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35" windowWidth="27660" windowHeight="13935"/>
  </bookViews>
  <sheets>
    <sheet name="bwscan_cnsns.20180429-1345" sheetId="1" r:id="rId1"/>
    <sheet name="constants" sheetId="2" r:id="rId2"/>
  </sheets>
  <definedNames>
    <definedName name="_xlnm._FilterDatabase" localSheetId="0" hidden="1">'bwscan_cnsns.20180429-1345'!$A$1:$AI$6356</definedName>
    <definedName name="AltBWtotl">constants!$A$25:$B$27</definedName>
    <definedName name="K_p">constants!$B$5</definedName>
    <definedName name="ScnrAvgBW">constants!$A$10:$B$18</definedName>
  </definedNames>
  <calcPr calcId="125725"/>
  <pivotCaches>
    <pivotCache cacheId="3" r:id="rId3"/>
  </pivotCaches>
</workbook>
</file>

<file path=xl/calcChain.xml><?xml version="1.0" encoding="utf-8"?>
<calcChain xmlns="http://schemas.openxmlformats.org/spreadsheetml/2006/main">
  <c r="AI2" i="1"/>
  <c r="AI3"/>
  <c r="AI5"/>
  <c r="AI6"/>
  <c r="AI7"/>
  <c r="AI8"/>
  <c r="AI4"/>
  <c r="AI9"/>
  <c r="AI11"/>
  <c r="AI14"/>
  <c r="AI13"/>
  <c r="AI10"/>
  <c r="AI12"/>
  <c r="AI15"/>
  <c r="AI17"/>
  <c r="AI18"/>
  <c r="AI20"/>
  <c r="AI19"/>
  <c r="AI22"/>
  <c r="AI24"/>
  <c r="AI25"/>
  <c r="AI23"/>
  <c r="AI21"/>
  <c r="AI27"/>
  <c r="AI28"/>
  <c r="AI30"/>
  <c r="AI29"/>
  <c r="AI26"/>
  <c r="AI16"/>
  <c r="AI32"/>
  <c r="AI33"/>
  <c r="AI35"/>
  <c r="AI31"/>
  <c r="AI39"/>
  <c r="AI36"/>
  <c r="AI38"/>
  <c r="AI34"/>
  <c r="AI40"/>
  <c r="AI44"/>
  <c r="AI37"/>
  <c r="AI45"/>
  <c r="AI48"/>
  <c r="AI43"/>
  <c r="AI50"/>
  <c r="AI46"/>
  <c r="AI51"/>
  <c r="AI55"/>
  <c r="AI56"/>
  <c r="AI58"/>
  <c r="AI62"/>
  <c r="AI59"/>
  <c r="AI42"/>
  <c r="AI57"/>
  <c r="AI41"/>
  <c r="AI53"/>
  <c r="AI64"/>
  <c r="AI63"/>
  <c r="AI67"/>
  <c r="AI66"/>
  <c r="AI68"/>
  <c r="AI49"/>
  <c r="AI74"/>
  <c r="AI52"/>
  <c r="AI61"/>
  <c r="AI47"/>
  <c r="AI72"/>
  <c r="AI82"/>
  <c r="AI75"/>
  <c r="AI71"/>
  <c r="AI73"/>
  <c r="AI60"/>
  <c r="AI79"/>
  <c r="AI69"/>
  <c r="AI84"/>
  <c r="AI65"/>
  <c r="AI70"/>
  <c r="AI80"/>
  <c r="AI54"/>
  <c r="AI76"/>
  <c r="AI83"/>
  <c r="AI78"/>
  <c r="AI87"/>
  <c r="AI105"/>
  <c r="AI88"/>
  <c r="AI98"/>
  <c r="AI94"/>
  <c r="AI92"/>
  <c r="AI93"/>
  <c r="AI77"/>
  <c r="AI97"/>
  <c r="AI85"/>
  <c r="AI90"/>
  <c r="AI81"/>
  <c r="AI91"/>
  <c r="AI101"/>
  <c r="AI108"/>
  <c r="AI118"/>
  <c r="AI100"/>
  <c r="AI103"/>
  <c r="AI96"/>
  <c r="AI89"/>
  <c r="AI110"/>
  <c r="AI113"/>
  <c r="AI111"/>
  <c r="AI99"/>
  <c r="AI95"/>
  <c r="AI102"/>
  <c r="AI119"/>
  <c r="AI116"/>
  <c r="AI122"/>
  <c r="AI135"/>
  <c r="AI124"/>
  <c r="AI134"/>
  <c r="AI126"/>
  <c r="AI115"/>
  <c r="AI136"/>
  <c r="AI123"/>
  <c r="AI109"/>
  <c r="AI152"/>
  <c r="AI127"/>
  <c r="AI148"/>
  <c r="AI129"/>
  <c r="AI133"/>
  <c r="AI138"/>
  <c r="AI106"/>
  <c r="AI120"/>
  <c r="AI144"/>
  <c r="AI86"/>
  <c r="AI104"/>
  <c r="AI140"/>
  <c r="AI155"/>
  <c r="AI125"/>
  <c r="AI139"/>
  <c r="AI128"/>
  <c r="AI163"/>
  <c r="AI143"/>
  <c r="AI112"/>
  <c r="AI162"/>
  <c r="AI153"/>
  <c r="AI171"/>
  <c r="AI157"/>
  <c r="AI142"/>
  <c r="AI114"/>
  <c r="AI121"/>
  <c r="AI150"/>
  <c r="AI159"/>
  <c r="AI132"/>
  <c r="AI145"/>
  <c r="AI131"/>
  <c r="AI167"/>
  <c r="AI172"/>
  <c r="AI169"/>
  <c r="AI170"/>
  <c r="AI130"/>
  <c r="AI158"/>
  <c r="AI179"/>
  <c r="AI178"/>
  <c r="AI164"/>
  <c r="AI146"/>
  <c r="AI161"/>
  <c r="AI180"/>
  <c r="AI117"/>
  <c r="AI151"/>
  <c r="AI186"/>
  <c r="AI160"/>
  <c r="AI182"/>
  <c r="AI154"/>
  <c r="AI107"/>
  <c r="AI149"/>
  <c r="AI141"/>
  <c r="AI166"/>
  <c r="AI197"/>
  <c r="AI177"/>
  <c r="AI173"/>
  <c r="AI203"/>
  <c r="AI147"/>
  <c r="AI192"/>
  <c r="AI190"/>
  <c r="AI204"/>
  <c r="AI189"/>
  <c r="AI174"/>
  <c r="AI184"/>
  <c r="AI217"/>
  <c r="AI137"/>
  <c r="AI185"/>
  <c r="AI193"/>
  <c r="AI187"/>
  <c r="AI215"/>
  <c r="AI213"/>
  <c r="AI201"/>
  <c r="AI165"/>
  <c r="AI195"/>
  <c r="AI199"/>
  <c r="AI211"/>
  <c r="AI206"/>
  <c r="AI156"/>
  <c r="AI225"/>
  <c r="AI175"/>
  <c r="AI212"/>
  <c r="AI205"/>
  <c r="AI200"/>
  <c r="AI235"/>
  <c r="AI194"/>
  <c r="AI224"/>
  <c r="AI196"/>
  <c r="AI242"/>
  <c r="AI198"/>
  <c r="AI240"/>
  <c r="AI221"/>
  <c r="AI231"/>
  <c r="AI168"/>
  <c r="AI176"/>
  <c r="AI241"/>
  <c r="AI229"/>
  <c r="AI183"/>
  <c r="AI188"/>
  <c r="AI236"/>
  <c r="AI218"/>
  <c r="AI202"/>
  <c r="AI226"/>
  <c r="AI228"/>
  <c r="AI181"/>
  <c r="AI220"/>
  <c r="AI222"/>
  <c r="AI239"/>
  <c r="AI227"/>
  <c r="AI254"/>
  <c r="AI253"/>
  <c r="AI234"/>
  <c r="AI219"/>
  <c r="AI238"/>
  <c r="AI248"/>
  <c r="AI268"/>
  <c r="AI251"/>
  <c r="AI243"/>
  <c r="AI264"/>
  <c r="AI237"/>
  <c r="AI191"/>
  <c r="AI249"/>
  <c r="AI270"/>
  <c r="AI259"/>
  <c r="AI230"/>
  <c r="AI209"/>
  <c r="AI276"/>
  <c r="AI274"/>
  <c r="AI255"/>
  <c r="AI250"/>
  <c r="AI232"/>
  <c r="AI286"/>
  <c r="AI247"/>
  <c r="AI207"/>
  <c r="AI216"/>
  <c r="AI292"/>
  <c r="AI277"/>
  <c r="AI279"/>
  <c r="AI278"/>
  <c r="AI285"/>
  <c r="AI246"/>
  <c r="AI262"/>
  <c r="AI304"/>
  <c r="AI210"/>
  <c r="AI261"/>
  <c r="AI299"/>
  <c r="AI283"/>
  <c r="AI252"/>
  <c r="AI269"/>
  <c r="AI297"/>
  <c r="AI275"/>
  <c r="AI282"/>
  <c r="AI260"/>
  <c r="AI273"/>
  <c r="AI290"/>
  <c r="AI281"/>
  <c r="AI256"/>
  <c r="AI300"/>
  <c r="AI301"/>
  <c r="AI305"/>
  <c r="AI272"/>
  <c r="AI287"/>
  <c r="AI233"/>
  <c r="AI291"/>
  <c r="AI257"/>
  <c r="AI306"/>
  <c r="AI310"/>
  <c r="AI298"/>
  <c r="AI295"/>
  <c r="AI312"/>
  <c r="AI223"/>
  <c r="AI315"/>
  <c r="AI284"/>
  <c r="AI280"/>
  <c r="AI293"/>
  <c r="AI265"/>
  <c r="AI334"/>
  <c r="AI318"/>
  <c r="AI338"/>
  <c r="AI331"/>
  <c r="AI314"/>
  <c r="AI325"/>
  <c r="AI214"/>
  <c r="AI330"/>
  <c r="AI327"/>
  <c r="AI319"/>
  <c r="AI329"/>
  <c r="AI302"/>
  <c r="AI344"/>
  <c r="AI322"/>
  <c r="AI208"/>
  <c r="AI326"/>
  <c r="AI345"/>
  <c r="AI271"/>
  <c r="AI316"/>
  <c r="AI349"/>
  <c r="AI351"/>
  <c r="AI328"/>
  <c r="AI332"/>
  <c r="AI352"/>
  <c r="AI340"/>
  <c r="AI311"/>
  <c r="AI343"/>
  <c r="AI357"/>
  <c r="AI368"/>
  <c r="AI307"/>
  <c r="AI309"/>
  <c r="AI339"/>
  <c r="AI321"/>
  <c r="AI342"/>
  <c r="AI374"/>
  <c r="AI348"/>
  <c r="AI296"/>
  <c r="AI360"/>
  <c r="AI353"/>
  <c r="AI354"/>
  <c r="AI244"/>
  <c r="AI355"/>
  <c r="AI377"/>
  <c r="AI370"/>
  <c r="AI369"/>
  <c r="AI336"/>
  <c r="AI347"/>
  <c r="AI333"/>
  <c r="AI385"/>
  <c r="AI267"/>
  <c r="AI366"/>
  <c r="AI258"/>
  <c r="AI308"/>
  <c r="AI361"/>
  <c r="AI382"/>
  <c r="AI323"/>
  <c r="AI376"/>
  <c r="AI364"/>
  <c r="AI362"/>
  <c r="AI380"/>
  <c r="AI372"/>
  <c r="AI393"/>
  <c r="AI335"/>
  <c r="AI381"/>
  <c r="AI388"/>
  <c r="AI410"/>
  <c r="AI350"/>
  <c r="AI324"/>
  <c r="AI409"/>
  <c r="AI407"/>
  <c r="AI341"/>
  <c r="AI391"/>
  <c r="AI399"/>
  <c r="AI371"/>
  <c r="AI412"/>
  <c r="AI363"/>
  <c r="AI386"/>
  <c r="AI365"/>
  <c r="AI358"/>
  <c r="AI337"/>
  <c r="AI395"/>
  <c r="AI429"/>
  <c r="AI367"/>
  <c r="AI379"/>
  <c r="AI397"/>
  <c r="AI401"/>
  <c r="AI392"/>
  <c r="AI400"/>
  <c r="AI427"/>
  <c r="AI263"/>
  <c r="AI413"/>
  <c r="AI373"/>
  <c r="AI414"/>
  <c r="AI294"/>
  <c r="AI378"/>
  <c r="AI432"/>
  <c r="AI425"/>
  <c r="AI375"/>
  <c r="AI406"/>
  <c r="AI433"/>
  <c r="AI390"/>
  <c r="AI383"/>
  <c r="AI438"/>
  <c r="AI403"/>
  <c r="AI359"/>
  <c r="AI418"/>
  <c r="AI289"/>
  <c r="AI396"/>
  <c r="AI320"/>
  <c r="AI245"/>
  <c r="AI422"/>
  <c r="AI437"/>
  <c r="AI448"/>
  <c r="AI440"/>
  <c r="AI443"/>
  <c r="AI466"/>
  <c r="AI423"/>
  <c r="AI303"/>
  <c r="AI451"/>
  <c r="AI411"/>
  <c r="AI455"/>
  <c r="AI404"/>
  <c r="AI416"/>
  <c r="AI420"/>
  <c r="AI417"/>
  <c r="AI384"/>
  <c r="AI431"/>
  <c r="AI458"/>
  <c r="AI421"/>
  <c r="AI356"/>
  <c r="AI454"/>
  <c r="AI468"/>
  <c r="AI449"/>
  <c r="AI288"/>
  <c r="AI462"/>
  <c r="AI419"/>
  <c r="AI398"/>
  <c r="AI442"/>
  <c r="AI387"/>
  <c r="AI447"/>
  <c r="AI441"/>
  <c r="AI430"/>
  <c r="AI464"/>
  <c r="AI459"/>
  <c r="AI452"/>
  <c r="AI467"/>
  <c r="AI436"/>
  <c r="AI426"/>
  <c r="AI317"/>
  <c r="AI389"/>
  <c r="AI446"/>
  <c r="AI472"/>
  <c r="AI484"/>
  <c r="AI266"/>
  <c r="AI477"/>
  <c r="AI496"/>
  <c r="AI408"/>
  <c r="AI476"/>
  <c r="AI480"/>
  <c r="AI428"/>
  <c r="AI483"/>
  <c r="AI463"/>
  <c r="AI509"/>
  <c r="AI486"/>
  <c r="AI497"/>
  <c r="AI490"/>
  <c r="AI485"/>
  <c r="AI474"/>
  <c r="AI439"/>
  <c r="AI471"/>
  <c r="AI488"/>
  <c r="AI346"/>
  <c r="AI456"/>
  <c r="AI491"/>
  <c r="AI402"/>
  <c r="AI460"/>
  <c r="AI481"/>
  <c r="AI489"/>
  <c r="AI494"/>
  <c r="AI498"/>
  <c r="AI517"/>
  <c r="AI434"/>
  <c r="AI415"/>
  <c r="AI465"/>
  <c r="AI482"/>
  <c r="AI504"/>
  <c r="AI503"/>
  <c r="AI450"/>
  <c r="AI444"/>
  <c r="AI512"/>
  <c r="AI518"/>
  <c r="AI537"/>
  <c r="AI531"/>
  <c r="AI522"/>
  <c r="AI556"/>
  <c r="AI538"/>
  <c r="AI520"/>
  <c r="AI519"/>
  <c r="AI461"/>
  <c r="AI487"/>
  <c r="AI514"/>
  <c r="AI507"/>
  <c r="AI536"/>
  <c r="AI445"/>
  <c r="AI527"/>
  <c r="AI530"/>
  <c r="AI495"/>
  <c r="AI478"/>
  <c r="AI470"/>
  <c r="AI493"/>
  <c r="AI313"/>
  <c r="AI492"/>
  <c r="AI457"/>
  <c r="AI533"/>
  <c r="AI499"/>
  <c r="AI526"/>
  <c r="AI546"/>
  <c r="AI567"/>
  <c r="AI515"/>
  <c r="AI511"/>
  <c r="AI521"/>
  <c r="AI539"/>
  <c r="AI540"/>
  <c r="AI534"/>
  <c r="AI469"/>
  <c r="AI564"/>
  <c r="AI435"/>
  <c r="AI558"/>
  <c r="AI543"/>
  <c r="AI502"/>
  <c r="AI549"/>
  <c r="AI535"/>
  <c r="AI506"/>
  <c r="AI529"/>
  <c r="AI500"/>
  <c r="AI551"/>
  <c r="AI542"/>
  <c r="AI505"/>
  <c r="AI563"/>
  <c r="AI544"/>
  <c r="AI424"/>
  <c r="AI508"/>
  <c r="AI555"/>
  <c r="AI590"/>
  <c r="AI545"/>
  <c r="AI473"/>
  <c r="AI587"/>
  <c r="AI562"/>
  <c r="AI596"/>
  <c r="AI513"/>
  <c r="AI523"/>
  <c r="AI582"/>
  <c r="AI589"/>
  <c r="AI609"/>
  <c r="AI584"/>
  <c r="AI605"/>
  <c r="AI550"/>
  <c r="AI565"/>
  <c r="AI501"/>
  <c r="AI576"/>
  <c r="AI547"/>
  <c r="AI528"/>
  <c r="AI532"/>
  <c r="AI568"/>
  <c r="AI553"/>
  <c r="AI405"/>
  <c r="AI578"/>
  <c r="AI479"/>
  <c r="AI607"/>
  <c r="AI615"/>
  <c r="AI635"/>
  <c r="AI593"/>
  <c r="AI577"/>
  <c r="AI591"/>
  <c r="AI628"/>
  <c r="AI629"/>
  <c r="AI580"/>
  <c r="AI525"/>
  <c r="AI394"/>
  <c r="AI606"/>
  <c r="AI618"/>
  <c r="AI617"/>
  <c r="AI541"/>
  <c r="AI548"/>
  <c r="AI630"/>
  <c r="AI574"/>
  <c r="AI524"/>
  <c r="AI604"/>
  <c r="AI595"/>
  <c r="AI571"/>
  <c r="AI669"/>
  <c r="AI638"/>
  <c r="AI573"/>
  <c r="AI586"/>
  <c r="AI599"/>
  <c r="AI637"/>
  <c r="AI613"/>
  <c r="AI597"/>
  <c r="AI581"/>
  <c r="AI603"/>
  <c r="AI626"/>
  <c r="AI602"/>
  <c r="AI641"/>
  <c r="AI652"/>
  <c r="AI619"/>
  <c r="AI588"/>
  <c r="AI642"/>
  <c r="AI620"/>
  <c r="AI639"/>
  <c r="AI557"/>
  <c r="AI611"/>
  <c r="AI560"/>
  <c r="AI614"/>
  <c r="AI648"/>
  <c r="AI689"/>
  <c r="AI650"/>
  <c r="AI656"/>
  <c r="AI566"/>
  <c r="AI453"/>
  <c r="AI612"/>
  <c r="AI621"/>
  <c r="AI657"/>
  <c r="AI616"/>
  <c r="AI646"/>
  <c r="AI633"/>
  <c r="AI682"/>
  <c r="AI690"/>
  <c r="AI668"/>
  <c r="AI585"/>
  <c r="AI627"/>
  <c r="AI600"/>
  <c r="AI569"/>
  <c r="AI610"/>
  <c r="AI664"/>
  <c r="AI570"/>
  <c r="AI632"/>
  <c r="AI678"/>
  <c r="AI636"/>
  <c r="AI658"/>
  <c r="AI679"/>
  <c r="AI644"/>
  <c r="AI653"/>
  <c r="AI622"/>
  <c r="AI631"/>
  <c r="AI647"/>
  <c r="AI720"/>
  <c r="AI683"/>
  <c r="AI640"/>
  <c r="AI663"/>
  <c r="AI601"/>
  <c r="AI659"/>
  <c r="AI634"/>
  <c r="AI676"/>
  <c r="AI643"/>
  <c r="AI687"/>
  <c r="AI694"/>
  <c r="AI608"/>
  <c r="AI475"/>
  <c r="AI649"/>
  <c r="AI706"/>
  <c r="AI662"/>
  <c r="AI665"/>
  <c r="AI696"/>
  <c r="AI677"/>
  <c r="AI559"/>
  <c r="AI699"/>
  <c r="AI700"/>
  <c r="AI737"/>
  <c r="AI661"/>
  <c r="AI691"/>
  <c r="AI703"/>
  <c r="AI671"/>
  <c r="AI692"/>
  <c r="AI673"/>
  <c r="AI675"/>
  <c r="AI554"/>
  <c r="AI651"/>
  <c r="AI510"/>
  <c r="AI685"/>
  <c r="AI660"/>
  <c r="AI674"/>
  <c r="AI672"/>
  <c r="AI721"/>
  <c r="AI667"/>
  <c r="AI583"/>
  <c r="AI688"/>
  <c r="AI575"/>
  <c r="AI645"/>
  <c r="AI738"/>
  <c r="AI698"/>
  <c r="AI592"/>
  <c r="AI701"/>
  <c r="AI711"/>
  <c r="AI693"/>
  <c r="AI725"/>
  <c r="AI713"/>
  <c r="AI705"/>
  <c r="AI740"/>
  <c r="AI561"/>
  <c r="AI598"/>
  <c r="AI732"/>
  <c r="AI774"/>
  <c r="AI739"/>
  <c r="AI686"/>
  <c r="AI736"/>
  <c r="AI594"/>
  <c r="AI734"/>
  <c r="AI742"/>
  <c r="AI516"/>
  <c r="AI755"/>
  <c r="AI724"/>
  <c r="AI790"/>
  <c r="AI697"/>
  <c r="AI788"/>
  <c r="AI745"/>
  <c r="AI746"/>
  <c r="AI702"/>
  <c r="AI579"/>
  <c r="AI795"/>
  <c r="AI715"/>
  <c r="AI709"/>
  <c r="AI744"/>
  <c r="AI684"/>
  <c r="AI719"/>
  <c r="AI763"/>
  <c r="AI717"/>
  <c r="AI707"/>
  <c r="AI749"/>
  <c r="AI708"/>
  <c r="AI727"/>
  <c r="AI723"/>
  <c r="AI786"/>
  <c r="AI718"/>
  <c r="AI801"/>
  <c r="AI787"/>
  <c r="AI624"/>
  <c r="AI772"/>
  <c r="AI779"/>
  <c r="AI730"/>
  <c r="AI808"/>
  <c r="AI728"/>
  <c r="AI625"/>
  <c r="AI811"/>
  <c r="AI743"/>
  <c r="AI712"/>
  <c r="AI750"/>
  <c r="AI827"/>
  <c r="AI751"/>
  <c r="AI752"/>
  <c r="AI769"/>
  <c r="AI784"/>
  <c r="AI760"/>
  <c r="AI781"/>
  <c r="AI753"/>
  <c r="AI767"/>
  <c r="AI735"/>
  <c r="AI809"/>
  <c r="AI805"/>
  <c r="AI716"/>
  <c r="AI771"/>
  <c r="AI747"/>
  <c r="AI741"/>
  <c r="AI729"/>
  <c r="AI777"/>
  <c r="AI654"/>
  <c r="AI794"/>
  <c r="AI765"/>
  <c r="AI666"/>
  <c r="AI695"/>
  <c r="AI770"/>
  <c r="AI843"/>
  <c r="AI798"/>
  <c r="AI804"/>
  <c r="AI832"/>
  <c r="AI791"/>
  <c r="AI836"/>
  <c r="AI758"/>
  <c r="AI792"/>
  <c r="AI748"/>
  <c r="AI853"/>
  <c r="AI761"/>
  <c r="AI785"/>
  <c r="AI759"/>
  <c r="AI704"/>
  <c r="AI850"/>
  <c r="AI764"/>
  <c r="AI775"/>
  <c r="AI572"/>
  <c r="AI773"/>
  <c r="AI856"/>
  <c r="AI681"/>
  <c r="AI810"/>
  <c r="AI799"/>
  <c r="AI815"/>
  <c r="AI623"/>
  <c r="AI822"/>
  <c r="AI670"/>
  <c r="AI833"/>
  <c r="AI733"/>
  <c r="AI776"/>
  <c r="AI780"/>
  <c r="AI820"/>
  <c r="AI814"/>
  <c r="AI754"/>
  <c r="AI845"/>
  <c r="AI756"/>
  <c r="AI884"/>
  <c r="AI873"/>
  <c r="AI849"/>
  <c r="AI714"/>
  <c r="AI726"/>
  <c r="AI766"/>
  <c r="AI783"/>
  <c r="AI826"/>
  <c r="AI829"/>
  <c r="AI731"/>
  <c r="AI793"/>
  <c r="AI789"/>
  <c r="AI812"/>
  <c r="AI710"/>
  <c r="AI842"/>
  <c r="AI830"/>
  <c r="AI824"/>
  <c r="AI860"/>
  <c r="AI898"/>
  <c r="AI800"/>
  <c r="AI778"/>
  <c r="AI797"/>
  <c r="AI655"/>
  <c r="AI901"/>
  <c r="AI768"/>
  <c r="AI803"/>
  <c r="AI757"/>
  <c r="AI838"/>
  <c r="AI927"/>
  <c r="AI868"/>
  <c r="AI863"/>
  <c r="AI806"/>
  <c r="AI834"/>
  <c r="AI895"/>
  <c r="AI831"/>
  <c r="AI851"/>
  <c r="AI828"/>
  <c r="AI796"/>
  <c r="AI840"/>
  <c r="AI825"/>
  <c r="AI922"/>
  <c r="AI923"/>
  <c r="AI857"/>
  <c r="AI862"/>
  <c r="AI816"/>
  <c r="AI839"/>
  <c r="AI819"/>
  <c r="AI762"/>
  <c r="AI865"/>
  <c r="AI910"/>
  <c r="AI870"/>
  <c r="AI864"/>
  <c r="AI807"/>
  <c r="AI874"/>
  <c r="AI861"/>
  <c r="AI848"/>
  <c r="AI919"/>
  <c r="AI813"/>
  <c r="AI722"/>
  <c r="AI680"/>
  <c r="AI889"/>
  <c r="AI872"/>
  <c r="AI841"/>
  <c r="AI844"/>
  <c r="AI835"/>
  <c r="AI911"/>
  <c r="AI880"/>
  <c r="AI892"/>
  <c r="AI852"/>
  <c r="AI887"/>
  <c r="AI886"/>
  <c r="AI859"/>
  <c r="AI900"/>
  <c r="AI818"/>
  <c r="AI854"/>
  <c r="AI949"/>
  <c r="AI941"/>
  <c r="AI934"/>
  <c r="AI968"/>
  <c r="AI855"/>
  <c r="AI972"/>
  <c r="AI897"/>
  <c r="AI964"/>
  <c r="AI905"/>
  <c r="AI954"/>
  <c r="AI869"/>
  <c r="AI917"/>
  <c r="AI871"/>
  <c r="AI885"/>
  <c r="AI877"/>
  <c r="AI876"/>
  <c r="AI878"/>
  <c r="AI906"/>
  <c r="AI858"/>
  <c r="AI904"/>
  <c r="AI1004"/>
  <c r="AI913"/>
  <c r="AI1007"/>
  <c r="AI971"/>
  <c r="AI961"/>
  <c r="AI882"/>
  <c r="AI552"/>
  <c r="AI979"/>
  <c r="AI992"/>
  <c r="AI963"/>
  <c r="AI821"/>
  <c r="AI945"/>
  <c r="AI893"/>
  <c r="AI894"/>
  <c r="AI888"/>
  <c r="AI875"/>
  <c r="AI908"/>
  <c r="AI951"/>
  <c r="AI926"/>
  <c r="AI1001"/>
  <c r="AI907"/>
  <c r="AI985"/>
  <c r="AI924"/>
  <c r="AI1028"/>
  <c r="AI984"/>
  <c r="AI802"/>
  <c r="AI966"/>
  <c r="AI943"/>
  <c r="AI995"/>
  <c r="AI967"/>
  <c r="AI928"/>
  <c r="AI896"/>
  <c r="AI909"/>
  <c r="AI935"/>
  <c r="AI970"/>
  <c r="AI987"/>
  <c r="AI940"/>
  <c r="AI916"/>
  <c r="AI931"/>
  <c r="AI883"/>
  <c r="AI973"/>
  <c r="AI847"/>
  <c r="AI925"/>
  <c r="AI962"/>
  <c r="AI914"/>
  <c r="AI959"/>
  <c r="AI902"/>
  <c r="AI920"/>
  <c r="AI899"/>
  <c r="AI952"/>
  <c r="AI948"/>
  <c r="AI1046"/>
  <c r="AI969"/>
  <c r="AI1023"/>
  <c r="AI817"/>
  <c r="AI996"/>
  <c r="AI782"/>
  <c r="AI993"/>
  <c r="AI958"/>
  <c r="AI938"/>
  <c r="AI933"/>
  <c r="AI1055"/>
  <c r="AI983"/>
  <c r="AI977"/>
  <c r="AI1061"/>
  <c r="AI957"/>
  <c r="AI1060"/>
  <c r="AI837"/>
  <c r="AI1016"/>
  <c r="AI1013"/>
  <c r="AI1009"/>
  <c r="AI990"/>
  <c r="AI1010"/>
  <c r="AI891"/>
  <c r="AI866"/>
  <c r="AI974"/>
  <c r="AI1109"/>
  <c r="AI1072"/>
  <c r="AI944"/>
  <c r="AI1000"/>
  <c r="AI1024"/>
  <c r="AI1076"/>
  <c r="AI1051"/>
  <c r="AI1017"/>
  <c r="AI946"/>
  <c r="AI953"/>
  <c r="AI879"/>
  <c r="AI1003"/>
  <c r="AI994"/>
  <c r="AI932"/>
  <c r="AI997"/>
  <c r="AI976"/>
  <c r="AI912"/>
  <c r="AI1053"/>
  <c r="AI982"/>
  <c r="AI1039"/>
  <c r="AI1040"/>
  <c r="AI1077"/>
  <c r="AI1030"/>
  <c r="AI986"/>
  <c r="AI1065"/>
  <c r="AI1033"/>
  <c r="AI936"/>
  <c r="AI988"/>
  <c r="AI942"/>
  <c r="AI947"/>
  <c r="AI1037"/>
  <c r="AI1026"/>
  <c r="AI1015"/>
  <c r="AI1057"/>
  <c r="AI1091"/>
  <c r="AI1018"/>
  <c r="AI1036"/>
  <c r="AI1044"/>
  <c r="AI939"/>
  <c r="AI1025"/>
  <c r="AI978"/>
  <c r="AI1084"/>
  <c r="AI1079"/>
  <c r="AI1122"/>
  <c r="AI1112"/>
  <c r="AI1038"/>
  <c r="AI1052"/>
  <c r="AI937"/>
  <c r="AI1002"/>
  <c r="AI960"/>
  <c r="AI1029"/>
  <c r="AI1035"/>
  <c r="AI955"/>
  <c r="AI929"/>
  <c r="AI1031"/>
  <c r="AI867"/>
  <c r="AI1071"/>
  <c r="AI1027"/>
  <c r="AI1043"/>
  <c r="AI1086"/>
  <c r="AI1089"/>
  <c r="AI1070"/>
  <c r="AI1041"/>
  <c r="AI1034"/>
  <c r="AI981"/>
  <c r="AI1096"/>
  <c r="AI1100"/>
  <c r="AI1045"/>
  <c r="AI1075"/>
  <c r="AI1124"/>
  <c r="AI1050"/>
  <c r="AI950"/>
  <c r="AI1058"/>
  <c r="AI998"/>
  <c r="AI918"/>
  <c r="AI1073"/>
  <c r="AI989"/>
  <c r="AI1083"/>
  <c r="AI921"/>
  <c r="AI1019"/>
  <c r="AI965"/>
  <c r="AI1020"/>
  <c r="AI1142"/>
  <c r="AI991"/>
  <c r="AI1131"/>
  <c r="AI915"/>
  <c r="AI1110"/>
  <c r="AI881"/>
  <c r="AI1049"/>
  <c r="AI1121"/>
  <c r="AI930"/>
  <c r="AI846"/>
  <c r="AI1101"/>
  <c r="AI1067"/>
  <c r="AI1092"/>
  <c r="AI1123"/>
  <c r="AI1069"/>
  <c r="AI1042"/>
  <c r="AI1021"/>
  <c r="AI1111"/>
  <c r="AI890"/>
  <c r="AI1081"/>
  <c r="AI1105"/>
  <c r="AI1011"/>
  <c r="AI1014"/>
  <c r="AI1059"/>
  <c r="AI1166"/>
  <c r="AI1107"/>
  <c r="AI1159"/>
  <c r="AI1126"/>
  <c r="AI1141"/>
  <c r="AI1032"/>
  <c r="AI1179"/>
  <c r="AI1048"/>
  <c r="AI1128"/>
  <c r="AI823"/>
  <c r="AI1056"/>
  <c r="AI1156"/>
  <c r="AI980"/>
  <c r="AI1005"/>
  <c r="AI1103"/>
  <c r="AI1054"/>
  <c r="AI1099"/>
  <c r="AI1148"/>
  <c r="AI1068"/>
  <c r="AI1143"/>
  <c r="AI1104"/>
  <c r="AI1113"/>
  <c r="AI1097"/>
  <c r="AI1093"/>
  <c r="AI1120"/>
  <c r="AI1008"/>
  <c r="AI1173"/>
  <c r="AI1127"/>
  <c r="AI1090"/>
  <c r="AI1102"/>
  <c r="AI1140"/>
  <c r="AI1125"/>
  <c r="AI1162"/>
  <c r="AI1133"/>
  <c r="AI1115"/>
  <c r="AI1022"/>
  <c r="AI1098"/>
  <c r="AI1088"/>
  <c r="AI1135"/>
  <c r="AI1139"/>
  <c r="AI1152"/>
  <c r="AI1157"/>
  <c r="AI1118"/>
  <c r="AI1181"/>
  <c r="AI1108"/>
  <c r="AI1114"/>
  <c r="AI1064"/>
  <c r="AI1080"/>
  <c r="AI1167"/>
  <c r="AI1248"/>
  <c r="AI1094"/>
  <c r="AI1188"/>
  <c r="AI1149"/>
  <c r="AI1074"/>
  <c r="AI1208"/>
  <c r="AI1146"/>
  <c r="AI1087"/>
  <c r="AI1132"/>
  <c r="AI1294"/>
  <c r="AI956"/>
  <c r="AI1130"/>
  <c r="AI1160"/>
  <c r="AI1164"/>
  <c r="AI1137"/>
  <c r="AI1163"/>
  <c r="AI1195"/>
  <c r="AI1256"/>
  <c r="AI1174"/>
  <c r="AI1219"/>
  <c r="AI1063"/>
  <c r="AI1129"/>
  <c r="AI1205"/>
  <c r="AI1169"/>
  <c r="AI1200"/>
  <c r="AI1182"/>
  <c r="AI1184"/>
  <c r="AI903"/>
  <c r="AI1119"/>
  <c r="AI1295"/>
  <c r="AI999"/>
  <c r="AI1153"/>
  <c r="AI1144"/>
  <c r="AI1197"/>
  <c r="AI1082"/>
  <c r="AI1285"/>
  <c r="AI1185"/>
  <c r="AI1241"/>
  <c r="AI1207"/>
  <c r="AI1151"/>
  <c r="AI1078"/>
  <c r="AI1006"/>
  <c r="AI1239"/>
  <c r="AI1261"/>
  <c r="AI1165"/>
  <c r="AI1095"/>
  <c r="AI1177"/>
  <c r="AI1180"/>
  <c r="AI1249"/>
  <c r="AI1190"/>
  <c r="AI1161"/>
  <c r="AI1251"/>
  <c r="AI1085"/>
  <c r="AI1231"/>
  <c r="AI1228"/>
  <c r="AI1269"/>
  <c r="AI1227"/>
  <c r="AI1222"/>
  <c r="AI1183"/>
  <c r="AI1193"/>
  <c r="AI1204"/>
  <c r="AI1223"/>
  <c r="AI1012"/>
  <c r="AI1304"/>
  <c r="AI1203"/>
  <c r="AI1175"/>
  <c r="AI1116"/>
  <c r="AI1247"/>
  <c r="AI1202"/>
  <c r="AI1218"/>
  <c r="AI1266"/>
  <c r="AI1134"/>
  <c r="AI1273"/>
  <c r="AI1275"/>
  <c r="AI1271"/>
  <c r="AI1206"/>
  <c r="AI1224"/>
  <c r="AI1176"/>
  <c r="AI1217"/>
  <c r="AI1254"/>
  <c r="AI1066"/>
  <c r="AI1209"/>
  <c r="AI1286"/>
  <c r="AI1216"/>
  <c r="AI1264"/>
  <c r="AI1265"/>
  <c r="AI1318"/>
  <c r="AI1258"/>
  <c r="AI1280"/>
  <c r="AI1301"/>
  <c r="AI1322"/>
  <c r="AI1323"/>
  <c r="AI1158"/>
  <c r="AI1136"/>
  <c r="AI1253"/>
  <c r="AI1287"/>
  <c r="AI975"/>
  <c r="AI1229"/>
  <c r="AI1047"/>
  <c r="AI1326"/>
  <c r="AI1168"/>
  <c r="AI1230"/>
  <c r="AI1170"/>
  <c r="AI1213"/>
  <c r="AI1147"/>
  <c r="AI1290"/>
  <c r="AI1187"/>
  <c r="AI1194"/>
  <c r="AI1325"/>
  <c r="AI1235"/>
  <c r="AI1210"/>
  <c r="AI1106"/>
  <c r="AI1226"/>
  <c r="AI1263"/>
  <c r="AI1252"/>
  <c r="AI1272"/>
  <c r="AI1150"/>
  <c r="AI1282"/>
  <c r="AI1267"/>
  <c r="AI1260"/>
  <c r="AI1244"/>
  <c r="AI1310"/>
  <c r="AI1246"/>
  <c r="AI1311"/>
  <c r="AI1293"/>
  <c r="AI1117"/>
  <c r="AI1154"/>
  <c r="AI1281"/>
  <c r="AI1211"/>
  <c r="AI1220"/>
  <c r="AI1238"/>
  <c r="AI1138"/>
  <c r="AI1196"/>
  <c r="AI1245"/>
  <c r="AI1237"/>
  <c r="AI1321"/>
  <c r="AI1255"/>
  <c r="AI1305"/>
  <c r="AI1236"/>
  <c r="AI1279"/>
  <c r="AI1330"/>
  <c r="AI1178"/>
  <c r="AI1259"/>
  <c r="AI1240"/>
  <c r="AI1243"/>
  <c r="AI1299"/>
  <c r="AI1371"/>
  <c r="AI1329"/>
  <c r="AI1201"/>
  <c r="AI1292"/>
  <c r="AI1198"/>
  <c r="AI1192"/>
  <c r="AI1316"/>
  <c r="AI1314"/>
  <c r="AI1232"/>
  <c r="AI1145"/>
  <c r="AI1297"/>
  <c r="AI1199"/>
  <c r="AI1270"/>
  <c r="AI1383"/>
  <c r="AI1242"/>
  <c r="AI1343"/>
  <c r="AI1354"/>
  <c r="AI1349"/>
  <c r="AI1356"/>
  <c r="AI1250"/>
  <c r="AI1345"/>
  <c r="AI1353"/>
  <c r="AI1215"/>
  <c r="AI1348"/>
  <c r="AI1171"/>
  <c r="AI1392"/>
  <c r="AI1288"/>
  <c r="AI1352"/>
  <c r="AI1308"/>
  <c r="AI1306"/>
  <c r="AI1333"/>
  <c r="AI1309"/>
  <c r="AI1350"/>
  <c r="AI1365"/>
  <c r="AI1407"/>
  <c r="AI1403"/>
  <c r="AI1369"/>
  <c r="AI1341"/>
  <c r="AI1296"/>
  <c r="AI1189"/>
  <c r="AI1410"/>
  <c r="AI1344"/>
  <c r="AI1337"/>
  <c r="AI1313"/>
  <c r="AI1417"/>
  <c r="AI1374"/>
  <c r="AI1277"/>
  <c r="AI1378"/>
  <c r="AI1155"/>
  <c r="AI1334"/>
  <c r="AI1234"/>
  <c r="AI1332"/>
  <c r="AI1388"/>
  <c r="AI1359"/>
  <c r="AI1303"/>
  <c r="AI1384"/>
  <c r="AI1225"/>
  <c r="AI1300"/>
  <c r="AI1257"/>
  <c r="AI1274"/>
  <c r="AI1358"/>
  <c r="AI1212"/>
  <c r="AI1453"/>
  <c r="AI1317"/>
  <c r="AI1268"/>
  <c r="AI1062"/>
  <c r="AI1362"/>
  <c r="AI1400"/>
  <c r="AI1339"/>
  <c r="AI1382"/>
  <c r="AI1393"/>
  <c r="AI1405"/>
  <c r="AI1191"/>
  <c r="AI1357"/>
  <c r="AI1320"/>
  <c r="AI1436"/>
  <c r="AI1442"/>
  <c r="AI1438"/>
  <c r="AI1391"/>
  <c r="AI1399"/>
  <c r="AI1412"/>
  <c r="AI1312"/>
  <c r="AI1380"/>
  <c r="AI1402"/>
  <c r="AI1221"/>
  <c r="AI1367"/>
  <c r="AI1385"/>
  <c r="AI1397"/>
  <c r="AI1415"/>
  <c r="AI1386"/>
  <c r="AI1335"/>
  <c r="AI1396"/>
  <c r="AI1360"/>
  <c r="AI1446"/>
  <c r="AI1414"/>
  <c r="AI1401"/>
  <c r="AI1372"/>
  <c r="AI1379"/>
  <c r="AI1363"/>
  <c r="AI1327"/>
  <c r="AI1355"/>
  <c r="AI1278"/>
  <c r="AI1291"/>
  <c r="AI1214"/>
  <c r="AI1276"/>
  <c r="AI1233"/>
  <c r="AI1435"/>
  <c r="AI1340"/>
  <c r="AI1368"/>
  <c r="AI1302"/>
  <c r="AI1351"/>
  <c r="AI1406"/>
  <c r="AI1361"/>
  <c r="AI1456"/>
  <c r="AI1434"/>
  <c r="AI1398"/>
  <c r="AI1443"/>
  <c r="AI1463"/>
  <c r="AI1284"/>
  <c r="AI1455"/>
  <c r="AI1416"/>
  <c r="AI1390"/>
  <c r="AI1464"/>
  <c r="AI1440"/>
  <c r="AI1469"/>
  <c r="AI1328"/>
  <c r="AI1364"/>
  <c r="AI1439"/>
  <c r="AI1448"/>
  <c r="AI1387"/>
  <c r="AI1377"/>
  <c r="AI1324"/>
  <c r="AI1473"/>
  <c r="AI1404"/>
  <c r="AI1432"/>
  <c r="AI1375"/>
  <c r="AI1427"/>
  <c r="AI1437"/>
  <c r="AI1419"/>
  <c r="AI1298"/>
  <c r="AI1482"/>
  <c r="AI1366"/>
  <c r="AI1441"/>
  <c r="AI1429"/>
  <c r="AI1452"/>
  <c r="AI1411"/>
  <c r="AI1283"/>
  <c r="AI1483"/>
  <c r="AI1493"/>
  <c r="AI1445"/>
  <c r="AI1491"/>
  <c r="AI1319"/>
  <c r="AI1394"/>
  <c r="AI1186"/>
  <c r="AI1428"/>
  <c r="AI1336"/>
  <c r="AI1381"/>
  <c r="AI1485"/>
  <c r="AI1454"/>
  <c r="AI1409"/>
  <c r="AI1373"/>
  <c r="AI1499"/>
  <c r="AI1444"/>
  <c r="AI1476"/>
  <c r="AI1418"/>
  <c r="AI1307"/>
  <c r="AI1376"/>
  <c r="AI1459"/>
  <c r="AI1408"/>
  <c r="AI1347"/>
  <c r="AI1509"/>
  <c r="AI1430"/>
  <c r="AI1338"/>
  <c r="AI1262"/>
  <c r="AI1551"/>
  <c r="AI1389"/>
  <c r="AI1523"/>
  <c r="AI1497"/>
  <c r="AI1426"/>
  <c r="AI1431"/>
  <c r="AI1488"/>
  <c r="AI1492"/>
  <c r="AI1462"/>
  <c r="AI1494"/>
  <c r="AI1478"/>
  <c r="AI1490"/>
  <c r="AI1486"/>
  <c r="AI1533"/>
  <c r="AI1528"/>
  <c r="AI1465"/>
  <c r="AI1449"/>
  <c r="AI1513"/>
  <c r="AI1480"/>
  <c r="AI1289"/>
  <c r="AI1433"/>
  <c r="AI1511"/>
  <c r="AI1468"/>
  <c r="AI1470"/>
  <c r="AI1542"/>
  <c r="AI1395"/>
  <c r="AI1586"/>
  <c r="AI1471"/>
  <c r="AI1506"/>
  <c r="AI1450"/>
  <c r="AI1447"/>
  <c r="AI1425"/>
  <c r="AI1547"/>
  <c r="AI1520"/>
  <c r="AI1521"/>
  <c r="AI1548"/>
  <c r="AI1466"/>
  <c r="AI1422"/>
  <c r="AI1563"/>
  <c r="AI1560"/>
  <c r="AI1424"/>
  <c r="AI1561"/>
  <c r="AI1501"/>
  <c r="AI1522"/>
  <c r="AI1496"/>
  <c r="AI1555"/>
  <c r="AI1503"/>
  <c r="AI1420"/>
  <c r="AI1519"/>
  <c r="AI1558"/>
  <c r="AI1541"/>
  <c r="AI1599"/>
  <c r="AI1572"/>
  <c r="AI1527"/>
  <c r="AI1568"/>
  <c r="AI1518"/>
  <c r="AI1565"/>
  <c r="AI1472"/>
  <c r="AI1498"/>
  <c r="AI1495"/>
  <c r="AI1584"/>
  <c r="AI1544"/>
  <c r="AI1536"/>
  <c r="AI1530"/>
  <c r="AI1613"/>
  <c r="AI1489"/>
  <c r="AI1504"/>
  <c r="AI1577"/>
  <c r="AI1573"/>
  <c r="AI1331"/>
  <c r="AI1557"/>
  <c r="AI1479"/>
  <c r="AI1421"/>
  <c r="AI1451"/>
  <c r="AI1567"/>
  <c r="AI1474"/>
  <c r="AI1457"/>
  <c r="AI1342"/>
  <c r="AI1370"/>
  <c r="AI1553"/>
  <c r="AI1640"/>
  <c r="AI1641"/>
  <c r="AI1589"/>
  <c r="AI1526"/>
  <c r="AI1579"/>
  <c r="AI1549"/>
  <c r="AI1423"/>
  <c r="AI1467"/>
  <c r="AI1458"/>
  <c r="AI1556"/>
  <c r="AI1481"/>
  <c r="AI1514"/>
  <c r="AI1515"/>
  <c r="AI1484"/>
  <c r="AI1629"/>
  <c r="AI1566"/>
  <c r="AI1550"/>
  <c r="AI1591"/>
  <c r="AI1595"/>
  <c r="AI1596"/>
  <c r="AI1604"/>
  <c r="AI1592"/>
  <c r="AI1505"/>
  <c r="AI1475"/>
  <c r="AI1517"/>
  <c r="AI1500"/>
  <c r="AI1346"/>
  <c r="AI1537"/>
  <c r="AI1570"/>
  <c r="AI1655"/>
  <c r="AI1543"/>
  <c r="AI1535"/>
  <c r="AI1606"/>
  <c r="AI1571"/>
  <c r="AI1612"/>
  <c r="AI1532"/>
  <c r="AI1614"/>
  <c r="AI1529"/>
  <c r="AI1525"/>
  <c r="AI1615"/>
  <c r="AI1618"/>
  <c r="AI1600"/>
  <c r="AI1621"/>
  <c r="AI1622"/>
  <c r="AI1660"/>
  <c r="AI1630"/>
  <c r="AI1625"/>
  <c r="AI1546"/>
  <c r="AI1619"/>
  <c r="AI1578"/>
  <c r="AI1583"/>
  <c r="AI1539"/>
  <c r="AI1531"/>
  <c r="AI1552"/>
  <c r="AI1628"/>
  <c r="AI1695"/>
  <c r="AI1590"/>
  <c r="AI1582"/>
  <c r="AI1594"/>
  <c r="AI1685"/>
  <c r="AI1510"/>
  <c r="AI1643"/>
  <c r="AI1645"/>
  <c r="AI1460"/>
  <c r="AI1562"/>
  <c r="AI1646"/>
  <c r="AI1647"/>
  <c r="AI1564"/>
  <c r="AI1602"/>
  <c r="AI1704"/>
  <c r="AI1650"/>
  <c r="AI1686"/>
  <c r="AI1605"/>
  <c r="AI1654"/>
  <c r="AI1611"/>
  <c r="AI1658"/>
  <c r="AI1554"/>
  <c r="AI1598"/>
  <c r="AI1603"/>
  <c r="AI1487"/>
  <c r="AI1673"/>
  <c r="AI1587"/>
  <c r="AI1666"/>
  <c r="AI1616"/>
  <c r="AI1461"/>
  <c r="AI1669"/>
  <c r="AI1635"/>
  <c r="AI1664"/>
  <c r="AI1576"/>
  <c r="AI1569"/>
  <c r="AI1631"/>
  <c r="AI1172"/>
  <c r="AI1575"/>
  <c r="AI1679"/>
  <c r="AI1413"/>
  <c r="AI1720"/>
  <c r="AI1723"/>
  <c r="AI1633"/>
  <c r="AI1730"/>
  <c r="AI1731"/>
  <c r="AI1736"/>
  <c r="AI1585"/>
  <c r="AI1801"/>
  <c r="AI1593"/>
  <c r="AI1524"/>
  <c r="AI1608"/>
  <c r="AI1771"/>
  <c r="AI1725"/>
  <c r="AI1652"/>
  <c r="AI1744"/>
  <c r="AI1711"/>
  <c r="AI1477"/>
  <c r="AI1693"/>
  <c r="AI1636"/>
  <c r="AI1620"/>
  <c r="AI1623"/>
  <c r="AI1315"/>
  <c r="AI1691"/>
  <c r="AI1690"/>
  <c r="AI1733"/>
  <c r="AI1651"/>
  <c r="AI1638"/>
  <c r="AI1699"/>
  <c r="AI1639"/>
  <c r="AI1745"/>
  <c r="AI1761"/>
  <c r="AI1746"/>
  <c r="AI1702"/>
  <c r="AI1559"/>
  <c r="AI1760"/>
  <c r="AI1502"/>
  <c r="AI1540"/>
  <c r="AI1763"/>
  <c r="AI1610"/>
  <c r="AI1708"/>
  <c r="AI1601"/>
  <c r="AI1681"/>
  <c r="AI1768"/>
  <c r="AI1624"/>
  <c r="AI1747"/>
  <c r="AI1714"/>
  <c r="AI1741"/>
  <c r="AI1777"/>
  <c r="AI1754"/>
  <c r="AI1545"/>
  <c r="AI1677"/>
  <c r="AI1670"/>
  <c r="AI1734"/>
  <c r="AI1538"/>
  <c r="AI1718"/>
  <c r="AI1784"/>
  <c r="AI1729"/>
  <c r="AI1637"/>
  <c r="AI1786"/>
  <c r="AI1581"/>
  <c r="AI1661"/>
  <c r="AI1706"/>
  <c r="AI1680"/>
  <c r="AI1792"/>
  <c r="AI1727"/>
  <c r="AI1668"/>
  <c r="AI1597"/>
  <c r="AI1617"/>
  <c r="AI1688"/>
  <c r="AI1662"/>
  <c r="AI1719"/>
  <c r="AI1794"/>
  <c r="AI1692"/>
  <c r="AI1735"/>
  <c r="AI1588"/>
  <c r="AI1737"/>
  <c r="AI1683"/>
  <c r="AI1534"/>
  <c r="AI1783"/>
  <c r="AI1675"/>
  <c r="AI1742"/>
  <c r="AI1696"/>
  <c r="AI1667"/>
  <c r="AI1676"/>
  <c r="AI1755"/>
  <c r="AI1697"/>
  <c r="AI1627"/>
  <c r="AI1709"/>
  <c r="AI1749"/>
  <c r="AI1732"/>
  <c r="AI1703"/>
  <c r="AI1765"/>
  <c r="AI1814"/>
  <c r="AI1710"/>
  <c r="AI1821"/>
  <c r="AI1823"/>
  <c r="AI1700"/>
  <c r="AI1837"/>
  <c r="AI1841"/>
  <c r="AI1772"/>
  <c r="AI1632"/>
  <c r="AI1785"/>
  <c r="AI1822"/>
  <c r="AI1698"/>
  <c r="AI1659"/>
  <c r="AI1779"/>
  <c r="AI1843"/>
  <c r="AI1766"/>
  <c r="AI1832"/>
  <c r="AI1776"/>
  <c r="AI1656"/>
  <c r="AI1781"/>
  <c r="AI1642"/>
  <c r="AI1701"/>
  <c r="AI1778"/>
  <c r="AI1773"/>
  <c r="AI1716"/>
  <c r="AI1752"/>
  <c r="AI1715"/>
  <c r="AI1682"/>
  <c r="AI1653"/>
  <c r="AI1820"/>
  <c r="AI1806"/>
  <c r="AI1847"/>
  <c r="AI1782"/>
  <c r="AI1712"/>
  <c r="AI1705"/>
  <c r="AI1789"/>
  <c r="AI1507"/>
  <c r="AI1516"/>
  <c r="AI1795"/>
  <c r="AI1863"/>
  <c r="AI1793"/>
  <c r="AI1694"/>
  <c r="AI1753"/>
  <c r="AI1858"/>
  <c r="AI1802"/>
  <c r="AI1767"/>
  <c r="AI1649"/>
  <c r="AI1810"/>
  <c r="AI1743"/>
  <c r="AI1788"/>
  <c r="AI1739"/>
  <c r="AI1738"/>
  <c r="AI1909"/>
  <c r="AI1726"/>
  <c r="AI1803"/>
  <c r="AI1859"/>
  <c r="AI1860"/>
  <c r="AI1512"/>
  <c r="AI1684"/>
  <c r="AI1864"/>
  <c r="AI1866"/>
  <c r="AI1574"/>
  <c r="AI1750"/>
  <c r="AI1644"/>
  <c r="AI1663"/>
  <c r="AI1648"/>
  <c r="AI1748"/>
  <c r="AI1885"/>
  <c r="AI1728"/>
  <c r="AI1717"/>
  <c r="AI1796"/>
  <c r="AI1769"/>
  <c r="AI1815"/>
  <c r="AI1756"/>
  <c r="AI1834"/>
  <c r="AI1678"/>
  <c r="AI1671"/>
  <c r="AI1839"/>
  <c r="AI1762"/>
  <c r="AI1797"/>
  <c r="AI1818"/>
  <c r="AI1791"/>
  <c r="AI1774"/>
  <c r="AI1609"/>
  <c r="AI1838"/>
  <c r="AI1689"/>
  <c r="AI1840"/>
  <c r="AI1580"/>
  <c r="AI1757"/>
  <c r="AI1813"/>
  <c r="AI1826"/>
  <c r="AI1721"/>
  <c r="AI1800"/>
  <c r="AI1842"/>
  <c r="AI1819"/>
  <c r="AI1849"/>
  <c r="AI1751"/>
  <c r="AI1707"/>
  <c r="AI1764"/>
  <c r="AI1687"/>
  <c r="AI1850"/>
  <c r="AI1892"/>
  <c r="AI1845"/>
  <c r="AI1974"/>
  <c r="AI1809"/>
  <c r="AI1896"/>
  <c r="AI1851"/>
  <c r="AI1787"/>
  <c r="AI1824"/>
  <c r="AI1775"/>
  <c r="AI1827"/>
  <c r="AI1665"/>
  <c r="AI1882"/>
  <c r="AI1825"/>
  <c r="AI1906"/>
  <c r="AI1657"/>
  <c r="AI1713"/>
  <c r="AI1908"/>
  <c r="AI1799"/>
  <c r="AI1812"/>
  <c r="AI1862"/>
  <c r="AI1910"/>
  <c r="AI1890"/>
  <c r="AI1956"/>
  <c r="AI1918"/>
  <c r="AI1902"/>
  <c r="AI1973"/>
  <c r="AI1894"/>
  <c r="AI1626"/>
  <c r="AI1887"/>
  <c r="AI1758"/>
  <c r="AI1871"/>
  <c r="AI1922"/>
  <c r="AI1912"/>
  <c r="AI1811"/>
  <c r="AI1672"/>
  <c r="AI1911"/>
  <c r="AI1833"/>
  <c r="AI1740"/>
  <c r="AI1923"/>
  <c r="AI1790"/>
  <c r="AI1828"/>
  <c r="AI1508"/>
  <c r="AI1879"/>
  <c r="AI1935"/>
  <c r="AI1942"/>
  <c r="AI1943"/>
  <c r="AI1916"/>
  <c r="AI1770"/>
  <c r="AI1634"/>
  <c r="AI1914"/>
  <c r="AI1848"/>
  <c r="AI1873"/>
  <c r="AI1883"/>
  <c r="AI1982"/>
  <c r="AI1807"/>
  <c r="AI1945"/>
  <c r="AI1836"/>
  <c r="AI1959"/>
  <c r="AI1607"/>
  <c r="AI1899"/>
  <c r="AI1921"/>
  <c r="AI1889"/>
  <c r="AI1898"/>
  <c r="AI1955"/>
  <c r="AI1886"/>
  <c r="AI1919"/>
  <c r="AI1951"/>
  <c r="AI1870"/>
  <c r="AI1994"/>
  <c r="AI1976"/>
  <c r="AI1937"/>
  <c r="AI1981"/>
  <c r="AI1893"/>
  <c r="AI1901"/>
  <c r="AI1878"/>
  <c r="AI1874"/>
  <c r="AI1904"/>
  <c r="AI1891"/>
  <c r="AI1844"/>
  <c r="AI1964"/>
  <c r="AI1934"/>
  <c r="AI1969"/>
  <c r="AI2015"/>
  <c r="AI1967"/>
  <c r="AI1913"/>
  <c r="AI1674"/>
  <c r="AI1857"/>
  <c r="AI1831"/>
  <c r="AI1724"/>
  <c r="AI1798"/>
  <c r="AI1992"/>
  <c r="AI1888"/>
  <c r="AI1855"/>
  <c r="AI1852"/>
  <c r="AI1881"/>
  <c r="AI1991"/>
  <c r="AI1925"/>
  <c r="AI1984"/>
  <c r="AI1977"/>
  <c r="AI2004"/>
  <c r="AI1929"/>
  <c r="AI1926"/>
  <c r="AI1805"/>
  <c r="AI1780"/>
  <c r="AI1939"/>
  <c r="AI1856"/>
  <c r="AI1983"/>
  <c r="AI1941"/>
  <c r="AI1987"/>
  <c r="AI1876"/>
  <c r="AI2014"/>
  <c r="AI1950"/>
  <c r="AI1979"/>
  <c r="AI1865"/>
  <c r="AI2008"/>
  <c r="AI1998"/>
  <c r="AI1804"/>
  <c r="AI1961"/>
  <c r="AI1759"/>
  <c r="AI1868"/>
  <c r="AI1993"/>
  <c r="AI1948"/>
  <c r="AI1946"/>
  <c r="AI1995"/>
  <c r="AI2054"/>
  <c r="AI1930"/>
  <c r="AI1996"/>
  <c r="AI1897"/>
  <c r="AI1907"/>
  <c r="AI2062"/>
  <c r="AI1900"/>
  <c r="AI2087"/>
  <c r="AI1880"/>
  <c r="AI1931"/>
  <c r="AI1829"/>
  <c r="AI1949"/>
  <c r="AI2002"/>
  <c r="AI1861"/>
  <c r="AI2079"/>
  <c r="AI1960"/>
  <c r="AI2006"/>
  <c r="AI1854"/>
  <c r="AI2043"/>
  <c r="AI1953"/>
  <c r="AI2067"/>
  <c r="AI2106"/>
  <c r="AI1975"/>
  <c r="AI1816"/>
  <c r="AI1927"/>
  <c r="AI1944"/>
  <c r="AI1978"/>
  <c r="AI1957"/>
  <c r="AI2022"/>
  <c r="AI1963"/>
  <c r="AI1968"/>
  <c r="AI1924"/>
  <c r="AI1872"/>
  <c r="AI1972"/>
  <c r="AI2090"/>
  <c r="AI2083"/>
  <c r="AI1835"/>
  <c r="AI2021"/>
  <c r="AI1808"/>
  <c r="AI1905"/>
  <c r="AI1830"/>
  <c r="AI1903"/>
  <c r="AI2064"/>
  <c r="AI1867"/>
  <c r="AI1989"/>
  <c r="AI1970"/>
  <c r="AI2099"/>
  <c r="AI2097"/>
  <c r="AI1985"/>
  <c r="AI2119"/>
  <c r="AI2038"/>
  <c r="AI2101"/>
  <c r="AI2031"/>
  <c r="AI2029"/>
  <c r="AI1952"/>
  <c r="AI1965"/>
  <c r="AI2039"/>
  <c r="AI1966"/>
  <c r="AI1962"/>
  <c r="AI2007"/>
  <c r="AI2104"/>
  <c r="AI1936"/>
  <c r="AI1990"/>
  <c r="AI2105"/>
  <c r="AI1933"/>
  <c r="AI2000"/>
  <c r="AI2055"/>
  <c r="AI2059"/>
  <c r="AI1997"/>
  <c r="AI1817"/>
  <c r="AI2045"/>
  <c r="AI1940"/>
  <c r="AI1722"/>
  <c r="AI1938"/>
  <c r="AI2053"/>
  <c r="AI1853"/>
  <c r="AI2092"/>
  <c r="AI2111"/>
  <c r="AI2073"/>
  <c r="AI1869"/>
  <c r="AI2088"/>
  <c r="AI2050"/>
  <c r="AI2070"/>
  <c r="AI2066"/>
  <c r="AI1884"/>
  <c r="AI2103"/>
  <c r="AI1917"/>
  <c r="AI2040"/>
  <c r="AI2069"/>
  <c r="AI2018"/>
  <c r="AI2118"/>
  <c r="AI2009"/>
  <c r="AI2075"/>
  <c r="AI2095"/>
  <c r="AI2042"/>
  <c r="AI2146"/>
  <c r="AI2027"/>
  <c r="AI1846"/>
  <c r="AI2072"/>
  <c r="AI1986"/>
  <c r="AI2028"/>
  <c r="AI2020"/>
  <c r="AI2012"/>
  <c r="AI2085"/>
  <c r="AI1928"/>
  <c r="AI2136"/>
  <c r="AI1980"/>
  <c r="AI2037"/>
  <c r="AI1958"/>
  <c r="AI2019"/>
  <c r="AI1875"/>
  <c r="AI2137"/>
  <c r="AI2044"/>
  <c r="AI2071"/>
  <c r="AI2034"/>
  <c r="AI2016"/>
  <c r="AI2098"/>
  <c r="AI2145"/>
  <c r="AI2173"/>
  <c r="AI1920"/>
  <c r="AI2032"/>
  <c r="AI2035"/>
  <c r="AI2167"/>
  <c r="AI2048"/>
  <c r="AI2171"/>
  <c r="AI2011"/>
  <c r="AI2026"/>
  <c r="AI2036"/>
  <c r="AI1932"/>
  <c r="AI2046"/>
  <c r="AI2112"/>
  <c r="AI2120"/>
  <c r="AI2165"/>
  <c r="AI2152"/>
  <c r="AI2108"/>
  <c r="AI1954"/>
  <c r="AI2134"/>
  <c r="AI2080"/>
  <c r="AI1988"/>
  <c r="AI2230"/>
  <c r="AI2100"/>
  <c r="AI2133"/>
  <c r="AI1895"/>
  <c r="AI1999"/>
  <c r="AI2219"/>
  <c r="AI2063"/>
  <c r="AI2140"/>
  <c r="AI2114"/>
  <c r="AI2211"/>
  <c r="AI2068"/>
  <c r="AI2132"/>
  <c r="AI2056"/>
  <c r="AI2155"/>
  <c r="AI2077"/>
  <c r="AI2025"/>
  <c r="AI2181"/>
  <c r="AI2078"/>
  <c r="AI2121"/>
  <c r="AI2122"/>
  <c r="AI2185"/>
  <c r="AI2166"/>
  <c r="AI2127"/>
  <c r="AI2195"/>
  <c r="AI2258"/>
  <c r="AI2089"/>
  <c r="AI2047"/>
  <c r="AI2176"/>
  <c r="AI2131"/>
  <c r="AI2060"/>
  <c r="AI2041"/>
  <c r="AI2094"/>
  <c r="AI2138"/>
  <c r="AI2150"/>
  <c r="AI2129"/>
  <c r="AI2271"/>
  <c r="AI2240"/>
  <c r="AI2030"/>
  <c r="AI2148"/>
  <c r="AI2001"/>
  <c r="AI2202"/>
  <c r="AI2139"/>
  <c r="AI2175"/>
  <c r="AI2200"/>
  <c r="AI2096"/>
  <c r="AI2093"/>
  <c r="AI2143"/>
  <c r="AI2201"/>
  <c r="AI2003"/>
  <c r="AI2005"/>
  <c r="AI2074"/>
  <c r="AI2168"/>
  <c r="AI2213"/>
  <c r="AI2033"/>
  <c r="AI2217"/>
  <c r="AI2162"/>
  <c r="AI2102"/>
  <c r="AI2144"/>
  <c r="AI2218"/>
  <c r="AI2061"/>
  <c r="AI2151"/>
  <c r="AI2156"/>
  <c r="AI2110"/>
  <c r="AI2123"/>
  <c r="AI2158"/>
  <c r="AI2128"/>
  <c r="AI2210"/>
  <c r="AI2163"/>
  <c r="AI2227"/>
  <c r="AI2109"/>
  <c r="AI2113"/>
  <c r="AI2057"/>
  <c r="AI2157"/>
  <c r="AI2013"/>
  <c r="AI2270"/>
  <c r="AI2236"/>
  <c r="AI2065"/>
  <c r="AI2049"/>
  <c r="AI2116"/>
  <c r="AI2239"/>
  <c r="AI2225"/>
  <c r="AI2161"/>
  <c r="AI1947"/>
  <c r="AI2179"/>
  <c r="AI2241"/>
  <c r="AI2243"/>
  <c r="AI2023"/>
  <c r="AI2220"/>
  <c r="AI2304"/>
  <c r="AI2172"/>
  <c r="AI2159"/>
  <c r="AI2248"/>
  <c r="AI2024"/>
  <c r="AI2313"/>
  <c r="AI2314"/>
  <c r="AI2182"/>
  <c r="AI2253"/>
  <c r="AI2149"/>
  <c r="AI2135"/>
  <c r="AI2081"/>
  <c r="AI2124"/>
  <c r="AI2247"/>
  <c r="AI2141"/>
  <c r="AI2086"/>
  <c r="AI2154"/>
  <c r="AI2017"/>
  <c r="AI2130"/>
  <c r="AI2186"/>
  <c r="AI2257"/>
  <c r="AI2190"/>
  <c r="AI2107"/>
  <c r="AI2191"/>
  <c r="AI2229"/>
  <c r="AI2115"/>
  <c r="AI2193"/>
  <c r="AI2332"/>
  <c r="AI1877"/>
  <c r="AI2336"/>
  <c r="AI2338"/>
  <c r="AI2169"/>
  <c r="AI2058"/>
  <c r="AI2206"/>
  <c r="AI2010"/>
  <c r="AI2197"/>
  <c r="AI2224"/>
  <c r="AI2260"/>
  <c r="AI2052"/>
  <c r="AI2209"/>
  <c r="AI1971"/>
  <c r="AI2310"/>
  <c r="AI2117"/>
  <c r="AI2199"/>
  <c r="AI2207"/>
  <c r="AI2234"/>
  <c r="AI2170"/>
  <c r="AI2295"/>
  <c r="AI2084"/>
  <c r="AI2238"/>
  <c r="AI2286"/>
  <c r="AI2254"/>
  <c r="AI2204"/>
  <c r="AI2147"/>
  <c r="AI2315"/>
  <c r="AI2160"/>
  <c r="AI2231"/>
  <c r="AI2293"/>
  <c r="AI2294"/>
  <c r="AI2205"/>
  <c r="AI2300"/>
  <c r="AI2354"/>
  <c r="AI2263"/>
  <c r="AI2299"/>
  <c r="AI2298"/>
  <c r="AI2189"/>
  <c r="AI2223"/>
  <c r="AI2268"/>
  <c r="AI2228"/>
  <c r="AI2177"/>
  <c r="AI2233"/>
  <c r="AI2214"/>
  <c r="AI2222"/>
  <c r="AI2308"/>
  <c r="AI2245"/>
  <c r="AI2244"/>
  <c r="AI2221"/>
  <c r="AI2348"/>
  <c r="AI2232"/>
  <c r="AI2076"/>
  <c r="AI2249"/>
  <c r="AI2174"/>
  <c r="AI2266"/>
  <c r="AI2381"/>
  <c r="AI2317"/>
  <c r="AI2345"/>
  <c r="AI2242"/>
  <c r="AI2328"/>
  <c r="AI2212"/>
  <c r="AI2387"/>
  <c r="AI2284"/>
  <c r="AI2287"/>
  <c r="AI2386"/>
  <c r="AI2237"/>
  <c r="AI2277"/>
  <c r="AI2215"/>
  <c r="AI2285"/>
  <c r="AI2330"/>
  <c r="AI2091"/>
  <c r="AI2388"/>
  <c r="AI2323"/>
  <c r="AI2256"/>
  <c r="AI2153"/>
  <c r="AI2397"/>
  <c r="AI2398"/>
  <c r="AI2339"/>
  <c r="AI2208"/>
  <c r="AI2274"/>
  <c r="AI2259"/>
  <c r="AI2362"/>
  <c r="AI2309"/>
  <c r="AI2366"/>
  <c r="AI2261"/>
  <c r="AI2396"/>
  <c r="AI2255"/>
  <c r="AI2164"/>
  <c r="AI2382"/>
  <c r="AI2252"/>
  <c r="AI2364"/>
  <c r="AI2367"/>
  <c r="AI2333"/>
  <c r="AI2125"/>
  <c r="AI2188"/>
  <c r="AI2290"/>
  <c r="AI2412"/>
  <c r="AI2051"/>
  <c r="AI2275"/>
  <c r="AI2282"/>
  <c r="AI2418"/>
  <c r="AI2307"/>
  <c r="AI2198"/>
  <c r="AI2417"/>
  <c r="AI2279"/>
  <c r="AI2126"/>
  <c r="AI2320"/>
  <c r="AI2363"/>
  <c r="AI2346"/>
  <c r="AI2351"/>
  <c r="AI2296"/>
  <c r="AI2462"/>
  <c r="AI2142"/>
  <c r="AI2184"/>
  <c r="AI2312"/>
  <c r="AI2289"/>
  <c r="AI2425"/>
  <c r="AI2281"/>
  <c r="AI2321"/>
  <c r="AI2306"/>
  <c r="AI2297"/>
  <c r="AI2303"/>
  <c r="AI2194"/>
  <c r="AI2251"/>
  <c r="AI2434"/>
  <c r="AI2438"/>
  <c r="AI2316"/>
  <c r="AI2292"/>
  <c r="AI2278"/>
  <c r="AI2405"/>
  <c r="AI2444"/>
  <c r="AI2445"/>
  <c r="AI2187"/>
  <c r="AI2372"/>
  <c r="AI2344"/>
  <c r="AI2334"/>
  <c r="AI2450"/>
  <c r="AI2365"/>
  <c r="AI2377"/>
  <c r="AI2369"/>
  <c r="AI2262"/>
  <c r="AI2327"/>
  <c r="AI2340"/>
  <c r="AI2411"/>
  <c r="AI2414"/>
  <c r="AI2390"/>
  <c r="AI2406"/>
  <c r="AI2203"/>
  <c r="AI2082"/>
  <c r="AI2461"/>
  <c r="AI2421"/>
  <c r="AI2349"/>
  <c r="AI2343"/>
  <c r="AI2473"/>
  <c r="AI2250"/>
  <c r="AI2427"/>
  <c r="AI2419"/>
  <c r="AI2392"/>
  <c r="AI2415"/>
  <c r="AI2324"/>
  <c r="AI2429"/>
  <c r="AI2440"/>
  <c r="AI2355"/>
  <c r="AI2468"/>
  <c r="AI2325"/>
  <c r="AI2280"/>
  <c r="AI2477"/>
  <c r="AI2471"/>
  <c r="AI2436"/>
  <c r="AI2439"/>
  <c r="AI1915"/>
  <c r="AI2446"/>
  <c r="AI2375"/>
  <c r="AI2196"/>
  <c r="AI2484"/>
  <c r="AI2403"/>
  <c r="AI2311"/>
  <c r="AI2488"/>
  <c r="AI2226"/>
  <c r="AI2301"/>
  <c r="AI2487"/>
  <c r="AI2180"/>
  <c r="AI2276"/>
  <c r="AI2489"/>
  <c r="AI2442"/>
  <c r="AI2401"/>
  <c r="AI2456"/>
  <c r="AI2432"/>
  <c r="AI2235"/>
  <c r="AI2413"/>
  <c r="AI2269"/>
  <c r="AI2501"/>
  <c r="AI2347"/>
  <c r="AI2337"/>
  <c r="AI2496"/>
  <c r="AI2497"/>
  <c r="AI2178"/>
  <c r="AI2498"/>
  <c r="AI2453"/>
  <c r="AI2183"/>
  <c r="AI2454"/>
  <c r="AI2389"/>
  <c r="AI2502"/>
  <c r="AI2479"/>
  <c r="AI2457"/>
  <c r="AI2360"/>
  <c r="AI2353"/>
  <c r="AI2265"/>
  <c r="AI2394"/>
  <c r="AI2420"/>
  <c r="AI2264"/>
  <c r="AI2495"/>
  <c r="AI2352"/>
  <c r="AI2505"/>
  <c r="AI2356"/>
  <c r="AI2483"/>
  <c r="AI2551"/>
  <c r="AI2416"/>
  <c r="AI2424"/>
  <c r="AI2283"/>
  <c r="AI2426"/>
  <c r="AI2430"/>
  <c r="AI2431"/>
  <c r="AI2370"/>
  <c r="AI2482"/>
  <c r="AI2460"/>
  <c r="AI2302"/>
  <c r="AI2410"/>
  <c r="AI2515"/>
  <c r="AI2472"/>
  <c r="AI2518"/>
  <c r="AI2272"/>
  <c r="AI2408"/>
  <c r="AI2368"/>
  <c r="AI2524"/>
  <c r="AI2441"/>
  <c r="AI2527"/>
  <c r="AI2523"/>
  <c r="AI2529"/>
  <c r="AI2273"/>
  <c r="AI2374"/>
  <c r="AI2466"/>
  <c r="AI2464"/>
  <c r="AI2402"/>
  <c r="AI2535"/>
  <c r="AI2536"/>
  <c r="AI2448"/>
  <c r="AI2326"/>
  <c r="AI2476"/>
  <c r="AI2379"/>
  <c r="AI2452"/>
  <c r="AI2393"/>
  <c r="AI2560"/>
  <c r="AI2494"/>
  <c r="AI2318"/>
  <c r="AI2291"/>
  <c r="AI2545"/>
  <c r="AI2216"/>
  <c r="AI2463"/>
  <c r="AI2582"/>
  <c r="AI2543"/>
  <c r="AI2481"/>
  <c r="AI2550"/>
  <c r="AI2537"/>
  <c r="AI2584"/>
  <c r="AI2554"/>
  <c r="AI2455"/>
  <c r="AI2490"/>
  <c r="AI2509"/>
  <c r="AI2329"/>
  <c r="AI2458"/>
  <c r="AI2246"/>
  <c r="AI2319"/>
  <c r="AI2267"/>
  <c r="AI2470"/>
  <c r="AI2378"/>
  <c r="AI2331"/>
  <c r="AI2428"/>
  <c r="AI2546"/>
  <c r="AI2500"/>
  <c r="AI2400"/>
  <c r="AI2544"/>
  <c r="AI2563"/>
  <c r="AI2358"/>
  <c r="AI2572"/>
  <c r="AI2562"/>
  <c r="AI2376"/>
  <c r="AI2525"/>
  <c r="AI2480"/>
  <c r="AI2526"/>
  <c r="AI2467"/>
  <c r="AI2361"/>
  <c r="AI2533"/>
  <c r="AI2512"/>
  <c r="AI2567"/>
  <c r="AI2538"/>
  <c r="AI2625"/>
  <c r="AI2404"/>
  <c r="AI2474"/>
  <c r="AI2576"/>
  <c r="AI2447"/>
  <c r="AI2541"/>
  <c r="AI2383"/>
  <c r="AI2575"/>
  <c r="AI2409"/>
  <c r="AI2577"/>
  <c r="AI2583"/>
  <c r="AI2384"/>
  <c r="AI2530"/>
  <c r="AI2433"/>
  <c r="AI2305"/>
  <c r="AI2578"/>
  <c r="AI2422"/>
  <c r="AI2580"/>
  <c r="AI2335"/>
  <c r="AI2555"/>
  <c r="AI2561"/>
  <c r="AI2585"/>
  <c r="AI2508"/>
  <c r="AI2587"/>
  <c r="AI2451"/>
  <c r="AI2592"/>
  <c r="AI2566"/>
  <c r="AI2288"/>
  <c r="AI2510"/>
  <c r="AI2435"/>
  <c r="AI2342"/>
  <c r="AI2590"/>
  <c r="AI2385"/>
  <c r="AI2596"/>
  <c r="AI2513"/>
  <c r="AI2373"/>
  <c r="AI2504"/>
  <c r="AI2556"/>
  <c r="AI2598"/>
  <c r="AI2588"/>
  <c r="AI2601"/>
  <c r="AI2521"/>
  <c r="AI2507"/>
  <c r="AI2443"/>
  <c r="AI2603"/>
  <c r="AI2350"/>
  <c r="AI2519"/>
  <c r="AI2624"/>
  <c r="AI2602"/>
  <c r="AI2532"/>
  <c r="AI2437"/>
  <c r="AI2380"/>
  <c r="AI2522"/>
  <c r="AI2568"/>
  <c r="AI2630"/>
  <c r="AI2564"/>
  <c r="AI2528"/>
  <c r="AI2534"/>
  <c r="AI2407"/>
  <c r="AI2569"/>
  <c r="AI2610"/>
  <c r="AI2614"/>
  <c r="AI2491"/>
  <c r="AI2659"/>
  <c r="AI2548"/>
  <c r="AI2619"/>
  <c r="AI2469"/>
  <c r="AI2618"/>
  <c r="AI2486"/>
  <c r="AI2579"/>
  <c r="AI2589"/>
  <c r="AI2597"/>
  <c r="AI2623"/>
  <c r="AI2581"/>
  <c r="AI2492"/>
  <c r="AI2629"/>
  <c r="AI2573"/>
  <c r="AI2626"/>
  <c r="AI2547"/>
  <c r="AI2627"/>
  <c r="AI2631"/>
  <c r="AI2391"/>
  <c r="AI2539"/>
  <c r="AI2559"/>
  <c r="AI2542"/>
  <c r="AI2633"/>
  <c r="AI2475"/>
  <c r="AI2684"/>
  <c r="AI2557"/>
  <c r="AI2612"/>
  <c r="AI2593"/>
  <c r="AI2511"/>
  <c r="AI2399"/>
  <c r="AI2357"/>
  <c r="AI2639"/>
  <c r="AI2641"/>
  <c r="AI2638"/>
  <c r="AI2395"/>
  <c r="AI2608"/>
  <c r="AI2359"/>
  <c r="AI2552"/>
  <c r="AI2565"/>
  <c r="AI2192"/>
  <c r="AI2646"/>
  <c r="AI2621"/>
  <c r="AI2553"/>
  <c r="AI2605"/>
  <c r="AI2606"/>
  <c r="AI2609"/>
  <c r="AI2371"/>
  <c r="AI2702"/>
  <c r="AI2549"/>
  <c r="AI2637"/>
  <c r="AI2672"/>
  <c r="AI2654"/>
  <c r="AI2656"/>
  <c r="AI2665"/>
  <c r="AI2531"/>
  <c r="AI2701"/>
  <c r="AI2682"/>
  <c r="AI2661"/>
  <c r="AI2667"/>
  <c r="AI2663"/>
  <c r="AI2704"/>
  <c r="AI2628"/>
  <c r="AI2499"/>
  <c r="AI2540"/>
  <c r="AI2595"/>
  <c r="AI2666"/>
  <c r="AI2506"/>
  <c r="AI2669"/>
  <c r="AI2514"/>
  <c r="AI2726"/>
  <c r="AI2570"/>
  <c r="AI2652"/>
  <c r="AI2673"/>
  <c r="AI2591"/>
  <c r="AI2676"/>
  <c r="AI2485"/>
  <c r="AI2680"/>
  <c r="AI2341"/>
  <c r="AI2753"/>
  <c r="AI2687"/>
  <c r="AI2686"/>
  <c r="AI2516"/>
  <c r="AI2733"/>
  <c r="AI2695"/>
  <c r="AI2459"/>
  <c r="AI2694"/>
  <c r="AI2636"/>
  <c r="AI2558"/>
  <c r="AI2747"/>
  <c r="AI2465"/>
  <c r="AI2613"/>
  <c r="AI2449"/>
  <c r="AI2586"/>
  <c r="AI2611"/>
  <c r="AI2698"/>
  <c r="AI2650"/>
  <c r="AI2750"/>
  <c r="AI2503"/>
  <c r="AI2703"/>
  <c r="AI2693"/>
  <c r="AI2622"/>
  <c r="AI2675"/>
  <c r="AI2520"/>
  <c r="AI2770"/>
  <c r="AI2668"/>
  <c r="AI2660"/>
  <c r="AI2607"/>
  <c r="AI2707"/>
  <c r="AI2594"/>
  <c r="AI2711"/>
  <c r="AI2571"/>
  <c r="AI2716"/>
  <c r="AI2647"/>
  <c r="AI2322"/>
  <c r="AI2671"/>
  <c r="AI2649"/>
  <c r="AI2718"/>
  <c r="AI2719"/>
  <c r="AI2743"/>
  <c r="AI2423"/>
  <c r="AI2722"/>
  <c r="AI2689"/>
  <c r="AI2769"/>
  <c r="AI2752"/>
  <c r="AI2783"/>
  <c r="AI2574"/>
  <c r="AI2723"/>
  <c r="AI2731"/>
  <c r="AI2700"/>
  <c r="AI2696"/>
  <c r="AI2760"/>
  <c r="AI2697"/>
  <c r="AI2728"/>
  <c r="AI2717"/>
  <c r="AI2478"/>
  <c r="AI2729"/>
  <c r="AI2691"/>
  <c r="AI2782"/>
  <c r="AI2785"/>
  <c r="AI2643"/>
  <c r="AI2795"/>
  <c r="AI2735"/>
  <c r="AI2775"/>
  <c r="AI2763"/>
  <c r="AI2708"/>
  <c r="AI2599"/>
  <c r="AI2616"/>
  <c r="AI2737"/>
  <c r="AI2746"/>
  <c r="AI2714"/>
  <c r="AI2685"/>
  <c r="AI2791"/>
  <c r="AI2784"/>
  <c r="AI2604"/>
  <c r="AI2740"/>
  <c r="AI2758"/>
  <c r="AI2688"/>
  <c r="AI2813"/>
  <c r="AI2792"/>
  <c r="AI2820"/>
  <c r="AI2748"/>
  <c r="AI2749"/>
  <c r="AI2797"/>
  <c r="AI2762"/>
  <c r="AI2699"/>
  <c r="AI2796"/>
  <c r="AI2690"/>
  <c r="AI2846"/>
  <c r="AI2662"/>
  <c r="AI2653"/>
  <c r="AI2734"/>
  <c r="AI2705"/>
  <c r="AI2764"/>
  <c r="AI2761"/>
  <c r="AI2657"/>
  <c r="AI2730"/>
  <c r="AI2751"/>
  <c r="AI2720"/>
  <c r="AI2674"/>
  <c r="AI2679"/>
  <c r="AI2812"/>
  <c r="AI2831"/>
  <c r="AI2644"/>
  <c r="AI2756"/>
  <c r="AI2771"/>
  <c r="AI2692"/>
  <c r="AI2793"/>
  <c r="AI2817"/>
  <c r="AI2642"/>
  <c r="AI2773"/>
  <c r="AI2620"/>
  <c r="AI2709"/>
  <c r="AI2768"/>
  <c r="AI2824"/>
  <c r="AI2776"/>
  <c r="AI2759"/>
  <c r="AI2741"/>
  <c r="AI2803"/>
  <c r="AI2517"/>
  <c r="AI2632"/>
  <c r="AI2788"/>
  <c r="AI2744"/>
  <c r="AI2655"/>
  <c r="AI2742"/>
  <c r="AI2739"/>
  <c r="AI2853"/>
  <c r="AI2634"/>
  <c r="AI2814"/>
  <c r="AI2798"/>
  <c r="AI2794"/>
  <c r="AI2736"/>
  <c r="AI2893"/>
  <c r="AI2835"/>
  <c r="AI2789"/>
  <c r="AI2879"/>
  <c r="AI2635"/>
  <c r="AI2847"/>
  <c r="AI2873"/>
  <c r="AI2838"/>
  <c r="AI2754"/>
  <c r="AI2799"/>
  <c r="AI2670"/>
  <c r="AI2683"/>
  <c r="AI2899"/>
  <c r="AI2710"/>
  <c r="AI2801"/>
  <c r="AI2860"/>
  <c r="AI2805"/>
  <c r="AI2706"/>
  <c r="AI2856"/>
  <c r="AI2651"/>
  <c r="AI2757"/>
  <c r="AI2645"/>
  <c r="AI2825"/>
  <c r="AI2777"/>
  <c r="AI2806"/>
  <c r="AI2810"/>
  <c r="AI2766"/>
  <c r="AI2855"/>
  <c r="AI2779"/>
  <c r="AI2890"/>
  <c r="AI2767"/>
  <c r="AI2724"/>
  <c r="AI2828"/>
  <c r="AI2819"/>
  <c r="AI2845"/>
  <c r="AI2877"/>
  <c r="AI2658"/>
  <c r="AI2827"/>
  <c r="AI2823"/>
  <c r="AI2833"/>
  <c r="AI2843"/>
  <c r="AI2745"/>
  <c r="AI2738"/>
  <c r="AI2884"/>
  <c r="AI2829"/>
  <c r="AI2815"/>
  <c r="AI2907"/>
  <c r="AI2852"/>
  <c r="AI2821"/>
  <c r="AI2837"/>
  <c r="AI2648"/>
  <c r="AI2774"/>
  <c r="AI2889"/>
  <c r="AI2816"/>
  <c r="AI2913"/>
  <c r="AI2640"/>
  <c r="AI2677"/>
  <c r="AI2818"/>
  <c r="AI2866"/>
  <c r="AI2883"/>
  <c r="AI2850"/>
  <c r="AI2915"/>
  <c r="AI2681"/>
  <c r="AI2840"/>
  <c r="AI2851"/>
  <c r="AI2905"/>
  <c r="AI2755"/>
  <c r="AI2617"/>
  <c r="AI2924"/>
  <c r="AI2849"/>
  <c r="AI2858"/>
  <c r="AI2727"/>
  <c r="AI2615"/>
  <c r="AI2906"/>
  <c r="AI2836"/>
  <c r="AI2934"/>
  <c r="AI2808"/>
  <c r="AI2868"/>
  <c r="AI2811"/>
  <c r="AI2914"/>
  <c r="AI2971"/>
  <c r="AI2861"/>
  <c r="AI2870"/>
  <c r="AI2871"/>
  <c r="AI2902"/>
  <c r="AI2917"/>
  <c r="AI2982"/>
  <c r="AI2953"/>
  <c r="AI2991"/>
  <c r="AI2958"/>
  <c r="AI2921"/>
  <c r="AI2886"/>
  <c r="AI2804"/>
  <c r="AI2920"/>
  <c r="AI2952"/>
  <c r="AI2878"/>
  <c r="AI2995"/>
  <c r="AI2874"/>
  <c r="AI2844"/>
  <c r="AI2880"/>
  <c r="AI2941"/>
  <c r="AI2957"/>
  <c r="AI2493"/>
  <c r="AI3003"/>
  <c r="AI2857"/>
  <c r="AI2926"/>
  <c r="AI2872"/>
  <c r="AI2968"/>
  <c r="AI2780"/>
  <c r="AI2965"/>
  <c r="AI2882"/>
  <c r="AI2998"/>
  <c r="AI2950"/>
  <c r="AI2600"/>
  <c r="AI2900"/>
  <c r="AI2839"/>
  <c r="AI2947"/>
  <c r="AI2935"/>
  <c r="AI3010"/>
  <c r="AI2939"/>
  <c r="AI2976"/>
  <c r="AI2664"/>
  <c r="AI2892"/>
  <c r="AI2981"/>
  <c r="AI3019"/>
  <c r="AI2881"/>
  <c r="AI2988"/>
  <c r="AI2942"/>
  <c r="AI2864"/>
  <c r="AI2721"/>
  <c r="AI2951"/>
  <c r="AI2994"/>
  <c r="AI2992"/>
  <c r="AI2923"/>
  <c r="AI3007"/>
  <c r="AI2894"/>
  <c r="AI2937"/>
  <c r="AI2786"/>
  <c r="AI2713"/>
  <c r="AI2956"/>
  <c r="AI3037"/>
  <c r="AI2712"/>
  <c r="AI2903"/>
  <c r="AI2678"/>
  <c r="AI2848"/>
  <c r="AI2908"/>
  <c r="AI3004"/>
  <c r="AI3041"/>
  <c r="AI2977"/>
  <c r="AI3008"/>
  <c r="AI3025"/>
  <c r="AI3011"/>
  <c r="AI2859"/>
  <c r="AI2970"/>
  <c r="AI2896"/>
  <c r="AI2910"/>
  <c r="AI3046"/>
  <c r="AI2967"/>
  <c r="AI2809"/>
  <c r="AI2869"/>
  <c r="AI2715"/>
  <c r="AI3000"/>
  <c r="AI2918"/>
  <c r="AI2898"/>
  <c r="AI3014"/>
  <c r="AI2800"/>
  <c r="AI2949"/>
  <c r="AI3058"/>
  <c r="AI3035"/>
  <c r="AI3056"/>
  <c r="AI2732"/>
  <c r="AI2943"/>
  <c r="AI2916"/>
  <c r="AI2987"/>
  <c r="AI2876"/>
  <c r="AI3060"/>
  <c r="AI3077"/>
  <c r="AI3066"/>
  <c r="AI3062"/>
  <c r="AI3005"/>
  <c r="AI2975"/>
  <c r="AI3032"/>
  <c r="AI2854"/>
  <c r="AI2997"/>
  <c r="AI2765"/>
  <c r="AI3064"/>
  <c r="AI2929"/>
  <c r="AI3074"/>
  <c r="AI3031"/>
  <c r="AI3001"/>
  <c r="AI2832"/>
  <c r="AI3072"/>
  <c r="AI2963"/>
  <c r="AI2986"/>
  <c r="AI3038"/>
  <c r="AI3042"/>
  <c r="AI3017"/>
  <c r="AI3078"/>
  <c r="AI2979"/>
  <c r="AI2936"/>
  <c r="AI3061"/>
  <c r="AI3083"/>
  <c r="AI3088"/>
  <c r="AI3045"/>
  <c r="AI2962"/>
  <c r="AI3089"/>
  <c r="AI3065"/>
  <c r="AI3006"/>
  <c r="AI2928"/>
  <c r="AI2887"/>
  <c r="AI3087"/>
  <c r="AI3028"/>
  <c r="AI2932"/>
  <c r="AI2933"/>
  <c r="AI3092"/>
  <c r="AI3079"/>
  <c r="AI3049"/>
  <c r="AI3096"/>
  <c r="AI3101"/>
  <c r="AI2938"/>
  <c r="AI2725"/>
  <c r="AI2781"/>
  <c r="AI2940"/>
  <c r="AI3100"/>
  <c r="AI3023"/>
  <c r="AI2826"/>
  <c r="AI2922"/>
  <c r="AI2960"/>
  <c r="AI2888"/>
  <c r="AI2927"/>
  <c r="AI3057"/>
  <c r="AI3104"/>
  <c r="AI3105"/>
  <c r="AI3029"/>
  <c r="AI3103"/>
  <c r="AI3027"/>
  <c r="AI3106"/>
  <c r="AI3108"/>
  <c r="AI2772"/>
  <c r="AI2948"/>
  <c r="AI2925"/>
  <c r="AI2802"/>
  <c r="AI3030"/>
  <c r="AI3109"/>
  <c r="AI2885"/>
  <c r="AI2959"/>
  <c r="AI3120"/>
  <c r="AI3111"/>
  <c r="AI3073"/>
  <c r="AI3112"/>
  <c r="AI3059"/>
  <c r="AI3070"/>
  <c r="AI3085"/>
  <c r="AI3114"/>
  <c r="AI3117"/>
  <c r="AI3118"/>
  <c r="AI3119"/>
  <c r="AI3122"/>
  <c r="AI3123"/>
  <c r="AI2944"/>
  <c r="AI3121"/>
  <c r="AI3128"/>
  <c r="AI3129"/>
  <c r="AI3131"/>
  <c r="AI3040"/>
  <c r="AI3133"/>
  <c r="AI3134"/>
  <c r="AI3126"/>
  <c r="AI3127"/>
  <c r="AI3139"/>
  <c r="AI3140"/>
  <c r="AI2978"/>
  <c r="AI3081"/>
  <c r="AI3143"/>
  <c r="AI3084"/>
  <c r="AI3141"/>
  <c r="AI2834"/>
  <c r="AI2841"/>
  <c r="AI2778"/>
  <c r="AI3052"/>
  <c r="AI3147"/>
  <c r="AI3154"/>
  <c r="AI3069"/>
  <c r="AI3151"/>
  <c r="AI3053"/>
  <c r="AI3043"/>
  <c r="AI3159"/>
  <c r="AI2930"/>
  <c r="AI3162"/>
  <c r="AI3157"/>
  <c r="AI3136"/>
  <c r="AI3158"/>
  <c r="AI2973"/>
  <c r="AI2985"/>
  <c r="AI3164"/>
  <c r="AI3160"/>
  <c r="AI3167"/>
  <c r="AI2862"/>
  <c r="AI2830"/>
  <c r="AI2990"/>
  <c r="AI2983"/>
  <c r="AI3048"/>
  <c r="AI3170"/>
  <c r="AI2787"/>
  <c r="AI2897"/>
  <c r="AI3171"/>
  <c r="AI3175"/>
  <c r="AI3124"/>
  <c r="AI2996"/>
  <c r="AI3071"/>
  <c r="AI2863"/>
  <c r="AI2919"/>
  <c r="AI3067"/>
  <c r="AI3180"/>
  <c r="AI3181"/>
  <c r="AI3187"/>
  <c r="AI3188"/>
  <c r="AI3082"/>
  <c r="AI3168"/>
  <c r="AI3193"/>
  <c r="AI3182"/>
  <c r="AI3196"/>
  <c r="AI3197"/>
  <c r="AI3198"/>
  <c r="AI3113"/>
  <c r="AI2790"/>
  <c r="AI3116"/>
  <c r="AI3094"/>
  <c r="AI3203"/>
  <c r="AI2807"/>
  <c r="AI3204"/>
  <c r="AI3345"/>
  <c r="AI2969"/>
  <c r="AI3199"/>
  <c r="AI3201"/>
  <c r="AI3211"/>
  <c r="AI3212"/>
  <c r="AI3213"/>
  <c r="AI3214"/>
  <c r="AI3047"/>
  <c r="AI3215"/>
  <c r="AI3206"/>
  <c r="AI3217"/>
  <c r="AI3210"/>
  <c r="AI2865"/>
  <c r="AI3156"/>
  <c r="AI3148"/>
  <c r="AI2875"/>
  <c r="AI3224"/>
  <c r="AI3225"/>
  <c r="AI3063"/>
  <c r="AI3018"/>
  <c r="AI3223"/>
  <c r="AI3115"/>
  <c r="AI2945"/>
  <c r="AI3233"/>
  <c r="AI3189"/>
  <c r="AI3234"/>
  <c r="AI2955"/>
  <c r="AI3235"/>
  <c r="AI3026"/>
  <c r="AI3238"/>
  <c r="AI3226"/>
  <c r="AI3229"/>
  <c r="AI3239"/>
  <c r="AI3176"/>
  <c r="AI3161"/>
  <c r="AI2964"/>
  <c r="AI3243"/>
  <c r="AI3186"/>
  <c r="AI3022"/>
  <c r="AI3237"/>
  <c r="AI3135"/>
  <c r="AI3248"/>
  <c r="AI2912"/>
  <c r="AI3250"/>
  <c r="AI3242"/>
  <c r="AI3251"/>
  <c r="AI3252"/>
  <c r="AI2946"/>
  <c r="AI3142"/>
  <c r="AI3244"/>
  <c r="AI3246"/>
  <c r="AI3254"/>
  <c r="AI2966"/>
  <c r="AI2989"/>
  <c r="AI3039"/>
  <c r="AI3256"/>
  <c r="AI3036"/>
  <c r="AI3259"/>
  <c r="AI3044"/>
  <c r="AI3264"/>
  <c r="AI3265"/>
  <c r="AI3086"/>
  <c r="AI3185"/>
  <c r="AI3255"/>
  <c r="AI3266"/>
  <c r="AI3267"/>
  <c r="AI3165"/>
  <c r="AI3269"/>
  <c r="AI3272"/>
  <c r="AI3034"/>
  <c r="AI3273"/>
  <c r="AI3177"/>
  <c r="AI3274"/>
  <c r="AI3276"/>
  <c r="AI3202"/>
  <c r="AI3278"/>
  <c r="AI3284"/>
  <c r="AI3285"/>
  <c r="AI3132"/>
  <c r="AI3286"/>
  <c r="AI3287"/>
  <c r="AI3288"/>
  <c r="AI3289"/>
  <c r="AI2911"/>
  <c r="AI3277"/>
  <c r="AI3279"/>
  <c r="AI3294"/>
  <c r="AI3184"/>
  <c r="AI3216"/>
  <c r="AI2974"/>
  <c r="AI3296"/>
  <c r="AI3298"/>
  <c r="AI3299"/>
  <c r="AI3144"/>
  <c r="AI3291"/>
  <c r="AI3099"/>
  <c r="AI3300"/>
  <c r="AI3301"/>
  <c r="AI3155"/>
  <c r="AI3149"/>
  <c r="AI3304"/>
  <c r="AI3146"/>
  <c r="AI3306"/>
  <c r="AI3009"/>
  <c r="AI3220"/>
  <c r="AI3312"/>
  <c r="AI3200"/>
  <c r="AI2891"/>
  <c r="AI3308"/>
  <c r="AI3310"/>
  <c r="AI3316"/>
  <c r="AI3195"/>
  <c r="AI3305"/>
  <c r="AI3318"/>
  <c r="AI2895"/>
  <c r="AI3152"/>
  <c r="AI3314"/>
  <c r="AI3150"/>
  <c r="AI3163"/>
  <c r="AI3315"/>
  <c r="AI3322"/>
  <c r="AI3205"/>
  <c r="AI3323"/>
  <c r="AI3230"/>
  <c r="AI3324"/>
  <c r="AI3325"/>
  <c r="AI3327"/>
  <c r="AI3328"/>
  <c r="AI3552"/>
  <c r="AI3319"/>
  <c r="AI3320"/>
  <c r="AI3330"/>
  <c r="AI3232"/>
  <c r="AI3015"/>
  <c r="AI3336"/>
  <c r="AI3337"/>
  <c r="AI3338"/>
  <c r="AI3340"/>
  <c r="AI3341"/>
  <c r="AI3241"/>
  <c r="AI3343"/>
  <c r="AI3344"/>
  <c r="AI2822"/>
  <c r="AI3231"/>
  <c r="AI3334"/>
  <c r="AI3339"/>
  <c r="AI3107"/>
  <c r="AI3346"/>
  <c r="AI3095"/>
  <c r="AI3347"/>
  <c r="AI3169"/>
  <c r="AI2842"/>
  <c r="AI3349"/>
  <c r="AI3350"/>
  <c r="AI3397"/>
  <c r="AI3282"/>
  <c r="AI2901"/>
  <c r="AI3352"/>
  <c r="AI3245"/>
  <c r="AI3353"/>
  <c r="AI2999"/>
  <c r="AI3354"/>
  <c r="AI3355"/>
  <c r="AI3356"/>
  <c r="AI3359"/>
  <c r="AI3360"/>
  <c r="AI3351"/>
  <c r="AI3473"/>
  <c r="AI3125"/>
  <c r="AI3016"/>
  <c r="AI3364"/>
  <c r="AI3368"/>
  <c r="AI3024"/>
  <c r="AI3370"/>
  <c r="AI3002"/>
  <c r="AI3371"/>
  <c r="AI3373"/>
  <c r="AI3361"/>
  <c r="AI2867"/>
  <c r="AI3080"/>
  <c r="AI3366"/>
  <c r="AI3367"/>
  <c r="AI3309"/>
  <c r="AI3379"/>
  <c r="AI3380"/>
  <c r="AI3381"/>
  <c r="AI2904"/>
  <c r="AI3374"/>
  <c r="AI3172"/>
  <c r="AI3386"/>
  <c r="AI3377"/>
  <c r="AI3389"/>
  <c r="AI3075"/>
  <c r="AI3391"/>
  <c r="AI3378"/>
  <c r="AI3394"/>
  <c r="AI2980"/>
  <c r="AI3383"/>
  <c r="AI3398"/>
  <c r="AI3384"/>
  <c r="AI3401"/>
  <c r="AI3209"/>
  <c r="AI3054"/>
  <c r="AI3402"/>
  <c r="AI3387"/>
  <c r="AI3403"/>
  <c r="AI3404"/>
  <c r="AI3388"/>
  <c r="AI3405"/>
  <c r="AI3227"/>
  <c r="AI3407"/>
  <c r="AI3290"/>
  <c r="AI3393"/>
  <c r="AI3408"/>
  <c r="AI3409"/>
  <c r="AI3412"/>
  <c r="AI3413"/>
  <c r="AI3399"/>
  <c r="AI3414"/>
  <c r="AI3331"/>
  <c r="AI3219"/>
  <c r="AI3416"/>
  <c r="AI3417"/>
  <c r="AI3420"/>
  <c r="AI3421"/>
  <c r="AI3292"/>
  <c r="AI3281"/>
  <c r="AI3422"/>
  <c r="AI3423"/>
  <c r="AI3426"/>
  <c r="AI3427"/>
  <c r="AI3411"/>
  <c r="AI3429"/>
  <c r="AI3098"/>
  <c r="AI3076"/>
  <c r="AI3297"/>
  <c r="AI2931"/>
  <c r="AI2909"/>
  <c r="AI3424"/>
  <c r="AI3432"/>
  <c r="AI3332"/>
  <c r="AI3317"/>
  <c r="AI3434"/>
  <c r="AI3302"/>
  <c r="AI3321"/>
  <c r="AI3436"/>
  <c r="AI3437"/>
  <c r="AI3438"/>
  <c r="AI3550"/>
  <c r="AI3440"/>
  <c r="AI3311"/>
  <c r="AI3442"/>
  <c r="AI3443"/>
  <c r="AI3448"/>
  <c r="AI3444"/>
  <c r="AI3446"/>
  <c r="AI3439"/>
  <c r="AI3357"/>
  <c r="AI3488"/>
  <c r="AI3441"/>
  <c r="AI3621"/>
  <c r="AI3455"/>
  <c r="AI3456"/>
  <c r="AI3333"/>
  <c r="AI3385"/>
  <c r="AI3459"/>
  <c r="AI3236"/>
  <c r="AI3348"/>
  <c r="AI3425"/>
  <c r="AI3447"/>
  <c r="AI3462"/>
  <c r="AI3463"/>
  <c r="AI3451"/>
  <c r="AI3452"/>
  <c r="AI3453"/>
  <c r="AI3466"/>
  <c r="AI3460"/>
  <c r="AI3461"/>
  <c r="AI3326"/>
  <c r="AI3465"/>
  <c r="AI3696"/>
  <c r="AI3567"/>
  <c r="AI3303"/>
  <c r="AI3472"/>
  <c r="AI3477"/>
  <c r="AI2954"/>
  <c r="AI3479"/>
  <c r="AI3481"/>
  <c r="AI3474"/>
  <c r="AI3476"/>
  <c r="AI3221"/>
  <c r="AI3484"/>
  <c r="AI3536"/>
  <c r="AI3369"/>
  <c r="AI3478"/>
  <c r="AI3485"/>
  <c r="AI3091"/>
  <c r="AI3487"/>
  <c r="AI3489"/>
  <c r="AI3491"/>
  <c r="AI3493"/>
  <c r="AI3483"/>
  <c r="AI3494"/>
  <c r="AI3093"/>
  <c r="AI3138"/>
  <c r="AI3293"/>
  <c r="AI3497"/>
  <c r="AI3376"/>
  <c r="AI3500"/>
  <c r="AI3033"/>
  <c r="AI3502"/>
  <c r="AI3375"/>
  <c r="AI3503"/>
  <c r="AI3504"/>
  <c r="AI3506"/>
  <c r="AI3020"/>
  <c r="AI3392"/>
  <c r="AI3495"/>
  <c r="AI3496"/>
  <c r="AI3508"/>
  <c r="AI3668"/>
  <c r="AI3510"/>
  <c r="AI3511"/>
  <c r="AI3512"/>
  <c r="AI3406"/>
  <c r="AI3382"/>
  <c r="AI3012"/>
  <c r="AI3055"/>
  <c r="AI3194"/>
  <c r="AI3507"/>
  <c r="AI3400"/>
  <c r="AI3516"/>
  <c r="AI3509"/>
  <c r="AI3518"/>
  <c r="AI3313"/>
  <c r="AI3522"/>
  <c r="AI3524"/>
  <c r="AI3253"/>
  <c r="AI3527"/>
  <c r="AI3513"/>
  <c r="AI3528"/>
  <c r="AI2961"/>
  <c r="AI2972"/>
  <c r="AI3051"/>
  <c r="AI3415"/>
  <c r="AI3530"/>
  <c r="AI3531"/>
  <c r="AI3532"/>
  <c r="AI3396"/>
  <c r="AI3533"/>
  <c r="AI3390"/>
  <c r="AI3534"/>
  <c r="AI3145"/>
  <c r="AI3519"/>
  <c r="AI3521"/>
  <c r="AI3464"/>
  <c r="AI3538"/>
  <c r="AI3526"/>
  <c r="AI3190"/>
  <c r="AI3541"/>
  <c r="AI3542"/>
  <c r="AI3525"/>
  <c r="AI3543"/>
  <c r="AI3529"/>
  <c r="AI3544"/>
  <c r="AI3546"/>
  <c r="AI3548"/>
  <c r="AI3475"/>
  <c r="AI3684"/>
  <c r="AI3549"/>
  <c r="AI3471"/>
  <c r="AI3537"/>
  <c r="AI3468"/>
  <c r="AI3554"/>
  <c r="AI3556"/>
  <c r="AI3179"/>
  <c r="AI3547"/>
  <c r="AI3191"/>
  <c r="AI3240"/>
  <c r="AI3559"/>
  <c r="AI3560"/>
  <c r="AI3551"/>
  <c r="AI3561"/>
  <c r="AI3553"/>
  <c r="AI3449"/>
  <c r="AI3564"/>
  <c r="AI3565"/>
  <c r="AI3558"/>
  <c r="AI3492"/>
  <c r="AI3568"/>
  <c r="AI3258"/>
  <c r="AI3569"/>
  <c r="AI3659"/>
  <c r="AI3433"/>
  <c r="AI3563"/>
  <c r="AI3570"/>
  <c r="AI3482"/>
  <c r="AI3178"/>
  <c r="AI3535"/>
  <c r="AI3566"/>
  <c r="AI2993"/>
  <c r="AI3571"/>
  <c r="AI3573"/>
  <c r="AI3574"/>
  <c r="AI3575"/>
  <c r="AI3576"/>
  <c r="AI3430"/>
  <c r="AI3470"/>
  <c r="AI3469"/>
  <c r="AI3585"/>
  <c r="AI3577"/>
  <c r="AI3342"/>
  <c r="AI3655"/>
  <c r="AI3578"/>
  <c r="AI3581"/>
  <c r="AI3681"/>
  <c r="AI3582"/>
  <c r="AI3458"/>
  <c r="AI3583"/>
  <c r="AI3584"/>
  <c r="AI3586"/>
  <c r="AI3587"/>
  <c r="AI3590"/>
  <c r="AI3592"/>
  <c r="AI3593"/>
  <c r="AI3594"/>
  <c r="AI3173"/>
  <c r="AI3579"/>
  <c r="AI3595"/>
  <c r="AI3428"/>
  <c r="AI3501"/>
  <c r="AI3068"/>
  <c r="AI3599"/>
  <c r="AI3600"/>
  <c r="AI3601"/>
  <c r="AI3602"/>
  <c r="AI3588"/>
  <c r="AI3457"/>
  <c r="AI3589"/>
  <c r="AI3603"/>
  <c r="AI3486"/>
  <c r="AI3591"/>
  <c r="AI3102"/>
  <c r="AI3335"/>
  <c r="AI3702"/>
  <c r="AI3606"/>
  <c r="AI3729"/>
  <c r="AI3596"/>
  <c r="AI3608"/>
  <c r="AI2984"/>
  <c r="AI3597"/>
  <c r="AI3609"/>
  <c r="AI3480"/>
  <c r="AI3629"/>
  <c r="AI3709"/>
  <c r="AI3260"/>
  <c r="AI3604"/>
  <c r="AI3262"/>
  <c r="AI3613"/>
  <c r="AI3605"/>
  <c r="AI3733"/>
  <c r="AI3715"/>
  <c r="AI3615"/>
  <c r="AI3718"/>
  <c r="AI3719"/>
  <c r="AI3618"/>
  <c r="AI3013"/>
  <c r="AI3619"/>
  <c r="AI3620"/>
  <c r="AI3540"/>
  <c r="AI3622"/>
  <c r="AI3623"/>
  <c r="AI3612"/>
  <c r="AI3523"/>
  <c r="AI3625"/>
  <c r="AI3490"/>
  <c r="AI3627"/>
  <c r="AI3450"/>
  <c r="AI3728"/>
  <c r="AI3166"/>
  <c r="AI3630"/>
  <c r="AI3539"/>
  <c r="AI3617"/>
  <c r="AI3515"/>
  <c r="AI3545"/>
  <c r="AI3631"/>
  <c r="AI3517"/>
  <c r="AI3633"/>
  <c r="AI3634"/>
  <c r="AI3130"/>
  <c r="AI3826"/>
  <c r="AI3572"/>
  <c r="AI3218"/>
  <c r="AI3626"/>
  <c r="AI3636"/>
  <c r="AI3637"/>
  <c r="AI3638"/>
  <c r="AI3362"/>
  <c r="AI3207"/>
  <c r="AI3641"/>
  <c r="AI3257"/>
  <c r="AI3499"/>
  <c r="AI3643"/>
  <c r="AI3644"/>
  <c r="AI3646"/>
  <c r="AI3275"/>
  <c r="AI3263"/>
  <c r="AI3640"/>
  <c r="AI3651"/>
  <c r="AI3652"/>
  <c r="AI3653"/>
  <c r="AI3183"/>
  <c r="AI3654"/>
  <c r="AI3656"/>
  <c r="AI3598"/>
  <c r="AI3658"/>
  <c r="AI3647"/>
  <c r="AI3662"/>
  <c r="AI3663"/>
  <c r="AI3699"/>
  <c r="AI3664"/>
  <c r="AI3665"/>
  <c r="AI3650"/>
  <c r="AI3666"/>
  <c r="AI3667"/>
  <c r="AI3435"/>
  <c r="AI3363"/>
  <c r="AI3669"/>
  <c r="AI3670"/>
  <c r="AI3672"/>
  <c r="AI3657"/>
  <c r="AI3674"/>
  <c r="AI3675"/>
  <c r="AI3660"/>
  <c r="AI3676"/>
  <c r="AI3454"/>
  <c r="AI3329"/>
  <c r="AI3679"/>
  <c r="AI3418"/>
  <c r="AI3682"/>
  <c r="AI3661"/>
  <c r="AI3686"/>
  <c r="AI3097"/>
  <c r="AI3790"/>
  <c r="AI3689"/>
  <c r="AI3678"/>
  <c r="AI3690"/>
  <c r="AI3694"/>
  <c r="AI3695"/>
  <c r="AI3514"/>
  <c r="AI3683"/>
  <c r="AI3607"/>
  <c r="AI3614"/>
  <c r="AI3803"/>
  <c r="AI3698"/>
  <c r="AI3688"/>
  <c r="AI3700"/>
  <c r="AI3701"/>
  <c r="AI3271"/>
  <c r="AI3307"/>
  <c r="AI3050"/>
  <c r="AI3691"/>
  <c r="AI3692"/>
  <c r="AI3616"/>
  <c r="AI3706"/>
  <c r="AI3816"/>
  <c r="AI3836"/>
  <c r="AI3671"/>
  <c r="AI3820"/>
  <c r="AI3711"/>
  <c r="AI3697"/>
  <c r="AI3467"/>
  <c r="AI3712"/>
  <c r="AI3767"/>
  <c r="AI3714"/>
  <c r="AI3705"/>
  <c r="AI3716"/>
  <c r="AI3717"/>
  <c r="AI3707"/>
  <c r="AI3720"/>
  <c r="AI3365"/>
  <c r="AI3372"/>
  <c r="AI3744"/>
  <c r="AI3721"/>
  <c r="AI3270"/>
  <c r="AI3722"/>
  <c r="AI3753"/>
  <c r="AI3358"/>
  <c r="AI3834"/>
  <c r="AI3726"/>
  <c r="AI3727"/>
  <c r="AI3280"/>
  <c r="AI3835"/>
  <c r="AI3730"/>
  <c r="AI3731"/>
  <c r="AI3732"/>
  <c r="AI3635"/>
  <c r="AI3853"/>
  <c r="AI3736"/>
  <c r="AI3724"/>
  <c r="AI3738"/>
  <c r="AI3739"/>
  <c r="AI3893"/>
  <c r="AI3395"/>
  <c r="AI3743"/>
  <c r="AI3021"/>
  <c r="AI3927"/>
  <c r="AI3611"/>
  <c r="AI3228"/>
  <c r="AI3673"/>
  <c r="AI3852"/>
  <c r="AI3735"/>
  <c r="AI3878"/>
  <c r="AI3153"/>
  <c r="AI3624"/>
  <c r="AI3748"/>
  <c r="AI3295"/>
  <c r="AI3754"/>
  <c r="AI3855"/>
  <c r="AI3741"/>
  <c r="AI3268"/>
  <c r="AI3756"/>
  <c r="AI3757"/>
  <c r="AI3758"/>
  <c r="AI3759"/>
  <c r="AI3745"/>
  <c r="AI3760"/>
  <c r="AI3763"/>
  <c r="AI3746"/>
  <c r="AI3649"/>
  <c r="AI3840"/>
  <c r="AI3765"/>
  <c r="AI3883"/>
  <c r="AI3766"/>
  <c r="AI3770"/>
  <c r="AI3771"/>
  <c r="AI3892"/>
  <c r="AI3687"/>
  <c r="AI3921"/>
  <c r="AI3884"/>
  <c r="AI3873"/>
  <c r="AI3778"/>
  <c r="AI3761"/>
  <c r="AI3952"/>
  <c r="AI3764"/>
  <c r="AI3410"/>
  <c r="AI3693"/>
  <c r="AI3779"/>
  <c r="AI3769"/>
  <c r="AI3249"/>
  <c r="AI3895"/>
  <c r="AI3772"/>
  <c r="AI3781"/>
  <c r="AI3782"/>
  <c r="AI3784"/>
  <c r="AI3775"/>
  <c r="AI3785"/>
  <c r="AI3222"/>
  <c r="AI3747"/>
  <c r="AI3786"/>
  <c r="AI3787"/>
  <c r="AI3788"/>
  <c r="AI3090"/>
  <c r="AI3445"/>
  <c r="AI3912"/>
  <c r="AI3680"/>
  <c r="AI3868"/>
  <c r="AI3557"/>
  <c r="AI3794"/>
  <c r="AI3795"/>
  <c r="AI3796"/>
  <c r="AI3798"/>
  <c r="AI3799"/>
  <c r="AI3247"/>
  <c r="AI3973"/>
  <c r="AI3804"/>
  <c r="AI3805"/>
  <c r="AI3806"/>
  <c r="AI3723"/>
  <c r="AI3809"/>
  <c r="AI3817"/>
  <c r="AI3810"/>
  <c r="AI3792"/>
  <c r="AI3907"/>
  <c r="AI3936"/>
  <c r="AI3110"/>
  <c r="AI3821"/>
  <c r="AI3940"/>
  <c r="AI3858"/>
  <c r="AI3802"/>
  <c r="AI3931"/>
  <c r="AI3914"/>
  <c r="AI3915"/>
  <c r="AI3713"/>
  <c r="AI3822"/>
  <c r="AI3823"/>
  <c r="AI3861"/>
  <c r="AI3824"/>
  <c r="AI3867"/>
  <c r="AI3818"/>
  <c r="AI3819"/>
  <c r="AI3137"/>
  <c r="AI3829"/>
  <c r="AI3949"/>
  <c r="AI3749"/>
  <c r="AI3752"/>
  <c r="AI3833"/>
  <c r="AI3562"/>
  <c r="AI3890"/>
  <c r="AI3837"/>
  <c r="AI3958"/>
  <c r="AI3838"/>
  <c r="AI3192"/>
  <c r="AI3841"/>
  <c r="AI3842"/>
  <c r="AI3734"/>
  <c r="AI3942"/>
  <c r="AI3843"/>
  <c r="AI3891"/>
  <c r="AI4000"/>
  <c r="AI3847"/>
  <c r="AI3848"/>
  <c r="AI3839"/>
  <c r="AI3850"/>
  <c r="AI3174"/>
  <c r="AI3851"/>
  <c r="AI3844"/>
  <c r="AI3846"/>
  <c r="AI3896"/>
  <c r="AI3971"/>
  <c r="AI3993"/>
  <c r="AI3866"/>
  <c r="AI3742"/>
  <c r="AI3962"/>
  <c r="AI3934"/>
  <c r="AI3857"/>
  <c r="AI3869"/>
  <c r="AI3740"/>
  <c r="AI3791"/>
  <c r="AI3628"/>
  <c r="AI3908"/>
  <c r="AI3862"/>
  <c r="AI3876"/>
  <c r="AI3863"/>
  <c r="AI3877"/>
  <c r="AI3832"/>
  <c r="AI3928"/>
  <c r="AI3864"/>
  <c r="AI3880"/>
  <c r="AI3881"/>
  <c r="AI3865"/>
  <c r="AI3885"/>
  <c r="AI3783"/>
  <c r="AI3870"/>
  <c r="AI3872"/>
  <c r="AI3703"/>
  <c r="AI4037"/>
  <c r="AI3882"/>
  <c r="AI3886"/>
  <c r="AI3610"/>
  <c r="AI3887"/>
  <c r="AI3897"/>
  <c r="AI3982"/>
  <c r="AI3898"/>
  <c r="AI3929"/>
  <c r="AI3813"/>
  <c r="AI3854"/>
  <c r="AI3642"/>
  <c r="AI3903"/>
  <c r="AI3208"/>
  <c r="AI3894"/>
  <c r="AI3828"/>
  <c r="AI3419"/>
  <c r="AI4007"/>
  <c r="AI4051"/>
  <c r="AI4003"/>
  <c r="AI3911"/>
  <c r="AI3827"/>
  <c r="AI3913"/>
  <c r="AI3916"/>
  <c r="AI4005"/>
  <c r="AI3918"/>
  <c r="AI3920"/>
  <c r="AI4036"/>
  <c r="AI3909"/>
  <c r="AI3632"/>
  <c r="AI4026"/>
  <c r="AI3922"/>
  <c r="AI3923"/>
  <c r="AI3704"/>
  <c r="AI3924"/>
  <c r="AI3901"/>
  <c r="AI3926"/>
  <c r="AI3801"/>
  <c r="AI4110"/>
  <c r="AI3933"/>
  <c r="AI4042"/>
  <c r="AI3955"/>
  <c r="AI3957"/>
  <c r="AI3871"/>
  <c r="AI4010"/>
  <c r="AI4011"/>
  <c r="AI3498"/>
  <c r="AI3725"/>
  <c r="AI3989"/>
  <c r="AI3768"/>
  <c r="AI3261"/>
  <c r="AI3944"/>
  <c r="AI3889"/>
  <c r="AI3945"/>
  <c r="AI3685"/>
  <c r="AI3755"/>
  <c r="AI3935"/>
  <c r="AI4057"/>
  <c r="AI3937"/>
  <c r="AI3939"/>
  <c r="AI4133"/>
  <c r="AI3930"/>
  <c r="AI3938"/>
  <c r="AI3972"/>
  <c r="AI4023"/>
  <c r="AI3946"/>
  <c r="AI3954"/>
  <c r="AI3777"/>
  <c r="AI3947"/>
  <c r="AI3859"/>
  <c r="AI3956"/>
  <c r="AI4046"/>
  <c r="AI3831"/>
  <c r="AI4032"/>
  <c r="AI3966"/>
  <c r="AI3961"/>
  <c r="AI3875"/>
  <c r="AI4033"/>
  <c r="AI3964"/>
  <c r="AI3965"/>
  <c r="AI4008"/>
  <c r="AI3953"/>
  <c r="AI3708"/>
  <c r="AI3645"/>
  <c r="AI3967"/>
  <c r="AI3899"/>
  <c r="AI3984"/>
  <c r="AI4059"/>
  <c r="AI4074"/>
  <c r="AI3959"/>
  <c r="AI3960"/>
  <c r="AI4078"/>
  <c r="AI4081"/>
  <c r="AI4064"/>
  <c r="AI4156"/>
  <c r="AI4040"/>
  <c r="AI4152"/>
  <c r="AI3830"/>
  <c r="AI3975"/>
  <c r="AI4015"/>
  <c r="AI3992"/>
  <c r="AI3968"/>
  <c r="AI3874"/>
  <c r="AI4111"/>
  <c r="AI4106"/>
  <c r="AI4006"/>
  <c r="AI4052"/>
  <c r="AI4166"/>
  <c r="AI3976"/>
  <c r="AI3981"/>
  <c r="AI4090"/>
  <c r="AI3505"/>
  <c r="AI4112"/>
  <c r="AI4086"/>
  <c r="AI3780"/>
  <c r="AI3807"/>
  <c r="AI4027"/>
  <c r="AI4049"/>
  <c r="AI3860"/>
  <c r="AI3774"/>
  <c r="AI3710"/>
  <c r="AI3987"/>
  <c r="AI3815"/>
  <c r="AI4024"/>
  <c r="AI4065"/>
  <c r="AI4120"/>
  <c r="AI3974"/>
  <c r="AI3283"/>
  <c r="AI3917"/>
  <c r="AI3941"/>
  <c r="AI4096"/>
  <c r="AI3988"/>
  <c r="AI4050"/>
  <c r="AI3900"/>
  <c r="AI3985"/>
  <c r="AI4128"/>
  <c r="AI4131"/>
  <c r="AI3994"/>
  <c r="AI3902"/>
  <c r="AI4212"/>
  <c r="AI4123"/>
  <c r="AI3996"/>
  <c r="AI3990"/>
  <c r="AI3750"/>
  <c r="AI4001"/>
  <c r="AI4002"/>
  <c r="AI3580"/>
  <c r="AI3677"/>
  <c r="AI4180"/>
  <c r="AI4114"/>
  <c r="AI4183"/>
  <c r="AI3995"/>
  <c r="AI4041"/>
  <c r="AI4116"/>
  <c r="AI4091"/>
  <c r="AI4043"/>
  <c r="AI4012"/>
  <c r="AI3978"/>
  <c r="AI4013"/>
  <c r="AI3648"/>
  <c r="AI4014"/>
  <c r="AI3789"/>
  <c r="AI4016"/>
  <c r="AI4017"/>
  <c r="AI4087"/>
  <c r="AI3808"/>
  <c r="AI4018"/>
  <c r="AI4155"/>
  <c r="AI3639"/>
  <c r="AI4083"/>
  <c r="AI4063"/>
  <c r="AI4009"/>
  <c r="AI3845"/>
  <c r="AI3906"/>
  <c r="AI4021"/>
  <c r="AI4202"/>
  <c r="AI4025"/>
  <c r="AI4140"/>
  <c r="AI4028"/>
  <c r="AI4139"/>
  <c r="AI4019"/>
  <c r="AI4031"/>
  <c r="AI3888"/>
  <c r="AI4094"/>
  <c r="AI4125"/>
  <c r="AI3943"/>
  <c r="AI3800"/>
  <c r="AI3555"/>
  <c r="AI4035"/>
  <c r="AI4029"/>
  <c r="AI3797"/>
  <c r="AI4038"/>
  <c r="AI4153"/>
  <c r="AI4219"/>
  <c r="AI3986"/>
  <c r="AI4045"/>
  <c r="AI4047"/>
  <c r="AI3751"/>
  <c r="AI4146"/>
  <c r="AI3910"/>
  <c r="AI4148"/>
  <c r="AI4053"/>
  <c r="AI4054"/>
  <c r="AI4130"/>
  <c r="AI3825"/>
  <c r="AI4174"/>
  <c r="AI4186"/>
  <c r="AI3431"/>
  <c r="AI4196"/>
  <c r="AI4233"/>
  <c r="AI4061"/>
  <c r="AI4115"/>
  <c r="AI4062"/>
  <c r="AI4076"/>
  <c r="AI4187"/>
  <c r="AI4034"/>
  <c r="AI4082"/>
  <c r="AI3932"/>
  <c r="AI4066"/>
  <c r="AI4022"/>
  <c r="AI4157"/>
  <c r="AI4058"/>
  <c r="AI4099"/>
  <c r="AI4197"/>
  <c r="AI3999"/>
  <c r="AI4205"/>
  <c r="AI4068"/>
  <c r="AI4192"/>
  <c r="AI4069"/>
  <c r="AI4070"/>
  <c r="AI4071"/>
  <c r="AI4206"/>
  <c r="AI4132"/>
  <c r="AI4248"/>
  <c r="AI4072"/>
  <c r="AI3776"/>
  <c r="AI3969"/>
  <c r="AI3520"/>
  <c r="AI4073"/>
  <c r="AI4067"/>
  <c r="AI3998"/>
  <c r="AI3773"/>
  <c r="AI4088"/>
  <c r="AI3793"/>
  <c r="AI4171"/>
  <c r="AI4080"/>
  <c r="AI3904"/>
  <c r="AI4164"/>
  <c r="AI4158"/>
  <c r="AI4160"/>
  <c r="AI4208"/>
  <c r="AI3983"/>
  <c r="AI4339"/>
  <c r="AI4191"/>
  <c r="AI4226"/>
  <c r="AI4084"/>
  <c r="AI4210"/>
  <c r="AI4085"/>
  <c r="AI4322"/>
  <c r="AI4137"/>
  <c r="AI4077"/>
  <c r="AI3879"/>
  <c r="AI3979"/>
  <c r="AI4089"/>
  <c r="AI4319"/>
  <c r="AI4168"/>
  <c r="AI3963"/>
  <c r="AI4092"/>
  <c r="AI4093"/>
  <c r="AI4176"/>
  <c r="AI4142"/>
  <c r="AI3905"/>
  <c r="AI4334"/>
  <c r="AI3856"/>
  <c r="AI4189"/>
  <c r="AI4095"/>
  <c r="AI4097"/>
  <c r="AI4098"/>
  <c r="AI4100"/>
  <c r="AI4101"/>
  <c r="AI4292"/>
  <c r="AI4288"/>
  <c r="AI4194"/>
  <c r="AI3919"/>
  <c r="AI4175"/>
  <c r="AI4107"/>
  <c r="AI4182"/>
  <c r="AI4108"/>
  <c r="AI4179"/>
  <c r="AI4232"/>
  <c r="AI4213"/>
  <c r="AI4214"/>
  <c r="AI4235"/>
  <c r="AI4227"/>
  <c r="AI4253"/>
  <c r="AI4209"/>
  <c r="AI3737"/>
  <c r="AI4048"/>
  <c r="AI4136"/>
  <c r="AI4258"/>
  <c r="AI4218"/>
  <c r="AI4260"/>
  <c r="AI4118"/>
  <c r="AI4119"/>
  <c r="AI4245"/>
  <c r="AI4113"/>
  <c r="AI4122"/>
  <c r="AI4109"/>
  <c r="AI4267"/>
  <c r="AI4199"/>
  <c r="AI4129"/>
  <c r="AI4117"/>
  <c r="AI4259"/>
  <c r="AI4321"/>
  <c r="AI4060"/>
  <c r="AI4207"/>
  <c r="AI4328"/>
  <c r="AI4255"/>
  <c r="AI4185"/>
  <c r="AI4134"/>
  <c r="AI4282"/>
  <c r="AI4102"/>
  <c r="AI4177"/>
  <c r="AI4127"/>
  <c r="AI4138"/>
  <c r="AI4079"/>
  <c r="AI4223"/>
  <c r="AI4331"/>
  <c r="AI4239"/>
  <c r="AI4240"/>
  <c r="AI4215"/>
  <c r="AI4145"/>
  <c r="AI4243"/>
  <c r="AI3812"/>
  <c r="AI4251"/>
  <c r="AI3811"/>
  <c r="AI4229"/>
  <c r="AI4149"/>
  <c r="AI4150"/>
  <c r="AI4386"/>
  <c r="AI3948"/>
  <c r="AI4263"/>
  <c r="AI3950"/>
  <c r="AI3814"/>
  <c r="AI3762"/>
  <c r="AI3925"/>
  <c r="AI4124"/>
  <c r="AI4304"/>
  <c r="AI4280"/>
  <c r="AI4351"/>
  <c r="AI4344"/>
  <c r="AI4154"/>
  <c r="AI4291"/>
  <c r="AI4144"/>
  <c r="AI4184"/>
  <c r="AI4264"/>
  <c r="AI4126"/>
  <c r="AI4151"/>
  <c r="AI4310"/>
  <c r="AI4294"/>
  <c r="AI4030"/>
  <c r="AI4305"/>
  <c r="AI4165"/>
  <c r="AI3849"/>
  <c r="AI4298"/>
  <c r="AI4222"/>
  <c r="AI4404"/>
  <c r="AI4363"/>
  <c r="AI4337"/>
  <c r="AI4055"/>
  <c r="AI4308"/>
  <c r="AI4275"/>
  <c r="AI4190"/>
  <c r="AI4311"/>
  <c r="AI4256"/>
  <c r="AI4161"/>
  <c r="AI4374"/>
  <c r="AI4338"/>
  <c r="AI4315"/>
  <c r="AI4325"/>
  <c r="AI4416"/>
  <c r="AI4336"/>
  <c r="AI3980"/>
  <c r="AI4261"/>
  <c r="AI4173"/>
  <c r="AI4289"/>
  <c r="AI4004"/>
  <c r="AI4162"/>
  <c r="AI4056"/>
  <c r="AI4147"/>
  <c r="AI3997"/>
  <c r="AI4266"/>
  <c r="AI4103"/>
  <c r="AI4203"/>
  <c r="AI4326"/>
  <c r="AI4376"/>
  <c r="AI4378"/>
  <c r="AI4341"/>
  <c r="AI4178"/>
  <c r="AI3991"/>
  <c r="AI4330"/>
  <c r="AI4333"/>
  <c r="AI4284"/>
  <c r="AI4379"/>
  <c r="AI4348"/>
  <c r="AI4181"/>
  <c r="AI4382"/>
  <c r="AI4105"/>
  <c r="AI4169"/>
  <c r="AI4367"/>
  <c r="AI3951"/>
  <c r="AI4352"/>
  <c r="AI4269"/>
  <c r="AI4249"/>
  <c r="AI4393"/>
  <c r="AI4395"/>
  <c r="AI4193"/>
  <c r="AI4365"/>
  <c r="AI3977"/>
  <c r="AI4346"/>
  <c r="AI4389"/>
  <c r="AI4195"/>
  <c r="AI4281"/>
  <c r="AI4369"/>
  <c r="AI4482"/>
  <c r="AI4211"/>
  <c r="AI4271"/>
  <c r="AI4200"/>
  <c r="AI4371"/>
  <c r="AI4372"/>
  <c r="AI4159"/>
  <c r="AI4020"/>
  <c r="AI4204"/>
  <c r="AI4357"/>
  <c r="AI4417"/>
  <c r="AI4039"/>
  <c r="AI4143"/>
  <c r="AI3970"/>
  <c r="AI4198"/>
  <c r="AI4358"/>
  <c r="AI4424"/>
  <c r="AI4201"/>
  <c r="AI4426"/>
  <c r="AI4224"/>
  <c r="AI4427"/>
  <c r="AI4419"/>
  <c r="AI4230"/>
  <c r="AI4425"/>
  <c r="AI4373"/>
  <c r="AI4250"/>
  <c r="AI4314"/>
  <c r="AI4276"/>
  <c r="AI4423"/>
  <c r="AI4216"/>
  <c r="AI4428"/>
  <c r="AI4370"/>
  <c r="AI4430"/>
  <c r="AI4044"/>
  <c r="AI4405"/>
  <c r="AI4406"/>
  <c r="AI4434"/>
  <c r="AI4320"/>
  <c r="AI4435"/>
  <c r="AI4437"/>
  <c r="AI4441"/>
  <c r="AI4323"/>
  <c r="AI4247"/>
  <c r="AI4438"/>
  <c r="AI4383"/>
  <c r="AI4225"/>
  <c r="AI4392"/>
  <c r="AI4445"/>
  <c r="AI4268"/>
  <c r="AI4444"/>
  <c r="AI4228"/>
  <c r="AI4397"/>
  <c r="AI4354"/>
  <c r="AI4446"/>
  <c r="AI4220"/>
  <c r="AI4401"/>
  <c r="AI4455"/>
  <c r="AI4329"/>
  <c r="AI4453"/>
  <c r="AI4285"/>
  <c r="AI4459"/>
  <c r="AI4461"/>
  <c r="AI4356"/>
  <c r="AI4462"/>
  <c r="AI4409"/>
  <c r="AI4410"/>
  <c r="AI4236"/>
  <c r="AI4361"/>
  <c r="AI4332"/>
  <c r="AI4468"/>
  <c r="AI4466"/>
  <c r="AI4238"/>
  <c r="AI4303"/>
  <c r="AI4141"/>
  <c r="AI4542"/>
  <c r="AI4355"/>
  <c r="AI4231"/>
  <c r="AI4464"/>
  <c r="AI4241"/>
  <c r="AI4274"/>
  <c r="AI4473"/>
  <c r="AI4242"/>
  <c r="AI4244"/>
  <c r="AI4278"/>
  <c r="AI4380"/>
  <c r="AI4474"/>
  <c r="AI4396"/>
  <c r="AI4167"/>
  <c r="AI4475"/>
  <c r="AI4422"/>
  <c r="AI4394"/>
  <c r="AI4170"/>
  <c r="AI4478"/>
  <c r="AI4411"/>
  <c r="AI4470"/>
  <c r="AI4471"/>
  <c r="AI4188"/>
  <c r="AI4472"/>
  <c r="AI4403"/>
  <c r="AI4483"/>
  <c r="AI4390"/>
  <c r="AI4484"/>
  <c r="AI4485"/>
  <c r="AI4486"/>
  <c r="AI4489"/>
  <c r="AI4491"/>
  <c r="AI4492"/>
  <c r="AI4480"/>
  <c r="AI4299"/>
  <c r="AI4252"/>
  <c r="AI4277"/>
  <c r="AI4494"/>
  <c r="AI4309"/>
  <c r="AI4254"/>
  <c r="AI4415"/>
  <c r="AI4497"/>
  <c r="AI4500"/>
  <c r="AI4503"/>
  <c r="AI4505"/>
  <c r="AI4257"/>
  <c r="AI4400"/>
  <c r="AI4493"/>
  <c r="AI4507"/>
  <c r="AI4509"/>
  <c r="AI4496"/>
  <c r="AI4499"/>
  <c r="AI4501"/>
  <c r="AI4512"/>
  <c r="AI4075"/>
  <c r="AI4508"/>
  <c r="AI4515"/>
  <c r="AI4516"/>
  <c r="AI4517"/>
  <c r="AI4518"/>
  <c r="AI4511"/>
  <c r="AI4270"/>
  <c r="AI4272"/>
  <c r="AI4521"/>
  <c r="AI4514"/>
  <c r="AI4121"/>
  <c r="AI4524"/>
  <c r="AI4525"/>
  <c r="AI4293"/>
  <c r="AI4528"/>
  <c r="AI4279"/>
  <c r="AI4439"/>
  <c r="AI4317"/>
  <c r="AI4530"/>
  <c r="AI4350"/>
  <c r="AI4488"/>
  <c r="AI4531"/>
  <c r="AI4265"/>
  <c r="AI4533"/>
  <c r="AI4340"/>
  <c r="AI4535"/>
  <c r="AI4523"/>
  <c r="AI4536"/>
  <c r="AI4385"/>
  <c r="AI4537"/>
  <c r="AI4538"/>
  <c r="AI4436"/>
  <c r="AI4432"/>
  <c r="AI4318"/>
  <c r="AI4544"/>
  <c r="AI4545"/>
  <c r="AI4442"/>
  <c r="AI4547"/>
  <c r="AI4548"/>
  <c r="AI4273"/>
  <c r="AI4402"/>
  <c r="AI4388"/>
  <c r="AI4465"/>
  <c r="AI4534"/>
  <c r="AI4549"/>
  <c r="AI4467"/>
  <c r="AI4550"/>
  <c r="AI4539"/>
  <c r="AI4540"/>
  <c r="AI4440"/>
  <c r="AI4104"/>
  <c r="AI4543"/>
  <c r="AI4172"/>
  <c r="AI4316"/>
  <c r="AI4554"/>
  <c r="AI4302"/>
  <c r="AI4600"/>
  <c r="AI4163"/>
  <c r="AI4546"/>
  <c r="AI4556"/>
  <c r="AI4601"/>
  <c r="AI4561"/>
  <c r="AI4562"/>
  <c r="AI4564"/>
  <c r="AI4565"/>
  <c r="AI4566"/>
  <c r="AI4553"/>
  <c r="AI4568"/>
  <c r="AI4413"/>
  <c r="AI4135"/>
  <c r="AI4571"/>
  <c r="AI4297"/>
  <c r="AI4368"/>
  <c r="AI4559"/>
  <c r="AI4560"/>
  <c r="AI4217"/>
  <c r="AI4567"/>
  <c r="AI4364"/>
  <c r="AI4460"/>
  <c r="AI4490"/>
  <c r="AI4578"/>
  <c r="AI4579"/>
  <c r="AI4221"/>
  <c r="AI4580"/>
  <c r="AI4581"/>
  <c r="AI4300"/>
  <c r="AI4532"/>
  <c r="AI4574"/>
  <c r="AI4575"/>
  <c r="AI4584"/>
  <c r="AI4585"/>
  <c r="AI4586"/>
  <c r="AI4296"/>
  <c r="AI4262"/>
  <c r="AI4587"/>
  <c r="AI4588"/>
  <c r="AI4589"/>
  <c r="AI4708"/>
  <c r="AI4306"/>
  <c r="AI4590"/>
  <c r="AI4583"/>
  <c r="AI4237"/>
  <c r="AI4307"/>
  <c r="AI4487"/>
  <c r="AI4592"/>
  <c r="AI4593"/>
  <c r="AI4596"/>
  <c r="AI4599"/>
  <c r="AI4301"/>
  <c r="AI4290"/>
  <c r="AI4602"/>
  <c r="AI4594"/>
  <c r="AI4597"/>
  <c r="AI4598"/>
  <c r="AI4342"/>
  <c r="AI4605"/>
  <c r="AI4607"/>
  <c r="AI4653"/>
  <c r="AI4609"/>
  <c r="AI4610"/>
  <c r="AI4502"/>
  <c r="AI4603"/>
  <c r="AI4604"/>
  <c r="AI4612"/>
  <c r="AI4324"/>
  <c r="AI4613"/>
  <c r="AI4327"/>
  <c r="AI4608"/>
  <c r="AI4611"/>
  <c r="AI4313"/>
  <c r="AI4375"/>
  <c r="AI4732"/>
  <c r="AI4335"/>
  <c r="AI4377"/>
  <c r="AI4615"/>
  <c r="AI4622"/>
  <c r="AI4617"/>
  <c r="AI4625"/>
  <c r="AI4618"/>
  <c r="AI4626"/>
  <c r="AI4619"/>
  <c r="AI4628"/>
  <c r="AI4629"/>
  <c r="AI4632"/>
  <c r="AI4360"/>
  <c r="AI4623"/>
  <c r="AI4624"/>
  <c r="AI4295"/>
  <c r="AI4616"/>
  <c r="AI4418"/>
  <c r="AI4504"/>
  <c r="AI4627"/>
  <c r="AI4312"/>
  <c r="AI4451"/>
  <c r="AI4673"/>
  <c r="AI4573"/>
  <c r="AI4283"/>
  <c r="AI4399"/>
  <c r="AI4631"/>
  <c r="AI4639"/>
  <c r="AI4433"/>
  <c r="AI4343"/>
  <c r="AI4677"/>
  <c r="AI4576"/>
  <c r="AI4635"/>
  <c r="AI4640"/>
  <c r="AI4563"/>
  <c r="AI4345"/>
  <c r="AI4641"/>
  <c r="AI4479"/>
  <c r="AI4642"/>
  <c r="AI4398"/>
  <c r="AI4638"/>
  <c r="AI4287"/>
  <c r="AI4449"/>
  <c r="AI4457"/>
  <c r="AI4643"/>
  <c r="AI4353"/>
  <c r="AI4644"/>
  <c r="AI4234"/>
  <c r="AI4591"/>
  <c r="AI4421"/>
  <c r="AI4646"/>
  <c r="AI4648"/>
  <c r="AI4649"/>
  <c r="AI4347"/>
  <c r="AI4349"/>
  <c r="AI4246"/>
  <c r="AI4634"/>
  <c r="AI4359"/>
  <c r="AI4651"/>
  <c r="AI4381"/>
  <c r="AI4697"/>
  <c r="AI4362"/>
  <c r="AI4654"/>
  <c r="AI4656"/>
  <c r="AI4650"/>
  <c r="AI4666"/>
  <c r="AI4702"/>
  <c r="AI4658"/>
  <c r="AI4660"/>
  <c r="AI4662"/>
  <c r="AI4655"/>
  <c r="AI4657"/>
  <c r="AI4668"/>
  <c r="AI4570"/>
  <c r="AI4614"/>
  <c r="AI4447"/>
  <c r="AI4663"/>
  <c r="AI4621"/>
  <c r="AI4620"/>
  <c r="AI4541"/>
  <c r="AI4671"/>
  <c r="AI4558"/>
  <c r="AI4692"/>
  <c r="AI4495"/>
  <c r="AI4569"/>
  <c r="AI4595"/>
  <c r="AI4572"/>
  <c r="AI4636"/>
  <c r="AI4286"/>
  <c r="AI4674"/>
  <c r="AI4676"/>
  <c r="AI4699"/>
  <c r="AI4678"/>
  <c r="AI4529"/>
  <c r="AI4661"/>
  <c r="AI4680"/>
  <c r="AI4733"/>
  <c r="AI4384"/>
  <c r="AI4682"/>
  <c r="AI4735"/>
  <c r="AI4458"/>
  <c r="AI4443"/>
  <c r="AI4637"/>
  <c r="AI4739"/>
  <c r="AI4510"/>
  <c r="AI4681"/>
  <c r="AI4688"/>
  <c r="AI4481"/>
  <c r="AI4391"/>
  <c r="AI4693"/>
  <c r="AI4769"/>
  <c r="AI4694"/>
  <c r="AI4743"/>
  <c r="AI4744"/>
  <c r="AI4730"/>
  <c r="AI4689"/>
  <c r="AI4387"/>
  <c r="AI4696"/>
  <c r="AI4726"/>
  <c r="AI4750"/>
  <c r="AI4366"/>
  <c r="AI4577"/>
  <c r="AI4633"/>
  <c r="AI4701"/>
  <c r="AI4448"/>
  <c r="AI4753"/>
  <c r="AI4703"/>
  <c r="AI4704"/>
  <c r="AI4754"/>
  <c r="AI4520"/>
  <c r="AI4431"/>
  <c r="AI4755"/>
  <c r="AI4582"/>
  <c r="AI4706"/>
  <c r="AI4664"/>
  <c r="AI4833"/>
  <c r="AI4700"/>
  <c r="AI4407"/>
  <c r="AI4408"/>
  <c r="AI4711"/>
  <c r="AI4752"/>
  <c r="AI4758"/>
  <c r="AI4412"/>
  <c r="AI4760"/>
  <c r="AI4716"/>
  <c r="AI4469"/>
  <c r="AI4761"/>
  <c r="AI4731"/>
  <c r="AI4763"/>
  <c r="AI4709"/>
  <c r="AI4669"/>
  <c r="AI4710"/>
  <c r="AI4713"/>
  <c r="AI4477"/>
  <c r="AI4715"/>
  <c r="AI4717"/>
  <c r="AI4420"/>
  <c r="AI4684"/>
  <c r="AI4630"/>
  <c r="AI4746"/>
  <c r="AI4719"/>
  <c r="AI4722"/>
  <c r="AI4723"/>
  <c r="AI4724"/>
  <c r="AI4725"/>
  <c r="AI4551"/>
  <c r="AI4414"/>
  <c r="AI4728"/>
  <c r="AI4670"/>
  <c r="AI4773"/>
  <c r="AI4452"/>
  <c r="AI4645"/>
  <c r="AI4774"/>
  <c r="AI4721"/>
  <c r="AI4830"/>
  <c r="AI4498"/>
  <c r="AI4552"/>
  <c r="AI4667"/>
  <c r="AI4775"/>
  <c r="AI4720"/>
  <c r="AI4729"/>
  <c r="AI4526"/>
  <c r="AI4476"/>
  <c r="AI4736"/>
  <c r="AI4779"/>
  <c r="AI4780"/>
  <c r="AI4781"/>
  <c r="AI4665"/>
  <c r="AI4782"/>
  <c r="AI4785"/>
  <c r="AI4737"/>
  <c r="AI4429"/>
  <c r="AI4740"/>
  <c r="AI4690"/>
  <c r="AI4734"/>
  <c r="AI4686"/>
  <c r="AI4450"/>
  <c r="AI4522"/>
  <c r="AI4792"/>
  <c r="AI4793"/>
  <c r="AI4788"/>
  <c r="AI4795"/>
  <c r="AI4796"/>
  <c r="AI4456"/>
  <c r="AI4527"/>
  <c r="AI4691"/>
  <c r="AI4799"/>
  <c r="AI4506"/>
  <c r="AI4800"/>
  <c r="AI4814"/>
  <c r="AI4844"/>
  <c r="AI4801"/>
  <c r="AI4751"/>
  <c r="AI4803"/>
  <c r="AI4747"/>
  <c r="AI4804"/>
  <c r="AI4806"/>
  <c r="AI4707"/>
  <c r="AI4807"/>
  <c r="AI4513"/>
  <c r="AI4756"/>
  <c r="AI4810"/>
  <c r="AI4764"/>
  <c r="AI4823"/>
  <c r="AI4815"/>
  <c r="AI4454"/>
  <c r="AI4705"/>
  <c r="AI4816"/>
  <c r="AI4824"/>
  <c r="AI4825"/>
  <c r="AI4675"/>
  <c r="AI4698"/>
  <c r="AI4817"/>
  <c r="AI4766"/>
  <c r="AI4759"/>
  <c r="AI4818"/>
  <c r="AI4822"/>
  <c r="AI4695"/>
  <c r="AI4831"/>
  <c r="AI4463"/>
  <c r="AI4826"/>
  <c r="AI4659"/>
  <c r="AI4828"/>
  <c r="AI4829"/>
  <c r="AI4770"/>
  <c r="AI4832"/>
  <c r="AI4842"/>
  <c r="AI4948"/>
  <c r="AI4834"/>
  <c r="AI4745"/>
  <c r="AI4843"/>
  <c r="AI4679"/>
  <c r="AI4519"/>
  <c r="AI4555"/>
  <c r="AI4685"/>
  <c r="AI4784"/>
  <c r="AI4848"/>
  <c r="AI4903"/>
  <c r="AI4839"/>
  <c r="AI4841"/>
  <c r="AI4683"/>
  <c r="AI4777"/>
  <c r="AI4789"/>
  <c r="AI4873"/>
  <c r="AI4836"/>
  <c r="AI4857"/>
  <c r="AI4849"/>
  <c r="AI4672"/>
  <c r="AI4606"/>
  <c r="AI4850"/>
  <c r="AI4851"/>
  <c r="AI4652"/>
  <c r="AI4852"/>
  <c r="AI4868"/>
  <c r="AI4798"/>
  <c r="AI4856"/>
  <c r="AI4854"/>
  <c r="AI4865"/>
  <c r="AI4647"/>
  <c r="AI4802"/>
  <c r="AI4742"/>
  <c r="AI4874"/>
  <c r="AI4901"/>
  <c r="AI4797"/>
  <c r="AI4805"/>
  <c r="AI4869"/>
  <c r="AI4863"/>
  <c r="AI4835"/>
  <c r="AI4866"/>
  <c r="AI4879"/>
  <c r="AI4894"/>
  <c r="AI4812"/>
  <c r="AI4687"/>
  <c r="AI4748"/>
  <c r="AI4819"/>
  <c r="AI4808"/>
  <c r="AI4809"/>
  <c r="AI4871"/>
  <c r="AI4712"/>
  <c r="AI4883"/>
  <c r="AI4811"/>
  <c r="AI4876"/>
  <c r="AI4557"/>
  <c r="AI4878"/>
  <c r="AI4813"/>
  <c r="AI4886"/>
  <c r="AI4794"/>
  <c r="AI4714"/>
  <c r="AI4820"/>
  <c r="AI4881"/>
  <c r="AI4891"/>
  <c r="AI4885"/>
  <c r="AI4899"/>
  <c r="AI4887"/>
  <c r="AI4921"/>
  <c r="AI4727"/>
  <c r="AI4860"/>
  <c r="AI4749"/>
  <c r="AI4896"/>
  <c r="AI4904"/>
  <c r="AI4981"/>
  <c r="AI4892"/>
  <c r="AI4893"/>
  <c r="AI4768"/>
  <c r="AI5027"/>
  <c r="AI4783"/>
  <c r="AI4927"/>
  <c r="AI4840"/>
  <c r="AI4895"/>
  <c r="AI4884"/>
  <c r="AI4790"/>
  <c r="AI4900"/>
  <c r="AI4738"/>
  <c r="AI4864"/>
  <c r="AI4906"/>
  <c r="AI4845"/>
  <c r="AI4791"/>
  <c r="AI4956"/>
  <c r="AI4914"/>
  <c r="AI4847"/>
  <c r="AI4778"/>
  <c r="AI4917"/>
  <c r="AI4942"/>
  <c r="AI4718"/>
  <c r="AI4905"/>
  <c r="AI4771"/>
  <c r="AI4909"/>
  <c r="AI4776"/>
  <c r="AI4913"/>
  <c r="AI4935"/>
  <c r="AI4741"/>
  <c r="AI4862"/>
  <c r="AI4924"/>
  <c r="AI4757"/>
  <c r="AI4767"/>
  <c r="AI4925"/>
  <c r="AI4926"/>
  <c r="AI4908"/>
  <c r="AI4978"/>
  <c r="AI4867"/>
  <c r="AI4861"/>
  <c r="AI4958"/>
  <c r="AI4827"/>
  <c r="AI4855"/>
  <c r="AI4987"/>
  <c r="AI4983"/>
  <c r="AI4967"/>
  <c r="AI4872"/>
  <c r="AI4762"/>
  <c r="AI4875"/>
  <c r="AI4877"/>
  <c r="AI4787"/>
  <c r="AI4916"/>
  <c r="AI4962"/>
  <c r="AI4937"/>
  <c r="AI4963"/>
  <c r="AI4772"/>
  <c r="AI4907"/>
  <c r="AI4938"/>
  <c r="AI4998"/>
  <c r="AI4880"/>
  <c r="AI4918"/>
  <c r="AI4919"/>
  <c r="AI4961"/>
  <c r="AI4972"/>
  <c r="AI4853"/>
  <c r="AI4928"/>
  <c r="AI4974"/>
  <c r="AI4765"/>
  <c r="AI4911"/>
  <c r="AI4977"/>
  <c r="AI4949"/>
  <c r="AI4923"/>
  <c r="AI4870"/>
  <c r="AI4950"/>
  <c r="AI4821"/>
  <c r="AI4934"/>
  <c r="AI5102"/>
  <c r="AI4837"/>
  <c r="AI4969"/>
  <c r="AI4957"/>
  <c r="AI4966"/>
  <c r="AI4940"/>
  <c r="AI4985"/>
  <c r="AI4931"/>
  <c r="AI4973"/>
  <c r="AI4943"/>
  <c r="AI4990"/>
  <c r="AI4945"/>
  <c r="AI4971"/>
  <c r="AI4993"/>
  <c r="AI4994"/>
  <c r="AI5017"/>
  <c r="AI4996"/>
  <c r="AI4997"/>
  <c r="AI5082"/>
  <c r="AI4786"/>
  <c r="AI4984"/>
  <c r="AI4897"/>
  <c r="AI4858"/>
  <c r="AI4939"/>
  <c r="AI4946"/>
  <c r="AI5000"/>
  <c r="AI4959"/>
  <c r="AI5003"/>
  <c r="AI4936"/>
  <c r="AI5004"/>
  <c r="AI5005"/>
  <c r="AI5028"/>
  <c r="AI5007"/>
  <c r="AI4838"/>
  <c r="AI5008"/>
  <c r="AI4859"/>
  <c r="AI5009"/>
  <c r="AI5010"/>
  <c r="AI5011"/>
  <c r="AI4980"/>
  <c r="AI4952"/>
  <c r="AI4953"/>
  <c r="AI4902"/>
  <c r="AI5012"/>
  <c r="AI4986"/>
  <c r="AI5013"/>
  <c r="AI5115"/>
  <c r="AI5015"/>
  <c r="AI5016"/>
  <c r="AI4960"/>
  <c r="AI5019"/>
  <c r="AI5020"/>
  <c r="AI5021"/>
  <c r="AI4882"/>
  <c r="AI4846"/>
  <c r="AI5022"/>
  <c r="AI5024"/>
  <c r="AI4954"/>
  <c r="AI5055"/>
  <c r="AI4964"/>
  <c r="AI4920"/>
  <c r="AI4976"/>
  <c r="AI4965"/>
  <c r="AI4941"/>
  <c r="AI5030"/>
  <c r="AI5031"/>
  <c r="AI5032"/>
  <c r="AI5033"/>
  <c r="AI4889"/>
  <c r="AI5034"/>
  <c r="AI4968"/>
  <c r="AI4955"/>
  <c r="AI5035"/>
  <c r="AI5036"/>
  <c r="AI4947"/>
  <c r="AI5037"/>
  <c r="AI4922"/>
  <c r="AI5038"/>
  <c r="AI5040"/>
  <c r="AI4992"/>
  <c r="AI4890"/>
  <c r="AI5042"/>
  <c r="AI4888"/>
  <c r="AI5044"/>
  <c r="AI5023"/>
  <c r="AI5045"/>
  <c r="AI4932"/>
  <c r="AI5069"/>
  <c r="AI5046"/>
  <c r="AI4988"/>
  <c r="AI5049"/>
  <c r="AI5073"/>
  <c r="AI4912"/>
  <c r="AI5054"/>
  <c r="AI5050"/>
  <c r="AI4944"/>
  <c r="AI5051"/>
  <c r="AI5052"/>
  <c r="AI5053"/>
  <c r="AI4930"/>
  <c r="AI5078"/>
  <c r="AI5080"/>
  <c r="AI5026"/>
  <c r="AI4915"/>
  <c r="AI5056"/>
  <c r="AI5025"/>
  <c r="AI5059"/>
  <c r="AI5060"/>
  <c r="AI5041"/>
  <c r="AI5062"/>
  <c r="AI4982"/>
  <c r="AI5124"/>
  <c r="AI4991"/>
  <c r="AI5064"/>
  <c r="AI5065"/>
  <c r="AI5132"/>
  <c r="AI4910"/>
  <c r="AI5066"/>
  <c r="AI5018"/>
  <c r="AI5001"/>
  <c r="AI5084"/>
  <c r="AI5067"/>
  <c r="AI5085"/>
  <c r="AI5068"/>
  <c r="AI4929"/>
  <c r="AI5090"/>
  <c r="AI5092"/>
  <c r="AI5093"/>
  <c r="AI5094"/>
  <c r="AI4933"/>
  <c r="AI5231"/>
  <c r="AI4898"/>
  <c r="AI5096"/>
  <c r="AI5101"/>
  <c r="AI5070"/>
  <c r="AI5234"/>
  <c r="AI5071"/>
  <c r="AI5072"/>
  <c r="AI5163"/>
  <c r="AI5108"/>
  <c r="AI5104"/>
  <c r="AI4951"/>
  <c r="AI5116"/>
  <c r="AI5109"/>
  <c r="AI5110"/>
  <c r="AI5112"/>
  <c r="AI5077"/>
  <c r="AI5189"/>
  <c r="AI5079"/>
  <c r="AI5190"/>
  <c r="AI5063"/>
  <c r="AI5117"/>
  <c r="AI5118"/>
  <c r="AI5043"/>
  <c r="AI5120"/>
  <c r="AI5086"/>
  <c r="AI5122"/>
  <c r="AI5125"/>
  <c r="AI5039"/>
  <c r="AI5126"/>
  <c r="AI5076"/>
  <c r="AI5083"/>
  <c r="AI5113"/>
  <c r="AI5128"/>
  <c r="AI5242"/>
  <c r="AI5088"/>
  <c r="AI5201"/>
  <c r="AI4975"/>
  <c r="AI5127"/>
  <c r="AI5099"/>
  <c r="AI4970"/>
  <c r="AI4995"/>
  <c r="AI5135"/>
  <c r="AI4989"/>
  <c r="AI5089"/>
  <c r="AI5129"/>
  <c r="AI5091"/>
  <c r="AI5014"/>
  <c r="AI5137"/>
  <c r="AI5130"/>
  <c r="AI5138"/>
  <c r="AI5095"/>
  <c r="AI5136"/>
  <c r="AI5139"/>
  <c r="AI5154"/>
  <c r="AI5147"/>
  <c r="AI5097"/>
  <c r="AI5140"/>
  <c r="AI5029"/>
  <c r="AI5141"/>
  <c r="AI5133"/>
  <c r="AI5152"/>
  <c r="AI5100"/>
  <c r="AI5143"/>
  <c r="AI5098"/>
  <c r="AI5153"/>
  <c r="AI5145"/>
  <c r="AI5047"/>
  <c r="AI5148"/>
  <c r="AI5156"/>
  <c r="AI5182"/>
  <c r="AI5149"/>
  <c r="AI5150"/>
  <c r="AI5157"/>
  <c r="AI5158"/>
  <c r="AI5160"/>
  <c r="AI5165"/>
  <c r="AI5167"/>
  <c r="AI5171"/>
  <c r="AI5111"/>
  <c r="AI4979"/>
  <c r="AI5074"/>
  <c r="AI5159"/>
  <c r="AI5161"/>
  <c r="AI5172"/>
  <c r="AI5174"/>
  <c r="AI5164"/>
  <c r="AI5166"/>
  <c r="AI4999"/>
  <c r="AI5114"/>
  <c r="AI5179"/>
  <c r="AI5181"/>
  <c r="AI5227"/>
  <c r="AI5168"/>
  <c r="AI5169"/>
  <c r="AI5183"/>
  <c r="AI5170"/>
  <c r="AI5006"/>
  <c r="AI5186"/>
  <c r="AI5187"/>
  <c r="AI5188"/>
  <c r="AI5175"/>
  <c r="AI5177"/>
  <c r="AI5180"/>
  <c r="AI5173"/>
  <c r="AI5184"/>
  <c r="AI5185"/>
  <c r="AI5261"/>
  <c r="AI5176"/>
  <c r="AI5193"/>
  <c r="AI5194"/>
  <c r="AI5058"/>
  <c r="AI5162"/>
  <c r="AI5191"/>
  <c r="AI5106"/>
  <c r="AI5235"/>
  <c r="AI5048"/>
  <c r="AI5198"/>
  <c r="AI5199"/>
  <c r="AI5061"/>
  <c r="AI5195"/>
  <c r="AI5206"/>
  <c r="AI5197"/>
  <c r="AI5204"/>
  <c r="AI5155"/>
  <c r="AI5057"/>
  <c r="AI5134"/>
  <c r="AI5202"/>
  <c r="AI5477"/>
  <c r="AI5207"/>
  <c r="AI5203"/>
  <c r="AI5002"/>
  <c r="AI5144"/>
  <c r="AI5205"/>
  <c r="AI5075"/>
  <c r="AI5250"/>
  <c r="AI5215"/>
  <c r="AI5208"/>
  <c r="AI5216"/>
  <c r="AI5217"/>
  <c r="AI5213"/>
  <c r="AI5200"/>
  <c r="AI5218"/>
  <c r="AI5219"/>
  <c r="AI5220"/>
  <c r="AI5222"/>
  <c r="AI5223"/>
  <c r="AI5221"/>
  <c r="AI5258"/>
  <c r="AI5440"/>
  <c r="AI5225"/>
  <c r="AI5263"/>
  <c r="AI5224"/>
  <c r="AI5267"/>
  <c r="AI5269"/>
  <c r="AI5230"/>
  <c r="AI5081"/>
  <c r="AI5229"/>
  <c r="AI5233"/>
  <c r="AI5272"/>
  <c r="AI5513"/>
  <c r="AI5142"/>
  <c r="AI5151"/>
  <c r="AI5274"/>
  <c r="AI5178"/>
  <c r="AI5275"/>
  <c r="AI5254"/>
  <c r="AI5276"/>
  <c r="AI5277"/>
  <c r="AI5239"/>
  <c r="AI5280"/>
  <c r="AI5281"/>
  <c r="AI5556"/>
  <c r="AI5283"/>
  <c r="AI5107"/>
  <c r="AI5146"/>
  <c r="AI5297"/>
  <c r="AI5243"/>
  <c r="AI5246"/>
  <c r="AI5211"/>
  <c r="AI5284"/>
  <c r="AI5285"/>
  <c r="AI5286"/>
  <c r="AI5287"/>
  <c r="AI5288"/>
  <c r="AI5289"/>
  <c r="AI5290"/>
  <c r="AI5196"/>
  <c r="AI5291"/>
  <c r="AI5292"/>
  <c r="AI5244"/>
  <c r="AI5293"/>
  <c r="AI5294"/>
  <c r="AI5296"/>
  <c r="AI5298"/>
  <c r="AI5236"/>
  <c r="AI5300"/>
  <c r="AI5123"/>
  <c r="AI5301"/>
  <c r="AI5302"/>
  <c r="AI5303"/>
  <c r="AI5304"/>
  <c r="AI5305"/>
  <c r="AI5306"/>
  <c r="AI5307"/>
  <c r="AI5131"/>
  <c r="AI5103"/>
  <c r="AI5333"/>
  <c r="AI5309"/>
  <c r="AI5503"/>
  <c r="AI5310"/>
  <c r="AI5311"/>
  <c r="AI5312"/>
  <c r="AI5253"/>
  <c r="AI5328"/>
  <c r="AI5313"/>
  <c r="AI5314"/>
  <c r="AI5315"/>
  <c r="AI5316"/>
  <c r="AI5249"/>
  <c r="AI5317"/>
  <c r="AI5318"/>
  <c r="AI5319"/>
  <c r="AI5320"/>
  <c r="AI5321"/>
  <c r="AI5322"/>
  <c r="AI5323"/>
  <c r="AI5324"/>
  <c r="AI5325"/>
  <c r="AI5326"/>
  <c r="AI5327"/>
  <c r="AI5264"/>
  <c r="AI5329"/>
  <c r="AI5248"/>
  <c r="AI5330"/>
  <c r="AI5331"/>
  <c r="AI5332"/>
  <c r="AI5241"/>
  <c r="AI5255"/>
  <c r="AI5214"/>
  <c r="AI5334"/>
  <c r="AI5087"/>
  <c r="AI5228"/>
  <c r="AI5252"/>
  <c r="AI5335"/>
  <c r="AI5210"/>
  <c r="AI5336"/>
  <c r="AI5591"/>
  <c r="AI5337"/>
  <c r="AI5338"/>
  <c r="AI5282"/>
  <c r="AI5339"/>
  <c r="AI5212"/>
  <c r="AI5340"/>
  <c r="AI5265"/>
  <c r="AI5341"/>
  <c r="AI5256"/>
  <c r="AI5266"/>
  <c r="AI5342"/>
  <c r="AI5343"/>
  <c r="AI5344"/>
  <c r="AI5345"/>
  <c r="AI5346"/>
  <c r="AI5347"/>
  <c r="AI5192"/>
  <c r="AI5226"/>
  <c r="AI5259"/>
  <c r="AI5348"/>
  <c r="AI5260"/>
  <c r="AI5349"/>
  <c r="AI5350"/>
  <c r="AI5351"/>
  <c r="AI5105"/>
  <c r="AI5352"/>
  <c r="AI5354"/>
  <c r="AI5355"/>
  <c r="AI5357"/>
  <c r="AI5358"/>
  <c r="AI5359"/>
  <c r="AI5360"/>
  <c r="AI5361"/>
  <c r="AI5362"/>
  <c r="AI5363"/>
  <c r="AI5364"/>
  <c r="AI5365"/>
  <c r="AI5366"/>
  <c r="AI5367"/>
  <c r="AI5369"/>
  <c r="AI5370"/>
  <c r="AI5371"/>
  <c r="AI5372"/>
  <c r="AI5373"/>
  <c r="AI5374"/>
  <c r="AI5563"/>
  <c r="AI5375"/>
  <c r="AI5376"/>
  <c r="AI5377"/>
  <c r="AI5378"/>
  <c r="AI5379"/>
  <c r="AI5380"/>
  <c r="AI5381"/>
  <c r="AI5382"/>
  <c r="AI5262"/>
  <c r="AI5383"/>
  <c r="AI5384"/>
  <c r="AI5385"/>
  <c r="AI5386"/>
  <c r="AI5387"/>
  <c r="AI5388"/>
  <c r="AI5389"/>
  <c r="AI5390"/>
  <c r="AI5391"/>
  <c r="AI5271"/>
  <c r="AI5392"/>
  <c r="AI5393"/>
  <c r="AI5394"/>
  <c r="AI5119"/>
  <c r="AI5395"/>
  <c r="AI5396"/>
  <c r="AI5397"/>
  <c r="AI5398"/>
  <c r="AI5399"/>
  <c r="AI5400"/>
  <c r="AI5401"/>
  <c r="AI5273"/>
  <c r="AI5402"/>
  <c r="AI5121"/>
  <c r="AI5404"/>
  <c r="AI5405"/>
  <c r="AI5406"/>
  <c r="AI5407"/>
  <c r="AI5408"/>
  <c r="AI5409"/>
  <c r="AI5410"/>
  <c r="AI5411"/>
  <c r="AI5412"/>
  <c r="AI5413"/>
  <c r="AI5414"/>
  <c r="AI5415"/>
  <c r="AI5240"/>
  <c r="AI5459"/>
  <c r="AI5520"/>
  <c r="AI5416"/>
  <c r="AI5417"/>
  <c r="AI5418"/>
  <c r="AI5420"/>
  <c r="AI5421"/>
  <c r="AI5422"/>
  <c r="AI5423"/>
  <c r="AI5424"/>
  <c r="AI5425"/>
  <c r="AI5505"/>
  <c r="AI5426"/>
  <c r="AI5268"/>
  <c r="AI5427"/>
  <c r="AI5428"/>
  <c r="AI5429"/>
  <c r="AI5430"/>
  <c r="AI5431"/>
  <c r="AI5432"/>
  <c r="AI5433"/>
  <c r="AI5435"/>
  <c r="AI5270"/>
  <c r="AI5436"/>
  <c r="AI5437"/>
  <c r="AI5438"/>
  <c r="AI5439"/>
  <c r="AI5442"/>
  <c r="AI5443"/>
  <c r="AI5444"/>
  <c r="AI5445"/>
  <c r="AI5446"/>
  <c r="AI5447"/>
  <c r="AI5448"/>
  <c r="AI5449"/>
  <c r="AI5450"/>
  <c r="AI5451"/>
  <c r="AI5452"/>
  <c r="AI5453"/>
  <c r="AI5454"/>
  <c r="AI5455"/>
  <c r="AI5456"/>
  <c r="AI5457"/>
  <c r="AI5458"/>
  <c r="AI5460"/>
  <c r="AI5461"/>
  <c r="AI5462"/>
  <c r="AI5232"/>
  <c r="AI5278"/>
  <c r="AI5463"/>
  <c r="AI5464"/>
  <c r="AI5465"/>
  <c r="AI5466"/>
  <c r="AI5467"/>
  <c r="AI5468"/>
  <c r="AI5469"/>
  <c r="AI5470"/>
  <c r="AI5471"/>
  <c r="AI5472"/>
  <c r="AI5473"/>
  <c r="AI5475"/>
  <c r="AI5476"/>
  <c r="AI5478"/>
  <c r="AI5539"/>
  <c r="AI5479"/>
  <c r="AI5480"/>
  <c r="AI5481"/>
  <c r="AI5482"/>
  <c r="AI5486"/>
  <c r="AI5295"/>
  <c r="AI5299"/>
  <c r="AI5502"/>
  <c r="AI5483"/>
  <c r="AI5484"/>
  <c r="AI5485"/>
  <c r="AI5209"/>
  <c r="AI5487"/>
  <c r="AI5489"/>
  <c r="AI5490"/>
  <c r="AI5491"/>
  <c r="AI5492"/>
  <c r="AI5493"/>
  <c r="AI5494"/>
  <c r="AI5495"/>
  <c r="AI5496"/>
  <c r="AI5238"/>
  <c r="AI5497"/>
  <c r="AI5498"/>
  <c r="AI5499"/>
  <c r="AI5500"/>
  <c r="AI5501"/>
  <c r="AI5504"/>
  <c r="AI5506"/>
  <c r="AI5507"/>
  <c r="AI5508"/>
  <c r="AI5509"/>
  <c r="AI5237"/>
  <c r="AI5510"/>
  <c r="AI5511"/>
  <c r="AI5514"/>
  <c r="AI5515"/>
  <c r="AI5517"/>
  <c r="AI5528"/>
  <c r="AI5518"/>
  <c r="AI5519"/>
  <c r="AI5521"/>
  <c r="AI5522"/>
  <c r="AI5523"/>
  <c r="AI5524"/>
  <c r="AI5525"/>
  <c r="AI5474"/>
  <c r="AI5251"/>
  <c r="AI5580"/>
  <c r="AI5526"/>
  <c r="AI5527"/>
  <c r="AI5257"/>
  <c r="AI5247"/>
  <c r="AI5535"/>
  <c r="AI5644"/>
  <c r="AI5529"/>
  <c r="AI5530"/>
  <c r="AI5531"/>
  <c r="AI5533"/>
  <c r="AI5245"/>
  <c r="AI5560"/>
  <c r="AI5536"/>
  <c r="AI5537"/>
  <c r="AI5538"/>
  <c r="AI5308"/>
  <c r="AI5540"/>
  <c r="AI5551"/>
  <c r="AI5541"/>
  <c r="AI5279"/>
  <c r="AI5542"/>
  <c r="AI5543"/>
  <c r="AI5544"/>
  <c r="AI5545"/>
  <c r="AI5546"/>
  <c r="AI5547"/>
  <c r="AI5548"/>
  <c r="AI5516"/>
  <c r="AI5549"/>
  <c r="AI5356"/>
  <c r="AI5550"/>
  <c r="AI5368"/>
  <c r="AI5567"/>
  <c r="AI5552"/>
  <c r="AI5553"/>
  <c r="AI5532"/>
  <c r="AI5554"/>
  <c r="AI5557"/>
  <c r="AI5353"/>
  <c r="AI5441"/>
  <c r="AI5559"/>
  <c r="AI5534"/>
  <c r="AI5568"/>
  <c r="AI5403"/>
  <c r="AI5561"/>
  <c r="AI5584"/>
  <c r="AI5562"/>
  <c r="AI5434"/>
  <c r="AI5419"/>
  <c r="AI5588"/>
  <c r="AI5565"/>
  <c r="AI5512"/>
  <c r="AI5582"/>
  <c r="AI5587"/>
  <c r="AI5597"/>
  <c r="AI5564"/>
  <c r="AI5577"/>
  <c r="AI5488"/>
  <c r="AI5592"/>
  <c r="AI5569"/>
  <c r="AI5571"/>
  <c r="AI5578"/>
  <c r="AI5566"/>
  <c r="AI5590"/>
  <c r="AI5573"/>
  <c r="AI5598"/>
  <c r="AI5570"/>
  <c r="AI5615"/>
  <c r="AI5633"/>
  <c r="AI5575"/>
  <c r="AI5604"/>
  <c r="AI5581"/>
  <c r="AI5558"/>
  <c r="AI5605"/>
  <c r="AI5576"/>
  <c r="AI5600"/>
  <c r="AI5608"/>
  <c r="AI5601"/>
  <c r="AI5594"/>
  <c r="AI5610"/>
  <c r="AI5611"/>
  <c r="AI5612"/>
  <c r="AI5613"/>
  <c r="AI5614"/>
  <c r="AI5606"/>
  <c r="AI5616"/>
  <c r="AI5617"/>
  <c r="AI5618"/>
  <c r="AI5579"/>
  <c r="AI5593"/>
  <c r="AI5620"/>
  <c r="AI5736"/>
  <c r="AI5585"/>
  <c r="AI5583"/>
  <c r="AI5572"/>
  <c r="AI5621"/>
  <c r="AI5640"/>
  <c r="AI5555"/>
  <c r="AI5622"/>
  <c r="AI5624"/>
  <c r="AI5626"/>
  <c r="AI5619"/>
  <c r="AI5627"/>
  <c r="AI5628"/>
  <c r="AI5574"/>
  <c r="AI5596"/>
  <c r="AI5643"/>
  <c r="AI5629"/>
  <c r="AI5631"/>
  <c r="AI5632"/>
  <c r="AI5634"/>
  <c r="AI5623"/>
  <c r="AI5635"/>
  <c r="AI5646"/>
  <c r="AI5651"/>
  <c r="AI5607"/>
  <c r="AI5603"/>
  <c r="AI5649"/>
  <c r="AI5586"/>
  <c r="AI5650"/>
  <c r="AI5589"/>
  <c r="AI5630"/>
  <c r="AI5636"/>
  <c r="AI5652"/>
  <c r="AI5637"/>
  <c r="AI5595"/>
  <c r="AI5655"/>
  <c r="AI5656"/>
  <c r="AI5750"/>
  <c r="AI5777"/>
  <c r="AI5657"/>
  <c r="AI5639"/>
  <c r="AI5660"/>
  <c r="AI5661"/>
  <c r="AI5663"/>
  <c r="AI5599"/>
  <c r="AI5602"/>
  <c r="AI5662"/>
  <c r="AI5666"/>
  <c r="AI5667"/>
  <c r="AI5725"/>
  <c r="AI5668"/>
  <c r="AI5669"/>
  <c r="AI5609"/>
  <c r="AI5670"/>
  <c r="AI5680"/>
  <c r="AI5672"/>
  <c r="AI5645"/>
  <c r="AI5674"/>
  <c r="AI5675"/>
  <c r="AI5676"/>
  <c r="AI5677"/>
  <c r="AI5678"/>
  <c r="AI5701"/>
  <c r="AI5681"/>
  <c r="AI5682"/>
  <c r="AI5683"/>
  <c r="AI5694"/>
  <c r="AI5892"/>
  <c r="AI5686"/>
  <c r="AI5648"/>
  <c r="AI5687"/>
  <c r="AI5688"/>
  <c r="AI5699"/>
  <c r="AI5689"/>
  <c r="AI5691"/>
  <c r="AI5692"/>
  <c r="AI5693"/>
  <c r="AI5695"/>
  <c r="AI5700"/>
  <c r="AI5653"/>
  <c r="AI5735"/>
  <c r="AI5697"/>
  <c r="AI5698"/>
  <c r="AI5638"/>
  <c r="AI5702"/>
  <c r="AI5703"/>
  <c r="AI5705"/>
  <c r="AI5659"/>
  <c r="AI5708"/>
  <c r="AI5718"/>
  <c r="AI5704"/>
  <c r="AI5647"/>
  <c r="AI5671"/>
  <c r="AI5625"/>
  <c r="AI5992"/>
  <c r="AI5679"/>
  <c r="AI5665"/>
  <c r="AI5706"/>
  <c r="AI6005"/>
  <c r="AI5654"/>
  <c r="AI5658"/>
  <c r="AI5710"/>
  <c r="AI5717"/>
  <c r="AI5690"/>
  <c r="AI5642"/>
  <c r="AI6028"/>
  <c r="AI5641"/>
  <c r="AI5712"/>
  <c r="AI5727"/>
  <c r="AI6015"/>
  <c r="AI5719"/>
  <c r="AI5721"/>
  <c r="AI5707"/>
  <c r="AI5754"/>
  <c r="AI5684"/>
  <c r="AI5723"/>
  <c r="AI6056"/>
  <c r="AI5720"/>
  <c r="AI5731"/>
  <c r="AI5741"/>
  <c r="AI5722"/>
  <c r="AI5685"/>
  <c r="AI5711"/>
  <c r="AI5664"/>
  <c r="AI5944"/>
  <c r="AI5732"/>
  <c r="AI5696"/>
  <c r="AI5726"/>
  <c r="AI5709"/>
  <c r="AI5714"/>
  <c r="AI5729"/>
  <c r="AI5724"/>
  <c r="AI5749"/>
  <c r="AI5734"/>
  <c r="AI5764"/>
  <c r="AI5733"/>
  <c r="AI5767"/>
  <c r="AI5673"/>
  <c r="AI5713"/>
  <c r="AI5745"/>
  <c r="AI5769"/>
  <c r="AI5742"/>
  <c r="AI5771"/>
  <c r="AI5728"/>
  <c r="AI5743"/>
  <c r="AI5715"/>
  <c r="AI5748"/>
  <c r="AI5737"/>
  <c r="AI5773"/>
  <c r="AI5774"/>
  <c r="AI5776"/>
  <c r="AI5738"/>
  <c r="AI5739"/>
  <c r="AI5744"/>
  <c r="AI5740"/>
  <c r="AI5753"/>
  <c r="AI5780"/>
  <c r="AI5752"/>
  <c r="AI6100"/>
  <c r="AI5782"/>
  <c r="AI5784"/>
  <c r="AI5716"/>
  <c r="AI5786"/>
  <c r="AI5787"/>
  <c r="AI5788"/>
  <c r="AI5789"/>
  <c r="AI5790"/>
  <c r="AI5791"/>
  <c r="AI5792"/>
  <c r="AI5793"/>
  <c r="AI5794"/>
  <c r="AI5796"/>
  <c r="AI5799"/>
  <c r="AI5800"/>
  <c r="AI5801"/>
  <c r="AI5747"/>
  <c r="AI5802"/>
  <c r="AI5803"/>
  <c r="AI5805"/>
  <c r="AI5806"/>
  <c r="AI5807"/>
  <c r="AI5810"/>
  <c r="AI5811"/>
  <c r="AI5812"/>
  <c r="AI5813"/>
  <c r="AI5814"/>
  <c r="AI5815"/>
  <c r="AI5816"/>
  <c r="AI5746"/>
  <c r="AI5817"/>
  <c r="AI5818"/>
  <c r="AI5820"/>
  <c r="AI5821"/>
  <c r="AI5822"/>
  <c r="AI5823"/>
  <c r="AI5824"/>
  <c r="AI5825"/>
  <c r="AI5826"/>
  <c r="AI5827"/>
  <c r="AI5828"/>
  <c r="AI5829"/>
  <c r="AI5830"/>
  <c r="AI5831"/>
  <c r="AI5832"/>
  <c r="AI5833"/>
  <c r="AI5834"/>
  <c r="AI5757"/>
  <c r="AI5835"/>
  <c r="AI5836"/>
  <c r="AI5837"/>
  <c r="AI5838"/>
  <c r="AI5840"/>
  <c r="AI5730"/>
  <c r="AI5841"/>
  <c r="AI5842"/>
  <c r="AI5844"/>
  <c r="AI5845"/>
  <c r="AI5846"/>
  <c r="AI5762"/>
  <c r="AI5847"/>
  <c r="AI5763"/>
  <c r="AI5848"/>
  <c r="AI5849"/>
  <c r="AI5850"/>
  <c r="AI5851"/>
  <c r="AI5852"/>
  <c r="AI5853"/>
  <c r="AI5785"/>
  <c r="AI5854"/>
  <c r="AI5855"/>
  <c r="AI5857"/>
  <c r="AI5858"/>
  <c r="AI5859"/>
  <c r="AI5860"/>
  <c r="AI5861"/>
  <c r="AI5862"/>
  <c r="AI5863"/>
  <c r="AI5864"/>
  <c r="AI5756"/>
  <c r="AI5751"/>
  <c r="AI5865"/>
  <c r="AI5866"/>
  <c r="AI5868"/>
  <c r="AI5869"/>
  <c r="AI5870"/>
  <c r="AI5871"/>
  <c r="AI5872"/>
  <c r="AI5873"/>
  <c r="AI5874"/>
  <c r="AI5875"/>
  <c r="AI5876"/>
  <c r="AI5877"/>
  <c r="AI5878"/>
  <c r="AI5879"/>
  <c r="AI5882"/>
  <c r="AI5883"/>
  <c r="AI5884"/>
  <c r="AI5885"/>
  <c r="AI5887"/>
  <c r="AI5888"/>
  <c r="AI5889"/>
  <c r="AI5890"/>
  <c r="AI5891"/>
  <c r="AI5893"/>
  <c r="AI5894"/>
  <c r="AI5895"/>
  <c r="AI5896"/>
  <c r="AI5897"/>
  <c r="AI5898"/>
  <c r="AI5899"/>
  <c r="AI5900"/>
  <c r="AI5917"/>
  <c r="AI5901"/>
  <c r="AI5902"/>
  <c r="AI5903"/>
  <c r="AI5904"/>
  <c r="AI5905"/>
  <c r="AI5907"/>
  <c r="AI5908"/>
  <c r="AI5909"/>
  <c r="AI5911"/>
  <c r="AI5912"/>
  <c r="AI5913"/>
  <c r="AI5914"/>
  <c r="AI5915"/>
  <c r="AI5916"/>
  <c r="AI5918"/>
  <c r="AI5919"/>
  <c r="AI5920"/>
  <c r="AI5922"/>
  <c r="AI5923"/>
  <c r="AI5924"/>
  <c r="AI5925"/>
  <c r="AI5927"/>
  <c r="AI5928"/>
  <c r="AI5929"/>
  <c r="AI5930"/>
  <c r="AI5931"/>
  <c r="AI5932"/>
  <c r="AI5933"/>
  <c r="AI5934"/>
  <c r="AI5935"/>
  <c r="AI5936"/>
  <c r="AI5937"/>
  <c r="AI5938"/>
  <c r="AI5939"/>
  <c r="AI5940"/>
  <c r="AI5941"/>
  <c r="AI5942"/>
  <c r="AI5943"/>
  <c r="AI5945"/>
  <c r="AI5946"/>
  <c r="AI5947"/>
  <c r="AI5948"/>
  <c r="AI5781"/>
  <c r="AI5949"/>
  <c r="AI5951"/>
  <c r="AI5952"/>
  <c r="AI5953"/>
  <c r="AI5954"/>
  <c r="AI5955"/>
  <c r="AI5956"/>
  <c r="AI5957"/>
  <c r="AI5958"/>
  <c r="AI5959"/>
  <c r="AI6170"/>
  <c r="AI5758"/>
  <c r="AI5961"/>
  <c r="AI5962"/>
  <c r="AI5964"/>
  <c r="AI5965"/>
  <c r="AI5966"/>
  <c r="AI5967"/>
  <c r="AI5761"/>
  <c r="AI5968"/>
  <c r="AI5970"/>
  <c r="AI5971"/>
  <c r="AI5972"/>
  <c r="AI5778"/>
  <c r="AI5973"/>
  <c r="AI5770"/>
  <c r="AI5974"/>
  <c r="AI5975"/>
  <c r="AI5976"/>
  <c r="AI5977"/>
  <c r="AI5978"/>
  <c r="AI5979"/>
  <c r="AI5759"/>
  <c r="AI5980"/>
  <c r="AI5981"/>
  <c r="AI5982"/>
  <c r="AI5983"/>
  <c r="AI5984"/>
  <c r="AI5985"/>
  <c r="AI5986"/>
  <c r="AI5783"/>
  <c r="AI5987"/>
  <c r="AI5760"/>
  <c r="AI5988"/>
  <c r="AI5989"/>
  <c r="AI5775"/>
  <c r="AI5990"/>
  <c r="AI5867"/>
  <c r="AI5910"/>
  <c r="AI5856"/>
  <c r="AI5991"/>
  <c r="AI5994"/>
  <c r="AI5768"/>
  <c r="AI5995"/>
  <c r="AI5808"/>
  <c r="AI5996"/>
  <c r="AI5997"/>
  <c r="AI5998"/>
  <c r="AI5999"/>
  <c r="AI6000"/>
  <c r="AI6001"/>
  <c r="AI6002"/>
  <c r="AI6101"/>
  <c r="AI5797"/>
  <c r="AI6003"/>
  <c r="AI6004"/>
  <c r="AI5843"/>
  <c r="AI5795"/>
  <c r="AI6006"/>
  <c r="AI6008"/>
  <c r="AI5765"/>
  <c r="AI6009"/>
  <c r="AI6010"/>
  <c r="AI6011"/>
  <c r="AI5950"/>
  <c r="AI5804"/>
  <c r="AI5926"/>
  <c r="AI5906"/>
  <c r="AI5819"/>
  <c r="AI5766"/>
  <c r="AI6012"/>
  <c r="AI5798"/>
  <c r="AI6013"/>
  <c r="AI6014"/>
  <c r="AI5839"/>
  <c r="AI6016"/>
  <c r="AI6017"/>
  <c r="AI6018"/>
  <c r="AI6019"/>
  <c r="AI6020"/>
  <c r="AI5772"/>
  <c r="AI5969"/>
  <c r="AI5779"/>
  <c r="AI5921"/>
  <c r="AI6021"/>
  <c r="AI6022"/>
  <c r="AI6023"/>
  <c r="AI6024"/>
  <c r="AI6025"/>
  <c r="AI5960"/>
  <c r="AI5880"/>
  <c r="AI6026"/>
  <c r="AI6027"/>
  <c r="AI6029"/>
  <c r="AI6031"/>
  <c r="AI6032"/>
  <c r="AI6033"/>
  <c r="AI6034"/>
  <c r="AI6035"/>
  <c r="AI6082"/>
  <c r="AI6036"/>
  <c r="AI6066"/>
  <c r="AI5755"/>
  <c r="AI6039"/>
  <c r="AI6127"/>
  <c r="AI6041"/>
  <c r="AI6042"/>
  <c r="AI6043"/>
  <c r="AI6044"/>
  <c r="AI6045"/>
  <c r="AI6046"/>
  <c r="AI6038"/>
  <c r="AI6047"/>
  <c r="AI6048"/>
  <c r="AI6049"/>
  <c r="AI6050"/>
  <c r="AI6051"/>
  <c r="AI6053"/>
  <c r="AI6054"/>
  <c r="AI6055"/>
  <c r="AI5886"/>
  <c r="AI5963"/>
  <c r="AI6057"/>
  <c r="AI6058"/>
  <c r="AI6037"/>
  <c r="AI6060"/>
  <c r="AI6061"/>
  <c r="AI6030"/>
  <c r="AI5993"/>
  <c r="AI6062"/>
  <c r="AI6063"/>
  <c r="AI6007"/>
  <c r="AI5809"/>
  <c r="AI6040"/>
  <c r="AI6065"/>
  <c r="AI6114"/>
  <c r="AI5881"/>
  <c r="AI6067"/>
  <c r="AI6068"/>
  <c r="AI6070"/>
  <c r="AI6071"/>
  <c r="AI6072"/>
  <c r="AI6073"/>
  <c r="AI6094"/>
  <c r="AI6074"/>
  <c r="AI6075"/>
  <c r="AI6052"/>
  <c r="AI6076"/>
  <c r="AI6084"/>
  <c r="AI6077"/>
  <c r="AI6154"/>
  <c r="AI6069"/>
  <c r="AI6059"/>
  <c r="AI6078"/>
  <c r="AI6080"/>
  <c r="AI6113"/>
  <c r="AI6085"/>
  <c r="AI6081"/>
  <c r="AI6086"/>
  <c r="AI6064"/>
  <c r="AI6089"/>
  <c r="AI6079"/>
  <c r="AI6091"/>
  <c r="AI6092"/>
  <c r="AI6093"/>
  <c r="AI6095"/>
  <c r="AI6122"/>
  <c r="AI6104"/>
  <c r="AI6105"/>
  <c r="AI6098"/>
  <c r="AI6097"/>
  <c r="AI6116"/>
  <c r="AI6119"/>
  <c r="AI6120"/>
  <c r="AI6088"/>
  <c r="AI6103"/>
  <c r="AI6121"/>
  <c r="AI6123"/>
  <c r="AI6099"/>
  <c r="AI6124"/>
  <c r="AI6110"/>
  <c r="AI6145"/>
  <c r="AI6146"/>
  <c r="AI6125"/>
  <c r="AI6090"/>
  <c r="AI6111"/>
  <c r="AI6128"/>
  <c r="AI6129"/>
  <c r="AI6130"/>
  <c r="AI6109"/>
  <c r="AI6083"/>
  <c r="AI6131"/>
  <c r="AI6115"/>
  <c r="AI6139"/>
  <c r="AI6132"/>
  <c r="AI6133"/>
  <c r="AI6134"/>
  <c r="AI6135"/>
  <c r="AI6136"/>
  <c r="AI6087"/>
  <c r="AI6102"/>
  <c r="AI6137"/>
  <c r="AI6096"/>
  <c r="AI6112"/>
  <c r="AI6138"/>
  <c r="AI6160"/>
  <c r="AI6161"/>
  <c r="AI6162"/>
  <c r="AI6163"/>
  <c r="AI6142"/>
  <c r="AI6164"/>
  <c r="AI6143"/>
  <c r="AI6144"/>
  <c r="AI6155"/>
  <c r="AI6118"/>
  <c r="AI6212"/>
  <c r="AI6147"/>
  <c r="AI6166"/>
  <c r="AI6148"/>
  <c r="AI6168"/>
  <c r="AI6152"/>
  <c r="AI6172"/>
  <c r="AI6173"/>
  <c r="AI6153"/>
  <c r="AI6106"/>
  <c r="AI6108"/>
  <c r="AI6167"/>
  <c r="AI6175"/>
  <c r="AI6169"/>
  <c r="AI6117"/>
  <c r="AI6151"/>
  <c r="AI6176"/>
  <c r="AI6235"/>
  <c r="AI6157"/>
  <c r="AI6141"/>
  <c r="AI6107"/>
  <c r="AI6158"/>
  <c r="AI6180"/>
  <c r="AI6183"/>
  <c r="AI6184"/>
  <c r="AI6171"/>
  <c r="AI6177"/>
  <c r="AI6165"/>
  <c r="AI6156"/>
  <c r="AI6186"/>
  <c r="AI6140"/>
  <c r="AI6150"/>
  <c r="AI6187"/>
  <c r="AI6188"/>
  <c r="AI6234"/>
  <c r="AI6126"/>
  <c r="AI6190"/>
  <c r="AI6191"/>
  <c r="AI6192"/>
  <c r="AI6189"/>
  <c r="AI6193"/>
  <c r="AI6149"/>
  <c r="AI6195"/>
  <c r="AI6179"/>
  <c r="AI6174"/>
  <c r="AI6181"/>
  <c r="AI6182"/>
  <c r="AI6221"/>
  <c r="AI6197"/>
  <c r="AI6185"/>
  <c r="AI6194"/>
  <c r="AI6198"/>
  <c r="AI6200"/>
  <c r="AI6159"/>
  <c r="AI6202"/>
  <c r="AI6199"/>
  <c r="AI6213"/>
  <c r="AI6204"/>
  <c r="AI6205"/>
  <c r="AI6206"/>
  <c r="AI6178"/>
  <c r="AI6196"/>
  <c r="AI6224"/>
  <c r="AI6209"/>
  <c r="AI6203"/>
  <c r="AI6215"/>
  <c r="AI6210"/>
  <c r="AI6201"/>
  <c r="AI6216"/>
  <c r="AI6231"/>
  <c r="AI6207"/>
  <c r="AI6214"/>
  <c r="AI6208"/>
  <c r="AI6227"/>
  <c r="AI6237"/>
  <c r="AI6217"/>
  <c r="AI6230"/>
  <c r="AI6239"/>
  <c r="AI6211"/>
  <c r="AI6240"/>
  <c r="AI6219"/>
  <c r="AI6226"/>
  <c r="AI6243"/>
  <c r="AI6218"/>
  <c r="AI6246"/>
  <c r="AI6220"/>
  <c r="AI6229"/>
  <c r="AI6250"/>
  <c r="AI6225"/>
  <c r="AI6251"/>
  <c r="AI6222"/>
  <c r="AI6254"/>
  <c r="AI6223"/>
  <c r="AI6305"/>
  <c r="AI6244"/>
  <c r="AI6242"/>
  <c r="AI6238"/>
  <c r="AI6236"/>
  <c r="AI6228"/>
  <c r="AI6247"/>
  <c r="AI6248"/>
  <c r="AI6255"/>
  <c r="AI6245"/>
  <c r="AI6232"/>
  <c r="AI6233"/>
  <c r="AI6260"/>
  <c r="AI6249"/>
  <c r="AI6257"/>
  <c r="AI6252"/>
  <c r="AI6256"/>
  <c r="AI6241"/>
  <c r="AI6262"/>
  <c r="AI6267"/>
  <c r="AI6263"/>
  <c r="AI6253"/>
  <c r="AI6266"/>
  <c r="AI6259"/>
  <c r="AI6274"/>
  <c r="AI6297"/>
  <c r="AI6258"/>
  <c r="AI6269"/>
  <c r="AI6276"/>
  <c r="AI6264"/>
  <c r="AI6265"/>
  <c r="AI6271"/>
  <c r="AI6261"/>
  <c r="AI6278"/>
  <c r="AI6268"/>
  <c r="AI6280"/>
  <c r="AI6281"/>
  <c r="AI6270"/>
  <c r="AI6284"/>
  <c r="AI6286"/>
  <c r="AI6279"/>
  <c r="AI6287"/>
  <c r="AI6275"/>
  <c r="AI6288"/>
  <c r="AI6282"/>
  <c r="AI6289"/>
  <c r="AI6290"/>
  <c r="AI6291"/>
  <c r="AI6283"/>
  <c r="AI6272"/>
  <c r="AI6292"/>
  <c r="AI6293"/>
  <c r="AI6273"/>
  <c r="AI6277"/>
  <c r="AI6285"/>
  <c r="AI6295"/>
  <c r="AI6298"/>
  <c r="AI6299"/>
  <c r="AI6294"/>
  <c r="AI6296"/>
  <c r="AI6300"/>
  <c r="AI6306"/>
  <c r="AI6316"/>
  <c r="AI6302"/>
  <c r="AI6303"/>
  <c r="AI6301"/>
  <c r="AI6304"/>
  <c r="AI6307"/>
  <c r="AI6308"/>
  <c r="AI6309"/>
  <c r="AI6312"/>
  <c r="AI6310"/>
  <c r="AI6314"/>
  <c r="AI6311"/>
  <c r="AI6313"/>
  <c r="AI6315"/>
  <c r="AI6317"/>
  <c r="AI6318"/>
  <c r="AI6319"/>
  <c r="AI6320"/>
  <c r="AI6321"/>
  <c r="AI6322"/>
  <c r="AI6323"/>
  <c r="AI6324"/>
  <c r="AI6325"/>
  <c r="AI6326"/>
  <c r="AI6327"/>
  <c r="AI6328"/>
  <c r="AI6329"/>
  <c r="AI6330"/>
  <c r="AI6331"/>
  <c r="AI6332"/>
  <c r="AI6333"/>
  <c r="AI6334"/>
  <c r="AI6335"/>
  <c r="AI6336"/>
  <c r="AI6337"/>
  <c r="AI6338"/>
  <c r="AI6339"/>
  <c r="AI6340"/>
  <c r="AI6341"/>
  <c r="AI6342"/>
  <c r="AI6343"/>
  <c r="AI6344"/>
  <c r="AI6345"/>
  <c r="AI6346"/>
  <c r="AI6347"/>
  <c r="AI6348"/>
  <c r="AI6349"/>
  <c r="AI6350"/>
  <c r="AI6351"/>
  <c r="AI6352"/>
  <c r="AI6353"/>
  <c r="AI6354"/>
  <c r="AI6355"/>
  <c r="AI6356"/>
  <c r="R2"/>
  <c r="R3"/>
  <c r="R5"/>
  <c r="R6"/>
  <c r="R7"/>
  <c r="R8"/>
  <c r="R4"/>
  <c r="R9"/>
  <c r="R11"/>
  <c r="R14"/>
  <c r="R13"/>
  <c r="R10"/>
  <c r="R12"/>
  <c r="R15"/>
  <c r="R17"/>
  <c r="R18"/>
  <c r="R20"/>
  <c r="R19"/>
  <c r="R22"/>
  <c r="R24"/>
  <c r="R25"/>
  <c r="R23"/>
  <c r="R21"/>
  <c r="R27"/>
  <c r="R28"/>
  <c r="R30"/>
  <c r="R29"/>
  <c r="R26"/>
  <c r="R16"/>
  <c r="R32"/>
  <c r="R33"/>
  <c r="R35"/>
  <c r="R31"/>
  <c r="R39"/>
  <c r="R36"/>
  <c r="R38"/>
  <c r="R34"/>
  <c r="R40"/>
  <c r="R44"/>
  <c r="R37"/>
  <c r="R45"/>
  <c r="R48"/>
  <c r="R43"/>
  <c r="R50"/>
  <c r="R46"/>
  <c r="R51"/>
  <c r="R55"/>
  <c r="R56"/>
  <c r="R58"/>
  <c r="R62"/>
  <c r="R59"/>
  <c r="R42"/>
  <c r="R57"/>
  <c r="R41"/>
  <c r="R53"/>
  <c r="R64"/>
  <c r="R63"/>
  <c r="R67"/>
  <c r="R66"/>
  <c r="R68"/>
  <c r="R49"/>
  <c r="R74"/>
  <c r="R52"/>
  <c r="R61"/>
  <c r="R47"/>
  <c r="R72"/>
  <c r="R82"/>
  <c r="R75"/>
  <c r="R71"/>
  <c r="R73"/>
  <c r="R60"/>
  <c r="R79"/>
  <c r="R69"/>
  <c r="R84"/>
  <c r="R65"/>
  <c r="R70"/>
  <c r="R80"/>
  <c r="R54"/>
  <c r="R76"/>
  <c r="R83"/>
  <c r="R78"/>
  <c r="R87"/>
  <c r="R105"/>
  <c r="R88"/>
  <c r="R98"/>
  <c r="R94"/>
  <c r="R92"/>
  <c r="R93"/>
  <c r="R77"/>
  <c r="R97"/>
  <c r="R85"/>
  <c r="R90"/>
  <c r="R81"/>
  <c r="R91"/>
  <c r="R101"/>
  <c r="R108"/>
  <c r="R118"/>
  <c r="R100"/>
  <c r="R103"/>
  <c r="R96"/>
  <c r="R89"/>
  <c r="R110"/>
  <c r="R113"/>
  <c r="R111"/>
  <c r="R99"/>
  <c r="R95"/>
  <c r="R102"/>
  <c r="R119"/>
  <c r="R116"/>
  <c r="R122"/>
  <c r="R135"/>
  <c r="R124"/>
  <c r="R134"/>
  <c r="R126"/>
  <c r="R115"/>
  <c r="R136"/>
  <c r="R123"/>
  <c r="R109"/>
  <c r="R152"/>
  <c r="R127"/>
  <c r="R148"/>
  <c r="R129"/>
  <c r="R133"/>
  <c r="R138"/>
  <c r="R106"/>
  <c r="R120"/>
  <c r="R144"/>
  <c r="R86"/>
  <c r="R104"/>
  <c r="R140"/>
  <c r="R155"/>
  <c r="R125"/>
  <c r="R139"/>
  <c r="R128"/>
  <c r="R163"/>
  <c r="R143"/>
  <c r="R112"/>
  <c r="R162"/>
  <c r="R153"/>
  <c r="R171"/>
  <c r="R157"/>
  <c r="R142"/>
  <c r="R114"/>
  <c r="R121"/>
  <c r="R150"/>
  <c r="R159"/>
  <c r="R132"/>
  <c r="R145"/>
  <c r="R131"/>
  <c r="R167"/>
  <c r="R172"/>
  <c r="R169"/>
  <c r="R170"/>
  <c r="R130"/>
  <c r="R158"/>
  <c r="R179"/>
  <c r="R178"/>
  <c r="R164"/>
  <c r="R146"/>
  <c r="R161"/>
  <c r="R180"/>
  <c r="R117"/>
  <c r="R151"/>
  <c r="R186"/>
  <c r="R160"/>
  <c r="R182"/>
  <c r="R154"/>
  <c r="R107"/>
  <c r="R149"/>
  <c r="R141"/>
  <c r="R166"/>
  <c r="R197"/>
  <c r="R177"/>
  <c r="R173"/>
  <c r="R203"/>
  <c r="R147"/>
  <c r="R192"/>
  <c r="R190"/>
  <c r="R204"/>
  <c r="R189"/>
  <c r="R174"/>
  <c r="R184"/>
  <c r="R217"/>
  <c r="R137"/>
  <c r="R185"/>
  <c r="R193"/>
  <c r="R187"/>
  <c r="R215"/>
  <c r="R213"/>
  <c r="R201"/>
  <c r="R165"/>
  <c r="R195"/>
  <c r="R199"/>
  <c r="R211"/>
  <c r="R206"/>
  <c r="R156"/>
  <c r="R225"/>
  <c r="R175"/>
  <c r="R212"/>
  <c r="R205"/>
  <c r="R200"/>
  <c r="R235"/>
  <c r="R194"/>
  <c r="R224"/>
  <c r="R196"/>
  <c r="R242"/>
  <c r="R198"/>
  <c r="R240"/>
  <c r="R221"/>
  <c r="R231"/>
  <c r="R168"/>
  <c r="R176"/>
  <c r="R241"/>
  <c r="R229"/>
  <c r="R183"/>
  <c r="R188"/>
  <c r="R236"/>
  <c r="R218"/>
  <c r="R202"/>
  <c r="R226"/>
  <c r="R228"/>
  <c r="R181"/>
  <c r="R220"/>
  <c r="R222"/>
  <c r="R239"/>
  <c r="R227"/>
  <c r="R254"/>
  <c r="R253"/>
  <c r="R234"/>
  <c r="R219"/>
  <c r="R238"/>
  <c r="R248"/>
  <c r="R268"/>
  <c r="R251"/>
  <c r="R243"/>
  <c r="R264"/>
  <c r="R237"/>
  <c r="R191"/>
  <c r="R249"/>
  <c r="R270"/>
  <c r="R259"/>
  <c r="R230"/>
  <c r="R209"/>
  <c r="R276"/>
  <c r="R274"/>
  <c r="R255"/>
  <c r="R250"/>
  <c r="R232"/>
  <c r="R286"/>
  <c r="R247"/>
  <c r="R207"/>
  <c r="R216"/>
  <c r="R292"/>
  <c r="R277"/>
  <c r="R279"/>
  <c r="R278"/>
  <c r="R285"/>
  <c r="R246"/>
  <c r="R262"/>
  <c r="R304"/>
  <c r="R210"/>
  <c r="R261"/>
  <c r="R299"/>
  <c r="R283"/>
  <c r="R252"/>
  <c r="R269"/>
  <c r="R297"/>
  <c r="R275"/>
  <c r="R282"/>
  <c r="R260"/>
  <c r="R273"/>
  <c r="R290"/>
  <c r="R281"/>
  <c r="R256"/>
  <c r="R300"/>
  <c r="R301"/>
  <c r="R305"/>
  <c r="R272"/>
  <c r="R287"/>
  <c r="R233"/>
  <c r="R291"/>
  <c r="R257"/>
  <c r="R306"/>
  <c r="R310"/>
  <c r="R298"/>
  <c r="R295"/>
  <c r="R312"/>
  <c r="R223"/>
  <c r="R315"/>
  <c r="R284"/>
  <c r="R280"/>
  <c r="R293"/>
  <c r="R265"/>
  <c r="R334"/>
  <c r="R318"/>
  <c r="R338"/>
  <c r="R331"/>
  <c r="R314"/>
  <c r="R325"/>
  <c r="R214"/>
  <c r="R330"/>
  <c r="R327"/>
  <c r="R319"/>
  <c r="R329"/>
  <c r="R302"/>
  <c r="R344"/>
  <c r="R322"/>
  <c r="R208"/>
  <c r="R326"/>
  <c r="R345"/>
  <c r="R271"/>
  <c r="R316"/>
  <c r="R349"/>
  <c r="R351"/>
  <c r="R328"/>
  <c r="R332"/>
  <c r="R352"/>
  <c r="R340"/>
  <c r="R311"/>
  <c r="R343"/>
  <c r="R357"/>
  <c r="R368"/>
  <c r="R307"/>
  <c r="R309"/>
  <c r="R339"/>
  <c r="R321"/>
  <c r="R342"/>
  <c r="R374"/>
  <c r="R348"/>
  <c r="R296"/>
  <c r="R360"/>
  <c r="R353"/>
  <c r="R354"/>
  <c r="R244"/>
  <c r="R355"/>
  <c r="R377"/>
  <c r="R370"/>
  <c r="R369"/>
  <c r="R336"/>
  <c r="R347"/>
  <c r="R333"/>
  <c r="R385"/>
  <c r="R267"/>
  <c r="R366"/>
  <c r="R258"/>
  <c r="R308"/>
  <c r="R361"/>
  <c r="R382"/>
  <c r="R323"/>
  <c r="R376"/>
  <c r="R364"/>
  <c r="R362"/>
  <c r="R380"/>
  <c r="R372"/>
  <c r="R393"/>
  <c r="R335"/>
  <c r="R381"/>
  <c r="R388"/>
  <c r="R410"/>
  <c r="R350"/>
  <c r="R324"/>
  <c r="R409"/>
  <c r="R407"/>
  <c r="R341"/>
  <c r="R391"/>
  <c r="R399"/>
  <c r="R371"/>
  <c r="R412"/>
  <c r="R363"/>
  <c r="R386"/>
  <c r="R365"/>
  <c r="R358"/>
  <c r="R337"/>
  <c r="R395"/>
  <c r="R429"/>
  <c r="R367"/>
  <c r="R379"/>
  <c r="R397"/>
  <c r="R401"/>
  <c r="R392"/>
  <c r="R400"/>
  <c r="R427"/>
  <c r="R263"/>
  <c r="R413"/>
  <c r="R373"/>
  <c r="R414"/>
  <c r="R294"/>
  <c r="R378"/>
  <c r="R432"/>
  <c r="R425"/>
  <c r="R375"/>
  <c r="R406"/>
  <c r="R433"/>
  <c r="R390"/>
  <c r="R383"/>
  <c r="R438"/>
  <c r="R403"/>
  <c r="R359"/>
  <c r="R418"/>
  <c r="R289"/>
  <c r="R396"/>
  <c r="R320"/>
  <c r="R245"/>
  <c r="R422"/>
  <c r="R437"/>
  <c r="R448"/>
  <c r="R440"/>
  <c r="R443"/>
  <c r="R466"/>
  <c r="R423"/>
  <c r="R303"/>
  <c r="R451"/>
  <c r="R411"/>
  <c r="R455"/>
  <c r="R404"/>
  <c r="R416"/>
  <c r="R420"/>
  <c r="R417"/>
  <c r="R384"/>
  <c r="R431"/>
  <c r="R458"/>
  <c r="R421"/>
  <c r="R356"/>
  <c r="R454"/>
  <c r="R468"/>
  <c r="R449"/>
  <c r="R288"/>
  <c r="R462"/>
  <c r="R419"/>
  <c r="R398"/>
  <c r="R442"/>
  <c r="R387"/>
  <c r="R447"/>
  <c r="R441"/>
  <c r="R430"/>
  <c r="R464"/>
  <c r="R459"/>
  <c r="R452"/>
  <c r="R467"/>
  <c r="R436"/>
  <c r="R426"/>
  <c r="R317"/>
  <c r="R389"/>
  <c r="R446"/>
  <c r="R472"/>
  <c r="R484"/>
  <c r="R266"/>
  <c r="R477"/>
  <c r="R496"/>
  <c r="R408"/>
  <c r="R476"/>
  <c r="R480"/>
  <c r="R428"/>
  <c r="R483"/>
  <c r="R463"/>
  <c r="R509"/>
  <c r="R486"/>
  <c r="R497"/>
  <c r="R490"/>
  <c r="R485"/>
  <c r="R474"/>
  <c r="R439"/>
  <c r="R471"/>
  <c r="R488"/>
  <c r="R346"/>
  <c r="R456"/>
  <c r="R491"/>
  <c r="R402"/>
  <c r="R460"/>
  <c r="R481"/>
  <c r="R489"/>
  <c r="R494"/>
  <c r="R498"/>
  <c r="R517"/>
  <c r="R434"/>
  <c r="R415"/>
  <c r="R465"/>
  <c r="R482"/>
  <c r="R504"/>
  <c r="R503"/>
  <c r="R450"/>
  <c r="R444"/>
  <c r="R512"/>
  <c r="R518"/>
  <c r="R537"/>
  <c r="R531"/>
  <c r="R522"/>
  <c r="R556"/>
  <c r="R538"/>
  <c r="R520"/>
  <c r="R519"/>
  <c r="R461"/>
  <c r="R487"/>
  <c r="R514"/>
  <c r="R507"/>
  <c r="R536"/>
  <c r="R445"/>
  <c r="R527"/>
  <c r="R530"/>
  <c r="R495"/>
  <c r="R478"/>
  <c r="R470"/>
  <c r="R493"/>
  <c r="R313"/>
  <c r="R492"/>
  <c r="R457"/>
  <c r="R533"/>
  <c r="R499"/>
  <c r="R526"/>
  <c r="R546"/>
  <c r="R567"/>
  <c r="R515"/>
  <c r="R511"/>
  <c r="R521"/>
  <c r="R539"/>
  <c r="R540"/>
  <c r="R534"/>
  <c r="R469"/>
  <c r="R564"/>
  <c r="R435"/>
  <c r="R558"/>
  <c r="R543"/>
  <c r="R502"/>
  <c r="R549"/>
  <c r="R535"/>
  <c r="R506"/>
  <c r="R529"/>
  <c r="R500"/>
  <c r="R551"/>
  <c r="R542"/>
  <c r="R505"/>
  <c r="R563"/>
  <c r="R544"/>
  <c r="R424"/>
  <c r="R508"/>
  <c r="R555"/>
  <c r="R590"/>
  <c r="R545"/>
  <c r="R473"/>
  <c r="R587"/>
  <c r="R562"/>
  <c r="R596"/>
  <c r="R513"/>
  <c r="R523"/>
  <c r="R582"/>
  <c r="R589"/>
  <c r="R609"/>
  <c r="R584"/>
  <c r="R605"/>
  <c r="R550"/>
  <c r="R565"/>
  <c r="R501"/>
  <c r="R576"/>
  <c r="R547"/>
  <c r="R528"/>
  <c r="R532"/>
  <c r="R568"/>
  <c r="R553"/>
  <c r="R405"/>
  <c r="R578"/>
  <c r="R479"/>
  <c r="R607"/>
  <c r="R615"/>
  <c r="R635"/>
  <c r="R593"/>
  <c r="R577"/>
  <c r="R591"/>
  <c r="R628"/>
  <c r="R629"/>
  <c r="R580"/>
  <c r="R525"/>
  <c r="R394"/>
  <c r="R606"/>
  <c r="R618"/>
  <c r="R617"/>
  <c r="R541"/>
  <c r="R548"/>
  <c r="R630"/>
  <c r="R574"/>
  <c r="R524"/>
  <c r="R604"/>
  <c r="R595"/>
  <c r="R571"/>
  <c r="R669"/>
  <c r="R638"/>
  <c r="R573"/>
  <c r="R586"/>
  <c r="R599"/>
  <c r="R637"/>
  <c r="R613"/>
  <c r="R597"/>
  <c r="R581"/>
  <c r="R603"/>
  <c r="R626"/>
  <c r="R602"/>
  <c r="R641"/>
  <c r="R652"/>
  <c r="R619"/>
  <c r="R588"/>
  <c r="R642"/>
  <c r="R620"/>
  <c r="R639"/>
  <c r="R557"/>
  <c r="R611"/>
  <c r="R560"/>
  <c r="R614"/>
  <c r="R648"/>
  <c r="R689"/>
  <c r="R650"/>
  <c r="R656"/>
  <c r="R566"/>
  <c r="R453"/>
  <c r="R612"/>
  <c r="R621"/>
  <c r="R657"/>
  <c r="R616"/>
  <c r="R646"/>
  <c r="R633"/>
  <c r="R682"/>
  <c r="R690"/>
  <c r="R668"/>
  <c r="R585"/>
  <c r="R627"/>
  <c r="R600"/>
  <c r="R569"/>
  <c r="R610"/>
  <c r="R664"/>
  <c r="R570"/>
  <c r="R632"/>
  <c r="R678"/>
  <c r="R636"/>
  <c r="R658"/>
  <c r="R679"/>
  <c r="R644"/>
  <c r="R653"/>
  <c r="R622"/>
  <c r="R631"/>
  <c r="R647"/>
  <c r="R720"/>
  <c r="R683"/>
  <c r="R640"/>
  <c r="R663"/>
  <c r="R601"/>
  <c r="R659"/>
  <c r="R634"/>
  <c r="R676"/>
  <c r="R643"/>
  <c r="R687"/>
  <c r="R694"/>
  <c r="R608"/>
  <c r="R475"/>
  <c r="R649"/>
  <c r="R706"/>
  <c r="R662"/>
  <c r="R665"/>
  <c r="R696"/>
  <c r="R677"/>
  <c r="R559"/>
  <c r="R699"/>
  <c r="R700"/>
  <c r="R737"/>
  <c r="R661"/>
  <c r="R691"/>
  <c r="R703"/>
  <c r="R671"/>
  <c r="R692"/>
  <c r="R673"/>
  <c r="R675"/>
  <c r="R554"/>
  <c r="R651"/>
  <c r="R510"/>
  <c r="R685"/>
  <c r="R660"/>
  <c r="R674"/>
  <c r="R672"/>
  <c r="R721"/>
  <c r="R667"/>
  <c r="R583"/>
  <c r="R688"/>
  <c r="R575"/>
  <c r="R645"/>
  <c r="R738"/>
  <c r="R698"/>
  <c r="R592"/>
  <c r="R701"/>
  <c r="R711"/>
  <c r="R693"/>
  <c r="R725"/>
  <c r="R713"/>
  <c r="R705"/>
  <c r="R740"/>
  <c r="R561"/>
  <c r="R598"/>
  <c r="R732"/>
  <c r="R774"/>
  <c r="R739"/>
  <c r="R686"/>
  <c r="R736"/>
  <c r="R594"/>
  <c r="R734"/>
  <c r="R742"/>
  <c r="R516"/>
  <c r="R755"/>
  <c r="R724"/>
  <c r="R790"/>
  <c r="R697"/>
  <c r="R788"/>
  <c r="R745"/>
  <c r="R746"/>
  <c r="R702"/>
  <c r="R579"/>
  <c r="R795"/>
  <c r="R715"/>
  <c r="R709"/>
  <c r="R744"/>
  <c r="R684"/>
  <c r="R719"/>
  <c r="R763"/>
  <c r="R717"/>
  <c r="R707"/>
  <c r="R749"/>
  <c r="R708"/>
  <c r="R727"/>
  <c r="R723"/>
  <c r="R786"/>
  <c r="R718"/>
  <c r="R801"/>
  <c r="R787"/>
  <c r="R624"/>
  <c r="R772"/>
  <c r="R779"/>
  <c r="R730"/>
  <c r="R808"/>
  <c r="R728"/>
  <c r="R625"/>
  <c r="R811"/>
  <c r="R743"/>
  <c r="R712"/>
  <c r="R750"/>
  <c r="R827"/>
  <c r="R751"/>
  <c r="R752"/>
  <c r="R769"/>
  <c r="R784"/>
  <c r="R760"/>
  <c r="R781"/>
  <c r="R753"/>
  <c r="R767"/>
  <c r="R735"/>
  <c r="R809"/>
  <c r="R805"/>
  <c r="R716"/>
  <c r="R771"/>
  <c r="R747"/>
  <c r="R741"/>
  <c r="R729"/>
  <c r="R777"/>
  <c r="R654"/>
  <c r="R794"/>
  <c r="R765"/>
  <c r="R666"/>
  <c r="R695"/>
  <c r="R770"/>
  <c r="R843"/>
  <c r="R798"/>
  <c r="R804"/>
  <c r="R832"/>
  <c r="R791"/>
  <c r="R836"/>
  <c r="R758"/>
  <c r="R792"/>
  <c r="R748"/>
  <c r="R853"/>
  <c r="R761"/>
  <c r="R785"/>
  <c r="R759"/>
  <c r="R704"/>
  <c r="R850"/>
  <c r="R764"/>
  <c r="R775"/>
  <c r="R572"/>
  <c r="R773"/>
  <c r="R856"/>
  <c r="R681"/>
  <c r="R810"/>
  <c r="R799"/>
  <c r="R815"/>
  <c r="R623"/>
  <c r="R822"/>
  <c r="R670"/>
  <c r="R833"/>
  <c r="R733"/>
  <c r="R776"/>
  <c r="R780"/>
  <c r="R820"/>
  <c r="R814"/>
  <c r="R754"/>
  <c r="R845"/>
  <c r="R756"/>
  <c r="R884"/>
  <c r="R873"/>
  <c r="R849"/>
  <c r="R714"/>
  <c r="R726"/>
  <c r="R766"/>
  <c r="R783"/>
  <c r="R826"/>
  <c r="R829"/>
  <c r="R731"/>
  <c r="R793"/>
  <c r="R789"/>
  <c r="R812"/>
  <c r="R710"/>
  <c r="R842"/>
  <c r="R830"/>
  <c r="R824"/>
  <c r="R860"/>
  <c r="R898"/>
  <c r="R800"/>
  <c r="R778"/>
  <c r="R797"/>
  <c r="R655"/>
  <c r="R901"/>
  <c r="R768"/>
  <c r="R803"/>
  <c r="R757"/>
  <c r="R838"/>
  <c r="R927"/>
  <c r="R868"/>
  <c r="R863"/>
  <c r="R806"/>
  <c r="R834"/>
  <c r="R895"/>
  <c r="R831"/>
  <c r="R851"/>
  <c r="R828"/>
  <c r="R796"/>
  <c r="R840"/>
  <c r="R825"/>
  <c r="R922"/>
  <c r="R923"/>
  <c r="R857"/>
  <c r="R862"/>
  <c r="R816"/>
  <c r="R839"/>
  <c r="R819"/>
  <c r="R762"/>
  <c r="R865"/>
  <c r="R910"/>
  <c r="R870"/>
  <c r="R864"/>
  <c r="R807"/>
  <c r="R874"/>
  <c r="R861"/>
  <c r="R848"/>
  <c r="R919"/>
  <c r="R813"/>
  <c r="R722"/>
  <c r="R680"/>
  <c r="R889"/>
  <c r="R872"/>
  <c r="R841"/>
  <c r="R844"/>
  <c r="R835"/>
  <c r="R911"/>
  <c r="R880"/>
  <c r="R892"/>
  <c r="R852"/>
  <c r="R887"/>
  <c r="R886"/>
  <c r="R859"/>
  <c r="R900"/>
  <c r="R818"/>
  <c r="R854"/>
  <c r="R949"/>
  <c r="R941"/>
  <c r="R934"/>
  <c r="R968"/>
  <c r="R855"/>
  <c r="R972"/>
  <c r="R897"/>
  <c r="R964"/>
  <c r="R905"/>
  <c r="R954"/>
  <c r="R869"/>
  <c r="R917"/>
  <c r="R871"/>
  <c r="R885"/>
  <c r="R877"/>
  <c r="R876"/>
  <c r="R878"/>
  <c r="R906"/>
  <c r="R858"/>
  <c r="R904"/>
  <c r="R1004"/>
  <c r="R913"/>
  <c r="R1007"/>
  <c r="R971"/>
  <c r="R961"/>
  <c r="R882"/>
  <c r="R552"/>
  <c r="R979"/>
  <c r="R992"/>
  <c r="R963"/>
  <c r="R821"/>
  <c r="R945"/>
  <c r="R893"/>
  <c r="R894"/>
  <c r="R888"/>
  <c r="R875"/>
  <c r="R908"/>
  <c r="R951"/>
  <c r="R926"/>
  <c r="R1001"/>
  <c r="R907"/>
  <c r="R985"/>
  <c r="R924"/>
  <c r="R1028"/>
  <c r="R984"/>
  <c r="R802"/>
  <c r="R966"/>
  <c r="R943"/>
  <c r="R995"/>
  <c r="R967"/>
  <c r="R928"/>
  <c r="R896"/>
  <c r="R909"/>
  <c r="R935"/>
  <c r="R970"/>
  <c r="R987"/>
  <c r="R940"/>
  <c r="R916"/>
  <c r="R931"/>
  <c r="R883"/>
  <c r="R973"/>
  <c r="R847"/>
  <c r="R925"/>
  <c r="R962"/>
  <c r="R914"/>
  <c r="R959"/>
  <c r="R902"/>
  <c r="R920"/>
  <c r="R899"/>
  <c r="R952"/>
  <c r="R948"/>
  <c r="R1046"/>
  <c r="R969"/>
  <c r="R1023"/>
  <c r="R817"/>
  <c r="R996"/>
  <c r="R782"/>
  <c r="R993"/>
  <c r="R958"/>
  <c r="R938"/>
  <c r="R933"/>
  <c r="R1055"/>
  <c r="R983"/>
  <c r="R977"/>
  <c r="R1061"/>
  <c r="R957"/>
  <c r="R1060"/>
  <c r="R837"/>
  <c r="R1016"/>
  <c r="R1013"/>
  <c r="R1009"/>
  <c r="R990"/>
  <c r="R1010"/>
  <c r="R891"/>
  <c r="R866"/>
  <c r="R974"/>
  <c r="R1109"/>
  <c r="R1072"/>
  <c r="R944"/>
  <c r="R1000"/>
  <c r="R1024"/>
  <c r="R1076"/>
  <c r="R1051"/>
  <c r="R1017"/>
  <c r="R946"/>
  <c r="R953"/>
  <c r="R879"/>
  <c r="R1003"/>
  <c r="R994"/>
  <c r="R932"/>
  <c r="R997"/>
  <c r="R976"/>
  <c r="R912"/>
  <c r="R1053"/>
  <c r="R982"/>
  <c r="R1039"/>
  <c r="R1040"/>
  <c r="R1077"/>
  <c r="R1030"/>
  <c r="R986"/>
  <c r="R1065"/>
  <c r="R1033"/>
  <c r="R936"/>
  <c r="R988"/>
  <c r="R942"/>
  <c r="R947"/>
  <c r="R1037"/>
  <c r="R1026"/>
  <c r="R1015"/>
  <c r="R1057"/>
  <c r="R1091"/>
  <c r="R1018"/>
  <c r="R1036"/>
  <c r="R1044"/>
  <c r="R939"/>
  <c r="R1025"/>
  <c r="R978"/>
  <c r="R1084"/>
  <c r="R1079"/>
  <c r="R1122"/>
  <c r="R1112"/>
  <c r="R1038"/>
  <c r="R1052"/>
  <c r="R937"/>
  <c r="R1002"/>
  <c r="R960"/>
  <c r="R1029"/>
  <c r="R1035"/>
  <c r="R955"/>
  <c r="R929"/>
  <c r="R1031"/>
  <c r="R867"/>
  <c r="R1071"/>
  <c r="R1027"/>
  <c r="R1043"/>
  <c r="R1086"/>
  <c r="R1089"/>
  <c r="R1070"/>
  <c r="R1041"/>
  <c r="R1034"/>
  <c r="R981"/>
  <c r="R1096"/>
  <c r="R1100"/>
  <c r="R1045"/>
  <c r="R1075"/>
  <c r="R1124"/>
  <c r="R1050"/>
  <c r="R950"/>
  <c r="R1058"/>
  <c r="R998"/>
  <c r="R918"/>
  <c r="R1073"/>
  <c r="R989"/>
  <c r="R1083"/>
  <c r="R921"/>
  <c r="R1019"/>
  <c r="R965"/>
  <c r="R1020"/>
  <c r="R1142"/>
  <c r="R991"/>
  <c r="R1131"/>
  <c r="R915"/>
  <c r="R1110"/>
  <c r="R881"/>
  <c r="R1049"/>
  <c r="R1121"/>
  <c r="R930"/>
  <c r="R846"/>
  <c r="R1101"/>
  <c r="R1067"/>
  <c r="R1092"/>
  <c r="R1123"/>
  <c r="R1069"/>
  <c r="R1042"/>
  <c r="R1021"/>
  <c r="R1111"/>
  <c r="R890"/>
  <c r="R1081"/>
  <c r="R1105"/>
  <c r="R1011"/>
  <c r="R1014"/>
  <c r="R1059"/>
  <c r="R1166"/>
  <c r="R1107"/>
  <c r="R1159"/>
  <c r="R1126"/>
  <c r="R1141"/>
  <c r="R1032"/>
  <c r="R1179"/>
  <c r="R1048"/>
  <c r="R1128"/>
  <c r="R823"/>
  <c r="R1056"/>
  <c r="R1156"/>
  <c r="R980"/>
  <c r="R1005"/>
  <c r="R1103"/>
  <c r="R1054"/>
  <c r="R1099"/>
  <c r="R1148"/>
  <c r="R1068"/>
  <c r="R1143"/>
  <c r="R1104"/>
  <c r="R1113"/>
  <c r="R1097"/>
  <c r="R1093"/>
  <c r="R1120"/>
  <c r="R1008"/>
  <c r="R1173"/>
  <c r="R1127"/>
  <c r="R1090"/>
  <c r="R1102"/>
  <c r="R1140"/>
  <c r="R1125"/>
  <c r="R1162"/>
  <c r="R1133"/>
  <c r="R1115"/>
  <c r="R1022"/>
  <c r="R1098"/>
  <c r="R1088"/>
  <c r="R1135"/>
  <c r="R1139"/>
  <c r="R1152"/>
  <c r="R1157"/>
  <c r="R1118"/>
  <c r="R1181"/>
  <c r="R1108"/>
  <c r="R1114"/>
  <c r="R1064"/>
  <c r="R1080"/>
  <c r="R1167"/>
  <c r="R1248"/>
  <c r="R1094"/>
  <c r="R1188"/>
  <c r="R1149"/>
  <c r="R1074"/>
  <c r="R1208"/>
  <c r="R1146"/>
  <c r="R1087"/>
  <c r="R1132"/>
  <c r="R1294"/>
  <c r="R956"/>
  <c r="R1130"/>
  <c r="R1160"/>
  <c r="R1164"/>
  <c r="R1137"/>
  <c r="R1163"/>
  <c r="R1195"/>
  <c r="R1256"/>
  <c r="R1174"/>
  <c r="R1219"/>
  <c r="R1063"/>
  <c r="R1129"/>
  <c r="R1205"/>
  <c r="R1169"/>
  <c r="R1200"/>
  <c r="R1182"/>
  <c r="R1184"/>
  <c r="R903"/>
  <c r="R1119"/>
  <c r="R1295"/>
  <c r="R999"/>
  <c r="R1153"/>
  <c r="R1144"/>
  <c r="R1197"/>
  <c r="R1082"/>
  <c r="R1285"/>
  <c r="R1185"/>
  <c r="R1241"/>
  <c r="R1207"/>
  <c r="R1151"/>
  <c r="R1078"/>
  <c r="R1006"/>
  <c r="R1239"/>
  <c r="R1261"/>
  <c r="R1165"/>
  <c r="R1095"/>
  <c r="R1177"/>
  <c r="R1180"/>
  <c r="R1249"/>
  <c r="R1190"/>
  <c r="R1161"/>
  <c r="R1251"/>
  <c r="R1085"/>
  <c r="R1231"/>
  <c r="R1228"/>
  <c r="R1269"/>
  <c r="R1227"/>
  <c r="R1222"/>
  <c r="R1183"/>
  <c r="R1193"/>
  <c r="R1204"/>
  <c r="R1223"/>
  <c r="R1012"/>
  <c r="R1304"/>
  <c r="R1203"/>
  <c r="R1175"/>
  <c r="R1116"/>
  <c r="R1247"/>
  <c r="R1202"/>
  <c r="R1218"/>
  <c r="R1266"/>
  <c r="R1134"/>
  <c r="R1273"/>
  <c r="R1275"/>
  <c r="R1271"/>
  <c r="R1206"/>
  <c r="R1224"/>
  <c r="R1176"/>
  <c r="R1217"/>
  <c r="R1254"/>
  <c r="R1066"/>
  <c r="R1209"/>
  <c r="R1286"/>
  <c r="R1216"/>
  <c r="R1264"/>
  <c r="R1265"/>
  <c r="R1318"/>
  <c r="R1258"/>
  <c r="R1280"/>
  <c r="R1301"/>
  <c r="R1322"/>
  <c r="R1323"/>
  <c r="R1158"/>
  <c r="R1136"/>
  <c r="R1253"/>
  <c r="R1287"/>
  <c r="R975"/>
  <c r="R1229"/>
  <c r="R1047"/>
  <c r="R1326"/>
  <c r="R1168"/>
  <c r="R1230"/>
  <c r="R1170"/>
  <c r="R1213"/>
  <c r="R1147"/>
  <c r="R1290"/>
  <c r="R1187"/>
  <c r="R1194"/>
  <c r="R1325"/>
  <c r="R1235"/>
  <c r="R1210"/>
  <c r="R1106"/>
  <c r="R1226"/>
  <c r="R1263"/>
  <c r="R1252"/>
  <c r="R1272"/>
  <c r="R1150"/>
  <c r="R1282"/>
  <c r="R1267"/>
  <c r="R1260"/>
  <c r="R1244"/>
  <c r="R1310"/>
  <c r="R1246"/>
  <c r="R1311"/>
  <c r="R1293"/>
  <c r="R1117"/>
  <c r="R1154"/>
  <c r="R1281"/>
  <c r="R1211"/>
  <c r="R1220"/>
  <c r="R1238"/>
  <c r="R1138"/>
  <c r="R1196"/>
  <c r="R1245"/>
  <c r="R1237"/>
  <c r="R1321"/>
  <c r="R1255"/>
  <c r="R1305"/>
  <c r="R1236"/>
  <c r="R1279"/>
  <c r="R1330"/>
  <c r="R1178"/>
  <c r="R1259"/>
  <c r="R1240"/>
  <c r="R1243"/>
  <c r="R1299"/>
  <c r="R1371"/>
  <c r="R1329"/>
  <c r="R1201"/>
  <c r="R1292"/>
  <c r="R1198"/>
  <c r="R1192"/>
  <c r="R1316"/>
  <c r="R1314"/>
  <c r="R1232"/>
  <c r="R1145"/>
  <c r="R1297"/>
  <c r="R1199"/>
  <c r="R1270"/>
  <c r="R1383"/>
  <c r="R1242"/>
  <c r="R1343"/>
  <c r="R1354"/>
  <c r="R1349"/>
  <c r="R1356"/>
  <c r="R1250"/>
  <c r="R1345"/>
  <c r="R1353"/>
  <c r="R1215"/>
  <c r="R1348"/>
  <c r="R1171"/>
  <c r="R1392"/>
  <c r="R1288"/>
  <c r="R1352"/>
  <c r="R1308"/>
  <c r="R1306"/>
  <c r="R1333"/>
  <c r="R1309"/>
  <c r="R1350"/>
  <c r="R1365"/>
  <c r="R1407"/>
  <c r="R1403"/>
  <c r="R1369"/>
  <c r="R1341"/>
  <c r="R1296"/>
  <c r="R1189"/>
  <c r="R1410"/>
  <c r="R1344"/>
  <c r="R1337"/>
  <c r="R1313"/>
  <c r="R1417"/>
  <c r="R1374"/>
  <c r="R1277"/>
  <c r="R1378"/>
  <c r="R1155"/>
  <c r="R1334"/>
  <c r="R1234"/>
  <c r="R1332"/>
  <c r="R1388"/>
  <c r="R1359"/>
  <c r="R1303"/>
  <c r="R1384"/>
  <c r="R1225"/>
  <c r="R1300"/>
  <c r="R1257"/>
  <c r="R1274"/>
  <c r="R1358"/>
  <c r="R1212"/>
  <c r="R1453"/>
  <c r="R1317"/>
  <c r="R1268"/>
  <c r="R1062"/>
  <c r="R1362"/>
  <c r="R1400"/>
  <c r="R1339"/>
  <c r="R1382"/>
  <c r="R1393"/>
  <c r="R1405"/>
  <c r="R1191"/>
  <c r="R1357"/>
  <c r="R1320"/>
  <c r="R1436"/>
  <c r="R1442"/>
  <c r="R1438"/>
  <c r="R1391"/>
  <c r="R1399"/>
  <c r="R1412"/>
  <c r="R1312"/>
  <c r="R1380"/>
  <c r="R1402"/>
  <c r="R1221"/>
  <c r="R1367"/>
  <c r="R1385"/>
  <c r="R1397"/>
  <c r="R1415"/>
  <c r="R1386"/>
  <c r="R1335"/>
  <c r="R1396"/>
  <c r="R1360"/>
  <c r="R1446"/>
  <c r="R1414"/>
  <c r="R1401"/>
  <c r="R1372"/>
  <c r="R1379"/>
  <c r="R1363"/>
  <c r="R1327"/>
  <c r="R1355"/>
  <c r="R1278"/>
  <c r="R1291"/>
  <c r="R1214"/>
  <c r="R1276"/>
  <c r="R1233"/>
  <c r="R1435"/>
  <c r="R1340"/>
  <c r="R1368"/>
  <c r="R1302"/>
  <c r="R1351"/>
  <c r="R1406"/>
  <c r="R1361"/>
  <c r="R1456"/>
  <c r="R1434"/>
  <c r="R1398"/>
  <c r="R1443"/>
  <c r="R1463"/>
  <c r="R1284"/>
  <c r="R1455"/>
  <c r="R1416"/>
  <c r="R1390"/>
  <c r="R1464"/>
  <c r="R1440"/>
  <c r="R1469"/>
  <c r="R1328"/>
  <c r="R1364"/>
  <c r="R1439"/>
  <c r="R1448"/>
  <c r="R1387"/>
  <c r="R1377"/>
  <c r="R1324"/>
  <c r="R1473"/>
  <c r="R1404"/>
  <c r="R1432"/>
  <c r="R1375"/>
  <c r="R1427"/>
  <c r="R1437"/>
  <c r="R1419"/>
  <c r="R1298"/>
  <c r="R1482"/>
  <c r="R1366"/>
  <c r="R1441"/>
  <c r="R1429"/>
  <c r="R1452"/>
  <c r="R1411"/>
  <c r="R1283"/>
  <c r="R1483"/>
  <c r="R1493"/>
  <c r="R1445"/>
  <c r="R1491"/>
  <c r="R1319"/>
  <c r="R1394"/>
  <c r="R1186"/>
  <c r="R1428"/>
  <c r="R1336"/>
  <c r="R1381"/>
  <c r="R1485"/>
  <c r="R1454"/>
  <c r="R1409"/>
  <c r="R1373"/>
  <c r="R1499"/>
  <c r="R1444"/>
  <c r="R1476"/>
  <c r="R1418"/>
  <c r="R1307"/>
  <c r="R1376"/>
  <c r="R1459"/>
  <c r="R1408"/>
  <c r="R1347"/>
  <c r="R1509"/>
  <c r="R1430"/>
  <c r="R1338"/>
  <c r="R1262"/>
  <c r="R1551"/>
  <c r="R1389"/>
  <c r="R1523"/>
  <c r="R1497"/>
  <c r="R1426"/>
  <c r="R1431"/>
  <c r="R1488"/>
  <c r="R1492"/>
  <c r="R1462"/>
  <c r="R1494"/>
  <c r="R1478"/>
  <c r="R1490"/>
  <c r="R1486"/>
  <c r="R1533"/>
  <c r="R1528"/>
  <c r="R1465"/>
  <c r="R1449"/>
  <c r="R1513"/>
  <c r="R1480"/>
  <c r="R1289"/>
  <c r="R1433"/>
  <c r="R1511"/>
  <c r="R1468"/>
  <c r="R1470"/>
  <c r="R1542"/>
  <c r="R1395"/>
  <c r="R1586"/>
  <c r="R1471"/>
  <c r="R1506"/>
  <c r="R1450"/>
  <c r="R1447"/>
  <c r="R1425"/>
  <c r="R1547"/>
  <c r="R1520"/>
  <c r="R1521"/>
  <c r="R1548"/>
  <c r="R1466"/>
  <c r="R1422"/>
  <c r="R1563"/>
  <c r="R1560"/>
  <c r="R1424"/>
  <c r="R1561"/>
  <c r="R1501"/>
  <c r="R1522"/>
  <c r="R1496"/>
  <c r="R1555"/>
  <c r="R1503"/>
  <c r="R1420"/>
  <c r="R1519"/>
  <c r="R1558"/>
  <c r="R1541"/>
  <c r="R1599"/>
  <c r="R1572"/>
  <c r="R1527"/>
  <c r="R1568"/>
  <c r="R1518"/>
  <c r="R1565"/>
  <c r="R1472"/>
  <c r="R1498"/>
  <c r="R1495"/>
  <c r="R1584"/>
  <c r="R1544"/>
  <c r="R1536"/>
  <c r="R1530"/>
  <c r="R1613"/>
  <c r="R1489"/>
  <c r="R1504"/>
  <c r="R1577"/>
  <c r="R1573"/>
  <c r="R1331"/>
  <c r="R1557"/>
  <c r="R1479"/>
  <c r="R1421"/>
  <c r="R1451"/>
  <c r="R1567"/>
  <c r="R1474"/>
  <c r="R1457"/>
  <c r="R1342"/>
  <c r="R1370"/>
  <c r="R1553"/>
  <c r="R1640"/>
  <c r="R1641"/>
  <c r="R1589"/>
  <c r="R1526"/>
  <c r="R1579"/>
  <c r="R1549"/>
  <c r="R1423"/>
  <c r="R1467"/>
  <c r="R1458"/>
  <c r="R1556"/>
  <c r="R1481"/>
  <c r="R1514"/>
  <c r="R1515"/>
  <c r="R1484"/>
  <c r="R1629"/>
  <c r="R1566"/>
  <c r="R1550"/>
  <c r="R1591"/>
  <c r="R1595"/>
  <c r="R1596"/>
  <c r="R1604"/>
  <c r="R1592"/>
  <c r="R1505"/>
  <c r="R1475"/>
  <c r="R1517"/>
  <c r="R1500"/>
  <c r="R1346"/>
  <c r="R1537"/>
  <c r="R1570"/>
  <c r="R1655"/>
  <c r="R1543"/>
  <c r="R1535"/>
  <c r="R1606"/>
  <c r="R1571"/>
  <c r="R1612"/>
  <c r="R1532"/>
  <c r="R1614"/>
  <c r="R1529"/>
  <c r="R1525"/>
  <c r="R1615"/>
  <c r="R1618"/>
  <c r="R1600"/>
  <c r="R1621"/>
  <c r="R1622"/>
  <c r="R1660"/>
  <c r="R1630"/>
  <c r="R1625"/>
  <c r="R1546"/>
  <c r="R1619"/>
  <c r="R1578"/>
  <c r="R1583"/>
  <c r="R1539"/>
  <c r="R1531"/>
  <c r="R1552"/>
  <c r="R1628"/>
  <c r="R1695"/>
  <c r="R1590"/>
  <c r="R1582"/>
  <c r="R1594"/>
  <c r="R1685"/>
  <c r="R1510"/>
  <c r="R1643"/>
  <c r="R1645"/>
  <c r="R1460"/>
  <c r="R1562"/>
  <c r="R1646"/>
  <c r="R1647"/>
  <c r="R1564"/>
  <c r="R1602"/>
  <c r="R1704"/>
  <c r="R1650"/>
  <c r="R1686"/>
  <c r="R1605"/>
  <c r="R1654"/>
  <c r="R1611"/>
  <c r="R1658"/>
  <c r="R1554"/>
  <c r="R1598"/>
  <c r="R1603"/>
  <c r="R1487"/>
  <c r="R1673"/>
  <c r="R1587"/>
  <c r="R1666"/>
  <c r="R1616"/>
  <c r="R1461"/>
  <c r="R1669"/>
  <c r="R1635"/>
  <c r="R1664"/>
  <c r="R1576"/>
  <c r="R1569"/>
  <c r="R1631"/>
  <c r="R1172"/>
  <c r="R1575"/>
  <c r="R1679"/>
  <c r="R1413"/>
  <c r="R1720"/>
  <c r="R1723"/>
  <c r="R1633"/>
  <c r="R1730"/>
  <c r="R1731"/>
  <c r="R1736"/>
  <c r="R1585"/>
  <c r="R1801"/>
  <c r="R1593"/>
  <c r="R1524"/>
  <c r="R1608"/>
  <c r="R1771"/>
  <c r="R1725"/>
  <c r="R1652"/>
  <c r="R1744"/>
  <c r="R1711"/>
  <c r="R1477"/>
  <c r="R1693"/>
  <c r="R1636"/>
  <c r="R1620"/>
  <c r="R1623"/>
  <c r="R1315"/>
  <c r="R1691"/>
  <c r="R1690"/>
  <c r="R1733"/>
  <c r="R1651"/>
  <c r="R1638"/>
  <c r="R1699"/>
  <c r="R1639"/>
  <c r="R1745"/>
  <c r="R1761"/>
  <c r="R1746"/>
  <c r="R1702"/>
  <c r="R1559"/>
  <c r="R1760"/>
  <c r="R1502"/>
  <c r="R1540"/>
  <c r="R1763"/>
  <c r="R1610"/>
  <c r="R1708"/>
  <c r="R1601"/>
  <c r="R1681"/>
  <c r="R1768"/>
  <c r="R1624"/>
  <c r="R1747"/>
  <c r="R1714"/>
  <c r="R1741"/>
  <c r="R1777"/>
  <c r="R1754"/>
  <c r="R1545"/>
  <c r="R1677"/>
  <c r="R1670"/>
  <c r="R1734"/>
  <c r="R1538"/>
  <c r="R1718"/>
  <c r="R1784"/>
  <c r="R1729"/>
  <c r="R1637"/>
  <c r="R1786"/>
  <c r="R1581"/>
  <c r="R1661"/>
  <c r="R1706"/>
  <c r="R1680"/>
  <c r="R1792"/>
  <c r="R1727"/>
  <c r="R1668"/>
  <c r="R1597"/>
  <c r="R1617"/>
  <c r="R1688"/>
  <c r="R1662"/>
  <c r="R1719"/>
  <c r="R1794"/>
  <c r="R1692"/>
  <c r="R1735"/>
  <c r="R1588"/>
  <c r="R1737"/>
  <c r="R1683"/>
  <c r="R1534"/>
  <c r="R1783"/>
  <c r="R1675"/>
  <c r="R1742"/>
  <c r="R1696"/>
  <c r="R1667"/>
  <c r="R1676"/>
  <c r="R1755"/>
  <c r="R1697"/>
  <c r="R1627"/>
  <c r="R1709"/>
  <c r="R1749"/>
  <c r="R1732"/>
  <c r="R1703"/>
  <c r="R1765"/>
  <c r="R1814"/>
  <c r="R1710"/>
  <c r="R1821"/>
  <c r="R1823"/>
  <c r="R1700"/>
  <c r="R1837"/>
  <c r="R1841"/>
  <c r="R1772"/>
  <c r="R1632"/>
  <c r="R1785"/>
  <c r="R1822"/>
  <c r="R1698"/>
  <c r="R1659"/>
  <c r="R1779"/>
  <c r="R1843"/>
  <c r="R1766"/>
  <c r="R1832"/>
  <c r="R1776"/>
  <c r="R1656"/>
  <c r="R1781"/>
  <c r="R1642"/>
  <c r="R1701"/>
  <c r="R1778"/>
  <c r="R1773"/>
  <c r="R1716"/>
  <c r="R1752"/>
  <c r="R1715"/>
  <c r="R1682"/>
  <c r="R1653"/>
  <c r="R1820"/>
  <c r="R1806"/>
  <c r="R1847"/>
  <c r="R1782"/>
  <c r="R1712"/>
  <c r="R1705"/>
  <c r="R1789"/>
  <c r="R1507"/>
  <c r="R1516"/>
  <c r="R1795"/>
  <c r="R1863"/>
  <c r="R1793"/>
  <c r="R1694"/>
  <c r="R1753"/>
  <c r="R1858"/>
  <c r="R1802"/>
  <c r="R1767"/>
  <c r="R1649"/>
  <c r="R1810"/>
  <c r="R1743"/>
  <c r="R1788"/>
  <c r="R1739"/>
  <c r="R1738"/>
  <c r="R1909"/>
  <c r="R1726"/>
  <c r="R1803"/>
  <c r="R1859"/>
  <c r="R1860"/>
  <c r="R1512"/>
  <c r="R1684"/>
  <c r="R1864"/>
  <c r="R1866"/>
  <c r="R1574"/>
  <c r="R1750"/>
  <c r="R1644"/>
  <c r="R1663"/>
  <c r="R1648"/>
  <c r="R1748"/>
  <c r="R1885"/>
  <c r="R1728"/>
  <c r="R1717"/>
  <c r="R1796"/>
  <c r="R1769"/>
  <c r="R1815"/>
  <c r="R1756"/>
  <c r="R1834"/>
  <c r="R1678"/>
  <c r="R1671"/>
  <c r="R1839"/>
  <c r="R1762"/>
  <c r="R1797"/>
  <c r="R1818"/>
  <c r="R1791"/>
  <c r="R1774"/>
  <c r="R1609"/>
  <c r="R1838"/>
  <c r="R1689"/>
  <c r="R1840"/>
  <c r="R1580"/>
  <c r="R1757"/>
  <c r="R1813"/>
  <c r="R1826"/>
  <c r="R1721"/>
  <c r="R1800"/>
  <c r="R1842"/>
  <c r="R1819"/>
  <c r="R1849"/>
  <c r="R1751"/>
  <c r="R1707"/>
  <c r="R1764"/>
  <c r="R1687"/>
  <c r="R1850"/>
  <c r="R1892"/>
  <c r="R1845"/>
  <c r="R1974"/>
  <c r="R1809"/>
  <c r="R1896"/>
  <c r="R1851"/>
  <c r="R1787"/>
  <c r="R1824"/>
  <c r="R1775"/>
  <c r="R1827"/>
  <c r="R1665"/>
  <c r="R1882"/>
  <c r="R1825"/>
  <c r="R1906"/>
  <c r="R1657"/>
  <c r="R1713"/>
  <c r="R1908"/>
  <c r="R1799"/>
  <c r="R1812"/>
  <c r="R1862"/>
  <c r="R1910"/>
  <c r="R1890"/>
  <c r="R1956"/>
  <c r="R1918"/>
  <c r="R1902"/>
  <c r="R1973"/>
  <c r="R1894"/>
  <c r="R1626"/>
  <c r="R1887"/>
  <c r="R1758"/>
  <c r="R1871"/>
  <c r="R1922"/>
  <c r="R1912"/>
  <c r="R1811"/>
  <c r="R1672"/>
  <c r="R1911"/>
  <c r="R1833"/>
  <c r="R1740"/>
  <c r="R1923"/>
  <c r="R1790"/>
  <c r="R1828"/>
  <c r="R1508"/>
  <c r="R1879"/>
  <c r="R1935"/>
  <c r="R1942"/>
  <c r="R1943"/>
  <c r="R1916"/>
  <c r="R1770"/>
  <c r="R1634"/>
  <c r="R1914"/>
  <c r="R1848"/>
  <c r="R1873"/>
  <c r="R1883"/>
  <c r="R1982"/>
  <c r="R1807"/>
  <c r="R1945"/>
  <c r="R1836"/>
  <c r="R1959"/>
  <c r="R1607"/>
  <c r="R1899"/>
  <c r="R1921"/>
  <c r="R1889"/>
  <c r="R1898"/>
  <c r="R1955"/>
  <c r="R1886"/>
  <c r="R1919"/>
  <c r="R1951"/>
  <c r="R1870"/>
  <c r="R1994"/>
  <c r="R1976"/>
  <c r="R1937"/>
  <c r="R1981"/>
  <c r="R1893"/>
  <c r="R1901"/>
  <c r="R1878"/>
  <c r="R1874"/>
  <c r="R1904"/>
  <c r="R1891"/>
  <c r="R1844"/>
  <c r="R1964"/>
  <c r="R1934"/>
  <c r="R1969"/>
  <c r="R2015"/>
  <c r="R1967"/>
  <c r="R1913"/>
  <c r="R1674"/>
  <c r="R1857"/>
  <c r="R1831"/>
  <c r="R1724"/>
  <c r="R1798"/>
  <c r="R1992"/>
  <c r="R1888"/>
  <c r="R1855"/>
  <c r="R1852"/>
  <c r="R1881"/>
  <c r="R1991"/>
  <c r="R1925"/>
  <c r="R1984"/>
  <c r="R1977"/>
  <c r="R2004"/>
  <c r="R1929"/>
  <c r="R1926"/>
  <c r="R1805"/>
  <c r="R1780"/>
  <c r="R1939"/>
  <c r="R1856"/>
  <c r="R1983"/>
  <c r="R1941"/>
  <c r="R1987"/>
  <c r="R1876"/>
  <c r="R2014"/>
  <c r="R1950"/>
  <c r="R1979"/>
  <c r="R1865"/>
  <c r="R2008"/>
  <c r="R1998"/>
  <c r="R1804"/>
  <c r="R1961"/>
  <c r="R1759"/>
  <c r="R1868"/>
  <c r="R1993"/>
  <c r="R1948"/>
  <c r="R1946"/>
  <c r="R1995"/>
  <c r="R2054"/>
  <c r="R1930"/>
  <c r="R1996"/>
  <c r="R1897"/>
  <c r="R1907"/>
  <c r="R2062"/>
  <c r="R1900"/>
  <c r="R2087"/>
  <c r="R1880"/>
  <c r="R1931"/>
  <c r="R1829"/>
  <c r="R1949"/>
  <c r="R2002"/>
  <c r="R1861"/>
  <c r="R2079"/>
  <c r="R1960"/>
  <c r="R2006"/>
  <c r="R1854"/>
  <c r="R2043"/>
  <c r="R1953"/>
  <c r="R2067"/>
  <c r="R2106"/>
  <c r="R1975"/>
  <c r="R1816"/>
  <c r="R1927"/>
  <c r="R1944"/>
  <c r="R1978"/>
  <c r="R1957"/>
  <c r="R2022"/>
  <c r="R1963"/>
  <c r="R1968"/>
  <c r="R1924"/>
  <c r="R1872"/>
  <c r="R1972"/>
  <c r="R2090"/>
  <c r="R2083"/>
  <c r="R1835"/>
  <c r="R2021"/>
  <c r="R1808"/>
  <c r="R1905"/>
  <c r="R1830"/>
  <c r="R1903"/>
  <c r="R2064"/>
  <c r="R1867"/>
  <c r="R1989"/>
  <c r="R1970"/>
  <c r="R2099"/>
  <c r="R2097"/>
  <c r="R1985"/>
  <c r="R2119"/>
  <c r="R2038"/>
  <c r="R2101"/>
  <c r="R2031"/>
  <c r="R2029"/>
  <c r="R1952"/>
  <c r="R1965"/>
  <c r="R2039"/>
  <c r="R1966"/>
  <c r="R1962"/>
  <c r="R2007"/>
  <c r="R2104"/>
  <c r="R1936"/>
  <c r="R1990"/>
  <c r="R2105"/>
  <c r="R1933"/>
  <c r="R2000"/>
  <c r="R2055"/>
  <c r="R2059"/>
  <c r="R1997"/>
  <c r="R1817"/>
  <c r="R2045"/>
  <c r="R1940"/>
  <c r="R1722"/>
  <c r="R1938"/>
  <c r="R2053"/>
  <c r="R1853"/>
  <c r="R2092"/>
  <c r="R2111"/>
  <c r="R2073"/>
  <c r="R1869"/>
  <c r="R2088"/>
  <c r="R2050"/>
  <c r="R2070"/>
  <c r="R2066"/>
  <c r="R1884"/>
  <c r="R2103"/>
  <c r="R1917"/>
  <c r="R2040"/>
  <c r="R2069"/>
  <c r="R2018"/>
  <c r="R2118"/>
  <c r="R2009"/>
  <c r="R2075"/>
  <c r="R2095"/>
  <c r="R2042"/>
  <c r="R2146"/>
  <c r="R2027"/>
  <c r="R1846"/>
  <c r="R2072"/>
  <c r="R1986"/>
  <c r="R2028"/>
  <c r="R2020"/>
  <c r="R2012"/>
  <c r="R2085"/>
  <c r="R1928"/>
  <c r="R2136"/>
  <c r="R1980"/>
  <c r="R2037"/>
  <c r="R1958"/>
  <c r="R2019"/>
  <c r="R1875"/>
  <c r="R2137"/>
  <c r="R2044"/>
  <c r="R2071"/>
  <c r="R2034"/>
  <c r="R2016"/>
  <c r="R2098"/>
  <c r="R2145"/>
  <c r="R2173"/>
  <c r="R1920"/>
  <c r="R2032"/>
  <c r="R2035"/>
  <c r="R2167"/>
  <c r="R2048"/>
  <c r="R2171"/>
  <c r="R2011"/>
  <c r="R2026"/>
  <c r="R2036"/>
  <c r="R1932"/>
  <c r="R2046"/>
  <c r="R2112"/>
  <c r="R2120"/>
  <c r="R2165"/>
  <c r="R2152"/>
  <c r="R2108"/>
  <c r="R1954"/>
  <c r="R2134"/>
  <c r="R2080"/>
  <c r="R1988"/>
  <c r="R2230"/>
  <c r="R2100"/>
  <c r="R2133"/>
  <c r="R1895"/>
  <c r="R1999"/>
  <c r="R2219"/>
  <c r="R2063"/>
  <c r="R2140"/>
  <c r="R2114"/>
  <c r="R2211"/>
  <c r="R2068"/>
  <c r="R2132"/>
  <c r="R2056"/>
  <c r="R2155"/>
  <c r="R2077"/>
  <c r="R2025"/>
  <c r="R2181"/>
  <c r="R2078"/>
  <c r="R2121"/>
  <c r="R2122"/>
  <c r="R2185"/>
  <c r="R2166"/>
  <c r="R2127"/>
  <c r="R2195"/>
  <c r="R2258"/>
  <c r="R2089"/>
  <c r="R2047"/>
  <c r="R2176"/>
  <c r="R2131"/>
  <c r="R2060"/>
  <c r="R2041"/>
  <c r="R2094"/>
  <c r="R2138"/>
  <c r="R2150"/>
  <c r="R2129"/>
  <c r="R2271"/>
  <c r="R2240"/>
  <c r="R2030"/>
  <c r="R2148"/>
  <c r="R2001"/>
  <c r="R2202"/>
  <c r="R2139"/>
  <c r="R2175"/>
  <c r="R2200"/>
  <c r="R2096"/>
  <c r="R2093"/>
  <c r="R2143"/>
  <c r="R2201"/>
  <c r="R2003"/>
  <c r="R2005"/>
  <c r="R2074"/>
  <c r="R2168"/>
  <c r="R2213"/>
  <c r="R2033"/>
  <c r="R2217"/>
  <c r="R2162"/>
  <c r="R2102"/>
  <c r="R2144"/>
  <c r="R2218"/>
  <c r="R2061"/>
  <c r="R2151"/>
  <c r="R2156"/>
  <c r="R2110"/>
  <c r="R2123"/>
  <c r="R2158"/>
  <c r="R2128"/>
  <c r="R2210"/>
  <c r="R2163"/>
  <c r="R2227"/>
  <c r="R2109"/>
  <c r="R2113"/>
  <c r="R2057"/>
  <c r="R2157"/>
  <c r="R2013"/>
  <c r="R2270"/>
  <c r="R2236"/>
  <c r="R2065"/>
  <c r="R2049"/>
  <c r="R2116"/>
  <c r="R2239"/>
  <c r="R2225"/>
  <c r="R2161"/>
  <c r="R1947"/>
  <c r="R2179"/>
  <c r="R2241"/>
  <c r="R2243"/>
  <c r="R2023"/>
  <c r="R2220"/>
  <c r="R2304"/>
  <c r="R2172"/>
  <c r="R2159"/>
  <c r="R2248"/>
  <c r="R2024"/>
  <c r="R2313"/>
  <c r="R2314"/>
  <c r="R2182"/>
  <c r="R2253"/>
  <c r="R2149"/>
  <c r="R2135"/>
  <c r="R2081"/>
  <c r="R2124"/>
  <c r="R2247"/>
  <c r="R2141"/>
  <c r="R2086"/>
  <c r="R2154"/>
  <c r="R2017"/>
  <c r="R2130"/>
  <c r="R2186"/>
  <c r="R2257"/>
  <c r="R2190"/>
  <c r="R2107"/>
  <c r="R2191"/>
  <c r="R2229"/>
  <c r="R2115"/>
  <c r="R2193"/>
  <c r="R2332"/>
  <c r="R1877"/>
  <c r="R2336"/>
  <c r="R2338"/>
  <c r="R2169"/>
  <c r="R2058"/>
  <c r="R2206"/>
  <c r="R2010"/>
  <c r="R2197"/>
  <c r="R2224"/>
  <c r="R2260"/>
  <c r="R2052"/>
  <c r="R2209"/>
  <c r="R1971"/>
  <c r="R2310"/>
  <c r="R2117"/>
  <c r="R2199"/>
  <c r="R2207"/>
  <c r="R2234"/>
  <c r="R2170"/>
  <c r="R2295"/>
  <c r="R2084"/>
  <c r="R2238"/>
  <c r="R2286"/>
  <c r="R2254"/>
  <c r="R2204"/>
  <c r="R2147"/>
  <c r="R2315"/>
  <c r="R2160"/>
  <c r="R2231"/>
  <c r="R2293"/>
  <c r="R2294"/>
  <c r="R2205"/>
  <c r="R2300"/>
  <c r="R2354"/>
  <c r="R2263"/>
  <c r="R2299"/>
  <c r="R2298"/>
  <c r="R2189"/>
  <c r="R2223"/>
  <c r="R2268"/>
  <c r="R2228"/>
  <c r="R2177"/>
  <c r="R2233"/>
  <c r="R2214"/>
  <c r="R2222"/>
  <c r="R2308"/>
  <c r="R2245"/>
  <c r="R2244"/>
  <c r="R2221"/>
  <c r="R2348"/>
  <c r="R2232"/>
  <c r="R2076"/>
  <c r="R2249"/>
  <c r="R2174"/>
  <c r="R2266"/>
  <c r="R2381"/>
  <c r="R2317"/>
  <c r="R2345"/>
  <c r="R2242"/>
  <c r="R2328"/>
  <c r="R2212"/>
  <c r="R2387"/>
  <c r="R2284"/>
  <c r="R2287"/>
  <c r="R2386"/>
  <c r="R2237"/>
  <c r="R2277"/>
  <c r="R2215"/>
  <c r="R2285"/>
  <c r="R2330"/>
  <c r="R2091"/>
  <c r="R2388"/>
  <c r="R2323"/>
  <c r="R2256"/>
  <c r="R2153"/>
  <c r="R2397"/>
  <c r="R2398"/>
  <c r="R2339"/>
  <c r="R2208"/>
  <c r="R2274"/>
  <c r="R2259"/>
  <c r="R2362"/>
  <c r="R2309"/>
  <c r="R2366"/>
  <c r="R2261"/>
  <c r="R2396"/>
  <c r="R2255"/>
  <c r="R2164"/>
  <c r="R2382"/>
  <c r="R2252"/>
  <c r="R2364"/>
  <c r="R2367"/>
  <c r="R2333"/>
  <c r="R2125"/>
  <c r="R2188"/>
  <c r="R2290"/>
  <c r="R2412"/>
  <c r="R2051"/>
  <c r="R2275"/>
  <c r="R2282"/>
  <c r="R2418"/>
  <c r="R2307"/>
  <c r="R2198"/>
  <c r="R2417"/>
  <c r="R2279"/>
  <c r="R2126"/>
  <c r="R2320"/>
  <c r="R2363"/>
  <c r="R2346"/>
  <c r="R2351"/>
  <c r="R2296"/>
  <c r="R2462"/>
  <c r="R2142"/>
  <c r="R2184"/>
  <c r="R2312"/>
  <c r="R2289"/>
  <c r="R2425"/>
  <c r="R2281"/>
  <c r="R2321"/>
  <c r="R2306"/>
  <c r="R2297"/>
  <c r="R2303"/>
  <c r="R2194"/>
  <c r="R2251"/>
  <c r="R2434"/>
  <c r="R2438"/>
  <c r="R2316"/>
  <c r="R2292"/>
  <c r="R2278"/>
  <c r="R2405"/>
  <c r="R2444"/>
  <c r="R2445"/>
  <c r="R2187"/>
  <c r="R2372"/>
  <c r="R2344"/>
  <c r="R2334"/>
  <c r="R2450"/>
  <c r="R2365"/>
  <c r="R2377"/>
  <c r="R2369"/>
  <c r="R2262"/>
  <c r="R2327"/>
  <c r="R2340"/>
  <c r="R2411"/>
  <c r="R2414"/>
  <c r="R2390"/>
  <c r="R2406"/>
  <c r="R2203"/>
  <c r="R2082"/>
  <c r="R2461"/>
  <c r="R2421"/>
  <c r="R2349"/>
  <c r="R2343"/>
  <c r="R2473"/>
  <c r="R2250"/>
  <c r="R2427"/>
  <c r="R2419"/>
  <c r="R2392"/>
  <c r="R2415"/>
  <c r="R2324"/>
  <c r="R2429"/>
  <c r="R2440"/>
  <c r="R2355"/>
  <c r="R2468"/>
  <c r="R2325"/>
  <c r="R2280"/>
  <c r="R2477"/>
  <c r="R2471"/>
  <c r="R2436"/>
  <c r="R2439"/>
  <c r="R1915"/>
  <c r="R2446"/>
  <c r="R2375"/>
  <c r="R2196"/>
  <c r="R2484"/>
  <c r="R2403"/>
  <c r="R2311"/>
  <c r="R2488"/>
  <c r="R2226"/>
  <c r="R2301"/>
  <c r="R2487"/>
  <c r="R2180"/>
  <c r="R2276"/>
  <c r="R2489"/>
  <c r="R2442"/>
  <c r="R2401"/>
  <c r="R2456"/>
  <c r="R2432"/>
  <c r="R2235"/>
  <c r="R2413"/>
  <c r="R2269"/>
  <c r="R2501"/>
  <c r="R2347"/>
  <c r="R2337"/>
  <c r="R2496"/>
  <c r="R2497"/>
  <c r="R2178"/>
  <c r="R2498"/>
  <c r="R2453"/>
  <c r="R2183"/>
  <c r="R2454"/>
  <c r="R2389"/>
  <c r="R2502"/>
  <c r="R2479"/>
  <c r="R2457"/>
  <c r="R2360"/>
  <c r="R2353"/>
  <c r="R2265"/>
  <c r="R2394"/>
  <c r="R2420"/>
  <c r="R2264"/>
  <c r="R2495"/>
  <c r="R2352"/>
  <c r="R2505"/>
  <c r="R2356"/>
  <c r="R2483"/>
  <c r="R2551"/>
  <c r="R2416"/>
  <c r="R2424"/>
  <c r="R2283"/>
  <c r="R2426"/>
  <c r="R2430"/>
  <c r="R2431"/>
  <c r="R2370"/>
  <c r="R2482"/>
  <c r="R2460"/>
  <c r="R2302"/>
  <c r="R2410"/>
  <c r="R2515"/>
  <c r="R2472"/>
  <c r="R2518"/>
  <c r="R2272"/>
  <c r="R2408"/>
  <c r="R2368"/>
  <c r="R2524"/>
  <c r="R2441"/>
  <c r="R2527"/>
  <c r="R2523"/>
  <c r="R2529"/>
  <c r="R2273"/>
  <c r="R2374"/>
  <c r="R2466"/>
  <c r="R2464"/>
  <c r="R2402"/>
  <c r="R2535"/>
  <c r="R2536"/>
  <c r="R2448"/>
  <c r="R2326"/>
  <c r="R2476"/>
  <c r="R2379"/>
  <c r="R2452"/>
  <c r="R2393"/>
  <c r="R2560"/>
  <c r="R2494"/>
  <c r="R2318"/>
  <c r="R2291"/>
  <c r="R2545"/>
  <c r="R2216"/>
  <c r="R2463"/>
  <c r="R2582"/>
  <c r="R2543"/>
  <c r="R2481"/>
  <c r="R2550"/>
  <c r="R2537"/>
  <c r="R2584"/>
  <c r="R2554"/>
  <c r="R2455"/>
  <c r="R2490"/>
  <c r="R2509"/>
  <c r="R2329"/>
  <c r="R2458"/>
  <c r="R2246"/>
  <c r="R2319"/>
  <c r="R2267"/>
  <c r="R2470"/>
  <c r="R2378"/>
  <c r="R2331"/>
  <c r="R2428"/>
  <c r="R2546"/>
  <c r="R2500"/>
  <c r="R2400"/>
  <c r="R2544"/>
  <c r="R2563"/>
  <c r="R2358"/>
  <c r="R2572"/>
  <c r="R2562"/>
  <c r="R2376"/>
  <c r="R2525"/>
  <c r="R2480"/>
  <c r="R2526"/>
  <c r="R2467"/>
  <c r="R2361"/>
  <c r="R2533"/>
  <c r="R2512"/>
  <c r="R2567"/>
  <c r="R2538"/>
  <c r="R2625"/>
  <c r="R2404"/>
  <c r="R2474"/>
  <c r="R2576"/>
  <c r="R2447"/>
  <c r="R2541"/>
  <c r="R2383"/>
  <c r="R2575"/>
  <c r="R2409"/>
  <c r="R2577"/>
  <c r="R2583"/>
  <c r="R2384"/>
  <c r="R2530"/>
  <c r="R2433"/>
  <c r="R2305"/>
  <c r="R2578"/>
  <c r="R2422"/>
  <c r="R2580"/>
  <c r="R2335"/>
  <c r="R2555"/>
  <c r="R2561"/>
  <c r="R2585"/>
  <c r="R2508"/>
  <c r="R2587"/>
  <c r="R2451"/>
  <c r="R2592"/>
  <c r="R2566"/>
  <c r="R2288"/>
  <c r="R2510"/>
  <c r="R2435"/>
  <c r="R2342"/>
  <c r="R2590"/>
  <c r="R2385"/>
  <c r="R2596"/>
  <c r="R2513"/>
  <c r="R2373"/>
  <c r="R2504"/>
  <c r="R2556"/>
  <c r="R2598"/>
  <c r="R2588"/>
  <c r="R2601"/>
  <c r="R2521"/>
  <c r="R2507"/>
  <c r="R2443"/>
  <c r="R2603"/>
  <c r="R2350"/>
  <c r="R2519"/>
  <c r="R2624"/>
  <c r="R2602"/>
  <c r="R2532"/>
  <c r="R2437"/>
  <c r="R2380"/>
  <c r="R2522"/>
  <c r="R2568"/>
  <c r="R2630"/>
  <c r="R2564"/>
  <c r="R2528"/>
  <c r="R2534"/>
  <c r="R2407"/>
  <c r="R2569"/>
  <c r="R2610"/>
  <c r="R2614"/>
  <c r="R2491"/>
  <c r="R2659"/>
  <c r="R2548"/>
  <c r="R2619"/>
  <c r="R2469"/>
  <c r="R2618"/>
  <c r="R2486"/>
  <c r="R2579"/>
  <c r="R2589"/>
  <c r="R2597"/>
  <c r="R2623"/>
  <c r="R2581"/>
  <c r="R2492"/>
  <c r="R2629"/>
  <c r="R2573"/>
  <c r="R2626"/>
  <c r="R2547"/>
  <c r="R2627"/>
  <c r="R2631"/>
  <c r="R2391"/>
  <c r="R2539"/>
  <c r="R2559"/>
  <c r="R2542"/>
  <c r="R2633"/>
  <c r="R2475"/>
  <c r="R2684"/>
  <c r="R2557"/>
  <c r="R2612"/>
  <c r="R2593"/>
  <c r="R2511"/>
  <c r="R2399"/>
  <c r="R2357"/>
  <c r="R2639"/>
  <c r="R2641"/>
  <c r="R2638"/>
  <c r="R2395"/>
  <c r="R2608"/>
  <c r="R2359"/>
  <c r="R2552"/>
  <c r="R2565"/>
  <c r="R2192"/>
  <c r="R2646"/>
  <c r="R2621"/>
  <c r="R2553"/>
  <c r="R2605"/>
  <c r="R2606"/>
  <c r="R2609"/>
  <c r="R2371"/>
  <c r="R2702"/>
  <c r="R2549"/>
  <c r="R2637"/>
  <c r="R2672"/>
  <c r="R2654"/>
  <c r="R2656"/>
  <c r="R2665"/>
  <c r="R2531"/>
  <c r="R2701"/>
  <c r="R2682"/>
  <c r="R2661"/>
  <c r="R2667"/>
  <c r="R2663"/>
  <c r="R2704"/>
  <c r="R2628"/>
  <c r="R2499"/>
  <c r="R2540"/>
  <c r="R2595"/>
  <c r="R2666"/>
  <c r="R2506"/>
  <c r="R2669"/>
  <c r="R2514"/>
  <c r="R2726"/>
  <c r="R2570"/>
  <c r="R2652"/>
  <c r="R2673"/>
  <c r="R2591"/>
  <c r="R2676"/>
  <c r="R2485"/>
  <c r="R2680"/>
  <c r="R2341"/>
  <c r="R2753"/>
  <c r="R2687"/>
  <c r="R2686"/>
  <c r="R2516"/>
  <c r="R2733"/>
  <c r="R2695"/>
  <c r="R2459"/>
  <c r="R2694"/>
  <c r="R2636"/>
  <c r="R2558"/>
  <c r="R2747"/>
  <c r="R2465"/>
  <c r="R2613"/>
  <c r="R2449"/>
  <c r="R2586"/>
  <c r="R2611"/>
  <c r="R2698"/>
  <c r="R2650"/>
  <c r="R2750"/>
  <c r="R2503"/>
  <c r="R2703"/>
  <c r="R2693"/>
  <c r="R2622"/>
  <c r="R2675"/>
  <c r="R2520"/>
  <c r="R2770"/>
  <c r="R2668"/>
  <c r="R2660"/>
  <c r="R2607"/>
  <c r="R2707"/>
  <c r="R2594"/>
  <c r="R2711"/>
  <c r="R2571"/>
  <c r="R2716"/>
  <c r="R2647"/>
  <c r="R2322"/>
  <c r="R2671"/>
  <c r="R2649"/>
  <c r="R2718"/>
  <c r="R2719"/>
  <c r="R2743"/>
  <c r="R2423"/>
  <c r="R2722"/>
  <c r="R2689"/>
  <c r="R2769"/>
  <c r="R2752"/>
  <c r="R2783"/>
  <c r="R2574"/>
  <c r="R2723"/>
  <c r="R2731"/>
  <c r="R2700"/>
  <c r="R2696"/>
  <c r="R2760"/>
  <c r="R2697"/>
  <c r="R2728"/>
  <c r="R2717"/>
  <c r="R2478"/>
  <c r="R2729"/>
  <c r="R2691"/>
  <c r="R2782"/>
  <c r="R2785"/>
  <c r="R2643"/>
  <c r="R2795"/>
  <c r="R2735"/>
  <c r="R2775"/>
  <c r="R2763"/>
  <c r="R2708"/>
  <c r="R2599"/>
  <c r="R2616"/>
  <c r="R2737"/>
  <c r="R2746"/>
  <c r="R2714"/>
  <c r="R2685"/>
  <c r="R2791"/>
  <c r="R2784"/>
  <c r="R2604"/>
  <c r="R2740"/>
  <c r="R2758"/>
  <c r="R2688"/>
  <c r="R2813"/>
  <c r="R2792"/>
  <c r="R2820"/>
  <c r="R2748"/>
  <c r="R2749"/>
  <c r="R2797"/>
  <c r="R2762"/>
  <c r="R2699"/>
  <c r="R2796"/>
  <c r="R2690"/>
  <c r="R2846"/>
  <c r="R2662"/>
  <c r="R2653"/>
  <c r="R2734"/>
  <c r="R2705"/>
  <c r="R2764"/>
  <c r="R2761"/>
  <c r="R2657"/>
  <c r="R2730"/>
  <c r="R2751"/>
  <c r="R2720"/>
  <c r="R2674"/>
  <c r="R2679"/>
  <c r="R2812"/>
  <c r="R2831"/>
  <c r="R2644"/>
  <c r="R2756"/>
  <c r="R2771"/>
  <c r="R2692"/>
  <c r="R2793"/>
  <c r="R2817"/>
  <c r="R2642"/>
  <c r="R2773"/>
  <c r="R2620"/>
  <c r="R2709"/>
  <c r="R2768"/>
  <c r="R2824"/>
  <c r="R2776"/>
  <c r="R2759"/>
  <c r="R2741"/>
  <c r="R2803"/>
  <c r="R2517"/>
  <c r="R2632"/>
  <c r="R2788"/>
  <c r="R2744"/>
  <c r="R2655"/>
  <c r="R2742"/>
  <c r="R2739"/>
  <c r="R2853"/>
  <c r="R2634"/>
  <c r="R2814"/>
  <c r="R2798"/>
  <c r="R2794"/>
  <c r="R2736"/>
  <c r="R2893"/>
  <c r="R2835"/>
  <c r="R2789"/>
  <c r="R2879"/>
  <c r="R2635"/>
  <c r="R2847"/>
  <c r="R2873"/>
  <c r="R2838"/>
  <c r="R2754"/>
  <c r="R2799"/>
  <c r="R2670"/>
  <c r="R2683"/>
  <c r="R2899"/>
  <c r="R2710"/>
  <c r="R2801"/>
  <c r="R2860"/>
  <c r="R2805"/>
  <c r="R2706"/>
  <c r="R2856"/>
  <c r="R2651"/>
  <c r="R2757"/>
  <c r="R2645"/>
  <c r="R2825"/>
  <c r="R2777"/>
  <c r="R2806"/>
  <c r="R2810"/>
  <c r="R2766"/>
  <c r="R2855"/>
  <c r="R2779"/>
  <c r="R2890"/>
  <c r="R2767"/>
  <c r="R2724"/>
  <c r="R2828"/>
  <c r="R2819"/>
  <c r="R2845"/>
  <c r="R2877"/>
  <c r="R2658"/>
  <c r="R2827"/>
  <c r="R2823"/>
  <c r="R2833"/>
  <c r="R2843"/>
  <c r="R2745"/>
  <c r="R2738"/>
  <c r="R2884"/>
  <c r="R2829"/>
  <c r="R2815"/>
  <c r="R2907"/>
  <c r="R2852"/>
  <c r="R2821"/>
  <c r="R2837"/>
  <c r="R2648"/>
  <c r="R2774"/>
  <c r="R2889"/>
  <c r="R2816"/>
  <c r="R2913"/>
  <c r="R2640"/>
  <c r="R2677"/>
  <c r="R2818"/>
  <c r="R2866"/>
  <c r="R2883"/>
  <c r="R2850"/>
  <c r="R2915"/>
  <c r="R2681"/>
  <c r="R2840"/>
  <c r="R2851"/>
  <c r="R2905"/>
  <c r="R2755"/>
  <c r="R2617"/>
  <c r="R2924"/>
  <c r="R2849"/>
  <c r="R2858"/>
  <c r="R2727"/>
  <c r="R2615"/>
  <c r="R2906"/>
  <c r="R2836"/>
  <c r="R2934"/>
  <c r="R2808"/>
  <c r="R2868"/>
  <c r="R2811"/>
  <c r="R2914"/>
  <c r="R2971"/>
  <c r="R2861"/>
  <c r="R2870"/>
  <c r="R2871"/>
  <c r="R2902"/>
  <c r="R2917"/>
  <c r="R2982"/>
  <c r="R2953"/>
  <c r="R2991"/>
  <c r="R2958"/>
  <c r="R2921"/>
  <c r="R2886"/>
  <c r="R2804"/>
  <c r="R2920"/>
  <c r="R2952"/>
  <c r="R2878"/>
  <c r="R2995"/>
  <c r="R2874"/>
  <c r="R2844"/>
  <c r="R2880"/>
  <c r="R2941"/>
  <c r="R2957"/>
  <c r="R2493"/>
  <c r="R3003"/>
  <c r="R2857"/>
  <c r="R2926"/>
  <c r="R2872"/>
  <c r="R2968"/>
  <c r="R2780"/>
  <c r="R2965"/>
  <c r="R2882"/>
  <c r="R2998"/>
  <c r="R2950"/>
  <c r="R2600"/>
  <c r="R2900"/>
  <c r="R2839"/>
  <c r="R2947"/>
  <c r="R2935"/>
  <c r="R3010"/>
  <c r="R2939"/>
  <c r="R2976"/>
  <c r="R2664"/>
  <c r="R2892"/>
  <c r="R2981"/>
  <c r="R3019"/>
  <c r="R2881"/>
  <c r="R2988"/>
  <c r="R2942"/>
  <c r="R2864"/>
  <c r="R2721"/>
  <c r="R2951"/>
  <c r="R2994"/>
  <c r="R2992"/>
  <c r="R2923"/>
  <c r="R3007"/>
  <c r="R2894"/>
  <c r="R2937"/>
  <c r="R2786"/>
  <c r="R2713"/>
  <c r="R2956"/>
  <c r="R3037"/>
  <c r="R2712"/>
  <c r="R2903"/>
  <c r="R2678"/>
  <c r="R2848"/>
  <c r="R2908"/>
  <c r="R3004"/>
  <c r="R3041"/>
  <c r="R2977"/>
  <c r="R3008"/>
  <c r="R3025"/>
  <c r="R3011"/>
  <c r="R2859"/>
  <c r="R2970"/>
  <c r="R2896"/>
  <c r="R2910"/>
  <c r="R3046"/>
  <c r="R2967"/>
  <c r="R2809"/>
  <c r="R2869"/>
  <c r="R2715"/>
  <c r="R3000"/>
  <c r="R2918"/>
  <c r="R2898"/>
  <c r="R3014"/>
  <c r="R2800"/>
  <c r="R2949"/>
  <c r="R3058"/>
  <c r="R3035"/>
  <c r="R3056"/>
  <c r="R2732"/>
  <c r="R2943"/>
  <c r="R2916"/>
  <c r="R2987"/>
  <c r="R2876"/>
  <c r="R3060"/>
  <c r="R3077"/>
  <c r="R3066"/>
  <c r="R3062"/>
  <c r="R3005"/>
  <c r="R2975"/>
  <c r="R3032"/>
  <c r="R2854"/>
  <c r="R2997"/>
  <c r="R2765"/>
  <c r="R3064"/>
  <c r="R2929"/>
  <c r="R3074"/>
  <c r="R3031"/>
  <c r="R3001"/>
  <c r="R2832"/>
  <c r="R3072"/>
  <c r="R2963"/>
  <c r="R2986"/>
  <c r="R3038"/>
  <c r="R3042"/>
  <c r="R3017"/>
  <c r="R3078"/>
  <c r="R2979"/>
  <c r="R2936"/>
  <c r="R3061"/>
  <c r="R3083"/>
  <c r="R3088"/>
  <c r="R3045"/>
  <c r="R2962"/>
  <c r="R3089"/>
  <c r="R3065"/>
  <c r="R3006"/>
  <c r="R2928"/>
  <c r="R2887"/>
  <c r="R3087"/>
  <c r="R3028"/>
  <c r="R2932"/>
  <c r="R2933"/>
  <c r="R3092"/>
  <c r="R3079"/>
  <c r="R3049"/>
  <c r="R3096"/>
  <c r="R3101"/>
  <c r="R2938"/>
  <c r="R2725"/>
  <c r="R2781"/>
  <c r="R2940"/>
  <c r="R3100"/>
  <c r="R3023"/>
  <c r="R2826"/>
  <c r="R2922"/>
  <c r="R2960"/>
  <c r="R2888"/>
  <c r="R2927"/>
  <c r="R3057"/>
  <c r="R3104"/>
  <c r="R3105"/>
  <c r="R3029"/>
  <c r="R3103"/>
  <c r="R3027"/>
  <c r="R3106"/>
  <c r="R3108"/>
  <c r="R2772"/>
  <c r="R2948"/>
  <c r="R2925"/>
  <c r="R2802"/>
  <c r="R3030"/>
  <c r="R3109"/>
  <c r="R2885"/>
  <c r="R2959"/>
  <c r="R3120"/>
  <c r="R3111"/>
  <c r="R3073"/>
  <c r="R3112"/>
  <c r="R3059"/>
  <c r="R3070"/>
  <c r="R3085"/>
  <c r="R3114"/>
  <c r="R3117"/>
  <c r="R3118"/>
  <c r="R3119"/>
  <c r="R3122"/>
  <c r="R3123"/>
  <c r="R2944"/>
  <c r="R3121"/>
  <c r="R3128"/>
  <c r="R3129"/>
  <c r="R3131"/>
  <c r="R3040"/>
  <c r="R3133"/>
  <c r="R3134"/>
  <c r="R3126"/>
  <c r="R3127"/>
  <c r="R3139"/>
  <c r="R3140"/>
  <c r="R2978"/>
  <c r="R3081"/>
  <c r="R3143"/>
  <c r="R3084"/>
  <c r="R3141"/>
  <c r="R2834"/>
  <c r="R2841"/>
  <c r="R2778"/>
  <c r="R3052"/>
  <c r="R3147"/>
  <c r="R3154"/>
  <c r="R3069"/>
  <c r="R3151"/>
  <c r="R3053"/>
  <c r="R3043"/>
  <c r="R3159"/>
  <c r="R2930"/>
  <c r="R3162"/>
  <c r="R3157"/>
  <c r="R3136"/>
  <c r="R3158"/>
  <c r="R2973"/>
  <c r="R2985"/>
  <c r="R3164"/>
  <c r="R3160"/>
  <c r="R3167"/>
  <c r="R2862"/>
  <c r="R2830"/>
  <c r="R2990"/>
  <c r="R2983"/>
  <c r="R3048"/>
  <c r="R3170"/>
  <c r="R2787"/>
  <c r="R2897"/>
  <c r="R3171"/>
  <c r="R3175"/>
  <c r="R3124"/>
  <c r="R2996"/>
  <c r="R3071"/>
  <c r="R2863"/>
  <c r="R2919"/>
  <c r="R3067"/>
  <c r="R3180"/>
  <c r="R3181"/>
  <c r="R3187"/>
  <c r="R3188"/>
  <c r="R3082"/>
  <c r="R3168"/>
  <c r="R3193"/>
  <c r="R3182"/>
  <c r="R3196"/>
  <c r="R3197"/>
  <c r="R3198"/>
  <c r="R3113"/>
  <c r="R2790"/>
  <c r="R3116"/>
  <c r="R3094"/>
  <c r="R3203"/>
  <c r="R2807"/>
  <c r="R3204"/>
  <c r="R3345"/>
  <c r="R2969"/>
  <c r="R3199"/>
  <c r="R3201"/>
  <c r="R3211"/>
  <c r="R3212"/>
  <c r="R3213"/>
  <c r="R3214"/>
  <c r="R3047"/>
  <c r="R3215"/>
  <c r="R3206"/>
  <c r="R3217"/>
  <c r="R3210"/>
  <c r="R2865"/>
  <c r="R3156"/>
  <c r="R3148"/>
  <c r="R2875"/>
  <c r="R3224"/>
  <c r="R3225"/>
  <c r="R3063"/>
  <c r="R3018"/>
  <c r="R3223"/>
  <c r="R3115"/>
  <c r="R2945"/>
  <c r="R3233"/>
  <c r="R3189"/>
  <c r="R3234"/>
  <c r="R2955"/>
  <c r="R3235"/>
  <c r="R3026"/>
  <c r="R3238"/>
  <c r="R3226"/>
  <c r="R3229"/>
  <c r="R3239"/>
  <c r="R3176"/>
  <c r="R3161"/>
  <c r="R2964"/>
  <c r="R3243"/>
  <c r="R3186"/>
  <c r="R3022"/>
  <c r="R3237"/>
  <c r="R3135"/>
  <c r="R3248"/>
  <c r="R2912"/>
  <c r="R3250"/>
  <c r="R3242"/>
  <c r="R3251"/>
  <c r="R3252"/>
  <c r="R2946"/>
  <c r="R3142"/>
  <c r="R3244"/>
  <c r="R3246"/>
  <c r="R3254"/>
  <c r="R2966"/>
  <c r="R2989"/>
  <c r="R3039"/>
  <c r="R3256"/>
  <c r="R3036"/>
  <c r="R3259"/>
  <c r="R3044"/>
  <c r="R3264"/>
  <c r="R3265"/>
  <c r="R3086"/>
  <c r="R3185"/>
  <c r="R3255"/>
  <c r="R3266"/>
  <c r="R3267"/>
  <c r="R3165"/>
  <c r="R3269"/>
  <c r="R3272"/>
  <c r="R3034"/>
  <c r="R3273"/>
  <c r="R3177"/>
  <c r="R3274"/>
  <c r="R3276"/>
  <c r="R3202"/>
  <c r="R3278"/>
  <c r="R3284"/>
  <c r="R3285"/>
  <c r="R3132"/>
  <c r="R3286"/>
  <c r="R3287"/>
  <c r="R3288"/>
  <c r="R3289"/>
  <c r="R2911"/>
  <c r="R3277"/>
  <c r="R3279"/>
  <c r="R3294"/>
  <c r="R3184"/>
  <c r="R3216"/>
  <c r="R2974"/>
  <c r="R3296"/>
  <c r="R3298"/>
  <c r="R3299"/>
  <c r="R3144"/>
  <c r="R3291"/>
  <c r="R3099"/>
  <c r="R3300"/>
  <c r="R3301"/>
  <c r="R3155"/>
  <c r="R3149"/>
  <c r="R3304"/>
  <c r="R3146"/>
  <c r="R3306"/>
  <c r="R3009"/>
  <c r="R3220"/>
  <c r="R3312"/>
  <c r="R3200"/>
  <c r="R2891"/>
  <c r="R3308"/>
  <c r="R3310"/>
  <c r="R3316"/>
  <c r="R3195"/>
  <c r="R3305"/>
  <c r="R3318"/>
  <c r="R2895"/>
  <c r="R3152"/>
  <c r="R3314"/>
  <c r="R3150"/>
  <c r="R3163"/>
  <c r="R3315"/>
  <c r="R3322"/>
  <c r="R3205"/>
  <c r="R3323"/>
  <c r="R3230"/>
  <c r="R3324"/>
  <c r="R3325"/>
  <c r="R3327"/>
  <c r="R3328"/>
  <c r="R3552"/>
  <c r="R3319"/>
  <c r="R3320"/>
  <c r="R3330"/>
  <c r="R3232"/>
  <c r="R3015"/>
  <c r="R3336"/>
  <c r="R3337"/>
  <c r="R3338"/>
  <c r="R3340"/>
  <c r="R3341"/>
  <c r="R3241"/>
  <c r="R3343"/>
  <c r="R3344"/>
  <c r="R2822"/>
  <c r="R3231"/>
  <c r="R3334"/>
  <c r="R3339"/>
  <c r="R3107"/>
  <c r="R3346"/>
  <c r="R3095"/>
  <c r="R3347"/>
  <c r="R3169"/>
  <c r="R2842"/>
  <c r="R3349"/>
  <c r="R3350"/>
  <c r="R3397"/>
  <c r="R3282"/>
  <c r="R2901"/>
  <c r="R3352"/>
  <c r="R3245"/>
  <c r="R3353"/>
  <c r="R2999"/>
  <c r="R3354"/>
  <c r="R3355"/>
  <c r="R3356"/>
  <c r="R3359"/>
  <c r="R3360"/>
  <c r="R3351"/>
  <c r="R3473"/>
  <c r="R3125"/>
  <c r="R3016"/>
  <c r="R3364"/>
  <c r="R3368"/>
  <c r="R3024"/>
  <c r="R3370"/>
  <c r="R3002"/>
  <c r="R3371"/>
  <c r="R3373"/>
  <c r="R3361"/>
  <c r="R2867"/>
  <c r="R3080"/>
  <c r="R3366"/>
  <c r="R3367"/>
  <c r="R3309"/>
  <c r="R3379"/>
  <c r="R3380"/>
  <c r="R3381"/>
  <c r="R2904"/>
  <c r="R3374"/>
  <c r="R3172"/>
  <c r="R3386"/>
  <c r="R3377"/>
  <c r="R3389"/>
  <c r="R3075"/>
  <c r="R3391"/>
  <c r="R3378"/>
  <c r="R3394"/>
  <c r="R2980"/>
  <c r="R3383"/>
  <c r="R3398"/>
  <c r="R3384"/>
  <c r="R3401"/>
  <c r="R3209"/>
  <c r="R3054"/>
  <c r="R3402"/>
  <c r="R3387"/>
  <c r="R3403"/>
  <c r="R3404"/>
  <c r="R3388"/>
  <c r="R3405"/>
  <c r="R3227"/>
  <c r="R3407"/>
  <c r="R3290"/>
  <c r="R3393"/>
  <c r="R3408"/>
  <c r="R3409"/>
  <c r="R3412"/>
  <c r="R3413"/>
  <c r="R3399"/>
  <c r="R3414"/>
  <c r="R3331"/>
  <c r="R3219"/>
  <c r="R3416"/>
  <c r="R3417"/>
  <c r="R3420"/>
  <c r="R3421"/>
  <c r="R3292"/>
  <c r="R3281"/>
  <c r="R3422"/>
  <c r="R3423"/>
  <c r="R3426"/>
  <c r="R3427"/>
  <c r="R3411"/>
  <c r="R3429"/>
  <c r="R3098"/>
  <c r="R3076"/>
  <c r="R3297"/>
  <c r="R2931"/>
  <c r="R2909"/>
  <c r="R3424"/>
  <c r="R3432"/>
  <c r="R3332"/>
  <c r="R3317"/>
  <c r="R3434"/>
  <c r="R3302"/>
  <c r="R3321"/>
  <c r="R3436"/>
  <c r="R3437"/>
  <c r="R3438"/>
  <c r="R3550"/>
  <c r="R3440"/>
  <c r="R3311"/>
  <c r="R3442"/>
  <c r="R3443"/>
  <c r="R3448"/>
  <c r="R3444"/>
  <c r="R3446"/>
  <c r="R3439"/>
  <c r="R3357"/>
  <c r="R3488"/>
  <c r="R3441"/>
  <c r="R3621"/>
  <c r="R3455"/>
  <c r="R3456"/>
  <c r="R3333"/>
  <c r="R3385"/>
  <c r="R3459"/>
  <c r="R3236"/>
  <c r="R3348"/>
  <c r="R3425"/>
  <c r="R3447"/>
  <c r="R3462"/>
  <c r="R3463"/>
  <c r="R3451"/>
  <c r="R3452"/>
  <c r="R3453"/>
  <c r="R3466"/>
  <c r="R3460"/>
  <c r="R3461"/>
  <c r="R3326"/>
  <c r="R3465"/>
  <c r="R3696"/>
  <c r="R3567"/>
  <c r="R3303"/>
  <c r="R3472"/>
  <c r="R3477"/>
  <c r="R2954"/>
  <c r="R3479"/>
  <c r="R3481"/>
  <c r="R3474"/>
  <c r="R3476"/>
  <c r="R3221"/>
  <c r="R3484"/>
  <c r="R3536"/>
  <c r="R3369"/>
  <c r="R3478"/>
  <c r="R3485"/>
  <c r="R3091"/>
  <c r="R3487"/>
  <c r="R3489"/>
  <c r="R3491"/>
  <c r="R3493"/>
  <c r="R3483"/>
  <c r="R3494"/>
  <c r="R3093"/>
  <c r="R3138"/>
  <c r="R3293"/>
  <c r="R3497"/>
  <c r="R3376"/>
  <c r="R3500"/>
  <c r="R3033"/>
  <c r="R3502"/>
  <c r="R3375"/>
  <c r="R3503"/>
  <c r="R3504"/>
  <c r="R3506"/>
  <c r="R3020"/>
  <c r="R3392"/>
  <c r="R3495"/>
  <c r="R3496"/>
  <c r="R3508"/>
  <c r="R3668"/>
  <c r="R3510"/>
  <c r="R3511"/>
  <c r="R3512"/>
  <c r="R3406"/>
  <c r="R3382"/>
  <c r="R3012"/>
  <c r="R3055"/>
  <c r="R3194"/>
  <c r="R3507"/>
  <c r="R3400"/>
  <c r="R3516"/>
  <c r="R3509"/>
  <c r="R3518"/>
  <c r="R3313"/>
  <c r="R3522"/>
  <c r="R3524"/>
  <c r="R3253"/>
  <c r="R3527"/>
  <c r="R3513"/>
  <c r="R3528"/>
  <c r="R2961"/>
  <c r="R2972"/>
  <c r="R3051"/>
  <c r="R3415"/>
  <c r="R3530"/>
  <c r="R3531"/>
  <c r="R3532"/>
  <c r="R3396"/>
  <c r="R3533"/>
  <c r="R3390"/>
  <c r="R3534"/>
  <c r="R3145"/>
  <c r="R3519"/>
  <c r="R3521"/>
  <c r="R3464"/>
  <c r="R3538"/>
  <c r="R3526"/>
  <c r="R3190"/>
  <c r="R3541"/>
  <c r="R3542"/>
  <c r="R3525"/>
  <c r="R3543"/>
  <c r="R3529"/>
  <c r="R3544"/>
  <c r="R3546"/>
  <c r="R3548"/>
  <c r="R3475"/>
  <c r="R3684"/>
  <c r="R3549"/>
  <c r="R3471"/>
  <c r="R3537"/>
  <c r="R3468"/>
  <c r="R3554"/>
  <c r="R3556"/>
  <c r="R3179"/>
  <c r="R3547"/>
  <c r="R3191"/>
  <c r="R3240"/>
  <c r="R3559"/>
  <c r="R3560"/>
  <c r="R3551"/>
  <c r="R3561"/>
  <c r="R3553"/>
  <c r="R3449"/>
  <c r="R3564"/>
  <c r="R3565"/>
  <c r="R3558"/>
  <c r="R3492"/>
  <c r="R3568"/>
  <c r="R3258"/>
  <c r="R3569"/>
  <c r="R3659"/>
  <c r="R3433"/>
  <c r="R3563"/>
  <c r="R3570"/>
  <c r="R3482"/>
  <c r="R3178"/>
  <c r="R3535"/>
  <c r="R3566"/>
  <c r="R2993"/>
  <c r="R3571"/>
  <c r="R3573"/>
  <c r="R3574"/>
  <c r="R3575"/>
  <c r="R3576"/>
  <c r="R3430"/>
  <c r="R3470"/>
  <c r="R3469"/>
  <c r="R3585"/>
  <c r="R3577"/>
  <c r="R3342"/>
  <c r="R3655"/>
  <c r="R3578"/>
  <c r="R3581"/>
  <c r="R3681"/>
  <c r="R3582"/>
  <c r="R3458"/>
  <c r="R3583"/>
  <c r="R3584"/>
  <c r="R3586"/>
  <c r="R3587"/>
  <c r="R3590"/>
  <c r="R3592"/>
  <c r="R3593"/>
  <c r="R3594"/>
  <c r="R3173"/>
  <c r="R3579"/>
  <c r="R3595"/>
  <c r="R3428"/>
  <c r="R3501"/>
  <c r="R3068"/>
  <c r="R3599"/>
  <c r="R3600"/>
  <c r="R3601"/>
  <c r="R3602"/>
  <c r="R3588"/>
  <c r="R3457"/>
  <c r="R3589"/>
  <c r="R3603"/>
  <c r="R3486"/>
  <c r="R3591"/>
  <c r="R3102"/>
  <c r="R3335"/>
  <c r="R3702"/>
  <c r="R3606"/>
  <c r="R3729"/>
  <c r="R3596"/>
  <c r="R3608"/>
  <c r="R2984"/>
  <c r="R3597"/>
  <c r="R3609"/>
  <c r="R3480"/>
  <c r="R3629"/>
  <c r="R3709"/>
  <c r="R3260"/>
  <c r="R3604"/>
  <c r="R3262"/>
  <c r="R3613"/>
  <c r="R3605"/>
  <c r="R3733"/>
  <c r="R3715"/>
  <c r="R3615"/>
  <c r="R3718"/>
  <c r="R3719"/>
  <c r="R3618"/>
  <c r="R3013"/>
  <c r="R3619"/>
  <c r="R3620"/>
  <c r="R3540"/>
  <c r="R3622"/>
  <c r="R3623"/>
  <c r="R3612"/>
  <c r="R3523"/>
  <c r="R3625"/>
  <c r="R3490"/>
  <c r="R3627"/>
  <c r="R3450"/>
  <c r="R3728"/>
  <c r="R3166"/>
  <c r="R3630"/>
  <c r="R3539"/>
  <c r="R3617"/>
  <c r="R3515"/>
  <c r="R3545"/>
  <c r="R3631"/>
  <c r="R3517"/>
  <c r="R3633"/>
  <c r="R3634"/>
  <c r="R3130"/>
  <c r="R3826"/>
  <c r="R3572"/>
  <c r="R3218"/>
  <c r="R3626"/>
  <c r="R3636"/>
  <c r="R3637"/>
  <c r="R3638"/>
  <c r="R3362"/>
  <c r="R3207"/>
  <c r="R3641"/>
  <c r="R3257"/>
  <c r="R3499"/>
  <c r="R3643"/>
  <c r="R3644"/>
  <c r="R3646"/>
  <c r="R3275"/>
  <c r="R3263"/>
  <c r="R3640"/>
  <c r="R3651"/>
  <c r="R3652"/>
  <c r="R3653"/>
  <c r="R3183"/>
  <c r="R3654"/>
  <c r="R3656"/>
  <c r="R3598"/>
  <c r="R3658"/>
  <c r="R3647"/>
  <c r="R3662"/>
  <c r="R3663"/>
  <c r="R3699"/>
  <c r="R3664"/>
  <c r="R3665"/>
  <c r="R3650"/>
  <c r="R3666"/>
  <c r="R3667"/>
  <c r="R3435"/>
  <c r="R3363"/>
  <c r="R3669"/>
  <c r="R3670"/>
  <c r="R3672"/>
  <c r="R3657"/>
  <c r="R3674"/>
  <c r="R3675"/>
  <c r="R3660"/>
  <c r="R3676"/>
  <c r="R3454"/>
  <c r="R3329"/>
  <c r="R3679"/>
  <c r="R3418"/>
  <c r="R3682"/>
  <c r="R3661"/>
  <c r="R3686"/>
  <c r="R3097"/>
  <c r="R3790"/>
  <c r="R3689"/>
  <c r="R3678"/>
  <c r="R3690"/>
  <c r="R3694"/>
  <c r="R3695"/>
  <c r="R3514"/>
  <c r="R3683"/>
  <c r="R3607"/>
  <c r="R3614"/>
  <c r="R3803"/>
  <c r="R3698"/>
  <c r="R3688"/>
  <c r="R3700"/>
  <c r="R3701"/>
  <c r="R3271"/>
  <c r="R3307"/>
  <c r="R3050"/>
  <c r="R3691"/>
  <c r="R3692"/>
  <c r="R3616"/>
  <c r="R3706"/>
  <c r="R3816"/>
  <c r="R3836"/>
  <c r="R3671"/>
  <c r="R3820"/>
  <c r="R3711"/>
  <c r="R3697"/>
  <c r="R3467"/>
  <c r="R3712"/>
  <c r="R3767"/>
  <c r="R3714"/>
  <c r="R3705"/>
  <c r="R3716"/>
  <c r="R3717"/>
  <c r="R3707"/>
  <c r="R3720"/>
  <c r="R3365"/>
  <c r="R3372"/>
  <c r="R3744"/>
  <c r="R3721"/>
  <c r="R3270"/>
  <c r="R3722"/>
  <c r="R3753"/>
  <c r="R3358"/>
  <c r="R3834"/>
  <c r="R3726"/>
  <c r="R3727"/>
  <c r="R3280"/>
  <c r="R3835"/>
  <c r="R3730"/>
  <c r="R3731"/>
  <c r="R3732"/>
  <c r="R3635"/>
  <c r="R3853"/>
  <c r="R3736"/>
  <c r="R3724"/>
  <c r="R3738"/>
  <c r="R3739"/>
  <c r="R3893"/>
  <c r="R3395"/>
  <c r="R3743"/>
  <c r="R3021"/>
  <c r="R3927"/>
  <c r="R3611"/>
  <c r="R3228"/>
  <c r="R3673"/>
  <c r="R3852"/>
  <c r="R3735"/>
  <c r="R3878"/>
  <c r="R3153"/>
  <c r="R3624"/>
  <c r="R3748"/>
  <c r="R3295"/>
  <c r="R3754"/>
  <c r="R3855"/>
  <c r="R3741"/>
  <c r="R3268"/>
  <c r="R3756"/>
  <c r="R3757"/>
  <c r="R3758"/>
  <c r="R3759"/>
  <c r="R3745"/>
  <c r="R3760"/>
  <c r="R3763"/>
  <c r="R3746"/>
  <c r="R3649"/>
  <c r="R3840"/>
  <c r="R3765"/>
  <c r="R3883"/>
  <c r="R3766"/>
  <c r="R3770"/>
  <c r="R3771"/>
  <c r="R3892"/>
  <c r="R3687"/>
  <c r="R3921"/>
  <c r="R3884"/>
  <c r="R3873"/>
  <c r="R3778"/>
  <c r="R3761"/>
  <c r="R3952"/>
  <c r="R3764"/>
  <c r="R3410"/>
  <c r="R3693"/>
  <c r="R3779"/>
  <c r="R3769"/>
  <c r="R3249"/>
  <c r="R3895"/>
  <c r="R3772"/>
  <c r="R3781"/>
  <c r="R3782"/>
  <c r="R3784"/>
  <c r="R3775"/>
  <c r="R3785"/>
  <c r="R3222"/>
  <c r="R3747"/>
  <c r="R3786"/>
  <c r="R3787"/>
  <c r="R3788"/>
  <c r="R3090"/>
  <c r="R3445"/>
  <c r="R3912"/>
  <c r="R3680"/>
  <c r="R3868"/>
  <c r="R3557"/>
  <c r="R3794"/>
  <c r="R3795"/>
  <c r="R3796"/>
  <c r="R3798"/>
  <c r="R3799"/>
  <c r="R3247"/>
  <c r="R3973"/>
  <c r="R3804"/>
  <c r="R3805"/>
  <c r="R3806"/>
  <c r="R3723"/>
  <c r="R3809"/>
  <c r="R3817"/>
  <c r="R3810"/>
  <c r="R3792"/>
  <c r="R3907"/>
  <c r="R3936"/>
  <c r="R3110"/>
  <c r="R3821"/>
  <c r="R3940"/>
  <c r="R3858"/>
  <c r="R3802"/>
  <c r="R3931"/>
  <c r="R3914"/>
  <c r="R3915"/>
  <c r="R3713"/>
  <c r="R3822"/>
  <c r="R3823"/>
  <c r="R3861"/>
  <c r="R3824"/>
  <c r="R3867"/>
  <c r="R3818"/>
  <c r="R3819"/>
  <c r="R3137"/>
  <c r="R3829"/>
  <c r="R3949"/>
  <c r="R3749"/>
  <c r="R3752"/>
  <c r="R3833"/>
  <c r="R3562"/>
  <c r="R3890"/>
  <c r="R3837"/>
  <c r="R3958"/>
  <c r="R3838"/>
  <c r="R3192"/>
  <c r="R3841"/>
  <c r="R3842"/>
  <c r="R3734"/>
  <c r="R3942"/>
  <c r="R3843"/>
  <c r="R3891"/>
  <c r="R4000"/>
  <c r="R3847"/>
  <c r="R3848"/>
  <c r="R3839"/>
  <c r="R3850"/>
  <c r="R3174"/>
  <c r="R3851"/>
  <c r="R3844"/>
  <c r="R3846"/>
  <c r="R3896"/>
  <c r="R3971"/>
  <c r="R3993"/>
  <c r="R3866"/>
  <c r="R3742"/>
  <c r="R3962"/>
  <c r="R3934"/>
  <c r="R3857"/>
  <c r="R3869"/>
  <c r="R3740"/>
  <c r="R3791"/>
  <c r="R3628"/>
  <c r="R3908"/>
  <c r="R3862"/>
  <c r="R3876"/>
  <c r="R3863"/>
  <c r="R3877"/>
  <c r="R3832"/>
  <c r="R3928"/>
  <c r="R3864"/>
  <c r="R3880"/>
  <c r="R3881"/>
  <c r="R3865"/>
  <c r="R3885"/>
  <c r="R3783"/>
  <c r="R3870"/>
  <c r="R3872"/>
  <c r="R3703"/>
  <c r="R4037"/>
  <c r="R3882"/>
  <c r="R3886"/>
  <c r="R3610"/>
  <c r="R3887"/>
  <c r="R3897"/>
  <c r="R3982"/>
  <c r="R3898"/>
  <c r="R3929"/>
  <c r="R3813"/>
  <c r="R3854"/>
  <c r="R3642"/>
  <c r="R3903"/>
  <c r="R3208"/>
  <c r="R3894"/>
  <c r="R3828"/>
  <c r="R3419"/>
  <c r="R4007"/>
  <c r="R4051"/>
  <c r="R4003"/>
  <c r="R3911"/>
  <c r="R3827"/>
  <c r="R3913"/>
  <c r="R3916"/>
  <c r="R4005"/>
  <c r="R3918"/>
  <c r="R3920"/>
  <c r="R4036"/>
  <c r="R3909"/>
  <c r="R3632"/>
  <c r="R4026"/>
  <c r="R3922"/>
  <c r="R3923"/>
  <c r="R3704"/>
  <c r="R3924"/>
  <c r="R3901"/>
  <c r="R3926"/>
  <c r="R3801"/>
  <c r="R4110"/>
  <c r="R3933"/>
  <c r="R4042"/>
  <c r="R3955"/>
  <c r="R3957"/>
  <c r="R3871"/>
  <c r="R4010"/>
  <c r="R4011"/>
  <c r="R3498"/>
  <c r="R3725"/>
  <c r="R3989"/>
  <c r="R3768"/>
  <c r="R3261"/>
  <c r="R3944"/>
  <c r="R3889"/>
  <c r="R3945"/>
  <c r="R3685"/>
  <c r="R3755"/>
  <c r="R3935"/>
  <c r="R4057"/>
  <c r="R3937"/>
  <c r="R3939"/>
  <c r="R4133"/>
  <c r="R3930"/>
  <c r="R3938"/>
  <c r="R3972"/>
  <c r="R4023"/>
  <c r="R3946"/>
  <c r="R3954"/>
  <c r="R3777"/>
  <c r="R3947"/>
  <c r="R3859"/>
  <c r="R3956"/>
  <c r="R4046"/>
  <c r="R3831"/>
  <c r="R4032"/>
  <c r="R3966"/>
  <c r="R3961"/>
  <c r="R3875"/>
  <c r="R4033"/>
  <c r="R3964"/>
  <c r="R3965"/>
  <c r="R4008"/>
  <c r="R3953"/>
  <c r="R3708"/>
  <c r="R3645"/>
  <c r="R3967"/>
  <c r="R3899"/>
  <c r="R3984"/>
  <c r="R4059"/>
  <c r="R4074"/>
  <c r="R3959"/>
  <c r="R3960"/>
  <c r="R4078"/>
  <c r="R4081"/>
  <c r="R4064"/>
  <c r="R4156"/>
  <c r="R4040"/>
  <c r="R4152"/>
  <c r="R3830"/>
  <c r="R3975"/>
  <c r="R4015"/>
  <c r="R3992"/>
  <c r="R3968"/>
  <c r="R3874"/>
  <c r="R4111"/>
  <c r="R4106"/>
  <c r="R4006"/>
  <c r="R4052"/>
  <c r="R4166"/>
  <c r="R3976"/>
  <c r="R3981"/>
  <c r="R4090"/>
  <c r="R3505"/>
  <c r="R4112"/>
  <c r="R4086"/>
  <c r="R3780"/>
  <c r="R3807"/>
  <c r="R4027"/>
  <c r="R4049"/>
  <c r="R3860"/>
  <c r="R3774"/>
  <c r="R3710"/>
  <c r="R3987"/>
  <c r="R3815"/>
  <c r="R4024"/>
  <c r="R4065"/>
  <c r="R4120"/>
  <c r="R3974"/>
  <c r="R3283"/>
  <c r="R3917"/>
  <c r="R3941"/>
  <c r="R4096"/>
  <c r="R3988"/>
  <c r="R4050"/>
  <c r="R3900"/>
  <c r="R3985"/>
  <c r="R4128"/>
  <c r="R4131"/>
  <c r="R3994"/>
  <c r="R3902"/>
  <c r="R4212"/>
  <c r="R4123"/>
  <c r="R3996"/>
  <c r="R3990"/>
  <c r="R3750"/>
  <c r="R4001"/>
  <c r="R4002"/>
  <c r="R3580"/>
  <c r="R3677"/>
  <c r="R4180"/>
  <c r="R4114"/>
  <c r="R4183"/>
  <c r="R3995"/>
  <c r="R4041"/>
  <c r="R4116"/>
  <c r="R4091"/>
  <c r="R4043"/>
  <c r="R4012"/>
  <c r="R3978"/>
  <c r="R4013"/>
  <c r="R3648"/>
  <c r="R4014"/>
  <c r="R3789"/>
  <c r="R4016"/>
  <c r="R4017"/>
  <c r="R4087"/>
  <c r="R3808"/>
  <c r="R4018"/>
  <c r="R4155"/>
  <c r="R3639"/>
  <c r="R4083"/>
  <c r="R4063"/>
  <c r="R4009"/>
  <c r="R3845"/>
  <c r="R3906"/>
  <c r="R4021"/>
  <c r="R4202"/>
  <c r="R4025"/>
  <c r="R4140"/>
  <c r="R4028"/>
  <c r="R4139"/>
  <c r="R4019"/>
  <c r="R4031"/>
  <c r="R3888"/>
  <c r="R4094"/>
  <c r="R4125"/>
  <c r="R3943"/>
  <c r="R3800"/>
  <c r="R3555"/>
  <c r="R4035"/>
  <c r="R4029"/>
  <c r="R3797"/>
  <c r="R4038"/>
  <c r="R4153"/>
  <c r="R4219"/>
  <c r="R3986"/>
  <c r="R4045"/>
  <c r="R4047"/>
  <c r="R3751"/>
  <c r="R4146"/>
  <c r="R3910"/>
  <c r="R4148"/>
  <c r="R4053"/>
  <c r="R4054"/>
  <c r="R4130"/>
  <c r="R3825"/>
  <c r="R4174"/>
  <c r="R4186"/>
  <c r="R3431"/>
  <c r="R4196"/>
  <c r="R4233"/>
  <c r="R4061"/>
  <c r="R4115"/>
  <c r="R4062"/>
  <c r="R4076"/>
  <c r="R4187"/>
  <c r="R4034"/>
  <c r="R4082"/>
  <c r="R3932"/>
  <c r="R4066"/>
  <c r="R4022"/>
  <c r="R4157"/>
  <c r="R4058"/>
  <c r="R4099"/>
  <c r="R4197"/>
  <c r="R3999"/>
  <c r="R4205"/>
  <c r="R4068"/>
  <c r="R4192"/>
  <c r="R4069"/>
  <c r="R4070"/>
  <c r="R4071"/>
  <c r="R4206"/>
  <c r="R4132"/>
  <c r="R4248"/>
  <c r="R4072"/>
  <c r="R3776"/>
  <c r="R3969"/>
  <c r="R3520"/>
  <c r="R4073"/>
  <c r="R4067"/>
  <c r="R3998"/>
  <c r="R3773"/>
  <c r="R4088"/>
  <c r="R3793"/>
  <c r="R4171"/>
  <c r="R4080"/>
  <c r="R3904"/>
  <c r="R4164"/>
  <c r="R4158"/>
  <c r="R4160"/>
  <c r="R4208"/>
  <c r="R3983"/>
  <c r="R4339"/>
  <c r="R4191"/>
  <c r="R4226"/>
  <c r="R4084"/>
  <c r="R4210"/>
  <c r="R4085"/>
  <c r="R4322"/>
  <c r="R4137"/>
  <c r="R4077"/>
  <c r="R3879"/>
  <c r="R3979"/>
  <c r="R4089"/>
  <c r="R4319"/>
  <c r="R4168"/>
  <c r="R3963"/>
  <c r="R4092"/>
  <c r="R4093"/>
  <c r="R4176"/>
  <c r="R4142"/>
  <c r="R3905"/>
  <c r="R4334"/>
  <c r="R3856"/>
  <c r="R4189"/>
  <c r="R4095"/>
  <c r="R4097"/>
  <c r="R4098"/>
  <c r="R4100"/>
  <c r="R4101"/>
  <c r="R4292"/>
  <c r="R4288"/>
  <c r="R4194"/>
  <c r="R3919"/>
  <c r="R4175"/>
  <c r="R4107"/>
  <c r="R4182"/>
  <c r="R4108"/>
  <c r="R4179"/>
  <c r="R4232"/>
  <c r="R4213"/>
  <c r="R4214"/>
  <c r="R4235"/>
  <c r="R4227"/>
  <c r="R4253"/>
  <c r="R4209"/>
  <c r="R3737"/>
  <c r="R4048"/>
  <c r="R4136"/>
  <c r="R4258"/>
  <c r="R4218"/>
  <c r="R4260"/>
  <c r="R4118"/>
  <c r="R4119"/>
  <c r="R4245"/>
  <c r="R4113"/>
  <c r="R4122"/>
  <c r="R4109"/>
  <c r="R4267"/>
  <c r="R4199"/>
  <c r="R4129"/>
  <c r="R4117"/>
  <c r="R4259"/>
  <c r="R4321"/>
  <c r="R4060"/>
  <c r="R4207"/>
  <c r="R4328"/>
  <c r="R4255"/>
  <c r="R4185"/>
  <c r="R4134"/>
  <c r="R4282"/>
  <c r="R4102"/>
  <c r="R4177"/>
  <c r="R4127"/>
  <c r="R4138"/>
  <c r="R4079"/>
  <c r="R4223"/>
  <c r="R4331"/>
  <c r="R4239"/>
  <c r="R4240"/>
  <c r="R4215"/>
  <c r="R4145"/>
  <c r="R4243"/>
  <c r="R3812"/>
  <c r="R4251"/>
  <c r="R3811"/>
  <c r="R4229"/>
  <c r="R4149"/>
  <c r="R4150"/>
  <c r="R4386"/>
  <c r="R3948"/>
  <c r="R4263"/>
  <c r="R3950"/>
  <c r="R3814"/>
  <c r="R3762"/>
  <c r="R3925"/>
  <c r="R4124"/>
  <c r="R4304"/>
  <c r="R4280"/>
  <c r="R4351"/>
  <c r="R4344"/>
  <c r="R4154"/>
  <c r="R4291"/>
  <c r="R4144"/>
  <c r="R4184"/>
  <c r="R4264"/>
  <c r="R4126"/>
  <c r="R4151"/>
  <c r="R4310"/>
  <c r="R4294"/>
  <c r="R4030"/>
  <c r="R4305"/>
  <c r="R4165"/>
  <c r="R3849"/>
  <c r="R4298"/>
  <c r="R4222"/>
  <c r="R4404"/>
  <c r="R4363"/>
  <c r="R4337"/>
  <c r="R4055"/>
  <c r="R4308"/>
  <c r="R4275"/>
  <c r="R4190"/>
  <c r="R4311"/>
  <c r="R4256"/>
  <c r="R4161"/>
  <c r="R4374"/>
  <c r="R4338"/>
  <c r="R4315"/>
  <c r="R4325"/>
  <c r="R4416"/>
  <c r="R4336"/>
  <c r="R3980"/>
  <c r="R4261"/>
  <c r="R4173"/>
  <c r="R4289"/>
  <c r="R4004"/>
  <c r="R4162"/>
  <c r="R4056"/>
  <c r="R4147"/>
  <c r="R3997"/>
  <c r="R4266"/>
  <c r="R4103"/>
  <c r="R4203"/>
  <c r="R4326"/>
  <c r="R4376"/>
  <c r="R4378"/>
  <c r="R4341"/>
  <c r="R4178"/>
  <c r="R3991"/>
  <c r="R4330"/>
  <c r="R4333"/>
  <c r="R4284"/>
  <c r="R4379"/>
  <c r="R4348"/>
  <c r="R4181"/>
  <c r="R4382"/>
  <c r="R4105"/>
  <c r="R4169"/>
  <c r="R4367"/>
  <c r="R3951"/>
  <c r="R4352"/>
  <c r="R4269"/>
  <c r="R4249"/>
  <c r="R4393"/>
  <c r="R4395"/>
  <c r="R4193"/>
  <c r="R4365"/>
  <c r="R3977"/>
  <c r="R4346"/>
  <c r="R4389"/>
  <c r="R4195"/>
  <c r="R4281"/>
  <c r="R4369"/>
  <c r="R4482"/>
  <c r="R4211"/>
  <c r="R4271"/>
  <c r="R4200"/>
  <c r="R4371"/>
  <c r="R4372"/>
  <c r="R4159"/>
  <c r="R4020"/>
  <c r="R4204"/>
  <c r="R4357"/>
  <c r="R4417"/>
  <c r="R4039"/>
  <c r="R4143"/>
  <c r="R3970"/>
  <c r="R4198"/>
  <c r="R4358"/>
  <c r="R4424"/>
  <c r="R4201"/>
  <c r="R4426"/>
  <c r="R4224"/>
  <c r="R4427"/>
  <c r="R4419"/>
  <c r="R4230"/>
  <c r="R4425"/>
  <c r="R4373"/>
  <c r="R4250"/>
  <c r="R4314"/>
  <c r="R4276"/>
  <c r="R4423"/>
  <c r="R4216"/>
  <c r="R4428"/>
  <c r="R4370"/>
  <c r="R4430"/>
  <c r="R4044"/>
  <c r="R4405"/>
  <c r="R4406"/>
  <c r="R4434"/>
  <c r="R4320"/>
  <c r="R4435"/>
  <c r="R4437"/>
  <c r="R4441"/>
  <c r="R4323"/>
  <c r="R4247"/>
  <c r="R4438"/>
  <c r="R4383"/>
  <c r="R4225"/>
  <c r="R4392"/>
  <c r="R4445"/>
  <c r="R4268"/>
  <c r="R4444"/>
  <c r="R4228"/>
  <c r="R4397"/>
  <c r="R4354"/>
  <c r="R4446"/>
  <c r="R4220"/>
  <c r="R4401"/>
  <c r="R4455"/>
  <c r="R4329"/>
  <c r="R4453"/>
  <c r="R4285"/>
  <c r="R4459"/>
  <c r="R4461"/>
  <c r="R4356"/>
  <c r="R4462"/>
  <c r="R4409"/>
  <c r="R4410"/>
  <c r="R4236"/>
  <c r="R4361"/>
  <c r="R4332"/>
  <c r="R4468"/>
  <c r="R4466"/>
  <c r="R4238"/>
  <c r="R4303"/>
  <c r="R4141"/>
  <c r="R4542"/>
  <c r="R4355"/>
  <c r="R4231"/>
  <c r="R4464"/>
  <c r="R4241"/>
  <c r="R4274"/>
  <c r="R4473"/>
  <c r="R4242"/>
  <c r="R4244"/>
  <c r="R4278"/>
  <c r="R4380"/>
  <c r="R4474"/>
  <c r="R4396"/>
  <c r="R4167"/>
  <c r="R4475"/>
  <c r="R4422"/>
  <c r="R4394"/>
  <c r="R4170"/>
  <c r="R4478"/>
  <c r="R4411"/>
  <c r="R4470"/>
  <c r="R4471"/>
  <c r="R4188"/>
  <c r="R4472"/>
  <c r="R4403"/>
  <c r="R4483"/>
  <c r="R4390"/>
  <c r="R4484"/>
  <c r="R4485"/>
  <c r="R4486"/>
  <c r="R4489"/>
  <c r="R4491"/>
  <c r="R4492"/>
  <c r="R4480"/>
  <c r="R4299"/>
  <c r="R4252"/>
  <c r="R4277"/>
  <c r="R4494"/>
  <c r="R4309"/>
  <c r="R4254"/>
  <c r="R4415"/>
  <c r="R4497"/>
  <c r="R4500"/>
  <c r="R4503"/>
  <c r="R4505"/>
  <c r="R4257"/>
  <c r="R4400"/>
  <c r="R4493"/>
  <c r="R4507"/>
  <c r="R4509"/>
  <c r="R4496"/>
  <c r="R4499"/>
  <c r="R4501"/>
  <c r="R4512"/>
  <c r="R4075"/>
  <c r="R4508"/>
  <c r="R4515"/>
  <c r="R4516"/>
  <c r="R4517"/>
  <c r="R4518"/>
  <c r="R4511"/>
  <c r="R4270"/>
  <c r="R4272"/>
  <c r="R4521"/>
  <c r="R4514"/>
  <c r="R4121"/>
  <c r="R4524"/>
  <c r="R4525"/>
  <c r="R4293"/>
  <c r="R4528"/>
  <c r="R4279"/>
  <c r="R4439"/>
  <c r="R4317"/>
  <c r="R4530"/>
  <c r="R4350"/>
  <c r="R4488"/>
  <c r="R4531"/>
  <c r="R4265"/>
  <c r="R4533"/>
  <c r="R4340"/>
  <c r="R4535"/>
  <c r="R4523"/>
  <c r="R4536"/>
  <c r="R4385"/>
  <c r="R4537"/>
  <c r="R4538"/>
  <c r="R4436"/>
  <c r="R4432"/>
  <c r="R4318"/>
  <c r="R4544"/>
  <c r="R4545"/>
  <c r="R4442"/>
  <c r="R4547"/>
  <c r="R4548"/>
  <c r="R4273"/>
  <c r="R4402"/>
  <c r="R4388"/>
  <c r="R4465"/>
  <c r="R4534"/>
  <c r="R4549"/>
  <c r="R4467"/>
  <c r="R4550"/>
  <c r="R4539"/>
  <c r="R4540"/>
  <c r="R4440"/>
  <c r="R4104"/>
  <c r="R4543"/>
  <c r="R4172"/>
  <c r="R4316"/>
  <c r="R4554"/>
  <c r="R4302"/>
  <c r="R4600"/>
  <c r="R4163"/>
  <c r="R4546"/>
  <c r="R4556"/>
  <c r="R4601"/>
  <c r="R4561"/>
  <c r="R4562"/>
  <c r="R4564"/>
  <c r="R4565"/>
  <c r="R4566"/>
  <c r="R4553"/>
  <c r="R4568"/>
  <c r="R4413"/>
  <c r="R4135"/>
  <c r="R4571"/>
  <c r="R4297"/>
  <c r="R4368"/>
  <c r="R4559"/>
  <c r="R4560"/>
  <c r="R4217"/>
  <c r="R4567"/>
  <c r="R4364"/>
  <c r="R4460"/>
  <c r="R4490"/>
  <c r="R4578"/>
  <c r="R4579"/>
  <c r="R4221"/>
  <c r="R4580"/>
  <c r="R4581"/>
  <c r="R4300"/>
  <c r="R4532"/>
  <c r="R4574"/>
  <c r="R4575"/>
  <c r="R4584"/>
  <c r="R4585"/>
  <c r="R4586"/>
  <c r="R4296"/>
  <c r="R4262"/>
  <c r="R4587"/>
  <c r="R4588"/>
  <c r="R4589"/>
  <c r="R4708"/>
  <c r="R4306"/>
  <c r="R4590"/>
  <c r="R4583"/>
  <c r="R4237"/>
  <c r="R4307"/>
  <c r="R4487"/>
  <c r="R4592"/>
  <c r="R4593"/>
  <c r="R4596"/>
  <c r="R4599"/>
  <c r="R4301"/>
  <c r="R4290"/>
  <c r="R4602"/>
  <c r="R4594"/>
  <c r="R4597"/>
  <c r="R4598"/>
  <c r="R4342"/>
  <c r="R4605"/>
  <c r="R4607"/>
  <c r="R4653"/>
  <c r="R4609"/>
  <c r="R4610"/>
  <c r="R4502"/>
  <c r="R4603"/>
  <c r="R4604"/>
  <c r="R4612"/>
  <c r="R4324"/>
  <c r="R4613"/>
  <c r="R4327"/>
  <c r="R4608"/>
  <c r="R4611"/>
  <c r="R4313"/>
  <c r="R4375"/>
  <c r="R4732"/>
  <c r="R4335"/>
  <c r="R4377"/>
  <c r="R4615"/>
  <c r="R4622"/>
  <c r="R4617"/>
  <c r="R4625"/>
  <c r="R4618"/>
  <c r="R4626"/>
  <c r="R4619"/>
  <c r="R4628"/>
  <c r="R4629"/>
  <c r="R4632"/>
  <c r="R4360"/>
  <c r="R4623"/>
  <c r="R4624"/>
  <c r="R4295"/>
  <c r="R4616"/>
  <c r="R4418"/>
  <c r="R4504"/>
  <c r="R4627"/>
  <c r="R4312"/>
  <c r="R4451"/>
  <c r="R4673"/>
  <c r="R4573"/>
  <c r="R4283"/>
  <c r="R4399"/>
  <c r="R4631"/>
  <c r="R4639"/>
  <c r="R4433"/>
  <c r="R4343"/>
  <c r="R4677"/>
  <c r="R4576"/>
  <c r="R4635"/>
  <c r="R4640"/>
  <c r="R4563"/>
  <c r="R4345"/>
  <c r="R4641"/>
  <c r="R4479"/>
  <c r="R4642"/>
  <c r="R4398"/>
  <c r="R4638"/>
  <c r="R4287"/>
  <c r="R4449"/>
  <c r="R4457"/>
  <c r="R4643"/>
  <c r="R4353"/>
  <c r="R4644"/>
  <c r="R4234"/>
  <c r="R4591"/>
  <c r="R4421"/>
  <c r="R4646"/>
  <c r="R4648"/>
  <c r="R4649"/>
  <c r="R4347"/>
  <c r="R4349"/>
  <c r="R4246"/>
  <c r="R4634"/>
  <c r="R4359"/>
  <c r="R4651"/>
  <c r="R4381"/>
  <c r="R4697"/>
  <c r="R4362"/>
  <c r="R4654"/>
  <c r="R4656"/>
  <c r="R4650"/>
  <c r="R4666"/>
  <c r="R4702"/>
  <c r="R4658"/>
  <c r="R4660"/>
  <c r="R4662"/>
  <c r="R4655"/>
  <c r="R4657"/>
  <c r="R4668"/>
  <c r="R4570"/>
  <c r="R4614"/>
  <c r="R4447"/>
  <c r="R4663"/>
  <c r="R4621"/>
  <c r="R4620"/>
  <c r="R4541"/>
  <c r="R4671"/>
  <c r="R4558"/>
  <c r="R4692"/>
  <c r="R4495"/>
  <c r="R4569"/>
  <c r="R4595"/>
  <c r="R4572"/>
  <c r="R4636"/>
  <c r="R4286"/>
  <c r="R4674"/>
  <c r="R4676"/>
  <c r="R4699"/>
  <c r="R4678"/>
  <c r="R4529"/>
  <c r="R4661"/>
  <c r="R4680"/>
  <c r="R4733"/>
  <c r="R4384"/>
  <c r="R4682"/>
  <c r="R4735"/>
  <c r="R4458"/>
  <c r="R4443"/>
  <c r="R4637"/>
  <c r="R4739"/>
  <c r="R4510"/>
  <c r="R4681"/>
  <c r="R4688"/>
  <c r="R4481"/>
  <c r="R4391"/>
  <c r="R4693"/>
  <c r="R4769"/>
  <c r="R4694"/>
  <c r="R4743"/>
  <c r="R4744"/>
  <c r="R4730"/>
  <c r="R4689"/>
  <c r="R4387"/>
  <c r="R4696"/>
  <c r="R4726"/>
  <c r="R4750"/>
  <c r="R4366"/>
  <c r="R4577"/>
  <c r="R4633"/>
  <c r="R4701"/>
  <c r="R4448"/>
  <c r="R4753"/>
  <c r="R4703"/>
  <c r="R4704"/>
  <c r="R4754"/>
  <c r="R4520"/>
  <c r="R4431"/>
  <c r="R4755"/>
  <c r="R4582"/>
  <c r="R4706"/>
  <c r="R4664"/>
  <c r="R4833"/>
  <c r="R4700"/>
  <c r="R4407"/>
  <c r="R4408"/>
  <c r="R4711"/>
  <c r="R4752"/>
  <c r="R4758"/>
  <c r="R4412"/>
  <c r="R4760"/>
  <c r="R4716"/>
  <c r="R4469"/>
  <c r="R4761"/>
  <c r="R4731"/>
  <c r="R4763"/>
  <c r="R4709"/>
  <c r="R4669"/>
  <c r="R4710"/>
  <c r="R4713"/>
  <c r="R4477"/>
  <c r="R4715"/>
  <c r="R4717"/>
  <c r="R4420"/>
  <c r="R4684"/>
  <c r="R4630"/>
  <c r="R4746"/>
  <c r="R4719"/>
  <c r="R4722"/>
  <c r="R4723"/>
  <c r="R4724"/>
  <c r="R4725"/>
  <c r="R4551"/>
  <c r="R4414"/>
  <c r="R4728"/>
  <c r="R4670"/>
  <c r="R4773"/>
  <c r="R4452"/>
  <c r="R4645"/>
  <c r="R4774"/>
  <c r="R4721"/>
  <c r="R4830"/>
  <c r="R4498"/>
  <c r="R4552"/>
  <c r="R4667"/>
  <c r="R4775"/>
  <c r="R4720"/>
  <c r="R4729"/>
  <c r="R4526"/>
  <c r="R4476"/>
  <c r="R4736"/>
  <c r="R4779"/>
  <c r="R4780"/>
  <c r="R4781"/>
  <c r="R4665"/>
  <c r="R4782"/>
  <c r="R4785"/>
  <c r="R4737"/>
  <c r="R4429"/>
  <c r="R4740"/>
  <c r="R4690"/>
  <c r="R4734"/>
  <c r="R4686"/>
  <c r="R4450"/>
  <c r="R4522"/>
  <c r="R4792"/>
  <c r="R4793"/>
  <c r="R4788"/>
  <c r="R4795"/>
  <c r="R4796"/>
  <c r="R4456"/>
  <c r="R4527"/>
  <c r="R4691"/>
  <c r="R4799"/>
  <c r="R4506"/>
  <c r="R4800"/>
  <c r="R4814"/>
  <c r="R4844"/>
  <c r="R4801"/>
  <c r="R4751"/>
  <c r="R4803"/>
  <c r="R4747"/>
  <c r="R4804"/>
  <c r="R4806"/>
  <c r="R4707"/>
  <c r="R4807"/>
  <c r="R4513"/>
  <c r="R4756"/>
  <c r="R4810"/>
  <c r="R4764"/>
  <c r="R4823"/>
  <c r="R4815"/>
  <c r="R4454"/>
  <c r="R4705"/>
  <c r="R4816"/>
  <c r="R4824"/>
  <c r="R4825"/>
  <c r="R4675"/>
  <c r="R4698"/>
  <c r="R4817"/>
  <c r="R4766"/>
  <c r="R4759"/>
  <c r="R4818"/>
  <c r="R4822"/>
  <c r="R4695"/>
  <c r="R4831"/>
  <c r="R4463"/>
  <c r="R4826"/>
  <c r="R4659"/>
  <c r="R4828"/>
  <c r="R4829"/>
  <c r="R4770"/>
  <c r="R4832"/>
  <c r="R4842"/>
  <c r="R4948"/>
  <c r="R4834"/>
  <c r="R4745"/>
  <c r="R4843"/>
  <c r="R4679"/>
  <c r="R4519"/>
  <c r="R4555"/>
  <c r="R4685"/>
  <c r="R4784"/>
  <c r="R4848"/>
  <c r="R4903"/>
  <c r="R4839"/>
  <c r="R4841"/>
  <c r="R4683"/>
  <c r="R4777"/>
  <c r="R4789"/>
  <c r="R4873"/>
  <c r="R4836"/>
  <c r="R4857"/>
  <c r="R4849"/>
  <c r="R4672"/>
  <c r="R4606"/>
  <c r="R4850"/>
  <c r="R4851"/>
  <c r="R4652"/>
  <c r="R4852"/>
  <c r="R4868"/>
  <c r="R4798"/>
  <c r="R4856"/>
  <c r="R4854"/>
  <c r="R4865"/>
  <c r="R4647"/>
  <c r="R4802"/>
  <c r="R4742"/>
  <c r="R4874"/>
  <c r="R4901"/>
  <c r="R4797"/>
  <c r="R4805"/>
  <c r="R4869"/>
  <c r="R4863"/>
  <c r="R4835"/>
  <c r="R4866"/>
  <c r="R4879"/>
  <c r="R4894"/>
  <c r="R4812"/>
  <c r="R4687"/>
  <c r="R4748"/>
  <c r="R4819"/>
  <c r="R4808"/>
  <c r="R4809"/>
  <c r="R4871"/>
  <c r="R4712"/>
  <c r="R4883"/>
  <c r="R4811"/>
  <c r="R4876"/>
  <c r="R4557"/>
  <c r="R4878"/>
  <c r="R4813"/>
  <c r="R4886"/>
  <c r="R4794"/>
  <c r="R4714"/>
  <c r="R4820"/>
  <c r="R4881"/>
  <c r="R4891"/>
  <c r="R4885"/>
  <c r="R4899"/>
  <c r="R4887"/>
  <c r="R4921"/>
  <c r="R4727"/>
  <c r="R4860"/>
  <c r="R4749"/>
  <c r="R4896"/>
  <c r="R4904"/>
  <c r="R4981"/>
  <c r="R4892"/>
  <c r="R4893"/>
  <c r="R4768"/>
  <c r="R5027"/>
  <c r="R4783"/>
  <c r="R4927"/>
  <c r="R4840"/>
  <c r="R4895"/>
  <c r="R4884"/>
  <c r="R4790"/>
  <c r="R4900"/>
  <c r="R4738"/>
  <c r="R4864"/>
  <c r="R4906"/>
  <c r="R4845"/>
  <c r="R4791"/>
  <c r="R4956"/>
  <c r="R4914"/>
  <c r="R4847"/>
  <c r="R4778"/>
  <c r="R4917"/>
  <c r="R4942"/>
  <c r="R4718"/>
  <c r="R4905"/>
  <c r="R4771"/>
  <c r="R4909"/>
  <c r="R4776"/>
  <c r="R4913"/>
  <c r="R4935"/>
  <c r="R4741"/>
  <c r="R4862"/>
  <c r="R4924"/>
  <c r="R4757"/>
  <c r="R4767"/>
  <c r="R4925"/>
  <c r="R4926"/>
  <c r="R4908"/>
  <c r="R4978"/>
  <c r="R4867"/>
  <c r="R4861"/>
  <c r="R4958"/>
  <c r="R4827"/>
  <c r="R4855"/>
  <c r="R4987"/>
  <c r="R4983"/>
  <c r="R4967"/>
  <c r="R4872"/>
  <c r="R4762"/>
  <c r="R4875"/>
  <c r="R4877"/>
  <c r="R4787"/>
  <c r="R4916"/>
  <c r="R4962"/>
  <c r="R4937"/>
  <c r="R4963"/>
  <c r="R4772"/>
  <c r="R4907"/>
  <c r="R4938"/>
  <c r="R4998"/>
  <c r="R4880"/>
  <c r="R4918"/>
  <c r="R4919"/>
  <c r="R4961"/>
  <c r="R4972"/>
  <c r="R4853"/>
  <c r="R4928"/>
  <c r="R4974"/>
  <c r="R4765"/>
  <c r="R4911"/>
  <c r="R4977"/>
  <c r="R4949"/>
  <c r="R4923"/>
  <c r="R4870"/>
  <c r="R4950"/>
  <c r="R4821"/>
  <c r="R4934"/>
  <c r="R5102"/>
  <c r="R4837"/>
  <c r="R4969"/>
  <c r="R4957"/>
  <c r="R4966"/>
  <c r="R4940"/>
  <c r="R4985"/>
  <c r="R4931"/>
  <c r="R4973"/>
  <c r="R4943"/>
  <c r="R4990"/>
  <c r="R4945"/>
  <c r="R4971"/>
  <c r="R4993"/>
  <c r="R4994"/>
  <c r="R5017"/>
  <c r="R4996"/>
  <c r="R4997"/>
  <c r="R5082"/>
  <c r="R4786"/>
  <c r="R4984"/>
  <c r="R4897"/>
  <c r="R4858"/>
  <c r="R4939"/>
  <c r="R4946"/>
  <c r="R5000"/>
  <c r="R4959"/>
  <c r="R5003"/>
  <c r="R4936"/>
  <c r="R5004"/>
  <c r="R5005"/>
  <c r="R5028"/>
  <c r="R5007"/>
  <c r="R4838"/>
  <c r="R5008"/>
  <c r="R4859"/>
  <c r="R5009"/>
  <c r="R5010"/>
  <c r="R5011"/>
  <c r="R4980"/>
  <c r="R4952"/>
  <c r="R4953"/>
  <c r="R4902"/>
  <c r="R5012"/>
  <c r="R4986"/>
  <c r="R5013"/>
  <c r="R5115"/>
  <c r="R5015"/>
  <c r="R5016"/>
  <c r="R4960"/>
  <c r="R5019"/>
  <c r="R5020"/>
  <c r="R5021"/>
  <c r="R4882"/>
  <c r="R4846"/>
  <c r="R5022"/>
  <c r="R5024"/>
  <c r="R4954"/>
  <c r="R5055"/>
  <c r="R4964"/>
  <c r="R4920"/>
  <c r="R4976"/>
  <c r="R4965"/>
  <c r="R4941"/>
  <c r="R5030"/>
  <c r="R5031"/>
  <c r="R5032"/>
  <c r="R5033"/>
  <c r="R4889"/>
  <c r="R5034"/>
  <c r="R4968"/>
  <c r="R4955"/>
  <c r="R5035"/>
  <c r="R5036"/>
  <c r="R4947"/>
  <c r="R5037"/>
  <c r="R4922"/>
  <c r="R5038"/>
  <c r="R5040"/>
  <c r="R4992"/>
  <c r="R4890"/>
  <c r="R5042"/>
  <c r="R4888"/>
  <c r="R5044"/>
  <c r="R5023"/>
  <c r="R5045"/>
  <c r="R4932"/>
  <c r="R5069"/>
  <c r="R5046"/>
  <c r="R4988"/>
  <c r="R5049"/>
  <c r="R5073"/>
  <c r="R4912"/>
  <c r="R5054"/>
  <c r="R5050"/>
  <c r="R4944"/>
  <c r="R5051"/>
  <c r="R5052"/>
  <c r="R5053"/>
  <c r="R4930"/>
  <c r="R5078"/>
  <c r="R5080"/>
  <c r="R5026"/>
  <c r="R4915"/>
  <c r="R5056"/>
  <c r="R5025"/>
  <c r="R5059"/>
  <c r="R5060"/>
  <c r="R5041"/>
  <c r="R5062"/>
  <c r="R4982"/>
  <c r="R5124"/>
  <c r="R4991"/>
  <c r="R5064"/>
  <c r="R5065"/>
  <c r="R5132"/>
  <c r="R4910"/>
  <c r="R5066"/>
  <c r="R5018"/>
  <c r="R5001"/>
  <c r="R5084"/>
  <c r="R5067"/>
  <c r="R5085"/>
  <c r="R5068"/>
  <c r="R4929"/>
  <c r="R5090"/>
  <c r="R5092"/>
  <c r="R5093"/>
  <c r="R5094"/>
  <c r="R4933"/>
  <c r="R5231"/>
  <c r="R4898"/>
  <c r="R5096"/>
  <c r="R5101"/>
  <c r="R5070"/>
  <c r="R5234"/>
  <c r="R5071"/>
  <c r="R5072"/>
  <c r="R5163"/>
  <c r="R5108"/>
  <c r="R5104"/>
  <c r="R4951"/>
  <c r="R5116"/>
  <c r="R5109"/>
  <c r="R5110"/>
  <c r="R5112"/>
  <c r="R5077"/>
  <c r="R5189"/>
  <c r="R5079"/>
  <c r="R5190"/>
  <c r="R5063"/>
  <c r="R5117"/>
  <c r="R5118"/>
  <c r="R5043"/>
  <c r="R5120"/>
  <c r="R5086"/>
  <c r="R5122"/>
  <c r="R5125"/>
  <c r="R5039"/>
  <c r="R5126"/>
  <c r="R5076"/>
  <c r="R5083"/>
  <c r="R5113"/>
  <c r="R5128"/>
  <c r="R5242"/>
  <c r="R5088"/>
  <c r="R5201"/>
  <c r="R4975"/>
  <c r="R5127"/>
  <c r="R5099"/>
  <c r="R4970"/>
  <c r="R4995"/>
  <c r="R5135"/>
  <c r="R4989"/>
  <c r="R5089"/>
  <c r="R5129"/>
  <c r="R5091"/>
  <c r="R5014"/>
  <c r="R5137"/>
  <c r="R5130"/>
  <c r="R5138"/>
  <c r="R5095"/>
  <c r="R5136"/>
  <c r="R5139"/>
  <c r="R5154"/>
  <c r="R5147"/>
  <c r="R5097"/>
  <c r="R5140"/>
  <c r="R5029"/>
  <c r="R5141"/>
  <c r="R5133"/>
  <c r="R5152"/>
  <c r="R5100"/>
  <c r="R5143"/>
  <c r="R5098"/>
  <c r="R5153"/>
  <c r="R5145"/>
  <c r="R5047"/>
  <c r="R5148"/>
  <c r="R5156"/>
  <c r="R5182"/>
  <c r="R5149"/>
  <c r="R5150"/>
  <c r="R5157"/>
  <c r="R5158"/>
  <c r="R5160"/>
  <c r="R5165"/>
  <c r="R5167"/>
  <c r="R5171"/>
  <c r="R5111"/>
  <c r="R4979"/>
  <c r="R5074"/>
  <c r="R5159"/>
  <c r="R5161"/>
  <c r="R5172"/>
  <c r="R5174"/>
  <c r="R5164"/>
  <c r="R5166"/>
  <c r="R4999"/>
  <c r="R5114"/>
  <c r="R5179"/>
  <c r="R5181"/>
  <c r="R5227"/>
  <c r="R5168"/>
  <c r="R5169"/>
  <c r="R5183"/>
  <c r="R5170"/>
  <c r="R5006"/>
  <c r="R5186"/>
  <c r="R5187"/>
  <c r="R5188"/>
  <c r="R5175"/>
  <c r="R5177"/>
  <c r="R5180"/>
  <c r="R5173"/>
  <c r="R5184"/>
  <c r="R5185"/>
  <c r="R5261"/>
  <c r="R5176"/>
  <c r="R5193"/>
  <c r="R5194"/>
  <c r="R5058"/>
  <c r="R5162"/>
  <c r="R5191"/>
  <c r="R5106"/>
  <c r="R5235"/>
  <c r="R5048"/>
  <c r="R5198"/>
  <c r="R5199"/>
  <c r="R5061"/>
  <c r="R5195"/>
  <c r="R5206"/>
  <c r="R5197"/>
  <c r="R5204"/>
  <c r="R5155"/>
  <c r="R5057"/>
  <c r="R5134"/>
  <c r="R5202"/>
  <c r="R5477"/>
  <c r="R5207"/>
  <c r="R5203"/>
  <c r="R5002"/>
  <c r="R5144"/>
  <c r="R5205"/>
  <c r="R5075"/>
  <c r="R5250"/>
  <c r="R5215"/>
  <c r="R5208"/>
  <c r="R5216"/>
  <c r="R5217"/>
  <c r="R5213"/>
  <c r="R5200"/>
  <c r="R5218"/>
  <c r="R5219"/>
  <c r="R5220"/>
  <c r="R5222"/>
  <c r="R5223"/>
  <c r="R5221"/>
  <c r="R5258"/>
  <c r="R5440"/>
  <c r="R5225"/>
  <c r="R5263"/>
  <c r="R5224"/>
  <c r="R5267"/>
  <c r="R5269"/>
  <c r="R5230"/>
  <c r="R5081"/>
  <c r="R5229"/>
  <c r="R5233"/>
  <c r="R5272"/>
  <c r="R5513"/>
  <c r="R5142"/>
  <c r="R5151"/>
  <c r="R5274"/>
  <c r="R5178"/>
  <c r="R5275"/>
  <c r="R5254"/>
  <c r="R5276"/>
  <c r="R5277"/>
  <c r="R5239"/>
  <c r="R5280"/>
  <c r="R5281"/>
  <c r="R5556"/>
  <c r="R5283"/>
  <c r="R5107"/>
  <c r="R5146"/>
  <c r="R5297"/>
  <c r="R5243"/>
  <c r="R5246"/>
  <c r="R5211"/>
  <c r="R5284"/>
  <c r="R5285"/>
  <c r="R5286"/>
  <c r="R5287"/>
  <c r="R5288"/>
  <c r="R5289"/>
  <c r="R5290"/>
  <c r="R5196"/>
  <c r="R5291"/>
  <c r="R5292"/>
  <c r="R5244"/>
  <c r="R5293"/>
  <c r="R5294"/>
  <c r="R5296"/>
  <c r="R5298"/>
  <c r="R5236"/>
  <c r="R5300"/>
  <c r="R5123"/>
  <c r="R5301"/>
  <c r="R5302"/>
  <c r="R5303"/>
  <c r="R5304"/>
  <c r="R5305"/>
  <c r="R5306"/>
  <c r="R5307"/>
  <c r="R5131"/>
  <c r="R5103"/>
  <c r="R5333"/>
  <c r="R5309"/>
  <c r="R5503"/>
  <c r="R5310"/>
  <c r="R5311"/>
  <c r="R5312"/>
  <c r="R5253"/>
  <c r="R5328"/>
  <c r="R5313"/>
  <c r="R5314"/>
  <c r="R5315"/>
  <c r="R5316"/>
  <c r="R5249"/>
  <c r="R5317"/>
  <c r="R5318"/>
  <c r="R5319"/>
  <c r="R5320"/>
  <c r="R5321"/>
  <c r="R5322"/>
  <c r="R5323"/>
  <c r="R5324"/>
  <c r="R5325"/>
  <c r="R5326"/>
  <c r="R5327"/>
  <c r="R5264"/>
  <c r="R5329"/>
  <c r="R5248"/>
  <c r="R5330"/>
  <c r="R5331"/>
  <c r="R5332"/>
  <c r="R5241"/>
  <c r="R5255"/>
  <c r="R5214"/>
  <c r="R5334"/>
  <c r="R5087"/>
  <c r="R5228"/>
  <c r="R5252"/>
  <c r="R5335"/>
  <c r="R5210"/>
  <c r="R5336"/>
  <c r="R5591"/>
  <c r="R5337"/>
  <c r="R5338"/>
  <c r="R5282"/>
  <c r="R5339"/>
  <c r="R5212"/>
  <c r="R5340"/>
  <c r="R5265"/>
  <c r="R5341"/>
  <c r="R5256"/>
  <c r="R5266"/>
  <c r="R5342"/>
  <c r="R5343"/>
  <c r="R5344"/>
  <c r="R5345"/>
  <c r="R5346"/>
  <c r="R5347"/>
  <c r="R5192"/>
  <c r="R5226"/>
  <c r="R5259"/>
  <c r="R5348"/>
  <c r="R5260"/>
  <c r="R5349"/>
  <c r="R5350"/>
  <c r="R5351"/>
  <c r="R5105"/>
  <c r="R5352"/>
  <c r="R5354"/>
  <c r="R5355"/>
  <c r="R5357"/>
  <c r="R5358"/>
  <c r="R5359"/>
  <c r="R5360"/>
  <c r="R5361"/>
  <c r="R5362"/>
  <c r="R5363"/>
  <c r="R5364"/>
  <c r="R5365"/>
  <c r="R5366"/>
  <c r="R5367"/>
  <c r="R5369"/>
  <c r="R5370"/>
  <c r="R5371"/>
  <c r="R5372"/>
  <c r="R5373"/>
  <c r="R5374"/>
  <c r="R5563"/>
  <c r="R5375"/>
  <c r="R5376"/>
  <c r="R5377"/>
  <c r="R5378"/>
  <c r="R5379"/>
  <c r="R5380"/>
  <c r="R5381"/>
  <c r="R5382"/>
  <c r="R5262"/>
  <c r="R5383"/>
  <c r="R5384"/>
  <c r="R5385"/>
  <c r="R5386"/>
  <c r="R5387"/>
  <c r="R5388"/>
  <c r="R5389"/>
  <c r="R5390"/>
  <c r="R5391"/>
  <c r="R5271"/>
  <c r="R5392"/>
  <c r="R5393"/>
  <c r="R5394"/>
  <c r="R5119"/>
  <c r="R5395"/>
  <c r="R5396"/>
  <c r="R5397"/>
  <c r="R5398"/>
  <c r="R5399"/>
  <c r="R5400"/>
  <c r="R5401"/>
  <c r="R5273"/>
  <c r="R5402"/>
  <c r="R5121"/>
  <c r="R5404"/>
  <c r="R5405"/>
  <c r="R5406"/>
  <c r="R5407"/>
  <c r="R5408"/>
  <c r="R5409"/>
  <c r="R5410"/>
  <c r="R5411"/>
  <c r="R5412"/>
  <c r="R5413"/>
  <c r="R5414"/>
  <c r="R5415"/>
  <c r="R5240"/>
  <c r="R5459"/>
  <c r="R5520"/>
  <c r="R5416"/>
  <c r="R5417"/>
  <c r="R5418"/>
  <c r="R5420"/>
  <c r="R5421"/>
  <c r="R5422"/>
  <c r="R5423"/>
  <c r="R5424"/>
  <c r="R5425"/>
  <c r="R5505"/>
  <c r="R5426"/>
  <c r="R5268"/>
  <c r="R5427"/>
  <c r="R5428"/>
  <c r="R5429"/>
  <c r="R5430"/>
  <c r="R5431"/>
  <c r="R5432"/>
  <c r="R5433"/>
  <c r="R5435"/>
  <c r="R5270"/>
  <c r="R5436"/>
  <c r="R5437"/>
  <c r="R5438"/>
  <c r="R5439"/>
  <c r="R5442"/>
  <c r="R5443"/>
  <c r="R5444"/>
  <c r="R5445"/>
  <c r="R5446"/>
  <c r="R5447"/>
  <c r="R5448"/>
  <c r="R5449"/>
  <c r="R5450"/>
  <c r="R5451"/>
  <c r="R5452"/>
  <c r="R5453"/>
  <c r="R5454"/>
  <c r="R5455"/>
  <c r="R5456"/>
  <c r="R5457"/>
  <c r="R5458"/>
  <c r="R5460"/>
  <c r="R5461"/>
  <c r="R5462"/>
  <c r="R5232"/>
  <c r="R5278"/>
  <c r="R5463"/>
  <c r="R5464"/>
  <c r="R5465"/>
  <c r="R5466"/>
  <c r="R5467"/>
  <c r="R5468"/>
  <c r="R5469"/>
  <c r="R5470"/>
  <c r="R5471"/>
  <c r="R5472"/>
  <c r="R5473"/>
  <c r="R5475"/>
  <c r="R5476"/>
  <c r="R5478"/>
  <c r="R5539"/>
  <c r="R5479"/>
  <c r="R5480"/>
  <c r="R5481"/>
  <c r="R5482"/>
  <c r="R5486"/>
  <c r="R5295"/>
  <c r="R5299"/>
  <c r="R5502"/>
  <c r="R5483"/>
  <c r="R5484"/>
  <c r="R5485"/>
  <c r="R5209"/>
  <c r="R5487"/>
  <c r="R5489"/>
  <c r="R5490"/>
  <c r="R5491"/>
  <c r="R5492"/>
  <c r="R5493"/>
  <c r="R5494"/>
  <c r="R5495"/>
  <c r="R5496"/>
  <c r="R5238"/>
  <c r="R5497"/>
  <c r="R5498"/>
  <c r="R5499"/>
  <c r="R5500"/>
  <c r="R5501"/>
  <c r="R5504"/>
  <c r="R5506"/>
  <c r="R5507"/>
  <c r="R5508"/>
  <c r="R5509"/>
  <c r="R5237"/>
  <c r="R5510"/>
  <c r="R5511"/>
  <c r="R5514"/>
  <c r="R5515"/>
  <c r="R5517"/>
  <c r="R5528"/>
  <c r="R5518"/>
  <c r="R5519"/>
  <c r="R5521"/>
  <c r="R5522"/>
  <c r="R5523"/>
  <c r="R5524"/>
  <c r="R5525"/>
  <c r="R5474"/>
  <c r="R5251"/>
  <c r="R5580"/>
  <c r="R5526"/>
  <c r="R5527"/>
  <c r="R5257"/>
  <c r="R5247"/>
  <c r="R5535"/>
  <c r="R5644"/>
  <c r="R5529"/>
  <c r="R5530"/>
  <c r="R5531"/>
  <c r="R5533"/>
  <c r="R5245"/>
  <c r="R5560"/>
  <c r="R5536"/>
  <c r="R5537"/>
  <c r="R5538"/>
  <c r="R5308"/>
  <c r="R5540"/>
  <c r="R5551"/>
  <c r="R5541"/>
  <c r="R5279"/>
  <c r="R5542"/>
  <c r="R5543"/>
  <c r="R5544"/>
  <c r="R5545"/>
  <c r="R5546"/>
  <c r="R5547"/>
  <c r="R5548"/>
  <c r="R5516"/>
  <c r="R5549"/>
  <c r="R5356"/>
  <c r="R5550"/>
  <c r="R5368"/>
  <c r="R5567"/>
  <c r="R5552"/>
  <c r="R5553"/>
  <c r="R5532"/>
  <c r="R5554"/>
  <c r="R5557"/>
  <c r="R5353"/>
  <c r="R5441"/>
  <c r="R5559"/>
  <c r="R5534"/>
  <c r="R5568"/>
  <c r="R5403"/>
  <c r="R5561"/>
  <c r="R5584"/>
  <c r="R5562"/>
  <c r="R5434"/>
  <c r="R5419"/>
  <c r="R5588"/>
  <c r="R5565"/>
  <c r="R5512"/>
  <c r="R5582"/>
  <c r="R5587"/>
  <c r="R5597"/>
  <c r="R5564"/>
  <c r="R5577"/>
  <c r="R5488"/>
  <c r="R5592"/>
  <c r="R5569"/>
  <c r="R5571"/>
  <c r="R5578"/>
  <c r="R5566"/>
  <c r="R5590"/>
  <c r="R5573"/>
  <c r="R5598"/>
  <c r="R5570"/>
  <c r="R5615"/>
  <c r="R5633"/>
  <c r="R5575"/>
  <c r="R5604"/>
  <c r="R5581"/>
  <c r="R5558"/>
  <c r="R5605"/>
  <c r="R5576"/>
  <c r="R5600"/>
  <c r="R5608"/>
  <c r="R5601"/>
  <c r="R5594"/>
  <c r="R5610"/>
  <c r="R5611"/>
  <c r="R5612"/>
  <c r="R5613"/>
  <c r="R5614"/>
  <c r="R5606"/>
  <c r="R5616"/>
  <c r="R5617"/>
  <c r="R5618"/>
  <c r="R5579"/>
  <c r="R5593"/>
  <c r="R5620"/>
  <c r="R5736"/>
  <c r="R5585"/>
  <c r="R5583"/>
  <c r="R5572"/>
  <c r="R5621"/>
  <c r="R5640"/>
  <c r="R5555"/>
  <c r="R5622"/>
  <c r="R5624"/>
  <c r="R5626"/>
  <c r="R5619"/>
  <c r="R5627"/>
  <c r="R5628"/>
  <c r="R5574"/>
  <c r="R5596"/>
  <c r="R5643"/>
  <c r="R5629"/>
  <c r="R5631"/>
  <c r="R5632"/>
  <c r="R5634"/>
  <c r="R5623"/>
  <c r="R5635"/>
  <c r="R5646"/>
  <c r="R5651"/>
  <c r="R5607"/>
  <c r="R5603"/>
  <c r="R5649"/>
  <c r="R5586"/>
  <c r="R5650"/>
  <c r="R5589"/>
  <c r="R5630"/>
  <c r="R5636"/>
  <c r="R5652"/>
  <c r="R5637"/>
  <c r="R5595"/>
  <c r="R5655"/>
  <c r="R5656"/>
  <c r="R5750"/>
  <c r="R5777"/>
  <c r="R5657"/>
  <c r="R5639"/>
  <c r="R5660"/>
  <c r="R5661"/>
  <c r="R5663"/>
  <c r="R5599"/>
  <c r="R5602"/>
  <c r="R5662"/>
  <c r="R5666"/>
  <c r="R5667"/>
  <c r="R5725"/>
  <c r="R5668"/>
  <c r="R5669"/>
  <c r="R5609"/>
  <c r="R5670"/>
  <c r="R5680"/>
  <c r="R5672"/>
  <c r="R5645"/>
  <c r="R5674"/>
  <c r="R5675"/>
  <c r="R5676"/>
  <c r="R5677"/>
  <c r="R5678"/>
  <c r="R5701"/>
  <c r="R5681"/>
  <c r="R5682"/>
  <c r="R5683"/>
  <c r="R5694"/>
  <c r="R5892"/>
  <c r="R5686"/>
  <c r="R5648"/>
  <c r="R5687"/>
  <c r="R5688"/>
  <c r="R5699"/>
  <c r="R5689"/>
  <c r="R5691"/>
  <c r="R5692"/>
  <c r="R5693"/>
  <c r="R5695"/>
  <c r="R5700"/>
  <c r="R5653"/>
  <c r="R5735"/>
  <c r="R5697"/>
  <c r="R5698"/>
  <c r="R5638"/>
  <c r="R5702"/>
  <c r="R5703"/>
  <c r="R5705"/>
  <c r="R5659"/>
  <c r="R5708"/>
  <c r="R5718"/>
  <c r="R5704"/>
  <c r="R5647"/>
  <c r="R5671"/>
  <c r="R5625"/>
  <c r="R5992"/>
  <c r="R5679"/>
  <c r="R5665"/>
  <c r="R5706"/>
  <c r="R6005"/>
  <c r="R5654"/>
  <c r="R5658"/>
  <c r="R5710"/>
  <c r="R5717"/>
  <c r="R5690"/>
  <c r="R5642"/>
  <c r="R6028"/>
  <c r="R5641"/>
  <c r="R5712"/>
  <c r="R5727"/>
  <c r="R6015"/>
  <c r="R5719"/>
  <c r="R5721"/>
  <c r="R5707"/>
  <c r="R5754"/>
  <c r="R5684"/>
  <c r="R5723"/>
  <c r="R6056"/>
  <c r="R5720"/>
  <c r="R5731"/>
  <c r="R5741"/>
  <c r="R5722"/>
  <c r="R5685"/>
  <c r="R5711"/>
  <c r="R5664"/>
  <c r="R5944"/>
  <c r="R5732"/>
  <c r="R5696"/>
  <c r="R5726"/>
  <c r="R5709"/>
  <c r="R5714"/>
  <c r="R5729"/>
  <c r="R5724"/>
  <c r="R5749"/>
  <c r="R5734"/>
  <c r="R5764"/>
  <c r="R5733"/>
  <c r="R5767"/>
  <c r="R5673"/>
  <c r="R5713"/>
  <c r="R5745"/>
  <c r="R5769"/>
  <c r="R5742"/>
  <c r="R5771"/>
  <c r="R5728"/>
  <c r="R5743"/>
  <c r="R5715"/>
  <c r="R5748"/>
  <c r="R5737"/>
  <c r="R5773"/>
  <c r="R5774"/>
  <c r="R5776"/>
  <c r="R5738"/>
  <c r="R5739"/>
  <c r="R5744"/>
  <c r="R5740"/>
  <c r="R5753"/>
  <c r="R5780"/>
  <c r="R5752"/>
  <c r="R6100"/>
  <c r="R5782"/>
  <c r="R5784"/>
  <c r="R5716"/>
  <c r="R5786"/>
  <c r="R5787"/>
  <c r="R5788"/>
  <c r="R5789"/>
  <c r="R5790"/>
  <c r="R5791"/>
  <c r="R5792"/>
  <c r="R5793"/>
  <c r="R5794"/>
  <c r="R5796"/>
  <c r="R5799"/>
  <c r="R5800"/>
  <c r="R5801"/>
  <c r="R5747"/>
  <c r="R5802"/>
  <c r="R5803"/>
  <c r="R5805"/>
  <c r="R5806"/>
  <c r="R5807"/>
  <c r="R5810"/>
  <c r="R5811"/>
  <c r="R5812"/>
  <c r="R5813"/>
  <c r="R5814"/>
  <c r="R5815"/>
  <c r="R5816"/>
  <c r="R5746"/>
  <c r="R5817"/>
  <c r="R5818"/>
  <c r="R5820"/>
  <c r="R5821"/>
  <c r="R5822"/>
  <c r="R5823"/>
  <c r="R5824"/>
  <c r="R5825"/>
  <c r="R5826"/>
  <c r="R5827"/>
  <c r="R5828"/>
  <c r="R5829"/>
  <c r="R5830"/>
  <c r="R5831"/>
  <c r="R5832"/>
  <c r="R5833"/>
  <c r="R5834"/>
  <c r="R5757"/>
  <c r="R5835"/>
  <c r="R5836"/>
  <c r="R5837"/>
  <c r="R5838"/>
  <c r="R5840"/>
  <c r="R5730"/>
  <c r="R5841"/>
  <c r="R5842"/>
  <c r="R5844"/>
  <c r="R5845"/>
  <c r="R5846"/>
  <c r="R5762"/>
  <c r="R5847"/>
  <c r="R5763"/>
  <c r="R5848"/>
  <c r="R5849"/>
  <c r="R5850"/>
  <c r="R5851"/>
  <c r="R5852"/>
  <c r="R5853"/>
  <c r="R5785"/>
  <c r="R5854"/>
  <c r="R5855"/>
  <c r="R5857"/>
  <c r="R5858"/>
  <c r="R5859"/>
  <c r="R5860"/>
  <c r="R5861"/>
  <c r="R5862"/>
  <c r="R5863"/>
  <c r="R5864"/>
  <c r="R5756"/>
  <c r="R5751"/>
  <c r="R5865"/>
  <c r="R5866"/>
  <c r="R5868"/>
  <c r="R5869"/>
  <c r="R5870"/>
  <c r="R5871"/>
  <c r="R5872"/>
  <c r="R5873"/>
  <c r="R5874"/>
  <c r="R5875"/>
  <c r="R5876"/>
  <c r="R5877"/>
  <c r="R5878"/>
  <c r="R5879"/>
  <c r="R5882"/>
  <c r="R5883"/>
  <c r="R5884"/>
  <c r="R5885"/>
  <c r="R5887"/>
  <c r="R5888"/>
  <c r="R5889"/>
  <c r="R5890"/>
  <c r="R5891"/>
  <c r="R5893"/>
  <c r="R5894"/>
  <c r="R5895"/>
  <c r="R5896"/>
  <c r="R5897"/>
  <c r="R5898"/>
  <c r="R5899"/>
  <c r="R5900"/>
  <c r="R5917"/>
  <c r="R5901"/>
  <c r="R5902"/>
  <c r="R5903"/>
  <c r="R5904"/>
  <c r="R5905"/>
  <c r="R5907"/>
  <c r="R5908"/>
  <c r="R5909"/>
  <c r="R5911"/>
  <c r="R5912"/>
  <c r="R5913"/>
  <c r="R5914"/>
  <c r="R5915"/>
  <c r="R5916"/>
  <c r="R5918"/>
  <c r="R5919"/>
  <c r="R5920"/>
  <c r="R5922"/>
  <c r="R5923"/>
  <c r="R5924"/>
  <c r="R5925"/>
  <c r="R5927"/>
  <c r="R5928"/>
  <c r="R5929"/>
  <c r="R5930"/>
  <c r="R5931"/>
  <c r="R5932"/>
  <c r="R5933"/>
  <c r="R5934"/>
  <c r="R5935"/>
  <c r="R5936"/>
  <c r="R5937"/>
  <c r="R5938"/>
  <c r="R5939"/>
  <c r="R5940"/>
  <c r="R5941"/>
  <c r="R5942"/>
  <c r="R5943"/>
  <c r="R5945"/>
  <c r="R5946"/>
  <c r="R5947"/>
  <c r="R5948"/>
  <c r="R5781"/>
  <c r="R5949"/>
  <c r="R5951"/>
  <c r="R5952"/>
  <c r="R5953"/>
  <c r="R5954"/>
  <c r="R5955"/>
  <c r="R5956"/>
  <c r="R5957"/>
  <c r="R5958"/>
  <c r="R5959"/>
  <c r="R6170"/>
  <c r="R5758"/>
  <c r="R5961"/>
  <c r="R5962"/>
  <c r="R5964"/>
  <c r="R5965"/>
  <c r="R5966"/>
  <c r="R5967"/>
  <c r="R5761"/>
  <c r="R5968"/>
  <c r="R5970"/>
  <c r="R5971"/>
  <c r="R5972"/>
  <c r="R5778"/>
  <c r="R5973"/>
  <c r="R5770"/>
  <c r="R5974"/>
  <c r="R5975"/>
  <c r="R5976"/>
  <c r="R5977"/>
  <c r="R5978"/>
  <c r="R5979"/>
  <c r="R5759"/>
  <c r="R5980"/>
  <c r="R5981"/>
  <c r="R5982"/>
  <c r="R5983"/>
  <c r="R5984"/>
  <c r="R5985"/>
  <c r="R5986"/>
  <c r="R5783"/>
  <c r="R5987"/>
  <c r="R5760"/>
  <c r="R5988"/>
  <c r="R5989"/>
  <c r="R5775"/>
  <c r="R5990"/>
  <c r="R5867"/>
  <c r="R5910"/>
  <c r="R5856"/>
  <c r="R5991"/>
  <c r="R5994"/>
  <c r="R5768"/>
  <c r="R5995"/>
  <c r="R5808"/>
  <c r="R5996"/>
  <c r="R5997"/>
  <c r="R5998"/>
  <c r="R5999"/>
  <c r="R6000"/>
  <c r="R6001"/>
  <c r="R6002"/>
  <c r="R6101"/>
  <c r="R5797"/>
  <c r="R6003"/>
  <c r="R6004"/>
  <c r="R5843"/>
  <c r="R5795"/>
  <c r="R6006"/>
  <c r="R6008"/>
  <c r="R5765"/>
  <c r="R6009"/>
  <c r="R6010"/>
  <c r="R6011"/>
  <c r="R5950"/>
  <c r="R5804"/>
  <c r="R5926"/>
  <c r="R5906"/>
  <c r="R5819"/>
  <c r="R5766"/>
  <c r="R6012"/>
  <c r="R5798"/>
  <c r="R6013"/>
  <c r="R6014"/>
  <c r="R5839"/>
  <c r="R6016"/>
  <c r="R6017"/>
  <c r="R6018"/>
  <c r="R6019"/>
  <c r="R6020"/>
  <c r="R5772"/>
  <c r="R5969"/>
  <c r="R5779"/>
  <c r="R5921"/>
  <c r="R6021"/>
  <c r="R6022"/>
  <c r="R6023"/>
  <c r="R6024"/>
  <c r="R6025"/>
  <c r="R5960"/>
  <c r="R5880"/>
  <c r="R6026"/>
  <c r="R6027"/>
  <c r="R6029"/>
  <c r="R6031"/>
  <c r="R6032"/>
  <c r="R6033"/>
  <c r="R6034"/>
  <c r="R6035"/>
  <c r="R6082"/>
  <c r="R6036"/>
  <c r="R6066"/>
  <c r="R5755"/>
  <c r="R6039"/>
  <c r="R6127"/>
  <c r="R6041"/>
  <c r="R6042"/>
  <c r="R6043"/>
  <c r="R6044"/>
  <c r="R6045"/>
  <c r="R6046"/>
  <c r="R6038"/>
  <c r="R6047"/>
  <c r="R6048"/>
  <c r="R6049"/>
  <c r="R6050"/>
  <c r="R6051"/>
  <c r="R6053"/>
  <c r="R6054"/>
  <c r="R6055"/>
  <c r="R5886"/>
  <c r="R5963"/>
  <c r="R6057"/>
  <c r="R6058"/>
  <c r="R6037"/>
  <c r="R6060"/>
  <c r="R6061"/>
  <c r="R6030"/>
  <c r="R5993"/>
  <c r="R6062"/>
  <c r="R6063"/>
  <c r="R6007"/>
  <c r="R5809"/>
  <c r="R6040"/>
  <c r="R6065"/>
  <c r="R6114"/>
  <c r="R5881"/>
  <c r="R6067"/>
  <c r="R6068"/>
  <c r="R6070"/>
  <c r="R6071"/>
  <c r="R6072"/>
  <c r="R6073"/>
  <c r="R6094"/>
  <c r="R6074"/>
  <c r="R6075"/>
  <c r="R6052"/>
  <c r="R6076"/>
  <c r="R6084"/>
  <c r="R6077"/>
  <c r="R6154"/>
  <c r="R6069"/>
  <c r="R6059"/>
  <c r="R6078"/>
  <c r="R6080"/>
  <c r="R6113"/>
  <c r="R6085"/>
  <c r="R6081"/>
  <c r="R6086"/>
  <c r="R6064"/>
  <c r="R6089"/>
  <c r="R6079"/>
  <c r="R6091"/>
  <c r="R6092"/>
  <c r="R6093"/>
  <c r="R6095"/>
  <c r="R6122"/>
  <c r="R6104"/>
  <c r="R6105"/>
  <c r="R6098"/>
  <c r="R6097"/>
  <c r="R6116"/>
  <c r="R6119"/>
  <c r="R6120"/>
  <c r="R6088"/>
  <c r="R6103"/>
  <c r="R6121"/>
  <c r="R6123"/>
  <c r="R6099"/>
  <c r="R6124"/>
  <c r="R6110"/>
  <c r="R6145"/>
  <c r="R6146"/>
  <c r="R6125"/>
  <c r="R6090"/>
  <c r="R6111"/>
  <c r="R6128"/>
  <c r="R6129"/>
  <c r="R6130"/>
  <c r="R6109"/>
  <c r="R6083"/>
  <c r="R6131"/>
  <c r="R6115"/>
  <c r="R6139"/>
  <c r="R6132"/>
  <c r="R6133"/>
  <c r="R6134"/>
  <c r="R6135"/>
  <c r="R6136"/>
  <c r="R6087"/>
  <c r="R6102"/>
  <c r="R6137"/>
  <c r="R6096"/>
  <c r="R6112"/>
  <c r="R6138"/>
  <c r="R6160"/>
  <c r="R6161"/>
  <c r="R6162"/>
  <c r="R6163"/>
  <c r="R6142"/>
  <c r="R6164"/>
  <c r="R6143"/>
  <c r="R6144"/>
  <c r="R6155"/>
  <c r="R6118"/>
  <c r="R6212"/>
  <c r="R6147"/>
  <c r="R6166"/>
  <c r="R6148"/>
  <c r="R6168"/>
  <c r="R6152"/>
  <c r="R6172"/>
  <c r="R6173"/>
  <c r="R6153"/>
  <c r="R6106"/>
  <c r="R6108"/>
  <c r="R6167"/>
  <c r="R6175"/>
  <c r="R6169"/>
  <c r="R6117"/>
  <c r="R6151"/>
  <c r="R6176"/>
  <c r="R6235"/>
  <c r="R6157"/>
  <c r="R6141"/>
  <c r="R6107"/>
  <c r="R6158"/>
  <c r="R6180"/>
  <c r="R6183"/>
  <c r="R6184"/>
  <c r="R6171"/>
  <c r="R6177"/>
  <c r="R6165"/>
  <c r="R6156"/>
  <c r="R6186"/>
  <c r="R6140"/>
  <c r="R6150"/>
  <c r="R6187"/>
  <c r="R6188"/>
  <c r="R6234"/>
  <c r="R6126"/>
  <c r="R6190"/>
  <c r="R6191"/>
  <c r="R6192"/>
  <c r="R6189"/>
  <c r="R6193"/>
  <c r="R6149"/>
  <c r="R6195"/>
  <c r="R6179"/>
  <c r="R6174"/>
  <c r="R6181"/>
  <c r="R6182"/>
  <c r="R6221"/>
  <c r="R6197"/>
  <c r="R6185"/>
  <c r="R6194"/>
  <c r="R6198"/>
  <c r="R6200"/>
  <c r="R6159"/>
  <c r="R6202"/>
  <c r="R6199"/>
  <c r="R6213"/>
  <c r="R6204"/>
  <c r="R6205"/>
  <c r="R6206"/>
  <c r="R6178"/>
  <c r="R6196"/>
  <c r="R6224"/>
  <c r="R6209"/>
  <c r="R6203"/>
  <c r="R6215"/>
  <c r="R6210"/>
  <c r="R6201"/>
  <c r="R6216"/>
  <c r="R6231"/>
  <c r="R6207"/>
  <c r="R6214"/>
  <c r="R6208"/>
  <c r="R6227"/>
  <c r="R6237"/>
  <c r="R6217"/>
  <c r="R6230"/>
  <c r="R6239"/>
  <c r="R6211"/>
  <c r="R6240"/>
  <c r="R6219"/>
  <c r="R6226"/>
  <c r="R6243"/>
  <c r="R6218"/>
  <c r="R6246"/>
  <c r="R6220"/>
  <c r="R6229"/>
  <c r="R6250"/>
  <c r="R6225"/>
  <c r="R6251"/>
  <c r="R6222"/>
  <c r="R6254"/>
  <c r="R6223"/>
  <c r="R6305"/>
  <c r="R6244"/>
  <c r="R6242"/>
  <c r="R6238"/>
  <c r="R6236"/>
  <c r="R6228"/>
  <c r="R6247"/>
  <c r="R6248"/>
  <c r="R6255"/>
  <c r="R6245"/>
  <c r="R6232"/>
  <c r="R6233"/>
  <c r="R6260"/>
  <c r="R6249"/>
  <c r="R6257"/>
  <c r="R6252"/>
  <c r="R6256"/>
  <c r="R6241"/>
  <c r="R6262"/>
  <c r="R6267"/>
  <c r="R6263"/>
  <c r="R6253"/>
  <c r="R6266"/>
  <c r="R6259"/>
  <c r="R6274"/>
  <c r="R6297"/>
  <c r="R6258"/>
  <c r="R6269"/>
  <c r="R6276"/>
  <c r="R6264"/>
  <c r="R6265"/>
  <c r="R6271"/>
  <c r="R6261"/>
  <c r="R6278"/>
  <c r="R6268"/>
  <c r="R6280"/>
  <c r="R6281"/>
  <c r="R6270"/>
  <c r="R6284"/>
  <c r="R6286"/>
  <c r="R6279"/>
  <c r="R6287"/>
  <c r="R6275"/>
  <c r="R6288"/>
  <c r="R6282"/>
  <c r="R6289"/>
  <c r="R6290"/>
  <c r="R6291"/>
  <c r="R6283"/>
  <c r="R6272"/>
  <c r="R6292"/>
  <c r="R6293"/>
  <c r="R6273"/>
  <c r="R6277"/>
  <c r="R6285"/>
  <c r="R6295"/>
  <c r="R6298"/>
  <c r="R6299"/>
  <c r="R6294"/>
  <c r="R6296"/>
  <c r="R6300"/>
  <c r="R6306"/>
  <c r="R6316"/>
  <c r="R6302"/>
  <c r="R6303"/>
  <c r="R6301"/>
  <c r="R6304"/>
  <c r="R6307"/>
  <c r="R6308"/>
  <c r="R6309"/>
  <c r="R6312"/>
  <c r="R6310"/>
  <c r="R6314"/>
  <c r="R6311"/>
  <c r="R6313"/>
  <c r="R6315"/>
  <c r="R6317"/>
  <c r="R6318"/>
  <c r="R6319"/>
  <c r="R6320"/>
  <c r="R6321"/>
  <c r="R6322"/>
  <c r="R6323"/>
  <c r="R6324"/>
  <c r="R6325"/>
  <c r="R6326"/>
  <c r="R6327"/>
  <c r="R6328"/>
  <c r="R6329"/>
  <c r="R6330"/>
  <c r="R6331"/>
  <c r="R6332"/>
  <c r="R6333"/>
  <c r="R6334"/>
  <c r="R6335"/>
  <c r="R6336"/>
  <c r="R6337"/>
  <c r="R6338"/>
  <c r="R6339"/>
  <c r="R6340"/>
  <c r="R6341"/>
  <c r="R6342"/>
  <c r="R6343"/>
  <c r="R6344"/>
  <c r="R6345"/>
  <c r="R6346"/>
  <c r="R6347"/>
  <c r="R6348"/>
  <c r="R6349"/>
  <c r="R6350"/>
  <c r="R6351"/>
  <c r="R6352"/>
  <c r="R6353"/>
  <c r="R6354"/>
  <c r="R6355"/>
  <c r="R6356"/>
  <c r="AC2"/>
  <c r="AG2" s="1"/>
  <c r="AC3"/>
  <c r="AG3" s="1"/>
  <c r="AC5"/>
  <c r="AG5" s="1"/>
  <c r="AC6"/>
  <c r="AG6" s="1"/>
  <c r="AC8"/>
  <c r="AG8" s="1"/>
  <c r="AC7"/>
  <c r="AG7" s="1"/>
  <c r="AC14"/>
  <c r="AG14" s="1"/>
  <c r="AC9"/>
  <c r="AG9" s="1"/>
  <c r="AC11"/>
  <c r="AG11" s="1"/>
  <c r="AC4"/>
  <c r="AG4" s="1"/>
  <c r="AC13"/>
  <c r="AG13" s="1"/>
  <c r="AC10"/>
  <c r="AG10" s="1"/>
  <c r="AC15"/>
  <c r="AG15" s="1"/>
  <c r="AC17"/>
  <c r="AG17" s="1"/>
  <c r="AC12"/>
  <c r="AG12" s="1"/>
  <c r="AC20"/>
  <c r="AG20" s="1"/>
  <c r="AC18"/>
  <c r="AG18" s="1"/>
  <c r="AC24"/>
  <c r="AG24" s="1"/>
  <c r="AC22"/>
  <c r="AG22" s="1"/>
  <c r="AC19"/>
  <c r="AG19" s="1"/>
  <c r="AC25"/>
  <c r="AG25" s="1"/>
  <c r="AC23"/>
  <c r="AG23" s="1"/>
  <c r="AC21"/>
  <c r="AG21" s="1"/>
  <c r="AC28"/>
  <c r="AG28" s="1"/>
  <c r="AC30"/>
  <c r="AG30" s="1"/>
  <c r="AC27"/>
  <c r="AG27" s="1"/>
  <c r="AC29"/>
  <c r="AG29" s="1"/>
  <c r="AC35"/>
  <c r="AG35" s="1"/>
  <c r="AC32"/>
  <c r="AG32" s="1"/>
  <c r="AC26"/>
  <c r="AG26" s="1"/>
  <c r="AC39"/>
  <c r="AG39" s="1"/>
  <c r="AC33"/>
  <c r="AG33" s="1"/>
  <c r="AC38"/>
  <c r="AG38" s="1"/>
  <c r="AC36"/>
  <c r="AG36" s="1"/>
  <c r="AC31"/>
  <c r="AG31" s="1"/>
  <c r="AC44"/>
  <c r="AG44" s="1"/>
  <c r="AC48"/>
  <c r="AG48" s="1"/>
  <c r="AC45"/>
  <c r="AG45" s="1"/>
  <c r="AC40"/>
  <c r="AG40" s="1"/>
  <c r="AC34"/>
  <c r="AG34" s="1"/>
  <c r="AC50"/>
  <c r="AG50" s="1"/>
  <c r="AC55"/>
  <c r="AG55" s="1"/>
  <c r="AC37"/>
  <c r="AG37" s="1"/>
  <c r="AC51"/>
  <c r="AG51" s="1"/>
  <c r="AC43"/>
  <c r="AG43" s="1"/>
  <c r="AC46"/>
  <c r="AG46" s="1"/>
  <c r="AC58"/>
  <c r="AG58" s="1"/>
  <c r="AC56"/>
  <c r="AG56" s="1"/>
  <c r="AC62"/>
  <c r="AG62" s="1"/>
  <c r="AC59"/>
  <c r="AG59" s="1"/>
  <c r="AC74"/>
  <c r="AG74" s="1"/>
  <c r="AC57"/>
  <c r="AG57" s="1"/>
  <c r="AC68"/>
  <c r="AG68" s="1"/>
  <c r="AC82"/>
  <c r="AG82" s="1"/>
  <c r="AC67"/>
  <c r="AG67" s="1"/>
  <c r="AC64"/>
  <c r="AG64" s="1"/>
  <c r="AC66"/>
  <c r="AG66" s="1"/>
  <c r="AC63"/>
  <c r="AG63" s="1"/>
  <c r="AC75"/>
  <c r="AG75" s="1"/>
  <c r="AC72"/>
  <c r="AG72" s="1"/>
  <c r="AC42"/>
  <c r="AG42" s="1"/>
  <c r="AC105"/>
  <c r="AG105" s="1"/>
  <c r="AC84"/>
  <c r="AG84" s="1"/>
  <c r="AC79"/>
  <c r="AG79" s="1"/>
  <c r="AC53"/>
  <c r="AG53" s="1"/>
  <c r="AC73"/>
  <c r="AG73" s="1"/>
  <c r="AC71"/>
  <c r="AG71" s="1"/>
  <c r="AC61"/>
  <c r="AG61" s="1"/>
  <c r="AC41"/>
  <c r="AG41" s="1"/>
  <c r="AC16"/>
  <c r="AG16" s="1"/>
  <c r="AC98"/>
  <c r="AG98" s="1"/>
  <c r="AC80"/>
  <c r="AG80" s="1"/>
  <c r="AC87"/>
  <c r="AG87" s="1"/>
  <c r="AC49"/>
  <c r="AG49" s="1"/>
  <c r="AC52"/>
  <c r="AG52" s="1"/>
  <c r="AC69"/>
  <c r="AG69" s="1"/>
  <c r="AC83"/>
  <c r="AG83" s="1"/>
  <c r="AC94"/>
  <c r="AG94" s="1"/>
  <c r="AC88"/>
  <c r="AG88" s="1"/>
  <c r="AC97"/>
  <c r="AG97" s="1"/>
  <c r="AC92"/>
  <c r="AG92" s="1"/>
  <c r="AC93"/>
  <c r="AG93" s="1"/>
  <c r="AC108"/>
  <c r="AG108" s="1"/>
  <c r="AC118"/>
  <c r="AG118" s="1"/>
  <c r="AC78"/>
  <c r="AG78" s="1"/>
  <c r="AC70"/>
  <c r="AG70" s="1"/>
  <c r="AC101"/>
  <c r="AG101" s="1"/>
  <c r="AC76"/>
  <c r="AG76" s="1"/>
  <c r="AC90"/>
  <c r="AG90" s="1"/>
  <c r="AC113"/>
  <c r="AG113" s="1"/>
  <c r="AC60"/>
  <c r="AG60" s="1"/>
  <c r="AC110"/>
  <c r="AG110" s="1"/>
  <c r="AC111"/>
  <c r="AG111" s="1"/>
  <c r="AC47"/>
  <c r="AG47" s="1"/>
  <c r="AC85"/>
  <c r="AG85" s="1"/>
  <c r="AC91"/>
  <c r="AG91" s="1"/>
  <c r="AC65"/>
  <c r="AG65" s="1"/>
  <c r="AC152"/>
  <c r="AG152" s="1"/>
  <c r="AC135"/>
  <c r="AG135" s="1"/>
  <c r="AC103"/>
  <c r="AG103" s="1"/>
  <c r="AC134"/>
  <c r="AG134" s="1"/>
  <c r="AC100"/>
  <c r="AG100" s="1"/>
  <c r="AC119"/>
  <c r="AG119" s="1"/>
  <c r="AC136"/>
  <c r="AG136" s="1"/>
  <c r="AC116"/>
  <c r="AG116" s="1"/>
  <c r="AC148"/>
  <c r="AG148" s="1"/>
  <c r="AC122"/>
  <c r="AG122" s="1"/>
  <c r="AC96"/>
  <c r="AG96" s="1"/>
  <c r="AC124"/>
  <c r="AG124" s="1"/>
  <c r="AC77"/>
  <c r="AG77" s="1"/>
  <c r="AC99"/>
  <c r="AG99" s="1"/>
  <c r="AC81"/>
  <c r="AG81" s="1"/>
  <c r="AC126"/>
  <c r="AG126" s="1"/>
  <c r="AC102"/>
  <c r="AG102" s="1"/>
  <c r="AC171"/>
  <c r="AG171" s="1"/>
  <c r="AC144"/>
  <c r="AG144" s="1"/>
  <c r="AC155"/>
  <c r="AG155" s="1"/>
  <c r="AC163"/>
  <c r="AG163" s="1"/>
  <c r="AC89"/>
  <c r="AG89" s="1"/>
  <c r="AC138"/>
  <c r="AG138" s="1"/>
  <c r="AC123"/>
  <c r="AG123" s="1"/>
  <c r="AC162"/>
  <c r="AG162" s="1"/>
  <c r="AC133"/>
  <c r="AG133" s="1"/>
  <c r="AC95"/>
  <c r="AG95" s="1"/>
  <c r="AC140"/>
  <c r="AG140" s="1"/>
  <c r="AC127"/>
  <c r="AG127" s="1"/>
  <c r="AC115"/>
  <c r="AG115" s="1"/>
  <c r="AC139"/>
  <c r="AG139" s="1"/>
  <c r="AC129"/>
  <c r="AG129" s="1"/>
  <c r="AC109"/>
  <c r="AG109" s="1"/>
  <c r="AC153"/>
  <c r="AG153" s="1"/>
  <c r="AC172"/>
  <c r="AG172" s="1"/>
  <c r="AC157"/>
  <c r="AG157" s="1"/>
  <c r="AC159"/>
  <c r="AG159" s="1"/>
  <c r="AC143"/>
  <c r="AG143" s="1"/>
  <c r="AC179"/>
  <c r="AG179" s="1"/>
  <c r="AC169"/>
  <c r="AG169" s="1"/>
  <c r="AC186"/>
  <c r="AG186" s="1"/>
  <c r="AC170"/>
  <c r="AG170" s="1"/>
  <c r="AC178"/>
  <c r="AG178" s="1"/>
  <c r="AC167"/>
  <c r="AG167" s="1"/>
  <c r="AC180"/>
  <c r="AG180" s="1"/>
  <c r="AC120"/>
  <c r="AG120" s="1"/>
  <c r="AC150"/>
  <c r="AG150" s="1"/>
  <c r="AC142"/>
  <c r="AG142" s="1"/>
  <c r="AC54"/>
  <c r="AG54" s="1"/>
  <c r="AC182"/>
  <c r="AG182" s="1"/>
  <c r="AC125"/>
  <c r="AG125" s="1"/>
  <c r="AC145"/>
  <c r="AG145" s="1"/>
  <c r="AC164"/>
  <c r="AG164" s="1"/>
  <c r="AC158"/>
  <c r="AG158" s="1"/>
  <c r="AC106"/>
  <c r="AG106" s="1"/>
  <c r="AC203"/>
  <c r="AG203" s="1"/>
  <c r="AC128"/>
  <c r="AG128" s="1"/>
  <c r="AC197"/>
  <c r="AG197" s="1"/>
  <c r="AC204"/>
  <c r="AG204" s="1"/>
  <c r="AC161"/>
  <c r="AG161" s="1"/>
  <c r="AC217"/>
  <c r="AG217" s="1"/>
  <c r="AC132"/>
  <c r="AG132" s="1"/>
  <c r="AC104"/>
  <c r="AG104" s="1"/>
  <c r="AC160"/>
  <c r="AG160" s="1"/>
  <c r="AC131"/>
  <c r="AG131" s="1"/>
  <c r="AC146"/>
  <c r="AG146" s="1"/>
  <c r="AC192"/>
  <c r="AG192" s="1"/>
  <c r="AC112"/>
  <c r="AG112" s="1"/>
  <c r="AC225"/>
  <c r="AG225" s="1"/>
  <c r="AC215"/>
  <c r="AG215" s="1"/>
  <c r="AC121"/>
  <c r="AG121" s="1"/>
  <c r="AC151"/>
  <c r="AG151" s="1"/>
  <c r="AC190"/>
  <c r="AG190" s="1"/>
  <c r="AC213"/>
  <c r="AG213" s="1"/>
  <c r="AC189"/>
  <c r="AG189" s="1"/>
  <c r="AC154"/>
  <c r="AG154" s="1"/>
  <c r="AC114"/>
  <c r="AG114" s="1"/>
  <c r="AC235"/>
  <c r="AG235" s="1"/>
  <c r="AC130"/>
  <c r="AG130" s="1"/>
  <c r="AC177"/>
  <c r="AG177" s="1"/>
  <c r="AC211"/>
  <c r="AG211" s="1"/>
  <c r="AC149"/>
  <c r="AG149" s="1"/>
  <c r="AC166"/>
  <c r="AG166" s="1"/>
  <c r="AC173"/>
  <c r="AG173" s="1"/>
  <c r="AC242"/>
  <c r="AG242" s="1"/>
  <c r="AC212"/>
  <c r="AG212" s="1"/>
  <c r="AC193"/>
  <c r="AG193" s="1"/>
  <c r="AC206"/>
  <c r="AG206" s="1"/>
  <c r="AC184"/>
  <c r="AG184" s="1"/>
  <c r="AC201"/>
  <c r="AG201" s="1"/>
  <c r="AC240"/>
  <c r="AG240" s="1"/>
  <c r="AC86"/>
  <c r="AG86" s="1"/>
  <c r="AC187"/>
  <c r="AG187" s="1"/>
  <c r="AC199"/>
  <c r="AG199" s="1"/>
  <c r="AC185"/>
  <c r="AG185" s="1"/>
  <c r="AC241"/>
  <c r="AG241" s="1"/>
  <c r="AC141"/>
  <c r="AG141" s="1"/>
  <c r="AC195"/>
  <c r="AG195" s="1"/>
  <c r="AC174"/>
  <c r="AG174" s="1"/>
  <c r="AC224"/>
  <c r="AG224" s="1"/>
  <c r="AC205"/>
  <c r="AG205" s="1"/>
  <c r="AC231"/>
  <c r="AG231" s="1"/>
  <c r="AC117"/>
  <c r="AG117" s="1"/>
  <c r="AC268"/>
  <c r="AG268" s="1"/>
  <c r="AC221"/>
  <c r="AG221" s="1"/>
  <c r="AC236"/>
  <c r="AG236" s="1"/>
  <c r="AC200"/>
  <c r="AG200" s="1"/>
  <c r="AC147"/>
  <c r="AG147" s="1"/>
  <c r="AC254"/>
  <c r="AG254" s="1"/>
  <c r="AC253"/>
  <c r="AG253" s="1"/>
  <c r="AC229"/>
  <c r="AG229" s="1"/>
  <c r="AC248"/>
  <c r="AG248" s="1"/>
  <c r="AC251"/>
  <c r="AG251" s="1"/>
  <c r="AC107"/>
  <c r="AG107" s="1"/>
  <c r="AC264"/>
  <c r="AG264" s="1"/>
  <c r="AC270"/>
  <c r="AG270" s="1"/>
  <c r="AC276"/>
  <c r="AG276" s="1"/>
  <c r="AC239"/>
  <c r="AG239" s="1"/>
  <c r="AC175"/>
  <c r="AG175" s="1"/>
  <c r="AC194"/>
  <c r="AG194" s="1"/>
  <c r="AC165"/>
  <c r="AG165" s="1"/>
  <c r="AC304"/>
  <c r="AG304" s="1"/>
  <c r="AC286"/>
  <c r="AG286" s="1"/>
  <c r="AC228"/>
  <c r="AG228" s="1"/>
  <c r="AC292"/>
  <c r="AG292" s="1"/>
  <c r="AC218"/>
  <c r="AG218" s="1"/>
  <c r="AC226"/>
  <c r="AG226" s="1"/>
  <c r="AC274"/>
  <c r="AG274" s="1"/>
  <c r="AC238"/>
  <c r="AG238" s="1"/>
  <c r="AC259"/>
  <c r="AG259" s="1"/>
  <c r="AC243"/>
  <c r="AG243" s="1"/>
  <c r="AC196"/>
  <c r="AG196" s="1"/>
  <c r="AC234"/>
  <c r="AG234" s="1"/>
  <c r="AC249"/>
  <c r="AG249" s="1"/>
  <c r="AC198"/>
  <c r="AG198" s="1"/>
  <c r="AC299"/>
  <c r="AG299" s="1"/>
  <c r="AC137"/>
  <c r="AG137" s="1"/>
  <c r="AC227"/>
  <c r="AG227" s="1"/>
  <c r="AC220"/>
  <c r="AG220" s="1"/>
  <c r="AC285"/>
  <c r="AG285" s="1"/>
  <c r="AC156"/>
  <c r="AG156" s="1"/>
  <c r="AC222"/>
  <c r="AG222" s="1"/>
  <c r="AC297"/>
  <c r="AG297" s="1"/>
  <c r="AC279"/>
  <c r="AG279" s="1"/>
  <c r="AC255"/>
  <c r="AG255" s="1"/>
  <c r="AC237"/>
  <c r="AG237" s="1"/>
  <c r="AC277"/>
  <c r="AG277" s="1"/>
  <c r="AC278"/>
  <c r="AG278" s="1"/>
  <c r="AC283"/>
  <c r="AG283" s="1"/>
  <c r="AC305"/>
  <c r="AG305" s="1"/>
  <c r="AC250"/>
  <c r="AG250" s="1"/>
  <c r="AC219"/>
  <c r="AG219" s="1"/>
  <c r="AC301"/>
  <c r="AG301" s="1"/>
  <c r="AC300"/>
  <c r="AG300" s="1"/>
  <c r="AC290"/>
  <c r="AG290" s="1"/>
  <c r="AC202"/>
  <c r="AG202" s="1"/>
  <c r="AC282"/>
  <c r="AG282" s="1"/>
  <c r="AC315"/>
  <c r="AG315" s="1"/>
  <c r="AC247"/>
  <c r="AG247" s="1"/>
  <c r="AC334"/>
  <c r="AG334" s="1"/>
  <c r="AC310"/>
  <c r="AG310" s="1"/>
  <c r="AC338"/>
  <c r="AG338" s="1"/>
  <c r="AC306"/>
  <c r="AG306" s="1"/>
  <c r="AC312"/>
  <c r="AG312" s="1"/>
  <c r="AC230"/>
  <c r="AG230" s="1"/>
  <c r="AC188"/>
  <c r="AG188" s="1"/>
  <c r="AC331"/>
  <c r="AG331" s="1"/>
  <c r="AC262"/>
  <c r="AG262" s="1"/>
  <c r="AC275"/>
  <c r="AG275" s="1"/>
  <c r="AC344"/>
  <c r="AG344" s="1"/>
  <c r="AC183"/>
  <c r="AG183" s="1"/>
  <c r="AC176"/>
  <c r="AG176" s="1"/>
  <c r="AC269"/>
  <c r="AG269" s="1"/>
  <c r="AC261"/>
  <c r="AG261" s="1"/>
  <c r="AC273"/>
  <c r="AG273" s="1"/>
  <c r="AC330"/>
  <c r="AG330" s="1"/>
  <c r="AC325"/>
  <c r="AG325" s="1"/>
  <c r="AC281"/>
  <c r="AG281" s="1"/>
  <c r="AC327"/>
  <c r="AG327" s="1"/>
  <c r="AC318"/>
  <c r="AG318" s="1"/>
  <c r="AC329"/>
  <c r="AG329" s="1"/>
  <c r="AC291"/>
  <c r="AG291" s="1"/>
  <c r="AC298"/>
  <c r="AG298" s="1"/>
  <c r="AC345"/>
  <c r="AG345" s="1"/>
  <c r="AC287"/>
  <c r="AG287" s="1"/>
  <c r="AC295"/>
  <c r="AG295" s="1"/>
  <c r="AC168"/>
  <c r="AG168" s="1"/>
  <c r="AC314"/>
  <c r="AG314" s="1"/>
  <c r="AC232"/>
  <c r="AG232" s="1"/>
  <c r="AC252"/>
  <c r="AG252" s="1"/>
  <c r="AC322"/>
  <c r="AG322" s="1"/>
  <c r="AC319"/>
  <c r="AG319" s="1"/>
  <c r="AC368"/>
  <c r="AG368" s="1"/>
  <c r="AC246"/>
  <c r="AG246" s="1"/>
  <c r="AC349"/>
  <c r="AG349" s="1"/>
  <c r="AC326"/>
  <c r="AG326" s="1"/>
  <c r="AC260"/>
  <c r="AG260" s="1"/>
  <c r="AC351"/>
  <c r="AG351" s="1"/>
  <c r="AC374"/>
  <c r="AG374" s="1"/>
  <c r="AC352"/>
  <c r="AG352" s="1"/>
  <c r="AC357"/>
  <c r="AG357" s="1"/>
  <c r="AC181"/>
  <c r="AG181" s="1"/>
  <c r="AC209"/>
  <c r="AG209" s="1"/>
  <c r="AC293"/>
  <c r="AG293" s="1"/>
  <c r="AC272"/>
  <c r="AG272" s="1"/>
  <c r="AC284"/>
  <c r="AG284" s="1"/>
  <c r="AC340"/>
  <c r="AG340" s="1"/>
  <c r="AC343"/>
  <c r="AG343" s="1"/>
  <c r="AC377"/>
  <c r="AG377" s="1"/>
  <c r="AC332"/>
  <c r="AG332" s="1"/>
  <c r="AC256"/>
  <c r="AG256" s="1"/>
  <c r="AC328"/>
  <c r="AG328" s="1"/>
  <c r="AC280"/>
  <c r="AG280" s="1"/>
  <c r="AC302"/>
  <c r="AG302" s="1"/>
  <c r="AC348"/>
  <c r="AG348" s="1"/>
  <c r="AC370"/>
  <c r="AG370" s="1"/>
  <c r="AC339"/>
  <c r="AG339" s="1"/>
  <c r="AC360"/>
  <c r="AG360" s="1"/>
  <c r="AC385"/>
  <c r="AG385" s="1"/>
  <c r="AC316"/>
  <c r="AG316" s="1"/>
  <c r="AC369"/>
  <c r="AG369" s="1"/>
  <c r="AC342"/>
  <c r="AG342" s="1"/>
  <c r="AC353"/>
  <c r="AG353" s="1"/>
  <c r="AC354"/>
  <c r="AG354" s="1"/>
  <c r="AC410"/>
  <c r="AG410" s="1"/>
  <c r="AC409"/>
  <c r="AG409" s="1"/>
  <c r="AC355"/>
  <c r="AG355" s="1"/>
  <c r="AC407"/>
  <c r="AG407" s="1"/>
  <c r="AC257"/>
  <c r="AG257" s="1"/>
  <c r="AC382"/>
  <c r="AG382" s="1"/>
  <c r="AC393"/>
  <c r="AG393" s="1"/>
  <c r="AC429"/>
  <c r="AG429" s="1"/>
  <c r="AC412"/>
  <c r="AG412" s="1"/>
  <c r="AC216"/>
  <c r="AG216" s="1"/>
  <c r="AC321"/>
  <c r="AG321" s="1"/>
  <c r="AC366"/>
  <c r="AG366" s="1"/>
  <c r="AC191"/>
  <c r="AG191" s="1"/>
  <c r="AC376"/>
  <c r="AG376" s="1"/>
  <c r="AC380"/>
  <c r="AG380" s="1"/>
  <c r="AC388"/>
  <c r="AG388" s="1"/>
  <c r="AC347"/>
  <c r="AG347" s="1"/>
  <c r="AC399"/>
  <c r="AG399" s="1"/>
  <c r="AC311"/>
  <c r="AG311" s="1"/>
  <c r="AC372"/>
  <c r="AG372" s="1"/>
  <c r="AC391"/>
  <c r="AG391" s="1"/>
  <c r="AC427"/>
  <c r="AG427" s="1"/>
  <c r="AC381"/>
  <c r="AG381" s="1"/>
  <c r="AC361"/>
  <c r="AG361" s="1"/>
  <c r="AC364"/>
  <c r="AG364" s="1"/>
  <c r="AC207"/>
  <c r="AG207" s="1"/>
  <c r="AC265"/>
  <c r="AG265" s="1"/>
  <c r="AC362"/>
  <c r="AG362" s="1"/>
  <c r="AC336"/>
  <c r="AG336" s="1"/>
  <c r="AC307"/>
  <c r="AG307" s="1"/>
  <c r="AC309"/>
  <c r="AG309" s="1"/>
  <c r="AC333"/>
  <c r="AG333" s="1"/>
  <c r="AC371"/>
  <c r="AG371" s="1"/>
  <c r="AC432"/>
  <c r="AG432" s="1"/>
  <c r="AC395"/>
  <c r="AG395" s="1"/>
  <c r="AC386"/>
  <c r="AG386" s="1"/>
  <c r="AC466"/>
  <c r="AG466" s="1"/>
  <c r="AC438"/>
  <c r="AG438" s="1"/>
  <c r="AC401"/>
  <c r="AG401" s="1"/>
  <c r="AC397"/>
  <c r="AG397" s="1"/>
  <c r="AC413"/>
  <c r="AG413" s="1"/>
  <c r="AC425"/>
  <c r="AG425" s="1"/>
  <c r="AC414"/>
  <c r="AG414" s="1"/>
  <c r="AC210"/>
  <c r="AG210" s="1"/>
  <c r="AC233"/>
  <c r="AG233" s="1"/>
  <c r="AC433"/>
  <c r="AG433" s="1"/>
  <c r="AC400"/>
  <c r="AG400" s="1"/>
  <c r="AC350"/>
  <c r="AG350" s="1"/>
  <c r="AC392"/>
  <c r="AG392" s="1"/>
  <c r="AC448"/>
  <c r="AG448" s="1"/>
  <c r="AC379"/>
  <c r="AG379" s="1"/>
  <c r="AC365"/>
  <c r="AG365" s="1"/>
  <c r="AC455"/>
  <c r="AG455" s="1"/>
  <c r="AC323"/>
  <c r="AG323" s="1"/>
  <c r="AC363"/>
  <c r="AG363" s="1"/>
  <c r="AC451"/>
  <c r="AG451" s="1"/>
  <c r="AC437"/>
  <c r="AG437" s="1"/>
  <c r="AC443"/>
  <c r="AG443" s="1"/>
  <c r="AC440"/>
  <c r="AG440" s="1"/>
  <c r="AC335"/>
  <c r="AG335" s="1"/>
  <c r="AC367"/>
  <c r="AG367" s="1"/>
  <c r="AC271"/>
  <c r="AG271" s="1"/>
  <c r="AC341"/>
  <c r="AG341" s="1"/>
  <c r="AC458"/>
  <c r="AG458" s="1"/>
  <c r="AC418"/>
  <c r="AG418" s="1"/>
  <c r="AC358"/>
  <c r="AG358" s="1"/>
  <c r="AC468"/>
  <c r="AG468" s="1"/>
  <c r="AC406"/>
  <c r="AG406" s="1"/>
  <c r="AC422"/>
  <c r="AG422" s="1"/>
  <c r="AC296"/>
  <c r="AG296" s="1"/>
  <c r="AC324"/>
  <c r="AG324" s="1"/>
  <c r="AC462"/>
  <c r="AG462" s="1"/>
  <c r="AC373"/>
  <c r="AG373" s="1"/>
  <c r="AC454"/>
  <c r="AG454" s="1"/>
  <c r="AC308"/>
  <c r="AG308" s="1"/>
  <c r="AC496"/>
  <c r="AG496" s="1"/>
  <c r="AC509"/>
  <c r="AG509" s="1"/>
  <c r="AC423"/>
  <c r="AG423" s="1"/>
  <c r="AC403"/>
  <c r="AG403" s="1"/>
  <c r="AC464"/>
  <c r="AG464" s="1"/>
  <c r="AC378"/>
  <c r="AG378" s="1"/>
  <c r="AC467"/>
  <c r="AG467" s="1"/>
  <c r="AC390"/>
  <c r="AG390" s="1"/>
  <c r="AC484"/>
  <c r="AG484" s="1"/>
  <c r="AC449"/>
  <c r="AG449" s="1"/>
  <c r="AC337"/>
  <c r="AG337" s="1"/>
  <c r="AC396"/>
  <c r="AG396" s="1"/>
  <c r="AC459"/>
  <c r="AG459" s="1"/>
  <c r="AC497"/>
  <c r="AG497" s="1"/>
  <c r="AC375"/>
  <c r="AG375" s="1"/>
  <c r="AC431"/>
  <c r="AG431" s="1"/>
  <c r="AC517"/>
  <c r="AG517" s="1"/>
  <c r="AC223"/>
  <c r="AG223" s="1"/>
  <c r="AC420"/>
  <c r="AG420" s="1"/>
  <c r="AC383"/>
  <c r="AG383" s="1"/>
  <c r="AC472"/>
  <c r="AG472" s="1"/>
  <c r="AC477"/>
  <c r="AG477" s="1"/>
  <c r="AC447"/>
  <c r="AG447" s="1"/>
  <c r="AC416"/>
  <c r="AG416" s="1"/>
  <c r="AC490"/>
  <c r="AG490" s="1"/>
  <c r="AC486"/>
  <c r="AG486" s="1"/>
  <c r="AC411"/>
  <c r="AG411" s="1"/>
  <c r="AC442"/>
  <c r="AG442" s="1"/>
  <c r="AC452"/>
  <c r="AG452" s="1"/>
  <c r="AC485"/>
  <c r="AG485" s="1"/>
  <c r="AC480"/>
  <c r="AG480" s="1"/>
  <c r="AC483"/>
  <c r="AG483" s="1"/>
  <c r="AC441"/>
  <c r="AG441" s="1"/>
  <c r="AC417"/>
  <c r="AG417" s="1"/>
  <c r="AC556"/>
  <c r="AG556" s="1"/>
  <c r="AC476"/>
  <c r="AG476" s="1"/>
  <c r="AC488"/>
  <c r="AG488" s="1"/>
  <c r="AC498"/>
  <c r="AG498" s="1"/>
  <c r="AC491"/>
  <c r="AG491" s="1"/>
  <c r="AC537"/>
  <c r="AG537" s="1"/>
  <c r="AC421"/>
  <c r="AG421" s="1"/>
  <c r="AC494"/>
  <c r="AG494" s="1"/>
  <c r="AC489"/>
  <c r="AG489" s="1"/>
  <c r="AC404"/>
  <c r="AG404" s="1"/>
  <c r="AC446"/>
  <c r="AG446" s="1"/>
  <c r="AC538"/>
  <c r="AG538" s="1"/>
  <c r="AC436"/>
  <c r="AG436" s="1"/>
  <c r="AC531"/>
  <c r="AG531" s="1"/>
  <c r="AC474"/>
  <c r="AG474" s="1"/>
  <c r="AC481"/>
  <c r="AG481" s="1"/>
  <c r="AC518"/>
  <c r="AG518" s="1"/>
  <c r="AC359"/>
  <c r="AG359" s="1"/>
  <c r="AC504"/>
  <c r="AG504" s="1"/>
  <c r="AC463"/>
  <c r="AG463" s="1"/>
  <c r="AC419"/>
  <c r="AG419" s="1"/>
  <c r="AC522"/>
  <c r="AG522" s="1"/>
  <c r="AC430"/>
  <c r="AG430" s="1"/>
  <c r="AC471"/>
  <c r="AG471" s="1"/>
  <c r="AC512"/>
  <c r="AG512" s="1"/>
  <c r="AC536"/>
  <c r="AG536" s="1"/>
  <c r="AC503"/>
  <c r="AG503" s="1"/>
  <c r="AC426"/>
  <c r="AG426" s="1"/>
  <c r="AC567"/>
  <c r="AG567" s="1"/>
  <c r="AC520"/>
  <c r="AG520" s="1"/>
  <c r="AC519"/>
  <c r="AG519" s="1"/>
  <c r="AC527"/>
  <c r="AG527" s="1"/>
  <c r="AC530"/>
  <c r="AG530" s="1"/>
  <c r="AC482"/>
  <c r="AG482" s="1"/>
  <c r="AC384"/>
  <c r="AG384" s="1"/>
  <c r="AC460"/>
  <c r="AG460" s="1"/>
  <c r="AC456"/>
  <c r="AG456" s="1"/>
  <c r="AC564"/>
  <c r="AG564" s="1"/>
  <c r="AC546"/>
  <c r="AG546" s="1"/>
  <c r="AC514"/>
  <c r="AG514" s="1"/>
  <c r="AC465"/>
  <c r="AG465" s="1"/>
  <c r="AC590"/>
  <c r="AG590" s="1"/>
  <c r="AC398"/>
  <c r="AG398" s="1"/>
  <c r="AC587"/>
  <c r="AG587" s="1"/>
  <c r="AC558"/>
  <c r="AG558" s="1"/>
  <c r="AC533"/>
  <c r="AG533" s="1"/>
  <c r="AC507"/>
  <c r="AG507" s="1"/>
  <c r="AC539"/>
  <c r="AG539" s="1"/>
  <c r="AC540"/>
  <c r="AG540" s="1"/>
  <c r="AC563"/>
  <c r="AG563" s="1"/>
  <c r="AC439"/>
  <c r="AG439" s="1"/>
  <c r="AC526"/>
  <c r="AG526" s="1"/>
  <c r="AC596"/>
  <c r="AG596" s="1"/>
  <c r="AC609"/>
  <c r="AG609" s="1"/>
  <c r="AC428"/>
  <c r="AG428" s="1"/>
  <c r="AC605"/>
  <c r="AG605" s="1"/>
  <c r="AC543"/>
  <c r="AG543" s="1"/>
  <c r="AC551"/>
  <c r="AG551" s="1"/>
  <c r="AC635"/>
  <c r="AG635" s="1"/>
  <c r="AC534"/>
  <c r="AG534" s="1"/>
  <c r="AC387"/>
  <c r="AG387" s="1"/>
  <c r="AC549"/>
  <c r="AG549" s="1"/>
  <c r="AC267"/>
  <c r="AG267" s="1"/>
  <c r="AC669"/>
  <c r="AG669" s="1"/>
  <c r="AC487"/>
  <c r="AG487" s="1"/>
  <c r="AC589"/>
  <c r="AG589" s="1"/>
  <c r="AC555"/>
  <c r="AG555" s="1"/>
  <c r="AC542"/>
  <c r="AG542" s="1"/>
  <c r="AC521"/>
  <c r="AG521" s="1"/>
  <c r="AC584"/>
  <c r="AG584" s="1"/>
  <c r="AC582"/>
  <c r="AG582" s="1"/>
  <c r="AC615"/>
  <c r="AG615" s="1"/>
  <c r="AC544"/>
  <c r="AG544" s="1"/>
  <c r="AC495"/>
  <c r="AG495" s="1"/>
  <c r="AC515"/>
  <c r="AG515" s="1"/>
  <c r="AC214"/>
  <c r="AG214" s="1"/>
  <c r="AC493"/>
  <c r="AG493" s="1"/>
  <c r="AC629"/>
  <c r="AG629" s="1"/>
  <c r="AC535"/>
  <c r="AG535" s="1"/>
  <c r="AC628"/>
  <c r="AG628" s="1"/>
  <c r="AC492"/>
  <c r="AG492" s="1"/>
  <c r="AC511"/>
  <c r="AG511" s="1"/>
  <c r="AC562"/>
  <c r="AG562" s="1"/>
  <c r="AC607"/>
  <c r="AG607" s="1"/>
  <c r="AC529"/>
  <c r="AG529" s="1"/>
  <c r="AC545"/>
  <c r="AG545" s="1"/>
  <c r="AC499"/>
  <c r="AG499" s="1"/>
  <c r="AC689"/>
  <c r="AG689" s="1"/>
  <c r="AC320"/>
  <c r="AG320" s="1"/>
  <c r="AC389"/>
  <c r="AG389" s="1"/>
  <c r="AC408"/>
  <c r="AG408" s="1"/>
  <c r="AC630"/>
  <c r="AG630" s="1"/>
  <c r="AC258"/>
  <c r="AG258" s="1"/>
  <c r="AC618"/>
  <c r="AG618" s="1"/>
  <c r="AC356"/>
  <c r="AG356" s="1"/>
  <c r="AC576"/>
  <c r="AG576" s="1"/>
  <c r="AC434"/>
  <c r="AG434" s="1"/>
  <c r="AC638"/>
  <c r="AG638" s="1"/>
  <c r="AC617"/>
  <c r="AG617" s="1"/>
  <c r="AC652"/>
  <c r="AG652" s="1"/>
  <c r="AC565"/>
  <c r="AG565" s="1"/>
  <c r="AC593"/>
  <c r="AG593" s="1"/>
  <c r="AC450"/>
  <c r="AG450" s="1"/>
  <c r="AC637"/>
  <c r="AG637" s="1"/>
  <c r="AC641"/>
  <c r="AG641" s="1"/>
  <c r="AC244"/>
  <c r="AG244" s="1"/>
  <c r="AC578"/>
  <c r="AG578" s="1"/>
  <c r="AC478"/>
  <c r="AG478" s="1"/>
  <c r="AC606"/>
  <c r="AG606" s="1"/>
  <c r="AC591"/>
  <c r="AG591" s="1"/>
  <c r="AC642"/>
  <c r="AG642" s="1"/>
  <c r="AC568"/>
  <c r="AG568" s="1"/>
  <c r="AC550"/>
  <c r="AG550" s="1"/>
  <c r="AC444"/>
  <c r="AG444" s="1"/>
  <c r="AC639"/>
  <c r="AG639" s="1"/>
  <c r="AC648"/>
  <c r="AG648" s="1"/>
  <c r="AC461"/>
  <c r="AG461" s="1"/>
  <c r="AC626"/>
  <c r="AG626" s="1"/>
  <c r="AC690"/>
  <c r="AG690" s="1"/>
  <c r="AC502"/>
  <c r="AG502" s="1"/>
  <c r="AC506"/>
  <c r="AG506" s="1"/>
  <c r="AC577"/>
  <c r="AG577" s="1"/>
  <c r="AC604"/>
  <c r="AG604" s="1"/>
  <c r="AC720"/>
  <c r="AG720" s="1"/>
  <c r="AC656"/>
  <c r="AG656" s="1"/>
  <c r="AC613"/>
  <c r="AG613" s="1"/>
  <c r="AC470"/>
  <c r="AG470" s="1"/>
  <c r="AC580"/>
  <c r="AG580" s="1"/>
  <c r="AC657"/>
  <c r="AG657" s="1"/>
  <c r="AC505"/>
  <c r="AG505" s="1"/>
  <c r="AC500"/>
  <c r="AG500" s="1"/>
  <c r="AC619"/>
  <c r="AG619" s="1"/>
  <c r="AC547"/>
  <c r="AG547" s="1"/>
  <c r="AC595"/>
  <c r="AG595" s="1"/>
  <c r="AC650"/>
  <c r="AG650" s="1"/>
  <c r="AC508"/>
  <c r="AG508" s="1"/>
  <c r="AC294"/>
  <c r="AG294" s="1"/>
  <c r="AC682"/>
  <c r="AG682" s="1"/>
  <c r="AC553"/>
  <c r="AG553" s="1"/>
  <c r="AC208"/>
  <c r="AG208" s="1"/>
  <c r="AC415"/>
  <c r="AG415" s="1"/>
  <c r="AC599"/>
  <c r="AG599" s="1"/>
  <c r="AC620"/>
  <c r="AG620" s="1"/>
  <c r="AC523"/>
  <c r="AG523" s="1"/>
  <c r="AC603"/>
  <c r="AG603" s="1"/>
  <c r="AC668"/>
  <c r="AG668" s="1"/>
  <c r="AC597"/>
  <c r="AG597" s="1"/>
  <c r="AC602"/>
  <c r="AG602" s="1"/>
  <c r="AC574"/>
  <c r="AG574" s="1"/>
  <c r="AC586"/>
  <c r="AG586" s="1"/>
  <c r="AC646"/>
  <c r="AG646" s="1"/>
  <c r="AC402"/>
  <c r="AG402" s="1"/>
  <c r="AC737"/>
  <c r="AG737" s="1"/>
  <c r="AC513"/>
  <c r="AG513" s="1"/>
  <c r="AC528"/>
  <c r="AG528" s="1"/>
  <c r="AC678"/>
  <c r="AG678" s="1"/>
  <c r="AC614"/>
  <c r="AG614" s="1"/>
  <c r="AC457"/>
  <c r="AG457" s="1"/>
  <c r="AC679"/>
  <c r="AG679" s="1"/>
  <c r="AC611"/>
  <c r="AG611" s="1"/>
  <c r="AC532"/>
  <c r="AG532" s="1"/>
  <c r="AC664"/>
  <c r="AG664" s="1"/>
  <c r="AC571"/>
  <c r="AG571" s="1"/>
  <c r="AC573"/>
  <c r="AG573" s="1"/>
  <c r="AC581"/>
  <c r="AG581" s="1"/>
  <c r="AC445"/>
  <c r="AG445" s="1"/>
  <c r="AC588"/>
  <c r="AG588" s="1"/>
  <c r="AC706"/>
  <c r="AG706" s="1"/>
  <c r="AC621"/>
  <c r="AG621" s="1"/>
  <c r="AC633"/>
  <c r="AG633" s="1"/>
  <c r="AC469"/>
  <c r="AG469" s="1"/>
  <c r="AC683"/>
  <c r="AG683" s="1"/>
  <c r="AC694"/>
  <c r="AG694" s="1"/>
  <c r="AC687"/>
  <c r="AG687" s="1"/>
  <c r="AC658"/>
  <c r="AG658" s="1"/>
  <c r="AC612"/>
  <c r="AG612" s="1"/>
  <c r="AC616"/>
  <c r="AG616" s="1"/>
  <c r="AC541"/>
  <c r="AG541" s="1"/>
  <c r="AC548"/>
  <c r="AG548" s="1"/>
  <c r="AC653"/>
  <c r="AG653" s="1"/>
  <c r="AC676"/>
  <c r="AG676" s="1"/>
  <c r="AC696"/>
  <c r="AG696" s="1"/>
  <c r="AC663"/>
  <c r="AG663" s="1"/>
  <c r="AC644"/>
  <c r="AG644" s="1"/>
  <c r="AC699"/>
  <c r="AG699" s="1"/>
  <c r="AC501"/>
  <c r="AG501" s="1"/>
  <c r="AC700"/>
  <c r="AG700" s="1"/>
  <c r="AC303"/>
  <c r="AG303" s="1"/>
  <c r="AC703"/>
  <c r="AG703" s="1"/>
  <c r="AC647"/>
  <c r="AG647" s="1"/>
  <c r="AC659"/>
  <c r="AG659" s="1"/>
  <c r="AC636"/>
  <c r="AG636" s="1"/>
  <c r="AC627"/>
  <c r="AG627" s="1"/>
  <c r="AC632"/>
  <c r="AG632" s="1"/>
  <c r="AC738"/>
  <c r="AG738" s="1"/>
  <c r="AC289"/>
  <c r="AG289" s="1"/>
  <c r="AC525"/>
  <c r="AG525" s="1"/>
  <c r="AC774"/>
  <c r="AG774" s="1"/>
  <c r="AC691"/>
  <c r="AG691" s="1"/>
  <c r="AC473"/>
  <c r="AG473" s="1"/>
  <c r="AC640"/>
  <c r="AG640" s="1"/>
  <c r="AC721"/>
  <c r="AG721" s="1"/>
  <c r="AC677"/>
  <c r="AG677" s="1"/>
  <c r="AC631"/>
  <c r="AG631" s="1"/>
  <c r="AC692"/>
  <c r="AG692" s="1"/>
  <c r="AC560"/>
  <c r="AG560" s="1"/>
  <c r="AC643"/>
  <c r="AG643" s="1"/>
  <c r="AC790"/>
  <c r="AG790" s="1"/>
  <c r="AC524"/>
  <c r="AG524" s="1"/>
  <c r="AC662"/>
  <c r="AG662" s="1"/>
  <c r="AC557"/>
  <c r="AG557" s="1"/>
  <c r="AC610"/>
  <c r="AG610" s="1"/>
  <c r="AC622"/>
  <c r="AG622" s="1"/>
  <c r="AC665"/>
  <c r="AG665" s="1"/>
  <c r="AC788"/>
  <c r="AG788" s="1"/>
  <c r="AC795"/>
  <c r="AG795" s="1"/>
  <c r="AC566"/>
  <c r="AG566" s="1"/>
  <c r="AC634"/>
  <c r="AG634" s="1"/>
  <c r="AC649"/>
  <c r="AG649" s="1"/>
  <c r="AC740"/>
  <c r="AG740" s="1"/>
  <c r="AC600"/>
  <c r="AG600" s="1"/>
  <c r="AC585"/>
  <c r="AG585" s="1"/>
  <c r="AC661"/>
  <c r="AG661" s="1"/>
  <c r="AC739"/>
  <c r="AG739" s="1"/>
  <c r="AC671"/>
  <c r="AG671" s="1"/>
  <c r="AC755"/>
  <c r="AG755" s="1"/>
  <c r="AC698"/>
  <c r="AG698" s="1"/>
  <c r="AC673"/>
  <c r="AG673" s="1"/>
  <c r="AC685"/>
  <c r="AG685" s="1"/>
  <c r="AC725"/>
  <c r="AG725" s="1"/>
  <c r="AC736"/>
  <c r="AG736" s="1"/>
  <c r="AC675"/>
  <c r="AG675" s="1"/>
  <c r="AC801"/>
  <c r="AG801" s="1"/>
  <c r="AC732"/>
  <c r="AG732" s="1"/>
  <c r="AC742"/>
  <c r="AG742" s="1"/>
  <c r="AC711"/>
  <c r="AG711" s="1"/>
  <c r="AC688"/>
  <c r="AG688" s="1"/>
  <c r="AC674"/>
  <c r="AG674" s="1"/>
  <c r="AC317"/>
  <c r="AG317" s="1"/>
  <c r="AC713"/>
  <c r="AG713" s="1"/>
  <c r="AC786"/>
  <c r="AG786" s="1"/>
  <c r="AC346"/>
  <c r="AG346" s="1"/>
  <c r="AC672"/>
  <c r="AG672" s="1"/>
  <c r="AC746"/>
  <c r="AG746" s="1"/>
  <c r="AC763"/>
  <c r="AG763" s="1"/>
  <c r="AC263"/>
  <c r="AG263" s="1"/>
  <c r="AC808"/>
  <c r="AG808" s="1"/>
  <c r="AC827"/>
  <c r="AG827" s="1"/>
  <c r="AC601"/>
  <c r="AG601" s="1"/>
  <c r="AC701"/>
  <c r="AG701" s="1"/>
  <c r="AC745"/>
  <c r="AG745" s="1"/>
  <c r="AC811"/>
  <c r="AG811" s="1"/>
  <c r="AC435"/>
  <c r="AG435" s="1"/>
  <c r="AC479"/>
  <c r="AG479" s="1"/>
  <c r="AC705"/>
  <c r="AG705" s="1"/>
  <c r="AC569"/>
  <c r="AG569" s="1"/>
  <c r="AC787"/>
  <c r="AG787" s="1"/>
  <c r="AC734"/>
  <c r="AG734" s="1"/>
  <c r="AC570"/>
  <c r="AG570" s="1"/>
  <c r="AC660"/>
  <c r="AG660" s="1"/>
  <c r="AC651"/>
  <c r="AG651" s="1"/>
  <c r="AC744"/>
  <c r="AG744" s="1"/>
  <c r="AC667"/>
  <c r="AG667" s="1"/>
  <c r="AC608"/>
  <c r="AG608" s="1"/>
  <c r="AC749"/>
  <c r="AG749" s="1"/>
  <c r="AC693"/>
  <c r="AG693" s="1"/>
  <c r="AC843"/>
  <c r="AG843" s="1"/>
  <c r="AC724"/>
  <c r="AG724" s="1"/>
  <c r="AC853"/>
  <c r="AG853" s="1"/>
  <c r="AC809"/>
  <c r="AG809" s="1"/>
  <c r="AC884"/>
  <c r="AG884" s="1"/>
  <c r="AC779"/>
  <c r="AG779" s="1"/>
  <c r="AC805"/>
  <c r="AG805" s="1"/>
  <c r="AC836"/>
  <c r="AG836" s="1"/>
  <c r="AC772"/>
  <c r="AG772" s="1"/>
  <c r="AC850"/>
  <c r="AG850" s="1"/>
  <c r="AC832"/>
  <c r="AG832" s="1"/>
  <c r="AC856"/>
  <c r="AG856" s="1"/>
  <c r="AC873"/>
  <c r="AG873" s="1"/>
  <c r="AC645"/>
  <c r="AG645" s="1"/>
  <c r="AC784"/>
  <c r="AG784" s="1"/>
  <c r="AC927"/>
  <c r="AG927" s="1"/>
  <c r="AC686"/>
  <c r="AG686" s="1"/>
  <c r="AC898"/>
  <c r="AG898" s="1"/>
  <c r="AC719"/>
  <c r="AG719" s="1"/>
  <c r="AC715"/>
  <c r="AG715" s="1"/>
  <c r="AC424"/>
  <c r="AG424" s="1"/>
  <c r="AC781"/>
  <c r="AG781" s="1"/>
  <c r="AC717"/>
  <c r="AG717" s="1"/>
  <c r="AC709"/>
  <c r="AG709" s="1"/>
  <c r="AC804"/>
  <c r="AG804" s="1"/>
  <c r="AC727"/>
  <c r="AG727" s="1"/>
  <c r="AC697"/>
  <c r="AG697" s="1"/>
  <c r="AC702"/>
  <c r="AG702" s="1"/>
  <c r="AC769"/>
  <c r="AG769" s="1"/>
  <c r="AC794"/>
  <c r="AG794" s="1"/>
  <c r="AC723"/>
  <c r="AG723" s="1"/>
  <c r="AC901"/>
  <c r="AG901" s="1"/>
  <c r="AC750"/>
  <c r="AG750" s="1"/>
  <c r="AC845"/>
  <c r="AG845" s="1"/>
  <c r="AC798"/>
  <c r="AG798" s="1"/>
  <c r="AC707"/>
  <c r="AG707" s="1"/>
  <c r="AC751"/>
  <c r="AG751" s="1"/>
  <c r="AC767"/>
  <c r="AG767" s="1"/>
  <c r="AC752"/>
  <c r="AG752" s="1"/>
  <c r="AC849"/>
  <c r="AG849" s="1"/>
  <c r="AC760"/>
  <c r="AG760" s="1"/>
  <c r="AC708"/>
  <c r="AG708" s="1"/>
  <c r="AC743"/>
  <c r="AG743" s="1"/>
  <c r="AC718"/>
  <c r="AG718" s="1"/>
  <c r="AC771"/>
  <c r="AG771" s="1"/>
  <c r="AC833"/>
  <c r="AG833" s="1"/>
  <c r="AC791"/>
  <c r="AG791" s="1"/>
  <c r="AC777"/>
  <c r="AG777" s="1"/>
  <c r="AC288"/>
  <c r="AG288" s="1"/>
  <c r="AC753"/>
  <c r="AG753" s="1"/>
  <c r="AC923"/>
  <c r="AG923" s="1"/>
  <c r="AC922"/>
  <c r="AG922" s="1"/>
  <c r="AC822"/>
  <c r="AG822" s="1"/>
  <c r="AC815"/>
  <c r="AG815" s="1"/>
  <c r="AC792"/>
  <c r="AG792" s="1"/>
  <c r="AC730"/>
  <c r="AG730" s="1"/>
  <c r="AC810"/>
  <c r="AG810" s="1"/>
  <c r="AC860"/>
  <c r="AG860" s="1"/>
  <c r="AC895"/>
  <c r="AG895" s="1"/>
  <c r="AC820"/>
  <c r="AG820" s="1"/>
  <c r="AC765"/>
  <c r="AG765" s="1"/>
  <c r="AC728"/>
  <c r="AG728" s="1"/>
  <c r="AC747"/>
  <c r="AG747" s="1"/>
  <c r="AC814"/>
  <c r="AG814" s="1"/>
  <c r="AC770"/>
  <c r="AG770" s="1"/>
  <c r="AC559"/>
  <c r="AG559" s="1"/>
  <c r="AC684"/>
  <c r="AG684" s="1"/>
  <c r="AC785"/>
  <c r="AG785" s="1"/>
  <c r="AC842"/>
  <c r="AG842" s="1"/>
  <c r="AC799"/>
  <c r="AG799" s="1"/>
  <c r="AC826"/>
  <c r="AG826" s="1"/>
  <c r="AC910"/>
  <c r="AG910" s="1"/>
  <c r="AC829"/>
  <c r="AG829" s="1"/>
  <c r="AC741"/>
  <c r="AG741" s="1"/>
  <c r="AC868"/>
  <c r="AG868" s="1"/>
  <c r="AC735"/>
  <c r="AG735" s="1"/>
  <c r="AC758"/>
  <c r="AG758" s="1"/>
  <c r="AC919"/>
  <c r="AG919" s="1"/>
  <c r="AC712"/>
  <c r="AG712" s="1"/>
  <c r="AC863"/>
  <c r="AG863" s="1"/>
  <c r="AC583"/>
  <c r="AG583" s="1"/>
  <c r="AC761"/>
  <c r="AG761" s="1"/>
  <c r="AC830"/>
  <c r="AG830" s="1"/>
  <c r="AC775"/>
  <c r="AG775" s="1"/>
  <c r="AC592"/>
  <c r="AG592" s="1"/>
  <c r="AC824"/>
  <c r="AG824" s="1"/>
  <c r="AC812"/>
  <c r="AG812" s="1"/>
  <c r="AC759"/>
  <c r="AG759" s="1"/>
  <c r="AC773"/>
  <c r="AG773" s="1"/>
  <c r="AC764"/>
  <c r="AG764" s="1"/>
  <c r="AC748"/>
  <c r="AG748" s="1"/>
  <c r="AC729"/>
  <c r="AG729" s="1"/>
  <c r="AC968"/>
  <c r="AG968" s="1"/>
  <c r="AC575"/>
  <c r="AG575" s="1"/>
  <c r="AC780"/>
  <c r="AG780" s="1"/>
  <c r="AC949"/>
  <c r="AG949" s="1"/>
  <c r="AC716"/>
  <c r="AG716" s="1"/>
  <c r="AC776"/>
  <c r="AG776" s="1"/>
  <c r="AC851"/>
  <c r="AG851" s="1"/>
  <c r="AC838"/>
  <c r="AG838" s="1"/>
  <c r="AC972"/>
  <c r="AG972" s="1"/>
  <c r="AC554"/>
  <c r="AG554" s="1"/>
  <c r="AC862"/>
  <c r="AG862" s="1"/>
  <c r="AC793"/>
  <c r="AG793" s="1"/>
  <c r="AC834"/>
  <c r="AG834" s="1"/>
  <c r="AC783"/>
  <c r="AG783" s="1"/>
  <c r="AC1004"/>
  <c r="AG1004" s="1"/>
  <c r="AC598"/>
  <c r="AG598" s="1"/>
  <c r="AC857"/>
  <c r="AG857" s="1"/>
  <c r="AC941"/>
  <c r="AG941" s="1"/>
  <c r="AC865"/>
  <c r="AG865" s="1"/>
  <c r="AC789"/>
  <c r="AG789" s="1"/>
  <c r="AC964"/>
  <c r="AG964" s="1"/>
  <c r="AC870"/>
  <c r="AG870" s="1"/>
  <c r="AC874"/>
  <c r="AG874" s="1"/>
  <c r="AC934"/>
  <c r="AG934" s="1"/>
  <c r="AC800"/>
  <c r="AG800" s="1"/>
  <c r="AC840"/>
  <c r="AG840" s="1"/>
  <c r="AC911"/>
  <c r="AG911" s="1"/>
  <c r="AC889"/>
  <c r="AG889" s="1"/>
  <c r="AC754"/>
  <c r="AG754" s="1"/>
  <c r="AC756"/>
  <c r="AG756" s="1"/>
  <c r="AC1007"/>
  <c r="AG1007" s="1"/>
  <c r="AC766"/>
  <c r="AG766" s="1"/>
  <c r="AC864"/>
  <c r="AG864" s="1"/>
  <c r="AC954"/>
  <c r="AG954" s="1"/>
  <c r="AC594"/>
  <c r="AG594" s="1"/>
  <c r="AC831"/>
  <c r="AG831" s="1"/>
  <c r="AC828"/>
  <c r="AG828" s="1"/>
  <c r="AC797"/>
  <c r="AG797" s="1"/>
  <c r="AC861"/>
  <c r="AG861" s="1"/>
  <c r="AC1028"/>
  <c r="AG1028" s="1"/>
  <c r="AC803"/>
  <c r="AG803" s="1"/>
  <c r="AC806"/>
  <c r="AG806" s="1"/>
  <c r="AC900"/>
  <c r="AG900" s="1"/>
  <c r="AC992"/>
  <c r="AG992" s="1"/>
  <c r="AC892"/>
  <c r="AG892" s="1"/>
  <c r="AC839"/>
  <c r="AG839" s="1"/>
  <c r="AC979"/>
  <c r="AG979" s="1"/>
  <c r="AC825"/>
  <c r="AG825" s="1"/>
  <c r="AC695"/>
  <c r="AG695" s="1"/>
  <c r="AC887"/>
  <c r="AG887" s="1"/>
  <c r="AC872"/>
  <c r="AG872" s="1"/>
  <c r="AC848"/>
  <c r="AG848" s="1"/>
  <c r="AC971"/>
  <c r="AG971" s="1"/>
  <c r="AC886"/>
  <c r="AG886" s="1"/>
  <c r="AC245"/>
  <c r="AG245" s="1"/>
  <c r="AC778"/>
  <c r="AG778" s="1"/>
  <c r="AC1001"/>
  <c r="AG1001" s="1"/>
  <c r="AC733"/>
  <c r="AG733" s="1"/>
  <c r="AC961"/>
  <c r="AG961" s="1"/>
  <c r="AC816"/>
  <c r="AG816" s="1"/>
  <c r="AC704"/>
  <c r="AG704" s="1"/>
  <c r="AC880"/>
  <c r="AG880" s="1"/>
  <c r="AC453"/>
  <c r="AG453" s="1"/>
  <c r="AC1109"/>
  <c r="AG1109" s="1"/>
  <c r="AC819"/>
  <c r="AG819" s="1"/>
  <c r="AC963"/>
  <c r="AG963" s="1"/>
  <c r="AC985"/>
  <c r="AG985" s="1"/>
  <c r="AC405"/>
  <c r="AG405" s="1"/>
  <c r="AC796"/>
  <c r="AG796" s="1"/>
  <c r="AC561"/>
  <c r="AG561" s="1"/>
  <c r="AC917"/>
  <c r="AG917" s="1"/>
  <c r="AC995"/>
  <c r="AG995" s="1"/>
  <c r="AC984"/>
  <c r="AG984" s="1"/>
  <c r="AC1046"/>
  <c r="AG1046" s="1"/>
  <c r="AC905"/>
  <c r="AG905" s="1"/>
  <c r="AC768"/>
  <c r="AG768" s="1"/>
  <c r="AC897"/>
  <c r="AG897" s="1"/>
  <c r="AC624"/>
  <c r="AG624" s="1"/>
  <c r="AC726"/>
  <c r="AG726" s="1"/>
  <c r="AC1055"/>
  <c r="AG1055" s="1"/>
  <c r="AC945"/>
  <c r="AG945" s="1"/>
  <c r="AC951"/>
  <c r="AG951" s="1"/>
  <c r="AC731"/>
  <c r="AG731" s="1"/>
  <c r="AC966"/>
  <c r="AG966" s="1"/>
  <c r="AC807"/>
  <c r="AG807" s="1"/>
  <c r="AC859"/>
  <c r="AG859" s="1"/>
  <c r="AC666"/>
  <c r="AG666" s="1"/>
  <c r="AC841"/>
  <c r="AG841" s="1"/>
  <c r="AC1061"/>
  <c r="AG1061" s="1"/>
  <c r="AC852"/>
  <c r="AG852" s="1"/>
  <c r="AC906"/>
  <c r="AG906" s="1"/>
  <c r="AC757"/>
  <c r="AG757" s="1"/>
  <c r="AC579"/>
  <c r="AG579" s="1"/>
  <c r="AC714"/>
  <c r="AG714" s="1"/>
  <c r="AC967"/>
  <c r="AG967" s="1"/>
  <c r="AC510"/>
  <c r="AG510" s="1"/>
  <c r="AC813"/>
  <c r="AG813" s="1"/>
  <c r="AC904"/>
  <c r="AG904" s="1"/>
  <c r="AC1060"/>
  <c r="AG1060" s="1"/>
  <c r="AC625"/>
  <c r="AG625" s="1"/>
  <c r="AC987"/>
  <c r="AG987" s="1"/>
  <c r="AC844"/>
  <c r="AG844" s="1"/>
  <c r="AC1023"/>
  <c r="AG1023" s="1"/>
  <c r="AC913"/>
  <c r="AG913" s="1"/>
  <c r="AC854"/>
  <c r="AG854" s="1"/>
  <c r="AC654"/>
  <c r="AG654" s="1"/>
  <c r="AC885"/>
  <c r="AG885" s="1"/>
  <c r="AC943"/>
  <c r="AG943" s="1"/>
  <c r="AC970"/>
  <c r="AG970" s="1"/>
  <c r="AC1072"/>
  <c r="AG1072" s="1"/>
  <c r="AC835"/>
  <c r="AG835" s="1"/>
  <c r="AC926"/>
  <c r="AG926" s="1"/>
  <c r="AC1076"/>
  <c r="AG1076" s="1"/>
  <c r="AC855"/>
  <c r="AG855" s="1"/>
  <c r="AC475"/>
  <c r="AG475" s="1"/>
  <c r="AC973"/>
  <c r="AG973" s="1"/>
  <c r="AC681"/>
  <c r="AG681" s="1"/>
  <c r="AC710"/>
  <c r="AG710" s="1"/>
  <c r="AC996"/>
  <c r="AG996" s="1"/>
  <c r="AC924"/>
  <c r="AG924" s="1"/>
  <c r="AC877"/>
  <c r="AG877" s="1"/>
  <c r="AC869"/>
  <c r="AG869" s="1"/>
  <c r="AC871"/>
  <c r="AG871" s="1"/>
  <c r="AC993"/>
  <c r="AG993" s="1"/>
  <c r="AC878"/>
  <c r="AG878" s="1"/>
  <c r="AC962"/>
  <c r="AG962" s="1"/>
  <c r="AC908"/>
  <c r="AG908" s="1"/>
  <c r="AC928"/>
  <c r="AG928" s="1"/>
  <c r="AC876"/>
  <c r="AG876" s="1"/>
  <c r="AC762"/>
  <c r="AG762" s="1"/>
  <c r="AC959"/>
  <c r="AG959" s="1"/>
  <c r="AC935"/>
  <c r="AG935" s="1"/>
  <c r="AC907"/>
  <c r="AG907" s="1"/>
  <c r="AC940"/>
  <c r="AG940" s="1"/>
  <c r="AC1016"/>
  <c r="AG1016" s="1"/>
  <c r="AC818"/>
  <c r="AG818" s="1"/>
  <c r="AC1077"/>
  <c r="AG1077" s="1"/>
  <c r="AC670"/>
  <c r="AG670" s="1"/>
  <c r="AC1122"/>
  <c r="AG1122" s="1"/>
  <c r="AC969"/>
  <c r="AG969" s="1"/>
  <c r="AC894"/>
  <c r="AG894" s="1"/>
  <c r="AC893"/>
  <c r="AG893" s="1"/>
  <c r="AC1051"/>
  <c r="AG1051" s="1"/>
  <c r="AC1013"/>
  <c r="AG1013" s="1"/>
  <c r="AC394"/>
  <c r="AG394" s="1"/>
  <c r="AC882"/>
  <c r="AG882" s="1"/>
  <c r="AC1091"/>
  <c r="AG1091" s="1"/>
  <c r="AC888"/>
  <c r="AG888" s="1"/>
  <c r="AC1009"/>
  <c r="AG1009" s="1"/>
  <c r="AC931"/>
  <c r="AG931" s="1"/>
  <c r="AC1112"/>
  <c r="AG1112" s="1"/>
  <c r="AC952"/>
  <c r="AG952" s="1"/>
  <c r="AC983"/>
  <c r="AG983" s="1"/>
  <c r="AC1010"/>
  <c r="AG1010" s="1"/>
  <c r="AC858"/>
  <c r="AG858" s="1"/>
  <c r="AC948"/>
  <c r="AG948" s="1"/>
  <c r="AC1053"/>
  <c r="AG1053" s="1"/>
  <c r="AC977"/>
  <c r="AG977" s="1"/>
  <c r="AC909"/>
  <c r="AG909" s="1"/>
  <c r="AC958"/>
  <c r="AG958" s="1"/>
  <c r="AC925"/>
  <c r="AG925" s="1"/>
  <c r="AC990"/>
  <c r="AG990" s="1"/>
  <c r="AC1065"/>
  <c r="AG1065" s="1"/>
  <c r="AC1084"/>
  <c r="AG1084" s="1"/>
  <c r="AC1024"/>
  <c r="AG1024" s="1"/>
  <c r="AC1040"/>
  <c r="AG1040" s="1"/>
  <c r="AC916"/>
  <c r="AG916" s="1"/>
  <c r="AC313"/>
  <c r="AG313" s="1"/>
  <c r="AC875"/>
  <c r="AG875" s="1"/>
  <c r="AC896"/>
  <c r="AG896" s="1"/>
  <c r="AC1039"/>
  <c r="AG1039" s="1"/>
  <c r="AC920"/>
  <c r="AG920" s="1"/>
  <c r="AC938"/>
  <c r="AG938" s="1"/>
  <c r="AC1017"/>
  <c r="AG1017" s="1"/>
  <c r="AC1079"/>
  <c r="AG1079" s="1"/>
  <c r="AC914"/>
  <c r="AG914" s="1"/>
  <c r="AC1124"/>
  <c r="AG1124" s="1"/>
  <c r="AC974"/>
  <c r="AG974" s="1"/>
  <c r="AC957"/>
  <c r="AG957" s="1"/>
  <c r="AC1142"/>
  <c r="AG1142" s="1"/>
  <c r="AC933"/>
  <c r="AG933" s="1"/>
  <c r="AC1000"/>
  <c r="AG1000" s="1"/>
  <c r="AC902"/>
  <c r="AG902" s="1"/>
  <c r="AC516"/>
  <c r="AG516" s="1"/>
  <c r="AC1057"/>
  <c r="AG1057" s="1"/>
  <c r="AC1131"/>
  <c r="AG1131" s="1"/>
  <c r="AC266"/>
  <c r="AG266" s="1"/>
  <c r="AC1030"/>
  <c r="AG1030" s="1"/>
  <c r="AC1166"/>
  <c r="AG1166" s="1"/>
  <c r="AC1003"/>
  <c r="AG1003" s="1"/>
  <c r="AC1179"/>
  <c r="AG1179" s="1"/>
  <c r="AC1294"/>
  <c r="AG1294" s="1"/>
  <c r="AC899"/>
  <c r="AG899" s="1"/>
  <c r="AC1089"/>
  <c r="AG1089" s="1"/>
  <c r="AC1086"/>
  <c r="AG1086" s="1"/>
  <c r="AC994"/>
  <c r="AG994" s="1"/>
  <c r="AC1033"/>
  <c r="AG1033" s="1"/>
  <c r="AC997"/>
  <c r="AG997" s="1"/>
  <c r="AC1100"/>
  <c r="AG1100" s="1"/>
  <c r="AC1096"/>
  <c r="AG1096" s="1"/>
  <c r="AC1037"/>
  <c r="AG1037" s="1"/>
  <c r="AC1044"/>
  <c r="AG1044" s="1"/>
  <c r="AC623"/>
  <c r="AG623" s="1"/>
  <c r="AC883"/>
  <c r="AG883" s="1"/>
  <c r="AC1036"/>
  <c r="AG1036" s="1"/>
  <c r="AC1121"/>
  <c r="AG1121" s="1"/>
  <c r="AC1248"/>
  <c r="AG1248" s="1"/>
  <c r="AC1159"/>
  <c r="AG1159" s="1"/>
  <c r="AC1110"/>
  <c r="AG1110" s="1"/>
  <c r="AC1052"/>
  <c r="AG1052" s="1"/>
  <c r="AC1071"/>
  <c r="AG1071" s="1"/>
  <c r="AC982"/>
  <c r="AG982" s="1"/>
  <c r="AC1026"/>
  <c r="AG1026" s="1"/>
  <c r="AC976"/>
  <c r="AG976" s="1"/>
  <c r="AC1123"/>
  <c r="AG1123" s="1"/>
  <c r="AC722"/>
  <c r="AG722" s="1"/>
  <c r="AC821"/>
  <c r="AG821" s="1"/>
  <c r="AC944"/>
  <c r="AG944" s="1"/>
  <c r="AC1038"/>
  <c r="AG1038" s="1"/>
  <c r="AC1015"/>
  <c r="AG1015" s="1"/>
  <c r="AC1070"/>
  <c r="AG1070" s="1"/>
  <c r="AC1018"/>
  <c r="AG1018" s="1"/>
  <c r="AC953"/>
  <c r="AG953" s="1"/>
  <c r="AC1025"/>
  <c r="AG1025" s="1"/>
  <c r="AC1295"/>
  <c r="AG1295" s="1"/>
  <c r="AC1156"/>
  <c r="AG1156" s="1"/>
  <c r="AC1075"/>
  <c r="AG1075" s="1"/>
  <c r="AC1173"/>
  <c r="AG1173" s="1"/>
  <c r="AC1083"/>
  <c r="AG1083" s="1"/>
  <c r="AC655"/>
  <c r="AG655" s="1"/>
  <c r="AC1141"/>
  <c r="AG1141" s="1"/>
  <c r="AC986"/>
  <c r="AG986" s="1"/>
  <c r="AC1101"/>
  <c r="AG1101" s="1"/>
  <c r="AC946"/>
  <c r="AG946" s="1"/>
  <c r="AC988"/>
  <c r="AG988" s="1"/>
  <c r="AC1111"/>
  <c r="AG1111" s="1"/>
  <c r="AC1256"/>
  <c r="AG1256" s="1"/>
  <c r="AC1035"/>
  <c r="AG1035" s="1"/>
  <c r="AC1029"/>
  <c r="AG1029" s="1"/>
  <c r="AC1073"/>
  <c r="AG1073" s="1"/>
  <c r="AC1105"/>
  <c r="AG1105" s="1"/>
  <c r="AC1043"/>
  <c r="AG1043" s="1"/>
  <c r="AC1148"/>
  <c r="AG1148" s="1"/>
  <c r="AC1285"/>
  <c r="AG1285" s="1"/>
  <c r="AC1126"/>
  <c r="AG1126" s="1"/>
  <c r="AC1092"/>
  <c r="AG1092" s="1"/>
  <c r="AC1208"/>
  <c r="AG1208" s="1"/>
  <c r="AC1143"/>
  <c r="AG1143" s="1"/>
  <c r="AC932"/>
  <c r="AG932" s="1"/>
  <c r="AC1128"/>
  <c r="AG1128" s="1"/>
  <c r="AC1162"/>
  <c r="AG1162" s="1"/>
  <c r="AC847"/>
  <c r="AG847" s="1"/>
  <c r="AC1107"/>
  <c r="AG1107" s="1"/>
  <c r="AC1031"/>
  <c r="AG1031" s="1"/>
  <c r="AC1041"/>
  <c r="AG1041" s="1"/>
  <c r="AC1058"/>
  <c r="AG1058" s="1"/>
  <c r="AC891"/>
  <c r="AG891" s="1"/>
  <c r="AC1045"/>
  <c r="AG1045" s="1"/>
  <c r="AC1181"/>
  <c r="AG1181" s="1"/>
  <c r="AC1050"/>
  <c r="AG1050" s="1"/>
  <c r="AC1188"/>
  <c r="AG1188" s="1"/>
  <c r="AC1002"/>
  <c r="AG1002" s="1"/>
  <c r="AC1219"/>
  <c r="AG1219" s="1"/>
  <c r="AC1027"/>
  <c r="AG1027" s="1"/>
  <c r="AC978"/>
  <c r="AG978" s="1"/>
  <c r="AC1081"/>
  <c r="AG1081" s="1"/>
  <c r="AC572"/>
  <c r="AG572" s="1"/>
  <c r="AC1304"/>
  <c r="AG1304" s="1"/>
  <c r="AC1034"/>
  <c r="AG1034" s="1"/>
  <c r="AC802"/>
  <c r="AG802" s="1"/>
  <c r="AC947"/>
  <c r="AG947" s="1"/>
  <c r="AC1140"/>
  <c r="AG1140" s="1"/>
  <c r="AC942"/>
  <c r="AG942" s="1"/>
  <c r="AC1069"/>
  <c r="AG1069" s="1"/>
  <c r="AC1067"/>
  <c r="AG1067" s="1"/>
  <c r="AC1261"/>
  <c r="AG1261" s="1"/>
  <c r="AC1167"/>
  <c r="AG1167" s="1"/>
  <c r="AC1103"/>
  <c r="AG1103" s="1"/>
  <c r="AC936"/>
  <c r="AG936" s="1"/>
  <c r="AC1205"/>
  <c r="AG1205" s="1"/>
  <c r="AC1113"/>
  <c r="AG1113" s="1"/>
  <c r="AC1195"/>
  <c r="AG1195" s="1"/>
  <c r="AC1157"/>
  <c r="AG1157" s="1"/>
  <c r="AC1120"/>
  <c r="AG1120" s="1"/>
  <c r="AC912"/>
  <c r="AG912" s="1"/>
  <c r="AC1241"/>
  <c r="AG1241" s="1"/>
  <c r="AC1133"/>
  <c r="AG1133" s="1"/>
  <c r="AC1127"/>
  <c r="AG1127" s="1"/>
  <c r="AC1049"/>
  <c r="AG1049" s="1"/>
  <c r="AC1104"/>
  <c r="AG1104" s="1"/>
  <c r="AC1269"/>
  <c r="AG1269" s="1"/>
  <c r="AC1152"/>
  <c r="AG1152" s="1"/>
  <c r="AC1099"/>
  <c r="AG1099" s="1"/>
  <c r="AC1139"/>
  <c r="AG1139" s="1"/>
  <c r="AC1249"/>
  <c r="AG1249" s="1"/>
  <c r="AC1125"/>
  <c r="AG1125" s="1"/>
  <c r="AC680"/>
  <c r="AG680" s="1"/>
  <c r="AC1200"/>
  <c r="AG1200" s="1"/>
  <c r="AC1135"/>
  <c r="AG1135" s="1"/>
  <c r="AC939"/>
  <c r="AG939" s="1"/>
  <c r="AC1239"/>
  <c r="AG1239" s="1"/>
  <c r="AC1318"/>
  <c r="AG1318" s="1"/>
  <c r="AC1322"/>
  <c r="AG1322" s="1"/>
  <c r="AC866"/>
  <c r="AG866" s="1"/>
  <c r="AC1323"/>
  <c r="AG1323" s="1"/>
  <c r="AC960"/>
  <c r="AG960" s="1"/>
  <c r="AC1097"/>
  <c r="AG1097" s="1"/>
  <c r="AC1326"/>
  <c r="AG1326" s="1"/>
  <c r="AC1251"/>
  <c r="AG1251" s="1"/>
  <c r="AC1093"/>
  <c r="AG1093" s="1"/>
  <c r="AC1019"/>
  <c r="AG1019" s="1"/>
  <c r="AC1042"/>
  <c r="AG1042" s="1"/>
  <c r="AC1273"/>
  <c r="AG1273" s="1"/>
  <c r="AC817"/>
  <c r="AG817" s="1"/>
  <c r="AC1020"/>
  <c r="AG1020" s="1"/>
  <c r="AC1115"/>
  <c r="AG1115" s="1"/>
  <c r="AC955"/>
  <c r="AG955" s="1"/>
  <c r="AC1275"/>
  <c r="AG1275" s="1"/>
  <c r="AC1197"/>
  <c r="AG1197" s="1"/>
  <c r="AC1325"/>
  <c r="AG1325" s="1"/>
  <c r="AC1059"/>
  <c r="AG1059" s="1"/>
  <c r="AC1164"/>
  <c r="AG1164" s="1"/>
  <c r="AC1271"/>
  <c r="AG1271" s="1"/>
  <c r="AC1102"/>
  <c r="AG1102" s="1"/>
  <c r="AC998"/>
  <c r="AG998" s="1"/>
  <c r="AC1207"/>
  <c r="AG1207" s="1"/>
  <c r="AC1184"/>
  <c r="AG1184" s="1"/>
  <c r="AC1174"/>
  <c r="AG1174" s="1"/>
  <c r="AC1149"/>
  <c r="AG1149" s="1"/>
  <c r="AC1182"/>
  <c r="AG1182" s="1"/>
  <c r="AC1266"/>
  <c r="AG1266" s="1"/>
  <c r="AC1231"/>
  <c r="AG1231" s="1"/>
  <c r="AC937"/>
  <c r="AG937" s="1"/>
  <c r="AC1163"/>
  <c r="AG1163" s="1"/>
  <c r="AC1160"/>
  <c r="AG1160" s="1"/>
  <c r="AC879"/>
  <c r="AG879" s="1"/>
  <c r="AC1090"/>
  <c r="AG1090" s="1"/>
  <c r="AC981"/>
  <c r="AG981" s="1"/>
  <c r="AC1301"/>
  <c r="AG1301" s="1"/>
  <c r="AC1228"/>
  <c r="AG1228" s="1"/>
  <c r="AC837"/>
  <c r="AG837" s="1"/>
  <c r="AC1227"/>
  <c r="AG1227" s="1"/>
  <c r="AC1286"/>
  <c r="AG1286" s="1"/>
  <c r="AC1247"/>
  <c r="AG1247" s="1"/>
  <c r="AC1098"/>
  <c r="AG1098" s="1"/>
  <c r="AC1118"/>
  <c r="AG1118" s="1"/>
  <c r="AC1169"/>
  <c r="AG1169" s="1"/>
  <c r="AC1146"/>
  <c r="AG1146" s="1"/>
  <c r="AC989"/>
  <c r="AG989" s="1"/>
  <c r="AC1222"/>
  <c r="AG1222" s="1"/>
  <c r="AC1068"/>
  <c r="AG1068" s="1"/>
  <c r="AC929"/>
  <c r="AG929" s="1"/>
  <c r="AC1280"/>
  <c r="AG1280" s="1"/>
  <c r="AC991"/>
  <c r="AG991" s="1"/>
  <c r="AC1223"/>
  <c r="AG1223" s="1"/>
  <c r="AC1185"/>
  <c r="AG1185" s="1"/>
  <c r="AC1056"/>
  <c r="AG1056" s="1"/>
  <c r="AC1287"/>
  <c r="AG1287" s="1"/>
  <c r="AC1021"/>
  <c r="AG1021" s="1"/>
  <c r="AC1048"/>
  <c r="AG1048" s="1"/>
  <c r="AC1114"/>
  <c r="AG1114" s="1"/>
  <c r="AC1290"/>
  <c r="AG1290" s="1"/>
  <c r="AC1132"/>
  <c r="AG1132" s="1"/>
  <c r="AC1088"/>
  <c r="AG1088" s="1"/>
  <c r="AC1108"/>
  <c r="AG1108" s="1"/>
  <c r="AC1054"/>
  <c r="AG1054" s="1"/>
  <c r="AC1190"/>
  <c r="AG1190" s="1"/>
  <c r="AC1264"/>
  <c r="AG1264" s="1"/>
  <c r="AC1265"/>
  <c r="AG1265" s="1"/>
  <c r="AC1137"/>
  <c r="AG1137" s="1"/>
  <c r="AC1254"/>
  <c r="AG1254" s="1"/>
  <c r="AC1130"/>
  <c r="AG1130" s="1"/>
  <c r="AC1218"/>
  <c r="AG1218" s="1"/>
  <c r="AC1310"/>
  <c r="AG1310" s="1"/>
  <c r="AC1371"/>
  <c r="AG1371" s="1"/>
  <c r="AC1204"/>
  <c r="AG1204" s="1"/>
  <c r="AC965"/>
  <c r="AG965" s="1"/>
  <c r="AC1311"/>
  <c r="AG1311" s="1"/>
  <c r="AC1032"/>
  <c r="AG1032" s="1"/>
  <c r="AC1258"/>
  <c r="AG1258" s="1"/>
  <c r="AC950"/>
  <c r="AG950" s="1"/>
  <c r="AC1014"/>
  <c r="AG1014" s="1"/>
  <c r="AC1180"/>
  <c r="AG1180" s="1"/>
  <c r="AC1203"/>
  <c r="AG1203" s="1"/>
  <c r="AC1177"/>
  <c r="AG1177" s="1"/>
  <c r="AC1011"/>
  <c r="AG1011" s="1"/>
  <c r="AC1193"/>
  <c r="AG1193" s="1"/>
  <c r="AC782"/>
  <c r="AG782" s="1"/>
  <c r="AC1202"/>
  <c r="AG1202" s="1"/>
  <c r="AC1224"/>
  <c r="AG1224" s="1"/>
  <c r="AC1153"/>
  <c r="AG1153" s="1"/>
  <c r="AC1094"/>
  <c r="AG1094" s="1"/>
  <c r="AC1383"/>
  <c r="AG1383" s="1"/>
  <c r="AC1253"/>
  <c r="AG1253" s="1"/>
  <c r="AC1282"/>
  <c r="AG1282" s="1"/>
  <c r="AC1321"/>
  <c r="AG1321" s="1"/>
  <c r="AC1129"/>
  <c r="AG1129" s="1"/>
  <c r="AC1217"/>
  <c r="AG1217" s="1"/>
  <c r="AC1183"/>
  <c r="AG1183" s="1"/>
  <c r="AC1165"/>
  <c r="AG1165" s="1"/>
  <c r="AC1392"/>
  <c r="AG1392" s="1"/>
  <c r="AC1144"/>
  <c r="AG1144" s="1"/>
  <c r="AC1272"/>
  <c r="AG1272" s="1"/>
  <c r="AC1330"/>
  <c r="AG1330" s="1"/>
  <c r="AC1293"/>
  <c r="AG1293" s="1"/>
  <c r="AC1080"/>
  <c r="AG1080" s="1"/>
  <c r="AC1206"/>
  <c r="AG1206" s="1"/>
  <c r="AC1453"/>
  <c r="AG1453" s="1"/>
  <c r="AC1263"/>
  <c r="AG1263" s="1"/>
  <c r="AC1216"/>
  <c r="AG1216" s="1"/>
  <c r="AC1407"/>
  <c r="AG1407" s="1"/>
  <c r="AC1151"/>
  <c r="AG1151" s="1"/>
  <c r="AC1229"/>
  <c r="AG1229" s="1"/>
  <c r="AC1230"/>
  <c r="AG1230" s="1"/>
  <c r="AC1281"/>
  <c r="AG1281" s="1"/>
  <c r="AC1161"/>
  <c r="AG1161" s="1"/>
  <c r="AC1087"/>
  <c r="AG1087" s="1"/>
  <c r="AC1403"/>
  <c r="AG1403" s="1"/>
  <c r="AC1267"/>
  <c r="AG1267" s="1"/>
  <c r="AC1209"/>
  <c r="AG1209" s="1"/>
  <c r="AC1005"/>
  <c r="AG1005" s="1"/>
  <c r="AC1329"/>
  <c r="AG1329" s="1"/>
  <c r="AC1235"/>
  <c r="AG1235" s="1"/>
  <c r="AC1175"/>
  <c r="AG1175" s="1"/>
  <c r="AC1356"/>
  <c r="AG1356" s="1"/>
  <c r="AC1354"/>
  <c r="AG1354" s="1"/>
  <c r="AC1252"/>
  <c r="AG1252" s="1"/>
  <c r="AC1305"/>
  <c r="AG1305" s="1"/>
  <c r="AC1417"/>
  <c r="AG1417" s="1"/>
  <c r="AC1410"/>
  <c r="AG1410" s="1"/>
  <c r="AC1260"/>
  <c r="AG1260" s="1"/>
  <c r="AC1119"/>
  <c r="AG1119" s="1"/>
  <c r="AC918"/>
  <c r="AG918" s="1"/>
  <c r="AC1353"/>
  <c r="AG1353" s="1"/>
  <c r="AC1074"/>
  <c r="AG1074" s="1"/>
  <c r="AC1349"/>
  <c r="AG1349" s="1"/>
  <c r="AC1064"/>
  <c r="AG1064" s="1"/>
  <c r="AC930"/>
  <c r="AG930" s="1"/>
  <c r="AC921"/>
  <c r="AG921" s="1"/>
  <c r="AC1226"/>
  <c r="AG1226" s="1"/>
  <c r="AC1343"/>
  <c r="AG1343" s="1"/>
  <c r="AC1213"/>
  <c r="AG1213" s="1"/>
  <c r="AC1316"/>
  <c r="AG1316" s="1"/>
  <c r="AC1345"/>
  <c r="AG1345" s="1"/>
  <c r="AC980"/>
  <c r="AG980" s="1"/>
  <c r="AC1314"/>
  <c r="AG1314" s="1"/>
  <c r="AC1348"/>
  <c r="AG1348" s="1"/>
  <c r="AC1244"/>
  <c r="AG1244" s="1"/>
  <c r="AC1246"/>
  <c r="AG1246" s="1"/>
  <c r="AC1442"/>
  <c r="AG1442" s="1"/>
  <c r="AC1008"/>
  <c r="AG1008" s="1"/>
  <c r="AC915"/>
  <c r="AG915" s="1"/>
  <c r="AC1365"/>
  <c r="AG1365" s="1"/>
  <c r="AC1436"/>
  <c r="AG1436" s="1"/>
  <c r="AC1210"/>
  <c r="AG1210" s="1"/>
  <c r="AC1279"/>
  <c r="AG1279" s="1"/>
  <c r="AC1176"/>
  <c r="AG1176" s="1"/>
  <c r="AC1022"/>
  <c r="AG1022" s="1"/>
  <c r="AC1352"/>
  <c r="AG1352" s="1"/>
  <c r="AC1438"/>
  <c r="AG1438" s="1"/>
  <c r="AC1369"/>
  <c r="AG1369" s="1"/>
  <c r="AC1299"/>
  <c r="AG1299" s="1"/>
  <c r="AC1194"/>
  <c r="AG1194" s="1"/>
  <c r="AC1350"/>
  <c r="AG1350" s="1"/>
  <c r="AC1292"/>
  <c r="AG1292" s="1"/>
  <c r="AC1388"/>
  <c r="AG1388" s="1"/>
  <c r="AC1238"/>
  <c r="AG1238" s="1"/>
  <c r="AC867"/>
  <c r="AG867" s="1"/>
  <c r="AC1378"/>
  <c r="AG1378" s="1"/>
  <c r="AC1245"/>
  <c r="AG1245" s="1"/>
  <c r="AC1187"/>
  <c r="AG1187" s="1"/>
  <c r="AC1400"/>
  <c r="AG1400" s="1"/>
  <c r="AC1374"/>
  <c r="AG1374" s="1"/>
  <c r="AC1255"/>
  <c r="AG1255" s="1"/>
  <c r="AC1297"/>
  <c r="AG1297" s="1"/>
  <c r="AC1384"/>
  <c r="AG1384" s="1"/>
  <c r="AC1405"/>
  <c r="AG1405" s="1"/>
  <c r="AC1446"/>
  <c r="AG1446" s="1"/>
  <c r="AC1333"/>
  <c r="AG1333" s="1"/>
  <c r="AC1237"/>
  <c r="AG1237" s="1"/>
  <c r="AC1220"/>
  <c r="AG1220" s="1"/>
  <c r="AC1082"/>
  <c r="AG1082" s="1"/>
  <c r="AC1412"/>
  <c r="AG1412" s="1"/>
  <c r="AC1259"/>
  <c r="AG1259" s="1"/>
  <c r="AC1393"/>
  <c r="AG1393" s="1"/>
  <c r="AC1341"/>
  <c r="AG1341" s="1"/>
  <c r="AC1095"/>
  <c r="AG1095" s="1"/>
  <c r="AC1063"/>
  <c r="AG1063" s="1"/>
  <c r="AC1168"/>
  <c r="AG1168" s="1"/>
  <c r="AC1134"/>
  <c r="AG1134" s="1"/>
  <c r="AC1382"/>
  <c r="AG1382" s="1"/>
  <c r="AC1170"/>
  <c r="AG1170" s="1"/>
  <c r="AC1211"/>
  <c r="AG1211" s="1"/>
  <c r="AC1399"/>
  <c r="AG1399" s="1"/>
  <c r="AC1344"/>
  <c r="AG1344" s="1"/>
  <c r="AC1236"/>
  <c r="AG1236" s="1"/>
  <c r="AC1359"/>
  <c r="AG1359" s="1"/>
  <c r="AC1456"/>
  <c r="AG1456" s="1"/>
  <c r="AC1469"/>
  <c r="AG1469" s="1"/>
  <c r="AC1308"/>
  <c r="AG1308" s="1"/>
  <c r="AC1402"/>
  <c r="AG1402" s="1"/>
  <c r="AC1463"/>
  <c r="AG1463" s="1"/>
  <c r="AC1464"/>
  <c r="AG1464" s="1"/>
  <c r="AC1415"/>
  <c r="AG1415" s="1"/>
  <c r="AC1270"/>
  <c r="AG1270" s="1"/>
  <c r="AC1391"/>
  <c r="AG1391" s="1"/>
  <c r="AC1240"/>
  <c r="AG1240" s="1"/>
  <c r="AC1309"/>
  <c r="AG1309" s="1"/>
  <c r="AC881"/>
  <c r="AG881" s="1"/>
  <c r="AC1306"/>
  <c r="AG1306" s="1"/>
  <c r="AC1337"/>
  <c r="AG1337" s="1"/>
  <c r="AC1116"/>
  <c r="AG1116" s="1"/>
  <c r="AC1455"/>
  <c r="AG1455" s="1"/>
  <c r="AC1358"/>
  <c r="AG1358" s="1"/>
  <c r="AC1243"/>
  <c r="AG1243" s="1"/>
  <c r="AC1158"/>
  <c r="AG1158" s="1"/>
  <c r="AC1288"/>
  <c r="AG1288" s="1"/>
  <c r="AC1362"/>
  <c r="AG1362" s="1"/>
  <c r="AC1078"/>
  <c r="AG1078" s="1"/>
  <c r="AC1435"/>
  <c r="AG1435" s="1"/>
  <c r="AC1414"/>
  <c r="AG1414" s="1"/>
  <c r="AC1473"/>
  <c r="AG1473" s="1"/>
  <c r="AC890"/>
  <c r="AG890" s="1"/>
  <c r="AC1334"/>
  <c r="AG1334" s="1"/>
  <c r="AC1397"/>
  <c r="AG1397" s="1"/>
  <c r="AC1380"/>
  <c r="AG1380" s="1"/>
  <c r="AC1443"/>
  <c r="AG1443" s="1"/>
  <c r="AC1085"/>
  <c r="AG1085" s="1"/>
  <c r="AC1196"/>
  <c r="AG1196" s="1"/>
  <c r="AC1332"/>
  <c r="AG1332" s="1"/>
  <c r="AC1482"/>
  <c r="AG1482" s="1"/>
  <c r="AC1396"/>
  <c r="AG1396" s="1"/>
  <c r="AC1401"/>
  <c r="AG1401" s="1"/>
  <c r="AC1385"/>
  <c r="AG1385" s="1"/>
  <c r="AC1357"/>
  <c r="AG1357" s="1"/>
  <c r="AC1434"/>
  <c r="AG1434" s="1"/>
  <c r="AC1440"/>
  <c r="AG1440" s="1"/>
  <c r="AC1136"/>
  <c r="AG1136" s="1"/>
  <c r="AC1551"/>
  <c r="AG1551" s="1"/>
  <c r="AC1147"/>
  <c r="AG1147" s="1"/>
  <c r="AC1313"/>
  <c r="AG1313" s="1"/>
  <c r="AC1232"/>
  <c r="AG1232" s="1"/>
  <c r="AC1386"/>
  <c r="AG1386" s="1"/>
  <c r="AC1493"/>
  <c r="AG1493" s="1"/>
  <c r="AC1339"/>
  <c r="AG1339" s="1"/>
  <c r="AC1448"/>
  <c r="AG1448" s="1"/>
  <c r="AC1250"/>
  <c r="AG1250" s="1"/>
  <c r="AC1439"/>
  <c r="AG1439" s="1"/>
  <c r="AC1491"/>
  <c r="AG1491" s="1"/>
  <c r="AC1242"/>
  <c r="AG1242" s="1"/>
  <c r="AC1483"/>
  <c r="AG1483" s="1"/>
  <c r="AC1367"/>
  <c r="AG1367" s="1"/>
  <c r="AC1296"/>
  <c r="AG1296" s="1"/>
  <c r="AC1406"/>
  <c r="AG1406" s="1"/>
  <c r="AC1379"/>
  <c r="AG1379" s="1"/>
  <c r="AC1416"/>
  <c r="AG1416" s="1"/>
  <c r="AC1317"/>
  <c r="AG1317" s="1"/>
  <c r="AC1499"/>
  <c r="AG1499" s="1"/>
  <c r="AC1150"/>
  <c r="AG1150" s="1"/>
  <c r="AC1201"/>
  <c r="AG1201" s="1"/>
  <c r="AC1372"/>
  <c r="AG1372" s="1"/>
  <c r="AC1303"/>
  <c r="AG1303" s="1"/>
  <c r="AC1360"/>
  <c r="AG1360" s="1"/>
  <c r="AC1452"/>
  <c r="AG1452" s="1"/>
  <c r="AC1398"/>
  <c r="AG1398" s="1"/>
  <c r="AC1198"/>
  <c r="AG1198" s="1"/>
  <c r="AC1509"/>
  <c r="AG1509" s="1"/>
  <c r="AC1437"/>
  <c r="AG1437" s="1"/>
  <c r="AC1320"/>
  <c r="AG1320" s="1"/>
  <c r="AC1432"/>
  <c r="AG1432" s="1"/>
  <c r="AC1363"/>
  <c r="AG1363" s="1"/>
  <c r="AC1523"/>
  <c r="AG1523" s="1"/>
  <c r="AC1485"/>
  <c r="AG1485" s="1"/>
  <c r="AC1154"/>
  <c r="AG1154" s="1"/>
  <c r="AC846"/>
  <c r="AG846" s="1"/>
  <c r="AC1178"/>
  <c r="AG1178" s="1"/>
  <c r="AC1192"/>
  <c r="AG1192" s="1"/>
  <c r="AC1300"/>
  <c r="AG1300" s="1"/>
  <c r="AC1215"/>
  <c r="AG1215" s="1"/>
  <c r="AC1277"/>
  <c r="AG1277" s="1"/>
  <c r="AC1586"/>
  <c r="AG1586" s="1"/>
  <c r="AC1441"/>
  <c r="AG1441" s="1"/>
  <c r="AC1199"/>
  <c r="AG1199" s="1"/>
  <c r="AC1427"/>
  <c r="AG1427" s="1"/>
  <c r="AC1390"/>
  <c r="AG1390" s="1"/>
  <c r="AC1355"/>
  <c r="AG1355" s="1"/>
  <c r="AC1476"/>
  <c r="AG1476" s="1"/>
  <c r="AC1368"/>
  <c r="AG1368" s="1"/>
  <c r="AC1335"/>
  <c r="AG1335" s="1"/>
  <c r="AC999"/>
  <c r="AG999" s="1"/>
  <c r="AC1445"/>
  <c r="AG1445" s="1"/>
  <c r="AC956"/>
  <c r="AG956" s="1"/>
  <c r="AC1106"/>
  <c r="AG1106" s="1"/>
  <c r="AC1312"/>
  <c r="AG1312" s="1"/>
  <c r="AC1419"/>
  <c r="AG1419" s="1"/>
  <c r="AC1533"/>
  <c r="AG1533" s="1"/>
  <c r="AC1404"/>
  <c r="AG1404" s="1"/>
  <c r="AC1429"/>
  <c r="AG1429" s="1"/>
  <c r="AC1528"/>
  <c r="AG1528" s="1"/>
  <c r="AC1599"/>
  <c r="AG1599" s="1"/>
  <c r="AC1274"/>
  <c r="AG1274" s="1"/>
  <c r="AC1454"/>
  <c r="AG1454" s="1"/>
  <c r="AC1361"/>
  <c r="AG1361" s="1"/>
  <c r="AC1138"/>
  <c r="AG1138" s="1"/>
  <c r="AC1497"/>
  <c r="AG1497" s="1"/>
  <c r="AC1387"/>
  <c r="AG1387" s="1"/>
  <c r="AC1351"/>
  <c r="AG1351" s="1"/>
  <c r="AC1613"/>
  <c r="AG1613" s="1"/>
  <c r="AC1327"/>
  <c r="AG1327" s="1"/>
  <c r="AC1459"/>
  <c r="AG1459" s="1"/>
  <c r="AC1542"/>
  <c r="AG1542" s="1"/>
  <c r="AC1006"/>
  <c r="AG1006" s="1"/>
  <c r="AC1340"/>
  <c r="AG1340" s="1"/>
  <c r="AC1066"/>
  <c r="AG1066" s="1"/>
  <c r="AC1492"/>
  <c r="AG1492" s="1"/>
  <c r="AC1117"/>
  <c r="AG1117" s="1"/>
  <c r="AC1444"/>
  <c r="AG1444" s="1"/>
  <c r="AC1364"/>
  <c r="AG1364" s="1"/>
  <c r="AC1377"/>
  <c r="AG1377" s="1"/>
  <c r="AC1513"/>
  <c r="AG1513" s="1"/>
  <c r="AC1411"/>
  <c r="AG1411" s="1"/>
  <c r="AC1268"/>
  <c r="AG1268" s="1"/>
  <c r="AC1494"/>
  <c r="AG1494" s="1"/>
  <c r="AC1563"/>
  <c r="AG1563" s="1"/>
  <c r="AC1257"/>
  <c r="AG1257" s="1"/>
  <c r="AC1488"/>
  <c r="AG1488" s="1"/>
  <c r="AC1547"/>
  <c r="AG1547" s="1"/>
  <c r="AC1572"/>
  <c r="AG1572" s="1"/>
  <c r="AC1548"/>
  <c r="AG1548" s="1"/>
  <c r="AC1560"/>
  <c r="AG1560" s="1"/>
  <c r="AC1561"/>
  <c r="AG1561" s="1"/>
  <c r="AC1490"/>
  <c r="AG1490" s="1"/>
  <c r="AC1584"/>
  <c r="AG1584" s="1"/>
  <c r="AC1234"/>
  <c r="AG1234" s="1"/>
  <c r="AC1555"/>
  <c r="AG1555" s="1"/>
  <c r="AC1640"/>
  <c r="AG1640" s="1"/>
  <c r="AC1428"/>
  <c r="AG1428" s="1"/>
  <c r="AC1558"/>
  <c r="AG1558" s="1"/>
  <c r="AC1568"/>
  <c r="AG1568" s="1"/>
  <c r="AC1641"/>
  <c r="AG1641" s="1"/>
  <c r="AC1478"/>
  <c r="AG1478" s="1"/>
  <c r="AC1375"/>
  <c r="AG1375" s="1"/>
  <c r="AC1486"/>
  <c r="AG1486" s="1"/>
  <c r="AC1511"/>
  <c r="AG1511" s="1"/>
  <c r="AC1565"/>
  <c r="AG1565" s="1"/>
  <c r="AC1171"/>
  <c r="AG1171" s="1"/>
  <c r="AC1012"/>
  <c r="AG1012" s="1"/>
  <c r="AC1577"/>
  <c r="AG1577" s="1"/>
  <c r="AC1225"/>
  <c r="AG1225" s="1"/>
  <c r="AC1462"/>
  <c r="AG1462" s="1"/>
  <c r="AC1541"/>
  <c r="AG1541" s="1"/>
  <c r="AC1394"/>
  <c r="AG1394" s="1"/>
  <c r="AC1573"/>
  <c r="AG1573" s="1"/>
  <c r="AC1655"/>
  <c r="AG1655" s="1"/>
  <c r="AC1418"/>
  <c r="AG1418" s="1"/>
  <c r="AC1409"/>
  <c r="AG1409" s="1"/>
  <c r="AC1328"/>
  <c r="AG1328" s="1"/>
  <c r="AC1520"/>
  <c r="AG1520" s="1"/>
  <c r="AC1506"/>
  <c r="AG1506" s="1"/>
  <c r="AC1521"/>
  <c r="AG1521" s="1"/>
  <c r="AC1480"/>
  <c r="AG1480" s="1"/>
  <c r="AC1145"/>
  <c r="AG1145" s="1"/>
  <c r="AC1629"/>
  <c r="AG1629" s="1"/>
  <c r="AC1366"/>
  <c r="AG1366" s="1"/>
  <c r="AC1291"/>
  <c r="AG1291" s="1"/>
  <c r="AC1430"/>
  <c r="AG1430" s="1"/>
  <c r="AC1189"/>
  <c r="AG1189" s="1"/>
  <c r="AC1544"/>
  <c r="AG1544" s="1"/>
  <c r="AC1302"/>
  <c r="AG1302" s="1"/>
  <c r="AC1047"/>
  <c r="AG1047" s="1"/>
  <c r="AC1278"/>
  <c r="AG1278" s="1"/>
  <c r="AC1527"/>
  <c r="AG1527" s="1"/>
  <c r="AC1522"/>
  <c r="AG1522" s="1"/>
  <c r="AC1695"/>
  <c r="AG1695" s="1"/>
  <c r="AC823"/>
  <c r="AG823" s="1"/>
  <c r="AC1465"/>
  <c r="AG1465" s="1"/>
  <c r="AC1212"/>
  <c r="AG1212" s="1"/>
  <c r="AC1660"/>
  <c r="AG1660" s="1"/>
  <c r="AC1567"/>
  <c r="AG1567" s="1"/>
  <c r="AC1589"/>
  <c r="AG1589" s="1"/>
  <c r="AC1519"/>
  <c r="AG1519" s="1"/>
  <c r="AC1536"/>
  <c r="AG1536" s="1"/>
  <c r="AC1324"/>
  <c r="AG1324" s="1"/>
  <c r="AC1276"/>
  <c r="AG1276" s="1"/>
  <c r="AC1557"/>
  <c r="AG1557" s="1"/>
  <c r="AC1408"/>
  <c r="AG1408" s="1"/>
  <c r="AC1604"/>
  <c r="AG1604" s="1"/>
  <c r="AC1503"/>
  <c r="AG1503" s="1"/>
  <c r="AC1431"/>
  <c r="AG1431" s="1"/>
  <c r="AC1381"/>
  <c r="AG1381" s="1"/>
  <c r="AC1595"/>
  <c r="AG1595" s="1"/>
  <c r="AC1704"/>
  <c r="AG1704" s="1"/>
  <c r="AC1596"/>
  <c r="AG1596" s="1"/>
  <c r="AC1501"/>
  <c r="AG1501" s="1"/>
  <c r="AC1470"/>
  <c r="AG1470" s="1"/>
  <c r="AC1685"/>
  <c r="AG1685" s="1"/>
  <c r="AC1530"/>
  <c r="AG1530" s="1"/>
  <c r="AC1468"/>
  <c r="AG1468" s="1"/>
  <c r="AC1449"/>
  <c r="AG1449" s="1"/>
  <c r="AC1426"/>
  <c r="AG1426" s="1"/>
  <c r="AC1518"/>
  <c r="AG1518" s="1"/>
  <c r="AC1591"/>
  <c r="AG1591" s="1"/>
  <c r="AC1579"/>
  <c r="AG1579" s="1"/>
  <c r="AC1592"/>
  <c r="AG1592" s="1"/>
  <c r="AC1606"/>
  <c r="AG1606" s="1"/>
  <c r="AC1801"/>
  <c r="AG1801" s="1"/>
  <c r="AC1471"/>
  <c r="AG1471" s="1"/>
  <c r="AC1373"/>
  <c r="AG1373" s="1"/>
  <c r="AC1496"/>
  <c r="AG1496" s="1"/>
  <c r="AC1612"/>
  <c r="AG1612" s="1"/>
  <c r="AC1284"/>
  <c r="AG1284" s="1"/>
  <c r="AC1221"/>
  <c r="AG1221" s="1"/>
  <c r="AC1614"/>
  <c r="AG1614" s="1"/>
  <c r="AC1630"/>
  <c r="AG1630" s="1"/>
  <c r="AC1553"/>
  <c r="AG1553" s="1"/>
  <c r="AC1376"/>
  <c r="AG1376" s="1"/>
  <c r="AC1618"/>
  <c r="AG1618" s="1"/>
  <c r="AC1686"/>
  <c r="AG1686" s="1"/>
  <c r="AC1622"/>
  <c r="AG1622" s="1"/>
  <c r="AC1621"/>
  <c r="AG1621" s="1"/>
  <c r="AC903"/>
  <c r="AG903" s="1"/>
  <c r="AC1615"/>
  <c r="AG1615" s="1"/>
  <c r="AC1625"/>
  <c r="AG1625" s="1"/>
  <c r="AC1566"/>
  <c r="AG1566" s="1"/>
  <c r="AC1389"/>
  <c r="AG1389" s="1"/>
  <c r="AC1504"/>
  <c r="AG1504" s="1"/>
  <c r="AC1191"/>
  <c r="AG1191" s="1"/>
  <c r="AC1498"/>
  <c r="AG1498" s="1"/>
  <c r="AC1549"/>
  <c r="AG1549" s="1"/>
  <c r="AC1556"/>
  <c r="AG1556" s="1"/>
  <c r="AC1466"/>
  <c r="AG1466" s="1"/>
  <c r="AC1771"/>
  <c r="AG1771" s="1"/>
  <c r="AC1619"/>
  <c r="AG1619" s="1"/>
  <c r="AC1495"/>
  <c r="AG1495" s="1"/>
  <c r="AC1600"/>
  <c r="AG1600" s="1"/>
  <c r="AC1433"/>
  <c r="AG1433" s="1"/>
  <c r="AC1450"/>
  <c r="AG1450" s="1"/>
  <c r="AC1628"/>
  <c r="AG1628" s="1"/>
  <c r="AC1447"/>
  <c r="AG1447" s="1"/>
  <c r="AC1645"/>
  <c r="AG1645" s="1"/>
  <c r="AC1550"/>
  <c r="AG1550" s="1"/>
  <c r="AC1643"/>
  <c r="AG1643" s="1"/>
  <c r="AC1570"/>
  <c r="AG1570" s="1"/>
  <c r="AC1720"/>
  <c r="AG1720" s="1"/>
  <c r="AC1723"/>
  <c r="AG1723" s="1"/>
  <c r="AC552"/>
  <c r="AG552" s="1"/>
  <c r="AC1233"/>
  <c r="AG1233" s="1"/>
  <c r="AC1571"/>
  <c r="AG1571" s="1"/>
  <c r="AC1646"/>
  <c r="AG1646" s="1"/>
  <c r="AC1650"/>
  <c r="AG1650" s="1"/>
  <c r="AC1736"/>
  <c r="AG1736" s="1"/>
  <c r="AC1647"/>
  <c r="AG1647" s="1"/>
  <c r="AC1319"/>
  <c r="AG1319" s="1"/>
  <c r="AC1654"/>
  <c r="AG1654" s="1"/>
  <c r="AC1730"/>
  <c r="AG1730" s="1"/>
  <c r="AC1731"/>
  <c r="AG1731" s="1"/>
  <c r="AC1336"/>
  <c r="AG1336" s="1"/>
  <c r="AC1673"/>
  <c r="AG1673" s="1"/>
  <c r="AC1298"/>
  <c r="AG1298" s="1"/>
  <c r="AC1658"/>
  <c r="AG1658" s="1"/>
  <c r="AC1489"/>
  <c r="AG1489" s="1"/>
  <c r="AC1744"/>
  <c r="AG1744" s="1"/>
  <c r="AC1472"/>
  <c r="AG1472" s="1"/>
  <c r="AC1214"/>
  <c r="AG1214" s="1"/>
  <c r="AC1666"/>
  <c r="AG1666" s="1"/>
  <c r="AC1526"/>
  <c r="AG1526" s="1"/>
  <c r="AC1155"/>
  <c r="AG1155" s="1"/>
  <c r="AC1347"/>
  <c r="AG1347" s="1"/>
  <c r="AC1543"/>
  <c r="AG1543" s="1"/>
  <c r="AC1669"/>
  <c r="AG1669" s="1"/>
  <c r="AC1725"/>
  <c r="AG1725" s="1"/>
  <c r="AC1590"/>
  <c r="AG1590" s="1"/>
  <c r="AC975"/>
  <c r="AG975" s="1"/>
  <c r="AC1594"/>
  <c r="AG1594" s="1"/>
  <c r="AC1583"/>
  <c r="AG1583" s="1"/>
  <c r="AC1761"/>
  <c r="AG1761" s="1"/>
  <c r="AC1537"/>
  <c r="AG1537" s="1"/>
  <c r="AC1578"/>
  <c r="AG1578" s="1"/>
  <c r="AC1664"/>
  <c r="AG1664" s="1"/>
  <c r="AC1679"/>
  <c r="AG1679" s="1"/>
  <c r="AC1535"/>
  <c r="AG1535" s="1"/>
  <c r="AC1760"/>
  <c r="AG1760" s="1"/>
  <c r="AC1763"/>
  <c r="AG1763" s="1"/>
  <c r="AC1338"/>
  <c r="AG1338" s="1"/>
  <c r="AC1745"/>
  <c r="AG1745" s="1"/>
  <c r="AC1425"/>
  <c r="AG1425" s="1"/>
  <c r="AC1514"/>
  <c r="AG1514" s="1"/>
  <c r="AC1515"/>
  <c r="AG1515" s="1"/>
  <c r="AC1711"/>
  <c r="AG1711" s="1"/>
  <c r="AC1746"/>
  <c r="AG1746" s="1"/>
  <c r="AC1283"/>
  <c r="AG1283" s="1"/>
  <c r="AC1479"/>
  <c r="AG1479" s="1"/>
  <c r="AC1582"/>
  <c r="AG1582" s="1"/>
  <c r="AC1777"/>
  <c r="AG1777" s="1"/>
  <c r="AC1602"/>
  <c r="AG1602" s="1"/>
  <c r="AC1768"/>
  <c r="AG1768" s="1"/>
  <c r="AC1611"/>
  <c r="AG1611" s="1"/>
  <c r="AC1733"/>
  <c r="AG1733" s="1"/>
  <c r="AC1605"/>
  <c r="AG1605" s="1"/>
  <c r="AC1422"/>
  <c r="AG1422" s="1"/>
  <c r="AC1517"/>
  <c r="AG1517" s="1"/>
  <c r="AC1532"/>
  <c r="AG1532" s="1"/>
  <c r="AC1784"/>
  <c r="AG1784" s="1"/>
  <c r="AC1424"/>
  <c r="AG1424" s="1"/>
  <c r="AC1786"/>
  <c r="AG1786" s="1"/>
  <c r="AC1505"/>
  <c r="AG1505" s="1"/>
  <c r="AC1529"/>
  <c r="AG1529" s="1"/>
  <c r="AC1754"/>
  <c r="AG1754" s="1"/>
  <c r="AC1747"/>
  <c r="AG1747" s="1"/>
  <c r="AC1474"/>
  <c r="AG1474" s="1"/>
  <c r="AC1546"/>
  <c r="AG1546" s="1"/>
  <c r="AC1307"/>
  <c r="AG1307" s="1"/>
  <c r="AC1693"/>
  <c r="AG1693" s="1"/>
  <c r="AC1792"/>
  <c r="AG1792" s="1"/>
  <c r="AC1635"/>
  <c r="AG1635" s="1"/>
  <c r="AC1552"/>
  <c r="AG1552" s="1"/>
  <c r="AC1603"/>
  <c r="AG1603" s="1"/>
  <c r="AC1598"/>
  <c r="AG1598" s="1"/>
  <c r="AC1741"/>
  <c r="AG1741" s="1"/>
  <c r="AC1395"/>
  <c r="AG1395" s="1"/>
  <c r="AC1420"/>
  <c r="AG1420" s="1"/>
  <c r="AC1616"/>
  <c r="AG1616" s="1"/>
  <c r="AC1794"/>
  <c r="AG1794" s="1"/>
  <c r="AC1500"/>
  <c r="AG1500" s="1"/>
  <c r="AC1525"/>
  <c r="AG1525" s="1"/>
  <c r="AC1631"/>
  <c r="AG1631" s="1"/>
  <c r="AC1539"/>
  <c r="AG1539" s="1"/>
  <c r="AC1699"/>
  <c r="AG1699" s="1"/>
  <c r="AC1451"/>
  <c r="AG1451" s="1"/>
  <c r="AC1457"/>
  <c r="AG1457" s="1"/>
  <c r="AC1702"/>
  <c r="AG1702" s="1"/>
  <c r="AC1562"/>
  <c r="AG1562" s="1"/>
  <c r="AC1564"/>
  <c r="AG1564" s="1"/>
  <c r="AC1691"/>
  <c r="AG1691" s="1"/>
  <c r="AC1690"/>
  <c r="AG1690" s="1"/>
  <c r="AC1484"/>
  <c r="AG1484" s="1"/>
  <c r="AC1481"/>
  <c r="AG1481" s="1"/>
  <c r="AC1708"/>
  <c r="AG1708" s="1"/>
  <c r="AC1814"/>
  <c r="AG1814" s="1"/>
  <c r="AC1714"/>
  <c r="AG1714" s="1"/>
  <c r="AC1909"/>
  <c r="AG1909" s="1"/>
  <c r="AC1531"/>
  <c r="AG1531" s="1"/>
  <c r="AC1734"/>
  <c r="AG1734" s="1"/>
  <c r="AC1633"/>
  <c r="AG1633" s="1"/>
  <c r="AC1841"/>
  <c r="AG1841" s="1"/>
  <c r="AC1652"/>
  <c r="AG1652" s="1"/>
  <c r="AC1783"/>
  <c r="AG1783" s="1"/>
  <c r="AC1821"/>
  <c r="AG1821" s="1"/>
  <c r="AC1837"/>
  <c r="AG1837" s="1"/>
  <c r="AC1467"/>
  <c r="AG1467" s="1"/>
  <c r="AC1823"/>
  <c r="AG1823" s="1"/>
  <c r="AC1587"/>
  <c r="AG1587" s="1"/>
  <c r="AC1729"/>
  <c r="AG1729" s="1"/>
  <c r="AC1718"/>
  <c r="AG1718" s="1"/>
  <c r="AC1843"/>
  <c r="AG1843" s="1"/>
  <c r="AC1458"/>
  <c r="AG1458" s="1"/>
  <c r="AC1727"/>
  <c r="AG1727" s="1"/>
  <c r="AC1822"/>
  <c r="AG1822" s="1"/>
  <c r="AC1475"/>
  <c r="AG1475" s="1"/>
  <c r="AC1974"/>
  <c r="AG1974" s="1"/>
  <c r="AC1737"/>
  <c r="AG1737" s="1"/>
  <c r="AC1735"/>
  <c r="AG1735" s="1"/>
  <c r="AC1554"/>
  <c r="AG1554" s="1"/>
  <c r="AC1681"/>
  <c r="AG1681" s="1"/>
  <c r="AC1863"/>
  <c r="AG1863" s="1"/>
  <c r="AC1636"/>
  <c r="AG1636" s="1"/>
  <c r="AC1832"/>
  <c r="AG1832" s="1"/>
  <c r="AC1719"/>
  <c r="AG1719" s="1"/>
  <c r="AC1651"/>
  <c r="AG1651" s="1"/>
  <c r="AC1847"/>
  <c r="AG1847" s="1"/>
  <c r="AC1421"/>
  <c r="AG1421" s="1"/>
  <c r="AC1706"/>
  <c r="AG1706" s="1"/>
  <c r="AC1755"/>
  <c r="AG1755" s="1"/>
  <c r="AC1576"/>
  <c r="AG1576" s="1"/>
  <c r="AC1742"/>
  <c r="AG1742" s="1"/>
  <c r="AC1885"/>
  <c r="AG1885" s="1"/>
  <c r="AC1765"/>
  <c r="AG1765" s="1"/>
  <c r="AC1858"/>
  <c r="AG1858" s="1"/>
  <c r="AC1575"/>
  <c r="AG1575" s="1"/>
  <c r="AC1749"/>
  <c r="AG1749" s="1"/>
  <c r="AC1608"/>
  <c r="AG1608" s="1"/>
  <c r="AC1510"/>
  <c r="AG1510" s="1"/>
  <c r="AC1569"/>
  <c r="AG1569" s="1"/>
  <c r="AC1785"/>
  <c r="AG1785" s="1"/>
  <c r="AC1677"/>
  <c r="AG1677" s="1"/>
  <c r="AC1638"/>
  <c r="AG1638" s="1"/>
  <c r="AC1859"/>
  <c r="AG1859" s="1"/>
  <c r="AC1820"/>
  <c r="AG1820" s="1"/>
  <c r="AC1860"/>
  <c r="AG1860" s="1"/>
  <c r="AC1639"/>
  <c r="AG1639" s="1"/>
  <c r="AC1620"/>
  <c r="AG1620" s="1"/>
  <c r="AC1772"/>
  <c r="AG1772" s="1"/>
  <c r="AC1864"/>
  <c r="AG1864" s="1"/>
  <c r="AC1593"/>
  <c r="AG1593" s="1"/>
  <c r="AC1866"/>
  <c r="AG1866" s="1"/>
  <c r="AC1623"/>
  <c r="AG1623" s="1"/>
  <c r="AC1585"/>
  <c r="AG1585" s="1"/>
  <c r="AC1779"/>
  <c r="AG1779" s="1"/>
  <c r="AC1670"/>
  <c r="AG1670" s="1"/>
  <c r="AC1262"/>
  <c r="AG1262" s="1"/>
  <c r="AC1680"/>
  <c r="AG1680" s="1"/>
  <c r="AC1806"/>
  <c r="AG1806" s="1"/>
  <c r="AC1688"/>
  <c r="AG1688" s="1"/>
  <c r="AC1732"/>
  <c r="AG1732" s="1"/>
  <c r="AC1692"/>
  <c r="AG1692" s="1"/>
  <c r="AC1423"/>
  <c r="AG1423" s="1"/>
  <c r="AC1781"/>
  <c r="AG1781" s="1"/>
  <c r="AC1776"/>
  <c r="AG1776" s="1"/>
  <c r="AC1973"/>
  <c r="AG1973" s="1"/>
  <c r="AC1778"/>
  <c r="AG1778" s="1"/>
  <c r="AC1766"/>
  <c r="AG1766" s="1"/>
  <c r="AC1773"/>
  <c r="AG1773" s="1"/>
  <c r="AC1661"/>
  <c r="AG1661" s="1"/>
  <c r="AC1683"/>
  <c r="AG1683" s="1"/>
  <c r="AC1956"/>
  <c r="AG1956" s="1"/>
  <c r="AC1810"/>
  <c r="AG1810" s="1"/>
  <c r="AC1668"/>
  <c r="AG1668" s="1"/>
  <c r="AC1709"/>
  <c r="AG1709" s="1"/>
  <c r="AC1802"/>
  <c r="AG1802" s="1"/>
  <c r="AC1795"/>
  <c r="AG1795" s="1"/>
  <c r="AC1789"/>
  <c r="AG1789" s="1"/>
  <c r="AC1710"/>
  <c r="AG1710" s="1"/>
  <c r="AC1782"/>
  <c r="AG1782" s="1"/>
  <c r="AC1696"/>
  <c r="AG1696" s="1"/>
  <c r="AC1662"/>
  <c r="AG1662" s="1"/>
  <c r="AC1793"/>
  <c r="AG1793" s="1"/>
  <c r="AC1703"/>
  <c r="AG1703" s="1"/>
  <c r="AC1624"/>
  <c r="AG1624" s="1"/>
  <c r="AC1289"/>
  <c r="AG1289" s="1"/>
  <c r="AC1892"/>
  <c r="AG1892" s="1"/>
  <c r="AC1752"/>
  <c r="AG1752" s="1"/>
  <c r="AC1697"/>
  <c r="AG1697" s="1"/>
  <c r="AC1896"/>
  <c r="AG1896" s="1"/>
  <c r="AC1675"/>
  <c r="AG1675" s="1"/>
  <c r="AC1610"/>
  <c r="AG1610" s="1"/>
  <c r="AC1803"/>
  <c r="AG1803" s="1"/>
  <c r="AC1637"/>
  <c r="AG1637" s="1"/>
  <c r="AC1601"/>
  <c r="AG1601" s="1"/>
  <c r="AC1906"/>
  <c r="AG1906" s="1"/>
  <c r="AC1788"/>
  <c r="AG1788" s="1"/>
  <c r="AC1676"/>
  <c r="AG1676" s="1"/>
  <c r="AC1186"/>
  <c r="AG1186" s="1"/>
  <c r="AC1700"/>
  <c r="AG1700" s="1"/>
  <c r="AC1834"/>
  <c r="AG1834" s="1"/>
  <c r="AC1908"/>
  <c r="AG1908" s="1"/>
  <c r="AC1839"/>
  <c r="AG1839" s="1"/>
  <c r="AC1918"/>
  <c r="AG1918" s="1"/>
  <c r="AC1767"/>
  <c r="AG1767" s="1"/>
  <c r="AC1815"/>
  <c r="AG1815" s="1"/>
  <c r="AC1910"/>
  <c r="AG1910" s="1"/>
  <c r="AC1982"/>
  <c r="AG1982" s="1"/>
  <c r="AC1667"/>
  <c r="AG1667" s="1"/>
  <c r="AC1753"/>
  <c r="AG1753" s="1"/>
  <c r="AC1062"/>
  <c r="AG1062" s="1"/>
  <c r="AC1460"/>
  <c r="AG1460" s="1"/>
  <c r="AC1716"/>
  <c r="AG1716" s="1"/>
  <c r="AC1698"/>
  <c r="AG1698" s="1"/>
  <c r="AC1882"/>
  <c r="AG1882" s="1"/>
  <c r="AC1994"/>
  <c r="AG1994" s="1"/>
  <c r="AC1922"/>
  <c r="AG1922" s="1"/>
  <c r="AC1818"/>
  <c r="AG1818" s="1"/>
  <c r="AC1796"/>
  <c r="AG1796" s="1"/>
  <c r="AC1370"/>
  <c r="AG1370" s="1"/>
  <c r="AC2015"/>
  <c r="AG2015" s="1"/>
  <c r="AC1840"/>
  <c r="AG1840" s="1"/>
  <c r="AC1902"/>
  <c r="AG1902" s="1"/>
  <c r="AC1838"/>
  <c r="AG1838" s="1"/>
  <c r="AC1617"/>
  <c r="AG1617" s="1"/>
  <c r="AC1849"/>
  <c r="AG1849" s="1"/>
  <c r="AC1715"/>
  <c r="AG1715" s="1"/>
  <c r="AC1890"/>
  <c r="AG1890" s="1"/>
  <c r="AC1850"/>
  <c r="AG1850" s="1"/>
  <c r="AC1942"/>
  <c r="AG1942" s="1"/>
  <c r="AC1943"/>
  <c r="AG1943" s="1"/>
  <c r="AC1912"/>
  <c r="AG1912" s="1"/>
  <c r="AC1743"/>
  <c r="AG1743" s="1"/>
  <c r="AC1487"/>
  <c r="AG1487" s="1"/>
  <c r="AC1842"/>
  <c r="AG1842" s="1"/>
  <c r="AC1701"/>
  <c r="AG1701" s="1"/>
  <c r="AC1935"/>
  <c r="AG1935" s="1"/>
  <c r="AC1911"/>
  <c r="AG1911" s="1"/>
  <c r="AC1959"/>
  <c r="AG1959" s="1"/>
  <c r="AC1923"/>
  <c r="AG1923" s="1"/>
  <c r="AC1845"/>
  <c r="AG1845" s="1"/>
  <c r="AC1559"/>
  <c r="AG1559" s="1"/>
  <c r="AC1797"/>
  <c r="AG1797" s="1"/>
  <c r="AC1739"/>
  <c r="AG1739" s="1"/>
  <c r="AC1894"/>
  <c r="AG1894" s="1"/>
  <c r="AC1826"/>
  <c r="AG1826" s="1"/>
  <c r="AC1712"/>
  <c r="AG1712" s="1"/>
  <c r="AC1738"/>
  <c r="AG1738" s="1"/>
  <c r="AC1887"/>
  <c r="AG1887" s="1"/>
  <c r="AC1851"/>
  <c r="AG1851" s="1"/>
  <c r="AC1981"/>
  <c r="AG1981" s="1"/>
  <c r="AC1976"/>
  <c r="AG1976" s="1"/>
  <c r="AC1769"/>
  <c r="AG1769" s="1"/>
  <c r="AC1945"/>
  <c r="AG1945" s="1"/>
  <c r="AC1813"/>
  <c r="AG1813" s="1"/>
  <c r="AC1750"/>
  <c r="AG1750" s="1"/>
  <c r="AC1524"/>
  <c r="AG1524" s="1"/>
  <c r="AC1597"/>
  <c r="AG1597" s="1"/>
  <c r="AC1819"/>
  <c r="AG1819" s="1"/>
  <c r="AC1916"/>
  <c r="AG1916" s="1"/>
  <c r="AC1791"/>
  <c r="AG1791" s="1"/>
  <c r="AC1705"/>
  <c r="AG1705" s="1"/>
  <c r="AC1331"/>
  <c r="AG1331" s="1"/>
  <c r="AC1955"/>
  <c r="AG1955" s="1"/>
  <c r="AC1748"/>
  <c r="AG1748" s="1"/>
  <c r="AC2087"/>
  <c r="AG2087" s="1"/>
  <c r="AC2106"/>
  <c r="AG2106" s="1"/>
  <c r="AC1862"/>
  <c r="AG1862" s="1"/>
  <c r="AC1914"/>
  <c r="AG1914" s="1"/>
  <c r="AC1726"/>
  <c r="AG1726" s="1"/>
  <c r="AC1581"/>
  <c r="AG1581" s="1"/>
  <c r="AC1951"/>
  <c r="AG1951" s="1"/>
  <c r="AC1342"/>
  <c r="AG1342" s="1"/>
  <c r="AC1992"/>
  <c r="AG1992" s="1"/>
  <c r="AC1659"/>
  <c r="AG1659" s="1"/>
  <c r="AC1756"/>
  <c r="AG1756" s="1"/>
  <c r="AC1800"/>
  <c r="AG1800" s="1"/>
  <c r="AC1540"/>
  <c r="AG1540" s="1"/>
  <c r="AC1774"/>
  <c r="AG1774" s="1"/>
  <c r="AC1682"/>
  <c r="AG1682" s="1"/>
  <c r="AC1762"/>
  <c r="AG1762" s="1"/>
  <c r="AC1627"/>
  <c r="AG1627" s="1"/>
  <c r="AC1991"/>
  <c r="AG1991" s="1"/>
  <c r="AC2079"/>
  <c r="AG2079" s="1"/>
  <c r="AC2004"/>
  <c r="AG2004" s="1"/>
  <c r="AC2062"/>
  <c r="AG2062" s="1"/>
  <c r="AC1809"/>
  <c r="AG1809" s="1"/>
  <c r="AC1969"/>
  <c r="AG1969" s="1"/>
  <c r="AC1964"/>
  <c r="AG1964" s="1"/>
  <c r="AC1824"/>
  <c r="AG1824" s="1"/>
  <c r="AC1871"/>
  <c r="AG1871" s="1"/>
  <c r="AC2054"/>
  <c r="AG2054" s="1"/>
  <c r="AC1827"/>
  <c r="AG1827" s="1"/>
  <c r="AC2014"/>
  <c r="AG2014" s="1"/>
  <c r="AC1588"/>
  <c r="AG1588" s="1"/>
  <c r="AC1694"/>
  <c r="AG1694" s="1"/>
  <c r="AC1728"/>
  <c r="AG1728" s="1"/>
  <c r="AC1967"/>
  <c r="AG1967" s="1"/>
  <c r="AC1921"/>
  <c r="AG1921" s="1"/>
  <c r="AC1825"/>
  <c r="AG1825" s="1"/>
  <c r="AC1461"/>
  <c r="AG1461" s="1"/>
  <c r="AC1937"/>
  <c r="AG1937" s="1"/>
  <c r="AC2119"/>
  <c r="AG2119" s="1"/>
  <c r="AC1656"/>
  <c r="AG1656" s="1"/>
  <c r="AC1717"/>
  <c r="AG1717" s="1"/>
  <c r="AC1545"/>
  <c r="AG1545" s="1"/>
  <c r="AC1879"/>
  <c r="AG1879" s="1"/>
  <c r="AC1919"/>
  <c r="AG1919" s="1"/>
  <c r="AC2008"/>
  <c r="AG2008" s="1"/>
  <c r="AC2067"/>
  <c r="AG2067" s="1"/>
  <c r="AC2090"/>
  <c r="AG2090" s="1"/>
  <c r="AC1632"/>
  <c r="AG1632" s="1"/>
  <c r="AC1757"/>
  <c r="AG1757" s="1"/>
  <c r="AC1984"/>
  <c r="AG1984" s="1"/>
  <c r="AC1899"/>
  <c r="AG1899" s="1"/>
  <c r="AC2083"/>
  <c r="AG2083" s="1"/>
  <c r="AC1883"/>
  <c r="AG1883" s="1"/>
  <c r="AC1653"/>
  <c r="AG1653" s="1"/>
  <c r="AC1812"/>
  <c r="AG1812" s="1"/>
  <c r="AC1764"/>
  <c r="AG1764" s="1"/>
  <c r="AC1998"/>
  <c r="AG1998" s="1"/>
  <c r="AC1898"/>
  <c r="AG1898" s="1"/>
  <c r="AC1934"/>
  <c r="AG1934" s="1"/>
  <c r="AC1977"/>
  <c r="AG1977" s="1"/>
  <c r="AC1787"/>
  <c r="AG1787" s="1"/>
  <c r="AC1642"/>
  <c r="AG1642" s="1"/>
  <c r="AC2043"/>
  <c r="AG2043" s="1"/>
  <c r="AC1987"/>
  <c r="AG1987" s="1"/>
  <c r="AC1889"/>
  <c r="AG1889" s="1"/>
  <c r="AC1751"/>
  <c r="AG1751" s="1"/>
  <c r="AC2099"/>
  <c r="AG2099" s="1"/>
  <c r="AC1873"/>
  <c r="AG1873" s="1"/>
  <c r="AC1538"/>
  <c r="AG1538" s="1"/>
  <c r="AC1983"/>
  <c r="AG1983" s="1"/>
  <c r="AC2101"/>
  <c r="AG2101" s="1"/>
  <c r="AC1346"/>
  <c r="AG1346" s="1"/>
  <c r="AC1684"/>
  <c r="AG1684" s="1"/>
  <c r="AC1799"/>
  <c r="AG1799" s="1"/>
  <c r="AC1886"/>
  <c r="AG1886" s="1"/>
  <c r="AC2097"/>
  <c r="AG2097" s="1"/>
  <c r="AC1775"/>
  <c r="AG1775" s="1"/>
  <c r="AC1993"/>
  <c r="AG1993" s="1"/>
  <c r="AC1995"/>
  <c r="AG1995" s="1"/>
  <c r="AC1502"/>
  <c r="AG1502" s="1"/>
  <c r="AC1901"/>
  <c r="AG1901" s="1"/>
  <c r="AC1979"/>
  <c r="AG1979" s="1"/>
  <c r="AC1833"/>
  <c r="AG1833" s="1"/>
  <c r="AC2104"/>
  <c r="AG2104" s="1"/>
  <c r="AC1904"/>
  <c r="AG1904" s="1"/>
  <c r="AC1996"/>
  <c r="AG1996" s="1"/>
  <c r="AC2105"/>
  <c r="AG2105" s="1"/>
  <c r="AC2064"/>
  <c r="AG2064" s="1"/>
  <c r="AC1477"/>
  <c r="AG1477" s="1"/>
  <c r="AC2111"/>
  <c r="AG2111" s="1"/>
  <c r="AC2146"/>
  <c r="AG2146" s="1"/>
  <c r="AC1811"/>
  <c r="AG1811" s="1"/>
  <c r="AC1893"/>
  <c r="AG1893" s="1"/>
  <c r="AC1721"/>
  <c r="AG1721" s="1"/>
  <c r="AC2022"/>
  <c r="AG2022" s="1"/>
  <c r="AC2002"/>
  <c r="AG2002" s="1"/>
  <c r="AC1649"/>
  <c r="AG1649" s="1"/>
  <c r="AC1913"/>
  <c r="AG1913" s="1"/>
  <c r="AC1848"/>
  <c r="AG1848" s="1"/>
  <c r="AC2006"/>
  <c r="AG2006" s="1"/>
  <c r="AC1891"/>
  <c r="AG1891" s="1"/>
  <c r="AC1828"/>
  <c r="AG1828" s="1"/>
  <c r="AC1663"/>
  <c r="AG1663" s="1"/>
  <c r="AC1925"/>
  <c r="AG1925" s="1"/>
  <c r="AC1950"/>
  <c r="AG1950" s="1"/>
  <c r="AC1961"/>
  <c r="AG1961" s="1"/>
  <c r="AC1878"/>
  <c r="AG1878" s="1"/>
  <c r="AC1870"/>
  <c r="AG1870" s="1"/>
  <c r="AC1678"/>
  <c r="AG1678" s="1"/>
  <c r="AC1534"/>
  <c r="AG1534" s="1"/>
  <c r="AC2021"/>
  <c r="AG2021" s="1"/>
  <c r="AC1939"/>
  <c r="AG1939" s="1"/>
  <c r="AC1941"/>
  <c r="AG1941" s="1"/>
  <c r="AC2118"/>
  <c r="AG2118" s="1"/>
  <c r="AC2230"/>
  <c r="AG2230" s="1"/>
  <c r="AC1929"/>
  <c r="AG1929" s="1"/>
  <c r="AC1874"/>
  <c r="AG1874" s="1"/>
  <c r="AC1707"/>
  <c r="AG1707" s="1"/>
  <c r="AC2173"/>
  <c r="AG2173" s="1"/>
  <c r="AC2092"/>
  <c r="AG2092" s="1"/>
  <c r="AC1671"/>
  <c r="AG1671" s="1"/>
  <c r="AC1926"/>
  <c r="AG1926" s="1"/>
  <c r="AC1836"/>
  <c r="AG1836" s="1"/>
  <c r="AC1689"/>
  <c r="AG1689" s="1"/>
  <c r="AC2038"/>
  <c r="AG2038" s="1"/>
  <c r="AC1948"/>
  <c r="AG1948" s="1"/>
  <c r="AC2136"/>
  <c r="AG2136" s="1"/>
  <c r="AC1648"/>
  <c r="AG1648" s="1"/>
  <c r="AC1888"/>
  <c r="AG1888" s="1"/>
  <c r="AC1644"/>
  <c r="AG1644" s="1"/>
  <c r="AC2031"/>
  <c r="AG2031" s="1"/>
  <c r="AC2103"/>
  <c r="AG2103" s="1"/>
  <c r="AC2029"/>
  <c r="AG2029" s="1"/>
  <c r="AC1790"/>
  <c r="AG1790" s="1"/>
  <c r="AC2219"/>
  <c r="AG2219" s="1"/>
  <c r="AC2039"/>
  <c r="AG2039" s="1"/>
  <c r="AC1758"/>
  <c r="AG1758" s="1"/>
  <c r="AC2059"/>
  <c r="AG2059" s="1"/>
  <c r="AC1946"/>
  <c r="AG1946" s="1"/>
  <c r="AC2088"/>
  <c r="AG2088" s="1"/>
  <c r="AC1807"/>
  <c r="AG1807" s="1"/>
  <c r="AC2055"/>
  <c r="AG2055" s="1"/>
  <c r="AC2171"/>
  <c r="AG2171" s="1"/>
  <c r="AC2167"/>
  <c r="AG2167" s="1"/>
  <c r="AC2137"/>
  <c r="AG2137" s="1"/>
  <c r="AC2073"/>
  <c r="AG2073" s="1"/>
  <c r="AC1975"/>
  <c r="AG1975" s="1"/>
  <c r="AC1687"/>
  <c r="AG1687" s="1"/>
  <c r="AC2145"/>
  <c r="AG2145" s="1"/>
  <c r="AC1881"/>
  <c r="AG1881" s="1"/>
  <c r="AC2211"/>
  <c r="AG2211" s="1"/>
  <c r="AC1978"/>
  <c r="AG1978" s="1"/>
  <c r="AC2045"/>
  <c r="AG2045" s="1"/>
  <c r="AC2053"/>
  <c r="AG2053" s="1"/>
  <c r="AC1949"/>
  <c r="AG1949" s="1"/>
  <c r="AC1413"/>
  <c r="AG1413" s="1"/>
  <c r="AC2095"/>
  <c r="AG2095" s="1"/>
  <c r="AC1960"/>
  <c r="AG1960" s="1"/>
  <c r="AC1930"/>
  <c r="AG1930" s="1"/>
  <c r="AC1713"/>
  <c r="AG1713" s="1"/>
  <c r="AC1770"/>
  <c r="AG1770" s="1"/>
  <c r="AC1844"/>
  <c r="AG1844" s="1"/>
  <c r="AC1989"/>
  <c r="AG1989" s="1"/>
  <c r="AC2258"/>
  <c r="AG2258" s="1"/>
  <c r="AC1953"/>
  <c r="AG1953" s="1"/>
  <c r="AC2070"/>
  <c r="AG2070" s="1"/>
  <c r="AC1740"/>
  <c r="AG1740" s="1"/>
  <c r="AC1968"/>
  <c r="AG1968" s="1"/>
  <c r="AC1972"/>
  <c r="AG1972" s="1"/>
  <c r="AC2271"/>
  <c r="AG2271" s="1"/>
  <c r="AC1963"/>
  <c r="AG1963" s="1"/>
  <c r="AC2165"/>
  <c r="AG2165" s="1"/>
  <c r="AC2066"/>
  <c r="AG2066" s="1"/>
  <c r="AC2075"/>
  <c r="AG2075" s="1"/>
  <c r="AC1957"/>
  <c r="AG1957" s="1"/>
  <c r="AC1857"/>
  <c r="AG1857" s="1"/>
  <c r="AC1931"/>
  <c r="AG1931" s="1"/>
  <c r="AC2069"/>
  <c r="AG2069" s="1"/>
  <c r="AC2007"/>
  <c r="AG2007" s="1"/>
  <c r="AC2050"/>
  <c r="AG2050" s="1"/>
  <c r="AC1855"/>
  <c r="AG1855" s="1"/>
  <c r="AC2152"/>
  <c r="AG2152" s="1"/>
  <c r="AC1852"/>
  <c r="AG1852" s="1"/>
  <c r="AC2072"/>
  <c r="AG2072" s="1"/>
  <c r="AC1944"/>
  <c r="AG1944" s="1"/>
  <c r="AC2000"/>
  <c r="AG2000" s="1"/>
  <c r="AC1907"/>
  <c r="AG1907" s="1"/>
  <c r="AC1970"/>
  <c r="AG1970" s="1"/>
  <c r="AC1876"/>
  <c r="AG1876" s="1"/>
  <c r="AC2085"/>
  <c r="AG2085" s="1"/>
  <c r="AC1985"/>
  <c r="AG1985" s="1"/>
  <c r="AC2181"/>
  <c r="AG2181" s="1"/>
  <c r="AC2240"/>
  <c r="AG2240" s="1"/>
  <c r="AC1897"/>
  <c r="AG1897" s="1"/>
  <c r="AC1997"/>
  <c r="AG1997" s="1"/>
  <c r="AC1900"/>
  <c r="AG1900" s="1"/>
  <c r="AC2040"/>
  <c r="AG2040" s="1"/>
  <c r="AC1990"/>
  <c r="AG1990" s="1"/>
  <c r="AC1831"/>
  <c r="AG1831" s="1"/>
  <c r="AC1665"/>
  <c r="AG1665" s="1"/>
  <c r="AC2042"/>
  <c r="AG2042" s="1"/>
  <c r="AC1927"/>
  <c r="AG1927" s="1"/>
  <c r="AC1865"/>
  <c r="AG1865" s="1"/>
  <c r="AC2134"/>
  <c r="AG2134" s="1"/>
  <c r="AC2120"/>
  <c r="AG2120" s="1"/>
  <c r="AC2098"/>
  <c r="AG2098" s="1"/>
  <c r="AC2133"/>
  <c r="AG2133" s="1"/>
  <c r="AC1856"/>
  <c r="AG1856" s="1"/>
  <c r="AC2304"/>
  <c r="AG2304" s="1"/>
  <c r="AC2195"/>
  <c r="AG2195" s="1"/>
  <c r="AC2185"/>
  <c r="AG2185" s="1"/>
  <c r="AC2112"/>
  <c r="AG2112" s="1"/>
  <c r="AC1924"/>
  <c r="AG1924" s="1"/>
  <c r="AC2018"/>
  <c r="AG2018" s="1"/>
  <c r="AC2155"/>
  <c r="AG2155" s="1"/>
  <c r="AC2313"/>
  <c r="AG2313" s="1"/>
  <c r="AC2027"/>
  <c r="AG2027" s="1"/>
  <c r="AC2314"/>
  <c r="AG2314" s="1"/>
  <c r="AC1574"/>
  <c r="AG1574" s="1"/>
  <c r="AC1868"/>
  <c r="AG1868" s="1"/>
  <c r="AC2140"/>
  <c r="AG2140" s="1"/>
  <c r="AC1965"/>
  <c r="AG1965" s="1"/>
  <c r="AC1966"/>
  <c r="AG1966" s="1"/>
  <c r="AC2028"/>
  <c r="AG2028" s="1"/>
  <c r="AC1609"/>
  <c r="AG1609" s="1"/>
  <c r="AC1880"/>
  <c r="AG1880" s="1"/>
  <c r="AC2270"/>
  <c r="AG2270" s="1"/>
  <c r="AC1657"/>
  <c r="AG1657" s="1"/>
  <c r="AC1952"/>
  <c r="AG1952" s="1"/>
  <c r="AC1962"/>
  <c r="AG1962" s="1"/>
  <c r="AC2202"/>
  <c r="AG2202" s="1"/>
  <c r="AC2009"/>
  <c r="AG2009" s="1"/>
  <c r="AC1798"/>
  <c r="AG1798" s="1"/>
  <c r="AC2071"/>
  <c r="AG2071" s="1"/>
  <c r="AC2213"/>
  <c r="AG2213" s="1"/>
  <c r="AC2200"/>
  <c r="AG2200" s="1"/>
  <c r="AC2108"/>
  <c r="AG2108" s="1"/>
  <c r="AC2132"/>
  <c r="AG2132" s="1"/>
  <c r="AC2201"/>
  <c r="AG2201" s="1"/>
  <c r="AC2217"/>
  <c r="AG2217" s="1"/>
  <c r="AC2166"/>
  <c r="AG2166" s="1"/>
  <c r="AC2020"/>
  <c r="AG2020" s="1"/>
  <c r="AC2037"/>
  <c r="AG2037" s="1"/>
  <c r="AC2332"/>
  <c r="AG2332" s="1"/>
  <c r="AC2176"/>
  <c r="AG2176" s="1"/>
  <c r="AC1672"/>
  <c r="AG1672" s="1"/>
  <c r="AC2336"/>
  <c r="AG2336" s="1"/>
  <c r="AC2338"/>
  <c r="AG2338" s="1"/>
  <c r="AC2218"/>
  <c r="AG2218" s="1"/>
  <c r="AC2044"/>
  <c r="AG2044" s="1"/>
  <c r="AC1905"/>
  <c r="AG1905" s="1"/>
  <c r="AC2114"/>
  <c r="AG2114" s="1"/>
  <c r="AC2227"/>
  <c r="AG2227" s="1"/>
  <c r="AC2012"/>
  <c r="AG2012" s="1"/>
  <c r="AC1805"/>
  <c r="AG1805" s="1"/>
  <c r="AC1903"/>
  <c r="AG1903" s="1"/>
  <c r="AC2100"/>
  <c r="AG2100" s="1"/>
  <c r="AC1861"/>
  <c r="AG1861" s="1"/>
  <c r="AC2236"/>
  <c r="AG2236" s="1"/>
  <c r="AC2210"/>
  <c r="AG2210" s="1"/>
  <c r="AC2019"/>
  <c r="AG2019" s="1"/>
  <c r="AC1936"/>
  <c r="AG1936" s="1"/>
  <c r="AC2034"/>
  <c r="AG2034" s="1"/>
  <c r="AC2239"/>
  <c r="AG2239" s="1"/>
  <c r="AC2175"/>
  <c r="AG2175" s="1"/>
  <c r="AC2121"/>
  <c r="AG2121" s="1"/>
  <c r="AC2122"/>
  <c r="AG2122" s="1"/>
  <c r="AC1580"/>
  <c r="AG1580" s="1"/>
  <c r="AC2241"/>
  <c r="AG2241" s="1"/>
  <c r="AC2243"/>
  <c r="AG2243" s="1"/>
  <c r="AC1933"/>
  <c r="AG1933" s="1"/>
  <c r="AC1940"/>
  <c r="AG1940" s="1"/>
  <c r="AC1516"/>
  <c r="AG1516" s="1"/>
  <c r="AC2080"/>
  <c r="AG2080" s="1"/>
  <c r="AC1938"/>
  <c r="AG1938" s="1"/>
  <c r="AC2354"/>
  <c r="AG2354" s="1"/>
  <c r="AC1872"/>
  <c r="AG1872" s="1"/>
  <c r="AC2248"/>
  <c r="AG2248" s="1"/>
  <c r="AC1986"/>
  <c r="AG1986" s="1"/>
  <c r="AC2225"/>
  <c r="AG2225" s="1"/>
  <c r="AC2032"/>
  <c r="AG2032" s="1"/>
  <c r="AC1507"/>
  <c r="AG1507" s="1"/>
  <c r="AC2048"/>
  <c r="AG2048" s="1"/>
  <c r="AC1854"/>
  <c r="AG1854" s="1"/>
  <c r="AC2150"/>
  <c r="AG2150" s="1"/>
  <c r="AC2127"/>
  <c r="AG2127" s="1"/>
  <c r="AC1804"/>
  <c r="AG1804" s="1"/>
  <c r="AC2035"/>
  <c r="AG2035" s="1"/>
  <c r="AC2016"/>
  <c r="AG2016" s="1"/>
  <c r="AC1780"/>
  <c r="AG1780" s="1"/>
  <c r="AC2168"/>
  <c r="AG2168" s="1"/>
  <c r="AC2253"/>
  <c r="AG2253" s="1"/>
  <c r="AC2148"/>
  <c r="AG2148" s="1"/>
  <c r="AC2310"/>
  <c r="AG2310" s="1"/>
  <c r="AC2220"/>
  <c r="AG2220" s="1"/>
  <c r="AC2138"/>
  <c r="AG2138" s="1"/>
  <c r="AC2046"/>
  <c r="AG2046" s="1"/>
  <c r="AC2131"/>
  <c r="AG2131" s="1"/>
  <c r="AC2036"/>
  <c r="AG2036" s="1"/>
  <c r="AC1829"/>
  <c r="AG1829" s="1"/>
  <c r="AC2381"/>
  <c r="AG2381" s="1"/>
  <c r="AC1626"/>
  <c r="AG1626" s="1"/>
  <c r="AC2387"/>
  <c r="AG2387" s="1"/>
  <c r="AC2026"/>
  <c r="AG2026" s="1"/>
  <c r="AC2129"/>
  <c r="AG2129" s="1"/>
  <c r="AC2247"/>
  <c r="AG2247" s="1"/>
  <c r="AC2143"/>
  <c r="AG2143" s="1"/>
  <c r="AC1724"/>
  <c r="AG1724" s="1"/>
  <c r="AC2139"/>
  <c r="AG2139" s="1"/>
  <c r="AC2162"/>
  <c r="AG2162" s="1"/>
  <c r="AC2386"/>
  <c r="AG2386" s="1"/>
  <c r="AC1867"/>
  <c r="AG1867" s="1"/>
  <c r="AC2257"/>
  <c r="AG2257" s="1"/>
  <c r="AC2388"/>
  <c r="AG2388" s="1"/>
  <c r="AC1512"/>
  <c r="AG1512" s="1"/>
  <c r="AC2315"/>
  <c r="AG2315" s="1"/>
  <c r="AC2397"/>
  <c r="AG2397" s="1"/>
  <c r="AC2063"/>
  <c r="AG2063" s="1"/>
  <c r="AC2077"/>
  <c r="AG2077" s="1"/>
  <c r="AC2398"/>
  <c r="AG2398" s="1"/>
  <c r="AC2156"/>
  <c r="AG2156" s="1"/>
  <c r="AC2011"/>
  <c r="AG2011" s="1"/>
  <c r="AC1980"/>
  <c r="AG1980" s="1"/>
  <c r="AC2158"/>
  <c r="AG2158" s="1"/>
  <c r="AC2068"/>
  <c r="AG2068" s="1"/>
  <c r="AC2295"/>
  <c r="AG2295" s="1"/>
  <c r="AC2078"/>
  <c r="AG2078" s="1"/>
  <c r="AC2163"/>
  <c r="AG2163" s="1"/>
  <c r="AC2151"/>
  <c r="AG2151" s="1"/>
  <c r="AC2462"/>
  <c r="AG2462" s="1"/>
  <c r="AC2144"/>
  <c r="AG2144" s="1"/>
  <c r="AC2348"/>
  <c r="AG2348" s="1"/>
  <c r="AC2179"/>
  <c r="AG2179" s="1"/>
  <c r="AC1816"/>
  <c r="AG1816" s="1"/>
  <c r="AC2396"/>
  <c r="AG2396" s="1"/>
  <c r="AC2157"/>
  <c r="AG2157" s="1"/>
  <c r="AC2300"/>
  <c r="AG2300" s="1"/>
  <c r="AC1634"/>
  <c r="AG1634" s="1"/>
  <c r="AC2286"/>
  <c r="AG2286" s="1"/>
  <c r="AC2345"/>
  <c r="AG2345" s="1"/>
  <c r="AC1759"/>
  <c r="AG1759" s="1"/>
  <c r="AC2260"/>
  <c r="AG2260" s="1"/>
  <c r="AC1835"/>
  <c r="AG1835" s="1"/>
  <c r="AC1917"/>
  <c r="AG1917" s="1"/>
  <c r="AC2299"/>
  <c r="AG2299" s="1"/>
  <c r="AC2056"/>
  <c r="AG2056" s="1"/>
  <c r="AC2293"/>
  <c r="AG2293" s="1"/>
  <c r="AC2294"/>
  <c r="AG2294" s="1"/>
  <c r="AC2229"/>
  <c r="AG2229" s="1"/>
  <c r="AC2412"/>
  <c r="AG2412" s="1"/>
  <c r="AC2418"/>
  <c r="AG2418" s="1"/>
  <c r="AC1958"/>
  <c r="AG1958" s="1"/>
  <c r="AC2172"/>
  <c r="AG2172" s="1"/>
  <c r="AC2382"/>
  <c r="AG2382" s="1"/>
  <c r="AC2298"/>
  <c r="AG2298" s="1"/>
  <c r="AC2182"/>
  <c r="AG2182" s="1"/>
  <c r="AC2417"/>
  <c r="AG2417" s="1"/>
  <c r="AC1830"/>
  <c r="AG1830" s="1"/>
  <c r="AC2089"/>
  <c r="AG2089" s="1"/>
  <c r="AC2161"/>
  <c r="AG2161" s="1"/>
  <c r="AC2328"/>
  <c r="AG2328" s="1"/>
  <c r="AC2366"/>
  <c r="AG2366" s="1"/>
  <c r="AC2128"/>
  <c r="AG2128" s="1"/>
  <c r="AC2362"/>
  <c r="AG2362" s="1"/>
  <c r="AC2308"/>
  <c r="AG2308" s="1"/>
  <c r="AC2123"/>
  <c r="AG2123" s="1"/>
  <c r="AC2094"/>
  <c r="AG2094" s="1"/>
  <c r="AC2425"/>
  <c r="AG2425" s="1"/>
  <c r="AC2317"/>
  <c r="AG2317" s="1"/>
  <c r="AC2159"/>
  <c r="AG2159" s="1"/>
  <c r="AC2330"/>
  <c r="AG2330" s="1"/>
  <c r="AC1808"/>
  <c r="AG1808" s="1"/>
  <c r="AC2224"/>
  <c r="AG2224" s="1"/>
  <c r="AC2364"/>
  <c r="AG2364" s="1"/>
  <c r="AC2438"/>
  <c r="AG2438" s="1"/>
  <c r="AC2367"/>
  <c r="AG2367" s="1"/>
  <c r="AC2234"/>
  <c r="AG2234" s="1"/>
  <c r="AC2025"/>
  <c r="AG2025" s="1"/>
  <c r="AC1674"/>
  <c r="AG1674" s="1"/>
  <c r="AC2186"/>
  <c r="AG2186" s="1"/>
  <c r="AC2434"/>
  <c r="AG2434" s="1"/>
  <c r="AC2110"/>
  <c r="AG2110" s="1"/>
  <c r="AC1884"/>
  <c r="AG1884" s="1"/>
  <c r="AC1928"/>
  <c r="AG1928" s="1"/>
  <c r="AC2268"/>
  <c r="AG2268" s="1"/>
  <c r="AC2263"/>
  <c r="AG2263" s="1"/>
  <c r="AC2254"/>
  <c r="AG2254" s="1"/>
  <c r="AC2190"/>
  <c r="AG2190" s="1"/>
  <c r="AC2206"/>
  <c r="AG2206" s="1"/>
  <c r="AC2444"/>
  <c r="AG2444" s="1"/>
  <c r="AC2445"/>
  <c r="AG2445" s="1"/>
  <c r="AC1999"/>
  <c r="AG1999" s="1"/>
  <c r="AC2191"/>
  <c r="AG2191" s="1"/>
  <c r="AC2238"/>
  <c r="AG2238" s="1"/>
  <c r="AC2193"/>
  <c r="AG2193" s="1"/>
  <c r="AC2339"/>
  <c r="AG2339" s="1"/>
  <c r="AC2096"/>
  <c r="AG2096" s="1"/>
  <c r="AC2450"/>
  <c r="AG2450" s="1"/>
  <c r="AC2323"/>
  <c r="AG2323" s="1"/>
  <c r="AC2113"/>
  <c r="AG2113" s="1"/>
  <c r="AC1988"/>
  <c r="AG1988" s="1"/>
  <c r="AC2209"/>
  <c r="AG2209" s="1"/>
  <c r="AC2109"/>
  <c r="AG2109" s="1"/>
  <c r="AC1869"/>
  <c r="AG1869" s="1"/>
  <c r="AC2093"/>
  <c r="AG2093" s="1"/>
  <c r="AC2102"/>
  <c r="AG2102" s="1"/>
  <c r="AC2197"/>
  <c r="AG2197" s="1"/>
  <c r="AC2207"/>
  <c r="AG2207" s="1"/>
  <c r="AC2473"/>
  <c r="AG2473" s="1"/>
  <c r="AC2199"/>
  <c r="AG2199" s="1"/>
  <c r="AC1607"/>
  <c r="AG1607" s="1"/>
  <c r="AC2149"/>
  <c r="AG2149" s="1"/>
  <c r="AC2060"/>
  <c r="AG2060" s="1"/>
  <c r="AC2116"/>
  <c r="AG2116" s="1"/>
  <c r="AC2231"/>
  <c r="AG2231" s="1"/>
  <c r="AC2461"/>
  <c r="AG2461" s="1"/>
  <c r="AC1853"/>
  <c r="AG1853" s="1"/>
  <c r="AC2047"/>
  <c r="AG2047" s="1"/>
  <c r="AC2287"/>
  <c r="AG2287" s="1"/>
  <c r="AC2284"/>
  <c r="AG2284" s="1"/>
  <c r="AC2468"/>
  <c r="AG2468" s="1"/>
  <c r="AC1315"/>
  <c r="AG1315" s="1"/>
  <c r="AC2074"/>
  <c r="AG2074" s="1"/>
  <c r="AC2154"/>
  <c r="AG2154" s="1"/>
  <c r="AC2266"/>
  <c r="AG2266" s="1"/>
  <c r="AC2285"/>
  <c r="AG2285" s="1"/>
  <c r="AC2333"/>
  <c r="AG2333" s="1"/>
  <c r="AC2477"/>
  <c r="AG2477" s="1"/>
  <c r="AC2363"/>
  <c r="AG2363" s="1"/>
  <c r="AC2041"/>
  <c r="AG2041" s="1"/>
  <c r="AC2405"/>
  <c r="AG2405" s="1"/>
  <c r="AC2135"/>
  <c r="AG2135" s="1"/>
  <c r="AC2204"/>
  <c r="AG2204" s="1"/>
  <c r="AC2471"/>
  <c r="AG2471" s="1"/>
  <c r="AC2141"/>
  <c r="AG2141" s="1"/>
  <c r="AC2277"/>
  <c r="AG2277" s="1"/>
  <c r="AC2309"/>
  <c r="AG2309" s="1"/>
  <c r="AC2223"/>
  <c r="AG2223" s="1"/>
  <c r="AC2551"/>
  <c r="AG2551" s="1"/>
  <c r="AC2488"/>
  <c r="AG2488" s="1"/>
  <c r="AC2205"/>
  <c r="AG2205" s="1"/>
  <c r="AC1920"/>
  <c r="AG1920" s="1"/>
  <c r="AC2484"/>
  <c r="AG2484" s="1"/>
  <c r="AC1817"/>
  <c r="AG1817" s="1"/>
  <c r="AC2245"/>
  <c r="AG2245" s="1"/>
  <c r="AC2169"/>
  <c r="AG2169" s="1"/>
  <c r="AC2228"/>
  <c r="AG2228" s="1"/>
  <c r="AC1954"/>
  <c r="AG1954" s="1"/>
  <c r="AC2487"/>
  <c r="AG2487" s="1"/>
  <c r="AC2244"/>
  <c r="AG2244" s="1"/>
  <c r="AC2233"/>
  <c r="AG2233" s="1"/>
  <c r="AC2030"/>
  <c r="AG2030" s="1"/>
  <c r="AC2440"/>
  <c r="AG2440" s="1"/>
  <c r="AC2489"/>
  <c r="AG2489" s="1"/>
  <c r="AC2351"/>
  <c r="AG2351" s="1"/>
  <c r="AC2414"/>
  <c r="AG2414" s="1"/>
  <c r="AC2249"/>
  <c r="AG2249" s="1"/>
  <c r="AC2411"/>
  <c r="AG2411" s="1"/>
  <c r="AC2421"/>
  <c r="AG2421" s="1"/>
  <c r="AC1932"/>
  <c r="AG1932" s="1"/>
  <c r="AC2124"/>
  <c r="AG2124" s="1"/>
  <c r="AC2501"/>
  <c r="AG2501" s="1"/>
  <c r="AC2346"/>
  <c r="AG2346" s="1"/>
  <c r="AC2427"/>
  <c r="AG2427" s="1"/>
  <c r="AC2429"/>
  <c r="AG2429" s="1"/>
  <c r="AC2222"/>
  <c r="AG2222" s="1"/>
  <c r="AC2242"/>
  <c r="AG2242" s="1"/>
  <c r="AC2496"/>
  <c r="AG2496" s="1"/>
  <c r="AC2497"/>
  <c r="AG2497" s="1"/>
  <c r="AC2419"/>
  <c r="AG2419" s="1"/>
  <c r="AC2498"/>
  <c r="AG2498" s="1"/>
  <c r="AC2232"/>
  <c r="AG2232" s="1"/>
  <c r="AC2130"/>
  <c r="AG2130" s="1"/>
  <c r="AC2406"/>
  <c r="AG2406" s="1"/>
  <c r="AC2446"/>
  <c r="AG2446" s="1"/>
  <c r="AC2061"/>
  <c r="AG2061" s="1"/>
  <c r="AC2170"/>
  <c r="AG2170" s="1"/>
  <c r="AC2274"/>
  <c r="AG2274" s="1"/>
  <c r="AC2439"/>
  <c r="AG2439" s="1"/>
  <c r="AC2502"/>
  <c r="AG2502" s="1"/>
  <c r="AC2221"/>
  <c r="AG2221" s="1"/>
  <c r="AC2436"/>
  <c r="AG2436" s="1"/>
  <c r="AC2214"/>
  <c r="AG2214" s="1"/>
  <c r="AC2372"/>
  <c r="AG2372" s="1"/>
  <c r="AC2189"/>
  <c r="AG2189" s="1"/>
  <c r="AC2033"/>
  <c r="AG2033" s="1"/>
  <c r="AC2415"/>
  <c r="AG2415" s="1"/>
  <c r="AC2377"/>
  <c r="AG2377" s="1"/>
  <c r="AC2505"/>
  <c r="AG2505" s="1"/>
  <c r="AC2390"/>
  <c r="AG2390" s="1"/>
  <c r="AC2237"/>
  <c r="AG2237" s="1"/>
  <c r="AC2456"/>
  <c r="AG2456" s="1"/>
  <c r="AC2307"/>
  <c r="AG2307" s="1"/>
  <c r="AC2365"/>
  <c r="AG2365" s="1"/>
  <c r="AC2369"/>
  <c r="AG2369" s="1"/>
  <c r="AC2320"/>
  <c r="AG2320" s="1"/>
  <c r="AC1875"/>
  <c r="AG1875" s="1"/>
  <c r="AC2582"/>
  <c r="AG2582" s="1"/>
  <c r="AC1846"/>
  <c r="AG1846" s="1"/>
  <c r="AC2256"/>
  <c r="AG2256" s="1"/>
  <c r="AC2259"/>
  <c r="AG2259" s="1"/>
  <c r="AC2495"/>
  <c r="AG2495" s="1"/>
  <c r="AC2442"/>
  <c r="AG2442" s="1"/>
  <c r="AC2515"/>
  <c r="AG2515" s="1"/>
  <c r="AC2057"/>
  <c r="AG2057" s="1"/>
  <c r="AC2524"/>
  <c r="AG2524" s="1"/>
  <c r="AC2261"/>
  <c r="AG2261" s="1"/>
  <c r="AC2290"/>
  <c r="AG2290" s="1"/>
  <c r="AC2065"/>
  <c r="AG2065" s="1"/>
  <c r="AC2518"/>
  <c r="AG2518" s="1"/>
  <c r="AC2584"/>
  <c r="AG2584" s="1"/>
  <c r="AC2479"/>
  <c r="AG2479" s="1"/>
  <c r="AC2212"/>
  <c r="AG2212" s="1"/>
  <c r="AC2527"/>
  <c r="AG2527" s="1"/>
  <c r="AC2001"/>
  <c r="AG2001" s="1"/>
  <c r="AC2392"/>
  <c r="AG2392" s="1"/>
  <c r="AC2560"/>
  <c r="AG2560" s="1"/>
  <c r="AC2529"/>
  <c r="AG2529" s="1"/>
  <c r="AC2523"/>
  <c r="AG2523" s="1"/>
  <c r="AC2115"/>
  <c r="AG2115" s="1"/>
  <c r="AC2321"/>
  <c r="AG2321" s="1"/>
  <c r="AC2312"/>
  <c r="AG2312" s="1"/>
  <c r="AC2453"/>
  <c r="AG2453" s="1"/>
  <c r="AC2160"/>
  <c r="AG2160" s="1"/>
  <c r="AC2483"/>
  <c r="AG2483" s="1"/>
  <c r="AC2454"/>
  <c r="AG2454" s="1"/>
  <c r="AC2215"/>
  <c r="AG2215" s="1"/>
  <c r="AC2432"/>
  <c r="AG2432" s="1"/>
  <c r="AC2003"/>
  <c r="AG2003" s="1"/>
  <c r="AC2282"/>
  <c r="AG2282" s="1"/>
  <c r="AC2255"/>
  <c r="AG2255" s="1"/>
  <c r="AC2344"/>
  <c r="AG2344" s="1"/>
  <c r="AC2005"/>
  <c r="AG2005" s="1"/>
  <c r="AC2177"/>
  <c r="AG2177" s="1"/>
  <c r="AC2535"/>
  <c r="AG2535" s="1"/>
  <c r="AC2536"/>
  <c r="AG2536" s="1"/>
  <c r="AC2457"/>
  <c r="AG2457" s="1"/>
  <c r="AC2625"/>
  <c r="AG2625" s="1"/>
  <c r="AC2275"/>
  <c r="AG2275" s="1"/>
  <c r="AC2147"/>
  <c r="AG2147" s="1"/>
  <c r="AC2107"/>
  <c r="AG2107" s="1"/>
  <c r="AC2049"/>
  <c r="AG2049" s="1"/>
  <c r="AC2545"/>
  <c r="AG2545" s="1"/>
  <c r="AC2334"/>
  <c r="AG2334" s="1"/>
  <c r="AC2306"/>
  <c r="AG2306" s="1"/>
  <c r="AC2252"/>
  <c r="AG2252" s="1"/>
  <c r="AC2279"/>
  <c r="AG2279" s="1"/>
  <c r="AC2081"/>
  <c r="AG2081" s="1"/>
  <c r="AC2403"/>
  <c r="AG2403" s="1"/>
  <c r="AC2550"/>
  <c r="AG2550" s="1"/>
  <c r="AC2482"/>
  <c r="AG2482" s="1"/>
  <c r="AC2303"/>
  <c r="AG2303" s="1"/>
  <c r="AC2296"/>
  <c r="AG2296" s="1"/>
  <c r="AC2543"/>
  <c r="AG2543" s="1"/>
  <c r="AC2554"/>
  <c r="AG2554" s="1"/>
  <c r="AC2316"/>
  <c r="AG2316" s="1"/>
  <c r="AC2117"/>
  <c r="AG2117" s="1"/>
  <c r="AC2086"/>
  <c r="AG2086" s="1"/>
  <c r="AC2289"/>
  <c r="AG2289" s="1"/>
  <c r="AC2413"/>
  <c r="AG2413" s="1"/>
  <c r="AC2340"/>
  <c r="AG2340" s="1"/>
  <c r="AC2472"/>
  <c r="AG2472" s="1"/>
  <c r="AC2460"/>
  <c r="AG2460" s="1"/>
  <c r="AC2208"/>
  <c r="AG2208" s="1"/>
  <c r="AC2572"/>
  <c r="AG2572" s="1"/>
  <c r="AC2355"/>
  <c r="AG2355" s="1"/>
  <c r="AC2174"/>
  <c r="AG2174" s="1"/>
  <c r="AC2297"/>
  <c r="AG2297" s="1"/>
  <c r="AC2537"/>
  <c r="AG2537" s="1"/>
  <c r="AC2375"/>
  <c r="AG2375" s="1"/>
  <c r="AC2401"/>
  <c r="AG2401" s="1"/>
  <c r="AC2349"/>
  <c r="AG2349" s="1"/>
  <c r="AC1895"/>
  <c r="AG1895" s="1"/>
  <c r="AC2327"/>
  <c r="AG2327" s="1"/>
  <c r="AC2013"/>
  <c r="AG2013" s="1"/>
  <c r="AC2281"/>
  <c r="AG2281" s="1"/>
  <c r="AC2563"/>
  <c r="AG2563" s="1"/>
  <c r="AC2420"/>
  <c r="AG2420" s="1"/>
  <c r="AC2023"/>
  <c r="AG2023" s="1"/>
  <c r="AC2343"/>
  <c r="AG2343" s="1"/>
  <c r="AC2562"/>
  <c r="AG2562" s="1"/>
  <c r="AC2546"/>
  <c r="AG2546" s="1"/>
  <c r="AC2292"/>
  <c r="AG2292" s="1"/>
  <c r="AC2567"/>
  <c r="AG2567" s="1"/>
  <c r="AC2576"/>
  <c r="AG2576" s="1"/>
  <c r="AC2024"/>
  <c r="AG2024" s="1"/>
  <c r="AC2544"/>
  <c r="AG2544" s="1"/>
  <c r="AC1508"/>
  <c r="AG1508" s="1"/>
  <c r="AC2430"/>
  <c r="AG2430" s="1"/>
  <c r="AC2494"/>
  <c r="AG2494" s="1"/>
  <c r="AC2431"/>
  <c r="AG2431" s="1"/>
  <c r="AC2426"/>
  <c r="AG2426" s="1"/>
  <c r="AC2424"/>
  <c r="AG2424" s="1"/>
  <c r="AC2509"/>
  <c r="AG2509" s="1"/>
  <c r="AC1722"/>
  <c r="AG1722" s="1"/>
  <c r="AC2583"/>
  <c r="AG2583" s="1"/>
  <c r="AC2575"/>
  <c r="AG2575" s="1"/>
  <c r="AC2466"/>
  <c r="AG2466" s="1"/>
  <c r="AC2577"/>
  <c r="AG2577" s="1"/>
  <c r="AC2464"/>
  <c r="AG2464" s="1"/>
  <c r="AC2476"/>
  <c r="AG2476" s="1"/>
  <c r="AC2659"/>
  <c r="AG2659" s="1"/>
  <c r="AC2578"/>
  <c r="AG2578" s="1"/>
  <c r="AC2416"/>
  <c r="AG2416" s="1"/>
  <c r="AC2441"/>
  <c r="AG2441" s="1"/>
  <c r="AC2278"/>
  <c r="AG2278" s="1"/>
  <c r="AC2580"/>
  <c r="AG2580" s="1"/>
  <c r="AC2324"/>
  <c r="AG2324" s="1"/>
  <c r="AC2592"/>
  <c r="AG2592" s="1"/>
  <c r="AC2585"/>
  <c r="AG2585" s="1"/>
  <c r="AC2389"/>
  <c r="AG2389" s="1"/>
  <c r="AC2587"/>
  <c r="AG2587" s="1"/>
  <c r="AC2394"/>
  <c r="AG2394" s="1"/>
  <c r="AC2325"/>
  <c r="AG2325" s="1"/>
  <c r="AC2624"/>
  <c r="AG2624" s="1"/>
  <c r="AC2630"/>
  <c r="AG2630" s="1"/>
  <c r="AC2481"/>
  <c r="AG2481" s="1"/>
  <c r="AC2596"/>
  <c r="AG2596" s="1"/>
  <c r="AC2684"/>
  <c r="AG2684" s="1"/>
  <c r="AC2525"/>
  <c r="AG2525" s="1"/>
  <c r="AC2590"/>
  <c r="AG2590" s="1"/>
  <c r="AC2601"/>
  <c r="AG2601" s="1"/>
  <c r="AC2410"/>
  <c r="AG2410" s="1"/>
  <c r="AC2490"/>
  <c r="AG2490" s="1"/>
  <c r="AC2598"/>
  <c r="AG2598" s="1"/>
  <c r="AC2533"/>
  <c r="AG2533" s="1"/>
  <c r="AC2526"/>
  <c r="AG2526" s="1"/>
  <c r="AC2448"/>
  <c r="AG2448" s="1"/>
  <c r="AC2538"/>
  <c r="AG2538" s="1"/>
  <c r="AC2603"/>
  <c r="AG2603" s="1"/>
  <c r="AC2452"/>
  <c r="AG2452" s="1"/>
  <c r="AC2566"/>
  <c r="AG2566" s="1"/>
  <c r="AC2463"/>
  <c r="AG2463" s="1"/>
  <c r="AC2251"/>
  <c r="AG2251" s="1"/>
  <c r="AC2541"/>
  <c r="AG2541" s="1"/>
  <c r="AC2561"/>
  <c r="AG2561" s="1"/>
  <c r="AC2198"/>
  <c r="AG2198" s="1"/>
  <c r="AC2188"/>
  <c r="AG2188" s="1"/>
  <c r="AC2555"/>
  <c r="AG2555" s="1"/>
  <c r="AC2602"/>
  <c r="AG2602" s="1"/>
  <c r="AC2084"/>
  <c r="AG2084" s="1"/>
  <c r="AC2500"/>
  <c r="AG2500" s="1"/>
  <c r="AC2153"/>
  <c r="AG2153" s="1"/>
  <c r="AC2058"/>
  <c r="AG2058" s="1"/>
  <c r="AC2588"/>
  <c r="AG2588" s="1"/>
  <c r="AC2408"/>
  <c r="AG2408" s="1"/>
  <c r="AC2614"/>
  <c r="AG2614" s="1"/>
  <c r="AC2610"/>
  <c r="AG2610" s="1"/>
  <c r="AC2164"/>
  <c r="AG2164" s="1"/>
  <c r="AC2619"/>
  <c r="AG2619" s="1"/>
  <c r="AC2360"/>
  <c r="AG2360" s="1"/>
  <c r="AC2512"/>
  <c r="AG2512" s="1"/>
  <c r="AC2262"/>
  <c r="AG2262" s="1"/>
  <c r="AC2455"/>
  <c r="AG2455" s="1"/>
  <c r="AC2017"/>
  <c r="AG2017" s="1"/>
  <c r="AC2702"/>
  <c r="AG2702" s="1"/>
  <c r="AC2470"/>
  <c r="AG2470" s="1"/>
  <c r="AC2530"/>
  <c r="AG2530" s="1"/>
  <c r="AC2347"/>
  <c r="AG2347" s="1"/>
  <c r="AC2629"/>
  <c r="AG2629" s="1"/>
  <c r="AC2458"/>
  <c r="AG2458" s="1"/>
  <c r="AC2618"/>
  <c r="AG2618" s="1"/>
  <c r="AC2623"/>
  <c r="AG2623" s="1"/>
  <c r="AC2353"/>
  <c r="AG2353" s="1"/>
  <c r="AC2311"/>
  <c r="AG2311" s="1"/>
  <c r="AC2631"/>
  <c r="AG2631" s="1"/>
  <c r="AC2626"/>
  <c r="AG2626" s="1"/>
  <c r="AC2726"/>
  <c r="AG2726" s="1"/>
  <c r="AC2627"/>
  <c r="AG2627" s="1"/>
  <c r="AC2052"/>
  <c r="AG2052" s="1"/>
  <c r="AC2356"/>
  <c r="AG2356" s="1"/>
  <c r="AC2370"/>
  <c r="AG2370" s="1"/>
  <c r="AC2337"/>
  <c r="AG2337" s="1"/>
  <c r="AC2556"/>
  <c r="AG2556" s="1"/>
  <c r="AC2352"/>
  <c r="AG2352" s="1"/>
  <c r="AC2701"/>
  <c r="AG2701" s="1"/>
  <c r="AC2633"/>
  <c r="AG2633" s="1"/>
  <c r="AC2301"/>
  <c r="AG2301" s="1"/>
  <c r="AC2753"/>
  <c r="AG2753" s="1"/>
  <c r="AC2639"/>
  <c r="AG2639" s="1"/>
  <c r="AC2704"/>
  <c r="AG2704" s="1"/>
  <c r="AC2641"/>
  <c r="AG2641" s="1"/>
  <c r="AC2568"/>
  <c r="AG2568" s="1"/>
  <c r="AC2280"/>
  <c r="AG2280" s="1"/>
  <c r="AC2480"/>
  <c r="AG2480" s="1"/>
  <c r="AC2402"/>
  <c r="AG2402" s="1"/>
  <c r="AC2184"/>
  <c r="AG2184" s="1"/>
  <c r="AC2638"/>
  <c r="AG2638" s="1"/>
  <c r="AC2564"/>
  <c r="AG2564" s="1"/>
  <c r="AC2569"/>
  <c r="AG2569" s="1"/>
  <c r="AC2597"/>
  <c r="AG2597" s="1"/>
  <c r="AC2368"/>
  <c r="AG2368" s="1"/>
  <c r="AC2467"/>
  <c r="AG2467" s="1"/>
  <c r="AC2508"/>
  <c r="AG2508" s="1"/>
  <c r="AC2682"/>
  <c r="AG2682" s="1"/>
  <c r="AC2194"/>
  <c r="AG2194" s="1"/>
  <c r="AC2672"/>
  <c r="AG2672" s="1"/>
  <c r="AC2589"/>
  <c r="AG2589" s="1"/>
  <c r="AC2646"/>
  <c r="AG2646" s="1"/>
  <c r="AC2579"/>
  <c r="AG2579" s="1"/>
  <c r="AC2733"/>
  <c r="AG2733" s="1"/>
  <c r="AC2510"/>
  <c r="AG2510" s="1"/>
  <c r="AC2393"/>
  <c r="AG2393" s="1"/>
  <c r="AC2612"/>
  <c r="AG2612" s="1"/>
  <c r="AC2374"/>
  <c r="AG2374" s="1"/>
  <c r="AC2581"/>
  <c r="AG2581" s="1"/>
  <c r="AC2474"/>
  <c r="AG2474" s="1"/>
  <c r="AC2250"/>
  <c r="AG2250" s="1"/>
  <c r="AC2428"/>
  <c r="AG2428" s="1"/>
  <c r="AC2665"/>
  <c r="AG2665" s="1"/>
  <c r="AC2513"/>
  <c r="AG2513" s="1"/>
  <c r="AC2654"/>
  <c r="AG2654" s="1"/>
  <c r="AC2010"/>
  <c r="AG2010" s="1"/>
  <c r="AC2667"/>
  <c r="AG2667" s="1"/>
  <c r="AC2747"/>
  <c r="AG2747" s="1"/>
  <c r="AC2656"/>
  <c r="AG2656" s="1"/>
  <c r="AC2770"/>
  <c r="AG2770" s="1"/>
  <c r="AC2521"/>
  <c r="AG2521" s="1"/>
  <c r="AC1947"/>
  <c r="AG1947" s="1"/>
  <c r="AC2661"/>
  <c r="AG2661" s="1"/>
  <c r="AC2573"/>
  <c r="AG2573" s="1"/>
  <c r="AC2379"/>
  <c r="AG2379" s="1"/>
  <c r="AC2276"/>
  <c r="AG2276" s="1"/>
  <c r="AC2663"/>
  <c r="AG2663" s="1"/>
  <c r="AC2750"/>
  <c r="AG2750" s="1"/>
  <c r="AC2669"/>
  <c r="AG2669" s="1"/>
  <c r="AC2608"/>
  <c r="AG2608" s="1"/>
  <c r="AC2666"/>
  <c r="AG2666" s="1"/>
  <c r="AC2532"/>
  <c r="AG2532" s="1"/>
  <c r="AC2593"/>
  <c r="AG2593" s="1"/>
  <c r="AC2187"/>
  <c r="AG2187" s="1"/>
  <c r="AC2637"/>
  <c r="AG2637" s="1"/>
  <c r="AC2504"/>
  <c r="AG2504" s="1"/>
  <c r="AC2621"/>
  <c r="AG2621" s="1"/>
  <c r="AC2519"/>
  <c r="AG2519" s="1"/>
  <c r="AC2534"/>
  <c r="AG2534" s="1"/>
  <c r="AC2076"/>
  <c r="AG2076" s="1"/>
  <c r="AC2548"/>
  <c r="AG2548" s="1"/>
  <c r="AC2522"/>
  <c r="AG2522" s="1"/>
  <c r="AC2528"/>
  <c r="AG2528" s="1"/>
  <c r="AC2673"/>
  <c r="AG2673" s="1"/>
  <c r="AC2447"/>
  <c r="AG2447" s="1"/>
  <c r="AC2507"/>
  <c r="AG2507" s="1"/>
  <c r="AC2125"/>
  <c r="AG2125" s="1"/>
  <c r="AC1172"/>
  <c r="AG1172" s="1"/>
  <c r="AC2676"/>
  <c r="AG2676" s="1"/>
  <c r="AC2687"/>
  <c r="AG2687" s="1"/>
  <c r="AC2783"/>
  <c r="AG2783" s="1"/>
  <c r="AC2652"/>
  <c r="AG2652" s="1"/>
  <c r="AC2846"/>
  <c r="AG2846" s="1"/>
  <c r="AC2605"/>
  <c r="AG2605" s="1"/>
  <c r="AC2680"/>
  <c r="AG2680" s="1"/>
  <c r="AC2203"/>
  <c r="AG2203" s="1"/>
  <c r="AC2091"/>
  <c r="AG2091" s="1"/>
  <c r="AC2269"/>
  <c r="AG2269" s="1"/>
  <c r="AC2686"/>
  <c r="AG2686" s="1"/>
  <c r="AC2609"/>
  <c r="AG2609" s="1"/>
  <c r="AC2695"/>
  <c r="AG2695" s="1"/>
  <c r="AC2606"/>
  <c r="AG2606" s="1"/>
  <c r="AC2547"/>
  <c r="AG2547" s="1"/>
  <c r="AC2559"/>
  <c r="AG2559" s="1"/>
  <c r="AC2769"/>
  <c r="AG2769" s="1"/>
  <c r="AC2142"/>
  <c r="AG2142" s="1"/>
  <c r="AC2126"/>
  <c r="AG2126" s="1"/>
  <c r="AC2400"/>
  <c r="AG2400" s="1"/>
  <c r="AC2694"/>
  <c r="AG2694" s="1"/>
  <c r="AC2820"/>
  <c r="AG2820" s="1"/>
  <c r="AC2795"/>
  <c r="AG2795" s="1"/>
  <c r="AC2813"/>
  <c r="AG2813" s="1"/>
  <c r="AC2628"/>
  <c r="AG2628" s="1"/>
  <c r="AC2451"/>
  <c r="AG2451" s="1"/>
  <c r="AC2557"/>
  <c r="AG2557" s="1"/>
  <c r="AC2302"/>
  <c r="AG2302" s="1"/>
  <c r="AC2782"/>
  <c r="AG2782" s="1"/>
  <c r="AC2785"/>
  <c r="AG2785" s="1"/>
  <c r="AC2433"/>
  <c r="AG2433" s="1"/>
  <c r="AC2698"/>
  <c r="AG2698" s="1"/>
  <c r="AC2378"/>
  <c r="AG2378" s="1"/>
  <c r="AC2539"/>
  <c r="AG2539" s="1"/>
  <c r="AC2542"/>
  <c r="AG2542" s="1"/>
  <c r="AC2752"/>
  <c r="AG2752" s="1"/>
  <c r="AC2743"/>
  <c r="AG2743" s="1"/>
  <c r="AC2703"/>
  <c r="AG2703" s="1"/>
  <c r="AC2565"/>
  <c r="AG2565" s="1"/>
  <c r="AC2791"/>
  <c r="AG2791" s="1"/>
  <c r="AC2226"/>
  <c r="AG2226" s="1"/>
  <c r="AC2716"/>
  <c r="AG2716" s="1"/>
  <c r="AC2265"/>
  <c r="AG2265" s="1"/>
  <c r="AC2760"/>
  <c r="AG2760" s="1"/>
  <c r="AC2422"/>
  <c r="AG2422" s="1"/>
  <c r="AC2707"/>
  <c r="AG2707" s="1"/>
  <c r="AC2797"/>
  <c r="AG2797" s="1"/>
  <c r="AC2711"/>
  <c r="AG2711" s="1"/>
  <c r="AC2775"/>
  <c r="AG2775" s="1"/>
  <c r="AC2792"/>
  <c r="AG2792" s="1"/>
  <c r="AC2283"/>
  <c r="AG2283" s="1"/>
  <c r="AC2693"/>
  <c r="AG2693" s="1"/>
  <c r="AC2784"/>
  <c r="AG2784" s="1"/>
  <c r="AC2491"/>
  <c r="AG2491" s="1"/>
  <c r="AC2326"/>
  <c r="AG2326" s="1"/>
  <c r="AC2831"/>
  <c r="AG2831" s="1"/>
  <c r="AC2435"/>
  <c r="AG2435" s="1"/>
  <c r="AC2404"/>
  <c r="AG2404" s="1"/>
  <c r="AC2796"/>
  <c r="AG2796" s="1"/>
  <c r="AC2264"/>
  <c r="AG2264" s="1"/>
  <c r="AC2409"/>
  <c r="AG2409" s="1"/>
  <c r="AC2722"/>
  <c r="AG2722" s="1"/>
  <c r="AC2718"/>
  <c r="AG2718" s="1"/>
  <c r="AC2719"/>
  <c r="AG2719" s="1"/>
  <c r="AC2235"/>
  <c r="AG2235" s="1"/>
  <c r="AC1971"/>
  <c r="AG1971" s="1"/>
  <c r="AC2376"/>
  <c r="AG2376" s="1"/>
  <c r="AC2731"/>
  <c r="AG2731" s="1"/>
  <c r="AC2552"/>
  <c r="AG2552" s="1"/>
  <c r="AC2595"/>
  <c r="AG2595" s="1"/>
  <c r="AC2763"/>
  <c r="AG2763" s="1"/>
  <c r="AC2893"/>
  <c r="AG2893" s="1"/>
  <c r="AC2723"/>
  <c r="AG2723" s="1"/>
  <c r="AC2675"/>
  <c r="AG2675" s="1"/>
  <c r="AC2812"/>
  <c r="AG2812" s="1"/>
  <c r="AC2358"/>
  <c r="AG2358" s="1"/>
  <c r="AC2443"/>
  <c r="AG2443" s="1"/>
  <c r="AC2492"/>
  <c r="AG2492" s="1"/>
  <c r="AC2899"/>
  <c r="AG2899" s="1"/>
  <c r="AC2553"/>
  <c r="AG2553" s="1"/>
  <c r="AC2728"/>
  <c r="AG2728" s="1"/>
  <c r="AC2196"/>
  <c r="AG2196" s="1"/>
  <c r="AC2729"/>
  <c r="AG2729" s="1"/>
  <c r="AC2318"/>
  <c r="AG2318" s="1"/>
  <c r="AC2486"/>
  <c r="AG2486" s="1"/>
  <c r="AC2511"/>
  <c r="AG2511" s="1"/>
  <c r="AC2758"/>
  <c r="AG2758" s="1"/>
  <c r="AC2636"/>
  <c r="AG2636" s="1"/>
  <c r="AC2469"/>
  <c r="AG2469" s="1"/>
  <c r="AC2817"/>
  <c r="AG2817" s="1"/>
  <c r="AC2383"/>
  <c r="AG2383" s="1"/>
  <c r="AC2735"/>
  <c r="AG2735" s="1"/>
  <c r="AC2668"/>
  <c r="AG2668" s="1"/>
  <c r="AC2650"/>
  <c r="AG2650" s="1"/>
  <c r="AC2746"/>
  <c r="AG2746" s="1"/>
  <c r="AC2272"/>
  <c r="AG2272" s="1"/>
  <c r="AC2853"/>
  <c r="AG2853" s="1"/>
  <c r="AC2549"/>
  <c r="AG2549" s="1"/>
  <c r="AC2361"/>
  <c r="AG2361" s="1"/>
  <c r="AC2737"/>
  <c r="AG2737" s="1"/>
  <c r="AC2329"/>
  <c r="AG2329" s="1"/>
  <c r="AC2879"/>
  <c r="AG2879" s="1"/>
  <c r="AC2570"/>
  <c r="AG2570" s="1"/>
  <c r="AC2762"/>
  <c r="AG2762" s="1"/>
  <c r="AC2717"/>
  <c r="AG2717" s="1"/>
  <c r="AC2824"/>
  <c r="AG2824" s="1"/>
  <c r="AC2437"/>
  <c r="AG2437" s="1"/>
  <c r="AC2671"/>
  <c r="AG2671" s="1"/>
  <c r="AC2660"/>
  <c r="AG2660" s="1"/>
  <c r="AC2740"/>
  <c r="AG2740" s="1"/>
  <c r="AC2384"/>
  <c r="AG2384" s="1"/>
  <c r="AC2873"/>
  <c r="AG2873" s="1"/>
  <c r="AC2689"/>
  <c r="AG2689" s="1"/>
  <c r="AC2591"/>
  <c r="AG2591" s="1"/>
  <c r="AC2748"/>
  <c r="AG2748" s="1"/>
  <c r="AC2749"/>
  <c r="AG2749" s="1"/>
  <c r="AC2331"/>
  <c r="AG2331" s="1"/>
  <c r="AC2700"/>
  <c r="AG2700" s="1"/>
  <c r="AC2273"/>
  <c r="AG2273" s="1"/>
  <c r="AC2764"/>
  <c r="AG2764" s="1"/>
  <c r="AC2793"/>
  <c r="AG2793" s="1"/>
  <c r="AC2696"/>
  <c r="AG2696" s="1"/>
  <c r="AC2697"/>
  <c r="AG2697" s="1"/>
  <c r="AC2180"/>
  <c r="AG2180" s="1"/>
  <c r="AC2761"/>
  <c r="AG2761" s="1"/>
  <c r="AC2319"/>
  <c r="AG2319" s="1"/>
  <c r="AC2647"/>
  <c r="AG2647" s="1"/>
  <c r="AC2847"/>
  <c r="AG2847" s="1"/>
  <c r="AC2475"/>
  <c r="AG2475" s="1"/>
  <c r="AC2613"/>
  <c r="AG2613" s="1"/>
  <c r="AC2708"/>
  <c r="AG2708" s="1"/>
  <c r="AC2860"/>
  <c r="AG2860" s="1"/>
  <c r="AC2291"/>
  <c r="AG2291" s="1"/>
  <c r="AC2691"/>
  <c r="AG2691" s="1"/>
  <c r="AC2611"/>
  <c r="AG2611" s="1"/>
  <c r="AC2714"/>
  <c r="AG2714" s="1"/>
  <c r="AC2835"/>
  <c r="AG2835" s="1"/>
  <c r="AC2890"/>
  <c r="AG2890" s="1"/>
  <c r="AC2531"/>
  <c r="AG2531" s="1"/>
  <c r="AC2734"/>
  <c r="AG2734" s="1"/>
  <c r="AC2649"/>
  <c r="AG2649" s="1"/>
  <c r="AC2751"/>
  <c r="AG2751" s="1"/>
  <c r="AC2803"/>
  <c r="AG2803" s="1"/>
  <c r="AC2856"/>
  <c r="AG2856" s="1"/>
  <c r="AC2838"/>
  <c r="AG2838" s="1"/>
  <c r="AC2622"/>
  <c r="AG2622" s="1"/>
  <c r="AC2540"/>
  <c r="AG2540" s="1"/>
  <c r="AC2771"/>
  <c r="AG2771" s="1"/>
  <c r="AC2385"/>
  <c r="AG2385" s="1"/>
  <c r="AC2773"/>
  <c r="AG2773" s="1"/>
  <c r="AC2814"/>
  <c r="AG2814" s="1"/>
  <c r="AC2907"/>
  <c r="AG2907" s="1"/>
  <c r="AC2756"/>
  <c r="AG2756" s="1"/>
  <c r="AC2776"/>
  <c r="AG2776" s="1"/>
  <c r="AC2730"/>
  <c r="AG2730" s="1"/>
  <c r="AC2183"/>
  <c r="AG2183" s="1"/>
  <c r="AC2407"/>
  <c r="AG2407" s="1"/>
  <c r="AC2373"/>
  <c r="AG2373" s="1"/>
  <c r="AC2788"/>
  <c r="AG2788" s="1"/>
  <c r="AC2178"/>
  <c r="AG2178" s="1"/>
  <c r="AC2855"/>
  <c r="AG2855" s="1"/>
  <c r="AC2586"/>
  <c r="AG2586" s="1"/>
  <c r="AC2685"/>
  <c r="AG2685" s="1"/>
  <c r="AC2688"/>
  <c r="AG2688" s="1"/>
  <c r="AC2913"/>
  <c r="AG2913" s="1"/>
  <c r="AC2877"/>
  <c r="AG2877" s="1"/>
  <c r="AC2884"/>
  <c r="AG2884" s="1"/>
  <c r="AC2768"/>
  <c r="AG2768" s="1"/>
  <c r="AC2051"/>
  <c r="AG2051" s="1"/>
  <c r="AC2607"/>
  <c r="AG2607" s="1"/>
  <c r="AC2699"/>
  <c r="AG2699" s="1"/>
  <c r="AC2971"/>
  <c r="AG2971" s="1"/>
  <c r="AC2705"/>
  <c r="AG2705" s="1"/>
  <c r="AC2798"/>
  <c r="AG2798" s="1"/>
  <c r="AC2514"/>
  <c r="AG2514" s="1"/>
  <c r="AC2720"/>
  <c r="AG2720" s="1"/>
  <c r="AC2982"/>
  <c r="AG2982" s="1"/>
  <c r="AC2794"/>
  <c r="AG2794" s="1"/>
  <c r="AC2991"/>
  <c r="AG2991" s="1"/>
  <c r="AC2759"/>
  <c r="AG2759" s="1"/>
  <c r="AC2924"/>
  <c r="AG2924" s="1"/>
  <c r="AC2506"/>
  <c r="AG2506" s="1"/>
  <c r="AC2690"/>
  <c r="AG2690" s="1"/>
  <c r="AC2889"/>
  <c r="AG2889" s="1"/>
  <c r="AC2995"/>
  <c r="AG2995" s="1"/>
  <c r="AC2380"/>
  <c r="AG2380" s="1"/>
  <c r="AC2335"/>
  <c r="AG2335" s="1"/>
  <c r="AC2915"/>
  <c r="AG2915" s="1"/>
  <c r="AC2799"/>
  <c r="AG2799" s="1"/>
  <c r="AC2594"/>
  <c r="AG2594" s="1"/>
  <c r="AC2845"/>
  <c r="AG2845" s="1"/>
  <c r="AC2805"/>
  <c r="AG2805" s="1"/>
  <c r="AC2825"/>
  <c r="AG2825" s="1"/>
  <c r="AC2789"/>
  <c r="AG2789" s="1"/>
  <c r="AC3003"/>
  <c r="AG3003" s="1"/>
  <c r="AC2801"/>
  <c r="AG2801" s="1"/>
  <c r="AC2934"/>
  <c r="AG2934" s="1"/>
  <c r="AC2499"/>
  <c r="AG2499" s="1"/>
  <c r="AC2643"/>
  <c r="AG2643" s="1"/>
  <c r="AC2558"/>
  <c r="AG2558" s="1"/>
  <c r="AC2958"/>
  <c r="AG2958" s="1"/>
  <c r="AC3010"/>
  <c r="AG3010" s="1"/>
  <c r="AC2998"/>
  <c r="AG2998" s="1"/>
  <c r="AC2953"/>
  <c r="AG2953" s="1"/>
  <c r="AC2267"/>
  <c r="AG2267" s="1"/>
  <c r="AC2342"/>
  <c r="AG2342" s="1"/>
  <c r="AC2905"/>
  <c r="AG2905" s="1"/>
  <c r="AC2843"/>
  <c r="AG2843" s="1"/>
  <c r="AC2828"/>
  <c r="AG2828" s="1"/>
  <c r="AC2741"/>
  <c r="AG2741" s="1"/>
  <c r="AC2852"/>
  <c r="AG2852" s="1"/>
  <c r="AC2833"/>
  <c r="AG2833" s="1"/>
  <c r="AC3019"/>
  <c r="AG3019" s="1"/>
  <c r="AC2806"/>
  <c r="AG2806" s="1"/>
  <c r="AC2810"/>
  <c r="AG2810" s="1"/>
  <c r="AC2883"/>
  <c r="AG2883" s="1"/>
  <c r="AC2968"/>
  <c r="AG2968" s="1"/>
  <c r="AC2952"/>
  <c r="AG2952" s="1"/>
  <c r="AC2744"/>
  <c r="AG2744" s="1"/>
  <c r="AC2957"/>
  <c r="AG2957" s="1"/>
  <c r="AC2827"/>
  <c r="AG2827" s="1"/>
  <c r="AC2914"/>
  <c r="AG2914" s="1"/>
  <c r="AC1877"/>
  <c r="AG1877" s="1"/>
  <c r="AC2662"/>
  <c r="AG2662" s="1"/>
  <c r="AC2819"/>
  <c r="AG2819" s="1"/>
  <c r="AC2906"/>
  <c r="AG2906" s="1"/>
  <c r="AC3037"/>
  <c r="AG3037" s="1"/>
  <c r="AC2571"/>
  <c r="AG2571" s="1"/>
  <c r="AC2965"/>
  <c r="AG2965" s="1"/>
  <c r="AC2742"/>
  <c r="AG2742" s="1"/>
  <c r="AC2516"/>
  <c r="AG2516" s="1"/>
  <c r="AC2739"/>
  <c r="AG2739" s="1"/>
  <c r="AC2350"/>
  <c r="AG2350" s="1"/>
  <c r="AC2823"/>
  <c r="AG2823" s="1"/>
  <c r="AC2976"/>
  <c r="AG2976" s="1"/>
  <c r="AC2305"/>
  <c r="AG2305" s="1"/>
  <c r="AC2679"/>
  <c r="AG2679" s="1"/>
  <c r="AC2917"/>
  <c r="AG2917" s="1"/>
  <c r="AC2391"/>
  <c r="AG2391" s="1"/>
  <c r="AC2941"/>
  <c r="AG2941" s="1"/>
  <c r="AC2709"/>
  <c r="AG2709" s="1"/>
  <c r="AC3041"/>
  <c r="AG3041" s="1"/>
  <c r="AC2837"/>
  <c r="AG2837" s="1"/>
  <c r="AC2674"/>
  <c r="AG2674" s="1"/>
  <c r="AC2829"/>
  <c r="AG2829" s="1"/>
  <c r="AC2921"/>
  <c r="AG2921" s="1"/>
  <c r="AC2981"/>
  <c r="AG2981" s="1"/>
  <c r="AC2866"/>
  <c r="AG2866" s="1"/>
  <c r="AC2653"/>
  <c r="AG2653" s="1"/>
  <c r="AC2692"/>
  <c r="AG2692" s="1"/>
  <c r="AC2988"/>
  <c r="AG2988" s="1"/>
  <c r="AC2950"/>
  <c r="AG2950" s="1"/>
  <c r="AC3007"/>
  <c r="AG3007" s="1"/>
  <c r="AC3046"/>
  <c r="AG3046" s="1"/>
  <c r="AC2246"/>
  <c r="AG2246" s="1"/>
  <c r="AC2920"/>
  <c r="AG2920" s="1"/>
  <c r="AC2399"/>
  <c r="AG2399" s="1"/>
  <c r="AC2657"/>
  <c r="AG2657" s="1"/>
  <c r="AC2994"/>
  <c r="AG2994" s="1"/>
  <c r="AC2754"/>
  <c r="AG2754" s="1"/>
  <c r="AC2947"/>
  <c r="AG2947" s="1"/>
  <c r="AC2616"/>
  <c r="AG2616" s="1"/>
  <c r="AC3058"/>
  <c r="AG3058" s="1"/>
  <c r="AC2992"/>
  <c r="AG2992" s="1"/>
  <c r="AC2902"/>
  <c r="AG2902" s="1"/>
  <c r="AC2926"/>
  <c r="AG2926" s="1"/>
  <c r="AC2736"/>
  <c r="AG2736" s="1"/>
  <c r="AC3025"/>
  <c r="AG3025" s="1"/>
  <c r="AC3077"/>
  <c r="AG3077" s="1"/>
  <c r="AC2821"/>
  <c r="AG2821" s="1"/>
  <c r="AC2815"/>
  <c r="AG2815" s="1"/>
  <c r="AC2777"/>
  <c r="AG2777" s="1"/>
  <c r="AC3056"/>
  <c r="AG3056" s="1"/>
  <c r="AC2216"/>
  <c r="AG2216" s="1"/>
  <c r="AC2935"/>
  <c r="AG2935" s="1"/>
  <c r="AC3066"/>
  <c r="AG3066" s="1"/>
  <c r="AC3060"/>
  <c r="AG3060" s="1"/>
  <c r="AC2939"/>
  <c r="AG2939" s="1"/>
  <c r="AC2850"/>
  <c r="AG2850" s="1"/>
  <c r="AC2779"/>
  <c r="AG2779" s="1"/>
  <c r="AC3011"/>
  <c r="AG3011" s="1"/>
  <c r="AC3062"/>
  <c r="AG3062" s="1"/>
  <c r="AC2574"/>
  <c r="AG2574" s="1"/>
  <c r="AC3004"/>
  <c r="AG3004" s="1"/>
  <c r="AC3074"/>
  <c r="AG3074" s="1"/>
  <c r="AC2851"/>
  <c r="AG2851" s="1"/>
  <c r="AC2485"/>
  <c r="AG2485" s="1"/>
  <c r="AC3064"/>
  <c r="AG3064" s="1"/>
  <c r="AC3072"/>
  <c r="AG3072" s="1"/>
  <c r="AC3008"/>
  <c r="AG3008" s="1"/>
  <c r="AC2395"/>
  <c r="AG2395" s="1"/>
  <c r="AC2757"/>
  <c r="AG2757" s="1"/>
  <c r="AC2082"/>
  <c r="AG2082" s="1"/>
  <c r="AC2604"/>
  <c r="AG2604" s="1"/>
  <c r="AC3078"/>
  <c r="AG3078" s="1"/>
  <c r="AC2599"/>
  <c r="AG2599" s="1"/>
  <c r="AC3088"/>
  <c r="AG3088" s="1"/>
  <c r="AC2849"/>
  <c r="AG2849" s="1"/>
  <c r="AC2858"/>
  <c r="AG2858" s="1"/>
  <c r="AC3089"/>
  <c r="AG3089" s="1"/>
  <c r="AC2942"/>
  <c r="AG2942" s="1"/>
  <c r="AC3035"/>
  <c r="AG3035" s="1"/>
  <c r="AC3083"/>
  <c r="AG3083" s="1"/>
  <c r="AC2868"/>
  <c r="AG2868" s="1"/>
  <c r="AC2840"/>
  <c r="AG2840" s="1"/>
  <c r="AC2766"/>
  <c r="AG2766" s="1"/>
  <c r="AC2816"/>
  <c r="AG2816" s="1"/>
  <c r="AC3087"/>
  <c r="AG3087" s="1"/>
  <c r="AC2886"/>
  <c r="AG2886" s="1"/>
  <c r="AC2520"/>
  <c r="AG2520" s="1"/>
  <c r="AC2951"/>
  <c r="AG2951" s="1"/>
  <c r="AC2956"/>
  <c r="AG2956" s="1"/>
  <c r="AC2767"/>
  <c r="AG2767" s="1"/>
  <c r="AC2977"/>
  <c r="AG2977" s="1"/>
  <c r="AC3061"/>
  <c r="AG3061" s="1"/>
  <c r="AC3092"/>
  <c r="AG3092" s="1"/>
  <c r="AC3014"/>
  <c r="AG3014" s="1"/>
  <c r="AC3096"/>
  <c r="AG3096" s="1"/>
  <c r="AC3101"/>
  <c r="AG3101" s="1"/>
  <c r="AC3065"/>
  <c r="AG3065" s="1"/>
  <c r="AC2644"/>
  <c r="AG2644" s="1"/>
  <c r="AC2870"/>
  <c r="AG2870" s="1"/>
  <c r="AC2871"/>
  <c r="AG2871" s="1"/>
  <c r="AC3000"/>
  <c r="AG3000" s="1"/>
  <c r="AC3104"/>
  <c r="AG3104" s="1"/>
  <c r="AC3100"/>
  <c r="AG3100" s="1"/>
  <c r="AC3105"/>
  <c r="AG3105" s="1"/>
  <c r="AC2861"/>
  <c r="AG2861" s="1"/>
  <c r="AC2288"/>
  <c r="AG2288" s="1"/>
  <c r="AC3079"/>
  <c r="AG3079" s="1"/>
  <c r="AC3106"/>
  <c r="AG3106" s="1"/>
  <c r="AC3108"/>
  <c r="AG3108" s="1"/>
  <c r="AC3103"/>
  <c r="AG3103" s="1"/>
  <c r="AC2818"/>
  <c r="AG2818" s="1"/>
  <c r="AC2937"/>
  <c r="AG2937" s="1"/>
  <c r="AC2900"/>
  <c r="AG2900" s="1"/>
  <c r="AC2503"/>
  <c r="AG2503" s="1"/>
  <c r="AC3032"/>
  <c r="AG3032" s="1"/>
  <c r="AC2970"/>
  <c r="AG2970" s="1"/>
  <c r="AC3042"/>
  <c r="AG3042" s="1"/>
  <c r="AC3120"/>
  <c r="AG3120" s="1"/>
  <c r="AC2836"/>
  <c r="AG2836" s="1"/>
  <c r="AC3038"/>
  <c r="AG3038" s="1"/>
  <c r="AC3109"/>
  <c r="AG3109" s="1"/>
  <c r="AC3031"/>
  <c r="AG3031" s="1"/>
  <c r="AC3111"/>
  <c r="AG3111" s="1"/>
  <c r="AC3112"/>
  <c r="AG3112" s="1"/>
  <c r="AC3045"/>
  <c r="AG3045" s="1"/>
  <c r="AC3122"/>
  <c r="AG3122" s="1"/>
  <c r="AC3114"/>
  <c r="AG3114" s="1"/>
  <c r="AC3123"/>
  <c r="AG3123" s="1"/>
  <c r="AC3117"/>
  <c r="AG3117" s="1"/>
  <c r="AC2967"/>
  <c r="AG2967" s="1"/>
  <c r="AC3118"/>
  <c r="AG3118" s="1"/>
  <c r="AC3119"/>
  <c r="AG3119" s="1"/>
  <c r="AC3128"/>
  <c r="AG3128" s="1"/>
  <c r="AC3129"/>
  <c r="AG3129" s="1"/>
  <c r="AC2923"/>
  <c r="AG2923" s="1"/>
  <c r="AC2878"/>
  <c r="AG2878" s="1"/>
  <c r="AC3131"/>
  <c r="AG3131" s="1"/>
  <c r="AC2642"/>
  <c r="AG2642" s="1"/>
  <c r="AC2874"/>
  <c r="AG2874" s="1"/>
  <c r="AC3121"/>
  <c r="AG3121" s="1"/>
  <c r="AC3133"/>
  <c r="AG3133" s="1"/>
  <c r="AC3134"/>
  <c r="AG3134" s="1"/>
  <c r="AC2710"/>
  <c r="AG2710" s="1"/>
  <c r="AC2880"/>
  <c r="AG2880" s="1"/>
  <c r="AC3139"/>
  <c r="AG3139" s="1"/>
  <c r="AC3140"/>
  <c r="AG3140" s="1"/>
  <c r="AC2357"/>
  <c r="AG2357" s="1"/>
  <c r="AC3126"/>
  <c r="AG3126" s="1"/>
  <c r="AC3345"/>
  <c r="AG3345" s="1"/>
  <c r="AC3127"/>
  <c r="AG3127" s="1"/>
  <c r="AC3143"/>
  <c r="AG3143" s="1"/>
  <c r="AC3017"/>
  <c r="AG3017" s="1"/>
  <c r="AC3049"/>
  <c r="AG3049" s="1"/>
  <c r="AC3005"/>
  <c r="AG3005" s="1"/>
  <c r="AC2882"/>
  <c r="AG2882" s="1"/>
  <c r="AC3141"/>
  <c r="AG3141" s="1"/>
  <c r="AC3057"/>
  <c r="AG3057" s="1"/>
  <c r="AC2987"/>
  <c r="AG2987" s="1"/>
  <c r="AC3154"/>
  <c r="AG3154" s="1"/>
  <c r="AC2997"/>
  <c r="AG2997" s="1"/>
  <c r="AC2459"/>
  <c r="AG2459" s="1"/>
  <c r="AC2706"/>
  <c r="AG2706" s="1"/>
  <c r="AC3147"/>
  <c r="AG3147" s="1"/>
  <c r="AC3001"/>
  <c r="AG3001" s="1"/>
  <c r="AC2872"/>
  <c r="AG2872" s="1"/>
  <c r="AC3085"/>
  <c r="AG3085" s="1"/>
  <c r="AC3151"/>
  <c r="AG3151" s="1"/>
  <c r="AC2892"/>
  <c r="AG2892" s="1"/>
  <c r="AC3159"/>
  <c r="AG3159" s="1"/>
  <c r="AC3162"/>
  <c r="AG3162" s="1"/>
  <c r="AC2774"/>
  <c r="AG2774" s="1"/>
  <c r="AC3073"/>
  <c r="AG3073" s="1"/>
  <c r="AC3070"/>
  <c r="AG3070" s="1"/>
  <c r="AC2465"/>
  <c r="AG2465" s="1"/>
  <c r="AC3028"/>
  <c r="AG3028" s="1"/>
  <c r="AC2655"/>
  <c r="AG2655" s="1"/>
  <c r="AC3157"/>
  <c r="AG3157" s="1"/>
  <c r="AC3167"/>
  <c r="AG3167" s="1"/>
  <c r="AC2975"/>
  <c r="AG2975" s="1"/>
  <c r="AC3164"/>
  <c r="AG3164" s="1"/>
  <c r="AC3158"/>
  <c r="AG3158" s="1"/>
  <c r="AC3160"/>
  <c r="AG3160" s="1"/>
  <c r="AC2857"/>
  <c r="AG2857" s="1"/>
  <c r="AC2745"/>
  <c r="AG2745" s="1"/>
  <c r="AC2359"/>
  <c r="AG2359" s="1"/>
  <c r="AC3059"/>
  <c r="AG3059" s="1"/>
  <c r="AC2986"/>
  <c r="AG2986" s="1"/>
  <c r="AC3175"/>
  <c r="AG3175" s="1"/>
  <c r="AC3170"/>
  <c r="AG3170" s="1"/>
  <c r="AC2811"/>
  <c r="AG2811" s="1"/>
  <c r="AC3171"/>
  <c r="AG3171" s="1"/>
  <c r="AC2949"/>
  <c r="AG2949" s="1"/>
  <c r="AC2808"/>
  <c r="AG2808" s="1"/>
  <c r="AC2903"/>
  <c r="AG2903" s="1"/>
  <c r="AC3006"/>
  <c r="AG3006" s="1"/>
  <c r="AC2683"/>
  <c r="AG2683" s="1"/>
  <c r="AC2724"/>
  <c r="AG2724" s="1"/>
  <c r="AC2844"/>
  <c r="AG2844" s="1"/>
  <c r="AC2738"/>
  <c r="AG2738" s="1"/>
  <c r="AC2894"/>
  <c r="AG2894" s="1"/>
  <c r="AC3136"/>
  <c r="AG3136" s="1"/>
  <c r="AC3081"/>
  <c r="AG3081" s="1"/>
  <c r="AC2881"/>
  <c r="AG2881" s="1"/>
  <c r="AC2979"/>
  <c r="AG2979" s="1"/>
  <c r="AC3084"/>
  <c r="AG3084" s="1"/>
  <c r="AC3187"/>
  <c r="AG3187" s="1"/>
  <c r="AC2371"/>
  <c r="AG2371" s="1"/>
  <c r="AC3188"/>
  <c r="AG3188" s="1"/>
  <c r="AC2908"/>
  <c r="AG2908" s="1"/>
  <c r="AC3023"/>
  <c r="AG3023" s="1"/>
  <c r="AC3552"/>
  <c r="AG3552" s="1"/>
  <c r="AC3180"/>
  <c r="AG3180" s="1"/>
  <c r="AC3181"/>
  <c r="AG3181" s="1"/>
  <c r="AC3193"/>
  <c r="AG3193" s="1"/>
  <c r="AC2620"/>
  <c r="AG2620" s="1"/>
  <c r="AC3029"/>
  <c r="AG3029" s="1"/>
  <c r="AC3196"/>
  <c r="AG3196" s="1"/>
  <c r="AC3197"/>
  <c r="AG3197" s="1"/>
  <c r="AC2943"/>
  <c r="AG2943" s="1"/>
  <c r="AC3182"/>
  <c r="AG3182" s="1"/>
  <c r="AC3198"/>
  <c r="AG3198" s="1"/>
  <c r="AC3203"/>
  <c r="AG3203" s="1"/>
  <c r="AC3027"/>
  <c r="AG3027" s="1"/>
  <c r="AC2963"/>
  <c r="AG2963" s="1"/>
  <c r="AC3204"/>
  <c r="AG3204" s="1"/>
  <c r="AC2670"/>
  <c r="AG2670" s="1"/>
  <c r="AC3211"/>
  <c r="AG3211" s="1"/>
  <c r="AC3212"/>
  <c r="AG3212" s="1"/>
  <c r="AC3213"/>
  <c r="AG3213" s="1"/>
  <c r="AC3214"/>
  <c r="AG3214" s="1"/>
  <c r="AC2918"/>
  <c r="AG2918" s="1"/>
  <c r="AC3215"/>
  <c r="AG3215" s="1"/>
  <c r="AC3199"/>
  <c r="AG3199" s="1"/>
  <c r="AC3217"/>
  <c r="AG3217" s="1"/>
  <c r="AC3201"/>
  <c r="AG3201" s="1"/>
  <c r="AC3168"/>
  <c r="AG3168" s="1"/>
  <c r="AC3206"/>
  <c r="AG3206" s="1"/>
  <c r="AC2449"/>
  <c r="AG2449" s="1"/>
  <c r="AC3030"/>
  <c r="AG3030" s="1"/>
  <c r="AC3210"/>
  <c r="AG3210" s="1"/>
  <c r="AC2910"/>
  <c r="AG2910" s="1"/>
  <c r="AC2632"/>
  <c r="AG2632" s="1"/>
  <c r="AC3224"/>
  <c r="AG3224" s="1"/>
  <c r="AC3225"/>
  <c r="AG3225" s="1"/>
  <c r="AC3069"/>
  <c r="AG3069" s="1"/>
  <c r="AC2839"/>
  <c r="AG2839" s="1"/>
  <c r="AC3040"/>
  <c r="AG3040" s="1"/>
  <c r="AC3124"/>
  <c r="AG3124" s="1"/>
  <c r="AC3233"/>
  <c r="AG3233" s="1"/>
  <c r="AC3234"/>
  <c r="AG3234" s="1"/>
  <c r="AC2864"/>
  <c r="AG2864" s="1"/>
  <c r="AC2962"/>
  <c r="AG2962" s="1"/>
  <c r="AC3235"/>
  <c r="AG3235" s="1"/>
  <c r="AC3238"/>
  <c r="AG3238" s="1"/>
  <c r="AC3223"/>
  <c r="AG3223" s="1"/>
  <c r="AC2634"/>
  <c r="AG2634" s="1"/>
  <c r="AC3239"/>
  <c r="AG3239" s="1"/>
  <c r="AC3243"/>
  <c r="AG3243" s="1"/>
  <c r="AC3226"/>
  <c r="AG3226" s="1"/>
  <c r="AC3229"/>
  <c r="AG3229" s="1"/>
  <c r="AC3248"/>
  <c r="AG3248" s="1"/>
  <c r="AC3250"/>
  <c r="AG3250" s="1"/>
  <c r="AC2929"/>
  <c r="AG2929" s="1"/>
  <c r="AC3251"/>
  <c r="AG3251" s="1"/>
  <c r="AC3252"/>
  <c r="AG3252" s="1"/>
  <c r="AC3237"/>
  <c r="AG3237" s="1"/>
  <c r="AC2896"/>
  <c r="AG2896" s="1"/>
  <c r="AC3254"/>
  <c r="AG3254" s="1"/>
  <c r="AC3256"/>
  <c r="AG3256" s="1"/>
  <c r="AC3242"/>
  <c r="AG3242" s="1"/>
  <c r="AC3244"/>
  <c r="AG3244" s="1"/>
  <c r="AC3246"/>
  <c r="AG3246" s="1"/>
  <c r="AC2916"/>
  <c r="AG2916" s="1"/>
  <c r="AC3259"/>
  <c r="AG3259" s="1"/>
  <c r="AC3052"/>
  <c r="AG3052" s="1"/>
  <c r="AC3264"/>
  <c r="AG3264" s="1"/>
  <c r="AC3265"/>
  <c r="AG3265" s="1"/>
  <c r="AC3266"/>
  <c r="AG3266" s="1"/>
  <c r="AC3267"/>
  <c r="AG3267" s="1"/>
  <c r="AC3269"/>
  <c r="AG3269" s="1"/>
  <c r="AC3189"/>
  <c r="AG3189" s="1"/>
  <c r="AC3053"/>
  <c r="AG3053" s="1"/>
  <c r="AC3272"/>
  <c r="AG3272" s="1"/>
  <c r="AC2804"/>
  <c r="AG2804" s="1"/>
  <c r="AC3255"/>
  <c r="AG3255" s="1"/>
  <c r="AC3273"/>
  <c r="AG3273" s="1"/>
  <c r="AC3274"/>
  <c r="AG3274" s="1"/>
  <c r="AC2936"/>
  <c r="AG2936" s="1"/>
  <c r="AC3276"/>
  <c r="AG3276" s="1"/>
  <c r="AC2898"/>
  <c r="AG2898" s="1"/>
  <c r="AC3278"/>
  <c r="AG3278" s="1"/>
  <c r="AC3284"/>
  <c r="AG3284" s="1"/>
  <c r="AC3285"/>
  <c r="AG3285" s="1"/>
  <c r="AC3286"/>
  <c r="AG3286" s="1"/>
  <c r="AC3287"/>
  <c r="AG3287" s="1"/>
  <c r="AC3288"/>
  <c r="AG3288" s="1"/>
  <c r="AC3289"/>
  <c r="AG3289" s="1"/>
  <c r="AC3294"/>
  <c r="AG3294" s="1"/>
  <c r="AC3473"/>
  <c r="AG3473" s="1"/>
  <c r="AC3186"/>
  <c r="AG3186" s="1"/>
  <c r="AC3296"/>
  <c r="AG3296" s="1"/>
  <c r="AC3277"/>
  <c r="AG3277" s="1"/>
  <c r="AC3156"/>
  <c r="AG3156" s="1"/>
  <c r="AC3298"/>
  <c r="AG3298" s="1"/>
  <c r="AC3299"/>
  <c r="AG3299" s="1"/>
  <c r="AC3279"/>
  <c r="AG3279" s="1"/>
  <c r="AC3300"/>
  <c r="AG3300" s="1"/>
  <c r="AC3301"/>
  <c r="AG3301" s="1"/>
  <c r="AC2755"/>
  <c r="AG2755" s="1"/>
  <c r="AC3176"/>
  <c r="AG3176" s="1"/>
  <c r="AC2635"/>
  <c r="AG2635" s="1"/>
  <c r="AC3113"/>
  <c r="AG3113" s="1"/>
  <c r="AC3116"/>
  <c r="AG3116" s="1"/>
  <c r="AC3291"/>
  <c r="AG3291" s="1"/>
  <c r="AC3304"/>
  <c r="AG3304" s="1"/>
  <c r="AC3148"/>
  <c r="AG3148" s="1"/>
  <c r="AC3043"/>
  <c r="AG3043" s="1"/>
  <c r="AC3306"/>
  <c r="AG3306" s="1"/>
  <c r="AC2960"/>
  <c r="AG2960" s="1"/>
  <c r="AC2651"/>
  <c r="AG2651" s="1"/>
  <c r="AC3312"/>
  <c r="AG3312" s="1"/>
  <c r="AC2928"/>
  <c r="AG2928" s="1"/>
  <c r="AC3071"/>
  <c r="AG3071" s="1"/>
  <c r="AC3696"/>
  <c r="AG3696" s="1"/>
  <c r="AC3316"/>
  <c r="AG3316" s="1"/>
  <c r="AC3318"/>
  <c r="AG3318" s="1"/>
  <c r="AC3397"/>
  <c r="AG3397" s="1"/>
  <c r="AC3161"/>
  <c r="AG3161" s="1"/>
  <c r="AC3308"/>
  <c r="AG3308" s="1"/>
  <c r="AC2932"/>
  <c r="AG2932" s="1"/>
  <c r="AC2933"/>
  <c r="AG2933" s="1"/>
  <c r="AC3322"/>
  <c r="AG3322" s="1"/>
  <c r="AC3310"/>
  <c r="AG3310" s="1"/>
  <c r="AC3323"/>
  <c r="AG3323" s="1"/>
  <c r="AC3324"/>
  <c r="AG3324" s="1"/>
  <c r="AC3621"/>
  <c r="AG3621" s="1"/>
  <c r="AC3325"/>
  <c r="AG3325" s="1"/>
  <c r="AC3314"/>
  <c r="AG3314" s="1"/>
  <c r="AC3082"/>
  <c r="AG3082" s="1"/>
  <c r="AC3327"/>
  <c r="AG3327" s="1"/>
  <c r="AC3328"/>
  <c r="AG3328" s="1"/>
  <c r="AC3185"/>
  <c r="AG3185" s="1"/>
  <c r="AC3305"/>
  <c r="AG3305" s="1"/>
  <c r="AC3315"/>
  <c r="AG3315" s="1"/>
  <c r="AC3330"/>
  <c r="AG3330" s="1"/>
  <c r="AC3067"/>
  <c r="AG3067" s="1"/>
  <c r="AC3202"/>
  <c r="AG3202" s="1"/>
  <c r="AC3336"/>
  <c r="AG3336" s="1"/>
  <c r="AC3048"/>
  <c r="AG3048" s="1"/>
  <c r="AC3337"/>
  <c r="AG3337" s="1"/>
  <c r="AC3094"/>
  <c r="AG3094" s="1"/>
  <c r="AC3338"/>
  <c r="AG3338" s="1"/>
  <c r="AC3340"/>
  <c r="AG3340" s="1"/>
  <c r="AC2848"/>
  <c r="AG2848" s="1"/>
  <c r="AC2938"/>
  <c r="AG2938" s="1"/>
  <c r="AC3341"/>
  <c r="AG3341" s="1"/>
  <c r="AC3319"/>
  <c r="AG3319" s="1"/>
  <c r="AC3343"/>
  <c r="AG3343" s="1"/>
  <c r="AC3344"/>
  <c r="AG3344" s="1"/>
  <c r="AC3320"/>
  <c r="AG3320" s="1"/>
  <c r="AC2940"/>
  <c r="AG2940" s="1"/>
  <c r="AC3346"/>
  <c r="AG3346" s="1"/>
  <c r="AC3216"/>
  <c r="AG3216" s="1"/>
  <c r="AC3347"/>
  <c r="AG3347" s="1"/>
  <c r="AC2859"/>
  <c r="AG2859" s="1"/>
  <c r="AC2959"/>
  <c r="AG2959" s="1"/>
  <c r="AC3349"/>
  <c r="AG3349" s="1"/>
  <c r="AC3334"/>
  <c r="AG3334" s="1"/>
  <c r="AC3350"/>
  <c r="AG3350" s="1"/>
  <c r="AC3352"/>
  <c r="AG3352" s="1"/>
  <c r="AC3339"/>
  <c r="AG3339" s="1"/>
  <c r="AC3353"/>
  <c r="AG3353" s="1"/>
  <c r="AC3550"/>
  <c r="AG3550" s="1"/>
  <c r="AC2869"/>
  <c r="AG2869" s="1"/>
  <c r="AC3177"/>
  <c r="AG3177" s="1"/>
  <c r="AC2645"/>
  <c r="AG2645" s="1"/>
  <c r="AC3354"/>
  <c r="AG3354" s="1"/>
  <c r="AC3355"/>
  <c r="AG3355" s="1"/>
  <c r="AC3356"/>
  <c r="AG3356" s="1"/>
  <c r="AC3359"/>
  <c r="AG3359" s="1"/>
  <c r="AC3360"/>
  <c r="AG3360" s="1"/>
  <c r="AC3115"/>
  <c r="AG3115" s="1"/>
  <c r="AC2948"/>
  <c r="AG2948" s="1"/>
  <c r="AC3364"/>
  <c r="AG3364" s="1"/>
  <c r="AC2978"/>
  <c r="AG2978" s="1"/>
  <c r="AC3135"/>
  <c r="AG3135" s="1"/>
  <c r="AC3368"/>
  <c r="AG3368" s="1"/>
  <c r="AC3165"/>
  <c r="AG3165" s="1"/>
  <c r="AC3351"/>
  <c r="AG3351" s="1"/>
  <c r="AC3370"/>
  <c r="AG3370" s="1"/>
  <c r="AC3371"/>
  <c r="AG3371" s="1"/>
  <c r="AC3142"/>
  <c r="AG3142" s="1"/>
  <c r="AC3373"/>
  <c r="AG3373" s="1"/>
  <c r="AC3184"/>
  <c r="AG3184" s="1"/>
  <c r="AC3220"/>
  <c r="AG3220" s="1"/>
  <c r="AC2927"/>
  <c r="AG2927" s="1"/>
  <c r="AC3361"/>
  <c r="AG3361" s="1"/>
  <c r="AC3379"/>
  <c r="AG3379" s="1"/>
  <c r="AC3380"/>
  <c r="AG3380" s="1"/>
  <c r="AC3381"/>
  <c r="AG3381" s="1"/>
  <c r="AC3366"/>
  <c r="AG3366" s="1"/>
  <c r="AC3367"/>
  <c r="AG3367" s="1"/>
  <c r="AC3386"/>
  <c r="AG3386" s="1"/>
  <c r="AC2478"/>
  <c r="AG2478" s="1"/>
  <c r="AC3389"/>
  <c r="AG3389" s="1"/>
  <c r="AC3668"/>
  <c r="AG3668" s="1"/>
  <c r="AC3391"/>
  <c r="AG3391" s="1"/>
  <c r="AC3394"/>
  <c r="AG3394" s="1"/>
  <c r="AC3374"/>
  <c r="AG3374" s="1"/>
  <c r="AC3377"/>
  <c r="AG3377" s="1"/>
  <c r="AC3398"/>
  <c r="AG3398" s="1"/>
  <c r="AC2922"/>
  <c r="AG2922" s="1"/>
  <c r="AC3401"/>
  <c r="AG3401" s="1"/>
  <c r="AC3402"/>
  <c r="AG3402" s="1"/>
  <c r="AC3403"/>
  <c r="AG3403" s="1"/>
  <c r="AC3404"/>
  <c r="AG3404" s="1"/>
  <c r="AC3405"/>
  <c r="AG3405" s="1"/>
  <c r="AC3378"/>
  <c r="AG3378" s="1"/>
  <c r="AC3407"/>
  <c r="AG3407" s="1"/>
  <c r="AC3408"/>
  <c r="AG3408" s="1"/>
  <c r="AC3383"/>
  <c r="AG3383" s="1"/>
  <c r="AC3409"/>
  <c r="AG3409" s="1"/>
  <c r="AC3384"/>
  <c r="AG3384" s="1"/>
  <c r="AC3412"/>
  <c r="AG3412" s="1"/>
  <c r="AC3413"/>
  <c r="AG3413" s="1"/>
  <c r="AC3387"/>
  <c r="AG3387" s="1"/>
  <c r="AC3200"/>
  <c r="AG3200" s="1"/>
  <c r="AC3414"/>
  <c r="AG3414" s="1"/>
  <c r="AC3388"/>
  <c r="AG3388" s="1"/>
  <c r="AC3230"/>
  <c r="AG3230" s="1"/>
  <c r="AC3416"/>
  <c r="AG3416" s="1"/>
  <c r="AC3417"/>
  <c r="AG3417" s="1"/>
  <c r="AC2876"/>
  <c r="AG2876" s="1"/>
  <c r="AC3282"/>
  <c r="AG3282" s="1"/>
  <c r="AC3567"/>
  <c r="AG3567" s="1"/>
  <c r="AC3420"/>
  <c r="AG3420" s="1"/>
  <c r="AC3393"/>
  <c r="AG3393" s="1"/>
  <c r="AC3421"/>
  <c r="AG3421" s="1"/>
  <c r="AC2658"/>
  <c r="AG2658" s="1"/>
  <c r="AC2780"/>
  <c r="AG2780" s="1"/>
  <c r="AC3488"/>
  <c r="AG3488" s="1"/>
  <c r="AC3422"/>
  <c r="AG3422" s="1"/>
  <c r="AC3423"/>
  <c r="AG3423" s="1"/>
  <c r="AC3232"/>
  <c r="AG3232" s="1"/>
  <c r="AC3426"/>
  <c r="AG3426" s="1"/>
  <c r="AC3399"/>
  <c r="AG3399" s="1"/>
  <c r="AC2944"/>
  <c r="AG2944" s="1"/>
  <c r="AC3427"/>
  <c r="AG3427" s="1"/>
  <c r="AC3429"/>
  <c r="AG3429" s="1"/>
  <c r="AC2727"/>
  <c r="AG2727" s="1"/>
  <c r="AC3241"/>
  <c r="AG3241" s="1"/>
  <c r="AC2925"/>
  <c r="AG2925" s="1"/>
  <c r="AC3195"/>
  <c r="AG3195" s="1"/>
  <c r="AC3411"/>
  <c r="AG3411" s="1"/>
  <c r="AC3432"/>
  <c r="AG3432" s="1"/>
  <c r="AC3434"/>
  <c r="AG3434" s="1"/>
  <c r="AC3205"/>
  <c r="AG3205" s="1"/>
  <c r="AC3448"/>
  <c r="AG3448" s="1"/>
  <c r="AC3436"/>
  <c r="AG3436" s="1"/>
  <c r="AC3424"/>
  <c r="AG3424" s="1"/>
  <c r="AC3231"/>
  <c r="AG3231" s="1"/>
  <c r="AC3437"/>
  <c r="AG3437" s="1"/>
  <c r="AC3438"/>
  <c r="AG3438" s="1"/>
  <c r="AC3132"/>
  <c r="AG3132" s="1"/>
  <c r="AC3063"/>
  <c r="AG3063" s="1"/>
  <c r="AC3440"/>
  <c r="AG3440" s="1"/>
  <c r="AC3442"/>
  <c r="AG3442" s="1"/>
  <c r="AC3443"/>
  <c r="AG3443" s="1"/>
  <c r="AC3309"/>
  <c r="AG3309" s="1"/>
  <c r="AC3155"/>
  <c r="AG3155" s="1"/>
  <c r="AC3047"/>
  <c r="AG3047" s="1"/>
  <c r="AC3444"/>
  <c r="AG3444" s="1"/>
  <c r="AC2887"/>
  <c r="AG2887" s="1"/>
  <c r="AC3446"/>
  <c r="AG3446" s="1"/>
  <c r="AC3245"/>
  <c r="AG3245" s="1"/>
  <c r="AC3684"/>
  <c r="AG3684" s="1"/>
  <c r="AC2985"/>
  <c r="AG2985" s="1"/>
  <c r="AC3144"/>
  <c r="AG3144" s="1"/>
  <c r="AC3149"/>
  <c r="AG3149" s="1"/>
  <c r="AC3455"/>
  <c r="AG3455" s="1"/>
  <c r="AC3456"/>
  <c r="AG3456" s="1"/>
  <c r="AC3439"/>
  <c r="AG3439" s="1"/>
  <c r="AC3536"/>
  <c r="AG3536" s="1"/>
  <c r="AC3459"/>
  <c r="AG3459" s="1"/>
  <c r="AC3441"/>
  <c r="AG3441" s="1"/>
  <c r="AC2973"/>
  <c r="AG2973" s="1"/>
  <c r="AC3462"/>
  <c r="AG3462" s="1"/>
  <c r="AC3463"/>
  <c r="AG3463" s="1"/>
  <c r="AC3146"/>
  <c r="AG3146" s="1"/>
  <c r="AC3466"/>
  <c r="AG3466" s="1"/>
  <c r="AC2990"/>
  <c r="AG2990" s="1"/>
  <c r="AC3331"/>
  <c r="AG3331" s="1"/>
  <c r="AC3447"/>
  <c r="AG3447" s="1"/>
  <c r="AC3451"/>
  <c r="AG3451" s="1"/>
  <c r="AC3452"/>
  <c r="AG3452" s="1"/>
  <c r="AC3453"/>
  <c r="AG3453" s="1"/>
  <c r="AC2983"/>
  <c r="AG2983" s="1"/>
  <c r="AC3460"/>
  <c r="AG3460" s="1"/>
  <c r="AC3461"/>
  <c r="AG3461" s="1"/>
  <c r="AC2996"/>
  <c r="AG2996" s="1"/>
  <c r="AC3163"/>
  <c r="AG3163" s="1"/>
  <c r="AC3477"/>
  <c r="AG3477" s="1"/>
  <c r="AC3465"/>
  <c r="AG3465" s="1"/>
  <c r="AC3479"/>
  <c r="AG3479" s="1"/>
  <c r="AC3481"/>
  <c r="AG3481" s="1"/>
  <c r="AC3086"/>
  <c r="AG3086" s="1"/>
  <c r="AC2854"/>
  <c r="AG2854" s="1"/>
  <c r="AC3472"/>
  <c r="AG3472" s="1"/>
  <c r="AC3484"/>
  <c r="AG3484" s="1"/>
  <c r="AC3485"/>
  <c r="AG3485" s="1"/>
  <c r="AC3425"/>
  <c r="AG3425" s="1"/>
  <c r="AC3487"/>
  <c r="AG3487" s="1"/>
  <c r="AC2677"/>
  <c r="AG2677" s="1"/>
  <c r="AC3489"/>
  <c r="AG3489" s="1"/>
  <c r="AC3474"/>
  <c r="AG3474" s="1"/>
  <c r="AC3491"/>
  <c r="AG3491" s="1"/>
  <c r="AC3493"/>
  <c r="AG3493" s="1"/>
  <c r="AC3476"/>
  <c r="AG3476" s="1"/>
  <c r="AC3152"/>
  <c r="AG3152" s="1"/>
  <c r="AC2423"/>
  <c r="AG2423" s="1"/>
  <c r="AC3494"/>
  <c r="AG3494" s="1"/>
  <c r="AC3150"/>
  <c r="AG3150" s="1"/>
  <c r="AC3478"/>
  <c r="AG3478" s="1"/>
  <c r="AC3332"/>
  <c r="AG3332" s="1"/>
  <c r="AC3497"/>
  <c r="AG3497" s="1"/>
  <c r="AC3290"/>
  <c r="AG3290" s="1"/>
  <c r="AC3500"/>
  <c r="AG3500" s="1"/>
  <c r="AC3502"/>
  <c r="AG3502" s="1"/>
  <c r="AC3483"/>
  <c r="AG3483" s="1"/>
  <c r="AC3503"/>
  <c r="AG3503" s="1"/>
  <c r="AC3385"/>
  <c r="AG3385" s="1"/>
  <c r="AC3659"/>
  <c r="AG3659" s="1"/>
  <c r="AC3504"/>
  <c r="AG3504" s="1"/>
  <c r="AC3506"/>
  <c r="AG3506" s="1"/>
  <c r="AC2888"/>
  <c r="AG2888" s="1"/>
  <c r="AC3508"/>
  <c r="AG3508" s="1"/>
  <c r="AC3510"/>
  <c r="AG3510" s="1"/>
  <c r="AC3511"/>
  <c r="AG3511" s="1"/>
  <c r="AC3512"/>
  <c r="AG3512" s="1"/>
  <c r="AC3292"/>
  <c r="AG3292" s="1"/>
  <c r="AC3317"/>
  <c r="AG3317" s="1"/>
  <c r="AC3357"/>
  <c r="AG3357" s="1"/>
  <c r="AC3321"/>
  <c r="AG3321" s="1"/>
  <c r="AC3099"/>
  <c r="AG3099" s="1"/>
  <c r="AC3826"/>
  <c r="AG3826" s="1"/>
  <c r="AC3495"/>
  <c r="AG3495" s="1"/>
  <c r="AC3496"/>
  <c r="AG3496" s="1"/>
  <c r="AC3169"/>
  <c r="AG3169" s="1"/>
  <c r="AC3681"/>
  <c r="AG3681" s="1"/>
  <c r="AC3655"/>
  <c r="AG3655" s="1"/>
  <c r="AC3516"/>
  <c r="AG3516" s="1"/>
  <c r="AC3281"/>
  <c r="AG3281" s="1"/>
  <c r="AC3729"/>
  <c r="AG3729" s="1"/>
  <c r="AC3518"/>
  <c r="AG3518" s="1"/>
  <c r="AC3297"/>
  <c r="AG3297" s="1"/>
  <c r="AC3522"/>
  <c r="AG3522" s="1"/>
  <c r="AC3524"/>
  <c r="AG3524" s="1"/>
  <c r="AC3507"/>
  <c r="AG3507" s="1"/>
  <c r="AC3509"/>
  <c r="AG3509" s="1"/>
  <c r="AC3527"/>
  <c r="AG3527" s="1"/>
  <c r="AC3528"/>
  <c r="AG3528" s="1"/>
  <c r="AC2786"/>
  <c r="AG2786" s="1"/>
  <c r="AC3530"/>
  <c r="AG3530" s="1"/>
  <c r="AC3531"/>
  <c r="AG3531" s="1"/>
  <c r="AC3532"/>
  <c r="AG3532" s="1"/>
  <c r="AC3533"/>
  <c r="AG3533" s="1"/>
  <c r="AC3534"/>
  <c r="AG3534" s="1"/>
  <c r="AC3302"/>
  <c r="AG3302" s="1"/>
  <c r="AC3513"/>
  <c r="AG3513" s="1"/>
  <c r="AC3702"/>
  <c r="AG3702" s="1"/>
  <c r="AC3538"/>
  <c r="AG3538" s="1"/>
  <c r="AC2681"/>
  <c r="AG2681" s="1"/>
  <c r="AC3348"/>
  <c r="AG3348" s="1"/>
  <c r="AC3227"/>
  <c r="AG3227" s="1"/>
  <c r="AC3733"/>
  <c r="AG3733" s="1"/>
  <c r="AC2809"/>
  <c r="AG2809" s="1"/>
  <c r="AC3541"/>
  <c r="AG3541" s="1"/>
  <c r="AC3542"/>
  <c r="AG3542" s="1"/>
  <c r="AC3311"/>
  <c r="AG3311" s="1"/>
  <c r="AC3543"/>
  <c r="AG3543" s="1"/>
  <c r="AC3544"/>
  <c r="AG3544" s="1"/>
  <c r="AC3546"/>
  <c r="AG3546" s="1"/>
  <c r="AC3519"/>
  <c r="AG3519" s="1"/>
  <c r="AC3709"/>
  <c r="AG3709" s="1"/>
  <c r="AC3521"/>
  <c r="AG3521" s="1"/>
  <c r="AC3548"/>
  <c r="AG3548" s="1"/>
  <c r="AC3549"/>
  <c r="AG3549" s="1"/>
  <c r="AC3333"/>
  <c r="AG3333" s="1"/>
  <c r="AC3526"/>
  <c r="AG3526" s="1"/>
  <c r="AC3525"/>
  <c r="AG3525" s="1"/>
  <c r="AC3018"/>
  <c r="AG3018" s="1"/>
  <c r="AC3529"/>
  <c r="AG3529" s="1"/>
  <c r="AC2930"/>
  <c r="AG2930" s="1"/>
  <c r="AC3026"/>
  <c r="AG3026" s="1"/>
  <c r="AC3554"/>
  <c r="AG3554" s="1"/>
  <c r="AC3715"/>
  <c r="AG3715" s="1"/>
  <c r="AC3556"/>
  <c r="AG3556" s="1"/>
  <c r="AC3718"/>
  <c r="AG3718" s="1"/>
  <c r="AC3719"/>
  <c r="AG3719" s="1"/>
  <c r="AC3537"/>
  <c r="AG3537" s="1"/>
  <c r="AC2648"/>
  <c r="AG2648" s="1"/>
  <c r="AC3209"/>
  <c r="AG3209" s="1"/>
  <c r="AC3044"/>
  <c r="AG3044" s="1"/>
  <c r="AC3559"/>
  <c r="AG3559" s="1"/>
  <c r="AC3560"/>
  <c r="AG3560" s="1"/>
  <c r="AC2885"/>
  <c r="AG2885" s="1"/>
  <c r="AC3561"/>
  <c r="AG3561" s="1"/>
  <c r="AC3728"/>
  <c r="AG3728" s="1"/>
  <c r="AC3564"/>
  <c r="AG3564" s="1"/>
  <c r="AC3565"/>
  <c r="AG3565" s="1"/>
  <c r="AC3547"/>
  <c r="AG3547" s="1"/>
  <c r="AC3039"/>
  <c r="AG3039" s="1"/>
  <c r="AC3219"/>
  <c r="AG3219" s="1"/>
  <c r="AC3568"/>
  <c r="AG3568" s="1"/>
  <c r="AC2832"/>
  <c r="AG2832" s="1"/>
  <c r="AC3569"/>
  <c r="AG3569" s="1"/>
  <c r="AC3551"/>
  <c r="AG3551" s="1"/>
  <c r="AC3553"/>
  <c r="AG3553" s="1"/>
  <c r="AC3585"/>
  <c r="AG3585" s="1"/>
  <c r="AC3022"/>
  <c r="AG3022" s="1"/>
  <c r="AC3570"/>
  <c r="AG3570" s="1"/>
  <c r="AC3558"/>
  <c r="AG3558" s="1"/>
  <c r="AC3571"/>
  <c r="AG3571" s="1"/>
  <c r="AC3573"/>
  <c r="AG3573" s="1"/>
  <c r="AC3574"/>
  <c r="AG3574" s="1"/>
  <c r="AC3575"/>
  <c r="AG3575" s="1"/>
  <c r="AC3576"/>
  <c r="AG3576" s="1"/>
  <c r="AC3326"/>
  <c r="AG3326" s="1"/>
  <c r="AC3577"/>
  <c r="AG3577" s="1"/>
  <c r="AC3036"/>
  <c r="AG3036" s="1"/>
  <c r="AC3563"/>
  <c r="AG3563" s="1"/>
  <c r="AC3578"/>
  <c r="AG3578" s="1"/>
  <c r="AC3172"/>
  <c r="AG3172" s="1"/>
  <c r="AC3369"/>
  <c r="AG3369" s="1"/>
  <c r="AC3566"/>
  <c r="AG3566" s="1"/>
  <c r="AC3581"/>
  <c r="AG3581" s="1"/>
  <c r="AC3582"/>
  <c r="AG3582" s="1"/>
  <c r="AC3583"/>
  <c r="AG3583" s="1"/>
  <c r="AC3584"/>
  <c r="AG3584" s="1"/>
  <c r="AC3586"/>
  <c r="AG3586" s="1"/>
  <c r="AC3587"/>
  <c r="AG3587" s="1"/>
  <c r="AC3590"/>
  <c r="AG3590" s="1"/>
  <c r="AC3592"/>
  <c r="AG3592" s="1"/>
  <c r="AC3593"/>
  <c r="AG3593" s="1"/>
  <c r="AC3594"/>
  <c r="AG3594" s="1"/>
  <c r="AC2969"/>
  <c r="AG2969" s="1"/>
  <c r="AC3376"/>
  <c r="AG3376" s="1"/>
  <c r="AC3406"/>
  <c r="AG3406" s="1"/>
  <c r="AC3595"/>
  <c r="AG3595" s="1"/>
  <c r="AC3392"/>
  <c r="AG3392" s="1"/>
  <c r="AC3107"/>
  <c r="AG3107" s="1"/>
  <c r="AC3464"/>
  <c r="AG3464" s="1"/>
  <c r="AC3629"/>
  <c r="AG3629" s="1"/>
  <c r="AC3475"/>
  <c r="AG3475" s="1"/>
  <c r="AC3599"/>
  <c r="AG3599" s="1"/>
  <c r="AC3600"/>
  <c r="AG3600" s="1"/>
  <c r="AC3601"/>
  <c r="AG3601" s="1"/>
  <c r="AC3602"/>
  <c r="AG3602" s="1"/>
  <c r="AC3375"/>
  <c r="AG3375" s="1"/>
  <c r="AC3603"/>
  <c r="AG3603" s="1"/>
  <c r="AC2341"/>
  <c r="AG2341" s="1"/>
  <c r="AC3579"/>
  <c r="AG3579" s="1"/>
  <c r="AC3535"/>
  <c r="AG3535" s="1"/>
  <c r="AC3471"/>
  <c r="AG3471" s="1"/>
  <c r="AC3125"/>
  <c r="AG3125" s="1"/>
  <c r="AC3606"/>
  <c r="AG3606" s="1"/>
  <c r="AC3608"/>
  <c r="AG3608" s="1"/>
  <c r="AC3382"/>
  <c r="AG3382" s="1"/>
  <c r="AC3034"/>
  <c r="AG3034" s="1"/>
  <c r="AC3588"/>
  <c r="AG3588" s="1"/>
  <c r="AC3589"/>
  <c r="AG3589" s="1"/>
  <c r="AC3609"/>
  <c r="AG3609" s="1"/>
  <c r="AC3591"/>
  <c r="AG3591" s="1"/>
  <c r="AC3927"/>
  <c r="AG3927" s="1"/>
  <c r="AC3468"/>
  <c r="AG3468" s="1"/>
  <c r="AC3400"/>
  <c r="AG3400" s="1"/>
  <c r="AC3836"/>
  <c r="AG3836" s="1"/>
  <c r="AC3596"/>
  <c r="AG3596" s="1"/>
  <c r="AC3613"/>
  <c r="AG3613" s="1"/>
  <c r="AC3790"/>
  <c r="AG3790" s="1"/>
  <c r="AC3597"/>
  <c r="AG3597" s="1"/>
  <c r="AC2800"/>
  <c r="AG2800" s="1"/>
  <c r="AC3303"/>
  <c r="AG3303" s="1"/>
  <c r="AC3615"/>
  <c r="AG3615" s="1"/>
  <c r="AC3492"/>
  <c r="AG3492" s="1"/>
  <c r="AC3618"/>
  <c r="AG3618" s="1"/>
  <c r="AC3604"/>
  <c r="AG3604" s="1"/>
  <c r="AC3619"/>
  <c r="AG3619" s="1"/>
  <c r="AC3620"/>
  <c r="AG3620" s="1"/>
  <c r="AC3622"/>
  <c r="AG3622" s="1"/>
  <c r="AC3605"/>
  <c r="AG3605" s="1"/>
  <c r="AC3623"/>
  <c r="AG3623" s="1"/>
  <c r="AC3803"/>
  <c r="AG3803" s="1"/>
  <c r="AC3625"/>
  <c r="AG3625" s="1"/>
  <c r="AC3415"/>
  <c r="AG3415" s="1"/>
  <c r="AC3893"/>
  <c r="AG3893" s="1"/>
  <c r="AC3627"/>
  <c r="AG3627" s="1"/>
  <c r="AC3095"/>
  <c r="AG3095" s="1"/>
  <c r="AC2640"/>
  <c r="AG2640" s="1"/>
  <c r="AC3630"/>
  <c r="AG3630" s="1"/>
  <c r="AC3816"/>
  <c r="AG3816" s="1"/>
  <c r="AC3631"/>
  <c r="AG3631" s="1"/>
  <c r="AC3612"/>
  <c r="AG3612" s="1"/>
  <c r="AC3820"/>
  <c r="AG3820" s="1"/>
  <c r="AC3633"/>
  <c r="AG3633" s="1"/>
  <c r="AC3634"/>
  <c r="AG3634" s="1"/>
  <c r="AC3236"/>
  <c r="AG3236" s="1"/>
  <c r="AC3952"/>
  <c r="AG3952" s="1"/>
  <c r="AC3636"/>
  <c r="AG3636" s="1"/>
  <c r="AC3637"/>
  <c r="AG3637" s="1"/>
  <c r="AC3617"/>
  <c r="AG3617" s="1"/>
  <c r="AC3638"/>
  <c r="AG3638" s="1"/>
  <c r="AC3396"/>
  <c r="AG3396" s="1"/>
  <c r="AC3482"/>
  <c r="AG3482" s="1"/>
  <c r="AC3699"/>
  <c r="AG3699" s="1"/>
  <c r="AC3390"/>
  <c r="AG3390" s="1"/>
  <c r="AC3853"/>
  <c r="AG3853" s="1"/>
  <c r="AC3641"/>
  <c r="AG3641" s="1"/>
  <c r="AC3449"/>
  <c r="AG3449" s="1"/>
  <c r="AC3626"/>
  <c r="AG3626" s="1"/>
  <c r="AC3643"/>
  <c r="AG3643" s="1"/>
  <c r="AC3644"/>
  <c r="AG3644" s="1"/>
  <c r="AC3834"/>
  <c r="AG3834" s="1"/>
  <c r="AC3646"/>
  <c r="AG3646" s="1"/>
  <c r="AC3878"/>
  <c r="AG3878" s="1"/>
  <c r="AC3835"/>
  <c r="AG3835" s="1"/>
  <c r="AC3921"/>
  <c r="AG3921" s="1"/>
  <c r="AC3651"/>
  <c r="AG3651" s="1"/>
  <c r="AC3652"/>
  <c r="AG3652" s="1"/>
  <c r="AC3973"/>
  <c r="AG3973" s="1"/>
  <c r="AC3653"/>
  <c r="AG3653" s="1"/>
  <c r="AC3654"/>
  <c r="AG3654" s="1"/>
  <c r="AC2517"/>
  <c r="AG2517" s="1"/>
  <c r="AC3656"/>
  <c r="AG3656" s="1"/>
  <c r="AC3658"/>
  <c r="AG3658" s="1"/>
  <c r="AC3470"/>
  <c r="AG3470" s="1"/>
  <c r="AC3469"/>
  <c r="AG3469" s="1"/>
  <c r="AC3640"/>
  <c r="AG3640" s="1"/>
  <c r="AC3662"/>
  <c r="AG3662" s="1"/>
  <c r="AC3663"/>
  <c r="AG3663" s="1"/>
  <c r="AC3664"/>
  <c r="AG3664" s="1"/>
  <c r="AC3665"/>
  <c r="AG3665" s="1"/>
  <c r="AC3892"/>
  <c r="AG3892" s="1"/>
  <c r="AC3293"/>
  <c r="AG3293" s="1"/>
  <c r="AC3666"/>
  <c r="AG3666" s="1"/>
  <c r="AC3667"/>
  <c r="AG3667" s="1"/>
  <c r="AC3852"/>
  <c r="AG3852" s="1"/>
  <c r="AC2919"/>
  <c r="AG2919" s="1"/>
  <c r="AC3501"/>
  <c r="AG3501" s="1"/>
  <c r="AC3883"/>
  <c r="AG3883" s="1"/>
  <c r="AC3647"/>
  <c r="AG3647" s="1"/>
  <c r="AC3669"/>
  <c r="AG3669" s="1"/>
  <c r="AC3670"/>
  <c r="AG3670" s="1"/>
  <c r="AC2989"/>
  <c r="AG2989" s="1"/>
  <c r="AC3672"/>
  <c r="AG3672" s="1"/>
  <c r="AC3674"/>
  <c r="AG3674" s="1"/>
  <c r="AC3675"/>
  <c r="AG3675" s="1"/>
  <c r="AC3676"/>
  <c r="AG3676" s="1"/>
  <c r="AC3650"/>
  <c r="AG3650" s="1"/>
  <c r="AC3855"/>
  <c r="AG3855" s="1"/>
  <c r="AC3767"/>
  <c r="AG3767" s="1"/>
  <c r="AC3679"/>
  <c r="AG3679" s="1"/>
  <c r="AC3682"/>
  <c r="AG3682" s="1"/>
  <c r="AC3657"/>
  <c r="AG3657" s="1"/>
  <c r="AC3660"/>
  <c r="AG3660" s="1"/>
  <c r="AC3884"/>
  <c r="AG3884" s="1"/>
  <c r="AC3686"/>
  <c r="AG3686" s="1"/>
  <c r="AC3572"/>
  <c r="AG3572" s="1"/>
  <c r="AC3895"/>
  <c r="AG3895" s="1"/>
  <c r="AC3433"/>
  <c r="AG3433" s="1"/>
  <c r="AC3689"/>
  <c r="AG3689" s="1"/>
  <c r="AC3690"/>
  <c r="AG3690" s="1"/>
  <c r="AC3912"/>
  <c r="AG3912" s="1"/>
  <c r="AC3486"/>
  <c r="AG3486" s="1"/>
  <c r="AC3458"/>
  <c r="AG3458" s="1"/>
  <c r="AC3540"/>
  <c r="AG3540" s="1"/>
  <c r="AC3873"/>
  <c r="AG3873" s="1"/>
  <c r="AC3661"/>
  <c r="AG3661" s="1"/>
  <c r="AC3694"/>
  <c r="AG3694" s="1"/>
  <c r="AC3695"/>
  <c r="AG3695" s="1"/>
  <c r="AC3313"/>
  <c r="AG3313" s="1"/>
  <c r="AC3678"/>
  <c r="AG3678" s="1"/>
  <c r="AC2964"/>
  <c r="AG2964" s="1"/>
  <c r="AC3698"/>
  <c r="AG3698" s="1"/>
  <c r="AC3700"/>
  <c r="AG3700" s="1"/>
  <c r="AC3701"/>
  <c r="AG3701" s="1"/>
  <c r="AC3840"/>
  <c r="AG3840" s="1"/>
  <c r="AC3430"/>
  <c r="AG3430" s="1"/>
  <c r="AC2955"/>
  <c r="AG2955" s="1"/>
  <c r="AC3706"/>
  <c r="AG3706" s="1"/>
  <c r="AC3744"/>
  <c r="AG3744" s="1"/>
  <c r="AC3545"/>
  <c r="AG3545" s="1"/>
  <c r="AC3683"/>
  <c r="AG3683" s="1"/>
  <c r="AC3753"/>
  <c r="AG3753" s="1"/>
  <c r="AC4000"/>
  <c r="AG4000" s="1"/>
  <c r="AC3523"/>
  <c r="AG3523" s="1"/>
  <c r="AC3539"/>
  <c r="AG3539" s="1"/>
  <c r="AC3688"/>
  <c r="AG3688" s="1"/>
  <c r="AC3711"/>
  <c r="AG3711" s="1"/>
  <c r="AC3936"/>
  <c r="AG3936" s="1"/>
  <c r="AC3691"/>
  <c r="AG3691" s="1"/>
  <c r="AC3712"/>
  <c r="AG3712" s="1"/>
  <c r="AC3692"/>
  <c r="AG3692" s="1"/>
  <c r="AC3221"/>
  <c r="AG3221" s="1"/>
  <c r="AC3714"/>
  <c r="AG3714" s="1"/>
  <c r="AC3480"/>
  <c r="AG3480" s="1"/>
  <c r="AC3598"/>
  <c r="AG3598" s="1"/>
  <c r="AC3940"/>
  <c r="AG3940" s="1"/>
  <c r="AC3716"/>
  <c r="AG3716" s="1"/>
  <c r="AC3717"/>
  <c r="AG3717" s="1"/>
  <c r="AC2966"/>
  <c r="AG2966" s="1"/>
  <c r="AC3080"/>
  <c r="AG3080" s="1"/>
  <c r="AC3720"/>
  <c r="AG3720" s="1"/>
  <c r="AC3697"/>
  <c r="AG3697" s="1"/>
  <c r="AC3721"/>
  <c r="AG3721" s="1"/>
  <c r="AC3457"/>
  <c r="AG3457" s="1"/>
  <c r="AC3722"/>
  <c r="AG3722" s="1"/>
  <c r="AC3931"/>
  <c r="AG3931" s="1"/>
  <c r="AC3705"/>
  <c r="AG3705" s="1"/>
  <c r="AC3515"/>
  <c r="AG3515" s="1"/>
  <c r="AC3517"/>
  <c r="AG3517" s="1"/>
  <c r="AC3726"/>
  <c r="AG3726" s="1"/>
  <c r="AC3727"/>
  <c r="AG3727" s="1"/>
  <c r="AC3707"/>
  <c r="AG3707" s="1"/>
  <c r="AC2897"/>
  <c r="AG2897" s="1"/>
  <c r="AC3868"/>
  <c r="AG3868" s="1"/>
  <c r="AC3949"/>
  <c r="AG3949" s="1"/>
  <c r="AC3907"/>
  <c r="AG3907" s="1"/>
  <c r="AC3730"/>
  <c r="AG3730" s="1"/>
  <c r="AC3671"/>
  <c r="AG3671" s="1"/>
  <c r="AC3731"/>
  <c r="AG3731" s="1"/>
  <c r="AC3732"/>
  <c r="AG3732" s="1"/>
  <c r="AC2945"/>
  <c r="AG2945" s="1"/>
  <c r="AC2826"/>
  <c r="AG2826" s="1"/>
  <c r="AC3736"/>
  <c r="AG3736" s="1"/>
  <c r="AC3914"/>
  <c r="AG3914" s="1"/>
  <c r="AC3915"/>
  <c r="AG3915" s="1"/>
  <c r="AC3738"/>
  <c r="AG3738" s="1"/>
  <c r="AC3739"/>
  <c r="AG3739" s="1"/>
  <c r="AC3009"/>
  <c r="AG3009" s="1"/>
  <c r="AC3958"/>
  <c r="AG3958" s="1"/>
  <c r="AC3490"/>
  <c r="AG3490" s="1"/>
  <c r="AC4110"/>
  <c r="AG4110" s="1"/>
  <c r="AC3743"/>
  <c r="AG3743" s="1"/>
  <c r="AC3428"/>
  <c r="AG3428" s="1"/>
  <c r="AC3724"/>
  <c r="AG3724" s="1"/>
  <c r="AC3993"/>
  <c r="AG3993" s="1"/>
  <c r="AC3748"/>
  <c r="AG3748" s="1"/>
  <c r="AC3754"/>
  <c r="AG3754" s="1"/>
  <c r="AC4037"/>
  <c r="AG4037" s="1"/>
  <c r="AC3075"/>
  <c r="AG3075" s="1"/>
  <c r="AC3735"/>
  <c r="AG3735" s="1"/>
  <c r="AC3756"/>
  <c r="AG3756" s="1"/>
  <c r="AC3757"/>
  <c r="AG3757" s="1"/>
  <c r="AC3758"/>
  <c r="AG3758" s="1"/>
  <c r="AC3759"/>
  <c r="AG3759" s="1"/>
  <c r="AC3760"/>
  <c r="AG3760" s="1"/>
  <c r="AC3763"/>
  <c r="AG3763" s="1"/>
  <c r="AC4133"/>
  <c r="AG4133" s="1"/>
  <c r="AC3765"/>
  <c r="AG3765" s="1"/>
  <c r="AC3614"/>
  <c r="AG3614" s="1"/>
  <c r="AC3766"/>
  <c r="AG3766" s="1"/>
  <c r="AC3942"/>
  <c r="AG3942" s="1"/>
  <c r="AC3253"/>
  <c r="AG3253" s="1"/>
  <c r="AC3770"/>
  <c r="AG3770" s="1"/>
  <c r="AC3771"/>
  <c r="AG3771" s="1"/>
  <c r="AC3741"/>
  <c r="AG3741" s="1"/>
  <c r="AC3098"/>
  <c r="AG3098" s="1"/>
  <c r="AC3745"/>
  <c r="AG3745" s="1"/>
  <c r="AC3607"/>
  <c r="AG3607" s="1"/>
  <c r="AC2974"/>
  <c r="AG2974" s="1"/>
  <c r="AC3746"/>
  <c r="AG3746" s="1"/>
  <c r="AC3499"/>
  <c r="AG3499" s="1"/>
  <c r="AC3778"/>
  <c r="AG3778" s="1"/>
  <c r="AC3616"/>
  <c r="AG3616" s="1"/>
  <c r="AC3971"/>
  <c r="AG3971" s="1"/>
  <c r="AC2721"/>
  <c r="AG2721" s="1"/>
  <c r="AC4051"/>
  <c r="AG4051" s="1"/>
  <c r="AC3779"/>
  <c r="AG3779" s="1"/>
  <c r="AC2946"/>
  <c r="AG2946" s="1"/>
  <c r="AC3015"/>
  <c r="AG3015" s="1"/>
  <c r="AC3781"/>
  <c r="AG3781" s="1"/>
  <c r="AC3782"/>
  <c r="AG3782" s="1"/>
  <c r="AC3858"/>
  <c r="AG3858" s="1"/>
  <c r="AC3784"/>
  <c r="AG3784" s="1"/>
  <c r="AC3450"/>
  <c r="AG3450" s="1"/>
  <c r="AC3785"/>
  <c r="AG3785" s="1"/>
  <c r="AC3867"/>
  <c r="AG3867" s="1"/>
  <c r="AC3761"/>
  <c r="AG3761" s="1"/>
  <c r="AC3764"/>
  <c r="AG3764" s="1"/>
  <c r="AC3786"/>
  <c r="AG3786" s="1"/>
  <c r="AC3342"/>
  <c r="AG3342" s="1"/>
  <c r="AC3787"/>
  <c r="AG3787" s="1"/>
  <c r="AC3788"/>
  <c r="AG3788" s="1"/>
  <c r="AC3769"/>
  <c r="AG3769" s="1"/>
  <c r="AC3861"/>
  <c r="AG3861" s="1"/>
  <c r="AC3772"/>
  <c r="AG3772" s="1"/>
  <c r="AC3962"/>
  <c r="AG3962" s="1"/>
  <c r="AC3775"/>
  <c r="AG3775" s="1"/>
  <c r="AC3890"/>
  <c r="AG3890" s="1"/>
  <c r="AC4156"/>
  <c r="AG4156" s="1"/>
  <c r="AC4212"/>
  <c r="AG4212" s="1"/>
  <c r="AC3794"/>
  <c r="AG3794" s="1"/>
  <c r="AC3795"/>
  <c r="AG3795" s="1"/>
  <c r="AC3796"/>
  <c r="AG3796" s="1"/>
  <c r="AC3798"/>
  <c r="AG3798" s="1"/>
  <c r="AC4152"/>
  <c r="AG4152" s="1"/>
  <c r="AC3799"/>
  <c r="AG3799" s="1"/>
  <c r="AC3673"/>
  <c r="AG3673" s="1"/>
  <c r="AC3817"/>
  <c r="AG3817" s="1"/>
  <c r="AC3194"/>
  <c r="AG3194" s="1"/>
  <c r="AC3804"/>
  <c r="AG3804" s="1"/>
  <c r="AC3805"/>
  <c r="AG3805" s="1"/>
  <c r="AC3806"/>
  <c r="AG3806" s="1"/>
  <c r="AC4166"/>
  <c r="AG4166" s="1"/>
  <c r="AC3809"/>
  <c r="AG3809" s="1"/>
  <c r="AC3810"/>
  <c r="AG3810" s="1"/>
  <c r="AC4036"/>
  <c r="AG4036" s="1"/>
  <c r="AC3747"/>
  <c r="AG3747" s="1"/>
  <c r="AC3076"/>
  <c r="AG3076" s="1"/>
  <c r="AC3635"/>
  <c r="AG3635" s="1"/>
  <c r="AC3891"/>
  <c r="AG3891" s="1"/>
  <c r="AC3821"/>
  <c r="AG3821" s="1"/>
  <c r="AC4007"/>
  <c r="AG4007" s="1"/>
  <c r="AC3934"/>
  <c r="AG3934" s="1"/>
  <c r="AC3792"/>
  <c r="AG3792" s="1"/>
  <c r="AC3822"/>
  <c r="AG3822" s="1"/>
  <c r="AC3823"/>
  <c r="AG3823" s="1"/>
  <c r="AC3054"/>
  <c r="AG3054" s="1"/>
  <c r="AC3824"/>
  <c r="AG3824" s="1"/>
  <c r="AC4042"/>
  <c r="AG4042" s="1"/>
  <c r="AC3982"/>
  <c r="AG3982" s="1"/>
  <c r="AC3802"/>
  <c r="AG3802" s="1"/>
  <c r="AC3829"/>
  <c r="AG3829" s="1"/>
  <c r="AC4003"/>
  <c r="AG4003" s="1"/>
  <c r="AC4026"/>
  <c r="AG4026" s="1"/>
  <c r="AC2713"/>
  <c r="AG2713" s="1"/>
  <c r="AC3687"/>
  <c r="AG3687" s="1"/>
  <c r="AC4005"/>
  <c r="AG4005" s="1"/>
  <c r="AC3833"/>
  <c r="AG3833" s="1"/>
  <c r="AC3818"/>
  <c r="AG3818" s="1"/>
  <c r="AC3896"/>
  <c r="AG3896" s="1"/>
  <c r="AC3819"/>
  <c r="AG3819" s="1"/>
  <c r="AC4057"/>
  <c r="AG4057" s="1"/>
  <c r="AC3837"/>
  <c r="AG3837" s="1"/>
  <c r="AC3693"/>
  <c r="AG3693" s="1"/>
  <c r="AC3258"/>
  <c r="AG3258" s="1"/>
  <c r="AC3240"/>
  <c r="AG3240" s="1"/>
  <c r="AC3838"/>
  <c r="AG3838" s="1"/>
  <c r="AC3335"/>
  <c r="AG3335" s="1"/>
  <c r="AC2834"/>
  <c r="AG2834" s="1"/>
  <c r="AC2862"/>
  <c r="AG2862" s="1"/>
  <c r="AC3841"/>
  <c r="AG3841" s="1"/>
  <c r="AC3842"/>
  <c r="AG3842" s="1"/>
  <c r="AC4180"/>
  <c r="AG4180" s="1"/>
  <c r="AC3928"/>
  <c r="AG3928" s="1"/>
  <c r="AC2617"/>
  <c r="AG2617" s="1"/>
  <c r="AC3649"/>
  <c r="AG3649" s="1"/>
  <c r="AC2841"/>
  <c r="AG2841" s="1"/>
  <c r="AC3843"/>
  <c r="AG3843" s="1"/>
  <c r="AC2712"/>
  <c r="AG2712" s="1"/>
  <c r="AC3024"/>
  <c r="AG3024" s="1"/>
  <c r="AC4183"/>
  <c r="AG4183" s="1"/>
  <c r="AC3514"/>
  <c r="AG3514" s="1"/>
  <c r="AC3624"/>
  <c r="AG3624" s="1"/>
  <c r="AC4111"/>
  <c r="AG4111" s="1"/>
  <c r="AC3016"/>
  <c r="AG3016" s="1"/>
  <c r="AC3847"/>
  <c r="AG3847" s="1"/>
  <c r="AC3611"/>
  <c r="AG3611" s="1"/>
  <c r="AC3848"/>
  <c r="AG3848" s="1"/>
  <c r="AC3908"/>
  <c r="AG3908" s="1"/>
  <c r="AC2765"/>
  <c r="AG2765" s="1"/>
  <c r="AC3850"/>
  <c r="AG3850" s="1"/>
  <c r="AC3851"/>
  <c r="AG3851" s="1"/>
  <c r="AC4106"/>
  <c r="AG4106" s="1"/>
  <c r="AC3190"/>
  <c r="AG3190" s="1"/>
  <c r="AC3839"/>
  <c r="AG3839" s="1"/>
  <c r="AC3866"/>
  <c r="AG3866" s="1"/>
  <c r="AC4112"/>
  <c r="AG4112" s="1"/>
  <c r="AC3138"/>
  <c r="AG3138" s="1"/>
  <c r="AC4074"/>
  <c r="AG4074" s="1"/>
  <c r="AC4010"/>
  <c r="AG4010" s="1"/>
  <c r="AC4011"/>
  <c r="AG4011" s="1"/>
  <c r="AC3723"/>
  <c r="AG3723" s="1"/>
  <c r="AC3844"/>
  <c r="AG3844" s="1"/>
  <c r="AC4078"/>
  <c r="AG4078" s="1"/>
  <c r="AC4081"/>
  <c r="AG4081" s="1"/>
  <c r="AC4202"/>
  <c r="AG4202" s="1"/>
  <c r="AC3454"/>
  <c r="AG3454" s="1"/>
  <c r="AC3846"/>
  <c r="AG3846" s="1"/>
  <c r="AC4046"/>
  <c r="AG4046" s="1"/>
  <c r="AC3680"/>
  <c r="AG3680" s="1"/>
  <c r="AC3869"/>
  <c r="AG3869" s="1"/>
  <c r="AC4120"/>
  <c r="AG4120" s="1"/>
  <c r="AC3876"/>
  <c r="AG3876" s="1"/>
  <c r="AC3877"/>
  <c r="AG3877" s="1"/>
  <c r="AC3435"/>
  <c r="AG3435" s="1"/>
  <c r="AC4128"/>
  <c r="AG4128" s="1"/>
  <c r="AC2999"/>
  <c r="AG2999" s="1"/>
  <c r="AC2802"/>
  <c r="AG2802" s="1"/>
  <c r="AC4090"/>
  <c r="AG4090" s="1"/>
  <c r="AC4131"/>
  <c r="AG4131" s="1"/>
  <c r="AC3857"/>
  <c r="AG3857" s="1"/>
  <c r="AC4023"/>
  <c r="AG4023" s="1"/>
  <c r="AC4059"/>
  <c r="AG4059" s="1"/>
  <c r="AC3880"/>
  <c r="AG3880" s="1"/>
  <c r="AC3881"/>
  <c r="AG3881" s="1"/>
  <c r="AC3929"/>
  <c r="AG3929" s="1"/>
  <c r="AC3885"/>
  <c r="AG3885" s="1"/>
  <c r="AC4086"/>
  <c r="AG4086" s="1"/>
  <c r="AC3749"/>
  <c r="AG3749" s="1"/>
  <c r="AC3862"/>
  <c r="AG3862" s="1"/>
  <c r="AC3863"/>
  <c r="AG3863" s="1"/>
  <c r="AC2912"/>
  <c r="AG2912" s="1"/>
  <c r="AC4064"/>
  <c r="AG4064" s="1"/>
  <c r="AC3752"/>
  <c r="AG3752" s="1"/>
  <c r="AC3362"/>
  <c r="AG3362" s="1"/>
  <c r="AC3864"/>
  <c r="AG3864" s="1"/>
  <c r="AC4032"/>
  <c r="AG4032" s="1"/>
  <c r="AC3191"/>
  <c r="AG3191" s="1"/>
  <c r="AC3865"/>
  <c r="AG3865" s="1"/>
  <c r="AC4033"/>
  <c r="AG4033" s="1"/>
  <c r="AC2863"/>
  <c r="AG2863" s="1"/>
  <c r="AC4123"/>
  <c r="AG4123" s="1"/>
  <c r="AC3870"/>
  <c r="AG3870" s="1"/>
  <c r="AC3713"/>
  <c r="AG3713" s="1"/>
  <c r="AC3872"/>
  <c r="AG3872" s="1"/>
  <c r="AC3989"/>
  <c r="AG3989" s="1"/>
  <c r="AC2615"/>
  <c r="AG2615" s="1"/>
  <c r="AC4339"/>
  <c r="AG4339" s="1"/>
  <c r="AC4219"/>
  <c r="AG4219" s="1"/>
  <c r="AC3179"/>
  <c r="AG3179" s="1"/>
  <c r="AC4096"/>
  <c r="AG4096" s="1"/>
  <c r="AC3897"/>
  <c r="AG3897" s="1"/>
  <c r="AC3898"/>
  <c r="AG3898" s="1"/>
  <c r="AC3882"/>
  <c r="AG3882" s="1"/>
  <c r="AC3886"/>
  <c r="AG3886" s="1"/>
  <c r="AC3903"/>
  <c r="AG3903" s="1"/>
  <c r="AC3002"/>
  <c r="AG3002" s="1"/>
  <c r="AC4040"/>
  <c r="AG4040" s="1"/>
  <c r="AC3887"/>
  <c r="AG3887" s="1"/>
  <c r="AC3418"/>
  <c r="AG3418" s="1"/>
  <c r="AC4233"/>
  <c r="AG4233" s="1"/>
  <c r="AC2781"/>
  <c r="AG2781" s="1"/>
  <c r="AC4155"/>
  <c r="AG4155" s="1"/>
  <c r="AC3894"/>
  <c r="AG3894" s="1"/>
  <c r="AC3911"/>
  <c r="AG3911" s="1"/>
  <c r="AC3955"/>
  <c r="AG3955" s="1"/>
  <c r="AC3913"/>
  <c r="AG3913" s="1"/>
  <c r="AC3916"/>
  <c r="AG3916" s="1"/>
  <c r="AC3832"/>
  <c r="AG3832" s="1"/>
  <c r="AC4114"/>
  <c r="AG4114" s="1"/>
  <c r="AC4008"/>
  <c r="AG4008" s="1"/>
  <c r="AC4052"/>
  <c r="AG4052" s="1"/>
  <c r="AC3734"/>
  <c r="AG3734" s="1"/>
  <c r="AC3467"/>
  <c r="AG3467" s="1"/>
  <c r="AC3957"/>
  <c r="AG3957" s="1"/>
  <c r="AC4116"/>
  <c r="AG4116" s="1"/>
  <c r="AC3918"/>
  <c r="AG3918" s="1"/>
  <c r="AC4322"/>
  <c r="AG4322" s="1"/>
  <c r="AC3260"/>
  <c r="AG3260" s="1"/>
  <c r="AC3920"/>
  <c r="AG3920" s="1"/>
  <c r="AC3145"/>
  <c r="AG3145" s="1"/>
  <c r="AC3262"/>
  <c r="AG3262" s="1"/>
  <c r="AC2732"/>
  <c r="AG2732" s="1"/>
  <c r="AC3922"/>
  <c r="AG3922" s="1"/>
  <c r="AC3923"/>
  <c r="AG3923" s="1"/>
  <c r="AC3924"/>
  <c r="AG3924" s="1"/>
  <c r="AC3091"/>
  <c r="AG3091" s="1"/>
  <c r="AC3926"/>
  <c r="AG3926" s="1"/>
  <c r="AC4049"/>
  <c r="AG4049" s="1"/>
  <c r="AC4319"/>
  <c r="AG4319" s="1"/>
  <c r="AC4065"/>
  <c r="AG4065" s="1"/>
  <c r="AC4334"/>
  <c r="AG4334" s="1"/>
  <c r="AC3933"/>
  <c r="AG3933" s="1"/>
  <c r="AC3791"/>
  <c r="AG3791" s="1"/>
  <c r="AC4248"/>
  <c r="AG4248" s="1"/>
  <c r="AC3909"/>
  <c r="AG3909" s="1"/>
  <c r="AC3972"/>
  <c r="AG3972" s="1"/>
  <c r="AC3093"/>
  <c r="AG3093" s="1"/>
  <c r="AC3854"/>
  <c r="AG3854" s="1"/>
  <c r="AC4015"/>
  <c r="AG4015" s="1"/>
  <c r="AC3363"/>
  <c r="AG3363" s="1"/>
  <c r="AC3178"/>
  <c r="AG3178" s="1"/>
  <c r="AC2715"/>
  <c r="AG2715" s="1"/>
  <c r="AC3944"/>
  <c r="AG3944" s="1"/>
  <c r="AC3945"/>
  <c r="AG3945" s="1"/>
  <c r="AC4140"/>
  <c r="AG4140" s="1"/>
  <c r="AC3901"/>
  <c r="AG3901" s="1"/>
  <c r="AC2664"/>
  <c r="AG2664" s="1"/>
  <c r="AC4196"/>
  <c r="AG4196" s="1"/>
  <c r="AC4139"/>
  <c r="AG4139" s="1"/>
  <c r="AC4091"/>
  <c r="AG4091" s="1"/>
  <c r="AC4027"/>
  <c r="AG4027" s="1"/>
  <c r="AC3742"/>
  <c r="AG3742" s="1"/>
  <c r="AC4050"/>
  <c r="AG4050" s="1"/>
  <c r="AC3984"/>
  <c r="AG3984" s="1"/>
  <c r="AC3935"/>
  <c r="AG3935" s="1"/>
  <c r="AC4186"/>
  <c r="AG4186" s="1"/>
  <c r="AC3954"/>
  <c r="AG3954" s="1"/>
  <c r="AC3937"/>
  <c r="AG3937" s="1"/>
  <c r="AC3939"/>
  <c r="AG3939" s="1"/>
  <c r="AC4006"/>
  <c r="AG4006" s="1"/>
  <c r="AC3783"/>
  <c r="AG3783" s="1"/>
  <c r="AC3956"/>
  <c r="AG3956" s="1"/>
  <c r="AC3966"/>
  <c r="AG3966" s="1"/>
  <c r="AC4205"/>
  <c r="AG4205" s="1"/>
  <c r="AC3992"/>
  <c r="AG3992" s="1"/>
  <c r="AC4153"/>
  <c r="AG4153" s="1"/>
  <c r="AC3961"/>
  <c r="AG3961" s="1"/>
  <c r="AC3938"/>
  <c r="AG3938" s="1"/>
  <c r="AC3740"/>
  <c r="AG3740" s="1"/>
  <c r="AC3946"/>
  <c r="AG3946" s="1"/>
  <c r="AC2830"/>
  <c r="AG2830" s="1"/>
  <c r="AC3964"/>
  <c r="AG3964" s="1"/>
  <c r="AC3965"/>
  <c r="AG3965" s="1"/>
  <c r="AC4024"/>
  <c r="AG4024" s="1"/>
  <c r="AC2911"/>
  <c r="AG2911" s="1"/>
  <c r="AC3947"/>
  <c r="AG3947" s="1"/>
  <c r="AC4174"/>
  <c r="AG4174" s="1"/>
  <c r="AC3930"/>
  <c r="AG3930" s="1"/>
  <c r="AC4187"/>
  <c r="AG4187" s="1"/>
  <c r="AC3967"/>
  <c r="AG3967" s="1"/>
  <c r="AC4087"/>
  <c r="AG4087" s="1"/>
  <c r="AC4197"/>
  <c r="AG4197" s="1"/>
  <c r="AC3813"/>
  <c r="AG3813" s="1"/>
  <c r="AC4125"/>
  <c r="AG4125" s="1"/>
  <c r="AC3828"/>
  <c r="AG3828" s="1"/>
  <c r="AC4206"/>
  <c r="AG4206" s="1"/>
  <c r="AC4292"/>
  <c r="AG4292" s="1"/>
  <c r="AC3953"/>
  <c r="AG3953" s="1"/>
  <c r="AC3329"/>
  <c r="AG3329" s="1"/>
  <c r="AC2875"/>
  <c r="AG2875" s="1"/>
  <c r="AC4083"/>
  <c r="AG4083" s="1"/>
  <c r="AC4192"/>
  <c r="AG4192" s="1"/>
  <c r="AC3557"/>
  <c r="AG3557" s="1"/>
  <c r="AC3975"/>
  <c r="AG3975" s="1"/>
  <c r="AC4288"/>
  <c r="AG4288" s="1"/>
  <c r="AC3827"/>
  <c r="AG3827" s="1"/>
  <c r="AC3959"/>
  <c r="AG3959" s="1"/>
  <c r="AC3960"/>
  <c r="AG3960" s="1"/>
  <c r="AC3275"/>
  <c r="AG3275" s="1"/>
  <c r="AC3871"/>
  <c r="AG3871" s="1"/>
  <c r="AC3889"/>
  <c r="AG3889" s="1"/>
  <c r="AC3173"/>
  <c r="AG3173" s="1"/>
  <c r="AC4386"/>
  <c r="AG4386" s="1"/>
  <c r="AC2678"/>
  <c r="AG2678" s="1"/>
  <c r="AC3257"/>
  <c r="AG3257" s="1"/>
  <c r="AC4226"/>
  <c r="AG4226" s="1"/>
  <c r="AC2980"/>
  <c r="AG2980" s="1"/>
  <c r="AC3968"/>
  <c r="AG3968" s="1"/>
  <c r="AC3981"/>
  <c r="AG3981" s="1"/>
  <c r="AC2865"/>
  <c r="AG2865" s="1"/>
  <c r="AC4041"/>
  <c r="AG4041" s="1"/>
  <c r="AC4146"/>
  <c r="AG4146" s="1"/>
  <c r="AC4094"/>
  <c r="AG4094" s="1"/>
  <c r="AC2322"/>
  <c r="AG2322" s="1"/>
  <c r="AC2772"/>
  <c r="AG2772" s="1"/>
  <c r="AC4148"/>
  <c r="AG4148" s="1"/>
  <c r="AC3263"/>
  <c r="AG3263" s="1"/>
  <c r="AC3976"/>
  <c r="AG3976" s="1"/>
  <c r="AC4208"/>
  <c r="AG4208" s="1"/>
  <c r="AC4043"/>
  <c r="AG4043" s="1"/>
  <c r="AC3987"/>
  <c r="AG3987" s="1"/>
  <c r="AC4321"/>
  <c r="AG4321" s="1"/>
  <c r="AC4063"/>
  <c r="AG4063" s="1"/>
  <c r="AC4328"/>
  <c r="AG4328" s="1"/>
  <c r="AC4210"/>
  <c r="AG4210" s="1"/>
  <c r="AC3372"/>
  <c r="AG3372" s="1"/>
  <c r="AC3218"/>
  <c r="AG3218" s="1"/>
  <c r="AC3365"/>
  <c r="AG3365" s="1"/>
  <c r="AC3994"/>
  <c r="AG3994" s="1"/>
  <c r="AC3988"/>
  <c r="AG3988" s="1"/>
  <c r="AC3703"/>
  <c r="AG3703" s="1"/>
  <c r="AC4157"/>
  <c r="AG4157" s="1"/>
  <c r="AC4130"/>
  <c r="AG4130" s="1"/>
  <c r="AC3996"/>
  <c r="AG3996" s="1"/>
  <c r="AC3985"/>
  <c r="AG3985" s="1"/>
  <c r="AC4331"/>
  <c r="AG4331" s="1"/>
  <c r="AC3801"/>
  <c r="AG3801" s="1"/>
  <c r="AC4404"/>
  <c r="AG4404" s="1"/>
  <c r="AC4253"/>
  <c r="AG4253" s="1"/>
  <c r="AC3395"/>
  <c r="AG3395" s="1"/>
  <c r="AC4001"/>
  <c r="AG4001" s="1"/>
  <c r="AC4002"/>
  <c r="AG4002" s="1"/>
  <c r="AC3899"/>
  <c r="AG3899" s="1"/>
  <c r="AC3974"/>
  <c r="AG3974" s="1"/>
  <c r="AC3990"/>
  <c r="AG3990" s="1"/>
  <c r="AC4191"/>
  <c r="AG4191" s="1"/>
  <c r="AC3358"/>
  <c r="AG3358" s="1"/>
  <c r="AC4258"/>
  <c r="AG4258" s="1"/>
  <c r="AC3875"/>
  <c r="AG3875" s="1"/>
  <c r="AC4260"/>
  <c r="AG4260" s="1"/>
  <c r="AC4171"/>
  <c r="AG4171" s="1"/>
  <c r="AC4416"/>
  <c r="AG4416" s="1"/>
  <c r="AC3859"/>
  <c r="AG3859" s="1"/>
  <c r="AC2192"/>
  <c r="AG2192" s="1"/>
  <c r="AC3562"/>
  <c r="AG3562" s="1"/>
  <c r="AC4115"/>
  <c r="AG4115" s="1"/>
  <c r="AC4235"/>
  <c r="AG4235" s="1"/>
  <c r="AC4351"/>
  <c r="AG4351" s="1"/>
  <c r="AC4012"/>
  <c r="AG4012" s="1"/>
  <c r="AC4267"/>
  <c r="AG4267" s="1"/>
  <c r="AC3995"/>
  <c r="AG3995" s="1"/>
  <c r="AC4013"/>
  <c r="AG4013" s="1"/>
  <c r="AC4232"/>
  <c r="AG4232" s="1"/>
  <c r="AC4014"/>
  <c r="AG4014" s="1"/>
  <c r="AC3207"/>
  <c r="AG3207" s="1"/>
  <c r="AC3055"/>
  <c r="AG3055" s="1"/>
  <c r="AC3307"/>
  <c r="AG3307" s="1"/>
  <c r="AC4016"/>
  <c r="AG4016" s="1"/>
  <c r="AC4017"/>
  <c r="AG4017" s="1"/>
  <c r="AC4344"/>
  <c r="AG4344" s="1"/>
  <c r="AC4018"/>
  <c r="AG4018" s="1"/>
  <c r="AC4227"/>
  <c r="AG4227" s="1"/>
  <c r="AC4164"/>
  <c r="AG4164" s="1"/>
  <c r="AC4282"/>
  <c r="AG4282" s="1"/>
  <c r="AC4245"/>
  <c r="AG4245" s="1"/>
  <c r="AC4021"/>
  <c r="AG4021" s="1"/>
  <c r="AC4259"/>
  <c r="AG4259" s="1"/>
  <c r="AC3628"/>
  <c r="AG3628" s="1"/>
  <c r="AC4025"/>
  <c r="AG4025" s="1"/>
  <c r="AC4158"/>
  <c r="AG4158" s="1"/>
  <c r="AC4132"/>
  <c r="AG4132" s="1"/>
  <c r="AC4009"/>
  <c r="AG4009" s="1"/>
  <c r="AC4028"/>
  <c r="AG4028" s="1"/>
  <c r="AC4160"/>
  <c r="AG4160" s="1"/>
  <c r="AC3941"/>
  <c r="AG3941" s="1"/>
  <c r="AC4213"/>
  <c r="AG4213" s="1"/>
  <c r="AC4214"/>
  <c r="AG4214" s="1"/>
  <c r="AC4189"/>
  <c r="AG4189" s="1"/>
  <c r="AC4482"/>
  <c r="AG4482" s="1"/>
  <c r="AC4031"/>
  <c r="AG4031" s="1"/>
  <c r="AC4255"/>
  <c r="AG4255" s="1"/>
  <c r="AC3445"/>
  <c r="AG3445" s="1"/>
  <c r="AC3831"/>
  <c r="AG3831" s="1"/>
  <c r="AC4374"/>
  <c r="AG4374" s="1"/>
  <c r="AC4363"/>
  <c r="AG4363" s="1"/>
  <c r="AC4194"/>
  <c r="AG4194" s="1"/>
  <c r="AC4218"/>
  <c r="AG4218" s="1"/>
  <c r="AC4019"/>
  <c r="AG4019" s="1"/>
  <c r="AC3166"/>
  <c r="AG3166" s="1"/>
  <c r="AC4035"/>
  <c r="AG4035" s="1"/>
  <c r="AC4176"/>
  <c r="AG4176" s="1"/>
  <c r="AC4209"/>
  <c r="AG4209" s="1"/>
  <c r="AC3768"/>
  <c r="AG3768" s="1"/>
  <c r="AC3874"/>
  <c r="AG3874" s="1"/>
  <c r="AC4099"/>
  <c r="AG4099" s="1"/>
  <c r="AC4038"/>
  <c r="AG4038" s="1"/>
  <c r="AC3410"/>
  <c r="AG3410" s="1"/>
  <c r="AC3271"/>
  <c r="AG3271" s="1"/>
  <c r="AC4168"/>
  <c r="AG4168" s="1"/>
  <c r="AC4304"/>
  <c r="AG4304" s="1"/>
  <c r="AC3917"/>
  <c r="AG3917" s="1"/>
  <c r="AC3978"/>
  <c r="AG3978" s="1"/>
  <c r="AC4029"/>
  <c r="AG4029" s="1"/>
  <c r="AC4378"/>
  <c r="AG4378" s="1"/>
  <c r="AC4082"/>
  <c r="AG4082" s="1"/>
  <c r="AC4310"/>
  <c r="AG4310" s="1"/>
  <c r="AC4076"/>
  <c r="AG4076" s="1"/>
  <c r="AC4182"/>
  <c r="AG4182" s="1"/>
  <c r="AC4376"/>
  <c r="AG4376" s="1"/>
  <c r="AC3755"/>
  <c r="AG3755" s="1"/>
  <c r="AC4045"/>
  <c r="AG4045" s="1"/>
  <c r="AC4047"/>
  <c r="AG4047" s="1"/>
  <c r="AC3704"/>
  <c r="AG3704" s="1"/>
  <c r="AC3642"/>
  <c r="AG3642" s="1"/>
  <c r="AC4291"/>
  <c r="AG4291" s="1"/>
  <c r="AC3051"/>
  <c r="AG3051" s="1"/>
  <c r="AC4379"/>
  <c r="AG4379" s="1"/>
  <c r="AC4179"/>
  <c r="AG4179" s="1"/>
  <c r="AC4053"/>
  <c r="AG4053" s="1"/>
  <c r="AC4054"/>
  <c r="AG4054" s="1"/>
  <c r="AC4175"/>
  <c r="AG4175" s="1"/>
  <c r="AC3033"/>
  <c r="AG3033" s="1"/>
  <c r="AC3183"/>
  <c r="AG3183" s="1"/>
  <c r="AC4337"/>
  <c r="AG4337" s="1"/>
  <c r="AC4280"/>
  <c r="AG4280" s="1"/>
  <c r="AC3900"/>
  <c r="AG3900" s="1"/>
  <c r="AC4263"/>
  <c r="AG4263" s="1"/>
  <c r="AC4382"/>
  <c r="AG4382" s="1"/>
  <c r="AC4251"/>
  <c r="AG4251" s="1"/>
  <c r="AC4239"/>
  <c r="AG4239" s="1"/>
  <c r="AC3725"/>
  <c r="AG3725" s="1"/>
  <c r="AC3777"/>
  <c r="AG3777" s="1"/>
  <c r="AC4240"/>
  <c r="AG4240" s="1"/>
  <c r="AC3830"/>
  <c r="AG3830" s="1"/>
  <c r="AC4061"/>
  <c r="AG4061" s="1"/>
  <c r="AC4062"/>
  <c r="AG4062" s="1"/>
  <c r="AC4137"/>
  <c r="AG4137" s="1"/>
  <c r="AC4305"/>
  <c r="AG4305" s="1"/>
  <c r="AC4243"/>
  <c r="AG4243" s="1"/>
  <c r="AC4338"/>
  <c r="AG4338" s="1"/>
  <c r="AC3902"/>
  <c r="AG3902" s="1"/>
  <c r="AC2778"/>
  <c r="AG2778" s="1"/>
  <c r="AC4393"/>
  <c r="AG4393" s="1"/>
  <c r="AC2895"/>
  <c r="AG2895" s="1"/>
  <c r="AC3860"/>
  <c r="AG3860" s="1"/>
  <c r="AC4395"/>
  <c r="AG4395" s="1"/>
  <c r="AC4207"/>
  <c r="AG4207" s="1"/>
  <c r="AC4066"/>
  <c r="AG4066" s="1"/>
  <c r="AC4223"/>
  <c r="AG4223" s="1"/>
  <c r="AC4199"/>
  <c r="AG4199" s="1"/>
  <c r="AC4298"/>
  <c r="AG4298" s="1"/>
  <c r="AC2891"/>
  <c r="AG2891" s="1"/>
  <c r="AC4294"/>
  <c r="AG4294" s="1"/>
  <c r="AC3610"/>
  <c r="AG3610" s="1"/>
  <c r="AC4336"/>
  <c r="AG4336" s="1"/>
  <c r="AC3270"/>
  <c r="AG3270" s="1"/>
  <c r="AC3280"/>
  <c r="AG3280" s="1"/>
  <c r="AC4142"/>
  <c r="AG4142" s="1"/>
  <c r="AC4088"/>
  <c r="AG4088" s="1"/>
  <c r="AC4068"/>
  <c r="AG4068" s="1"/>
  <c r="AC4069"/>
  <c r="AG4069" s="1"/>
  <c r="AC4070"/>
  <c r="AG4070" s="1"/>
  <c r="AC4308"/>
  <c r="AG4308" s="1"/>
  <c r="AC4071"/>
  <c r="AG4071" s="1"/>
  <c r="AC4264"/>
  <c r="AG4264" s="1"/>
  <c r="AC4325"/>
  <c r="AG4325" s="1"/>
  <c r="AC1915"/>
  <c r="AG1915" s="1"/>
  <c r="AC4058"/>
  <c r="AG4058" s="1"/>
  <c r="AC4341"/>
  <c r="AG4341" s="1"/>
  <c r="AC4311"/>
  <c r="AG4311" s="1"/>
  <c r="AC4417"/>
  <c r="AG4417" s="1"/>
  <c r="AC4072"/>
  <c r="AG4072" s="1"/>
  <c r="AC4389"/>
  <c r="AG4389" s="1"/>
  <c r="AC3102"/>
  <c r="AG3102" s="1"/>
  <c r="AC4315"/>
  <c r="AG4315" s="1"/>
  <c r="AC4073"/>
  <c r="AG4073" s="1"/>
  <c r="AC4229"/>
  <c r="AG4229" s="1"/>
  <c r="AC4348"/>
  <c r="AG4348" s="1"/>
  <c r="AC4424"/>
  <c r="AG4424" s="1"/>
  <c r="AC3020"/>
  <c r="AG3020" s="1"/>
  <c r="AC4426"/>
  <c r="AG4426" s="1"/>
  <c r="AC4080"/>
  <c r="AG4080" s="1"/>
  <c r="AC4215"/>
  <c r="AG4215" s="1"/>
  <c r="AC4427"/>
  <c r="AG4427" s="1"/>
  <c r="AC4367"/>
  <c r="AG4367" s="1"/>
  <c r="AC4326"/>
  <c r="AG4326" s="1"/>
  <c r="AC2725"/>
  <c r="AG2725" s="1"/>
  <c r="AC4034"/>
  <c r="AG4034" s="1"/>
  <c r="AC4067"/>
  <c r="AG4067" s="1"/>
  <c r="AC4419"/>
  <c r="AG4419" s="1"/>
  <c r="AC3685"/>
  <c r="AG3685" s="1"/>
  <c r="AC4330"/>
  <c r="AG4330" s="1"/>
  <c r="AC4185"/>
  <c r="AG4185" s="1"/>
  <c r="AC3295"/>
  <c r="AG3295" s="1"/>
  <c r="AC4333"/>
  <c r="AG4333" s="1"/>
  <c r="AC4425"/>
  <c r="AG4425" s="1"/>
  <c r="AC3632"/>
  <c r="AG3632" s="1"/>
  <c r="AC4542"/>
  <c r="AG4542" s="1"/>
  <c r="AC4434"/>
  <c r="AG4434" s="1"/>
  <c r="AC3807"/>
  <c r="AG3807" s="1"/>
  <c r="AC3130"/>
  <c r="AG3130" s="1"/>
  <c r="AC4435"/>
  <c r="AG4435" s="1"/>
  <c r="AC4428"/>
  <c r="AG4428" s="1"/>
  <c r="AC4084"/>
  <c r="AG4084" s="1"/>
  <c r="AC4430"/>
  <c r="AG4430" s="1"/>
  <c r="AC4085"/>
  <c r="AG4085" s="1"/>
  <c r="AC4437"/>
  <c r="AG4437" s="1"/>
  <c r="AC4423"/>
  <c r="AG4423" s="1"/>
  <c r="AC4441"/>
  <c r="AG4441" s="1"/>
  <c r="AC4365"/>
  <c r="AG4365" s="1"/>
  <c r="AC4275"/>
  <c r="AG4275" s="1"/>
  <c r="AC4089"/>
  <c r="AG4089" s="1"/>
  <c r="AC4289"/>
  <c r="AG4289" s="1"/>
  <c r="AC3815"/>
  <c r="AG3815" s="1"/>
  <c r="AC4352"/>
  <c r="AG4352" s="1"/>
  <c r="AC4369"/>
  <c r="AG4369" s="1"/>
  <c r="AC4022"/>
  <c r="AG4022" s="1"/>
  <c r="AC3012"/>
  <c r="AG3012" s="1"/>
  <c r="AC4708"/>
  <c r="AG4708" s="1"/>
  <c r="AC3986"/>
  <c r="AG3986" s="1"/>
  <c r="AC4092"/>
  <c r="AG4092" s="1"/>
  <c r="AC4445"/>
  <c r="AG4445" s="1"/>
  <c r="AC4371"/>
  <c r="AG4371" s="1"/>
  <c r="AC2807"/>
  <c r="AG2807" s="1"/>
  <c r="AC4093"/>
  <c r="AG4093" s="1"/>
  <c r="AC4372"/>
  <c r="AG4372" s="1"/>
  <c r="AC4438"/>
  <c r="AG4438" s="1"/>
  <c r="AC2901"/>
  <c r="AG2901" s="1"/>
  <c r="AC4177"/>
  <c r="AG4177" s="1"/>
  <c r="AC4405"/>
  <c r="AG4405" s="1"/>
  <c r="AC4444"/>
  <c r="AG4444" s="1"/>
  <c r="AC4406"/>
  <c r="AG4406" s="1"/>
  <c r="AC2787"/>
  <c r="AG2787" s="1"/>
  <c r="AC3780"/>
  <c r="AG3780" s="1"/>
  <c r="AC4095"/>
  <c r="AG4095" s="1"/>
  <c r="AC4077"/>
  <c r="AG4077" s="1"/>
  <c r="AC3906"/>
  <c r="AG3906" s="1"/>
  <c r="AC4097"/>
  <c r="AG4097" s="1"/>
  <c r="AC4098"/>
  <c r="AG4098" s="1"/>
  <c r="AC3943"/>
  <c r="AG3943" s="1"/>
  <c r="AC4455"/>
  <c r="AG4455" s="1"/>
  <c r="AC4256"/>
  <c r="AG4256" s="1"/>
  <c r="AC4100"/>
  <c r="AG4100" s="1"/>
  <c r="AC4101"/>
  <c r="AG4101" s="1"/>
  <c r="AC3708"/>
  <c r="AG3708" s="1"/>
  <c r="AC4136"/>
  <c r="AG4136" s="1"/>
  <c r="AC4446"/>
  <c r="AG4446" s="1"/>
  <c r="AC4459"/>
  <c r="AG4459" s="1"/>
  <c r="AC4346"/>
  <c r="AG4346" s="1"/>
  <c r="AC4461"/>
  <c r="AG4461" s="1"/>
  <c r="AC2600"/>
  <c r="AG2600" s="1"/>
  <c r="AC4462"/>
  <c r="AG4462" s="1"/>
  <c r="AC4261"/>
  <c r="AG4261" s="1"/>
  <c r="AC4453"/>
  <c r="AG4453" s="1"/>
  <c r="AC4107"/>
  <c r="AG4107" s="1"/>
  <c r="AC4468"/>
  <c r="AG4468" s="1"/>
  <c r="AC4108"/>
  <c r="AG4108" s="1"/>
  <c r="AC4466"/>
  <c r="AG4466" s="1"/>
  <c r="AC4732"/>
  <c r="AG4732" s="1"/>
  <c r="AC4357"/>
  <c r="AG4357" s="1"/>
  <c r="AC3268"/>
  <c r="AG3268" s="1"/>
  <c r="AC4266"/>
  <c r="AG4266" s="1"/>
  <c r="AC3774"/>
  <c r="AG3774" s="1"/>
  <c r="AC4473"/>
  <c r="AG4473" s="1"/>
  <c r="AC4474"/>
  <c r="AG4474" s="1"/>
  <c r="AC4222"/>
  <c r="AG4222" s="1"/>
  <c r="AC3068"/>
  <c r="AG3068" s="1"/>
  <c r="AC4284"/>
  <c r="AG4284" s="1"/>
  <c r="AC4475"/>
  <c r="AG4475" s="1"/>
  <c r="AC2931"/>
  <c r="AG2931" s="1"/>
  <c r="AC4478"/>
  <c r="AG4478" s="1"/>
  <c r="AC4464"/>
  <c r="AG4464" s="1"/>
  <c r="AC3999"/>
  <c r="AG3999" s="1"/>
  <c r="AC4358"/>
  <c r="AG4358" s="1"/>
  <c r="AC4483"/>
  <c r="AG4483" s="1"/>
  <c r="AC4484"/>
  <c r="AG4484" s="1"/>
  <c r="AC4485"/>
  <c r="AG4485" s="1"/>
  <c r="AC4486"/>
  <c r="AG4486" s="1"/>
  <c r="AC4470"/>
  <c r="AG4470" s="1"/>
  <c r="AC4118"/>
  <c r="AG4118" s="1"/>
  <c r="AC4471"/>
  <c r="AG4471" s="1"/>
  <c r="AC4119"/>
  <c r="AG4119" s="1"/>
  <c r="AC4472"/>
  <c r="AG4472" s="1"/>
  <c r="AC4373"/>
  <c r="AG4373" s="1"/>
  <c r="AC4489"/>
  <c r="AG4489" s="1"/>
  <c r="AC4491"/>
  <c r="AG4491" s="1"/>
  <c r="AC4492"/>
  <c r="AG4492" s="1"/>
  <c r="AC4494"/>
  <c r="AG4494" s="1"/>
  <c r="AC3228"/>
  <c r="AG3228" s="1"/>
  <c r="AC4122"/>
  <c r="AG4122" s="1"/>
  <c r="AC4392"/>
  <c r="AG4392" s="1"/>
  <c r="AC4497"/>
  <c r="AG4497" s="1"/>
  <c r="AC4500"/>
  <c r="AG4500" s="1"/>
  <c r="AC4480"/>
  <c r="AG4480" s="1"/>
  <c r="AC4503"/>
  <c r="AG4503" s="1"/>
  <c r="AC4505"/>
  <c r="AG4505" s="1"/>
  <c r="AC4397"/>
  <c r="AG4397" s="1"/>
  <c r="AC4370"/>
  <c r="AG4370" s="1"/>
  <c r="AC4507"/>
  <c r="AG4507" s="1"/>
  <c r="AC4129"/>
  <c r="AG4129" s="1"/>
  <c r="AC4509"/>
  <c r="AG4509" s="1"/>
  <c r="AC4184"/>
  <c r="AG4184" s="1"/>
  <c r="AC4512"/>
  <c r="AG4512" s="1"/>
  <c r="AC4401"/>
  <c r="AG4401" s="1"/>
  <c r="AC4383"/>
  <c r="AG4383" s="1"/>
  <c r="AC4113"/>
  <c r="AG4113" s="1"/>
  <c r="AC4493"/>
  <c r="AG4493" s="1"/>
  <c r="AC3888"/>
  <c r="AG3888" s="1"/>
  <c r="AC4496"/>
  <c r="AG4496" s="1"/>
  <c r="AC4515"/>
  <c r="AG4515" s="1"/>
  <c r="AC4499"/>
  <c r="AG4499" s="1"/>
  <c r="AC4109"/>
  <c r="AG4109" s="1"/>
  <c r="AC4501"/>
  <c r="AG4501" s="1"/>
  <c r="AC4134"/>
  <c r="AG4134" s="1"/>
  <c r="AC4516"/>
  <c r="AG4516" s="1"/>
  <c r="AC4517"/>
  <c r="AG4517" s="1"/>
  <c r="AC4518"/>
  <c r="AG4518" s="1"/>
  <c r="AC4117"/>
  <c r="AG4117" s="1"/>
  <c r="AC3845"/>
  <c r="AG3845" s="1"/>
  <c r="AC4600"/>
  <c r="AG4600" s="1"/>
  <c r="AC3645"/>
  <c r="AG3645" s="1"/>
  <c r="AC4409"/>
  <c r="AG4409" s="1"/>
  <c r="AC4508"/>
  <c r="AG4508" s="1"/>
  <c r="AC4521"/>
  <c r="AG4521" s="1"/>
  <c r="AC4410"/>
  <c r="AG4410" s="1"/>
  <c r="AC4601"/>
  <c r="AG4601" s="1"/>
  <c r="AC4138"/>
  <c r="AG4138" s="1"/>
  <c r="AC3998"/>
  <c r="AG3998" s="1"/>
  <c r="AC4524"/>
  <c r="AG4524" s="1"/>
  <c r="AC4525"/>
  <c r="AG4525" s="1"/>
  <c r="AC4511"/>
  <c r="AG4511" s="1"/>
  <c r="AC4528"/>
  <c r="AG4528" s="1"/>
  <c r="AC4514"/>
  <c r="AG4514" s="1"/>
  <c r="AC4530"/>
  <c r="AG4530" s="1"/>
  <c r="AC4531"/>
  <c r="AG4531" s="1"/>
  <c r="AC4533"/>
  <c r="AG4533" s="1"/>
  <c r="AC4535"/>
  <c r="AG4535" s="1"/>
  <c r="AC4536"/>
  <c r="AG4536" s="1"/>
  <c r="AC4145"/>
  <c r="AG4145" s="1"/>
  <c r="AC4537"/>
  <c r="AG4537" s="1"/>
  <c r="AC4422"/>
  <c r="AG4422" s="1"/>
  <c r="AC4538"/>
  <c r="AG4538" s="1"/>
  <c r="AC4127"/>
  <c r="AG4127" s="1"/>
  <c r="AC4544"/>
  <c r="AG4544" s="1"/>
  <c r="AC4545"/>
  <c r="AG4545" s="1"/>
  <c r="AC3710"/>
  <c r="AG3710" s="1"/>
  <c r="AC4269"/>
  <c r="AG4269" s="1"/>
  <c r="AC4547"/>
  <c r="AG4547" s="1"/>
  <c r="AC4548"/>
  <c r="AG4548" s="1"/>
  <c r="AC4653"/>
  <c r="AG4653" s="1"/>
  <c r="AC4523"/>
  <c r="AG4523" s="1"/>
  <c r="AC4149"/>
  <c r="AG4149" s="1"/>
  <c r="AC4150"/>
  <c r="AG4150" s="1"/>
  <c r="AC4549"/>
  <c r="AG4549" s="1"/>
  <c r="AC2904"/>
  <c r="AG2904" s="1"/>
  <c r="AC4550"/>
  <c r="AG4550" s="1"/>
  <c r="AC4554"/>
  <c r="AG4554" s="1"/>
  <c r="AC4281"/>
  <c r="AG4281" s="1"/>
  <c r="AC4411"/>
  <c r="AG4411" s="1"/>
  <c r="AC4556"/>
  <c r="AG4556" s="1"/>
  <c r="AC4534"/>
  <c r="AG4534" s="1"/>
  <c r="AC3249"/>
  <c r="AG3249" s="1"/>
  <c r="AC4539"/>
  <c r="AG4539" s="1"/>
  <c r="AC4540"/>
  <c r="AG4540" s="1"/>
  <c r="AC4561"/>
  <c r="AG4561" s="1"/>
  <c r="AC4543"/>
  <c r="AG4543" s="1"/>
  <c r="AC4562"/>
  <c r="AG4562" s="1"/>
  <c r="AC3808"/>
  <c r="AG3808" s="1"/>
  <c r="AC4564"/>
  <c r="AG4564" s="1"/>
  <c r="AC4190"/>
  <c r="AG4190" s="1"/>
  <c r="AC3910"/>
  <c r="AG3910" s="1"/>
  <c r="AC4565"/>
  <c r="AG4565" s="1"/>
  <c r="AC4566"/>
  <c r="AG4566" s="1"/>
  <c r="AC4546"/>
  <c r="AG4546" s="1"/>
  <c r="AC4568"/>
  <c r="AG4568" s="1"/>
  <c r="AC4396"/>
  <c r="AG4396" s="1"/>
  <c r="AC4154"/>
  <c r="AG4154" s="1"/>
  <c r="AC4571"/>
  <c r="AG4571" s="1"/>
  <c r="AC4249"/>
  <c r="AG4249" s="1"/>
  <c r="AC4488"/>
  <c r="AG4488" s="1"/>
  <c r="AC3750"/>
  <c r="AG3750" s="1"/>
  <c r="AC4394"/>
  <c r="AG4394" s="1"/>
  <c r="AC4102"/>
  <c r="AG4102" s="1"/>
  <c r="AC4553"/>
  <c r="AG4553" s="1"/>
  <c r="AC3969"/>
  <c r="AG3969" s="1"/>
  <c r="AC4403"/>
  <c r="AG4403" s="1"/>
  <c r="AC2954"/>
  <c r="AG2954" s="1"/>
  <c r="AC4559"/>
  <c r="AG4559" s="1"/>
  <c r="AC4560"/>
  <c r="AG4560" s="1"/>
  <c r="AC4314"/>
  <c r="AG4314" s="1"/>
  <c r="AC3789"/>
  <c r="AG3789" s="1"/>
  <c r="AC4203"/>
  <c r="AG4203" s="1"/>
  <c r="AC4578"/>
  <c r="AG4578" s="1"/>
  <c r="AC4579"/>
  <c r="AG4579" s="1"/>
  <c r="AC4580"/>
  <c r="AG4580" s="1"/>
  <c r="AC2790"/>
  <c r="AG2790" s="1"/>
  <c r="AC4271"/>
  <c r="AG4271" s="1"/>
  <c r="AC4581"/>
  <c r="AG4581" s="1"/>
  <c r="AC4567"/>
  <c r="AG4567" s="1"/>
  <c r="AC3932"/>
  <c r="AG3932" s="1"/>
  <c r="AC4354"/>
  <c r="AG4354" s="1"/>
  <c r="AC3983"/>
  <c r="AG3983" s="1"/>
  <c r="AC4584"/>
  <c r="AG4584" s="1"/>
  <c r="AC4585"/>
  <c r="AG4585" s="1"/>
  <c r="AC4586"/>
  <c r="AG4586" s="1"/>
  <c r="AC4320"/>
  <c r="AG4320" s="1"/>
  <c r="AC4415"/>
  <c r="AG4415" s="1"/>
  <c r="AC4587"/>
  <c r="AG4587" s="1"/>
  <c r="AC4588"/>
  <c r="AG4588" s="1"/>
  <c r="AC4589"/>
  <c r="AG4589" s="1"/>
  <c r="AC4165"/>
  <c r="AG4165" s="1"/>
  <c r="AC4574"/>
  <c r="AG4574" s="1"/>
  <c r="AC4151"/>
  <c r="AG4151" s="1"/>
  <c r="AC4590"/>
  <c r="AG4590" s="1"/>
  <c r="AC4390"/>
  <c r="AG4390" s="1"/>
  <c r="AC4575"/>
  <c r="AG4575" s="1"/>
  <c r="AC4380"/>
  <c r="AG4380" s="1"/>
  <c r="AC4144"/>
  <c r="AG4144" s="1"/>
  <c r="AC4592"/>
  <c r="AG4592" s="1"/>
  <c r="AC4593"/>
  <c r="AG4593" s="1"/>
  <c r="AC4596"/>
  <c r="AG4596" s="1"/>
  <c r="AC4677"/>
  <c r="AG4677" s="1"/>
  <c r="AC4048"/>
  <c r="AG4048" s="1"/>
  <c r="AC4599"/>
  <c r="AG4599" s="1"/>
  <c r="AC4583"/>
  <c r="AG4583" s="1"/>
  <c r="AC4602"/>
  <c r="AG4602" s="1"/>
  <c r="AC4673"/>
  <c r="AG4673" s="1"/>
  <c r="AC4323"/>
  <c r="AG4323" s="1"/>
  <c r="AC4361"/>
  <c r="AG4361" s="1"/>
  <c r="AC4124"/>
  <c r="AG4124" s="1"/>
  <c r="AC4605"/>
  <c r="AG4605" s="1"/>
  <c r="AC4607"/>
  <c r="AG4607" s="1"/>
  <c r="AC4532"/>
  <c r="AG4532" s="1"/>
  <c r="AC4356"/>
  <c r="AG4356" s="1"/>
  <c r="AC4594"/>
  <c r="AG4594" s="1"/>
  <c r="AC4609"/>
  <c r="AG4609" s="1"/>
  <c r="AC4610"/>
  <c r="AG4610" s="1"/>
  <c r="AC4465"/>
  <c r="AG4465" s="1"/>
  <c r="AC3222"/>
  <c r="AG3222" s="1"/>
  <c r="AC4597"/>
  <c r="AG4597" s="1"/>
  <c r="AC4467"/>
  <c r="AG4467" s="1"/>
  <c r="AC4598"/>
  <c r="AG4598" s="1"/>
  <c r="AC4612"/>
  <c r="AG4612" s="1"/>
  <c r="AC4400"/>
  <c r="AG4400" s="1"/>
  <c r="AC4439"/>
  <c r="AG4439" s="1"/>
  <c r="AC4613"/>
  <c r="AG4613" s="1"/>
  <c r="AC4603"/>
  <c r="AG4603" s="1"/>
  <c r="AC4604"/>
  <c r="AG4604" s="1"/>
  <c r="AC3979"/>
  <c r="AG3979" s="1"/>
  <c r="AC4173"/>
  <c r="AG4173" s="1"/>
  <c r="AC3247"/>
  <c r="AG3247" s="1"/>
  <c r="AC4079"/>
  <c r="AG4079" s="1"/>
  <c r="AC4126"/>
  <c r="AG4126" s="1"/>
  <c r="AC4608"/>
  <c r="AG4608" s="1"/>
  <c r="AC4355"/>
  <c r="AG4355" s="1"/>
  <c r="AC4611"/>
  <c r="AG4611" s="1"/>
  <c r="AC4060"/>
  <c r="AG4060" s="1"/>
  <c r="AC4442"/>
  <c r="AG4442" s="1"/>
  <c r="AC4697"/>
  <c r="AG4697" s="1"/>
  <c r="AC4161"/>
  <c r="AG4161" s="1"/>
  <c r="AC4436"/>
  <c r="AG4436" s="1"/>
  <c r="AC3800"/>
  <c r="AG3800" s="1"/>
  <c r="AC4276"/>
  <c r="AG4276" s="1"/>
  <c r="AC4178"/>
  <c r="AG4178" s="1"/>
  <c r="AC4622"/>
  <c r="AG4622" s="1"/>
  <c r="AC4625"/>
  <c r="AG4625" s="1"/>
  <c r="AC4833"/>
  <c r="AG4833" s="1"/>
  <c r="AC4702"/>
  <c r="AG4702" s="1"/>
  <c r="AC4490"/>
  <c r="AG4490" s="1"/>
  <c r="AC2972"/>
  <c r="AG2972" s="1"/>
  <c r="AC4626"/>
  <c r="AG4626" s="1"/>
  <c r="AC4432"/>
  <c r="AG4432" s="1"/>
  <c r="AC4329"/>
  <c r="AG4329" s="1"/>
  <c r="AC3498"/>
  <c r="AG3498" s="1"/>
  <c r="AC4615"/>
  <c r="AG4615" s="1"/>
  <c r="AC4628"/>
  <c r="AG4628" s="1"/>
  <c r="AC4629"/>
  <c r="AG4629" s="1"/>
  <c r="AC4617"/>
  <c r="AG4617" s="1"/>
  <c r="AC4632"/>
  <c r="AG4632" s="1"/>
  <c r="AC4440"/>
  <c r="AG4440" s="1"/>
  <c r="AC4618"/>
  <c r="AG4618" s="1"/>
  <c r="AC3797"/>
  <c r="AG3797" s="1"/>
  <c r="AC2909"/>
  <c r="AG2909" s="1"/>
  <c r="AC4619"/>
  <c r="AG4619" s="1"/>
  <c r="AC4181"/>
  <c r="AG4181" s="1"/>
  <c r="AC4162"/>
  <c r="AG4162" s="1"/>
  <c r="AC4623"/>
  <c r="AG4623" s="1"/>
  <c r="AC4624"/>
  <c r="AG4624" s="1"/>
  <c r="AC4639"/>
  <c r="AG4639" s="1"/>
  <c r="AC4250"/>
  <c r="AG4250" s="1"/>
  <c r="AC4332"/>
  <c r="AG4332" s="1"/>
  <c r="AC4627"/>
  <c r="AG4627" s="1"/>
  <c r="AC4640"/>
  <c r="AG4640" s="1"/>
  <c r="AC4641"/>
  <c r="AG4641" s="1"/>
  <c r="AC4460"/>
  <c r="AG4460" s="1"/>
  <c r="AC3677"/>
  <c r="AG3677" s="1"/>
  <c r="AC4631"/>
  <c r="AG4631" s="1"/>
  <c r="AC4642"/>
  <c r="AG4642" s="1"/>
  <c r="AC4616"/>
  <c r="AG4616" s="1"/>
  <c r="AC4635"/>
  <c r="AG4635" s="1"/>
  <c r="AC4487"/>
  <c r="AG4487" s="1"/>
  <c r="AC4211"/>
  <c r="AG4211" s="1"/>
  <c r="AC3963"/>
  <c r="AG3963" s="1"/>
  <c r="AC3097"/>
  <c r="AG3097" s="1"/>
  <c r="AC4638"/>
  <c r="AG4638" s="1"/>
  <c r="AC4643"/>
  <c r="AG4643" s="1"/>
  <c r="AC4644"/>
  <c r="AG4644" s="1"/>
  <c r="AC4769"/>
  <c r="AG4769" s="1"/>
  <c r="AC4646"/>
  <c r="AG4646" s="1"/>
  <c r="AC4648"/>
  <c r="AG4648" s="1"/>
  <c r="AC4193"/>
  <c r="AG4193" s="1"/>
  <c r="AC4224"/>
  <c r="AG4224" s="1"/>
  <c r="AC4649"/>
  <c r="AG4649" s="1"/>
  <c r="AC4195"/>
  <c r="AG4195" s="1"/>
  <c r="AC4733"/>
  <c r="AG4733" s="1"/>
  <c r="AC4402"/>
  <c r="AG4402" s="1"/>
  <c r="AC3904"/>
  <c r="AG3904" s="1"/>
  <c r="AC4230"/>
  <c r="AG4230" s="1"/>
  <c r="AC3825"/>
  <c r="AG3825" s="1"/>
  <c r="AC3419"/>
  <c r="AG3419" s="1"/>
  <c r="AC4735"/>
  <c r="AG4735" s="1"/>
  <c r="AC4147"/>
  <c r="AG4147" s="1"/>
  <c r="AC4200"/>
  <c r="AG4200" s="1"/>
  <c r="AC4268"/>
  <c r="AG4268" s="1"/>
  <c r="AC4948"/>
  <c r="AG4948" s="1"/>
  <c r="AC4651"/>
  <c r="AG4651" s="1"/>
  <c r="AC4692"/>
  <c r="AG4692" s="1"/>
  <c r="AC3153"/>
  <c r="AG3153" s="1"/>
  <c r="AC4502"/>
  <c r="AG4502" s="1"/>
  <c r="AC4666"/>
  <c r="AG4666" s="1"/>
  <c r="AC4739"/>
  <c r="AG4739" s="1"/>
  <c r="AC4385"/>
  <c r="AG4385" s="1"/>
  <c r="AC4303"/>
  <c r="AG4303" s="1"/>
  <c r="AC4654"/>
  <c r="AG4654" s="1"/>
  <c r="AC4204"/>
  <c r="AG4204" s="1"/>
  <c r="AC4656"/>
  <c r="AG4656" s="1"/>
  <c r="AC4830"/>
  <c r="AG4830" s="1"/>
  <c r="AC4285"/>
  <c r="AG4285" s="1"/>
  <c r="AC4247"/>
  <c r="AG4247" s="1"/>
  <c r="AC4658"/>
  <c r="AG4658" s="1"/>
  <c r="AC4660"/>
  <c r="AG4660" s="1"/>
  <c r="AC4413"/>
  <c r="AG4413" s="1"/>
  <c r="AC4662"/>
  <c r="AG4662" s="1"/>
  <c r="AC4169"/>
  <c r="AG4169" s="1"/>
  <c r="AC4388"/>
  <c r="AG4388" s="1"/>
  <c r="AC2961"/>
  <c r="AG2961" s="1"/>
  <c r="AC4743"/>
  <c r="AG4743" s="1"/>
  <c r="AC4699"/>
  <c r="AG4699" s="1"/>
  <c r="AC4744"/>
  <c r="AG4744" s="1"/>
  <c r="AC4650"/>
  <c r="AG4650" s="1"/>
  <c r="AC4668"/>
  <c r="AG4668" s="1"/>
  <c r="AC4655"/>
  <c r="AG4655" s="1"/>
  <c r="AC4634"/>
  <c r="AG4634" s="1"/>
  <c r="AC4573"/>
  <c r="AG4573" s="1"/>
  <c r="AC4750"/>
  <c r="AG4750" s="1"/>
  <c r="AC4657"/>
  <c r="AG4657" s="1"/>
  <c r="AC4576"/>
  <c r="AG4576" s="1"/>
  <c r="AC4198"/>
  <c r="AG4198" s="1"/>
  <c r="AC4753"/>
  <c r="AG4753" s="1"/>
  <c r="AC4671"/>
  <c r="AG4671" s="1"/>
  <c r="AC4201"/>
  <c r="AG4201" s="1"/>
  <c r="AC4754"/>
  <c r="AG4754" s="1"/>
  <c r="AC4663"/>
  <c r="AG4663" s="1"/>
  <c r="AC4755"/>
  <c r="AG4755" s="1"/>
  <c r="AC4216"/>
  <c r="AG4216" s="1"/>
  <c r="AC4758"/>
  <c r="AG4758" s="1"/>
  <c r="AC3648"/>
  <c r="AG3648" s="1"/>
  <c r="AC4730"/>
  <c r="AG4730" s="1"/>
  <c r="AC4563"/>
  <c r="AG4563" s="1"/>
  <c r="AC4760"/>
  <c r="AG4760" s="1"/>
  <c r="AC4761"/>
  <c r="AG4761" s="1"/>
  <c r="AC4309"/>
  <c r="AG4309" s="1"/>
  <c r="AC4763"/>
  <c r="AG4763" s="1"/>
  <c r="AC4752"/>
  <c r="AG4752" s="1"/>
  <c r="AC4676"/>
  <c r="AG4676" s="1"/>
  <c r="AC4591"/>
  <c r="AG4591" s="1"/>
  <c r="AC4678"/>
  <c r="AG4678" s="1"/>
  <c r="AC2867"/>
  <c r="AG2867" s="1"/>
  <c r="AC4299"/>
  <c r="AG4299" s="1"/>
  <c r="AC4680"/>
  <c r="AG4680" s="1"/>
  <c r="AC2993"/>
  <c r="AG2993" s="1"/>
  <c r="AC4278"/>
  <c r="AG4278" s="1"/>
  <c r="AC4674"/>
  <c r="AG4674" s="1"/>
  <c r="AC4274"/>
  <c r="AG4274" s="1"/>
  <c r="AC4726"/>
  <c r="AG4726" s="1"/>
  <c r="AC4225"/>
  <c r="AG4225" s="1"/>
  <c r="AC4350"/>
  <c r="AG4350" s="1"/>
  <c r="AC4682"/>
  <c r="AG4682" s="1"/>
  <c r="AC3751"/>
  <c r="AG3751" s="1"/>
  <c r="AC4103"/>
  <c r="AG4103" s="1"/>
  <c r="AC4844"/>
  <c r="AG4844" s="1"/>
  <c r="AC4228"/>
  <c r="AG4228" s="1"/>
  <c r="AC3905"/>
  <c r="AG3905" s="1"/>
  <c r="AC4504"/>
  <c r="AG4504" s="1"/>
  <c r="AC4773"/>
  <c r="AG4773" s="1"/>
  <c r="AC4774"/>
  <c r="AG4774" s="1"/>
  <c r="AC3879"/>
  <c r="AG3879" s="1"/>
  <c r="AC4688"/>
  <c r="AG4688" s="1"/>
  <c r="AC4340"/>
  <c r="AG4340" s="1"/>
  <c r="AC4775"/>
  <c r="AG4775" s="1"/>
  <c r="AC4681"/>
  <c r="AG4681" s="1"/>
  <c r="AC3639"/>
  <c r="AG3639" s="1"/>
  <c r="AC4903"/>
  <c r="AG4903" s="1"/>
  <c r="AC4693"/>
  <c r="AG4693" s="1"/>
  <c r="AC4694"/>
  <c r="AG4694" s="1"/>
  <c r="AC5027"/>
  <c r="AG5027" s="1"/>
  <c r="AC3919"/>
  <c r="AG3919" s="1"/>
  <c r="AC4779"/>
  <c r="AG4779" s="1"/>
  <c r="AC4780"/>
  <c r="AG4780" s="1"/>
  <c r="AC4781"/>
  <c r="AG4781" s="1"/>
  <c r="AC4696"/>
  <c r="AG4696" s="1"/>
  <c r="AC4782"/>
  <c r="AG4782" s="1"/>
  <c r="AC4785"/>
  <c r="AG4785" s="1"/>
  <c r="AC4661"/>
  <c r="AG4661" s="1"/>
  <c r="AC4236"/>
  <c r="AG4236" s="1"/>
  <c r="AC4220"/>
  <c r="AG4220" s="1"/>
  <c r="AC4621"/>
  <c r="AG4621" s="1"/>
  <c r="AC4368"/>
  <c r="AG4368" s="1"/>
  <c r="AC4238"/>
  <c r="AG4238" s="1"/>
  <c r="AC4689"/>
  <c r="AG4689" s="1"/>
  <c r="AC4277"/>
  <c r="AG4277" s="1"/>
  <c r="AC4701"/>
  <c r="AG4701" s="1"/>
  <c r="AC4614"/>
  <c r="AG4614" s="1"/>
  <c r="AC4746"/>
  <c r="AG4746" s="1"/>
  <c r="AC4814"/>
  <c r="AG4814" s="1"/>
  <c r="AC4731"/>
  <c r="AG4731" s="1"/>
  <c r="AC4159"/>
  <c r="AG4159" s="1"/>
  <c r="AC4244"/>
  <c r="AG4244" s="1"/>
  <c r="AC4703"/>
  <c r="AG4703" s="1"/>
  <c r="AC4704"/>
  <c r="AG4704" s="1"/>
  <c r="AC4792"/>
  <c r="AG4792" s="1"/>
  <c r="AC4620"/>
  <c r="AG4620" s="1"/>
  <c r="AC3580"/>
  <c r="AG3580" s="1"/>
  <c r="AC4793"/>
  <c r="AG4793" s="1"/>
  <c r="AC4241"/>
  <c r="AG4241" s="1"/>
  <c r="AC4242"/>
  <c r="AG4242" s="1"/>
  <c r="AC4706"/>
  <c r="AG4706" s="1"/>
  <c r="AC4711"/>
  <c r="AG4711" s="1"/>
  <c r="AC4716"/>
  <c r="AG4716" s="1"/>
  <c r="AC4317"/>
  <c r="AG4317" s="1"/>
  <c r="AC4795"/>
  <c r="AG4795" s="1"/>
  <c r="AC4788"/>
  <c r="AG4788" s="1"/>
  <c r="AC4796"/>
  <c r="AG4796" s="1"/>
  <c r="AC3013"/>
  <c r="AG3013" s="1"/>
  <c r="AC4364"/>
  <c r="AG4364" s="1"/>
  <c r="AC4479"/>
  <c r="AG4479" s="1"/>
  <c r="AC4231"/>
  <c r="AG4231" s="1"/>
  <c r="AC4105"/>
  <c r="AG4105" s="1"/>
  <c r="AC4636"/>
  <c r="AG4636" s="1"/>
  <c r="AC4799"/>
  <c r="AG4799" s="1"/>
  <c r="AC4700"/>
  <c r="AG4700" s="1"/>
  <c r="AC4800"/>
  <c r="AG4800" s="1"/>
  <c r="AC3505"/>
  <c r="AG3505" s="1"/>
  <c r="AC4055"/>
  <c r="AG4055" s="1"/>
  <c r="AC4801"/>
  <c r="AG4801" s="1"/>
  <c r="AC2842"/>
  <c r="AG2842" s="1"/>
  <c r="AC4318"/>
  <c r="AG4318" s="1"/>
  <c r="AC4803"/>
  <c r="AG4803" s="1"/>
  <c r="AC4804"/>
  <c r="AG4804" s="1"/>
  <c r="AC4252"/>
  <c r="AG4252" s="1"/>
  <c r="AC4806"/>
  <c r="AG4806" s="1"/>
  <c r="AC4451"/>
  <c r="AG4451" s="1"/>
  <c r="AC4807"/>
  <c r="AG4807" s="1"/>
  <c r="AC4709"/>
  <c r="AG4709" s="1"/>
  <c r="AC4717"/>
  <c r="AG4717" s="1"/>
  <c r="AC4254"/>
  <c r="AG4254" s="1"/>
  <c r="AC4823"/>
  <c r="AG4823" s="1"/>
  <c r="AC4030"/>
  <c r="AG4030" s="1"/>
  <c r="AC4824"/>
  <c r="AG4824" s="1"/>
  <c r="AC4710"/>
  <c r="AG4710" s="1"/>
  <c r="AC4825"/>
  <c r="AG4825" s="1"/>
  <c r="AC4981"/>
  <c r="AG4981" s="1"/>
  <c r="AC4810"/>
  <c r="AG4810" s="1"/>
  <c r="AC3793"/>
  <c r="AG3793" s="1"/>
  <c r="AC4713"/>
  <c r="AG4713" s="1"/>
  <c r="AC4719"/>
  <c r="AG4719" s="1"/>
  <c r="AC4715"/>
  <c r="AG4715" s="1"/>
  <c r="AC4722"/>
  <c r="AG4722" s="1"/>
  <c r="AC4257"/>
  <c r="AG4257" s="1"/>
  <c r="AC3856"/>
  <c r="AG3856" s="1"/>
  <c r="AC4723"/>
  <c r="AG4723" s="1"/>
  <c r="AC4724"/>
  <c r="AG4724" s="1"/>
  <c r="AC4725"/>
  <c r="AG4725" s="1"/>
  <c r="AC4815"/>
  <c r="AG4815" s="1"/>
  <c r="AC4728"/>
  <c r="AG4728" s="1"/>
  <c r="AC4570"/>
  <c r="AG4570" s="1"/>
  <c r="AC4816"/>
  <c r="AG4816" s="1"/>
  <c r="AC4293"/>
  <c r="AG4293" s="1"/>
  <c r="AC4831"/>
  <c r="AG4831" s="1"/>
  <c r="AC4457"/>
  <c r="AG4457" s="1"/>
  <c r="AC4817"/>
  <c r="AG4817" s="1"/>
  <c r="AC4316"/>
  <c r="AG4316" s="1"/>
  <c r="AC4901"/>
  <c r="AG4901" s="1"/>
  <c r="AC4056"/>
  <c r="AG4056" s="1"/>
  <c r="AC4143"/>
  <c r="AG4143" s="1"/>
  <c r="AC4721"/>
  <c r="AG4721" s="1"/>
  <c r="AC3776"/>
  <c r="AG3776" s="1"/>
  <c r="AC3192"/>
  <c r="AG3192" s="1"/>
  <c r="AC4818"/>
  <c r="AG4818" s="1"/>
  <c r="AC4822"/>
  <c r="AG4822" s="1"/>
  <c r="AC4637"/>
  <c r="AG4637" s="1"/>
  <c r="AC4736"/>
  <c r="AG4736" s="1"/>
  <c r="AC4873"/>
  <c r="AG4873" s="1"/>
  <c r="AC4720"/>
  <c r="AG4720" s="1"/>
  <c r="AC4449"/>
  <c r="AG4449" s="1"/>
  <c r="AC4270"/>
  <c r="AG4270" s="1"/>
  <c r="AC5102"/>
  <c r="AG5102" s="1"/>
  <c r="AC4272"/>
  <c r="AG4272" s="1"/>
  <c r="AC4826"/>
  <c r="AG4826" s="1"/>
  <c r="AC4433"/>
  <c r="AG4433" s="1"/>
  <c r="AC4842"/>
  <c r="AG4842" s="1"/>
  <c r="AC4737"/>
  <c r="AG4737" s="1"/>
  <c r="AC4729"/>
  <c r="AG4729" s="1"/>
  <c r="AC4828"/>
  <c r="AG4828" s="1"/>
  <c r="AC4843"/>
  <c r="AG4843" s="1"/>
  <c r="AC4595"/>
  <c r="AG4595" s="1"/>
  <c r="AC4418"/>
  <c r="AG4418" s="1"/>
  <c r="AC4740"/>
  <c r="AG4740" s="1"/>
  <c r="AC4829"/>
  <c r="AG4829" s="1"/>
  <c r="AC4279"/>
  <c r="AG4279" s="1"/>
  <c r="AC4302"/>
  <c r="AG4302" s="1"/>
  <c r="AC4832"/>
  <c r="AG4832" s="1"/>
  <c r="AC4834"/>
  <c r="AG4834" s="1"/>
  <c r="AC4848"/>
  <c r="AG4848" s="1"/>
  <c r="AC4558"/>
  <c r="AG4558" s="1"/>
  <c r="AC3773"/>
  <c r="AG3773" s="1"/>
  <c r="AC4734"/>
  <c r="AG4734" s="1"/>
  <c r="AC4664"/>
  <c r="AG4664" s="1"/>
  <c r="AC4684"/>
  <c r="AG4684" s="1"/>
  <c r="AC4375"/>
  <c r="AG4375" s="1"/>
  <c r="AC4569"/>
  <c r="AG4569" s="1"/>
  <c r="AC4541"/>
  <c r="AG4541" s="1"/>
  <c r="AC4377"/>
  <c r="AG4377" s="1"/>
  <c r="AC4572"/>
  <c r="AG4572" s="1"/>
  <c r="AC4839"/>
  <c r="AG4839" s="1"/>
  <c r="AC4841"/>
  <c r="AG4841" s="1"/>
  <c r="AC4857"/>
  <c r="AG4857" s="1"/>
  <c r="AC4265"/>
  <c r="AG4265" s="1"/>
  <c r="AC2984"/>
  <c r="AG2984" s="1"/>
  <c r="AC4868"/>
  <c r="AG4868" s="1"/>
  <c r="AC4921"/>
  <c r="AG4921" s="1"/>
  <c r="AC4751"/>
  <c r="AG4751" s="1"/>
  <c r="AC4956"/>
  <c r="AG4956" s="1"/>
  <c r="AC4894"/>
  <c r="AG4894" s="1"/>
  <c r="AC4874"/>
  <c r="AG4874" s="1"/>
  <c r="AC4849"/>
  <c r="AG4849" s="1"/>
  <c r="AC4669"/>
  <c r="AG4669" s="1"/>
  <c r="AC4399"/>
  <c r="AG4399" s="1"/>
  <c r="AC4273"/>
  <c r="AG4273" s="1"/>
  <c r="AC4865"/>
  <c r="AG4865" s="1"/>
  <c r="AC4747"/>
  <c r="AG4747" s="1"/>
  <c r="AC4850"/>
  <c r="AG4850" s="1"/>
  <c r="AC4851"/>
  <c r="AG4851" s="1"/>
  <c r="AC4756"/>
  <c r="AG4756" s="1"/>
  <c r="AC4852"/>
  <c r="AG4852" s="1"/>
  <c r="AC4297"/>
  <c r="AG4297" s="1"/>
  <c r="AC3050"/>
  <c r="AG3050" s="1"/>
  <c r="AC4764"/>
  <c r="AG4764" s="1"/>
  <c r="AC4869"/>
  <c r="AG4869" s="1"/>
  <c r="AC4927"/>
  <c r="AG4927" s="1"/>
  <c r="AC4342"/>
  <c r="AG4342" s="1"/>
  <c r="AC4856"/>
  <c r="AG4856" s="1"/>
  <c r="AC4836"/>
  <c r="AG4836" s="1"/>
  <c r="AC4854"/>
  <c r="AG4854" s="1"/>
  <c r="AC3948"/>
  <c r="AG3948" s="1"/>
  <c r="AC4633"/>
  <c r="AG4633" s="1"/>
  <c r="AC3950"/>
  <c r="AG3950" s="1"/>
  <c r="AC5082"/>
  <c r="AG5082" s="1"/>
  <c r="AC4421"/>
  <c r="AG4421" s="1"/>
  <c r="AC4766"/>
  <c r="AG4766" s="1"/>
  <c r="AC4398"/>
  <c r="AG4398" s="1"/>
  <c r="AC4300"/>
  <c r="AG4300" s="1"/>
  <c r="AC4879"/>
  <c r="AG4879" s="1"/>
  <c r="AC4899"/>
  <c r="AG4899" s="1"/>
  <c r="AC4863"/>
  <c r="AG4863" s="1"/>
  <c r="AC4188"/>
  <c r="AG4188" s="1"/>
  <c r="AC4978"/>
  <c r="AG4978" s="1"/>
  <c r="AC4987"/>
  <c r="AG4987" s="1"/>
  <c r="AC4759"/>
  <c r="AG4759" s="1"/>
  <c r="AC4529"/>
  <c r="AG4529" s="1"/>
  <c r="AC4942"/>
  <c r="AG4942" s="1"/>
  <c r="AC4883"/>
  <c r="AG4883" s="1"/>
  <c r="AC4670"/>
  <c r="AG4670" s="1"/>
  <c r="AC4983"/>
  <c r="AG4983" s="1"/>
  <c r="AC4866"/>
  <c r="AG4866" s="1"/>
  <c r="AC4690"/>
  <c r="AG4690" s="1"/>
  <c r="AC2822"/>
  <c r="AG2822" s="1"/>
  <c r="AC4495"/>
  <c r="AG4495" s="1"/>
  <c r="AC4306"/>
  <c r="AG4306" s="1"/>
  <c r="AC4886"/>
  <c r="AG4886" s="1"/>
  <c r="AC4307"/>
  <c r="AG4307" s="1"/>
  <c r="AC4871"/>
  <c r="AG4871" s="1"/>
  <c r="AC4004"/>
  <c r="AG4004" s="1"/>
  <c r="AC4904"/>
  <c r="AG4904" s="1"/>
  <c r="AC4686"/>
  <c r="AG4686" s="1"/>
  <c r="AC3174"/>
  <c r="AG3174" s="1"/>
  <c r="AC4998"/>
  <c r="AG4998" s="1"/>
  <c r="AC4876"/>
  <c r="AG4876" s="1"/>
  <c r="AC4878"/>
  <c r="AG4878" s="1"/>
  <c r="AC4891"/>
  <c r="AG4891" s="1"/>
  <c r="AC5115"/>
  <c r="AG5115" s="1"/>
  <c r="AC4296"/>
  <c r="AG4296" s="1"/>
  <c r="AC4667"/>
  <c r="AG4667" s="1"/>
  <c r="AC4967"/>
  <c r="AG4967" s="1"/>
  <c r="AC4770"/>
  <c r="AG4770" s="1"/>
  <c r="AC4784"/>
  <c r="AG4784" s="1"/>
  <c r="AC4881"/>
  <c r="AG4881" s="1"/>
  <c r="AC4885"/>
  <c r="AG4885" s="1"/>
  <c r="AC4914"/>
  <c r="AG4914" s="1"/>
  <c r="AC4447"/>
  <c r="AG4447" s="1"/>
  <c r="AC4958"/>
  <c r="AG4958" s="1"/>
  <c r="AC4301"/>
  <c r="AG4301" s="1"/>
  <c r="AC4896"/>
  <c r="AG4896" s="1"/>
  <c r="AC4335"/>
  <c r="AG4335" s="1"/>
  <c r="AC4324"/>
  <c r="AG4324" s="1"/>
  <c r="AC4789"/>
  <c r="AG4789" s="1"/>
  <c r="AC4887"/>
  <c r="AG4887" s="1"/>
  <c r="AC4935"/>
  <c r="AG4935" s="1"/>
  <c r="AC4906"/>
  <c r="AG4906" s="1"/>
  <c r="AC4360"/>
  <c r="AG4360" s="1"/>
  <c r="AC4917"/>
  <c r="AG4917" s="1"/>
  <c r="AC4835"/>
  <c r="AG4835" s="1"/>
  <c r="AC3925"/>
  <c r="AG3925" s="1"/>
  <c r="AC4707"/>
  <c r="AG4707" s="1"/>
  <c r="AC4691"/>
  <c r="AG4691" s="1"/>
  <c r="AC4327"/>
  <c r="AG4327" s="1"/>
  <c r="AC4170"/>
  <c r="AG4170" s="1"/>
  <c r="AC4900"/>
  <c r="AG4900" s="1"/>
  <c r="AC3997"/>
  <c r="AG3997" s="1"/>
  <c r="AC4962"/>
  <c r="AG4962" s="1"/>
  <c r="AC4645"/>
  <c r="AG4645" s="1"/>
  <c r="AC4167"/>
  <c r="AG4167" s="1"/>
  <c r="AC4963"/>
  <c r="AG4963" s="1"/>
  <c r="AC4777"/>
  <c r="AG4777" s="1"/>
  <c r="AC4665"/>
  <c r="AG4665" s="1"/>
  <c r="AC4577"/>
  <c r="AG4577" s="1"/>
  <c r="AC4892"/>
  <c r="AG4892" s="1"/>
  <c r="AC4893"/>
  <c r="AG4893" s="1"/>
  <c r="AC4510"/>
  <c r="AG4510" s="1"/>
  <c r="AC4630"/>
  <c r="AG4630" s="1"/>
  <c r="AC4290"/>
  <c r="AG4290" s="1"/>
  <c r="AC3137"/>
  <c r="AG3137" s="1"/>
  <c r="AC4798"/>
  <c r="AG4798" s="1"/>
  <c r="AC4895"/>
  <c r="AG4895" s="1"/>
  <c r="AC4582"/>
  <c r="AG4582" s="1"/>
  <c r="AC4924"/>
  <c r="AG4924" s="1"/>
  <c r="AC4313"/>
  <c r="AG4313" s="1"/>
  <c r="AC4802"/>
  <c r="AG4802" s="1"/>
  <c r="AC4972"/>
  <c r="AG4972" s="1"/>
  <c r="AC4909"/>
  <c r="AG4909" s="1"/>
  <c r="AC4905"/>
  <c r="AG4905" s="1"/>
  <c r="AC4925"/>
  <c r="AG4925" s="1"/>
  <c r="AC4974"/>
  <c r="AG4974" s="1"/>
  <c r="AC4805"/>
  <c r="AG4805" s="1"/>
  <c r="AC4926"/>
  <c r="AG4926" s="1"/>
  <c r="AC4745"/>
  <c r="AG4745" s="1"/>
  <c r="AC5017"/>
  <c r="AG5017" s="1"/>
  <c r="AC4262"/>
  <c r="AG4262" s="1"/>
  <c r="AC3980"/>
  <c r="AG3980" s="1"/>
  <c r="AC4977"/>
  <c r="AG4977" s="1"/>
  <c r="AC3555"/>
  <c r="AG3555" s="1"/>
  <c r="AC4705"/>
  <c r="AG4705" s="1"/>
  <c r="AC4913"/>
  <c r="AG4913" s="1"/>
  <c r="AC4797"/>
  <c r="AG4797" s="1"/>
  <c r="AC3110"/>
  <c r="AG3110" s="1"/>
  <c r="AC4860"/>
  <c r="AG4860" s="1"/>
  <c r="AC4819"/>
  <c r="AG4819" s="1"/>
  <c r="AC4961"/>
  <c r="AG4961" s="1"/>
  <c r="AC3991"/>
  <c r="AG3991" s="1"/>
  <c r="AC4884"/>
  <c r="AG4884" s="1"/>
  <c r="AC4812"/>
  <c r="AG4812" s="1"/>
  <c r="AC3090"/>
  <c r="AG3090" s="1"/>
  <c r="AC4937"/>
  <c r="AG4937" s="1"/>
  <c r="AC4985"/>
  <c r="AG4985" s="1"/>
  <c r="AC4141"/>
  <c r="AG4141" s="1"/>
  <c r="AC4698"/>
  <c r="AG4698" s="1"/>
  <c r="AC4343"/>
  <c r="AG4343" s="1"/>
  <c r="AC4458"/>
  <c r="AG4458" s="1"/>
  <c r="AC4381"/>
  <c r="AG4381" s="1"/>
  <c r="AC4990"/>
  <c r="AG4990" s="1"/>
  <c r="AC4938"/>
  <c r="AG4938" s="1"/>
  <c r="AC4345"/>
  <c r="AG4345" s="1"/>
  <c r="AC5028"/>
  <c r="AG5028" s="1"/>
  <c r="AC4481"/>
  <c r="AG4481" s="1"/>
  <c r="AC4993"/>
  <c r="AG4993" s="1"/>
  <c r="AC4808"/>
  <c r="AG4808" s="1"/>
  <c r="AC4809"/>
  <c r="AG4809" s="1"/>
  <c r="AC4969"/>
  <c r="AG4969" s="1"/>
  <c r="AC4994"/>
  <c r="AG4994" s="1"/>
  <c r="AC5231"/>
  <c r="AG5231" s="1"/>
  <c r="AC4996"/>
  <c r="AG4996" s="1"/>
  <c r="AC4811"/>
  <c r="AG4811" s="1"/>
  <c r="AC4973"/>
  <c r="AG4973" s="1"/>
  <c r="AC5234"/>
  <c r="AG5234" s="1"/>
  <c r="AC4997"/>
  <c r="AG4997" s="1"/>
  <c r="AC4966"/>
  <c r="AG4966" s="1"/>
  <c r="AC4520"/>
  <c r="AG4520" s="1"/>
  <c r="AC4813"/>
  <c r="AG4813" s="1"/>
  <c r="AC4908"/>
  <c r="AG4908" s="1"/>
  <c r="AC4353"/>
  <c r="AG4353" s="1"/>
  <c r="AC4949"/>
  <c r="AG4949" s="1"/>
  <c r="AC4820"/>
  <c r="AG4820" s="1"/>
  <c r="AC4950"/>
  <c r="AG4950" s="1"/>
  <c r="AC4864"/>
  <c r="AG4864" s="1"/>
  <c r="AC5055"/>
  <c r="AG5055" s="1"/>
  <c r="AC4695"/>
  <c r="AG4695" s="1"/>
  <c r="AC4916"/>
  <c r="AG4916" s="1"/>
  <c r="AC4971"/>
  <c r="AG4971" s="1"/>
  <c r="AC5003"/>
  <c r="AG5003" s="1"/>
  <c r="AC4984"/>
  <c r="AG4984" s="1"/>
  <c r="AC3208"/>
  <c r="AG3208" s="1"/>
  <c r="AC4957"/>
  <c r="AG4957" s="1"/>
  <c r="AC5000"/>
  <c r="AG5000" s="1"/>
  <c r="AC5004"/>
  <c r="AG5004" s="1"/>
  <c r="AC5005"/>
  <c r="AG5005" s="1"/>
  <c r="AC4443"/>
  <c r="AG4443" s="1"/>
  <c r="AC4675"/>
  <c r="AG4675" s="1"/>
  <c r="AC4237"/>
  <c r="AG4237" s="1"/>
  <c r="AC4221"/>
  <c r="AG4221" s="1"/>
  <c r="AC4039"/>
  <c r="AG4039" s="1"/>
  <c r="AC4359"/>
  <c r="AG4359" s="1"/>
  <c r="AC4217"/>
  <c r="AG4217" s="1"/>
  <c r="AC5007"/>
  <c r="AG5007" s="1"/>
  <c r="AC5008"/>
  <c r="AG5008" s="1"/>
  <c r="AC4312"/>
  <c r="AG4312" s="1"/>
  <c r="AC5009"/>
  <c r="AG5009" s="1"/>
  <c r="AC5010"/>
  <c r="AG5010" s="1"/>
  <c r="AC5011"/>
  <c r="AG5011" s="1"/>
  <c r="AC4918"/>
  <c r="AG4918" s="1"/>
  <c r="AC4928"/>
  <c r="AG4928" s="1"/>
  <c r="AC4840"/>
  <c r="AG4840" s="1"/>
  <c r="AC5012"/>
  <c r="AG5012" s="1"/>
  <c r="AC4362"/>
  <c r="AG4362" s="1"/>
  <c r="AC5013"/>
  <c r="AG5013" s="1"/>
  <c r="AC4919"/>
  <c r="AG4919" s="1"/>
  <c r="AC5015"/>
  <c r="AG5015" s="1"/>
  <c r="AC5132"/>
  <c r="AG5132" s="1"/>
  <c r="AC5016"/>
  <c r="AG5016" s="1"/>
  <c r="AC4347"/>
  <c r="AG4347" s="1"/>
  <c r="AC5124"/>
  <c r="AG5124" s="1"/>
  <c r="AC3261"/>
  <c r="AG3261" s="1"/>
  <c r="AC5019"/>
  <c r="AG5019" s="1"/>
  <c r="AC4794"/>
  <c r="AG4794" s="1"/>
  <c r="AC4349"/>
  <c r="AG4349" s="1"/>
  <c r="AC4907"/>
  <c r="AG4907" s="1"/>
  <c r="AC5020"/>
  <c r="AG5020" s="1"/>
  <c r="AC4845"/>
  <c r="AG4845" s="1"/>
  <c r="AC5021"/>
  <c r="AG5021" s="1"/>
  <c r="AC4934"/>
  <c r="AG4934" s="1"/>
  <c r="AC5242"/>
  <c r="AG5242" s="1"/>
  <c r="AC4020"/>
  <c r="AG4020" s="1"/>
  <c r="AC5022"/>
  <c r="AG5022" s="1"/>
  <c r="AC5069"/>
  <c r="AG5069" s="1"/>
  <c r="AC4940"/>
  <c r="AG4940" s="1"/>
  <c r="AC4847"/>
  <c r="AG4847" s="1"/>
  <c r="AC4923"/>
  <c r="AG4923" s="1"/>
  <c r="AC5024"/>
  <c r="AG5024" s="1"/>
  <c r="AC5073"/>
  <c r="AG5073" s="1"/>
  <c r="AC4295"/>
  <c r="AG4295" s="1"/>
  <c r="AC4551"/>
  <c r="AG4551" s="1"/>
  <c r="AC4943"/>
  <c r="AG4943" s="1"/>
  <c r="AC4945"/>
  <c r="AG4945" s="1"/>
  <c r="AC4742"/>
  <c r="AG4742" s="1"/>
  <c r="AC3737"/>
  <c r="AG3737" s="1"/>
  <c r="AC4044"/>
  <c r="AG4044" s="1"/>
  <c r="AC5163"/>
  <c r="AG5163" s="1"/>
  <c r="AC5078"/>
  <c r="AG5078" s="1"/>
  <c r="AC4931"/>
  <c r="AG4931" s="1"/>
  <c r="AC5080"/>
  <c r="AG5080" s="1"/>
  <c r="AC5030"/>
  <c r="AG5030" s="1"/>
  <c r="AC4552"/>
  <c r="AG4552" s="1"/>
  <c r="AC5031"/>
  <c r="AG5031" s="1"/>
  <c r="AC5032"/>
  <c r="AG5032" s="1"/>
  <c r="AC5033"/>
  <c r="AG5033" s="1"/>
  <c r="AC5034"/>
  <c r="AG5034" s="1"/>
  <c r="AC5035"/>
  <c r="AG5035" s="1"/>
  <c r="AC5036"/>
  <c r="AG5036" s="1"/>
  <c r="AC5037"/>
  <c r="AG5037" s="1"/>
  <c r="AC5038"/>
  <c r="AG5038" s="1"/>
  <c r="AC5040"/>
  <c r="AG5040" s="1"/>
  <c r="AC4911"/>
  <c r="AG4911" s="1"/>
  <c r="AC4980"/>
  <c r="AG4980" s="1"/>
  <c r="AC5477"/>
  <c r="AG5477" s="1"/>
  <c r="AC5042"/>
  <c r="AG5042" s="1"/>
  <c r="AC5189"/>
  <c r="AG5189" s="1"/>
  <c r="AC5190"/>
  <c r="AG5190" s="1"/>
  <c r="AC4986"/>
  <c r="AG4986" s="1"/>
  <c r="AC4862"/>
  <c r="AG4862" s="1"/>
  <c r="AC4448"/>
  <c r="AG4448" s="1"/>
  <c r="AC5044"/>
  <c r="AG5044" s="1"/>
  <c r="AC4685"/>
  <c r="AG4685" s="1"/>
  <c r="AC5045"/>
  <c r="AG5045" s="1"/>
  <c r="AC4679"/>
  <c r="AG4679" s="1"/>
  <c r="AC5046"/>
  <c r="AG5046" s="1"/>
  <c r="AC4469"/>
  <c r="AG4469" s="1"/>
  <c r="AC4959"/>
  <c r="AG4959" s="1"/>
  <c r="AC4867"/>
  <c r="AG4867" s="1"/>
  <c r="AC4283"/>
  <c r="AG4283" s="1"/>
  <c r="AC5054"/>
  <c r="AG5054" s="1"/>
  <c r="AC5084"/>
  <c r="AG5084" s="1"/>
  <c r="AC4748"/>
  <c r="AG4748" s="1"/>
  <c r="AC5085"/>
  <c r="AG5085" s="1"/>
  <c r="AC5049"/>
  <c r="AG5049" s="1"/>
  <c r="AC5201"/>
  <c r="AG5201" s="1"/>
  <c r="AC4659"/>
  <c r="AG4659" s="1"/>
  <c r="AC4946"/>
  <c r="AG4946" s="1"/>
  <c r="AC3812"/>
  <c r="AG3812" s="1"/>
  <c r="AC4872"/>
  <c r="AG4872" s="1"/>
  <c r="AC5090"/>
  <c r="AG5090" s="1"/>
  <c r="AC4683"/>
  <c r="AG4683" s="1"/>
  <c r="AC5050"/>
  <c r="AG5050" s="1"/>
  <c r="AC4875"/>
  <c r="AG4875" s="1"/>
  <c r="AC4877"/>
  <c r="AG4877" s="1"/>
  <c r="AC5092"/>
  <c r="AG5092" s="1"/>
  <c r="AC4861"/>
  <c r="AG4861" s="1"/>
  <c r="AC5101"/>
  <c r="AG5101" s="1"/>
  <c r="AC5093"/>
  <c r="AG5093" s="1"/>
  <c r="AC5094"/>
  <c r="AG5094" s="1"/>
  <c r="AC5051"/>
  <c r="AG5051" s="1"/>
  <c r="AC4172"/>
  <c r="AG4172" s="1"/>
  <c r="AC5052"/>
  <c r="AG5052" s="1"/>
  <c r="AC4477"/>
  <c r="AG4477" s="1"/>
  <c r="AC5053"/>
  <c r="AG5053" s="1"/>
  <c r="AC3811"/>
  <c r="AG3811" s="1"/>
  <c r="AC5261"/>
  <c r="AG5261" s="1"/>
  <c r="AC5096"/>
  <c r="AG5096" s="1"/>
  <c r="AC5023"/>
  <c r="AG5023" s="1"/>
  <c r="AC4526"/>
  <c r="AG4526" s="1"/>
  <c r="AC4939"/>
  <c r="AG4939" s="1"/>
  <c r="AC5108"/>
  <c r="AG5108" s="1"/>
  <c r="AC4384"/>
  <c r="AG4384" s="1"/>
  <c r="AC5056"/>
  <c r="AG5056" s="1"/>
  <c r="AC4287"/>
  <c r="AG4287" s="1"/>
  <c r="AC4855"/>
  <c r="AG4855" s="1"/>
  <c r="AC4880"/>
  <c r="AG4880" s="1"/>
  <c r="AC5116"/>
  <c r="AG5116" s="1"/>
  <c r="AC5104"/>
  <c r="AG5104" s="1"/>
  <c r="AC5059"/>
  <c r="AG5059" s="1"/>
  <c r="AC5060"/>
  <c r="AG5060" s="1"/>
  <c r="AC3977"/>
  <c r="AG3977" s="1"/>
  <c r="AC4783"/>
  <c r="AG4783" s="1"/>
  <c r="AC4498"/>
  <c r="AG4498" s="1"/>
  <c r="AC5062"/>
  <c r="AG5062" s="1"/>
  <c r="AC3814"/>
  <c r="AG3814" s="1"/>
  <c r="AC5109"/>
  <c r="AG5109" s="1"/>
  <c r="AC5110"/>
  <c r="AG5110" s="1"/>
  <c r="AC4431"/>
  <c r="AG4431" s="1"/>
  <c r="AC4790"/>
  <c r="AG4790" s="1"/>
  <c r="AC4936"/>
  <c r="AG4936" s="1"/>
  <c r="AC5440"/>
  <c r="AG5440" s="1"/>
  <c r="AC5112"/>
  <c r="AG5112" s="1"/>
  <c r="AC5064"/>
  <c r="AG5064" s="1"/>
  <c r="AC5065"/>
  <c r="AG5065" s="1"/>
  <c r="AC4952"/>
  <c r="AG4952" s="1"/>
  <c r="AC4953"/>
  <c r="AG4953" s="1"/>
  <c r="AC5120"/>
  <c r="AG5120" s="1"/>
  <c r="AC5591"/>
  <c r="AG5591" s="1"/>
  <c r="AC5556"/>
  <c r="AG5556" s="1"/>
  <c r="AC4960"/>
  <c r="AG4960" s="1"/>
  <c r="AC5122"/>
  <c r="AG5122" s="1"/>
  <c r="AC5066"/>
  <c r="AG5066" s="1"/>
  <c r="AC5117"/>
  <c r="AG5117" s="1"/>
  <c r="AC5118"/>
  <c r="AG5118" s="1"/>
  <c r="AC5227"/>
  <c r="AG5227" s="1"/>
  <c r="AC5067"/>
  <c r="AG5067" s="1"/>
  <c r="AC4976"/>
  <c r="AG4976" s="1"/>
  <c r="AC4791"/>
  <c r="AG4791" s="1"/>
  <c r="AC5125"/>
  <c r="AG5125" s="1"/>
  <c r="AC5068"/>
  <c r="AG5068" s="1"/>
  <c r="AC5126"/>
  <c r="AG5126" s="1"/>
  <c r="AC5513"/>
  <c r="AG5513" s="1"/>
  <c r="AC5128"/>
  <c r="AG5128" s="1"/>
  <c r="AC3849"/>
  <c r="AG3849" s="1"/>
  <c r="AC4391"/>
  <c r="AG4391" s="1"/>
  <c r="AC4163"/>
  <c r="AG4163" s="1"/>
  <c r="AC4992"/>
  <c r="AG4992" s="1"/>
  <c r="AC4964"/>
  <c r="AG4964" s="1"/>
  <c r="AC5135"/>
  <c r="AG5135" s="1"/>
  <c r="AC4768"/>
  <c r="AG4768" s="1"/>
  <c r="AC3951"/>
  <c r="AG3951" s="1"/>
  <c r="AC4522"/>
  <c r="AG4522" s="1"/>
  <c r="AC5235"/>
  <c r="AG5235" s="1"/>
  <c r="AC5127"/>
  <c r="AG5127" s="1"/>
  <c r="AC4965"/>
  <c r="AG4965" s="1"/>
  <c r="AC5070"/>
  <c r="AG5070" s="1"/>
  <c r="AC5137"/>
  <c r="AG5137" s="1"/>
  <c r="AC5138"/>
  <c r="AG5138" s="1"/>
  <c r="AC5071"/>
  <c r="AG5071" s="1"/>
  <c r="AC5026"/>
  <c r="AG5026" s="1"/>
  <c r="AC5041"/>
  <c r="AG5041" s="1"/>
  <c r="AC5154"/>
  <c r="AG5154" s="1"/>
  <c r="AC5072"/>
  <c r="AG5072" s="1"/>
  <c r="AC5129"/>
  <c r="AG5129" s="1"/>
  <c r="AC5130"/>
  <c r="AG5130" s="1"/>
  <c r="AC5113"/>
  <c r="AG5113" s="1"/>
  <c r="AC4968"/>
  <c r="AG4968" s="1"/>
  <c r="AC5147"/>
  <c r="AG5147" s="1"/>
  <c r="AC5182"/>
  <c r="AG5182" s="1"/>
  <c r="AC4121"/>
  <c r="AG4121" s="1"/>
  <c r="AC4672"/>
  <c r="AG4672" s="1"/>
  <c r="AC5152"/>
  <c r="AG5152" s="1"/>
  <c r="AC5136"/>
  <c r="AG5136" s="1"/>
  <c r="AC5025"/>
  <c r="AG5025" s="1"/>
  <c r="AC4954"/>
  <c r="AG4954" s="1"/>
  <c r="AC4827"/>
  <c r="AG4827" s="1"/>
  <c r="AC5153"/>
  <c r="AG5153" s="1"/>
  <c r="AC5139"/>
  <c r="AG5139" s="1"/>
  <c r="AC5140"/>
  <c r="AG5140" s="1"/>
  <c r="AC5086"/>
  <c r="AG5086" s="1"/>
  <c r="AC5141"/>
  <c r="AG5141" s="1"/>
  <c r="AC4749"/>
  <c r="AG4749" s="1"/>
  <c r="AC5156"/>
  <c r="AG5156" s="1"/>
  <c r="AC4476"/>
  <c r="AG4476" s="1"/>
  <c r="AC5157"/>
  <c r="AG5157" s="1"/>
  <c r="AC5143"/>
  <c r="AG5143" s="1"/>
  <c r="AC5158"/>
  <c r="AG5158" s="1"/>
  <c r="AC5160"/>
  <c r="AG5160" s="1"/>
  <c r="AC5077"/>
  <c r="AG5077" s="1"/>
  <c r="AC4778"/>
  <c r="AG4778" s="1"/>
  <c r="AC4712"/>
  <c r="AG4712" s="1"/>
  <c r="AC5145"/>
  <c r="AG5145" s="1"/>
  <c r="AC5079"/>
  <c r="AG5079" s="1"/>
  <c r="AC5165"/>
  <c r="AG5165" s="1"/>
  <c r="AC5167"/>
  <c r="AG5167" s="1"/>
  <c r="AC4387"/>
  <c r="AG4387" s="1"/>
  <c r="AC5148"/>
  <c r="AG5148" s="1"/>
  <c r="AC5133"/>
  <c r="AG5133" s="1"/>
  <c r="AC4870"/>
  <c r="AG4870" s="1"/>
  <c r="AC5149"/>
  <c r="AG5149" s="1"/>
  <c r="AC5150"/>
  <c r="AG5150" s="1"/>
  <c r="AC5171"/>
  <c r="AG5171" s="1"/>
  <c r="AC4527"/>
  <c r="AG4527" s="1"/>
  <c r="AC5250"/>
  <c r="AG5250" s="1"/>
  <c r="AC5172"/>
  <c r="AG5172" s="1"/>
  <c r="AC5644"/>
  <c r="AG5644" s="1"/>
  <c r="AC5099"/>
  <c r="AG5099" s="1"/>
  <c r="AC5174"/>
  <c r="AG5174" s="1"/>
  <c r="AC4407"/>
  <c r="AG4407" s="1"/>
  <c r="AC4408"/>
  <c r="AG4408" s="1"/>
  <c r="AC4452"/>
  <c r="AG4452" s="1"/>
  <c r="AC5179"/>
  <c r="AG5179" s="1"/>
  <c r="AC5181"/>
  <c r="AG5181" s="1"/>
  <c r="AC4988"/>
  <c r="AG4988" s="1"/>
  <c r="AC5183"/>
  <c r="AG5183" s="1"/>
  <c r="AC5159"/>
  <c r="AG5159" s="1"/>
  <c r="AC5088"/>
  <c r="AG5088" s="1"/>
  <c r="AC5161"/>
  <c r="AG5161" s="1"/>
  <c r="AC5186"/>
  <c r="AG5186" s="1"/>
  <c r="AC5083"/>
  <c r="AG5083" s="1"/>
  <c r="AC5164"/>
  <c r="AG5164" s="1"/>
  <c r="AC5187"/>
  <c r="AG5187" s="1"/>
  <c r="AC5166"/>
  <c r="AG5166" s="1"/>
  <c r="AC5188"/>
  <c r="AG5188" s="1"/>
  <c r="AC4412"/>
  <c r="AG4412" s="1"/>
  <c r="AC5168"/>
  <c r="AG5168" s="1"/>
  <c r="AC5169"/>
  <c r="AG5169" s="1"/>
  <c r="AC5170"/>
  <c r="AG5170" s="1"/>
  <c r="AC4853"/>
  <c r="AG4853" s="1"/>
  <c r="AC4955"/>
  <c r="AG4955" s="1"/>
  <c r="AC5193"/>
  <c r="AG5193" s="1"/>
  <c r="AC5175"/>
  <c r="AG5175" s="1"/>
  <c r="AC5180"/>
  <c r="AG5180" s="1"/>
  <c r="AC5177"/>
  <c r="AG5177" s="1"/>
  <c r="AC5258"/>
  <c r="AG5258" s="1"/>
  <c r="AC5194"/>
  <c r="AG5194" s="1"/>
  <c r="AC4687"/>
  <c r="AG4687" s="1"/>
  <c r="AC5206"/>
  <c r="AG5206" s="1"/>
  <c r="AC5503"/>
  <c r="AG5503" s="1"/>
  <c r="AC5184"/>
  <c r="AG5184" s="1"/>
  <c r="AC5173"/>
  <c r="AG5173" s="1"/>
  <c r="AC4897"/>
  <c r="AG4897" s="1"/>
  <c r="AC5263"/>
  <c r="AG5263" s="1"/>
  <c r="AC5076"/>
  <c r="AG5076" s="1"/>
  <c r="AC5089"/>
  <c r="AG5089" s="1"/>
  <c r="AC5185"/>
  <c r="AG5185" s="1"/>
  <c r="AC4776"/>
  <c r="AG4776" s="1"/>
  <c r="AC5091"/>
  <c r="AG5091" s="1"/>
  <c r="AC5198"/>
  <c r="AG5198" s="1"/>
  <c r="AC5199"/>
  <c r="AG5199" s="1"/>
  <c r="AC5563"/>
  <c r="AG5563" s="1"/>
  <c r="AC4714"/>
  <c r="AG4714" s="1"/>
  <c r="AC5176"/>
  <c r="AG5176" s="1"/>
  <c r="AC4727"/>
  <c r="AG4727" s="1"/>
  <c r="AC3970"/>
  <c r="AG3970" s="1"/>
  <c r="AC5191"/>
  <c r="AG5191" s="1"/>
  <c r="AC5095"/>
  <c r="AG5095" s="1"/>
  <c r="AC5267"/>
  <c r="AG5267" s="1"/>
  <c r="AC5018"/>
  <c r="AG5018" s="1"/>
  <c r="AC4941"/>
  <c r="AG4941" s="1"/>
  <c r="AC5269"/>
  <c r="AG5269" s="1"/>
  <c r="AC4771"/>
  <c r="AG4771" s="1"/>
  <c r="AC4420"/>
  <c r="AG4420" s="1"/>
  <c r="AC3021"/>
  <c r="AG3021" s="1"/>
  <c r="AC5097"/>
  <c r="AG5097" s="1"/>
  <c r="AC5063"/>
  <c r="AG5063" s="1"/>
  <c r="AC5204"/>
  <c r="AG5204" s="1"/>
  <c r="AC5195"/>
  <c r="AG5195" s="1"/>
  <c r="AC4947"/>
  <c r="AG4947" s="1"/>
  <c r="AC5197"/>
  <c r="AG5197" s="1"/>
  <c r="AC5272"/>
  <c r="AG5272" s="1"/>
  <c r="AC4652"/>
  <c r="AG4652" s="1"/>
  <c r="AC5100"/>
  <c r="AG5100" s="1"/>
  <c r="AC4506"/>
  <c r="AG4506" s="1"/>
  <c r="AC5098"/>
  <c r="AG5098" s="1"/>
  <c r="AC5162"/>
  <c r="AG5162" s="1"/>
  <c r="AC5207"/>
  <c r="AG5207" s="1"/>
  <c r="AC5274"/>
  <c r="AG5274" s="1"/>
  <c r="AC3762"/>
  <c r="AG3762" s="1"/>
  <c r="AC5275"/>
  <c r="AG5275" s="1"/>
  <c r="AC5202"/>
  <c r="AG5202" s="1"/>
  <c r="AC5276"/>
  <c r="AG5276" s="1"/>
  <c r="AC5277"/>
  <c r="AG5277" s="1"/>
  <c r="AC5297"/>
  <c r="AG5297" s="1"/>
  <c r="AC5111"/>
  <c r="AG5111" s="1"/>
  <c r="AC5280"/>
  <c r="AG5280" s="1"/>
  <c r="AC5281"/>
  <c r="AG5281" s="1"/>
  <c r="AC5283"/>
  <c r="AG5283" s="1"/>
  <c r="AC5215"/>
  <c r="AG5215" s="1"/>
  <c r="AC5001"/>
  <c r="AG5001" s="1"/>
  <c r="AC5205"/>
  <c r="AG5205" s="1"/>
  <c r="AC5216"/>
  <c r="AG5216" s="1"/>
  <c r="AC5114"/>
  <c r="AG5114" s="1"/>
  <c r="AC5203"/>
  <c r="AG5203" s="1"/>
  <c r="AC5217"/>
  <c r="AG5217" s="1"/>
  <c r="AC4920"/>
  <c r="AG4920" s="1"/>
  <c r="AC4902"/>
  <c r="AG4902" s="1"/>
  <c r="AC5218"/>
  <c r="AG5218" s="1"/>
  <c r="AC4738"/>
  <c r="AG4738" s="1"/>
  <c r="AC5219"/>
  <c r="AG5219" s="1"/>
  <c r="AC5284"/>
  <c r="AG5284" s="1"/>
  <c r="AC5285"/>
  <c r="AG5285" s="1"/>
  <c r="AC5286"/>
  <c r="AG5286" s="1"/>
  <c r="AC5287"/>
  <c r="AG5287" s="1"/>
  <c r="AC5288"/>
  <c r="AG5288" s="1"/>
  <c r="AC5289"/>
  <c r="AG5289" s="1"/>
  <c r="AC5290"/>
  <c r="AG5290" s="1"/>
  <c r="AC5208"/>
  <c r="AG5208" s="1"/>
  <c r="AC5291"/>
  <c r="AG5291" s="1"/>
  <c r="AC5292"/>
  <c r="AG5292" s="1"/>
  <c r="AC5220"/>
  <c r="AG5220" s="1"/>
  <c r="AC5222"/>
  <c r="AG5222" s="1"/>
  <c r="AC5333"/>
  <c r="AG5333" s="1"/>
  <c r="AC5293"/>
  <c r="AG5293" s="1"/>
  <c r="AC5294"/>
  <c r="AG5294" s="1"/>
  <c r="AC5213"/>
  <c r="AG5213" s="1"/>
  <c r="AC5296"/>
  <c r="AG5296" s="1"/>
  <c r="AC5298"/>
  <c r="AG5298" s="1"/>
  <c r="AC5300"/>
  <c r="AG5300" s="1"/>
  <c r="AC5223"/>
  <c r="AG5223" s="1"/>
  <c r="AC5301"/>
  <c r="AG5301" s="1"/>
  <c r="AC5302"/>
  <c r="AG5302" s="1"/>
  <c r="AC5303"/>
  <c r="AG5303" s="1"/>
  <c r="AC5304"/>
  <c r="AG5304" s="1"/>
  <c r="AC4991"/>
  <c r="AG4991" s="1"/>
  <c r="AC4513"/>
  <c r="AG4513" s="1"/>
  <c r="AC5328"/>
  <c r="AG5328" s="1"/>
  <c r="AC5305"/>
  <c r="AG5305" s="1"/>
  <c r="AC5306"/>
  <c r="AG5306" s="1"/>
  <c r="AC5307"/>
  <c r="AG5307" s="1"/>
  <c r="AC4450"/>
  <c r="AG4450" s="1"/>
  <c r="AC5155"/>
  <c r="AG5155" s="1"/>
  <c r="AC5225"/>
  <c r="AG5225" s="1"/>
  <c r="AC5309"/>
  <c r="AG5309" s="1"/>
  <c r="AC5310"/>
  <c r="AG5310" s="1"/>
  <c r="AC5254"/>
  <c r="AG5254" s="1"/>
  <c r="AC5311"/>
  <c r="AG5311" s="1"/>
  <c r="AC4414"/>
  <c r="AG4414" s="1"/>
  <c r="AC5312"/>
  <c r="AG5312" s="1"/>
  <c r="AC4246"/>
  <c r="AG4246" s="1"/>
  <c r="AC4234"/>
  <c r="AG4234" s="1"/>
  <c r="AC4135"/>
  <c r="AG4135" s="1"/>
  <c r="AC5313"/>
  <c r="AG5313" s="1"/>
  <c r="AC3520"/>
  <c r="AG3520" s="1"/>
  <c r="AC5314"/>
  <c r="AG5314" s="1"/>
  <c r="AC5315"/>
  <c r="AG5315" s="1"/>
  <c r="AC5316"/>
  <c r="AG5316" s="1"/>
  <c r="AC5317"/>
  <c r="AG5317" s="1"/>
  <c r="AC5318"/>
  <c r="AG5318" s="1"/>
  <c r="AC5221"/>
  <c r="AG5221" s="1"/>
  <c r="AC5319"/>
  <c r="AG5319" s="1"/>
  <c r="AC4982"/>
  <c r="AG4982" s="1"/>
  <c r="AC5320"/>
  <c r="AG5320" s="1"/>
  <c r="AC5043"/>
  <c r="AG5043" s="1"/>
  <c r="AC5321"/>
  <c r="AG5321" s="1"/>
  <c r="AC5322"/>
  <c r="AG5322" s="1"/>
  <c r="AC4647"/>
  <c r="AG4647" s="1"/>
  <c r="AC4837"/>
  <c r="AG4837" s="1"/>
  <c r="AC5323"/>
  <c r="AG5323" s="1"/>
  <c r="AC5324"/>
  <c r="AG5324" s="1"/>
  <c r="AC5200"/>
  <c r="AG5200" s="1"/>
  <c r="AC5580"/>
  <c r="AG5580" s="1"/>
  <c r="AC5325"/>
  <c r="AG5325" s="1"/>
  <c r="AC5326"/>
  <c r="AG5326" s="1"/>
  <c r="AC5327"/>
  <c r="AG5327" s="1"/>
  <c r="AC5329"/>
  <c r="AG5329" s="1"/>
  <c r="AC5330"/>
  <c r="AG5330" s="1"/>
  <c r="AC5331"/>
  <c r="AG5331" s="1"/>
  <c r="AC5332"/>
  <c r="AG5332" s="1"/>
  <c r="AC5230"/>
  <c r="AG5230" s="1"/>
  <c r="AC4366"/>
  <c r="AG4366" s="1"/>
  <c r="AC5224"/>
  <c r="AG5224" s="1"/>
  <c r="AC5334"/>
  <c r="AG5334" s="1"/>
  <c r="AC4767"/>
  <c r="AG4767" s="1"/>
  <c r="AC5335"/>
  <c r="AG5335" s="1"/>
  <c r="AC5520"/>
  <c r="AG5520" s="1"/>
  <c r="AC5336"/>
  <c r="AG5336" s="1"/>
  <c r="AC5233"/>
  <c r="AG5233" s="1"/>
  <c r="AC5337"/>
  <c r="AG5337" s="1"/>
  <c r="AC5338"/>
  <c r="AG5338" s="1"/>
  <c r="AC4075"/>
  <c r="AG4075" s="1"/>
  <c r="AC4922"/>
  <c r="AG4922" s="1"/>
  <c r="AC5339"/>
  <c r="AG5339" s="1"/>
  <c r="AC4787"/>
  <c r="AG4787" s="1"/>
  <c r="AC5134"/>
  <c r="AG5134" s="1"/>
  <c r="AC5340"/>
  <c r="AG5340" s="1"/>
  <c r="AC5341"/>
  <c r="AG5341" s="1"/>
  <c r="AC5505"/>
  <c r="AG5505" s="1"/>
  <c r="AC4456"/>
  <c r="AG4456" s="1"/>
  <c r="AC5229"/>
  <c r="AG5229" s="1"/>
  <c r="AC5106"/>
  <c r="AG5106" s="1"/>
  <c r="AC5342"/>
  <c r="AG5342" s="1"/>
  <c r="AC5343"/>
  <c r="AG5343" s="1"/>
  <c r="AC5344"/>
  <c r="AG5344" s="1"/>
  <c r="AC5345"/>
  <c r="AG5345" s="1"/>
  <c r="AC5346"/>
  <c r="AG5346" s="1"/>
  <c r="AC4932"/>
  <c r="AG4932" s="1"/>
  <c r="AC5347"/>
  <c r="AG5347" s="1"/>
  <c r="AC4821"/>
  <c r="AG4821" s="1"/>
  <c r="AC5348"/>
  <c r="AG5348" s="1"/>
  <c r="AC5349"/>
  <c r="AG5349" s="1"/>
  <c r="AC5350"/>
  <c r="AG5350" s="1"/>
  <c r="AC5144"/>
  <c r="AG5144" s="1"/>
  <c r="AC5351"/>
  <c r="AG5351" s="1"/>
  <c r="AC5039"/>
  <c r="AG5039" s="1"/>
  <c r="AC5352"/>
  <c r="AG5352" s="1"/>
  <c r="AC5354"/>
  <c r="AG5354" s="1"/>
  <c r="AC5355"/>
  <c r="AG5355" s="1"/>
  <c r="AC5357"/>
  <c r="AG5357" s="1"/>
  <c r="AC5358"/>
  <c r="AG5358" s="1"/>
  <c r="AC5359"/>
  <c r="AG5359" s="1"/>
  <c r="AC5360"/>
  <c r="AG5360" s="1"/>
  <c r="AC5361"/>
  <c r="AG5361" s="1"/>
  <c r="AC5362"/>
  <c r="AG5362" s="1"/>
  <c r="AC5363"/>
  <c r="AG5363" s="1"/>
  <c r="AC5364"/>
  <c r="AG5364" s="1"/>
  <c r="AC5365"/>
  <c r="AG5365" s="1"/>
  <c r="AC5366"/>
  <c r="AG5366" s="1"/>
  <c r="AC4757"/>
  <c r="AG4757" s="1"/>
  <c r="AC5367"/>
  <c r="AG5367" s="1"/>
  <c r="AC5239"/>
  <c r="AG5239" s="1"/>
  <c r="AC5369"/>
  <c r="AG5369" s="1"/>
  <c r="AC5370"/>
  <c r="AG5370" s="1"/>
  <c r="AC5371"/>
  <c r="AG5371" s="1"/>
  <c r="AC5372"/>
  <c r="AG5372" s="1"/>
  <c r="AC5373"/>
  <c r="AG5373" s="1"/>
  <c r="AC5374"/>
  <c r="AG5374" s="1"/>
  <c r="AC5375"/>
  <c r="AG5375" s="1"/>
  <c r="AC5376"/>
  <c r="AG5376" s="1"/>
  <c r="AC5377"/>
  <c r="AG5377" s="1"/>
  <c r="AC5378"/>
  <c r="AG5378" s="1"/>
  <c r="AC5379"/>
  <c r="AG5379" s="1"/>
  <c r="AC5380"/>
  <c r="AG5380" s="1"/>
  <c r="AC5381"/>
  <c r="AG5381" s="1"/>
  <c r="AC5382"/>
  <c r="AG5382" s="1"/>
  <c r="AC5383"/>
  <c r="AG5383" s="1"/>
  <c r="AC5074"/>
  <c r="AG5074" s="1"/>
  <c r="AC5384"/>
  <c r="AG5384" s="1"/>
  <c r="AC5459"/>
  <c r="AG5459" s="1"/>
  <c r="AC5539"/>
  <c r="AG5539" s="1"/>
  <c r="AC5385"/>
  <c r="AG5385" s="1"/>
  <c r="AC5386"/>
  <c r="AG5386" s="1"/>
  <c r="AC5387"/>
  <c r="AG5387" s="1"/>
  <c r="AC5388"/>
  <c r="AG5388" s="1"/>
  <c r="AC5389"/>
  <c r="AG5389" s="1"/>
  <c r="AC5390"/>
  <c r="AG5390" s="1"/>
  <c r="AC5391"/>
  <c r="AG5391" s="1"/>
  <c r="AC5392"/>
  <c r="AG5392" s="1"/>
  <c r="AC5393"/>
  <c r="AG5393" s="1"/>
  <c r="AC5394"/>
  <c r="AG5394" s="1"/>
  <c r="AC4429"/>
  <c r="AG4429" s="1"/>
  <c r="AC5395"/>
  <c r="AG5395" s="1"/>
  <c r="AC5396"/>
  <c r="AG5396" s="1"/>
  <c r="AC5397"/>
  <c r="AG5397" s="1"/>
  <c r="AC5398"/>
  <c r="AG5398" s="1"/>
  <c r="AC5399"/>
  <c r="AG5399" s="1"/>
  <c r="AC5400"/>
  <c r="AG5400" s="1"/>
  <c r="AC5401"/>
  <c r="AG5401" s="1"/>
  <c r="AC5402"/>
  <c r="AG5402" s="1"/>
  <c r="AC5404"/>
  <c r="AG5404" s="1"/>
  <c r="AC4104"/>
  <c r="AG4104" s="1"/>
  <c r="AC5405"/>
  <c r="AG5405" s="1"/>
  <c r="AC5406"/>
  <c r="AG5406" s="1"/>
  <c r="AC5407"/>
  <c r="AG5407" s="1"/>
  <c r="AC4858"/>
  <c r="AG4858" s="1"/>
  <c r="AC5408"/>
  <c r="AG5408" s="1"/>
  <c r="AC5736"/>
  <c r="AG5736" s="1"/>
  <c r="AC5409"/>
  <c r="AG5409" s="1"/>
  <c r="AC5410"/>
  <c r="AG5410" s="1"/>
  <c r="AC4944"/>
  <c r="AG4944" s="1"/>
  <c r="AC5246"/>
  <c r="AG5246" s="1"/>
  <c r="AC5411"/>
  <c r="AG5411" s="1"/>
  <c r="AC5412"/>
  <c r="AG5412" s="1"/>
  <c r="AC5413"/>
  <c r="AG5413" s="1"/>
  <c r="AC5414"/>
  <c r="AG5414" s="1"/>
  <c r="AC5243"/>
  <c r="AG5243" s="1"/>
  <c r="AC5415"/>
  <c r="AG5415" s="1"/>
  <c r="AC5416"/>
  <c r="AG5416" s="1"/>
  <c r="AC5417"/>
  <c r="AG5417" s="1"/>
  <c r="AC5418"/>
  <c r="AG5418" s="1"/>
  <c r="AC5420"/>
  <c r="AG5420" s="1"/>
  <c r="AC5421"/>
  <c r="AG5421" s="1"/>
  <c r="AC5422"/>
  <c r="AG5422" s="1"/>
  <c r="AC5423"/>
  <c r="AG5423" s="1"/>
  <c r="AC5424"/>
  <c r="AG5424" s="1"/>
  <c r="AC5425"/>
  <c r="AG5425" s="1"/>
  <c r="AC3283"/>
  <c r="AG3283" s="1"/>
  <c r="AC5426"/>
  <c r="AG5426" s="1"/>
  <c r="AC5427"/>
  <c r="AG5427" s="1"/>
  <c r="AC5428"/>
  <c r="AG5428" s="1"/>
  <c r="AC5429"/>
  <c r="AG5429" s="1"/>
  <c r="AC5430"/>
  <c r="AG5430" s="1"/>
  <c r="AC5431"/>
  <c r="AG5431" s="1"/>
  <c r="AC5432"/>
  <c r="AG5432" s="1"/>
  <c r="AC5282"/>
  <c r="AG5282" s="1"/>
  <c r="AC5433"/>
  <c r="AG5433" s="1"/>
  <c r="AC5435"/>
  <c r="AG5435" s="1"/>
  <c r="AC5436"/>
  <c r="AG5436" s="1"/>
  <c r="AC5437"/>
  <c r="AG5437" s="1"/>
  <c r="AC5438"/>
  <c r="AG5438" s="1"/>
  <c r="AC5439"/>
  <c r="AG5439" s="1"/>
  <c r="AC4772"/>
  <c r="AG4772" s="1"/>
  <c r="AC5442"/>
  <c r="AG5442" s="1"/>
  <c r="AC5443"/>
  <c r="AG5443" s="1"/>
  <c r="AC5444"/>
  <c r="AG5444" s="1"/>
  <c r="AC5445"/>
  <c r="AG5445" s="1"/>
  <c r="AC5244"/>
  <c r="AG5244" s="1"/>
  <c r="AC5446"/>
  <c r="AG5446" s="1"/>
  <c r="AC5447"/>
  <c r="AG5447" s="1"/>
  <c r="AC5448"/>
  <c r="AG5448" s="1"/>
  <c r="AC5449"/>
  <c r="AG5449" s="1"/>
  <c r="AC5450"/>
  <c r="AG5450" s="1"/>
  <c r="AC5253"/>
  <c r="AG5253" s="1"/>
  <c r="AC5451"/>
  <c r="AG5451" s="1"/>
  <c r="AC5452"/>
  <c r="AG5452" s="1"/>
  <c r="AC5453"/>
  <c r="AG5453" s="1"/>
  <c r="AC5454"/>
  <c r="AG5454" s="1"/>
  <c r="AC5455"/>
  <c r="AG5455" s="1"/>
  <c r="AC5456"/>
  <c r="AG5456" s="1"/>
  <c r="AC5457"/>
  <c r="AG5457" s="1"/>
  <c r="AC5458"/>
  <c r="AG5458" s="1"/>
  <c r="AC5460"/>
  <c r="AG5460" s="1"/>
  <c r="AC5461"/>
  <c r="AG5461" s="1"/>
  <c r="AC5264"/>
  <c r="AG5264" s="1"/>
  <c r="AC5462"/>
  <c r="AG5462" s="1"/>
  <c r="AC5463"/>
  <c r="AG5463" s="1"/>
  <c r="AC4762"/>
  <c r="AG4762" s="1"/>
  <c r="AC5464"/>
  <c r="AG5464" s="1"/>
  <c r="AC5465"/>
  <c r="AG5465" s="1"/>
  <c r="AC5466"/>
  <c r="AG5466" s="1"/>
  <c r="AC5467"/>
  <c r="AG5467" s="1"/>
  <c r="AC5468"/>
  <c r="AG5468" s="1"/>
  <c r="AC5469"/>
  <c r="AG5469" s="1"/>
  <c r="AC5470"/>
  <c r="AG5470" s="1"/>
  <c r="AC5471"/>
  <c r="AG5471" s="1"/>
  <c r="AC5472"/>
  <c r="AG5472" s="1"/>
  <c r="AC5473"/>
  <c r="AG5473" s="1"/>
  <c r="AC5475"/>
  <c r="AG5475" s="1"/>
  <c r="AC4718"/>
  <c r="AG4718" s="1"/>
  <c r="AC5502"/>
  <c r="AG5502" s="1"/>
  <c r="AC5476"/>
  <c r="AG5476" s="1"/>
  <c r="AC4741"/>
  <c r="AG4741" s="1"/>
  <c r="AC5478"/>
  <c r="AG5478" s="1"/>
  <c r="AC5479"/>
  <c r="AG5479" s="1"/>
  <c r="AC5486"/>
  <c r="AG5486" s="1"/>
  <c r="AC5480"/>
  <c r="AG5480" s="1"/>
  <c r="AC5481"/>
  <c r="AG5481" s="1"/>
  <c r="AC5482"/>
  <c r="AG5482" s="1"/>
  <c r="AC4606"/>
  <c r="AG4606" s="1"/>
  <c r="AC5483"/>
  <c r="AG5483" s="1"/>
  <c r="AC5484"/>
  <c r="AG5484" s="1"/>
  <c r="AC5249"/>
  <c r="AG5249" s="1"/>
  <c r="AC5236"/>
  <c r="AG5236" s="1"/>
  <c r="AC5485"/>
  <c r="AG5485" s="1"/>
  <c r="AC5487"/>
  <c r="AG5487" s="1"/>
  <c r="AC5489"/>
  <c r="AG5489" s="1"/>
  <c r="AC5490"/>
  <c r="AG5490" s="1"/>
  <c r="AC5255"/>
  <c r="AG5255" s="1"/>
  <c r="AC5491"/>
  <c r="AG5491" s="1"/>
  <c r="AC5492"/>
  <c r="AG5492" s="1"/>
  <c r="AC5493"/>
  <c r="AG5493" s="1"/>
  <c r="AC5494"/>
  <c r="AG5494" s="1"/>
  <c r="AC5560"/>
  <c r="AG5560" s="1"/>
  <c r="AC5495"/>
  <c r="AG5495" s="1"/>
  <c r="AC5528"/>
  <c r="AG5528" s="1"/>
  <c r="AC5496"/>
  <c r="AG5496" s="1"/>
  <c r="AC5497"/>
  <c r="AG5497" s="1"/>
  <c r="AC5498"/>
  <c r="AG5498" s="1"/>
  <c r="AC5499"/>
  <c r="AG5499" s="1"/>
  <c r="AC5500"/>
  <c r="AG5500" s="1"/>
  <c r="AC4286"/>
  <c r="AG4286" s="1"/>
  <c r="AC5501"/>
  <c r="AG5501" s="1"/>
  <c r="AC5504"/>
  <c r="AG5504" s="1"/>
  <c r="AC5777"/>
  <c r="AG5777" s="1"/>
  <c r="AC5506"/>
  <c r="AG5506" s="1"/>
  <c r="AC5507"/>
  <c r="AG5507" s="1"/>
  <c r="AC5252"/>
  <c r="AG5252" s="1"/>
  <c r="AC5508"/>
  <c r="AG5508" s="1"/>
  <c r="AC5509"/>
  <c r="AG5509" s="1"/>
  <c r="AC4555"/>
  <c r="AG4555" s="1"/>
  <c r="AC5510"/>
  <c r="AG5510" s="1"/>
  <c r="AC5265"/>
  <c r="AG5265" s="1"/>
  <c r="AC5511"/>
  <c r="AG5511" s="1"/>
  <c r="AC4930"/>
  <c r="AG4930" s="1"/>
  <c r="AC5514"/>
  <c r="AG5514" s="1"/>
  <c r="AC5047"/>
  <c r="AG5047" s="1"/>
  <c r="AC5248"/>
  <c r="AG5248" s="1"/>
  <c r="AC5515"/>
  <c r="AG5515" s="1"/>
  <c r="AC5517"/>
  <c r="AG5517" s="1"/>
  <c r="AC5266"/>
  <c r="AG5266" s="1"/>
  <c r="AC5518"/>
  <c r="AG5518" s="1"/>
  <c r="AC5519"/>
  <c r="AG5519" s="1"/>
  <c r="AC5521"/>
  <c r="AG5521" s="1"/>
  <c r="AC5522"/>
  <c r="AG5522" s="1"/>
  <c r="AC5523"/>
  <c r="AG5523" s="1"/>
  <c r="AC5524"/>
  <c r="AG5524" s="1"/>
  <c r="AC4882"/>
  <c r="AG4882" s="1"/>
  <c r="AC5525"/>
  <c r="AG5525" s="1"/>
  <c r="AC4859"/>
  <c r="AG4859" s="1"/>
  <c r="AC5256"/>
  <c r="AG5256" s="1"/>
  <c r="AC5535"/>
  <c r="AG5535" s="1"/>
  <c r="AC5029"/>
  <c r="AG5029" s="1"/>
  <c r="AC5526"/>
  <c r="AG5526" s="1"/>
  <c r="AC5259"/>
  <c r="AG5259" s="1"/>
  <c r="AC5527"/>
  <c r="AG5527" s="1"/>
  <c r="AC5567"/>
  <c r="AG5567" s="1"/>
  <c r="AC5892"/>
  <c r="AG5892" s="1"/>
  <c r="AC5551"/>
  <c r="AG5551" s="1"/>
  <c r="AC5260"/>
  <c r="AG5260" s="1"/>
  <c r="AC5271"/>
  <c r="AG5271" s="1"/>
  <c r="AC5211"/>
  <c r="AG5211" s="1"/>
  <c r="AC5241"/>
  <c r="AG5241" s="1"/>
  <c r="AC5633"/>
  <c r="AG5633" s="1"/>
  <c r="AC5529"/>
  <c r="AG5529" s="1"/>
  <c r="AC5273"/>
  <c r="AG5273" s="1"/>
  <c r="AC5014"/>
  <c r="AG5014" s="1"/>
  <c r="AC5530"/>
  <c r="AG5530" s="1"/>
  <c r="AC5531"/>
  <c r="AG5531" s="1"/>
  <c r="AC5750"/>
  <c r="AG5750" s="1"/>
  <c r="AC5584"/>
  <c r="AG5584" s="1"/>
  <c r="AC5533"/>
  <c r="AG5533" s="1"/>
  <c r="AC5536"/>
  <c r="AG5536" s="1"/>
  <c r="AC5537"/>
  <c r="AG5537" s="1"/>
  <c r="AC5538"/>
  <c r="AG5538" s="1"/>
  <c r="AC5540"/>
  <c r="AG5540" s="1"/>
  <c r="AC5262"/>
  <c r="AG5262" s="1"/>
  <c r="AC4912"/>
  <c r="AG4912" s="1"/>
  <c r="AC5597"/>
  <c r="AG5597" s="1"/>
  <c r="AC5541"/>
  <c r="AG5541" s="1"/>
  <c r="AC5178"/>
  <c r="AG5178" s="1"/>
  <c r="AC5588"/>
  <c r="AG5588" s="1"/>
  <c r="AC5474"/>
  <c r="AG5474" s="1"/>
  <c r="AC5542"/>
  <c r="AG5542" s="1"/>
  <c r="AC5543"/>
  <c r="AG5543" s="1"/>
  <c r="AC5544"/>
  <c r="AG5544" s="1"/>
  <c r="AC5545"/>
  <c r="AG5545" s="1"/>
  <c r="AC4519"/>
  <c r="AG4519" s="1"/>
  <c r="AC5546"/>
  <c r="AG5546" s="1"/>
  <c r="AC5615"/>
  <c r="AG5615" s="1"/>
  <c r="AC5992"/>
  <c r="AG5992" s="1"/>
  <c r="AC5151"/>
  <c r="AG5151" s="1"/>
  <c r="AC5547"/>
  <c r="AG5547" s="1"/>
  <c r="AC5548"/>
  <c r="AG5548" s="1"/>
  <c r="AC6005"/>
  <c r="AG6005" s="1"/>
  <c r="AC6028"/>
  <c r="AG6028" s="1"/>
  <c r="AC5058"/>
  <c r="AG5058" s="1"/>
  <c r="AC5549"/>
  <c r="AG5549" s="1"/>
  <c r="AC5142"/>
  <c r="AG5142" s="1"/>
  <c r="AC5568"/>
  <c r="AG5568" s="1"/>
  <c r="AC5550"/>
  <c r="AG5550" s="1"/>
  <c r="AC4454"/>
  <c r="AG4454" s="1"/>
  <c r="AC5228"/>
  <c r="AG5228" s="1"/>
  <c r="AC5270"/>
  <c r="AG5270" s="1"/>
  <c r="AC5268"/>
  <c r="AG5268" s="1"/>
  <c r="AC5061"/>
  <c r="AG5061" s="1"/>
  <c r="AC4889"/>
  <c r="AG4889" s="1"/>
  <c r="AC6015"/>
  <c r="AG6015" s="1"/>
  <c r="AC5196"/>
  <c r="AG5196" s="1"/>
  <c r="AC5552"/>
  <c r="AG5552" s="1"/>
  <c r="AC5592"/>
  <c r="AG5592" s="1"/>
  <c r="AC5587"/>
  <c r="AG5587" s="1"/>
  <c r="AC5553"/>
  <c r="AG5553" s="1"/>
  <c r="AC5278"/>
  <c r="AG5278" s="1"/>
  <c r="AC6056"/>
  <c r="AG6056" s="1"/>
  <c r="AC5582"/>
  <c r="AG5582" s="1"/>
  <c r="AC5295"/>
  <c r="AG5295" s="1"/>
  <c r="AC5299"/>
  <c r="AG5299" s="1"/>
  <c r="AC5640"/>
  <c r="AG5640" s="1"/>
  <c r="AC5554"/>
  <c r="AG5554" s="1"/>
  <c r="AC4838"/>
  <c r="AG4838" s="1"/>
  <c r="AC5604"/>
  <c r="AG5604" s="1"/>
  <c r="AC5075"/>
  <c r="AG5075" s="1"/>
  <c r="AC5557"/>
  <c r="AG5557" s="1"/>
  <c r="AC5605"/>
  <c r="AG5605" s="1"/>
  <c r="AC5643"/>
  <c r="AG5643" s="1"/>
  <c r="AC5608"/>
  <c r="AG5608" s="1"/>
  <c r="AC4915"/>
  <c r="AG4915" s="1"/>
  <c r="AC5598"/>
  <c r="AG5598" s="1"/>
  <c r="AC4995"/>
  <c r="AG4995" s="1"/>
  <c r="AC5559"/>
  <c r="AG5559" s="1"/>
  <c r="AC5725"/>
  <c r="AG5725" s="1"/>
  <c r="AC5651"/>
  <c r="AG5651" s="1"/>
  <c r="AC4765"/>
  <c r="AG4765" s="1"/>
  <c r="AC5610"/>
  <c r="AG5610" s="1"/>
  <c r="AC5646"/>
  <c r="AG5646" s="1"/>
  <c r="AC5611"/>
  <c r="AG5611" s="1"/>
  <c r="AC5612"/>
  <c r="AG5612" s="1"/>
  <c r="AC5613"/>
  <c r="AG5613" s="1"/>
  <c r="AC5214"/>
  <c r="AG5214" s="1"/>
  <c r="AC5614"/>
  <c r="AG5614" s="1"/>
  <c r="AC5516"/>
  <c r="AG5516" s="1"/>
  <c r="AC5577"/>
  <c r="AG5577" s="1"/>
  <c r="AC5616"/>
  <c r="AG5616" s="1"/>
  <c r="AC5561"/>
  <c r="AG5561" s="1"/>
  <c r="AC5590"/>
  <c r="AG5590" s="1"/>
  <c r="AC4890"/>
  <c r="AG4890" s="1"/>
  <c r="AC5617"/>
  <c r="AG5617" s="1"/>
  <c r="AC5532"/>
  <c r="AG5532" s="1"/>
  <c r="AC5649"/>
  <c r="AG5649" s="1"/>
  <c r="AC5618"/>
  <c r="AG5618" s="1"/>
  <c r="AC5146"/>
  <c r="AG5146" s="1"/>
  <c r="AC5048"/>
  <c r="AG5048" s="1"/>
  <c r="AC3431"/>
  <c r="AG3431" s="1"/>
  <c r="AC5650"/>
  <c r="AG5650" s="1"/>
  <c r="AC4929"/>
  <c r="AG4929" s="1"/>
  <c r="AC5600"/>
  <c r="AG5600" s="1"/>
  <c r="AC5620"/>
  <c r="AG5620" s="1"/>
  <c r="AC4951"/>
  <c r="AG4951" s="1"/>
  <c r="AC5226"/>
  <c r="AG5226" s="1"/>
  <c r="AC5562"/>
  <c r="AG5562" s="1"/>
  <c r="AC4463"/>
  <c r="AG4463" s="1"/>
  <c r="AC4989"/>
  <c r="AG4989" s="1"/>
  <c r="AC5601"/>
  <c r="AG5601" s="1"/>
  <c r="AC5606"/>
  <c r="AG5606" s="1"/>
  <c r="AC5057"/>
  <c r="AG5057" s="1"/>
  <c r="AC5652"/>
  <c r="AG5652" s="1"/>
  <c r="AC4933"/>
  <c r="AG4933" s="1"/>
  <c r="AC5210"/>
  <c r="AG5210" s="1"/>
  <c r="AC4888"/>
  <c r="AG4888" s="1"/>
  <c r="AC5735"/>
  <c r="AG5735" s="1"/>
  <c r="AC5621"/>
  <c r="AG5621" s="1"/>
  <c r="AC6100"/>
  <c r="AG6100" s="1"/>
  <c r="AC5578"/>
  <c r="AG5578" s="1"/>
  <c r="AC5944"/>
  <c r="AG5944" s="1"/>
  <c r="AC5622"/>
  <c r="AG5622" s="1"/>
  <c r="AC5565"/>
  <c r="AG5565" s="1"/>
  <c r="AC5240"/>
  <c r="AG5240" s="1"/>
  <c r="AC6170"/>
  <c r="AG6170" s="1"/>
  <c r="AC5624"/>
  <c r="AG5624" s="1"/>
  <c r="AC5212"/>
  <c r="AG5212" s="1"/>
  <c r="AC5626"/>
  <c r="AG5626" s="1"/>
  <c r="AC5627"/>
  <c r="AG5627" s="1"/>
  <c r="AC5628"/>
  <c r="AG5628" s="1"/>
  <c r="AC4975"/>
  <c r="AG4975" s="1"/>
  <c r="AC5655"/>
  <c r="AG5655" s="1"/>
  <c r="AC5656"/>
  <c r="AG5656" s="1"/>
  <c r="AC5629"/>
  <c r="AG5629" s="1"/>
  <c r="AC5631"/>
  <c r="AG5631" s="1"/>
  <c r="AC5657"/>
  <c r="AG5657" s="1"/>
  <c r="AC4846"/>
  <c r="AG4846" s="1"/>
  <c r="AC5632"/>
  <c r="AG5632" s="1"/>
  <c r="AC5634"/>
  <c r="AG5634" s="1"/>
  <c r="AC5660"/>
  <c r="AG5660" s="1"/>
  <c r="AC5635"/>
  <c r="AG5635" s="1"/>
  <c r="AC5661"/>
  <c r="AG5661" s="1"/>
  <c r="AC5663"/>
  <c r="AG5663" s="1"/>
  <c r="AC5619"/>
  <c r="AG5619" s="1"/>
  <c r="AC5594"/>
  <c r="AG5594" s="1"/>
  <c r="AC5534"/>
  <c r="AG5534" s="1"/>
  <c r="AC5701"/>
  <c r="AG5701" s="1"/>
  <c r="AC5666"/>
  <c r="AG5666" s="1"/>
  <c r="AC5680"/>
  <c r="AG5680" s="1"/>
  <c r="AC4970"/>
  <c r="AG4970" s="1"/>
  <c r="AC5667"/>
  <c r="AG5667" s="1"/>
  <c r="AC5662"/>
  <c r="AG5662" s="1"/>
  <c r="AC5668"/>
  <c r="AG5668" s="1"/>
  <c r="AC5669"/>
  <c r="AG5669" s="1"/>
  <c r="AC5569"/>
  <c r="AG5569" s="1"/>
  <c r="AC5670"/>
  <c r="AG5670" s="1"/>
  <c r="AC5571"/>
  <c r="AG5571" s="1"/>
  <c r="AC5623"/>
  <c r="AG5623" s="1"/>
  <c r="AC5754"/>
  <c r="AG5754" s="1"/>
  <c r="AC5636"/>
  <c r="AG5636" s="1"/>
  <c r="AC5672"/>
  <c r="AG5672" s="1"/>
  <c r="AC5674"/>
  <c r="AG5674" s="1"/>
  <c r="AC5675"/>
  <c r="AG5675" s="1"/>
  <c r="AC5694"/>
  <c r="AG5694" s="1"/>
  <c r="AC5676"/>
  <c r="AG5676" s="1"/>
  <c r="AC5637"/>
  <c r="AG5637" s="1"/>
  <c r="AC5564"/>
  <c r="AG5564" s="1"/>
  <c r="AC5677"/>
  <c r="AG5677" s="1"/>
  <c r="AC5678"/>
  <c r="AG5678" s="1"/>
  <c r="AC5681"/>
  <c r="AG5681" s="1"/>
  <c r="AC5581"/>
  <c r="AG5581" s="1"/>
  <c r="AC5682"/>
  <c r="AG5682" s="1"/>
  <c r="AC5683"/>
  <c r="AG5683" s="1"/>
  <c r="AC5699"/>
  <c r="AG5699" s="1"/>
  <c r="AC5700"/>
  <c r="AG5700" s="1"/>
  <c r="AC5006"/>
  <c r="AG5006" s="1"/>
  <c r="AC5686"/>
  <c r="AG5686" s="1"/>
  <c r="AC5573"/>
  <c r="AG5573" s="1"/>
  <c r="AC5687"/>
  <c r="AG5687" s="1"/>
  <c r="AC4786"/>
  <c r="AG4786" s="1"/>
  <c r="AC5630"/>
  <c r="AG5630" s="1"/>
  <c r="AC5308"/>
  <c r="AG5308" s="1"/>
  <c r="AC5688"/>
  <c r="AG5688" s="1"/>
  <c r="AC5356"/>
  <c r="AG5356" s="1"/>
  <c r="AC5718"/>
  <c r="AG5718" s="1"/>
  <c r="AC5689"/>
  <c r="AG5689" s="1"/>
  <c r="AC5702"/>
  <c r="AG5702" s="1"/>
  <c r="AC5691"/>
  <c r="AG5691" s="1"/>
  <c r="AC5692"/>
  <c r="AG5692" s="1"/>
  <c r="AC5693"/>
  <c r="AG5693" s="1"/>
  <c r="AC5593"/>
  <c r="AG5593" s="1"/>
  <c r="AC5703"/>
  <c r="AG5703" s="1"/>
  <c r="AC4910"/>
  <c r="AG4910" s="1"/>
  <c r="AC5368"/>
  <c r="AG5368" s="1"/>
  <c r="AC5695"/>
  <c r="AG5695" s="1"/>
  <c r="AC5697"/>
  <c r="AG5697" s="1"/>
  <c r="AC5705"/>
  <c r="AG5705" s="1"/>
  <c r="AC5698"/>
  <c r="AG5698" s="1"/>
  <c r="AC5566"/>
  <c r="AG5566" s="1"/>
  <c r="AC5575"/>
  <c r="AG5575" s="1"/>
  <c r="AC5107"/>
  <c r="AG5107" s="1"/>
  <c r="AC5708"/>
  <c r="AG5708" s="1"/>
  <c r="AC5131"/>
  <c r="AG5131" s="1"/>
  <c r="AC5123"/>
  <c r="AG5123" s="1"/>
  <c r="AC5570"/>
  <c r="AG5570" s="1"/>
  <c r="AC5081"/>
  <c r="AG5081" s="1"/>
  <c r="AC5576"/>
  <c r="AG5576" s="1"/>
  <c r="AC5764"/>
  <c r="AG5764" s="1"/>
  <c r="AC5232"/>
  <c r="AG5232" s="1"/>
  <c r="AC5767"/>
  <c r="AG5767" s="1"/>
  <c r="AC4999"/>
  <c r="AG4999" s="1"/>
  <c r="AC6127"/>
  <c r="AG6127" s="1"/>
  <c r="AC5741"/>
  <c r="AG5741" s="1"/>
  <c r="AC5704"/>
  <c r="AG5704" s="1"/>
  <c r="AC5639"/>
  <c r="AG5639" s="1"/>
  <c r="AC5727"/>
  <c r="AG5727" s="1"/>
  <c r="AC5769"/>
  <c r="AG5769" s="1"/>
  <c r="AC5607"/>
  <c r="AG5607" s="1"/>
  <c r="AC5771"/>
  <c r="AG5771" s="1"/>
  <c r="AC5717"/>
  <c r="AG5717" s="1"/>
  <c r="AC5192"/>
  <c r="AG5192" s="1"/>
  <c r="AC5773"/>
  <c r="AG5773" s="1"/>
  <c r="AC5774"/>
  <c r="AG5774" s="1"/>
  <c r="AC5710"/>
  <c r="AG5710" s="1"/>
  <c r="AC5776"/>
  <c r="AG5776" s="1"/>
  <c r="AC5706"/>
  <c r="AG5706" s="1"/>
  <c r="AC5719"/>
  <c r="AG5719" s="1"/>
  <c r="AC5441"/>
  <c r="AG5441" s="1"/>
  <c r="AC5731"/>
  <c r="AG5731" s="1"/>
  <c r="AC5780"/>
  <c r="AG5780" s="1"/>
  <c r="AC5712"/>
  <c r="AG5712" s="1"/>
  <c r="AC5721"/>
  <c r="AG5721" s="1"/>
  <c r="AC5596"/>
  <c r="AG5596" s="1"/>
  <c r="AC5645"/>
  <c r="AG5645" s="1"/>
  <c r="AC5603"/>
  <c r="AG5603" s="1"/>
  <c r="AC6101"/>
  <c r="AG6101" s="1"/>
  <c r="AC5723"/>
  <c r="AG5723" s="1"/>
  <c r="AC5782"/>
  <c r="AG5782" s="1"/>
  <c r="AC5784"/>
  <c r="AG5784" s="1"/>
  <c r="AC5579"/>
  <c r="AG5579" s="1"/>
  <c r="AC5585"/>
  <c r="AG5585" s="1"/>
  <c r="AC5786"/>
  <c r="AG5786" s="1"/>
  <c r="AC5787"/>
  <c r="AG5787" s="1"/>
  <c r="AC5788"/>
  <c r="AG5788" s="1"/>
  <c r="AC5789"/>
  <c r="AG5789" s="1"/>
  <c r="AC5790"/>
  <c r="AG5790" s="1"/>
  <c r="AC5791"/>
  <c r="AG5791" s="1"/>
  <c r="AC5792"/>
  <c r="AG5792" s="1"/>
  <c r="AC5793"/>
  <c r="AG5793" s="1"/>
  <c r="AC5794"/>
  <c r="AG5794" s="1"/>
  <c r="AC5796"/>
  <c r="AG5796" s="1"/>
  <c r="AC5238"/>
  <c r="AG5238" s="1"/>
  <c r="AC5279"/>
  <c r="AG5279" s="1"/>
  <c r="AC5799"/>
  <c r="AG5799" s="1"/>
  <c r="AC5749"/>
  <c r="AG5749" s="1"/>
  <c r="AC5800"/>
  <c r="AG5800" s="1"/>
  <c r="AC5801"/>
  <c r="AG5801" s="1"/>
  <c r="AC5583"/>
  <c r="AG5583" s="1"/>
  <c r="AC5802"/>
  <c r="AG5802" s="1"/>
  <c r="AC5803"/>
  <c r="AG5803" s="1"/>
  <c r="AC5805"/>
  <c r="AG5805" s="1"/>
  <c r="AC5806"/>
  <c r="AG5806" s="1"/>
  <c r="AC5720"/>
  <c r="AG5720" s="1"/>
  <c r="AC5807"/>
  <c r="AG5807" s="1"/>
  <c r="AC5648"/>
  <c r="AG5648" s="1"/>
  <c r="AC5810"/>
  <c r="AG5810" s="1"/>
  <c r="AC5811"/>
  <c r="AG5811" s="1"/>
  <c r="AC2493"/>
  <c r="AG2493" s="1"/>
  <c r="AC5812"/>
  <c r="AG5812" s="1"/>
  <c r="AC5813"/>
  <c r="AG5813" s="1"/>
  <c r="AC6305"/>
  <c r="AG6305" s="1"/>
  <c r="AC5814"/>
  <c r="AG5814" s="1"/>
  <c r="AC5653"/>
  <c r="AG5653" s="1"/>
  <c r="AC5815"/>
  <c r="AG5815" s="1"/>
  <c r="AC5671"/>
  <c r="AG5671" s="1"/>
  <c r="AC5679"/>
  <c r="AG5679" s="1"/>
  <c r="AC5816"/>
  <c r="AG5816" s="1"/>
  <c r="AC5817"/>
  <c r="AG5817" s="1"/>
  <c r="AC5818"/>
  <c r="AG5818" s="1"/>
  <c r="AC5257"/>
  <c r="AG5257" s="1"/>
  <c r="AC5820"/>
  <c r="AG5820" s="1"/>
  <c r="AC5821"/>
  <c r="AG5821" s="1"/>
  <c r="AC5822"/>
  <c r="AG5822" s="1"/>
  <c r="AC5823"/>
  <c r="AG5823" s="1"/>
  <c r="AC5824"/>
  <c r="AG5824" s="1"/>
  <c r="AC6154"/>
  <c r="AG6154" s="1"/>
  <c r="AC5825"/>
  <c r="AG5825" s="1"/>
  <c r="AC5826"/>
  <c r="AG5826" s="1"/>
  <c r="AC5827"/>
  <c r="AG5827" s="1"/>
  <c r="AC5722"/>
  <c r="AG5722" s="1"/>
  <c r="AC5828"/>
  <c r="AG5828" s="1"/>
  <c r="AC5829"/>
  <c r="AG5829" s="1"/>
  <c r="AC5830"/>
  <c r="AG5830" s="1"/>
  <c r="AC5659"/>
  <c r="AG5659" s="1"/>
  <c r="AC5831"/>
  <c r="AG5831" s="1"/>
  <c r="AC5832"/>
  <c r="AG5832" s="1"/>
  <c r="AC6114"/>
  <c r="AG6114" s="1"/>
  <c r="AC5833"/>
  <c r="AG5833" s="1"/>
  <c r="AC5834"/>
  <c r="AG5834" s="1"/>
  <c r="AC5835"/>
  <c r="AG5835" s="1"/>
  <c r="AC5251"/>
  <c r="AG5251" s="1"/>
  <c r="AC5836"/>
  <c r="AG5836" s="1"/>
  <c r="AC5837"/>
  <c r="AG5837" s="1"/>
  <c r="AC5838"/>
  <c r="AG5838" s="1"/>
  <c r="AC5840"/>
  <c r="AG5840" s="1"/>
  <c r="AC5841"/>
  <c r="AG5841" s="1"/>
  <c r="AC5690"/>
  <c r="AG5690" s="1"/>
  <c r="AC5842"/>
  <c r="AG5842" s="1"/>
  <c r="AC5844"/>
  <c r="AG5844" s="1"/>
  <c r="AC5845"/>
  <c r="AG5845" s="1"/>
  <c r="AC5846"/>
  <c r="AG5846" s="1"/>
  <c r="AC5847"/>
  <c r="AG5847" s="1"/>
  <c r="AC5707"/>
  <c r="AG5707" s="1"/>
  <c r="AC5848"/>
  <c r="AG5848" s="1"/>
  <c r="AC5849"/>
  <c r="AG5849" s="1"/>
  <c r="AC5850"/>
  <c r="AG5850" s="1"/>
  <c r="AC5851"/>
  <c r="AG5851" s="1"/>
  <c r="AC5852"/>
  <c r="AG5852" s="1"/>
  <c r="AC5853"/>
  <c r="AG5853" s="1"/>
  <c r="AC5854"/>
  <c r="AG5854" s="1"/>
  <c r="AC5855"/>
  <c r="AG5855" s="1"/>
  <c r="AC5857"/>
  <c r="AG5857" s="1"/>
  <c r="AC5858"/>
  <c r="AG5858" s="1"/>
  <c r="AC5859"/>
  <c r="AG5859" s="1"/>
  <c r="AC5860"/>
  <c r="AG5860" s="1"/>
  <c r="AC5861"/>
  <c r="AG5861" s="1"/>
  <c r="AC5732"/>
  <c r="AG5732" s="1"/>
  <c r="AC5862"/>
  <c r="AG5862" s="1"/>
  <c r="AC5353"/>
  <c r="AG5353" s="1"/>
  <c r="AC5863"/>
  <c r="AG5863" s="1"/>
  <c r="AC5864"/>
  <c r="AG5864" s="1"/>
  <c r="AC5865"/>
  <c r="AG5865" s="1"/>
  <c r="AC5866"/>
  <c r="AG5866" s="1"/>
  <c r="AC5868"/>
  <c r="AG5868" s="1"/>
  <c r="AC5869"/>
  <c r="AG5869" s="1"/>
  <c r="AC5512"/>
  <c r="AG5512" s="1"/>
  <c r="AC5870"/>
  <c r="AG5870" s="1"/>
  <c r="AC5871"/>
  <c r="AG5871" s="1"/>
  <c r="AC5872"/>
  <c r="AG5872" s="1"/>
  <c r="AC5873"/>
  <c r="AG5873" s="1"/>
  <c r="AC5874"/>
  <c r="AG5874" s="1"/>
  <c r="AC5875"/>
  <c r="AG5875" s="1"/>
  <c r="AC5876"/>
  <c r="AG5876" s="1"/>
  <c r="AC5745"/>
  <c r="AG5745" s="1"/>
  <c r="AC5877"/>
  <c r="AG5877" s="1"/>
  <c r="AC5878"/>
  <c r="AG5878" s="1"/>
  <c r="AC5879"/>
  <c r="AG5879" s="1"/>
  <c r="AC5882"/>
  <c r="AG5882" s="1"/>
  <c r="AC5403"/>
  <c r="AG5403" s="1"/>
  <c r="AC5883"/>
  <c r="AG5883" s="1"/>
  <c r="AC5884"/>
  <c r="AG5884" s="1"/>
  <c r="AC5885"/>
  <c r="AG5885" s="1"/>
  <c r="AC5917"/>
  <c r="AG5917" s="1"/>
  <c r="AC5887"/>
  <c r="AG5887" s="1"/>
  <c r="AC5888"/>
  <c r="AG5888" s="1"/>
  <c r="AC5889"/>
  <c r="AG5889" s="1"/>
  <c r="AC5665"/>
  <c r="AG5665" s="1"/>
  <c r="AC5890"/>
  <c r="AG5890" s="1"/>
  <c r="AC5891"/>
  <c r="AG5891" s="1"/>
  <c r="AC5893"/>
  <c r="AG5893" s="1"/>
  <c r="AC5894"/>
  <c r="AG5894" s="1"/>
  <c r="AC5895"/>
  <c r="AG5895" s="1"/>
  <c r="AC5896"/>
  <c r="AG5896" s="1"/>
  <c r="AC5897"/>
  <c r="AG5897" s="1"/>
  <c r="AC5898"/>
  <c r="AG5898" s="1"/>
  <c r="AC5899"/>
  <c r="AG5899" s="1"/>
  <c r="AC5900"/>
  <c r="AG5900" s="1"/>
  <c r="AC5734"/>
  <c r="AG5734" s="1"/>
  <c r="AC5901"/>
  <c r="AG5901" s="1"/>
  <c r="AC5902"/>
  <c r="AG5902" s="1"/>
  <c r="AC5903"/>
  <c r="AG5903" s="1"/>
  <c r="AC5904"/>
  <c r="AG5904" s="1"/>
  <c r="AC5748"/>
  <c r="AG5748" s="1"/>
  <c r="AC5905"/>
  <c r="AG5905" s="1"/>
  <c r="AC5907"/>
  <c r="AG5907" s="1"/>
  <c r="AC5908"/>
  <c r="AG5908" s="1"/>
  <c r="AC5909"/>
  <c r="AG5909" s="1"/>
  <c r="AC5911"/>
  <c r="AG5911" s="1"/>
  <c r="AC5912"/>
  <c r="AG5912" s="1"/>
  <c r="AC5913"/>
  <c r="AG5913" s="1"/>
  <c r="AC5914"/>
  <c r="AG5914" s="1"/>
  <c r="AC5915"/>
  <c r="AG5915" s="1"/>
  <c r="AC5916"/>
  <c r="AG5916" s="1"/>
  <c r="AC5726"/>
  <c r="AG5726" s="1"/>
  <c r="AC5742"/>
  <c r="AG5742" s="1"/>
  <c r="AC5918"/>
  <c r="AG5918" s="1"/>
  <c r="AC5919"/>
  <c r="AG5919" s="1"/>
  <c r="AC5785"/>
  <c r="AG5785" s="1"/>
  <c r="AC5920"/>
  <c r="AG5920" s="1"/>
  <c r="AC5922"/>
  <c r="AG5922" s="1"/>
  <c r="AC5729"/>
  <c r="AG5729" s="1"/>
  <c r="AC5923"/>
  <c r="AG5923" s="1"/>
  <c r="AC5924"/>
  <c r="AG5924" s="1"/>
  <c r="AC5925"/>
  <c r="AG5925" s="1"/>
  <c r="AC5753"/>
  <c r="AG5753" s="1"/>
  <c r="AC5927"/>
  <c r="AG5927" s="1"/>
  <c r="AC5928"/>
  <c r="AG5928" s="1"/>
  <c r="AC5929"/>
  <c r="AG5929" s="1"/>
  <c r="AC5930"/>
  <c r="AG5930" s="1"/>
  <c r="AC5931"/>
  <c r="AG5931" s="1"/>
  <c r="AC5932"/>
  <c r="AG5932" s="1"/>
  <c r="AC5933"/>
  <c r="AG5933" s="1"/>
  <c r="AC6235"/>
  <c r="AG6235" s="1"/>
  <c r="AC5934"/>
  <c r="AG5934" s="1"/>
  <c r="AC5935"/>
  <c r="AG5935" s="1"/>
  <c r="AC5936"/>
  <c r="AG5936" s="1"/>
  <c r="AC4979"/>
  <c r="AG4979" s="1"/>
  <c r="AC5937"/>
  <c r="AG5937" s="1"/>
  <c r="AC5938"/>
  <c r="AG5938" s="1"/>
  <c r="AC5939"/>
  <c r="AG5939" s="1"/>
  <c r="AC5940"/>
  <c r="AG5940" s="1"/>
  <c r="AC5941"/>
  <c r="AG5941" s="1"/>
  <c r="AC5942"/>
  <c r="AG5942" s="1"/>
  <c r="AC5943"/>
  <c r="AG5943" s="1"/>
  <c r="AC5945"/>
  <c r="AG5945" s="1"/>
  <c r="AC5946"/>
  <c r="AG5946" s="1"/>
  <c r="AC5733"/>
  <c r="AG5733" s="1"/>
  <c r="AC5237"/>
  <c r="AG5237" s="1"/>
  <c r="AC5947"/>
  <c r="AG5947" s="1"/>
  <c r="AC5948"/>
  <c r="AG5948" s="1"/>
  <c r="AC5949"/>
  <c r="AG5949" s="1"/>
  <c r="AC5951"/>
  <c r="AG5951" s="1"/>
  <c r="AC5952"/>
  <c r="AG5952" s="1"/>
  <c r="AC5953"/>
  <c r="AG5953" s="1"/>
  <c r="AC5954"/>
  <c r="AG5954" s="1"/>
  <c r="AC5955"/>
  <c r="AG5955" s="1"/>
  <c r="AC5956"/>
  <c r="AG5956" s="1"/>
  <c r="AC5957"/>
  <c r="AG5957" s="1"/>
  <c r="AC5658"/>
  <c r="AG5658" s="1"/>
  <c r="AC5958"/>
  <c r="AG5958" s="1"/>
  <c r="AC5959"/>
  <c r="AG5959" s="1"/>
  <c r="AC5743"/>
  <c r="AG5743" s="1"/>
  <c r="AC5961"/>
  <c r="AG5961" s="1"/>
  <c r="AC5962"/>
  <c r="AG5962" s="1"/>
  <c r="AC6082"/>
  <c r="AG6082" s="1"/>
  <c r="AC5964"/>
  <c r="AG5964" s="1"/>
  <c r="AC5965"/>
  <c r="AG5965" s="1"/>
  <c r="AC5711"/>
  <c r="AG5711" s="1"/>
  <c r="AC5966"/>
  <c r="AG5966" s="1"/>
  <c r="AC5967"/>
  <c r="AG5967" s="1"/>
  <c r="AC5968"/>
  <c r="AG5968" s="1"/>
  <c r="AC5970"/>
  <c r="AG5970" s="1"/>
  <c r="AC5971"/>
  <c r="AG5971" s="1"/>
  <c r="AC5434"/>
  <c r="AG5434" s="1"/>
  <c r="AC5972"/>
  <c r="AG5972" s="1"/>
  <c r="AC5103"/>
  <c r="AG5103" s="1"/>
  <c r="AC5973"/>
  <c r="AG5973" s="1"/>
  <c r="AC5684"/>
  <c r="AG5684" s="1"/>
  <c r="AC5974"/>
  <c r="AG5974" s="1"/>
  <c r="AC5975"/>
  <c r="AG5975" s="1"/>
  <c r="AC6234"/>
  <c r="AG6234" s="1"/>
  <c r="AC5744"/>
  <c r="AG5744" s="1"/>
  <c r="AC5976"/>
  <c r="AG5976" s="1"/>
  <c r="AC5977"/>
  <c r="AG5977" s="1"/>
  <c r="AC5978"/>
  <c r="AG5978" s="1"/>
  <c r="AC5979"/>
  <c r="AG5979" s="1"/>
  <c r="AC5980"/>
  <c r="AG5980" s="1"/>
  <c r="AC5981"/>
  <c r="AG5981" s="1"/>
  <c r="AC5982"/>
  <c r="AG5982" s="1"/>
  <c r="AC5983"/>
  <c r="AG5983" s="1"/>
  <c r="AC5752"/>
  <c r="AG5752" s="1"/>
  <c r="AC5724"/>
  <c r="AG5724" s="1"/>
  <c r="AC5984"/>
  <c r="AG5984" s="1"/>
  <c r="AC5737"/>
  <c r="AG5737" s="1"/>
  <c r="AC6113"/>
  <c r="AG6113" s="1"/>
  <c r="AC5985"/>
  <c r="AG5985" s="1"/>
  <c r="AC5986"/>
  <c r="AG5986" s="1"/>
  <c r="AC5654"/>
  <c r="AG5654" s="1"/>
  <c r="AC5987"/>
  <c r="AG5987" s="1"/>
  <c r="AC5988"/>
  <c r="AG5988" s="1"/>
  <c r="AC5989"/>
  <c r="AG5989" s="1"/>
  <c r="AC5990"/>
  <c r="AG5990" s="1"/>
  <c r="AC5991"/>
  <c r="AG5991" s="1"/>
  <c r="AC5647"/>
  <c r="AG5647" s="1"/>
  <c r="AC5994"/>
  <c r="AG5994" s="1"/>
  <c r="AC5762"/>
  <c r="AG5762" s="1"/>
  <c r="AC5995"/>
  <c r="AG5995" s="1"/>
  <c r="AC5763"/>
  <c r="AG5763" s="1"/>
  <c r="AC5996"/>
  <c r="AG5996" s="1"/>
  <c r="AC5572"/>
  <c r="AG5572" s="1"/>
  <c r="AC5997"/>
  <c r="AG5997" s="1"/>
  <c r="AC5998"/>
  <c r="AG5998" s="1"/>
  <c r="AC5738"/>
  <c r="AG5738" s="1"/>
  <c r="AC5999"/>
  <c r="AG5999" s="1"/>
  <c r="AC6000"/>
  <c r="AG6000" s="1"/>
  <c r="AC6001"/>
  <c r="AG6001" s="1"/>
  <c r="AC5558"/>
  <c r="AG5558" s="1"/>
  <c r="AC5739"/>
  <c r="AG5739" s="1"/>
  <c r="AC5740"/>
  <c r="AG5740" s="1"/>
  <c r="AC6002"/>
  <c r="AG6002" s="1"/>
  <c r="AC5419"/>
  <c r="AG5419" s="1"/>
  <c r="AC6003"/>
  <c r="AG6003" s="1"/>
  <c r="AC6004"/>
  <c r="AG6004" s="1"/>
  <c r="AC6212"/>
  <c r="AG6212" s="1"/>
  <c r="AC6006"/>
  <c r="AG6006" s="1"/>
  <c r="AC6008"/>
  <c r="AG6008" s="1"/>
  <c r="AC6009"/>
  <c r="AG6009" s="1"/>
  <c r="AC6010"/>
  <c r="AG6010" s="1"/>
  <c r="AC6066"/>
  <c r="AG6066" s="1"/>
  <c r="AC6011"/>
  <c r="AG6011" s="1"/>
  <c r="AC6122"/>
  <c r="AG6122" s="1"/>
  <c r="AC5709"/>
  <c r="AG5709" s="1"/>
  <c r="AC5247"/>
  <c r="AG5247" s="1"/>
  <c r="AC5728"/>
  <c r="AG5728" s="1"/>
  <c r="AC6012"/>
  <c r="AG6012" s="1"/>
  <c r="AC5595"/>
  <c r="AG5595" s="1"/>
  <c r="AC6013"/>
  <c r="AG6013" s="1"/>
  <c r="AC5757"/>
  <c r="AG5757" s="1"/>
  <c r="AC6014"/>
  <c r="AG6014" s="1"/>
  <c r="AC5714"/>
  <c r="AG5714" s="1"/>
  <c r="AC5638"/>
  <c r="AG5638" s="1"/>
  <c r="AC5685"/>
  <c r="AG5685" s="1"/>
  <c r="AC6016"/>
  <c r="AG6016" s="1"/>
  <c r="AC6017"/>
  <c r="AG6017" s="1"/>
  <c r="AC6018"/>
  <c r="AG6018" s="1"/>
  <c r="AC6019"/>
  <c r="AG6019" s="1"/>
  <c r="AC6020"/>
  <c r="AG6020" s="1"/>
  <c r="AC6021"/>
  <c r="AG6021" s="1"/>
  <c r="AC6022"/>
  <c r="AG6022" s="1"/>
  <c r="AC6023"/>
  <c r="AG6023" s="1"/>
  <c r="AC6024"/>
  <c r="AG6024" s="1"/>
  <c r="AC6025"/>
  <c r="AG6025" s="1"/>
  <c r="AC6026"/>
  <c r="AG6026" s="1"/>
  <c r="AC5910"/>
  <c r="AG5910" s="1"/>
  <c r="AC6027"/>
  <c r="AG6027" s="1"/>
  <c r="AC6029"/>
  <c r="AG6029" s="1"/>
  <c r="AC6031"/>
  <c r="AG6031" s="1"/>
  <c r="AC6032"/>
  <c r="AG6032" s="1"/>
  <c r="AC6033"/>
  <c r="AG6033" s="1"/>
  <c r="AC6034"/>
  <c r="AG6034" s="1"/>
  <c r="AC6035"/>
  <c r="AG6035" s="1"/>
  <c r="AC6036"/>
  <c r="AG6036" s="1"/>
  <c r="AC5589"/>
  <c r="AG5589" s="1"/>
  <c r="AC5781"/>
  <c r="AG5781" s="1"/>
  <c r="AC6039"/>
  <c r="AG6039" s="1"/>
  <c r="AC5488"/>
  <c r="AG5488" s="1"/>
  <c r="AC6041"/>
  <c r="AG6041" s="1"/>
  <c r="AC6094"/>
  <c r="AG6094" s="1"/>
  <c r="AC6145"/>
  <c r="AG6145" s="1"/>
  <c r="AC6042"/>
  <c r="AG6042" s="1"/>
  <c r="AC6146"/>
  <c r="AG6146" s="1"/>
  <c r="AC6043"/>
  <c r="AG6043" s="1"/>
  <c r="AC6044"/>
  <c r="AG6044" s="1"/>
  <c r="AC6045"/>
  <c r="AG6045" s="1"/>
  <c r="AC6046"/>
  <c r="AG6046" s="1"/>
  <c r="AC5867"/>
  <c r="AG5867" s="1"/>
  <c r="AC5747"/>
  <c r="AG5747" s="1"/>
  <c r="AC6047"/>
  <c r="AG6047" s="1"/>
  <c r="AC6048"/>
  <c r="AG6048" s="1"/>
  <c r="AC6049"/>
  <c r="AG6049" s="1"/>
  <c r="AC6050"/>
  <c r="AG6050" s="1"/>
  <c r="AC5586"/>
  <c r="AG5586" s="1"/>
  <c r="AC6116"/>
  <c r="AG6116" s="1"/>
  <c r="AC6051"/>
  <c r="AG6051" s="1"/>
  <c r="AC6053"/>
  <c r="AG6053" s="1"/>
  <c r="AC5574"/>
  <c r="AG5574" s="1"/>
  <c r="AC6054"/>
  <c r="AG6054" s="1"/>
  <c r="AC6038"/>
  <c r="AG6038" s="1"/>
  <c r="AC5856"/>
  <c r="AG5856" s="1"/>
  <c r="AC5713"/>
  <c r="AG5713" s="1"/>
  <c r="AC6055"/>
  <c r="AG6055" s="1"/>
  <c r="AC5950"/>
  <c r="AG5950" s="1"/>
  <c r="AC5609"/>
  <c r="AG5609" s="1"/>
  <c r="AC6119"/>
  <c r="AG6119" s="1"/>
  <c r="AC5756"/>
  <c r="AG5756" s="1"/>
  <c r="AC6057"/>
  <c r="AG6057" s="1"/>
  <c r="AC6058"/>
  <c r="AG6058" s="1"/>
  <c r="AC5926"/>
  <c r="AG5926" s="1"/>
  <c r="AC6060"/>
  <c r="AG6060" s="1"/>
  <c r="AC6120"/>
  <c r="AG6120" s="1"/>
  <c r="AC6316"/>
  <c r="AG6316" s="1"/>
  <c r="AC6061"/>
  <c r="AG6061" s="1"/>
  <c r="AC5696"/>
  <c r="AG5696" s="1"/>
  <c r="AC5209"/>
  <c r="AG5209" s="1"/>
  <c r="AC6062"/>
  <c r="AG6062" s="1"/>
  <c r="AC6063"/>
  <c r="AG6063" s="1"/>
  <c r="AC6065"/>
  <c r="AG6065" s="1"/>
  <c r="AC5746"/>
  <c r="AG5746" s="1"/>
  <c r="AC6121"/>
  <c r="AG6121" s="1"/>
  <c r="AC5969"/>
  <c r="AG5969" s="1"/>
  <c r="AC6221"/>
  <c r="AG6221" s="1"/>
  <c r="AC6123"/>
  <c r="AG6123" s="1"/>
  <c r="AC5602"/>
  <c r="AG5602" s="1"/>
  <c r="AC6124"/>
  <c r="AG6124" s="1"/>
  <c r="AC5906"/>
  <c r="AG5906" s="1"/>
  <c r="AC6160"/>
  <c r="AG6160" s="1"/>
  <c r="AC6139"/>
  <c r="AG6139" s="1"/>
  <c r="AC6161"/>
  <c r="AG6161" s="1"/>
  <c r="AC6125"/>
  <c r="AG6125" s="1"/>
  <c r="AC5778"/>
  <c r="AG5778" s="1"/>
  <c r="AC6067"/>
  <c r="AG6067" s="1"/>
  <c r="AC5960"/>
  <c r="AG5960" s="1"/>
  <c r="AC6162"/>
  <c r="AG6162" s="1"/>
  <c r="AC6068"/>
  <c r="AG6068" s="1"/>
  <c r="AC6163"/>
  <c r="AG6163" s="1"/>
  <c r="AC6037"/>
  <c r="AG6037" s="1"/>
  <c r="AC6164"/>
  <c r="AG6164" s="1"/>
  <c r="AC6128"/>
  <c r="AG6128" s="1"/>
  <c r="AC5783"/>
  <c r="AG5783" s="1"/>
  <c r="AC6129"/>
  <c r="AG6129" s="1"/>
  <c r="AC5808"/>
  <c r="AG5808" s="1"/>
  <c r="AC6070"/>
  <c r="AG6070" s="1"/>
  <c r="AC6130"/>
  <c r="AG6130" s="1"/>
  <c r="AC6071"/>
  <c r="AG6071" s="1"/>
  <c r="AC6131"/>
  <c r="AG6131" s="1"/>
  <c r="AC5843"/>
  <c r="AG5843" s="1"/>
  <c r="AC6072"/>
  <c r="AG6072" s="1"/>
  <c r="AC6132"/>
  <c r="AG6132" s="1"/>
  <c r="AC6073"/>
  <c r="AG6073" s="1"/>
  <c r="AC6133"/>
  <c r="AG6133" s="1"/>
  <c r="AC6166"/>
  <c r="AG6166" s="1"/>
  <c r="AC6134"/>
  <c r="AG6134" s="1"/>
  <c r="AC5921"/>
  <c r="AG5921" s="1"/>
  <c r="AC6135"/>
  <c r="AG6135" s="1"/>
  <c r="AC6040"/>
  <c r="AG6040" s="1"/>
  <c r="AC6030"/>
  <c r="AG6030" s="1"/>
  <c r="AC5715"/>
  <c r="AG5715" s="1"/>
  <c r="AC6136"/>
  <c r="AG6136" s="1"/>
  <c r="AC6168"/>
  <c r="AG6168" s="1"/>
  <c r="AC6074"/>
  <c r="AG6074" s="1"/>
  <c r="AC6172"/>
  <c r="AG6172" s="1"/>
  <c r="AC6173"/>
  <c r="AG6173" s="1"/>
  <c r="AC6137"/>
  <c r="AG6137" s="1"/>
  <c r="AC6075"/>
  <c r="AG6075" s="1"/>
  <c r="AC6084"/>
  <c r="AG6084" s="1"/>
  <c r="AC5599"/>
  <c r="AG5599" s="1"/>
  <c r="AC5642"/>
  <c r="AG5642" s="1"/>
  <c r="AC6138"/>
  <c r="AG6138" s="1"/>
  <c r="AC5245"/>
  <c r="AG5245" s="1"/>
  <c r="AC6175"/>
  <c r="AG6175" s="1"/>
  <c r="AC5770"/>
  <c r="AG5770" s="1"/>
  <c r="AC5797"/>
  <c r="AG5797" s="1"/>
  <c r="AC6155"/>
  <c r="AG6155" s="1"/>
  <c r="AC6176"/>
  <c r="AG6176" s="1"/>
  <c r="AC5641"/>
  <c r="AG5641" s="1"/>
  <c r="AC5751"/>
  <c r="AG5751" s="1"/>
  <c r="AC6167"/>
  <c r="AG6167" s="1"/>
  <c r="AC6076"/>
  <c r="AG6076" s="1"/>
  <c r="AC6169"/>
  <c r="AG6169" s="1"/>
  <c r="AC6180"/>
  <c r="AG6180" s="1"/>
  <c r="AC6105"/>
  <c r="AG6105" s="1"/>
  <c r="AC6297"/>
  <c r="AG6297" s="1"/>
  <c r="AC6183"/>
  <c r="AG6183" s="1"/>
  <c r="AC5795"/>
  <c r="AG5795" s="1"/>
  <c r="AC6184"/>
  <c r="AG6184" s="1"/>
  <c r="AC5880"/>
  <c r="AG5880" s="1"/>
  <c r="AC5664"/>
  <c r="AG5664" s="1"/>
  <c r="AC6007"/>
  <c r="AG6007" s="1"/>
  <c r="AC6142"/>
  <c r="AG6142" s="1"/>
  <c r="AC6143"/>
  <c r="AG6143" s="1"/>
  <c r="AC6186"/>
  <c r="AG6186" s="1"/>
  <c r="AC6077"/>
  <c r="AG6077" s="1"/>
  <c r="AC6144"/>
  <c r="AG6144" s="1"/>
  <c r="AC5819"/>
  <c r="AG5819" s="1"/>
  <c r="AC5839"/>
  <c r="AG5839" s="1"/>
  <c r="AC5775"/>
  <c r="AG5775" s="1"/>
  <c r="AC5804"/>
  <c r="AG5804" s="1"/>
  <c r="AC6187"/>
  <c r="AG6187" s="1"/>
  <c r="AC6188"/>
  <c r="AG6188" s="1"/>
  <c r="AC6104"/>
  <c r="AG6104" s="1"/>
  <c r="AC6177"/>
  <c r="AG6177" s="1"/>
  <c r="AC6147"/>
  <c r="AG6147" s="1"/>
  <c r="AC5761"/>
  <c r="AG5761" s="1"/>
  <c r="AC6078"/>
  <c r="AG6078" s="1"/>
  <c r="AC6148"/>
  <c r="AG6148" s="1"/>
  <c r="AC6080"/>
  <c r="AG6080" s="1"/>
  <c r="AC6110"/>
  <c r="AG6110" s="1"/>
  <c r="AC5993"/>
  <c r="AG5993" s="1"/>
  <c r="AC6190"/>
  <c r="AG6190" s="1"/>
  <c r="AC6115"/>
  <c r="AG6115" s="1"/>
  <c r="AC6191"/>
  <c r="AG6191" s="1"/>
  <c r="AC6171"/>
  <c r="AG6171" s="1"/>
  <c r="AC6224"/>
  <c r="AG6224" s="1"/>
  <c r="AC5963"/>
  <c r="AG5963" s="1"/>
  <c r="AC6192"/>
  <c r="AG6192" s="1"/>
  <c r="AC6152"/>
  <c r="AG6152" s="1"/>
  <c r="AC6153"/>
  <c r="AG6153" s="1"/>
  <c r="AC6085"/>
  <c r="AG6085" s="1"/>
  <c r="AC5798"/>
  <c r="AG5798" s="1"/>
  <c r="AC6193"/>
  <c r="AG6193" s="1"/>
  <c r="AC6111"/>
  <c r="AG6111" s="1"/>
  <c r="AC4557"/>
  <c r="AG4557" s="1"/>
  <c r="AC6165"/>
  <c r="AG6165" s="1"/>
  <c r="AC6231"/>
  <c r="AG6231" s="1"/>
  <c r="AC6086"/>
  <c r="AG6086" s="1"/>
  <c r="AC6189"/>
  <c r="AG6189" s="1"/>
  <c r="AC6157"/>
  <c r="AG6157" s="1"/>
  <c r="AC6081"/>
  <c r="AG6081" s="1"/>
  <c r="AC6254"/>
  <c r="AG6254" s="1"/>
  <c r="AC6052"/>
  <c r="AG6052" s="1"/>
  <c r="AC5758"/>
  <c r="AG5758" s="1"/>
  <c r="AC6158"/>
  <c r="AG6158" s="1"/>
  <c r="AC6069"/>
  <c r="AG6069" s="1"/>
  <c r="AC6195"/>
  <c r="AG6195" s="1"/>
  <c r="AC6151"/>
  <c r="AG6151" s="1"/>
  <c r="AC6246"/>
  <c r="AG6246" s="1"/>
  <c r="AC6197"/>
  <c r="AG6197" s="1"/>
  <c r="AC6250"/>
  <c r="AG6250" s="1"/>
  <c r="AC6237"/>
  <c r="AG6237" s="1"/>
  <c r="AC6089"/>
  <c r="AG6089" s="1"/>
  <c r="AC5768"/>
  <c r="AG5768" s="1"/>
  <c r="AC6251"/>
  <c r="AG6251" s="1"/>
  <c r="AC6198"/>
  <c r="AG6198" s="1"/>
  <c r="AC6098"/>
  <c r="AG6098" s="1"/>
  <c r="AC6200"/>
  <c r="AG6200" s="1"/>
  <c r="AC4898"/>
  <c r="AG4898" s="1"/>
  <c r="AC6156"/>
  <c r="AG6156" s="1"/>
  <c r="AC6213"/>
  <c r="AG6213" s="1"/>
  <c r="AC6194"/>
  <c r="AG6194" s="1"/>
  <c r="AC5760"/>
  <c r="AG5760" s="1"/>
  <c r="AC5886"/>
  <c r="AG5886" s="1"/>
  <c r="AC6202"/>
  <c r="AG6202" s="1"/>
  <c r="AC6109"/>
  <c r="AG6109" s="1"/>
  <c r="AC6091"/>
  <c r="AG6091" s="1"/>
  <c r="AC6141"/>
  <c r="AG6141" s="1"/>
  <c r="AC6092"/>
  <c r="AG6092" s="1"/>
  <c r="AC6243"/>
  <c r="AG6243" s="1"/>
  <c r="AC6093"/>
  <c r="AG6093" s="1"/>
  <c r="AC6095"/>
  <c r="AG6095" s="1"/>
  <c r="AC5759"/>
  <c r="AG5759" s="1"/>
  <c r="AC6118"/>
  <c r="AG6118" s="1"/>
  <c r="AC6097"/>
  <c r="AG6097" s="1"/>
  <c r="AC5673"/>
  <c r="AG5673" s="1"/>
  <c r="AC6112"/>
  <c r="AG6112" s="1"/>
  <c r="AC6059"/>
  <c r="AG6059" s="1"/>
  <c r="AC6103"/>
  <c r="AG6103" s="1"/>
  <c r="AC5730"/>
  <c r="AG5730" s="1"/>
  <c r="AC6274"/>
  <c r="AG6274" s="1"/>
  <c r="AC6150"/>
  <c r="AG6150" s="1"/>
  <c r="AC6239"/>
  <c r="AG6239" s="1"/>
  <c r="AC6240"/>
  <c r="AG6240" s="1"/>
  <c r="AC6179"/>
  <c r="AG6179" s="1"/>
  <c r="AC5716"/>
  <c r="AG5716" s="1"/>
  <c r="AC6181"/>
  <c r="AG6181" s="1"/>
  <c r="AC6182"/>
  <c r="AG6182" s="1"/>
  <c r="AC6185"/>
  <c r="AG6185" s="1"/>
  <c r="AC6204"/>
  <c r="AG6204" s="1"/>
  <c r="AC6205"/>
  <c r="AG6205" s="1"/>
  <c r="AC6140"/>
  <c r="AG6140" s="1"/>
  <c r="AC5779"/>
  <c r="AG5779" s="1"/>
  <c r="AC6206"/>
  <c r="AG6206" s="1"/>
  <c r="AC6174"/>
  <c r="AG6174" s="1"/>
  <c r="AC6276"/>
  <c r="AG6276" s="1"/>
  <c r="AC6227"/>
  <c r="AG6227" s="1"/>
  <c r="AC6079"/>
  <c r="AG6079" s="1"/>
  <c r="AC5765"/>
  <c r="AG5765" s="1"/>
  <c r="AC6199"/>
  <c r="AG6199" s="1"/>
  <c r="AC6306"/>
  <c r="AG6306" s="1"/>
  <c r="AC6260"/>
  <c r="AG6260" s="1"/>
  <c r="AC5002"/>
  <c r="AG5002" s="1"/>
  <c r="AC6255"/>
  <c r="AG6255" s="1"/>
  <c r="AC5772"/>
  <c r="AG5772" s="1"/>
  <c r="AC6230"/>
  <c r="AG6230" s="1"/>
  <c r="AC6278"/>
  <c r="AG6278" s="1"/>
  <c r="AC6244"/>
  <c r="AG6244" s="1"/>
  <c r="AC6215"/>
  <c r="AG6215" s="1"/>
  <c r="AC6216"/>
  <c r="AG6216" s="1"/>
  <c r="AC6280"/>
  <c r="AG6280" s="1"/>
  <c r="AC6281"/>
  <c r="AG6281" s="1"/>
  <c r="AC6209"/>
  <c r="AG6209" s="1"/>
  <c r="AC5766"/>
  <c r="AG5766" s="1"/>
  <c r="AC5881"/>
  <c r="AG5881" s="1"/>
  <c r="AC6267"/>
  <c r="AG6267" s="1"/>
  <c r="AC6099"/>
  <c r="AG6099" s="1"/>
  <c r="AC6117"/>
  <c r="AG6117" s="1"/>
  <c r="AC6210"/>
  <c r="AG6210" s="1"/>
  <c r="AC6284"/>
  <c r="AG6284" s="1"/>
  <c r="AC6242"/>
  <c r="AG6242" s="1"/>
  <c r="AC6286"/>
  <c r="AG6286" s="1"/>
  <c r="AC6247"/>
  <c r="AG6247" s="1"/>
  <c r="AC5625"/>
  <c r="AG5625" s="1"/>
  <c r="AC6287"/>
  <c r="AG6287" s="1"/>
  <c r="AC6196"/>
  <c r="AG6196" s="1"/>
  <c r="AC6248"/>
  <c r="AG6248" s="1"/>
  <c r="AC6064"/>
  <c r="AG6064" s="1"/>
  <c r="AC6257"/>
  <c r="AG6257" s="1"/>
  <c r="AC6269"/>
  <c r="AG6269" s="1"/>
  <c r="AC6126"/>
  <c r="AG6126" s="1"/>
  <c r="AC6149"/>
  <c r="AG6149" s="1"/>
  <c r="AC6262"/>
  <c r="AG6262" s="1"/>
  <c r="AC6288"/>
  <c r="AG6288" s="1"/>
  <c r="AC5809"/>
  <c r="AG5809" s="1"/>
  <c r="AC6279"/>
  <c r="AG6279" s="1"/>
  <c r="AC6266"/>
  <c r="AG6266" s="1"/>
  <c r="AC6203"/>
  <c r="AG6203" s="1"/>
  <c r="AC6226"/>
  <c r="AG6226" s="1"/>
  <c r="AC6214"/>
  <c r="AG6214" s="1"/>
  <c r="AC6159"/>
  <c r="AG6159" s="1"/>
  <c r="AC6289"/>
  <c r="AG6289" s="1"/>
  <c r="AC5087"/>
  <c r="AG5087" s="1"/>
  <c r="AC6256"/>
  <c r="AG6256" s="1"/>
  <c r="AC6290"/>
  <c r="AG6290" s="1"/>
  <c r="AC6291"/>
  <c r="AG6291" s="1"/>
  <c r="AC6229"/>
  <c r="AG6229" s="1"/>
  <c r="AC6102"/>
  <c r="AG6102" s="1"/>
  <c r="AC6249"/>
  <c r="AG6249" s="1"/>
  <c r="AC6282"/>
  <c r="AG6282" s="1"/>
  <c r="AC6238"/>
  <c r="AG6238" s="1"/>
  <c r="AC6271"/>
  <c r="AG6271" s="1"/>
  <c r="AC6088"/>
  <c r="AG6088" s="1"/>
  <c r="AC6263"/>
  <c r="AG6263" s="1"/>
  <c r="AC6252"/>
  <c r="AG6252" s="1"/>
  <c r="AC6178"/>
  <c r="AG6178" s="1"/>
  <c r="AC6308"/>
  <c r="AG6308" s="1"/>
  <c r="AC6207"/>
  <c r="AG6207" s="1"/>
  <c r="AC6236"/>
  <c r="AG6236" s="1"/>
  <c r="AC6292"/>
  <c r="AG6292" s="1"/>
  <c r="AC6245"/>
  <c r="AG6245" s="1"/>
  <c r="AC6208"/>
  <c r="AG6208" s="1"/>
  <c r="AC5555"/>
  <c r="AG5555" s="1"/>
  <c r="AC6293"/>
  <c r="AG6293" s="1"/>
  <c r="AC6268"/>
  <c r="AG6268" s="1"/>
  <c r="AC5121"/>
  <c r="AG5121" s="1"/>
  <c r="AC6201"/>
  <c r="AG6201" s="1"/>
  <c r="AC6217"/>
  <c r="AG6217" s="1"/>
  <c r="AC6270"/>
  <c r="AG6270" s="1"/>
  <c r="AC6219"/>
  <c r="AG6219" s="1"/>
  <c r="AC6275"/>
  <c r="AG6275" s="1"/>
  <c r="AC6302"/>
  <c r="AG6302" s="1"/>
  <c r="AC6264"/>
  <c r="AG6264" s="1"/>
  <c r="AC5119"/>
  <c r="AG5119" s="1"/>
  <c r="AC6303"/>
  <c r="AG6303" s="1"/>
  <c r="AC6259"/>
  <c r="AG6259" s="1"/>
  <c r="AC6283"/>
  <c r="AG6283" s="1"/>
  <c r="AC6220"/>
  <c r="AG6220" s="1"/>
  <c r="AC6298"/>
  <c r="AG6298" s="1"/>
  <c r="AC6225"/>
  <c r="AG6225" s="1"/>
  <c r="AC6090"/>
  <c r="AG6090" s="1"/>
  <c r="AC6304"/>
  <c r="AG6304" s="1"/>
  <c r="AC6299"/>
  <c r="AG6299" s="1"/>
  <c r="AC6108"/>
  <c r="AG6108" s="1"/>
  <c r="AC6265"/>
  <c r="AG6265" s="1"/>
  <c r="AC6309"/>
  <c r="AG6309" s="1"/>
  <c r="AC6218"/>
  <c r="AG6218" s="1"/>
  <c r="AC6295"/>
  <c r="AG6295" s="1"/>
  <c r="AC6222"/>
  <c r="AG6222" s="1"/>
  <c r="AC6253"/>
  <c r="AG6253" s="1"/>
  <c r="AC6106"/>
  <c r="AG6106" s="1"/>
  <c r="AC6312"/>
  <c r="AG6312" s="1"/>
  <c r="AC5105"/>
  <c r="AG5105" s="1"/>
  <c r="AC6223"/>
  <c r="AG6223" s="1"/>
  <c r="AC6334"/>
  <c r="AG6334" s="1"/>
  <c r="AC6314"/>
  <c r="AG6314" s="1"/>
  <c r="AC6294"/>
  <c r="AG6294" s="1"/>
  <c r="AC6107"/>
  <c r="AG6107" s="1"/>
  <c r="AC6300"/>
  <c r="AG6300" s="1"/>
  <c r="AC6211"/>
  <c r="AG6211" s="1"/>
  <c r="AC6228"/>
  <c r="AG6228" s="1"/>
  <c r="AC6307"/>
  <c r="AG6307" s="1"/>
  <c r="AC6258"/>
  <c r="AG6258" s="1"/>
  <c r="AC6317"/>
  <c r="AG6317" s="1"/>
  <c r="AC6096"/>
  <c r="AG6096" s="1"/>
  <c r="AC6261"/>
  <c r="AG6261" s="1"/>
  <c r="AC6315"/>
  <c r="AG6315" s="1"/>
  <c r="AC6083"/>
  <c r="AG6083" s="1"/>
  <c r="AC6318"/>
  <c r="AG6318" s="1"/>
  <c r="AC6319"/>
  <c r="AG6319" s="1"/>
  <c r="AC6320"/>
  <c r="AG6320" s="1"/>
  <c r="AC6285"/>
  <c r="AG6285" s="1"/>
  <c r="AC6232"/>
  <c r="AG6232" s="1"/>
  <c r="AC6322"/>
  <c r="AG6322" s="1"/>
  <c r="AC6277"/>
  <c r="AG6277" s="1"/>
  <c r="AC6310"/>
  <c r="AG6310" s="1"/>
  <c r="AC6323"/>
  <c r="AG6323" s="1"/>
  <c r="AC6233"/>
  <c r="AG6233" s="1"/>
  <c r="AC6324"/>
  <c r="AG6324" s="1"/>
  <c r="AC6333"/>
  <c r="AG6333" s="1"/>
  <c r="AC6325"/>
  <c r="AG6325" s="1"/>
  <c r="AC6296"/>
  <c r="AG6296" s="1"/>
  <c r="AC6241"/>
  <c r="AG6241" s="1"/>
  <c r="AC6326"/>
  <c r="AG6326" s="1"/>
  <c r="AC6327"/>
  <c r="AG6327" s="1"/>
  <c r="AC6328"/>
  <c r="AG6328" s="1"/>
  <c r="AC6329"/>
  <c r="AG6329" s="1"/>
  <c r="AC6330"/>
  <c r="AG6330" s="1"/>
  <c r="AC6331"/>
  <c r="AG6331" s="1"/>
  <c r="AC6272"/>
  <c r="AG6272" s="1"/>
  <c r="AC6087"/>
  <c r="AG6087" s="1"/>
  <c r="AC6321"/>
  <c r="AG6321" s="1"/>
  <c r="AC6311"/>
  <c r="AG6311" s="1"/>
  <c r="AC6301"/>
  <c r="AG6301" s="1"/>
  <c r="AC6273"/>
  <c r="AG6273" s="1"/>
  <c r="AC6332"/>
  <c r="AG6332" s="1"/>
  <c r="AC6313"/>
  <c r="AG6313" s="1"/>
  <c r="AC5755"/>
  <c r="AG5755" s="1"/>
  <c r="AC6335"/>
  <c r="AG6335" s="1"/>
  <c r="AC6336"/>
  <c r="AG6336" s="1"/>
  <c r="AC6337"/>
  <c r="AG6337" s="1"/>
  <c r="AC6338"/>
  <c r="AG6338" s="1"/>
  <c r="AC6339"/>
  <c r="AG6339" s="1"/>
  <c r="AC6340"/>
  <c r="AG6340" s="1"/>
  <c r="AC6341"/>
  <c r="AG6341" s="1"/>
  <c r="AC6342"/>
  <c r="AG6342" s="1"/>
  <c r="AC6343"/>
  <c r="AG6343" s="1"/>
  <c r="AC6344"/>
  <c r="AG6344" s="1"/>
  <c r="AC6345"/>
  <c r="AG6345" s="1"/>
  <c r="AC6346"/>
  <c r="AG6346" s="1"/>
  <c r="AC6347"/>
  <c r="AG6347" s="1"/>
  <c r="AC6348"/>
  <c r="AG6348" s="1"/>
  <c r="AC6349"/>
  <c r="AG6349" s="1"/>
  <c r="AC6350"/>
  <c r="AG6350" s="1"/>
  <c r="AC6351"/>
  <c r="AG6351" s="1"/>
  <c r="AC6352"/>
  <c r="AG6352" s="1"/>
  <c r="AC6353"/>
  <c r="AG6353" s="1"/>
  <c r="AC6354"/>
  <c r="AG6354" s="1"/>
  <c r="AC6355"/>
  <c r="AG6355" s="1"/>
  <c r="AC6356"/>
  <c r="AG6356" s="1"/>
  <c r="AK6335"/>
  <c r="AK6332"/>
  <c r="AK6331"/>
  <c r="AK6330"/>
  <c r="AK6329"/>
  <c r="AK6328"/>
  <c r="AK6327"/>
  <c r="AK6326"/>
  <c r="AK6325"/>
  <c r="AK6324"/>
  <c r="AK6323"/>
  <c r="AK6321"/>
  <c r="AK6311"/>
  <c r="AK6313"/>
  <c r="AK6301"/>
  <c r="AK6296"/>
  <c r="AK6272"/>
  <c r="AK6241"/>
  <c r="AK6233"/>
  <c r="AK6215"/>
  <c r="AK6087"/>
  <c r="AK6273"/>
  <c r="AK5755"/>
  <c r="AK6294"/>
  <c r="AK6211"/>
  <c r="AK6300"/>
  <c r="AK5779"/>
  <c r="AK6107"/>
  <c r="AK6315"/>
  <c r="AK6222"/>
  <c r="AK6356"/>
  <c r="AK6295"/>
  <c r="AK6218"/>
  <c r="AK6275"/>
  <c r="AK6264"/>
  <c r="AK6219"/>
  <c r="AK6217"/>
  <c r="AK5119"/>
  <c r="AK6303"/>
  <c r="AK6302"/>
  <c r="AK6280"/>
  <c r="AK6267"/>
  <c r="AK6228"/>
  <c r="AK6201"/>
  <c r="AK6270"/>
  <c r="AK6141"/>
  <c r="AK6252"/>
  <c r="AK6263"/>
  <c r="AK6178"/>
  <c r="AK6088"/>
  <c r="AK6309"/>
  <c r="AK6102"/>
  <c r="AK5002"/>
  <c r="AK6282"/>
  <c r="AK6249"/>
  <c r="AK6229"/>
  <c r="AK6355"/>
  <c r="AK6238"/>
  <c r="AK6271"/>
  <c r="AK6269"/>
  <c r="AK6064"/>
  <c r="AK6257"/>
  <c r="AK6149"/>
  <c r="AK6126"/>
  <c r="AK6279"/>
  <c r="AK6266"/>
  <c r="AK6288"/>
  <c r="AK6230"/>
  <c r="AK5809"/>
  <c r="AK5770"/>
  <c r="AK4456"/>
  <c r="AK5766"/>
  <c r="AK6281"/>
  <c r="AK6262"/>
  <c r="AK6209"/>
  <c r="AK6099"/>
  <c r="AK6199"/>
  <c r="AK5881"/>
  <c r="AK6227"/>
  <c r="AK6079"/>
  <c r="AK6333"/>
  <c r="AK5730"/>
  <c r="AK6103"/>
  <c r="AK6247"/>
  <c r="AK6240"/>
  <c r="AK6181"/>
  <c r="AK6274"/>
  <c r="AK6239"/>
  <c r="AK6179"/>
  <c r="AK6182"/>
  <c r="AK6150"/>
  <c r="AK6112"/>
  <c r="AK6084"/>
  <c r="AK6354"/>
  <c r="AK6059"/>
  <c r="AK5772"/>
  <c r="AK6156"/>
  <c r="AK5760"/>
  <c r="AK6308"/>
  <c r="AK6200"/>
  <c r="AK6198"/>
  <c r="AK6194"/>
  <c r="AK6105"/>
  <c r="AK6098"/>
  <c r="AK4898"/>
  <c r="AK6251"/>
  <c r="AK6089"/>
  <c r="AK6186"/>
  <c r="AK6221"/>
  <c r="AK6168"/>
  <c r="AK6185"/>
  <c r="AK6169"/>
  <c r="AK6254"/>
  <c r="AK6250"/>
  <c r="AK6243"/>
  <c r="AK6189"/>
  <c r="AK6158"/>
  <c r="AK6157"/>
  <c r="AK6081"/>
  <c r="AK6052"/>
  <c r="AK5886"/>
  <c r="AK5758"/>
  <c r="AK6195"/>
  <c r="AK6069"/>
  <c r="AK6086"/>
  <c r="AK5963"/>
  <c r="AK6115"/>
  <c r="AK6191"/>
  <c r="AK6190"/>
  <c r="AK6177"/>
  <c r="AK6171"/>
  <c r="AK6110"/>
  <c r="AK6080"/>
  <c r="AK6078"/>
  <c r="AK5993"/>
  <c r="AK5768"/>
  <c r="AK6192"/>
  <c r="AK6147"/>
  <c r="AK6224"/>
  <c r="AK5765"/>
  <c r="AK6297"/>
  <c r="AK6184"/>
  <c r="AK6183"/>
  <c r="AK6180"/>
  <c r="AK6167"/>
  <c r="AK6076"/>
  <c r="AK6038"/>
  <c r="AK5904"/>
  <c r="AK5761"/>
  <c r="AK5641"/>
  <c r="AK5795"/>
  <c r="AK5664"/>
  <c r="AK5880"/>
  <c r="AK6353"/>
  <c r="AK6075"/>
  <c r="AK6173"/>
  <c r="AK6172"/>
  <c r="AK6137"/>
  <c r="AK6136"/>
  <c r="AK5715"/>
  <c r="AK6074"/>
  <c r="AK6260"/>
  <c r="AK5733"/>
  <c r="AK6082"/>
  <c r="AK5751"/>
  <c r="AK6113"/>
  <c r="AK5910"/>
  <c r="AK6306"/>
  <c r="AK6094"/>
  <c r="AK2493"/>
  <c r="AK6196"/>
  <c r="AK6352"/>
  <c r="AK6351"/>
  <c r="AK5659"/>
  <c r="AK5785"/>
  <c r="AK6350"/>
  <c r="AK4552"/>
  <c r="AK5353"/>
  <c r="AK4206"/>
  <c r="AK6154"/>
  <c r="AK5648"/>
  <c r="AK5251"/>
  <c r="AK5238"/>
  <c r="AK5434"/>
  <c r="AK6028"/>
  <c r="AK6349"/>
  <c r="AK5123"/>
  <c r="AK4730"/>
  <c r="AK4967"/>
  <c r="AK4367"/>
  <c r="AK4798"/>
  <c r="AK6236"/>
  <c r="AK4752"/>
  <c r="AK4135"/>
  <c r="AK6114"/>
  <c r="AK6348"/>
  <c r="AK5029"/>
  <c r="AK4714"/>
  <c r="AK5563"/>
  <c r="AK5615"/>
  <c r="AK4519"/>
  <c r="AK6316"/>
  <c r="AK6305"/>
  <c r="AK4947"/>
  <c r="AK4941"/>
  <c r="AK6347"/>
  <c r="AK1915"/>
  <c r="AK4669"/>
  <c r="AK4783"/>
  <c r="AK6346"/>
  <c r="AK5741"/>
  <c r="AK4448"/>
  <c r="AK4399"/>
  <c r="AK5736"/>
  <c r="AK5644"/>
  <c r="AK4469"/>
  <c r="AK4230"/>
  <c r="AK4217"/>
  <c r="AK4498"/>
  <c r="AK4690"/>
  <c r="AK4377"/>
  <c r="AK4364"/>
  <c r="AK4570"/>
  <c r="AK4748"/>
  <c r="AK4342"/>
  <c r="AK3261"/>
  <c r="AK3938"/>
  <c r="AK6345"/>
  <c r="AK4481"/>
  <c r="AK4293"/>
  <c r="AK4274"/>
  <c r="AK4159"/>
  <c r="AK4285"/>
  <c r="AK2972"/>
  <c r="AK3919"/>
  <c r="AK4350"/>
  <c r="AK4161"/>
  <c r="AK2582"/>
  <c r="AK3963"/>
  <c r="AK4398"/>
  <c r="AK5777"/>
  <c r="AK3431"/>
  <c r="AK5122"/>
  <c r="AK3999"/>
  <c r="AK3941"/>
  <c r="AK3222"/>
  <c r="AK4520"/>
  <c r="AK4418"/>
  <c r="AK4077"/>
  <c r="AK6344"/>
  <c r="AK3166"/>
  <c r="AK3268"/>
  <c r="AK4169"/>
  <c r="AK3932"/>
  <c r="AK4317"/>
  <c r="AK6343"/>
  <c r="AK4190"/>
  <c r="AK4004"/>
  <c r="AK4616"/>
  <c r="AK4173"/>
  <c r="AK4356"/>
  <c r="AK3130"/>
  <c r="AK3020"/>
  <c r="AK3986"/>
  <c r="AK3815"/>
  <c r="AK4249"/>
  <c r="AK3280"/>
  <c r="AK3910"/>
  <c r="AK2193"/>
  <c r="AK4247"/>
  <c r="AK3845"/>
  <c r="AK3704"/>
  <c r="AK3808"/>
  <c r="AK2552"/>
  <c r="AK4142"/>
  <c r="AK1969"/>
  <c r="AK2406"/>
  <c r="AK3645"/>
  <c r="AK6342"/>
  <c r="AK2263"/>
  <c r="AK3190"/>
  <c r="AK3253"/>
  <c r="AK3347"/>
  <c r="AK4034"/>
  <c r="AK6341"/>
  <c r="AK2721"/>
  <c r="AK3016"/>
  <c r="AK3768"/>
  <c r="AK3025"/>
  <c r="AK2201"/>
  <c r="AK2919"/>
  <c r="AK2966"/>
  <c r="AK3791"/>
  <c r="AK2818"/>
  <c r="AK2925"/>
  <c r="AK2020"/>
  <c r="AK1783"/>
  <c r="AK6340"/>
  <c r="AK3884"/>
  <c r="AK2738"/>
  <c r="AK2070"/>
  <c r="AK3390"/>
  <c r="AK3449"/>
  <c r="AK2325"/>
  <c r="AK3172"/>
  <c r="AK3755"/>
  <c r="AK6334"/>
  <c r="AK2635"/>
  <c r="AK4014"/>
  <c r="AK3183"/>
  <c r="AK2808"/>
  <c r="AK4844"/>
  <c r="AK1679"/>
  <c r="AK2996"/>
  <c r="AK2662"/>
  <c r="AK2180"/>
  <c r="AK2436"/>
  <c r="AK3090"/>
  <c r="AK2734"/>
  <c r="AK6339"/>
  <c r="AK3033"/>
  <c r="AK3891"/>
  <c r="AK2756"/>
  <c r="AK2238"/>
  <c r="AK2644"/>
  <c r="AK2960"/>
  <c r="AK2369"/>
  <c r="AK2804"/>
  <c r="AK1771"/>
  <c r="AK2926"/>
  <c r="AK2809"/>
  <c r="AK2983"/>
  <c r="AK2670"/>
  <c r="AK2622"/>
  <c r="AK2755"/>
  <c r="AK2587"/>
  <c r="AK2426"/>
  <c r="AK2451"/>
  <c r="AK2974"/>
  <c r="AK2318"/>
  <c r="AK3034"/>
  <c r="AK2640"/>
  <c r="AK2558"/>
  <c r="AK2504"/>
  <c r="AK2821"/>
  <c r="AK2673"/>
  <c r="AK2643"/>
  <c r="AK2534"/>
  <c r="AK6338"/>
  <c r="AK2789"/>
  <c r="AK3024"/>
  <c r="AK2561"/>
  <c r="AK2840"/>
  <c r="AK2241"/>
  <c r="AK2854"/>
  <c r="AK3125"/>
  <c r="AK2297"/>
  <c r="AK2767"/>
  <c r="AK2431"/>
  <c r="AK2771"/>
  <c r="AK2616"/>
  <c r="AK2520"/>
  <c r="AK2898"/>
  <c r="AK2936"/>
  <c r="AK2198"/>
  <c r="AK2141"/>
  <c r="AK2661"/>
  <c r="AK3075"/>
  <c r="AK2611"/>
  <c r="AK3281"/>
  <c r="AK2544"/>
  <c r="AK3002"/>
  <c r="AK2844"/>
  <c r="AK2811"/>
  <c r="AK2642"/>
  <c r="AK2531"/>
  <c r="AK2541"/>
  <c r="AK2319"/>
  <c r="AK3009"/>
  <c r="AK2432"/>
  <c r="AK2878"/>
  <c r="AK2703"/>
  <c r="AK2932"/>
  <c r="AK2320"/>
  <c r="AK1514"/>
  <c r="AK2295"/>
  <c r="AK2729"/>
  <c r="AK2100"/>
  <c r="AK2487"/>
  <c r="AK2171"/>
  <c r="AK2745"/>
  <c r="AK2548"/>
  <c r="AK2537"/>
  <c r="AK2623"/>
  <c r="AK2600"/>
  <c r="AK2717"/>
  <c r="AK2569"/>
  <c r="AK3145"/>
  <c r="AK2596"/>
  <c r="AK2228"/>
  <c r="AK2922"/>
  <c r="AK2288"/>
  <c r="AK2671"/>
  <c r="AK2081"/>
  <c r="AK2693"/>
  <c r="AK2686"/>
  <c r="AK2570"/>
  <c r="AK1788"/>
  <c r="AK2637"/>
  <c r="AK2469"/>
  <c r="AK2777"/>
  <c r="AK2523"/>
  <c r="AK2414"/>
  <c r="AK2754"/>
  <c r="AK2262"/>
  <c r="AK2848"/>
  <c r="AK3015"/>
  <c r="AK2741"/>
  <c r="AK2800"/>
  <c r="AK2724"/>
  <c r="AK1464"/>
  <c r="AK2880"/>
  <c r="AK2356"/>
  <c r="AK2694"/>
  <c r="AK2602"/>
  <c r="AK2510"/>
  <c r="AK2928"/>
  <c r="AK2786"/>
  <c r="AK1747"/>
  <c r="AK2588"/>
  <c r="AK2084"/>
  <c r="AK2476"/>
  <c r="AK2304"/>
  <c r="AK2585"/>
  <c r="AK2079"/>
  <c r="AK3173"/>
  <c r="AK2417"/>
  <c r="AK2615"/>
  <c r="AK5513"/>
  <c r="AK2876"/>
  <c r="AK2593"/>
  <c r="AK2360"/>
  <c r="AK2679"/>
  <c r="AK2628"/>
  <c r="AK2646"/>
  <c r="AK2321"/>
  <c r="AK2104"/>
  <c r="AK2323"/>
  <c r="AK3555"/>
  <c r="AK2474"/>
  <c r="AK2475"/>
  <c r="AK2780"/>
  <c r="AK2532"/>
  <c r="AK2589"/>
  <c r="AK2540"/>
  <c r="AK2212"/>
  <c r="AK2577"/>
  <c r="AK2555"/>
  <c r="AK2815"/>
  <c r="AK2562"/>
  <c r="AK2894"/>
  <c r="AK2164"/>
  <c r="AK2816"/>
  <c r="AK2647"/>
  <c r="AK1761"/>
  <c r="AK2568"/>
  <c r="AK2654"/>
  <c r="AK2380"/>
  <c r="AK2289"/>
  <c r="AK2564"/>
  <c r="AK2121"/>
  <c r="AK2779"/>
  <c r="AK1892"/>
  <c r="AK2227"/>
  <c r="AK2801"/>
  <c r="AK2047"/>
  <c r="AK2396"/>
  <c r="AK2481"/>
  <c r="AK2696"/>
  <c r="AK2485"/>
  <c r="AK2420"/>
  <c r="AK2411"/>
  <c r="AK2823"/>
  <c r="AK2168"/>
  <c r="AK2590"/>
  <c r="AK2247"/>
  <c r="AK1659"/>
  <c r="AK2330"/>
  <c r="AK1684"/>
  <c r="AK2580"/>
  <c r="AK2881"/>
  <c r="AK2093"/>
  <c r="AK2144"/>
  <c r="AK2838"/>
  <c r="AK2479"/>
  <c r="AK2948"/>
  <c r="AK2151"/>
  <c r="AK2489"/>
  <c r="AK2442"/>
  <c r="AK2774"/>
  <c r="AK2739"/>
  <c r="AK2409"/>
  <c r="AK2254"/>
  <c r="AK2131"/>
  <c r="AK2371"/>
  <c r="AK2505"/>
  <c r="AK1543"/>
  <c r="AK2819"/>
  <c r="AK1963"/>
  <c r="AK2594"/>
  <c r="AK2345"/>
  <c r="AK1982"/>
  <c r="AK2412"/>
  <c r="AK2772"/>
  <c r="AK2573"/>
  <c r="AK2390"/>
  <c r="AK2256"/>
  <c r="AK2340"/>
  <c r="AK2248"/>
  <c r="AK2447"/>
  <c r="AK2388"/>
  <c r="AK2547"/>
  <c r="AK2460"/>
  <c r="AK2189"/>
  <c r="AK1883"/>
  <c r="AK1288"/>
  <c r="AK2234"/>
  <c r="AK2428"/>
  <c r="AK2036"/>
  <c r="AK2882"/>
  <c r="AK2579"/>
  <c r="AK2326"/>
  <c r="AK2208"/>
  <c r="AK2106"/>
  <c r="AK1450"/>
  <c r="AK2110"/>
  <c r="AK2102"/>
  <c r="AK2435"/>
  <c r="AK1912"/>
  <c r="AK2467"/>
  <c r="AK2655"/>
  <c r="AK2175"/>
  <c r="AK2456"/>
  <c r="AK2179"/>
  <c r="AK2303"/>
  <c r="AK2528"/>
  <c r="AK2185"/>
  <c r="AK2000"/>
  <c r="AK2260"/>
  <c r="AK1709"/>
  <c r="AK2440"/>
  <c r="AK2059"/>
  <c r="AK1801"/>
  <c r="AK2258"/>
  <c r="AK2730"/>
  <c r="AK2400"/>
  <c r="AK1318"/>
  <c r="AK2691"/>
  <c r="AK2692"/>
  <c r="AK1958"/>
  <c r="AK2632"/>
  <c r="AK2229"/>
  <c r="AK1166"/>
  <c r="AK1598"/>
  <c r="AK2213"/>
  <c r="AK1325"/>
  <c r="AK1327"/>
  <c r="AK2315"/>
  <c r="AK2397"/>
  <c r="AK2090"/>
  <c r="AK2389"/>
  <c r="AK1914"/>
  <c r="AK2336"/>
  <c r="AK1588"/>
  <c r="AK1830"/>
  <c r="AK2167"/>
  <c r="AK2206"/>
  <c r="AK2612"/>
  <c r="AK2690"/>
  <c r="AK2224"/>
  <c r="AK2538"/>
  <c r="AK2056"/>
  <c r="AK2471"/>
  <c r="AK2511"/>
  <c r="AK2286"/>
  <c r="AK2209"/>
  <c r="AK2009"/>
  <c r="AK1926"/>
  <c r="AK2064"/>
  <c r="AK2109"/>
  <c r="AK2313"/>
  <c r="AK2210"/>
  <c r="AK2806"/>
  <c r="AK1315"/>
  <c r="AK2156"/>
  <c r="AK2197"/>
  <c r="AK1901"/>
  <c r="AK2308"/>
  <c r="AK1839"/>
  <c r="AK2526"/>
  <c r="AK2253"/>
  <c r="AK2491"/>
  <c r="AK2250"/>
  <c r="AK2399"/>
  <c r="AK2999"/>
  <c r="AK2539"/>
  <c r="AK2822"/>
  <c r="AK2546"/>
  <c r="AK2182"/>
  <c r="AK2067"/>
  <c r="AK2610"/>
  <c r="AK1388"/>
  <c r="AK2302"/>
  <c r="AK2379"/>
  <c r="AK1794"/>
  <c r="AK2391"/>
  <c r="AK2240"/>
  <c r="AK2279"/>
  <c r="AK2143"/>
  <c r="AK1055"/>
  <c r="AK2293"/>
  <c r="AK1856"/>
  <c r="AK1970"/>
  <c r="AK2410"/>
  <c r="AK2470"/>
  <c r="AK2394"/>
  <c r="AK1457"/>
  <c r="AK2215"/>
  <c r="AK1529"/>
  <c r="AK2296"/>
  <c r="AK2015"/>
  <c r="AK2071"/>
  <c r="AK1586"/>
  <c r="AK2472"/>
  <c r="AK2512"/>
  <c r="AK6337"/>
  <c r="AK1570"/>
  <c r="AK1712"/>
  <c r="AK2080"/>
  <c r="AK2118"/>
  <c r="AK2257"/>
  <c r="AK2314"/>
  <c r="AK2633"/>
  <c r="AK2162"/>
  <c r="AK2307"/>
  <c r="AK2239"/>
  <c r="AK2578"/>
  <c r="AK2355"/>
  <c r="AK1642"/>
  <c r="AK1382"/>
  <c r="AK2509"/>
  <c r="AK1599"/>
  <c r="AK1980"/>
  <c r="AK1887"/>
  <c r="AK2111"/>
  <c r="AK2255"/>
  <c r="AK2464"/>
  <c r="AK1996"/>
  <c r="AK1161"/>
  <c r="AK2365"/>
  <c r="AK1444"/>
  <c r="AK2087"/>
  <c r="AK2236"/>
  <c r="AK2437"/>
  <c r="AK2244"/>
  <c r="AK2954"/>
  <c r="AK2433"/>
  <c r="AK2404"/>
  <c r="AK1109"/>
  <c r="AK2453"/>
  <c r="AK1725"/>
  <c r="AK2525"/>
  <c r="AK1854"/>
  <c r="AK1443"/>
  <c r="AK1696"/>
  <c r="AK2427"/>
  <c r="AK1652"/>
  <c r="AK2403"/>
  <c r="AK2496"/>
  <c r="AK1594"/>
  <c r="AK1942"/>
  <c r="AK1896"/>
  <c r="AK947"/>
  <c r="AK1769"/>
  <c r="AK1992"/>
  <c r="AK2649"/>
  <c r="AK2351"/>
  <c r="AK1122"/>
  <c r="AK2676"/>
  <c r="AK1795"/>
  <c r="AK2114"/>
  <c r="AK2265"/>
  <c r="AK2112"/>
  <c r="AK1870"/>
  <c r="AK1929"/>
  <c r="AK2187"/>
  <c r="AK2038"/>
  <c r="AK827"/>
  <c r="AK1361"/>
  <c r="AK2005"/>
  <c r="AK2199"/>
  <c r="AK2364"/>
  <c r="AK1789"/>
  <c r="AK2368"/>
  <c r="AK2233"/>
  <c r="AK1850"/>
  <c r="AK2275"/>
  <c r="AK1534"/>
  <c r="AK1900"/>
  <c r="AK1950"/>
  <c r="AK1695"/>
  <c r="AK1965"/>
  <c r="AK2383"/>
  <c r="AK2446"/>
  <c r="AK2317"/>
  <c r="AK2259"/>
  <c r="AK2350"/>
  <c r="AK2065"/>
  <c r="AK1566"/>
  <c r="AK2278"/>
  <c r="AK1738"/>
  <c r="AK2033"/>
  <c r="AK2506"/>
  <c r="AK2207"/>
  <c r="AK2298"/>
  <c r="AK2158"/>
  <c r="AK2105"/>
  <c r="AK1859"/>
  <c r="AK2177"/>
  <c r="AK861"/>
  <c r="AK1758"/>
  <c r="AK2094"/>
  <c r="AK2973"/>
  <c r="AK1387"/>
  <c r="AK2099"/>
  <c r="AK2382"/>
  <c r="AK1790"/>
  <c r="AK2077"/>
  <c r="AK2145"/>
  <c r="AK2055"/>
  <c r="AK2638"/>
  <c r="AK2220"/>
  <c r="AK1995"/>
  <c r="AK2492"/>
  <c r="AK2011"/>
  <c r="AK1796"/>
  <c r="AK1641"/>
  <c r="AK2377"/>
  <c r="AK2221"/>
  <c r="AK1637"/>
  <c r="AK2299"/>
  <c r="AK1975"/>
  <c r="AK1826"/>
  <c r="AK1884"/>
  <c r="AK2339"/>
  <c r="AK2543"/>
  <c r="AK1759"/>
  <c r="AK1787"/>
  <c r="AK1920"/>
  <c r="AK2043"/>
  <c r="AK1668"/>
  <c r="AK2060"/>
  <c r="AK1650"/>
  <c r="AK1415"/>
  <c r="AK1509"/>
  <c r="AK2338"/>
  <c r="AK2264"/>
  <c r="AK2705"/>
  <c r="AK2161"/>
  <c r="AK2117"/>
  <c r="AK2049"/>
  <c r="AK2863"/>
  <c r="AK1882"/>
  <c r="AK1616"/>
  <c r="AK2519"/>
  <c r="AK2159"/>
  <c r="AK2148"/>
  <c r="AK2261"/>
  <c r="AK1977"/>
  <c r="AK2358"/>
  <c r="AK1951"/>
  <c r="AK1703"/>
  <c r="AK2252"/>
  <c r="AK1886"/>
  <c r="AK1417"/>
  <c r="AK2147"/>
  <c r="AK685"/>
  <c r="AK1959"/>
  <c r="AK1439"/>
  <c r="AK1803"/>
  <c r="AK1754"/>
  <c r="AK1519"/>
  <c r="AK2508"/>
  <c r="AK1994"/>
  <c r="AK1777"/>
  <c r="AK1640"/>
  <c r="AK2329"/>
  <c r="AK1521"/>
  <c r="AK2341"/>
  <c r="AK1675"/>
  <c r="AK2648"/>
  <c r="AK1283"/>
  <c r="AK1425"/>
  <c r="AK2571"/>
  <c r="AK2154"/>
  <c r="AK2120"/>
  <c r="AK1879"/>
  <c r="AK1260"/>
  <c r="AK1536"/>
  <c r="AK1756"/>
  <c r="AK1708"/>
  <c r="AK2402"/>
  <c r="AK2448"/>
  <c r="AK1816"/>
  <c r="AK2370"/>
  <c r="AK1495"/>
  <c r="AK2357"/>
  <c r="AK2119"/>
  <c r="AK2457"/>
  <c r="AK2720"/>
  <c r="AK2567"/>
  <c r="AK2773"/>
  <c r="AK1802"/>
  <c r="AK1397"/>
  <c r="AK2062"/>
  <c r="AK2091"/>
  <c r="AK2347"/>
  <c r="AK1079"/>
  <c r="AK2378"/>
  <c r="AK1938"/>
  <c r="AK2034"/>
  <c r="AK1600"/>
  <c r="AK2192"/>
  <c r="AK1437"/>
  <c r="AK1847"/>
  <c r="AK2017"/>
  <c r="AK1553"/>
  <c r="AK1465"/>
  <c r="AK2713"/>
  <c r="AK1089"/>
  <c r="AK1908"/>
  <c r="AK1953"/>
  <c r="AK1643"/>
  <c r="AK2277"/>
  <c r="AK1564"/>
  <c r="AK1822"/>
  <c r="AK2284"/>
  <c r="AK2136"/>
  <c r="AK1836"/>
  <c r="AK1724"/>
  <c r="AK1084"/>
  <c r="AK1226"/>
  <c r="AK1776"/>
  <c r="AK1897"/>
  <c r="AK151"/>
  <c r="AK2438"/>
  <c r="AK1868"/>
  <c r="AK1746"/>
  <c r="AK1792"/>
  <c r="AK529"/>
  <c r="AK1704"/>
  <c r="AK1227"/>
  <c r="AK1881"/>
  <c r="AK1535"/>
  <c r="AK2107"/>
  <c r="AK2243"/>
  <c r="AK2173"/>
  <c r="AK1939"/>
  <c r="AK2116"/>
  <c r="AK1188"/>
  <c r="AK1585"/>
  <c r="AK1344"/>
  <c r="AK1766"/>
  <c r="AK1413"/>
  <c r="AK1823"/>
  <c r="AK1480"/>
  <c r="AK1780"/>
  <c r="AK2068"/>
  <c r="AK1660"/>
  <c r="AK1557"/>
  <c r="AK1648"/>
  <c r="AK1913"/>
  <c r="AK1629"/>
  <c r="AK1479"/>
  <c r="AK1531"/>
  <c r="AK2422"/>
  <c r="AK1899"/>
  <c r="AK1841"/>
  <c r="AK1744"/>
  <c r="AK1798"/>
  <c r="AK1763"/>
  <c r="AK1273"/>
  <c r="AK1272"/>
  <c r="AK1499"/>
  <c r="AK1964"/>
  <c r="AK2294"/>
  <c r="AK1500"/>
  <c r="AK1551"/>
  <c r="AK1812"/>
  <c r="AK2361"/>
  <c r="AK2097"/>
  <c r="AK2028"/>
  <c r="AK1737"/>
  <c r="AK1401"/>
  <c r="AK1603"/>
  <c r="AK1497"/>
  <c r="AK1719"/>
  <c r="AK1409"/>
  <c r="AK980"/>
  <c r="AK1470"/>
  <c r="AK1580"/>
  <c r="AK1619"/>
  <c r="AK1244"/>
  <c r="AK1898"/>
  <c r="AK2130"/>
  <c r="AK2032"/>
  <c r="AK1905"/>
  <c r="AK812"/>
  <c r="AK1993"/>
  <c r="AK1525"/>
  <c r="AK2202"/>
  <c r="AK1612"/>
  <c r="AK1986"/>
  <c r="AK1702"/>
  <c r="AK1764"/>
  <c r="AK1774"/>
  <c r="AK1602"/>
  <c r="AK2004"/>
  <c r="AK2186"/>
  <c r="AK2127"/>
  <c r="AK1923"/>
  <c r="AK1741"/>
  <c r="AK2037"/>
  <c r="AK1628"/>
  <c r="AK1517"/>
  <c r="AK2172"/>
  <c r="AK1889"/>
  <c r="AK1698"/>
  <c r="AK2115"/>
  <c r="AK1618"/>
  <c r="AK2122"/>
  <c r="AK1106"/>
  <c r="AK2096"/>
  <c r="AK1183"/>
  <c r="AK1591"/>
  <c r="AK1547"/>
  <c r="AK1408"/>
  <c r="AK1561"/>
  <c r="AK1716"/>
  <c r="AK2191"/>
  <c r="AK2301"/>
  <c r="AK1813"/>
  <c r="AK1258"/>
  <c r="AK2157"/>
  <c r="AK1825"/>
  <c r="AK1997"/>
  <c r="AK1934"/>
  <c r="AK2026"/>
  <c r="AK990"/>
  <c r="AK2040"/>
  <c r="AK1655"/>
  <c r="AK1579"/>
  <c r="AK1656"/>
  <c r="AK2352"/>
  <c r="AK1393"/>
  <c r="AK1445"/>
  <c r="AK2160"/>
  <c r="AK849"/>
  <c r="AK1753"/>
  <c r="AK1377"/>
  <c r="AK1485"/>
  <c r="AK1545"/>
  <c r="AK1486"/>
  <c r="AK1333"/>
  <c r="AK1999"/>
  <c r="AK1667"/>
  <c r="AK1081"/>
  <c r="AK1471"/>
  <c r="AK2007"/>
  <c r="AK1621"/>
  <c r="AK1890"/>
  <c r="AK1156"/>
  <c r="AK1431"/>
  <c r="AK1833"/>
  <c r="AK1678"/>
  <c r="AK1339"/>
  <c r="AK1613"/>
  <c r="AK1676"/>
  <c r="AK1866"/>
  <c r="AK1448"/>
  <c r="AK1349"/>
  <c r="AK1931"/>
  <c r="AK1757"/>
  <c r="AK1528"/>
  <c r="AK1831"/>
  <c r="AK1572"/>
  <c r="AK1364"/>
  <c r="AK1459"/>
  <c r="AK1541"/>
  <c r="AK1609"/>
  <c r="AK698"/>
  <c r="AK2499"/>
  <c r="AK2176"/>
  <c r="AK1110"/>
  <c r="AK1743"/>
  <c r="AK959"/>
  <c r="AK1392"/>
  <c r="AK1858"/>
  <c r="AK1639"/>
  <c r="AK2018"/>
  <c r="AK1976"/>
  <c r="AK1849"/>
  <c r="AK1359"/>
  <c r="AK2058"/>
  <c r="AK1456"/>
  <c r="AK1140"/>
  <c r="AK1356"/>
  <c r="AK1223"/>
  <c r="AK1352"/>
  <c r="AK1575"/>
  <c r="AK1623"/>
  <c r="AK1863"/>
  <c r="AK1688"/>
  <c r="AK2170"/>
  <c r="AK1211"/>
  <c r="AK1400"/>
  <c r="AK1838"/>
  <c r="AK2169"/>
  <c r="AK1707"/>
  <c r="AK1555"/>
  <c r="AK2086"/>
  <c r="AK1396"/>
  <c r="AK1432"/>
  <c r="AK782"/>
  <c r="AK1700"/>
  <c r="AK1367"/>
  <c r="AK1985"/>
  <c r="AK1224"/>
  <c r="AK1820"/>
  <c r="AK1123"/>
  <c r="AK1386"/>
  <c r="AK1372"/>
  <c r="AK1169"/>
  <c r="AK1274"/>
  <c r="AK1241"/>
  <c r="AK1799"/>
  <c r="AK1941"/>
  <c r="AK1663"/>
  <c r="AK1560"/>
  <c r="AK1354"/>
  <c r="AK1441"/>
  <c r="AK1201"/>
  <c r="AK1710"/>
  <c r="AK1160"/>
  <c r="AK1917"/>
  <c r="AK1974"/>
  <c r="AK920"/>
  <c r="AK1340"/>
  <c r="AK1442"/>
  <c r="AK2078"/>
  <c r="AK1473"/>
  <c r="AK1059"/>
  <c r="AK1385"/>
  <c r="AK736"/>
  <c r="AK1644"/>
  <c r="AK2063"/>
  <c r="AK1280"/>
  <c r="AK1463"/>
  <c r="AK1876"/>
  <c r="AK1395"/>
  <c r="AK1419"/>
  <c r="AK2050"/>
  <c r="AK2048"/>
  <c r="AK1353"/>
  <c r="AK2423"/>
  <c r="AK1583"/>
  <c r="AK1493"/>
  <c r="AK1632"/>
  <c r="AK1857"/>
  <c r="AK1040"/>
  <c r="AK1232"/>
  <c r="AK1633"/>
  <c r="AK1412"/>
  <c r="AK1687"/>
  <c r="AK1317"/>
  <c r="AK1378"/>
  <c r="AK1313"/>
  <c r="AK2142"/>
  <c r="AK1321"/>
  <c r="AK970"/>
  <c r="AK1228"/>
  <c r="AK1721"/>
  <c r="AK1436"/>
  <c r="AK1736"/>
  <c r="AK1311"/>
  <c r="AK1099"/>
  <c r="AK1246"/>
  <c r="AK1924"/>
  <c r="AK1946"/>
  <c r="AK1686"/>
  <c r="AK1516"/>
  <c r="AK1729"/>
  <c r="AK657"/>
  <c r="AK1597"/>
  <c r="AK1264"/>
  <c r="AK1677"/>
  <c r="AK1911"/>
  <c r="AK1512"/>
  <c r="AK1474"/>
  <c r="AK1307"/>
  <c r="AK1304"/>
  <c r="AK1348"/>
  <c r="AK1720"/>
  <c r="AK720"/>
  <c r="AK775"/>
  <c r="AK1834"/>
  <c r="AK1627"/>
  <c r="AK1671"/>
  <c r="AK1292"/>
  <c r="AK1773"/>
  <c r="AK1210"/>
  <c r="AK1203"/>
  <c r="AK1136"/>
  <c r="AK1175"/>
  <c r="AK1326"/>
  <c r="AK1625"/>
  <c r="AK1730"/>
  <c r="AK1025"/>
  <c r="AK1424"/>
  <c r="AK1646"/>
  <c r="AK1567"/>
  <c r="AK978"/>
  <c r="AK900"/>
  <c r="AK1391"/>
  <c r="AK1544"/>
  <c r="AK1330"/>
  <c r="AK1205"/>
  <c r="AK1472"/>
  <c r="AK1715"/>
  <c r="AK1611"/>
  <c r="AK1164"/>
  <c r="AK2203"/>
  <c r="AK1489"/>
  <c r="AK896"/>
  <c r="AK1569"/>
  <c r="AK1282"/>
  <c r="AK1220"/>
  <c r="AK1287"/>
  <c r="AK1829"/>
  <c r="AK1568"/>
  <c r="AK1502"/>
  <c r="AK1510"/>
  <c r="AK2140"/>
  <c r="AK1302"/>
  <c r="AK1180"/>
  <c r="AK1222"/>
  <c r="AK1256"/>
  <c r="AK949"/>
  <c r="AK1447"/>
  <c r="AK1649"/>
  <c r="AK1538"/>
  <c r="AK841"/>
  <c r="AK660"/>
  <c r="AK1647"/>
  <c r="AK537"/>
  <c r="AK1768"/>
  <c r="AK1021"/>
  <c r="AK1430"/>
  <c r="AK1577"/>
  <c r="AK1075"/>
  <c r="AK1983"/>
  <c r="AK1454"/>
  <c r="AK1177"/>
  <c r="AK1936"/>
  <c r="AK1371"/>
  <c r="AK1635"/>
  <c r="AK705"/>
  <c r="AK1680"/>
  <c r="AK1630"/>
  <c r="AK1530"/>
  <c r="AK1453"/>
  <c r="AK1322"/>
  <c r="AK1179"/>
  <c r="AK1752"/>
  <c r="AK1035"/>
  <c r="AK1368"/>
  <c r="AK1818"/>
  <c r="AK804"/>
  <c r="AK1044"/>
  <c r="AK1532"/>
  <c r="AK2023"/>
  <c r="AK1144"/>
  <c r="AK509"/>
  <c r="AK1269"/>
  <c r="AK1351"/>
  <c r="AK1429"/>
  <c r="AK773"/>
  <c r="AK776"/>
  <c r="AK2204"/>
  <c r="AK1692"/>
  <c r="AK963"/>
  <c r="AK1199"/>
  <c r="AK547"/>
  <c r="AK1342"/>
  <c r="AK960"/>
  <c r="AK1595"/>
  <c r="AK1537"/>
  <c r="AK1576"/>
  <c r="AK1149"/>
  <c r="AK1533"/>
  <c r="AK1146"/>
  <c r="AK1016"/>
  <c r="AK860"/>
  <c r="AK989"/>
  <c r="AK1466"/>
  <c r="AK1601"/>
  <c r="AK999"/>
  <c r="AK1050"/>
  <c r="AK1076"/>
  <c r="AK1300"/>
  <c r="AK1113"/>
  <c r="AK1379"/>
  <c r="AK1277"/>
  <c r="AK1114"/>
  <c r="AK1584"/>
  <c r="AK1097"/>
  <c r="AK1563"/>
  <c r="AK1815"/>
  <c r="AK1552"/>
  <c r="AK1010"/>
  <c r="AK1550"/>
  <c r="AK857"/>
  <c r="AK1117"/>
  <c r="AK1335"/>
  <c r="AK1121"/>
  <c r="AK1276"/>
  <c r="AK1360"/>
  <c r="AK954"/>
  <c r="AK933"/>
  <c r="AK1701"/>
  <c r="AK1573"/>
  <c r="AK1944"/>
  <c r="AK1111"/>
  <c r="AK2082"/>
  <c r="AK784"/>
  <c r="AK1297"/>
  <c r="AK1490"/>
  <c r="AK1804"/>
  <c r="AK910"/>
  <c r="AK997"/>
  <c r="AK1399"/>
  <c r="AK1128"/>
  <c r="AK1518"/>
  <c r="AK1875"/>
  <c r="AK1134"/>
  <c r="AK1376"/>
  <c r="AK1363"/>
  <c r="AK1654"/>
  <c r="AK1711"/>
  <c r="AK1390"/>
  <c r="AK681"/>
  <c r="AK836"/>
  <c r="AK1332"/>
  <c r="AK1365"/>
  <c r="AK889"/>
  <c r="AK1375"/>
  <c r="AK1366"/>
  <c r="AK1722"/>
  <c r="AK1483"/>
  <c r="AK1423"/>
  <c r="AK951"/>
  <c r="AK917"/>
  <c r="AK1306"/>
  <c r="AK1817"/>
  <c r="AK1017"/>
  <c r="AK946"/>
  <c r="AK1558"/>
  <c r="AK1491"/>
  <c r="AK2395"/>
  <c r="AK733"/>
  <c r="AK892"/>
  <c r="AK916"/>
  <c r="AK637"/>
  <c r="AK1362"/>
  <c r="AK957"/>
  <c r="AK1334"/>
  <c r="AK727"/>
  <c r="AK1150"/>
  <c r="AK790"/>
  <c r="AK1341"/>
  <c r="AK1455"/>
  <c r="AK890"/>
  <c r="AK1374"/>
  <c r="AK934"/>
  <c r="AK1137"/>
  <c r="AK1501"/>
  <c r="AK888"/>
  <c r="AK683"/>
  <c r="AK1190"/>
  <c r="AK919"/>
  <c r="AK1398"/>
  <c r="AK1350"/>
  <c r="AK628"/>
  <c r="AK992"/>
  <c r="AK2322"/>
  <c r="AK901"/>
  <c r="AK1343"/>
  <c r="AK791"/>
  <c r="AK1065"/>
  <c r="AK652"/>
  <c r="AK694"/>
  <c r="AK1130"/>
  <c r="AK842"/>
  <c r="AK793"/>
  <c r="AK987"/>
  <c r="AK786"/>
  <c r="AK1019"/>
  <c r="AK1266"/>
  <c r="AK838"/>
  <c r="AK952"/>
  <c r="AK520"/>
  <c r="AK535"/>
  <c r="AK743"/>
  <c r="AK1358"/>
  <c r="AK1254"/>
  <c r="AK851"/>
  <c r="AK635"/>
  <c r="AK1338"/>
  <c r="AK1023"/>
  <c r="AK1051"/>
  <c r="AK1284"/>
  <c r="AK1548"/>
  <c r="AK769"/>
  <c r="AK706"/>
  <c r="AK1028"/>
  <c r="AK525"/>
  <c r="AK1187"/>
  <c r="AK325"/>
  <c r="AK1245"/>
  <c r="AK1299"/>
  <c r="AK767"/>
  <c r="AK1697"/>
  <c r="AK1440"/>
  <c r="AK1178"/>
  <c r="AK1118"/>
  <c r="AK6336"/>
  <c r="AK1209"/>
  <c r="AK1049"/>
  <c r="AK755"/>
  <c r="AK673"/>
  <c r="AK569"/>
  <c r="AK1011"/>
  <c r="AK816"/>
  <c r="AK1032"/>
  <c r="AK1438"/>
  <c r="AK531"/>
  <c r="AK1104"/>
  <c r="AK972"/>
  <c r="AK1255"/>
  <c r="AK819"/>
  <c r="AK886"/>
  <c r="AK865"/>
  <c r="AK966"/>
  <c r="AK1383"/>
  <c r="AK1103"/>
  <c r="AK1626"/>
  <c r="AK898"/>
  <c r="AK964"/>
  <c r="AK1064"/>
  <c r="AK979"/>
  <c r="AK798"/>
  <c r="AK678"/>
  <c r="AK1186"/>
  <c r="AK768"/>
  <c r="AK450"/>
  <c r="AK430"/>
  <c r="AK1546"/>
  <c r="AK749"/>
  <c r="AK1167"/>
  <c r="AK1026"/>
  <c r="AK1056"/>
  <c r="AK1204"/>
  <c r="AK1098"/>
  <c r="AK1520"/>
  <c r="AK551"/>
  <c r="AK1068"/>
  <c r="AK701"/>
  <c r="AK777"/>
  <c r="AK1041"/>
  <c r="AK779"/>
  <c r="AK718"/>
  <c r="AK1015"/>
  <c r="AK988"/>
  <c r="AK745"/>
  <c r="AK765"/>
  <c r="AK758"/>
  <c r="AK1653"/>
  <c r="AK734"/>
  <c r="AK1355"/>
  <c r="AK1248"/>
  <c r="AK1176"/>
  <c r="AK1243"/>
  <c r="AK1063"/>
  <c r="AK651"/>
  <c r="AK556"/>
  <c r="AK1540"/>
  <c r="AK932"/>
  <c r="AK1240"/>
  <c r="AK873"/>
  <c r="AK1087"/>
  <c r="AK1127"/>
  <c r="AK801"/>
  <c r="AK1085"/>
  <c r="AK604"/>
  <c r="AK1461"/>
  <c r="AK724"/>
  <c r="AK856"/>
  <c r="AK1027"/>
  <c r="AK810"/>
  <c r="AK1252"/>
  <c r="AK1263"/>
  <c r="AK950"/>
  <c r="AK1157"/>
  <c r="AK955"/>
  <c r="AK580"/>
  <c r="AK969"/>
  <c r="AK846"/>
  <c r="AK1029"/>
  <c r="AK1077"/>
  <c r="AK526"/>
  <c r="AK680"/>
  <c r="AK149"/>
  <c r="AK1116"/>
  <c r="AK1218"/>
  <c r="AK616"/>
  <c r="AK1170"/>
  <c r="AK1030"/>
  <c r="AK310"/>
  <c r="AK1194"/>
  <c r="AK516"/>
  <c r="AK596"/>
  <c r="AK728"/>
  <c r="AK996"/>
  <c r="AK1192"/>
  <c r="AK1202"/>
  <c r="AK264"/>
  <c r="AK738"/>
  <c r="AK514"/>
  <c r="AK939"/>
  <c r="AK1196"/>
  <c r="AK1265"/>
  <c r="AK1088"/>
  <c r="AK1062"/>
  <c r="AK1120"/>
  <c r="AK584"/>
  <c r="AK671"/>
  <c r="AK993"/>
  <c r="AK700"/>
  <c r="AK555"/>
  <c r="AK631"/>
  <c r="AK958"/>
  <c r="AK570"/>
  <c r="AK859"/>
  <c r="AK494"/>
  <c r="AK576"/>
  <c r="AK617"/>
  <c r="AK588"/>
  <c r="AK899"/>
  <c r="AK659"/>
  <c r="AK1200"/>
  <c r="AK713"/>
  <c r="AK1045"/>
  <c r="AK973"/>
  <c r="AK884"/>
  <c r="AK1080"/>
  <c r="AK546"/>
  <c r="AK975"/>
  <c r="AK788"/>
  <c r="AK313"/>
  <c r="AK843"/>
  <c r="AK1237"/>
  <c r="AK668"/>
  <c r="AK1336"/>
  <c r="AK495"/>
  <c r="AK746"/>
  <c r="AK878"/>
  <c r="AK240"/>
  <c r="AK421"/>
  <c r="AK981"/>
  <c r="AK1291"/>
  <c r="AK627"/>
  <c r="AK1877"/>
  <c r="AK1046"/>
  <c r="AK100"/>
  <c r="AK1139"/>
  <c r="AK1101"/>
  <c r="AK844"/>
  <c r="AK977"/>
  <c r="AK664"/>
  <c r="AK1370"/>
  <c r="AK1239"/>
  <c r="AK467"/>
  <c r="AK998"/>
  <c r="AK527"/>
  <c r="AK339"/>
  <c r="AK676"/>
  <c r="AK640"/>
  <c r="AK1236"/>
  <c r="AK587"/>
  <c r="AK1037"/>
  <c r="AK1422"/>
  <c r="AK591"/>
  <c r="AK366"/>
  <c r="AK748"/>
  <c r="AK1014"/>
  <c r="AK831"/>
  <c r="AK682"/>
  <c r="AK774"/>
  <c r="AK143"/>
  <c r="AK1135"/>
  <c r="AK968"/>
  <c r="AK1071"/>
  <c r="AK620"/>
  <c r="AK1090"/>
  <c r="AK1072"/>
  <c r="AK891"/>
  <c r="AK626"/>
  <c r="AK1093"/>
  <c r="AK457"/>
  <c r="AK581"/>
  <c r="AK1592"/>
  <c r="AK589"/>
  <c r="AK2051"/>
  <c r="AK778"/>
  <c r="AK521"/>
  <c r="AK1193"/>
  <c r="AK1082"/>
  <c r="AK1074"/>
  <c r="AK893"/>
  <c r="AK438"/>
  <c r="AK486"/>
  <c r="AK488"/>
  <c r="AK854"/>
  <c r="AK368"/>
  <c r="AK619"/>
  <c r="AK1038"/>
  <c r="AK448"/>
  <c r="AK942"/>
  <c r="AK941"/>
  <c r="AK324"/>
  <c r="AK864"/>
  <c r="AK911"/>
  <c r="AK858"/>
  <c r="AK961"/>
  <c r="AK770"/>
  <c r="AK648"/>
  <c r="AK344"/>
  <c r="AK558"/>
  <c r="AK606"/>
  <c r="AK396"/>
  <c r="AK1319"/>
  <c r="AK413"/>
  <c r="AK825"/>
  <c r="AK538"/>
  <c r="AK852"/>
  <c r="AK561"/>
  <c r="AK1312"/>
  <c r="AK629"/>
  <c r="AK599"/>
  <c r="AK822"/>
  <c r="AK393"/>
  <c r="AK641"/>
  <c r="AK697"/>
  <c r="AK945"/>
  <c r="AK1003"/>
  <c r="AK845"/>
  <c r="AK754"/>
  <c r="AK304"/>
  <c r="AK1195"/>
  <c r="AK544"/>
  <c r="AK549"/>
  <c r="AK829"/>
  <c r="AK203"/>
  <c r="AK598"/>
  <c r="AK948"/>
  <c r="AK512"/>
  <c r="AK343"/>
  <c r="AK806"/>
  <c r="AK353"/>
  <c r="AK510"/>
  <c r="AK491"/>
  <c r="AK420"/>
  <c r="AK905"/>
  <c r="AK607"/>
  <c r="AK497"/>
  <c r="AK590"/>
  <c r="AK492"/>
  <c r="AK522"/>
  <c r="AK833"/>
  <c r="AK226"/>
  <c r="AK938"/>
  <c r="AK735"/>
  <c r="AK463"/>
  <c r="AK328"/>
  <c r="AK263"/>
  <c r="AK468"/>
  <c r="AK908"/>
  <c r="AK725"/>
  <c r="AK1278"/>
  <c r="AK536"/>
  <c r="AK830"/>
  <c r="AK472"/>
  <c r="AK803"/>
  <c r="AK931"/>
  <c r="AK1000"/>
  <c r="AK1189"/>
  <c r="AK594"/>
  <c r="AK1020"/>
  <c r="AK132"/>
  <c r="AK717"/>
  <c r="AK751"/>
  <c r="AK206"/>
  <c r="AK337"/>
  <c r="AK815"/>
  <c r="AK726"/>
  <c r="AK482"/>
  <c r="AK730"/>
  <c r="AK601"/>
  <c r="AK437"/>
  <c r="AK813"/>
  <c r="AK342"/>
  <c r="AK449"/>
  <c r="AK764"/>
  <c r="AK670"/>
  <c r="AK771"/>
  <c r="AK672"/>
  <c r="AK772"/>
  <c r="AK1005"/>
  <c r="AK610"/>
  <c r="AK649"/>
  <c r="AK787"/>
  <c r="AK687"/>
  <c r="AK1125"/>
  <c r="AK799"/>
  <c r="AK352"/>
  <c r="AK392"/>
  <c r="AK828"/>
  <c r="AK1141"/>
  <c r="AK427"/>
  <c r="AK560"/>
  <c r="AK445"/>
  <c r="AK737"/>
  <c r="AK783"/>
  <c r="AK431"/>
  <c r="AK677"/>
  <c r="AK459"/>
  <c r="AK372"/>
  <c r="AK1129"/>
  <c r="AK484"/>
  <c r="AK469"/>
  <c r="AK621"/>
  <c r="AK385"/>
  <c r="AK508"/>
  <c r="AK376"/>
  <c r="AK345"/>
  <c r="AK633"/>
  <c r="AK703"/>
  <c r="AK39"/>
  <c r="AK383"/>
  <c r="AK409"/>
  <c r="AK405"/>
  <c r="AK692"/>
  <c r="AK257"/>
  <c r="AK316"/>
  <c r="AK435"/>
  <c r="AK406"/>
  <c r="AK252"/>
  <c r="AK568"/>
  <c r="AK370"/>
  <c r="AK1346"/>
  <c r="AK586"/>
  <c r="AK1262"/>
  <c r="AK583"/>
  <c r="AK603"/>
  <c r="AK267"/>
  <c r="AK380"/>
  <c r="AK807"/>
  <c r="AK371"/>
  <c r="AK662"/>
  <c r="AK275"/>
  <c r="AK276"/>
  <c r="AK882"/>
  <c r="AK157"/>
  <c r="AK408"/>
  <c r="AK669"/>
  <c r="AK540"/>
  <c r="AK817"/>
  <c r="AK1138"/>
  <c r="AK721"/>
  <c r="AK499"/>
  <c r="AK625"/>
  <c r="AK567"/>
  <c r="AK502"/>
  <c r="AK429"/>
  <c r="AK693"/>
  <c r="AK399"/>
  <c r="AK1047"/>
  <c r="AK501"/>
  <c r="AK351"/>
  <c r="AK330"/>
  <c r="AK614"/>
  <c r="AK213"/>
  <c r="AK279"/>
  <c r="AK407"/>
  <c r="AK426"/>
  <c r="AK444"/>
  <c r="AK193"/>
  <c r="AK498"/>
  <c r="AK357"/>
  <c r="AK355"/>
  <c r="AK238"/>
  <c r="AK299"/>
  <c r="AK59"/>
  <c r="AK460"/>
  <c r="AK332"/>
  <c r="AK708"/>
  <c r="AK1012"/>
  <c r="AK390"/>
  <c r="AK490"/>
  <c r="AK503"/>
  <c r="AK579"/>
  <c r="AK552"/>
  <c r="AK863"/>
  <c r="AK1145"/>
  <c r="AK647"/>
  <c r="AK585"/>
  <c r="AK305"/>
  <c r="AK247"/>
  <c r="AK212"/>
  <c r="AK539"/>
  <c r="AK655"/>
  <c r="AK423"/>
  <c r="AK422"/>
  <c r="AK883"/>
  <c r="AK553"/>
  <c r="AK349"/>
  <c r="AK301"/>
  <c r="AK306"/>
  <c r="AK318"/>
  <c r="AK796"/>
  <c r="AK277"/>
  <c r="AK470"/>
  <c r="AK225"/>
  <c r="AK425"/>
  <c r="AK481"/>
  <c r="AK493"/>
  <c r="AK241"/>
  <c r="AK638"/>
  <c r="AK211"/>
  <c r="AK331"/>
  <c r="AK446"/>
  <c r="AK350"/>
  <c r="AK150"/>
  <c r="AK118"/>
  <c r="AK414"/>
  <c r="AK160"/>
  <c r="AK235"/>
  <c r="AK333"/>
  <c r="AK965"/>
  <c r="AK13"/>
  <c r="AK154"/>
  <c r="AK268"/>
  <c r="AK251"/>
  <c r="AK85"/>
  <c r="AK433"/>
  <c r="AK169"/>
  <c r="AK476"/>
  <c r="AK387"/>
  <c r="AK477"/>
  <c r="AK110"/>
  <c r="AK196"/>
  <c r="AK256"/>
  <c r="AK395"/>
  <c r="AK1331"/>
  <c r="AK354"/>
  <c r="AK541"/>
  <c r="AK215"/>
  <c r="AK319"/>
  <c r="AK182"/>
  <c r="AK75"/>
  <c r="AK197"/>
  <c r="AK190"/>
  <c r="AK559"/>
  <c r="AK205"/>
  <c r="AK95"/>
  <c r="AK265"/>
  <c r="AK166"/>
  <c r="AK644"/>
  <c r="AK341"/>
  <c r="AK146"/>
  <c r="AK479"/>
  <c r="AK136"/>
  <c r="AK173"/>
  <c r="AK269"/>
  <c r="AK140"/>
  <c r="AK285"/>
  <c r="AK418"/>
  <c r="AK362"/>
  <c r="AK113"/>
  <c r="AK823"/>
  <c r="AK302"/>
  <c r="AK99"/>
  <c r="AK155"/>
  <c r="AK307"/>
  <c r="AK249"/>
  <c r="AK315"/>
  <c r="AK179"/>
  <c r="AK237"/>
  <c r="AK162"/>
  <c r="AK128"/>
  <c r="AK131"/>
  <c r="AK186"/>
  <c r="AK164"/>
  <c r="AK53"/>
  <c r="AK218"/>
  <c r="AK447"/>
  <c r="AK55"/>
  <c r="AK152"/>
  <c r="AK340"/>
  <c r="AK163"/>
  <c r="AK202"/>
  <c r="AK255"/>
  <c r="AK317"/>
  <c r="AK227"/>
  <c r="AK260"/>
  <c r="AK48"/>
  <c r="AK138"/>
  <c r="AK308"/>
  <c r="AK243"/>
  <c r="AK198"/>
  <c r="AK248"/>
  <c r="AK250"/>
  <c r="AK78"/>
  <c r="AK92"/>
  <c r="AK63"/>
  <c r="AK105"/>
  <c r="AK141"/>
  <c r="AK232"/>
  <c r="AK289"/>
  <c r="AK234"/>
  <c r="AK204"/>
  <c r="AK298"/>
  <c r="AK398"/>
  <c r="AK261"/>
  <c r="AK22"/>
  <c r="AK58"/>
  <c r="AK415"/>
  <c r="AK82"/>
  <c r="AK115"/>
  <c r="AK189"/>
  <c r="AK38"/>
  <c r="AK159"/>
  <c r="AK201"/>
  <c r="AK81"/>
  <c r="AK43"/>
  <c r="AK129"/>
  <c r="AK65"/>
  <c r="AK142"/>
  <c r="AK178"/>
  <c r="AK219"/>
  <c r="AK74"/>
  <c r="AK125"/>
  <c r="AK192"/>
  <c r="AK56"/>
  <c r="AK117"/>
  <c r="AK40"/>
  <c r="AK45"/>
  <c r="AK153"/>
  <c r="AK69"/>
  <c r="AK62"/>
  <c r="AK36"/>
  <c r="AK288"/>
  <c r="AK7"/>
  <c r="AK21"/>
  <c r="AK98"/>
  <c r="AK96"/>
  <c r="AK103"/>
  <c r="AK148"/>
  <c r="AK84"/>
  <c r="AK114"/>
  <c r="AK73"/>
  <c r="AK80"/>
  <c r="AK64"/>
  <c r="AK284"/>
  <c r="AK23"/>
  <c r="AK68"/>
  <c r="AK120"/>
  <c r="AK71"/>
  <c r="AK11"/>
  <c r="AK17"/>
  <c r="AK32"/>
  <c r="AK5"/>
  <c r="AK245"/>
  <c r="AK6"/>
  <c r="AK8"/>
  <c r="AK18"/>
  <c r="AK47"/>
  <c r="AK266"/>
  <c r="AK12"/>
  <c r="AK9"/>
  <c r="AK54"/>
  <c r="AK6322"/>
  <c r="AK6320"/>
  <c r="AK6319"/>
  <c r="AK6318"/>
  <c r="AK6317"/>
  <c r="AK6310"/>
  <c r="AK6307"/>
  <c r="AK6285"/>
  <c r="AK6277"/>
  <c r="AK6261"/>
  <c r="AK6258"/>
  <c r="AK6232"/>
  <c r="AK6096"/>
  <c r="AK6083"/>
  <c r="AK6314"/>
  <c r="AK6312"/>
  <c r="AK6253"/>
  <c r="AK6223"/>
  <c r="AK6106"/>
  <c r="AK5105"/>
  <c r="AK6298"/>
  <c r="AK6299"/>
  <c r="AK6220"/>
  <c r="AK6304"/>
  <c r="AK6283"/>
  <c r="AK6259"/>
  <c r="AK6090"/>
  <c r="AK5121"/>
  <c r="AK6225"/>
  <c r="AK6108"/>
  <c r="AK6265"/>
  <c r="AK6293"/>
  <c r="AK6292"/>
  <c r="AK6268"/>
  <c r="AK6245"/>
  <c r="AK6208"/>
  <c r="AK6207"/>
  <c r="AK5555"/>
  <c r="AK6226"/>
  <c r="AK6214"/>
  <c r="AK6291"/>
  <c r="AK6290"/>
  <c r="AK6289"/>
  <c r="AK6256"/>
  <c r="AK6203"/>
  <c r="AK6159"/>
  <c r="AK5087"/>
  <c r="AK6284"/>
  <c r="AK6248"/>
  <c r="AK6242"/>
  <c r="AK6210"/>
  <c r="AK6117"/>
  <c r="AK5625"/>
  <c r="AK6287"/>
  <c r="AK6286"/>
  <c r="AK6216"/>
  <c r="AK6278"/>
  <c r="AK6255"/>
  <c r="AK6244"/>
  <c r="AK5716"/>
  <c r="AK6276"/>
  <c r="AK6206"/>
  <c r="AK6204"/>
  <c r="AK6140"/>
  <c r="AK6205"/>
  <c r="AK6174"/>
  <c r="AK6118"/>
  <c r="AK6091"/>
  <c r="AK6213"/>
  <c r="AK6097"/>
  <c r="AK6093"/>
  <c r="AK6202"/>
  <c r="AK6109"/>
  <c r="AK6095"/>
  <c r="AK6092"/>
  <c r="AK5759"/>
  <c r="AK5673"/>
  <c r="AK6197"/>
  <c r="AK6237"/>
  <c r="AK6246"/>
  <c r="AK6151"/>
  <c r="AK6111"/>
  <c r="AK6231"/>
  <c r="AK6165"/>
  <c r="AK6153"/>
  <c r="AK6148"/>
  <c r="AK6085"/>
  <c r="AK5798"/>
  <c r="AK6193"/>
  <c r="AK6152"/>
  <c r="AK4557"/>
  <c r="AK5819"/>
  <c r="AK5804"/>
  <c r="AK6187"/>
  <c r="AK6104"/>
  <c r="AK6007"/>
  <c r="AK5775"/>
  <c r="AK6144"/>
  <c r="AK6143"/>
  <c r="AK5839"/>
  <c r="AK6188"/>
  <c r="AK6142"/>
  <c r="AK6077"/>
  <c r="AK5642"/>
  <c r="AK6176"/>
  <c r="AK6175"/>
  <c r="AK6155"/>
  <c r="AK6138"/>
  <c r="AK5797"/>
  <c r="AK5599"/>
  <c r="AK5245"/>
  <c r="AK6166"/>
  <c r="AK6135"/>
  <c r="AK6134"/>
  <c r="AK6133"/>
  <c r="AK6132"/>
  <c r="AK6131"/>
  <c r="AK6071"/>
  <c r="AK6040"/>
  <c r="AK6030"/>
  <c r="AK5921"/>
  <c r="AK5843"/>
  <c r="AK6072"/>
  <c r="AK6073"/>
  <c r="AK5808"/>
  <c r="AK6164"/>
  <c r="AK6163"/>
  <c r="AK6162"/>
  <c r="AK6161"/>
  <c r="AK6160"/>
  <c r="AK6139"/>
  <c r="AK6130"/>
  <c r="AK6129"/>
  <c r="AK6128"/>
  <c r="AK6125"/>
  <c r="AK6124"/>
  <c r="AK6123"/>
  <c r="AK6068"/>
  <c r="AK6037"/>
  <c r="AK5960"/>
  <c r="AK5778"/>
  <c r="AK5602"/>
  <c r="AK6070"/>
  <c r="AK6067"/>
  <c r="AK5783"/>
  <c r="AK5746"/>
  <c r="AK6121"/>
  <c r="AK6120"/>
  <c r="AK6119"/>
  <c r="AK6065"/>
  <c r="AK6063"/>
  <c r="AK6061"/>
  <c r="AK6060"/>
  <c r="AK5969"/>
  <c r="AK5950"/>
  <c r="AK5609"/>
  <c r="AK6057"/>
  <c r="AK5209"/>
  <c r="AK6062"/>
  <c r="AK5926"/>
  <c r="AK5906"/>
  <c r="AK5756"/>
  <c r="AK6058"/>
  <c r="AK5696"/>
  <c r="AK6055"/>
  <c r="AK6146"/>
  <c r="AK6046"/>
  <c r="AK6145"/>
  <c r="AK6116"/>
  <c r="AK6049"/>
  <c r="AK6048"/>
  <c r="AK6045"/>
  <c r="AK6044"/>
  <c r="AK6042"/>
  <c r="AK6041"/>
  <c r="AK5867"/>
  <c r="AK5713"/>
  <c r="AK5574"/>
  <c r="AK6050"/>
  <c r="AK6053"/>
  <c r="AK6051"/>
  <c r="AK6047"/>
  <c r="AK5856"/>
  <c r="AK5586"/>
  <c r="AK6043"/>
  <c r="AK6054"/>
  <c r="AK5747"/>
  <c r="AK6026"/>
  <c r="AK5589"/>
  <c r="AK6039"/>
  <c r="AK6035"/>
  <c r="AK6032"/>
  <c r="AK6029"/>
  <c r="AK6025"/>
  <c r="AK5781"/>
  <c r="AK5488"/>
  <c r="AK6036"/>
  <c r="AK6034"/>
  <c r="AK6027"/>
  <c r="AK6033"/>
  <c r="AK6031"/>
  <c r="AK5757"/>
  <c r="AK5685"/>
  <c r="AK6024"/>
  <c r="AK6021"/>
  <c r="AK6019"/>
  <c r="AK6014"/>
  <c r="AK6012"/>
  <c r="AK5714"/>
  <c r="AK5638"/>
  <c r="AK5595"/>
  <c r="AK6020"/>
  <c r="AK6023"/>
  <c r="AK6018"/>
  <c r="AK6016"/>
  <c r="AK6013"/>
  <c r="AK5728"/>
  <c r="AK6017"/>
  <c r="AK6022"/>
  <c r="AK5247"/>
  <c r="AK6066"/>
  <c r="AK6003"/>
  <c r="AK6122"/>
  <c r="AK6011"/>
  <c r="AK6008"/>
  <c r="AK6004"/>
  <c r="AK6002"/>
  <c r="AK5739"/>
  <c r="AK5709"/>
  <c r="AK6006"/>
  <c r="AK6010"/>
  <c r="AK6009"/>
  <c r="AK5558"/>
  <c r="AK5419"/>
  <c r="AK5740"/>
  <c r="AK6212"/>
  <c r="AK5572"/>
  <c r="AK6001"/>
  <c r="AK5999"/>
  <c r="AK5998"/>
  <c r="AK5996"/>
  <c r="AK5991"/>
  <c r="AK5989"/>
  <c r="AK5763"/>
  <c r="AK5762"/>
  <c r="AK5647"/>
  <c r="AK5997"/>
  <c r="AK5994"/>
  <c r="AK5988"/>
  <c r="AK5738"/>
  <c r="AK5995"/>
  <c r="AK5990"/>
  <c r="AK6000"/>
  <c r="AK5684"/>
  <c r="AK5737"/>
  <c r="AK5982"/>
  <c r="AK5978"/>
  <c r="AK6234"/>
  <c r="AK5987"/>
  <c r="AK5984"/>
  <c r="AK5981"/>
  <c r="AK5980"/>
  <c r="AK5979"/>
  <c r="AK5977"/>
  <c r="AK5975"/>
  <c r="AK5974"/>
  <c r="AK5744"/>
  <c r="AK5724"/>
  <c r="AK5654"/>
  <c r="AK5983"/>
  <c r="AK5976"/>
  <c r="AK5986"/>
  <c r="AK5752"/>
  <c r="AK5985"/>
  <c r="AK5973"/>
  <c r="AK5972"/>
  <c r="AK5968"/>
  <c r="AK5711"/>
  <c r="AK5966"/>
  <c r="AK5964"/>
  <c r="AK5962"/>
  <c r="AK5955"/>
  <c r="AK5970"/>
  <c r="AK5965"/>
  <c r="AK5961"/>
  <c r="AK5959"/>
  <c r="AK5958"/>
  <c r="AK5957"/>
  <c r="AK5743"/>
  <c r="AK5103"/>
  <c r="AK5956"/>
  <c r="AK5971"/>
  <c r="AK5967"/>
  <c r="AK5658"/>
  <c r="AK6235"/>
  <c r="AK5237"/>
  <c r="AK5939"/>
  <c r="AK5923"/>
  <c r="AK5953"/>
  <c r="AK5938"/>
  <c r="AK5753"/>
  <c r="AK5954"/>
  <c r="AK5952"/>
  <c r="AK5951"/>
  <c r="AK5949"/>
  <c r="AK5948"/>
  <c r="AK5945"/>
  <c r="AK5943"/>
  <c r="AK5941"/>
  <c r="AK5940"/>
  <c r="AK5936"/>
  <c r="AK5935"/>
  <c r="AK5934"/>
  <c r="AK5933"/>
  <c r="AK5932"/>
  <c r="AK5931"/>
  <c r="AK5930"/>
  <c r="AK5928"/>
  <c r="AK5927"/>
  <c r="AK5924"/>
  <c r="AK5922"/>
  <c r="AK5920"/>
  <c r="AK4979"/>
  <c r="AK5929"/>
  <c r="AK5942"/>
  <c r="AK5937"/>
  <c r="AK5925"/>
  <c r="AK5947"/>
  <c r="AK5946"/>
  <c r="AK5729"/>
  <c r="AK5901"/>
  <c r="AK5894"/>
  <c r="AK5919"/>
  <c r="AK5913"/>
  <c r="AK5918"/>
  <c r="AK5916"/>
  <c r="AK5914"/>
  <c r="AK5912"/>
  <c r="AK5911"/>
  <c r="AK5909"/>
  <c r="AK5908"/>
  <c r="AK5907"/>
  <c r="AK5905"/>
  <c r="AK5903"/>
  <c r="AK5898"/>
  <c r="AK5897"/>
  <c r="AK5896"/>
  <c r="AK5895"/>
  <c r="AK5891"/>
  <c r="AK5889"/>
  <c r="AK5748"/>
  <c r="AK5742"/>
  <c r="AK5734"/>
  <c r="AK5726"/>
  <c r="AK5665"/>
  <c r="AK5890"/>
  <c r="AK5893"/>
  <c r="AK5915"/>
  <c r="AK5902"/>
  <c r="AK5899"/>
  <c r="AK5900"/>
  <c r="AK5888"/>
  <c r="AK5876"/>
  <c r="AK5883"/>
  <c r="AK5868"/>
  <c r="AK5865"/>
  <c r="AK5887"/>
  <c r="AK5885"/>
  <c r="AK5884"/>
  <c r="AK5879"/>
  <c r="AK5877"/>
  <c r="AK5875"/>
  <c r="AK5874"/>
  <c r="AK5872"/>
  <c r="AK5871"/>
  <c r="AK5870"/>
  <c r="AK5869"/>
  <c r="AK5866"/>
  <c r="AK5745"/>
  <c r="AK5512"/>
  <c r="AK5403"/>
  <c r="AK5882"/>
  <c r="AK5917"/>
  <c r="AK5873"/>
  <c r="AK5878"/>
  <c r="AK5863"/>
  <c r="AK5861"/>
  <c r="AK5864"/>
  <c r="AK5862"/>
  <c r="AK5860"/>
  <c r="AK5859"/>
  <c r="AK5858"/>
  <c r="AK5857"/>
  <c r="AK5855"/>
  <c r="AK5854"/>
  <c r="AK5853"/>
  <c r="AK5851"/>
  <c r="AK5850"/>
  <c r="AK5849"/>
  <c r="AK5848"/>
  <c r="AK5732"/>
  <c r="AK5707"/>
  <c r="AK5852"/>
  <c r="AK5845"/>
  <c r="AK5834"/>
  <c r="AK5836"/>
  <c r="AK5831"/>
  <c r="AK5847"/>
  <c r="AK5846"/>
  <c r="AK5844"/>
  <c r="AK5842"/>
  <c r="AK5841"/>
  <c r="AK5840"/>
  <c r="AK5838"/>
  <c r="AK5837"/>
  <c r="AK5835"/>
  <c r="AK5833"/>
  <c r="AK5832"/>
  <c r="AK5830"/>
  <c r="AK5829"/>
  <c r="AK5828"/>
  <c r="AK5827"/>
  <c r="AK5826"/>
  <c r="AK5825"/>
  <c r="AK5690"/>
  <c r="AK5722"/>
  <c r="AK5257"/>
  <c r="AK5821"/>
  <c r="AK5816"/>
  <c r="AK5810"/>
  <c r="AK5817"/>
  <c r="AK5653"/>
  <c r="AK5818"/>
  <c r="AK5813"/>
  <c r="AK5812"/>
  <c r="AK5824"/>
  <c r="AK5823"/>
  <c r="AK5822"/>
  <c r="AK5820"/>
  <c r="AK5815"/>
  <c r="AK5814"/>
  <c r="AK5811"/>
  <c r="AK5806"/>
  <c r="AK5805"/>
  <c r="AK5802"/>
  <c r="AK5679"/>
  <c r="AK5671"/>
  <c r="AK5803"/>
  <c r="AK5720"/>
  <c r="AK5807"/>
  <c r="AK5788"/>
  <c r="AK5792"/>
  <c r="AK5583"/>
  <c r="AK5799"/>
  <c r="AK5793"/>
  <c r="AK5790"/>
  <c r="AK5801"/>
  <c r="AK5800"/>
  <c r="AK5796"/>
  <c r="AK5794"/>
  <c r="AK5789"/>
  <c r="AK5787"/>
  <c r="AK5786"/>
  <c r="AK5749"/>
  <c r="AK5279"/>
  <c r="AK5791"/>
  <c r="AK5784"/>
  <c r="AK6101"/>
  <c r="AK5782"/>
  <c r="AK5645"/>
  <c r="AK5603"/>
  <c r="AK5585"/>
  <c r="AK5723"/>
  <c r="AK5579"/>
  <c r="AK5441"/>
  <c r="AK5731"/>
  <c r="AK5780"/>
  <c r="AK5721"/>
  <c r="AK5596"/>
  <c r="AK5712"/>
  <c r="AK5232"/>
  <c r="AK5776"/>
  <c r="AK5774"/>
  <c r="AK5773"/>
  <c r="AK5719"/>
  <c r="AK5710"/>
  <c r="AK5706"/>
  <c r="AK5192"/>
  <c r="AK5771"/>
  <c r="AK5717"/>
  <c r="AK5607"/>
  <c r="AK6127"/>
  <c r="AK5769"/>
  <c r="AK5727"/>
  <c r="AK5704"/>
  <c r="AK5639"/>
  <c r="AK5131"/>
  <c r="AK5767"/>
  <c r="AK5764"/>
  <c r="AK5566"/>
  <c r="AK4999"/>
  <c r="AK5576"/>
  <c r="AK5570"/>
  <c r="AK5081"/>
  <c r="AK5708"/>
  <c r="AK5107"/>
  <c r="AK5697"/>
  <c r="AK5705"/>
  <c r="AK5698"/>
  <c r="AK5575"/>
  <c r="AK4910"/>
  <c r="AK5368"/>
  <c r="AK5703"/>
  <c r="AK5356"/>
  <c r="AK5692"/>
  <c r="AK5718"/>
  <c r="AK5702"/>
  <c r="AK5695"/>
  <c r="AK5693"/>
  <c r="AK5691"/>
  <c r="AK5689"/>
  <c r="AK5688"/>
  <c r="AK5630"/>
  <c r="AK5593"/>
  <c r="AK5308"/>
  <c r="AK4786"/>
  <c r="AK5687"/>
  <c r="AK5686"/>
  <c r="AK5700"/>
  <c r="AK5699"/>
  <c r="AK5683"/>
  <c r="AK5006"/>
  <c r="AK5573"/>
  <c r="AK5581"/>
  <c r="AK5682"/>
  <c r="AK5681"/>
  <c r="AK5678"/>
  <c r="AK5677"/>
  <c r="AK5672"/>
  <c r="AK5676"/>
  <c r="AK5754"/>
  <c r="AK5694"/>
  <c r="AK5675"/>
  <c r="AK5674"/>
  <c r="AK5623"/>
  <c r="AK5564"/>
  <c r="AK5636"/>
  <c r="AK5637"/>
  <c r="AK5662"/>
  <c r="AK5668"/>
  <c r="AK5670"/>
  <c r="AK5669"/>
  <c r="AK5534"/>
  <c r="AK5569"/>
  <c r="AK5571"/>
  <c r="AK4970"/>
  <c r="AK5680"/>
  <c r="AK5667"/>
  <c r="AK5666"/>
  <c r="AK5701"/>
  <c r="AK5594"/>
  <c r="AK5619"/>
  <c r="AK5663"/>
  <c r="AK5660"/>
  <c r="AK5661"/>
  <c r="AK5634"/>
  <c r="AK5632"/>
  <c r="AK5635"/>
  <c r="AK4846"/>
  <c r="AK5657"/>
  <c r="AK5629"/>
  <c r="AK5631"/>
  <c r="AK5578"/>
  <c r="AK4975"/>
  <c r="AK5656"/>
  <c r="AK5655"/>
  <c r="AK5212"/>
  <c r="AK5626"/>
  <c r="AK5628"/>
  <c r="AK5624"/>
  <c r="AK5627"/>
  <c r="AK5565"/>
  <c r="AK6170"/>
  <c r="AK6100"/>
  <c r="AK5240"/>
  <c r="AK5944"/>
  <c r="AK5622"/>
  <c r="AK5621"/>
  <c r="AK4888"/>
  <c r="AK5735"/>
  <c r="AK5210"/>
  <c r="AK4989"/>
  <c r="AK4463"/>
  <c r="AK5652"/>
  <c r="AK4929"/>
  <c r="AK5606"/>
  <c r="AK4933"/>
  <c r="AK5601"/>
  <c r="AK5057"/>
  <c r="AK5562"/>
  <c r="AK5226"/>
  <c r="AK4951"/>
  <c r="AK5048"/>
  <c r="AK5650"/>
  <c r="AK5620"/>
  <c r="AK5600"/>
  <c r="AK5617"/>
  <c r="AK5649"/>
  <c r="AK5618"/>
  <c r="AK5616"/>
  <c r="AK5532"/>
  <c r="AK5146"/>
  <c r="AK5590"/>
  <c r="AK5561"/>
  <c r="AK4890"/>
  <c r="AK5614"/>
  <c r="AK5611"/>
  <c r="AK5613"/>
  <c r="AK5610"/>
  <c r="AK5646"/>
  <c r="AK5612"/>
  <c r="AK5516"/>
  <c r="AK4765"/>
  <c r="AK5214"/>
  <c r="AK5577"/>
  <c r="AK5725"/>
  <c r="AK5559"/>
  <c r="AK5651"/>
  <c r="AK5608"/>
  <c r="AK5598"/>
  <c r="AK4995"/>
  <c r="AK4915"/>
  <c r="AK5557"/>
  <c r="AK5643"/>
  <c r="AK5605"/>
  <c r="AK5604"/>
  <c r="AK5075"/>
  <c r="AK5640"/>
  <c r="AK5582"/>
  <c r="AK5554"/>
  <c r="AK5295"/>
  <c r="AK4838"/>
  <c r="AK5299"/>
  <c r="AK6056"/>
  <c r="AK5278"/>
  <c r="AK5553"/>
  <c r="AK5268"/>
  <c r="AK4889"/>
  <c r="AK5587"/>
  <c r="AK5592"/>
  <c r="AK5061"/>
  <c r="AK5196"/>
  <c r="AK5552"/>
  <c r="AK6015"/>
  <c r="AK4454"/>
  <c r="AK5550"/>
  <c r="AK5270"/>
  <c r="AK5228"/>
  <c r="AK5568"/>
  <c r="AK5549"/>
  <c r="AK5142"/>
  <c r="AK5058"/>
  <c r="AK6005"/>
  <c r="AK5548"/>
  <c r="AK5547"/>
  <c r="AK5151"/>
  <c r="AK5992"/>
  <c r="AK5544"/>
  <c r="AK5546"/>
  <c r="AK5545"/>
  <c r="AK5543"/>
  <c r="AK5474"/>
  <c r="AK5542"/>
  <c r="AK4912"/>
  <c r="AK5588"/>
  <c r="AK5178"/>
  <c r="AK5541"/>
  <c r="AK5597"/>
  <c r="AK5537"/>
  <c r="AK5540"/>
  <c r="AK5536"/>
  <c r="AK5262"/>
  <c r="AK5538"/>
  <c r="AK5584"/>
  <c r="AK5533"/>
  <c r="AK5750"/>
  <c r="AK5530"/>
  <c r="AK5014"/>
  <c r="AK5531"/>
  <c r="AK5273"/>
  <c r="AK5633"/>
  <c r="AK5241"/>
  <c r="AK5529"/>
  <c r="AK5211"/>
  <c r="AK5271"/>
  <c r="AK5526"/>
  <c r="AK5892"/>
  <c r="AK5567"/>
  <c r="AK5551"/>
  <c r="AK5259"/>
  <c r="AK5527"/>
  <c r="AK5260"/>
  <c r="AK5535"/>
  <c r="AK5256"/>
  <c r="AK4859"/>
  <c r="AK4882"/>
  <c r="AK5525"/>
  <c r="AK5524"/>
  <c r="AK5523"/>
  <c r="AK5522"/>
  <c r="AK5521"/>
  <c r="AK5517"/>
  <c r="AK5518"/>
  <c r="AK5515"/>
  <c r="AK5514"/>
  <c r="AK5047"/>
  <c r="AK4930"/>
  <c r="AK5266"/>
  <c r="AK5248"/>
  <c r="AK5519"/>
  <c r="AK5511"/>
  <c r="AK5510"/>
  <c r="AK5509"/>
  <c r="AK5508"/>
  <c r="AK4555"/>
  <c r="AK5507"/>
  <c r="AK5252"/>
  <c r="AK5265"/>
  <c r="AK4718"/>
  <c r="AK5504"/>
  <c r="AK5506"/>
  <c r="AK5528"/>
  <c r="AK5496"/>
  <c r="AK5560"/>
  <c r="AK5501"/>
  <c r="AK5500"/>
  <c r="AK5499"/>
  <c r="AK5498"/>
  <c r="AK5497"/>
  <c r="AK4286"/>
  <c r="AK5495"/>
  <c r="AK5494"/>
  <c r="AK5491"/>
  <c r="AK5490"/>
  <c r="AK5489"/>
  <c r="AK5255"/>
  <c r="AK5487"/>
  <c r="AK5492"/>
  <c r="AK5493"/>
  <c r="AK5484"/>
  <c r="AK5483"/>
  <c r="AK5249"/>
  <c r="AK5485"/>
  <c r="AK4606"/>
  <c r="AK5486"/>
  <c r="AK5480"/>
  <c r="AK5236"/>
  <c r="AK5481"/>
  <c r="AK5482"/>
  <c r="AK5479"/>
  <c r="AK5478"/>
  <c r="AK5476"/>
  <c r="AK4741"/>
  <c r="AK5502"/>
  <c r="AK5471"/>
  <c r="AK5475"/>
  <c r="AK5472"/>
  <c r="AK5470"/>
  <c r="AK5469"/>
  <c r="AK5468"/>
  <c r="AK5467"/>
  <c r="AK5466"/>
  <c r="AK5473"/>
  <c r="AK5264"/>
  <c r="AK5465"/>
  <c r="AK5464"/>
  <c r="AK5463"/>
  <c r="AK5462"/>
  <c r="AK5461"/>
  <c r="AK5460"/>
  <c r="AK4762"/>
  <c r="AK5458"/>
  <c r="AK5457"/>
  <c r="AK5456"/>
  <c r="AK5455"/>
  <c r="AK5454"/>
  <c r="AK5453"/>
  <c r="AK5452"/>
  <c r="AK5253"/>
  <c r="AK5450"/>
  <c r="AK5449"/>
  <c r="AK5448"/>
  <c r="AK5447"/>
  <c r="AK5446"/>
  <c r="AK5444"/>
  <c r="AK5443"/>
  <c r="AK5451"/>
  <c r="AK5244"/>
  <c r="AK5445"/>
  <c r="AK5442"/>
  <c r="AK4772"/>
  <c r="AK5282"/>
  <c r="AK5439"/>
  <c r="AK5438"/>
  <c r="AK5437"/>
  <c r="AK5436"/>
  <c r="AK5433"/>
  <c r="AK5432"/>
  <c r="AK5435"/>
  <c r="AK5429"/>
  <c r="AK5431"/>
  <c r="AK5430"/>
  <c r="AK5428"/>
  <c r="AK5427"/>
  <c r="AK5426"/>
  <c r="AK3283"/>
  <c r="AK5243"/>
  <c r="AK5425"/>
  <c r="AK5423"/>
  <c r="AK5422"/>
  <c r="AK5421"/>
  <c r="AK5418"/>
  <c r="AK5417"/>
  <c r="AK5416"/>
  <c r="AK5415"/>
  <c r="AK5414"/>
  <c r="AK5424"/>
  <c r="AK5420"/>
  <c r="AK5413"/>
  <c r="AK5411"/>
  <c r="AK5410"/>
  <c r="AK5409"/>
  <c r="AK5246"/>
  <c r="AK5412"/>
  <c r="AK5398"/>
  <c r="AK5407"/>
  <c r="AK5406"/>
  <c r="AK5405"/>
  <c r="AK5402"/>
  <c r="AK5401"/>
  <c r="AK5400"/>
  <c r="AK5399"/>
  <c r="AK5404"/>
  <c r="AK4858"/>
  <c r="AK5397"/>
  <c r="AK5408"/>
  <c r="AK4104"/>
  <c r="AK5390"/>
  <c r="AK5396"/>
  <c r="AK5395"/>
  <c r="AK5393"/>
  <c r="AK5392"/>
  <c r="AK5391"/>
  <c r="AK5388"/>
  <c r="AK5387"/>
  <c r="AK5386"/>
  <c r="AK5389"/>
  <c r="AK4429"/>
  <c r="AK5394"/>
  <c r="AK5459"/>
  <c r="AK5380"/>
  <c r="AK5385"/>
  <c r="AK5381"/>
  <c r="AK4944"/>
  <c r="AK5384"/>
  <c r="AK5382"/>
  <c r="AK5379"/>
  <c r="AK5378"/>
  <c r="AK5377"/>
  <c r="AK5376"/>
  <c r="AK5539"/>
  <c r="AK5383"/>
  <c r="AK5074"/>
  <c r="AK5367"/>
  <c r="AK5358"/>
  <c r="AK5369"/>
  <c r="AK5359"/>
  <c r="AK5375"/>
  <c r="AK5374"/>
  <c r="AK5373"/>
  <c r="AK5372"/>
  <c r="AK5370"/>
  <c r="AK5366"/>
  <c r="AK5365"/>
  <c r="AK5364"/>
  <c r="AK5363"/>
  <c r="AK5360"/>
  <c r="AK5357"/>
  <c r="AK4757"/>
  <c r="AK5239"/>
  <c r="AK5371"/>
  <c r="AK5362"/>
  <c r="AK5361"/>
  <c r="AK5351"/>
  <c r="AK5039"/>
  <c r="AK5355"/>
  <c r="AK5352"/>
  <c r="AK5349"/>
  <c r="AK5144"/>
  <c r="AK5350"/>
  <c r="AK5354"/>
  <c r="AK4821"/>
  <c r="AK5347"/>
  <c r="AK5348"/>
  <c r="AK5346"/>
  <c r="AK5345"/>
  <c r="AK4932"/>
  <c r="AK5342"/>
  <c r="AK5505"/>
  <c r="AK5106"/>
  <c r="AK5229"/>
  <c r="AK5343"/>
  <c r="AK5344"/>
  <c r="AK5341"/>
  <c r="AK5134"/>
  <c r="AK5340"/>
  <c r="AK5336"/>
  <c r="AK4922"/>
  <c r="AK4787"/>
  <c r="AK5337"/>
  <c r="AK5338"/>
  <c r="AK5339"/>
  <c r="AK5233"/>
  <c r="AK4075"/>
  <c r="AK5520"/>
  <c r="AK5335"/>
  <c r="AK5334"/>
  <c r="AK4366"/>
  <c r="AK4767"/>
  <c r="AK5224"/>
  <c r="AK5332"/>
  <c r="AK5330"/>
  <c r="AK5329"/>
  <c r="AK5331"/>
  <c r="AK5230"/>
  <c r="AK5326"/>
  <c r="AK5580"/>
  <c r="AK5327"/>
  <c r="AK5325"/>
  <c r="AK5324"/>
  <c r="AK5043"/>
  <c r="AK5321"/>
  <c r="AK5322"/>
  <c r="AK5323"/>
  <c r="AK5320"/>
  <c r="AK5319"/>
  <c r="AK5318"/>
  <c r="AK5317"/>
  <c r="AK4837"/>
  <c r="AK5221"/>
  <c r="AK4647"/>
  <c r="AK4982"/>
  <c r="AK3520"/>
  <c r="AK5316"/>
  <c r="AK5315"/>
  <c r="AK5313"/>
  <c r="AK4246"/>
  <c r="AK5314"/>
  <c r="AK4234"/>
  <c r="AK5312"/>
  <c r="AK5311"/>
  <c r="AK5310"/>
  <c r="AK5309"/>
  <c r="AK5254"/>
  <c r="AK4414"/>
  <c r="AK4450"/>
  <c r="AK4513"/>
  <c r="AK5307"/>
  <c r="AK5306"/>
  <c r="AK5328"/>
  <c r="AK5305"/>
  <c r="AK5155"/>
  <c r="AK5225"/>
  <c r="AK5304"/>
  <c r="AK5303"/>
  <c r="AK4991"/>
  <c r="AK5301"/>
  <c r="AK5300"/>
  <c r="AK5298"/>
  <c r="AK5302"/>
  <c r="AK5296"/>
  <c r="AK5223"/>
  <c r="AK5333"/>
  <c r="AK5294"/>
  <c r="AK5293"/>
  <c r="AK5200"/>
  <c r="AK5222"/>
  <c r="AK5220"/>
  <c r="AK5213"/>
  <c r="AK5287"/>
  <c r="AK5291"/>
  <c r="AK5290"/>
  <c r="AK5289"/>
  <c r="AK5292"/>
  <c r="AK5288"/>
  <c r="AK5286"/>
  <c r="AK5285"/>
  <c r="AK5208"/>
  <c r="AK5219"/>
  <c r="AK5284"/>
  <c r="AK4738"/>
  <c r="AK5218"/>
  <c r="AK4902"/>
  <c r="AK4920"/>
  <c r="AK5114"/>
  <c r="AK5216"/>
  <c r="AK5205"/>
  <c r="AK5217"/>
  <c r="AK5203"/>
  <c r="AK5001"/>
  <c r="AK5215"/>
  <c r="AK5283"/>
  <c r="AK5297"/>
  <c r="AK5281"/>
  <c r="AK5280"/>
  <c r="AK5111"/>
  <c r="AK5275"/>
  <c r="AK5277"/>
  <c r="AK5276"/>
  <c r="AK5202"/>
  <c r="AK3762"/>
  <c r="AK5274"/>
  <c r="AK5162"/>
  <c r="AK5207"/>
  <c r="AK5098"/>
  <c r="AK4506"/>
  <c r="AK4652"/>
  <c r="AK5272"/>
  <c r="AK5197"/>
  <c r="AK5100"/>
  <c r="AK5195"/>
  <c r="AK5204"/>
  <c r="AK5063"/>
  <c r="AK3021"/>
  <c r="AK5097"/>
  <c r="AK4420"/>
  <c r="AK5269"/>
  <c r="AK5018"/>
  <c r="AK3970"/>
  <c r="AK5267"/>
  <c r="AK4771"/>
  <c r="AK5191"/>
  <c r="AK5095"/>
  <c r="AK4727"/>
  <c r="AK5176"/>
  <c r="AK5199"/>
  <c r="AK5198"/>
  <c r="AK5091"/>
  <c r="AK5185"/>
  <c r="AK5089"/>
  <c r="AK4776"/>
  <c r="AK5076"/>
  <c r="AK5173"/>
  <c r="AK5263"/>
  <c r="AK5503"/>
  <c r="AK4897"/>
  <c r="AK5184"/>
  <c r="AK5180"/>
  <c r="AK5206"/>
  <c r="AK5258"/>
  <c r="AK5194"/>
  <c r="AK4687"/>
  <c r="AK5175"/>
  <c r="AK5177"/>
  <c r="AK4955"/>
  <c r="AK5193"/>
  <c r="AK5088"/>
  <c r="AK5170"/>
  <c r="AK5169"/>
  <c r="AK5168"/>
  <c r="AK4412"/>
  <c r="AK5166"/>
  <c r="AK5187"/>
  <c r="AK5186"/>
  <c r="AK5161"/>
  <c r="AK5164"/>
  <c r="AK5188"/>
  <c r="AK5083"/>
  <c r="AK5183"/>
  <c r="AK4988"/>
  <c r="AK5159"/>
  <c r="AK5181"/>
  <c r="AK4853"/>
  <c r="AK4452"/>
  <c r="AK5179"/>
  <c r="AK4408"/>
  <c r="AK5172"/>
  <c r="AK5174"/>
  <c r="AK5025"/>
  <c r="AK4407"/>
  <c r="AK5099"/>
  <c r="AK5250"/>
  <c r="AK4527"/>
  <c r="AK5171"/>
  <c r="AK5150"/>
  <c r="AK4870"/>
  <c r="AK5133"/>
  <c r="AK4387"/>
  <c r="AK5149"/>
  <c r="AK5148"/>
  <c r="AK5165"/>
  <c r="AK5145"/>
  <c r="AK5167"/>
  <c r="AK5079"/>
  <c r="AK4712"/>
  <c r="AK4476"/>
  <c r="AK5143"/>
  <c r="AK5077"/>
  <c r="AK4778"/>
  <c r="AK5157"/>
  <c r="AK5160"/>
  <c r="AK5158"/>
  <c r="AK5156"/>
  <c r="AK5141"/>
  <c r="AK4749"/>
  <c r="AK5086"/>
  <c r="AK5153"/>
  <c r="AK5140"/>
  <c r="AK4827"/>
  <c r="AK5139"/>
  <c r="AK4672"/>
  <c r="AK5136"/>
  <c r="AK5152"/>
  <c r="AK4954"/>
  <c r="AK4121"/>
  <c r="AK5041"/>
  <c r="AK5147"/>
  <c r="AK5182"/>
  <c r="AK4968"/>
  <c r="AK5113"/>
  <c r="AK5130"/>
  <c r="AK5129"/>
  <c r="AK5154"/>
  <c r="AK5072"/>
  <c r="AK5026"/>
  <c r="AK5071"/>
  <c r="AK4522"/>
  <c r="AK5138"/>
  <c r="AK5235"/>
  <c r="AK5137"/>
  <c r="AK3951"/>
  <c r="AK5127"/>
  <c r="AK4965"/>
  <c r="AK5070"/>
  <c r="AK4768"/>
  <c r="AK5135"/>
  <c r="AK4992"/>
  <c r="AK4964"/>
  <c r="AK4163"/>
  <c r="AK4391"/>
  <c r="AK3849"/>
  <c r="AK5128"/>
  <c r="AK5126"/>
  <c r="AK5227"/>
  <c r="AK5125"/>
  <c r="AK5067"/>
  <c r="AK4976"/>
  <c r="AK4791"/>
  <c r="AK5068"/>
  <c r="AK5118"/>
  <c r="AK5117"/>
  <c r="AK5066"/>
  <c r="AK4960"/>
  <c r="AK5556"/>
  <c r="AK5591"/>
  <c r="AK5120"/>
  <c r="AK5440"/>
  <c r="AK4952"/>
  <c r="AK5112"/>
  <c r="AK5064"/>
  <c r="AK4936"/>
  <c r="AK5065"/>
  <c r="AK4431"/>
  <c r="AK3814"/>
  <c r="AK4790"/>
  <c r="AK5109"/>
  <c r="AK5110"/>
  <c r="AK5062"/>
  <c r="AK4953"/>
  <c r="AK4477"/>
  <c r="AK3977"/>
  <c r="AK5060"/>
  <c r="AK5104"/>
  <c r="AK4880"/>
  <c r="AK5116"/>
  <c r="AK5059"/>
  <c r="AK5056"/>
  <c r="AK4855"/>
  <c r="AK4287"/>
  <c r="AK4659"/>
  <c r="AK4939"/>
  <c r="AK4384"/>
  <c r="AK5108"/>
  <c r="AK4526"/>
  <c r="AK5023"/>
  <c r="AK3811"/>
  <c r="AK5261"/>
  <c r="AK5096"/>
  <c r="AK5053"/>
  <c r="AK4172"/>
  <c r="AK5093"/>
  <c r="AK5051"/>
  <c r="AK5094"/>
  <c r="AK5052"/>
  <c r="AK4861"/>
  <c r="AK5092"/>
  <c r="AK4877"/>
  <c r="AK5101"/>
  <c r="AK4875"/>
  <c r="AK4980"/>
  <c r="AK5090"/>
  <c r="AK5050"/>
  <c r="AK4683"/>
  <c r="AK3812"/>
  <c r="AK4946"/>
  <c r="AK4872"/>
  <c r="AK5085"/>
  <c r="AK5201"/>
  <c r="AK5049"/>
  <c r="AK5084"/>
  <c r="AK5054"/>
  <c r="AK4283"/>
  <c r="AK4867"/>
  <c r="AK4959"/>
  <c r="AK5046"/>
  <c r="AK4685"/>
  <c r="AK5045"/>
  <c r="AK4679"/>
  <c r="AK5044"/>
  <c r="AK4862"/>
  <c r="AK4986"/>
  <c r="AK5190"/>
  <c r="AK5189"/>
  <c r="AK5042"/>
  <c r="AK5477"/>
  <c r="AK5040"/>
  <c r="AK4911"/>
  <c r="AK5038"/>
  <c r="AK5036"/>
  <c r="AK5037"/>
  <c r="AK5035"/>
  <c r="AK5031"/>
  <c r="AK5034"/>
  <c r="AK5033"/>
  <c r="AK5032"/>
  <c r="AK5080"/>
  <c r="AK5078"/>
  <c r="AK5030"/>
  <c r="AK4931"/>
  <c r="AK5163"/>
  <c r="AK3737"/>
  <c r="AK4044"/>
  <c r="AK4742"/>
  <c r="AK4945"/>
  <c r="AK4943"/>
  <c r="AK5073"/>
  <c r="AK4551"/>
  <c r="AK4295"/>
  <c r="AK5024"/>
  <c r="AK4847"/>
  <c r="AK4923"/>
  <c r="AK4940"/>
  <c r="AK5069"/>
  <c r="AK5022"/>
  <c r="AK4020"/>
  <c r="AK5242"/>
  <c r="AK5021"/>
  <c r="AK5020"/>
  <c r="AK4934"/>
  <c r="AK4845"/>
  <c r="AK4907"/>
  <c r="AK5019"/>
  <c r="AK4349"/>
  <c r="AK5015"/>
  <c r="AK5016"/>
  <c r="AK4347"/>
  <c r="AK5124"/>
  <c r="AK5132"/>
  <c r="AK4919"/>
  <c r="AK5013"/>
  <c r="AK4362"/>
  <c r="AK5012"/>
  <c r="AK4794"/>
  <c r="AK4840"/>
  <c r="AK4928"/>
  <c r="AK5009"/>
  <c r="AK5011"/>
  <c r="AK5010"/>
  <c r="AK4918"/>
  <c r="AK5008"/>
  <c r="AK4312"/>
  <c r="AK4359"/>
  <c r="AK5007"/>
  <c r="AK4039"/>
  <c r="AK4916"/>
  <c r="AK4237"/>
  <c r="AK4675"/>
  <c r="AK4443"/>
  <c r="AK4221"/>
  <c r="AK5004"/>
  <c r="AK5005"/>
  <c r="AK5000"/>
  <c r="AK4984"/>
  <c r="AK4957"/>
  <c r="AK3208"/>
  <c r="AK5003"/>
  <c r="AK4820"/>
  <c r="AK4971"/>
  <c r="AK5055"/>
  <c r="AK4864"/>
  <c r="AK4950"/>
  <c r="AK4353"/>
  <c r="AK4949"/>
  <c r="AK4695"/>
  <c r="AK4908"/>
  <c r="AK4813"/>
  <c r="AK4966"/>
  <c r="AK5234"/>
  <c r="AK4973"/>
  <c r="AK4997"/>
  <c r="AK4811"/>
  <c r="AK4996"/>
  <c r="AK4994"/>
  <c r="AK5231"/>
  <c r="AK4969"/>
  <c r="AK4993"/>
  <c r="AK4809"/>
  <c r="AK4808"/>
  <c r="AK5028"/>
  <c r="AK4345"/>
  <c r="AK4381"/>
  <c r="AK4458"/>
  <c r="AK4990"/>
  <c r="AK4938"/>
  <c r="AK4343"/>
  <c r="AK4141"/>
  <c r="AK4698"/>
  <c r="AK4937"/>
  <c r="AK4985"/>
  <c r="AK4812"/>
  <c r="AK3991"/>
  <c r="AK4961"/>
  <c r="AK4860"/>
  <c r="AK3110"/>
  <c r="AK4913"/>
  <c r="AK4705"/>
  <c r="AK4797"/>
  <c r="AK4977"/>
  <c r="AK4819"/>
  <c r="AK5017"/>
  <c r="AK4262"/>
  <c r="AK3980"/>
  <c r="AK4745"/>
  <c r="AK4926"/>
  <c r="AK4974"/>
  <c r="AK4905"/>
  <c r="AK4972"/>
  <c r="AK4925"/>
  <c r="AK4805"/>
  <c r="AK4909"/>
  <c r="AK4802"/>
  <c r="AK4313"/>
  <c r="AK4924"/>
  <c r="AK4884"/>
  <c r="AK3137"/>
  <c r="AK4895"/>
  <c r="AK4630"/>
  <c r="AK4893"/>
  <c r="AK4290"/>
  <c r="AK4510"/>
  <c r="AK4892"/>
  <c r="AK4707"/>
  <c r="AK4577"/>
  <c r="AK4582"/>
  <c r="AK4665"/>
  <c r="AK4645"/>
  <c r="AK4962"/>
  <c r="AK4167"/>
  <c r="AK4963"/>
  <c r="AK4777"/>
  <c r="AK4900"/>
  <c r="AK3997"/>
  <c r="AK4327"/>
  <c r="AK3925"/>
  <c r="AK4691"/>
  <c r="AK4170"/>
  <c r="AK4835"/>
  <c r="AK4885"/>
  <c r="AK4360"/>
  <c r="AK4935"/>
  <c r="AK4917"/>
  <c r="AK4906"/>
  <c r="AK4887"/>
  <c r="AK4335"/>
  <c r="AK4789"/>
  <c r="AK4324"/>
  <c r="AK4896"/>
  <c r="AK4301"/>
  <c r="AK4958"/>
  <c r="AK4914"/>
  <c r="AK4447"/>
  <c r="AK4784"/>
  <c r="AK4881"/>
  <c r="AK4667"/>
  <c r="AK4770"/>
  <c r="AK4296"/>
  <c r="AK5115"/>
  <c r="AK4891"/>
  <c r="AK4878"/>
  <c r="AK4876"/>
  <c r="AK3174"/>
  <c r="AK4998"/>
  <c r="AK4686"/>
  <c r="AK4904"/>
  <c r="AK4871"/>
  <c r="AK4886"/>
  <c r="AK4306"/>
  <c r="AK4307"/>
  <c r="AK4866"/>
  <c r="AK4495"/>
  <c r="AK4983"/>
  <c r="AK4670"/>
  <c r="AK4942"/>
  <c r="AK4883"/>
  <c r="AK4529"/>
  <c r="AK4987"/>
  <c r="AK4978"/>
  <c r="AK4759"/>
  <c r="AK4188"/>
  <c r="AK4863"/>
  <c r="AK4899"/>
  <c r="AK4879"/>
  <c r="AK4300"/>
  <c r="AK5082"/>
  <c r="AK4766"/>
  <c r="AK3950"/>
  <c r="AK4421"/>
  <c r="AK4633"/>
  <c r="AK3948"/>
  <c r="AK4836"/>
  <c r="AK4856"/>
  <c r="AK4927"/>
  <c r="AK4869"/>
  <c r="AK4764"/>
  <c r="AK3050"/>
  <c r="AK4854"/>
  <c r="AK4852"/>
  <c r="AK4756"/>
  <c r="AK4850"/>
  <c r="AK4865"/>
  <c r="AK4851"/>
  <c r="AK4747"/>
  <c r="AK4273"/>
  <c r="AK4849"/>
  <c r="AK4874"/>
  <c r="AK4894"/>
  <c r="AK4956"/>
  <c r="AK4751"/>
  <c r="AK4921"/>
  <c r="AK4868"/>
  <c r="AK2984"/>
  <c r="AK4265"/>
  <c r="AK4857"/>
  <c r="AK4841"/>
  <c r="AK4839"/>
  <c r="AK4572"/>
  <c r="AK4541"/>
  <c r="AK4569"/>
  <c r="AK4375"/>
  <c r="AK4297"/>
  <c r="AK4684"/>
  <c r="AK4664"/>
  <c r="AK4734"/>
  <c r="AK4848"/>
  <c r="AK4834"/>
  <c r="AK3773"/>
  <c r="AK4558"/>
  <c r="AK4832"/>
  <c r="AK4302"/>
  <c r="AK4279"/>
  <c r="AK4740"/>
  <c r="AK4829"/>
  <c r="AK4595"/>
  <c r="AK4843"/>
  <c r="AK4828"/>
  <c r="AK4737"/>
  <c r="AK4729"/>
  <c r="AK5102"/>
  <c r="AK4842"/>
  <c r="AK4826"/>
  <c r="AK4270"/>
  <c r="AK4433"/>
  <c r="AK4272"/>
  <c r="AK4720"/>
  <c r="AK4449"/>
  <c r="AK4873"/>
  <c r="AK4736"/>
  <c r="AK4637"/>
  <c r="AK4818"/>
  <c r="AK4721"/>
  <c r="AK4822"/>
  <c r="AK3192"/>
  <c r="AK3776"/>
  <c r="AK4056"/>
  <c r="AK4143"/>
  <c r="AK4817"/>
  <c r="AK4901"/>
  <c r="AK4316"/>
  <c r="AK4457"/>
  <c r="AK4831"/>
  <c r="AK4816"/>
  <c r="AK4815"/>
  <c r="AK4728"/>
  <c r="AK4724"/>
  <c r="AK4723"/>
  <c r="AK4725"/>
  <c r="AK4722"/>
  <c r="AK3856"/>
  <c r="AK4257"/>
  <c r="AK4715"/>
  <c r="AK4719"/>
  <c r="AK4810"/>
  <c r="AK4713"/>
  <c r="AK3793"/>
  <c r="AK4981"/>
  <c r="AK4825"/>
  <c r="AK4824"/>
  <c r="AK4710"/>
  <c r="AK4030"/>
  <c r="AK4823"/>
  <c r="AK4254"/>
  <c r="AK4709"/>
  <c r="AK4717"/>
  <c r="AK4807"/>
  <c r="AK4806"/>
  <c r="AK4451"/>
  <c r="AK4252"/>
  <c r="AK4804"/>
  <c r="AK4803"/>
  <c r="AK4318"/>
  <c r="AK2842"/>
  <c r="AK4801"/>
  <c r="AK4055"/>
  <c r="AK3505"/>
  <c r="AK4700"/>
  <c r="AK4800"/>
  <c r="AK4799"/>
  <c r="AK4231"/>
  <c r="AK4105"/>
  <c r="AK4636"/>
  <c r="AK3580"/>
  <c r="AK4479"/>
  <c r="AK4796"/>
  <c r="AK4788"/>
  <c r="AK3013"/>
  <c r="AK4795"/>
  <c r="AK4711"/>
  <c r="AK4716"/>
  <c r="AK4706"/>
  <c r="AK4793"/>
  <c r="AK4242"/>
  <c r="AK4241"/>
  <c r="AK4792"/>
  <c r="AK4704"/>
  <c r="AK4703"/>
  <c r="AK4731"/>
  <c r="AK4244"/>
  <c r="AK4814"/>
  <c r="AK4746"/>
  <c r="AK4614"/>
  <c r="AK4620"/>
  <c r="AK4701"/>
  <c r="AK4277"/>
  <c r="AK4689"/>
  <c r="AK4238"/>
  <c r="AK4368"/>
  <c r="AK4621"/>
  <c r="AK4661"/>
  <c r="AK4220"/>
  <c r="AK4236"/>
  <c r="AK4785"/>
  <c r="AK4782"/>
  <c r="AK4781"/>
  <c r="AK4780"/>
  <c r="AK4696"/>
  <c r="AK4779"/>
  <c r="AK5027"/>
  <c r="AK4694"/>
  <c r="AK4693"/>
  <c r="AK4903"/>
  <c r="AK3639"/>
  <c r="AK4681"/>
  <c r="AK4775"/>
  <c r="AK4340"/>
  <c r="AK4688"/>
  <c r="AK3879"/>
  <c r="AK3905"/>
  <c r="AK4774"/>
  <c r="AK4773"/>
  <c r="AK4504"/>
  <c r="AK4103"/>
  <c r="AK4228"/>
  <c r="AK4591"/>
  <c r="AK4682"/>
  <c r="AK3751"/>
  <c r="AK4225"/>
  <c r="AK4726"/>
  <c r="AK4680"/>
  <c r="AK4674"/>
  <c r="AK4278"/>
  <c r="AK4299"/>
  <c r="AK2993"/>
  <c r="AK2867"/>
  <c r="AK4678"/>
  <c r="AK4763"/>
  <c r="AK4676"/>
  <c r="AK4761"/>
  <c r="AK4563"/>
  <c r="AK4760"/>
  <c r="AK4309"/>
  <c r="AK3648"/>
  <c r="AK4758"/>
  <c r="AK4216"/>
  <c r="AK4755"/>
  <c r="AK4385"/>
  <c r="AK4663"/>
  <c r="AK4754"/>
  <c r="AK4671"/>
  <c r="AK4201"/>
  <c r="AK4753"/>
  <c r="AK4198"/>
  <c r="AK4576"/>
  <c r="AK4657"/>
  <c r="AK4750"/>
  <c r="AK4573"/>
  <c r="AK4634"/>
  <c r="AK4655"/>
  <c r="AK4650"/>
  <c r="AK4668"/>
  <c r="AK4699"/>
  <c r="AK4744"/>
  <c r="AK4743"/>
  <c r="AK2961"/>
  <c r="AK4388"/>
  <c r="AK4662"/>
  <c r="AK4660"/>
  <c r="AK4413"/>
  <c r="AK4658"/>
  <c r="AK4830"/>
  <c r="AK4656"/>
  <c r="AK4654"/>
  <c r="AK3097"/>
  <c r="AK4303"/>
  <c r="AK4204"/>
  <c r="AK4666"/>
  <c r="AK4739"/>
  <c r="AK4502"/>
  <c r="AK3153"/>
  <c r="AK4692"/>
  <c r="AK4948"/>
  <c r="AK4651"/>
  <c r="AK4200"/>
  <c r="AK4268"/>
  <c r="AK4735"/>
  <c r="AK3419"/>
  <c r="AK4147"/>
  <c r="AK3825"/>
  <c r="AK4402"/>
  <c r="AK4195"/>
  <c r="AK4649"/>
  <c r="AK4733"/>
  <c r="AK4224"/>
  <c r="AK4332"/>
  <c r="AK4648"/>
  <c r="AK4193"/>
  <c r="AK4646"/>
  <c r="AK4769"/>
  <c r="AK4644"/>
  <c r="AK4638"/>
  <c r="AK4643"/>
  <c r="AK4211"/>
  <c r="AK4635"/>
  <c r="AK4642"/>
  <c r="AK4631"/>
  <c r="AK4460"/>
  <c r="AK3677"/>
  <c r="AK4641"/>
  <c r="AK4640"/>
  <c r="AK4627"/>
  <c r="AK4250"/>
  <c r="AK4639"/>
  <c r="AK4624"/>
  <c r="AK4623"/>
  <c r="AK4181"/>
  <c r="AK4487"/>
  <c r="AK4162"/>
  <c r="AK2909"/>
  <c r="AK4619"/>
  <c r="AK4618"/>
  <c r="AK3797"/>
  <c r="AK4617"/>
  <c r="AK4632"/>
  <c r="AK4440"/>
  <c r="AK4629"/>
  <c r="AK4628"/>
  <c r="AK4615"/>
  <c r="AK3498"/>
  <c r="AK3904"/>
  <c r="AK4432"/>
  <c r="AK4329"/>
  <c r="AK4436"/>
  <c r="AK4626"/>
  <c r="AK4702"/>
  <c r="AK4833"/>
  <c r="AK4625"/>
  <c r="AK4490"/>
  <c r="AK4622"/>
  <c r="AK4178"/>
  <c r="AK4361"/>
  <c r="AK3800"/>
  <c r="AK4697"/>
  <c r="AK4442"/>
  <c r="AK4060"/>
  <c r="AK4611"/>
  <c r="AK4355"/>
  <c r="AK4608"/>
  <c r="AK4079"/>
  <c r="AK4276"/>
  <c r="AK4126"/>
  <c r="AK3247"/>
  <c r="AK3979"/>
  <c r="AK4604"/>
  <c r="AK4603"/>
  <c r="AK4613"/>
  <c r="AK4598"/>
  <c r="AK4612"/>
  <c r="AK4439"/>
  <c r="AK4400"/>
  <c r="AK4597"/>
  <c r="AK4467"/>
  <c r="AK4465"/>
  <c r="AK4609"/>
  <c r="AK4610"/>
  <c r="AK4594"/>
  <c r="AK4532"/>
  <c r="AK4607"/>
  <c r="AK4124"/>
  <c r="AK4605"/>
  <c r="AK3983"/>
  <c r="AK4323"/>
  <c r="AK4602"/>
  <c r="AK3789"/>
  <c r="AK4673"/>
  <c r="AK4583"/>
  <c r="AK4599"/>
  <c r="AK4677"/>
  <c r="AK4048"/>
  <c r="AK4596"/>
  <c r="AK4593"/>
  <c r="AK4592"/>
  <c r="AK4380"/>
  <c r="AK4575"/>
  <c r="AK4390"/>
  <c r="AK4144"/>
  <c r="AK4590"/>
  <c r="AK4589"/>
  <c r="AK4574"/>
  <c r="AK4151"/>
  <c r="AK4165"/>
  <c r="AK4588"/>
  <c r="AK4587"/>
  <c r="AK4415"/>
  <c r="AK4320"/>
  <c r="AK4586"/>
  <c r="AK4585"/>
  <c r="AK4584"/>
  <c r="AK4567"/>
  <c r="AK4581"/>
  <c r="AK4271"/>
  <c r="AK4580"/>
  <c r="AK4579"/>
  <c r="AK4578"/>
  <c r="AK4203"/>
  <c r="AK2790"/>
  <c r="AK4560"/>
  <c r="AK4559"/>
  <c r="AK4314"/>
  <c r="AK4403"/>
  <c r="AK3969"/>
  <c r="AK4394"/>
  <c r="AK4553"/>
  <c r="AK4102"/>
  <c r="AK3750"/>
  <c r="AK4488"/>
  <c r="AK4571"/>
  <c r="AK4154"/>
  <c r="AK4566"/>
  <c r="AK4568"/>
  <c r="AK4546"/>
  <c r="AK4396"/>
  <c r="AK4565"/>
  <c r="AK4564"/>
  <c r="AK4561"/>
  <c r="AK4562"/>
  <c r="AK4543"/>
  <c r="AK4540"/>
  <c r="AK4539"/>
  <c r="AK4556"/>
  <c r="AK4354"/>
  <c r="AK4534"/>
  <c r="AK3249"/>
  <c r="AK4411"/>
  <c r="AK4554"/>
  <c r="AK4281"/>
  <c r="AK4550"/>
  <c r="AK4549"/>
  <c r="AK2904"/>
  <c r="AK4150"/>
  <c r="AK4149"/>
  <c r="AK4653"/>
  <c r="AK4523"/>
  <c r="AK4548"/>
  <c r="AK4547"/>
  <c r="AK4545"/>
  <c r="AK3710"/>
  <c r="AK4269"/>
  <c r="AK4544"/>
  <c r="AK4538"/>
  <c r="AK4422"/>
  <c r="AK4127"/>
  <c r="AK4535"/>
  <c r="AK4537"/>
  <c r="AK4536"/>
  <c r="AK4145"/>
  <c r="AK4533"/>
  <c r="AK4530"/>
  <c r="AK4531"/>
  <c r="AK4514"/>
  <c r="AK4528"/>
  <c r="AK4524"/>
  <c r="AK4525"/>
  <c r="AK4511"/>
  <c r="AK3998"/>
  <c r="AK4138"/>
  <c r="AK4601"/>
  <c r="AK4521"/>
  <c r="AK4508"/>
  <c r="AK4410"/>
  <c r="AK4600"/>
  <c r="AK4409"/>
  <c r="AK4117"/>
  <c r="AK4518"/>
  <c r="AK4516"/>
  <c r="AK4517"/>
  <c r="AK4109"/>
  <c r="AK4501"/>
  <c r="AK4134"/>
  <c r="AK4515"/>
  <c r="AK4499"/>
  <c r="AK4496"/>
  <c r="AK4493"/>
  <c r="AK4113"/>
  <c r="AK3888"/>
  <c r="AK4401"/>
  <c r="AK4512"/>
  <c r="AK4383"/>
  <c r="AK4184"/>
  <c r="AK4509"/>
  <c r="AK4370"/>
  <c r="AK4397"/>
  <c r="AK4507"/>
  <c r="AK4129"/>
  <c r="AK4505"/>
  <c r="AK4503"/>
  <c r="AK4500"/>
  <c r="AK4480"/>
  <c r="AK4497"/>
  <c r="AK4392"/>
  <c r="AK4122"/>
  <c r="AK3228"/>
  <c r="AK4494"/>
  <c r="AK4492"/>
  <c r="AK2931"/>
  <c r="AK4489"/>
  <c r="AK4491"/>
  <c r="AK4119"/>
  <c r="AK4472"/>
  <c r="AK4373"/>
  <c r="AK4471"/>
  <c r="AK4118"/>
  <c r="AK4470"/>
  <c r="AK4485"/>
  <c r="AK4486"/>
  <c r="AK4358"/>
  <c r="AK4484"/>
  <c r="AK4483"/>
  <c r="AK4478"/>
  <c r="AK4464"/>
  <c r="AK4475"/>
  <c r="AK4284"/>
  <c r="AK4222"/>
  <c r="AK4474"/>
  <c r="AK3068"/>
  <c r="AK4473"/>
  <c r="AK3774"/>
  <c r="AK4357"/>
  <c r="AK4732"/>
  <c r="AK4466"/>
  <c r="AK4468"/>
  <c r="AK4108"/>
  <c r="AK4107"/>
  <c r="AK4453"/>
  <c r="AK4462"/>
  <c r="AK4261"/>
  <c r="AK4461"/>
  <c r="AK4459"/>
  <c r="AK4446"/>
  <c r="AK4266"/>
  <c r="AK4101"/>
  <c r="AK3708"/>
  <c r="AK4136"/>
  <c r="AK4455"/>
  <c r="AK4256"/>
  <c r="AK4100"/>
  <c r="AK3943"/>
  <c r="AK4097"/>
  <c r="AK4098"/>
  <c r="AK4095"/>
  <c r="AK3906"/>
  <c r="AK4406"/>
  <c r="AK3780"/>
  <c r="AK2787"/>
  <c r="AK4444"/>
  <c r="AK4405"/>
  <c r="AK4438"/>
  <c r="AK2901"/>
  <c r="AK4177"/>
  <c r="AK4372"/>
  <c r="AK4093"/>
  <c r="AK4092"/>
  <c r="AK4445"/>
  <c r="AK2807"/>
  <c r="AK4371"/>
  <c r="AK4708"/>
  <c r="AK4346"/>
  <c r="AK4022"/>
  <c r="AK3012"/>
  <c r="AK4369"/>
  <c r="AK4352"/>
  <c r="AK4289"/>
  <c r="AK4089"/>
  <c r="AK4275"/>
  <c r="AK4365"/>
  <c r="AK4441"/>
  <c r="AK4437"/>
  <c r="AK4423"/>
  <c r="AK4085"/>
  <c r="AK4428"/>
  <c r="AK4430"/>
  <c r="AK4084"/>
  <c r="AK4435"/>
  <c r="AK4434"/>
  <c r="AK3807"/>
  <c r="AK4542"/>
  <c r="AK4425"/>
  <c r="AK3632"/>
  <c r="AK3295"/>
  <c r="AK4333"/>
  <c r="AK4330"/>
  <c r="AK4185"/>
  <c r="AK3685"/>
  <c r="AK4067"/>
  <c r="AK4419"/>
  <c r="AK2725"/>
  <c r="AK4326"/>
  <c r="AK4427"/>
  <c r="AK4215"/>
  <c r="AK4080"/>
  <c r="AK4426"/>
  <c r="AK4424"/>
  <c r="AK4348"/>
  <c r="AK4229"/>
  <c r="AK4073"/>
  <c r="AK3725"/>
  <c r="AK4315"/>
  <c r="AK3102"/>
  <c r="AK4389"/>
  <c r="AK4072"/>
  <c r="AK4417"/>
  <c r="AK2778"/>
  <c r="AK4341"/>
  <c r="AK4058"/>
  <c r="AK4311"/>
  <c r="AK4325"/>
  <c r="AK4071"/>
  <c r="AK4308"/>
  <c r="AK4264"/>
  <c r="AK4070"/>
  <c r="AK4069"/>
  <c r="AK4068"/>
  <c r="AK4088"/>
  <c r="AK3917"/>
  <c r="AK3270"/>
  <c r="AK4294"/>
  <c r="AK4336"/>
  <c r="AK3610"/>
  <c r="AK4298"/>
  <c r="AK2891"/>
  <c r="AK4199"/>
  <c r="AK4223"/>
  <c r="AK4066"/>
  <c r="AK4207"/>
  <c r="AK4395"/>
  <c r="AK4393"/>
  <c r="AK2895"/>
  <c r="AK3860"/>
  <c r="AK3902"/>
  <c r="AK4137"/>
  <c r="AK4338"/>
  <c r="AK4305"/>
  <c r="AK4243"/>
  <c r="AK4062"/>
  <c r="AK3830"/>
  <c r="AK4061"/>
  <c r="AK4240"/>
  <c r="AK3777"/>
  <c r="AK4382"/>
  <c r="AK4251"/>
  <c r="AK4239"/>
  <c r="AK3900"/>
  <c r="AK4280"/>
  <c r="AK4337"/>
  <c r="AK4175"/>
  <c r="AK4179"/>
  <c r="AK4053"/>
  <c r="AK4054"/>
  <c r="AK4379"/>
  <c r="AK4263"/>
  <c r="AK3051"/>
  <c r="AK4291"/>
  <c r="AK3642"/>
  <c r="AK4182"/>
  <c r="AK4047"/>
  <c r="AK4045"/>
  <c r="AK4376"/>
  <c r="AK4132"/>
  <c r="AK4310"/>
  <c r="AK4082"/>
  <c r="AK4029"/>
  <c r="AK4378"/>
  <c r="AK3978"/>
  <c r="AK4168"/>
  <c r="AK4304"/>
  <c r="AK3271"/>
  <c r="AK3410"/>
  <c r="AK4038"/>
  <c r="AK3874"/>
  <c r="AK4099"/>
  <c r="AK4209"/>
  <c r="AK4035"/>
  <c r="AK4176"/>
  <c r="AK4019"/>
  <c r="AK4194"/>
  <c r="AK4218"/>
  <c r="AK4363"/>
  <c r="AK4374"/>
  <c r="AK3831"/>
  <c r="AK4255"/>
  <c r="AK3445"/>
  <c r="AK4031"/>
  <c r="AK4482"/>
  <c r="AK4189"/>
  <c r="AK4213"/>
  <c r="AK4214"/>
  <c r="AK4160"/>
  <c r="AK4028"/>
  <c r="AK4009"/>
  <c r="AK4158"/>
  <c r="AK4076"/>
  <c r="AK4025"/>
  <c r="AK3628"/>
  <c r="AK4259"/>
  <c r="AK4245"/>
  <c r="AK4021"/>
  <c r="AK4164"/>
  <c r="AK4282"/>
  <c r="AK4227"/>
  <c r="AK4018"/>
  <c r="AK4344"/>
  <c r="AK4017"/>
  <c r="AK4016"/>
  <c r="AK3055"/>
  <c r="AK3307"/>
  <c r="AK3207"/>
  <c r="AK4232"/>
  <c r="AK4013"/>
  <c r="AK3995"/>
  <c r="AK3974"/>
  <c r="AK4157"/>
  <c r="AK4267"/>
  <c r="AK4012"/>
  <c r="AK4351"/>
  <c r="AK4235"/>
  <c r="AK4115"/>
  <c r="AK3562"/>
  <c r="AK4416"/>
  <c r="AK4171"/>
  <c r="AK3859"/>
  <c r="AK4260"/>
  <c r="AK3875"/>
  <c r="AK4258"/>
  <c r="AK4191"/>
  <c r="AK3358"/>
  <c r="AK3990"/>
  <c r="AK3899"/>
  <c r="AK4002"/>
  <c r="AK4001"/>
  <c r="AK4253"/>
  <c r="AK3395"/>
  <c r="AK4404"/>
  <c r="AK3801"/>
  <c r="AK4331"/>
  <c r="AK3985"/>
  <c r="AK4130"/>
  <c r="AK3996"/>
  <c r="AK3703"/>
  <c r="AK3994"/>
  <c r="AK3988"/>
  <c r="AK3365"/>
  <c r="AK3218"/>
  <c r="AK3372"/>
  <c r="AK4210"/>
  <c r="AK4328"/>
  <c r="AK4063"/>
  <c r="AK4321"/>
  <c r="AK4043"/>
  <c r="AK3987"/>
  <c r="AK4208"/>
  <c r="AK3976"/>
  <c r="AK4148"/>
  <c r="AK3263"/>
  <c r="AK4094"/>
  <c r="AK4146"/>
  <c r="AK4041"/>
  <c r="AK3981"/>
  <c r="AK2865"/>
  <c r="AK3968"/>
  <c r="AK2980"/>
  <c r="AK4226"/>
  <c r="AK3257"/>
  <c r="AK2678"/>
  <c r="AK4386"/>
  <c r="AK3889"/>
  <c r="AK3275"/>
  <c r="AK3960"/>
  <c r="AK3959"/>
  <c r="AK3827"/>
  <c r="AK4288"/>
  <c r="AK3975"/>
  <c r="AK3557"/>
  <c r="AK4192"/>
  <c r="AK4083"/>
  <c r="AK2875"/>
  <c r="AK3329"/>
  <c r="AK3953"/>
  <c r="AK4292"/>
  <c r="AK3871"/>
  <c r="AK3828"/>
  <c r="AK3813"/>
  <c r="AK4125"/>
  <c r="AK4197"/>
  <c r="AK4087"/>
  <c r="AK3967"/>
  <c r="AK4187"/>
  <c r="AK3930"/>
  <c r="AK4174"/>
  <c r="AK2911"/>
  <c r="AK3947"/>
  <c r="AK4024"/>
  <c r="AK3964"/>
  <c r="AK3965"/>
  <c r="AK2830"/>
  <c r="AK3946"/>
  <c r="AK4027"/>
  <c r="AK3740"/>
  <c r="AK3961"/>
  <c r="AK3992"/>
  <c r="AK4153"/>
  <c r="AK4205"/>
  <c r="AK3966"/>
  <c r="AK3783"/>
  <c r="AK3956"/>
  <c r="AK4006"/>
  <c r="AK3939"/>
  <c r="AK3937"/>
  <c r="AK3954"/>
  <c r="AK4186"/>
  <c r="AK3935"/>
  <c r="AK4050"/>
  <c r="AK4091"/>
  <c r="AK4196"/>
  <c r="AK4139"/>
  <c r="AK2664"/>
  <c r="AK3984"/>
  <c r="AK3901"/>
  <c r="AK4140"/>
  <c r="AK3945"/>
  <c r="AK3944"/>
  <c r="AK3742"/>
  <c r="AK2715"/>
  <c r="AK3178"/>
  <c r="AK3363"/>
  <c r="AK3854"/>
  <c r="AK3093"/>
  <c r="AK3909"/>
  <c r="AK3972"/>
  <c r="AK4248"/>
  <c r="AK3933"/>
  <c r="AK4334"/>
  <c r="AK4008"/>
  <c r="AK3957"/>
  <c r="AK4015"/>
  <c r="AK4065"/>
  <c r="AK4319"/>
  <c r="AK4049"/>
  <c r="AK3091"/>
  <c r="AK3926"/>
  <c r="AK3924"/>
  <c r="AK3922"/>
  <c r="AK2732"/>
  <c r="AK3923"/>
  <c r="AK3262"/>
  <c r="AK3920"/>
  <c r="AK3260"/>
  <c r="AK4322"/>
  <c r="AK3918"/>
  <c r="AK4116"/>
  <c r="AK4052"/>
  <c r="AK3734"/>
  <c r="AK3467"/>
  <c r="AK4114"/>
  <c r="AK3916"/>
  <c r="AK3913"/>
  <c r="AK3832"/>
  <c r="AK3955"/>
  <c r="AK3894"/>
  <c r="AK3911"/>
  <c r="AK4155"/>
  <c r="AK4233"/>
  <c r="AK2781"/>
  <c r="AK3418"/>
  <c r="AK3887"/>
  <c r="AK4040"/>
  <c r="AK3903"/>
  <c r="AK3886"/>
  <c r="AK3882"/>
  <c r="AK3898"/>
  <c r="AK4096"/>
  <c r="AK3897"/>
  <c r="AK3179"/>
  <c r="AK4339"/>
  <c r="AK4219"/>
  <c r="AK3989"/>
  <c r="AK3872"/>
  <c r="AK3870"/>
  <c r="AK3713"/>
  <c r="AK4123"/>
  <c r="AK4033"/>
  <c r="AK3865"/>
  <c r="AK3191"/>
  <c r="AK4032"/>
  <c r="AK3864"/>
  <c r="AK3752"/>
  <c r="AK3362"/>
  <c r="AK4064"/>
  <c r="AK2912"/>
  <c r="AK3863"/>
  <c r="AK3862"/>
  <c r="AK3749"/>
  <c r="AK4086"/>
  <c r="AK3885"/>
  <c r="AK3881"/>
  <c r="AK4059"/>
  <c r="AK3880"/>
  <c r="AK4023"/>
  <c r="AK4090"/>
  <c r="AK3857"/>
  <c r="AK4131"/>
  <c r="AK2802"/>
  <c r="AK4128"/>
  <c r="AK3435"/>
  <c r="AK3876"/>
  <c r="AK3877"/>
  <c r="AK3611"/>
  <c r="AK4120"/>
  <c r="AK3869"/>
  <c r="AK3680"/>
  <c r="AK4046"/>
  <c r="AK3454"/>
  <c r="AK3846"/>
  <c r="AK4202"/>
  <c r="AK4081"/>
  <c r="AK4078"/>
  <c r="AK4011"/>
  <c r="AK3844"/>
  <c r="AK4010"/>
  <c r="AK4074"/>
  <c r="AK3138"/>
  <c r="AK4112"/>
  <c r="AK3866"/>
  <c r="AK3723"/>
  <c r="AK3839"/>
  <c r="AK4106"/>
  <c r="AK3851"/>
  <c r="AK3850"/>
  <c r="AK2765"/>
  <c r="AK3929"/>
  <c r="AK3848"/>
  <c r="AK3649"/>
  <c r="AK3847"/>
  <c r="AK4111"/>
  <c r="AK3624"/>
  <c r="AK3514"/>
  <c r="AK4183"/>
  <c r="AK3843"/>
  <c r="AK2712"/>
  <c r="AK2841"/>
  <c r="AK4180"/>
  <c r="AK3928"/>
  <c r="AK2617"/>
  <c r="AK3842"/>
  <c r="AK3841"/>
  <c r="AK2862"/>
  <c r="AK3908"/>
  <c r="AK3335"/>
  <c r="AK2834"/>
  <c r="AK3240"/>
  <c r="AK3838"/>
  <c r="AK3837"/>
  <c r="AK3258"/>
  <c r="AK4057"/>
  <c r="AK3819"/>
  <c r="AK3818"/>
  <c r="AK3833"/>
  <c r="AK4005"/>
  <c r="AK3687"/>
  <c r="AK4026"/>
  <c r="AK4003"/>
  <c r="AK3896"/>
  <c r="AK3829"/>
  <c r="AK3802"/>
  <c r="AK3982"/>
  <c r="AK4042"/>
  <c r="AK3054"/>
  <c r="AK3824"/>
  <c r="AK3823"/>
  <c r="AK3822"/>
  <c r="AK3934"/>
  <c r="AK3792"/>
  <c r="AK4007"/>
  <c r="AK3821"/>
  <c r="AK3810"/>
  <c r="AK3817"/>
  <c r="AK4036"/>
  <c r="AK4166"/>
  <c r="AK3805"/>
  <c r="AK3194"/>
  <c r="AK3747"/>
  <c r="AK3809"/>
  <c r="AK3804"/>
  <c r="AK3635"/>
  <c r="AK3806"/>
  <c r="AK4152"/>
  <c r="AK3795"/>
  <c r="AK3673"/>
  <c r="AK3342"/>
  <c r="AK3798"/>
  <c r="AK3607"/>
  <c r="AK3799"/>
  <c r="AK3693"/>
  <c r="AK3794"/>
  <c r="AK3796"/>
  <c r="AK4212"/>
  <c r="AK3890"/>
  <c r="AK3788"/>
  <c r="AK3962"/>
  <c r="AK3769"/>
  <c r="AK3076"/>
  <c r="AK3775"/>
  <c r="AK3861"/>
  <c r="AK4156"/>
  <c r="AK3772"/>
  <c r="AK3787"/>
  <c r="AK3867"/>
  <c r="AK3784"/>
  <c r="AK3858"/>
  <c r="AK3786"/>
  <c r="AK3782"/>
  <c r="AK3779"/>
  <c r="AK3764"/>
  <c r="AK3781"/>
  <c r="AK3785"/>
  <c r="AK3761"/>
  <c r="AK3450"/>
  <c r="AK3746"/>
  <c r="AK3971"/>
  <c r="AK4051"/>
  <c r="AK3616"/>
  <c r="AK3745"/>
  <c r="AK3778"/>
  <c r="AK3499"/>
  <c r="AK3763"/>
  <c r="AK3765"/>
  <c r="AK4133"/>
  <c r="AK3757"/>
  <c r="AK3735"/>
  <c r="AK3756"/>
  <c r="AK3766"/>
  <c r="AK3760"/>
  <c r="AK3759"/>
  <c r="AK3758"/>
  <c r="AK3741"/>
  <c r="AK3614"/>
  <c r="AK3771"/>
  <c r="AK3942"/>
  <c r="AK3770"/>
  <c r="AK2897"/>
  <c r="AK3098"/>
  <c r="AK4037"/>
  <c r="AK3748"/>
  <c r="AK3754"/>
  <c r="AK3993"/>
  <c r="AK3490"/>
  <c r="AK4110"/>
  <c r="AK3743"/>
  <c r="AK3724"/>
  <c r="AK3428"/>
  <c r="AK3914"/>
  <c r="AK2945"/>
  <c r="AK3958"/>
  <c r="AK3915"/>
  <c r="AK3739"/>
  <c r="AK3732"/>
  <c r="AK3736"/>
  <c r="AK3738"/>
  <c r="AK3671"/>
  <c r="AK3731"/>
  <c r="AK2826"/>
  <c r="AK3868"/>
  <c r="AK3949"/>
  <c r="AK3931"/>
  <c r="AK3517"/>
  <c r="AK3515"/>
  <c r="AK3907"/>
  <c r="AK3730"/>
  <c r="AK3727"/>
  <c r="AK3726"/>
  <c r="AK3705"/>
  <c r="AK3457"/>
  <c r="AK3722"/>
  <c r="AK3707"/>
  <c r="AK3721"/>
  <c r="AK3940"/>
  <c r="AK3692"/>
  <c r="AK3717"/>
  <c r="AK3716"/>
  <c r="AK3714"/>
  <c r="AK3697"/>
  <c r="AK3691"/>
  <c r="AK3080"/>
  <c r="AK3712"/>
  <c r="AK3480"/>
  <c r="AK3221"/>
  <c r="AK3720"/>
  <c r="AK3430"/>
  <c r="AK3683"/>
  <c r="AK3706"/>
  <c r="AK3626"/>
  <c r="AK3539"/>
  <c r="AK3688"/>
  <c r="AK3753"/>
  <c r="AK4000"/>
  <c r="AK3936"/>
  <c r="AK3744"/>
  <c r="AK3523"/>
  <c r="AK2946"/>
  <c r="AK3545"/>
  <c r="AK3711"/>
  <c r="AK2955"/>
  <c r="AK3840"/>
  <c r="AK3701"/>
  <c r="AK3700"/>
  <c r="AK3678"/>
  <c r="AK3698"/>
  <c r="AK3695"/>
  <c r="AK2964"/>
  <c r="AK3313"/>
  <c r="AK3873"/>
  <c r="AK3895"/>
  <c r="AK3661"/>
  <c r="AK3912"/>
  <c r="AK3572"/>
  <c r="AK3458"/>
  <c r="AK3690"/>
  <c r="AK3486"/>
  <c r="AK3689"/>
  <c r="AK3540"/>
  <c r="AK3694"/>
  <c r="AK3433"/>
  <c r="AK3598"/>
  <c r="AK3660"/>
  <c r="AK3657"/>
  <c r="AK3767"/>
  <c r="AK3686"/>
  <c r="AK3679"/>
  <c r="AK3682"/>
  <c r="AK3650"/>
  <c r="AK3883"/>
  <c r="AK3674"/>
  <c r="AK3855"/>
  <c r="AK3852"/>
  <c r="AK3670"/>
  <c r="AK3676"/>
  <c r="AK3675"/>
  <c r="AK3647"/>
  <c r="AK3501"/>
  <c r="AK3672"/>
  <c r="AK3669"/>
  <c r="AK3892"/>
  <c r="AK3662"/>
  <c r="AK3656"/>
  <c r="AK3663"/>
  <c r="AK3973"/>
  <c r="AK3658"/>
  <c r="AK3640"/>
  <c r="AK3666"/>
  <c r="AK3654"/>
  <c r="AK3653"/>
  <c r="AK3469"/>
  <c r="AK3293"/>
  <c r="AK3667"/>
  <c r="AK3470"/>
  <c r="AK2517"/>
  <c r="AK3665"/>
  <c r="AK3664"/>
  <c r="AK3878"/>
  <c r="AK3652"/>
  <c r="AK3921"/>
  <c r="AK3835"/>
  <c r="AK3651"/>
  <c r="AK3834"/>
  <c r="AK3853"/>
  <c r="AK3646"/>
  <c r="AK3641"/>
  <c r="AK3643"/>
  <c r="AK3644"/>
  <c r="AK2989"/>
  <c r="AK3699"/>
  <c r="AK3396"/>
  <c r="AK3415"/>
  <c r="AK3638"/>
  <c r="AK3636"/>
  <c r="AK2969"/>
  <c r="AK3617"/>
  <c r="AK3482"/>
  <c r="AK3637"/>
  <c r="AK3816"/>
  <c r="AK3820"/>
  <c r="AK3630"/>
  <c r="AK3633"/>
  <c r="AK3095"/>
  <c r="AK3952"/>
  <c r="AK3612"/>
  <c r="AK3634"/>
  <c r="AK3631"/>
  <c r="AK3236"/>
  <c r="AK3625"/>
  <c r="AK3803"/>
  <c r="AK3893"/>
  <c r="AK3622"/>
  <c r="AK3620"/>
  <c r="AK3619"/>
  <c r="AK3605"/>
  <c r="AK3604"/>
  <c r="AK3618"/>
  <c r="AK3623"/>
  <c r="AK3627"/>
  <c r="AK3492"/>
  <c r="AK3836"/>
  <c r="AK3303"/>
  <c r="AK3790"/>
  <c r="AK3613"/>
  <c r="AK3596"/>
  <c r="AK3597"/>
  <c r="AK3400"/>
  <c r="AK3615"/>
  <c r="AK3927"/>
  <c r="AK3468"/>
  <c r="AK3606"/>
  <c r="AK3609"/>
  <c r="AK3588"/>
  <c r="AK3591"/>
  <c r="AK3382"/>
  <c r="AK3589"/>
  <c r="AK3608"/>
  <c r="AK3525"/>
  <c r="AK3603"/>
  <c r="AK3602"/>
  <c r="AK3601"/>
  <c r="AK3535"/>
  <c r="AK3600"/>
  <c r="AK3579"/>
  <c r="AK3375"/>
  <c r="AK3471"/>
  <c r="AK3599"/>
  <c r="AK3464"/>
  <c r="AK3107"/>
  <c r="AK3592"/>
  <c r="AK3593"/>
  <c r="AK3595"/>
  <c r="AK3406"/>
  <c r="AK3376"/>
  <c r="AK3629"/>
  <c r="AK3587"/>
  <c r="AK3590"/>
  <c r="AK3594"/>
  <c r="AK3392"/>
  <c r="AK3581"/>
  <c r="AK3586"/>
  <c r="AK3582"/>
  <c r="AK3583"/>
  <c r="AK3475"/>
  <c r="AK3566"/>
  <c r="AK3584"/>
  <c r="AK3369"/>
  <c r="AK3575"/>
  <c r="AK3577"/>
  <c r="AK3571"/>
  <c r="AK3576"/>
  <c r="AK3573"/>
  <c r="AK3563"/>
  <c r="AK3326"/>
  <c r="AK3036"/>
  <c r="AK3578"/>
  <c r="AK3574"/>
  <c r="AK3551"/>
  <c r="AK3585"/>
  <c r="AK3570"/>
  <c r="AK3558"/>
  <c r="AK3022"/>
  <c r="AK3553"/>
  <c r="AK3728"/>
  <c r="AK3561"/>
  <c r="AK3569"/>
  <c r="AK3568"/>
  <c r="AK3564"/>
  <c r="AK3547"/>
  <c r="AK3219"/>
  <c r="AK3565"/>
  <c r="AK3039"/>
  <c r="AK2832"/>
  <c r="AK3537"/>
  <c r="AK3559"/>
  <c r="AK3560"/>
  <c r="AK2885"/>
  <c r="AK3718"/>
  <c r="AK3719"/>
  <c r="AK3044"/>
  <c r="AK3209"/>
  <c r="AK3018"/>
  <c r="AK2930"/>
  <c r="AK3715"/>
  <c r="AK3556"/>
  <c r="AK3709"/>
  <c r="AK3526"/>
  <c r="AK3554"/>
  <c r="AK3549"/>
  <c r="AK3548"/>
  <c r="AK3521"/>
  <c r="AK3026"/>
  <c r="AK3529"/>
  <c r="AK3333"/>
  <c r="AK3311"/>
  <c r="AK3733"/>
  <c r="AK3543"/>
  <c r="AK3348"/>
  <c r="AK3702"/>
  <c r="AK3519"/>
  <c r="AK3513"/>
  <c r="AK3542"/>
  <c r="AK3546"/>
  <c r="AK3544"/>
  <c r="AK3541"/>
  <c r="AK3538"/>
  <c r="AK3227"/>
  <c r="AK2681"/>
  <c r="AK3302"/>
  <c r="AK3527"/>
  <c r="AK3528"/>
  <c r="AK3532"/>
  <c r="AK3530"/>
  <c r="AK3509"/>
  <c r="AK3534"/>
  <c r="AK3533"/>
  <c r="AK3531"/>
  <c r="AK3729"/>
  <c r="AK3524"/>
  <c r="AK3522"/>
  <c r="AK3297"/>
  <c r="AK3507"/>
  <c r="AK3518"/>
  <c r="AK3516"/>
  <c r="AK3681"/>
  <c r="AK3495"/>
  <c r="AK3099"/>
  <c r="AK3826"/>
  <c r="AK3496"/>
  <c r="AK3169"/>
  <c r="AK3655"/>
  <c r="AK3508"/>
  <c r="AK3506"/>
  <c r="AK3510"/>
  <c r="AK3357"/>
  <c r="AK3321"/>
  <c r="AK3317"/>
  <c r="AK3292"/>
  <c r="AK2888"/>
  <c r="AK3512"/>
  <c r="AK3511"/>
  <c r="AK3659"/>
  <c r="AK3290"/>
  <c r="AK3483"/>
  <c r="AK3385"/>
  <c r="AK3502"/>
  <c r="AK3503"/>
  <c r="AK3504"/>
  <c r="AK3500"/>
  <c r="AK3332"/>
  <c r="AK3494"/>
  <c r="AK3474"/>
  <c r="AK3476"/>
  <c r="AK3497"/>
  <c r="AK3478"/>
  <c r="AK3489"/>
  <c r="AK3491"/>
  <c r="AK3152"/>
  <c r="AK3150"/>
  <c r="AK3487"/>
  <c r="AK3493"/>
  <c r="AK2677"/>
  <c r="AK3425"/>
  <c r="AK3472"/>
  <c r="AK3484"/>
  <c r="AK3485"/>
  <c r="AK3465"/>
  <c r="AK3481"/>
  <c r="AK3461"/>
  <c r="AK3163"/>
  <c r="AK3086"/>
  <c r="AK3477"/>
  <c r="AK3479"/>
  <c r="AK3460"/>
  <c r="AK3452"/>
  <c r="AK3453"/>
  <c r="AK3451"/>
  <c r="AK2990"/>
  <c r="AK3331"/>
  <c r="AK3447"/>
  <c r="AK3466"/>
  <c r="AK3536"/>
  <c r="AK3459"/>
  <c r="AK3439"/>
  <c r="AK3463"/>
  <c r="AK3462"/>
  <c r="AK3441"/>
  <c r="AK3456"/>
  <c r="AK3146"/>
  <c r="AK3149"/>
  <c r="AK3455"/>
  <c r="AK2985"/>
  <c r="AK3195"/>
  <c r="AK3144"/>
  <c r="AK3155"/>
  <c r="AK3047"/>
  <c r="AK3684"/>
  <c r="AK3245"/>
  <c r="AK3442"/>
  <c r="AK3446"/>
  <c r="AK3443"/>
  <c r="AK2887"/>
  <c r="AK3444"/>
  <c r="AK3448"/>
  <c r="AK3063"/>
  <c r="AK3231"/>
  <c r="AK3424"/>
  <c r="AK3440"/>
  <c r="AK3205"/>
  <c r="AK3437"/>
  <c r="AK3436"/>
  <c r="AK3132"/>
  <c r="AK3438"/>
  <c r="AK3309"/>
  <c r="AK3432"/>
  <c r="AK3434"/>
  <c r="AK3411"/>
  <c r="AK3429"/>
  <c r="AK3241"/>
  <c r="AK2727"/>
  <c r="AK3488"/>
  <c r="AK3423"/>
  <c r="AK3567"/>
  <c r="AK3232"/>
  <c r="AK2944"/>
  <c r="AK3399"/>
  <c r="AK3393"/>
  <c r="AK3427"/>
  <c r="AK3420"/>
  <c r="AK3282"/>
  <c r="AK3426"/>
  <c r="AK3421"/>
  <c r="AK3422"/>
  <c r="AK2658"/>
  <c r="AK3200"/>
  <c r="AK3409"/>
  <c r="AK3412"/>
  <c r="AK3414"/>
  <c r="AK3408"/>
  <c r="AK3384"/>
  <c r="AK3230"/>
  <c r="AK3417"/>
  <c r="AK3416"/>
  <c r="AK3413"/>
  <c r="AK3407"/>
  <c r="AK3388"/>
  <c r="AK3387"/>
  <c r="AK3383"/>
  <c r="AK3404"/>
  <c r="AK3402"/>
  <c r="AK3371"/>
  <c r="AK3374"/>
  <c r="AK3398"/>
  <c r="AK3405"/>
  <c r="AK3403"/>
  <c r="AK3401"/>
  <c r="AK3377"/>
  <c r="AK3378"/>
  <c r="AK3389"/>
  <c r="AK3668"/>
  <c r="AK3394"/>
  <c r="AK3386"/>
  <c r="AK2478"/>
  <c r="AK3391"/>
  <c r="AK3380"/>
  <c r="AK2927"/>
  <c r="AK3367"/>
  <c r="AK3361"/>
  <c r="AK3379"/>
  <c r="AK3381"/>
  <c r="AK3366"/>
  <c r="AK3373"/>
  <c r="AK3220"/>
  <c r="AK3184"/>
  <c r="AK3142"/>
  <c r="AK3351"/>
  <c r="AK3370"/>
  <c r="AK3165"/>
  <c r="AK3364"/>
  <c r="AK3368"/>
  <c r="AK3135"/>
  <c r="AK2978"/>
  <c r="AK3354"/>
  <c r="AK3359"/>
  <c r="AK3185"/>
  <c r="AK3356"/>
  <c r="AK3360"/>
  <c r="AK3355"/>
  <c r="AK3550"/>
  <c r="AK3350"/>
  <c r="AK3353"/>
  <c r="AK2645"/>
  <c r="AK3177"/>
  <c r="AK3339"/>
  <c r="AK2959"/>
  <c r="AK3352"/>
  <c r="AK3349"/>
  <c r="AK3334"/>
  <c r="AK3216"/>
  <c r="AK3346"/>
  <c r="AK2859"/>
  <c r="AK3341"/>
  <c r="AK3094"/>
  <c r="AK3344"/>
  <c r="AK3319"/>
  <c r="AK3343"/>
  <c r="AK3337"/>
  <c r="AK2940"/>
  <c r="AK3338"/>
  <c r="AK3320"/>
  <c r="AK3340"/>
  <c r="AK3328"/>
  <c r="AK3048"/>
  <c r="AK3327"/>
  <c r="AK3305"/>
  <c r="AK3202"/>
  <c r="AK3336"/>
  <c r="AK3330"/>
  <c r="AK3315"/>
  <c r="AK3314"/>
  <c r="AK3082"/>
  <c r="AK3067"/>
  <c r="AK3322"/>
  <c r="AK3310"/>
  <c r="AK3621"/>
  <c r="AK3323"/>
  <c r="AK3113"/>
  <c r="AK3324"/>
  <c r="AK3325"/>
  <c r="AK3308"/>
  <c r="AK3318"/>
  <c r="AK3696"/>
  <c r="AK3397"/>
  <c r="AK3161"/>
  <c r="AK3316"/>
  <c r="AK2651"/>
  <c r="AK3312"/>
  <c r="AK3071"/>
  <c r="AK3115"/>
  <c r="AK3306"/>
  <c r="AK2938"/>
  <c r="AK3304"/>
  <c r="AK3291"/>
  <c r="AK3148"/>
  <c r="AK3116"/>
  <c r="AK3176"/>
  <c r="AK3301"/>
  <c r="AK3043"/>
  <c r="AK3299"/>
  <c r="AK3277"/>
  <c r="AK3296"/>
  <c r="AK3279"/>
  <c r="AK3186"/>
  <c r="AK3473"/>
  <c r="AK3300"/>
  <c r="AK3156"/>
  <c r="AK3298"/>
  <c r="AK2933"/>
  <c r="AK3289"/>
  <c r="AK3294"/>
  <c r="AK3288"/>
  <c r="AK3286"/>
  <c r="AK3287"/>
  <c r="AK3278"/>
  <c r="AK3285"/>
  <c r="AK3284"/>
  <c r="AK2869"/>
  <c r="AK3272"/>
  <c r="AK3273"/>
  <c r="AK3053"/>
  <c r="AK3255"/>
  <c r="AK3276"/>
  <c r="AK3274"/>
  <c r="AK3189"/>
  <c r="AK3265"/>
  <c r="AK3266"/>
  <c r="AK3264"/>
  <c r="AK3269"/>
  <c r="AK3267"/>
  <c r="AK3244"/>
  <c r="AK3259"/>
  <c r="AK3256"/>
  <c r="AK3246"/>
  <c r="AK3052"/>
  <c r="AK3242"/>
  <c r="AK3251"/>
  <c r="AK3250"/>
  <c r="AK2896"/>
  <c r="AK3237"/>
  <c r="AK3254"/>
  <c r="AK3252"/>
  <c r="AK2929"/>
  <c r="AK3248"/>
  <c r="AK3229"/>
  <c r="AK3226"/>
  <c r="AK3243"/>
  <c r="AK3223"/>
  <c r="AK3238"/>
  <c r="AK3239"/>
  <c r="AK2634"/>
  <c r="AK2864"/>
  <c r="AK3233"/>
  <c r="AK2839"/>
  <c r="AK3069"/>
  <c r="AK3235"/>
  <c r="AK3124"/>
  <c r="AK3234"/>
  <c r="AK2916"/>
  <c r="AK2962"/>
  <c r="AK3224"/>
  <c r="AK2910"/>
  <c r="AK3225"/>
  <c r="AK3030"/>
  <c r="AK3206"/>
  <c r="AK2449"/>
  <c r="AK3210"/>
  <c r="AK3201"/>
  <c r="AK3215"/>
  <c r="AK3168"/>
  <c r="AK3199"/>
  <c r="AK3217"/>
  <c r="AK3211"/>
  <c r="AK3212"/>
  <c r="AK3214"/>
  <c r="AK3213"/>
  <c r="AK3204"/>
  <c r="AK3203"/>
  <c r="AK3027"/>
  <c r="AK2963"/>
  <c r="AK3182"/>
  <c r="AK3198"/>
  <c r="AK3196"/>
  <c r="AK2918"/>
  <c r="AK3197"/>
  <c r="AK2943"/>
  <c r="AK3029"/>
  <c r="AK3180"/>
  <c r="AK2620"/>
  <c r="AK3552"/>
  <c r="AK3023"/>
  <c r="AK3193"/>
  <c r="AK3181"/>
  <c r="AK2908"/>
  <c r="AK3188"/>
  <c r="AK2979"/>
  <c r="AK3081"/>
  <c r="AK3187"/>
  <c r="AK3084"/>
  <c r="AK3006"/>
  <c r="AK3040"/>
  <c r="AK3136"/>
  <c r="AK2683"/>
  <c r="AK3171"/>
  <c r="AK3170"/>
  <c r="AK2903"/>
  <c r="AK2949"/>
  <c r="AK3175"/>
  <c r="AK3160"/>
  <c r="AK3059"/>
  <c r="AK2857"/>
  <c r="AK2359"/>
  <c r="AK3028"/>
  <c r="AK3164"/>
  <c r="AK3158"/>
  <c r="AK3167"/>
  <c r="AK2986"/>
  <c r="AK3157"/>
  <c r="AK2975"/>
  <c r="AK2465"/>
  <c r="AK3070"/>
  <c r="AK3159"/>
  <c r="AK3162"/>
  <c r="AK2892"/>
  <c r="AK3073"/>
  <c r="AK3085"/>
  <c r="AK3151"/>
  <c r="AK3001"/>
  <c r="AK3147"/>
  <c r="AK2872"/>
  <c r="AK3154"/>
  <c r="AK2997"/>
  <c r="AK2459"/>
  <c r="AK2706"/>
  <c r="AK3057"/>
  <c r="AK3141"/>
  <c r="AK2987"/>
  <c r="AK3017"/>
  <c r="AK3049"/>
  <c r="AK3143"/>
  <c r="AK3126"/>
  <c r="AK3005"/>
  <c r="AK3345"/>
  <c r="AK3127"/>
  <c r="AK3139"/>
  <c r="AK3140"/>
  <c r="AK3131"/>
  <c r="AK3133"/>
  <c r="AK3121"/>
  <c r="AK3134"/>
  <c r="AK2710"/>
  <c r="AK2923"/>
  <c r="AK3123"/>
  <c r="AK3119"/>
  <c r="AK3129"/>
  <c r="AK3128"/>
  <c r="AK3117"/>
  <c r="AK3118"/>
  <c r="AK3114"/>
  <c r="AK3122"/>
  <c r="AK2967"/>
  <c r="AK3031"/>
  <c r="AK3109"/>
  <c r="AK3045"/>
  <c r="AK3112"/>
  <c r="AK3111"/>
  <c r="AK3038"/>
  <c r="AK2937"/>
  <c r="AK3120"/>
  <c r="AK2836"/>
  <c r="AK3032"/>
  <c r="AK3042"/>
  <c r="AK2970"/>
  <c r="AK2503"/>
  <c r="AK3108"/>
  <c r="AK2900"/>
  <c r="AK3106"/>
  <c r="AK3079"/>
  <c r="AK3103"/>
  <c r="AK3104"/>
  <c r="AK3100"/>
  <c r="AK3105"/>
  <c r="AK2861"/>
  <c r="AK3000"/>
  <c r="AK2870"/>
  <c r="AK2871"/>
  <c r="AK3096"/>
  <c r="AK3065"/>
  <c r="AK3101"/>
  <c r="AK3092"/>
  <c r="AK3014"/>
  <c r="AK3061"/>
  <c r="AK2977"/>
  <c r="AK2956"/>
  <c r="AK2951"/>
  <c r="AK2766"/>
  <c r="AK3087"/>
  <c r="AK3083"/>
  <c r="AK3035"/>
  <c r="AK3089"/>
  <c r="AK2942"/>
  <c r="AK2868"/>
  <c r="AK3088"/>
  <c r="AK3078"/>
  <c r="AK2858"/>
  <c r="AK2874"/>
  <c r="AK2599"/>
  <c r="AK2849"/>
  <c r="AK2604"/>
  <c r="AK3072"/>
  <c r="AK3008"/>
  <c r="AK2757"/>
  <c r="AK3064"/>
  <c r="AK3074"/>
  <c r="AK2851"/>
  <c r="AK2886"/>
  <c r="AK3011"/>
  <c r="AK3062"/>
  <c r="AK3004"/>
  <c r="AK2850"/>
  <c r="AK2574"/>
  <c r="AK3060"/>
  <c r="AK3066"/>
  <c r="AK2939"/>
  <c r="AK2935"/>
  <c r="AK3056"/>
  <c r="AK2216"/>
  <c r="AK3077"/>
  <c r="AK2736"/>
  <c r="AK2902"/>
  <c r="AK2992"/>
  <c r="AK3058"/>
  <c r="AK2653"/>
  <c r="AK2947"/>
  <c r="AK2994"/>
  <c r="AK2657"/>
  <c r="AK2920"/>
  <c r="AK2742"/>
  <c r="AK2246"/>
  <c r="AK3007"/>
  <c r="AK2950"/>
  <c r="AK3046"/>
  <c r="AK2988"/>
  <c r="AK2829"/>
  <c r="AK2981"/>
  <c r="AK2921"/>
  <c r="AK2866"/>
  <c r="AK2837"/>
  <c r="AK3041"/>
  <c r="AK2709"/>
  <c r="AK2674"/>
  <c r="AK2941"/>
  <c r="AK2917"/>
  <c r="AK2305"/>
  <c r="AK2976"/>
  <c r="AK2810"/>
  <c r="AK2516"/>
  <c r="AK2906"/>
  <c r="AK2965"/>
  <c r="AK3037"/>
  <c r="AK2914"/>
  <c r="AK2827"/>
  <c r="AK2952"/>
  <c r="AK2957"/>
  <c r="AK2883"/>
  <c r="AK2968"/>
  <c r="AK3019"/>
  <c r="AK2833"/>
  <c r="AK2852"/>
  <c r="AK2843"/>
  <c r="AK2905"/>
  <c r="AK2744"/>
  <c r="AK2953"/>
  <c r="AK2342"/>
  <c r="AK2267"/>
  <c r="AK2998"/>
  <c r="AK3010"/>
  <c r="AK2958"/>
  <c r="AK2934"/>
  <c r="AK2825"/>
  <c r="AK2805"/>
  <c r="AK2845"/>
  <c r="AK3003"/>
  <c r="AK2799"/>
  <c r="AK2915"/>
  <c r="AK2995"/>
  <c r="AK2335"/>
  <c r="AK2889"/>
  <c r="AK2924"/>
  <c r="AK2991"/>
  <c r="AK2759"/>
  <c r="AK2828"/>
  <c r="AK2794"/>
  <c r="AK2982"/>
  <c r="AK2688"/>
  <c r="AK2514"/>
  <c r="AK2971"/>
  <c r="AK2798"/>
  <c r="AK2607"/>
  <c r="AK2699"/>
  <c r="AK2913"/>
  <c r="AK2768"/>
  <c r="AK2884"/>
  <c r="AK2877"/>
  <c r="AK2855"/>
  <c r="AK2714"/>
  <c r="AK2685"/>
  <c r="AK2586"/>
  <c r="AK2178"/>
  <c r="AK2788"/>
  <c r="AK2183"/>
  <c r="AK2407"/>
  <c r="AK2373"/>
  <c r="AK2776"/>
  <c r="AK2907"/>
  <c r="AK2613"/>
  <c r="AK2814"/>
  <c r="AK2708"/>
  <c r="AK2385"/>
  <c r="AK2856"/>
  <c r="AK2803"/>
  <c r="AK2751"/>
  <c r="AK2761"/>
  <c r="AK2835"/>
  <c r="AK2890"/>
  <c r="AK2860"/>
  <c r="AK2291"/>
  <c r="AK2847"/>
  <c r="AK2697"/>
  <c r="AK2793"/>
  <c r="AK2764"/>
  <c r="AK2273"/>
  <c r="AK2700"/>
  <c r="AK2549"/>
  <c r="AK2331"/>
  <c r="AK2636"/>
  <c r="AK2591"/>
  <c r="AK2740"/>
  <c r="AK2873"/>
  <c r="AK2384"/>
  <c r="AK2660"/>
  <c r="AK2762"/>
  <c r="AK2824"/>
  <c r="AK2749"/>
  <c r="AK2879"/>
  <c r="AK2737"/>
  <c r="AK2853"/>
  <c r="AK2748"/>
  <c r="AK2675"/>
  <c r="AK2817"/>
  <c r="AK2735"/>
  <c r="AK2746"/>
  <c r="AK2650"/>
  <c r="AK2272"/>
  <c r="AK2758"/>
  <c r="AK2486"/>
  <c r="AK2553"/>
  <c r="AK2443"/>
  <c r="AK2728"/>
  <c r="AK2899"/>
  <c r="AK2196"/>
  <c r="AK2731"/>
  <c r="AK2812"/>
  <c r="AK2718"/>
  <c r="AK2723"/>
  <c r="AK2893"/>
  <c r="AK2763"/>
  <c r="AK2689"/>
  <c r="AK2595"/>
  <c r="AK2235"/>
  <c r="AK2376"/>
  <c r="AK1971"/>
  <c r="AK2719"/>
  <c r="AK2722"/>
  <c r="AK2796"/>
  <c r="AK2668"/>
  <c r="AK2831"/>
  <c r="AK2784"/>
  <c r="AK2283"/>
  <c r="AK2775"/>
  <c r="AK2792"/>
  <c r="AK2797"/>
  <c r="AK2711"/>
  <c r="AK2557"/>
  <c r="AK2760"/>
  <c r="AK2716"/>
  <c r="AK2791"/>
  <c r="AK2707"/>
  <c r="AK2565"/>
  <c r="AK2226"/>
  <c r="AK2743"/>
  <c r="AK2752"/>
  <c r="AK2698"/>
  <c r="AK2542"/>
  <c r="AK2785"/>
  <c r="AK2782"/>
  <c r="AK2813"/>
  <c r="AK2820"/>
  <c r="AK2795"/>
  <c r="AK2126"/>
  <c r="AK2680"/>
  <c r="AK2769"/>
  <c r="AK2559"/>
  <c r="AK2695"/>
  <c r="AK2606"/>
  <c r="AK2609"/>
  <c r="AK2269"/>
  <c r="AK2652"/>
  <c r="AK2605"/>
  <c r="AK2846"/>
  <c r="AK2374"/>
  <c r="AK2783"/>
  <c r="AK2687"/>
  <c r="AK1172"/>
  <c r="AK2125"/>
  <c r="AK2522"/>
  <c r="AK2076"/>
  <c r="AK2621"/>
  <c r="AK2597"/>
  <c r="AK2666"/>
  <c r="AK2608"/>
  <c r="AK2480"/>
  <c r="AK2750"/>
  <c r="AK2663"/>
  <c r="AK2669"/>
  <c r="AK1947"/>
  <c r="AK2521"/>
  <c r="AK2276"/>
  <c r="AK2770"/>
  <c r="AK2656"/>
  <c r="AK2581"/>
  <c r="AK2747"/>
  <c r="AK2667"/>
  <c r="AK2010"/>
  <c r="AK2665"/>
  <c r="AK2513"/>
  <c r="AK2626"/>
  <c r="AK2507"/>
  <c r="AK2733"/>
  <c r="AK2393"/>
  <c r="AK2672"/>
  <c r="AK2682"/>
  <c r="AK2194"/>
  <c r="AK2455"/>
  <c r="AK2184"/>
  <c r="AK2618"/>
  <c r="AK2641"/>
  <c r="AK2280"/>
  <c r="AK2408"/>
  <c r="AK2704"/>
  <c r="AK2639"/>
  <c r="AK2753"/>
  <c r="AK2701"/>
  <c r="AK2337"/>
  <c r="AK2726"/>
  <c r="AK2052"/>
  <c r="AK2311"/>
  <c r="AK2566"/>
  <c r="AK2631"/>
  <c r="AK2353"/>
  <c r="AK2629"/>
  <c r="AK2458"/>
  <c r="AK2702"/>
  <c r="AK2619"/>
  <c r="AK2627"/>
  <c r="AK2614"/>
  <c r="AK2500"/>
  <c r="AK2153"/>
  <c r="AK2556"/>
  <c r="AK2188"/>
  <c r="AK2575"/>
  <c r="AK2463"/>
  <c r="AK2251"/>
  <c r="AK2452"/>
  <c r="AK2603"/>
  <c r="AK2533"/>
  <c r="AK2601"/>
  <c r="AK2490"/>
  <c r="AK2530"/>
  <c r="AK2684"/>
  <c r="AK2416"/>
  <c r="AK2598"/>
  <c r="AK2630"/>
  <c r="AK2624"/>
  <c r="AK2592"/>
  <c r="AK2441"/>
  <c r="AK2324"/>
  <c r="AK2349"/>
  <c r="AK2659"/>
  <c r="AK2466"/>
  <c r="AK2583"/>
  <c r="AK2424"/>
  <c r="AK2413"/>
  <c r="AK1508"/>
  <c r="AK2024"/>
  <c r="AK2576"/>
  <c r="AK2292"/>
  <c r="AK2343"/>
  <c r="AK2306"/>
  <c r="AK2454"/>
  <c r="AK2563"/>
  <c r="AK2281"/>
  <c r="AK2327"/>
  <c r="AK2013"/>
  <c r="AK1895"/>
  <c r="AK2375"/>
  <c r="AK2572"/>
  <c r="AK2174"/>
  <c r="AK2554"/>
  <c r="AK2316"/>
  <c r="AK2401"/>
  <c r="AK2430"/>
  <c r="AK2550"/>
  <c r="AK2482"/>
  <c r="AK2494"/>
  <c r="AK2372"/>
  <c r="AK2545"/>
  <c r="AK2334"/>
  <c r="AK2625"/>
  <c r="AK2535"/>
  <c r="AK2536"/>
  <c r="AK2344"/>
  <c r="AK2282"/>
  <c r="AK2003"/>
  <c r="AK2483"/>
  <c r="AK2312"/>
  <c r="AK2527"/>
  <c r="AK2529"/>
  <c r="AK2001"/>
  <c r="AK2560"/>
  <c r="AK2392"/>
  <c r="AK2290"/>
  <c r="AK2584"/>
  <c r="AK2524"/>
  <c r="AK2057"/>
  <c r="AK2495"/>
  <c r="AK2237"/>
  <c r="AK2346"/>
  <c r="AK2415"/>
  <c r="AK2515"/>
  <c r="AK2518"/>
  <c r="AK2214"/>
  <c r="AK2439"/>
  <c r="AK2205"/>
  <c r="AK2061"/>
  <c r="AK2419"/>
  <c r="AK2498"/>
  <c r="AK2497"/>
  <c r="AK2222"/>
  <c r="AK2242"/>
  <c r="AK1846"/>
  <c r="AK2501"/>
  <c r="AK2429"/>
  <c r="AK2124"/>
  <c r="AK2274"/>
  <c r="AK2421"/>
  <c r="AK2232"/>
  <c r="AK1932"/>
  <c r="AK1954"/>
  <c r="AK2245"/>
  <c r="AK2484"/>
  <c r="AK2551"/>
  <c r="AK2488"/>
  <c r="AK2502"/>
  <c r="AK2223"/>
  <c r="AK2309"/>
  <c r="AK2249"/>
  <c r="AK2135"/>
  <c r="AK2363"/>
  <c r="AK2477"/>
  <c r="AK2041"/>
  <c r="AK2285"/>
  <c r="AK2333"/>
  <c r="AK2030"/>
  <c r="AK2266"/>
  <c r="AK2074"/>
  <c r="AK2468"/>
  <c r="AK2190"/>
  <c r="AK2287"/>
  <c r="AK2461"/>
  <c r="AK1853"/>
  <c r="AK2149"/>
  <c r="AK2473"/>
  <c r="AK2405"/>
  <c r="AK1869"/>
  <c r="AK2113"/>
  <c r="AK1988"/>
  <c r="AK2450"/>
  <c r="AK2367"/>
  <c r="AK2300"/>
  <c r="AK2444"/>
  <c r="AK2445"/>
  <c r="AK2268"/>
  <c r="AK1928"/>
  <c r="AK2434"/>
  <c r="AK1674"/>
  <c r="AK2025"/>
  <c r="AK1607"/>
  <c r="AK1808"/>
  <c r="AK2425"/>
  <c r="AK2123"/>
  <c r="AK2362"/>
  <c r="AK2366"/>
  <c r="AK2328"/>
  <c r="AK2089"/>
  <c r="AK2231"/>
  <c r="AK2418"/>
  <c r="AK2139"/>
  <c r="AK1634"/>
  <c r="AK2310"/>
  <c r="AK2348"/>
  <c r="AK2462"/>
  <c r="AK2163"/>
  <c r="AK2354"/>
  <c r="AK2398"/>
  <c r="AK1835"/>
  <c r="AK1867"/>
  <c r="AK2386"/>
  <c r="AK2150"/>
  <c r="AK2129"/>
  <c r="AK2128"/>
  <c r="AK2387"/>
  <c r="AK2381"/>
  <c r="AK2138"/>
  <c r="AK1940"/>
  <c r="AK2016"/>
  <c r="AK2035"/>
  <c r="AK1903"/>
  <c r="AK1507"/>
  <c r="AK2225"/>
  <c r="AK1952"/>
  <c r="AK2200"/>
  <c r="AK2332"/>
  <c r="AK2270"/>
  <c r="AK1933"/>
  <c r="AK2019"/>
  <c r="AK2155"/>
  <c r="AK1861"/>
  <c r="AK1805"/>
  <c r="AK1672"/>
  <c r="AK2012"/>
  <c r="AK2044"/>
  <c r="AK2218"/>
  <c r="AK2046"/>
  <c r="AK2132"/>
  <c r="AK2166"/>
  <c r="AK2108"/>
  <c r="AK1865"/>
  <c r="AK2181"/>
  <c r="AK1872"/>
  <c r="AK1657"/>
  <c r="AK1966"/>
  <c r="AK1574"/>
  <c r="AK2027"/>
  <c r="AK1852"/>
  <c r="AK2195"/>
  <c r="AK2133"/>
  <c r="AK2134"/>
  <c r="AK2042"/>
  <c r="AK1927"/>
  <c r="AK1665"/>
  <c r="AK2098"/>
  <c r="AK2085"/>
  <c r="AK2088"/>
  <c r="AK1907"/>
  <c r="AK2072"/>
  <c r="AK2152"/>
  <c r="AK1855"/>
  <c r="AK2217"/>
  <c r="AK1962"/>
  <c r="AK2069"/>
  <c r="AK1880"/>
  <c r="AK2075"/>
  <c r="AK2066"/>
  <c r="AK2271"/>
  <c r="AK1972"/>
  <c r="AK1968"/>
  <c r="AK1740"/>
  <c r="AK1989"/>
  <c r="AK1844"/>
  <c r="AK2137"/>
  <c r="AK1713"/>
  <c r="AK1770"/>
  <c r="AK1930"/>
  <c r="AK1960"/>
  <c r="AK2095"/>
  <c r="AK2045"/>
  <c r="AK2053"/>
  <c r="AK1990"/>
  <c r="AK2092"/>
  <c r="AK1949"/>
  <c r="AK2211"/>
  <c r="AK1978"/>
  <c r="AK2073"/>
  <c r="AK2165"/>
  <c r="AK1807"/>
  <c r="AK2219"/>
  <c r="AK2029"/>
  <c r="AK2103"/>
  <c r="AK2031"/>
  <c r="AK1888"/>
  <c r="AK1948"/>
  <c r="AK1689"/>
  <c r="AK1957"/>
  <c r="AK1874"/>
  <c r="AK2230"/>
  <c r="AK2021"/>
  <c r="AK1961"/>
  <c r="AK1998"/>
  <c r="AK1925"/>
  <c r="AK1878"/>
  <c r="AK2006"/>
  <c r="AK1828"/>
  <c r="AK1891"/>
  <c r="AK1848"/>
  <c r="AK1873"/>
  <c r="AK1893"/>
  <c r="AK1477"/>
  <c r="AK2039"/>
  <c r="AK2002"/>
  <c r="AK1979"/>
  <c r="AK1762"/>
  <c r="AK1775"/>
  <c r="AK1717"/>
  <c r="AK2101"/>
  <c r="AK1791"/>
  <c r="AK2022"/>
  <c r="AK2008"/>
  <c r="AK1987"/>
  <c r="AK1751"/>
  <c r="AK2083"/>
  <c r="AK1984"/>
  <c r="AK1919"/>
  <c r="AK1811"/>
  <c r="AK1682"/>
  <c r="AK1937"/>
  <c r="AK1921"/>
  <c r="AK1967"/>
  <c r="AK2146"/>
  <c r="AK1694"/>
  <c r="AK1728"/>
  <c r="AK1827"/>
  <c r="AK1904"/>
  <c r="AK2014"/>
  <c r="AK2054"/>
  <c r="AK1871"/>
  <c r="AK1824"/>
  <c r="AK1809"/>
  <c r="AK1991"/>
  <c r="AK1581"/>
  <c r="AK1726"/>
  <c r="AK1862"/>
  <c r="AK1918"/>
  <c r="AK1797"/>
  <c r="AK1748"/>
  <c r="AK1705"/>
  <c r="AK1819"/>
  <c r="AK1916"/>
  <c r="AK1524"/>
  <c r="AK1945"/>
  <c r="AK1955"/>
  <c r="AK1981"/>
  <c r="AK1840"/>
  <c r="AK1851"/>
  <c r="AK1902"/>
  <c r="AK1894"/>
  <c r="AK1739"/>
  <c r="AK1935"/>
  <c r="AK1487"/>
  <c r="AK1782"/>
  <c r="AK1617"/>
  <c r="AK1800"/>
  <c r="AK1781"/>
  <c r="AK1922"/>
  <c r="AK1460"/>
  <c r="AK1750"/>
  <c r="AK1943"/>
  <c r="AK1910"/>
  <c r="AK1559"/>
  <c r="AK1767"/>
  <c r="AK1906"/>
  <c r="AK1593"/>
  <c r="AK1610"/>
  <c r="AK1842"/>
  <c r="AK1289"/>
  <c r="AK1845"/>
  <c r="AK1793"/>
  <c r="AK1662"/>
  <c r="AK1742"/>
  <c r="AK1638"/>
  <c r="AK1810"/>
  <c r="AK1956"/>
  <c r="AK1683"/>
  <c r="AK1620"/>
  <c r="AK1727"/>
  <c r="AK1973"/>
  <c r="AK1843"/>
  <c r="AK1806"/>
  <c r="AK1670"/>
  <c r="AK1779"/>
  <c r="AK1864"/>
  <c r="AK1772"/>
  <c r="AK1860"/>
  <c r="AK1749"/>
  <c r="AK1785"/>
  <c r="AK1661"/>
  <c r="AK1624"/>
  <c r="AK1608"/>
  <c r="AK1778"/>
  <c r="AK1885"/>
  <c r="AK1765"/>
  <c r="AK1699"/>
  <c r="AK1706"/>
  <c r="AK1421"/>
  <c r="AK1651"/>
  <c r="AK1832"/>
  <c r="AK1554"/>
  <c r="AK1732"/>
  <c r="AK1735"/>
  <c r="AK1636"/>
  <c r="AK1475"/>
  <c r="AK1631"/>
  <c r="AK1458"/>
  <c r="AK1718"/>
  <c r="AK1587"/>
  <c r="AK1837"/>
  <c r="AK1467"/>
  <c r="AK1821"/>
  <c r="AK1814"/>
  <c r="AK1909"/>
  <c r="AK1484"/>
  <c r="AK1691"/>
  <c r="AK1562"/>
  <c r="AK1590"/>
  <c r="AK1451"/>
  <c r="AK1539"/>
  <c r="AK1658"/>
  <c r="AK1734"/>
  <c r="AK1481"/>
  <c r="AK1681"/>
  <c r="AK1755"/>
  <c r="AK1505"/>
  <c r="AK1714"/>
  <c r="AK1784"/>
  <c r="AK1515"/>
  <c r="AK1605"/>
  <c r="AK1733"/>
  <c r="AK1693"/>
  <c r="AK1786"/>
  <c r="AK1745"/>
  <c r="AK1760"/>
  <c r="AK1526"/>
  <c r="AK1578"/>
  <c r="AK1664"/>
  <c r="AK1690"/>
  <c r="AK1347"/>
  <c r="AK1214"/>
  <c r="AK1669"/>
  <c r="AK1420"/>
  <c r="AK1503"/>
  <c r="AK1298"/>
  <c r="AK1673"/>
  <c r="AK1731"/>
  <c r="AK1666"/>
  <c r="AK1233"/>
  <c r="AK1604"/>
  <c r="AK1645"/>
  <c r="AK1582"/>
  <c r="AK1498"/>
  <c r="AK1433"/>
  <c r="AK1556"/>
  <c r="AK1549"/>
  <c r="AK1324"/>
  <c r="AK1191"/>
  <c r="AK1389"/>
  <c r="AK1622"/>
  <c r="AK1606"/>
  <c r="AK1328"/>
  <c r="AK1155"/>
  <c r="AK903"/>
  <c r="AK1571"/>
  <c r="AK1496"/>
  <c r="AK1373"/>
  <c r="AK1685"/>
  <c r="AK1596"/>
  <c r="AK1723"/>
  <c r="AK1426"/>
  <c r="AK1589"/>
  <c r="AK1468"/>
  <c r="AK1506"/>
  <c r="AK1614"/>
  <c r="AK1565"/>
  <c r="AK1527"/>
  <c r="AK1615"/>
  <c r="AK1522"/>
  <c r="AK1212"/>
  <c r="AK1221"/>
  <c r="AK1449"/>
  <c r="AK1504"/>
  <c r="AK1381"/>
  <c r="AK1462"/>
  <c r="AK1394"/>
  <c r="AK1225"/>
  <c r="AK1171"/>
  <c r="AK1478"/>
  <c r="AK1428"/>
  <c r="AK1511"/>
  <c r="AK1488"/>
  <c r="AK1418"/>
  <c r="AK1411"/>
  <c r="AK1268"/>
  <c r="AK1542"/>
  <c r="AK1257"/>
  <c r="AK1494"/>
  <c r="AK1006"/>
  <c r="AK1066"/>
  <c r="AK1492"/>
  <c r="AK1234"/>
  <c r="AK1404"/>
  <c r="AK956"/>
  <c r="AK1427"/>
  <c r="AK1476"/>
  <c r="AK1357"/>
  <c r="AK1154"/>
  <c r="AK1215"/>
  <c r="AK1198"/>
  <c r="AK1147"/>
  <c r="AK1452"/>
  <c r="AK1416"/>
  <c r="AK1513"/>
  <c r="AK1320"/>
  <c r="AK1303"/>
  <c r="AK1406"/>
  <c r="AK1337"/>
  <c r="AK1259"/>
  <c r="AK1296"/>
  <c r="AK1242"/>
  <c r="AK1402"/>
  <c r="AK1523"/>
  <c r="AK1446"/>
  <c r="AK1482"/>
  <c r="AK1414"/>
  <c r="AK1434"/>
  <c r="AK1380"/>
  <c r="AK1314"/>
  <c r="AK1309"/>
  <c r="AK1095"/>
  <c r="AK1308"/>
  <c r="AK1158"/>
  <c r="AK1078"/>
  <c r="AK1270"/>
  <c r="AK881"/>
  <c r="AK1250"/>
  <c r="AK1267"/>
  <c r="AK1168"/>
  <c r="AK1279"/>
  <c r="AK1384"/>
  <c r="AK1008"/>
  <c r="AK1405"/>
  <c r="AK1238"/>
  <c r="AK867"/>
  <c r="AK1469"/>
  <c r="AK1022"/>
  <c r="AK1369"/>
  <c r="AK1230"/>
  <c r="AK915"/>
  <c r="AK1316"/>
  <c r="AK1213"/>
  <c r="AK1435"/>
  <c r="AK1281"/>
  <c r="AK1345"/>
  <c r="AK918"/>
  <c r="AK921"/>
  <c r="AK1305"/>
  <c r="AK1410"/>
  <c r="AK1235"/>
  <c r="AK1119"/>
  <c r="AK1403"/>
  <c r="AK1407"/>
  <c r="AK1206"/>
  <c r="AK1329"/>
  <c r="AK1216"/>
  <c r="AK1293"/>
  <c r="AK1165"/>
  <c r="AK930"/>
  <c r="AK1253"/>
  <c r="AK1153"/>
  <c r="AK1094"/>
  <c r="AK1310"/>
  <c r="AK1301"/>
  <c r="AK1054"/>
  <c r="AK1108"/>
  <c r="AK1290"/>
  <c r="AK1132"/>
  <c r="AK1048"/>
  <c r="AK1229"/>
  <c r="AK1197"/>
  <c r="AK1115"/>
  <c r="AK1217"/>
  <c r="AK1185"/>
  <c r="AK1151"/>
  <c r="AK991"/>
  <c r="AK929"/>
  <c r="AK1275"/>
  <c r="AK1219"/>
  <c r="AK1247"/>
  <c r="AK1286"/>
  <c r="AK1163"/>
  <c r="AK879"/>
  <c r="AK837"/>
  <c r="AK1102"/>
  <c r="AK1271"/>
  <c r="AK1207"/>
  <c r="AK1174"/>
  <c r="AK937"/>
  <c r="AK1073"/>
  <c r="AK1251"/>
  <c r="AK1042"/>
  <c r="AK1002"/>
  <c r="AK572"/>
  <c r="AK1323"/>
  <c r="AK1249"/>
  <c r="AK866"/>
  <c r="AK1184"/>
  <c r="AK1133"/>
  <c r="AK1208"/>
  <c r="AK1043"/>
  <c r="AK1152"/>
  <c r="AK1182"/>
  <c r="AK1069"/>
  <c r="AK1261"/>
  <c r="AK936"/>
  <c r="AK1067"/>
  <c r="AK986"/>
  <c r="AK802"/>
  <c r="AK1162"/>
  <c r="AK1181"/>
  <c r="AK1058"/>
  <c r="AK1159"/>
  <c r="AK1231"/>
  <c r="AK1031"/>
  <c r="AK847"/>
  <c r="AK1126"/>
  <c r="AK1105"/>
  <c r="AK1285"/>
  <c r="AK1092"/>
  <c r="AK1034"/>
  <c r="AK1052"/>
  <c r="AK1107"/>
  <c r="AK1083"/>
  <c r="AK1070"/>
  <c r="AK953"/>
  <c r="AK1018"/>
  <c r="AK912"/>
  <c r="AK1143"/>
  <c r="AK944"/>
  <c r="AK821"/>
  <c r="AK976"/>
  <c r="AK722"/>
  <c r="AK982"/>
  <c r="AK1295"/>
  <c r="AK1036"/>
  <c r="AK623"/>
  <c r="AK1033"/>
  <c r="AK1096"/>
  <c r="AK1100"/>
  <c r="AK1294"/>
  <c r="AK1086"/>
  <c r="AK974"/>
  <c r="AK1131"/>
  <c r="AK902"/>
  <c r="AK875"/>
  <c r="AK1148"/>
  <c r="AK1142"/>
  <c r="AK914"/>
  <c r="AK1124"/>
  <c r="AK1173"/>
  <c r="AK1039"/>
  <c r="AK940"/>
  <c r="AK1024"/>
  <c r="AK925"/>
  <c r="AK909"/>
  <c r="AK1053"/>
  <c r="AK994"/>
  <c r="AK983"/>
  <c r="AK1057"/>
  <c r="AK1112"/>
  <c r="AK762"/>
  <c r="AK926"/>
  <c r="AK1009"/>
  <c r="AK1091"/>
  <c r="AK1013"/>
  <c r="AK394"/>
  <c r="AK894"/>
  <c r="AK943"/>
  <c r="AK907"/>
  <c r="AK818"/>
  <c r="AK835"/>
  <c r="AK877"/>
  <c r="AK928"/>
  <c r="AK962"/>
  <c r="AK869"/>
  <c r="AK871"/>
  <c r="AK666"/>
  <c r="AK1061"/>
  <c r="AK924"/>
  <c r="AK710"/>
  <c r="AK855"/>
  <c r="AK475"/>
  <c r="AK913"/>
  <c r="AK904"/>
  <c r="AK876"/>
  <c r="AK654"/>
  <c r="AK1060"/>
  <c r="AK967"/>
  <c r="AK935"/>
  <c r="AK757"/>
  <c r="AK906"/>
  <c r="AK714"/>
  <c r="AK704"/>
  <c r="AK897"/>
  <c r="AK995"/>
  <c r="AK985"/>
  <c r="AK880"/>
  <c r="AK971"/>
  <c r="AK453"/>
  <c r="AK731"/>
  <c r="AK885"/>
  <c r="AK872"/>
  <c r="AK695"/>
  <c r="AK797"/>
  <c r="AK887"/>
  <c r="AK766"/>
  <c r="AK624"/>
  <c r="AK800"/>
  <c r="AK874"/>
  <c r="AK1007"/>
  <c r="AK761"/>
  <c r="AK984"/>
  <c r="AK848"/>
  <c r="AK870"/>
  <c r="AK1004"/>
  <c r="AK756"/>
  <c r="AK741"/>
  <c r="AK1001"/>
  <c r="AK834"/>
  <c r="AK862"/>
  <c r="AK839"/>
  <c r="AK554"/>
  <c r="AK820"/>
  <c r="AK780"/>
  <c r="AK716"/>
  <c r="AK575"/>
  <c r="AK729"/>
  <c r="AK824"/>
  <c r="AK826"/>
  <c r="AK840"/>
  <c r="AK592"/>
  <c r="AK760"/>
  <c r="AK712"/>
  <c r="AK868"/>
  <c r="AK684"/>
  <c r="AK785"/>
  <c r="AK747"/>
  <c r="AK719"/>
  <c r="AK814"/>
  <c r="AK789"/>
  <c r="AK792"/>
  <c r="AK805"/>
  <c r="AK753"/>
  <c r="AK923"/>
  <c r="AK707"/>
  <c r="AK752"/>
  <c r="AK750"/>
  <c r="AK424"/>
  <c r="AK645"/>
  <c r="AK794"/>
  <c r="AK723"/>
  <c r="AK702"/>
  <c r="AK715"/>
  <c r="AK759"/>
  <c r="AK709"/>
  <c r="AK927"/>
  <c r="AK686"/>
  <c r="AK832"/>
  <c r="AK922"/>
  <c r="AK850"/>
  <c r="AK661"/>
  <c r="AK634"/>
  <c r="AK895"/>
  <c r="AK809"/>
  <c r="AK744"/>
  <c r="AK811"/>
  <c r="AK600"/>
  <c r="AK632"/>
  <c r="AK763"/>
  <c r="AK346"/>
  <c r="AK674"/>
  <c r="AK688"/>
  <c r="AK781"/>
  <c r="AK808"/>
  <c r="AK742"/>
  <c r="AK795"/>
  <c r="AK732"/>
  <c r="AK675"/>
  <c r="AK608"/>
  <c r="AK739"/>
  <c r="AK853"/>
  <c r="AK740"/>
  <c r="AK699"/>
  <c r="AK711"/>
  <c r="AK566"/>
  <c r="AK665"/>
  <c r="AK667"/>
  <c r="AK524"/>
  <c r="AK557"/>
  <c r="AK473"/>
  <c r="AK691"/>
  <c r="AK646"/>
  <c r="AK636"/>
  <c r="AK303"/>
  <c r="AK663"/>
  <c r="AK548"/>
  <c r="AK612"/>
  <c r="AK679"/>
  <c r="AK658"/>
  <c r="AK643"/>
  <c r="AK622"/>
  <c r="AK532"/>
  <c r="AK573"/>
  <c r="AK571"/>
  <c r="AK611"/>
  <c r="AK528"/>
  <c r="AK513"/>
  <c r="AK500"/>
  <c r="AK595"/>
  <c r="AK402"/>
  <c r="AK574"/>
  <c r="AK602"/>
  <c r="AK523"/>
  <c r="AK597"/>
  <c r="AK650"/>
  <c r="AK478"/>
  <c r="AK639"/>
  <c r="AK294"/>
  <c r="AK208"/>
  <c r="AK656"/>
  <c r="AK505"/>
  <c r="AK613"/>
  <c r="AK506"/>
  <c r="AK434"/>
  <c r="AK696"/>
  <c r="AK690"/>
  <c r="AK653"/>
  <c r="AK461"/>
  <c r="AK550"/>
  <c r="AK642"/>
  <c r="AK545"/>
  <c r="AK578"/>
  <c r="AK244"/>
  <c r="AK214"/>
  <c r="AK577"/>
  <c r="AK565"/>
  <c r="AK356"/>
  <c r="AK630"/>
  <c r="AK689"/>
  <c r="AK320"/>
  <c r="AK562"/>
  <c r="AK511"/>
  <c r="AK609"/>
  <c r="AK582"/>
  <c r="AK542"/>
  <c r="AK618"/>
  <c r="AK534"/>
  <c r="AK515"/>
  <c r="AK428"/>
  <c r="AK563"/>
  <c r="AK605"/>
  <c r="AK439"/>
  <c r="AK615"/>
  <c r="AK593"/>
  <c r="AK533"/>
  <c r="AK487"/>
  <c r="AK465"/>
  <c r="AK507"/>
  <c r="AK456"/>
  <c r="AK564"/>
  <c r="AK258"/>
  <c r="AK384"/>
  <c r="AK530"/>
  <c r="AK389"/>
  <c r="AK519"/>
  <c r="AK504"/>
  <c r="AK483"/>
  <c r="AK378"/>
  <c r="AK471"/>
  <c r="AK359"/>
  <c r="AK543"/>
  <c r="AK419"/>
  <c r="AK474"/>
  <c r="AK436"/>
  <c r="AK404"/>
  <c r="AK489"/>
  <c r="AK417"/>
  <c r="AK518"/>
  <c r="AK441"/>
  <c r="AK480"/>
  <c r="AK452"/>
  <c r="AK442"/>
  <c r="AK411"/>
  <c r="AK416"/>
  <c r="AK223"/>
  <c r="AK517"/>
  <c r="AK375"/>
  <c r="AK403"/>
  <c r="AK496"/>
  <c r="AK454"/>
  <c r="AK373"/>
  <c r="AK462"/>
  <c r="AK296"/>
  <c r="AK485"/>
  <c r="AK451"/>
  <c r="AK379"/>
  <c r="AK401"/>
  <c r="AK458"/>
  <c r="AK358"/>
  <c r="AK271"/>
  <c r="AK335"/>
  <c r="AK440"/>
  <c r="AK443"/>
  <c r="AK464"/>
  <c r="AK363"/>
  <c r="AK323"/>
  <c r="AK455"/>
  <c r="AK365"/>
  <c r="AK400"/>
  <c r="AK233"/>
  <c r="AK367"/>
  <c r="AK381"/>
  <c r="AK210"/>
  <c r="AK397"/>
  <c r="AK466"/>
  <c r="AK386"/>
  <c r="AK432"/>
  <c r="AK388"/>
  <c r="AK336"/>
  <c r="AK321"/>
  <c r="AK361"/>
  <c r="AK207"/>
  <c r="AK364"/>
  <c r="AK391"/>
  <c r="AK311"/>
  <c r="AK347"/>
  <c r="AK309"/>
  <c r="AK191"/>
  <c r="AK216"/>
  <c r="AK382"/>
  <c r="AK326"/>
  <c r="AK410"/>
  <c r="AK360"/>
  <c r="AK348"/>
  <c r="AK280"/>
  <c r="AK377"/>
  <c r="AK412"/>
  <c r="AK369"/>
  <c r="AK209"/>
  <c r="AK272"/>
  <c r="AK293"/>
  <c r="AK181"/>
  <c r="AK246"/>
  <c r="AK314"/>
  <c r="AK295"/>
  <c r="AK168"/>
  <c r="AK287"/>
  <c r="AK291"/>
  <c r="AK329"/>
  <c r="AK327"/>
  <c r="AK281"/>
  <c r="AK273"/>
  <c r="AK183"/>
  <c r="AK176"/>
  <c r="AK290"/>
  <c r="AK230"/>
  <c r="AK188"/>
  <c r="AK322"/>
  <c r="AK374"/>
  <c r="AK338"/>
  <c r="AK334"/>
  <c r="AK282"/>
  <c r="AK300"/>
  <c r="AK312"/>
  <c r="AK194"/>
  <c r="AK222"/>
  <c r="AK156"/>
  <c r="AK297"/>
  <c r="AK220"/>
  <c r="AK270"/>
  <c r="AK262"/>
  <c r="AK137"/>
  <c r="AK278"/>
  <c r="AK259"/>
  <c r="AK274"/>
  <c r="AK292"/>
  <c r="AK228"/>
  <c r="AK286"/>
  <c r="AK165"/>
  <c r="AK239"/>
  <c r="AK283"/>
  <c r="AK175"/>
  <c r="AK107"/>
  <c r="AK229"/>
  <c r="AK236"/>
  <c r="AK254"/>
  <c r="AK147"/>
  <c r="AK200"/>
  <c r="AK221"/>
  <c r="AK231"/>
  <c r="AK224"/>
  <c r="AK195"/>
  <c r="AK174"/>
  <c r="AK185"/>
  <c r="AK199"/>
  <c r="AK187"/>
  <c r="AK86"/>
  <c r="AK253"/>
  <c r="AK184"/>
  <c r="AK177"/>
  <c r="AK130"/>
  <c r="AK242"/>
  <c r="AK121"/>
  <c r="AK112"/>
  <c r="AK104"/>
  <c r="AK217"/>
  <c r="AK158"/>
  <c r="AK161"/>
  <c r="AK106"/>
  <c r="AK145"/>
  <c r="AK180"/>
  <c r="AK170"/>
  <c r="AK171"/>
  <c r="AK172"/>
  <c r="AK109"/>
  <c r="AK139"/>
  <c r="AK124"/>
  <c r="AK133"/>
  <c r="AK127"/>
  <c r="AK123"/>
  <c r="AK89"/>
  <c r="AK134"/>
  <c r="AK102"/>
  <c r="AK167"/>
  <c r="AK126"/>
  <c r="AK77"/>
  <c r="AK144"/>
  <c r="AK116"/>
  <c r="AK91"/>
  <c r="AK135"/>
  <c r="AK122"/>
  <c r="AK111"/>
  <c r="AK60"/>
  <c r="AK101"/>
  <c r="AK70"/>
  <c r="AK119"/>
  <c r="AK108"/>
  <c r="AK93"/>
  <c r="AK97"/>
  <c r="AK87"/>
  <c r="AK90"/>
  <c r="AK83"/>
  <c r="AK94"/>
  <c r="AK52"/>
  <c r="AK49"/>
  <c r="AK76"/>
  <c r="AK16"/>
  <c r="AK41"/>
  <c r="AK61"/>
  <c r="AK88"/>
  <c r="AK42"/>
  <c r="AK72"/>
  <c r="AK66"/>
  <c r="AK67"/>
  <c r="AK79"/>
  <c r="AK46"/>
  <c r="AK57"/>
  <c r="AK51"/>
  <c r="AK37"/>
  <c r="AK50"/>
  <c r="AK34"/>
  <c r="AK44"/>
  <c r="AK31"/>
  <c r="AK33"/>
  <c r="AK26"/>
  <c r="AK35"/>
  <c r="AK30"/>
  <c r="AK27"/>
  <c r="AK29"/>
  <c r="AK28"/>
  <c r="AK25"/>
  <c r="AK24"/>
  <c r="AK19"/>
  <c r="AK20"/>
  <c r="AK4"/>
  <c r="AK15"/>
  <c r="AK10"/>
  <c r="AK14"/>
  <c r="AK3"/>
  <c r="AK2"/>
  <c r="AA6335"/>
  <c r="Z6335"/>
  <c r="AA5755"/>
  <c r="AE5755" s="1"/>
  <c r="Z5755"/>
  <c r="AD5755" s="1"/>
  <c r="AA6087"/>
  <c r="Z6087"/>
  <c r="AA6313"/>
  <c r="AE6313" s="1"/>
  <c r="Z6313"/>
  <c r="AD6313" s="1"/>
  <c r="AA6273"/>
  <c r="Z6273"/>
  <c r="AA6272"/>
  <c r="AE6272" s="1"/>
  <c r="Z6272"/>
  <c r="AD6272" s="1"/>
  <c r="AA6083"/>
  <c r="Z6083"/>
  <c r="AA6096"/>
  <c r="AE6096" s="1"/>
  <c r="Z6096"/>
  <c r="AA6233"/>
  <c r="Z6233"/>
  <c r="AA6311"/>
  <c r="AE6311" s="1"/>
  <c r="Z6311"/>
  <c r="AD6311" s="1"/>
  <c r="AA6232"/>
  <c r="Z6232"/>
  <c r="AA6296"/>
  <c r="Z6296"/>
  <c r="AA6277"/>
  <c r="Z6277"/>
  <c r="AA6285"/>
  <c r="AE6285" s="1"/>
  <c r="Z6285"/>
  <c r="AD6285" s="1"/>
  <c r="AA6261"/>
  <c r="Z6261"/>
  <c r="AA6258"/>
  <c r="AE6258" s="1"/>
  <c r="Z6258"/>
  <c r="AD6258" s="1"/>
  <c r="AA6332"/>
  <c r="Z6332"/>
  <c r="AA6321"/>
  <c r="AE6321" s="1"/>
  <c r="Z6321"/>
  <c r="AD6321" s="1"/>
  <c r="AA6310"/>
  <c r="Z6310"/>
  <c r="AA6307"/>
  <c r="AE6307" s="1"/>
  <c r="Z6307"/>
  <c r="AD6307" s="1"/>
  <c r="AA6331"/>
  <c r="Z6331"/>
  <c r="AA6330"/>
  <c r="AE6330" s="1"/>
  <c r="Z6330"/>
  <c r="AD6330" s="1"/>
  <c r="AA6329"/>
  <c r="Z6329"/>
  <c r="AA6328"/>
  <c r="AE6328" s="1"/>
  <c r="Z6328"/>
  <c r="AA6327"/>
  <c r="Z6327"/>
  <c r="AA6326"/>
  <c r="AE6326" s="1"/>
  <c r="Z6326"/>
  <c r="AD6326" s="1"/>
  <c r="AA6325"/>
  <c r="Z6325"/>
  <c r="AA6324"/>
  <c r="AE6324" s="1"/>
  <c r="Z6324"/>
  <c r="AD6324" s="1"/>
  <c r="AA6320"/>
  <c r="Z6320"/>
  <c r="AA6323"/>
  <c r="AE6323" s="1"/>
  <c r="Z6323"/>
  <c r="AD6323" s="1"/>
  <c r="AA6318"/>
  <c r="Z6318"/>
  <c r="AA6322"/>
  <c r="AE6322" s="1"/>
  <c r="Z6322"/>
  <c r="AD6322" s="1"/>
  <c r="AA6317"/>
  <c r="Z6317"/>
  <c r="AA6301"/>
  <c r="AE6301" s="1"/>
  <c r="Z6301"/>
  <c r="AD6301" s="1"/>
  <c r="AA6215"/>
  <c r="Z6215"/>
  <c r="AA6241"/>
  <c r="AE6241" s="1"/>
  <c r="Z6241"/>
  <c r="AD6241" s="1"/>
  <c r="AA6319"/>
  <c r="Z6319"/>
  <c r="AA5105"/>
  <c r="AE5105" s="1"/>
  <c r="Z5105"/>
  <c r="AD5105" s="1"/>
  <c r="AA6107"/>
  <c r="Z6107"/>
  <c r="AA6223"/>
  <c r="AE6223" s="1"/>
  <c r="Z6223"/>
  <c r="AD6223" s="1"/>
  <c r="AA6300"/>
  <c r="Z6300"/>
  <c r="AA6294"/>
  <c r="AE6294" s="1"/>
  <c r="Z6294"/>
  <c r="AD6294" s="1"/>
  <c r="AA6253"/>
  <c r="Z6253"/>
  <c r="AA6314"/>
  <c r="AE6314" s="1"/>
  <c r="Z6314"/>
  <c r="AD6314" s="1"/>
  <c r="AA5779"/>
  <c r="Z5779"/>
  <c r="AA6312"/>
  <c r="AE6312" s="1"/>
  <c r="Z6312"/>
  <c r="AD6312" s="1"/>
  <c r="AA6211"/>
  <c r="Z6211"/>
  <c r="AA6106"/>
  <c r="AE6106" s="1"/>
  <c r="Z6106"/>
  <c r="AA5121"/>
  <c r="Z5121"/>
  <c r="AA6090"/>
  <c r="AE6090" s="1"/>
  <c r="Z6090"/>
  <c r="AD6090" s="1"/>
  <c r="AA6108"/>
  <c r="Z6108"/>
  <c r="AA6222"/>
  <c r="AE6222" s="1"/>
  <c r="Z6222"/>
  <c r="AD6222" s="1"/>
  <c r="AA6218"/>
  <c r="Z6218"/>
  <c r="AA6315"/>
  <c r="AE6315" s="1"/>
  <c r="Z6315"/>
  <c r="AD6315" s="1"/>
  <c r="AA6265"/>
  <c r="Z6265"/>
  <c r="AA6259"/>
  <c r="AE6259" s="1"/>
  <c r="Z6259"/>
  <c r="AA6295"/>
  <c r="Z6295"/>
  <c r="AA6283"/>
  <c r="AE6283" s="1"/>
  <c r="Z6283"/>
  <c r="AD6283" s="1"/>
  <c r="AA6299"/>
  <c r="Z6299"/>
  <c r="AA6298"/>
  <c r="AE6298" s="1"/>
  <c r="Z6298"/>
  <c r="AA6304"/>
  <c r="Z6304"/>
  <c r="AA6356"/>
  <c r="AE6356" s="1"/>
  <c r="Z6356"/>
  <c r="AD6356" s="1"/>
  <c r="AA6225"/>
  <c r="Z6225"/>
  <c r="AA6220"/>
  <c r="AE6220" s="1"/>
  <c r="Z6220"/>
  <c r="AA5555"/>
  <c r="Z5555"/>
  <c r="AA6228"/>
  <c r="AE6228" s="1"/>
  <c r="Z6228"/>
  <c r="AD6228" s="1"/>
  <c r="AA6201"/>
  <c r="Z6201"/>
  <c r="AA6219"/>
  <c r="AE6219" s="1"/>
  <c r="Z6219"/>
  <c r="AD6219" s="1"/>
  <c r="AA6217"/>
  <c r="Z6217"/>
  <c r="AA6208"/>
  <c r="AE6208" s="1"/>
  <c r="Z6208"/>
  <c r="AD6208" s="1"/>
  <c r="AA6264"/>
  <c r="Z6264"/>
  <c r="AA6245"/>
  <c r="AE6245" s="1"/>
  <c r="Z6245"/>
  <c r="AD6245" s="1"/>
  <c r="AA6270"/>
  <c r="Z6270"/>
  <c r="AA6275"/>
  <c r="AE6275" s="1"/>
  <c r="Z6275"/>
  <c r="AA6268"/>
  <c r="Z6268"/>
  <c r="AA5119"/>
  <c r="Z5119"/>
  <c r="AA6293"/>
  <c r="Z6293"/>
  <c r="AA6292"/>
  <c r="AE6292" s="1"/>
  <c r="Z6292"/>
  <c r="AA6303"/>
  <c r="Z6303"/>
  <c r="AA6302"/>
  <c r="AE6302" s="1"/>
  <c r="Z6302"/>
  <c r="AD6302" s="1"/>
  <c r="AA6141"/>
  <c r="Z6141"/>
  <c r="AA6267"/>
  <c r="AE6267" s="1"/>
  <c r="Z6267"/>
  <c r="AD6267" s="1"/>
  <c r="AA6280"/>
  <c r="Z6280"/>
  <c r="AA6207"/>
  <c r="AE6207" s="1"/>
  <c r="Z6207"/>
  <c r="AD6207" s="1"/>
  <c r="AA5087"/>
  <c r="Z5087"/>
  <c r="AA6355"/>
  <c r="AE6355" s="1"/>
  <c r="Z6355"/>
  <c r="AD6355" s="1"/>
  <c r="AA6088"/>
  <c r="Z6088"/>
  <c r="AA6102"/>
  <c r="AE6102" s="1"/>
  <c r="Z6102"/>
  <c r="AD6102" s="1"/>
  <c r="AA6178"/>
  <c r="Z6178"/>
  <c r="AA6159"/>
  <c r="Z6159"/>
  <c r="AD6159" s="1"/>
  <c r="AA6229"/>
  <c r="Z6229"/>
  <c r="AA6214"/>
  <c r="AE6214" s="1"/>
  <c r="Z6214"/>
  <c r="AA6203"/>
  <c r="Z6203"/>
  <c r="AA6238"/>
  <c r="AE6238" s="1"/>
  <c r="Z6238"/>
  <c r="AA6252"/>
  <c r="Z6252"/>
  <c r="AA6226"/>
  <c r="AE6226" s="1"/>
  <c r="Z6226"/>
  <c r="AD6226" s="1"/>
  <c r="AA6263"/>
  <c r="Z6263"/>
  <c r="AA6256"/>
  <c r="AE6256" s="1"/>
  <c r="Z6256"/>
  <c r="AD6256" s="1"/>
  <c r="AA6271"/>
  <c r="Z6271"/>
  <c r="AA6309"/>
  <c r="AE6309" s="1"/>
  <c r="Z6309"/>
  <c r="AD6309" s="1"/>
  <c r="AA6282"/>
  <c r="Z6282"/>
  <c r="AA6291"/>
  <c r="AE6291" s="1"/>
  <c r="Z6291"/>
  <c r="AD6291" s="1"/>
  <c r="AA6290"/>
  <c r="Z6290"/>
  <c r="AA6289"/>
  <c r="Z6289"/>
  <c r="AA5002"/>
  <c r="Z5002"/>
  <c r="AA6249"/>
  <c r="AE6249" s="1"/>
  <c r="Z6249"/>
  <c r="AA5625"/>
  <c r="Z5625"/>
  <c r="AA5809"/>
  <c r="Z5809"/>
  <c r="AD5809" s="1"/>
  <c r="AA6064"/>
  <c r="Z6064"/>
  <c r="AA6126"/>
  <c r="AE6126" s="1"/>
  <c r="Z6126"/>
  <c r="AD6126" s="1"/>
  <c r="AA6149"/>
  <c r="Z6149"/>
  <c r="AA6117"/>
  <c r="AE6117" s="1"/>
  <c r="Z6117"/>
  <c r="AD6117" s="1"/>
  <c r="AA6210"/>
  <c r="Z6210"/>
  <c r="AA6266"/>
  <c r="AE6266" s="1"/>
  <c r="Z6266"/>
  <c r="AA6248"/>
  <c r="Z6248"/>
  <c r="AA6242"/>
  <c r="AE6242" s="1"/>
  <c r="Z6242"/>
  <c r="AD6242" s="1"/>
  <c r="AA6257"/>
  <c r="Z6257"/>
  <c r="AA4456"/>
  <c r="AE4456" s="1"/>
  <c r="Z4456"/>
  <c r="AD4456" s="1"/>
  <c r="AA6230"/>
  <c r="Z6230"/>
  <c r="AA6279"/>
  <c r="AE6279" s="1"/>
  <c r="Z6279"/>
  <c r="AD6279" s="1"/>
  <c r="AA5770"/>
  <c r="Z5770"/>
  <c r="AA6269"/>
  <c r="AE6269" s="1"/>
  <c r="Z6269"/>
  <c r="AA6288"/>
  <c r="Z6288"/>
  <c r="AA6287"/>
  <c r="AE6287" s="1"/>
  <c r="Z6287"/>
  <c r="AA6286"/>
  <c r="Z6286"/>
  <c r="AA6284"/>
  <c r="AE6284" s="1"/>
  <c r="Z6284"/>
  <c r="AD6284" s="1"/>
  <c r="AA6209"/>
  <c r="Z6209"/>
  <c r="AA6216"/>
  <c r="AE6216" s="1"/>
  <c r="Z6216"/>
  <c r="AD6216" s="1"/>
  <c r="AA6262"/>
  <c r="Z6262"/>
  <c r="AA6244"/>
  <c r="AE6244" s="1"/>
  <c r="Z6244"/>
  <c r="AA6255"/>
  <c r="Z6255"/>
  <c r="AA6281"/>
  <c r="AE6281" s="1"/>
  <c r="Z6281"/>
  <c r="AA6278"/>
  <c r="Z6278"/>
  <c r="AA5766"/>
  <c r="AE5766" s="1"/>
  <c r="Z5766"/>
  <c r="AD5766" s="1"/>
  <c r="AA6099"/>
  <c r="Z6099"/>
  <c r="AA5716"/>
  <c r="AE5716" s="1"/>
  <c r="Z5716"/>
  <c r="AD5716" s="1"/>
  <c r="AA5881"/>
  <c r="Z5881"/>
  <c r="AA6079"/>
  <c r="Z6079"/>
  <c r="AA6140"/>
  <c r="Z6140"/>
  <c r="AA6174"/>
  <c r="AE6174" s="1"/>
  <c r="Z6174"/>
  <c r="AD6174" s="1"/>
  <c r="AA6206"/>
  <c r="Z6206"/>
  <c r="AA6205"/>
  <c r="AE6205" s="1"/>
  <c r="Z6205"/>
  <c r="AD6205" s="1"/>
  <c r="AA6204"/>
  <c r="Z6204"/>
  <c r="AA6227"/>
  <c r="AE6227" s="1"/>
  <c r="Z6227"/>
  <c r="AD6227" s="1"/>
  <c r="AA6276"/>
  <c r="Z6276"/>
  <c r="AA6199"/>
  <c r="AE6199" s="1"/>
  <c r="Z6199"/>
  <c r="AA5673"/>
  <c r="Z5673"/>
  <c r="AA5772"/>
  <c r="AE5772" s="1"/>
  <c r="Z5772"/>
  <c r="AA5730"/>
  <c r="Z5730"/>
  <c r="AA5759"/>
  <c r="Z5759"/>
  <c r="AA6059"/>
  <c r="Z6059"/>
  <c r="AA6095"/>
  <c r="AE6095" s="1"/>
  <c r="Z6095"/>
  <c r="AD6095" s="1"/>
  <c r="AA6093"/>
  <c r="Z6093"/>
  <c r="AA6103"/>
  <c r="AE6103" s="1"/>
  <c r="Z6103"/>
  <c r="AA6097"/>
  <c r="Z6097"/>
  <c r="AA6092"/>
  <c r="AE6092" s="1"/>
  <c r="Z6092"/>
  <c r="AD6092" s="1"/>
  <c r="AA6091"/>
  <c r="Z6091"/>
  <c r="AA6247"/>
  <c r="AE6247" s="1"/>
  <c r="Z6247"/>
  <c r="AD6247" s="1"/>
  <c r="AA6112"/>
  <c r="Z6112"/>
  <c r="AA6109"/>
  <c r="AE6109" s="1"/>
  <c r="Z6109"/>
  <c r="AD6109" s="1"/>
  <c r="AA6150"/>
  <c r="Z6150"/>
  <c r="AA6118"/>
  <c r="AE6118" s="1"/>
  <c r="Z6118"/>
  <c r="AD6118" s="1"/>
  <c r="AA6182"/>
  <c r="Z6182"/>
  <c r="AA6181"/>
  <c r="AE6181" s="1"/>
  <c r="Z6181"/>
  <c r="AD6181" s="1"/>
  <c r="AA6179"/>
  <c r="Z6179"/>
  <c r="AA6354"/>
  <c r="AE6354" s="1"/>
  <c r="Z6354"/>
  <c r="AD6354" s="1"/>
  <c r="AA6202"/>
  <c r="Z6202"/>
  <c r="AA6333"/>
  <c r="AE6333" s="1"/>
  <c r="Z6333"/>
  <c r="AD6333" s="1"/>
  <c r="AA6213"/>
  <c r="Z6213"/>
  <c r="AA6239"/>
  <c r="AE6239" s="1"/>
  <c r="Z6239"/>
  <c r="AA6084"/>
  <c r="Z6084"/>
  <c r="AA6274"/>
  <c r="AE6274" s="1"/>
  <c r="Z6274"/>
  <c r="AD6274" s="1"/>
  <c r="AA6240"/>
  <c r="Z6240"/>
  <c r="AA4898"/>
  <c r="AE4898" s="1"/>
  <c r="Z4898"/>
  <c r="AD4898" s="1"/>
  <c r="AA5760"/>
  <c r="Z5760"/>
  <c r="AA6089"/>
  <c r="Z6089"/>
  <c r="AD6089" s="1"/>
  <c r="AA6098"/>
  <c r="Z6098"/>
  <c r="AA6156"/>
  <c r="AE6156" s="1"/>
  <c r="Z6156"/>
  <c r="AD6156" s="1"/>
  <c r="AA6194"/>
  <c r="Z6194"/>
  <c r="AA6151"/>
  <c r="AE6151" s="1"/>
  <c r="Z6151"/>
  <c r="AD6151" s="1"/>
  <c r="AA6200"/>
  <c r="Z6200"/>
  <c r="AA6198"/>
  <c r="Z6198"/>
  <c r="AD6198" s="1"/>
  <c r="AA6308"/>
  <c r="Z6308"/>
  <c r="AA6197"/>
  <c r="AE6197" s="1"/>
  <c r="Z6197"/>
  <c r="AD6197" s="1"/>
  <c r="AA6105"/>
  <c r="Z6105"/>
  <c r="AA6237"/>
  <c r="AE6237" s="1"/>
  <c r="Z6237"/>
  <c r="AD6237" s="1"/>
  <c r="AA6186"/>
  <c r="Z6186"/>
  <c r="AA6251"/>
  <c r="AE6251" s="1"/>
  <c r="Z6251"/>
  <c r="AD6251" s="1"/>
  <c r="AA6246"/>
  <c r="Z6246"/>
  <c r="AA6168"/>
  <c r="Z6168"/>
  <c r="AA6221"/>
  <c r="Z6221"/>
  <c r="AA4557"/>
  <c r="AE4557" s="1"/>
  <c r="Z4557"/>
  <c r="AA5886"/>
  <c r="Z5886"/>
  <c r="AA5798"/>
  <c r="AE5798" s="1"/>
  <c r="Z5798"/>
  <c r="AA6052"/>
  <c r="Z6052"/>
  <c r="AA6069"/>
  <c r="Z6069"/>
  <c r="AD6069" s="1"/>
  <c r="AA6081"/>
  <c r="Z6081"/>
  <c r="AA6185"/>
  <c r="AE6185" s="1"/>
  <c r="Z6185"/>
  <c r="AD6185" s="1"/>
  <c r="AA6086"/>
  <c r="Z6086"/>
  <c r="AA6085"/>
  <c r="Z6085"/>
  <c r="AA6111"/>
  <c r="Z6111"/>
  <c r="AA6157"/>
  <c r="AE6157" s="1"/>
  <c r="Z6157"/>
  <c r="AD6157" s="1"/>
  <c r="AA6195"/>
  <c r="Z6195"/>
  <c r="AA6165"/>
  <c r="AE6165" s="1"/>
  <c r="Z6165"/>
  <c r="AD6165" s="1"/>
  <c r="AA6153"/>
  <c r="Z6153"/>
  <c r="AA6189"/>
  <c r="AE6189" s="1"/>
  <c r="Z6189"/>
  <c r="AD6189" s="1"/>
  <c r="AA6152"/>
  <c r="Z6152"/>
  <c r="AA6148"/>
  <c r="AE6148" s="1"/>
  <c r="Z6148"/>
  <c r="AD6148" s="1"/>
  <c r="AA6193"/>
  <c r="Z6193"/>
  <c r="AA6243"/>
  <c r="Z6243"/>
  <c r="AD6243" s="1"/>
  <c r="AA6169"/>
  <c r="Z6169"/>
  <c r="AA6250"/>
  <c r="AE6250" s="1"/>
  <c r="Z6250"/>
  <c r="AD6250" s="1"/>
  <c r="AA6231"/>
  <c r="Z6231"/>
  <c r="AA6254"/>
  <c r="AE6254" s="1"/>
  <c r="Z6254"/>
  <c r="AD6254" s="1"/>
  <c r="AA5758"/>
  <c r="Z5758"/>
  <c r="AA6158"/>
  <c r="AE6158" s="1"/>
  <c r="Z6158"/>
  <c r="AD6158" s="1"/>
  <c r="AA5768"/>
  <c r="Z5768"/>
  <c r="AA5775"/>
  <c r="AE5775" s="1"/>
  <c r="Z5775"/>
  <c r="AA5804"/>
  <c r="Z5804"/>
  <c r="AA5819"/>
  <c r="AE5819" s="1"/>
  <c r="Z5819"/>
  <c r="AA5839"/>
  <c r="Z5839"/>
  <c r="AA5993"/>
  <c r="AE5993" s="1"/>
  <c r="Z5993"/>
  <c r="AD5993" s="1"/>
  <c r="AA6007"/>
  <c r="Z6007"/>
  <c r="AA6080"/>
  <c r="AE6080" s="1"/>
  <c r="Z6080"/>
  <c r="AD6080" s="1"/>
  <c r="AA6078"/>
  <c r="Z6078"/>
  <c r="AA6077"/>
  <c r="AE6077" s="1"/>
  <c r="Z6077"/>
  <c r="AA6104"/>
  <c r="Z6104"/>
  <c r="AA6110"/>
  <c r="AE6110" s="1"/>
  <c r="Z6110"/>
  <c r="AA6115"/>
  <c r="Z6115"/>
  <c r="AA6147"/>
  <c r="AE6147" s="1"/>
  <c r="Z6147"/>
  <c r="AA6171"/>
  <c r="Z6171"/>
  <c r="AA6144"/>
  <c r="AE6144" s="1"/>
  <c r="Z6144"/>
  <c r="AD6144" s="1"/>
  <c r="AA6192"/>
  <c r="Z6192"/>
  <c r="AA6143"/>
  <c r="AE6143" s="1"/>
  <c r="Z6143"/>
  <c r="AA6191"/>
  <c r="Z6191"/>
  <c r="AA6142"/>
  <c r="Z6142"/>
  <c r="AD6142" s="1"/>
  <c r="AA6190"/>
  <c r="Z6190"/>
  <c r="AA6177"/>
  <c r="AE6177" s="1"/>
  <c r="Z6177"/>
  <c r="AD6177" s="1"/>
  <c r="AA6188"/>
  <c r="Z6188"/>
  <c r="AA6187"/>
  <c r="AE6187" s="1"/>
  <c r="Z6187"/>
  <c r="AD6187" s="1"/>
  <c r="AA6224"/>
  <c r="Z6224"/>
  <c r="AA5963"/>
  <c r="AE5963" s="1"/>
  <c r="Z5963"/>
  <c r="AD5963" s="1"/>
  <c r="AA5765"/>
  <c r="Z5765"/>
  <c r="AA5599"/>
  <c r="AE5599" s="1"/>
  <c r="Z5599"/>
  <c r="AD5599" s="1"/>
  <c r="AA5641"/>
  <c r="Z5641"/>
  <c r="AA5664"/>
  <c r="AE5664" s="1"/>
  <c r="Z5664"/>
  <c r="AD5664" s="1"/>
  <c r="AA5761"/>
  <c r="Z5761"/>
  <c r="AA5795"/>
  <c r="AE5795" s="1"/>
  <c r="Z5795"/>
  <c r="AA5880"/>
  <c r="Z5880"/>
  <c r="AA5797"/>
  <c r="AE5797" s="1"/>
  <c r="Z5797"/>
  <c r="AD5797" s="1"/>
  <c r="AA6038"/>
  <c r="Z6038"/>
  <c r="AA6138"/>
  <c r="AE6138" s="1"/>
  <c r="Z6138"/>
  <c r="AA6184"/>
  <c r="Z6184"/>
  <c r="AA6155"/>
  <c r="Z6155"/>
  <c r="AD6155" s="1"/>
  <c r="AA6183"/>
  <c r="Z6183"/>
  <c r="AA6167"/>
  <c r="AE6167" s="1"/>
  <c r="Z6167"/>
  <c r="AD6167" s="1"/>
  <c r="AA6180"/>
  <c r="Z6180"/>
  <c r="AA6176"/>
  <c r="AE6176" s="1"/>
  <c r="Z6176"/>
  <c r="AD6176" s="1"/>
  <c r="AA6175"/>
  <c r="Z6175"/>
  <c r="AA5904"/>
  <c r="AE5904" s="1"/>
  <c r="Z5904"/>
  <c r="AD5904" s="1"/>
  <c r="AA6297"/>
  <c r="Z6297"/>
  <c r="AA5245"/>
  <c r="AE5245" s="1"/>
  <c r="Z5245"/>
  <c r="AD5245" s="1"/>
  <c r="AA5642"/>
  <c r="Z5642"/>
  <c r="AA6076"/>
  <c r="AE6076" s="1"/>
  <c r="Z6076"/>
  <c r="AD6076" s="1"/>
  <c r="AA5715"/>
  <c r="Z5715"/>
  <c r="AA5843"/>
  <c r="AE5843" s="1"/>
  <c r="Z5843"/>
  <c r="AD5843" s="1"/>
  <c r="AA5921"/>
  <c r="Z5921"/>
  <c r="AA6030"/>
  <c r="Z6030"/>
  <c r="AD6030" s="1"/>
  <c r="AA6075"/>
  <c r="Z6075"/>
  <c r="AA6040"/>
  <c r="AE6040" s="1"/>
  <c r="Z6040"/>
  <c r="AD6040" s="1"/>
  <c r="AA6074"/>
  <c r="Z6074"/>
  <c r="AA6073"/>
  <c r="AE6073" s="1"/>
  <c r="Z6073"/>
  <c r="AD6073" s="1"/>
  <c r="AA6071"/>
  <c r="Z6071"/>
  <c r="AA6137"/>
  <c r="AE6137" s="1"/>
  <c r="Z6137"/>
  <c r="AA6135"/>
  <c r="Z6135"/>
  <c r="AA6134"/>
  <c r="AE6134" s="1"/>
  <c r="Z6134"/>
  <c r="AD6134" s="1"/>
  <c r="AA6133"/>
  <c r="Z6133"/>
  <c r="AA6132"/>
  <c r="AE6132" s="1"/>
  <c r="Z6132"/>
  <c r="AA6131"/>
  <c r="Z6131"/>
  <c r="AA6173"/>
  <c r="AE6173" s="1"/>
  <c r="Z6173"/>
  <c r="AD6173" s="1"/>
  <c r="AA6172"/>
  <c r="Z6172"/>
  <c r="AA6166"/>
  <c r="AE6166" s="1"/>
  <c r="Z6166"/>
  <c r="AD6166" s="1"/>
  <c r="AA6353"/>
  <c r="Z6353"/>
  <c r="AA6072"/>
  <c r="AE6072" s="1"/>
  <c r="Z6072"/>
  <c r="AD6072" s="1"/>
  <c r="AA6136"/>
  <c r="Z6136"/>
  <c r="AA5602"/>
  <c r="Z5602"/>
  <c r="AD5602" s="1"/>
  <c r="AA5783"/>
  <c r="Z5783"/>
  <c r="AA5808"/>
  <c r="AE5808" s="1"/>
  <c r="Z5808"/>
  <c r="AD5808" s="1"/>
  <c r="AA5778"/>
  <c r="Z5778"/>
  <c r="AA5960"/>
  <c r="AE5960" s="1"/>
  <c r="Z5960"/>
  <c r="AD5960" s="1"/>
  <c r="AA6037"/>
  <c r="Z6037"/>
  <c r="AA6070"/>
  <c r="Z6070"/>
  <c r="AA6068"/>
  <c r="Z6068"/>
  <c r="AA6067"/>
  <c r="AE6067" s="1"/>
  <c r="Z6067"/>
  <c r="AD6067" s="1"/>
  <c r="AA6129"/>
  <c r="Z6129"/>
  <c r="AA6128"/>
  <c r="AE6128" s="1"/>
  <c r="Z6128"/>
  <c r="AD6128" s="1"/>
  <c r="AA6125"/>
  <c r="Z6125"/>
  <c r="AA6124"/>
  <c r="AE6124" s="1"/>
  <c r="Z6124"/>
  <c r="AA6123"/>
  <c r="Z6123"/>
  <c r="AA6139"/>
  <c r="AE6139" s="1"/>
  <c r="Z6139"/>
  <c r="AD6139" s="1"/>
  <c r="AA6164"/>
  <c r="Z6164"/>
  <c r="AA6163"/>
  <c r="AE6163" s="1"/>
  <c r="Z6163"/>
  <c r="AA6162"/>
  <c r="Z6162"/>
  <c r="AA6161"/>
  <c r="Z6161"/>
  <c r="AA6160"/>
  <c r="Z6160"/>
  <c r="AA6130"/>
  <c r="Z6130"/>
  <c r="AD6130" s="1"/>
  <c r="AA5609"/>
  <c r="Z5609"/>
  <c r="AA5746"/>
  <c r="AE5746" s="1"/>
  <c r="Z5746"/>
  <c r="AA5756"/>
  <c r="Z5756"/>
  <c r="AA6260"/>
  <c r="AE6260" s="1"/>
  <c r="Z6260"/>
  <c r="AD6260" s="1"/>
  <c r="AA5906"/>
  <c r="Z5906"/>
  <c r="AA5969"/>
  <c r="AE5969" s="1"/>
  <c r="Z5969"/>
  <c r="AA5926"/>
  <c r="Z5926"/>
  <c r="AA5950"/>
  <c r="AE5950" s="1"/>
  <c r="Z5950"/>
  <c r="AD5950" s="1"/>
  <c r="AA6065"/>
  <c r="Z6065"/>
  <c r="AA6063"/>
  <c r="Z6063"/>
  <c r="AA6062"/>
  <c r="Z6062"/>
  <c r="AA6061"/>
  <c r="AE6061" s="1"/>
  <c r="Z6061"/>
  <c r="AD6061" s="1"/>
  <c r="AA6060"/>
  <c r="Z6060"/>
  <c r="AA6058"/>
  <c r="Z6058"/>
  <c r="AD6058" s="1"/>
  <c r="AA6057"/>
  <c r="Z6057"/>
  <c r="AA5733"/>
  <c r="AE5733" s="1"/>
  <c r="Z5733"/>
  <c r="AD5733" s="1"/>
  <c r="AA6121"/>
  <c r="Z6121"/>
  <c r="AA6120"/>
  <c r="AE6120" s="1"/>
  <c r="Z6120"/>
  <c r="AA6119"/>
  <c r="Z6119"/>
  <c r="AA5209"/>
  <c r="Z5209"/>
  <c r="AA5696"/>
  <c r="Z5696"/>
  <c r="AA5574"/>
  <c r="AE5574" s="1"/>
  <c r="Z5574"/>
  <c r="AD5574" s="1"/>
  <c r="AA5586"/>
  <c r="Z5586"/>
  <c r="AA5713"/>
  <c r="AE5713" s="1"/>
  <c r="Z5713"/>
  <c r="AD5713" s="1"/>
  <c r="AA5747"/>
  <c r="Z5747"/>
  <c r="AA5856"/>
  <c r="AE5856" s="1"/>
  <c r="Z5856"/>
  <c r="AD5856" s="1"/>
  <c r="AA5867"/>
  <c r="Z5867"/>
  <c r="AA6055"/>
  <c r="Z6055"/>
  <c r="AD6055" s="1"/>
  <c r="AA6054"/>
  <c r="Z6054"/>
  <c r="AA6053"/>
  <c r="AE6053" s="1"/>
  <c r="Z6053"/>
  <c r="AA6051"/>
  <c r="Z6051"/>
  <c r="AA6050"/>
  <c r="Z6050"/>
  <c r="AD6050" s="1"/>
  <c r="AA6047"/>
  <c r="Z6047"/>
  <c r="AA6044"/>
  <c r="AE6044" s="1"/>
  <c r="Z6044"/>
  <c r="AD6044" s="1"/>
  <c r="AA6043"/>
  <c r="Z6043"/>
  <c r="AA6042"/>
  <c r="AE6042" s="1"/>
  <c r="Z6042"/>
  <c r="AD6042" s="1"/>
  <c r="AA6041"/>
  <c r="Z6041"/>
  <c r="AA6116"/>
  <c r="AE6116" s="1"/>
  <c r="Z6116"/>
  <c r="AA6146"/>
  <c r="Z6146"/>
  <c r="AA6145"/>
  <c r="AE6145" s="1"/>
  <c r="Z6145"/>
  <c r="AD6145" s="1"/>
  <c r="AA6082"/>
  <c r="Z6082"/>
  <c r="AA5751"/>
  <c r="AE5751" s="1"/>
  <c r="Z5751"/>
  <c r="AD5751" s="1"/>
  <c r="AA6049"/>
  <c r="Z6049"/>
  <c r="AA6048"/>
  <c r="AE6048" s="1"/>
  <c r="Z6048"/>
  <c r="AD6048" s="1"/>
  <c r="AA6046"/>
  <c r="Z6046"/>
  <c r="AA6045"/>
  <c r="AE6045" s="1"/>
  <c r="Z6045"/>
  <c r="AD6045" s="1"/>
  <c r="AA5488"/>
  <c r="Z5488"/>
  <c r="AA5589"/>
  <c r="AE5589" s="1"/>
  <c r="Z5589"/>
  <c r="AD5589" s="1"/>
  <c r="AA5781"/>
  <c r="Z5781"/>
  <c r="AA6039"/>
  <c r="Z6039"/>
  <c r="AD6039" s="1"/>
  <c r="AA6036"/>
  <c r="Z6036"/>
  <c r="AA6035"/>
  <c r="AE6035" s="1"/>
  <c r="Z6035"/>
  <c r="AD6035" s="1"/>
  <c r="AA6033"/>
  <c r="Z6033"/>
  <c r="AA6032"/>
  <c r="AE6032" s="1"/>
  <c r="Z6032"/>
  <c r="AD6032" s="1"/>
  <c r="AA6031"/>
  <c r="Z6031"/>
  <c r="AA6029"/>
  <c r="Z6029"/>
  <c r="AD6029" s="1"/>
  <c r="AA6027"/>
  <c r="Z6027"/>
  <c r="AA6026"/>
  <c r="AE6026" s="1"/>
  <c r="Z6026"/>
  <c r="AD6026" s="1"/>
  <c r="AA6025"/>
  <c r="Z6025"/>
  <c r="AA6113"/>
  <c r="AE6113" s="1"/>
  <c r="Z6113"/>
  <c r="AD6113" s="1"/>
  <c r="AA6034"/>
  <c r="Z6034"/>
  <c r="AA5685"/>
  <c r="AE5685" s="1"/>
  <c r="Z5685"/>
  <c r="AD5685" s="1"/>
  <c r="AA5714"/>
  <c r="Z5714"/>
  <c r="AA5728"/>
  <c r="AE5728" s="1"/>
  <c r="Z5728"/>
  <c r="AD5728" s="1"/>
  <c r="AA5757"/>
  <c r="Z5757"/>
  <c r="AA6024"/>
  <c r="AE6024" s="1"/>
  <c r="Z6024"/>
  <c r="AD6024" s="1"/>
  <c r="AA6023"/>
  <c r="Z6023"/>
  <c r="AA6022"/>
  <c r="AE6022" s="1"/>
  <c r="Z6022"/>
  <c r="AD6022" s="1"/>
  <c r="AA6021"/>
  <c r="Z6021"/>
  <c r="AA6020"/>
  <c r="Z6020"/>
  <c r="AD6020" s="1"/>
  <c r="AA6019"/>
  <c r="Z6019"/>
  <c r="AA6018"/>
  <c r="AE6018" s="1"/>
  <c r="Z6018"/>
  <c r="AD6018" s="1"/>
  <c r="AA6017"/>
  <c r="Z6017"/>
  <c r="AA6016"/>
  <c r="AE6016" s="1"/>
  <c r="Z6016"/>
  <c r="AD6016" s="1"/>
  <c r="AA6014"/>
  <c r="Z6014"/>
  <c r="AA6013"/>
  <c r="Z6013"/>
  <c r="AD6013" s="1"/>
  <c r="AA5595"/>
  <c r="Z5595"/>
  <c r="AA5638"/>
  <c r="AE5638" s="1"/>
  <c r="Z5638"/>
  <c r="AD5638" s="1"/>
  <c r="AA6012"/>
  <c r="Z6012"/>
  <c r="AA5247"/>
  <c r="AE5247" s="1"/>
  <c r="Z5247"/>
  <c r="AA5419"/>
  <c r="Z5419"/>
  <c r="AA5709"/>
  <c r="AE5709" s="1"/>
  <c r="Z5709"/>
  <c r="AD5709" s="1"/>
  <c r="AA5740"/>
  <c r="Z5740"/>
  <c r="AA5739"/>
  <c r="AE5739" s="1"/>
  <c r="Z5739"/>
  <c r="AD5739" s="1"/>
  <c r="AA5910"/>
  <c r="Z5910"/>
  <c r="AA6011"/>
  <c r="Z6011"/>
  <c r="AD6011" s="1"/>
  <c r="AA6010"/>
  <c r="Z6010"/>
  <c r="AA6009"/>
  <c r="AE6009" s="1"/>
  <c r="Z6009"/>
  <c r="AD6009" s="1"/>
  <c r="AA6008"/>
  <c r="Z6008"/>
  <c r="AA6006"/>
  <c r="Z6006"/>
  <c r="AD6006" s="1"/>
  <c r="AA6004"/>
  <c r="Z6004"/>
  <c r="AA6003"/>
  <c r="AE6003" s="1"/>
  <c r="Z6003"/>
  <c r="AD6003" s="1"/>
  <c r="AA6002"/>
  <c r="Z6002"/>
  <c r="AA6066"/>
  <c r="AE6066" s="1"/>
  <c r="Z6066"/>
  <c r="AD6066" s="1"/>
  <c r="AA6122"/>
  <c r="Z6122"/>
  <c r="AA6212"/>
  <c r="AE6212" s="1"/>
  <c r="Z6212"/>
  <c r="AD6212" s="1"/>
  <c r="AA5558"/>
  <c r="Z5558"/>
  <c r="AA2493"/>
  <c r="AE2493" s="1"/>
  <c r="Z2493"/>
  <c r="AD2493" s="1"/>
  <c r="AA5572"/>
  <c r="Z5572"/>
  <c r="AA5647"/>
  <c r="AE5647" s="1"/>
  <c r="Z5647"/>
  <c r="AD5647" s="1"/>
  <c r="AA5738"/>
  <c r="Z5738"/>
  <c r="AA5763"/>
  <c r="Z5763"/>
  <c r="AD5763" s="1"/>
  <c r="AA5762"/>
  <c r="Z5762"/>
  <c r="AA6094"/>
  <c r="AE6094" s="1"/>
  <c r="Z6094"/>
  <c r="AD6094" s="1"/>
  <c r="AA6001"/>
  <c r="Z6001"/>
  <c r="AA6000"/>
  <c r="Z6000"/>
  <c r="AD6000" s="1"/>
  <c r="AA5999"/>
  <c r="Z5999"/>
  <c r="AA5998"/>
  <c r="AE5998" s="1"/>
  <c r="Z5998"/>
  <c r="AA5997"/>
  <c r="Z5997"/>
  <c r="AA5996"/>
  <c r="AE5996" s="1"/>
  <c r="Z5996"/>
  <c r="AD5996" s="1"/>
  <c r="AA5995"/>
  <c r="Z5995"/>
  <c r="AA5994"/>
  <c r="AE5994" s="1"/>
  <c r="Z5994"/>
  <c r="AD5994" s="1"/>
  <c r="AA5991"/>
  <c r="Z5991"/>
  <c r="AA5990"/>
  <c r="AE5990" s="1"/>
  <c r="Z5990"/>
  <c r="AD5990" s="1"/>
  <c r="AA5988"/>
  <c r="Z5988"/>
  <c r="AA6306"/>
  <c r="Z6306"/>
  <c r="AD6306" s="1"/>
  <c r="AA5989"/>
  <c r="Z5989"/>
  <c r="AA6196"/>
  <c r="AE6196" s="1"/>
  <c r="Z6196"/>
  <c r="AA5654"/>
  <c r="Z5654"/>
  <c r="AA5684"/>
  <c r="AE5684" s="1"/>
  <c r="Z5684"/>
  <c r="AD5684" s="1"/>
  <c r="AA5724"/>
  <c r="Z5724"/>
  <c r="AA5737"/>
  <c r="AE5737" s="1"/>
  <c r="Z5737"/>
  <c r="AD5737" s="1"/>
  <c r="AA5744"/>
  <c r="Z5744"/>
  <c r="AA5752"/>
  <c r="AE5752" s="1"/>
  <c r="Z5752"/>
  <c r="AD5752" s="1"/>
  <c r="AA5987"/>
  <c r="Z5987"/>
  <c r="AA5986"/>
  <c r="AE5986" s="1"/>
  <c r="Z5986"/>
  <c r="AD5986" s="1"/>
  <c r="AA5985"/>
  <c r="Z5985"/>
  <c r="AA5984"/>
  <c r="AE5984" s="1"/>
  <c r="Z5984"/>
  <c r="AD5984" s="1"/>
  <c r="AA5983"/>
  <c r="Z5983"/>
  <c r="AA5982"/>
  <c r="AE5982" s="1"/>
  <c r="Z5982"/>
  <c r="AA5981"/>
  <c r="Z5981"/>
  <c r="AA5980"/>
  <c r="AE5980" s="1"/>
  <c r="Z5980"/>
  <c r="AA5979"/>
  <c r="Z5979"/>
  <c r="AA5978"/>
  <c r="Z5978"/>
  <c r="AD5978" s="1"/>
  <c r="AA5977"/>
  <c r="Z5977"/>
  <c r="AA5976"/>
  <c r="AE5976" s="1"/>
  <c r="Z5976"/>
  <c r="AD5976" s="1"/>
  <c r="AA5975"/>
  <c r="Z5975"/>
  <c r="AA5974"/>
  <c r="AE5974" s="1"/>
  <c r="Z5974"/>
  <c r="AD5974" s="1"/>
  <c r="AA5973"/>
  <c r="Z5973"/>
  <c r="AA6234"/>
  <c r="AE6234" s="1"/>
  <c r="Z6234"/>
  <c r="AD6234" s="1"/>
  <c r="AA5103"/>
  <c r="Z5103"/>
  <c r="AA5658"/>
  <c r="AE5658" s="1"/>
  <c r="Z5658"/>
  <c r="AD5658" s="1"/>
  <c r="AA5711"/>
  <c r="Z5711"/>
  <c r="AA5743"/>
  <c r="AE5743" s="1"/>
  <c r="Z5743"/>
  <c r="AD5743" s="1"/>
  <c r="AA5972"/>
  <c r="Z5972"/>
  <c r="AA5971"/>
  <c r="AE5971" s="1"/>
  <c r="Z5971"/>
  <c r="AD5971" s="1"/>
  <c r="AA5970"/>
  <c r="Z5970"/>
  <c r="AA5968"/>
  <c r="AE5968" s="1"/>
  <c r="Z5968"/>
  <c r="AD5968" s="1"/>
  <c r="AA5967"/>
  <c r="Z5967"/>
  <c r="AA5966"/>
  <c r="AE5966" s="1"/>
  <c r="Z5966"/>
  <c r="AD5966" s="1"/>
  <c r="AA5965"/>
  <c r="Z5965"/>
  <c r="AA5964"/>
  <c r="AE5964" s="1"/>
  <c r="Z5964"/>
  <c r="AD5964" s="1"/>
  <c r="AA5962"/>
  <c r="Z5962"/>
  <c r="AA5961"/>
  <c r="AE5961" s="1"/>
  <c r="Z5961"/>
  <c r="AA5959"/>
  <c r="Z5959"/>
  <c r="AA5958"/>
  <c r="AE5958" s="1"/>
  <c r="Z5958"/>
  <c r="AD5958" s="1"/>
  <c r="AA5957"/>
  <c r="Z5957"/>
  <c r="AA5956"/>
  <c r="AE5956" s="1"/>
  <c r="Z5956"/>
  <c r="AA5955"/>
  <c r="Z5955"/>
  <c r="AA5237"/>
  <c r="AE5237" s="1"/>
  <c r="Z5237"/>
  <c r="AD5237" s="1"/>
  <c r="AA5729"/>
  <c r="Z5729"/>
  <c r="AA5753"/>
  <c r="AE5753" s="1"/>
  <c r="Z5753"/>
  <c r="AD5753" s="1"/>
  <c r="AA5954"/>
  <c r="Z5954"/>
  <c r="AA5953"/>
  <c r="AE5953" s="1"/>
  <c r="Z5953"/>
  <c r="AD5953" s="1"/>
  <c r="AA5952"/>
  <c r="Z5952"/>
  <c r="AA5951"/>
  <c r="AE5951" s="1"/>
  <c r="Z5951"/>
  <c r="AD5951" s="1"/>
  <c r="AA5949"/>
  <c r="Z5949"/>
  <c r="AA5948"/>
  <c r="AE5948" s="1"/>
  <c r="Z5948"/>
  <c r="AD5948" s="1"/>
  <c r="AA5947"/>
  <c r="Z5947"/>
  <c r="AA5946"/>
  <c r="Z5946"/>
  <c r="AD5946" s="1"/>
  <c r="AA5945"/>
  <c r="Z5945"/>
  <c r="AA5943"/>
  <c r="Z5943"/>
  <c r="AD5943" s="1"/>
  <c r="AA5942"/>
  <c r="Z5942"/>
  <c r="AA5941"/>
  <c r="AE5941" s="1"/>
  <c r="Z5941"/>
  <c r="AA5940"/>
  <c r="Z5940"/>
  <c r="AA5939"/>
  <c r="Z5939"/>
  <c r="AD5939" s="1"/>
  <c r="AA5938"/>
  <c r="Z5938"/>
  <c r="AA5937"/>
  <c r="AE5937" s="1"/>
  <c r="Z5937"/>
  <c r="AD5937" s="1"/>
  <c r="AA5936"/>
  <c r="Z5936"/>
  <c r="AA5935"/>
  <c r="AE5935" s="1"/>
  <c r="Z5935"/>
  <c r="AA5934"/>
  <c r="Z5934"/>
  <c r="AA5933"/>
  <c r="AE5933" s="1"/>
  <c r="Z5933"/>
  <c r="AD5933" s="1"/>
  <c r="AA5932"/>
  <c r="Z5932"/>
  <c r="AA5930"/>
  <c r="AE5930" s="1"/>
  <c r="Z5930"/>
  <c r="AD5930" s="1"/>
  <c r="AA5929"/>
  <c r="Z5929"/>
  <c r="AA5928"/>
  <c r="AE5928" s="1"/>
  <c r="Z5928"/>
  <c r="AA5927"/>
  <c r="Z5927"/>
  <c r="AA5925"/>
  <c r="AE5925" s="1"/>
  <c r="Z5925"/>
  <c r="AD5925" s="1"/>
  <c r="AA5924"/>
  <c r="Z5924"/>
  <c r="AA5923"/>
  <c r="AE5923" s="1"/>
  <c r="Z5923"/>
  <c r="AD5923" s="1"/>
  <c r="AA5922"/>
  <c r="Z5922"/>
  <c r="AA5920"/>
  <c r="AE5920" s="1"/>
  <c r="Z5920"/>
  <c r="AD5920" s="1"/>
  <c r="AA4979"/>
  <c r="Z4979"/>
  <c r="AA6235"/>
  <c r="AE6235" s="1"/>
  <c r="Z6235"/>
  <c r="AD6235" s="1"/>
  <c r="AA5931"/>
  <c r="Z5931"/>
  <c r="AA5665"/>
  <c r="AE5665" s="1"/>
  <c r="Z5665"/>
  <c r="AD5665" s="1"/>
  <c r="AA5726"/>
  <c r="Z5726"/>
  <c r="AA5742"/>
  <c r="Z5742"/>
  <c r="AA5734"/>
  <c r="Z5734"/>
  <c r="AA5748"/>
  <c r="AE5748" s="1"/>
  <c r="Z5748"/>
  <c r="AD5748" s="1"/>
  <c r="AA5919"/>
  <c r="Z5919"/>
  <c r="AA5918"/>
  <c r="Z5918"/>
  <c r="AA5916"/>
  <c r="Z5916"/>
  <c r="AA5914"/>
  <c r="AE5914" s="1"/>
  <c r="Z5914"/>
  <c r="AA5912"/>
  <c r="Z5912"/>
  <c r="AA6352"/>
  <c r="Z6352"/>
  <c r="AD6352" s="1"/>
  <c r="AA5911"/>
  <c r="Z5911"/>
  <c r="AA5909"/>
  <c r="Z5909"/>
  <c r="AD5909" s="1"/>
  <c r="AA5908"/>
  <c r="Z5908"/>
  <c r="AA5907"/>
  <c r="AE5907" s="1"/>
  <c r="Z5907"/>
  <c r="AA5905"/>
  <c r="Z5905"/>
  <c r="AA5903"/>
  <c r="AE5903" s="1"/>
  <c r="Z5903"/>
  <c r="AD5903" s="1"/>
  <c r="AA5902"/>
  <c r="Z5902"/>
  <c r="AA5901"/>
  <c r="Z5901"/>
  <c r="AA5900"/>
  <c r="Z5900"/>
  <c r="AA5899"/>
  <c r="AE5899" s="1"/>
  <c r="Z5899"/>
  <c r="AA5898"/>
  <c r="Z5898"/>
  <c r="AA5897"/>
  <c r="AE5897" s="1"/>
  <c r="Z5897"/>
  <c r="AD5897" s="1"/>
  <c r="AA5896"/>
  <c r="Z5896"/>
  <c r="AA5895"/>
  <c r="AE5895" s="1"/>
  <c r="Z5895"/>
  <c r="AA5894"/>
  <c r="Z5894"/>
  <c r="AA5893"/>
  <c r="AE5893" s="1"/>
  <c r="Z5893"/>
  <c r="AD5893" s="1"/>
  <c r="AA5891"/>
  <c r="Z5891"/>
  <c r="AA5890"/>
  <c r="AE5890" s="1"/>
  <c r="Z5890"/>
  <c r="AD5890" s="1"/>
  <c r="AA5889"/>
  <c r="Z5889"/>
  <c r="AA5915"/>
  <c r="Z5915"/>
  <c r="AD5915" s="1"/>
  <c r="AA5913"/>
  <c r="Z5913"/>
  <c r="AA5403"/>
  <c r="AE5403" s="1"/>
  <c r="Z5403"/>
  <c r="AD5403" s="1"/>
  <c r="AA5659"/>
  <c r="Z5659"/>
  <c r="AA5745"/>
  <c r="AE5745" s="1"/>
  <c r="Z5745"/>
  <c r="AD5745" s="1"/>
  <c r="AA5888"/>
  <c r="Z5888"/>
  <c r="AA5887"/>
  <c r="AE5887" s="1"/>
  <c r="Z5887"/>
  <c r="AD5887" s="1"/>
  <c r="AA5885"/>
  <c r="Z5885"/>
  <c r="AA5884"/>
  <c r="AE5884" s="1"/>
  <c r="Z5884"/>
  <c r="AD5884" s="1"/>
  <c r="AA5883"/>
  <c r="Z5883"/>
  <c r="AA5917"/>
  <c r="AE5917" s="1"/>
  <c r="Z5917"/>
  <c r="AD5917" s="1"/>
  <c r="AA5882"/>
  <c r="Z5882"/>
  <c r="AA5879"/>
  <c r="AE5879" s="1"/>
  <c r="Z5879"/>
  <c r="AD5879" s="1"/>
  <c r="AA5878"/>
  <c r="Z5878"/>
  <c r="AA5877"/>
  <c r="Z5877"/>
  <c r="AD5877" s="1"/>
  <c r="AA6351"/>
  <c r="Z6351"/>
  <c r="AA5876"/>
  <c r="AE5876" s="1"/>
  <c r="Z5876"/>
  <c r="AA5875"/>
  <c r="Z5875"/>
  <c r="AA5874"/>
  <c r="Z5874"/>
  <c r="AD5874" s="1"/>
  <c r="AA5873"/>
  <c r="Z5873"/>
  <c r="AA5872"/>
  <c r="AE5872" s="1"/>
  <c r="Z5872"/>
  <c r="AD5872" s="1"/>
  <c r="AA5871"/>
  <c r="Z5871"/>
  <c r="AA5870"/>
  <c r="AE5870" s="1"/>
  <c r="Z5870"/>
  <c r="AD5870" s="1"/>
  <c r="AA5869"/>
  <c r="Z5869"/>
  <c r="AA5868"/>
  <c r="Z5868"/>
  <c r="AA5866"/>
  <c r="Z5866"/>
  <c r="AA5865"/>
  <c r="Z5865"/>
  <c r="AA5512"/>
  <c r="Z5512"/>
  <c r="AA5707"/>
  <c r="AE5707" s="1"/>
  <c r="Z5707"/>
  <c r="AD5707" s="1"/>
  <c r="AA5732"/>
  <c r="Z5732"/>
  <c r="AA5785"/>
  <c r="AE5785" s="1"/>
  <c r="Z5785"/>
  <c r="AD5785" s="1"/>
  <c r="AA5864"/>
  <c r="Z5864"/>
  <c r="AA5863"/>
  <c r="AE5863" s="1"/>
  <c r="Z5863"/>
  <c r="AD5863" s="1"/>
  <c r="AA5862"/>
  <c r="Z5862"/>
  <c r="AA5861"/>
  <c r="AE5861" s="1"/>
  <c r="Z5861"/>
  <c r="AA5860"/>
  <c r="Z5860"/>
  <c r="AA5858"/>
  <c r="AE5858" s="1"/>
  <c r="Z5858"/>
  <c r="AD5858" s="1"/>
  <c r="AA5857"/>
  <c r="Z5857"/>
  <c r="AA5855"/>
  <c r="AE5855" s="1"/>
  <c r="Z5855"/>
  <c r="AD5855" s="1"/>
  <c r="AA5854"/>
  <c r="Z5854"/>
  <c r="AA5853"/>
  <c r="AE5853" s="1"/>
  <c r="Z5853"/>
  <c r="AD5853" s="1"/>
  <c r="AA5852"/>
  <c r="Z5852"/>
  <c r="AA5851"/>
  <c r="AE5851" s="1"/>
  <c r="Z5851"/>
  <c r="AD5851" s="1"/>
  <c r="AA5850"/>
  <c r="Z5850"/>
  <c r="AA5849"/>
  <c r="AE5849" s="1"/>
  <c r="Z5849"/>
  <c r="AD5849" s="1"/>
  <c r="AA5848"/>
  <c r="Z5848"/>
  <c r="AA5859"/>
  <c r="AE5859" s="1"/>
  <c r="Z5859"/>
  <c r="AD5859" s="1"/>
  <c r="AA5690"/>
  <c r="Z5690"/>
  <c r="AA5722"/>
  <c r="Z5722"/>
  <c r="AA5847"/>
  <c r="Z5847"/>
  <c r="AA5846"/>
  <c r="AE5846" s="1"/>
  <c r="Z5846"/>
  <c r="AD5846" s="1"/>
  <c r="AA5845"/>
  <c r="Z5845"/>
  <c r="AA5844"/>
  <c r="Z5844"/>
  <c r="AA5842"/>
  <c r="Z5842"/>
  <c r="AA5841"/>
  <c r="Z5841"/>
  <c r="AD5841" s="1"/>
  <c r="AA5840"/>
  <c r="Z5840"/>
  <c r="AA5838"/>
  <c r="AE5838" s="1"/>
  <c r="Z5838"/>
  <c r="AA5837"/>
  <c r="Z5837"/>
  <c r="AA5836"/>
  <c r="AE5836" s="1"/>
  <c r="Z5836"/>
  <c r="AA5835"/>
  <c r="Z5835"/>
  <c r="AA5834"/>
  <c r="AE5834" s="1"/>
  <c r="Z5834"/>
  <c r="AA5833"/>
  <c r="Z5833"/>
  <c r="AA5832"/>
  <c r="AE5832" s="1"/>
  <c r="Z5832"/>
  <c r="AD5832" s="1"/>
  <c r="AA5831"/>
  <c r="Z5831"/>
  <c r="AA5830"/>
  <c r="AE5830" s="1"/>
  <c r="Z5830"/>
  <c r="AD5830" s="1"/>
  <c r="AA5829"/>
  <c r="Z5829"/>
  <c r="AA5828"/>
  <c r="AE5828" s="1"/>
  <c r="Z5828"/>
  <c r="AD5828" s="1"/>
  <c r="AA5827"/>
  <c r="Z5827"/>
  <c r="AA5826"/>
  <c r="AE5826" s="1"/>
  <c r="Z5826"/>
  <c r="AA5825"/>
  <c r="Z5825"/>
  <c r="AA5257"/>
  <c r="Z5257"/>
  <c r="AD5257" s="1"/>
  <c r="AA5653"/>
  <c r="Z5653"/>
  <c r="AA5671"/>
  <c r="Z5671"/>
  <c r="AD5671" s="1"/>
  <c r="AA5679"/>
  <c r="Z5679"/>
  <c r="AA5720"/>
  <c r="AE5720" s="1"/>
  <c r="Z5720"/>
  <c r="AD5720" s="1"/>
  <c r="AA5824"/>
  <c r="Z5824"/>
  <c r="AA5823"/>
  <c r="Z5823"/>
  <c r="AD5823" s="1"/>
  <c r="AA5822"/>
  <c r="Z5822"/>
  <c r="AA5821"/>
  <c r="AE5821" s="1"/>
  <c r="Z5821"/>
  <c r="AD5821" s="1"/>
  <c r="AA5820"/>
  <c r="Z5820"/>
  <c r="AA5818"/>
  <c r="AE5818" s="1"/>
  <c r="Z5818"/>
  <c r="AD5818" s="1"/>
  <c r="AA5817"/>
  <c r="Z5817"/>
  <c r="AA5816"/>
  <c r="Z5816"/>
  <c r="AA5815"/>
  <c r="Z5815"/>
  <c r="AA5814"/>
  <c r="AE5814" s="1"/>
  <c r="Z5814"/>
  <c r="AA5813"/>
  <c r="Z5813"/>
  <c r="AA5812"/>
  <c r="Z5812"/>
  <c r="AD5812" s="1"/>
  <c r="AA5811"/>
  <c r="Z5811"/>
  <c r="AA5810"/>
  <c r="AE5810" s="1"/>
  <c r="Z5810"/>
  <c r="AD5810" s="1"/>
  <c r="AA5807"/>
  <c r="Z5807"/>
  <c r="AA5806"/>
  <c r="AE5806" s="1"/>
  <c r="Z5806"/>
  <c r="AD5806" s="1"/>
  <c r="AA5805"/>
  <c r="Z5805"/>
  <c r="AA5803"/>
  <c r="AE5803" s="1"/>
  <c r="Z5803"/>
  <c r="AD5803" s="1"/>
  <c r="AA5802"/>
  <c r="Z5802"/>
  <c r="AA5279"/>
  <c r="AE5279" s="1"/>
  <c r="Z5279"/>
  <c r="AD5279" s="1"/>
  <c r="AA5583"/>
  <c r="Z5583"/>
  <c r="AA4552"/>
  <c r="Z4552"/>
  <c r="AA5749"/>
  <c r="Z5749"/>
  <c r="AA5801"/>
  <c r="Z5801"/>
  <c r="AD5801" s="1"/>
  <c r="AA5800"/>
  <c r="Z5800"/>
  <c r="AA5799"/>
  <c r="AE5799" s="1"/>
  <c r="Z5799"/>
  <c r="AD5799" s="1"/>
  <c r="AA6350"/>
  <c r="Z6350"/>
  <c r="AA5796"/>
  <c r="Z5796"/>
  <c r="AD5796" s="1"/>
  <c r="AA5794"/>
  <c r="Z5794"/>
  <c r="AA5793"/>
  <c r="AE5793" s="1"/>
  <c r="Z5793"/>
  <c r="AD5793" s="1"/>
  <c r="AA5792"/>
  <c r="Z5792"/>
  <c r="AA5791"/>
  <c r="AE5791" s="1"/>
  <c r="Z5791"/>
  <c r="AD5791" s="1"/>
  <c r="AA5790"/>
  <c r="Z5790"/>
  <c r="AA5789"/>
  <c r="Z5789"/>
  <c r="AD5789" s="1"/>
  <c r="AA5788"/>
  <c r="Z5788"/>
  <c r="AA5787"/>
  <c r="AE5787" s="1"/>
  <c r="Z5787"/>
  <c r="AD5787" s="1"/>
  <c r="AA5786"/>
  <c r="Z5786"/>
  <c r="AA5353"/>
  <c r="AE5353" s="1"/>
  <c r="Z5353"/>
  <c r="AA5579"/>
  <c r="Z5579"/>
  <c r="AA5585"/>
  <c r="AE5585" s="1"/>
  <c r="Z5585"/>
  <c r="AA5603"/>
  <c r="Z5603"/>
  <c r="AA5645"/>
  <c r="AE5645" s="1"/>
  <c r="Z5645"/>
  <c r="AD5645" s="1"/>
  <c r="AA5723"/>
  <c r="Z5723"/>
  <c r="AA5784"/>
  <c r="AE5784" s="1"/>
  <c r="Z5784"/>
  <c r="AA5782"/>
  <c r="Z5782"/>
  <c r="AA4206"/>
  <c r="Z4206"/>
  <c r="AA6101"/>
  <c r="Z6101"/>
  <c r="AA5441"/>
  <c r="AE5441" s="1"/>
  <c r="Z5441"/>
  <c r="AD5441" s="1"/>
  <c r="AA5596"/>
  <c r="Z5596"/>
  <c r="AA5648"/>
  <c r="AE5648" s="1"/>
  <c r="Z5648"/>
  <c r="AD5648" s="1"/>
  <c r="AA5712"/>
  <c r="Z5712"/>
  <c r="AA5721"/>
  <c r="AE5721" s="1"/>
  <c r="Z5721"/>
  <c r="AD5721" s="1"/>
  <c r="AA5731"/>
  <c r="Z5731"/>
  <c r="AA5780"/>
  <c r="AE5780" s="1"/>
  <c r="Z5780"/>
  <c r="AD5780" s="1"/>
  <c r="AA6154"/>
  <c r="Z6154"/>
  <c r="AA5251"/>
  <c r="AE5251" s="1"/>
  <c r="Z5251"/>
  <c r="AD5251" s="1"/>
  <c r="AA5232"/>
  <c r="Z5232"/>
  <c r="AA5706"/>
  <c r="Z5706"/>
  <c r="AA5710"/>
  <c r="Z5710"/>
  <c r="AA5719"/>
  <c r="Z5719"/>
  <c r="AD5719" s="1"/>
  <c r="AA5776"/>
  <c r="Z5776"/>
  <c r="AA5774"/>
  <c r="AE5774" s="1"/>
  <c r="Z5774"/>
  <c r="AD5774" s="1"/>
  <c r="AA5773"/>
  <c r="Z5773"/>
  <c r="AA5238"/>
  <c r="AE5238" s="1"/>
  <c r="Z5238"/>
  <c r="AD5238" s="1"/>
  <c r="AA5192"/>
  <c r="Z5192"/>
  <c r="AA5607"/>
  <c r="AE5607" s="1"/>
  <c r="Z5607"/>
  <c r="AA5717"/>
  <c r="Z5717"/>
  <c r="AA5771"/>
  <c r="AE5771" s="1"/>
  <c r="Z5771"/>
  <c r="AD5771" s="1"/>
  <c r="AA5639"/>
  <c r="Z5639"/>
  <c r="AA5704"/>
  <c r="AE5704" s="1"/>
  <c r="Z5704"/>
  <c r="AD5704" s="1"/>
  <c r="AA5727"/>
  <c r="Z5727"/>
  <c r="AA5769"/>
  <c r="AE5769" s="1"/>
  <c r="Z5769"/>
  <c r="AD5769" s="1"/>
  <c r="AA6127"/>
  <c r="Z6127"/>
  <c r="AA4999"/>
  <c r="AE4999" s="1"/>
  <c r="Z4999"/>
  <c r="AD4999" s="1"/>
  <c r="AA5434"/>
  <c r="Z5434"/>
  <c r="AA5131"/>
  <c r="AE5131" s="1"/>
  <c r="Z5131"/>
  <c r="AD5131" s="1"/>
  <c r="AA5576"/>
  <c r="Z5576"/>
  <c r="AA5566"/>
  <c r="AE5566" s="1"/>
  <c r="Z5566"/>
  <c r="AA5767"/>
  <c r="Z5767"/>
  <c r="AA5764"/>
  <c r="AE5764" s="1"/>
  <c r="Z5764"/>
  <c r="AA5107"/>
  <c r="Z5107"/>
  <c r="AA5570"/>
  <c r="AE5570" s="1"/>
  <c r="Z5570"/>
  <c r="AD5570" s="1"/>
  <c r="AA5708"/>
  <c r="Z5708"/>
  <c r="AA5081"/>
  <c r="AE5081" s="1"/>
  <c r="Z5081"/>
  <c r="AD5081" s="1"/>
  <c r="AA5575"/>
  <c r="Z5575"/>
  <c r="AA5698"/>
  <c r="Z5698"/>
  <c r="AD5698" s="1"/>
  <c r="AA5697"/>
  <c r="Z5697"/>
  <c r="AA5705"/>
  <c r="AE5705" s="1"/>
  <c r="Z5705"/>
  <c r="AA6028"/>
  <c r="Z6028"/>
  <c r="AA4786"/>
  <c r="AE4786" s="1"/>
  <c r="Z4786"/>
  <c r="AD4786" s="1"/>
  <c r="AA4910"/>
  <c r="Z4910"/>
  <c r="AA5308"/>
  <c r="AE5308" s="1"/>
  <c r="Z5308"/>
  <c r="AA5368"/>
  <c r="Z5368"/>
  <c r="AA5356"/>
  <c r="AE5356" s="1"/>
  <c r="Z5356"/>
  <c r="AD5356" s="1"/>
  <c r="AA6349"/>
  <c r="Z6349"/>
  <c r="AA5593"/>
  <c r="AE5593" s="1"/>
  <c r="Z5593"/>
  <c r="AA5630"/>
  <c r="Z5630"/>
  <c r="AA5695"/>
  <c r="AE5695" s="1"/>
  <c r="Z5695"/>
  <c r="AA5693"/>
  <c r="Z5693"/>
  <c r="AA5692"/>
  <c r="Z5692"/>
  <c r="AD5692" s="1"/>
  <c r="AA5691"/>
  <c r="Z5691"/>
  <c r="AA5689"/>
  <c r="AE5689" s="1"/>
  <c r="Z5689"/>
  <c r="AD5689" s="1"/>
  <c r="AA5688"/>
  <c r="Z5688"/>
  <c r="AA5703"/>
  <c r="AE5703" s="1"/>
  <c r="Z5703"/>
  <c r="AD5703" s="1"/>
  <c r="AA5702"/>
  <c r="Z5702"/>
  <c r="AA5718"/>
  <c r="AE5718" s="1"/>
  <c r="Z5718"/>
  <c r="AD5718" s="1"/>
  <c r="AA5573"/>
  <c r="Z5573"/>
  <c r="AA5687"/>
  <c r="AE5687" s="1"/>
  <c r="Z5687"/>
  <c r="AD5687" s="1"/>
  <c r="AA5686"/>
  <c r="Z5686"/>
  <c r="AA5683"/>
  <c r="Z5683"/>
  <c r="AD5683" s="1"/>
  <c r="AA5700"/>
  <c r="Z5700"/>
  <c r="AA5699"/>
  <c r="Z5699"/>
  <c r="AA5006"/>
  <c r="Z5006"/>
  <c r="AA5581"/>
  <c r="AE5581" s="1"/>
  <c r="Z5581"/>
  <c r="AD5581" s="1"/>
  <c r="AA5682"/>
  <c r="Z5682"/>
  <c r="AA5681"/>
  <c r="AE5681" s="1"/>
  <c r="Z5681"/>
  <c r="AD5681" s="1"/>
  <c r="AA5678"/>
  <c r="Z5678"/>
  <c r="AA5677"/>
  <c r="AE5677" s="1"/>
  <c r="Z5677"/>
  <c r="AD5677" s="1"/>
  <c r="AA5564"/>
  <c r="Z5564"/>
  <c r="AA5623"/>
  <c r="AE5623" s="1"/>
  <c r="Z5623"/>
  <c r="AD5623" s="1"/>
  <c r="AA5637"/>
  <c r="Z5637"/>
  <c r="AA5636"/>
  <c r="AE5636" s="1"/>
  <c r="Z5636"/>
  <c r="AD5636" s="1"/>
  <c r="AA5676"/>
  <c r="Z5676"/>
  <c r="AA5675"/>
  <c r="AE5675" s="1"/>
  <c r="Z5675"/>
  <c r="AD5675" s="1"/>
  <c r="AA5674"/>
  <c r="Z5674"/>
  <c r="AA5672"/>
  <c r="AE5672" s="1"/>
  <c r="Z5672"/>
  <c r="AD5672" s="1"/>
  <c r="AA5694"/>
  <c r="Z5694"/>
  <c r="AA5754"/>
  <c r="AE5754" s="1"/>
  <c r="Z5754"/>
  <c r="AA5534"/>
  <c r="Z5534"/>
  <c r="AA5571"/>
  <c r="Z5571"/>
  <c r="AD5571" s="1"/>
  <c r="AA5569"/>
  <c r="Z5569"/>
  <c r="AA5662"/>
  <c r="AE5662" s="1"/>
  <c r="Z5662"/>
  <c r="AD5662" s="1"/>
  <c r="AA5670"/>
  <c r="Z5670"/>
  <c r="AA5669"/>
  <c r="AE5669" s="1"/>
  <c r="Z5669"/>
  <c r="AD5669" s="1"/>
  <c r="AA5668"/>
  <c r="Z5668"/>
  <c r="AA4970"/>
  <c r="AE4970" s="1"/>
  <c r="Z4970"/>
  <c r="AD4970" s="1"/>
  <c r="AA5667"/>
  <c r="Z5667"/>
  <c r="AA5666"/>
  <c r="AE5666" s="1"/>
  <c r="Z5666"/>
  <c r="AA5680"/>
  <c r="Z5680"/>
  <c r="AA5123"/>
  <c r="AE5123" s="1"/>
  <c r="Z5123"/>
  <c r="AA5619"/>
  <c r="Z5619"/>
  <c r="AA5701"/>
  <c r="AE5701" s="1"/>
  <c r="Z5701"/>
  <c r="AD5701" s="1"/>
  <c r="AA5594"/>
  <c r="Z5594"/>
  <c r="AA5635"/>
  <c r="AE5635" s="1"/>
  <c r="Z5635"/>
  <c r="AA5634"/>
  <c r="Z5634"/>
  <c r="AA5632"/>
  <c r="AE5632" s="1"/>
  <c r="Z5632"/>
  <c r="AA5663"/>
  <c r="Z5663"/>
  <c r="AA5661"/>
  <c r="Z5661"/>
  <c r="AD5661" s="1"/>
  <c r="AA5660"/>
  <c r="Z5660"/>
  <c r="AA4846"/>
  <c r="AE4846" s="1"/>
  <c r="Z4846"/>
  <c r="AD4846" s="1"/>
  <c r="AA5578"/>
  <c r="Z5578"/>
  <c r="AA5631"/>
  <c r="AE5631" s="1"/>
  <c r="Z5631"/>
  <c r="AA5629"/>
  <c r="Z5629"/>
  <c r="AA5657"/>
  <c r="AE5657" s="1"/>
  <c r="Z5657"/>
  <c r="AD5657" s="1"/>
  <c r="AA4975"/>
  <c r="Z4975"/>
  <c r="AA5656"/>
  <c r="AE5656" s="1"/>
  <c r="Z5656"/>
  <c r="AD5656" s="1"/>
  <c r="AA5655"/>
  <c r="Z5655"/>
  <c r="AA5212"/>
  <c r="AE5212" s="1"/>
  <c r="Z5212"/>
  <c r="AD5212" s="1"/>
  <c r="AA5628"/>
  <c r="Z5628"/>
  <c r="AA5627"/>
  <c r="Z5627"/>
  <c r="AD5627" s="1"/>
  <c r="AA5626"/>
  <c r="Z5626"/>
  <c r="AA5624"/>
  <c r="AE5624" s="1"/>
  <c r="Z5624"/>
  <c r="AD5624" s="1"/>
  <c r="AA5240"/>
  <c r="Z5240"/>
  <c r="AA5622"/>
  <c r="AE5622" s="1"/>
  <c r="Z5622"/>
  <c r="AD5622" s="1"/>
  <c r="AA5621"/>
  <c r="Z5621"/>
  <c r="AA5944"/>
  <c r="AE5944" s="1"/>
  <c r="Z5944"/>
  <c r="AD5944" s="1"/>
  <c r="AA6100"/>
  <c r="Z6100"/>
  <c r="AA6170"/>
  <c r="Z6170"/>
  <c r="AA5565"/>
  <c r="Z5565"/>
  <c r="AA4888"/>
  <c r="AE4888" s="1"/>
  <c r="Z4888"/>
  <c r="AA5210"/>
  <c r="Z5210"/>
  <c r="AA5735"/>
  <c r="AE5735" s="1"/>
  <c r="Z5735"/>
  <c r="AD5735" s="1"/>
  <c r="AA4730"/>
  <c r="Z4730"/>
  <c r="AA4967"/>
  <c r="Z4967"/>
  <c r="AA4463"/>
  <c r="Z4463"/>
  <c r="AA4933"/>
  <c r="AE4933" s="1"/>
  <c r="Z4933"/>
  <c r="AA4929"/>
  <c r="Z4929"/>
  <c r="AA4989"/>
  <c r="AE4989" s="1"/>
  <c r="Z4989"/>
  <c r="AA5057"/>
  <c r="Z5057"/>
  <c r="AA5562"/>
  <c r="AE5562" s="1"/>
  <c r="Z5562"/>
  <c r="AD5562" s="1"/>
  <c r="AA5601"/>
  <c r="Z5601"/>
  <c r="AA5606"/>
  <c r="AE5606" s="1"/>
  <c r="Z5606"/>
  <c r="AD5606" s="1"/>
  <c r="AA5652"/>
  <c r="Z5652"/>
  <c r="AA4951"/>
  <c r="AE4951" s="1"/>
  <c r="Z4951"/>
  <c r="AD4951" s="1"/>
  <c r="AA5048"/>
  <c r="Z5048"/>
  <c r="AA5226"/>
  <c r="AE5226" s="1"/>
  <c r="Z5226"/>
  <c r="AD5226" s="1"/>
  <c r="AA5600"/>
  <c r="Z5600"/>
  <c r="AA5620"/>
  <c r="Z5620"/>
  <c r="AD5620" s="1"/>
  <c r="AA5650"/>
  <c r="Z5650"/>
  <c r="AA4367"/>
  <c r="AE4367" s="1"/>
  <c r="Z4367"/>
  <c r="AD4367" s="1"/>
  <c r="AA5146"/>
  <c r="Z5146"/>
  <c r="AA5532"/>
  <c r="AE5532" s="1"/>
  <c r="Z5532"/>
  <c r="AD5532" s="1"/>
  <c r="AA5561"/>
  <c r="Z5561"/>
  <c r="AA5590"/>
  <c r="AE5590" s="1"/>
  <c r="Z5590"/>
  <c r="AA5618"/>
  <c r="Z5618"/>
  <c r="AA5617"/>
  <c r="AE5617" s="1"/>
  <c r="Z5617"/>
  <c r="AD5617" s="1"/>
  <c r="AA5616"/>
  <c r="Z5616"/>
  <c r="AA5649"/>
  <c r="AE5649" s="1"/>
  <c r="Z5649"/>
  <c r="AA4798"/>
  <c r="Z4798"/>
  <c r="AA4890"/>
  <c r="AE4890" s="1"/>
  <c r="Z4890"/>
  <c r="AD4890" s="1"/>
  <c r="AA4765"/>
  <c r="Z4765"/>
  <c r="AA5516"/>
  <c r="AE5516" s="1"/>
  <c r="Z5516"/>
  <c r="AA5577"/>
  <c r="Z5577"/>
  <c r="AA5614"/>
  <c r="AE5614" s="1"/>
  <c r="Z5614"/>
  <c r="AD5614" s="1"/>
  <c r="AA5613"/>
  <c r="Z5613"/>
  <c r="AA5612"/>
  <c r="AE5612" s="1"/>
  <c r="Z5612"/>
  <c r="AD5612" s="1"/>
  <c r="AA5611"/>
  <c r="Z5611"/>
  <c r="AA5610"/>
  <c r="AE5610" s="1"/>
  <c r="Z5610"/>
  <c r="AD5610" s="1"/>
  <c r="AA5646"/>
  <c r="Z5646"/>
  <c r="AA5214"/>
  <c r="AE5214" s="1"/>
  <c r="Z5214"/>
  <c r="AD5214" s="1"/>
  <c r="AA5559"/>
  <c r="Z5559"/>
  <c r="AA5651"/>
  <c r="AE5651" s="1"/>
  <c r="Z5651"/>
  <c r="AD5651" s="1"/>
  <c r="AA5725"/>
  <c r="Z5725"/>
  <c r="AA4915"/>
  <c r="AE4915" s="1"/>
  <c r="Z4915"/>
  <c r="AD4915" s="1"/>
  <c r="AA4995"/>
  <c r="Z4995"/>
  <c r="AA5598"/>
  <c r="AE5598" s="1"/>
  <c r="Z5598"/>
  <c r="AD5598" s="1"/>
  <c r="AA5608"/>
  <c r="Z5608"/>
  <c r="AA5557"/>
  <c r="AE5557" s="1"/>
  <c r="Z5557"/>
  <c r="AD5557" s="1"/>
  <c r="AA5605"/>
  <c r="Z5605"/>
  <c r="AA5643"/>
  <c r="AE5643" s="1"/>
  <c r="Z5643"/>
  <c r="AD5643" s="1"/>
  <c r="AA5075"/>
  <c r="Z5075"/>
  <c r="AA5604"/>
  <c r="AE5604" s="1"/>
  <c r="Z5604"/>
  <c r="AD5604" s="1"/>
  <c r="AA6236"/>
  <c r="Z6236"/>
  <c r="AA4135"/>
  <c r="AE4135" s="1"/>
  <c r="Z4135"/>
  <c r="AD4135" s="1"/>
  <c r="AA5299"/>
  <c r="Z5299"/>
  <c r="AA5295"/>
  <c r="Z5295"/>
  <c r="AA5554"/>
  <c r="Z5554"/>
  <c r="AA5582"/>
  <c r="Z5582"/>
  <c r="AD5582" s="1"/>
  <c r="AA5640"/>
  <c r="Z5640"/>
  <c r="AA4838"/>
  <c r="AE4838" s="1"/>
  <c r="Z4838"/>
  <c r="AD4838" s="1"/>
  <c r="AA4752"/>
  <c r="Z4752"/>
  <c r="AA5278"/>
  <c r="AE5278" s="1"/>
  <c r="Z5278"/>
  <c r="AD5278" s="1"/>
  <c r="AA5268"/>
  <c r="Z5268"/>
  <c r="AA5553"/>
  <c r="Z5553"/>
  <c r="AD5553" s="1"/>
  <c r="AA6056"/>
  <c r="Z6056"/>
  <c r="AA4889"/>
  <c r="Z4889"/>
  <c r="AD4889" s="1"/>
  <c r="AA5061"/>
  <c r="Z5061"/>
  <c r="AA5196"/>
  <c r="AE5196" s="1"/>
  <c r="Z5196"/>
  <c r="AD5196" s="1"/>
  <c r="AA5552"/>
  <c r="Z5552"/>
  <c r="AA5587"/>
  <c r="Z5587"/>
  <c r="AD5587" s="1"/>
  <c r="AA5592"/>
  <c r="Z5592"/>
  <c r="AA6015"/>
  <c r="Z6015"/>
  <c r="AA5228"/>
  <c r="Z5228"/>
  <c r="AA5270"/>
  <c r="AE5270" s="1"/>
  <c r="Z5270"/>
  <c r="AD5270" s="1"/>
  <c r="AA5550"/>
  <c r="Z5550"/>
  <c r="AA4454"/>
  <c r="AE4454" s="1"/>
  <c r="Z4454"/>
  <c r="AD4454" s="1"/>
  <c r="AA5142"/>
  <c r="Z5142"/>
  <c r="AA5549"/>
  <c r="AE5549" s="1"/>
  <c r="Z5549"/>
  <c r="AD5549" s="1"/>
  <c r="AA5058"/>
  <c r="Z5058"/>
  <c r="AA5568"/>
  <c r="AE5568" s="1"/>
  <c r="Z5568"/>
  <c r="AD5568" s="1"/>
  <c r="AA5548"/>
  <c r="Z5548"/>
  <c r="AA5547"/>
  <c r="AE5547" s="1"/>
  <c r="Z5547"/>
  <c r="AA6005"/>
  <c r="Z6005"/>
  <c r="AA5151"/>
  <c r="AE5151" s="1"/>
  <c r="Z5151"/>
  <c r="AD5151" s="1"/>
  <c r="AA5546"/>
  <c r="Z5546"/>
  <c r="AA5545"/>
  <c r="AE5545" s="1"/>
  <c r="Z5545"/>
  <c r="AD5545" s="1"/>
  <c r="AA5544"/>
  <c r="Z5544"/>
  <c r="AA5543"/>
  <c r="Z5543"/>
  <c r="AD5543" s="1"/>
  <c r="AA5992"/>
  <c r="Z5992"/>
  <c r="AA5474"/>
  <c r="AE5474" s="1"/>
  <c r="Z5474"/>
  <c r="AD5474" s="1"/>
  <c r="AA5542"/>
  <c r="Z5542"/>
  <c r="AA4912"/>
  <c r="AE4912" s="1"/>
  <c r="Z4912"/>
  <c r="AD4912" s="1"/>
  <c r="AA5178"/>
  <c r="Z5178"/>
  <c r="AA5541"/>
  <c r="AE5541" s="1"/>
  <c r="Z5541"/>
  <c r="AD5541" s="1"/>
  <c r="AA5588"/>
  <c r="Z5588"/>
  <c r="AA5597"/>
  <c r="AE5597" s="1"/>
  <c r="Z5597"/>
  <c r="AA5262"/>
  <c r="Z5262"/>
  <c r="AA5540"/>
  <c r="AE5540" s="1"/>
  <c r="Z5540"/>
  <c r="AA5538"/>
  <c r="Z5538"/>
  <c r="AA5537"/>
  <c r="Z5537"/>
  <c r="AD5537" s="1"/>
  <c r="AA5536"/>
  <c r="Z5536"/>
  <c r="AA5533"/>
  <c r="Z5533"/>
  <c r="AA5584"/>
  <c r="Z5584"/>
  <c r="AA5014"/>
  <c r="AE5014" s="1"/>
  <c r="Z5014"/>
  <c r="AD5014" s="1"/>
  <c r="AA5273"/>
  <c r="Z5273"/>
  <c r="AA5531"/>
  <c r="Z5531"/>
  <c r="AD5531" s="1"/>
  <c r="AA5530"/>
  <c r="Z5530"/>
  <c r="AA5750"/>
  <c r="AE5750" s="1"/>
  <c r="Z5750"/>
  <c r="AA5211"/>
  <c r="Z5211"/>
  <c r="AA5241"/>
  <c r="Z5241"/>
  <c r="AD5241" s="1"/>
  <c r="AA5271"/>
  <c r="Z5271"/>
  <c r="AA5529"/>
  <c r="AE5529" s="1"/>
  <c r="Z5529"/>
  <c r="AD5529" s="1"/>
  <c r="AA5633"/>
  <c r="Z5633"/>
  <c r="AA5260"/>
  <c r="Z5260"/>
  <c r="AD5260" s="1"/>
  <c r="AA5527"/>
  <c r="Z5527"/>
  <c r="AA5526"/>
  <c r="AE5526" s="1"/>
  <c r="Z5526"/>
  <c r="AD5526" s="1"/>
  <c r="AA5551"/>
  <c r="Z5551"/>
  <c r="AA6114"/>
  <c r="AE6114" s="1"/>
  <c r="Z6114"/>
  <c r="AD6114" s="1"/>
  <c r="AA5567"/>
  <c r="Z5567"/>
  <c r="AA5892"/>
  <c r="Z5892"/>
  <c r="AA5259"/>
  <c r="Z5259"/>
  <c r="AA5256"/>
  <c r="Z5256"/>
  <c r="AD5256" s="1"/>
  <c r="AA5535"/>
  <c r="Z5535"/>
  <c r="AA4859"/>
  <c r="AE4859" s="1"/>
  <c r="Z4859"/>
  <c r="AD4859" s="1"/>
  <c r="AA4882"/>
  <c r="Z4882"/>
  <c r="AA5525"/>
  <c r="AE5525" s="1"/>
  <c r="Z5525"/>
  <c r="AA5524"/>
  <c r="Z5524"/>
  <c r="AA5523"/>
  <c r="AE5523" s="1"/>
  <c r="Z5523"/>
  <c r="AD5523" s="1"/>
  <c r="AA5522"/>
  <c r="Z5522"/>
  <c r="AA5521"/>
  <c r="AE5521" s="1"/>
  <c r="Z5521"/>
  <c r="AA5047"/>
  <c r="Z5047"/>
  <c r="AA5248"/>
  <c r="AE5248" s="1"/>
  <c r="Z5248"/>
  <c r="AD5248" s="1"/>
  <c r="AA5266"/>
  <c r="Z5266"/>
  <c r="AA5519"/>
  <c r="AE5519" s="1"/>
  <c r="Z5519"/>
  <c r="AA5518"/>
  <c r="Z5518"/>
  <c r="AA5515"/>
  <c r="AE5515" s="1"/>
  <c r="Z5515"/>
  <c r="AD5515" s="1"/>
  <c r="AA5514"/>
  <c r="Z5514"/>
  <c r="AA4930"/>
  <c r="AE4930" s="1"/>
  <c r="Z4930"/>
  <c r="AD4930" s="1"/>
  <c r="AA5517"/>
  <c r="Z5517"/>
  <c r="AA4555"/>
  <c r="AE4555" s="1"/>
  <c r="Z4555"/>
  <c r="AD4555" s="1"/>
  <c r="AA5252"/>
  <c r="Z5252"/>
  <c r="AA6348"/>
  <c r="AE6348" s="1"/>
  <c r="Z6348"/>
  <c r="AD6348" s="1"/>
  <c r="AA5265"/>
  <c r="Z5265"/>
  <c r="AA5511"/>
  <c r="AE5511" s="1"/>
  <c r="Z5511"/>
  <c r="AD5511" s="1"/>
  <c r="AA5510"/>
  <c r="Z5510"/>
  <c r="AA5509"/>
  <c r="AE5509" s="1"/>
  <c r="Z5509"/>
  <c r="AA5508"/>
  <c r="Z5508"/>
  <c r="AA5507"/>
  <c r="AE5507" s="1"/>
  <c r="Z5507"/>
  <c r="AD5507" s="1"/>
  <c r="AA4714"/>
  <c r="Z4714"/>
  <c r="AA5029"/>
  <c r="AE5029" s="1"/>
  <c r="Z5029"/>
  <c r="AD5029" s="1"/>
  <c r="AA5506"/>
  <c r="Z5506"/>
  <c r="AA5504"/>
  <c r="AE5504" s="1"/>
  <c r="Z5504"/>
  <c r="AD5504" s="1"/>
  <c r="AA4718"/>
  <c r="Z4718"/>
  <c r="AA5501"/>
  <c r="Z5501"/>
  <c r="AD5501" s="1"/>
  <c r="AA5500"/>
  <c r="Z5500"/>
  <c r="AA5499"/>
  <c r="AE5499" s="1"/>
  <c r="Z5499"/>
  <c r="AD5499" s="1"/>
  <c r="AA5498"/>
  <c r="Z5498"/>
  <c r="AA5497"/>
  <c r="AE5497" s="1"/>
  <c r="Z5497"/>
  <c r="AD5497" s="1"/>
  <c r="AA5496"/>
  <c r="Z5496"/>
  <c r="AA5495"/>
  <c r="Z5495"/>
  <c r="AA5528"/>
  <c r="Z5528"/>
  <c r="AA5560"/>
  <c r="AE5560" s="1"/>
  <c r="Z5560"/>
  <c r="AD5560" s="1"/>
  <c r="AA4286"/>
  <c r="Z4286"/>
  <c r="AA5255"/>
  <c r="AE5255" s="1"/>
  <c r="Z5255"/>
  <c r="AA5494"/>
  <c r="Z5494"/>
  <c r="AA5493"/>
  <c r="AE5493" s="1"/>
  <c r="Z5493"/>
  <c r="AD5493" s="1"/>
  <c r="AA5492"/>
  <c r="Z5492"/>
  <c r="AA5491"/>
  <c r="AE5491" s="1"/>
  <c r="Z5491"/>
  <c r="AD5491" s="1"/>
  <c r="AA5490"/>
  <c r="Z5490"/>
  <c r="AA5489"/>
  <c r="Z5489"/>
  <c r="AD5489" s="1"/>
  <c r="AA5487"/>
  <c r="Z5487"/>
  <c r="AA5249"/>
  <c r="AE5249" s="1"/>
  <c r="Z5249"/>
  <c r="AD5249" s="1"/>
  <c r="AA5485"/>
  <c r="Z5485"/>
  <c r="AA5484"/>
  <c r="AE5484" s="1"/>
  <c r="Z5484"/>
  <c r="AA5483"/>
  <c r="Z5483"/>
  <c r="AA5563"/>
  <c r="Z5563"/>
  <c r="AA4606"/>
  <c r="Z4606"/>
  <c r="AA5236"/>
  <c r="Z5236"/>
  <c r="AD5236" s="1"/>
  <c r="AA5482"/>
  <c r="Z5482"/>
  <c r="AA5481"/>
  <c r="Z5481"/>
  <c r="AD5481" s="1"/>
  <c r="AA5480"/>
  <c r="Z5480"/>
  <c r="AA5486"/>
  <c r="Z5486"/>
  <c r="AA5479"/>
  <c r="Z5479"/>
  <c r="AA5478"/>
  <c r="Z5478"/>
  <c r="AD5478" s="1"/>
  <c r="AA5476"/>
  <c r="Z5476"/>
  <c r="AA5502"/>
  <c r="AE5502" s="1"/>
  <c r="Z5502"/>
  <c r="AD5502" s="1"/>
  <c r="AA4741"/>
  <c r="Z4741"/>
  <c r="AA5475"/>
  <c r="AE5475" s="1"/>
  <c r="Z5475"/>
  <c r="AD5475" s="1"/>
  <c r="AA5473"/>
  <c r="Z5473"/>
  <c r="AA5472"/>
  <c r="AE5472" s="1"/>
  <c r="Z5472"/>
  <c r="AD5472" s="1"/>
  <c r="AA5471"/>
  <c r="Z5471"/>
  <c r="AA5470"/>
  <c r="AE5470" s="1"/>
  <c r="Z5470"/>
  <c r="AD5470" s="1"/>
  <c r="AA5469"/>
  <c r="Z5469"/>
  <c r="AA5468"/>
  <c r="AE5468" s="1"/>
  <c r="Z5468"/>
  <c r="AA5467"/>
  <c r="Z5467"/>
  <c r="AA5466"/>
  <c r="Z5466"/>
  <c r="AA4762"/>
  <c r="Z4762"/>
  <c r="AA5264"/>
  <c r="AE5264" s="1"/>
  <c r="Z5264"/>
  <c r="AD5264" s="1"/>
  <c r="AA5465"/>
  <c r="Z5465"/>
  <c r="AA5464"/>
  <c r="AE5464" s="1"/>
  <c r="Z5464"/>
  <c r="AD5464" s="1"/>
  <c r="AA5463"/>
  <c r="Z5463"/>
  <c r="AA5462"/>
  <c r="AE5462" s="1"/>
  <c r="Z5462"/>
  <c r="AD5462" s="1"/>
  <c r="AA5461"/>
  <c r="Z5461"/>
  <c r="AA5460"/>
  <c r="Z5460"/>
  <c r="AD5460" s="1"/>
  <c r="AA5615"/>
  <c r="Z5615"/>
  <c r="AA5458"/>
  <c r="Z5458"/>
  <c r="AD5458" s="1"/>
  <c r="AA5457"/>
  <c r="Z5457"/>
  <c r="AA5456"/>
  <c r="AE5456" s="1"/>
  <c r="Z5456"/>
  <c r="AD5456" s="1"/>
  <c r="AA5455"/>
  <c r="Z5455"/>
  <c r="AA5454"/>
  <c r="Z5454"/>
  <c r="AD5454" s="1"/>
  <c r="AA5453"/>
  <c r="Z5453"/>
  <c r="AA5452"/>
  <c r="AE5452" s="1"/>
  <c r="Z5452"/>
  <c r="AD5452" s="1"/>
  <c r="AA5244"/>
  <c r="Z5244"/>
  <c r="AA5253"/>
  <c r="AE5253" s="1"/>
  <c r="Z5253"/>
  <c r="AD5253" s="1"/>
  <c r="AA5451"/>
  <c r="Z5451"/>
  <c r="AA5450"/>
  <c r="AE5450" s="1"/>
  <c r="Z5450"/>
  <c r="AD5450" s="1"/>
  <c r="AA5449"/>
  <c r="Z5449"/>
  <c r="AA5448"/>
  <c r="AE5448" s="1"/>
  <c r="Z5448"/>
  <c r="AD5448" s="1"/>
  <c r="AA5447"/>
  <c r="Z5447"/>
  <c r="AA5446"/>
  <c r="AE5446" s="1"/>
  <c r="Z5446"/>
  <c r="AA5445"/>
  <c r="Z5445"/>
  <c r="AA5444"/>
  <c r="Z5444"/>
  <c r="AD5444" s="1"/>
  <c r="AA5443"/>
  <c r="Z5443"/>
  <c r="AA5442"/>
  <c r="AE5442" s="1"/>
  <c r="Z5442"/>
  <c r="AD5442" s="1"/>
  <c r="AA4772"/>
  <c r="Z4772"/>
  <c r="AA5282"/>
  <c r="AE5282" s="1"/>
  <c r="Z5282"/>
  <c r="AA5439"/>
  <c r="Z5439"/>
  <c r="AA5438"/>
  <c r="AE5438" s="1"/>
  <c r="Z5438"/>
  <c r="AD5438" s="1"/>
  <c r="AA5437"/>
  <c r="Z5437"/>
  <c r="AA5436"/>
  <c r="Z5436"/>
  <c r="AD5436" s="1"/>
  <c r="AA5435"/>
  <c r="Z5435"/>
  <c r="AA5433"/>
  <c r="AE5433" s="1"/>
  <c r="Z5433"/>
  <c r="AD5433" s="1"/>
  <c r="AA5432"/>
  <c r="Z5432"/>
  <c r="AA3283"/>
  <c r="AE3283" s="1"/>
  <c r="Z3283"/>
  <c r="AA5431"/>
  <c r="Z5431"/>
  <c r="AA5430"/>
  <c r="Z5430"/>
  <c r="AA5429"/>
  <c r="Z5429"/>
  <c r="AA5428"/>
  <c r="AE5428" s="1"/>
  <c r="Z5428"/>
  <c r="AD5428" s="1"/>
  <c r="AA5427"/>
  <c r="Z5427"/>
  <c r="AA5426"/>
  <c r="AE5426" s="1"/>
  <c r="Z5426"/>
  <c r="AD5426" s="1"/>
  <c r="AA5243"/>
  <c r="Z5243"/>
  <c r="AA5425"/>
  <c r="AE5425" s="1"/>
  <c r="Z5425"/>
  <c r="AD5425" s="1"/>
  <c r="AA5424"/>
  <c r="Z5424"/>
  <c r="AA5423"/>
  <c r="Z5423"/>
  <c r="AD5423" s="1"/>
  <c r="AA5422"/>
  <c r="Z5422"/>
  <c r="AA5421"/>
  <c r="AE5421" s="1"/>
  <c r="Z5421"/>
  <c r="AD5421" s="1"/>
  <c r="AA5420"/>
  <c r="Z5420"/>
  <c r="AA5418"/>
  <c r="AE5418" s="1"/>
  <c r="Z5418"/>
  <c r="AD5418" s="1"/>
  <c r="AA5417"/>
  <c r="Z5417"/>
  <c r="AA5416"/>
  <c r="Z5416"/>
  <c r="AD5416" s="1"/>
  <c r="AA5415"/>
  <c r="Z5415"/>
  <c r="AA5414"/>
  <c r="Z5414"/>
  <c r="AA5246"/>
  <c r="Z5246"/>
  <c r="AA5413"/>
  <c r="AE5413" s="1"/>
  <c r="Z5413"/>
  <c r="AA5412"/>
  <c r="Z5412"/>
  <c r="AA5411"/>
  <c r="AE5411" s="1"/>
  <c r="Z5411"/>
  <c r="AA5410"/>
  <c r="Z5410"/>
  <c r="AA5409"/>
  <c r="Z5409"/>
  <c r="AD5409" s="1"/>
  <c r="AA4104"/>
  <c r="Z4104"/>
  <c r="AA5408"/>
  <c r="Z5408"/>
  <c r="AD5408" s="1"/>
  <c r="AA5407"/>
  <c r="Z5407"/>
  <c r="AA5406"/>
  <c r="Z5406"/>
  <c r="AD5406" s="1"/>
  <c r="AA5405"/>
  <c r="Z5405"/>
  <c r="AA5404"/>
  <c r="AE5404" s="1"/>
  <c r="Z5404"/>
  <c r="AD5404" s="1"/>
  <c r="AA5402"/>
  <c r="Z5402"/>
  <c r="AA5401"/>
  <c r="AE5401" s="1"/>
  <c r="Z5401"/>
  <c r="AA5400"/>
  <c r="Z5400"/>
  <c r="AA5399"/>
  <c r="AE5399" s="1"/>
  <c r="Z5399"/>
  <c r="AD5399" s="1"/>
  <c r="AA5398"/>
  <c r="Z5398"/>
  <c r="AA5397"/>
  <c r="AE5397" s="1"/>
  <c r="Z5397"/>
  <c r="AD5397" s="1"/>
  <c r="AA4858"/>
  <c r="Z4858"/>
  <c r="AA5396"/>
  <c r="AE5396" s="1"/>
  <c r="Z5396"/>
  <c r="AA5395"/>
  <c r="Z5395"/>
  <c r="AA5394"/>
  <c r="AE5394" s="1"/>
  <c r="Z5394"/>
  <c r="AD5394" s="1"/>
  <c r="AA5393"/>
  <c r="Z5393"/>
  <c r="AA5392"/>
  <c r="AE5392" s="1"/>
  <c r="Z5392"/>
  <c r="AD5392" s="1"/>
  <c r="AA5391"/>
  <c r="Z5391"/>
  <c r="AA5390"/>
  <c r="Z5390"/>
  <c r="AD5390" s="1"/>
  <c r="AA5389"/>
  <c r="Z5389"/>
  <c r="AA5388"/>
  <c r="Z5388"/>
  <c r="AD5388" s="1"/>
  <c r="AA5387"/>
  <c r="Z5387"/>
  <c r="AA5386"/>
  <c r="AE5386" s="1"/>
  <c r="Z5386"/>
  <c r="AA4429"/>
  <c r="Z4429"/>
  <c r="AA4944"/>
  <c r="AE4944" s="1"/>
  <c r="Z4944"/>
  <c r="AD4944" s="1"/>
  <c r="AA5385"/>
  <c r="Z5385"/>
  <c r="AA5384"/>
  <c r="AE5384" s="1"/>
  <c r="Z5384"/>
  <c r="AD5384" s="1"/>
  <c r="AA5383"/>
  <c r="Z5383"/>
  <c r="AA5382"/>
  <c r="Z5382"/>
  <c r="AD5382" s="1"/>
  <c r="AA5381"/>
  <c r="Z5381"/>
  <c r="AA5380"/>
  <c r="AE5380" s="1"/>
  <c r="Z5380"/>
  <c r="AA5379"/>
  <c r="Z5379"/>
  <c r="AA5378"/>
  <c r="AE5378" s="1"/>
  <c r="Z5378"/>
  <c r="AA5377"/>
  <c r="Z5377"/>
  <c r="AA5376"/>
  <c r="Z5376"/>
  <c r="AD5376" s="1"/>
  <c r="AA5459"/>
  <c r="Z5459"/>
  <c r="AA5539"/>
  <c r="Z5539"/>
  <c r="AA5074"/>
  <c r="Z5074"/>
  <c r="AA4757"/>
  <c r="AE4757" s="1"/>
  <c r="Z4757"/>
  <c r="AD4757" s="1"/>
  <c r="AA5239"/>
  <c r="Z5239"/>
  <c r="AA5375"/>
  <c r="AE5375" s="1"/>
  <c r="Z5375"/>
  <c r="AD5375" s="1"/>
  <c r="AA5374"/>
  <c r="Z5374"/>
  <c r="AA5373"/>
  <c r="AE5373" s="1"/>
  <c r="Z5373"/>
  <c r="AA5372"/>
  <c r="Z5372"/>
  <c r="AA5371"/>
  <c r="AE5371" s="1"/>
  <c r="Z5371"/>
  <c r="AD5371" s="1"/>
  <c r="AA5370"/>
  <c r="Z5370"/>
  <c r="AA5369"/>
  <c r="AE5369" s="1"/>
  <c r="Z5369"/>
  <c r="AD5369" s="1"/>
  <c r="AA5367"/>
  <c r="Z5367"/>
  <c r="AA5366"/>
  <c r="AE5366" s="1"/>
  <c r="Z5366"/>
  <c r="AA5365"/>
  <c r="Z5365"/>
  <c r="AA5364"/>
  <c r="Z5364"/>
  <c r="AD5364" s="1"/>
  <c r="AA5363"/>
  <c r="Z5363"/>
  <c r="AA5362"/>
  <c r="AE5362" s="1"/>
  <c r="Z5362"/>
  <c r="AD5362" s="1"/>
  <c r="AA5361"/>
  <c r="Z5361"/>
  <c r="AA5360"/>
  <c r="AE5360" s="1"/>
  <c r="Z5360"/>
  <c r="AD5360" s="1"/>
  <c r="AA5359"/>
  <c r="Z5359"/>
  <c r="AA5358"/>
  <c r="Z5358"/>
  <c r="AA5357"/>
  <c r="Z5357"/>
  <c r="AA5039"/>
  <c r="AE5039" s="1"/>
  <c r="Z5039"/>
  <c r="AD5039" s="1"/>
  <c r="AA5144"/>
  <c r="Z5144"/>
  <c r="AA5355"/>
  <c r="AE5355" s="1"/>
  <c r="Z5355"/>
  <c r="AD5355" s="1"/>
  <c r="AA5354"/>
  <c r="Z5354"/>
  <c r="AA5352"/>
  <c r="Z5352"/>
  <c r="AD5352" s="1"/>
  <c r="AA5351"/>
  <c r="Z5351"/>
  <c r="AA5350"/>
  <c r="Z5350"/>
  <c r="AA5349"/>
  <c r="Z5349"/>
  <c r="AA4932"/>
  <c r="AE4932" s="1"/>
  <c r="Z4932"/>
  <c r="AD4932" s="1"/>
  <c r="AA5348"/>
  <c r="Z5348"/>
  <c r="AA5347"/>
  <c r="AE5347" s="1"/>
  <c r="Z5347"/>
  <c r="AD5347" s="1"/>
  <c r="AA5346"/>
  <c r="Z5346"/>
  <c r="AA5345"/>
  <c r="AE5345" s="1"/>
  <c r="Z5345"/>
  <c r="AA4821"/>
  <c r="Z4821"/>
  <c r="AA5106"/>
  <c r="Z5106"/>
  <c r="AD5106" s="1"/>
  <c r="AA5229"/>
  <c r="Z5229"/>
  <c r="AA5344"/>
  <c r="AE5344" s="1"/>
  <c r="Z5344"/>
  <c r="AD5344" s="1"/>
  <c r="AA5343"/>
  <c r="Z5343"/>
  <c r="AA5342"/>
  <c r="AE5342" s="1"/>
  <c r="Z5342"/>
  <c r="AD5342" s="1"/>
  <c r="AA5341"/>
  <c r="Z5341"/>
  <c r="AA5505"/>
  <c r="AE5505" s="1"/>
  <c r="Z5505"/>
  <c r="AD5505" s="1"/>
  <c r="AA5134"/>
  <c r="Z5134"/>
  <c r="AA5340"/>
  <c r="AE5340" s="1"/>
  <c r="Z5340"/>
  <c r="AD5340" s="1"/>
  <c r="AA4787"/>
  <c r="Z4787"/>
  <c r="AA4922"/>
  <c r="AE4922" s="1"/>
  <c r="Z4922"/>
  <c r="AD4922" s="1"/>
  <c r="AA5233"/>
  <c r="Z5233"/>
  <c r="AA5339"/>
  <c r="AE5339" s="1"/>
  <c r="Z5339"/>
  <c r="AA5338"/>
  <c r="Z5338"/>
  <c r="AA5337"/>
  <c r="AE5337" s="1"/>
  <c r="Z5337"/>
  <c r="AD5337" s="1"/>
  <c r="AA5336"/>
  <c r="Z5336"/>
  <c r="AA4075"/>
  <c r="Z4075"/>
  <c r="AD4075" s="1"/>
  <c r="AA4519"/>
  <c r="Z4519"/>
  <c r="AA5335"/>
  <c r="AE5335" s="1"/>
  <c r="Z5335"/>
  <c r="AD5335" s="1"/>
  <c r="AA5520"/>
  <c r="Z5520"/>
  <c r="AA6316"/>
  <c r="Z6316"/>
  <c r="AA4767"/>
  <c r="Z4767"/>
  <c r="AA5224"/>
  <c r="AE5224" s="1"/>
  <c r="Z5224"/>
  <c r="AD5224" s="1"/>
  <c r="AA5334"/>
  <c r="Z5334"/>
  <c r="AA4366"/>
  <c r="AE4366" s="1"/>
  <c r="Z4366"/>
  <c r="AD4366" s="1"/>
  <c r="AA5230"/>
  <c r="Z5230"/>
  <c r="AA5331"/>
  <c r="AE5331" s="1"/>
  <c r="Z5331"/>
  <c r="AD5331" s="1"/>
  <c r="AA5330"/>
  <c r="Z5330"/>
  <c r="AA5329"/>
  <c r="AE5329" s="1"/>
  <c r="Z5329"/>
  <c r="AD5329" s="1"/>
  <c r="AA5332"/>
  <c r="Z5332"/>
  <c r="AA5327"/>
  <c r="Z5327"/>
  <c r="AD5327" s="1"/>
  <c r="AA5326"/>
  <c r="Z5326"/>
  <c r="AA5325"/>
  <c r="AE5325" s="1"/>
  <c r="Z5325"/>
  <c r="AD5325" s="1"/>
  <c r="AA5324"/>
  <c r="Z5324"/>
  <c r="AA5580"/>
  <c r="AE5580" s="1"/>
  <c r="Z5580"/>
  <c r="AD5580" s="1"/>
  <c r="AA4647"/>
  <c r="Z4647"/>
  <c r="AA4837"/>
  <c r="AE4837" s="1"/>
  <c r="Z4837"/>
  <c r="AA4982"/>
  <c r="Z4982"/>
  <c r="AA5043"/>
  <c r="AE5043" s="1"/>
  <c r="Z5043"/>
  <c r="AD5043" s="1"/>
  <c r="AA5221"/>
  <c r="Z5221"/>
  <c r="AA5323"/>
  <c r="Z5323"/>
  <c r="AD5323" s="1"/>
  <c r="AA5322"/>
  <c r="Z5322"/>
  <c r="AA5321"/>
  <c r="Z5321"/>
  <c r="AD5321" s="1"/>
  <c r="AA5320"/>
  <c r="Z5320"/>
  <c r="AA5319"/>
  <c r="AE5319" s="1"/>
  <c r="Z5319"/>
  <c r="AD5319" s="1"/>
  <c r="AA5318"/>
  <c r="Z5318"/>
  <c r="AA5317"/>
  <c r="AE5317" s="1"/>
  <c r="Z5317"/>
  <c r="AD5317" s="1"/>
  <c r="AA4234"/>
  <c r="Z4234"/>
  <c r="AA3520"/>
  <c r="AE3520" s="1"/>
  <c r="Z3520"/>
  <c r="AD3520" s="1"/>
  <c r="AA5316"/>
  <c r="Z5316"/>
  <c r="AA5315"/>
  <c r="AE5315" s="1"/>
  <c r="Z5315"/>
  <c r="AD5315" s="1"/>
  <c r="AA5313"/>
  <c r="Z5313"/>
  <c r="AA4246"/>
  <c r="AE4246" s="1"/>
  <c r="Z4246"/>
  <c r="AD4246" s="1"/>
  <c r="AA5314"/>
  <c r="Z5314"/>
  <c r="AA5254"/>
  <c r="AE5254" s="1"/>
  <c r="Z5254"/>
  <c r="AD5254" s="1"/>
  <c r="AA5312"/>
  <c r="Z5312"/>
  <c r="AA5311"/>
  <c r="AE5311" s="1"/>
  <c r="Z5311"/>
  <c r="AA5310"/>
  <c r="Z5310"/>
  <c r="AA5309"/>
  <c r="Z5309"/>
  <c r="AD5309" s="1"/>
  <c r="AA4414"/>
  <c r="Z4414"/>
  <c r="AA6305"/>
  <c r="Z6305"/>
  <c r="AA4450"/>
  <c r="Z4450"/>
  <c r="AA4513"/>
  <c r="AE4513" s="1"/>
  <c r="Z4513"/>
  <c r="AD4513" s="1"/>
  <c r="AA5155"/>
  <c r="Z5155"/>
  <c r="AA5225"/>
  <c r="AE5225" s="1"/>
  <c r="Z5225"/>
  <c r="AD5225" s="1"/>
  <c r="AA5307"/>
  <c r="Z5307"/>
  <c r="AA5306"/>
  <c r="AE5306" s="1"/>
  <c r="Z5306"/>
  <c r="AD5306" s="1"/>
  <c r="AA5305"/>
  <c r="Z5305"/>
  <c r="AA5328"/>
  <c r="AE5328" s="1"/>
  <c r="Z5328"/>
  <c r="AD5328" s="1"/>
  <c r="AA5304"/>
  <c r="Z5304"/>
  <c r="AA5303"/>
  <c r="AE5303" s="1"/>
  <c r="Z5303"/>
  <c r="AD5303" s="1"/>
  <c r="AA4991"/>
  <c r="Z4991"/>
  <c r="AA5302"/>
  <c r="AE5302" s="1"/>
  <c r="Z5302"/>
  <c r="AD5302" s="1"/>
  <c r="AA5301"/>
  <c r="Z5301"/>
  <c r="AA5300"/>
  <c r="AE5300" s="1"/>
  <c r="Z5300"/>
  <c r="AA5298"/>
  <c r="Z5298"/>
  <c r="AA5296"/>
  <c r="AE5296" s="1"/>
  <c r="Z5296"/>
  <c r="AA5223"/>
  <c r="Z5223"/>
  <c r="AA5200"/>
  <c r="Z5200"/>
  <c r="AD5200" s="1"/>
  <c r="AA5213"/>
  <c r="Z5213"/>
  <c r="AA5222"/>
  <c r="Z5222"/>
  <c r="AD5222" s="1"/>
  <c r="AA5220"/>
  <c r="Z5220"/>
  <c r="AA5294"/>
  <c r="AE5294" s="1"/>
  <c r="Z5294"/>
  <c r="AD5294" s="1"/>
  <c r="AA5293"/>
  <c r="Z5293"/>
  <c r="AA5333"/>
  <c r="Z5333"/>
  <c r="AA4947"/>
  <c r="Z4947"/>
  <c r="AA5208"/>
  <c r="Z5208"/>
  <c r="AD5208" s="1"/>
  <c r="AA5292"/>
  <c r="Z5292"/>
  <c r="AA5291"/>
  <c r="AE5291" s="1"/>
  <c r="Z5291"/>
  <c r="AD5291" s="1"/>
  <c r="AA5290"/>
  <c r="Z5290"/>
  <c r="AA5289"/>
  <c r="AE5289" s="1"/>
  <c r="Z5289"/>
  <c r="AD5289" s="1"/>
  <c r="AA5288"/>
  <c r="Z5288"/>
  <c r="AA5287"/>
  <c r="AE5287" s="1"/>
  <c r="Z5287"/>
  <c r="AD5287" s="1"/>
  <c r="AA5286"/>
  <c r="Z5286"/>
  <c r="AA5285"/>
  <c r="AE5285" s="1"/>
  <c r="Z5285"/>
  <c r="AD5285" s="1"/>
  <c r="AA4738"/>
  <c r="Z4738"/>
  <c r="AA4902"/>
  <c r="AE4902" s="1"/>
  <c r="Z4902"/>
  <c r="AD4902" s="1"/>
  <c r="AA4920"/>
  <c r="Z4920"/>
  <c r="AA5219"/>
  <c r="AE5219" s="1"/>
  <c r="Z5219"/>
  <c r="AA5218"/>
  <c r="Z5218"/>
  <c r="AA5284"/>
  <c r="AE5284" s="1"/>
  <c r="Z5284"/>
  <c r="AA5001"/>
  <c r="Z5001"/>
  <c r="AA5114"/>
  <c r="AE5114" s="1"/>
  <c r="Z5114"/>
  <c r="AD5114" s="1"/>
  <c r="AA5203"/>
  <c r="Z5203"/>
  <c r="AA5205"/>
  <c r="AE5205" s="1"/>
  <c r="Z5205"/>
  <c r="AA5217"/>
  <c r="Z5217"/>
  <c r="AA5216"/>
  <c r="AE5216" s="1"/>
  <c r="Z5216"/>
  <c r="AA4941"/>
  <c r="Z4941"/>
  <c r="AA5215"/>
  <c r="Z5215"/>
  <c r="AD5215" s="1"/>
  <c r="AA1915"/>
  <c r="Z1915"/>
  <c r="AA5283"/>
  <c r="AE5283" s="1"/>
  <c r="Z5283"/>
  <c r="AA5281"/>
  <c r="Z5281"/>
  <c r="AA6347"/>
  <c r="Z6347"/>
  <c r="AD6347" s="1"/>
  <c r="AA5280"/>
  <c r="Z5280"/>
  <c r="AA5297"/>
  <c r="AE5297" s="1"/>
  <c r="Z5297"/>
  <c r="AD5297" s="1"/>
  <c r="AA5111"/>
  <c r="Z5111"/>
  <c r="AA4669"/>
  <c r="AE4669" s="1"/>
  <c r="Z4669"/>
  <c r="AD4669" s="1"/>
  <c r="AA5277"/>
  <c r="Z5277"/>
  <c r="AA5276"/>
  <c r="AE5276" s="1"/>
  <c r="Z5276"/>
  <c r="AA5275"/>
  <c r="Z5275"/>
  <c r="AA5202"/>
  <c r="AE5202" s="1"/>
  <c r="Z5202"/>
  <c r="AA3762"/>
  <c r="Z3762"/>
  <c r="AA5162"/>
  <c r="AE5162" s="1"/>
  <c r="Z5162"/>
  <c r="AD5162" s="1"/>
  <c r="AA5207"/>
  <c r="Z5207"/>
  <c r="AA5274"/>
  <c r="AE5274" s="1"/>
  <c r="Z5274"/>
  <c r="AD5274" s="1"/>
  <c r="AA4783"/>
  <c r="Z4783"/>
  <c r="AA5098"/>
  <c r="AE5098" s="1"/>
  <c r="Z5098"/>
  <c r="AD5098" s="1"/>
  <c r="AA4506"/>
  <c r="Z4506"/>
  <c r="AA4652"/>
  <c r="AE4652" s="1"/>
  <c r="Z4652"/>
  <c r="AD4652" s="1"/>
  <c r="AA5100"/>
  <c r="Z5100"/>
  <c r="AA5197"/>
  <c r="AE5197" s="1"/>
  <c r="Z5197"/>
  <c r="AD5197" s="1"/>
  <c r="AA6346"/>
  <c r="Z6346"/>
  <c r="AA5272"/>
  <c r="Z5272"/>
  <c r="AD5272" s="1"/>
  <c r="AA5063"/>
  <c r="Z5063"/>
  <c r="AA5195"/>
  <c r="AE5195" s="1"/>
  <c r="Z5195"/>
  <c r="AD5195" s="1"/>
  <c r="AA5204"/>
  <c r="Z5204"/>
  <c r="AA4420"/>
  <c r="Z4420"/>
  <c r="AA3021"/>
  <c r="Z3021"/>
  <c r="AA5097"/>
  <c r="AE5097" s="1"/>
  <c r="Z5097"/>
  <c r="AD5097" s="1"/>
  <c r="AA5018"/>
  <c r="Z5018"/>
  <c r="AA5269"/>
  <c r="AE5269" s="1"/>
  <c r="Z5269"/>
  <c r="AD5269" s="1"/>
  <c r="AA4727"/>
  <c r="Z4727"/>
  <c r="AA4771"/>
  <c r="Z4771"/>
  <c r="AA5095"/>
  <c r="Z5095"/>
  <c r="AA5176"/>
  <c r="AE5176" s="1"/>
  <c r="Z5176"/>
  <c r="AD5176" s="1"/>
  <c r="AA5191"/>
  <c r="Z5191"/>
  <c r="AA5267"/>
  <c r="AE5267" s="1"/>
  <c r="Z5267"/>
  <c r="AD5267" s="1"/>
  <c r="AA3970"/>
  <c r="Z3970"/>
  <c r="AA5199"/>
  <c r="AE5199" s="1"/>
  <c r="Z5199"/>
  <c r="AD5199" s="1"/>
  <c r="AA4776"/>
  <c r="Z4776"/>
  <c r="AA5089"/>
  <c r="AE5089" s="1"/>
  <c r="Z5089"/>
  <c r="AA5185"/>
  <c r="Z5185"/>
  <c r="AA5198"/>
  <c r="Z5198"/>
  <c r="AD5198" s="1"/>
  <c r="AA5091"/>
  <c r="Z5091"/>
  <c r="AA5076"/>
  <c r="AE5076" s="1"/>
  <c r="Z5076"/>
  <c r="AD5076" s="1"/>
  <c r="AA5173"/>
  <c r="Z5173"/>
  <c r="AA5184"/>
  <c r="AE5184" s="1"/>
  <c r="Z5184"/>
  <c r="AD5184" s="1"/>
  <c r="AA5263"/>
  <c r="Z5263"/>
  <c r="AA5503"/>
  <c r="Z5503"/>
  <c r="AD5503" s="1"/>
  <c r="AA4897"/>
  <c r="Z4897"/>
  <c r="AA4687"/>
  <c r="AE4687" s="1"/>
  <c r="Z4687"/>
  <c r="AD4687" s="1"/>
  <c r="AA5177"/>
  <c r="Z5177"/>
  <c r="AA5175"/>
  <c r="Z5175"/>
  <c r="AD5175" s="1"/>
  <c r="AA5180"/>
  <c r="Z5180"/>
  <c r="AA5194"/>
  <c r="AE5194" s="1"/>
  <c r="Z5194"/>
  <c r="AD5194" s="1"/>
  <c r="AA5258"/>
  <c r="Z5258"/>
  <c r="AA5206"/>
  <c r="AE5206" s="1"/>
  <c r="Z5206"/>
  <c r="AD5206" s="1"/>
  <c r="AA4955"/>
  <c r="Z4955"/>
  <c r="AA5193"/>
  <c r="Z5193"/>
  <c r="AA5088"/>
  <c r="Z5088"/>
  <c r="AA5170"/>
  <c r="AE5170" s="1"/>
  <c r="Z5170"/>
  <c r="AA4412"/>
  <c r="Z4412"/>
  <c r="AA5169"/>
  <c r="Z5169"/>
  <c r="AD5169" s="1"/>
  <c r="AA5168"/>
  <c r="Z5168"/>
  <c r="AA5741"/>
  <c r="AE5741" s="1"/>
  <c r="Z5741"/>
  <c r="AD5741" s="1"/>
  <c r="AA5083"/>
  <c r="Z5083"/>
  <c r="AA5166"/>
  <c r="Z5166"/>
  <c r="AD5166" s="1"/>
  <c r="AA5164"/>
  <c r="Z5164"/>
  <c r="AA5161"/>
  <c r="AE5161" s="1"/>
  <c r="Z5161"/>
  <c r="AA5188"/>
  <c r="Z5188"/>
  <c r="AA5186"/>
  <c r="AE5186" s="1"/>
  <c r="Z5186"/>
  <c r="AA5187"/>
  <c r="Z5187"/>
  <c r="AA4853"/>
  <c r="AE4853" s="1"/>
  <c r="Z4853"/>
  <c r="AA5159"/>
  <c r="Z5159"/>
  <c r="AA5183"/>
  <c r="AE5183" s="1"/>
  <c r="Z5183"/>
  <c r="AD5183" s="1"/>
  <c r="AA5181"/>
  <c r="Z5181"/>
  <c r="AA4988"/>
  <c r="AE4988" s="1"/>
  <c r="Z4988"/>
  <c r="AD4988" s="1"/>
  <c r="AA4408"/>
  <c r="Z4408"/>
  <c r="AA5179"/>
  <c r="AE5179" s="1"/>
  <c r="Z5179"/>
  <c r="AD5179" s="1"/>
  <c r="AA4452"/>
  <c r="Z4452"/>
  <c r="AA4527"/>
  <c r="AE4527" s="1"/>
  <c r="Z4527"/>
  <c r="AD4527" s="1"/>
  <c r="AA5025"/>
  <c r="Z5025"/>
  <c r="AA5099"/>
  <c r="AE5099" s="1"/>
  <c r="Z5099"/>
  <c r="AA5174"/>
  <c r="Z5174"/>
  <c r="AA5172"/>
  <c r="AE5172" s="1"/>
  <c r="Z5172"/>
  <c r="AD5172" s="1"/>
  <c r="AA5250"/>
  <c r="Z5250"/>
  <c r="AA4407"/>
  <c r="AE4407" s="1"/>
  <c r="Z4407"/>
  <c r="AD4407" s="1"/>
  <c r="AA4448"/>
  <c r="Z4448"/>
  <c r="AA5150"/>
  <c r="AE5150" s="1"/>
  <c r="Z5150"/>
  <c r="AA5171"/>
  <c r="Z5171"/>
  <c r="AA4870"/>
  <c r="AE4870" s="1"/>
  <c r="Z4870"/>
  <c r="AA5133"/>
  <c r="Z5133"/>
  <c r="AA5149"/>
  <c r="AE5149" s="1"/>
  <c r="Z5149"/>
  <c r="AD5149" s="1"/>
  <c r="AA5148"/>
  <c r="Z5148"/>
  <c r="AA4387"/>
  <c r="AE4387" s="1"/>
  <c r="Z4387"/>
  <c r="AD4387" s="1"/>
  <c r="AA4712"/>
  <c r="Z4712"/>
  <c r="AA5145"/>
  <c r="Z5145"/>
  <c r="AD5145" s="1"/>
  <c r="AA5167"/>
  <c r="Z5167"/>
  <c r="AA5165"/>
  <c r="AE5165" s="1"/>
  <c r="Z5165"/>
  <c r="AD5165" s="1"/>
  <c r="AA5079"/>
  <c r="Z5079"/>
  <c r="AA4476"/>
  <c r="AE4476" s="1"/>
  <c r="Z4476"/>
  <c r="AD4476" s="1"/>
  <c r="AA5077"/>
  <c r="Z5077"/>
  <c r="AA5143"/>
  <c r="Z5143"/>
  <c r="AD5143" s="1"/>
  <c r="AA5160"/>
  <c r="Z5160"/>
  <c r="AA5158"/>
  <c r="AE5158" s="1"/>
  <c r="Z5158"/>
  <c r="AA5157"/>
  <c r="Z5157"/>
  <c r="AA4778"/>
  <c r="AE4778" s="1"/>
  <c r="Z4778"/>
  <c r="AD4778" s="1"/>
  <c r="AA4749"/>
  <c r="Z4749"/>
  <c r="AA5086"/>
  <c r="Z5086"/>
  <c r="AA5141"/>
  <c r="Z5141"/>
  <c r="AA5156"/>
  <c r="Z5156"/>
  <c r="AA4827"/>
  <c r="Z4827"/>
  <c r="AA5140"/>
  <c r="AE5140" s="1"/>
  <c r="Z5140"/>
  <c r="AD5140" s="1"/>
  <c r="AA5139"/>
  <c r="Z5139"/>
  <c r="AA5153"/>
  <c r="AE5153" s="1"/>
  <c r="Z5153"/>
  <c r="AA4672"/>
  <c r="Z4672"/>
  <c r="AA4954"/>
  <c r="AE4954" s="1"/>
  <c r="Z4954"/>
  <c r="AD4954" s="1"/>
  <c r="AA4399"/>
  <c r="Z4399"/>
  <c r="AA5136"/>
  <c r="AE5136" s="1"/>
  <c r="Z5136"/>
  <c r="AD5136" s="1"/>
  <c r="AA5152"/>
  <c r="Z5152"/>
  <c r="AA5736"/>
  <c r="Z5736"/>
  <c r="AA5041"/>
  <c r="Z5041"/>
  <c r="AA4121"/>
  <c r="AE4121" s="1"/>
  <c r="Z4121"/>
  <c r="AD4121" s="1"/>
  <c r="AA4968"/>
  <c r="Z4968"/>
  <c r="AA5147"/>
  <c r="AE5147" s="1"/>
  <c r="Z5147"/>
  <c r="AD5147" s="1"/>
  <c r="AA5182"/>
  <c r="Z5182"/>
  <c r="AA5113"/>
  <c r="Z5113"/>
  <c r="AA5130"/>
  <c r="Z5130"/>
  <c r="AA5129"/>
  <c r="AE5129" s="1"/>
  <c r="Z5129"/>
  <c r="AD5129" s="1"/>
  <c r="AA5072"/>
  <c r="Z5072"/>
  <c r="AA5154"/>
  <c r="Z5154"/>
  <c r="AA4469"/>
  <c r="Z4469"/>
  <c r="AA5026"/>
  <c r="AE5026" s="1"/>
  <c r="Z5026"/>
  <c r="AD5026" s="1"/>
  <c r="AA5071"/>
  <c r="Z5071"/>
  <c r="AA5644"/>
  <c r="Z5644"/>
  <c r="AA4522"/>
  <c r="Z4522"/>
  <c r="AA4768"/>
  <c r="AE4768" s="1"/>
  <c r="Z4768"/>
  <c r="AA4965"/>
  <c r="Z4965"/>
  <c r="AA5070"/>
  <c r="AE5070" s="1"/>
  <c r="Z5070"/>
  <c r="AA5127"/>
  <c r="Z5127"/>
  <c r="AA5138"/>
  <c r="AE5138" s="1"/>
  <c r="Z5138"/>
  <c r="AD5138" s="1"/>
  <c r="AA5137"/>
  <c r="Z5137"/>
  <c r="AA5235"/>
  <c r="AE5235" s="1"/>
  <c r="Z5235"/>
  <c r="AD5235" s="1"/>
  <c r="AA3951"/>
  <c r="Z3951"/>
  <c r="AA5135"/>
  <c r="AE5135" s="1"/>
  <c r="Z5135"/>
  <c r="AD5135" s="1"/>
  <c r="AA4964"/>
  <c r="Z4964"/>
  <c r="AA4992"/>
  <c r="AE4992" s="1"/>
  <c r="Z4992"/>
  <c r="AD4992" s="1"/>
  <c r="AA4163"/>
  <c r="Z4163"/>
  <c r="AA4391"/>
  <c r="AE4391" s="1"/>
  <c r="Z4391"/>
  <c r="AA3849"/>
  <c r="Z3849"/>
  <c r="AA5128"/>
  <c r="AE5128" s="1"/>
  <c r="Z5128"/>
  <c r="AD5128" s="1"/>
  <c r="AA4791"/>
  <c r="Z4791"/>
  <c r="AA4976"/>
  <c r="AE4976" s="1"/>
  <c r="Z4976"/>
  <c r="AA5068"/>
  <c r="Z5068"/>
  <c r="AA5067"/>
  <c r="AE5067" s="1"/>
  <c r="Z5067"/>
  <c r="AD5067" s="1"/>
  <c r="AA5126"/>
  <c r="Z5126"/>
  <c r="AA5125"/>
  <c r="AE5125" s="1"/>
  <c r="Z5125"/>
  <c r="AD5125" s="1"/>
  <c r="AA5227"/>
  <c r="Z5227"/>
  <c r="AA5118"/>
  <c r="AE5118" s="1"/>
  <c r="Z5118"/>
  <c r="AD5118" s="1"/>
  <c r="AA5117"/>
  <c r="Z5117"/>
  <c r="AA4960"/>
  <c r="AE4960" s="1"/>
  <c r="Z4960"/>
  <c r="AA5066"/>
  <c r="Z5066"/>
  <c r="AA5120"/>
  <c r="AE5120" s="1"/>
  <c r="Z5120"/>
  <c r="AA5556"/>
  <c r="Z5556"/>
  <c r="AA5591"/>
  <c r="Z5591"/>
  <c r="AA4936"/>
  <c r="Z4936"/>
  <c r="AA5065"/>
  <c r="AE5065" s="1"/>
  <c r="Z5065"/>
  <c r="AD5065" s="1"/>
  <c r="AA5064"/>
  <c r="Z5064"/>
  <c r="AA5112"/>
  <c r="AE5112" s="1"/>
  <c r="Z5112"/>
  <c r="AD5112" s="1"/>
  <c r="AA5440"/>
  <c r="Z5440"/>
  <c r="AA4952"/>
  <c r="AE4952" s="1"/>
  <c r="Z4952"/>
  <c r="AD4952" s="1"/>
  <c r="AA4431"/>
  <c r="Z4431"/>
  <c r="AA4790"/>
  <c r="AE4790" s="1"/>
  <c r="Z4790"/>
  <c r="AD4790" s="1"/>
  <c r="AA5062"/>
  <c r="Z5062"/>
  <c r="AA5110"/>
  <c r="AE5110" s="1"/>
  <c r="Z5110"/>
  <c r="AD5110" s="1"/>
  <c r="AA5109"/>
  <c r="Z5109"/>
  <c r="AA3814"/>
  <c r="AE3814" s="1"/>
  <c r="Z3814"/>
  <c r="AD3814" s="1"/>
  <c r="AA4477"/>
  <c r="Z4477"/>
  <c r="AA4953"/>
  <c r="AE4953" s="1"/>
  <c r="Z4953"/>
  <c r="AD4953" s="1"/>
  <c r="AA5060"/>
  <c r="Z5060"/>
  <c r="AA3977"/>
  <c r="AE3977" s="1"/>
  <c r="Z3977"/>
  <c r="AD3977" s="1"/>
  <c r="AA4880"/>
  <c r="Z4880"/>
  <c r="AA5059"/>
  <c r="AE5059" s="1"/>
  <c r="Z5059"/>
  <c r="AA5104"/>
  <c r="Z5104"/>
  <c r="AA5116"/>
  <c r="AE5116" s="1"/>
  <c r="Z5116"/>
  <c r="AD5116" s="1"/>
  <c r="AA5056"/>
  <c r="Z5056"/>
  <c r="AA4287"/>
  <c r="Z4287"/>
  <c r="AD4287" s="1"/>
  <c r="AA4855"/>
  <c r="Z4855"/>
  <c r="AA4384"/>
  <c r="AE4384" s="1"/>
  <c r="Z4384"/>
  <c r="AD4384" s="1"/>
  <c r="AA4659"/>
  <c r="Z4659"/>
  <c r="AA4939"/>
  <c r="Z4939"/>
  <c r="AD4939" s="1"/>
  <c r="AA4230"/>
  <c r="Z4230"/>
  <c r="AA5108"/>
  <c r="AE5108" s="1"/>
  <c r="Z5108"/>
  <c r="AD5108" s="1"/>
  <c r="AA4526"/>
  <c r="Z4526"/>
  <c r="AA5023"/>
  <c r="AE5023" s="1"/>
  <c r="Z5023"/>
  <c r="AA3811"/>
  <c r="Z3811"/>
  <c r="AA4217"/>
  <c r="AE4217" s="1"/>
  <c r="Z4217"/>
  <c r="AD4217" s="1"/>
  <c r="AA5053"/>
  <c r="Z5053"/>
  <c r="AA5096"/>
  <c r="AE5096" s="1"/>
  <c r="Z5096"/>
  <c r="AD5096" s="1"/>
  <c r="AA5261"/>
  <c r="Z5261"/>
  <c r="AA4172"/>
  <c r="AE4172" s="1"/>
  <c r="Z4172"/>
  <c r="AD4172" s="1"/>
  <c r="AA5052"/>
  <c r="Z5052"/>
  <c r="AA5094"/>
  <c r="AE5094" s="1"/>
  <c r="Z5094"/>
  <c r="AD5094" s="1"/>
  <c r="AA5093"/>
  <c r="Z5093"/>
  <c r="AA5051"/>
  <c r="AE5051" s="1"/>
  <c r="Z5051"/>
  <c r="AD5051" s="1"/>
  <c r="AA4861"/>
  <c r="Z4861"/>
  <c r="AA4875"/>
  <c r="Z4875"/>
  <c r="AA4877"/>
  <c r="Z4877"/>
  <c r="AA5092"/>
  <c r="AE5092" s="1"/>
  <c r="Z5092"/>
  <c r="AD5092" s="1"/>
  <c r="AA5101"/>
  <c r="Z5101"/>
  <c r="AA4683"/>
  <c r="AE4683" s="1"/>
  <c r="Z4683"/>
  <c r="AD4683" s="1"/>
  <c r="AA4980"/>
  <c r="Z4980"/>
  <c r="AA5050"/>
  <c r="AE5050" s="1"/>
  <c r="Z5050"/>
  <c r="AD5050" s="1"/>
  <c r="AA5090"/>
  <c r="Z5090"/>
  <c r="AA4872"/>
  <c r="Z4872"/>
  <c r="AA4946"/>
  <c r="Z4946"/>
  <c r="AA3812"/>
  <c r="AE3812" s="1"/>
  <c r="Z3812"/>
  <c r="AD3812" s="1"/>
  <c r="AA5049"/>
  <c r="Z5049"/>
  <c r="AA5085"/>
  <c r="AE5085" s="1"/>
  <c r="Z5085"/>
  <c r="AD5085" s="1"/>
  <c r="AA5201"/>
  <c r="Z5201"/>
  <c r="AA4283"/>
  <c r="AE4283" s="1"/>
  <c r="Z4283"/>
  <c r="AD4283" s="1"/>
  <c r="AA5054"/>
  <c r="Z5054"/>
  <c r="AA5084"/>
  <c r="AE5084" s="1"/>
  <c r="Z5084"/>
  <c r="AA4867"/>
  <c r="Z4867"/>
  <c r="AA4959"/>
  <c r="AE4959" s="1"/>
  <c r="Z4959"/>
  <c r="AD4959" s="1"/>
  <c r="AA5046"/>
  <c r="Z5046"/>
  <c r="AA4679"/>
  <c r="AE4679" s="1"/>
  <c r="Z4679"/>
  <c r="AA4685"/>
  <c r="Z4685"/>
  <c r="AA5045"/>
  <c r="AE5045" s="1"/>
  <c r="Z5045"/>
  <c r="AD5045" s="1"/>
  <c r="AA4862"/>
  <c r="Z4862"/>
  <c r="AA5044"/>
  <c r="Z5044"/>
  <c r="AA4498"/>
  <c r="Z4498"/>
  <c r="AA4986"/>
  <c r="Z4986"/>
  <c r="AD4986" s="1"/>
  <c r="AA5042"/>
  <c r="Z5042"/>
  <c r="AA5190"/>
  <c r="Z5190"/>
  <c r="AD5190" s="1"/>
  <c r="AA5189"/>
  <c r="Z5189"/>
  <c r="AA5477"/>
  <c r="Z5477"/>
  <c r="AA4911"/>
  <c r="Z4911"/>
  <c r="AA4690"/>
  <c r="AE4690" s="1"/>
  <c r="Z4690"/>
  <c r="AD4690" s="1"/>
  <c r="AA5040"/>
  <c r="Z5040"/>
  <c r="AA5038"/>
  <c r="AE5038" s="1"/>
  <c r="Z5038"/>
  <c r="AD5038" s="1"/>
  <c r="AA5037"/>
  <c r="Z5037"/>
  <c r="AA5036"/>
  <c r="AE5036" s="1"/>
  <c r="Z5036"/>
  <c r="AD5036" s="1"/>
  <c r="AA5035"/>
  <c r="Z5035"/>
  <c r="AA5034"/>
  <c r="AE5034" s="1"/>
  <c r="Z5034"/>
  <c r="AA5033"/>
  <c r="Z5033"/>
  <c r="AA5032"/>
  <c r="AE5032" s="1"/>
  <c r="Z5032"/>
  <c r="AD5032" s="1"/>
  <c r="AA5031"/>
  <c r="Z5031"/>
  <c r="AA4931"/>
  <c r="AE4931" s="1"/>
  <c r="Z4931"/>
  <c r="AD4931" s="1"/>
  <c r="AA5030"/>
  <c r="Z5030"/>
  <c r="AA5080"/>
  <c r="Z5080"/>
  <c r="AD5080" s="1"/>
  <c r="AA5078"/>
  <c r="Z5078"/>
  <c r="AA3737"/>
  <c r="AE3737" s="1"/>
  <c r="Z3737"/>
  <c r="AD3737" s="1"/>
  <c r="AA5163"/>
  <c r="Z5163"/>
  <c r="AA4044"/>
  <c r="AE4044" s="1"/>
  <c r="Z4044"/>
  <c r="AD4044" s="1"/>
  <c r="AA4742"/>
  <c r="Z4742"/>
  <c r="AA4945"/>
  <c r="AE4945" s="1"/>
  <c r="Z4945"/>
  <c r="AA4943"/>
  <c r="Z4943"/>
  <c r="AA4295"/>
  <c r="AE4295" s="1"/>
  <c r="Z4295"/>
  <c r="AA4551"/>
  <c r="Z4551"/>
  <c r="AA5073"/>
  <c r="Z5073"/>
  <c r="AA5024"/>
  <c r="Z5024"/>
  <c r="AA4923"/>
  <c r="AE4923" s="1"/>
  <c r="Z4923"/>
  <c r="AD4923" s="1"/>
  <c r="AA4940"/>
  <c r="Z4940"/>
  <c r="AA4847"/>
  <c r="AE4847" s="1"/>
  <c r="Z4847"/>
  <c r="AA5022"/>
  <c r="Z5022"/>
  <c r="AA5069"/>
  <c r="Z5069"/>
  <c r="AD5069" s="1"/>
  <c r="AA4020"/>
  <c r="Z4020"/>
  <c r="AA4377"/>
  <c r="AE4377" s="1"/>
  <c r="Z4377"/>
  <c r="AD4377" s="1"/>
  <c r="AA4845"/>
  <c r="Z4845"/>
  <c r="AA4934"/>
  <c r="AE4934" s="1"/>
  <c r="Z4934"/>
  <c r="AD4934" s="1"/>
  <c r="AA5021"/>
  <c r="Z5021"/>
  <c r="AA5020"/>
  <c r="Z5020"/>
  <c r="AA5242"/>
  <c r="Z5242"/>
  <c r="AA4907"/>
  <c r="AE4907" s="1"/>
  <c r="Z4907"/>
  <c r="AD4907" s="1"/>
  <c r="AA5019"/>
  <c r="Z5019"/>
  <c r="AA4349"/>
  <c r="Z4349"/>
  <c r="AD4349" s="1"/>
  <c r="AA4347"/>
  <c r="Z4347"/>
  <c r="AA5016"/>
  <c r="AE5016" s="1"/>
  <c r="Z5016"/>
  <c r="AD5016" s="1"/>
  <c r="AA5015"/>
  <c r="Z5015"/>
  <c r="AA5124"/>
  <c r="Z5124"/>
  <c r="AA5132"/>
  <c r="Z5132"/>
  <c r="AA4919"/>
  <c r="Z4919"/>
  <c r="AA4362"/>
  <c r="Z4362"/>
  <c r="AA5013"/>
  <c r="AE5013" s="1"/>
  <c r="Z5013"/>
  <c r="AD5013" s="1"/>
  <c r="AA4840"/>
  <c r="Z4840"/>
  <c r="AA5012"/>
  <c r="AE5012" s="1"/>
  <c r="Z5012"/>
  <c r="AD5012" s="1"/>
  <c r="AA4794"/>
  <c r="Z4794"/>
  <c r="AA4928"/>
  <c r="AE4928" s="1"/>
  <c r="Z4928"/>
  <c r="AA4918"/>
  <c r="Z4918"/>
  <c r="AA5011"/>
  <c r="AE5011" s="1"/>
  <c r="Z5011"/>
  <c r="AD5011" s="1"/>
  <c r="AA5010"/>
  <c r="Z5010"/>
  <c r="AA5009"/>
  <c r="Z5009"/>
  <c r="AD5009" s="1"/>
  <c r="AA5008"/>
  <c r="Z5008"/>
  <c r="AA4312"/>
  <c r="AE4312" s="1"/>
  <c r="Z4312"/>
  <c r="AD4312" s="1"/>
  <c r="AA4359"/>
  <c r="Z4359"/>
  <c r="AA5007"/>
  <c r="AE5007" s="1"/>
  <c r="Z5007"/>
  <c r="AD5007" s="1"/>
  <c r="AA4916"/>
  <c r="Z4916"/>
  <c r="AA4039"/>
  <c r="AE4039" s="1"/>
  <c r="Z4039"/>
  <c r="AD4039" s="1"/>
  <c r="AA4221"/>
  <c r="Z4221"/>
  <c r="AA4237"/>
  <c r="AE4237" s="1"/>
  <c r="Z4237"/>
  <c r="AD4237" s="1"/>
  <c r="AA4675"/>
  <c r="Z4675"/>
  <c r="AA4443"/>
  <c r="AE4443" s="1"/>
  <c r="Z4443"/>
  <c r="AD4443" s="1"/>
  <c r="AA4957"/>
  <c r="Z4957"/>
  <c r="AA4984"/>
  <c r="AE4984" s="1"/>
  <c r="Z4984"/>
  <c r="AD4984" s="1"/>
  <c r="AA5000"/>
  <c r="Z5000"/>
  <c r="AA5005"/>
  <c r="AE5005" s="1"/>
  <c r="Z5005"/>
  <c r="AD5005" s="1"/>
  <c r="AA5004"/>
  <c r="Z5004"/>
  <c r="AA3208"/>
  <c r="AE3208" s="1"/>
  <c r="Z3208"/>
  <c r="AD3208" s="1"/>
  <c r="AA4820"/>
  <c r="Z4820"/>
  <c r="AA5003"/>
  <c r="AE5003" s="1"/>
  <c r="Z5003"/>
  <c r="AA4971"/>
  <c r="Z4971"/>
  <c r="AA5055"/>
  <c r="AE5055" s="1"/>
  <c r="Z5055"/>
  <c r="AD5055" s="1"/>
  <c r="AA4364"/>
  <c r="Z4364"/>
  <c r="AA4864"/>
  <c r="AE4864" s="1"/>
  <c r="Z4864"/>
  <c r="AA4950"/>
  <c r="Z4950"/>
  <c r="AA4353"/>
  <c r="AE4353" s="1"/>
  <c r="Z4353"/>
  <c r="AD4353" s="1"/>
  <c r="AA4949"/>
  <c r="Z4949"/>
  <c r="AA4695"/>
  <c r="AE4695" s="1"/>
  <c r="Z4695"/>
  <c r="AD4695" s="1"/>
  <c r="AA4570"/>
  <c r="Z4570"/>
  <c r="AA4908"/>
  <c r="Z4908"/>
  <c r="AD4908" s="1"/>
  <c r="AA4813"/>
  <c r="Z4813"/>
  <c r="AA4966"/>
  <c r="Z4966"/>
  <c r="AA4811"/>
  <c r="Z4811"/>
  <c r="AA4973"/>
  <c r="AE4973" s="1"/>
  <c r="Z4973"/>
  <c r="AD4973" s="1"/>
  <c r="AA4997"/>
  <c r="Z4997"/>
  <c r="AA5234"/>
  <c r="Z5234"/>
  <c r="AA4996"/>
  <c r="Z4996"/>
  <c r="AA4748"/>
  <c r="AE4748" s="1"/>
  <c r="Z4748"/>
  <c r="AD4748" s="1"/>
  <c r="AA4969"/>
  <c r="Z4969"/>
  <c r="AA4994"/>
  <c r="Z4994"/>
  <c r="AA5231"/>
  <c r="Z5231"/>
  <c r="AA4809"/>
  <c r="Z4809"/>
  <c r="AA4808"/>
  <c r="Z4808"/>
  <c r="AA4993"/>
  <c r="Z4993"/>
  <c r="AA5028"/>
  <c r="Z5028"/>
  <c r="AA4345"/>
  <c r="AE4345" s="1"/>
  <c r="Z4345"/>
  <c r="AD4345" s="1"/>
  <c r="AA4381"/>
  <c r="Z4381"/>
  <c r="AA4458"/>
  <c r="AE4458" s="1"/>
  <c r="Z4458"/>
  <c r="AD4458" s="1"/>
  <c r="AA4938"/>
  <c r="Z4938"/>
  <c r="AA4990"/>
  <c r="AE4990" s="1"/>
  <c r="Z4990"/>
  <c r="AD4990" s="1"/>
  <c r="AA4343"/>
  <c r="Z4343"/>
  <c r="AA4141"/>
  <c r="AE4141" s="1"/>
  <c r="Z4141"/>
  <c r="AD4141" s="1"/>
  <c r="AA4698"/>
  <c r="Z4698"/>
  <c r="AA4937"/>
  <c r="AE4937" s="1"/>
  <c r="Z4937"/>
  <c r="AD4937" s="1"/>
  <c r="AA4985"/>
  <c r="Z4985"/>
  <c r="AA4812"/>
  <c r="AE4812" s="1"/>
  <c r="Z4812"/>
  <c r="AA3991"/>
  <c r="Z3991"/>
  <c r="AA4860"/>
  <c r="AE4860" s="1"/>
  <c r="Z4860"/>
  <c r="AD4860" s="1"/>
  <c r="AA4961"/>
  <c r="Z4961"/>
  <c r="AA3110"/>
  <c r="AE3110" s="1"/>
  <c r="Z3110"/>
  <c r="AD3110" s="1"/>
  <c r="AA4705"/>
  <c r="Z4705"/>
  <c r="AA4797"/>
  <c r="Z4797"/>
  <c r="AA4913"/>
  <c r="Z4913"/>
  <c r="AA4977"/>
  <c r="AE4977" s="1"/>
  <c r="Z4977"/>
  <c r="AD4977" s="1"/>
  <c r="AA4342"/>
  <c r="Z4342"/>
  <c r="AA4262"/>
  <c r="AE4262" s="1"/>
  <c r="Z4262"/>
  <c r="AD4262" s="1"/>
  <c r="AA4745"/>
  <c r="Z4745"/>
  <c r="AA4819"/>
  <c r="AE4819" s="1"/>
  <c r="Z4819"/>
  <c r="AA5017"/>
  <c r="Z5017"/>
  <c r="AA3980"/>
  <c r="AE3980" s="1"/>
  <c r="Z3980"/>
  <c r="AD3980" s="1"/>
  <c r="AA4805"/>
  <c r="Z4805"/>
  <c r="AA4905"/>
  <c r="AE4905" s="1"/>
  <c r="Z4905"/>
  <c r="AA4909"/>
  <c r="Z4909"/>
  <c r="AA4926"/>
  <c r="AE4926" s="1"/>
  <c r="Z4926"/>
  <c r="AA4925"/>
  <c r="Z4925"/>
  <c r="AA4974"/>
  <c r="Z4974"/>
  <c r="AD4974" s="1"/>
  <c r="AA4972"/>
  <c r="Z4972"/>
  <c r="AA4802"/>
  <c r="Z4802"/>
  <c r="AA4313"/>
  <c r="Z4313"/>
  <c r="AA4884"/>
  <c r="AE4884" s="1"/>
  <c r="Z4884"/>
  <c r="AD4884" s="1"/>
  <c r="AA4924"/>
  <c r="Z4924"/>
  <c r="AA3137"/>
  <c r="AE3137" s="1"/>
  <c r="Z3137"/>
  <c r="AD3137" s="1"/>
  <c r="AA4895"/>
  <c r="Z4895"/>
  <c r="AA3261"/>
  <c r="AE3261" s="1"/>
  <c r="Z3261"/>
  <c r="AD3261" s="1"/>
  <c r="AA4290"/>
  <c r="Z4290"/>
  <c r="AA4510"/>
  <c r="Z4510"/>
  <c r="AA4630"/>
  <c r="Z4630"/>
  <c r="AA4893"/>
  <c r="AE4893" s="1"/>
  <c r="Z4893"/>
  <c r="AD4893" s="1"/>
  <c r="AA3938"/>
  <c r="Z3938"/>
  <c r="AA6345"/>
  <c r="AE6345" s="1"/>
  <c r="Z6345"/>
  <c r="AD6345" s="1"/>
  <c r="AA4892"/>
  <c r="Z4892"/>
  <c r="AA4577"/>
  <c r="Z4577"/>
  <c r="AA4707"/>
  <c r="Z4707"/>
  <c r="AA4582"/>
  <c r="AE4582" s="1"/>
  <c r="Z4582"/>
  <c r="AD4582" s="1"/>
  <c r="AA4665"/>
  <c r="Z4665"/>
  <c r="AA4645"/>
  <c r="AE4645" s="1"/>
  <c r="Z4645"/>
  <c r="AD4645" s="1"/>
  <c r="AA4963"/>
  <c r="Z4963"/>
  <c r="AA4962"/>
  <c r="AE4962" s="1"/>
  <c r="Z4962"/>
  <c r="AA4167"/>
  <c r="Z4167"/>
  <c r="AA4777"/>
  <c r="AE4777" s="1"/>
  <c r="Z4777"/>
  <c r="AA4900"/>
  <c r="Z4900"/>
  <c r="AA3997"/>
  <c r="AE3997" s="1"/>
  <c r="Z3997"/>
  <c r="AD3997" s="1"/>
  <c r="AA3925"/>
  <c r="Z3925"/>
  <c r="AA4327"/>
  <c r="AE4327" s="1"/>
  <c r="Z4327"/>
  <c r="AD4327" s="1"/>
  <c r="AA4691"/>
  <c r="Z4691"/>
  <c r="AA4170"/>
  <c r="AE4170" s="1"/>
  <c r="Z4170"/>
  <c r="AD4170" s="1"/>
  <c r="AA4835"/>
  <c r="Z4835"/>
  <c r="AA4885"/>
  <c r="AE4885" s="1"/>
  <c r="Z4885"/>
  <c r="AD4885" s="1"/>
  <c r="AA4360"/>
  <c r="Z4360"/>
  <c r="AA4887"/>
  <c r="Z4887"/>
  <c r="AA4906"/>
  <c r="Z4906"/>
  <c r="AA4917"/>
  <c r="Z4917"/>
  <c r="AA4935"/>
  <c r="Z4935"/>
  <c r="AA4324"/>
  <c r="AE4324" s="1"/>
  <c r="Z4324"/>
  <c r="AD4324" s="1"/>
  <c r="AA4335"/>
  <c r="Z4335"/>
  <c r="AA4789"/>
  <c r="AE4789" s="1"/>
  <c r="Z4789"/>
  <c r="AD4789" s="1"/>
  <c r="AA4481"/>
  <c r="Z4481"/>
  <c r="AA4896"/>
  <c r="AE4896" s="1"/>
  <c r="Z4896"/>
  <c r="AA4301"/>
  <c r="Z4301"/>
  <c r="AA4447"/>
  <c r="Z4447"/>
  <c r="AD4447" s="1"/>
  <c r="AA4914"/>
  <c r="Z4914"/>
  <c r="AA4958"/>
  <c r="Z4958"/>
  <c r="AA4784"/>
  <c r="Z4784"/>
  <c r="AA4881"/>
  <c r="Z4881"/>
  <c r="AA4667"/>
  <c r="Z4667"/>
  <c r="AA4770"/>
  <c r="Z4770"/>
  <c r="AD4770" s="1"/>
  <c r="AA4296"/>
  <c r="Z4296"/>
  <c r="AA4891"/>
  <c r="AE4891" s="1"/>
  <c r="Z4891"/>
  <c r="AD4891" s="1"/>
  <c r="AA5115"/>
  <c r="Z5115"/>
  <c r="AA4878"/>
  <c r="AE4878" s="1"/>
  <c r="Z4878"/>
  <c r="AA4876"/>
  <c r="Z4876"/>
  <c r="AA3174"/>
  <c r="AE3174" s="1"/>
  <c r="Z3174"/>
  <c r="AD3174" s="1"/>
  <c r="AA4998"/>
  <c r="Z4998"/>
  <c r="AA4686"/>
  <c r="AE4686" s="1"/>
  <c r="Z4686"/>
  <c r="AD4686" s="1"/>
  <c r="AA4904"/>
  <c r="Z4904"/>
  <c r="AA4871"/>
  <c r="AE4871" s="1"/>
  <c r="Z4871"/>
  <c r="AD4871" s="1"/>
  <c r="AA4307"/>
  <c r="Z4307"/>
  <c r="AA4306"/>
  <c r="AE4306" s="1"/>
  <c r="Z4306"/>
  <c r="AD4306" s="1"/>
  <c r="AA4886"/>
  <c r="Z4886"/>
  <c r="AA4495"/>
  <c r="AE4495" s="1"/>
  <c r="Z4495"/>
  <c r="AD4495" s="1"/>
  <c r="AA4866"/>
  <c r="Z4866"/>
  <c r="AA4293"/>
  <c r="AE4293" s="1"/>
  <c r="Z4293"/>
  <c r="AD4293" s="1"/>
  <c r="AA4274"/>
  <c r="Z4274"/>
  <c r="AA4670"/>
  <c r="AE4670" s="1"/>
  <c r="Z4670"/>
  <c r="AD4670" s="1"/>
  <c r="AA4983"/>
  <c r="Z4983"/>
  <c r="AA4529"/>
  <c r="AE4529" s="1"/>
  <c r="Z4529"/>
  <c r="AD4529" s="1"/>
  <c r="AA4883"/>
  <c r="Z4883"/>
  <c r="AA4942"/>
  <c r="AE4942" s="1"/>
  <c r="Z4942"/>
  <c r="AD4942" s="1"/>
  <c r="AA4978"/>
  <c r="Z4978"/>
  <c r="AA4987"/>
  <c r="Z4987"/>
  <c r="AA4759"/>
  <c r="Z4759"/>
  <c r="AA4188"/>
  <c r="AE4188" s="1"/>
  <c r="Z4188"/>
  <c r="AD4188" s="1"/>
  <c r="AA4159"/>
  <c r="Z4159"/>
  <c r="AA4863"/>
  <c r="AE4863" s="1"/>
  <c r="Z4863"/>
  <c r="AA4899"/>
  <c r="Z4899"/>
  <c r="AA4879"/>
  <c r="AE4879" s="1"/>
  <c r="Z4879"/>
  <c r="AD4879" s="1"/>
  <c r="AA4300"/>
  <c r="Z4300"/>
  <c r="AA4766"/>
  <c r="Z4766"/>
  <c r="AD4766" s="1"/>
  <c r="AA5082"/>
  <c r="Z5082"/>
  <c r="AA4421"/>
  <c r="AE4421" s="1"/>
  <c r="Z4421"/>
  <c r="AD4421" s="1"/>
  <c r="AA3950"/>
  <c r="Z3950"/>
  <c r="AA4633"/>
  <c r="AE4633" s="1"/>
  <c r="Z4633"/>
  <c r="AA3948"/>
  <c r="Z3948"/>
  <c r="AA4836"/>
  <c r="AE4836" s="1"/>
  <c r="Z4836"/>
  <c r="AA4856"/>
  <c r="Z4856"/>
  <c r="AA4927"/>
  <c r="AE4927" s="1"/>
  <c r="Z4927"/>
  <c r="AD4927" s="1"/>
  <c r="AA4869"/>
  <c r="Z4869"/>
  <c r="AA4764"/>
  <c r="AE4764" s="1"/>
  <c r="Z4764"/>
  <c r="AA3050"/>
  <c r="Z3050"/>
  <c r="AA4756"/>
  <c r="Z4756"/>
  <c r="AA4854"/>
  <c r="Z4854"/>
  <c r="AA4852"/>
  <c r="Z4852"/>
  <c r="AD4852" s="1"/>
  <c r="AA4747"/>
  <c r="Z4747"/>
  <c r="AA4851"/>
  <c r="AE4851" s="1"/>
  <c r="Z4851"/>
  <c r="AA4850"/>
  <c r="Z4850"/>
  <c r="AA4865"/>
  <c r="AE4865" s="1"/>
  <c r="Z4865"/>
  <c r="AD4865" s="1"/>
  <c r="AA4273"/>
  <c r="Z4273"/>
  <c r="AA4849"/>
  <c r="AE4849" s="1"/>
  <c r="Z4849"/>
  <c r="AD4849" s="1"/>
  <c r="AA4874"/>
  <c r="Z4874"/>
  <c r="AA4285"/>
  <c r="AE4285" s="1"/>
  <c r="Z4285"/>
  <c r="AA4894"/>
  <c r="Z4894"/>
  <c r="AA4751"/>
  <c r="AE4751" s="1"/>
  <c r="Z4751"/>
  <c r="AD4751" s="1"/>
  <c r="AA4956"/>
  <c r="Z4956"/>
  <c r="AA2984"/>
  <c r="Z2984"/>
  <c r="AA4868"/>
  <c r="Z4868"/>
  <c r="AA4921"/>
  <c r="Z4921"/>
  <c r="AA4265"/>
  <c r="Z4265"/>
  <c r="AA4857"/>
  <c r="AE4857" s="1"/>
  <c r="Z4857"/>
  <c r="AD4857" s="1"/>
  <c r="AA4572"/>
  <c r="Z4572"/>
  <c r="AA4841"/>
  <c r="AE4841" s="1"/>
  <c r="Z4841"/>
  <c r="AD4841" s="1"/>
  <c r="AA4839"/>
  <c r="Z4839"/>
  <c r="AA4541"/>
  <c r="AE4541" s="1"/>
  <c r="Z4541"/>
  <c r="AD4541" s="1"/>
  <c r="AA4569"/>
  <c r="Z4569"/>
  <c r="AA2972"/>
  <c r="AE2972" s="1"/>
  <c r="Z2972"/>
  <c r="AD2972" s="1"/>
  <c r="AA4297"/>
  <c r="Z4297"/>
  <c r="AA4375"/>
  <c r="AE4375" s="1"/>
  <c r="Z4375"/>
  <c r="AD4375" s="1"/>
  <c r="AA4664"/>
  <c r="Z4664"/>
  <c r="AA4684"/>
  <c r="AE4684" s="1"/>
  <c r="Z4684"/>
  <c r="AD4684" s="1"/>
  <c r="AA3919"/>
  <c r="Z3919"/>
  <c r="AA4734"/>
  <c r="AE4734" s="1"/>
  <c r="Z4734"/>
  <c r="AA4558"/>
  <c r="Z4558"/>
  <c r="AA4350"/>
  <c r="AE4350" s="1"/>
  <c r="Z4350"/>
  <c r="AA4834"/>
  <c r="Z4834"/>
  <c r="AA4848"/>
  <c r="AE4848" s="1"/>
  <c r="Z4848"/>
  <c r="AA3773"/>
  <c r="Z3773"/>
  <c r="AA4302"/>
  <c r="AE4302" s="1"/>
  <c r="Z4302"/>
  <c r="AD4302" s="1"/>
  <c r="AA4832"/>
  <c r="Z4832"/>
  <c r="AA4279"/>
  <c r="AE4279" s="1"/>
  <c r="Z4279"/>
  <c r="AD4279" s="1"/>
  <c r="AA4829"/>
  <c r="Z4829"/>
  <c r="AA4740"/>
  <c r="AE4740" s="1"/>
  <c r="Z4740"/>
  <c r="AD4740" s="1"/>
  <c r="AA4595"/>
  <c r="Z4595"/>
  <c r="AA4843"/>
  <c r="AE4843" s="1"/>
  <c r="Z4843"/>
  <c r="AD4843" s="1"/>
  <c r="AA4828"/>
  <c r="Z4828"/>
  <c r="AA4729"/>
  <c r="AE4729" s="1"/>
  <c r="Z4729"/>
  <c r="AA4737"/>
  <c r="Z4737"/>
  <c r="AA4272"/>
  <c r="Z4272"/>
  <c r="AD4272" s="1"/>
  <c r="AA4270"/>
  <c r="Z4270"/>
  <c r="AA4433"/>
  <c r="AE4433" s="1"/>
  <c r="Z4433"/>
  <c r="AD4433" s="1"/>
  <c r="AA4161"/>
  <c r="Z4161"/>
  <c r="AA4826"/>
  <c r="Z4826"/>
  <c r="AD4826" s="1"/>
  <c r="AA4842"/>
  <c r="Z4842"/>
  <c r="AA5102"/>
  <c r="Z5102"/>
  <c r="AA4449"/>
  <c r="Z4449"/>
  <c r="AA4720"/>
  <c r="Z4720"/>
  <c r="AA4736"/>
  <c r="Z4736"/>
  <c r="AA4873"/>
  <c r="Z4873"/>
  <c r="AA4637"/>
  <c r="Z4637"/>
  <c r="AA4721"/>
  <c r="Z4721"/>
  <c r="AD4721" s="1"/>
  <c r="AA4822"/>
  <c r="Z4822"/>
  <c r="AA4818"/>
  <c r="Z4818"/>
  <c r="AA3192"/>
  <c r="Z3192"/>
  <c r="AA3776"/>
  <c r="AE3776" s="1"/>
  <c r="Z3776"/>
  <c r="AA2582"/>
  <c r="Z2582"/>
  <c r="AA4056"/>
  <c r="AE4056" s="1"/>
  <c r="Z4056"/>
  <c r="AD4056" s="1"/>
  <c r="AA4143"/>
  <c r="Z4143"/>
  <c r="AA3963"/>
  <c r="AE3963" s="1"/>
  <c r="Z3963"/>
  <c r="AD3963" s="1"/>
  <c r="AA4316"/>
  <c r="Z4316"/>
  <c r="AA4817"/>
  <c r="AE4817" s="1"/>
  <c r="Z4817"/>
  <c r="AD4817" s="1"/>
  <c r="AA4901"/>
  <c r="Z4901"/>
  <c r="AA4398"/>
  <c r="AE4398" s="1"/>
  <c r="Z4398"/>
  <c r="AD4398" s="1"/>
  <c r="AA4457"/>
  <c r="Z4457"/>
  <c r="AA4816"/>
  <c r="AE4816" s="1"/>
  <c r="Z4816"/>
  <c r="AD4816" s="1"/>
  <c r="AA4831"/>
  <c r="Z4831"/>
  <c r="AA4728"/>
  <c r="Z4728"/>
  <c r="AA4815"/>
  <c r="Z4815"/>
  <c r="AA4724"/>
  <c r="Z4724"/>
  <c r="AA4723"/>
  <c r="Z4723"/>
  <c r="AA4725"/>
  <c r="AE4725" s="1"/>
  <c r="Z4725"/>
  <c r="AA3856"/>
  <c r="Z3856"/>
  <c r="AA4257"/>
  <c r="AE4257" s="1"/>
  <c r="Z4257"/>
  <c r="AD4257" s="1"/>
  <c r="AA4722"/>
  <c r="Z4722"/>
  <c r="AA4715"/>
  <c r="Z4715"/>
  <c r="AA4719"/>
  <c r="Z4719"/>
  <c r="AA4713"/>
  <c r="AE4713" s="1"/>
  <c r="Z4713"/>
  <c r="AD4713" s="1"/>
  <c r="AA4810"/>
  <c r="Z4810"/>
  <c r="AA3793"/>
  <c r="AE3793" s="1"/>
  <c r="Z3793"/>
  <c r="AD3793" s="1"/>
  <c r="AA4981"/>
  <c r="Z4981"/>
  <c r="AA4710"/>
  <c r="AE4710" s="1"/>
  <c r="Z4710"/>
  <c r="AA4825"/>
  <c r="Z4825"/>
  <c r="AA4824"/>
  <c r="Z4824"/>
  <c r="AD4824" s="1"/>
  <c r="AA4030"/>
  <c r="Z4030"/>
  <c r="AA4254"/>
  <c r="AE4254" s="1"/>
  <c r="Z4254"/>
  <c r="AD4254" s="1"/>
  <c r="AA4823"/>
  <c r="Z4823"/>
  <c r="AA4709"/>
  <c r="AE4709" s="1"/>
  <c r="Z4709"/>
  <c r="AA4717"/>
  <c r="Z4717"/>
  <c r="AA4451"/>
  <c r="Z4451"/>
  <c r="AA4807"/>
  <c r="Z4807"/>
  <c r="AA4806"/>
  <c r="Z4806"/>
  <c r="AA4252"/>
  <c r="Z4252"/>
  <c r="AA5777"/>
  <c r="AE5777" s="1"/>
  <c r="Z5777"/>
  <c r="AD5777" s="1"/>
  <c r="AA4804"/>
  <c r="Z4804"/>
  <c r="AA3431"/>
  <c r="AE3431" s="1"/>
  <c r="Z3431"/>
  <c r="AD3431" s="1"/>
  <c r="AA4318"/>
  <c r="Z4318"/>
  <c r="AA2842"/>
  <c r="AE2842" s="1"/>
  <c r="Z2842"/>
  <c r="AD2842" s="1"/>
  <c r="AA4803"/>
  <c r="Z4803"/>
  <c r="AA5122"/>
  <c r="AE5122" s="1"/>
  <c r="Z5122"/>
  <c r="AD5122" s="1"/>
  <c r="AA4801"/>
  <c r="Z4801"/>
  <c r="AA4055"/>
  <c r="AE4055" s="1"/>
  <c r="Z4055"/>
  <c r="AD4055" s="1"/>
  <c r="AA3505"/>
  <c r="Z3505"/>
  <c r="AA4105"/>
  <c r="AE4105" s="1"/>
  <c r="Z4105"/>
  <c r="AD4105" s="1"/>
  <c r="AA4231"/>
  <c r="Z4231"/>
  <c r="AA4636"/>
  <c r="Z4636"/>
  <c r="AA4700"/>
  <c r="Z4700"/>
  <c r="AA4800"/>
  <c r="Z4800"/>
  <c r="AA4799"/>
  <c r="Z4799"/>
  <c r="AA4479"/>
  <c r="Z4479"/>
  <c r="AA3580"/>
  <c r="Z3580"/>
  <c r="AA4788"/>
  <c r="AE4788" s="1"/>
  <c r="Z4788"/>
  <c r="AA4796"/>
  <c r="Z4796"/>
  <c r="AA3013"/>
  <c r="AE3013" s="1"/>
  <c r="Z3013"/>
  <c r="AD3013" s="1"/>
  <c r="AA4795"/>
  <c r="Z4795"/>
  <c r="AA3999"/>
  <c r="AE3999" s="1"/>
  <c r="Z3999"/>
  <c r="AD3999" s="1"/>
  <c r="AA4706"/>
  <c r="Z4706"/>
  <c r="AA4711"/>
  <c r="AE4711" s="1"/>
  <c r="Z4711"/>
  <c r="AD4711" s="1"/>
  <c r="AA4716"/>
  <c r="Z4716"/>
  <c r="AA4242"/>
  <c r="AE4242" s="1"/>
  <c r="Z4242"/>
  <c r="AA4241"/>
  <c r="Z4241"/>
  <c r="AA4793"/>
  <c r="Z4793"/>
  <c r="AA3941"/>
  <c r="Z3941"/>
  <c r="AA4704"/>
  <c r="AE4704" s="1"/>
  <c r="Z4704"/>
  <c r="AA4703"/>
  <c r="Z4703"/>
  <c r="AA4792"/>
  <c r="Z4792"/>
  <c r="AA4244"/>
  <c r="Z4244"/>
  <c r="AA4731"/>
  <c r="AE4731" s="1"/>
  <c r="Z4731"/>
  <c r="AD4731" s="1"/>
  <c r="AA4746"/>
  <c r="Z4746"/>
  <c r="AA4814"/>
  <c r="Z4814"/>
  <c r="AD4814" s="1"/>
  <c r="AA4614"/>
  <c r="Z4614"/>
  <c r="AA4620"/>
  <c r="AE4620" s="1"/>
  <c r="Z4620"/>
  <c r="AD4620" s="1"/>
  <c r="AA4701"/>
  <c r="Z4701"/>
  <c r="AA4277"/>
  <c r="AE4277" s="1"/>
  <c r="Z4277"/>
  <c r="AD4277" s="1"/>
  <c r="AA4689"/>
  <c r="Z4689"/>
  <c r="AA4238"/>
  <c r="AE4238" s="1"/>
  <c r="Z4238"/>
  <c r="AD4238" s="1"/>
  <c r="AA4368"/>
  <c r="Z4368"/>
  <c r="AA4621"/>
  <c r="Z4621"/>
  <c r="AA3222"/>
  <c r="Z3222"/>
  <c r="AA4236"/>
  <c r="AE4236" s="1"/>
  <c r="Z4236"/>
  <c r="AA4220"/>
  <c r="Z4220"/>
  <c r="AA4661"/>
  <c r="Z4661"/>
  <c r="AA4520"/>
  <c r="Z4520"/>
  <c r="AA4696"/>
  <c r="AE4696" s="1"/>
  <c r="Z4696"/>
  <c r="AA4785"/>
  <c r="Z4785"/>
  <c r="AA4782"/>
  <c r="AE4782" s="1"/>
  <c r="Z4782"/>
  <c r="AA4781"/>
  <c r="Z4781"/>
  <c r="AA4780"/>
  <c r="Z4780"/>
  <c r="AA4779"/>
  <c r="Z4779"/>
  <c r="AA5027"/>
  <c r="Z5027"/>
  <c r="AA4694"/>
  <c r="Z4694"/>
  <c r="AA4693"/>
  <c r="Z4693"/>
  <c r="AA4903"/>
  <c r="Z4903"/>
  <c r="AA3639"/>
  <c r="AE3639" s="1"/>
  <c r="Z3639"/>
  <c r="AD3639" s="1"/>
  <c r="AA4681"/>
  <c r="Z4681"/>
  <c r="AA4340"/>
  <c r="AE4340" s="1"/>
  <c r="Z4340"/>
  <c r="AD4340" s="1"/>
  <c r="AA4775"/>
  <c r="Z4775"/>
  <c r="AA4688"/>
  <c r="AE4688" s="1"/>
  <c r="Z4688"/>
  <c r="AD4688" s="1"/>
  <c r="AA3905"/>
  <c r="Z3905"/>
  <c r="AA4418"/>
  <c r="AE4418" s="1"/>
  <c r="Z4418"/>
  <c r="AD4418" s="1"/>
  <c r="AA3879"/>
  <c r="Z3879"/>
  <c r="AA4774"/>
  <c r="Z4774"/>
  <c r="AA4773"/>
  <c r="Z4773"/>
  <c r="AA4504"/>
  <c r="Z4504"/>
  <c r="AD4504" s="1"/>
  <c r="AA4103"/>
  <c r="Z4103"/>
  <c r="AA4228"/>
  <c r="Z4228"/>
  <c r="AD4228" s="1"/>
  <c r="AA4591"/>
  <c r="Z4591"/>
  <c r="AA4682"/>
  <c r="AE4682" s="1"/>
  <c r="Z4682"/>
  <c r="AD4682" s="1"/>
  <c r="AA3751"/>
  <c r="Z3751"/>
  <c r="AA4225"/>
  <c r="AE4225" s="1"/>
  <c r="Z4225"/>
  <c r="AD4225" s="1"/>
  <c r="AA4077"/>
  <c r="Z4077"/>
  <c r="AA4726"/>
  <c r="Z4726"/>
  <c r="AA4278"/>
  <c r="Z4278"/>
  <c r="AA4299"/>
  <c r="AE4299" s="1"/>
  <c r="Z4299"/>
  <c r="AD4299" s="1"/>
  <c r="AA4674"/>
  <c r="Z4674"/>
  <c r="AA4680"/>
  <c r="Z4680"/>
  <c r="AA2993"/>
  <c r="Z2993"/>
  <c r="AA2867"/>
  <c r="AE2867" s="1"/>
  <c r="Z2867"/>
  <c r="AD2867" s="1"/>
  <c r="AA4678"/>
  <c r="Z4678"/>
  <c r="AA4676"/>
  <c r="Z4676"/>
  <c r="AD4676" s="1"/>
  <c r="AA4763"/>
  <c r="Z4763"/>
  <c r="AA4761"/>
  <c r="Z4761"/>
  <c r="AA4563"/>
  <c r="Z4563"/>
  <c r="AA4760"/>
  <c r="Z4760"/>
  <c r="AA4309"/>
  <c r="Z4309"/>
  <c r="AA3648"/>
  <c r="AE3648" s="1"/>
  <c r="Z3648"/>
  <c r="AD3648" s="1"/>
  <c r="AA4758"/>
  <c r="Z4758"/>
  <c r="AA4216"/>
  <c r="AE4216" s="1"/>
  <c r="Z4216"/>
  <c r="AD4216" s="1"/>
  <c r="AA4385"/>
  <c r="Z4385"/>
  <c r="AA4663"/>
  <c r="Z4663"/>
  <c r="AA4755"/>
  <c r="Z4755"/>
  <c r="AA4201"/>
  <c r="AE4201" s="1"/>
  <c r="Z4201"/>
  <c r="AD4201" s="1"/>
  <c r="AA4671"/>
  <c r="Z4671"/>
  <c r="AA4754"/>
  <c r="Z4754"/>
  <c r="AA4753"/>
  <c r="Z4753"/>
  <c r="AA4198"/>
  <c r="AE4198" s="1"/>
  <c r="Z4198"/>
  <c r="AD4198" s="1"/>
  <c r="AA4576"/>
  <c r="Z4576"/>
  <c r="AA4657"/>
  <c r="AE4657" s="1"/>
  <c r="Z4657"/>
  <c r="AD4657" s="1"/>
  <c r="AA4750"/>
  <c r="Z4750"/>
  <c r="AA4573"/>
  <c r="AE4573" s="1"/>
  <c r="Z4573"/>
  <c r="AD4573" s="1"/>
  <c r="AA4634"/>
  <c r="Z4634"/>
  <c r="AA4655"/>
  <c r="Z4655"/>
  <c r="AA4650"/>
  <c r="Z4650"/>
  <c r="AA4668"/>
  <c r="Z4668"/>
  <c r="AA4744"/>
  <c r="Z4744"/>
  <c r="AA4699"/>
  <c r="AE4699" s="1"/>
  <c r="Z4699"/>
  <c r="AA4743"/>
  <c r="Z4743"/>
  <c r="AA2961"/>
  <c r="AE2961" s="1"/>
  <c r="Z2961"/>
  <c r="AD2961" s="1"/>
  <c r="AA4388"/>
  <c r="Z4388"/>
  <c r="AA4662"/>
  <c r="Z4662"/>
  <c r="AA4413"/>
  <c r="Z4413"/>
  <c r="AA4660"/>
  <c r="Z4660"/>
  <c r="AA4658"/>
  <c r="Z4658"/>
  <c r="AA4656"/>
  <c r="AE4656" s="1"/>
  <c r="Z4656"/>
  <c r="AA4830"/>
  <c r="Z4830"/>
  <c r="AA4204"/>
  <c r="AE4204" s="1"/>
  <c r="Z4204"/>
  <c r="AD4204" s="1"/>
  <c r="AA4303"/>
  <c r="Z4303"/>
  <c r="AA4654"/>
  <c r="AE4654" s="1"/>
  <c r="Z4654"/>
  <c r="AD4654" s="1"/>
  <c r="AA3097"/>
  <c r="Z3097"/>
  <c r="AA4666"/>
  <c r="AE4666" s="1"/>
  <c r="Z4666"/>
  <c r="AA4739"/>
  <c r="Z4739"/>
  <c r="AA4502"/>
  <c r="Z4502"/>
  <c r="AA4692"/>
  <c r="Z4692"/>
  <c r="AA3153"/>
  <c r="AE3153" s="1"/>
  <c r="Z3153"/>
  <c r="AD3153" s="1"/>
  <c r="AA4200"/>
  <c r="Z4200"/>
  <c r="AA4268"/>
  <c r="AE4268" s="1"/>
  <c r="Z4268"/>
  <c r="AD4268" s="1"/>
  <c r="AA4651"/>
  <c r="Z4651"/>
  <c r="AA4948"/>
  <c r="Z4948"/>
  <c r="AA4147"/>
  <c r="Z4147"/>
  <c r="AA6344"/>
  <c r="AE6344" s="1"/>
  <c r="Z6344"/>
  <c r="AD6344" s="1"/>
  <c r="AA4735"/>
  <c r="Z4735"/>
  <c r="AA3419"/>
  <c r="AE3419" s="1"/>
  <c r="Z3419"/>
  <c r="AD3419" s="1"/>
  <c r="AA3825"/>
  <c r="Z3825"/>
  <c r="AA4402"/>
  <c r="Z4402"/>
  <c r="AA4195"/>
  <c r="Z4195"/>
  <c r="AA4649"/>
  <c r="Z4649"/>
  <c r="AA4733"/>
  <c r="Z4733"/>
  <c r="AA4224"/>
  <c r="AE4224" s="1"/>
  <c r="Z4224"/>
  <c r="AD4224" s="1"/>
  <c r="AA4332"/>
  <c r="Z4332"/>
  <c r="AA3166"/>
  <c r="AE3166" s="1"/>
  <c r="Z3166"/>
  <c r="AD3166" s="1"/>
  <c r="AA4193"/>
  <c r="Z4193"/>
  <c r="AA4648"/>
  <c r="Z4648"/>
  <c r="AA4646"/>
  <c r="Z4646"/>
  <c r="AA4769"/>
  <c r="AE4769" s="1"/>
  <c r="Z4769"/>
  <c r="AA4644"/>
  <c r="Z4644"/>
  <c r="AA4638"/>
  <c r="AE4638" s="1"/>
  <c r="Z4638"/>
  <c r="AA4643"/>
  <c r="Z4643"/>
  <c r="AA4211"/>
  <c r="AE4211" s="1"/>
  <c r="Z4211"/>
  <c r="AD4211" s="1"/>
  <c r="AA4635"/>
  <c r="Z4635"/>
  <c r="AA4642"/>
  <c r="Z4642"/>
  <c r="AA3677"/>
  <c r="Z3677"/>
  <c r="AA4460"/>
  <c r="Z4460"/>
  <c r="AA4631"/>
  <c r="Z4631"/>
  <c r="AA4641"/>
  <c r="Z4641"/>
  <c r="AA3268"/>
  <c r="Z3268"/>
  <c r="AA4627"/>
  <c r="Z4627"/>
  <c r="AA4640"/>
  <c r="Z4640"/>
  <c r="AA4250"/>
  <c r="Z4250"/>
  <c r="AD4250" s="1"/>
  <c r="AA4624"/>
  <c r="Z4624"/>
  <c r="AA4623"/>
  <c r="Z4623"/>
  <c r="AA4639"/>
  <c r="Z4639"/>
  <c r="AA4169"/>
  <c r="AE4169" s="1"/>
  <c r="Z4169"/>
  <c r="AD4169" s="1"/>
  <c r="AA4162"/>
  <c r="Z4162"/>
  <c r="AA4181"/>
  <c r="AE4181" s="1"/>
  <c r="Z4181"/>
  <c r="AD4181" s="1"/>
  <c r="AA4487"/>
  <c r="Z4487"/>
  <c r="AA4619"/>
  <c r="AE4619" s="1"/>
  <c r="Z4619"/>
  <c r="AA2909"/>
  <c r="Z2909"/>
  <c r="AA3932"/>
  <c r="AE3932" s="1"/>
  <c r="Z3932"/>
  <c r="AD3932" s="1"/>
  <c r="AA3797"/>
  <c r="Z3797"/>
  <c r="AA4618"/>
  <c r="Z4618"/>
  <c r="AA4440"/>
  <c r="Z4440"/>
  <c r="AA4617"/>
  <c r="AE4617" s="1"/>
  <c r="Z4617"/>
  <c r="AD4617" s="1"/>
  <c r="AA4632"/>
  <c r="Z4632"/>
  <c r="AA4615"/>
  <c r="Z4615"/>
  <c r="AA4629"/>
  <c r="Z4629"/>
  <c r="AA4628"/>
  <c r="Z4628"/>
  <c r="AA3498"/>
  <c r="Z3498"/>
  <c r="AA3904"/>
  <c r="AE3904" s="1"/>
  <c r="Z3904"/>
  <c r="AD3904" s="1"/>
  <c r="AA4432"/>
  <c r="Z4432"/>
  <c r="AA4329"/>
  <c r="AE4329" s="1"/>
  <c r="Z4329"/>
  <c r="AA4436"/>
  <c r="Z4436"/>
  <c r="AA4626"/>
  <c r="AE4626" s="1"/>
  <c r="Z4626"/>
  <c r="AA4490"/>
  <c r="Z4490"/>
  <c r="AA4625"/>
  <c r="AE4625" s="1"/>
  <c r="Z4625"/>
  <c r="AD4625" s="1"/>
  <c r="AA4702"/>
  <c r="Z4702"/>
  <c r="AA4833"/>
  <c r="Z4833"/>
  <c r="AA4622"/>
  <c r="Z4622"/>
  <c r="AA4317"/>
  <c r="AE4317" s="1"/>
  <c r="Z4317"/>
  <c r="AD4317" s="1"/>
  <c r="AA4178"/>
  <c r="Z4178"/>
  <c r="AA3800"/>
  <c r="AE3800" s="1"/>
  <c r="Z3800"/>
  <c r="AD3800" s="1"/>
  <c r="AA4361"/>
  <c r="Z4361"/>
  <c r="AA4442"/>
  <c r="AE4442" s="1"/>
  <c r="Z4442"/>
  <c r="AD4442" s="1"/>
  <c r="AA4697"/>
  <c r="Z4697"/>
  <c r="AA4060"/>
  <c r="AE4060" s="1"/>
  <c r="Z4060"/>
  <c r="AD4060" s="1"/>
  <c r="AA4355"/>
  <c r="Z4355"/>
  <c r="AA4611"/>
  <c r="Z4611"/>
  <c r="AA4608"/>
  <c r="Z4608"/>
  <c r="AA4079"/>
  <c r="AE4079" s="1"/>
  <c r="Z4079"/>
  <c r="AD4079" s="1"/>
  <c r="AA4126"/>
  <c r="Z4126"/>
  <c r="AA4276"/>
  <c r="Z4276"/>
  <c r="AD4276" s="1"/>
  <c r="AA3247"/>
  <c r="Z3247"/>
  <c r="AA3979"/>
  <c r="AE3979" s="1"/>
  <c r="Z3979"/>
  <c r="AA4604"/>
  <c r="Z4604"/>
  <c r="AA4603"/>
  <c r="Z4603"/>
  <c r="AA4613"/>
  <c r="Z4613"/>
  <c r="AA6343"/>
  <c r="Z6343"/>
  <c r="AA4400"/>
  <c r="Z4400"/>
  <c r="AA4439"/>
  <c r="Z4439"/>
  <c r="AA4598"/>
  <c r="Z4598"/>
  <c r="AA4612"/>
  <c r="Z4612"/>
  <c r="AA4467"/>
  <c r="Z4467"/>
  <c r="AA4597"/>
  <c r="Z4597"/>
  <c r="AA4190"/>
  <c r="Z4190"/>
  <c r="AA4465"/>
  <c r="Z4465"/>
  <c r="AA4532"/>
  <c r="Z4532"/>
  <c r="AA4594"/>
  <c r="Z4594"/>
  <c r="AA4610"/>
  <c r="Z4610"/>
  <c r="AA4609"/>
  <c r="AE4609" s="1"/>
  <c r="Z4609"/>
  <c r="AA4607"/>
  <c r="Z4607"/>
  <c r="AA4124"/>
  <c r="AE4124" s="1"/>
  <c r="Z4124"/>
  <c r="AD4124" s="1"/>
  <c r="AA4605"/>
  <c r="Z4605"/>
  <c r="AA3983"/>
  <c r="AE3983" s="1"/>
  <c r="Z3983"/>
  <c r="AD3983" s="1"/>
  <c r="AA4323"/>
  <c r="Z4323"/>
  <c r="AA3789"/>
  <c r="AE3789" s="1"/>
  <c r="Z3789"/>
  <c r="AD3789" s="1"/>
  <c r="AA4602"/>
  <c r="Z4602"/>
  <c r="AA4673"/>
  <c r="AE4673" s="1"/>
  <c r="Z4673"/>
  <c r="AA4583"/>
  <c r="Z4583"/>
  <c r="AA4599"/>
  <c r="Z4599"/>
  <c r="AA4677"/>
  <c r="Z4677"/>
  <c r="AA4048"/>
  <c r="AE4048" s="1"/>
  <c r="Z4048"/>
  <c r="AD4048" s="1"/>
  <c r="AA4596"/>
  <c r="Z4596"/>
  <c r="AA4593"/>
  <c r="Z4593"/>
  <c r="AA4592"/>
  <c r="Z4592"/>
  <c r="AA4004"/>
  <c r="AE4004" s="1"/>
  <c r="Z4004"/>
  <c r="AD4004" s="1"/>
  <c r="AA4144"/>
  <c r="Z4144"/>
  <c r="AA4380"/>
  <c r="AE4380" s="1"/>
  <c r="Z4380"/>
  <c r="AD4380" s="1"/>
  <c r="AA4575"/>
  <c r="Z4575"/>
  <c r="AA4390"/>
  <c r="Z4390"/>
  <c r="AD4390" s="1"/>
  <c r="AA4590"/>
  <c r="Z4590"/>
  <c r="AA4151"/>
  <c r="AE4151" s="1"/>
  <c r="Z4151"/>
  <c r="AD4151" s="1"/>
  <c r="AA4165"/>
  <c r="Z4165"/>
  <c r="AA4574"/>
  <c r="Z4574"/>
  <c r="AA4589"/>
  <c r="Z4589"/>
  <c r="AA4415"/>
  <c r="Z4415"/>
  <c r="AA4588"/>
  <c r="Z4588"/>
  <c r="AA4587"/>
  <c r="AE4587" s="1"/>
  <c r="Z4587"/>
  <c r="AD4587" s="1"/>
  <c r="AA4320"/>
  <c r="Z4320"/>
  <c r="AA4586"/>
  <c r="Z4586"/>
  <c r="AA4585"/>
  <c r="Z4585"/>
  <c r="AA4584"/>
  <c r="Z4584"/>
  <c r="AA4567"/>
  <c r="Z4567"/>
  <c r="AA4581"/>
  <c r="AE4581" s="1"/>
  <c r="Z4581"/>
  <c r="AD4581" s="1"/>
  <c r="AA4203"/>
  <c r="Z4203"/>
  <c r="AA4271"/>
  <c r="AE4271" s="1"/>
  <c r="Z4271"/>
  <c r="AA4580"/>
  <c r="Z4580"/>
  <c r="AA4579"/>
  <c r="Z4579"/>
  <c r="AA4578"/>
  <c r="Z4578"/>
  <c r="AA2790"/>
  <c r="AE2790" s="1"/>
  <c r="Z2790"/>
  <c r="AD2790" s="1"/>
  <c r="AA4560"/>
  <c r="Z4560"/>
  <c r="AA4559"/>
  <c r="AE4559" s="1"/>
  <c r="Z4559"/>
  <c r="AA4314"/>
  <c r="Z4314"/>
  <c r="AA3969"/>
  <c r="AE3969" s="1"/>
  <c r="Z3969"/>
  <c r="AD3969" s="1"/>
  <c r="AA4403"/>
  <c r="Z4403"/>
  <c r="AA4102"/>
  <c r="Z4102"/>
  <c r="AD4102" s="1"/>
  <c r="AA4394"/>
  <c r="Z4394"/>
  <c r="AA4553"/>
  <c r="Z4553"/>
  <c r="AA3750"/>
  <c r="Z3750"/>
  <c r="AA4488"/>
  <c r="AE4488" s="1"/>
  <c r="Z4488"/>
  <c r="AD4488" s="1"/>
  <c r="AA4571"/>
  <c r="Z4571"/>
  <c r="AA4154"/>
  <c r="AE4154" s="1"/>
  <c r="Z4154"/>
  <c r="AD4154" s="1"/>
  <c r="AA4396"/>
  <c r="Z4396"/>
  <c r="AA4546"/>
  <c r="Z4546"/>
  <c r="AA4568"/>
  <c r="Z4568"/>
  <c r="AA4566"/>
  <c r="Z4566"/>
  <c r="AA4565"/>
  <c r="Z4565"/>
  <c r="AA4564"/>
  <c r="Z4564"/>
  <c r="AA4543"/>
  <c r="Z4543"/>
  <c r="AA4562"/>
  <c r="Z4562"/>
  <c r="AA4561"/>
  <c r="Z4561"/>
  <c r="AA4540"/>
  <c r="Z4540"/>
  <c r="AA4539"/>
  <c r="Z4539"/>
  <c r="AA3249"/>
  <c r="AE3249" s="1"/>
  <c r="Z3249"/>
  <c r="AD3249" s="1"/>
  <c r="AA4354"/>
  <c r="Z4354"/>
  <c r="AA4616"/>
  <c r="Z4616"/>
  <c r="AA4534"/>
  <c r="Z4534"/>
  <c r="AA4556"/>
  <c r="Z4556"/>
  <c r="AA4411"/>
  <c r="Z4411"/>
  <c r="AA4281"/>
  <c r="Z4281"/>
  <c r="AA4554"/>
  <c r="Z4554"/>
  <c r="AA4550"/>
  <c r="Z4550"/>
  <c r="AA4549"/>
  <c r="Z4549"/>
  <c r="AA2904"/>
  <c r="AE2904" s="1"/>
  <c r="Z2904"/>
  <c r="AD2904" s="1"/>
  <c r="AA4150"/>
  <c r="Z4150"/>
  <c r="AA4149"/>
  <c r="AE4149" s="1"/>
  <c r="Z4149"/>
  <c r="AD4149" s="1"/>
  <c r="AA4173"/>
  <c r="Z4173"/>
  <c r="AA4523"/>
  <c r="Z4523"/>
  <c r="AA4653"/>
  <c r="Z4653"/>
  <c r="AA4548"/>
  <c r="Z4548"/>
  <c r="AA4547"/>
  <c r="Z4547"/>
  <c r="AA4545"/>
  <c r="AE4545" s="1"/>
  <c r="Z4545"/>
  <c r="AD4545" s="1"/>
  <c r="AA3710"/>
  <c r="Z3710"/>
  <c r="AA4269"/>
  <c r="AE4269" s="1"/>
  <c r="Z4269"/>
  <c r="AD4269" s="1"/>
  <c r="AA4544"/>
  <c r="Z4544"/>
  <c r="AA4422"/>
  <c r="Z4422"/>
  <c r="AA4538"/>
  <c r="Z4538"/>
  <c r="AA4127"/>
  <c r="AE4127" s="1"/>
  <c r="Z4127"/>
  <c r="AD4127" s="1"/>
  <c r="AA4145"/>
  <c r="Z4145"/>
  <c r="AA4537"/>
  <c r="AE4537" s="1"/>
  <c r="Z4537"/>
  <c r="AD4537" s="1"/>
  <c r="AA4535"/>
  <c r="Z4535"/>
  <c r="AA4536"/>
  <c r="Z4536"/>
  <c r="AA4356"/>
  <c r="Z4356"/>
  <c r="AA4533"/>
  <c r="AE4533" s="1"/>
  <c r="Z4533"/>
  <c r="AA4531"/>
  <c r="Z4531"/>
  <c r="AA4530"/>
  <c r="Z4530"/>
  <c r="AA3130"/>
  <c r="Z3130"/>
  <c r="AA4514"/>
  <c r="Z4514"/>
  <c r="AA4528"/>
  <c r="Z4528"/>
  <c r="AA4511"/>
  <c r="Z4511"/>
  <c r="AA4525"/>
  <c r="Z4525"/>
  <c r="AA4524"/>
  <c r="AE4524" s="1"/>
  <c r="Z4524"/>
  <c r="AA3998"/>
  <c r="Z3998"/>
  <c r="AA4138"/>
  <c r="Z4138"/>
  <c r="AA4601"/>
  <c r="Z4601"/>
  <c r="AA4410"/>
  <c r="Z4410"/>
  <c r="AA4508"/>
  <c r="Z4508"/>
  <c r="AA4521"/>
  <c r="Z4521"/>
  <c r="AA4600"/>
  <c r="Z4600"/>
  <c r="AA4409"/>
  <c r="Z4409"/>
  <c r="AA4117"/>
  <c r="Z4117"/>
  <c r="AA4518"/>
  <c r="Z4518"/>
  <c r="AA4517"/>
  <c r="Z4517"/>
  <c r="AA4516"/>
  <c r="Z4516"/>
  <c r="AA3020"/>
  <c r="Z3020"/>
  <c r="AA4109"/>
  <c r="AE4109" s="1"/>
  <c r="Z4109"/>
  <c r="AD4109" s="1"/>
  <c r="AA4134"/>
  <c r="Z4134"/>
  <c r="AA4501"/>
  <c r="Z4501"/>
  <c r="AA4499"/>
  <c r="Z4499"/>
  <c r="AA4515"/>
  <c r="Z4515"/>
  <c r="AA4496"/>
  <c r="Z4496"/>
  <c r="AA3888"/>
  <c r="AE3888" s="1"/>
  <c r="Z3888"/>
  <c r="AD3888" s="1"/>
  <c r="AA4113"/>
  <c r="Z4113"/>
  <c r="AA4493"/>
  <c r="Z4493"/>
  <c r="AA4383"/>
  <c r="Z4383"/>
  <c r="AA4512"/>
  <c r="Z4512"/>
  <c r="AA4401"/>
  <c r="Z4401"/>
  <c r="AA4184"/>
  <c r="Z4184"/>
  <c r="AA4509"/>
  <c r="Z4509"/>
  <c r="AA3986"/>
  <c r="AE3986" s="1"/>
  <c r="Z3986"/>
  <c r="AD3986" s="1"/>
  <c r="AA4129"/>
  <c r="Z4129"/>
  <c r="AA4370"/>
  <c r="Z4370"/>
  <c r="AD4370" s="1"/>
  <c r="AA4397"/>
  <c r="Z4397"/>
  <c r="AA4507"/>
  <c r="AE4507" s="1"/>
  <c r="Z4507"/>
  <c r="AA4505"/>
  <c r="Z4505"/>
  <c r="AA4503"/>
  <c r="Z4503"/>
  <c r="AA4480"/>
  <c r="Z4480"/>
  <c r="AA4500"/>
  <c r="AE4500" s="1"/>
  <c r="Z4500"/>
  <c r="AD4500" s="1"/>
  <c r="AA4122"/>
  <c r="Z4122"/>
  <c r="AA4392"/>
  <c r="Z4392"/>
  <c r="AA4497"/>
  <c r="Z4497"/>
  <c r="AA3228"/>
  <c r="AE3228" s="1"/>
  <c r="Z3228"/>
  <c r="AD3228" s="1"/>
  <c r="AA4494"/>
  <c r="Z4494"/>
  <c r="AA4492"/>
  <c r="Z4492"/>
  <c r="AA2931"/>
  <c r="Z2931"/>
  <c r="AA4491"/>
  <c r="Z4491"/>
  <c r="AA4489"/>
  <c r="Z4489"/>
  <c r="AA3815"/>
  <c r="AE3815" s="1"/>
  <c r="Z3815"/>
  <c r="AD3815" s="1"/>
  <c r="AA4119"/>
  <c r="Z4119"/>
  <c r="AA4373"/>
  <c r="AE4373" s="1"/>
  <c r="Z4373"/>
  <c r="AD4373" s="1"/>
  <c r="AA4472"/>
  <c r="Z4472"/>
  <c r="AA4118"/>
  <c r="AE4118" s="1"/>
  <c r="Z4118"/>
  <c r="AD4118" s="1"/>
  <c r="AA4471"/>
  <c r="Z4471"/>
  <c r="AA4470"/>
  <c r="AE4470" s="1"/>
  <c r="Z4470"/>
  <c r="AD4470" s="1"/>
  <c r="AA4486"/>
  <c r="Z4486"/>
  <c r="AA4485"/>
  <c r="Z4485"/>
  <c r="AA4358"/>
  <c r="Z4358"/>
  <c r="AA4484"/>
  <c r="Z4484"/>
  <c r="AA4483"/>
  <c r="Z4483"/>
  <c r="AA4464"/>
  <c r="Z4464"/>
  <c r="AA4478"/>
  <c r="Z4478"/>
  <c r="AA4284"/>
  <c r="AE4284" s="1"/>
  <c r="Z4284"/>
  <c r="AD4284" s="1"/>
  <c r="AA4475"/>
  <c r="Z4475"/>
  <c r="AA4222"/>
  <c r="Z4222"/>
  <c r="AD4222" s="1"/>
  <c r="AA4474"/>
  <c r="Z4474"/>
  <c r="AA3068"/>
  <c r="AE3068" s="1"/>
  <c r="Z3068"/>
  <c r="AD3068" s="1"/>
  <c r="AA3774"/>
  <c r="Z3774"/>
  <c r="AA4473"/>
  <c r="Z4473"/>
  <c r="AA4357"/>
  <c r="Z4357"/>
  <c r="AA4732"/>
  <c r="Z4732"/>
  <c r="AA4466"/>
  <c r="Z4466"/>
  <c r="AA4108"/>
  <c r="AE4108" s="1"/>
  <c r="Z4108"/>
  <c r="AA4249"/>
  <c r="Z4249"/>
  <c r="AA4468"/>
  <c r="Z4468"/>
  <c r="AA4107"/>
  <c r="Z4107"/>
  <c r="AA4453"/>
  <c r="Z4453"/>
  <c r="AA4261"/>
  <c r="Z4261"/>
  <c r="AA4462"/>
  <c r="Z4462"/>
  <c r="AA4461"/>
  <c r="Z4461"/>
  <c r="AA3280"/>
  <c r="AE3280" s="1"/>
  <c r="Z3280"/>
  <c r="AD3280" s="1"/>
  <c r="AA4459"/>
  <c r="Z4459"/>
  <c r="AA4266"/>
  <c r="AE4266" s="1"/>
  <c r="Z4266"/>
  <c r="AD4266" s="1"/>
  <c r="AA4446"/>
  <c r="Z4446"/>
  <c r="AA3708"/>
  <c r="AE3708" s="1"/>
  <c r="Z3708"/>
  <c r="AD3708" s="1"/>
  <c r="AA4101"/>
  <c r="Z4101"/>
  <c r="AA4136"/>
  <c r="Z4136"/>
  <c r="AA4455"/>
  <c r="Z4455"/>
  <c r="AA4100"/>
  <c r="AE4100" s="1"/>
  <c r="Z4100"/>
  <c r="AD4100" s="1"/>
  <c r="AA4256"/>
  <c r="Z4256"/>
  <c r="AA3910"/>
  <c r="AE3910" s="1"/>
  <c r="Z3910"/>
  <c r="AD3910" s="1"/>
  <c r="AA3943"/>
  <c r="Z3943"/>
  <c r="AA4098"/>
  <c r="Z4098"/>
  <c r="AA4097"/>
  <c r="Z4097"/>
  <c r="AA3906"/>
  <c r="Z3906"/>
  <c r="AD3906" s="1"/>
  <c r="AA4095"/>
  <c r="Z4095"/>
  <c r="AA3780"/>
  <c r="AE3780" s="1"/>
  <c r="Z3780"/>
  <c r="AD3780" s="1"/>
  <c r="AA4406"/>
  <c r="Z4406"/>
  <c r="AA2787"/>
  <c r="AE2787" s="1"/>
  <c r="Z2787"/>
  <c r="AD2787" s="1"/>
  <c r="AA4444"/>
  <c r="Z4444"/>
  <c r="AA4405"/>
  <c r="Z4405"/>
  <c r="AA2193"/>
  <c r="Z2193"/>
  <c r="AA4177"/>
  <c r="Z4177"/>
  <c r="AA4438"/>
  <c r="Z4438"/>
  <c r="AA2901"/>
  <c r="AE2901" s="1"/>
  <c r="Z2901"/>
  <c r="AD2901" s="1"/>
  <c r="AA4093"/>
  <c r="Z4093"/>
  <c r="AA4372"/>
  <c r="AE4372" s="1"/>
  <c r="Z4372"/>
  <c r="AD4372" s="1"/>
  <c r="AA4247"/>
  <c r="Z4247"/>
  <c r="AA4092"/>
  <c r="AE4092" s="1"/>
  <c r="Z4092"/>
  <c r="AD4092" s="1"/>
  <c r="AA4371"/>
  <c r="Z4371"/>
  <c r="AA4445"/>
  <c r="Z4445"/>
  <c r="AA2807"/>
  <c r="Z2807"/>
  <c r="AA4708"/>
  <c r="Z4708"/>
  <c r="AA4022"/>
  <c r="Z4022"/>
  <c r="AA4346"/>
  <c r="Z4346"/>
  <c r="AA3012"/>
  <c r="Z3012"/>
  <c r="AA4352"/>
  <c r="Z4352"/>
  <c r="AA4369"/>
  <c r="Z4369"/>
  <c r="AA4289"/>
  <c r="Z4289"/>
  <c r="AA4089"/>
  <c r="Z4089"/>
  <c r="AA4275"/>
  <c r="AE4275" s="1"/>
  <c r="Z4275"/>
  <c r="AD4275" s="1"/>
  <c r="AA4365"/>
  <c r="Z4365"/>
  <c r="AA4441"/>
  <c r="AE4441" s="1"/>
  <c r="Z4441"/>
  <c r="AA4085"/>
  <c r="Z4085"/>
  <c r="AA4423"/>
  <c r="Z4423"/>
  <c r="AA4437"/>
  <c r="Z4437"/>
  <c r="AA4084"/>
  <c r="AE4084" s="1"/>
  <c r="Z4084"/>
  <c r="AD4084" s="1"/>
  <c r="AA4430"/>
  <c r="Z4430"/>
  <c r="AA4428"/>
  <c r="Z4428"/>
  <c r="AA4435"/>
  <c r="Z4435"/>
  <c r="AA3807"/>
  <c r="AE3807" s="1"/>
  <c r="Z3807"/>
  <c r="AD3807" s="1"/>
  <c r="AA4434"/>
  <c r="Z4434"/>
  <c r="AA3845"/>
  <c r="AE3845" s="1"/>
  <c r="Z3845"/>
  <c r="AA4542"/>
  <c r="Z4542"/>
  <c r="AA3295"/>
  <c r="AE3295" s="1"/>
  <c r="Z3295"/>
  <c r="AD3295" s="1"/>
  <c r="AA3632"/>
  <c r="Z3632"/>
  <c r="AA3704"/>
  <c r="AE3704" s="1"/>
  <c r="Z3704"/>
  <c r="AD3704" s="1"/>
  <c r="AA4333"/>
  <c r="Z4333"/>
  <c r="AA4425"/>
  <c r="Z4425"/>
  <c r="AA4185"/>
  <c r="Z4185"/>
  <c r="AA4330"/>
  <c r="Z4330"/>
  <c r="AD4330" s="1"/>
  <c r="AA3685"/>
  <c r="Z3685"/>
  <c r="AA4067"/>
  <c r="AE4067" s="1"/>
  <c r="Z4067"/>
  <c r="AD4067" s="1"/>
  <c r="AA4419"/>
  <c r="Z4419"/>
  <c r="AA2725"/>
  <c r="AE2725" s="1"/>
  <c r="Z2725"/>
  <c r="AD2725" s="1"/>
  <c r="AA4326"/>
  <c r="Z4326"/>
  <c r="AA4215"/>
  <c r="Z4215"/>
  <c r="AA4427"/>
  <c r="Z4427"/>
  <c r="AA4080"/>
  <c r="Z4080"/>
  <c r="AA4426"/>
  <c r="Z4426"/>
  <c r="AA3808"/>
  <c r="AE3808" s="1"/>
  <c r="Z3808"/>
  <c r="AD3808" s="1"/>
  <c r="AA4424"/>
  <c r="Z4424"/>
  <c r="AA4348"/>
  <c r="AE4348" s="1"/>
  <c r="Z4348"/>
  <c r="AD4348" s="1"/>
  <c r="AA3725"/>
  <c r="Z3725"/>
  <c r="AA4073"/>
  <c r="AE4073" s="1"/>
  <c r="Z4073"/>
  <c r="AD4073" s="1"/>
  <c r="AA4229"/>
  <c r="Z4229"/>
  <c r="AA4315"/>
  <c r="AE4315" s="1"/>
  <c r="Z4315"/>
  <c r="AD4315" s="1"/>
  <c r="AA3102"/>
  <c r="Z3102"/>
  <c r="AA4072"/>
  <c r="Z4072"/>
  <c r="AD4072" s="1"/>
  <c r="AA4389"/>
  <c r="Z4389"/>
  <c r="AA4417"/>
  <c r="Z4417"/>
  <c r="AA2778"/>
  <c r="Z2778"/>
  <c r="AA4058"/>
  <c r="AE4058" s="1"/>
  <c r="Z4058"/>
  <c r="AA4311"/>
  <c r="Z4311"/>
  <c r="AA4341"/>
  <c r="Z4341"/>
  <c r="AA4325"/>
  <c r="Z4325"/>
  <c r="AA4071"/>
  <c r="AE4071" s="1"/>
  <c r="Z4071"/>
  <c r="AA4070"/>
  <c r="Z4070"/>
  <c r="AA4264"/>
  <c r="AE4264" s="1"/>
  <c r="Z4264"/>
  <c r="AA4308"/>
  <c r="Z4308"/>
  <c r="AA4069"/>
  <c r="Z4069"/>
  <c r="AA4068"/>
  <c r="Z4068"/>
  <c r="AA3917"/>
  <c r="AE3917" s="1"/>
  <c r="Z3917"/>
  <c r="AD3917" s="1"/>
  <c r="AA4088"/>
  <c r="Z4088"/>
  <c r="AA3270"/>
  <c r="AE3270" s="1"/>
  <c r="Z3270"/>
  <c r="AD3270" s="1"/>
  <c r="AA3610"/>
  <c r="Z3610"/>
  <c r="AA4294"/>
  <c r="Z4294"/>
  <c r="AD4294" s="1"/>
  <c r="AA4336"/>
  <c r="Z4336"/>
  <c r="AA4298"/>
  <c r="Z4298"/>
  <c r="AA2891"/>
  <c r="Z2891"/>
  <c r="AA4066"/>
  <c r="Z4066"/>
  <c r="AA4199"/>
  <c r="Z4199"/>
  <c r="AA4223"/>
  <c r="Z4223"/>
  <c r="AA4207"/>
  <c r="Z4207"/>
  <c r="AA4395"/>
  <c r="AE4395" s="1"/>
  <c r="Z4395"/>
  <c r="AA3860"/>
  <c r="Z3860"/>
  <c r="AA4393"/>
  <c r="Z4393"/>
  <c r="AA2895"/>
  <c r="Z2895"/>
  <c r="AA3902"/>
  <c r="AE3902" s="1"/>
  <c r="Z3902"/>
  <c r="AD3902" s="1"/>
  <c r="AA4137"/>
  <c r="Z4137"/>
  <c r="AA4243"/>
  <c r="Z4243"/>
  <c r="AA4305"/>
  <c r="Z4305"/>
  <c r="AA4338"/>
  <c r="Z4338"/>
  <c r="AA4062"/>
  <c r="Z4062"/>
  <c r="AA3830"/>
  <c r="Z3830"/>
  <c r="AA4061"/>
  <c r="Z4061"/>
  <c r="AA3777"/>
  <c r="AE3777" s="1"/>
  <c r="Z3777"/>
  <c r="AD3777" s="1"/>
  <c r="AA4240"/>
  <c r="Z4240"/>
  <c r="AA4239"/>
  <c r="Z4239"/>
  <c r="AA4251"/>
  <c r="Z4251"/>
  <c r="AA4382"/>
  <c r="Z4382"/>
  <c r="AA3900"/>
  <c r="Z3900"/>
  <c r="AA4280"/>
  <c r="AE4280" s="1"/>
  <c r="Z4280"/>
  <c r="AD4280" s="1"/>
  <c r="AA4337"/>
  <c r="Z4337"/>
  <c r="AA4175"/>
  <c r="Z4175"/>
  <c r="AA4054"/>
  <c r="Z4054"/>
  <c r="AA4053"/>
  <c r="Z4053"/>
  <c r="AA4179"/>
  <c r="Z4179"/>
  <c r="AA4379"/>
  <c r="Z4379"/>
  <c r="AA4263"/>
  <c r="Z4263"/>
  <c r="AA3051"/>
  <c r="AE3051" s="1"/>
  <c r="Z3051"/>
  <c r="AD3051" s="1"/>
  <c r="AA4291"/>
  <c r="Z4291"/>
  <c r="AA3642"/>
  <c r="AE3642" s="1"/>
  <c r="Z3642"/>
  <c r="AD3642" s="1"/>
  <c r="AA4047"/>
  <c r="Z4047"/>
  <c r="AA4182"/>
  <c r="Z4182"/>
  <c r="AA4045"/>
  <c r="Z4045"/>
  <c r="AA4132"/>
  <c r="AE4132" s="1"/>
  <c r="Z4132"/>
  <c r="AD4132" s="1"/>
  <c r="AA4376"/>
  <c r="Z4376"/>
  <c r="AA4310"/>
  <c r="AE4310" s="1"/>
  <c r="Z4310"/>
  <c r="AA4082"/>
  <c r="Z4082"/>
  <c r="AA4029"/>
  <c r="AE4029" s="1"/>
  <c r="Z4029"/>
  <c r="AD4029" s="1"/>
  <c r="AA4378"/>
  <c r="Z4378"/>
  <c r="AA3978"/>
  <c r="AE3978" s="1"/>
  <c r="Z3978"/>
  <c r="AD3978" s="1"/>
  <c r="AA2552"/>
  <c r="Z2552"/>
  <c r="AA4168"/>
  <c r="Z4168"/>
  <c r="AA4304"/>
  <c r="Z4304"/>
  <c r="AA3271"/>
  <c r="AE3271" s="1"/>
  <c r="Z3271"/>
  <c r="AD3271" s="1"/>
  <c r="AA3410"/>
  <c r="Z3410"/>
  <c r="AA3874"/>
  <c r="Z3874"/>
  <c r="AA4038"/>
  <c r="Z4038"/>
  <c r="AA4099"/>
  <c r="Z4099"/>
  <c r="AA4035"/>
  <c r="Z4035"/>
  <c r="AA4176"/>
  <c r="Z4176"/>
  <c r="AA4209"/>
  <c r="Z4209"/>
  <c r="AA4019"/>
  <c r="AE4019" s="1"/>
  <c r="Z4019"/>
  <c r="AD4019" s="1"/>
  <c r="AA4194"/>
  <c r="Z4194"/>
  <c r="AA4218"/>
  <c r="Z4218"/>
  <c r="AA4363"/>
  <c r="Z4363"/>
  <c r="AA4374"/>
  <c r="AE4374" s="1"/>
  <c r="Z4374"/>
  <c r="AA3831"/>
  <c r="Z3831"/>
  <c r="AA3445"/>
  <c r="AE3445" s="1"/>
  <c r="Z3445"/>
  <c r="AD3445" s="1"/>
  <c r="AA4255"/>
  <c r="Z4255"/>
  <c r="AA4031"/>
  <c r="Z4031"/>
  <c r="AA4142"/>
  <c r="Z4142"/>
  <c r="AA4482"/>
  <c r="Z4482"/>
  <c r="AA4189"/>
  <c r="Z4189"/>
  <c r="AA4214"/>
  <c r="Z4214"/>
  <c r="AA4213"/>
  <c r="Z4213"/>
  <c r="AA4160"/>
  <c r="AE4160" s="1"/>
  <c r="Z4160"/>
  <c r="AD4160" s="1"/>
  <c r="AA4028"/>
  <c r="Z4028"/>
  <c r="AA4009"/>
  <c r="Z4009"/>
  <c r="AD4009" s="1"/>
  <c r="AA4158"/>
  <c r="Z4158"/>
  <c r="AA4076"/>
  <c r="AE4076" s="1"/>
  <c r="Z4076"/>
  <c r="AD4076" s="1"/>
  <c r="AA4025"/>
  <c r="Z4025"/>
  <c r="AA3628"/>
  <c r="AE3628" s="1"/>
  <c r="Z3628"/>
  <c r="AD3628" s="1"/>
  <c r="AA4259"/>
  <c r="Z4259"/>
  <c r="AA1969"/>
  <c r="AE1969" s="1"/>
  <c r="Z1969"/>
  <c r="AD1969" s="1"/>
  <c r="AA4021"/>
  <c r="Z4021"/>
  <c r="AA4245"/>
  <c r="Z4245"/>
  <c r="AA4164"/>
  <c r="Z4164"/>
  <c r="AA4282"/>
  <c r="Z4282"/>
  <c r="AA4227"/>
  <c r="Z4227"/>
  <c r="AA2406"/>
  <c r="Z2406"/>
  <c r="AA3645"/>
  <c r="Z3645"/>
  <c r="AA4018"/>
  <c r="AE4018" s="1"/>
  <c r="Z4018"/>
  <c r="AD4018" s="1"/>
  <c r="AA4344"/>
  <c r="Z4344"/>
  <c r="AA4017"/>
  <c r="AE4017" s="1"/>
  <c r="Z4017"/>
  <c r="AD4017" s="1"/>
  <c r="AA4016"/>
  <c r="Z4016"/>
  <c r="AA3307"/>
  <c r="AE3307" s="1"/>
  <c r="Z3307"/>
  <c r="AD3307" s="1"/>
  <c r="AA3055"/>
  <c r="Z3055"/>
  <c r="AA3207"/>
  <c r="AE3207" s="1"/>
  <c r="Z3207"/>
  <c r="AD3207" s="1"/>
  <c r="AA4013"/>
  <c r="Z4013"/>
  <c r="AA4232"/>
  <c r="Z4232"/>
  <c r="AA3974"/>
  <c r="Z3974"/>
  <c r="AA3995"/>
  <c r="AE3995" s="1"/>
  <c r="Z3995"/>
  <c r="AD3995" s="1"/>
  <c r="AA4157"/>
  <c r="Z4157"/>
  <c r="AA4012"/>
  <c r="AE4012" s="1"/>
  <c r="Z4012"/>
  <c r="AD4012" s="1"/>
  <c r="AA4267"/>
  <c r="Z4267"/>
  <c r="AA4115"/>
  <c r="Z4115"/>
  <c r="AA4235"/>
  <c r="Z4235"/>
  <c r="AA4351"/>
  <c r="Z4351"/>
  <c r="AA3562"/>
  <c r="Z3562"/>
  <c r="AA6342"/>
  <c r="Z6342"/>
  <c r="AA3859"/>
  <c r="Z3859"/>
  <c r="AA4171"/>
  <c r="Z4171"/>
  <c r="AA4416"/>
  <c r="Z4416"/>
  <c r="AA4260"/>
  <c r="Z4260"/>
  <c r="AA3875"/>
  <c r="Z3875"/>
  <c r="AA4258"/>
  <c r="Z4258"/>
  <c r="AA3358"/>
  <c r="Z3358"/>
  <c r="AA4191"/>
  <c r="Z4191"/>
  <c r="AA3990"/>
  <c r="Z3990"/>
  <c r="AA2263"/>
  <c r="AE2263" s="1"/>
  <c r="Z2263"/>
  <c r="AD2263" s="1"/>
  <c r="AA3899"/>
  <c r="Z3899"/>
  <c r="AA4002"/>
  <c r="Z4002"/>
  <c r="AA4001"/>
  <c r="Z4001"/>
  <c r="AA3395"/>
  <c r="AE3395" s="1"/>
  <c r="Z3395"/>
  <c r="AD3395" s="1"/>
  <c r="AA4253"/>
  <c r="Z4253"/>
  <c r="AA4404"/>
  <c r="Z4404"/>
  <c r="AA3801"/>
  <c r="Z3801"/>
  <c r="AA4331"/>
  <c r="Z4331"/>
  <c r="AA3985"/>
  <c r="Z3985"/>
  <c r="AA3996"/>
  <c r="Z3996"/>
  <c r="AA4130"/>
  <c r="Z4130"/>
  <c r="AA3703"/>
  <c r="AE3703" s="1"/>
  <c r="Z3703"/>
  <c r="AD3703" s="1"/>
  <c r="AA3988"/>
  <c r="Z3988"/>
  <c r="AA3994"/>
  <c r="AE3994" s="1"/>
  <c r="Z3994"/>
  <c r="AD3994" s="1"/>
  <c r="AA3218"/>
  <c r="Z3218"/>
  <c r="AA3365"/>
  <c r="AE3365" s="1"/>
  <c r="Z3365"/>
  <c r="AD3365" s="1"/>
  <c r="AA3372"/>
  <c r="Z3372"/>
  <c r="AA3190"/>
  <c r="AE3190" s="1"/>
  <c r="Z3190"/>
  <c r="AD3190" s="1"/>
  <c r="AA4210"/>
  <c r="Z4210"/>
  <c r="AA4063"/>
  <c r="Z4063"/>
  <c r="AA4328"/>
  <c r="Z4328"/>
  <c r="AA4321"/>
  <c r="Z4321"/>
  <c r="AA3987"/>
  <c r="Z3987"/>
  <c r="AA4043"/>
  <c r="AE4043" s="1"/>
  <c r="Z4043"/>
  <c r="AD4043" s="1"/>
  <c r="AA3253"/>
  <c r="Z3253"/>
  <c r="AA3976"/>
  <c r="Z3976"/>
  <c r="AA4208"/>
  <c r="Z4208"/>
  <c r="AA4148"/>
  <c r="Z4148"/>
  <c r="AA3263"/>
  <c r="Z3263"/>
  <c r="AA4094"/>
  <c r="Z4094"/>
  <c r="AA4146"/>
  <c r="Z4146"/>
  <c r="AA4041"/>
  <c r="Z4041"/>
  <c r="AA3968"/>
  <c r="Z3968"/>
  <c r="AA3981"/>
  <c r="Z3981"/>
  <c r="AA2865"/>
  <c r="Z2865"/>
  <c r="AA2980"/>
  <c r="AE2980" s="1"/>
  <c r="Z2980"/>
  <c r="AD2980" s="1"/>
  <c r="AA4226"/>
  <c r="Z4226"/>
  <c r="AA3347"/>
  <c r="Z3347"/>
  <c r="AA3257"/>
  <c r="Z3257"/>
  <c r="AA4034"/>
  <c r="AE4034" s="1"/>
  <c r="Z4034"/>
  <c r="AD4034" s="1"/>
  <c r="AA2678"/>
  <c r="Z2678"/>
  <c r="AA4386"/>
  <c r="Z4386"/>
  <c r="AA3889"/>
  <c r="Z3889"/>
  <c r="AA6341"/>
  <c r="AE6341" s="1"/>
  <c r="Z6341"/>
  <c r="AD6341" s="1"/>
  <c r="AA3275"/>
  <c r="Z3275"/>
  <c r="AA3960"/>
  <c r="Z3960"/>
  <c r="AA3959"/>
  <c r="Z3959"/>
  <c r="AA3827"/>
  <c r="AE3827" s="1"/>
  <c r="Z3827"/>
  <c r="AD3827" s="1"/>
  <c r="AA3975"/>
  <c r="Z3975"/>
  <c r="AA4288"/>
  <c r="Z4288"/>
  <c r="AA3557"/>
  <c r="Z3557"/>
  <c r="AA4083"/>
  <c r="AE4083" s="1"/>
  <c r="Z4083"/>
  <c r="AA4192"/>
  <c r="Z4192"/>
  <c r="AA2875"/>
  <c r="AE2875" s="1"/>
  <c r="Z2875"/>
  <c r="AD2875" s="1"/>
  <c r="AA3329"/>
  <c r="Z3329"/>
  <c r="AA3953"/>
  <c r="Z3953"/>
  <c r="AA4292"/>
  <c r="Z4292"/>
  <c r="AA3871"/>
  <c r="AE3871" s="1"/>
  <c r="Z3871"/>
  <c r="AD3871" s="1"/>
  <c r="AA3813"/>
  <c r="Z3813"/>
  <c r="AA4125"/>
  <c r="Z4125"/>
  <c r="AA3828"/>
  <c r="Z3828"/>
  <c r="AA4197"/>
  <c r="AE4197" s="1"/>
  <c r="Z4197"/>
  <c r="AD4197" s="1"/>
  <c r="AA3967"/>
  <c r="Z3967"/>
  <c r="AA4087"/>
  <c r="AE4087" s="1"/>
  <c r="Z4087"/>
  <c r="AD4087" s="1"/>
  <c r="AA3930"/>
  <c r="Z3930"/>
  <c r="AA4187"/>
  <c r="Z4187"/>
  <c r="AA3947"/>
  <c r="Z3947"/>
  <c r="AA4174"/>
  <c r="Z4174"/>
  <c r="AA2911"/>
  <c r="Z2911"/>
  <c r="AA3965"/>
  <c r="Z3965"/>
  <c r="AD3965" s="1"/>
  <c r="AA3964"/>
  <c r="Z3964"/>
  <c r="AA4024"/>
  <c r="AE4024" s="1"/>
  <c r="Z4024"/>
  <c r="AD4024" s="1"/>
  <c r="AA3946"/>
  <c r="Z3946"/>
  <c r="AA2830"/>
  <c r="AE2830" s="1"/>
  <c r="Z2830"/>
  <c r="AD2830" s="1"/>
  <c r="AA3740"/>
  <c r="Z3740"/>
  <c r="AA4027"/>
  <c r="AE4027" s="1"/>
  <c r="Z4027"/>
  <c r="AD4027" s="1"/>
  <c r="AA3961"/>
  <c r="Z3961"/>
  <c r="AA3992"/>
  <c r="Z3992"/>
  <c r="AD3992" s="1"/>
  <c r="AA4153"/>
  <c r="Z4153"/>
  <c r="AA4205"/>
  <c r="Z4205"/>
  <c r="AA3966"/>
  <c r="Z3966"/>
  <c r="AA3783"/>
  <c r="AE3783" s="1"/>
  <c r="Z3783"/>
  <c r="AD3783" s="1"/>
  <c r="AA3956"/>
  <c r="Z3956"/>
  <c r="AA4006"/>
  <c r="Z4006"/>
  <c r="AA3939"/>
  <c r="Z3939"/>
  <c r="AA3937"/>
  <c r="Z3937"/>
  <c r="AA3954"/>
  <c r="Z3954"/>
  <c r="AA3935"/>
  <c r="Z3935"/>
  <c r="AA4186"/>
  <c r="Z4186"/>
  <c r="AA2721"/>
  <c r="AE2721" s="1"/>
  <c r="Z2721"/>
  <c r="AD2721" s="1"/>
  <c r="AA4050"/>
  <c r="Z4050"/>
  <c r="AA4091"/>
  <c r="Z4091"/>
  <c r="AA4139"/>
  <c r="Z4139"/>
  <c r="AA4196"/>
  <c r="AE4196" s="1"/>
  <c r="Z4196"/>
  <c r="AD4196" s="1"/>
  <c r="AA2664"/>
  <c r="Z2664"/>
  <c r="AA3984"/>
  <c r="Z3984"/>
  <c r="AD3984" s="1"/>
  <c r="AA3901"/>
  <c r="Z3901"/>
  <c r="AA4140"/>
  <c r="Z4140"/>
  <c r="AA3945"/>
  <c r="Z3945"/>
  <c r="AA3944"/>
  <c r="Z3944"/>
  <c r="AA3016"/>
  <c r="Z3016"/>
  <c r="AA3742"/>
  <c r="AE3742" s="1"/>
  <c r="Z3742"/>
  <c r="AA2715"/>
  <c r="Z2715"/>
  <c r="AA3768"/>
  <c r="AE3768" s="1"/>
  <c r="Z3768"/>
  <c r="AD3768" s="1"/>
  <c r="AA3178"/>
  <c r="Z3178"/>
  <c r="AA3363"/>
  <c r="AE3363" s="1"/>
  <c r="Z3363"/>
  <c r="AD3363" s="1"/>
  <c r="AA3854"/>
  <c r="Z3854"/>
  <c r="AA3093"/>
  <c r="AE3093" s="1"/>
  <c r="Z3093"/>
  <c r="AD3093" s="1"/>
  <c r="AA3909"/>
  <c r="Z3909"/>
  <c r="AA3972"/>
  <c r="Z3972"/>
  <c r="AA3933"/>
  <c r="Z3933"/>
  <c r="AA4248"/>
  <c r="Z4248"/>
  <c r="AD4248" s="1"/>
  <c r="AA4008"/>
  <c r="Z4008"/>
  <c r="AA4334"/>
  <c r="Z4334"/>
  <c r="AA3957"/>
  <c r="Z3957"/>
  <c r="AA4015"/>
  <c r="Z4015"/>
  <c r="AA4065"/>
  <c r="Z4065"/>
  <c r="AA4319"/>
  <c r="Z4319"/>
  <c r="AA4049"/>
  <c r="Z4049"/>
  <c r="AA3091"/>
  <c r="AE3091" s="1"/>
  <c r="Z3091"/>
  <c r="AD3091" s="1"/>
  <c r="AA3926"/>
  <c r="Z3926"/>
  <c r="AA3924"/>
  <c r="Z3924"/>
  <c r="AA3923"/>
  <c r="Z3923"/>
  <c r="AA3922"/>
  <c r="AE3922" s="1"/>
  <c r="Z3922"/>
  <c r="AD3922" s="1"/>
  <c r="AA2732"/>
  <c r="Z2732"/>
  <c r="AA3262"/>
  <c r="AE3262" s="1"/>
  <c r="Z3262"/>
  <c r="AD3262" s="1"/>
  <c r="AA3920"/>
  <c r="Z3920"/>
  <c r="AA3260"/>
  <c r="AE3260" s="1"/>
  <c r="Z3260"/>
  <c r="AD3260" s="1"/>
  <c r="AA4322"/>
  <c r="Z4322"/>
  <c r="AA3918"/>
  <c r="AE3918" s="1"/>
  <c r="Z3918"/>
  <c r="AD3918" s="1"/>
  <c r="AA4116"/>
  <c r="Z4116"/>
  <c r="AA3467"/>
  <c r="Z3467"/>
  <c r="AD3467" s="1"/>
  <c r="AA3734"/>
  <c r="Z3734"/>
  <c r="AA4052"/>
  <c r="AE4052" s="1"/>
  <c r="Z4052"/>
  <c r="AA4114"/>
  <c r="Z4114"/>
  <c r="AA3916"/>
  <c r="AE3916" s="1"/>
  <c r="Z3916"/>
  <c r="AA3913"/>
  <c r="Z3913"/>
  <c r="AA3832"/>
  <c r="Z3832"/>
  <c r="AA3955"/>
  <c r="Z3955"/>
  <c r="AA3894"/>
  <c r="Z3894"/>
  <c r="AA3911"/>
  <c r="Z3911"/>
  <c r="AA4155"/>
  <c r="Z4155"/>
  <c r="AA4233"/>
  <c r="Z4233"/>
  <c r="AA2781"/>
  <c r="AE2781" s="1"/>
  <c r="Z2781"/>
  <c r="AD2781" s="1"/>
  <c r="AA3418"/>
  <c r="Z3418"/>
  <c r="AA3887"/>
  <c r="Z3887"/>
  <c r="AA4040"/>
  <c r="Z4040"/>
  <c r="AA3886"/>
  <c r="Z3886"/>
  <c r="AA3903"/>
  <c r="Z3903"/>
  <c r="AA3882"/>
  <c r="AE3882" s="1"/>
  <c r="Z3882"/>
  <c r="AD3882" s="1"/>
  <c r="AA3898"/>
  <c r="Z3898"/>
  <c r="AA3025"/>
  <c r="Z3025"/>
  <c r="AA3897"/>
  <c r="Z3897"/>
  <c r="AA4096"/>
  <c r="Z4096"/>
  <c r="AA3179"/>
  <c r="Z3179"/>
  <c r="AA4219"/>
  <c r="Z4219"/>
  <c r="AA4339"/>
  <c r="Z4339"/>
  <c r="AA2201"/>
  <c r="Z2201"/>
  <c r="AA3989"/>
  <c r="Z3989"/>
  <c r="AA3872"/>
  <c r="Z3872"/>
  <c r="AA3713"/>
  <c r="Z3713"/>
  <c r="AA3870"/>
  <c r="Z3870"/>
  <c r="AA4123"/>
  <c r="Z4123"/>
  <c r="AA4033"/>
  <c r="Z4033"/>
  <c r="AA3191"/>
  <c r="Z3191"/>
  <c r="AA3865"/>
  <c r="Z3865"/>
  <c r="AA3864"/>
  <c r="Z3864"/>
  <c r="AA4032"/>
  <c r="Z4032"/>
  <c r="AA3362"/>
  <c r="Z3362"/>
  <c r="AA3752"/>
  <c r="AE3752" s="1"/>
  <c r="Z3752"/>
  <c r="AD3752" s="1"/>
  <c r="AA4064"/>
  <c r="Z4064"/>
  <c r="AA2912"/>
  <c r="AE2912" s="1"/>
  <c r="Z2912"/>
  <c r="AD2912" s="1"/>
  <c r="AA3863"/>
  <c r="Z3863"/>
  <c r="AA3862"/>
  <c r="Z3862"/>
  <c r="AA3749"/>
  <c r="Z3749"/>
  <c r="AA4086"/>
  <c r="Z4086"/>
  <c r="AA3885"/>
  <c r="Z3885"/>
  <c r="AA3881"/>
  <c r="Z3881"/>
  <c r="AA3880"/>
  <c r="Z3880"/>
  <c r="AA4023"/>
  <c r="Z4023"/>
  <c r="AA4059"/>
  <c r="Z4059"/>
  <c r="AA3857"/>
  <c r="Z3857"/>
  <c r="AA4090"/>
  <c r="Z4090"/>
  <c r="AA4131"/>
  <c r="Z4131"/>
  <c r="AA2802"/>
  <c r="Z2802"/>
  <c r="AA4128"/>
  <c r="Z4128"/>
  <c r="AA3435"/>
  <c r="Z3435"/>
  <c r="AA3877"/>
  <c r="Z3877"/>
  <c r="AA3876"/>
  <c r="Z3876"/>
  <c r="AA3611"/>
  <c r="Z3611"/>
  <c r="AA3869"/>
  <c r="Z3869"/>
  <c r="AA4120"/>
  <c r="Z4120"/>
  <c r="AA3680"/>
  <c r="Z3680"/>
  <c r="AA4046"/>
  <c r="Z4046"/>
  <c r="AA3454"/>
  <c r="Z3454"/>
  <c r="AA3846"/>
  <c r="Z3846"/>
  <c r="AA4081"/>
  <c r="Z4081"/>
  <c r="AA4202"/>
  <c r="Z4202"/>
  <c r="AA4078"/>
  <c r="Z4078"/>
  <c r="AA3844"/>
  <c r="Z3844"/>
  <c r="AD3844" s="1"/>
  <c r="AA4011"/>
  <c r="Z4011"/>
  <c r="AA4010"/>
  <c r="Z4010"/>
  <c r="AA4074"/>
  <c r="Z4074"/>
  <c r="AA3138"/>
  <c r="AE3138" s="1"/>
  <c r="Z3138"/>
  <c r="AD3138" s="1"/>
  <c r="AA4112"/>
  <c r="Z4112"/>
  <c r="AA3723"/>
  <c r="Z3723"/>
  <c r="AD3723" s="1"/>
  <c r="AA3866"/>
  <c r="Z3866"/>
  <c r="AA3839"/>
  <c r="AE3839" s="1"/>
  <c r="Z3839"/>
  <c r="AD3839" s="1"/>
  <c r="AA4106"/>
  <c r="Z4106"/>
  <c r="AA3851"/>
  <c r="Z3851"/>
  <c r="AA3850"/>
  <c r="Z3850"/>
  <c r="AA3848"/>
  <c r="Z3848"/>
  <c r="AA3929"/>
  <c r="Z3929"/>
  <c r="AA2765"/>
  <c r="AE2765" s="1"/>
  <c r="Z2765"/>
  <c r="AD2765" s="1"/>
  <c r="AA3649"/>
  <c r="Z3649"/>
  <c r="AA2919"/>
  <c r="AE2919" s="1"/>
  <c r="Z2919"/>
  <c r="AD2919" s="1"/>
  <c r="AA3847"/>
  <c r="Z3847"/>
  <c r="AA4111"/>
  <c r="Z4111"/>
  <c r="AA3624"/>
  <c r="Z3624"/>
  <c r="AA3514"/>
  <c r="AE3514" s="1"/>
  <c r="Z3514"/>
  <c r="AD3514" s="1"/>
  <c r="AA4183"/>
  <c r="Z4183"/>
  <c r="AA3843"/>
  <c r="AE3843" s="1"/>
  <c r="Z3843"/>
  <c r="AD3843" s="1"/>
  <c r="AA2712"/>
  <c r="Z2712"/>
  <c r="AA2841"/>
  <c r="AE2841" s="1"/>
  <c r="Z2841"/>
  <c r="AD2841" s="1"/>
  <c r="AA3928"/>
  <c r="Z3928"/>
  <c r="AA2617"/>
  <c r="AE2617" s="1"/>
  <c r="Z2617"/>
  <c r="AD2617" s="1"/>
  <c r="AA4180"/>
  <c r="Z4180"/>
  <c r="AA3842"/>
  <c r="AE3842" s="1"/>
  <c r="Z3842"/>
  <c r="AD3842" s="1"/>
  <c r="AA3841"/>
  <c r="Z3841"/>
  <c r="AA2862"/>
  <c r="AE2862" s="1"/>
  <c r="Z2862"/>
  <c r="AD2862" s="1"/>
  <c r="AA3335"/>
  <c r="Z3335"/>
  <c r="AA3908"/>
  <c r="Z3908"/>
  <c r="AA2834"/>
  <c r="Z2834"/>
  <c r="AA3240"/>
  <c r="AE3240" s="1"/>
  <c r="Z3240"/>
  <c r="AD3240" s="1"/>
  <c r="AA3838"/>
  <c r="Z3838"/>
  <c r="AA3258"/>
  <c r="AE3258" s="1"/>
  <c r="Z3258"/>
  <c r="AD3258" s="1"/>
  <c r="AA3837"/>
  <c r="Z3837"/>
  <c r="AA4057"/>
  <c r="AE4057" s="1"/>
  <c r="Z4057"/>
  <c r="AD4057" s="1"/>
  <c r="AA3819"/>
  <c r="Z3819"/>
  <c r="AA3818"/>
  <c r="Z3818"/>
  <c r="AA3833"/>
  <c r="Z3833"/>
  <c r="AA4005"/>
  <c r="Z4005"/>
  <c r="AA3687"/>
  <c r="Z3687"/>
  <c r="AA4026"/>
  <c r="Z4026"/>
  <c r="AA4003"/>
  <c r="Z4003"/>
  <c r="AA3829"/>
  <c r="Z3829"/>
  <c r="AA3896"/>
  <c r="Z3896"/>
  <c r="AA3802"/>
  <c r="AE3802" s="1"/>
  <c r="Z3802"/>
  <c r="AD3802" s="1"/>
  <c r="AA3982"/>
  <c r="Z3982"/>
  <c r="AA4042"/>
  <c r="Z4042"/>
  <c r="AA3054"/>
  <c r="Z3054"/>
  <c r="AA3824"/>
  <c r="Z3824"/>
  <c r="AA2966"/>
  <c r="Z2966"/>
  <c r="AA3823"/>
  <c r="Z3823"/>
  <c r="AA3822"/>
  <c r="Z3822"/>
  <c r="AA3791"/>
  <c r="AE3791" s="1"/>
  <c r="Z3791"/>
  <c r="AD3791" s="1"/>
  <c r="AA3792"/>
  <c r="Z3792"/>
  <c r="AA3934"/>
  <c r="Z3934"/>
  <c r="AA3821"/>
  <c r="Z3821"/>
  <c r="AA4007"/>
  <c r="Z4007"/>
  <c r="AA3194"/>
  <c r="Z3194"/>
  <c r="AA3635"/>
  <c r="AE3635" s="1"/>
  <c r="Z3635"/>
  <c r="AD3635" s="1"/>
  <c r="AA3747"/>
  <c r="Z3747"/>
  <c r="AA3810"/>
  <c r="AE3810" s="1"/>
  <c r="Z3810"/>
  <c r="AD3810" s="1"/>
  <c r="AA3809"/>
  <c r="Z3809"/>
  <c r="AA3806"/>
  <c r="Z3806"/>
  <c r="AA3805"/>
  <c r="Z3805"/>
  <c r="AA3804"/>
  <c r="Z3804"/>
  <c r="AA3817"/>
  <c r="Z3817"/>
  <c r="AA4036"/>
  <c r="Z4036"/>
  <c r="AA4166"/>
  <c r="Z4166"/>
  <c r="AA3342"/>
  <c r="AE3342" s="1"/>
  <c r="Z3342"/>
  <c r="AD3342" s="1"/>
  <c r="AA3693"/>
  <c r="Z3693"/>
  <c r="AA3607"/>
  <c r="AE3607" s="1"/>
  <c r="Z3607"/>
  <c r="AD3607" s="1"/>
  <c r="AA3673"/>
  <c r="Z3673"/>
  <c r="AA3799"/>
  <c r="Z3799"/>
  <c r="AA3798"/>
  <c r="Z3798"/>
  <c r="AA3796"/>
  <c r="Z3796"/>
  <c r="AA3795"/>
  <c r="Z3795"/>
  <c r="AA4152"/>
  <c r="Z4152"/>
  <c r="AA3794"/>
  <c r="Z3794"/>
  <c r="AA3775"/>
  <c r="Z3775"/>
  <c r="AA3772"/>
  <c r="Z3772"/>
  <c r="AA3769"/>
  <c r="AE3769" s="1"/>
  <c r="Z3769"/>
  <c r="AD3769" s="1"/>
  <c r="AA3788"/>
  <c r="Z3788"/>
  <c r="AA3787"/>
  <c r="Z3787"/>
  <c r="AA3861"/>
  <c r="Z3861"/>
  <c r="AA3962"/>
  <c r="Z3962"/>
  <c r="AA4156"/>
  <c r="Z4156"/>
  <c r="AA4212"/>
  <c r="Z4212"/>
  <c r="AA3076"/>
  <c r="Z3076"/>
  <c r="AA2925"/>
  <c r="AE2925" s="1"/>
  <c r="Z2925"/>
  <c r="AD2925" s="1"/>
  <c r="AA2818"/>
  <c r="Z2818"/>
  <c r="AA3890"/>
  <c r="AE3890" s="1"/>
  <c r="Z3890"/>
  <c r="AD3890" s="1"/>
  <c r="AA3450"/>
  <c r="Z3450"/>
  <c r="AA3764"/>
  <c r="Z3764"/>
  <c r="AA3786"/>
  <c r="Z3786"/>
  <c r="AA3784"/>
  <c r="AE3784" s="1"/>
  <c r="Z3784"/>
  <c r="AD3784" s="1"/>
  <c r="AA3782"/>
  <c r="Z3782"/>
  <c r="AA3781"/>
  <c r="Z3781"/>
  <c r="AA3779"/>
  <c r="Z3779"/>
  <c r="AA3867"/>
  <c r="Z3867"/>
  <c r="AD3867" s="1"/>
  <c r="AA3761"/>
  <c r="Z3761"/>
  <c r="AA3785"/>
  <c r="Z3785"/>
  <c r="AA2020"/>
  <c r="Z2020"/>
  <c r="AA3858"/>
  <c r="Z3858"/>
  <c r="AA3499"/>
  <c r="Z3499"/>
  <c r="AA3616"/>
  <c r="Z3616"/>
  <c r="AA3746"/>
  <c r="Z3746"/>
  <c r="AA3745"/>
  <c r="AE3745" s="1"/>
  <c r="Z3745"/>
  <c r="AD3745" s="1"/>
  <c r="AA3778"/>
  <c r="Z3778"/>
  <c r="AA3971"/>
  <c r="Z3971"/>
  <c r="AA4051"/>
  <c r="Z4051"/>
  <c r="AA1783"/>
  <c r="Z1783"/>
  <c r="AA3098"/>
  <c r="Z3098"/>
  <c r="AA3614"/>
  <c r="AE3614" s="1"/>
  <c r="Z3614"/>
  <c r="AD3614" s="1"/>
  <c r="AA3741"/>
  <c r="Z3741"/>
  <c r="AA3735"/>
  <c r="Z3735"/>
  <c r="AA3771"/>
  <c r="Z3771"/>
  <c r="AA3770"/>
  <c r="Z3770"/>
  <c r="AA3766"/>
  <c r="Z3766"/>
  <c r="AA3765"/>
  <c r="AE3765" s="1"/>
  <c r="Z3765"/>
  <c r="AD3765" s="1"/>
  <c r="AA3763"/>
  <c r="Z3763"/>
  <c r="AA3760"/>
  <c r="AE3760" s="1"/>
  <c r="Z3760"/>
  <c r="AD3760" s="1"/>
  <c r="AA3759"/>
  <c r="Z3759"/>
  <c r="AA3758"/>
  <c r="AE3758" s="1"/>
  <c r="Z3758"/>
  <c r="AD3758" s="1"/>
  <c r="AA3757"/>
  <c r="Z3757"/>
  <c r="AA3756"/>
  <c r="AE3756" s="1"/>
  <c r="Z3756"/>
  <c r="AD3756" s="1"/>
  <c r="AA6340"/>
  <c r="Z6340"/>
  <c r="AA3942"/>
  <c r="Z3942"/>
  <c r="AA3884"/>
  <c r="Z3884"/>
  <c r="AA4133"/>
  <c r="Z4133"/>
  <c r="AA2897"/>
  <c r="Z2897"/>
  <c r="AA3754"/>
  <c r="Z3754"/>
  <c r="AA3748"/>
  <c r="Z3748"/>
  <c r="AA4037"/>
  <c r="Z4037"/>
  <c r="AA3428"/>
  <c r="Z3428"/>
  <c r="AA3490"/>
  <c r="AE3490" s="1"/>
  <c r="Z3490"/>
  <c r="AD3490" s="1"/>
  <c r="AA3724"/>
  <c r="Z3724"/>
  <c r="AA3743"/>
  <c r="Z3743"/>
  <c r="AA3993"/>
  <c r="Z3993"/>
  <c r="AA4110"/>
  <c r="Z4110"/>
  <c r="AA2738"/>
  <c r="Z2738"/>
  <c r="AA3671"/>
  <c r="Z3671"/>
  <c r="AA3739"/>
  <c r="Z3739"/>
  <c r="AA3738"/>
  <c r="Z3738"/>
  <c r="AD3738" s="1"/>
  <c r="AA3736"/>
  <c r="Z3736"/>
  <c r="AA3732"/>
  <c r="Z3732"/>
  <c r="AA3731"/>
  <c r="Z3731"/>
  <c r="AA3915"/>
  <c r="Z3915"/>
  <c r="AA3914"/>
  <c r="Z3914"/>
  <c r="AA3958"/>
  <c r="Z3958"/>
  <c r="AA2826"/>
  <c r="Z2826"/>
  <c r="AA2945"/>
  <c r="AE2945" s="1"/>
  <c r="Z2945"/>
  <c r="AD2945" s="1"/>
  <c r="AA2070"/>
  <c r="Z2070"/>
  <c r="AA3457"/>
  <c r="AE3457" s="1"/>
  <c r="Z3457"/>
  <c r="AD3457" s="1"/>
  <c r="AA3517"/>
  <c r="Z3517"/>
  <c r="AA3515"/>
  <c r="AE3515" s="1"/>
  <c r="Z3515"/>
  <c r="AD3515" s="1"/>
  <c r="AA3390"/>
  <c r="Z3390"/>
  <c r="AA3707"/>
  <c r="Z3707"/>
  <c r="AA3705"/>
  <c r="Z3705"/>
  <c r="AA3730"/>
  <c r="Z3730"/>
  <c r="AA3727"/>
  <c r="Z3727"/>
  <c r="AA3726"/>
  <c r="AE3726" s="1"/>
  <c r="Z3726"/>
  <c r="AD3726" s="1"/>
  <c r="AA3722"/>
  <c r="Z3722"/>
  <c r="AA3721"/>
  <c r="Z3721"/>
  <c r="AA3868"/>
  <c r="Z3868"/>
  <c r="AA3907"/>
  <c r="Z3907"/>
  <c r="AA3931"/>
  <c r="Z3931"/>
  <c r="AA3949"/>
  <c r="Z3949"/>
  <c r="AA3080"/>
  <c r="Z3080"/>
  <c r="AA3221"/>
  <c r="AE3221" s="1"/>
  <c r="Z3221"/>
  <c r="AD3221" s="1"/>
  <c r="AA3480"/>
  <c r="Z3480"/>
  <c r="AA3449"/>
  <c r="AE3449" s="1"/>
  <c r="Z3449"/>
  <c r="AA3697"/>
  <c r="Z3697"/>
  <c r="AA3692"/>
  <c r="AE3692" s="1"/>
  <c r="Z3692"/>
  <c r="AD3692" s="1"/>
  <c r="AA3691"/>
  <c r="Z3691"/>
  <c r="AA3720"/>
  <c r="Z3720"/>
  <c r="AA3717"/>
  <c r="Z3717"/>
  <c r="AA3716"/>
  <c r="Z3716"/>
  <c r="AA3714"/>
  <c r="Z3714"/>
  <c r="AA3712"/>
  <c r="Z3712"/>
  <c r="AA3940"/>
  <c r="Z3940"/>
  <c r="AA2955"/>
  <c r="AE2955" s="1"/>
  <c r="Z2955"/>
  <c r="AD2955" s="1"/>
  <c r="AA3430"/>
  <c r="Z3430"/>
  <c r="AA3523"/>
  <c r="Z3523"/>
  <c r="AA3539"/>
  <c r="Z3539"/>
  <c r="AA3545"/>
  <c r="Z3545"/>
  <c r="AA3688"/>
  <c r="Z3688"/>
  <c r="AA3683"/>
  <c r="AE3683" s="1"/>
  <c r="Z3683"/>
  <c r="AD3683" s="1"/>
  <c r="AA3711"/>
  <c r="Z3711"/>
  <c r="AA3706"/>
  <c r="AE3706" s="1"/>
  <c r="Z3706"/>
  <c r="AA3626"/>
  <c r="Z3626"/>
  <c r="AA3744"/>
  <c r="Z3744"/>
  <c r="AA3753"/>
  <c r="Z3753"/>
  <c r="AA3936"/>
  <c r="Z3936"/>
  <c r="AA4000"/>
  <c r="Z4000"/>
  <c r="AA2946"/>
  <c r="AE2946" s="1"/>
  <c r="Z2946"/>
  <c r="AD2946" s="1"/>
  <c r="AA2325"/>
  <c r="Z2325"/>
  <c r="AA2964"/>
  <c r="Z2964"/>
  <c r="AA3313"/>
  <c r="Z3313"/>
  <c r="AA3678"/>
  <c r="Z3678"/>
  <c r="AA3701"/>
  <c r="Z3701"/>
  <c r="AA3700"/>
  <c r="Z3700"/>
  <c r="AA3698"/>
  <c r="Z3698"/>
  <c r="AA3695"/>
  <c r="Z3695"/>
  <c r="AA3840"/>
  <c r="Z3840"/>
  <c r="AA3755"/>
  <c r="AE3755" s="1"/>
  <c r="Z3755"/>
  <c r="AD3755" s="1"/>
  <c r="AA3172"/>
  <c r="Z3172"/>
  <c r="AA3433"/>
  <c r="Z3433"/>
  <c r="AA3458"/>
  <c r="Z3458"/>
  <c r="AA3540"/>
  <c r="Z3540"/>
  <c r="AA3572"/>
  <c r="Z3572"/>
  <c r="AA3661"/>
  <c r="AE3661" s="1"/>
  <c r="Z3661"/>
  <c r="AD3661" s="1"/>
  <c r="AA3694"/>
  <c r="Z3694"/>
  <c r="AA3690"/>
  <c r="Z3690"/>
  <c r="AA3689"/>
  <c r="Z3689"/>
  <c r="AA3873"/>
  <c r="Z3873"/>
  <c r="AD3873" s="1"/>
  <c r="AA3895"/>
  <c r="Z3895"/>
  <c r="AA3912"/>
  <c r="Z3912"/>
  <c r="AA3486"/>
  <c r="Z3486"/>
  <c r="AA3598"/>
  <c r="AE3598" s="1"/>
  <c r="Z3598"/>
  <c r="AA3660"/>
  <c r="Z3660"/>
  <c r="AA3657"/>
  <c r="Z3657"/>
  <c r="AA3686"/>
  <c r="Z3686"/>
  <c r="AA6334"/>
  <c r="Z6334"/>
  <c r="AA3682"/>
  <c r="Z3682"/>
  <c r="AA3679"/>
  <c r="Z3679"/>
  <c r="AA3767"/>
  <c r="Z3767"/>
  <c r="AA2635"/>
  <c r="AE2635" s="1"/>
  <c r="Z2635"/>
  <c r="AD2635" s="1"/>
  <c r="AA4014"/>
  <c r="Z4014"/>
  <c r="AA3501"/>
  <c r="Z3501"/>
  <c r="AA3650"/>
  <c r="Z3650"/>
  <c r="AA3647"/>
  <c r="Z3647"/>
  <c r="AA3676"/>
  <c r="Z3676"/>
  <c r="AA3675"/>
  <c r="Z3675"/>
  <c r="AA3674"/>
  <c r="Z3674"/>
  <c r="AA3672"/>
  <c r="Z3672"/>
  <c r="AA3670"/>
  <c r="Z3670"/>
  <c r="AA3669"/>
  <c r="Z3669"/>
  <c r="AA3855"/>
  <c r="Z3855"/>
  <c r="AA3852"/>
  <c r="Z3852"/>
  <c r="AA3883"/>
  <c r="Z3883"/>
  <c r="AA3183"/>
  <c r="AE3183" s="1"/>
  <c r="Z3183"/>
  <c r="AD3183" s="1"/>
  <c r="AA3293"/>
  <c r="Z3293"/>
  <c r="AA3469"/>
  <c r="AE3469" s="1"/>
  <c r="Z3469"/>
  <c r="AA3470"/>
  <c r="Z3470"/>
  <c r="AA3640"/>
  <c r="Z3640"/>
  <c r="AA3667"/>
  <c r="Z3667"/>
  <c r="AA3666"/>
  <c r="AE3666" s="1"/>
  <c r="Z3666"/>
  <c r="AD3666" s="1"/>
  <c r="AA3665"/>
  <c r="Z3665"/>
  <c r="AA3664"/>
  <c r="Z3664"/>
  <c r="AA3663"/>
  <c r="Z3663"/>
  <c r="AA3662"/>
  <c r="AE3662" s="1"/>
  <c r="Z3662"/>
  <c r="AD3662" s="1"/>
  <c r="AA3658"/>
  <c r="Z3658"/>
  <c r="AA3656"/>
  <c r="Z3656"/>
  <c r="AA3654"/>
  <c r="Z3654"/>
  <c r="AA3653"/>
  <c r="Z3653"/>
  <c r="AA3892"/>
  <c r="Z3892"/>
  <c r="AA3973"/>
  <c r="Z3973"/>
  <c r="AA2517"/>
  <c r="Z2517"/>
  <c r="AA3652"/>
  <c r="AE3652" s="1"/>
  <c r="Z3652"/>
  <c r="AD3652" s="1"/>
  <c r="AA3835"/>
  <c r="Z3835"/>
  <c r="AA3878"/>
  <c r="Z3878"/>
  <c r="AA3921"/>
  <c r="Z3921"/>
  <c r="AA3651"/>
  <c r="Z3651"/>
  <c r="AA2989"/>
  <c r="Z2989"/>
  <c r="AA3646"/>
  <c r="Z3646"/>
  <c r="AA3644"/>
  <c r="Z3644"/>
  <c r="AA3643"/>
  <c r="Z3643"/>
  <c r="AA3641"/>
  <c r="Z3641"/>
  <c r="AA3834"/>
  <c r="AE3834" s="1"/>
  <c r="Z3834"/>
  <c r="AD3834" s="1"/>
  <c r="AA3853"/>
  <c r="Z3853"/>
  <c r="AA2969"/>
  <c r="AE2969" s="1"/>
  <c r="Z2969"/>
  <c r="AD2969" s="1"/>
  <c r="AA2808"/>
  <c r="Z2808"/>
  <c r="AA3396"/>
  <c r="AE3396" s="1"/>
  <c r="Z3396"/>
  <c r="AD3396" s="1"/>
  <c r="AA3415"/>
  <c r="Z3415"/>
  <c r="AA3482"/>
  <c r="Z3482"/>
  <c r="AA3617"/>
  <c r="Z3617"/>
  <c r="AA3638"/>
  <c r="Z3638"/>
  <c r="AA3637"/>
  <c r="Z3637"/>
  <c r="AA3636"/>
  <c r="Z3636"/>
  <c r="AA3699"/>
  <c r="Z3699"/>
  <c r="AA3095"/>
  <c r="AE3095" s="1"/>
  <c r="Z3095"/>
  <c r="AD3095" s="1"/>
  <c r="AA3236"/>
  <c r="Z3236"/>
  <c r="AA3612"/>
  <c r="Z3612"/>
  <c r="AD3612" s="1"/>
  <c r="AA4844"/>
  <c r="Z4844"/>
  <c r="AA3634"/>
  <c r="Z3634"/>
  <c r="AA3633"/>
  <c r="Z3633"/>
  <c r="AA3631"/>
  <c r="Z3631"/>
  <c r="AA3630"/>
  <c r="Z3630"/>
  <c r="AA3820"/>
  <c r="Z3820"/>
  <c r="AA3816"/>
  <c r="Z3816"/>
  <c r="AA3952"/>
  <c r="Z3952"/>
  <c r="AA2996"/>
  <c r="Z2996"/>
  <c r="AA3605"/>
  <c r="Z3605"/>
  <c r="AA3604"/>
  <c r="Z3604"/>
  <c r="AA3627"/>
  <c r="Z3627"/>
  <c r="AA3625"/>
  <c r="Z3625"/>
  <c r="AA3623"/>
  <c r="AE3623" s="1"/>
  <c r="Z3623"/>
  <c r="AD3623" s="1"/>
  <c r="AA3622"/>
  <c r="Z3622"/>
  <c r="AA3620"/>
  <c r="Z3620"/>
  <c r="AA3619"/>
  <c r="Z3619"/>
  <c r="AA3618"/>
  <c r="Z3618"/>
  <c r="AA3803"/>
  <c r="Z3803"/>
  <c r="AA3893"/>
  <c r="AE3893" s="1"/>
  <c r="Z3893"/>
  <c r="AD3893" s="1"/>
  <c r="AA1679"/>
  <c r="Z1679"/>
  <c r="AA3303"/>
  <c r="AE3303" s="1"/>
  <c r="Z3303"/>
  <c r="AD3303" s="1"/>
  <c r="AA3400"/>
  <c r="Z3400"/>
  <c r="AA3492"/>
  <c r="AE3492" s="1"/>
  <c r="Z3492"/>
  <c r="AD3492" s="1"/>
  <c r="AA3597"/>
  <c r="Z3597"/>
  <c r="AA3596"/>
  <c r="Z3596"/>
  <c r="AA3615"/>
  <c r="Z3615"/>
  <c r="AA3613"/>
  <c r="Z3613"/>
  <c r="AA3790"/>
  <c r="Z3790"/>
  <c r="AA3836"/>
  <c r="Z3836"/>
  <c r="AA3382"/>
  <c r="Z3382"/>
  <c r="AA3468"/>
  <c r="AE3468" s="1"/>
  <c r="Z3468"/>
  <c r="AD3468" s="1"/>
  <c r="AA3591"/>
  <c r="Z3591"/>
  <c r="AA3589"/>
  <c r="Z3589"/>
  <c r="AA3588"/>
  <c r="Z3588"/>
  <c r="AA3609"/>
  <c r="Z3609"/>
  <c r="AA3608"/>
  <c r="Z3608"/>
  <c r="AA3606"/>
  <c r="Z3606"/>
  <c r="AA3927"/>
  <c r="Z3927"/>
  <c r="AA3375"/>
  <c r="Z3375"/>
  <c r="AA3471"/>
  <c r="Z3471"/>
  <c r="AA3579"/>
  <c r="Z3579"/>
  <c r="AA3603"/>
  <c r="Z3603"/>
  <c r="AA3602"/>
  <c r="Z3602"/>
  <c r="AA3601"/>
  <c r="Z3601"/>
  <c r="AA3600"/>
  <c r="Z3600"/>
  <c r="AA3599"/>
  <c r="Z3599"/>
  <c r="AA3525"/>
  <c r="Z3525"/>
  <c r="AA2662"/>
  <c r="Z2662"/>
  <c r="AA3535"/>
  <c r="Z3535"/>
  <c r="AA3107"/>
  <c r="Z3107"/>
  <c r="AA3376"/>
  <c r="Z3376"/>
  <c r="AA3392"/>
  <c r="Z3392"/>
  <c r="AA3406"/>
  <c r="AE3406" s="1"/>
  <c r="Z3406"/>
  <c r="AD3406" s="1"/>
  <c r="AA3464"/>
  <c r="Z3464"/>
  <c r="AA3595"/>
  <c r="Z3595"/>
  <c r="AA3594"/>
  <c r="Z3594"/>
  <c r="AA3593"/>
  <c r="Z3593"/>
  <c r="AA3592"/>
  <c r="Z3592"/>
  <c r="AA3590"/>
  <c r="Z3590"/>
  <c r="AA3587"/>
  <c r="Z3587"/>
  <c r="AA3629"/>
  <c r="Z3629"/>
  <c r="AA3369"/>
  <c r="Z3369"/>
  <c r="AA3566"/>
  <c r="Z3566"/>
  <c r="AA3586"/>
  <c r="Z3586"/>
  <c r="AA3584"/>
  <c r="Z3584"/>
  <c r="AA3583"/>
  <c r="Z3583"/>
  <c r="AA3582"/>
  <c r="AE3582" s="1"/>
  <c r="Z3582"/>
  <c r="AA3581"/>
  <c r="Z3581"/>
  <c r="AA2180"/>
  <c r="AE2180" s="1"/>
  <c r="Z2180"/>
  <c r="AD2180" s="1"/>
  <c r="AA3475"/>
  <c r="Z3475"/>
  <c r="AA3036"/>
  <c r="AE3036" s="1"/>
  <c r="Z3036"/>
  <c r="AA3326"/>
  <c r="Z3326"/>
  <c r="AA3563"/>
  <c r="Z3563"/>
  <c r="AA3578"/>
  <c r="Z3578"/>
  <c r="AA3577"/>
  <c r="Z3577"/>
  <c r="AA3576"/>
  <c r="Z3576"/>
  <c r="AA3575"/>
  <c r="Z3575"/>
  <c r="AA3574"/>
  <c r="Z3574"/>
  <c r="AA3573"/>
  <c r="Z3573"/>
  <c r="AA3571"/>
  <c r="Z3571"/>
  <c r="AA2436"/>
  <c r="Z2436"/>
  <c r="AA3022"/>
  <c r="Z3022"/>
  <c r="AA3558"/>
  <c r="Z3558"/>
  <c r="AA3553"/>
  <c r="Z3553"/>
  <c r="AA3551"/>
  <c r="Z3551"/>
  <c r="AA3570"/>
  <c r="Z3570"/>
  <c r="AA3585"/>
  <c r="Z3585"/>
  <c r="AD3585" s="1"/>
  <c r="AA2832"/>
  <c r="Z2832"/>
  <c r="AA3039"/>
  <c r="AE3039" s="1"/>
  <c r="Z3039"/>
  <c r="AD3039" s="1"/>
  <c r="AA3547"/>
  <c r="Z3547"/>
  <c r="AA3569"/>
  <c r="AE3569" s="1"/>
  <c r="Z3569"/>
  <c r="AD3569" s="1"/>
  <c r="AA3568"/>
  <c r="Z3568"/>
  <c r="AA3565"/>
  <c r="Z3565"/>
  <c r="AA3564"/>
  <c r="Z3564"/>
  <c r="AA3561"/>
  <c r="Z3561"/>
  <c r="AA3728"/>
  <c r="Z3728"/>
  <c r="AA3219"/>
  <c r="AE3219" s="1"/>
  <c r="Z3219"/>
  <c r="AD3219" s="1"/>
  <c r="AA3044"/>
  <c r="Z3044"/>
  <c r="AA3090"/>
  <c r="AE3090" s="1"/>
  <c r="Z3090"/>
  <c r="AD3090" s="1"/>
  <c r="AA3209"/>
  <c r="Z3209"/>
  <c r="AA3537"/>
  <c r="AE3537" s="1"/>
  <c r="Z3537"/>
  <c r="AD3537" s="1"/>
  <c r="AA3560"/>
  <c r="Z3560"/>
  <c r="AA3559"/>
  <c r="AE3559" s="1"/>
  <c r="Z3559"/>
  <c r="AD3559" s="1"/>
  <c r="AA3719"/>
  <c r="Z3719"/>
  <c r="AA3718"/>
  <c r="Z3718"/>
  <c r="AA2885"/>
  <c r="Z2885"/>
  <c r="AA2930"/>
  <c r="AE2930" s="1"/>
  <c r="Z2930"/>
  <c r="AD2930" s="1"/>
  <c r="AA3018"/>
  <c r="Z3018"/>
  <c r="AA3026"/>
  <c r="AE3026" s="1"/>
  <c r="Z3026"/>
  <c r="AA3333"/>
  <c r="Z3333"/>
  <c r="AA3529"/>
  <c r="Z3529"/>
  <c r="AA3526"/>
  <c r="Z3526"/>
  <c r="AA3521"/>
  <c r="AE3521" s="1"/>
  <c r="Z3521"/>
  <c r="AA3556"/>
  <c r="Z3556"/>
  <c r="AA3554"/>
  <c r="Z3554"/>
  <c r="AA3549"/>
  <c r="Z3549"/>
  <c r="AA3715"/>
  <c r="Z3715"/>
  <c r="AA3709"/>
  <c r="Z3709"/>
  <c r="AA3548"/>
  <c r="Z3548"/>
  <c r="AA3227"/>
  <c r="Z3227"/>
  <c r="AA3302"/>
  <c r="AE3302" s="1"/>
  <c r="Z3302"/>
  <c r="AD3302" s="1"/>
  <c r="AA3311"/>
  <c r="Z3311"/>
  <c r="AA3348"/>
  <c r="Z3348"/>
  <c r="AA3519"/>
  <c r="Z3519"/>
  <c r="AA3513"/>
  <c r="Z3513"/>
  <c r="AA3546"/>
  <c r="Z3546"/>
  <c r="AA3543"/>
  <c r="Z3543"/>
  <c r="AA3542"/>
  <c r="Z3542"/>
  <c r="AA3541"/>
  <c r="Z3541"/>
  <c r="AA3538"/>
  <c r="Z3538"/>
  <c r="AA3702"/>
  <c r="Z3702"/>
  <c r="AA3733"/>
  <c r="Z3733"/>
  <c r="AA2681"/>
  <c r="Z2681"/>
  <c r="AA3544"/>
  <c r="Z3544"/>
  <c r="AA3509"/>
  <c r="Z3509"/>
  <c r="AA3534"/>
  <c r="Z3534"/>
  <c r="AA3533"/>
  <c r="Z3533"/>
  <c r="AA3532"/>
  <c r="Z3532"/>
  <c r="AA3531"/>
  <c r="Z3531"/>
  <c r="AA3530"/>
  <c r="Z3530"/>
  <c r="AA3528"/>
  <c r="AE3528" s="1"/>
  <c r="Z3528"/>
  <c r="AA3527"/>
  <c r="Z3527"/>
  <c r="AA3297"/>
  <c r="AE3297" s="1"/>
  <c r="Z3297"/>
  <c r="AD3297" s="1"/>
  <c r="AA3524"/>
  <c r="Z3524"/>
  <c r="AA3522"/>
  <c r="Z3522"/>
  <c r="AA3518"/>
  <c r="Z3518"/>
  <c r="AA3729"/>
  <c r="Z3729"/>
  <c r="AA3507"/>
  <c r="Z3507"/>
  <c r="AA3099"/>
  <c r="AE3099" s="1"/>
  <c r="Z3099"/>
  <c r="AD3099" s="1"/>
  <c r="AA3169"/>
  <c r="Z3169"/>
  <c r="AA2734"/>
  <c r="AE2734" s="1"/>
  <c r="Z2734"/>
  <c r="AD2734" s="1"/>
  <c r="AA3496"/>
  <c r="Z3496"/>
  <c r="AA3495"/>
  <c r="Z3495"/>
  <c r="AA3516"/>
  <c r="Z3516"/>
  <c r="AA3681"/>
  <c r="Z3681"/>
  <c r="AA3826"/>
  <c r="Z3826"/>
  <c r="AA2888"/>
  <c r="AE2888" s="1"/>
  <c r="Z2888"/>
  <c r="AD2888" s="1"/>
  <c r="AA3292"/>
  <c r="Z3292"/>
  <c r="AA3317"/>
  <c r="Z3317"/>
  <c r="AA3321"/>
  <c r="Z3321"/>
  <c r="AA3357"/>
  <c r="AE3357" s="1"/>
  <c r="Z3357"/>
  <c r="AA3512"/>
  <c r="Z3512"/>
  <c r="AA3511"/>
  <c r="Z3511"/>
  <c r="AA3510"/>
  <c r="Z3510"/>
  <c r="AA3508"/>
  <c r="Z3508"/>
  <c r="AA3506"/>
  <c r="Z3506"/>
  <c r="AA3655"/>
  <c r="AE3655" s="1"/>
  <c r="Z3655"/>
  <c r="AA3290"/>
  <c r="Z3290"/>
  <c r="AA3385"/>
  <c r="Z3385"/>
  <c r="AA3504"/>
  <c r="Z3504"/>
  <c r="AA3503"/>
  <c r="Z3503"/>
  <c r="AA3502"/>
  <c r="Z3502"/>
  <c r="AA3500"/>
  <c r="Z3500"/>
  <c r="AA6339"/>
  <c r="Z6339"/>
  <c r="AA3659"/>
  <c r="Z3659"/>
  <c r="AA3033"/>
  <c r="Z3033"/>
  <c r="AA3483"/>
  <c r="Z3483"/>
  <c r="AA3150"/>
  <c r="Z3150"/>
  <c r="AA3152"/>
  <c r="AE3152" s="1"/>
  <c r="Z3152"/>
  <c r="AA3891"/>
  <c r="Z3891"/>
  <c r="AA3332"/>
  <c r="AE3332" s="1"/>
  <c r="Z3332"/>
  <c r="AD3332" s="1"/>
  <c r="AA3478"/>
  <c r="Z3478"/>
  <c r="AA3476"/>
  <c r="Z3476"/>
  <c r="AA3497"/>
  <c r="Z3497"/>
  <c r="AA3494"/>
  <c r="Z3494"/>
  <c r="AA3493"/>
  <c r="Z3493"/>
  <c r="AA3491"/>
  <c r="Z3491"/>
  <c r="AA3489"/>
  <c r="Z3489"/>
  <c r="AA2677"/>
  <c r="AE2677" s="1"/>
  <c r="Z2677"/>
  <c r="AD2677" s="1"/>
  <c r="AA2756"/>
  <c r="Z2756"/>
  <c r="AA3474"/>
  <c r="Z3474"/>
  <c r="AA3487"/>
  <c r="Z3487"/>
  <c r="AA3425"/>
  <c r="Z3425"/>
  <c r="AA3472"/>
  <c r="Z3472"/>
  <c r="AA3485"/>
  <c r="Z3485"/>
  <c r="AA3484"/>
  <c r="Z3484"/>
  <c r="AA3086"/>
  <c r="AE3086" s="1"/>
  <c r="Z3086"/>
  <c r="AD3086" s="1"/>
  <c r="AA3163"/>
  <c r="Z3163"/>
  <c r="AA3465"/>
  <c r="Z3465"/>
  <c r="AA3461"/>
  <c r="Z3461"/>
  <c r="AA3481"/>
  <c r="Z3481"/>
  <c r="AA3479"/>
  <c r="Z3479"/>
  <c r="AA3477"/>
  <c r="Z3477"/>
  <c r="AA2238"/>
  <c r="Z2238"/>
  <c r="AA3460"/>
  <c r="Z3460"/>
  <c r="AA3453"/>
  <c r="Z3453"/>
  <c r="AA3452"/>
  <c r="Z3452"/>
  <c r="AA3451"/>
  <c r="Z3451"/>
  <c r="AA2990"/>
  <c r="AE2990" s="1"/>
  <c r="Z2990"/>
  <c r="AD2990" s="1"/>
  <c r="AA3331"/>
  <c r="Z3331"/>
  <c r="AA3447"/>
  <c r="Z3447"/>
  <c r="AA3466"/>
  <c r="Z3466"/>
  <c r="AA3146"/>
  <c r="Z3146"/>
  <c r="AA3441"/>
  <c r="Z3441"/>
  <c r="AA3439"/>
  <c r="Z3439"/>
  <c r="AA3463"/>
  <c r="Z3463"/>
  <c r="AA3462"/>
  <c r="Z3462"/>
  <c r="AA3459"/>
  <c r="Z3459"/>
  <c r="AA3456"/>
  <c r="Z3456"/>
  <c r="AA3536"/>
  <c r="Z3536"/>
  <c r="AA2644"/>
  <c r="AE2644" s="1"/>
  <c r="Z2644"/>
  <c r="AD2644" s="1"/>
  <c r="AA2985"/>
  <c r="Z2985"/>
  <c r="AA3144"/>
  <c r="Z3144"/>
  <c r="AA3149"/>
  <c r="Z3149"/>
  <c r="AA3195"/>
  <c r="Z3195"/>
  <c r="AA3455"/>
  <c r="Z3455"/>
  <c r="AA2887"/>
  <c r="AE2887" s="1"/>
  <c r="Z2887"/>
  <c r="AD2887" s="1"/>
  <c r="AA3047"/>
  <c r="Z3047"/>
  <c r="AA2960"/>
  <c r="AE2960" s="1"/>
  <c r="Z2960"/>
  <c r="AD2960" s="1"/>
  <c r="AA3155"/>
  <c r="Z3155"/>
  <c r="AA2369"/>
  <c r="Z2369"/>
  <c r="AA3446"/>
  <c r="Z3446"/>
  <c r="AA3444"/>
  <c r="Z3444"/>
  <c r="AA3443"/>
  <c r="Z3443"/>
  <c r="AA3442"/>
  <c r="Z3442"/>
  <c r="AA3684"/>
  <c r="Z3684"/>
  <c r="AA2804"/>
  <c r="AE2804" s="1"/>
  <c r="Z2804"/>
  <c r="AD2804" s="1"/>
  <c r="AA3245"/>
  <c r="Z3245"/>
  <c r="AA3063"/>
  <c r="AE3063" s="1"/>
  <c r="Z3063"/>
  <c r="AD3063" s="1"/>
  <c r="AA3132"/>
  <c r="Z3132"/>
  <c r="AA3205"/>
  <c r="Z3205"/>
  <c r="AA3231"/>
  <c r="Z3231"/>
  <c r="AA3440"/>
  <c r="Z3440"/>
  <c r="AA3438"/>
  <c r="Z3438"/>
  <c r="AA3437"/>
  <c r="Z3437"/>
  <c r="AA3436"/>
  <c r="Z3436"/>
  <c r="AA3448"/>
  <c r="Z3448"/>
  <c r="AA3424"/>
  <c r="Z3424"/>
  <c r="AA1771"/>
  <c r="AE1771" s="1"/>
  <c r="Z1771"/>
  <c r="AD1771" s="1"/>
  <c r="AA3309"/>
  <c r="Z3309"/>
  <c r="AA2926"/>
  <c r="Z2926"/>
  <c r="AA3434"/>
  <c r="Z3434"/>
  <c r="AA3432"/>
  <c r="AE3432" s="1"/>
  <c r="Z3432"/>
  <c r="AD3432" s="1"/>
  <c r="AA3241"/>
  <c r="Z3241"/>
  <c r="AA3411"/>
  <c r="Z3411"/>
  <c r="AA3429"/>
  <c r="Z3429"/>
  <c r="AA2727"/>
  <c r="AE2727" s="1"/>
  <c r="Z2727"/>
  <c r="AD2727" s="1"/>
  <c r="AA2944"/>
  <c r="Z2944"/>
  <c r="AA3232"/>
  <c r="Z3232"/>
  <c r="AA3282"/>
  <c r="Z3282"/>
  <c r="AA3399"/>
  <c r="Z3399"/>
  <c r="AA3393"/>
  <c r="Z3393"/>
  <c r="AA3427"/>
  <c r="Z3427"/>
  <c r="AA3426"/>
  <c r="Z3426"/>
  <c r="AA3423"/>
  <c r="Z3423"/>
  <c r="AA3422"/>
  <c r="Z3422"/>
  <c r="AA3421"/>
  <c r="Z3421"/>
  <c r="AA3420"/>
  <c r="Z3420"/>
  <c r="AA3488"/>
  <c r="Z3488"/>
  <c r="AA3567"/>
  <c r="Z3567"/>
  <c r="AA2658"/>
  <c r="AE2658" s="1"/>
  <c r="Z2658"/>
  <c r="AD2658" s="1"/>
  <c r="AA3200"/>
  <c r="Z3200"/>
  <c r="AA3388"/>
  <c r="Z3388"/>
  <c r="AA3387"/>
  <c r="Z3387"/>
  <c r="AA3384"/>
  <c r="Z3384"/>
  <c r="AA3383"/>
  <c r="Z3383"/>
  <c r="AA3417"/>
  <c r="Z3417"/>
  <c r="AA3416"/>
  <c r="Z3416"/>
  <c r="AA3414"/>
  <c r="Z3414"/>
  <c r="AA3413"/>
  <c r="Z3413"/>
  <c r="AA3412"/>
  <c r="AE3412" s="1"/>
  <c r="Z3412"/>
  <c r="AA3409"/>
  <c r="Z3409"/>
  <c r="AA3408"/>
  <c r="Z3408"/>
  <c r="AA3407"/>
  <c r="Z3407"/>
  <c r="AA2809"/>
  <c r="AE2809" s="1"/>
  <c r="Z2809"/>
  <c r="AD2809" s="1"/>
  <c r="AA3230"/>
  <c r="Z3230"/>
  <c r="AA3378"/>
  <c r="Z3378"/>
  <c r="AA3377"/>
  <c r="Z3377"/>
  <c r="AA3374"/>
  <c r="Z3374"/>
  <c r="AD3374" s="1"/>
  <c r="AA3405"/>
  <c r="Z3405"/>
  <c r="AA3404"/>
  <c r="Z3404"/>
  <c r="AA3403"/>
  <c r="Z3403"/>
  <c r="AA3402"/>
  <c r="Z3402"/>
  <c r="AA3401"/>
  <c r="Z3401"/>
  <c r="AA3398"/>
  <c r="Z3398"/>
  <c r="AA3371"/>
  <c r="Z3371"/>
  <c r="AA3394"/>
  <c r="Z3394"/>
  <c r="AA3391"/>
  <c r="Z3391"/>
  <c r="AA3386"/>
  <c r="Z3386"/>
  <c r="AA3668"/>
  <c r="Z3668"/>
  <c r="AA2478"/>
  <c r="AE2478" s="1"/>
  <c r="Z2478"/>
  <c r="AD2478" s="1"/>
  <c r="AA2670"/>
  <c r="Z2670"/>
  <c r="AA2983"/>
  <c r="AE2983" s="1"/>
  <c r="Z2983"/>
  <c r="AD2983" s="1"/>
  <c r="AA2622"/>
  <c r="Z2622"/>
  <c r="AA3389"/>
  <c r="Z3389"/>
  <c r="AA2927"/>
  <c r="Z2927"/>
  <c r="AA3367"/>
  <c r="Z3367"/>
  <c r="AA3366"/>
  <c r="Z3366"/>
  <c r="AA3361"/>
  <c r="Z3361"/>
  <c r="AA3381"/>
  <c r="Z3381"/>
  <c r="AA3380"/>
  <c r="Z3380"/>
  <c r="AA3379"/>
  <c r="Z3379"/>
  <c r="AA2755"/>
  <c r="AE2755" s="1"/>
  <c r="Z2755"/>
  <c r="AD2755" s="1"/>
  <c r="AA2587"/>
  <c r="Z2587"/>
  <c r="AA3142"/>
  <c r="Z3142"/>
  <c r="AA3184"/>
  <c r="Z3184"/>
  <c r="AA3220"/>
  <c r="Z3220"/>
  <c r="AA3373"/>
  <c r="Z3373"/>
  <c r="AA2978"/>
  <c r="Z2978"/>
  <c r="AA3135"/>
  <c r="Z3135"/>
  <c r="AA3165"/>
  <c r="AE3165" s="1"/>
  <c r="Z3165"/>
  <c r="AD3165" s="1"/>
  <c r="AA3351"/>
  <c r="Z3351"/>
  <c r="AA3370"/>
  <c r="Z3370"/>
  <c r="AA3368"/>
  <c r="Z3368"/>
  <c r="AA3364"/>
  <c r="Z3364"/>
  <c r="AA3185"/>
  <c r="Z3185"/>
  <c r="AA3360"/>
  <c r="Z3360"/>
  <c r="AA3359"/>
  <c r="Z3359"/>
  <c r="AA3356"/>
  <c r="Z3356"/>
  <c r="AA3355"/>
  <c r="Z3355"/>
  <c r="AA3354"/>
  <c r="Z3354"/>
  <c r="AA2426"/>
  <c r="Z2426"/>
  <c r="AA2959"/>
  <c r="AE2959" s="1"/>
  <c r="Z2959"/>
  <c r="AD2959" s="1"/>
  <c r="AA3177"/>
  <c r="Z3177"/>
  <c r="AA3339"/>
  <c r="Z3339"/>
  <c r="AA3334"/>
  <c r="Z3334"/>
  <c r="AA3353"/>
  <c r="Z3353"/>
  <c r="AA3352"/>
  <c r="Z3352"/>
  <c r="AA3350"/>
  <c r="Z3350"/>
  <c r="AA3349"/>
  <c r="Z3349"/>
  <c r="AA3550"/>
  <c r="Z3550"/>
  <c r="AA2645"/>
  <c r="Z2645"/>
  <c r="AA2451"/>
  <c r="AE2451" s="1"/>
  <c r="Z2451"/>
  <c r="AA2859"/>
  <c r="Z2859"/>
  <c r="AA3216"/>
  <c r="AE3216" s="1"/>
  <c r="Z3216"/>
  <c r="AD3216" s="1"/>
  <c r="AA3346"/>
  <c r="Z3346"/>
  <c r="AA2940"/>
  <c r="AE2940" s="1"/>
  <c r="Z2940"/>
  <c r="AD2940" s="1"/>
  <c r="AA3094"/>
  <c r="Z3094"/>
  <c r="AA3320"/>
  <c r="Z3320"/>
  <c r="AA3319"/>
  <c r="Z3319"/>
  <c r="AA3344"/>
  <c r="AE3344" s="1"/>
  <c r="Z3344"/>
  <c r="AD3344" s="1"/>
  <c r="AA3343"/>
  <c r="Z3343"/>
  <c r="AA3341"/>
  <c r="Z3341"/>
  <c r="AA3340"/>
  <c r="Z3340"/>
  <c r="AA3338"/>
  <c r="Z3338"/>
  <c r="AA3337"/>
  <c r="Z3337"/>
  <c r="AA3048"/>
  <c r="AE3048" s="1"/>
  <c r="Z3048"/>
  <c r="AD3048" s="1"/>
  <c r="AA3067"/>
  <c r="Z3067"/>
  <c r="AA3082"/>
  <c r="Z3082"/>
  <c r="AA3202"/>
  <c r="Z3202"/>
  <c r="AA3314"/>
  <c r="Z3314"/>
  <c r="AA3336"/>
  <c r="Z3336"/>
  <c r="AA3330"/>
  <c r="Z3330"/>
  <c r="AA3328"/>
  <c r="Z3328"/>
  <c r="AA3327"/>
  <c r="AE3327" s="1"/>
  <c r="Z3327"/>
  <c r="AD3327" s="1"/>
  <c r="AA2974"/>
  <c r="Z2974"/>
  <c r="AA2318"/>
  <c r="AE2318" s="1"/>
  <c r="Z2318"/>
  <c r="AA3305"/>
  <c r="Z3305"/>
  <c r="AA3315"/>
  <c r="Z3315"/>
  <c r="AA3113"/>
  <c r="Z3113"/>
  <c r="AA3310"/>
  <c r="Z3310"/>
  <c r="AA3308"/>
  <c r="Z3308"/>
  <c r="AA3325"/>
  <c r="Z3325"/>
  <c r="AA3324"/>
  <c r="Z3324"/>
  <c r="AA3323"/>
  <c r="Z3323"/>
  <c r="AA3322"/>
  <c r="Z3322"/>
  <c r="AA2640"/>
  <c r="AE2640" s="1"/>
  <c r="Z2640"/>
  <c r="AD2640" s="1"/>
  <c r="AA3621"/>
  <c r="Z3621"/>
  <c r="AA3034"/>
  <c r="Z3034"/>
  <c r="AA3161"/>
  <c r="Z3161"/>
  <c r="AA3318"/>
  <c r="Z3318"/>
  <c r="AA3316"/>
  <c r="Z3316"/>
  <c r="AA3696"/>
  <c r="Z3696"/>
  <c r="AA3397"/>
  <c r="Z3397"/>
  <c r="AA3071"/>
  <c r="Z3071"/>
  <c r="AD3071" s="1"/>
  <c r="AA3312"/>
  <c r="Z3312"/>
  <c r="AA2651"/>
  <c r="AE2651" s="1"/>
  <c r="Z2651"/>
  <c r="AD2651" s="1"/>
  <c r="AA3115"/>
  <c r="Z3115"/>
  <c r="AA3306"/>
  <c r="Z3306"/>
  <c r="AA2938"/>
  <c r="Z2938"/>
  <c r="AA2558"/>
  <c r="AE2558" s="1"/>
  <c r="Z2558"/>
  <c r="AD2558" s="1"/>
  <c r="AA3043"/>
  <c r="Z3043"/>
  <c r="AA3116"/>
  <c r="AE3116" s="1"/>
  <c r="Z3116"/>
  <c r="AD3116" s="1"/>
  <c r="AA3148"/>
  <c r="Z3148"/>
  <c r="AA3176"/>
  <c r="Z3176"/>
  <c r="AA3291"/>
  <c r="Z3291"/>
  <c r="AA3304"/>
  <c r="Z3304"/>
  <c r="AA3301"/>
  <c r="Z3301"/>
  <c r="AA2504"/>
  <c r="AE2504" s="1"/>
  <c r="Z2504"/>
  <c r="AD2504" s="1"/>
  <c r="AA3156"/>
  <c r="Z3156"/>
  <c r="AA3186"/>
  <c r="Z3186"/>
  <c r="AA3279"/>
  <c r="Z3279"/>
  <c r="AA3277"/>
  <c r="Z3277"/>
  <c r="AA3300"/>
  <c r="Z3300"/>
  <c r="AA3299"/>
  <c r="AE3299" s="1"/>
  <c r="Z3299"/>
  <c r="AD3299" s="1"/>
  <c r="AA3298"/>
  <c r="Z3298"/>
  <c r="AA3296"/>
  <c r="Z3296"/>
  <c r="AA3473"/>
  <c r="Z3473"/>
  <c r="AA3294"/>
  <c r="Z3294"/>
  <c r="AA3289"/>
  <c r="Z3289"/>
  <c r="AA3288"/>
  <c r="Z3288"/>
  <c r="AA2933"/>
  <c r="Z2933"/>
  <c r="AA2821"/>
  <c r="AE2821" s="1"/>
  <c r="Z2821"/>
  <c r="AD2821" s="1"/>
  <c r="AA3287"/>
  <c r="Z3287"/>
  <c r="AA3286"/>
  <c r="Z3286"/>
  <c r="AA3285"/>
  <c r="Z3285"/>
  <c r="AA3284"/>
  <c r="Z3284"/>
  <c r="AA3278"/>
  <c r="Z3278"/>
  <c r="AA2869"/>
  <c r="AE2869" s="1"/>
  <c r="Z2869"/>
  <c r="AD2869" s="1"/>
  <c r="AA2673"/>
  <c r="Z2673"/>
  <c r="AA3053"/>
  <c r="AE3053" s="1"/>
  <c r="Z3053"/>
  <c r="AD3053" s="1"/>
  <c r="AA3189"/>
  <c r="Z3189"/>
  <c r="AA3255"/>
  <c r="Z3255"/>
  <c r="AA3276"/>
  <c r="Z3276"/>
  <c r="AA3274"/>
  <c r="Z3274"/>
  <c r="AA3273"/>
  <c r="Z3273"/>
  <c r="AA3272"/>
  <c r="Z3272"/>
  <c r="AA2643"/>
  <c r="Z2643"/>
  <c r="AA3269"/>
  <c r="Z3269"/>
  <c r="AA3267"/>
  <c r="Z3267"/>
  <c r="AA3266"/>
  <c r="Z3266"/>
  <c r="AD3266" s="1"/>
  <c r="AA3265"/>
  <c r="Z3265"/>
  <c r="AA3264"/>
  <c r="Z3264"/>
  <c r="AA2534"/>
  <c r="Z2534"/>
  <c r="AA6338"/>
  <c r="AE6338" s="1"/>
  <c r="Z6338"/>
  <c r="AD6338" s="1"/>
  <c r="AA3052"/>
  <c r="Z3052"/>
  <c r="AA3246"/>
  <c r="Z3246"/>
  <c r="AA3244"/>
  <c r="Z3244"/>
  <c r="AA3242"/>
  <c r="Z3242"/>
  <c r="AA3259"/>
  <c r="Z3259"/>
  <c r="AA3256"/>
  <c r="Z3256"/>
  <c r="AA2896"/>
  <c r="Z2896"/>
  <c r="AA2929"/>
  <c r="Z2929"/>
  <c r="AA3237"/>
  <c r="Z3237"/>
  <c r="AA3254"/>
  <c r="Z3254"/>
  <c r="AA3252"/>
  <c r="Z3252"/>
  <c r="AA3251"/>
  <c r="Z3251"/>
  <c r="AD3251" s="1"/>
  <c r="AA3250"/>
  <c r="Z3250"/>
  <c r="AA3229"/>
  <c r="Z3229"/>
  <c r="AA3226"/>
  <c r="Z3226"/>
  <c r="AA3248"/>
  <c r="Z3248"/>
  <c r="AD3248" s="1"/>
  <c r="AA3243"/>
  <c r="Z3243"/>
  <c r="AA3223"/>
  <c r="Z3223"/>
  <c r="AA3239"/>
  <c r="Z3239"/>
  <c r="AA3238"/>
  <c r="Z3238"/>
  <c r="AA2634"/>
  <c r="Z2634"/>
  <c r="AA2839"/>
  <c r="AE2839" s="1"/>
  <c r="Z2839"/>
  <c r="AD2839" s="1"/>
  <c r="AA2864"/>
  <c r="Z2864"/>
  <c r="AA3069"/>
  <c r="AE3069" s="1"/>
  <c r="Z3069"/>
  <c r="AD3069" s="1"/>
  <c r="AA3124"/>
  <c r="Z3124"/>
  <c r="AA3235"/>
  <c r="Z3235"/>
  <c r="AA3234"/>
  <c r="Z3234"/>
  <c r="AA3233"/>
  <c r="Z3233"/>
  <c r="AA2916"/>
  <c r="Z2916"/>
  <c r="AA2962"/>
  <c r="Z2962"/>
  <c r="AA2910"/>
  <c r="Z2910"/>
  <c r="AA2789"/>
  <c r="AE2789" s="1"/>
  <c r="Z2789"/>
  <c r="AD2789" s="1"/>
  <c r="AA3225"/>
  <c r="Z3225"/>
  <c r="AA3224"/>
  <c r="Z3224"/>
  <c r="AA3030"/>
  <c r="Z3030"/>
  <c r="AA3210"/>
  <c r="Z3210"/>
  <c r="AA3206"/>
  <c r="Z3206"/>
  <c r="AA2449"/>
  <c r="AE2449" s="1"/>
  <c r="Z2449"/>
  <c r="AD2449" s="1"/>
  <c r="AA3024"/>
  <c r="Z3024"/>
  <c r="AA3201"/>
  <c r="Z3201"/>
  <c r="AA3199"/>
  <c r="Z3199"/>
  <c r="AA3217"/>
  <c r="Z3217"/>
  <c r="AA3215"/>
  <c r="Z3215"/>
  <c r="AA2561"/>
  <c r="AE2561" s="1"/>
  <c r="Z2561"/>
  <c r="AD2561" s="1"/>
  <c r="AA3168"/>
  <c r="Z3168"/>
  <c r="AA3214"/>
  <c r="Z3214"/>
  <c r="AA3213"/>
  <c r="Z3213"/>
  <c r="AA3212"/>
  <c r="Z3212"/>
  <c r="AA3211"/>
  <c r="Z3211"/>
  <c r="AA2963"/>
  <c r="Z2963"/>
  <c r="AA3027"/>
  <c r="Z3027"/>
  <c r="AA3204"/>
  <c r="Z3204"/>
  <c r="AA3203"/>
  <c r="Z3203"/>
  <c r="AA2918"/>
  <c r="AE2918" s="1"/>
  <c r="Z2918"/>
  <c r="AD2918" s="1"/>
  <c r="AA2943"/>
  <c r="Z2943"/>
  <c r="AA3029"/>
  <c r="Z3029"/>
  <c r="AA3182"/>
  <c r="Z3182"/>
  <c r="AA3198"/>
  <c r="Z3198"/>
  <c r="AA3197"/>
  <c r="Z3197"/>
  <c r="AA3196"/>
  <c r="Z3196"/>
  <c r="AA2840"/>
  <c r="Z2840"/>
  <c r="AA2908"/>
  <c r="Z2908"/>
  <c r="AD2908" s="1"/>
  <c r="AA3023"/>
  <c r="Z3023"/>
  <c r="AA3180"/>
  <c r="Z3180"/>
  <c r="AA3193"/>
  <c r="Z3193"/>
  <c r="AA3552"/>
  <c r="Z3552"/>
  <c r="AA2620"/>
  <c r="Z2620"/>
  <c r="AA3181"/>
  <c r="Z3181"/>
  <c r="AA2241"/>
  <c r="Z2241"/>
  <c r="AA2979"/>
  <c r="Z2979"/>
  <c r="AD2979" s="1"/>
  <c r="AA3084"/>
  <c r="Z3084"/>
  <c r="AA3081"/>
  <c r="Z3081"/>
  <c r="AA3188"/>
  <c r="Z3188"/>
  <c r="AA3187"/>
  <c r="Z3187"/>
  <c r="AA3040"/>
  <c r="Z3040"/>
  <c r="AA3006"/>
  <c r="Z3006"/>
  <c r="AA3136"/>
  <c r="Z3136"/>
  <c r="AA2683"/>
  <c r="AE2683" s="1"/>
  <c r="Z2683"/>
  <c r="AD2683" s="1"/>
  <c r="AA2903"/>
  <c r="Z2903"/>
  <c r="AA2949"/>
  <c r="AE2949" s="1"/>
  <c r="Z2949"/>
  <c r="AA3171"/>
  <c r="Z3171"/>
  <c r="AA3170"/>
  <c r="Z3170"/>
  <c r="AA3175"/>
  <c r="Z3175"/>
  <c r="AA3125"/>
  <c r="AE3125" s="1"/>
  <c r="Z3125"/>
  <c r="AA2857"/>
  <c r="Z2857"/>
  <c r="AA3059"/>
  <c r="Z3059"/>
  <c r="AA2359"/>
  <c r="Z2359"/>
  <c r="AA2854"/>
  <c r="AE2854" s="1"/>
  <c r="Z2854"/>
  <c r="AD2854" s="1"/>
  <c r="AA2297"/>
  <c r="Z2297"/>
  <c r="AA3160"/>
  <c r="Z3160"/>
  <c r="AA2986"/>
  <c r="Z2986"/>
  <c r="AA2975"/>
  <c r="Z2975"/>
  <c r="AA3028"/>
  <c r="Z3028"/>
  <c r="AA3158"/>
  <c r="Z3158"/>
  <c r="AA3157"/>
  <c r="Z3157"/>
  <c r="AA3164"/>
  <c r="Z3164"/>
  <c r="AA3167"/>
  <c r="Z3167"/>
  <c r="AA2465"/>
  <c r="AE2465" s="1"/>
  <c r="Z2465"/>
  <c r="AD2465" s="1"/>
  <c r="AA2767"/>
  <c r="Z2767"/>
  <c r="AA2431"/>
  <c r="Z2431"/>
  <c r="AA3070"/>
  <c r="Z3070"/>
  <c r="AA2771"/>
  <c r="Z2771"/>
  <c r="AA3162"/>
  <c r="Z3162"/>
  <c r="AA3159"/>
  <c r="Z3159"/>
  <c r="AA2616"/>
  <c r="Z2616"/>
  <c r="AA2892"/>
  <c r="Z2892"/>
  <c r="AD2892" s="1"/>
  <c r="AA3073"/>
  <c r="Z3073"/>
  <c r="AA2872"/>
  <c r="Z2872"/>
  <c r="AA3085"/>
  <c r="Z3085"/>
  <c r="AA3151"/>
  <c r="Z3151"/>
  <c r="AA2520"/>
  <c r="Z2520"/>
  <c r="AA3001"/>
  <c r="AE3001" s="1"/>
  <c r="Z3001"/>
  <c r="AD3001" s="1"/>
  <c r="AA3147"/>
  <c r="Z3147"/>
  <c r="AA2706"/>
  <c r="AE2706" s="1"/>
  <c r="Z2706"/>
  <c r="AD2706" s="1"/>
  <c r="AA3154"/>
  <c r="Z3154"/>
  <c r="AA2459"/>
  <c r="AE2459" s="1"/>
  <c r="Z2459"/>
  <c r="AD2459" s="1"/>
  <c r="AA2997"/>
  <c r="Z2997"/>
  <c r="AA2987"/>
  <c r="Z2987"/>
  <c r="AA3141"/>
  <c r="Z3141"/>
  <c r="AA3057"/>
  <c r="Z3057"/>
  <c r="AA3017"/>
  <c r="Z3017"/>
  <c r="AA3049"/>
  <c r="Z3049"/>
  <c r="AA2898"/>
  <c r="Z2898"/>
  <c r="AA2936"/>
  <c r="AE2936" s="1"/>
  <c r="Z2936"/>
  <c r="AA3143"/>
  <c r="Z3143"/>
  <c r="AA2198"/>
  <c r="Z2198"/>
  <c r="AA3005"/>
  <c r="Z3005"/>
  <c r="AA3127"/>
  <c r="Z3127"/>
  <c r="AA3126"/>
  <c r="Z3126"/>
  <c r="AA3140"/>
  <c r="Z3140"/>
  <c r="AA3345"/>
  <c r="Z3345"/>
  <c r="AA3139"/>
  <c r="Z3139"/>
  <c r="AA3121"/>
  <c r="Z3121"/>
  <c r="AA3134"/>
  <c r="Z3134"/>
  <c r="AA3133"/>
  <c r="Z3133"/>
  <c r="AA3131"/>
  <c r="Z3131"/>
  <c r="AA2710"/>
  <c r="Z2710"/>
  <c r="AA2923"/>
  <c r="AE2923" s="1"/>
  <c r="Z2923"/>
  <c r="AD2923" s="1"/>
  <c r="AA3119"/>
  <c r="Z3119"/>
  <c r="AA3118"/>
  <c r="Z3118"/>
  <c r="AA3117"/>
  <c r="Z3117"/>
  <c r="AA3114"/>
  <c r="Z3114"/>
  <c r="AA3129"/>
  <c r="Z3129"/>
  <c r="AA3128"/>
  <c r="Z3128"/>
  <c r="AA3123"/>
  <c r="Z3123"/>
  <c r="AA3122"/>
  <c r="Z3122"/>
  <c r="AA2967"/>
  <c r="Z2967"/>
  <c r="AA3031"/>
  <c r="AE3031" s="1"/>
  <c r="Z3031"/>
  <c r="AD3031" s="1"/>
  <c r="AA3045"/>
  <c r="Z3045"/>
  <c r="AA3112"/>
  <c r="Z3112"/>
  <c r="AA3111"/>
  <c r="Z3111"/>
  <c r="AA3109"/>
  <c r="Z3109"/>
  <c r="AA2141"/>
  <c r="Z2141"/>
  <c r="AA2836"/>
  <c r="Z2836"/>
  <c r="AA2937"/>
  <c r="Z2937"/>
  <c r="AA3038"/>
  <c r="Z3038"/>
  <c r="AA3120"/>
  <c r="Z3120"/>
  <c r="AA2970"/>
  <c r="Z2970"/>
  <c r="AA3032"/>
  <c r="Z3032"/>
  <c r="AA3042"/>
  <c r="Z3042"/>
  <c r="AA2503"/>
  <c r="Z2503"/>
  <c r="AA2661"/>
  <c r="Z2661"/>
  <c r="AA2900"/>
  <c r="Z2900"/>
  <c r="AA3079"/>
  <c r="Z3079"/>
  <c r="AA3103"/>
  <c r="Z3103"/>
  <c r="AA3108"/>
  <c r="Z3108"/>
  <c r="AA3106"/>
  <c r="Z3106"/>
  <c r="AA2861"/>
  <c r="AE2861" s="1"/>
  <c r="Z2861"/>
  <c r="AD2861" s="1"/>
  <c r="AA3100"/>
  <c r="Z3100"/>
  <c r="AA3105"/>
  <c r="AE3105" s="1"/>
  <c r="Z3105"/>
  <c r="AD3105" s="1"/>
  <c r="AA3104"/>
  <c r="Z3104"/>
  <c r="AA2871"/>
  <c r="Z2871"/>
  <c r="AA2870"/>
  <c r="Z2870"/>
  <c r="AA3000"/>
  <c r="AE3000" s="1"/>
  <c r="Z3000"/>
  <c r="AD3000" s="1"/>
  <c r="AA3096"/>
  <c r="Z3096"/>
  <c r="AA3101"/>
  <c r="Z3101"/>
  <c r="AA3075"/>
  <c r="Z3075"/>
  <c r="AA3065"/>
  <c r="Z3065"/>
  <c r="AA2611"/>
  <c r="Z2611"/>
  <c r="AA3014"/>
  <c r="Z3014"/>
  <c r="AA3061"/>
  <c r="Z3061"/>
  <c r="AA3092"/>
  <c r="Z3092"/>
  <c r="AA2951"/>
  <c r="Z2951"/>
  <c r="AA2956"/>
  <c r="AE2956" s="1"/>
  <c r="Z2956"/>
  <c r="AD2956" s="1"/>
  <c r="AA2977"/>
  <c r="Z2977"/>
  <c r="AA2766"/>
  <c r="AE2766" s="1"/>
  <c r="Z2766"/>
  <c r="AD2766" s="1"/>
  <c r="AA3281"/>
  <c r="Z3281"/>
  <c r="AA3087"/>
  <c r="Z3087"/>
  <c r="AA2868"/>
  <c r="Z2868"/>
  <c r="AA2942"/>
  <c r="AE2942" s="1"/>
  <c r="Z2942"/>
  <c r="AD2942" s="1"/>
  <c r="AA3035"/>
  <c r="Z3035"/>
  <c r="AA3083"/>
  <c r="Z3083"/>
  <c r="AA3089"/>
  <c r="Z3089"/>
  <c r="AA2604"/>
  <c r="Z2604"/>
  <c r="AA2849"/>
  <c r="Z2849"/>
  <c r="AA3078"/>
  <c r="Z3078"/>
  <c r="AA3088"/>
  <c r="Z3088"/>
  <c r="AA3002"/>
  <c r="AE3002" s="1"/>
  <c r="Z3002"/>
  <c r="AD3002" s="1"/>
  <c r="AA2599"/>
  <c r="Z2599"/>
  <c r="AA2874"/>
  <c r="Z2874"/>
  <c r="AA2858"/>
  <c r="Z2858"/>
  <c r="AA2544"/>
  <c r="Z2544"/>
  <c r="AA2757"/>
  <c r="Z2757"/>
  <c r="AA3008"/>
  <c r="Z3008"/>
  <c r="AA3072"/>
  <c r="Z3072"/>
  <c r="AA2844"/>
  <c r="AE2844" s="1"/>
  <c r="Z2844"/>
  <c r="AD2844" s="1"/>
  <c r="AA3064"/>
  <c r="Z3064"/>
  <c r="AA3074"/>
  <c r="Z3074"/>
  <c r="AA2642"/>
  <c r="Z2642"/>
  <c r="AA2811"/>
  <c r="AE2811" s="1"/>
  <c r="Z2811"/>
  <c r="AD2811" s="1"/>
  <c r="AA2851"/>
  <c r="Z2851"/>
  <c r="AA2574"/>
  <c r="AE2574" s="1"/>
  <c r="Z2574"/>
  <c r="AD2574" s="1"/>
  <c r="AA2850"/>
  <c r="Z2850"/>
  <c r="AA2886"/>
  <c r="AE2886" s="1"/>
  <c r="Z2886"/>
  <c r="AD2886" s="1"/>
  <c r="AA3004"/>
  <c r="Z3004"/>
  <c r="AA3011"/>
  <c r="Z3011"/>
  <c r="AA3062"/>
  <c r="Z3062"/>
  <c r="AA2531"/>
  <c r="AE2531" s="1"/>
  <c r="Z2531"/>
  <c r="AD2531" s="1"/>
  <c r="AA2935"/>
  <c r="Z2935"/>
  <c r="AA2939"/>
  <c r="Z2939"/>
  <c r="AA3060"/>
  <c r="Z3060"/>
  <c r="AA3066"/>
  <c r="AE3066" s="1"/>
  <c r="Z3066"/>
  <c r="AD3066" s="1"/>
  <c r="AA3056"/>
  <c r="Z3056"/>
  <c r="AA2216"/>
  <c r="AE2216" s="1"/>
  <c r="Z2216"/>
  <c r="AD2216" s="1"/>
  <c r="AA2319"/>
  <c r="Z2319"/>
  <c r="AA2541"/>
  <c r="Z2541"/>
  <c r="AA2736"/>
  <c r="Z2736"/>
  <c r="AA3077"/>
  <c r="AE3077" s="1"/>
  <c r="Z3077"/>
  <c r="AA2653"/>
  <c r="Z2653"/>
  <c r="AA2902"/>
  <c r="AE2902" s="1"/>
  <c r="Z2902"/>
  <c r="AD2902" s="1"/>
  <c r="AA2992"/>
  <c r="Z2992"/>
  <c r="AA3058"/>
  <c r="Z3058"/>
  <c r="AA2947"/>
  <c r="Z2947"/>
  <c r="AA2432"/>
  <c r="Z2432"/>
  <c r="AA2994"/>
  <c r="Z2994"/>
  <c r="AA3009"/>
  <c r="AE3009" s="1"/>
  <c r="Z3009"/>
  <c r="AD3009" s="1"/>
  <c r="AA2657"/>
  <c r="Z2657"/>
  <c r="AA2742"/>
  <c r="AE2742" s="1"/>
  <c r="Z2742"/>
  <c r="AD2742" s="1"/>
  <c r="AA2920"/>
  <c r="Z2920"/>
  <c r="AA2246"/>
  <c r="AE2246" s="1"/>
  <c r="Z2246"/>
  <c r="AD2246" s="1"/>
  <c r="AA2878"/>
  <c r="Z2878"/>
  <c r="AA2703"/>
  <c r="Z2703"/>
  <c r="AD2703" s="1"/>
  <c r="AA2950"/>
  <c r="Z2950"/>
  <c r="AA3007"/>
  <c r="Z3007"/>
  <c r="AA3046"/>
  <c r="Z3046"/>
  <c r="AA2988"/>
  <c r="Z2988"/>
  <c r="AA2866"/>
  <c r="Z2866"/>
  <c r="AA2921"/>
  <c r="Z2921"/>
  <c r="AA2932"/>
  <c r="Z2932"/>
  <c r="AA2829"/>
  <c r="AE2829" s="1"/>
  <c r="Z2829"/>
  <c r="AD2829" s="1"/>
  <c r="AA2320"/>
  <c r="Z2320"/>
  <c r="AA2981"/>
  <c r="Z2981"/>
  <c r="AA2837"/>
  <c r="Z2837"/>
  <c r="AA3041"/>
  <c r="Z3041"/>
  <c r="AA2674"/>
  <c r="Z2674"/>
  <c r="AA2709"/>
  <c r="AE2709" s="1"/>
  <c r="Z2709"/>
  <c r="AD2709" s="1"/>
  <c r="AA2917"/>
  <c r="Z2917"/>
  <c r="AA2305"/>
  <c r="AE2305" s="1"/>
  <c r="Z2305"/>
  <c r="AA1514"/>
  <c r="Z1514"/>
  <c r="AA2941"/>
  <c r="Z2941"/>
  <c r="AA2295"/>
  <c r="Z2295"/>
  <c r="AA2976"/>
  <c r="Z2976"/>
  <c r="AA2729"/>
  <c r="Z2729"/>
  <c r="AA2810"/>
  <c r="AE2810" s="1"/>
  <c r="Z2810"/>
  <c r="AD2810" s="1"/>
  <c r="AA2516"/>
  <c r="Z2516"/>
  <c r="AA2827"/>
  <c r="Z2827"/>
  <c r="AA2906"/>
  <c r="Z2906"/>
  <c r="AA2914"/>
  <c r="Z2914"/>
  <c r="AA2965"/>
  <c r="Z2965"/>
  <c r="AA3037"/>
  <c r="Z3037"/>
  <c r="AA2952"/>
  <c r="Z2952"/>
  <c r="AA2957"/>
  <c r="Z2957"/>
  <c r="AA2883"/>
  <c r="Z2883"/>
  <c r="AA2968"/>
  <c r="Z2968"/>
  <c r="AA2100"/>
  <c r="Z2100"/>
  <c r="AA2487"/>
  <c r="Z2487"/>
  <c r="AA2171"/>
  <c r="Z2171"/>
  <c r="AA2833"/>
  <c r="AE2833" s="1"/>
  <c r="Z2833"/>
  <c r="AD2833" s="1"/>
  <c r="AA2852"/>
  <c r="Z2852"/>
  <c r="AA3019"/>
  <c r="Z3019"/>
  <c r="AA2745"/>
  <c r="Z2745"/>
  <c r="AA2548"/>
  <c r="AE2548" s="1"/>
  <c r="Z2548"/>
  <c r="AD2548" s="1"/>
  <c r="AA2843"/>
  <c r="Z2843"/>
  <c r="AA2744"/>
  <c r="AE2744" s="1"/>
  <c r="Z2744"/>
  <c r="AD2744" s="1"/>
  <c r="AA2905"/>
  <c r="Z2905"/>
  <c r="AA2537"/>
  <c r="AE2537" s="1"/>
  <c r="Z2537"/>
  <c r="AD2537" s="1"/>
  <c r="AA2953"/>
  <c r="Z2953"/>
  <c r="AA2267"/>
  <c r="AE2267" s="1"/>
  <c r="Z2267"/>
  <c r="AD2267" s="1"/>
  <c r="AA2342"/>
  <c r="Z2342"/>
  <c r="AA2958"/>
  <c r="Z2958"/>
  <c r="AA2998"/>
  <c r="Z2998"/>
  <c r="AA2623"/>
  <c r="Z2623"/>
  <c r="AA3010"/>
  <c r="Z3010"/>
  <c r="AA2600"/>
  <c r="AE2600" s="1"/>
  <c r="Z2600"/>
  <c r="AD2600" s="1"/>
  <c r="AA2717"/>
  <c r="Z2717"/>
  <c r="AA2934"/>
  <c r="Z2934"/>
  <c r="AA2569"/>
  <c r="Z2569"/>
  <c r="AA2805"/>
  <c r="Z2805"/>
  <c r="AD2805" s="1"/>
  <c r="AA2825"/>
  <c r="Z2825"/>
  <c r="AA2845"/>
  <c r="AE2845" s="1"/>
  <c r="Z2845"/>
  <c r="AD2845" s="1"/>
  <c r="AA3003"/>
  <c r="Z3003"/>
  <c r="AA2799"/>
  <c r="Z2799"/>
  <c r="AD2799" s="1"/>
  <c r="AA3145"/>
  <c r="Z3145"/>
  <c r="AA2596"/>
  <c r="Z2596"/>
  <c r="AA2995"/>
  <c r="Z2995"/>
  <c r="AA2335"/>
  <c r="AE2335" s="1"/>
  <c r="Z2335"/>
  <c r="AD2335" s="1"/>
  <c r="AA2228"/>
  <c r="Z2228"/>
  <c r="AA2915"/>
  <c r="AE2915" s="1"/>
  <c r="Z2915"/>
  <c r="AD2915" s="1"/>
  <c r="AA2889"/>
  <c r="Z2889"/>
  <c r="AA2924"/>
  <c r="Z2924"/>
  <c r="AA2759"/>
  <c r="Z2759"/>
  <c r="AA2991"/>
  <c r="Z2991"/>
  <c r="AA2794"/>
  <c r="Z2794"/>
  <c r="AA2828"/>
  <c r="Z2828"/>
  <c r="AA2288"/>
  <c r="Z2288"/>
  <c r="AA2922"/>
  <c r="AE2922" s="1"/>
  <c r="Z2922"/>
  <c r="AD2922" s="1"/>
  <c r="AA2688"/>
  <c r="Z2688"/>
  <c r="AA2982"/>
  <c r="Z2982"/>
  <c r="AA2514"/>
  <c r="Z2514"/>
  <c r="AA2081"/>
  <c r="AE2081" s="1"/>
  <c r="Z2081"/>
  <c r="AD2081" s="1"/>
  <c r="AA2671"/>
  <c r="Z2671"/>
  <c r="AA2798"/>
  <c r="Z2798"/>
  <c r="AA2971"/>
  <c r="Z2971"/>
  <c r="AA2607"/>
  <c r="AE2607" s="1"/>
  <c r="Z2607"/>
  <c r="AD2607" s="1"/>
  <c r="AA2699"/>
  <c r="Z2699"/>
  <c r="AA2768"/>
  <c r="AE2768" s="1"/>
  <c r="Z2768"/>
  <c r="AD2768" s="1"/>
  <c r="AA2877"/>
  <c r="Z2877"/>
  <c r="AA2884"/>
  <c r="AE2884" s="1"/>
  <c r="Z2884"/>
  <c r="AA2913"/>
  <c r="Z2913"/>
  <c r="AA2685"/>
  <c r="AE2685" s="1"/>
  <c r="Z2685"/>
  <c r="AD2685" s="1"/>
  <c r="AA2693"/>
  <c r="Z2693"/>
  <c r="AA2855"/>
  <c r="Z2855"/>
  <c r="AA2570"/>
  <c r="Z2570"/>
  <c r="AA2714"/>
  <c r="AE2714" s="1"/>
  <c r="Z2714"/>
  <c r="AD2714" s="1"/>
  <c r="AA2686"/>
  <c r="Z2686"/>
  <c r="AA2178"/>
  <c r="AE2178" s="1"/>
  <c r="Z2178"/>
  <c r="AD2178" s="1"/>
  <c r="AA2586"/>
  <c r="Z2586"/>
  <c r="AA2788"/>
  <c r="AE2788" s="1"/>
  <c r="Z2788"/>
  <c r="AD2788" s="1"/>
  <c r="AA2183"/>
  <c r="Z2183"/>
  <c r="AA2373"/>
  <c r="AE2373" s="1"/>
  <c r="Z2373"/>
  <c r="AD2373" s="1"/>
  <c r="AA2407"/>
  <c r="Z2407"/>
  <c r="AA1788"/>
  <c r="AE1788" s="1"/>
  <c r="Z1788"/>
  <c r="AD1788" s="1"/>
  <c r="AA2776"/>
  <c r="Z2776"/>
  <c r="AA2907"/>
  <c r="Z2907"/>
  <c r="AA2613"/>
  <c r="Z2613"/>
  <c r="AA2814"/>
  <c r="Z2814"/>
  <c r="AA2469"/>
  <c r="Z2469"/>
  <c r="AA2637"/>
  <c r="Z2637"/>
  <c r="AA2385"/>
  <c r="Z2385"/>
  <c r="AA2777"/>
  <c r="AE2777" s="1"/>
  <c r="Z2777"/>
  <c r="AD2777" s="1"/>
  <c r="AA2708"/>
  <c r="Z2708"/>
  <c r="AA2414"/>
  <c r="Z2414"/>
  <c r="AD2414" s="1"/>
  <c r="AA2523"/>
  <c r="Z2523"/>
  <c r="AA2262"/>
  <c r="AE2262" s="1"/>
  <c r="Z2262"/>
  <c r="AA2754"/>
  <c r="Z2754"/>
  <c r="AA2848"/>
  <c r="Z2848"/>
  <c r="AA2751"/>
  <c r="Z2751"/>
  <c r="AA2803"/>
  <c r="Z2803"/>
  <c r="AA2856"/>
  <c r="Z2856"/>
  <c r="AA3015"/>
  <c r="AE3015" s="1"/>
  <c r="Z3015"/>
  <c r="AD3015" s="1"/>
  <c r="AA2741"/>
  <c r="Z2741"/>
  <c r="AA2761"/>
  <c r="AE2761" s="1"/>
  <c r="Z2761"/>
  <c r="AD2761" s="1"/>
  <c r="AA2835"/>
  <c r="Z2835"/>
  <c r="AA2890"/>
  <c r="Z2890"/>
  <c r="AA2860"/>
  <c r="Z2860"/>
  <c r="AA2800"/>
  <c r="Z2800"/>
  <c r="AA2291"/>
  <c r="Z2291"/>
  <c r="AA2847"/>
  <c r="Z2847"/>
  <c r="AA2724"/>
  <c r="Z2724"/>
  <c r="AA1464"/>
  <c r="Z1464"/>
  <c r="AA2356"/>
  <c r="Z2356"/>
  <c r="AA2880"/>
  <c r="AE2880" s="1"/>
  <c r="Z2880"/>
  <c r="AD2880" s="1"/>
  <c r="AA2697"/>
  <c r="Z2697"/>
  <c r="AA2694"/>
  <c r="Z2694"/>
  <c r="AA2510"/>
  <c r="Z2510"/>
  <c r="AA2793"/>
  <c r="Z2793"/>
  <c r="AA2602"/>
  <c r="Z2602"/>
  <c r="AA2764"/>
  <c r="Z2764"/>
  <c r="AA2273"/>
  <c r="Z2273"/>
  <c r="AA2700"/>
  <c r="Z2700"/>
  <c r="AA2928"/>
  <c r="Z2928"/>
  <c r="AA2331"/>
  <c r="AE2331" s="1"/>
  <c r="Z2331"/>
  <c r="AD2331" s="1"/>
  <c r="AA2549"/>
  <c r="Z2549"/>
  <c r="AA2591"/>
  <c r="AE2591" s="1"/>
  <c r="Z2591"/>
  <c r="AD2591" s="1"/>
  <c r="AA2636"/>
  <c r="Z2636"/>
  <c r="AA2660"/>
  <c r="AE2660" s="1"/>
  <c r="Z2660"/>
  <c r="AA2740"/>
  <c r="Z2740"/>
  <c r="AA1747"/>
  <c r="Z1747"/>
  <c r="AA2873"/>
  <c r="Z2873"/>
  <c r="AA2786"/>
  <c r="AE2786" s="1"/>
  <c r="Z2786"/>
  <c r="AD2786" s="1"/>
  <c r="AA2084"/>
  <c r="Z2084"/>
  <c r="AA2384"/>
  <c r="AE2384" s="1"/>
  <c r="Z2384"/>
  <c r="AD2384" s="1"/>
  <c r="AA2588"/>
  <c r="Z2588"/>
  <c r="AA2762"/>
  <c r="AE2762" s="1"/>
  <c r="Z2762"/>
  <c r="AA2824"/>
  <c r="Z2824"/>
  <c r="AA2749"/>
  <c r="Z2749"/>
  <c r="AA2476"/>
  <c r="Z2476"/>
  <c r="AA2585"/>
  <c r="Z2585"/>
  <c r="AA2304"/>
  <c r="Z2304"/>
  <c r="AA2737"/>
  <c r="AE2737" s="1"/>
  <c r="Z2737"/>
  <c r="AD2737" s="1"/>
  <c r="AA2879"/>
  <c r="Z2879"/>
  <c r="AA2853"/>
  <c r="Z2853"/>
  <c r="AA2079"/>
  <c r="Z2079"/>
  <c r="AA3173"/>
  <c r="Z3173"/>
  <c r="AA2675"/>
  <c r="Z2675"/>
  <c r="AA2748"/>
  <c r="AE2748" s="1"/>
  <c r="Z2748"/>
  <c r="AD2748" s="1"/>
  <c r="AA2417"/>
  <c r="Z2417"/>
  <c r="AA2650"/>
  <c r="Z2650"/>
  <c r="AD2650" s="1"/>
  <c r="AA2735"/>
  <c r="Z2735"/>
  <c r="AA2746"/>
  <c r="Z2746"/>
  <c r="AD2746" s="1"/>
  <c r="AA2817"/>
  <c r="Z2817"/>
  <c r="AA2272"/>
  <c r="AE2272" s="1"/>
  <c r="Z2272"/>
  <c r="AD2272" s="1"/>
  <c r="AA2758"/>
  <c r="Z2758"/>
  <c r="AA2615"/>
  <c r="AE2615" s="1"/>
  <c r="Z2615"/>
  <c r="AD2615" s="1"/>
  <c r="AA5513"/>
  <c r="Z5513"/>
  <c r="AA2876"/>
  <c r="Z2876"/>
  <c r="AA2486"/>
  <c r="Z2486"/>
  <c r="AA2679"/>
  <c r="AE2679" s="1"/>
  <c r="Z2679"/>
  <c r="AD2679" s="1"/>
  <c r="AA2360"/>
  <c r="Z2360"/>
  <c r="AA2593"/>
  <c r="AE2593" s="1"/>
  <c r="Z2593"/>
  <c r="AD2593" s="1"/>
  <c r="AA2728"/>
  <c r="Z2728"/>
  <c r="AA2899"/>
  <c r="Z2899"/>
  <c r="AA2196"/>
  <c r="Z2196"/>
  <c r="AA2443"/>
  <c r="AE2443" s="1"/>
  <c r="Z2443"/>
  <c r="AD2443" s="1"/>
  <c r="AA2553"/>
  <c r="Z2553"/>
  <c r="AA2628"/>
  <c r="Z2628"/>
  <c r="AA2646"/>
  <c r="Z2646"/>
  <c r="AA2731"/>
  <c r="AE2731" s="1"/>
  <c r="Z2731"/>
  <c r="AA2812"/>
  <c r="Z2812"/>
  <c r="AA2321"/>
  <c r="AE2321" s="1"/>
  <c r="Z2321"/>
  <c r="AA2723"/>
  <c r="Z2723"/>
  <c r="AA2718"/>
  <c r="AE2718" s="1"/>
  <c r="Z2718"/>
  <c r="AD2718" s="1"/>
  <c r="AA2104"/>
  <c r="Z2104"/>
  <c r="AA3555"/>
  <c r="Z3555"/>
  <c r="AA2893"/>
  <c r="Z2893"/>
  <c r="AA2323"/>
  <c r="Z2323"/>
  <c r="AD2323" s="1"/>
  <c r="AA2763"/>
  <c r="Z2763"/>
  <c r="AA2474"/>
  <c r="AE2474" s="1"/>
  <c r="Z2474"/>
  <c r="AD2474" s="1"/>
  <c r="AA2595"/>
  <c r="Z2595"/>
  <c r="AA2689"/>
  <c r="Z2689"/>
  <c r="AA1971"/>
  <c r="Z1971"/>
  <c r="AA2235"/>
  <c r="AE2235" s="1"/>
  <c r="Z2235"/>
  <c r="AD2235" s="1"/>
  <c r="AA2376"/>
  <c r="Z2376"/>
  <c r="AA2475"/>
  <c r="AE2475" s="1"/>
  <c r="Z2475"/>
  <c r="AD2475" s="1"/>
  <c r="AA2780"/>
  <c r="Z2780"/>
  <c r="AA2719"/>
  <c r="Z2719"/>
  <c r="AD2719" s="1"/>
  <c r="AA2722"/>
  <c r="Z2722"/>
  <c r="AA2796"/>
  <c r="Z2796"/>
  <c r="AA2532"/>
  <c r="Z2532"/>
  <c r="AA2668"/>
  <c r="Z2668"/>
  <c r="AA2831"/>
  <c r="Z2831"/>
  <c r="AA2784"/>
  <c r="Z2784"/>
  <c r="AA2283"/>
  <c r="Z2283"/>
  <c r="AA2589"/>
  <c r="Z2589"/>
  <c r="AA2775"/>
  <c r="Z2775"/>
  <c r="AA2792"/>
  <c r="Z2792"/>
  <c r="AA2797"/>
  <c r="Z2797"/>
  <c r="AA2540"/>
  <c r="AE2540" s="1"/>
  <c r="Z2540"/>
  <c r="AA2711"/>
  <c r="Z2711"/>
  <c r="AA2212"/>
  <c r="AE2212" s="1"/>
  <c r="Z2212"/>
  <c r="AD2212" s="1"/>
  <c r="AA2557"/>
  <c r="Z2557"/>
  <c r="AA2716"/>
  <c r="Z2716"/>
  <c r="AA2760"/>
  <c r="Z2760"/>
  <c r="AA2791"/>
  <c r="Z2791"/>
  <c r="AA2707"/>
  <c r="Z2707"/>
  <c r="AA2577"/>
  <c r="Z2577"/>
  <c r="AA2565"/>
  <c r="Z2565"/>
  <c r="AA2226"/>
  <c r="AE2226" s="1"/>
  <c r="Z2226"/>
  <c r="AD2226" s="1"/>
  <c r="AA2555"/>
  <c r="Z2555"/>
  <c r="AA2743"/>
  <c r="Z2743"/>
  <c r="AA2894"/>
  <c r="Z2894"/>
  <c r="AA2815"/>
  <c r="AE2815" s="1"/>
  <c r="Z2815"/>
  <c r="AD2815" s="1"/>
  <c r="AA2562"/>
  <c r="Z2562"/>
  <c r="AA2752"/>
  <c r="Z2752"/>
  <c r="AA2542"/>
  <c r="Z2542"/>
  <c r="AA2698"/>
  <c r="Z2698"/>
  <c r="AA2164"/>
  <c r="Z2164"/>
  <c r="AA2785"/>
  <c r="Z2785"/>
  <c r="AD2785" s="1"/>
  <c r="AA2816"/>
  <c r="Z2816"/>
  <c r="AA2782"/>
  <c r="Z2782"/>
  <c r="AA2647"/>
  <c r="Z2647"/>
  <c r="AA1761"/>
  <c r="Z1761"/>
  <c r="AA2813"/>
  <c r="Z2813"/>
  <c r="AA2568"/>
  <c r="Z2568"/>
  <c r="AA2795"/>
  <c r="Z2795"/>
  <c r="AA2820"/>
  <c r="Z2820"/>
  <c r="AA2380"/>
  <c r="Z2380"/>
  <c r="AA2289"/>
  <c r="AE2289" s="1"/>
  <c r="Z2289"/>
  <c r="AD2289" s="1"/>
  <c r="AA2564"/>
  <c r="Z2564"/>
  <c r="AA2654"/>
  <c r="Z2654"/>
  <c r="AA2126"/>
  <c r="Z2126"/>
  <c r="AA2680"/>
  <c r="Z2680"/>
  <c r="AD2680" s="1"/>
  <c r="AA2559"/>
  <c r="Z2559"/>
  <c r="AA2769"/>
  <c r="Z2769"/>
  <c r="AA2121"/>
  <c r="Z2121"/>
  <c r="AA2695"/>
  <c r="Z2695"/>
  <c r="AA1892"/>
  <c r="Z1892"/>
  <c r="AA2779"/>
  <c r="Z2779"/>
  <c r="AA2606"/>
  <c r="Z2606"/>
  <c r="AA2609"/>
  <c r="Z2609"/>
  <c r="AA2269"/>
  <c r="Z2269"/>
  <c r="AA2227"/>
  <c r="Z2227"/>
  <c r="AA2801"/>
  <c r="Z2801"/>
  <c r="AA2605"/>
  <c r="Z2605"/>
  <c r="AD2605" s="1"/>
  <c r="AA2652"/>
  <c r="Z2652"/>
  <c r="AA2846"/>
  <c r="Z2846"/>
  <c r="AA2047"/>
  <c r="Z2047"/>
  <c r="AA2374"/>
  <c r="Z2374"/>
  <c r="AA2783"/>
  <c r="Z2783"/>
  <c r="AA2687"/>
  <c r="Z2687"/>
  <c r="AA2396"/>
  <c r="Z2396"/>
  <c r="AA2481"/>
  <c r="AE2481" s="1"/>
  <c r="Z2481"/>
  <c r="AD2481" s="1"/>
  <c r="AA1172"/>
  <c r="Z1172"/>
  <c r="AA2485"/>
  <c r="AE2485" s="1"/>
  <c r="Z2485"/>
  <c r="AD2485" s="1"/>
  <c r="AA2696"/>
  <c r="Z2696"/>
  <c r="AA2125"/>
  <c r="AE2125" s="1"/>
  <c r="Z2125"/>
  <c r="AD2125" s="1"/>
  <c r="AA2420"/>
  <c r="Z2420"/>
  <c r="AA2411"/>
  <c r="Z2411"/>
  <c r="AA2823"/>
  <c r="Z2823"/>
  <c r="AA2522"/>
  <c r="Z2522"/>
  <c r="AA2076"/>
  <c r="Z2076"/>
  <c r="AA2621"/>
  <c r="Z2621"/>
  <c r="AA2666"/>
  <c r="Z2666"/>
  <c r="AA2597"/>
  <c r="Z2597"/>
  <c r="AA2480"/>
  <c r="Z2480"/>
  <c r="AA2608"/>
  <c r="AE2608" s="1"/>
  <c r="Z2608"/>
  <c r="AA2168"/>
  <c r="Z2168"/>
  <c r="AA2669"/>
  <c r="AE2669" s="1"/>
  <c r="Z2669"/>
  <c r="AA2750"/>
  <c r="Z2750"/>
  <c r="AA2663"/>
  <c r="Z2663"/>
  <c r="AA2521"/>
  <c r="Z2521"/>
  <c r="AA1947"/>
  <c r="AE1947" s="1"/>
  <c r="Z1947"/>
  <c r="AD1947" s="1"/>
  <c r="AA2276"/>
  <c r="Z2276"/>
  <c r="AA2247"/>
  <c r="Z2247"/>
  <c r="AA2590"/>
  <c r="Z2590"/>
  <c r="AA2581"/>
  <c r="Z2581"/>
  <c r="AA2770"/>
  <c r="Z2770"/>
  <c r="AA1659"/>
  <c r="Z1659"/>
  <c r="AD1659" s="1"/>
  <c r="AA2656"/>
  <c r="Z2656"/>
  <c r="AA2667"/>
  <c r="Z2667"/>
  <c r="AA2747"/>
  <c r="Z2747"/>
  <c r="AA2010"/>
  <c r="AE2010" s="1"/>
  <c r="Z2010"/>
  <c r="AD2010" s="1"/>
  <c r="AA2513"/>
  <c r="Z2513"/>
  <c r="AA2665"/>
  <c r="Z2665"/>
  <c r="AA1684"/>
  <c r="Z1684"/>
  <c r="AA2330"/>
  <c r="Z2330"/>
  <c r="AA2626"/>
  <c r="Z2626"/>
  <c r="AA2580"/>
  <c r="AE2580" s="1"/>
  <c r="Z2580"/>
  <c r="AD2580" s="1"/>
  <c r="AA2881"/>
  <c r="Z2881"/>
  <c r="AA2093"/>
  <c r="AE2093" s="1"/>
  <c r="Z2093"/>
  <c r="AD2093" s="1"/>
  <c r="AA2144"/>
  <c r="Z2144"/>
  <c r="AA2838"/>
  <c r="AE2838" s="1"/>
  <c r="Z2838"/>
  <c r="AD2838" s="1"/>
  <c r="AA2507"/>
  <c r="Z2507"/>
  <c r="AA2393"/>
  <c r="Z2393"/>
  <c r="AD2393" s="1"/>
  <c r="AA2733"/>
  <c r="Z2733"/>
  <c r="AA2948"/>
  <c r="Z2948"/>
  <c r="AA2479"/>
  <c r="Z2479"/>
  <c r="AA2151"/>
  <c r="Z2151"/>
  <c r="AA2672"/>
  <c r="Z2672"/>
  <c r="AA2489"/>
  <c r="Z2489"/>
  <c r="AA2682"/>
  <c r="Z2682"/>
  <c r="AA2194"/>
  <c r="AE2194" s="1"/>
  <c r="Z2194"/>
  <c r="AD2194" s="1"/>
  <c r="AA2455"/>
  <c r="Z2455"/>
  <c r="AA2442"/>
  <c r="Z2442"/>
  <c r="AA2774"/>
  <c r="Z2774"/>
  <c r="AA2409"/>
  <c r="AE2409" s="1"/>
  <c r="Z2409"/>
  <c r="AD2409" s="1"/>
  <c r="AA2739"/>
  <c r="Z2739"/>
  <c r="AA2254"/>
  <c r="AE2254" s="1"/>
  <c r="Z2254"/>
  <c r="AD2254" s="1"/>
  <c r="AA2371"/>
  <c r="Z2371"/>
  <c r="AA2184"/>
  <c r="AE2184" s="1"/>
  <c r="Z2184"/>
  <c r="AD2184" s="1"/>
  <c r="AA2131"/>
  <c r="Z2131"/>
  <c r="AA2618"/>
  <c r="Z2618"/>
  <c r="AA2505"/>
  <c r="Z2505"/>
  <c r="AA2280"/>
  <c r="AE2280" s="1"/>
  <c r="Z2280"/>
  <c r="AD2280" s="1"/>
  <c r="AA2641"/>
  <c r="Z2641"/>
  <c r="AA2408"/>
  <c r="Z2408"/>
  <c r="AA1543"/>
  <c r="Z1543"/>
  <c r="AA2639"/>
  <c r="Z2639"/>
  <c r="AA2704"/>
  <c r="Z2704"/>
  <c r="AA2753"/>
  <c r="Z2753"/>
  <c r="AA2819"/>
  <c r="Z2819"/>
  <c r="AA2701"/>
  <c r="Z2701"/>
  <c r="AA1963"/>
  <c r="Z1963"/>
  <c r="AA2594"/>
  <c r="AE2594" s="1"/>
  <c r="Z2594"/>
  <c r="AD2594" s="1"/>
  <c r="AA2337"/>
  <c r="Z2337"/>
  <c r="AA2345"/>
  <c r="Z2345"/>
  <c r="AA2726"/>
  <c r="Z2726"/>
  <c r="AA2052"/>
  <c r="AE2052" s="1"/>
  <c r="Z2052"/>
  <c r="AD2052" s="1"/>
  <c r="AA2353"/>
  <c r="Z2353"/>
  <c r="AA2631"/>
  <c r="Z2631"/>
  <c r="AA2311"/>
  <c r="Z2311"/>
  <c r="AA2566"/>
  <c r="Z2566"/>
  <c r="AA1982"/>
  <c r="Z1982"/>
  <c r="AA2412"/>
  <c r="Z2412"/>
  <c r="AA2458"/>
  <c r="Z2458"/>
  <c r="AA2772"/>
  <c r="Z2772"/>
  <c r="AA2629"/>
  <c r="Z2629"/>
  <c r="AA2390"/>
  <c r="Z2390"/>
  <c r="AA2702"/>
  <c r="Z2702"/>
  <c r="AA2256"/>
  <c r="AE2256" s="1"/>
  <c r="Z2256"/>
  <c r="AD2256" s="1"/>
  <c r="AA2573"/>
  <c r="Z2573"/>
  <c r="AA2340"/>
  <c r="AE2340" s="1"/>
  <c r="Z2340"/>
  <c r="AD2340" s="1"/>
  <c r="AA2447"/>
  <c r="Z2447"/>
  <c r="AA2248"/>
  <c r="AE2248" s="1"/>
  <c r="Z2248"/>
  <c r="AD2248" s="1"/>
  <c r="AA2388"/>
  <c r="Z2388"/>
  <c r="AA2619"/>
  <c r="Z2619"/>
  <c r="AA2547"/>
  <c r="Z2547"/>
  <c r="AA2627"/>
  <c r="AE2627" s="1"/>
  <c r="Z2627"/>
  <c r="AD2627" s="1"/>
  <c r="AA2614"/>
  <c r="Z2614"/>
  <c r="AA2189"/>
  <c r="Z2189"/>
  <c r="AD2189" s="1"/>
  <c r="AA2460"/>
  <c r="Z2460"/>
  <c r="AA1883"/>
  <c r="Z1883"/>
  <c r="AA1288"/>
  <c r="Z1288"/>
  <c r="AA2153"/>
  <c r="AE2153" s="1"/>
  <c r="Z2153"/>
  <c r="AD2153" s="1"/>
  <c r="AA2500"/>
  <c r="Z2500"/>
  <c r="AA2234"/>
  <c r="Z2234"/>
  <c r="AA2428"/>
  <c r="Z2428"/>
  <c r="AA2556"/>
  <c r="Z2556"/>
  <c r="AA2188"/>
  <c r="Z2188"/>
  <c r="AA2036"/>
  <c r="AE2036" s="1"/>
  <c r="Z2036"/>
  <c r="AD2036" s="1"/>
  <c r="AA2575"/>
  <c r="Z2575"/>
  <c r="AA2251"/>
  <c r="AE2251" s="1"/>
  <c r="Z2251"/>
  <c r="AD2251" s="1"/>
  <c r="AA2463"/>
  <c r="Z2463"/>
  <c r="AA2326"/>
  <c r="AE2326" s="1"/>
  <c r="Z2326"/>
  <c r="AD2326" s="1"/>
  <c r="AA2882"/>
  <c r="Z2882"/>
  <c r="AA2579"/>
  <c r="Z2579"/>
  <c r="AA2452"/>
  <c r="Z2452"/>
  <c r="AA2603"/>
  <c r="Z2603"/>
  <c r="AA2533"/>
  <c r="Z2533"/>
  <c r="AA2490"/>
  <c r="Z2490"/>
  <c r="AA2601"/>
  <c r="Z2601"/>
  <c r="AA2208"/>
  <c r="AE2208" s="1"/>
  <c r="Z2208"/>
  <c r="AD2208" s="1"/>
  <c r="AA2530"/>
  <c r="Z2530"/>
  <c r="AA2684"/>
  <c r="Z2684"/>
  <c r="AA1450"/>
  <c r="Z1450"/>
  <c r="AA2106"/>
  <c r="Z2106"/>
  <c r="AA2102"/>
  <c r="Z2102"/>
  <c r="AA2110"/>
  <c r="AE2110" s="1"/>
  <c r="Z2110"/>
  <c r="AD2110" s="1"/>
  <c r="AA2416"/>
  <c r="Z2416"/>
  <c r="AA2630"/>
  <c r="Z2630"/>
  <c r="AA2598"/>
  <c r="Z2598"/>
  <c r="AA1912"/>
  <c r="Z1912"/>
  <c r="AA2624"/>
  <c r="Z2624"/>
  <c r="AA2435"/>
  <c r="Z2435"/>
  <c r="AA2467"/>
  <c r="Z2467"/>
  <c r="AA2655"/>
  <c r="Z2655"/>
  <c r="AD2655" s="1"/>
  <c r="AA2175"/>
  <c r="Z2175"/>
  <c r="AA2456"/>
  <c r="Z2456"/>
  <c r="AA2441"/>
  <c r="Z2441"/>
  <c r="AA2592"/>
  <c r="Z2592"/>
  <c r="AA2349"/>
  <c r="Z2349"/>
  <c r="AA2324"/>
  <c r="Z2324"/>
  <c r="AD2324" s="1"/>
  <c r="AA2179"/>
  <c r="Z2179"/>
  <c r="AA2659"/>
  <c r="Z2659"/>
  <c r="AA2303"/>
  <c r="Z2303"/>
  <c r="AA2466"/>
  <c r="Z2466"/>
  <c r="AA2583"/>
  <c r="Z2583"/>
  <c r="AA2528"/>
  <c r="AE2528" s="1"/>
  <c r="Z2528"/>
  <c r="AD2528" s="1"/>
  <c r="AA2000"/>
  <c r="Z2000"/>
  <c r="AA2185"/>
  <c r="Z2185"/>
  <c r="AD2185" s="1"/>
  <c r="AA2424"/>
  <c r="Z2424"/>
  <c r="AA2260"/>
  <c r="Z2260"/>
  <c r="AD2260" s="1"/>
  <c r="AA1508"/>
  <c r="Z1508"/>
  <c r="AA2413"/>
  <c r="AE2413" s="1"/>
  <c r="Z2413"/>
  <c r="AD2413" s="1"/>
  <c r="AA2024"/>
  <c r="Z2024"/>
  <c r="AA2576"/>
  <c r="Z2576"/>
  <c r="AD2576" s="1"/>
  <c r="AA2292"/>
  <c r="Z2292"/>
  <c r="AA1709"/>
  <c r="Z1709"/>
  <c r="AD1709" s="1"/>
  <c r="AA2059"/>
  <c r="Z2059"/>
  <c r="AA2440"/>
  <c r="Z2440"/>
  <c r="AA2343"/>
  <c r="Z2343"/>
  <c r="AA1801"/>
  <c r="AE1801" s="1"/>
  <c r="Z1801"/>
  <c r="AD1801" s="1"/>
  <c r="AA2306"/>
  <c r="Z2306"/>
  <c r="AA2258"/>
  <c r="Z2258"/>
  <c r="AA2730"/>
  <c r="Z2730"/>
  <c r="AA2400"/>
  <c r="AE2400" s="1"/>
  <c r="Z2400"/>
  <c r="AD2400" s="1"/>
  <c r="AA2454"/>
  <c r="Z2454"/>
  <c r="AA1318"/>
  <c r="Z1318"/>
  <c r="AA2563"/>
  <c r="Z2563"/>
  <c r="AA2327"/>
  <c r="AE2327" s="1"/>
  <c r="Z2327"/>
  <c r="AD2327" s="1"/>
  <c r="AA2013"/>
  <c r="Z2013"/>
  <c r="AA2281"/>
  <c r="AE2281" s="1"/>
  <c r="Z2281"/>
  <c r="AD2281" s="1"/>
  <c r="AA1895"/>
  <c r="Z1895"/>
  <c r="AA2375"/>
  <c r="AE2375" s="1"/>
  <c r="Z2375"/>
  <c r="AA2692"/>
  <c r="Z2692"/>
  <c r="AA2691"/>
  <c r="Z2691"/>
  <c r="AA2174"/>
  <c r="Z2174"/>
  <c r="AA2572"/>
  <c r="Z2572"/>
  <c r="AA1958"/>
  <c r="Z1958"/>
  <c r="AA2632"/>
  <c r="AE2632" s="1"/>
  <c r="Z2632"/>
  <c r="AD2632" s="1"/>
  <c r="AA2229"/>
  <c r="Z2229"/>
  <c r="AA1166"/>
  <c r="Z1166"/>
  <c r="AA1598"/>
  <c r="Z1598"/>
  <c r="AA2554"/>
  <c r="Z2554"/>
  <c r="AA2316"/>
  <c r="Z2316"/>
  <c r="AA1327"/>
  <c r="Z1327"/>
  <c r="AA2213"/>
  <c r="Z2213"/>
  <c r="AA1325"/>
  <c r="Z1325"/>
  <c r="AA2315"/>
  <c r="Z2315"/>
  <c r="AA2401"/>
  <c r="Z2401"/>
  <c r="AA2397"/>
  <c r="Z2397"/>
  <c r="AA2090"/>
  <c r="Z2090"/>
  <c r="AA2550"/>
  <c r="Z2550"/>
  <c r="AA2389"/>
  <c r="Z2389"/>
  <c r="AA2430"/>
  <c r="Z2430"/>
  <c r="AA2482"/>
  <c r="Z2482"/>
  <c r="AA2494"/>
  <c r="Z2494"/>
  <c r="AA2372"/>
  <c r="Z2372"/>
  <c r="AA2545"/>
  <c r="Z2545"/>
  <c r="AA2334"/>
  <c r="Z2334"/>
  <c r="AD2334" s="1"/>
  <c r="AA1914"/>
  <c r="Z1914"/>
  <c r="AA1588"/>
  <c r="Z1588"/>
  <c r="AA2336"/>
  <c r="Z2336"/>
  <c r="AA2167"/>
  <c r="Z2167"/>
  <c r="AA2625"/>
  <c r="Z2625"/>
  <c r="AA1830"/>
  <c r="AE1830" s="1"/>
  <c r="Z1830"/>
  <c r="AD1830" s="1"/>
  <c r="AA2535"/>
  <c r="Z2535"/>
  <c r="AA2206"/>
  <c r="Z2206"/>
  <c r="AD2206" s="1"/>
  <c r="AA2536"/>
  <c r="Z2536"/>
  <c r="AA2344"/>
  <c r="Z2344"/>
  <c r="AA2003"/>
  <c r="Z2003"/>
  <c r="AA2282"/>
  <c r="Z2282"/>
  <c r="AA2612"/>
  <c r="Z2612"/>
  <c r="AA2483"/>
  <c r="Z2483"/>
  <c r="AA2690"/>
  <c r="Z2690"/>
  <c r="AA2312"/>
  <c r="AE2312" s="1"/>
  <c r="Z2312"/>
  <c r="AD2312" s="1"/>
  <c r="AA2224"/>
  <c r="Z2224"/>
  <c r="AA2538"/>
  <c r="Z2538"/>
  <c r="AA2056"/>
  <c r="Z2056"/>
  <c r="AA2511"/>
  <c r="AE2511" s="1"/>
  <c r="Z2511"/>
  <c r="AD2511" s="1"/>
  <c r="AA2471"/>
  <c r="Z2471"/>
  <c r="AA2009"/>
  <c r="AE2009" s="1"/>
  <c r="Z2009"/>
  <c r="AD2009" s="1"/>
  <c r="AA2392"/>
  <c r="Z2392"/>
  <c r="AA2529"/>
  <c r="Z2529"/>
  <c r="AA2527"/>
  <c r="Z2527"/>
  <c r="AA2560"/>
  <c r="Z2560"/>
  <c r="AA2001"/>
  <c r="Z2001"/>
  <c r="AA2209"/>
  <c r="AE2209" s="1"/>
  <c r="Z2209"/>
  <c r="AD2209" s="1"/>
  <c r="AA1926"/>
  <c r="Z1926"/>
  <c r="AA2286"/>
  <c r="Z2286"/>
  <c r="AA2290"/>
  <c r="Z2290"/>
  <c r="AA2584"/>
  <c r="Z2584"/>
  <c r="AA2109"/>
  <c r="Z2109"/>
  <c r="AA2064"/>
  <c r="Z2064"/>
  <c r="AA2057"/>
  <c r="Z2057"/>
  <c r="AA2524"/>
  <c r="Z2524"/>
  <c r="AA2313"/>
  <c r="Z2313"/>
  <c r="AA2495"/>
  <c r="Z2495"/>
  <c r="AA2210"/>
  <c r="Z2210"/>
  <c r="AA1315"/>
  <c r="AE1315" s="1"/>
  <c r="Z1315"/>
  <c r="AD1315" s="1"/>
  <c r="AA2806"/>
  <c r="Z2806"/>
  <c r="AA2156"/>
  <c r="AE2156" s="1"/>
  <c r="Z2156"/>
  <c r="AD2156" s="1"/>
  <c r="AA2197"/>
  <c r="Z2197"/>
  <c r="AA1901"/>
  <c r="Z1901"/>
  <c r="AA2237"/>
  <c r="Z2237"/>
  <c r="AA2346"/>
  <c r="AE2346" s="1"/>
  <c r="Z2346"/>
  <c r="AD2346" s="1"/>
  <c r="AA2308"/>
  <c r="Z2308"/>
  <c r="AA2415"/>
  <c r="AE2415" s="1"/>
  <c r="Z2415"/>
  <c r="AD2415" s="1"/>
  <c r="AA2214"/>
  <c r="Z2214"/>
  <c r="AA1839"/>
  <c r="AE1839" s="1"/>
  <c r="Z1839"/>
  <c r="AD1839" s="1"/>
  <c r="AA2518"/>
  <c r="Z2518"/>
  <c r="AA2515"/>
  <c r="Z2515"/>
  <c r="AA2526"/>
  <c r="Z2526"/>
  <c r="AA2253"/>
  <c r="Z2253"/>
  <c r="AA2491"/>
  <c r="Z2491"/>
  <c r="AA2439"/>
  <c r="AE2439" s="1"/>
  <c r="Z2439"/>
  <c r="AD2439" s="1"/>
  <c r="AA2399"/>
  <c r="Z2399"/>
  <c r="AA2250"/>
  <c r="Z2250"/>
  <c r="AD2250" s="1"/>
  <c r="AA2205"/>
  <c r="Z2205"/>
  <c r="AA2061"/>
  <c r="AE2061" s="1"/>
  <c r="Z2061"/>
  <c r="AD2061" s="1"/>
  <c r="AA2498"/>
  <c r="Z2498"/>
  <c r="AA2999"/>
  <c r="Z2999"/>
  <c r="AA2419"/>
  <c r="Z2419"/>
  <c r="AA2222"/>
  <c r="Z2222"/>
  <c r="AA2242"/>
  <c r="Z2242"/>
  <c r="AA2539"/>
  <c r="AE2539" s="1"/>
  <c r="Z2539"/>
  <c r="AD2539" s="1"/>
  <c r="AA2497"/>
  <c r="Z2497"/>
  <c r="AA2822"/>
  <c r="AE2822" s="1"/>
  <c r="Z2822"/>
  <c r="AD2822" s="1"/>
  <c r="AA1846"/>
  <c r="Z1846"/>
  <c r="AA2546"/>
  <c r="Z2546"/>
  <c r="AA2501"/>
  <c r="Z2501"/>
  <c r="AA2429"/>
  <c r="Z2429"/>
  <c r="AA2182"/>
  <c r="Z2182"/>
  <c r="AA2067"/>
  <c r="Z2067"/>
  <c r="AA2124"/>
  <c r="Z2124"/>
  <c r="AA2274"/>
  <c r="AE2274" s="1"/>
  <c r="Z2274"/>
  <c r="AD2274" s="1"/>
  <c r="AA2610"/>
  <c r="Z2610"/>
  <c r="AA1388"/>
  <c r="Z1388"/>
  <c r="AA2302"/>
  <c r="Z2302"/>
  <c r="AA1932"/>
  <c r="AE1932" s="1"/>
  <c r="Z1932"/>
  <c r="AD1932" s="1"/>
  <c r="AA2232"/>
  <c r="Z2232"/>
  <c r="AA2421"/>
  <c r="Z2421"/>
  <c r="AA2379"/>
  <c r="Z2379"/>
  <c r="AA1954"/>
  <c r="AE1954" s="1"/>
  <c r="Z1954"/>
  <c r="AD1954" s="1"/>
  <c r="AA2245"/>
  <c r="Z2245"/>
  <c r="AA1794"/>
  <c r="Z1794"/>
  <c r="AA2484"/>
  <c r="Z2484"/>
  <c r="AA2391"/>
  <c r="AE2391" s="1"/>
  <c r="Z2391"/>
  <c r="AD2391" s="1"/>
  <c r="AA2488"/>
  <c r="Z2488"/>
  <c r="AA2551"/>
  <c r="Z2551"/>
  <c r="AA2240"/>
  <c r="Z2240"/>
  <c r="AA2279"/>
  <c r="Z2279"/>
  <c r="AA2223"/>
  <c r="Z2223"/>
  <c r="AA2502"/>
  <c r="Z2502"/>
  <c r="AA1856"/>
  <c r="Z1856"/>
  <c r="AA2249"/>
  <c r="Z2249"/>
  <c r="AA2143"/>
  <c r="Z2143"/>
  <c r="AA2309"/>
  <c r="Z2309"/>
  <c r="AA2293"/>
  <c r="Z2293"/>
  <c r="AA1055"/>
  <c r="Z1055"/>
  <c r="AA2135"/>
  <c r="Z2135"/>
  <c r="AA1970"/>
  <c r="AE1970" s="1"/>
  <c r="Z1970"/>
  <c r="AA2410"/>
  <c r="Z2410"/>
  <c r="AA2470"/>
  <c r="Z2470"/>
  <c r="AD2470" s="1"/>
  <c r="AA2363"/>
  <c r="Z2363"/>
  <c r="AA2477"/>
  <c r="Z2477"/>
  <c r="AA2041"/>
  <c r="Z2041"/>
  <c r="AA2215"/>
  <c r="Z2215"/>
  <c r="AA1457"/>
  <c r="Z1457"/>
  <c r="AA2394"/>
  <c r="Z2394"/>
  <c r="AA1529"/>
  <c r="Z1529"/>
  <c r="AA2285"/>
  <c r="Z2285"/>
  <c r="AA2333"/>
  <c r="Z2333"/>
  <c r="AA2030"/>
  <c r="AE2030" s="1"/>
  <c r="Z2030"/>
  <c r="AA2296"/>
  <c r="Z2296"/>
  <c r="AA2266"/>
  <c r="Z2266"/>
  <c r="AA2074"/>
  <c r="Z2074"/>
  <c r="AA2071"/>
  <c r="Z2071"/>
  <c r="AA2015"/>
  <c r="Z2015"/>
  <c r="AA1586"/>
  <c r="Z1586"/>
  <c r="AA2468"/>
  <c r="Z2468"/>
  <c r="AA2512"/>
  <c r="Z2512"/>
  <c r="AA2472"/>
  <c r="Z2472"/>
  <c r="AA6337"/>
  <c r="AE6337" s="1"/>
  <c r="Z6337"/>
  <c r="AA2190"/>
  <c r="Z2190"/>
  <c r="AA1570"/>
  <c r="Z1570"/>
  <c r="AA2080"/>
  <c r="Z2080"/>
  <c r="AA1712"/>
  <c r="AE1712" s="1"/>
  <c r="Z1712"/>
  <c r="AD1712" s="1"/>
  <c r="AA2287"/>
  <c r="Z2287"/>
  <c r="AA2257"/>
  <c r="Z2257"/>
  <c r="AA2118"/>
  <c r="Z2118"/>
  <c r="AA2461"/>
  <c r="Z2461"/>
  <c r="AA1853"/>
  <c r="Z1853"/>
  <c r="AA2314"/>
  <c r="Z2314"/>
  <c r="AA2149"/>
  <c r="Z2149"/>
  <c r="AA2633"/>
  <c r="Z2633"/>
  <c r="AA2473"/>
  <c r="Z2473"/>
  <c r="AA2307"/>
  <c r="Z2307"/>
  <c r="AA2162"/>
  <c r="Z2162"/>
  <c r="AA1869"/>
  <c r="AE1869" s="1"/>
  <c r="Z1869"/>
  <c r="AD1869" s="1"/>
  <c r="AA2405"/>
  <c r="Z2405"/>
  <c r="AA2239"/>
  <c r="AE2239" s="1"/>
  <c r="Z2239"/>
  <c r="AA2578"/>
  <c r="Z2578"/>
  <c r="AA2355"/>
  <c r="AE2355" s="1"/>
  <c r="Z2355"/>
  <c r="AD2355" s="1"/>
  <c r="AA1642"/>
  <c r="Z1642"/>
  <c r="AA1988"/>
  <c r="AE1988" s="1"/>
  <c r="Z1988"/>
  <c r="AD1988" s="1"/>
  <c r="AA2113"/>
  <c r="Z2113"/>
  <c r="AA2509"/>
  <c r="Z2509"/>
  <c r="AA1382"/>
  <c r="Z1382"/>
  <c r="AA1599"/>
  <c r="Z1599"/>
  <c r="AA1980"/>
  <c r="Z1980"/>
  <c r="AA2450"/>
  <c r="Z2450"/>
  <c r="AA2300"/>
  <c r="Z2300"/>
  <c r="AA2367"/>
  <c r="Z2367"/>
  <c r="AA2445"/>
  <c r="Z2445"/>
  <c r="AA2444"/>
  <c r="Z2444"/>
  <c r="AA1928"/>
  <c r="Z1928"/>
  <c r="AA2268"/>
  <c r="Z2268"/>
  <c r="AA1887"/>
  <c r="Z1887"/>
  <c r="AA2111"/>
  <c r="Z2111"/>
  <c r="AA2434"/>
  <c r="Z2434"/>
  <c r="AA2025"/>
  <c r="AE2025" s="1"/>
  <c r="Z2025"/>
  <c r="AA1674"/>
  <c r="Z1674"/>
  <c r="AA2255"/>
  <c r="Z2255"/>
  <c r="AD2255" s="1"/>
  <c r="AA2464"/>
  <c r="Z2464"/>
  <c r="AA1161"/>
  <c r="Z1161"/>
  <c r="AA1996"/>
  <c r="Z1996"/>
  <c r="AA1607"/>
  <c r="AE1607" s="1"/>
  <c r="Z1607"/>
  <c r="AD1607" s="1"/>
  <c r="AA2365"/>
  <c r="Z2365"/>
  <c r="AA1444"/>
  <c r="AE1444" s="1"/>
  <c r="Z1444"/>
  <c r="AD1444" s="1"/>
  <c r="AA1808"/>
  <c r="Z1808"/>
  <c r="AA2087"/>
  <c r="Z2087"/>
  <c r="AA2437"/>
  <c r="Z2437"/>
  <c r="AA2236"/>
  <c r="Z2236"/>
  <c r="AD2236" s="1"/>
  <c r="AA2425"/>
  <c r="Z2425"/>
  <c r="AA2954"/>
  <c r="Z2954"/>
  <c r="AA2244"/>
  <c r="Z2244"/>
  <c r="AA2433"/>
  <c r="AE2433" s="1"/>
  <c r="Z2433"/>
  <c r="AD2433" s="1"/>
  <c r="AA2123"/>
  <c r="Z2123"/>
  <c r="AA2362"/>
  <c r="Z2362"/>
  <c r="AA2366"/>
  <c r="Z2366"/>
  <c r="AA1109"/>
  <c r="Z1109"/>
  <c r="AA2404"/>
  <c r="Z2404"/>
  <c r="AA2453"/>
  <c r="Z2453"/>
  <c r="AA2089"/>
  <c r="Z2089"/>
  <c r="AA1854"/>
  <c r="Z1854"/>
  <c r="AA2525"/>
  <c r="Z2525"/>
  <c r="AA2328"/>
  <c r="Z2328"/>
  <c r="AA1725"/>
  <c r="Z1725"/>
  <c r="AA2231"/>
  <c r="Z2231"/>
  <c r="AA2418"/>
  <c r="Z2418"/>
  <c r="AA1696"/>
  <c r="Z1696"/>
  <c r="AA1443"/>
  <c r="Z1443"/>
  <c r="AA1652"/>
  <c r="AE1652" s="1"/>
  <c r="Z1652"/>
  <c r="AA2427"/>
  <c r="Z2427"/>
  <c r="AA2403"/>
  <c r="AE2403" s="1"/>
  <c r="Z2403"/>
  <c r="AD2403" s="1"/>
  <c r="AA1594"/>
  <c r="Z1594"/>
  <c r="AA1942"/>
  <c r="Z1942"/>
  <c r="AA2496"/>
  <c r="Z2496"/>
  <c r="AA947"/>
  <c r="AE947" s="1"/>
  <c r="Z947"/>
  <c r="AD947" s="1"/>
  <c r="AA1896"/>
  <c r="Z1896"/>
  <c r="AA2139"/>
  <c r="Z2139"/>
  <c r="AA1769"/>
  <c r="Z1769"/>
  <c r="AA1992"/>
  <c r="Z1992"/>
  <c r="AA1634"/>
  <c r="Z1634"/>
  <c r="AA2649"/>
  <c r="Z2649"/>
  <c r="AA2351"/>
  <c r="Z2351"/>
  <c r="AA1122"/>
  <c r="Z1122"/>
  <c r="AA2676"/>
  <c r="Z2676"/>
  <c r="AA1795"/>
  <c r="Z1795"/>
  <c r="AA2348"/>
  <c r="Z2348"/>
  <c r="AA2310"/>
  <c r="Z2310"/>
  <c r="AA2114"/>
  <c r="Z2114"/>
  <c r="AA2265"/>
  <c r="AE2265" s="1"/>
  <c r="Z2265"/>
  <c r="AD2265" s="1"/>
  <c r="AA2112"/>
  <c r="Z2112"/>
  <c r="AA2462"/>
  <c r="Z2462"/>
  <c r="AA2163"/>
  <c r="Z2163"/>
  <c r="AA1870"/>
  <c r="AE1870" s="1"/>
  <c r="Z1870"/>
  <c r="AD1870" s="1"/>
  <c r="AA1929"/>
  <c r="Z1929"/>
  <c r="AA2354"/>
  <c r="Z2354"/>
  <c r="AA2398"/>
  <c r="Z2398"/>
  <c r="AA2187"/>
  <c r="Z2187"/>
  <c r="AD2187" s="1"/>
  <c r="AA1835"/>
  <c r="Z1835"/>
  <c r="AA2038"/>
  <c r="AE2038" s="1"/>
  <c r="Z2038"/>
  <c r="AD2038" s="1"/>
  <c r="AA827"/>
  <c r="Z827"/>
  <c r="AA1361"/>
  <c r="AE1361" s="1"/>
  <c r="Z1361"/>
  <c r="AD1361" s="1"/>
  <c r="AA1867"/>
  <c r="Z1867"/>
  <c r="AA2386"/>
  <c r="Z2386"/>
  <c r="AA2005"/>
  <c r="Z2005"/>
  <c r="AA2150"/>
  <c r="AE2150" s="1"/>
  <c r="Z2150"/>
  <c r="AD2150" s="1"/>
  <c r="AA2199"/>
  <c r="Z2199"/>
  <c r="AA2129"/>
  <c r="Z2129"/>
  <c r="AA2128"/>
  <c r="Z2128"/>
  <c r="AA2387"/>
  <c r="Z2387"/>
  <c r="AA1789"/>
  <c r="Z1789"/>
  <c r="AA2364"/>
  <c r="Z2364"/>
  <c r="AA2381"/>
  <c r="Z2381"/>
  <c r="AA2368"/>
  <c r="Z2368"/>
  <c r="AA2233"/>
  <c r="Z2233"/>
  <c r="AA1850"/>
  <c r="AE1850" s="1"/>
  <c r="Z1850"/>
  <c r="AD1850" s="1"/>
  <c r="AA1534"/>
  <c r="Z1534"/>
  <c r="AA2275"/>
  <c r="Z2275"/>
  <c r="AA2138"/>
  <c r="Z2138"/>
  <c r="AA1900"/>
  <c r="AE1900" s="1"/>
  <c r="Z1900"/>
  <c r="AD1900" s="1"/>
  <c r="AA1950"/>
  <c r="Z1950"/>
  <c r="AA1695"/>
  <c r="AE1695" s="1"/>
  <c r="Z1695"/>
  <c r="AD1695" s="1"/>
  <c r="AA1940"/>
  <c r="Z1940"/>
  <c r="AA1965"/>
  <c r="AE1965" s="1"/>
  <c r="Z1965"/>
  <c r="AD1965" s="1"/>
  <c r="AA2016"/>
  <c r="Z2016"/>
  <c r="AA2035"/>
  <c r="Z2035"/>
  <c r="AD2035" s="1"/>
  <c r="AA1507"/>
  <c r="Z1507"/>
  <c r="AA2383"/>
  <c r="Z2383"/>
  <c r="AA1903"/>
  <c r="Z1903"/>
  <c r="AA2446"/>
  <c r="Z2446"/>
  <c r="AA2225"/>
  <c r="Z2225"/>
  <c r="AA1952"/>
  <c r="AE1952" s="1"/>
  <c r="Z1952"/>
  <c r="AD1952" s="1"/>
  <c r="AA2259"/>
  <c r="Z2259"/>
  <c r="AA2317"/>
  <c r="Z2317"/>
  <c r="AA2200"/>
  <c r="Z2200"/>
  <c r="AA2270"/>
  <c r="Z2270"/>
  <c r="AA2332"/>
  <c r="Z2332"/>
  <c r="AA2350"/>
  <c r="AE2350" s="1"/>
  <c r="Z2350"/>
  <c r="AD2350" s="1"/>
  <c r="AA1933"/>
  <c r="Z1933"/>
  <c r="AA2065"/>
  <c r="AE2065" s="1"/>
  <c r="Z2065"/>
  <c r="AA1566"/>
  <c r="Z1566"/>
  <c r="AA2278"/>
  <c r="AE2278" s="1"/>
  <c r="Z2278"/>
  <c r="AD2278" s="1"/>
  <c r="AA1738"/>
  <c r="Z1738"/>
  <c r="AA2019"/>
  <c r="AE2019" s="1"/>
  <c r="Z2019"/>
  <c r="AA2033"/>
  <c r="Z2033"/>
  <c r="AA2155"/>
  <c r="Z2155"/>
  <c r="AA1861"/>
  <c r="Z1861"/>
  <c r="AA1805"/>
  <c r="AE1805" s="1"/>
  <c r="Z1805"/>
  <c r="AD1805" s="1"/>
  <c r="AA1672"/>
  <c r="Z1672"/>
  <c r="AA2012"/>
  <c r="AE2012" s="1"/>
  <c r="Z2012"/>
  <c r="AD2012" s="1"/>
  <c r="AA2506"/>
  <c r="Z2506"/>
  <c r="AA2044"/>
  <c r="Z2044"/>
  <c r="AA2207"/>
  <c r="Z2207"/>
  <c r="AA2218"/>
  <c r="Z2218"/>
  <c r="AA2158"/>
  <c r="Z2158"/>
  <c r="AA2298"/>
  <c r="Z2298"/>
  <c r="AA2105"/>
  <c r="Z2105"/>
  <c r="AA2177"/>
  <c r="AE2177" s="1"/>
  <c r="Z2177"/>
  <c r="AD2177" s="1"/>
  <c r="AA1859"/>
  <c r="Z1859"/>
  <c r="AA2046"/>
  <c r="Z2046"/>
  <c r="AA2132"/>
  <c r="Z2132"/>
  <c r="AA2166"/>
  <c r="Z2166"/>
  <c r="AA861"/>
  <c r="Z861"/>
  <c r="AA1758"/>
  <c r="AE1758" s="1"/>
  <c r="Z1758"/>
  <c r="AD1758" s="1"/>
  <c r="AA2108"/>
  <c r="Z2108"/>
  <c r="AA2094"/>
  <c r="Z2094"/>
  <c r="AA2973"/>
  <c r="Z2973"/>
  <c r="AA1387"/>
  <c r="AE1387" s="1"/>
  <c r="Z1387"/>
  <c r="AD1387" s="1"/>
  <c r="AA1865"/>
  <c r="Z1865"/>
  <c r="AA2181"/>
  <c r="Z2181"/>
  <c r="AA1872"/>
  <c r="Z1872"/>
  <c r="AA1657"/>
  <c r="AE1657" s="1"/>
  <c r="Z1657"/>
  <c r="AD1657" s="1"/>
  <c r="AA2099"/>
  <c r="Z2099"/>
  <c r="AA1790"/>
  <c r="AE1790" s="1"/>
  <c r="Z1790"/>
  <c r="AA2382"/>
  <c r="Z2382"/>
  <c r="AA2077"/>
  <c r="Z2077"/>
  <c r="AD2077" s="1"/>
  <c r="AA2145"/>
  <c r="Z2145"/>
  <c r="AA2055"/>
  <c r="Z2055"/>
  <c r="AA1966"/>
  <c r="Z1966"/>
  <c r="AA1574"/>
  <c r="AE1574" s="1"/>
  <c r="Z1574"/>
  <c r="AD1574" s="1"/>
  <c r="AA2027"/>
  <c r="Z2027"/>
  <c r="AA1852"/>
  <c r="AE1852" s="1"/>
  <c r="Z1852"/>
  <c r="AD1852" s="1"/>
  <c r="AA2220"/>
  <c r="Z2220"/>
  <c r="AA2638"/>
  <c r="Z2638"/>
  <c r="AA2195"/>
  <c r="Z2195"/>
  <c r="AA1995"/>
  <c r="Z1995"/>
  <c r="AA2133"/>
  <c r="Z2133"/>
  <c r="AA2492"/>
  <c r="Z2492"/>
  <c r="AA2011"/>
  <c r="Z2011"/>
  <c r="AA1796"/>
  <c r="Z1796"/>
  <c r="AA2377"/>
  <c r="Z2377"/>
  <c r="AA1641"/>
  <c r="AE1641" s="1"/>
  <c r="Z1641"/>
  <c r="AD1641" s="1"/>
  <c r="AA2221"/>
  <c r="Z2221"/>
  <c r="AA1637"/>
  <c r="Z1637"/>
  <c r="AD1637" s="1"/>
  <c r="AA2134"/>
  <c r="Z2134"/>
  <c r="AA2299"/>
  <c r="AE2299" s="1"/>
  <c r="Z2299"/>
  <c r="AD2299" s="1"/>
  <c r="AA1927"/>
  <c r="Z1927"/>
  <c r="AA2042"/>
  <c r="AE2042" s="1"/>
  <c r="Z2042"/>
  <c r="AD2042" s="1"/>
  <c r="AA1975"/>
  <c r="Z1975"/>
  <c r="AA1826"/>
  <c r="Z1826"/>
  <c r="AA1665"/>
  <c r="Z1665"/>
  <c r="AA1884"/>
  <c r="AE1884" s="1"/>
  <c r="Z1884"/>
  <c r="AD1884" s="1"/>
  <c r="AA2339"/>
  <c r="Z2339"/>
  <c r="AA2098"/>
  <c r="Z2098"/>
  <c r="AA2543"/>
  <c r="Z2543"/>
  <c r="AA2085"/>
  <c r="Z2085"/>
  <c r="AA1759"/>
  <c r="Z1759"/>
  <c r="AA1787"/>
  <c r="AE1787" s="1"/>
  <c r="Z1787"/>
  <c r="AD1787" s="1"/>
  <c r="AA1920"/>
  <c r="Z1920"/>
  <c r="AA1668"/>
  <c r="AE1668" s="1"/>
  <c r="Z1668"/>
  <c r="AD1668" s="1"/>
  <c r="AA2088"/>
  <c r="Z2088"/>
  <c r="AA2043"/>
  <c r="Z2043"/>
  <c r="AA1907"/>
  <c r="Z1907"/>
  <c r="AA2060"/>
  <c r="AE2060" s="1"/>
  <c r="Z2060"/>
  <c r="AD2060" s="1"/>
  <c r="AA1650"/>
  <c r="Z1650"/>
  <c r="AA2072"/>
  <c r="Z2072"/>
  <c r="AA1415"/>
  <c r="Z1415"/>
  <c r="AA2152"/>
  <c r="Z2152"/>
  <c r="AA1855"/>
  <c r="Z1855"/>
  <c r="AA2217"/>
  <c r="Z2217"/>
  <c r="AA1509"/>
  <c r="Z1509"/>
  <c r="AA2338"/>
  <c r="Z2338"/>
  <c r="AA2264"/>
  <c r="Z2264"/>
  <c r="AA2705"/>
  <c r="Z2705"/>
  <c r="AA2161"/>
  <c r="Z2161"/>
  <c r="AA2049"/>
  <c r="AE2049" s="1"/>
  <c r="Z2049"/>
  <c r="AA2117"/>
  <c r="Z2117"/>
  <c r="AA2069"/>
  <c r="Z2069"/>
  <c r="AA1962"/>
  <c r="Z1962"/>
  <c r="AA2863"/>
  <c r="Z2863"/>
  <c r="AA1880"/>
  <c r="Z1880"/>
  <c r="AA1882"/>
  <c r="Z1882"/>
  <c r="AD1882" s="1"/>
  <c r="AA2066"/>
  <c r="Z2066"/>
  <c r="AA1616"/>
  <c r="AE1616" s="1"/>
  <c r="Z1616"/>
  <c r="AD1616" s="1"/>
  <c r="AA2075"/>
  <c r="Z2075"/>
  <c r="AA2519"/>
  <c r="Z2519"/>
  <c r="AA2159"/>
  <c r="Z2159"/>
  <c r="AA2148"/>
  <c r="Z2148"/>
  <c r="AA1972"/>
  <c r="Z1972"/>
  <c r="AA2271"/>
  <c r="Z2271"/>
  <c r="AA2261"/>
  <c r="Z2261"/>
  <c r="AA1968"/>
  <c r="Z1968"/>
  <c r="AD1968" s="1"/>
  <c r="AA1740"/>
  <c r="Z1740"/>
  <c r="AA1977"/>
  <c r="Z1977"/>
  <c r="AA2358"/>
  <c r="Z2358"/>
  <c r="AA1989"/>
  <c r="AE1989" s="1"/>
  <c r="Z1989"/>
  <c r="AD1989" s="1"/>
  <c r="AA1713"/>
  <c r="Z1713"/>
  <c r="AA1770"/>
  <c r="Z1770"/>
  <c r="AA1844"/>
  <c r="Z1844"/>
  <c r="AA1703"/>
  <c r="Z1703"/>
  <c r="AA1951"/>
  <c r="Z1951"/>
  <c r="AA2137"/>
  <c r="Z2137"/>
  <c r="AA1930"/>
  <c r="Z1930"/>
  <c r="AA2252"/>
  <c r="Z2252"/>
  <c r="AA1960"/>
  <c r="Z1960"/>
  <c r="AA1886"/>
  <c r="Z1886"/>
  <c r="AA1417"/>
  <c r="Z1417"/>
  <c r="AA2095"/>
  <c r="Z2095"/>
  <c r="AA1949"/>
  <c r="Z1949"/>
  <c r="AA2045"/>
  <c r="Z2045"/>
  <c r="AA2053"/>
  <c r="Z2053"/>
  <c r="AA2147"/>
  <c r="AE2147" s="1"/>
  <c r="Z2147"/>
  <c r="AD2147" s="1"/>
  <c r="AA1990"/>
  <c r="Z1990"/>
  <c r="AA2092"/>
  <c r="Z2092"/>
  <c r="AA685"/>
  <c r="Z685"/>
  <c r="AA1978"/>
  <c r="Z1978"/>
  <c r="AA1959"/>
  <c r="Z1959"/>
  <c r="AA1439"/>
  <c r="Z1439"/>
  <c r="AA2211"/>
  <c r="Z2211"/>
  <c r="AA1803"/>
  <c r="Z1803"/>
  <c r="AD1803" s="1"/>
  <c r="AA1754"/>
  <c r="Z1754"/>
  <c r="AA2073"/>
  <c r="Z2073"/>
  <c r="AA1519"/>
  <c r="Z1519"/>
  <c r="AA2165"/>
  <c r="Z2165"/>
  <c r="AA1807"/>
  <c r="Z1807"/>
  <c r="AA2508"/>
  <c r="Z2508"/>
  <c r="AA1994"/>
  <c r="Z1994"/>
  <c r="AA2029"/>
  <c r="Z2029"/>
  <c r="AA2219"/>
  <c r="Z2219"/>
  <c r="AA1777"/>
  <c r="Z1777"/>
  <c r="AA2031"/>
  <c r="Z2031"/>
  <c r="AA2103"/>
  <c r="Z2103"/>
  <c r="AA2329"/>
  <c r="Z2329"/>
  <c r="AA1521"/>
  <c r="AE1521" s="1"/>
  <c r="Z1521"/>
  <c r="AD1521" s="1"/>
  <c r="AA1640"/>
  <c r="Z1640"/>
  <c r="AA2341"/>
  <c r="Z2341"/>
  <c r="AA1888"/>
  <c r="Z1888"/>
  <c r="AA1675"/>
  <c r="AE1675" s="1"/>
  <c r="Z1675"/>
  <c r="AA1948"/>
  <c r="Z1948"/>
  <c r="AA2648"/>
  <c r="AE2648" s="1"/>
  <c r="Z2648"/>
  <c r="AA1689"/>
  <c r="Z1689"/>
  <c r="AA1283"/>
  <c r="AE1283" s="1"/>
  <c r="Z1283"/>
  <c r="AD1283" s="1"/>
  <c r="AA1425"/>
  <c r="Z1425"/>
  <c r="AA2571"/>
  <c r="Z2571"/>
  <c r="AA2154"/>
  <c r="Z2154"/>
  <c r="AA1874"/>
  <c r="Z1874"/>
  <c r="AA1957"/>
  <c r="Z1957"/>
  <c r="AA2120"/>
  <c r="Z2120"/>
  <c r="AA2230"/>
  <c r="Z2230"/>
  <c r="AA1879"/>
  <c r="AE1879" s="1"/>
  <c r="Z1879"/>
  <c r="AD1879" s="1"/>
  <c r="AA1260"/>
  <c r="Z1260"/>
  <c r="AA1536"/>
  <c r="AE1536" s="1"/>
  <c r="Z1536"/>
  <c r="AD1536" s="1"/>
  <c r="AA1756"/>
  <c r="Z1756"/>
  <c r="AA1708"/>
  <c r="Z1708"/>
  <c r="AA2021"/>
  <c r="Z2021"/>
  <c r="AA1816"/>
  <c r="AE1816" s="1"/>
  <c r="Z1816"/>
  <c r="AD1816" s="1"/>
  <c r="AA2370"/>
  <c r="Z2370"/>
  <c r="AA2402"/>
  <c r="Z2402"/>
  <c r="AA2448"/>
  <c r="Z2448"/>
  <c r="AA1495"/>
  <c r="AE1495" s="1"/>
  <c r="Z1495"/>
  <c r="AA1961"/>
  <c r="Z1961"/>
  <c r="AA1998"/>
  <c r="Z1998"/>
  <c r="AA2357"/>
  <c r="Z2357"/>
  <c r="AA2119"/>
  <c r="Z2119"/>
  <c r="AA1925"/>
  <c r="Z1925"/>
  <c r="AA2457"/>
  <c r="Z2457"/>
  <c r="AA1878"/>
  <c r="Z1878"/>
  <c r="AA2720"/>
  <c r="Z2720"/>
  <c r="AA2567"/>
  <c r="Z2567"/>
  <c r="AA1828"/>
  <c r="AE1828" s="1"/>
  <c r="Z1828"/>
  <c r="AD1828" s="1"/>
  <c r="AA2006"/>
  <c r="Z2006"/>
  <c r="AA1891"/>
  <c r="AE1891" s="1"/>
  <c r="Z1891"/>
  <c r="AD1891" s="1"/>
  <c r="AA1848"/>
  <c r="Z1848"/>
  <c r="AA2773"/>
  <c r="Z2773"/>
  <c r="AA1802"/>
  <c r="Z1802"/>
  <c r="AA1397"/>
  <c r="Z1397"/>
  <c r="AA1873"/>
  <c r="Z1873"/>
  <c r="AA1893"/>
  <c r="Z1893"/>
  <c r="AA2062"/>
  <c r="Z2062"/>
  <c r="AA2091"/>
  <c r="AE2091" s="1"/>
  <c r="Z2091"/>
  <c r="AD2091" s="1"/>
  <c r="AA1477"/>
  <c r="Z1477"/>
  <c r="AA2039"/>
  <c r="Z2039"/>
  <c r="AA2347"/>
  <c r="Z2347"/>
  <c r="AA2002"/>
  <c r="Z2002"/>
  <c r="AA1979"/>
  <c r="Z1979"/>
  <c r="AA1079"/>
  <c r="AE1079" s="1"/>
  <c r="Z1079"/>
  <c r="AD1079" s="1"/>
  <c r="AA1762"/>
  <c r="Z1762"/>
  <c r="AA2378"/>
  <c r="AE2378" s="1"/>
  <c r="Z2378"/>
  <c r="AD2378" s="1"/>
  <c r="AA1717"/>
  <c r="Z1717"/>
  <c r="AA1775"/>
  <c r="AE1775" s="1"/>
  <c r="Z1775"/>
  <c r="AD1775" s="1"/>
  <c r="AA1938"/>
  <c r="Z1938"/>
  <c r="AA2034"/>
  <c r="Z2034"/>
  <c r="AD2034" s="1"/>
  <c r="AA2192"/>
  <c r="Z2192"/>
  <c r="AA1600"/>
  <c r="AE1600" s="1"/>
  <c r="Z1600"/>
  <c r="AA1437"/>
  <c r="Z1437"/>
  <c r="AA2101"/>
  <c r="Z2101"/>
  <c r="AA1465"/>
  <c r="Z1465"/>
  <c r="AA2017"/>
  <c r="AE2017" s="1"/>
  <c r="Z2017"/>
  <c r="AD2017" s="1"/>
  <c r="AA1791"/>
  <c r="Z1791"/>
  <c r="AA1553"/>
  <c r="Z1553"/>
  <c r="AA2022"/>
  <c r="Z2022"/>
  <c r="AA1847"/>
  <c r="AE1847" s="1"/>
  <c r="Z1847"/>
  <c r="AD1847" s="1"/>
  <c r="AA2713"/>
  <c r="Z2713"/>
  <c r="AA2008"/>
  <c r="Z2008"/>
  <c r="AA1987"/>
  <c r="Z1987"/>
  <c r="AA1751"/>
  <c r="AE1751" s="1"/>
  <c r="Z1751"/>
  <c r="AD1751" s="1"/>
  <c r="AA1089"/>
  <c r="Z1089"/>
  <c r="AA1908"/>
  <c r="Z1908"/>
  <c r="AA1953"/>
  <c r="Z1953"/>
  <c r="AA2083"/>
  <c r="Z2083"/>
  <c r="AA1984"/>
  <c r="Z1984"/>
  <c r="AA1643"/>
  <c r="Z1643"/>
  <c r="AD1643" s="1"/>
  <c r="AA1919"/>
  <c r="Z1919"/>
  <c r="AA1682"/>
  <c r="Z1682"/>
  <c r="AA1811"/>
  <c r="Z1811"/>
  <c r="AA2277"/>
  <c r="AE2277" s="1"/>
  <c r="Z2277"/>
  <c r="AD2277" s="1"/>
  <c r="AA1564"/>
  <c r="Z1564"/>
  <c r="AA1822"/>
  <c r="Z1822"/>
  <c r="AA2284"/>
  <c r="Z2284"/>
  <c r="AA1937"/>
  <c r="Z1937"/>
  <c r="AA2136"/>
  <c r="Z2136"/>
  <c r="AA1921"/>
  <c r="Z1921"/>
  <c r="AD1921" s="1"/>
  <c r="AA1967"/>
  <c r="Z1967"/>
  <c r="AA1724"/>
  <c r="AE1724" s="1"/>
  <c r="Z1724"/>
  <c r="AD1724" s="1"/>
  <c r="AA1836"/>
  <c r="Z1836"/>
  <c r="AA1728"/>
  <c r="AE1728" s="1"/>
  <c r="Z1728"/>
  <c r="AD1728" s="1"/>
  <c r="AA1694"/>
  <c r="Z1694"/>
  <c r="AA2146"/>
  <c r="Z2146"/>
  <c r="AA1827"/>
  <c r="Z1827"/>
  <c r="AA1904"/>
  <c r="AE1904" s="1"/>
  <c r="Z1904"/>
  <c r="AD1904" s="1"/>
  <c r="AA2014"/>
  <c r="Z2014"/>
  <c r="AA1084"/>
  <c r="Z1084"/>
  <c r="AA1871"/>
  <c r="Z1871"/>
  <c r="AA2054"/>
  <c r="Z2054"/>
  <c r="AA1824"/>
  <c r="Z1824"/>
  <c r="AA1226"/>
  <c r="Z1226"/>
  <c r="AA1776"/>
  <c r="Z1776"/>
  <c r="AA1897"/>
  <c r="AE1897" s="1"/>
  <c r="Z1897"/>
  <c r="AA1809"/>
  <c r="Z1809"/>
  <c r="AA151"/>
  <c r="AE151" s="1"/>
  <c r="Z151"/>
  <c r="AD151" s="1"/>
  <c r="AA2438"/>
  <c r="Z2438"/>
  <c r="AA1991"/>
  <c r="Z1991"/>
  <c r="AA1868"/>
  <c r="Z1868"/>
  <c r="AA1746"/>
  <c r="Z1746"/>
  <c r="AA1792"/>
  <c r="Z1792"/>
  <c r="AA529"/>
  <c r="Z529"/>
  <c r="AA1704"/>
  <c r="Z1704"/>
  <c r="AA1581"/>
  <c r="AE1581" s="1"/>
  <c r="Z1581"/>
  <c r="AD1581" s="1"/>
  <c r="AA1227"/>
  <c r="Z1227"/>
  <c r="AA1881"/>
  <c r="Z1881"/>
  <c r="AA1726"/>
  <c r="Z1726"/>
  <c r="AA1535"/>
  <c r="Z1535"/>
  <c r="AA2107"/>
  <c r="Z2107"/>
  <c r="AA1862"/>
  <c r="AE1862" s="1"/>
  <c r="Z1862"/>
  <c r="AA1918"/>
  <c r="Z1918"/>
  <c r="AA1797"/>
  <c r="AE1797" s="1"/>
  <c r="Z1797"/>
  <c r="AD1797" s="1"/>
  <c r="AA1748"/>
  <c r="Z1748"/>
  <c r="AA2243"/>
  <c r="Z2243"/>
  <c r="AA1705"/>
  <c r="Z1705"/>
  <c r="AA1819"/>
  <c r="Z1819"/>
  <c r="AD1819" s="1"/>
  <c r="AA1916"/>
  <c r="Z1916"/>
  <c r="AA2173"/>
  <c r="Z2173"/>
  <c r="AA1524"/>
  <c r="Z1524"/>
  <c r="AA1939"/>
  <c r="AE1939" s="1"/>
  <c r="Z1939"/>
  <c r="AD1939" s="1"/>
  <c r="AA1945"/>
  <c r="Z1945"/>
  <c r="AA1851"/>
  <c r="Z1851"/>
  <c r="AA1840"/>
  <c r="Z1840"/>
  <c r="AA1955"/>
  <c r="Z1955"/>
  <c r="AA1981"/>
  <c r="Z1981"/>
  <c r="AA1902"/>
  <c r="Z1902"/>
  <c r="AA2116"/>
  <c r="Z2116"/>
  <c r="AA1188"/>
  <c r="Z1188"/>
  <c r="AA1585"/>
  <c r="Z1585"/>
  <c r="AA1894"/>
  <c r="AE1894" s="1"/>
  <c r="Z1894"/>
  <c r="AD1894" s="1"/>
  <c r="AA1344"/>
  <c r="Z1344"/>
  <c r="AA1766"/>
  <c r="Z1766"/>
  <c r="AA1413"/>
  <c r="Z1413"/>
  <c r="AA1739"/>
  <c r="AE1739" s="1"/>
  <c r="Z1739"/>
  <c r="AD1739" s="1"/>
  <c r="AA1935"/>
  <c r="Z1935"/>
  <c r="AA1487"/>
  <c r="AE1487" s="1"/>
  <c r="Z1487"/>
  <c r="AD1487" s="1"/>
  <c r="AA1823"/>
  <c r="Z1823"/>
  <c r="AA1480"/>
  <c r="AE1480" s="1"/>
  <c r="Z1480"/>
  <c r="AD1480" s="1"/>
  <c r="AA1782"/>
  <c r="Z1782"/>
  <c r="AA1617"/>
  <c r="AE1617" s="1"/>
  <c r="Z1617"/>
  <c r="AD1617" s="1"/>
  <c r="AA1780"/>
  <c r="Z1780"/>
  <c r="AA2068"/>
  <c r="AE2068" s="1"/>
  <c r="Z2068"/>
  <c r="AD2068" s="1"/>
  <c r="AA1800"/>
  <c r="Z1800"/>
  <c r="AA1660"/>
  <c r="Z1660"/>
  <c r="AA1557"/>
  <c r="Z1557"/>
  <c r="AA1648"/>
  <c r="Z1648"/>
  <c r="AA1781"/>
  <c r="Z1781"/>
  <c r="AA1913"/>
  <c r="AE1913" s="1"/>
  <c r="Z1913"/>
  <c r="AD1913" s="1"/>
  <c r="AA1922"/>
  <c r="Z1922"/>
  <c r="AA1629"/>
  <c r="Z1629"/>
  <c r="AA1479"/>
  <c r="Z1479"/>
  <c r="AA1460"/>
  <c r="AE1460" s="1"/>
  <c r="Z1460"/>
  <c r="AD1460" s="1"/>
  <c r="AA1531"/>
  <c r="Z1531"/>
  <c r="AA2422"/>
  <c r="Z2422"/>
  <c r="AA1750"/>
  <c r="Z1750"/>
  <c r="AA1899"/>
  <c r="Z1899"/>
  <c r="AA1943"/>
  <c r="Z1943"/>
  <c r="AA1841"/>
  <c r="Z1841"/>
  <c r="AA1910"/>
  <c r="Z1910"/>
  <c r="AA1798"/>
  <c r="AE1798" s="1"/>
  <c r="Z1798"/>
  <c r="AD1798" s="1"/>
  <c r="AA1744"/>
  <c r="Z1744"/>
  <c r="AA1559"/>
  <c r="Z1559"/>
  <c r="AA1272"/>
  <c r="Z1272"/>
  <c r="AA1763"/>
  <c r="Z1763"/>
  <c r="AA1273"/>
  <c r="Z1273"/>
  <c r="AA1767"/>
  <c r="AE1767" s="1"/>
  <c r="Z1767"/>
  <c r="AD1767" s="1"/>
  <c r="AA1499"/>
  <c r="Z1499"/>
  <c r="AA1964"/>
  <c r="Z1964"/>
  <c r="AA2294"/>
  <c r="Z2294"/>
  <c r="AA1500"/>
  <c r="AE1500" s="1"/>
  <c r="Z1500"/>
  <c r="AD1500" s="1"/>
  <c r="AA1551"/>
  <c r="Z1551"/>
  <c r="AA1906"/>
  <c r="Z1906"/>
  <c r="AA2361"/>
  <c r="Z2361"/>
  <c r="AA1812"/>
  <c r="Z1812"/>
  <c r="AA2028"/>
  <c r="Z2028"/>
  <c r="AA2097"/>
  <c r="Z2097"/>
  <c r="AA1593"/>
  <c r="Z1593"/>
  <c r="AA1737"/>
  <c r="Z1737"/>
  <c r="AA1610"/>
  <c r="Z1610"/>
  <c r="AA1401"/>
  <c r="Z1401"/>
  <c r="AA1603"/>
  <c r="Z1603"/>
  <c r="AA1842"/>
  <c r="Z1842"/>
  <c r="AA1497"/>
  <c r="Z1497"/>
  <c r="AA1719"/>
  <c r="AE1719" s="1"/>
  <c r="Z1719"/>
  <c r="AA1409"/>
  <c r="Z1409"/>
  <c r="AA1289"/>
  <c r="AE1289" s="1"/>
  <c r="Z1289"/>
  <c r="AD1289" s="1"/>
  <c r="AA980"/>
  <c r="Z980"/>
  <c r="AA1470"/>
  <c r="AE1470" s="1"/>
  <c r="Z1470"/>
  <c r="AD1470" s="1"/>
  <c r="AA1845"/>
  <c r="Z1845"/>
  <c r="AA1580"/>
  <c r="AE1580" s="1"/>
  <c r="Z1580"/>
  <c r="AD1580" s="1"/>
  <c r="AA1793"/>
  <c r="Z1793"/>
  <c r="AA1662"/>
  <c r="Z1662"/>
  <c r="AD1662" s="1"/>
  <c r="AA1244"/>
  <c r="Z1244"/>
  <c r="AA1742"/>
  <c r="Z1742"/>
  <c r="AA1619"/>
  <c r="Z1619"/>
  <c r="AA1638"/>
  <c r="AE1638" s="1"/>
  <c r="Z1638"/>
  <c r="AD1638" s="1"/>
  <c r="AA2130"/>
  <c r="Z2130"/>
  <c r="AA1898"/>
  <c r="Z1898"/>
  <c r="AD1898" s="1"/>
  <c r="AA1905"/>
  <c r="Z1905"/>
  <c r="AA2032"/>
  <c r="AE2032" s="1"/>
  <c r="Z2032"/>
  <c r="AA812"/>
  <c r="Z812"/>
  <c r="AA1810"/>
  <c r="AE1810" s="1"/>
  <c r="Z1810"/>
  <c r="AD1810" s="1"/>
  <c r="AA1993"/>
  <c r="Z1993"/>
  <c r="AA1956"/>
  <c r="Z1956"/>
  <c r="AA1683"/>
  <c r="Z1683"/>
  <c r="AA1525"/>
  <c r="AE1525" s="1"/>
  <c r="Z1525"/>
  <c r="AD1525" s="1"/>
  <c r="AA1620"/>
  <c r="Z1620"/>
  <c r="AA2202"/>
  <c r="Z2202"/>
  <c r="AA1727"/>
  <c r="Z1727"/>
  <c r="AA1612"/>
  <c r="Z1612"/>
  <c r="AA1973"/>
  <c r="Z1973"/>
  <c r="AA1986"/>
  <c r="Z1986"/>
  <c r="AA1764"/>
  <c r="Z1764"/>
  <c r="AA1774"/>
  <c r="Z1774"/>
  <c r="AA1602"/>
  <c r="Z1602"/>
  <c r="AA1702"/>
  <c r="Z1702"/>
  <c r="AA2186"/>
  <c r="Z2186"/>
  <c r="AA2127"/>
  <c r="Z2127"/>
  <c r="AA2004"/>
  <c r="Z2004"/>
  <c r="AA1843"/>
  <c r="Z1843"/>
  <c r="AA1806"/>
  <c r="Z1806"/>
  <c r="AA1923"/>
  <c r="Z1923"/>
  <c r="AA1741"/>
  <c r="Z1741"/>
  <c r="AA2037"/>
  <c r="Z2037"/>
  <c r="AA1670"/>
  <c r="Z1670"/>
  <c r="AA1628"/>
  <c r="AE1628" s="1"/>
  <c r="Z1628"/>
  <c r="AA1517"/>
  <c r="Z1517"/>
  <c r="AA2172"/>
  <c r="AE2172" s="1"/>
  <c r="Z2172"/>
  <c r="AA1889"/>
  <c r="Z1889"/>
  <c r="AA1779"/>
  <c r="Z1779"/>
  <c r="AA1772"/>
  <c r="Z1772"/>
  <c r="AA1864"/>
  <c r="Z1864"/>
  <c r="AA1698"/>
  <c r="Z1698"/>
  <c r="AA2115"/>
  <c r="AE2115" s="1"/>
  <c r="Z2115"/>
  <c r="AD2115" s="1"/>
  <c r="AA1749"/>
  <c r="Z1749"/>
  <c r="AA1860"/>
  <c r="Z1860"/>
  <c r="AA1785"/>
  <c r="Z1785"/>
  <c r="AA1106"/>
  <c r="AE1106" s="1"/>
  <c r="Z1106"/>
  <c r="AD1106" s="1"/>
  <c r="AA1661"/>
  <c r="Z1661"/>
  <c r="AA2122"/>
  <c r="AE2122" s="1"/>
  <c r="Z2122"/>
  <c r="AA1618"/>
  <c r="Z1618"/>
  <c r="AA1624"/>
  <c r="AE1624" s="1"/>
  <c r="Z1624"/>
  <c r="AD1624" s="1"/>
  <c r="AA2096"/>
  <c r="Z2096"/>
  <c r="AA1608"/>
  <c r="AE1608" s="1"/>
  <c r="Z1608"/>
  <c r="AD1608" s="1"/>
  <c r="AA1183"/>
  <c r="Z1183"/>
  <c r="AA1591"/>
  <c r="Z1591"/>
  <c r="AA1547"/>
  <c r="Z1547"/>
  <c r="AA1408"/>
  <c r="AE1408" s="1"/>
  <c r="Z1408"/>
  <c r="AD1408" s="1"/>
  <c r="AA1778"/>
  <c r="Z1778"/>
  <c r="AA1716"/>
  <c r="Z1716"/>
  <c r="AA1561"/>
  <c r="Z1561"/>
  <c r="AA2301"/>
  <c r="Z2301"/>
  <c r="AA2191"/>
  <c r="Z2191"/>
  <c r="AA1765"/>
  <c r="Z1765"/>
  <c r="AA1885"/>
  <c r="Z1885"/>
  <c r="AA1813"/>
  <c r="Z1813"/>
  <c r="AA1699"/>
  <c r="Z1699"/>
  <c r="AA1258"/>
  <c r="Z1258"/>
  <c r="AA1706"/>
  <c r="Z1706"/>
  <c r="AA1421"/>
  <c r="AE1421" s="1"/>
  <c r="Z1421"/>
  <c r="AA1651"/>
  <c r="Z1651"/>
  <c r="AA2157"/>
  <c r="AE2157" s="1"/>
  <c r="Z2157"/>
  <c r="AD2157" s="1"/>
  <c r="AA1825"/>
  <c r="Z1825"/>
  <c r="AA1832"/>
  <c r="AE1832" s="1"/>
  <c r="Z1832"/>
  <c r="AD1832" s="1"/>
  <c r="AA1997"/>
  <c r="Z1997"/>
  <c r="AA1554"/>
  <c r="Z1554"/>
  <c r="AA1934"/>
  <c r="Z1934"/>
  <c r="AA2026"/>
  <c r="AE2026" s="1"/>
  <c r="Z2026"/>
  <c r="AD2026" s="1"/>
  <c r="AA1732"/>
  <c r="Z1732"/>
  <c r="AA990"/>
  <c r="AE990" s="1"/>
  <c r="Z990"/>
  <c r="AD990" s="1"/>
  <c r="AA1656"/>
  <c r="Z1656"/>
  <c r="AA2040"/>
  <c r="Z2040"/>
  <c r="AD2040" s="1"/>
  <c r="AA1735"/>
  <c r="Z1735"/>
  <c r="AA1579"/>
  <c r="Z1579"/>
  <c r="AA1655"/>
  <c r="Z1655"/>
  <c r="AA1636"/>
  <c r="AE1636" s="1"/>
  <c r="Z1636"/>
  <c r="AD1636" s="1"/>
  <c r="AA2352"/>
  <c r="Z2352"/>
  <c r="AA1393"/>
  <c r="Z1393"/>
  <c r="AA1475"/>
  <c r="Z1475"/>
  <c r="AA1458"/>
  <c r="AE1458" s="1"/>
  <c r="Z1458"/>
  <c r="AD1458" s="1"/>
  <c r="AA1631"/>
  <c r="Z1631"/>
  <c r="AA1445"/>
  <c r="AE1445" s="1"/>
  <c r="Z1445"/>
  <c r="AD1445" s="1"/>
  <c r="AA2160"/>
  <c r="Z2160"/>
  <c r="AA1718"/>
  <c r="Z1718"/>
  <c r="AA849"/>
  <c r="Z849"/>
  <c r="AA1753"/>
  <c r="Z1753"/>
  <c r="AA1587"/>
  <c r="Z1587"/>
  <c r="AA1377"/>
  <c r="Z1377"/>
  <c r="AA1467"/>
  <c r="Z1467"/>
  <c r="AA1837"/>
  <c r="Z1837"/>
  <c r="AA1821"/>
  <c r="Z1821"/>
  <c r="AA1485"/>
  <c r="Z1485"/>
  <c r="AA1814"/>
  <c r="Z1814"/>
  <c r="AA1545"/>
  <c r="Z1545"/>
  <c r="AA1486"/>
  <c r="Z1486"/>
  <c r="AA1909"/>
  <c r="Z1909"/>
  <c r="AA1333"/>
  <c r="Z1333"/>
  <c r="AA1484"/>
  <c r="AE1484" s="1"/>
  <c r="Z1484"/>
  <c r="AD1484" s="1"/>
  <c r="AA1691"/>
  <c r="Z1691"/>
  <c r="AA1562"/>
  <c r="Z1562"/>
  <c r="AA1999"/>
  <c r="Z1999"/>
  <c r="AA1451"/>
  <c r="Z1451"/>
  <c r="AD1451" s="1"/>
  <c r="AA1667"/>
  <c r="Z1667"/>
  <c r="AA1590"/>
  <c r="Z1590"/>
  <c r="AA1081"/>
  <c r="Z1081"/>
  <c r="AA1539"/>
  <c r="AE1539" s="1"/>
  <c r="Z1539"/>
  <c r="AD1539" s="1"/>
  <c r="AA2007"/>
  <c r="Z2007"/>
  <c r="AA1471"/>
  <c r="AE1471" s="1"/>
  <c r="Z1471"/>
  <c r="AD1471" s="1"/>
  <c r="AA1621"/>
  <c r="Z1621"/>
  <c r="AA1890"/>
  <c r="Z1890"/>
  <c r="AA1658"/>
  <c r="Z1658"/>
  <c r="AA1156"/>
  <c r="AE1156" s="1"/>
  <c r="Z1156"/>
  <c r="AD1156" s="1"/>
  <c r="AA1431"/>
  <c r="Z1431"/>
  <c r="AA1833"/>
  <c r="Z1833"/>
  <c r="AA1734"/>
  <c r="Z1734"/>
  <c r="AA1678"/>
  <c r="AE1678" s="1"/>
  <c r="Z1678"/>
  <c r="AA1481"/>
  <c r="Z1481"/>
  <c r="AA1681"/>
  <c r="Z1681"/>
  <c r="AA1755"/>
  <c r="Z1755"/>
  <c r="AA1339"/>
  <c r="AE1339" s="1"/>
  <c r="Z1339"/>
  <c r="AD1339" s="1"/>
  <c r="AA1505"/>
  <c r="Z1505"/>
  <c r="AA1714"/>
  <c r="Z1714"/>
  <c r="AA1784"/>
  <c r="Z1784"/>
  <c r="AA1613"/>
  <c r="Z1613"/>
  <c r="AA1515"/>
  <c r="Z1515"/>
  <c r="AA1676"/>
  <c r="AE1676" s="1"/>
  <c r="Z1676"/>
  <c r="AD1676" s="1"/>
  <c r="AA1866"/>
  <c r="Z1866"/>
  <c r="AA1448"/>
  <c r="Z1448"/>
  <c r="AA1349"/>
  <c r="Z1349"/>
  <c r="AA1757"/>
  <c r="Z1757"/>
  <c r="AD1757" s="1"/>
  <c r="AA1931"/>
  <c r="Z1931"/>
  <c r="AA1605"/>
  <c r="Z1605"/>
  <c r="AA1528"/>
  <c r="Z1528"/>
  <c r="AA1733"/>
  <c r="Z1733"/>
  <c r="AA1831"/>
  <c r="Z1831"/>
  <c r="AA1364"/>
  <c r="AE1364" s="1"/>
  <c r="Z1364"/>
  <c r="AD1364" s="1"/>
  <c r="AA1572"/>
  <c r="Z1572"/>
  <c r="AA1459"/>
  <c r="AE1459" s="1"/>
  <c r="Z1459"/>
  <c r="AD1459" s="1"/>
  <c r="AA1693"/>
  <c r="Z1693"/>
  <c r="AA1541"/>
  <c r="Z1541"/>
  <c r="AA1609"/>
  <c r="Z1609"/>
  <c r="AA1786"/>
  <c r="Z1786"/>
  <c r="AA1745"/>
  <c r="Z1745"/>
  <c r="AA2499"/>
  <c r="Z2499"/>
  <c r="AA698"/>
  <c r="Z698"/>
  <c r="AA1743"/>
  <c r="Z1743"/>
  <c r="AA2176"/>
  <c r="Z2176"/>
  <c r="AA1110"/>
  <c r="Z1110"/>
  <c r="AA1526"/>
  <c r="Z1526"/>
  <c r="AA959"/>
  <c r="Z959"/>
  <c r="AA1760"/>
  <c r="Z1760"/>
  <c r="AA1392"/>
  <c r="Z1392"/>
  <c r="AA1639"/>
  <c r="Z1639"/>
  <c r="AA1858"/>
  <c r="Z1858"/>
  <c r="AA1578"/>
  <c r="Z1578"/>
  <c r="AA1664"/>
  <c r="AE1664" s="1"/>
  <c r="Z1664"/>
  <c r="AD1664" s="1"/>
  <c r="AA2018"/>
  <c r="Z2018"/>
  <c r="AA1690"/>
  <c r="AE1690" s="1"/>
  <c r="Z1690"/>
  <c r="AD1690" s="1"/>
  <c r="AA1976"/>
  <c r="Z1976"/>
  <c r="AA1347"/>
  <c r="AE1347" s="1"/>
  <c r="Z1347"/>
  <c r="AD1347" s="1"/>
  <c r="AA1849"/>
  <c r="Z1849"/>
  <c r="AA1214"/>
  <c r="AE1214" s="1"/>
  <c r="Z1214"/>
  <c r="AD1214" s="1"/>
  <c r="AA1669"/>
  <c r="Z1669"/>
  <c r="AA1359"/>
  <c r="AE1359" s="1"/>
  <c r="Z1359"/>
  <c r="AA2058"/>
  <c r="Z2058"/>
  <c r="AA1456"/>
  <c r="Z1456"/>
  <c r="AA1140"/>
  <c r="Z1140"/>
  <c r="AA1356"/>
  <c r="Z1356"/>
  <c r="AA1223"/>
  <c r="Z1223"/>
  <c r="AA1352"/>
  <c r="Z1352"/>
  <c r="AA1575"/>
  <c r="Z1575"/>
  <c r="AA1623"/>
  <c r="Z1623"/>
  <c r="AD1623" s="1"/>
  <c r="AA1863"/>
  <c r="Z1863"/>
  <c r="AA1688"/>
  <c r="Z1688"/>
  <c r="AA2170"/>
  <c r="Z2170"/>
  <c r="AA1211"/>
  <c r="AE1211" s="1"/>
  <c r="Z1211"/>
  <c r="AD1211" s="1"/>
  <c r="AA1838"/>
  <c r="Z1838"/>
  <c r="AA1400"/>
  <c r="AE1400" s="1"/>
  <c r="Z1400"/>
  <c r="AD1400" s="1"/>
  <c r="AA1707"/>
  <c r="Z1707"/>
  <c r="AA2169"/>
  <c r="AE2169" s="1"/>
  <c r="Z2169"/>
  <c r="AD2169" s="1"/>
  <c r="AA1420"/>
  <c r="Z1420"/>
  <c r="AA1555"/>
  <c r="Z1555"/>
  <c r="AA1503"/>
  <c r="Z1503"/>
  <c r="AA2086"/>
  <c r="Z2086"/>
  <c r="AD2086" s="1"/>
  <c r="AA1298"/>
  <c r="Z1298"/>
  <c r="AA1673"/>
  <c r="Z1673"/>
  <c r="AA1396"/>
  <c r="Z1396"/>
  <c r="AA1731"/>
  <c r="Z1731"/>
  <c r="AA1432"/>
  <c r="Z1432"/>
  <c r="AA1666"/>
  <c r="Z1666"/>
  <c r="AA782"/>
  <c r="Z782"/>
  <c r="AA1233"/>
  <c r="AE1233" s="1"/>
  <c r="Z1233"/>
  <c r="AD1233" s="1"/>
  <c r="AA1700"/>
  <c r="Z1700"/>
  <c r="AA1367"/>
  <c r="AE1367" s="1"/>
  <c r="Z1367"/>
  <c r="AD1367" s="1"/>
  <c r="AA1985"/>
  <c r="Z1985"/>
  <c r="AA1604"/>
  <c r="Z1604"/>
  <c r="AA1224"/>
  <c r="Z1224"/>
  <c r="AA1582"/>
  <c r="Z1582"/>
  <c r="AA1645"/>
  <c r="Z1645"/>
  <c r="AA1498"/>
  <c r="AE1498" s="1"/>
  <c r="Z1498"/>
  <c r="AA1820"/>
  <c r="Z1820"/>
  <c r="AA1123"/>
  <c r="AE1123" s="1"/>
  <c r="Z1123"/>
  <c r="AD1123" s="1"/>
  <c r="AA1274"/>
  <c r="Z1274"/>
  <c r="AA1433"/>
  <c r="Z1433"/>
  <c r="AA1372"/>
  <c r="Z1372"/>
  <c r="AA1169"/>
  <c r="AE1169" s="1"/>
  <c r="Z1169"/>
  <c r="AD1169" s="1"/>
  <c r="AA1386"/>
  <c r="Z1386"/>
  <c r="AA1241"/>
  <c r="Z1241"/>
  <c r="AA1549"/>
  <c r="Z1549"/>
  <c r="AA1556"/>
  <c r="AE1556" s="1"/>
  <c r="Z1556"/>
  <c r="AA1191"/>
  <c r="Z1191"/>
  <c r="AA1663"/>
  <c r="AE1663" s="1"/>
  <c r="Z1663"/>
  <c r="AD1663" s="1"/>
  <c r="AA1324"/>
  <c r="Z1324"/>
  <c r="AA1389"/>
  <c r="Z1389"/>
  <c r="AA1799"/>
  <c r="Z1799"/>
  <c r="AA1941"/>
  <c r="Z1941"/>
  <c r="AA1441"/>
  <c r="Z1441"/>
  <c r="AA1560"/>
  <c r="Z1560"/>
  <c r="AA1354"/>
  <c r="Z1354"/>
  <c r="AA1328"/>
  <c r="AE1328" s="1"/>
  <c r="Z1328"/>
  <c r="AD1328" s="1"/>
  <c r="AA903"/>
  <c r="Z903"/>
  <c r="AA1155"/>
  <c r="AE1155" s="1"/>
  <c r="Z1155"/>
  <c r="AD1155" s="1"/>
  <c r="AA1917"/>
  <c r="Z1917"/>
  <c r="AA1201"/>
  <c r="AE1201" s="1"/>
  <c r="Z1201"/>
  <c r="AD1201" s="1"/>
  <c r="AA1710"/>
  <c r="Z1710"/>
  <c r="AA920"/>
  <c r="AE920" s="1"/>
  <c r="Z920"/>
  <c r="AD920" s="1"/>
  <c r="AA1160"/>
  <c r="Z1160"/>
  <c r="AA1606"/>
  <c r="Z1606"/>
  <c r="AA1622"/>
  <c r="Z1622"/>
  <c r="AA1974"/>
  <c r="Z1974"/>
  <c r="AA2078"/>
  <c r="Z2078"/>
  <c r="AA1373"/>
  <c r="AE1373" s="1"/>
  <c r="Z1373"/>
  <c r="AD1373" s="1"/>
  <c r="AA1340"/>
  <c r="Z1340"/>
  <c r="AA1059"/>
  <c r="AE1059" s="1"/>
  <c r="Z1059"/>
  <c r="AD1059" s="1"/>
  <c r="AA1496"/>
  <c r="Z1496"/>
  <c r="AA1571"/>
  <c r="Z1571"/>
  <c r="AA1385"/>
  <c r="Z1385"/>
  <c r="AA736"/>
  <c r="Z736"/>
  <c r="AD736" s="1"/>
  <c r="AA1473"/>
  <c r="Z1473"/>
  <c r="AA1442"/>
  <c r="Z1442"/>
  <c r="AA1644"/>
  <c r="Z1644"/>
  <c r="AA1426"/>
  <c r="AE1426" s="1"/>
  <c r="Z1426"/>
  <c r="AD1426" s="1"/>
  <c r="AA1468"/>
  <c r="Z1468"/>
  <c r="AA1506"/>
  <c r="Z1506"/>
  <c r="AA1596"/>
  <c r="Z1596"/>
  <c r="AA1589"/>
  <c r="Z1589"/>
  <c r="AA1723"/>
  <c r="Z1723"/>
  <c r="AA1685"/>
  <c r="Z1685"/>
  <c r="AD1685" s="1"/>
  <c r="AA1395"/>
  <c r="Z1395"/>
  <c r="AA1876"/>
  <c r="Z1876"/>
  <c r="AA2063"/>
  <c r="Z2063"/>
  <c r="AA1419"/>
  <c r="Z1419"/>
  <c r="AA1527"/>
  <c r="Z1527"/>
  <c r="AA1614"/>
  <c r="Z1614"/>
  <c r="AA1565"/>
  <c r="Z1565"/>
  <c r="AA1280"/>
  <c r="Z1280"/>
  <c r="AA1463"/>
  <c r="Z1463"/>
  <c r="AA1212"/>
  <c r="AE1212" s="1"/>
  <c r="Z1212"/>
  <c r="AD1212" s="1"/>
  <c r="AA2423"/>
  <c r="Z2423"/>
  <c r="AA1221"/>
  <c r="AE1221" s="1"/>
  <c r="Z1221"/>
  <c r="AD1221" s="1"/>
  <c r="AA2048"/>
  <c r="Z2048"/>
  <c r="AA2050"/>
  <c r="Z2050"/>
  <c r="AA1583"/>
  <c r="Z1583"/>
  <c r="AA1522"/>
  <c r="Z1522"/>
  <c r="AA1615"/>
  <c r="Z1615"/>
  <c r="AA1353"/>
  <c r="Z1353"/>
  <c r="AA1493"/>
  <c r="Z1493"/>
  <c r="AA1687"/>
  <c r="AE1687" s="1"/>
  <c r="Z1687"/>
  <c r="AA1632"/>
  <c r="Z1632"/>
  <c r="AA1857"/>
  <c r="Z1857"/>
  <c r="AA1381"/>
  <c r="Z1381"/>
  <c r="AA1232"/>
  <c r="Z1232"/>
  <c r="AD1232" s="1"/>
  <c r="AA1449"/>
  <c r="Z1449"/>
  <c r="AA1317"/>
  <c r="Z1317"/>
  <c r="AA1633"/>
  <c r="Z1633"/>
  <c r="AA1504"/>
  <c r="Z1504"/>
  <c r="AD1504" s="1"/>
  <c r="AA1462"/>
  <c r="Z1462"/>
  <c r="AA1040"/>
  <c r="AE1040" s="1"/>
  <c r="Z1040"/>
  <c r="AD1040" s="1"/>
  <c r="AA1378"/>
  <c r="Z1378"/>
  <c r="AA1412"/>
  <c r="Z1412"/>
  <c r="AA1394"/>
  <c r="Z1394"/>
  <c r="AA2142"/>
  <c r="Z2142"/>
  <c r="AA1313"/>
  <c r="Z1313"/>
  <c r="AA970"/>
  <c r="AE970" s="1"/>
  <c r="Z970"/>
  <c r="AD970" s="1"/>
  <c r="AA1228"/>
  <c r="Z1228"/>
  <c r="AA1321"/>
  <c r="Z1321"/>
  <c r="AD1321" s="1"/>
  <c r="AA1171"/>
  <c r="Z1171"/>
  <c r="AA1721"/>
  <c r="AE1721" s="1"/>
  <c r="Z1721"/>
  <c r="AA1225"/>
  <c r="Z1225"/>
  <c r="AA1246"/>
  <c r="Z1246"/>
  <c r="AA1099"/>
  <c r="Z1099"/>
  <c r="AA1311"/>
  <c r="Z1311"/>
  <c r="AA1736"/>
  <c r="Z1736"/>
  <c r="AA1436"/>
  <c r="Z1436"/>
  <c r="AA1516"/>
  <c r="Z1516"/>
  <c r="AA1924"/>
  <c r="AE1924" s="1"/>
  <c r="Z1924"/>
  <c r="AD1924" s="1"/>
  <c r="AA1946"/>
  <c r="Z1946"/>
  <c r="AA1428"/>
  <c r="Z1428"/>
  <c r="AA1478"/>
  <c r="Z1478"/>
  <c r="AA1729"/>
  <c r="Z1729"/>
  <c r="AA1686"/>
  <c r="Z1686"/>
  <c r="AA657"/>
  <c r="Z657"/>
  <c r="AA1264"/>
  <c r="Z1264"/>
  <c r="AA1512"/>
  <c r="Z1512"/>
  <c r="AA1597"/>
  <c r="Z1597"/>
  <c r="AA1418"/>
  <c r="Z1418"/>
  <c r="AA1677"/>
  <c r="Z1677"/>
  <c r="AA1911"/>
  <c r="Z1911"/>
  <c r="AA1488"/>
  <c r="Z1488"/>
  <c r="AA1511"/>
  <c r="Z1511"/>
  <c r="AA1542"/>
  <c r="Z1542"/>
  <c r="AA1006"/>
  <c r="AE1006" s="1"/>
  <c r="Z1006"/>
  <c r="AD1006" s="1"/>
  <c r="AA1066"/>
  <c r="Z1066"/>
  <c r="AA1307"/>
  <c r="AE1307" s="1"/>
  <c r="Z1307"/>
  <c r="AD1307" s="1"/>
  <c r="AA1474"/>
  <c r="Z1474"/>
  <c r="AA1257"/>
  <c r="AE1257" s="1"/>
  <c r="Z1257"/>
  <c r="AD1257" s="1"/>
  <c r="AA1268"/>
  <c r="Z1268"/>
  <c r="AA1411"/>
  <c r="AE1411" s="1"/>
  <c r="Z1411"/>
  <c r="AD1411" s="1"/>
  <c r="AA775"/>
  <c r="Z775"/>
  <c r="AA1494"/>
  <c r="Z1494"/>
  <c r="AA1348"/>
  <c r="Z1348"/>
  <c r="AA1720"/>
  <c r="Z1720"/>
  <c r="AA1304"/>
  <c r="Z1304"/>
  <c r="AA720"/>
  <c r="AE720" s="1"/>
  <c r="Z720"/>
  <c r="AD720" s="1"/>
  <c r="AA1671"/>
  <c r="Z1671"/>
  <c r="AA1627"/>
  <c r="AE1627" s="1"/>
  <c r="Z1627"/>
  <c r="AA1234"/>
  <c r="Z1234"/>
  <c r="AA1773"/>
  <c r="Z1773"/>
  <c r="AA1834"/>
  <c r="Z1834"/>
  <c r="AA1292"/>
  <c r="Z1292"/>
  <c r="AA1492"/>
  <c r="Z1492"/>
  <c r="AA1136"/>
  <c r="Z1136"/>
  <c r="AD1136" s="1"/>
  <c r="AA1175"/>
  <c r="Z1175"/>
  <c r="AA1210"/>
  <c r="AE1210" s="1"/>
  <c r="Z1210"/>
  <c r="AA1203"/>
  <c r="Z1203"/>
  <c r="AA1404"/>
  <c r="AE1404" s="1"/>
  <c r="Z1404"/>
  <c r="AD1404" s="1"/>
  <c r="AA956"/>
  <c r="Z956"/>
  <c r="AA1424"/>
  <c r="Z1424"/>
  <c r="AA978"/>
  <c r="Z978"/>
  <c r="AA1025"/>
  <c r="Z1025"/>
  <c r="AA1567"/>
  <c r="Z1567"/>
  <c r="AA1646"/>
  <c r="Z1646"/>
  <c r="AA1625"/>
  <c r="Z1625"/>
  <c r="AA1730"/>
  <c r="Z1730"/>
  <c r="AA1326"/>
  <c r="Z1326"/>
  <c r="AA1476"/>
  <c r="AE1476" s="1"/>
  <c r="Z1476"/>
  <c r="AA1427"/>
  <c r="Z1427"/>
  <c r="AA1544"/>
  <c r="Z1544"/>
  <c r="AA1391"/>
  <c r="Z1391"/>
  <c r="AA900"/>
  <c r="AE900" s="1"/>
  <c r="Z900"/>
  <c r="AD900" s="1"/>
  <c r="AA1330"/>
  <c r="Z1330"/>
  <c r="AA1205"/>
  <c r="AE1205" s="1"/>
  <c r="Z1205"/>
  <c r="AD1205" s="1"/>
  <c r="AA1154"/>
  <c r="Z1154"/>
  <c r="AA1215"/>
  <c r="AE1215" s="1"/>
  <c r="Z1215"/>
  <c r="AD1215" s="1"/>
  <c r="AA1715"/>
  <c r="Z1715"/>
  <c r="AA1472"/>
  <c r="AE1472" s="1"/>
  <c r="Z1472"/>
  <c r="AD1472" s="1"/>
  <c r="AA1611"/>
  <c r="Z1611"/>
  <c r="AA1357"/>
  <c r="Z1357"/>
  <c r="AA1164"/>
  <c r="Z1164"/>
  <c r="AA2203"/>
  <c r="Z2203"/>
  <c r="AD2203" s="1"/>
  <c r="AA1829"/>
  <c r="Z1829"/>
  <c r="AA1147"/>
  <c r="Z1147"/>
  <c r="AD1147" s="1"/>
  <c r="AA1569"/>
  <c r="Z1569"/>
  <c r="AA1198"/>
  <c r="AE1198" s="1"/>
  <c r="Z1198"/>
  <c r="AD1198" s="1"/>
  <c r="AA1489"/>
  <c r="Z1489"/>
  <c r="AA1220"/>
  <c r="Z1220"/>
  <c r="AA896"/>
  <c r="Z896"/>
  <c r="AA1282"/>
  <c r="Z1282"/>
  <c r="AA1287"/>
  <c r="Z1287"/>
  <c r="AA1502"/>
  <c r="AE1502" s="1"/>
  <c r="Z1502"/>
  <c r="AD1502" s="1"/>
  <c r="AA1510"/>
  <c r="Z1510"/>
  <c r="AA1302"/>
  <c r="AE1302" s="1"/>
  <c r="Z1302"/>
  <c r="AD1302" s="1"/>
  <c r="AA1180"/>
  <c r="Z1180"/>
  <c r="AA2140"/>
  <c r="Z2140"/>
  <c r="AA1222"/>
  <c r="Z1222"/>
  <c r="AA1452"/>
  <c r="AE1452" s="1"/>
  <c r="Z1452"/>
  <c r="AD1452" s="1"/>
  <c r="AA1568"/>
  <c r="Z1568"/>
  <c r="AA949"/>
  <c r="Z949"/>
  <c r="AA1256"/>
  <c r="Z1256"/>
  <c r="AA1538"/>
  <c r="Z1538"/>
  <c r="AA1649"/>
  <c r="Z1649"/>
  <c r="AA1447"/>
  <c r="Z1447"/>
  <c r="AA1320"/>
  <c r="Z1320"/>
  <c r="AA1303"/>
  <c r="Z1303"/>
  <c r="AA841"/>
  <c r="Z841"/>
  <c r="AA1337"/>
  <c r="Z1337"/>
  <c r="AA660"/>
  <c r="Z660"/>
  <c r="AA1406"/>
  <c r="Z1406"/>
  <c r="AA1416"/>
  <c r="Z1416"/>
  <c r="AA1513"/>
  <c r="Z1513"/>
  <c r="AA1021"/>
  <c r="Z1021"/>
  <c r="AA1242"/>
  <c r="AE1242" s="1"/>
  <c r="Z1242"/>
  <c r="AD1242" s="1"/>
  <c r="AA1296"/>
  <c r="Z1296"/>
  <c r="AA1259"/>
  <c r="AE1259" s="1"/>
  <c r="Z1259"/>
  <c r="AD1259" s="1"/>
  <c r="AA1647"/>
  <c r="Z1647"/>
  <c r="AA1402"/>
  <c r="Z1402"/>
  <c r="AA1768"/>
  <c r="Z1768"/>
  <c r="AA537"/>
  <c r="AE537" s="1"/>
  <c r="Z537"/>
  <c r="AD537" s="1"/>
  <c r="AA1430"/>
  <c r="Z1430"/>
  <c r="AA1075"/>
  <c r="AE1075" s="1"/>
  <c r="Z1075"/>
  <c r="AD1075" s="1"/>
  <c r="AA1577"/>
  <c r="Z1577"/>
  <c r="AA1523"/>
  <c r="Z1523"/>
  <c r="AA1482"/>
  <c r="Z1482"/>
  <c r="AA1936"/>
  <c r="Z1936"/>
  <c r="AA1177"/>
  <c r="Z1177"/>
  <c r="AA1983"/>
  <c r="Z1983"/>
  <c r="AA1454"/>
  <c r="Z1454"/>
  <c r="AA1414"/>
  <c r="Z1414"/>
  <c r="AA1434"/>
  <c r="Z1434"/>
  <c r="AA1446"/>
  <c r="Z1446"/>
  <c r="AA1380"/>
  <c r="Z1380"/>
  <c r="AA1635"/>
  <c r="Z1635"/>
  <c r="AA705"/>
  <c r="Z705"/>
  <c r="AA1371"/>
  <c r="Z1371"/>
  <c r="AA1078"/>
  <c r="Z1078"/>
  <c r="AA1095"/>
  <c r="Z1095"/>
  <c r="AD1095" s="1"/>
  <c r="AA1158"/>
  <c r="Z1158"/>
  <c r="AA1680"/>
  <c r="Z1680"/>
  <c r="AA1752"/>
  <c r="Z1752"/>
  <c r="AA1035"/>
  <c r="AE1035" s="1"/>
  <c r="Z1035"/>
  <c r="AD1035" s="1"/>
  <c r="AA1309"/>
  <c r="Z1309"/>
  <c r="AA1308"/>
  <c r="Z1308"/>
  <c r="AA1530"/>
  <c r="Z1530"/>
  <c r="AA1314"/>
  <c r="AE1314" s="1"/>
  <c r="Z1314"/>
  <c r="AD1314" s="1"/>
  <c r="AA1630"/>
  <c r="Z1630"/>
  <c r="AA1179"/>
  <c r="Z1179"/>
  <c r="AA1322"/>
  <c r="Z1322"/>
  <c r="AA1453"/>
  <c r="Z1453"/>
  <c r="AA881"/>
  <c r="Z881"/>
  <c r="AA1368"/>
  <c r="Z1368"/>
  <c r="AA1818"/>
  <c r="Z1818"/>
  <c r="AA1270"/>
  <c r="Z1270"/>
  <c r="AA1044"/>
  <c r="Z1044"/>
  <c r="AA804"/>
  <c r="Z804"/>
  <c r="AA2023"/>
  <c r="Z2023"/>
  <c r="AA1250"/>
  <c r="Z1250"/>
  <c r="AA1532"/>
  <c r="Z1532"/>
  <c r="AA1144"/>
  <c r="Z1144"/>
  <c r="AA509"/>
  <c r="Z509"/>
  <c r="AA1168"/>
  <c r="AE1168" s="1"/>
  <c r="Z1168"/>
  <c r="AD1168" s="1"/>
  <c r="AA1351"/>
  <c r="Z1351"/>
  <c r="AA776"/>
  <c r="AE776" s="1"/>
  <c r="Z776"/>
  <c r="AA1429"/>
  <c r="Z1429"/>
  <c r="AA773"/>
  <c r="AE773" s="1"/>
  <c r="Z773"/>
  <c r="AD773" s="1"/>
  <c r="AA1267"/>
  <c r="Z1267"/>
  <c r="AA1269"/>
  <c r="AE1269" s="1"/>
  <c r="Z1269"/>
  <c r="AD1269" s="1"/>
  <c r="AA1342"/>
  <c r="Z1342"/>
  <c r="AA1199"/>
  <c r="AE1199" s="1"/>
  <c r="Z1199"/>
  <c r="AD1199" s="1"/>
  <c r="AA2204"/>
  <c r="Z2204"/>
  <c r="AA960"/>
  <c r="AE960" s="1"/>
  <c r="Z960"/>
  <c r="AD960" s="1"/>
  <c r="AA1692"/>
  <c r="Z1692"/>
  <c r="AA1279"/>
  <c r="AE1279" s="1"/>
  <c r="Z1279"/>
  <c r="AD1279" s="1"/>
  <c r="AA547"/>
  <c r="Z547"/>
  <c r="AA1595"/>
  <c r="Z1595"/>
  <c r="AA963"/>
  <c r="Z963"/>
  <c r="AA1008"/>
  <c r="AE1008" s="1"/>
  <c r="Z1008"/>
  <c r="AD1008" s="1"/>
  <c r="AA1576"/>
  <c r="Z1576"/>
  <c r="AA1537"/>
  <c r="Z1537"/>
  <c r="AD1537" s="1"/>
  <c r="AA1149"/>
  <c r="Z1149"/>
  <c r="AA1384"/>
  <c r="Z1384"/>
  <c r="AA1405"/>
  <c r="Z1405"/>
  <c r="AA867"/>
  <c r="Z867"/>
  <c r="AD867" s="1"/>
  <c r="AA989"/>
  <c r="Z989"/>
  <c r="AA1238"/>
  <c r="Z1238"/>
  <c r="AA1146"/>
  <c r="Z1146"/>
  <c r="AA1016"/>
  <c r="Z1016"/>
  <c r="AA1533"/>
  <c r="Z1533"/>
  <c r="AA860"/>
  <c r="Z860"/>
  <c r="AA1369"/>
  <c r="Z1369"/>
  <c r="AA999"/>
  <c r="AE999" s="1"/>
  <c r="Z999"/>
  <c r="AD999" s="1"/>
  <c r="AA1022"/>
  <c r="Z1022"/>
  <c r="AA1601"/>
  <c r="Z1601"/>
  <c r="AA1466"/>
  <c r="Z1466"/>
  <c r="AA1050"/>
  <c r="Z1050"/>
  <c r="AD1050" s="1"/>
  <c r="AA1076"/>
  <c r="Z1076"/>
  <c r="AA1469"/>
  <c r="Z1469"/>
  <c r="AA915"/>
  <c r="Z915"/>
  <c r="AA1277"/>
  <c r="Z1277"/>
  <c r="AA1300"/>
  <c r="Z1300"/>
  <c r="AA1114"/>
  <c r="Z1114"/>
  <c r="AA1379"/>
  <c r="Z1379"/>
  <c r="AA1113"/>
  <c r="AE1113" s="1"/>
  <c r="Z1113"/>
  <c r="AD1113" s="1"/>
  <c r="AA1230"/>
  <c r="Z1230"/>
  <c r="AA1316"/>
  <c r="Z1316"/>
  <c r="AA1815"/>
  <c r="Z1815"/>
  <c r="AA1213"/>
  <c r="Z1213"/>
  <c r="AA1097"/>
  <c r="Z1097"/>
  <c r="AA1281"/>
  <c r="Z1281"/>
  <c r="AA1435"/>
  <c r="Z1435"/>
  <c r="AA1345"/>
  <c r="Z1345"/>
  <c r="AA1563"/>
  <c r="Z1563"/>
  <c r="AA1584"/>
  <c r="Z1584"/>
  <c r="AA1117"/>
  <c r="Z1117"/>
  <c r="AA921"/>
  <c r="Z921"/>
  <c r="AA918"/>
  <c r="Z918"/>
  <c r="AA1552"/>
  <c r="Z1552"/>
  <c r="AA1550"/>
  <c r="Z1550"/>
  <c r="AA1010"/>
  <c r="AE1010" s="1"/>
  <c r="Z1010"/>
  <c r="AA857"/>
  <c r="Z857"/>
  <c r="AA1119"/>
  <c r="Z1119"/>
  <c r="AA1235"/>
  <c r="Z1235"/>
  <c r="AA1305"/>
  <c r="Z1305"/>
  <c r="AA1410"/>
  <c r="Z1410"/>
  <c r="AA1276"/>
  <c r="AE1276" s="1"/>
  <c r="Z1276"/>
  <c r="AA1335"/>
  <c r="Z1335"/>
  <c r="AA1121"/>
  <c r="Z1121"/>
  <c r="AA933"/>
  <c r="Z933"/>
  <c r="AA1360"/>
  <c r="AE1360" s="1"/>
  <c r="Z1360"/>
  <c r="AD1360" s="1"/>
  <c r="AA954"/>
  <c r="Z954"/>
  <c r="AA1403"/>
  <c r="Z1403"/>
  <c r="AA1206"/>
  <c r="Z1206"/>
  <c r="AA1407"/>
  <c r="Z1407"/>
  <c r="AA1701"/>
  <c r="Z1701"/>
  <c r="AA1216"/>
  <c r="Z1216"/>
  <c r="AA1573"/>
  <c r="Z1573"/>
  <c r="AA1329"/>
  <c r="Z1329"/>
  <c r="AA2082"/>
  <c r="Z2082"/>
  <c r="AA930"/>
  <c r="AE930" s="1"/>
  <c r="Z930"/>
  <c r="AD930" s="1"/>
  <c r="AA1944"/>
  <c r="Z1944"/>
  <c r="AA1165"/>
  <c r="AE1165" s="1"/>
  <c r="Z1165"/>
  <c r="AD1165" s="1"/>
  <c r="AA1111"/>
  <c r="Z1111"/>
  <c r="AA1293"/>
  <c r="Z1293"/>
  <c r="AA784"/>
  <c r="Z784"/>
  <c r="AA1094"/>
  <c r="AE1094" s="1"/>
  <c r="Z1094"/>
  <c r="AD1094" s="1"/>
  <c r="AA1804"/>
  <c r="Z1804"/>
  <c r="AA1153"/>
  <c r="Z1153"/>
  <c r="AD1153" s="1"/>
  <c r="AA997"/>
  <c r="Z997"/>
  <c r="AA1297"/>
  <c r="AE1297" s="1"/>
  <c r="Z1297"/>
  <c r="AD1297" s="1"/>
  <c r="AA1490"/>
  <c r="Z1490"/>
  <c r="AA1253"/>
  <c r="Z1253"/>
  <c r="AA910"/>
  <c r="Z910"/>
  <c r="AA1134"/>
  <c r="AE1134" s="1"/>
  <c r="Z1134"/>
  <c r="AD1134" s="1"/>
  <c r="AA1875"/>
  <c r="Z1875"/>
  <c r="AA1518"/>
  <c r="Z1518"/>
  <c r="AA1128"/>
  <c r="Z1128"/>
  <c r="AA1399"/>
  <c r="Z1399"/>
  <c r="AA1376"/>
  <c r="Z1376"/>
  <c r="AA1363"/>
  <c r="Z1363"/>
  <c r="AA1310"/>
  <c r="Z1310"/>
  <c r="AA1054"/>
  <c r="AE1054" s="1"/>
  <c r="Z1054"/>
  <c r="AA1301"/>
  <c r="Z1301"/>
  <c r="AA681"/>
  <c r="AE681" s="1"/>
  <c r="Z681"/>
  <c r="AD681" s="1"/>
  <c r="AA1390"/>
  <c r="Z1390"/>
  <c r="AA1654"/>
  <c r="Z1654"/>
  <c r="AA1711"/>
  <c r="Z1711"/>
  <c r="AA836"/>
  <c r="AE836" s="1"/>
  <c r="Z836"/>
  <c r="AD836" s="1"/>
  <c r="AA1048"/>
  <c r="Z1048"/>
  <c r="AA1132"/>
  <c r="AE1132" s="1"/>
  <c r="Z1132"/>
  <c r="AA1108"/>
  <c r="Z1108"/>
  <c r="AA1332"/>
  <c r="Z1332"/>
  <c r="AD1332" s="1"/>
  <c r="AA1229"/>
  <c r="Z1229"/>
  <c r="AA889"/>
  <c r="AE889" s="1"/>
  <c r="Z889"/>
  <c r="AD889" s="1"/>
  <c r="AA1365"/>
  <c r="Z1365"/>
  <c r="AA1290"/>
  <c r="Z1290"/>
  <c r="AA929"/>
  <c r="Z929"/>
  <c r="AA991"/>
  <c r="AE991" s="1"/>
  <c r="Z991"/>
  <c r="AA1366"/>
  <c r="Z1366"/>
  <c r="AA1375"/>
  <c r="Z1375"/>
  <c r="AA1151"/>
  <c r="Z1151"/>
  <c r="AA1115"/>
  <c r="Z1115"/>
  <c r="AA1217"/>
  <c r="Z1217"/>
  <c r="AA1185"/>
  <c r="Z1185"/>
  <c r="AA1197"/>
  <c r="Z1197"/>
  <c r="AA1275"/>
  <c r="Z1275"/>
  <c r="AA1722"/>
  <c r="Z1722"/>
  <c r="AA1247"/>
  <c r="Z1247"/>
  <c r="AA1483"/>
  <c r="Z1483"/>
  <c r="AA1219"/>
  <c r="Z1219"/>
  <c r="AA1286"/>
  <c r="Z1286"/>
  <c r="AA1423"/>
  <c r="AE1423" s="1"/>
  <c r="Z1423"/>
  <c r="AD1423" s="1"/>
  <c r="AA837"/>
  <c r="Z837"/>
  <c r="AA879"/>
  <c r="AE879" s="1"/>
  <c r="Z879"/>
  <c r="AD879" s="1"/>
  <c r="AA1163"/>
  <c r="Z1163"/>
  <c r="AA917"/>
  <c r="Z917"/>
  <c r="AA951"/>
  <c r="Z951"/>
  <c r="AA1817"/>
  <c r="Z1817"/>
  <c r="AA937"/>
  <c r="Z937"/>
  <c r="AA946"/>
  <c r="Z946"/>
  <c r="AA1306"/>
  <c r="Z1306"/>
  <c r="AA1102"/>
  <c r="AE1102" s="1"/>
  <c r="Z1102"/>
  <c r="AD1102" s="1"/>
  <c r="AA1017"/>
  <c r="Z1017"/>
  <c r="AA1174"/>
  <c r="Z1174"/>
  <c r="AA1207"/>
  <c r="Z1207"/>
  <c r="AA1271"/>
  <c r="Z1271"/>
  <c r="AA1042"/>
  <c r="Z1042"/>
  <c r="AA1073"/>
  <c r="Z1073"/>
  <c r="AA1558"/>
  <c r="Z1558"/>
  <c r="AA1251"/>
  <c r="Z1251"/>
  <c r="AA2395"/>
  <c r="Z2395"/>
  <c r="AA572"/>
  <c r="AE572" s="1"/>
  <c r="Z572"/>
  <c r="AD572" s="1"/>
  <c r="AA733"/>
  <c r="Z733"/>
  <c r="AA1002"/>
  <c r="Z1002"/>
  <c r="AD1002" s="1"/>
  <c r="AA916"/>
  <c r="Z916"/>
  <c r="AA892"/>
  <c r="Z892"/>
  <c r="AA1491"/>
  <c r="Z1491"/>
  <c r="AA637"/>
  <c r="Z637"/>
  <c r="AA1184"/>
  <c r="Z1184"/>
  <c r="AA1249"/>
  <c r="Z1249"/>
  <c r="AA1323"/>
  <c r="Z1323"/>
  <c r="AA866"/>
  <c r="AE866" s="1"/>
  <c r="Z866"/>
  <c r="AD866" s="1"/>
  <c r="AA957"/>
  <c r="Z957"/>
  <c r="AA1334"/>
  <c r="Z1334"/>
  <c r="AA727"/>
  <c r="Z727"/>
  <c r="AA1362"/>
  <c r="AE1362" s="1"/>
  <c r="Z1362"/>
  <c r="AD1362" s="1"/>
  <c r="AA1208"/>
  <c r="Z1208"/>
  <c r="AA1043"/>
  <c r="Z1043"/>
  <c r="AA1133"/>
  <c r="Z1133"/>
  <c r="AA1152"/>
  <c r="Z1152"/>
  <c r="AA1150"/>
  <c r="Z1150"/>
  <c r="AA936"/>
  <c r="Z936"/>
  <c r="AA986"/>
  <c r="Z986"/>
  <c r="AA1067"/>
  <c r="Z1067"/>
  <c r="AA1069"/>
  <c r="Z1069"/>
  <c r="AA1341"/>
  <c r="Z1341"/>
  <c r="AA1182"/>
  <c r="Z1182"/>
  <c r="AA1261"/>
  <c r="Z1261"/>
  <c r="AA790"/>
  <c r="Z790"/>
  <c r="AA890"/>
  <c r="AE890" s="1"/>
  <c r="Z890"/>
  <c r="AD890" s="1"/>
  <c r="AA802"/>
  <c r="Z802"/>
  <c r="AA1374"/>
  <c r="Z1374"/>
  <c r="AA934"/>
  <c r="Z934"/>
  <c r="AA1455"/>
  <c r="Z1455"/>
  <c r="AA888"/>
  <c r="Z888"/>
  <c r="AA1137"/>
  <c r="AE1137" s="1"/>
  <c r="Z1137"/>
  <c r="AD1137" s="1"/>
  <c r="AA1501"/>
  <c r="Z1501"/>
  <c r="AA683"/>
  <c r="Z683"/>
  <c r="AA1181"/>
  <c r="Z1181"/>
  <c r="AA1398"/>
  <c r="Z1398"/>
  <c r="AA1190"/>
  <c r="Z1190"/>
  <c r="AA1350"/>
  <c r="Z1350"/>
  <c r="AA1162"/>
  <c r="Z1162"/>
  <c r="AA919"/>
  <c r="Z919"/>
  <c r="AA628"/>
  <c r="Z628"/>
  <c r="AA2322"/>
  <c r="Z2322"/>
  <c r="AA847"/>
  <c r="Z847"/>
  <c r="AA1031"/>
  <c r="Z1031"/>
  <c r="AA1058"/>
  <c r="Z1058"/>
  <c r="AA1231"/>
  <c r="Z1231"/>
  <c r="AA1159"/>
  <c r="Z1159"/>
  <c r="AA992"/>
  <c r="Z992"/>
  <c r="AA901"/>
  <c r="Z901"/>
  <c r="AA1343"/>
  <c r="Z1343"/>
  <c r="AA1285"/>
  <c r="Z1285"/>
  <c r="AA1092"/>
  <c r="Z1092"/>
  <c r="AA1105"/>
  <c r="Z1105"/>
  <c r="AA791"/>
  <c r="Z791"/>
  <c r="AA1126"/>
  <c r="Z1126"/>
  <c r="AA1065"/>
  <c r="Z1065"/>
  <c r="AA1034"/>
  <c r="Z1034"/>
  <c r="AA1130"/>
  <c r="Z1130"/>
  <c r="AA793"/>
  <c r="Z793"/>
  <c r="AA1052"/>
  <c r="Z1052"/>
  <c r="AA842"/>
  <c r="Z842"/>
  <c r="AA694"/>
  <c r="Z694"/>
  <c r="AA652"/>
  <c r="Z652"/>
  <c r="AA786"/>
  <c r="Z786"/>
  <c r="AA1019"/>
  <c r="Z1019"/>
  <c r="AA952"/>
  <c r="Z952"/>
  <c r="AA1107"/>
  <c r="Z1107"/>
  <c r="AA838"/>
  <c r="AE838" s="1"/>
  <c r="Z838"/>
  <c r="AD838" s="1"/>
  <c r="AA1083"/>
  <c r="Z1083"/>
  <c r="AA987"/>
  <c r="Z987"/>
  <c r="AA1266"/>
  <c r="Z1266"/>
  <c r="AA1018"/>
  <c r="Z1018"/>
  <c r="AD1018" s="1"/>
  <c r="AA1070"/>
  <c r="Z1070"/>
  <c r="AA912"/>
  <c r="AE912" s="1"/>
  <c r="Z912"/>
  <c r="AD912" s="1"/>
  <c r="AA953"/>
  <c r="Z953"/>
  <c r="AA743"/>
  <c r="AE743" s="1"/>
  <c r="Z743"/>
  <c r="AD743" s="1"/>
  <c r="AA1143"/>
  <c r="Z1143"/>
  <c r="AA535"/>
  <c r="AE535" s="1"/>
  <c r="Z535"/>
  <c r="AD535" s="1"/>
  <c r="AA520"/>
  <c r="Z520"/>
  <c r="AA1338"/>
  <c r="Z1338"/>
  <c r="AA722"/>
  <c r="Z722"/>
  <c r="AA821"/>
  <c r="AE821" s="1"/>
  <c r="Z821"/>
  <c r="AD821" s="1"/>
  <c r="AA944"/>
  <c r="Z944"/>
  <c r="AA976"/>
  <c r="Z976"/>
  <c r="AA1358"/>
  <c r="Z1358"/>
  <c r="AA851"/>
  <c r="Z851"/>
  <c r="AA1254"/>
  <c r="Z1254"/>
  <c r="AA635"/>
  <c r="Z635"/>
  <c r="AA1284"/>
  <c r="Z1284"/>
  <c r="AA982"/>
  <c r="AE982" s="1"/>
  <c r="Z982"/>
  <c r="AD982" s="1"/>
  <c r="AA769"/>
  <c r="Z769"/>
  <c r="AA1051"/>
  <c r="Z1051"/>
  <c r="AA1548"/>
  <c r="Z1548"/>
  <c r="AA1023"/>
  <c r="Z1023"/>
  <c r="AA706"/>
  <c r="Z706"/>
  <c r="AA623"/>
  <c r="Z623"/>
  <c r="AA1187"/>
  <c r="Z1187"/>
  <c r="AA525"/>
  <c r="AE525" s="1"/>
  <c r="Z525"/>
  <c r="AD525" s="1"/>
  <c r="AA1036"/>
  <c r="Z1036"/>
  <c r="AA325"/>
  <c r="AE325" s="1"/>
  <c r="Z325"/>
  <c r="AD325" s="1"/>
  <c r="AA1028"/>
  <c r="Z1028"/>
  <c r="AA1295"/>
  <c r="Z1295"/>
  <c r="AA1033"/>
  <c r="Z1033"/>
  <c r="AA6336"/>
  <c r="Z6336"/>
  <c r="AA1178"/>
  <c r="Z1178"/>
  <c r="AA1697"/>
  <c r="Z1697"/>
  <c r="AA1049"/>
  <c r="Z1049"/>
  <c r="AA1118"/>
  <c r="Z1118"/>
  <c r="AA1245"/>
  <c r="Z1245"/>
  <c r="AA1209"/>
  <c r="Z1209"/>
  <c r="AA1299"/>
  <c r="Z1299"/>
  <c r="AA767"/>
  <c r="Z767"/>
  <c r="AA1096"/>
  <c r="Z1096"/>
  <c r="AA1440"/>
  <c r="Z1440"/>
  <c r="AA1100"/>
  <c r="Z1100"/>
  <c r="AA755"/>
  <c r="Z755"/>
  <c r="AA1294"/>
  <c r="Z1294"/>
  <c r="AA569"/>
  <c r="AE569" s="1"/>
  <c r="Z569"/>
  <c r="AD569" s="1"/>
  <c r="AA974"/>
  <c r="Z974"/>
  <c r="AA673"/>
  <c r="Z673"/>
  <c r="AA1086"/>
  <c r="Z1086"/>
  <c r="AA902"/>
  <c r="Z902"/>
  <c r="AA1131"/>
  <c r="Z1131"/>
  <c r="AA1011"/>
  <c r="AE1011" s="1"/>
  <c r="Z1011"/>
  <c r="AD1011" s="1"/>
  <c r="AA1032"/>
  <c r="Z1032"/>
  <c r="AA875"/>
  <c r="Z875"/>
  <c r="AA816"/>
  <c r="Z816"/>
  <c r="AA1438"/>
  <c r="Z1438"/>
  <c r="AA1104"/>
  <c r="Z1104"/>
  <c r="AA1148"/>
  <c r="AE1148" s="1"/>
  <c r="Z1148"/>
  <c r="AD1148" s="1"/>
  <c r="AA531"/>
  <c r="Z531"/>
  <c r="AA1142"/>
  <c r="Z1142"/>
  <c r="AA914"/>
  <c r="Z914"/>
  <c r="AA1255"/>
  <c r="Z1255"/>
  <c r="AA819"/>
  <c r="Z819"/>
  <c r="AA886"/>
  <c r="Z886"/>
  <c r="AA1124"/>
  <c r="Z1124"/>
  <c r="AA972"/>
  <c r="Z972"/>
  <c r="AA940"/>
  <c r="Z940"/>
  <c r="AA865"/>
  <c r="Z865"/>
  <c r="AA1039"/>
  <c r="Z1039"/>
  <c r="AA1173"/>
  <c r="AE1173" s="1"/>
  <c r="Z1173"/>
  <c r="AD1173" s="1"/>
  <c r="AA1626"/>
  <c r="Z1626"/>
  <c r="AA1103"/>
  <c r="Z1103"/>
  <c r="AA1024"/>
  <c r="Z1024"/>
  <c r="AA966"/>
  <c r="Z966"/>
  <c r="AA1383"/>
  <c r="Z1383"/>
  <c r="AA898"/>
  <c r="Z898"/>
  <c r="AA1064"/>
  <c r="Z1064"/>
  <c r="AA909"/>
  <c r="Z909"/>
  <c r="AA925"/>
  <c r="Z925"/>
  <c r="AA964"/>
  <c r="Z964"/>
  <c r="AA1053"/>
  <c r="Z1053"/>
  <c r="AA1186"/>
  <c r="Z1186"/>
  <c r="AA768"/>
  <c r="Z768"/>
  <c r="AA450"/>
  <c r="Z450"/>
  <c r="AA994"/>
  <c r="Z994"/>
  <c r="AA798"/>
  <c r="Z798"/>
  <c r="AA979"/>
  <c r="Z979"/>
  <c r="AA678"/>
  <c r="Z678"/>
  <c r="AA1112"/>
  <c r="Z1112"/>
  <c r="AA762"/>
  <c r="AE762" s="1"/>
  <c r="Z762"/>
  <c r="AD762" s="1"/>
  <c r="AA430"/>
  <c r="Z430"/>
  <c r="AA1057"/>
  <c r="Z1057"/>
  <c r="AA983"/>
  <c r="Z983"/>
  <c r="AA394"/>
  <c r="AE394" s="1"/>
  <c r="Z394"/>
  <c r="AD394" s="1"/>
  <c r="AA1546"/>
  <c r="Z1546"/>
  <c r="AA926"/>
  <c r="AE926" s="1"/>
  <c r="Z926"/>
  <c r="AA1009"/>
  <c r="Z1009"/>
  <c r="AA1013"/>
  <c r="Z1013"/>
  <c r="AA749"/>
  <c r="Z749"/>
  <c r="AA1091"/>
  <c r="Z1091"/>
  <c r="AA1056"/>
  <c r="Z1056"/>
  <c r="AA818"/>
  <c r="Z818"/>
  <c r="AA1098"/>
  <c r="Z1098"/>
  <c r="AA894"/>
  <c r="Z894"/>
  <c r="AA1026"/>
  <c r="Z1026"/>
  <c r="AA907"/>
  <c r="Z907"/>
  <c r="AD907" s="1"/>
  <c r="AA1204"/>
  <c r="Z1204"/>
  <c r="AA943"/>
  <c r="Z943"/>
  <c r="AA1167"/>
  <c r="Z1167"/>
  <c r="AA1068"/>
  <c r="AE1068" s="1"/>
  <c r="Z1068"/>
  <c r="AD1068" s="1"/>
  <c r="AA835"/>
  <c r="Z835"/>
  <c r="AA877"/>
  <c r="Z877"/>
  <c r="AA1520"/>
  <c r="Z1520"/>
  <c r="AA928"/>
  <c r="Z928"/>
  <c r="AA701"/>
  <c r="Z701"/>
  <c r="AA551"/>
  <c r="Z551"/>
  <c r="AA871"/>
  <c r="Z871"/>
  <c r="AA666"/>
  <c r="AE666" s="1"/>
  <c r="Z666"/>
  <c r="AD666" s="1"/>
  <c r="AA1041"/>
  <c r="Z1041"/>
  <c r="AA869"/>
  <c r="Z869"/>
  <c r="AD869" s="1"/>
  <c r="AA777"/>
  <c r="Z777"/>
  <c r="AA962"/>
  <c r="AE962" s="1"/>
  <c r="Z962"/>
  <c r="AD962" s="1"/>
  <c r="AA779"/>
  <c r="Z779"/>
  <c r="AA710"/>
  <c r="AE710" s="1"/>
  <c r="Z710"/>
  <c r="AD710" s="1"/>
  <c r="AA988"/>
  <c r="Z988"/>
  <c r="AA1015"/>
  <c r="Z1015"/>
  <c r="AA758"/>
  <c r="Z758"/>
  <c r="AA718"/>
  <c r="AE718" s="1"/>
  <c r="Z718"/>
  <c r="AD718" s="1"/>
  <c r="AA765"/>
  <c r="Z765"/>
  <c r="AA924"/>
  <c r="Z924"/>
  <c r="AA745"/>
  <c r="Z745"/>
  <c r="AA1061"/>
  <c r="Z1061"/>
  <c r="AA475"/>
  <c r="Z475"/>
  <c r="AA1653"/>
  <c r="Z1653"/>
  <c r="AA1355"/>
  <c r="Z1355"/>
  <c r="AA855"/>
  <c r="Z855"/>
  <c r="AA734"/>
  <c r="Z734"/>
  <c r="AA1248"/>
  <c r="Z1248"/>
  <c r="AA1063"/>
  <c r="Z1063"/>
  <c r="AA1176"/>
  <c r="AE1176" s="1"/>
  <c r="Z1176"/>
  <c r="AD1176" s="1"/>
  <c r="AA1243"/>
  <c r="Z1243"/>
  <c r="AA651"/>
  <c r="Z651"/>
  <c r="AA1540"/>
  <c r="Z1540"/>
  <c r="AA654"/>
  <c r="AE654" s="1"/>
  <c r="Z654"/>
  <c r="AD654" s="1"/>
  <c r="AA932"/>
  <c r="Z932"/>
  <c r="AA876"/>
  <c r="Z876"/>
  <c r="AA904"/>
  <c r="Z904"/>
  <c r="AA913"/>
  <c r="Z913"/>
  <c r="AA556"/>
  <c r="Z556"/>
  <c r="AA1060"/>
  <c r="Z1060"/>
  <c r="AD1060" s="1"/>
  <c r="AA1087"/>
  <c r="Z1087"/>
  <c r="AA1240"/>
  <c r="Z1240"/>
  <c r="AA935"/>
  <c r="Z935"/>
  <c r="AA967"/>
  <c r="Z967"/>
  <c r="AA873"/>
  <c r="Z873"/>
  <c r="AA906"/>
  <c r="Z906"/>
  <c r="AA757"/>
  <c r="Z757"/>
  <c r="AA1127"/>
  <c r="Z1127"/>
  <c r="AA801"/>
  <c r="Z801"/>
  <c r="AA604"/>
  <c r="AE604" s="1"/>
  <c r="Z604"/>
  <c r="AD604" s="1"/>
  <c r="AA1085"/>
  <c r="Z1085"/>
  <c r="AA714"/>
  <c r="AE714" s="1"/>
  <c r="Z714"/>
  <c r="AD714" s="1"/>
  <c r="AA704"/>
  <c r="Z704"/>
  <c r="AA1461"/>
  <c r="Z1461"/>
  <c r="AD1461" s="1"/>
  <c r="AA897"/>
  <c r="Z897"/>
  <c r="AA724"/>
  <c r="AE724" s="1"/>
  <c r="Z724"/>
  <c r="AA856"/>
  <c r="Z856"/>
  <c r="AA1027"/>
  <c r="Z1027"/>
  <c r="AA995"/>
  <c r="Z995"/>
  <c r="AA1252"/>
  <c r="Z1252"/>
  <c r="AA810"/>
  <c r="Z810"/>
  <c r="AA985"/>
  <c r="Z985"/>
  <c r="AA453"/>
  <c r="Z453"/>
  <c r="AA950"/>
  <c r="AE950" s="1"/>
  <c r="Z950"/>
  <c r="AD950" s="1"/>
  <c r="AA955"/>
  <c r="Z955"/>
  <c r="AA731"/>
  <c r="Z731"/>
  <c r="AD731" s="1"/>
  <c r="AA880"/>
  <c r="Z880"/>
  <c r="AA1263"/>
  <c r="Z1263"/>
  <c r="AA1157"/>
  <c r="Z1157"/>
  <c r="AA580"/>
  <c r="Z580"/>
  <c r="AA971"/>
  <c r="Z971"/>
  <c r="AA846"/>
  <c r="AE846" s="1"/>
  <c r="Z846"/>
  <c r="AD846" s="1"/>
  <c r="AA1029"/>
  <c r="Z1029"/>
  <c r="AA885"/>
  <c r="Z885"/>
  <c r="AA969"/>
  <c r="Z969"/>
  <c r="AA680"/>
  <c r="AE680" s="1"/>
  <c r="Z680"/>
  <c r="AD680" s="1"/>
  <c r="AA695"/>
  <c r="Z695"/>
  <c r="AA149"/>
  <c r="Z149"/>
  <c r="AA872"/>
  <c r="Z872"/>
  <c r="AA526"/>
  <c r="Z526"/>
  <c r="AA1077"/>
  <c r="Z1077"/>
  <c r="AA1116"/>
  <c r="AE1116" s="1"/>
  <c r="Z1116"/>
  <c r="AD1116" s="1"/>
  <c r="AA1218"/>
  <c r="Z1218"/>
  <c r="AA616"/>
  <c r="Z616"/>
  <c r="AA516"/>
  <c r="Z516"/>
  <c r="AA1170"/>
  <c r="Z1170"/>
  <c r="AA1194"/>
  <c r="Z1194"/>
  <c r="AA1030"/>
  <c r="Z1030"/>
  <c r="AA310"/>
  <c r="Z310"/>
  <c r="AA728"/>
  <c r="AE728" s="1"/>
  <c r="Z728"/>
  <c r="AA797"/>
  <c r="Z797"/>
  <c r="AA887"/>
  <c r="Z887"/>
  <c r="AA596"/>
  <c r="Z596"/>
  <c r="AA996"/>
  <c r="Z996"/>
  <c r="AA624"/>
  <c r="Z624"/>
  <c r="AA766"/>
  <c r="AE766" s="1"/>
  <c r="Z766"/>
  <c r="AD766" s="1"/>
  <c r="AA874"/>
  <c r="Z874"/>
  <c r="AA800"/>
  <c r="AE800" s="1"/>
  <c r="Z800"/>
  <c r="AD800" s="1"/>
  <c r="AA761"/>
  <c r="Z761"/>
  <c r="AA848"/>
  <c r="Z848"/>
  <c r="AA984"/>
  <c r="Z984"/>
  <c r="AA1007"/>
  <c r="Z1007"/>
  <c r="AA870"/>
  <c r="Z870"/>
  <c r="AA1192"/>
  <c r="Z1192"/>
  <c r="AA756"/>
  <c r="Z756"/>
  <c r="AA741"/>
  <c r="Z741"/>
  <c r="AA1202"/>
  <c r="Z1202"/>
  <c r="AA264"/>
  <c r="Z264"/>
  <c r="AA1004"/>
  <c r="Z1004"/>
  <c r="AA939"/>
  <c r="Z939"/>
  <c r="AA834"/>
  <c r="Z834"/>
  <c r="AA514"/>
  <c r="Z514"/>
  <c r="AD514" s="1"/>
  <c r="AA1001"/>
  <c r="Z1001"/>
  <c r="AA738"/>
  <c r="Z738"/>
  <c r="AA862"/>
  <c r="Z862"/>
  <c r="AA1062"/>
  <c r="AE1062" s="1"/>
  <c r="Z1062"/>
  <c r="AD1062" s="1"/>
  <c r="AA554"/>
  <c r="Z554"/>
  <c r="AA1196"/>
  <c r="Z1196"/>
  <c r="AA1088"/>
  <c r="Z1088"/>
  <c r="AA839"/>
  <c r="Z839"/>
  <c r="AA1265"/>
  <c r="Z1265"/>
  <c r="AA820"/>
  <c r="Z820"/>
  <c r="AA575"/>
  <c r="Z575"/>
  <c r="AA716"/>
  <c r="Z716"/>
  <c r="AD716" s="1"/>
  <c r="AA1120"/>
  <c r="Z1120"/>
  <c r="AA780"/>
  <c r="Z780"/>
  <c r="AA671"/>
  <c r="Z671"/>
  <c r="AA584"/>
  <c r="Z584"/>
  <c r="AA729"/>
  <c r="Z729"/>
  <c r="AA631"/>
  <c r="AE631" s="1"/>
  <c r="Z631"/>
  <c r="AD631" s="1"/>
  <c r="AA993"/>
  <c r="Z993"/>
  <c r="AA555"/>
  <c r="Z555"/>
  <c r="AD555" s="1"/>
  <c r="AA700"/>
  <c r="Z700"/>
  <c r="AA824"/>
  <c r="Z824"/>
  <c r="AD824" s="1"/>
  <c r="AA570"/>
  <c r="Z570"/>
  <c r="AA859"/>
  <c r="AE859" s="1"/>
  <c r="Z859"/>
  <c r="AA958"/>
  <c r="Z958"/>
  <c r="AA494"/>
  <c r="Z494"/>
  <c r="AA592"/>
  <c r="Z592"/>
  <c r="AA840"/>
  <c r="Z840"/>
  <c r="AA588"/>
  <c r="Z588"/>
  <c r="AA826"/>
  <c r="AE826" s="1"/>
  <c r="Z826"/>
  <c r="AD826" s="1"/>
  <c r="AA576"/>
  <c r="Z576"/>
  <c r="AA617"/>
  <c r="Z617"/>
  <c r="AA712"/>
  <c r="Z712"/>
  <c r="AA899"/>
  <c r="Z899"/>
  <c r="AD899" s="1"/>
  <c r="AA760"/>
  <c r="Z760"/>
  <c r="AA659"/>
  <c r="Z659"/>
  <c r="AA1045"/>
  <c r="Z1045"/>
  <c r="AA713"/>
  <c r="Z713"/>
  <c r="AD713" s="1"/>
  <c r="AA1200"/>
  <c r="Z1200"/>
  <c r="AA868"/>
  <c r="Z868"/>
  <c r="AA313"/>
  <c r="Z313"/>
  <c r="AA975"/>
  <c r="AE975" s="1"/>
  <c r="Z975"/>
  <c r="AD975" s="1"/>
  <c r="AA1080"/>
  <c r="Z1080"/>
  <c r="AA973"/>
  <c r="AE973" s="1"/>
  <c r="Z973"/>
  <c r="AD973" s="1"/>
  <c r="AA546"/>
  <c r="Z546"/>
  <c r="AA788"/>
  <c r="Z788"/>
  <c r="AA884"/>
  <c r="Z884"/>
  <c r="AA1237"/>
  <c r="Z1237"/>
  <c r="AA684"/>
  <c r="Z684"/>
  <c r="AA785"/>
  <c r="Z785"/>
  <c r="AA668"/>
  <c r="Z668"/>
  <c r="AA843"/>
  <c r="Z843"/>
  <c r="AA814"/>
  <c r="Z814"/>
  <c r="AA1336"/>
  <c r="Z1336"/>
  <c r="AA789"/>
  <c r="Z789"/>
  <c r="AA747"/>
  <c r="Z747"/>
  <c r="AD747" s="1"/>
  <c r="AA495"/>
  <c r="Z495"/>
  <c r="AA719"/>
  <c r="AE719" s="1"/>
  <c r="Z719"/>
  <c r="AD719" s="1"/>
  <c r="AA746"/>
  <c r="Z746"/>
  <c r="AA878"/>
  <c r="Z878"/>
  <c r="AA421"/>
  <c r="Z421"/>
  <c r="AA792"/>
  <c r="AE792" s="1"/>
  <c r="Z792"/>
  <c r="AD792" s="1"/>
  <c r="AA240"/>
  <c r="Z240"/>
  <c r="AA1291"/>
  <c r="Z1291"/>
  <c r="AA981"/>
  <c r="Z981"/>
  <c r="AA627"/>
  <c r="Z627"/>
  <c r="AA753"/>
  <c r="Z753"/>
  <c r="AA805"/>
  <c r="Z805"/>
  <c r="AA923"/>
  <c r="Z923"/>
  <c r="AA1877"/>
  <c r="AE1877" s="1"/>
  <c r="Z1877"/>
  <c r="AA100"/>
  <c r="Z100"/>
  <c r="AA1046"/>
  <c r="Z1046"/>
  <c r="AA752"/>
  <c r="Z752"/>
  <c r="AA424"/>
  <c r="AE424" s="1"/>
  <c r="Z424"/>
  <c r="AD424" s="1"/>
  <c r="AA844"/>
  <c r="Z844"/>
  <c r="AA707"/>
  <c r="AE707" s="1"/>
  <c r="Z707"/>
  <c r="AD707" s="1"/>
  <c r="AA1139"/>
  <c r="Z1139"/>
  <c r="AA977"/>
  <c r="Z977"/>
  <c r="AA1101"/>
  <c r="Z1101"/>
  <c r="AA750"/>
  <c r="Z750"/>
  <c r="AA664"/>
  <c r="Z664"/>
  <c r="AA645"/>
  <c r="AE645" s="1"/>
  <c r="Z645"/>
  <c r="AD645" s="1"/>
  <c r="AA723"/>
  <c r="Z723"/>
  <c r="AA794"/>
  <c r="Z794"/>
  <c r="AA702"/>
  <c r="Z702"/>
  <c r="AA1370"/>
  <c r="Z1370"/>
  <c r="AA1239"/>
  <c r="Z1239"/>
  <c r="AA467"/>
  <c r="Z467"/>
  <c r="AA998"/>
  <c r="Z998"/>
  <c r="AA759"/>
  <c r="AE759" s="1"/>
  <c r="Z759"/>
  <c r="AA715"/>
  <c r="Z715"/>
  <c r="AA709"/>
  <c r="Z709"/>
  <c r="AA676"/>
  <c r="Z676"/>
  <c r="AA339"/>
  <c r="AE339" s="1"/>
  <c r="Z339"/>
  <c r="AD339" s="1"/>
  <c r="AA527"/>
  <c r="Z527"/>
  <c r="AA927"/>
  <c r="Z927"/>
  <c r="AA1236"/>
  <c r="Z1236"/>
  <c r="AA686"/>
  <c r="Z686"/>
  <c r="AA640"/>
  <c r="Z640"/>
  <c r="AA591"/>
  <c r="Z591"/>
  <c r="AA1422"/>
  <c r="Z1422"/>
  <c r="AA1037"/>
  <c r="Z1037"/>
  <c r="AA366"/>
  <c r="Z366"/>
  <c r="AA587"/>
  <c r="AE587" s="1"/>
  <c r="Z587"/>
  <c r="AA1014"/>
  <c r="Z1014"/>
  <c r="AA748"/>
  <c r="AE748" s="1"/>
  <c r="Z748"/>
  <c r="AD748" s="1"/>
  <c r="AA831"/>
  <c r="Z831"/>
  <c r="AA143"/>
  <c r="Z143"/>
  <c r="AD143" s="1"/>
  <c r="AA832"/>
  <c r="Z832"/>
  <c r="AA682"/>
  <c r="Z682"/>
  <c r="AA774"/>
  <c r="Z774"/>
  <c r="AA922"/>
  <c r="Z922"/>
  <c r="AA661"/>
  <c r="Z661"/>
  <c r="AA850"/>
  <c r="Z850"/>
  <c r="AA1135"/>
  <c r="Z1135"/>
  <c r="AA968"/>
  <c r="Z968"/>
  <c r="AA1071"/>
  <c r="Z1071"/>
  <c r="AA620"/>
  <c r="AE620" s="1"/>
  <c r="Z620"/>
  <c r="AD620" s="1"/>
  <c r="AA1090"/>
  <c r="Z1090"/>
  <c r="AA634"/>
  <c r="AE634" s="1"/>
  <c r="Z634"/>
  <c r="AD634" s="1"/>
  <c r="AA809"/>
  <c r="Z809"/>
  <c r="AA1072"/>
  <c r="Z1072"/>
  <c r="AA895"/>
  <c r="Z895"/>
  <c r="AA891"/>
  <c r="AE891" s="1"/>
  <c r="Z891"/>
  <c r="AD891" s="1"/>
  <c r="AA457"/>
  <c r="Z457"/>
  <c r="AA1093"/>
  <c r="Z1093"/>
  <c r="AA581"/>
  <c r="Z581"/>
  <c r="AA626"/>
  <c r="Z626"/>
  <c r="AA1592"/>
  <c r="Z1592"/>
  <c r="AA744"/>
  <c r="Z744"/>
  <c r="AA589"/>
  <c r="Z589"/>
  <c r="AA811"/>
  <c r="Z811"/>
  <c r="AA2051"/>
  <c r="Z2051"/>
  <c r="AA1082"/>
  <c r="Z1082"/>
  <c r="AA778"/>
  <c r="Z778"/>
  <c r="AA1193"/>
  <c r="Z1193"/>
  <c r="AA600"/>
  <c r="Z600"/>
  <c r="AA521"/>
  <c r="AE521" s="1"/>
  <c r="Z521"/>
  <c r="AD521" s="1"/>
  <c r="AA1074"/>
  <c r="Z1074"/>
  <c r="AA893"/>
  <c r="Z893"/>
  <c r="AA632"/>
  <c r="Z632"/>
  <c r="AA438"/>
  <c r="Z438"/>
  <c r="AD438" s="1"/>
  <c r="AA346"/>
  <c r="Z346"/>
  <c r="AA854"/>
  <c r="Z854"/>
  <c r="AA488"/>
  <c r="Z488"/>
  <c r="AA763"/>
  <c r="Z763"/>
  <c r="AA486"/>
  <c r="Z486"/>
  <c r="AA942"/>
  <c r="Z942"/>
  <c r="AA324"/>
  <c r="Z324"/>
  <c r="AA1038"/>
  <c r="Z1038"/>
  <c r="AA674"/>
  <c r="Z674"/>
  <c r="AA619"/>
  <c r="Z619"/>
  <c r="AA941"/>
  <c r="Z941"/>
  <c r="AA448"/>
  <c r="Z448"/>
  <c r="AA368"/>
  <c r="Z368"/>
  <c r="AA858"/>
  <c r="Z858"/>
  <c r="AA770"/>
  <c r="Z770"/>
  <c r="AA864"/>
  <c r="Z864"/>
  <c r="AA688"/>
  <c r="Z688"/>
  <c r="AA781"/>
  <c r="Z781"/>
  <c r="AA911"/>
  <c r="Z911"/>
  <c r="AA961"/>
  <c r="Z961"/>
  <c r="AA742"/>
  <c r="Z742"/>
  <c r="AA808"/>
  <c r="Z808"/>
  <c r="AA608"/>
  <c r="Z608"/>
  <c r="AA675"/>
  <c r="Z675"/>
  <c r="AA732"/>
  <c r="Z732"/>
  <c r="AA648"/>
  <c r="Z648"/>
  <c r="AA795"/>
  <c r="Z795"/>
  <c r="AA739"/>
  <c r="Z739"/>
  <c r="AA606"/>
  <c r="Z606"/>
  <c r="AA558"/>
  <c r="AE558" s="1"/>
  <c r="Z558"/>
  <c r="AD558" s="1"/>
  <c r="AA344"/>
  <c r="Z344"/>
  <c r="AA396"/>
  <c r="Z396"/>
  <c r="AA561"/>
  <c r="Z561"/>
  <c r="AA1319"/>
  <c r="Z1319"/>
  <c r="AA852"/>
  <c r="Z852"/>
  <c r="AA825"/>
  <c r="AE825" s="1"/>
  <c r="Z825"/>
  <c r="AA699"/>
  <c r="Z699"/>
  <c r="AA413"/>
  <c r="AE413" s="1"/>
  <c r="Z413"/>
  <c r="AD413" s="1"/>
  <c r="AA740"/>
  <c r="Z740"/>
  <c r="AA853"/>
  <c r="Z853"/>
  <c r="AA538"/>
  <c r="Z538"/>
  <c r="AA1312"/>
  <c r="Z1312"/>
  <c r="AA566"/>
  <c r="Z566"/>
  <c r="AA667"/>
  <c r="Z667"/>
  <c r="AA665"/>
  <c r="Z665"/>
  <c r="AA599"/>
  <c r="Z599"/>
  <c r="AA711"/>
  <c r="Z711"/>
  <c r="AA629"/>
  <c r="Z629"/>
  <c r="AA524"/>
  <c r="Z524"/>
  <c r="AA557"/>
  <c r="Z557"/>
  <c r="AA822"/>
  <c r="Z822"/>
  <c r="AA393"/>
  <c r="AE393" s="1"/>
  <c r="Z393"/>
  <c r="AD393" s="1"/>
  <c r="AA641"/>
  <c r="Z641"/>
  <c r="AA697"/>
  <c r="AE697" s="1"/>
  <c r="Z697"/>
  <c r="AD697" s="1"/>
  <c r="AA945"/>
  <c r="Z945"/>
  <c r="AA473"/>
  <c r="Z473"/>
  <c r="AA1003"/>
  <c r="Z1003"/>
  <c r="AA754"/>
  <c r="Z754"/>
  <c r="AD754" s="1"/>
  <c r="AA1195"/>
  <c r="Z1195"/>
  <c r="AA544"/>
  <c r="Z544"/>
  <c r="AA646"/>
  <c r="Z646"/>
  <c r="AA691"/>
  <c r="Z691"/>
  <c r="AA845"/>
  <c r="Z845"/>
  <c r="AA304"/>
  <c r="Z304"/>
  <c r="AA636"/>
  <c r="Z636"/>
  <c r="AA303"/>
  <c r="AE303" s="1"/>
  <c r="Z303"/>
  <c r="AD303" s="1"/>
  <c r="AA598"/>
  <c r="Z598"/>
  <c r="AA829"/>
  <c r="Z829"/>
  <c r="AA549"/>
  <c r="Z549"/>
  <c r="AA203"/>
  <c r="Z203"/>
  <c r="AA948"/>
  <c r="Z948"/>
  <c r="AA663"/>
  <c r="Z663"/>
  <c r="AA512"/>
  <c r="Z512"/>
  <c r="AA343"/>
  <c r="Z343"/>
  <c r="AA510"/>
  <c r="Z510"/>
  <c r="AA806"/>
  <c r="Z806"/>
  <c r="AD806" s="1"/>
  <c r="AA548"/>
  <c r="Z548"/>
  <c r="AA353"/>
  <c r="Z353"/>
  <c r="AA420"/>
  <c r="Z420"/>
  <c r="AA905"/>
  <c r="Z905"/>
  <c r="AA612"/>
  <c r="Z612"/>
  <c r="AA491"/>
  <c r="AE491" s="1"/>
  <c r="Z491"/>
  <c r="AA679"/>
  <c r="Z679"/>
  <c r="AA622"/>
  <c r="Z622"/>
  <c r="AA643"/>
  <c r="Z643"/>
  <c r="AA658"/>
  <c r="Z658"/>
  <c r="AA607"/>
  <c r="Z607"/>
  <c r="AA497"/>
  <c r="Z497"/>
  <c r="AA590"/>
  <c r="Z590"/>
  <c r="AA532"/>
  <c r="AE532" s="1"/>
  <c r="Z532"/>
  <c r="AA492"/>
  <c r="Z492"/>
  <c r="AA571"/>
  <c r="Z571"/>
  <c r="AA573"/>
  <c r="Z573"/>
  <c r="AA522"/>
  <c r="Z522"/>
  <c r="AA513"/>
  <c r="Z513"/>
  <c r="AA500"/>
  <c r="Z500"/>
  <c r="AD500" s="1"/>
  <c r="AA528"/>
  <c r="Z528"/>
  <c r="AA226"/>
  <c r="Z226"/>
  <c r="AA611"/>
  <c r="Z611"/>
  <c r="AA833"/>
  <c r="Z833"/>
  <c r="AA263"/>
  <c r="Z263"/>
  <c r="AA402"/>
  <c r="AE402" s="1"/>
  <c r="Z402"/>
  <c r="AD402" s="1"/>
  <c r="AA938"/>
  <c r="Z938"/>
  <c r="AA735"/>
  <c r="Z735"/>
  <c r="AA463"/>
  <c r="Z463"/>
  <c r="AA595"/>
  <c r="Z595"/>
  <c r="AA328"/>
  <c r="Z328"/>
  <c r="AA908"/>
  <c r="Z908"/>
  <c r="AA574"/>
  <c r="Z574"/>
  <c r="AA725"/>
  <c r="Z725"/>
  <c r="AA468"/>
  <c r="Z468"/>
  <c r="AA523"/>
  <c r="AE523" s="1"/>
  <c r="Z523"/>
  <c r="AD523" s="1"/>
  <c r="AA597"/>
  <c r="Z597"/>
  <c r="AA602"/>
  <c r="Z602"/>
  <c r="AA478"/>
  <c r="Z478"/>
  <c r="AA650"/>
  <c r="Z650"/>
  <c r="AA208"/>
  <c r="Z208"/>
  <c r="AA294"/>
  <c r="AE294" s="1"/>
  <c r="Z294"/>
  <c r="AD294" s="1"/>
  <c r="AA1278"/>
  <c r="Z1278"/>
  <c r="AA639"/>
  <c r="Z639"/>
  <c r="AA505"/>
  <c r="Z505"/>
  <c r="AA613"/>
  <c r="Z613"/>
  <c r="AA536"/>
  <c r="Z536"/>
  <c r="AA656"/>
  <c r="Z656"/>
  <c r="AA506"/>
  <c r="Z506"/>
  <c r="AA690"/>
  <c r="Z690"/>
  <c r="AA434"/>
  <c r="Z434"/>
  <c r="AA461"/>
  <c r="Z461"/>
  <c r="AA803"/>
  <c r="Z803"/>
  <c r="AA830"/>
  <c r="Z830"/>
  <c r="AA653"/>
  <c r="Z653"/>
  <c r="AA472"/>
  <c r="Z472"/>
  <c r="AA696"/>
  <c r="Z696"/>
  <c r="AA931"/>
  <c r="Z931"/>
  <c r="AA550"/>
  <c r="Z550"/>
  <c r="AA1189"/>
  <c r="Z1189"/>
  <c r="AA594"/>
  <c r="Z594"/>
  <c r="AA1000"/>
  <c r="Z1000"/>
  <c r="AA642"/>
  <c r="Z642"/>
  <c r="AA1020"/>
  <c r="Z1020"/>
  <c r="AA132"/>
  <c r="Z132"/>
  <c r="AA545"/>
  <c r="Z545"/>
  <c r="AD545" s="1"/>
  <c r="AA578"/>
  <c r="Z578"/>
  <c r="AA214"/>
  <c r="AE214" s="1"/>
  <c r="Z214"/>
  <c r="AA244"/>
  <c r="Z244"/>
  <c r="AA337"/>
  <c r="Z337"/>
  <c r="AA717"/>
  <c r="Z717"/>
  <c r="AA751"/>
  <c r="Z751"/>
  <c r="AA206"/>
  <c r="Z206"/>
  <c r="AA565"/>
  <c r="Z565"/>
  <c r="AA726"/>
  <c r="Z726"/>
  <c r="AA577"/>
  <c r="Z577"/>
  <c r="AA482"/>
  <c r="Z482"/>
  <c r="AA815"/>
  <c r="Z815"/>
  <c r="AA356"/>
  <c r="Z356"/>
  <c r="AA730"/>
  <c r="Z730"/>
  <c r="AA630"/>
  <c r="Z630"/>
  <c r="AA601"/>
  <c r="Z601"/>
  <c r="AA437"/>
  <c r="Z437"/>
  <c r="AA689"/>
  <c r="Z689"/>
  <c r="AA320"/>
  <c r="Z320"/>
  <c r="AA813"/>
  <c r="Z813"/>
  <c r="AA449"/>
  <c r="Z449"/>
  <c r="AA342"/>
  <c r="AE342" s="1"/>
  <c r="Z342"/>
  <c r="AD342" s="1"/>
  <c r="AA670"/>
  <c r="Z670"/>
  <c r="AA764"/>
  <c r="Z764"/>
  <c r="AD764" s="1"/>
  <c r="AA672"/>
  <c r="Z672"/>
  <c r="AA511"/>
  <c r="Z511"/>
  <c r="AA771"/>
  <c r="Z771"/>
  <c r="AA562"/>
  <c r="Z562"/>
  <c r="AA1005"/>
  <c r="Z1005"/>
  <c r="AA610"/>
  <c r="AE610" s="1"/>
  <c r="Z610"/>
  <c r="AD610" s="1"/>
  <c r="AA649"/>
  <c r="Z649"/>
  <c r="AA772"/>
  <c r="Z772"/>
  <c r="AA687"/>
  <c r="Z687"/>
  <c r="AA787"/>
  <c r="Z787"/>
  <c r="AA609"/>
  <c r="Z609"/>
  <c r="AA1125"/>
  <c r="Z1125"/>
  <c r="AA582"/>
  <c r="Z582"/>
  <c r="AA799"/>
  <c r="Z799"/>
  <c r="AA392"/>
  <c r="Z392"/>
  <c r="AA542"/>
  <c r="Z542"/>
  <c r="AA352"/>
  <c r="Z352"/>
  <c r="AA828"/>
  <c r="Z828"/>
  <c r="AA534"/>
  <c r="Z534"/>
  <c r="AA618"/>
  <c r="Z618"/>
  <c r="AA515"/>
  <c r="Z515"/>
  <c r="AA1141"/>
  <c r="Z1141"/>
  <c r="AA427"/>
  <c r="Z427"/>
  <c r="AA445"/>
  <c r="Z445"/>
  <c r="AA428"/>
  <c r="Z428"/>
  <c r="AA560"/>
  <c r="Z560"/>
  <c r="AA439"/>
  <c r="Z439"/>
  <c r="AA563"/>
  <c r="Z563"/>
  <c r="AA615"/>
  <c r="Z615"/>
  <c r="AA605"/>
  <c r="Z605"/>
  <c r="AA783"/>
  <c r="Z783"/>
  <c r="AA431"/>
  <c r="Z431"/>
  <c r="AA593"/>
  <c r="Z593"/>
  <c r="AA737"/>
  <c r="Z737"/>
  <c r="AA677"/>
  <c r="Z677"/>
  <c r="AA533"/>
  <c r="Z533"/>
  <c r="AA487"/>
  <c r="Z487"/>
  <c r="AA1129"/>
  <c r="Z1129"/>
  <c r="AA459"/>
  <c r="Z459"/>
  <c r="AA372"/>
  <c r="Z372"/>
  <c r="AA484"/>
  <c r="Z484"/>
  <c r="AA469"/>
  <c r="AE469" s="1"/>
  <c r="Z469"/>
  <c r="AD469" s="1"/>
  <c r="AA465"/>
  <c r="Z465"/>
  <c r="AA507"/>
  <c r="Z507"/>
  <c r="AA621"/>
  <c r="Z621"/>
  <c r="AA385"/>
  <c r="Z385"/>
  <c r="AA508"/>
  <c r="Z508"/>
  <c r="AA258"/>
  <c r="AE258" s="1"/>
  <c r="Z258"/>
  <c r="AD258" s="1"/>
  <c r="AA456"/>
  <c r="Z456"/>
  <c r="AA376"/>
  <c r="Z376"/>
  <c r="AA564"/>
  <c r="Z564"/>
  <c r="AA345"/>
  <c r="Z345"/>
  <c r="AA384"/>
  <c r="Z384"/>
  <c r="AA633"/>
  <c r="Z633"/>
  <c r="AA703"/>
  <c r="Z703"/>
  <c r="AA39"/>
  <c r="Z39"/>
  <c r="AA389"/>
  <c r="Z389"/>
  <c r="AA383"/>
  <c r="Z383"/>
  <c r="AA530"/>
  <c r="Z530"/>
  <c r="AA409"/>
  <c r="Z409"/>
  <c r="AA405"/>
  <c r="Z405"/>
  <c r="AA519"/>
  <c r="Z519"/>
  <c r="AA257"/>
  <c r="Z257"/>
  <c r="AA692"/>
  <c r="Z692"/>
  <c r="AA316"/>
  <c r="Z316"/>
  <c r="AA504"/>
  <c r="Z504"/>
  <c r="AA378"/>
  <c r="Z378"/>
  <c r="AA471"/>
  <c r="Z471"/>
  <c r="AA483"/>
  <c r="Z483"/>
  <c r="AA435"/>
  <c r="AE435" s="1"/>
  <c r="Z435"/>
  <c r="AD435" s="1"/>
  <c r="AA359"/>
  <c r="Z359"/>
  <c r="AA406"/>
  <c r="Z406"/>
  <c r="AD406" s="1"/>
  <c r="AA419"/>
  <c r="Z419"/>
  <c r="AA252"/>
  <c r="AE252" s="1"/>
  <c r="Z252"/>
  <c r="AD252" s="1"/>
  <c r="AA474"/>
  <c r="Z474"/>
  <c r="AA543"/>
  <c r="Z543"/>
  <c r="AA436"/>
  <c r="Z436"/>
  <c r="AA568"/>
  <c r="Z568"/>
  <c r="AA1346"/>
  <c r="Z1346"/>
  <c r="AA404"/>
  <c r="AE404" s="1"/>
  <c r="Z404"/>
  <c r="AD404" s="1"/>
  <c r="AA489"/>
  <c r="Z489"/>
  <c r="AA370"/>
  <c r="Z370"/>
  <c r="AA1262"/>
  <c r="Z1262"/>
  <c r="AA586"/>
  <c r="Z586"/>
  <c r="AA583"/>
  <c r="Z583"/>
  <c r="AA267"/>
  <c r="AE267" s="1"/>
  <c r="Z267"/>
  <c r="AD267" s="1"/>
  <c r="AA417"/>
  <c r="Z417"/>
  <c r="AA603"/>
  <c r="Z603"/>
  <c r="AA807"/>
  <c r="Z807"/>
  <c r="AA662"/>
  <c r="Z662"/>
  <c r="AA441"/>
  <c r="Z441"/>
  <c r="AA371"/>
  <c r="Z371"/>
  <c r="AA380"/>
  <c r="Z380"/>
  <c r="AA480"/>
  <c r="Z480"/>
  <c r="AA518"/>
  <c r="Z518"/>
  <c r="AA452"/>
  <c r="AE452" s="1"/>
  <c r="Z452"/>
  <c r="AD452" s="1"/>
  <c r="AA411"/>
  <c r="Z411"/>
  <c r="AA275"/>
  <c r="Z275"/>
  <c r="AA442"/>
  <c r="Z442"/>
  <c r="AA416"/>
  <c r="Z416"/>
  <c r="AA223"/>
  <c r="Z223"/>
  <c r="AA276"/>
  <c r="Z276"/>
  <c r="AA517"/>
  <c r="Z517"/>
  <c r="AA882"/>
  <c r="Z882"/>
  <c r="AD882" s="1"/>
  <c r="AA157"/>
  <c r="Z157"/>
  <c r="AA408"/>
  <c r="AE408" s="1"/>
  <c r="Z408"/>
  <c r="AD408" s="1"/>
  <c r="AA375"/>
  <c r="Z375"/>
  <c r="AA540"/>
  <c r="Z540"/>
  <c r="AA669"/>
  <c r="Z669"/>
  <c r="AA817"/>
  <c r="AE817" s="1"/>
  <c r="Z817"/>
  <c r="AA1138"/>
  <c r="Z1138"/>
  <c r="AA721"/>
  <c r="Z721"/>
  <c r="AA403"/>
  <c r="Z403"/>
  <c r="AA625"/>
  <c r="AE625" s="1"/>
  <c r="Z625"/>
  <c r="AD625" s="1"/>
  <c r="AA499"/>
  <c r="Z499"/>
  <c r="AA496"/>
  <c r="Z496"/>
  <c r="AA373"/>
  <c r="Z373"/>
  <c r="AA454"/>
  <c r="Z454"/>
  <c r="AA567"/>
  <c r="Z567"/>
  <c r="AA462"/>
  <c r="Z462"/>
  <c r="AA502"/>
  <c r="Z502"/>
  <c r="AA429"/>
  <c r="Z429"/>
  <c r="AA296"/>
  <c r="Z296"/>
  <c r="AA693"/>
  <c r="Z693"/>
  <c r="AA399"/>
  <c r="Z399"/>
  <c r="AA1047"/>
  <c r="Z1047"/>
  <c r="AD1047" s="1"/>
  <c r="AA501"/>
  <c r="Z501"/>
  <c r="AA485"/>
  <c r="Z485"/>
  <c r="AA379"/>
  <c r="Z379"/>
  <c r="AA451"/>
  <c r="Z451"/>
  <c r="AA358"/>
  <c r="Z358"/>
  <c r="AA614"/>
  <c r="Z614"/>
  <c r="AA401"/>
  <c r="Z401"/>
  <c r="AA213"/>
  <c r="AE213" s="1"/>
  <c r="Z213"/>
  <c r="AD213" s="1"/>
  <c r="AA458"/>
  <c r="Z458"/>
  <c r="AA330"/>
  <c r="Z330"/>
  <c r="AA351"/>
  <c r="Z351"/>
  <c r="AA279"/>
  <c r="Z279"/>
  <c r="AA271"/>
  <c r="Z271"/>
  <c r="AA407"/>
  <c r="Z407"/>
  <c r="AA335"/>
  <c r="Z335"/>
  <c r="AA440"/>
  <c r="Z440"/>
  <c r="AA444"/>
  <c r="Z444"/>
  <c r="AA426"/>
  <c r="Z426"/>
  <c r="AA193"/>
  <c r="Z193"/>
  <c r="AA464"/>
  <c r="Z464"/>
  <c r="AA443"/>
  <c r="Z443"/>
  <c r="AA323"/>
  <c r="Z323"/>
  <c r="AA363"/>
  <c r="Z363"/>
  <c r="AA238"/>
  <c r="AE238" s="1"/>
  <c r="Z238"/>
  <c r="AD238" s="1"/>
  <c r="AA355"/>
  <c r="Z355"/>
  <c r="AA498"/>
  <c r="Z498"/>
  <c r="AA357"/>
  <c r="Z357"/>
  <c r="AA455"/>
  <c r="Z455"/>
  <c r="AA365"/>
  <c r="Z365"/>
  <c r="AA299"/>
  <c r="Z299"/>
  <c r="AA59"/>
  <c r="Z59"/>
  <c r="AA233"/>
  <c r="AE233" s="1"/>
  <c r="Z233"/>
  <c r="AD233" s="1"/>
  <c r="AA400"/>
  <c r="Z400"/>
  <c r="AA460"/>
  <c r="Z460"/>
  <c r="AA367"/>
  <c r="Z367"/>
  <c r="AA381"/>
  <c r="Z381"/>
  <c r="AA210"/>
  <c r="Z210"/>
  <c r="AA332"/>
  <c r="Z332"/>
  <c r="AD332" s="1"/>
  <c r="AA708"/>
  <c r="Z708"/>
  <c r="AA1012"/>
  <c r="Z1012"/>
  <c r="AA397"/>
  <c r="Z397"/>
  <c r="AA386"/>
  <c r="Z386"/>
  <c r="AA466"/>
  <c r="Z466"/>
  <c r="AA390"/>
  <c r="Z390"/>
  <c r="AA388"/>
  <c r="Z388"/>
  <c r="AA432"/>
  <c r="Z432"/>
  <c r="AA503"/>
  <c r="Z503"/>
  <c r="AA490"/>
  <c r="Z490"/>
  <c r="AA552"/>
  <c r="Z552"/>
  <c r="AA579"/>
  <c r="Z579"/>
  <c r="AA1145"/>
  <c r="Z1145"/>
  <c r="AA863"/>
  <c r="Z863"/>
  <c r="AA336"/>
  <c r="Z336"/>
  <c r="AA647"/>
  <c r="Z647"/>
  <c r="AA321"/>
  <c r="Z321"/>
  <c r="AA361"/>
  <c r="Z361"/>
  <c r="AA207"/>
  <c r="Z207"/>
  <c r="AA585"/>
  <c r="Z585"/>
  <c r="AA247"/>
  <c r="Z247"/>
  <c r="AA364"/>
  <c r="Z364"/>
  <c r="AA305"/>
  <c r="Z305"/>
  <c r="AA391"/>
  <c r="Z391"/>
  <c r="AA311"/>
  <c r="Z311"/>
  <c r="AA347"/>
  <c r="Z347"/>
  <c r="AA212"/>
  <c r="Z212"/>
  <c r="AA309"/>
  <c r="AE309" s="1"/>
  <c r="Z309"/>
  <c r="AD309" s="1"/>
  <c r="AA539"/>
  <c r="Z539"/>
  <c r="AA655"/>
  <c r="Z655"/>
  <c r="AA191"/>
  <c r="Z191"/>
  <c r="AA216"/>
  <c r="AE216" s="1"/>
  <c r="Z216"/>
  <c r="AD216" s="1"/>
  <c r="AA423"/>
  <c r="Z423"/>
  <c r="AA422"/>
  <c r="Z422"/>
  <c r="AA883"/>
  <c r="Z883"/>
  <c r="AA553"/>
  <c r="Z553"/>
  <c r="AA382"/>
  <c r="Z382"/>
  <c r="AA349"/>
  <c r="Z349"/>
  <c r="AA301"/>
  <c r="Z301"/>
  <c r="AA306"/>
  <c r="Z306"/>
  <c r="AA326"/>
  <c r="Z326"/>
  <c r="AA318"/>
  <c r="Z318"/>
  <c r="AA410"/>
  <c r="Z410"/>
  <c r="AA796"/>
  <c r="Z796"/>
  <c r="AA277"/>
  <c r="Z277"/>
  <c r="AA360"/>
  <c r="Z360"/>
  <c r="AA470"/>
  <c r="Z470"/>
  <c r="AA225"/>
  <c r="Z225"/>
  <c r="AA425"/>
  <c r="Z425"/>
  <c r="AA280"/>
  <c r="AE280" s="1"/>
  <c r="Z280"/>
  <c r="AD280" s="1"/>
  <c r="AA481"/>
  <c r="Z481"/>
  <c r="AA348"/>
  <c r="Z348"/>
  <c r="AA493"/>
  <c r="Z493"/>
  <c r="AA211"/>
  <c r="Z211"/>
  <c r="AA638"/>
  <c r="Z638"/>
  <c r="AA241"/>
  <c r="Z241"/>
  <c r="AA377"/>
  <c r="Z377"/>
  <c r="AA331"/>
  <c r="Z331"/>
  <c r="AA446"/>
  <c r="Z446"/>
  <c r="AA350"/>
  <c r="Z350"/>
  <c r="AA369"/>
  <c r="Z369"/>
  <c r="AA412"/>
  <c r="Z412"/>
  <c r="AA209"/>
  <c r="Z209"/>
  <c r="AA272"/>
  <c r="AE272" s="1"/>
  <c r="Z272"/>
  <c r="AD272" s="1"/>
  <c r="AA293"/>
  <c r="Z293"/>
  <c r="AA181"/>
  <c r="AE181" s="1"/>
  <c r="Z181"/>
  <c r="AD181" s="1"/>
  <c r="AA150"/>
  <c r="Z150"/>
  <c r="AA118"/>
  <c r="Z118"/>
  <c r="AA414"/>
  <c r="Z414"/>
  <c r="AA246"/>
  <c r="Z246"/>
  <c r="AA160"/>
  <c r="Z160"/>
  <c r="AA168"/>
  <c r="AE168" s="1"/>
  <c r="Z168"/>
  <c r="AA295"/>
  <c r="Z295"/>
  <c r="AA314"/>
  <c r="Z314"/>
  <c r="AA235"/>
  <c r="Z235"/>
  <c r="AA333"/>
  <c r="Z333"/>
  <c r="AA291"/>
  <c r="Z291"/>
  <c r="AA287"/>
  <c r="Z287"/>
  <c r="AA965"/>
  <c r="Z965"/>
  <c r="AA154"/>
  <c r="Z154"/>
  <c r="AD154" s="1"/>
  <c r="AA13"/>
  <c r="Z13"/>
  <c r="AA329"/>
  <c r="Z329"/>
  <c r="AA268"/>
  <c r="Z268"/>
  <c r="AA281"/>
  <c r="Z281"/>
  <c r="AA327"/>
  <c r="Z327"/>
  <c r="AA273"/>
  <c r="Z273"/>
  <c r="AA85"/>
  <c r="Z85"/>
  <c r="AA251"/>
  <c r="Z251"/>
  <c r="AA433"/>
  <c r="Z433"/>
  <c r="AA176"/>
  <c r="AE176" s="1"/>
  <c r="Z176"/>
  <c r="AD176" s="1"/>
  <c r="AA183"/>
  <c r="Z183"/>
  <c r="AA387"/>
  <c r="Z387"/>
  <c r="AA476"/>
  <c r="Z476"/>
  <c r="AA169"/>
  <c r="Z169"/>
  <c r="AA477"/>
  <c r="Z477"/>
  <c r="AA290"/>
  <c r="Z290"/>
  <c r="AA230"/>
  <c r="Z230"/>
  <c r="AA188"/>
  <c r="AE188" s="1"/>
  <c r="Z188"/>
  <c r="AA110"/>
  <c r="Z110"/>
  <c r="AA322"/>
  <c r="Z322"/>
  <c r="AA374"/>
  <c r="Z374"/>
  <c r="AA338"/>
  <c r="Z338"/>
  <c r="AA256"/>
  <c r="Z256"/>
  <c r="AA196"/>
  <c r="Z196"/>
  <c r="AD196" s="1"/>
  <c r="AA334"/>
  <c r="Z334"/>
  <c r="AA282"/>
  <c r="Z282"/>
  <c r="AA395"/>
  <c r="Z395"/>
  <c r="AA1331"/>
  <c r="Z1331"/>
  <c r="AA300"/>
  <c r="Z300"/>
  <c r="AA354"/>
  <c r="Z354"/>
  <c r="AA312"/>
  <c r="Z312"/>
  <c r="AA541"/>
  <c r="Z541"/>
  <c r="AA194"/>
  <c r="Z194"/>
  <c r="AA215"/>
  <c r="Z215"/>
  <c r="AA156"/>
  <c r="Z156"/>
  <c r="AA222"/>
  <c r="AE222" s="1"/>
  <c r="Z222"/>
  <c r="AD222" s="1"/>
  <c r="AA319"/>
  <c r="Z319"/>
  <c r="AA297"/>
  <c r="Z297"/>
  <c r="AA220"/>
  <c r="Z220"/>
  <c r="AA270"/>
  <c r="Z270"/>
  <c r="AA262"/>
  <c r="Z262"/>
  <c r="AA182"/>
  <c r="Z182"/>
  <c r="AA137"/>
  <c r="Z137"/>
  <c r="AA75"/>
  <c r="Z75"/>
  <c r="AA197"/>
  <c r="Z197"/>
  <c r="AA278"/>
  <c r="Z278"/>
  <c r="AA259"/>
  <c r="Z259"/>
  <c r="AA190"/>
  <c r="Z190"/>
  <c r="AA274"/>
  <c r="Z274"/>
  <c r="AA559"/>
  <c r="Z559"/>
  <c r="AA292"/>
  <c r="Z292"/>
  <c r="AA95"/>
  <c r="Z95"/>
  <c r="AA228"/>
  <c r="Z228"/>
  <c r="AA205"/>
  <c r="Z205"/>
  <c r="AA286"/>
  <c r="Z286"/>
  <c r="AA265"/>
  <c r="AE265" s="1"/>
  <c r="Z265"/>
  <c r="AD265" s="1"/>
  <c r="AA166"/>
  <c r="Z166"/>
  <c r="AA165"/>
  <c r="AE165" s="1"/>
  <c r="Z165"/>
  <c r="AD165" s="1"/>
  <c r="AA644"/>
  <c r="Z644"/>
  <c r="AA175"/>
  <c r="AE175" s="1"/>
  <c r="Z175"/>
  <c r="AD175" s="1"/>
  <c r="AA239"/>
  <c r="Z239"/>
  <c r="AA283"/>
  <c r="Z283"/>
  <c r="AA107"/>
  <c r="Z107"/>
  <c r="AA341"/>
  <c r="Z341"/>
  <c r="AA146"/>
  <c r="Z146"/>
  <c r="AA479"/>
  <c r="Z479"/>
  <c r="AA229"/>
  <c r="Z229"/>
  <c r="AA173"/>
  <c r="Z173"/>
  <c r="AA136"/>
  <c r="Z136"/>
  <c r="AA269"/>
  <c r="Z269"/>
  <c r="AA140"/>
  <c r="Z140"/>
  <c r="AA285"/>
  <c r="Z285"/>
  <c r="AA236"/>
  <c r="Z236"/>
  <c r="AA254"/>
  <c r="Z254"/>
  <c r="AA147"/>
  <c r="Z147"/>
  <c r="AA362"/>
  <c r="Z362"/>
  <c r="AA418"/>
  <c r="Z418"/>
  <c r="AA113"/>
  <c r="Z113"/>
  <c r="AA200"/>
  <c r="Z200"/>
  <c r="AA221"/>
  <c r="Z221"/>
  <c r="AA823"/>
  <c r="Z823"/>
  <c r="AA302"/>
  <c r="AE302" s="1"/>
  <c r="Z302"/>
  <c r="AD302" s="1"/>
  <c r="AA231"/>
  <c r="Z231"/>
  <c r="AA99"/>
  <c r="Z99"/>
  <c r="AA155"/>
  <c r="Z155"/>
  <c r="AA307"/>
  <c r="Z307"/>
  <c r="AA249"/>
  <c r="Z249"/>
  <c r="AA179"/>
  <c r="Z179"/>
  <c r="AA315"/>
  <c r="Z315"/>
  <c r="AA237"/>
  <c r="Z237"/>
  <c r="AA224"/>
  <c r="Z224"/>
  <c r="AA162"/>
  <c r="AE162" s="1"/>
  <c r="Z162"/>
  <c r="AA128"/>
  <c r="Z128"/>
  <c r="AA131"/>
  <c r="Z131"/>
  <c r="AA174"/>
  <c r="Z174"/>
  <c r="AA195"/>
  <c r="Z195"/>
  <c r="AD195" s="1"/>
  <c r="AA186"/>
  <c r="Z186"/>
  <c r="AA199"/>
  <c r="Z199"/>
  <c r="AA185"/>
  <c r="Z185"/>
  <c r="AA187"/>
  <c r="Z187"/>
  <c r="AA86"/>
  <c r="Z86"/>
  <c r="AA164"/>
  <c r="Z164"/>
  <c r="AA253"/>
  <c r="Z253"/>
  <c r="AA53"/>
  <c r="Z53"/>
  <c r="AA184"/>
  <c r="Z184"/>
  <c r="AA218"/>
  <c r="AE218" s="1"/>
  <c r="Z218"/>
  <c r="AD218" s="1"/>
  <c r="AA447"/>
  <c r="Z447"/>
  <c r="AA55"/>
  <c r="Z55"/>
  <c r="AA177"/>
  <c r="Z177"/>
  <c r="AA130"/>
  <c r="AE130" s="1"/>
  <c r="Z130"/>
  <c r="AD130" s="1"/>
  <c r="AA152"/>
  <c r="Z152"/>
  <c r="AA242"/>
  <c r="Z242"/>
  <c r="AA340"/>
  <c r="Z340"/>
  <c r="AA163"/>
  <c r="Z163"/>
  <c r="AA121"/>
  <c r="Z121"/>
  <c r="AA112"/>
  <c r="AE112" s="1"/>
  <c r="Z112"/>
  <c r="AA202"/>
  <c r="Z202"/>
  <c r="AA104"/>
  <c r="Z104"/>
  <c r="AD104" s="1"/>
  <c r="AA255"/>
  <c r="Z255"/>
  <c r="AA317"/>
  <c r="Z317"/>
  <c r="AA217"/>
  <c r="Z217"/>
  <c r="AA158"/>
  <c r="Z158"/>
  <c r="AD158" s="1"/>
  <c r="AA227"/>
  <c r="Z227"/>
  <c r="AA161"/>
  <c r="AE161" s="1"/>
  <c r="Z161"/>
  <c r="AD161" s="1"/>
  <c r="AA106"/>
  <c r="Z106"/>
  <c r="AA260"/>
  <c r="Z260"/>
  <c r="AD260" s="1"/>
  <c r="AA138"/>
  <c r="Z138"/>
  <c r="AA48"/>
  <c r="Z48"/>
  <c r="AA308"/>
  <c r="Z308"/>
  <c r="AA145"/>
  <c r="AE145" s="1"/>
  <c r="Z145"/>
  <c r="AD145" s="1"/>
  <c r="AA198"/>
  <c r="Z198"/>
  <c r="AA243"/>
  <c r="Z243"/>
  <c r="AA248"/>
  <c r="Z248"/>
  <c r="AA180"/>
  <c r="Z180"/>
  <c r="AA250"/>
  <c r="Z250"/>
  <c r="AA170"/>
  <c r="Z170"/>
  <c r="AA78"/>
  <c r="Z78"/>
  <c r="AA171"/>
  <c r="Z171"/>
  <c r="AA172"/>
  <c r="Z172"/>
  <c r="AA109"/>
  <c r="Z109"/>
  <c r="AA139"/>
  <c r="Z139"/>
  <c r="AA124"/>
  <c r="Z124"/>
  <c r="AA92"/>
  <c r="Z92"/>
  <c r="AA127"/>
  <c r="Z127"/>
  <c r="AA133"/>
  <c r="Z133"/>
  <c r="AA63"/>
  <c r="Z63"/>
  <c r="AA123"/>
  <c r="Z123"/>
  <c r="AA89"/>
  <c r="AE89" s="1"/>
  <c r="Z89"/>
  <c r="AD89" s="1"/>
  <c r="AA105"/>
  <c r="Z105"/>
  <c r="AA141"/>
  <c r="Z141"/>
  <c r="AD141" s="1"/>
  <c r="AA134"/>
  <c r="Z134"/>
  <c r="AA102"/>
  <c r="Z102"/>
  <c r="AD102" s="1"/>
  <c r="AA126"/>
  <c r="Z126"/>
  <c r="AA167"/>
  <c r="Z167"/>
  <c r="AA77"/>
  <c r="Z77"/>
  <c r="AA232"/>
  <c r="Z232"/>
  <c r="AA144"/>
  <c r="Z144"/>
  <c r="AA289"/>
  <c r="Z289"/>
  <c r="AA116"/>
  <c r="Z116"/>
  <c r="AA234"/>
  <c r="Z234"/>
  <c r="AA204"/>
  <c r="Z204"/>
  <c r="AA398"/>
  <c r="Z398"/>
  <c r="AA298"/>
  <c r="Z298"/>
  <c r="AA261"/>
  <c r="Z261"/>
  <c r="AA22"/>
  <c r="Z22"/>
  <c r="AA91"/>
  <c r="Z91"/>
  <c r="AA58"/>
  <c r="Z58"/>
  <c r="AA135"/>
  <c r="Z135"/>
  <c r="AA122"/>
  <c r="Z122"/>
  <c r="AA415"/>
  <c r="AE415" s="1"/>
  <c r="Z415"/>
  <c r="AD415" s="1"/>
  <c r="AA111"/>
  <c r="Z111"/>
  <c r="AA60"/>
  <c r="AE60" s="1"/>
  <c r="Z60"/>
  <c r="AD60" s="1"/>
  <c r="AA101"/>
  <c r="Z101"/>
  <c r="AA70"/>
  <c r="AE70" s="1"/>
  <c r="Z70"/>
  <c r="AA82"/>
  <c r="Z82"/>
  <c r="AA115"/>
  <c r="Z115"/>
  <c r="AA189"/>
  <c r="Z189"/>
  <c r="AA119"/>
  <c r="Z119"/>
  <c r="AA108"/>
  <c r="Z108"/>
  <c r="AA38"/>
  <c r="Z38"/>
  <c r="AD38" s="1"/>
  <c r="AA159"/>
  <c r="Z159"/>
  <c r="AA93"/>
  <c r="Z93"/>
  <c r="AA97"/>
  <c r="Z97"/>
  <c r="AA201"/>
  <c r="Z201"/>
  <c r="AA87"/>
  <c r="Z87"/>
  <c r="AA81"/>
  <c r="AE81" s="1"/>
  <c r="Z81"/>
  <c r="AD81" s="1"/>
  <c r="AA90"/>
  <c r="Z90"/>
  <c r="AA83"/>
  <c r="Z83"/>
  <c r="AA94"/>
  <c r="Z94"/>
  <c r="AA43"/>
  <c r="AE43" s="1"/>
  <c r="Z43"/>
  <c r="AD43" s="1"/>
  <c r="AA52"/>
  <c r="Z52"/>
  <c r="AA65"/>
  <c r="Z65"/>
  <c r="AA129"/>
  <c r="Z129"/>
  <c r="AA49"/>
  <c r="Z49"/>
  <c r="AA76"/>
  <c r="Z76"/>
  <c r="AA142"/>
  <c r="Z142"/>
  <c r="AA178"/>
  <c r="Z178"/>
  <c r="AA16"/>
  <c r="AE16" s="1"/>
  <c r="Z16"/>
  <c r="AD16" s="1"/>
  <c r="AA41"/>
  <c r="Z41"/>
  <c r="AA219"/>
  <c r="Z219"/>
  <c r="AA61"/>
  <c r="Z61"/>
  <c r="AA74"/>
  <c r="Z74"/>
  <c r="AA125"/>
  <c r="Z125"/>
  <c r="AA88"/>
  <c r="Z88"/>
  <c r="AA192"/>
  <c r="Z192"/>
  <c r="AA117"/>
  <c r="Z117"/>
  <c r="AA56"/>
  <c r="Z56"/>
  <c r="AA40"/>
  <c r="Z40"/>
  <c r="AA42"/>
  <c r="Z42"/>
  <c r="AA72"/>
  <c r="Z72"/>
  <c r="AA45"/>
  <c r="Z45"/>
  <c r="AA153"/>
  <c r="Z153"/>
  <c r="AA69"/>
  <c r="Z69"/>
  <c r="AA62"/>
  <c r="Z62"/>
  <c r="AA66"/>
  <c r="Z66"/>
  <c r="AA36"/>
  <c r="Z36"/>
  <c r="AA67"/>
  <c r="Z67"/>
  <c r="AA288"/>
  <c r="AE288" s="1"/>
  <c r="Z288"/>
  <c r="AA79"/>
  <c r="Z79"/>
  <c r="AA7"/>
  <c r="AE7" s="1"/>
  <c r="Z7"/>
  <c r="AD7" s="1"/>
  <c r="AA21"/>
  <c r="Z21"/>
  <c r="AA98"/>
  <c r="Z98"/>
  <c r="AA46"/>
  <c r="Z46"/>
  <c r="AA96"/>
  <c r="Z96"/>
  <c r="AA57"/>
  <c r="Z57"/>
  <c r="AA51"/>
  <c r="Z51"/>
  <c r="AA37"/>
  <c r="Z37"/>
  <c r="AA50"/>
  <c r="Z50"/>
  <c r="AA103"/>
  <c r="Z103"/>
  <c r="AA148"/>
  <c r="Z148"/>
  <c r="AA34"/>
  <c r="Z34"/>
  <c r="AA84"/>
  <c r="Z84"/>
  <c r="AA44"/>
  <c r="Z44"/>
  <c r="AA31"/>
  <c r="Z31"/>
  <c r="AA114"/>
  <c r="Z114"/>
  <c r="AA73"/>
  <c r="Z73"/>
  <c r="AA80"/>
  <c r="Z80"/>
  <c r="AA33"/>
  <c r="Z33"/>
  <c r="AA26"/>
  <c r="Z26"/>
  <c r="AA64"/>
  <c r="Z64"/>
  <c r="AA284"/>
  <c r="Z284"/>
  <c r="AA35"/>
  <c r="Z35"/>
  <c r="AA23"/>
  <c r="Z23"/>
  <c r="AA68"/>
  <c r="Z68"/>
  <c r="AA120"/>
  <c r="Z120"/>
  <c r="AA30"/>
  <c r="Z30"/>
  <c r="AA27"/>
  <c r="Z27"/>
  <c r="AA29"/>
  <c r="Z29"/>
  <c r="AA71"/>
  <c r="Z71"/>
  <c r="AA28"/>
  <c r="Z28"/>
  <c r="AA25"/>
  <c r="Z25"/>
  <c r="AA11"/>
  <c r="Z11"/>
  <c r="AA17"/>
  <c r="Z17"/>
  <c r="AA24"/>
  <c r="Z24"/>
  <c r="AA32"/>
  <c r="Z32"/>
  <c r="AA19"/>
  <c r="Z19"/>
  <c r="AA20"/>
  <c r="Z20"/>
  <c r="AA5"/>
  <c r="Z5"/>
  <c r="AA4"/>
  <c r="Z4"/>
  <c r="AA245"/>
  <c r="Z245"/>
  <c r="AA10"/>
  <c r="Z10"/>
  <c r="AA15"/>
  <c r="Z15"/>
  <c r="AA6"/>
  <c r="Z6"/>
  <c r="AA8"/>
  <c r="Z8"/>
  <c r="AA18"/>
  <c r="Z18"/>
  <c r="AA14"/>
  <c r="Z14"/>
  <c r="AA47"/>
  <c r="Z47"/>
  <c r="AA266"/>
  <c r="Z266"/>
  <c r="AA12"/>
  <c r="Z12"/>
  <c r="AA9"/>
  <c r="Z9"/>
  <c r="AA3"/>
  <c r="Z3"/>
  <c r="AA54"/>
  <c r="Z54"/>
  <c r="AA2"/>
  <c r="AE2" s="1"/>
  <c r="Z2"/>
  <c r="AH6335"/>
  <c r="AH5755"/>
  <c r="AH6087"/>
  <c r="AH6313"/>
  <c r="AH6273"/>
  <c r="AH6272"/>
  <c r="AH6083"/>
  <c r="AH6096"/>
  <c r="AH6233"/>
  <c r="AH6311"/>
  <c r="AH6232"/>
  <c r="AH6296"/>
  <c r="AH6277"/>
  <c r="AH6285"/>
  <c r="AH6261"/>
  <c r="AH6258"/>
  <c r="AH6332"/>
  <c r="AH6321"/>
  <c r="AH6310"/>
  <c r="AH6307"/>
  <c r="AH6331"/>
  <c r="AH6330"/>
  <c r="AH6329"/>
  <c r="AH6328"/>
  <c r="AH6327"/>
  <c r="AH6326"/>
  <c r="AH6325"/>
  <c r="AH6324"/>
  <c r="AH6320"/>
  <c r="AH6323"/>
  <c r="AH6318"/>
  <c r="AH6322"/>
  <c r="AH6317"/>
  <c r="AH6301"/>
  <c r="AH6215"/>
  <c r="AH6241"/>
  <c r="AH6319"/>
  <c r="AH5105"/>
  <c r="AH6107"/>
  <c r="AH6223"/>
  <c r="AH6300"/>
  <c r="AH6294"/>
  <c r="AH6253"/>
  <c r="AH6314"/>
  <c r="AH5779"/>
  <c r="AH6312"/>
  <c r="AH6211"/>
  <c r="AH6106"/>
  <c r="AH5121"/>
  <c r="AH6090"/>
  <c r="AH6108"/>
  <c r="AH6222"/>
  <c r="AH6218"/>
  <c r="AH6315"/>
  <c r="AH6265"/>
  <c r="AH6259"/>
  <c r="AH6295"/>
  <c r="AH6283"/>
  <c r="AH6299"/>
  <c r="AH6298"/>
  <c r="AH6304"/>
  <c r="AH6356"/>
  <c r="AH6225"/>
  <c r="AH6220"/>
  <c r="AH5555"/>
  <c r="AH6228"/>
  <c r="AH6201"/>
  <c r="AH6219"/>
  <c r="AH6217"/>
  <c r="AH6208"/>
  <c r="AH6264"/>
  <c r="AH6245"/>
  <c r="AH6270"/>
  <c r="AH6275"/>
  <c r="AH6268"/>
  <c r="AH5119"/>
  <c r="AH6293"/>
  <c r="AH6292"/>
  <c r="AH6303"/>
  <c r="AH6302"/>
  <c r="AH6141"/>
  <c r="AH6267"/>
  <c r="AH6280"/>
  <c r="AH6207"/>
  <c r="AH5087"/>
  <c r="AH6355"/>
  <c r="AH6088"/>
  <c r="AH6102"/>
  <c r="AH6178"/>
  <c r="AH6159"/>
  <c r="AH6229"/>
  <c r="AH6214"/>
  <c r="AH6203"/>
  <c r="AH6238"/>
  <c r="AH6252"/>
  <c r="AH6226"/>
  <c r="AH6263"/>
  <c r="AH6256"/>
  <c r="AH6271"/>
  <c r="AH6309"/>
  <c r="AH6282"/>
  <c r="AH6291"/>
  <c r="AH6290"/>
  <c r="AH6289"/>
  <c r="AH5002"/>
  <c r="AH6249"/>
  <c r="AH5625"/>
  <c r="AH5809"/>
  <c r="AH6064"/>
  <c r="AH6126"/>
  <c r="AH6149"/>
  <c r="AH6117"/>
  <c r="AH6210"/>
  <c r="AH6266"/>
  <c r="AH6248"/>
  <c r="AH6242"/>
  <c r="AH6257"/>
  <c r="AH4456"/>
  <c r="AH6230"/>
  <c r="AH6279"/>
  <c r="AH5770"/>
  <c r="AH6269"/>
  <c r="AH6288"/>
  <c r="AH6287"/>
  <c r="AH6286"/>
  <c r="AH6284"/>
  <c r="AH6209"/>
  <c r="AH6216"/>
  <c r="AH6262"/>
  <c r="AH6244"/>
  <c r="AH6255"/>
  <c r="AH6281"/>
  <c r="AH6278"/>
  <c r="AH5766"/>
  <c r="AH6099"/>
  <c r="AH5716"/>
  <c r="AH5881"/>
  <c r="AH6079"/>
  <c r="AH6140"/>
  <c r="AH6174"/>
  <c r="AH6206"/>
  <c r="AH6205"/>
  <c r="AH6204"/>
  <c r="AH6227"/>
  <c r="AH6276"/>
  <c r="AH6199"/>
  <c r="AH5673"/>
  <c r="AH5772"/>
  <c r="AH5730"/>
  <c r="AH5759"/>
  <c r="AH6059"/>
  <c r="AH6095"/>
  <c r="AH6093"/>
  <c r="AH6103"/>
  <c r="AH6097"/>
  <c r="AH6092"/>
  <c r="AH6091"/>
  <c r="AH6247"/>
  <c r="AH6112"/>
  <c r="AH6109"/>
  <c r="AH6150"/>
  <c r="AH6118"/>
  <c r="AH6182"/>
  <c r="AH6181"/>
  <c r="AH6179"/>
  <c r="AH6354"/>
  <c r="AH6202"/>
  <c r="AH6333"/>
  <c r="AH6213"/>
  <c r="AH6239"/>
  <c r="AH6084"/>
  <c r="AH6274"/>
  <c r="AH6240"/>
  <c r="AH4898"/>
  <c r="AH5760"/>
  <c r="AH6089"/>
  <c r="AH6098"/>
  <c r="AH6156"/>
  <c r="AH6194"/>
  <c r="AH6151"/>
  <c r="AH6200"/>
  <c r="AH6198"/>
  <c r="AH6308"/>
  <c r="AH6197"/>
  <c r="AH6105"/>
  <c r="AH6237"/>
  <c r="AH6186"/>
  <c r="AH6251"/>
  <c r="AH6246"/>
  <c r="AH6168"/>
  <c r="AH6221"/>
  <c r="AH4557"/>
  <c r="AH5886"/>
  <c r="AH5798"/>
  <c r="AH6052"/>
  <c r="AH6069"/>
  <c r="AH6081"/>
  <c r="AH6185"/>
  <c r="AH6086"/>
  <c r="AH6085"/>
  <c r="AH6111"/>
  <c r="AH6157"/>
  <c r="AH6195"/>
  <c r="AH6165"/>
  <c r="AH6153"/>
  <c r="AH6189"/>
  <c r="AH6152"/>
  <c r="AH6148"/>
  <c r="AH6193"/>
  <c r="AH6243"/>
  <c r="AH6169"/>
  <c r="AH6250"/>
  <c r="AH6231"/>
  <c r="AH6254"/>
  <c r="AH5758"/>
  <c r="AH6158"/>
  <c r="AH5768"/>
  <c r="AH5775"/>
  <c r="AH5804"/>
  <c r="AH5819"/>
  <c r="AH5839"/>
  <c r="AH5993"/>
  <c r="AH6007"/>
  <c r="AH6080"/>
  <c r="AH6078"/>
  <c r="AH6077"/>
  <c r="AH6104"/>
  <c r="AH6110"/>
  <c r="AH6115"/>
  <c r="AH6147"/>
  <c r="AH6171"/>
  <c r="AH6144"/>
  <c r="AH6192"/>
  <c r="AH6143"/>
  <c r="AH6191"/>
  <c r="AH6142"/>
  <c r="AH6190"/>
  <c r="AH6177"/>
  <c r="AH6188"/>
  <c r="AH6187"/>
  <c r="AH6224"/>
  <c r="AH5963"/>
  <c r="AH5765"/>
  <c r="AH5599"/>
  <c r="AH5641"/>
  <c r="AH5664"/>
  <c r="AH5761"/>
  <c r="AH5795"/>
  <c r="AH5880"/>
  <c r="AH5797"/>
  <c r="AH6038"/>
  <c r="AH6138"/>
  <c r="AH6184"/>
  <c r="AH6155"/>
  <c r="AH6183"/>
  <c r="AH6167"/>
  <c r="AH6180"/>
  <c r="AH6176"/>
  <c r="AH6175"/>
  <c r="AH5904"/>
  <c r="AH6297"/>
  <c r="AH5245"/>
  <c r="AH5642"/>
  <c r="AH6076"/>
  <c r="AH5715"/>
  <c r="AH5843"/>
  <c r="AH5921"/>
  <c r="AH6030"/>
  <c r="AH6075"/>
  <c r="AH6040"/>
  <c r="AH6074"/>
  <c r="AH6073"/>
  <c r="AH6071"/>
  <c r="AH6137"/>
  <c r="AH6135"/>
  <c r="AH6134"/>
  <c r="AH6133"/>
  <c r="AH6132"/>
  <c r="AH6131"/>
  <c r="AH6173"/>
  <c r="AH6172"/>
  <c r="AH6166"/>
  <c r="AH6353"/>
  <c r="AH6072"/>
  <c r="AH6136"/>
  <c r="AH5602"/>
  <c r="AH5783"/>
  <c r="AH5808"/>
  <c r="AH5778"/>
  <c r="AH5960"/>
  <c r="AH6037"/>
  <c r="AH6070"/>
  <c r="AH6068"/>
  <c r="AH6067"/>
  <c r="AH6129"/>
  <c r="AH6128"/>
  <c r="AH6125"/>
  <c r="AH6124"/>
  <c r="AH6123"/>
  <c r="AH6139"/>
  <c r="AH6164"/>
  <c r="AH6163"/>
  <c r="AH6162"/>
  <c r="AH6161"/>
  <c r="AH6160"/>
  <c r="AH6130"/>
  <c r="AH5609"/>
  <c r="AH5746"/>
  <c r="AH5756"/>
  <c r="AH6260"/>
  <c r="AH5906"/>
  <c r="AH5969"/>
  <c r="AH5926"/>
  <c r="AH5950"/>
  <c r="AH6065"/>
  <c r="AH6063"/>
  <c r="AH6062"/>
  <c r="AH6061"/>
  <c r="AH6060"/>
  <c r="AH6058"/>
  <c r="AH6057"/>
  <c r="AH5733"/>
  <c r="AH6121"/>
  <c r="AH6120"/>
  <c r="AH6119"/>
  <c r="AH5209"/>
  <c r="AH5696"/>
  <c r="AH5574"/>
  <c r="AH5586"/>
  <c r="AH5713"/>
  <c r="AH5747"/>
  <c r="AH5856"/>
  <c r="AH5867"/>
  <c r="AH6055"/>
  <c r="AH6054"/>
  <c r="AH6053"/>
  <c r="AH6051"/>
  <c r="AH6050"/>
  <c r="AH6047"/>
  <c r="AH6044"/>
  <c r="AH6043"/>
  <c r="AH6042"/>
  <c r="AH6041"/>
  <c r="AH6116"/>
  <c r="AH6146"/>
  <c r="AH6145"/>
  <c r="AH6082"/>
  <c r="AH5751"/>
  <c r="AH6049"/>
  <c r="AH6048"/>
  <c r="AH6046"/>
  <c r="AH6045"/>
  <c r="AH5488"/>
  <c r="AH5589"/>
  <c r="AH5781"/>
  <c r="AH6039"/>
  <c r="AH6036"/>
  <c r="AH6035"/>
  <c r="AH6033"/>
  <c r="AH6032"/>
  <c r="AH6031"/>
  <c r="AH6029"/>
  <c r="AH6027"/>
  <c r="AH6026"/>
  <c r="AH6025"/>
  <c r="AH6113"/>
  <c r="AH6034"/>
  <c r="AH5685"/>
  <c r="AH5714"/>
  <c r="AH5728"/>
  <c r="AH5757"/>
  <c r="AH6024"/>
  <c r="AH6023"/>
  <c r="AH6022"/>
  <c r="AH6021"/>
  <c r="AH6020"/>
  <c r="AH6019"/>
  <c r="AH6018"/>
  <c r="AH6017"/>
  <c r="AH6016"/>
  <c r="AH6014"/>
  <c r="AH6013"/>
  <c r="AH5595"/>
  <c r="AH5638"/>
  <c r="AH6012"/>
  <c r="AH5247"/>
  <c r="AH5419"/>
  <c r="AH5709"/>
  <c r="AH5740"/>
  <c r="AH5739"/>
  <c r="AH5910"/>
  <c r="AH6011"/>
  <c r="AH6010"/>
  <c r="AH6009"/>
  <c r="AH6008"/>
  <c r="AH6006"/>
  <c r="AH6004"/>
  <c r="AH6003"/>
  <c r="AH6002"/>
  <c r="AH6066"/>
  <c r="AH6122"/>
  <c r="AH6212"/>
  <c r="AH5558"/>
  <c r="AH2493"/>
  <c r="AH5572"/>
  <c r="AH5647"/>
  <c r="AH5738"/>
  <c r="AH5763"/>
  <c r="AH5762"/>
  <c r="AH6094"/>
  <c r="AH6001"/>
  <c r="AH6000"/>
  <c r="AH5999"/>
  <c r="AH5998"/>
  <c r="AH5997"/>
  <c r="AH5996"/>
  <c r="AH5995"/>
  <c r="AH5994"/>
  <c r="AH5991"/>
  <c r="AH5990"/>
  <c r="AH5988"/>
  <c r="AH6306"/>
  <c r="AH5989"/>
  <c r="AH6196"/>
  <c r="AH5654"/>
  <c r="AH5684"/>
  <c r="AH5724"/>
  <c r="AH5737"/>
  <c r="AH5744"/>
  <c r="AH5752"/>
  <c r="AH5987"/>
  <c r="AH5986"/>
  <c r="AH5985"/>
  <c r="AH5984"/>
  <c r="AH5983"/>
  <c r="AH5982"/>
  <c r="AH5981"/>
  <c r="AH5980"/>
  <c r="AH5979"/>
  <c r="AH5978"/>
  <c r="AH5977"/>
  <c r="AH5976"/>
  <c r="AH5975"/>
  <c r="AH5974"/>
  <c r="AH5973"/>
  <c r="AH6234"/>
  <c r="AH5103"/>
  <c r="AH5658"/>
  <c r="AH5711"/>
  <c r="AH5743"/>
  <c r="AH5972"/>
  <c r="AH5971"/>
  <c r="AH5970"/>
  <c r="AH5968"/>
  <c r="AH5967"/>
  <c r="AH5966"/>
  <c r="AH5965"/>
  <c r="AH5964"/>
  <c r="AH5962"/>
  <c r="AH5961"/>
  <c r="AH5959"/>
  <c r="AH5958"/>
  <c r="AH5957"/>
  <c r="AH5956"/>
  <c r="AH5955"/>
  <c r="AH5237"/>
  <c r="AH5729"/>
  <c r="AH5753"/>
  <c r="AH5954"/>
  <c r="AH5953"/>
  <c r="AH5952"/>
  <c r="AH5951"/>
  <c r="AH5949"/>
  <c r="AH5948"/>
  <c r="AH5947"/>
  <c r="AH5946"/>
  <c r="AH5945"/>
  <c r="AH5943"/>
  <c r="AH5942"/>
  <c r="AH5941"/>
  <c r="AH5940"/>
  <c r="AH5939"/>
  <c r="AH5938"/>
  <c r="AH5937"/>
  <c r="AH5936"/>
  <c r="AH5935"/>
  <c r="AH5934"/>
  <c r="AH5933"/>
  <c r="AH5932"/>
  <c r="AH5930"/>
  <c r="AH5929"/>
  <c r="AH5928"/>
  <c r="AH5927"/>
  <c r="AH5925"/>
  <c r="AH5924"/>
  <c r="AH5923"/>
  <c r="AH5922"/>
  <c r="AH5920"/>
  <c r="AH4979"/>
  <c r="AH6235"/>
  <c r="AH5931"/>
  <c r="AH5665"/>
  <c r="AH5726"/>
  <c r="AH5742"/>
  <c r="AH5734"/>
  <c r="AH5748"/>
  <c r="AH5919"/>
  <c r="AH5918"/>
  <c r="AH5916"/>
  <c r="AH5914"/>
  <c r="AH5912"/>
  <c r="AH6352"/>
  <c r="AH5911"/>
  <c r="AH5909"/>
  <c r="AH5908"/>
  <c r="AH5907"/>
  <c r="AH5905"/>
  <c r="AH5903"/>
  <c r="AH5902"/>
  <c r="AH5901"/>
  <c r="AH5900"/>
  <c r="AH5899"/>
  <c r="AH5898"/>
  <c r="AH5897"/>
  <c r="AH5896"/>
  <c r="AH5895"/>
  <c r="AH5894"/>
  <c r="AH5893"/>
  <c r="AH5891"/>
  <c r="AH5890"/>
  <c r="AH5889"/>
  <c r="AH5915"/>
  <c r="AH5913"/>
  <c r="AH5403"/>
  <c r="AH5659"/>
  <c r="AH5745"/>
  <c r="AH5888"/>
  <c r="AH5887"/>
  <c r="AH5885"/>
  <c r="AH5884"/>
  <c r="AH5883"/>
  <c r="AH5917"/>
  <c r="AH5882"/>
  <c r="AH5879"/>
  <c r="AH5878"/>
  <c r="AH5877"/>
  <c r="AH6351"/>
  <c r="AH5876"/>
  <c r="AH5875"/>
  <c r="AH5874"/>
  <c r="AH5873"/>
  <c r="AH5872"/>
  <c r="AH5871"/>
  <c r="AH5870"/>
  <c r="AH5869"/>
  <c r="AH5868"/>
  <c r="AH5866"/>
  <c r="AH5865"/>
  <c r="AH5512"/>
  <c r="AH5707"/>
  <c r="AH5732"/>
  <c r="AH5785"/>
  <c r="AH5864"/>
  <c r="AH5863"/>
  <c r="AH5862"/>
  <c r="AH5861"/>
  <c r="AH5860"/>
  <c r="AH5858"/>
  <c r="AH5857"/>
  <c r="AH5855"/>
  <c r="AH5854"/>
  <c r="AH5853"/>
  <c r="AH5852"/>
  <c r="AH5851"/>
  <c r="AH5850"/>
  <c r="AH5849"/>
  <c r="AH5848"/>
  <c r="AH5859"/>
  <c r="AH5690"/>
  <c r="AH5722"/>
  <c r="AH5847"/>
  <c r="AH5846"/>
  <c r="AH5845"/>
  <c r="AH5844"/>
  <c r="AH5842"/>
  <c r="AH5841"/>
  <c r="AH5840"/>
  <c r="AH5838"/>
  <c r="AH5837"/>
  <c r="AH5836"/>
  <c r="AH5835"/>
  <c r="AH5834"/>
  <c r="AH5833"/>
  <c r="AH5832"/>
  <c r="AH5831"/>
  <c r="AH5830"/>
  <c r="AH5829"/>
  <c r="AH5828"/>
  <c r="AH5827"/>
  <c r="AH5826"/>
  <c r="AH5825"/>
  <c r="AH5257"/>
  <c r="AH5653"/>
  <c r="AH5671"/>
  <c r="AH5679"/>
  <c r="AH5720"/>
  <c r="AH5824"/>
  <c r="AH5823"/>
  <c r="AH5822"/>
  <c r="AH5821"/>
  <c r="AH5820"/>
  <c r="AH5818"/>
  <c r="AH5817"/>
  <c r="AH5816"/>
  <c r="AH5815"/>
  <c r="AH5814"/>
  <c r="AH5813"/>
  <c r="AH5812"/>
  <c r="AH5811"/>
  <c r="AH5810"/>
  <c r="AH5807"/>
  <c r="AH5806"/>
  <c r="AH5805"/>
  <c r="AH5803"/>
  <c r="AH5802"/>
  <c r="AH5279"/>
  <c r="AH5583"/>
  <c r="AH4552"/>
  <c r="AH5749"/>
  <c r="AH5801"/>
  <c r="AH5800"/>
  <c r="AH5799"/>
  <c r="AH6350"/>
  <c r="AH5796"/>
  <c r="AH5794"/>
  <c r="AH5793"/>
  <c r="AH5792"/>
  <c r="AH5791"/>
  <c r="AH5790"/>
  <c r="AH5789"/>
  <c r="AH5788"/>
  <c r="AH5787"/>
  <c r="AH5786"/>
  <c r="AH5353"/>
  <c r="AH5579"/>
  <c r="AH5585"/>
  <c r="AH5603"/>
  <c r="AH5645"/>
  <c r="AH5723"/>
  <c r="AH5784"/>
  <c r="AH5782"/>
  <c r="AH4206"/>
  <c r="AH6101"/>
  <c r="AH5441"/>
  <c r="AH5596"/>
  <c r="AH5648"/>
  <c r="AH5712"/>
  <c r="AH5721"/>
  <c r="AH5731"/>
  <c r="AH5780"/>
  <c r="AH6154"/>
  <c r="AH5251"/>
  <c r="AH5232"/>
  <c r="AH5706"/>
  <c r="AH5710"/>
  <c r="AH5719"/>
  <c r="AH5776"/>
  <c r="AH5774"/>
  <c r="AH5773"/>
  <c r="AH5238"/>
  <c r="AH5192"/>
  <c r="AH5607"/>
  <c r="AH5717"/>
  <c r="AH5771"/>
  <c r="AH5639"/>
  <c r="AH5704"/>
  <c r="AH5727"/>
  <c r="AH5769"/>
  <c r="AH6127"/>
  <c r="AH4999"/>
  <c r="AH5434"/>
  <c r="AH5131"/>
  <c r="AH5576"/>
  <c r="AH5566"/>
  <c r="AH5767"/>
  <c r="AH5764"/>
  <c r="AH5107"/>
  <c r="AH5570"/>
  <c r="AH5708"/>
  <c r="AH5081"/>
  <c r="AH5575"/>
  <c r="AH5698"/>
  <c r="AH5697"/>
  <c r="AH5705"/>
  <c r="AH6028"/>
  <c r="AH4786"/>
  <c r="AH4910"/>
  <c r="AH5308"/>
  <c r="AH5368"/>
  <c r="AH5356"/>
  <c r="AH6349"/>
  <c r="AH5593"/>
  <c r="AH5630"/>
  <c r="AH5695"/>
  <c r="AH5693"/>
  <c r="AH5692"/>
  <c r="AH5691"/>
  <c r="AH5689"/>
  <c r="AH5688"/>
  <c r="AH5703"/>
  <c r="AH5702"/>
  <c r="AH5718"/>
  <c r="AH5573"/>
  <c r="AH5687"/>
  <c r="AH5686"/>
  <c r="AH5683"/>
  <c r="AH5700"/>
  <c r="AH5699"/>
  <c r="AH5006"/>
  <c r="AH5581"/>
  <c r="AH5682"/>
  <c r="AH5681"/>
  <c r="AH5678"/>
  <c r="AH5677"/>
  <c r="AH5564"/>
  <c r="AH5623"/>
  <c r="AH5637"/>
  <c r="AH5636"/>
  <c r="AH5676"/>
  <c r="AH5675"/>
  <c r="AH5674"/>
  <c r="AH5672"/>
  <c r="AH5694"/>
  <c r="AH5754"/>
  <c r="AH5534"/>
  <c r="AH5571"/>
  <c r="AH5569"/>
  <c r="AH5662"/>
  <c r="AH5670"/>
  <c r="AH5669"/>
  <c r="AH5668"/>
  <c r="AH4970"/>
  <c r="AH5667"/>
  <c r="AH5666"/>
  <c r="AH5680"/>
  <c r="AH5123"/>
  <c r="AH5619"/>
  <c r="AH5701"/>
  <c r="AH5594"/>
  <c r="AH5635"/>
  <c r="AH5634"/>
  <c r="AH5632"/>
  <c r="AH5663"/>
  <c r="AH5661"/>
  <c r="AH5660"/>
  <c r="AH4846"/>
  <c r="AH5578"/>
  <c r="AH5631"/>
  <c r="AH5629"/>
  <c r="AH5657"/>
  <c r="AH4975"/>
  <c r="AH5656"/>
  <c r="AH5655"/>
  <c r="AH5212"/>
  <c r="AH5628"/>
  <c r="AH5627"/>
  <c r="AH5626"/>
  <c r="AH5624"/>
  <c r="AH5240"/>
  <c r="AH5622"/>
  <c r="AH5621"/>
  <c r="AH5944"/>
  <c r="AH6100"/>
  <c r="AH6170"/>
  <c r="AH5565"/>
  <c r="AH4888"/>
  <c r="AH5210"/>
  <c r="AH5735"/>
  <c r="AH4730"/>
  <c r="AH4967"/>
  <c r="AH4463"/>
  <c r="AH4933"/>
  <c r="AH4929"/>
  <c r="AH4989"/>
  <c r="AH5057"/>
  <c r="AH5562"/>
  <c r="AH5601"/>
  <c r="AH5606"/>
  <c r="AH5652"/>
  <c r="AH4951"/>
  <c r="AH5048"/>
  <c r="AH5226"/>
  <c r="AH5600"/>
  <c r="AH5620"/>
  <c r="AH5650"/>
  <c r="AH4367"/>
  <c r="AH5146"/>
  <c r="AH5532"/>
  <c r="AH5561"/>
  <c r="AH5590"/>
  <c r="AH5618"/>
  <c r="AH5617"/>
  <c r="AH5616"/>
  <c r="AH5649"/>
  <c r="AH4798"/>
  <c r="AH4890"/>
  <c r="AH4765"/>
  <c r="AH5516"/>
  <c r="AH5577"/>
  <c r="AH5614"/>
  <c r="AH5613"/>
  <c r="AH5612"/>
  <c r="AH5611"/>
  <c r="AH5610"/>
  <c r="AH5646"/>
  <c r="AH5214"/>
  <c r="AH5559"/>
  <c r="AH5651"/>
  <c r="AH5725"/>
  <c r="AH4915"/>
  <c r="AH4995"/>
  <c r="AH5598"/>
  <c r="AH5608"/>
  <c r="AH5557"/>
  <c r="AH5605"/>
  <c r="AH5643"/>
  <c r="AH5075"/>
  <c r="AH5604"/>
  <c r="AH6236"/>
  <c r="AH4135"/>
  <c r="AH5299"/>
  <c r="AH5295"/>
  <c r="AH5554"/>
  <c r="AH5582"/>
  <c r="AH5640"/>
  <c r="AH4838"/>
  <c r="AH4752"/>
  <c r="AH5278"/>
  <c r="AH5268"/>
  <c r="AH5553"/>
  <c r="AH6056"/>
  <c r="AH4889"/>
  <c r="AH5061"/>
  <c r="AH5196"/>
  <c r="AH5552"/>
  <c r="AH5587"/>
  <c r="AH5592"/>
  <c r="AH6015"/>
  <c r="AH5228"/>
  <c r="AH5270"/>
  <c r="AH5550"/>
  <c r="AH4454"/>
  <c r="AH5142"/>
  <c r="AH5549"/>
  <c r="AH5058"/>
  <c r="AH5568"/>
  <c r="AH5548"/>
  <c r="AH5547"/>
  <c r="AH6005"/>
  <c r="AH5151"/>
  <c r="AH5546"/>
  <c r="AH5545"/>
  <c r="AH5544"/>
  <c r="AH5543"/>
  <c r="AH5992"/>
  <c r="AH5474"/>
  <c r="AH5542"/>
  <c r="AH4912"/>
  <c r="AH5178"/>
  <c r="AH5541"/>
  <c r="AH5588"/>
  <c r="AH5597"/>
  <c r="AH5262"/>
  <c r="AH5540"/>
  <c r="AH5538"/>
  <c r="AH5537"/>
  <c r="AH5536"/>
  <c r="AH5533"/>
  <c r="AH5584"/>
  <c r="AH5014"/>
  <c r="AH5273"/>
  <c r="AH5531"/>
  <c r="AH5530"/>
  <c r="AH5750"/>
  <c r="AH5211"/>
  <c r="AH5241"/>
  <c r="AH5271"/>
  <c r="AH5529"/>
  <c r="AH5633"/>
  <c r="AH5260"/>
  <c r="AH5527"/>
  <c r="AH5526"/>
  <c r="AH5551"/>
  <c r="AH6114"/>
  <c r="AH5567"/>
  <c r="AH5892"/>
  <c r="AH5259"/>
  <c r="AH5256"/>
  <c r="AH5535"/>
  <c r="AH4859"/>
  <c r="AH4882"/>
  <c r="AH5525"/>
  <c r="AH5524"/>
  <c r="AH5523"/>
  <c r="AH5522"/>
  <c r="AH5521"/>
  <c r="AH5047"/>
  <c r="AH5248"/>
  <c r="AH5266"/>
  <c r="AH5519"/>
  <c r="AH5518"/>
  <c r="AH5515"/>
  <c r="AH5514"/>
  <c r="AH4930"/>
  <c r="AH5517"/>
  <c r="AH4555"/>
  <c r="AH5252"/>
  <c r="AH6348"/>
  <c r="AH5265"/>
  <c r="AH5511"/>
  <c r="AH5510"/>
  <c r="AH5509"/>
  <c r="AH5508"/>
  <c r="AH5507"/>
  <c r="AH4714"/>
  <c r="AH5029"/>
  <c r="AH5506"/>
  <c r="AH5504"/>
  <c r="AH4718"/>
  <c r="AH5501"/>
  <c r="AH5500"/>
  <c r="AH5499"/>
  <c r="AH5498"/>
  <c r="AH5497"/>
  <c r="AH5496"/>
  <c r="AH5495"/>
  <c r="AH5528"/>
  <c r="AH5560"/>
  <c r="AH4286"/>
  <c r="AH5255"/>
  <c r="AH5494"/>
  <c r="AH5493"/>
  <c r="AH5492"/>
  <c r="AH5491"/>
  <c r="AH5490"/>
  <c r="AH5489"/>
  <c r="AH5487"/>
  <c r="AH5249"/>
  <c r="AH5485"/>
  <c r="AH5484"/>
  <c r="AH5483"/>
  <c r="AH5563"/>
  <c r="AH4606"/>
  <c r="AH5236"/>
  <c r="AH5482"/>
  <c r="AH5481"/>
  <c r="AH5480"/>
  <c r="AH5486"/>
  <c r="AH5479"/>
  <c r="AH5478"/>
  <c r="AH5476"/>
  <c r="AH5502"/>
  <c r="AH4741"/>
  <c r="AH5475"/>
  <c r="AH5473"/>
  <c r="AH5472"/>
  <c r="AH5471"/>
  <c r="AH5470"/>
  <c r="AH5469"/>
  <c r="AH5468"/>
  <c r="AH5467"/>
  <c r="AH5466"/>
  <c r="AH4762"/>
  <c r="AH5264"/>
  <c r="AH5465"/>
  <c r="AH5464"/>
  <c r="AH5463"/>
  <c r="AH5462"/>
  <c r="AH5461"/>
  <c r="AH5460"/>
  <c r="AH5615"/>
  <c r="AH5458"/>
  <c r="AH5457"/>
  <c r="AH5456"/>
  <c r="AH5455"/>
  <c r="AH5454"/>
  <c r="AH5453"/>
  <c r="AH5452"/>
  <c r="AH5244"/>
  <c r="AH5253"/>
  <c r="AH5451"/>
  <c r="AH5450"/>
  <c r="AH5449"/>
  <c r="AH5448"/>
  <c r="AH5447"/>
  <c r="AH5446"/>
  <c r="AH5445"/>
  <c r="AH5444"/>
  <c r="AH5443"/>
  <c r="AH5442"/>
  <c r="AH4772"/>
  <c r="AH5282"/>
  <c r="AH5439"/>
  <c r="AH5438"/>
  <c r="AH5437"/>
  <c r="AH5436"/>
  <c r="AH5435"/>
  <c r="AH5433"/>
  <c r="AH5432"/>
  <c r="AH3283"/>
  <c r="AH5431"/>
  <c r="AH5430"/>
  <c r="AH5429"/>
  <c r="AH5428"/>
  <c r="AH5427"/>
  <c r="AH5426"/>
  <c r="AH5243"/>
  <c r="AH5425"/>
  <c r="AH5424"/>
  <c r="AH5423"/>
  <c r="AH5422"/>
  <c r="AH5421"/>
  <c r="AH5420"/>
  <c r="AH5418"/>
  <c r="AH5417"/>
  <c r="AH5416"/>
  <c r="AH5415"/>
  <c r="AH5414"/>
  <c r="AH5246"/>
  <c r="AH5413"/>
  <c r="AH5412"/>
  <c r="AH5411"/>
  <c r="AH5410"/>
  <c r="AH5409"/>
  <c r="AH4104"/>
  <c r="AH5408"/>
  <c r="AH5407"/>
  <c r="AH5406"/>
  <c r="AH5405"/>
  <c r="AH5404"/>
  <c r="AH5402"/>
  <c r="AH5401"/>
  <c r="AH5400"/>
  <c r="AH5399"/>
  <c r="AH5398"/>
  <c r="AH5397"/>
  <c r="AH4858"/>
  <c r="AH5396"/>
  <c r="AH5395"/>
  <c r="AH5394"/>
  <c r="AH5393"/>
  <c r="AH5392"/>
  <c r="AH5391"/>
  <c r="AH5390"/>
  <c r="AH5389"/>
  <c r="AH5388"/>
  <c r="AH5387"/>
  <c r="AH5386"/>
  <c r="AH4429"/>
  <c r="AH4944"/>
  <c r="AH5385"/>
  <c r="AH5384"/>
  <c r="AH5383"/>
  <c r="AH5382"/>
  <c r="AH5381"/>
  <c r="AH5380"/>
  <c r="AH5379"/>
  <c r="AH5378"/>
  <c r="AH5377"/>
  <c r="AH5376"/>
  <c r="AH5459"/>
  <c r="AH5539"/>
  <c r="AH5074"/>
  <c r="AH4757"/>
  <c r="AH5239"/>
  <c r="AH5375"/>
  <c r="AH5374"/>
  <c r="AH5373"/>
  <c r="AH5372"/>
  <c r="AH5371"/>
  <c r="AH5370"/>
  <c r="AH5369"/>
  <c r="AH5367"/>
  <c r="AH5366"/>
  <c r="AH5365"/>
  <c r="AH5364"/>
  <c r="AH5363"/>
  <c r="AH5362"/>
  <c r="AH5361"/>
  <c r="AH5360"/>
  <c r="AH5359"/>
  <c r="AH5358"/>
  <c r="AH5357"/>
  <c r="AH5039"/>
  <c r="AH5144"/>
  <c r="AH5355"/>
  <c r="AH5354"/>
  <c r="AH5352"/>
  <c r="AH5351"/>
  <c r="AH5350"/>
  <c r="AH5349"/>
  <c r="AH4932"/>
  <c r="AH5348"/>
  <c r="AH5347"/>
  <c r="AH5346"/>
  <c r="AH5345"/>
  <c r="AH4821"/>
  <c r="AH5106"/>
  <c r="AH5229"/>
  <c r="AH5344"/>
  <c r="AH5343"/>
  <c r="AH5342"/>
  <c r="AH5341"/>
  <c r="AH5505"/>
  <c r="AH5134"/>
  <c r="AH5340"/>
  <c r="AH4787"/>
  <c r="AH4922"/>
  <c r="AH5233"/>
  <c r="AH5339"/>
  <c r="AH5338"/>
  <c r="AH5337"/>
  <c r="AH5336"/>
  <c r="AH4075"/>
  <c r="AH4519"/>
  <c r="AH5335"/>
  <c r="AH5520"/>
  <c r="AH6316"/>
  <c r="AH4767"/>
  <c r="AH5224"/>
  <c r="AH5334"/>
  <c r="AH4366"/>
  <c r="AH5230"/>
  <c r="AH5331"/>
  <c r="AH5330"/>
  <c r="AH5329"/>
  <c r="AH5332"/>
  <c r="AH5327"/>
  <c r="AH5326"/>
  <c r="AH5325"/>
  <c r="AH5324"/>
  <c r="AH5580"/>
  <c r="AH4647"/>
  <c r="AH4837"/>
  <c r="AH4982"/>
  <c r="AH5043"/>
  <c r="AH5221"/>
  <c r="AH5323"/>
  <c r="AH5322"/>
  <c r="AH5321"/>
  <c r="AH5320"/>
  <c r="AH5319"/>
  <c r="AH5318"/>
  <c r="AH5317"/>
  <c r="AH4234"/>
  <c r="AH3520"/>
  <c r="AH5316"/>
  <c r="AH5315"/>
  <c r="AH5313"/>
  <c r="AH4246"/>
  <c r="AH5314"/>
  <c r="AH5254"/>
  <c r="AH5312"/>
  <c r="AH5311"/>
  <c r="AH5310"/>
  <c r="AH5309"/>
  <c r="AH4414"/>
  <c r="AH6305"/>
  <c r="AH4450"/>
  <c r="AH4513"/>
  <c r="AH5155"/>
  <c r="AH5225"/>
  <c r="AH5307"/>
  <c r="AH5306"/>
  <c r="AH5305"/>
  <c r="AH5328"/>
  <c r="AH5304"/>
  <c r="AH5303"/>
  <c r="AH4991"/>
  <c r="AH5302"/>
  <c r="AH5301"/>
  <c r="AH5300"/>
  <c r="AH5298"/>
  <c r="AH5296"/>
  <c r="AH5223"/>
  <c r="AH5200"/>
  <c r="AH5213"/>
  <c r="AH5222"/>
  <c r="AH5220"/>
  <c r="AH5294"/>
  <c r="AH5293"/>
  <c r="AH5333"/>
  <c r="AH4947"/>
  <c r="AH5208"/>
  <c r="AH5292"/>
  <c r="AH5291"/>
  <c r="AH5290"/>
  <c r="AH5289"/>
  <c r="AH5288"/>
  <c r="AH5287"/>
  <c r="AH5286"/>
  <c r="AH5285"/>
  <c r="AH4738"/>
  <c r="AH4902"/>
  <c r="AH4920"/>
  <c r="AH5219"/>
  <c r="AH5218"/>
  <c r="AH5284"/>
  <c r="AH5001"/>
  <c r="AH5114"/>
  <c r="AH5203"/>
  <c r="AH5205"/>
  <c r="AH5217"/>
  <c r="AH5216"/>
  <c r="AH4941"/>
  <c r="AH5215"/>
  <c r="AH1915"/>
  <c r="AH5283"/>
  <c r="AH5281"/>
  <c r="AH6347"/>
  <c r="AH5280"/>
  <c r="AH5297"/>
  <c r="AH5111"/>
  <c r="AH4669"/>
  <c r="AH5277"/>
  <c r="AH5276"/>
  <c r="AH5275"/>
  <c r="AH5202"/>
  <c r="AH3762"/>
  <c r="AH5162"/>
  <c r="AH5207"/>
  <c r="AH5274"/>
  <c r="AH4783"/>
  <c r="AH5098"/>
  <c r="AH4506"/>
  <c r="AH4652"/>
  <c r="AH5100"/>
  <c r="AH5197"/>
  <c r="AH6346"/>
  <c r="AH5272"/>
  <c r="AH5063"/>
  <c r="AH5195"/>
  <c r="AH5204"/>
  <c r="AH4420"/>
  <c r="AH3021"/>
  <c r="AH5097"/>
  <c r="AH5018"/>
  <c r="AH5269"/>
  <c r="AH4727"/>
  <c r="AH4771"/>
  <c r="AH5095"/>
  <c r="AH5176"/>
  <c r="AH5191"/>
  <c r="AH5267"/>
  <c r="AH3970"/>
  <c r="AH5199"/>
  <c r="AH4776"/>
  <c r="AH5089"/>
  <c r="AH5185"/>
  <c r="AH5198"/>
  <c r="AH5091"/>
  <c r="AH5076"/>
  <c r="AH5173"/>
  <c r="AH5184"/>
  <c r="AH5263"/>
  <c r="AH5503"/>
  <c r="AH4897"/>
  <c r="AH4687"/>
  <c r="AH5177"/>
  <c r="AH5175"/>
  <c r="AH5180"/>
  <c r="AH5194"/>
  <c r="AH5258"/>
  <c r="AH5206"/>
  <c r="AH4955"/>
  <c r="AH5193"/>
  <c r="AH5088"/>
  <c r="AH5170"/>
  <c r="AH4412"/>
  <c r="AH5169"/>
  <c r="AH5168"/>
  <c r="AH5741"/>
  <c r="AH5083"/>
  <c r="AH5166"/>
  <c r="AH5164"/>
  <c r="AH5161"/>
  <c r="AH5188"/>
  <c r="AH5186"/>
  <c r="AH5187"/>
  <c r="AH4853"/>
  <c r="AH5159"/>
  <c r="AH5183"/>
  <c r="AH5181"/>
  <c r="AH4988"/>
  <c r="AH4408"/>
  <c r="AH5179"/>
  <c r="AH4452"/>
  <c r="AH4527"/>
  <c r="AH5025"/>
  <c r="AH5099"/>
  <c r="AH5174"/>
  <c r="AH5172"/>
  <c r="AH5250"/>
  <c r="AH4407"/>
  <c r="AH4448"/>
  <c r="AH5150"/>
  <c r="AH5171"/>
  <c r="AH4870"/>
  <c r="AH5133"/>
  <c r="AH5149"/>
  <c r="AH5148"/>
  <c r="AH4387"/>
  <c r="AH4712"/>
  <c r="AH5145"/>
  <c r="AH5167"/>
  <c r="AH5165"/>
  <c r="AH5079"/>
  <c r="AH4476"/>
  <c r="AH5077"/>
  <c r="AH5143"/>
  <c r="AH5160"/>
  <c r="AH5158"/>
  <c r="AH5157"/>
  <c r="AH4778"/>
  <c r="AH4749"/>
  <c r="AH5086"/>
  <c r="AH5141"/>
  <c r="AH5156"/>
  <c r="AH4827"/>
  <c r="AH5140"/>
  <c r="AH5139"/>
  <c r="AH5153"/>
  <c r="AH4672"/>
  <c r="AH4954"/>
  <c r="AH4399"/>
  <c r="AH5136"/>
  <c r="AH5152"/>
  <c r="AH5736"/>
  <c r="AH5041"/>
  <c r="AH4121"/>
  <c r="AH4968"/>
  <c r="AH5147"/>
  <c r="AH5182"/>
  <c r="AH5113"/>
  <c r="AH5130"/>
  <c r="AH5129"/>
  <c r="AH5072"/>
  <c r="AH5154"/>
  <c r="AH4469"/>
  <c r="AH5026"/>
  <c r="AH5071"/>
  <c r="AH5644"/>
  <c r="AH4522"/>
  <c r="AH4768"/>
  <c r="AH4965"/>
  <c r="AH5070"/>
  <c r="AH5127"/>
  <c r="AH5138"/>
  <c r="AH5137"/>
  <c r="AH5235"/>
  <c r="AH3951"/>
  <c r="AH5135"/>
  <c r="AH4964"/>
  <c r="AH4992"/>
  <c r="AH4163"/>
  <c r="AH4391"/>
  <c r="AH3849"/>
  <c r="AH5128"/>
  <c r="AH4791"/>
  <c r="AH4976"/>
  <c r="AH5068"/>
  <c r="AH5067"/>
  <c r="AH5126"/>
  <c r="AH5125"/>
  <c r="AH5227"/>
  <c r="AH5118"/>
  <c r="AH5117"/>
  <c r="AH4960"/>
  <c r="AH5066"/>
  <c r="AH5120"/>
  <c r="AH5556"/>
  <c r="AH5591"/>
  <c r="AH4936"/>
  <c r="AH5065"/>
  <c r="AH5064"/>
  <c r="AH5112"/>
  <c r="AH5440"/>
  <c r="AH4952"/>
  <c r="AH4431"/>
  <c r="AH4790"/>
  <c r="AH5062"/>
  <c r="AH5110"/>
  <c r="AH5109"/>
  <c r="AH3814"/>
  <c r="AH4477"/>
  <c r="AH4953"/>
  <c r="AH5060"/>
  <c r="AH3977"/>
  <c r="AH4880"/>
  <c r="AH5059"/>
  <c r="AH5104"/>
  <c r="AH5116"/>
  <c r="AH5056"/>
  <c r="AH4287"/>
  <c r="AH4855"/>
  <c r="AH4384"/>
  <c r="AH4659"/>
  <c r="AH4939"/>
  <c r="AH4230"/>
  <c r="AH5108"/>
  <c r="AH4526"/>
  <c r="AH5023"/>
  <c r="AH3811"/>
  <c r="AH4217"/>
  <c r="AH5053"/>
  <c r="AH5096"/>
  <c r="AH5261"/>
  <c r="AH4172"/>
  <c r="AH5052"/>
  <c r="AH5094"/>
  <c r="AH5093"/>
  <c r="AH5051"/>
  <c r="AH4861"/>
  <c r="AH4875"/>
  <c r="AH4877"/>
  <c r="AH5092"/>
  <c r="AH5101"/>
  <c r="AH4683"/>
  <c r="AH4980"/>
  <c r="AH5050"/>
  <c r="AH5090"/>
  <c r="AH4872"/>
  <c r="AH4946"/>
  <c r="AH3812"/>
  <c r="AH5049"/>
  <c r="AH5085"/>
  <c r="AH5201"/>
  <c r="AH4283"/>
  <c r="AH5054"/>
  <c r="AH5084"/>
  <c r="AH4867"/>
  <c r="AH4959"/>
  <c r="AH5046"/>
  <c r="AH4679"/>
  <c r="AH4685"/>
  <c r="AH5045"/>
  <c r="AH4862"/>
  <c r="AH5044"/>
  <c r="AH4498"/>
  <c r="AH4986"/>
  <c r="AH5042"/>
  <c r="AH5190"/>
  <c r="AH5189"/>
  <c r="AH5477"/>
  <c r="AH4911"/>
  <c r="AH4690"/>
  <c r="AH5040"/>
  <c r="AH5038"/>
  <c r="AH5037"/>
  <c r="AH5036"/>
  <c r="AH5035"/>
  <c r="AH5034"/>
  <c r="AH5033"/>
  <c r="AH5032"/>
  <c r="AH5031"/>
  <c r="AH4931"/>
  <c r="AH5030"/>
  <c r="AH5080"/>
  <c r="AH5078"/>
  <c r="AH3737"/>
  <c r="AH5163"/>
  <c r="AH4044"/>
  <c r="AH4742"/>
  <c r="AH4945"/>
  <c r="AH4943"/>
  <c r="AH4295"/>
  <c r="AH4551"/>
  <c r="AH5073"/>
  <c r="AH5024"/>
  <c r="AH4923"/>
  <c r="AH4940"/>
  <c r="AH4847"/>
  <c r="AH5022"/>
  <c r="AH5069"/>
  <c r="AH4020"/>
  <c r="AH4377"/>
  <c r="AH4845"/>
  <c r="AH4934"/>
  <c r="AH5021"/>
  <c r="AH5020"/>
  <c r="AH5242"/>
  <c r="AH4907"/>
  <c r="AH5019"/>
  <c r="AH4349"/>
  <c r="AH4347"/>
  <c r="AH5016"/>
  <c r="AH5015"/>
  <c r="AH5124"/>
  <c r="AH5132"/>
  <c r="AH4919"/>
  <c r="AH4362"/>
  <c r="AH5013"/>
  <c r="AH4840"/>
  <c r="AH5012"/>
  <c r="AH4794"/>
  <c r="AH4928"/>
  <c r="AH4918"/>
  <c r="AH5011"/>
  <c r="AH5010"/>
  <c r="AH5009"/>
  <c r="AH5008"/>
  <c r="AH4312"/>
  <c r="AH4359"/>
  <c r="AH5007"/>
  <c r="AH4916"/>
  <c r="AH4039"/>
  <c r="AH4221"/>
  <c r="AH4237"/>
  <c r="AH4675"/>
  <c r="AH4443"/>
  <c r="AH4957"/>
  <c r="AH4984"/>
  <c r="AH5000"/>
  <c r="AH5005"/>
  <c r="AH5004"/>
  <c r="AH3208"/>
  <c r="AH4820"/>
  <c r="AH5003"/>
  <c r="AH4971"/>
  <c r="AH5055"/>
  <c r="AH4364"/>
  <c r="AH4864"/>
  <c r="AH4950"/>
  <c r="AH4353"/>
  <c r="AH4949"/>
  <c r="AH4695"/>
  <c r="AH4570"/>
  <c r="AH4908"/>
  <c r="AH4813"/>
  <c r="AH4966"/>
  <c r="AH4811"/>
  <c r="AH4973"/>
  <c r="AH4997"/>
  <c r="AH5234"/>
  <c r="AH4996"/>
  <c r="AH4748"/>
  <c r="AH4969"/>
  <c r="AH4994"/>
  <c r="AH5231"/>
  <c r="AH4809"/>
  <c r="AH4808"/>
  <c r="AH4993"/>
  <c r="AH5028"/>
  <c r="AH4345"/>
  <c r="AH4381"/>
  <c r="AH4458"/>
  <c r="AH4938"/>
  <c r="AH4990"/>
  <c r="AH4343"/>
  <c r="AH4141"/>
  <c r="AH4698"/>
  <c r="AH4937"/>
  <c r="AH4985"/>
  <c r="AH4812"/>
  <c r="AH3991"/>
  <c r="AH4860"/>
  <c r="AH4961"/>
  <c r="AH3110"/>
  <c r="AH4705"/>
  <c r="AH4797"/>
  <c r="AH4913"/>
  <c r="AH4977"/>
  <c r="AH4342"/>
  <c r="AH4262"/>
  <c r="AH4745"/>
  <c r="AH4819"/>
  <c r="AH5017"/>
  <c r="AH3980"/>
  <c r="AH4805"/>
  <c r="AH4905"/>
  <c r="AH4909"/>
  <c r="AH4926"/>
  <c r="AH4925"/>
  <c r="AH4974"/>
  <c r="AH4972"/>
  <c r="AH4802"/>
  <c r="AH4313"/>
  <c r="AH4884"/>
  <c r="AH4924"/>
  <c r="AH3137"/>
  <c r="AH4895"/>
  <c r="AH3261"/>
  <c r="AH4290"/>
  <c r="AH4510"/>
  <c r="AH4630"/>
  <c r="AH4893"/>
  <c r="AH3938"/>
  <c r="AH6345"/>
  <c r="AH4892"/>
  <c r="AH4577"/>
  <c r="AH4707"/>
  <c r="AH4582"/>
  <c r="AH4665"/>
  <c r="AH4645"/>
  <c r="AH4963"/>
  <c r="AH4962"/>
  <c r="AH4167"/>
  <c r="AH4777"/>
  <c r="AH4900"/>
  <c r="AH3997"/>
  <c r="AH3925"/>
  <c r="AH4327"/>
  <c r="AH4691"/>
  <c r="AH4170"/>
  <c r="AH4835"/>
  <c r="AH4885"/>
  <c r="AH4360"/>
  <c r="AH4887"/>
  <c r="AH4906"/>
  <c r="AH4917"/>
  <c r="AH4935"/>
  <c r="AH4324"/>
  <c r="AH4335"/>
  <c r="AH4789"/>
  <c r="AH4481"/>
  <c r="AH4896"/>
  <c r="AH4301"/>
  <c r="AH4447"/>
  <c r="AH4914"/>
  <c r="AH4958"/>
  <c r="AH4784"/>
  <c r="AH4881"/>
  <c r="AH4667"/>
  <c r="AH4770"/>
  <c r="AH4296"/>
  <c r="AH4891"/>
  <c r="AH5115"/>
  <c r="AH4878"/>
  <c r="AH4876"/>
  <c r="AH3174"/>
  <c r="AH4998"/>
  <c r="AH4686"/>
  <c r="AH4904"/>
  <c r="AH4871"/>
  <c r="AH4307"/>
  <c r="AH4306"/>
  <c r="AH4886"/>
  <c r="AH4495"/>
  <c r="AH4866"/>
  <c r="AH4293"/>
  <c r="AH4274"/>
  <c r="AH4670"/>
  <c r="AH4983"/>
  <c r="AH4529"/>
  <c r="AH4883"/>
  <c r="AH4942"/>
  <c r="AH4978"/>
  <c r="AH4987"/>
  <c r="AH4759"/>
  <c r="AH4188"/>
  <c r="AH4159"/>
  <c r="AH4863"/>
  <c r="AH4899"/>
  <c r="AH4879"/>
  <c r="AH4300"/>
  <c r="AH4766"/>
  <c r="AH5082"/>
  <c r="AH4421"/>
  <c r="AH3950"/>
  <c r="AH4633"/>
  <c r="AH3948"/>
  <c r="AH4836"/>
  <c r="AH4856"/>
  <c r="AH4927"/>
  <c r="AH4869"/>
  <c r="AH4764"/>
  <c r="AH3050"/>
  <c r="AH4756"/>
  <c r="AH4854"/>
  <c r="AH4852"/>
  <c r="AH4747"/>
  <c r="AH4851"/>
  <c r="AH4850"/>
  <c r="AH4865"/>
  <c r="AH4273"/>
  <c r="AH4849"/>
  <c r="AH4874"/>
  <c r="AH4285"/>
  <c r="AH4894"/>
  <c r="AH4751"/>
  <c r="AH4956"/>
  <c r="AH2984"/>
  <c r="AH4868"/>
  <c r="AH4921"/>
  <c r="AH4265"/>
  <c r="AH4857"/>
  <c r="AH4572"/>
  <c r="AH4841"/>
  <c r="AH4839"/>
  <c r="AH4541"/>
  <c r="AH4569"/>
  <c r="AH2972"/>
  <c r="AH4297"/>
  <c r="AH4375"/>
  <c r="AH4664"/>
  <c r="AH4684"/>
  <c r="AH3919"/>
  <c r="AH4734"/>
  <c r="AH4558"/>
  <c r="AH4350"/>
  <c r="AH4834"/>
  <c r="AH4848"/>
  <c r="AH3773"/>
  <c r="AH4302"/>
  <c r="AH4832"/>
  <c r="AH4279"/>
  <c r="AH4829"/>
  <c r="AH4740"/>
  <c r="AH4595"/>
  <c r="AH4843"/>
  <c r="AH4828"/>
  <c r="AH4729"/>
  <c r="AH4737"/>
  <c r="AH4272"/>
  <c r="AH4270"/>
  <c r="AH4433"/>
  <c r="AH4161"/>
  <c r="AH4826"/>
  <c r="AH4842"/>
  <c r="AH5102"/>
  <c r="AH4449"/>
  <c r="AH4720"/>
  <c r="AH4736"/>
  <c r="AH4873"/>
  <c r="AH4637"/>
  <c r="AH4721"/>
  <c r="AH4822"/>
  <c r="AH4818"/>
  <c r="AH3192"/>
  <c r="AH3776"/>
  <c r="AH2582"/>
  <c r="AH4056"/>
  <c r="AH4143"/>
  <c r="AH3963"/>
  <c r="AH4316"/>
  <c r="AH4817"/>
  <c r="AH4901"/>
  <c r="AH4398"/>
  <c r="AH4457"/>
  <c r="AH4816"/>
  <c r="AH4831"/>
  <c r="AH4728"/>
  <c r="AH4815"/>
  <c r="AH4724"/>
  <c r="AH4723"/>
  <c r="AH4725"/>
  <c r="AH3856"/>
  <c r="AH4257"/>
  <c r="AH4722"/>
  <c r="AH4715"/>
  <c r="AH4719"/>
  <c r="AH4713"/>
  <c r="AH4810"/>
  <c r="AH3793"/>
  <c r="AH4981"/>
  <c r="AH4710"/>
  <c r="AH4825"/>
  <c r="AH4824"/>
  <c r="AH4030"/>
  <c r="AH4254"/>
  <c r="AH4823"/>
  <c r="AH4709"/>
  <c r="AH4717"/>
  <c r="AH4451"/>
  <c r="AH4807"/>
  <c r="AH4806"/>
  <c r="AH4252"/>
  <c r="AH5777"/>
  <c r="AH4804"/>
  <c r="AH3431"/>
  <c r="AH4318"/>
  <c r="AH2842"/>
  <c r="AH4803"/>
  <c r="AH5122"/>
  <c r="AH4801"/>
  <c r="AH4055"/>
  <c r="AH3505"/>
  <c r="AH4105"/>
  <c r="AH4231"/>
  <c r="AH4636"/>
  <c r="AH4700"/>
  <c r="AH4800"/>
  <c r="AH4799"/>
  <c r="AH4479"/>
  <c r="AH3580"/>
  <c r="AH4788"/>
  <c r="AH4796"/>
  <c r="AH3013"/>
  <c r="AH4795"/>
  <c r="AH3999"/>
  <c r="AH4706"/>
  <c r="AH4711"/>
  <c r="AH4716"/>
  <c r="AH4242"/>
  <c r="AH4241"/>
  <c r="AH4793"/>
  <c r="AH3941"/>
  <c r="AH4704"/>
  <c r="AH4703"/>
  <c r="AH4792"/>
  <c r="AH4244"/>
  <c r="AH4731"/>
  <c r="AH4746"/>
  <c r="AH4814"/>
  <c r="AH4614"/>
  <c r="AH4620"/>
  <c r="AH4701"/>
  <c r="AH4277"/>
  <c r="AH4689"/>
  <c r="AH4238"/>
  <c r="AH4368"/>
  <c r="AH4621"/>
  <c r="AH3222"/>
  <c r="AH4236"/>
  <c r="AH4220"/>
  <c r="AH4661"/>
  <c r="AH4520"/>
  <c r="AH4696"/>
  <c r="AH4785"/>
  <c r="AH4782"/>
  <c r="AH4781"/>
  <c r="AH4780"/>
  <c r="AH4779"/>
  <c r="AH5027"/>
  <c r="AH4694"/>
  <c r="AH4693"/>
  <c r="AH4903"/>
  <c r="AH3639"/>
  <c r="AH4681"/>
  <c r="AH4340"/>
  <c r="AH4775"/>
  <c r="AH4688"/>
  <c r="AH3905"/>
  <c r="AH4418"/>
  <c r="AH3879"/>
  <c r="AH4774"/>
  <c r="AH4773"/>
  <c r="AH4504"/>
  <c r="AH4103"/>
  <c r="AH4228"/>
  <c r="AH4591"/>
  <c r="AH4682"/>
  <c r="AH3751"/>
  <c r="AH4225"/>
  <c r="AH4077"/>
  <c r="AH4726"/>
  <c r="AH4278"/>
  <c r="AH4299"/>
  <c r="AH4674"/>
  <c r="AH4680"/>
  <c r="AH2993"/>
  <c r="AH2867"/>
  <c r="AH4678"/>
  <c r="AH4676"/>
  <c r="AH4763"/>
  <c r="AH4761"/>
  <c r="AH4563"/>
  <c r="AH4760"/>
  <c r="AH4309"/>
  <c r="AH3648"/>
  <c r="AH4758"/>
  <c r="AH4216"/>
  <c r="AH4385"/>
  <c r="AH4663"/>
  <c r="AH4755"/>
  <c r="AH4201"/>
  <c r="AH4671"/>
  <c r="AH4754"/>
  <c r="AH4753"/>
  <c r="AH4198"/>
  <c r="AH4576"/>
  <c r="AH4657"/>
  <c r="AH4750"/>
  <c r="AH4573"/>
  <c r="AH4634"/>
  <c r="AH4655"/>
  <c r="AH4650"/>
  <c r="AH4668"/>
  <c r="AH4744"/>
  <c r="AH4699"/>
  <c r="AH4743"/>
  <c r="AH2961"/>
  <c r="AH4388"/>
  <c r="AH4662"/>
  <c r="AH4413"/>
  <c r="AH4660"/>
  <c r="AH4658"/>
  <c r="AH4656"/>
  <c r="AH4830"/>
  <c r="AH4204"/>
  <c r="AH4303"/>
  <c r="AH4654"/>
  <c r="AH3097"/>
  <c r="AH4666"/>
  <c r="AH4739"/>
  <c r="AH4502"/>
  <c r="AH4692"/>
  <c r="AH3153"/>
  <c r="AH4200"/>
  <c r="AH4268"/>
  <c r="AH4651"/>
  <c r="AH4948"/>
  <c r="AH4147"/>
  <c r="AH6344"/>
  <c r="AH4735"/>
  <c r="AH3419"/>
  <c r="AH3825"/>
  <c r="AH4402"/>
  <c r="AH4195"/>
  <c r="AH4649"/>
  <c r="AH4733"/>
  <c r="AH4224"/>
  <c r="AH4332"/>
  <c r="AH3166"/>
  <c r="AH4193"/>
  <c r="AH4648"/>
  <c r="AH4646"/>
  <c r="AH4769"/>
  <c r="AH4644"/>
  <c r="AH4638"/>
  <c r="AH4643"/>
  <c r="AH4211"/>
  <c r="AH4635"/>
  <c r="AH4642"/>
  <c r="AH3677"/>
  <c r="AH4460"/>
  <c r="AH4631"/>
  <c r="AH4641"/>
  <c r="AH3268"/>
  <c r="AH4627"/>
  <c r="AH4640"/>
  <c r="AH4250"/>
  <c r="AH4624"/>
  <c r="AH4623"/>
  <c r="AH4639"/>
  <c r="AH4169"/>
  <c r="AH4162"/>
  <c r="AH4181"/>
  <c r="AH4487"/>
  <c r="AH4619"/>
  <c r="AH2909"/>
  <c r="AH3932"/>
  <c r="AH3797"/>
  <c r="AH4618"/>
  <c r="AH4440"/>
  <c r="AH4617"/>
  <c r="AH4632"/>
  <c r="AH4615"/>
  <c r="AH4629"/>
  <c r="AH4628"/>
  <c r="AH3498"/>
  <c r="AH3904"/>
  <c r="AH4432"/>
  <c r="AH4329"/>
  <c r="AH4436"/>
  <c r="AH4626"/>
  <c r="AH4490"/>
  <c r="AH4625"/>
  <c r="AH4702"/>
  <c r="AH4833"/>
  <c r="AH4622"/>
  <c r="AH4317"/>
  <c r="AH4178"/>
  <c r="AH3800"/>
  <c r="AH4361"/>
  <c r="AH4442"/>
  <c r="AH4697"/>
  <c r="AH4060"/>
  <c r="AH4355"/>
  <c r="AH4611"/>
  <c r="AH4608"/>
  <c r="AH4079"/>
  <c r="AH4126"/>
  <c r="AH4276"/>
  <c r="AH3247"/>
  <c r="AH3979"/>
  <c r="AH4604"/>
  <c r="AH4603"/>
  <c r="AH4613"/>
  <c r="AH6343"/>
  <c r="AH4400"/>
  <c r="AH4439"/>
  <c r="AH4598"/>
  <c r="AH4612"/>
  <c r="AH4467"/>
  <c r="AH4597"/>
  <c r="AH4190"/>
  <c r="AH4465"/>
  <c r="AH4532"/>
  <c r="AH4594"/>
  <c r="AH4610"/>
  <c r="AH4609"/>
  <c r="AH4607"/>
  <c r="AH4124"/>
  <c r="AH4605"/>
  <c r="AH3983"/>
  <c r="AH4323"/>
  <c r="AH3789"/>
  <c r="AH4602"/>
  <c r="AH4673"/>
  <c r="AH4583"/>
  <c r="AH4599"/>
  <c r="AH4677"/>
  <c r="AH4048"/>
  <c r="AH4596"/>
  <c r="AH4593"/>
  <c r="AH4592"/>
  <c r="AH4004"/>
  <c r="AH4144"/>
  <c r="AH4380"/>
  <c r="AH4575"/>
  <c r="AH4390"/>
  <c r="AH4590"/>
  <c r="AH4151"/>
  <c r="AH4165"/>
  <c r="AH4574"/>
  <c r="AH4589"/>
  <c r="AH4415"/>
  <c r="AH4588"/>
  <c r="AH4587"/>
  <c r="AH4320"/>
  <c r="AH4586"/>
  <c r="AH4585"/>
  <c r="AH4584"/>
  <c r="AH4567"/>
  <c r="AH4581"/>
  <c r="AH4203"/>
  <c r="AH4271"/>
  <c r="AH4580"/>
  <c r="AH4579"/>
  <c r="AH4578"/>
  <c r="AH2790"/>
  <c r="AH4560"/>
  <c r="AH4559"/>
  <c r="AH4314"/>
  <c r="AH3969"/>
  <c r="AH4403"/>
  <c r="AH4102"/>
  <c r="AH4394"/>
  <c r="AH4553"/>
  <c r="AH3750"/>
  <c r="AH4488"/>
  <c r="AH4571"/>
  <c r="AH4154"/>
  <c r="AH4396"/>
  <c r="AH4546"/>
  <c r="AH4568"/>
  <c r="AH4566"/>
  <c r="AH4565"/>
  <c r="AH4564"/>
  <c r="AH4543"/>
  <c r="AH4562"/>
  <c r="AH4561"/>
  <c r="AH4540"/>
  <c r="AH4539"/>
  <c r="AH3249"/>
  <c r="AH4354"/>
  <c r="AH4616"/>
  <c r="AH4534"/>
  <c r="AH4556"/>
  <c r="AH4411"/>
  <c r="AH4281"/>
  <c r="AH4554"/>
  <c r="AH4550"/>
  <c r="AH4549"/>
  <c r="AH2904"/>
  <c r="AH4150"/>
  <c r="AH4149"/>
  <c r="AH4173"/>
  <c r="AH4523"/>
  <c r="AH4653"/>
  <c r="AH4548"/>
  <c r="AH4547"/>
  <c r="AH4545"/>
  <c r="AH3710"/>
  <c r="AH4269"/>
  <c r="AH4544"/>
  <c r="AH4422"/>
  <c r="AH4538"/>
  <c r="AH4127"/>
  <c r="AH4145"/>
  <c r="AH4537"/>
  <c r="AH4535"/>
  <c r="AH4536"/>
  <c r="AH4356"/>
  <c r="AH4533"/>
  <c r="AH4531"/>
  <c r="AH4530"/>
  <c r="AH3130"/>
  <c r="AH4514"/>
  <c r="AH4528"/>
  <c r="AH4511"/>
  <c r="AH4525"/>
  <c r="AH4524"/>
  <c r="AH3998"/>
  <c r="AH4138"/>
  <c r="AH4601"/>
  <c r="AH4410"/>
  <c r="AH4508"/>
  <c r="AH4521"/>
  <c r="AH4600"/>
  <c r="AH4409"/>
  <c r="AH4117"/>
  <c r="AH4518"/>
  <c r="AH4517"/>
  <c r="AH4516"/>
  <c r="AH3020"/>
  <c r="AH4109"/>
  <c r="AH4134"/>
  <c r="AH4501"/>
  <c r="AH4499"/>
  <c r="AH4515"/>
  <c r="AH4496"/>
  <c r="AH3888"/>
  <c r="AH4113"/>
  <c r="AH4493"/>
  <c r="AH4383"/>
  <c r="AH4512"/>
  <c r="AH4401"/>
  <c r="AH4184"/>
  <c r="AH4509"/>
  <c r="AH3986"/>
  <c r="AH4129"/>
  <c r="AH4370"/>
  <c r="AH4397"/>
  <c r="AH4507"/>
  <c r="AH4505"/>
  <c r="AH4503"/>
  <c r="AH4480"/>
  <c r="AH4500"/>
  <c r="AH4122"/>
  <c r="AH4392"/>
  <c r="AH4497"/>
  <c r="AH3228"/>
  <c r="AH4494"/>
  <c r="AH4492"/>
  <c r="AH2931"/>
  <c r="AH4491"/>
  <c r="AH4489"/>
  <c r="AH3815"/>
  <c r="AH4119"/>
  <c r="AH4373"/>
  <c r="AH4472"/>
  <c r="AH4118"/>
  <c r="AH4471"/>
  <c r="AH4470"/>
  <c r="AH4486"/>
  <c r="AH4485"/>
  <c r="AH4358"/>
  <c r="AH4484"/>
  <c r="AH4483"/>
  <c r="AH4464"/>
  <c r="AH4478"/>
  <c r="AH4284"/>
  <c r="AH4475"/>
  <c r="AH4222"/>
  <c r="AH4474"/>
  <c r="AH3068"/>
  <c r="AH3774"/>
  <c r="AH4473"/>
  <c r="AH4357"/>
  <c r="AH4732"/>
  <c r="AH4466"/>
  <c r="AH4108"/>
  <c r="AH4249"/>
  <c r="AH4468"/>
  <c r="AH4107"/>
  <c r="AH4453"/>
  <c r="AH4261"/>
  <c r="AH4462"/>
  <c r="AH4461"/>
  <c r="AH3280"/>
  <c r="AH4459"/>
  <c r="AH4266"/>
  <c r="AH4446"/>
  <c r="AH3708"/>
  <c r="AH4101"/>
  <c r="AH4136"/>
  <c r="AH4455"/>
  <c r="AH4100"/>
  <c r="AH4256"/>
  <c r="AH3910"/>
  <c r="AH3943"/>
  <c r="AH4098"/>
  <c r="AH4097"/>
  <c r="AH3906"/>
  <c r="AH4095"/>
  <c r="AH3780"/>
  <c r="AH4406"/>
  <c r="AH2787"/>
  <c r="AH4444"/>
  <c r="AH4405"/>
  <c r="AH2193"/>
  <c r="AH4177"/>
  <c r="AH4438"/>
  <c r="AH2901"/>
  <c r="AH4093"/>
  <c r="AH4372"/>
  <c r="AH4247"/>
  <c r="AH4092"/>
  <c r="AH4371"/>
  <c r="AH4445"/>
  <c r="AH2807"/>
  <c r="AH4708"/>
  <c r="AH4022"/>
  <c r="AH4346"/>
  <c r="AH3012"/>
  <c r="AH4352"/>
  <c r="AH4369"/>
  <c r="AH4289"/>
  <c r="AH4089"/>
  <c r="AH4275"/>
  <c r="AH4365"/>
  <c r="AH4441"/>
  <c r="AH4085"/>
  <c r="AH4423"/>
  <c r="AH4437"/>
  <c r="AH4084"/>
  <c r="AH4430"/>
  <c r="AH4428"/>
  <c r="AH4435"/>
  <c r="AH3807"/>
  <c r="AH4434"/>
  <c r="AH3845"/>
  <c r="AH4542"/>
  <c r="AH3295"/>
  <c r="AH3632"/>
  <c r="AH3704"/>
  <c r="AH4333"/>
  <c r="AH4425"/>
  <c r="AH4185"/>
  <c r="AH4330"/>
  <c r="AH3685"/>
  <c r="AH4067"/>
  <c r="AH4419"/>
  <c r="AH2725"/>
  <c r="AH4326"/>
  <c r="AH4215"/>
  <c r="AH4427"/>
  <c r="AH4080"/>
  <c r="AH4426"/>
  <c r="AH3808"/>
  <c r="AH4424"/>
  <c r="AH4348"/>
  <c r="AH3725"/>
  <c r="AH4073"/>
  <c r="AH4229"/>
  <c r="AH4315"/>
  <c r="AH3102"/>
  <c r="AH4072"/>
  <c r="AH4389"/>
  <c r="AH4417"/>
  <c r="AH2778"/>
  <c r="AH4058"/>
  <c r="AH4311"/>
  <c r="AH4341"/>
  <c r="AH4325"/>
  <c r="AH4071"/>
  <c r="AH4070"/>
  <c r="AH4264"/>
  <c r="AH4308"/>
  <c r="AH4069"/>
  <c r="AH4068"/>
  <c r="AH3917"/>
  <c r="AH4088"/>
  <c r="AH3270"/>
  <c r="AH3610"/>
  <c r="AH4294"/>
  <c r="AH4336"/>
  <c r="AH4298"/>
  <c r="AH2891"/>
  <c r="AH4066"/>
  <c r="AH4199"/>
  <c r="AH4223"/>
  <c r="AH4207"/>
  <c r="AH4395"/>
  <c r="AH3860"/>
  <c r="AH4393"/>
  <c r="AH2895"/>
  <c r="AH3902"/>
  <c r="AH4137"/>
  <c r="AH4243"/>
  <c r="AH4305"/>
  <c r="AH4338"/>
  <c r="AH4062"/>
  <c r="AH3830"/>
  <c r="AH4061"/>
  <c r="AH3777"/>
  <c r="AH4240"/>
  <c r="AH4239"/>
  <c r="AH4251"/>
  <c r="AH4382"/>
  <c r="AH3900"/>
  <c r="AH4280"/>
  <c r="AH4337"/>
  <c r="AH4175"/>
  <c r="AH4054"/>
  <c r="AH4053"/>
  <c r="AH4179"/>
  <c r="AH4379"/>
  <c r="AH4263"/>
  <c r="AH3051"/>
  <c r="AH4291"/>
  <c r="AH3642"/>
  <c r="AH4047"/>
  <c r="AH4182"/>
  <c r="AH4045"/>
  <c r="AH4132"/>
  <c r="AH4376"/>
  <c r="AH4310"/>
  <c r="AH4082"/>
  <c r="AH4029"/>
  <c r="AH4378"/>
  <c r="AH3978"/>
  <c r="AH2552"/>
  <c r="AH4168"/>
  <c r="AH4304"/>
  <c r="AH3271"/>
  <c r="AH3410"/>
  <c r="AH3874"/>
  <c r="AH4038"/>
  <c r="AH4099"/>
  <c r="AH4035"/>
  <c r="AH4176"/>
  <c r="AH4209"/>
  <c r="AH4019"/>
  <c r="AH4194"/>
  <c r="AH4218"/>
  <c r="AH4363"/>
  <c r="AH4374"/>
  <c r="AH3831"/>
  <c r="AH3445"/>
  <c r="AH4255"/>
  <c r="AH4031"/>
  <c r="AH4142"/>
  <c r="AH4482"/>
  <c r="AH4189"/>
  <c r="AH4214"/>
  <c r="AH4213"/>
  <c r="AH4160"/>
  <c r="AH4028"/>
  <c r="AH4009"/>
  <c r="AH4158"/>
  <c r="AH4076"/>
  <c r="AH4025"/>
  <c r="AH3628"/>
  <c r="AH4259"/>
  <c r="AH1969"/>
  <c r="AH4021"/>
  <c r="AH4245"/>
  <c r="AH4164"/>
  <c r="AH4282"/>
  <c r="AH4227"/>
  <c r="AH2406"/>
  <c r="AH3645"/>
  <c r="AH4018"/>
  <c r="AH4344"/>
  <c r="AH4017"/>
  <c r="AH4016"/>
  <c r="AH3307"/>
  <c r="AH3055"/>
  <c r="AH3207"/>
  <c r="AH4013"/>
  <c r="AH4232"/>
  <c r="AH3974"/>
  <c r="AH3995"/>
  <c r="AH4157"/>
  <c r="AH4012"/>
  <c r="AH4267"/>
  <c r="AH4115"/>
  <c r="AH4235"/>
  <c r="AH4351"/>
  <c r="AH3562"/>
  <c r="AH6342"/>
  <c r="AH3859"/>
  <c r="AH4171"/>
  <c r="AH4416"/>
  <c r="AH4260"/>
  <c r="AH3875"/>
  <c r="AH4258"/>
  <c r="AH3358"/>
  <c r="AH4191"/>
  <c r="AH3990"/>
  <c r="AH2263"/>
  <c r="AH3899"/>
  <c r="AH4002"/>
  <c r="AH4001"/>
  <c r="AH3395"/>
  <c r="AH4253"/>
  <c r="AH4404"/>
  <c r="AH3801"/>
  <c r="AH4331"/>
  <c r="AH3985"/>
  <c r="AH3996"/>
  <c r="AH4130"/>
  <c r="AH3703"/>
  <c r="AH3988"/>
  <c r="AH3994"/>
  <c r="AH3218"/>
  <c r="AH3365"/>
  <c r="AH3372"/>
  <c r="AH3190"/>
  <c r="AH4210"/>
  <c r="AH4063"/>
  <c r="AH4328"/>
  <c r="AH4321"/>
  <c r="AH3987"/>
  <c r="AH4043"/>
  <c r="AH3253"/>
  <c r="AH3976"/>
  <c r="AH4208"/>
  <c r="AH4148"/>
  <c r="AH3263"/>
  <c r="AH4094"/>
  <c r="AH4146"/>
  <c r="AH4041"/>
  <c r="AH3968"/>
  <c r="AH3981"/>
  <c r="AH2865"/>
  <c r="AH2980"/>
  <c r="AH4226"/>
  <c r="AH3347"/>
  <c r="AH3257"/>
  <c r="AH4034"/>
  <c r="AH2678"/>
  <c r="AH4386"/>
  <c r="AH3889"/>
  <c r="AH6341"/>
  <c r="AH3275"/>
  <c r="AH3960"/>
  <c r="AH3959"/>
  <c r="AH3827"/>
  <c r="AH3975"/>
  <c r="AH4288"/>
  <c r="AH3557"/>
  <c r="AH4083"/>
  <c r="AH4192"/>
  <c r="AH2875"/>
  <c r="AH3329"/>
  <c r="AH3953"/>
  <c r="AH4292"/>
  <c r="AH3871"/>
  <c r="AH3813"/>
  <c r="AH4125"/>
  <c r="AH3828"/>
  <c r="AH4197"/>
  <c r="AH3967"/>
  <c r="AH4087"/>
  <c r="AH3930"/>
  <c r="AH4187"/>
  <c r="AH3947"/>
  <c r="AH4174"/>
  <c r="AH2911"/>
  <c r="AH3965"/>
  <c r="AH3964"/>
  <c r="AH4024"/>
  <c r="AH3946"/>
  <c r="AH2830"/>
  <c r="AH3740"/>
  <c r="AH4027"/>
  <c r="AH3961"/>
  <c r="AH3992"/>
  <c r="AH4153"/>
  <c r="AH4205"/>
  <c r="AH3966"/>
  <c r="AH3783"/>
  <c r="AH3956"/>
  <c r="AH4006"/>
  <c r="AH3939"/>
  <c r="AH3937"/>
  <c r="AH3954"/>
  <c r="AH3935"/>
  <c r="AH4186"/>
  <c r="AH2721"/>
  <c r="AH4050"/>
  <c r="AH4091"/>
  <c r="AH4139"/>
  <c r="AH4196"/>
  <c r="AH2664"/>
  <c r="AH3984"/>
  <c r="AH3901"/>
  <c r="AH4140"/>
  <c r="AH3945"/>
  <c r="AH3944"/>
  <c r="AH3016"/>
  <c r="AH3742"/>
  <c r="AH2715"/>
  <c r="AH3768"/>
  <c r="AH3178"/>
  <c r="AH3363"/>
  <c r="AH3854"/>
  <c r="AH3093"/>
  <c r="AH3909"/>
  <c r="AH3972"/>
  <c r="AH3933"/>
  <c r="AH4248"/>
  <c r="AH4008"/>
  <c r="AH4334"/>
  <c r="AH3957"/>
  <c r="AH4015"/>
  <c r="AH4065"/>
  <c r="AH4319"/>
  <c r="AH4049"/>
  <c r="AH3091"/>
  <c r="AH3926"/>
  <c r="AH3924"/>
  <c r="AH3923"/>
  <c r="AH3922"/>
  <c r="AH2732"/>
  <c r="AH3262"/>
  <c r="AH3920"/>
  <c r="AH3260"/>
  <c r="AH4322"/>
  <c r="AH3918"/>
  <c r="AH4116"/>
  <c r="AH3467"/>
  <c r="AH3734"/>
  <c r="AH4052"/>
  <c r="AH4114"/>
  <c r="AH3916"/>
  <c r="AH3913"/>
  <c r="AH3832"/>
  <c r="AH3955"/>
  <c r="AH3894"/>
  <c r="AH3911"/>
  <c r="AH4155"/>
  <c r="AH4233"/>
  <c r="AH2781"/>
  <c r="AH3418"/>
  <c r="AH3887"/>
  <c r="AH4040"/>
  <c r="AH3886"/>
  <c r="AH3903"/>
  <c r="AH3882"/>
  <c r="AH3898"/>
  <c r="AH3025"/>
  <c r="AH3897"/>
  <c r="AH4096"/>
  <c r="AH3179"/>
  <c r="AH4219"/>
  <c r="AH4339"/>
  <c r="AH2201"/>
  <c r="AH3989"/>
  <c r="AH3872"/>
  <c r="AH3713"/>
  <c r="AH3870"/>
  <c r="AH4123"/>
  <c r="AH4033"/>
  <c r="AH3191"/>
  <c r="AH3865"/>
  <c r="AH3864"/>
  <c r="AH4032"/>
  <c r="AH3362"/>
  <c r="AH3752"/>
  <c r="AH4064"/>
  <c r="AH2912"/>
  <c r="AH3863"/>
  <c r="AH3862"/>
  <c r="AH3749"/>
  <c r="AH4086"/>
  <c r="AH3885"/>
  <c r="AH3881"/>
  <c r="AH3880"/>
  <c r="AH4023"/>
  <c r="AH4059"/>
  <c r="AH3857"/>
  <c r="AH4090"/>
  <c r="AH4131"/>
  <c r="AH2802"/>
  <c r="AH4128"/>
  <c r="AH3435"/>
  <c r="AH3877"/>
  <c r="AH3876"/>
  <c r="AH3611"/>
  <c r="AH3869"/>
  <c r="AH4120"/>
  <c r="AH3680"/>
  <c r="AH4046"/>
  <c r="AH3454"/>
  <c r="AH3846"/>
  <c r="AH4081"/>
  <c r="AH4202"/>
  <c r="AH4078"/>
  <c r="AH3844"/>
  <c r="AH4011"/>
  <c r="AH4010"/>
  <c r="AH4074"/>
  <c r="AH3138"/>
  <c r="AH4112"/>
  <c r="AH3723"/>
  <c r="AH3866"/>
  <c r="AH3839"/>
  <c r="AH4106"/>
  <c r="AH3851"/>
  <c r="AH3850"/>
  <c r="AH3848"/>
  <c r="AH3929"/>
  <c r="AH2765"/>
  <c r="AH3649"/>
  <c r="AH2919"/>
  <c r="AH3847"/>
  <c r="AH4111"/>
  <c r="AH3624"/>
  <c r="AH3514"/>
  <c r="AH4183"/>
  <c r="AH3843"/>
  <c r="AH2712"/>
  <c r="AH2841"/>
  <c r="AH3928"/>
  <c r="AH2617"/>
  <c r="AH4180"/>
  <c r="AH3842"/>
  <c r="AH3841"/>
  <c r="AH2862"/>
  <c r="AH3335"/>
  <c r="AH3908"/>
  <c r="AH2834"/>
  <c r="AH3240"/>
  <c r="AH3838"/>
  <c r="AH3258"/>
  <c r="AH3837"/>
  <c r="AH4057"/>
  <c r="AH3819"/>
  <c r="AH3818"/>
  <c r="AH3833"/>
  <c r="AH4005"/>
  <c r="AH3687"/>
  <c r="AH4026"/>
  <c r="AH4003"/>
  <c r="AH3829"/>
  <c r="AH3896"/>
  <c r="AH3802"/>
  <c r="AH3982"/>
  <c r="AH4042"/>
  <c r="AH3054"/>
  <c r="AH3824"/>
  <c r="AH2966"/>
  <c r="AH3823"/>
  <c r="AH3822"/>
  <c r="AH3791"/>
  <c r="AH3792"/>
  <c r="AH3934"/>
  <c r="AH3821"/>
  <c r="AH4007"/>
  <c r="AH3194"/>
  <c r="AH3635"/>
  <c r="AH3747"/>
  <c r="AH3810"/>
  <c r="AH3809"/>
  <c r="AH3806"/>
  <c r="AH3805"/>
  <c r="AH3804"/>
  <c r="AH3817"/>
  <c r="AH4036"/>
  <c r="AH4166"/>
  <c r="AH3342"/>
  <c r="AH3693"/>
  <c r="AH3607"/>
  <c r="AH3673"/>
  <c r="AH3799"/>
  <c r="AH3798"/>
  <c r="AH3796"/>
  <c r="AH3795"/>
  <c r="AH4152"/>
  <c r="AH3794"/>
  <c r="AH3775"/>
  <c r="AH3772"/>
  <c r="AH3769"/>
  <c r="AH3788"/>
  <c r="AH3787"/>
  <c r="AH3861"/>
  <c r="AH3962"/>
  <c r="AH4156"/>
  <c r="AH4212"/>
  <c r="AH3076"/>
  <c r="AH2925"/>
  <c r="AH2818"/>
  <c r="AH3890"/>
  <c r="AH3450"/>
  <c r="AH3764"/>
  <c r="AH3786"/>
  <c r="AH3784"/>
  <c r="AH3782"/>
  <c r="AH3781"/>
  <c r="AH3779"/>
  <c r="AH3867"/>
  <c r="AH3761"/>
  <c r="AH3785"/>
  <c r="AH2020"/>
  <c r="AH3858"/>
  <c r="AH3499"/>
  <c r="AH3616"/>
  <c r="AH3746"/>
  <c r="AH3745"/>
  <c r="AH3778"/>
  <c r="AH3971"/>
  <c r="AH4051"/>
  <c r="AH1783"/>
  <c r="AH3098"/>
  <c r="AH3614"/>
  <c r="AH3741"/>
  <c r="AH3735"/>
  <c r="AH3771"/>
  <c r="AH3770"/>
  <c r="AH3766"/>
  <c r="AH3765"/>
  <c r="AH3763"/>
  <c r="AH3760"/>
  <c r="AH3759"/>
  <c r="AH3758"/>
  <c r="AH3757"/>
  <c r="AH3756"/>
  <c r="AH6340"/>
  <c r="AH3942"/>
  <c r="AH3884"/>
  <c r="AH4133"/>
  <c r="AH2897"/>
  <c r="AH3754"/>
  <c r="AH3748"/>
  <c r="AH4037"/>
  <c r="AH3428"/>
  <c r="AH3490"/>
  <c r="AH3724"/>
  <c r="AH3743"/>
  <c r="AH3993"/>
  <c r="AH4110"/>
  <c r="AH2738"/>
  <c r="AH3671"/>
  <c r="AH3739"/>
  <c r="AH3738"/>
  <c r="AH3736"/>
  <c r="AH3732"/>
  <c r="AH3731"/>
  <c r="AH3915"/>
  <c r="AH3914"/>
  <c r="AH3958"/>
  <c r="AH2826"/>
  <c r="AH2945"/>
  <c r="AH2070"/>
  <c r="AH3457"/>
  <c r="AH3517"/>
  <c r="AH3515"/>
  <c r="AH3390"/>
  <c r="AH3707"/>
  <c r="AH3705"/>
  <c r="AH3730"/>
  <c r="AH3727"/>
  <c r="AH3726"/>
  <c r="AH3722"/>
  <c r="AH3721"/>
  <c r="AH3868"/>
  <c r="AH3907"/>
  <c r="AH3931"/>
  <c r="AH3949"/>
  <c r="AH3080"/>
  <c r="AH3221"/>
  <c r="AH3480"/>
  <c r="AH3449"/>
  <c r="AH3697"/>
  <c r="AH3692"/>
  <c r="AH3691"/>
  <c r="AH3720"/>
  <c r="AH3717"/>
  <c r="AH3716"/>
  <c r="AH3714"/>
  <c r="AH3712"/>
  <c r="AH3940"/>
  <c r="AH2955"/>
  <c r="AH3430"/>
  <c r="AH3523"/>
  <c r="AH3539"/>
  <c r="AH3545"/>
  <c r="AH3688"/>
  <c r="AH3683"/>
  <c r="AH3711"/>
  <c r="AH3706"/>
  <c r="AH3626"/>
  <c r="AH3744"/>
  <c r="AH3753"/>
  <c r="AH3936"/>
  <c r="AH4000"/>
  <c r="AH2946"/>
  <c r="AH2325"/>
  <c r="AH2964"/>
  <c r="AH3313"/>
  <c r="AH3678"/>
  <c r="AH3701"/>
  <c r="AH3700"/>
  <c r="AH3698"/>
  <c r="AH3695"/>
  <c r="AH3840"/>
  <c r="AH3755"/>
  <c r="AH3172"/>
  <c r="AH3433"/>
  <c r="AH3458"/>
  <c r="AH3540"/>
  <c r="AH3572"/>
  <c r="AH3661"/>
  <c r="AH3694"/>
  <c r="AH3690"/>
  <c r="AH3689"/>
  <c r="AH3873"/>
  <c r="AH3895"/>
  <c r="AH3912"/>
  <c r="AH3486"/>
  <c r="AH3598"/>
  <c r="AH3660"/>
  <c r="AH3657"/>
  <c r="AH3686"/>
  <c r="AH6334"/>
  <c r="AH3682"/>
  <c r="AH3679"/>
  <c r="AH3767"/>
  <c r="AH2635"/>
  <c r="AH4014"/>
  <c r="AH3501"/>
  <c r="AH3650"/>
  <c r="AH3647"/>
  <c r="AH3676"/>
  <c r="AH3675"/>
  <c r="AH3674"/>
  <c r="AH3672"/>
  <c r="AH3670"/>
  <c r="AH3669"/>
  <c r="AH3855"/>
  <c r="AH3852"/>
  <c r="AH3883"/>
  <c r="AH3183"/>
  <c r="AH3293"/>
  <c r="AH3469"/>
  <c r="AH3470"/>
  <c r="AH3640"/>
  <c r="AH3667"/>
  <c r="AH3666"/>
  <c r="AH3665"/>
  <c r="AH3664"/>
  <c r="AH3663"/>
  <c r="AH3662"/>
  <c r="AH3658"/>
  <c r="AH3656"/>
  <c r="AH3654"/>
  <c r="AH3653"/>
  <c r="AH3892"/>
  <c r="AH3973"/>
  <c r="AH2517"/>
  <c r="AH3652"/>
  <c r="AH3835"/>
  <c r="AH3878"/>
  <c r="AH3921"/>
  <c r="AH3651"/>
  <c r="AH2989"/>
  <c r="AH3646"/>
  <c r="AH3644"/>
  <c r="AH3643"/>
  <c r="AH3641"/>
  <c r="AH3834"/>
  <c r="AH3853"/>
  <c r="AH2969"/>
  <c r="AH2808"/>
  <c r="AH3396"/>
  <c r="AH3415"/>
  <c r="AH3482"/>
  <c r="AH3617"/>
  <c r="AH3638"/>
  <c r="AH3637"/>
  <c r="AH3636"/>
  <c r="AH3699"/>
  <c r="AH3095"/>
  <c r="AH3236"/>
  <c r="AH3612"/>
  <c r="AH4844"/>
  <c r="AH3634"/>
  <c r="AH3633"/>
  <c r="AH3631"/>
  <c r="AH3630"/>
  <c r="AH3820"/>
  <c r="AH3816"/>
  <c r="AH3952"/>
  <c r="AH2996"/>
  <c r="AH3605"/>
  <c r="AH3604"/>
  <c r="AH3627"/>
  <c r="AH3625"/>
  <c r="AH3623"/>
  <c r="AH3622"/>
  <c r="AH3620"/>
  <c r="AH3619"/>
  <c r="AH3618"/>
  <c r="AH3803"/>
  <c r="AH3893"/>
  <c r="AH1679"/>
  <c r="AH3303"/>
  <c r="AH3400"/>
  <c r="AH3492"/>
  <c r="AH3597"/>
  <c r="AH3596"/>
  <c r="AH3615"/>
  <c r="AH3613"/>
  <c r="AH3790"/>
  <c r="AH3836"/>
  <c r="AH3382"/>
  <c r="AH3468"/>
  <c r="AH3591"/>
  <c r="AH3589"/>
  <c r="AH3588"/>
  <c r="AH3609"/>
  <c r="AH3608"/>
  <c r="AH3606"/>
  <c r="AH3927"/>
  <c r="AH3375"/>
  <c r="AH3471"/>
  <c r="AH3579"/>
  <c r="AH3603"/>
  <c r="AH3602"/>
  <c r="AH3601"/>
  <c r="AH3600"/>
  <c r="AH3599"/>
  <c r="AH3525"/>
  <c r="AH2662"/>
  <c r="AH3535"/>
  <c r="AH3107"/>
  <c r="AH3376"/>
  <c r="AH3392"/>
  <c r="AH3406"/>
  <c r="AH3464"/>
  <c r="AH3595"/>
  <c r="AH3594"/>
  <c r="AH3593"/>
  <c r="AH3592"/>
  <c r="AH3590"/>
  <c r="AH3587"/>
  <c r="AH3629"/>
  <c r="AH3369"/>
  <c r="AH3566"/>
  <c r="AH3586"/>
  <c r="AH3584"/>
  <c r="AH3583"/>
  <c r="AH3582"/>
  <c r="AH3581"/>
  <c r="AH2180"/>
  <c r="AH3475"/>
  <c r="AH3036"/>
  <c r="AH3326"/>
  <c r="AH3563"/>
  <c r="AH3578"/>
  <c r="AH3577"/>
  <c r="AH3576"/>
  <c r="AH3575"/>
  <c r="AH3574"/>
  <c r="AH3573"/>
  <c r="AH3571"/>
  <c r="AH2436"/>
  <c r="AH3022"/>
  <c r="AH3558"/>
  <c r="AH3553"/>
  <c r="AH3551"/>
  <c r="AH3570"/>
  <c r="AH3585"/>
  <c r="AH2832"/>
  <c r="AH3039"/>
  <c r="AH3547"/>
  <c r="AH3569"/>
  <c r="AH3568"/>
  <c r="AH3565"/>
  <c r="AH3564"/>
  <c r="AH3561"/>
  <c r="AH3728"/>
  <c r="AH3219"/>
  <c r="AH3044"/>
  <c r="AH3090"/>
  <c r="AH3209"/>
  <c r="AH3537"/>
  <c r="AH3560"/>
  <c r="AH3559"/>
  <c r="AH3719"/>
  <c r="AH3718"/>
  <c r="AH2885"/>
  <c r="AH2930"/>
  <c r="AH3018"/>
  <c r="AH3026"/>
  <c r="AH3333"/>
  <c r="AH3529"/>
  <c r="AH3526"/>
  <c r="AH3521"/>
  <c r="AH3556"/>
  <c r="AH3554"/>
  <c r="AH3549"/>
  <c r="AH3715"/>
  <c r="AH3709"/>
  <c r="AH3548"/>
  <c r="AH3227"/>
  <c r="AH3302"/>
  <c r="AH3311"/>
  <c r="AH3348"/>
  <c r="AH3519"/>
  <c r="AH3513"/>
  <c r="AH3546"/>
  <c r="AH3543"/>
  <c r="AH3542"/>
  <c r="AH3541"/>
  <c r="AH3538"/>
  <c r="AH3702"/>
  <c r="AH3733"/>
  <c r="AH2681"/>
  <c r="AH3544"/>
  <c r="AH3509"/>
  <c r="AH3534"/>
  <c r="AH3533"/>
  <c r="AH3532"/>
  <c r="AH3531"/>
  <c r="AH3530"/>
  <c r="AH3528"/>
  <c r="AH3527"/>
  <c r="AH3297"/>
  <c r="AH3524"/>
  <c r="AH3522"/>
  <c r="AH3518"/>
  <c r="AH3729"/>
  <c r="AH3507"/>
  <c r="AH3099"/>
  <c r="AH3169"/>
  <c r="AH2734"/>
  <c r="AH3496"/>
  <c r="AH3495"/>
  <c r="AH3516"/>
  <c r="AH3681"/>
  <c r="AH3826"/>
  <c r="AH2888"/>
  <c r="AH3292"/>
  <c r="AH3317"/>
  <c r="AH3321"/>
  <c r="AH3357"/>
  <c r="AH3512"/>
  <c r="AH3511"/>
  <c r="AH3510"/>
  <c r="AH3508"/>
  <c r="AH3506"/>
  <c r="AH3655"/>
  <c r="AH3290"/>
  <c r="AH3385"/>
  <c r="AH3504"/>
  <c r="AH3503"/>
  <c r="AH3502"/>
  <c r="AH3500"/>
  <c r="AH6339"/>
  <c r="AH3659"/>
  <c r="AH3033"/>
  <c r="AH3483"/>
  <c r="AH3150"/>
  <c r="AH3152"/>
  <c r="AH3891"/>
  <c r="AH3332"/>
  <c r="AH3478"/>
  <c r="AH3476"/>
  <c r="AH3497"/>
  <c r="AH3494"/>
  <c r="AH3493"/>
  <c r="AH3491"/>
  <c r="AH3489"/>
  <c r="AH2677"/>
  <c r="AH2756"/>
  <c r="AH3474"/>
  <c r="AH3487"/>
  <c r="AH3425"/>
  <c r="AH3472"/>
  <c r="AH3485"/>
  <c r="AH3484"/>
  <c r="AH3086"/>
  <c r="AH3163"/>
  <c r="AH3465"/>
  <c r="AH3461"/>
  <c r="AH3481"/>
  <c r="AH3479"/>
  <c r="AH3477"/>
  <c r="AH2238"/>
  <c r="AH3460"/>
  <c r="AH3453"/>
  <c r="AH3452"/>
  <c r="AH3451"/>
  <c r="AH2990"/>
  <c r="AH3331"/>
  <c r="AH3447"/>
  <c r="AH3466"/>
  <c r="AH3146"/>
  <c r="AH3441"/>
  <c r="AH3439"/>
  <c r="AH3463"/>
  <c r="AH3462"/>
  <c r="AH3459"/>
  <c r="AH3456"/>
  <c r="AH3536"/>
  <c r="AH2644"/>
  <c r="AH2985"/>
  <c r="AH3144"/>
  <c r="AH3149"/>
  <c r="AH3195"/>
  <c r="AH3455"/>
  <c r="AH2887"/>
  <c r="AH3047"/>
  <c r="AH2960"/>
  <c r="AH3155"/>
  <c r="AH2369"/>
  <c r="AH3446"/>
  <c r="AH3444"/>
  <c r="AH3443"/>
  <c r="AH3442"/>
  <c r="AH3684"/>
  <c r="AH2804"/>
  <c r="AH3245"/>
  <c r="AH3063"/>
  <c r="AH3132"/>
  <c r="AH3205"/>
  <c r="AH3231"/>
  <c r="AH3440"/>
  <c r="AH3438"/>
  <c r="AH3437"/>
  <c r="AH3436"/>
  <c r="AH3448"/>
  <c r="AH3424"/>
  <c r="AH1771"/>
  <c r="AH3309"/>
  <c r="AH2926"/>
  <c r="AH3434"/>
  <c r="AH3432"/>
  <c r="AH3241"/>
  <c r="AH3411"/>
  <c r="AH3429"/>
  <c r="AH2727"/>
  <c r="AH2944"/>
  <c r="AH3232"/>
  <c r="AH3282"/>
  <c r="AH3399"/>
  <c r="AH3393"/>
  <c r="AH3427"/>
  <c r="AH3426"/>
  <c r="AH3423"/>
  <c r="AH3422"/>
  <c r="AH3421"/>
  <c r="AH3420"/>
  <c r="AH3488"/>
  <c r="AH3567"/>
  <c r="AH2658"/>
  <c r="AH3200"/>
  <c r="AH3388"/>
  <c r="AH3387"/>
  <c r="AH3384"/>
  <c r="AH3383"/>
  <c r="AH3417"/>
  <c r="AH3416"/>
  <c r="AH3414"/>
  <c r="AH3413"/>
  <c r="AH3412"/>
  <c r="AH3409"/>
  <c r="AH3408"/>
  <c r="AH3407"/>
  <c r="AH2809"/>
  <c r="AH3230"/>
  <c r="AH3378"/>
  <c r="AH3377"/>
  <c r="AH3374"/>
  <c r="AH3405"/>
  <c r="AH3404"/>
  <c r="AH3403"/>
  <c r="AH3402"/>
  <c r="AH3401"/>
  <c r="AH3398"/>
  <c r="AH3371"/>
  <c r="AH3394"/>
  <c r="AH3391"/>
  <c r="AH3386"/>
  <c r="AH3668"/>
  <c r="AH2478"/>
  <c r="AH2670"/>
  <c r="AH2983"/>
  <c r="AH2622"/>
  <c r="AH3389"/>
  <c r="AH2927"/>
  <c r="AH3367"/>
  <c r="AH3366"/>
  <c r="AH3361"/>
  <c r="AH3381"/>
  <c r="AH3380"/>
  <c r="AH3379"/>
  <c r="AH2755"/>
  <c r="AH2587"/>
  <c r="AH3142"/>
  <c r="AH3184"/>
  <c r="AH3220"/>
  <c r="AH3373"/>
  <c r="AH2978"/>
  <c r="AH3135"/>
  <c r="AH3165"/>
  <c r="AH3351"/>
  <c r="AH3370"/>
  <c r="AH3368"/>
  <c r="AH3364"/>
  <c r="AH3185"/>
  <c r="AH3360"/>
  <c r="AH3359"/>
  <c r="AH3356"/>
  <c r="AH3355"/>
  <c r="AH3354"/>
  <c r="AH2426"/>
  <c r="AH2959"/>
  <c r="AH3177"/>
  <c r="AH3339"/>
  <c r="AH3334"/>
  <c r="AH3353"/>
  <c r="AH3352"/>
  <c r="AH3350"/>
  <c r="AH3349"/>
  <c r="AH3550"/>
  <c r="AH2645"/>
  <c r="AH2451"/>
  <c r="AH2859"/>
  <c r="AH3216"/>
  <c r="AH3346"/>
  <c r="AH2940"/>
  <c r="AH3094"/>
  <c r="AH3320"/>
  <c r="AH3319"/>
  <c r="AH3344"/>
  <c r="AH3343"/>
  <c r="AH3341"/>
  <c r="AH3340"/>
  <c r="AH3338"/>
  <c r="AH3337"/>
  <c r="AH3048"/>
  <c r="AH3067"/>
  <c r="AH3082"/>
  <c r="AH3202"/>
  <c r="AH3314"/>
  <c r="AH3336"/>
  <c r="AH3330"/>
  <c r="AH3328"/>
  <c r="AH3327"/>
  <c r="AH2974"/>
  <c r="AH2318"/>
  <c r="AH3305"/>
  <c r="AH3315"/>
  <c r="AH3113"/>
  <c r="AH3310"/>
  <c r="AH3308"/>
  <c r="AH3325"/>
  <c r="AH3324"/>
  <c r="AH3323"/>
  <c r="AH3322"/>
  <c r="AH2640"/>
  <c r="AH3621"/>
  <c r="AH3034"/>
  <c r="AH3161"/>
  <c r="AH3318"/>
  <c r="AH3316"/>
  <c r="AH3696"/>
  <c r="AH3397"/>
  <c r="AH3071"/>
  <c r="AH3312"/>
  <c r="AH2651"/>
  <c r="AH3115"/>
  <c r="AH3306"/>
  <c r="AH2938"/>
  <c r="AH2558"/>
  <c r="AH3043"/>
  <c r="AH3116"/>
  <c r="AH3148"/>
  <c r="AH3176"/>
  <c r="AH3291"/>
  <c r="AH3304"/>
  <c r="AH3301"/>
  <c r="AH2504"/>
  <c r="AH3156"/>
  <c r="AH3186"/>
  <c r="AH3279"/>
  <c r="AH3277"/>
  <c r="AH3300"/>
  <c r="AH3299"/>
  <c r="AH3298"/>
  <c r="AH3296"/>
  <c r="AH3473"/>
  <c r="AH3294"/>
  <c r="AH3289"/>
  <c r="AH3288"/>
  <c r="AH2933"/>
  <c r="AH2821"/>
  <c r="AH3287"/>
  <c r="AH3286"/>
  <c r="AH3285"/>
  <c r="AH3284"/>
  <c r="AH3278"/>
  <c r="AH2869"/>
  <c r="AH2673"/>
  <c r="AH3053"/>
  <c r="AH3189"/>
  <c r="AH3255"/>
  <c r="AH3276"/>
  <c r="AH3274"/>
  <c r="AH3273"/>
  <c r="AH3272"/>
  <c r="AH2643"/>
  <c r="AH3269"/>
  <c r="AH3267"/>
  <c r="AH3266"/>
  <c r="AH3265"/>
  <c r="AH3264"/>
  <c r="AH2534"/>
  <c r="AH6338"/>
  <c r="AH3052"/>
  <c r="AH3246"/>
  <c r="AH3244"/>
  <c r="AH3242"/>
  <c r="AH3259"/>
  <c r="AH3256"/>
  <c r="AH2896"/>
  <c r="AH2929"/>
  <c r="AH3237"/>
  <c r="AH3254"/>
  <c r="AH3252"/>
  <c r="AH3251"/>
  <c r="AH3250"/>
  <c r="AH3229"/>
  <c r="AH3226"/>
  <c r="AH3248"/>
  <c r="AH3243"/>
  <c r="AH3223"/>
  <c r="AH3239"/>
  <c r="AH3238"/>
  <c r="AH2634"/>
  <c r="AH2839"/>
  <c r="AH2864"/>
  <c r="AH3069"/>
  <c r="AH3124"/>
  <c r="AH3235"/>
  <c r="AH3234"/>
  <c r="AH3233"/>
  <c r="AH2916"/>
  <c r="AH2962"/>
  <c r="AH2910"/>
  <c r="AH2789"/>
  <c r="AH3225"/>
  <c r="AH3224"/>
  <c r="AH3030"/>
  <c r="AH3210"/>
  <c r="AH3206"/>
  <c r="AH2449"/>
  <c r="AH3024"/>
  <c r="AH3201"/>
  <c r="AH3199"/>
  <c r="AH3217"/>
  <c r="AH3215"/>
  <c r="AH2561"/>
  <c r="AH3168"/>
  <c r="AH3214"/>
  <c r="AH3213"/>
  <c r="AH3212"/>
  <c r="AH3211"/>
  <c r="AH2963"/>
  <c r="AH3027"/>
  <c r="AH3204"/>
  <c r="AH3203"/>
  <c r="AH2918"/>
  <c r="AH2943"/>
  <c r="AH3029"/>
  <c r="AH3182"/>
  <c r="AH3198"/>
  <c r="AH3197"/>
  <c r="AH3196"/>
  <c r="AH2840"/>
  <c r="AH2908"/>
  <c r="AH3023"/>
  <c r="AH3180"/>
  <c r="AH3193"/>
  <c r="AH3552"/>
  <c r="AH2620"/>
  <c r="AH3181"/>
  <c r="AH2241"/>
  <c r="AH2979"/>
  <c r="AH3084"/>
  <c r="AH3081"/>
  <c r="AH3188"/>
  <c r="AH3187"/>
  <c r="AH3040"/>
  <c r="AH3006"/>
  <c r="AH3136"/>
  <c r="AH2683"/>
  <c r="AH2903"/>
  <c r="AH2949"/>
  <c r="AH3171"/>
  <c r="AH3170"/>
  <c r="AH3175"/>
  <c r="AH3125"/>
  <c r="AH2857"/>
  <c r="AH3059"/>
  <c r="AH2359"/>
  <c r="AH2854"/>
  <c r="AH2297"/>
  <c r="AH3160"/>
  <c r="AH2986"/>
  <c r="AH2975"/>
  <c r="AH3028"/>
  <c r="AH3158"/>
  <c r="AH3157"/>
  <c r="AH3164"/>
  <c r="AH3167"/>
  <c r="AH2465"/>
  <c r="AH2767"/>
  <c r="AH2431"/>
  <c r="AH3070"/>
  <c r="AH2771"/>
  <c r="AH3162"/>
  <c r="AH3159"/>
  <c r="AH2616"/>
  <c r="AH2892"/>
  <c r="AH3073"/>
  <c r="AH2872"/>
  <c r="AH3085"/>
  <c r="AH3151"/>
  <c r="AH2520"/>
  <c r="AH3001"/>
  <c r="AH3147"/>
  <c r="AH2706"/>
  <c r="AH3154"/>
  <c r="AH2459"/>
  <c r="AH2997"/>
  <c r="AH2987"/>
  <c r="AH3141"/>
  <c r="AH3057"/>
  <c r="AH3017"/>
  <c r="AH3049"/>
  <c r="AH2898"/>
  <c r="AH2936"/>
  <c r="AH3143"/>
  <c r="AH2198"/>
  <c r="AH3005"/>
  <c r="AH3127"/>
  <c r="AH3126"/>
  <c r="AH3140"/>
  <c r="AH3345"/>
  <c r="AH3139"/>
  <c r="AH3121"/>
  <c r="AH3134"/>
  <c r="AH3133"/>
  <c r="AH3131"/>
  <c r="AH2710"/>
  <c r="AH2923"/>
  <c r="AH3119"/>
  <c r="AH3118"/>
  <c r="AH3117"/>
  <c r="AH3114"/>
  <c r="AH3129"/>
  <c r="AH3128"/>
  <c r="AH3123"/>
  <c r="AH3122"/>
  <c r="AH2967"/>
  <c r="AH3031"/>
  <c r="AH3045"/>
  <c r="AH3112"/>
  <c r="AH3111"/>
  <c r="AH3109"/>
  <c r="AH2141"/>
  <c r="AH2836"/>
  <c r="AH2937"/>
  <c r="AH3038"/>
  <c r="AH3120"/>
  <c r="AH2970"/>
  <c r="AH3032"/>
  <c r="AH3042"/>
  <c r="AH2503"/>
  <c r="AH2661"/>
  <c r="AH2900"/>
  <c r="AH3079"/>
  <c r="AH3103"/>
  <c r="AH3108"/>
  <c r="AH3106"/>
  <c r="AH2861"/>
  <c r="AH3100"/>
  <c r="AH3105"/>
  <c r="AH3104"/>
  <c r="AH2871"/>
  <c r="AH2870"/>
  <c r="AH3000"/>
  <c r="AH3096"/>
  <c r="AH3101"/>
  <c r="AH3075"/>
  <c r="AH3065"/>
  <c r="AH2611"/>
  <c r="AH3014"/>
  <c r="AH3061"/>
  <c r="AH3092"/>
  <c r="AH2951"/>
  <c r="AH2956"/>
  <c r="AH2977"/>
  <c r="AH2766"/>
  <c r="AH3281"/>
  <c r="AH3087"/>
  <c r="AH2868"/>
  <c r="AH2942"/>
  <c r="AH3035"/>
  <c r="AH3083"/>
  <c r="AH3089"/>
  <c r="AH2604"/>
  <c r="AH2849"/>
  <c r="AH3078"/>
  <c r="AH3088"/>
  <c r="AH3002"/>
  <c r="AH2599"/>
  <c r="AH2874"/>
  <c r="AH2858"/>
  <c r="AH2544"/>
  <c r="AH2757"/>
  <c r="AH3008"/>
  <c r="AH3072"/>
  <c r="AH2844"/>
  <c r="AH3064"/>
  <c r="AH3074"/>
  <c r="AH2642"/>
  <c r="AH2811"/>
  <c r="AH2851"/>
  <c r="AH2574"/>
  <c r="AH2850"/>
  <c r="AH2886"/>
  <c r="AH3004"/>
  <c r="AH3011"/>
  <c r="AH3062"/>
  <c r="AH2531"/>
  <c r="AH2935"/>
  <c r="AH2939"/>
  <c r="AH3060"/>
  <c r="AH3066"/>
  <c r="AH3056"/>
  <c r="AH2216"/>
  <c r="AH2319"/>
  <c r="AH2541"/>
  <c r="AH2736"/>
  <c r="AH3077"/>
  <c r="AH2653"/>
  <c r="AH2902"/>
  <c r="AH2992"/>
  <c r="AH3058"/>
  <c r="AH2947"/>
  <c r="AH2432"/>
  <c r="AH2994"/>
  <c r="AH3009"/>
  <c r="AH2657"/>
  <c r="AH2742"/>
  <c r="AH2920"/>
  <c r="AH2246"/>
  <c r="AH2878"/>
  <c r="AH2703"/>
  <c r="AH2950"/>
  <c r="AH3007"/>
  <c r="AH3046"/>
  <c r="AH2988"/>
  <c r="AH2866"/>
  <c r="AH2921"/>
  <c r="AH2932"/>
  <c r="AH2829"/>
  <c r="AH2320"/>
  <c r="AH2981"/>
  <c r="AH2837"/>
  <c r="AH3041"/>
  <c r="AH2674"/>
  <c r="AH2709"/>
  <c r="AH2917"/>
  <c r="AH2305"/>
  <c r="AH1514"/>
  <c r="AH2941"/>
  <c r="AH2295"/>
  <c r="AH2976"/>
  <c r="AH2729"/>
  <c r="AH2810"/>
  <c r="AH2516"/>
  <c r="AH2827"/>
  <c r="AH2906"/>
  <c r="AH2914"/>
  <c r="AH2965"/>
  <c r="AH3037"/>
  <c r="AH2952"/>
  <c r="AH2957"/>
  <c r="AH2883"/>
  <c r="AH2968"/>
  <c r="AH2100"/>
  <c r="AH2487"/>
  <c r="AH2171"/>
  <c r="AH2833"/>
  <c r="AH2852"/>
  <c r="AH3019"/>
  <c r="AH2745"/>
  <c r="AH2548"/>
  <c r="AH2843"/>
  <c r="AH2744"/>
  <c r="AH2905"/>
  <c r="AH2537"/>
  <c r="AH2953"/>
  <c r="AH2267"/>
  <c r="AH2342"/>
  <c r="AH2958"/>
  <c r="AH2998"/>
  <c r="AH2623"/>
  <c r="AH3010"/>
  <c r="AH2600"/>
  <c r="AH2717"/>
  <c r="AH2934"/>
  <c r="AH2569"/>
  <c r="AH2805"/>
  <c r="AH2825"/>
  <c r="AH2845"/>
  <c r="AH3003"/>
  <c r="AH2799"/>
  <c r="AH3145"/>
  <c r="AH2596"/>
  <c r="AH2995"/>
  <c r="AH2335"/>
  <c r="AH2228"/>
  <c r="AH2915"/>
  <c r="AH2889"/>
  <c r="AH2924"/>
  <c r="AH2759"/>
  <c r="AH2991"/>
  <c r="AH2794"/>
  <c r="AH2828"/>
  <c r="AH2288"/>
  <c r="AH2922"/>
  <c r="AH2688"/>
  <c r="AH2982"/>
  <c r="AH2514"/>
  <c r="AH2081"/>
  <c r="AH2671"/>
  <c r="AH2798"/>
  <c r="AH2971"/>
  <c r="AH2607"/>
  <c r="AH2699"/>
  <c r="AH2768"/>
  <c r="AH2877"/>
  <c r="AH2884"/>
  <c r="AH2913"/>
  <c r="AH2685"/>
  <c r="AH2693"/>
  <c r="AH2855"/>
  <c r="AH2570"/>
  <c r="AH2714"/>
  <c r="AH2686"/>
  <c r="AH2178"/>
  <c r="AH2586"/>
  <c r="AH2788"/>
  <c r="AH2183"/>
  <c r="AH2373"/>
  <c r="AH2407"/>
  <c r="AH1788"/>
  <c r="AH2776"/>
  <c r="AH2907"/>
  <c r="AH2613"/>
  <c r="AH2814"/>
  <c r="AH2469"/>
  <c r="AH2637"/>
  <c r="AH2385"/>
  <c r="AH2777"/>
  <c r="AH2708"/>
  <c r="AH2414"/>
  <c r="AH2523"/>
  <c r="AH2262"/>
  <c r="AH2754"/>
  <c r="AH2848"/>
  <c r="AH2751"/>
  <c r="AH2803"/>
  <c r="AH2856"/>
  <c r="AH3015"/>
  <c r="AH2741"/>
  <c r="AH2761"/>
  <c r="AH2835"/>
  <c r="AH2890"/>
  <c r="AH2860"/>
  <c r="AH2800"/>
  <c r="AH2291"/>
  <c r="AH2847"/>
  <c r="AH2724"/>
  <c r="AH1464"/>
  <c r="AH2356"/>
  <c r="AH2880"/>
  <c r="AH2697"/>
  <c r="AH2694"/>
  <c r="AH2510"/>
  <c r="AH2793"/>
  <c r="AH2602"/>
  <c r="AH2764"/>
  <c r="AH2273"/>
  <c r="AH2700"/>
  <c r="AH2928"/>
  <c r="AH2331"/>
  <c r="AH2549"/>
  <c r="AH2591"/>
  <c r="AH2636"/>
  <c r="AH2660"/>
  <c r="AH2740"/>
  <c r="AH1747"/>
  <c r="AH2873"/>
  <c r="AH2786"/>
  <c r="AH2084"/>
  <c r="AH2384"/>
  <c r="AH2588"/>
  <c r="AH2762"/>
  <c r="AH2824"/>
  <c r="AH2749"/>
  <c r="AH2476"/>
  <c r="AH2585"/>
  <c r="AH2304"/>
  <c r="AH2737"/>
  <c r="AH2879"/>
  <c r="AH2853"/>
  <c r="AH2079"/>
  <c r="AH3173"/>
  <c r="AH2675"/>
  <c r="AH2748"/>
  <c r="AH2417"/>
  <c r="AH2650"/>
  <c r="AH2735"/>
  <c r="AH2746"/>
  <c r="AH2817"/>
  <c r="AH2272"/>
  <c r="AH2758"/>
  <c r="AH2615"/>
  <c r="AH5513"/>
  <c r="AH2876"/>
  <c r="AH2486"/>
  <c r="AH2679"/>
  <c r="AH2360"/>
  <c r="AH2593"/>
  <c r="AH2728"/>
  <c r="AH2899"/>
  <c r="AH2196"/>
  <c r="AH2443"/>
  <c r="AH2553"/>
  <c r="AH2628"/>
  <c r="AH2646"/>
  <c r="AH2731"/>
  <c r="AH2812"/>
  <c r="AH2321"/>
  <c r="AH2723"/>
  <c r="AH2718"/>
  <c r="AH2104"/>
  <c r="AH3555"/>
  <c r="AH2893"/>
  <c r="AH2323"/>
  <c r="AH2763"/>
  <c r="AH2474"/>
  <c r="AH2595"/>
  <c r="AH2689"/>
  <c r="AH1971"/>
  <c r="AH2235"/>
  <c r="AH2376"/>
  <c r="AH2475"/>
  <c r="AH2780"/>
  <c r="AH2719"/>
  <c r="AH2722"/>
  <c r="AH2796"/>
  <c r="AH2532"/>
  <c r="AH2668"/>
  <c r="AH2831"/>
  <c r="AH2784"/>
  <c r="AH2283"/>
  <c r="AH2589"/>
  <c r="AH2775"/>
  <c r="AH2792"/>
  <c r="AH2797"/>
  <c r="AH2540"/>
  <c r="AH2711"/>
  <c r="AH2212"/>
  <c r="AH2557"/>
  <c r="AH2716"/>
  <c r="AH2760"/>
  <c r="AH2791"/>
  <c r="AH2707"/>
  <c r="AH2577"/>
  <c r="AH2565"/>
  <c r="AH2226"/>
  <c r="AH2555"/>
  <c r="AH2743"/>
  <c r="AH2894"/>
  <c r="AH2815"/>
  <c r="AH2562"/>
  <c r="AH2752"/>
  <c r="AH2542"/>
  <c r="AH2698"/>
  <c r="AH2164"/>
  <c r="AH2785"/>
  <c r="AH2816"/>
  <c r="AH2782"/>
  <c r="AH2647"/>
  <c r="AH1761"/>
  <c r="AH2813"/>
  <c r="AH2568"/>
  <c r="AH2795"/>
  <c r="AH2820"/>
  <c r="AH2380"/>
  <c r="AH2289"/>
  <c r="AH2564"/>
  <c r="AH2654"/>
  <c r="AH2126"/>
  <c r="AH2680"/>
  <c r="AH2559"/>
  <c r="AH2769"/>
  <c r="AH2121"/>
  <c r="AH2695"/>
  <c r="AH1892"/>
  <c r="AH2779"/>
  <c r="AH2606"/>
  <c r="AH2609"/>
  <c r="AH2269"/>
  <c r="AH2227"/>
  <c r="AH2801"/>
  <c r="AH2605"/>
  <c r="AH2652"/>
  <c r="AH2846"/>
  <c r="AH2047"/>
  <c r="AH2374"/>
  <c r="AH2783"/>
  <c r="AH2687"/>
  <c r="AH2396"/>
  <c r="AH2481"/>
  <c r="AH1172"/>
  <c r="AH2485"/>
  <c r="AH2696"/>
  <c r="AH2125"/>
  <c r="AH2420"/>
  <c r="AH2411"/>
  <c r="AH2823"/>
  <c r="AH2522"/>
  <c r="AH2076"/>
  <c r="AH2621"/>
  <c r="AH2666"/>
  <c r="AH2597"/>
  <c r="AH2480"/>
  <c r="AH2608"/>
  <c r="AH2168"/>
  <c r="AH2669"/>
  <c r="AH2750"/>
  <c r="AH2663"/>
  <c r="AH2521"/>
  <c r="AH1947"/>
  <c r="AH2276"/>
  <c r="AH2247"/>
  <c r="AH2590"/>
  <c r="AH2581"/>
  <c r="AH2770"/>
  <c r="AH1659"/>
  <c r="AH2656"/>
  <c r="AH2667"/>
  <c r="AH2747"/>
  <c r="AH2010"/>
  <c r="AH2513"/>
  <c r="AH2665"/>
  <c r="AH1684"/>
  <c r="AH2330"/>
  <c r="AH2626"/>
  <c r="AH2580"/>
  <c r="AH2881"/>
  <c r="AH2093"/>
  <c r="AH2144"/>
  <c r="AH2838"/>
  <c r="AH2507"/>
  <c r="AH2393"/>
  <c r="AH2733"/>
  <c r="AH2948"/>
  <c r="AH2479"/>
  <c r="AH2151"/>
  <c r="AH2672"/>
  <c r="AH2489"/>
  <c r="AH2682"/>
  <c r="AH2194"/>
  <c r="AH2455"/>
  <c r="AH2442"/>
  <c r="AH2774"/>
  <c r="AH2409"/>
  <c r="AH2739"/>
  <c r="AH2254"/>
  <c r="AH2371"/>
  <c r="AH2184"/>
  <c r="AH2131"/>
  <c r="AH2618"/>
  <c r="AH2505"/>
  <c r="AH2280"/>
  <c r="AH2641"/>
  <c r="AH2408"/>
  <c r="AH1543"/>
  <c r="AH2639"/>
  <c r="AH2704"/>
  <c r="AH2753"/>
  <c r="AH2819"/>
  <c r="AH2701"/>
  <c r="AH1963"/>
  <c r="AH2594"/>
  <c r="AH2337"/>
  <c r="AH2345"/>
  <c r="AH2726"/>
  <c r="AH2052"/>
  <c r="AH2353"/>
  <c r="AH2631"/>
  <c r="AH2311"/>
  <c r="AH2566"/>
  <c r="AH1982"/>
  <c r="AH2412"/>
  <c r="AH2458"/>
  <c r="AH2772"/>
  <c r="AH2629"/>
  <c r="AH2390"/>
  <c r="AH2702"/>
  <c r="AH2256"/>
  <c r="AH2573"/>
  <c r="AH2340"/>
  <c r="AH2447"/>
  <c r="AH2248"/>
  <c r="AH2388"/>
  <c r="AH2619"/>
  <c r="AH2547"/>
  <c r="AH2627"/>
  <c r="AH2614"/>
  <c r="AH2189"/>
  <c r="AH2460"/>
  <c r="AH1883"/>
  <c r="AH1288"/>
  <c r="AH2153"/>
  <c r="AH2500"/>
  <c r="AH2234"/>
  <c r="AH2428"/>
  <c r="AH2556"/>
  <c r="AH2188"/>
  <c r="AH2036"/>
  <c r="AH2575"/>
  <c r="AH2251"/>
  <c r="AH2463"/>
  <c r="AH2326"/>
  <c r="AH2882"/>
  <c r="AH2579"/>
  <c r="AH2452"/>
  <c r="AH2603"/>
  <c r="AH2533"/>
  <c r="AH2490"/>
  <c r="AH2601"/>
  <c r="AH2208"/>
  <c r="AH2530"/>
  <c r="AH2684"/>
  <c r="AH1450"/>
  <c r="AH2106"/>
  <c r="AH2102"/>
  <c r="AH2110"/>
  <c r="AH2416"/>
  <c r="AH2630"/>
  <c r="AH2598"/>
  <c r="AH1912"/>
  <c r="AH2624"/>
  <c r="AH2435"/>
  <c r="AH2467"/>
  <c r="AH2655"/>
  <c r="AH2175"/>
  <c r="AH2456"/>
  <c r="AH2441"/>
  <c r="AH2592"/>
  <c r="AH2349"/>
  <c r="AH2324"/>
  <c r="AH2179"/>
  <c r="AH2659"/>
  <c r="AH2303"/>
  <c r="AH2466"/>
  <c r="AH2583"/>
  <c r="AH2528"/>
  <c r="AH2000"/>
  <c r="AH2185"/>
  <c r="AH2424"/>
  <c r="AH2260"/>
  <c r="AH1508"/>
  <c r="AH2413"/>
  <c r="AH2024"/>
  <c r="AH2576"/>
  <c r="AH2292"/>
  <c r="AH1709"/>
  <c r="AH2059"/>
  <c r="AH2440"/>
  <c r="AH2343"/>
  <c r="AH1801"/>
  <c r="AH2306"/>
  <c r="AH2258"/>
  <c r="AH2730"/>
  <c r="AH2400"/>
  <c r="AH2454"/>
  <c r="AH1318"/>
  <c r="AH2563"/>
  <c r="AH2327"/>
  <c r="AH2013"/>
  <c r="AH2281"/>
  <c r="AH1895"/>
  <c r="AH2375"/>
  <c r="AH2692"/>
  <c r="AH2691"/>
  <c r="AH2174"/>
  <c r="AH2572"/>
  <c r="AH1958"/>
  <c r="AH2632"/>
  <c r="AH2229"/>
  <c r="AH1166"/>
  <c r="AH1598"/>
  <c r="AH2554"/>
  <c r="AH2316"/>
  <c r="AH1327"/>
  <c r="AH2213"/>
  <c r="AH1325"/>
  <c r="AH2315"/>
  <c r="AH2401"/>
  <c r="AH2397"/>
  <c r="AH2090"/>
  <c r="AH2550"/>
  <c r="AH2389"/>
  <c r="AH2430"/>
  <c r="AH2482"/>
  <c r="AH2494"/>
  <c r="AH2372"/>
  <c r="AH2545"/>
  <c r="AH2334"/>
  <c r="AH1914"/>
  <c r="AH1588"/>
  <c r="AH2336"/>
  <c r="AH2167"/>
  <c r="AH2625"/>
  <c r="AH1830"/>
  <c r="AH2535"/>
  <c r="AH2206"/>
  <c r="AH2536"/>
  <c r="AH2344"/>
  <c r="AH2003"/>
  <c r="AH2282"/>
  <c r="AH2612"/>
  <c r="AH2483"/>
  <c r="AH2690"/>
  <c r="AH2312"/>
  <c r="AH2224"/>
  <c r="AH2538"/>
  <c r="AH2056"/>
  <c r="AH2511"/>
  <c r="AH2471"/>
  <c r="AH2009"/>
  <c r="AH2392"/>
  <c r="AH2529"/>
  <c r="AH2527"/>
  <c r="AH2560"/>
  <c r="AH2001"/>
  <c r="AH2209"/>
  <c r="AH1926"/>
  <c r="AH2286"/>
  <c r="AH2290"/>
  <c r="AH2584"/>
  <c r="AH2109"/>
  <c r="AH2064"/>
  <c r="AH2057"/>
  <c r="AH2524"/>
  <c r="AH2313"/>
  <c r="AH2495"/>
  <c r="AH2210"/>
  <c r="AH1315"/>
  <c r="AH2806"/>
  <c r="AH2156"/>
  <c r="AH2197"/>
  <c r="AH1901"/>
  <c r="AH2237"/>
  <c r="AH2346"/>
  <c r="AH2308"/>
  <c r="AH2415"/>
  <c r="AH2214"/>
  <c r="AH1839"/>
  <c r="AH2518"/>
  <c r="AH2515"/>
  <c r="AH2526"/>
  <c r="AH2253"/>
  <c r="AH2491"/>
  <c r="AH2439"/>
  <c r="AH2399"/>
  <c r="AH2250"/>
  <c r="AH2205"/>
  <c r="AH2061"/>
  <c r="AH2498"/>
  <c r="AH2999"/>
  <c r="AH2419"/>
  <c r="AH2222"/>
  <c r="AH2242"/>
  <c r="AH2539"/>
  <c r="AH2497"/>
  <c r="AH2822"/>
  <c r="AH1846"/>
  <c r="AH2546"/>
  <c r="AH2501"/>
  <c r="AH2429"/>
  <c r="AH2182"/>
  <c r="AH2067"/>
  <c r="AH2124"/>
  <c r="AH2274"/>
  <c r="AH2610"/>
  <c r="AH1388"/>
  <c r="AH2302"/>
  <c r="AH1932"/>
  <c r="AH2232"/>
  <c r="AH2421"/>
  <c r="AH2379"/>
  <c r="AH1954"/>
  <c r="AH2245"/>
  <c r="AH1794"/>
  <c r="AH2484"/>
  <c r="AH2391"/>
  <c r="AH2488"/>
  <c r="AH2551"/>
  <c r="AH2240"/>
  <c r="AH2279"/>
  <c r="AH2223"/>
  <c r="AH2502"/>
  <c r="AH1856"/>
  <c r="AH2249"/>
  <c r="AH2143"/>
  <c r="AH2309"/>
  <c r="AH2293"/>
  <c r="AH1055"/>
  <c r="AH2135"/>
  <c r="AH1970"/>
  <c r="AH2410"/>
  <c r="AH2470"/>
  <c r="AH2363"/>
  <c r="AH2477"/>
  <c r="AH2041"/>
  <c r="AH2215"/>
  <c r="AH1457"/>
  <c r="AH2394"/>
  <c r="AH1529"/>
  <c r="AH2285"/>
  <c r="AH2333"/>
  <c r="AH2030"/>
  <c r="AH2296"/>
  <c r="AH2266"/>
  <c r="AH2074"/>
  <c r="AH2071"/>
  <c r="AH2015"/>
  <c r="AH1586"/>
  <c r="AH2468"/>
  <c r="AH2512"/>
  <c r="AH2472"/>
  <c r="AH6337"/>
  <c r="AH2190"/>
  <c r="AH1570"/>
  <c r="AH2080"/>
  <c r="AH1712"/>
  <c r="AH2287"/>
  <c r="AH2257"/>
  <c r="AH2118"/>
  <c r="AH2461"/>
  <c r="AH1853"/>
  <c r="AH2314"/>
  <c r="AH2149"/>
  <c r="AH2633"/>
  <c r="AH2473"/>
  <c r="AH2307"/>
  <c r="AH2162"/>
  <c r="AH1869"/>
  <c r="AH2405"/>
  <c r="AH2239"/>
  <c r="AH2578"/>
  <c r="AH2355"/>
  <c r="AH1642"/>
  <c r="AH1988"/>
  <c r="AH2113"/>
  <c r="AH2509"/>
  <c r="AH1382"/>
  <c r="AH1599"/>
  <c r="AH1980"/>
  <c r="AH2450"/>
  <c r="AH2300"/>
  <c r="AH2367"/>
  <c r="AH2445"/>
  <c r="AH2444"/>
  <c r="AH1928"/>
  <c r="AH2268"/>
  <c r="AH1887"/>
  <c r="AH2111"/>
  <c r="AH2434"/>
  <c r="AH2025"/>
  <c r="AH1674"/>
  <c r="AH2255"/>
  <c r="AH2464"/>
  <c r="AH1161"/>
  <c r="AH1996"/>
  <c r="AH1607"/>
  <c r="AH2365"/>
  <c r="AH1444"/>
  <c r="AH1808"/>
  <c r="AH2087"/>
  <c r="AH2437"/>
  <c r="AH2236"/>
  <c r="AH2425"/>
  <c r="AH2954"/>
  <c r="AH2244"/>
  <c r="AH2433"/>
  <c r="AH2123"/>
  <c r="AH2362"/>
  <c r="AH2366"/>
  <c r="AH1109"/>
  <c r="AH2404"/>
  <c r="AH2453"/>
  <c r="AH2089"/>
  <c r="AH1854"/>
  <c r="AH2525"/>
  <c r="AH2328"/>
  <c r="AH1725"/>
  <c r="AH2231"/>
  <c r="AH2418"/>
  <c r="AH1696"/>
  <c r="AH1443"/>
  <c r="AH1652"/>
  <c r="AH2427"/>
  <c r="AH2403"/>
  <c r="AH1594"/>
  <c r="AH1942"/>
  <c r="AH2496"/>
  <c r="AH947"/>
  <c r="AH1896"/>
  <c r="AH2139"/>
  <c r="AH1769"/>
  <c r="AH1992"/>
  <c r="AH1634"/>
  <c r="AH2649"/>
  <c r="AH2351"/>
  <c r="AH1122"/>
  <c r="AH2676"/>
  <c r="AH1795"/>
  <c r="AH2348"/>
  <c r="AH2310"/>
  <c r="AH2114"/>
  <c r="AH2265"/>
  <c r="AH2112"/>
  <c r="AH2462"/>
  <c r="AH2163"/>
  <c r="AH1870"/>
  <c r="AH1929"/>
  <c r="AH2354"/>
  <c r="AH2398"/>
  <c r="AH2187"/>
  <c r="AH1835"/>
  <c r="AH2038"/>
  <c r="AH827"/>
  <c r="AH1361"/>
  <c r="AH1867"/>
  <c r="AH2386"/>
  <c r="AH2005"/>
  <c r="AH2150"/>
  <c r="AH2199"/>
  <c r="AH2129"/>
  <c r="AH2128"/>
  <c r="AH2387"/>
  <c r="AH1789"/>
  <c r="AH2364"/>
  <c r="AH2381"/>
  <c r="AH2368"/>
  <c r="AH2233"/>
  <c r="AH1850"/>
  <c r="AH1534"/>
  <c r="AH2275"/>
  <c r="AH2138"/>
  <c r="AH1900"/>
  <c r="AH1950"/>
  <c r="AH1695"/>
  <c r="AH1940"/>
  <c r="AH1965"/>
  <c r="AH2016"/>
  <c r="AH2035"/>
  <c r="AH1507"/>
  <c r="AH2383"/>
  <c r="AH1903"/>
  <c r="AH2446"/>
  <c r="AH2225"/>
  <c r="AH1952"/>
  <c r="AH2259"/>
  <c r="AH2317"/>
  <c r="AH2200"/>
  <c r="AH2270"/>
  <c r="AH2332"/>
  <c r="AH2350"/>
  <c r="AH1933"/>
  <c r="AH2065"/>
  <c r="AH1566"/>
  <c r="AH2278"/>
  <c r="AH1738"/>
  <c r="AH2019"/>
  <c r="AH2033"/>
  <c r="AH2155"/>
  <c r="AH1861"/>
  <c r="AH1805"/>
  <c r="AH1672"/>
  <c r="AH2012"/>
  <c r="AH2506"/>
  <c r="AH2044"/>
  <c r="AH2207"/>
  <c r="AH2218"/>
  <c r="AH2158"/>
  <c r="AH2298"/>
  <c r="AH2105"/>
  <c r="AH2177"/>
  <c r="AH1859"/>
  <c r="AH2046"/>
  <c r="AH2132"/>
  <c r="AH2166"/>
  <c r="AH861"/>
  <c r="AH1758"/>
  <c r="AH2108"/>
  <c r="AH2094"/>
  <c r="AH2973"/>
  <c r="AH1387"/>
  <c r="AH1865"/>
  <c r="AH2181"/>
  <c r="AH1872"/>
  <c r="AH1657"/>
  <c r="AH2099"/>
  <c r="AH1790"/>
  <c r="AH2382"/>
  <c r="AH2077"/>
  <c r="AH2145"/>
  <c r="AH2055"/>
  <c r="AH1966"/>
  <c r="AH1574"/>
  <c r="AH2027"/>
  <c r="AH1852"/>
  <c r="AH2220"/>
  <c r="AH2638"/>
  <c r="AH2195"/>
  <c r="AH1995"/>
  <c r="AH2133"/>
  <c r="AH2492"/>
  <c r="AH2011"/>
  <c r="AH1796"/>
  <c r="AH2377"/>
  <c r="AH1641"/>
  <c r="AH2221"/>
  <c r="AH1637"/>
  <c r="AH2134"/>
  <c r="AH2299"/>
  <c r="AH1927"/>
  <c r="AH2042"/>
  <c r="AH1975"/>
  <c r="AH1826"/>
  <c r="AH1665"/>
  <c r="AH1884"/>
  <c r="AH2339"/>
  <c r="AH2098"/>
  <c r="AH2543"/>
  <c r="AH2085"/>
  <c r="AH1759"/>
  <c r="AH1787"/>
  <c r="AH1920"/>
  <c r="AH1668"/>
  <c r="AH2088"/>
  <c r="AH2043"/>
  <c r="AH1907"/>
  <c r="AH2060"/>
  <c r="AH1650"/>
  <c r="AH2072"/>
  <c r="AH1415"/>
  <c r="AH2152"/>
  <c r="AH1855"/>
  <c r="AH2217"/>
  <c r="AH1509"/>
  <c r="AH2338"/>
  <c r="AH2264"/>
  <c r="AH2705"/>
  <c r="AH2161"/>
  <c r="AH2049"/>
  <c r="AH2117"/>
  <c r="AH2069"/>
  <c r="AH1962"/>
  <c r="AH2863"/>
  <c r="AH1880"/>
  <c r="AH1882"/>
  <c r="AH2066"/>
  <c r="AH1616"/>
  <c r="AH2075"/>
  <c r="AH2519"/>
  <c r="AH2159"/>
  <c r="AH2148"/>
  <c r="AH1972"/>
  <c r="AH2271"/>
  <c r="AH2261"/>
  <c r="AH1968"/>
  <c r="AH1740"/>
  <c r="AH1977"/>
  <c r="AH2358"/>
  <c r="AH1989"/>
  <c r="AH1713"/>
  <c r="AH1770"/>
  <c r="AH1844"/>
  <c r="AH1703"/>
  <c r="AH1951"/>
  <c r="AH2137"/>
  <c r="AH1930"/>
  <c r="AH2252"/>
  <c r="AH1960"/>
  <c r="AH1886"/>
  <c r="AH1417"/>
  <c r="AH2095"/>
  <c r="AH1949"/>
  <c r="AH2045"/>
  <c r="AH2053"/>
  <c r="AH2147"/>
  <c r="AH1990"/>
  <c r="AH2092"/>
  <c r="AH685"/>
  <c r="AH1978"/>
  <c r="AH1959"/>
  <c r="AH1439"/>
  <c r="AH2211"/>
  <c r="AH1803"/>
  <c r="AH1754"/>
  <c r="AH2073"/>
  <c r="AH1519"/>
  <c r="AH2165"/>
  <c r="AH1807"/>
  <c r="AH2508"/>
  <c r="AH1994"/>
  <c r="AH2029"/>
  <c r="AH2219"/>
  <c r="AH1777"/>
  <c r="AH2031"/>
  <c r="AH2103"/>
  <c r="AH2329"/>
  <c r="AH1521"/>
  <c r="AH1640"/>
  <c r="AH2341"/>
  <c r="AH1888"/>
  <c r="AH1675"/>
  <c r="AH1948"/>
  <c r="AH2648"/>
  <c r="AH1689"/>
  <c r="AH1283"/>
  <c r="AH1425"/>
  <c r="AH2571"/>
  <c r="AH2154"/>
  <c r="AH1874"/>
  <c r="AH1957"/>
  <c r="AH2120"/>
  <c r="AH2230"/>
  <c r="AH1879"/>
  <c r="AH1260"/>
  <c r="AH1536"/>
  <c r="AH1756"/>
  <c r="AH1708"/>
  <c r="AH2021"/>
  <c r="AH1816"/>
  <c r="AH2370"/>
  <c r="AH2402"/>
  <c r="AH2448"/>
  <c r="AH1495"/>
  <c r="AH1961"/>
  <c r="AH1998"/>
  <c r="AH2357"/>
  <c r="AH2119"/>
  <c r="AH1925"/>
  <c r="AH2457"/>
  <c r="AH1878"/>
  <c r="AH2720"/>
  <c r="AH2567"/>
  <c r="AH1828"/>
  <c r="AH2006"/>
  <c r="AH1891"/>
  <c r="AH1848"/>
  <c r="AH2773"/>
  <c r="AH1802"/>
  <c r="AH1397"/>
  <c r="AH1873"/>
  <c r="AH1893"/>
  <c r="AH2062"/>
  <c r="AH2091"/>
  <c r="AH1477"/>
  <c r="AH2039"/>
  <c r="AH2347"/>
  <c r="AH2002"/>
  <c r="AH1979"/>
  <c r="AH1079"/>
  <c r="AH1762"/>
  <c r="AH2378"/>
  <c r="AH1717"/>
  <c r="AH1775"/>
  <c r="AH1938"/>
  <c r="AH2034"/>
  <c r="AH2192"/>
  <c r="AH1600"/>
  <c r="AH1437"/>
  <c r="AH2101"/>
  <c r="AH1465"/>
  <c r="AH2017"/>
  <c r="AH1791"/>
  <c r="AH1553"/>
  <c r="AH2022"/>
  <c r="AH1847"/>
  <c r="AH2713"/>
  <c r="AH2008"/>
  <c r="AH1987"/>
  <c r="AH1751"/>
  <c r="AH1089"/>
  <c r="AH1908"/>
  <c r="AH1953"/>
  <c r="AH2083"/>
  <c r="AH1984"/>
  <c r="AH1643"/>
  <c r="AH1919"/>
  <c r="AH1682"/>
  <c r="AH1811"/>
  <c r="AH2277"/>
  <c r="AH1564"/>
  <c r="AH1822"/>
  <c r="AH2284"/>
  <c r="AH1937"/>
  <c r="AH2136"/>
  <c r="AH1921"/>
  <c r="AH1967"/>
  <c r="AH1724"/>
  <c r="AH1836"/>
  <c r="AH1728"/>
  <c r="AH1694"/>
  <c r="AH2146"/>
  <c r="AH1827"/>
  <c r="AH1904"/>
  <c r="AH2014"/>
  <c r="AH1084"/>
  <c r="AH1871"/>
  <c r="AH2054"/>
  <c r="AH1824"/>
  <c r="AH1226"/>
  <c r="AH1776"/>
  <c r="AH1897"/>
  <c r="AH1809"/>
  <c r="AH151"/>
  <c r="AH2438"/>
  <c r="AH1991"/>
  <c r="AH1868"/>
  <c r="AH1746"/>
  <c r="AH1792"/>
  <c r="AH529"/>
  <c r="AH1704"/>
  <c r="AH1581"/>
  <c r="AH1227"/>
  <c r="AH1881"/>
  <c r="AH1726"/>
  <c r="AH1535"/>
  <c r="AH2107"/>
  <c r="AH1862"/>
  <c r="AH1918"/>
  <c r="AH1797"/>
  <c r="AH1748"/>
  <c r="AH2243"/>
  <c r="AH1705"/>
  <c r="AH1819"/>
  <c r="AH1916"/>
  <c r="AH2173"/>
  <c r="AH1524"/>
  <c r="AH1939"/>
  <c r="AH1945"/>
  <c r="AH1851"/>
  <c r="AH1840"/>
  <c r="AH1955"/>
  <c r="AH1981"/>
  <c r="AH1902"/>
  <c r="AH2116"/>
  <c r="AH1188"/>
  <c r="AH1585"/>
  <c r="AH1894"/>
  <c r="AH1344"/>
  <c r="AH1766"/>
  <c r="AH1413"/>
  <c r="AH1739"/>
  <c r="AH1935"/>
  <c r="AH1487"/>
  <c r="AH1823"/>
  <c r="AH1480"/>
  <c r="AH1782"/>
  <c r="AH1617"/>
  <c r="AH1780"/>
  <c r="AH2068"/>
  <c r="AH1800"/>
  <c r="AH1660"/>
  <c r="AH1557"/>
  <c r="AH1648"/>
  <c r="AH1781"/>
  <c r="AH1913"/>
  <c r="AH1922"/>
  <c r="AH1629"/>
  <c r="AH1479"/>
  <c r="AH1460"/>
  <c r="AH1531"/>
  <c r="AH2422"/>
  <c r="AH1750"/>
  <c r="AH1899"/>
  <c r="AH1943"/>
  <c r="AH1841"/>
  <c r="AH1910"/>
  <c r="AH1798"/>
  <c r="AH1744"/>
  <c r="AH1559"/>
  <c r="AH1272"/>
  <c r="AH1763"/>
  <c r="AH1273"/>
  <c r="AH1767"/>
  <c r="AH1499"/>
  <c r="AH1964"/>
  <c r="AH2294"/>
  <c r="AH1500"/>
  <c r="AH1551"/>
  <c r="AH1906"/>
  <c r="AH2361"/>
  <c r="AH1812"/>
  <c r="AH2028"/>
  <c r="AH2097"/>
  <c r="AH1593"/>
  <c r="AH1737"/>
  <c r="AH1610"/>
  <c r="AH1401"/>
  <c r="AH1603"/>
  <c r="AH1842"/>
  <c r="AH1497"/>
  <c r="AH1719"/>
  <c r="AH1409"/>
  <c r="AH1289"/>
  <c r="AH980"/>
  <c r="AH1470"/>
  <c r="AH1845"/>
  <c r="AH1580"/>
  <c r="AH1793"/>
  <c r="AH1662"/>
  <c r="AH1244"/>
  <c r="AH1742"/>
  <c r="AH1619"/>
  <c r="AH1638"/>
  <c r="AH2130"/>
  <c r="AH1898"/>
  <c r="AH1905"/>
  <c r="AH2032"/>
  <c r="AH812"/>
  <c r="AH1810"/>
  <c r="AH1993"/>
  <c r="AH1956"/>
  <c r="AH1683"/>
  <c r="AH1525"/>
  <c r="AH1620"/>
  <c r="AH2202"/>
  <c r="AH1727"/>
  <c r="AH1612"/>
  <c r="AH1973"/>
  <c r="AH1986"/>
  <c r="AH1764"/>
  <c r="AH1774"/>
  <c r="AH1602"/>
  <c r="AH1702"/>
  <c r="AH2186"/>
  <c r="AH2127"/>
  <c r="AH2004"/>
  <c r="AH1843"/>
  <c r="AH1806"/>
  <c r="AH1923"/>
  <c r="AH1741"/>
  <c r="AH2037"/>
  <c r="AH1670"/>
  <c r="AH1628"/>
  <c r="AH1517"/>
  <c r="AH2172"/>
  <c r="AH1889"/>
  <c r="AH1779"/>
  <c r="AH1772"/>
  <c r="AH1864"/>
  <c r="AH1698"/>
  <c r="AH2115"/>
  <c r="AH1749"/>
  <c r="AH1860"/>
  <c r="AH1785"/>
  <c r="AH1106"/>
  <c r="AH1661"/>
  <c r="AH2122"/>
  <c r="AH1618"/>
  <c r="AH1624"/>
  <c r="AH2096"/>
  <c r="AH1608"/>
  <c r="AH1183"/>
  <c r="AH1591"/>
  <c r="AH1547"/>
  <c r="AH1408"/>
  <c r="AH1778"/>
  <c r="AH1716"/>
  <c r="AH1561"/>
  <c r="AH2301"/>
  <c r="AH2191"/>
  <c r="AH1765"/>
  <c r="AH1885"/>
  <c r="AH1813"/>
  <c r="AH1699"/>
  <c r="AH1258"/>
  <c r="AH1706"/>
  <c r="AH1421"/>
  <c r="AH1651"/>
  <c r="AH2157"/>
  <c r="AH1825"/>
  <c r="AH1832"/>
  <c r="AH1997"/>
  <c r="AH1554"/>
  <c r="AH1934"/>
  <c r="AH2026"/>
  <c r="AH1732"/>
  <c r="AH990"/>
  <c r="AH1656"/>
  <c r="AH2040"/>
  <c r="AH1735"/>
  <c r="AH1579"/>
  <c r="AH1655"/>
  <c r="AH1636"/>
  <c r="AH2352"/>
  <c r="AH1393"/>
  <c r="AH1475"/>
  <c r="AH1458"/>
  <c r="AH1631"/>
  <c r="AH1445"/>
  <c r="AH2160"/>
  <c r="AH1718"/>
  <c r="AH849"/>
  <c r="AH1753"/>
  <c r="AH1587"/>
  <c r="AH1377"/>
  <c r="AH1467"/>
  <c r="AH1837"/>
  <c r="AH1821"/>
  <c r="AH1485"/>
  <c r="AH1814"/>
  <c r="AH1545"/>
  <c r="AH1486"/>
  <c r="AH1909"/>
  <c r="AH1333"/>
  <c r="AH1484"/>
  <c r="AH1691"/>
  <c r="AH1562"/>
  <c r="AH1999"/>
  <c r="AH1451"/>
  <c r="AH1667"/>
  <c r="AH1590"/>
  <c r="AH1081"/>
  <c r="AH1539"/>
  <c r="AH2007"/>
  <c r="AH1471"/>
  <c r="AH1621"/>
  <c r="AH1890"/>
  <c r="AH1658"/>
  <c r="AH1156"/>
  <c r="AH1431"/>
  <c r="AH1833"/>
  <c r="AH1734"/>
  <c r="AH1678"/>
  <c r="AH1481"/>
  <c r="AH1681"/>
  <c r="AH1755"/>
  <c r="AH1339"/>
  <c r="AH1505"/>
  <c r="AH1714"/>
  <c r="AH1784"/>
  <c r="AH1613"/>
  <c r="AH1515"/>
  <c r="AH1676"/>
  <c r="AH1866"/>
  <c r="AH1448"/>
  <c r="AH1349"/>
  <c r="AH1757"/>
  <c r="AH1931"/>
  <c r="AH1605"/>
  <c r="AH1528"/>
  <c r="AH1733"/>
  <c r="AH1831"/>
  <c r="AH1364"/>
  <c r="AH1572"/>
  <c r="AH1459"/>
  <c r="AH1693"/>
  <c r="AH1541"/>
  <c r="AH1609"/>
  <c r="AH1786"/>
  <c r="AH1745"/>
  <c r="AH2499"/>
  <c r="AH698"/>
  <c r="AH1743"/>
  <c r="AH2176"/>
  <c r="AH1110"/>
  <c r="AH1526"/>
  <c r="AH959"/>
  <c r="AH1760"/>
  <c r="AH1392"/>
  <c r="AH1639"/>
  <c r="AH1858"/>
  <c r="AH1578"/>
  <c r="AH1664"/>
  <c r="AH2018"/>
  <c r="AH1690"/>
  <c r="AH1976"/>
  <c r="AH1347"/>
  <c r="AH1849"/>
  <c r="AH1214"/>
  <c r="AH1669"/>
  <c r="AH1359"/>
  <c r="AH2058"/>
  <c r="AH1456"/>
  <c r="AH1140"/>
  <c r="AH1356"/>
  <c r="AH1223"/>
  <c r="AH1352"/>
  <c r="AH1575"/>
  <c r="AH1623"/>
  <c r="AH1863"/>
  <c r="AH1688"/>
  <c r="AH2170"/>
  <c r="AH1211"/>
  <c r="AH1838"/>
  <c r="AH1400"/>
  <c r="AH1707"/>
  <c r="AH2169"/>
  <c r="AH1420"/>
  <c r="AH1555"/>
  <c r="AH1503"/>
  <c r="AH2086"/>
  <c r="AH1298"/>
  <c r="AH1673"/>
  <c r="AH1396"/>
  <c r="AH1731"/>
  <c r="AH1432"/>
  <c r="AH1666"/>
  <c r="AH782"/>
  <c r="AH1233"/>
  <c r="AH1700"/>
  <c r="AH1367"/>
  <c r="AH1985"/>
  <c r="AH1604"/>
  <c r="AH1224"/>
  <c r="AH1582"/>
  <c r="AH1645"/>
  <c r="AH1498"/>
  <c r="AH1820"/>
  <c r="AH1123"/>
  <c r="AH1274"/>
  <c r="AH1433"/>
  <c r="AH1372"/>
  <c r="AH1169"/>
  <c r="AH1386"/>
  <c r="AH1241"/>
  <c r="AH1549"/>
  <c r="AH1556"/>
  <c r="AH1191"/>
  <c r="AH1663"/>
  <c r="AH1324"/>
  <c r="AH1389"/>
  <c r="AH1799"/>
  <c r="AH1941"/>
  <c r="AH1441"/>
  <c r="AH1560"/>
  <c r="AH1354"/>
  <c r="AH1328"/>
  <c r="AH903"/>
  <c r="AH1155"/>
  <c r="AH1917"/>
  <c r="AH1201"/>
  <c r="AH1710"/>
  <c r="AH920"/>
  <c r="AH1160"/>
  <c r="AH1606"/>
  <c r="AH1622"/>
  <c r="AH1974"/>
  <c r="AH2078"/>
  <c r="AH1373"/>
  <c r="AH1340"/>
  <c r="AH1059"/>
  <c r="AH1496"/>
  <c r="AH1571"/>
  <c r="AH1385"/>
  <c r="AH736"/>
  <c r="AH1473"/>
  <c r="AH1442"/>
  <c r="AH1644"/>
  <c r="AH1426"/>
  <c r="AH1468"/>
  <c r="AH1506"/>
  <c r="AH1596"/>
  <c r="AH1589"/>
  <c r="AH1723"/>
  <c r="AH1685"/>
  <c r="AH1395"/>
  <c r="AH1876"/>
  <c r="AH2063"/>
  <c r="AH1419"/>
  <c r="AH1527"/>
  <c r="AH1614"/>
  <c r="AH1565"/>
  <c r="AH1280"/>
  <c r="AH1463"/>
  <c r="AH1212"/>
  <c r="AH2423"/>
  <c r="AH1221"/>
  <c r="AH2048"/>
  <c r="AH2050"/>
  <c r="AH1583"/>
  <c r="AH1522"/>
  <c r="AH1615"/>
  <c r="AH1353"/>
  <c r="AH1493"/>
  <c r="AH1687"/>
  <c r="AH1632"/>
  <c r="AH1857"/>
  <c r="AH1381"/>
  <c r="AH1232"/>
  <c r="AH1449"/>
  <c r="AH1317"/>
  <c r="AH1633"/>
  <c r="AH1504"/>
  <c r="AH1462"/>
  <c r="AH1040"/>
  <c r="AH1378"/>
  <c r="AH1412"/>
  <c r="AH1394"/>
  <c r="AH2142"/>
  <c r="AH1313"/>
  <c r="AH970"/>
  <c r="AH1228"/>
  <c r="AH1321"/>
  <c r="AH1171"/>
  <c r="AH1721"/>
  <c r="AH1225"/>
  <c r="AH1246"/>
  <c r="AH1099"/>
  <c r="AH1311"/>
  <c r="AH1736"/>
  <c r="AH1436"/>
  <c r="AH1516"/>
  <c r="AH1924"/>
  <c r="AH1946"/>
  <c r="AH1428"/>
  <c r="AH1478"/>
  <c r="AH1729"/>
  <c r="AH1686"/>
  <c r="AH657"/>
  <c r="AH1264"/>
  <c r="AH1512"/>
  <c r="AH1597"/>
  <c r="AH1418"/>
  <c r="AH1677"/>
  <c r="AH1911"/>
  <c r="AH1488"/>
  <c r="AH1511"/>
  <c r="AH1542"/>
  <c r="AH1006"/>
  <c r="AH1066"/>
  <c r="AH1307"/>
  <c r="AH1474"/>
  <c r="AH1257"/>
  <c r="AH1268"/>
  <c r="AH1411"/>
  <c r="AH775"/>
  <c r="AH1494"/>
  <c r="AH1348"/>
  <c r="AH1720"/>
  <c r="AH1304"/>
  <c r="AH720"/>
  <c r="AH1671"/>
  <c r="AH1627"/>
  <c r="AH1234"/>
  <c r="AH1773"/>
  <c r="AH1834"/>
  <c r="AH1292"/>
  <c r="AH1492"/>
  <c r="AH1136"/>
  <c r="AH1175"/>
  <c r="AH1210"/>
  <c r="AH1203"/>
  <c r="AH1404"/>
  <c r="AH956"/>
  <c r="AH1424"/>
  <c r="AH978"/>
  <c r="AH1025"/>
  <c r="AH1567"/>
  <c r="AH1646"/>
  <c r="AH1625"/>
  <c r="AH1730"/>
  <c r="AH1326"/>
  <c r="AH1476"/>
  <c r="AH1427"/>
  <c r="AH1544"/>
  <c r="AH1391"/>
  <c r="AH900"/>
  <c r="AH1330"/>
  <c r="AH1205"/>
  <c r="AH1154"/>
  <c r="AH1215"/>
  <c r="AH1715"/>
  <c r="AH1472"/>
  <c r="AH1611"/>
  <c r="AH1357"/>
  <c r="AH1164"/>
  <c r="AH2203"/>
  <c r="AH1829"/>
  <c r="AH1147"/>
  <c r="AH1569"/>
  <c r="AH1198"/>
  <c r="AH1489"/>
  <c r="AH1220"/>
  <c r="AH896"/>
  <c r="AH1282"/>
  <c r="AH1287"/>
  <c r="AH1502"/>
  <c r="AH1510"/>
  <c r="AH1302"/>
  <c r="AH1180"/>
  <c r="AH2140"/>
  <c r="AH1222"/>
  <c r="AH1452"/>
  <c r="AH1568"/>
  <c r="AH949"/>
  <c r="AH1256"/>
  <c r="AH1538"/>
  <c r="AH1649"/>
  <c r="AH1447"/>
  <c r="AH1320"/>
  <c r="AH1303"/>
  <c r="AH841"/>
  <c r="AH1337"/>
  <c r="AH660"/>
  <c r="AH1406"/>
  <c r="AH1416"/>
  <c r="AH1513"/>
  <c r="AH1021"/>
  <c r="AH1242"/>
  <c r="AH1296"/>
  <c r="AH1259"/>
  <c r="AH1647"/>
  <c r="AH1402"/>
  <c r="AH1768"/>
  <c r="AH537"/>
  <c r="AH1430"/>
  <c r="AH1075"/>
  <c r="AH1577"/>
  <c r="AH1523"/>
  <c r="AH1482"/>
  <c r="AH1936"/>
  <c r="AH1177"/>
  <c r="AH1983"/>
  <c r="AH1454"/>
  <c r="AH1414"/>
  <c r="AH1434"/>
  <c r="AH1446"/>
  <c r="AH1380"/>
  <c r="AH1635"/>
  <c r="AH705"/>
  <c r="AH1371"/>
  <c r="AH1078"/>
  <c r="AH1095"/>
  <c r="AH1158"/>
  <c r="AH1680"/>
  <c r="AH1752"/>
  <c r="AH1035"/>
  <c r="AH1309"/>
  <c r="AH1308"/>
  <c r="AH1530"/>
  <c r="AH1314"/>
  <c r="AH1630"/>
  <c r="AH1179"/>
  <c r="AH1322"/>
  <c r="AH1453"/>
  <c r="AH881"/>
  <c r="AH1368"/>
  <c r="AH1818"/>
  <c r="AH1270"/>
  <c r="AH1044"/>
  <c r="AH804"/>
  <c r="AH2023"/>
  <c r="AH1250"/>
  <c r="AH1532"/>
  <c r="AH1144"/>
  <c r="AH509"/>
  <c r="AH1168"/>
  <c r="AH1351"/>
  <c r="AH776"/>
  <c r="AH1429"/>
  <c r="AH773"/>
  <c r="AH1267"/>
  <c r="AH1269"/>
  <c r="AH1342"/>
  <c r="AH1199"/>
  <c r="AH2204"/>
  <c r="AH960"/>
  <c r="AH1692"/>
  <c r="AH1279"/>
  <c r="AH547"/>
  <c r="AH1595"/>
  <c r="AH963"/>
  <c r="AH1008"/>
  <c r="AH1576"/>
  <c r="AH1537"/>
  <c r="AH1149"/>
  <c r="AH1384"/>
  <c r="AH1405"/>
  <c r="AH867"/>
  <c r="AH989"/>
  <c r="AH1238"/>
  <c r="AH1146"/>
  <c r="AH1016"/>
  <c r="AH1533"/>
  <c r="AH860"/>
  <c r="AH1369"/>
  <c r="AH999"/>
  <c r="AH1022"/>
  <c r="AH1601"/>
  <c r="AH1466"/>
  <c r="AH1050"/>
  <c r="AH1076"/>
  <c r="AH1469"/>
  <c r="AH915"/>
  <c r="AH1277"/>
  <c r="AH1300"/>
  <c r="AH1114"/>
  <c r="AH1379"/>
  <c r="AH1113"/>
  <c r="AH1230"/>
  <c r="AH1316"/>
  <c r="AH1815"/>
  <c r="AH1213"/>
  <c r="AH1097"/>
  <c r="AH1281"/>
  <c r="AH1435"/>
  <c r="AH1345"/>
  <c r="AH1563"/>
  <c r="AH1584"/>
  <c r="AH1117"/>
  <c r="AH921"/>
  <c r="AH918"/>
  <c r="AH1552"/>
  <c r="AH1550"/>
  <c r="AH1010"/>
  <c r="AH857"/>
  <c r="AH1119"/>
  <c r="AH1235"/>
  <c r="AH1305"/>
  <c r="AH1410"/>
  <c r="AH1276"/>
  <c r="AH1335"/>
  <c r="AH1121"/>
  <c r="AH933"/>
  <c r="AH1360"/>
  <c r="AH954"/>
  <c r="AH1403"/>
  <c r="AH1206"/>
  <c r="AH1407"/>
  <c r="AH1701"/>
  <c r="AH1216"/>
  <c r="AH1573"/>
  <c r="AH1329"/>
  <c r="AH2082"/>
  <c r="AH930"/>
  <c r="AH1944"/>
  <c r="AH1165"/>
  <c r="AH1111"/>
  <c r="AH1293"/>
  <c r="AH784"/>
  <c r="AH1094"/>
  <c r="AH1804"/>
  <c r="AH1153"/>
  <c r="AH997"/>
  <c r="AH1297"/>
  <c r="AH1490"/>
  <c r="AH1253"/>
  <c r="AH910"/>
  <c r="AH1134"/>
  <c r="AH1875"/>
  <c r="AH1518"/>
  <c r="AH1128"/>
  <c r="AH1399"/>
  <c r="AH1376"/>
  <c r="AH1363"/>
  <c r="AH1310"/>
  <c r="AH1054"/>
  <c r="AH1301"/>
  <c r="AH681"/>
  <c r="AH1390"/>
  <c r="AH1654"/>
  <c r="AH1711"/>
  <c r="AH836"/>
  <c r="AH1048"/>
  <c r="AH1132"/>
  <c r="AH1108"/>
  <c r="AH1332"/>
  <c r="AH1229"/>
  <c r="AH889"/>
  <c r="AH1365"/>
  <c r="AH1290"/>
  <c r="AH929"/>
  <c r="AH991"/>
  <c r="AH1366"/>
  <c r="AH1375"/>
  <c r="AH1151"/>
  <c r="AH1115"/>
  <c r="AH1217"/>
  <c r="AH1185"/>
  <c r="AH1197"/>
  <c r="AH1275"/>
  <c r="AH1722"/>
  <c r="AH1247"/>
  <c r="AH1483"/>
  <c r="AH1219"/>
  <c r="AH1286"/>
  <c r="AH1423"/>
  <c r="AH837"/>
  <c r="AH879"/>
  <c r="AH1163"/>
  <c r="AH917"/>
  <c r="AH951"/>
  <c r="AH1817"/>
  <c r="AH937"/>
  <c r="AH946"/>
  <c r="AH1306"/>
  <c r="AH1102"/>
  <c r="AH1017"/>
  <c r="AH1174"/>
  <c r="AH1207"/>
  <c r="AH1271"/>
  <c r="AH1042"/>
  <c r="AH1073"/>
  <c r="AH1558"/>
  <c r="AH1251"/>
  <c r="AH2395"/>
  <c r="AH572"/>
  <c r="AH733"/>
  <c r="AH1002"/>
  <c r="AH916"/>
  <c r="AH892"/>
  <c r="AH1491"/>
  <c r="AH637"/>
  <c r="AH1184"/>
  <c r="AH1249"/>
  <c r="AH1323"/>
  <c r="AH866"/>
  <c r="AH957"/>
  <c r="AH1334"/>
  <c r="AH727"/>
  <c r="AH1362"/>
  <c r="AH1208"/>
  <c r="AH1043"/>
  <c r="AH1133"/>
  <c r="AH1152"/>
  <c r="AH1150"/>
  <c r="AH936"/>
  <c r="AH986"/>
  <c r="AH1067"/>
  <c r="AH1069"/>
  <c r="AH1341"/>
  <c r="AH1182"/>
  <c r="AH1261"/>
  <c r="AH790"/>
  <c r="AH890"/>
  <c r="AH802"/>
  <c r="AH1374"/>
  <c r="AH934"/>
  <c r="AH1455"/>
  <c r="AH888"/>
  <c r="AH1137"/>
  <c r="AH1501"/>
  <c r="AH683"/>
  <c r="AH1181"/>
  <c r="AH1398"/>
  <c r="AH1190"/>
  <c r="AH1350"/>
  <c r="AH1162"/>
  <c r="AH919"/>
  <c r="AH628"/>
  <c r="AH2322"/>
  <c r="AH847"/>
  <c r="AH1031"/>
  <c r="AH1058"/>
  <c r="AH1231"/>
  <c r="AH1159"/>
  <c r="AH992"/>
  <c r="AH901"/>
  <c r="AH1343"/>
  <c r="AH1285"/>
  <c r="AH1092"/>
  <c r="AH1105"/>
  <c r="AH791"/>
  <c r="AH1126"/>
  <c r="AH1065"/>
  <c r="AH1034"/>
  <c r="AH1130"/>
  <c r="AH793"/>
  <c r="AH1052"/>
  <c r="AH842"/>
  <c r="AH694"/>
  <c r="AH652"/>
  <c r="AH786"/>
  <c r="AH1019"/>
  <c r="AH952"/>
  <c r="AH1107"/>
  <c r="AH838"/>
  <c r="AH1083"/>
  <c r="AH987"/>
  <c r="AH1266"/>
  <c r="AH1018"/>
  <c r="AH1070"/>
  <c r="AH912"/>
  <c r="AH953"/>
  <c r="AH743"/>
  <c r="AH1143"/>
  <c r="AH535"/>
  <c r="AH520"/>
  <c r="AH1338"/>
  <c r="AH722"/>
  <c r="AH821"/>
  <c r="AH944"/>
  <c r="AH976"/>
  <c r="AH1358"/>
  <c r="AH851"/>
  <c r="AH1254"/>
  <c r="AH635"/>
  <c r="AH1284"/>
  <c r="AH982"/>
  <c r="AH769"/>
  <c r="AH1051"/>
  <c r="AH1548"/>
  <c r="AH1023"/>
  <c r="AH706"/>
  <c r="AH623"/>
  <c r="AH1187"/>
  <c r="AH525"/>
  <c r="AH1036"/>
  <c r="AH325"/>
  <c r="AH1028"/>
  <c r="AH1295"/>
  <c r="AH1033"/>
  <c r="AH6336"/>
  <c r="AH1178"/>
  <c r="AH1697"/>
  <c r="AH1049"/>
  <c r="AH1118"/>
  <c r="AH1245"/>
  <c r="AH1209"/>
  <c r="AH1299"/>
  <c r="AH767"/>
  <c r="AH1096"/>
  <c r="AH1440"/>
  <c r="AH1100"/>
  <c r="AH755"/>
  <c r="AH1294"/>
  <c r="AH569"/>
  <c r="AH974"/>
  <c r="AH673"/>
  <c r="AH1086"/>
  <c r="AH902"/>
  <c r="AH1131"/>
  <c r="AH1011"/>
  <c r="AH1032"/>
  <c r="AH875"/>
  <c r="AH816"/>
  <c r="AH1438"/>
  <c r="AH1104"/>
  <c r="AH1148"/>
  <c r="AH531"/>
  <c r="AH1142"/>
  <c r="AH914"/>
  <c r="AH1255"/>
  <c r="AH819"/>
  <c r="AH886"/>
  <c r="AH1124"/>
  <c r="AH972"/>
  <c r="AH940"/>
  <c r="AH865"/>
  <c r="AH1039"/>
  <c r="AH1173"/>
  <c r="AH1626"/>
  <c r="AH1103"/>
  <c r="AH1024"/>
  <c r="AH966"/>
  <c r="AH1383"/>
  <c r="AH898"/>
  <c r="AH1064"/>
  <c r="AH909"/>
  <c r="AH925"/>
  <c r="AH964"/>
  <c r="AH1053"/>
  <c r="AH1186"/>
  <c r="AH768"/>
  <c r="AH450"/>
  <c r="AH994"/>
  <c r="AH798"/>
  <c r="AH979"/>
  <c r="AH678"/>
  <c r="AH1112"/>
  <c r="AH762"/>
  <c r="AH430"/>
  <c r="AH1057"/>
  <c r="AH983"/>
  <c r="AH394"/>
  <c r="AH1546"/>
  <c r="AH926"/>
  <c r="AH1009"/>
  <c r="AH1013"/>
  <c r="AH749"/>
  <c r="AH1091"/>
  <c r="AH1056"/>
  <c r="AH818"/>
  <c r="AH1098"/>
  <c r="AH894"/>
  <c r="AH1026"/>
  <c r="AH907"/>
  <c r="AH1204"/>
  <c r="AH943"/>
  <c r="AH1167"/>
  <c r="AH1068"/>
  <c r="AH835"/>
  <c r="AH877"/>
  <c r="AH1520"/>
  <c r="AH928"/>
  <c r="AH701"/>
  <c r="AH551"/>
  <c r="AH871"/>
  <c r="AH666"/>
  <c r="AH1041"/>
  <c r="AH869"/>
  <c r="AH777"/>
  <c r="AH962"/>
  <c r="AH779"/>
  <c r="AH710"/>
  <c r="AH988"/>
  <c r="AH1015"/>
  <c r="AH758"/>
  <c r="AH718"/>
  <c r="AH765"/>
  <c r="AH924"/>
  <c r="AH745"/>
  <c r="AH1061"/>
  <c r="AH475"/>
  <c r="AH1653"/>
  <c r="AH1355"/>
  <c r="AH855"/>
  <c r="AH734"/>
  <c r="AH1248"/>
  <c r="AH1063"/>
  <c r="AH1176"/>
  <c r="AH1243"/>
  <c r="AH651"/>
  <c r="AH1540"/>
  <c r="AH654"/>
  <c r="AH932"/>
  <c r="AH876"/>
  <c r="AH904"/>
  <c r="AH913"/>
  <c r="AH556"/>
  <c r="AH1060"/>
  <c r="AH1087"/>
  <c r="AH1240"/>
  <c r="AH935"/>
  <c r="AH967"/>
  <c r="AH873"/>
  <c r="AH906"/>
  <c r="AH757"/>
  <c r="AH1127"/>
  <c r="AH801"/>
  <c r="AH604"/>
  <c r="AH1085"/>
  <c r="AH714"/>
  <c r="AH704"/>
  <c r="AH1461"/>
  <c r="AH897"/>
  <c r="AH724"/>
  <c r="AH856"/>
  <c r="AH1027"/>
  <c r="AH995"/>
  <c r="AH1252"/>
  <c r="AH810"/>
  <c r="AH985"/>
  <c r="AH453"/>
  <c r="AH950"/>
  <c r="AH955"/>
  <c r="AH731"/>
  <c r="AH880"/>
  <c r="AH1263"/>
  <c r="AH1157"/>
  <c r="AH580"/>
  <c r="AH971"/>
  <c r="AH846"/>
  <c r="AH1029"/>
  <c r="AH885"/>
  <c r="AH969"/>
  <c r="AH680"/>
  <c r="AH695"/>
  <c r="AH149"/>
  <c r="AH872"/>
  <c r="AH526"/>
  <c r="AH1077"/>
  <c r="AH1116"/>
  <c r="AH1218"/>
  <c r="AH616"/>
  <c r="AH516"/>
  <c r="AH1170"/>
  <c r="AH1194"/>
  <c r="AH1030"/>
  <c r="AH310"/>
  <c r="AH728"/>
  <c r="AH797"/>
  <c r="AH887"/>
  <c r="AH596"/>
  <c r="AH996"/>
  <c r="AH624"/>
  <c r="AH766"/>
  <c r="AH874"/>
  <c r="AH800"/>
  <c r="AH761"/>
  <c r="AH848"/>
  <c r="AH984"/>
  <c r="AH1007"/>
  <c r="AH870"/>
  <c r="AH1192"/>
  <c r="AH756"/>
  <c r="AH741"/>
  <c r="AH1202"/>
  <c r="AH264"/>
  <c r="AH1004"/>
  <c r="AH939"/>
  <c r="AH834"/>
  <c r="AH514"/>
  <c r="AH1001"/>
  <c r="AH738"/>
  <c r="AH862"/>
  <c r="AH1062"/>
  <c r="AH554"/>
  <c r="AH1196"/>
  <c r="AH1088"/>
  <c r="AH839"/>
  <c r="AH1265"/>
  <c r="AH820"/>
  <c r="AH575"/>
  <c r="AH716"/>
  <c r="AH1120"/>
  <c r="AH780"/>
  <c r="AH671"/>
  <c r="AH584"/>
  <c r="AH729"/>
  <c r="AH631"/>
  <c r="AH993"/>
  <c r="AH555"/>
  <c r="AH700"/>
  <c r="AH824"/>
  <c r="AH570"/>
  <c r="AH859"/>
  <c r="AH958"/>
  <c r="AH494"/>
  <c r="AH592"/>
  <c r="AH840"/>
  <c r="AH588"/>
  <c r="AH826"/>
  <c r="AH576"/>
  <c r="AH617"/>
  <c r="AH712"/>
  <c r="AH899"/>
  <c r="AH760"/>
  <c r="AH659"/>
  <c r="AH1045"/>
  <c r="AH713"/>
  <c r="AH1200"/>
  <c r="AH868"/>
  <c r="AH313"/>
  <c r="AH975"/>
  <c r="AH1080"/>
  <c r="AH973"/>
  <c r="AH546"/>
  <c r="AH788"/>
  <c r="AH884"/>
  <c r="AH1237"/>
  <c r="AH684"/>
  <c r="AH785"/>
  <c r="AH668"/>
  <c r="AH843"/>
  <c r="AH814"/>
  <c r="AH1336"/>
  <c r="AH789"/>
  <c r="AH747"/>
  <c r="AH495"/>
  <c r="AH719"/>
  <c r="AH746"/>
  <c r="AH878"/>
  <c r="AH421"/>
  <c r="AH792"/>
  <c r="AH240"/>
  <c r="AH1291"/>
  <c r="AH981"/>
  <c r="AH627"/>
  <c r="AH753"/>
  <c r="AH805"/>
  <c r="AH923"/>
  <c r="AH1877"/>
  <c r="AH100"/>
  <c r="AH1046"/>
  <c r="AH752"/>
  <c r="AH424"/>
  <c r="AH844"/>
  <c r="AH707"/>
  <c r="AH1139"/>
  <c r="AH977"/>
  <c r="AH1101"/>
  <c r="AH750"/>
  <c r="AH664"/>
  <c r="AH645"/>
  <c r="AH723"/>
  <c r="AH794"/>
  <c r="AH702"/>
  <c r="AH1370"/>
  <c r="AH1239"/>
  <c r="AH467"/>
  <c r="AH998"/>
  <c r="AH759"/>
  <c r="AH715"/>
  <c r="AH709"/>
  <c r="AH676"/>
  <c r="AH339"/>
  <c r="AH527"/>
  <c r="AH927"/>
  <c r="AH1236"/>
  <c r="AH686"/>
  <c r="AH640"/>
  <c r="AH591"/>
  <c r="AH1422"/>
  <c r="AH1037"/>
  <c r="AH366"/>
  <c r="AH587"/>
  <c r="AH1014"/>
  <c r="AH748"/>
  <c r="AH831"/>
  <c r="AH143"/>
  <c r="AH832"/>
  <c r="AH682"/>
  <c r="AH774"/>
  <c r="AH922"/>
  <c r="AH661"/>
  <c r="AH850"/>
  <c r="AH1135"/>
  <c r="AH968"/>
  <c r="AH1071"/>
  <c r="AH620"/>
  <c r="AH1090"/>
  <c r="AH634"/>
  <c r="AH809"/>
  <c r="AH1072"/>
  <c r="AH895"/>
  <c r="AH891"/>
  <c r="AH457"/>
  <c r="AH1093"/>
  <c r="AH581"/>
  <c r="AH626"/>
  <c r="AH1592"/>
  <c r="AH744"/>
  <c r="AH589"/>
  <c r="AH811"/>
  <c r="AH2051"/>
  <c r="AH1082"/>
  <c r="AH778"/>
  <c r="AH1193"/>
  <c r="AH600"/>
  <c r="AH521"/>
  <c r="AH1074"/>
  <c r="AH893"/>
  <c r="AH632"/>
  <c r="AH438"/>
  <c r="AH346"/>
  <c r="AH854"/>
  <c r="AH488"/>
  <c r="AH763"/>
  <c r="AH486"/>
  <c r="AH942"/>
  <c r="AH324"/>
  <c r="AH1038"/>
  <c r="AH674"/>
  <c r="AH619"/>
  <c r="AH941"/>
  <c r="AH448"/>
  <c r="AH368"/>
  <c r="AH858"/>
  <c r="AH770"/>
  <c r="AH864"/>
  <c r="AH688"/>
  <c r="AH781"/>
  <c r="AH911"/>
  <c r="AH961"/>
  <c r="AH742"/>
  <c r="AH808"/>
  <c r="AH608"/>
  <c r="AH675"/>
  <c r="AH732"/>
  <c r="AH648"/>
  <c r="AH795"/>
  <c r="AH739"/>
  <c r="AH606"/>
  <c r="AH558"/>
  <c r="AH344"/>
  <c r="AH396"/>
  <c r="AH561"/>
  <c r="AH1319"/>
  <c r="AH852"/>
  <c r="AH825"/>
  <c r="AH699"/>
  <c r="AH413"/>
  <c r="AH740"/>
  <c r="AH853"/>
  <c r="AH538"/>
  <c r="AH1312"/>
  <c r="AH566"/>
  <c r="AH667"/>
  <c r="AH665"/>
  <c r="AH599"/>
  <c r="AH711"/>
  <c r="AH629"/>
  <c r="AH524"/>
  <c r="AH557"/>
  <c r="AH822"/>
  <c r="AH393"/>
  <c r="AH641"/>
  <c r="AH697"/>
  <c r="AH945"/>
  <c r="AH473"/>
  <c r="AH1003"/>
  <c r="AH754"/>
  <c r="AH1195"/>
  <c r="AH544"/>
  <c r="AH646"/>
  <c r="AH691"/>
  <c r="AH845"/>
  <c r="AH304"/>
  <c r="AH636"/>
  <c r="AH303"/>
  <c r="AH598"/>
  <c r="AH829"/>
  <c r="AH549"/>
  <c r="AH203"/>
  <c r="AH948"/>
  <c r="AH663"/>
  <c r="AH512"/>
  <c r="AH343"/>
  <c r="AH510"/>
  <c r="AH806"/>
  <c r="AH548"/>
  <c r="AH353"/>
  <c r="AH420"/>
  <c r="AH905"/>
  <c r="AH612"/>
  <c r="AH491"/>
  <c r="AH679"/>
  <c r="AH622"/>
  <c r="AH643"/>
  <c r="AH658"/>
  <c r="AH607"/>
  <c r="AH497"/>
  <c r="AH590"/>
  <c r="AH532"/>
  <c r="AH492"/>
  <c r="AH571"/>
  <c r="AH573"/>
  <c r="AH522"/>
  <c r="AH513"/>
  <c r="AH500"/>
  <c r="AH528"/>
  <c r="AH226"/>
  <c r="AH611"/>
  <c r="AH833"/>
  <c r="AH263"/>
  <c r="AH402"/>
  <c r="AH938"/>
  <c r="AH735"/>
  <c r="AH463"/>
  <c r="AH595"/>
  <c r="AH328"/>
  <c r="AH908"/>
  <c r="AH574"/>
  <c r="AH725"/>
  <c r="AH468"/>
  <c r="AH523"/>
  <c r="AH597"/>
  <c r="AH602"/>
  <c r="AH478"/>
  <c r="AH650"/>
  <c r="AH208"/>
  <c r="AH294"/>
  <c r="AH1278"/>
  <c r="AH639"/>
  <c r="AH505"/>
  <c r="AH613"/>
  <c r="AH536"/>
  <c r="AH656"/>
  <c r="AH506"/>
  <c r="AH690"/>
  <c r="AH434"/>
  <c r="AH461"/>
  <c r="AH803"/>
  <c r="AH830"/>
  <c r="AH653"/>
  <c r="AH472"/>
  <c r="AH696"/>
  <c r="AH931"/>
  <c r="AH550"/>
  <c r="AH1189"/>
  <c r="AH594"/>
  <c r="AH1000"/>
  <c r="AH642"/>
  <c r="AH1020"/>
  <c r="AH132"/>
  <c r="AH545"/>
  <c r="AH578"/>
  <c r="AH214"/>
  <c r="AH244"/>
  <c r="AH337"/>
  <c r="AH717"/>
  <c r="AH751"/>
  <c r="AH206"/>
  <c r="AH565"/>
  <c r="AH726"/>
  <c r="AH577"/>
  <c r="AH482"/>
  <c r="AH815"/>
  <c r="AH356"/>
  <c r="AH730"/>
  <c r="AH630"/>
  <c r="AH601"/>
  <c r="AH437"/>
  <c r="AH689"/>
  <c r="AH320"/>
  <c r="AH813"/>
  <c r="AH449"/>
  <c r="AH342"/>
  <c r="AH670"/>
  <c r="AH764"/>
  <c r="AH672"/>
  <c r="AH511"/>
  <c r="AH771"/>
  <c r="AH562"/>
  <c r="AH1005"/>
  <c r="AH610"/>
  <c r="AH649"/>
  <c r="AH772"/>
  <c r="AH687"/>
  <c r="AH787"/>
  <c r="AH609"/>
  <c r="AH1125"/>
  <c r="AH582"/>
  <c r="AH799"/>
  <c r="AH392"/>
  <c r="AH542"/>
  <c r="AH352"/>
  <c r="AH828"/>
  <c r="AH534"/>
  <c r="AH618"/>
  <c r="AH515"/>
  <c r="AH1141"/>
  <c r="AH427"/>
  <c r="AH445"/>
  <c r="AH428"/>
  <c r="AH560"/>
  <c r="AH439"/>
  <c r="AH563"/>
  <c r="AH615"/>
  <c r="AH605"/>
  <c r="AH783"/>
  <c r="AH431"/>
  <c r="AH593"/>
  <c r="AH737"/>
  <c r="AH677"/>
  <c r="AH533"/>
  <c r="AH487"/>
  <c r="AH1129"/>
  <c r="AH459"/>
  <c r="AH372"/>
  <c r="AH484"/>
  <c r="AH469"/>
  <c r="AH465"/>
  <c r="AH507"/>
  <c r="AH621"/>
  <c r="AH385"/>
  <c r="AH508"/>
  <c r="AH258"/>
  <c r="AH456"/>
  <c r="AH376"/>
  <c r="AH564"/>
  <c r="AH345"/>
  <c r="AH384"/>
  <c r="AH633"/>
  <c r="AH703"/>
  <c r="AH39"/>
  <c r="AH389"/>
  <c r="AH383"/>
  <c r="AH530"/>
  <c r="AH409"/>
  <c r="AH405"/>
  <c r="AH519"/>
  <c r="AH257"/>
  <c r="AH692"/>
  <c r="AH316"/>
  <c r="AH504"/>
  <c r="AH378"/>
  <c r="AH471"/>
  <c r="AH483"/>
  <c r="AH435"/>
  <c r="AH359"/>
  <c r="AH406"/>
  <c r="AH419"/>
  <c r="AH252"/>
  <c r="AH474"/>
  <c r="AH543"/>
  <c r="AH436"/>
  <c r="AH568"/>
  <c r="AH1346"/>
  <c r="AH404"/>
  <c r="AH489"/>
  <c r="AH370"/>
  <c r="AH1262"/>
  <c r="AH586"/>
  <c r="AH583"/>
  <c r="AH267"/>
  <c r="AH417"/>
  <c r="AH603"/>
  <c r="AH807"/>
  <c r="AH662"/>
  <c r="AH441"/>
  <c r="AH371"/>
  <c r="AH380"/>
  <c r="AH480"/>
  <c r="AH518"/>
  <c r="AH452"/>
  <c r="AH411"/>
  <c r="AH275"/>
  <c r="AH442"/>
  <c r="AH416"/>
  <c r="AH223"/>
  <c r="AH276"/>
  <c r="AH517"/>
  <c r="AH882"/>
  <c r="AH157"/>
  <c r="AH408"/>
  <c r="AH375"/>
  <c r="AH540"/>
  <c r="AH669"/>
  <c r="AH817"/>
  <c r="AH1138"/>
  <c r="AH721"/>
  <c r="AH403"/>
  <c r="AH625"/>
  <c r="AH499"/>
  <c r="AH496"/>
  <c r="AH373"/>
  <c r="AH454"/>
  <c r="AH567"/>
  <c r="AH462"/>
  <c r="AH502"/>
  <c r="AH429"/>
  <c r="AH296"/>
  <c r="AH693"/>
  <c r="AH399"/>
  <c r="AH1047"/>
  <c r="AH501"/>
  <c r="AH485"/>
  <c r="AH379"/>
  <c r="AH451"/>
  <c r="AH358"/>
  <c r="AH614"/>
  <c r="AH401"/>
  <c r="AH213"/>
  <c r="AH458"/>
  <c r="AH330"/>
  <c r="AH351"/>
  <c r="AH279"/>
  <c r="AH271"/>
  <c r="AH407"/>
  <c r="AH335"/>
  <c r="AH440"/>
  <c r="AH444"/>
  <c r="AH426"/>
  <c r="AH193"/>
  <c r="AH464"/>
  <c r="AH443"/>
  <c r="AH323"/>
  <c r="AH363"/>
  <c r="AH238"/>
  <c r="AH355"/>
  <c r="AH498"/>
  <c r="AH357"/>
  <c r="AH455"/>
  <c r="AH365"/>
  <c r="AH299"/>
  <c r="AH59"/>
  <c r="AH233"/>
  <c r="AH400"/>
  <c r="AH460"/>
  <c r="AH367"/>
  <c r="AH381"/>
  <c r="AH210"/>
  <c r="AH332"/>
  <c r="AH708"/>
  <c r="AH1012"/>
  <c r="AH397"/>
  <c r="AH386"/>
  <c r="AH466"/>
  <c r="AH390"/>
  <c r="AH388"/>
  <c r="AH432"/>
  <c r="AH503"/>
  <c r="AH490"/>
  <c r="AH552"/>
  <c r="AH579"/>
  <c r="AH1145"/>
  <c r="AH863"/>
  <c r="AH336"/>
  <c r="AH647"/>
  <c r="AH321"/>
  <c r="AH361"/>
  <c r="AH207"/>
  <c r="AH585"/>
  <c r="AH247"/>
  <c r="AH364"/>
  <c r="AH305"/>
  <c r="AH391"/>
  <c r="AH311"/>
  <c r="AH347"/>
  <c r="AH212"/>
  <c r="AH309"/>
  <c r="AH539"/>
  <c r="AH655"/>
  <c r="AH191"/>
  <c r="AH216"/>
  <c r="AH423"/>
  <c r="AH422"/>
  <c r="AH883"/>
  <c r="AH553"/>
  <c r="AH382"/>
  <c r="AH349"/>
  <c r="AH301"/>
  <c r="AH306"/>
  <c r="AH326"/>
  <c r="AH318"/>
  <c r="AH410"/>
  <c r="AH796"/>
  <c r="AH277"/>
  <c r="AH360"/>
  <c r="AH470"/>
  <c r="AH225"/>
  <c r="AH425"/>
  <c r="AH280"/>
  <c r="AH481"/>
  <c r="AH348"/>
  <c r="AH493"/>
  <c r="AH211"/>
  <c r="AH638"/>
  <c r="AH241"/>
  <c r="AH377"/>
  <c r="AH331"/>
  <c r="AH446"/>
  <c r="AH350"/>
  <c r="AH369"/>
  <c r="AH412"/>
  <c r="AH209"/>
  <c r="AH272"/>
  <c r="AH293"/>
  <c r="AH181"/>
  <c r="AH150"/>
  <c r="AH118"/>
  <c r="AH414"/>
  <c r="AH246"/>
  <c r="AH160"/>
  <c r="AH168"/>
  <c r="AH295"/>
  <c r="AH314"/>
  <c r="AH235"/>
  <c r="AH333"/>
  <c r="AH291"/>
  <c r="AH287"/>
  <c r="AH965"/>
  <c r="AH154"/>
  <c r="AH13"/>
  <c r="AH329"/>
  <c r="AH268"/>
  <c r="AH281"/>
  <c r="AH327"/>
  <c r="AH273"/>
  <c r="AH85"/>
  <c r="AH251"/>
  <c r="AH433"/>
  <c r="AH176"/>
  <c r="AH183"/>
  <c r="AH387"/>
  <c r="AH476"/>
  <c r="AH169"/>
  <c r="AH477"/>
  <c r="AH290"/>
  <c r="AH230"/>
  <c r="AH188"/>
  <c r="AH110"/>
  <c r="AH322"/>
  <c r="AH374"/>
  <c r="AH338"/>
  <c r="AH256"/>
  <c r="AH196"/>
  <c r="AH334"/>
  <c r="AH282"/>
  <c r="AH395"/>
  <c r="AH1331"/>
  <c r="AH300"/>
  <c r="AH354"/>
  <c r="AH312"/>
  <c r="AH541"/>
  <c r="AH194"/>
  <c r="AH215"/>
  <c r="AH156"/>
  <c r="AH222"/>
  <c r="AH319"/>
  <c r="AH297"/>
  <c r="AH220"/>
  <c r="AH270"/>
  <c r="AH262"/>
  <c r="AH182"/>
  <c r="AH137"/>
  <c r="AH75"/>
  <c r="AH197"/>
  <c r="AH278"/>
  <c r="AH259"/>
  <c r="AH190"/>
  <c r="AH274"/>
  <c r="AH559"/>
  <c r="AH292"/>
  <c r="AH95"/>
  <c r="AH228"/>
  <c r="AH205"/>
  <c r="AH286"/>
  <c r="AH265"/>
  <c r="AH166"/>
  <c r="AH165"/>
  <c r="AH644"/>
  <c r="AH175"/>
  <c r="AH239"/>
  <c r="AH283"/>
  <c r="AH107"/>
  <c r="AH341"/>
  <c r="AH146"/>
  <c r="AH479"/>
  <c r="AH229"/>
  <c r="AH173"/>
  <c r="AH136"/>
  <c r="AH269"/>
  <c r="AH140"/>
  <c r="AH285"/>
  <c r="AH236"/>
  <c r="AH254"/>
  <c r="AH147"/>
  <c r="AH362"/>
  <c r="AH418"/>
  <c r="AH113"/>
  <c r="AH200"/>
  <c r="AH221"/>
  <c r="AH823"/>
  <c r="AH302"/>
  <c r="AH231"/>
  <c r="AH99"/>
  <c r="AH155"/>
  <c r="AH307"/>
  <c r="AH249"/>
  <c r="AH179"/>
  <c r="AH315"/>
  <c r="AH237"/>
  <c r="AH224"/>
  <c r="AH162"/>
  <c r="AH128"/>
  <c r="AH131"/>
  <c r="AH174"/>
  <c r="AH195"/>
  <c r="AH186"/>
  <c r="AH199"/>
  <c r="AH185"/>
  <c r="AH187"/>
  <c r="AH86"/>
  <c r="AH164"/>
  <c r="AH253"/>
  <c r="AH53"/>
  <c r="AH184"/>
  <c r="AH218"/>
  <c r="AH447"/>
  <c r="AH55"/>
  <c r="AH177"/>
  <c r="AH130"/>
  <c r="AH152"/>
  <c r="AH242"/>
  <c r="AH340"/>
  <c r="AH163"/>
  <c r="AH121"/>
  <c r="AH112"/>
  <c r="AH202"/>
  <c r="AH104"/>
  <c r="AH255"/>
  <c r="AH317"/>
  <c r="AH217"/>
  <c r="AH158"/>
  <c r="AH227"/>
  <c r="AH161"/>
  <c r="AH106"/>
  <c r="AH260"/>
  <c r="AH138"/>
  <c r="AH48"/>
  <c r="AH308"/>
  <c r="AH145"/>
  <c r="AH198"/>
  <c r="AH243"/>
  <c r="AH248"/>
  <c r="AH180"/>
  <c r="AH250"/>
  <c r="AH170"/>
  <c r="AH78"/>
  <c r="AH171"/>
  <c r="AH172"/>
  <c r="AH109"/>
  <c r="AH139"/>
  <c r="AH124"/>
  <c r="AH92"/>
  <c r="AH127"/>
  <c r="AH133"/>
  <c r="AH63"/>
  <c r="AH123"/>
  <c r="AH89"/>
  <c r="AH105"/>
  <c r="AH141"/>
  <c r="AH134"/>
  <c r="AH102"/>
  <c r="AH126"/>
  <c r="AH167"/>
  <c r="AH77"/>
  <c r="AH232"/>
  <c r="AH144"/>
  <c r="AH289"/>
  <c r="AH116"/>
  <c r="AH234"/>
  <c r="AH204"/>
  <c r="AH398"/>
  <c r="AH298"/>
  <c r="AH261"/>
  <c r="AH22"/>
  <c r="AH91"/>
  <c r="AH58"/>
  <c r="AH135"/>
  <c r="AH122"/>
  <c r="AH415"/>
  <c r="AH111"/>
  <c r="AH60"/>
  <c r="AH101"/>
  <c r="AH70"/>
  <c r="AH82"/>
  <c r="AH115"/>
  <c r="AH189"/>
  <c r="AH119"/>
  <c r="AH108"/>
  <c r="AH38"/>
  <c r="AH159"/>
  <c r="AH93"/>
  <c r="AH97"/>
  <c r="AH201"/>
  <c r="AH87"/>
  <c r="AH81"/>
  <c r="AH90"/>
  <c r="AH83"/>
  <c r="AH94"/>
  <c r="AH43"/>
  <c r="AH52"/>
  <c r="AH65"/>
  <c r="AH129"/>
  <c r="AH49"/>
  <c r="AH76"/>
  <c r="AH142"/>
  <c r="AH178"/>
  <c r="AH16"/>
  <c r="AH41"/>
  <c r="AH219"/>
  <c r="AH61"/>
  <c r="AH74"/>
  <c r="AH125"/>
  <c r="AH88"/>
  <c r="AH192"/>
  <c r="AH117"/>
  <c r="AH56"/>
  <c r="AH40"/>
  <c r="AH42"/>
  <c r="AH72"/>
  <c r="AH45"/>
  <c r="AH153"/>
  <c r="AH69"/>
  <c r="AH62"/>
  <c r="AH66"/>
  <c r="AH36"/>
  <c r="AH67"/>
  <c r="AH288"/>
  <c r="AH79"/>
  <c r="AH7"/>
  <c r="AH21"/>
  <c r="AH98"/>
  <c r="AH46"/>
  <c r="AH96"/>
  <c r="AH57"/>
  <c r="AH51"/>
  <c r="AH37"/>
  <c r="AH50"/>
  <c r="AH103"/>
  <c r="AH148"/>
  <c r="AH34"/>
  <c r="AH84"/>
  <c r="AH44"/>
  <c r="AH31"/>
  <c r="AH114"/>
  <c r="AH73"/>
  <c r="AH80"/>
  <c r="AH33"/>
  <c r="AH26"/>
  <c r="AH64"/>
  <c r="AH284"/>
  <c r="AH35"/>
  <c r="AH23"/>
  <c r="AH68"/>
  <c r="AH120"/>
  <c r="AH30"/>
  <c r="AH27"/>
  <c r="AH29"/>
  <c r="AH71"/>
  <c r="AH28"/>
  <c r="AH25"/>
  <c r="AH11"/>
  <c r="AH17"/>
  <c r="AH24"/>
  <c r="AH32"/>
  <c r="AH19"/>
  <c r="AH20"/>
  <c r="AH5"/>
  <c r="AH4"/>
  <c r="AH245"/>
  <c r="AH10"/>
  <c r="AH15"/>
  <c r="AH6"/>
  <c r="AH8"/>
  <c r="AH18"/>
  <c r="AH14"/>
  <c r="AH47"/>
  <c r="AH266"/>
  <c r="AH12"/>
  <c r="AH9"/>
  <c r="AH3"/>
  <c r="AH54"/>
  <c r="AH2"/>
  <c r="AB6333"/>
  <c r="AF6333" s="1"/>
  <c r="AB6114"/>
  <c r="AF6114" s="1"/>
  <c r="AB6213"/>
  <c r="AF6213" s="1"/>
  <c r="AE6213"/>
  <c r="AD6213"/>
  <c r="AB2734"/>
  <c r="AF2734" s="1"/>
  <c r="AB4456"/>
  <c r="AF4456" s="1"/>
  <c r="AB5777"/>
  <c r="AF5777" s="1"/>
  <c r="AB2530"/>
  <c r="AF2530" s="1"/>
  <c r="AE2530"/>
  <c r="AD2530"/>
  <c r="AB3941"/>
  <c r="AF3941" s="1"/>
  <c r="AE3941"/>
  <c r="AD3941"/>
  <c r="AB6084"/>
  <c r="AF6084" s="1"/>
  <c r="AE6084"/>
  <c r="AD6084"/>
  <c r="AB5904"/>
  <c r="AF5904" s="1"/>
  <c r="AB4730"/>
  <c r="AF4730" s="1"/>
  <c r="AE4730"/>
  <c r="AD4730"/>
  <c r="AB4367"/>
  <c r="AF4367" s="1"/>
  <c r="AB3890"/>
  <c r="AF3890" s="1"/>
  <c r="AB3400"/>
  <c r="AF3400" s="1"/>
  <c r="AE3400"/>
  <c r="AD3400"/>
  <c r="AB6271"/>
  <c r="AF6271" s="1"/>
  <c r="AE6271"/>
  <c r="AD6271"/>
  <c r="AB4752"/>
  <c r="AF4752" s="1"/>
  <c r="AE4752"/>
  <c r="AD4752"/>
  <c r="AB5180"/>
  <c r="AF5180" s="1"/>
  <c r="AE5180"/>
  <c r="AD5180"/>
  <c r="AB6255"/>
  <c r="AF6255" s="1"/>
  <c r="AE6255"/>
  <c r="AD6255"/>
  <c r="AB6082"/>
  <c r="AF6082" s="1"/>
  <c r="AE6082"/>
  <c r="AD6082"/>
  <c r="AB6345"/>
  <c r="AF6345" s="1"/>
  <c r="AB6141"/>
  <c r="AF6141" s="1"/>
  <c r="AE6141"/>
  <c r="AD6141"/>
  <c r="AB4798"/>
  <c r="AF4798" s="1"/>
  <c r="AE4798"/>
  <c r="AD4798"/>
  <c r="AB5041"/>
  <c r="AF5041" s="1"/>
  <c r="AE5041"/>
  <c r="AD5041"/>
  <c r="AB2582"/>
  <c r="AF2582" s="1"/>
  <c r="AE2582"/>
  <c r="AD2582"/>
  <c r="AB6094"/>
  <c r="AF6094" s="1"/>
  <c r="AB6113"/>
  <c r="AF6113" s="1"/>
  <c r="AB6221"/>
  <c r="AF6221" s="1"/>
  <c r="AE6221"/>
  <c r="AD6221"/>
  <c r="AB6306"/>
  <c r="AF6306" s="1"/>
  <c r="AE6306"/>
  <c r="AB6267"/>
  <c r="AF6267" s="1"/>
  <c r="AB6233"/>
  <c r="AF6233" s="1"/>
  <c r="AE6233"/>
  <c r="AD6233"/>
  <c r="AB6096"/>
  <c r="AF6096" s="1"/>
  <c r="AD6096"/>
  <c r="AB6241"/>
  <c r="AF6241" s="1"/>
  <c r="AB6083"/>
  <c r="AF6083" s="1"/>
  <c r="AE6083"/>
  <c r="AD6083"/>
  <c r="AB6223"/>
  <c r="AF6223" s="1"/>
  <c r="AB6228"/>
  <c r="AF6228" s="1"/>
  <c r="AB5119"/>
  <c r="AF5119" s="1"/>
  <c r="AE5119"/>
  <c r="AD5119"/>
  <c r="AB5002"/>
  <c r="AF5002" s="1"/>
  <c r="AE5002"/>
  <c r="AD5002"/>
  <c r="AB2493"/>
  <c r="AF2493" s="1"/>
  <c r="AB1915"/>
  <c r="AF1915" s="1"/>
  <c r="AE1915"/>
  <c r="AD1915"/>
  <c r="AB6261"/>
  <c r="AF6261" s="1"/>
  <c r="AE6261"/>
  <c r="AD6261"/>
  <c r="AB5105"/>
  <c r="AF5105" s="1"/>
  <c r="AB6232"/>
  <c r="AF6232" s="1"/>
  <c r="AE6232"/>
  <c r="AD6232"/>
  <c r="AB6087"/>
  <c r="AF6087" s="1"/>
  <c r="AE6087"/>
  <c r="AD6087"/>
  <c r="AB6311"/>
  <c r="AF6311" s="1"/>
  <c r="AB6277"/>
  <c r="AF6277" s="1"/>
  <c r="AE6277"/>
  <c r="AD6277"/>
  <c r="AB4519"/>
  <c r="AF4519" s="1"/>
  <c r="AE4519"/>
  <c r="AD4519"/>
  <c r="AB6211"/>
  <c r="AF6211" s="1"/>
  <c r="AE6211"/>
  <c r="AD6211"/>
  <c r="AB6319"/>
  <c r="AF6319" s="1"/>
  <c r="AE6319"/>
  <c r="AD6319"/>
  <c r="AB5755"/>
  <c r="AF5755" s="1"/>
  <c r="AB6301"/>
  <c r="AF6301" s="1"/>
  <c r="AB6320"/>
  <c r="AF6320" s="1"/>
  <c r="AE6320"/>
  <c r="AD6320"/>
  <c r="AB6317"/>
  <c r="AF6317" s="1"/>
  <c r="AE6317"/>
  <c r="AD6317"/>
  <c r="AB6310"/>
  <c r="AF6310" s="1"/>
  <c r="AE6310"/>
  <c r="AD6310"/>
  <c r="AB6273"/>
  <c r="AF6273" s="1"/>
  <c r="AE6273"/>
  <c r="AD6273"/>
  <c r="AB6307"/>
  <c r="AF6307" s="1"/>
  <c r="AB6313"/>
  <c r="AF6313" s="1"/>
  <c r="AB6253"/>
  <c r="AF6253" s="1"/>
  <c r="AE6253"/>
  <c r="AD6253"/>
  <c r="AB6222"/>
  <c r="AF6222" s="1"/>
  <c r="AB6298"/>
  <c r="AF6298" s="1"/>
  <c r="AD6298"/>
  <c r="AB6218"/>
  <c r="AF6218" s="1"/>
  <c r="AE6218"/>
  <c r="AD6218"/>
  <c r="AB6108"/>
  <c r="AF6108" s="1"/>
  <c r="AE6108"/>
  <c r="AD6108"/>
  <c r="AB6220"/>
  <c r="AF6220" s="1"/>
  <c r="AD6220"/>
  <c r="AB6090"/>
  <c r="AF6090" s="1"/>
  <c r="AB6299"/>
  <c r="AF6299" s="1"/>
  <c r="AE6299"/>
  <c r="AD6299"/>
  <c r="AB6219"/>
  <c r="AF6219" s="1"/>
  <c r="AB6264"/>
  <c r="AF6264" s="1"/>
  <c r="AE6264"/>
  <c r="AD6264"/>
  <c r="AB6275"/>
  <c r="AF6275" s="1"/>
  <c r="AD6275"/>
  <c r="AB6217"/>
  <c r="AF6217" s="1"/>
  <c r="AE6217"/>
  <c r="AD6217"/>
  <c r="AB6102"/>
  <c r="AF6102" s="1"/>
  <c r="AB6252"/>
  <c r="AF6252" s="1"/>
  <c r="AE6252"/>
  <c r="AD6252"/>
  <c r="AB6226"/>
  <c r="AF6226" s="1"/>
  <c r="AB5087"/>
  <c r="AF5087" s="1"/>
  <c r="AE5087"/>
  <c r="AD5087"/>
  <c r="AB6178"/>
  <c r="AF6178" s="1"/>
  <c r="AE6178"/>
  <c r="AD6178"/>
  <c r="AB6088"/>
  <c r="AF6088" s="1"/>
  <c r="AE6088"/>
  <c r="AD6088"/>
  <c r="AB6064"/>
  <c r="AF6064" s="1"/>
  <c r="AE6064"/>
  <c r="AD6064"/>
  <c r="AB5625"/>
  <c r="AF5625" s="1"/>
  <c r="AE5625"/>
  <c r="AD5625"/>
  <c r="AB5766"/>
  <c r="AF5766" s="1"/>
  <c r="AB5730"/>
  <c r="AF5730" s="1"/>
  <c r="AE5730"/>
  <c r="AD5730"/>
  <c r="AB5819"/>
  <c r="AF5819" s="1"/>
  <c r="AD5819"/>
  <c r="AB5642"/>
  <c r="AF5642" s="1"/>
  <c r="AE5642"/>
  <c r="AD5642"/>
  <c r="AB5586"/>
  <c r="AF5586" s="1"/>
  <c r="AE5586"/>
  <c r="AD5586"/>
  <c r="AB5247"/>
  <c r="AF5247" s="1"/>
  <c r="AD5247"/>
  <c r="AB4970"/>
  <c r="AF4970" s="1"/>
  <c r="AB4989"/>
  <c r="AF4989" s="1"/>
  <c r="AD4989"/>
  <c r="AB4463"/>
  <c r="AF4463" s="1"/>
  <c r="AE4463"/>
  <c r="AD4463"/>
  <c r="AB4606"/>
  <c r="AF4606" s="1"/>
  <c r="AE4606"/>
  <c r="AD4606"/>
  <c r="AB3283"/>
  <c r="AF3283" s="1"/>
  <c r="AD3283"/>
  <c r="AB4450"/>
  <c r="AF4450" s="1"/>
  <c r="AE4450"/>
  <c r="AD4450"/>
  <c r="AB3762"/>
  <c r="AF3762" s="1"/>
  <c r="AE3762"/>
  <c r="AD3762"/>
  <c r="AB3021"/>
  <c r="AF3021" s="1"/>
  <c r="AE3021"/>
  <c r="AD3021"/>
  <c r="AB3970"/>
  <c r="AF3970" s="1"/>
  <c r="AE3970"/>
  <c r="AD3970"/>
  <c r="AB4476"/>
  <c r="AF4476" s="1"/>
  <c r="AB4121"/>
  <c r="AF4121" s="1"/>
  <c r="AB3814"/>
  <c r="AF3814" s="1"/>
  <c r="AB3977"/>
  <c r="AF3977" s="1"/>
  <c r="AB4172"/>
  <c r="AF4172" s="1"/>
  <c r="AB6272"/>
  <c r="AF6272" s="1"/>
  <c r="AB6285"/>
  <c r="AF6285" s="1"/>
  <c r="AB6258"/>
  <c r="AF6258" s="1"/>
  <c r="AB6296"/>
  <c r="AF6296" s="1"/>
  <c r="AE6296"/>
  <c r="AD6296"/>
  <c r="AB6294"/>
  <c r="AF6294" s="1"/>
  <c r="AB6106"/>
  <c r="AF6106" s="1"/>
  <c r="AD6106"/>
  <c r="AB5121"/>
  <c r="AF5121" s="1"/>
  <c r="AE5121"/>
  <c r="AD5121"/>
  <c r="AB6315"/>
  <c r="AF6315" s="1"/>
  <c r="AB5555"/>
  <c r="AF5555" s="1"/>
  <c r="AE5555"/>
  <c r="AD5555"/>
  <c r="AB4431"/>
  <c r="AF4431" s="1"/>
  <c r="AE4431"/>
  <c r="AD4431"/>
  <c r="AB3431"/>
  <c r="AF3431" s="1"/>
  <c r="AB6236"/>
  <c r="AF6236" s="1"/>
  <c r="AE6236"/>
  <c r="AD6236"/>
  <c r="AB6300"/>
  <c r="AF6300" s="1"/>
  <c r="AE6300"/>
  <c r="AD6300"/>
  <c r="AB6245"/>
  <c r="AF6245" s="1"/>
  <c r="AB6355"/>
  <c r="AF6355" s="1"/>
  <c r="AB6326"/>
  <c r="AF6326" s="1"/>
  <c r="AB6329"/>
  <c r="AF6329" s="1"/>
  <c r="AE6329"/>
  <c r="AD6329"/>
  <c r="AB6331"/>
  <c r="AF6331" s="1"/>
  <c r="AE6331"/>
  <c r="AD6331"/>
  <c r="AB6330"/>
  <c r="AF6330" s="1"/>
  <c r="AB6325"/>
  <c r="AF6325" s="1"/>
  <c r="AE6325"/>
  <c r="AD6325"/>
  <c r="AB6332"/>
  <c r="AF6332" s="1"/>
  <c r="AE6332"/>
  <c r="AD6332"/>
  <c r="AB6321"/>
  <c r="AF6321" s="1"/>
  <c r="AB6327"/>
  <c r="AF6327" s="1"/>
  <c r="AE6327"/>
  <c r="AD6327"/>
  <c r="AB6322"/>
  <c r="AF6322" s="1"/>
  <c r="AB6328"/>
  <c r="AF6328" s="1"/>
  <c r="AD6328"/>
  <c r="AB6323"/>
  <c r="AF6323" s="1"/>
  <c r="AB6107"/>
  <c r="AF6107" s="1"/>
  <c r="AE6107"/>
  <c r="AD6107"/>
  <c r="AB6295"/>
  <c r="AF6295" s="1"/>
  <c r="AE6295"/>
  <c r="AD6295"/>
  <c r="AB6225"/>
  <c r="AF6225" s="1"/>
  <c r="AE6225"/>
  <c r="AD6225"/>
  <c r="AB6207"/>
  <c r="AF6207" s="1"/>
  <c r="AB6208"/>
  <c r="AF6208" s="1"/>
  <c r="AB6201"/>
  <c r="AF6201" s="1"/>
  <c r="AE6201"/>
  <c r="AD6201"/>
  <c r="AB6214"/>
  <c r="AF6214" s="1"/>
  <c r="AD6214"/>
  <c r="AB6149"/>
  <c r="AF6149" s="1"/>
  <c r="AE6149"/>
  <c r="AD6149"/>
  <c r="AB6126"/>
  <c r="AF6126" s="1"/>
  <c r="AB5881"/>
  <c r="AF5881" s="1"/>
  <c r="AE5881"/>
  <c r="AD5881"/>
  <c r="AB5716"/>
  <c r="AF5716" s="1"/>
  <c r="AB5673"/>
  <c r="AF5673" s="1"/>
  <c r="AE5673"/>
  <c r="AD5673"/>
  <c r="AB6091"/>
  <c r="AF6091" s="1"/>
  <c r="AE6091"/>
  <c r="AD6091"/>
  <c r="AB4898"/>
  <c r="AF4898" s="1"/>
  <c r="AB4557"/>
  <c r="AF4557" s="1"/>
  <c r="AD4557"/>
  <c r="AB5765"/>
  <c r="AF5765" s="1"/>
  <c r="AE5765"/>
  <c r="AD5765"/>
  <c r="AB5245"/>
  <c r="AF5245" s="1"/>
  <c r="AB5209"/>
  <c r="AF5209" s="1"/>
  <c r="AE5209"/>
  <c r="AD5209"/>
  <c r="AB5574"/>
  <c r="AF5574" s="1"/>
  <c r="AB5488"/>
  <c r="AF5488" s="1"/>
  <c r="AE5488"/>
  <c r="AD5488"/>
  <c r="AB5103"/>
  <c r="AF5103" s="1"/>
  <c r="AE5103"/>
  <c r="AD5103"/>
  <c r="AB5237"/>
  <c r="AF5237" s="1"/>
  <c r="AB4979"/>
  <c r="AF4979" s="1"/>
  <c r="AE4979"/>
  <c r="AD4979"/>
  <c r="AB4786"/>
  <c r="AF4786" s="1"/>
  <c r="AB4910"/>
  <c r="AF4910" s="1"/>
  <c r="AE4910"/>
  <c r="AD4910"/>
  <c r="AB4888"/>
  <c r="AF4888" s="1"/>
  <c r="AD4888"/>
  <c r="AB4454"/>
  <c r="AF4454" s="1"/>
  <c r="AB3520"/>
  <c r="AF3520" s="1"/>
  <c r="AB4237"/>
  <c r="AF4237" s="1"/>
  <c r="AB3498"/>
  <c r="AF3498" s="1"/>
  <c r="AE3498"/>
  <c r="AD3498"/>
  <c r="AB6318"/>
  <c r="AF6318" s="1"/>
  <c r="AE6318"/>
  <c r="AD6318"/>
  <c r="AB6259"/>
  <c r="AF6259" s="1"/>
  <c r="AD6259"/>
  <c r="AB1679"/>
  <c r="AF1679" s="1"/>
  <c r="AE1679"/>
  <c r="AD1679"/>
  <c r="AB6324"/>
  <c r="AF6324" s="1"/>
  <c r="AB6263"/>
  <c r="AF6263" s="1"/>
  <c r="AE6263"/>
  <c r="AD6263"/>
  <c r="AB6118"/>
  <c r="AF6118" s="1"/>
  <c r="AB6196"/>
  <c r="AF6196" s="1"/>
  <c r="AD6196"/>
  <c r="AB6270"/>
  <c r="AF6270" s="1"/>
  <c r="AE6270"/>
  <c r="AD6270"/>
  <c r="AB6185"/>
  <c r="AF6185" s="1"/>
  <c r="AB6312"/>
  <c r="AF6312" s="1"/>
  <c r="AB6304"/>
  <c r="AF6304" s="1"/>
  <c r="AE6304"/>
  <c r="AD6304"/>
  <c r="AB6292"/>
  <c r="AF6292" s="1"/>
  <c r="AD6292"/>
  <c r="AB6309"/>
  <c r="AF6309" s="1"/>
  <c r="AB6249"/>
  <c r="AF6249" s="1"/>
  <c r="AD6249"/>
  <c r="AB6117"/>
  <c r="AF6117" s="1"/>
  <c r="AB6269"/>
  <c r="AF6269" s="1"/>
  <c r="AD6269"/>
  <c r="AB6216"/>
  <c r="AF6216" s="1"/>
  <c r="AB6199"/>
  <c r="AF6199" s="1"/>
  <c r="AD6199"/>
  <c r="AB6140"/>
  <c r="AF6140" s="1"/>
  <c r="AE6140"/>
  <c r="AD6140"/>
  <c r="AB6093"/>
  <c r="AF6093" s="1"/>
  <c r="AE6093"/>
  <c r="AD6093"/>
  <c r="AB6103"/>
  <c r="AF6103" s="1"/>
  <c r="AD6103"/>
  <c r="AB6197"/>
  <c r="AF6197" s="1"/>
  <c r="AB5758"/>
  <c r="AF5758" s="1"/>
  <c r="AE5758"/>
  <c r="AD5758"/>
  <c r="AB5963"/>
  <c r="AF5963" s="1"/>
  <c r="AB5804"/>
  <c r="AF5804" s="1"/>
  <c r="AE5804"/>
  <c r="AD5804"/>
  <c r="AB5641"/>
  <c r="AF5641" s="1"/>
  <c r="AE5641"/>
  <c r="AD5641"/>
  <c r="AB5599"/>
  <c r="AF5599" s="1"/>
  <c r="AB5797"/>
  <c r="AF5797" s="1"/>
  <c r="AB5808"/>
  <c r="AF5808" s="1"/>
  <c r="AB5751"/>
  <c r="AF5751" s="1"/>
  <c r="AB5589"/>
  <c r="AF5589" s="1"/>
  <c r="AB5572"/>
  <c r="AF5572" s="1"/>
  <c r="AE5572"/>
  <c r="AD5572"/>
  <c r="AB5512"/>
  <c r="AF5512" s="1"/>
  <c r="AE5512"/>
  <c r="AD5512"/>
  <c r="AB5192"/>
  <c r="AF5192" s="1"/>
  <c r="AE5192"/>
  <c r="AD5192"/>
  <c r="AB4999"/>
  <c r="AF4999" s="1"/>
  <c r="AB5006"/>
  <c r="AF5006" s="1"/>
  <c r="AE5006"/>
  <c r="AD5006"/>
  <c r="AB4846"/>
  <c r="AF4846" s="1"/>
  <c r="AB4975"/>
  <c r="AF4975" s="1"/>
  <c r="AE4975"/>
  <c r="AD4975"/>
  <c r="AB4933"/>
  <c r="AF4933" s="1"/>
  <c r="AD4933"/>
  <c r="AB4889"/>
  <c r="AF4889" s="1"/>
  <c r="AE4889"/>
  <c r="AB4912"/>
  <c r="AF4912" s="1"/>
  <c r="AB4859"/>
  <c r="AF4859" s="1"/>
  <c r="AB4555"/>
  <c r="AF4555" s="1"/>
  <c r="AB4286"/>
  <c r="AF4286" s="1"/>
  <c r="AE4286"/>
  <c r="AD4286"/>
  <c r="AB4246"/>
  <c r="AF4246" s="1"/>
  <c r="AB4513"/>
  <c r="AF4513" s="1"/>
  <c r="AB4452"/>
  <c r="AF4452" s="1"/>
  <c r="AE4452"/>
  <c r="AD4452"/>
  <c r="AB4384"/>
  <c r="AF4384" s="1"/>
  <c r="AB3261"/>
  <c r="AF3261" s="1"/>
  <c r="AB2909"/>
  <c r="AF2909" s="1"/>
  <c r="AE2909"/>
  <c r="AD2909"/>
  <c r="AB1969"/>
  <c r="AF1969" s="1"/>
  <c r="AB6247"/>
  <c r="AF6247" s="1"/>
  <c r="AB5772"/>
  <c r="AF5772" s="1"/>
  <c r="AD5772"/>
  <c r="AB6283"/>
  <c r="AF6283" s="1"/>
  <c r="AB6268"/>
  <c r="AF6268" s="1"/>
  <c r="AE6268"/>
  <c r="AD6268"/>
  <c r="AB5759"/>
  <c r="AF5759" s="1"/>
  <c r="AE5759"/>
  <c r="AD5759"/>
  <c r="AB5760"/>
  <c r="AF5760" s="1"/>
  <c r="AE5760"/>
  <c r="AD5760"/>
  <c r="AB5886"/>
  <c r="AF5886" s="1"/>
  <c r="AE5886"/>
  <c r="AD5886"/>
  <c r="AB5353"/>
  <c r="AF5353" s="1"/>
  <c r="AD5353"/>
  <c r="AB6081"/>
  <c r="AF6081" s="1"/>
  <c r="AE6081"/>
  <c r="AD6081"/>
  <c r="AB6314"/>
  <c r="AF6314" s="1"/>
  <c r="AB6256"/>
  <c r="AF6256" s="1"/>
  <c r="AB6159"/>
  <c r="AF6159" s="1"/>
  <c r="AE6159"/>
  <c r="AB6229"/>
  <c r="AF6229" s="1"/>
  <c r="AE6229"/>
  <c r="AD6229"/>
  <c r="AB6257"/>
  <c r="AF6257" s="1"/>
  <c r="AE6257"/>
  <c r="AD6257"/>
  <c r="AB6209"/>
  <c r="AF6209" s="1"/>
  <c r="AE6209"/>
  <c r="AD6209"/>
  <c r="AB6095"/>
  <c r="AF6095" s="1"/>
  <c r="AB6181"/>
  <c r="AF6181" s="1"/>
  <c r="AB6109"/>
  <c r="AF6109" s="1"/>
  <c r="AB6150"/>
  <c r="AF6150" s="1"/>
  <c r="AE6150"/>
  <c r="AD6150"/>
  <c r="AB6097"/>
  <c r="AF6097" s="1"/>
  <c r="AE6097"/>
  <c r="AD6097"/>
  <c r="AB6308"/>
  <c r="AF6308" s="1"/>
  <c r="AE6308"/>
  <c r="AD6308"/>
  <c r="AB6052"/>
  <c r="AF6052" s="1"/>
  <c r="AE6052"/>
  <c r="AD6052"/>
  <c r="AB6007"/>
  <c r="AF6007" s="1"/>
  <c r="AE6007"/>
  <c r="AD6007"/>
  <c r="AB5664"/>
  <c r="AF5664" s="1"/>
  <c r="AB5602"/>
  <c r="AF5602" s="1"/>
  <c r="AE5602"/>
  <c r="AB5609"/>
  <c r="AF5609" s="1"/>
  <c r="AE5609"/>
  <c r="AD5609"/>
  <c r="AB5419"/>
  <c r="AF5419" s="1"/>
  <c r="AE5419"/>
  <c r="AD5419"/>
  <c r="AB5684"/>
  <c r="AF5684" s="1"/>
  <c r="AB5441"/>
  <c r="AF5441" s="1"/>
  <c r="AB5251"/>
  <c r="AF5251" s="1"/>
  <c r="AB5238"/>
  <c r="AF5238" s="1"/>
  <c r="AB5081"/>
  <c r="AF5081" s="1"/>
  <c r="AB4929"/>
  <c r="AF4929" s="1"/>
  <c r="AE4929"/>
  <c r="AD4929"/>
  <c r="AB4951"/>
  <c r="AF4951" s="1"/>
  <c r="AB4765"/>
  <c r="AF4765" s="1"/>
  <c r="AE4765"/>
  <c r="AD4765"/>
  <c r="AB4135"/>
  <c r="AF4135" s="1"/>
  <c r="AB4762"/>
  <c r="AF4762" s="1"/>
  <c r="AE4762"/>
  <c r="AD4762"/>
  <c r="AB4772"/>
  <c r="AF4772" s="1"/>
  <c r="AE4772"/>
  <c r="AD4772"/>
  <c r="AB4821"/>
  <c r="AF4821" s="1"/>
  <c r="AE4821"/>
  <c r="AD4821"/>
  <c r="AB4366"/>
  <c r="AF4366" s="1"/>
  <c r="AB4652"/>
  <c r="AF4652" s="1"/>
  <c r="AB4387"/>
  <c r="AF4387" s="1"/>
  <c r="AB4522"/>
  <c r="AF4522" s="1"/>
  <c r="AE4522"/>
  <c r="AD4522"/>
  <c r="AB3951"/>
  <c r="AF3951" s="1"/>
  <c r="AE3951"/>
  <c r="AD3951"/>
  <c r="AB3849"/>
  <c r="AF3849" s="1"/>
  <c r="AE3849"/>
  <c r="AD3849"/>
  <c r="AB3811"/>
  <c r="AF3811" s="1"/>
  <c r="AE3811"/>
  <c r="AD3811"/>
  <c r="AB4039"/>
  <c r="AF4039" s="1"/>
  <c r="AB4345"/>
  <c r="AF4345" s="1"/>
  <c r="AB3192"/>
  <c r="AF3192" s="1"/>
  <c r="AE3192"/>
  <c r="AD3192"/>
  <c r="AB2961"/>
  <c r="AF2961" s="1"/>
  <c r="AB2807"/>
  <c r="AF2807" s="1"/>
  <c r="AE2807"/>
  <c r="AD2807"/>
  <c r="AB5785"/>
  <c r="AF5785" s="1"/>
  <c r="AB6265"/>
  <c r="AF6265" s="1"/>
  <c r="AE6265"/>
  <c r="AD6265"/>
  <c r="AB6282"/>
  <c r="AF6282" s="1"/>
  <c r="AE6282"/>
  <c r="AD6282"/>
  <c r="AB6210"/>
  <c r="AF6210" s="1"/>
  <c r="AE6210"/>
  <c r="AD6210"/>
  <c r="AB6148"/>
  <c r="AF6148" s="1"/>
  <c r="AB5798"/>
  <c r="AF5798" s="1"/>
  <c r="AD5798"/>
  <c r="AB5768"/>
  <c r="AF5768" s="1"/>
  <c r="AE5768"/>
  <c r="AD5768"/>
  <c r="AB3812"/>
  <c r="AF3812" s="1"/>
  <c r="AB6242"/>
  <c r="AF6242" s="1"/>
  <c r="AB6238"/>
  <c r="AF6238" s="1"/>
  <c r="AD6238"/>
  <c r="AB6302"/>
  <c r="AF6302" s="1"/>
  <c r="AB6303"/>
  <c r="AF6303" s="1"/>
  <c r="AE6303"/>
  <c r="AD6303"/>
  <c r="AB6293"/>
  <c r="AF6293" s="1"/>
  <c r="AE6293"/>
  <c r="AD6293"/>
  <c r="AB6291"/>
  <c r="AF6291" s="1"/>
  <c r="AB6290"/>
  <c r="AF6290" s="1"/>
  <c r="AE6290"/>
  <c r="AD6290"/>
  <c r="AB6289"/>
  <c r="AF6289" s="1"/>
  <c r="AE6289"/>
  <c r="AD6289"/>
  <c r="AB6279"/>
  <c r="AF6279" s="1"/>
  <c r="AB6266"/>
  <c r="AF6266" s="1"/>
  <c r="AD6266"/>
  <c r="AB6284"/>
  <c r="AF6284" s="1"/>
  <c r="AB6206"/>
  <c r="AF6206" s="1"/>
  <c r="AE6206"/>
  <c r="AD6206"/>
  <c r="AB6059"/>
  <c r="AF6059" s="1"/>
  <c r="AE6059"/>
  <c r="AD6059"/>
  <c r="AB6240"/>
  <c r="AF6240" s="1"/>
  <c r="AE6240"/>
  <c r="AD6240"/>
  <c r="AB6156"/>
  <c r="AF6156" s="1"/>
  <c r="AB6085"/>
  <c r="AF6085" s="1"/>
  <c r="AE6085"/>
  <c r="AD6085"/>
  <c r="AB5839"/>
  <c r="AF5839" s="1"/>
  <c r="AE5839"/>
  <c r="AD5839"/>
  <c r="AB6076"/>
  <c r="AF6076" s="1"/>
  <c r="AB6040"/>
  <c r="AF6040" s="1"/>
  <c r="AB6075"/>
  <c r="AF6075" s="1"/>
  <c r="AE6075"/>
  <c r="AD6075"/>
  <c r="AB5746"/>
  <c r="AF5746" s="1"/>
  <c r="AD5746"/>
  <c r="AB6055"/>
  <c r="AF6055" s="1"/>
  <c r="AE6055"/>
  <c r="AB6026"/>
  <c r="AF6026" s="1"/>
  <c r="AB5685"/>
  <c r="AF5685" s="1"/>
  <c r="AB5638"/>
  <c r="AF5638" s="1"/>
  <c r="AB5558"/>
  <c r="AF5558" s="1"/>
  <c r="AE5558"/>
  <c r="AD5558"/>
  <c r="AB5279"/>
  <c r="AF5279" s="1"/>
  <c r="AB5123"/>
  <c r="AF5123" s="1"/>
  <c r="AD5123"/>
  <c r="AB5565"/>
  <c r="AF5565" s="1"/>
  <c r="AE5565"/>
  <c r="AD5565"/>
  <c r="AB4915"/>
  <c r="AF4915" s="1"/>
  <c r="AB4718"/>
  <c r="AF4718" s="1"/>
  <c r="AE4718"/>
  <c r="AD4718"/>
  <c r="AB4104"/>
  <c r="AF4104" s="1"/>
  <c r="AE4104"/>
  <c r="AD4104"/>
  <c r="AB5039"/>
  <c r="AF5039" s="1"/>
  <c r="AB4414"/>
  <c r="AF4414" s="1"/>
  <c r="AE4414"/>
  <c r="AD4414"/>
  <c r="AB4506"/>
  <c r="AF4506" s="1"/>
  <c r="AE4506"/>
  <c r="AD4506"/>
  <c r="AB3737"/>
  <c r="AF3737" s="1"/>
  <c r="AB3208"/>
  <c r="AF3208" s="1"/>
  <c r="AB3110"/>
  <c r="AF3110" s="1"/>
  <c r="AB3174"/>
  <c r="AF3174" s="1"/>
  <c r="AB3050"/>
  <c r="AF3050" s="1"/>
  <c r="AE3050"/>
  <c r="AD3050"/>
  <c r="AB2842"/>
  <c r="AF2842" s="1"/>
  <c r="AB2790"/>
  <c r="AF2790" s="1"/>
  <c r="AB5775"/>
  <c r="AF5775" s="1"/>
  <c r="AD5775"/>
  <c r="AB6203"/>
  <c r="AF6203" s="1"/>
  <c r="AE6203"/>
  <c r="AD6203"/>
  <c r="AB6286"/>
  <c r="AF6286" s="1"/>
  <c r="AE6286"/>
  <c r="AD6286"/>
  <c r="AB6287"/>
  <c r="AF6287" s="1"/>
  <c r="AD6287"/>
  <c r="AB6262"/>
  <c r="AF6262" s="1"/>
  <c r="AE6262"/>
  <c r="AD6262"/>
  <c r="AB6111"/>
  <c r="AF6111" s="1"/>
  <c r="AE6111"/>
  <c r="AD6111"/>
  <c r="AB5595"/>
  <c r="AF5595" s="1"/>
  <c r="AE5595"/>
  <c r="AD5595"/>
  <c r="AB5647"/>
  <c r="AF5647" s="1"/>
  <c r="AB5131"/>
  <c r="AF5131" s="1"/>
  <c r="AB4672"/>
  <c r="AF4672" s="1"/>
  <c r="AE4672"/>
  <c r="AD4672"/>
  <c r="AB6354"/>
  <c r="AF6354" s="1"/>
  <c r="AB5795"/>
  <c r="AF5795" s="1"/>
  <c r="AD5795"/>
  <c r="AB4408"/>
  <c r="AF4408" s="1"/>
  <c r="AE4408"/>
  <c r="AD4408"/>
  <c r="AB6260"/>
  <c r="AF6260" s="1"/>
  <c r="AB6158"/>
  <c r="AF6158" s="1"/>
  <c r="AB5257"/>
  <c r="AF5257" s="1"/>
  <c r="AE5257"/>
  <c r="AB5579"/>
  <c r="AF5579" s="1"/>
  <c r="AE5579"/>
  <c r="AD5579"/>
  <c r="AB4647"/>
  <c r="AF4647" s="1"/>
  <c r="AE4647"/>
  <c r="AD4647"/>
  <c r="AB6280"/>
  <c r="AF6280" s="1"/>
  <c r="AE6280"/>
  <c r="AD6280"/>
  <c r="AB5809"/>
  <c r="AF5809" s="1"/>
  <c r="AE5809"/>
  <c r="AB6281"/>
  <c r="AF6281" s="1"/>
  <c r="AD6281"/>
  <c r="AB6204"/>
  <c r="AF6204" s="1"/>
  <c r="AE6204"/>
  <c r="AD6204"/>
  <c r="AB6205"/>
  <c r="AF6205" s="1"/>
  <c r="AB6079"/>
  <c r="AF6079" s="1"/>
  <c r="AE6079"/>
  <c r="AD6079"/>
  <c r="AB6202"/>
  <c r="AF6202" s="1"/>
  <c r="AE6202"/>
  <c r="AD6202"/>
  <c r="AB6092"/>
  <c r="AF6092" s="1"/>
  <c r="AB6151"/>
  <c r="AF6151" s="1"/>
  <c r="AB6089"/>
  <c r="AF6089" s="1"/>
  <c r="AE6089"/>
  <c r="AB6194"/>
  <c r="AF6194" s="1"/>
  <c r="AE6194"/>
  <c r="AD6194"/>
  <c r="AB6200"/>
  <c r="AF6200" s="1"/>
  <c r="AE6200"/>
  <c r="AD6200"/>
  <c r="AB6189"/>
  <c r="AF6189" s="1"/>
  <c r="AB6243"/>
  <c r="AF6243" s="1"/>
  <c r="AE6243"/>
  <c r="AB6115"/>
  <c r="AF6115" s="1"/>
  <c r="AE6115"/>
  <c r="AD6115"/>
  <c r="AB6177"/>
  <c r="AF6177" s="1"/>
  <c r="AB6110"/>
  <c r="AF6110" s="1"/>
  <c r="AD6110"/>
  <c r="AB6078"/>
  <c r="AF6078" s="1"/>
  <c r="AE6078"/>
  <c r="AD6078"/>
  <c r="AB6080"/>
  <c r="AF6080" s="1"/>
  <c r="AB5993"/>
  <c r="AF5993" s="1"/>
  <c r="AB5921"/>
  <c r="AF5921" s="1"/>
  <c r="AE5921"/>
  <c r="AD5921"/>
  <c r="AB6030"/>
  <c r="AF6030" s="1"/>
  <c r="AE6030"/>
  <c r="AB6037"/>
  <c r="AF6037" s="1"/>
  <c r="AE6037"/>
  <c r="AD6037"/>
  <c r="AB5778"/>
  <c r="AF5778" s="1"/>
  <c r="AE5778"/>
  <c r="AD5778"/>
  <c r="AB5713"/>
  <c r="AF5713" s="1"/>
  <c r="AB5714"/>
  <c r="AF5714" s="1"/>
  <c r="AE5714"/>
  <c r="AD5714"/>
  <c r="AB5757"/>
  <c r="AF5757" s="1"/>
  <c r="AE5757"/>
  <c r="AD5757"/>
  <c r="AB5583"/>
  <c r="AF5583" s="1"/>
  <c r="AE5583"/>
  <c r="AD5583"/>
  <c r="AB5585"/>
  <c r="AF5585" s="1"/>
  <c r="AD5585"/>
  <c r="AB5356"/>
  <c r="AF5356" s="1"/>
  <c r="AB5368"/>
  <c r="AF5368" s="1"/>
  <c r="AE5368"/>
  <c r="AD5368"/>
  <c r="AB5212"/>
  <c r="AF5212" s="1"/>
  <c r="AB5048"/>
  <c r="AF5048" s="1"/>
  <c r="AE5048"/>
  <c r="AD5048"/>
  <c r="AB4995"/>
  <c r="AF4995" s="1"/>
  <c r="AE4995"/>
  <c r="AD4995"/>
  <c r="AB5061"/>
  <c r="AF5061" s="1"/>
  <c r="AE5061"/>
  <c r="AD5061"/>
  <c r="AB5014"/>
  <c r="AF5014" s="1"/>
  <c r="AB4882"/>
  <c r="AF4882" s="1"/>
  <c r="AE4882"/>
  <c r="AD4882"/>
  <c r="AB4741"/>
  <c r="AF4741" s="1"/>
  <c r="AE4741"/>
  <c r="AD4741"/>
  <c r="AB4429"/>
  <c r="AF4429" s="1"/>
  <c r="AE4429"/>
  <c r="AD4429"/>
  <c r="AB4757"/>
  <c r="AF4757" s="1"/>
  <c r="AB4407"/>
  <c r="AF4407" s="1"/>
  <c r="AB4391"/>
  <c r="AF4391" s="1"/>
  <c r="AD4391"/>
  <c r="AB4020"/>
  <c r="AF4020" s="1"/>
  <c r="AE4020"/>
  <c r="AD4020"/>
  <c r="AB4141"/>
  <c r="AF4141" s="1"/>
  <c r="AB3137"/>
  <c r="AF3137" s="1"/>
  <c r="AB4360"/>
  <c r="AF4360" s="1"/>
  <c r="AE4360"/>
  <c r="AD4360"/>
  <c r="AB3013"/>
  <c r="AF3013" s="1"/>
  <c r="AB3097"/>
  <c r="AF3097" s="1"/>
  <c r="AE3097"/>
  <c r="AD3097"/>
  <c r="AB6288"/>
  <c r="AF6288" s="1"/>
  <c r="AE6288"/>
  <c r="AD6288"/>
  <c r="AB6112"/>
  <c r="AF6112" s="1"/>
  <c r="AE6112"/>
  <c r="AD6112"/>
  <c r="AB6098"/>
  <c r="AF6098" s="1"/>
  <c r="AE6098"/>
  <c r="AD6098"/>
  <c r="AB6153"/>
  <c r="AF6153" s="1"/>
  <c r="AE6153"/>
  <c r="AD6153"/>
  <c r="AB5761"/>
  <c r="AF5761" s="1"/>
  <c r="AE5761"/>
  <c r="AD5761"/>
  <c r="AB5715"/>
  <c r="AF5715" s="1"/>
  <c r="AE5715"/>
  <c r="AD5715"/>
  <c r="AB5960"/>
  <c r="AF5960" s="1"/>
  <c r="AB5232"/>
  <c r="AF5232" s="1"/>
  <c r="AE5232"/>
  <c r="AD5232"/>
  <c r="AB4922"/>
  <c r="AF4922" s="1"/>
  <c r="AB6105"/>
  <c r="AF6105" s="1"/>
  <c r="AE6105"/>
  <c r="AD6105"/>
  <c r="AB5226"/>
  <c r="AF5226" s="1"/>
  <c r="AB6278"/>
  <c r="AF6278" s="1"/>
  <c r="AE6278"/>
  <c r="AD6278"/>
  <c r="AB6244"/>
  <c r="AF6244" s="1"/>
  <c r="AD6244"/>
  <c r="AB6227"/>
  <c r="AF6227" s="1"/>
  <c r="AB6179"/>
  <c r="AF6179" s="1"/>
  <c r="AE6179"/>
  <c r="AD6179"/>
  <c r="AB6237"/>
  <c r="AF6237" s="1"/>
  <c r="AB6231"/>
  <c r="AF6231" s="1"/>
  <c r="AE6231"/>
  <c r="AD6231"/>
  <c r="AB6077"/>
  <c r="AF6077" s="1"/>
  <c r="AD6077"/>
  <c r="AB6184"/>
  <c r="AF6184" s="1"/>
  <c r="AE6184"/>
  <c r="AD6184"/>
  <c r="AB5843"/>
  <c r="AF5843" s="1"/>
  <c r="AB6173"/>
  <c r="AF6173" s="1"/>
  <c r="AB6125"/>
  <c r="AF6125" s="1"/>
  <c r="AE6125"/>
  <c r="AD6125"/>
  <c r="AB6162"/>
  <c r="AF6162" s="1"/>
  <c r="AE6162"/>
  <c r="AD6162"/>
  <c r="AB6068"/>
  <c r="AF6068" s="1"/>
  <c r="AE6068"/>
  <c r="AD6068"/>
  <c r="AB6065"/>
  <c r="AF6065" s="1"/>
  <c r="AE6065"/>
  <c r="AD6065"/>
  <c r="AB6061"/>
  <c r="AF6061" s="1"/>
  <c r="AB6063"/>
  <c r="AF6063" s="1"/>
  <c r="AE6063"/>
  <c r="AD6063"/>
  <c r="AB6042"/>
  <c r="AF6042" s="1"/>
  <c r="AB6049"/>
  <c r="AF6049" s="1"/>
  <c r="AE6049"/>
  <c r="AD6049"/>
  <c r="AB6035"/>
  <c r="AF6035" s="1"/>
  <c r="AB6029"/>
  <c r="AF6029" s="1"/>
  <c r="AE6029"/>
  <c r="AB6012"/>
  <c r="AF6012" s="1"/>
  <c r="AE6012"/>
  <c r="AD6012"/>
  <c r="AB5709"/>
  <c r="AF5709" s="1"/>
  <c r="AB5910"/>
  <c r="AF5910" s="1"/>
  <c r="AE5910"/>
  <c r="AD5910"/>
  <c r="AB5744"/>
  <c r="AF5744" s="1"/>
  <c r="AE5744"/>
  <c r="AD5744"/>
  <c r="AB5737"/>
  <c r="AF5737" s="1"/>
  <c r="AB5654"/>
  <c r="AF5654" s="1"/>
  <c r="AE5654"/>
  <c r="AD5654"/>
  <c r="AB5711"/>
  <c r="AF5711" s="1"/>
  <c r="AE5711"/>
  <c r="AD5711"/>
  <c r="AB5888"/>
  <c r="AF5888" s="1"/>
  <c r="AE5888"/>
  <c r="AD5888"/>
  <c r="AB5403"/>
  <c r="AF5403" s="1"/>
  <c r="AB5566"/>
  <c r="AF5566" s="1"/>
  <c r="AD5566"/>
  <c r="AB5570"/>
  <c r="AF5570" s="1"/>
  <c r="AB5308"/>
  <c r="AF5308" s="1"/>
  <c r="AD5308"/>
  <c r="AB5240"/>
  <c r="AF5240" s="1"/>
  <c r="AE5240"/>
  <c r="AD5240"/>
  <c r="AB4838"/>
  <c r="AF4838" s="1"/>
  <c r="AB5178"/>
  <c r="AF5178" s="1"/>
  <c r="AE5178"/>
  <c r="AD5178"/>
  <c r="AB4930"/>
  <c r="AF4930" s="1"/>
  <c r="AB4837"/>
  <c r="AF4837" s="1"/>
  <c r="AD4837"/>
  <c r="AB4790"/>
  <c r="AF4790" s="1"/>
  <c r="AB4287"/>
  <c r="AF4287" s="1"/>
  <c r="AE4287"/>
  <c r="AB4283"/>
  <c r="AF4283" s="1"/>
  <c r="AB4498"/>
  <c r="AF4498" s="1"/>
  <c r="AE4498"/>
  <c r="AD4498"/>
  <c r="AB4362"/>
  <c r="AF4362" s="1"/>
  <c r="AE4362"/>
  <c r="AD4362"/>
  <c r="AB3991"/>
  <c r="AF3991" s="1"/>
  <c r="AE3991"/>
  <c r="AD3991"/>
  <c r="AB2972"/>
  <c r="AF2972" s="1"/>
  <c r="AB2867"/>
  <c r="AF2867" s="1"/>
  <c r="AB5743"/>
  <c r="AF5743" s="1"/>
  <c r="AB6069"/>
  <c r="AF6069" s="1"/>
  <c r="AE6069"/>
  <c r="AB6074"/>
  <c r="AF6074" s="1"/>
  <c r="AE6074"/>
  <c r="AD6074"/>
  <c r="AB6072"/>
  <c r="AF6072" s="1"/>
  <c r="AB6067"/>
  <c r="AF6067" s="1"/>
  <c r="AB6070"/>
  <c r="AF6070" s="1"/>
  <c r="AE6070"/>
  <c r="AD6070"/>
  <c r="AB5950"/>
  <c r="AF5950" s="1"/>
  <c r="AB5969"/>
  <c r="AF5969" s="1"/>
  <c r="AD5969"/>
  <c r="AB6057"/>
  <c r="AF6057" s="1"/>
  <c r="AE6057"/>
  <c r="AD6057"/>
  <c r="AB6050"/>
  <c r="AF6050" s="1"/>
  <c r="AE6050"/>
  <c r="AB5867"/>
  <c r="AF5867" s="1"/>
  <c r="AE5867"/>
  <c r="AD5867"/>
  <c r="AB6044"/>
  <c r="AF6044" s="1"/>
  <c r="AB5913"/>
  <c r="AF5913" s="1"/>
  <c r="AE5913"/>
  <c r="AD5913"/>
  <c r="AB5880"/>
  <c r="AF5880" s="1"/>
  <c r="AE5880"/>
  <c r="AD5880"/>
  <c r="AB6099"/>
  <c r="AF6099" s="1"/>
  <c r="AE6099"/>
  <c r="AD6099"/>
  <c r="AB6174"/>
  <c r="AF6174" s="1"/>
  <c r="AB6239"/>
  <c r="AF6239" s="1"/>
  <c r="AD6239"/>
  <c r="AB6198"/>
  <c r="AF6198" s="1"/>
  <c r="AE6198"/>
  <c r="AB6157"/>
  <c r="AF6157" s="1"/>
  <c r="AB6195"/>
  <c r="AF6195" s="1"/>
  <c r="AE6195"/>
  <c r="AD6195"/>
  <c r="AB6165"/>
  <c r="AF6165" s="1"/>
  <c r="AB6193"/>
  <c r="AF6193" s="1"/>
  <c r="AE6193"/>
  <c r="AD6193"/>
  <c r="AB6191"/>
  <c r="AF6191" s="1"/>
  <c r="AE6191"/>
  <c r="AD6191"/>
  <c r="AB6171"/>
  <c r="AF6171" s="1"/>
  <c r="AE6171"/>
  <c r="AD6171"/>
  <c r="AB6187"/>
  <c r="AF6187" s="1"/>
  <c r="AB6190"/>
  <c r="AF6190" s="1"/>
  <c r="AE6190"/>
  <c r="AD6190"/>
  <c r="AB6144"/>
  <c r="AF6144" s="1"/>
  <c r="AB6143"/>
  <c r="AF6143" s="1"/>
  <c r="AD6143"/>
  <c r="AB6167"/>
  <c r="AF6167" s="1"/>
  <c r="AB6183"/>
  <c r="AF6183" s="1"/>
  <c r="AE6183"/>
  <c r="AD6183"/>
  <c r="AB6136"/>
  <c r="AF6136" s="1"/>
  <c r="AE6136"/>
  <c r="AD6136"/>
  <c r="AB6134"/>
  <c r="AF6134" s="1"/>
  <c r="AB6137"/>
  <c r="AF6137" s="1"/>
  <c r="AD6137"/>
  <c r="AB6133"/>
  <c r="AF6133" s="1"/>
  <c r="AE6133"/>
  <c r="AD6133"/>
  <c r="AB6135"/>
  <c r="AF6135" s="1"/>
  <c r="AE6135"/>
  <c r="AD6135"/>
  <c r="AB6160"/>
  <c r="AF6160" s="1"/>
  <c r="AE6160"/>
  <c r="AD6160"/>
  <c r="AB6128"/>
  <c r="AF6128" s="1"/>
  <c r="AB6130"/>
  <c r="AF6130" s="1"/>
  <c r="AE6130"/>
  <c r="AB6163"/>
  <c r="AF6163" s="1"/>
  <c r="AD6163"/>
  <c r="AB5783"/>
  <c r="AF5783" s="1"/>
  <c r="AE5783"/>
  <c r="AD5783"/>
  <c r="AB5926"/>
  <c r="AF5926" s="1"/>
  <c r="AE5926"/>
  <c r="AD5926"/>
  <c r="AB5906"/>
  <c r="AF5906" s="1"/>
  <c r="AE5906"/>
  <c r="AD5906"/>
  <c r="AB6060"/>
  <c r="AF6060" s="1"/>
  <c r="AE6060"/>
  <c r="AD6060"/>
  <c r="AB5756"/>
  <c r="AF5756" s="1"/>
  <c r="AE5756"/>
  <c r="AD5756"/>
  <c r="AB6119"/>
  <c r="AF6119" s="1"/>
  <c r="AE6119"/>
  <c r="AD6119"/>
  <c r="AB6041"/>
  <c r="AF6041" s="1"/>
  <c r="AE6041"/>
  <c r="AD6041"/>
  <c r="AB6048"/>
  <c r="AF6048" s="1"/>
  <c r="AB6046"/>
  <c r="AF6046" s="1"/>
  <c r="AE6046"/>
  <c r="AD6046"/>
  <c r="AB6116"/>
  <c r="AF6116" s="1"/>
  <c r="AD6116"/>
  <c r="AB5781"/>
  <c r="AF5781" s="1"/>
  <c r="AE5781"/>
  <c r="AD5781"/>
  <c r="AB5728"/>
  <c r="AF5728" s="1"/>
  <c r="AB6066"/>
  <c r="AF6066" s="1"/>
  <c r="AB5964"/>
  <c r="AF5964" s="1"/>
  <c r="AB5210"/>
  <c r="AF5210" s="1"/>
  <c r="AE5210"/>
  <c r="AD5210"/>
  <c r="AB5057"/>
  <c r="AF5057" s="1"/>
  <c r="AE5057"/>
  <c r="AD5057"/>
  <c r="AB4890"/>
  <c r="AF4890" s="1"/>
  <c r="AB5146"/>
  <c r="AF5146" s="1"/>
  <c r="AE5146"/>
  <c r="AD5146"/>
  <c r="AB4787"/>
  <c r="AF4787" s="1"/>
  <c r="AE4787"/>
  <c r="AD4787"/>
  <c r="AB4738"/>
  <c r="AF4738" s="1"/>
  <c r="AE4738"/>
  <c r="AD4738"/>
  <c r="AB4727"/>
  <c r="AF4727" s="1"/>
  <c r="AE4727"/>
  <c r="AD4727"/>
  <c r="AB4044"/>
  <c r="AF4044" s="1"/>
  <c r="AB3980"/>
  <c r="AF3980" s="1"/>
  <c r="AB3153"/>
  <c r="AF3153" s="1"/>
  <c r="AB6230"/>
  <c r="AF6230" s="1"/>
  <c r="AE6230"/>
  <c r="AD6230"/>
  <c r="AB6182"/>
  <c r="AF6182" s="1"/>
  <c r="AE6182"/>
  <c r="AD6182"/>
  <c r="AB4217"/>
  <c r="AF4217" s="1"/>
  <c r="AB4335"/>
  <c r="AF4335" s="1"/>
  <c r="AE4335"/>
  <c r="AD4335"/>
  <c r="AB5779"/>
  <c r="AF5779" s="1"/>
  <c r="AE5779"/>
  <c r="AD5779"/>
  <c r="AB6276"/>
  <c r="AF6276" s="1"/>
  <c r="AE6276"/>
  <c r="AD6276"/>
  <c r="AB6274"/>
  <c r="AF6274" s="1"/>
  <c r="AB6152"/>
  <c r="AF6152" s="1"/>
  <c r="AE6152"/>
  <c r="AD6152"/>
  <c r="AB6254"/>
  <c r="AF6254" s="1"/>
  <c r="AB6147"/>
  <c r="AF6147" s="1"/>
  <c r="AD6147"/>
  <c r="AB6192"/>
  <c r="AF6192" s="1"/>
  <c r="AE6192"/>
  <c r="AD6192"/>
  <c r="AB6142"/>
  <c r="AF6142" s="1"/>
  <c r="AE6142"/>
  <c r="AB6175"/>
  <c r="AF6175" s="1"/>
  <c r="AE6175"/>
  <c r="AD6175"/>
  <c r="AB6176"/>
  <c r="AF6176" s="1"/>
  <c r="AB6180"/>
  <c r="AF6180" s="1"/>
  <c r="AE6180"/>
  <c r="AD6180"/>
  <c r="AB6172"/>
  <c r="AF6172" s="1"/>
  <c r="AE6172"/>
  <c r="AD6172"/>
  <c r="AB6071"/>
  <c r="AF6071" s="1"/>
  <c r="AE6071"/>
  <c r="AD6071"/>
  <c r="AB6166"/>
  <c r="AF6166" s="1"/>
  <c r="AB6132"/>
  <c r="AF6132" s="1"/>
  <c r="AD6132"/>
  <c r="AB6062"/>
  <c r="AF6062" s="1"/>
  <c r="AE6062"/>
  <c r="AD6062"/>
  <c r="AB5856"/>
  <c r="AF5856" s="1"/>
  <c r="AB6045"/>
  <c r="AF6045" s="1"/>
  <c r="AB6025"/>
  <c r="AF6025" s="1"/>
  <c r="AE6025"/>
  <c r="AD6025"/>
  <c r="AB6039"/>
  <c r="AF6039" s="1"/>
  <c r="AE6039"/>
  <c r="AB6032"/>
  <c r="AF6032" s="1"/>
  <c r="AB6024"/>
  <c r="AF6024" s="1"/>
  <c r="AB6003"/>
  <c r="AF6003" s="1"/>
  <c r="AB5763"/>
  <c r="AF5763" s="1"/>
  <c r="AE5763"/>
  <c r="AB6001"/>
  <c r="AF6001" s="1"/>
  <c r="AE6001"/>
  <c r="AD6001"/>
  <c r="AB5762"/>
  <c r="AF5762" s="1"/>
  <c r="AE5762"/>
  <c r="AD5762"/>
  <c r="AB5738"/>
  <c r="AF5738" s="1"/>
  <c r="AE5738"/>
  <c r="AD5738"/>
  <c r="AB5724"/>
  <c r="AF5724" s="1"/>
  <c r="AE5724"/>
  <c r="AD5724"/>
  <c r="AB5980"/>
  <c r="AF5980" s="1"/>
  <c r="AD5980"/>
  <c r="AB5968"/>
  <c r="AF5968" s="1"/>
  <c r="AB5726"/>
  <c r="AF5726" s="1"/>
  <c r="AE5726"/>
  <c r="AD5726"/>
  <c r="AB5901"/>
  <c r="AF5901" s="1"/>
  <c r="AE5901"/>
  <c r="AD5901"/>
  <c r="AB5603"/>
  <c r="AF5603" s="1"/>
  <c r="AE5603"/>
  <c r="AD5603"/>
  <c r="AB5596"/>
  <c r="AF5596" s="1"/>
  <c r="AE5596"/>
  <c r="AD5596"/>
  <c r="AB5607"/>
  <c r="AF5607" s="1"/>
  <c r="AD5607"/>
  <c r="AB5107"/>
  <c r="AF5107" s="1"/>
  <c r="AE5107"/>
  <c r="AD5107"/>
  <c r="AB5214"/>
  <c r="AF5214" s="1"/>
  <c r="AB5151"/>
  <c r="AF5151" s="1"/>
  <c r="AB5047"/>
  <c r="AF5047" s="1"/>
  <c r="AE5047"/>
  <c r="AD5047"/>
  <c r="AB4853"/>
  <c r="AF4853" s="1"/>
  <c r="AD4853"/>
  <c r="AB4526"/>
  <c r="AF4526" s="1"/>
  <c r="AE4526"/>
  <c r="AD4526"/>
  <c r="AB4359"/>
  <c r="AF4359" s="1"/>
  <c r="AE4359"/>
  <c r="AD4359"/>
  <c r="AB3997"/>
  <c r="AF3997" s="1"/>
  <c r="AB3925"/>
  <c r="AF3925" s="1"/>
  <c r="AE3925"/>
  <c r="AD3925"/>
  <c r="AB3505"/>
  <c r="AF3505" s="1"/>
  <c r="AE3505"/>
  <c r="AD3505"/>
  <c r="AB3419"/>
  <c r="AF3419" s="1"/>
  <c r="AB2904"/>
  <c r="AF2904" s="1"/>
  <c r="AB2931"/>
  <c r="AF2931" s="1"/>
  <c r="AE2931"/>
  <c r="AD2931"/>
  <c r="AB2725"/>
  <c r="AF2725" s="1"/>
  <c r="AB5653"/>
  <c r="AF5653" s="1"/>
  <c r="AE5653"/>
  <c r="AD5653"/>
  <c r="AB6121"/>
  <c r="AF6121" s="1"/>
  <c r="AE6121"/>
  <c r="AD6121"/>
  <c r="AB5659"/>
  <c r="AF5659" s="1"/>
  <c r="AE5659"/>
  <c r="AD5659"/>
  <c r="AB5557"/>
  <c r="AF5557" s="1"/>
  <c r="AB4858"/>
  <c r="AF4858" s="1"/>
  <c r="AE4858"/>
  <c r="AD4858"/>
  <c r="AB6169"/>
  <c r="AF6169" s="1"/>
  <c r="AE6169"/>
  <c r="AD6169"/>
  <c r="AB5753"/>
  <c r="AF5753" s="1"/>
  <c r="AB4659"/>
  <c r="AF4659" s="1"/>
  <c r="AE4659"/>
  <c r="AD4659"/>
  <c r="AB4347"/>
  <c r="AF4347" s="1"/>
  <c r="AE4347"/>
  <c r="AD4347"/>
  <c r="AB6038"/>
  <c r="AF6038" s="1"/>
  <c r="AE6038"/>
  <c r="AD6038"/>
  <c r="AB5770"/>
  <c r="AF5770" s="1"/>
  <c r="AE5770"/>
  <c r="AD5770"/>
  <c r="AB6356"/>
  <c r="AF6356" s="1"/>
  <c r="AB6246"/>
  <c r="AF6246" s="1"/>
  <c r="AE6246"/>
  <c r="AD6246"/>
  <c r="AB6104"/>
  <c r="AF6104" s="1"/>
  <c r="AE6104"/>
  <c r="AD6104"/>
  <c r="AB6188"/>
  <c r="AF6188" s="1"/>
  <c r="AE6188"/>
  <c r="AD6188"/>
  <c r="AB6138"/>
  <c r="AF6138" s="1"/>
  <c r="AD6138"/>
  <c r="AB6155"/>
  <c r="AF6155" s="1"/>
  <c r="AE6155"/>
  <c r="AB6131"/>
  <c r="AF6131" s="1"/>
  <c r="AE6131"/>
  <c r="AD6131"/>
  <c r="AB6124"/>
  <c r="AF6124" s="1"/>
  <c r="AD6124"/>
  <c r="AB6123"/>
  <c r="AF6123" s="1"/>
  <c r="AE6123"/>
  <c r="AD6123"/>
  <c r="AB6129"/>
  <c r="AF6129" s="1"/>
  <c r="AE6129"/>
  <c r="AD6129"/>
  <c r="AB6120"/>
  <c r="AF6120" s="1"/>
  <c r="AD6120"/>
  <c r="AB6036"/>
  <c r="AF6036" s="1"/>
  <c r="AE6036"/>
  <c r="AD6036"/>
  <c r="AB6019"/>
  <c r="AF6019" s="1"/>
  <c r="AE6019"/>
  <c r="AD6019"/>
  <c r="AB6021"/>
  <c r="AF6021" s="1"/>
  <c r="AE6021"/>
  <c r="AD6021"/>
  <c r="AB6008"/>
  <c r="AF6008" s="1"/>
  <c r="AE6008"/>
  <c r="AD6008"/>
  <c r="AB5739"/>
  <c r="AF5739" s="1"/>
  <c r="AB5998"/>
  <c r="AF5998" s="1"/>
  <c r="AD5998"/>
  <c r="AB5978"/>
  <c r="AF5978" s="1"/>
  <c r="AE5978"/>
  <c r="AB5948"/>
  <c r="AF5948" s="1"/>
  <c r="AB5748"/>
  <c r="AF5748" s="1"/>
  <c r="AB5665"/>
  <c r="AF5665" s="1"/>
  <c r="AB5742"/>
  <c r="AF5742" s="1"/>
  <c r="AE5742"/>
  <c r="AD5742"/>
  <c r="AB5745"/>
  <c r="AF5745" s="1"/>
  <c r="AB5732"/>
  <c r="AF5732" s="1"/>
  <c r="AE5732"/>
  <c r="AD5732"/>
  <c r="AB5690"/>
  <c r="AF5690" s="1"/>
  <c r="AE5690"/>
  <c r="AD5690"/>
  <c r="AB5671"/>
  <c r="AF5671" s="1"/>
  <c r="AE5671"/>
  <c r="AB5645"/>
  <c r="AF5645" s="1"/>
  <c r="AB5639"/>
  <c r="AF5639" s="1"/>
  <c r="AE5639"/>
  <c r="AD5639"/>
  <c r="AB5581"/>
  <c r="AF5581" s="1"/>
  <c r="AB5534"/>
  <c r="AF5534" s="1"/>
  <c r="AE5534"/>
  <c r="AD5534"/>
  <c r="AB5058"/>
  <c r="AF5058" s="1"/>
  <c r="AE5058"/>
  <c r="AD5058"/>
  <c r="AB5470"/>
  <c r="AF5470" s="1"/>
  <c r="AB5615"/>
  <c r="AF5615" s="1"/>
  <c r="AE5615"/>
  <c r="AD5615"/>
  <c r="AB5243"/>
  <c r="AF5243" s="1"/>
  <c r="AE5243"/>
  <c r="AD5243"/>
  <c r="AB4767"/>
  <c r="AF4767" s="1"/>
  <c r="AE4767"/>
  <c r="AD4767"/>
  <c r="AB5043"/>
  <c r="AF5043" s="1"/>
  <c r="AB4897"/>
  <c r="AF4897" s="1"/>
  <c r="AE4897"/>
  <c r="AD4897"/>
  <c r="AB4955"/>
  <c r="AF4955" s="1"/>
  <c r="AE4955"/>
  <c r="AD4955"/>
  <c r="AB4349"/>
  <c r="AF4349" s="1"/>
  <c r="AE4349"/>
  <c r="AB4353"/>
  <c r="AF4353" s="1"/>
  <c r="AB4458"/>
  <c r="AF4458" s="1"/>
  <c r="AB4262"/>
  <c r="AF4262" s="1"/>
  <c r="AB3773"/>
  <c r="AF3773" s="1"/>
  <c r="AE3773"/>
  <c r="AD3773"/>
  <c r="AB4056"/>
  <c r="AF4056" s="1"/>
  <c r="AB4181"/>
  <c r="AF4181" s="1"/>
  <c r="AB2891"/>
  <c r="AF2891" s="1"/>
  <c r="AE2891"/>
  <c r="AD2891"/>
  <c r="AB2732"/>
  <c r="AF2732" s="1"/>
  <c r="AE2732"/>
  <c r="AD2732"/>
  <c r="AB6250"/>
  <c r="AF6250" s="1"/>
  <c r="AB6139"/>
  <c r="AF6139" s="1"/>
  <c r="AB4448"/>
  <c r="AF4448" s="1"/>
  <c r="AE4448"/>
  <c r="AD4448"/>
  <c r="AB5648"/>
  <c r="AF5648" s="1"/>
  <c r="AB6086"/>
  <c r="AF6086" s="1"/>
  <c r="AE6086"/>
  <c r="AD6086"/>
  <c r="AB6073"/>
  <c r="AF6073" s="1"/>
  <c r="AB6047"/>
  <c r="AF6047" s="1"/>
  <c r="AE6047"/>
  <c r="AD6047"/>
  <c r="AB6053"/>
  <c r="AF6053" s="1"/>
  <c r="AD6053"/>
  <c r="AB6043"/>
  <c r="AF6043" s="1"/>
  <c r="AE6043"/>
  <c r="AD6043"/>
  <c r="AB6051"/>
  <c r="AF6051" s="1"/>
  <c r="AE6051"/>
  <c r="AD6051"/>
  <c r="AB6034"/>
  <c r="AF6034" s="1"/>
  <c r="AE6034"/>
  <c r="AD6034"/>
  <c r="AB6014"/>
  <c r="AF6014" s="1"/>
  <c r="AE6014"/>
  <c r="AD6014"/>
  <c r="AB6023"/>
  <c r="AF6023" s="1"/>
  <c r="AE6023"/>
  <c r="AD6023"/>
  <c r="AB6002"/>
  <c r="AF6002" s="1"/>
  <c r="AE6002"/>
  <c r="AD6002"/>
  <c r="AB6011"/>
  <c r="AF6011" s="1"/>
  <c r="AE6011"/>
  <c r="AB5989"/>
  <c r="AF5989" s="1"/>
  <c r="AE5989"/>
  <c r="AD5989"/>
  <c r="AB5991"/>
  <c r="AF5991" s="1"/>
  <c r="AE5991"/>
  <c r="AD5991"/>
  <c r="AB5752"/>
  <c r="AF5752" s="1"/>
  <c r="AB5975"/>
  <c r="AF5975" s="1"/>
  <c r="AE5975"/>
  <c r="AD5975"/>
  <c r="AB5984"/>
  <c r="AF5984" s="1"/>
  <c r="AB5957"/>
  <c r="AF5957" s="1"/>
  <c r="AE5957"/>
  <c r="AD5957"/>
  <c r="AB5966"/>
  <c r="AF5966" s="1"/>
  <c r="AB5962"/>
  <c r="AF5962" s="1"/>
  <c r="AE5962"/>
  <c r="AD5962"/>
  <c r="AB5961"/>
  <c r="AF5961" s="1"/>
  <c r="AD5961"/>
  <c r="AB5923"/>
  <c r="AF5923" s="1"/>
  <c r="AB5954"/>
  <c r="AF5954" s="1"/>
  <c r="AE5954"/>
  <c r="AD5954"/>
  <c r="AB5936"/>
  <c r="AF5936" s="1"/>
  <c r="AE5936"/>
  <c r="AD5936"/>
  <c r="AB5952"/>
  <c r="AF5952" s="1"/>
  <c r="AE5952"/>
  <c r="AD5952"/>
  <c r="AB5920"/>
  <c r="AF5920" s="1"/>
  <c r="AB5945"/>
  <c r="AF5945" s="1"/>
  <c r="AE5945"/>
  <c r="AD5945"/>
  <c r="AB5908"/>
  <c r="AF5908" s="1"/>
  <c r="AE5908"/>
  <c r="AD5908"/>
  <c r="AB5734"/>
  <c r="AF5734" s="1"/>
  <c r="AE5734"/>
  <c r="AD5734"/>
  <c r="AB5861"/>
  <c r="AF5861" s="1"/>
  <c r="AD5861"/>
  <c r="AB5845"/>
  <c r="AF5845" s="1"/>
  <c r="AE5845"/>
  <c r="AD5845"/>
  <c r="AB5679"/>
  <c r="AF5679" s="1"/>
  <c r="AE5679"/>
  <c r="AD5679"/>
  <c r="AB5516"/>
  <c r="AF5516" s="1"/>
  <c r="AD5516"/>
  <c r="AB5278"/>
  <c r="AF5278" s="1"/>
  <c r="AB5142"/>
  <c r="AF5142" s="1"/>
  <c r="AE5142"/>
  <c r="AD5142"/>
  <c r="AB5029"/>
  <c r="AF5029" s="1"/>
  <c r="AB4944"/>
  <c r="AF4944" s="1"/>
  <c r="AB4687"/>
  <c r="AF4687" s="1"/>
  <c r="AB3948"/>
  <c r="AF3948" s="1"/>
  <c r="AE3948"/>
  <c r="AD3948"/>
  <c r="AB3793"/>
  <c r="AF3793" s="1"/>
  <c r="AB4030"/>
  <c r="AF4030" s="1"/>
  <c r="AE4030"/>
  <c r="AD4030"/>
  <c r="AB3580"/>
  <c r="AF3580" s="1"/>
  <c r="AE3580"/>
  <c r="AD3580"/>
  <c r="AB3222"/>
  <c r="AF3222" s="1"/>
  <c r="AE3222"/>
  <c r="AD3222"/>
  <c r="AB4004"/>
  <c r="AF4004" s="1"/>
  <c r="AB2787"/>
  <c r="AF2787" s="1"/>
  <c r="AB4029"/>
  <c r="AF4029" s="1"/>
  <c r="AB6251"/>
  <c r="AF6251" s="1"/>
  <c r="AB6164"/>
  <c r="AF6164" s="1"/>
  <c r="AE6164"/>
  <c r="AD6164"/>
  <c r="AB5982"/>
  <c r="AF5982" s="1"/>
  <c r="AD5982"/>
  <c r="AB4481"/>
  <c r="AF4481" s="1"/>
  <c r="AE4481"/>
  <c r="AD4481"/>
  <c r="AB6350"/>
  <c r="AF6350" s="1"/>
  <c r="AE6350"/>
  <c r="AD6350"/>
  <c r="AB4783"/>
  <c r="AF4783" s="1"/>
  <c r="AE4783"/>
  <c r="AD4783"/>
  <c r="AB5741"/>
  <c r="AF5741" s="1"/>
  <c r="AB6058"/>
  <c r="AF6058" s="1"/>
  <c r="AE6058"/>
  <c r="AB6054"/>
  <c r="AF6054" s="1"/>
  <c r="AE6054"/>
  <c r="AD6054"/>
  <c r="AB6027"/>
  <c r="AF6027" s="1"/>
  <c r="AE6027"/>
  <c r="AD6027"/>
  <c r="AB6016"/>
  <c r="AF6016" s="1"/>
  <c r="AB6020"/>
  <c r="AF6020" s="1"/>
  <c r="AE6020"/>
  <c r="AB6017"/>
  <c r="AF6017" s="1"/>
  <c r="AE6017"/>
  <c r="AD6017"/>
  <c r="AB6018"/>
  <c r="AF6018" s="1"/>
  <c r="AB6010"/>
  <c r="AF6010" s="1"/>
  <c r="AE6010"/>
  <c r="AD6010"/>
  <c r="AB6004"/>
  <c r="AF6004" s="1"/>
  <c r="AE6004"/>
  <c r="AD6004"/>
  <c r="AB5997"/>
  <c r="AF5997" s="1"/>
  <c r="AE5997"/>
  <c r="AD5997"/>
  <c r="AB5996"/>
  <c r="AF5996" s="1"/>
  <c r="AB5995"/>
  <c r="AF5995" s="1"/>
  <c r="AE5995"/>
  <c r="AD5995"/>
  <c r="AB5979"/>
  <c r="AF5979" s="1"/>
  <c r="AE5979"/>
  <c r="AD5979"/>
  <c r="AB5983"/>
  <c r="AF5983" s="1"/>
  <c r="AE5983"/>
  <c r="AD5983"/>
  <c r="AB5972"/>
  <c r="AF5972" s="1"/>
  <c r="AE5972"/>
  <c r="AD5972"/>
  <c r="AB5955"/>
  <c r="AF5955" s="1"/>
  <c r="AE5955"/>
  <c r="AD5955"/>
  <c r="AB5943"/>
  <c r="AF5943" s="1"/>
  <c r="AE5943"/>
  <c r="AB5938"/>
  <c r="AF5938" s="1"/>
  <c r="AE5938"/>
  <c r="AD5938"/>
  <c r="AB5934"/>
  <c r="AF5934" s="1"/>
  <c r="AE5934"/>
  <c r="AD5934"/>
  <c r="AB5898"/>
  <c r="AF5898" s="1"/>
  <c r="AE5898"/>
  <c r="AD5898"/>
  <c r="AB5909"/>
  <c r="AF5909" s="1"/>
  <c r="AE5909"/>
  <c r="AB5900"/>
  <c r="AF5900" s="1"/>
  <c r="AE5900"/>
  <c r="AD5900"/>
  <c r="AB5885"/>
  <c r="AF5885" s="1"/>
  <c r="AE5885"/>
  <c r="AD5885"/>
  <c r="AB4527"/>
  <c r="AF4527" s="1"/>
  <c r="AB4312"/>
  <c r="AF4312" s="1"/>
  <c r="AB4167"/>
  <c r="AF4167" s="1"/>
  <c r="AE4167"/>
  <c r="AD4167"/>
  <c r="AB4188"/>
  <c r="AF4188" s="1"/>
  <c r="AB4572"/>
  <c r="AF4572" s="1"/>
  <c r="AE4572"/>
  <c r="AD4572"/>
  <c r="AB2993"/>
  <c r="AF2993" s="1"/>
  <c r="AE2993"/>
  <c r="AD2993"/>
  <c r="AB3228"/>
  <c r="AF3228" s="1"/>
  <c r="AB3102"/>
  <c r="AF3102" s="1"/>
  <c r="AE3102"/>
  <c r="AD3102"/>
  <c r="AB2865"/>
  <c r="AF2865" s="1"/>
  <c r="AE2865"/>
  <c r="AD2865"/>
  <c r="AB2715"/>
  <c r="AF2715" s="1"/>
  <c r="AE2715"/>
  <c r="AD2715"/>
  <c r="AB6161"/>
  <c r="AF6161" s="1"/>
  <c r="AE6161"/>
  <c r="AD6161"/>
  <c r="AB5999"/>
  <c r="AF5999" s="1"/>
  <c r="AE5999"/>
  <c r="AD5999"/>
  <c r="AB5720"/>
  <c r="AF5720" s="1"/>
  <c r="AB4469"/>
  <c r="AF4469" s="1"/>
  <c r="AE4469"/>
  <c r="AD4469"/>
  <c r="AB3950"/>
  <c r="AF3950" s="1"/>
  <c r="AE3950"/>
  <c r="AD3950"/>
  <c r="AB2895"/>
  <c r="AF2895" s="1"/>
  <c r="AE2895"/>
  <c r="AD2895"/>
  <c r="AB2678"/>
  <c r="AF2678" s="1"/>
  <c r="AE2678"/>
  <c r="AD2678"/>
  <c r="AB2241"/>
  <c r="AF2241" s="1"/>
  <c r="AE2241"/>
  <c r="AD2241"/>
  <c r="AB6146"/>
  <c r="AF6146" s="1"/>
  <c r="AE6146"/>
  <c r="AD6146"/>
  <c r="AB5974"/>
  <c r="AF5974" s="1"/>
  <c r="AB5932"/>
  <c r="AF5932" s="1"/>
  <c r="AE5932"/>
  <c r="AD5932"/>
  <c r="AB5953"/>
  <c r="AF5953" s="1"/>
  <c r="AB5939"/>
  <c r="AF5939" s="1"/>
  <c r="AE5939"/>
  <c r="AB5922"/>
  <c r="AF5922" s="1"/>
  <c r="AE5922"/>
  <c r="AD5922"/>
  <c r="AB5930"/>
  <c r="AF5930" s="1"/>
  <c r="AB5894"/>
  <c r="AF5894" s="1"/>
  <c r="AE5894"/>
  <c r="AD5894"/>
  <c r="AB5868"/>
  <c r="AF5868" s="1"/>
  <c r="AE5868"/>
  <c r="AD5868"/>
  <c r="AB5863"/>
  <c r="AF5863" s="1"/>
  <c r="AB5827"/>
  <c r="AF5827" s="1"/>
  <c r="AE5827"/>
  <c r="AD5827"/>
  <c r="AB5830"/>
  <c r="AF5830" s="1"/>
  <c r="AB5823"/>
  <c r="AF5823" s="1"/>
  <c r="AE5823"/>
  <c r="AB5822"/>
  <c r="AF5822" s="1"/>
  <c r="AE5822"/>
  <c r="AD5822"/>
  <c r="AB5810"/>
  <c r="AF5810" s="1"/>
  <c r="AB5749"/>
  <c r="AF5749" s="1"/>
  <c r="AE5749"/>
  <c r="AD5749"/>
  <c r="AB5692"/>
  <c r="AF5692" s="1"/>
  <c r="AE5692"/>
  <c r="AB5630"/>
  <c r="AF5630" s="1"/>
  <c r="AE5630"/>
  <c r="AD5630"/>
  <c r="AB5594"/>
  <c r="AF5594" s="1"/>
  <c r="AE5594"/>
  <c r="AD5594"/>
  <c r="AB5532"/>
  <c r="AF5532" s="1"/>
  <c r="AB5270"/>
  <c r="AF5270" s="1"/>
  <c r="AB5548"/>
  <c r="AF5548" s="1"/>
  <c r="AE5548"/>
  <c r="AD5548"/>
  <c r="AB5271"/>
  <c r="AF5271" s="1"/>
  <c r="AE5271"/>
  <c r="AD5271"/>
  <c r="AB4778"/>
  <c r="AF4778" s="1"/>
  <c r="AB4443"/>
  <c r="AF4443" s="1"/>
  <c r="AB4343"/>
  <c r="AF4343" s="1"/>
  <c r="AE4343"/>
  <c r="AD4343"/>
  <c r="AB4296"/>
  <c r="AF4296" s="1"/>
  <c r="AE4296"/>
  <c r="AD4296"/>
  <c r="AB3166"/>
  <c r="AF3166" s="1"/>
  <c r="AB6013"/>
  <c r="AF6013" s="1"/>
  <c r="AE6013"/>
  <c r="AB4712"/>
  <c r="AF4712" s="1"/>
  <c r="AE4712"/>
  <c r="AD4712"/>
  <c r="AB6033"/>
  <c r="AF6033" s="1"/>
  <c r="AE6033"/>
  <c r="AD6033"/>
  <c r="AB6009"/>
  <c r="AF6009" s="1"/>
  <c r="AB5959"/>
  <c r="AF5959" s="1"/>
  <c r="AE5959"/>
  <c r="AD5959"/>
  <c r="AB5956"/>
  <c r="AF5956" s="1"/>
  <c r="AD5956"/>
  <c r="AB5958"/>
  <c r="AF5958" s="1"/>
  <c r="AB5928"/>
  <c r="AF5928" s="1"/>
  <c r="AD5928"/>
  <c r="AB5924"/>
  <c r="AF5924" s="1"/>
  <c r="AE5924"/>
  <c r="AD5924"/>
  <c r="AB5912"/>
  <c r="AF5912" s="1"/>
  <c r="AE5912"/>
  <c r="AD5912"/>
  <c r="AB5869"/>
  <c r="AF5869" s="1"/>
  <c r="AE5869"/>
  <c r="AD5869"/>
  <c r="AB5879"/>
  <c r="AF5879" s="1"/>
  <c r="AB5874"/>
  <c r="AF5874" s="1"/>
  <c r="AE5874"/>
  <c r="AB5876"/>
  <c r="AF5876" s="1"/>
  <c r="AD5876"/>
  <c r="AB5853"/>
  <c r="AF5853" s="1"/>
  <c r="AB5840"/>
  <c r="AF5840" s="1"/>
  <c r="AE5840"/>
  <c r="AD5840"/>
  <c r="AB5833"/>
  <c r="AF5833" s="1"/>
  <c r="AE5833"/>
  <c r="AD5833"/>
  <c r="AB5817"/>
  <c r="AF5817" s="1"/>
  <c r="AE5817"/>
  <c r="AD5817"/>
  <c r="AB5805"/>
  <c r="AF5805" s="1"/>
  <c r="AE5805"/>
  <c r="AD5805"/>
  <c r="AB4300"/>
  <c r="AF4300" s="1"/>
  <c r="AE4300"/>
  <c r="AD4300"/>
  <c r="AB4055"/>
  <c r="AF4055" s="1"/>
  <c r="AB2617"/>
  <c r="AF2617" s="1"/>
  <c r="AB5696"/>
  <c r="AF5696" s="1"/>
  <c r="AE5696"/>
  <c r="AD5696"/>
  <c r="AB5740"/>
  <c r="AF5740" s="1"/>
  <c r="AE5740"/>
  <c r="AD5740"/>
  <c r="AB5990"/>
  <c r="AF5990" s="1"/>
  <c r="AB4170"/>
  <c r="AF4170" s="1"/>
  <c r="AB5733"/>
  <c r="AF5733" s="1"/>
  <c r="AB5697"/>
  <c r="AF5697" s="1"/>
  <c r="AE5697"/>
  <c r="AD5697"/>
  <c r="AB4412"/>
  <c r="AF4412" s="1"/>
  <c r="AE4412"/>
  <c r="AD4412"/>
  <c r="AB5970"/>
  <c r="AF5970" s="1"/>
  <c r="AE5970"/>
  <c r="AD5970"/>
  <c r="AB5931"/>
  <c r="AF5931" s="1"/>
  <c r="AE5931"/>
  <c r="AD5931"/>
  <c r="AB5891"/>
  <c r="AF5891" s="1"/>
  <c r="AE5891"/>
  <c r="AD5891"/>
  <c r="AB5866"/>
  <c r="AF5866" s="1"/>
  <c r="AE5866"/>
  <c r="AD5866"/>
  <c r="AB5865"/>
  <c r="AF5865" s="1"/>
  <c r="AE5865"/>
  <c r="AD5865"/>
  <c r="AB5870"/>
  <c r="AF5870" s="1"/>
  <c r="AB5826"/>
  <c r="AF5826" s="1"/>
  <c r="AD5826"/>
  <c r="AB5821"/>
  <c r="AF5821" s="1"/>
  <c r="AB5731"/>
  <c r="AF5731" s="1"/>
  <c r="AE5731"/>
  <c r="AD5731"/>
  <c r="AB5564"/>
  <c r="AF5564" s="1"/>
  <c r="AE5564"/>
  <c r="AD5564"/>
  <c r="AB4313"/>
  <c r="AF4313" s="1"/>
  <c r="AE4313"/>
  <c r="AD4313"/>
  <c r="AB2830"/>
  <c r="AF2830" s="1"/>
  <c r="AB2765"/>
  <c r="AF2765" s="1"/>
  <c r="AB3090"/>
  <c r="AF3090" s="1"/>
  <c r="AB2600"/>
  <c r="AF2600" s="1"/>
  <c r="AB2615"/>
  <c r="AF2615" s="1"/>
  <c r="AB6006"/>
  <c r="AF6006" s="1"/>
  <c r="AE6006"/>
  <c r="AB5987"/>
  <c r="AF5987" s="1"/>
  <c r="AE5987"/>
  <c r="AD5987"/>
  <c r="AB4748"/>
  <c r="AF4748" s="1"/>
  <c r="AB4947"/>
  <c r="AF4947" s="1"/>
  <c r="AE4947"/>
  <c r="AD4947"/>
  <c r="AB6348"/>
  <c r="AF6348" s="1"/>
  <c r="AB6145"/>
  <c r="AF6145" s="1"/>
  <c r="AB5951"/>
  <c r="AF5951" s="1"/>
  <c r="AB5905"/>
  <c r="AF5905" s="1"/>
  <c r="AE5905"/>
  <c r="AD5905"/>
  <c r="AB5890"/>
  <c r="AF5890" s="1"/>
  <c r="AB5914"/>
  <c r="AF5914" s="1"/>
  <c r="AD5914"/>
  <c r="AB5883"/>
  <c r="AF5883" s="1"/>
  <c r="AE5883"/>
  <c r="AD5883"/>
  <c r="AB5875"/>
  <c r="AF5875" s="1"/>
  <c r="AE5875"/>
  <c r="AD5875"/>
  <c r="AB5860"/>
  <c r="AF5860" s="1"/>
  <c r="AE5860"/>
  <c r="AD5860"/>
  <c r="AB5859"/>
  <c r="AF5859" s="1"/>
  <c r="AB5846"/>
  <c r="AF5846" s="1"/>
  <c r="AB5844"/>
  <c r="AF5844" s="1"/>
  <c r="AE5844"/>
  <c r="AD5844"/>
  <c r="AB5788"/>
  <c r="AF5788" s="1"/>
  <c r="AE5788"/>
  <c r="AD5788"/>
  <c r="AB5710"/>
  <c r="AF5710" s="1"/>
  <c r="AE5710"/>
  <c r="AD5710"/>
  <c r="AB5593"/>
  <c r="AF5593" s="1"/>
  <c r="AD5593"/>
  <c r="AB4827"/>
  <c r="AF4827" s="1"/>
  <c r="AE4827"/>
  <c r="AD4827"/>
  <c r="AB4551"/>
  <c r="AF4551" s="1"/>
  <c r="AE4551"/>
  <c r="AD4551"/>
  <c r="AB4686"/>
  <c r="AF4686" s="1"/>
  <c r="AB3879"/>
  <c r="AF3879" s="1"/>
  <c r="AE3879"/>
  <c r="AD3879"/>
  <c r="AB2980"/>
  <c r="AF2980" s="1"/>
  <c r="AB2945"/>
  <c r="AF2945" s="1"/>
  <c r="AB5789"/>
  <c r="AF5789" s="1"/>
  <c r="AE5789"/>
  <c r="AB5689"/>
  <c r="AF5689" s="1"/>
  <c r="AB5623"/>
  <c r="AF5623" s="1"/>
  <c r="AB5076"/>
  <c r="AF5076" s="1"/>
  <c r="AB4327"/>
  <c r="AF4327" s="1"/>
  <c r="AB6224"/>
  <c r="AF6224" s="1"/>
  <c r="AE6224"/>
  <c r="AD6224"/>
  <c r="AB6031"/>
  <c r="AF6031" s="1"/>
  <c r="AE6031"/>
  <c r="AD6031"/>
  <c r="AB6000"/>
  <c r="AF6000" s="1"/>
  <c r="AE6000"/>
  <c r="AB5985"/>
  <c r="AF5985" s="1"/>
  <c r="AE5985"/>
  <c r="AD5985"/>
  <c r="AB5973"/>
  <c r="AF5973" s="1"/>
  <c r="AE5973"/>
  <c r="AD5973"/>
  <c r="AB5967"/>
  <c r="AF5967" s="1"/>
  <c r="AE5967"/>
  <c r="AD5967"/>
  <c r="AB5942"/>
  <c r="AF5942" s="1"/>
  <c r="AE5942"/>
  <c r="AD5942"/>
  <c r="AB5947"/>
  <c r="AF5947" s="1"/>
  <c r="AE5947"/>
  <c r="AD5947"/>
  <c r="AB5937"/>
  <c r="AF5937" s="1"/>
  <c r="AB5729"/>
  <c r="AF5729" s="1"/>
  <c r="AE5729"/>
  <c r="AD5729"/>
  <c r="AB5946"/>
  <c r="AF5946" s="1"/>
  <c r="AE5946"/>
  <c r="AB5925"/>
  <c r="AF5925" s="1"/>
  <c r="AB6235"/>
  <c r="AF6235" s="1"/>
  <c r="AB5893"/>
  <c r="AF5893" s="1"/>
  <c r="AB5915"/>
  <c r="AF5915" s="1"/>
  <c r="AE5915"/>
  <c r="AB5899"/>
  <c r="AF5899" s="1"/>
  <c r="AD5899"/>
  <c r="AB5902"/>
  <c r="AF5902" s="1"/>
  <c r="AE5902"/>
  <c r="AD5902"/>
  <c r="AB5882"/>
  <c r="AF5882" s="1"/>
  <c r="AE5882"/>
  <c r="AD5882"/>
  <c r="AB5852"/>
  <c r="AF5852" s="1"/>
  <c r="AE5852"/>
  <c r="AD5852"/>
  <c r="AB5849"/>
  <c r="AF5849" s="1"/>
  <c r="AB5855"/>
  <c r="AF5855" s="1"/>
  <c r="AB5825"/>
  <c r="AF5825" s="1"/>
  <c r="AE5825"/>
  <c r="AD5825"/>
  <c r="AB5841"/>
  <c r="AF5841" s="1"/>
  <c r="AE5841"/>
  <c r="AB5831"/>
  <c r="AF5831" s="1"/>
  <c r="AE5831"/>
  <c r="AD5831"/>
  <c r="AB5836"/>
  <c r="AF5836" s="1"/>
  <c r="AD5836"/>
  <c r="AB5818"/>
  <c r="AF5818" s="1"/>
  <c r="AB5812"/>
  <c r="AF5812" s="1"/>
  <c r="AE5812"/>
  <c r="AB5813"/>
  <c r="AF5813" s="1"/>
  <c r="AE5813"/>
  <c r="AD5813"/>
  <c r="AB5793"/>
  <c r="AF5793" s="1"/>
  <c r="AB5790"/>
  <c r="AF5790" s="1"/>
  <c r="AE5790"/>
  <c r="AD5790"/>
  <c r="AB5792"/>
  <c r="AF5792" s="1"/>
  <c r="AE5792"/>
  <c r="AD5792"/>
  <c r="AB5799"/>
  <c r="AF5799" s="1"/>
  <c r="AB5784"/>
  <c r="AF5784" s="1"/>
  <c r="AD5784"/>
  <c r="AB5703"/>
  <c r="AF5703" s="1"/>
  <c r="AB5686"/>
  <c r="AF5686" s="1"/>
  <c r="AE5686"/>
  <c r="AD5686"/>
  <c r="AB5687"/>
  <c r="AF5687" s="1"/>
  <c r="AB5662"/>
  <c r="AF5662" s="1"/>
  <c r="AB5211"/>
  <c r="AF5211" s="1"/>
  <c r="AE5211"/>
  <c r="AD5211"/>
  <c r="AB5241"/>
  <c r="AF5241" s="1"/>
  <c r="AE5241"/>
  <c r="AB4932"/>
  <c r="AF4932" s="1"/>
  <c r="AB4861"/>
  <c r="AF4861" s="1"/>
  <c r="AE4861"/>
  <c r="AD4861"/>
  <c r="AB4813"/>
  <c r="AF4813" s="1"/>
  <c r="AE4813"/>
  <c r="AD4813"/>
  <c r="AB4290"/>
  <c r="AF4290" s="1"/>
  <c r="AE4290"/>
  <c r="AD4290"/>
  <c r="AB3776"/>
  <c r="AF3776" s="1"/>
  <c r="AD3776"/>
  <c r="AB4195"/>
  <c r="AF4195" s="1"/>
  <c r="AE4195"/>
  <c r="AD4195"/>
  <c r="AB3800"/>
  <c r="AF3800" s="1"/>
  <c r="AB3943"/>
  <c r="AF3943" s="1"/>
  <c r="AE3943"/>
  <c r="AD3943"/>
  <c r="AB3012"/>
  <c r="AF3012" s="1"/>
  <c r="AE3012"/>
  <c r="AD3012"/>
  <c r="AB2875"/>
  <c r="AF2875" s="1"/>
  <c r="AB3054"/>
  <c r="AF3054" s="1"/>
  <c r="AE3054"/>
  <c r="AD3054"/>
  <c r="AB6186"/>
  <c r="AF6186" s="1"/>
  <c r="AE6186"/>
  <c r="AD6186"/>
  <c r="AB5196"/>
  <c r="AF5196" s="1"/>
  <c r="AB6352"/>
  <c r="AF6352" s="1"/>
  <c r="AE6352"/>
  <c r="AB5907"/>
  <c r="AF5907" s="1"/>
  <c r="AD5907"/>
  <c r="AB5871"/>
  <c r="AF5871" s="1"/>
  <c r="AE5871"/>
  <c r="AD5871"/>
  <c r="AB5887"/>
  <c r="AF5887" s="1"/>
  <c r="AB5816"/>
  <c r="AF5816" s="1"/>
  <c r="AE5816"/>
  <c r="AD5816"/>
  <c r="AB5802"/>
  <c r="AF5802" s="1"/>
  <c r="AE5802"/>
  <c r="AD5802"/>
  <c r="AB5780"/>
  <c r="AF5780" s="1"/>
  <c r="AB5663"/>
  <c r="AF5663" s="1"/>
  <c r="AE5663"/>
  <c r="AD5663"/>
  <c r="AB5725"/>
  <c r="AF5725" s="1"/>
  <c r="AE5725"/>
  <c r="AD5725"/>
  <c r="AB5268"/>
  <c r="AF5268" s="1"/>
  <c r="AE5268"/>
  <c r="AD5268"/>
  <c r="AB2100"/>
  <c r="AF2100" s="1"/>
  <c r="AE2100"/>
  <c r="AD2100"/>
  <c r="AB6122"/>
  <c r="AF6122" s="1"/>
  <c r="AE6122"/>
  <c r="AD6122"/>
  <c r="AB5988"/>
  <c r="AF5988" s="1"/>
  <c r="AE5988"/>
  <c r="AD5988"/>
  <c r="AB5977"/>
  <c r="AF5977" s="1"/>
  <c r="AE5977"/>
  <c r="AD5977"/>
  <c r="AB5965"/>
  <c r="AF5965" s="1"/>
  <c r="AE5965"/>
  <c r="AD5965"/>
  <c r="AB5971"/>
  <c r="AF5971" s="1"/>
  <c r="AB5927"/>
  <c r="AF5927" s="1"/>
  <c r="AE5927"/>
  <c r="AD5927"/>
  <c r="AB5941"/>
  <c r="AF5941" s="1"/>
  <c r="AD5941"/>
  <c r="AB5940"/>
  <c r="AF5940" s="1"/>
  <c r="AE5940"/>
  <c r="AD5940"/>
  <c r="AB5903"/>
  <c r="AF5903" s="1"/>
  <c r="AB5918"/>
  <c r="AF5918" s="1"/>
  <c r="AE5918"/>
  <c r="AD5918"/>
  <c r="AB5897"/>
  <c r="AF5897" s="1"/>
  <c r="AB5916"/>
  <c r="AF5916" s="1"/>
  <c r="AE5916"/>
  <c r="AD5916"/>
  <c r="AB5872"/>
  <c r="AF5872" s="1"/>
  <c r="AB5854"/>
  <c r="AF5854" s="1"/>
  <c r="AE5854"/>
  <c r="AD5854"/>
  <c r="AB5848"/>
  <c r="AF5848" s="1"/>
  <c r="AE5848"/>
  <c r="AD5848"/>
  <c r="AB5864"/>
  <c r="AF5864" s="1"/>
  <c r="AE5864"/>
  <c r="AD5864"/>
  <c r="AB5851"/>
  <c r="AF5851" s="1"/>
  <c r="AB5837"/>
  <c r="AF5837" s="1"/>
  <c r="AE5837"/>
  <c r="AD5837"/>
  <c r="AB5832"/>
  <c r="AF5832" s="1"/>
  <c r="AB5842"/>
  <c r="AF5842" s="1"/>
  <c r="AE5842"/>
  <c r="AD5842"/>
  <c r="AB5829"/>
  <c r="AF5829" s="1"/>
  <c r="AE5829"/>
  <c r="AD5829"/>
  <c r="AB5824"/>
  <c r="AF5824" s="1"/>
  <c r="AE5824"/>
  <c r="AD5824"/>
  <c r="AB5806"/>
  <c r="AF5806" s="1"/>
  <c r="AB5820"/>
  <c r="AF5820" s="1"/>
  <c r="AE5820"/>
  <c r="AD5820"/>
  <c r="AB5800"/>
  <c r="AF5800" s="1"/>
  <c r="AE5800"/>
  <c r="AD5800"/>
  <c r="AB5782"/>
  <c r="AF5782" s="1"/>
  <c r="AE5782"/>
  <c r="AD5782"/>
  <c r="AB5769"/>
  <c r="AF5769" s="1"/>
  <c r="AB5704"/>
  <c r="AF5704" s="1"/>
  <c r="AB5708"/>
  <c r="AF5708" s="1"/>
  <c r="AE5708"/>
  <c r="AD5708"/>
  <c r="AB5691"/>
  <c r="AF5691" s="1"/>
  <c r="AE5691"/>
  <c r="AD5691"/>
  <c r="AB5672"/>
  <c r="AF5672" s="1"/>
  <c r="AB5680"/>
  <c r="AF5680" s="1"/>
  <c r="AE5680"/>
  <c r="AD5680"/>
  <c r="AB5632"/>
  <c r="AF5632" s="1"/>
  <c r="AD5632"/>
  <c r="AB5646"/>
  <c r="AF5646" s="1"/>
  <c r="AE5646"/>
  <c r="AD5646"/>
  <c r="AB5608"/>
  <c r="AF5608" s="1"/>
  <c r="AE5608"/>
  <c r="AD5608"/>
  <c r="AB5259"/>
  <c r="AF5259" s="1"/>
  <c r="AE5259"/>
  <c r="AD5259"/>
  <c r="AB5249"/>
  <c r="AF5249" s="1"/>
  <c r="AB4749"/>
  <c r="AF4749" s="1"/>
  <c r="AE4749"/>
  <c r="AD4749"/>
  <c r="AB4768"/>
  <c r="AF4768" s="1"/>
  <c r="AD4768"/>
  <c r="AB4265"/>
  <c r="AF4265" s="1"/>
  <c r="AE4265"/>
  <c r="AD4265"/>
  <c r="AB4595"/>
  <c r="AF4595" s="1"/>
  <c r="AE4595"/>
  <c r="AD4595"/>
  <c r="AB4231"/>
  <c r="AF4231" s="1"/>
  <c r="AE4231"/>
  <c r="AD4231"/>
  <c r="AB3639"/>
  <c r="AF3639" s="1"/>
  <c r="AB3249"/>
  <c r="AF3249" s="1"/>
  <c r="AB3020"/>
  <c r="AF3020" s="1"/>
  <c r="AE3020"/>
  <c r="AD3020"/>
  <c r="AB3295"/>
  <c r="AF3295" s="1"/>
  <c r="AB3365"/>
  <c r="AF3365" s="1"/>
  <c r="AB2781"/>
  <c r="AF2781" s="1"/>
  <c r="AB5707"/>
  <c r="AF5707" s="1"/>
  <c r="AB5857"/>
  <c r="AF5857" s="1"/>
  <c r="AE5857"/>
  <c r="AD5857"/>
  <c r="AB5434"/>
  <c r="AF5434" s="1"/>
  <c r="AE5434"/>
  <c r="AD5434"/>
  <c r="AB5578"/>
  <c r="AF5578" s="1"/>
  <c r="AE5578"/>
  <c r="AD5578"/>
  <c r="AB4520"/>
  <c r="AF4520" s="1"/>
  <c r="AE4520"/>
  <c r="AD4520"/>
  <c r="AB6351"/>
  <c r="AF6351" s="1"/>
  <c r="AE6351"/>
  <c r="AD6351"/>
  <c r="AB5828"/>
  <c r="AF5828" s="1"/>
  <c r="AB5719"/>
  <c r="AF5719" s="1"/>
  <c r="AE5719"/>
  <c r="AB5668"/>
  <c r="AF5668" s="1"/>
  <c r="AE5668"/>
  <c r="AD5668"/>
  <c r="AB5614"/>
  <c r="AF5614" s="1"/>
  <c r="AB5134"/>
  <c r="AF5134" s="1"/>
  <c r="AE5134"/>
  <c r="AD5134"/>
  <c r="AB4342"/>
  <c r="AF4342" s="1"/>
  <c r="AE4342"/>
  <c r="AD4342"/>
  <c r="AB3268"/>
  <c r="AF3268" s="1"/>
  <c r="AE3268"/>
  <c r="AD3268"/>
  <c r="AB2901"/>
  <c r="AF2901" s="1"/>
  <c r="AB6335"/>
  <c r="AF6335" s="1"/>
  <c r="AE6335"/>
  <c r="AD6335"/>
  <c r="AB6297"/>
  <c r="AF6297" s="1"/>
  <c r="AE6297"/>
  <c r="AD6297"/>
  <c r="AB5994"/>
  <c r="AF5994" s="1"/>
  <c r="AB5933"/>
  <c r="AF5933" s="1"/>
  <c r="AB5929"/>
  <c r="AF5929" s="1"/>
  <c r="AE5929"/>
  <c r="AD5929"/>
  <c r="AB5896"/>
  <c r="AF5896" s="1"/>
  <c r="AE5896"/>
  <c r="AD5896"/>
  <c r="AB5884"/>
  <c r="AF5884" s="1"/>
  <c r="AB5858"/>
  <c r="AF5858" s="1"/>
  <c r="AB5862"/>
  <c r="AF5862" s="1"/>
  <c r="AE5862"/>
  <c r="AD5862"/>
  <c r="AB5850"/>
  <c r="AF5850" s="1"/>
  <c r="AE5850"/>
  <c r="AD5850"/>
  <c r="AB5835"/>
  <c r="AF5835" s="1"/>
  <c r="AE5835"/>
  <c r="AD5835"/>
  <c r="AB5838"/>
  <c r="AF5838" s="1"/>
  <c r="AD5838"/>
  <c r="AB5847"/>
  <c r="AF5847" s="1"/>
  <c r="AE5847"/>
  <c r="AD5847"/>
  <c r="AB5811"/>
  <c r="AF5811" s="1"/>
  <c r="AE5811"/>
  <c r="AD5811"/>
  <c r="AB5814"/>
  <c r="AF5814" s="1"/>
  <c r="AD5814"/>
  <c r="AB5815"/>
  <c r="AF5815" s="1"/>
  <c r="AE5815"/>
  <c r="AD5815"/>
  <c r="AB5801"/>
  <c r="AF5801" s="1"/>
  <c r="AE5801"/>
  <c r="AB5794"/>
  <c r="AF5794" s="1"/>
  <c r="AE5794"/>
  <c r="AD5794"/>
  <c r="AB5786"/>
  <c r="AF5786" s="1"/>
  <c r="AE5786"/>
  <c r="AD5786"/>
  <c r="AB5787"/>
  <c r="AF5787" s="1"/>
  <c r="AB5796"/>
  <c r="AF5796" s="1"/>
  <c r="AE5796"/>
  <c r="AB6127"/>
  <c r="AF6127" s="1"/>
  <c r="AE6127"/>
  <c r="AD6127"/>
  <c r="AB5718"/>
  <c r="AF5718" s="1"/>
  <c r="AB5695"/>
  <c r="AF5695" s="1"/>
  <c r="AD5695"/>
  <c r="AB5683"/>
  <c r="AF5683" s="1"/>
  <c r="AE5683"/>
  <c r="AB5656"/>
  <c r="AF5656" s="1"/>
  <c r="AB5604"/>
  <c r="AF5604" s="1"/>
  <c r="AB4991"/>
  <c r="AF4991" s="1"/>
  <c r="AE4991"/>
  <c r="AD4991"/>
  <c r="AB4301"/>
  <c r="AF4301" s="1"/>
  <c r="AE4301"/>
  <c r="AD4301"/>
  <c r="AB3856"/>
  <c r="AF3856" s="1"/>
  <c r="AE3856"/>
  <c r="AD3856"/>
  <c r="AB4573"/>
  <c r="AF4573" s="1"/>
  <c r="AB2712"/>
  <c r="AF2712" s="1"/>
  <c r="AE2712"/>
  <c r="AD2712"/>
  <c r="AB2517"/>
  <c r="AF2517" s="1"/>
  <c r="AE2517"/>
  <c r="AD2517"/>
  <c r="AB2864"/>
  <c r="AF2864" s="1"/>
  <c r="AE2864"/>
  <c r="AD2864"/>
  <c r="AB1947"/>
  <c r="AF1947" s="1"/>
  <c r="AB5986"/>
  <c r="AF5986" s="1"/>
  <c r="AB5877"/>
  <c r="AF5877" s="1"/>
  <c r="AE5877"/>
  <c r="AB5834"/>
  <c r="AF5834" s="1"/>
  <c r="AD5834"/>
  <c r="AB4941"/>
  <c r="AF4941" s="1"/>
  <c r="AE4941"/>
  <c r="AD4941"/>
  <c r="AB4695"/>
  <c r="AF4695" s="1"/>
  <c r="AB6349"/>
  <c r="AF6349" s="1"/>
  <c r="AE6349"/>
  <c r="AD6349"/>
  <c r="AB5747"/>
  <c r="AF5747" s="1"/>
  <c r="AE5747"/>
  <c r="AD5747"/>
  <c r="AB6022"/>
  <c r="AF6022" s="1"/>
  <c r="AB5981"/>
  <c r="AF5981" s="1"/>
  <c r="AE5981"/>
  <c r="AD5981"/>
  <c r="AB5976"/>
  <c r="AF5976" s="1"/>
  <c r="AB5935"/>
  <c r="AF5935" s="1"/>
  <c r="AD5935"/>
  <c r="AB5949"/>
  <c r="AF5949" s="1"/>
  <c r="AE5949"/>
  <c r="AD5949"/>
  <c r="AB5911"/>
  <c r="AF5911" s="1"/>
  <c r="AE5911"/>
  <c r="AD5911"/>
  <c r="AB5889"/>
  <c r="AF5889" s="1"/>
  <c r="AE5889"/>
  <c r="AD5889"/>
  <c r="AB5803"/>
  <c r="AF5803" s="1"/>
  <c r="AB5721"/>
  <c r="AF5721" s="1"/>
  <c r="AB5706"/>
  <c r="AF5706" s="1"/>
  <c r="AE5706"/>
  <c r="AD5706"/>
  <c r="AB5717"/>
  <c r="AF5717" s="1"/>
  <c r="AE5717"/>
  <c r="AD5717"/>
  <c r="AB5727"/>
  <c r="AF5727" s="1"/>
  <c r="AE5727"/>
  <c r="AD5727"/>
  <c r="AB5688"/>
  <c r="AF5688" s="1"/>
  <c r="AE5688"/>
  <c r="AD5688"/>
  <c r="AB5699"/>
  <c r="AF5699" s="1"/>
  <c r="AE5699"/>
  <c r="AD5699"/>
  <c r="AB5636"/>
  <c r="AF5636" s="1"/>
  <c r="AB5635"/>
  <c r="AF5635" s="1"/>
  <c r="AD5635"/>
  <c r="AB5629"/>
  <c r="AF5629" s="1"/>
  <c r="AE5629"/>
  <c r="AD5629"/>
  <c r="AB5621"/>
  <c r="AF5621" s="1"/>
  <c r="AE5621"/>
  <c r="AD5621"/>
  <c r="AB5616"/>
  <c r="AF5616" s="1"/>
  <c r="AE5616"/>
  <c r="AD5616"/>
  <c r="AB5617"/>
  <c r="AF5617" s="1"/>
  <c r="AB5605"/>
  <c r="AF5605" s="1"/>
  <c r="AE5605"/>
  <c r="AD5605"/>
  <c r="AB5228"/>
  <c r="AF5228" s="1"/>
  <c r="AE5228"/>
  <c r="AD5228"/>
  <c r="AB5550"/>
  <c r="AF5550" s="1"/>
  <c r="AE5550"/>
  <c r="AD5550"/>
  <c r="AB5526"/>
  <c r="AF5526" s="1"/>
  <c r="AB5255"/>
  <c r="AF5255" s="1"/>
  <c r="AD5255"/>
  <c r="AB5106"/>
  <c r="AF5106" s="1"/>
  <c r="AE5106"/>
  <c r="AB5114"/>
  <c r="AF5114" s="1"/>
  <c r="AB4988"/>
  <c r="AF4988" s="1"/>
  <c r="AB4855"/>
  <c r="AF4855" s="1"/>
  <c r="AE4855"/>
  <c r="AD4855"/>
  <c r="AB4679"/>
  <c r="AF4679" s="1"/>
  <c r="AD4679"/>
  <c r="AB4270"/>
  <c r="AF4270" s="1"/>
  <c r="AE4270"/>
  <c r="AD4270"/>
  <c r="AB4614"/>
  <c r="AF4614" s="1"/>
  <c r="AE4614"/>
  <c r="AD4614"/>
  <c r="AB4103"/>
  <c r="AF4103" s="1"/>
  <c r="AE4103"/>
  <c r="AD4103"/>
  <c r="AB3648"/>
  <c r="AF3648" s="1"/>
  <c r="AB3797"/>
  <c r="AF3797" s="1"/>
  <c r="AE3797"/>
  <c r="AD3797"/>
  <c r="AB3750"/>
  <c r="AF3750" s="1"/>
  <c r="AE3750"/>
  <c r="AD3750"/>
  <c r="AB3888"/>
  <c r="AF3888" s="1"/>
  <c r="AB3068"/>
  <c r="AF3068" s="1"/>
  <c r="AB2263"/>
  <c r="AF2263" s="1"/>
  <c r="AB2911"/>
  <c r="AF2911" s="1"/>
  <c r="AE2911"/>
  <c r="AD2911"/>
  <c r="AB2802"/>
  <c r="AF2802" s="1"/>
  <c r="AE2802"/>
  <c r="AD2802"/>
  <c r="AB2738"/>
  <c r="AF2738" s="1"/>
  <c r="AE2738"/>
  <c r="AD2738"/>
  <c r="AB3018"/>
  <c r="AF3018" s="1"/>
  <c r="AE3018"/>
  <c r="AD3018"/>
  <c r="AB2651"/>
  <c r="AF2651" s="1"/>
  <c r="AB5681"/>
  <c r="AF5681" s="1"/>
  <c r="AB5676"/>
  <c r="AF5676" s="1"/>
  <c r="AE5676"/>
  <c r="AD5676"/>
  <c r="AB5735"/>
  <c r="AF5735" s="1"/>
  <c r="AB5587"/>
  <c r="AF5587" s="1"/>
  <c r="AE5587"/>
  <c r="AB5474"/>
  <c r="AF5474" s="1"/>
  <c r="AB5074"/>
  <c r="AF5074" s="1"/>
  <c r="AE5074"/>
  <c r="AD5074"/>
  <c r="AB4870"/>
  <c r="AF4870" s="1"/>
  <c r="AD4870"/>
  <c r="AB4880"/>
  <c r="AF4880" s="1"/>
  <c r="AE4880"/>
  <c r="AD4880"/>
  <c r="AB4683"/>
  <c r="AF4683" s="1"/>
  <c r="AB3825"/>
  <c r="AF3825" s="1"/>
  <c r="AE3825"/>
  <c r="AD3825"/>
  <c r="AB2721"/>
  <c r="AF2721" s="1"/>
  <c r="AB4173"/>
  <c r="AF4173" s="1"/>
  <c r="AE4173"/>
  <c r="AD4173"/>
  <c r="AB5658"/>
  <c r="AF5658" s="1"/>
  <c r="AB5723"/>
  <c r="AF5723" s="1"/>
  <c r="AE5723"/>
  <c r="AD5723"/>
  <c r="AB5776"/>
  <c r="AF5776" s="1"/>
  <c r="AE5776"/>
  <c r="AD5776"/>
  <c r="AB5774"/>
  <c r="AF5774" s="1"/>
  <c r="AB5764"/>
  <c r="AF5764" s="1"/>
  <c r="AD5764"/>
  <c r="AB5698"/>
  <c r="AF5698" s="1"/>
  <c r="AE5698"/>
  <c r="AB5700"/>
  <c r="AF5700" s="1"/>
  <c r="AE5700"/>
  <c r="AD5700"/>
  <c r="AB5682"/>
  <c r="AF5682" s="1"/>
  <c r="AE5682"/>
  <c r="AD5682"/>
  <c r="AB5637"/>
  <c r="AF5637" s="1"/>
  <c r="AE5637"/>
  <c r="AD5637"/>
  <c r="AB5694"/>
  <c r="AF5694" s="1"/>
  <c r="AE5694"/>
  <c r="AD5694"/>
  <c r="AB5669"/>
  <c r="AF5669" s="1"/>
  <c r="AB5670"/>
  <c r="AF5670" s="1"/>
  <c r="AE5670"/>
  <c r="AD5670"/>
  <c r="AB5634"/>
  <c r="AF5634" s="1"/>
  <c r="AE5634"/>
  <c r="AD5634"/>
  <c r="AB5661"/>
  <c r="AF5661" s="1"/>
  <c r="AE5661"/>
  <c r="AB5631"/>
  <c r="AF5631" s="1"/>
  <c r="AD5631"/>
  <c r="AB5622"/>
  <c r="AF5622" s="1"/>
  <c r="AB5650"/>
  <c r="AF5650" s="1"/>
  <c r="AE5650"/>
  <c r="AD5650"/>
  <c r="AB5613"/>
  <c r="AF5613" s="1"/>
  <c r="AE5613"/>
  <c r="AD5613"/>
  <c r="AB5559"/>
  <c r="AF5559" s="1"/>
  <c r="AE5559"/>
  <c r="AD5559"/>
  <c r="AB5598"/>
  <c r="AF5598" s="1"/>
  <c r="AB5554"/>
  <c r="AF5554" s="1"/>
  <c r="AE5554"/>
  <c r="AD5554"/>
  <c r="AB5537"/>
  <c r="AF5537" s="1"/>
  <c r="AE5537"/>
  <c r="AB5530"/>
  <c r="AF5530" s="1"/>
  <c r="AE5530"/>
  <c r="AD5530"/>
  <c r="AB5517"/>
  <c r="AF5517" s="1"/>
  <c r="AE5517"/>
  <c r="AD5517"/>
  <c r="AB5253"/>
  <c r="AF5253" s="1"/>
  <c r="AB5144"/>
  <c r="AF5144" s="1"/>
  <c r="AE5144"/>
  <c r="AD5144"/>
  <c r="AB5153"/>
  <c r="AF5153" s="1"/>
  <c r="AD5153"/>
  <c r="AB4952"/>
  <c r="AF4952" s="1"/>
  <c r="AB4877"/>
  <c r="AF4877" s="1"/>
  <c r="AE4877"/>
  <c r="AD4877"/>
  <c r="AB4364"/>
  <c r="AF4364" s="1"/>
  <c r="AE4364"/>
  <c r="AD4364"/>
  <c r="AB4630"/>
  <c r="AF4630" s="1"/>
  <c r="AE4630"/>
  <c r="AD4630"/>
  <c r="AB4495"/>
  <c r="AF4495" s="1"/>
  <c r="AB5122"/>
  <c r="AF5122" s="1"/>
  <c r="AB4244"/>
  <c r="AF4244" s="1"/>
  <c r="AE4244"/>
  <c r="AD4244"/>
  <c r="AB4060"/>
  <c r="AF4060" s="1"/>
  <c r="AB4079"/>
  <c r="AF4079" s="1"/>
  <c r="AB3979"/>
  <c r="AF3979" s="1"/>
  <c r="AD3979"/>
  <c r="AB3910"/>
  <c r="AF3910" s="1"/>
  <c r="AB3632"/>
  <c r="AF3632" s="1"/>
  <c r="AE3632"/>
  <c r="AD3632"/>
  <c r="AB4067"/>
  <c r="AF4067" s="1"/>
  <c r="AB3271"/>
  <c r="AF3271" s="1"/>
  <c r="AB2862"/>
  <c r="AF2862" s="1"/>
  <c r="AB3240"/>
  <c r="AF3240" s="1"/>
  <c r="AB2990"/>
  <c r="AF2990" s="1"/>
  <c r="AB2960"/>
  <c r="AF2960" s="1"/>
  <c r="AB2288"/>
  <c r="AF2288" s="1"/>
  <c r="AE2288"/>
  <c r="AD2288"/>
  <c r="AB2724"/>
  <c r="AF2724" s="1"/>
  <c r="AE2724"/>
  <c r="AD2724"/>
  <c r="AB890"/>
  <c r="AF890" s="1"/>
  <c r="AB5895"/>
  <c r="AF5895" s="1"/>
  <c r="AD5895"/>
  <c r="AB6215"/>
  <c r="AF6215" s="1"/>
  <c r="AE6215"/>
  <c r="AD6215"/>
  <c r="AB5917"/>
  <c r="AF5917" s="1"/>
  <c r="AB5722"/>
  <c r="AF5722" s="1"/>
  <c r="AE5722"/>
  <c r="AD5722"/>
  <c r="AB5702"/>
  <c r="AF5702" s="1"/>
  <c r="AE5702"/>
  <c r="AD5702"/>
  <c r="AB5701"/>
  <c r="AF5701" s="1"/>
  <c r="AB5266"/>
  <c r="AF5266" s="1"/>
  <c r="AE5266"/>
  <c r="AD5266"/>
  <c r="AB4982"/>
  <c r="AF4982" s="1"/>
  <c r="AE4982"/>
  <c r="AD4982"/>
  <c r="AB4675"/>
  <c r="AF4675" s="1"/>
  <c r="AE4675"/>
  <c r="AD4675"/>
  <c r="AB4665"/>
  <c r="AF4665" s="1"/>
  <c r="AE4665"/>
  <c r="AD4665"/>
  <c r="AB4159"/>
  <c r="AF4159" s="1"/>
  <c r="AE4159"/>
  <c r="AD4159"/>
  <c r="AB4143"/>
  <c r="AF4143" s="1"/>
  <c r="AE4143"/>
  <c r="AD4143"/>
  <c r="AB4105"/>
  <c r="AF4105" s="1"/>
  <c r="AB3751"/>
  <c r="AF3751" s="1"/>
  <c r="AE3751"/>
  <c r="AD3751"/>
  <c r="AB3904"/>
  <c r="AF3904" s="1"/>
  <c r="AB3808"/>
  <c r="AF3808" s="1"/>
  <c r="AB3293"/>
  <c r="AF3293" s="1"/>
  <c r="AE3293"/>
  <c r="AD3293"/>
  <c r="AB2449"/>
  <c r="AF2449" s="1"/>
  <c r="AB4794"/>
  <c r="AF4794" s="1"/>
  <c r="AE4794"/>
  <c r="AD4794"/>
  <c r="AB5873"/>
  <c r="AF5873" s="1"/>
  <c r="AE5873"/>
  <c r="AD5873"/>
  <c r="AB5878"/>
  <c r="AF5878" s="1"/>
  <c r="AE5878"/>
  <c r="AD5878"/>
  <c r="AB5773"/>
  <c r="AF5773" s="1"/>
  <c r="AE5773"/>
  <c r="AD5773"/>
  <c r="AB5771"/>
  <c r="AF5771" s="1"/>
  <c r="AB5693"/>
  <c r="AF5693" s="1"/>
  <c r="AE5693"/>
  <c r="AD5693"/>
  <c r="AB5667"/>
  <c r="AF5667" s="1"/>
  <c r="AE5667"/>
  <c r="AD5667"/>
  <c r="AB5657"/>
  <c r="AF5657" s="1"/>
  <c r="AB5626"/>
  <c r="AF5626" s="1"/>
  <c r="AE5626"/>
  <c r="AD5626"/>
  <c r="AB5624"/>
  <c r="AF5624" s="1"/>
  <c r="AB5620"/>
  <c r="AF5620" s="1"/>
  <c r="AE5620"/>
  <c r="AB5600"/>
  <c r="AF5600" s="1"/>
  <c r="AE5600"/>
  <c r="AD5600"/>
  <c r="AB5610"/>
  <c r="AF5610" s="1"/>
  <c r="AB5540"/>
  <c r="AF5540" s="1"/>
  <c r="AD5540"/>
  <c r="AB5514"/>
  <c r="AF5514" s="1"/>
  <c r="AE5514"/>
  <c r="AD5514"/>
  <c r="AB5248"/>
  <c r="AF5248" s="1"/>
  <c r="AB5511"/>
  <c r="AF5511" s="1"/>
  <c r="AB5528"/>
  <c r="AF5528" s="1"/>
  <c r="AE5528"/>
  <c r="AD5528"/>
  <c r="AB5236"/>
  <c r="AF5236" s="1"/>
  <c r="AE5236"/>
  <c r="AB5479"/>
  <c r="AF5479" s="1"/>
  <c r="AE5479"/>
  <c r="AD5479"/>
  <c r="AB5264"/>
  <c r="AF5264" s="1"/>
  <c r="AB5282"/>
  <c r="AF5282" s="1"/>
  <c r="AD5282"/>
  <c r="AB5416"/>
  <c r="AF5416" s="1"/>
  <c r="AE5416"/>
  <c r="AB5173"/>
  <c r="AF5173" s="1"/>
  <c r="AE5173"/>
  <c r="AD5173"/>
  <c r="AB4791"/>
  <c r="AF4791" s="1"/>
  <c r="AE4791"/>
  <c r="AD4791"/>
  <c r="AB4808"/>
  <c r="AF4808" s="1"/>
  <c r="AE4808"/>
  <c r="AD4808"/>
  <c r="AB4381"/>
  <c r="AF4381" s="1"/>
  <c r="AE4381"/>
  <c r="AD4381"/>
  <c r="AB4698"/>
  <c r="AF4698" s="1"/>
  <c r="AE4698"/>
  <c r="AD4698"/>
  <c r="AB4645"/>
  <c r="AF4645" s="1"/>
  <c r="AB4375"/>
  <c r="AF4375" s="1"/>
  <c r="AB4242"/>
  <c r="AF4242" s="1"/>
  <c r="AD4242"/>
  <c r="AB4238"/>
  <c r="AF4238" s="1"/>
  <c r="AB4224"/>
  <c r="AF4224" s="1"/>
  <c r="AB4211"/>
  <c r="AF4211" s="1"/>
  <c r="AB4361"/>
  <c r="AF4361" s="1"/>
  <c r="AE4361"/>
  <c r="AD4361"/>
  <c r="AB4150"/>
  <c r="AF4150" s="1"/>
  <c r="AE4150"/>
  <c r="AD4150"/>
  <c r="AB3710"/>
  <c r="AF3710" s="1"/>
  <c r="AE3710"/>
  <c r="AD3710"/>
  <c r="AB3280"/>
  <c r="AF3280" s="1"/>
  <c r="AB3055"/>
  <c r="AF3055" s="1"/>
  <c r="AE3055"/>
  <c r="AD3055"/>
  <c r="AB3275"/>
  <c r="AF3275" s="1"/>
  <c r="AE3275"/>
  <c r="AD3275"/>
  <c r="AB2841"/>
  <c r="AF2841" s="1"/>
  <c r="AB3430"/>
  <c r="AF3430" s="1"/>
  <c r="AE3430"/>
  <c r="AD3430"/>
  <c r="AB2478"/>
  <c r="AF2478" s="1"/>
  <c r="AB2465"/>
  <c r="AF2465" s="1"/>
  <c r="AB5705"/>
  <c r="AF5705" s="1"/>
  <c r="AD5705"/>
  <c r="AB5678"/>
  <c r="AF5678" s="1"/>
  <c r="AE5678"/>
  <c r="AD5678"/>
  <c r="AB5611"/>
  <c r="AF5611" s="1"/>
  <c r="AE5611"/>
  <c r="AD5611"/>
  <c r="AB5500"/>
  <c r="AF5500" s="1"/>
  <c r="AE5500"/>
  <c r="AD5500"/>
  <c r="AB5498"/>
  <c r="AF5498" s="1"/>
  <c r="AE5498"/>
  <c r="AD5498"/>
  <c r="AB4377"/>
  <c r="AF4377" s="1"/>
  <c r="AB4684"/>
  <c r="AF4684" s="1"/>
  <c r="AB4254"/>
  <c r="AF4254" s="1"/>
  <c r="AB4216"/>
  <c r="AF4216" s="1"/>
  <c r="AB3033"/>
  <c r="AF3033" s="1"/>
  <c r="AE3033"/>
  <c r="AD3033"/>
  <c r="AB5712"/>
  <c r="AF5712" s="1"/>
  <c r="AE5712"/>
  <c r="AD5712"/>
  <c r="AB5627"/>
  <c r="AF5627" s="1"/>
  <c r="AE5627"/>
  <c r="AB5628"/>
  <c r="AF5628" s="1"/>
  <c r="AE5628"/>
  <c r="AD5628"/>
  <c r="AB5606"/>
  <c r="AF5606" s="1"/>
  <c r="AB5652"/>
  <c r="AF5652" s="1"/>
  <c r="AE5652"/>
  <c r="AD5652"/>
  <c r="AB5601"/>
  <c r="AF5601" s="1"/>
  <c r="AE5601"/>
  <c r="AD5601"/>
  <c r="AB5562"/>
  <c r="AF5562" s="1"/>
  <c r="AB5590"/>
  <c r="AF5590" s="1"/>
  <c r="AD5590"/>
  <c r="AB5552"/>
  <c r="AF5552" s="1"/>
  <c r="AE5552"/>
  <c r="AD5552"/>
  <c r="AB5592"/>
  <c r="AF5592" s="1"/>
  <c r="AE5592"/>
  <c r="AD5592"/>
  <c r="AB5547"/>
  <c r="AF5547" s="1"/>
  <c r="AD5547"/>
  <c r="AB5541"/>
  <c r="AF5541" s="1"/>
  <c r="AB5262"/>
  <c r="AF5262" s="1"/>
  <c r="AE5262"/>
  <c r="AD5262"/>
  <c r="AB5533"/>
  <c r="AF5533" s="1"/>
  <c r="AE5533"/>
  <c r="AD5533"/>
  <c r="AB5527"/>
  <c r="AF5527" s="1"/>
  <c r="AE5527"/>
  <c r="AD5527"/>
  <c r="AB5551"/>
  <c r="AF5551" s="1"/>
  <c r="AE5551"/>
  <c r="AD5551"/>
  <c r="AB5521"/>
  <c r="AF5521" s="1"/>
  <c r="AD5521"/>
  <c r="AB5524"/>
  <c r="AF5524" s="1"/>
  <c r="AE5524"/>
  <c r="AD5524"/>
  <c r="AB5515"/>
  <c r="AF5515" s="1"/>
  <c r="AB5508"/>
  <c r="AF5508" s="1"/>
  <c r="AE5508"/>
  <c r="AD5508"/>
  <c r="AB5497"/>
  <c r="AF5497" s="1"/>
  <c r="AB5496"/>
  <c r="AF5496" s="1"/>
  <c r="AE5496"/>
  <c r="AD5496"/>
  <c r="AB5490"/>
  <c r="AF5490" s="1"/>
  <c r="AE5490"/>
  <c r="AD5490"/>
  <c r="AB5491"/>
  <c r="AF5491" s="1"/>
  <c r="AB5484"/>
  <c r="AF5484" s="1"/>
  <c r="AD5484"/>
  <c r="AB5460"/>
  <c r="AF5460" s="1"/>
  <c r="AE5460"/>
  <c r="AB5450"/>
  <c r="AF5450" s="1"/>
  <c r="AB5418"/>
  <c r="AF5418" s="1"/>
  <c r="AB5417"/>
  <c r="AF5417" s="1"/>
  <c r="AE5417"/>
  <c r="AD5417"/>
  <c r="AB4075"/>
  <c r="AF4075" s="1"/>
  <c r="AE4075"/>
  <c r="AB5098"/>
  <c r="AF5098" s="1"/>
  <c r="AB4954"/>
  <c r="AF4954" s="1"/>
  <c r="AB4968"/>
  <c r="AF4968" s="1"/>
  <c r="AE4968"/>
  <c r="AD4968"/>
  <c r="AB4939"/>
  <c r="AF4939" s="1"/>
  <c r="AE4939"/>
  <c r="AB4867"/>
  <c r="AF4867" s="1"/>
  <c r="AE4867"/>
  <c r="AD4867"/>
  <c r="AB4295"/>
  <c r="AF4295" s="1"/>
  <c r="AD4295"/>
  <c r="AB4907"/>
  <c r="AF4907" s="1"/>
  <c r="AB4324"/>
  <c r="AF4324" s="1"/>
  <c r="AB4667"/>
  <c r="AF4667" s="1"/>
  <c r="AE4667"/>
  <c r="AD4667"/>
  <c r="AB4541"/>
  <c r="AF4541" s="1"/>
  <c r="AB3932"/>
  <c r="AF3932" s="1"/>
  <c r="AB3789"/>
  <c r="AF3789" s="1"/>
  <c r="AB3051"/>
  <c r="AF3051" s="1"/>
  <c r="AB3207"/>
  <c r="AF3207" s="1"/>
  <c r="AB3093"/>
  <c r="AF3093" s="1"/>
  <c r="AB3091"/>
  <c r="AF3091" s="1"/>
  <c r="AB3179"/>
  <c r="AF3179" s="1"/>
  <c r="AE3179"/>
  <c r="AD3179"/>
  <c r="AB2912"/>
  <c r="AF2912" s="1"/>
  <c r="AB3009"/>
  <c r="AF3009" s="1"/>
  <c r="AB5088"/>
  <c r="AF5088" s="1"/>
  <c r="AE5088"/>
  <c r="AD5088"/>
  <c r="AB5447"/>
  <c r="AF5447" s="1"/>
  <c r="AE5447"/>
  <c r="AD5447"/>
  <c r="AB2816"/>
  <c r="AF2816" s="1"/>
  <c r="AE2816"/>
  <c r="AD2816"/>
  <c r="AB5677"/>
  <c r="AF5677" s="1"/>
  <c r="AB5561"/>
  <c r="AF5561" s="1"/>
  <c r="AE5561"/>
  <c r="AD5561"/>
  <c r="AB5582"/>
  <c r="AF5582" s="1"/>
  <c r="AE5582"/>
  <c r="AB5549"/>
  <c r="AF5549" s="1"/>
  <c r="AB5538"/>
  <c r="AF5538" s="1"/>
  <c r="AE5538"/>
  <c r="AD5538"/>
  <c r="AB5025"/>
  <c r="AF5025" s="1"/>
  <c r="AE5025"/>
  <c r="AD5025"/>
  <c r="AB4685"/>
  <c r="AF4685" s="1"/>
  <c r="AE4685"/>
  <c r="AD4685"/>
  <c r="AB4293"/>
  <c r="AF4293" s="1"/>
  <c r="AB4297"/>
  <c r="AF4297" s="1"/>
  <c r="AE4297"/>
  <c r="AD4297"/>
  <c r="AB4279"/>
  <c r="AF4279" s="1"/>
  <c r="AB4398"/>
  <c r="AF4398" s="1"/>
  <c r="AB4220"/>
  <c r="AF4220" s="1"/>
  <c r="AE4220"/>
  <c r="AD4220"/>
  <c r="AB2930"/>
  <c r="AF2930" s="1"/>
  <c r="AB5791"/>
  <c r="AF5791" s="1"/>
  <c r="AB6101"/>
  <c r="AF6101" s="1"/>
  <c r="AE6101"/>
  <c r="AD6101"/>
  <c r="AB5576"/>
  <c r="AF5576" s="1"/>
  <c r="AE5576"/>
  <c r="AD5576"/>
  <c r="AB5675"/>
  <c r="AF5675" s="1"/>
  <c r="AB5674"/>
  <c r="AF5674" s="1"/>
  <c r="AE5674"/>
  <c r="AD5674"/>
  <c r="AB5666"/>
  <c r="AF5666" s="1"/>
  <c r="AD5666"/>
  <c r="AB5619"/>
  <c r="AF5619" s="1"/>
  <c r="AE5619"/>
  <c r="AD5619"/>
  <c r="AB5660"/>
  <c r="AF5660" s="1"/>
  <c r="AE5660"/>
  <c r="AD5660"/>
  <c r="AB5649"/>
  <c r="AF5649" s="1"/>
  <c r="AD5649"/>
  <c r="AB5612"/>
  <c r="AF5612" s="1"/>
  <c r="AB5553"/>
  <c r="AF5553" s="1"/>
  <c r="AE5553"/>
  <c r="AB5568"/>
  <c r="AF5568" s="1"/>
  <c r="AB5545"/>
  <c r="AF5545" s="1"/>
  <c r="AB5584"/>
  <c r="AF5584" s="1"/>
  <c r="AE5584"/>
  <c r="AD5584"/>
  <c r="AB5256"/>
  <c r="AF5256" s="1"/>
  <c r="AE5256"/>
  <c r="AB5518"/>
  <c r="AF5518" s="1"/>
  <c r="AE5518"/>
  <c r="AD5518"/>
  <c r="AB5509"/>
  <c r="AF5509" s="1"/>
  <c r="AD5509"/>
  <c r="AB5510"/>
  <c r="AF5510" s="1"/>
  <c r="AE5510"/>
  <c r="AD5510"/>
  <c r="AB5478"/>
  <c r="AF5478" s="1"/>
  <c r="AE5478"/>
  <c r="AB5439"/>
  <c r="AF5439" s="1"/>
  <c r="AE5439"/>
  <c r="AD5439"/>
  <c r="AB5399"/>
  <c r="AF5399" s="1"/>
  <c r="AB5370"/>
  <c r="AF5370" s="1"/>
  <c r="AE5370"/>
  <c r="AD5370"/>
  <c r="AB5364"/>
  <c r="AF5364" s="1"/>
  <c r="AE5364"/>
  <c r="AB5355"/>
  <c r="AF5355" s="1"/>
  <c r="AB4965"/>
  <c r="AF4965" s="1"/>
  <c r="AE4965"/>
  <c r="AD4965"/>
  <c r="AB4980"/>
  <c r="AF4980" s="1"/>
  <c r="AE4980"/>
  <c r="AD4980"/>
  <c r="AB4809"/>
  <c r="AF4809" s="1"/>
  <c r="AE4809"/>
  <c r="AD4809"/>
  <c r="AB4705"/>
  <c r="AF4705" s="1"/>
  <c r="AE4705"/>
  <c r="AD4705"/>
  <c r="AB4745"/>
  <c r="AF4745" s="1"/>
  <c r="AE4745"/>
  <c r="AD4745"/>
  <c r="AB4306"/>
  <c r="AF4306" s="1"/>
  <c r="AB3919"/>
  <c r="AF3919" s="1"/>
  <c r="AE3919"/>
  <c r="AD3919"/>
  <c r="AB4302"/>
  <c r="AF4302" s="1"/>
  <c r="AB4198"/>
  <c r="AF4198" s="1"/>
  <c r="AB4247"/>
  <c r="AF4247" s="1"/>
  <c r="AE4247"/>
  <c r="AD4247"/>
  <c r="AB3562"/>
  <c r="AF3562" s="1"/>
  <c r="AE3562"/>
  <c r="AD3562"/>
  <c r="AB2664"/>
  <c r="AF2664" s="1"/>
  <c r="AE2664"/>
  <c r="AD2664"/>
  <c r="AB2834"/>
  <c r="AF2834" s="1"/>
  <c r="AE2834"/>
  <c r="AD2834"/>
  <c r="AB2966"/>
  <c r="AF2966" s="1"/>
  <c r="AE2966"/>
  <c r="AD2966"/>
  <c r="AB2459"/>
  <c r="AF2459" s="1"/>
  <c r="AB1634"/>
  <c r="AF1634" s="1"/>
  <c r="AE1634"/>
  <c r="AD1634"/>
  <c r="AB5380"/>
  <c r="AF5380" s="1"/>
  <c r="AD5380"/>
  <c r="AB5767"/>
  <c r="AF5767" s="1"/>
  <c r="AE5767"/>
  <c r="AD5767"/>
  <c r="AB5643"/>
  <c r="AF5643" s="1"/>
  <c r="AB4221"/>
  <c r="AF4221" s="1"/>
  <c r="AE4221"/>
  <c r="AD4221"/>
  <c r="AB4318"/>
  <c r="AF4318" s="1"/>
  <c r="AE4318"/>
  <c r="AD4318"/>
  <c r="AB2180"/>
  <c r="AF2180" s="1"/>
  <c r="AB698"/>
  <c r="AF698" s="1"/>
  <c r="AE698"/>
  <c r="AD698"/>
  <c r="AB6234"/>
  <c r="AF6234" s="1"/>
  <c r="AB5569"/>
  <c r="AF5569" s="1"/>
  <c r="AE5569"/>
  <c r="AD5569"/>
  <c r="AB5655"/>
  <c r="AF5655" s="1"/>
  <c r="AE5655"/>
  <c r="AD5655"/>
  <c r="AB5546"/>
  <c r="AF5546" s="1"/>
  <c r="AE5546"/>
  <c r="AD5546"/>
  <c r="AB5535"/>
  <c r="AF5535" s="1"/>
  <c r="AE5535"/>
  <c r="AD5535"/>
  <c r="AB5525"/>
  <c r="AF5525" s="1"/>
  <c r="AD5525"/>
  <c r="AB5252"/>
  <c r="AF5252" s="1"/>
  <c r="AE5252"/>
  <c r="AD5252"/>
  <c r="AB5501"/>
  <c r="AF5501" s="1"/>
  <c r="AE5501"/>
  <c r="AB5483"/>
  <c r="AF5483" s="1"/>
  <c r="AE5483"/>
  <c r="AD5483"/>
  <c r="AB5475"/>
  <c r="AF5475" s="1"/>
  <c r="AB5469"/>
  <c r="AF5469" s="1"/>
  <c r="AE5469"/>
  <c r="AD5469"/>
  <c r="AB5465"/>
  <c r="AF5465" s="1"/>
  <c r="AE5465"/>
  <c r="AD5465"/>
  <c r="AB5443"/>
  <c r="AF5443" s="1"/>
  <c r="AE5443"/>
  <c r="AD5443"/>
  <c r="AB5448"/>
  <c r="AF5448" s="1"/>
  <c r="AB5446"/>
  <c r="AF5446" s="1"/>
  <c r="AD5446"/>
  <c r="AB5436"/>
  <c r="AF5436" s="1"/>
  <c r="AE5436"/>
  <c r="AB5429"/>
  <c r="AF5429" s="1"/>
  <c r="AE5429"/>
  <c r="AD5429"/>
  <c r="AB5413"/>
  <c r="AF5413" s="1"/>
  <c r="AD5413"/>
  <c r="AB5400"/>
  <c r="AF5400" s="1"/>
  <c r="AE5400"/>
  <c r="AD5400"/>
  <c r="AB5387"/>
  <c r="AF5387" s="1"/>
  <c r="AE5387"/>
  <c r="AD5387"/>
  <c r="AB5393"/>
  <c r="AF5393" s="1"/>
  <c r="AE5393"/>
  <c r="AD5393"/>
  <c r="AB5367"/>
  <c r="AF5367" s="1"/>
  <c r="AE5367"/>
  <c r="AD5367"/>
  <c r="AB5359"/>
  <c r="AF5359" s="1"/>
  <c r="AE5359"/>
  <c r="AD5359"/>
  <c r="AB5327"/>
  <c r="AF5327" s="1"/>
  <c r="AE5327"/>
  <c r="AB5219"/>
  <c r="AF5219" s="1"/>
  <c r="AD5219"/>
  <c r="AB5184"/>
  <c r="AF5184" s="1"/>
  <c r="AB4820"/>
  <c r="AF4820" s="1"/>
  <c r="AE4820"/>
  <c r="AD4820"/>
  <c r="AB4340"/>
  <c r="AF4340" s="1"/>
  <c r="AB4317"/>
  <c r="AF4317" s="1"/>
  <c r="AB3969"/>
  <c r="AF3969" s="1"/>
  <c r="AB4092"/>
  <c r="AF4092" s="1"/>
  <c r="AB4434"/>
  <c r="AF4434" s="1"/>
  <c r="AE4434"/>
  <c r="AD4434"/>
  <c r="AB3685"/>
  <c r="AF3685" s="1"/>
  <c r="AE3685"/>
  <c r="AD3685"/>
  <c r="AB3016"/>
  <c r="AF3016" s="1"/>
  <c r="AE3016"/>
  <c r="AD3016"/>
  <c r="AB3335"/>
  <c r="AF3335" s="1"/>
  <c r="AE3335"/>
  <c r="AD3335"/>
  <c r="AB5651"/>
  <c r="AF5651" s="1"/>
  <c r="AB5489"/>
  <c r="AF5489" s="1"/>
  <c r="AE5489"/>
  <c r="AB5422"/>
  <c r="AF5422" s="1"/>
  <c r="AE5422"/>
  <c r="AD5422"/>
  <c r="AB5459"/>
  <c r="AF5459" s="1"/>
  <c r="AE5459"/>
  <c r="AD5459"/>
  <c r="AB4902"/>
  <c r="AF4902" s="1"/>
  <c r="AB5200"/>
  <c r="AF5200" s="1"/>
  <c r="AE5200"/>
  <c r="AB4953"/>
  <c r="AF4953" s="1"/>
  <c r="AB5567"/>
  <c r="AF5567" s="1"/>
  <c r="AE5567"/>
  <c r="AD5567"/>
  <c r="AB5522"/>
  <c r="AF5522" s="1"/>
  <c r="AE5522"/>
  <c r="AD5522"/>
  <c r="AB5495"/>
  <c r="AF5495" s="1"/>
  <c r="AE5495"/>
  <c r="AD5495"/>
  <c r="AB5499"/>
  <c r="AF5499" s="1"/>
  <c r="AB5487"/>
  <c r="AF5487" s="1"/>
  <c r="AE5487"/>
  <c r="AD5487"/>
  <c r="AB5480"/>
  <c r="AF5480" s="1"/>
  <c r="AE5480"/>
  <c r="AD5480"/>
  <c r="AB5454"/>
  <c r="AF5454" s="1"/>
  <c r="AE5454"/>
  <c r="AB5407"/>
  <c r="AF5407" s="1"/>
  <c r="AE5407"/>
  <c r="AD5407"/>
  <c r="AB5396"/>
  <c r="AF5396" s="1"/>
  <c r="AD5396"/>
  <c r="AB5392"/>
  <c r="AF5392" s="1"/>
  <c r="AB5390"/>
  <c r="AF5390" s="1"/>
  <c r="AE5390"/>
  <c r="AB5381"/>
  <c r="AF5381" s="1"/>
  <c r="AE5381"/>
  <c r="AD5381"/>
  <c r="AB5385"/>
  <c r="AF5385" s="1"/>
  <c r="AE5385"/>
  <c r="AD5385"/>
  <c r="AB5375"/>
  <c r="AF5375" s="1"/>
  <c r="AB5349"/>
  <c r="AF5349" s="1"/>
  <c r="AE5349"/>
  <c r="AD5349"/>
  <c r="AB5347"/>
  <c r="AF5347" s="1"/>
  <c r="AB4920"/>
  <c r="AF4920" s="1"/>
  <c r="AE4920"/>
  <c r="AD4920"/>
  <c r="AB5162"/>
  <c r="AF5162" s="1"/>
  <c r="AB5191"/>
  <c r="AF5191" s="1"/>
  <c r="AE5191"/>
  <c r="AD5191"/>
  <c r="AB4847"/>
  <c r="AF4847" s="1"/>
  <c r="AD4847"/>
  <c r="AB4707"/>
  <c r="AF4707" s="1"/>
  <c r="AE4707"/>
  <c r="AD4707"/>
  <c r="AB4582"/>
  <c r="AF4582" s="1"/>
  <c r="AB4447"/>
  <c r="AF4447" s="1"/>
  <c r="AE4447"/>
  <c r="AB4421"/>
  <c r="AF4421" s="1"/>
  <c r="AB4569"/>
  <c r="AF4569" s="1"/>
  <c r="AE4569"/>
  <c r="AD4569"/>
  <c r="AB4257"/>
  <c r="AF4257" s="1"/>
  <c r="AB4368"/>
  <c r="AF4368" s="1"/>
  <c r="AE4368"/>
  <c r="AD4368"/>
  <c r="AB4418"/>
  <c r="AF4418" s="1"/>
  <c r="AB4225"/>
  <c r="AF4225" s="1"/>
  <c r="AB4278"/>
  <c r="AF4278" s="1"/>
  <c r="AE4278"/>
  <c r="AD4278"/>
  <c r="AB4178"/>
  <c r="AF4178" s="1"/>
  <c r="AE4178"/>
  <c r="AD4178"/>
  <c r="AB4048"/>
  <c r="AF4048" s="1"/>
  <c r="AB3610"/>
  <c r="AF3610" s="1"/>
  <c r="AE3610"/>
  <c r="AD3610"/>
  <c r="AB3395"/>
  <c r="AF3395" s="1"/>
  <c r="AB3178"/>
  <c r="AF3178" s="1"/>
  <c r="AE3178"/>
  <c r="AD3178"/>
  <c r="AB2919"/>
  <c r="AF2919" s="1"/>
  <c r="AB2946"/>
  <c r="AF2946" s="1"/>
  <c r="AB2727"/>
  <c r="AF2727" s="1"/>
  <c r="AB2335"/>
  <c r="AF2335" s="1"/>
  <c r="AB2371"/>
  <c r="AF2371" s="1"/>
  <c r="AE2371"/>
  <c r="AD2371"/>
  <c r="AB5529"/>
  <c r="AF5529" s="1"/>
  <c r="AB3963"/>
  <c r="AF3963" s="1"/>
  <c r="AB5573"/>
  <c r="AF5573" s="1"/>
  <c r="AE5573"/>
  <c r="AD5573"/>
  <c r="AB5618"/>
  <c r="AF5618" s="1"/>
  <c r="AE5618"/>
  <c r="AD5618"/>
  <c r="AB5588"/>
  <c r="AF5588" s="1"/>
  <c r="AE5588"/>
  <c r="AD5588"/>
  <c r="AB4714"/>
  <c r="AF4714" s="1"/>
  <c r="AE4714"/>
  <c r="AD4714"/>
  <c r="AB5486"/>
  <c r="AF5486" s="1"/>
  <c r="AE5486"/>
  <c r="AD5486"/>
  <c r="AB5476"/>
  <c r="AF5476" s="1"/>
  <c r="AE5476"/>
  <c r="AD5476"/>
  <c r="AB5472"/>
  <c r="AF5472" s="1"/>
  <c r="AB5449"/>
  <c r="AF5449" s="1"/>
  <c r="AE5449"/>
  <c r="AD5449"/>
  <c r="AB5451"/>
  <c r="AF5451" s="1"/>
  <c r="AE5451"/>
  <c r="AD5451"/>
  <c r="AB5438"/>
  <c r="AF5438" s="1"/>
  <c r="AB5426"/>
  <c r="AF5426" s="1"/>
  <c r="AB5428"/>
  <c r="AF5428" s="1"/>
  <c r="AB5430"/>
  <c r="AF5430" s="1"/>
  <c r="AE5430"/>
  <c r="AD5430"/>
  <c r="AB5425"/>
  <c r="AF5425" s="1"/>
  <c r="AB5411"/>
  <c r="AF5411" s="1"/>
  <c r="AD5411"/>
  <c r="AB5405"/>
  <c r="AF5405" s="1"/>
  <c r="AE5405"/>
  <c r="AD5405"/>
  <c r="AB5376"/>
  <c r="AF5376" s="1"/>
  <c r="AE5376"/>
  <c r="AB5366"/>
  <c r="AF5366" s="1"/>
  <c r="AD5366"/>
  <c r="AB5369"/>
  <c r="AF5369" s="1"/>
  <c r="AB5374"/>
  <c r="AF5374" s="1"/>
  <c r="AE5374"/>
  <c r="AD5374"/>
  <c r="AB5358"/>
  <c r="AF5358" s="1"/>
  <c r="AE5358"/>
  <c r="AD5358"/>
  <c r="AB5229"/>
  <c r="AF5229" s="1"/>
  <c r="AE5229"/>
  <c r="AD5229"/>
  <c r="AB5342"/>
  <c r="AF5342" s="1"/>
  <c r="AB5334"/>
  <c r="AF5334" s="1"/>
  <c r="AE5334"/>
  <c r="AD5334"/>
  <c r="AB5155"/>
  <c r="AF5155" s="1"/>
  <c r="AE5155"/>
  <c r="AD5155"/>
  <c r="AB5292"/>
  <c r="AF5292" s="1"/>
  <c r="AE5292"/>
  <c r="AD5292"/>
  <c r="AB5202"/>
  <c r="AF5202" s="1"/>
  <c r="AD5202"/>
  <c r="AB5275"/>
  <c r="AF5275" s="1"/>
  <c r="AE5275"/>
  <c r="AD5275"/>
  <c r="AB5272"/>
  <c r="AF5272" s="1"/>
  <c r="AE5272"/>
  <c r="AB4163"/>
  <c r="AF4163" s="1"/>
  <c r="AE4163"/>
  <c r="AD4163"/>
  <c r="AB4931"/>
  <c r="AF4931" s="1"/>
  <c r="AB3999"/>
  <c r="AF3999" s="1"/>
  <c r="AB4126"/>
  <c r="AF4126" s="1"/>
  <c r="AE4126"/>
  <c r="AD4126"/>
  <c r="AB3774"/>
  <c r="AF3774" s="1"/>
  <c r="AE3774"/>
  <c r="AD3774"/>
  <c r="AB3807"/>
  <c r="AF3807" s="1"/>
  <c r="AB3362"/>
  <c r="AF3362" s="1"/>
  <c r="AE3362"/>
  <c r="AD3362"/>
  <c r="AB2897"/>
  <c r="AF2897" s="1"/>
  <c r="AE2897"/>
  <c r="AD2897"/>
  <c r="AB2620"/>
  <c r="AF2620" s="1"/>
  <c r="AE2620"/>
  <c r="AD2620"/>
  <c r="AB2196"/>
  <c r="AF2196" s="1"/>
  <c r="AE2196"/>
  <c r="AD2196"/>
  <c r="AB1870"/>
  <c r="AF1870" s="1"/>
  <c r="AB782"/>
  <c r="AF782" s="1"/>
  <c r="AE782"/>
  <c r="AD782"/>
  <c r="AB2558"/>
  <c r="AF2558" s="1"/>
  <c r="AB3791"/>
  <c r="AF3791" s="1"/>
  <c r="AB5195"/>
  <c r="AF5195" s="1"/>
  <c r="AB4316"/>
  <c r="AF4316" s="1"/>
  <c r="AE4316"/>
  <c r="AD4316"/>
  <c r="AB3815"/>
  <c r="AF3815" s="1"/>
  <c r="AB3845"/>
  <c r="AF3845" s="1"/>
  <c r="AD3845"/>
  <c r="AB2635"/>
  <c r="AF2635" s="1"/>
  <c r="AB5577"/>
  <c r="AF5577" s="1"/>
  <c r="AE5577"/>
  <c r="AD5577"/>
  <c r="AB5295"/>
  <c r="AF5295" s="1"/>
  <c r="AE5295"/>
  <c r="AD5295"/>
  <c r="AB5560"/>
  <c r="AF5560" s="1"/>
  <c r="AB5467"/>
  <c r="AF5467" s="1"/>
  <c r="AE5467"/>
  <c r="AD5467"/>
  <c r="AB5462"/>
  <c r="AF5462" s="1"/>
  <c r="AB5458"/>
  <c r="AF5458" s="1"/>
  <c r="AE5458"/>
  <c r="AB5427"/>
  <c r="AF5427" s="1"/>
  <c r="AE5427"/>
  <c r="AD5427"/>
  <c r="AB5379"/>
  <c r="AF5379" s="1"/>
  <c r="AE5379"/>
  <c r="AD5379"/>
  <c r="AB5336"/>
  <c r="AF5336" s="1"/>
  <c r="AE5336"/>
  <c r="AD5336"/>
  <c r="AB5323"/>
  <c r="AF5323" s="1"/>
  <c r="AE5323"/>
  <c r="AB5283"/>
  <c r="AF5283" s="1"/>
  <c r="AD5283"/>
  <c r="AB4959"/>
  <c r="AF4959" s="1"/>
  <c r="AB4819"/>
  <c r="AF4819" s="1"/>
  <c r="AD4819"/>
  <c r="AB4272"/>
  <c r="AF4272" s="1"/>
  <c r="AE4272"/>
  <c r="AB4204"/>
  <c r="AF4204" s="1"/>
  <c r="AB3677"/>
  <c r="AF3677" s="1"/>
  <c r="AE3677"/>
  <c r="AD3677"/>
  <c r="AB4109"/>
  <c r="AF4109" s="1"/>
  <c r="AB3986"/>
  <c r="AF3986" s="1"/>
  <c r="AB3642"/>
  <c r="AF3642" s="1"/>
  <c r="AB4034"/>
  <c r="AF4034" s="1"/>
  <c r="AB2804"/>
  <c r="AF2804" s="1"/>
  <c r="AB2342"/>
  <c r="AF2342" s="1"/>
  <c r="AE2342"/>
  <c r="AD2342"/>
  <c r="AB2183"/>
  <c r="AF2183" s="1"/>
  <c r="AE2183"/>
  <c r="AD2183"/>
  <c r="AB2235"/>
  <c r="AF2235" s="1"/>
  <c r="AB4403"/>
  <c r="AF4403" s="1"/>
  <c r="AE4403"/>
  <c r="AD4403"/>
  <c r="AB5415"/>
  <c r="AF5415" s="1"/>
  <c r="AE5415"/>
  <c r="AD5415"/>
  <c r="AB5398"/>
  <c r="AF5398" s="1"/>
  <c r="AE5398"/>
  <c r="AD5398"/>
  <c r="AB5365"/>
  <c r="AF5365" s="1"/>
  <c r="AE5365"/>
  <c r="AD5365"/>
  <c r="AB5208"/>
  <c r="AF5208" s="1"/>
  <c r="AE5208"/>
  <c r="AB2520"/>
  <c r="AF2520" s="1"/>
  <c r="AE2520"/>
  <c r="AD2520"/>
  <c r="AB6100"/>
  <c r="AF6100" s="1"/>
  <c r="AE6100"/>
  <c r="AD6100"/>
  <c r="AB5523"/>
  <c r="AF5523" s="1"/>
  <c r="AB5466"/>
  <c r="AF5466" s="1"/>
  <c r="AE5466"/>
  <c r="AD5466"/>
  <c r="AB5471"/>
  <c r="AF5471" s="1"/>
  <c r="AE5471"/>
  <c r="AD5471"/>
  <c r="AB5464"/>
  <c r="AF5464" s="1"/>
  <c r="AB5402"/>
  <c r="AF5402" s="1"/>
  <c r="AE5402"/>
  <c r="AD5402"/>
  <c r="AB5388"/>
  <c r="AF5388" s="1"/>
  <c r="AE5388"/>
  <c r="AB5372"/>
  <c r="AF5372" s="1"/>
  <c r="AE5372"/>
  <c r="AD5372"/>
  <c r="AB5373"/>
  <c r="AF5373" s="1"/>
  <c r="AD5373"/>
  <c r="AB5325"/>
  <c r="AF5325" s="1"/>
  <c r="AB5321"/>
  <c r="AF5321" s="1"/>
  <c r="AE5321"/>
  <c r="AB5320"/>
  <c r="AF5320" s="1"/>
  <c r="AE5320"/>
  <c r="AD5320"/>
  <c r="AB5287"/>
  <c r="AF5287" s="1"/>
  <c r="AB5276"/>
  <c r="AF5276" s="1"/>
  <c r="AD5276"/>
  <c r="AB4309"/>
  <c r="AF4309" s="1"/>
  <c r="AE4309"/>
  <c r="AD4309"/>
  <c r="AB4162"/>
  <c r="AF4162" s="1"/>
  <c r="AE4162"/>
  <c r="AD4162"/>
  <c r="AB3780"/>
  <c r="AF3780" s="1"/>
  <c r="AB4022"/>
  <c r="AF4022" s="1"/>
  <c r="AE4022"/>
  <c r="AD4022"/>
  <c r="AB3725"/>
  <c r="AF3725" s="1"/>
  <c r="AE3725"/>
  <c r="AD3725"/>
  <c r="AB3358"/>
  <c r="AF3358" s="1"/>
  <c r="AE3358"/>
  <c r="AD3358"/>
  <c r="AB3956"/>
  <c r="AF3956" s="1"/>
  <c r="AE3956"/>
  <c r="AD3956"/>
  <c r="AB3194"/>
  <c r="AF3194" s="1"/>
  <c r="AE3194"/>
  <c r="AD3194"/>
  <c r="AB3076"/>
  <c r="AF3076" s="1"/>
  <c r="AE3076"/>
  <c r="AD3076"/>
  <c r="AB2766"/>
  <c r="AF2766" s="1"/>
  <c r="AB733"/>
  <c r="AF733" s="1"/>
  <c r="AE733"/>
  <c r="AD733"/>
  <c r="AB5060"/>
  <c r="AF5060" s="1"/>
  <c r="AE5060"/>
  <c r="AD5060"/>
  <c r="AB5494"/>
  <c r="AF5494" s="1"/>
  <c r="AE5494"/>
  <c r="AD5494"/>
  <c r="AB6346"/>
  <c r="AF6346" s="1"/>
  <c r="AE6346"/>
  <c r="AD6346"/>
  <c r="AB5503"/>
  <c r="AF5503" s="1"/>
  <c r="AE5503"/>
  <c r="AB4285"/>
  <c r="AF4285" s="1"/>
  <c r="AD4285"/>
  <c r="AB3190"/>
  <c r="AF3190" s="1"/>
  <c r="AB5754"/>
  <c r="AF5754" s="1"/>
  <c r="AD5754"/>
  <c r="AB5544"/>
  <c r="AF5544" s="1"/>
  <c r="AE5544"/>
  <c r="AD5544"/>
  <c r="AB5536"/>
  <c r="AF5536" s="1"/>
  <c r="AE5536"/>
  <c r="AD5536"/>
  <c r="AB5468"/>
  <c r="AF5468" s="1"/>
  <c r="AD5468"/>
  <c r="AB5461"/>
  <c r="AF5461" s="1"/>
  <c r="AE5461"/>
  <c r="AD5461"/>
  <c r="AB5463"/>
  <c r="AF5463" s="1"/>
  <c r="AE5463"/>
  <c r="AD5463"/>
  <c r="AB5453"/>
  <c r="AF5453" s="1"/>
  <c r="AE5453"/>
  <c r="AD5453"/>
  <c r="AB5456"/>
  <c r="AF5456" s="1"/>
  <c r="AB5421"/>
  <c r="AF5421" s="1"/>
  <c r="AB5414"/>
  <c r="AF5414" s="1"/>
  <c r="AE5414"/>
  <c r="AD5414"/>
  <c r="AB5410"/>
  <c r="AF5410" s="1"/>
  <c r="AE5410"/>
  <c r="AD5410"/>
  <c r="AB5384"/>
  <c r="AF5384" s="1"/>
  <c r="AB5357"/>
  <c r="AF5357" s="1"/>
  <c r="AE5357"/>
  <c r="AD5357"/>
  <c r="AB5352"/>
  <c r="AF5352" s="1"/>
  <c r="AE5352"/>
  <c r="AB5301"/>
  <c r="AF5301" s="1"/>
  <c r="AE5301"/>
  <c r="AD5301"/>
  <c r="AB5111"/>
  <c r="AF5111" s="1"/>
  <c r="AE5111"/>
  <c r="AD5111"/>
  <c r="AB5018"/>
  <c r="AF5018" s="1"/>
  <c r="AE5018"/>
  <c r="AD5018"/>
  <c r="AB5169"/>
  <c r="AF5169" s="1"/>
  <c r="AE5169"/>
  <c r="AB5179"/>
  <c r="AF5179" s="1"/>
  <c r="AB5147"/>
  <c r="AF5147" s="1"/>
  <c r="AB4200"/>
  <c r="AF4200" s="1"/>
  <c r="AE4200"/>
  <c r="AD4200"/>
  <c r="AB3998"/>
  <c r="AF3998" s="1"/>
  <c r="AE3998"/>
  <c r="AD3998"/>
  <c r="AB3628"/>
  <c r="AF3628" s="1"/>
  <c r="AB3263"/>
  <c r="AF3263" s="1"/>
  <c r="AE3263"/>
  <c r="AD3263"/>
  <c r="AB2670"/>
  <c r="AF2670" s="1"/>
  <c r="AE2670"/>
  <c r="AD2670"/>
  <c r="AB2319"/>
  <c r="AF2319" s="1"/>
  <c r="AE2319"/>
  <c r="AD2319"/>
  <c r="AB5055"/>
  <c r="AF5055" s="1"/>
  <c r="AB4632"/>
  <c r="AF4632" s="1"/>
  <c r="AE4632"/>
  <c r="AD4632"/>
  <c r="AB2093"/>
  <c r="AF2093" s="1"/>
  <c r="AB1283"/>
  <c r="AF1283" s="1"/>
  <c r="AB4228"/>
  <c r="AF4228" s="1"/>
  <c r="AE4228"/>
  <c r="AB4669"/>
  <c r="AF4669" s="1"/>
  <c r="AB4119"/>
  <c r="AF4119" s="1"/>
  <c r="AE4119"/>
  <c r="AD4119"/>
  <c r="AB4477"/>
  <c r="AF4477" s="1"/>
  <c r="AE4477"/>
  <c r="AD4477"/>
  <c r="AB5542"/>
  <c r="AF5542" s="1"/>
  <c r="AE5542"/>
  <c r="AD5542"/>
  <c r="AB5597"/>
  <c r="AF5597" s="1"/>
  <c r="AD5597"/>
  <c r="AB5507"/>
  <c r="AF5507" s="1"/>
  <c r="AB5485"/>
  <c r="AF5485" s="1"/>
  <c r="AE5485"/>
  <c r="AD5485"/>
  <c r="AB5482"/>
  <c r="AF5482" s="1"/>
  <c r="AE5482"/>
  <c r="AD5482"/>
  <c r="AB5502"/>
  <c r="AF5502" s="1"/>
  <c r="AB5424"/>
  <c r="AF5424" s="1"/>
  <c r="AE5424"/>
  <c r="AD5424"/>
  <c r="AB5420"/>
  <c r="AF5420" s="1"/>
  <c r="AE5420"/>
  <c r="AD5420"/>
  <c r="AB5409"/>
  <c r="AF5409" s="1"/>
  <c r="AE5409"/>
  <c r="AB5404"/>
  <c r="AF5404" s="1"/>
  <c r="AB5371"/>
  <c r="AF5371" s="1"/>
  <c r="AB5362"/>
  <c r="AF5362" s="1"/>
  <c r="AB5346"/>
  <c r="AF5346" s="1"/>
  <c r="AE5346"/>
  <c r="AD5346"/>
  <c r="AB5348"/>
  <c r="AF5348" s="1"/>
  <c r="AE5348"/>
  <c r="AD5348"/>
  <c r="AB5340"/>
  <c r="AF5340" s="1"/>
  <c r="AB5335"/>
  <c r="AF5335" s="1"/>
  <c r="AB5520"/>
  <c r="AF5520" s="1"/>
  <c r="AE5520"/>
  <c r="AD5520"/>
  <c r="AB5330"/>
  <c r="AF5330" s="1"/>
  <c r="AE5330"/>
  <c r="AD5330"/>
  <c r="AB5332"/>
  <c r="AF5332" s="1"/>
  <c r="AE5332"/>
  <c r="AD5332"/>
  <c r="AB5322"/>
  <c r="AF5322" s="1"/>
  <c r="AE5322"/>
  <c r="AD5322"/>
  <c r="AB5307"/>
  <c r="AF5307" s="1"/>
  <c r="AE5307"/>
  <c r="AD5307"/>
  <c r="AB5304"/>
  <c r="AF5304" s="1"/>
  <c r="AE5304"/>
  <c r="AD5304"/>
  <c r="AB5291"/>
  <c r="AF5291" s="1"/>
  <c r="AB5218"/>
  <c r="AF5218" s="1"/>
  <c r="AE5218"/>
  <c r="AD5218"/>
  <c r="AB6347"/>
  <c r="AF6347" s="1"/>
  <c r="AE6347"/>
  <c r="AB5274"/>
  <c r="AF5274" s="1"/>
  <c r="AB5176"/>
  <c r="AF5176" s="1"/>
  <c r="AB5206"/>
  <c r="AF5206" s="1"/>
  <c r="AB5166"/>
  <c r="AF5166" s="1"/>
  <c r="AE5166"/>
  <c r="AB5099"/>
  <c r="AF5099" s="1"/>
  <c r="AD5099"/>
  <c r="AB5118"/>
  <c r="AF5118" s="1"/>
  <c r="AB4960"/>
  <c r="AF4960" s="1"/>
  <c r="AD4960"/>
  <c r="AB4770"/>
  <c r="AF4770" s="1"/>
  <c r="AE4770"/>
  <c r="AB4670"/>
  <c r="AF4670" s="1"/>
  <c r="AB4433"/>
  <c r="AF4433" s="1"/>
  <c r="AB4657"/>
  <c r="AF4657" s="1"/>
  <c r="AB4250"/>
  <c r="AF4250" s="1"/>
  <c r="AE4250"/>
  <c r="AB4154"/>
  <c r="AF4154" s="1"/>
  <c r="AB4071"/>
  <c r="AF4071" s="1"/>
  <c r="AD4071"/>
  <c r="AB4068"/>
  <c r="AF4068" s="1"/>
  <c r="AE4068"/>
  <c r="AD4068"/>
  <c r="AB3777"/>
  <c r="AF3777" s="1"/>
  <c r="AB3900"/>
  <c r="AF3900" s="1"/>
  <c r="AE3900"/>
  <c r="AD3900"/>
  <c r="AB3410"/>
  <c r="AF3410" s="1"/>
  <c r="AE3410"/>
  <c r="AD3410"/>
  <c r="AB3307"/>
  <c r="AF3307" s="1"/>
  <c r="AB3257"/>
  <c r="AF3257" s="1"/>
  <c r="AE3257"/>
  <c r="AD3257"/>
  <c r="AB3889"/>
  <c r="AF3889" s="1"/>
  <c r="AE3889"/>
  <c r="AD3889"/>
  <c r="AB2826"/>
  <c r="AF2826" s="1"/>
  <c r="AE2826"/>
  <c r="AD2826"/>
  <c r="AB2885"/>
  <c r="AF2885" s="1"/>
  <c r="AE2885"/>
  <c r="AD2885"/>
  <c r="AB2927"/>
  <c r="AF2927" s="1"/>
  <c r="AE2927"/>
  <c r="AD2927"/>
  <c r="AB2843"/>
  <c r="AF2843" s="1"/>
  <c r="AE2843"/>
  <c r="AD2843"/>
  <c r="AB1907"/>
  <c r="AF1907" s="1"/>
  <c r="AE1907"/>
  <c r="AD1907"/>
  <c r="AB5455"/>
  <c r="AF5455" s="1"/>
  <c r="AE5455"/>
  <c r="AD5455"/>
  <c r="AB5457"/>
  <c r="AF5457" s="1"/>
  <c r="AE5457"/>
  <c r="AD5457"/>
  <c r="AB5444"/>
  <c r="AF5444" s="1"/>
  <c r="AE5444"/>
  <c r="AB5437"/>
  <c r="AF5437" s="1"/>
  <c r="AE5437"/>
  <c r="AD5437"/>
  <c r="AB5401"/>
  <c r="AF5401" s="1"/>
  <c r="AD5401"/>
  <c r="AB5377"/>
  <c r="AF5377" s="1"/>
  <c r="AE5377"/>
  <c r="AD5377"/>
  <c r="AB5382"/>
  <c r="AF5382" s="1"/>
  <c r="AE5382"/>
  <c r="AB5378"/>
  <c r="AF5378" s="1"/>
  <c r="AD5378"/>
  <c r="AB5360"/>
  <c r="AF5360" s="1"/>
  <c r="AB5311"/>
  <c r="AF5311" s="1"/>
  <c r="AD5311"/>
  <c r="AB5309"/>
  <c r="AF5309" s="1"/>
  <c r="AE5309"/>
  <c r="AB5305"/>
  <c r="AF5305" s="1"/>
  <c r="AE5305"/>
  <c r="AD5305"/>
  <c r="AB5300"/>
  <c r="AF5300" s="1"/>
  <c r="AD5300"/>
  <c r="AB5285"/>
  <c r="AF5285" s="1"/>
  <c r="AB5277"/>
  <c r="AF5277" s="1"/>
  <c r="AE5277"/>
  <c r="AD5277"/>
  <c r="AB5095"/>
  <c r="AF5095" s="1"/>
  <c r="AE5095"/>
  <c r="AD5095"/>
  <c r="AB5026"/>
  <c r="AF5026" s="1"/>
  <c r="AB4633"/>
  <c r="AF4633" s="1"/>
  <c r="AD4633"/>
  <c r="AB4504"/>
  <c r="AF4504" s="1"/>
  <c r="AE4504"/>
  <c r="AB4124"/>
  <c r="AF4124" s="1"/>
  <c r="AB4144"/>
  <c r="AF4144" s="1"/>
  <c r="AE4144"/>
  <c r="AD4144"/>
  <c r="AB4397"/>
  <c r="AF4397" s="1"/>
  <c r="AE4397"/>
  <c r="AD4397"/>
  <c r="AB3708"/>
  <c r="AF3708" s="1"/>
  <c r="AB3342"/>
  <c r="AF3342" s="1"/>
  <c r="AB3745"/>
  <c r="AF3745" s="1"/>
  <c r="AB2683"/>
  <c r="AF2683" s="1"/>
  <c r="AB2281"/>
  <c r="AF2281" s="1"/>
  <c r="AB5481"/>
  <c r="AF5481" s="1"/>
  <c r="AE5481"/>
  <c r="AB5431"/>
  <c r="AF5431" s="1"/>
  <c r="AE5431"/>
  <c r="AD5431"/>
  <c r="AB5097"/>
  <c r="AF5097" s="1"/>
  <c r="AB2178"/>
  <c r="AF2178" s="1"/>
  <c r="AB5406"/>
  <c r="AF5406" s="1"/>
  <c r="AE5406"/>
  <c r="AB4884"/>
  <c r="AF4884" s="1"/>
  <c r="AB3755"/>
  <c r="AF3755" s="1"/>
  <c r="AB5543"/>
  <c r="AF5543" s="1"/>
  <c r="AE5543"/>
  <c r="AB5492"/>
  <c r="AF5492" s="1"/>
  <c r="AE5492"/>
  <c r="AD5492"/>
  <c r="AB5473"/>
  <c r="AF5473" s="1"/>
  <c r="AE5473"/>
  <c r="AD5473"/>
  <c r="AB5442"/>
  <c r="AF5442" s="1"/>
  <c r="AB5445"/>
  <c r="AF5445" s="1"/>
  <c r="AE5445"/>
  <c r="AD5445"/>
  <c r="AB5433"/>
  <c r="AF5433" s="1"/>
  <c r="AB5432"/>
  <c r="AF5432" s="1"/>
  <c r="AE5432"/>
  <c r="AD5432"/>
  <c r="AB5435"/>
  <c r="AF5435" s="1"/>
  <c r="AE5435"/>
  <c r="AD5435"/>
  <c r="AB5350"/>
  <c r="AF5350" s="1"/>
  <c r="AE5350"/>
  <c r="AD5350"/>
  <c r="AB5354"/>
  <c r="AF5354" s="1"/>
  <c r="AE5354"/>
  <c r="AD5354"/>
  <c r="AB5337"/>
  <c r="AF5337" s="1"/>
  <c r="AB5221"/>
  <c r="AF5221" s="1"/>
  <c r="AE5221"/>
  <c r="AD5221"/>
  <c r="AB5312"/>
  <c r="AF5312" s="1"/>
  <c r="AE5312"/>
  <c r="AD5312"/>
  <c r="AB5306"/>
  <c r="AF5306" s="1"/>
  <c r="AB5225"/>
  <c r="AF5225" s="1"/>
  <c r="AB5223"/>
  <c r="AF5223" s="1"/>
  <c r="AE5223"/>
  <c r="AD5223"/>
  <c r="AB5222"/>
  <c r="AF5222" s="1"/>
  <c r="AE5222"/>
  <c r="AB5290"/>
  <c r="AF5290" s="1"/>
  <c r="AE5290"/>
  <c r="AD5290"/>
  <c r="AB5207"/>
  <c r="AF5207" s="1"/>
  <c r="AE5207"/>
  <c r="AD5207"/>
  <c r="AB5063"/>
  <c r="AF5063" s="1"/>
  <c r="AE5063"/>
  <c r="AD5063"/>
  <c r="AB5198"/>
  <c r="AF5198" s="1"/>
  <c r="AE5198"/>
  <c r="AB5172"/>
  <c r="AF5172" s="1"/>
  <c r="AB4936"/>
  <c r="AF4936" s="1"/>
  <c r="AE4936"/>
  <c r="AD4936"/>
  <c r="AB5023"/>
  <c r="AF5023" s="1"/>
  <c r="AD5023"/>
  <c r="AB4986"/>
  <c r="AF4986" s="1"/>
  <c r="AE4986"/>
  <c r="AB4911"/>
  <c r="AF4911" s="1"/>
  <c r="AE4911"/>
  <c r="AD4911"/>
  <c r="AB4864"/>
  <c r="AF4864" s="1"/>
  <c r="AD4864"/>
  <c r="AB4691"/>
  <c r="AF4691" s="1"/>
  <c r="AE4691"/>
  <c r="AD4691"/>
  <c r="AB4558"/>
  <c r="AF4558" s="1"/>
  <c r="AE4558"/>
  <c r="AD4558"/>
  <c r="AB4637"/>
  <c r="AF4637" s="1"/>
  <c r="AE4637"/>
  <c r="AD4637"/>
  <c r="AB4303"/>
  <c r="AF4303" s="1"/>
  <c r="AE4303"/>
  <c r="AD4303"/>
  <c r="AB4654"/>
  <c r="AF4654" s="1"/>
  <c r="AB4147"/>
  <c r="AF4147" s="1"/>
  <c r="AE4147"/>
  <c r="AD4147"/>
  <c r="AB4193"/>
  <c r="AF4193" s="1"/>
  <c r="AE4193"/>
  <c r="AD4193"/>
  <c r="AB4101"/>
  <c r="AF4101" s="1"/>
  <c r="AE4101"/>
  <c r="AD4101"/>
  <c r="AB3270"/>
  <c r="AF3270" s="1"/>
  <c r="AB3372"/>
  <c r="AF3372" s="1"/>
  <c r="AE3372"/>
  <c r="AD3372"/>
  <c r="AB3418"/>
  <c r="AF3418" s="1"/>
  <c r="AE3418"/>
  <c r="AD3418"/>
  <c r="AB3749"/>
  <c r="AF3749" s="1"/>
  <c r="AE3749"/>
  <c r="AD3749"/>
  <c r="AB2925"/>
  <c r="AF2925" s="1"/>
  <c r="AB3746"/>
  <c r="AF3746" s="1"/>
  <c r="AE3746"/>
  <c r="AD3746"/>
  <c r="AB2809"/>
  <c r="AF2809" s="1"/>
  <c r="AB2640"/>
  <c r="AF2640" s="1"/>
  <c r="AB2216"/>
  <c r="AF2216" s="1"/>
  <c r="AB2246"/>
  <c r="AF2246" s="1"/>
  <c r="AB2486"/>
  <c r="AF2486" s="1"/>
  <c r="AE2486"/>
  <c r="AD2486"/>
  <c r="AB1830"/>
  <c r="AF1830" s="1"/>
  <c r="AB2074"/>
  <c r="AF2074" s="1"/>
  <c r="AE2074"/>
  <c r="AD2074"/>
  <c r="AB5394"/>
  <c r="AF5394" s="1"/>
  <c r="AB5391"/>
  <c r="AF5391" s="1"/>
  <c r="AE5391"/>
  <c r="AD5391"/>
  <c r="AB5333"/>
  <c r="AF5333" s="1"/>
  <c r="AE5333"/>
  <c r="AD5333"/>
  <c r="AB5294"/>
  <c r="AF5294" s="1"/>
  <c r="AB5077"/>
  <c r="AF5077" s="1"/>
  <c r="AE5077"/>
  <c r="AD5077"/>
  <c r="AB5108"/>
  <c r="AF5108" s="1"/>
  <c r="AB4113"/>
  <c r="AF4113" s="1"/>
  <c r="AE4113"/>
  <c r="AD4113"/>
  <c r="AB3902"/>
  <c r="AF3902" s="1"/>
  <c r="AB3329"/>
  <c r="AF3329" s="1"/>
  <c r="AE3329"/>
  <c r="AD3329"/>
  <c r="AB3909"/>
  <c r="AF3909" s="1"/>
  <c r="AE3909"/>
  <c r="AD3909"/>
  <c r="AB4095"/>
  <c r="AF4095" s="1"/>
  <c r="AE4095"/>
  <c r="AD4095"/>
  <c r="AB3445"/>
  <c r="AF3445" s="1"/>
  <c r="AB5571"/>
  <c r="AF5571" s="1"/>
  <c r="AE5571"/>
  <c r="AB5265"/>
  <c r="AF5265" s="1"/>
  <c r="AE5265"/>
  <c r="AD5265"/>
  <c r="AB5389"/>
  <c r="AF5389" s="1"/>
  <c r="AE5389"/>
  <c r="AD5389"/>
  <c r="AB5505"/>
  <c r="AF5505" s="1"/>
  <c r="AB5313"/>
  <c r="AF5313" s="1"/>
  <c r="AE5313"/>
  <c r="AD5313"/>
  <c r="AB5328"/>
  <c r="AF5328" s="1"/>
  <c r="AB5303"/>
  <c r="AF5303" s="1"/>
  <c r="AB5302"/>
  <c r="AF5302" s="1"/>
  <c r="AB5298"/>
  <c r="AF5298" s="1"/>
  <c r="AE5298"/>
  <c r="AD5298"/>
  <c r="AB5284"/>
  <c r="AF5284" s="1"/>
  <c r="AD5284"/>
  <c r="AB5280"/>
  <c r="AF5280" s="1"/>
  <c r="AE5280"/>
  <c r="AD5280"/>
  <c r="AB5267"/>
  <c r="AF5267" s="1"/>
  <c r="AB5193"/>
  <c r="AF5193" s="1"/>
  <c r="AE5193"/>
  <c r="AD5193"/>
  <c r="AB5187"/>
  <c r="AF5187" s="1"/>
  <c r="AE5187"/>
  <c r="AD5187"/>
  <c r="AB5135"/>
  <c r="AF5135" s="1"/>
  <c r="AB5051"/>
  <c r="AF5051" s="1"/>
  <c r="AB5080"/>
  <c r="AF5080" s="1"/>
  <c r="AE5080"/>
  <c r="AB4764"/>
  <c r="AF4764" s="1"/>
  <c r="AD4764"/>
  <c r="AB4161"/>
  <c r="AF4161" s="1"/>
  <c r="AE4161"/>
  <c r="AD4161"/>
  <c r="AB4277"/>
  <c r="AF4277" s="1"/>
  <c r="AB4694"/>
  <c r="AF4694" s="1"/>
  <c r="AE4694"/>
  <c r="AD4694"/>
  <c r="AB4591"/>
  <c r="AF4591" s="1"/>
  <c r="AE4591"/>
  <c r="AD4591"/>
  <c r="AB4332"/>
  <c r="AF4332" s="1"/>
  <c r="AE4332"/>
  <c r="AD4332"/>
  <c r="AB3703"/>
  <c r="AF3703" s="1"/>
  <c r="AB2226"/>
  <c r="AF2226" s="1"/>
  <c r="AB5750"/>
  <c r="AF5750" s="1"/>
  <c r="AD5750"/>
  <c r="AB3645"/>
  <c r="AF3645" s="1"/>
  <c r="AE3645"/>
  <c r="AD3645"/>
  <c r="AB3831"/>
  <c r="AF3831" s="1"/>
  <c r="AE3831"/>
  <c r="AD3831"/>
  <c r="AB6344"/>
  <c r="AF6344" s="1"/>
  <c r="AB5075"/>
  <c r="AF5075" s="1"/>
  <c r="AE5075"/>
  <c r="AD5075"/>
  <c r="AB5273"/>
  <c r="AF5273" s="1"/>
  <c r="AE5273"/>
  <c r="AD5273"/>
  <c r="AB5363"/>
  <c r="AF5363" s="1"/>
  <c r="AE5363"/>
  <c r="AD5363"/>
  <c r="AB5319"/>
  <c r="AF5319" s="1"/>
  <c r="AB5317"/>
  <c r="AF5317" s="1"/>
  <c r="AB5254"/>
  <c r="AF5254" s="1"/>
  <c r="AB5288"/>
  <c r="AF5288" s="1"/>
  <c r="AE5288"/>
  <c r="AD5288"/>
  <c r="AB5161"/>
  <c r="AF5161" s="1"/>
  <c r="AD5161"/>
  <c r="AB5110"/>
  <c r="AF5110" s="1"/>
  <c r="AB5003"/>
  <c r="AF5003" s="1"/>
  <c r="AD5003"/>
  <c r="AB4766"/>
  <c r="AF4766" s="1"/>
  <c r="AE4766"/>
  <c r="AB3905"/>
  <c r="AF3905" s="1"/>
  <c r="AE3905"/>
  <c r="AD3905"/>
  <c r="AB4203"/>
  <c r="AF4203" s="1"/>
  <c r="AE4203"/>
  <c r="AD4203"/>
  <c r="AB3260"/>
  <c r="AF3260" s="1"/>
  <c r="AB3490"/>
  <c r="AF3490" s="1"/>
  <c r="AB2829"/>
  <c r="AF2829" s="1"/>
  <c r="AB2443"/>
  <c r="AF2443" s="1"/>
  <c r="AB2010"/>
  <c r="AF2010" s="1"/>
  <c r="AB5133"/>
  <c r="AF5133" s="1"/>
  <c r="AE5133"/>
  <c r="AD5133"/>
  <c r="AB4916"/>
  <c r="AF4916" s="1"/>
  <c r="AE4916"/>
  <c r="AD4916"/>
  <c r="AB5324"/>
  <c r="AF5324" s="1"/>
  <c r="AE5324"/>
  <c r="AD5324"/>
  <c r="AB5315"/>
  <c r="AF5315" s="1"/>
  <c r="AB5316"/>
  <c r="AF5316" s="1"/>
  <c r="AE5316"/>
  <c r="AD5316"/>
  <c r="AB5310"/>
  <c r="AF5310" s="1"/>
  <c r="AE5310"/>
  <c r="AD5310"/>
  <c r="AB5286"/>
  <c r="AF5286" s="1"/>
  <c r="AE5286"/>
  <c r="AD5286"/>
  <c r="AB5289"/>
  <c r="AF5289" s="1"/>
  <c r="AB5281"/>
  <c r="AF5281" s="1"/>
  <c r="AE5281"/>
  <c r="AD5281"/>
  <c r="AB5100"/>
  <c r="AF5100" s="1"/>
  <c r="AE5100"/>
  <c r="AD5100"/>
  <c r="AB5263"/>
  <c r="AF5263" s="1"/>
  <c r="AE5263"/>
  <c r="AD5263"/>
  <c r="AB5183"/>
  <c r="AF5183" s="1"/>
  <c r="AB5156"/>
  <c r="AF5156" s="1"/>
  <c r="AE5156"/>
  <c r="AD5156"/>
  <c r="AB5140"/>
  <c r="AF5140" s="1"/>
  <c r="AB5137"/>
  <c r="AF5137" s="1"/>
  <c r="AE5137"/>
  <c r="AD5137"/>
  <c r="AB5092"/>
  <c r="AF5092" s="1"/>
  <c r="AB5090"/>
  <c r="AF5090" s="1"/>
  <c r="AE5090"/>
  <c r="AD5090"/>
  <c r="AB4252"/>
  <c r="AF4252" s="1"/>
  <c r="AE4252"/>
  <c r="AD4252"/>
  <c r="AB4620"/>
  <c r="AF4620" s="1"/>
  <c r="AB2832"/>
  <c r="AF2832" s="1"/>
  <c r="AE2832"/>
  <c r="AD2832"/>
  <c r="AB2331"/>
  <c r="AF2331" s="1"/>
  <c r="AB2384"/>
  <c r="AF2384" s="1"/>
  <c r="AB2272"/>
  <c r="AF2272" s="1"/>
  <c r="AB1607"/>
  <c r="AF1607" s="1"/>
  <c r="AB151"/>
  <c r="AF151" s="1"/>
  <c r="AB1467"/>
  <c r="AF1467" s="1"/>
  <c r="AE1467"/>
  <c r="AD1467"/>
  <c r="AB660"/>
  <c r="AF660" s="1"/>
  <c r="AE660"/>
  <c r="AD660"/>
  <c r="AB4399"/>
  <c r="AF4399" s="1"/>
  <c r="AE4399"/>
  <c r="AD4399"/>
  <c r="AB4826"/>
  <c r="AF4826" s="1"/>
  <c r="AE4826"/>
  <c r="AB4650"/>
  <c r="AF4650" s="1"/>
  <c r="AE4650"/>
  <c r="AD4650"/>
  <c r="AB5052"/>
  <c r="AF5052" s="1"/>
  <c r="AE5052"/>
  <c r="AD5052"/>
  <c r="AB3704"/>
  <c r="AF3704" s="1"/>
  <c r="AB5260"/>
  <c r="AF5260" s="1"/>
  <c r="AE5260"/>
  <c r="AB5519"/>
  <c r="AF5519" s="1"/>
  <c r="AD5519"/>
  <c r="AB5504"/>
  <c r="AF5504" s="1"/>
  <c r="AB5395"/>
  <c r="AF5395" s="1"/>
  <c r="AE5395"/>
  <c r="AD5395"/>
  <c r="AB5293"/>
  <c r="AF5293" s="1"/>
  <c r="AE5293"/>
  <c r="AD5293"/>
  <c r="AB5197"/>
  <c r="AF5197" s="1"/>
  <c r="AB5150"/>
  <c r="AF5150" s="1"/>
  <c r="AD5150"/>
  <c r="AB5148"/>
  <c r="AF5148" s="1"/>
  <c r="AE5148"/>
  <c r="AD5148"/>
  <c r="AB5143"/>
  <c r="AF5143" s="1"/>
  <c r="AE5143"/>
  <c r="AB4976"/>
  <c r="AF4976" s="1"/>
  <c r="AD4976"/>
  <c r="AB5024"/>
  <c r="AF5024" s="1"/>
  <c r="AE5024"/>
  <c r="AD5024"/>
  <c r="AB4299"/>
  <c r="AF4299" s="1"/>
  <c r="AB4830"/>
  <c r="AF4830" s="1"/>
  <c r="AE4830"/>
  <c r="AD4830"/>
  <c r="AB4169"/>
  <c r="AF4169" s="1"/>
  <c r="AB2359"/>
  <c r="AF2359" s="1"/>
  <c r="AE2359"/>
  <c r="AD2359"/>
  <c r="AB2503"/>
  <c r="AF2503" s="1"/>
  <c r="AE2503"/>
  <c r="AD2503"/>
  <c r="AB1788"/>
  <c r="AF1788" s="1"/>
  <c r="AB2076"/>
  <c r="AF2076" s="1"/>
  <c r="AE2076"/>
  <c r="AD2076"/>
  <c r="AB1581"/>
  <c r="AF1581" s="1"/>
  <c r="AB5338"/>
  <c r="AF5338" s="1"/>
  <c r="AE5338"/>
  <c r="AD5338"/>
  <c r="AB4711"/>
  <c r="AF4711" s="1"/>
  <c r="AB2822"/>
  <c r="AF2822" s="1"/>
  <c r="AB5575"/>
  <c r="AF5575" s="1"/>
  <c r="AE5575"/>
  <c r="AD5575"/>
  <c r="AB5493"/>
  <c r="AF5493" s="1"/>
  <c r="AB5412"/>
  <c r="AF5412" s="1"/>
  <c r="AE5412"/>
  <c r="AD5412"/>
  <c r="AB5397"/>
  <c r="AF5397" s="1"/>
  <c r="AB5383"/>
  <c r="AF5383" s="1"/>
  <c r="AE5383"/>
  <c r="AD5383"/>
  <c r="AB5345"/>
  <c r="AF5345" s="1"/>
  <c r="AD5345"/>
  <c r="AB5331"/>
  <c r="AF5331" s="1"/>
  <c r="AB5205"/>
  <c r="AF5205" s="1"/>
  <c r="AD5205"/>
  <c r="AB5215"/>
  <c r="AF5215" s="1"/>
  <c r="AE5215"/>
  <c r="AB5269"/>
  <c r="AF5269" s="1"/>
  <c r="AB5181"/>
  <c r="AF5181" s="1"/>
  <c r="AE5181"/>
  <c r="AD5181"/>
  <c r="AB5182"/>
  <c r="AF5182" s="1"/>
  <c r="AE5182"/>
  <c r="AD5182"/>
  <c r="AB5130"/>
  <c r="AF5130" s="1"/>
  <c r="AE5130"/>
  <c r="AD5130"/>
  <c r="AB5070"/>
  <c r="AF5070" s="1"/>
  <c r="AD5070"/>
  <c r="AB5128"/>
  <c r="AF5128" s="1"/>
  <c r="AB5126"/>
  <c r="AF5126" s="1"/>
  <c r="AE5126"/>
  <c r="AD5126"/>
  <c r="AB5117"/>
  <c r="AF5117" s="1"/>
  <c r="AE5117"/>
  <c r="AD5117"/>
  <c r="AB5104"/>
  <c r="AF5104" s="1"/>
  <c r="AE5104"/>
  <c r="AD5104"/>
  <c r="AB5036"/>
  <c r="AF5036" s="1"/>
  <c r="AB4923"/>
  <c r="AF4923" s="1"/>
  <c r="AB5069"/>
  <c r="AF5069" s="1"/>
  <c r="AE5069"/>
  <c r="AB5015"/>
  <c r="AF5015" s="1"/>
  <c r="AE5015"/>
  <c r="AD5015"/>
  <c r="AB5013"/>
  <c r="AF5013" s="1"/>
  <c r="AB5012"/>
  <c r="AF5012" s="1"/>
  <c r="AB4961"/>
  <c r="AF4961" s="1"/>
  <c r="AE4961"/>
  <c r="AD4961"/>
  <c r="AB4860"/>
  <c r="AF4860" s="1"/>
  <c r="AB4835"/>
  <c r="AF4835" s="1"/>
  <c r="AE4835"/>
  <c r="AD4835"/>
  <c r="AB4529"/>
  <c r="AF4529" s="1"/>
  <c r="AB4850"/>
  <c r="AF4850" s="1"/>
  <c r="AE4850"/>
  <c r="AD4850"/>
  <c r="AB4201"/>
  <c r="AF4201" s="1"/>
  <c r="AB4151"/>
  <c r="AF4151" s="1"/>
  <c r="AB4271"/>
  <c r="AF4271" s="1"/>
  <c r="AD4271"/>
  <c r="AB4102"/>
  <c r="AF4102" s="1"/>
  <c r="AE4102"/>
  <c r="AB4149"/>
  <c r="AF4149" s="1"/>
  <c r="AB4117"/>
  <c r="AF4117" s="1"/>
  <c r="AE4117"/>
  <c r="AD4117"/>
  <c r="AB4018"/>
  <c r="AF4018" s="1"/>
  <c r="AB3994"/>
  <c r="AF3994" s="1"/>
  <c r="AB3783"/>
  <c r="AF3783" s="1"/>
  <c r="AB3854"/>
  <c r="AF3854" s="1"/>
  <c r="AE3854"/>
  <c r="AD3854"/>
  <c r="AB3262"/>
  <c r="AF3262" s="1"/>
  <c r="AB3191"/>
  <c r="AF3191" s="1"/>
  <c r="AE3191"/>
  <c r="AD3191"/>
  <c r="AB4090"/>
  <c r="AF4090" s="1"/>
  <c r="AE4090"/>
  <c r="AD4090"/>
  <c r="AB3098"/>
  <c r="AF3098" s="1"/>
  <c r="AE3098"/>
  <c r="AD3098"/>
  <c r="AB2677"/>
  <c r="AF2677" s="1"/>
  <c r="AB2643"/>
  <c r="AF2643" s="1"/>
  <c r="AE2643"/>
  <c r="AD2643"/>
  <c r="AB2047"/>
  <c r="AF2047" s="1"/>
  <c r="AE2047"/>
  <c r="AD2047"/>
  <c r="AB2001"/>
  <c r="AF2001" s="1"/>
  <c r="AE2001"/>
  <c r="AD2001"/>
  <c r="AB1855"/>
  <c r="AF1855" s="1"/>
  <c r="AE1855"/>
  <c r="AD1855"/>
  <c r="AB1475"/>
  <c r="AF1475" s="1"/>
  <c r="AE1475"/>
  <c r="AD1475"/>
  <c r="AB16"/>
  <c r="AF16" s="1"/>
  <c r="AB5071"/>
  <c r="AF5071" s="1"/>
  <c r="AE5071"/>
  <c r="AD5071"/>
  <c r="AB6212"/>
  <c r="AF6212" s="1"/>
  <c r="AB5633"/>
  <c r="AF5633" s="1"/>
  <c r="AE5633"/>
  <c r="AD5633"/>
  <c r="AB5408"/>
  <c r="AF5408" s="1"/>
  <c r="AE5408"/>
  <c r="AB5361"/>
  <c r="AF5361" s="1"/>
  <c r="AE5361"/>
  <c r="AD5361"/>
  <c r="AB5344"/>
  <c r="AF5344" s="1"/>
  <c r="AB5339"/>
  <c r="AF5339" s="1"/>
  <c r="AD5339"/>
  <c r="AB5213"/>
  <c r="AF5213" s="1"/>
  <c r="AE5213"/>
  <c r="AD5213"/>
  <c r="AB5217"/>
  <c r="AF5217" s="1"/>
  <c r="AE5217"/>
  <c r="AD5217"/>
  <c r="AB5204"/>
  <c r="AF5204" s="1"/>
  <c r="AE5204"/>
  <c r="AD5204"/>
  <c r="AB5185"/>
  <c r="AF5185" s="1"/>
  <c r="AE5185"/>
  <c r="AD5185"/>
  <c r="AB5175"/>
  <c r="AF5175" s="1"/>
  <c r="AE5175"/>
  <c r="AB5177"/>
  <c r="AF5177" s="1"/>
  <c r="AE5177"/>
  <c r="AD5177"/>
  <c r="AB5170"/>
  <c r="AF5170" s="1"/>
  <c r="AD5170"/>
  <c r="AB5079"/>
  <c r="AF5079" s="1"/>
  <c r="AE5079"/>
  <c r="AD5079"/>
  <c r="AB5160"/>
  <c r="AF5160" s="1"/>
  <c r="AE5160"/>
  <c r="AD5160"/>
  <c r="AB5158"/>
  <c r="AF5158" s="1"/>
  <c r="AD5158"/>
  <c r="AB5152"/>
  <c r="AF5152" s="1"/>
  <c r="AE5152"/>
  <c r="AD5152"/>
  <c r="AB5129"/>
  <c r="AF5129" s="1"/>
  <c r="AB5154"/>
  <c r="AF5154" s="1"/>
  <c r="AE5154"/>
  <c r="AD5154"/>
  <c r="AB5127"/>
  <c r="AF5127" s="1"/>
  <c r="AE5127"/>
  <c r="AD5127"/>
  <c r="AB4992"/>
  <c r="AF4992" s="1"/>
  <c r="AB5085"/>
  <c r="AF5085" s="1"/>
  <c r="AB5049"/>
  <c r="AF5049" s="1"/>
  <c r="AE5049"/>
  <c r="AD5049"/>
  <c r="AB5084"/>
  <c r="AF5084" s="1"/>
  <c r="AD5084"/>
  <c r="AB5038"/>
  <c r="AF5038" s="1"/>
  <c r="AB4945"/>
  <c r="AF4945" s="1"/>
  <c r="AD4945"/>
  <c r="AB5004"/>
  <c r="AF5004" s="1"/>
  <c r="AE5004"/>
  <c r="AD5004"/>
  <c r="AB4570"/>
  <c r="AF4570" s="1"/>
  <c r="AE4570"/>
  <c r="AD4570"/>
  <c r="AB4731"/>
  <c r="AF4731" s="1"/>
  <c r="AB4442"/>
  <c r="AF4442" s="1"/>
  <c r="AB4598"/>
  <c r="AF4598" s="1"/>
  <c r="AE4598"/>
  <c r="AD4598"/>
  <c r="AB4084"/>
  <c r="AF4084" s="1"/>
  <c r="AB4028"/>
  <c r="AF4028" s="1"/>
  <c r="AE4028"/>
  <c r="AD4028"/>
  <c r="AB3901"/>
  <c r="AF3901" s="1"/>
  <c r="AE3901"/>
  <c r="AD3901"/>
  <c r="AB3363"/>
  <c r="AF3363" s="1"/>
  <c r="AB3454"/>
  <c r="AF3454" s="1"/>
  <c r="AE3454"/>
  <c r="AD3454"/>
  <c r="AB3172"/>
  <c r="AF3172" s="1"/>
  <c r="AE3172"/>
  <c r="AD3172"/>
  <c r="AB3095"/>
  <c r="AF3095" s="1"/>
  <c r="AB3047"/>
  <c r="AF3047" s="1"/>
  <c r="AE3047"/>
  <c r="AD3047"/>
  <c r="AB2426"/>
  <c r="AF2426" s="1"/>
  <c r="AE2426"/>
  <c r="AD2426"/>
  <c r="AB2896"/>
  <c r="AF2896" s="1"/>
  <c r="AE2896"/>
  <c r="AD2896"/>
  <c r="AB2599"/>
  <c r="AF2599" s="1"/>
  <c r="AE2599"/>
  <c r="AD2599"/>
  <c r="AB2516"/>
  <c r="AF2516" s="1"/>
  <c r="AE2516"/>
  <c r="AD2516"/>
  <c r="AB2376"/>
  <c r="AF2376" s="1"/>
  <c r="AE2376"/>
  <c r="AD2376"/>
  <c r="AB2557"/>
  <c r="AF2557" s="1"/>
  <c r="AE2557"/>
  <c r="AD2557"/>
  <c r="AB2052"/>
  <c r="AF2052" s="1"/>
  <c r="AB2153"/>
  <c r="AF2153" s="1"/>
  <c r="AB1884"/>
  <c r="AF1884" s="1"/>
  <c r="AB1289"/>
  <c r="AF1289" s="1"/>
  <c r="AB434"/>
  <c r="AF434" s="1"/>
  <c r="AE434"/>
  <c r="AD434"/>
  <c r="AB5138"/>
  <c r="AF5138" s="1"/>
  <c r="AB5329"/>
  <c r="AF5329" s="1"/>
  <c r="AB5326"/>
  <c r="AF5326" s="1"/>
  <c r="AE5326"/>
  <c r="AD5326"/>
  <c r="AB5318"/>
  <c r="AF5318" s="1"/>
  <c r="AE5318"/>
  <c r="AD5318"/>
  <c r="AB5199"/>
  <c r="AF5199" s="1"/>
  <c r="AB5007"/>
  <c r="AF5007" s="1"/>
  <c r="AB4805"/>
  <c r="AF4805" s="1"/>
  <c r="AE4805"/>
  <c r="AD4805"/>
  <c r="AB4589"/>
  <c r="AF4589" s="1"/>
  <c r="AE4589"/>
  <c r="AD4589"/>
  <c r="AB4073"/>
  <c r="AF4073" s="1"/>
  <c r="AB3871"/>
  <c r="AF3871" s="1"/>
  <c r="AB1674"/>
  <c r="AF1674" s="1"/>
  <c r="AE1674"/>
  <c r="AD1674"/>
  <c r="AB3115"/>
  <c r="AF3115" s="1"/>
  <c r="AE3115"/>
  <c r="AD3115"/>
  <c r="AB5944"/>
  <c r="AF5944" s="1"/>
  <c r="AB5506"/>
  <c r="AF5506" s="1"/>
  <c r="AE5506"/>
  <c r="AD5506"/>
  <c r="AB5343"/>
  <c r="AF5343" s="1"/>
  <c r="AE5343"/>
  <c r="AD5343"/>
  <c r="AB5341"/>
  <c r="AF5341" s="1"/>
  <c r="AE5341"/>
  <c r="AD5341"/>
  <c r="AB5230"/>
  <c r="AF5230" s="1"/>
  <c r="AE5230"/>
  <c r="AD5230"/>
  <c r="AB5188"/>
  <c r="AF5188" s="1"/>
  <c r="AE5188"/>
  <c r="AD5188"/>
  <c r="AB5167"/>
  <c r="AF5167" s="1"/>
  <c r="AE5167"/>
  <c r="AD5167"/>
  <c r="AB5066"/>
  <c r="AF5066" s="1"/>
  <c r="AE5066"/>
  <c r="AD5066"/>
  <c r="AB5109"/>
  <c r="AF5109" s="1"/>
  <c r="AE5109"/>
  <c r="AD5109"/>
  <c r="AB5116"/>
  <c r="AF5116" s="1"/>
  <c r="AB5093"/>
  <c r="AF5093" s="1"/>
  <c r="AE5093"/>
  <c r="AD5093"/>
  <c r="AB5190"/>
  <c r="AF5190" s="1"/>
  <c r="AE5190"/>
  <c r="AB5031"/>
  <c r="AF5031" s="1"/>
  <c r="AE5031"/>
  <c r="AD5031"/>
  <c r="AB5022"/>
  <c r="AF5022" s="1"/>
  <c r="AE5022"/>
  <c r="AD5022"/>
  <c r="AB4973"/>
  <c r="AF4973" s="1"/>
  <c r="AB4994"/>
  <c r="AF4994" s="1"/>
  <c r="AE4994"/>
  <c r="AD4994"/>
  <c r="AB4900"/>
  <c r="AF4900" s="1"/>
  <c r="AE4900"/>
  <c r="AD4900"/>
  <c r="AB4885"/>
  <c r="AF4885" s="1"/>
  <c r="AB4956"/>
  <c r="AF4956" s="1"/>
  <c r="AE4956"/>
  <c r="AD4956"/>
  <c r="AB4449"/>
  <c r="AF4449" s="1"/>
  <c r="AE4449"/>
  <c r="AD4449"/>
  <c r="AB4700"/>
  <c r="AF4700" s="1"/>
  <c r="AE4700"/>
  <c r="AD4700"/>
  <c r="AB4487"/>
  <c r="AF4487" s="1"/>
  <c r="AE4487"/>
  <c r="AD4487"/>
  <c r="AB4702"/>
  <c r="AF4702" s="1"/>
  <c r="AE4702"/>
  <c r="AD4702"/>
  <c r="AB4276"/>
  <c r="AF4276" s="1"/>
  <c r="AE4276"/>
  <c r="AB4380"/>
  <c r="AF4380" s="1"/>
  <c r="AB4535"/>
  <c r="AF4535" s="1"/>
  <c r="AE4535"/>
  <c r="AD4535"/>
  <c r="AB4107"/>
  <c r="AF4107" s="1"/>
  <c r="AE4107"/>
  <c r="AD4107"/>
  <c r="AB4437"/>
  <c r="AF4437" s="1"/>
  <c r="AE4437"/>
  <c r="AD4437"/>
  <c r="AB4280"/>
  <c r="AF4280" s="1"/>
  <c r="AB4082"/>
  <c r="AF4082" s="1"/>
  <c r="AE4082"/>
  <c r="AD4082"/>
  <c r="AB4160"/>
  <c r="AF4160" s="1"/>
  <c r="AB3859"/>
  <c r="AF3859" s="1"/>
  <c r="AE3859"/>
  <c r="AD3859"/>
  <c r="AB3801"/>
  <c r="AF3801" s="1"/>
  <c r="AE3801"/>
  <c r="AD3801"/>
  <c r="AB3218"/>
  <c r="AF3218" s="1"/>
  <c r="AE3218"/>
  <c r="AD3218"/>
  <c r="AB3959"/>
  <c r="AF3959" s="1"/>
  <c r="AE3959"/>
  <c r="AD3959"/>
  <c r="AB4248"/>
  <c r="AF4248" s="1"/>
  <c r="AE4248"/>
  <c r="AB3810"/>
  <c r="AF3810" s="1"/>
  <c r="AB3757"/>
  <c r="AF3757" s="1"/>
  <c r="AE3757"/>
  <c r="AD3757"/>
  <c r="AB3107"/>
  <c r="AF3107" s="1"/>
  <c r="AE3107"/>
  <c r="AD3107"/>
  <c r="AB2944"/>
  <c r="AF2944" s="1"/>
  <c r="AE2944"/>
  <c r="AD2944"/>
  <c r="AB3048"/>
  <c r="AF3048" s="1"/>
  <c r="AB2933"/>
  <c r="AF2933" s="1"/>
  <c r="AE2933"/>
  <c r="AD2933"/>
  <c r="AB2903"/>
  <c r="AF2903" s="1"/>
  <c r="AE2903"/>
  <c r="AD2903"/>
  <c r="AB2923"/>
  <c r="AF2923" s="1"/>
  <c r="AB2594"/>
  <c r="AF2594" s="1"/>
  <c r="AB2024"/>
  <c r="AF2024" s="1"/>
  <c r="AE2024"/>
  <c r="AD2024"/>
  <c r="AB1895"/>
  <c r="AF1895" s="1"/>
  <c r="AE1895"/>
  <c r="AD1895"/>
  <c r="AB1444"/>
  <c r="AF1444" s="1"/>
  <c r="AB1832"/>
  <c r="AF1832" s="1"/>
  <c r="AB3614"/>
  <c r="AF3614" s="1"/>
  <c r="AB2591"/>
  <c r="AF2591" s="1"/>
  <c r="AB1123"/>
  <c r="AF1123" s="1"/>
  <c r="AB2838"/>
  <c r="AF2838" s="1"/>
  <c r="AB5807"/>
  <c r="AF5807" s="1"/>
  <c r="AE5807"/>
  <c r="AD5807"/>
  <c r="AB5531"/>
  <c r="AF5531" s="1"/>
  <c r="AE5531"/>
  <c r="AB5091"/>
  <c r="AF5091" s="1"/>
  <c r="AE5091"/>
  <c r="AD5091"/>
  <c r="AB5089"/>
  <c r="AF5089" s="1"/>
  <c r="AD5089"/>
  <c r="AB5194"/>
  <c r="AF5194" s="1"/>
  <c r="AB5174"/>
  <c r="AF5174" s="1"/>
  <c r="AE5174"/>
  <c r="AD5174"/>
  <c r="AB5056"/>
  <c r="AF5056" s="1"/>
  <c r="AE5056"/>
  <c r="AD5056"/>
  <c r="AB4759"/>
  <c r="AF4759" s="1"/>
  <c r="AE4759"/>
  <c r="AD4759"/>
  <c r="AB4688"/>
  <c r="AF4688" s="1"/>
  <c r="AB4294"/>
  <c r="AF4294" s="1"/>
  <c r="AE4294"/>
  <c r="AB2744"/>
  <c r="AF2744" s="1"/>
  <c r="AB2380"/>
  <c r="AF2380" s="1"/>
  <c r="AE2380"/>
  <c r="AD2380"/>
  <c r="AB2969"/>
  <c r="AF2969" s="1"/>
  <c r="AB4274"/>
  <c r="AF4274" s="1"/>
  <c r="AE4274"/>
  <c r="AD4274"/>
  <c r="AB2214"/>
  <c r="AF2214" s="1"/>
  <c r="AE2214"/>
  <c r="AD2214"/>
  <c r="AB5299"/>
  <c r="AF5299" s="1"/>
  <c r="AE5299"/>
  <c r="AD5299"/>
  <c r="AB5452"/>
  <c r="AF5452" s="1"/>
  <c r="AB5233"/>
  <c r="AF5233" s="1"/>
  <c r="AE5233"/>
  <c r="AD5233"/>
  <c r="AB5224"/>
  <c r="AF5224" s="1"/>
  <c r="AB5168"/>
  <c r="AF5168" s="1"/>
  <c r="AE5168"/>
  <c r="AD5168"/>
  <c r="AB5186"/>
  <c r="AF5186" s="1"/>
  <c r="AD5186"/>
  <c r="AB5164"/>
  <c r="AF5164" s="1"/>
  <c r="AE5164"/>
  <c r="AD5164"/>
  <c r="AB5149"/>
  <c r="AF5149" s="1"/>
  <c r="AB5113"/>
  <c r="AF5113" s="1"/>
  <c r="AE5113"/>
  <c r="AD5113"/>
  <c r="AB5067"/>
  <c r="AF5067" s="1"/>
  <c r="AB5120"/>
  <c r="AF5120" s="1"/>
  <c r="AD5120"/>
  <c r="AB5064"/>
  <c r="AF5064" s="1"/>
  <c r="AE5064"/>
  <c r="AD5064"/>
  <c r="AB5062"/>
  <c r="AF5062" s="1"/>
  <c r="AE5062"/>
  <c r="AD5062"/>
  <c r="AB5059"/>
  <c r="AF5059" s="1"/>
  <c r="AD5059"/>
  <c r="AB5037"/>
  <c r="AF5037" s="1"/>
  <c r="AE5037"/>
  <c r="AD5037"/>
  <c r="AB5033"/>
  <c r="AF5033" s="1"/>
  <c r="AE5033"/>
  <c r="AD5033"/>
  <c r="AB5000"/>
  <c r="AF5000" s="1"/>
  <c r="AE5000"/>
  <c r="AD5000"/>
  <c r="AB4984"/>
  <c r="AF4984" s="1"/>
  <c r="AB4891"/>
  <c r="AF4891" s="1"/>
  <c r="AB4122"/>
  <c r="AF4122" s="1"/>
  <c r="AE4122"/>
  <c r="AD4122"/>
  <c r="AB4284"/>
  <c r="AF4284" s="1"/>
  <c r="AB4058"/>
  <c r="AF4058" s="1"/>
  <c r="AD4058"/>
  <c r="AB4024"/>
  <c r="AF4024" s="1"/>
  <c r="AB3138"/>
  <c r="AF3138" s="1"/>
  <c r="AB3022"/>
  <c r="AF3022" s="1"/>
  <c r="AE3022"/>
  <c r="AD3022"/>
  <c r="AB3099"/>
  <c r="AF3099" s="1"/>
  <c r="AB2985"/>
  <c r="AF2985" s="1"/>
  <c r="AE2985"/>
  <c r="AD2985"/>
  <c r="AB2940"/>
  <c r="AF2940" s="1"/>
  <c r="AB2634"/>
  <c r="AF2634" s="1"/>
  <c r="AE2634"/>
  <c r="AD2634"/>
  <c r="AB2844"/>
  <c r="AF2844" s="1"/>
  <c r="AB2269"/>
  <c r="AF2269" s="1"/>
  <c r="AE2269"/>
  <c r="AD2269"/>
  <c r="AB2573"/>
  <c r="AF2573" s="1"/>
  <c r="AE2573"/>
  <c r="AD2573"/>
  <c r="AB1598"/>
  <c r="AF1598" s="1"/>
  <c r="AE1598"/>
  <c r="AD1598"/>
  <c r="AB1725"/>
  <c r="AF1725" s="1"/>
  <c r="AE1725"/>
  <c r="AD1725"/>
  <c r="AB5386"/>
  <c r="AF5386" s="1"/>
  <c r="AD5386"/>
  <c r="AB5165"/>
  <c r="AF5165" s="1"/>
  <c r="AB5157"/>
  <c r="AF5157" s="1"/>
  <c r="AE5157"/>
  <c r="AD5157"/>
  <c r="AB4872"/>
  <c r="AF4872" s="1"/>
  <c r="AE4872"/>
  <c r="AD4872"/>
  <c r="AB4690"/>
  <c r="AF4690" s="1"/>
  <c r="AB5034"/>
  <c r="AF5034" s="1"/>
  <c r="AD5034"/>
  <c r="AB5032"/>
  <c r="AF5032" s="1"/>
  <c r="AB4742"/>
  <c r="AF4742" s="1"/>
  <c r="AE4742"/>
  <c r="AD4742"/>
  <c r="AB4997"/>
  <c r="AF4997" s="1"/>
  <c r="AE4997"/>
  <c r="AD4997"/>
  <c r="AB4118"/>
  <c r="AF4118" s="1"/>
  <c r="AB4348"/>
  <c r="AF4348" s="1"/>
  <c r="AB4016"/>
  <c r="AF4016" s="1"/>
  <c r="AE4016"/>
  <c r="AD4016"/>
  <c r="AB3788"/>
  <c r="AF3788" s="1"/>
  <c r="AE3788"/>
  <c r="AD3788"/>
  <c r="AB2514"/>
  <c r="AF2514" s="1"/>
  <c r="AE2514"/>
  <c r="AD2514"/>
  <c r="AB1759"/>
  <c r="AF1759" s="1"/>
  <c r="AE1759"/>
  <c r="AD1759"/>
  <c r="AB1364"/>
  <c r="AF1364" s="1"/>
  <c r="AB1852"/>
  <c r="AF1852" s="1"/>
  <c r="AB4269"/>
  <c r="AF4269" s="1"/>
  <c r="AB5423"/>
  <c r="AF5423" s="1"/>
  <c r="AE5423"/>
  <c r="AB5246"/>
  <c r="AF5246" s="1"/>
  <c r="AE5246"/>
  <c r="AD5246"/>
  <c r="AB5216"/>
  <c r="AF5216" s="1"/>
  <c r="AD5216"/>
  <c r="AB5171"/>
  <c r="AF5171" s="1"/>
  <c r="AE5171"/>
  <c r="AD5171"/>
  <c r="AB5145"/>
  <c r="AF5145" s="1"/>
  <c r="AE5145"/>
  <c r="AB5141"/>
  <c r="AF5141" s="1"/>
  <c r="AE5141"/>
  <c r="AD5141"/>
  <c r="AB5136"/>
  <c r="AF5136" s="1"/>
  <c r="AB5112"/>
  <c r="AF5112" s="1"/>
  <c r="AB5035"/>
  <c r="AF5035" s="1"/>
  <c r="AE5035"/>
  <c r="AD5035"/>
  <c r="AB4949"/>
  <c r="AF4949" s="1"/>
  <c r="AE4949"/>
  <c r="AD4949"/>
  <c r="AB4937"/>
  <c r="AF4937" s="1"/>
  <c r="AB4977"/>
  <c r="AF4977" s="1"/>
  <c r="AB4974"/>
  <c r="AF4974" s="1"/>
  <c r="AE4974"/>
  <c r="AB4926"/>
  <c r="AF4926" s="1"/>
  <c r="AD4926"/>
  <c r="AB4869"/>
  <c r="AF4869" s="1"/>
  <c r="AE4869"/>
  <c r="AD4869"/>
  <c r="AB4841"/>
  <c r="AF4841" s="1"/>
  <c r="AB4818"/>
  <c r="AF4818" s="1"/>
  <c r="AE4818"/>
  <c r="AD4818"/>
  <c r="AB4717"/>
  <c r="AF4717" s="1"/>
  <c r="AE4717"/>
  <c r="AD4717"/>
  <c r="AB4088"/>
  <c r="AF4088" s="1"/>
  <c r="AE4088"/>
  <c r="AD4088"/>
  <c r="AB4207"/>
  <c r="AF4207" s="1"/>
  <c r="AE4207"/>
  <c r="AD4207"/>
  <c r="AB4009"/>
  <c r="AF4009" s="1"/>
  <c r="AE4009"/>
  <c r="AB3995"/>
  <c r="AF3995" s="1"/>
  <c r="AB3899"/>
  <c r="AF3899" s="1"/>
  <c r="AE3899"/>
  <c r="AD3899"/>
  <c r="AB3966"/>
  <c r="AF3966" s="1"/>
  <c r="AE3966"/>
  <c r="AD3966"/>
  <c r="AB3882"/>
  <c r="AF3882" s="1"/>
  <c r="AB3517"/>
  <c r="AF3517" s="1"/>
  <c r="AE3517"/>
  <c r="AD3517"/>
  <c r="AB3626"/>
  <c r="AF3626" s="1"/>
  <c r="AE3626"/>
  <c r="AD3626"/>
  <c r="AB3661"/>
  <c r="AF3661" s="1"/>
  <c r="AB3331"/>
  <c r="AF3331" s="1"/>
  <c r="AE3331"/>
  <c r="AD3331"/>
  <c r="AB3149"/>
  <c r="AF3149" s="1"/>
  <c r="AE3149"/>
  <c r="AD3149"/>
  <c r="AB2736"/>
  <c r="AF2736" s="1"/>
  <c r="AE2736"/>
  <c r="AD2736"/>
  <c r="AB1971"/>
  <c r="AF1971" s="1"/>
  <c r="AE1971"/>
  <c r="AD1971"/>
  <c r="AB2311"/>
  <c r="AF2311" s="1"/>
  <c r="AE2311"/>
  <c r="AD2311"/>
  <c r="AB2256"/>
  <c r="AF2256" s="1"/>
  <c r="AB2632"/>
  <c r="AF2632" s="1"/>
  <c r="AB2437"/>
  <c r="AF2437" s="1"/>
  <c r="AE2437"/>
  <c r="AD2437"/>
  <c r="AB947"/>
  <c r="AF947" s="1"/>
  <c r="AB2016"/>
  <c r="AF2016" s="1"/>
  <c r="AE2016"/>
  <c r="AD2016"/>
  <c r="AB1880"/>
  <c r="AF1880" s="1"/>
  <c r="AE1880"/>
  <c r="AD1880"/>
  <c r="AB1824"/>
  <c r="AF1824" s="1"/>
  <c r="AE1824"/>
  <c r="AD1824"/>
  <c r="AB2068"/>
  <c r="AF2068" s="1"/>
  <c r="AB1449"/>
  <c r="AF1449" s="1"/>
  <c r="AE1449"/>
  <c r="AD1449"/>
  <c r="AB435"/>
  <c r="AF435" s="1"/>
  <c r="AB4836"/>
  <c r="AF4836" s="1"/>
  <c r="AD4836"/>
  <c r="AB3253"/>
  <c r="AF3253" s="1"/>
  <c r="AE3253"/>
  <c r="AD3253"/>
  <c r="AB5054"/>
  <c r="AF5054" s="1"/>
  <c r="AE5054"/>
  <c r="AD5054"/>
  <c r="AB4413"/>
  <c r="AF4413" s="1"/>
  <c r="AE4413"/>
  <c r="AD4413"/>
  <c r="AB3983"/>
  <c r="AF3983" s="1"/>
  <c r="AB4677"/>
  <c r="AF4677" s="1"/>
  <c r="AE4677"/>
  <c r="AD4677"/>
  <c r="AB4249"/>
  <c r="AF4249" s="1"/>
  <c r="AE4249"/>
  <c r="AD4249"/>
  <c r="AB4100"/>
  <c r="AF4100" s="1"/>
  <c r="AB3917"/>
  <c r="AF3917" s="1"/>
  <c r="AB3666"/>
  <c r="AF3666" s="1"/>
  <c r="AB3063"/>
  <c r="AF3063" s="1"/>
  <c r="AB2900"/>
  <c r="AF2900" s="1"/>
  <c r="AE2900"/>
  <c r="AD2900"/>
  <c r="AB2786"/>
  <c r="AF2786" s="1"/>
  <c r="AB4488"/>
  <c r="AF4488" s="1"/>
  <c r="AB5640"/>
  <c r="AF5640" s="1"/>
  <c r="AE5640"/>
  <c r="AD5640"/>
  <c r="AB5239"/>
  <c r="AF5239" s="1"/>
  <c r="AE5239"/>
  <c r="AD5239"/>
  <c r="AB5297"/>
  <c r="AF5297" s="1"/>
  <c r="AB5159"/>
  <c r="AF5159" s="1"/>
  <c r="AE5159"/>
  <c r="AD5159"/>
  <c r="AB5139"/>
  <c r="AF5139" s="1"/>
  <c r="AE5139"/>
  <c r="AD5139"/>
  <c r="AB5125"/>
  <c r="AF5125" s="1"/>
  <c r="AB5042"/>
  <c r="AF5042" s="1"/>
  <c r="AE5042"/>
  <c r="AD5042"/>
  <c r="AB5040"/>
  <c r="AF5040" s="1"/>
  <c r="AE5040"/>
  <c r="AD5040"/>
  <c r="AB5020"/>
  <c r="AF5020" s="1"/>
  <c r="AE5020"/>
  <c r="AD5020"/>
  <c r="AB5021"/>
  <c r="AF5021" s="1"/>
  <c r="AE5021"/>
  <c r="AD5021"/>
  <c r="AB5016"/>
  <c r="AF5016" s="1"/>
  <c r="AB4996"/>
  <c r="AF4996" s="1"/>
  <c r="AE4996"/>
  <c r="AD4996"/>
  <c r="AB4969"/>
  <c r="AF4969" s="1"/>
  <c r="AE4969"/>
  <c r="AD4969"/>
  <c r="AB4990"/>
  <c r="AF4990" s="1"/>
  <c r="AB4789"/>
  <c r="AF4789" s="1"/>
  <c r="AB4849"/>
  <c r="AF4849" s="1"/>
  <c r="AB4834"/>
  <c r="AF4834" s="1"/>
  <c r="AE4834"/>
  <c r="AD4834"/>
  <c r="AB4816"/>
  <c r="AF4816" s="1"/>
  <c r="AB4634"/>
  <c r="AF4634" s="1"/>
  <c r="AE4634"/>
  <c r="AD4634"/>
  <c r="AB4355"/>
  <c r="AF4355" s="1"/>
  <c r="AE4355"/>
  <c r="AD4355"/>
  <c r="AB4411"/>
  <c r="AF4411" s="1"/>
  <c r="AE4411"/>
  <c r="AD4411"/>
  <c r="AB4500"/>
  <c r="AF4500" s="1"/>
  <c r="AB4019"/>
  <c r="AF4019" s="1"/>
  <c r="AB4087"/>
  <c r="AF4087" s="1"/>
  <c r="AB3752"/>
  <c r="AF3752" s="1"/>
  <c r="AB3624"/>
  <c r="AF3624" s="1"/>
  <c r="AE3624"/>
  <c r="AD3624"/>
  <c r="AB3673"/>
  <c r="AF3673" s="1"/>
  <c r="AE3673"/>
  <c r="AD3673"/>
  <c r="AB3726"/>
  <c r="AF3726" s="1"/>
  <c r="AB2710"/>
  <c r="AF2710" s="1"/>
  <c r="AE2710"/>
  <c r="AD2710"/>
  <c r="AB2642"/>
  <c r="AF2642" s="1"/>
  <c r="AE2642"/>
  <c r="AD2642"/>
  <c r="AB2548"/>
  <c r="AF2548" s="1"/>
  <c r="AB2407"/>
  <c r="AF2407" s="1"/>
  <c r="AE2407"/>
  <c r="AD2407"/>
  <c r="AB2212"/>
  <c r="AF2212" s="1"/>
  <c r="AB2194"/>
  <c r="AF2194" s="1"/>
  <c r="AB2326"/>
  <c r="AF2326" s="1"/>
  <c r="AB2013"/>
  <c r="AF2013" s="1"/>
  <c r="AE2013"/>
  <c r="AD2013"/>
  <c r="AB2290"/>
  <c r="AF2290" s="1"/>
  <c r="AE2290"/>
  <c r="AD2290"/>
  <c r="AB1932"/>
  <c r="AF1932" s="1"/>
  <c r="AB1816"/>
  <c r="AF1816" s="1"/>
  <c r="AB100"/>
  <c r="AF100" s="1"/>
  <c r="AE100"/>
  <c r="AD100"/>
  <c r="AB5044"/>
  <c r="AF5044" s="1"/>
  <c r="AE5044"/>
  <c r="AD5044"/>
  <c r="AB4942"/>
  <c r="AF4942" s="1"/>
  <c r="AB4978"/>
  <c r="AF4978" s="1"/>
  <c r="AE4978"/>
  <c r="AD4978"/>
  <c r="AB4899"/>
  <c r="AF4899" s="1"/>
  <c r="AE4899"/>
  <c r="AD4899"/>
  <c r="AB4721"/>
  <c r="AF4721" s="1"/>
  <c r="AE4721"/>
  <c r="AB4617"/>
  <c r="AF4617" s="1"/>
  <c r="AB4509"/>
  <c r="AF4509" s="1"/>
  <c r="AE4509"/>
  <c r="AD4509"/>
  <c r="AB4372"/>
  <c r="AF4372" s="1"/>
  <c r="AB4263"/>
  <c r="AF4263" s="1"/>
  <c r="AE4263"/>
  <c r="AD4263"/>
  <c r="AB2481"/>
  <c r="AF2481" s="1"/>
  <c r="AB634"/>
  <c r="AF634" s="1"/>
  <c r="AB2789"/>
  <c r="AF2789" s="1"/>
  <c r="AB4537"/>
  <c r="AF4537" s="1"/>
  <c r="AB2808"/>
  <c r="AF2808" s="1"/>
  <c r="AE2808"/>
  <c r="AD2808"/>
  <c r="AB5314"/>
  <c r="AF5314" s="1"/>
  <c r="AE5314"/>
  <c r="AD5314"/>
  <c r="AB5094"/>
  <c r="AF5094" s="1"/>
  <c r="AB5030"/>
  <c r="AF5030" s="1"/>
  <c r="AE5030"/>
  <c r="AD5030"/>
  <c r="AB4940"/>
  <c r="AF4940" s="1"/>
  <c r="AE4940"/>
  <c r="AD4940"/>
  <c r="AB5019"/>
  <c r="AF5019" s="1"/>
  <c r="AE5019"/>
  <c r="AD5019"/>
  <c r="AB5011"/>
  <c r="AF5011" s="1"/>
  <c r="AB4905"/>
  <c r="AF4905" s="1"/>
  <c r="AD4905"/>
  <c r="AB4924"/>
  <c r="AF4924" s="1"/>
  <c r="AE4924"/>
  <c r="AD4924"/>
  <c r="AB4664"/>
  <c r="AF4664" s="1"/>
  <c r="AE4664"/>
  <c r="AD4664"/>
  <c r="AB4848"/>
  <c r="AF4848" s="1"/>
  <c r="AD4848"/>
  <c r="AB4843"/>
  <c r="AF4843" s="1"/>
  <c r="AB4795"/>
  <c r="AF4795" s="1"/>
  <c r="AE4795"/>
  <c r="AD4795"/>
  <c r="AB4661"/>
  <c r="AF4661" s="1"/>
  <c r="AE4661"/>
  <c r="AD4661"/>
  <c r="AB4545"/>
  <c r="AF4545" s="1"/>
  <c r="AB4507"/>
  <c r="AF4507" s="1"/>
  <c r="AD4507"/>
  <c r="AB4475"/>
  <c r="AF4475" s="1"/>
  <c r="AE4475"/>
  <c r="AD4475"/>
  <c r="AB4222"/>
  <c r="AF4222" s="1"/>
  <c r="AE4222"/>
  <c r="AB4426"/>
  <c r="AF4426" s="1"/>
  <c r="AE4426"/>
  <c r="AD4426"/>
  <c r="AB4038"/>
  <c r="AF4038" s="1"/>
  <c r="AE4038"/>
  <c r="AD4038"/>
  <c r="AB4035"/>
  <c r="AF4035" s="1"/>
  <c r="AE4035"/>
  <c r="AD4035"/>
  <c r="AB4189"/>
  <c r="AF4189" s="1"/>
  <c r="AE4189"/>
  <c r="AD4189"/>
  <c r="AB4040"/>
  <c r="AF4040" s="1"/>
  <c r="AE4040"/>
  <c r="AD4040"/>
  <c r="AB3687"/>
  <c r="AF3687" s="1"/>
  <c r="AE3687"/>
  <c r="AD3687"/>
  <c r="AB3024"/>
  <c r="AF3024" s="1"/>
  <c r="AE3024"/>
  <c r="AD3024"/>
  <c r="AB2811"/>
  <c r="AF2811" s="1"/>
  <c r="AB2373"/>
  <c r="AF2373" s="1"/>
  <c r="AB2061"/>
  <c r="AF2061" s="1"/>
  <c r="AB2123"/>
  <c r="AF2123" s="1"/>
  <c r="AE2123"/>
  <c r="AD2123"/>
  <c r="AB1861"/>
  <c r="AF1861" s="1"/>
  <c r="AE1861"/>
  <c r="AD1861"/>
  <c r="AB1740"/>
  <c r="AF1740" s="1"/>
  <c r="AE1740"/>
  <c r="AD1740"/>
  <c r="AB1868"/>
  <c r="AF1868" s="1"/>
  <c r="AE1868"/>
  <c r="AD1868"/>
  <c r="AB1487"/>
  <c r="AF1487" s="1"/>
  <c r="AB1106"/>
  <c r="AF1106" s="1"/>
  <c r="AB1339"/>
  <c r="AF1339" s="1"/>
  <c r="AB881"/>
  <c r="AF881" s="1"/>
  <c r="AE881"/>
  <c r="AD881"/>
  <c r="AB132"/>
  <c r="AF132" s="1"/>
  <c r="AE132"/>
  <c r="AD132"/>
  <c r="AB5072"/>
  <c r="AF5072" s="1"/>
  <c r="AE5072"/>
  <c r="AD5072"/>
  <c r="AB3382"/>
  <c r="AF3382" s="1"/>
  <c r="AE3382"/>
  <c r="AD3382"/>
  <c r="AB5296"/>
  <c r="AF5296" s="1"/>
  <c r="AD5296"/>
  <c r="AB5083"/>
  <c r="AF5083" s="1"/>
  <c r="AE5083"/>
  <c r="AD5083"/>
  <c r="AB5065"/>
  <c r="AF5065" s="1"/>
  <c r="AB4723"/>
  <c r="AF4723" s="1"/>
  <c r="AE4723"/>
  <c r="AD4723"/>
  <c r="AB3692"/>
  <c r="AF3692" s="1"/>
  <c r="AB2949"/>
  <c r="AF2949" s="1"/>
  <c r="AD2949"/>
  <c r="AB3005"/>
  <c r="AF3005" s="1"/>
  <c r="AE3005"/>
  <c r="AD3005"/>
  <c r="AB2810"/>
  <c r="AF2810" s="1"/>
  <c r="AB1507"/>
  <c r="AF1507" s="1"/>
  <c r="AE1507"/>
  <c r="AD1507"/>
  <c r="AB2060"/>
  <c r="AF2060" s="1"/>
  <c r="AB999"/>
  <c r="AF999" s="1"/>
  <c r="AB4966"/>
  <c r="AF4966" s="1"/>
  <c r="AE4966"/>
  <c r="AD4966"/>
  <c r="AB3281"/>
  <c r="AF3281" s="1"/>
  <c r="AE3281"/>
  <c r="AD3281"/>
  <c r="AB4213"/>
  <c r="AF4213" s="1"/>
  <c r="AE4213"/>
  <c r="AD4213"/>
  <c r="AB3557"/>
  <c r="AF3557" s="1"/>
  <c r="AE3557"/>
  <c r="AD3557"/>
  <c r="AB3344"/>
  <c r="AF3344" s="1"/>
  <c r="AB2815"/>
  <c r="AF2815" s="1"/>
  <c r="AB5220"/>
  <c r="AF5220" s="1"/>
  <c r="AE5220"/>
  <c r="AD5220"/>
  <c r="AB5440"/>
  <c r="AF5440" s="1"/>
  <c r="AE5440"/>
  <c r="AD5440"/>
  <c r="AB4946"/>
  <c r="AF4946" s="1"/>
  <c r="AE4946"/>
  <c r="AD4946"/>
  <c r="AB5046"/>
  <c r="AF5046" s="1"/>
  <c r="AE5046"/>
  <c r="AD5046"/>
  <c r="AB5009"/>
  <c r="AF5009" s="1"/>
  <c r="AE5009"/>
  <c r="AB5008"/>
  <c r="AF5008" s="1"/>
  <c r="AE5008"/>
  <c r="AD5008"/>
  <c r="AB4935"/>
  <c r="AF4935" s="1"/>
  <c r="AE4935"/>
  <c r="AD4935"/>
  <c r="AB4914"/>
  <c r="AF4914" s="1"/>
  <c r="AE4914"/>
  <c r="AD4914"/>
  <c r="AB4852"/>
  <c r="AF4852" s="1"/>
  <c r="AE4852"/>
  <c r="AB4857"/>
  <c r="AF4857" s="1"/>
  <c r="AB4817"/>
  <c r="AF4817" s="1"/>
  <c r="AB4825"/>
  <c r="AF4825" s="1"/>
  <c r="AE4825"/>
  <c r="AD4825"/>
  <c r="AB4799"/>
  <c r="AF4799" s="1"/>
  <c r="AE4799"/>
  <c r="AD4799"/>
  <c r="AB4682"/>
  <c r="AF4682" s="1"/>
  <c r="AB4674"/>
  <c r="AF4674" s="1"/>
  <c r="AE4674"/>
  <c r="AD4674"/>
  <c r="AB4753"/>
  <c r="AF4753" s="1"/>
  <c r="AE4753"/>
  <c r="AD4753"/>
  <c r="AB4390"/>
  <c r="AF4390" s="1"/>
  <c r="AE4390"/>
  <c r="AB4470"/>
  <c r="AF4470" s="1"/>
  <c r="AB4256"/>
  <c r="AF4256" s="1"/>
  <c r="AE4256"/>
  <c r="AD4256"/>
  <c r="AB4017"/>
  <c r="AF4017" s="1"/>
  <c r="AB3985"/>
  <c r="AF3985" s="1"/>
  <c r="AE3985"/>
  <c r="AD3985"/>
  <c r="AB4052"/>
  <c r="AF4052" s="1"/>
  <c r="AD4052"/>
  <c r="AB3817"/>
  <c r="AF3817" s="1"/>
  <c r="AE3817"/>
  <c r="AD3817"/>
  <c r="AB3763"/>
  <c r="AF3763" s="1"/>
  <c r="AE3763"/>
  <c r="AD3763"/>
  <c r="AB3598"/>
  <c r="AF3598" s="1"/>
  <c r="AD3598"/>
  <c r="AB3303"/>
  <c r="AF3303" s="1"/>
  <c r="AB2888"/>
  <c r="AF2888" s="1"/>
  <c r="AB3094"/>
  <c r="AF3094" s="1"/>
  <c r="AE3094"/>
  <c r="AD3094"/>
  <c r="AB2854"/>
  <c r="AF2854" s="1"/>
  <c r="AB2709"/>
  <c r="AF2709" s="1"/>
  <c r="AB2674"/>
  <c r="AF2674" s="1"/>
  <c r="AE2674"/>
  <c r="AD2674"/>
  <c r="AB2922"/>
  <c r="AF2922" s="1"/>
  <c r="AB2565"/>
  <c r="AF2565" s="1"/>
  <c r="AE2565"/>
  <c r="AD2565"/>
  <c r="AB2340"/>
  <c r="AF2340" s="1"/>
  <c r="AB2248"/>
  <c r="AF2248" s="1"/>
  <c r="AB2539"/>
  <c r="AF2539" s="1"/>
  <c r="AB1930"/>
  <c r="AF1930" s="1"/>
  <c r="AE1930"/>
  <c r="AD1930"/>
  <c r="AB1827"/>
  <c r="AF1827" s="1"/>
  <c r="AE1827"/>
  <c r="AD1827"/>
  <c r="AB1474"/>
  <c r="AF1474" s="1"/>
  <c r="AE1474"/>
  <c r="AD1474"/>
  <c r="AB1006"/>
  <c r="AF1006" s="1"/>
  <c r="AB1423"/>
  <c r="AF1423" s="1"/>
  <c r="AB5086"/>
  <c r="AF5086" s="1"/>
  <c r="AE5086"/>
  <c r="AD5086"/>
  <c r="AB4906"/>
  <c r="AF4906" s="1"/>
  <c r="AE4906"/>
  <c r="AD4906"/>
  <c r="AB4854"/>
  <c r="AF4854" s="1"/>
  <c r="AE4854"/>
  <c r="AD4854"/>
  <c r="AB4350"/>
  <c r="AF4350" s="1"/>
  <c r="AD4350"/>
  <c r="AB4076"/>
  <c r="AF4076" s="1"/>
  <c r="AB3309"/>
  <c r="AF3309" s="1"/>
  <c r="AE3309"/>
  <c r="AD3309"/>
  <c r="AB2469"/>
  <c r="AF2469" s="1"/>
  <c r="AE2469"/>
  <c r="AD2469"/>
  <c r="AB835"/>
  <c r="AF835" s="1"/>
  <c r="AE835"/>
  <c r="AD835"/>
  <c r="AB2410"/>
  <c r="AF2410" s="1"/>
  <c r="AE2410"/>
  <c r="AD2410"/>
  <c r="AB4776"/>
  <c r="AF4776" s="1"/>
  <c r="AE4776"/>
  <c r="AD4776"/>
  <c r="AB5235"/>
  <c r="AF5235" s="1"/>
  <c r="AB5556"/>
  <c r="AF5556" s="1"/>
  <c r="AE5556"/>
  <c r="AD5556"/>
  <c r="AB5101"/>
  <c r="AF5101" s="1"/>
  <c r="AE5101"/>
  <c r="AD5101"/>
  <c r="AB5078"/>
  <c r="AF5078" s="1"/>
  <c r="AE5078"/>
  <c r="AD5078"/>
  <c r="AB4866"/>
  <c r="AF4866" s="1"/>
  <c r="AE4866"/>
  <c r="AD4866"/>
  <c r="AB4879"/>
  <c r="AF4879" s="1"/>
  <c r="AB2984"/>
  <c r="AF2984" s="1"/>
  <c r="AE2984"/>
  <c r="AD2984"/>
  <c r="AB4822"/>
  <c r="AF4822" s="1"/>
  <c r="AE4822"/>
  <c r="AD4822"/>
  <c r="AB4689"/>
  <c r="AF4689" s="1"/>
  <c r="AE4689"/>
  <c r="AD4689"/>
  <c r="AB4563"/>
  <c r="AF4563" s="1"/>
  <c r="AE4563"/>
  <c r="AD4563"/>
  <c r="AB4440"/>
  <c r="AF4440" s="1"/>
  <c r="AE4440"/>
  <c r="AD4440"/>
  <c r="AB4625"/>
  <c r="AF4625" s="1"/>
  <c r="AB4394"/>
  <c r="AF4394" s="1"/>
  <c r="AE4394"/>
  <c r="AD4394"/>
  <c r="AB4373"/>
  <c r="AF4373" s="1"/>
  <c r="AB3906"/>
  <c r="AF3906" s="1"/>
  <c r="AE3906"/>
  <c r="AB4275"/>
  <c r="AF4275" s="1"/>
  <c r="AB4185"/>
  <c r="AF4185" s="1"/>
  <c r="AE4185"/>
  <c r="AD4185"/>
  <c r="AB4199"/>
  <c r="AF4199" s="1"/>
  <c r="AE4199"/>
  <c r="AD4199"/>
  <c r="AB2552"/>
  <c r="AF2552" s="1"/>
  <c r="AE2552"/>
  <c r="AD2552"/>
  <c r="AB3827"/>
  <c r="AF3827" s="1"/>
  <c r="AB3843"/>
  <c r="AF3843" s="1"/>
  <c r="AB3842"/>
  <c r="AF3842" s="1"/>
  <c r="AB2020"/>
  <c r="AF2020" s="1"/>
  <c r="AE2020"/>
  <c r="AD2020"/>
  <c r="AB3765"/>
  <c r="AF3765" s="1"/>
  <c r="AB2611"/>
  <c r="AF2611" s="1"/>
  <c r="AE2611"/>
  <c r="AD2611"/>
  <c r="AB2607"/>
  <c r="AF2607" s="1"/>
  <c r="AB2273"/>
  <c r="AF2273" s="1"/>
  <c r="AE2273"/>
  <c r="AD2273"/>
  <c r="AB2360"/>
  <c r="AF2360" s="1"/>
  <c r="AE2360"/>
  <c r="AD2360"/>
  <c r="AB2104"/>
  <c r="AF2104" s="1"/>
  <c r="AE2104"/>
  <c r="AD2104"/>
  <c r="AB2164"/>
  <c r="AF2164" s="1"/>
  <c r="AE2164"/>
  <c r="AD2164"/>
  <c r="AB1958"/>
  <c r="AF1958" s="1"/>
  <c r="AE1958"/>
  <c r="AD1958"/>
  <c r="AB2057"/>
  <c r="AF2057" s="1"/>
  <c r="AE2057"/>
  <c r="AD2057"/>
  <c r="AB1954"/>
  <c r="AF1954" s="1"/>
  <c r="AB1853"/>
  <c r="AF1853" s="1"/>
  <c r="AE1853"/>
  <c r="AD1853"/>
  <c r="AB1361"/>
  <c r="AF1361" s="1"/>
  <c r="AB2027"/>
  <c r="AF2027" s="1"/>
  <c r="AE2027"/>
  <c r="AD2027"/>
  <c r="AB1920"/>
  <c r="AF1920" s="1"/>
  <c r="AE1920"/>
  <c r="AD1920"/>
  <c r="AB1154"/>
  <c r="AF1154" s="1"/>
  <c r="AE1154"/>
  <c r="AD1154"/>
  <c r="AB4810"/>
  <c r="AF4810" s="1"/>
  <c r="AE4810"/>
  <c r="AD4810"/>
  <c r="AB4713"/>
  <c r="AF4713" s="1"/>
  <c r="AB4676"/>
  <c r="AF4676" s="1"/>
  <c r="AE4676"/>
  <c r="AB4587"/>
  <c r="AF4587" s="1"/>
  <c r="AB3768"/>
  <c r="AF3768" s="1"/>
  <c r="AB2902"/>
  <c r="AF2902" s="1"/>
  <c r="AB2005"/>
  <c r="AF2005" s="1"/>
  <c r="AE2005"/>
  <c r="AD2005"/>
  <c r="AB5050"/>
  <c r="AF5050" s="1"/>
  <c r="AB5005"/>
  <c r="AF5005" s="1"/>
  <c r="AB841"/>
  <c r="AF841" s="1"/>
  <c r="AE841"/>
  <c r="AD841"/>
  <c r="AB4077"/>
  <c r="AF4077" s="1"/>
  <c r="AE4077"/>
  <c r="AD4077"/>
  <c r="AB5068"/>
  <c r="AF5068" s="1"/>
  <c r="AE5068"/>
  <c r="AD5068"/>
  <c r="AB5010"/>
  <c r="AF5010" s="1"/>
  <c r="AE5010"/>
  <c r="AD5010"/>
  <c r="AB4985"/>
  <c r="AF4985" s="1"/>
  <c r="AE4985"/>
  <c r="AD4985"/>
  <c r="AB4895"/>
  <c r="AF4895" s="1"/>
  <c r="AE4895"/>
  <c r="AD4895"/>
  <c r="AB4856"/>
  <c r="AF4856" s="1"/>
  <c r="AE4856"/>
  <c r="AD4856"/>
  <c r="AB4807"/>
  <c r="AF4807" s="1"/>
  <c r="AE4807"/>
  <c r="AD4807"/>
  <c r="AB4358"/>
  <c r="AF4358" s="1"/>
  <c r="AE4358"/>
  <c r="AD4358"/>
  <c r="AB4395"/>
  <c r="AF4395" s="1"/>
  <c r="AD4395"/>
  <c r="AB3866"/>
  <c r="AF3866" s="1"/>
  <c r="AE3866"/>
  <c r="AD3866"/>
  <c r="AB3539"/>
  <c r="AF3539" s="1"/>
  <c r="AE3539"/>
  <c r="AD3539"/>
  <c r="AB3625"/>
  <c r="AF3625" s="1"/>
  <c r="AE3625"/>
  <c r="AD3625"/>
  <c r="AB2996"/>
  <c r="AF2996" s="1"/>
  <c r="AE2996"/>
  <c r="AD2996"/>
  <c r="AB3468"/>
  <c r="AF3468" s="1"/>
  <c r="AB3311"/>
  <c r="AF3311" s="1"/>
  <c r="AE3311"/>
  <c r="AD3311"/>
  <c r="AB2788"/>
  <c r="AF2788" s="1"/>
  <c r="AB2636"/>
  <c r="AF2636" s="1"/>
  <c r="AE2636"/>
  <c r="AD2636"/>
  <c r="AB2391"/>
  <c r="AF2391" s="1"/>
  <c r="AB2404"/>
  <c r="AF2404" s="1"/>
  <c r="AE2404"/>
  <c r="AD2404"/>
  <c r="AB2506"/>
  <c r="AF2506" s="1"/>
  <c r="AE2506"/>
  <c r="AD2506"/>
  <c r="AB1657"/>
  <c r="AF1657" s="1"/>
  <c r="AB1002"/>
  <c r="AF1002" s="1"/>
  <c r="AE1002"/>
  <c r="AB394"/>
  <c r="AF394" s="1"/>
  <c r="AB2887"/>
  <c r="AF2887" s="1"/>
  <c r="AB2156"/>
  <c r="AF2156" s="1"/>
  <c r="AB4886"/>
  <c r="AF4886" s="1"/>
  <c r="AE4886"/>
  <c r="AD4886"/>
  <c r="AB5001"/>
  <c r="AF5001" s="1"/>
  <c r="AE5001"/>
  <c r="AD5001"/>
  <c r="AB4840"/>
  <c r="AF4840" s="1"/>
  <c r="AE4840"/>
  <c r="AD4840"/>
  <c r="AB4457"/>
  <c r="AF4457" s="1"/>
  <c r="AE4457"/>
  <c r="AD4457"/>
  <c r="AB4704"/>
  <c r="AF4704" s="1"/>
  <c r="AD4704"/>
  <c r="AB4486"/>
  <c r="AF4486" s="1"/>
  <c r="AE4486"/>
  <c r="AD4486"/>
  <c r="AB3828"/>
  <c r="AF3828" s="1"/>
  <c r="AE3828"/>
  <c r="AD3828"/>
  <c r="AB2451"/>
  <c r="AF2451" s="1"/>
  <c r="AD2451"/>
  <c r="AB2531"/>
  <c r="AF2531" s="1"/>
  <c r="AB1508"/>
  <c r="AF1508" s="1"/>
  <c r="AE1508"/>
  <c r="AD1508"/>
  <c r="AB1776"/>
  <c r="AF1776" s="1"/>
  <c r="AE1776"/>
  <c r="AD1776"/>
  <c r="AB4871"/>
  <c r="AF4871" s="1"/>
  <c r="AB3964"/>
  <c r="AF3964" s="1"/>
  <c r="AE3964"/>
  <c r="AD3964"/>
  <c r="AB5096"/>
  <c r="AF5096" s="1"/>
  <c r="AB5045"/>
  <c r="AF5045" s="1"/>
  <c r="AB4934"/>
  <c r="AF4934" s="1"/>
  <c r="AB4908"/>
  <c r="AF4908" s="1"/>
  <c r="AE4908"/>
  <c r="AB4812"/>
  <c r="AF4812" s="1"/>
  <c r="AD4812"/>
  <c r="AB4925"/>
  <c r="AF4925" s="1"/>
  <c r="AE4925"/>
  <c r="AD4925"/>
  <c r="AB4784"/>
  <c r="AF4784" s="1"/>
  <c r="AE4784"/>
  <c r="AD4784"/>
  <c r="AB4894"/>
  <c r="AF4894" s="1"/>
  <c r="AE4894"/>
  <c r="AD4894"/>
  <c r="AB4751"/>
  <c r="AF4751" s="1"/>
  <c r="AB4740"/>
  <c r="AF4740" s="1"/>
  <c r="AB4831"/>
  <c r="AF4831" s="1"/>
  <c r="AE4831"/>
  <c r="AD4831"/>
  <c r="AB4814"/>
  <c r="AF4814" s="1"/>
  <c r="AE4814"/>
  <c r="AB4701"/>
  <c r="AF4701" s="1"/>
  <c r="AE4701"/>
  <c r="AD4701"/>
  <c r="AB4696"/>
  <c r="AF4696" s="1"/>
  <c r="AD4696"/>
  <c r="AB4779"/>
  <c r="AF4779" s="1"/>
  <c r="AE4779"/>
  <c r="AD4779"/>
  <c r="AB4775"/>
  <c r="AF4775" s="1"/>
  <c r="AE4775"/>
  <c r="AD4775"/>
  <c r="AB4692"/>
  <c r="AF4692" s="1"/>
  <c r="AE4692"/>
  <c r="AD4692"/>
  <c r="AB4268"/>
  <c r="AF4268" s="1"/>
  <c r="AB4315"/>
  <c r="AF4315" s="1"/>
  <c r="AB4132"/>
  <c r="AF4132" s="1"/>
  <c r="AB4194"/>
  <c r="AF4194" s="1"/>
  <c r="AE4194"/>
  <c r="AD4194"/>
  <c r="AB4142"/>
  <c r="AF4142" s="1"/>
  <c r="AE4142"/>
  <c r="AD4142"/>
  <c r="AB4027"/>
  <c r="AF4027" s="1"/>
  <c r="AB3467"/>
  <c r="AF3467" s="1"/>
  <c r="AE3467"/>
  <c r="AB3688"/>
  <c r="AF3688" s="1"/>
  <c r="AE3688"/>
  <c r="AD3688"/>
  <c r="AB4014"/>
  <c r="AF4014" s="1"/>
  <c r="AE4014"/>
  <c r="AD4014"/>
  <c r="AB3155"/>
  <c r="AF3155" s="1"/>
  <c r="AE3155"/>
  <c r="AD3155"/>
  <c r="AB2717"/>
  <c r="AF2717" s="1"/>
  <c r="AE2717"/>
  <c r="AD2717"/>
  <c r="AB2125"/>
  <c r="AF2125" s="1"/>
  <c r="AB2292"/>
  <c r="AF2292" s="1"/>
  <c r="AE2292"/>
  <c r="AD2292"/>
  <c r="AB2327"/>
  <c r="AF2327" s="1"/>
  <c r="AB2135"/>
  <c r="AF2135" s="1"/>
  <c r="AE2135"/>
  <c r="AD2135"/>
  <c r="AB1769"/>
  <c r="AF1769" s="1"/>
  <c r="AE1769"/>
  <c r="AD1769"/>
  <c r="AB1835"/>
  <c r="AF1835" s="1"/>
  <c r="AE1835"/>
  <c r="AD1835"/>
  <c r="AB453"/>
  <c r="AF453" s="1"/>
  <c r="AE453"/>
  <c r="AD453"/>
  <c r="AB5580"/>
  <c r="AF5580" s="1"/>
  <c r="AB4893"/>
  <c r="AF4893" s="1"/>
  <c r="AB4876"/>
  <c r="AF4876" s="1"/>
  <c r="AE4876"/>
  <c r="AD4876"/>
  <c r="AB4291"/>
  <c r="AF4291" s="1"/>
  <c r="AE4291"/>
  <c r="AD4291"/>
  <c r="AB3805"/>
  <c r="AF3805" s="1"/>
  <c r="AE3805"/>
  <c r="AD3805"/>
  <c r="AB3559"/>
  <c r="AF3559" s="1"/>
  <c r="AB2033"/>
  <c r="AF2033" s="1"/>
  <c r="AE2033"/>
  <c r="AD2033"/>
  <c r="AB1481"/>
  <c r="AF1481" s="1"/>
  <c r="AE1481"/>
  <c r="AD1481"/>
  <c r="AB1569"/>
  <c r="AF1569" s="1"/>
  <c r="AE1569"/>
  <c r="AD1569"/>
  <c r="AB4581"/>
  <c r="AF4581" s="1"/>
  <c r="AB4919"/>
  <c r="AF4919" s="1"/>
  <c r="AE4919"/>
  <c r="AD4919"/>
  <c r="AB4904"/>
  <c r="AF4904" s="1"/>
  <c r="AE4904"/>
  <c r="AD4904"/>
  <c r="AB4927"/>
  <c r="AF4927" s="1"/>
  <c r="AB4865"/>
  <c r="AF4865" s="1"/>
  <c r="AB4824"/>
  <c r="AF4824" s="1"/>
  <c r="AE4824"/>
  <c r="AB4658"/>
  <c r="AF4658" s="1"/>
  <c r="AE4658"/>
  <c r="AD4658"/>
  <c r="AB4588"/>
  <c r="AF4588" s="1"/>
  <c r="AE4588"/>
  <c r="AD4588"/>
  <c r="AB4444"/>
  <c r="AF4444" s="1"/>
  <c r="AE4444"/>
  <c r="AD4444"/>
  <c r="AB4330"/>
  <c r="AF4330" s="1"/>
  <c r="AE4330"/>
  <c r="AB4043"/>
  <c r="AF4043" s="1"/>
  <c r="AB3922"/>
  <c r="AF3922" s="1"/>
  <c r="AB3680"/>
  <c r="AF3680" s="1"/>
  <c r="AE3680"/>
  <c r="AD3680"/>
  <c r="AB3867"/>
  <c r="AF3867" s="1"/>
  <c r="AE3867"/>
  <c r="AB3760"/>
  <c r="AF3760" s="1"/>
  <c r="AB3663"/>
  <c r="AF3663" s="1"/>
  <c r="AE3663"/>
  <c r="AD3663"/>
  <c r="AB2986"/>
  <c r="AF2986" s="1"/>
  <c r="AE2986"/>
  <c r="AD2986"/>
  <c r="AB2574"/>
  <c r="AF2574" s="1"/>
  <c r="AB2171"/>
  <c r="AF2171" s="1"/>
  <c r="AE2171"/>
  <c r="AD2171"/>
  <c r="AB2262"/>
  <c r="AF2262" s="1"/>
  <c r="AD2262"/>
  <c r="AB2549"/>
  <c r="AF2549" s="1"/>
  <c r="AE2549"/>
  <c r="AD2549"/>
  <c r="AB2283"/>
  <c r="AF2283" s="1"/>
  <c r="AE2283"/>
  <c r="AD2283"/>
  <c r="AB2608"/>
  <c r="AF2608" s="1"/>
  <c r="AD2608"/>
  <c r="AB2110"/>
  <c r="AF2110" s="1"/>
  <c r="AB2467"/>
  <c r="AF2467" s="1"/>
  <c r="AE2467"/>
  <c r="AD2467"/>
  <c r="AB2302"/>
  <c r="AF2302" s="1"/>
  <c r="AE2302"/>
  <c r="AD2302"/>
  <c r="AB2041"/>
  <c r="AF2041" s="1"/>
  <c r="AE2041"/>
  <c r="AD2041"/>
  <c r="AB2065"/>
  <c r="AF2065" s="1"/>
  <c r="AD2065"/>
  <c r="AB1672"/>
  <c r="AF1672" s="1"/>
  <c r="AE1672"/>
  <c r="AD1672"/>
  <c r="AB1274"/>
  <c r="AF1274" s="1"/>
  <c r="AE1274"/>
  <c r="AD1274"/>
  <c r="AB5189"/>
  <c r="AF5189" s="1"/>
  <c r="AE5189"/>
  <c r="AD5189"/>
  <c r="AB4797"/>
  <c r="AF4797" s="1"/>
  <c r="AE4797"/>
  <c r="AD4797"/>
  <c r="AB3920"/>
  <c r="AF3920" s="1"/>
  <c r="AE3920"/>
  <c r="AD3920"/>
  <c r="AB2959"/>
  <c r="AF2959" s="1"/>
  <c r="AB2745"/>
  <c r="AF2745" s="1"/>
  <c r="AE2745"/>
  <c r="AD2745"/>
  <c r="AB5513"/>
  <c r="AF5513" s="1"/>
  <c r="AE5513"/>
  <c r="AD5513"/>
  <c r="AB6341"/>
  <c r="AF6341" s="1"/>
  <c r="AB6338"/>
  <c r="AF6338" s="1"/>
  <c r="AB4958"/>
  <c r="AF4958" s="1"/>
  <c r="AE4958"/>
  <c r="AD4958"/>
  <c r="AB4697"/>
  <c r="AF4697" s="1"/>
  <c r="AE4697"/>
  <c r="AD4697"/>
  <c r="AB812"/>
  <c r="AF812" s="1"/>
  <c r="AE812"/>
  <c r="AD812"/>
  <c r="AB1543"/>
  <c r="AF1543" s="1"/>
  <c r="AE1543"/>
  <c r="AD1543"/>
  <c r="AB4901"/>
  <c r="AF4901" s="1"/>
  <c r="AE4901"/>
  <c r="AD4901"/>
  <c r="AB4533"/>
  <c r="AF4533" s="1"/>
  <c r="AD4533"/>
  <c r="AB4209"/>
  <c r="AF4209" s="1"/>
  <c r="AE4209"/>
  <c r="AD4209"/>
  <c r="AB4049"/>
  <c r="AF4049" s="1"/>
  <c r="AE4049"/>
  <c r="AD4049"/>
  <c r="AB3940"/>
  <c r="AF3940" s="1"/>
  <c r="AE3940"/>
  <c r="AD3940"/>
  <c r="AB3683"/>
  <c r="AF3683" s="1"/>
  <c r="AB3396"/>
  <c r="AF3396" s="1"/>
  <c r="AB3332"/>
  <c r="AF3332" s="1"/>
  <c r="AB2932"/>
  <c r="AF2932" s="1"/>
  <c r="AE2932"/>
  <c r="AD2932"/>
  <c r="AB2102"/>
  <c r="AF2102" s="1"/>
  <c r="AE2102"/>
  <c r="AD2102"/>
  <c r="AB2177"/>
  <c r="AF2177" s="1"/>
  <c r="AB2091"/>
  <c r="AF2091" s="1"/>
  <c r="AB1831"/>
  <c r="AF1831" s="1"/>
  <c r="AE1831"/>
  <c r="AD1831"/>
  <c r="AB1420"/>
  <c r="AF1420" s="1"/>
  <c r="AE1420"/>
  <c r="AD1420"/>
  <c r="AB1516"/>
  <c r="AF1516" s="1"/>
  <c r="AE1516"/>
  <c r="AD1516"/>
  <c r="AB408"/>
  <c r="AF408" s="1"/>
  <c r="AB4699"/>
  <c r="AF4699" s="1"/>
  <c r="AD4699"/>
  <c r="AB4370"/>
  <c r="AF4370" s="1"/>
  <c r="AE4370"/>
  <c r="AB3435"/>
  <c r="AF3435" s="1"/>
  <c r="AE3435"/>
  <c r="AD3435"/>
  <c r="AB3469"/>
  <c r="AF3469" s="1"/>
  <c r="AD3469"/>
  <c r="AB4709"/>
  <c r="AF4709" s="1"/>
  <c r="AD4709"/>
  <c r="AB3938"/>
  <c r="AF3938" s="1"/>
  <c r="AE3938"/>
  <c r="AD3938"/>
  <c r="AB4839"/>
  <c r="AF4839" s="1"/>
  <c r="AE4839"/>
  <c r="AD4839"/>
  <c r="AB4710"/>
  <c r="AF4710" s="1"/>
  <c r="AD4710"/>
  <c r="AB4755"/>
  <c r="AF4755" s="1"/>
  <c r="AE4755"/>
  <c r="AD4755"/>
  <c r="AB4190"/>
  <c r="AF4190" s="1"/>
  <c r="AE4190"/>
  <c r="AD4190"/>
  <c r="AB4127"/>
  <c r="AF4127" s="1"/>
  <c r="AB4524"/>
  <c r="AF4524" s="1"/>
  <c r="AD4524"/>
  <c r="AB4097"/>
  <c r="AF4097" s="1"/>
  <c r="AE4097"/>
  <c r="AD4097"/>
  <c r="AB4054"/>
  <c r="AF4054" s="1"/>
  <c r="AE4054"/>
  <c r="AD4054"/>
  <c r="AB4001"/>
  <c r="AF4001" s="1"/>
  <c r="AE4001"/>
  <c r="AD4001"/>
  <c r="AB3918"/>
  <c r="AF3918" s="1"/>
  <c r="AB3458"/>
  <c r="AF3458" s="1"/>
  <c r="AE3458"/>
  <c r="AD3458"/>
  <c r="AB3145"/>
  <c r="AF3145" s="1"/>
  <c r="AE3145"/>
  <c r="AD3145"/>
  <c r="AB1963"/>
  <c r="AF1963" s="1"/>
  <c r="AE1963"/>
  <c r="AD1963"/>
  <c r="AB2447"/>
  <c r="AF2447" s="1"/>
  <c r="AE2447"/>
  <c r="AD2447"/>
  <c r="AB2179"/>
  <c r="AF2179" s="1"/>
  <c r="AE2179"/>
  <c r="AD2179"/>
  <c r="AB2433"/>
  <c r="AF2433" s="1"/>
  <c r="AB1873"/>
  <c r="AF1873" s="1"/>
  <c r="AE1873"/>
  <c r="AD1873"/>
  <c r="AB1199"/>
  <c r="AF1199" s="1"/>
  <c r="AB208"/>
  <c r="AF208" s="1"/>
  <c r="AE208"/>
  <c r="AD208"/>
  <c r="AB428"/>
  <c r="AF428" s="1"/>
  <c r="AE428"/>
  <c r="AD428"/>
  <c r="AB4230"/>
  <c r="AF4230" s="1"/>
  <c r="AE4230"/>
  <c r="AD4230"/>
  <c r="AB4971"/>
  <c r="AF4971" s="1"/>
  <c r="AE4971"/>
  <c r="AD4971"/>
  <c r="AB4655"/>
  <c r="AF4655" s="1"/>
  <c r="AE4655"/>
  <c r="AD4655"/>
  <c r="AB3125"/>
  <c r="AF3125" s="1"/>
  <c r="AD3125"/>
  <c r="AB2000"/>
  <c r="AF2000" s="1"/>
  <c r="AE2000"/>
  <c r="AD2000"/>
  <c r="AB4236"/>
  <c r="AF4236" s="1"/>
  <c r="AD4236"/>
  <c r="AB4668"/>
  <c r="AF4668" s="1"/>
  <c r="AE4668"/>
  <c r="AD4668"/>
  <c r="AB4769"/>
  <c r="AF4769" s="1"/>
  <c r="AD4769"/>
  <c r="AB4644"/>
  <c r="AF4644" s="1"/>
  <c r="AE4644"/>
  <c r="AD4644"/>
  <c r="AB4311"/>
  <c r="AF4311" s="1"/>
  <c r="AE4311"/>
  <c r="AD4311"/>
  <c r="AB3290"/>
  <c r="AF3290" s="1"/>
  <c r="AE3290"/>
  <c r="AD3290"/>
  <c r="AB2267"/>
  <c r="AF2267" s="1"/>
  <c r="AB2126"/>
  <c r="AF2126" s="1"/>
  <c r="AE2126"/>
  <c r="AD2126"/>
  <c r="AB2513"/>
  <c r="AF2513" s="1"/>
  <c r="AE2513"/>
  <c r="AD2513"/>
  <c r="AB2056"/>
  <c r="AF2056" s="1"/>
  <c r="AE2056"/>
  <c r="AD2056"/>
  <c r="AB1940"/>
  <c r="AF1940" s="1"/>
  <c r="AE1940"/>
  <c r="AD1940"/>
  <c r="AB2031"/>
  <c r="AF2031" s="1"/>
  <c r="AE2031"/>
  <c r="AD2031"/>
  <c r="AB4559"/>
  <c r="AF4559" s="1"/>
  <c r="AD4559"/>
  <c r="AB6056"/>
  <c r="AF6056" s="1"/>
  <c r="AE6056"/>
  <c r="AD6056"/>
  <c r="AB4957"/>
  <c r="AF4957" s="1"/>
  <c r="AE4957"/>
  <c r="AD4957"/>
  <c r="AB4950"/>
  <c r="AF4950" s="1"/>
  <c r="AE4950"/>
  <c r="AD4950"/>
  <c r="AB4913"/>
  <c r="AF4913" s="1"/>
  <c r="AE4913"/>
  <c r="AD4913"/>
  <c r="AB4917"/>
  <c r="AF4917" s="1"/>
  <c r="AE4917"/>
  <c r="AD4917"/>
  <c r="AB4878"/>
  <c r="AF4878" s="1"/>
  <c r="AD4878"/>
  <c r="AB4863"/>
  <c r="AF4863" s="1"/>
  <c r="AD4863"/>
  <c r="AB4851"/>
  <c r="AF4851" s="1"/>
  <c r="AD4851"/>
  <c r="AB4832"/>
  <c r="AF4832" s="1"/>
  <c r="AE4832"/>
  <c r="AD4832"/>
  <c r="AB4828"/>
  <c r="AF4828" s="1"/>
  <c r="AE4828"/>
  <c r="AD4828"/>
  <c r="AB4729"/>
  <c r="AF4729" s="1"/>
  <c r="AD4729"/>
  <c r="AB4773"/>
  <c r="AF4773" s="1"/>
  <c r="AE4773"/>
  <c r="AD4773"/>
  <c r="AB4402"/>
  <c r="AF4402" s="1"/>
  <c r="AE4402"/>
  <c r="AD4402"/>
  <c r="AB4638"/>
  <c r="AF4638" s="1"/>
  <c r="AD4638"/>
  <c r="AB4329"/>
  <c r="AF4329" s="1"/>
  <c r="AD4329"/>
  <c r="AB4673"/>
  <c r="AF4673" s="1"/>
  <c r="AD4673"/>
  <c r="AB4586"/>
  <c r="AF4586" s="1"/>
  <c r="AE4586"/>
  <c r="AD4586"/>
  <c r="AB4561"/>
  <c r="AF4561" s="1"/>
  <c r="AE4561"/>
  <c r="AD4561"/>
  <c r="AB4266"/>
  <c r="AF4266" s="1"/>
  <c r="AB4227"/>
  <c r="AF4227" s="1"/>
  <c r="AE4227"/>
  <c r="AD4227"/>
  <c r="AB3965"/>
  <c r="AF3965" s="1"/>
  <c r="AE3965"/>
  <c r="AB3457"/>
  <c r="AF3457" s="1"/>
  <c r="AB3221"/>
  <c r="AF3221" s="1"/>
  <c r="AB3492"/>
  <c r="AF3492" s="1"/>
  <c r="AB3216"/>
  <c r="AF3216" s="1"/>
  <c r="AB3030"/>
  <c r="AF3030" s="1"/>
  <c r="AE3030"/>
  <c r="AD3030"/>
  <c r="AB2857"/>
  <c r="AF2857" s="1"/>
  <c r="AE2857"/>
  <c r="AD2857"/>
  <c r="AB2868"/>
  <c r="AF2868" s="1"/>
  <c r="AE2868"/>
  <c r="AD2868"/>
  <c r="AB2883"/>
  <c r="AF2883" s="1"/>
  <c r="AE2883"/>
  <c r="AD2883"/>
  <c r="AB2570"/>
  <c r="AF2570" s="1"/>
  <c r="AE2570"/>
  <c r="AD2570"/>
  <c r="AB2685"/>
  <c r="AF2685" s="1"/>
  <c r="AB2540"/>
  <c r="AF2540" s="1"/>
  <c r="AD2540"/>
  <c r="AB1684"/>
  <c r="AF1684" s="1"/>
  <c r="AE1684"/>
  <c r="AD1684"/>
  <c r="AB2353"/>
  <c r="AF2353" s="1"/>
  <c r="AE2353"/>
  <c r="AD2353"/>
  <c r="AB2500"/>
  <c r="AF2500" s="1"/>
  <c r="AE2500"/>
  <c r="AD2500"/>
  <c r="AB2415"/>
  <c r="AF2415" s="1"/>
  <c r="AB1846"/>
  <c r="AF1846" s="1"/>
  <c r="AE1846"/>
  <c r="AD1846"/>
  <c r="AB1970"/>
  <c r="AF1970" s="1"/>
  <c r="AD1970"/>
  <c r="AB1900"/>
  <c r="AF1900" s="1"/>
  <c r="AB1387"/>
  <c r="AF1387" s="1"/>
  <c r="AB1844"/>
  <c r="AF1844" s="1"/>
  <c r="AE1844"/>
  <c r="AD1844"/>
  <c r="AB1888"/>
  <c r="AF1888" s="1"/>
  <c r="AE1888"/>
  <c r="AD1888"/>
  <c r="AB1809"/>
  <c r="AF1809" s="1"/>
  <c r="AE1809"/>
  <c r="AD1809"/>
  <c r="AB1413"/>
  <c r="AF1413" s="1"/>
  <c r="AE1413"/>
  <c r="AD1413"/>
  <c r="AB1479"/>
  <c r="AF1479" s="1"/>
  <c r="AE1479"/>
  <c r="AD1479"/>
  <c r="AB1698"/>
  <c r="AF1698" s="1"/>
  <c r="AE1698"/>
  <c r="AD1698"/>
  <c r="AB1458"/>
  <c r="AF1458" s="1"/>
  <c r="AB1212"/>
  <c r="AF1212" s="1"/>
  <c r="AB918"/>
  <c r="AF918" s="1"/>
  <c r="AE918"/>
  <c r="AD918"/>
  <c r="AB2237"/>
  <c r="AF2237" s="1"/>
  <c r="AE2237"/>
  <c r="AD2237"/>
  <c r="AB714"/>
  <c r="AF714" s="1"/>
  <c r="AB4436"/>
  <c r="AF4436" s="1"/>
  <c r="AE4436"/>
  <c r="AD4436"/>
  <c r="AB2124"/>
  <c r="AF2124" s="1"/>
  <c r="AE2124"/>
  <c r="AD2124"/>
  <c r="AB3974"/>
  <c r="AF3974" s="1"/>
  <c r="AE3974"/>
  <c r="AD3974"/>
  <c r="AB2644"/>
  <c r="AF2644" s="1"/>
  <c r="AB2910"/>
  <c r="AF2910" s="1"/>
  <c r="AE2910"/>
  <c r="AD2910"/>
  <c r="AB1839"/>
  <c r="AF1839" s="1"/>
  <c r="AB263"/>
  <c r="AF263" s="1"/>
  <c r="AE263"/>
  <c r="AD263"/>
  <c r="AB4811"/>
  <c r="AF4811" s="1"/>
  <c r="AE4811"/>
  <c r="AD4811"/>
  <c r="AB4938"/>
  <c r="AF4938" s="1"/>
  <c r="AE4938"/>
  <c r="AD4938"/>
  <c r="AB5017"/>
  <c r="AF5017" s="1"/>
  <c r="AE5017"/>
  <c r="AD5017"/>
  <c r="AB4777"/>
  <c r="AF4777" s="1"/>
  <c r="AD4777"/>
  <c r="AB4896"/>
  <c r="AF4896" s="1"/>
  <c r="AD4896"/>
  <c r="AB4842"/>
  <c r="AF4842" s="1"/>
  <c r="AE4842"/>
  <c r="AD4842"/>
  <c r="AB4385"/>
  <c r="AF4385" s="1"/>
  <c r="AE4385"/>
  <c r="AD4385"/>
  <c r="AB4619"/>
  <c r="AF4619" s="1"/>
  <c r="AD4619"/>
  <c r="AB4622"/>
  <c r="AF4622" s="1"/>
  <c r="AE4622"/>
  <c r="AD4622"/>
  <c r="AB4608"/>
  <c r="AF4608" s="1"/>
  <c r="AE4608"/>
  <c r="AD4608"/>
  <c r="AB4604"/>
  <c r="AF4604" s="1"/>
  <c r="AE4604"/>
  <c r="AD4604"/>
  <c r="AB4478"/>
  <c r="AF4478" s="1"/>
  <c r="AE4478"/>
  <c r="AD4478"/>
  <c r="AB4326"/>
  <c r="AF4326" s="1"/>
  <c r="AE4326"/>
  <c r="AD4326"/>
  <c r="AB4223"/>
  <c r="AF4223" s="1"/>
  <c r="AE4223"/>
  <c r="AD4223"/>
  <c r="AB4376"/>
  <c r="AF4376" s="1"/>
  <c r="AE4376"/>
  <c r="AD4376"/>
  <c r="AB4378"/>
  <c r="AF4378" s="1"/>
  <c r="AE4378"/>
  <c r="AD4378"/>
  <c r="AB3987"/>
  <c r="AF3987" s="1"/>
  <c r="AE3987"/>
  <c r="AD3987"/>
  <c r="AB4123"/>
  <c r="AF4123" s="1"/>
  <c r="AE4123"/>
  <c r="AD4123"/>
  <c r="AB3758"/>
  <c r="AF3758" s="1"/>
  <c r="AB3706"/>
  <c r="AF3706" s="1"/>
  <c r="AD3706"/>
  <c r="AB3767"/>
  <c r="AF3767" s="1"/>
  <c r="AE3767"/>
  <c r="AD3767"/>
  <c r="AB2662"/>
  <c r="AF2662" s="1"/>
  <c r="AE2662"/>
  <c r="AD2662"/>
  <c r="AB3582"/>
  <c r="AF3582" s="1"/>
  <c r="AD3582"/>
  <c r="AB3219"/>
  <c r="AF3219" s="1"/>
  <c r="AB3728"/>
  <c r="AF3728" s="1"/>
  <c r="AE3728"/>
  <c r="AD3728"/>
  <c r="AB3537"/>
  <c r="AF3537" s="1"/>
  <c r="AB2755"/>
  <c r="AF2755" s="1"/>
  <c r="AB2898"/>
  <c r="AF2898" s="1"/>
  <c r="AE2898"/>
  <c r="AD2898"/>
  <c r="AB2761"/>
  <c r="AF2761" s="1"/>
  <c r="AB2030"/>
  <c r="AF2030" s="1"/>
  <c r="AD2030"/>
  <c r="AB2357"/>
  <c r="AF2357" s="1"/>
  <c r="AE2357"/>
  <c r="AD2357"/>
  <c r="AB1662"/>
  <c r="AF1662" s="1"/>
  <c r="AE1662"/>
  <c r="AB1471"/>
  <c r="AF1471" s="1"/>
  <c r="AB1066"/>
  <c r="AF1066" s="1"/>
  <c r="AE1066"/>
  <c r="AD1066"/>
  <c r="AB1307"/>
  <c r="AF1307" s="1"/>
  <c r="AB4725"/>
  <c r="AF4725" s="1"/>
  <c r="AD4725"/>
  <c r="AB4354"/>
  <c r="AF4354" s="1"/>
  <c r="AE4354"/>
  <c r="AD4354"/>
  <c r="AB4653"/>
  <c r="AF4653" s="1"/>
  <c r="AE4653"/>
  <c r="AD4653"/>
  <c r="AB3241"/>
  <c r="AF3241" s="1"/>
  <c r="AE3241"/>
  <c r="AD3241"/>
  <c r="AB2318"/>
  <c r="AF2318" s="1"/>
  <c r="AD2318"/>
  <c r="AB2916"/>
  <c r="AF2916" s="1"/>
  <c r="AE2916"/>
  <c r="AD2916"/>
  <c r="AB2742"/>
  <c r="AF2742" s="1"/>
  <c r="AB2452"/>
  <c r="AF2452" s="1"/>
  <c r="AE2452"/>
  <c r="AD2452"/>
  <c r="AB1989"/>
  <c r="AF1989" s="1"/>
  <c r="AB1425"/>
  <c r="AF1425" s="1"/>
  <c r="AE1425"/>
  <c r="AD1425"/>
  <c r="AB4229"/>
  <c r="AF4229" s="1"/>
  <c r="AE4229"/>
  <c r="AD4229"/>
  <c r="AB4012"/>
  <c r="AF4012" s="1"/>
  <c r="AB3449"/>
  <c r="AF3449" s="1"/>
  <c r="AD3449"/>
  <c r="AB1536"/>
  <c r="AF1536" s="1"/>
  <c r="AB3916"/>
  <c r="AF3916" s="1"/>
  <c r="AD3916"/>
  <c r="AB3607"/>
  <c r="AF3607" s="1"/>
  <c r="AB3544"/>
  <c r="AF3544" s="1"/>
  <c r="AE3544"/>
  <c r="AD3544"/>
  <c r="AB4892"/>
  <c r="AF4892" s="1"/>
  <c r="AE4892"/>
  <c r="AD4892"/>
  <c r="AB4734"/>
  <c r="AF4734" s="1"/>
  <c r="AD4734"/>
  <c r="AB4737"/>
  <c r="AF4737" s="1"/>
  <c r="AE4737"/>
  <c r="AD4737"/>
  <c r="AB4793"/>
  <c r="AF4793" s="1"/>
  <c r="AE4793"/>
  <c r="AD4793"/>
  <c r="AB4681"/>
  <c r="AF4681" s="1"/>
  <c r="AE4681"/>
  <c r="AD4681"/>
  <c r="AB4656"/>
  <c r="AF4656" s="1"/>
  <c r="AD4656"/>
  <c r="AB4666"/>
  <c r="AF4666" s="1"/>
  <c r="AD4666"/>
  <c r="AB4432"/>
  <c r="AF4432" s="1"/>
  <c r="AE4432"/>
  <c r="AD4432"/>
  <c r="AB4323"/>
  <c r="AF4323" s="1"/>
  <c r="AE4323"/>
  <c r="AD4323"/>
  <c r="AB4165"/>
  <c r="AF4165" s="1"/>
  <c r="AE4165"/>
  <c r="AD4165"/>
  <c r="AB4108"/>
  <c r="AF4108" s="1"/>
  <c r="AD4108"/>
  <c r="AB4072"/>
  <c r="AF4072" s="1"/>
  <c r="AE4072"/>
  <c r="AB4045"/>
  <c r="AF4045" s="1"/>
  <c r="AE4045"/>
  <c r="AD4045"/>
  <c r="AB3978"/>
  <c r="AF3978" s="1"/>
  <c r="AB4025"/>
  <c r="AF4025" s="1"/>
  <c r="AE4025"/>
  <c r="AD4025"/>
  <c r="AB3990"/>
  <c r="AF3990" s="1"/>
  <c r="AE3990"/>
  <c r="AD3990"/>
  <c r="AB4197"/>
  <c r="AF4197" s="1"/>
  <c r="AB3742"/>
  <c r="AF3742" s="1"/>
  <c r="AD3742"/>
  <c r="AB3734"/>
  <c r="AF3734" s="1"/>
  <c r="AE3734"/>
  <c r="AD3734"/>
  <c r="AB3913"/>
  <c r="AF3913" s="1"/>
  <c r="AE3913"/>
  <c r="AD3913"/>
  <c r="AB3795"/>
  <c r="AF3795" s="1"/>
  <c r="AE3795"/>
  <c r="AD3795"/>
  <c r="AB3428"/>
  <c r="AF3428" s="1"/>
  <c r="AE3428"/>
  <c r="AD3428"/>
  <c r="AB3699"/>
  <c r="AF3699" s="1"/>
  <c r="AE3699"/>
  <c r="AD3699"/>
  <c r="AB3406"/>
  <c r="AF3406" s="1"/>
  <c r="AB2504"/>
  <c r="AF2504" s="1"/>
  <c r="AB2833"/>
  <c r="AF2833" s="1"/>
  <c r="AB2768"/>
  <c r="AF2768" s="1"/>
  <c r="AB2409"/>
  <c r="AF2409" s="1"/>
  <c r="AB2184"/>
  <c r="AF2184" s="1"/>
  <c r="AB2036"/>
  <c r="AF2036" s="1"/>
  <c r="AB1450"/>
  <c r="AF1450" s="1"/>
  <c r="AE1450"/>
  <c r="AD1450"/>
  <c r="AB2003"/>
  <c r="AF2003" s="1"/>
  <c r="AE2003"/>
  <c r="AD2003"/>
  <c r="AB2511"/>
  <c r="AF2511" s="1"/>
  <c r="AB2205"/>
  <c r="AF2205" s="1"/>
  <c r="AE2205"/>
  <c r="AD2205"/>
  <c r="AB2149"/>
  <c r="AF2149" s="1"/>
  <c r="AE2149"/>
  <c r="AD2149"/>
  <c r="AB1867"/>
  <c r="AF1867" s="1"/>
  <c r="AE1867"/>
  <c r="AD1867"/>
  <c r="AB1574"/>
  <c r="AF1574" s="1"/>
  <c r="AB1665"/>
  <c r="AF1665" s="1"/>
  <c r="AE1665"/>
  <c r="AD1665"/>
  <c r="AB1713"/>
  <c r="AF1713" s="1"/>
  <c r="AE1713"/>
  <c r="AD1713"/>
  <c r="AB1848"/>
  <c r="AF1848" s="1"/>
  <c r="AE1848"/>
  <c r="AD1848"/>
  <c r="AB1694"/>
  <c r="AF1694" s="1"/>
  <c r="AE1694"/>
  <c r="AD1694"/>
  <c r="AB1728"/>
  <c r="AF1728" s="1"/>
  <c r="AB1748"/>
  <c r="AF1748" s="1"/>
  <c r="AE1748"/>
  <c r="AD1748"/>
  <c r="AB1739"/>
  <c r="AF1739" s="1"/>
  <c r="AB1191"/>
  <c r="AF1191" s="1"/>
  <c r="AE1191"/>
  <c r="AD1191"/>
  <c r="AB773"/>
  <c r="AF773" s="1"/>
  <c r="AB1011"/>
  <c r="AF1011" s="1"/>
  <c r="AB516"/>
  <c r="AF516" s="1"/>
  <c r="AE516"/>
  <c r="AD516"/>
  <c r="AB3357"/>
  <c r="AF3357" s="1"/>
  <c r="AD3357"/>
  <c r="AB1771"/>
  <c r="AF1771" s="1"/>
  <c r="AB2767"/>
  <c r="AF2767" s="1"/>
  <c r="AE2767"/>
  <c r="AD2767"/>
  <c r="AB2878"/>
  <c r="AF2878" s="1"/>
  <c r="AE2878"/>
  <c r="AD2878"/>
  <c r="AB2532"/>
  <c r="AF2532" s="1"/>
  <c r="AE2532"/>
  <c r="AD2532"/>
  <c r="AB1828"/>
  <c r="AF1828" s="1"/>
  <c r="AB1525"/>
  <c r="AF1525" s="1"/>
  <c r="AB1021"/>
  <c r="AF1021" s="1"/>
  <c r="AE1021"/>
  <c r="AD1021"/>
  <c r="AB1022"/>
  <c r="AF1022" s="1"/>
  <c r="AE1022"/>
  <c r="AD1022"/>
  <c r="AB857"/>
  <c r="AF857" s="1"/>
  <c r="AE857"/>
  <c r="AD857"/>
  <c r="AB378"/>
  <c r="AF378" s="1"/>
  <c r="AE378"/>
  <c r="AD378"/>
  <c r="AB4803"/>
  <c r="AF4803" s="1"/>
  <c r="AE4803"/>
  <c r="AD4803"/>
  <c r="AB4576"/>
  <c r="AF4576" s="1"/>
  <c r="AE4576"/>
  <c r="AD4576"/>
  <c r="AB2441"/>
  <c r="AF2441" s="1"/>
  <c r="AE2441"/>
  <c r="AD2441"/>
  <c r="AB2012"/>
  <c r="AF2012" s="1"/>
  <c r="AB3830"/>
  <c r="AF3830" s="1"/>
  <c r="AE3830"/>
  <c r="AD3830"/>
  <c r="AB3514"/>
  <c r="AF3514" s="1"/>
  <c r="AB3258"/>
  <c r="AF3258" s="1"/>
  <c r="AB2818"/>
  <c r="AF2818" s="1"/>
  <c r="AE2818"/>
  <c r="AD2818"/>
  <c r="AB3480"/>
  <c r="AF3480" s="1"/>
  <c r="AE3480"/>
  <c r="AD3480"/>
  <c r="AB3080"/>
  <c r="AF3080" s="1"/>
  <c r="AE3080"/>
  <c r="AD3080"/>
  <c r="AB3183"/>
  <c r="AF3183" s="1"/>
  <c r="AB3036"/>
  <c r="AF3036" s="1"/>
  <c r="AD3036"/>
  <c r="AB3209"/>
  <c r="AF3209" s="1"/>
  <c r="AE3209"/>
  <c r="AD3209"/>
  <c r="AB3044"/>
  <c r="AF3044" s="1"/>
  <c r="AE3044"/>
  <c r="AD3044"/>
  <c r="AB3026"/>
  <c r="AF3026" s="1"/>
  <c r="AD3026"/>
  <c r="AB3227"/>
  <c r="AF3227" s="1"/>
  <c r="AE3227"/>
  <c r="AD3227"/>
  <c r="AB3169"/>
  <c r="AF3169" s="1"/>
  <c r="AE3169"/>
  <c r="AD3169"/>
  <c r="AB3152"/>
  <c r="AF3152" s="1"/>
  <c r="AD3152"/>
  <c r="AB3163"/>
  <c r="AF3163" s="1"/>
  <c r="AE3163"/>
  <c r="AD3163"/>
  <c r="AB3086"/>
  <c r="AF3086" s="1"/>
  <c r="AB2983"/>
  <c r="AF2983" s="1"/>
  <c r="AB3165"/>
  <c r="AF3165" s="1"/>
  <c r="AB2645"/>
  <c r="AF2645" s="1"/>
  <c r="AE2645"/>
  <c r="AD2645"/>
  <c r="AB2974"/>
  <c r="AF2974" s="1"/>
  <c r="AE2974"/>
  <c r="AD2974"/>
  <c r="AB3053"/>
  <c r="AF3053" s="1"/>
  <c r="AB2839"/>
  <c r="AF2839" s="1"/>
  <c r="AB3023"/>
  <c r="AF3023" s="1"/>
  <c r="AE3023"/>
  <c r="AD3023"/>
  <c r="AB3028"/>
  <c r="AF3028" s="1"/>
  <c r="AE3028"/>
  <c r="AD3028"/>
  <c r="AB2616"/>
  <c r="AF2616" s="1"/>
  <c r="AE2616"/>
  <c r="AD2616"/>
  <c r="AB3031"/>
  <c r="AF3031" s="1"/>
  <c r="AB2870"/>
  <c r="AF2870" s="1"/>
  <c r="AE2870"/>
  <c r="AD2870"/>
  <c r="AB3002"/>
  <c r="AF3002" s="1"/>
  <c r="AB2947"/>
  <c r="AF2947" s="1"/>
  <c r="AE2947"/>
  <c r="AD2947"/>
  <c r="AB2950"/>
  <c r="AF2950" s="1"/>
  <c r="AE2950"/>
  <c r="AD2950"/>
  <c r="AB2825"/>
  <c r="AF2825" s="1"/>
  <c r="AE2825"/>
  <c r="AD2825"/>
  <c r="AB2740"/>
  <c r="AF2740" s="1"/>
  <c r="AE2740"/>
  <c r="AD2740"/>
  <c r="AB2553"/>
  <c r="AF2553" s="1"/>
  <c r="AE2553"/>
  <c r="AD2553"/>
  <c r="AB1950"/>
  <c r="AF1950" s="1"/>
  <c r="AE1950"/>
  <c r="AD1950"/>
  <c r="AB4320"/>
  <c r="AF4320" s="1"/>
  <c r="AE4320"/>
  <c r="AD4320"/>
  <c r="AB4782"/>
  <c r="AF4782" s="1"/>
  <c r="AD4782"/>
  <c r="AB2936"/>
  <c r="AF2936" s="1"/>
  <c r="AD2936"/>
  <c r="AB5053"/>
  <c r="AF5053" s="1"/>
  <c r="AE5053"/>
  <c r="AD5053"/>
  <c r="AB4928"/>
  <c r="AF4928" s="1"/>
  <c r="AD4928"/>
  <c r="AB4962"/>
  <c r="AF4962" s="1"/>
  <c r="AD4962"/>
  <c r="AB4241"/>
  <c r="AF4241" s="1"/>
  <c r="AE4241"/>
  <c r="AD4241"/>
  <c r="AB4758"/>
  <c r="AF4758" s="1"/>
  <c r="AE4758"/>
  <c r="AD4758"/>
  <c r="AB4671"/>
  <c r="AF4671" s="1"/>
  <c r="AE4671"/>
  <c r="AD4671"/>
  <c r="AB4651"/>
  <c r="AF4651" s="1"/>
  <c r="AE4651"/>
  <c r="AD4651"/>
  <c r="AB4639"/>
  <c r="AF4639" s="1"/>
  <c r="AE4639"/>
  <c r="AD4639"/>
  <c r="AB3947"/>
  <c r="AF3947" s="1"/>
  <c r="AE3947"/>
  <c r="AD3947"/>
  <c r="AB3954"/>
  <c r="AF3954" s="1"/>
  <c r="AE3954"/>
  <c r="AD3954"/>
  <c r="AB3496"/>
  <c r="AF3496" s="1"/>
  <c r="AE3496"/>
  <c r="AD3496"/>
  <c r="AB3506"/>
  <c r="AF3506" s="1"/>
  <c r="AE3506"/>
  <c r="AD3506"/>
  <c r="AB2305"/>
  <c r="AF2305" s="1"/>
  <c r="AD2305"/>
  <c r="AB1933"/>
  <c r="AF1933" s="1"/>
  <c r="AE1933"/>
  <c r="AD1933"/>
  <c r="AB903"/>
  <c r="AF903" s="1"/>
  <c r="AE903"/>
  <c r="AD903"/>
  <c r="AB896"/>
  <c r="AF896" s="1"/>
  <c r="AE896"/>
  <c r="AD896"/>
  <c r="AB915"/>
  <c r="AF915" s="1"/>
  <c r="AE915"/>
  <c r="AD915"/>
  <c r="AB4788"/>
  <c r="AF4788" s="1"/>
  <c r="AD4788"/>
  <c r="AB4815"/>
  <c r="AF4815" s="1"/>
  <c r="AE4815"/>
  <c r="AD4815"/>
  <c r="AB4662"/>
  <c r="AF4662" s="1"/>
  <c r="AE4662"/>
  <c r="AD4662"/>
  <c r="AB4640"/>
  <c r="AF4640" s="1"/>
  <c r="AE4640"/>
  <c r="AD4640"/>
  <c r="AB4626"/>
  <c r="AF4626" s="1"/>
  <c r="AD4626"/>
  <c r="AB4609"/>
  <c r="AF4609" s="1"/>
  <c r="AD4609"/>
  <c r="AB4554"/>
  <c r="AF4554" s="1"/>
  <c r="AE4554"/>
  <c r="AD4554"/>
  <c r="AB4544"/>
  <c r="AF4544" s="1"/>
  <c r="AE4544"/>
  <c r="AD4544"/>
  <c r="AB4441"/>
  <c r="AF4441" s="1"/>
  <c r="AD4441"/>
  <c r="AB4264"/>
  <c r="AF4264" s="1"/>
  <c r="AD4264"/>
  <c r="AB4137"/>
  <c r="AF4137" s="1"/>
  <c r="AE4137"/>
  <c r="AD4137"/>
  <c r="AB4179"/>
  <c r="AF4179" s="1"/>
  <c r="AE4179"/>
  <c r="AD4179"/>
  <c r="AB4310"/>
  <c r="AF4310" s="1"/>
  <c r="AD4310"/>
  <c r="AB4374"/>
  <c r="AF4374" s="1"/>
  <c r="AD4374"/>
  <c r="AB4363"/>
  <c r="AF4363" s="1"/>
  <c r="AE4363"/>
  <c r="AD4363"/>
  <c r="AB4083"/>
  <c r="AF4083" s="1"/>
  <c r="AD4083"/>
  <c r="AB4192"/>
  <c r="AF4192" s="1"/>
  <c r="AE4192"/>
  <c r="AD4192"/>
  <c r="AB3967"/>
  <c r="AF3967" s="1"/>
  <c r="AE3967"/>
  <c r="AD3967"/>
  <c r="AB3957"/>
  <c r="AF3957" s="1"/>
  <c r="AE3957"/>
  <c r="AD3957"/>
  <c r="AB4057"/>
  <c r="AF4057" s="1"/>
  <c r="AB3784"/>
  <c r="AF3784" s="1"/>
  <c r="AB3515"/>
  <c r="AF3515" s="1"/>
  <c r="AB3652"/>
  <c r="AF3652" s="1"/>
  <c r="AB3569"/>
  <c r="AF3569" s="1"/>
  <c r="AB3302"/>
  <c r="AF3302" s="1"/>
  <c r="AB3245"/>
  <c r="AF3245" s="1"/>
  <c r="AE3245"/>
  <c r="AD3245"/>
  <c r="AB2658"/>
  <c r="AF2658" s="1"/>
  <c r="AB3334"/>
  <c r="AF3334" s="1"/>
  <c r="AE3334"/>
  <c r="AD3334"/>
  <c r="AB2938"/>
  <c r="AF2938" s="1"/>
  <c r="AE2938"/>
  <c r="AD2938"/>
  <c r="AB2821"/>
  <c r="AF2821" s="1"/>
  <c r="AB2741"/>
  <c r="AF2741" s="1"/>
  <c r="AE2741"/>
  <c r="AD2741"/>
  <c r="AB2168"/>
  <c r="AF2168" s="1"/>
  <c r="AE2168"/>
  <c r="AD2168"/>
  <c r="AB1260"/>
  <c r="AF1260" s="1"/>
  <c r="AE1260"/>
  <c r="AD1260"/>
  <c r="AB1797"/>
  <c r="AF1797" s="1"/>
  <c r="AB1705"/>
  <c r="AF1705" s="1"/>
  <c r="AE1705"/>
  <c r="AD1705"/>
  <c r="AB1580"/>
  <c r="AF1580" s="1"/>
  <c r="AB1707"/>
  <c r="AF1707" s="1"/>
  <c r="AE1707"/>
  <c r="AD1707"/>
  <c r="AB1233"/>
  <c r="AF1233" s="1"/>
  <c r="AB1094"/>
  <c r="AF1094" s="1"/>
  <c r="AB209"/>
  <c r="AF209" s="1"/>
  <c r="AE209"/>
  <c r="AD209"/>
  <c r="AB4346"/>
  <c r="AF4346" s="1"/>
  <c r="AE4346"/>
  <c r="AD4346"/>
  <c r="AB3635"/>
  <c r="AF3635" s="1"/>
  <c r="AB3769"/>
  <c r="AF3769" s="1"/>
  <c r="AB2886"/>
  <c r="AF2886" s="1"/>
  <c r="AB2323"/>
  <c r="AF2323" s="1"/>
  <c r="AE2323"/>
  <c r="AB4921"/>
  <c r="AF4921" s="1"/>
  <c r="AE4921"/>
  <c r="AD4921"/>
  <c r="AB4806"/>
  <c r="AF4806" s="1"/>
  <c r="AE4806"/>
  <c r="AD4806"/>
  <c r="AB4512"/>
  <c r="AF4512" s="1"/>
  <c r="AE4512"/>
  <c r="AD4512"/>
  <c r="AB4066"/>
  <c r="AF4066" s="1"/>
  <c r="AE4066"/>
  <c r="AD4066"/>
  <c r="AB3992"/>
  <c r="AF3992" s="1"/>
  <c r="AE3992"/>
  <c r="AB4196"/>
  <c r="AF4196" s="1"/>
  <c r="AB3984"/>
  <c r="AF3984" s="1"/>
  <c r="AE3984"/>
  <c r="AB3723"/>
  <c r="AF3723" s="1"/>
  <c r="AE3723"/>
  <c r="AB3040"/>
  <c r="AF3040" s="1"/>
  <c r="AE3040"/>
  <c r="AD3040"/>
  <c r="AB1775"/>
  <c r="AF1775" s="1"/>
  <c r="AB1160"/>
  <c r="AF1160" s="1"/>
  <c r="AE1160"/>
  <c r="AD1160"/>
  <c r="AB572"/>
  <c r="AF572" s="1"/>
  <c r="AB1872"/>
  <c r="AF1872" s="1"/>
  <c r="AE1872"/>
  <c r="AD1872"/>
  <c r="AB4874"/>
  <c r="AF4874" s="1"/>
  <c r="AE4874"/>
  <c r="AD4874"/>
  <c r="AB4868"/>
  <c r="AF4868" s="1"/>
  <c r="AE4868"/>
  <c r="AD4868"/>
  <c r="AB4715"/>
  <c r="AF4715" s="1"/>
  <c r="AE4715"/>
  <c r="AD4715"/>
  <c r="AB4719"/>
  <c r="AF4719" s="1"/>
  <c r="AE4719"/>
  <c r="AD4719"/>
  <c r="AB4774"/>
  <c r="AF4774" s="1"/>
  <c r="AE4774"/>
  <c r="AD4774"/>
  <c r="AB4646"/>
  <c r="AF4646" s="1"/>
  <c r="AE4646"/>
  <c r="AD4646"/>
  <c r="AB4281"/>
  <c r="AF4281" s="1"/>
  <c r="AE4281"/>
  <c r="AD4281"/>
  <c r="AB4531"/>
  <c r="AF4531" s="1"/>
  <c r="AE4531"/>
  <c r="AD4531"/>
  <c r="AB4499"/>
  <c r="AF4499" s="1"/>
  <c r="AE4499"/>
  <c r="AD4499"/>
  <c r="AB4472"/>
  <c r="AF4472" s="1"/>
  <c r="AE4472"/>
  <c r="AD4472"/>
  <c r="AB4462"/>
  <c r="AF4462" s="1"/>
  <c r="AE4462"/>
  <c r="AD4462"/>
  <c r="AB4336"/>
  <c r="AF4336" s="1"/>
  <c r="AE4336"/>
  <c r="AD4336"/>
  <c r="AB3874"/>
  <c r="AF3874" s="1"/>
  <c r="AE3874"/>
  <c r="AD3874"/>
  <c r="AB4002"/>
  <c r="AF4002" s="1"/>
  <c r="AE4002"/>
  <c r="AD4002"/>
  <c r="AB3981"/>
  <c r="AF3981" s="1"/>
  <c r="AE3981"/>
  <c r="AD3981"/>
  <c r="AB3898"/>
  <c r="AF3898" s="1"/>
  <c r="AE3898"/>
  <c r="AD3898"/>
  <c r="AB3876"/>
  <c r="AF3876" s="1"/>
  <c r="AE3876"/>
  <c r="AD3876"/>
  <c r="AB3844"/>
  <c r="AF3844" s="1"/>
  <c r="AE3844"/>
  <c r="AB3839"/>
  <c r="AF3839" s="1"/>
  <c r="AB3802"/>
  <c r="AF3802" s="1"/>
  <c r="AB3756"/>
  <c r="AF3756" s="1"/>
  <c r="AB3735"/>
  <c r="AF3735" s="1"/>
  <c r="AE3735"/>
  <c r="AD3735"/>
  <c r="AB3834"/>
  <c r="AF3834" s="1"/>
  <c r="AB3415"/>
  <c r="AF3415" s="1"/>
  <c r="AE3415"/>
  <c r="AD3415"/>
  <c r="AB3392"/>
  <c r="AF3392" s="1"/>
  <c r="AE3392"/>
  <c r="AD3392"/>
  <c r="AB2908"/>
  <c r="AF2908" s="1"/>
  <c r="AE2908"/>
  <c r="AB2937"/>
  <c r="AF2937" s="1"/>
  <c r="AE2937"/>
  <c r="AD2937"/>
  <c r="AB2228"/>
  <c r="AF2228" s="1"/>
  <c r="AE2228"/>
  <c r="AD2228"/>
  <c r="AB2714"/>
  <c r="AF2714" s="1"/>
  <c r="AB2385"/>
  <c r="AF2385" s="1"/>
  <c r="AE2385"/>
  <c r="AD2385"/>
  <c r="AB2321"/>
  <c r="AF2321" s="1"/>
  <c r="AD2321"/>
  <c r="AB2595"/>
  <c r="AF2595" s="1"/>
  <c r="AE2595"/>
  <c r="AD2595"/>
  <c r="AB1712"/>
  <c r="AF1712" s="1"/>
  <c r="AB2113"/>
  <c r="AF2113" s="1"/>
  <c r="AE2113"/>
  <c r="AD2113"/>
  <c r="AB2038"/>
  <c r="AF2038" s="1"/>
  <c r="AB1751"/>
  <c r="AF1751" s="1"/>
  <c r="AB1340"/>
  <c r="AF1340" s="1"/>
  <c r="AE1340"/>
  <c r="AD1340"/>
  <c r="AB775"/>
  <c r="AF775" s="1"/>
  <c r="AE775"/>
  <c r="AD775"/>
  <c r="AB1198"/>
  <c r="AF1198" s="1"/>
  <c r="AB4754"/>
  <c r="AF4754" s="1"/>
  <c r="AE4754"/>
  <c r="AD4754"/>
  <c r="AB6343"/>
  <c r="AF6343" s="1"/>
  <c r="AE6343"/>
  <c r="AD6343"/>
  <c r="AB1116"/>
  <c r="AF1116" s="1"/>
  <c r="AB5203"/>
  <c r="AF5203" s="1"/>
  <c r="AE5203"/>
  <c r="AD5203"/>
  <c r="AB4875"/>
  <c r="AF4875" s="1"/>
  <c r="AE4875"/>
  <c r="AD4875"/>
  <c r="AB4918"/>
  <c r="AF4918" s="1"/>
  <c r="AE4918"/>
  <c r="AD4918"/>
  <c r="AB4881"/>
  <c r="AF4881" s="1"/>
  <c r="AE4881"/>
  <c r="AD4881"/>
  <c r="AB4680"/>
  <c r="AF4680" s="1"/>
  <c r="AE4680"/>
  <c r="AD4680"/>
  <c r="AB4643"/>
  <c r="AF4643" s="1"/>
  <c r="AE4643"/>
  <c r="AD4643"/>
  <c r="AB4597"/>
  <c r="AF4597" s="1"/>
  <c r="AE4597"/>
  <c r="AD4597"/>
  <c r="AB4465"/>
  <c r="AF4465" s="1"/>
  <c r="AE4465"/>
  <c r="AD4465"/>
  <c r="AB4514"/>
  <c r="AF4514" s="1"/>
  <c r="AE4514"/>
  <c r="AD4514"/>
  <c r="AB4525"/>
  <c r="AF4525" s="1"/>
  <c r="AE4525"/>
  <c r="AD4525"/>
  <c r="AB4406"/>
  <c r="AF4406" s="1"/>
  <c r="AE4406"/>
  <c r="AD4406"/>
  <c r="AB4182"/>
  <c r="AF4182" s="1"/>
  <c r="AE4182"/>
  <c r="AD4182"/>
  <c r="AB3911"/>
  <c r="AF3911" s="1"/>
  <c r="AE3911"/>
  <c r="AD3911"/>
  <c r="AB2955"/>
  <c r="AF2955" s="1"/>
  <c r="AB2653"/>
  <c r="AF2653" s="1"/>
  <c r="AE2653"/>
  <c r="AD2653"/>
  <c r="AB2254"/>
  <c r="AF2254" s="1"/>
  <c r="AB2143"/>
  <c r="AF2143" s="1"/>
  <c r="AE2143"/>
  <c r="AD2143"/>
  <c r="AB258"/>
  <c r="AF258" s="1"/>
  <c r="AB324"/>
  <c r="AF324" s="1"/>
  <c r="AE324"/>
  <c r="AD324"/>
  <c r="AB4720"/>
  <c r="AF4720" s="1"/>
  <c r="AE4720"/>
  <c r="AD4720"/>
  <c r="AB4801"/>
  <c r="AF4801" s="1"/>
  <c r="AE4801"/>
  <c r="AD4801"/>
  <c r="AB4796"/>
  <c r="AF4796" s="1"/>
  <c r="AE4796"/>
  <c r="AD4796"/>
  <c r="AB4649"/>
  <c r="AF4649" s="1"/>
  <c r="AE4649"/>
  <c r="AD4649"/>
  <c r="AB4642"/>
  <c r="AF4642" s="1"/>
  <c r="AE4642"/>
  <c r="AD4642"/>
  <c r="AB4612"/>
  <c r="AF4612" s="1"/>
  <c r="AE4612"/>
  <c r="AD4612"/>
  <c r="AB4575"/>
  <c r="AF4575" s="1"/>
  <c r="AE4575"/>
  <c r="AD4575"/>
  <c r="AB4415"/>
  <c r="AF4415" s="1"/>
  <c r="AE4415"/>
  <c r="AD4415"/>
  <c r="AB4546"/>
  <c r="AF4546" s="1"/>
  <c r="AE4546"/>
  <c r="AD4546"/>
  <c r="AB4549"/>
  <c r="AF4549" s="1"/>
  <c r="AE4549"/>
  <c r="AD4549"/>
  <c r="AB4523"/>
  <c r="AF4523" s="1"/>
  <c r="AE4523"/>
  <c r="AD4523"/>
  <c r="AB4409"/>
  <c r="AF4409" s="1"/>
  <c r="AE4409"/>
  <c r="AD4409"/>
  <c r="AB4516"/>
  <c r="AF4516" s="1"/>
  <c r="AE4516"/>
  <c r="AD4516"/>
  <c r="AB4489"/>
  <c r="AF4489" s="1"/>
  <c r="AE4489"/>
  <c r="AD4489"/>
  <c r="AB4357"/>
  <c r="AF4357" s="1"/>
  <c r="AE4357"/>
  <c r="AD4357"/>
  <c r="AB4289"/>
  <c r="AF4289" s="1"/>
  <c r="AE4289"/>
  <c r="AD4289"/>
  <c r="AB4089"/>
  <c r="AF4089" s="1"/>
  <c r="AE4089"/>
  <c r="AD4089"/>
  <c r="AB4427"/>
  <c r="AF4427" s="1"/>
  <c r="AE4427"/>
  <c r="AD4427"/>
  <c r="AB4053"/>
  <c r="AF4053" s="1"/>
  <c r="AE4053"/>
  <c r="AD4053"/>
  <c r="AB4176"/>
  <c r="AF4176" s="1"/>
  <c r="AE4176"/>
  <c r="AD4176"/>
  <c r="AB3953"/>
  <c r="AF3953" s="1"/>
  <c r="AE3953"/>
  <c r="AD3953"/>
  <c r="AB3945"/>
  <c r="AF3945" s="1"/>
  <c r="AE3945"/>
  <c r="AD3945"/>
  <c r="AB3881"/>
  <c r="AF3881" s="1"/>
  <c r="AE3881"/>
  <c r="AD3881"/>
  <c r="AB3464"/>
  <c r="AF3464" s="1"/>
  <c r="AE3464"/>
  <c r="AD3464"/>
  <c r="AB3571"/>
  <c r="AF3571" s="1"/>
  <c r="AE3571"/>
  <c r="AD3571"/>
  <c r="AB3326"/>
  <c r="AF3326" s="1"/>
  <c r="AE3326"/>
  <c r="AD3326"/>
  <c r="AB2892"/>
  <c r="AF2892" s="1"/>
  <c r="AE2892"/>
  <c r="AB2706"/>
  <c r="AF2706" s="1"/>
  <c r="AB2679"/>
  <c r="AF2679" s="1"/>
  <c r="AB2280"/>
  <c r="AF2280" s="1"/>
  <c r="AB1801"/>
  <c r="AF1801" s="1"/>
  <c r="AB2400"/>
  <c r="AF2400" s="1"/>
  <c r="AB1079"/>
  <c r="AF1079" s="1"/>
  <c r="AB1484"/>
  <c r="AF1484" s="1"/>
  <c r="AB1515"/>
  <c r="AF1515" s="1"/>
  <c r="AE1515"/>
  <c r="AD1515"/>
  <c r="AB1268"/>
  <c r="AF1268" s="1"/>
  <c r="AE1268"/>
  <c r="AD1268"/>
  <c r="AB1257"/>
  <c r="AF1257" s="1"/>
  <c r="AB525"/>
  <c r="AF525" s="1"/>
  <c r="AB7"/>
  <c r="AF7" s="1"/>
  <c r="AB6340"/>
  <c r="AF6340" s="1"/>
  <c r="AE6340"/>
  <c r="AD6340"/>
  <c r="AB5250"/>
  <c r="AF5250" s="1"/>
  <c r="AE5250"/>
  <c r="AD5250"/>
  <c r="AB4963"/>
  <c r="AF4963" s="1"/>
  <c r="AE4963"/>
  <c r="AD4963"/>
  <c r="AB4756"/>
  <c r="AF4756" s="1"/>
  <c r="AE4756"/>
  <c r="AD4756"/>
  <c r="AB4746"/>
  <c r="AF4746" s="1"/>
  <c r="AE4746"/>
  <c r="AD4746"/>
  <c r="AB4502"/>
  <c r="AF4502" s="1"/>
  <c r="AE4502"/>
  <c r="AD4502"/>
  <c r="AB4603"/>
  <c r="AF4603" s="1"/>
  <c r="AE4603"/>
  <c r="AD4603"/>
  <c r="AB4536"/>
  <c r="AF4536" s="1"/>
  <c r="AE4536"/>
  <c r="AD4536"/>
  <c r="AB4383"/>
  <c r="AF4383" s="1"/>
  <c r="AE4383"/>
  <c r="AD4383"/>
  <c r="AB4015"/>
  <c r="AF4015" s="1"/>
  <c r="AE4015"/>
  <c r="AD4015"/>
  <c r="AB2561"/>
  <c r="AF2561" s="1"/>
  <c r="AB2475"/>
  <c r="AF2475" s="1"/>
  <c r="AB2485"/>
  <c r="AF2485" s="1"/>
  <c r="AB2276"/>
  <c r="AF2276" s="1"/>
  <c r="AE2276"/>
  <c r="AD2276"/>
  <c r="AB1926"/>
  <c r="AF1926" s="1"/>
  <c r="AE1926"/>
  <c r="AD1926"/>
  <c r="AB2399"/>
  <c r="AF2399" s="1"/>
  <c r="AE2399"/>
  <c r="AD2399"/>
  <c r="AB1790"/>
  <c r="AF1790" s="1"/>
  <c r="AD1790"/>
  <c r="AB2356"/>
  <c r="AF2356" s="1"/>
  <c r="AE2356"/>
  <c r="AD2356"/>
  <c r="AB5539"/>
  <c r="AF5539" s="1"/>
  <c r="AE5539"/>
  <c r="AD5539"/>
  <c r="AB4747"/>
  <c r="AF4747" s="1"/>
  <c r="AE4747"/>
  <c r="AD4747"/>
  <c r="AB4553"/>
  <c r="AF4553" s="1"/>
  <c r="AE4553"/>
  <c r="AD4553"/>
  <c r="AB4556"/>
  <c r="AF4556" s="1"/>
  <c r="AE4556"/>
  <c r="AD4556"/>
  <c r="AB4515"/>
  <c r="AF4515" s="1"/>
  <c r="AE4515"/>
  <c r="AD4515"/>
  <c r="AB4483"/>
  <c r="AF4483" s="1"/>
  <c r="AE4483"/>
  <c r="AD4483"/>
  <c r="AB4474"/>
  <c r="AF4474" s="1"/>
  <c r="AE4474"/>
  <c r="AD4474"/>
  <c r="AB4428"/>
  <c r="AF4428" s="1"/>
  <c r="AE4428"/>
  <c r="AD4428"/>
  <c r="AB4240"/>
  <c r="AF4240" s="1"/>
  <c r="AE4240"/>
  <c r="AD4240"/>
  <c r="AB4416"/>
  <c r="AF4416" s="1"/>
  <c r="AE4416"/>
  <c r="AD4416"/>
  <c r="AB4041"/>
  <c r="AF4041" s="1"/>
  <c r="AE4041"/>
  <c r="AD4041"/>
  <c r="AB4205"/>
  <c r="AF4205" s="1"/>
  <c r="AE4205"/>
  <c r="AD4205"/>
  <c r="AB4086"/>
  <c r="AF4086" s="1"/>
  <c r="AE4086"/>
  <c r="AD4086"/>
  <c r="AB3841"/>
  <c r="AF3841" s="1"/>
  <c r="AE3841"/>
  <c r="AD3841"/>
  <c r="AB2325"/>
  <c r="AF2325" s="1"/>
  <c r="AE2325"/>
  <c r="AD2325"/>
  <c r="AB3873"/>
  <c r="AF3873" s="1"/>
  <c r="AE3873"/>
  <c r="AB3662"/>
  <c r="AF3662" s="1"/>
  <c r="AB3524"/>
  <c r="AF3524" s="1"/>
  <c r="AE3524"/>
  <c r="AD3524"/>
  <c r="AB3177"/>
  <c r="AF3177" s="1"/>
  <c r="AE3177"/>
  <c r="AD3177"/>
  <c r="AB2757"/>
  <c r="AF2757" s="1"/>
  <c r="AE2757"/>
  <c r="AD2757"/>
  <c r="AB2586"/>
  <c r="AF2586" s="1"/>
  <c r="AE2586"/>
  <c r="AD2586"/>
  <c r="AB2652"/>
  <c r="AF2652" s="1"/>
  <c r="AE2652"/>
  <c r="AD2652"/>
  <c r="AB2420"/>
  <c r="AF2420" s="1"/>
  <c r="AE2420"/>
  <c r="AD2420"/>
  <c r="AB2324"/>
  <c r="AF2324" s="1"/>
  <c r="AE2324"/>
  <c r="AB2806"/>
  <c r="AF2806" s="1"/>
  <c r="AE2806"/>
  <c r="AD2806"/>
  <c r="AB2245"/>
  <c r="AF2245" s="1"/>
  <c r="AE2245"/>
  <c r="AD2245"/>
  <c r="AB1457"/>
  <c r="AF1457" s="1"/>
  <c r="AE1457"/>
  <c r="AD1457"/>
  <c r="AB2080"/>
  <c r="AF2080" s="1"/>
  <c r="AE2080"/>
  <c r="AD2080"/>
  <c r="AB1675"/>
  <c r="AF1675" s="1"/>
  <c r="AD1675"/>
  <c r="AB1904"/>
  <c r="AF1904" s="1"/>
  <c r="AB1502"/>
  <c r="AF1502" s="1"/>
  <c r="AB866"/>
  <c r="AF866" s="1"/>
  <c r="AB707"/>
  <c r="AF707" s="1"/>
  <c r="AB168"/>
  <c r="AF168" s="1"/>
  <c r="AD168"/>
  <c r="AB156"/>
  <c r="AF156" s="1"/>
  <c r="AE156"/>
  <c r="AD156"/>
  <c r="AB4600"/>
  <c r="AF4600" s="1"/>
  <c r="AE4600"/>
  <c r="AD4600"/>
  <c r="AB3880"/>
  <c r="AF3880" s="1"/>
  <c r="AE3880"/>
  <c r="AD3880"/>
  <c r="AB2861"/>
  <c r="AF2861" s="1"/>
  <c r="AB406"/>
  <c r="AF406" s="1"/>
  <c r="AE406"/>
  <c r="AB4909"/>
  <c r="AF4909" s="1"/>
  <c r="AE4909"/>
  <c r="AD4909"/>
  <c r="AB4158"/>
  <c r="AF4158" s="1"/>
  <c r="AE4158"/>
  <c r="AD4158"/>
  <c r="AB3933"/>
  <c r="AF3933" s="1"/>
  <c r="AE3933"/>
  <c r="AD3933"/>
  <c r="AB2189"/>
  <c r="AF2189" s="1"/>
  <c r="AE2189"/>
  <c r="AB2424"/>
  <c r="AF2424" s="1"/>
  <c r="AE2424"/>
  <c r="AD2424"/>
  <c r="AB1695"/>
  <c r="AF1695" s="1"/>
  <c r="AB2049"/>
  <c r="AF2049" s="1"/>
  <c r="AD2049"/>
  <c r="AB3813"/>
  <c r="AF3813" s="1"/>
  <c r="AE3813"/>
  <c r="AD3813"/>
  <c r="AB4722"/>
  <c r="AF4722" s="1"/>
  <c r="AE4722"/>
  <c r="AD4722"/>
  <c r="AB4792"/>
  <c r="AF4792" s="1"/>
  <c r="AE4792"/>
  <c r="AD4792"/>
  <c r="AB4781"/>
  <c r="AF4781" s="1"/>
  <c r="AE4781"/>
  <c r="AD4781"/>
  <c r="AB4726"/>
  <c r="AF4726" s="1"/>
  <c r="AE4726"/>
  <c r="AD4726"/>
  <c r="AB4613"/>
  <c r="AF4613" s="1"/>
  <c r="AE4613"/>
  <c r="AD4613"/>
  <c r="AB4593"/>
  <c r="AF4593" s="1"/>
  <c r="AE4593"/>
  <c r="AD4593"/>
  <c r="AB4511"/>
  <c r="AF4511" s="1"/>
  <c r="AE4511"/>
  <c r="AD4511"/>
  <c r="AB4517"/>
  <c r="AF4517" s="1"/>
  <c r="AE4517"/>
  <c r="AD4517"/>
  <c r="AB4134"/>
  <c r="AF4134" s="1"/>
  <c r="AE4134"/>
  <c r="AD4134"/>
  <c r="AB4485"/>
  <c r="AF4485" s="1"/>
  <c r="AE4485"/>
  <c r="AD4485"/>
  <c r="AB4136"/>
  <c r="AF4136" s="1"/>
  <c r="AE4136"/>
  <c r="AD4136"/>
  <c r="AB4251"/>
  <c r="AF4251" s="1"/>
  <c r="AE4251"/>
  <c r="AD4251"/>
  <c r="AB4094"/>
  <c r="AF4094" s="1"/>
  <c r="AE4094"/>
  <c r="AD4094"/>
  <c r="AB4006"/>
  <c r="AF4006" s="1"/>
  <c r="AE4006"/>
  <c r="AD4006"/>
  <c r="AB2201"/>
  <c r="AF2201" s="1"/>
  <c r="AE2201"/>
  <c r="AD2201"/>
  <c r="AB4152"/>
  <c r="AF4152" s="1"/>
  <c r="AE4152"/>
  <c r="AD4152"/>
  <c r="AB3738"/>
  <c r="AF3738" s="1"/>
  <c r="AE3738"/>
  <c r="AB3674"/>
  <c r="AF3674" s="1"/>
  <c r="AE3674"/>
  <c r="AD3674"/>
  <c r="AB3630"/>
  <c r="AF3630" s="1"/>
  <c r="AE3630"/>
  <c r="AD3630"/>
  <c r="AB3623"/>
  <c r="AF3623" s="1"/>
  <c r="AB3521"/>
  <c r="AF3521" s="1"/>
  <c r="AD3521"/>
  <c r="AB2751"/>
  <c r="AF2751" s="1"/>
  <c r="AE2751"/>
  <c r="AD2751"/>
  <c r="AB2763"/>
  <c r="AF2763" s="1"/>
  <c r="AE2763"/>
  <c r="AD2763"/>
  <c r="AB2015"/>
  <c r="AF2015" s="1"/>
  <c r="AE2015"/>
  <c r="AD2015"/>
  <c r="AB1805"/>
  <c r="AF1805" s="1"/>
  <c r="AB1990"/>
  <c r="AF1990" s="1"/>
  <c r="AE1990"/>
  <c r="AD1990"/>
  <c r="AB1395"/>
  <c r="AF1395" s="1"/>
  <c r="AE1395"/>
  <c r="AD1395"/>
  <c r="AB1137"/>
  <c r="AF1137" s="1"/>
  <c r="AB223"/>
  <c r="AF223" s="1"/>
  <c r="AE223"/>
  <c r="AD223"/>
  <c r="AB233"/>
  <c r="AF233" s="1"/>
  <c r="AB183"/>
  <c r="AF183" s="1"/>
  <c r="AE183"/>
  <c r="AD183"/>
  <c r="AB5234"/>
  <c r="AF5234" s="1"/>
  <c r="AE5234"/>
  <c r="AD5234"/>
  <c r="AB4562"/>
  <c r="AF4562" s="1"/>
  <c r="AE4562"/>
  <c r="AD4562"/>
  <c r="AB4164"/>
  <c r="AF4164" s="1"/>
  <c r="AE4164"/>
  <c r="AD4164"/>
  <c r="AB2918"/>
  <c r="AF2918" s="1"/>
  <c r="AB2657"/>
  <c r="AF2657" s="1"/>
  <c r="AE2657"/>
  <c r="AD2657"/>
  <c r="AB2131"/>
  <c r="AF2131" s="1"/>
  <c r="AE2131"/>
  <c r="AD2131"/>
  <c r="AB1062"/>
  <c r="AF1062" s="1"/>
  <c r="AB2693"/>
  <c r="AF2693" s="1"/>
  <c r="AE2693"/>
  <c r="AD2693"/>
  <c r="AB3611"/>
  <c r="AF3611" s="1"/>
  <c r="AE3611"/>
  <c r="AD3611"/>
  <c r="AB6170"/>
  <c r="AF6170" s="1"/>
  <c r="AE6170"/>
  <c r="AD6170"/>
  <c r="AB5028"/>
  <c r="AF5028" s="1"/>
  <c r="AE5028"/>
  <c r="AD5028"/>
  <c r="AB4636"/>
  <c r="AF4636" s="1"/>
  <c r="AE4636"/>
  <c r="AD4636"/>
  <c r="AB4678"/>
  <c r="AF4678" s="1"/>
  <c r="AE4678"/>
  <c r="AD4678"/>
  <c r="AB4610"/>
  <c r="AF4610" s="1"/>
  <c r="AE4610"/>
  <c r="AD4610"/>
  <c r="AB4473"/>
  <c r="AF4473" s="1"/>
  <c r="AE4473"/>
  <c r="AD4473"/>
  <c r="AB4177"/>
  <c r="AF4177" s="1"/>
  <c r="AE4177"/>
  <c r="AD4177"/>
  <c r="AB4445"/>
  <c r="AF4445" s="1"/>
  <c r="AE4445"/>
  <c r="AD4445"/>
  <c r="AB4424"/>
  <c r="AF4424" s="1"/>
  <c r="AE4424"/>
  <c r="AD4424"/>
  <c r="AB4298"/>
  <c r="AF4298" s="1"/>
  <c r="AE4298"/>
  <c r="AD4298"/>
  <c r="AB4382"/>
  <c r="AF4382" s="1"/>
  <c r="AE4382"/>
  <c r="AD4382"/>
  <c r="AB4013"/>
  <c r="AF4013" s="1"/>
  <c r="AE4013"/>
  <c r="AD4013"/>
  <c r="AB3818"/>
  <c r="AF3818" s="1"/>
  <c r="AE3818"/>
  <c r="AD3818"/>
  <c r="AB3833"/>
  <c r="AF3833" s="1"/>
  <c r="AE3833"/>
  <c r="AD3833"/>
  <c r="AB3585"/>
  <c r="AF3585" s="1"/>
  <c r="AE3585"/>
  <c r="AB3039"/>
  <c r="AF3039" s="1"/>
  <c r="AB3297"/>
  <c r="AF3297" s="1"/>
  <c r="AB3461"/>
  <c r="AF3461" s="1"/>
  <c r="AE3461"/>
  <c r="AD3461"/>
  <c r="AB3071"/>
  <c r="AF3071" s="1"/>
  <c r="AE3071"/>
  <c r="AB3116"/>
  <c r="AF3116" s="1"/>
  <c r="AB2718"/>
  <c r="AF2718" s="1"/>
  <c r="AB1869"/>
  <c r="AF1869" s="1"/>
  <c r="AB1965"/>
  <c r="AF1965" s="1"/>
  <c r="AB2132"/>
  <c r="AF2132" s="1"/>
  <c r="AE2132"/>
  <c r="AD2132"/>
  <c r="AB2117"/>
  <c r="AF2117" s="1"/>
  <c r="AE2117"/>
  <c r="AD2117"/>
  <c r="AB1891"/>
  <c r="AF1891" s="1"/>
  <c r="AB1500"/>
  <c r="AF1500" s="1"/>
  <c r="AB1445"/>
  <c r="AF1445" s="1"/>
  <c r="AB1426"/>
  <c r="AF1426" s="1"/>
  <c r="AB1132"/>
  <c r="AF1132" s="1"/>
  <c r="AD1132"/>
  <c r="AB847"/>
  <c r="AF847" s="1"/>
  <c r="AE847"/>
  <c r="AD847"/>
  <c r="AB652"/>
  <c r="AF652" s="1"/>
  <c r="AE652"/>
  <c r="AD652"/>
  <c r="AB759"/>
  <c r="AF759" s="1"/>
  <c r="AD759"/>
  <c r="AB393"/>
  <c r="AF393" s="1"/>
  <c r="AB181"/>
  <c r="AF181" s="1"/>
  <c r="AB4728"/>
  <c r="AF4728" s="1"/>
  <c r="AE4728"/>
  <c r="AD4728"/>
  <c r="AB4607"/>
  <c r="AF4607" s="1"/>
  <c r="AE4607"/>
  <c r="AD4607"/>
  <c r="AB4539"/>
  <c r="AF4539" s="1"/>
  <c r="AE4539"/>
  <c r="AD4539"/>
  <c r="AB4401"/>
  <c r="AF4401" s="1"/>
  <c r="AE4401"/>
  <c r="AD4401"/>
  <c r="AB4175"/>
  <c r="AF4175" s="1"/>
  <c r="AE4175"/>
  <c r="AD4175"/>
  <c r="AB2224"/>
  <c r="AF2224" s="1"/>
  <c r="AE2224"/>
  <c r="AD2224"/>
  <c r="AB1726"/>
  <c r="AF1726" s="1"/>
  <c r="AE1726"/>
  <c r="AD1726"/>
  <c r="AB535"/>
  <c r="AF535" s="1"/>
  <c r="AB4733"/>
  <c r="AF4733" s="1"/>
  <c r="AE4733"/>
  <c r="AD4733"/>
  <c r="AB2480"/>
  <c r="AF2480" s="1"/>
  <c r="AE2480"/>
  <c r="AD2480"/>
  <c r="AB4771"/>
  <c r="AF4771" s="1"/>
  <c r="AE4771"/>
  <c r="AD4771"/>
  <c r="AB4716"/>
  <c r="AF4716" s="1"/>
  <c r="AE4716"/>
  <c r="AD4716"/>
  <c r="AB4763"/>
  <c r="AF4763" s="1"/>
  <c r="AE4763"/>
  <c r="AD4763"/>
  <c r="AB4761"/>
  <c r="AF4761" s="1"/>
  <c r="AE4761"/>
  <c r="AD4761"/>
  <c r="AB4641"/>
  <c r="AF4641" s="1"/>
  <c r="AE4641"/>
  <c r="AD4641"/>
  <c r="AB4618"/>
  <c r="AF4618" s="1"/>
  <c r="AE4618"/>
  <c r="AD4618"/>
  <c r="AB4439"/>
  <c r="AF4439" s="1"/>
  <c r="AE4439"/>
  <c r="AD4439"/>
  <c r="AB4568"/>
  <c r="AF4568" s="1"/>
  <c r="AE4568"/>
  <c r="AD4568"/>
  <c r="AB4565"/>
  <c r="AF4565" s="1"/>
  <c r="AE4565"/>
  <c r="AD4565"/>
  <c r="AB4564"/>
  <c r="AF4564" s="1"/>
  <c r="AE4564"/>
  <c r="AD4564"/>
  <c r="AB4530"/>
  <c r="AF4530" s="1"/>
  <c r="AE4530"/>
  <c r="AD4530"/>
  <c r="AB4501"/>
  <c r="AF4501" s="1"/>
  <c r="AE4501"/>
  <c r="AD4501"/>
  <c r="AB4352"/>
  <c r="AF4352" s="1"/>
  <c r="AE4352"/>
  <c r="AD4352"/>
  <c r="AB4430"/>
  <c r="AF4430" s="1"/>
  <c r="AE4430"/>
  <c r="AD4430"/>
  <c r="AB4331"/>
  <c r="AF4331" s="1"/>
  <c r="AE4331"/>
  <c r="AD4331"/>
  <c r="AB4050"/>
  <c r="AF4050" s="1"/>
  <c r="AE4050"/>
  <c r="AD4050"/>
  <c r="AB3775"/>
  <c r="AF3775" s="1"/>
  <c r="AE3775"/>
  <c r="AD3775"/>
  <c r="AB3528"/>
  <c r="AF3528" s="1"/>
  <c r="AD3528"/>
  <c r="AB3466"/>
  <c r="AF3466" s="1"/>
  <c r="AE3466"/>
  <c r="AD3466"/>
  <c r="AB3250"/>
  <c r="AF3250" s="1"/>
  <c r="AE3250"/>
  <c r="AD3250"/>
  <c r="AB2858"/>
  <c r="AF2858" s="1"/>
  <c r="AE2858"/>
  <c r="AD2858"/>
  <c r="AB2754"/>
  <c r="AF2754" s="1"/>
  <c r="AE2754"/>
  <c r="AD2754"/>
  <c r="AB2880"/>
  <c r="AF2880" s="1"/>
  <c r="AB2650"/>
  <c r="AF2650" s="1"/>
  <c r="AE2650"/>
  <c r="AB2593"/>
  <c r="AF2593" s="1"/>
  <c r="AB2696"/>
  <c r="AF2696" s="1"/>
  <c r="AE2696"/>
  <c r="AD2696"/>
  <c r="AB2669"/>
  <c r="AF2669" s="1"/>
  <c r="AD2669"/>
  <c r="AB1952"/>
  <c r="AF1952" s="1"/>
  <c r="AB1411"/>
  <c r="AF1411" s="1"/>
  <c r="AB695"/>
  <c r="AF695" s="1"/>
  <c r="AE695"/>
  <c r="AD695"/>
  <c r="AB244"/>
  <c r="AF244" s="1"/>
  <c r="AE244"/>
  <c r="AD244"/>
  <c r="AB5201"/>
  <c r="AF5201" s="1"/>
  <c r="AE5201"/>
  <c r="AD5201"/>
  <c r="AB5242"/>
  <c r="AF5242" s="1"/>
  <c r="AE5242"/>
  <c r="AD5242"/>
  <c r="AB4532"/>
  <c r="AF4532" s="1"/>
  <c r="AE4532"/>
  <c r="AD4532"/>
  <c r="AB4596"/>
  <c r="AF4596" s="1"/>
  <c r="AE4596"/>
  <c r="AD4596"/>
  <c r="AB3893"/>
  <c r="AF3893" s="1"/>
  <c r="AB2081"/>
  <c r="AF2081" s="1"/>
  <c r="AB2694"/>
  <c r="AF2694" s="1"/>
  <c r="AE2694"/>
  <c r="AD2694"/>
  <c r="AB3390"/>
  <c r="AF3390" s="1"/>
  <c r="AE3390"/>
  <c r="AD3390"/>
  <c r="AB1935"/>
  <c r="AF1935" s="1"/>
  <c r="AE1935"/>
  <c r="AD1935"/>
  <c r="AB4983"/>
  <c r="AF4983" s="1"/>
  <c r="AE4983"/>
  <c r="AD4983"/>
  <c r="AB4446"/>
  <c r="AF4446" s="1"/>
  <c r="AE4446"/>
  <c r="AD4446"/>
  <c r="AB4435"/>
  <c r="AF4435" s="1"/>
  <c r="AE4435"/>
  <c r="AD4435"/>
  <c r="AB4308"/>
  <c r="AF4308" s="1"/>
  <c r="AE4308"/>
  <c r="AD4308"/>
  <c r="AB4218"/>
  <c r="AF4218" s="1"/>
  <c r="AE4218"/>
  <c r="AD4218"/>
  <c r="AB4351"/>
  <c r="AF4351" s="1"/>
  <c r="AE4351"/>
  <c r="AD4351"/>
  <c r="AB3996"/>
  <c r="AF3996" s="1"/>
  <c r="AE3996"/>
  <c r="AD3996"/>
  <c r="AB3837"/>
  <c r="AF3837" s="1"/>
  <c r="AE3837"/>
  <c r="AD3837"/>
  <c r="AB3798"/>
  <c r="AF3798" s="1"/>
  <c r="AE3798"/>
  <c r="AD3798"/>
  <c r="AB3486"/>
  <c r="AF3486" s="1"/>
  <c r="AE3486"/>
  <c r="AD3486"/>
  <c r="AB3612"/>
  <c r="AF3612" s="1"/>
  <c r="AE3612"/>
  <c r="AB3299"/>
  <c r="AF3299" s="1"/>
  <c r="AB2009"/>
  <c r="AF2009" s="1"/>
  <c r="AB2350"/>
  <c r="AF2350" s="1"/>
  <c r="AB1836"/>
  <c r="AF1836" s="1"/>
  <c r="AE1836"/>
  <c r="AD1836"/>
  <c r="AB1460"/>
  <c r="AF1460" s="1"/>
  <c r="AB1687"/>
  <c r="AF1687" s="1"/>
  <c r="AD1687"/>
  <c r="AB1787"/>
  <c r="AF1787" s="1"/>
  <c r="AB1818"/>
  <c r="AF1818" s="1"/>
  <c r="AE1818"/>
  <c r="AD1818"/>
  <c r="AB4785"/>
  <c r="AF4785" s="1"/>
  <c r="AE4785"/>
  <c r="AD4785"/>
  <c r="AB3923"/>
  <c r="AF3923" s="1"/>
  <c r="AE3923"/>
  <c r="AD3923"/>
  <c r="AB3799"/>
  <c r="AF3799" s="1"/>
  <c r="AE3799"/>
  <c r="AD3799"/>
  <c r="AB3736"/>
  <c r="AF3736" s="1"/>
  <c r="AE3736"/>
  <c r="AD3736"/>
  <c r="AB3292"/>
  <c r="AF3292" s="1"/>
  <c r="AE3292"/>
  <c r="AD3292"/>
  <c r="AB3105"/>
  <c r="AF3105" s="1"/>
  <c r="AB2250"/>
  <c r="AF2250" s="1"/>
  <c r="AE2250"/>
  <c r="AB1896"/>
  <c r="AF1896" s="1"/>
  <c r="AE1896"/>
  <c r="AD1896"/>
  <c r="AB3896"/>
  <c r="AF3896" s="1"/>
  <c r="AE3896"/>
  <c r="AD3896"/>
  <c r="AB6334"/>
  <c r="AF6334" s="1"/>
  <c r="AE6334"/>
  <c r="AD6334"/>
  <c r="AB6154"/>
  <c r="AF6154" s="1"/>
  <c r="AE6154"/>
  <c r="AD6154"/>
  <c r="AB4887"/>
  <c r="AF4887" s="1"/>
  <c r="AE4887"/>
  <c r="AD4887"/>
  <c r="AB4592"/>
  <c r="AF4592" s="1"/>
  <c r="AE4592"/>
  <c r="AD4592"/>
  <c r="AB4503"/>
  <c r="AF4503" s="1"/>
  <c r="AE4503"/>
  <c r="AD4503"/>
  <c r="AB4494"/>
  <c r="AF4494" s="1"/>
  <c r="AE4494"/>
  <c r="AD4494"/>
  <c r="AB4455"/>
  <c r="AF4455" s="1"/>
  <c r="AE4455"/>
  <c r="AD4455"/>
  <c r="AB4305"/>
  <c r="AF4305" s="1"/>
  <c r="AE4305"/>
  <c r="AD4305"/>
  <c r="AB3870"/>
  <c r="AF3870" s="1"/>
  <c r="AE3870"/>
  <c r="AD3870"/>
  <c r="AB4010"/>
  <c r="AF4010" s="1"/>
  <c r="AE4010"/>
  <c r="AD4010"/>
  <c r="AB3470"/>
  <c r="AF3470" s="1"/>
  <c r="AE3470"/>
  <c r="AD3470"/>
  <c r="AB3346"/>
  <c r="AF3346" s="1"/>
  <c r="AE3346"/>
  <c r="AD3346"/>
  <c r="AB2141"/>
  <c r="AF2141" s="1"/>
  <c r="AE2141"/>
  <c r="AD2141"/>
  <c r="AB2905"/>
  <c r="AF2905" s="1"/>
  <c r="AE2905"/>
  <c r="AD2905"/>
  <c r="AB2428"/>
  <c r="AF2428" s="1"/>
  <c r="AE2428"/>
  <c r="AD2428"/>
  <c r="AB2333"/>
  <c r="AF2333" s="1"/>
  <c r="AE2333"/>
  <c r="AD2333"/>
  <c r="AB2355"/>
  <c r="AF2355" s="1"/>
  <c r="AB2042"/>
  <c r="AF2042" s="1"/>
  <c r="AB1593"/>
  <c r="AF1593" s="1"/>
  <c r="AE1593"/>
  <c r="AD1593"/>
  <c r="AB1421"/>
  <c r="AF1421" s="1"/>
  <c r="AD1421"/>
  <c r="AB1069"/>
  <c r="AF1069" s="1"/>
  <c r="AE1069"/>
  <c r="AD1069"/>
  <c r="AB4460"/>
  <c r="AF4460" s="1"/>
  <c r="AE4460"/>
  <c r="AD4460"/>
  <c r="AB4585"/>
  <c r="AF4585" s="1"/>
  <c r="AE4585"/>
  <c r="AD4585"/>
  <c r="AB4032"/>
  <c r="AF4032" s="1"/>
  <c r="AE4032"/>
  <c r="AD4032"/>
  <c r="AB3851"/>
  <c r="AF3851" s="1"/>
  <c r="AE3851"/>
  <c r="AD3851"/>
  <c r="AB1636"/>
  <c r="AF1636" s="1"/>
  <c r="AB2151"/>
  <c r="AF2151" s="1"/>
  <c r="AE2151"/>
  <c r="AD2151"/>
  <c r="AB4724"/>
  <c r="AF4724" s="1"/>
  <c r="AE4724"/>
  <c r="AD4724"/>
  <c r="AB4540"/>
  <c r="AF4540" s="1"/>
  <c r="AE4540"/>
  <c r="AD4540"/>
  <c r="AB4356"/>
  <c r="AF4356" s="1"/>
  <c r="AE4356"/>
  <c r="AD4356"/>
  <c r="AB4031"/>
  <c r="AF4031" s="1"/>
  <c r="AE4031"/>
  <c r="AD4031"/>
  <c r="AB3832"/>
  <c r="AF3832" s="1"/>
  <c r="AE3832"/>
  <c r="AD3832"/>
  <c r="AB3649"/>
  <c r="AF3649" s="1"/>
  <c r="AE3649"/>
  <c r="AD3649"/>
  <c r="AB3657"/>
  <c r="AF3657" s="1"/>
  <c r="AE3657"/>
  <c r="AD3657"/>
  <c r="AB3654"/>
  <c r="AF3654" s="1"/>
  <c r="AE3654"/>
  <c r="AD3654"/>
  <c r="AB3132"/>
  <c r="AF3132" s="1"/>
  <c r="AE3132"/>
  <c r="AD3132"/>
  <c r="AB2312"/>
  <c r="AF2312" s="1"/>
  <c r="AB3560"/>
  <c r="AF3560" s="1"/>
  <c r="AE3560"/>
  <c r="AD3560"/>
  <c r="AB2406"/>
  <c r="AF2406" s="1"/>
  <c r="AE2406"/>
  <c r="AD2406"/>
  <c r="AB5258"/>
  <c r="AF5258" s="1"/>
  <c r="AE5258"/>
  <c r="AD5258"/>
  <c r="AB4780"/>
  <c r="AF4780" s="1"/>
  <c r="AE4780"/>
  <c r="AD4780"/>
  <c r="AB4648"/>
  <c r="AF4648" s="1"/>
  <c r="AE4648"/>
  <c r="AD4648"/>
  <c r="AB4521"/>
  <c r="AF4521" s="1"/>
  <c r="AE4521"/>
  <c r="AD4521"/>
  <c r="AB4471"/>
  <c r="AF4471" s="1"/>
  <c r="AE4471"/>
  <c r="AD4471"/>
  <c r="AB4468"/>
  <c r="AF4468" s="1"/>
  <c r="AE4468"/>
  <c r="AD4468"/>
  <c r="AB4461"/>
  <c r="AF4461" s="1"/>
  <c r="AE4461"/>
  <c r="AD4461"/>
  <c r="AB3578"/>
  <c r="AF3578" s="1"/>
  <c r="AE3578"/>
  <c r="AD3578"/>
  <c r="AB3556"/>
  <c r="AF3556" s="1"/>
  <c r="AE3556"/>
  <c r="AD3556"/>
  <c r="AB3655"/>
  <c r="AF3655" s="1"/>
  <c r="AD3655"/>
  <c r="AB3504"/>
  <c r="AF3504" s="1"/>
  <c r="AE3504"/>
  <c r="AD3504"/>
  <c r="AB3266"/>
  <c r="AF3266" s="1"/>
  <c r="AE3266"/>
  <c r="AB2851"/>
  <c r="AF2851" s="1"/>
  <c r="AE2851"/>
  <c r="AD2851"/>
  <c r="AB3066"/>
  <c r="AF3066" s="1"/>
  <c r="AB2537"/>
  <c r="AF2537" s="1"/>
  <c r="AB2814"/>
  <c r="AF2814" s="1"/>
  <c r="AE2814"/>
  <c r="AD2814"/>
  <c r="AB2737"/>
  <c r="AF2737" s="1"/>
  <c r="AB2417"/>
  <c r="AF2417" s="1"/>
  <c r="AE2417"/>
  <c r="AD2417"/>
  <c r="AB2722"/>
  <c r="AF2722" s="1"/>
  <c r="AE2722"/>
  <c r="AD2722"/>
  <c r="AB2334"/>
  <c r="AF2334" s="1"/>
  <c r="AE2334"/>
  <c r="AB2244"/>
  <c r="AF2244" s="1"/>
  <c r="AE2244"/>
  <c r="AD2244"/>
  <c r="AB86"/>
  <c r="AF86" s="1"/>
  <c r="AE86"/>
  <c r="AD86"/>
  <c r="AB2942"/>
  <c r="AF2942" s="1"/>
  <c r="AB2291"/>
  <c r="AF2291" s="1"/>
  <c r="AE2291"/>
  <c r="AD2291"/>
  <c r="AB1594"/>
  <c r="AF1594" s="1"/>
  <c r="AE1594"/>
  <c r="AD1594"/>
  <c r="AB1791"/>
  <c r="AF1791" s="1"/>
  <c r="AE1791"/>
  <c r="AD1791"/>
  <c r="AB1324"/>
  <c r="AF1324" s="1"/>
  <c r="AE1324"/>
  <c r="AD1324"/>
  <c r="AB1190"/>
  <c r="AF1190" s="1"/>
  <c r="AE1190"/>
  <c r="AD1190"/>
  <c r="AB846"/>
  <c r="AF846" s="1"/>
  <c r="AB838"/>
  <c r="AF838" s="1"/>
  <c r="AB2208"/>
  <c r="AF2208" s="1"/>
  <c r="AB1514"/>
  <c r="AF1514" s="1"/>
  <c r="AE1514"/>
  <c r="AD1514"/>
  <c r="AB1642"/>
  <c r="AF1642" s="1"/>
  <c r="AE1642"/>
  <c r="AD1642"/>
  <c r="AB827"/>
  <c r="AF827" s="1"/>
  <c r="AE827"/>
  <c r="AD827"/>
  <c r="AB1807"/>
  <c r="AF1807" s="1"/>
  <c r="AE1807"/>
  <c r="AD1807"/>
  <c r="AB1495"/>
  <c r="AF1495" s="1"/>
  <c r="AD1495"/>
  <c r="AB2017"/>
  <c r="AF2017" s="1"/>
  <c r="AB1683"/>
  <c r="AF1683" s="1"/>
  <c r="AE1683"/>
  <c r="AD1683"/>
  <c r="AB1539"/>
  <c r="AF1539" s="1"/>
  <c r="AB1223"/>
  <c r="AF1223" s="1"/>
  <c r="AE1223"/>
  <c r="AD1223"/>
  <c r="AB1498"/>
  <c r="AF1498" s="1"/>
  <c r="AD1498"/>
  <c r="AB1059"/>
  <c r="AF1059" s="1"/>
  <c r="AB1228"/>
  <c r="AF1228" s="1"/>
  <c r="AE1228"/>
  <c r="AD1228"/>
  <c r="AB1099"/>
  <c r="AF1099" s="1"/>
  <c r="AE1099"/>
  <c r="AD1099"/>
  <c r="AB1924"/>
  <c r="AF1924" s="1"/>
  <c r="AB1210"/>
  <c r="AF1210" s="1"/>
  <c r="AD1210"/>
  <c r="AB1108"/>
  <c r="AF1108" s="1"/>
  <c r="AE1108"/>
  <c r="AD1108"/>
  <c r="AB1461"/>
  <c r="AF1461" s="1"/>
  <c r="AE1461"/>
  <c r="AB2223"/>
  <c r="AF2223" s="1"/>
  <c r="AE2223"/>
  <c r="AD2223"/>
  <c r="AB4510"/>
  <c r="AF4510" s="1"/>
  <c r="AE4510"/>
  <c r="AD4510"/>
  <c r="AB4804"/>
  <c r="AF4804" s="1"/>
  <c r="AE4804"/>
  <c r="AD4804"/>
  <c r="AB4743"/>
  <c r="AF4743" s="1"/>
  <c r="AE4743"/>
  <c r="AD4743"/>
  <c r="AB4623"/>
  <c r="AF4623" s="1"/>
  <c r="AE4623"/>
  <c r="AD4623"/>
  <c r="AB4615"/>
  <c r="AF4615" s="1"/>
  <c r="AE4615"/>
  <c r="AD4615"/>
  <c r="AB4453"/>
  <c r="AF4453" s="1"/>
  <c r="AE4453"/>
  <c r="AD4453"/>
  <c r="AB4261"/>
  <c r="AF4261" s="1"/>
  <c r="AE4261"/>
  <c r="AD4261"/>
  <c r="AB4389"/>
  <c r="AF4389" s="1"/>
  <c r="AE4389"/>
  <c r="AD4389"/>
  <c r="AB4253"/>
  <c r="AF4253" s="1"/>
  <c r="AE4253"/>
  <c r="AD4253"/>
  <c r="AB3961"/>
  <c r="AF3961" s="1"/>
  <c r="AE3961"/>
  <c r="AD3961"/>
  <c r="AB4096"/>
  <c r="AF4096" s="1"/>
  <c r="AE4096"/>
  <c r="AD4096"/>
  <c r="AB4059"/>
  <c r="AF4059" s="1"/>
  <c r="AE4059"/>
  <c r="AD4059"/>
  <c r="AB3747"/>
  <c r="AF3747" s="1"/>
  <c r="AE3747"/>
  <c r="AD3747"/>
  <c r="AB3962"/>
  <c r="AF3962" s="1"/>
  <c r="AE3962"/>
  <c r="AD3962"/>
  <c r="AB3741"/>
  <c r="AF3741" s="1"/>
  <c r="AE3741"/>
  <c r="AD3741"/>
  <c r="AB3753"/>
  <c r="AF3753" s="1"/>
  <c r="AE3753"/>
  <c r="AD3753"/>
  <c r="AB3816"/>
  <c r="AF3816" s="1"/>
  <c r="AE3816"/>
  <c r="AD3816"/>
  <c r="AB3375"/>
  <c r="AF3375" s="1"/>
  <c r="AE3375"/>
  <c r="AD3375"/>
  <c r="AB3551"/>
  <c r="AF3551" s="1"/>
  <c r="AE3551"/>
  <c r="AD3551"/>
  <c r="AB3526"/>
  <c r="AF3526" s="1"/>
  <c r="AE3526"/>
  <c r="AD3526"/>
  <c r="AB3432"/>
  <c r="AF3432" s="1"/>
  <c r="AB3412"/>
  <c r="AF3412" s="1"/>
  <c r="AD3412"/>
  <c r="AB3374"/>
  <c r="AF3374" s="1"/>
  <c r="AE3374"/>
  <c r="AB3327"/>
  <c r="AF3327" s="1"/>
  <c r="AB3305"/>
  <c r="AF3305" s="1"/>
  <c r="AE3305"/>
  <c r="AD3305"/>
  <c r="AB3069"/>
  <c r="AF3069" s="1"/>
  <c r="AB2979"/>
  <c r="AF2979" s="1"/>
  <c r="AE2979"/>
  <c r="AB3070"/>
  <c r="AF3070" s="1"/>
  <c r="AE3070"/>
  <c r="AD3070"/>
  <c r="AB2956"/>
  <c r="AF2956" s="1"/>
  <c r="AB2762"/>
  <c r="AF2762" s="1"/>
  <c r="AD2762"/>
  <c r="AB2719"/>
  <c r="AF2719" s="1"/>
  <c r="AE2719"/>
  <c r="AB2507"/>
  <c r="AF2507" s="1"/>
  <c r="AE2507"/>
  <c r="AD2507"/>
  <c r="AB2739"/>
  <c r="AF2739" s="1"/>
  <c r="AE2739"/>
  <c r="AD2739"/>
  <c r="AB2460"/>
  <c r="AF2460" s="1"/>
  <c r="AE2460"/>
  <c r="AD2460"/>
  <c r="AB2576"/>
  <c r="AF2576" s="1"/>
  <c r="AE2576"/>
  <c r="AB2439"/>
  <c r="AF2439" s="1"/>
  <c r="AB2190"/>
  <c r="AF2190" s="1"/>
  <c r="AE2190"/>
  <c r="AD2190"/>
  <c r="AB1988"/>
  <c r="AF1988" s="1"/>
  <c r="AB2236"/>
  <c r="AF2236" s="1"/>
  <c r="AE2236"/>
  <c r="AB1758"/>
  <c r="AF1758" s="1"/>
  <c r="AB1939"/>
  <c r="AF1939" s="1"/>
  <c r="AB2026"/>
  <c r="AF2026" s="1"/>
  <c r="AB1667"/>
  <c r="AF1667" s="1"/>
  <c r="AE1667"/>
  <c r="AD1667"/>
  <c r="AB1575"/>
  <c r="AF1575" s="1"/>
  <c r="AE1575"/>
  <c r="AD1575"/>
  <c r="AB1113"/>
  <c r="AF1113" s="1"/>
  <c r="AB821"/>
  <c r="AF821" s="1"/>
  <c r="AB1245"/>
  <c r="AF1245" s="1"/>
  <c r="AE1245"/>
  <c r="AD1245"/>
  <c r="AB800"/>
  <c r="AF800" s="1"/>
  <c r="AB457"/>
  <c r="AF457" s="1"/>
  <c r="AE457"/>
  <c r="AD457"/>
  <c r="AB106"/>
  <c r="AF106" s="1"/>
  <c r="AE106"/>
  <c r="AD106"/>
  <c r="AB43"/>
  <c r="AF43" s="1"/>
  <c r="AB5992"/>
  <c r="AF5992" s="1"/>
  <c r="AE5992"/>
  <c r="AD5992"/>
  <c r="AB5163"/>
  <c r="AF5163" s="1"/>
  <c r="AE5163"/>
  <c r="AD5163"/>
  <c r="AB4599"/>
  <c r="AF4599" s="1"/>
  <c r="AE4599"/>
  <c r="AD4599"/>
  <c r="AB4578"/>
  <c r="AF4578" s="1"/>
  <c r="AE4578"/>
  <c r="AD4578"/>
  <c r="AB4129"/>
  <c r="AF4129" s="1"/>
  <c r="AE4129"/>
  <c r="AD4129"/>
  <c r="AB4171"/>
  <c r="AF4171" s="1"/>
  <c r="AE4171"/>
  <c r="AD4171"/>
  <c r="AB3519"/>
  <c r="AF3519" s="1"/>
  <c r="AE3519"/>
  <c r="AD3519"/>
  <c r="AB2965"/>
  <c r="AF2965" s="1"/>
  <c r="AE2965"/>
  <c r="AD2965"/>
  <c r="AB2881"/>
  <c r="AF2881" s="1"/>
  <c r="AE2881"/>
  <c r="AD2881"/>
  <c r="AB2528"/>
  <c r="AF2528" s="1"/>
  <c r="AB1709"/>
  <c r="AF1709" s="1"/>
  <c r="AE1709"/>
  <c r="AB2174"/>
  <c r="AF2174" s="1"/>
  <c r="AE2174"/>
  <c r="AD2174"/>
  <c r="AB1925"/>
  <c r="AF1925" s="1"/>
  <c r="AE1925"/>
  <c r="AD1925"/>
  <c r="AB2378"/>
  <c r="AF2378" s="1"/>
  <c r="AB1302"/>
  <c r="AF1302" s="1"/>
  <c r="AB929"/>
  <c r="AF929" s="1"/>
  <c r="AE929"/>
  <c r="AD929"/>
  <c r="AB837"/>
  <c r="AF837" s="1"/>
  <c r="AE837"/>
  <c r="AD837"/>
  <c r="AB766"/>
  <c r="AF766" s="1"/>
  <c r="AB202"/>
  <c r="AF202" s="1"/>
  <c r="AE202"/>
  <c r="AD202"/>
  <c r="AB3693"/>
  <c r="AF3693" s="1"/>
  <c r="AE3693"/>
  <c r="AD3693"/>
  <c r="AB2175"/>
  <c r="AF2175" s="1"/>
  <c r="AE2175"/>
  <c r="AD2175"/>
  <c r="AB2108"/>
  <c r="AF2108" s="1"/>
  <c r="AE2108"/>
  <c r="AD2108"/>
  <c r="AB1540"/>
  <c r="AF1540" s="1"/>
  <c r="AE1540"/>
  <c r="AD1540"/>
  <c r="AB3025"/>
  <c r="AF3025" s="1"/>
  <c r="AE3025"/>
  <c r="AD3025"/>
  <c r="AB6168"/>
  <c r="AF6168" s="1"/>
  <c r="AE6168"/>
  <c r="AD6168"/>
  <c r="AB5919"/>
  <c r="AF5919" s="1"/>
  <c r="AE5919"/>
  <c r="AD5919"/>
  <c r="AB5351"/>
  <c r="AF5351" s="1"/>
  <c r="AE5351"/>
  <c r="AD5351"/>
  <c r="AB4993"/>
  <c r="AF4993" s="1"/>
  <c r="AE4993"/>
  <c r="AD4993"/>
  <c r="AB4987"/>
  <c r="AF4987" s="1"/>
  <c r="AE4987"/>
  <c r="AD4987"/>
  <c r="AB4616"/>
  <c r="AF4616" s="1"/>
  <c r="AE4616"/>
  <c r="AD4616"/>
  <c r="AB4191"/>
  <c r="AF4191" s="1"/>
  <c r="AE4191"/>
  <c r="AD4191"/>
  <c r="AB3713"/>
  <c r="AF3713" s="1"/>
  <c r="AE3713"/>
  <c r="AD3713"/>
  <c r="AB3819"/>
  <c r="AF3819" s="1"/>
  <c r="AE3819"/>
  <c r="AD3819"/>
  <c r="AB3792"/>
  <c r="AF3792" s="1"/>
  <c r="AE3792"/>
  <c r="AD3792"/>
  <c r="AB3891"/>
  <c r="AF3891" s="1"/>
  <c r="AE3891"/>
  <c r="AD3891"/>
  <c r="AB3000"/>
  <c r="AF3000" s="1"/>
  <c r="AB2977"/>
  <c r="AF2977" s="1"/>
  <c r="AE2977"/>
  <c r="AD2977"/>
  <c r="AB3077"/>
  <c r="AF3077" s="1"/>
  <c r="AD3077"/>
  <c r="AB2915"/>
  <c r="AF2915" s="1"/>
  <c r="AB2884"/>
  <c r="AF2884" s="1"/>
  <c r="AD2884"/>
  <c r="AB2613"/>
  <c r="AF2613" s="1"/>
  <c r="AE2613"/>
  <c r="AD2613"/>
  <c r="AB1689"/>
  <c r="AF1689" s="1"/>
  <c r="AE1689"/>
  <c r="AD1689"/>
  <c r="AB2648"/>
  <c r="AF2648" s="1"/>
  <c r="AD2648"/>
  <c r="AB2169"/>
  <c r="AF2169" s="1"/>
  <c r="AB4492"/>
  <c r="AF4492" s="1"/>
  <c r="AE4492"/>
  <c r="AD4492"/>
  <c r="AB1178"/>
  <c r="AF1178" s="1"/>
  <c r="AE1178"/>
  <c r="AD1178"/>
  <c r="AB891"/>
  <c r="AF891" s="1"/>
  <c r="AB196"/>
  <c r="AF196" s="1"/>
  <c r="AE196"/>
  <c r="AB2396"/>
  <c r="AF2396" s="1"/>
  <c r="AE2396"/>
  <c r="AD2396"/>
  <c r="AB1493"/>
  <c r="AF1493" s="1"/>
  <c r="AE1493"/>
  <c r="AD1493"/>
  <c r="AB6248"/>
  <c r="AF6248" s="1"/>
  <c r="AE6248"/>
  <c r="AD6248"/>
  <c r="AB956"/>
  <c r="AF956" s="1"/>
  <c r="AE956"/>
  <c r="AD956"/>
  <c r="AB4873"/>
  <c r="AF4873" s="1"/>
  <c r="AE4873"/>
  <c r="AD4873"/>
  <c r="AB4605"/>
  <c r="AF4605" s="1"/>
  <c r="AE4605"/>
  <c r="AD4605"/>
  <c r="AB4584"/>
  <c r="AF4584" s="1"/>
  <c r="AE4584"/>
  <c r="AD4584"/>
  <c r="AB4496"/>
  <c r="AF4496" s="1"/>
  <c r="AE4496"/>
  <c r="AD4496"/>
  <c r="AB4497"/>
  <c r="AF4497" s="1"/>
  <c r="AE4497"/>
  <c r="AD4497"/>
  <c r="AB4130"/>
  <c r="AF4130" s="1"/>
  <c r="AE4130"/>
  <c r="AD4130"/>
  <c r="AB3821"/>
  <c r="AF3821" s="1"/>
  <c r="AE3821"/>
  <c r="AD3821"/>
  <c r="AB3516"/>
  <c r="AF3516" s="1"/>
  <c r="AE3516"/>
  <c r="AD3516"/>
  <c r="AB3448"/>
  <c r="AF3448" s="1"/>
  <c r="AE3448"/>
  <c r="AD3448"/>
  <c r="AB3371"/>
  <c r="AF3371" s="1"/>
  <c r="AE3371"/>
  <c r="AD3371"/>
  <c r="AB3113"/>
  <c r="AF3113" s="1"/>
  <c r="AE3113"/>
  <c r="AD3113"/>
  <c r="AB3251"/>
  <c r="AF3251" s="1"/>
  <c r="AE3251"/>
  <c r="AB2320"/>
  <c r="AF2320" s="1"/>
  <c r="AE2320"/>
  <c r="AD2320"/>
  <c r="AB4245"/>
  <c r="AF4245" s="1"/>
  <c r="AE4245"/>
  <c r="AD4245"/>
  <c r="AB3993"/>
  <c r="AF3993" s="1"/>
  <c r="AE3993"/>
  <c r="AD3993"/>
  <c r="AB3868"/>
  <c r="AF3868" s="1"/>
  <c r="AE3868"/>
  <c r="AD3868"/>
  <c r="AB2869"/>
  <c r="AF2869" s="1"/>
  <c r="AB2760"/>
  <c r="AF2760" s="1"/>
  <c r="AE2760"/>
  <c r="AD2760"/>
  <c r="AB2147"/>
  <c r="AF2147" s="1"/>
  <c r="AB1300"/>
  <c r="AF1300" s="1"/>
  <c r="AE1300"/>
  <c r="AD1300"/>
  <c r="AB1206"/>
  <c r="AF1206" s="1"/>
  <c r="AE1206"/>
  <c r="AD1206"/>
  <c r="AB4703"/>
  <c r="AF4703" s="1"/>
  <c r="AE4703"/>
  <c r="AD4703"/>
  <c r="AB3501"/>
  <c r="AF3501" s="1"/>
  <c r="AE3501"/>
  <c r="AD3501"/>
  <c r="AB1980"/>
  <c r="AF1980" s="1"/>
  <c r="AE1980"/>
  <c r="AD1980"/>
  <c r="AB4744"/>
  <c r="AF4744" s="1"/>
  <c r="AE4744"/>
  <c r="AD4744"/>
  <c r="AB4528"/>
  <c r="AF4528" s="1"/>
  <c r="AE4528"/>
  <c r="AD4528"/>
  <c r="AB4093"/>
  <c r="AF4093" s="1"/>
  <c r="AE4093"/>
  <c r="AD4093"/>
  <c r="AB4267"/>
  <c r="AF4267" s="1"/>
  <c r="AE4267"/>
  <c r="AD4267"/>
  <c r="AB2274"/>
  <c r="AF2274" s="1"/>
  <c r="AB2115"/>
  <c r="AF2115" s="1"/>
  <c r="AB1459"/>
  <c r="AF1459" s="1"/>
  <c r="AB3588"/>
  <c r="AF3588" s="1"/>
  <c r="AE3588"/>
  <c r="AD3588"/>
  <c r="AB2906"/>
  <c r="AF2906" s="1"/>
  <c r="AE2906"/>
  <c r="AD2906"/>
  <c r="AB3865"/>
  <c r="AF3865" s="1"/>
  <c r="AE3865"/>
  <c r="AD3865"/>
  <c r="AB2655"/>
  <c r="AF2655" s="1"/>
  <c r="AE2655"/>
  <c r="AB2209"/>
  <c r="AF2209" s="1"/>
  <c r="AB4560"/>
  <c r="AF4560" s="1"/>
  <c r="AE4560"/>
  <c r="AD4560"/>
  <c r="AB3658"/>
  <c r="AF3658" s="1"/>
  <c r="AE3658"/>
  <c r="AD3658"/>
  <c r="AB3656"/>
  <c r="AF3656" s="1"/>
  <c r="AE3656"/>
  <c r="AD3656"/>
  <c r="AB6353"/>
  <c r="AF6353" s="1"/>
  <c r="AE6353"/>
  <c r="AD6353"/>
  <c r="AB4802"/>
  <c r="AF4802" s="1"/>
  <c r="AE4802"/>
  <c r="AD4802"/>
  <c r="AB4571"/>
  <c r="AF4571" s="1"/>
  <c r="AE4571"/>
  <c r="AD4571"/>
  <c r="AB4547"/>
  <c r="AF4547" s="1"/>
  <c r="AE4547"/>
  <c r="AD4547"/>
  <c r="AB4493"/>
  <c r="AF4493" s="1"/>
  <c r="AE4493"/>
  <c r="AD4493"/>
  <c r="AB2193"/>
  <c r="AF2193" s="1"/>
  <c r="AE2193"/>
  <c r="AD2193"/>
  <c r="AB4423"/>
  <c r="AF4423" s="1"/>
  <c r="AE4423"/>
  <c r="AD4423"/>
  <c r="AB3988"/>
  <c r="AF3988" s="1"/>
  <c r="AE3988"/>
  <c r="AD3988"/>
  <c r="AB3764"/>
  <c r="AF3764" s="1"/>
  <c r="AE3764"/>
  <c r="AD3764"/>
  <c r="AB3546"/>
  <c r="AF3546" s="1"/>
  <c r="AE3546"/>
  <c r="AD3546"/>
  <c r="AB3527"/>
  <c r="AF3527" s="1"/>
  <c r="AE3527"/>
  <c r="AD3527"/>
  <c r="AB2805"/>
  <c r="AF2805" s="1"/>
  <c r="AE2805"/>
  <c r="AB2731"/>
  <c r="AF2731" s="1"/>
  <c r="AD2731"/>
  <c r="AB2690"/>
  <c r="AF2690" s="1"/>
  <c r="AE2690"/>
  <c r="AD2690"/>
  <c r="AB2265"/>
  <c r="AF2265" s="1"/>
  <c r="AB1859"/>
  <c r="AF1859" s="1"/>
  <c r="AE1859"/>
  <c r="AD1859"/>
  <c r="AB2221"/>
  <c r="AF2221" s="1"/>
  <c r="AE2221"/>
  <c r="AD2221"/>
  <c r="AB1879"/>
  <c r="AF1879" s="1"/>
  <c r="AB1608"/>
  <c r="AF1608" s="1"/>
  <c r="AB1214"/>
  <c r="AF1214" s="1"/>
  <c r="AB575"/>
  <c r="AF575" s="1"/>
  <c r="AE575"/>
  <c r="AD575"/>
  <c r="AB401"/>
  <c r="AF401" s="1"/>
  <c r="AE401"/>
  <c r="AD401"/>
  <c r="AB4422"/>
  <c r="AF4422" s="1"/>
  <c r="AE4422"/>
  <c r="AD4422"/>
  <c r="AB3248"/>
  <c r="AF3248" s="1"/>
  <c r="AE3248"/>
  <c r="AB3317"/>
  <c r="AF3317" s="1"/>
  <c r="AE3317"/>
  <c r="AD3317"/>
  <c r="AB1466"/>
  <c r="AF1466" s="1"/>
  <c r="AE1466"/>
  <c r="AD1466"/>
  <c r="AB1376"/>
  <c r="AF1376" s="1"/>
  <c r="AE1376"/>
  <c r="AD1376"/>
  <c r="AB4579"/>
  <c r="AF4579" s="1"/>
  <c r="AE4579"/>
  <c r="AD4579"/>
  <c r="AB816"/>
  <c r="AF816" s="1"/>
  <c r="AE816"/>
  <c r="AD816"/>
  <c r="AB4735"/>
  <c r="AF4735" s="1"/>
  <c r="AE4735"/>
  <c r="AD4735"/>
  <c r="AB4594"/>
  <c r="AF4594" s="1"/>
  <c r="AE4594"/>
  <c r="AD4594"/>
  <c r="AB4574"/>
  <c r="AF4574" s="1"/>
  <c r="AE4574"/>
  <c r="AD4574"/>
  <c r="AB4138"/>
  <c r="AF4138" s="1"/>
  <c r="AE4138"/>
  <c r="AD4138"/>
  <c r="AB4410"/>
  <c r="AF4410" s="1"/>
  <c r="AE4410"/>
  <c r="AD4410"/>
  <c r="AB4459"/>
  <c r="AF4459" s="1"/>
  <c r="AE4459"/>
  <c r="AD4459"/>
  <c r="AB4069"/>
  <c r="AF4069" s="1"/>
  <c r="AE4069"/>
  <c r="AD4069"/>
  <c r="AB4155"/>
  <c r="AF4155" s="1"/>
  <c r="AE4155"/>
  <c r="AD4155"/>
  <c r="AB4042"/>
  <c r="AF4042" s="1"/>
  <c r="AE4042"/>
  <c r="AD4042"/>
  <c r="AB2989"/>
  <c r="AF2989" s="1"/>
  <c r="AE2989"/>
  <c r="AD2989"/>
  <c r="AB3609"/>
  <c r="AF3609" s="1"/>
  <c r="AE3609"/>
  <c r="AD3609"/>
  <c r="AB3369"/>
  <c r="AF3369" s="1"/>
  <c r="AE3369"/>
  <c r="AD3369"/>
  <c r="AB3543"/>
  <c r="AF3543" s="1"/>
  <c r="AE3543"/>
  <c r="AD3543"/>
  <c r="AB2703"/>
  <c r="AF2703" s="1"/>
  <c r="AE2703"/>
  <c r="AB2660"/>
  <c r="AF2660" s="1"/>
  <c r="AD2660"/>
  <c r="AB2748"/>
  <c r="AF2748" s="1"/>
  <c r="AB2121"/>
  <c r="AF2121" s="1"/>
  <c r="AE2121"/>
  <c r="AD2121"/>
  <c r="AB2691"/>
  <c r="AF2691" s="1"/>
  <c r="AE2691"/>
  <c r="AD2691"/>
  <c r="AB1470"/>
  <c r="AF1470" s="1"/>
  <c r="AB1628"/>
  <c r="AF1628" s="1"/>
  <c r="AD1628"/>
  <c r="AB1663"/>
  <c r="AF1663" s="1"/>
  <c r="AB1225"/>
  <c r="AF1225" s="1"/>
  <c r="AE1225"/>
  <c r="AD1225"/>
  <c r="AB1008"/>
  <c r="AF1008" s="1"/>
  <c r="AB4157"/>
  <c r="AF4157" s="1"/>
  <c r="AE4157"/>
  <c r="AD4157"/>
  <c r="AB3744"/>
  <c r="AF3744" s="1"/>
  <c r="AE3744"/>
  <c r="AD3744"/>
  <c r="AB2580"/>
  <c r="AF2580" s="1"/>
  <c r="AB2144"/>
  <c r="AF2144" s="1"/>
  <c r="AE2144"/>
  <c r="AD2144"/>
  <c r="AB1623"/>
  <c r="AF1623" s="1"/>
  <c r="AE1623"/>
  <c r="AB4883"/>
  <c r="AF4883" s="1"/>
  <c r="AE4883"/>
  <c r="AD4883"/>
  <c r="AB4566"/>
  <c r="AF4566" s="1"/>
  <c r="AE4566"/>
  <c r="AD4566"/>
  <c r="AB2964"/>
  <c r="AF2964" s="1"/>
  <c r="AE2964"/>
  <c r="AD2964"/>
  <c r="AB3606"/>
  <c r="AF3606" s="1"/>
  <c r="AE3606"/>
  <c r="AD3606"/>
  <c r="AB3460"/>
  <c r="AF3460" s="1"/>
  <c r="AE3460"/>
  <c r="AD3460"/>
  <c r="AB3148"/>
  <c r="AF3148" s="1"/>
  <c r="AE3148"/>
  <c r="AD3148"/>
  <c r="AB3001"/>
  <c r="AF3001" s="1"/>
  <c r="AB2510"/>
  <c r="AF2510" s="1"/>
  <c r="AE2510"/>
  <c r="AD2510"/>
  <c r="AB2590"/>
  <c r="AF2590" s="1"/>
  <c r="AE2590"/>
  <c r="AD2590"/>
  <c r="AB2232"/>
  <c r="AF2232" s="1"/>
  <c r="AE2232"/>
  <c r="AD2232"/>
  <c r="AB6337"/>
  <c r="AF6337" s="1"/>
  <c r="AD6337"/>
  <c r="AB2187"/>
  <c r="AF2187" s="1"/>
  <c r="AE2187"/>
  <c r="AB1756"/>
  <c r="AF1756" s="1"/>
  <c r="AE1756"/>
  <c r="AD1756"/>
  <c r="AB1762"/>
  <c r="AF1762" s="1"/>
  <c r="AE1762"/>
  <c r="AD1762"/>
  <c r="AB1724"/>
  <c r="AF1724" s="1"/>
  <c r="AB1531"/>
  <c r="AF1531" s="1"/>
  <c r="AE1531"/>
  <c r="AD1531"/>
  <c r="AB1497"/>
  <c r="AF1497" s="1"/>
  <c r="AE1497"/>
  <c r="AD1497"/>
  <c r="AB888"/>
  <c r="AF888" s="1"/>
  <c r="AE888"/>
  <c r="AD888"/>
  <c r="AB762"/>
  <c r="AF762" s="1"/>
  <c r="AB4369"/>
  <c r="AF4369" s="1"/>
  <c r="AE4369"/>
  <c r="AD4369"/>
  <c r="AB3322"/>
  <c r="AF3322" s="1"/>
  <c r="AE3322"/>
  <c r="AD3322"/>
  <c r="AB2780"/>
  <c r="AF2780" s="1"/>
  <c r="AE2780"/>
  <c r="AD2780"/>
  <c r="AB1656"/>
  <c r="AF1656" s="1"/>
  <c r="AE1656"/>
  <c r="AD1656"/>
  <c r="AB1721"/>
  <c r="AF1721" s="1"/>
  <c r="AD1721"/>
  <c r="AB344"/>
  <c r="AF344" s="1"/>
  <c r="AE344"/>
  <c r="AD344"/>
  <c r="AB2994"/>
  <c r="AF2994" s="1"/>
  <c r="AE2994"/>
  <c r="AD2994"/>
  <c r="AB1010"/>
  <c r="AF1010" s="1"/>
  <c r="AD1010"/>
  <c r="AB6316"/>
  <c r="AF6316" s="1"/>
  <c r="AE6316"/>
  <c r="AD6316"/>
  <c r="AB4706"/>
  <c r="AF4706" s="1"/>
  <c r="AE4706"/>
  <c r="AD4706"/>
  <c r="AB4660"/>
  <c r="AF4660" s="1"/>
  <c r="AE4660"/>
  <c r="AD4660"/>
  <c r="AB4464"/>
  <c r="AF4464" s="1"/>
  <c r="AE4464"/>
  <c r="AD4464"/>
  <c r="AB4214"/>
  <c r="AF4214" s="1"/>
  <c r="AE4214"/>
  <c r="AD4214"/>
  <c r="AB4021"/>
  <c r="AF4021" s="1"/>
  <c r="AE4021"/>
  <c r="AD4021"/>
  <c r="AB4235"/>
  <c r="AF4235" s="1"/>
  <c r="AE4235"/>
  <c r="AD4235"/>
  <c r="AB4210"/>
  <c r="AF4210" s="1"/>
  <c r="AE4210"/>
  <c r="AD4210"/>
  <c r="AB4148"/>
  <c r="AF4148" s="1"/>
  <c r="AE4148"/>
  <c r="AD4148"/>
  <c r="AB4033"/>
  <c r="AF4033" s="1"/>
  <c r="AE4033"/>
  <c r="AD4033"/>
  <c r="AB3958"/>
  <c r="AF3958" s="1"/>
  <c r="AE3958"/>
  <c r="AD3958"/>
  <c r="AB3701"/>
  <c r="AF3701" s="1"/>
  <c r="AE3701"/>
  <c r="AD3701"/>
  <c r="AB3678"/>
  <c r="AF3678" s="1"/>
  <c r="AE3678"/>
  <c r="AD3678"/>
  <c r="AB3640"/>
  <c r="AF3640" s="1"/>
  <c r="AE3640"/>
  <c r="AD3640"/>
  <c r="AB2681"/>
  <c r="AF2681" s="1"/>
  <c r="AE2681"/>
  <c r="AD2681"/>
  <c r="AB2474"/>
  <c r="AF2474" s="1"/>
  <c r="AB2533"/>
  <c r="AF2533" s="1"/>
  <c r="AE2533"/>
  <c r="AD2533"/>
  <c r="AB1652"/>
  <c r="AF1652" s="1"/>
  <c r="AD1652"/>
  <c r="AB2035"/>
  <c r="AF2035" s="1"/>
  <c r="AE2035"/>
  <c r="AB537"/>
  <c r="AF537" s="1"/>
  <c r="AB1078"/>
  <c r="AF1078" s="1"/>
  <c r="AE1078"/>
  <c r="AD1078"/>
  <c r="AB1117"/>
  <c r="AF1117" s="1"/>
  <c r="AE1117"/>
  <c r="AD1117"/>
  <c r="AB1150"/>
  <c r="AF1150" s="1"/>
  <c r="AE1150"/>
  <c r="AD1150"/>
  <c r="AB424"/>
  <c r="AF424" s="1"/>
  <c r="AB4829"/>
  <c r="AF4829" s="1"/>
  <c r="AE4829"/>
  <c r="AD4829"/>
  <c r="AB4627"/>
  <c r="AF4627" s="1"/>
  <c r="AE4627"/>
  <c r="AD4627"/>
  <c r="AB4260"/>
  <c r="AF4260" s="1"/>
  <c r="AE4260"/>
  <c r="AD4260"/>
  <c r="AB3572"/>
  <c r="AF3572" s="1"/>
  <c r="AE3572"/>
  <c r="AD3572"/>
  <c r="AB3855"/>
  <c r="AF3855" s="1"/>
  <c r="AE3855"/>
  <c r="AD3855"/>
  <c r="AB3475"/>
  <c r="AF3475" s="1"/>
  <c r="AE3475"/>
  <c r="AD3475"/>
  <c r="AB3274"/>
  <c r="AF3274" s="1"/>
  <c r="AE3274"/>
  <c r="AD3274"/>
  <c r="AB2845"/>
  <c r="AF2845" s="1"/>
  <c r="AB2414"/>
  <c r="AF2414" s="1"/>
  <c r="AE2414"/>
  <c r="AB2197"/>
  <c r="AF2197" s="1"/>
  <c r="AE2197"/>
  <c r="AD2197"/>
  <c r="AB1661"/>
  <c r="AF1661" s="1"/>
  <c r="AE1661"/>
  <c r="AD1661"/>
  <c r="AB1171"/>
  <c r="AF1171" s="1"/>
  <c r="AE1171"/>
  <c r="AD1171"/>
  <c r="AB1095"/>
  <c r="AF1095" s="1"/>
  <c r="AE1095"/>
  <c r="AB5261"/>
  <c r="AF5261" s="1"/>
  <c r="AE5261"/>
  <c r="AD5261"/>
  <c r="AB4635"/>
  <c r="AF4635" s="1"/>
  <c r="AE4635"/>
  <c r="AD4635"/>
  <c r="AB4631"/>
  <c r="AF4631" s="1"/>
  <c r="AE4631"/>
  <c r="AD4631"/>
  <c r="AB4611"/>
  <c r="AF4611" s="1"/>
  <c r="AE4611"/>
  <c r="AD4611"/>
  <c r="AB4484"/>
  <c r="AF4484" s="1"/>
  <c r="AE4484"/>
  <c r="AD4484"/>
  <c r="AB4215"/>
  <c r="AF4215" s="1"/>
  <c r="AE4215"/>
  <c r="AD4215"/>
  <c r="AB3968"/>
  <c r="AF3968" s="1"/>
  <c r="AE3968"/>
  <c r="AD3968"/>
  <c r="AB3894"/>
  <c r="AF3894" s="1"/>
  <c r="AE3894"/>
  <c r="AD3894"/>
  <c r="AB3887"/>
  <c r="AF3887" s="1"/>
  <c r="AE3887"/>
  <c r="AD3887"/>
  <c r="AB3929"/>
  <c r="AF3929" s="1"/>
  <c r="AE3929"/>
  <c r="AD3929"/>
  <c r="AB3659"/>
  <c r="AF3659" s="1"/>
  <c r="AE3659"/>
  <c r="AD3659"/>
  <c r="AB2943"/>
  <c r="AF2943" s="1"/>
  <c r="AE2943"/>
  <c r="AD2943"/>
  <c r="AB2431"/>
  <c r="AF2431" s="1"/>
  <c r="AE2431"/>
  <c r="AD2431"/>
  <c r="AB3123"/>
  <c r="AF3123" s="1"/>
  <c r="AE3123"/>
  <c r="AD3123"/>
  <c r="AB2084"/>
  <c r="AF2084" s="1"/>
  <c r="AE2084"/>
  <c r="AD2084"/>
  <c r="AB2547"/>
  <c r="AF2547" s="1"/>
  <c r="AE2547"/>
  <c r="AD2547"/>
  <c r="AB2251"/>
  <c r="AF2251" s="1"/>
  <c r="AB2154"/>
  <c r="AF2154" s="1"/>
  <c r="AE2154"/>
  <c r="AD2154"/>
  <c r="AB1678"/>
  <c r="AF1678" s="1"/>
  <c r="AD1678"/>
  <c r="AB1757"/>
  <c r="AF1757" s="1"/>
  <c r="AE1757"/>
  <c r="AB1211"/>
  <c r="AF1211" s="1"/>
  <c r="AB1373"/>
  <c r="AF1373" s="1"/>
  <c r="AB3015"/>
  <c r="AF3015" s="1"/>
  <c r="AB1357"/>
  <c r="AF1357" s="1"/>
  <c r="AE1357"/>
  <c r="AD1357"/>
  <c r="AB1510"/>
  <c r="AF1510" s="1"/>
  <c r="AE1510"/>
  <c r="AD1510"/>
  <c r="AB975"/>
  <c r="AF975" s="1"/>
  <c r="AB486"/>
  <c r="AF486" s="1"/>
  <c r="AE486"/>
  <c r="AD486"/>
  <c r="AB356"/>
  <c r="AF356" s="1"/>
  <c r="AE356"/>
  <c r="AD356"/>
  <c r="AB1750"/>
  <c r="AF1750" s="1"/>
  <c r="AE1750"/>
  <c r="AD1750"/>
  <c r="AB4964"/>
  <c r="AF4964" s="1"/>
  <c r="AE4964"/>
  <c r="AD4964"/>
  <c r="AB4425"/>
  <c r="AF4425" s="1"/>
  <c r="AE4425"/>
  <c r="AD4425"/>
  <c r="AB998"/>
  <c r="AF998" s="1"/>
  <c r="AE998"/>
  <c r="AD998"/>
  <c r="AB697"/>
  <c r="AF697" s="1"/>
  <c r="AB128"/>
  <c r="AF128" s="1"/>
  <c r="AE128"/>
  <c r="AD128"/>
  <c r="AB218"/>
  <c r="AF218" s="1"/>
  <c r="AB4845"/>
  <c r="AF4845" s="1"/>
  <c r="AE4845"/>
  <c r="AD4845"/>
  <c r="AB4760"/>
  <c r="AF4760" s="1"/>
  <c r="AE4760"/>
  <c r="AD4760"/>
  <c r="AB4663"/>
  <c r="AF4663" s="1"/>
  <c r="AE4663"/>
  <c r="AD4663"/>
  <c r="AB4490"/>
  <c r="AF4490" s="1"/>
  <c r="AE4490"/>
  <c r="AD4490"/>
  <c r="AB4538"/>
  <c r="AF4538" s="1"/>
  <c r="AE4538"/>
  <c r="AD4538"/>
  <c r="AB4365"/>
  <c r="AF4365" s="1"/>
  <c r="AE4365"/>
  <c r="AD4365"/>
  <c r="AB4338"/>
  <c r="AF4338" s="1"/>
  <c r="AE4338"/>
  <c r="AD4338"/>
  <c r="AB4062"/>
  <c r="AF4062" s="1"/>
  <c r="AE4062"/>
  <c r="AD4062"/>
  <c r="AB4259"/>
  <c r="AF4259" s="1"/>
  <c r="AE4259"/>
  <c r="AD4259"/>
  <c r="AB6342"/>
  <c r="AF6342" s="1"/>
  <c r="AE6342"/>
  <c r="AD6342"/>
  <c r="AB4114"/>
  <c r="AF4114" s="1"/>
  <c r="AE4114"/>
  <c r="AD4114"/>
  <c r="AB3862"/>
  <c r="AF3862" s="1"/>
  <c r="AE3862"/>
  <c r="AD3862"/>
  <c r="AB4078"/>
  <c r="AF4078" s="1"/>
  <c r="AE4078"/>
  <c r="AD4078"/>
  <c r="AB3829"/>
  <c r="AF3829" s="1"/>
  <c r="AE3829"/>
  <c r="AD3829"/>
  <c r="AB3770"/>
  <c r="AF3770" s="1"/>
  <c r="AE3770"/>
  <c r="AD3770"/>
  <c r="AB3754"/>
  <c r="AF3754" s="1"/>
  <c r="AE3754"/>
  <c r="AD3754"/>
  <c r="AB3596"/>
  <c r="AF3596" s="1"/>
  <c r="AE3596"/>
  <c r="AD3596"/>
  <c r="AB3535"/>
  <c r="AF3535" s="1"/>
  <c r="AE3535"/>
  <c r="AD3535"/>
  <c r="AB3554"/>
  <c r="AF3554" s="1"/>
  <c r="AE3554"/>
  <c r="AD3554"/>
  <c r="AB3425"/>
  <c r="AF3425" s="1"/>
  <c r="AE3425"/>
  <c r="AD3425"/>
  <c r="AB3414"/>
  <c r="AF3414" s="1"/>
  <c r="AE3414"/>
  <c r="AD3414"/>
  <c r="AB3052"/>
  <c r="AF3052" s="1"/>
  <c r="AE3052"/>
  <c r="AD3052"/>
  <c r="AB3243"/>
  <c r="AF3243" s="1"/>
  <c r="AE3243"/>
  <c r="AD3243"/>
  <c r="AB2963"/>
  <c r="AF2963" s="1"/>
  <c r="AE2963"/>
  <c r="AD2963"/>
  <c r="AB2604"/>
  <c r="AF2604" s="1"/>
  <c r="AE2604"/>
  <c r="AD2604"/>
  <c r="AB2569"/>
  <c r="AF2569" s="1"/>
  <c r="AE2569"/>
  <c r="AD2569"/>
  <c r="AB2289"/>
  <c r="AF2289" s="1"/>
  <c r="AB2458"/>
  <c r="AF2458" s="1"/>
  <c r="AE2458"/>
  <c r="AD2458"/>
  <c r="AB2242"/>
  <c r="AF2242" s="1"/>
  <c r="AE2242"/>
  <c r="AD2242"/>
  <c r="AB2255"/>
  <c r="AF2255" s="1"/>
  <c r="AE2255"/>
  <c r="AB1808"/>
  <c r="AF1808" s="1"/>
  <c r="AE1808"/>
  <c r="AD1808"/>
  <c r="AB2138"/>
  <c r="AF2138" s="1"/>
  <c r="AE2138"/>
  <c r="AD2138"/>
  <c r="AB2278"/>
  <c r="AF2278" s="1"/>
  <c r="AB1966"/>
  <c r="AF1966" s="1"/>
  <c r="AE1966"/>
  <c r="AD1966"/>
  <c r="AB1668"/>
  <c r="AF1668" s="1"/>
  <c r="AB2264"/>
  <c r="AF2264" s="1"/>
  <c r="AE2264"/>
  <c r="AD2264"/>
  <c r="AB2172"/>
  <c r="AF2172" s="1"/>
  <c r="AD2172"/>
  <c r="AB1504"/>
  <c r="AF1504" s="1"/>
  <c r="AE1504"/>
  <c r="AB1242"/>
  <c r="AF1242" s="1"/>
  <c r="AB1342"/>
  <c r="AF1342" s="1"/>
  <c r="AE1342"/>
  <c r="AD1342"/>
  <c r="AB960"/>
  <c r="AF960" s="1"/>
  <c r="AB1054"/>
  <c r="AF1054" s="1"/>
  <c r="AD1054"/>
  <c r="AB1133"/>
  <c r="AF1133" s="1"/>
  <c r="AE1133"/>
  <c r="AD1133"/>
  <c r="AB802"/>
  <c r="AF802" s="1"/>
  <c r="AE802"/>
  <c r="AD802"/>
  <c r="AB944"/>
  <c r="AF944" s="1"/>
  <c r="AE944"/>
  <c r="AD944"/>
  <c r="AB1032"/>
  <c r="AF1032" s="1"/>
  <c r="AE1032"/>
  <c r="AD1032"/>
  <c r="AB475"/>
  <c r="AF475" s="1"/>
  <c r="AE475"/>
  <c r="AD475"/>
  <c r="AB654"/>
  <c r="AF654" s="1"/>
  <c r="AB748"/>
  <c r="AF748" s="1"/>
  <c r="AB207"/>
  <c r="AF207" s="1"/>
  <c r="AE207"/>
  <c r="AD207"/>
  <c r="AB4400"/>
  <c r="AF4400" s="1"/>
  <c r="AE4400"/>
  <c r="AD4400"/>
  <c r="AB4333"/>
  <c r="AF4333" s="1"/>
  <c r="AE4333"/>
  <c r="AD4333"/>
  <c r="AB4080"/>
  <c r="AF4080" s="1"/>
  <c r="AE4080"/>
  <c r="AD4080"/>
  <c r="AB3686"/>
  <c r="AF3686" s="1"/>
  <c r="AE3686"/>
  <c r="AD3686"/>
  <c r="AB1564"/>
  <c r="AF1564" s="1"/>
  <c r="AE1564"/>
  <c r="AD1564"/>
  <c r="AB1381"/>
  <c r="AF1381" s="1"/>
  <c r="AE1381"/>
  <c r="AD1381"/>
  <c r="AB4234"/>
  <c r="AF4234" s="1"/>
  <c r="AE4234"/>
  <c r="AD4234"/>
  <c r="AB4624"/>
  <c r="AF4624" s="1"/>
  <c r="AE4624"/>
  <c r="AD4624"/>
  <c r="AB4341"/>
  <c r="AF4341" s="1"/>
  <c r="AE4341"/>
  <c r="AD4341"/>
  <c r="AB4186"/>
  <c r="AF4186" s="1"/>
  <c r="AE4186"/>
  <c r="AD4186"/>
  <c r="AB3971"/>
  <c r="AF3971" s="1"/>
  <c r="AE3971"/>
  <c r="AD3971"/>
  <c r="AB3646"/>
  <c r="AF3646" s="1"/>
  <c r="AE3646"/>
  <c r="AD3646"/>
  <c r="AB3603"/>
  <c r="AF3603" s="1"/>
  <c r="AE3603"/>
  <c r="AD3603"/>
  <c r="AB3455"/>
  <c r="AF3455" s="1"/>
  <c r="AE3455"/>
  <c r="AD3455"/>
  <c r="AB3388"/>
  <c r="AF3388" s="1"/>
  <c r="AE3388"/>
  <c r="AD3388"/>
  <c r="AB2777"/>
  <c r="AF2777" s="1"/>
  <c r="AB2774"/>
  <c r="AF2774" s="1"/>
  <c r="AE2774"/>
  <c r="AD2774"/>
  <c r="AB2158"/>
  <c r="AF2158" s="1"/>
  <c r="AE2158"/>
  <c r="AD2158"/>
  <c r="AB1638"/>
  <c r="AF1638" s="1"/>
  <c r="AB1156"/>
  <c r="AF1156" s="1"/>
  <c r="AB1201"/>
  <c r="AF1201" s="1"/>
  <c r="AB1671"/>
  <c r="AF1671" s="1"/>
  <c r="AE1671"/>
  <c r="AD1671"/>
  <c r="AB1489"/>
  <c r="AF1489" s="1"/>
  <c r="AE1489"/>
  <c r="AD1489"/>
  <c r="AB710"/>
  <c r="AF710" s="1"/>
  <c r="AB4491"/>
  <c r="AF4491" s="1"/>
  <c r="AE4491"/>
  <c r="AD4491"/>
  <c r="AB4417"/>
  <c r="AF4417" s="1"/>
  <c r="AE4417"/>
  <c r="AD4417"/>
  <c r="AB4243"/>
  <c r="AF4243" s="1"/>
  <c r="AE4243"/>
  <c r="AD4243"/>
  <c r="AB4258"/>
  <c r="AF4258" s="1"/>
  <c r="AE4258"/>
  <c r="AD4258"/>
  <c r="AB4139"/>
  <c r="AF4139" s="1"/>
  <c r="AE4139"/>
  <c r="AD4139"/>
  <c r="AB4128"/>
  <c r="AF4128" s="1"/>
  <c r="AE4128"/>
  <c r="AD4128"/>
  <c r="AB3861"/>
  <c r="AF3861" s="1"/>
  <c r="AE3861"/>
  <c r="AD3861"/>
  <c r="AB3722"/>
  <c r="AF3722" s="1"/>
  <c r="AE3722"/>
  <c r="AD3722"/>
  <c r="AB3670"/>
  <c r="AF3670" s="1"/>
  <c r="AE3670"/>
  <c r="AD3670"/>
  <c r="AB3561"/>
  <c r="AF3561" s="1"/>
  <c r="AE3561"/>
  <c r="AD3561"/>
  <c r="AB3474"/>
  <c r="AF3474" s="1"/>
  <c r="AE3474"/>
  <c r="AD3474"/>
  <c r="AB3423"/>
  <c r="AF3423" s="1"/>
  <c r="AE3423"/>
  <c r="AD3423"/>
  <c r="AB3398"/>
  <c r="AF3398" s="1"/>
  <c r="AE3398"/>
  <c r="AD3398"/>
  <c r="AB3161"/>
  <c r="AF3161" s="1"/>
  <c r="AE3161"/>
  <c r="AD3161"/>
  <c r="AB2198"/>
  <c r="AF2198" s="1"/>
  <c r="AE2198"/>
  <c r="AD2198"/>
  <c r="AB2836"/>
  <c r="AF2836" s="1"/>
  <c r="AE2836"/>
  <c r="AD2836"/>
  <c r="AB3038"/>
  <c r="AF3038" s="1"/>
  <c r="AE3038"/>
  <c r="AD3038"/>
  <c r="AB3108"/>
  <c r="AF3108" s="1"/>
  <c r="AE3108"/>
  <c r="AD3108"/>
  <c r="AB2992"/>
  <c r="AF2992" s="1"/>
  <c r="AE2992"/>
  <c r="AD2992"/>
  <c r="AB2799"/>
  <c r="AF2799" s="1"/>
  <c r="AE2799"/>
  <c r="AB2609"/>
  <c r="AF2609" s="1"/>
  <c r="AE2609"/>
  <c r="AD2609"/>
  <c r="AB2413"/>
  <c r="AF2413" s="1"/>
  <c r="AB2375"/>
  <c r="AF2375" s="1"/>
  <c r="AD2375"/>
  <c r="AB2491"/>
  <c r="AF2491" s="1"/>
  <c r="AE2491"/>
  <c r="AD2491"/>
  <c r="AB2287"/>
  <c r="AF2287" s="1"/>
  <c r="AE2287"/>
  <c r="AD2287"/>
  <c r="AB2025"/>
  <c r="AF2025" s="1"/>
  <c r="AD2025"/>
  <c r="AB2128"/>
  <c r="AF2128" s="1"/>
  <c r="AE2128"/>
  <c r="AD2128"/>
  <c r="AB1972"/>
  <c r="AF1972" s="1"/>
  <c r="AE1972"/>
  <c r="AD1972"/>
  <c r="AB1803"/>
  <c r="AF1803" s="1"/>
  <c r="AE1803"/>
  <c r="AB1878"/>
  <c r="AF1878" s="1"/>
  <c r="AE1878"/>
  <c r="AD1878"/>
  <c r="AB1847"/>
  <c r="AF1847" s="1"/>
  <c r="AB1862"/>
  <c r="AF1862" s="1"/>
  <c r="AD1862"/>
  <c r="AB1898"/>
  <c r="AF1898" s="1"/>
  <c r="AE1898"/>
  <c r="AB1624"/>
  <c r="AF1624" s="1"/>
  <c r="AB1408"/>
  <c r="AF1408" s="1"/>
  <c r="AB1732"/>
  <c r="AF1732" s="1"/>
  <c r="AE1732"/>
  <c r="AD1732"/>
  <c r="AB1597"/>
  <c r="AF1597" s="1"/>
  <c r="AE1597"/>
  <c r="AD1597"/>
  <c r="AB1472"/>
  <c r="AF1472" s="1"/>
  <c r="AB1296"/>
  <c r="AF1296" s="1"/>
  <c r="AE1296"/>
  <c r="AD1296"/>
  <c r="AB776"/>
  <c r="AF776" s="1"/>
  <c r="AD776"/>
  <c r="AB953"/>
  <c r="AF953" s="1"/>
  <c r="AE953"/>
  <c r="AD953"/>
  <c r="AB912"/>
  <c r="AF912" s="1"/>
  <c r="AB592"/>
  <c r="AF592" s="1"/>
  <c r="AE592"/>
  <c r="AD592"/>
  <c r="AB339"/>
  <c r="AF339" s="1"/>
  <c r="AB587"/>
  <c r="AF587" s="1"/>
  <c r="AD587"/>
  <c r="AB346"/>
  <c r="AF346" s="1"/>
  <c r="AE346"/>
  <c r="AD346"/>
  <c r="AB469"/>
  <c r="AF469" s="1"/>
  <c r="AB296"/>
  <c r="AF296" s="1"/>
  <c r="AE296"/>
  <c r="AD296"/>
  <c r="AB6005"/>
  <c r="AF6005" s="1"/>
  <c r="AE6005"/>
  <c r="AD6005"/>
  <c r="AB4800"/>
  <c r="AF4800" s="1"/>
  <c r="AE4800"/>
  <c r="AD4800"/>
  <c r="AB3247"/>
  <c r="AF3247" s="1"/>
  <c r="AE3247"/>
  <c r="AD3247"/>
  <c r="AB4543"/>
  <c r="AF4543" s="1"/>
  <c r="AE4543"/>
  <c r="AD4543"/>
  <c r="AB4008"/>
  <c r="AF4008" s="1"/>
  <c r="AE4008"/>
  <c r="AD4008"/>
  <c r="AB3536"/>
  <c r="AF3536" s="1"/>
  <c r="AE3536"/>
  <c r="AD3536"/>
  <c r="AB2476"/>
  <c r="AF2476" s="1"/>
  <c r="AE2476"/>
  <c r="AD2476"/>
  <c r="AB2675"/>
  <c r="AF2675" s="1"/>
  <c r="AE2675"/>
  <c r="AD2675"/>
  <c r="AB1641"/>
  <c r="AF1641" s="1"/>
  <c r="AB921"/>
  <c r="AF921" s="1"/>
  <c r="AE921"/>
  <c r="AD921"/>
  <c r="AB556"/>
  <c r="AF556" s="1"/>
  <c r="AE556"/>
  <c r="AD556"/>
  <c r="AB302"/>
  <c r="AF302" s="1"/>
  <c r="AB41"/>
  <c r="AF41" s="1"/>
  <c r="AE41"/>
  <c r="AD41"/>
  <c r="AB1856"/>
  <c r="AF1856" s="1"/>
  <c r="AE1856"/>
  <c r="AD1856"/>
  <c r="AB3884"/>
  <c r="AF3884" s="1"/>
  <c r="AE3884"/>
  <c r="AD3884"/>
  <c r="AB4567"/>
  <c r="AF4567" s="1"/>
  <c r="AE4567"/>
  <c r="AD4567"/>
  <c r="AB4518"/>
  <c r="AF4518" s="1"/>
  <c r="AE4518"/>
  <c r="AD4518"/>
  <c r="AB4392"/>
  <c r="AF4392" s="1"/>
  <c r="AE4392"/>
  <c r="AD4392"/>
  <c r="AB4168"/>
  <c r="AF4168" s="1"/>
  <c r="AE4168"/>
  <c r="AD4168"/>
  <c r="AB4074"/>
  <c r="AF4074" s="1"/>
  <c r="AE4074"/>
  <c r="AD4074"/>
  <c r="AB3785"/>
  <c r="AF3785" s="1"/>
  <c r="AE3785"/>
  <c r="AD3785"/>
  <c r="AB3786"/>
  <c r="AF3786" s="1"/>
  <c r="AE3786"/>
  <c r="AD3786"/>
  <c r="AB3707"/>
  <c r="AF3707" s="1"/>
  <c r="AE3707"/>
  <c r="AD3707"/>
  <c r="AB3647"/>
  <c r="AF3647" s="1"/>
  <c r="AE3647"/>
  <c r="AD3647"/>
  <c r="AB3643"/>
  <c r="AF3643" s="1"/>
  <c r="AE3643"/>
  <c r="AD3643"/>
  <c r="AB3576"/>
  <c r="AF3576" s="1"/>
  <c r="AE3576"/>
  <c r="AD3576"/>
  <c r="AB3385"/>
  <c r="AF3385" s="1"/>
  <c r="AE3385"/>
  <c r="AD3385"/>
  <c r="AB3465"/>
  <c r="AF3465" s="1"/>
  <c r="AE3465"/>
  <c r="AD3465"/>
  <c r="AB3463"/>
  <c r="AF3463" s="1"/>
  <c r="AE3463"/>
  <c r="AD3463"/>
  <c r="AB3446"/>
  <c r="AF3446" s="1"/>
  <c r="AE3446"/>
  <c r="AD3446"/>
  <c r="AB3411"/>
  <c r="AF3411" s="1"/>
  <c r="AE3411"/>
  <c r="AD3411"/>
  <c r="AB3232"/>
  <c r="AF3232" s="1"/>
  <c r="AE3232"/>
  <c r="AD3232"/>
  <c r="AB3319"/>
  <c r="AF3319" s="1"/>
  <c r="AE3319"/>
  <c r="AD3319"/>
  <c r="AB3318"/>
  <c r="AF3318" s="1"/>
  <c r="AE3318"/>
  <c r="AD3318"/>
  <c r="AB2929"/>
  <c r="AF2929" s="1"/>
  <c r="AE2929"/>
  <c r="AD2929"/>
  <c r="AB3006"/>
  <c r="AF3006" s="1"/>
  <c r="AE3006"/>
  <c r="AD3006"/>
  <c r="AB3117"/>
  <c r="AF3117" s="1"/>
  <c r="AE3117"/>
  <c r="AD3117"/>
  <c r="AB2921"/>
  <c r="AF2921" s="1"/>
  <c r="AE2921"/>
  <c r="AD2921"/>
  <c r="AB2837"/>
  <c r="AF2837" s="1"/>
  <c r="AE2837"/>
  <c r="AD2837"/>
  <c r="AB2952"/>
  <c r="AF2952" s="1"/>
  <c r="AE2952"/>
  <c r="AD2952"/>
  <c r="AB2856"/>
  <c r="AF2856" s="1"/>
  <c r="AE2856"/>
  <c r="AD2856"/>
  <c r="AB2746"/>
  <c r="AF2746" s="1"/>
  <c r="AE2746"/>
  <c r="AB2559"/>
  <c r="AF2559" s="1"/>
  <c r="AE2559"/>
  <c r="AD2559"/>
  <c r="AB2627"/>
  <c r="AF2627" s="1"/>
  <c r="AB2260"/>
  <c r="AF2260" s="1"/>
  <c r="AE2260"/>
  <c r="AB2182"/>
  <c r="AF2182" s="1"/>
  <c r="AE2182"/>
  <c r="AD2182"/>
  <c r="AB2150"/>
  <c r="AF2150" s="1"/>
  <c r="AB2299"/>
  <c r="AF2299" s="1"/>
  <c r="AB2402"/>
  <c r="AF2402" s="1"/>
  <c r="AE2402"/>
  <c r="AD2402"/>
  <c r="AB1557"/>
  <c r="AF1557" s="1"/>
  <c r="AE1557"/>
  <c r="AD1557"/>
  <c r="AB1631"/>
  <c r="AF1631" s="1"/>
  <c r="AE1631"/>
  <c r="AD1631"/>
  <c r="AB1359"/>
  <c r="AF1359" s="1"/>
  <c r="AD1359"/>
  <c r="AB1496"/>
  <c r="AF1496" s="1"/>
  <c r="AE1496"/>
  <c r="AD1496"/>
  <c r="AB970"/>
  <c r="AF970" s="1"/>
  <c r="AB1234"/>
  <c r="AF1234" s="1"/>
  <c r="AE1234"/>
  <c r="AD1234"/>
  <c r="AB1164"/>
  <c r="AF1164" s="1"/>
  <c r="AE1164"/>
  <c r="AD1164"/>
  <c r="AB1026"/>
  <c r="AF1026" s="1"/>
  <c r="AE1026"/>
  <c r="AD1026"/>
  <c r="AB624"/>
  <c r="AF624" s="1"/>
  <c r="AE624"/>
  <c r="AD624"/>
  <c r="AB778"/>
  <c r="AF778" s="1"/>
  <c r="AE778"/>
  <c r="AD778"/>
  <c r="AB419"/>
  <c r="AF419" s="1"/>
  <c r="AE419"/>
  <c r="AD419"/>
  <c r="AB309"/>
  <c r="AF309" s="1"/>
  <c r="AB130"/>
  <c r="AF130" s="1"/>
  <c r="AB4047"/>
  <c r="AF4047" s="1"/>
  <c r="AE4047"/>
  <c r="AD4047"/>
  <c r="AB4153"/>
  <c r="AF4153" s="1"/>
  <c r="AE4153"/>
  <c r="AD4153"/>
  <c r="AB3926"/>
  <c r="AF3926" s="1"/>
  <c r="AE3926"/>
  <c r="AD3926"/>
  <c r="AB3928"/>
  <c r="AF3928" s="1"/>
  <c r="AE3928"/>
  <c r="AD3928"/>
  <c r="AB3717"/>
  <c r="AF3717" s="1"/>
  <c r="AE3717"/>
  <c r="AD3717"/>
  <c r="AB3483"/>
  <c r="AF3483" s="1"/>
  <c r="AE3483"/>
  <c r="AD3483"/>
  <c r="AB3195"/>
  <c r="AF3195" s="1"/>
  <c r="AE3195"/>
  <c r="AD3195"/>
  <c r="AB2680"/>
  <c r="AF2680" s="1"/>
  <c r="AE2680"/>
  <c r="AB4580"/>
  <c r="AF4580" s="1"/>
  <c r="AE4580"/>
  <c r="AD4580"/>
  <c r="AB3130"/>
  <c r="AF3130" s="1"/>
  <c r="AE3130"/>
  <c r="AD3130"/>
  <c r="AB3042"/>
  <c r="AF3042" s="1"/>
  <c r="AE3042"/>
  <c r="AD3042"/>
  <c r="AB2019"/>
  <c r="AF2019" s="1"/>
  <c r="AD2019"/>
  <c r="AB4972"/>
  <c r="AF4972" s="1"/>
  <c r="AE4972"/>
  <c r="AD4972"/>
  <c r="AB4602"/>
  <c r="AF4602" s="1"/>
  <c r="AE4602"/>
  <c r="AD4602"/>
  <c r="AB4583"/>
  <c r="AF4583" s="1"/>
  <c r="AE4583"/>
  <c r="AD4583"/>
  <c r="AB4065"/>
  <c r="AF4065" s="1"/>
  <c r="AE4065"/>
  <c r="AD4065"/>
  <c r="AB4183"/>
  <c r="AF4183" s="1"/>
  <c r="AE4183"/>
  <c r="AD4183"/>
  <c r="AB3934"/>
  <c r="AF3934" s="1"/>
  <c r="AE3934"/>
  <c r="AD3934"/>
  <c r="AB3616"/>
  <c r="AF3616" s="1"/>
  <c r="AE3616"/>
  <c r="AD3616"/>
  <c r="AB3803"/>
  <c r="AF3803" s="1"/>
  <c r="AE3803"/>
  <c r="AD3803"/>
  <c r="AB3597"/>
  <c r="AF3597" s="1"/>
  <c r="AE3597"/>
  <c r="AD3597"/>
  <c r="AB3591"/>
  <c r="AF3591" s="1"/>
  <c r="AE3591"/>
  <c r="AD3591"/>
  <c r="AB3589"/>
  <c r="AF3589" s="1"/>
  <c r="AE3589"/>
  <c r="AD3589"/>
  <c r="AB3476"/>
  <c r="AF3476" s="1"/>
  <c r="AE3476"/>
  <c r="AD3476"/>
  <c r="AB3184"/>
  <c r="AF3184" s="1"/>
  <c r="AE3184"/>
  <c r="AD3184"/>
  <c r="AB3124"/>
  <c r="AF3124" s="1"/>
  <c r="AE3124"/>
  <c r="AD3124"/>
  <c r="AB3084"/>
  <c r="AF3084" s="1"/>
  <c r="AE3084"/>
  <c r="AD3084"/>
  <c r="AB2928"/>
  <c r="AF2928" s="1"/>
  <c r="AE2928"/>
  <c r="AD2928"/>
  <c r="AB2700"/>
  <c r="AF2700" s="1"/>
  <c r="AE2700"/>
  <c r="AD2700"/>
  <c r="AB2785"/>
  <c r="AF2785" s="1"/>
  <c r="AE2785"/>
  <c r="AB2605"/>
  <c r="AF2605" s="1"/>
  <c r="AE2605"/>
  <c r="AB2114"/>
  <c r="AF2114" s="1"/>
  <c r="AE2114"/>
  <c r="AD2114"/>
  <c r="AB1882"/>
  <c r="AF1882" s="1"/>
  <c r="AE1882"/>
  <c r="AB1948"/>
  <c r="AF1948" s="1"/>
  <c r="AE1948"/>
  <c r="AD1948"/>
  <c r="AB1600"/>
  <c r="AF1600" s="1"/>
  <c r="AD1600"/>
  <c r="AB2022"/>
  <c r="AF2022" s="1"/>
  <c r="AE2022"/>
  <c r="AD2022"/>
  <c r="AB1643"/>
  <c r="AF1643" s="1"/>
  <c r="AE1643"/>
  <c r="AB1897"/>
  <c r="AF1897" s="1"/>
  <c r="AD1897"/>
  <c r="AB1767"/>
  <c r="AF1767" s="1"/>
  <c r="AB2032"/>
  <c r="AF2032" s="1"/>
  <c r="AD2032"/>
  <c r="AB1735"/>
  <c r="AF1735" s="1"/>
  <c r="AE1735"/>
  <c r="AD1735"/>
  <c r="AB1664"/>
  <c r="AF1664" s="1"/>
  <c r="AB1690"/>
  <c r="AF1690" s="1"/>
  <c r="AB1259"/>
  <c r="AF1259" s="1"/>
  <c r="AB1158"/>
  <c r="AF1158" s="1"/>
  <c r="AE1158"/>
  <c r="AD1158"/>
  <c r="AB1269"/>
  <c r="AF1269" s="1"/>
  <c r="AB991"/>
  <c r="AF991" s="1"/>
  <c r="AD991"/>
  <c r="AB973"/>
  <c r="AF973" s="1"/>
  <c r="AB1074"/>
  <c r="AF1074" s="1"/>
  <c r="AE1074"/>
  <c r="AD1074"/>
  <c r="AB1005"/>
  <c r="AF1005" s="1"/>
  <c r="AE1005"/>
  <c r="AD1005"/>
  <c r="AB265"/>
  <c r="AF265" s="1"/>
  <c r="AB60"/>
  <c r="AF60" s="1"/>
  <c r="AB4577"/>
  <c r="AF4577" s="1"/>
  <c r="AE4577"/>
  <c r="AD4577"/>
  <c r="AB2778"/>
  <c r="AF2778" s="1"/>
  <c r="AE2778"/>
  <c r="AD2778"/>
  <c r="AB4063"/>
  <c r="AF4063" s="1"/>
  <c r="AE4063"/>
  <c r="AD4063"/>
  <c r="AB3930"/>
  <c r="AF3930" s="1"/>
  <c r="AE3930"/>
  <c r="AD3930"/>
  <c r="AB3946"/>
  <c r="AF3946" s="1"/>
  <c r="AE3946"/>
  <c r="AD3946"/>
  <c r="AB3809"/>
  <c r="AF3809" s="1"/>
  <c r="AE3809"/>
  <c r="AD3809"/>
  <c r="AB1315"/>
  <c r="AF1315" s="1"/>
  <c r="AB1616"/>
  <c r="AF1616" s="1"/>
  <c r="AB1521"/>
  <c r="AF1521" s="1"/>
  <c r="AB2668"/>
  <c r="AF2668" s="1"/>
  <c r="AE2668"/>
  <c r="AD2668"/>
  <c r="AB825"/>
  <c r="AF825" s="1"/>
  <c r="AD825"/>
  <c r="AB4046"/>
  <c r="AF4046" s="1"/>
  <c r="AE4046"/>
  <c r="AD4046"/>
  <c r="AB2689"/>
  <c r="AF2689" s="1"/>
  <c r="AE2689"/>
  <c r="AD2689"/>
  <c r="AB4943"/>
  <c r="AF4943" s="1"/>
  <c r="AE4943"/>
  <c r="AD4943"/>
  <c r="AB4736"/>
  <c r="AF4736" s="1"/>
  <c r="AE4736"/>
  <c r="AD4736"/>
  <c r="AB4823"/>
  <c r="AF4823" s="1"/>
  <c r="AE4823"/>
  <c r="AD4823"/>
  <c r="AB4629"/>
  <c r="AF4629" s="1"/>
  <c r="AE4629"/>
  <c r="AD4629"/>
  <c r="AB3462"/>
  <c r="AF3462" s="1"/>
  <c r="AE3462"/>
  <c r="AD3462"/>
  <c r="AB2962"/>
  <c r="AF2962" s="1"/>
  <c r="AE2962"/>
  <c r="AD2962"/>
  <c r="AB3167"/>
  <c r="AF3167" s="1"/>
  <c r="AE3167"/>
  <c r="AD3167"/>
  <c r="AB2872"/>
  <c r="AF2872" s="1"/>
  <c r="AE2872"/>
  <c r="AD2872"/>
  <c r="AB2987"/>
  <c r="AF2987" s="1"/>
  <c r="AE2987"/>
  <c r="AD2987"/>
  <c r="AB2541"/>
  <c r="AF2541" s="1"/>
  <c r="AE2541"/>
  <c r="AD2541"/>
  <c r="AB2646"/>
  <c r="AF2646" s="1"/>
  <c r="AE2646"/>
  <c r="AD2646"/>
  <c r="AB1659"/>
  <c r="AF1659" s="1"/>
  <c r="AE1659"/>
  <c r="AB2393"/>
  <c r="AF2393" s="1"/>
  <c r="AE2393"/>
  <c r="AB1914"/>
  <c r="AF1914" s="1"/>
  <c r="AE1914"/>
  <c r="AD1914"/>
  <c r="AB2346"/>
  <c r="AF2346" s="1"/>
  <c r="AB2470"/>
  <c r="AF2470" s="1"/>
  <c r="AE2470"/>
  <c r="AB2296"/>
  <c r="AF2296" s="1"/>
  <c r="AE2296"/>
  <c r="AD2296"/>
  <c r="AB2162"/>
  <c r="AF2162" s="1"/>
  <c r="AE2162"/>
  <c r="AD2162"/>
  <c r="AB1850"/>
  <c r="AF1850" s="1"/>
  <c r="AB1534"/>
  <c r="AF1534" s="1"/>
  <c r="AE1534"/>
  <c r="AD1534"/>
  <c r="AB861"/>
  <c r="AF861" s="1"/>
  <c r="AE861"/>
  <c r="AD861"/>
  <c r="AB1975"/>
  <c r="AF1975" s="1"/>
  <c r="AE1975"/>
  <c r="AD1975"/>
  <c r="AB1962"/>
  <c r="AF1962" s="1"/>
  <c r="AE1962"/>
  <c r="AD1962"/>
  <c r="AB1708"/>
  <c r="AF1708" s="1"/>
  <c r="AE1708"/>
  <c r="AD1708"/>
  <c r="AB1480"/>
  <c r="AF1480" s="1"/>
  <c r="AB1610"/>
  <c r="AF1610" s="1"/>
  <c r="AE1610"/>
  <c r="AD1610"/>
  <c r="AB1603"/>
  <c r="AF1603" s="1"/>
  <c r="AE1603"/>
  <c r="AD1603"/>
  <c r="AB2130"/>
  <c r="AF2130" s="1"/>
  <c r="AE2130"/>
  <c r="AD2130"/>
  <c r="AB1810"/>
  <c r="AF1810" s="1"/>
  <c r="AB1778"/>
  <c r="AF1778" s="1"/>
  <c r="AE1778"/>
  <c r="AD1778"/>
  <c r="AB1676"/>
  <c r="AF1676" s="1"/>
  <c r="AB867"/>
  <c r="AF867" s="1"/>
  <c r="AE867"/>
  <c r="AB1360"/>
  <c r="AF1360" s="1"/>
  <c r="AB1297"/>
  <c r="AF1297" s="1"/>
  <c r="AB879"/>
  <c r="AF879" s="1"/>
  <c r="AB869"/>
  <c r="AF869" s="1"/>
  <c r="AE869"/>
  <c r="AB1014"/>
  <c r="AF1014" s="1"/>
  <c r="AE1014"/>
  <c r="AD1014"/>
  <c r="AB512"/>
  <c r="AF512" s="1"/>
  <c r="AE512"/>
  <c r="AD512"/>
  <c r="AB405"/>
  <c r="AF405" s="1"/>
  <c r="AE405"/>
  <c r="AD405"/>
  <c r="AB4628"/>
  <c r="AF4628" s="1"/>
  <c r="AE4628"/>
  <c r="AD4628"/>
  <c r="AB3408"/>
  <c r="AF3408" s="1"/>
  <c r="AE3408"/>
  <c r="AD3408"/>
  <c r="AB2207"/>
  <c r="AF2207" s="1"/>
  <c r="AE2207"/>
  <c r="AD2207"/>
  <c r="AB1409"/>
  <c r="AF1409" s="1"/>
  <c r="AE1409"/>
  <c r="AD1409"/>
  <c r="AB1658"/>
  <c r="AF1658" s="1"/>
  <c r="AE1658"/>
  <c r="AD1658"/>
  <c r="AB247"/>
  <c r="AF247" s="1"/>
  <c r="AE247"/>
  <c r="AD247"/>
  <c r="AB1903"/>
  <c r="AF1903" s="1"/>
  <c r="AE1903"/>
  <c r="AD1903"/>
  <c r="AB1754"/>
  <c r="AF1754" s="1"/>
  <c r="AE1754"/>
  <c r="AD1754"/>
  <c r="AB1081"/>
  <c r="AF1081" s="1"/>
  <c r="AE1081"/>
  <c r="AD1081"/>
  <c r="AB4693"/>
  <c r="AF4693" s="1"/>
  <c r="AE4693"/>
  <c r="AD4693"/>
  <c r="AB4534"/>
  <c r="AF4534" s="1"/>
  <c r="AE4534"/>
  <c r="AD4534"/>
  <c r="AB4508"/>
  <c r="AF4508" s="1"/>
  <c r="AE4508"/>
  <c r="AD4508"/>
  <c r="AB4304"/>
  <c r="AF4304" s="1"/>
  <c r="AE4304"/>
  <c r="AD4304"/>
  <c r="AB4140"/>
  <c r="AF4140" s="1"/>
  <c r="AE4140"/>
  <c r="AD4140"/>
  <c r="AB4120"/>
  <c r="AF4120" s="1"/>
  <c r="AE4120"/>
  <c r="AD4120"/>
  <c r="AB3545"/>
  <c r="AF3545" s="1"/>
  <c r="AE3545"/>
  <c r="AD3545"/>
  <c r="AB3653"/>
  <c r="AF3653" s="1"/>
  <c r="AE3653"/>
  <c r="AD3653"/>
  <c r="AB3878"/>
  <c r="AF3878" s="1"/>
  <c r="AE3878"/>
  <c r="AD3878"/>
  <c r="AB3633"/>
  <c r="AF3633" s="1"/>
  <c r="AE3633"/>
  <c r="AD3633"/>
  <c r="AB3564"/>
  <c r="AF3564" s="1"/>
  <c r="AE3564"/>
  <c r="AD3564"/>
  <c r="AB3542"/>
  <c r="AF3542" s="1"/>
  <c r="AE3542"/>
  <c r="AD3542"/>
  <c r="AB3729"/>
  <c r="AF3729" s="1"/>
  <c r="AE3729"/>
  <c r="AD3729"/>
  <c r="AB3522"/>
  <c r="AF3522" s="1"/>
  <c r="AE3522"/>
  <c r="AD3522"/>
  <c r="AB3494"/>
  <c r="AF3494" s="1"/>
  <c r="AE3494"/>
  <c r="AD3494"/>
  <c r="AB3440"/>
  <c r="AF3440" s="1"/>
  <c r="AE3440"/>
  <c r="AD3440"/>
  <c r="AB2771"/>
  <c r="AF2771" s="1"/>
  <c r="AE2771"/>
  <c r="AD2771"/>
  <c r="AB2637"/>
  <c r="AF2637" s="1"/>
  <c r="AE2637"/>
  <c r="AD2637"/>
  <c r="AB2853"/>
  <c r="AF2853" s="1"/>
  <c r="AE2853"/>
  <c r="AD2853"/>
  <c r="AB2654"/>
  <c r="AF2654" s="1"/>
  <c r="AE2654"/>
  <c r="AD2654"/>
  <c r="AB2663"/>
  <c r="AF2663" s="1"/>
  <c r="AE2663"/>
  <c r="AD2663"/>
  <c r="AB2416"/>
  <c r="AF2416" s="1"/>
  <c r="AE2416"/>
  <c r="AD2416"/>
  <c r="AB2316"/>
  <c r="AF2316" s="1"/>
  <c r="AE2316"/>
  <c r="AD2316"/>
  <c r="AB2206"/>
  <c r="AF2206" s="1"/>
  <c r="AE2206"/>
  <c r="AB2239"/>
  <c r="AF2239" s="1"/>
  <c r="AD2239"/>
  <c r="AB2365"/>
  <c r="AF2365" s="1"/>
  <c r="AE2365"/>
  <c r="AD2365"/>
  <c r="AB2277"/>
  <c r="AF2277" s="1"/>
  <c r="AB2107"/>
  <c r="AF2107" s="1"/>
  <c r="AE2107"/>
  <c r="AD2107"/>
  <c r="AB1547"/>
  <c r="AF1547" s="1"/>
  <c r="AE1547"/>
  <c r="AD1547"/>
  <c r="AB1400"/>
  <c r="AF1400" s="1"/>
  <c r="AB1169"/>
  <c r="AF1169" s="1"/>
  <c r="AB1685"/>
  <c r="AF1685" s="1"/>
  <c r="AE1685"/>
  <c r="AB1627"/>
  <c r="AF1627" s="1"/>
  <c r="AD1627"/>
  <c r="AB1042"/>
  <c r="AF1042" s="1"/>
  <c r="AE1042"/>
  <c r="AD1042"/>
  <c r="AB982"/>
  <c r="AF982" s="1"/>
  <c r="AB909"/>
  <c r="AF909" s="1"/>
  <c r="AE909"/>
  <c r="AD909"/>
  <c r="AB718"/>
  <c r="AF718" s="1"/>
  <c r="AB570"/>
  <c r="AF570" s="1"/>
  <c r="AE570"/>
  <c r="AD570"/>
  <c r="AB478"/>
  <c r="AF478" s="1"/>
  <c r="AE478"/>
  <c r="AD478"/>
  <c r="AB141"/>
  <c r="AF141" s="1"/>
  <c r="AE141"/>
  <c r="AB4005"/>
  <c r="AF4005" s="1"/>
  <c r="AE4005"/>
  <c r="AD4005"/>
  <c r="AB3681"/>
  <c r="AF3681" s="1"/>
  <c r="AE3681"/>
  <c r="AD3681"/>
  <c r="AB3488"/>
  <c r="AF3488" s="1"/>
  <c r="AE3488"/>
  <c r="AD3488"/>
  <c r="AB2970"/>
  <c r="AF2970" s="1"/>
  <c r="AE2970"/>
  <c r="AD2970"/>
  <c r="AB2823"/>
  <c r="AF2823" s="1"/>
  <c r="AE2823"/>
  <c r="AD2823"/>
  <c r="AB2185"/>
  <c r="AF2185" s="1"/>
  <c r="AE2185"/>
  <c r="AB2389"/>
  <c r="AF2389" s="1"/>
  <c r="AE2389"/>
  <c r="AD2389"/>
  <c r="AB2472"/>
  <c r="AF2472" s="1"/>
  <c r="AE2472"/>
  <c r="AD2472"/>
  <c r="AB1894"/>
  <c r="AF1894" s="1"/>
  <c r="AB2157"/>
  <c r="AF2157" s="1"/>
  <c r="AB1326"/>
  <c r="AF1326" s="1"/>
  <c r="AE1326"/>
  <c r="AD1326"/>
  <c r="AB1537"/>
  <c r="AF1537" s="1"/>
  <c r="AE1537"/>
  <c r="AB836"/>
  <c r="AF836" s="1"/>
  <c r="AB793"/>
  <c r="AF793" s="1"/>
  <c r="AE793"/>
  <c r="AD793"/>
  <c r="AB1546"/>
  <c r="AF1546" s="1"/>
  <c r="AE1546"/>
  <c r="AD1546"/>
  <c r="AB1085"/>
  <c r="AF1085" s="1"/>
  <c r="AE1085"/>
  <c r="AD1085"/>
  <c r="AB413"/>
  <c r="AF413" s="1"/>
  <c r="AB491"/>
  <c r="AF491" s="1"/>
  <c r="AD491"/>
  <c r="AB436"/>
  <c r="AF436" s="1"/>
  <c r="AE436"/>
  <c r="AD436"/>
  <c r="AB3698"/>
  <c r="AF3698" s="1"/>
  <c r="AE3698"/>
  <c r="AD3698"/>
  <c r="AB3482"/>
  <c r="AF3482" s="1"/>
  <c r="AE3482"/>
  <c r="AD3482"/>
  <c r="AB2840"/>
  <c r="AF2840" s="1"/>
  <c r="AE2840"/>
  <c r="AD2840"/>
  <c r="AB3075"/>
  <c r="AF3075" s="1"/>
  <c r="AE3075"/>
  <c r="AD3075"/>
  <c r="AB2247"/>
  <c r="AF2247" s="1"/>
  <c r="AE2247"/>
  <c r="AD2247"/>
  <c r="AB1244"/>
  <c r="AF1244" s="1"/>
  <c r="AE1244"/>
  <c r="AD1244"/>
  <c r="AB757"/>
  <c r="AF757" s="1"/>
  <c r="AE757"/>
  <c r="AD757"/>
  <c r="AB1912"/>
  <c r="AF1912" s="1"/>
  <c r="AE1912"/>
  <c r="AD1912"/>
  <c r="AB3590"/>
  <c r="AF3590" s="1"/>
  <c r="AE3590"/>
  <c r="AD3590"/>
  <c r="AB3581"/>
  <c r="AF3581" s="1"/>
  <c r="AE3581"/>
  <c r="AD3581"/>
  <c r="AB3860"/>
  <c r="AF3860" s="1"/>
  <c r="AE3860"/>
  <c r="AD3860"/>
  <c r="AB3679"/>
  <c r="AF3679" s="1"/>
  <c r="AE3679"/>
  <c r="AD3679"/>
  <c r="AB3644"/>
  <c r="AF3644" s="1"/>
  <c r="AE3644"/>
  <c r="AD3644"/>
  <c r="AB3574"/>
  <c r="AF3574" s="1"/>
  <c r="AE3574"/>
  <c r="AD3574"/>
  <c r="AB3511"/>
  <c r="AF3511" s="1"/>
  <c r="AE3511"/>
  <c r="AD3511"/>
  <c r="AB3420"/>
  <c r="AF3420" s="1"/>
  <c r="AE3420"/>
  <c r="AD3420"/>
  <c r="AB3421"/>
  <c r="AF3421" s="1"/>
  <c r="AE3421"/>
  <c r="AD3421"/>
  <c r="AB3426"/>
  <c r="AF3426" s="1"/>
  <c r="AE3426"/>
  <c r="AD3426"/>
  <c r="AB3379"/>
  <c r="AF3379" s="1"/>
  <c r="AE3379"/>
  <c r="AD3379"/>
  <c r="AB3328"/>
  <c r="AF3328" s="1"/>
  <c r="AE3328"/>
  <c r="AD3328"/>
  <c r="AB3324"/>
  <c r="AF3324" s="1"/>
  <c r="AE3324"/>
  <c r="AD3324"/>
  <c r="AB3306"/>
  <c r="AF3306" s="1"/>
  <c r="AE3306"/>
  <c r="AD3306"/>
  <c r="AB3298"/>
  <c r="AF3298" s="1"/>
  <c r="AE3298"/>
  <c r="AD3298"/>
  <c r="AB3284"/>
  <c r="AF3284" s="1"/>
  <c r="AE3284"/>
  <c r="AD3284"/>
  <c r="AB3259"/>
  <c r="AF3259" s="1"/>
  <c r="AE3259"/>
  <c r="AD3259"/>
  <c r="AB3226"/>
  <c r="AF3226" s="1"/>
  <c r="AE3226"/>
  <c r="AD3226"/>
  <c r="AB3234"/>
  <c r="AF3234" s="1"/>
  <c r="AE3234"/>
  <c r="AD3234"/>
  <c r="AB3214"/>
  <c r="AF3214" s="1"/>
  <c r="AE3214"/>
  <c r="AD3214"/>
  <c r="AB3059"/>
  <c r="AF3059" s="1"/>
  <c r="AE3059"/>
  <c r="AD3059"/>
  <c r="AB3140"/>
  <c r="AF3140" s="1"/>
  <c r="AE3140"/>
  <c r="AD3140"/>
  <c r="AB3111"/>
  <c r="AF3111" s="1"/>
  <c r="AE3111"/>
  <c r="AD3111"/>
  <c r="AB3120"/>
  <c r="AF3120" s="1"/>
  <c r="AE3120"/>
  <c r="AD3120"/>
  <c r="AB3101"/>
  <c r="AF3101" s="1"/>
  <c r="AE3101"/>
  <c r="AD3101"/>
  <c r="AB3062"/>
  <c r="AF3062" s="1"/>
  <c r="AE3062"/>
  <c r="AD3062"/>
  <c r="AB3046"/>
  <c r="AF3046" s="1"/>
  <c r="AE3046"/>
  <c r="AD3046"/>
  <c r="AB2855"/>
  <c r="AF2855" s="1"/>
  <c r="AE2855"/>
  <c r="AD2855"/>
  <c r="AB2835"/>
  <c r="AF2835" s="1"/>
  <c r="AE2835"/>
  <c r="AD2835"/>
  <c r="AB5892"/>
  <c r="AF5892" s="1"/>
  <c r="AE5892"/>
  <c r="AD5892"/>
  <c r="AB4451"/>
  <c r="AF4451" s="1"/>
  <c r="AE4451"/>
  <c r="AD4451"/>
  <c r="AB4750"/>
  <c r="AF4750" s="1"/>
  <c r="AE4750"/>
  <c r="AD4750"/>
  <c r="AB4739"/>
  <c r="AF4739" s="1"/>
  <c r="AE4739"/>
  <c r="AD4739"/>
  <c r="AB4438"/>
  <c r="AF4438" s="1"/>
  <c r="AE4438"/>
  <c r="AD4438"/>
  <c r="AB4111"/>
  <c r="AF4111" s="1"/>
  <c r="AE4111"/>
  <c r="AD4111"/>
  <c r="AB4003"/>
  <c r="AF4003" s="1"/>
  <c r="AE4003"/>
  <c r="AD4003"/>
  <c r="AB3620"/>
  <c r="AF3620" s="1"/>
  <c r="AE3620"/>
  <c r="AD3620"/>
  <c r="AB3593"/>
  <c r="AF3593" s="1"/>
  <c r="AE3593"/>
  <c r="AD3593"/>
  <c r="AB3429"/>
  <c r="AF3429" s="1"/>
  <c r="AE3429"/>
  <c r="AD3429"/>
  <c r="AB3373"/>
  <c r="AF3373" s="1"/>
  <c r="AE3373"/>
  <c r="AD3373"/>
  <c r="AB3272"/>
  <c r="AF3272" s="1"/>
  <c r="AE3272"/>
  <c r="AD3272"/>
  <c r="AB3264"/>
  <c r="AF3264" s="1"/>
  <c r="AE3264"/>
  <c r="AD3264"/>
  <c r="AB3254"/>
  <c r="AF3254" s="1"/>
  <c r="AE3254"/>
  <c r="AD3254"/>
  <c r="AB3119"/>
  <c r="AF3119" s="1"/>
  <c r="AE3119"/>
  <c r="AD3119"/>
  <c r="AB2849"/>
  <c r="AF2849" s="1"/>
  <c r="AE2849"/>
  <c r="AD2849"/>
  <c r="AB3008"/>
  <c r="AF3008" s="1"/>
  <c r="AE3008"/>
  <c r="AD3008"/>
  <c r="AB1996"/>
  <c r="AF1996" s="1"/>
  <c r="AE1996"/>
  <c r="AD1996"/>
  <c r="AB2403"/>
  <c r="AF2403" s="1"/>
  <c r="AB1957"/>
  <c r="AF1957" s="1"/>
  <c r="AE1957"/>
  <c r="AD1957"/>
  <c r="AB2347"/>
  <c r="AF2347" s="1"/>
  <c r="AE2347"/>
  <c r="AD2347"/>
  <c r="AB2034"/>
  <c r="AF2034" s="1"/>
  <c r="AE2034"/>
  <c r="AB1811"/>
  <c r="AF1811" s="1"/>
  <c r="AE1811"/>
  <c r="AD1811"/>
  <c r="AB1806"/>
  <c r="AF1806" s="1"/>
  <c r="AE1806"/>
  <c r="AD1806"/>
  <c r="AB1889"/>
  <c r="AF1889" s="1"/>
  <c r="AE1889"/>
  <c r="AD1889"/>
  <c r="AB1451"/>
  <c r="AF1451" s="1"/>
  <c r="AE1451"/>
  <c r="AB1347"/>
  <c r="AF1347" s="1"/>
  <c r="AB1367"/>
  <c r="AF1367" s="1"/>
  <c r="AB1799"/>
  <c r="AF1799" s="1"/>
  <c r="AE1799"/>
  <c r="AD1799"/>
  <c r="AB2203"/>
  <c r="AF2203" s="1"/>
  <c r="AE2203"/>
  <c r="AB951"/>
  <c r="AF951" s="1"/>
  <c r="AE951"/>
  <c r="AD951"/>
  <c r="AB746"/>
  <c r="AF746" s="1"/>
  <c r="AE746"/>
  <c r="AD746"/>
  <c r="AB620"/>
  <c r="AF620" s="1"/>
  <c r="AB506"/>
  <c r="AF506" s="1"/>
  <c r="AE506"/>
  <c r="AD506"/>
  <c r="AB452"/>
  <c r="AF452" s="1"/>
  <c r="AB817"/>
  <c r="AF817" s="1"/>
  <c r="AD817"/>
  <c r="AB238"/>
  <c r="AF238" s="1"/>
  <c r="AB3525"/>
  <c r="AF3525" s="1"/>
  <c r="AE3525"/>
  <c r="AD3525"/>
  <c r="AB3367"/>
  <c r="AF3367" s="1"/>
  <c r="AE3367"/>
  <c r="AD3367"/>
  <c r="AB2086"/>
  <c r="AF2086" s="1"/>
  <c r="AE2086"/>
  <c r="AB930"/>
  <c r="AF930" s="1"/>
  <c r="AB5073"/>
  <c r="AF5073" s="1"/>
  <c r="AE5073"/>
  <c r="AD5073"/>
  <c r="AB4480"/>
  <c r="AF4480" s="1"/>
  <c r="AE4480"/>
  <c r="AD4480"/>
  <c r="AB4226"/>
  <c r="AF4226" s="1"/>
  <c r="AE4226"/>
  <c r="AD4226"/>
  <c r="AB3847"/>
  <c r="AF3847" s="1"/>
  <c r="AE3847"/>
  <c r="AD3847"/>
  <c r="AB3236"/>
  <c r="AF3236" s="1"/>
  <c r="AE3236"/>
  <c r="AD3236"/>
  <c r="AB3602"/>
  <c r="AF3602" s="1"/>
  <c r="AE3602"/>
  <c r="AD3602"/>
  <c r="AB3079"/>
  <c r="AF3079" s="1"/>
  <c r="AE3079"/>
  <c r="AD3079"/>
  <c r="AB3060"/>
  <c r="AF3060" s="1"/>
  <c r="AE3060"/>
  <c r="AD3060"/>
  <c r="AB2708"/>
  <c r="AF2708" s="1"/>
  <c r="AE2708"/>
  <c r="AD2708"/>
  <c r="AB2728"/>
  <c r="AF2728" s="1"/>
  <c r="AE2728"/>
  <c r="AD2728"/>
  <c r="AB2618"/>
  <c r="AF2618" s="1"/>
  <c r="AE2618"/>
  <c r="AD2618"/>
  <c r="AB2059"/>
  <c r="AF2059" s="1"/>
  <c r="AE2059"/>
  <c r="AD2059"/>
  <c r="AB2692"/>
  <c r="AF2692" s="1"/>
  <c r="AE2692"/>
  <c r="AD2692"/>
  <c r="AB2222"/>
  <c r="AF2222" s="1"/>
  <c r="AE2222"/>
  <c r="AD2222"/>
  <c r="AB1887"/>
  <c r="AF1887" s="1"/>
  <c r="AE1887"/>
  <c r="AD1887"/>
  <c r="AB1509"/>
  <c r="AF1509" s="1"/>
  <c r="AE1509"/>
  <c r="AD1509"/>
  <c r="AB1617"/>
  <c r="AF1617" s="1"/>
  <c r="AB1781"/>
  <c r="AF1781" s="1"/>
  <c r="AE1781"/>
  <c r="AD1781"/>
  <c r="AB1618"/>
  <c r="AF1618" s="1"/>
  <c r="AE1618"/>
  <c r="AD1618"/>
  <c r="AB1155"/>
  <c r="AF1155" s="1"/>
  <c r="AB1035"/>
  <c r="AF1035" s="1"/>
  <c r="AB1279"/>
  <c r="AF1279" s="1"/>
  <c r="AB933"/>
  <c r="AF933" s="1"/>
  <c r="AE933"/>
  <c r="AD933"/>
  <c r="AB684"/>
  <c r="AF684" s="1"/>
  <c r="AE684"/>
  <c r="AD684"/>
  <c r="AB367"/>
  <c r="AF367" s="1"/>
  <c r="AE367"/>
  <c r="AD367"/>
  <c r="AB147"/>
  <c r="AF147" s="1"/>
  <c r="AE147"/>
  <c r="AD147"/>
  <c r="AB2230"/>
  <c r="AF2230" s="1"/>
  <c r="AE2230"/>
  <c r="AD2230"/>
  <c r="AB4026"/>
  <c r="AF4026" s="1"/>
  <c r="AE4026"/>
  <c r="AD4026"/>
  <c r="AB3895"/>
  <c r="AF3895" s="1"/>
  <c r="AE3895"/>
  <c r="AD3895"/>
  <c r="AB2850"/>
  <c r="AF2850" s="1"/>
  <c r="AE2850"/>
  <c r="AD2850"/>
  <c r="AB1819"/>
  <c r="AF1819" s="1"/>
  <c r="AE1819"/>
  <c r="AB1276"/>
  <c r="AF1276" s="1"/>
  <c r="AD1276"/>
  <c r="AB3185"/>
  <c r="AF3185" s="1"/>
  <c r="AE3185"/>
  <c r="AD3185"/>
  <c r="AB1314"/>
  <c r="AF1314" s="1"/>
  <c r="AB2161"/>
  <c r="AF2161" s="1"/>
  <c r="AE2161"/>
  <c r="AD2161"/>
  <c r="AB980"/>
  <c r="AF980" s="1"/>
  <c r="AE980"/>
  <c r="AD980"/>
  <c r="AB2070"/>
  <c r="AF2070" s="1"/>
  <c r="AE2070"/>
  <c r="AD2070"/>
  <c r="AB2847"/>
  <c r="AF2847" s="1"/>
  <c r="AE2847"/>
  <c r="AD2847"/>
  <c r="AB1559"/>
  <c r="AF1559" s="1"/>
  <c r="AE1559"/>
  <c r="AD1559"/>
  <c r="AB2463"/>
  <c r="AF2463" s="1"/>
  <c r="AE2463"/>
  <c r="AD2463"/>
  <c r="AB3205"/>
  <c r="AF3205" s="1"/>
  <c r="AE3205"/>
  <c r="AD3205"/>
  <c r="AB3804"/>
  <c r="AF3804" s="1"/>
  <c r="AE3804"/>
  <c r="AD3804"/>
  <c r="AB1845"/>
  <c r="AF1845" s="1"/>
  <c r="AE1845"/>
  <c r="AD1845"/>
  <c r="AB4548"/>
  <c r="AF4548" s="1"/>
  <c r="AE4548"/>
  <c r="AD4548"/>
  <c r="AB4328"/>
  <c r="AF4328" s="1"/>
  <c r="AE4328"/>
  <c r="AD4328"/>
  <c r="AB4064"/>
  <c r="AF4064" s="1"/>
  <c r="AE4064"/>
  <c r="AD4064"/>
  <c r="AB3638"/>
  <c r="AF3638" s="1"/>
  <c r="AE3638"/>
  <c r="AD3638"/>
  <c r="AB3380"/>
  <c r="AF3380" s="1"/>
  <c r="AE3380"/>
  <c r="AD3380"/>
  <c r="AB3364"/>
  <c r="AF3364" s="1"/>
  <c r="AE3364"/>
  <c r="AD3364"/>
  <c r="AB2975"/>
  <c r="AF2975" s="1"/>
  <c r="AE2975"/>
  <c r="AD2975"/>
  <c r="AB2772"/>
  <c r="AF2772" s="1"/>
  <c r="AE2772"/>
  <c r="AD2772"/>
  <c r="AB1949"/>
  <c r="AF1949" s="1"/>
  <c r="AE1949"/>
  <c r="AD1949"/>
  <c r="AB1961"/>
  <c r="AF1961" s="1"/>
  <c r="AE1961"/>
  <c r="AD1961"/>
  <c r="AB1719"/>
  <c r="AF1719" s="1"/>
  <c r="AD1719"/>
  <c r="AB1321"/>
  <c r="AF1321" s="1"/>
  <c r="AE1321"/>
  <c r="AB1168"/>
  <c r="AF1168" s="1"/>
  <c r="AB1351"/>
  <c r="AF1351" s="1"/>
  <c r="AE1351"/>
  <c r="AD1351"/>
  <c r="AB1034"/>
  <c r="AF1034" s="1"/>
  <c r="AE1034"/>
  <c r="AD1034"/>
  <c r="AB520"/>
  <c r="AF520" s="1"/>
  <c r="AE520"/>
  <c r="AD520"/>
  <c r="AB137"/>
  <c r="AF137" s="1"/>
  <c r="AE137"/>
  <c r="AD137"/>
  <c r="AB4708"/>
  <c r="AF4708" s="1"/>
  <c r="AE4708"/>
  <c r="AD4708"/>
  <c r="AB4232"/>
  <c r="AF4232" s="1"/>
  <c r="AE4232"/>
  <c r="AD4232"/>
  <c r="AB3976"/>
  <c r="AF3976" s="1"/>
  <c r="AE3976"/>
  <c r="AD3976"/>
  <c r="AB4091"/>
  <c r="AF4091" s="1"/>
  <c r="AE4091"/>
  <c r="AD4091"/>
  <c r="AB3955"/>
  <c r="AF3955" s="1"/>
  <c r="AE3955"/>
  <c r="AD3955"/>
  <c r="AB3863"/>
  <c r="AF3863" s="1"/>
  <c r="AE3863"/>
  <c r="AD3863"/>
  <c r="AB3848"/>
  <c r="AF3848" s="1"/>
  <c r="AE3848"/>
  <c r="AD3848"/>
  <c r="AB3796"/>
  <c r="AF3796" s="1"/>
  <c r="AE3796"/>
  <c r="AD3796"/>
  <c r="AB3782"/>
  <c r="AF3782" s="1"/>
  <c r="AE3782"/>
  <c r="AD3782"/>
  <c r="AB3450"/>
  <c r="AF3450" s="1"/>
  <c r="AE3450"/>
  <c r="AD3450"/>
  <c r="AB3840"/>
  <c r="AF3840" s="1"/>
  <c r="AE3840"/>
  <c r="AD3840"/>
  <c r="AB3790"/>
  <c r="AF3790" s="1"/>
  <c r="AE3790"/>
  <c r="AD3790"/>
  <c r="AB3579"/>
  <c r="AF3579" s="1"/>
  <c r="AE3579"/>
  <c r="AD3579"/>
  <c r="AB3568"/>
  <c r="AF3568" s="1"/>
  <c r="AE3568"/>
  <c r="AD3568"/>
  <c r="AB3472"/>
  <c r="AF3472" s="1"/>
  <c r="AE3472"/>
  <c r="AD3472"/>
  <c r="AB3144"/>
  <c r="AF3144" s="1"/>
  <c r="AE3144"/>
  <c r="AD3144"/>
  <c r="AB3032"/>
  <c r="AF3032" s="1"/>
  <c r="AE3032"/>
  <c r="AD3032"/>
  <c r="AB2623"/>
  <c r="AF2623" s="1"/>
  <c r="AE2623"/>
  <c r="AD2623"/>
  <c r="AB2330"/>
  <c r="AF2330" s="1"/>
  <c r="AE2330"/>
  <c r="AD2330"/>
  <c r="AB2337"/>
  <c r="AF2337" s="1"/>
  <c r="AE2337"/>
  <c r="AD2337"/>
  <c r="AB1883"/>
  <c r="AF1883" s="1"/>
  <c r="AE1883"/>
  <c r="AD1883"/>
  <c r="AB2526"/>
  <c r="AF2526" s="1"/>
  <c r="AE2526"/>
  <c r="AD2526"/>
  <c r="AB1928"/>
  <c r="AF1928" s="1"/>
  <c r="AE1928"/>
  <c r="AD1928"/>
  <c r="AB1566"/>
  <c r="AF1566" s="1"/>
  <c r="AE1566"/>
  <c r="AD1566"/>
  <c r="AB2044"/>
  <c r="AF2044" s="1"/>
  <c r="AE2044"/>
  <c r="AD2044"/>
  <c r="AB2077"/>
  <c r="AF2077" s="1"/>
  <c r="AE2077"/>
  <c r="AB1227"/>
  <c r="AF1227" s="1"/>
  <c r="AE1227"/>
  <c r="AD1227"/>
  <c r="AB1800"/>
  <c r="AF1800" s="1"/>
  <c r="AE1800"/>
  <c r="AD1800"/>
  <c r="AB1913"/>
  <c r="AF1913" s="1"/>
  <c r="AB1798"/>
  <c r="AF1798" s="1"/>
  <c r="AB1764"/>
  <c r="AF1764" s="1"/>
  <c r="AE1764"/>
  <c r="AD1764"/>
  <c r="AB1670"/>
  <c r="AF1670" s="1"/>
  <c r="AE1670"/>
  <c r="AD1670"/>
  <c r="AB1651"/>
  <c r="AF1651" s="1"/>
  <c r="AE1651"/>
  <c r="AD1651"/>
  <c r="AB1556"/>
  <c r="AF1556" s="1"/>
  <c r="AD1556"/>
  <c r="AB1468"/>
  <c r="AF1468" s="1"/>
  <c r="AE1468"/>
  <c r="AD1468"/>
  <c r="AB1040"/>
  <c r="AF1040" s="1"/>
  <c r="AB720"/>
  <c r="AF720" s="1"/>
  <c r="AB628"/>
  <c r="AF628" s="1"/>
  <c r="AE628"/>
  <c r="AD628"/>
  <c r="AB722"/>
  <c r="AF722" s="1"/>
  <c r="AE722"/>
  <c r="AD722"/>
  <c r="AB240"/>
  <c r="AF240" s="1"/>
  <c r="AE240"/>
  <c r="AD240"/>
  <c r="AB513"/>
  <c r="AF513" s="1"/>
  <c r="AE513"/>
  <c r="AD513"/>
  <c r="AB107"/>
  <c r="AF107" s="1"/>
  <c r="AE107"/>
  <c r="AD107"/>
  <c r="AB5132"/>
  <c r="AF5132" s="1"/>
  <c r="AE5132"/>
  <c r="AD5132"/>
  <c r="AB3714"/>
  <c r="AF3714" s="1"/>
  <c r="AE3714"/>
  <c r="AD3714"/>
  <c r="AB3508"/>
  <c r="AF3508" s="1"/>
  <c r="AE3508"/>
  <c r="AD3508"/>
  <c r="AB3230"/>
  <c r="AF3230" s="1"/>
  <c r="AE3230"/>
  <c r="AD3230"/>
  <c r="AB2812"/>
  <c r="AF2812" s="1"/>
  <c r="AE2812"/>
  <c r="AD2812"/>
  <c r="AB2775"/>
  <c r="AF2775" s="1"/>
  <c r="AE2775"/>
  <c r="AD2775"/>
  <c r="AB2349"/>
  <c r="AF2349" s="1"/>
  <c r="AE2349"/>
  <c r="AD2349"/>
  <c r="AB2306"/>
  <c r="AF2306" s="1"/>
  <c r="AE2306"/>
  <c r="AD2306"/>
  <c r="AB2364"/>
  <c r="AF2364" s="1"/>
  <c r="AE2364"/>
  <c r="AD2364"/>
  <c r="AB1650"/>
  <c r="AF1650" s="1"/>
  <c r="AE1650"/>
  <c r="AD1650"/>
  <c r="AB1669"/>
  <c r="AF1669" s="1"/>
  <c r="AE1669"/>
  <c r="AD1669"/>
  <c r="AB1221"/>
  <c r="AF1221" s="1"/>
  <c r="AB2204"/>
  <c r="AF2204" s="1"/>
  <c r="AE2204"/>
  <c r="AD2204"/>
  <c r="AB681"/>
  <c r="AF681" s="1"/>
  <c r="AB499"/>
  <c r="AF499" s="1"/>
  <c r="AE499"/>
  <c r="AD499"/>
  <c r="AB3586"/>
  <c r="AF3586" s="1"/>
  <c r="AE3586"/>
  <c r="AD3586"/>
  <c r="AB2764"/>
  <c r="AF2764" s="1"/>
  <c r="AE2764"/>
  <c r="AD2764"/>
  <c r="AB2515"/>
  <c r="AF2515" s="1"/>
  <c r="AE2515"/>
  <c r="AD2515"/>
  <c r="AB1968"/>
  <c r="AF1968" s="1"/>
  <c r="AE1968"/>
  <c r="AB2358"/>
  <c r="AF2358" s="1"/>
  <c r="AE2358"/>
  <c r="AD2358"/>
  <c r="AB1780"/>
  <c r="AF1780" s="1"/>
  <c r="AE1780"/>
  <c r="AD1780"/>
  <c r="AB920"/>
  <c r="AF920" s="1"/>
  <c r="AB1173"/>
  <c r="AF1173" s="1"/>
  <c r="AB1056"/>
  <c r="AF1056" s="1"/>
  <c r="AE1056"/>
  <c r="AD1056"/>
  <c r="AB824"/>
  <c r="AF824" s="1"/>
  <c r="AE824"/>
  <c r="AB389"/>
  <c r="AF389" s="1"/>
  <c r="AE389"/>
  <c r="AD389"/>
  <c r="AB3989"/>
  <c r="AF3989" s="1"/>
  <c r="AE3989"/>
  <c r="AD3989"/>
  <c r="AB4106"/>
  <c r="AF4106" s="1"/>
  <c r="AE4106"/>
  <c r="AD4106"/>
  <c r="AB3908"/>
  <c r="AF3908" s="1"/>
  <c r="AE3908"/>
  <c r="AD3908"/>
  <c r="AB3824"/>
  <c r="AF3824" s="1"/>
  <c r="AE3824"/>
  <c r="AD3824"/>
  <c r="AB3766"/>
  <c r="AF3766" s="1"/>
  <c r="AE3766"/>
  <c r="AD3766"/>
  <c r="AB3540"/>
  <c r="AF3540" s="1"/>
  <c r="AE3540"/>
  <c r="AD3540"/>
  <c r="AB3651"/>
  <c r="AF3651" s="1"/>
  <c r="AE3651"/>
  <c r="AD3651"/>
  <c r="AB3239"/>
  <c r="AF3239" s="1"/>
  <c r="AE3239"/>
  <c r="AD3239"/>
  <c r="AB2210"/>
  <c r="AF2210" s="1"/>
  <c r="AE2210"/>
  <c r="AD2210"/>
  <c r="AB1637"/>
  <c r="AF1637" s="1"/>
  <c r="AE1637"/>
  <c r="AB1477"/>
  <c r="AF1477" s="1"/>
  <c r="AE1477"/>
  <c r="AD1477"/>
  <c r="AB990"/>
  <c r="AF990" s="1"/>
  <c r="AB900"/>
  <c r="AF900" s="1"/>
  <c r="AB842"/>
  <c r="AF842" s="1"/>
  <c r="AE842"/>
  <c r="AD842"/>
  <c r="AB758"/>
  <c r="AF758" s="1"/>
  <c r="AE758"/>
  <c r="AD758"/>
  <c r="AB566"/>
  <c r="AF566" s="1"/>
  <c r="AE566"/>
  <c r="AD566"/>
  <c r="AB4903"/>
  <c r="AF4903" s="1"/>
  <c r="AE4903"/>
  <c r="AD4903"/>
  <c r="AB4466"/>
  <c r="AF4466" s="1"/>
  <c r="AE4466"/>
  <c r="AD4466"/>
  <c r="AB4187"/>
  <c r="AF4187" s="1"/>
  <c r="AE4187"/>
  <c r="AD4187"/>
  <c r="AB3982"/>
  <c r="AF3982" s="1"/>
  <c r="AE3982"/>
  <c r="AD3982"/>
  <c r="AB4007"/>
  <c r="AF4007" s="1"/>
  <c r="AE4007"/>
  <c r="AD4007"/>
  <c r="AB3650"/>
  <c r="AF3650" s="1"/>
  <c r="AE3650"/>
  <c r="AD3650"/>
  <c r="AB3676"/>
  <c r="AF3676" s="1"/>
  <c r="AE3676"/>
  <c r="AD3676"/>
  <c r="AB3667"/>
  <c r="AF3667" s="1"/>
  <c r="AE3667"/>
  <c r="AD3667"/>
  <c r="AB3636"/>
  <c r="AF3636" s="1"/>
  <c r="AE3636"/>
  <c r="AD3636"/>
  <c r="AB3601"/>
  <c r="AF3601" s="1"/>
  <c r="AE3601"/>
  <c r="AD3601"/>
  <c r="AB3595"/>
  <c r="AF3595" s="1"/>
  <c r="AE3595"/>
  <c r="AD3595"/>
  <c r="AB3548"/>
  <c r="AF3548" s="1"/>
  <c r="AE3548"/>
  <c r="AD3548"/>
  <c r="AB3500"/>
  <c r="AF3500" s="1"/>
  <c r="AE3500"/>
  <c r="AD3500"/>
  <c r="AB3150"/>
  <c r="AF3150" s="1"/>
  <c r="AE3150"/>
  <c r="AD3150"/>
  <c r="AB3497"/>
  <c r="AF3497" s="1"/>
  <c r="AE3497"/>
  <c r="AD3497"/>
  <c r="AB3437"/>
  <c r="AF3437" s="1"/>
  <c r="AE3437"/>
  <c r="AD3437"/>
  <c r="AB3027"/>
  <c r="AF3027" s="1"/>
  <c r="AE3027"/>
  <c r="AD3027"/>
  <c r="AB3049"/>
  <c r="AF3049" s="1"/>
  <c r="AE3049"/>
  <c r="AD3049"/>
  <c r="AB2988"/>
  <c r="AF2988" s="1"/>
  <c r="AE2988"/>
  <c r="AD2988"/>
  <c r="AB2435"/>
  <c r="AF2435" s="1"/>
  <c r="AE2435"/>
  <c r="AD2435"/>
  <c r="AB2071"/>
  <c r="AF2071" s="1"/>
  <c r="AE2071"/>
  <c r="AD2071"/>
  <c r="AB1161"/>
  <c r="AF1161" s="1"/>
  <c r="AE1161"/>
  <c r="AD1161"/>
  <c r="AB1796"/>
  <c r="AF1796" s="1"/>
  <c r="AE1796"/>
  <c r="AD1796"/>
  <c r="AB1953"/>
  <c r="AF1953" s="1"/>
  <c r="AE1953"/>
  <c r="AD1953"/>
  <c r="AB2122"/>
  <c r="AF2122" s="1"/>
  <c r="AD2122"/>
  <c r="AB1416"/>
  <c r="AF1416" s="1"/>
  <c r="AE1416"/>
  <c r="AD1416"/>
  <c r="AB1050"/>
  <c r="AF1050" s="1"/>
  <c r="AE1050"/>
  <c r="AB1064"/>
  <c r="AF1064" s="1"/>
  <c r="AE1064"/>
  <c r="AD1064"/>
  <c r="AB932"/>
  <c r="AF932" s="1"/>
  <c r="AE932"/>
  <c r="AD932"/>
  <c r="AB680"/>
  <c r="AF680" s="1"/>
  <c r="AB716"/>
  <c r="AF716" s="1"/>
  <c r="AE716"/>
  <c r="AB160"/>
  <c r="AF160" s="1"/>
  <c r="AE160"/>
  <c r="AD160"/>
  <c r="AB176"/>
  <c r="AF176" s="1"/>
  <c r="AB3231"/>
  <c r="AF3231" s="1"/>
  <c r="AE3231"/>
  <c r="AD3231"/>
  <c r="AB2094"/>
  <c r="AF2094" s="1"/>
  <c r="AE2094"/>
  <c r="AD2094"/>
  <c r="AB1532"/>
  <c r="AF1532" s="1"/>
  <c r="AE1532"/>
  <c r="AD1532"/>
  <c r="AB989"/>
  <c r="AF989" s="1"/>
  <c r="AE989"/>
  <c r="AD989"/>
  <c r="AB500"/>
  <c r="AF500" s="1"/>
  <c r="AE500"/>
  <c r="AB5124"/>
  <c r="AF5124" s="1"/>
  <c r="AE5124"/>
  <c r="AD5124"/>
  <c r="AB3771"/>
  <c r="AF3771" s="1"/>
  <c r="AE3771"/>
  <c r="AD3771"/>
  <c r="AB3730"/>
  <c r="AF3730" s="1"/>
  <c r="AE3730"/>
  <c r="AD3730"/>
  <c r="AB3592"/>
  <c r="AF3592" s="1"/>
  <c r="AE3592"/>
  <c r="AD3592"/>
  <c r="AB2688"/>
  <c r="AF2688" s="1"/>
  <c r="AE2688"/>
  <c r="AD2688"/>
  <c r="AB2046"/>
  <c r="AF2046" s="1"/>
  <c r="AE2046"/>
  <c r="AD2046"/>
  <c r="AB2048"/>
  <c r="AF2048" s="1"/>
  <c r="AE2048"/>
  <c r="AD2048"/>
  <c r="AB1232"/>
  <c r="AF1232" s="1"/>
  <c r="AE1232"/>
  <c r="AB1134"/>
  <c r="AF1134" s="1"/>
  <c r="AB670"/>
  <c r="AF670" s="1"/>
  <c r="AE670"/>
  <c r="AD670"/>
  <c r="AB188"/>
  <c r="AF188" s="1"/>
  <c r="AD188"/>
  <c r="AB3877"/>
  <c r="AF3877" s="1"/>
  <c r="AE3877"/>
  <c r="AD3877"/>
  <c r="AB3822"/>
  <c r="AF3822" s="1"/>
  <c r="AE3822"/>
  <c r="AD3822"/>
  <c r="AB3617"/>
  <c r="AF3617" s="1"/>
  <c r="AE3617"/>
  <c r="AD3617"/>
  <c r="AB3634"/>
  <c r="AF3634" s="1"/>
  <c r="AE3634"/>
  <c r="AD3634"/>
  <c r="AB3402"/>
  <c r="AF3402" s="1"/>
  <c r="AE3402"/>
  <c r="AD3402"/>
  <c r="AB3370"/>
  <c r="AF3370" s="1"/>
  <c r="AE3370"/>
  <c r="AD3370"/>
  <c r="AB3229"/>
  <c r="AF3229" s="1"/>
  <c r="AE3229"/>
  <c r="AD3229"/>
  <c r="AB3064"/>
  <c r="AF3064" s="1"/>
  <c r="AE3064"/>
  <c r="AD3064"/>
  <c r="AB2735"/>
  <c r="AF2735" s="1"/>
  <c r="AE2735"/>
  <c r="AD2735"/>
  <c r="AB420"/>
  <c r="AF420" s="1"/>
  <c r="AE420"/>
  <c r="AD420"/>
  <c r="AB4505"/>
  <c r="AF4505" s="1"/>
  <c r="AE4505"/>
  <c r="AD4505"/>
  <c r="AB4337"/>
  <c r="AF4337" s="1"/>
  <c r="AE4337"/>
  <c r="AD4337"/>
  <c r="AB3944"/>
  <c r="AF3944" s="1"/>
  <c r="AE3944"/>
  <c r="AD3944"/>
  <c r="AB3924"/>
  <c r="AF3924" s="1"/>
  <c r="AE3924"/>
  <c r="AD3924"/>
  <c r="AB3671"/>
  <c r="AF3671" s="1"/>
  <c r="AE3671"/>
  <c r="AD3671"/>
  <c r="AB3619"/>
  <c r="AF3619" s="1"/>
  <c r="AE3619"/>
  <c r="AD3619"/>
  <c r="AB3570"/>
  <c r="AF3570" s="1"/>
  <c r="AE3570"/>
  <c r="AD3570"/>
  <c r="AB3333"/>
  <c r="AF3333" s="1"/>
  <c r="AE3333"/>
  <c r="AD3333"/>
  <c r="AB3489"/>
  <c r="AF3489" s="1"/>
  <c r="AE3489"/>
  <c r="AD3489"/>
  <c r="AB3282"/>
  <c r="AF3282" s="1"/>
  <c r="AE3282"/>
  <c r="AD3282"/>
  <c r="AB3135"/>
  <c r="AF3135" s="1"/>
  <c r="AE3135"/>
  <c r="AD3135"/>
  <c r="AB3350"/>
  <c r="AF3350" s="1"/>
  <c r="AE3350"/>
  <c r="AD3350"/>
  <c r="AB3131"/>
  <c r="AF3131" s="1"/>
  <c r="AE3131"/>
  <c r="AD3131"/>
  <c r="AB3004"/>
  <c r="AF3004" s="1"/>
  <c r="AE3004"/>
  <c r="AD3004"/>
  <c r="AB2596"/>
  <c r="AF2596" s="1"/>
  <c r="AE2596"/>
  <c r="AD2596"/>
  <c r="AB2686"/>
  <c r="AF2686" s="1"/>
  <c r="AE2686"/>
  <c r="AD2686"/>
  <c r="AB2723"/>
  <c r="AF2723" s="1"/>
  <c r="AE2723"/>
  <c r="AD2723"/>
  <c r="AB2779"/>
  <c r="AF2779" s="1"/>
  <c r="AE2779"/>
  <c r="AD2779"/>
  <c r="AB2411"/>
  <c r="AF2411" s="1"/>
  <c r="AE2411"/>
  <c r="AD2411"/>
  <c r="AB2455"/>
  <c r="AF2455" s="1"/>
  <c r="AE2455"/>
  <c r="AD2455"/>
  <c r="AB2412"/>
  <c r="AF2412" s="1"/>
  <c r="AE2412"/>
  <c r="AD2412"/>
  <c r="AB2401"/>
  <c r="AF2401" s="1"/>
  <c r="AE2401"/>
  <c r="AD2401"/>
  <c r="AB2249"/>
  <c r="AF2249" s="1"/>
  <c r="AE2249"/>
  <c r="AD2249"/>
  <c r="AB2512"/>
  <c r="AF2512" s="1"/>
  <c r="AE2512"/>
  <c r="AD2512"/>
  <c r="AB2200"/>
  <c r="AF2200" s="1"/>
  <c r="AE2200"/>
  <c r="AD2200"/>
  <c r="AB1908"/>
  <c r="AF1908" s="1"/>
  <c r="AE1908"/>
  <c r="AD1908"/>
  <c r="AB1921"/>
  <c r="AF1921" s="1"/>
  <c r="AE1921"/>
  <c r="AB1727"/>
  <c r="AF1727" s="1"/>
  <c r="AE1727"/>
  <c r="AD1727"/>
  <c r="AB1517"/>
  <c r="AF1517" s="1"/>
  <c r="AE1517"/>
  <c r="AD1517"/>
  <c r="AB1372"/>
  <c r="AF1372" s="1"/>
  <c r="AE1372"/>
  <c r="AD1372"/>
  <c r="AB1452"/>
  <c r="AF1452" s="1"/>
  <c r="AB430"/>
  <c r="AF430" s="1"/>
  <c r="AE430"/>
  <c r="AD430"/>
  <c r="AB666"/>
  <c r="AF666" s="1"/>
  <c r="AB777"/>
  <c r="AF777" s="1"/>
  <c r="AE777"/>
  <c r="AD777"/>
  <c r="AB728"/>
  <c r="AF728" s="1"/>
  <c r="AD728"/>
  <c r="AB826"/>
  <c r="AF826" s="1"/>
  <c r="AB524"/>
  <c r="AF524" s="1"/>
  <c r="AE524"/>
  <c r="AD524"/>
  <c r="AB276"/>
  <c r="AF276" s="1"/>
  <c r="AE276"/>
  <c r="AD276"/>
  <c r="AB81"/>
  <c r="AF81" s="1"/>
  <c r="AB2432"/>
  <c r="AF2432" s="1"/>
  <c r="AE2432"/>
  <c r="AD2432"/>
  <c r="AB3875"/>
  <c r="AF3875" s="1"/>
  <c r="AE3875"/>
  <c r="AD3875"/>
  <c r="AB3660"/>
  <c r="AF3660" s="1"/>
  <c r="AE3660"/>
  <c r="AD3660"/>
  <c r="AB3502"/>
  <c r="AF3502" s="1"/>
  <c r="AE3502"/>
  <c r="AD3502"/>
  <c r="AB2967"/>
  <c r="AF2967" s="1"/>
  <c r="AE2967"/>
  <c r="AD2967"/>
  <c r="AB3092"/>
  <c r="AF3092" s="1"/>
  <c r="AE3092"/>
  <c r="AD3092"/>
  <c r="AB3304"/>
  <c r="AF3304" s="1"/>
  <c r="AE3304"/>
  <c r="AD3304"/>
  <c r="AB325"/>
  <c r="AF325" s="1"/>
  <c r="AB267"/>
  <c r="AF267" s="1"/>
  <c r="AB5227"/>
  <c r="AF5227" s="1"/>
  <c r="AE5227"/>
  <c r="AD5227"/>
  <c r="AB4479"/>
  <c r="AF4479" s="1"/>
  <c r="AE4479"/>
  <c r="AD4479"/>
  <c r="AB4233"/>
  <c r="AF4233" s="1"/>
  <c r="AE4233"/>
  <c r="AD4233"/>
  <c r="AB3739"/>
  <c r="AF3739" s="1"/>
  <c r="AE3739"/>
  <c r="AD3739"/>
  <c r="AB3718"/>
  <c r="AF3718" s="1"/>
  <c r="AE3718"/>
  <c r="AD3718"/>
  <c r="AB3531"/>
  <c r="AF3531" s="1"/>
  <c r="AE3531"/>
  <c r="AD3531"/>
  <c r="AB2976"/>
  <c r="AF2976" s="1"/>
  <c r="AE2976"/>
  <c r="AD2976"/>
  <c r="AB2783"/>
  <c r="AF2783" s="1"/>
  <c r="AE2783"/>
  <c r="AD2783"/>
  <c r="AB2672"/>
  <c r="AF2672" s="1"/>
  <c r="AE2672"/>
  <c r="AD2672"/>
  <c r="AB2614"/>
  <c r="AF2614" s="1"/>
  <c r="AE2614"/>
  <c r="AD2614"/>
  <c r="AB743"/>
  <c r="AF743" s="1"/>
  <c r="AB558"/>
  <c r="AF558" s="1"/>
  <c r="AB557"/>
  <c r="AF557" s="1"/>
  <c r="AE557"/>
  <c r="AD557"/>
  <c r="AB404"/>
  <c r="AF404" s="1"/>
  <c r="AB121"/>
  <c r="AF121" s="1"/>
  <c r="AE121"/>
  <c r="AD121"/>
  <c r="AB6305"/>
  <c r="AF6305" s="1"/>
  <c r="AE6305"/>
  <c r="AD6305"/>
  <c r="AB4862"/>
  <c r="AF4862" s="1"/>
  <c r="AE4862"/>
  <c r="AD4862"/>
  <c r="AB4621"/>
  <c r="AF4621" s="1"/>
  <c r="AE4621"/>
  <c r="AD4621"/>
  <c r="AB4550"/>
  <c r="AF4550" s="1"/>
  <c r="AE4550"/>
  <c r="AD4550"/>
  <c r="AB4371"/>
  <c r="AF4371" s="1"/>
  <c r="AE4371"/>
  <c r="AD4371"/>
  <c r="AB4036"/>
  <c r="AF4036" s="1"/>
  <c r="AE4036"/>
  <c r="AD4036"/>
  <c r="AB3915"/>
  <c r="AF3915" s="1"/>
  <c r="AE3915"/>
  <c r="AD3915"/>
  <c r="AB3471"/>
  <c r="AF3471" s="1"/>
  <c r="AE3471"/>
  <c r="AD3471"/>
  <c r="AB3600"/>
  <c r="AF3600" s="1"/>
  <c r="AE3600"/>
  <c r="AD3600"/>
  <c r="AB3495"/>
  <c r="AF3495" s="1"/>
  <c r="AE3495"/>
  <c r="AD3495"/>
  <c r="AB3384"/>
  <c r="AF3384" s="1"/>
  <c r="AE3384"/>
  <c r="AD3384"/>
  <c r="AB3291"/>
  <c r="AF3291" s="1"/>
  <c r="AE3291"/>
  <c r="AD3291"/>
  <c r="AB2534"/>
  <c r="AF2534" s="1"/>
  <c r="AE2534"/>
  <c r="AD2534"/>
  <c r="AB2523"/>
  <c r="AF2523" s="1"/>
  <c r="AE2523"/>
  <c r="AD2523"/>
  <c r="AB2562"/>
  <c r="AF2562" s="1"/>
  <c r="AE2562"/>
  <c r="AD2562"/>
  <c r="AB2442"/>
  <c r="AF2442" s="1"/>
  <c r="AE2442"/>
  <c r="AD2442"/>
  <c r="AB2188"/>
  <c r="AF2188" s="1"/>
  <c r="AE2188"/>
  <c r="AD2188"/>
  <c r="AB2430"/>
  <c r="AF2430" s="1"/>
  <c r="AE2430"/>
  <c r="AD2430"/>
  <c r="AB2405"/>
  <c r="AF2405" s="1"/>
  <c r="AE2405"/>
  <c r="AD2405"/>
  <c r="AB2367"/>
  <c r="AF2367" s="1"/>
  <c r="AE2367"/>
  <c r="AD2367"/>
  <c r="AB1929"/>
  <c r="AF1929" s="1"/>
  <c r="AE1929"/>
  <c r="AD1929"/>
  <c r="AB2368"/>
  <c r="AF2368" s="1"/>
  <c r="AE2368"/>
  <c r="AD2368"/>
  <c r="AB1978"/>
  <c r="AF1978" s="1"/>
  <c r="AE1978"/>
  <c r="AD1978"/>
  <c r="AB1905"/>
  <c r="AF1905" s="1"/>
  <c r="AE1905"/>
  <c r="AD1905"/>
  <c r="AB1700"/>
  <c r="AF1700" s="1"/>
  <c r="AE1700"/>
  <c r="AD1700"/>
  <c r="AB1313"/>
  <c r="AF1313" s="1"/>
  <c r="AE1313"/>
  <c r="AD1313"/>
  <c r="AB1404"/>
  <c r="AF1404" s="1"/>
  <c r="AB1075"/>
  <c r="AF1075" s="1"/>
  <c r="AB1454"/>
  <c r="AF1454" s="1"/>
  <c r="AE1454"/>
  <c r="AD1454"/>
  <c r="AB1332"/>
  <c r="AF1332" s="1"/>
  <c r="AE1332"/>
  <c r="AB1151"/>
  <c r="AF1151" s="1"/>
  <c r="AE1151"/>
  <c r="AD1151"/>
  <c r="AB1722"/>
  <c r="AF1722" s="1"/>
  <c r="AE1722"/>
  <c r="AD1722"/>
  <c r="AB1102"/>
  <c r="AF1102" s="1"/>
  <c r="AB914"/>
  <c r="AF914" s="1"/>
  <c r="AE914"/>
  <c r="AD914"/>
  <c r="AB1176"/>
  <c r="AF1176" s="1"/>
  <c r="AB554"/>
  <c r="AF554" s="1"/>
  <c r="AE554"/>
  <c r="AD554"/>
  <c r="AB993"/>
  <c r="AF993" s="1"/>
  <c r="AE993"/>
  <c r="AD993"/>
  <c r="AB713"/>
  <c r="AF713" s="1"/>
  <c r="AE713"/>
  <c r="AB495"/>
  <c r="AF495" s="1"/>
  <c r="AE495"/>
  <c r="AD495"/>
  <c r="AB510"/>
  <c r="AF510" s="1"/>
  <c r="AE510"/>
  <c r="AD510"/>
  <c r="AB402"/>
  <c r="AF402" s="1"/>
  <c r="AB104"/>
  <c r="AF104" s="1"/>
  <c r="AE104"/>
  <c r="AB288"/>
  <c r="AF288" s="1"/>
  <c r="AD288"/>
  <c r="AB3960"/>
  <c r="AF3960" s="1"/>
  <c r="AE3960"/>
  <c r="AD3960"/>
  <c r="AB2556"/>
  <c r="AF2556" s="1"/>
  <c r="AE2556"/>
  <c r="AD2556"/>
  <c r="AB2011"/>
  <c r="AF2011" s="1"/>
  <c r="AE2011"/>
  <c r="AD2011"/>
  <c r="AB529"/>
  <c r="AF529" s="1"/>
  <c r="AE529"/>
  <c r="AD529"/>
  <c r="AB4844"/>
  <c r="AF4844" s="1"/>
  <c r="AE4844"/>
  <c r="AD4844"/>
  <c r="AB1328"/>
  <c r="AF1328" s="1"/>
  <c r="AB4314"/>
  <c r="AF4314" s="1"/>
  <c r="AE4314"/>
  <c r="AD4314"/>
  <c r="AB4098"/>
  <c r="AF4098" s="1"/>
  <c r="AE4098"/>
  <c r="AD4098"/>
  <c r="AB3972"/>
  <c r="AF3972" s="1"/>
  <c r="AE3972"/>
  <c r="AD3972"/>
  <c r="AB3903"/>
  <c r="AF3903" s="1"/>
  <c r="AE3903"/>
  <c r="AD3903"/>
  <c r="AB4081"/>
  <c r="AF4081" s="1"/>
  <c r="AE4081"/>
  <c r="AD4081"/>
  <c r="AB3850"/>
  <c r="AF3850" s="1"/>
  <c r="AE3850"/>
  <c r="AD3850"/>
  <c r="AB3743"/>
  <c r="AF3743" s="1"/>
  <c r="AE3743"/>
  <c r="AD3743"/>
  <c r="AB3835"/>
  <c r="AF3835" s="1"/>
  <c r="AE3835"/>
  <c r="AD3835"/>
  <c r="AB3376"/>
  <c r="AF3376" s="1"/>
  <c r="AE3376"/>
  <c r="AD3376"/>
  <c r="AB3348"/>
  <c r="AF3348" s="1"/>
  <c r="AE3348"/>
  <c r="AD3348"/>
  <c r="AB3417"/>
  <c r="AF3417" s="1"/>
  <c r="AE3417"/>
  <c r="AD3417"/>
  <c r="AB3288"/>
  <c r="AF3288" s="1"/>
  <c r="AE3288"/>
  <c r="AD3288"/>
  <c r="AB3206"/>
  <c r="AF3206" s="1"/>
  <c r="AE3206"/>
  <c r="AD3206"/>
  <c r="AB3104"/>
  <c r="AF3104" s="1"/>
  <c r="AE3104"/>
  <c r="AD3104"/>
  <c r="AB3088"/>
  <c r="AF3088" s="1"/>
  <c r="AE3088"/>
  <c r="AD3088"/>
  <c r="AB2266"/>
  <c r="AF2266" s="1"/>
  <c r="AE2266"/>
  <c r="AD2266"/>
  <c r="AB2257"/>
  <c r="AF2257" s="1"/>
  <c r="AE2257"/>
  <c r="AD2257"/>
  <c r="AB1795"/>
  <c r="AF1795" s="1"/>
  <c r="AE1795"/>
  <c r="AD1795"/>
  <c r="AB1927"/>
  <c r="AF1927" s="1"/>
  <c r="AE1927"/>
  <c r="AD1927"/>
  <c r="AB1812"/>
  <c r="AF1812" s="1"/>
  <c r="AE1812"/>
  <c r="AD1812"/>
  <c r="AB978"/>
  <c r="AF978" s="1"/>
  <c r="AE978"/>
  <c r="AD978"/>
  <c r="AB1215"/>
  <c r="AF1215" s="1"/>
  <c r="AB926"/>
  <c r="AF926" s="1"/>
  <c r="AD926"/>
  <c r="AB508"/>
  <c r="AF508" s="1"/>
  <c r="AE508"/>
  <c r="AD508"/>
  <c r="AB5082"/>
  <c r="AF5082" s="1"/>
  <c r="AE5082"/>
  <c r="AD5082"/>
  <c r="AB4344"/>
  <c r="AF4344" s="1"/>
  <c r="AE4344"/>
  <c r="AD4344"/>
  <c r="AB4202"/>
  <c r="AF4202" s="1"/>
  <c r="AE4202"/>
  <c r="AD4202"/>
  <c r="AB3883"/>
  <c r="AF3883" s="1"/>
  <c r="AE3883"/>
  <c r="AD3883"/>
  <c r="AB3927"/>
  <c r="AF3927" s="1"/>
  <c r="AE3927"/>
  <c r="AD3927"/>
  <c r="AB3575"/>
  <c r="AF3575" s="1"/>
  <c r="AE3575"/>
  <c r="AD3575"/>
  <c r="AB3361"/>
  <c r="AF3361" s="1"/>
  <c r="AE3361"/>
  <c r="AD3361"/>
  <c r="AB3351"/>
  <c r="AF3351" s="1"/>
  <c r="AE3351"/>
  <c r="AD3351"/>
  <c r="AB3337"/>
  <c r="AF3337" s="1"/>
  <c r="AE3337"/>
  <c r="AD3337"/>
  <c r="AB3159"/>
  <c r="AF3159" s="1"/>
  <c r="AE3159"/>
  <c r="AD3159"/>
  <c r="AB3129"/>
  <c r="AF3129" s="1"/>
  <c r="AE3129"/>
  <c r="AD3129"/>
  <c r="AB2935"/>
  <c r="AF2935" s="1"/>
  <c r="AE2935"/>
  <c r="AD2935"/>
  <c r="AB2941"/>
  <c r="AF2941" s="1"/>
  <c r="AE2941"/>
  <c r="AD2941"/>
  <c r="AB2707"/>
  <c r="AF2707" s="1"/>
  <c r="AE2707"/>
  <c r="AD2707"/>
  <c r="AB2521"/>
  <c r="AF2521" s="1"/>
  <c r="AE2521"/>
  <c r="AD2521"/>
  <c r="AB2089"/>
  <c r="AF2089" s="1"/>
  <c r="AE2089"/>
  <c r="AD2089"/>
  <c r="AB2676"/>
  <c r="AF2676" s="1"/>
  <c r="AE2676"/>
  <c r="AD2676"/>
  <c r="AB2195"/>
  <c r="AF2195" s="1"/>
  <c r="AE2195"/>
  <c r="AD2195"/>
  <c r="AB1997"/>
  <c r="AF1997" s="1"/>
  <c r="AE1997"/>
  <c r="AD1997"/>
  <c r="AB2040"/>
  <c r="AF2040" s="1"/>
  <c r="AE2040"/>
  <c r="AB1503"/>
  <c r="AF1503" s="1"/>
  <c r="AE1503"/>
  <c r="AD1503"/>
  <c r="AB1476"/>
  <c r="AF1476" s="1"/>
  <c r="AD1476"/>
  <c r="AB1205"/>
  <c r="AF1205" s="1"/>
  <c r="AB1301"/>
  <c r="AF1301" s="1"/>
  <c r="AE1301"/>
  <c r="AD1301"/>
  <c r="AB1019"/>
  <c r="AF1019" s="1"/>
  <c r="AE1019"/>
  <c r="AD1019"/>
  <c r="AB1148"/>
  <c r="AF1148" s="1"/>
  <c r="AB611"/>
  <c r="AF611" s="1"/>
  <c r="AE611"/>
  <c r="AD611"/>
  <c r="AB165"/>
  <c r="AF165" s="1"/>
  <c r="AB2390"/>
  <c r="AF2390" s="1"/>
  <c r="AE2390"/>
  <c r="AD2390"/>
  <c r="AB1284"/>
  <c r="AF1284" s="1"/>
  <c r="AE1284"/>
  <c r="AD1284"/>
  <c r="AB3914"/>
  <c r="AF3914" s="1"/>
  <c r="AE3914"/>
  <c r="AD3914"/>
  <c r="AB1609"/>
  <c r="AF1609" s="1"/>
  <c r="AE1609"/>
  <c r="AD1609"/>
  <c r="AB1033"/>
  <c r="AF1033" s="1"/>
  <c r="AE1033"/>
  <c r="AD1033"/>
  <c r="AB214"/>
  <c r="AF214" s="1"/>
  <c r="AD214"/>
  <c r="AB583"/>
  <c r="AF583" s="1"/>
  <c r="AE583"/>
  <c r="AD583"/>
  <c r="AB4420"/>
  <c r="AF4420" s="1"/>
  <c r="AE4420"/>
  <c r="AD4420"/>
  <c r="AB4307"/>
  <c r="AF4307" s="1"/>
  <c r="AE4307"/>
  <c r="AD4307"/>
  <c r="AB3858"/>
  <c r="AF3858" s="1"/>
  <c r="AE3858"/>
  <c r="AD3858"/>
  <c r="AB1783"/>
  <c r="AF1783" s="1"/>
  <c r="AE1783"/>
  <c r="AD1783"/>
  <c r="AB3732"/>
  <c r="AF3732" s="1"/>
  <c r="AE3732"/>
  <c r="AD3732"/>
  <c r="AB3622"/>
  <c r="AF3622" s="1"/>
  <c r="AE3622"/>
  <c r="AD3622"/>
  <c r="AB3587"/>
  <c r="AF3587" s="1"/>
  <c r="AE3587"/>
  <c r="AD3587"/>
  <c r="AB3452"/>
  <c r="AF3452" s="1"/>
  <c r="AE3452"/>
  <c r="AD3452"/>
  <c r="AB3320"/>
  <c r="AF3320" s="1"/>
  <c r="AE3320"/>
  <c r="AD3320"/>
  <c r="AB3242"/>
  <c r="AF3242" s="1"/>
  <c r="AE3242"/>
  <c r="AD3242"/>
  <c r="AB3133"/>
  <c r="AF3133" s="1"/>
  <c r="AE3133"/>
  <c r="AD3133"/>
  <c r="AB3083"/>
  <c r="AF3083" s="1"/>
  <c r="AE3083"/>
  <c r="AD3083"/>
  <c r="AB3078"/>
  <c r="AF3078" s="1"/>
  <c r="AE3078"/>
  <c r="AD3078"/>
  <c r="AB2876"/>
  <c r="AF2876" s="1"/>
  <c r="AE2876"/>
  <c r="AD2876"/>
  <c r="AB2494"/>
  <c r="AF2494" s="1"/>
  <c r="AE2494"/>
  <c r="AD2494"/>
  <c r="AB925"/>
  <c r="AF925" s="1"/>
  <c r="AE925"/>
  <c r="AD925"/>
  <c r="AB734"/>
  <c r="AF734" s="1"/>
  <c r="AE734"/>
  <c r="AD734"/>
  <c r="AB899"/>
  <c r="AF899" s="1"/>
  <c r="AE899"/>
  <c r="AB719"/>
  <c r="AF719" s="1"/>
  <c r="AB612"/>
  <c r="AF612" s="1"/>
  <c r="AE612"/>
  <c r="AD612"/>
  <c r="AB335"/>
  <c r="AF335" s="1"/>
  <c r="AE335"/>
  <c r="AD335"/>
  <c r="AB823"/>
  <c r="AF823" s="1"/>
  <c r="AE823"/>
  <c r="AD823"/>
  <c r="AB6"/>
  <c r="AF6" s="1"/>
  <c r="AE6"/>
  <c r="AD6"/>
  <c r="AB2238"/>
  <c r="AF2238" s="1"/>
  <c r="AE2238"/>
  <c r="AD2238"/>
  <c r="AB756"/>
  <c r="AF756" s="1"/>
  <c r="AE756"/>
  <c r="AD756"/>
  <c r="AB3170"/>
  <c r="AF3170" s="1"/>
  <c r="AE3170"/>
  <c r="AD3170"/>
  <c r="AB3727"/>
  <c r="AF3727" s="1"/>
  <c r="AE3727"/>
  <c r="AD3727"/>
  <c r="AB3615"/>
  <c r="AF3615" s="1"/>
  <c r="AE3615"/>
  <c r="AD3615"/>
  <c r="AB2454"/>
  <c r="AF2454" s="1"/>
  <c r="AE2454"/>
  <c r="AD2454"/>
  <c r="AB2099"/>
  <c r="AF2099" s="1"/>
  <c r="AE2099"/>
  <c r="AD2099"/>
  <c r="AB3721"/>
  <c r="AF3721" s="1"/>
  <c r="AE3721"/>
  <c r="AD3721"/>
  <c r="AB2827"/>
  <c r="AF2827" s="1"/>
  <c r="AE2827"/>
  <c r="AD2827"/>
  <c r="AB2577"/>
  <c r="AF2577" s="1"/>
  <c r="AE2577"/>
  <c r="AD2577"/>
  <c r="AB1865"/>
  <c r="AF1865" s="1"/>
  <c r="AE1865"/>
  <c r="AD1865"/>
  <c r="AB1938"/>
  <c r="AF1938" s="1"/>
  <c r="AE1938"/>
  <c r="AD1938"/>
  <c r="AB1910"/>
  <c r="AF1910" s="1"/>
  <c r="AE1910"/>
  <c r="AD1910"/>
  <c r="AB5231"/>
  <c r="AF5231" s="1"/>
  <c r="AE5231"/>
  <c r="AD5231"/>
  <c r="AB3820"/>
  <c r="AF3820" s="1"/>
  <c r="AE3820"/>
  <c r="AD3820"/>
  <c r="AB2440"/>
  <c r="AF2440" s="1"/>
  <c r="AE2440"/>
  <c r="AD2440"/>
  <c r="AB1691"/>
  <c r="AF1691" s="1"/>
  <c r="AE1691"/>
  <c r="AD1691"/>
  <c r="AB1562"/>
  <c r="AF1562" s="1"/>
  <c r="AE1562"/>
  <c r="AD1562"/>
  <c r="AB1427"/>
  <c r="AF1427" s="1"/>
  <c r="AE1427"/>
  <c r="AD1427"/>
  <c r="AB889"/>
  <c r="AF889" s="1"/>
  <c r="AB724"/>
  <c r="AF724" s="1"/>
  <c r="AD724"/>
  <c r="AB4219"/>
  <c r="AF4219" s="1"/>
  <c r="AE4219"/>
  <c r="AD4219"/>
  <c r="AB3778"/>
  <c r="AF3778" s="1"/>
  <c r="AE3778"/>
  <c r="AD3778"/>
  <c r="AB3664"/>
  <c r="AF3664" s="1"/>
  <c r="AE3664"/>
  <c r="AD3664"/>
  <c r="AB3481"/>
  <c r="AF3481" s="1"/>
  <c r="AE3481"/>
  <c r="AD3481"/>
  <c r="AB2978"/>
  <c r="AF2978" s="1"/>
  <c r="AE2978"/>
  <c r="AD2978"/>
  <c r="AB3156"/>
  <c r="AF3156" s="1"/>
  <c r="AE3156"/>
  <c r="AD3156"/>
  <c r="AB3073"/>
  <c r="AF3073" s="1"/>
  <c r="AE3073"/>
  <c r="AD3073"/>
  <c r="AB2729"/>
  <c r="AF2729" s="1"/>
  <c r="AE2729"/>
  <c r="AD2729"/>
  <c r="AB1529"/>
  <c r="AF1529" s="1"/>
  <c r="AE1529"/>
  <c r="AD1529"/>
  <c r="AB685"/>
  <c r="AF685" s="1"/>
  <c r="AE685"/>
  <c r="AD685"/>
  <c r="AB1147"/>
  <c r="AF1147" s="1"/>
  <c r="AE1147"/>
  <c r="AB465"/>
  <c r="AF465" s="1"/>
  <c r="AE465"/>
  <c r="AD465"/>
  <c r="AB1789"/>
  <c r="AF1789" s="1"/>
  <c r="AE1789"/>
  <c r="AD1789"/>
  <c r="AB3563"/>
  <c r="AF3563" s="1"/>
  <c r="AE3563"/>
  <c r="AD3563"/>
  <c r="AB1588"/>
  <c r="AF1588" s="1"/>
  <c r="AE1588"/>
  <c r="AD1588"/>
  <c r="AB3665"/>
  <c r="AF3665" s="1"/>
  <c r="AE3665"/>
  <c r="AD3665"/>
  <c r="AB2374"/>
  <c r="AF2374" s="1"/>
  <c r="AE2374"/>
  <c r="AD2374"/>
  <c r="AB1826"/>
  <c r="AF1826" s="1"/>
  <c r="AE1826"/>
  <c r="AD1826"/>
  <c r="AB736"/>
  <c r="AF736" s="1"/>
  <c r="AE736"/>
  <c r="AB1068"/>
  <c r="AF1068" s="1"/>
  <c r="AB274"/>
  <c r="AF274" s="1"/>
  <c r="AE274"/>
  <c r="AD274"/>
  <c r="AB3034"/>
  <c r="AF3034" s="1"/>
  <c r="AE3034"/>
  <c r="AD3034"/>
  <c r="AB3672"/>
  <c r="AF3672" s="1"/>
  <c r="AE3672"/>
  <c r="AD3672"/>
  <c r="AB3836"/>
  <c r="AF3836" s="1"/>
  <c r="AE3836"/>
  <c r="AD3836"/>
  <c r="AB3532"/>
  <c r="AF3532" s="1"/>
  <c r="AE3532"/>
  <c r="AD3532"/>
  <c r="AB3443"/>
  <c r="AF3443" s="1"/>
  <c r="AE3443"/>
  <c r="AD3443"/>
  <c r="AB3567"/>
  <c r="AF3567" s="1"/>
  <c r="AE3567"/>
  <c r="AD3567"/>
  <c r="AB3341"/>
  <c r="AF3341" s="1"/>
  <c r="AE3341"/>
  <c r="AD3341"/>
  <c r="AB2621"/>
  <c r="AF2621" s="1"/>
  <c r="AE2621"/>
  <c r="AD2621"/>
  <c r="AB2268"/>
  <c r="AF2268" s="1"/>
  <c r="AE2268"/>
  <c r="AD2268"/>
  <c r="AB2103"/>
  <c r="AF2103" s="1"/>
  <c r="AE2103"/>
  <c r="AD2103"/>
  <c r="AB252"/>
  <c r="AF252" s="1"/>
  <c r="AB4981"/>
  <c r="AF4981" s="1"/>
  <c r="AE4981"/>
  <c r="AD4981"/>
  <c r="AB1216"/>
  <c r="AF1216" s="1"/>
  <c r="AE1216"/>
  <c r="AD1216"/>
  <c r="AB1362"/>
  <c r="AF1362" s="1"/>
  <c r="AB3447"/>
  <c r="AF3447" s="1"/>
  <c r="AE3447"/>
  <c r="AD3447"/>
  <c r="AB1892"/>
  <c r="AF1892" s="1"/>
  <c r="AE1892"/>
  <c r="AD1892"/>
  <c r="AB257"/>
  <c r="AF257" s="1"/>
  <c r="AE257"/>
  <c r="AD257"/>
  <c r="AB1840"/>
  <c r="AF1840" s="1"/>
  <c r="AE1840"/>
  <c r="AD1840"/>
  <c r="AB2859"/>
  <c r="AF2859" s="1"/>
  <c r="AE2859"/>
  <c r="AD2859"/>
  <c r="AB2229"/>
  <c r="AF2229" s="1"/>
  <c r="AE2229"/>
  <c r="AD2229"/>
  <c r="AB2482"/>
  <c r="AF2482" s="1"/>
  <c r="AE2482"/>
  <c r="AD2482"/>
  <c r="AB2464"/>
  <c r="AF2464" s="1"/>
  <c r="AE2464"/>
  <c r="AD2464"/>
  <c r="AB2453"/>
  <c r="AF2453" s="1"/>
  <c r="AE2453"/>
  <c r="AD2453"/>
  <c r="AB2199"/>
  <c r="AF2199" s="1"/>
  <c r="AE2199"/>
  <c r="AD2199"/>
  <c r="AB2233"/>
  <c r="AF2233" s="1"/>
  <c r="AE2233"/>
  <c r="AD2233"/>
  <c r="AB2275"/>
  <c r="AF2275" s="1"/>
  <c r="AE2275"/>
  <c r="AD2275"/>
  <c r="AB2383"/>
  <c r="AF2383" s="1"/>
  <c r="AE2383"/>
  <c r="AD2383"/>
  <c r="AB2225"/>
  <c r="AF2225" s="1"/>
  <c r="AE2225"/>
  <c r="AD2225"/>
  <c r="AB2339"/>
  <c r="AF2339" s="1"/>
  <c r="AE2339"/>
  <c r="AD2339"/>
  <c r="AB2088"/>
  <c r="AF2088" s="1"/>
  <c r="AE2088"/>
  <c r="AD2088"/>
  <c r="AB1886"/>
  <c r="AF1886" s="1"/>
  <c r="AE1886"/>
  <c r="AD1886"/>
  <c r="AB2571"/>
  <c r="AF2571" s="1"/>
  <c r="AE2571"/>
  <c r="AD2571"/>
  <c r="AB2457"/>
  <c r="AF2457" s="1"/>
  <c r="AE2457"/>
  <c r="AD2457"/>
  <c r="AB2039"/>
  <c r="AF2039" s="1"/>
  <c r="AE2039"/>
  <c r="AD2039"/>
  <c r="AB1704"/>
  <c r="AF1704" s="1"/>
  <c r="AE1704"/>
  <c r="AD1704"/>
  <c r="AB1916"/>
  <c r="AF1916" s="1"/>
  <c r="AE1916"/>
  <c r="AD1916"/>
  <c r="AB1766"/>
  <c r="AF1766" s="1"/>
  <c r="AE1766"/>
  <c r="AD1766"/>
  <c r="AB1629"/>
  <c r="AF1629" s="1"/>
  <c r="AE1629"/>
  <c r="AD1629"/>
  <c r="AB3459"/>
  <c r="AF3459" s="1"/>
  <c r="AE3459"/>
  <c r="AD3459"/>
  <c r="AB3401"/>
  <c r="AF3401" s="1"/>
  <c r="AE3401"/>
  <c r="AD3401"/>
  <c r="AB3143"/>
  <c r="AF3143" s="1"/>
  <c r="AE3143"/>
  <c r="AD3143"/>
  <c r="AB2874"/>
  <c r="AF2874" s="1"/>
  <c r="AE2874"/>
  <c r="AD2874"/>
  <c r="AB1464"/>
  <c r="AF1464" s="1"/>
  <c r="AE1464"/>
  <c r="AD1464"/>
  <c r="AB2045"/>
  <c r="AF2045" s="1"/>
  <c r="AE2045"/>
  <c r="AD2045"/>
  <c r="AB1060"/>
  <c r="AF1060" s="1"/>
  <c r="AE1060"/>
  <c r="AB140"/>
  <c r="AF140" s="1"/>
  <c r="AE140"/>
  <c r="AD140"/>
  <c r="AB4590"/>
  <c r="AF4590" s="1"/>
  <c r="AE4590"/>
  <c r="AD4590"/>
  <c r="AB3577"/>
  <c r="AF3577" s="1"/>
  <c r="AE3577"/>
  <c r="AD3577"/>
  <c r="AB2297"/>
  <c r="AF2297" s="1"/>
  <c r="AE2297"/>
  <c r="AD2297"/>
  <c r="AB1718"/>
  <c r="AF1718" s="1"/>
  <c r="AE1718"/>
  <c r="AD1718"/>
  <c r="AB1136"/>
  <c r="AF1136" s="1"/>
  <c r="AE1136"/>
  <c r="AB531"/>
  <c r="AF531" s="1"/>
  <c r="AE531"/>
  <c r="AD531"/>
  <c r="AB194"/>
  <c r="AF194" s="1"/>
  <c r="AE194"/>
  <c r="AD194"/>
  <c r="AB604"/>
  <c r="AF604" s="1"/>
  <c r="AB1165"/>
  <c r="AF1165" s="1"/>
  <c r="AB2307"/>
  <c r="AF2307" s="1"/>
  <c r="AE2307"/>
  <c r="AD2307"/>
  <c r="AB2343"/>
  <c r="AF2343" s="1"/>
  <c r="AE2343"/>
  <c r="AD2343"/>
  <c r="AB2328"/>
  <c r="AF2328" s="1"/>
  <c r="AE2328"/>
  <c r="AD2328"/>
  <c r="AB2231"/>
  <c r="AF2231" s="1"/>
  <c r="AE2231"/>
  <c r="AD2231"/>
  <c r="AB2317"/>
  <c r="AF2317" s="1"/>
  <c r="AE2317"/>
  <c r="AD2317"/>
  <c r="AB1955"/>
  <c r="AF1955" s="1"/>
  <c r="AE1955"/>
  <c r="AD1955"/>
  <c r="AB1741"/>
  <c r="AF1741" s="1"/>
  <c r="AE1741"/>
  <c r="AD1741"/>
  <c r="AB3641"/>
  <c r="AF3641" s="1"/>
  <c r="AE3641"/>
  <c r="AD3641"/>
  <c r="AB3573"/>
  <c r="AF3573" s="1"/>
  <c r="AE3573"/>
  <c r="AD3573"/>
  <c r="AB3300"/>
  <c r="AF3300" s="1"/>
  <c r="AE3300"/>
  <c r="AD3300"/>
  <c r="AB3211"/>
  <c r="AF3211" s="1"/>
  <c r="AE3211"/>
  <c r="AD3211"/>
  <c r="AB2597"/>
  <c r="AF2597" s="1"/>
  <c r="AE2597"/>
  <c r="AD2597"/>
  <c r="AB1854"/>
  <c r="AF1854" s="1"/>
  <c r="AE1854"/>
  <c r="AD1854"/>
  <c r="AB1226"/>
  <c r="AF1226" s="1"/>
  <c r="AE1226"/>
  <c r="AD1226"/>
  <c r="AB1526"/>
  <c r="AF1526" s="1"/>
  <c r="AE1526"/>
  <c r="AD1526"/>
  <c r="AB523"/>
  <c r="AF523" s="1"/>
  <c r="AB4379"/>
  <c r="AF4379" s="1"/>
  <c r="AE4379"/>
  <c r="AD4379"/>
  <c r="AB4255"/>
  <c r="AF4255" s="1"/>
  <c r="AE4255"/>
  <c r="AD4255"/>
  <c r="AB3939"/>
  <c r="AF3939" s="1"/>
  <c r="AE3939"/>
  <c r="AD3939"/>
  <c r="AB3885"/>
  <c r="AF3885" s="1"/>
  <c r="AE3885"/>
  <c r="AD3885"/>
  <c r="AB3912"/>
  <c r="AF3912" s="1"/>
  <c r="AE3912"/>
  <c r="AD3912"/>
  <c r="AB3594"/>
  <c r="AF3594" s="1"/>
  <c r="AE3594"/>
  <c r="AD3594"/>
  <c r="AB3584"/>
  <c r="AF3584" s="1"/>
  <c r="AE3584"/>
  <c r="AD3584"/>
  <c r="AB3534"/>
  <c r="AF3534" s="1"/>
  <c r="AE3534"/>
  <c r="AD3534"/>
  <c r="AB3510"/>
  <c r="AF3510" s="1"/>
  <c r="AE3510"/>
  <c r="AD3510"/>
  <c r="AB3439"/>
  <c r="AF3439" s="1"/>
  <c r="AE3439"/>
  <c r="AD3439"/>
  <c r="AB3424"/>
  <c r="AF3424" s="1"/>
  <c r="AE3424"/>
  <c r="AD3424"/>
  <c r="AB3405"/>
  <c r="AF3405" s="1"/>
  <c r="AE3405"/>
  <c r="AD3405"/>
  <c r="AB3310"/>
  <c r="AF3310" s="1"/>
  <c r="AE3310"/>
  <c r="AD3310"/>
  <c r="AB3043"/>
  <c r="AF3043" s="1"/>
  <c r="AE3043"/>
  <c r="AD3043"/>
  <c r="AB3180"/>
  <c r="AF3180" s="1"/>
  <c r="AE3180"/>
  <c r="AD3180"/>
  <c r="AB3057"/>
  <c r="AF3057" s="1"/>
  <c r="AE3057"/>
  <c r="AD3057"/>
  <c r="AB2920"/>
  <c r="AF2920" s="1"/>
  <c r="AE2920"/>
  <c r="AD2920"/>
  <c r="AB2794"/>
  <c r="AF2794" s="1"/>
  <c r="AE2794"/>
  <c r="AD2794"/>
  <c r="AB2793"/>
  <c r="AF2793" s="1"/>
  <c r="AE2793"/>
  <c r="AD2793"/>
  <c r="AB1172"/>
  <c r="AF1172" s="1"/>
  <c r="AE1172"/>
  <c r="AD1172"/>
  <c r="AB2656"/>
  <c r="AF2656" s="1"/>
  <c r="AE2656"/>
  <c r="AD2656"/>
  <c r="AB2479"/>
  <c r="AF2479" s="1"/>
  <c r="AE2479"/>
  <c r="AD2479"/>
  <c r="AB2579"/>
  <c r="AF2579" s="1"/>
  <c r="AE2579"/>
  <c r="AD2579"/>
  <c r="AB2495"/>
  <c r="AF2495" s="1"/>
  <c r="AE2495"/>
  <c r="AD2495"/>
  <c r="AB2253"/>
  <c r="AF2253" s="1"/>
  <c r="AE2253"/>
  <c r="AD2253"/>
  <c r="AB2309"/>
  <c r="AF2309" s="1"/>
  <c r="AE2309"/>
  <c r="AD2309"/>
  <c r="AB2215"/>
  <c r="AF2215" s="1"/>
  <c r="AE2215"/>
  <c r="AD2215"/>
  <c r="AB2118"/>
  <c r="AF2118" s="1"/>
  <c r="AE2118"/>
  <c r="AD2118"/>
  <c r="AB2166"/>
  <c r="AF2166" s="1"/>
  <c r="AE2166"/>
  <c r="AD2166"/>
  <c r="AB1995"/>
  <c r="AF1995" s="1"/>
  <c r="AE1995"/>
  <c r="AD1995"/>
  <c r="AB1960"/>
  <c r="AF1960" s="1"/>
  <c r="AE1960"/>
  <c r="AD1960"/>
  <c r="AB2073"/>
  <c r="AF2073" s="1"/>
  <c r="AE2073"/>
  <c r="AD2073"/>
  <c r="AB1979"/>
  <c r="AF1979" s="1"/>
  <c r="AE1979"/>
  <c r="AD1979"/>
  <c r="AB1851"/>
  <c r="AF1851" s="1"/>
  <c r="AE1851"/>
  <c r="AD1851"/>
  <c r="AB1554"/>
  <c r="AF1554" s="1"/>
  <c r="AE1554"/>
  <c r="AD1554"/>
  <c r="AB1545"/>
  <c r="AF1545" s="1"/>
  <c r="AE1545"/>
  <c r="AD1545"/>
  <c r="AB1385"/>
  <c r="AF1385" s="1"/>
  <c r="AE1385"/>
  <c r="AD1385"/>
  <c r="AB1644"/>
  <c r="AF1644" s="1"/>
  <c r="AE1644"/>
  <c r="AD1644"/>
  <c r="AB657"/>
  <c r="AF657" s="1"/>
  <c r="AE657"/>
  <c r="AD657"/>
  <c r="AB1153"/>
  <c r="AF1153" s="1"/>
  <c r="AE1153"/>
  <c r="AB1048"/>
  <c r="AF1048" s="1"/>
  <c r="AE1048"/>
  <c r="AD1048"/>
  <c r="AB892"/>
  <c r="AF892" s="1"/>
  <c r="AE892"/>
  <c r="AD892"/>
  <c r="AB769"/>
  <c r="AF769" s="1"/>
  <c r="AE769"/>
  <c r="AD769"/>
  <c r="AB569"/>
  <c r="AF569" s="1"/>
  <c r="AB950"/>
  <c r="AF950" s="1"/>
  <c r="AB712"/>
  <c r="AF712" s="1"/>
  <c r="AE712"/>
  <c r="AD712"/>
  <c r="AB532"/>
  <c r="AF532" s="1"/>
  <c r="AD532"/>
  <c r="AB320"/>
  <c r="AF320" s="1"/>
  <c r="AE320"/>
  <c r="AD320"/>
  <c r="AB271"/>
  <c r="AF271" s="1"/>
  <c r="AE271"/>
  <c r="AD271"/>
  <c r="AB154"/>
  <c r="AF154" s="1"/>
  <c r="AE154"/>
  <c r="AB175"/>
  <c r="AF175" s="1"/>
  <c r="AB3733"/>
  <c r="AF3733" s="1"/>
  <c r="AE3733"/>
  <c r="AD3733"/>
  <c r="AB3484"/>
  <c r="AF3484" s="1"/>
  <c r="AE3484"/>
  <c r="AD3484"/>
  <c r="AB3196"/>
  <c r="AF3196" s="1"/>
  <c r="AE3196"/>
  <c r="AD3196"/>
  <c r="AB2535"/>
  <c r="AF2535" s="1"/>
  <c r="AE2535"/>
  <c r="AD2535"/>
  <c r="AB1323"/>
  <c r="AF1323" s="1"/>
  <c r="AE1323"/>
  <c r="AD1323"/>
  <c r="AB904"/>
  <c r="AF904" s="1"/>
  <c r="AE904"/>
  <c r="AD904"/>
  <c r="AB959"/>
  <c r="AF959" s="1"/>
  <c r="AE959"/>
  <c r="AD959"/>
  <c r="AB3277"/>
  <c r="AF3277" s="1"/>
  <c r="AE3277"/>
  <c r="AD3277"/>
  <c r="AB3201"/>
  <c r="AF3201" s="1"/>
  <c r="AE3201"/>
  <c r="AD3201"/>
  <c r="AB3154"/>
  <c r="AF3154" s="1"/>
  <c r="AE3154"/>
  <c r="AD3154"/>
  <c r="AB3017"/>
  <c r="AF3017" s="1"/>
  <c r="AE3017"/>
  <c r="AD3017"/>
  <c r="AB1737"/>
  <c r="AF1737" s="1"/>
  <c r="AE1737"/>
  <c r="AD1737"/>
  <c r="AB2018"/>
  <c r="AF2018" s="1"/>
  <c r="AE2018"/>
  <c r="AD2018"/>
  <c r="AB1604"/>
  <c r="AF1604" s="1"/>
  <c r="AE1604"/>
  <c r="AD1604"/>
  <c r="AB1270"/>
  <c r="AF1270" s="1"/>
  <c r="AE1270"/>
  <c r="AD1270"/>
  <c r="AB957"/>
  <c r="AF957" s="1"/>
  <c r="AE957"/>
  <c r="AD957"/>
  <c r="AB1355"/>
  <c r="AF1355" s="1"/>
  <c r="AE1355"/>
  <c r="AD1355"/>
  <c r="AB444"/>
  <c r="AF444" s="1"/>
  <c r="AE444"/>
  <c r="AD444"/>
  <c r="AB579"/>
  <c r="AF579" s="1"/>
  <c r="AE579"/>
  <c r="AD579"/>
  <c r="AB336"/>
  <c r="AF336" s="1"/>
  <c r="AE336"/>
  <c r="AD336"/>
  <c r="AB3314"/>
  <c r="AF3314" s="1"/>
  <c r="AE3314"/>
  <c r="AD3314"/>
  <c r="AB1777"/>
  <c r="AF1777" s="1"/>
  <c r="AE1777"/>
  <c r="AD1777"/>
  <c r="AB1820"/>
  <c r="AF1820" s="1"/>
  <c r="AE1820"/>
  <c r="AD1820"/>
  <c r="AB4396"/>
  <c r="AF4396" s="1"/>
  <c r="AE4396"/>
  <c r="AD4396"/>
  <c r="AB4405"/>
  <c r="AF4405" s="1"/>
  <c r="AE4405"/>
  <c r="AD4405"/>
  <c r="AB4061"/>
  <c r="AF4061" s="1"/>
  <c r="AE4061"/>
  <c r="AD4061"/>
  <c r="AB3886"/>
  <c r="AF3886" s="1"/>
  <c r="AE3886"/>
  <c r="AD3886"/>
  <c r="AB3872"/>
  <c r="AF3872" s="1"/>
  <c r="AE3872"/>
  <c r="AD3872"/>
  <c r="AB3794"/>
  <c r="AF3794" s="1"/>
  <c r="AE3794"/>
  <c r="AD3794"/>
  <c r="AB3772"/>
  <c r="AF3772" s="1"/>
  <c r="AE3772"/>
  <c r="AD3772"/>
  <c r="AB3907"/>
  <c r="AF3907" s="1"/>
  <c r="AE3907"/>
  <c r="AD3907"/>
  <c r="AB3936"/>
  <c r="AF3936" s="1"/>
  <c r="AE3936"/>
  <c r="AD3936"/>
  <c r="AB3689"/>
  <c r="AF3689" s="1"/>
  <c r="AE3689"/>
  <c r="AD3689"/>
  <c r="AB3709"/>
  <c r="AF3709" s="1"/>
  <c r="AE3709"/>
  <c r="AD3709"/>
  <c r="AB6339"/>
  <c r="AF6339" s="1"/>
  <c r="AE6339"/>
  <c r="AD6339"/>
  <c r="AB3404"/>
  <c r="AF3404" s="1"/>
  <c r="AE3404"/>
  <c r="AD3404"/>
  <c r="AB3368"/>
  <c r="AF3368" s="1"/>
  <c r="AE3368"/>
  <c r="AD3368"/>
  <c r="AB3269"/>
  <c r="AF3269" s="1"/>
  <c r="AE3269"/>
  <c r="AD3269"/>
  <c r="AB3029"/>
  <c r="AF3029" s="1"/>
  <c r="AE3029"/>
  <c r="AD3029"/>
  <c r="AB3035"/>
  <c r="AF3035" s="1"/>
  <c r="AE3035"/>
  <c r="AD3035"/>
  <c r="AB2544"/>
  <c r="AF2544" s="1"/>
  <c r="AE2544"/>
  <c r="AD2544"/>
  <c r="AB2981"/>
  <c r="AF2981" s="1"/>
  <c r="AE2981"/>
  <c r="AD2981"/>
  <c r="AB2697"/>
  <c r="AF2697" s="1"/>
  <c r="AE2697"/>
  <c r="AD2697"/>
  <c r="AB2873"/>
  <c r="AF2873" s="1"/>
  <c r="AE2873"/>
  <c r="AD2873"/>
  <c r="AB2588"/>
  <c r="AF2588" s="1"/>
  <c r="AE2588"/>
  <c r="AD2588"/>
  <c r="AB2589"/>
  <c r="AF2589" s="1"/>
  <c r="AE2589"/>
  <c r="AD2589"/>
  <c r="AB2752"/>
  <c r="AF2752" s="1"/>
  <c r="AE2752"/>
  <c r="AD2752"/>
  <c r="AB2542"/>
  <c r="AF2542" s="1"/>
  <c r="AE2542"/>
  <c r="AD2542"/>
  <c r="AB2522"/>
  <c r="AF2522" s="1"/>
  <c r="AE2522"/>
  <c r="AD2522"/>
  <c r="AB2667"/>
  <c r="AF2667" s="1"/>
  <c r="AE2667"/>
  <c r="AD2667"/>
  <c r="AB2345"/>
  <c r="AF2345" s="1"/>
  <c r="AE2345"/>
  <c r="AD2345"/>
  <c r="AB2308"/>
  <c r="AF2308" s="1"/>
  <c r="AE2308"/>
  <c r="AD2308"/>
  <c r="AB2285"/>
  <c r="AF2285" s="1"/>
  <c r="AE2285"/>
  <c r="AD2285"/>
  <c r="AB2145"/>
  <c r="AF2145" s="1"/>
  <c r="AE2145"/>
  <c r="AD2145"/>
  <c r="AB2252"/>
  <c r="AF2252" s="1"/>
  <c r="AE2252"/>
  <c r="AD2252"/>
  <c r="AB1874"/>
  <c r="AF1874" s="1"/>
  <c r="AE1874"/>
  <c r="AD1874"/>
  <c r="AB2173"/>
  <c r="AF2173" s="1"/>
  <c r="AE2173"/>
  <c r="AD2173"/>
  <c r="AB1344"/>
  <c r="AF1344" s="1"/>
  <c r="AE1344"/>
  <c r="AD1344"/>
  <c r="AB2422"/>
  <c r="AF2422" s="1"/>
  <c r="AE2422"/>
  <c r="AD2422"/>
  <c r="AB1528"/>
  <c r="AF1528" s="1"/>
  <c r="AE1528"/>
  <c r="AD1528"/>
  <c r="AB1144"/>
  <c r="AF1144" s="1"/>
  <c r="AE1144"/>
  <c r="AD1144"/>
  <c r="AB1384"/>
  <c r="AF1384" s="1"/>
  <c r="AE1384"/>
  <c r="AD1384"/>
  <c r="AB946"/>
  <c r="AF946" s="1"/>
  <c r="AE946"/>
  <c r="AD946"/>
  <c r="AB962"/>
  <c r="AF962" s="1"/>
  <c r="AB310"/>
  <c r="AF310" s="1"/>
  <c r="AE310"/>
  <c r="AD310"/>
  <c r="AB870"/>
  <c r="AF870" s="1"/>
  <c r="AE870"/>
  <c r="AD870"/>
  <c r="AB514"/>
  <c r="AF514" s="1"/>
  <c r="AE514"/>
  <c r="AB631"/>
  <c r="AF631" s="1"/>
  <c r="AB729"/>
  <c r="AF729" s="1"/>
  <c r="AE729"/>
  <c r="AD729"/>
  <c r="AB645"/>
  <c r="AF645" s="1"/>
  <c r="AB143"/>
  <c r="AF143" s="1"/>
  <c r="AE143"/>
  <c r="AB191"/>
  <c r="AF191" s="1"/>
  <c r="AE191"/>
  <c r="AD191"/>
  <c r="AB220"/>
  <c r="AF220" s="1"/>
  <c r="AE220"/>
  <c r="AD220"/>
  <c r="AB89"/>
  <c r="AF89" s="1"/>
  <c r="AB3724"/>
  <c r="AF3724" s="1"/>
  <c r="AE3724"/>
  <c r="AD3724"/>
  <c r="AB3389"/>
  <c r="AF3389" s="1"/>
  <c r="AE3389"/>
  <c r="AD3389"/>
  <c r="AB3285"/>
  <c r="AF3285" s="1"/>
  <c r="AE3285"/>
  <c r="AD3285"/>
  <c r="AB1701"/>
  <c r="AF1701" s="1"/>
  <c r="AE1701"/>
  <c r="AD1701"/>
  <c r="AB910"/>
  <c r="AF910" s="1"/>
  <c r="AE910"/>
  <c r="AD910"/>
  <c r="AB1987"/>
  <c r="AF1987" s="1"/>
  <c r="AE1987"/>
  <c r="AD1987"/>
  <c r="AB4833"/>
  <c r="AF4833" s="1"/>
  <c r="AE4833"/>
  <c r="AD4833"/>
  <c r="AB4419"/>
  <c r="AF4419" s="1"/>
  <c r="AE4419"/>
  <c r="AD4419"/>
  <c r="AB4319"/>
  <c r="AF4319" s="1"/>
  <c r="AE4319"/>
  <c r="AD4319"/>
  <c r="AB2951"/>
  <c r="AF2951" s="1"/>
  <c r="AE2951"/>
  <c r="AD2951"/>
  <c r="AB2957"/>
  <c r="AF2957" s="1"/>
  <c r="AE2957"/>
  <c r="AD2957"/>
  <c r="AB2784"/>
  <c r="AF2784" s="1"/>
  <c r="AE2784"/>
  <c r="AD2784"/>
  <c r="AB2298"/>
  <c r="AF2298" s="1"/>
  <c r="AE2298"/>
  <c r="AD2298"/>
  <c r="AB792"/>
  <c r="AF792" s="1"/>
  <c r="AB1877"/>
  <c r="AF1877" s="1"/>
  <c r="AD1877"/>
  <c r="AB342"/>
  <c r="AF342" s="1"/>
  <c r="AB764"/>
  <c r="AF764" s="1"/>
  <c r="AE764"/>
  <c r="AB625"/>
  <c r="AF625" s="1"/>
  <c r="AB4282"/>
  <c r="AF4282" s="1"/>
  <c r="AE4282"/>
  <c r="AD4282"/>
  <c r="AB4115"/>
  <c r="AF4115" s="1"/>
  <c r="AE4115"/>
  <c r="AD4115"/>
  <c r="AB3864"/>
  <c r="AF3864" s="1"/>
  <c r="AE3864"/>
  <c r="AD3864"/>
  <c r="AB3846"/>
  <c r="AF3846" s="1"/>
  <c r="AE3846"/>
  <c r="AD3846"/>
  <c r="AB3892"/>
  <c r="AF3892" s="1"/>
  <c r="AE3892"/>
  <c r="AD3892"/>
  <c r="AB3566"/>
  <c r="AF3566" s="1"/>
  <c r="AE3566"/>
  <c r="AD3566"/>
  <c r="AB3684"/>
  <c r="AF3684" s="1"/>
  <c r="AE3684"/>
  <c r="AD3684"/>
  <c r="AB3366"/>
  <c r="AF3366" s="1"/>
  <c r="AE3366"/>
  <c r="AD3366"/>
  <c r="AB3353"/>
  <c r="AF3353" s="1"/>
  <c r="AE3353"/>
  <c r="AD3353"/>
  <c r="AB2673"/>
  <c r="AF2673" s="1"/>
  <c r="AE2673"/>
  <c r="AD2673"/>
  <c r="AB3237"/>
  <c r="AF3237" s="1"/>
  <c r="AE3237"/>
  <c r="AD3237"/>
  <c r="AB3225"/>
  <c r="AF3225" s="1"/>
  <c r="AE3225"/>
  <c r="AD3225"/>
  <c r="AB3109"/>
  <c r="AF3109" s="1"/>
  <c r="AE3109"/>
  <c r="AD3109"/>
  <c r="AB3072"/>
  <c r="AF3072" s="1"/>
  <c r="AE3072"/>
  <c r="AD3072"/>
  <c r="AB2072"/>
  <c r="AF2072" s="1"/>
  <c r="AE2072"/>
  <c r="AD2072"/>
  <c r="AB2053"/>
  <c r="AF2053" s="1"/>
  <c r="AE2053"/>
  <c r="AD2053"/>
  <c r="AB1188"/>
  <c r="AF1188" s="1"/>
  <c r="AE1188"/>
  <c r="AD1188"/>
  <c r="AB1549"/>
  <c r="AF1549" s="1"/>
  <c r="AE1549"/>
  <c r="AD1549"/>
  <c r="AB1522"/>
  <c r="AF1522" s="1"/>
  <c r="AE1522"/>
  <c r="AD1522"/>
  <c r="AB1478"/>
  <c r="AF1478" s="1"/>
  <c r="AE1478"/>
  <c r="AD1478"/>
  <c r="AB1428"/>
  <c r="AF1428" s="1"/>
  <c r="AE1428"/>
  <c r="AD1428"/>
  <c r="AB1282"/>
  <c r="AF1282" s="1"/>
  <c r="AE1282"/>
  <c r="AD1282"/>
  <c r="AB1250"/>
  <c r="AF1250" s="1"/>
  <c r="AE1250"/>
  <c r="AD1250"/>
  <c r="AB963"/>
  <c r="AF963" s="1"/>
  <c r="AE963"/>
  <c r="AD963"/>
  <c r="AB917"/>
  <c r="AF917" s="1"/>
  <c r="AE917"/>
  <c r="AD917"/>
  <c r="AB727"/>
  <c r="AF727" s="1"/>
  <c r="AE727"/>
  <c r="AD727"/>
  <c r="AB1058"/>
  <c r="AF1058" s="1"/>
  <c r="AE1058"/>
  <c r="AD1058"/>
  <c r="AB1018"/>
  <c r="AF1018" s="1"/>
  <c r="AE1018"/>
  <c r="AB768"/>
  <c r="AF768" s="1"/>
  <c r="AE768"/>
  <c r="AD768"/>
  <c r="AB979"/>
  <c r="AF979" s="1"/>
  <c r="AE979"/>
  <c r="AD979"/>
  <c r="AB1240"/>
  <c r="AF1240" s="1"/>
  <c r="AE1240"/>
  <c r="AD1240"/>
  <c r="AB981"/>
  <c r="AF981" s="1"/>
  <c r="AE981"/>
  <c r="AD981"/>
  <c r="AB521"/>
  <c r="AF521" s="1"/>
  <c r="AB548"/>
  <c r="AF548" s="1"/>
  <c r="AE548"/>
  <c r="AD548"/>
  <c r="AB363"/>
  <c r="AF363" s="1"/>
  <c r="AE363"/>
  <c r="AD363"/>
  <c r="AB210"/>
  <c r="AF210" s="1"/>
  <c r="AE210"/>
  <c r="AD210"/>
  <c r="AB3233"/>
  <c r="AF3233" s="1"/>
  <c r="AE3233"/>
  <c r="AD3233"/>
  <c r="AB3106"/>
  <c r="AF3106" s="1"/>
  <c r="AE3106"/>
  <c r="AD3106"/>
  <c r="AB2968"/>
  <c r="AF2968" s="1"/>
  <c r="AE2968"/>
  <c r="AD2968"/>
  <c r="AB2958"/>
  <c r="AF2958" s="1"/>
  <c r="AE2958"/>
  <c r="AD2958"/>
  <c r="AB2227"/>
  <c r="AF2227" s="1"/>
  <c r="AE2227"/>
  <c r="AD2227"/>
  <c r="AB1327"/>
  <c r="AF1327" s="1"/>
  <c r="AE1327"/>
  <c r="AD1327"/>
  <c r="AB937"/>
  <c r="AF937" s="1"/>
  <c r="AE937"/>
  <c r="AD937"/>
  <c r="AB988"/>
  <c r="AF988" s="1"/>
  <c r="AE988"/>
  <c r="AD988"/>
  <c r="AB859"/>
  <c r="AF859" s="1"/>
  <c r="AD859"/>
  <c r="AB4"/>
  <c r="AF4" s="1"/>
  <c r="AE4"/>
  <c r="AD4"/>
  <c r="AB3409"/>
  <c r="AF3409" s="1"/>
  <c r="AE3409"/>
  <c r="AD3409"/>
  <c r="AB236"/>
  <c r="AF236" s="1"/>
  <c r="AE236"/>
  <c r="AD236"/>
  <c r="AB2234"/>
  <c r="AF2234" s="1"/>
  <c r="AE2234"/>
  <c r="AD2234"/>
  <c r="AB6028"/>
  <c r="AF6028" s="1"/>
  <c r="AE6028"/>
  <c r="AD6028"/>
  <c r="AB3691"/>
  <c r="AF3691" s="1"/>
  <c r="AE3691"/>
  <c r="AD3691"/>
  <c r="AB3682"/>
  <c r="AF3682" s="1"/>
  <c r="AE3682"/>
  <c r="AD3682"/>
  <c r="AB3719"/>
  <c r="AF3719" s="1"/>
  <c r="AE3719"/>
  <c r="AD3719"/>
  <c r="AB3541"/>
  <c r="AF3541" s="1"/>
  <c r="AE3541"/>
  <c r="AD3541"/>
  <c r="AB3530"/>
  <c r="AF3530" s="1"/>
  <c r="AE3530"/>
  <c r="AD3530"/>
  <c r="AB3509"/>
  <c r="AF3509" s="1"/>
  <c r="AE3509"/>
  <c r="AD3509"/>
  <c r="AB3202"/>
  <c r="AF3202" s="1"/>
  <c r="AE3202"/>
  <c r="AD3202"/>
  <c r="AB3323"/>
  <c r="AF3323" s="1"/>
  <c r="AE3323"/>
  <c r="AD3323"/>
  <c r="AB3289"/>
  <c r="AF3289" s="1"/>
  <c r="AE3289"/>
  <c r="AD3289"/>
  <c r="AB3278"/>
  <c r="AF3278" s="1"/>
  <c r="AE3278"/>
  <c r="AD3278"/>
  <c r="AB3265"/>
  <c r="AF3265" s="1"/>
  <c r="AE3265"/>
  <c r="AD3265"/>
  <c r="AB3204"/>
  <c r="AF3204" s="1"/>
  <c r="AE3204"/>
  <c r="AD3204"/>
  <c r="AB2817"/>
  <c r="AF2817" s="1"/>
  <c r="AE2817"/>
  <c r="AD2817"/>
  <c r="AB2647"/>
  <c r="AF2647" s="1"/>
  <c r="AE2647"/>
  <c r="AD2647"/>
  <c r="AB1382"/>
  <c r="AF1382" s="1"/>
  <c r="AE1382"/>
  <c r="AD1382"/>
  <c r="AB2105"/>
  <c r="AF2105" s="1"/>
  <c r="AE2105"/>
  <c r="AD2105"/>
  <c r="AB2863"/>
  <c r="AF2863" s="1"/>
  <c r="AE2863"/>
  <c r="AD2863"/>
  <c r="AB2159"/>
  <c r="AF2159" s="1"/>
  <c r="AE2159"/>
  <c r="AD2159"/>
  <c r="AB1951"/>
  <c r="AF1951" s="1"/>
  <c r="AE1951"/>
  <c r="AD1951"/>
  <c r="AB2006"/>
  <c r="AF2006" s="1"/>
  <c r="AE2006"/>
  <c r="AD2006"/>
  <c r="AB1881"/>
  <c r="AF1881" s="1"/>
  <c r="AE1881"/>
  <c r="AD1881"/>
  <c r="AB1298"/>
  <c r="AF1298" s="1"/>
  <c r="AE1298"/>
  <c r="AD1298"/>
  <c r="AB1645"/>
  <c r="AF1645" s="1"/>
  <c r="AE1645"/>
  <c r="AD1645"/>
  <c r="AB1303"/>
  <c r="AF1303" s="1"/>
  <c r="AE1303"/>
  <c r="AD1303"/>
  <c r="AB1680"/>
  <c r="AF1680" s="1"/>
  <c r="AE1680"/>
  <c r="AD1680"/>
  <c r="AB1130"/>
  <c r="AF1130" s="1"/>
  <c r="AE1130"/>
  <c r="AD1130"/>
  <c r="AB1186"/>
  <c r="AF1186" s="1"/>
  <c r="AE1186"/>
  <c r="AD1186"/>
  <c r="AB907"/>
  <c r="AF907" s="1"/>
  <c r="AE907"/>
  <c r="AB704"/>
  <c r="AF704" s="1"/>
  <c r="AE704"/>
  <c r="AD704"/>
  <c r="AB581"/>
  <c r="AF581" s="1"/>
  <c r="AE581"/>
  <c r="AD581"/>
  <c r="AB303"/>
  <c r="AF303" s="1"/>
  <c r="AB294"/>
  <c r="AF294" s="1"/>
  <c r="AB456"/>
  <c r="AF456" s="1"/>
  <c r="AE456"/>
  <c r="AD456"/>
  <c r="AB358"/>
  <c r="AF358" s="1"/>
  <c r="AE358"/>
  <c r="AD358"/>
  <c r="AB272"/>
  <c r="AF272" s="1"/>
  <c r="AB4145"/>
  <c r="AF4145" s="1"/>
  <c r="AE4145"/>
  <c r="AD4145"/>
  <c r="AB3360"/>
  <c r="AF3360" s="1"/>
  <c r="AE3360"/>
  <c r="AD3360"/>
  <c r="AB3359"/>
  <c r="AF3359" s="1"/>
  <c r="AE3359"/>
  <c r="AD3359"/>
  <c r="AB3294"/>
  <c r="AF3294" s="1"/>
  <c r="AE3294"/>
  <c r="AD3294"/>
  <c r="AB3244"/>
  <c r="AF3244" s="1"/>
  <c r="AE3244"/>
  <c r="AD3244"/>
  <c r="AB3224"/>
  <c r="AF3224" s="1"/>
  <c r="AE3224"/>
  <c r="AD3224"/>
  <c r="AB3168"/>
  <c r="AF3168" s="1"/>
  <c r="AE3168"/>
  <c r="AD3168"/>
  <c r="AB3171"/>
  <c r="AF3171" s="1"/>
  <c r="AE3171"/>
  <c r="AD3171"/>
  <c r="AB3085"/>
  <c r="AF3085" s="1"/>
  <c r="AE3085"/>
  <c r="AD3085"/>
  <c r="AB2828"/>
  <c r="AF2828" s="1"/>
  <c r="AE2828"/>
  <c r="AD2828"/>
  <c r="AB2629"/>
  <c r="AF2629" s="1"/>
  <c r="AE2629"/>
  <c r="AD2629"/>
  <c r="AB1288"/>
  <c r="AF1288" s="1"/>
  <c r="AE1288"/>
  <c r="AD1288"/>
  <c r="AB2386"/>
  <c r="AF2386" s="1"/>
  <c r="AE2386"/>
  <c r="AD2386"/>
  <c r="AB2492"/>
  <c r="AF2492" s="1"/>
  <c r="AE2492"/>
  <c r="AD2492"/>
  <c r="AB1986"/>
  <c r="AF1986" s="1"/>
  <c r="AE1986"/>
  <c r="AD1986"/>
  <c r="AB2160"/>
  <c r="AF2160" s="1"/>
  <c r="AE2160"/>
  <c r="AD2160"/>
  <c r="AB1681"/>
  <c r="AF1681" s="1"/>
  <c r="AE1681"/>
  <c r="AD1681"/>
  <c r="AB1596"/>
  <c r="AF1596" s="1"/>
  <c r="AE1596"/>
  <c r="AD1596"/>
  <c r="AB1025"/>
  <c r="AF1025" s="1"/>
  <c r="AE1025"/>
  <c r="AD1025"/>
  <c r="AB1399"/>
  <c r="AF1399" s="1"/>
  <c r="AE1399"/>
  <c r="AD1399"/>
  <c r="AB2456"/>
  <c r="AF2456" s="1"/>
  <c r="AE2456"/>
  <c r="AD2456"/>
  <c r="AB1017"/>
  <c r="AF1017" s="1"/>
  <c r="AE1017"/>
  <c r="AD1017"/>
  <c r="AB747"/>
  <c r="AF747" s="1"/>
  <c r="AE747"/>
  <c r="AB505"/>
  <c r="AF505" s="1"/>
  <c r="AE505"/>
  <c r="AD505"/>
  <c r="AB2756"/>
  <c r="AF2756" s="1"/>
  <c r="AE2756"/>
  <c r="AD2756"/>
  <c r="AB1430"/>
  <c r="AF1430" s="1"/>
  <c r="AE1430"/>
  <c r="AD1430"/>
  <c r="AB3949"/>
  <c r="AF3949" s="1"/>
  <c r="AE3949"/>
  <c r="AD3949"/>
  <c r="AB2820"/>
  <c r="AF2820" s="1"/>
  <c r="AE2820"/>
  <c r="AD2820"/>
  <c r="AB2626"/>
  <c r="AF2626" s="1"/>
  <c r="AE2626"/>
  <c r="AD2626"/>
  <c r="AB2527"/>
  <c r="AF2527" s="1"/>
  <c r="AE2527"/>
  <c r="AD2527"/>
  <c r="AB1864"/>
  <c r="AF1864" s="1"/>
  <c r="AE1864"/>
  <c r="AD1864"/>
  <c r="AB4208"/>
  <c r="AF4208" s="1"/>
  <c r="AE4208"/>
  <c r="AD4208"/>
  <c r="AB6015"/>
  <c r="AF6015" s="1"/>
  <c r="AE6015"/>
  <c r="AD6015"/>
  <c r="AB4239"/>
  <c r="AF4239" s="1"/>
  <c r="AE4239"/>
  <c r="AD4239"/>
  <c r="AB3869"/>
  <c r="AF3869" s="1"/>
  <c r="AE3869"/>
  <c r="AD3869"/>
  <c r="AB3838"/>
  <c r="AF3838" s="1"/>
  <c r="AE3838"/>
  <c r="AD3838"/>
  <c r="AB3942"/>
  <c r="AF3942" s="1"/>
  <c r="AE3942"/>
  <c r="AD3942"/>
  <c r="AB4133"/>
  <c r="AF4133" s="1"/>
  <c r="AE4133"/>
  <c r="AD4133"/>
  <c r="AB3853"/>
  <c r="AF3853" s="1"/>
  <c r="AE3853"/>
  <c r="AD3853"/>
  <c r="AB3529"/>
  <c r="AF3529" s="1"/>
  <c r="AE3529"/>
  <c r="AD3529"/>
  <c r="AB3507"/>
  <c r="AF3507" s="1"/>
  <c r="AE3507"/>
  <c r="AD3507"/>
  <c r="AB3451"/>
  <c r="AF3451" s="1"/>
  <c r="AE3451"/>
  <c r="AD3451"/>
  <c r="AB3453"/>
  <c r="AF3453" s="1"/>
  <c r="AE3453"/>
  <c r="AD3453"/>
  <c r="AB3393"/>
  <c r="AF3393" s="1"/>
  <c r="AE3393"/>
  <c r="AD3393"/>
  <c r="AB3356"/>
  <c r="AF3356" s="1"/>
  <c r="AE3356"/>
  <c r="AD3356"/>
  <c r="AB3338"/>
  <c r="AF3338" s="1"/>
  <c r="AE3338"/>
  <c r="AD3338"/>
  <c r="AB3296"/>
  <c r="AF3296" s="1"/>
  <c r="AE3296"/>
  <c r="AD3296"/>
  <c r="AB3286"/>
  <c r="AF3286" s="1"/>
  <c r="AE3286"/>
  <c r="AD3286"/>
  <c r="AB3189"/>
  <c r="AF3189" s="1"/>
  <c r="AE3189"/>
  <c r="AD3189"/>
  <c r="AB3045"/>
  <c r="AF3045" s="1"/>
  <c r="AE3045"/>
  <c r="AD3045"/>
  <c r="AB2913"/>
  <c r="AF2913" s="1"/>
  <c r="AE2913"/>
  <c r="AD2913"/>
  <c r="AB2568"/>
  <c r="AF2568" s="1"/>
  <c r="AE2568"/>
  <c r="AD2568"/>
  <c r="AB2695"/>
  <c r="AF2695" s="1"/>
  <c r="AE2695"/>
  <c r="AD2695"/>
  <c r="AB2687"/>
  <c r="AF2687" s="1"/>
  <c r="AE2687"/>
  <c r="AD2687"/>
  <c r="AB2466"/>
  <c r="AF2466" s="1"/>
  <c r="AE2466"/>
  <c r="AD2466"/>
  <c r="AB2109"/>
  <c r="AF2109" s="1"/>
  <c r="AE2109"/>
  <c r="AD2109"/>
  <c r="AB2313"/>
  <c r="AF2313" s="1"/>
  <c r="AE2313"/>
  <c r="AD2313"/>
  <c r="AB2999"/>
  <c r="AF2999" s="1"/>
  <c r="AE2999"/>
  <c r="AD2999"/>
  <c r="AB2279"/>
  <c r="AF2279" s="1"/>
  <c r="AE2279"/>
  <c r="AD2279"/>
  <c r="AB2363"/>
  <c r="AF2363" s="1"/>
  <c r="AE2363"/>
  <c r="AD2363"/>
  <c r="AB2002"/>
  <c r="AF2002" s="1"/>
  <c r="AE2002"/>
  <c r="AD2002"/>
  <c r="AB1937"/>
  <c r="AF1937" s="1"/>
  <c r="AE1937"/>
  <c r="AD1937"/>
  <c r="AB1899"/>
  <c r="AF1899" s="1"/>
  <c r="AE1899"/>
  <c r="AD1899"/>
  <c r="AB1744"/>
  <c r="AF1744" s="1"/>
  <c r="AE1744"/>
  <c r="AD1744"/>
  <c r="AB2096"/>
  <c r="AF2096" s="1"/>
  <c r="AE2096"/>
  <c r="AD2096"/>
  <c r="AB1765"/>
  <c r="AF1765" s="1"/>
  <c r="AE1765"/>
  <c r="AD1765"/>
  <c r="AB1333"/>
  <c r="AF1333" s="1"/>
  <c r="AE1333"/>
  <c r="AD1333"/>
  <c r="AB1931"/>
  <c r="AF1931" s="1"/>
  <c r="AE1931"/>
  <c r="AD1931"/>
  <c r="AB1238"/>
  <c r="AF1238" s="1"/>
  <c r="AE1238"/>
  <c r="AD1238"/>
  <c r="AB1316"/>
  <c r="AF1316" s="1"/>
  <c r="AE1316"/>
  <c r="AD1316"/>
  <c r="AB902"/>
  <c r="AF902" s="1"/>
  <c r="AE902"/>
  <c r="AD902"/>
  <c r="AB731"/>
  <c r="AF731" s="1"/>
  <c r="AE731"/>
  <c r="AB700"/>
  <c r="AF700" s="1"/>
  <c r="AE700"/>
  <c r="AD700"/>
  <c r="AB555"/>
  <c r="AF555" s="1"/>
  <c r="AE555"/>
  <c r="AB576"/>
  <c r="AF576" s="1"/>
  <c r="AE576"/>
  <c r="AD576"/>
  <c r="AB844"/>
  <c r="AF844" s="1"/>
  <c r="AE844"/>
  <c r="AD844"/>
  <c r="AB448"/>
  <c r="AF448" s="1"/>
  <c r="AE448"/>
  <c r="AD448"/>
  <c r="AB545"/>
  <c r="AF545" s="1"/>
  <c r="AE545"/>
  <c r="AB610"/>
  <c r="AF610" s="1"/>
  <c r="AB213"/>
  <c r="AF213" s="1"/>
  <c r="AB280"/>
  <c r="AF280" s="1"/>
  <c r="AB169"/>
  <c r="AF169" s="1"/>
  <c r="AE169"/>
  <c r="AD169"/>
  <c r="AB3523"/>
  <c r="AF3523" s="1"/>
  <c r="AE3523"/>
  <c r="AD3523"/>
  <c r="AB3637"/>
  <c r="AF3637" s="1"/>
  <c r="AE3637"/>
  <c r="AD3637"/>
  <c r="AB3715"/>
  <c r="AF3715" s="1"/>
  <c r="AE3715"/>
  <c r="AD3715"/>
  <c r="AB3478"/>
  <c r="AF3478" s="1"/>
  <c r="AE3478"/>
  <c r="AD3478"/>
  <c r="AB3386"/>
  <c r="AF3386" s="1"/>
  <c r="AE3386"/>
  <c r="AD3386"/>
  <c r="AB3354"/>
  <c r="AF3354" s="1"/>
  <c r="AE3354"/>
  <c r="AD3354"/>
  <c r="AB3287"/>
  <c r="AF3287" s="1"/>
  <c r="AE3287"/>
  <c r="AD3287"/>
  <c r="AB3096"/>
  <c r="AF3096" s="1"/>
  <c r="AE3096"/>
  <c r="AD3096"/>
  <c r="AB3065"/>
  <c r="AF3065" s="1"/>
  <c r="AE3065"/>
  <c r="AD3065"/>
  <c r="AB2730"/>
  <c r="AF2730" s="1"/>
  <c r="AE2730"/>
  <c r="AD2730"/>
  <c r="AB2372"/>
  <c r="AF2372" s="1"/>
  <c r="AE2372"/>
  <c r="AD2372"/>
  <c r="AB1901"/>
  <c r="AF1901" s="1"/>
  <c r="AE1901"/>
  <c r="AD1901"/>
  <c r="AB1553"/>
  <c r="AF1553" s="1"/>
  <c r="AE1553"/>
  <c r="AD1553"/>
  <c r="AB1967"/>
  <c r="AF1967" s="1"/>
  <c r="AE1967"/>
  <c r="AD1967"/>
  <c r="AB1923"/>
  <c r="AF1923" s="1"/>
  <c r="AE1923"/>
  <c r="AD1923"/>
  <c r="AB1716"/>
  <c r="AF1716" s="1"/>
  <c r="AE1716"/>
  <c r="AD1716"/>
  <c r="AB1849"/>
  <c r="AF1849" s="1"/>
  <c r="AE1849"/>
  <c r="AD1849"/>
  <c r="AB694"/>
  <c r="AF694" s="1"/>
  <c r="AE694"/>
  <c r="AD694"/>
  <c r="AB1070"/>
  <c r="AF1070" s="1"/>
  <c r="AE1070"/>
  <c r="AD1070"/>
  <c r="AB819"/>
  <c r="AF819" s="1"/>
  <c r="AE819"/>
  <c r="AD819"/>
  <c r="AB1057"/>
  <c r="AF1057" s="1"/>
  <c r="AE1057"/>
  <c r="AD1057"/>
  <c r="AB551"/>
  <c r="AF551" s="1"/>
  <c r="AE551"/>
  <c r="AD551"/>
  <c r="AB765"/>
  <c r="AF765" s="1"/>
  <c r="AE765"/>
  <c r="AD765"/>
  <c r="AB996"/>
  <c r="AF996" s="1"/>
  <c r="AE996"/>
  <c r="AD996"/>
  <c r="AB438"/>
  <c r="AF438" s="1"/>
  <c r="AE438"/>
  <c r="AB216"/>
  <c r="AF216" s="1"/>
  <c r="AB4085"/>
  <c r="AF4085" s="1"/>
  <c r="AE4085"/>
  <c r="AD4085"/>
  <c r="AB3897"/>
  <c r="AF3897" s="1"/>
  <c r="AE3897"/>
  <c r="AD3897"/>
  <c r="AB3321"/>
  <c r="AF3321" s="1"/>
  <c r="AE3321"/>
  <c r="AD3321"/>
  <c r="AB3407"/>
  <c r="AF3407" s="1"/>
  <c r="AE3407"/>
  <c r="AD3407"/>
  <c r="AB3550"/>
  <c r="AF3550" s="1"/>
  <c r="AE3550"/>
  <c r="AD3550"/>
  <c r="AB2566"/>
  <c r="AF2566" s="1"/>
  <c r="AE2566"/>
  <c r="AD2566"/>
  <c r="AB2575"/>
  <c r="AF2575" s="1"/>
  <c r="AE2575"/>
  <c r="AD2575"/>
  <c r="AB1682"/>
  <c r="AF1682" s="1"/>
  <c r="AE1682"/>
  <c r="AD1682"/>
  <c r="AB860"/>
  <c r="AF860" s="1"/>
  <c r="AE860"/>
  <c r="AD860"/>
  <c r="AB1277"/>
  <c r="AF1277" s="1"/>
  <c r="AE1277"/>
  <c r="AD1277"/>
  <c r="AB3716"/>
  <c r="AF3716" s="1"/>
  <c r="AE3716"/>
  <c r="AD3716"/>
  <c r="AB3852"/>
  <c r="AF3852" s="1"/>
  <c r="AE3852"/>
  <c r="AD3852"/>
  <c r="AB2148"/>
  <c r="AF2148" s="1"/>
  <c r="AE2148"/>
  <c r="AD2148"/>
  <c r="AB1660"/>
  <c r="AF1660" s="1"/>
  <c r="AE1660"/>
  <c r="AD1660"/>
  <c r="AB459"/>
  <c r="AF459" s="1"/>
  <c r="AE459"/>
  <c r="AD459"/>
  <c r="AB4023"/>
  <c r="AF4023" s="1"/>
  <c r="AE4023"/>
  <c r="AD4023"/>
  <c r="AB4112"/>
  <c r="AF4112" s="1"/>
  <c r="AE4112"/>
  <c r="AD4112"/>
  <c r="AB3806"/>
  <c r="AF3806" s="1"/>
  <c r="AE3806"/>
  <c r="AD3806"/>
  <c r="AB3731"/>
  <c r="AF3731" s="1"/>
  <c r="AE3731"/>
  <c r="AD3731"/>
  <c r="AB3433"/>
  <c r="AF3433" s="1"/>
  <c r="AE3433"/>
  <c r="AD3433"/>
  <c r="AB3513"/>
  <c r="AF3513" s="1"/>
  <c r="AE3513"/>
  <c r="AD3513"/>
  <c r="AB3512"/>
  <c r="AF3512" s="1"/>
  <c r="AE3512"/>
  <c r="AD3512"/>
  <c r="AB3503"/>
  <c r="AF3503" s="1"/>
  <c r="AE3503"/>
  <c r="AD3503"/>
  <c r="AB3491"/>
  <c r="AF3491" s="1"/>
  <c r="AE3491"/>
  <c r="AD3491"/>
  <c r="AB3477"/>
  <c r="AF3477" s="1"/>
  <c r="AE3477"/>
  <c r="AD3477"/>
  <c r="AB3442"/>
  <c r="AF3442" s="1"/>
  <c r="AE3442"/>
  <c r="AD3442"/>
  <c r="AB3399"/>
  <c r="AF3399" s="1"/>
  <c r="AE3399"/>
  <c r="AD3399"/>
  <c r="AB2587"/>
  <c r="AF2587" s="1"/>
  <c r="AE2587"/>
  <c r="AD2587"/>
  <c r="AB3142"/>
  <c r="AF3142" s="1"/>
  <c r="AE3142"/>
  <c r="AD3142"/>
  <c r="AB3067"/>
  <c r="AF3067" s="1"/>
  <c r="AE3067"/>
  <c r="AD3067"/>
  <c r="AB3186"/>
  <c r="AF3186" s="1"/>
  <c r="AE3186"/>
  <c r="AD3186"/>
  <c r="AB3182"/>
  <c r="AF3182" s="1"/>
  <c r="AE3182"/>
  <c r="AD3182"/>
  <c r="AB3081"/>
  <c r="AF3081" s="1"/>
  <c r="AE3081"/>
  <c r="AD3081"/>
  <c r="AB3014"/>
  <c r="AF3014" s="1"/>
  <c r="AE3014"/>
  <c r="AD3014"/>
  <c r="AB2749"/>
  <c r="AF2749" s="1"/>
  <c r="AE2749"/>
  <c r="AD2749"/>
  <c r="AB2641"/>
  <c r="AF2641" s="1"/>
  <c r="AE2641"/>
  <c r="AD2641"/>
  <c r="AB2882"/>
  <c r="AF2882" s="1"/>
  <c r="AE2882"/>
  <c r="AD2882"/>
  <c r="AB2598"/>
  <c r="AF2598" s="1"/>
  <c r="AE2598"/>
  <c r="AD2598"/>
  <c r="AB2163"/>
  <c r="AF2163" s="1"/>
  <c r="AE2163"/>
  <c r="AD2163"/>
  <c r="AB2341"/>
  <c r="AF2341" s="1"/>
  <c r="AE2341"/>
  <c r="AD2341"/>
  <c r="AB1893"/>
  <c r="AF1893" s="1"/>
  <c r="AE1893"/>
  <c r="AD1893"/>
  <c r="AB1906"/>
  <c r="AF1906" s="1"/>
  <c r="AE1906"/>
  <c r="AD1906"/>
  <c r="AB1396"/>
  <c r="AF1396" s="1"/>
  <c r="AE1396"/>
  <c r="AD1396"/>
  <c r="AB1512"/>
  <c r="AF1512" s="1"/>
  <c r="AE1512"/>
  <c r="AD1512"/>
  <c r="AB1391"/>
  <c r="AF1391" s="1"/>
  <c r="AE1391"/>
  <c r="AD1391"/>
  <c r="AB2023"/>
  <c r="AF2023" s="1"/>
  <c r="AE2023"/>
  <c r="AD2023"/>
  <c r="AB1817"/>
  <c r="AF1817" s="1"/>
  <c r="AE1817"/>
  <c r="AD1817"/>
  <c r="AB1126"/>
  <c r="AF1126" s="1"/>
  <c r="AE1126"/>
  <c r="AD1126"/>
  <c r="AB875"/>
  <c r="AF875" s="1"/>
  <c r="AE875"/>
  <c r="AD875"/>
  <c r="AB1142"/>
  <c r="AF1142" s="1"/>
  <c r="AE1142"/>
  <c r="AD1142"/>
  <c r="AB1053"/>
  <c r="AF1053" s="1"/>
  <c r="AE1053"/>
  <c r="AD1053"/>
  <c r="AB1041"/>
  <c r="AF1041" s="1"/>
  <c r="AE1041"/>
  <c r="AD1041"/>
  <c r="AB855"/>
  <c r="AF855" s="1"/>
  <c r="AE855"/>
  <c r="AD855"/>
  <c r="AB1087"/>
  <c r="AF1087" s="1"/>
  <c r="AE1087"/>
  <c r="AD1087"/>
  <c r="AB810"/>
  <c r="AF810" s="1"/>
  <c r="AE810"/>
  <c r="AD810"/>
  <c r="AB831"/>
  <c r="AF831" s="1"/>
  <c r="AE831"/>
  <c r="AD831"/>
  <c r="AB473"/>
  <c r="AF473" s="1"/>
  <c r="AE473"/>
  <c r="AD473"/>
  <c r="AB754"/>
  <c r="AF754" s="1"/>
  <c r="AE754"/>
  <c r="AB806"/>
  <c r="AF806" s="1"/>
  <c r="AE806"/>
  <c r="AB528"/>
  <c r="AF528" s="1"/>
  <c r="AE528"/>
  <c r="AD528"/>
  <c r="AB375"/>
  <c r="AF375" s="1"/>
  <c r="AE375"/>
  <c r="AD375"/>
  <c r="AB150"/>
  <c r="AF150" s="1"/>
  <c r="AE150"/>
  <c r="AD150"/>
  <c r="AB222"/>
  <c r="AF222" s="1"/>
  <c r="AB136"/>
  <c r="AF136" s="1"/>
  <c r="AE136"/>
  <c r="AD136"/>
  <c r="AB3931"/>
  <c r="AF3931" s="1"/>
  <c r="AE3931"/>
  <c r="AD3931"/>
  <c r="AB3697"/>
  <c r="AF3697" s="1"/>
  <c r="AE3697"/>
  <c r="AD3697"/>
  <c r="AB2369"/>
  <c r="AF2369" s="1"/>
  <c r="AE2369"/>
  <c r="AD2369"/>
  <c r="AB2665"/>
  <c r="AF2665" s="1"/>
  <c r="AE2665"/>
  <c r="AD2665"/>
  <c r="AB2639"/>
  <c r="AF2639" s="1"/>
  <c r="AE2639"/>
  <c r="AD2639"/>
  <c r="AB2286"/>
  <c r="AF2286" s="1"/>
  <c r="AE2286"/>
  <c r="AD2286"/>
  <c r="AB2649"/>
  <c r="AF2649" s="1"/>
  <c r="AE2649"/>
  <c r="AD2649"/>
  <c r="AB1746"/>
  <c r="AF1746" s="1"/>
  <c r="AE1746"/>
  <c r="AD1746"/>
  <c r="AB1763"/>
  <c r="AF1763" s="1"/>
  <c r="AE1763"/>
  <c r="AD1763"/>
  <c r="AB2142"/>
  <c r="AF2142" s="1"/>
  <c r="AE2142"/>
  <c r="AD2142"/>
  <c r="AB1097"/>
  <c r="AF1097" s="1"/>
  <c r="AE1097"/>
  <c r="AD1097"/>
  <c r="AB1152"/>
  <c r="AF1152" s="1"/>
  <c r="AE1152"/>
  <c r="AD1152"/>
  <c r="AB791"/>
  <c r="AF791" s="1"/>
  <c r="AE791"/>
  <c r="AD791"/>
  <c r="AB1187"/>
  <c r="AF1187" s="1"/>
  <c r="AE1187"/>
  <c r="AD1187"/>
  <c r="AB623"/>
  <c r="AF623" s="1"/>
  <c r="AE623"/>
  <c r="AD623"/>
  <c r="AB688"/>
  <c r="AF688" s="1"/>
  <c r="AE688"/>
  <c r="AD688"/>
  <c r="AB608"/>
  <c r="AF608" s="1"/>
  <c r="AE608"/>
  <c r="AD608"/>
  <c r="AB157"/>
  <c r="AF157" s="1"/>
  <c r="AE157"/>
  <c r="AD157"/>
  <c r="AB112"/>
  <c r="AF112" s="1"/>
  <c r="AD112"/>
  <c r="AB3347"/>
  <c r="AF3347" s="1"/>
  <c r="AE3347"/>
  <c r="AD3347"/>
  <c r="AB4051"/>
  <c r="AF4051" s="1"/>
  <c r="AE4051"/>
  <c r="AD4051"/>
  <c r="AB3973"/>
  <c r="AF3973" s="1"/>
  <c r="AE3973"/>
  <c r="AD3973"/>
  <c r="AB2848"/>
  <c r="AF2848" s="1"/>
  <c r="AE2848"/>
  <c r="AD2848"/>
  <c r="AB1386"/>
  <c r="AF1386" s="1"/>
  <c r="AE1386"/>
  <c r="AD1386"/>
  <c r="AB1353"/>
  <c r="AF1353" s="1"/>
  <c r="AE1353"/>
  <c r="AD1353"/>
  <c r="AB1488"/>
  <c r="AF1488" s="1"/>
  <c r="AE1488"/>
  <c r="AD1488"/>
  <c r="AB1692"/>
  <c r="AF1692" s="1"/>
  <c r="AE1692"/>
  <c r="AD1692"/>
  <c r="AB1375"/>
  <c r="AF1375" s="1"/>
  <c r="AE1375"/>
  <c r="AD1375"/>
  <c r="AB1341"/>
  <c r="AF1341" s="1"/>
  <c r="AE1341"/>
  <c r="AD1341"/>
  <c r="AB3675"/>
  <c r="AF3675" s="1"/>
  <c r="AE3675"/>
  <c r="AD3675"/>
  <c r="AB2628"/>
  <c r="AF2628" s="1"/>
  <c r="AE2628"/>
  <c r="AD2628"/>
  <c r="AB316"/>
  <c r="AF316" s="1"/>
  <c r="AE316"/>
  <c r="AD316"/>
  <c r="AB2092"/>
  <c r="AF2092" s="1"/>
  <c r="AE2092"/>
  <c r="AD2092"/>
  <c r="AB1999"/>
  <c r="AF1999" s="1"/>
  <c r="AE1999"/>
  <c r="AD1999"/>
  <c r="AB924"/>
  <c r="AF924" s="1"/>
  <c r="AE924"/>
  <c r="AD924"/>
  <c r="AB1392"/>
  <c r="AF1392" s="1"/>
  <c r="AE1392"/>
  <c r="AD1392"/>
  <c r="AB1047"/>
  <c r="AF1047" s="1"/>
  <c r="AE1047"/>
  <c r="AB4325"/>
  <c r="AF4325" s="1"/>
  <c r="AE4325"/>
  <c r="AD4325"/>
  <c r="AB4011"/>
  <c r="AF4011" s="1"/>
  <c r="AE4011"/>
  <c r="AD4011"/>
  <c r="AB3631"/>
  <c r="AF3631" s="1"/>
  <c r="AE3631"/>
  <c r="AD3631"/>
  <c r="AB2436"/>
  <c r="AF2436" s="1"/>
  <c r="AE2436"/>
  <c r="AD2436"/>
  <c r="AB3549"/>
  <c r="AF3549" s="1"/>
  <c r="AE3549"/>
  <c r="AD3549"/>
  <c r="AB3349"/>
  <c r="AF3349" s="1"/>
  <c r="AE3349"/>
  <c r="AD3349"/>
  <c r="AB3352"/>
  <c r="AF3352" s="1"/>
  <c r="AE3352"/>
  <c r="AD3352"/>
  <c r="AB3330"/>
  <c r="AF3330" s="1"/>
  <c r="AE3330"/>
  <c r="AD3330"/>
  <c r="AB3312"/>
  <c r="AF3312" s="1"/>
  <c r="AE3312"/>
  <c r="AD3312"/>
  <c r="AB3235"/>
  <c r="AF3235" s="1"/>
  <c r="AE3235"/>
  <c r="AD3235"/>
  <c r="AB3215"/>
  <c r="AF3215" s="1"/>
  <c r="AE3215"/>
  <c r="AD3215"/>
  <c r="AB3121"/>
  <c r="AF3121" s="1"/>
  <c r="AE3121"/>
  <c r="AD3121"/>
  <c r="AB3103"/>
  <c r="AF3103" s="1"/>
  <c r="AE3103"/>
  <c r="AD3103"/>
  <c r="AB2939"/>
  <c r="AF2939" s="1"/>
  <c r="AE2939"/>
  <c r="AD2939"/>
  <c r="AB3058"/>
  <c r="AF3058" s="1"/>
  <c r="AE3058"/>
  <c r="AD3058"/>
  <c r="AB2889"/>
  <c r="AF2889" s="1"/>
  <c r="AE2889"/>
  <c r="AD2889"/>
  <c r="AB2798"/>
  <c r="AF2798" s="1"/>
  <c r="AE2798"/>
  <c r="AD2798"/>
  <c r="AB2304"/>
  <c r="AF2304" s="1"/>
  <c r="AE2304"/>
  <c r="AD2304"/>
  <c r="AB2379"/>
  <c r="AF2379" s="1"/>
  <c r="AE2379"/>
  <c r="AD2379"/>
  <c r="AB2448"/>
  <c r="AF2448" s="1"/>
  <c r="AE2448"/>
  <c r="AD2448"/>
  <c r="AB1782"/>
  <c r="AF1782" s="1"/>
  <c r="AE1782"/>
  <c r="AD1782"/>
  <c r="AB1648"/>
  <c r="AF1648" s="1"/>
  <c r="AE1648"/>
  <c r="AD1648"/>
  <c r="AB1702"/>
  <c r="AF1702" s="1"/>
  <c r="AE1702"/>
  <c r="AD1702"/>
  <c r="AB1785"/>
  <c r="AF1785" s="1"/>
  <c r="AE1785"/>
  <c r="AD1785"/>
  <c r="AB1486"/>
  <c r="AF1486" s="1"/>
  <c r="AE1486"/>
  <c r="AD1486"/>
  <c r="AB1743"/>
  <c r="AF1743" s="1"/>
  <c r="AE1743"/>
  <c r="AD1743"/>
  <c r="AB1857"/>
  <c r="AF1857" s="1"/>
  <c r="AE1857"/>
  <c r="AD1857"/>
  <c r="AB1380"/>
  <c r="AF1380" s="1"/>
  <c r="AE1380"/>
  <c r="AD1380"/>
  <c r="AB1576"/>
  <c r="AF1576" s="1"/>
  <c r="AE1576"/>
  <c r="AD1576"/>
  <c r="AB1111"/>
  <c r="AF1111" s="1"/>
  <c r="AE1111"/>
  <c r="AD1111"/>
  <c r="AB1455"/>
  <c r="AF1455" s="1"/>
  <c r="AE1455"/>
  <c r="AD1455"/>
  <c r="AB1299"/>
  <c r="AF1299" s="1"/>
  <c r="AE1299"/>
  <c r="AD1299"/>
  <c r="AB749"/>
  <c r="AF749" s="1"/>
  <c r="AE749"/>
  <c r="AD749"/>
  <c r="AB894"/>
  <c r="AF894" s="1"/>
  <c r="AE894"/>
  <c r="AD894"/>
  <c r="AB797"/>
  <c r="AF797" s="1"/>
  <c r="AE797"/>
  <c r="AD797"/>
  <c r="AB761"/>
  <c r="AF761" s="1"/>
  <c r="AE761"/>
  <c r="AD761"/>
  <c r="AB1192"/>
  <c r="AF1192" s="1"/>
  <c r="AE1192"/>
  <c r="AD1192"/>
  <c r="AB488"/>
  <c r="AF488" s="1"/>
  <c r="AE488"/>
  <c r="AD488"/>
  <c r="AB439"/>
  <c r="AF439" s="1"/>
  <c r="AE439"/>
  <c r="AD439"/>
  <c r="AB1346"/>
  <c r="AF1346" s="1"/>
  <c r="AE1346"/>
  <c r="AD1346"/>
  <c r="AB332"/>
  <c r="AF332" s="1"/>
  <c r="AE332"/>
  <c r="AB174"/>
  <c r="AF174" s="1"/>
  <c r="AE174"/>
  <c r="AD174"/>
  <c r="AB145"/>
  <c r="AF145" s="1"/>
  <c r="AB70"/>
  <c r="AF70" s="1"/>
  <c r="AD70"/>
  <c r="AB4180"/>
  <c r="AF4180" s="1"/>
  <c r="AE4180"/>
  <c r="AD4180"/>
  <c r="AB3613"/>
  <c r="AF3613" s="1"/>
  <c r="AE3613"/>
  <c r="AD3613"/>
  <c r="AB3220"/>
  <c r="AF3220" s="1"/>
  <c r="AE3220"/>
  <c r="AD3220"/>
  <c r="AB3339"/>
  <c r="AF3339" s="1"/>
  <c r="AE3339"/>
  <c r="AD3339"/>
  <c r="AB3267"/>
  <c r="AF3267" s="1"/>
  <c r="AE3267"/>
  <c r="AD3267"/>
  <c r="AB3164"/>
  <c r="AF3164" s="1"/>
  <c r="AE3164"/>
  <c r="AD3164"/>
  <c r="AB3118"/>
  <c r="AF3118" s="1"/>
  <c r="AE3118"/>
  <c r="AD3118"/>
  <c r="AB3061"/>
  <c r="AF3061" s="1"/>
  <c r="AE3061"/>
  <c r="AD3061"/>
  <c r="AB2866"/>
  <c r="AF2866" s="1"/>
  <c r="AE2866"/>
  <c r="AD2866"/>
  <c r="AB3019"/>
  <c r="AF3019" s="1"/>
  <c r="AE3019"/>
  <c r="AD3019"/>
  <c r="AB2991"/>
  <c r="AF2991" s="1"/>
  <c r="AE2991"/>
  <c r="AD2991"/>
  <c r="AB2490"/>
  <c r="AF2490" s="1"/>
  <c r="AE2490"/>
  <c r="AD2490"/>
  <c r="AB2348"/>
  <c r="AF2348" s="1"/>
  <c r="AE2348"/>
  <c r="AD2348"/>
  <c r="AB1825"/>
  <c r="AF1825" s="1"/>
  <c r="AE1825"/>
  <c r="AD1825"/>
  <c r="AB1934"/>
  <c r="AF1934" s="1"/>
  <c r="AE1934"/>
  <c r="AD1934"/>
  <c r="AB1538"/>
  <c r="AF1538" s="1"/>
  <c r="AE1538"/>
  <c r="AD1538"/>
  <c r="AB1434"/>
  <c r="AF1434" s="1"/>
  <c r="AE1434"/>
  <c r="AD1434"/>
  <c r="AB1552"/>
  <c r="AF1552" s="1"/>
  <c r="AE1552"/>
  <c r="AD1552"/>
  <c r="AB1115"/>
  <c r="AF1115" s="1"/>
  <c r="AE1115"/>
  <c r="AD1115"/>
  <c r="AB1306"/>
  <c r="AF1306" s="1"/>
  <c r="AE1306"/>
  <c r="AD1306"/>
  <c r="AB936"/>
  <c r="AF936" s="1"/>
  <c r="AE936"/>
  <c r="AD936"/>
  <c r="AB1049"/>
  <c r="AF1049" s="1"/>
  <c r="AE1049"/>
  <c r="AD1049"/>
  <c r="AB913"/>
  <c r="AF913" s="1"/>
  <c r="AE913"/>
  <c r="AD913"/>
  <c r="AB872"/>
  <c r="AF872" s="1"/>
  <c r="AE872"/>
  <c r="AD872"/>
  <c r="AB780"/>
  <c r="AF780" s="1"/>
  <c r="AE780"/>
  <c r="AD780"/>
  <c r="AB715"/>
  <c r="AF715" s="1"/>
  <c r="AE715"/>
  <c r="AD715"/>
  <c r="AB619"/>
  <c r="AF619" s="1"/>
  <c r="AE619"/>
  <c r="AD619"/>
  <c r="AB328"/>
  <c r="AF328" s="1"/>
  <c r="AE328"/>
  <c r="AD328"/>
  <c r="AB195"/>
  <c r="AF195" s="1"/>
  <c r="AE195"/>
  <c r="AB161"/>
  <c r="AF161" s="1"/>
  <c r="AB108"/>
  <c r="AF108" s="1"/>
  <c r="AE108"/>
  <c r="AD108"/>
  <c r="AB42"/>
  <c r="AF42" s="1"/>
  <c r="AE42"/>
  <c r="AD42"/>
  <c r="AB3700"/>
  <c r="AF3700" s="1"/>
  <c r="AE3700"/>
  <c r="AD3700"/>
  <c r="AB3618"/>
  <c r="AF3618" s="1"/>
  <c r="AE3618"/>
  <c r="AD3618"/>
  <c r="AB2776"/>
  <c r="AF2776" s="1"/>
  <c r="AE2776"/>
  <c r="AD2776"/>
  <c r="AB2116"/>
  <c r="AF2116" s="1"/>
  <c r="AE2116"/>
  <c r="AD2116"/>
  <c r="AB450"/>
  <c r="AF450" s="1"/>
  <c r="AE450"/>
  <c r="AD450"/>
  <c r="AB741"/>
  <c r="AF741" s="1"/>
  <c r="AE741"/>
  <c r="AD741"/>
  <c r="AB246"/>
  <c r="AF246" s="1"/>
  <c r="AE246"/>
  <c r="AD246"/>
  <c r="AB3712"/>
  <c r="AF3712" s="1"/>
  <c r="AE3712"/>
  <c r="AD3712"/>
  <c r="AB3605"/>
  <c r="AF3605" s="1"/>
  <c r="AE3605"/>
  <c r="AD3605"/>
  <c r="AB3555"/>
  <c r="AF3555" s="1"/>
  <c r="AE3555"/>
  <c r="AD3555"/>
  <c r="AB2716"/>
  <c r="AF2716" s="1"/>
  <c r="AE2716"/>
  <c r="AD2716"/>
  <c r="AB1389"/>
  <c r="AF1389" s="1"/>
  <c r="AE1389"/>
  <c r="AD1389"/>
  <c r="AB396"/>
  <c r="AF396" s="1"/>
  <c r="AE396"/>
  <c r="AD396"/>
  <c r="AB939"/>
  <c r="AF939" s="1"/>
  <c r="AE939"/>
  <c r="AD939"/>
  <c r="AB1089"/>
  <c r="AF1089" s="1"/>
  <c r="AE1089"/>
  <c r="AD1089"/>
  <c r="AB3343"/>
  <c r="AF3343" s="1"/>
  <c r="AE3343"/>
  <c r="AD3343"/>
  <c r="AB3252"/>
  <c r="AF3252" s="1"/>
  <c r="AE3252"/>
  <c r="AD3252"/>
  <c r="AB2606"/>
  <c r="AF2606" s="1"/>
  <c r="AE2606"/>
  <c r="AD2606"/>
  <c r="AB2619"/>
  <c r="AF2619" s="1"/>
  <c r="AE2619"/>
  <c r="AD2619"/>
  <c r="AB2213"/>
  <c r="AF2213" s="1"/>
  <c r="AE2213"/>
  <c r="AD2213"/>
  <c r="AB2310"/>
  <c r="AF2310" s="1"/>
  <c r="AE2310"/>
  <c r="AD2310"/>
  <c r="AB1902"/>
  <c r="AF1902" s="1"/>
  <c r="AE1902"/>
  <c r="AD1902"/>
  <c r="AB2361"/>
  <c r="AF2361" s="1"/>
  <c r="AE2361"/>
  <c r="AD2361"/>
  <c r="AB1614"/>
  <c r="AF1614" s="1"/>
  <c r="AE1614"/>
  <c r="AD1614"/>
  <c r="AB1107"/>
  <c r="AF1107" s="1"/>
  <c r="AE1107"/>
  <c r="AD1107"/>
  <c r="AB983"/>
  <c r="AF983" s="1"/>
  <c r="AE983"/>
  <c r="AD983"/>
  <c r="AB848"/>
  <c r="AF848" s="1"/>
  <c r="AE848"/>
  <c r="AD848"/>
  <c r="AB550"/>
  <c r="AF550" s="1"/>
  <c r="AE550"/>
  <c r="AD550"/>
  <c r="AB882"/>
  <c r="AF882" s="1"/>
  <c r="AE882"/>
  <c r="AB321"/>
  <c r="AF321" s="1"/>
  <c r="AE321"/>
  <c r="AD321"/>
  <c r="AB200"/>
  <c r="AF200" s="1"/>
  <c r="AE200"/>
  <c r="AD200"/>
  <c r="AB2090"/>
  <c r="AF2090" s="1"/>
  <c r="AE2090"/>
  <c r="AD2090"/>
  <c r="AB1715"/>
  <c r="AF1715" s="1"/>
  <c r="AE1715"/>
  <c r="AD1715"/>
  <c r="AB162"/>
  <c r="AF162" s="1"/>
  <c r="AD162"/>
  <c r="AB2029"/>
  <c r="AF2029" s="1"/>
  <c r="AE2029"/>
  <c r="AD2029"/>
  <c r="AB1185"/>
  <c r="AF1185" s="1"/>
  <c r="AE1185"/>
  <c r="AD1185"/>
  <c r="AB935"/>
  <c r="AF935" s="1"/>
  <c r="AE935"/>
  <c r="AD935"/>
  <c r="AB3781"/>
  <c r="AF3781" s="1"/>
  <c r="AE3781"/>
  <c r="AD3781"/>
  <c r="AB3134"/>
  <c r="AF3134" s="1"/>
  <c r="AE3134"/>
  <c r="AD3134"/>
  <c r="AB2698"/>
  <c r="AF2698" s="1"/>
  <c r="AE2698"/>
  <c r="AD2698"/>
  <c r="AB2087"/>
  <c r="AF2087" s="1"/>
  <c r="AE2087"/>
  <c r="AD2087"/>
  <c r="AB2098"/>
  <c r="AF2098" s="1"/>
  <c r="AE2098"/>
  <c r="AD2098"/>
  <c r="AB2085"/>
  <c r="AF2085" s="1"/>
  <c r="AE2085"/>
  <c r="AD2085"/>
  <c r="AB1945"/>
  <c r="AF1945" s="1"/>
  <c r="AE1945"/>
  <c r="AD1945"/>
  <c r="AB1973"/>
  <c r="AF1973" s="1"/>
  <c r="AE1973"/>
  <c r="AD1973"/>
  <c r="AB1561"/>
  <c r="AF1561" s="1"/>
  <c r="AE1561"/>
  <c r="AD1561"/>
  <c r="AB1755"/>
  <c r="AF1755" s="1"/>
  <c r="AE1755"/>
  <c r="AD1755"/>
  <c r="AB1280"/>
  <c r="AF1280" s="1"/>
  <c r="AE1280"/>
  <c r="AD1280"/>
  <c r="AB1098"/>
  <c r="AF1098" s="1"/>
  <c r="AE1098"/>
  <c r="AD1098"/>
  <c r="AB411"/>
  <c r="AF411" s="1"/>
  <c r="AE411"/>
  <c r="AD411"/>
  <c r="AB415"/>
  <c r="AF415" s="1"/>
  <c r="AB3975"/>
  <c r="AF3975" s="1"/>
  <c r="AE3975"/>
  <c r="AD3975"/>
  <c r="AB4131"/>
  <c r="AF4131" s="1"/>
  <c r="AE4131"/>
  <c r="AD4131"/>
  <c r="AB3176"/>
  <c r="AF3176" s="1"/>
  <c r="AE3176"/>
  <c r="AD3176"/>
  <c r="AB3114"/>
  <c r="AF3114" s="1"/>
  <c r="AE3114"/>
  <c r="AD3114"/>
  <c r="AB2261"/>
  <c r="AF2261" s="1"/>
  <c r="AE2261"/>
  <c r="AD2261"/>
  <c r="AB1742"/>
  <c r="AF1742" s="1"/>
  <c r="AE1742"/>
  <c r="AD1742"/>
  <c r="AB1571"/>
  <c r="AF1571" s="1"/>
  <c r="AE1571"/>
  <c r="AD1571"/>
  <c r="AB1506"/>
  <c r="AF1506" s="1"/>
  <c r="AE1506"/>
  <c r="AD1506"/>
  <c r="AB752"/>
  <c r="AF752" s="1"/>
  <c r="AE752"/>
  <c r="AD752"/>
  <c r="AB368"/>
  <c r="AF368" s="1"/>
  <c r="AE368"/>
  <c r="AD368"/>
  <c r="AB472"/>
  <c r="AF472" s="1"/>
  <c r="AE472"/>
  <c r="AD472"/>
  <c r="AB487"/>
  <c r="AF487" s="1"/>
  <c r="AE487"/>
  <c r="AD487"/>
  <c r="AB256"/>
  <c r="AF256" s="1"/>
  <c r="AE256"/>
  <c r="AD256"/>
  <c r="AB61"/>
  <c r="AF61" s="1"/>
  <c r="AE61"/>
  <c r="AD61"/>
  <c r="AB1612"/>
  <c r="AF1612" s="1"/>
  <c r="AE1612"/>
  <c r="AD1612"/>
  <c r="AB1356"/>
  <c r="AF1356" s="1"/>
  <c r="AE1356"/>
  <c r="AD1356"/>
  <c r="AB2303"/>
  <c r="AF2303" s="1"/>
  <c r="AE2303"/>
  <c r="AD2303"/>
  <c r="AB1405"/>
  <c r="AF1405" s="1"/>
  <c r="AE1405"/>
  <c r="AD1405"/>
  <c r="AB3748"/>
  <c r="AF3748" s="1"/>
  <c r="AE3748"/>
  <c r="AD3748"/>
  <c r="AB3493"/>
  <c r="AF3493" s="1"/>
  <c r="AE3493"/>
  <c r="AD3493"/>
  <c r="AB3279"/>
  <c r="AF3279" s="1"/>
  <c r="AE3279"/>
  <c r="AD3279"/>
  <c r="AB3158"/>
  <c r="AF3158" s="1"/>
  <c r="AE3158"/>
  <c r="AD3158"/>
  <c r="AB2759"/>
  <c r="AF2759" s="1"/>
  <c r="AE2759"/>
  <c r="AD2759"/>
  <c r="AB2555"/>
  <c r="AF2555" s="1"/>
  <c r="AE2555"/>
  <c r="AD2555"/>
  <c r="AB2055"/>
  <c r="AF2055" s="1"/>
  <c r="AE2055"/>
  <c r="AD2055"/>
  <c r="AB1749"/>
  <c r="AF1749" s="1"/>
  <c r="AE1749"/>
  <c r="AD1749"/>
  <c r="AB1632"/>
  <c r="AF1632" s="1"/>
  <c r="AE1632"/>
  <c r="AD1632"/>
  <c r="AB1203"/>
  <c r="AF1203" s="1"/>
  <c r="AE1203"/>
  <c r="AD1203"/>
  <c r="AB1044"/>
  <c r="AF1044" s="1"/>
  <c r="AE1044"/>
  <c r="AD1044"/>
  <c r="AB1368"/>
  <c r="AF1368" s="1"/>
  <c r="AE1368"/>
  <c r="AD1368"/>
  <c r="AB651"/>
  <c r="AF651" s="1"/>
  <c r="AE651"/>
  <c r="AD651"/>
  <c r="AB293"/>
  <c r="AF293" s="1"/>
  <c r="AE293"/>
  <c r="AD293"/>
  <c r="AB230"/>
  <c r="AF230" s="1"/>
  <c r="AE230"/>
  <c r="AD230"/>
  <c r="AB198"/>
  <c r="AF198" s="1"/>
  <c r="AE198"/>
  <c r="AD198"/>
  <c r="AB38"/>
  <c r="AF38" s="1"/>
  <c r="AE38"/>
  <c r="AB3394"/>
  <c r="AF3394" s="1"/>
  <c r="AE3394"/>
  <c r="AD3394"/>
  <c r="AB1639"/>
  <c r="AF1639" s="1"/>
  <c r="AE1639"/>
  <c r="AD1639"/>
  <c r="AB1379"/>
  <c r="AF1379" s="1"/>
  <c r="AE1379"/>
  <c r="AD1379"/>
  <c r="AB3381"/>
  <c r="AF3381" s="1"/>
  <c r="AE3381"/>
  <c r="AD3381"/>
  <c r="AB3273"/>
  <c r="AF3273" s="1"/>
  <c r="AE3273"/>
  <c r="AD3273"/>
  <c r="AB3187"/>
  <c r="AF3187" s="1"/>
  <c r="AE3187"/>
  <c r="AD3187"/>
  <c r="AB376"/>
  <c r="AF376" s="1"/>
  <c r="AE376"/>
  <c r="AD376"/>
  <c r="AB390"/>
  <c r="AF390" s="1"/>
  <c r="AE390"/>
  <c r="AD390"/>
  <c r="AB1994"/>
  <c r="AF1994" s="1"/>
  <c r="AE1994"/>
  <c r="AD1994"/>
  <c r="AB4404"/>
  <c r="AF4404" s="1"/>
  <c r="AE4404"/>
  <c r="AD4404"/>
  <c r="AB4116"/>
  <c r="AF4116" s="1"/>
  <c r="AE4116"/>
  <c r="AD4116"/>
  <c r="AB3669"/>
  <c r="AF3669" s="1"/>
  <c r="AE3669"/>
  <c r="AD3669"/>
  <c r="AB3627"/>
  <c r="AF3627" s="1"/>
  <c r="AE3627"/>
  <c r="AD3627"/>
  <c r="AB3479"/>
  <c r="AF3479" s="1"/>
  <c r="AE3479"/>
  <c r="AD3479"/>
  <c r="AB3438"/>
  <c r="AF3438" s="1"/>
  <c r="AE3438"/>
  <c r="AD3438"/>
  <c r="AB3397"/>
  <c r="AF3397" s="1"/>
  <c r="AE3397"/>
  <c r="AD3397"/>
  <c r="AB3193"/>
  <c r="AF3193" s="1"/>
  <c r="AE3193"/>
  <c r="AD3193"/>
  <c r="AB3188"/>
  <c r="AF3188" s="1"/>
  <c r="AE3188"/>
  <c r="AD3188"/>
  <c r="AB3127"/>
  <c r="AF3127" s="1"/>
  <c r="AE3127"/>
  <c r="AD3127"/>
  <c r="AB3011"/>
  <c r="AF3011" s="1"/>
  <c r="AE3011"/>
  <c r="AD3011"/>
  <c r="AB2852"/>
  <c r="AF2852" s="1"/>
  <c r="AE2852"/>
  <c r="AD2852"/>
  <c r="AB2998"/>
  <c r="AF2998" s="1"/>
  <c r="AE2998"/>
  <c r="AD2998"/>
  <c r="AB2791"/>
  <c r="AF2791" s="1"/>
  <c r="AE2791"/>
  <c r="AD2791"/>
  <c r="AB2813"/>
  <c r="AF2813" s="1"/>
  <c r="AE2813"/>
  <c r="AD2813"/>
  <c r="AB2769"/>
  <c r="AF2769" s="1"/>
  <c r="AE2769"/>
  <c r="AD2769"/>
  <c r="AB2770"/>
  <c r="AF2770" s="1"/>
  <c r="AE2770"/>
  <c r="AD2770"/>
  <c r="AB2583"/>
  <c r="AF2583" s="1"/>
  <c r="AE2583"/>
  <c r="AD2583"/>
  <c r="AB2554"/>
  <c r="AF2554" s="1"/>
  <c r="AE2554"/>
  <c r="AD2554"/>
  <c r="AB2536"/>
  <c r="AF2536" s="1"/>
  <c r="AE2536"/>
  <c r="AD2536"/>
  <c r="AB2344"/>
  <c r="AF2344" s="1"/>
  <c r="AE2344"/>
  <c r="AD2344"/>
  <c r="AB2120"/>
  <c r="AF2120" s="1"/>
  <c r="AE2120"/>
  <c r="AD2120"/>
  <c r="AB1991"/>
  <c r="AF1991" s="1"/>
  <c r="AE1991"/>
  <c r="AD1991"/>
  <c r="AB1535"/>
  <c r="AF1535" s="1"/>
  <c r="AE1535"/>
  <c r="AD1535"/>
  <c r="AB1956"/>
  <c r="AF1956" s="1"/>
  <c r="AE1956"/>
  <c r="AD1956"/>
  <c r="AB1772"/>
  <c r="AF1772" s="1"/>
  <c r="AE1772"/>
  <c r="AD1772"/>
  <c r="AB1183"/>
  <c r="AF1183" s="1"/>
  <c r="AE1183"/>
  <c r="AD1183"/>
  <c r="AB1753"/>
  <c r="AF1753" s="1"/>
  <c r="AE1753"/>
  <c r="AD1753"/>
  <c r="AB1734"/>
  <c r="AF1734" s="1"/>
  <c r="AE1734"/>
  <c r="AD1734"/>
  <c r="AB1693"/>
  <c r="AF1693" s="1"/>
  <c r="AE1693"/>
  <c r="AD1693"/>
  <c r="AB1462"/>
  <c r="AF1462" s="1"/>
  <c r="AE1462"/>
  <c r="AD1462"/>
  <c r="AB1067"/>
  <c r="AF1067" s="1"/>
  <c r="AE1067"/>
  <c r="AD1067"/>
  <c r="AB1024"/>
  <c r="AF1024" s="1"/>
  <c r="AE1024"/>
  <c r="AD1024"/>
  <c r="AB1103"/>
  <c r="AF1103" s="1"/>
  <c r="AE1103"/>
  <c r="AD1103"/>
  <c r="AB966"/>
  <c r="AF966" s="1"/>
  <c r="AE966"/>
  <c r="AD966"/>
  <c r="AB798"/>
  <c r="AF798" s="1"/>
  <c r="AE798"/>
  <c r="AD798"/>
  <c r="AB1009"/>
  <c r="AF1009" s="1"/>
  <c r="AE1009"/>
  <c r="AD1009"/>
  <c r="AB897"/>
  <c r="AF897" s="1"/>
  <c r="AE897"/>
  <c r="AD897"/>
  <c r="AB596"/>
  <c r="AF596" s="1"/>
  <c r="AE596"/>
  <c r="AD596"/>
  <c r="AB958"/>
  <c r="AF958" s="1"/>
  <c r="AE958"/>
  <c r="AD958"/>
  <c r="AB840"/>
  <c r="AF840" s="1"/>
  <c r="AE840"/>
  <c r="AD840"/>
  <c r="AB573"/>
  <c r="AF573" s="1"/>
  <c r="AE573"/>
  <c r="AD573"/>
  <c r="AB461"/>
  <c r="AF461" s="1"/>
  <c r="AE461"/>
  <c r="AD461"/>
  <c r="AB359"/>
  <c r="AF359" s="1"/>
  <c r="AE359"/>
  <c r="AD359"/>
  <c r="AB397"/>
  <c r="AF397" s="1"/>
  <c r="AE397"/>
  <c r="AD397"/>
  <c r="AB655"/>
  <c r="AF655" s="1"/>
  <c r="AE655"/>
  <c r="AD655"/>
  <c r="AB158"/>
  <c r="AF158" s="1"/>
  <c r="AE158"/>
  <c r="AB260"/>
  <c r="AF260" s="1"/>
  <c r="AE260"/>
  <c r="AB102"/>
  <c r="AF102" s="1"/>
  <c r="AE102"/>
  <c r="AB49"/>
  <c r="AF49" s="1"/>
  <c r="AE49"/>
  <c r="AD49"/>
  <c r="AB3705"/>
  <c r="AF3705" s="1"/>
  <c r="AE3705"/>
  <c r="AD3705"/>
  <c r="AB3565"/>
  <c r="AF3565" s="1"/>
  <c r="AE3565"/>
  <c r="AD3565"/>
  <c r="AB3702"/>
  <c r="AF3702" s="1"/>
  <c r="AE3702"/>
  <c r="AD3702"/>
  <c r="AB2622"/>
  <c r="AF2622" s="1"/>
  <c r="AE2622"/>
  <c r="AD2622"/>
  <c r="AB3151"/>
  <c r="AF3151" s="1"/>
  <c r="AE3151"/>
  <c r="AD3151"/>
  <c r="AB3100"/>
  <c r="AF3100" s="1"/>
  <c r="AE3100"/>
  <c r="AD3100"/>
  <c r="AB2505"/>
  <c r="AF2505" s="1"/>
  <c r="AE2505"/>
  <c r="AD2505"/>
  <c r="AB2106"/>
  <c r="AF2106" s="1"/>
  <c r="AE2106"/>
  <c r="AD2106"/>
  <c r="AB2069"/>
  <c r="AF2069" s="1"/>
  <c r="AE2069"/>
  <c r="AD2069"/>
  <c r="AB1977"/>
  <c r="AF1977" s="1"/>
  <c r="AE1977"/>
  <c r="AD1977"/>
  <c r="AB1393"/>
  <c r="AF1393" s="1"/>
  <c r="AE1393"/>
  <c r="AD1393"/>
  <c r="AB1213"/>
  <c r="AF1213" s="1"/>
  <c r="AE1213"/>
  <c r="AD1213"/>
  <c r="AB928"/>
  <c r="AF928" s="1"/>
  <c r="AE928"/>
  <c r="AD928"/>
  <c r="AB1082"/>
  <c r="AF1082" s="1"/>
  <c r="AE1082"/>
  <c r="AD1082"/>
  <c r="AB277"/>
  <c r="AF277" s="1"/>
  <c r="AE277"/>
  <c r="AD277"/>
  <c r="AB219"/>
  <c r="AF219" s="1"/>
  <c r="AE219"/>
  <c r="AD219"/>
  <c r="AB4321"/>
  <c r="AF4321" s="1"/>
  <c r="AE4321"/>
  <c r="AD4321"/>
  <c r="AB3355"/>
  <c r="AF3355" s="1"/>
  <c r="AE3355"/>
  <c r="AD3355"/>
  <c r="AB2631"/>
  <c r="AF2631" s="1"/>
  <c r="AE2631"/>
  <c r="AD2631"/>
  <c r="AB2181"/>
  <c r="AF2181" s="1"/>
  <c r="AE2181"/>
  <c r="AD2181"/>
  <c r="AB2705"/>
  <c r="AF2705" s="1"/>
  <c r="AE2705"/>
  <c r="AD2705"/>
  <c r="AB839"/>
  <c r="AF839" s="1"/>
  <c r="AE839"/>
  <c r="AD839"/>
  <c r="AB1166"/>
  <c r="AF1166" s="1"/>
  <c r="AE1166"/>
  <c r="AD1166"/>
  <c r="AB1388"/>
  <c r="AF1388" s="1"/>
  <c r="AE1388"/>
  <c r="AD1388"/>
  <c r="AB1570"/>
  <c r="AF1570" s="1"/>
  <c r="AE1570"/>
  <c r="AD1570"/>
  <c r="AB1696"/>
  <c r="AF1696" s="1"/>
  <c r="AE1696"/>
  <c r="AD1696"/>
  <c r="AB1770"/>
  <c r="AF1770" s="1"/>
  <c r="AE1770"/>
  <c r="AD1770"/>
  <c r="AB1524"/>
  <c r="AF1524" s="1"/>
  <c r="AE1524"/>
  <c r="AD1524"/>
  <c r="AB1272"/>
  <c r="AF1272" s="1"/>
  <c r="AE1272"/>
  <c r="AD1272"/>
  <c r="AB1620"/>
  <c r="AF1620" s="1"/>
  <c r="AE1620"/>
  <c r="AD1620"/>
  <c r="AB1602"/>
  <c r="AF1602" s="1"/>
  <c r="AE1602"/>
  <c r="AD1602"/>
  <c r="AB1258"/>
  <c r="AF1258" s="1"/>
  <c r="AE1258"/>
  <c r="AD1258"/>
  <c r="AB1587"/>
  <c r="AF1587" s="1"/>
  <c r="AE1587"/>
  <c r="AD1587"/>
  <c r="AB1485"/>
  <c r="AF1485" s="1"/>
  <c r="AE1485"/>
  <c r="AD1485"/>
  <c r="AB1505"/>
  <c r="AF1505" s="1"/>
  <c r="AE1505"/>
  <c r="AD1505"/>
  <c r="AB1110"/>
  <c r="AF1110" s="1"/>
  <c r="AE1110"/>
  <c r="AD1110"/>
  <c r="AB2058"/>
  <c r="AF2058" s="1"/>
  <c r="AE2058"/>
  <c r="AD2058"/>
  <c r="AB1140"/>
  <c r="AF1140" s="1"/>
  <c r="AE1140"/>
  <c r="AD1140"/>
  <c r="AB1432"/>
  <c r="AF1432" s="1"/>
  <c r="AE1432"/>
  <c r="AD1432"/>
  <c r="AB1241"/>
  <c r="AF1241" s="1"/>
  <c r="AE1241"/>
  <c r="AD1241"/>
  <c r="AB1433"/>
  <c r="AF1433" s="1"/>
  <c r="AE1433"/>
  <c r="AD1433"/>
  <c r="AB1441"/>
  <c r="AF1441" s="1"/>
  <c r="AE1441"/>
  <c r="AD1441"/>
  <c r="AB1583"/>
  <c r="AF1583" s="1"/>
  <c r="AE1583"/>
  <c r="AD1583"/>
  <c r="AB1378"/>
  <c r="AF1378" s="1"/>
  <c r="AE1378"/>
  <c r="AD1378"/>
  <c r="AB1292"/>
  <c r="AF1292" s="1"/>
  <c r="AE1292"/>
  <c r="AD1292"/>
  <c r="AB1175"/>
  <c r="AF1175" s="1"/>
  <c r="AE1175"/>
  <c r="AD1175"/>
  <c r="AB1424"/>
  <c r="AF1424" s="1"/>
  <c r="AE1424"/>
  <c r="AD1424"/>
  <c r="AB1330"/>
  <c r="AF1330" s="1"/>
  <c r="AE1330"/>
  <c r="AD1330"/>
  <c r="AB1220"/>
  <c r="AF1220" s="1"/>
  <c r="AE1220"/>
  <c r="AD1220"/>
  <c r="AB1180"/>
  <c r="AF1180" s="1"/>
  <c r="AE1180"/>
  <c r="AD1180"/>
  <c r="AB1222"/>
  <c r="AF1222" s="1"/>
  <c r="AE1222"/>
  <c r="AD1222"/>
  <c r="AB1320"/>
  <c r="AF1320" s="1"/>
  <c r="AE1320"/>
  <c r="AD1320"/>
  <c r="AB1177"/>
  <c r="AF1177" s="1"/>
  <c r="AE1177"/>
  <c r="AD1177"/>
  <c r="AB1179"/>
  <c r="AF1179" s="1"/>
  <c r="AE1179"/>
  <c r="AD1179"/>
  <c r="AB804"/>
  <c r="AF804" s="1"/>
  <c r="AE804"/>
  <c r="AD804"/>
  <c r="AB1016"/>
  <c r="AF1016" s="1"/>
  <c r="AE1016"/>
  <c r="AD1016"/>
  <c r="AB1146"/>
  <c r="AF1146" s="1"/>
  <c r="AE1146"/>
  <c r="AD1146"/>
  <c r="AB1601"/>
  <c r="AF1601" s="1"/>
  <c r="AE1601"/>
  <c r="AD1601"/>
  <c r="AB1550"/>
  <c r="AF1550" s="1"/>
  <c r="AE1550"/>
  <c r="AD1550"/>
  <c r="AB1335"/>
  <c r="AF1335" s="1"/>
  <c r="AE1335"/>
  <c r="AD1335"/>
  <c r="AB1305"/>
  <c r="AF1305" s="1"/>
  <c r="AE1305"/>
  <c r="AD1305"/>
  <c r="AB1253"/>
  <c r="AF1253" s="1"/>
  <c r="AE1253"/>
  <c r="AD1253"/>
  <c r="AB1247"/>
  <c r="AF1247" s="1"/>
  <c r="AE1247"/>
  <c r="AD1247"/>
  <c r="AB1073"/>
  <c r="AF1073" s="1"/>
  <c r="AE1073"/>
  <c r="AD1073"/>
  <c r="AB1043"/>
  <c r="AF1043" s="1"/>
  <c r="AE1043"/>
  <c r="AD1043"/>
  <c r="AB790"/>
  <c r="AF790" s="1"/>
  <c r="AE790"/>
  <c r="AD790"/>
  <c r="AB987"/>
  <c r="AF987" s="1"/>
  <c r="AE987"/>
  <c r="AD987"/>
  <c r="AB1083"/>
  <c r="AF1083" s="1"/>
  <c r="AE1083"/>
  <c r="AD1083"/>
  <c r="AB1023"/>
  <c r="AF1023" s="1"/>
  <c r="AE1023"/>
  <c r="AD1023"/>
  <c r="AB1167"/>
  <c r="AF1167" s="1"/>
  <c r="AE1167"/>
  <c r="AD1167"/>
  <c r="AB1196"/>
  <c r="AF1196" s="1"/>
  <c r="AE1196"/>
  <c r="AD1196"/>
  <c r="AB3759"/>
  <c r="AF3759" s="1"/>
  <c r="AE3759"/>
  <c r="AD3759"/>
  <c r="AB2671"/>
  <c r="AF2671" s="1"/>
  <c r="AE2671"/>
  <c r="AD2671"/>
  <c r="AB2602"/>
  <c r="AF2602" s="1"/>
  <c r="AE2602"/>
  <c r="AD2602"/>
  <c r="AB2429"/>
  <c r="AF2429" s="1"/>
  <c r="AE2429"/>
  <c r="AD2429"/>
  <c r="AB2075"/>
  <c r="AF2075" s="1"/>
  <c r="AE2075"/>
  <c r="AD2075"/>
  <c r="AB1703"/>
  <c r="AF1703" s="1"/>
  <c r="AE1703"/>
  <c r="AD1703"/>
  <c r="AB1439"/>
  <c r="AF1439" s="1"/>
  <c r="AE1439"/>
  <c r="AD1439"/>
  <c r="AB1802"/>
  <c r="AF1802" s="1"/>
  <c r="AE1802"/>
  <c r="AD1802"/>
  <c r="AB2192"/>
  <c r="AF2192" s="1"/>
  <c r="AE2192"/>
  <c r="AD2192"/>
  <c r="AB1465"/>
  <c r="AF1465" s="1"/>
  <c r="AE1465"/>
  <c r="AD1465"/>
  <c r="AB1377"/>
  <c r="AF1377" s="1"/>
  <c r="AE1377"/>
  <c r="AD1377"/>
  <c r="AB1589"/>
  <c r="AF1589" s="1"/>
  <c r="AE1589"/>
  <c r="AD1589"/>
  <c r="AB919"/>
  <c r="AF919" s="1"/>
  <c r="AE919"/>
  <c r="AD919"/>
  <c r="AB877"/>
  <c r="AF877" s="1"/>
  <c r="AE877"/>
  <c r="AD877"/>
  <c r="AB622"/>
  <c r="AF622" s="1"/>
  <c r="AE622"/>
  <c r="AD622"/>
  <c r="AB77"/>
  <c r="AF77" s="1"/>
  <c r="AE77"/>
  <c r="AD77"/>
  <c r="AB3694"/>
  <c r="AF3694" s="1"/>
  <c r="AE3694"/>
  <c r="AD3694"/>
  <c r="AB1813"/>
  <c r="AF1813" s="1"/>
  <c r="AE1813"/>
  <c r="AD1813"/>
  <c r="AB2063"/>
  <c r="AF2063" s="1"/>
  <c r="AE2063"/>
  <c r="AD2063"/>
  <c r="AB760"/>
  <c r="AF760" s="1"/>
  <c r="AE760"/>
  <c r="AD760"/>
  <c r="AB333"/>
  <c r="AF333" s="1"/>
  <c r="AE333"/>
  <c r="AD333"/>
  <c r="AB185"/>
  <c r="AF185" s="1"/>
  <c r="AE185"/>
  <c r="AD185"/>
  <c r="AB4070"/>
  <c r="AF4070" s="1"/>
  <c r="AE4070"/>
  <c r="AD4070"/>
  <c r="AB4099"/>
  <c r="AF4099" s="1"/>
  <c r="AE4099"/>
  <c r="AD4099"/>
  <c r="AB3761"/>
  <c r="AF3761" s="1"/>
  <c r="AE3761"/>
  <c r="AD3761"/>
  <c r="AB3487"/>
  <c r="AF3487" s="1"/>
  <c r="AE3487"/>
  <c r="AD3487"/>
  <c r="AB3434"/>
  <c r="AF3434" s="1"/>
  <c r="AE3434"/>
  <c r="AD3434"/>
  <c r="AB3377"/>
  <c r="AF3377" s="1"/>
  <c r="AE3377"/>
  <c r="AD3377"/>
  <c r="AB3336"/>
  <c r="AF3336" s="1"/>
  <c r="AE3336"/>
  <c r="AD3336"/>
  <c r="AB3203"/>
  <c r="AF3203" s="1"/>
  <c r="AE3203"/>
  <c r="AD3203"/>
  <c r="AB3162"/>
  <c r="AF3162" s="1"/>
  <c r="AE3162"/>
  <c r="AD3162"/>
  <c r="AB2487"/>
  <c r="AF2487" s="1"/>
  <c r="AE2487"/>
  <c r="AD2487"/>
  <c r="AB2800"/>
  <c r="AF2800" s="1"/>
  <c r="AE2800"/>
  <c r="AD2800"/>
  <c r="AB2879"/>
  <c r="AF2879" s="1"/>
  <c r="AE2879"/>
  <c r="AD2879"/>
  <c r="AB2758"/>
  <c r="AF2758" s="1"/>
  <c r="AE2758"/>
  <c r="AD2758"/>
  <c r="AB2750"/>
  <c r="AF2750" s="1"/>
  <c r="AE2750"/>
  <c r="AD2750"/>
  <c r="AB2293"/>
  <c r="AF2293" s="1"/>
  <c r="AE2293"/>
  <c r="AD2293"/>
  <c r="AB2112"/>
  <c r="AF2112" s="1"/>
  <c r="AE2112"/>
  <c r="AD2112"/>
  <c r="AB1519"/>
  <c r="AF1519" s="1"/>
  <c r="AE1519"/>
  <c r="AD1519"/>
  <c r="AB2370"/>
  <c r="AF2370" s="1"/>
  <c r="AE2370"/>
  <c r="AD2370"/>
  <c r="AB1717"/>
  <c r="AF1717" s="1"/>
  <c r="AE1717"/>
  <c r="AD1717"/>
  <c r="AB2713"/>
  <c r="AF2713" s="1"/>
  <c r="AE2713"/>
  <c r="AD2713"/>
  <c r="AB1585"/>
  <c r="AF1585" s="1"/>
  <c r="AE1585"/>
  <c r="AD1585"/>
  <c r="AB1431"/>
  <c r="AF1431" s="1"/>
  <c r="AE1431"/>
  <c r="AD1431"/>
  <c r="AB1578"/>
  <c r="AF1578" s="1"/>
  <c r="AE1578"/>
  <c r="AD1578"/>
  <c r="AB1348"/>
  <c r="AF1348" s="1"/>
  <c r="AE1348"/>
  <c r="AD1348"/>
  <c r="AB1492"/>
  <c r="AF1492" s="1"/>
  <c r="AE1492"/>
  <c r="AD1492"/>
  <c r="AB1149"/>
  <c r="AF1149" s="1"/>
  <c r="AE1149"/>
  <c r="AD1149"/>
  <c r="AB1114"/>
  <c r="AF1114" s="1"/>
  <c r="AE1114"/>
  <c r="AD1114"/>
  <c r="AB673"/>
  <c r="AF673" s="1"/>
  <c r="AE673"/>
  <c r="AD673"/>
  <c r="AB818"/>
  <c r="AF818" s="1"/>
  <c r="AE818"/>
  <c r="AD818"/>
  <c r="AB1015"/>
  <c r="AF1015" s="1"/>
  <c r="AE1015"/>
  <c r="AD1015"/>
  <c r="AB1063"/>
  <c r="AF1063" s="1"/>
  <c r="AE1063"/>
  <c r="AD1063"/>
  <c r="AB675"/>
  <c r="AF675" s="1"/>
  <c r="AE675"/>
  <c r="AD675"/>
  <c r="AB561"/>
  <c r="AF561" s="1"/>
  <c r="AE561"/>
  <c r="AD561"/>
  <c r="AB203"/>
  <c r="AF203" s="1"/>
  <c r="AE203"/>
  <c r="AD203"/>
  <c r="AB1278"/>
  <c r="AF1278" s="1"/>
  <c r="AE1278"/>
  <c r="AD1278"/>
  <c r="AB594"/>
  <c r="AF594" s="1"/>
  <c r="AE594"/>
  <c r="AD594"/>
  <c r="AB337"/>
  <c r="AF337" s="1"/>
  <c r="AE337"/>
  <c r="AD337"/>
  <c r="AB601"/>
  <c r="AF601" s="1"/>
  <c r="AE601"/>
  <c r="AD601"/>
  <c r="AB618"/>
  <c r="AF618" s="1"/>
  <c r="AE618"/>
  <c r="AD618"/>
  <c r="AB417"/>
  <c r="AF417" s="1"/>
  <c r="AE417"/>
  <c r="AD417"/>
  <c r="AB693"/>
  <c r="AF693" s="1"/>
  <c r="AE693"/>
  <c r="AD693"/>
  <c r="AB426"/>
  <c r="AF426" s="1"/>
  <c r="AE426"/>
  <c r="AD426"/>
  <c r="AB193"/>
  <c r="AF193" s="1"/>
  <c r="AE193"/>
  <c r="AD193"/>
  <c r="AB85"/>
  <c r="AF85" s="1"/>
  <c r="AE85"/>
  <c r="AD85"/>
  <c r="AB541"/>
  <c r="AF541" s="1"/>
  <c r="AE541"/>
  <c r="AD541"/>
  <c r="AB75"/>
  <c r="AF75" s="1"/>
  <c r="AE75"/>
  <c r="AD75"/>
  <c r="AB166"/>
  <c r="AF166" s="1"/>
  <c r="AE166"/>
  <c r="AD166"/>
  <c r="AB177"/>
  <c r="AF177" s="1"/>
  <c r="AE177"/>
  <c r="AD177"/>
  <c r="AB63"/>
  <c r="AF63" s="1"/>
  <c r="AE63"/>
  <c r="AD63"/>
  <c r="AB4146"/>
  <c r="AF4146" s="1"/>
  <c r="AE4146"/>
  <c r="AD4146"/>
  <c r="AB3921"/>
  <c r="AF3921" s="1"/>
  <c r="AE3921"/>
  <c r="AD3921"/>
  <c r="AB3604"/>
  <c r="AF3604" s="1"/>
  <c r="AE3604"/>
  <c r="AD3604"/>
  <c r="AB3553"/>
  <c r="AF3553" s="1"/>
  <c r="AE3553"/>
  <c r="AD3553"/>
  <c r="AB2926"/>
  <c r="AF2926" s="1"/>
  <c r="AE2926"/>
  <c r="AD2926"/>
  <c r="AB3082"/>
  <c r="AF3082" s="1"/>
  <c r="AE3082"/>
  <c r="AD3082"/>
  <c r="AB2871"/>
  <c r="AF2871" s="1"/>
  <c r="AE2871"/>
  <c r="AD2871"/>
  <c r="AB2295"/>
  <c r="AF2295" s="1"/>
  <c r="AE2295"/>
  <c r="AD2295"/>
  <c r="AB1794"/>
  <c r="AF1794" s="1"/>
  <c r="AE1794"/>
  <c r="AD1794"/>
  <c r="AB849"/>
  <c r="AF849" s="1"/>
  <c r="AE849"/>
  <c r="AD849"/>
  <c r="AB1605"/>
  <c r="AF1605" s="1"/>
  <c r="AE1605"/>
  <c r="AD1605"/>
  <c r="AB1456"/>
  <c r="AF1456" s="1"/>
  <c r="AE1456"/>
  <c r="AD1456"/>
  <c r="AB986"/>
  <c r="AF986" s="1"/>
  <c r="AE986"/>
  <c r="AD986"/>
  <c r="AB854"/>
  <c r="AF854" s="1"/>
  <c r="AE854"/>
  <c r="AD854"/>
  <c r="AB3128"/>
  <c r="AF3128" s="1"/>
  <c r="AE3128"/>
  <c r="AD3128"/>
  <c r="AB1842"/>
  <c r="AF1842" s="1"/>
  <c r="AE1842"/>
  <c r="AD1842"/>
  <c r="AB750"/>
  <c r="AF750" s="1"/>
  <c r="AE750"/>
  <c r="AD750"/>
  <c r="AB4292"/>
  <c r="AF4292" s="1"/>
  <c r="AE4292"/>
  <c r="AD4292"/>
  <c r="AB4000"/>
  <c r="AF4000" s="1"/>
  <c r="AE4000"/>
  <c r="AD4000"/>
  <c r="AB3711"/>
  <c r="AF3711" s="1"/>
  <c r="AE3711"/>
  <c r="AD3711"/>
  <c r="AB3952"/>
  <c r="AF3952" s="1"/>
  <c r="AE3952"/>
  <c r="AD3952"/>
  <c r="AB3533"/>
  <c r="AF3533" s="1"/>
  <c r="AE3533"/>
  <c r="AD3533"/>
  <c r="AB3456"/>
  <c r="AF3456" s="1"/>
  <c r="AE3456"/>
  <c r="AD3456"/>
  <c r="AB3441"/>
  <c r="AF3441" s="1"/>
  <c r="AE3441"/>
  <c r="AD3441"/>
  <c r="AB3200"/>
  <c r="AF3200" s="1"/>
  <c r="AE3200"/>
  <c r="AD3200"/>
  <c r="AB3255"/>
  <c r="AF3255" s="1"/>
  <c r="AE3255"/>
  <c r="AD3255"/>
  <c r="AB3199"/>
  <c r="AF3199" s="1"/>
  <c r="AE3199"/>
  <c r="AD3199"/>
  <c r="AB3175"/>
  <c r="AF3175" s="1"/>
  <c r="AE3175"/>
  <c r="AD3175"/>
  <c r="AB3056"/>
  <c r="AF3056" s="1"/>
  <c r="AE3056"/>
  <c r="AD3056"/>
  <c r="AB2699"/>
  <c r="AF2699" s="1"/>
  <c r="AE2699"/>
  <c r="AD2699"/>
  <c r="AB2831"/>
  <c r="AF2831" s="1"/>
  <c r="AE2831"/>
  <c r="AD2831"/>
  <c r="AB2408"/>
  <c r="AF2408" s="1"/>
  <c r="AE2408"/>
  <c r="AD2408"/>
  <c r="AB2282"/>
  <c r="AF2282" s="1"/>
  <c r="AE2282"/>
  <c r="AD2282"/>
  <c r="AB2612"/>
  <c r="AF2612" s="1"/>
  <c r="AE2612"/>
  <c r="AD2612"/>
  <c r="AB2538"/>
  <c r="AF2538" s="1"/>
  <c r="AE2538"/>
  <c r="AD2538"/>
  <c r="AB1774"/>
  <c r="AF1774" s="1"/>
  <c r="AE1774"/>
  <c r="AD1774"/>
  <c r="AB1858"/>
  <c r="AF1858" s="1"/>
  <c r="AE1858"/>
  <c r="AD1858"/>
  <c r="AB1677"/>
  <c r="AF1677" s="1"/>
  <c r="AE1677"/>
  <c r="AD1677"/>
  <c r="AB1230"/>
  <c r="AF1230" s="1"/>
  <c r="AE1230"/>
  <c r="AD1230"/>
  <c r="AB1235"/>
  <c r="AF1235" s="1"/>
  <c r="AE1235"/>
  <c r="AD1235"/>
  <c r="AB1031"/>
  <c r="AF1031" s="1"/>
  <c r="AE1031"/>
  <c r="AD1031"/>
  <c r="AB1092"/>
  <c r="AF1092" s="1"/>
  <c r="AE1092"/>
  <c r="AD1092"/>
  <c r="AB1052"/>
  <c r="AF1052" s="1"/>
  <c r="AE1052"/>
  <c r="AD1052"/>
  <c r="AB851"/>
  <c r="AF851" s="1"/>
  <c r="AE851"/>
  <c r="AD851"/>
  <c r="AB976"/>
  <c r="AF976" s="1"/>
  <c r="AE976"/>
  <c r="AD976"/>
  <c r="AB1051"/>
  <c r="AF1051" s="1"/>
  <c r="AE1051"/>
  <c r="AD1051"/>
  <c r="AB880"/>
  <c r="AF880" s="1"/>
  <c r="AE880"/>
  <c r="AD880"/>
  <c r="AB526"/>
  <c r="AF526" s="1"/>
  <c r="AE526"/>
  <c r="AD526"/>
  <c r="AB467"/>
  <c r="AF467" s="1"/>
  <c r="AE467"/>
  <c r="AD467"/>
  <c r="AB702"/>
  <c r="AF702" s="1"/>
  <c r="AE702"/>
  <c r="AD702"/>
  <c r="AB1090"/>
  <c r="AF1090" s="1"/>
  <c r="AE1090"/>
  <c r="AD1090"/>
  <c r="AB864"/>
  <c r="AF864" s="1"/>
  <c r="AE864"/>
  <c r="AD864"/>
  <c r="AB343"/>
  <c r="AF343" s="1"/>
  <c r="AE343"/>
  <c r="AD343"/>
  <c r="AB602"/>
  <c r="AF602" s="1"/>
  <c r="AE602"/>
  <c r="AD602"/>
  <c r="AB445"/>
  <c r="AF445" s="1"/>
  <c r="AE445"/>
  <c r="AD445"/>
  <c r="AB384"/>
  <c r="AF384" s="1"/>
  <c r="AE384"/>
  <c r="AD384"/>
  <c r="AB502"/>
  <c r="AF502" s="1"/>
  <c r="AE502"/>
  <c r="AD502"/>
  <c r="AB323"/>
  <c r="AF323" s="1"/>
  <c r="AE323"/>
  <c r="AD323"/>
  <c r="AB552"/>
  <c r="AF552" s="1"/>
  <c r="AE552"/>
  <c r="AD552"/>
  <c r="AB281"/>
  <c r="AF281" s="1"/>
  <c r="AE281"/>
  <c r="AD281"/>
  <c r="AB282"/>
  <c r="AF282" s="1"/>
  <c r="AE282"/>
  <c r="AD282"/>
  <c r="AB190"/>
  <c r="AF190" s="1"/>
  <c r="AE190"/>
  <c r="AD190"/>
  <c r="AB146"/>
  <c r="AF146" s="1"/>
  <c r="AE146"/>
  <c r="AD146"/>
  <c r="AB11"/>
  <c r="AF11" s="1"/>
  <c r="AE11"/>
  <c r="AD11"/>
  <c r="AB1437"/>
  <c r="AF1437" s="1"/>
  <c r="AE1437"/>
  <c r="AD1437"/>
  <c r="AB1917"/>
  <c r="AF1917" s="1"/>
  <c r="AE1917"/>
  <c r="AD1917"/>
  <c r="AB1418"/>
  <c r="AF1418" s="1"/>
  <c r="AE1418"/>
  <c r="AD1418"/>
  <c r="AB949"/>
  <c r="AF949" s="1"/>
  <c r="AE949"/>
  <c r="AD949"/>
  <c r="AB1267"/>
  <c r="AF1267" s="1"/>
  <c r="AE1267"/>
  <c r="AD1267"/>
  <c r="AB1197"/>
  <c r="AF1197" s="1"/>
  <c r="AE1197"/>
  <c r="AD1197"/>
  <c r="AB1118"/>
  <c r="AF1118" s="1"/>
  <c r="AE1118"/>
  <c r="AD1118"/>
  <c r="AB1170"/>
  <c r="AF1170" s="1"/>
  <c r="AE1170"/>
  <c r="AD1170"/>
  <c r="AB1710"/>
  <c r="AF1710" s="1"/>
  <c r="AE1710"/>
  <c r="AD1710"/>
  <c r="AB5115"/>
  <c r="AF5115" s="1"/>
  <c r="AE5115"/>
  <c r="AD5115"/>
  <c r="AB4393"/>
  <c r="AF4393" s="1"/>
  <c r="AE4393"/>
  <c r="AD4393"/>
  <c r="AB4125"/>
  <c r="AF4125" s="1"/>
  <c r="AE4125"/>
  <c r="AD4125"/>
  <c r="AB4174"/>
  <c r="AF4174" s="1"/>
  <c r="AE4174"/>
  <c r="AD4174"/>
  <c r="AB3787"/>
  <c r="AF3787" s="1"/>
  <c r="AE3787"/>
  <c r="AD3787"/>
  <c r="AB3608"/>
  <c r="AF3608" s="1"/>
  <c r="AE3608"/>
  <c r="AD3608"/>
  <c r="AB3538"/>
  <c r="AF3538" s="1"/>
  <c r="AE3538"/>
  <c r="AD3538"/>
  <c r="AB3518"/>
  <c r="AF3518" s="1"/>
  <c r="AE3518"/>
  <c r="AD3518"/>
  <c r="AB3436"/>
  <c r="AF3436" s="1"/>
  <c r="AE3436"/>
  <c r="AD3436"/>
  <c r="AB3383"/>
  <c r="AF3383" s="1"/>
  <c r="AE3383"/>
  <c r="AD3383"/>
  <c r="AB3413"/>
  <c r="AF3413" s="1"/>
  <c r="AE3413"/>
  <c r="AD3413"/>
  <c r="AB3378"/>
  <c r="AF3378" s="1"/>
  <c r="AE3378"/>
  <c r="AD3378"/>
  <c r="AB3276"/>
  <c r="AF3276" s="1"/>
  <c r="AE3276"/>
  <c r="AD3276"/>
  <c r="AB3256"/>
  <c r="AF3256" s="1"/>
  <c r="AE3256"/>
  <c r="AD3256"/>
  <c r="AB3223"/>
  <c r="AF3223" s="1"/>
  <c r="AE3223"/>
  <c r="AD3223"/>
  <c r="AB3238"/>
  <c r="AF3238" s="1"/>
  <c r="AE3238"/>
  <c r="AD3238"/>
  <c r="AB3217"/>
  <c r="AF3217" s="1"/>
  <c r="AE3217"/>
  <c r="AD3217"/>
  <c r="AB3007"/>
  <c r="AF3007" s="1"/>
  <c r="AE3007"/>
  <c r="AD3007"/>
  <c r="AB2824"/>
  <c r="AF2824" s="1"/>
  <c r="AE2824"/>
  <c r="AD2824"/>
  <c r="AB2747"/>
  <c r="AF2747" s="1"/>
  <c r="AE2747"/>
  <c r="AD2747"/>
  <c r="AB2388"/>
  <c r="AF2388" s="1"/>
  <c r="AE2388"/>
  <c r="AD2388"/>
  <c r="AB2572"/>
  <c r="AF2572" s="1"/>
  <c r="AE2572"/>
  <c r="AD2572"/>
  <c r="AB2483"/>
  <c r="AF2483" s="1"/>
  <c r="AE2483"/>
  <c r="AD2483"/>
  <c r="AB2392"/>
  <c r="AF2392" s="1"/>
  <c r="AE2392"/>
  <c r="AD2392"/>
  <c r="AB1992"/>
  <c r="AF1992" s="1"/>
  <c r="AE1992"/>
  <c r="AD1992"/>
  <c r="AB2037"/>
  <c r="AF2037" s="1"/>
  <c r="AE2037"/>
  <c r="AD2037"/>
  <c r="AB1541"/>
  <c r="AF1541" s="1"/>
  <c r="AE1541"/>
  <c r="AD1541"/>
  <c r="AB1473"/>
  <c r="AF1473" s="1"/>
  <c r="AE1473"/>
  <c r="AD1473"/>
  <c r="AB2050"/>
  <c r="AF2050" s="1"/>
  <c r="AE2050"/>
  <c r="AD2050"/>
  <c r="AB1119"/>
  <c r="AF1119" s="1"/>
  <c r="AE1119"/>
  <c r="AD1119"/>
  <c r="AB1128"/>
  <c r="AF1128" s="1"/>
  <c r="AE1128"/>
  <c r="AD1128"/>
  <c r="AB952"/>
  <c r="AF952" s="1"/>
  <c r="AE952"/>
  <c r="AD952"/>
  <c r="AB1036"/>
  <c r="AF1036" s="1"/>
  <c r="AE1036"/>
  <c r="AD1036"/>
  <c r="AB865"/>
  <c r="AF865" s="1"/>
  <c r="AE865"/>
  <c r="AD865"/>
  <c r="AB1027"/>
  <c r="AF1027" s="1"/>
  <c r="AE1027"/>
  <c r="AD1027"/>
  <c r="AB862"/>
  <c r="AF862" s="1"/>
  <c r="AE862"/>
  <c r="AD862"/>
  <c r="AB1088"/>
  <c r="AF1088" s="1"/>
  <c r="AE1088"/>
  <c r="AD1088"/>
  <c r="AB1291"/>
  <c r="AF1291" s="1"/>
  <c r="AE1291"/>
  <c r="AD1291"/>
  <c r="AB686"/>
  <c r="AF686" s="1"/>
  <c r="AE686"/>
  <c r="AD686"/>
  <c r="AB574"/>
  <c r="AF574" s="1"/>
  <c r="AE574"/>
  <c r="AD574"/>
  <c r="AB350"/>
  <c r="AF350" s="1"/>
  <c r="AE350"/>
  <c r="AD350"/>
  <c r="AB273"/>
  <c r="AF273" s="1"/>
  <c r="AE273"/>
  <c r="AD273"/>
  <c r="AB78"/>
  <c r="AF78" s="1"/>
  <c r="AE78"/>
  <c r="AD78"/>
  <c r="AB52"/>
  <c r="AF52" s="1"/>
  <c r="AE52"/>
  <c r="AD52"/>
  <c r="AB1309"/>
  <c r="AF1309" s="1"/>
  <c r="AE1309"/>
  <c r="AD1309"/>
  <c r="AB3146"/>
  <c r="AF3146" s="1"/>
  <c r="AE3146"/>
  <c r="AD3146"/>
  <c r="AB3139"/>
  <c r="AF3139" s="1"/>
  <c r="AE3139"/>
  <c r="AD3139"/>
  <c r="AB1590"/>
  <c r="AF1590" s="1"/>
  <c r="AE1590"/>
  <c r="AD1590"/>
  <c r="AB1121"/>
  <c r="AF1121" s="1"/>
  <c r="AE1121"/>
  <c r="AD1121"/>
  <c r="AB876"/>
  <c r="AF876" s="1"/>
  <c r="AE876"/>
  <c r="AD876"/>
  <c r="AB671"/>
  <c r="AF671" s="1"/>
  <c r="AE671"/>
  <c r="AD671"/>
  <c r="AB753"/>
  <c r="AF753" s="1"/>
  <c r="AE753"/>
  <c r="AD753"/>
  <c r="AB392"/>
  <c r="AF392" s="1"/>
  <c r="AE392"/>
  <c r="AD392"/>
  <c r="AB442"/>
  <c r="AF442" s="1"/>
  <c r="AE442"/>
  <c r="AD442"/>
  <c r="AB403"/>
  <c r="AF403" s="1"/>
  <c r="AE403"/>
  <c r="AD403"/>
  <c r="AB110"/>
  <c r="AF110" s="1"/>
  <c r="AE110"/>
  <c r="AD110"/>
  <c r="AB4037"/>
  <c r="AF4037" s="1"/>
  <c r="AE4037"/>
  <c r="AD4037"/>
  <c r="AB938"/>
  <c r="AF938" s="1"/>
  <c r="AE938"/>
  <c r="AD938"/>
  <c r="AB3485"/>
  <c r="AF3485" s="1"/>
  <c r="AE3485"/>
  <c r="AD3485"/>
  <c r="AB3427"/>
  <c r="AF3427" s="1"/>
  <c r="AE3427"/>
  <c r="AD3427"/>
  <c r="AB3387"/>
  <c r="AF3387" s="1"/>
  <c r="AE3387"/>
  <c r="AD3387"/>
  <c r="AB3403"/>
  <c r="AF3403" s="1"/>
  <c r="AE3403"/>
  <c r="AD3403"/>
  <c r="AB3157"/>
  <c r="AF3157" s="1"/>
  <c r="AE3157"/>
  <c r="AD3157"/>
  <c r="AB2914"/>
  <c r="AF2914" s="1"/>
  <c r="AE2914"/>
  <c r="AD2914"/>
  <c r="AB2877"/>
  <c r="AF2877" s="1"/>
  <c r="AE2877"/>
  <c r="AD2877"/>
  <c r="AB2890"/>
  <c r="AF2890" s="1"/>
  <c r="AE2890"/>
  <c r="AD2890"/>
  <c r="AB2743"/>
  <c r="AF2743" s="1"/>
  <c r="AE2743"/>
  <c r="AD2743"/>
  <c r="AB1982"/>
  <c r="AF1982" s="1"/>
  <c r="AE1982"/>
  <c r="AD1982"/>
  <c r="AB2546"/>
  <c r="AF2546" s="1"/>
  <c r="AE2546"/>
  <c r="AD2546"/>
  <c r="AB2067"/>
  <c r="AF2067" s="1"/>
  <c r="AE2067"/>
  <c r="AD2067"/>
  <c r="AB2502"/>
  <c r="AF2502" s="1"/>
  <c r="AE2502"/>
  <c r="AD2502"/>
  <c r="AB2509"/>
  <c r="AF2509" s="1"/>
  <c r="AE2509"/>
  <c r="AD2509"/>
  <c r="AB2134"/>
  <c r="AF2134" s="1"/>
  <c r="AE2134"/>
  <c r="AD2134"/>
  <c r="AB1998"/>
  <c r="AF1998" s="1"/>
  <c r="AE1998"/>
  <c r="AD1998"/>
  <c r="AB1918"/>
  <c r="AF1918" s="1"/>
  <c r="AE1918"/>
  <c r="AD1918"/>
  <c r="AB1943"/>
  <c r="AF1943" s="1"/>
  <c r="AE1943"/>
  <c r="AD1943"/>
  <c r="AB1273"/>
  <c r="AF1273" s="1"/>
  <c r="AE1273"/>
  <c r="AD1273"/>
  <c r="AB1401"/>
  <c r="AF1401" s="1"/>
  <c r="AE1401"/>
  <c r="AD1401"/>
  <c r="AB2004"/>
  <c r="AF2004" s="1"/>
  <c r="AE2004"/>
  <c r="AD2004"/>
  <c r="AB1699"/>
  <c r="AF1699" s="1"/>
  <c r="AE1699"/>
  <c r="AD1699"/>
  <c r="AB2007"/>
  <c r="AF2007" s="1"/>
  <c r="AE2007"/>
  <c r="AD2007"/>
  <c r="AB1876"/>
  <c r="AF1876" s="1"/>
  <c r="AE1876"/>
  <c r="AD1876"/>
  <c r="AB1406"/>
  <c r="AF1406" s="1"/>
  <c r="AE1406"/>
  <c r="AD1406"/>
  <c r="AB2082"/>
  <c r="AF2082" s="1"/>
  <c r="AE2082"/>
  <c r="AD2082"/>
  <c r="AB992"/>
  <c r="AF992" s="1"/>
  <c r="AE992"/>
  <c r="AD992"/>
  <c r="AB1096"/>
  <c r="AF1096" s="1"/>
  <c r="AE1096"/>
  <c r="AD1096"/>
  <c r="AB1255"/>
  <c r="AF1255" s="1"/>
  <c r="AE1255"/>
  <c r="AD1255"/>
  <c r="AB1653"/>
  <c r="AF1653" s="1"/>
  <c r="AE1653"/>
  <c r="AD1653"/>
  <c r="AB955"/>
  <c r="AF955" s="1"/>
  <c r="AE955"/>
  <c r="AD955"/>
  <c r="AB834"/>
  <c r="AF834" s="1"/>
  <c r="AE834"/>
  <c r="AD834"/>
  <c r="AB313"/>
  <c r="AF313" s="1"/>
  <c r="AE313"/>
  <c r="AD313"/>
  <c r="AB814"/>
  <c r="AF814" s="1"/>
  <c r="AE814"/>
  <c r="AD814"/>
  <c r="AB1139"/>
  <c r="AF1139" s="1"/>
  <c r="AE1139"/>
  <c r="AD1139"/>
  <c r="AB832"/>
  <c r="AF832" s="1"/>
  <c r="AE832"/>
  <c r="AD832"/>
  <c r="AB589"/>
  <c r="AF589" s="1"/>
  <c r="AE589"/>
  <c r="AD589"/>
  <c r="AB858"/>
  <c r="AF858" s="1"/>
  <c r="AE858"/>
  <c r="AD858"/>
  <c r="AB711"/>
  <c r="AF711" s="1"/>
  <c r="AE711"/>
  <c r="AD711"/>
  <c r="AB454"/>
  <c r="AF454" s="1"/>
  <c r="AE454"/>
  <c r="AD454"/>
  <c r="AB379"/>
  <c r="AF379" s="1"/>
  <c r="AE379"/>
  <c r="AD379"/>
  <c r="AB1012"/>
  <c r="AF1012" s="1"/>
  <c r="AE1012"/>
  <c r="AD1012"/>
  <c r="AB470"/>
  <c r="AF470" s="1"/>
  <c r="AE470"/>
  <c r="AD470"/>
  <c r="AB164"/>
  <c r="AF164" s="1"/>
  <c r="AE164"/>
  <c r="AD164"/>
  <c r="AB109"/>
  <c r="AF109" s="1"/>
  <c r="AE109"/>
  <c r="AD109"/>
  <c r="AB232"/>
  <c r="AF232" s="1"/>
  <c r="AE232"/>
  <c r="AD232"/>
  <c r="AB398"/>
  <c r="AF398" s="1"/>
  <c r="AE398"/>
  <c r="AD398"/>
  <c r="AB15"/>
  <c r="AF15" s="1"/>
  <c r="AE15"/>
  <c r="AD15"/>
  <c r="AB3937"/>
  <c r="AF3937" s="1"/>
  <c r="AE3937"/>
  <c r="AD3937"/>
  <c r="AB2666"/>
  <c r="AF2666" s="1"/>
  <c r="AE2666"/>
  <c r="AD2666"/>
  <c r="AB2220"/>
  <c r="AF2220" s="1"/>
  <c r="AE2220"/>
  <c r="AD2220"/>
  <c r="AB1394"/>
  <c r="AF1394" s="1"/>
  <c r="AE1394"/>
  <c r="AD1394"/>
  <c r="AB1983"/>
  <c r="AF1983" s="1"/>
  <c r="AE1983"/>
  <c r="AD1983"/>
  <c r="AB1654"/>
  <c r="AF1654" s="1"/>
  <c r="AE1654"/>
  <c r="AD1654"/>
  <c r="AB538"/>
  <c r="AF538" s="1"/>
  <c r="AE538"/>
  <c r="AD538"/>
  <c r="AB1020"/>
  <c r="AF1020" s="1"/>
  <c r="AE1020"/>
  <c r="AD1020"/>
  <c r="AB383"/>
  <c r="AF383" s="1"/>
  <c r="AE383"/>
  <c r="AD383"/>
  <c r="AB34"/>
  <c r="AF34" s="1"/>
  <c r="AE34"/>
  <c r="AD34"/>
  <c r="AB4184"/>
  <c r="AF4184" s="1"/>
  <c r="AE4184"/>
  <c r="AD4184"/>
  <c r="AB3826"/>
  <c r="AF3826" s="1"/>
  <c r="AE3826"/>
  <c r="AD3826"/>
  <c r="AB3444"/>
  <c r="AF3444" s="1"/>
  <c r="AE3444"/>
  <c r="AD3444"/>
  <c r="AB3325"/>
  <c r="AF3325" s="1"/>
  <c r="AE3325"/>
  <c r="AD3325"/>
  <c r="AB3213"/>
  <c r="AF3213" s="1"/>
  <c r="AE3213"/>
  <c r="AD3213"/>
  <c r="AB3112"/>
  <c r="AF3112" s="1"/>
  <c r="AE3112"/>
  <c r="AD3112"/>
  <c r="AB3041"/>
  <c r="AF3041" s="1"/>
  <c r="AE3041"/>
  <c r="AD3041"/>
  <c r="AB2934"/>
  <c r="AF2934" s="1"/>
  <c r="AE2934"/>
  <c r="AD2934"/>
  <c r="AB3173"/>
  <c r="AF3173" s="1"/>
  <c r="AE3173"/>
  <c r="AD3173"/>
  <c r="AB2796"/>
  <c r="AF2796" s="1"/>
  <c r="AE2796"/>
  <c r="AD2796"/>
  <c r="AB2792"/>
  <c r="AF2792" s="1"/>
  <c r="AE2792"/>
  <c r="AD2792"/>
  <c r="AB2529"/>
  <c r="AF2529" s="1"/>
  <c r="AE2529"/>
  <c r="AD2529"/>
  <c r="AB2421"/>
  <c r="AF2421" s="1"/>
  <c r="AE2421"/>
  <c r="AD2421"/>
  <c r="AB2394"/>
  <c r="AF2394" s="1"/>
  <c r="AE2394"/>
  <c r="AD2394"/>
  <c r="AB2366"/>
  <c r="AF2366" s="1"/>
  <c r="AE2366"/>
  <c r="AD2366"/>
  <c r="AB2427"/>
  <c r="AF2427" s="1"/>
  <c r="AE2427"/>
  <c r="AD2427"/>
  <c r="AB1959"/>
  <c r="AF1959" s="1"/>
  <c r="AE1959"/>
  <c r="AD1959"/>
  <c r="AB1640"/>
  <c r="AF1640" s="1"/>
  <c r="AE1640"/>
  <c r="AD1640"/>
  <c r="AB1841"/>
  <c r="AF1841" s="1"/>
  <c r="AE1841"/>
  <c r="AD1841"/>
  <c r="AB1551"/>
  <c r="AF1551" s="1"/>
  <c r="AE1551"/>
  <c r="AD1551"/>
  <c r="AB1706"/>
  <c r="AF1706" s="1"/>
  <c r="AE1706"/>
  <c r="AD1706"/>
  <c r="AB1655"/>
  <c r="AF1655" s="1"/>
  <c r="AE1655"/>
  <c r="AD1655"/>
  <c r="AB1784"/>
  <c r="AF1784" s="1"/>
  <c r="AE1784"/>
  <c r="AD1784"/>
  <c r="AB1448"/>
  <c r="AF1448" s="1"/>
  <c r="AE1448"/>
  <c r="AD1448"/>
  <c r="AB2170"/>
  <c r="AF2170" s="1"/>
  <c r="AE2170"/>
  <c r="AD2170"/>
  <c r="AB1622"/>
  <c r="AF1622" s="1"/>
  <c r="AE1622"/>
  <c r="AD1622"/>
  <c r="AB2078"/>
  <c r="AF2078" s="1"/>
  <c r="AE2078"/>
  <c r="AD2078"/>
  <c r="AB1647"/>
  <c r="AF1647" s="1"/>
  <c r="AE1647"/>
  <c r="AD1647"/>
  <c r="AB1390"/>
  <c r="AF1390" s="1"/>
  <c r="AE1390"/>
  <c r="AD1390"/>
  <c r="AB1398"/>
  <c r="AF1398" s="1"/>
  <c r="AE1398"/>
  <c r="AD1398"/>
  <c r="AB1204"/>
  <c r="AF1204" s="1"/>
  <c r="AE1204"/>
  <c r="AD1204"/>
  <c r="AB874"/>
  <c r="AF874" s="1"/>
  <c r="AE874"/>
  <c r="AD874"/>
  <c r="AB584"/>
  <c r="AF584" s="1"/>
  <c r="AE584"/>
  <c r="AD584"/>
  <c r="AB664"/>
  <c r="AF664" s="1"/>
  <c r="AE664"/>
  <c r="AD664"/>
  <c r="AB1038"/>
  <c r="AF1038" s="1"/>
  <c r="AE1038"/>
  <c r="AD1038"/>
  <c r="AB663"/>
  <c r="AF663" s="1"/>
  <c r="AE663"/>
  <c r="AD663"/>
  <c r="AB726"/>
  <c r="AF726" s="1"/>
  <c r="AE726"/>
  <c r="AD726"/>
  <c r="AB577"/>
  <c r="AF577" s="1"/>
  <c r="AE577"/>
  <c r="AD577"/>
  <c r="AB352"/>
  <c r="AF352" s="1"/>
  <c r="AE352"/>
  <c r="AD352"/>
  <c r="AB560"/>
  <c r="AF560" s="1"/>
  <c r="AE560"/>
  <c r="AD560"/>
  <c r="AB483"/>
  <c r="AF483" s="1"/>
  <c r="AE483"/>
  <c r="AD483"/>
  <c r="AB373"/>
  <c r="AF373" s="1"/>
  <c r="AE373"/>
  <c r="AD373"/>
  <c r="AB330"/>
  <c r="AF330" s="1"/>
  <c r="AE330"/>
  <c r="AD330"/>
  <c r="AB76"/>
  <c r="AF76" s="1"/>
  <c r="AE76"/>
  <c r="AD76"/>
  <c r="AB36"/>
  <c r="AF36" s="1"/>
  <c r="AE36"/>
  <c r="AD36"/>
  <c r="AB2397"/>
  <c r="AF2397" s="1"/>
  <c r="AE2397"/>
  <c r="AD2397"/>
  <c r="AB2362"/>
  <c r="AF2362" s="1"/>
  <c r="AE2362"/>
  <c r="AD2362"/>
  <c r="AB1219"/>
  <c r="AF1219" s="1"/>
  <c r="AE1219"/>
  <c r="AD1219"/>
  <c r="AB3720"/>
  <c r="AF3720" s="1"/>
  <c r="AE3720"/>
  <c r="AD3720"/>
  <c r="AB2489"/>
  <c r="AF2489" s="1"/>
  <c r="AE2489"/>
  <c r="AD2489"/>
  <c r="AB2066"/>
  <c r="AF2066" s="1"/>
  <c r="AE2066"/>
  <c r="AD2066"/>
  <c r="AB1352"/>
  <c r="AF1352" s="1"/>
  <c r="AE1352"/>
  <c r="AD1352"/>
  <c r="AB1838"/>
  <c r="AF1838" s="1"/>
  <c r="AE1838"/>
  <c r="AD1838"/>
  <c r="AB1264"/>
  <c r="AF1264" s="1"/>
  <c r="AE1264"/>
  <c r="AD1264"/>
  <c r="AB1513"/>
  <c r="AF1513" s="1"/>
  <c r="AE1513"/>
  <c r="AD1513"/>
  <c r="AB616"/>
  <c r="AF616" s="1"/>
  <c r="AE616"/>
  <c r="AD616"/>
  <c r="AB659"/>
  <c r="AF659" s="1"/>
  <c r="AE659"/>
  <c r="AD659"/>
  <c r="AB226"/>
  <c r="AF226" s="1"/>
  <c r="AE226"/>
  <c r="AD226"/>
  <c r="AB372"/>
  <c r="AF372" s="1"/>
  <c r="AE372"/>
  <c r="AD372"/>
  <c r="AB99"/>
  <c r="AF99" s="1"/>
  <c r="AE99"/>
  <c r="AD99"/>
  <c r="AB3"/>
  <c r="AF3" s="1"/>
  <c r="AE3"/>
  <c r="AD3"/>
  <c r="AB3695"/>
  <c r="AF3695" s="1"/>
  <c r="AE3695"/>
  <c r="AD3695"/>
  <c r="AB3629"/>
  <c r="AF3629" s="1"/>
  <c r="AE3629"/>
  <c r="AD3629"/>
  <c r="AB2917"/>
  <c r="AF2917" s="1"/>
  <c r="AE2917"/>
  <c r="AD2917"/>
  <c r="AB2803"/>
  <c r="AF2803" s="1"/>
  <c r="AE2803"/>
  <c r="AD2803"/>
  <c r="AB2894"/>
  <c r="AF2894" s="1"/>
  <c r="AE2894"/>
  <c r="AD2894"/>
  <c r="AB2581"/>
  <c r="AF2581" s="1"/>
  <c r="AE2581"/>
  <c r="AD2581"/>
  <c r="AB2601"/>
  <c r="AF2601" s="1"/>
  <c r="AE2601"/>
  <c r="AD2601"/>
  <c r="AB2315"/>
  <c r="AF2315" s="1"/>
  <c r="AE2315"/>
  <c r="AD2315"/>
  <c r="AB2498"/>
  <c r="AF2498" s="1"/>
  <c r="AE2498"/>
  <c r="AD2498"/>
  <c r="AB2484"/>
  <c r="AF2484" s="1"/>
  <c r="AE2484"/>
  <c r="AD2484"/>
  <c r="AB2139"/>
  <c r="AF2139" s="1"/>
  <c r="AE2139"/>
  <c r="AD2139"/>
  <c r="AB2351"/>
  <c r="AF2351" s="1"/>
  <c r="AE2351"/>
  <c r="AD2351"/>
  <c r="AB2329"/>
  <c r="AF2329" s="1"/>
  <c r="AE2329"/>
  <c r="AD2329"/>
  <c r="AB1823"/>
  <c r="AF1823" s="1"/>
  <c r="AE1823"/>
  <c r="AD1823"/>
  <c r="AB1582"/>
  <c r="AF1582" s="1"/>
  <c r="AE1582"/>
  <c r="AD1582"/>
  <c r="AB1442"/>
  <c r="AF1442" s="1"/>
  <c r="AE1442"/>
  <c r="AD1442"/>
  <c r="AB1633"/>
  <c r="AF1633" s="1"/>
  <c r="AE1633"/>
  <c r="AD1633"/>
  <c r="AB1544"/>
  <c r="AF1544" s="1"/>
  <c r="AE1544"/>
  <c r="AD1544"/>
  <c r="AB1308"/>
  <c r="AF1308" s="1"/>
  <c r="AE1308"/>
  <c r="AD1308"/>
  <c r="AB1530"/>
  <c r="AF1530" s="1"/>
  <c r="AE1530"/>
  <c r="AD1530"/>
  <c r="AB1875"/>
  <c r="AF1875" s="1"/>
  <c r="AE1875"/>
  <c r="AD1875"/>
  <c r="AB1184"/>
  <c r="AF1184" s="1"/>
  <c r="AE1184"/>
  <c r="AD1184"/>
  <c r="AB885"/>
  <c r="AF885" s="1"/>
  <c r="AE885"/>
  <c r="AD885"/>
  <c r="AB599"/>
  <c r="AF599" s="1"/>
  <c r="AE599"/>
  <c r="AD599"/>
  <c r="AB636"/>
  <c r="AF636" s="1"/>
  <c r="AE636"/>
  <c r="AD636"/>
  <c r="AB353"/>
  <c r="AF353" s="1"/>
  <c r="AE353"/>
  <c r="AD353"/>
  <c r="AB463"/>
  <c r="AF463" s="1"/>
  <c r="AE463"/>
  <c r="AD463"/>
  <c r="AB656"/>
  <c r="AF656" s="1"/>
  <c r="AE656"/>
  <c r="AD656"/>
  <c r="AB717"/>
  <c r="AF717" s="1"/>
  <c r="AE717"/>
  <c r="AD717"/>
  <c r="AB287"/>
  <c r="AF287" s="1"/>
  <c r="AE287"/>
  <c r="AD287"/>
  <c r="AB387"/>
  <c r="AF387" s="1"/>
  <c r="AE387"/>
  <c r="AD387"/>
  <c r="AB205"/>
  <c r="AF205" s="1"/>
  <c r="AE205"/>
  <c r="AD205"/>
  <c r="AB228"/>
  <c r="AF228" s="1"/>
  <c r="AE228"/>
  <c r="AD228"/>
  <c r="AB47"/>
  <c r="AF47" s="1"/>
  <c r="AE47"/>
  <c r="AD47"/>
  <c r="AB3823"/>
  <c r="AF3823" s="1"/>
  <c r="AE3823"/>
  <c r="AD3823"/>
  <c r="AB3690"/>
  <c r="AF3690" s="1"/>
  <c r="AE3690"/>
  <c r="AD3690"/>
  <c r="AB3198"/>
  <c r="AF3198" s="1"/>
  <c r="AE3198"/>
  <c r="AD3198"/>
  <c r="AB2711"/>
  <c r="AF2711" s="1"/>
  <c r="AE2711"/>
  <c r="AD2711"/>
  <c r="AB2801"/>
  <c r="AF2801" s="1"/>
  <c r="AE2801"/>
  <c r="AD2801"/>
  <c r="AB2419"/>
  <c r="AF2419" s="1"/>
  <c r="AE2419"/>
  <c r="AD2419"/>
  <c r="AB1984"/>
  <c r="AF1984" s="1"/>
  <c r="AE1984"/>
  <c r="AD1984"/>
  <c r="AB598"/>
  <c r="AF598" s="1"/>
  <c r="AE598"/>
  <c r="AD598"/>
  <c r="AB2982"/>
  <c r="AF2982" s="1"/>
  <c r="AE2982"/>
  <c r="AD2982"/>
  <c r="AB772"/>
  <c r="AF772" s="1"/>
  <c r="AE772"/>
  <c r="AD772"/>
  <c r="AB3558"/>
  <c r="AF3558" s="1"/>
  <c r="AE3558"/>
  <c r="AD3558"/>
  <c r="AB3147"/>
  <c r="AF3147" s="1"/>
  <c r="AE3147"/>
  <c r="AD3147"/>
  <c r="AB2471"/>
  <c r="AF2471" s="1"/>
  <c r="AE2471"/>
  <c r="AD2471"/>
  <c r="AB2488"/>
  <c r="AF2488" s="1"/>
  <c r="AE2488"/>
  <c r="AD2488"/>
  <c r="AB2300"/>
  <c r="AF2300" s="1"/>
  <c r="AE2300"/>
  <c r="AD2300"/>
  <c r="AB2773"/>
  <c r="AF2773" s="1"/>
  <c r="AE2773"/>
  <c r="AD2773"/>
  <c r="AB1224"/>
  <c r="AF1224" s="1"/>
  <c r="AE1224"/>
  <c r="AD1224"/>
  <c r="AB1436"/>
  <c r="AF1436" s="1"/>
  <c r="AE1436"/>
  <c r="AD1436"/>
  <c r="AB705"/>
  <c r="AF705" s="1"/>
  <c r="AE705"/>
  <c r="AD705"/>
  <c r="AB1174"/>
  <c r="AF1174" s="1"/>
  <c r="AE1174"/>
  <c r="AD1174"/>
  <c r="AB1334"/>
  <c r="AF1334" s="1"/>
  <c r="AE1334"/>
  <c r="AD1334"/>
  <c r="AB1086"/>
  <c r="AF1086" s="1"/>
  <c r="AE1086"/>
  <c r="AD1086"/>
  <c r="AB304"/>
  <c r="AF304" s="1"/>
  <c r="AE304"/>
  <c r="AD304"/>
  <c r="AB549"/>
  <c r="AF549" s="1"/>
  <c r="AE549"/>
  <c r="AD549"/>
  <c r="AB643"/>
  <c r="AF643" s="1"/>
  <c r="AE643"/>
  <c r="AD643"/>
  <c r="AB571"/>
  <c r="AF571" s="1"/>
  <c r="AE571"/>
  <c r="AD571"/>
  <c r="AB565"/>
  <c r="AF565" s="1"/>
  <c r="AE565"/>
  <c r="AD565"/>
  <c r="AB1138"/>
  <c r="AF1138" s="1"/>
  <c r="AE1138"/>
  <c r="AD1138"/>
  <c r="AB269"/>
  <c r="AF269" s="1"/>
  <c r="AE269"/>
  <c r="AD269"/>
  <c r="AB92"/>
  <c r="AF92" s="1"/>
  <c r="AE92"/>
  <c r="AD92"/>
  <c r="AB2497"/>
  <c r="AF2497" s="1"/>
  <c r="AE2497"/>
  <c r="AD2497"/>
  <c r="AB856"/>
  <c r="AF856" s="1"/>
  <c r="AE856"/>
  <c r="AD856"/>
  <c r="AB640"/>
  <c r="AF640" s="1"/>
  <c r="AE640"/>
  <c r="AD640"/>
  <c r="AB3246"/>
  <c r="AF3246" s="1"/>
  <c r="AE3246"/>
  <c r="AD3246"/>
  <c r="AB1761"/>
  <c r="AF1761" s="1"/>
  <c r="AE1761"/>
  <c r="AD1761"/>
  <c r="AB2704"/>
  <c r="AF2704" s="1"/>
  <c r="AE2704"/>
  <c r="AD2704"/>
  <c r="AB1055"/>
  <c r="AF1055" s="1"/>
  <c r="AE1055"/>
  <c r="AD1055"/>
  <c r="AB2043"/>
  <c r="AF2043" s="1"/>
  <c r="AE2043"/>
  <c r="AD2043"/>
  <c r="AB1833"/>
  <c r="AF1833" s="1"/>
  <c r="AE1833"/>
  <c r="AD1833"/>
  <c r="AB1105"/>
  <c r="AF1105" s="1"/>
  <c r="AE1105"/>
  <c r="AD1105"/>
  <c r="AB617"/>
  <c r="AF617" s="1"/>
  <c r="AE617"/>
  <c r="AD617"/>
  <c r="AB3583"/>
  <c r="AF3583" s="1"/>
  <c r="AE3583"/>
  <c r="AD3583"/>
  <c r="AB2545"/>
  <c r="AF2545" s="1"/>
  <c r="AE2545"/>
  <c r="AD2545"/>
  <c r="AB1511"/>
  <c r="AF1511" s="1"/>
  <c r="AE1511"/>
  <c r="AD1511"/>
  <c r="AB1936"/>
  <c r="AF1936" s="1"/>
  <c r="AE1936"/>
  <c r="AD1936"/>
  <c r="AB1028"/>
  <c r="AF1028" s="1"/>
  <c r="AE1028"/>
  <c r="AD1028"/>
  <c r="AB789"/>
  <c r="AF789" s="1"/>
  <c r="AE789"/>
  <c r="AD789"/>
  <c r="AB591"/>
  <c r="AF591" s="1"/>
  <c r="AE591"/>
  <c r="AD591"/>
  <c r="AB945"/>
  <c r="AF945" s="1"/>
  <c r="AE945"/>
  <c r="AD945"/>
  <c r="AB530"/>
  <c r="AF530" s="1"/>
  <c r="AE530"/>
  <c r="AD530"/>
  <c r="AB95"/>
  <c r="AF95" s="1"/>
  <c r="AE95"/>
  <c r="AD95"/>
  <c r="AB135"/>
  <c r="AF135" s="1"/>
  <c r="AE135"/>
  <c r="AD135"/>
  <c r="AB69"/>
  <c r="AF69" s="1"/>
  <c r="AE69"/>
  <c r="AD69"/>
  <c r="AB3141"/>
  <c r="AF3141" s="1"/>
  <c r="AE3141"/>
  <c r="AD3141"/>
  <c r="AB2701"/>
  <c r="AF2701" s="1"/>
  <c r="AE2701"/>
  <c r="AD2701"/>
  <c r="AB1246"/>
  <c r="AF1246" s="1"/>
  <c r="AE1246"/>
  <c r="AD1246"/>
  <c r="AB1243"/>
  <c r="AF1243" s="1"/>
  <c r="AE1243"/>
  <c r="AD1243"/>
  <c r="AB1207"/>
  <c r="AF1207" s="1"/>
  <c r="AE1207"/>
  <c r="AD1207"/>
  <c r="AB249"/>
  <c r="AF249" s="1"/>
  <c r="AE249"/>
  <c r="AD249"/>
  <c r="AB1004"/>
  <c r="AF1004" s="1"/>
  <c r="AE1004"/>
  <c r="AD1004"/>
  <c r="AB883"/>
  <c r="AF883" s="1"/>
  <c r="AE883"/>
  <c r="AD883"/>
  <c r="AB481"/>
  <c r="AF481" s="1"/>
  <c r="AE481"/>
  <c r="AD481"/>
  <c r="AB433"/>
  <c r="AF433" s="1"/>
  <c r="AE433"/>
  <c r="AD433"/>
  <c r="AB2682"/>
  <c r="AF2682" s="1"/>
  <c r="AE2682"/>
  <c r="AD2682"/>
  <c r="AB1208"/>
  <c r="AF1208" s="1"/>
  <c r="AE1208"/>
  <c r="AD1208"/>
  <c r="AB2907"/>
  <c r="AF2907" s="1"/>
  <c r="AE2907"/>
  <c r="AD2907"/>
  <c r="AB1738"/>
  <c r="AF1738" s="1"/>
  <c r="AE1738"/>
  <c r="AD1738"/>
  <c r="AB1941"/>
  <c r="AF1941" s="1"/>
  <c r="AE1941"/>
  <c r="AD1941"/>
  <c r="AB1946"/>
  <c r="AF1946" s="1"/>
  <c r="AE1946"/>
  <c r="AD1946"/>
  <c r="AB1001"/>
  <c r="AF1001" s="1"/>
  <c r="AE1001"/>
  <c r="AD1001"/>
  <c r="AB1135"/>
  <c r="AF1135" s="1"/>
  <c r="AE1135"/>
  <c r="AD1135"/>
  <c r="AB542"/>
  <c r="AF542" s="1"/>
  <c r="AE542"/>
  <c r="AD542"/>
  <c r="AB489"/>
  <c r="AF489" s="1"/>
  <c r="AE489"/>
  <c r="AD489"/>
  <c r="AB423"/>
  <c r="AF423" s="1"/>
  <c r="AE423"/>
  <c r="AD423"/>
  <c r="AB187"/>
  <c r="AF187" s="1"/>
  <c r="AE187"/>
  <c r="AD187"/>
  <c r="AB199"/>
  <c r="AF199" s="1"/>
  <c r="AE199"/>
  <c r="AD199"/>
  <c r="AB144"/>
  <c r="AF144" s="1"/>
  <c r="AE144"/>
  <c r="AD144"/>
  <c r="AB87"/>
  <c r="AF87" s="1"/>
  <c r="AE87"/>
  <c r="AD87"/>
  <c r="AB284"/>
  <c r="AF284" s="1"/>
  <c r="AE284"/>
  <c r="AD284"/>
  <c r="AB3160"/>
  <c r="AF3160" s="1"/>
  <c r="AE3160"/>
  <c r="AD3160"/>
  <c r="AB1688"/>
  <c r="AF1688" s="1"/>
  <c r="AE1688"/>
  <c r="AD1688"/>
  <c r="AB1523"/>
  <c r="AF1523" s="1"/>
  <c r="AE1523"/>
  <c r="AD1523"/>
  <c r="AB1182"/>
  <c r="AF1182" s="1"/>
  <c r="AE1182"/>
  <c r="AD1182"/>
  <c r="AB887"/>
  <c r="AF887" s="1"/>
  <c r="AE887"/>
  <c r="AD887"/>
  <c r="AB785"/>
  <c r="AF785" s="1"/>
  <c r="AE785"/>
  <c r="AD785"/>
  <c r="AB1621"/>
  <c r="AF1621" s="1"/>
  <c r="AE1621"/>
  <c r="AD1621"/>
  <c r="AB2014"/>
  <c r="AF2014" s="1"/>
  <c r="AE2014"/>
  <c r="AD2014"/>
  <c r="AB1518"/>
  <c r="AF1518" s="1"/>
  <c r="AE1518"/>
  <c r="AD1518"/>
  <c r="AB774"/>
  <c r="AF774" s="1"/>
  <c r="AE774"/>
  <c r="AD774"/>
  <c r="AB1312"/>
  <c r="AF1312" s="1"/>
  <c r="AE1312"/>
  <c r="AD1312"/>
  <c r="AB2630"/>
  <c r="AF2630" s="1"/>
  <c r="AE2630"/>
  <c r="AD2630"/>
  <c r="AB1366"/>
  <c r="AF1366" s="1"/>
  <c r="AE1366"/>
  <c r="AD1366"/>
  <c r="AB1209"/>
  <c r="AF1209" s="1"/>
  <c r="AE1209"/>
  <c r="AD1209"/>
  <c r="AB365"/>
  <c r="AF365" s="1"/>
  <c r="AE365"/>
  <c r="AD365"/>
  <c r="AB395"/>
  <c r="AF395" s="1"/>
  <c r="AE395"/>
  <c r="AD395"/>
  <c r="AB431"/>
  <c r="AF431" s="1"/>
  <c r="AE431"/>
  <c r="AD431"/>
  <c r="AB5244"/>
  <c r="AF5244" s="1"/>
  <c r="AE5244"/>
  <c r="AD5244"/>
  <c r="AB4732"/>
  <c r="AF4732" s="1"/>
  <c r="AE4732"/>
  <c r="AD4732"/>
  <c r="AB3126"/>
  <c r="AF3126" s="1"/>
  <c r="AE3126"/>
  <c r="AD3126"/>
  <c r="AB3037"/>
  <c r="AF3037" s="1"/>
  <c r="AE3037"/>
  <c r="AD3037"/>
  <c r="AB2819"/>
  <c r="AF2819" s="1"/>
  <c r="AE2819"/>
  <c r="AD2819"/>
  <c r="AB2551"/>
  <c r="AF2551" s="1"/>
  <c r="AE2551"/>
  <c r="AD2551"/>
  <c r="AB1922"/>
  <c r="AF1922" s="1"/>
  <c r="AE1922"/>
  <c r="AD1922"/>
  <c r="AB1760"/>
  <c r="AF1760" s="1"/>
  <c r="AE1760"/>
  <c r="AD1760"/>
  <c r="AB1625"/>
  <c r="AF1625" s="1"/>
  <c r="AE1625"/>
  <c r="AD1625"/>
  <c r="AB1322"/>
  <c r="AF1322" s="1"/>
  <c r="AE1322"/>
  <c r="AD1322"/>
  <c r="AB1491"/>
  <c r="AF1491" s="1"/>
  <c r="AE1491"/>
  <c r="AD1491"/>
  <c r="AB1626"/>
  <c r="AF1626" s="1"/>
  <c r="AE1626"/>
  <c r="AD1626"/>
  <c r="AB843"/>
  <c r="AF843" s="1"/>
  <c r="AE843"/>
  <c r="AD843"/>
  <c r="AB805"/>
  <c r="AF805" s="1"/>
  <c r="AE805"/>
  <c r="AD805"/>
  <c r="AB1037"/>
  <c r="AF1037" s="1"/>
  <c r="AE1037"/>
  <c r="AD1037"/>
  <c r="AB1003"/>
  <c r="AF1003" s="1"/>
  <c r="AE1003"/>
  <c r="AD1003"/>
  <c r="AB658"/>
  <c r="AF658" s="1"/>
  <c r="AE658"/>
  <c r="AD658"/>
  <c r="AB735"/>
  <c r="AF735" s="1"/>
  <c r="AE735"/>
  <c r="AD735"/>
  <c r="AB485"/>
  <c r="AF485" s="1"/>
  <c r="AE485"/>
  <c r="AD485"/>
  <c r="AB425"/>
  <c r="AF425" s="1"/>
  <c r="AE425"/>
  <c r="AD425"/>
  <c r="AB297"/>
  <c r="AF297" s="1"/>
  <c r="AE297"/>
  <c r="AD297"/>
  <c r="AB116"/>
  <c r="AF116" s="1"/>
  <c r="AE116"/>
  <c r="AD116"/>
  <c r="AB90"/>
  <c r="AF90" s="1"/>
  <c r="AE90"/>
  <c r="AD90"/>
  <c r="AB31"/>
  <c r="AF31" s="1"/>
  <c r="AE31"/>
  <c r="AD31"/>
  <c r="AB114"/>
  <c r="AF114" s="1"/>
  <c r="AE114"/>
  <c r="AD114"/>
  <c r="AB27"/>
  <c r="AF27" s="1"/>
  <c r="AE27"/>
  <c r="AD27"/>
  <c r="AB2797"/>
  <c r="AF2797" s="1"/>
  <c r="AE2797"/>
  <c r="AD2797"/>
  <c r="AB2284"/>
  <c r="AF2284" s="1"/>
  <c r="AE2284"/>
  <c r="AD2284"/>
  <c r="AB1821"/>
  <c r="AF1821" s="1"/>
  <c r="AE1821"/>
  <c r="AD1821"/>
  <c r="AB1163"/>
  <c r="AF1163" s="1"/>
  <c r="AE1163"/>
  <c r="AD1163"/>
  <c r="AB264"/>
  <c r="AF264" s="1"/>
  <c r="AE264"/>
  <c r="AD264"/>
  <c r="AB562"/>
  <c r="AF562" s="1"/>
  <c r="AE562"/>
  <c r="AD562"/>
  <c r="AB262"/>
  <c r="AF262" s="1"/>
  <c r="AE262"/>
  <c r="AD262"/>
  <c r="AB239"/>
  <c r="AF239" s="1"/>
  <c r="AE239"/>
  <c r="AD239"/>
  <c r="AB1981"/>
  <c r="AF1981" s="1"/>
  <c r="AE1981"/>
  <c r="AD1981"/>
  <c r="AB1542"/>
  <c r="AF1542" s="1"/>
  <c r="AE1542"/>
  <c r="AD1542"/>
  <c r="AB2564"/>
  <c r="AF2564" s="1"/>
  <c r="AE2564"/>
  <c r="AD2564"/>
  <c r="AB1217"/>
  <c r="AF1217" s="1"/>
  <c r="AE1217"/>
  <c r="AD1217"/>
  <c r="AB931"/>
  <c r="AF931" s="1"/>
  <c r="AE931"/>
  <c r="AD931"/>
  <c r="AB305"/>
  <c r="AF305" s="1"/>
  <c r="AE305"/>
  <c r="AD305"/>
  <c r="AB167"/>
  <c r="AF167" s="1"/>
  <c r="AE167"/>
  <c r="AD167"/>
  <c r="AB871"/>
  <c r="AF871" s="1"/>
  <c r="AE871"/>
  <c r="AD871"/>
  <c r="AB494"/>
  <c r="AF494" s="1"/>
  <c r="AE494"/>
  <c r="AD494"/>
  <c r="AB1080"/>
  <c r="AF1080" s="1"/>
  <c r="AE1080"/>
  <c r="AD1080"/>
  <c r="AB546"/>
  <c r="AF546" s="1"/>
  <c r="AE546"/>
  <c r="AD546"/>
  <c r="AB674"/>
  <c r="AF674" s="1"/>
  <c r="AE674"/>
  <c r="AD674"/>
  <c r="AB492"/>
  <c r="AF492" s="1"/>
  <c r="AE492"/>
  <c r="AD492"/>
  <c r="AB482"/>
  <c r="AF482" s="1"/>
  <c r="AE482"/>
  <c r="AD482"/>
  <c r="AB771"/>
  <c r="AF771" s="1"/>
  <c r="AE771"/>
  <c r="AD771"/>
  <c r="AB515"/>
  <c r="AF515" s="1"/>
  <c r="AE515"/>
  <c r="AD515"/>
  <c r="AB633"/>
  <c r="AF633" s="1"/>
  <c r="AE633"/>
  <c r="AD633"/>
  <c r="AB1985"/>
  <c r="AF1985" s="1"/>
  <c r="AE1985"/>
  <c r="AD1985"/>
  <c r="AB1804"/>
  <c r="AF1804" s="1"/>
  <c r="AE1804"/>
  <c r="AD1804"/>
  <c r="AB4388"/>
  <c r="AF4388" s="1"/>
  <c r="AE4388"/>
  <c r="AD4388"/>
  <c r="AB3308"/>
  <c r="AF3308" s="1"/>
  <c r="AE3308"/>
  <c r="AD3308"/>
  <c r="AB2795"/>
  <c r="AF2795" s="1"/>
  <c r="AE2795"/>
  <c r="AD2795"/>
  <c r="AB2592"/>
  <c r="AF2592" s="1"/>
  <c r="AE2592"/>
  <c r="AD2592"/>
  <c r="AB1325"/>
  <c r="AF1325" s="1"/>
  <c r="AE1325"/>
  <c r="AD1325"/>
  <c r="AB2954"/>
  <c r="AF2954" s="1"/>
  <c r="AE2954"/>
  <c r="AD2954"/>
  <c r="AB1415"/>
  <c r="AF1415" s="1"/>
  <c r="AE1415"/>
  <c r="AD1415"/>
  <c r="AB1417"/>
  <c r="AF1417" s="1"/>
  <c r="AE1417"/>
  <c r="AD1417"/>
  <c r="AB1964"/>
  <c r="AF1964" s="1"/>
  <c r="AE1964"/>
  <c r="AD1964"/>
  <c r="AB1494"/>
  <c r="AF1494" s="1"/>
  <c r="AE1494"/>
  <c r="AD1494"/>
  <c r="AB1447"/>
  <c r="AF1447" s="1"/>
  <c r="AE1447"/>
  <c r="AD1447"/>
  <c r="AB1363"/>
  <c r="AF1363" s="1"/>
  <c r="AE1363"/>
  <c r="AD1363"/>
  <c r="AB1294"/>
  <c r="AF1294" s="1"/>
  <c r="AE1294"/>
  <c r="AD1294"/>
  <c r="AB421"/>
  <c r="AF421" s="1"/>
  <c r="AE421"/>
  <c r="AD421"/>
  <c r="AB723"/>
  <c r="AF723" s="1"/>
  <c r="AE723"/>
  <c r="AD723"/>
  <c r="AB665"/>
  <c r="AF665" s="1"/>
  <c r="AE665"/>
  <c r="AD665"/>
  <c r="AB39"/>
  <c r="AF39" s="1"/>
  <c r="AE39"/>
  <c r="AD39"/>
  <c r="AB518"/>
  <c r="AF518" s="1"/>
  <c r="AE518"/>
  <c r="AD518"/>
  <c r="AB371"/>
  <c r="AF371" s="1"/>
  <c r="AE371"/>
  <c r="AD371"/>
  <c r="AB644"/>
  <c r="AF644" s="1"/>
  <c r="AE644"/>
  <c r="AD644"/>
  <c r="AB227"/>
  <c r="AF227" s="1"/>
  <c r="AE227"/>
  <c r="AD227"/>
  <c r="AB58"/>
  <c r="AF58" s="1"/>
  <c r="AE58"/>
  <c r="AD58"/>
  <c r="AB10"/>
  <c r="AF10" s="1"/>
  <c r="AE10"/>
  <c r="AD10"/>
  <c r="AB4386"/>
  <c r="AF4386" s="1"/>
  <c r="AE4386"/>
  <c r="AD4386"/>
  <c r="AB2518"/>
  <c r="AF2518" s="1"/>
  <c r="AE2518"/>
  <c r="AD2518"/>
  <c r="AB2501"/>
  <c r="AF2501" s="1"/>
  <c r="AE2501"/>
  <c r="AD2501"/>
  <c r="AB1354"/>
  <c r="AF1354" s="1"/>
  <c r="AE1354"/>
  <c r="AD1354"/>
  <c r="AB1829"/>
  <c r="AF1829" s="1"/>
  <c r="AE1829"/>
  <c r="AD1829"/>
  <c r="AB997"/>
  <c r="AF997" s="1"/>
  <c r="AE997"/>
  <c r="AD997"/>
  <c r="AB632"/>
  <c r="AF632" s="1"/>
  <c r="AE632"/>
  <c r="AD632"/>
  <c r="AB131"/>
  <c r="AF131" s="1"/>
  <c r="AE131"/>
  <c r="AD131"/>
  <c r="AB4206"/>
  <c r="AF4206" s="1"/>
  <c r="AE4206"/>
  <c r="AD4206"/>
  <c r="AB3315"/>
  <c r="AF3315" s="1"/>
  <c r="AE3315"/>
  <c r="AD3315"/>
  <c r="AB2354"/>
  <c r="AF2354" s="1"/>
  <c r="AE2354"/>
  <c r="AD2354"/>
  <c r="AB4998"/>
  <c r="AF4998" s="1"/>
  <c r="AE4998"/>
  <c r="AD4998"/>
  <c r="AB3181"/>
  <c r="AF3181" s="1"/>
  <c r="AE3181"/>
  <c r="AD3181"/>
  <c r="AB1443"/>
  <c r="AF1443" s="1"/>
  <c r="AE1443"/>
  <c r="AD1443"/>
  <c r="AB1871"/>
  <c r="AF1871" s="1"/>
  <c r="AE1871"/>
  <c r="AD1871"/>
  <c r="AB1412"/>
  <c r="AF1412" s="1"/>
  <c r="AE1412"/>
  <c r="AD1412"/>
  <c r="AB1329"/>
  <c r="AF1329" s="1"/>
  <c r="AE1329"/>
  <c r="AD1329"/>
  <c r="AB1374"/>
  <c r="AF1374" s="1"/>
  <c r="AE1374"/>
  <c r="AD1374"/>
  <c r="AB1358"/>
  <c r="AF1358" s="1"/>
  <c r="AE1358"/>
  <c r="AD1358"/>
  <c r="AB1336"/>
  <c r="AF1336" s="1"/>
  <c r="AE1336"/>
  <c r="AD1336"/>
  <c r="AB1592"/>
  <c r="AF1592" s="1"/>
  <c r="AE1592"/>
  <c r="AD1592"/>
  <c r="AB275"/>
  <c r="AF275" s="1"/>
  <c r="AE275"/>
  <c r="AD275"/>
  <c r="AB416"/>
  <c r="AF416" s="1"/>
  <c r="AE416"/>
  <c r="AD416"/>
  <c r="AB460"/>
  <c r="AF460" s="1"/>
  <c r="AE460"/>
  <c r="AD460"/>
  <c r="AB291"/>
  <c r="AF291" s="1"/>
  <c r="AE291"/>
  <c r="AD291"/>
  <c r="AB479"/>
  <c r="AF479" s="1"/>
  <c r="AE479"/>
  <c r="AD479"/>
  <c r="AB4288"/>
  <c r="AF4288" s="1"/>
  <c r="AE4288"/>
  <c r="AD4288"/>
  <c r="AB2948"/>
  <c r="AF2948" s="1"/>
  <c r="AE2948"/>
  <c r="AD2948"/>
  <c r="AB2314"/>
  <c r="AF2314" s="1"/>
  <c r="AE2314"/>
  <c r="AD2314"/>
  <c r="AB2578"/>
  <c r="AF2578" s="1"/>
  <c r="AE2578"/>
  <c r="AD2578"/>
  <c r="AB1619"/>
  <c r="AF1619" s="1"/>
  <c r="AE1619"/>
  <c r="AD1619"/>
  <c r="AB784"/>
  <c r="AF784" s="1"/>
  <c r="AE784"/>
  <c r="AD784"/>
  <c r="AB13"/>
  <c r="AF13" s="1"/>
  <c r="AE13"/>
  <c r="AD13"/>
  <c r="AB3599"/>
  <c r="AF3599" s="1"/>
  <c r="AE3599"/>
  <c r="AD3599"/>
  <c r="AB1218"/>
  <c r="AF1218" s="1"/>
  <c r="AE1218"/>
  <c r="AD1218"/>
  <c r="AB1318"/>
  <c r="AF1318" s="1"/>
  <c r="AE1318"/>
  <c r="AD1318"/>
  <c r="AB1482"/>
  <c r="AF1482" s="1"/>
  <c r="AE1482"/>
  <c r="AD1482"/>
  <c r="AB407"/>
  <c r="AF407" s="1"/>
  <c r="AE407"/>
  <c r="AD407"/>
  <c r="AB1145"/>
  <c r="AF1145" s="1"/>
  <c r="AE1145"/>
  <c r="AD1145"/>
  <c r="AB3935"/>
  <c r="AF3935" s="1"/>
  <c r="AE3935"/>
  <c r="AD3935"/>
  <c r="AB3391"/>
  <c r="AF3391" s="1"/>
  <c r="AE3391"/>
  <c r="AD3391"/>
  <c r="AB3340"/>
  <c r="AF3340" s="1"/>
  <c r="AE3340"/>
  <c r="AD3340"/>
  <c r="AB3197"/>
  <c r="AF3197" s="1"/>
  <c r="AE3197"/>
  <c r="AD3197"/>
  <c r="AB2860"/>
  <c r="AF2860" s="1"/>
  <c r="AE2860"/>
  <c r="AD2860"/>
  <c r="AB2782"/>
  <c r="AF2782" s="1"/>
  <c r="AE2782"/>
  <c r="AD2782"/>
  <c r="AB2753"/>
  <c r="AF2753" s="1"/>
  <c r="AE2753"/>
  <c r="AD2753"/>
  <c r="AB2336"/>
  <c r="AF2336" s="1"/>
  <c r="AE2336"/>
  <c r="AD2336"/>
  <c r="AB2450"/>
  <c r="AF2450" s="1"/>
  <c r="AE2450"/>
  <c r="AD2450"/>
  <c r="AB2129"/>
  <c r="AF2129" s="1"/>
  <c r="AE2129"/>
  <c r="AD2129"/>
  <c r="AB2387"/>
  <c r="AF2387" s="1"/>
  <c r="AE2387"/>
  <c r="AD2387"/>
  <c r="AB2381"/>
  <c r="AF2381" s="1"/>
  <c r="AE2381"/>
  <c r="AD2381"/>
  <c r="AB2133"/>
  <c r="AF2133" s="1"/>
  <c r="AE2133"/>
  <c r="AD2133"/>
  <c r="AB2152"/>
  <c r="AF2152" s="1"/>
  <c r="AE2152"/>
  <c r="AD2152"/>
  <c r="AB1822"/>
  <c r="AF1822" s="1"/>
  <c r="AE1822"/>
  <c r="AD1822"/>
  <c r="AB2054"/>
  <c r="AF2054" s="1"/>
  <c r="AE2054"/>
  <c r="AD2054"/>
  <c r="AB1793"/>
  <c r="AF1793" s="1"/>
  <c r="AE1793"/>
  <c r="AD1793"/>
  <c r="AB2301"/>
  <c r="AF2301" s="1"/>
  <c r="AE2301"/>
  <c r="AD2301"/>
  <c r="AB2352"/>
  <c r="AF2352" s="1"/>
  <c r="AE2352"/>
  <c r="AD2352"/>
  <c r="AB2499"/>
  <c r="AF2499" s="1"/>
  <c r="AE2499"/>
  <c r="AD2499"/>
  <c r="AB1673"/>
  <c r="AF1673" s="1"/>
  <c r="AE1673"/>
  <c r="AD1673"/>
  <c r="AB1731"/>
  <c r="AF1731" s="1"/>
  <c r="AE1731"/>
  <c r="AD1731"/>
  <c r="AB1577"/>
  <c r="AF1577" s="1"/>
  <c r="AE1577"/>
  <c r="AD1577"/>
  <c r="AB509"/>
  <c r="AF509" s="1"/>
  <c r="AE509"/>
  <c r="AD509"/>
  <c r="AB1181"/>
  <c r="AF1181" s="1"/>
  <c r="AE1181"/>
  <c r="AD1181"/>
  <c r="AB1013"/>
  <c r="AF1013" s="1"/>
  <c r="AE1013"/>
  <c r="AD1013"/>
  <c r="AB701"/>
  <c r="AF701" s="1"/>
  <c r="AE701"/>
  <c r="AD701"/>
  <c r="AB580"/>
  <c r="AF580" s="1"/>
  <c r="AE580"/>
  <c r="AD580"/>
  <c r="AB971"/>
  <c r="AF971" s="1"/>
  <c r="AE971"/>
  <c r="AD971"/>
  <c r="AB627"/>
  <c r="AF627" s="1"/>
  <c r="AE627"/>
  <c r="AD627"/>
  <c r="AB676"/>
  <c r="AF676" s="1"/>
  <c r="AE676"/>
  <c r="AD676"/>
  <c r="AB942"/>
  <c r="AF942" s="1"/>
  <c r="AE942"/>
  <c r="AD942"/>
  <c r="AB770"/>
  <c r="AF770" s="1"/>
  <c r="AE770"/>
  <c r="AD770"/>
  <c r="AB822"/>
  <c r="AF822" s="1"/>
  <c r="AE822"/>
  <c r="AD822"/>
  <c r="AB522"/>
  <c r="AF522" s="1"/>
  <c r="AE522"/>
  <c r="AD522"/>
  <c r="AB597"/>
  <c r="AF597" s="1"/>
  <c r="AE597"/>
  <c r="AD597"/>
  <c r="AB578"/>
  <c r="AF578" s="1"/>
  <c r="AE578"/>
  <c r="AD578"/>
  <c r="AB730"/>
  <c r="AF730" s="1"/>
  <c r="AE730"/>
  <c r="AD730"/>
  <c r="AB533"/>
  <c r="AF533" s="1"/>
  <c r="AE533"/>
  <c r="AD533"/>
  <c r="AB474"/>
  <c r="AF474" s="1"/>
  <c r="AE474"/>
  <c r="AD474"/>
  <c r="AB441"/>
  <c r="AF441" s="1"/>
  <c r="AE441"/>
  <c r="AD441"/>
  <c r="AB299"/>
  <c r="AF299" s="1"/>
  <c r="AE299"/>
  <c r="AD299"/>
  <c r="AB251"/>
  <c r="AF251" s="1"/>
  <c r="AE251"/>
  <c r="AD251"/>
  <c r="AB322"/>
  <c r="AF322" s="1"/>
  <c r="AE322"/>
  <c r="AD322"/>
  <c r="AB55"/>
  <c r="AF55" s="1"/>
  <c r="AE55"/>
  <c r="AD55"/>
  <c r="AB101"/>
  <c r="AF101" s="1"/>
  <c r="AE101"/>
  <c r="AD101"/>
  <c r="AB2"/>
  <c r="AF2" s="1"/>
  <c r="AD2"/>
  <c r="AB4542"/>
  <c r="AF4542" s="1"/>
  <c r="AE4542"/>
  <c r="AD4542"/>
  <c r="AB3136"/>
  <c r="AF3136" s="1"/>
  <c r="AE3136"/>
  <c r="AD3136"/>
  <c r="AB2524"/>
  <c r="AF2524" s="1"/>
  <c r="AE2524"/>
  <c r="AD2524"/>
  <c r="AB2240"/>
  <c r="AF2240" s="1"/>
  <c r="AE2240"/>
  <c r="AD2240"/>
  <c r="AB2508"/>
  <c r="AF2508" s="1"/>
  <c r="AE2508"/>
  <c r="AD2508"/>
  <c r="AB1723"/>
  <c r="AF1723" s="1"/>
  <c r="AE1723"/>
  <c r="AD1723"/>
  <c r="AB1527"/>
  <c r="AF1527" s="1"/>
  <c r="AE1527"/>
  <c r="AD1527"/>
  <c r="AB1730"/>
  <c r="AF1730" s="1"/>
  <c r="AE1730"/>
  <c r="AD1730"/>
  <c r="AB1287"/>
  <c r="AF1287" s="1"/>
  <c r="AE1287"/>
  <c r="AD1287"/>
  <c r="AB547"/>
  <c r="AF547" s="1"/>
  <c r="AE547"/>
  <c r="AD547"/>
  <c r="AB940"/>
  <c r="AF940" s="1"/>
  <c r="AE940"/>
  <c r="AD940"/>
  <c r="AB911"/>
  <c r="AF911" s="1"/>
  <c r="AE911"/>
  <c r="AD911"/>
  <c r="AB781"/>
  <c r="AF781" s="1"/>
  <c r="AE781"/>
  <c r="AD781"/>
  <c r="AB504"/>
  <c r="AF504" s="1"/>
  <c r="AE504"/>
  <c r="AD504"/>
  <c r="AB471"/>
  <c r="AF471" s="1"/>
  <c r="AE471"/>
  <c r="AD471"/>
  <c r="AB261"/>
  <c r="AF261" s="1"/>
  <c r="AE261"/>
  <c r="AD261"/>
  <c r="AB1122"/>
  <c r="AF1122" s="1"/>
  <c r="AE1122"/>
  <c r="AD1122"/>
  <c r="AB1337"/>
  <c r="AF1337" s="1"/>
  <c r="AE1337"/>
  <c r="AD1337"/>
  <c r="AB974"/>
  <c r="AF974" s="1"/>
  <c r="AE974"/>
  <c r="AD974"/>
  <c r="AB1029"/>
  <c r="AF1029" s="1"/>
  <c r="AE1029"/>
  <c r="AD1029"/>
  <c r="AB600"/>
  <c r="AF600" s="1"/>
  <c r="AE600"/>
  <c r="AD600"/>
  <c r="AB667"/>
  <c r="AF667" s="1"/>
  <c r="AE667"/>
  <c r="AD667"/>
  <c r="AB241"/>
  <c r="AF241" s="1"/>
  <c r="AE241"/>
  <c r="AD241"/>
  <c r="AB118"/>
  <c r="AF118" s="1"/>
  <c r="AE118"/>
  <c r="AD118"/>
  <c r="AB3345"/>
  <c r="AF3345" s="1"/>
  <c r="AE3345"/>
  <c r="AD3345"/>
  <c r="AB2218"/>
  <c r="AF2218" s="1"/>
  <c r="AE2218"/>
  <c r="AD2218"/>
  <c r="AB2095"/>
  <c r="AF2095" s="1"/>
  <c r="AE2095"/>
  <c r="AD2095"/>
  <c r="AB2243"/>
  <c r="AF2243" s="1"/>
  <c r="AE2243"/>
  <c r="AD2243"/>
  <c r="AB2294"/>
  <c r="AF2294" s="1"/>
  <c r="AE2294"/>
  <c r="AD2294"/>
  <c r="AB1993"/>
  <c r="AF1993" s="1"/>
  <c r="AE1993"/>
  <c r="AD1993"/>
  <c r="AB2191"/>
  <c r="AF2191" s="1"/>
  <c r="AE2191"/>
  <c r="AD2191"/>
  <c r="AB1579"/>
  <c r="AF1579" s="1"/>
  <c r="AE1579"/>
  <c r="AD1579"/>
  <c r="AB1890"/>
  <c r="AF1890" s="1"/>
  <c r="AE1890"/>
  <c r="AD1890"/>
  <c r="AB1565"/>
  <c r="AF1565" s="1"/>
  <c r="AE1565"/>
  <c r="AD1565"/>
  <c r="AB1414"/>
  <c r="AF1414" s="1"/>
  <c r="AE1414"/>
  <c r="AD1414"/>
  <c r="AB1271"/>
  <c r="AF1271" s="1"/>
  <c r="AE1271"/>
  <c r="AD1271"/>
  <c r="AB916"/>
  <c r="AF916" s="1"/>
  <c r="AE916"/>
  <c r="AD916"/>
  <c r="AB972"/>
  <c r="AF972" s="1"/>
  <c r="AE972"/>
  <c r="AD972"/>
  <c r="AB1127"/>
  <c r="AF1127" s="1"/>
  <c r="AE1127"/>
  <c r="AD1127"/>
  <c r="AB985"/>
  <c r="AF985" s="1"/>
  <c r="AE985"/>
  <c r="AD985"/>
  <c r="AB808"/>
  <c r="AF808" s="1"/>
  <c r="AE808"/>
  <c r="AD808"/>
  <c r="AB497"/>
  <c r="AF497" s="1"/>
  <c r="AE497"/>
  <c r="AD497"/>
  <c r="AB813"/>
  <c r="AF813" s="1"/>
  <c r="AE813"/>
  <c r="AD813"/>
  <c r="AB649"/>
  <c r="AF649" s="1"/>
  <c r="AE649"/>
  <c r="AD649"/>
  <c r="AB609"/>
  <c r="AF609" s="1"/>
  <c r="AE609"/>
  <c r="AD609"/>
  <c r="AB451"/>
  <c r="AF451" s="1"/>
  <c r="AE451"/>
  <c r="AD451"/>
  <c r="AB348"/>
  <c r="AF348" s="1"/>
  <c r="AE348"/>
  <c r="AD348"/>
  <c r="AB243"/>
  <c r="AF243" s="1"/>
  <c r="AE243"/>
  <c r="AD243"/>
  <c r="AB250"/>
  <c r="AF250" s="1"/>
  <c r="AE250"/>
  <c r="AD250"/>
  <c r="AB189"/>
  <c r="AF189" s="1"/>
  <c r="AE189"/>
  <c r="AD189"/>
  <c r="AB6336"/>
  <c r="AF6336" s="1"/>
  <c r="AE6336"/>
  <c r="AD6336"/>
  <c r="AB3313"/>
  <c r="AF3313" s="1"/>
  <c r="AE3313"/>
  <c r="AD3313"/>
  <c r="AB3422"/>
  <c r="AF3422" s="1"/>
  <c r="AE3422"/>
  <c r="AD3422"/>
  <c r="AB3316"/>
  <c r="AF3316" s="1"/>
  <c r="AE3316"/>
  <c r="AD3316"/>
  <c r="AB3301"/>
  <c r="AF3301" s="1"/>
  <c r="AE3301"/>
  <c r="AD3301"/>
  <c r="AB2661"/>
  <c r="AF2661" s="1"/>
  <c r="AE2661"/>
  <c r="AD2661"/>
  <c r="AB3003"/>
  <c r="AF3003" s="1"/>
  <c r="AE3003"/>
  <c r="AD3003"/>
  <c r="AB2924"/>
  <c r="AF2924" s="1"/>
  <c r="AE2924"/>
  <c r="AD2924"/>
  <c r="AB2064"/>
  <c r="AF2064" s="1"/>
  <c r="AE2064"/>
  <c r="AD2064"/>
  <c r="AB2444"/>
  <c r="AF2444" s="1"/>
  <c r="AE2444"/>
  <c r="AD2444"/>
  <c r="AB2525"/>
  <c r="AF2525" s="1"/>
  <c r="AE2525"/>
  <c r="AD2525"/>
  <c r="AB2083"/>
  <c r="AF2083" s="1"/>
  <c r="AE2083"/>
  <c r="AD2083"/>
  <c r="AB2186"/>
  <c r="AF2186" s="1"/>
  <c r="AE2186"/>
  <c r="AD2186"/>
  <c r="AB1885"/>
  <c r="AF1885" s="1"/>
  <c r="AE1885"/>
  <c r="AD1885"/>
  <c r="AB1349"/>
  <c r="AF1349" s="1"/>
  <c r="AE1349"/>
  <c r="AD1349"/>
  <c r="AB1555"/>
  <c r="AF1555" s="1"/>
  <c r="AE1555"/>
  <c r="AD1555"/>
  <c r="AB1463"/>
  <c r="AF1463" s="1"/>
  <c r="AE1463"/>
  <c r="AD1463"/>
  <c r="AB1568"/>
  <c r="AF1568" s="1"/>
  <c r="AE1568"/>
  <c r="AD1568"/>
  <c r="AB1076"/>
  <c r="AF1076" s="1"/>
  <c r="AE1076"/>
  <c r="AD1076"/>
  <c r="AB1281"/>
  <c r="AF1281" s="1"/>
  <c r="AE1281"/>
  <c r="AD1281"/>
  <c r="AB1407"/>
  <c r="AF1407" s="1"/>
  <c r="AE1407"/>
  <c r="AD1407"/>
  <c r="AB1293"/>
  <c r="AF1293" s="1"/>
  <c r="AE1293"/>
  <c r="AD1293"/>
  <c r="AB1490"/>
  <c r="AF1490" s="1"/>
  <c r="AE1490"/>
  <c r="AD1490"/>
  <c r="AB1229"/>
  <c r="AF1229" s="1"/>
  <c r="AE1229"/>
  <c r="AD1229"/>
  <c r="AB1343"/>
  <c r="AF1343" s="1"/>
  <c r="AE1343"/>
  <c r="AD1343"/>
  <c r="AB755"/>
  <c r="AF755" s="1"/>
  <c r="AE755"/>
  <c r="AD755"/>
  <c r="AB1039"/>
  <c r="AF1039" s="1"/>
  <c r="AE1039"/>
  <c r="AD1039"/>
  <c r="AB964"/>
  <c r="AF964" s="1"/>
  <c r="AE964"/>
  <c r="AD964"/>
  <c r="AB967"/>
  <c r="AF967" s="1"/>
  <c r="AE967"/>
  <c r="AD967"/>
  <c r="AB906"/>
  <c r="AF906" s="1"/>
  <c r="AE906"/>
  <c r="AD906"/>
  <c r="AB801"/>
  <c r="AF801" s="1"/>
  <c r="AE801"/>
  <c r="AD801"/>
  <c r="AB1030"/>
  <c r="AF1030" s="1"/>
  <c r="AE1030"/>
  <c r="AD1030"/>
  <c r="AB1200"/>
  <c r="AF1200" s="1"/>
  <c r="AE1200"/>
  <c r="AD1200"/>
  <c r="AB1101"/>
  <c r="AF1101" s="1"/>
  <c r="AE1101"/>
  <c r="AD1101"/>
  <c r="AB709"/>
  <c r="AF709" s="1"/>
  <c r="AE709"/>
  <c r="AD709"/>
  <c r="AB1093"/>
  <c r="AF1093" s="1"/>
  <c r="AE1093"/>
  <c r="AD1093"/>
  <c r="AB744"/>
  <c r="AF744" s="1"/>
  <c r="AE744"/>
  <c r="AD744"/>
  <c r="AB852"/>
  <c r="AF852" s="1"/>
  <c r="AE852"/>
  <c r="AD852"/>
  <c r="AB740"/>
  <c r="AF740" s="1"/>
  <c r="AE740"/>
  <c r="AD740"/>
  <c r="AB948"/>
  <c r="AF948" s="1"/>
  <c r="AE948"/>
  <c r="AD948"/>
  <c r="AB511"/>
  <c r="AF511" s="1"/>
  <c r="AE511"/>
  <c r="AD511"/>
  <c r="AB427"/>
  <c r="AF427" s="1"/>
  <c r="AE427"/>
  <c r="AD427"/>
  <c r="AB501"/>
  <c r="AF501" s="1"/>
  <c r="AE501"/>
  <c r="AD501"/>
  <c r="AB355"/>
  <c r="AF355" s="1"/>
  <c r="AE355"/>
  <c r="AD355"/>
  <c r="AB708"/>
  <c r="AF708" s="1"/>
  <c r="AE708"/>
  <c r="AD708"/>
  <c r="AB361"/>
  <c r="AF361" s="1"/>
  <c r="AE361"/>
  <c r="AD361"/>
  <c r="AB553"/>
  <c r="AF553" s="1"/>
  <c r="AE553"/>
  <c r="AD553"/>
  <c r="AB237"/>
  <c r="AF237" s="1"/>
  <c r="AE237"/>
  <c r="AD237"/>
  <c r="AB122"/>
  <c r="AF122" s="1"/>
  <c r="AE122"/>
  <c r="AD122"/>
  <c r="AB117"/>
  <c r="AF117" s="1"/>
  <c r="AE117"/>
  <c r="AD117"/>
  <c r="AB26"/>
  <c r="AF26" s="1"/>
  <c r="AE26"/>
  <c r="AD26"/>
  <c r="AB23"/>
  <c r="AF23" s="1"/>
  <c r="AE23"/>
  <c r="AD23"/>
  <c r="AB5591"/>
  <c r="AF5591" s="1"/>
  <c r="AE5591"/>
  <c r="AD5591"/>
  <c r="AB4467"/>
  <c r="AF4467" s="1"/>
  <c r="AE4467"/>
  <c r="AD4467"/>
  <c r="AB3416"/>
  <c r="AF3416" s="1"/>
  <c r="AE3416"/>
  <c r="AD3416"/>
  <c r="AB3210"/>
  <c r="AF3210" s="1"/>
  <c r="AE3210"/>
  <c r="AD3210"/>
  <c r="AB2997"/>
  <c r="AF2997" s="1"/>
  <c r="AE2997"/>
  <c r="AD2997"/>
  <c r="AB2610"/>
  <c r="AF2610" s="1"/>
  <c r="AE2610"/>
  <c r="AD2610"/>
  <c r="AB1792"/>
  <c r="AF1792" s="1"/>
  <c r="AE1792"/>
  <c r="AD1792"/>
  <c r="AB1499"/>
  <c r="AF1499" s="1"/>
  <c r="AE1499"/>
  <c r="AD1499"/>
  <c r="AB1591"/>
  <c r="AF1591" s="1"/>
  <c r="AE1591"/>
  <c r="AD1591"/>
  <c r="AB1615"/>
  <c r="AF1615" s="1"/>
  <c r="AE1615"/>
  <c r="AD1615"/>
  <c r="AB1311"/>
  <c r="AF1311" s="1"/>
  <c r="AE1311"/>
  <c r="AD1311"/>
  <c r="AB1773"/>
  <c r="AF1773" s="1"/>
  <c r="AE1773"/>
  <c r="AD1773"/>
  <c r="AB635"/>
  <c r="AF635" s="1"/>
  <c r="AE635"/>
  <c r="AD635"/>
  <c r="AB878"/>
  <c r="AF878" s="1"/>
  <c r="AE878"/>
  <c r="AD878"/>
  <c r="AB527"/>
  <c r="AF527" s="1"/>
  <c r="AE527"/>
  <c r="AD527"/>
  <c r="AB279"/>
  <c r="AF279" s="1"/>
  <c r="AE279"/>
  <c r="AD279"/>
  <c r="AB48"/>
  <c r="AF48" s="1"/>
  <c r="AE48"/>
  <c r="AD48"/>
  <c r="AB289"/>
  <c r="AF289" s="1"/>
  <c r="AE289"/>
  <c r="AD289"/>
  <c r="AB3547"/>
  <c r="AF3547" s="1"/>
  <c r="AE3547"/>
  <c r="AD3547"/>
  <c r="AB2477"/>
  <c r="AF2477" s="1"/>
  <c r="AE2477"/>
  <c r="AD2477"/>
  <c r="AB1317"/>
  <c r="AF1317" s="1"/>
  <c r="AE1317"/>
  <c r="AD1317"/>
  <c r="AB706"/>
  <c r="AF706" s="1"/>
  <c r="AE706"/>
  <c r="AD706"/>
  <c r="AB1104"/>
  <c r="AF1104" s="1"/>
  <c r="AE1104"/>
  <c r="AD1104"/>
  <c r="AB969"/>
  <c r="AF969" s="1"/>
  <c r="AE969"/>
  <c r="AD969"/>
  <c r="AB380"/>
  <c r="AF380" s="1"/>
  <c r="AE380"/>
  <c r="AD380"/>
  <c r="AB381"/>
  <c r="AF381" s="1"/>
  <c r="AE381"/>
  <c r="AD381"/>
  <c r="AB91"/>
  <c r="AF91" s="1"/>
  <c r="AE91"/>
  <c r="AD91"/>
  <c r="AB2155"/>
  <c r="AF2155" s="1"/>
  <c r="AE2155"/>
  <c r="AD2155"/>
  <c r="AB3087"/>
  <c r="AF3087" s="1"/>
  <c r="AE3087"/>
  <c r="AD3087"/>
  <c r="AB3074"/>
  <c r="AF3074" s="1"/>
  <c r="AE3074"/>
  <c r="AD3074"/>
  <c r="AB3010"/>
  <c r="AF3010" s="1"/>
  <c r="AE3010"/>
  <c r="AD3010"/>
  <c r="AB2603"/>
  <c r="AF2603" s="1"/>
  <c r="AE2603"/>
  <c r="AD2603"/>
  <c r="AB2659"/>
  <c r="AF2659" s="1"/>
  <c r="AE2659"/>
  <c r="AD2659"/>
  <c r="AB2468"/>
  <c r="AF2468" s="1"/>
  <c r="AE2468"/>
  <c r="AD2468"/>
  <c r="AB2398"/>
  <c r="AF2398" s="1"/>
  <c r="AE2398"/>
  <c r="AD2398"/>
  <c r="AB2097"/>
  <c r="AF2097" s="1"/>
  <c r="AE2097"/>
  <c r="AD2097"/>
  <c r="AB1843"/>
  <c r="AF1843" s="1"/>
  <c r="AE1843"/>
  <c r="AD1843"/>
  <c r="AB1786"/>
  <c r="AF1786" s="1"/>
  <c r="AE1786"/>
  <c r="AD1786"/>
  <c r="AB1611"/>
  <c r="AF1611" s="1"/>
  <c r="AE1611"/>
  <c r="AD1611"/>
  <c r="AB1402"/>
  <c r="AF1402" s="1"/>
  <c r="AE1402"/>
  <c r="AD1402"/>
  <c r="AB1365"/>
  <c r="AF1365" s="1"/>
  <c r="AE1365"/>
  <c r="AD1365"/>
  <c r="AB1290"/>
  <c r="AF1290" s="1"/>
  <c r="AE1290"/>
  <c r="AD1290"/>
  <c r="AB1251"/>
  <c r="AF1251" s="1"/>
  <c r="AE1251"/>
  <c r="AD1251"/>
  <c r="AB934"/>
  <c r="AF934" s="1"/>
  <c r="AE934"/>
  <c r="AD934"/>
  <c r="AB1501"/>
  <c r="AF1501" s="1"/>
  <c r="AE1501"/>
  <c r="AD1501"/>
  <c r="AB1065"/>
  <c r="AF1065" s="1"/>
  <c r="AE1065"/>
  <c r="AD1065"/>
  <c r="AB1100"/>
  <c r="AF1100" s="1"/>
  <c r="AE1100"/>
  <c r="AD1100"/>
  <c r="AB1697"/>
  <c r="AF1697" s="1"/>
  <c r="AE1697"/>
  <c r="AD1697"/>
  <c r="AB943"/>
  <c r="AF943" s="1"/>
  <c r="AE943"/>
  <c r="AD943"/>
  <c r="AB738"/>
  <c r="AF738" s="1"/>
  <c r="AE738"/>
  <c r="AD738"/>
  <c r="AB1120"/>
  <c r="AF1120" s="1"/>
  <c r="AE1120"/>
  <c r="AD1120"/>
  <c r="AB1045"/>
  <c r="AF1045" s="1"/>
  <c r="AE1045"/>
  <c r="AD1045"/>
  <c r="AB977"/>
  <c r="AF977" s="1"/>
  <c r="AE977"/>
  <c r="AD977"/>
  <c r="AB732"/>
  <c r="AF732" s="1"/>
  <c r="AE732"/>
  <c r="AD732"/>
  <c r="AB544"/>
  <c r="AF544" s="1"/>
  <c r="AE544"/>
  <c r="AD544"/>
  <c r="AB845"/>
  <c r="AF845" s="1"/>
  <c r="AE845"/>
  <c r="AD845"/>
  <c r="AB590"/>
  <c r="AF590" s="1"/>
  <c r="AE590"/>
  <c r="AD590"/>
  <c r="AB908"/>
  <c r="AF908" s="1"/>
  <c r="AE908"/>
  <c r="AD908"/>
  <c r="AB1189"/>
  <c r="AF1189" s="1"/>
  <c r="AE1189"/>
  <c r="AD1189"/>
  <c r="AB534"/>
  <c r="AF534" s="1"/>
  <c r="AE534"/>
  <c r="AD534"/>
  <c r="AB519"/>
  <c r="AF519" s="1"/>
  <c r="AE519"/>
  <c r="AD519"/>
  <c r="AB351"/>
  <c r="AF351" s="1"/>
  <c r="AE351"/>
  <c r="AD351"/>
  <c r="AB400"/>
  <c r="AF400" s="1"/>
  <c r="AE400"/>
  <c r="AD400"/>
  <c r="AB493"/>
  <c r="AF493" s="1"/>
  <c r="AE493"/>
  <c r="AD493"/>
  <c r="AB295"/>
  <c r="AF295" s="1"/>
  <c r="AE295"/>
  <c r="AD295"/>
  <c r="AB253"/>
  <c r="AF253" s="1"/>
  <c r="AE253"/>
  <c r="AD253"/>
  <c r="AB317"/>
  <c r="AF317" s="1"/>
  <c r="AE317"/>
  <c r="AD317"/>
  <c r="AB308"/>
  <c r="AF308" s="1"/>
  <c r="AE308"/>
  <c r="AD308"/>
  <c r="AB67"/>
  <c r="AF67" s="1"/>
  <c r="AE67"/>
  <c r="AD67"/>
  <c r="AB37"/>
  <c r="AF37" s="1"/>
  <c r="AE37"/>
  <c r="AD37"/>
  <c r="AB50"/>
  <c r="AF50" s="1"/>
  <c r="AE50"/>
  <c r="AD50"/>
  <c r="AB4601"/>
  <c r="AF4601" s="1"/>
  <c r="AE4601"/>
  <c r="AD4601"/>
  <c r="AB4166"/>
  <c r="AF4166" s="1"/>
  <c r="AE4166"/>
  <c r="AD4166"/>
  <c r="AB4212"/>
  <c r="AF4212" s="1"/>
  <c r="AE4212"/>
  <c r="AD4212"/>
  <c r="AB3779"/>
  <c r="AF3779" s="1"/>
  <c r="AE3779"/>
  <c r="AD3779"/>
  <c r="AB3499"/>
  <c r="AF3499" s="1"/>
  <c r="AE3499"/>
  <c r="AD3499"/>
  <c r="AB3212"/>
  <c r="AF3212" s="1"/>
  <c r="AE3212"/>
  <c r="AD3212"/>
  <c r="AB2953"/>
  <c r="AF2953" s="1"/>
  <c r="AE2953"/>
  <c r="AD2953"/>
  <c r="AB2624"/>
  <c r="AF2624" s="1"/>
  <c r="AE2624"/>
  <c r="AD2624"/>
  <c r="AB2550"/>
  <c r="AF2550" s="1"/>
  <c r="AE2550"/>
  <c r="AD2550"/>
  <c r="AB1942"/>
  <c r="AF1942" s="1"/>
  <c r="AE1942"/>
  <c r="AD1942"/>
  <c r="AB2446"/>
  <c r="AF2446" s="1"/>
  <c r="AE2446"/>
  <c r="AD2446"/>
  <c r="AB1572"/>
  <c r="AF1572" s="1"/>
  <c r="AE1572"/>
  <c r="AD1572"/>
  <c r="AB1649"/>
  <c r="AF1649" s="1"/>
  <c r="AE1649"/>
  <c r="AD1649"/>
  <c r="AB994"/>
  <c r="AF994" s="1"/>
  <c r="AE994"/>
  <c r="AD994"/>
  <c r="AB1422"/>
  <c r="AF1422" s="1"/>
  <c r="AE1422"/>
  <c r="AD1422"/>
  <c r="AB184"/>
  <c r="AF184" s="1"/>
  <c r="AE184"/>
  <c r="AD184"/>
  <c r="AB123"/>
  <c r="AF123" s="1"/>
  <c r="AE123"/>
  <c r="AD123"/>
  <c r="AB56"/>
  <c r="AF56" s="1"/>
  <c r="AE56"/>
  <c r="AD56"/>
  <c r="AB1714"/>
  <c r="AF1714" s="1"/>
  <c r="AE1714"/>
  <c r="AD1714"/>
  <c r="AB507"/>
  <c r="AF507" s="1"/>
  <c r="AE507"/>
  <c r="AD507"/>
  <c r="AB2008"/>
  <c r="AF2008" s="1"/>
  <c r="AE2008"/>
  <c r="AD2008"/>
  <c r="AB3122"/>
  <c r="AF3122" s="1"/>
  <c r="AE3122"/>
  <c r="AD3122"/>
  <c r="AB1084"/>
  <c r="AF1084" s="1"/>
  <c r="AE1084"/>
  <c r="AD1084"/>
  <c r="AB1560"/>
  <c r="AF1560" s="1"/>
  <c r="AE1560"/>
  <c r="AD1560"/>
  <c r="AB1429"/>
  <c r="AF1429" s="1"/>
  <c r="AE1429"/>
  <c r="AD1429"/>
  <c r="AB683"/>
  <c r="AF683" s="1"/>
  <c r="AE683"/>
  <c r="AD683"/>
  <c r="AB1159"/>
  <c r="AF1159" s="1"/>
  <c r="AE1159"/>
  <c r="AD1159"/>
  <c r="AB767"/>
  <c r="AF767" s="1"/>
  <c r="AE767"/>
  <c r="AD767"/>
  <c r="AB678"/>
  <c r="AF678" s="1"/>
  <c r="AE678"/>
  <c r="AD678"/>
  <c r="AB745"/>
  <c r="AF745" s="1"/>
  <c r="AE745"/>
  <c r="AD745"/>
  <c r="AB588"/>
  <c r="AF588" s="1"/>
  <c r="AE588"/>
  <c r="AD588"/>
  <c r="AB206"/>
  <c r="AF206" s="1"/>
  <c r="AE206"/>
  <c r="AD206"/>
  <c r="AB603"/>
  <c r="AF603" s="1"/>
  <c r="AE603"/>
  <c r="AD603"/>
  <c r="AB311"/>
  <c r="AF311" s="1"/>
  <c r="AE311"/>
  <c r="AD311"/>
  <c r="AB173"/>
  <c r="AF173" s="1"/>
  <c r="AE173"/>
  <c r="AD173"/>
  <c r="AB5477"/>
  <c r="AF5477" s="1"/>
  <c r="AE5477"/>
  <c r="AD5477"/>
  <c r="AB4339"/>
  <c r="AF4339" s="1"/>
  <c r="AE4339"/>
  <c r="AD4339"/>
  <c r="AB4110"/>
  <c r="AF4110" s="1"/>
  <c r="AE4110"/>
  <c r="AD4110"/>
  <c r="AB2995"/>
  <c r="AF2995" s="1"/>
  <c r="AE2995"/>
  <c r="AD2995"/>
  <c r="AB2638"/>
  <c r="AF2638" s="1"/>
  <c r="AE2638"/>
  <c r="AD2638"/>
  <c r="AB2519"/>
  <c r="AF2519" s="1"/>
  <c r="AE2519"/>
  <c r="AD2519"/>
  <c r="AB1779"/>
  <c r="AF1779" s="1"/>
  <c r="AE1779"/>
  <c r="AD1779"/>
  <c r="AB1837"/>
  <c r="AF1837" s="1"/>
  <c r="AE1837"/>
  <c r="AD1837"/>
  <c r="AB1630"/>
  <c r="AF1630" s="1"/>
  <c r="AE1630"/>
  <c r="AD1630"/>
  <c r="AB1249"/>
  <c r="AF1249" s="1"/>
  <c r="AE1249"/>
  <c r="AD1249"/>
  <c r="AB149"/>
  <c r="AF149" s="1"/>
  <c r="AE149"/>
  <c r="AD149"/>
  <c r="AB984"/>
  <c r="AF984" s="1"/>
  <c r="AE984"/>
  <c r="AD984"/>
  <c r="AB1202"/>
  <c r="AF1202" s="1"/>
  <c r="AE1202"/>
  <c r="AD1202"/>
  <c r="AB626"/>
  <c r="AF626" s="1"/>
  <c r="AE626"/>
  <c r="AD626"/>
  <c r="AB1319"/>
  <c r="AF1319" s="1"/>
  <c r="AE1319"/>
  <c r="AD1319"/>
  <c r="AB629"/>
  <c r="AF629" s="1"/>
  <c r="AE629"/>
  <c r="AD629"/>
  <c r="AB679"/>
  <c r="AF679" s="1"/>
  <c r="AE679"/>
  <c r="AD679"/>
  <c r="AB607"/>
  <c r="AF607" s="1"/>
  <c r="AE607"/>
  <c r="AD607"/>
  <c r="AB1000"/>
  <c r="AF1000" s="1"/>
  <c r="AE1000"/>
  <c r="AD1000"/>
  <c r="AB751"/>
  <c r="AF751" s="1"/>
  <c r="AE751"/>
  <c r="AD751"/>
  <c r="AB815"/>
  <c r="AF815" s="1"/>
  <c r="AE815"/>
  <c r="AD815"/>
  <c r="AB593"/>
  <c r="AF593" s="1"/>
  <c r="AE593"/>
  <c r="AD593"/>
  <c r="AB807"/>
  <c r="AF807" s="1"/>
  <c r="AE807"/>
  <c r="AD807"/>
  <c r="AB458"/>
  <c r="AF458" s="1"/>
  <c r="AE458"/>
  <c r="AD458"/>
  <c r="AB503"/>
  <c r="AF503" s="1"/>
  <c r="AE503"/>
  <c r="AD503"/>
  <c r="AB314"/>
  <c r="AF314" s="1"/>
  <c r="AE314"/>
  <c r="AD314"/>
  <c r="AB300"/>
  <c r="AF300" s="1"/>
  <c r="AE300"/>
  <c r="AD300"/>
  <c r="AB231"/>
  <c r="AF231" s="1"/>
  <c r="AE231"/>
  <c r="AD231"/>
  <c r="AB94"/>
  <c r="AF94" s="1"/>
  <c r="AE94"/>
  <c r="AD94"/>
  <c r="AB72"/>
  <c r="AF72" s="1"/>
  <c r="AE72"/>
  <c r="AD72"/>
  <c r="AB46"/>
  <c r="AF46" s="1"/>
  <c r="AE46"/>
  <c r="AD46"/>
  <c r="AB4322"/>
  <c r="AF4322" s="1"/>
  <c r="AE4322"/>
  <c r="AD4322"/>
  <c r="AB2684"/>
  <c r="AF2684" s="1"/>
  <c r="AE2684"/>
  <c r="AD2684"/>
  <c r="AB2496"/>
  <c r="AF2496" s="1"/>
  <c r="AE2496"/>
  <c r="AD2496"/>
  <c r="AB1261"/>
  <c r="AF1261" s="1"/>
  <c r="AE1261"/>
  <c r="AD1261"/>
  <c r="AB1263"/>
  <c r="AF1263" s="1"/>
  <c r="AE1263"/>
  <c r="AD1263"/>
  <c r="AB641"/>
  <c r="AF641" s="1"/>
  <c r="AE641"/>
  <c r="AD641"/>
  <c r="AB468"/>
  <c r="AF468" s="1"/>
  <c r="AE468"/>
  <c r="AD468"/>
  <c r="AB639"/>
  <c r="AF639" s="1"/>
  <c r="AE639"/>
  <c r="AD639"/>
  <c r="AB653"/>
  <c r="AF653" s="1"/>
  <c r="AE653"/>
  <c r="AD653"/>
  <c r="AB642"/>
  <c r="AF642" s="1"/>
  <c r="AE642"/>
  <c r="AD642"/>
  <c r="AB672"/>
  <c r="AF672" s="1"/>
  <c r="AE672"/>
  <c r="AD672"/>
  <c r="AB464"/>
  <c r="AF464" s="1"/>
  <c r="AE464"/>
  <c r="AD464"/>
  <c r="AB347"/>
  <c r="AF347" s="1"/>
  <c r="AE347"/>
  <c r="AD347"/>
  <c r="AB115"/>
  <c r="AF115" s="1"/>
  <c r="AE115"/>
  <c r="AD115"/>
  <c r="AB45"/>
  <c r="AF45" s="1"/>
  <c r="AE45"/>
  <c r="AD45"/>
  <c r="AB2702"/>
  <c r="AF2702" s="1"/>
  <c r="AE2702"/>
  <c r="AD2702"/>
  <c r="AB1733"/>
  <c r="AF1733" s="1"/>
  <c r="AE1733"/>
  <c r="AD1733"/>
  <c r="AB1446"/>
  <c r="AF1446" s="1"/>
  <c r="AE1446"/>
  <c r="AD1446"/>
  <c r="AB668"/>
  <c r="AF668" s="1"/>
  <c r="AE668"/>
  <c r="AD668"/>
  <c r="AB88"/>
  <c r="AF88" s="1"/>
  <c r="AE88"/>
  <c r="AD88"/>
  <c r="AB57"/>
  <c r="AF57" s="1"/>
  <c r="AE57"/>
  <c r="AD57"/>
  <c r="AB661"/>
  <c r="AF661" s="1"/>
  <c r="AE661"/>
  <c r="AD661"/>
  <c r="AB3857"/>
  <c r="AF3857" s="1"/>
  <c r="AE3857"/>
  <c r="AD3857"/>
  <c r="AB3089"/>
  <c r="AF3089" s="1"/>
  <c r="AE3089"/>
  <c r="AD3089"/>
  <c r="AB2893"/>
  <c r="AF2893" s="1"/>
  <c r="AE2893"/>
  <c r="AD2893"/>
  <c r="AB2726"/>
  <c r="AF2726" s="1"/>
  <c r="AE2726"/>
  <c r="AD2726"/>
  <c r="AB2377"/>
  <c r="AF2377" s="1"/>
  <c r="AE2377"/>
  <c r="AD2377"/>
  <c r="AB2101"/>
  <c r="AF2101" s="1"/>
  <c r="AE2101"/>
  <c r="AD2101"/>
  <c r="AB1976"/>
  <c r="AF1976" s="1"/>
  <c r="AE1976"/>
  <c r="AD1976"/>
  <c r="AB586"/>
  <c r="AF586" s="1"/>
  <c r="AE586"/>
  <c r="AD586"/>
  <c r="AB360"/>
  <c r="AF360" s="1"/>
  <c r="AE360"/>
  <c r="AD360"/>
  <c r="AB354"/>
  <c r="AF354" s="1"/>
  <c r="AE354"/>
  <c r="AD354"/>
  <c r="AB79"/>
  <c r="AF79" s="1"/>
  <c r="AE79"/>
  <c r="AD79"/>
  <c r="AB51"/>
  <c r="AF51" s="1"/>
  <c r="AE51"/>
  <c r="AD51"/>
  <c r="AB5027"/>
  <c r="AF5027" s="1"/>
  <c r="AE5027"/>
  <c r="AD5027"/>
  <c r="AB2625"/>
  <c r="AF2625" s="1"/>
  <c r="AE2625"/>
  <c r="AD2625"/>
  <c r="AB1586"/>
  <c r="AF1586" s="1"/>
  <c r="AE1586"/>
  <c r="AD1586"/>
  <c r="AB2021"/>
  <c r="AF2021" s="1"/>
  <c r="AE2021"/>
  <c r="AD2021"/>
  <c r="AB2202"/>
  <c r="AF2202" s="1"/>
  <c r="AE2202"/>
  <c r="AD2202"/>
  <c r="AB2127"/>
  <c r="AF2127" s="1"/>
  <c r="AE2127"/>
  <c r="AD2127"/>
  <c r="AB1736"/>
  <c r="AF1736" s="1"/>
  <c r="AE1736"/>
  <c r="AD1736"/>
  <c r="AB1729"/>
  <c r="AF1729" s="1"/>
  <c r="AE1729"/>
  <c r="AD1729"/>
  <c r="AB1533"/>
  <c r="AF1533" s="1"/>
  <c r="AE1533"/>
  <c r="AD1533"/>
  <c r="AB1310"/>
  <c r="AF1310" s="1"/>
  <c r="AE1310"/>
  <c r="AD1310"/>
  <c r="AB1286"/>
  <c r="AF1286" s="1"/>
  <c r="AE1286"/>
  <c r="AD1286"/>
  <c r="AB1350"/>
  <c r="AF1350" s="1"/>
  <c r="AE1350"/>
  <c r="AD1350"/>
  <c r="AB2322"/>
  <c r="AF2322" s="1"/>
  <c r="AE2322"/>
  <c r="AD2322"/>
  <c r="AB901"/>
  <c r="AF901" s="1"/>
  <c r="AE901"/>
  <c r="AD901"/>
  <c r="AB1143"/>
  <c r="AF1143" s="1"/>
  <c r="AE1143"/>
  <c r="AD1143"/>
  <c r="AB1131"/>
  <c r="AF1131" s="1"/>
  <c r="AE1131"/>
  <c r="AD1131"/>
  <c r="AB1061"/>
  <c r="AF1061" s="1"/>
  <c r="AE1061"/>
  <c r="AD1061"/>
  <c r="AB1157"/>
  <c r="AF1157" s="1"/>
  <c r="AE1157"/>
  <c r="AD1157"/>
  <c r="AB366"/>
  <c r="AF366" s="1"/>
  <c r="AE366"/>
  <c r="AD366"/>
  <c r="AB1071"/>
  <c r="AF1071" s="1"/>
  <c r="AE1071"/>
  <c r="AD1071"/>
  <c r="AB606"/>
  <c r="AF606" s="1"/>
  <c r="AE606"/>
  <c r="AD606"/>
  <c r="AB691"/>
  <c r="AF691" s="1"/>
  <c r="AE691"/>
  <c r="AD691"/>
  <c r="AB803"/>
  <c r="AF803" s="1"/>
  <c r="AE803"/>
  <c r="AD803"/>
  <c r="AB621"/>
  <c r="AF621" s="1"/>
  <c r="AE621"/>
  <c r="AD621"/>
  <c r="AB370"/>
  <c r="AF370" s="1"/>
  <c r="AE370"/>
  <c r="AD370"/>
  <c r="AB212"/>
  <c r="AF212" s="1"/>
  <c r="AE212"/>
  <c r="AD212"/>
  <c r="AB422"/>
  <c r="AF422" s="1"/>
  <c r="AE422"/>
  <c r="AD422"/>
  <c r="AB318"/>
  <c r="AF318" s="1"/>
  <c r="AE318"/>
  <c r="AD318"/>
  <c r="AB182"/>
  <c r="AF182" s="1"/>
  <c r="AE182"/>
  <c r="AD182"/>
  <c r="AB197"/>
  <c r="AF197" s="1"/>
  <c r="AE197"/>
  <c r="AD197"/>
  <c r="AB229"/>
  <c r="AF229" s="1"/>
  <c r="AE229"/>
  <c r="AD229"/>
  <c r="AB254"/>
  <c r="AF254" s="1"/>
  <c r="AE254"/>
  <c r="AD254"/>
  <c r="AB113"/>
  <c r="AF113" s="1"/>
  <c r="AE113"/>
  <c r="AD113"/>
  <c r="AB224"/>
  <c r="AF224" s="1"/>
  <c r="AE224"/>
  <c r="AD224"/>
  <c r="AB127"/>
  <c r="AF127" s="1"/>
  <c r="AE127"/>
  <c r="AD127"/>
  <c r="AB12"/>
  <c r="AF12" s="1"/>
  <c r="AE12"/>
  <c r="AD12"/>
  <c r="AB1747"/>
  <c r="AF1747" s="1"/>
  <c r="AE1747"/>
  <c r="AD1747"/>
  <c r="AB2217"/>
  <c r="AF2217" s="1"/>
  <c r="AE2217"/>
  <c r="AD2217"/>
  <c r="AB1397"/>
  <c r="AF1397" s="1"/>
  <c r="AE1397"/>
  <c r="AD1397"/>
  <c r="AB1666"/>
  <c r="AF1666" s="1"/>
  <c r="AE1666"/>
  <c r="AD1666"/>
  <c r="AB2051"/>
  <c r="AF2051" s="1"/>
  <c r="AE2051"/>
  <c r="AD2051"/>
  <c r="AB543"/>
  <c r="AF543" s="1"/>
  <c r="AE543"/>
  <c r="AD543"/>
  <c r="AB568"/>
  <c r="AF568" s="1"/>
  <c r="AE568"/>
  <c r="AD568"/>
  <c r="AB2563"/>
  <c r="AF2563" s="1"/>
  <c r="AE2563"/>
  <c r="AD2563"/>
  <c r="AB1944"/>
  <c r="AF1944" s="1"/>
  <c r="AE1944"/>
  <c r="AD1944"/>
  <c r="AB2425"/>
  <c r="AF2425" s="1"/>
  <c r="AE2425"/>
  <c r="AD2425"/>
  <c r="AB2971"/>
  <c r="AF2971" s="1"/>
  <c r="AE2971"/>
  <c r="AD2971"/>
  <c r="AB2633"/>
  <c r="AF2633" s="1"/>
  <c r="AE2633"/>
  <c r="AD2633"/>
  <c r="AB59"/>
  <c r="AF59" s="1"/>
  <c r="AE59"/>
  <c r="AD59"/>
  <c r="AB126"/>
  <c r="AF126" s="1"/>
  <c r="AE126"/>
  <c r="AD126"/>
  <c r="AB201"/>
  <c r="AF201" s="1"/>
  <c r="AE201"/>
  <c r="AD201"/>
  <c r="AB19"/>
  <c r="AF19" s="1"/>
  <c r="AE19"/>
  <c r="AD19"/>
  <c r="AB4334"/>
  <c r="AF4334" s="1"/>
  <c r="AE4334"/>
  <c r="AD4334"/>
  <c r="AB3668"/>
  <c r="AF3668" s="1"/>
  <c r="AE3668"/>
  <c r="AD3668"/>
  <c r="AB2733"/>
  <c r="AF2733" s="1"/>
  <c r="AE2733"/>
  <c r="AD2733"/>
  <c r="AB2973"/>
  <c r="AF2973" s="1"/>
  <c r="AE2973"/>
  <c r="AD2973"/>
  <c r="AB2382"/>
  <c r="AF2382" s="1"/>
  <c r="AE2382"/>
  <c r="AD2382"/>
  <c r="AB2137"/>
  <c r="AF2137" s="1"/>
  <c r="AE2137"/>
  <c r="AD2137"/>
  <c r="AB2211"/>
  <c r="AF2211" s="1"/>
  <c r="AE2211"/>
  <c r="AD2211"/>
  <c r="AB2219"/>
  <c r="AF2219" s="1"/>
  <c r="AE2219"/>
  <c r="AD2219"/>
  <c r="AB2062"/>
  <c r="AF2062" s="1"/>
  <c r="AE2062"/>
  <c r="AD2062"/>
  <c r="AB1745"/>
  <c r="AF1745" s="1"/>
  <c r="AE1745"/>
  <c r="AD1745"/>
  <c r="AB1606"/>
  <c r="AF1606" s="1"/>
  <c r="AE1606"/>
  <c r="AD1606"/>
  <c r="AB1256"/>
  <c r="AF1256" s="1"/>
  <c r="AE1256"/>
  <c r="AD1256"/>
  <c r="AB1584"/>
  <c r="AF1584" s="1"/>
  <c r="AE1584"/>
  <c r="AD1584"/>
  <c r="AB786"/>
  <c r="AF786" s="1"/>
  <c r="AE786"/>
  <c r="AD786"/>
  <c r="AB1338"/>
  <c r="AF1338" s="1"/>
  <c r="AE1338"/>
  <c r="AD1338"/>
  <c r="AB886"/>
  <c r="AF886" s="1"/>
  <c r="AE886"/>
  <c r="AD886"/>
  <c r="AB873"/>
  <c r="AF873" s="1"/>
  <c r="AE873"/>
  <c r="AD873"/>
  <c r="AB868"/>
  <c r="AF868" s="1"/>
  <c r="AE868"/>
  <c r="AD868"/>
  <c r="AB1237"/>
  <c r="AF1237" s="1"/>
  <c r="AE1237"/>
  <c r="AD1237"/>
  <c r="AB794"/>
  <c r="AF794" s="1"/>
  <c r="AE794"/>
  <c r="AD794"/>
  <c r="AB853"/>
  <c r="AF853" s="1"/>
  <c r="AE853"/>
  <c r="AD853"/>
  <c r="AB646"/>
  <c r="AF646" s="1"/>
  <c r="AE646"/>
  <c r="AD646"/>
  <c r="AB833"/>
  <c r="AF833" s="1"/>
  <c r="AE833"/>
  <c r="AD833"/>
  <c r="AB613"/>
  <c r="AF613" s="1"/>
  <c r="AE613"/>
  <c r="AD613"/>
  <c r="AB582"/>
  <c r="AF582" s="1"/>
  <c r="AE582"/>
  <c r="AD582"/>
  <c r="AB563"/>
  <c r="AF563" s="1"/>
  <c r="AE563"/>
  <c r="AD563"/>
  <c r="AB677"/>
  <c r="AF677" s="1"/>
  <c r="AE677"/>
  <c r="AD677"/>
  <c r="AB692"/>
  <c r="AF692" s="1"/>
  <c r="AE692"/>
  <c r="AD692"/>
  <c r="AB1262"/>
  <c r="AF1262" s="1"/>
  <c r="AE1262"/>
  <c r="AD1262"/>
  <c r="AB357"/>
  <c r="AF357" s="1"/>
  <c r="AE357"/>
  <c r="AD357"/>
  <c r="AB349"/>
  <c r="AF349" s="1"/>
  <c r="AE349"/>
  <c r="AD349"/>
  <c r="AB326"/>
  <c r="AF326" s="1"/>
  <c r="AE326"/>
  <c r="AD326"/>
  <c r="AB796"/>
  <c r="AF796" s="1"/>
  <c r="AE796"/>
  <c r="AD796"/>
  <c r="AB377"/>
  <c r="AF377" s="1"/>
  <c r="AE377"/>
  <c r="AD377"/>
  <c r="AB327"/>
  <c r="AF327" s="1"/>
  <c r="AE327"/>
  <c r="AD327"/>
  <c r="AB319"/>
  <c r="AF319" s="1"/>
  <c r="AE319"/>
  <c r="AD319"/>
  <c r="AB278"/>
  <c r="AF278" s="1"/>
  <c r="AE278"/>
  <c r="AD278"/>
  <c r="AB559"/>
  <c r="AF559" s="1"/>
  <c r="AE559"/>
  <c r="AD559"/>
  <c r="AB285"/>
  <c r="AF285" s="1"/>
  <c r="AE285"/>
  <c r="AD285"/>
  <c r="AB134"/>
  <c r="AF134" s="1"/>
  <c r="AE134"/>
  <c r="AD134"/>
  <c r="AB93"/>
  <c r="AF93" s="1"/>
  <c r="AE93"/>
  <c r="AD93"/>
  <c r="AB83"/>
  <c r="AF83" s="1"/>
  <c r="AE83"/>
  <c r="AD83"/>
  <c r="AB129"/>
  <c r="AF129" s="1"/>
  <c r="AE129"/>
  <c r="AD129"/>
  <c r="AB66"/>
  <c r="AF66" s="1"/>
  <c r="AE66"/>
  <c r="AD66"/>
  <c r="AB96"/>
  <c r="AF96" s="1"/>
  <c r="AE96"/>
  <c r="AD96"/>
  <c r="AB103"/>
  <c r="AF103" s="1"/>
  <c r="AE103"/>
  <c r="AD103"/>
  <c r="AB84"/>
  <c r="AF84" s="1"/>
  <c r="AE84"/>
  <c r="AD84"/>
  <c r="AB33"/>
  <c r="AF33" s="1"/>
  <c r="AE33"/>
  <c r="AD33"/>
  <c r="AB2423"/>
  <c r="AF2423" s="1"/>
  <c r="AE2423"/>
  <c r="AD2423"/>
  <c r="AB954"/>
  <c r="AF954" s="1"/>
  <c r="AE954"/>
  <c r="AD954"/>
  <c r="AB893"/>
  <c r="AF893" s="1"/>
  <c r="AE893"/>
  <c r="AD893"/>
  <c r="AB364"/>
  <c r="AF364" s="1"/>
  <c r="AE364"/>
  <c r="AD364"/>
  <c r="AB2111"/>
  <c r="AF2111" s="1"/>
  <c r="AE2111"/>
  <c r="AD2111"/>
  <c r="AB2176"/>
  <c r="AF2176" s="1"/>
  <c r="AE2176"/>
  <c r="AD2176"/>
  <c r="AB1419"/>
  <c r="AF1419" s="1"/>
  <c r="AE1419"/>
  <c r="AD1419"/>
  <c r="AB1834"/>
  <c r="AF1834" s="1"/>
  <c r="AE1834"/>
  <c r="AD1834"/>
  <c r="AB637"/>
  <c r="AF637" s="1"/>
  <c r="AE637"/>
  <c r="AD637"/>
  <c r="AB699"/>
  <c r="AF699" s="1"/>
  <c r="AE699"/>
  <c r="AD699"/>
  <c r="AB386"/>
  <c r="AF386" s="1"/>
  <c r="AE386"/>
  <c r="AD386"/>
  <c r="AB138"/>
  <c r="AF138" s="1"/>
  <c r="AE138"/>
  <c r="AD138"/>
  <c r="AB22"/>
  <c r="AF22" s="1"/>
  <c r="AE22"/>
  <c r="AD22"/>
  <c r="AB266"/>
  <c r="AF266" s="1"/>
  <c r="AE266"/>
  <c r="AD266"/>
  <c r="AB2418"/>
  <c r="AF2418" s="1"/>
  <c r="AE2418"/>
  <c r="AD2418"/>
  <c r="AB2720"/>
  <c r="AF2720" s="1"/>
  <c r="AE2720"/>
  <c r="AD2720"/>
  <c r="AB2146"/>
  <c r="AF2146" s="1"/>
  <c r="AE2146"/>
  <c r="AD2146"/>
  <c r="AB1814"/>
  <c r="AF1814" s="1"/>
  <c r="AE1814"/>
  <c r="AD1814"/>
  <c r="AB1686"/>
  <c r="AF1686" s="1"/>
  <c r="AE1686"/>
  <c r="AD1686"/>
  <c r="AB1567"/>
  <c r="AF1567" s="1"/>
  <c r="AE1567"/>
  <c r="AD1567"/>
  <c r="AB1646"/>
  <c r="AF1646" s="1"/>
  <c r="AE1646"/>
  <c r="AD1646"/>
  <c r="AB1711"/>
  <c r="AF1711" s="1"/>
  <c r="AE1711"/>
  <c r="AD1711"/>
  <c r="AB1440"/>
  <c r="AF1440" s="1"/>
  <c r="AE1440"/>
  <c r="AD1440"/>
  <c r="AB1112"/>
  <c r="AF1112" s="1"/>
  <c r="AE1112"/>
  <c r="AD1112"/>
  <c r="AB1077"/>
  <c r="AF1077" s="1"/>
  <c r="AE1077"/>
  <c r="AD1077"/>
  <c r="AB1007"/>
  <c r="AF1007" s="1"/>
  <c r="AE1007"/>
  <c r="AD1007"/>
  <c r="AB1265"/>
  <c r="AF1265" s="1"/>
  <c r="AE1265"/>
  <c r="AD1265"/>
  <c r="AB1236"/>
  <c r="AF1236" s="1"/>
  <c r="AE1236"/>
  <c r="AD1236"/>
  <c r="AB895"/>
  <c r="AF895" s="1"/>
  <c r="AE895"/>
  <c r="AD895"/>
  <c r="AB795"/>
  <c r="AF795" s="1"/>
  <c r="AE795"/>
  <c r="AD795"/>
  <c r="AB829"/>
  <c r="AF829" s="1"/>
  <c r="AE829"/>
  <c r="AD829"/>
  <c r="AB595"/>
  <c r="AF595" s="1"/>
  <c r="AE595"/>
  <c r="AD595"/>
  <c r="AB725"/>
  <c r="AF725" s="1"/>
  <c r="AE725"/>
  <c r="AD725"/>
  <c r="AB662"/>
  <c r="AF662" s="1"/>
  <c r="AE662"/>
  <c r="AD662"/>
  <c r="AB498"/>
  <c r="AF498" s="1"/>
  <c r="AE498"/>
  <c r="AD498"/>
  <c r="AB490"/>
  <c r="AF490" s="1"/>
  <c r="AE490"/>
  <c r="AD490"/>
  <c r="AB647"/>
  <c r="AF647" s="1"/>
  <c r="AE647"/>
  <c r="AD647"/>
  <c r="AB306"/>
  <c r="AF306" s="1"/>
  <c r="AE306"/>
  <c r="AD306"/>
  <c r="AB225"/>
  <c r="AF225" s="1"/>
  <c r="AE225"/>
  <c r="AD225"/>
  <c r="AB331"/>
  <c r="AF331" s="1"/>
  <c r="AE331"/>
  <c r="AD331"/>
  <c r="AB446"/>
  <c r="AF446" s="1"/>
  <c r="AE446"/>
  <c r="AD446"/>
  <c r="AB418"/>
  <c r="AF418" s="1"/>
  <c r="AE418"/>
  <c r="AD418"/>
  <c r="AB221"/>
  <c r="AF221" s="1"/>
  <c r="AE221"/>
  <c r="AD221"/>
  <c r="AB248"/>
  <c r="AF248" s="1"/>
  <c r="AE248"/>
  <c r="AD248"/>
  <c r="AB170"/>
  <c r="AF170" s="1"/>
  <c r="AE170"/>
  <c r="AD170"/>
  <c r="AB172"/>
  <c r="AF172" s="1"/>
  <c r="AE172"/>
  <c r="AD172"/>
  <c r="AB142"/>
  <c r="AF142" s="1"/>
  <c r="AE142"/>
  <c r="AD142"/>
  <c r="AB62"/>
  <c r="AF62" s="1"/>
  <c r="AE62"/>
  <c r="AD62"/>
  <c r="AB73"/>
  <c r="AF73" s="1"/>
  <c r="AE73"/>
  <c r="AD73"/>
  <c r="AB80"/>
  <c r="AF80" s="1"/>
  <c r="AE80"/>
  <c r="AD80"/>
  <c r="AB2473"/>
  <c r="AF2473" s="1"/>
  <c r="AE2473"/>
  <c r="AD2473"/>
  <c r="AB1919"/>
  <c r="AF1919" s="1"/>
  <c r="AE1919"/>
  <c r="AD1919"/>
  <c r="AB1304"/>
  <c r="AF1304" s="1"/>
  <c r="AE1304"/>
  <c r="AD1304"/>
  <c r="AB1124"/>
  <c r="AF1124" s="1"/>
  <c r="AE1124"/>
  <c r="AD1124"/>
  <c r="AB696"/>
  <c r="AF696" s="1"/>
  <c r="AE696"/>
  <c r="AD696"/>
  <c r="AB2028"/>
  <c r="AF2028" s="1"/>
  <c r="AE2028"/>
  <c r="AD2028"/>
  <c r="AB290"/>
  <c r="AF290" s="1"/>
  <c r="AE290"/>
  <c r="AD290"/>
  <c r="AB3621"/>
  <c r="AF3621" s="1"/>
  <c r="AE3621"/>
  <c r="AD3621"/>
  <c r="AB3473"/>
  <c r="AF3473" s="1"/>
  <c r="AE3473"/>
  <c r="AD3473"/>
  <c r="AB2585"/>
  <c r="AF2585" s="1"/>
  <c r="AE2585"/>
  <c r="AD2585"/>
  <c r="AB2560"/>
  <c r="AF2560" s="1"/>
  <c r="AE2560"/>
  <c r="AD2560"/>
  <c r="AB2136"/>
  <c r="AF2136" s="1"/>
  <c r="AE2136"/>
  <c r="AD2136"/>
  <c r="AB1909"/>
  <c r="AF1909" s="1"/>
  <c r="AE1909"/>
  <c r="AD1909"/>
  <c r="AB1613"/>
  <c r="AF1613" s="1"/>
  <c r="AE1613"/>
  <c r="AD1613"/>
  <c r="AB1863"/>
  <c r="AF1863" s="1"/>
  <c r="AE1863"/>
  <c r="AD1863"/>
  <c r="AB1635"/>
  <c r="AF1635" s="1"/>
  <c r="AE1635"/>
  <c r="AD1635"/>
  <c r="AB1371"/>
  <c r="AF1371" s="1"/>
  <c r="AE1371"/>
  <c r="AD1371"/>
  <c r="AB1369"/>
  <c r="AF1369" s="1"/>
  <c r="AE1369"/>
  <c r="AD1369"/>
  <c r="AB1469"/>
  <c r="AF1469" s="1"/>
  <c r="AE1469"/>
  <c r="AD1469"/>
  <c r="AB1410"/>
  <c r="AF1410" s="1"/>
  <c r="AE1410"/>
  <c r="AD1410"/>
  <c r="AB1403"/>
  <c r="AF1403" s="1"/>
  <c r="AE1403"/>
  <c r="AD1403"/>
  <c r="AB1231"/>
  <c r="AF1231" s="1"/>
  <c r="AE1231"/>
  <c r="AD1231"/>
  <c r="AB1266"/>
  <c r="AF1266" s="1"/>
  <c r="AE1266"/>
  <c r="AD1266"/>
  <c r="AB1254"/>
  <c r="AF1254" s="1"/>
  <c r="AE1254"/>
  <c r="AD1254"/>
  <c r="AB1091"/>
  <c r="AF1091" s="1"/>
  <c r="AE1091"/>
  <c r="AD1091"/>
  <c r="AB995"/>
  <c r="AF995" s="1"/>
  <c r="AE995"/>
  <c r="AD995"/>
  <c r="AB820"/>
  <c r="AF820" s="1"/>
  <c r="AE820"/>
  <c r="AD820"/>
  <c r="AB648"/>
  <c r="AF648" s="1"/>
  <c r="AE648"/>
  <c r="AD648"/>
  <c r="AB905"/>
  <c r="AF905" s="1"/>
  <c r="AE905"/>
  <c r="AD905"/>
  <c r="AB650"/>
  <c r="AF650" s="1"/>
  <c r="AE650"/>
  <c r="AD650"/>
  <c r="AB536"/>
  <c r="AF536" s="1"/>
  <c r="AE536"/>
  <c r="AD536"/>
  <c r="AB437"/>
  <c r="AF437" s="1"/>
  <c r="AE437"/>
  <c r="AD437"/>
  <c r="AB828"/>
  <c r="AF828" s="1"/>
  <c r="AE828"/>
  <c r="AD828"/>
  <c r="AB783"/>
  <c r="AF783" s="1"/>
  <c r="AE783"/>
  <c r="AD783"/>
  <c r="AB385"/>
  <c r="AF385" s="1"/>
  <c r="AE385"/>
  <c r="AD385"/>
  <c r="AB345"/>
  <c r="AF345" s="1"/>
  <c r="AE345"/>
  <c r="AD345"/>
  <c r="AB564"/>
  <c r="AF564" s="1"/>
  <c r="AE564"/>
  <c r="AD564"/>
  <c r="AB443"/>
  <c r="AF443" s="1"/>
  <c r="AE443"/>
  <c r="AD443"/>
  <c r="AB211"/>
  <c r="AF211" s="1"/>
  <c r="AE211"/>
  <c r="AD211"/>
  <c r="AB312"/>
  <c r="AF312" s="1"/>
  <c r="AE312"/>
  <c r="AD312"/>
  <c r="AB155"/>
  <c r="AF155" s="1"/>
  <c r="AE155"/>
  <c r="AD155"/>
  <c r="AB152"/>
  <c r="AF152" s="1"/>
  <c r="AE152"/>
  <c r="AD152"/>
  <c r="AB139"/>
  <c r="AF139" s="1"/>
  <c r="AE139"/>
  <c r="AD139"/>
  <c r="AB298"/>
  <c r="AF298" s="1"/>
  <c r="AE298"/>
  <c r="AD298"/>
  <c r="AB111"/>
  <c r="AF111" s="1"/>
  <c r="AE111"/>
  <c r="AD111"/>
  <c r="AB40"/>
  <c r="AF40" s="1"/>
  <c r="AE40"/>
  <c r="AD40"/>
  <c r="AB5"/>
  <c r="AF5" s="1"/>
  <c r="AE5"/>
  <c r="AD5"/>
  <c r="AB2846"/>
  <c r="AF2846" s="1"/>
  <c r="AE2846"/>
  <c r="AD2846"/>
  <c r="AB2543"/>
  <c r="AF2543" s="1"/>
  <c r="AE2543"/>
  <c r="AD2543"/>
  <c r="AB1573"/>
  <c r="AF1573" s="1"/>
  <c r="AE1573"/>
  <c r="AD1573"/>
  <c r="AB779"/>
  <c r="AF779" s="1"/>
  <c r="AE779"/>
  <c r="AD779"/>
  <c r="AB850"/>
  <c r="AF850" s="1"/>
  <c r="AE850"/>
  <c r="AD850"/>
  <c r="AB830"/>
  <c r="AF830" s="1"/>
  <c r="AE830"/>
  <c r="AD830"/>
  <c r="AB449"/>
  <c r="AF449" s="1"/>
  <c r="AE449"/>
  <c r="AD449"/>
  <c r="AB1141"/>
  <c r="AF1141" s="1"/>
  <c r="AE1141"/>
  <c r="AD1141"/>
  <c r="AB540"/>
  <c r="AF540" s="1"/>
  <c r="AE540"/>
  <c r="AD540"/>
  <c r="AB301"/>
  <c r="AF301" s="1"/>
  <c r="AE301"/>
  <c r="AD301"/>
  <c r="AB283"/>
  <c r="AF283" s="1"/>
  <c r="AE283"/>
  <c r="AD283"/>
  <c r="AB341"/>
  <c r="AF341" s="1"/>
  <c r="AE341"/>
  <c r="AD341"/>
  <c r="AB53"/>
  <c r="AF53" s="1"/>
  <c r="AE53"/>
  <c r="AD53"/>
  <c r="AB44"/>
  <c r="AF44" s="1"/>
  <c r="AE44"/>
  <c r="AD44"/>
  <c r="AB35"/>
  <c r="AF35" s="1"/>
  <c r="AE35"/>
  <c r="AD35"/>
  <c r="AB1370"/>
  <c r="AF1370" s="1"/>
  <c r="AE1370"/>
  <c r="AD1370"/>
  <c r="AB307"/>
  <c r="AF307" s="1"/>
  <c r="AE307"/>
  <c r="AD307"/>
  <c r="AB21"/>
  <c r="AF21" s="1"/>
  <c r="AE21"/>
  <c r="AD21"/>
  <c r="AB2461"/>
  <c r="AF2461" s="1"/>
  <c r="AE2461"/>
  <c r="AD2461"/>
  <c r="AB1599"/>
  <c r="AF1599" s="1"/>
  <c r="AE1599"/>
  <c r="AD1599"/>
  <c r="AB2270"/>
  <c r="AF2270" s="1"/>
  <c r="AE2270"/>
  <c r="AD2270"/>
  <c r="AB1866"/>
  <c r="AF1866" s="1"/>
  <c r="AE1866"/>
  <c r="AD1866"/>
  <c r="AB1720"/>
  <c r="AF1720" s="1"/>
  <c r="AE1720"/>
  <c r="AD1720"/>
  <c r="AB1483"/>
  <c r="AF1483" s="1"/>
  <c r="AE1483"/>
  <c r="AD1483"/>
  <c r="AB2395"/>
  <c r="AF2395" s="1"/>
  <c r="AE2395"/>
  <c r="AD2395"/>
  <c r="AB1252"/>
  <c r="AF1252" s="1"/>
  <c r="AE1252"/>
  <c r="AD1252"/>
  <c r="AB682"/>
  <c r="AF682" s="1"/>
  <c r="AE682"/>
  <c r="AD682"/>
  <c r="AB811"/>
  <c r="AF811" s="1"/>
  <c r="AE811"/>
  <c r="AD811"/>
  <c r="AB1193"/>
  <c r="AF1193" s="1"/>
  <c r="AE1193"/>
  <c r="AD1193"/>
  <c r="AB739"/>
  <c r="AF739" s="1"/>
  <c r="AE739"/>
  <c r="AD739"/>
  <c r="AB690"/>
  <c r="AF690" s="1"/>
  <c r="AE690"/>
  <c r="AD690"/>
  <c r="AB605"/>
  <c r="AF605" s="1"/>
  <c r="AE605"/>
  <c r="AD605"/>
  <c r="AB1129"/>
  <c r="AF1129" s="1"/>
  <c r="AE1129"/>
  <c r="AD1129"/>
  <c r="AB480"/>
  <c r="AF480" s="1"/>
  <c r="AE480"/>
  <c r="AD480"/>
  <c r="AB399"/>
  <c r="AF399" s="1"/>
  <c r="AE399"/>
  <c r="AD399"/>
  <c r="AB440"/>
  <c r="AF440" s="1"/>
  <c r="AE440"/>
  <c r="AD440"/>
  <c r="AB382"/>
  <c r="AF382" s="1"/>
  <c r="AE382"/>
  <c r="AD382"/>
  <c r="AB369"/>
  <c r="AF369" s="1"/>
  <c r="AE369"/>
  <c r="AD369"/>
  <c r="AB329"/>
  <c r="AF329" s="1"/>
  <c r="AE329"/>
  <c r="AD329"/>
  <c r="AB270"/>
  <c r="AF270" s="1"/>
  <c r="AE270"/>
  <c r="AD270"/>
  <c r="AB186"/>
  <c r="AF186" s="1"/>
  <c r="AE186"/>
  <c r="AD186"/>
  <c r="AB163"/>
  <c r="AF163" s="1"/>
  <c r="AE163"/>
  <c r="AD163"/>
  <c r="AB255"/>
  <c r="AF255" s="1"/>
  <c r="AE255"/>
  <c r="AD255"/>
  <c r="AB180"/>
  <c r="AF180" s="1"/>
  <c r="AE180"/>
  <c r="AD180"/>
  <c r="AB133"/>
  <c r="AF133" s="1"/>
  <c r="AE133"/>
  <c r="AD133"/>
  <c r="AB159"/>
  <c r="AF159" s="1"/>
  <c r="AE159"/>
  <c r="AD159"/>
  <c r="AB97"/>
  <c r="AF97" s="1"/>
  <c r="AE97"/>
  <c r="AD97"/>
  <c r="AB64"/>
  <c r="AF64" s="1"/>
  <c r="AE64"/>
  <c r="AD64"/>
  <c r="AB29"/>
  <c r="AF29" s="1"/>
  <c r="AE29"/>
  <c r="AD29"/>
  <c r="AB8"/>
  <c r="AF8" s="1"/>
  <c r="AE8"/>
  <c r="AD8"/>
  <c r="AB2079"/>
  <c r="AF2079" s="1"/>
  <c r="AE2079"/>
  <c r="AD2079"/>
  <c r="AB2258"/>
  <c r="AF2258" s="1"/>
  <c r="AE2258"/>
  <c r="AD2258"/>
  <c r="AB2259"/>
  <c r="AF2259" s="1"/>
  <c r="AE2259"/>
  <c r="AD2259"/>
  <c r="AB2165"/>
  <c r="AF2165" s="1"/>
  <c r="AE2165"/>
  <c r="AD2165"/>
  <c r="AB1911"/>
  <c r="AF1911" s="1"/>
  <c r="AE1911"/>
  <c r="AD1911"/>
  <c r="AB1453"/>
  <c r="AF1453" s="1"/>
  <c r="AE1453"/>
  <c r="AD1453"/>
  <c r="AB1520"/>
  <c r="AF1520" s="1"/>
  <c r="AE1520"/>
  <c r="AD1520"/>
  <c r="AB884"/>
  <c r="AF884" s="1"/>
  <c r="AE884"/>
  <c r="AD884"/>
  <c r="AB1125"/>
  <c r="AF1125" s="1"/>
  <c r="AE1125"/>
  <c r="AD1125"/>
  <c r="AB614"/>
  <c r="AF614" s="1"/>
  <c r="AE614"/>
  <c r="AD614"/>
  <c r="AB455"/>
  <c r="AF455" s="1"/>
  <c r="AE455"/>
  <c r="AD455"/>
  <c r="AB388"/>
  <c r="AF388" s="1"/>
  <c r="AE388"/>
  <c r="AD388"/>
  <c r="AB432"/>
  <c r="AF432" s="1"/>
  <c r="AE432"/>
  <c r="AD432"/>
  <c r="AB410"/>
  <c r="AF410" s="1"/>
  <c r="AE410"/>
  <c r="AD410"/>
  <c r="AB965"/>
  <c r="AF965" s="1"/>
  <c r="AE965"/>
  <c r="AD965"/>
  <c r="AB234"/>
  <c r="AF234" s="1"/>
  <c r="AE234"/>
  <c r="AD234"/>
  <c r="AB82"/>
  <c r="AF82" s="1"/>
  <c r="AE82"/>
  <c r="AD82"/>
  <c r="AB54"/>
  <c r="AF54" s="1"/>
  <c r="AE54"/>
  <c r="AD54"/>
  <c r="AB3740"/>
  <c r="AF3740" s="1"/>
  <c r="AE3740"/>
  <c r="AD3740"/>
  <c r="AB1860"/>
  <c r="AF1860" s="1"/>
  <c r="AE1860"/>
  <c r="AD1860"/>
  <c r="AB799"/>
  <c r="AF799" s="1"/>
  <c r="AE799"/>
  <c r="AD799"/>
  <c r="AB179"/>
  <c r="AF179" s="1"/>
  <c r="AE179"/>
  <c r="AD179"/>
  <c r="AB65"/>
  <c r="AF65" s="1"/>
  <c r="AE65"/>
  <c r="AD65"/>
  <c r="AB5644"/>
  <c r="AF5644" s="1"/>
  <c r="AE5644"/>
  <c r="AD5644"/>
  <c r="AB4948"/>
  <c r="AF4948" s="1"/>
  <c r="AE4948"/>
  <c r="AD4948"/>
  <c r="AB4482"/>
  <c r="AF4482" s="1"/>
  <c r="AE4482"/>
  <c r="AD4482"/>
  <c r="AB4156"/>
  <c r="AF4156" s="1"/>
  <c r="AE4156"/>
  <c r="AD4156"/>
  <c r="AB2167"/>
  <c r="AF2167" s="1"/>
  <c r="AE2167"/>
  <c r="AD2167"/>
  <c r="AB2584"/>
  <c r="AF2584" s="1"/>
  <c r="AE2584"/>
  <c r="AD2584"/>
  <c r="AB2434"/>
  <c r="AF2434" s="1"/>
  <c r="AE2434"/>
  <c r="AD2434"/>
  <c r="AB2438"/>
  <c r="AF2438" s="1"/>
  <c r="AE2438"/>
  <c r="AD2438"/>
  <c r="AB1752"/>
  <c r="AF1752" s="1"/>
  <c r="AE1752"/>
  <c r="AD1752"/>
  <c r="AB1435"/>
  <c r="AF1435" s="1"/>
  <c r="AE1435"/>
  <c r="AD1435"/>
  <c r="AB1345"/>
  <c r="AF1345" s="1"/>
  <c r="AE1345"/>
  <c r="AD1345"/>
  <c r="AB1275"/>
  <c r="AF1275" s="1"/>
  <c r="AE1275"/>
  <c r="AD1275"/>
  <c r="AB898"/>
  <c r="AF898" s="1"/>
  <c r="AE898"/>
  <c r="AD898"/>
  <c r="AB1194"/>
  <c r="AF1194" s="1"/>
  <c r="AE1194"/>
  <c r="AD1194"/>
  <c r="AB788"/>
  <c r="AF788" s="1"/>
  <c r="AE788"/>
  <c r="AD788"/>
  <c r="AB809"/>
  <c r="AF809" s="1"/>
  <c r="AE809"/>
  <c r="AD809"/>
  <c r="AB763"/>
  <c r="AF763" s="1"/>
  <c r="AE763"/>
  <c r="AD763"/>
  <c r="AB742"/>
  <c r="AF742" s="1"/>
  <c r="AE742"/>
  <c r="AD742"/>
  <c r="AB687"/>
  <c r="AF687" s="1"/>
  <c r="AE687"/>
  <c r="AD687"/>
  <c r="AB484"/>
  <c r="AF484" s="1"/>
  <c r="AE484"/>
  <c r="AD484"/>
  <c r="AB409"/>
  <c r="AF409" s="1"/>
  <c r="AE409"/>
  <c r="AD409"/>
  <c r="AB517"/>
  <c r="AF517" s="1"/>
  <c r="AE517"/>
  <c r="AD517"/>
  <c r="AB462"/>
  <c r="AF462" s="1"/>
  <c r="AE462"/>
  <c r="AD462"/>
  <c r="AB391"/>
  <c r="AF391" s="1"/>
  <c r="AE391"/>
  <c r="AD391"/>
  <c r="AB235"/>
  <c r="AF235" s="1"/>
  <c r="AE235"/>
  <c r="AD235"/>
  <c r="AB476"/>
  <c r="AF476" s="1"/>
  <c r="AE476"/>
  <c r="AD476"/>
  <c r="AB215"/>
  <c r="AF215" s="1"/>
  <c r="AE215"/>
  <c r="AD215"/>
  <c r="AB259"/>
  <c r="AF259" s="1"/>
  <c r="AE259"/>
  <c r="AD259"/>
  <c r="AB362"/>
  <c r="AF362" s="1"/>
  <c r="AE362"/>
  <c r="AD362"/>
  <c r="AB119"/>
  <c r="AF119" s="1"/>
  <c r="AE119"/>
  <c r="AD119"/>
  <c r="AB125"/>
  <c r="AF125" s="1"/>
  <c r="AE125"/>
  <c r="AD125"/>
  <c r="AB148"/>
  <c r="AF148" s="1"/>
  <c r="AE148"/>
  <c r="AD148"/>
  <c r="AB30"/>
  <c r="AF30" s="1"/>
  <c r="AE30"/>
  <c r="AD30"/>
  <c r="AB9"/>
  <c r="AF9" s="1"/>
  <c r="AE9"/>
  <c r="AD9"/>
  <c r="AB2338"/>
  <c r="AF2338" s="1"/>
  <c r="AE2338"/>
  <c r="AD2338"/>
  <c r="AB2119"/>
  <c r="AF2119" s="1"/>
  <c r="AE2119"/>
  <c r="AD2119"/>
  <c r="AB2567"/>
  <c r="AF2567" s="1"/>
  <c r="AE2567"/>
  <c r="AD2567"/>
  <c r="AB1595"/>
  <c r="AF1595" s="1"/>
  <c r="AE1595"/>
  <c r="AD1595"/>
  <c r="AB1563"/>
  <c r="AF1563" s="1"/>
  <c r="AE1563"/>
  <c r="AD1563"/>
  <c r="AB1558"/>
  <c r="AF1558" s="1"/>
  <c r="AE1558"/>
  <c r="AD1558"/>
  <c r="AB539"/>
  <c r="AF539" s="1"/>
  <c r="AE539"/>
  <c r="AD539"/>
  <c r="AB447"/>
  <c r="AF447" s="1"/>
  <c r="AE447"/>
  <c r="AD447"/>
  <c r="AB105"/>
  <c r="AF105" s="1"/>
  <c r="AE105"/>
  <c r="AD105"/>
  <c r="AB18"/>
  <c r="AF18" s="1"/>
  <c r="AE18"/>
  <c r="AD18"/>
  <c r="AB630"/>
  <c r="AF630" s="1"/>
  <c r="AE630"/>
  <c r="AD630"/>
  <c r="AB1162"/>
  <c r="AF1162" s="1"/>
  <c r="AE1162"/>
  <c r="AD1162"/>
  <c r="AB5102"/>
  <c r="AF5102" s="1"/>
  <c r="AE5102"/>
  <c r="AD5102"/>
  <c r="AB3696"/>
  <c r="AF3696" s="1"/>
  <c r="AE3696"/>
  <c r="AD3696"/>
  <c r="AB2462"/>
  <c r="AF2462" s="1"/>
  <c r="AE2462"/>
  <c r="AD2462"/>
  <c r="AB2271"/>
  <c r="AF2271" s="1"/>
  <c r="AE2271"/>
  <c r="AD2271"/>
  <c r="AB1768"/>
  <c r="AF1768" s="1"/>
  <c r="AE1768"/>
  <c r="AD1768"/>
  <c r="AB1285"/>
  <c r="AF1285" s="1"/>
  <c r="AE1285"/>
  <c r="AD1285"/>
  <c r="AB1548"/>
  <c r="AF1548" s="1"/>
  <c r="AE1548"/>
  <c r="AD1548"/>
  <c r="AB1295"/>
  <c r="AF1295" s="1"/>
  <c r="AE1295"/>
  <c r="AD1295"/>
  <c r="AB923"/>
  <c r="AF923" s="1"/>
  <c r="AE923"/>
  <c r="AD923"/>
  <c r="AB1195"/>
  <c r="AF1195" s="1"/>
  <c r="AE1195"/>
  <c r="AD1195"/>
  <c r="AB615"/>
  <c r="AF615" s="1"/>
  <c r="AE615"/>
  <c r="AD615"/>
  <c r="AB737"/>
  <c r="AF737" s="1"/>
  <c r="AE737"/>
  <c r="AD737"/>
  <c r="AB721"/>
  <c r="AF721" s="1"/>
  <c r="AE721"/>
  <c r="AD721"/>
  <c r="AB567"/>
  <c r="AF567" s="1"/>
  <c r="AE567"/>
  <c r="AD567"/>
  <c r="AB429"/>
  <c r="AF429" s="1"/>
  <c r="AE429"/>
  <c r="AD429"/>
  <c r="AB466"/>
  <c r="AF466" s="1"/>
  <c r="AE466"/>
  <c r="AD466"/>
  <c r="AB863"/>
  <c r="AF863" s="1"/>
  <c r="AE863"/>
  <c r="AD863"/>
  <c r="AB585"/>
  <c r="AF585" s="1"/>
  <c r="AE585"/>
  <c r="AD585"/>
  <c r="AB638"/>
  <c r="AF638" s="1"/>
  <c r="AE638"/>
  <c r="AD638"/>
  <c r="AB414"/>
  <c r="AF414" s="1"/>
  <c r="AE414"/>
  <c r="AD414"/>
  <c r="AB477"/>
  <c r="AF477" s="1"/>
  <c r="AE477"/>
  <c r="AD477"/>
  <c r="AB338"/>
  <c r="AF338" s="1"/>
  <c r="AE338"/>
  <c r="AD338"/>
  <c r="AB334"/>
  <c r="AF334" s="1"/>
  <c r="AE334"/>
  <c r="AD334"/>
  <c r="AB1331"/>
  <c r="AF1331" s="1"/>
  <c r="AE1331"/>
  <c r="AD1331"/>
  <c r="AB292"/>
  <c r="AF292" s="1"/>
  <c r="AE292"/>
  <c r="AD292"/>
  <c r="AB286"/>
  <c r="AF286" s="1"/>
  <c r="AE286"/>
  <c r="AD286"/>
  <c r="AB242"/>
  <c r="AF242" s="1"/>
  <c r="AE242"/>
  <c r="AD242"/>
  <c r="AB340"/>
  <c r="AF340" s="1"/>
  <c r="AE340"/>
  <c r="AD340"/>
  <c r="AB204"/>
  <c r="AF204" s="1"/>
  <c r="AE204"/>
  <c r="AD204"/>
  <c r="AB178"/>
  <c r="AF178" s="1"/>
  <c r="AE178"/>
  <c r="AD178"/>
  <c r="AB74"/>
  <c r="AF74" s="1"/>
  <c r="AE74"/>
  <c r="AD74"/>
  <c r="AB153"/>
  <c r="AF153" s="1"/>
  <c r="AE153"/>
  <c r="AD153"/>
  <c r="AB120"/>
  <c r="AF120" s="1"/>
  <c r="AE120"/>
  <c r="AD120"/>
  <c r="AB71"/>
  <c r="AF71" s="1"/>
  <c r="AE71"/>
  <c r="AD71"/>
  <c r="AB17"/>
  <c r="AF17" s="1"/>
  <c r="AE17"/>
  <c r="AD17"/>
  <c r="AB3552"/>
  <c r="AF3552" s="1"/>
  <c r="AE3552"/>
  <c r="AD3552"/>
  <c r="AB2332"/>
  <c r="AF2332" s="1"/>
  <c r="AE2332"/>
  <c r="AD2332"/>
  <c r="AB2140"/>
  <c r="AF2140" s="1"/>
  <c r="AE2140"/>
  <c r="AD2140"/>
  <c r="AB1438"/>
  <c r="AF1438" s="1"/>
  <c r="AE1438"/>
  <c r="AD1438"/>
  <c r="AB1046"/>
  <c r="AF1046" s="1"/>
  <c r="AE1046"/>
  <c r="AD1046"/>
  <c r="AB927"/>
  <c r="AF927" s="1"/>
  <c r="AE927"/>
  <c r="AD927"/>
  <c r="AB941"/>
  <c r="AF941" s="1"/>
  <c r="AE941"/>
  <c r="AD941"/>
  <c r="AB703"/>
  <c r="AF703" s="1"/>
  <c r="AE703"/>
  <c r="AD703"/>
  <c r="AB669"/>
  <c r="AF669" s="1"/>
  <c r="AE669"/>
  <c r="AD669"/>
  <c r="AB20"/>
  <c r="AF20" s="1"/>
  <c r="AE20"/>
  <c r="AD20"/>
  <c r="AB245"/>
  <c r="AF245" s="1"/>
  <c r="AE245"/>
  <c r="AD245"/>
  <c r="AB2899"/>
  <c r="AF2899" s="1"/>
  <c r="AE2899"/>
  <c r="AD2899"/>
  <c r="AB2445"/>
  <c r="AF2445" s="1"/>
  <c r="AE2445"/>
  <c r="AD2445"/>
  <c r="AB1815"/>
  <c r="AF1815" s="1"/>
  <c r="AE1815"/>
  <c r="AD1815"/>
  <c r="AB1383"/>
  <c r="AF1383" s="1"/>
  <c r="AE1383"/>
  <c r="AD1383"/>
  <c r="AB1248"/>
  <c r="AF1248" s="1"/>
  <c r="AE1248"/>
  <c r="AD1248"/>
  <c r="AB1239"/>
  <c r="AF1239" s="1"/>
  <c r="AE1239"/>
  <c r="AD1239"/>
  <c r="AB922"/>
  <c r="AF922" s="1"/>
  <c r="AE922"/>
  <c r="AD922"/>
  <c r="AB968"/>
  <c r="AF968" s="1"/>
  <c r="AE968"/>
  <c r="AD968"/>
  <c r="AB1072"/>
  <c r="AF1072" s="1"/>
  <c r="AE1072"/>
  <c r="AD1072"/>
  <c r="AB961"/>
  <c r="AF961" s="1"/>
  <c r="AE961"/>
  <c r="AD961"/>
  <c r="AB689"/>
  <c r="AF689" s="1"/>
  <c r="AE689"/>
  <c r="AD689"/>
  <c r="AB787"/>
  <c r="AF787" s="1"/>
  <c r="AE787"/>
  <c r="AD787"/>
  <c r="AB496"/>
  <c r="AF496" s="1"/>
  <c r="AE496"/>
  <c r="AD496"/>
  <c r="AB412"/>
  <c r="AF412" s="1"/>
  <c r="AE412"/>
  <c r="AD412"/>
  <c r="AB268"/>
  <c r="AF268" s="1"/>
  <c r="AE268"/>
  <c r="AD268"/>
  <c r="AB374"/>
  <c r="AF374" s="1"/>
  <c r="AE374"/>
  <c r="AD374"/>
  <c r="AB315"/>
  <c r="AF315" s="1"/>
  <c r="AE315"/>
  <c r="AD315"/>
  <c r="AB217"/>
  <c r="AF217" s="1"/>
  <c r="AE217"/>
  <c r="AD217"/>
  <c r="AB171"/>
  <c r="AF171" s="1"/>
  <c r="AE171"/>
  <c r="AD171"/>
  <c r="AB124"/>
  <c r="AF124" s="1"/>
  <c r="AE124"/>
  <c r="AD124"/>
  <c r="AB192"/>
  <c r="AF192" s="1"/>
  <c r="AE192"/>
  <c r="AD192"/>
  <c r="AB98"/>
  <c r="AF98" s="1"/>
  <c r="AE98"/>
  <c r="AD98"/>
  <c r="AB68"/>
  <c r="AF68" s="1"/>
  <c r="AE68"/>
  <c r="AD68"/>
  <c r="AB28"/>
  <c r="AF28" s="1"/>
  <c r="AE28"/>
  <c r="AD28"/>
  <c r="AB25"/>
  <c r="AF25" s="1"/>
  <c r="AE25"/>
  <c r="AD25"/>
  <c r="AB24"/>
  <c r="AF24" s="1"/>
  <c r="AE24"/>
  <c r="AD24"/>
  <c r="AB32"/>
  <c r="AF32" s="1"/>
  <c r="AE32"/>
  <c r="AD32"/>
  <c r="AB14"/>
  <c r="AF14" s="1"/>
  <c r="AE14"/>
  <c r="AD14"/>
  <c r="AB4552"/>
  <c r="AF4552" s="1"/>
  <c r="AE4552"/>
  <c r="AD4552"/>
  <c r="AB4273"/>
  <c r="AF4273" s="1"/>
  <c r="AE4273"/>
  <c r="AD4273"/>
  <c r="AB1974"/>
  <c r="AF1974" s="1"/>
  <c r="AE1974"/>
  <c r="AD1974"/>
  <c r="AB4967"/>
  <c r="AF4967" s="1"/>
  <c r="AE4967"/>
  <c r="AD4967"/>
  <c r="AB1109"/>
  <c r="AF1109" s="1"/>
  <c r="AE1109"/>
  <c r="AD1109"/>
  <c r="AB5563"/>
  <c r="AF5563" s="1"/>
  <c r="AE5563"/>
  <c r="AD5563"/>
  <c r="AE5736"/>
  <c r="AD5736"/>
  <c r="AB5736"/>
  <c r="AF5736" s="1"/>
  <c r="AJ6354" l="1"/>
  <c r="AJ6350"/>
  <c r="AJ6346"/>
  <c r="AJ6342"/>
  <c r="AJ6338"/>
  <c r="AJ6334"/>
  <c r="AJ6330"/>
  <c r="AJ6326"/>
  <c r="AJ6322"/>
  <c r="AJ6318"/>
  <c r="AJ6311"/>
  <c r="AJ6309"/>
  <c r="AJ6301"/>
  <c r="AJ6306"/>
  <c r="AJ6299"/>
  <c r="AJ6277"/>
  <c r="AJ6272"/>
  <c r="AJ6289"/>
  <c r="AJ6287"/>
  <c r="AJ6270"/>
  <c r="AJ6278"/>
  <c r="AJ6264"/>
  <c r="AJ6297"/>
  <c r="AJ6253"/>
  <c r="AJ6241"/>
  <c r="AJ6249"/>
  <c r="AJ6245"/>
  <c r="AJ6228"/>
  <c r="AJ6244"/>
  <c r="AJ6222"/>
  <c r="AJ6229"/>
  <c r="AJ6243"/>
  <c r="AJ6211"/>
  <c r="AJ6237"/>
  <c r="AJ6207"/>
  <c r="AJ6210"/>
  <c r="AJ6224"/>
  <c r="AJ6205"/>
  <c r="AJ6202"/>
  <c r="AJ6194"/>
  <c r="AJ6182"/>
  <c r="AJ6195"/>
  <c r="AJ6192"/>
  <c r="AJ6234"/>
  <c r="AJ6140"/>
  <c r="AJ6177"/>
  <c r="AJ6180"/>
  <c r="AJ6157"/>
  <c r="AJ6117"/>
  <c r="AJ6108"/>
  <c r="AJ6172"/>
  <c r="AJ6166"/>
  <c r="AJ6155"/>
  <c r="AJ6142"/>
  <c r="AJ6160"/>
  <c r="AJ6137"/>
  <c r="AJ6135"/>
  <c r="AJ6139"/>
  <c r="AJ6109"/>
  <c r="AJ6111"/>
  <c r="AJ6145"/>
  <c r="AJ6123"/>
  <c r="AJ6120"/>
  <c r="AJ6098"/>
  <c r="AJ6095"/>
  <c r="AJ6079"/>
  <c r="AJ6081"/>
  <c r="AJ6078"/>
  <c r="AJ6077"/>
  <c r="AJ6075"/>
  <c r="AJ6072"/>
  <c r="AJ6067"/>
  <c r="AJ6040"/>
  <c r="AJ6062"/>
  <c r="AJ6060"/>
  <c r="AJ5963"/>
  <c r="AJ6053"/>
  <c r="AJ6048"/>
  <c r="AJ6045"/>
  <c r="AJ6041"/>
  <c r="AJ6066"/>
  <c r="AJ6034"/>
  <c r="AJ6029"/>
  <c r="AJ5960"/>
  <c r="AJ6022"/>
  <c r="AJ5969"/>
  <c r="AJ6018"/>
  <c r="AJ6014"/>
  <c r="AJ5766"/>
  <c r="AJ5804"/>
  <c r="AJ6009"/>
  <c r="AJ5795"/>
  <c r="AJ5797"/>
  <c r="AJ6000"/>
  <c r="AJ5996"/>
  <c r="AJ5994"/>
  <c r="AJ5867"/>
  <c r="AJ5988"/>
  <c r="AJ5986"/>
  <c r="AJ5982"/>
  <c r="AJ5979"/>
  <c r="AJ5975"/>
  <c r="AJ5778"/>
  <c r="AJ5968"/>
  <c r="AJ5965"/>
  <c r="AJ5758"/>
  <c r="AJ5957"/>
  <c r="AJ5953"/>
  <c r="AJ5781"/>
  <c r="AJ5945"/>
  <c r="AJ5940"/>
  <c r="AJ5936"/>
  <c r="AJ5932"/>
  <c r="AJ5928"/>
  <c r="AJ5923"/>
  <c r="AJ5918"/>
  <c r="AJ5913"/>
  <c r="AJ5908"/>
  <c r="AJ5903"/>
  <c r="AJ5900"/>
  <c r="AJ5896"/>
  <c r="AJ5891"/>
  <c r="AJ5887"/>
  <c r="AJ5882"/>
  <c r="AJ5876"/>
  <c r="AJ5872"/>
  <c r="AJ5868"/>
  <c r="AJ5756"/>
  <c r="AJ5861"/>
  <c r="AJ5857"/>
  <c r="AJ5853"/>
  <c r="AJ5849"/>
  <c r="AJ5762"/>
  <c r="AJ5842"/>
  <c r="AJ5838"/>
  <c r="AJ5757"/>
  <c r="AJ5831"/>
  <c r="AJ5827"/>
  <c r="AJ5823"/>
  <c r="AJ5818"/>
  <c r="AJ5815"/>
  <c r="AJ5811"/>
  <c r="AJ5805"/>
  <c r="AJ5801"/>
  <c r="AJ5794"/>
  <c r="AJ5790"/>
  <c r="AJ5786"/>
  <c r="AJ6100"/>
  <c r="AJ5740"/>
  <c r="AJ5776"/>
  <c r="AJ5748"/>
  <c r="AJ5771"/>
  <c r="AJ5713"/>
  <c r="AJ5764"/>
  <c r="AJ5729"/>
  <c r="AJ5696"/>
  <c r="AJ5711"/>
  <c r="AJ5731"/>
  <c r="AJ5684"/>
  <c r="AJ5719"/>
  <c r="AJ5641"/>
  <c r="AJ5717"/>
  <c r="AJ6005"/>
  <c r="AJ5992"/>
  <c r="AJ5704"/>
  <c r="AJ5705"/>
  <c r="AJ5698"/>
  <c r="AJ5700"/>
  <c r="AJ5691"/>
  <c r="AJ5687"/>
  <c r="AJ5694"/>
  <c r="AJ5701"/>
  <c r="AJ5675"/>
  <c r="AJ5680"/>
  <c r="AJ5668"/>
  <c r="AJ5662"/>
  <c r="AJ5661"/>
  <c r="AJ5777"/>
  <c r="AJ5595"/>
  <c r="AJ5630"/>
  <c r="AJ5649"/>
  <c r="AJ5646"/>
  <c r="AJ5632"/>
  <c r="AJ5596"/>
  <c r="AJ5619"/>
  <c r="AJ5555"/>
  <c r="AJ5583"/>
  <c r="AJ5593"/>
  <c r="AJ5616"/>
  <c r="AJ5612"/>
  <c r="AJ5601"/>
  <c r="AJ5605"/>
  <c r="AJ5575"/>
  <c r="AJ5598"/>
  <c r="AJ5578"/>
  <c r="AJ5488"/>
  <c r="AJ5587"/>
  <c r="AJ5588"/>
  <c r="AJ5584"/>
  <c r="AJ5534"/>
  <c r="AJ5557"/>
  <c r="AJ5552"/>
  <c r="AJ5356"/>
  <c r="AJ5547"/>
  <c r="AJ5543"/>
  <c r="AJ5551"/>
  <c r="AJ5537"/>
  <c r="AJ5533"/>
  <c r="AJ5644"/>
  <c r="AJ5527"/>
  <c r="AJ5474"/>
  <c r="AJ5522"/>
  <c r="AJ5528"/>
  <c r="AJ5511"/>
  <c r="AJ5508"/>
  <c r="AJ5501"/>
  <c r="AJ5497"/>
  <c r="AJ5494"/>
  <c r="AJ5490"/>
  <c r="AJ5485"/>
  <c r="AJ5299"/>
  <c r="AJ5481"/>
  <c r="AJ5478"/>
  <c r="AJ5472"/>
  <c r="AJ5468"/>
  <c r="AJ5464"/>
  <c r="AJ5462"/>
  <c r="AJ5457"/>
  <c r="AJ5453"/>
  <c r="AJ5449"/>
  <c r="AJ5445"/>
  <c r="AJ5439"/>
  <c r="AJ5270"/>
  <c r="AJ5431"/>
  <c r="AJ5427"/>
  <c r="AJ5425"/>
  <c r="AJ5421"/>
  <c r="AJ5416"/>
  <c r="AJ5415"/>
  <c r="AJ5411"/>
  <c r="AJ5407"/>
  <c r="AJ5121"/>
  <c r="AJ5400"/>
  <c r="AJ5396"/>
  <c r="AJ5393"/>
  <c r="AJ5390"/>
  <c r="AJ5386"/>
  <c r="AJ5262"/>
  <c r="AJ5379"/>
  <c r="AJ5375"/>
  <c r="AJ5372"/>
  <c r="AJ5367"/>
  <c r="AJ5363"/>
  <c r="AJ5359"/>
  <c r="AJ5354"/>
  <c r="AJ5350"/>
  <c r="AJ6355"/>
  <c r="AJ6351"/>
  <c r="AJ6347"/>
  <c r="AJ6343"/>
  <c r="AJ6339"/>
  <c r="AJ6335"/>
  <c r="AJ6331"/>
  <c r="AJ6327"/>
  <c r="AJ6323"/>
  <c r="AJ6319"/>
  <c r="AJ6313"/>
  <c r="AJ6312"/>
  <c r="AJ6304"/>
  <c r="AJ6316"/>
  <c r="AJ6294"/>
  <c r="AJ6285"/>
  <c r="AJ6292"/>
  <c r="AJ6290"/>
  <c r="AJ6275"/>
  <c r="AJ6284"/>
  <c r="AJ6268"/>
  <c r="AJ6265"/>
  <c r="AJ6258"/>
  <c r="AJ6266"/>
  <c r="AJ6262"/>
  <c r="AJ6257"/>
  <c r="AJ6232"/>
  <c r="AJ6247"/>
  <c r="AJ6242"/>
  <c r="AJ6254"/>
  <c r="AJ6250"/>
  <c r="AJ6218"/>
  <c r="AJ6240"/>
  <c r="AJ6217"/>
  <c r="AJ6214"/>
  <c r="AJ6201"/>
  <c r="AJ6209"/>
  <c r="AJ6206"/>
  <c r="AJ6199"/>
  <c r="AJ6198"/>
  <c r="AJ6221"/>
  <c r="AJ6179"/>
  <c r="AJ6189"/>
  <c r="AJ6126"/>
  <c r="AJ6150"/>
  <c r="AJ6165"/>
  <c r="AJ6183"/>
  <c r="AJ6141"/>
  <c r="AJ6151"/>
  <c r="AJ6167"/>
  <c r="AJ6173"/>
  <c r="AJ6148"/>
  <c r="AJ6118"/>
  <c r="AJ6164"/>
  <c r="AJ6161"/>
  <c r="AJ6096"/>
  <c r="AJ6136"/>
  <c r="AJ6132"/>
  <c r="AJ6083"/>
  <c r="AJ6128"/>
  <c r="AJ6146"/>
  <c r="AJ6099"/>
  <c r="AJ6088"/>
  <c r="AJ6097"/>
  <c r="AJ6122"/>
  <c r="AJ6091"/>
  <c r="AJ6086"/>
  <c r="AJ6080"/>
  <c r="AJ6154"/>
  <c r="AJ6052"/>
  <c r="AJ6073"/>
  <c r="AJ6068"/>
  <c r="AJ6065"/>
  <c r="AJ6063"/>
  <c r="AJ6061"/>
  <c r="AJ6057"/>
  <c r="AJ6054"/>
  <c r="AJ6049"/>
  <c r="AJ6046"/>
  <c r="AJ6042"/>
  <c r="AJ5755"/>
  <c r="AJ6035"/>
  <c r="AJ6031"/>
  <c r="AJ5880"/>
  <c r="AJ6023"/>
  <c r="AJ5779"/>
  <c r="AJ6019"/>
  <c r="AJ5839"/>
  <c r="AJ6012"/>
  <c r="AJ5926"/>
  <c r="AJ6010"/>
  <c r="AJ6006"/>
  <c r="AJ6003"/>
  <c r="AJ6001"/>
  <c r="AJ5997"/>
  <c r="AJ5768"/>
  <c r="AJ5910"/>
  <c r="AJ5989"/>
  <c r="AJ5783"/>
  <c r="AJ5983"/>
  <c r="AJ5759"/>
  <c r="AJ5976"/>
  <c r="AJ5973"/>
  <c r="AJ5970"/>
  <c r="AJ5966"/>
  <c r="AJ5961"/>
  <c r="AJ5958"/>
  <c r="AJ5954"/>
  <c r="AJ5949"/>
  <c r="AJ5946"/>
  <c r="AJ5941"/>
  <c r="AJ5937"/>
  <c r="AJ5933"/>
  <c r="AJ5929"/>
  <c r="AJ5924"/>
  <c r="AJ5919"/>
  <c r="AJ5914"/>
  <c r="AJ5909"/>
  <c r="AJ5904"/>
  <c r="AJ5917"/>
  <c r="AJ5897"/>
  <c r="AJ5893"/>
  <c r="AJ5888"/>
  <c r="AJ5883"/>
  <c r="AJ5877"/>
  <c r="AJ5873"/>
  <c r="AJ5869"/>
  <c r="AJ5751"/>
  <c r="AJ5862"/>
  <c r="AJ5858"/>
  <c r="AJ5785"/>
  <c r="AJ5850"/>
  <c r="AJ5847"/>
  <c r="AJ5844"/>
  <c r="AJ5840"/>
  <c r="AJ5835"/>
  <c r="AJ5832"/>
  <c r="AJ5828"/>
  <c r="AJ5824"/>
  <c r="AJ5820"/>
  <c r="AJ5816"/>
  <c r="AJ5812"/>
  <c r="AJ5806"/>
  <c r="AJ5747"/>
  <c r="AJ5796"/>
  <c r="AJ5791"/>
  <c r="AJ5787"/>
  <c r="AJ5782"/>
  <c r="AJ5753"/>
  <c r="AJ5738"/>
  <c r="AJ5737"/>
  <c r="AJ5728"/>
  <c r="AJ5745"/>
  <c r="AJ5733"/>
  <c r="AJ5724"/>
  <c r="AJ5726"/>
  <c r="AJ5664"/>
  <c r="AJ5741"/>
  <c r="AJ5723"/>
  <c r="AJ5721"/>
  <c r="AJ5712"/>
  <c r="AJ5690"/>
  <c r="AJ5654"/>
  <c r="AJ5679"/>
  <c r="AJ5647"/>
  <c r="AJ5659"/>
  <c r="AJ5638"/>
  <c r="AJ5653"/>
  <c r="AJ5692"/>
  <c r="AJ5688"/>
  <c r="AJ5892"/>
  <c r="AJ5681"/>
  <c r="AJ5676"/>
  <c r="AJ5672"/>
  <c r="AJ5669"/>
  <c r="AJ5666"/>
  <c r="AJ5663"/>
  <c r="AJ5657"/>
  <c r="AJ5655"/>
  <c r="AJ5636"/>
  <c r="AJ5586"/>
  <c r="AJ5651"/>
  <c r="AJ5634"/>
  <c r="AJ5643"/>
  <c r="AJ5627"/>
  <c r="AJ5622"/>
  <c r="AJ5572"/>
  <c r="AJ5620"/>
  <c r="AJ5617"/>
  <c r="AJ5613"/>
  <c r="AJ5594"/>
  <c r="AJ5576"/>
  <c r="AJ5604"/>
  <c r="AJ5570"/>
  <c r="AJ5566"/>
  <c r="AJ5592"/>
  <c r="AJ5597"/>
  <c r="AJ5565"/>
  <c r="AJ5562"/>
  <c r="AJ5568"/>
  <c r="AJ5353"/>
  <c r="AJ5553"/>
  <c r="AJ5550"/>
  <c r="AJ5548"/>
  <c r="AJ5544"/>
  <c r="AJ5541"/>
  <c r="AJ5538"/>
  <c r="AJ5245"/>
  <c r="AJ5529"/>
  <c r="AJ5257"/>
  <c r="AJ5251"/>
  <c r="AJ5523"/>
  <c r="AJ5518"/>
  <c r="AJ5514"/>
  <c r="AJ5509"/>
  <c r="AJ5504"/>
  <c r="AJ5498"/>
  <c r="AJ5495"/>
  <c r="AJ5491"/>
  <c r="AJ5209"/>
  <c r="AJ5502"/>
  <c r="AJ5482"/>
  <c r="AJ5539"/>
  <c r="AJ5473"/>
  <c r="AJ5469"/>
  <c r="AJ5465"/>
  <c r="AJ5232"/>
  <c r="AJ5458"/>
  <c r="AJ5454"/>
  <c r="AJ5450"/>
  <c r="AJ5446"/>
  <c r="AJ5442"/>
  <c r="AJ5436"/>
  <c r="AJ5432"/>
  <c r="AJ5428"/>
  <c r="AJ5505"/>
  <c r="AJ5422"/>
  <c r="AJ5417"/>
  <c r="AJ5240"/>
  <c r="AJ5412"/>
  <c r="AJ5408"/>
  <c r="AJ5404"/>
  <c r="AJ5401"/>
  <c r="AJ5397"/>
  <c r="AJ5394"/>
  <c r="AJ5391"/>
  <c r="AJ5387"/>
  <c r="AJ5383"/>
  <c r="AJ5380"/>
  <c r="AJ5376"/>
  <c r="AJ5373"/>
  <c r="AJ5369"/>
  <c r="AJ5364"/>
  <c r="AJ5360"/>
  <c r="AJ5355"/>
  <c r="AJ5351"/>
  <c r="AJ5348"/>
  <c r="AJ5347"/>
  <c r="AJ5343"/>
  <c r="AJ5341"/>
  <c r="AJ5339"/>
  <c r="AJ5591"/>
  <c r="AJ5252"/>
  <c r="AJ5214"/>
  <c r="AJ5331"/>
  <c r="AJ5264"/>
  <c r="AJ5324"/>
  <c r="AJ5320"/>
  <c r="AJ5249"/>
  <c r="AJ5313"/>
  <c r="AJ6356"/>
  <c r="AJ6352"/>
  <c r="AJ6348"/>
  <c r="AJ6344"/>
  <c r="AJ6340"/>
  <c r="AJ6336"/>
  <c r="AJ6332"/>
  <c r="AJ6328"/>
  <c r="AJ6324"/>
  <c r="AJ6320"/>
  <c r="AJ6315"/>
  <c r="AJ6310"/>
  <c r="AJ6307"/>
  <c r="AJ6302"/>
  <c r="AJ6296"/>
  <c r="AJ6295"/>
  <c r="AJ6293"/>
  <c r="AJ6291"/>
  <c r="AJ6288"/>
  <c r="AJ6286"/>
  <c r="AJ6280"/>
  <c r="AJ6271"/>
  <c r="AJ6269"/>
  <c r="AJ6259"/>
  <c r="AJ6267"/>
  <c r="AJ6252"/>
  <c r="AJ6233"/>
  <c r="AJ6248"/>
  <c r="AJ6238"/>
  <c r="AJ6223"/>
  <c r="AJ6225"/>
  <c r="AJ6246"/>
  <c r="AJ6219"/>
  <c r="AJ6230"/>
  <c r="AJ6208"/>
  <c r="AJ6216"/>
  <c r="AJ6203"/>
  <c r="AJ6178"/>
  <c r="AJ6213"/>
  <c r="AJ6200"/>
  <c r="AJ6197"/>
  <c r="AJ6174"/>
  <c r="AJ6193"/>
  <c r="AJ6190"/>
  <c r="AJ6187"/>
  <c r="AJ6156"/>
  <c r="AJ6184"/>
  <c r="AJ6107"/>
  <c r="AJ6176"/>
  <c r="AJ6175"/>
  <c r="AJ6153"/>
  <c r="AJ6168"/>
  <c r="AJ6212"/>
  <c r="AJ6143"/>
  <c r="AJ6162"/>
  <c r="AJ6112"/>
  <c r="AJ6087"/>
  <c r="AJ6133"/>
  <c r="AJ6131"/>
  <c r="AJ6129"/>
  <c r="AJ6125"/>
  <c r="AJ6124"/>
  <c r="AJ6103"/>
  <c r="AJ6116"/>
  <c r="AJ6104"/>
  <c r="AJ6092"/>
  <c r="AJ6064"/>
  <c r="AJ6113"/>
  <c r="AJ6069"/>
  <c r="AJ6076"/>
  <c r="AJ6094"/>
  <c r="AJ6070"/>
  <c r="AJ6114"/>
  <c r="AJ6007"/>
  <c r="AJ6030"/>
  <c r="AJ6058"/>
  <c r="AJ6055"/>
  <c r="AJ6050"/>
  <c r="AJ6038"/>
  <c r="AJ6043"/>
  <c r="AJ6039"/>
  <c r="AJ6082"/>
  <c r="AJ6032"/>
  <c r="AJ6026"/>
  <c r="AJ6024"/>
  <c r="AJ5921"/>
  <c r="AJ6020"/>
  <c r="AJ6016"/>
  <c r="AJ5798"/>
  <c r="AJ5906"/>
  <c r="AJ6011"/>
  <c r="AJ6008"/>
  <c r="AJ6004"/>
  <c r="AJ6002"/>
  <c r="AJ5998"/>
  <c r="AJ5995"/>
  <c r="AJ5856"/>
  <c r="AJ5775"/>
  <c r="AJ5987"/>
  <c r="AJ5984"/>
  <c r="AJ5980"/>
  <c r="AJ5977"/>
  <c r="AJ5770"/>
  <c r="AJ5971"/>
  <c r="AJ5967"/>
  <c r="AJ5962"/>
  <c r="AJ5959"/>
  <c r="AJ5955"/>
  <c r="AJ5951"/>
  <c r="AJ5947"/>
  <c r="AJ5942"/>
  <c r="AJ5938"/>
  <c r="AJ5934"/>
  <c r="AJ5930"/>
  <c r="AJ5925"/>
  <c r="AJ5920"/>
  <c r="AJ5915"/>
  <c r="AJ5911"/>
  <c r="AJ5905"/>
  <c r="AJ5901"/>
  <c r="AJ5898"/>
  <c r="AJ5894"/>
  <c r="AJ5889"/>
  <c r="AJ5884"/>
  <c r="AJ5878"/>
  <c r="AJ5874"/>
  <c r="AJ5870"/>
  <c r="AJ5865"/>
  <c r="AJ5863"/>
  <c r="AJ5859"/>
  <c r="AJ5854"/>
  <c r="AJ5851"/>
  <c r="AJ5763"/>
  <c r="AJ5845"/>
  <c r="AJ5730"/>
  <c r="AJ5836"/>
  <c r="AJ5833"/>
  <c r="AJ5829"/>
  <c r="AJ5825"/>
  <c r="AJ5821"/>
  <c r="AJ5746"/>
  <c r="AJ5813"/>
  <c r="AJ5807"/>
  <c r="AJ5802"/>
  <c r="AJ5799"/>
  <c r="AJ5792"/>
  <c r="AJ5788"/>
  <c r="AJ5784"/>
  <c r="AJ5780"/>
  <c r="AJ5739"/>
  <c r="AJ5773"/>
  <c r="AJ5743"/>
  <c r="AJ5769"/>
  <c r="AJ5767"/>
  <c r="AJ5749"/>
  <c r="AJ5709"/>
  <c r="AJ5944"/>
  <c r="AJ5722"/>
  <c r="AJ6056"/>
  <c r="AJ5707"/>
  <c r="AJ5727"/>
  <c r="AJ5642"/>
  <c r="AJ5658"/>
  <c r="AJ5665"/>
  <c r="AJ5671"/>
  <c r="AJ5708"/>
  <c r="AJ5702"/>
  <c r="AJ5735"/>
  <c r="AJ5693"/>
  <c r="AJ5699"/>
  <c r="AJ5686"/>
  <c r="AJ5682"/>
  <c r="AJ5677"/>
  <c r="AJ5645"/>
  <c r="AJ5609"/>
  <c r="AJ5667"/>
  <c r="AJ5599"/>
  <c r="AJ5639"/>
  <c r="AJ5656"/>
  <c r="AJ5652"/>
  <c r="AJ5650"/>
  <c r="AJ5607"/>
  <c r="AJ5623"/>
  <c r="AJ5629"/>
  <c r="AJ5628"/>
  <c r="AJ5624"/>
  <c r="AJ5621"/>
  <c r="AJ5736"/>
  <c r="AJ5618"/>
  <c r="AJ5614"/>
  <c r="AJ5610"/>
  <c r="AJ5600"/>
  <c r="AJ5581"/>
  <c r="AJ5615"/>
  <c r="AJ5590"/>
  <c r="AJ5569"/>
  <c r="AJ5564"/>
  <c r="AJ5512"/>
  <c r="AJ5434"/>
  <c r="AJ5403"/>
  <c r="AJ5441"/>
  <c r="AJ5532"/>
  <c r="AJ5368"/>
  <c r="AJ5516"/>
  <c r="AJ5545"/>
  <c r="AJ5279"/>
  <c r="AJ5308"/>
  <c r="AJ5560"/>
  <c r="AJ5530"/>
  <c r="AJ5247"/>
  <c r="AJ5580"/>
  <c r="AJ5524"/>
  <c r="AJ5519"/>
  <c r="AJ5515"/>
  <c r="AJ5237"/>
  <c r="AJ5506"/>
  <c r="AJ5499"/>
  <c r="AJ5496"/>
  <c r="AJ5492"/>
  <c r="AJ5487"/>
  <c r="AJ5483"/>
  <c r="AJ5486"/>
  <c r="AJ5479"/>
  <c r="AJ5475"/>
  <c r="AJ5470"/>
  <c r="AJ5466"/>
  <c r="AJ5278"/>
  <c r="AJ5460"/>
  <c r="AJ5455"/>
  <c r="AJ5451"/>
  <c r="AJ5447"/>
  <c r="AJ5443"/>
  <c r="AJ5437"/>
  <c r="AJ5433"/>
  <c r="AJ5429"/>
  <c r="AJ5426"/>
  <c r="AJ5423"/>
  <c r="AJ5418"/>
  <c r="AJ5459"/>
  <c r="AJ5413"/>
  <c r="AJ5409"/>
  <c r="AJ5405"/>
  <c r="AJ5273"/>
  <c r="AJ5398"/>
  <c r="AJ5119"/>
  <c r="AJ5271"/>
  <c r="AJ5388"/>
  <c r="AJ5384"/>
  <c r="AJ5381"/>
  <c r="AJ5377"/>
  <c r="AJ5374"/>
  <c r="AJ5370"/>
  <c r="AJ5365"/>
  <c r="AJ5361"/>
  <c r="AJ5357"/>
  <c r="AJ5105"/>
  <c r="AJ5260"/>
  <c r="AJ5192"/>
  <c r="AJ5344"/>
  <c r="AJ5256"/>
  <c r="AJ5212"/>
  <c r="AJ5337"/>
  <c r="AJ5335"/>
  <c r="AJ5334"/>
  <c r="AJ5332"/>
  <c r="AJ5329"/>
  <c r="AJ5325"/>
  <c r="AJ5321"/>
  <c r="AJ5317"/>
  <c r="AJ5314"/>
  <c r="AJ5312"/>
  <c r="AJ5309"/>
  <c r="AJ5307"/>
  <c r="AJ5303"/>
  <c r="AJ5300"/>
  <c r="AJ5294"/>
  <c r="AJ5291"/>
  <c r="AJ5288"/>
  <c r="AJ5284"/>
  <c r="AJ5297"/>
  <c r="AJ5556"/>
  <c r="AJ5277"/>
  <c r="AJ5178"/>
  <c r="AJ5513"/>
  <c r="AJ5081"/>
  <c r="AJ5224"/>
  <c r="AJ5258"/>
  <c r="AJ5220"/>
  <c r="AJ5213"/>
  <c r="AJ5215"/>
  <c r="AJ5144"/>
  <c r="AJ5477"/>
  <c r="AJ5155"/>
  <c r="AJ5195"/>
  <c r="AJ5048"/>
  <c r="AJ5162"/>
  <c r="AJ5176"/>
  <c r="AJ5173"/>
  <c r="AJ5188"/>
  <c r="AJ5170"/>
  <c r="AJ5227"/>
  <c r="AJ4999"/>
  <c r="AJ5172"/>
  <c r="AJ4979"/>
  <c r="AJ5165"/>
  <c r="AJ5150"/>
  <c r="AJ5148"/>
  <c r="AJ5098"/>
  <c r="AJ5133"/>
  <c r="AJ5097"/>
  <c r="AJ5136"/>
  <c r="AJ5137"/>
  <c r="AJ5089"/>
  <c r="AJ4970"/>
  <c r="AJ5201"/>
  <c r="AJ5113"/>
  <c r="AJ5039"/>
  <c r="AJ5120"/>
  <c r="AJ5063"/>
  <c r="AJ5077"/>
  <c r="AJ5116"/>
  <c r="AJ5163"/>
  <c r="AJ5070"/>
  <c r="AJ5231"/>
  <c r="AJ5092"/>
  <c r="AJ5085"/>
  <c r="AJ5018"/>
  <c r="AJ5065"/>
  <c r="AJ4982"/>
  <c r="AJ5059"/>
  <c r="AJ5026"/>
  <c r="AJ5053"/>
  <c r="AJ5050"/>
  <c r="AJ5049"/>
  <c r="AJ4932"/>
  <c r="AJ4888"/>
  <c r="AJ5040"/>
  <c r="AJ4947"/>
  <c r="AJ4968"/>
  <c r="AJ5032"/>
  <c r="AJ4965"/>
  <c r="AJ5055"/>
  <c r="AJ4846"/>
  <c r="AJ5019"/>
  <c r="AJ5115"/>
  <c r="AJ4902"/>
  <c r="AJ5011"/>
  <c r="AJ5008"/>
  <c r="AJ5005"/>
  <c r="AJ4959"/>
  <c r="AJ4858"/>
  <c r="AJ5082"/>
  <c r="AJ4994"/>
  <c r="AJ4990"/>
  <c r="AJ4985"/>
  <c r="AJ4969"/>
  <c r="AJ4821"/>
  <c r="AJ4949"/>
  <c r="AJ4974"/>
  <c r="AJ4961"/>
  <c r="AJ4998"/>
  <c r="AJ4963"/>
  <c r="AJ4787"/>
  <c r="AJ4872"/>
  <c r="AJ4855"/>
  <c r="AJ4867"/>
  <c r="AJ4925"/>
  <c r="AJ4862"/>
  <c r="AJ4776"/>
  <c r="AJ4718"/>
  <c r="AJ4847"/>
  <c r="AJ4845"/>
  <c r="AJ4900"/>
  <c r="AJ4840"/>
  <c r="AJ4768"/>
  <c r="AJ4904"/>
  <c r="AJ4727"/>
  <c r="AJ4885"/>
  <c r="AJ4714"/>
  <c r="AJ4878"/>
  <c r="AJ4883"/>
  <c r="AJ4808"/>
  <c r="AJ4812"/>
  <c r="AJ4835"/>
  <c r="AJ4797"/>
  <c r="AJ4802"/>
  <c r="AJ4856"/>
  <c r="AJ4652"/>
  <c r="AJ4672"/>
  <c r="AJ4873"/>
  <c r="AJ4841"/>
  <c r="AJ4784"/>
  <c r="AJ4679"/>
  <c r="AJ4948"/>
  <c r="AJ4829"/>
  <c r="AJ4463"/>
  <c r="AJ4818"/>
  <c r="AJ4698"/>
  <c r="AJ4816"/>
  <c r="AJ4823"/>
  <c r="AJ4513"/>
  <c r="AJ4804"/>
  <c r="AJ4801"/>
  <c r="AJ4506"/>
  <c r="AJ4456"/>
  <c r="AJ4793"/>
  <c r="AJ4686"/>
  <c r="AJ4429"/>
  <c r="AJ4665"/>
  <c r="AJ4736"/>
  <c r="AJ4720"/>
  <c r="AJ4498"/>
  <c r="AJ4645"/>
  <c r="AJ4728"/>
  <c r="AJ4724"/>
  <c r="AJ4746"/>
  <c r="AJ4717"/>
  <c r="AJ4710"/>
  <c r="AJ4731"/>
  <c r="AJ4760"/>
  <c r="AJ4711"/>
  <c r="AJ4833"/>
  <c r="AJ4755"/>
  <c r="AJ4704"/>
  <c r="AJ4701"/>
  <c r="AJ4750"/>
  <c r="AJ4689"/>
  <c r="AJ4694"/>
  <c r="AJ4481"/>
  <c r="AJ4739"/>
  <c r="AJ4735"/>
  <c r="AJ4680"/>
  <c r="AJ4699"/>
  <c r="AJ4636"/>
  <c r="AJ4495"/>
  <c r="AJ4541"/>
  <c r="AJ4447"/>
  <c r="AJ4657"/>
  <c r="AJ4658"/>
  <c r="AJ4656"/>
  <c r="AJ4381"/>
  <c r="AJ4246"/>
  <c r="AJ4648"/>
  <c r="AJ4234"/>
  <c r="AJ4457"/>
  <c r="AJ4398"/>
  <c r="AJ4345"/>
  <c r="AJ4576"/>
  <c r="AJ4639"/>
  <c r="AJ4573"/>
  <c r="AJ4627"/>
  <c r="AJ4295"/>
  <c r="AJ4632"/>
  <c r="AJ4626"/>
  <c r="AJ4622"/>
  <c r="AJ4732"/>
  <c r="AJ4608"/>
  <c r="AJ4612"/>
  <c r="AJ4610"/>
  <c r="AJ4605"/>
  <c r="AJ4594"/>
  <c r="AJ4599"/>
  <c r="AJ4487"/>
  <c r="AJ4590"/>
  <c r="AJ4588"/>
  <c r="AJ4586"/>
  <c r="AJ4574"/>
  <c r="AJ4580"/>
  <c r="AJ4490"/>
  <c r="AJ4217"/>
  <c r="AJ4297"/>
  <c r="AJ4568"/>
  <c r="AJ4564"/>
  <c r="AJ4556"/>
  <c r="AJ4302"/>
  <c r="AJ4543"/>
  <c r="AJ6353"/>
  <c r="AJ6349"/>
  <c r="AJ6345"/>
  <c r="AJ6341"/>
  <c r="AJ6337"/>
  <c r="AJ6333"/>
  <c r="AJ6329"/>
  <c r="AJ6325"/>
  <c r="AJ6321"/>
  <c r="AJ6317"/>
  <c r="AJ6314"/>
  <c r="AJ6308"/>
  <c r="AJ6303"/>
  <c r="AJ6300"/>
  <c r="AJ6298"/>
  <c r="AJ6273"/>
  <c r="AJ6283"/>
  <c r="AJ6282"/>
  <c r="AJ6279"/>
  <c r="AJ6281"/>
  <c r="AJ6261"/>
  <c r="AJ6276"/>
  <c r="AJ6274"/>
  <c r="AJ6263"/>
  <c r="AJ6256"/>
  <c r="AJ6260"/>
  <c r="AJ6255"/>
  <c r="AJ6236"/>
  <c r="AJ6305"/>
  <c r="AJ6251"/>
  <c r="AJ6220"/>
  <c r="AJ6226"/>
  <c r="AJ6239"/>
  <c r="AJ6227"/>
  <c r="AJ6231"/>
  <c r="AJ6215"/>
  <c r="AJ6196"/>
  <c r="AJ6204"/>
  <c r="AJ6159"/>
  <c r="AJ6185"/>
  <c r="AJ6181"/>
  <c r="AJ6149"/>
  <c r="AJ6191"/>
  <c r="AJ6188"/>
  <c r="AJ6186"/>
  <c r="AJ6171"/>
  <c r="AJ6158"/>
  <c r="AJ6235"/>
  <c r="AJ6169"/>
  <c r="AJ6106"/>
  <c r="AJ6152"/>
  <c r="AJ6147"/>
  <c r="AJ6144"/>
  <c r="AJ6163"/>
  <c r="AJ6138"/>
  <c r="AJ6102"/>
  <c r="AJ6134"/>
  <c r="AJ6115"/>
  <c r="AJ6130"/>
  <c r="AJ6090"/>
  <c r="AJ6110"/>
  <c r="AJ6121"/>
  <c r="AJ6119"/>
  <c r="AJ6105"/>
  <c r="AJ6093"/>
  <c r="AJ6089"/>
  <c r="AJ6085"/>
  <c r="AJ6059"/>
  <c r="AJ6084"/>
  <c r="AJ6074"/>
  <c r="AJ6071"/>
  <c r="AJ5881"/>
  <c r="AJ5809"/>
  <c r="AJ5993"/>
  <c r="AJ6037"/>
  <c r="AJ5886"/>
  <c r="AJ6051"/>
  <c r="AJ6047"/>
  <c r="AJ6044"/>
  <c r="AJ6127"/>
  <c r="AJ6036"/>
  <c r="AJ6033"/>
  <c r="AJ6027"/>
  <c r="AJ6025"/>
  <c r="AJ6021"/>
  <c r="AJ5772"/>
  <c r="AJ6017"/>
  <c r="AJ6013"/>
  <c r="AJ5819"/>
  <c r="AJ5950"/>
  <c r="AJ5765"/>
  <c r="AJ5843"/>
  <c r="AJ6101"/>
  <c r="AJ5999"/>
  <c r="AJ5808"/>
  <c r="AJ5991"/>
  <c r="AJ5990"/>
  <c r="AJ5760"/>
  <c r="AJ5985"/>
  <c r="AJ5981"/>
  <c r="AJ5978"/>
  <c r="AJ5974"/>
  <c r="AJ5972"/>
  <c r="AJ5761"/>
  <c r="AJ5964"/>
  <c r="AJ6170"/>
  <c r="AJ5956"/>
  <c r="AJ5952"/>
  <c r="AJ5948"/>
  <c r="AJ5943"/>
  <c r="AJ5939"/>
  <c r="AJ5935"/>
  <c r="AJ5931"/>
  <c r="AJ5927"/>
  <c r="AJ5922"/>
  <c r="AJ5916"/>
  <c r="AJ5912"/>
  <c r="AJ5907"/>
  <c r="AJ5902"/>
  <c r="AJ5899"/>
  <c r="AJ5895"/>
  <c r="AJ5890"/>
  <c r="AJ5885"/>
  <c r="AJ5879"/>
  <c r="AJ5875"/>
  <c r="AJ5871"/>
  <c r="AJ5866"/>
  <c r="AJ5864"/>
  <c r="AJ5860"/>
  <c r="AJ5855"/>
  <c r="AJ5852"/>
  <c r="AJ5848"/>
  <c r="AJ5846"/>
  <c r="AJ5841"/>
  <c r="AJ5837"/>
  <c r="AJ5834"/>
  <c r="AJ5830"/>
  <c r="AJ5826"/>
  <c r="AJ5822"/>
  <c r="AJ5817"/>
  <c r="AJ5814"/>
  <c r="AJ5810"/>
  <c r="AJ5803"/>
  <c r="AJ5800"/>
  <c r="AJ5793"/>
  <c r="AJ5789"/>
  <c r="AJ5716"/>
  <c r="AJ5752"/>
  <c r="AJ5744"/>
  <c r="AJ5774"/>
  <c r="AJ5715"/>
  <c r="AJ5742"/>
  <c r="AJ5673"/>
  <c r="AJ5734"/>
  <c r="AJ5714"/>
  <c r="AJ5732"/>
  <c r="AJ5685"/>
  <c r="AJ5720"/>
  <c r="AJ5754"/>
  <c r="AJ6015"/>
  <c r="AJ6028"/>
  <c r="AJ5710"/>
  <c r="AJ5706"/>
  <c r="AJ5625"/>
  <c r="AJ5718"/>
  <c r="AJ5703"/>
  <c r="AJ5697"/>
  <c r="AJ5695"/>
  <c r="AJ5689"/>
  <c r="AJ5648"/>
  <c r="AJ5683"/>
  <c r="AJ5678"/>
  <c r="AJ5674"/>
  <c r="AJ5670"/>
  <c r="AJ5725"/>
  <c r="AJ5602"/>
  <c r="AJ5660"/>
  <c r="AJ5750"/>
  <c r="AJ5637"/>
  <c r="AJ5589"/>
  <c r="AJ5603"/>
  <c r="AJ5635"/>
  <c r="AJ5631"/>
  <c r="AJ5574"/>
  <c r="AJ5626"/>
  <c r="AJ5640"/>
  <c r="AJ5585"/>
  <c r="AJ5579"/>
  <c r="AJ5606"/>
  <c r="AJ5611"/>
  <c r="AJ5608"/>
  <c r="AJ5558"/>
  <c r="AJ5633"/>
  <c r="AJ5573"/>
  <c r="AJ5571"/>
  <c r="AJ5577"/>
  <c r="AJ5582"/>
  <c r="AJ5419"/>
  <c r="AJ5561"/>
  <c r="AJ5559"/>
  <c r="AJ5554"/>
  <c r="AJ5567"/>
  <c r="AJ5549"/>
  <c r="AJ5546"/>
  <c r="AJ5542"/>
  <c r="AJ5540"/>
  <c r="AJ5536"/>
  <c r="AJ5531"/>
  <c r="AJ5535"/>
  <c r="AJ5526"/>
  <c r="AJ5525"/>
  <c r="AJ5521"/>
  <c r="AJ5517"/>
  <c r="AJ5510"/>
  <c r="AJ5507"/>
  <c r="AJ5500"/>
  <c r="AJ5238"/>
  <c r="AJ5493"/>
  <c r="AJ5489"/>
  <c r="AJ5484"/>
  <c r="AJ5295"/>
  <c r="AJ5480"/>
  <c r="AJ5476"/>
  <c r="AJ5471"/>
  <c r="AJ5467"/>
  <c r="AJ5463"/>
  <c r="AJ5461"/>
  <c r="AJ5456"/>
  <c r="AJ5452"/>
  <c r="AJ5448"/>
  <c r="AJ5444"/>
  <c r="AJ5438"/>
  <c r="AJ5435"/>
  <c r="AJ5430"/>
  <c r="AJ5268"/>
  <c r="AJ5424"/>
  <c r="AJ5420"/>
  <c r="AJ5520"/>
  <c r="AJ5414"/>
  <c r="AJ5410"/>
  <c r="AJ5406"/>
  <c r="AJ5402"/>
  <c r="AJ5399"/>
  <c r="AJ5395"/>
  <c r="AJ5392"/>
  <c r="AJ5389"/>
  <c r="AJ5385"/>
  <c r="AJ5382"/>
  <c r="AJ5378"/>
  <c r="AJ5563"/>
  <c r="AJ5371"/>
  <c r="AJ5366"/>
  <c r="AJ5362"/>
  <c r="AJ5358"/>
  <c r="AJ5352"/>
  <c r="AJ5349"/>
  <c r="AJ5226"/>
  <c r="AJ5345"/>
  <c r="AJ5266"/>
  <c r="AJ5340"/>
  <c r="AJ5338"/>
  <c r="AJ5210"/>
  <c r="AJ5087"/>
  <c r="AJ5241"/>
  <c r="AJ5248"/>
  <c r="AJ5326"/>
  <c r="AJ5322"/>
  <c r="AJ5318"/>
  <c r="AJ5315"/>
  <c r="AJ5253"/>
  <c r="AJ5503"/>
  <c r="AJ5131"/>
  <c r="AJ5304"/>
  <c r="AJ5123"/>
  <c r="AJ5296"/>
  <c r="AJ5292"/>
  <c r="AJ5289"/>
  <c r="AJ5285"/>
  <c r="AJ5243"/>
  <c r="AJ5283"/>
  <c r="AJ5239"/>
  <c r="AJ5275"/>
  <c r="AJ5142"/>
  <c r="AJ5229"/>
  <c r="AJ5267"/>
  <c r="AJ5440"/>
  <c r="AJ5222"/>
  <c r="AJ5200"/>
  <c r="AJ5208"/>
  <c r="AJ5205"/>
  <c r="AJ5207"/>
  <c r="AJ5057"/>
  <c r="AJ5206"/>
  <c r="AJ5198"/>
  <c r="AJ5191"/>
  <c r="AJ5193"/>
  <c r="AJ5184"/>
  <c r="AJ5175"/>
  <c r="AJ5006"/>
  <c r="AJ5168"/>
  <c r="AJ5114"/>
  <c r="AJ5174"/>
  <c r="AJ5074"/>
  <c r="AJ5167"/>
  <c r="AJ5157"/>
  <c r="AJ5156"/>
  <c r="AJ5153"/>
  <c r="AJ5152"/>
  <c r="AJ5140"/>
  <c r="AJ5139"/>
  <c r="AJ5130"/>
  <c r="AJ5129"/>
  <c r="AJ4995"/>
  <c r="AJ4975"/>
  <c r="AJ5128"/>
  <c r="AJ5126"/>
  <c r="AJ5086"/>
  <c r="AJ5117"/>
  <c r="AJ5189"/>
  <c r="AJ5109"/>
  <c r="AJ5108"/>
  <c r="AJ5234"/>
  <c r="AJ4898"/>
  <c r="AJ5093"/>
  <c r="AJ5068"/>
  <c r="AJ5001"/>
  <c r="AJ5132"/>
  <c r="AJ5124"/>
  <c r="AJ5060"/>
  <c r="AJ4915"/>
  <c r="AJ4930"/>
  <c r="AJ4944"/>
  <c r="AJ5073"/>
  <c r="AJ5069"/>
  <c r="AJ5044"/>
  <c r="AJ4992"/>
  <c r="AJ5037"/>
  <c r="AJ5259"/>
  <c r="AJ5346"/>
  <c r="AJ5342"/>
  <c r="AJ5265"/>
  <c r="AJ5282"/>
  <c r="AJ5336"/>
  <c r="AJ5228"/>
  <c r="AJ5255"/>
  <c r="AJ5330"/>
  <c r="AJ5327"/>
  <c r="AJ5323"/>
  <c r="AJ5319"/>
  <c r="AJ5316"/>
  <c r="AJ5328"/>
  <c r="AJ5310"/>
  <c r="AJ5103"/>
  <c r="AJ5305"/>
  <c r="AJ5301"/>
  <c r="AJ5298"/>
  <c r="AJ5244"/>
  <c r="AJ5290"/>
  <c r="AJ5286"/>
  <c r="AJ5246"/>
  <c r="AJ5107"/>
  <c r="AJ5280"/>
  <c r="AJ5254"/>
  <c r="AJ5151"/>
  <c r="AJ5233"/>
  <c r="AJ5269"/>
  <c r="AJ5225"/>
  <c r="AJ5223"/>
  <c r="AJ5218"/>
  <c r="AJ5216"/>
  <c r="AJ5075"/>
  <c r="AJ5203"/>
  <c r="AJ5134"/>
  <c r="AJ5197"/>
  <c r="AJ5199"/>
  <c r="AJ5106"/>
  <c r="AJ5194"/>
  <c r="AJ5185"/>
  <c r="AJ5177"/>
  <c r="AJ5186"/>
  <c r="AJ5169"/>
  <c r="AJ5179"/>
  <c r="AJ5164"/>
  <c r="AJ5159"/>
  <c r="AJ5171"/>
  <c r="AJ5158"/>
  <c r="AJ5182"/>
  <c r="AJ5145"/>
  <c r="AJ5100"/>
  <c r="AJ5029"/>
  <c r="AJ5154"/>
  <c r="AJ5138"/>
  <c r="AJ5091"/>
  <c r="AJ5135"/>
  <c r="AJ5127"/>
  <c r="AJ5242"/>
  <c r="AJ5076"/>
  <c r="AJ5122"/>
  <c r="AJ5118"/>
  <c r="AJ5079"/>
  <c r="AJ5110"/>
  <c r="AJ5104"/>
  <c r="AJ5071"/>
  <c r="AJ5096"/>
  <c r="AJ5094"/>
  <c r="AJ4929"/>
  <c r="AJ5084"/>
  <c r="AJ4910"/>
  <c r="AJ4991"/>
  <c r="AJ5041"/>
  <c r="AJ5056"/>
  <c r="AJ5078"/>
  <c r="AJ5051"/>
  <c r="AJ4912"/>
  <c r="AJ5046"/>
  <c r="AJ5023"/>
  <c r="AJ4890"/>
  <c r="AJ4922"/>
  <c r="AJ5035"/>
  <c r="AJ4889"/>
  <c r="AJ5030"/>
  <c r="AJ4920"/>
  <c r="AJ5024"/>
  <c r="AJ5021"/>
  <c r="AJ5016"/>
  <c r="AJ4986"/>
  <c r="AJ4952"/>
  <c r="AJ5009"/>
  <c r="AJ5007"/>
  <c r="AJ4936"/>
  <c r="AJ4946"/>
  <c r="AJ4984"/>
  <c r="AJ4996"/>
  <c r="AJ4971"/>
  <c r="AJ4973"/>
  <c r="AJ4966"/>
  <c r="AJ5102"/>
  <c r="AJ4870"/>
  <c r="AJ4911"/>
  <c r="AJ4853"/>
  <c r="AJ4918"/>
  <c r="AJ4907"/>
  <c r="AJ4962"/>
  <c r="AJ4875"/>
  <c r="AJ4983"/>
  <c r="AJ4958"/>
  <c r="AJ4908"/>
  <c r="AJ4757"/>
  <c r="AJ4935"/>
  <c r="AJ4771"/>
  <c r="AJ4917"/>
  <c r="AJ4956"/>
  <c r="AJ4864"/>
  <c r="AJ4884"/>
  <c r="AJ4783"/>
  <c r="AJ4892"/>
  <c r="AJ4749"/>
  <c r="AJ4887"/>
  <c r="AJ4881"/>
  <c r="AJ4886"/>
  <c r="AJ4876"/>
  <c r="AJ4871"/>
  <c r="AJ4748"/>
  <c r="AJ4879"/>
  <c r="AJ4869"/>
  <c r="AJ4874"/>
  <c r="AJ4865"/>
  <c r="AJ4868"/>
  <c r="AJ4850"/>
  <c r="AJ4857"/>
  <c r="AJ4777"/>
  <c r="AJ4903"/>
  <c r="AJ4555"/>
  <c r="AJ4745"/>
  <c r="AJ4832"/>
  <c r="AJ4659"/>
  <c r="AJ4695"/>
  <c r="AJ4766"/>
  <c r="AJ4825"/>
  <c r="AJ4454"/>
  <c r="AJ4810"/>
  <c r="AJ4707"/>
  <c r="AJ4803"/>
  <c r="AJ4814"/>
  <c r="AJ4691"/>
  <c r="AJ4795"/>
  <c r="AJ4522"/>
  <c r="AJ4690"/>
  <c r="AJ4785"/>
  <c r="AJ4780"/>
  <c r="AJ4526"/>
  <c r="AJ4667"/>
  <c r="AJ4721"/>
  <c r="AJ4773"/>
  <c r="AJ4551"/>
  <c r="AJ4722"/>
  <c r="AJ4684"/>
  <c r="AJ4477"/>
  <c r="AJ4709"/>
  <c r="AJ4469"/>
  <c r="AJ4758"/>
  <c r="AJ4407"/>
  <c r="AJ4706"/>
  <c r="AJ4520"/>
  <c r="AJ4753"/>
  <c r="AJ4577"/>
  <c r="AJ4696"/>
  <c r="AJ4744"/>
  <c r="AJ4693"/>
  <c r="AJ4681"/>
  <c r="AJ4443"/>
  <c r="AJ4384"/>
  <c r="AJ4529"/>
  <c r="AJ4674"/>
  <c r="AJ4595"/>
  <c r="AJ4558"/>
  <c r="AJ4621"/>
  <c r="AJ4570"/>
  <c r="AJ4662"/>
  <c r="AJ4666"/>
  <c r="AJ4362"/>
  <c r="AJ4359"/>
  <c r="AJ4347"/>
  <c r="AJ4421"/>
  <c r="AJ4353"/>
  <c r="AJ4287"/>
  <c r="AJ4479"/>
  <c r="AJ4640"/>
  <c r="AJ4343"/>
  <c r="AJ4399"/>
  <c r="AJ4451"/>
  <c r="AJ4418"/>
  <c r="AJ4623"/>
  <c r="AJ4628"/>
  <c r="AJ4625"/>
  <c r="AJ4377"/>
  <c r="AJ4313"/>
  <c r="AJ4613"/>
  <c r="AJ4603"/>
  <c r="AJ4653"/>
  <c r="AJ4598"/>
  <c r="AJ4290"/>
  <c r="AJ4593"/>
  <c r="AJ4237"/>
  <c r="AJ4708"/>
  <c r="AJ4262"/>
  <c r="AJ4584"/>
  <c r="AJ4300"/>
  <c r="AJ4579"/>
  <c r="AJ4364"/>
  <c r="AJ4559"/>
  <c r="AJ4135"/>
  <c r="AJ4566"/>
  <c r="AJ4561"/>
  <c r="AJ4163"/>
  <c r="AJ4316"/>
  <c r="AJ4440"/>
  <c r="AJ4467"/>
  <c r="AJ4388"/>
  <c r="AJ4547"/>
  <c r="AJ4318"/>
  <c r="AJ4537"/>
  <c r="AJ4535"/>
  <c r="AJ4531"/>
  <c r="AJ4317"/>
  <c r="AJ4293"/>
  <c r="AJ4514"/>
  <c r="AJ4511"/>
  <c r="AJ4515"/>
  <c r="AJ4501"/>
  <c r="AJ4507"/>
  <c r="AJ4505"/>
  <c r="AJ4415"/>
  <c r="AJ4277"/>
  <c r="AJ4492"/>
  <c r="AJ4485"/>
  <c r="AJ4403"/>
  <c r="AJ4470"/>
  <c r="AJ4394"/>
  <c r="AJ4396"/>
  <c r="AJ4244"/>
  <c r="AJ4241"/>
  <c r="AJ4542"/>
  <c r="AJ4466"/>
  <c r="AJ4236"/>
  <c r="AJ4356"/>
  <c r="AJ4453"/>
  <c r="AJ4220"/>
  <c r="AJ4228"/>
  <c r="AJ4392"/>
  <c r="AJ4247"/>
  <c r="AJ4435"/>
  <c r="AJ4405"/>
  <c r="AJ4428"/>
  <c r="AJ4314"/>
  <c r="AJ4230"/>
  <c r="AJ4426"/>
  <c r="AJ4198"/>
  <c r="AJ4417"/>
  <c r="AJ4159"/>
  <c r="AJ4271"/>
  <c r="AJ4281"/>
  <c r="AJ3977"/>
  <c r="AJ4393"/>
  <c r="AJ3951"/>
  <c r="AJ4382"/>
  <c r="AJ4284"/>
  <c r="AJ4178"/>
  <c r="AJ4326"/>
  <c r="AJ3997"/>
  <c r="AJ4004"/>
  <c r="AJ3980"/>
  <c r="AJ4315"/>
  <c r="AJ4256"/>
  <c r="AJ4308"/>
  <c r="AJ4404"/>
  <c r="AJ4165"/>
  <c r="AJ4310"/>
  <c r="AJ4184"/>
  <c r="AJ4344"/>
  <c r="AJ4124"/>
  <c r="AJ3950"/>
  <c r="AJ4150"/>
  <c r="AJ4251"/>
  <c r="AJ4215"/>
  <c r="AJ4223"/>
  <c r="AJ4177"/>
  <c r="AJ4185"/>
  <c r="AJ4060"/>
  <c r="AJ4129"/>
  <c r="AJ4122"/>
  <c r="AJ4118"/>
  <c r="AJ4136"/>
  <c r="AJ4253"/>
  <c r="AJ4213"/>
  <c r="AJ4182"/>
  <c r="AJ4194"/>
  <c r="AJ4100"/>
  <c r="AJ4189"/>
  <c r="AJ4142"/>
  <c r="AJ3963"/>
  <c r="AJ3979"/>
  <c r="AJ4322"/>
  <c r="AJ4226"/>
  <c r="AJ4208"/>
  <c r="AJ3904"/>
  <c r="AJ4088"/>
  <c r="AJ4073"/>
  <c r="AJ4072"/>
  <c r="AJ4071"/>
  <c r="AJ4068"/>
  <c r="AJ4099"/>
  <c r="AJ4066"/>
  <c r="AJ4187"/>
  <c r="AJ4061"/>
  <c r="AJ4186"/>
  <c r="AJ4054"/>
  <c r="AJ4146"/>
  <c r="AJ3986"/>
  <c r="AJ3797"/>
  <c r="AJ3800"/>
  <c r="AJ3888"/>
  <c r="AJ4028"/>
  <c r="AJ4021"/>
  <c r="AJ4063"/>
  <c r="AJ4018"/>
  <c r="AJ4016"/>
  <c r="AJ4013"/>
  <c r="AJ4091"/>
  <c r="AJ4183"/>
  <c r="AJ3580"/>
  <c r="AJ3990"/>
  <c r="AJ3902"/>
  <c r="AJ3985"/>
  <c r="AJ4096"/>
  <c r="AJ3974"/>
  <c r="AJ3815"/>
  <c r="AJ3860"/>
  <c r="AJ3780"/>
  <c r="AJ4090"/>
  <c r="AJ4052"/>
  <c r="AJ3874"/>
  <c r="AJ3975"/>
  <c r="AJ4156"/>
  <c r="AJ3960"/>
  <c r="AJ3984"/>
  <c r="AJ3708"/>
  <c r="AJ3964"/>
  <c r="AJ3966"/>
  <c r="AJ3956"/>
  <c r="AJ3954"/>
  <c r="AJ3938"/>
  <c r="AJ3937"/>
  <c r="AJ3685"/>
  <c r="AJ3261"/>
  <c r="AJ3498"/>
  <c r="AJ3957"/>
  <c r="AJ4110"/>
  <c r="AJ3924"/>
  <c r="AJ4026"/>
  <c r="AJ3920"/>
  <c r="AJ3913"/>
  <c r="AJ4051"/>
  <c r="AJ3894"/>
  <c r="AJ3854"/>
  <c r="AJ3982"/>
  <c r="AJ3886"/>
  <c r="AJ3872"/>
  <c r="AJ3865"/>
  <c r="AJ3928"/>
  <c r="AJ3876"/>
  <c r="AJ3791"/>
  <c r="AJ3934"/>
  <c r="AJ3993"/>
  <c r="AJ3844"/>
  <c r="AJ3839"/>
  <c r="AJ3891"/>
  <c r="AJ3842"/>
  <c r="AJ3958"/>
  <c r="AJ3833"/>
  <c r="AJ3829"/>
  <c r="AJ3867"/>
  <c r="AJ3822"/>
  <c r="AJ3931"/>
  <c r="AJ3821"/>
  <c r="AJ3792"/>
  <c r="AJ3723"/>
  <c r="AJ3973"/>
  <c r="AJ3796"/>
  <c r="AJ3868"/>
  <c r="AJ3090"/>
  <c r="AJ3747"/>
  <c r="AJ3784"/>
  <c r="AJ3895"/>
  <c r="AJ3693"/>
  <c r="AJ3761"/>
  <c r="AJ3921"/>
  <c r="AJ3770"/>
  <c r="AJ3840"/>
  <c r="AJ3760"/>
  <c r="AJ3757"/>
  <c r="AJ3855"/>
  <c r="AJ3624"/>
  <c r="AJ3852"/>
  <c r="AJ3927"/>
  <c r="AJ3893"/>
  <c r="AJ3736"/>
  <c r="AJ3731"/>
  <c r="AJ3727"/>
  <c r="AJ3753"/>
  <c r="AJ3744"/>
  <c r="AJ3707"/>
  <c r="AJ3714"/>
  <c r="AJ3697"/>
  <c r="AJ3836"/>
  <c r="AJ3692"/>
  <c r="AJ3271"/>
  <c r="AJ3698"/>
  <c r="AJ3683"/>
  <c r="AJ3690"/>
  <c r="AJ3097"/>
  <c r="AJ3418"/>
  <c r="AJ3676"/>
  <c r="AJ3657"/>
  <c r="AJ3363"/>
  <c r="AJ3650"/>
  <c r="AJ3663"/>
  <c r="AJ3598"/>
  <c r="AJ3653"/>
  <c r="AJ3263"/>
  <c r="AJ3643"/>
  <c r="AJ3207"/>
  <c r="AJ3636"/>
  <c r="AJ3826"/>
  <c r="AJ3517"/>
  <c r="AJ3617"/>
  <c r="AJ3728"/>
  <c r="AJ3625"/>
  <c r="AJ3622"/>
  <c r="AJ3013"/>
  <c r="AJ3615"/>
  <c r="AJ3613"/>
  <c r="AJ3709"/>
  <c r="AJ3597"/>
  <c r="AJ3729"/>
  <c r="AJ3102"/>
  <c r="AJ3589"/>
  <c r="AJ3601"/>
  <c r="AJ3501"/>
  <c r="AJ3173"/>
  <c r="AJ3590"/>
  <c r="AJ3583"/>
  <c r="AJ3581"/>
  <c r="AJ3577"/>
  <c r="AJ3430"/>
  <c r="AJ3573"/>
  <c r="AJ3535"/>
  <c r="AJ3563"/>
  <c r="AJ3258"/>
  <c r="AJ3565"/>
  <c r="AJ3561"/>
  <c r="AJ3240"/>
  <c r="AJ3556"/>
  <c r="AJ3471"/>
  <c r="AJ3548"/>
  <c r="AJ3543"/>
  <c r="AJ3190"/>
  <c r="AJ3521"/>
  <c r="AJ3390"/>
  <c r="AJ3531"/>
  <c r="AJ2972"/>
  <c r="AJ3527"/>
  <c r="AJ3313"/>
  <c r="AJ3400"/>
  <c r="AJ3012"/>
  <c r="AJ3511"/>
  <c r="AJ3496"/>
  <c r="AJ3506"/>
  <c r="AJ3502"/>
  <c r="AJ3497"/>
  <c r="AJ3494"/>
  <c r="AJ3489"/>
  <c r="AJ3478"/>
  <c r="AJ3221"/>
  <c r="AJ3479"/>
  <c r="AJ3303"/>
  <c r="AJ3326"/>
  <c r="AJ3453"/>
  <c r="AJ3462"/>
  <c r="AJ3236"/>
  <c r="AJ3456"/>
  <c r="AJ3488"/>
  <c r="AJ3444"/>
  <c r="AJ3311"/>
  <c r="AJ3437"/>
  <c r="AJ3434"/>
  <c r="AJ3424"/>
  <c r="AJ3076"/>
  <c r="AJ3427"/>
  <c r="AJ3281"/>
  <c r="AJ3417"/>
  <c r="AJ3414"/>
  <c r="AJ3409"/>
  <c r="AJ3407"/>
  <c r="AJ3404"/>
  <c r="AJ3054"/>
  <c r="AJ3398"/>
  <c r="AJ3378"/>
  <c r="AJ3377"/>
  <c r="AJ2904"/>
  <c r="AJ3309"/>
  <c r="AJ2867"/>
  <c r="AJ3002"/>
  <c r="AJ3364"/>
  <c r="AJ3351"/>
  <c r="AJ3355"/>
  <c r="AJ3245"/>
  <c r="AJ3397"/>
  <c r="AJ3169"/>
  <c r="AJ3107"/>
  <c r="AJ2822"/>
  <c r="AJ3341"/>
  <c r="AJ3336"/>
  <c r="AJ3320"/>
  <c r="AJ3327"/>
  <c r="AJ3323"/>
  <c r="AJ3163"/>
  <c r="AJ2895"/>
  <c r="AJ3316"/>
  <c r="AJ3200"/>
  <c r="AJ3306"/>
  <c r="AJ3155"/>
  <c r="AJ3291"/>
  <c r="AJ3296"/>
  <c r="AJ3294"/>
  <c r="AJ3289"/>
  <c r="AJ3132"/>
  <c r="AJ3202"/>
  <c r="AJ3273"/>
  <c r="AJ3165"/>
  <c r="AJ3185"/>
  <c r="AJ3044"/>
  <c r="AJ3039"/>
  <c r="AJ3246"/>
  <c r="AJ3252"/>
  <c r="AJ2912"/>
  <c r="AJ3022"/>
  <c r="AJ3161"/>
  <c r="AJ3226"/>
  <c r="AJ2955"/>
  <c r="AJ2945"/>
  <c r="AJ3063"/>
  <c r="AJ3148"/>
  <c r="AJ3217"/>
  <c r="AJ3214"/>
  <c r="AJ3201"/>
  <c r="AJ3204"/>
  <c r="AJ3116"/>
  <c r="AJ3197"/>
  <c r="AJ3168"/>
  <c r="AJ3181"/>
  <c r="AJ2863"/>
  <c r="AJ3175"/>
  <c r="AJ3170"/>
  <c r="AJ2830"/>
  <c r="AJ3164"/>
  <c r="AJ3136"/>
  <c r="AJ3159"/>
  <c r="AJ3069"/>
  <c r="AJ2778"/>
  <c r="AJ3084"/>
  <c r="AJ3140"/>
  <c r="AJ3134"/>
  <c r="AJ3129"/>
  <c r="AJ3123"/>
  <c r="AJ3117"/>
  <c r="AJ3059"/>
  <c r="AJ3120"/>
  <c r="AJ3030"/>
  <c r="AJ2772"/>
  <c r="AJ3103"/>
  <c r="AJ3057"/>
  <c r="AJ2922"/>
  <c r="AJ2940"/>
  <c r="AJ3101"/>
  <c r="AJ3092"/>
  <c r="AJ3087"/>
  <c r="AJ3065"/>
  <c r="AJ3088"/>
  <c r="AJ2979"/>
  <c r="AJ3038"/>
  <c r="AJ2832"/>
  <c r="AJ2929"/>
  <c r="AJ2854"/>
  <c r="AJ3062"/>
  <c r="AJ2876"/>
  <c r="AJ2732"/>
  <c r="AJ2949"/>
  <c r="AJ2918"/>
  <c r="AJ2809"/>
  <c r="AJ2896"/>
  <c r="AJ3025"/>
  <c r="AJ3004"/>
  <c r="AJ2903"/>
  <c r="AJ2713"/>
  <c r="AJ3007"/>
  <c r="AJ2951"/>
  <c r="AJ2988"/>
  <c r="AJ2892"/>
  <c r="AJ3010"/>
  <c r="AJ2900"/>
  <c r="AJ2882"/>
  <c r="AJ2872"/>
  <c r="AJ2493"/>
  <c r="AJ2844"/>
  <c r="AJ2952"/>
  <c r="AJ2921"/>
  <c r="AJ2982"/>
  <c r="AJ2870"/>
  <c r="AJ2811"/>
  <c r="AJ2836"/>
  <c r="AJ2858"/>
  <c r="AJ2755"/>
  <c r="AJ2681"/>
  <c r="AJ2866"/>
  <c r="AJ2913"/>
  <c r="AJ2648"/>
  <c r="AJ2907"/>
  <c r="AJ2738"/>
  <c r="AJ2823"/>
  <c r="AJ2845"/>
  <c r="AJ2767"/>
  <c r="AJ2766"/>
  <c r="AJ2825"/>
  <c r="AJ2856"/>
  <c r="AJ2801"/>
  <c r="AJ2670"/>
  <c r="AJ2873"/>
  <c r="AJ2789"/>
  <c r="AJ2794"/>
  <c r="AJ2853"/>
  <c r="AJ2744"/>
  <c r="AJ2803"/>
  <c r="AJ2824"/>
  <c r="AJ2773"/>
  <c r="AJ2692"/>
  <c r="AJ2831"/>
  <c r="AJ2720"/>
  <c r="AJ2761"/>
  <c r="AJ2653"/>
  <c r="AJ2796"/>
  <c r="AJ2749"/>
  <c r="AJ2813"/>
  <c r="AJ2604"/>
  <c r="AJ2714"/>
  <c r="AJ2599"/>
  <c r="AJ2735"/>
  <c r="AJ2782"/>
  <c r="AJ2717"/>
  <c r="AJ2696"/>
  <c r="AJ2574"/>
  <c r="AJ2689"/>
  <c r="AJ2719"/>
  <c r="AJ2322"/>
  <c r="AJ2711"/>
  <c r="AJ2660"/>
  <c r="AJ2675"/>
  <c r="AJ2503"/>
  <c r="AJ2611"/>
  <c r="AJ2465"/>
  <c r="AJ2694"/>
  <c r="AJ2516"/>
  <c r="AJ2341"/>
  <c r="AJ2591"/>
  <c r="AJ2726"/>
  <c r="AJ2666"/>
  <c r="AJ2628"/>
  <c r="AJ2661"/>
  <c r="AJ2665"/>
  <c r="AJ2637"/>
  <c r="AJ2609"/>
  <c r="AJ2621"/>
  <c r="AJ2552"/>
  <c r="AJ2638"/>
  <c r="AJ2399"/>
  <c r="AJ2557"/>
  <c r="AJ2542"/>
  <c r="AJ2631"/>
  <c r="AJ2573"/>
  <c r="AJ2623"/>
  <c r="AJ2486"/>
  <c r="AJ2548"/>
  <c r="AJ2610"/>
  <c r="AJ2528"/>
  <c r="AJ2522"/>
  <c r="AJ2602"/>
  <c r="AJ2603"/>
  <c r="AJ2601"/>
  <c r="AJ2504"/>
  <c r="AJ2385"/>
  <c r="AJ2510"/>
  <c r="AJ2451"/>
  <c r="AJ2561"/>
  <c r="AJ2422"/>
  <c r="AJ2530"/>
  <c r="AJ2409"/>
  <c r="AJ2447"/>
  <c r="AJ2625"/>
  <c r="AJ2533"/>
  <c r="AJ2480"/>
  <c r="AJ2572"/>
  <c r="AJ2400"/>
  <c r="AJ2331"/>
  <c r="AJ2319"/>
  <c r="AJ2509"/>
  <c r="AJ2584"/>
  <c r="AJ2543"/>
  <c r="AJ2545"/>
  <c r="AJ2560"/>
  <c r="AJ2476"/>
  <c r="AJ2535"/>
  <c r="AJ2374"/>
  <c r="AJ2527"/>
  <c r="AJ2408"/>
  <c r="AJ2515"/>
  <c r="AJ2482"/>
  <c r="AJ2426"/>
  <c r="AJ2551"/>
  <c r="AJ2352"/>
  <c r="AJ2394"/>
  <c r="AJ2457"/>
  <c r="AJ2454"/>
  <c r="AJ2178"/>
  <c r="AJ2347"/>
  <c r="AJ2235"/>
  <c r="AJ2442"/>
  <c r="AJ2487"/>
  <c r="AJ2311"/>
  <c r="AJ2375"/>
  <c r="AJ2436"/>
  <c r="AJ2325"/>
  <c r="AJ2429"/>
  <c r="AJ2419"/>
  <c r="AJ2343"/>
  <c r="AJ2082"/>
  <c r="AJ2414"/>
  <c r="AJ2262"/>
  <c r="AJ2450"/>
  <c r="AJ2187"/>
  <c r="AJ2278"/>
  <c r="AJ2434"/>
  <c r="AJ2297"/>
  <c r="AJ2425"/>
  <c r="AJ2142"/>
  <c r="AJ2346"/>
  <c r="AJ2279"/>
  <c r="AJ2418"/>
  <c r="AJ2412"/>
  <c r="AJ2333"/>
  <c r="AJ2382"/>
  <c r="AJ2261"/>
  <c r="AJ2259"/>
  <c r="AJ2398"/>
  <c r="AJ2323"/>
  <c r="AJ2285"/>
  <c r="AJ2386"/>
  <c r="AJ2212"/>
  <c r="AJ2317"/>
  <c r="AJ2249"/>
  <c r="AJ2221"/>
  <c r="AJ2222"/>
  <c r="AJ2228"/>
  <c r="AJ2298"/>
  <c r="AJ2300"/>
  <c r="AJ2231"/>
  <c r="AJ2204"/>
  <c r="AJ2084"/>
  <c r="AJ2207"/>
  <c r="AJ1971"/>
  <c r="AJ2224"/>
  <c r="AJ2058"/>
  <c r="AJ1877"/>
  <c r="AJ2229"/>
  <c r="AJ2257"/>
  <c r="AJ2154"/>
  <c r="AJ2124"/>
  <c r="AJ2253"/>
  <c r="AJ2024"/>
  <c r="AJ2304"/>
  <c r="AJ2241"/>
  <c r="AJ2225"/>
  <c r="AJ2065"/>
  <c r="AJ2157"/>
  <c r="AJ2227"/>
  <c r="AJ2158"/>
  <c r="AJ2151"/>
  <c r="AJ2102"/>
  <c r="AJ2213"/>
  <c r="AJ2003"/>
  <c r="AJ2096"/>
  <c r="AJ2202"/>
  <c r="AJ2240"/>
  <c r="AJ2138"/>
  <c r="AJ2131"/>
  <c r="AJ2258"/>
  <c r="AJ2185"/>
  <c r="AJ2181"/>
  <c r="AJ2056"/>
  <c r="AJ2114"/>
  <c r="AJ1999"/>
  <c r="AJ2230"/>
  <c r="AJ1954"/>
  <c r="AJ2120"/>
  <c r="AJ2036"/>
  <c r="AJ2048"/>
  <c r="AJ1920"/>
  <c r="AJ2016"/>
  <c r="AJ2137"/>
  <c r="AJ2037"/>
  <c r="AJ2085"/>
  <c r="AJ1986"/>
  <c r="AJ2146"/>
  <c r="AJ2009"/>
  <c r="AJ2040"/>
  <c r="AJ2066"/>
  <c r="AJ1869"/>
  <c r="AJ1853"/>
  <c r="AJ1940"/>
  <c r="AJ2059"/>
  <c r="AJ2105"/>
  <c r="AJ2007"/>
  <c r="AJ1965"/>
  <c r="AJ2101"/>
  <c r="AJ2097"/>
  <c r="AJ1867"/>
  <c r="AJ1905"/>
  <c r="AJ2083"/>
  <c r="AJ1924"/>
  <c r="AJ1957"/>
  <c r="AJ1816"/>
  <c r="AJ1953"/>
  <c r="AJ1960"/>
  <c r="AJ1949"/>
  <c r="AJ2087"/>
  <c r="AJ1897"/>
  <c r="AJ1995"/>
  <c r="AJ1868"/>
  <c r="AJ1998"/>
  <c r="AJ1950"/>
  <c r="AJ1941"/>
  <c r="AJ1780"/>
  <c r="AJ2004"/>
  <c r="AJ1991"/>
  <c r="AJ1888"/>
  <c r="AJ1831"/>
  <c r="AJ1967"/>
  <c r="AJ1964"/>
  <c r="AJ1874"/>
  <c r="AJ1981"/>
  <c r="AJ1870"/>
  <c r="AJ1955"/>
  <c r="AJ1899"/>
  <c r="AJ1945"/>
  <c r="AJ1873"/>
  <c r="AJ1770"/>
  <c r="AJ1935"/>
  <c r="AJ1790"/>
  <c r="AJ1911"/>
  <c r="AJ1922"/>
  <c r="AJ1626"/>
  <c r="AJ1918"/>
  <c r="AJ1862"/>
  <c r="AJ1713"/>
  <c r="AJ1882"/>
  <c r="AJ1824"/>
  <c r="AJ1809"/>
  <c r="AJ1850"/>
  <c r="AJ1751"/>
  <c r="AJ1800"/>
  <c r="AJ1757"/>
  <c r="AJ1838"/>
  <c r="AJ1818"/>
  <c r="AJ1671"/>
  <c r="AJ1815"/>
  <c r="AJ1728"/>
  <c r="AJ1663"/>
  <c r="AJ1866"/>
  <c r="AJ1860"/>
  <c r="AJ1909"/>
  <c r="AJ1743"/>
  <c r="AJ1802"/>
  <c r="AJ1793"/>
  <c r="AJ1507"/>
  <c r="AJ1782"/>
  <c r="AJ1653"/>
  <c r="AJ1716"/>
  <c r="AJ1642"/>
  <c r="AJ1832"/>
  <c r="AJ1659"/>
  <c r="AJ1632"/>
  <c r="AJ1700"/>
  <c r="AJ1814"/>
  <c r="AJ1749"/>
  <c r="AJ1755"/>
  <c r="AJ1742"/>
  <c r="AJ1683"/>
  <c r="AJ1692"/>
  <c r="AJ1688"/>
  <c r="AJ1727"/>
  <c r="AJ1661"/>
  <c r="AJ1729"/>
  <c r="AJ1734"/>
  <c r="AJ1754"/>
  <c r="AJ1747"/>
  <c r="AJ1601"/>
  <c r="AJ1540"/>
  <c r="AJ1702"/>
  <c r="AJ1639"/>
  <c r="AJ1733"/>
  <c r="AJ1623"/>
  <c r="AJ1477"/>
  <c r="AJ1725"/>
  <c r="AJ1593"/>
  <c r="AJ1731"/>
  <c r="AJ1720"/>
  <c r="AJ1172"/>
  <c r="AJ1664"/>
  <c r="AJ1616"/>
  <c r="AJ1487"/>
  <c r="AJ1658"/>
  <c r="AJ1686"/>
  <c r="AJ1564"/>
  <c r="AJ1460"/>
  <c r="AJ1685"/>
  <c r="AJ1695"/>
  <c r="AJ1539"/>
  <c r="AJ1546"/>
  <c r="AJ1622"/>
  <c r="AJ1615"/>
  <c r="AJ1532"/>
  <c r="AJ1535"/>
  <c r="AJ1537"/>
  <c r="AJ1475"/>
  <c r="AJ1596"/>
  <c r="AJ1566"/>
  <c r="AJ1514"/>
  <c r="AJ1467"/>
  <c r="AJ1526"/>
  <c r="AJ1553"/>
  <c r="AJ1474"/>
  <c r="AJ1479"/>
  <c r="AJ1577"/>
  <c r="AJ1530"/>
  <c r="AJ1495"/>
  <c r="AJ1518"/>
  <c r="AJ1599"/>
  <c r="AJ1420"/>
  <c r="AJ1522"/>
  <c r="AJ1560"/>
  <c r="AJ1548"/>
  <c r="AJ1425"/>
  <c r="AJ1471"/>
  <c r="AJ1470"/>
  <c r="AJ1289"/>
  <c r="AJ1465"/>
  <c r="AJ1490"/>
  <c r="AJ1492"/>
  <c r="AJ1497"/>
  <c r="AJ1262"/>
  <c r="AJ1347"/>
  <c r="AJ1307"/>
  <c r="AJ1499"/>
  <c r="AJ1485"/>
  <c r="AJ1186"/>
  <c r="AJ1445"/>
  <c r="AJ1411"/>
  <c r="AJ1366"/>
  <c r="AJ1437"/>
  <c r="AJ1404"/>
  <c r="AJ1387"/>
  <c r="AJ1328"/>
  <c r="AJ1390"/>
  <c r="AJ1463"/>
  <c r="AJ1456"/>
  <c r="AJ1302"/>
  <c r="AJ1233"/>
  <c r="AJ1278"/>
  <c r="AJ1379"/>
  <c r="AJ1446"/>
  <c r="AJ1386"/>
  <c r="AJ1367"/>
  <c r="AJ1312"/>
  <c r="AJ1438"/>
  <c r="AJ1357"/>
  <c r="AJ1382"/>
  <c r="AJ1062"/>
  <c r="AJ1212"/>
  <c r="AJ1300"/>
  <c r="AJ1359"/>
  <c r="AJ1334"/>
  <c r="AJ1374"/>
  <c r="AJ1344"/>
  <c r="AJ1341"/>
  <c r="AJ1365"/>
  <c r="AJ1306"/>
  <c r="AJ5311"/>
  <c r="AJ5333"/>
  <c r="AJ5306"/>
  <c r="AJ5302"/>
  <c r="AJ5236"/>
  <c r="AJ5293"/>
  <c r="AJ5196"/>
  <c r="AJ5287"/>
  <c r="AJ5211"/>
  <c r="AJ5146"/>
  <c r="AJ5281"/>
  <c r="AJ5276"/>
  <c r="AJ5274"/>
  <c r="AJ5272"/>
  <c r="AJ5230"/>
  <c r="AJ5263"/>
  <c r="AJ5221"/>
  <c r="AJ5219"/>
  <c r="AJ5217"/>
  <c r="AJ5250"/>
  <c r="AJ5002"/>
  <c r="AJ5202"/>
  <c r="AJ5204"/>
  <c r="AJ5061"/>
  <c r="AJ5235"/>
  <c r="AJ5058"/>
  <c r="AJ5261"/>
  <c r="AJ5180"/>
  <c r="AJ5187"/>
  <c r="AJ5183"/>
  <c r="AJ5181"/>
  <c r="AJ5166"/>
  <c r="AJ5161"/>
  <c r="AJ5111"/>
  <c r="AJ5160"/>
  <c r="AJ5149"/>
  <c r="AJ5047"/>
  <c r="AJ5143"/>
  <c r="AJ5141"/>
  <c r="AJ5147"/>
  <c r="AJ5095"/>
  <c r="AJ5014"/>
  <c r="AJ4989"/>
  <c r="AJ5099"/>
  <c r="AJ5088"/>
  <c r="AJ5083"/>
  <c r="AJ5125"/>
  <c r="AJ5043"/>
  <c r="AJ5190"/>
  <c r="AJ5112"/>
  <c r="AJ4951"/>
  <c r="AJ5072"/>
  <c r="AJ5101"/>
  <c r="AJ4933"/>
  <c r="AJ5090"/>
  <c r="AJ5067"/>
  <c r="AJ5066"/>
  <c r="AJ5064"/>
  <c r="AJ5062"/>
  <c r="AJ5025"/>
  <c r="AJ5080"/>
  <c r="AJ5052"/>
  <c r="AJ5054"/>
  <c r="AJ4988"/>
  <c r="AJ5045"/>
  <c r="AJ5042"/>
  <c r="AJ5038"/>
  <c r="AJ5036"/>
  <c r="AJ5034"/>
  <c r="AJ5031"/>
  <c r="AJ4976"/>
  <c r="AJ4954"/>
  <c r="AJ4882"/>
  <c r="AJ4960"/>
  <c r="AJ5013"/>
  <c r="AJ4953"/>
  <c r="AJ5010"/>
  <c r="AJ4838"/>
  <c r="AJ5004"/>
  <c r="AJ5000"/>
  <c r="AJ4897"/>
  <c r="AJ4997"/>
  <c r="AJ4993"/>
  <c r="AJ4943"/>
  <c r="AJ4940"/>
  <c r="AJ4837"/>
  <c r="AJ4950"/>
  <c r="AJ4977"/>
  <c r="AJ4928"/>
  <c r="AJ4919"/>
  <c r="AJ4938"/>
  <c r="AJ4937"/>
  <c r="AJ4877"/>
  <c r="AJ4967"/>
  <c r="AJ4827"/>
  <c r="AJ4978"/>
  <c r="AJ4767"/>
  <c r="AJ4741"/>
  <c r="AJ4909"/>
  <c r="AJ4942"/>
  <c r="AJ4914"/>
  <c r="AJ4906"/>
  <c r="AJ4790"/>
  <c r="AJ4927"/>
  <c r="AJ4893"/>
  <c r="AJ4896"/>
  <c r="AJ4921"/>
  <c r="AJ4891"/>
  <c r="AJ4794"/>
  <c r="AJ4557"/>
  <c r="AJ4712"/>
  <c r="AJ4819"/>
  <c r="AJ4894"/>
  <c r="AJ4863"/>
  <c r="AJ4901"/>
  <c r="AJ4647"/>
  <c r="AJ4798"/>
  <c r="AJ4851"/>
  <c r="AJ4849"/>
  <c r="AJ4789"/>
  <c r="AJ4839"/>
  <c r="AJ4685"/>
  <c r="AJ4843"/>
  <c r="AJ4842"/>
  <c r="AJ4828"/>
  <c r="AJ4831"/>
  <c r="AJ4759"/>
  <c r="AJ4675"/>
  <c r="AJ4705"/>
  <c r="AJ4764"/>
  <c r="AJ4807"/>
  <c r="AJ4747"/>
  <c r="AJ4844"/>
  <c r="AJ4799"/>
  <c r="AJ4796"/>
  <c r="AJ4792"/>
  <c r="AJ4734"/>
  <c r="AJ4737"/>
  <c r="AJ4781"/>
  <c r="AJ4476"/>
  <c r="AJ4775"/>
  <c r="AJ4830"/>
  <c r="AJ4452"/>
  <c r="AJ4414"/>
  <c r="AJ4723"/>
  <c r="AJ4630"/>
  <c r="AJ4715"/>
  <c r="AJ4669"/>
  <c r="AJ4761"/>
  <c r="AJ4412"/>
  <c r="AJ4408"/>
  <c r="AJ4664"/>
  <c r="AJ4431"/>
  <c r="AJ4703"/>
  <c r="AJ4633"/>
  <c r="AJ4726"/>
  <c r="AJ4730"/>
  <c r="AJ4769"/>
  <c r="AJ4688"/>
  <c r="AJ4637"/>
  <c r="AJ4682"/>
  <c r="AJ4661"/>
  <c r="AJ4676"/>
  <c r="AJ4572"/>
  <c r="AJ4692"/>
  <c r="AJ4620"/>
  <c r="AJ4614"/>
  <c r="AJ4655"/>
  <c r="AJ4702"/>
  <c r="AJ4654"/>
  <c r="AJ4651"/>
  <c r="AJ4349"/>
  <c r="AJ4646"/>
  <c r="AJ4644"/>
  <c r="AJ4449"/>
  <c r="AJ4642"/>
  <c r="AJ4563"/>
  <c r="AJ4677"/>
  <c r="AJ4631"/>
  <c r="AJ4673"/>
  <c r="AJ4504"/>
  <c r="AJ4624"/>
  <c r="AJ4629"/>
  <c r="AJ4618"/>
  <c r="AJ4615"/>
  <c r="AJ4375"/>
  <c r="AJ4327"/>
  <c r="AJ4604"/>
  <c r="AJ4609"/>
  <c r="AJ4342"/>
  <c r="AJ4602"/>
  <c r="AJ4596"/>
  <c r="AJ4307"/>
  <c r="AJ4306"/>
  <c r="AJ4587"/>
  <c r="AJ4585"/>
  <c r="AJ4532"/>
  <c r="AJ4221"/>
  <c r="AJ4460"/>
  <c r="AJ4560"/>
  <c r="AJ4571"/>
  <c r="AJ4553"/>
  <c r="AJ4562"/>
  <c r="AJ4546"/>
  <c r="AJ4554"/>
  <c r="AJ4104"/>
  <c r="AJ4550"/>
  <c r="AJ4465"/>
  <c r="AJ4548"/>
  <c r="AJ4544"/>
  <c r="AJ4538"/>
  <c r="AJ4523"/>
  <c r="AJ4265"/>
  <c r="AJ4530"/>
  <c r="AJ4528"/>
  <c r="AJ4121"/>
  <c r="AJ4270"/>
  <c r="AJ4516"/>
  <c r="AJ4512"/>
  <c r="AJ4509"/>
  <c r="AJ4257"/>
  <c r="AJ4497"/>
  <c r="AJ4494"/>
  <c r="AJ4480"/>
  <c r="AJ4486"/>
  <c r="AJ4483"/>
  <c r="AJ4471"/>
  <c r="AJ4170"/>
  <c r="AJ4167"/>
  <c r="AJ4278"/>
  <c r="AJ4274"/>
  <c r="AJ4355"/>
  <c r="AJ4238"/>
  <c r="AJ4361"/>
  <c r="AJ4462"/>
  <c r="AJ4285"/>
  <c r="AJ4401"/>
  <c r="AJ4397"/>
  <c r="AJ4445"/>
  <c r="AJ4438"/>
  <c r="AJ4437"/>
  <c r="AJ4406"/>
  <c r="AJ4370"/>
  <c r="AJ4276"/>
  <c r="AJ4425"/>
  <c r="AJ4224"/>
  <c r="AJ4358"/>
  <c r="AJ4039"/>
  <c r="AJ4020"/>
  <c r="AJ4200"/>
  <c r="AJ4369"/>
  <c r="AJ4346"/>
  <c r="AJ4395"/>
  <c r="AJ4352"/>
  <c r="AJ4105"/>
  <c r="AJ4379"/>
  <c r="AJ3991"/>
  <c r="AJ4376"/>
  <c r="AJ4266"/>
  <c r="AJ4162"/>
  <c r="AJ4261"/>
  <c r="AJ4325"/>
  <c r="AJ4161"/>
  <c r="AJ4275"/>
  <c r="AJ4363"/>
  <c r="AJ3849"/>
  <c r="AJ4294"/>
  <c r="AJ4264"/>
  <c r="AJ4154"/>
  <c r="AJ4304"/>
  <c r="AJ3814"/>
  <c r="AJ4386"/>
  <c r="AJ3811"/>
  <c r="AJ4145"/>
  <c r="AJ4331"/>
  <c r="AJ4127"/>
  <c r="AJ4134"/>
  <c r="AJ4207"/>
  <c r="AJ4117"/>
  <c r="AJ4109"/>
  <c r="AJ4119"/>
  <c r="AJ4258"/>
  <c r="AJ4209"/>
  <c r="AJ4214"/>
  <c r="AJ4108"/>
  <c r="AJ3919"/>
  <c r="AJ4101"/>
  <c r="AJ4095"/>
  <c r="AJ3905"/>
  <c r="AJ4092"/>
  <c r="AJ4089"/>
  <c r="AJ4137"/>
  <c r="AJ4084"/>
  <c r="AJ3983"/>
  <c r="AJ4164"/>
  <c r="AJ3793"/>
  <c r="AJ4067"/>
  <c r="AJ3776"/>
  <c r="AJ4206"/>
  <c r="AJ4192"/>
  <c r="AJ4197"/>
  <c r="AJ4022"/>
  <c r="AJ4034"/>
  <c r="AJ4115"/>
  <c r="AJ3431"/>
  <c r="AJ4130"/>
  <c r="AJ3910"/>
  <c r="AJ4045"/>
  <c r="AJ4038"/>
  <c r="AJ3555"/>
  <c r="AJ4094"/>
  <c r="AJ4139"/>
  <c r="AJ4202"/>
  <c r="AJ4009"/>
  <c r="AJ4155"/>
  <c r="AJ4017"/>
  <c r="AJ3648"/>
  <c r="AJ4043"/>
  <c r="AJ3995"/>
  <c r="AJ3677"/>
  <c r="AJ3750"/>
  <c r="AJ4212"/>
  <c r="AJ4128"/>
  <c r="AJ3988"/>
  <c r="AJ3283"/>
  <c r="AJ4024"/>
  <c r="AJ3774"/>
  <c r="AJ3807"/>
  <c r="AJ3505"/>
  <c r="AJ4166"/>
  <c r="AJ4111"/>
  <c r="AJ4015"/>
  <c r="AJ4040"/>
  <c r="AJ4078"/>
  <c r="AJ4059"/>
  <c r="AJ3645"/>
  <c r="AJ3965"/>
  <c r="AJ3961"/>
  <c r="AJ4046"/>
  <c r="AJ3777"/>
  <c r="AJ3972"/>
  <c r="AJ3939"/>
  <c r="AJ3755"/>
  <c r="AJ3944"/>
  <c r="AJ3725"/>
  <c r="AJ3871"/>
  <c r="AJ3933"/>
  <c r="AJ3901"/>
  <c r="AJ3922"/>
  <c r="AJ4036"/>
  <c r="AJ3916"/>
  <c r="AJ4003"/>
  <c r="AJ3828"/>
  <c r="AJ3642"/>
  <c r="AJ3898"/>
  <c r="AJ3610"/>
  <c r="AJ3703"/>
  <c r="AJ3885"/>
  <c r="AJ3864"/>
  <c r="AJ3863"/>
  <c r="AJ3628"/>
  <c r="AJ3857"/>
  <c r="AJ3866"/>
  <c r="AJ3846"/>
  <c r="AJ3850"/>
  <c r="AJ4000"/>
  <c r="AJ3734"/>
  <c r="AJ3838"/>
  <c r="AJ3562"/>
  <c r="AJ3949"/>
  <c r="AJ3818"/>
  <c r="AJ3823"/>
  <c r="AJ3914"/>
  <c r="AJ3940"/>
  <c r="AJ3907"/>
  <c r="AJ3809"/>
  <c r="AJ3804"/>
  <c r="AJ3798"/>
  <c r="AJ3557"/>
  <c r="AJ3445"/>
  <c r="AJ3786"/>
  <c r="AJ3775"/>
  <c r="AJ3772"/>
  <c r="AJ3779"/>
  <c r="AJ3952"/>
  <c r="AJ3884"/>
  <c r="AJ3771"/>
  <c r="AJ3765"/>
  <c r="AJ3763"/>
  <c r="AJ3758"/>
  <c r="AJ3741"/>
  <c r="AJ3748"/>
  <c r="AJ3735"/>
  <c r="AJ3611"/>
  <c r="AJ3395"/>
  <c r="AJ3724"/>
  <c r="AJ3732"/>
  <c r="AJ3280"/>
  <c r="AJ3358"/>
  <c r="AJ3721"/>
  <c r="AJ3720"/>
  <c r="AJ3705"/>
  <c r="AJ3467"/>
  <c r="AJ3671"/>
  <c r="AJ3616"/>
  <c r="AJ3307"/>
  <c r="AJ3688"/>
  <c r="AJ3607"/>
  <c r="AJ3694"/>
  <c r="AJ3790"/>
  <c r="AJ3682"/>
  <c r="AJ3454"/>
  <c r="AJ3674"/>
  <c r="AJ3669"/>
  <c r="AJ3666"/>
  <c r="AJ3699"/>
  <c r="AJ3658"/>
  <c r="AJ3183"/>
  <c r="AJ3640"/>
  <c r="AJ3644"/>
  <c r="AJ3641"/>
  <c r="AJ3637"/>
  <c r="AJ3572"/>
  <c r="AJ3633"/>
  <c r="AJ3515"/>
  <c r="AJ3166"/>
  <c r="AJ3490"/>
  <c r="AJ3623"/>
  <c r="AJ3619"/>
  <c r="AJ3718"/>
  <c r="AJ3605"/>
  <c r="AJ3260"/>
  <c r="AJ3609"/>
  <c r="AJ3596"/>
  <c r="AJ3335"/>
  <c r="AJ3603"/>
  <c r="AJ3602"/>
  <c r="AJ3068"/>
  <c r="AJ3579"/>
  <c r="AJ3592"/>
  <c r="AJ3584"/>
  <c r="AJ3681"/>
  <c r="AJ3342"/>
  <c r="AJ3470"/>
  <c r="AJ3574"/>
  <c r="AJ3566"/>
  <c r="AJ3570"/>
  <c r="AJ3569"/>
  <c r="AJ3558"/>
  <c r="AJ3553"/>
  <c r="AJ3559"/>
  <c r="AJ3179"/>
  <c r="AJ3537"/>
  <c r="AJ3475"/>
  <c r="AJ3529"/>
  <c r="AJ3541"/>
  <c r="AJ3464"/>
  <c r="AJ3534"/>
  <c r="AJ3532"/>
  <c r="AJ3051"/>
  <c r="AJ3513"/>
  <c r="AJ3522"/>
  <c r="AJ3516"/>
  <c r="AJ3055"/>
  <c r="AJ3512"/>
  <c r="AJ3508"/>
  <c r="AJ3020"/>
  <c r="AJ3375"/>
  <c r="AJ3376"/>
  <c r="AJ3093"/>
  <c r="AJ3491"/>
  <c r="AJ3485"/>
  <c r="AJ3484"/>
  <c r="AJ3481"/>
  <c r="AJ3472"/>
  <c r="AJ3465"/>
  <c r="AJ3466"/>
  <c r="AJ3463"/>
  <c r="AJ3348"/>
  <c r="AJ3333"/>
  <c r="AJ3441"/>
  <c r="AJ3446"/>
  <c r="AJ3442"/>
  <c r="AJ3438"/>
  <c r="AJ3302"/>
  <c r="AJ3432"/>
  <c r="AJ3297"/>
  <c r="AJ3411"/>
  <c r="AJ3422"/>
  <c r="AJ3420"/>
  <c r="AJ3331"/>
  <c r="AJ3412"/>
  <c r="AJ3290"/>
  <c r="AJ3388"/>
  <c r="AJ3402"/>
  <c r="AJ3384"/>
  <c r="AJ3394"/>
  <c r="AJ3389"/>
  <c r="AJ3374"/>
  <c r="AJ3379"/>
  <c r="AJ3080"/>
  <c r="AJ3371"/>
  <c r="AJ3368"/>
  <c r="AJ3473"/>
  <c r="AJ3356"/>
  <c r="AJ3353"/>
  <c r="AJ3282"/>
  <c r="AJ2842"/>
  <c r="AJ3346"/>
  <c r="AJ3231"/>
  <c r="AJ3241"/>
  <c r="AJ3337"/>
  <c r="AJ3330"/>
  <c r="AJ3328"/>
  <c r="AJ3230"/>
  <c r="AJ3315"/>
  <c r="AJ3152"/>
  <c r="AJ3195"/>
  <c r="AJ2891"/>
  <c r="AJ3009"/>
  <c r="AJ3149"/>
  <c r="AJ3099"/>
  <c r="AJ3298"/>
  <c r="AJ3184"/>
  <c r="AJ2911"/>
  <c r="AJ3286"/>
  <c r="AJ3278"/>
  <c r="AJ3177"/>
  <c r="AJ3269"/>
  <c r="AJ3255"/>
  <c r="AJ3264"/>
  <c r="AJ3256"/>
  <c r="AJ3254"/>
  <c r="AJ2946"/>
  <c r="AJ3250"/>
  <c r="AJ3237"/>
  <c r="AJ2964"/>
  <c r="AJ3229"/>
  <c r="AJ3235"/>
  <c r="AJ3233"/>
  <c r="AJ3018"/>
  <c r="AJ2875"/>
  <c r="AJ3210"/>
  <c r="AJ3047"/>
  <c r="AJ3211"/>
  <c r="AJ3345"/>
  <c r="AJ3094"/>
  <c r="AJ3198"/>
  <c r="AJ3193"/>
  <c r="AJ3187"/>
  <c r="AJ2919"/>
  <c r="AJ3124"/>
  <c r="AJ2787"/>
  <c r="AJ2990"/>
  <c r="AJ3160"/>
  <c r="AJ3158"/>
  <c r="AJ2930"/>
  <c r="AJ3151"/>
  <c r="AJ3052"/>
  <c r="AJ3141"/>
  <c r="AJ2978"/>
  <c r="AJ3126"/>
  <c r="AJ3131"/>
  <c r="AJ2944"/>
  <c r="AJ3118"/>
  <c r="AJ3070"/>
  <c r="AJ3111"/>
  <c r="AJ3109"/>
  <c r="AJ2948"/>
  <c r="AJ3027"/>
  <c r="AJ3104"/>
  <c r="AJ2960"/>
  <c r="AJ3100"/>
  <c r="AJ2938"/>
  <c r="AJ3079"/>
  <c r="AJ3028"/>
  <c r="AJ3006"/>
  <c r="AJ3045"/>
  <c r="AJ2936"/>
  <c r="AJ3042"/>
  <c r="AJ3072"/>
  <c r="AJ3074"/>
  <c r="AJ2997"/>
  <c r="AJ3005"/>
  <c r="AJ3060"/>
  <c r="AJ2943"/>
  <c r="AJ3058"/>
  <c r="AJ2898"/>
  <c r="AJ2869"/>
  <c r="AJ2910"/>
  <c r="AJ3011"/>
  <c r="AJ3041"/>
  <c r="AJ2678"/>
  <c r="AJ2956"/>
  <c r="AJ2894"/>
  <c r="AJ2994"/>
  <c r="AJ2942"/>
  <c r="AJ2981"/>
  <c r="AJ2939"/>
  <c r="AJ2839"/>
  <c r="AJ2998"/>
  <c r="AJ2968"/>
  <c r="AJ3003"/>
  <c r="AJ2880"/>
  <c r="AJ2878"/>
  <c r="AJ2886"/>
  <c r="AJ2953"/>
  <c r="AJ2871"/>
  <c r="AJ2914"/>
  <c r="AJ2934"/>
  <c r="AJ2727"/>
  <c r="AJ2617"/>
  <c r="AJ2840"/>
  <c r="AJ2883"/>
  <c r="AJ2640"/>
  <c r="AJ2774"/>
  <c r="AJ2852"/>
  <c r="AJ2884"/>
  <c r="AJ2833"/>
  <c r="AJ2877"/>
  <c r="AJ2724"/>
  <c r="AJ2855"/>
  <c r="AJ2777"/>
  <c r="AJ2651"/>
  <c r="AJ2860"/>
  <c r="AJ2683"/>
  <c r="AJ2838"/>
  <c r="AJ2879"/>
  <c r="AJ2736"/>
  <c r="AJ2634"/>
  <c r="AJ2655"/>
  <c r="AJ2517"/>
  <c r="AJ2776"/>
  <c r="AJ2620"/>
  <c r="AJ2793"/>
  <c r="AJ2644"/>
  <c r="AJ2674"/>
  <c r="AJ2657"/>
  <c r="AJ2734"/>
  <c r="AJ2690"/>
  <c r="AJ2797"/>
  <c r="AJ2792"/>
  <c r="AJ2740"/>
  <c r="AJ2685"/>
  <c r="AJ2616"/>
  <c r="AJ2775"/>
  <c r="AJ2785"/>
  <c r="AJ2478"/>
  <c r="AJ2760"/>
  <c r="AJ2723"/>
  <c r="AJ2769"/>
  <c r="AJ2743"/>
  <c r="AJ2671"/>
  <c r="AJ2571"/>
  <c r="AJ2607"/>
  <c r="AJ2520"/>
  <c r="AJ2703"/>
  <c r="AJ2698"/>
  <c r="AJ2613"/>
  <c r="AJ2636"/>
  <c r="AJ2733"/>
  <c r="AJ2753"/>
  <c r="AJ2676"/>
  <c r="AJ2570"/>
  <c r="AJ2506"/>
  <c r="AJ2499"/>
  <c r="AJ2667"/>
  <c r="AJ2531"/>
  <c r="AJ2672"/>
  <c r="AJ2371"/>
  <c r="AJ2553"/>
  <c r="AJ2565"/>
  <c r="AJ2395"/>
  <c r="AJ2357"/>
  <c r="AJ2612"/>
  <c r="AJ2633"/>
  <c r="AJ2391"/>
  <c r="AJ2626"/>
  <c r="AJ2581"/>
  <c r="AJ2579"/>
  <c r="AJ2619"/>
  <c r="AJ2614"/>
  <c r="AJ2534"/>
  <c r="AJ2568"/>
  <c r="AJ2532"/>
  <c r="AJ2350"/>
  <c r="AJ2521"/>
  <c r="AJ2556"/>
  <c r="AJ2596"/>
  <c r="AJ2435"/>
  <c r="AJ2592"/>
  <c r="AJ2585"/>
  <c r="AJ2580"/>
  <c r="AJ2433"/>
  <c r="AJ2577"/>
  <c r="AJ2541"/>
  <c r="AJ2404"/>
  <c r="AJ2512"/>
  <c r="AJ2526"/>
  <c r="AJ2562"/>
  <c r="AJ2544"/>
  <c r="AJ2428"/>
  <c r="AJ2267"/>
  <c r="AJ2329"/>
  <c r="AJ2554"/>
  <c r="AJ2481"/>
  <c r="AJ2216"/>
  <c r="AJ2494"/>
  <c r="AJ2379"/>
  <c r="AJ2536"/>
  <c r="AJ2466"/>
  <c r="AJ2523"/>
  <c r="AJ2368"/>
  <c r="AJ2472"/>
  <c r="AJ2460"/>
  <c r="AJ2430"/>
  <c r="AJ2416"/>
  <c r="AJ2505"/>
  <c r="AJ2420"/>
  <c r="AJ2360"/>
  <c r="AJ2389"/>
  <c r="AJ2498"/>
  <c r="AJ2337"/>
  <c r="AJ2413"/>
  <c r="AJ2401"/>
  <c r="AJ2180"/>
  <c r="AJ2488"/>
  <c r="AJ2196"/>
  <c r="AJ2439"/>
  <c r="AJ2280"/>
  <c r="AJ2440"/>
  <c r="AJ2392"/>
  <c r="AJ2473"/>
  <c r="AJ2461"/>
  <c r="AJ2390"/>
  <c r="AJ2327"/>
  <c r="AJ2365"/>
  <c r="AJ2372"/>
  <c r="AJ2405"/>
  <c r="AJ2438"/>
  <c r="AJ2303"/>
  <c r="AJ2281"/>
  <c r="AJ2184"/>
  <c r="AJ2351"/>
  <c r="AJ2126"/>
  <c r="AJ2307"/>
  <c r="AJ2051"/>
  <c r="AJ2125"/>
  <c r="AJ2252"/>
  <c r="AJ2396"/>
  <c r="AJ2362"/>
  <c r="AJ2339"/>
  <c r="AJ2256"/>
  <c r="AJ2330"/>
  <c r="AJ2237"/>
  <c r="AJ2387"/>
  <c r="AJ2345"/>
  <c r="AJ2174"/>
  <c r="AJ2348"/>
  <c r="AJ2308"/>
  <c r="AJ2177"/>
  <c r="AJ2189"/>
  <c r="AJ2354"/>
  <c r="AJ2293"/>
  <c r="AJ2147"/>
  <c r="AJ2238"/>
  <c r="AJ2234"/>
  <c r="AJ2310"/>
  <c r="AJ2260"/>
  <c r="AJ2206"/>
  <c r="AJ2336"/>
  <c r="AJ2115"/>
  <c r="AJ2190"/>
  <c r="AJ2017"/>
  <c r="AJ2247"/>
  <c r="AJ2149"/>
  <c r="AJ2313"/>
  <c r="AJ2172"/>
  <c r="AJ2243"/>
  <c r="AJ2161"/>
  <c r="AJ2049"/>
  <c r="AJ2013"/>
  <c r="AJ2109"/>
  <c r="AJ2128"/>
  <c r="AJ2156"/>
  <c r="AJ2144"/>
  <c r="AJ2033"/>
  <c r="AJ2005"/>
  <c r="AJ2093"/>
  <c r="AJ2139"/>
  <c r="AJ2030"/>
  <c r="AJ2150"/>
  <c r="AJ2060"/>
  <c r="AJ2089"/>
  <c r="AJ2166"/>
  <c r="AJ2078"/>
  <c r="AJ2155"/>
  <c r="AJ2211"/>
  <c r="AJ2219"/>
  <c r="AJ2100"/>
  <c r="AJ2134"/>
  <c r="AJ2165"/>
  <c r="AJ1932"/>
  <c r="AJ2171"/>
  <c r="AJ2032"/>
  <c r="AJ2098"/>
  <c r="AJ2044"/>
  <c r="AJ1958"/>
  <c r="AJ1928"/>
  <c r="AJ2028"/>
  <c r="AJ2027"/>
  <c r="AJ2075"/>
  <c r="AJ2069"/>
  <c r="AJ1884"/>
  <c r="AJ2088"/>
  <c r="AJ2092"/>
  <c r="AJ1722"/>
  <c r="AJ1997"/>
  <c r="AJ1933"/>
  <c r="AJ2104"/>
  <c r="AJ2039"/>
  <c r="AJ2031"/>
  <c r="AJ1985"/>
  <c r="AJ1989"/>
  <c r="AJ1830"/>
  <c r="AJ1835"/>
  <c r="AJ1872"/>
  <c r="AJ2022"/>
  <c r="AJ1927"/>
  <c r="AJ2067"/>
  <c r="AJ2006"/>
  <c r="AJ2002"/>
  <c r="AJ1880"/>
  <c r="AJ1907"/>
  <c r="AJ2054"/>
  <c r="AJ1993"/>
  <c r="AJ1804"/>
  <c r="AJ1979"/>
  <c r="AJ1987"/>
  <c r="AJ1939"/>
  <c r="AJ1929"/>
  <c r="AJ1925"/>
  <c r="AJ1855"/>
  <c r="AJ1724"/>
  <c r="AJ1913"/>
  <c r="AJ1934"/>
  <c r="AJ1904"/>
  <c r="AJ1893"/>
  <c r="AJ1994"/>
  <c r="AJ1886"/>
  <c r="AJ1921"/>
  <c r="AJ1836"/>
  <c r="AJ1883"/>
  <c r="AJ1634"/>
  <c r="AJ1942"/>
  <c r="AJ1828"/>
  <c r="AJ1833"/>
  <c r="AJ1912"/>
  <c r="AJ1887"/>
  <c r="AJ1902"/>
  <c r="AJ1910"/>
  <c r="AJ1908"/>
  <c r="AJ1825"/>
  <c r="AJ1775"/>
  <c r="AJ1896"/>
  <c r="AJ1892"/>
  <c r="AJ1707"/>
  <c r="AJ1842"/>
  <c r="AJ1813"/>
  <c r="AJ1689"/>
  <c r="AJ1791"/>
  <c r="AJ1839"/>
  <c r="AJ1756"/>
  <c r="AJ1717"/>
  <c r="AJ1648"/>
  <c r="AJ1574"/>
  <c r="AJ1512"/>
  <c r="AJ1726"/>
  <c r="AJ1788"/>
  <c r="AJ1767"/>
  <c r="AJ1694"/>
  <c r="AJ1516"/>
  <c r="AJ1712"/>
  <c r="AJ1820"/>
  <c r="AJ1752"/>
  <c r="AJ1701"/>
  <c r="AJ1776"/>
  <c r="AJ1779"/>
  <c r="AJ1785"/>
  <c r="AJ1837"/>
  <c r="AJ1710"/>
  <c r="AJ1732"/>
  <c r="AJ1697"/>
  <c r="AJ1696"/>
  <c r="AJ1534"/>
  <c r="AJ1735"/>
  <c r="AJ1662"/>
  <c r="AJ1668"/>
  <c r="AJ1706"/>
  <c r="AJ1637"/>
  <c r="AJ1538"/>
  <c r="AJ1545"/>
  <c r="AJ1714"/>
  <c r="AJ1681"/>
  <c r="AJ1763"/>
  <c r="AJ1559"/>
  <c r="AJ1745"/>
  <c r="AJ1651"/>
  <c r="AJ1315"/>
  <c r="AJ1693"/>
  <c r="AJ1652"/>
  <c r="AJ1524"/>
  <c r="AJ1736"/>
  <c r="AJ1723"/>
  <c r="AJ1575"/>
  <c r="AJ1576"/>
  <c r="AJ1461"/>
  <c r="AJ1673"/>
  <c r="AJ1554"/>
  <c r="AJ1605"/>
  <c r="AJ1602"/>
  <c r="AJ1562"/>
  <c r="AJ1510"/>
  <c r="AJ1590"/>
  <c r="AJ1531"/>
  <c r="AJ1619"/>
  <c r="AJ1660"/>
  <c r="AJ1618"/>
  <c r="AJ1614"/>
  <c r="AJ1606"/>
  <c r="AJ1570"/>
  <c r="AJ1517"/>
  <c r="AJ1604"/>
  <c r="AJ1550"/>
  <c r="AJ1515"/>
  <c r="AJ1458"/>
  <c r="AJ1579"/>
  <c r="AJ1640"/>
  <c r="AJ1457"/>
  <c r="AJ1421"/>
  <c r="AJ1573"/>
  <c r="AJ1613"/>
  <c r="AJ1584"/>
  <c r="AJ1565"/>
  <c r="AJ1572"/>
  <c r="AJ1519"/>
  <c r="AJ1496"/>
  <c r="AJ1424"/>
  <c r="AJ1466"/>
  <c r="AJ1547"/>
  <c r="AJ1506"/>
  <c r="AJ1542"/>
  <c r="AJ1433"/>
  <c r="AJ1449"/>
  <c r="AJ1486"/>
  <c r="AJ1462"/>
  <c r="AJ1426"/>
  <c r="AJ1551"/>
  <c r="AJ1509"/>
  <c r="AJ1376"/>
  <c r="AJ1444"/>
  <c r="AJ1454"/>
  <c r="AJ1428"/>
  <c r="AJ1491"/>
  <c r="AJ1283"/>
  <c r="AJ1441"/>
  <c r="AJ1419"/>
  <c r="AJ1432"/>
  <c r="AJ1377"/>
  <c r="AJ1364"/>
  <c r="AJ1464"/>
  <c r="AJ1284"/>
  <c r="AJ1434"/>
  <c r="AJ1351"/>
  <c r="AJ1435"/>
  <c r="AJ1291"/>
  <c r="AJ1363"/>
  <c r="AJ1414"/>
  <c r="AJ1335"/>
  <c r="AJ1385"/>
  <c r="AJ1380"/>
  <c r="AJ1391"/>
  <c r="AJ1320"/>
  <c r="AJ1393"/>
  <c r="AJ1362"/>
  <c r="AJ1453"/>
  <c r="AJ1257"/>
  <c r="AJ1303"/>
  <c r="AJ1234"/>
  <c r="AJ1277"/>
  <c r="AJ1337"/>
  <c r="AJ1296"/>
  <c r="AJ1407"/>
  <c r="AJ1333"/>
  <c r="AJ1288"/>
  <c r="AJ1215"/>
  <c r="AJ4539"/>
  <c r="AJ4534"/>
  <c r="AJ4273"/>
  <c r="AJ4545"/>
  <c r="AJ4436"/>
  <c r="AJ4536"/>
  <c r="AJ4533"/>
  <c r="AJ4350"/>
  <c r="AJ4279"/>
  <c r="AJ4524"/>
  <c r="AJ4272"/>
  <c r="AJ4517"/>
  <c r="AJ4075"/>
  <c r="AJ4496"/>
  <c r="AJ4400"/>
  <c r="AJ4500"/>
  <c r="AJ4309"/>
  <c r="AJ4299"/>
  <c r="AJ4489"/>
  <c r="AJ4390"/>
  <c r="AJ4188"/>
  <c r="AJ4478"/>
  <c r="AJ4475"/>
  <c r="AJ4380"/>
  <c r="AJ4473"/>
  <c r="AJ4231"/>
  <c r="AJ4303"/>
  <c r="AJ4332"/>
  <c r="AJ4409"/>
  <c r="AJ4459"/>
  <c r="AJ4455"/>
  <c r="AJ4354"/>
  <c r="AJ4268"/>
  <c r="AJ4383"/>
  <c r="AJ4441"/>
  <c r="AJ4434"/>
  <c r="AJ4430"/>
  <c r="AJ4423"/>
  <c r="AJ4373"/>
  <c r="AJ4427"/>
  <c r="AJ4424"/>
  <c r="AJ4143"/>
  <c r="AJ4204"/>
  <c r="AJ4371"/>
  <c r="AJ4482"/>
  <c r="AJ4389"/>
  <c r="AJ4193"/>
  <c r="AJ4269"/>
  <c r="AJ4169"/>
  <c r="AJ4348"/>
  <c r="AJ4330"/>
  <c r="AJ4378"/>
  <c r="AJ4103"/>
  <c r="AJ4056"/>
  <c r="AJ4173"/>
  <c r="AJ4416"/>
  <c r="AJ4374"/>
  <c r="AJ4190"/>
  <c r="AJ4337"/>
  <c r="AJ4298"/>
  <c r="AJ4030"/>
  <c r="AJ4126"/>
  <c r="AJ4291"/>
  <c r="AJ4280"/>
  <c r="AJ3762"/>
  <c r="AJ3948"/>
  <c r="AJ4229"/>
  <c r="AJ4243"/>
  <c r="AJ4239"/>
  <c r="AJ4138"/>
  <c r="AJ4282"/>
  <c r="AJ4328"/>
  <c r="AJ4259"/>
  <c r="AJ4267"/>
  <c r="AJ4245"/>
  <c r="AJ4218"/>
  <c r="AJ3737"/>
  <c r="AJ4235"/>
  <c r="AJ4179"/>
  <c r="AJ4175"/>
  <c r="AJ4292"/>
  <c r="AJ4097"/>
  <c r="AJ4334"/>
  <c r="AJ4093"/>
  <c r="AJ4319"/>
  <c r="AJ4077"/>
  <c r="AJ4210"/>
  <c r="AJ4339"/>
  <c r="AJ4158"/>
  <c r="AJ4171"/>
  <c r="AJ3998"/>
  <c r="AJ3969"/>
  <c r="AJ4132"/>
  <c r="AJ4069"/>
  <c r="AJ3999"/>
  <c r="AJ4157"/>
  <c r="AJ4082"/>
  <c r="AJ4062"/>
  <c r="AJ4196"/>
  <c r="AJ3825"/>
  <c r="AJ4148"/>
  <c r="AJ4047"/>
  <c r="AJ4153"/>
  <c r="AJ4035"/>
  <c r="AJ4125"/>
  <c r="AJ4019"/>
  <c r="AJ4025"/>
  <c r="AJ3845"/>
  <c r="AJ3639"/>
  <c r="AJ4087"/>
  <c r="AJ4014"/>
  <c r="AJ4012"/>
  <c r="AJ4041"/>
  <c r="AJ4180"/>
  <c r="AJ4001"/>
  <c r="AJ4123"/>
  <c r="AJ4131"/>
  <c r="AJ4050"/>
  <c r="AJ3917"/>
  <c r="AJ4065"/>
  <c r="AJ3710"/>
  <c r="AJ4027"/>
  <c r="AJ4112"/>
  <c r="AJ3976"/>
  <c r="AJ4106"/>
  <c r="AJ3992"/>
  <c r="AJ4152"/>
  <c r="AJ4081"/>
  <c r="AJ4074"/>
  <c r="AJ3967"/>
  <c r="AJ4008"/>
  <c r="AJ3875"/>
  <c r="AJ3831"/>
  <c r="AJ3947"/>
  <c r="AJ4023"/>
  <c r="AJ4133"/>
  <c r="AJ3935"/>
  <c r="AJ3889"/>
  <c r="AJ3989"/>
  <c r="AJ4010"/>
  <c r="AJ4042"/>
  <c r="AJ3926"/>
  <c r="AJ3923"/>
  <c r="AJ3909"/>
  <c r="AJ4005"/>
  <c r="AJ3911"/>
  <c r="AJ3419"/>
  <c r="AJ3903"/>
  <c r="AJ3929"/>
  <c r="AJ3887"/>
  <c r="AJ4037"/>
  <c r="AJ3783"/>
  <c r="AJ3880"/>
  <c r="AJ3877"/>
  <c r="AJ3908"/>
  <c r="AJ3869"/>
  <c r="AJ3742"/>
  <c r="AJ3896"/>
  <c r="AJ3174"/>
  <c r="AJ3847"/>
  <c r="AJ3942"/>
  <c r="AJ3192"/>
  <c r="AJ3890"/>
  <c r="AJ3749"/>
  <c r="AJ3819"/>
  <c r="AJ3861"/>
  <c r="AJ3915"/>
  <c r="AJ3858"/>
  <c r="AJ3936"/>
  <c r="AJ3817"/>
  <c r="AJ3805"/>
  <c r="AJ3799"/>
  <c r="AJ3794"/>
  <c r="AJ3912"/>
  <c r="AJ3787"/>
  <c r="AJ3785"/>
  <c r="AJ3781"/>
  <c r="AJ3769"/>
  <c r="AJ3764"/>
  <c r="AJ3873"/>
  <c r="AJ3892"/>
  <c r="AJ3883"/>
  <c r="AJ3746"/>
  <c r="AJ3759"/>
  <c r="AJ3268"/>
  <c r="AJ3295"/>
  <c r="AJ3878"/>
  <c r="AJ3228"/>
  <c r="AJ3743"/>
  <c r="AJ3738"/>
  <c r="AJ3635"/>
  <c r="AJ3835"/>
  <c r="AJ3834"/>
  <c r="AJ3270"/>
  <c r="AJ3365"/>
  <c r="AJ3716"/>
  <c r="AJ3712"/>
  <c r="AJ3820"/>
  <c r="AJ3706"/>
  <c r="AJ3050"/>
  <c r="AJ3700"/>
  <c r="AJ3614"/>
  <c r="AJ3695"/>
  <c r="AJ3689"/>
  <c r="AJ3661"/>
  <c r="AJ3329"/>
  <c r="AJ3675"/>
  <c r="AJ3670"/>
  <c r="AJ3667"/>
  <c r="AJ3664"/>
  <c r="AJ3647"/>
  <c r="AJ3654"/>
  <c r="AJ3651"/>
  <c r="AJ3646"/>
  <c r="AJ3257"/>
  <c r="AJ3638"/>
  <c r="AJ3218"/>
  <c r="AJ3634"/>
  <c r="AJ3545"/>
  <c r="AJ3630"/>
  <c r="AJ3627"/>
  <c r="AJ3612"/>
  <c r="AJ3620"/>
  <c r="AJ3719"/>
  <c r="AJ3733"/>
  <c r="AJ3604"/>
  <c r="AJ3480"/>
  <c r="AJ3608"/>
  <c r="AJ3702"/>
  <c r="AJ3486"/>
  <c r="AJ3588"/>
  <c r="AJ3599"/>
  <c r="AJ3595"/>
  <c r="AJ3593"/>
  <c r="AJ3586"/>
  <c r="AJ3582"/>
  <c r="AJ3655"/>
  <c r="AJ3469"/>
  <c r="AJ3575"/>
  <c r="AJ2993"/>
  <c r="AJ3482"/>
  <c r="AJ3659"/>
  <c r="AJ3492"/>
  <c r="AJ3449"/>
  <c r="AJ3560"/>
  <c r="AJ3547"/>
  <c r="AJ3468"/>
  <c r="AJ3684"/>
  <c r="AJ3544"/>
  <c r="AJ3542"/>
  <c r="AJ3538"/>
  <c r="AJ3145"/>
  <c r="AJ3396"/>
  <c r="AJ3415"/>
  <c r="AJ3528"/>
  <c r="AJ3524"/>
  <c r="AJ3509"/>
  <c r="AJ3194"/>
  <c r="AJ3406"/>
  <c r="AJ3668"/>
  <c r="AJ3392"/>
  <c r="AJ3503"/>
  <c r="AJ3500"/>
  <c r="AJ3138"/>
  <c r="AJ3493"/>
  <c r="AJ3091"/>
  <c r="AJ3536"/>
  <c r="AJ3474"/>
  <c r="AJ3477"/>
  <c r="AJ3696"/>
  <c r="AJ3460"/>
  <c r="AJ3451"/>
  <c r="AJ3425"/>
  <c r="AJ3385"/>
  <c r="AJ3621"/>
  <c r="AJ3439"/>
  <c r="AJ3443"/>
  <c r="AJ3550"/>
  <c r="AJ3321"/>
  <c r="AJ3332"/>
  <c r="AJ2931"/>
  <c r="AJ3429"/>
  <c r="AJ3423"/>
  <c r="AJ3421"/>
  <c r="AJ3219"/>
  <c r="AJ3413"/>
  <c r="AJ3393"/>
  <c r="AJ3405"/>
  <c r="AJ3387"/>
  <c r="AJ3401"/>
  <c r="AJ2980"/>
  <c r="AJ3075"/>
  <c r="AJ3172"/>
  <c r="AJ3380"/>
  <c r="AJ3366"/>
  <c r="AJ3373"/>
  <c r="AJ3024"/>
  <c r="AJ3125"/>
  <c r="AJ3359"/>
  <c r="AJ2999"/>
  <c r="AJ2901"/>
  <c r="AJ3349"/>
  <c r="AJ3095"/>
  <c r="AJ3334"/>
  <c r="AJ3343"/>
  <c r="AJ3338"/>
  <c r="AJ3232"/>
  <c r="AJ3552"/>
  <c r="AJ3324"/>
  <c r="AJ3322"/>
  <c r="AJ3314"/>
  <c r="AJ3305"/>
  <c r="AJ3308"/>
  <c r="AJ3220"/>
  <c r="AJ3304"/>
  <c r="AJ3300"/>
  <c r="AJ3299"/>
  <c r="AJ3216"/>
  <c r="AJ3277"/>
  <c r="AJ3287"/>
  <c r="AJ3284"/>
  <c r="AJ3274"/>
  <c r="AJ3272"/>
  <c r="AJ3266"/>
  <c r="AJ3265"/>
  <c r="AJ3036"/>
  <c r="AJ2966"/>
  <c r="AJ3142"/>
  <c r="AJ3242"/>
  <c r="AJ3135"/>
  <c r="AJ3243"/>
  <c r="AJ3239"/>
  <c r="AJ3026"/>
  <c r="AJ3189"/>
  <c r="AJ3223"/>
  <c r="AJ3224"/>
  <c r="AJ2865"/>
  <c r="AJ3215"/>
  <c r="AJ3212"/>
  <c r="AJ2969"/>
  <c r="AJ3203"/>
  <c r="AJ3113"/>
  <c r="AJ3182"/>
  <c r="AJ3188"/>
  <c r="AJ3067"/>
  <c r="AJ2996"/>
  <c r="AJ2897"/>
  <c r="AJ2983"/>
  <c r="AJ3167"/>
  <c r="AJ2973"/>
  <c r="AJ3162"/>
  <c r="AJ3053"/>
  <c r="AJ3147"/>
  <c r="AJ2834"/>
  <c r="AJ3081"/>
  <c r="AJ3127"/>
  <c r="AJ3040"/>
  <c r="AJ3121"/>
  <c r="AJ3119"/>
  <c r="AJ3085"/>
  <c r="AJ3073"/>
  <c r="AJ2885"/>
  <c r="AJ2925"/>
  <c r="AJ3106"/>
  <c r="AJ3105"/>
  <c r="AJ2888"/>
  <c r="AJ3023"/>
  <c r="AJ2725"/>
  <c r="AJ3049"/>
  <c r="AJ2932"/>
  <c r="AJ2928"/>
  <c r="AJ2962"/>
  <c r="AJ3061"/>
  <c r="AJ3017"/>
  <c r="AJ2963"/>
  <c r="AJ3031"/>
  <c r="AJ2765"/>
  <c r="AJ2975"/>
  <c r="AJ3077"/>
  <c r="AJ2916"/>
  <c r="AJ3035"/>
  <c r="AJ3014"/>
  <c r="AJ2715"/>
  <c r="AJ3046"/>
  <c r="AJ2859"/>
  <c r="AJ2977"/>
  <c r="AJ2848"/>
  <c r="AJ3037"/>
  <c r="AJ2937"/>
  <c r="AJ2992"/>
  <c r="AJ2864"/>
  <c r="AJ3019"/>
  <c r="AJ2976"/>
  <c r="AJ2947"/>
  <c r="AJ2950"/>
  <c r="AJ2780"/>
  <c r="AJ2857"/>
  <c r="AJ2941"/>
  <c r="AJ2995"/>
  <c r="AJ2804"/>
  <c r="AJ2991"/>
  <c r="AJ2902"/>
  <c r="AJ2971"/>
  <c r="AJ2808"/>
  <c r="AJ2615"/>
  <c r="AJ2924"/>
  <c r="AJ2851"/>
  <c r="AJ2850"/>
  <c r="AJ2677"/>
  <c r="AJ2889"/>
  <c r="AJ2821"/>
  <c r="AJ2829"/>
  <c r="AJ2843"/>
  <c r="AJ2658"/>
  <c r="AJ2828"/>
  <c r="AJ2779"/>
  <c r="AJ2806"/>
  <c r="AJ2757"/>
  <c r="AJ2805"/>
  <c r="AJ2899"/>
  <c r="AJ2754"/>
  <c r="AJ2635"/>
  <c r="AJ2893"/>
  <c r="AJ2814"/>
  <c r="AJ2742"/>
  <c r="AJ2632"/>
  <c r="AJ2759"/>
  <c r="AJ2709"/>
  <c r="AJ2817"/>
  <c r="AJ2756"/>
  <c r="AJ2679"/>
  <c r="AJ2730"/>
  <c r="AJ2705"/>
  <c r="AJ2846"/>
  <c r="AJ2762"/>
  <c r="AJ2820"/>
  <c r="AJ2758"/>
  <c r="AJ2791"/>
  <c r="AJ2737"/>
  <c r="AJ2763"/>
  <c r="AJ2643"/>
  <c r="AJ2729"/>
  <c r="AJ2697"/>
  <c r="AJ2731"/>
  <c r="AJ2752"/>
  <c r="AJ2423"/>
  <c r="AJ2649"/>
  <c r="AJ2716"/>
  <c r="AJ2707"/>
  <c r="AJ2770"/>
  <c r="AJ2693"/>
  <c r="AJ2650"/>
  <c r="AJ2449"/>
  <c r="AJ2558"/>
  <c r="AJ2695"/>
  <c r="AJ2687"/>
  <c r="AJ2485"/>
  <c r="AJ2652"/>
  <c r="AJ2669"/>
  <c r="AJ2540"/>
  <c r="AJ2663"/>
  <c r="AJ2701"/>
  <c r="AJ2654"/>
  <c r="AJ2702"/>
  <c r="AJ2605"/>
  <c r="AJ2192"/>
  <c r="AJ2608"/>
  <c r="AJ2639"/>
  <c r="AJ2593"/>
  <c r="AJ2475"/>
  <c r="AJ2539"/>
  <c r="AJ2547"/>
  <c r="AJ2492"/>
  <c r="AJ2589"/>
  <c r="AJ2469"/>
  <c r="AJ2491"/>
  <c r="AJ2407"/>
  <c r="AJ2630"/>
  <c r="AJ2437"/>
  <c r="AJ2519"/>
  <c r="AJ2507"/>
  <c r="AJ2598"/>
  <c r="AJ2513"/>
  <c r="AJ2342"/>
  <c r="AJ2566"/>
  <c r="AJ2508"/>
  <c r="AJ2335"/>
  <c r="AJ2305"/>
  <c r="AJ2583"/>
  <c r="AJ2383"/>
  <c r="AJ2474"/>
  <c r="AJ2567"/>
  <c r="AJ2467"/>
  <c r="AJ2376"/>
  <c r="AJ2563"/>
  <c r="AJ2546"/>
  <c r="AJ2470"/>
  <c r="AJ2458"/>
  <c r="AJ2455"/>
  <c r="AJ2550"/>
  <c r="AJ2463"/>
  <c r="AJ2318"/>
  <c r="AJ2452"/>
  <c r="AJ2448"/>
  <c r="AJ2464"/>
  <c r="AJ2529"/>
  <c r="AJ2524"/>
  <c r="AJ2518"/>
  <c r="AJ2302"/>
  <c r="AJ2431"/>
  <c r="AJ2424"/>
  <c r="AJ2356"/>
  <c r="AJ2264"/>
  <c r="AJ2353"/>
  <c r="AJ2502"/>
  <c r="AJ2453"/>
  <c r="AJ2496"/>
  <c r="AJ2269"/>
  <c r="AJ2456"/>
  <c r="AJ2276"/>
  <c r="AJ2226"/>
  <c r="AJ2484"/>
  <c r="AJ1915"/>
  <c r="AJ2477"/>
  <c r="AJ2355"/>
  <c r="AJ2415"/>
  <c r="AJ2250"/>
  <c r="AJ2421"/>
  <c r="AJ2406"/>
  <c r="AJ2340"/>
  <c r="AJ2377"/>
  <c r="AJ2344"/>
  <c r="AJ2444"/>
  <c r="AJ2316"/>
  <c r="AJ2194"/>
  <c r="AJ2321"/>
  <c r="AJ2312"/>
  <c r="AJ2296"/>
  <c r="AJ2320"/>
  <c r="AJ2198"/>
  <c r="AJ2275"/>
  <c r="AJ2188"/>
  <c r="AJ2364"/>
  <c r="AJ2255"/>
  <c r="AJ2309"/>
  <c r="AJ2208"/>
  <c r="AJ2153"/>
  <c r="AJ2091"/>
  <c r="AJ2277"/>
  <c r="AJ2284"/>
  <c r="AJ2242"/>
  <c r="AJ2266"/>
  <c r="AJ2232"/>
  <c r="AJ2245"/>
  <c r="AJ2233"/>
  <c r="AJ2223"/>
  <c r="AJ2263"/>
  <c r="AJ2294"/>
  <c r="AJ2315"/>
  <c r="AJ2286"/>
  <c r="AJ2170"/>
  <c r="AJ2117"/>
  <c r="AJ2052"/>
  <c r="AJ2010"/>
  <c r="AJ2338"/>
  <c r="AJ2193"/>
  <c r="AJ2107"/>
  <c r="AJ2130"/>
  <c r="AJ2141"/>
  <c r="AJ2135"/>
  <c r="AJ2314"/>
  <c r="AJ2159"/>
  <c r="AJ2023"/>
  <c r="AJ1947"/>
  <c r="AJ2116"/>
  <c r="AJ2270"/>
  <c r="AJ2113"/>
  <c r="AJ2210"/>
  <c r="AJ2110"/>
  <c r="AJ2218"/>
  <c r="AJ2217"/>
  <c r="AJ2074"/>
  <c r="AJ2143"/>
  <c r="AJ2175"/>
  <c r="AJ2148"/>
  <c r="AJ2129"/>
  <c r="AJ2041"/>
  <c r="AJ2047"/>
  <c r="AJ2127"/>
  <c r="AJ2121"/>
  <c r="AJ2077"/>
  <c r="AJ2068"/>
  <c r="AJ2063"/>
  <c r="AJ2133"/>
  <c r="AJ2080"/>
  <c r="AJ2152"/>
  <c r="AJ2046"/>
  <c r="AJ2011"/>
  <c r="AJ2035"/>
  <c r="AJ2145"/>
  <c r="AJ2071"/>
  <c r="AJ2019"/>
  <c r="AJ2136"/>
  <c r="AJ2020"/>
  <c r="AJ1846"/>
  <c r="AJ2095"/>
  <c r="AJ2018"/>
  <c r="AJ2103"/>
  <c r="AJ2050"/>
  <c r="AJ2111"/>
  <c r="AJ1938"/>
  <c r="AJ1817"/>
  <c r="AJ2000"/>
  <c r="AJ1936"/>
  <c r="AJ1966"/>
  <c r="AJ2029"/>
  <c r="AJ2119"/>
  <c r="AJ1970"/>
  <c r="AJ1903"/>
  <c r="AJ2021"/>
  <c r="AJ1972"/>
  <c r="AJ1963"/>
  <c r="AJ1944"/>
  <c r="AJ2106"/>
  <c r="AJ1854"/>
  <c r="AJ1861"/>
  <c r="AJ1931"/>
  <c r="AJ2062"/>
  <c r="AJ1930"/>
  <c r="AJ1948"/>
  <c r="AJ1961"/>
  <c r="AJ1865"/>
  <c r="AJ1876"/>
  <c r="AJ1856"/>
  <c r="AJ1926"/>
  <c r="AJ1984"/>
  <c r="AJ1852"/>
  <c r="AJ1798"/>
  <c r="AJ1674"/>
  <c r="AJ1969"/>
  <c r="AJ1891"/>
  <c r="AJ1901"/>
  <c r="AJ1976"/>
  <c r="AJ1919"/>
  <c r="AJ1889"/>
  <c r="AJ1959"/>
  <c r="AJ1982"/>
  <c r="AJ1914"/>
  <c r="AJ1943"/>
  <c r="AJ1508"/>
  <c r="AJ1740"/>
  <c r="AJ1811"/>
  <c r="AJ1758"/>
  <c r="AJ1973"/>
  <c r="AJ1890"/>
  <c r="AJ1799"/>
  <c r="AJ1906"/>
  <c r="AJ1827"/>
  <c r="AJ1851"/>
  <c r="AJ1845"/>
  <c r="AJ1764"/>
  <c r="AJ1819"/>
  <c r="AJ1826"/>
  <c r="AJ1840"/>
  <c r="AJ1774"/>
  <c r="AJ1762"/>
  <c r="AJ1834"/>
  <c r="AJ1796"/>
  <c r="AJ1748"/>
  <c r="AJ1750"/>
  <c r="AJ1684"/>
  <c r="AJ1803"/>
  <c r="AJ1739"/>
  <c r="AJ1649"/>
  <c r="AJ1753"/>
  <c r="AJ1795"/>
  <c r="AJ1705"/>
  <c r="AJ1806"/>
  <c r="AJ1715"/>
  <c r="AJ1778"/>
  <c r="AJ1656"/>
  <c r="AJ1843"/>
  <c r="AJ1822"/>
  <c r="AJ1841"/>
  <c r="AJ1821"/>
  <c r="AJ1703"/>
  <c r="AJ1627"/>
  <c r="AJ1667"/>
  <c r="AJ1783"/>
  <c r="AJ1588"/>
  <c r="AJ1719"/>
  <c r="AJ1597"/>
  <c r="AJ1680"/>
  <c r="AJ1786"/>
  <c r="AJ1718"/>
  <c r="AJ1677"/>
  <c r="AJ1741"/>
  <c r="AJ1768"/>
  <c r="AJ1610"/>
  <c r="AJ1760"/>
  <c r="AJ1761"/>
  <c r="AJ1638"/>
  <c r="AJ1691"/>
  <c r="AJ1636"/>
  <c r="AJ1744"/>
  <c r="AJ1608"/>
  <c r="AJ1585"/>
  <c r="AJ1633"/>
  <c r="AJ1679"/>
  <c r="AJ1569"/>
  <c r="AJ1669"/>
  <c r="AJ1587"/>
  <c r="AJ1598"/>
  <c r="AJ1654"/>
  <c r="AJ1704"/>
  <c r="AJ1646"/>
  <c r="AJ1643"/>
  <c r="AJ1582"/>
  <c r="AJ1552"/>
  <c r="AJ1578"/>
  <c r="AJ1630"/>
  <c r="AJ1600"/>
  <c r="AJ1529"/>
  <c r="AJ1571"/>
  <c r="AJ1655"/>
  <c r="AJ1500"/>
  <c r="AJ1592"/>
  <c r="AJ1591"/>
  <c r="AJ1484"/>
  <c r="AJ1556"/>
  <c r="AJ1549"/>
  <c r="AJ1641"/>
  <c r="AJ1342"/>
  <c r="AJ1451"/>
  <c r="AJ1331"/>
  <c r="AJ1489"/>
  <c r="AJ1544"/>
  <c r="AJ1472"/>
  <c r="AJ1527"/>
  <c r="AJ1558"/>
  <c r="AJ1555"/>
  <c r="AJ1561"/>
  <c r="AJ1422"/>
  <c r="AJ1520"/>
  <c r="AJ1450"/>
  <c r="AJ1395"/>
  <c r="AJ1511"/>
  <c r="AJ1513"/>
  <c r="AJ1533"/>
  <c r="AJ1494"/>
  <c r="AJ1431"/>
  <c r="AJ1389"/>
  <c r="AJ1430"/>
  <c r="AJ1459"/>
  <c r="AJ1476"/>
  <c r="AJ1409"/>
  <c r="AJ1336"/>
  <c r="AJ1319"/>
  <c r="AJ1483"/>
  <c r="AJ1429"/>
  <c r="AJ1298"/>
  <c r="AJ1375"/>
  <c r="AJ1324"/>
  <c r="AJ1439"/>
  <c r="AJ1440"/>
  <c r="AJ1455"/>
  <c r="AJ1398"/>
  <c r="AJ1406"/>
  <c r="AJ1340"/>
  <c r="AJ1214"/>
  <c r="AJ1327"/>
  <c r="AJ1401"/>
  <c r="AJ1396"/>
  <c r="AJ1397"/>
  <c r="AJ1402"/>
  <c r="AJ1399"/>
  <c r="AJ1436"/>
  <c r="AJ1405"/>
  <c r="AJ1400"/>
  <c r="AJ1317"/>
  <c r="AJ1274"/>
  <c r="AJ1384"/>
  <c r="AJ1332"/>
  <c r="AJ1378"/>
  <c r="AJ1313"/>
  <c r="AJ1189"/>
  <c r="AJ1403"/>
  <c r="AJ1309"/>
  <c r="AJ1352"/>
  <c r="AJ4955"/>
  <c r="AJ5033"/>
  <c r="AJ4941"/>
  <c r="AJ4964"/>
  <c r="AJ5022"/>
  <c r="AJ5020"/>
  <c r="AJ5015"/>
  <c r="AJ5012"/>
  <c r="AJ4980"/>
  <c r="AJ4859"/>
  <c r="AJ5028"/>
  <c r="AJ5003"/>
  <c r="AJ4939"/>
  <c r="AJ4786"/>
  <c r="AJ5017"/>
  <c r="AJ4945"/>
  <c r="AJ4931"/>
  <c r="AJ4957"/>
  <c r="AJ4934"/>
  <c r="AJ4923"/>
  <c r="AJ4765"/>
  <c r="AJ4972"/>
  <c r="AJ4880"/>
  <c r="AJ4772"/>
  <c r="AJ4916"/>
  <c r="AJ4762"/>
  <c r="AJ4987"/>
  <c r="AJ4861"/>
  <c r="AJ4926"/>
  <c r="AJ4924"/>
  <c r="AJ4913"/>
  <c r="AJ4905"/>
  <c r="AJ4778"/>
  <c r="AJ4791"/>
  <c r="AJ4738"/>
  <c r="AJ4895"/>
  <c r="AJ5027"/>
  <c r="AJ4981"/>
  <c r="AJ4860"/>
  <c r="AJ4899"/>
  <c r="AJ4820"/>
  <c r="AJ4813"/>
  <c r="AJ4811"/>
  <c r="AJ4809"/>
  <c r="AJ4687"/>
  <c r="AJ4866"/>
  <c r="AJ4805"/>
  <c r="AJ4742"/>
  <c r="AJ4854"/>
  <c r="AJ4852"/>
  <c r="AJ4606"/>
  <c r="AJ4836"/>
  <c r="AJ4683"/>
  <c r="AJ4848"/>
  <c r="AJ4519"/>
  <c r="AJ4834"/>
  <c r="AJ4770"/>
  <c r="AJ4826"/>
  <c r="AJ4822"/>
  <c r="AJ4817"/>
  <c r="AJ4824"/>
  <c r="AJ4815"/>
  <c r="AJ4756"/>
  <c r="AJ4806"/>
  <c r="AJ4751"/>
  <c r="AJ4800"/>
  <c r="AJ4527"/>
  <c r="AJ4788"/>
  <c r="AJ4450"/>
  <c r="AJ4740"/>
  <c r="AJ4782"/>
  <c r="AJ4779"/>
  <c r="AJ4729"/>
  <c r="AJ4552"/>
  <c r="AJ4774"/>
  <c r="AJ4670"/>
  <c r="AJ4725"/>
  <c r="AJ4719"/>
  <c r="AJ4420"/>
  <c r="AJ4713"/>
  <c r="AJ4763"/>
  <c r="AJ4716"/>
  <c r="AJ4752"/>
  <c r="AJ4700"/>
  <c r="AJ4582"/>
  <c r="AJ4754"/>
  <c r="AJ4448"/>
  <c r="AJ4366"/>
  <c r="AJ4387"/>
  <c r="AJ4743"/>
  <c r="AJ4391"/>
  <c r="AJ4510"/>
  <c r="AJ4458"/>
  <c r="AJ4733"/>
  <c r="AJ4678"/>
  <c r="AJ4286"/>
  <c r="AJ4569"/>
  <c r="AJ4671"/>
  <c r="AJ4663"/>
  <c r="AJ4668"/>
  <c r="AJ4660"/>
  <c r="AJ4650"/>
  <c r="AJ4697"/>
  <c r="AJ4634"/>
  <c r="AJ4649"/>
  <c r="AJ4591"/>
  <c r="AJ4643"/>
  <c r="AJ4638"/>
  <c r="AJ4641"/>
  <c r="AJ4635"/>
  <c r="AJ4433"/>
  <c r="AJ4283"/>
  <c r="AJ4312"/>
  <c r="AJ4616"/>
  <c r="AJ4360"/>
  <c r="AJ4619"/>
  <c r="AJ4617"/>
  <c r="AJ4335"/>
  <c r="AJ4611"/>
  <c r="AJ4324"/>
  <c r="AJ4502"/>
  <c r="AJ4607"/>
  <c r="AJ4597"/>
  <c r="AJ4301"/>
  <c r="AJ4592"/>
  <c r="AJ4583"/>
  <c r="AJ4589"/>
  <c r="AJ4296"/>
  <c r="AJ4575"/>
  <c r="AJ4581"/>
  <c r="AJ4578"/>
  <c r="AJ4567"/>
  <c r="AJ4368"/>
  <c r="AJ4413"/>
  <c r="AJ4565"/>
  <c r="AJ4601"/>
  <c r="AJ4600"/>
  <c r="AJ4172"/>
  <c r="AJ4540"/>
  <c r="AJ4549"/>
  <c r="AJ4402"/>
  <c r="AJ4442"/>
  <c r="AJ4432"/>
  <c r="AJ4385"/>
  <c r="AJ4340"/>
  <c r="AJ4488"/>
  <c r="AJ4439"/>
  <c r="AJ4525"/>
  <c r="AJ4521"/>
  <c r="AJ4518"/>
  <c r="AJ4508"/>
  <c r="AJ4499"/>
  <c r="AJ4493"/>
  <c r="AJ4503"/>
  <c r="AJ4254"/>
  <c r="AJ4252"/>
  <c r="AJ4491"/>
  <c r="AJ4484"/>
  <c r="AJ4472"/>
  <c r="AJ4411"/>
  <c r="AJ4422"/>
  <c r="AJ4474"/>
  <c r="AJ4242"/>
  <c r="AJ4464"/>
  <c r="AJ4141"/>
  <c r="AJ4468"/>
  <c r="AJ4410"/>
  <c r="AJ4461"/>
  <c r="AJ4329"/>
  <c r="AJ4446"/>
  <c r="AJ4444"/>
  <c r="AJ4225"/>
  <c r="AJ4323"/>
  <c r="AJ4320"/>
  <c r="AJ4044"/>
  <c r="AJ4216"/>
  <c r="AJ4250"/>
  <c r="AJ4419"/>
  <c r="AJ4201"/>
  <c r="AJ3970"/>
  <c r="AJ4357"/>
  <c r="AJ4372"/>
  <c r="AJ4211"/>
  <c r="AJ4195"/>
  <c r="AJ4365"/>
  <c r="AJ4249"/>
  <c r="AJ4367"/>
  <c r="AJ4181"/>
  <c r="AJ4333"/>
  <c r="AJ4341"/>
  <c r="AJ4203"/>
  <c r="AJ4147"/>
  <c r="AJ4289"/>
  <c r="AJ4336"/>
  <c r="AJ4338"/>
  <c r="AJ4311"/>
  <c r="AJ4055"/>
  <c r="AJ4222"/>
  <c r="AJ4305"/>
  <c r="AJ4151"/>
  <c r="AJ4144"/>
  <c r="AJ4351"/>
  <c r="AJ3925"/>
  <c r="AJ4263"/>
  <c r="AJ4149"/>
  <c r="AJ3812"/>
  <c r="AJ4240"/>
  <c r="AJ4079"/>
  <c r="AJ4102"/>
  <c r="AJ4255"/>
  <c r="AJ4321"/>
  <c r="AJ4199"/>
  <c r="AJ4113"/>
  <c r="AJ4260"/>
  <c r="AJ4048"/>
  <c r="AJ4227"/>
  <c r="AJ4232"/>
  <c r="AJ4107"/>
  <c r="AJ4288"/>
  <c r="AJ4098"/>
  <c r="AJ3856"/>
  <c r="AJ4176"/>
  <c r="AJ4168"/>
  <c r="AJ3879"/>
  <c r="AJ4085"/>
  <c r="AJ4191"/>
  <c r="AJ4160"/>
  <c r="AJ4080"/>
  <c r="AJ3773"/>
  <c r="AJ3520"/>
  <c r="AJ4248"/>
  <c r="AJ4070"/>
  <c r="AJ4205"/>
  <c r="AJ4058"/>
  <c r="AJ3932"/>
  <c r="AJ4076"/>
  <c r="AJ4233"/>
  <c r="AJ4174"/>
  <c r="AJ4053"/>
  <c r="AJ3751"/>
  <c r="AJ4219"/>
  <c r="AJ4029"/>
  <c r="AJ3943"/>
  <c r="AJ4031"/>
  <c r="AJ4140"/>
  <c r="AJ3906"/>
  <c r="AJ4083"/>
  <c r="AJ3808"/>
  <c r="AJ3789"/>
  <c r="AJ3978"/>
  <c r="AJ4116"/>
  <c r="AJ4114"/>
  <c r="AJ4002"/>
  <c r="AJ3996"/>
  <c r="AJ3994"/>
  <c r="AJ3900"/>
  <c r="AJ3941"/>
  <c r="AJ4120"/>
  <c r="AJ3987"/>
  <c r="AJ4049"/>
  <c r="AJ4086"/>
  <c r="AJ3981"/>
  <c r="AJ4006"/>
  <c r="AJ3968"/>
  <c r="AJ3830"/>
  <c r="AJ4064"/>
  <c r="AJ3959"/>
  <c r="AJ3899"/>
  <c r="AJ3953"/>
  <c r="AJ4033"/>
  <c r="AJ4032"/>
  <c r="AJ3859"/>
  <c r="AJ3946"/>
  <c r="AJ3930"/>
  <c r="AJ4057"/>
  <c r="AJ3945"/>
  <c r="AJ3768"/>
  <c r="AJ4011"/>
  <c r="AJ3955"/>
  <c r="AJ3801"/>
  <c r="AJ3704"/>
  <c r="AJ3632"/>
  <c r="AJ3918"/>
  <c r="AJ3827"/>
  <c r="AJ4007"/>
  <c r="AJ3208"/>
  <c r="AJ3813"/>
  <c r="AJ3897"/>
  <c r="AJ3882"/>
  <c r="AJ3870"/>
  <c r="AJ3881"/>
  <c r="AJ3832"/>
  <c r="AJ3862"/>
  <c r="AJ3740"/>
  <c r="AJ3962"/>
  <c r="AJ3971"/>
  <c r="AJ3851"/>
  <c r="AJ3848"/>
  <c r="AJ3843"/>
  <c r="AJ3841"/>
  <c r="AJ3837"/>
  <c r="AJ3752"/>
  <c r="AJ3137"/>
  <c r="AJ3824"/>
  <c r="AJ3713"/>
  <c r="AJ3802"/>
  <c r="AJ3110"/>
  <c r="AJ3810"/>
  <c r="AJ3806"/>
  <c r="AJ3247"/>
  <c r="AJ3795"/>
  <c r="AJ3680"/>
  <c r="AJ3788"/>
  <c r="AJ3222"/>
  <c r="AJ3782"/>
  <c r="AJ3249"/>
  <c r="AJ3410"/>
  <c r="AJ3778"/>
  <c r="AJ3687"/>
  <c r="AJ3766"/>
  <c r="AJ3649"/>
  <c r="AJ3745"/>
  <c r="AJ3756"/>
  <c r="AJ3754"/>
  <c r="AJ3153"/>
  <c r="AJ3673"/>
  <c r="AJ3021"/>
  <c r="AJ3739"/>
  <c r="AJ3853"/>
  <c r="AJ3730"/>
  <c r="AJ3726"/>
  <c r="AJ3722"/>
  <c r="AJ3372"/>
  <c r="AJ3717"/>
  <c r="AJ3767"/>
  <c r="AJ3711"/>
  <c r="AJ3816"/>
  <c r="AJ3691"/>
  <c r="AJ3701"/>
  <c r="AJ3803"/>
  <c r="AJ3514"/>
  <c r="AJ3678"/>
  <c r="AJ3686"/>
  <c r="AJ3679"/>
  <c r="AJ3660"/>
  <c r="AJ3672"/>
  <c r="AJ3435"/>
  <c r="AJ3665"/>
  <c r="AJ3662"/>
  <c r="AJ3656"/>
  <c r="AJ3652"/>
  <c r="AJ3275"/>
  <c r="AJ3499"/>
  <c r="AJ3362"/>
  <c r="AJ3626"/>
  <c r="AJ3130"/>
  <c r="AJ3631"/>
  <c r="AJ3539"/>
  <c r="AJ3450"/>
  <c r="AJ3523"/>
  <c r="AJ3540"/>
  <c r="AJ3618"/>
  <c r="AJ3715"/>
  <c r="AJ3262"/>
  <c r="AJ3629"/>
  <c r="AJ2984"/>
  <c r="AJ3606"/>
  <c r="AJ3591"/>
  <c r="AJ3457"/>
  <c r="AJ3600"/>
  <c r="AJ3428"/>
  <c r="AJ3594"/>
  <c r="AJ3587"/>
  <c r="AJ3458"/>
  <c r="AJ3578"/>
  <c r="AJ3585"/>
  <c r="AJ3576"/>
  <c r="AJ3571"/>
  <c r="AJ3178"/>
  <c r="AJ3433"/>
  <c r="AJ3568"/>
  <c r="AJ3564"/>
  <c r="AJ3551"/>
  <c r="AJ3191"/>
  <c r="AJ3554"/>
  <c r="AJ3549"/>
  <c r="AJ3546"/>
  <c r="AJ3525"/>
  <c r="AJ3526"/>
  <c r="AJ3519"/>
  <c r="AJ3533"/>
  <c r="AJ3530"/>
  <c r="AJ2961"/>
  <c r="AJ3253"/>
  <c r="AJ3518"/>
  <c r="AJ3507"/>
  <c r="AJ3382"/>
  <c r="AJ3510"/>
  <c r="AJ3495"/>
  <c r="AJ3504"/>
  <c r="AJ3033"/>
  <c r="AJ3293"/>
  <c r="AJ3483"/>
  <c r="AJ3487"/>
  <c r="AJ3369"/>
  <c r="AJ3476"/>
  <c r="AJ2954"/>
  <c r="AJ3567"/>
  <c r="AJ3461"/>
  <c r="AJ3452"/>
  <c r="AJ3447"/>
  <c r="AJ3459"/>
  <c r="AJ3455"/>
  <c r="AJ3357"/>
  <c r="AJ3448"/>
  <c r="AJ3440"/>
  <c r="AJ3436"/>
  <c r="AJ3317"/>
  <c r="AJ2909"/>
  <c r="AJ3098"/>
  <c r="AJ3426"/>
  <c r="AJ3292"/>
  <c r="AJ3416"/>
  <c r="AJ3399"/>
  <c r="AJ3408"/>
  <c r="AJ3227"/>
  <c r="AJ3403"/>
  <c r="AJ3209"/>
  <c r="AJ3383"/>
  <c r="AJ3391"/>
  <c r="AJ3386"/>
  <c r="AJ3381"/>
  <c r="AJ3367"/>
  <c r="AJ3361"/>
  <c r="AJ3370"/>
  <c r="AJ3016"/>
  <c r="AJ3360"/>
  <c r="AJ3354"/>
  <c r="AJ3352"/>
  <c r="AJ3350"/>
  <c r="AJ3347"/>
  <c r="AJ3339"/>
  <c r="AJ3344"/>
  <c r="AJ3340"/>
  <c r="AJ3015"/>
  <c r="AJ3319"/>
  <c r="AJ3325"/>
  <c r="AJ3205"/>
  <c r="AJ3150"/>
  <c r="AJ3318"/>
  <c r="AJ3310"/>
  <c r="AJ3312"/>
  <c r="AJ3146"/>
  <c r="AJ3301"/>
  <c r="AJ3144"/>
  <c r="AJ2974"/>
  <c r="AJ3279"/>
  <c r="AJ3288"/>
  <c r="AJ3285"/>
  <c r="AJ3276"/>
  <c r="AJ3034"/>
  <c r="AJ3267"/>
  <c r="AJ3086"/>
  <c r="AJ3259"/>
  <c r="AJ2989"/>
  <c r="AJ3244"/>
  <c r="AJ3251"/>
  <c r="AJ3248"/>
  <c r="AJ3186"/>
  <c r="AJ3176"/>
  <c r="AJ3238"/>
  <c r="AJ3234"/>
  <c r="AJ3115"/>
  <c r="AJ3225"/>
  <c r="AJ3156"/>
  <c r="AJ3206"/>
  <c r="AJ3213"/>
  <c r="AJ3199"/>
  <c r="AJ2807"/>
  <c r="AJ2790"/>
  <c r="AJ3196"/>
  <c r="AJ3082"/>
  <c r="AJ3180"/>
  <c r="AJ3071"/>
  <c r="AJ3171"/>
  <c r="AJ3048"/>
  <c r="AJ2862"/>
  <c r="AJ2985"/>
  <c r="AJ3157"/>
  <c r="AJ3043"/>
  <c r="AJ3154"/>
  <c r="AJ2841"/>
  <c r="AJ3143"/>
  <c r="AJ3139"/>
  <c r="AJ3133"/>
  <c r="AJ3128"/>
  <c r="AJ3122"/>
  <c r="AJ3114"/>
  <c r="AJ3112"/>
  <c r="AJ2959"/>
  <c r="AJ2802"/>
  <c r="AJ3108"/>
  <c r="AJ3029"/>
  <c r="AJ2927"/>
  <c r="AJ2826"/>
  <c r="AJ2781"/>
  <c r="AJ3096"/>
  <c r="AJ2933"/>
  <c r="AJ2887"/>
  <c r="AJ3089"/>
  <c r="AJ3083"/>
  <c r="AJ3078"/>
  <c r="AJ2986"/>
  <c r="AJ3001"/>
  <c r="AJ3064"/>
  <c r="AJ3032"/>
  <c r="AJ3066"/>
  <c r="AJ2987"/>
  <c r="AJ3056"/>
  <c r="AJ2800"/>
  <c r="AJ3000"/>
  <c r="AJ2967"/>
  <c r="AJ2970"/>
  <c r="AJ3008"/>
  <c r="AJ2908"/>
  <c r="AJ2712"/>
  <c r="AJ2786"/>
  <c r="AJ2923"/>
  <c r="AJ2721"/>
  <c r="AJ2881"/>
  <c r="AJ2664"/>
  <c r="AJ2935"/>
  <c r="AJ2600"/>
  <c r="AJ2965"/>
  <c r="AJ2926"/>
  <c r="AJ2957"/>
  <c r="AJ2874"/>
  <c r="AJ2920"/>
  <c r="AJ2958"/>
  <c r="AJ2917"/>
  <c r="AJ2861"/>
  <c r="AJ2868"/>
  <c r="AJ2906"/>
  <c r="AJ2849"/>
  <c r="AJ2905"/>
  <c r="AJ2915"/>
  <c r="AJ2818"/>
  <c r="AJ2816"/>
  <c r="AJ2837"/>
  <c r="AJ2815"/>
  <c r="AJ2745"/>
  <c r="AJ2827"/>
  <c r="AJ2819"/>
  <c r="AJ2890"/>
  <c r="AJ2810"/>
  <c r="AJ2645"/>
  <c r="AJ2706"/>
  <c r="AJ2710"/>
  <c r="AJ2799"/>
  <c r="AJ2847"/>
  <c r="AJ2835"/>
  <c r="AJ2798"/>
  <c r="AJ2739"/>
  <c r="AJ2788"/>
  <c r="AJ2741"/>
  <c r="AJ2768"/>
  <c r="AJ2642"/>
  <c r="AJ2771"/>
  <c r="AJ2812"/>
  <c r="AJ2751"/>
  <c r="AJ2764"/>
  <c r="AJ2662"/>
  <c r="AJ2699"/>
  <c r="AJ2748"/>
  <c r="AJ2688"/>
  <c r="AJ2784"/>
  <c r="AJ2746"/>
  <c r="AJ2708"/>
  <c r="AJ2795"/>
  <c r="AJ2691"/>
  <c r="AJ2728"/>
  <c r="AJ2700"/>
  <c r="AJ2783"/>
  <c r="AJ2722"/>
  <c r="AJ2718"/>
  <c r="AJ2647"/>
  <c r="AJ2594"/>
  <c r="AJ2668"/>
  <c r="AJ2622"/>
  <c r="AJ2750"/>
  <c r="AJ2586"/>
  <c r="AJ2747"/>
  <c r="AJ2459"/>
  <c r="AJ2686"/>
  <c r="AJ2680"/>
  <c r="AJ2673"/>
  <c r="AJ2514"/>
  <c r="AJ2595"/>
  <c r="AJ2704"/>
  <c r="AJ2682"/>
  <c r="AJ2656"/>
  <c r="AJ2549"/>
  <c r="AJ2606"/>
  <c r="AJ2646"/>
  <c r="AJ2359"/>
  <c r="AJ2641"/>
  <c r="AJ2511"/>
  <c r="AJ2684"/>
  <c r="AJ2559"/>
  <c r="AJ2627"/>
  <c r="AJ2629"/>
  <c r="AJ2597"/>
  <c r="AJ2618"/>
  <c r="AJ2659"/>
  <c r="AJ2569"/>
  <c r="AJ2564"/>
  <c r="AJ2380"/>
  <c r="AJ2624"/>
  <c r="AJ2443"/>
  <c r="AJ2588"/>
  <c r="AJ2373"/>
  <c r="AJ2590"/>
  <c r="AJ2288"/>
  <c r="AJ2587"/>
  <c r="AJ2555"/>
  <c r="AJ2578"/>
  <c r="AJ2384"/>
  <c r="AJ2575"/>
  <c r="AJ2576"/>
  <c r="AJ2538"/>
  <c r="AJ2361"/>
  <c r="AJ2525"/>
  <c r="AJ2358"/>
  <c r="AJ2500"/>
  <c r="AJ2378"/>
  <c r="AJ2246"/>
  <c r="AJ2490"/>
  <c r="AJ2537"/>
  <c r="AJ2582"/>
  <c r="AJ2291"/>
  <c r="AJ2393"/>
  <c r="AJ2326"/>
  <c r="AJ2402"/>
  <c r="AJ2273"/>
  <c r="AJ2441"/>
  <c r="AJ2272"/>
  <c r="AJ2410"/>
  <c r="AJ2370"/>
  <c r="AJ2283"/>
  <c r="AJ2483"/>
  <c r="AJ2495"/>
  <c r="AJ2265"/>
  <c r="AJ2479"/>
  <c r="AJ2183"/>
  <c r="AJ2497"/>
  <c r="AJ2501"/>
  <c r="AJ2432"/>
  <c r="AJ2489"/>
  <c r="AJ2301"/>
  <c r="AJ2403"/>
  <c r="AJ2446"/>
  <c r="AJ2471"/>
  <c r="AJ2468"/>
  <c r="AJ2324"/>
  <c r="AJ2427"/>
  <c r="AJ2349"/>
  <c r="AJ2203"/>
  <c r="AJ2411"/>
  <c r="AJ2369"/>
  <c r="AJ2334"/>
  <c r="AJ2445"/>
  <c r="AJ2292"/>
  <c r="AJ2251"/>
  <c r="AJ2306"/>
  <c r="AJ2289"/>
  <c r="AJ2462"/>
  <c r="AJ2363"/>
  <c r="AJ2417"/>
  <c r="AJ2282"/>
  <c r="AJ2290"/>
  <c r="AJ2367"/>
  <c r="AJ2164"/>
  <c r="AJ2366"/>
  <c r="AJ2274"/>
  <c r="AJ2397"/>
  <c r="AJ2388"/>
  <c r="AJ2215"/>
  <c r="AJ2287"/>
  <c r="AJ2328"/>
  <c r="AJ2381"/>
  <c r="AJ2076"/>
  <c r="AJ2244"/>
  <c r="AJ2214"/>
  <c r="AJ2268"/>
  <c r="AJ2299"/>
  <c r="AJ2205"/>
  <c r="AJ2160"/>
  <c r="AJ2254"/>
  <c r="AJ2295"/>
  <c r="AJ2199"/>
  <c r="AJ2209"/>
  <c r="AJ2197"/>
  <c r="AJ2169"/>
  <c r="AJ2332"/>
  <c r="AJ2191"/>
  <c r="AJ2186"/>
  <c r="AJ2086"/>
  <c r="AJ2081"/>
  <c r="AJ2182"/>
  <c r="AJ2248"/>
  <c r="AJ2220"/>
  <c r="AJ2179"/>
  <c r="AJ2239"/>
  <c r="AJ2236"/>
  <c r="AJ2057"/>
  <c r="AJ2163"/>
  <c r="AJ2123"/>
  <c r="AJ2061"/>
  <c r="AJ2162"/>
  <c r="AJ2168"/>
  <c r="AJ2201"/>
  <c r="AJ2200"/>
  <c r="AJ2001"/>
  <c r="AJ2271"/>
  <c r="AJ2094"/>
  <c r="AJ2176"/>
  <c r="AJ2195"/>
  <c r="AJ2122"/>
  <c r="AJ2025"/>
  <c r="AJ2132"/>
  <c r="AJ2140"/>
  <c r="AJ1895"/>
  <c r="AJ1988"/>
  <c r="AJ2108"/>
  <c r="AJ2112"/>
  <c r="AJ2026"/>
  <c r="AJ2167"/>
  <c r="AJ2173"/>
  <c r="AJ2034"/>
  <c r="AJ1875"/>
  <c r="AJ1980"/>
  <c r="AJ2012"/>
  <c r="AJ2072"/>
  <c r="AJ2042"/>
  <c r="AJ2118"/>
  <c r="AJ1917"/>
  <c r="AJ2070"/>
  <c r="AJ2073"/>
  <c r="AJ2053"/>
  <c r="AJ2045"/>
  <c r="AJ2055"/>
  <c r="AJ1990"/>
  <c r="AJ1962"/>
  <c r="AJ1952"/>
  <c r="AJ2038"/>
  <c r="AJ2099"/>
  <c r="AJ2064"/>
  <c r="AJ1808"/>
  <c r="AJ2090"/>
  <c r="AJ1968"/>
  <c r="AJ1978"/>
  <c r="AJ1975"/>
  <c r="AJ2043"/>
  <c r="AJ2079"/>
  <c r="AJ1829"/>
  <c r="AJ1900"/>
  <c r="AJ1996"/>
  <c r="AJ1946"/>
  <c r="AJ1759"/>
  <c r="AJ2008"/>
  <c r="AJ2014"/>
  <c r="AJ1983"/>
  <c r="AJ1805"/>
  <c r="AJ1977"/>
  <c r="AJ1881"/>
  <c r="AJ1992"/>
  <c r="AJ1857"/>
  <c r="AJ2015"/>
  <c r="AJ1844"/>
  <c r="AJ1878"/>
  <c r="AJ1937"/>
  <c r="AJ1951"/>
  <c r="AJ1898"/>
  <c r="AJ1607"/>
  <c r="AJ1807"/>
  <c r="AJ1848"/>
  <c r="AJ1916"/>
  <c r="AJ1879"/>
  <c r="AJ1923"/>
  <c r="AJ1672"/>
  <c r="AJ1871"/>
  <c r="AJ1894"/>
  <c r="AJ1956"/>
  <c r="AJ1812"/>
  <c r="AJ1657"/>
  <c r="AJ1665"/>
  <c r="AJ1787"/>
  <c r="AJ1974"/>
  <c r="AJ1687"/>
  <c r="AJ1849"/>
  <c r="AJ1721"/>
  <c r="AJ1580"/>
  <c r="AJ1609"/>
  <c r="AJ1797"/>
  <c r="AJ1678"/>
  <c r="AJ1769"/>
  <c r="AJ1885"/>
  <c r="AJ1644"/>
  <c r="AJ1864"/>
  <c r="AJ1859"/>
  <c r="AJ1738"/>
  <c r="AJ1810"/>
  <c r="AJ1858"/>
  <c r="AJ1863"/>
  <c r="AJ1789"/>
  <c r="AJ1847"/>
  <c r="AJ1682"/>
  <c r="AJ1773"/>
  <c r="AJ1781"/>
  <c r="AJ1766"/>
  <c r="AJ1698"/>
  <c r="AJ1772"/>
  <c r="AJ1823"/>
  <c r="AJ1765"/>
  <c r="AJ1709"/>
  <c r="AJ1676"/>
  <c r="AJ1675"/>
  <c r="AJ1737"/>
  <c r="AJ1794"/>
  <c r="AJ1617"/>
  <c r="AJ1792"/>
  <c r="AJ1581"/>
  <c r="AJ1784"/>
  <c r="AJ1670"/>
  <c r="AJ1777"/>
  <c r="AJ1624"/>
  <c r="AJ1708"/>
  <c r="AJ1502"/>
  <c r="AJ1746"/>
  <c r="AJ1699"/>
  <c r="AJ1690"/>
  <c r="AJ1620"/>
  <c r="AJ1711"/>
  <c r="AJ1771"/>
  <c r="AJ1801"/>
  <c r="AJ1730"/>
  <c r="AJ1413"/>
  <c r="AJ1631"/>
  <c r="AJ1635"/>
  <c r="AJ1666"/>
  <c r="AJ1603"/>
  <c r="AJ1611"/>
  <c r="AJ1650"/>
  <c r="AJ1647"/>
  <c r="AJ1645"/>
  <c r="AJ1594"/>
  <c r="AJ1628"/>
  <c r="AJ1583"/>
  <c r="AJ1625"/>
  <c r="AJ1621"/>
  <c r="AJ1525"/>
  <c r="AJ1612"/>
  <c r="AJ1543"/>
  <c r="AJ1346"/>
  <c r="AJ1505"/>
  <c r="AJ1595"/>
  <c r="AJ1629"/>
  <c r="AJ1481"/>
  <c r="AJ1423"/>
  <c r="AJ1589"/>
  <c r="AJ1370"/>
  <c r="AJ1567"/>
  <c r="AJ1557"/>
  <c r="AJ1504"/>
  <c r="AJ1536"/>
  <c r="AJ1498"/>
  <c r="AJ1568"/>
  <c r="AJ1541"/>
  <c r="AJ1503"/>
  <c r="AJ1501"/>
  <c r="AJ1563"/>
  <c r="AJ1521"/>
  <c r="AJ1447"/>
  <c r="AJ1586"/>
  <c r="AJ1468"/>
  <c r="AJ1480"/>
  <c r="AJ1528"/>
  <c r="AJ1478"/>
  <c r="AJ1488"/>
  <c r="AJ1523"/>
  <c r="AJ1338"/>
  <c r="AJ1408"/>
  <c r="AJ1418"/>
  <c r="AJ1373"/>
  <c r="AJ1381"/>
  <c r="AJ1394"/>
  <c r="AJ1493"/>
  <c r="AJ1452"/>
  <c r="AJ1482"/>
  <c r="AJ1427"/>
  <c r="AJ1473"/>
  <c r="AJ1448"/>
  <c r="AJ1469"/>
  <c r="AJ1416"/>
  <c r="AJ1443"/>
  <c r="AJ1361"/>
  <c r="AJ1368"/>
  <c r="AJ1276"/>
  <c r="AJ1355"/>
  <c r="AJ1372"/>
  <c r="AJ1360"/>
  <c r="AJ1415"/>
  <c r="AJ1221"/>
  <c r="AJ1412"/>
  <c r="AJ1442"/>
  <c r="AJ1191"/>
  <c r="AJ1339"/>
  <c r="AJ1268"/>
  <c r="AJ1358"/>
  <c r="AJ1225"/>
  <c r="AJ1388"/>
  <c r="AJ1155"/>
  <c r="AJ1417"/>
  <c r="AJ1410"/>
  <c r="AJ1369"/>
  <c r="AJ1350"/>
  <c r="AJ1308"/>
  <c r="AJ1171"/>
  <c r="AJ1345"/>
  <c r="AJ1354"/>
  <c r="AJ1270"/>
  <c r="AJ1232"/>
  <c r="AJ1198"/>
  <c r="AJ1371"/>
  <c r="AJ1259"/>
  <c r="AJ1236"/>
  <c r="AJ1237"/>
  <c r="AJ1238"/>
  <c r="AJ1154"/>
  <c r="AJ1246"/>
  <c r="AJ1267"/>
  <c r="AJ1252"/>
  <c r="AJ1210"/>
  <c r="AJ1187"/>
  <c r="AJ1170"/>
  <c r="AJ1047"/>
  <c r="AJ1253"/>
  <c r="AJ1322"/>
  <c r="AJ1318"/>
  <c r="AJ1286"/>
  <c r="AJ1217"/>
  <c r="AJ1271"/>
  <c r="AJ1266"/>
  <c r="AJ1116"/>
  <c r="AJ1012"/>
  <c r="AJ1183"/>
  <c r="AJ1228"/>
  <c r="AJ1161"/>
  <c r="AJ1177"/>
  <c r="AJ1239"/>
  <c r="AJ1207"/>
  <c r="AJ1082"/>
  <c r="AJ999"/>
  <c r="AJ1184"/>
  <c r="AJ1205"/>
  <c r="AJ1174"/>
  <c r="AJ1137"/>
  <c r="AJ956"/>
  <c r="AJ1146"/>
  <c r="AJ1188"/>
  <c r="AJ1080"/>
  <c r="AJ1181"/>
  <c r="AJ1139"/>
  <c r="AJ1022"/>
  <c r="AJ1125"/>
  <c r="AJ1127"/>
  <c r="AJ1093"/>
  <c r="AJ1143"/>
  <c r="AJ1054"/>
  <c r="AJ1156"/>
  <c r="AJ1048"/>
  <c r="AJ1126"/>
  <c r="AJ1059"/>
  <c r="AJ1081"/>
  <c r="AJ1042"/>
  <c r="AJ1067"/>
  <c r="AJ1121"/>
  <c r="AJ915"/>
  <c r="AJ1020"/>
  <c r="AJ1083"/>
  <c r="AJ998"/>
  <c r="AJ1124"/>
  <c r="AJ1096"/>
  <c r="AJ1070"/>
  <c r="AJ1027"/>
  <c r="AJ929"/>
  <c r="AJ960"/>
  <c r="AJ1038"/>
  <c r="AJ1084"/>
  <c r="AJ1044"/>
  <c r="AJ1057"/>
  <c r="AJ947"/>
  <c r="AJ1033"/>
  <c r="AJ1077"/>
  <c r="AJ1053"/>
  <c r="AJ932"/>
  <c r="AJ953"/>
  <c r="AJ1076"/>
  <c r="AJ1072"/>
  <c r="AJ891"/>
  <c r="AJ1013"/>
  <c r="AJ957"/>
  <c r="AJ1055"/>
  <c r="AJ993"/>
  <c r="AJ1023"/>
  <c r="AJ952"/>
  <c r="AJ959"/>
  <c r="AJ847"/>
  <c r="AJ916"/>
  <c r="AJ935"/>
  <c r="AJ967"/>
  <c r="AJ802"/>
  <c r="AJ985"/>
  <c r="AJ951"/>
  <c r="AJ1356"/>
  <c r="AJ1242"/>
  <c r="AJ1297"/>
  <c r="AJ1316"/>
  <c r="AJ1201"/>
  <c r="AJ1243"/>
  <c r="AJ1330"/>
  <c r="AJ1255"/>
  <c r="AJ1196"/>
  <c r="AJ1211"/>
  <c r="AJ1293"/>
  <c r="AJ1244"/>
  <c r="AJ1150"/>
  <c r="AJ1226"/>
  <c r="AJ1325"/>
  <c r="AJ1147"/>
  <c r="AJ1168"/>
  <c r="AJ975"/>
  <c r="AJ1158"/>
  <c r="AJ1280"/>
  <c r="AJ1264"/>
  <c r="AJ1066"/>
  <c r="AJ1224"/>
  <c r="AJ1273"/>
  <c r="AJ1202"/>
  <c r="AJ1203"/>
  <c r="AJ1204"/>
  <c r="AJ1227"/>
  <c r="AJ1085"/>
  <c r="AJ1249"/>
  <c r="AJ1165"/>
  <c r="AJ1078"/>
  <c r="AJ1185"/>
  <c r="AJ1144"/>
  <c r="AJ1119"/>
  <c r="AJ1200"/>
  <c r="AJ1063"/>
  <c r="AJ1195"/>
  <c r="AJ1160"/>
  <c r="AJ1132"/>
  <c r="AJ1074"/>
  <c r="AJ1248"/>
  <c r="AJ1114"/>
  <c r="AJ1157"/>
  <c r="AJ1088"/>
  <c r="AJ1133"/>
  <c r="AJ1102"/>
  <c r="AJ1008"/>
  <c r="AJ1113"/>
  <c r="AJ1148"/>
  <c r="AJ1005"/>
  <c r="AJ823"/>
  <c r="AJ1032"/>
  <c r="AJ1107"/>
  <c r="AJ1011"/>
  <c r="AJ1111"/>
  <c r="AJ1123"/>
  <c r="AJ846"/>
  <c r="AJ881"/>
  <c r="AJ991"/>
  <c r="AJ1019"/>
  <c r="AJ1073"/>
  <c r="AJ950"/>
  <c r="AJ1045"/>
  <c r="AJ1034"/>
  <c r="AJ1086"/>
  <c r="AJ867"/>
  <c r="AJ1035"/>
  <c r="AJ937"/>
  <c r="AJ1122"/>
  <c r="AJ1025"/>
  <c r="AJ1018"/>
  <c r="AJ1026"/>
  <c r="AJ988"/>
  <c r="AJ986"/>
  <c r="AJ1039"/>
  <c r="AJ976"/>
  <c r="AJ1003"/>
  <c r="AJ1017"/>
  <c r="AJ1000"/>
  <c r="AJ974"/>
  <c r="AJ990"/>
  <c r="AJ837"/>
  <c r="AJ977"/>
  <c r="AJ938"/>
  <c r="AJ996"/>
  <c r="AJ1046"/>
  <c r="AJ920"/>
  <c r="AJ962"/>
  <c r="AJ883"/>
  <c r="AJ987"/>
  <c r="AJ896"/>
  <c r="AJ943"/>
  <c r="AJ1028"/>
  <c r="AJ1001"/>
  <c r="AJ875"/>
  <c r="AJ945"/>
  <c r="AJ979"/>
  <c r="AJ971"/>
  <c r="AJ904"/>
  <c r="AJ876"/>
  <c r="AJ917"/>
  <c r="AJ964"/>
  <c r="AJ968"/>
  <c r="AJ854"/>
  <c r="AJ886"/>
  <c r="AJ880"/>
  <c r="AJ841"/>
  <c r="AJ722"/>
  <c r="AJ861"/>
  <c r="AJ870"/>
  <c r="AJ819"/>
  <c r="AJ857"/>
  <c r="AJ840"/>
  <c r="AJ831"/>
  <c r="AJ863"/>
  <c r="AJ757"/>
  <c r="AJ655"/>
  <c r="AJ898"/>
  <c r="AJ842"/>
  <c r="AJ793"/>
  <c r="AJ783"/>
  <c r="AJ849"/>
  <c r="AJ845"/>
  <c r="AJ780"/>
  <c r="AJ670"/>
  <c r="AJ799"/>
  <c r="AJ773"/>
  <c r="AJ850"/>
  <c r="AJ761"/>
  <c r="AJ758"/>
  <c r="AJ804"/>
  <c r="AJ695"/>
  <c r="AJ654"/>
  <c r="AJ747"/>
  <c r="AJ809"/>
  <c r="AJ781"/>
  <c r="AJ752"/>
  <c r="AJ712"/>
  <c r="AJ728"/>
  <c r="AJ772"/>
  <c r="AJ718"/>
  <c r="AJ708"/>
  <c r="AJ763"/>
  <c r="AJ709"/>
  <c r="AJ702"/>
  <c r="AJ697"/>
  <c r="AJ516"/>
  <c r="AJ736"/>
  <c r="AJ732"/>
  <c r="AJ705"/>
  <c r="AJ711"/>
  <c r="AJ738"/>
  <c r="AJ583"/>
  <c r="AJ674"/>
  <c r="AJ651"/>
  <c r="AJ692"/>
  <c r="AJ661"/>
  <c r="AJ559"/>
  <c r="AJ662"/>
  <c r="AJ608"/>
  <c r="AJ676"/>
  <c r="AJ663"/>
  <c r="AJ647"/>
  <c r="AJ644"/>
  <c r="AJ678"/>
  <c r="AJ610"/>
  <c r="AJ585"/>
  <c r="AJ633"/>
  <c r="AJ621"/>
  <c r="AJ656"/>
  <c r="AJ614"/>
  <c r="AJ639"/>
  <c r="AJ619"/>
  <c r="AJ626"/>
  <c r="AJ613"/>
  <c r="AJ573"/>
  <c r="AJ595"/>
  <c r="AJ630"/>
  <c r="AJ618"/>
  <c r="AJ580"/>
  <c r="AJ577"/>
  <c r="AJ607"/>
  <c r="AJ553"/>
  <c r="AJ547"/>
  <c r="AJ550"/>
  <c r="AJ589"/>
  <c r="AJ596"/>
  <c r="AJ545"/>
  <c r="AJ424"/>
  <c r="AJ542"/>
  <c r="AJ506"/>
  <c r="AJ543"/>
  <c r="AJ469"/>
  <c r="AJ521"/>
  <c r="AJ546"/>
  <c r="AJ457"/>
  <c r="AJ470"/>
  <c r="AJ527"/>
  <c r="AJ514"/>
  <c r="AJ520"/>
  <c r="AJ531"/>
  <c r="AJ444"/>
  <c r="AJ482"/>
  <c r="AJ517"/>
  <c r="AJ481"/>
  <c r="AJ456"/>
  <c r="AJ439"/>
  <c r="AJ497"/>
  <c r="AJ483"/>
  <c r="AJ408"/>
  <c r="AJ484"/>
  <c r="AJ317"/>
  <c r="AJ452"/>
  <c r="AJ441"/>
  <c r="AJ398"/>
  <c r="AJ449"/>
  <c r="AJ421"/>
  <c r="AJ417"/>
  <c r="AJ455"/>
  <c r="AJ423"/>
  <c r="AJ448"/>
  <c r="AJ320"/>
  <c r="AJ359"/>
  <c r="AJ390"/>
  <c r="AJ425"/>
  <c r="AJ414"/>
  <c r="AJ427"/>
  <c r="AJ397"/>
  <c r="AJ395"/>
  <c r="AJ386"/>
  <c r="AJ399"/>
  <c r="AJ409"/>
  <c r="AJ388"/>
  <c r="AJ372"/>
  <c r="AJ376"/>
  <c r="AJ308"/>
  <c r="AJ385"/>
  <c r="AJ369"/>
  <c r="AJ244"/>
  <c r="AJ296"/>
  <c r="AJ321"/>
  <c r="AJ368"/>
  <c r="AJ340"/>
  <c r="AJ351"/>
  <c r="AJ345"/>
  <c r="AJ344"/>
  <c r="AJ327"/>
  <c r="AJ314"/>
  <c r="AJ334"/>
  <c r="AJ284"/>
  <c r="AJ295"/>
  <c r="AJ257"/>
  <c r="AJ272"/>
  <c r="AJ256"/>
  <c r="AJ260"/>
  <c r="AJ269"/>
  <c r="AJ261"/>
  <c r="AJ246"/>
  <c r="AJ277"/>
  <c r="AJ247"/>
  <c r="AJ255"/>
  <c r="AJ230"/>
  <c r="AJ191"/>
  <c r="AJ251"/>
  <c r="AJ219"/>
  <c r="AJ227"/>
  <c r="AJ181"/>
  <c r="AJ218"/>
  <c r="AJ229"/>
  <c r="AJ231"/>
  <c r="AJ242"/>
  <c r="AJ235"/>
  <c r="AJ175"/>
  <c r="AJ211"/>
  <c r="AJ201"/>
  <c r="AJ193"/>
  <c r="AJ184"/>
  <c r="AJ190"/>
  <c r="AJ173"/>
  <c r="AJ141"/>
  <c r="AJ182"/>
  <c r="AJ117"/>
  <c r="AJ164"/>
  <c r="AJ130"/>
  <c r="AJ167"/>
  <c r="AJ159"/>
  <c r="AJ142"/>
  <c r="AJ162"/>
  <c r="AJ128"/>
  <c r="AJ140"/>
  <c r="AJ120"/>
  <c r="AJ129"/>
  <c r="AJ109"/>
  <c r="AJ126"/>
  <c r="AJ122"/>
  <c r="AJ95"/>
  <c r="AJ110"/>
  <c r="AJ100"/>
  <c r="AJ91"/>
  <c r="AJ97"/>
  <c r="AJ94"/>
  <c r="AJ87"/>
  <c r="AJ54"/>
  <c r="AJ84"/>
  <c r="AJ73"/>
  <c r="AJ72"/>
  <c r="AJ74"/>
  <c r="AJ67"/>
  <c r="AJ41"/>
  <c r="AJ62"/>
  <c r="AJ51"/>
  <c r="AJ48"/>
  <c r="AJ40"/>
  <c r="AJ39"/>
  <c r="AJ32"/>
  <c r="AJ30"/>
  <c r="AJ23"/>
  <c r="AJ19"/>
  <c r="AJ15"/>
  <c r="AJ14"/>
  <c r="AJ8"/>
  <c r="AJ3"/>
  <c r="AJ1348"/>
  <c r="AJ1250"/>
  <c r="AJ1343"/>
  <c r="AJ1199"/>
  <c r="AJ1314"/>
  <c r="AJ1292"/>
  <c r="AJ1299"/>
  <c r="AJ1178"/>
  <c r="AJ1305"/>
  <c r="AJ1245"/>
  <c r="AJ1220"/>
  <c r="AJ1117"/>
  <c r="AJ1310"/>
  <c r="AJ1282"/>
  <c r="AJ1263"/>
  <c r="AJ1235"/>
  <c r="AJ1290"/>
  <c r="AJ1230"/>
  <c r="AJ1229"/>
  <c r="AJ1136"/>
  <c r="AJ1301"/>
  <c r="AJ1265"/>
  <c r="AJ1209"/>
  <c r="AJ1176"/>
  <c r="AJ1275"/>
  <c r="AJ1218"/>
  <c r="AJ1175"/>
  <c r="AJ1223"/>
  <c r="AJ1222"/>
  <c r="AJ1231"/>
  <c r="AJ1190"/>
  <c r="AJ1095"/>
  <c r="AJ1006"/>
  <c r="AJ1241"/>
  <c r="AJ1197"/>
  <c r="AJ1295"/>
  <c r="AJ1182"/>
  <c r="AJ1129"/>
  <c r="AJ1256"/>
  <c r="AJ1164"/>
  <c r="AJ1294"/>
  <c r="AJ1208"/>
  <c r="AJ1094"/>
  <c r="AJ1064"/>
  <c r="AJ1118"/>
  <c r="AJ1135"/>
  <c r="AJ1115"/>
  <c r="AJ1140"/>
  <c r="AJ1173"/>
  <c r="AJ1097"/>
  <c r="AJ1068"/>
  <c r="AJ1103"/>
  <c r="AJ1056"/>
  <c r="AJ1179"/>
  <c r="AJ1159"/>
  <c r="AJ1014"/>
  <c r="AJ890"/>
  <c r="AJ1069"/>
  <c r="AJ1101"/>
  <c r="AJ1049"/>
  <c r="AJ1131"/>
  <c r="AJ965"/>
  <c r="AJ989"/>
  <c r="AJ1058"/>
  <c r="AJ1075"/>
  <c r="AJ981"/>
  <c r="AJ1089"/>
  <c r="AJ1071"/>
  <c r="AJ955"/>
  <c r="AJ1002"/>
  <c r="AJ1112"/>
  <c r="AJ978"/>
  <c r="AJ1036"/>
  <c r="AJ1015"/>
  <c r="AJ942"/>
  <c r="AJ1065"/>
  <c r="AJ1040"/>
  <c r="AJ912"/>
  <c r="AJ994"/>
  <c r="AJ946"/>
  <c r="AJ1024"/>
  <c r="AJ1109"/>
  <c r="AJ1010"/>
  <c r="AJ1016"/>
  <c r="AJ1061"/>
  <c r="AJ933"/>
  <c r="AJ782"/>
  <c r="AJ969"/>
  <c r="AJ899"/>
  <c r="AJ914"/>
  <c r="AJ973"/>
  <c r="AJ940"/>
  <c r="AJ909"/>
  <c r="AJ995"/>
  <c r="AJ984"/>
  <c r="AJ907"/>
  <c r="AJ908"/>
  <c r="AJ893"/>
  <c r="AJ992"/>
  <c r="AJ961"/>
  <c r="AJ1004"/>
  <c r="AJ878"/>
  <c r="AJ871"/>
  <c r="AJ905"/>
  <c r="AJ855"/>
  <c r="AJ949"/>
  <c r="AJ859"/>
  <c r="AJ892"/>
  <c r="AJ844"/>
  <c r="AJ680"/>
  <c r="AJ848"/>
  <c r="AJ864"/>
  <c r="AJ762"/>
  <c r="AJ862"/>
  <c r="AJ825"/>
  <c r="AJ851"/>
  <c r="AJ806"/>
  <c r="AJ838"/>
  <c r="AJ901"/>
  <c r="AJ800"/>
  <c r="AJ830"/>
  <c r="AJ789"/>
  <c r="AJ826"/>
  <c r="AJ714"/>
  <c r="AJ756"/>
  <c r="AJ820"/>
  <c r="AJ833"/>
  <c r="AJ815"/>
  <c r="AJ856"/>
  <c r="AJ764"/>
  <c r="AJ785"/>
  <c r="AJ792"/>
  <c r="AJ832"/>
  <c r="AJ770"/>
  <c r="AJ794"/>
  <c r="AJ741"/>
  <c r="AJ805"/>
  <c r="AJ753"/>
  <c r="AJ769"/>
  <c r="AJ750"/>
  <c r="AJ625"/>
  <c r="AJ779"/>
  <c r="AJ801"/>
  <c r="AJ727"/>
  <c r="AJ717"/>
  <c r="AJ744"/>
  <c r="AJ579"/>
  <c r="AJ788"/>
  <c r="AJ755"/>
  <c r="AJ594"/>
  <c r="AJ774"/>
  <c r="AJ740"/>
  <c r="AJ693"/>
  <c r="AJ698"/>
  <c r="AJ688"/>
  <c r="AJ672"/>
  <c r="AJ510"/>
  <c r="AJ673"/>
  <c r="AJ691"/>
  <c r="AJ699"/>
  <c r="AJ665"/>
  <c r="AJ475"/>
  <c r="AJ643"/>
  <c r="AJ601"/>
  <c r="AJ720"/>
  <c r="AJ653"/>
  <c r="AJ636"/>
  <c r="AJ664"/>
  <c r="AJ627"/>
  <c r="AJ682"/>
  <c r="AJ657"/>
  <c r="AJ566"/>
  <c r="AJ648"/>
  <c r="AJ557"/>
  <c r="AJ588"/>
  <c r="AJ602"/>
  <c r="AJ597"/>
  <c r="AJ586"/>
  <c r="AJ571"/>
  <c r="AJ574"/>
  <c r="AJ617"/>
  <c r="AJ525"/>
  <c r="AJ591"/>
  <c r="AJ615"/>
  <c r="AJ405"/>
  <c r="AJ528"/>
  <c r="AJ565"/>
  <c r="AJ609"/>
  <c r="AJ513"/>
  <c r="AJ473"/>
  <c r="AJ508"/>
  <c r="AJ505"/>
  <c r="AJ529"/>
  <c r="AJ502"/>
  <c r="AJ564"/>
  <c r="AJ539"/>
  <c r="AJ567"/>
  <c r="AJ533"/>
  <c r="AJ493"/>
  <c r="AJ530"/>
  <c r="AJ507"/>
  <c r="AJ519"/>
  <c r="AJ522"/>
  <c r="AJ512"/>
  <c r="AJ504"/>
  <c r="AJ434"/>
  <c r="AJ489"/>
  <c r="AJ491"/>
  <c r="AJ471"/>
  <c r="AJ490"/>
  <c r="AJ463"/>
  <c r="AJ476"/>
  <c r="AJ266"/>
  <c r="AJ389"/>
  <c r="AJ467"/>
  <c r="AJ430"/>
  <c r="AJ442"/>
  <c r="AJ288"/>
  <c r="AJ356"/>
  <c r="AJ384"/>
  <c r="AJ404"/>
  <c r="AJ303"/>
  <c r="AJ440"/>
  <c r="AJ245"/>
  <c r="AJ418"/>
  <c r="AJ383"/>
  <c r="AJ375"/>
  <c r="AJ294"/>
  <c r="AJ263"/>
  <c r="AJ401"/>
  <c r="AJ429"/>
  <c r="AJ365"/>
  <c r="AJ371"/>
  <c r="AJ407"/>
  <c r="AJ410"/>
  <c r="AJ393"/>
  <c r="AJ364"/>
  <c r="AJ361"/>
  <c r="AJ267"/>
  <c r="AJ336"/>
  <c r="AJ355"/>
  <c r="AJ360"/>
  <c r="AJ342"/>
  <c r="AJ307"/>
  <c r="AJ311"/>
  <c r="AJ328"/>
  <c r="AJ271"/>
  <c r="AJ322"/>
  <c r="AJ319"/>
  <c r="AJ325"/>
  <c r="AJ318"/>
  <c r="AJ280"/>
  <c r="AJ312"/>
  <c r="AJ306"/>
  <c r="AJ287"/>
  <c r="AJ300"/>
  <c r="AJ273"/>
  <c r="AJ297"/>
  <c r="AJ299"/>
  <c r="AJ262"/>
  <c r="AJ279"/>
  <c r="AJ207"/>
  <c r="AJ250"/>
  <c r="AJ209"/>
  <c r="AJ249"/>
  <c r="AJ243"/>
  <c r="AJ238"/>
  <c r="AJ254"/>
  <c r="AJ220"/>
  <c r="AJ202"/>
  <c r="AJ183"/>
  <c r="AJ168"/>
  <c r="AJ198"/>
  <c r="AJ194"/>
  <c r="AJ212"/>
  <c r="AJ206"/>
  <c r="AJ165"/>
  <c r="AJ187"/>
  <c r="AJ217"/>
  <c r="AJ204"/>
  <c r="AJ203"/>
  <c r="AJ166"/>
  <c r="AJ154"/>
  <c r="AJ151"/>
  <c r="AJ146"/>
  <c r="AJ158"/>
  <c r="AJ172"/>
  <c r="AJ132"/>
  <c r="AJ114"/>
  <c r="AJ153"/>
  <c r="AJ163"/>
  <c r="AJ155"/>
  <c r="AJ144"/>
  <c r="AJ133"/>
  <c r="AJ152"/>
  <c r="AJ115"/>
  <c r="AJ135"/>
  <c r="AJ102"/>
  <c r="AJ113"/>
  <c r="AJ103"/>
  <c r="AJ101"/>
  <c r="AJ85"/>
  <c r="AJ92"/>
  <c r="AJ105"/>
  <c r="AJ76"/>
  <c r="AJ65"/>
  <c r="AJ60"/>
  <c r="AJ82"/>
  <c r="AJ52"/>
  <c r="AJ66"/>
  <c r="AJ53"/>
  <c r="AJ59"/>
  <c r="AJ55"/>
  <c r="AJ43"/>
  <c r="AJ44"/>
  <c r="AJ36"/>
  <c r="AJ33"/>
  <c r="AJ29"/>
  <c r="AJ21"/>
  <c r="AJ22"/>
  <c r="AJ17"/>
  <c r="AJ13"/>
  <c r="AJ4"/>
  <c r="AJ5"/>
  <c r="AJ894"/>
  <c r="AJ963"/>
  <c r="AJ882"/>
  <c r="AJ913"/>
  <c r="AJ906"/>
  <c r="AJ885"/>
  <c r="AJ954"/>
  <c r="AJ972"/>
  <c r="AJ941"/>
  <c r="AJ900"/>
  <c r="AJ852"/>
  <c r="AJ835"/>
  <c r="AJ889"/>
  <c r="AJ919"/>
  <c r="AJ807"/>
  <c r="AJ865"/>
  <c r="AJ816"/>
  <c r="AJ922"/>
  <c r="AJ828"/>
  <c r="AJ834"/>
  <c r="AJ927"/>
  <c r="AJ768"/>
  <c r="AJ778"/>
  <c r="AJ824"/>
  <c r="AJ812"/>
  <c r="AJ829"/>
  <c r="AJ726"/>
  <c r="AJ884"/>
  <c r="AJ814"/>
  <c r="AJ733"/>
  <c r="AJ623"/>
  <c r="AJ681"/>
  <c r="AJ775"/>
  <c r="AJ759"/>
  <c r="AJ748"/>
  <c r="AJ791"/>
  <c r="AJ843"/>
  <c r="AJ765"/>
  <c r="AJ729"/>
  <c r="AJ716"/>
  <c r="AJ767"/>
  <c r="AJ784"/>
  <c r="AJ827"/>
  <c r="AJ811"/>
  <c r="AJ730"/>
  <c r="AJ787"/>
  <c r="AJ723"/>
  <c r="AJ707"/>
  <c r="AJ684"/>
  <c r="AJ795"/>
  <c r="AJ745"/>
  <c r="AJ724"/>
  <c r="AJ734"/>
  <c r="AJ739"/>
  <c r="AJ561"/>
  <c r="AJ725"/>
  <c r="AJ592"/>
  <c r="AJ575"/>
  <c r="AJ721"/>
  <c r="AJ685"/>
  <c r="AJ675"/>
  <c r="AJ703"/>
  <c r="AJ700"/>
  <c r="AJ696"/>
  <c r="AJ649"/>
  <c r="AJ687"/>
  <c r="AJ659"/>
  <c r="AJ683"/>
  <c r="AJ622"/>
  <c r="AJ658"/>
  <c r="AJ570"/>
  <c r="AJ600"/>
  <c r="AJ690"/>
  <c r="AJ616"/>
  <c r="AJ453"/>
  <c r="AJ689"/>
  <c r="AJ611"/>
  <c r="AJ642"/>
  <c r="AJ641"/>
  <c r="AJ581"/>
  <c r="AJ599"/>
  <c r="AJ669"/>
  <c r="AJ524"/>
  <c r="AJ541"/>
  <c r="AJ394"/>
  <c r="AJ628"/>
  <c r="AJ635"/>
  <c r="AJ578"/>
  <c r="AJ532"/>
  <c r="AJ501"/>
  <c r="AJ584"/>
  <c r="AJ523"/>
  <c r="AJ587"/>
  <c r="AJ555"/>
  <c r="AJ563"/>
  <c r="AJ500"/>
  <c r="AJ549"/>
  <c r="AJ435"/>
  <c r="AJ540"/>
  <c r="AJ515"/>
  <c r="AJ499"/>
  <c r="AJ313"/>
  <c r="AJ495"/>
  <c r="AJ536"/>
  <c r="AJ461"/>
  <c r="AJ556"/>
  <c r="AJ518"/>
  <c r="AJ503"/>
  <c r="AJ415"/>
  <c r="AJ494"/>
  <c r="AJ402"/>
  <c r="AJ488"/>
  <c r="AJ485"/>
  <c r="AJ509"/>
  <c r="AJ480"/>
  <c r="AJ477"/>
  <c r="AJ446"/>
  <c r="AJ436"/>
  <c r="AJ464"/>
  <c r="AJ387"/>
  <c r="AJ462"/>
  <c r="AJ454"/>
  <c r="AJ431"/>
  <c r="AJ416"/>
  <c r="AJ451"/>
  <c r="AJ443"/>
  <c r="AJ422"/>
  <c r="AJ289"/>
  <c r="AJ438"/>
  <c r="AJ406"/>
  <c r="AJ378"/>
  <c r="AJ413"/>
  <c r="AJ392"/>
  <c r="AJ367"/>
  <c r="AJ358"/>
  <c r="AJ412"/>
  <c r="AJ341"/>
  <c r="AJ350"/>
  <c r="AJ335"/>
  <c r="AJ362"/>
  <c r="AJ382"/>
  <c r="AJ366"/>
  <c r="AJ347"/>
  <c r="AJ377"/>
  <c r="AJ353"/>
  <c r="AJ374"/>
  <c r="AJ309"/>
  <c r="AJ343"/>
  <c r="AJ332"/>
  <c r="AJ316"/>
  <c r="AJ208"/>
  <c r="AJ329"/>
  <c r="AJ214"/>
  <c r="AJ338"/>
  <c r="AJ293"/>
  <c r="AJ223"/>
  <c r="AJ310"/>
  <c r="AJ233"/>
  <c r="AJ301"/>
  <c r="AJ290"/>
  <c r="AJ275"/>
  <c r="AJ283"/>
  <c r="AJ304"/>
  <c r="AJ278"/>
  <c r="AJ216"/>
  <c r="AJ232"/>
  <c r="AJ276"/>
  <c r="AJ270"/>
  <c r="AJ264"/>
  <c r="AJ248"/>
  <c r="AJ253"/>
  <c r="AJ222"/>
  <c r="AJ226"/>
  <c r="AJ188"/>
  <c r="AJ176"/>
  <c r="AJ240"/>
  <c r="AJ224"/>
  <c r="AJ205"/>
  <c r="AJ156"/>
  <c r="AJ195"/>
  <c r="AJ215"/>
  <c r="AJ137"/>
  <c r="AJ189"/>
  <c r="AJ147"/>
  <c r="AJ197"/>
  <c r="AJ107"/>
  <c r="AJ186"/>
  <c r="AJ161"/>
  <c r="AJ179"/>
  <c r="AJ169"/>
  <c r="AJ145"/>
  <c r="AJ121"/>
  <c r="AJ171"/>
  <c r="AJ143"/>
  <c r="AJ125"/>
  <c r="AJ86"/>
  <c r="AJ138"/>
  <c r="AJ127"/>
  <c r="AJ136"/>
  <c r="AJ124"/>
  <c r="AJ119"/>
  <c r="AJ111"/>
  <c r="AJ96"/>
  <c r="AJ108"/>
  <c r="AJ90"/>
  <c r="AJ93"/>
  <c r="AJ88"/>
  <c r="AJ83"/>
  <c r="AJ70"/>
  <c r="AJ79"/>
  <c r="AJ75"/>
  <c r="AJ61"/>
  <c r="AJ68"/>
  <c r="AJ64"/>
  <c r="AJ42"/>
  <c r="AJ56"/>
  <c r="AJ50"/>
  <c r="AJ37"/>
  <c r="AJ38"/>
  <c r="AJ35"/>
  <c r="AJ26"/>
  <c r="AJ27"/>
  <c r="AJ24"/>
  <c r="AJ18"/>
  <c r="AJ10"/>
  <c r="AJ9"/>
  <c r="AJ6"/>
  <c r="AJ1392"/>
  <c r="AJ1353"/>
  <c r="AJ1349"/>
  <c r="AJ1383"/>
  <c r="AJ1145"/>
  <c r="AJ1192"/>
  <c r="AJ1329"/>
  <c r="AJ1240"/>
  <c r="AJ1279"/>
  <c r="AJ1321"/>
  <c r="AJ1138"/>
  <c r="AJ1281"/>
  <c r="AJ1311"/>
  <c r="AJ1260"/>
  <c r="AJ1272"/>
  <c r="AJ1106"/>
  <c r="AJ1194"/>
  <c r="AJ1213"/>
  <c r="AJ1326"/>
  <c r="AJ1287"/>
  <c r="AJ1323"/>
  <c r="AJ1258"/>
  <c r="AJ1216"/>
  <c r="AJ1254"/>
  <c r="AJ1206"/>
  <c r="AJ1134"/>
  <c r="AJ1247"/>
  <c r="AJ1304"/>
  <c r="AJ1193"/>
  <c r="AJ1269"/>
  <c r="AJ1251"/>
  <c r="AJ1180"/>
  <c r="AJ1261"/>
  <c r="AJ1151"/>
  <c r="AJ1285"/>
  <c r="AJ1153"/>
  <c r="AJ903"/>
  <c r="AJ1169"/>
  <c r="AJ1219"/>
  <c r="AJ1163"/>
  <c r="AJ1130"/>
  <c r="AJ1087"/>
  <c r="AJ1149"/>
  <c r="AJ1167"/>
  <c r="AJ1108"/>
  <c r="AJ1152"/>
  <c r="AJ1098"/>
  <c r="AJ1162"/>
  <c r="AJ1090"/>
  <c r="AJ1120"/>
  <c r="AJ1104"/>
  <c r="AJ1099"/>
  <c r="AJ980"/>
  <c r="AJ1128"/>
  <c r="AJ1141"/>
  <c r="AJ1166"/>
  <c r="AJ1105"/>
  <c r="AJ1021"/>
  <c r="AJ1092"/>
  <c r="AJ930"/>
  <c r="AJ1110"/>
  <c r="AJ1142"/>
  <c r="AJ921"/>
  <c r="AJ918"/>
  <c r="AJ1050"/>
  <c r="AJ1100"/>
  <c r="AJ1041"/>
  <c r="AJ1043"/>
  <c r="AJ1031"/>
  <c r="AJ1029"/>
  <c r="AJ1052"/>
  <c r="AJ1079"/>
  <c r="AJ939"/>
  <c r="AJ1091"/>
  <c r="AJ1037"/>
  <c r="AJ936"/>
  <c r="AJ1030"/>
  <c r="AJ982"/>
  <c r="AJ997"/>
  <c r="AJ879"/>
  <c r="AJ1051"/>
  <c r="AJ944"/>
  <c r="AJ866"/>
  <c r="AJ1009"/>
  <c r="AJ1060"/>
  <c r="AJ983"/>
  <c r="AJ958"/>
  <c r="AJ817"/>
  <c r="AJ948"/>
  <c r="AJ902"/>
  <c r="AJ925"/>
  <c r="AJ931"/>
  <c r="AJ970"/>
  <c r="AJ928"/>
  <c r="AJ966"/>
  <c r="AJ924"/>
  <c r="AJ926"/>
  <c r="AJ888"/>
  <c r="AJ821"/>
  <c r="AJ552"/>
  <c r="AJ1007"/>
  <c r="AJ858"/>
  <c r="AJ877"/>
  <c r="AJ869"/>
  <c r="AJ897"/>
  <c r="AJ934"/>
  <c r="AJ818"/>
  <c r="AJ887"/>
  <c r="AJ911"/>
  <c r="AJ872"/>
  <c r="AJ813"/>
  <c r="AJ874"/>
  <c r="AJ910"/>
  <c r="AJ839"/>
  <c r="AJ923"/>
  <c r="AJ796"/>
  <c r="AJ895"/>
  <c r="AJ868"/>
  <c r="AJ803"/>
  <c r="AJ797"/>
  <c r="AJ860"/>
  <c r="AJ710"/>
  <c r="AJ731"/>
  <c r="AJ766"/>
  <c r="AJ873"/>
  <c r="AJ754"/>
  <c r="AJ776"/>
  <c r="AJ822"/>
  <c r="AJ810"/>
  <c r="AJ572"/>
  <c r="AJ704"/>
  <c r="AJ853"/>
  <c r="AJ836"/>
  <c r="AJ798"/>
  <c r="AJ666"/>
  <c r="AJ777"/>
  <c r="AJ771"/>
  <c r="AJ735"/>
  <c r="AJ760"/>
  <c r="AJ751"/>
  <c r="AJ743"/>
  <c r="AJ808"/>
  <c r="AJ624"/>
  <c r="AJ786"/>
  <c r="AJ749"/>
  <c r="AJ719"/>
  <c r="AJ715"/>
  <c r="AJ746"/>
  <c r="AJ790"/>
  <c r="AJ742"/>
  <c r="AJ686"/>
  <c r="AJ598"/>
  <c r="AJ713"/>
  <c r="AJ701"/>
  <c r="AJ645"/>
  <c r="AJ667"/>
  <c r="AJ660"/>
  <c r="AJ554"/>
  <c r="AJ671"/>
  <c r="AJ737"/>
  <c r="AJ677"/>
  <c r="AJ706"/>
  <c r="AJ694"/>
  <c r="AJ634"/>
  <c r="AJ640"/>
  <c r="AJ631"/>
  <c r="AJ679"/>
  <c r="AJ632"/>
  <c r="AJ569"/>
  <c r="AJ668"/>
  <c r="AJ646"/>
  <c r="AJ612"/>
  <c r="AJ650"/>
  <c r="AJ560"/>
  <c r="AJ620"/>
  <c r="AJ652"/>
  <c r="AJ603"/>
  <c r="AJ637"/>
  <c r="AJ638"/>
  <c r="AJ604"/>
  <c r="AJ548"/>
  <c r="AJ606"/>
  <c r="AJ629"/>
  <c r="AJ593"/>
  <c r="AJ479"/>
  <c r="AJ568"/>
  <c r="AJ576"/>
  <c r="AJ605"/>
  <c r="AJ582"/>
  <c r="AJ562"/>
  <c r="AJ590"/>
  <c r="AJ544"/>
  <c r="AJ551"/>
  <c r="AJ535"/>
  <c r="AJ558"/>
  <c r="AJ534"/>
  <c r="AJ511"/>
  <c r="AJ526"/>
  <c r="AJ492"/>
  <c r="AJ478"/>
  <c r="AJ445"/>
  <c r="AJ487"/>
  <c r="AJ538"/>
  <c r="AJ537"/>
  <c r="AJ450"/>
  <c r="AJ465"/>
  <c r="AJ498"/>
  <c r="AJ460"/>
  <c r="AJ346"/>
  <c r="AJ474"/>
  <c r="AJ486"/>
  <c r="AJ428"/>
  <c r="AJ496"/>
  <c r="AJ472"/>
  <c r="AJ426"/>
  <c r="AJ459"/>
  <c r="AJ447"/>
  <c r="AJ419"/>
  <c r="AJ468"/>
  <c r="AJ458"/>
  <c r="AJ420"/>
  <c r="AJ411"/>
  <c r="AJ466"/>
  <c r="AJ437"/>
  <c r="AJ396"/>
  <c r="AJ403"/>
  <c r="AJ433"/>
  <c r="AJ432"/>
  <c r="AJ373"/>
  <c r="AJ400"/>
  <c r="AJ379"/>
  <c r="AJ337"/>
  <c r="AJ363"/>
  <c r="AJ391"/>
  <c r="AJ324"/>
  <c r="AJ381"/>
  <c r="AJ380"/>
  <c r="AJ323"/>
  <c r="AJ258"/>
  <c r="AJ333"/>
  <c r="AJ370"/>
  <c r="AJ354"/>
  <c r="AJ348"/>
  <c r="AJ339"/>
  <c r="AJ357"/>
  <c r="AJ352"/>
  <c r="AJ349"/>
  <c r="AJ326"/>
  <c r="AJ302"/>
  <c r="AJ330"/>
  <c r="AJ331"/>
  <c r="AJ265"/>
  <c r="AJ315"/>
  <c r="AJ298"/>
  <c r="AJ291"/>
  <c r="AJ305"/>
  <c r="AJ281"/>
  <c r="AJ282"/>
  <c r="AJ252"/>
  <c r="AJ210"/>
  <c r="AJ285"/>
  <c r="AJ292"/>
  <c r="AJ286"/>
  <c r="AJ274"/>
  <c r="AJ259"/>
  <c r="AJ237"/>
  <c r="AJ268"/>
  <c r="AJ234"/>
  <c r="AJ239"/>
  <c r="AJ228"/>
  <c r="AJ236"/>
  <c r="AJ241"/>
  <c r="AJ221"/>
  <c r="AJ196"/>
  <c r="AJ200"/>
  <c r="AJ225"/>
  <c r="AJ199"/>
  <c r="AJ213"/>
  <c r="AJ185"/>
  <c r="AJ174"/>
  <c r="AJ192"/>
  <c r="AJ177"/>
  <c r="AJ149"/>
  <c r="AJ160"/>
  <c r="AJ180"/>
  <c r="AJ178"/>
  <c r="AJ170"/>
  <c r="AJ131"/>
  <c r="AJ150"/>
  <c r="AJ157"/>
  <c r="AJ112"/>
  <c r="AJ139"/>
  <c r="AJ104"/>
  <c r="AJ106"/>
  <c r="AJ148"/>
  <c r="AJ123"/>
  <c r="AJ134"/>
  <c r="AJ116"/>
  <c r="AJ99"/>
  <c r="AJ89"/>
  <c r="AJ118"/>
  <c r="AJ81"/>
  <c r="AJ77"/>
  <c r="AJ98"/>
  <c r="AJ78"/>
  <c r="AJ80"/>
  <c r="AJ69"/>
  <c r="AJ71"/>
  <c r="AJ47"/>
  <c r="AJ49"/>
  <c r="AJ63"/>
  <c r="AJ57"/>
  <c r="AJ58"/>
  <c r="AJ46"/>
  <c r="AJ45"/>
  <c r="AJ34"/>
  <c r="AJ31"/>
  <c r="AJ16"/>
  <c r="AJ28"/>
  <c r="AJ25"/>
  <c r="AJ20"/>
  <c r="AJ12"/>
  <c r="AJ11"/>
  <c r="AJ7"/>
  <c r="AJ2"/>
</calcChain>
</file>

<file path=xl/sharedStrings.xml><?xml version="1.0" encoding="utf-8"?>
<sst xmlns="http://schemas.openxmlformats.org/spreadsheetml/2006/main" count="25508" uniqueCount="12123">
  <si>
    <t>node_id</t>
  </si>
  <si>
    <t>nick</t>
  </si>
  <si>
    <t>measured_at</t>
  </si>
  <si>
    <t>updated_at</t>
  </si>
  <si>
    <t>pid_error</t>
  </si>
  <si>
    <t>pid_error_sum</t>
  </si>
  <si>
    <t>pid_bw</t>
  </si>
  <si>
    <t>pid_delta</t>
  </si>
  <si>
    <t>circ_fail</t>
  </si>
  <si>
    <t>slice</t>
  </si>
  <si>
    <t>Cnick</t>
  </si>
  <si>
    <t>cbw</t>
  </si>
  <si>
    <t>dbw</t>
  </si>
  <si>
    <t>000A10D43011EA4928A35F610405F92B4433B4DC</t>
  </si>
  <si>
    <t>seele</t>
  </si>
  <si>
    <t>000C1F7CD2FEA073B911DC94A1600EC2F117DF0B</t>
  </si>
  <si>
    <t>myNiceRelay293884</t>
  </si>
  <si>
    <t>0011BD2485AD45D984EC4159C88FC066E5E3300E</t>
  </si>
  <si>
    <t>CalyxInstitute14</t>
  </si>
  <si>
    <t>001524DD403D729F08F7E5D77813EF12756CFA8D</t>
  </si>
  <si>
    <t>Neldoreth</t>
  </si>
  <si>
    <t>00342C0E155D4542E55391788B2D779F14578DEB</t>
  </si>
  <si>
    <t>rotor25</t>
  </si>
  <si>
    <t>0041E0150B0A307506C2863EFC9F2B7E3A523B36</t>
  </si>
  <si>
    <t>torbogen</t>
  </si>
  <si>
    <t>004573FE934BA55D07DAE72317793AF4E41B75B6</t>
  </si>
  <si>
    <t>zzzzzzzzzzzzzzzzzzz</t>
  </si>
  <si>
    <t>004A0947ABD1B2B5DFADAFE3F5ACDB7DB948974D</t>
  </si>
  <si>
    <t>UbuntuCore212</t>
  </si>
  <si>
    <t>0059D92942DB3B84E52EB4D87E9F7B195CF4D005</t>
  </si>
  <si>
    <t>helga</t>
  </si>
  <si>
    <t>005CC51B949039A88A89135A3163CEE9D2FA2621</t>
  </si>
  <si>
    <t>cerebellum</t>
  </si>
  <si>
    <t>0074ECA82BD58B8BB1909C9C4F237FD9779B23FC</t>
  </si>
  <si>
    <t>VeespRU2</t>
  </si>
  <si>
    <t>0077BCBA7244DB3E6A5ED2746E86170066684887</t>
  </si>
  <si>
    <t>Quintex13</t>
  </si>
  <si>
    <t>007EFD5535D894CA73DD9097D5708A86E96D4CFC</t>
  </si>
  <si>
    <t>008BA88BC5CFCAD64B58386E13883371F817E1C2</t>
  </si>
  <si>
    <t>powertoyou</t>
  </si>
  <si>
    <t>009851DF933754B00DDE876FCE4088CE1B4940C1</t>
  </si>
  <si>
    <t>jactr</t>
  </si>
  <si>
    <t>00B22A39464D8A0F6879B83F8E5AA8E2830F740C</t>
  </si>
  <si>
    <t>hozipi</t>
  </si>
  <si>
    <t>00B321C6315C7228589A52286848113EB48CB0CE</t>
  </si>
  <si>
    <t>UbuntuCore213</t>
  </si>
  <si>
    <t>00D86ED7B4F6E5CCEEBDE01A5BE0C757B879000E</t>
  </si>
  <si>
    <t>arg</t>
  </si>
  <si>
    <t>00EFBF4C98093A3B4FEABDAED4748142A770DB10</t>
  </si>
  <si>
    <t>Unnamed</t>
  </si>
  <si>
    <t>00FBC7DB26E4581C5D7B18C7F9DA0058A11C5203</t>
  </si>
  <si>
    <t>SkillkillerNode</t>
  </si>
  <si>
    <t>010B7728454411F485CE29D4C79A14534151C2C4</t>
  </si>
  <si>
    <t>MYLEX</t>
  </si>
  <si>
    <t>010BF849DFFDFBF86233898B76B7775B5F6EEE55</t>
  </si>
  <si>
    <t>0111BA9B604669E636FFD5B503F382A4B7AD6E80</t>
  </si>
  <si>
    <t>DigiGesTor1e1</t>
  </si>
  <si>
    <t>0111EBF5C3F06C09FF0ED397B0DE33456CC6F2E3</t>
  </si>
  <si>
    <t>mndo01</t>
  </si>
  <si>
    <t>01181B31BE5860C7D66DA88F88AD522C06470FD9</t>
  </si>
  <si>
    <t>motauri</t>
  </si>
  <si>
    <t>011DF5AA8E37462EBF5F7BE45BD48BA8A008C495</t>
  </si>
  <si>
    <t>neburo</t>
  </si>
  <si>
    <t>012B6A4125222E9BB3250B136C9D353CF262EA1A</t>
  </si>
  <si>
    <t>0147084896511A4E2FD3BD1E008588B945C37957</t>
  </si>
  <si>
    <t>ToRHuBFR31</t>
  </si>
  <si>
    <t>014EE24BCBDA160F236B2547A4639B27E303A1E7</t>
  </si>
  <si>
    <t>marsmellow</t>
  </si>
  <si>
    <t>014EEC762A2AE06C92A67CD3F9ED7B30DF8D2E6C</t>
  </si>
  <si>
    <t>015476CFB5C2B165CF4B187CA2E8C139561B2953</t>
  </si>
  <si>
    <t>awesomerelay</t>
  </si>
  <si>
    <t>016093EE4BAE9AF473FC0C811A9D10FDAA9CA34B</t>
  </si>
  <si>
    <t>d0dak</t>
  </si>
  <si>
    <t>0165A680862DE5C34CD7724113472AF7B1DDC9FB</t>
  </si>
  <si>
    <t>heidelbeermann</t>
  </si>
  <si>
    <t>01664D41A81F817A3E71400D6BFD40947AA40AFB</t>
  </si>
  <si>
    <t>noce</t>
  </si>
  <si>
    <t>0173A7A8BA9D32043641B69726D32A9ADFE26D16</t>
  </si>
  <si>
    <t>hedden</t>
  </si>
  <si>
    <t>017A0A7B2D817928F500AE49709B9AC637EF0EEB</t>
  </si>
  <si>
    <t>freifunkibbenbueren</t>
  </si>
  <si>
    <t>017B84DEC8DA5162396EB42B149FF414E7DB4759</t>
  </si>
  <si>
    <t>018034682850345984781E353B7A463443EC3F06</t>
  </si>
  <si>
    <t>clifford</t>
  </si>
  <si>
    <t>01981F09AF08EB1EC69F91B31D89B6C76757620A</t>
  </si>
  <si>
    <t>019FEB22CE04CBD0489B7F24BE038518B64FA223</t>
  </si>
  <si>
    <t>PiotrTorpotkinTwo</t>
  </si>
  <si>
    <t>01A0FC0A1A118E1D7B178E239654080D5CFE63F8</t>
  </si>
  <si>
    <t>multisec2</t>
  </si>
  <si>
    <t>01A1D15F9FC67ED05FA2966FF883067ED502CF08</t>
  </si>
  <si>
    <t>ForEdSnowden</t>
  </si>
  <si>
    <t>01A29616776B7DFAEDD8C888CEE92276AF7B3E7D</t>
  </si>
  <si>
    <t>bluet0rchiere</t>
  </si>
  <si>
    <t>01A50C2C82112B41D38608C651B3A8F4C5B9A5C5</t>
  </si>
  <si>
    <t>pezizomycotina</t>
  </si>
  <si>
    <t>01A5EB328D9E3E96F4B4C01723B27DC34777F43C</t>
  </si>
  <si>
    <t>01A9258A46E97FF8B2CAC7910577862C14F2C524</t>
  </si>
  <si>
    <t>ins0</t>
  </si>
  <si>
    <t>01AAA5A8F4EF557C8F9FDE48329CB87F3B747AF4</t>
  </si>
  <si>
    <t>Neurans</t>
  </si>
  <si>
    <t>01AE2DE314276C82FCCC3603A1C2F3238E6544C9</t>
  </si>
  <si>
    <t>rixtyminutes</t>
  </si>
  <si>
    <t>01B3B4C4EEE21B1BA1EBCF15D3EDE150C798BB6C</t>
  </si>
  <si>
    <t>FlashBanana</t>
  </si>
  <si>
    <t>01B8BEF8445F4EBC74B766D110F8A2664C95DB94</t>
  </si>
  <si>
    <t>UEUEUEU</t>
  </si>
  <si>
    <t>01BFEFE4153F960D156750849A26935415DAE5E3</t>
  </si>
  <si>
    <t>anonA437536</t>
  </si>
  <si>
    <t>01CBB8C29AD7013176F839F7D4CED72AD14287E7</t>
  </si>
  <si>
    <t>lach</t>
  </si>
  <si>
    <t>01CD89CDAC9FF3266D5CB4A5EF1999641FEE9BBE</t>
  </si>
  <si>
    <t>minisausage</t>
  </si>
  <si>
    <t>01D5619D222E1C4E26E53AF0B76760812C81EE0C</t>
  </si>
  <si>
    <t>01D708B4177DDDD7B9F1A41A3081F330FB8EF038</t>
  </si>
  <si>
    <t>01D7461B244FD409CBBE78CFF6F3FAE483F5CF14</t>
  </si>
  <si>
    <t>haal</t>
  </si>
  <si>
    <t>01E5C9037416D4D873C6C7FA845F35173F3F8E1C</t>
  </si>
  <si>
    <t>01ECB227FDE8C3E2FE785535EC432C2E609D642C</t>
  </si>
  <si>
    <t>01FF356C8A5F60157A441E712C665D0225669807</t>
  </si>
  <si>
    <t>5OfNovember</t>
  </si>
  <si>
    <t>021047C51A57254D263DDB8B9277CA1C286D600E</t>
  </si>
  <si>
    <t>bauruine56</t>
  </si>
  <si>
    <t>021503DDB5B999BD8B4BEADED0DA521F02A17291</t>
  </si>
  <si>
    <t>Jarvis</t>
  </si>
  <si>
    <t>022FC55242FF794B9BA1CBEBF90F7F550D4F5B4C</t>
  </si>
  <si>
    <t>00brilliano001</t>
  </si>
  <si>
    <t>0232638EEEF0974FC98BD740E66AD412347D00C6</t>
  </si>
  <si>
    <t>smilemore</t>
  </si>
  <si>
    <t>02439F4BDCD85F9736D32A53D35E35D78F40090C</t>
  </si>
  <si>
    <t>default</t>
  </si>
  <si>
    <t>025B66CEBC070FCB0519D206CF0CF4965C20C96E</t>
  </si>
  <si>
    <t>nibbana</t>
  </si>
  <si>
    <t>02654FC3607492DDA44D96D5B88A96924773AF1E</t>
  </si>
  <si>
    <t>TORBSDrelayapgv</t>
  </si>
  <si>
    <t>0266B0660F3F20A7D1F3D8335931C95EF50F6C6B</t>
  </si>
  <si>
    <t>redjohn</t>
  </si>
  <si>
    <t>02740F472D1DA5C1B77475F18940FE79F15AF4B8</t>
  </si>
  <si>
    <t>zagreus</t>
  </si>
  <si>
    <t>028AB4C4C33C01F216BC4D487A4B4C75E6B968B6</t>
  </si>
  <si>
    <t>jofrylli</t>
  </si>
  <si>
    <t>02928855BFAD787F8B363F21860D1E7D156E0655</t>
  </si>
  <si>
    <t>MrDetonia</t>
  </si>
  <si>
    <t>029CA24475A8A59953BEA66D1284663A2A8572D9</t>
  </si>
  <si>
    <t>029E107A59D2B4FEBD06A6115167BD6D048D9C0A</t>
  </si>
  <si>
    <t>pkswitchny</t>
  </si>
  <si>
    <t>02A627FA195809A3ABE031B7864CCA7A310F1D44</t>
  </si>
  <si>
    <t>noiseexit03d</t>
  </si>
  <si>
    <t>02AB1B806C23CE00BC05C54E9BE7C1F01A6A808E</t>
  </si>
  <si>
    <t>rwxrwxrwx</t>
  </si>
  <si>
    <t>02ADC1C8E1388C0B021A921CCF2912FA546A5456</t>
  </si>
  <si>
    <t>Spejbl</t>
  </si>
  <si>
    <t>02C20DF6575F3C591E5BBB682D88D53028D4F4B1</t>
  </si>
  <si>
    <t>berrycup4</t>
  </si>
  <si>
    <t>02CBCF6D191DB23C7B9FE0F3456EA0EFF1E0E15D</t>
  </si>
  <si>
    <t>linuxhq</t>
  </si>
  <si>
    <t>02CD25EC7E55BADBEFDF63BF2FAA2C8B16BD1C26</t>
  </si>
  <si>
    <t>criticalcat</t>
  </si>
  <si>
    <t>02D10F351A45C6470B795D5AB29DB44B4F5A9F9E</t>
  </si>
  <si>
    <t>DobbyIsFree</t>
  </si>
  <si>
    <t>02D137D220968565B3C67C2D89D8BE6E0988C2CA</t>
  </si>
  <si>
    <t>NL01</t>
  </si>
  <si>
    <t>02E14F71EE4A4D0BE4998B96F214733DB98A61A3</t>
  </si>
  <si>
    <t>STONITH55</t>
  </si>
  <si>
    <t>02ED4F8DB11F1303BA21B16AA1CF2A0A48547ACA</t>
  </si>
  <si>
    <t>ididnteditheconfig</t>
  </si>
  <si>
    <t>02FCA999A75CD795929B3A53DA8DB90C6AE4C9D4</t>
  </si>
  <si>
    <t>030E9C834F8E8CFDA388B36B3FCA5538006FEE14</t>
  </si>
  <si>
    <t>lostinnetwork96</t>
  </si>
  <si>
    <t>0311BA66895C20DB18015333817C003C7FB3C827</t>
  </si>
  <si>
    <t>axrelay1</t>
  </si>
  <si>
    <t>0338F9F55111FE8E3570E7DE117EF3AF999CC1D7</t>
  </si>
  <si>
    <t>Nebuchadnezzar</t>
  </si>
  <si>
    <t>033FBA2BDDC1670D7915C34A8A0A4E11A6598150</t>
  </si>
  <si>
    <t>whatnick</t>
  </si>
  <si>
    <t>034DD0881A311446A06DB3C37FDABA55F24BF454</t>
  </si>
  <si>
    <t>SigtermNode81273</t>
  </si>
  <si>
    <t>03504B8C25722FD3FC4F222A9202AD045794A551</t>
  </si>
  <si>
    <t>Nobby</t>
  </si>
  <si>
    <t>035D2E216B065B961E404BD172336050E5AF4EEA</t>
  </si>
  <si>
    <t>utzer2</t>
  </si>
  <si>
    <t>0377B76B15FB3CFC92C2001E180A32A4AB38DF03</t>
  </si>
  <si>
    <t>037CE1066EEF95C3D01B27DE9B7406F7F534241D</t>
  </si>
  <si>
    <t>038D32F1148AFC3D8CDA0C74B46F16133B9678C7</t>
  </si>
  <si>
    <t>HerbieStone</t>
  </si>
  <si>
    <t>039003C320D9980E0A740F107A1A9C13C99C5FE3</t>
  </si>
  <si>
    <t>ry4an</t>
  </si>
  <si>
    <t>03924CE251B715947E2881DA26B4A101F94B08FA</t>
  </si>
  <si>
    <t>GlitchFoxS</t>
  </si>
  <si>
    <t>03A8CFBCFAB1A53D5C25662413E44777C6DA3778</t>
  </si>
  <si>
    <t>wmDEpr0</t>
  </si>
  <si>
    <t>03AD64B9F30F741B83487C4DE3AF0E63097D41DC</t>
  </si>
  <si>
    <t>ubuntuDroplet</t>
  </si>
  <si>
    <t>03C3069E814E296EB18776EB61B1ECB754ED89FE</t>
  </si>
  <si>
    <t>Ichotolot61</t>
  </si>
  <si>
    <t>03C48E642B9FD4AA71C27FD31239CC01B5F99243</t>
  </si>
  <si>
    <t>wasserkocher</t>
  </si>
  <si>
    <t>03D7CEFAE2A7FD7F1B0DF15541B355099015F58D</t>
  </si>
  <si>
    <t>03DA20FD71CED188C8B7652E81941C506724DBA6</t>
  </si>
  <si>
    <t>itzme</t>
  </si>
  <si>
    <t>03DC081E4409631006EFCD3AF13AFAAF2B553FFC</t>
  </si>
  <si>
    <t>krigernes</t>
  </si>
  <si>
    <t>03DD9DA4E114D3BFE0603E9A0DA2419588B9C45B</t>
  </si>
  <si>
    <t>noipser</t>
  </si>
  <si>
    <t>03E175884AAE143B66DD7B600CFE3EBC27C8F145</t>
  </si>
  <si>
    <t>03E23C1DF75A938657A2C15255BECC7D0FB770DD</t>
  </si>
  <si>
    <t>03E3188563CAC303723D56DADFAC706682422202</t>
  </si>
  <si>
    <t>ten08</t>
  </si>
  <si>
    <t>03E9F7E669C8F911C5EEC3EC094533151F857420</t>
  </si>
  <si>
    <t>4pyro2eu3org0</t>
  </si>
  <si>
    <t>03F68AB569154C4B995E7F36528322079E4829B9</t>
  </si>
  <si>
    <t>arbitrium</t>
  </si>
  <si>
    <t>03F82D4DDF94EF407764A7C3F76A1F1B2FA5014D</t>
  </si>
  <si>
    <t>raptor</t>
  </si>
  <si>
    <t>040085FFE1E88CF48AB0B5B2AB39035758C65F0C</t>
  </si>
  <si>
    <t>RichardFeynman</t>
  </si>
  <si>
    <t>0409605E8343562A790FFE846CB3BD7C04429F70</t>
  </si>
  <si>
    <t>jkO</t>
  </si>
  <si>
    <t>040A7442349A2AC92233C2470D6C4F2BD02EDF15</t>
  </si>
  <si>
    <t>04109371507FC9BDF70F7814E7AD9F4AD7106C88</t>
  </si>
  <si>
    <t>creakings</t>
  </si>
  <si>
    <t>041646640AB306EA74B001966E86169B04CC88D2</t>
  </si>
  <si>
    <t>QuintexAirVPN26</t>
  </si>
  <si>
    <t>041E3FCC0262E5AF1AA2EC89A135658C07C0D9A9</t>
  </si>
  <si>
    <t>freedom</t>
  </si>
  <si>
    <t>042094D4D7AA24A2436534B373C838DF45D2EF5C</t>
  </si>
  <si>
    <t>OneFreeInternet</t>
  </si>
  <si>
    <t>0430739387C5D19E531CA82BF3B07985C3DE1E14</t>
  </si>
  <si>
    <t>nlktorelay</t>
  </si>
  <si>
    <t>0436C3FEFF803636CDE268B12D47D605671815B4</t>
  </si>
  <si>
    <t>0436EB493D58A21F22621C916B4E2285A10B513E</t>
  </si>
  <si>
    <t>F3Netze</t>
  </si>
  <si>
    <t>04548A6DF8882658F1420D245196624C00B337D9</t>
  </si>
  <si>
    <t>CocoPommel</t>
  </si>
  <si>
    <t>04715EAD88CE7F353D86B8A009CCEFC245F08148</t>
  </si>
  <si>
    <t>0485027A0A349D454D978F6C1CECDD29EA17769A</t>
  </si>
  <si>
    <t>hviv117</t>
  </si>
  <si>
    <t>049C1168996B33B2240DF6D83C35B85452CF70A6</t>
  </si>
  <si>
    <t>v01d</t>
  </si>
  <si>
    <t>04A28A62F27D9C4A60F9ED0C4264E98B988C65A3</t>
  </si>
  <si>
    <t>darknebula</t>
  </si>
  <si>
    <t>04A8CC1374C172911F17F76C03B56D848ECA2C99</t>
  </si>
  <si>
    <t>moonunit</t>
  </si>
  <si>
    <t>04ABF90AEF8556F3A7E0527722CDFA7FDCB66C59</t>
  </si>
  <si>
    <t>salottisipuli</t>
  </si>
  <si>
    <t>04B53DCF3E9645D2A0CBCA340138A2E50BB1084B</t>
  </si>
  <si>
    <t>04B7731DF8DAE50520A54DCE7C1B5B0940387C72</t>
  </si>
  <si>
    <t>TheEvilInTheDetails</t>
  </si>
  <si>
    <t>04BCC9E8E325EECFC78205D099120D5AF2B16225</t>
  </si>
  <si>
    <t>04C095E0DAB8C28BC433677C4AE8F65CB7D7083C</t>
  </si>
  <si>
    <t>firefly</t>
  </si>
  <si>
    <t>04D962C6155BFC3705DC38699D4E6B3CE1524AE7</t>
  </si>
  <si>
    <t>D0G</t>
  </si>
  <si>
    <t>04E3B5925EB5F66C6EC810A3D7702E0CA3F9D5E7</t>
  </si>
  <si>
    <t>rofltor8</t>
  </si>
  <si>
    <t>04EE5E1B23127D26A36F71C66810D88B0B80BB91</t>
  </si>
  <si>
    <t>dorinne</t>
  </si>
  <si>
    <t>04F0D47FDEDEED63B81C7AE5DEC69FE601EB943D</t>
  </si>
  <si>
    <t>04F2DEC73F261A3873400F9DD28FCA325E55DC62</t>
  </si>
  <si>
    <t>herbst</t>
  </si>
  <si>
    <t>0501FBF3BF6EBFB7E09503316A2F5551C84B4DEE</t>
  </si>
  <si>
    <t>0516085D6CAC40ED4CDCEFDFC5CCF6B00DE61DED</t>
  </si>
  <si>
    <t>AccessNow007</t>
  </si>
  <si>
    <t>052122EFEF7C707B665D475A83E428D63F51E4C5</t>
  </si>
  <si>
    <t>torrbx1</t>
  </si>
  <si>
    <t>0529F40016D6692EF2B0EC10DC6356289D64FD82</t>
  </si>
  <si>
    <t>Mercury3001</t>
  </si>
  <si>
    <t>05360E955C4C4C51CBA140DFDDFC8BDE2ACF6244</t>
  </si>
  <si>
    <t>torproxy02</t>
  </si>
  <si>
    <t>0556383AA2690546DDEC834B6BD0719FD118CA11</t>
  </si>
  <si>
    <t>Kabo</t>
  </si>
  <si>
    <t>inf</t>
  </si>
  <si>
    <t>055A3CAA2582B87448301367ECD5905D138EF049</t>
  </si>
  <si>
    <t>verax1</t>
  </si>
  <si>
    <t>055B155A44A968491D71EEF11D3B6AE38082F6FC</t>
  </si>
  <si>
    <t>dinuccio</t>
  </si>
  <si>
    <t>055CD00DC73DA44461F8B29B740A739C9E802A7F</t>
  </si>
  <si>
    <t>05681A9767834D9EDA9BDFE4E15A1BD73C4FDFCF</t>
  </si>
  <si>
    <t>05922C861C988D5C8FD46CD8C0351DC148E42B00</t>
  </si>
  <si>
    <t>an0S0c</t>
  </si>
  <si>
    <t>05973146B09A8AEC3F568C60E04F1DB0C58EFDDF</t>
  </si>
  <si>
    <t>argon</t>
  </si>
  <si>
    <t>05A693996244E654602C453C8EED5D54B85A63BA</t>
  </si>
  <si>
    <t>FR0ZE</t>
  </si>
  <si>
    <t>05ADE6B6C5998F6933EA1E8423AB20F05CD44C90</t>
  </si>
  <si>
    <t>Slothkrew</t>
  </si>
  <si>
    <t>05B6F892B62C3CBF8574E1258E6FDE29CE04E1B1</t>
  </si>
  <si>
    <t>Hufflepoop2</t>
  </si>
  <si>
    <t>05C383DC813C464B7132569722BE5243A9FF735C</t>
  </si>
  <si>
    <t>montrose</t>
  </si>
  <si>
    <t>05D57E78593931AA9AC0B71277D417A2F611FBF1</t>
  </si>
  <si>
    <t>05DDBB74AAB6F19E003188702B1E54F23035D064</t>
  </si>
  <si>
    <t>0x3d069</t>
  </si>
  <si>
    <t>05FFA39D71DA116F7669EA4EE53A0BAEA315BA7F</t>
  </si>
  <si>
    <t>HelpCensoredOnes</t>
  </si>
  <si>
    <t>061B2FEFFD2B8EB7B67CD46FF2EA214ED40852A3</t>
  </si>
  <si>
    <t>Ninjaipservers</t>
  </si>
  <si>
    <t>06314E8AA87C4C480A641785B0AA131823B9C7D3</t>
  </si>
  <si>
    <t>063BD3BF8C110617E7CA09C96C0EDC0270329F0B</t>
  </si>
  <si>
    <t>bauruine66</t>
  </si>
  <si>
    <t>0647C3F8352BBFA0D57A1C3E0DCF67FC3E073D2C</t>
  </si>
  <si>
    <t>Hydra1</t>
  </si>
  <si>
    <t>06487F6EF866997F28684040B16CB0F933A261EE</t>
  </si>
  <si>
    <t>StarToir</t>
  </si>
  <si>
    <t>064D183D34DECB84F72C4335B0C24D1E8946A9BA</t>
  </si>
  <si>
    <t>TheYOSH</t>
  </si>
  <si>
    <t>06642198A413CDF1E26E356194C7D59B549EBC07</t>
  </si>
  <si>
    <t>06660D9166F092F536E4FF8D557AF8125BE8BBF8</t>
  </si>
  <si>
    <t>t0rstar</t>
  </si>
  <si>
    <t>068308AD070849A71B8C1DB06C2509E82C40B908</t>
  </si>
  <si>
    <t>radia0</t>
  </si>
  <si>
    <t>0683C48BFCF9D3B82494F07B8CB7D880ADFA3F53</t>
  </si>
  <si>
    <t>hacktheplanet</t>
  </si>
  <si>
    <t>06866348385AA1F7CBEE44C8AF07A5407FF4553D</t>
  </si>
  <si>
    <t>cupcakefriend</t>
  </si>
  <si>
    <t>06AB6E853E8D929F9D60E3A41EF4F97B7CF6FDA4</t>
  </si>
  <si>
    <t>deprofundisclamavi</t>
  </si>
  <si>
    <t>06AD7D019A2012F2CF9A750961A4BFFCE2180E1E</t>
  </si>
  <si>
    <t>cloverknight</t>
  </si>
  <si>
    <t>06AF710A27E8EEDA497259B58A4F929AA8116E27</t>
  </si>
  <si>
    <t>BBBunderdog</t>
  </si>
  <si>
    <t>06B0A287B485288524ED761DFAFAAAD2E4A8992B</t>
  </si>
  <si>
    <t>KlausTor02</t>
  </si>
  <si>
    <t>06B466D322C065181B258269E91EB375CE9F46E7</t>
  </si>
  <si>
    <t>06C1EEE0EB1C1E18E9D1CFF068FB9BC96A8D6BB7</t>
  </si>
  <si>
    <t>BBSTor</t>
  </si>
  <si>
    <t>06C2D6B9418521D3EC6448131D1D496E89254AA0</t>
  </si>
  <si>
    <t>tccwg</t>
  </si>
  <si>
    <t>06D0FB9C6860E8D7FB99EA310A016707AFAA71CE</t>
  </si>
  <si>
    <t>COSMOPOLIS</t>
  </si>
  <si>
    <t>06D59022A216AFB71D2256220BD5B942B15D88EE</t>
  </si>
  <si>
    <t>BossNET</t>
  </si>
  <si>
    <t>06D77E461C9814243DA2C6145544D5BB3B46B52E</t>
  </si>
  <si>
    <t>06E72526BBE040C51C5ADFBAA07ADD9AEB5E1FA1</t>
  </si>
  <si>
    <t>wien</t>
  </si>
  <si>
    <t>06E729BFD466279D4FCA6884DFCD9ACD64F0689A</t>
  </si>
  <si>
    <t>gontran</t>
  </si>
  <si>
    <t>06F02BE6C9A817A1C9A3402DE0009CBE0EE92D61</t>
  </si>
  <si>
    <t>cypher</t>
  </si>
  <si>
    <t>0704062FB9A5A5659361A0B8F42B88B6419A1B44</t>
  </si>
  <si>
    <t>thorgodofhunger</t>
  </si>
  <si>
    <t>070B2753979D51F6654B3369C7FEAE0E6093AF9E</t>
  </si>
  <si>
    <t>071288B2182711E5284248137048E0FBBFB36233</t>
  </si>
  <si>
    <t>LaTlayuda</t>
  </si>
  <si>
    <t>071AA2B049C14412A839C0366D3FED260A782BA7</t>
  </si>
  <si>
    <t>073314E86D4573FA54133581E3B8955AB3CC5715</t>
  </si>
  <si>
    <t>YouPornTheNSA</t>
  </si>
  <si>
    <t>077E6C680835234366D2CD5D1AD46FCEFD934963</t>
  </si>
  <si>
    <t>charlycoptor</t>
  </si>
  <si>
    <t>0781BDCA0A226DD51193FE924C99BCC2014EA95D</t>
  </si>
  <si>
    <t>2cat</t>
  </si>
  <si>
    <t>078C5547F4196B744E91ED009E50B517D1BD0FAE</t>
  </si>
  <si>
    <t>bucko</t>
  </si>
  <si>
    <t>07905A0D8AD1C134D3036872140B1DB1EB761772</t>
  </si>
  <si>
    <t>SingularET</t>
  </si>
  <si>
    <t>079E117E0B808484646CA7715F52F6FFC831EF8F</t>
  </si>
  <si>
    <t>mistersixt2</t>
  </si>
  <si>
    <t>07A2EF3B4D46C3D3A4C9CF8DFCF4EBD61C93D850</t>
  </si>
  <si>
    <t>DisciplesOfDisorder</t>
  </si>
  <si>
    <t>07A8A66164B8752A9E06D44AAB6219D89D6C10F6</t>
  </si>
  <si>
    <t>birdyExit</t>
  </si>
  <si>
    <t>07B3B855D497344372DD73B79F6B26FBCC2FD2C6</t>
  </si>
  <si>
    <t>TITANelysium</t>
  </si>
  <si>
    <t>07B8FC5B66719C355FABF84B4F5E0131E127DF01</t>
  </si>
  <si>
    <t>homeplanet</t>
  </si>
  <si>
    <t>07C05ED4825F51D5BE4CDBBAA80BFA484132A2F5</t>
  </si>
  <si>
    <t>cussedotorg</t>
  </si>
  <si>
    <t>07C536D732850E3ABBB51176FBCF9E79FC2C6E7A</t>
  </si>
  <si>
    <t>MooTheCow</t>
  </si>
  <si>
    <t>07DD4F0E6D2C7A58937F5C2760DA19EE9BE8CA80</t>
  </si>
  <si>
    <t>holl</t>
  </si>
  <si>
    <t>07F3E5223A55C7C14DBA83C9B8813E29692DAFFC</t>
  </si>
  <si>
    <t>itollion</t>
  </si>
  <si>
    <t>07F95DE169B594776FB88B407FDA984FD6DE1B2F</t>
  </si>
  <si>
    <t>anonymousByPDH</t>
  </si>
  <si>
    <t>0807FFC5173E6FCC9CC6D93611312F45E3652351</t>
  </si>
  <si>
    <t>080B77CB18E560B7F22FF39B5CEDCE9BE17B1F50</t>
  </si>
  <si>
    <t>thoughtcrime</t>
  </si>
  <si>
    <t>080BBF9B14454976FDEAD1AD620A04388F5A21F8</t>
  </si>
  <si>
    <t>AEtherC0r3</t>
  </si>
  <si>
    <t>080E1EBE78DD84CF49EB40D873B5AA129EE6AC33</t>
  </si>
  <si>
    <t>081185723F81A339145592C5014C0A6C4C5306BA</t>
  </si>
  <si>
    <t>highpriest</t>
  </si>
  <si>
    <t>081C4B684E0D7C4A17A6A72DC9E35287BB69AECA</t>
  </si>
  <si>
    <t>e1d9a740bc</t>
  </si>
  <si>
    <t>0824D7C7FB117D5C6AC01581FD798E670C37C804</t>
  </si>
  <si>
    <t>TheGreatKing</t>
  </si>
  <si>
    <t>08290C45AD407034C17EA9E6650689B5FE98996A</t>
  </si>
  <si>
    <t>scenesurreal</t>
  </si>
  <si>
    <t>0835A7733B3F1A89534E994A5A1111C65141AF53</t>
  </si>
  <si>
    <t>Saramaganta</t>
  </si>
  <si>
    <t>0845C585592A4F9B1D85C6D73DA71FB67FD66B2B</t>
  </si>
  <si>
    <t>0850AAC3A8003B9617EA2820CD04D5BC51502A87</t>
  </si>
  <si>
    <t>thegreenripperishid</t>
  </si>
  <si>
    <t>08599FBC894BC3CE4E00A795BD3361B8D38DA39C</t>
  </si>
  <si>
    <t>iDiedEditingConfig</t>
  </si>
  <si>
    <t>08637BAD87D1E0472A10651838DFC1CC95C3322B</t>
  </si>
  <si>
    <t>086E685F66C963A7D50C4A5ABD32BAA1FF2930F8</t>
  </si>
  <si>
    <t>Copon</t>
  </si>
  <si>
    <t>0875FFA500E091D582D559B07B3CD8CE39639428</t>
  </si>
  <si>
    <t>Onionflare02</t>
  </si>
  <si>
    <t>0881E47137764C907E729C9303C094BD270CC27F</t>
  </si>
  <si>
    <t>0882440874034AFBE2FBF16463A290F3278E24F7</t>
  </si>
  <si>
    <t>8lyWARGTU4wesrfy8i</t>
  </si>
  <si>
    <t>088D35D63EACF93FA3A3C95D0FE28B5D26A418D2</t>
  </si>
  <si>
    <t>0xPizza</t>
  </si>
  <si>
    <t>08AAB70F12B7D5FB057863A730613CF8CFBB37C8</t>
  </si>
  <si>
    <t>goatrelay</t>
  </si>
  <si>
    <t>08CE3DBFDAA27DB6C044A677AF68D7235C2AFC85</t>
  </si>
  <si>
    <t>DigiGesTor4e4</t>
  </si>
  <si>
    <t>08D01D04C6F3C6C6F417D3DD1EE39B544C3CBD0A</t>
  </si>
  <si>
    <t>PyRoTOR</t>
  </si>
  <si>
    <t>08E9530B399F7A71936066586B31A66877066458</t>
  </si>
  <si>
    <t>ivitor</t>
  </si>
  <si>
    <t>08EBE0BD789D2C51E9A148FA486EDAD8DA0A4713</t>
  </si>
  <si>
    <t>EffSSLObservatory6</t>
  </si>
  <si>
    <t>08F0CA9B1F99E8D612DCF7648E80925DB6A5D97E</t>
  </si>
  <si>
    <t>VicTorY3</t>
  </si>
  <si>
    <t>08F1E380B2811D795A8B024E7FE21008ABFC9462</t>
  </si>
  <si>
    <t>Schiller2</t>
  </si>
  <si>
    <t>0914FEF4453F6B05EF44B47A88052F9BCE98C535</t>
  </si>
  <si>
    <t>MILKYWAY</t>
  </si>
  <si>
    <t>091BB38D8A641014A652A36A8827A9E30EEEA882</t>
  </si>
  <si>
    <t>Merlin</t>
  </si>
  <si>
    <t>091C4FD3221098B7FD8CF544B6E531AF41B1EB90</t>
  </si>
  <si>
    <t>netNogNRelay2</t>
  </si>
  <si>
    <t>091F23D1CA10776603BFA1DF2A0FB75FBC14F474</t>
  </si>
  <si>
    <t>RedOnion01</t>
  </si>
  <si>
    <t>092252365A27B24F697B366B1ACF5B5C047D1F88</t>
  </si>
  <si>
    <t>artemus</t>
  </si>
  <si>
    <t>092FC45AA6C732FAF19CEB8CFF09A7AD400EB1E9</t>
  </si>
  <si>
    <t>YouMeTalk</t>
  </si>
  <si>
    <t>0936D7646842FDAC735D1A8831C9F30DE68E8E52</t>
  </si>
  <si>
    <t>mrpye</t>
  </si>
  <si>
    <t>095739F236564C426B887A795F1F68557FFB9A20</t>
  </si>
  <si>
    <t>kbtr2eu</t>
  </si>
  <si>
    <t>0964EEEF3AEF8442F510F8A61370657BC6E0E098</t>
  </si>
  <si>
    <t>RecycledElectrons</t>
  </si>
  <si>
    <t>0966A24977A0B0DB62546C6F18F9578D97FE86F0</t>
  </si>
  <si>
    <t>Cajun</t>
  </si>
  <si>
    <t>097439EF558CB6709401A505714A589B537A1D97</t>
  </si>
  <si>
    <t>097503C41DEA4688F83B11DF7D6B8A185E56702A</t>
  </si>
  <si>
    <t>torberry2</t>
  </si>
  <si>
    <t>0987418F49E723AD012F10C01B18AD94A7910809</t>
  </si>
  <si>
    <t>PLATYPUS</t>
  </si>
  <si>
    <t>098907349C1190C4ADADB4482B51F5C9FC789C78</t>
  </si>
  <si>
    <t>098913F4B13A215D255BF78A8671426FE9349C43</t>
  </si>
  <si>
    <t>09899245E0E96571DBD13DAF60214E83A432B674</t>
  </si>
  <si>
    <t>anpanman97</t>
  </si>
  <si>
    <t>098B3457ABA31AD65A3AF47F61B623E35B3FAB2D</t>
  </si>
  <si>
    <t>tornasol</t>
  </si>
  <si>
    <t>09A1AE88A78746AA9EC1BD5953E84F61CB763BCA</t>
  </si>
  <si>
    <t>Phoenix</t>
  </si>
  <si>
    <t>09AD0867788884E09B54584603AC74D739352B6D</t>
  </si>
  <si>
    <t>09AD70491B4D0A82CA84EE859CE68D5F5ADF1AFC</t>
  </si>
  <si>
    <t>inglesuccia</t>
  </si>
  <si>
    <t>09C05CD817172BF257299143C609928284B2C4BA</t>
  </si>
  <si>
    <t>09C24FAD894317DBC7275D843E19474506D3F510</t>
  </si>
  <si>
    <t>09C5A1868E77812D20FB6A16836FD825A191E9F6</t>
  </si>
  <si>
    <t>liongrass</t>
  </si>
  <si>
    <t>09C8B0AA1A43E6E6AA34DDB818B756AAC66F1F2A</t>
  </si>
  <si>
    <t>09D01CCE2C257A6A221E1741BADF05C94157BE81</t>
  </si>
  <si>
    <t>dismantl</t>
  </si>
  <si>
    <t>09D0672A06DE01ADD2E92034A4F25F0572948629</t>
  </si>
  <si>
    <t>winn</t>
  </si>
  <si>
    <t>09D3DF9DC7848BDF261974F92C3D529BA928B06B</t>
  </si>
  <si>
    <t>Sykotik02</t>
  </si>
  <si>
    <t>09D5F260AAA1B0BCAFECCF07646395B7C6C1234D</t>
  </si>
  <si>
    <t>09E22B2A3B2593C92C2F77CEC5CDEDCBDE6587C0</t>
  </si>
  <si>
    <t>slalix</t>
  </si>
  <si>
    <t>09F1A7ACF3396026574BA400F6DD5856C5D1FE5F</t>
  </si>
  <si>
    <t>09F64E00F34C88F604163F24D37BEAF9245702EA</t>
  </si>
  <si>
    <t>Hermes</t>
  </si>
  <si>
    <t>09FA8B4F665AD65D2C2A49870F1AA3BA8811E449</t>
  </si>
  <si>
    <t>StanMarsh</t>
  </si>
  <si>
    <t>09FF6F62424FC678184D32FEAD6A63DB57F76783</t>
  </si>
  <si>
    <t>hkdubhe</t>
  </si>
  <si>
    <t>0A09D14EE2AB6A2CD56693DA639ED6C7B523F701</t>
  </si>
  <si>
    <t>freeBogatov</t>
  </si>
  <si>
    <t>0A0A093817D5FCDEDA434224FC62978EB0EAC6EE</t>
  </si>
  <si>
    <t>argleblargle</t>
  </si>
  <si>
    <t>0A1AEE4D224D85F6C38FC3983B8345588968734C</t>
  </si>
  <si>
    <t>0A2151C0492B8A17FD03ED40598627A7027AE39B</t>
  </si>
  <si>
    <t>0A25903A8F321D2F07B3C8CF03AE66D02BD5D1DB</t>
  </si>
  <si>
    <t>0A2AA87B17EC981D087137F597980ABD17C5B416</t>
  </si>
  <si>
    <t>relayrelayrelayrela</t>
  </si>
  <si>
    <t>0A4801688364968A6C90F3B0D71C86961AD972C3</t>
  </si>
  <si>
    <t>hmlBr</t>
  </si>
  <si>
    <t>0A50571A5D1F4E7A0E9628D595DA92DF0A0DFF2C</t>
  </si>
  <si>
    <t>0A50AA36FD41F4BED31810DED7CDB9B3D32E1686</t>
  </si>
  <si>
    <t>0A5AF5A316F0D6AF2CED38F2B064BDCA8D08E7FE</t>
  </si>
  <si>
    <t>Firenet</t>
  </si>
  <si>
    <t>0A6001B1E3A9F5365BD3C2988BD69BB8EAD71289</t>
  </si>
  <si>
    <t>arighttosurf</t>
  </si>
  <si>
    <t>0A63DB94EF5E2446D3A1303CEA0EB9C7A8EC7615</t>
  </si>
  <si>
    <t>cameloid125</t>
  </si>
  <si>
    <t>0A6BEC881E225171BB6E8A4E2077AA14B9BBBF37</t>
  </si>
  <si>
    <t>OzDqSJWvi2NFpDubvxp</t>
  </si>
  <si>
    <t>0A7EB84C42E148853E9D35A8EB664930C5A52D48</t>
  </si>
  <si>
    <t>l1b3r4t0r</t>
  </si>
  <si>
    <t>0A9351FCA8C74CBFDF2351CA9E2B5765B8FA4285</t>
  </si>
  <si>
    <t>0A9A5961CAD6727C17F513ED43D68BD4D388729A</t>
  </si>
  <si>
    <t>Bl0tz4</t>
  </si>
  <si>
    <t>0A9B6EDD772D28A1EB5F45033BAFC9BF74EA8053</t>
  </si>
  <si>
    <t>0A9D67D5CDE17FD4C89E8EDFC908849FC345765F</t>
  </si>
  <si>
    <t>CaptainPlato</t>
  </si>
  <si>
    <t>0AAD092CC4B9DAE1B92A8FB6EBBFC0BD0A8EE0C8</t>
  </si>
  <si>
    <t>ordo</t>
  </si>
  <si>
    <t>0AAF0B549639B01EDB6E190C8551EDC2C8EDA2A5</t>
  </si>
  <si>
    <t>FreeBogatov</t>
  </si>
  <si>
    <t>0AB05FC63CF9AC7070C1D89BB1A1189C319E1A92</t>
  </si>
  <si>
    <t>merrall</t>
  </si>
  <si>
    <t>0AB3AD1334D8BF77413B8D8A02018E7F87922B94</t>
  </si>
  <si>
    <t>fingerwigmumra</t>
  </si>
  <si>
    <t>0ABD362F7C0CE34C1E1D606A9D8337FD8C0FD120</t>
  </si>
  <si>
    <t>0ABFEF78CDFE8B9AFBF92513E43FEC2EAAAB6889</t>
  </si>
  <si>
    <t>xX133Xx</t>
  </si>
  <si>
    <t>0AC3C4047A732D9CB487311E1390E2388FAFE69E</t>
  </si>
  <si>
    <t>einsteinmaxwell</t>
  </si>
  <si>
    <t>0AC9789DC231C9F260AF518232307D561E3F1E4D</t>
  </si>
  <si>
    <t>0AD3B16ADF3EED3E5962FA944CD501352E790814</t>
  </si>
  <si>
    <t>ritirong</t>
  </si>
  <si>
    <t>0AD4A4DD1A4DA801E8EC612564CE8B312A91D782</t>
  </si>
  <si>
    <t>EdAhanurfyirsid6</t>
  </si>
  <si>
    <t>0AD5DC3C47CAD362E5682F7FBD5E2E28B2D49899</t>
  </si>
  <si>
    <t>riuriu</t>
  </si>
  <si>
    <t>0AE3AC492B709AA851488D01B1AD1EDFC040947F</t>
  </si>
  <si>
    <t>Enyo</t>
  </si>
  <si>
    <t>0B0F7D0AED00B3FF41396B2186E809999B863E84</t>
  </si>
  <si>
    <t>soginet</t>
  </si>
  <si>
    <t>0B1F15A88FB3F41D48086B5D09D8D846F88E1D7F</t>
  </si>
  <si>
    <t>0B2A7FC59A7DA0575783FAFB6CB286290FB2B09D</t>
  </si>
  <si>
    <t>spiritus</t>
  </si>
  <si>
    <t>0B343CDB8934729DC91B1CAD7BD2D05F705E90E0</t>
  </si>
  <si>
    <t>ozora</t>
  </si>
  <si>
    <t>0B424B9509AC0891776F53CFEEC3D44751610231</t>
  </si>
  <si>
    <t>lembas</t>
  </si>
  <si>
    <t>0B45375A2CE8065E8A649D52CC35F39D128745A8</t>
  </si>
  <si>
    <t>Ranlvor</t>
  </si>
  <si>
    <t>0B5C183C547E3297B84CD03954603A8B2A260665</t>
  </si>
  <si>
    <t>nyamsas</t>
  </si>
  <si>
    <t>0B5C195D873167064763A2B779A5965D076F29A2</t>
  </si>
  <si>
    <t>miladtor</t>
  </si>
  <si>
    <t>0B5E5E70FFEA9C7F9FFD13B8E16916A608F3E9EB</t>
  </si>
  <si>
    <t>CalyxInstitute08</t>
  </si>
  <si>
    <t>0B64A62E2772ABC6677BD1261C696BC46F8DB66B</t>
  </si>
  <si>
    <t>aveugle01</t>
  </si>
  <si>
    <t>0B6B84A4DDA51B550071C9255EBE74DD08096455</t>
  </si>
  <si>
    <t>0B6E23A43D64258C43BBBE2CF107807E6DE85D67</t>
  </si>
  <si>
    <t>0B7950492CB6E258966DB2513FF16BE6063BD1F8</t>
  </si>
  <si>
    <t>0B7F5CCA45DE14257C3A6E69E10110E6093B5E5C</t>
  </si>
  <si>
    <t>theblazehen</t>
  </si>
  <si>
    <t>0B85617241252517E8ECF2CFC7F4C1A32DCD153F</t>
  </si>
  <si>
    <t>niij02</t>
  </si>
  <si>
    <t>0B8699FE96CF69FBB84E6C8791E8E39A00642424</t>
  </si>
  <si>
    <t>0BA30A3D11B73F95D1447CC9B35BE5F0681D5A1C</t>
  </si>
  <si>
    <t>tdxchg</t>
  </si>
  <si>
    <t>0BC314281C83167F24C7CFCD68DE069B02A92345</t>
  </si>
  <si>
    <t>bullman</t>
  </si>
  <si>
    <t>0BC8BA32CC3CB0F598E0C92778F7C0946DFBCE91</t>
  </si>
  <si>
    <t>artikel5ev1</t>
  </si>
  <si>
    <t>0BD744C4674FFB60CD1F2A6E877B02F7BE4558B5</t>
  </si>
  <si>
    <t>quark</t>
  </si>
  <si>
    <t>0BDE5FB5A0EB0ED37A6EF40E74A6C57186D1AD1B</t>
  </si>
  <si>
    <t>KrystalCook</t>
  </si>
  <si>
    <t>0BE95FE9E8838AC5378AC965FDC897208B9BDEE5</t>
  </si>
  <si>
    <t>pajacloud</t>
  </si>
  <si>
    <t>0BEA4A88D069753218EAAAD6D22EA87B9A1319D6</t>
  </si>
  <si>
    <t>BaelorTornodePw</t>
  </si>
  <si>
    <t>0BF4AF39F7909847E648026B4C1168B134A5C78D</t>
  </si>
  <si>
    <t>0BF6139954A473F6198F39518080404981702FFC</t>
  </si>
  <si>
    <t>OpenTelegram</t>
  </si>
  <si>
    <t>0BFC80BD86D824EB11EDCBFA9980F5B555B75DDE</t>
  </si>
  <si>
    <t>Exetel0bh3j9m5n0rNz</t>
  </si>
  <si>
    <t>0C0388BC552D7AC903F49390A40244FD3FFF44A2</t>
  </si>
  <si>
    <t>gatsby1</t>
  </si>
  <si>
    <t>0C039F35C2E40DCB71CD8A07E97C7FD7787D42D6</t>
  </si>
  <si>
    <t>libel</t>
  </si>
  <si>
    <t>0C171624C21B7DDAA96C820F9A121079ACFDD8F0</t>
  </si>
  <si>
    <t>Dsystems</t>
  </si>
  <si>
    <t>0C192786688487265907A4B025D5E07873EEAD8F</t>
  </si>
  <si>
    <t>lili</t>
  </si>
  <si>
    <t>0C1C8EC039CEF412668DB4BC66F8561194CC3C5D</t>
  </si>
  <si>
    <t>severalwdadwajunior</t>
  </si>
  <si>
    <t>0C2313F0A9835868D4CF427A6885074E47E58E04</t>
  </si>
  <si>
    <t>m0wgl33</t>
  </si>
  <si>
    <t>0C25D1CE83B754C4A5A1C3FC1C21E255AEC5D764</t>
  </si>
  <si>
    <t>BassBeatsMelody</t>
  </si>
  <si>
    <t>0C29EAB5F423688E63280217844E09EFD0F23F27</t>
  </si>
  <si>
    <t>0C2C599AFCB26F5CFC2C7592435924C1D63D9484</t>
  </si>
  <si>
    <t>ATo</t>
  </si>
  <si>
    <t>0C2FA46AA6264D1F4AC1AC84A0BAF4CFFBACB296</t>
  </si>
  <si>
    <t>0C33CA829DA418C9B26A938895473BC793CF8CE4</t>
  </si>
  <si>
    <t>tryingOut</t>
  </si>
  <si>
    <t>0C3D5E19E3C75B505C8ACD26F89DCA2DF970553E</t>
  </si>
  <si>
    <t>HORUS1</t>
  </si>
  <si>
    <t>0C475BA4D3AA3C289B716F95954CAD616E50C4E5</t>
  </si>
  <si>
    <t>Freebird32</t>
  </si>
  <si>
    <t>0C5347AAFA70724C596CB4B21DBE9DDA081DBC77</t>
  </si>
  <si>
    <t>0C5DC198298A5F2B50723F56315901FB418C8B06</t>
  </si>
  <si>
    <t>0C61BE14162CE09F27A5D32BBE883DE9B1ED6BEA</t>
  </si>
  <si>
    <t>0C62A8224C0DC384EE043F93F61FC65AA156FD4F</t>
  </si>
  <si>
    <t>DKYOLO</t>
  </si>
  <si>
    <t>0C817AC79D1E23AFB1B37FA7953640BFE49C4FD2</t>
  </si>
  <si>
    <t>paranet1avc</t>
  </si>
  <si>
    <t>0C93559D6D7E95B41561424345B0B176FBE66F00</t>
  </si>
  <si>
    <t>tor1philslab</t>
  </si>
  <si>
    <t>0CAFFFE470E88AF156D6750B616995B3790F24EF</t>
  </si>
  <si>
    <t>mgvx</t>
  </si>
  <si>
    <t>0CD968CFA52D548E9E898C03716AEA6F1607E71A</t>
  </si>
  <si>
    <t>0CDA30CDDB526B753E4BA70938703BEF6CB4B8E1</t>
  </si>
  <si>
    <t>matress</t>
  </si>
  <si>
    <t>0CDCFB0B6E1500E57BDD7F240543EBAEF81C11CA</t>
  </si>
  <si>
    <t>TheLoneGunmen</t>
  </si>
  <si>
    <t>0CE3B73DDFF92FF6653A9C7F9003A32BB6C2364D</t>
  </si>
  <si>
    <t>Route66</t>
  </si>
  <si>
    <t>0CF27A249D4185AF300407015AB0F9881A763F6A</t>
  </si>
  <si>
    <t>0CF3B1E421D1E2DC9005D860CD83E23ECAD834A3</t>
  </si>
  <si>
    <t>0CF8F3E6590F45D50B70F2F7DA6605ECA6CD408F</t>
  </si>
  <si>
    <t>torpidsFRonline4</t>
  </si>
  <si>
    <t>0CF9EAA6C29B4CF7350533A70C9924DA8D28DB39</t>
  </si>
  <si>
    <t>0CFC3C013E3C49587843796106C5E3AD093F55FE</t>
  </si>
  <si>
    <t>mef</t>
  </si>
  <si>
    <t>0D0865610057DC0655768AAAD536A6E60AB0C8C0</t>
  </si>
  <si>
    <t>mamafisch</t>
  </si>
  <si>
    <t>0D09F1823320235B55FF60F49C1D4400BCBA5A3B</t>
  </si>
  <si>
    <t>0D12AAA00305C81A9C55B37F38D7125D7B776A41</t>
  </si>
  <si>
    <t>patatilla</t>
  </si>
  <si>
    <t>0D13FEFB150903100AF2F9E52A5852EC105A817E</t>
  </si>
  <si>
    <t>locke</t>
  </si>
  <si>
    <t>0D17DC5B0527BB1F3EEF8BF99C36D65D069EEF4C</t>
  </si>
  <si>
    <t>O2etSOUpairB</t>
  </si>
  <si>
    <t>0D20C1DF9CBE0EE07DB3F14053B565FAEA52881F</t>
  </si>
  <si>
    <t>idideditheconfig</t>
  </si>
  <si>
    <t>0D22A5344A816420E39388A7A63E79DB7EE4A013</t>
  </si>
  <si>
    <t>0D2DE242ADA0ED77325E3AEE3A9D8C5CD07C2CF3</t>
  </si>
  <si>
    <t>DigiGesTor4e3</t>
  </si>
  <si>
    <t>0D3604A9D4CB6CAF6F0403CF105A4074C4181928</t>
  </si>
  <si>
    <t>ticinorouter</t>
  </si>
  <si>
    <t>0D3EBA17E1C78F1E9900BABDB23861D46FCAF163</t>
  </si>
  <si>
    <t>HY100</t>
  </si>
  <si>
    <t>0D42427FE582912821B931BD3D75E3E15BDC119C</t>
  </si>
  <si>
    <t>Musetorn</t>
  </si>
  <si>
    <t>0D4A1AE6D94F5EF29F7B7D15D893D50C17F4FB96</t>
  </si>
  <si>
    <t>Dampfsonderzug</t>
  </si>
  <si>
    <t>0D83B8A5937F6938C74F326C21C21959F395E825</t>
  </si>
  <si>
    <t>LooseMoose</t>
  </si>
  <si>
    <t>0D8502B8D99AC5C6CEA36D7DBFF0C7F2FBAC0ED9</t>
  </si>
  <si>
    <t>granby</t>
  </si>
  <si>
    <t>0D9B20DFA68DCD1ED4C352CB6C38EE0E4D0A712E</t>
  </si>
  <si>
    <t>ididedittheconfig</t>
  </si>
  <si>
    <t>0DA9BD201766EDB19F57F49F1A013A8A5432C008</t>
  </si>
  <si>
    <t>PhantomTrain4</t>
  </si>
  <si>
    <t>0DBC5616A853AA211B6F1458EB723EA2BE22F524</t>
  </si>
  <si>
    <t>braidenvasco</t>
  </si>
  <si>
    <t>0DCD608081ADA90CA206F13DBD0CEB08F8F1C1E1</t>
  </si>
  <si>
    <t>snIP3r2</t>
  </si>
  <si>
    <t>0DD04EF0B081BBFDE3082D4ECC8A63FD0022FCAF</t>
  </si>
  <si>
    <t>avdjusko</t>
  </si>
  <si>
    <t>0DDAD0905287AA44AEFA6F1A9B6CE785B6071117</t>
  </si>
  <si>
    <t>byronical</t>
  </si>
  <si>
    <t>0DFE802BDE28F87C2F3BB73C9EBF47A45F4BEA1B</t>
  </si>
  <si>
    <t>mamba</t>
  </si>
  <si>
    <t>0E190AF1E72CE3F54FA13875CCF395E16FAEF5CC</t>
  </si>
  <si>
    <t>0E1D61DEDD38BBEC0A8F1FE74FB569126060F030</t>
  </si>
  <si>
    <t>Mertal03</t>
  </si>
  <si>
    <t>0E29F471AAF4C63A78DF9427E4BE367942A4F064</t>
  </si>
  <si>
    <t>BringMeToLife</t>
  </si>
  <si>
    <t>0E2EEC125A6AC8D5EBF5DB36B776A3DA5510E7A0</t>
  </si>
  <si>
    <t>Mitsuha</t>
  </si>
  <si>
    <t>0E452A30E7E05744071678E0A059BDDB468930CD</t>
  </si>
  <si>
    <t>pcfreak</t>
  </si>
  <si>
    <t>0E480BC6F6543B237216FA889DB050E81E298B3F</t>
  </si>
  <si>
    <t>bluesbrothers</t>
  </si>
  <si>
    <t>0E49FB9FF0CD4FB37F9DE9AF714E18C880694801</t>
  </si>
  <si>
    <t>idlikeacircle</t>
  </si>
  <si>
    <t>0E4C4F881EB8D4C55072CAD2305BD54527D9773A</t>
  </si>
  <si>
    <t>donar</t>
  </si>
  <si>
    <t>0E4D20BBEB46A9E91EFB9592FACC9564CB6CB9F8</t>
  </si>
  <si>
    <t>0E4D33AB9C81573F67E3D9CF668459DC568CB930</t>
  </si>
  <si>
    <t>ap27</t>
  </si>
  <si>
    <t>0E5A0D3391B320FB254110924831FC0803E3F396</t>
  </si>
  <si>
    <t>0E5D730466E5BB675BC9704C374DBE7E19F06165</t>
  </si>
  <si>
    <t>artlogic</t>
  </si>
  <si>
    <t>0E71008524180D47796858A79EEC0F2233568B59</t>
  </si>
  <si>
    <t>koubtor</t>
  </si>
  <si>
    <t>0E72E93593084069F72040F4FB820FA510B19D1A</t>
  </si>
  <si>
    <t>0E8987EE90452A3B87E12F6D78308F40453807A0</t>
  </si>
  <si>
    <t>IsASixAtBest</t>
  </si>
  <si>
    <t>0E8C0C8315B66DB5F703804B3889A1DD66C67CE0</t>
  </si>
  <si>
    <t>saveyourprivacyex1</t>
  </si>
  <si>
    <t>0E9129CF568D49D15A0A30E0CAA940AE198A3547</t>
  </si>
  <si>
    <t>HorpickSneeker</t>
  </si>
  <si>
    <t>0E92BF02B3C11B0DD18301A0DE1B164A0546E36F</t>
  </si>
  <si>
    <t>ua321</t>
  </si>
  <si>
    <t>0E990690712ECEAF38FE9EDDDF955C06F6141AF9</t>
  </si>
  <si>
    <t>nerdoteric</t>
  </si>
  <si>
    <t>0EA18E0E3030AADD7623F7EADB0DD478F1A17256</t>
  </si>
  <si>
    <t>0EB06AD78563BDB1D3B5F5AE83C6B608BA4A4005</t>
  </si>
  <si>
    <t>heckerb</t>
  </si>
  <si>
    <t>0EB07340EF2D1608FC16F6268E1DA0C532EB3D11</t>
  </si>
  <si>
    <t>Enimal</t>
  </si>
  <si>
    <t>0EBC53D0558E14BEC545DD114D4818479377466C</t>
  </si>
  <si>
    <t>brasilhostil</t>
  </si>
  <si>
    <t>0EBD534AB62250AE6B074F2A031350332F44D8FF</t>
  </si>
  <si>
    <t>cryptoshit</t>
  </si>
  <si>
    <t>0ED0EA324C931CF41CB5272BFB1D015B3D5772A9</t>
  </si>
  <si>
    <t>TOR2DFNrelB</t>
  </si>
  <si>
    <t>0ED52C42A7E9316F0CB8D4CA6BB9E14E9C5D599A</t>
  </si>
  <si>
    <t>TorScale2</t>
  </si>
  <si>
    <t>0EDA1BFCAE225955102EF14CDB29647AD3A44A3B</t>
  </si>
  <si>
    <t>uli6gWhFzfEQWhb9004</t>
  </si>
  <si>
    <t>0EDCD91A2E9F80AC7E9AFF6AD7D0F37F79DFA6D0</t>
  </si>
  <si>
    <t>hopertor</t>
  </si>
  <si>
    <t>0EEA0B924A7481EC0497304C2BEBD76E731B464C</t>
  </si>
  <si>
    <t>UK1h0stedt0r</t>
  </si>
  <si>
    <t>0F125FE614BF3E5D39101F7A9C78F5B374EB0FF9</t>
  </si>
  <si>
    <t>observeble</t>
  </si>
  <si>
    <t>0F16D1DA10F5002F3EA5D1F332856C1A357D338E</t>
  </si>
  <si>
    <t>0F2FD7B253879DBD0DAD4B0C4426FAACD2C8D80C</t>
  </si>
  <si>
    <t>BeeOne</t>
  </si>
  <si>
    <t>0F335226B06D8441A8D9B2AB3B6E082FF6DEE732</t>
  </si>
  <si>
    <t>0F366C2AD5F099204E22090FECBFFA511860F196</t>
  </si>
  <si>
    <t>mmmm</t>
  </si>
  <si>
    <t>0F36EEC683B69E5404784ABEA5F5D8ADC8BE459D</t>
  </si>
  <si>
    <t>0F3AB504907E10FE6CC48A23E8126936EC28A337</t>
  </si>
  <si>
    <t>0F3F06C0309E401D3F64BED8C275AC4CFCFE6FEE</t>
  </si>
  <si>
    <t>slntor</t>
  </si>
  <si>
    <t>0F454B80CAE85F374DB0D4845C3E1359C44AF846</t>
  </si>
  <si>
    <t>tomatoFirstRelay</t>
  </si>
  <si>
    <t>0F52E9652F96AD1D500AC062350A149902C128B9</t>
  </si>
  <si>
    <t>partain</t>
  </si>
  <si>
    <t>0F63E8A796ADF23D03DF9A1F677ED510BD10B356</t>
  </si>
  <si>
    <t>Singularity</t>
  </si>
  <si>
    <t>0F6A04276CB95D042AEE8D28B745878F827D210D</t>
  </si>
  <si>
    <t>pilvi</t>
  </si>
  <si>
    <t>0F6A871AC02B8FF7E305628129890CC678044E43</t>
  </si>
  <si>
    <t>wansabai</t>
  </si>
  <si>
    <t>0F85E6DB0E4A3B6FDDF7C9452C9B5D089B11979D</t>
  </si>
  <si>
    <t>mrshuTor01</t>
  </si>
  <si>
    <t>0F8A4A22F9D0F940B5CC73C2903F00D557675F5D</t>
  </si>
  <si>
    <t>0FADA801B150261109DD1F492BB10CE39C83A782</t>
  </si>
  <si>
    <t>patimkin</t>
  </si>
  <si>
    <t>0FB79D4A87C1DDBDF1C1BF30ABA5D535AC51EAD4</t>
  </si>
  <si>
    <t>0FB7C228E926ED5228EC28CC66E60CDC84C71EB7</t>
  </si>
  <si>
    <t>WaywardHound</t>
  </si>
  <si>
    <t>0FBC4ACEE441E5008CF90BAB4F21B333C3933F60</t>
  </si>
  <si>
    <t>raspberrypi46</t>
  </si>
  <si>
    <t>0FC12F2B7DD0E94930F9B3CDD321308996652957</t>
  </si>
  <si>
    <t>mentor</t>
  </si>
  <si>
    <t>0FD2B540A06531081ADDA90B812034D0017F06C8</t>
  </si>
  <si>
    <t>CKTRelay</t>
  </si>
  <si>
    <t>0FD6EF0D2F7AE7FF057B121CFC44F6DBBCF05BE8</t>
  </si>
  <si>
    <t>mantun</t>
  </si>
  <si>
    <t>0FE1A3514CF5E0A668495553E0AFD117A0C888E7</t>
  </si>
  <si>
    <t>theCrazyLoopDiSnoop</t>
  </si>
  <si>
    <t>0FF233C8D78A17B8DB7C8257D2E05CD5AA7C6B88</t>
  </si>
  <si>
    <t>politkovskaja</t>
  </si>
  <si>
    <t>1002C1097CA447C667D97DBEC2F7AB4EE17F27ED</t>
  </si>
  <si>
    <t>1005F7AE20CD6B447BC88B13FF58A86D49CF2174</t>
  </si>
  <si>
    <t>10094B07192A9D96702485C7F25A7DCDF7AA3869</t>
  </si>
  <si>
    <t>maxlrainerbier5</t>
  </si>
  <si>
    <t>1014B66DA9BF234683DC27FCB57EEE44650BA725</t>
  </si>
  <si>
    <t>ace</t>
  </si>
  <si>
    <t>101797B99989D1A1FF54DC0548951149CFBB3525</t>
  </si>
  <si>
    <t>10231E08F19C03D5A2FE3AAD03D863ABDE2081BC</t>
  </si>
  <si>
    <t>doofenschmirtz</t>
  </si>
  <si>
    <t>102B22011EAD87D9AA853DB4ABD0651F5B7A1F90</t>
  </si>
  <si>
    <t>OctopusMulitplier</t>
  </si>
  <si>
    <t>103336165A0D2EFCAD3605339843A0A7710B8B92</t>
  </si>
  <si>
    <t>RelayStation</t>
  </si>
  <si>
    <t>103E0A32E930E65FACD9C22089A17AA65534965E</t>
  </si>
  <si>
    <t>Erebor</t>
  </si>
  <si>
    <t>10417B989075D0481C8687351AA96118ECC68AF3</t>
  </si>
  <si>
    <t>Matrix</t>
  </si>
  <si>
    <t>104B51F6078AE254411521FCBE9DF71637F9CC3A</t>
  </si>
  <si>
    <t>MafiaSecTORNode1</t>
  </si>
  <si>
    <t>104E0A0BE848AADA22118DE6E772FEA2E4662777</t>
  </si>
  <si>
    <t>propolis</t>
  </si>
  <si>
    <t>105402E24EDA1E96ABC76A025706EDC34FE40D38</t>
  </si>
  <si>
    <t>motherfatheratata</t>
  </si>
  <si>
    <t>1070DA28A81BF2C112DDF172649CC4C5AB06CD56</t>
  </si>
  <si>
    <t>ismpn0rg</t>
  </si>
  <si>
    <t>1084200B44021D308EA4253F256794671B1D099A</t>
  </si>
  <si>
    <t>niftyhedgehog</t>
  </si>
  <si>
    <t>1099983E2C5C3ECDAD0B7D5AABD2AC6BF2CBBF70</t>
  </si>
  <si>
    <t>chaoxrelay</t>
  </si>
  <si>
    <t>109CE009AAC35A08E3623BCC538BF89E8079CAA4</t>
  </si>
  <si>
    <t>bewilderbeest</t>
  </si>
  <si>
    <t>109D0257E1A781D73F6AD33A281E97EBAC148204</t>
  </si>
  <si>
    <t>LinuxLanNetFR</t>
  </si>
  <si>
    <t>10A18284DF0AA19102093421C435B5C68AEA4B41</t>
  </si>
  <si>
    <t>koopa</t>
  </si>
  <si>
    <t>10A9C1EC3BCC85C209767E374D93A6CFF5F22CA2</t>
  </si>
  <si>
    <t>MuddyMouse</t>
  </si>
  <si>
    <t>10B0BE64FC6105D92EA5354D5A5AB19559148A49</t>
  </si>
  <si>
    <t>torby500</t>
  </si>
  <si>
    <t>10C717D177FF8B72B9F0B58F6B9738EEB606A233</t>
  </si>
  <si>
    <t>vaal</t>
  </si>
  <si>
    <t>10D504ECE8DC69A228AF956AED44CAB4128D9192</t>
  </si>
  <si>
    <t>10E1CA7A183F6C717DEAEB0703F05451C8CE5D4F</t>
  </si>
  <si>
    <t>christianbro</t>
  </si>
  <si>
    <t>10E9D6F951A1C9DF055922B8AED890220A0BC13C</t>
  </si>
  <si>
    <t>10FDA609624925659622F89107C8494B6033A7FA</t>
  </si>
  <si>
    <t>hviv100</t>
  </si>
  <si>
    <t>1119A89E729DB65839FB232A1E0F8669B0AE84DF</t>
  </si>
  <si>
    <t>zerodivided</t>
  </si>
  <si>
    <t>112CD34D44C5105F8E3CF047DAA83EC647C8AD7F</t>
  </si>
  <si>
    <t>DockerTorrelay</t>
  </si>
  <si>
    <t>113143469021882C3A4B82F084F8125B08EE471E</t>
  </si>
  <si>
    <t>leela</t>
  </si>
  <si>
    <t>1141E369B54D5C9F5E0141EC966BE4C8785489BC</t>
  </si>
  <si>
    <t>11757C1EAD3BAD46D2EA2E950D5E9A34035D9B17</t>
  </si>
  <si>
    <t>Mainframe</t>
  </si>
  <si>
    <t>117B99D5CE22174DEA7F1AD3BE25ECE993F486B5</t>
  </si>
  <si>
    <t>servbr12</t>
  </si>
  <si>
    <t>118426A6D9BBA2287517A0B7812DB1F604FB9139</t>
  </si>
  <si>
    <t>torpidsNLblzngfast</t>
  </si>
  <si>
    <t>119C73F831FCA0C73C59066E8DBB99B3B5B87DFA</t>
  </si>
  <si>
    <t>backdat</t>
  </si>
  <si>
    <t>119E566B3D747658908EA00F336F4E158AE97AAD</t>
  </si>
  <si>
    <t>UniqUser</t>
  </si>
  <si>
    <t>11A40E37EA7FA2ADA80FD97D0374D3E5A6EC6265</t>
  </si>
  <si>
    <t>fauiwg</t>
  </si>
  <si>
    <t>11AA3A4CC9C02C456E41F37E3E9EF63C43FC6A08</t>
  </si>
  <si>
    <t>odis8toes</t>
  </si>
  <si>
    <t>11AA99B76B465333441E3000F477995C70499B92</t>
  </si>
  <si>
    <t>ru20101315</t>
  </si>
  <si>
    <t>11BFF236FEF915A1D81B18A0B770F4E233574A42</t>
  </si>
  <si>
    <t>11C9529C9D0671545EAEF80DFE209AD977BCE908</t>
  </si>
  <si>
    <t>mekansm</t>
  </si>
  <si>
    <t>11DBBA632E187CE311DA72E8CD0C779F9CE785B1</t>
  </si>
  <si>
    <t>whatthedeuce</t>
  </si>
  <si>
    <t>11DF0017A43AF1F08825CD5D973297F81AB00FF3</t>
  </si>
  <si>
    <t>gGDHjdcC6zAlM8k08lX</t>
  </si>
  <si>
    <t>11E5BC38AA235B01BA26AF25C1E89FB398541BD5</t>
  </si>
  <si>
    <t>ho</t>
  </si>
  <si>
    <t>11FDAEE6B7F67B28A2BE88126625E21B467287EF</t>
  </si>
  <si>
    <t>rat</t>
  </si>
  <si>
    <t>1206E13E2F0869C4C0C9D9E4EDC67D43BC46EE13</t>
  </si>
  <si>
    <t>YavinIV</t>
  </si>
  <si>
    <t>1211AC1BBB8A1AF7CBA86BCE8689AA3146B86423</t>
  </si>
  <si>
    <t>ccrelaycc</t>
  </si>
  <si>
    <t>1232B03A570C48A3291358567E92DB3D098C6672</t>
  </si>
  <si>
    <t>Geoff</t>
  </si>
  <si>
    <t>12357592948022430A8FE76D312FFA8C5584C5A8</t>
  </si>
  <si>
    <t>FermentationLabs2</t>
  </si>
  <si>
    <t>1238453127615B7331D65D81780DC982C7AC463E</t>
  </si>
  <si>
    <t>1torexit</t>
  </si>
  <si>
    <t>124A65274631BA02B6AA0DEDED144D5FDF6BDC35</t>
  </si>
  <si>
    <t>PI01</t>
  </si>
  <si>
    <t>124F68C48EBE0C319C835F511ABCCD64F5DFF640</t>
  </si>
  <si>
    <t>ZOX26LL</t>
  </si>
  <si>
    <t>1258D0A9D95582B7666FC0AF6E9A798109A9A29D</t>
  </si>
  <si>
    <t>125B0656C14B2AC4DAE7A61018E6B0EC8AA8F275</t>
  </si>
  <si>
    <t>walor2</t>
  </si>
  <si>
    <t>125D2000F546D67962D4077F4EA128ADC4884BB1</t>
  </si>
  <si>
    <t>sylph02</t>
  </si>
  <si>
    <t>126B4C9F0964D7F68467D2CD641528BEACF89977</t>
  </si>
  <si>
    <t>hellzone</t>
  </si>
  <si>
    <t>127C41369026160BED3BB1445CCA9123989805F9</t>
  </si>
  <si>
    <t>1287B55F13537CEC7BAAFCAC0BB23371DA7B7DD1</t>
  </si>
  <si>
    <t>rogemedic</t>
  </si>
  <si>
    <t>1294BE2AC2028BF50A15AF077B2E8F33EE46222C</t>
  </si>
  <si>
    <t>nightie</t>
  </si>
  <si>
    <t>12AD30E5D25AA67F519780E2111E611A455FDC89</t>
  </si>
  <si>
    <t>mdfnet1</t>
  </si>
  <si>
    <t>12B6C5B34B03988D86A48B88F7922157AAD8FFD7</t>
  </si>
  <si>
    <t>yesno</t>
  </si>
  <si>
    <t>12B80ABF019354A9D25EE8BE85EB3C0AD8F7DFC1</t>
  </si>
  <si>
    <t>PhantomTrain5</t>
  </si>
  <si>
    <t>12CB823CDDCBF071776D51C4F208BFDB22D66FE1</t>
  </si>
  <si>
    <t>fightclub</t>
  </si>
  <si>
    <t>12CF84D3D2E30BB9799BFC0E1DDDFDA8D35AF007</t>
  </si>
  <si>
    <t>12D552E8AF7AA2B71B218B5BBF6A5FEFA6F26BA0</t>
  </si>
  <si>
    <t>TOR2DFNrelA</t>
  </si>
  <si>
    <t>12D7DD63FCC2347E053D4E6E8934FEA579E8EAEA</t>
  </si>
  <si>
    <t>12DFC9D1852979939D9317F57A857C80BC73165E</t>
  </si>
  <si>
    <t>Trumper</t>
  </si>
  <si>
    <t>12E17BE9415F08187922B579727BD34F33336360</t>
  </si>
  <si>
    <t>12E7506C5842B51BA0F6C3A9B0390158688D7CFA</t>
  </si>
  <si>
    <t>seestadt</t>
  </si>
  <si>
    <t>12F88798DD4B9BFB25A6978DA83F082EF1D5051A</t>
  </si>
  <si>
    <t>ridcully</t>
  </si>
  <si>
    <t>12FD624EE73CEF37137C90D38B2406A66F68FAA2</t>
  </si>
  <si>
    <t>thanatosCZ</t>
  </si>
  <si>
    <t>130E69E8F783DEF256E757FA78154B7DC2A39E0E</t>
  </si>
  <si>
    <t>funkturm</t>
  </si>
  <si>
    <t>1315923F83AC3152898FDDB46EB607AD08263970</t>
  </si>
  <si>
    <t>1321C0F4498653532E7B30FFF3603BE3879CCACF</t>
  </si>
  <si>
    <t>confidantmail02</t>
  </si>
  <si>
    <t>1322D90EA6EDA85B3A8566F2C04F2D8C5C7C1EF1</t>
  </si>
  <si>
    <t>132AC31797DC7285E365AFDF5393C11158059CBB</t>
  </si>
  <si>
    <t>dockerc807d74959</t>
  </si>
  <si>
    <t>133FF0B24418DF38696DFFBAF16D5AE0772CBAA6</t>
  </si>
  <si>
    <t>1349D260D1011C7D0A4ECE69B7699A5812F665CD</t>
  </si>
  <si>
    <t>136F9299A5009A4E0E96494E723BDB556FB0A26B</t>
  </si>
  <si>
    <t>bakunin2</t>
  </si>
  <si>
    <t>13816FEEFBC1DE77EF5B57F2627020BABA20769D</t>
  </si>
  <si>
    <t>jabbercccde</t>
  </si>
  <si>
    <t>1388AB40396F57ED95BB6036E6504CE8E0F622B8</t>
  </si>
  <si>
    <t>BurnerMeetsTOR</t>
  </si>
  <si>
    <t>138ED47EE2156E6492FDE0B61338D973C9717F32</t>
  </si>
  <si>
    <t>GoodfellowTorRelay</t>
  </si>
  <si>
    <t>1390DFDB5603AB5A16564505D7AE8647B1818A3C</t>
  </si>
  <si>
    <t>FreeBSD01</t>
  </si>
  <si>
    <t>1397DB106492F1C9371CCBA859DAF6843FE27BA6</t>
  </si>
  <si>
    <t>KS0120141125</t>
  </si>
  <si>
    <t>1399C98B3A8F90ABF7ACBFED9B38EE37CA294CF6</t>
  </si>
  <si>
    <t>nawi</t>
  </si>
  <si>
    <t>1399E39C08ECC217AD790E9C270D38EC9138CE48</t>
  </si>
  <si>
    <t>13AAC36BE6930EFE8E762B82DD0B30816CD2A26E</t>
  </si>
  <si>
    <t>13B2354C74CCE29815B4E1F692F2F0E86C7F13DD</t>
  </si>
  <si>
    <t>TORtitan</t>
  </si>
  <si>
    <t>13C0003BCC46815E8251946E2FC1D6DFF870C381</t>
  </si>
  <si>
    <t>RadRelay</t>
  </si>
  <si>
    <t>13CA1C1C7F7E3294320EEF4C01B8D8F2C597F755</t>
  </si>
  <si>
    <t>13D927F75A42889003C98CDF0ECD2819062D7F90</t>
  </si>
  <si>
    <t>qwerty</t>
  </si>
  <si>
    <t>13E07C7E25ECFFF1532394522603CD8407E9F68A</t>
  </si>
  <si>
    <t>f89g65f21</t>
  </si>
  <si>
    <t>13E08B316DD04928DB86C0BB57B0EE1D6C8222C0</t>
  </si>
  <si>
    <t>tortilladejamonyork</t>
  </si>
  <si>
    <t>13E3D6B9851439BE4DB3FA8ABC06658E89AD135F</t>
  </si>
  <si>
    <t>stdineufde1</t>
  </si>
  <si>
    <t>13E63603BE0B562F2150751E0D4D8731460DCF93</t>
  </si>
  <si>
    <t>eris</t>
  </si>
  <si>
    <t>13E75F70220903A68BAF1F80B3DA9AB913961841</t>
  </si>
  <si>
    <t>stude</t>
  </si>
  <si>
    <t>13F24D5FC60E99D3535A68761C2D622303484F93</t>
  </si>
  <si>
    <t>darky1</t>
  </si>
  <si>
    <t>13F7EAE731CA4600951986921E08ECAB9B1D2AF6</t>
  </si>
  <si>
    <t>CanopoIT</t>
  </si>
  <si>
    <t>142189418747BCDEEBAEE27BD01922CE152EB404</t>
  </si>
  <si>
    <t>hops</t>
  </si>
  <si>
    <t>14244B91F4F8845608331031C0769129044067B9</t>
  </si>
  <si>
    <t>mammut</t>
  </si>
  <si>
    <t>142AAA5340A549AA34DB4329A2C96539DCE20903</t>
  </si>
  <si>
    <t>onionPi</t>
  </si>
  <si>
    <t>142C1F2816B279C23566203F4B70CD52F291E4EF</t>
  </si>
  <si>
    <t>14419131033443AE6E21DA82B0D307F7CAE42BDB</t>
  </si>
  <si>
    <t>PedicaboMundi</t>
  </si>
  <si>
    <t>145989201609321BAC2E83F36FD8F401B9044B65</t>
  </si>
  <si>
    <t>borderline0</t>
  </si>
  <si>
    <t>145BF679145B7037D070B0D1E9EC939F19D3F264</t>
  </si>
  <si>
    <t>knackery193</t>
  </si>
  <si>
    <t>147F618F7AF61D134B5D79E105CF0248F5CF5153</t>
  </si>
  <si>
    <t>gatsby3</t>
  </si>
  <si>
    <t>148487C6EBE04EB22496080C20796C51B060F611</t>
  </si>
  <si>
    <t>14877C6384A9E793F422C8D1DDA447CACA4F7C4B</t>
  </si>
  <si>
    <t>niftywoodmouse</t>
  </si>
  <si>
    <t>148932533E788B63A32D6E0B32DB6ED3B7848F99</t>
  </si>
  <si>
    <t>148C6201A1D8A9D4898B74723443C097E5738BA8</t>
  </si>
  <si>
    <t>deepSpace29</t>
  </si>
  <si>
    <t>14B3E405D6D30AE614E0E4898B75B9038DAD1EDE</t>
  </si>
  <si>
    <t>14B4405B09657A90A3FD4548CA7A0B027E44D120</t>
  </si>
  <si>
    <t>mynameisjeff</t>
  </si>
  <si>
    <t>14F21773A93EF899CA0AD48A594C5A47AA1710AB</t>
  </si>
  <si>
    <t>14F93E6C94D5732C212877D6A680AED747A5D2BC</t>
  </si>
  <si>
    <t>PatsyPide</t>
  </si>
  <si>
    <t>1506177E0D855F843F889E92046C804791F19C7F</t>
  </si>
  <si>
    <t>150DFD5AF441344F75D5F7B232D0F5A5BBD4A41C</t>
  </si>
  <si>
    <t>cobungo</t>
  </si>
  <si>
    <t>151C4FF3D1A9F419B00EA19A756BAD7CB6CB83DF</t>
  </si>
  <si>
    <t>1523C502A9754B6B42CCA5EB402A833CFF0E402D</t>
  </si>
  <si>
    <t>casaholiday</t>
  </si>
  <si>
    <t>1532A36172C70012B1057FBBFAFE2734EDBF4A3B</t>
  </si>
  <si>
    <t>tspio</t>
  </si>
  <si>
    <t>1536AE5006BEAD64F7D31A796D0220D70C3FB2B3</t>
  </si>
  <si>
    <t>mhgngq5364v9ny85y</t>
  </si>
  <si>
    <t>153B438EC5276A872D012C48339FF0158CBEE960</t>
  </si>
  <si>
    <t>shadow667</t>
  </si>
  <si>
    <t>15415C2C440CC6F00A7CEC4E844730F6DEC6153B</t>
  </si>
  <si>
    <t>HANNIBAL</t>
  </si>
  <si>
    <t>15515E68EB0379A3119240E676B7E1D7280C48BF</t>
  </si>
  <si>
    <t>Rocket147</t>
  </si>
  <si>
    <t>1555F5A85346B2B33F66BDF62E5DE0BCF1300C50</t>
  </si>
  <si>
    <t>atomized3</t>
  </si>
  <si>
    <t>15571673BCE30678EC5F895C9F59EB1C01CBBC56</t>
  </si>
  <si>
    <t>Metis</t>
  </si>
  <si>
    <t>15588C6AF2F8C52D1372DB7CFE2B2347199F79FF</t>
  </si>
  <si>
    <t>CCCStuttgart1</t>
  </si>
  <si>
    <t>155AA8B94FB98ECAF4056ABBF331F4A98CC8D704</t>
  </si>
  <si>
    <t>TorExitNodeExJobb</t>
  </si>
  <si>
    <t>155D6F57425F16C0624D77777641E4EB1B47C6F0</t>
  </si>
  <si>
    <t>Quintex18</t>
  </si>
  <si>
    <t>157061BB9956BF8AC9EF7D788CFA8C8A6CF37E4E</t>
  </si>
  <si>
    <t>par1</t>
  </si>
  <si>
    <t>157106182B9F33663CAEDCD883D302316331DE5E</t>
  </si>
  <si>
    <t>Vor</t>
  </si>
  <si>
    <t>15722033AD14E8E1DC7EF3A1F99B63F4BD603196</t>
  </si>
  <si>
    <t>15747859F1B3AB8DE3D87EFC09C674C56DAF4B59</t>
  </si>
  <si>
    <t>tingopen</t>
  </si>
  <si>
    <t>1576BE143D8727745BB2BCDDF183291B3C3EFEFC</t>
  </si>
  <si>
    <t>anotherone</t>
  </si>
  <si>
    <t>15841A96CA5C1171985A9565BF7CDDFE2BF8E91E</t>
  </si>
  <si>
    <t>Bundesgebaermutter</t>
  </si>
  <si>
    <t>15A1CA9D4DE9661D16FC81F8CB712199F984DD70</t>
  </si>
  <si>
    <t>torciusv</t>
  </si>
  <si>
    <t>15BC7A05EC97F50582A8DEB81CF3A21E95B15794</t>
  </si>
  <si>
    <t>hackbloc1</t>
  </si>
  <si>
    <t>15BE17C99FACE24470D40AF782D6A9C692AB36D6</t>
  </si>
  <si>
    <t>rofltor7</t>
  </si>
  <si>
    <t>15BEF4FAA3C6246CA96277111E0ECE783F8F36A7</t>
  </si>
  <si>
    <t>tokrelay</t>
  </si>
  <si>
    <t>15C5C5F5964F4ADA8D9CE26A0FE27C16D2B156E3</t>
  </si>
  <si>
    <t>DanWin1210</t>
  </si>
  <si>
    <t>15DD6BA8742951BCF6F8EC8A3204B3388582116C</t>
  </si>
  <si>
    <t>osiris</t>
  </si>
  <si>
    <t>15E5BBA49036203A360F00662E93A17D9430025A</t>
  </si>
  <si>
    <t>Schneier</t>
  </si>
  <si>
    <t>15F2B269295017BBAACE4D15A312D4C89682D036</t>
  </si>
  <si>
    <t>160D96EFCA7BBAA5E37F44C5D98BAE886B3A4364</t>
  </si>
  <si>
    <t>gozdata</t>
  </si>
  <si>
    <t>16102E458460349EE45C0901DAA6C30094A9BBEA</t>
  </si>
  <si>
    <t>mkultra</t>
  </si>
  <si>
    <t>162F7E752504C49A656FF1E9669E0B9572CE4870</t>
  </si>
  <si>
    <t>Necto5</t>
  </si>
  <si>
    <t>1632107446E803C875776138510412108787D416</t>
  </si>
  <si>
    <t>1639FB1E10356EC5B4DD800368EB46C83A7711CE</t>
  </si>
  <si>
    <t>freeBogatov02</t>
  </si>
  <si>
    <t>164AECA98F127FEBD6F995D6DFF1A2EA17409E58</t>
  </si>
  <si>
    <t>yuicat3</t>
  </si>
  <si>
    <t>165FEA8476A02296DD8C6281CD02AC80319F8ACA</t>
  </si>
  <si>
    <t>CountlessScarecrows</t>
  </si>
  <si>
    <t>16672A88338BD011B1CAAD8940FBCB09BD20A88E</t>
  </si>
  <si>
    <t>Torshammer3</t>
  </si>
  <si>
    <t>166985A84230B5F9A78C970736AE944B413930D7</t>
  </si>
  <si>
    <t>torproxy03</t>
  </si>
  <si>
    <t>166F00EA1BF27F20E8B2D7EF7FFF200E52B47D00</t>
  </si>
  <si>
    <t>servbr9</t>
  </si>
  <si>
    <t>1673C036756D2800D2BD0F7C20DEE3FB934F9C64</t>
  </si>
  <si>
    <t>neuromancer</t>
  </si>
  <si>
    <t>167A770E3E2C0B3AE5F2679758058686B4D78374</t>
  </si>
  <si>
    <t>thorTheMighty</t>
  </si>
  <si>
    <t>1687ECEA6D20E62CF371BA8D53B95E68788F98C1</t>
  </si>
  <si>
    <t>gratinee</t>
  </si>
  <si>
    <t>169535CC4C75FF79C6D548D41720064EE4FE61D2</t>
  </si>
  <si>
    <t>bradburn</t>
  </si>
  <si>
    <t>169D36A75108D9D77B422C89EFA783CFBC662BF8</t>
  </si>
  <si>
    <t>16BB0A28C79E7700E73C068C68F3366EB552424D</t>
  </si>
  <si>
    <t>M5</t>
  </si>
  <si>
    <t>16CFE3832FA9A86BD702328E69B901CA45EA0D3C</t>
  </si>
  <si>
    <t>botanikanet</t>
  </si>
  <si>
    <t>16D59FFB63197A8958E85248D765D8D0E17DA8D0</t>
  </si>
  <si>
    <t>hack4good</t>
  </si>
  <si>
    <t>16DB78459B845F4E728405EB694E32929E2B318A</t>
  </si>
  <si>
    <t>456c</t>
  </si>
  <si>
    <t>16E85C2651A62B4C663D27A043052F7B1745A6B9</t>
  </si>
  <si>
    <t>cherryjam</t>
  </si>
  <si>
    <t>16EEF6C5080794323E367402D2A8EDCAC99B4575</t>
  </si>
  <si>
    <t>zm</t>
  </si>
  <si>
    <t>16F430A0B6A851A537586ECECAFE0B4AA62ECF60</t>
  </si>
  <si>
    <t>forestnode1</t>
  </si>
  <si>
    <t>16F7E9E93D6CC469392AD0BA020A3F359DF98345</t>
  </si>
  <si>
    <t>bluesnake</t>
  </si>
  <si>
    <t>16F8469B848F9DCB4590BCC5CEA5F24980BDC806</t>
  </si>
  <si>
    <t>brmlab</t>
  </si>
  <si>
    <t>16F9D7841B7E0F46F491D94EEAE7E4015297494A</t>
  </si>
  <si>
    <t>estrellaobscura</t>
  </si>
  <si>
    <t>16FE5E247929119D2280714307C9EBAFB56F58F0</t>
  </si>
  <si>
    <t>adelheid</t>
  </si>
  <si>
    <t>1710FAF79FC2F93C1F93B9F6D88AB34939408554</t>
  </si>
  <si>
    <t>17195BF0F1D410B84FBCA9EAB1CB1ED9747CE761</t>
  </si>
  <si>
    <t>austria123456</t>
  </si>
  <si>
    <t>172375185493D9D6248B01CF9683A5409D0168FA</t>
  </si>
  <si>
    <t>172DC95F3245A3304F982DD1C44BFB7813CE2787</t>
  </si>
  <si>
    <t>bmwanon4</t>
  </si>
  <si>
    <t>173724BE95AD21E5799D17CF4CC0539F5660AEA6</t>
  </si>
  <si>
    <t>173E1206C2388DA28C0699B23EADAE8BB796996D</t>
  </si>
  <si>
    <t>blueberryTORnode2</t>
  </si>
  <si>
    <t>17460997E66C47F805A834BE93CC14EC0DC608EA</t>
  </si>
  <si>
    <t>blackPanther</t>
  </si>
  <si>
    <t>1747F77CC71A7D073E9F960B9B77D33734F6216D</t>
  </si>
  <si>
    <t>onemoretorserver1</t>
  </si>
  <si>
    <t>175A3D8BB7A0E15CD4DF77565001B607D79C3449</t>
  </si>
  <si>
    <t>175B3896F51FC51C2851459B202E89B4D7A5F92A</t>
  </si>
  <si>
    <t>DoctorKisow</t>
  </si>
  <si>
    <t>17732866AF67A4716E0876E5F5845C0BE97627DB</t>
  </si>
  <si>
    <t>torstejaude</t>
  </si>
  <si>
    <t>177AA760E7F76B259CF26023D793188AE8DC9A6E</t>
  </si>
  <si>
    <t>Genideb</t>
  </si>
  <si>
    <t>17825A9FDD49B0B8C7E5A7247DE4C8CCA124AC1B</t>
  </si>
  <si>
    <t>ydfgdfgdfghdfghb</t>
  </si>
  <si>
    <t>17868EACE655D6E84A359A79B7DA5B60FC31DB78</t>
  </si>
  <si>
    <t>morecowbell</t>
  </si>
  <si>
    <t>1786F6AA46AF63350625E2E3871B93763EF42612</t>
  </si>
  <si>
    <t>NikitaStrudel</t>
  </si>
  <si>
    <t>17898F9A2EBC7D69DAF87C00A1BD2FABF3C9E1D2</t>
  </si>
  <si>
    <t>Legolas</t>
  </si>
  <si>
    <t>17A5E4C6E092435A3DF7A6BBF668B0A1364121EB</t>
  </si>
  <si>
    <t>ovhsylkim</t>
  </si>
  <si>
    <t>17A8DD72E13881CCCE32172E52DC93CE32924B27</t>
  </si>
  <si>
    <t>XMPPwocky</t>
  </si>
  <si>
    <t>17AE8598CD233782C09EDFD4BABC5D8BFA6E9903</t>
  </si>
  <si>
    <t>FourthDimension</t>
  </si>
  <si>
    <t>17B577F9044D35300E1CC96F26F156851903A0FC</t>
  </si>
  <si>
    <t>vpnint1</t>
  </si>
  <si>
    <t>17C11D2214CBA292581765A514DC8CCD4E3D848B</t>
  </si>
  <si>
    <t>casalserugo</t>
  </si>
  <si>
    <t>17C4FC86CB2F30035D334257F48D44D700CEB2DB</t>
  </si>
  <si>
    <t>17E7D520D5EF8F33C99510E324946614CB2F4372</t>
  </si>
  <si>
    <t>17EAAFC7B084FCA11EFD303B96E26BC80D02AEDA</t>
  </si>
  <si>
    <t>17EEAABB2BA10CD3E96A47202A395455F169DA1B</t>
  </si>
  <si>
    <t>17F39AEE2BFBDB41DEF9A5294930E140823B64DE</t>
  </si>
  <si>
    <t>nWagenFans</t>
  </si>
  <si>
    <t>17F47BD7D93831B05B93704F57B73AA1836BB0C9</t>
  </si>
  <si>
    <t>jowi</t>
  </si>
  <si>
    <t>180D990018B685EF594F69E1E1418914024CEE2F</t>
  </si>
  <si>
    <t>1816AC9EFC657AF392558EFCF1D32C9C1A576799</t>
  </si>
  <si>
    <t>alvestedee</t>
  </si>
  <si>
    <t>1819C1AE3477821E534BDF51EB727725DFAB672D</t>
  </si>
  <si>
    <t>183C2E314DD677D28CDB6839A0204C4276F6E32D</t>
  </si>
  <si>
    <t>idfTor1N1</t>
  </si>
  <si>
    <t>1841CB960128806151B61FC6D87AFBE9A98B99D7</t>
  </si>
  <si>
    <t>SchulteTorRelay001</t>
  </si>
  <si>
    <t>184ECFC11B8D70855A598F97E91505C13BE9D320</t>
  </si>
  <si>
    <t>tsumura</t>
  </si>
  <si>
    <t>1852D84B0341845F2BDC2CCBC673E9D42307A111</t>
  </si>
  <si>
    <t>FoobarFritzchen</t>
  </si>
  <si>
    <t>185663B7C12777F052B2C2D23D7A239D8DA88A0F</t>
  </si>
  <si>
    <t>DFRI5</t>
  </si>
  <si>
    <t>185CF10E42FB48705E1386D5E9DDA0363129EC08</t>
  </si>
  <si>
    <t>185E0644A3DC4BDF20325410A4663DC11B7700F7</t>
  </si>
  <si>
    <t>RommkoRelay</t>
  </si>
  <si>
    <t>185F2A57B0C4620582602761097D17DB81654F70</t>
  </si>
  <si>
    <t>BoingBoing</t>
  </si>
  <si>
    <t>18659F0E31F298FA5CF92EEAB9921E02487CF564</t>
  </si>
  <si>
    <t>186B9C8CC8ADAF7C7FA773128F048E2DA1E81507</t>
  </si>
  <si>
    <t>marlene</t>
  </si>
  <si>
    <t>1879A61FF95CBC358028618D510AF3E38E6E191A</t>
  </si>
  <si>
    <t>188673CF3937442517301800F383BE53D4A17732</t>
  </si>
  <si>
    <t>TOPAS</t>
  </si>
  <si>
    <t>18B160CD5E22BFC345AEE7BA84B7EA45BF457FCA</t>
  </si>
  <si>
    <t>3cce3a91f6a625</t>
  </si>
  <si>
    <t>18BFF1DEAA073003108CFDA2C0DE970D8F604478</t>
  </si>
  <si>
    <t>inwaiting</t>
  </si>
  <si>
    <t>18C585E153DFBCC414B8259FE7994BA520B5EB6F</t>
  </si>
  <si>
    <t>Ethereal</t>
  </si>
  <si>
    <t>18CA9EA099BB9861E354D2A6FF49337A7E81C2F3</t>
  </si>
  <si>
    <t>GermanCraft3</t>
  </si>
  <si>
    <t>18CDB71ED173668F075C7DD2CF6EA7E0F083F25C</t>
  </si>
  <si>
    <t>binarHeid</t>
  </si>
  <si>
    <t>18D01A26D87C3DE07A5EE546B745AA6713917AA7</t>
  </si>
  <si>
    <t>18D2E86A8235B495D942A29D2EA0625CDF1FE9F4</t>
  </si>
  <si>
    <t>18E3A51E779560063D22E5069349E137BF1422B2</t>
  </si>
  <si>
    <t>NeelTorExit3</t>
  </si>
  <si>
    <t>18EAAF7CB6C2ABE8583841D305C06A509F8C1C82</t>
  </si>
  <si>
    <t>intfxdx</t>
  </si>
  <si>
    <t>1900F9BBD5D097177EB91F609ECEBC674CC4D613</t>
  </si>
  <si>
    <t>idideditheconfiglol</t>
  </si>
  <si>
    <t>19085B9877894F789FAA390367ADEE5E2CFD170C</t>
  </si>
  <si>
    <t>191DB166AFE7A126712F7F2A66C19D4409B17B44</t>
  </si>
  <si>
    <t>1922251863F947BE591416FD1F3E68FF7074E612</t>
  </si>
  <si>
    <t>MoonMoon</t>
  </si>
  <si>
    <t>1938EBACBB1A7BFA888D9623C90061130E63BB3F</t>
  </si>
  <si>
    <t>Aerodynamik04</t>
  </si>
  <si>
    <t>19442E5E8986B969E3621A57AC88F2188C81915B</t>
  </si>
  <si>
    <t>UkraineVPSapril2018</t>
  </si>
  <si>
    <t>1944F3A473CB77B12BDB4E3D15963A24DF58E4E7</t>
  </si>
  <si>
    <t>Thrones</t>
  </si>
  <si>
    <t>194F1DA6E4BC3D2AB014594950590D70C4F8A282</t>
  </si>
  <si>
    <t>coleman</t>
  </si>
  <si>
    <t>195712E96FD1C1B18D14D09E9E4E7A6416E23B2C</t>
  </si>
  <si>
    <t>artikel5ev3b</t>
  </si>
  <si>
    <t>1968688C1A56224D916DE98269E9626D82D6D5DA</t>
  </si>
  <si>
    <t>MrGunnery</t>
  </si>
  <si>
    <t>19689569EB7704E8F3ACB75C19804341B6FCAC74</t>
  </si>
  <si>
    <t>VPTorOrion</t>
  </si>
  <si>
    <t>19AC525B8A604641337BFCDED5861AB36D4E8A3B</t>
  </si>
  <si>
    <t>ITruns</t>
  </si>
  <si>
    <t>19AF5C797CCF00107E17C0C0398607B12B29A2B8</t>
  </si>
  <si>
    <t>raisapX</t>
  </si>
  <si>
    <t>19B594C2E71281E8D66B847683A1451554D5FF2F</t>
  </si>
  <si>
    <t>EnTaroAdunZ</t>
  </si>
  <si>
    <t>19C540E50376CC4119E02F3BEE8163C95897E165</t>
  </si>
  <si>
    <t>datum3</t>
  </si>
  <si>
    <t>19DB4071CE6D4790BCAA8E091D2B793BBB0C2A7F</t>
  </si>
  <si>
    <t>19DC3A404E0FD15EEFB679310DCD7627A058A032</t>
  </si>
  <si>
    <t>TorForpsi</t>
  </si>
  <si>
    <t>19E3916730A4C50CBCC441C751F37FB25E866E18</t>
  </si>
  <si>
    <t>algebrasibling</t>
  </si>
  <si>
    <t>19E471AB09CC4BC54FF89F841E59D60F886078B9</t>
  </si>
  <si>
    <t>peeler</t>
  </si>
  <si>
    <t>19F4D960289B1F75E40DA0FDD34F8159644BF2D5</t>
  </si>
  <si>
    <t>EmiIbarazaki</t>
  </si>
  <si>
    <t>19F962ABA1DCB0EF712F7C9A21286D31A2BA9152</t>
  </si>
  <si>
    <t>19FCE0E67D9DDB80E3B8617E7167D011E819C128</t>
  </si>
  <si>
    <t>henkdefrommel</t>
  </si>
  <si>
    <t>1A002B6E163D502F23381391718E11A568976403</t>
  </si>
  <si>
    <t>Avalon2</t>
  </si>
  <si>
    <t>1A031FDF4AFBAD4D296104A19BA868FCE9419538</t>
  </si>
  <si>
    <t>1A0910312F40BDA7329B71A9E88F887545736458</t>
  </si>
  <si>
    <t>SpongeBob</t>
  </si>
  <si>
    <t>1A0AD1B2BAE9FEC4970186692B556B4BB7C57B3B</t>
  </si>
  <si>
    <t>laurita</t>
  </si>
  <si>
    <t>1A27814AC76457477911F4418185F32D36B25B9F</t>
  </si>
  <si>
    <t>SpinnerDolphin1</t>
  </si>
  <si>
    <t>1A3AC11BF85CE386E19863F5CDF7769BA30E4A06</t>
  </si>
  <si>
    <t>AutoNoMe</t>
  </si>
  <si>
    <t>1A4488A367D89D0EFDA88116059FEBCACF0F508A</t>
  </si>
  <si>
    <t>liskov1</t>
  </si>
  <si>
    <t>1A51BD3B4BC752D175CC5123E83C099F2A0D5004</t>
  </si>
  <si>
    <t>torquera</t>
  </si>
  <si>
    <t>1A52148AF68CDE0035EED2EB975FBBC0EEE091BD</t>
  </si>
  <si>
    <t>KsmoinO</t>
  </si>
  <si>
    <t>1A6B8B8272632D8AD38442027F822A367128405C</t>
  </si>
  <si>
    <t>corkytor1</t>
  </si>
  <si>
    <t>1A6CD4A78BC5A4F19CF2F27C4AB32E44C8B20769</t>
  </si>
  <si>
    <t>IceMaiden</t>
  </si>
  <si>
    <t>1A6F41D7B3A18134C8E3C20F56B17263AF2030F4</t>
  </si>
  <si>
    <t>Gandhi2</t>
  </si>
  <si>
    <t>1A80CB6B5806D83EC7F5F69143F6B498AD87CEAF</t>
  </si>
  <si>
    <t>klntsky</t>
  </si>
  <si>
    <t>1A98735EF0E26BB4A6FE8660C2D2FEC9FA663725</t>
  </si>
  <si>
    <t>low</t>
  </si>
  <si>
    <t>1AA679820F549A3C922208CF6B7E0B4934F0AA0D</t>
  </si>
  <si>
    <t>roTor</t>
  </si>
  <si>
    <t>1AB823E0D4D0D14CCF93A39DB1161BD8163F4220</t>
  </si>
  <si>
    <t>EagerBeagle</t>
  </si>
  <si>
    <t>1ABB2D0725EBABA48B2092CDFFFFC8D8CDDC5842</t>
  </si>
  <si>
    <t>TUANTUCOMPUTER</t>
  </si>
  <si>
    <t>1AC636E87AE97BF50EBC0832242F8C64714F78A8</t>
  </si>
  <si>
    <t>1AC65257D7BFDE7341046625470809693A8ED83E</t>
  </si>
  <si>
    <t>catatafish2</t>
  </si>
  <si>
    <t>1AC9F76A39ECA548B81266AB5F60FE6D263753CC</t>
  </si>
  <si>
    <t>BlueSteel</t>
  </si>
  <si>
    <t>1ACCABBD82187ECB9C6EF6664F6BFF62D58C08A9</t>
  </si>
  <si>
    <t>MACHULLA</t>
  </si>
  <si>
    <t>1AD39C7D570267FF32044D35E29918556B4007FD</t>
  </si>
  <si>
    <t>1AD4C27CDC6680A6A97B657CA6E2793A6376645D</t>
  </si>
  <si>
    <t>PoopyTheChinchilla</t>
  </si>
  <si>
    <t>1AE039EE0B11DB79E4B4B29CBA9F752864A0259E</t>
  </si>
  <si>
    <t>Ichotolot60</t>
  </si>
  <si>
    <t>1AE180250D80A692077EDA35CC8E7387A9FDF220</t>
  </si>
  <si>
    <t>Yossarian</t>
  </si>
  <si>
    <t>1AE949967F82BBE7534A3D6BA77A7EBE1CED4369</t>
  </si>
  <si>
    <t>Quintex36</t>
  </si>
  <si>
    <t>1AED1571D5FA7385AC3C25FB3E86F49E706ABD99</t>
  </si>
  <si>
    <t>pato</t>
  </si>
  <si>
    <t>1AF844404756D6628C82E135D4FBD31AABBABA37</t>
  </si>
  <si>
    <t>NyeBevan</t>
  </si>
  <si>
    <t>1AFD68DF6403140E32E73F1DB72415CE4229832F</t>
  </si>
  <si>
    <t>NoSpyOrg</t>
  </si>
  <si>
    <t>1B0A4774584667FC948F2C100F5D656A86D280A7</t>
  </si>
  <si>
    <t>Astro</t>
  </si>
  <si>
    <t>1B0F46A6649885E65983853EF880C9158C65ABF9</t>
  </si>
  <si>
    <t>StevRL</t>
  </si>
  <si>
    <t>1B0F5A27BA96D33A2B694151869CB688618EB849</t>
  </si>
  <si>
    <t>1B19CD197CEE88629B37D0AF4867F71A4C605053</t>
  </si>
  <si>
    <t>1B1E29360844EA179346335BAB9B3305D26711EE</t>
  </si>
  <si>
    <t>jason0x21</t>
  </si>
  <si>
    <t>1B225C0EEF0DA21DF0347C79096B316909EFAC44</t>
  </si>
  <si>
    <t>1B433EE57BE3E9C21BA27CDEADAA258E978BAB07</t>
  </si>
  <si>
    <t>MinistryOfLove</t>
  </si>
  <si>
    <t>1B4AC43C4D3BC26DA7AC0583C8B2CB4D8BA46E6D</t>
  </si>
  <si>
    <t>1B4CA8D1F9A10B9DF941492583055192862EA39B</t>
  </si>
  <si>
    <t>hekp0maht</t>
  </si>
  <si>
    <t>1B60184DB9B96EA500A19C52D88F145BA5EC93CD</t>
  </si>
  <si>
    <t>1B6A2E0CB6447F38C3B7219D7B1087770BE0654B</t>
  </si>
  <si>
    <t>1B72F1211F5153655CA28D1611D70745C1774851</t>
  </si>
  <si>
    <t>NekoTor</t>
  </si>
  <si>
    <t>1B8188170F0AD7998A7D04BD5CE9F6128B032C8E</t>
  </si>
  <si>
    <t>schkorski</t>
  </si>
  <si>
    <t>1B829B0FA42E4B2A9D7E922B50A44F4EA9C6693B</t>
  </si>
  <si>
    <t>laplace1814</t>
  </si>
  <si>
    <t>1B8FAEDFD428C546A9DCC9EC15E13C0550222D44</t>
  </si>
  <si>
    <t>torproxy04</t>
  </si>
  <si>
    <t>1B90395827F7499A37C73F09BC5AA0225808F6FC</t>
  </si>
  <si>
    <t>zlangtor1</t>
  </si>
  <si>
    <t>1B94D54590A9B5331DF231BA2E4C04D7E9BF567F</t>
  </si>
  <si>
    <t>KicklIsBad</t>
  </si>
  <si>
    <t>1B959E07DF0C33C1E956C8D8FA415AB52F076FB7</t>
  </si>
  <si>
    <t>kouettng</t>
  </si>
  <si>
    <t>1B9FACF25E17D26E307EA7CFA7D455B144B032E5</t>
  </si>
  <si>
    <t>CalyxInstitute07</t>
  </si>
  <si>
    <t>1BA6F55B9F966F69DCCCB7C3EDCB524D132CC5A8</t>
  </si>
  <si>
    <t>sanchez</t>
  </si>
  <si>
    <t>1BA961E865BE56692F1399DB4591633010C6A8E8</t>
  </si>
  <si>
    <t>Lattera</t>
  </si>
  <si>
    <t>1BABFEBCD5995F937F4E6377D513CC0840AC9CD9</t>
  </si>
  <si>
    <t>95A69D445</t>
  </si>
  <si>
    <t>1BAD20F78D7673CE97DB3EE210B43814D68384DE</t>
  </si>
  <si>
    <t>Clankus</t>
  </si>
  <si>
    <t>1BB4714664DE9990CF06B66DD1935E26D5BC9F57</t>
  </si>
  <si>
    <t>marlin</t>
  </si>
  <si>
    <t>1BBCC6AF28D26D5F33FA0BE6BD72595D7CCEAF81</t>
  </si>
  <si>
    <t>Torproxy</t>
  </si>
  <si>
    <t>1BCD2339B968D1AD9C57933DB8264E6C09A70924</t>
  </si>
  <si>
    <t>hamster</t>
  </si>
  <si>
    <t>1BD361FF02B5ACF675C10175645B207E600865CC</t>
  </si>
  <si>
    <t>btr0</t>
  </si>
  <si>
    <t>1BD3B1951420BF0CF9F979B9276C0549EB03892C</t>
  </si>
  <si>
    <t>cerberus</t>
  </si>
  <si>
    <t>1BD4BC8948F98575B584BEDFDED406B8301972C3</t>
  </si>
  <si>
    <t>D4M3</t>
  </si>
  <si>
    <t>1BDBE9C0F7034E6789A9BF7BED82BE2045F0F5B7</t>
  </si>
  <si>
    <t>DigiGesTor3e3</t>
  </si>
  <si>
    <t>1BE038EB5637219BF17084FF7AA5ADC7C72BD22B</t>
  </si>
  <si>
    <t>icsiExit3</t>
  </si>
  <si>
    <t>1BEDDE92960C406B94984086407DE78DCA333036</t>
  </si>
  <si>
    <t>VotezCommuniste</t>
  </si>
  <si>
    <t>1BF332D8E545BEF2EA80AE820273E8DB1A1BFA22</t>
  </si>
  <si>
    <t>RC1140</t>
  </si>
  <si>
    <t>1C0736CF3744A3B87C2D2269B8BD3388C7E60552</t>
  </si>
  <si>
    <t>FreedomFries2</t>
  </si>
  <si>
    <t>1C1C275B8E9F8D0824424DDFABCA488BA24756B0</t>
  </si>
  <si>
    <t>jpfnzov2</t>
  </si>
  <si>
    <t>1C41B62A48C9B86E2D0AA6C27F25D73CCC848D83</t>
  </si>
  <si>
    <t>Rakanishu</t>
  </si>
  <si>
    <t>1C4ED4E8DBC521D2AADBB32809168297099FB609</t>
  </si>
  <si>
    <t>caerus</t>
  </si>
  <si>
    <t>1C55B5EBC6EE31CF1989E3ACD4DA4FB8B64BC231</t>
  </si>
  <si>
    <t>scottsmith</t>
  </si>
  <si>
    <t>1C5BDB205AFAE47903AD6CD76C8062C08F8DF56E</t>
  </si>
  <si>
    <t>1C5D7967DCE35BC1649884ACF484D000E0D046EA</t>
  </si>
  <si>
    <t>PandaBear</t>
  </si>
  <si>
    <t>1C68E134E11FC5C2FA0083FE702A710570289193</t>
  </si>
  <si>
    <t>FightingForFreedom2</t>
  </si>
  <si>
    <t>1C6A6A442459EADAC06D3556D6A39718165B4952</t>
  </si>
  <si>
    <t>PANNEKOEKEN</t>
  </si>
  <si>
    <t>1C73713042C8A2A55705FB067AE5FF6E34B55FFE</t>
  </si>
  <si>
    <t>1C7816BC7936BD955322BD9402855B288CE3C936</t>
  </si>
  <si>
    <t>1C81B51FA0B7BE2D362C6B3183D6DCA2B34FB21D</t>
  </si>
  <si>
    <t>Quoakka</t>
  </si>
  <si>
    <t>1C8A77B3A804A0942AA176239CDF796EC55B25E3</t>
  </si>
  <si>
    <t>1C90D3AEADFF3BCD079810632C8B85637924A58E</t>
  </si>
  <si>
    <t>Multivac</t>
  </si>
  <si>
    <t>1C91B3551128EF7DE4BF01FD5898C8FB22B304FE</t>
  </si>
  <si>
    <t>MARODER</t>
  </si>
  <si>
    <t>1CA2B35B7A796D1F52FA18B523FEAB99834A9129</t>
  </si>
  <si>
    <t>1CA6E34E762AB5550FBB254A7C7BD874F1550710</t>
  </si>
  <si>
    <t>Kalabint</t>
  </si>
  <si>
    <t>1CB4DE61A1EF8F7C16DBDA44F117180F123553B8</t>
  </si>
  <si>
    <t>revolutionarybhagat</t>
  </si>
  <si>
    <t>1CB4F9DF5A3D3084A8F849AB855E697C8D831994</t>
  </si>
  <si>
    <t>sunagakure</t>
  </si>
  <si>
    <t>1CBE6825B5D01FE21B35E5449D2B6CB8A32ECADF</t>
  </si>
  <si>
    <t>1CD9C39196B1BD0E38196B90DF9D28B4860F7EF7</t>
  </si>
  <si>
    <t>setor</t>
  </si>
  <si>
    <t>1CDEF6FA8DACFB448D36D02E2662011D30AE7592</t>
  </si>
  <si>
    <t>1CF3C522DEFE55A3DEDD4AC6C241DE8785431293</t>
  </si>
  <si>
    <t>thuer2</t>
  </si>
  <si>
    <t>1CF86BA357681DA641362438D3FDBB5D97CA91DE</t>
  </si>
  <si>
    <t>1CFB652DC73890CCE28384DBA28EE84086C27B06</t>
  </si>
  <si>
    <t>000p</t>
  </si>
  <si>
    <t>1D0666B1968C2270BF20C7214B7F7D26CD1A82E6</t>
  </si>
  <si>
    <t>Necto2</t>
  </si>
  <si>
    <t>1D25C7B2DD3C0BD55526DCF95B175EA3E95D9286</t>
  </si>
  <si>
    <t>1D2E445EAB4936BB397C965A5576F8548AB496AC</t>
  </si>
  <si>
    <t>1D3174338A1131A53E098443E76E1103CDED00DC</t>
  </si>
  <si>
    <t>criticalmass</t>
  </si>
  <si>
    <t>1D4AB6248E3D7DF9C4FBE40DCFAA3E55D2038D9D</t>
  </si>
  <si>
    <t>tarragon</t>
  </si>
  <si>
    <t>1D4CFE22AF5DB7262AED68BCCD5525D8EAE1F515</t>
  </si>
  <si>
    <t>cloud42</t>
  </si>
  <si>
    <t>1D503952419FF24F0764762245855DF8DC73391B</t>
  </si>
  <si>
    <t>ibelsfalke</t>
  </si>
  <si>
    <t>1D5EE290181CBE92062ABD9D6EF00FEAE557CDC5</t>
  </si>
  <si>
    <t>GoNutsGuysJupiter</t>
  </si>
  <si>
    <t>1D62D68339591B143681911AE5040426E7448040</t>
  </si>
  <si>
    <t>1D8A2501C6D6F73E9FFCBB8A2545CE3E8492D332</t>
  </si>
  <si>
    <t>1D8ED54EA9DF2D46558AD0096DD5D9DD297F13A8</t>
  </si>
  <si>
    <t>boxendotspace</t>
  </si>
  <si>
    <t>1D9D5D8281B4806DCD0D3BD180AB388AD1E97065</t>
  </si>
  <si>
    <t>TORoid</t>
  </si>
  <si>
    <t>1D9E4B15CEC987559DCAB869F77FE6E21D8EDDFE</t>
  </si>
  <si>
    <t>Parandeh</t>
  </si>
  <si>
    <t>1DA8D6E01092B20968F99D6861C5D51B8025B511</t>
  </si>
  <si>
    <t>fenrir</t>
  </si>
  <si>
    <t>1DB25DF59DAA01B5BE3D3CEB8AFED115940EBE8B</t>
  </si>
  <si>
    <t>Quintex14</t>
  </si>
  <si>
    <t>1DC17C4A52A458B5C8B1E79157F8665696210E10</t>
  </si>
  <si>
    <t>kraghtorn</t>
  </si>
  <si>
    <t>1DC3A1F421C2DA580B7C2D7911E8D81E861F3C4D</t>
  </si>
  <si>
    <t>m0gjr</t>
  </si>
  <si>
    <t>1DCFE4B02216570497F7E83A5B66A43F61DCF385</t>
  </si>
  <si>
    <t>DETL0001</t>
  </si>
  <si>
    <t>1DE70504C6E9BB223E2EC4FAD45C68C07A6AE9FB</t>
  </si>
  <si>
    <t>HorrorPicture</t>
  </si>
  <si>
    <t>1DEB985E3EEC0E7E0F6A887B417065E63522C5E2</t>
  </si>
  <si>
    <t>VSIFviking1</t>
  </si>
  <si>
    <t>1DF0060D29C554347D1FA2313B5A91A37C96ADBB</t>
  </si>
  <si>
    <t>loltor</t>
  </si>
  <si>
    <t>1E062883F580400857963453AA8B6C5C99629883</t>
  </si>
  <si>
    <t>AMTorNode</t>
  </si>
  <si>
    <t>1E17564CDD5A6B70A6F73C053A479BC5EE2D0A89</t>
  </si>
  <si>
    <t>1E1EC13E475A8882860E87F1EE250BC9DF4E5246</t>
  </si>
  <si>
    <t>alienstargate</t>
  </si>
  <si>
    <t>1E1FF55109A19DE6442F80FF7901D7FBB6E241FA</t>
  </si>
  <si>
    <t>LOLHillary</t>
  </si>
  <si>
    <t>1E2E70882E0B2EA2D0F12176AB7A0A98BBF20704</t>
  </si>
  <si>
    <t>hsftor2</t>
  </si>
  <si>
    <t>1E37C4E14C59214D8CFB5C6C2DF65F2BBCCFCE0B</t>
  </si>
  <si>
    <t>bwanauhuru</t>
  </si>
  <si>
    <t>1E40740A42B60BD375871215C4172347ED5B24C2</t>
  </si>
  <si>
    <t>1E5136DDC52FAE1219208F0A6BADB0BA62587EE6</t>
  </si>
  <si>
    <t>Quintex43</t>
  </si>
  <si>
    <t>1E540584A8599A22226BE883E9414AA17845AE9F</t>
  </si>
  <si>
    <t>1E5618C079D74CF9AE0C5370DE4C6E1AFD5C0B39</t>
  </si>
  <si>
    <t>hazeltine</t>
  </si>
  <si>
    <t>1E65F18A8C81CB67C3C975E7849C91A58B680793</t>
  </si>
  <si>
    <t>machpolitikch</t>
  </si>
  <si>
    <t>1E68FDC46E8FA2E46788BFAB180412A21B9788D8</t>
  </si>
  <si>
    <t>Vilbrekin</t>
  </si>
  <si>
    <t>1E6A78C4941C375AF03DBAD247007F1B99C747F8</t>
  </si>
  <si>
    <t>NoxbitAm</t>
  </si>
  <si>
    <t>1E737EA0E06F29B48C7F0DDA8DED1D3B25B06829</t>
  </si>
  <si>
    <t>Justaguy6</t>
  </si>
  <si>
    <t>Justaguy0</t>
  </si>
  <si>
    <t>1E84A03C599EBAEA2280B9771D1EA4BDD25C7876</t>
  </si>
  <si>
    <t>larvae</t>
  </si>
  <si>
    <t>1E84D8C426A7AB8260EA93118994178A53580440</t>
  </si>
  <si>
    <t>Sprawl</t>
  </si>
  <si>
    <t>1E9367DAD9DF1D3542D66B4AB32499D5B9B6691B</t>
  </si>
  <si>
    <t>MindZeroFive</t>
  </si>
  <si>
    <t>1E94178DDDCD6077027B41ED33E494CBF5D527D7</t>
  </si>
  <si>
    <t>1E9E1F983A6919A5D1642BAF76474AD75D6369C4</t>
  </si>
  <si>
    <t>JusticeForMikeBrown</t>
  </si>
  <si>
    <t>1E9E78E8A080E65DBEE8BA4922D93CAF19A474B6</t>
  </si>
  <si>
    <t>i0801af9a751c</t>
  </si>
  <si>
    <t>1EB127C3D85A9C6436116DDA9B27B025B4550DA4</t>
  </si>
  <si>
    <t>dude2017</t>
  </si>
  <si>
    <t>1EB3AD09486E2FEAA37B27B5771A3BC9AE24203A</t>
  </si>
  <si>
    <t>1EBFC733CCD952F7F7616EBBA7BC6B8E6F2F0CBC</t>
  </si>
  <si>
    <t>Ailuuchequai</t>
  </si>
  <si>
    <t>1ECD73B936CB6E6B3CD647CC204F108D9DF2C9F7</t>
  </si>
  <si>
    <t>JakeDidNothingWrong</t>
  </si>
  <si>
    <t>1ED5F9AD68CCF88693F660E47627CBE3D2574A9D</t>
  </si>
  <si>
    <t>1EDE36198865B97C22D94D94E4097C8BE963C33F</t>
  </si>
  <si>
    <t>etin</t>
  </si>
  <si>
    <t>1EDE608C5E190C8682A2F827664E758416104670</t>
  </si>
  <si>
    <t>W4LS3R</t>
  </si>
  <si>
    <t>1EE15139F389FDA24400239607CB4C0BE5DD8C76</t>
  </si>
  <si>
    <t>QuackQuack</t>
  </si>
  <si>
    <t>1EEA2511471808FD26322F64D6969ACB18936448</t>
  </si>
  <si>
    <t>initramfs</t>
  </si>
  <si>
    <t>1EF2DA4097EFDD315D0BE1ECDEBD6382A85D47DE</t>
  </si>
  <si>
    <t>1F0CBF9F9DE1E372F969BA31D2D214F3CA5DDECD</t>
  </si>
  <si>
    <t>1F174BAE730A0743C4BB1D9518310E4DBFE29895</t>
  </si>
  <si>
    <t>kaplanCS</t>
  </si>
  <si>
    <t>1F203E18AF11BDB85C29BBC68E292538487201EB</t>
  </si>
  <si>
    <t>relayOhfizei3xe2u</t>
  </si>
  <si>
    <t>1F2077BF01CAF23F819D4892A89883196ABA842A</t>
  </si>
  <si>
    <t>plutoa</t>
  </si>
  <si>
    <t>1F25B4E8EACE268A31EC009269375A5806EE0A07</t>
  </si>
  <si>
    <t>motoko</t>
  </si>
  <si>
    <t>1F3131F7E4EAB7F7C6535122E7D4547690524B84</t>
  </si>
  <si>
    <t>Callisto</t>
  </si>
  <si>
    <t>1F4105C688E835A56AF3D66C787677B57240FFA2</t>
  </si>
  <si>
    <t>1F509589F7F70B69A38719A201451CF4B70F89C6</t>
  </si>
  <si>
    <t>CulNoir</t>
  </si>
  <si>
    <t>1F586EB520C5DD40CDF8AACD5E3A52555FDCCA4B</t>
  </si>
  <si>
    <t>Garak</t>
  </si>
  <si>
    <t>1F5D00297D1B9FCC09CCDE62CA1043E3621FA973</t>
  </si>
  <si>
    <t>Ninjaipservers3</t>
  </si>
  <si>
    <t>1F616EFAE7D4569604372EF960CE27BCC89060A4</t>
  </si>
  <si>
    <t>Perlman</t>
  </si>
  <si>
    <t>1F679286D88D32E8B0EB549F1BFAAB5694940792</t>
  </si>
  <si>
    <t>1F6ABD086F40B890A33C93CC4606EE68B31C9556</t>
  </si>
  <si>
    <t>dao</t>
  </si>
  <si>
    <t>1F8461ED55E3CB7D76198C693BA76ED439AD7335</t>
  </si>
  <si>
    <t>usdubhe1</t>
  </si>
  <si>
    <t>1F9544C0A80F1C5D8A5117FBFFB50694469CC7F4</t>
  </si>
  <si>
    <t>as44194l10501</t>
  </si>
  <si>
    <t>1F9582F63FBC789DF4EF5BDE073924678902C63D</t>
  </si>
  <si>
    <t>6cf29a</t>
  </si>
  <si>
    <t>1F9F1E2C2FFA756B2DE0528BF1217B567019A8FE</t>
  </si>
  <si>
    <t>Bombadil</t>
  </si>
  <si>
    <t>1FA46B5EE691B4AD6A8EFEFDDB90C030D9BBB9E2</t>
  </si>
  <si>
    <t>Torpille</t>
  </si>
  <si>
    <t>1FBAE723F8186847E30EA1C03CCA3D4081D4E2F9</t>
  </si>
  <si>
    <t>cimmeria</t>
  </si>
  <si>
    <t>1FC116D350C3F70FB64D944B62EF2BBB28EB844B</t>
  </si>
  <si>
    <t>Kippis</t>
  </si>
  <si>
    <t>1FE71D0F88FB895F79CE07AE2229785B120B1FB0</t>
  </si>
  <si>
    <t>serana</t>
  </si>
  <si>
    <t>1FEA59341319594F6E16CED63E1D9F5458F4F14B</t>
  </si>
  <si>
    <t>SchaefchenWiesel23</t>
  </si>
  <si>
    <t>1FEC860E59949E60D112FA26649CF0E32693FB4F</t>
  </si>
  <si>
    <t>watchme</t>
  </si>
  <si>
    <t>200EF82FA4F9E17CBD6EEC67EBD21B9A0110B8A4</t>
  </si>
  <si>
    <t>ILostMyMind</t>
  </si>
  <si>
    <t>2017B0DF257A9D6501F084B6D7AEAAF6852E9DC1</t>
  </si>
  <si>
    <t>2022BCB37453DC168E6CB7B4DAD119AC072F2DEE</t>
  </si>
  <si>
    <t>20361866253BDB1A071D7EAD3744E18704FCE6F1</t>
  </si>
  <si>
    <t>Bernard</t>
  </si>
  <si>
    <t>20386D9A32BECBE602375E015FC70117955653F1</t>
  </si>
  <si>
    <t>thedoctor</t>
  </si>
  <si>
    <t>203897D0EEEA33E30337188845250E7B7386B3A5</t>
  </si>
  <si>
    <t>Singman</t>
  </si>
  <si>
    <t>20462CBA5DA4C2D963567D17D0B7249718114A68</t>
  </si>
  <si>
    <t>scaletor</t>
  </si>
  <si>
    <t>20465F3DFD77F7AC95F31A4D35726FB6D82F0E67</t>
  </si>
  <si>
    <t>SXbqvQix9zBHtEnBY3R</t>
  </si>
  <si>
    <t>204DFD2A2C6A0DC1FA0EACB495218E0B661704FD</t>
  </si>
  <si>
    <t>HaveHeart</t>
  </si>
  <si>
    <t>2053A4764080BEBBEC590BE4418A782028D05E0F</t>
  </si>
  <si>
    <t>spacebugSE</t>
  </si>
  <si>
    <t>2067C8190A34529361CEA74FC2C92C7DBCCB074F</t>
  </si>
  <si>
    <t>bruins</t>
  </si>
  <si>
    <t>2071081E38882178A73F44E96136CDE34E30C7FB</t>
  </si>
  <si>
    <t>2071EE75B51F4A28DD79C1F690CD70D8A38DB933</t>
  </si>
  <si>
    <t>summerfield</t>
  </si>
  <si>
    <t>2076359FC3BEB6AB4D0F26C5419712A30CDE85D0</t>
  </si>
  <si>
    <t>biggie</t>
  </si>
  <si>
    <t>20788D8D375146D1B6F7D6FC75C9BCA4B29A034E</t>
  </si>
  <si>
    <t>tmoe</t>
  </si>
  <si>
    <t>207F4B2C3DBA6072FD3D37F5BFDA2773B9317014</t>
  </si>
  <si>
    <t>silverio</t>
  </si>
  <si>
    <t>208002A5858EA66F4C2B47967BA188A2902B9D58</t>
  </si>
  <si>
    <t>jfred</t>
  </si>
  <si>
    <t>2083FBB5A67DB15F8ABF0C8319594EE9FBE65DAF</t>
  </si>
  <si>
    <t>2087F456C29041AE4BE37C6D11D86267E734C8A1</t>
  </si>
  <si>
    <t>2091CF473AB62C14A148AEFF37AB4CC48238217C</t>
  </si>
  <si>
    <t>Xca00K8ECB4adVyySpy</t>
  </si>
  <si>
    <t>2096BCFEBB95A1134F39FCF8CEB076FF41A2B48B</t>
  </si>
  <si>
    <t>freja</t>
  </si>
  <si>
    <t>2097458C172C8F92DB2DFC1D9625A85784FCB268</t>
  </si>
  <si>
    <t>20C0C90D7093D21F5018AD4F7EBB6321834606F3</t>
  </si>
  <si>
    <t>Tortue</t>
  </si>
  <si>
    <t>20D2A186A412EA433D9BAD2FDBD7B48B36B20B34</t>
  </si>
  <si>
    <t>marunga</t>
  </si>
  <si>
    <t>20E0DD3AD266195F4620E8334B4CF7F51A3F210D</t>
  </si>
  <si>
    <t>hopeforabetterworld</t>
  </si>
  <si>
    <t>20EB6F7C61FB9436F47A3414A17B650899EA32D9</t>
  </si>
  <si>
    <t>20F20581F3875057CB7AF7B61F7FDA6FA086AC71</t>
  </si>
  <si>
    <t>Trabant</t>
  </si>
  <si>
    <t>211310CD09EC290505C1F24018AE5330076412A0</t>
  </si>
  <si>
    <t>bmwanon784717819</t>
  </si>
  <si>
    <t>211F033CF992CC1419C57BE579156FC34533BD51</t>
  </si>
  <si>
    <t>Lavaronn</t>
  </si>
  <si>
    <t>21239CC313A28B3E6CEE48D949BF7787471B1519</t>
  </si>
  <si>
    <t>0</t>
  </si>
  <si>
    <t>21310F48066A4CAADEB2BFD324F0B38F8E1448D6</t>
  </si>
  <si>
    <t>tamanegi</t>
  </si>
  <si>
    <t>213342B30C4D40F8EFF1AFB111D79E21B15F4B5E</t>
  </si>
  <si>
    <t>2143229A4F8A0FE9FEE3CE613BC9D404A1622009</t>
  </si>
  <si>
    <t>TheSpy</t>
  </si>
  <si>
    <t>2151722FC89329E9FA40448FA875B9B459901E66</t>
  </si>
  <si>
    <t>otac</t>
  </si>
  <si>
    <t>2154DB58231A01333F76160E6DC438BDBA66AD62</t>
  </si>
  <si>
    <t>plinganser</t>
  </si>
  <si>
    <t>215C1C0E39E350A50767D710BAB3F3563518F15E</t>
  </si>
  <si>
    <t>finder</t>
  </si>
  <si>
    <t>217A601FE64CAF7B83CACB82261AF6522EDDFFC8</t>
  </si>
  <si>
    <t>BrieucBe</t>
  </si>
  <si>
    <t>218B87E805CC6C93F2B442309858C43DF92113C2</t>
  </si>
  <si>
    <t>PointedScript</t>
  </si>
  <si>
    <t>219FE0A930C0CD8295F753BACC2E3B2FA7D6258C</t>
  </si>
  <si>
    <t>noam</t>
  </si>
  <si>
    <t>21B0F793D5BFA977B17280262C4F37CD0D9F4DF7</t>
  </si>
  <si>
    <t>21B36DCD6146F1A279E7F0C5D75E4A345C3AE8B9</t>
  </si>
  <si>
    <t>rspn2</t>
  </si>
  <si>
    <t>21B55072C00F4522857655FBB0F3E25D75A5357B</t>
  </si>
  <si>
    <t>21B601B80DADE2998A0D3503136E0222EB50AF1F</t>
  </si>
  <si>
    <t>jbrelay0</t>
  </si>
  <si>
    <t>21DA8DD4B0FB7784EF646AEFD33937E4E89D0140</t>
  </si>
  <si>
    <t>XOHroland</t>
  </si>
  <si>
    <t>21F02BE21C1A173DCDA376241B9E468C3B9C1748</t>
  </si>
  <si>
    <t>turingrelay</t>
  </si>
  <si>
    <t>2201A7068DC3D45F1875CBC169EB923D3263EF76</t>
  </si>
  <si>
    <t>lunorian</t>
  </si>
  <si>
    <t>2208AFBA08E8FA5BACA97077CD3A5BF771A59E0F</t>
  </si>
  <si>
    <t>2216C2D514AF08DE1DE1020A940AB75B41D9557D</t>
  </si>
  <si>
    <t>Liberty</t>
  </si>
  <si>
    <t>22177A0405D28D5AA5D0C35B5C5F35265BE6D624</t>
  </si>
  <si>
    <t>amsnl</t>
  </si>
  <si>
    <t>221C2A3FBAEDBE8E91E13D367BFF649A8584F3DC</t>
  </si>
  <si>
    <t>22210ABFA37B0CB526C73D42BADCE097D6B994C4</t>
  </si>
  <si>
    <t>locksat</t>
  </si>
  <si>
    <t>2228C2B8CF4879B88C5732B7C42631D438C14AC9</t>
  </si>
  <si>
    <t>223A95DC4D09373BC18D61F56F3B18DAFF5FBA25</t>
  </si>
  <si>
    <t>kbtr5al</t>
  </si>
  <si>
    <t>22404A3E87F2D7FE2FC6359FDE71B6DC2D6E730F</t>
  </si>
  <si>
    <t>artikel5ev7</t>
  </si>
  <si>
    <t>225107FE85B020CF0D6346D6703DCAC0C1975B3A</t>
  </si>
  <si>
    <t>22656D0B8529D278B1505C1C53C2A7A82849A085</t>
  </si>
  <si>
    <t>226A9B262B2E321D0DAD052A6AC7DBC615E683C6</t>
  </si>
  <si>
    <t>dz0tea1</t>
  </si>
  <si>
    <t>227A940AC3AF002F17982D97E467AC481D391C58</t>
  </si>
  <si>
    <t>Preece01</t>
  </si>
  <si>
    <t>2293B5771B99819338CC3478DF4B11C1D3E2A77B</t>
  </si>
  <si>
    <t>22BCD0DFD148209C9860C7F89907AB4DEE974A08</t>
  </si>
  <si>
    <t>Fastnet</t>
  </si>
  <si>
    <t>22BE1A6F9DC277BC2FA8A50FF627AA7A22D97C86</t>
  </si>
  <si>
    <t>0xbadc0ffe</t>
  </si>
  <si>
    <t>22D8E3B46285DEE7B73FA6E7727227EA1872EC86</t>
  </si>
  <si>
    <t>u5OKVPQp3F2GFTp3piF</t>
  </si>
  <si>
    <t>22E1B7AF99D0479F064B6466F9D0C8A969AE6BA7</t>
  </si>
  <si>
    <t>DeepThought</t>
  </si>
  <si>
    <t>22E1D1DB4723A174E713B1BF4073DAC1C25351B3</t>
  </si>
  <si>
    <t>1804m1</t>
  </si>
  <si>
    <t>22E3B15AABB8ACAEA2535EA524D0BD62156EA145</t>
  </si>
  <si>
    <t>22E975935BA77EA59A28EA1AA8387F906034FCBE</t>
  </si>
  <si>
    <t>hydrogenuine</t>
  </si>
  <si>
    <t>22F08CF09764C4E8982640D77F71ED72FF26A9AC</t>
  </si>
  <si>
    <t>whoami</t>
  </si>
  <si>
    <t>22F74E176F803499D4F80D9CE7D325883A8C0E45</t>
  </si>
  <si>
    <t>MakeSecure</t>
  </si>
  <si>
    <t>230941CA40DA5FE42C518328A4A12BA02B2A1D81</t>
  </si>
  <si>
    <t>eroso</t>
  </si>
  <si>
    <t>230A8B2A8BA861210D9B4BA97745AEC217A94207</t>
  </si>
  <si>
    <t>niij01</t>
  </si>
  <si>
    <t>231102798552C112A91E87E1F281E95A9491DEFD</t>
  </si>
  <si>
    <t>gnuterrypratchett</t>
  </si>
  <si>
    <t>231C00CD373C5DA8E5BA89883300506BC95881D9</t>
  </si>
  <si>
    <t>231D15FE057F484414C5540E400EB80BE9C536C5</t>
  </si>
  <si>
    <t>Erna</t>
  </si>
  <si>
    <t>233864ABC44228059D8BC21058E45F586719050F</t>
  </si>
  <si>
    <t>ggggg2</t>
  </si>
  <si>
    <t>23439CF3ECED46BB327A32373CD1D17E835777EE</t>
  </si>
  <si>
    <t>CloudyMcCloudface99</t>
  </si>
  <si>
    <t>235D3444236ABC28F412E93814F6B783200D4630</t>
  </si>
  <si>
    <t>UenoStation54</t>
  </si>
  <si>
    <t>23605ADE16298CA152CC62F0C7593B3EB57BD0F4</t>
  </si>
  <si>
    <t>Nightosphere</t>
  </si>
  <si>
    <t>2377F415AC24BC6CE01C1E00E1F5E850AF28402D</t>
  </si>
  <si>
    <t>Eutaxy</t>
  </si>
  <si>
    <t>23917BB3F3994BC61F0C9D7AD19B069F9E150D26</t>
  </si>
  <si>
    <t>SkyLights</t>
  </si>
  <si>
    <t>2391AC90CC728EA9F20E5CFCA389C1F9FD7B16D2</t>
  </si>
  <si>
    <t>HumanistischeUnion</t>
  </si>
  <si>
    <t>239A2E0F09B8FEA551727486519040598A022778</t>
  </si>
  <si>
    <t>shallotandredwine</t>
  </si>
  <si>
    <t>239ED4335191C10DF9A8F83BB367E57BA463C0C9</t>
  </si>
  <si>
    <t>23AA8C61EC325C1F9B2443A64F5721C8D1074E0C</t>
  </si>
  <si>
    <t>marschiertor</t>
  </si>
  <si>
    <t>23AD6B165137D957C09AA0F7A3EE7B05CEC4A8F2</t>
  </si>
  <si>
    <t>apostate</t>
  </si>
  <si>
    <t>23C18C8010EAC83EC851A39B25E475AC82A8EF8A</t>
  </si>
  <si>
    <t>Relay01</t>
  </si>
  <si>
    <t>23D886526C27CA22AE8351D5C6877D99928EFC5C</t>
  </si>
  <si>
    <t>23D8D8E4C8EC44E1154AD907C9B0BD04B1AD1BDA</t>
  </si>
  <si>
    <t>ringring</t>
  </si>
  <si>
    <t>23DC295D771D51DA981008D1B9702A03C64488D8</t>
  </si>
  <si>
    <t>esko</t>
  </si>
  <si>
    <t>23DD620D4D2FF89C2973E5BA8D7FD8401ADB3969</t>
  </si>
  <si>
    <t>BigMcLargeHugeRelay</t>
  </si>
  <si>
    <t>23EDB164748307223AA6AFFAC66AF2556B5F8042</t>
  </si>
  <si>
    <t>RumWithMilk</t>
  </si>
  <si>
    <t>24060505B02874177B3AEE0CA9D818F1BBD5A60E</t>
  </si>
  <si>
    <t>240E15C68A92CB83F7225962089B50A4EAC937A4</t>
  </si>
  <si>
    <t>2419F2F1EFF9AAB703C1CC958AA73DDEDF6782AA</t>
  </si>
  <si>
    <t>Node102</t>
  </si>
  <si>
    <t>241B3B1E871E57E7FECE76D3BE7B41A2F0744C03</t>
  </si>
  <si>
    <t>thanksgoogle</t>
  </si>
  <si>
    <t>241CFAED208EBE419B6B373EF5645171C3FCEC44</t>
  </si>
  <si>
    <t>241F22468155D03628DEC3E7D71990C3DD7CB83F</t>
  </si>
  <si>
    <t>24277285C6CCB8F505C1690536BAB9D48B436441</t>
  </si>
  <si>
    <t>tardis9876</t>
  </si>
  <si>
    <t>2429C0B7B4FFBC543B29A46B30540BE43FCDD59F</t>
  </si>
  <si>
    <t>242D664761689B6651CB9CB3FC30739F662D126B</t>
  </si>
  <si>
    <t>242E1E2EA7C41310AD87593560700BBC2F9F790B</t>
  </si>
  <si>
    <t>stupidworlddigo</t>
  </si>
  <si>
    <t>243128D6BD4AEB40B58FEA2FE653DCFF65AE8376</t>
  </si>
  <si>
    <t>bisi</t>
  </si>
  <si>
    <t>243AD55E4A896AF7A1EC2FD2CE56F719B2993AD0</t>
  </si>
  <si>
    <t>2447A9D6BB06C49A8EA17F916E30B3D8CD82A6A4</t>
  </si>
  <si>
    <t>lilanode101</t>
  </si>
  <si>
    <t>244F927554330B7721B26EA3F34F8003DE01197B</t>
  </si>
  <si>
    <t>creaghan</t>
  </si>
  <si>
    <t>24518DB6E7997AED7C789C8CA5AC1C9324AAF4DF</t>
  </si>
  <si>
    <t>24592DB1CDA066CDCA41F6403CED661839CDE223</t>
  </si>
  <si>
    <t>chydenius</t>
  </si>
  <si>
    <t>2461C4A368E63B48B6C47FC3B619131595ED6F0B</t>
  </si>
  <si>
    <t>BjPhviaXjv</t>
  </si>
  <si>
    <t>2464456C287E71583A6EADFCF82959722B6E96FF</t>
  </si>
  <si>
    <t>atacama</t>
  </si>
  <si>
    <t>2465032B08D2858F7112DDABB1673FF0FE9D486C</t>
  </si>
  <si>
    <t>adriana</t>
  </si>
  <si>
    <t>248054A808AD2BE84B6DC75D5AE540BA609C4AC8</t>
  </si>
  <si>
    <t>vilo</t>
  </si>
  <si>
    <t>248E50B17B45FDCA15A138B73A14C046AC6787E5</t>
  </si>
  <si>
    <t>24931B9597AFFE5029BBDB8AADA534DFC38C6407</t>
  </si>
  <si>
    <t>249C4262AAC0E1E41268B9368942416CF28EF991</t>
  </si>
  <si>
    <t>wado</t>
  </si>
  <si>
    <t>24A2705A06757DBBBBBA71B9BC205FFFE573D411</t>
  </si>
  <si>
    <t>Hensel</t>
  </si>
  <si>
    <t>24DB33DBAB74633ACE7BAA9DC61230179BCF13E1</t>
  </si>
  <si>
    <t>ten05</t>
  </si>
  <si>
    <t>24E62B6AFC419DC9FA8E42D76D629C2E283DEB4E</t>
  </si>
  <si>
    <t>Treal4Tor</t>
  </si>
  <si>
    <t>24E91955D969AEA1D80413C64FE106FAE7FD2EA9</t>
  </si>
  <si>
    <t>niftymouse</t>
  </si>
  <si>
    <t>24ECE1CF6E61AF6C6869C7D286F90F9BDA42A0B2</t>
  </si>
  <si>
    <t>tormann</t>
  </si>
  <si>
    <t>2500BEBD2F2454FCC9938CF7EFB529553B13E203</t>
  </si>
  <si>
    <t>Schwerkraftlabor2</t>
  </si>
  <si>
    <t>25042FE2C31194B584F04168DD38606118F9B6D9</t>
  </si>
  <si>
    <t>PsychoNinjaFox</t>
  </si>
  <si>
    <t>2515431B3CB6D8FEB31391A1A17A1C5DE37F54CD</t>
  </si>
  <si>
    <t>netNOtriality5b</t>
  </si>
  <si>
    <t>2518BCCC2FCD091C929DAC1068A86D3E8BADF885</t>
  </si>
  <si>
    <t>poussin</t>
  </si>
  <si>
    <t>25526E61B8BC22B662E3D4A50504021CC3D9873D</t>
  </si>
  <si>
    <t>niftyrabbitrat</t>
  </si>
  <si>
    <t>2558A0DAD0D073D9826AEEBEF73E3B447079F139</t>
  </si>
  <si>
    <t>jaffacakemonster2</t>
  </si>
  <si>
    <t>255C0CBF1A0CB2E7AFA07B20891BF742B9A37F06</t>
  </si>
  <si>
    <t>25627B634EA4A46B10DCAEC268FF5D73842620CA</t>
  </si>
  <si>
    <t>spaceofgod</t>
  </si>
  <si>
    <t>2562D463D15C3C383514E7D6117605073AC479D9</t>
  </si>
  <si>
    <t>galapagospadda</t>
  </si>
  <si>
    <t>257253099224A3C55EE66D7B85FEBDC726882CF0</t>
  </si>
  <si>
    <t>torDeLex</t>
  </si>
  <si>
    <t>2572FBDDA4567DA66E7684A9A3C5B4E4A54BBB37</t>
  </si>
  <si>
    <t>willcarey</t>
  </si>
  <si>
    <t>2573648D4561EF0EA55F924FF3F42F6E0B95C5DA</t>
  </si>
  <si>
    <t>pitorbyjens</t>
  </si>
  <si>
    <t>258D6B20334854EB66F8753023C704636B3F76FC</t>
  </si>
  <si>
    <t>258D74360EB18DBB1E08648366B21B8AE00F9CD2</t>
  </si>
  <si>
    <t>2592B063128FBE6C09ECC148122D0F41A59F5322</t>
  </si>
  <si>
    <t>Thoreau</t>
  </si>
  <si>
    <t>25990FC54D7268C914170A118EE4EE75025451DA</t>
  </si>
  <si>
    <t>TotorBE1</t>
  </si>
  <si>
    <t>25A1188B04B37A9F5F52484BE3248B6E22F278D8</t>
  </si>
  <si>
    <t>25A84EFEE28E443EB9D3130138243452586F8BAA</t>
  </si>
  <si>
    <t>JaniTORsServer</t>
  </si>
  <si>
    <t>25B694EA95F825F156C5DAE5607B3375E86C0C4E</t>
  </si>
  <si>
    <t>darrieux</t>
  </si>
  <si>
    <t>25C7BCCE5C59D37EF73D119E2511F06A36E31907</t>
  </si>
  <si>
    <t>tordemoserver</t>
  </si>
  <si>
    <t>25CA4DAF658DA988E5A68A536B52E48EFB153ED1</t>
  </si>
  <si>
    <t>25DC5FFBB3EE39BA092D7FB5C452FB0F2D567073</t>
  </si>
  <si>
    <t>viftor</t>
  </si>
  <si>
    <t>25E0E883363F02F71D464685EAAAEE380E31A0C5</t>
  </si>
  <si>
    <t>magnoliatrim</t>
  </si>
  <si>
    <t>25E119FB5FAF263E6FCAC88F344DD6218CD22D48</t>
  </si>
  <si>
    <t>iDIDeditheconfig</t>
  </si>
  <si>
    <t>260B84E1899205975132290F207F5590618CB2D9</t>
  </si>
  <si>
    <t>VagelisTorRelay</t>
  </si>
  <si>
    <t>262CF64E5974DDEEA97BB8593878B5E5F9F75153</t>
  </si>
  <si>
    <t>262E84A99F53AE1F6860267F7C5DA5B96E57A46D</t>
  </si>
  <si>
    <t>SydneyTorProject</t>
  </si>
  <si>
    <t>263C8458DC5890949863C02196AFCE68E97BD7D2</t>
  </si>
  <si>
    <t>shenanigans</t>
  </si>
  <si>
    <t>264A3C946A08DDF0F74109134E175AD813FC1873</t>
  </si>
  <si>
    <t>CouncilOfRicks</t>
  </si>
  <si>
    <t>2658F6FEE0DF1DB8F47A062082DED464993C6529</t>
  </si>
  <si>
    <t>torgwthem</t>
  </si>
  <si>
    <t>2659ACAA140B6845E38F189B4080817B9819EB9A</t>
  </si>
  <si>
    <t>hatcheck</t>
  </si>
  <si>
    <t>265E5ABBF2E5846443901E878146060148EFEA44</t>
  </si>
  <si>
    <t>wikimediaeqiad2</t>
  </si>
  <si>
    <t>2660395008B21139534C01BBC9223F592E6C0DD5</t>
  </si>
  <si>
    <t>FehanuhutDoxes8</t>
  </si>
  <si>
    <t>266F2C5CE3A82F7357728B102988826E38D98F17</t>
  </si>
  <si>
    <t>p14nd4sark</t>
  </si>
  <si>
    <t>2672CF0A1301A7021C52B7E495A88DEF07AFAEF1</t>
  </si>
  <si>
    <t>ChateauTor2</t>
  </si>
  <si>
    <t>267A9DB6E60A56CBB0652FA8F99151B2EC01C985</t>
  </si>
  <si>
    <t>26836BD30BE1F9FA84E9564D096D6A5DDB7E123E</t>
  </si>
  <si>
    <t>TornadoRelayFR</t>
  </si>
  <si>
    <t>268605D4CA55B98E2BDC412AF30C03FFA88D9832</t>
  </si>
  <si>
    <t>269089755E31E4A56D064C2389D93BF8DF9660DE</t>
  </si>
  <si>
    <t>torrelay01hacklabor</t>
  </si>
  <si>
    <t>26AD3C1C18F1CD2B357A33FA7652A906DB13A8CC</t>
  </si>
  <si>
    <t>ageinghacker</t>
  </si>
  <si>
    <t>26BA866BB60C808CBA2CC4A111499E607CFCEC61</t>
  </si>
  <si>
    <t>BlackBox</t>
  </si>
  <si>
    <t>26C1DD2214B74DA6CB2143D62AB2CAD9687DDD36</t>
  </si>
  <si>
    <t>26CE0DB27BBA9E1C4E84204C6E8BF8C6A96C21FE</t>
  </si>
  <si>
    <t>26F6E22E4707AF683C032CC93C8A25A6353B64E3</t>
  </si>
  <si>
    <t>pbx</t>
  </si>
  <si>
    <t>27021EA512E027494003E2C578CC7CECBEEDB197</t>
  </si>
  <si>
    <t>270934A4F7B669AA387F2D475FBE793D03694547</t>
  </si>
  <si>
    <t>toloso</t>
  </si>
  <si>
    <t>271B638B67315D0D2B356F6D2F32196FD0423436</t>
  </si>
  <si>
    <t>Reptilicus</t>
  </si>
  <si>
    <t>272FBB7CCB67D8FC122BE21973A277DB4D2E8CE6</t>
  </si>
  <si>
    <t>midnight</t>
  </si>
  <si>
    <t>273B9812C2466816266DF4E065865E65A51DDE6B</t>
  </si>
  <si>
    <t>antisocialdungeon</t>
  </si>
  <si>
    <t>273C58C7764D2718A11FB7BA2205FC147948D7FE</t>
  </si>
  <si>
    <t>egoldstein</t>
  </si>
  <si>
    <t>27641A2B11CC1DD07BFAD1BBF17D239DFE0506DB</t>
  </si>
  <si>
    <t>async102</t>
  </si>
  <si>
    <t>276EAD6119C327930C0B8D3E370BF163EFB0244B</t>
  </si>
  <si>
    <t>wintermute</t>
  </si>
  <si>
    <t>278663E4F1ED467EC4AF95A2CEF0BB359528BDB5</t>
  </si>
  <si>
    <t>948794crazy</t>
  </si>
  <si>
    <t>2786BA583711C080430E62E87CC170B90F69F94F</t>
  </si>
  <si>
    <t>IllegalPornography</t>
  </si>
  <si>
    <t>27A5A0EE72CF050F9F0A092E2B0E7FFA406537CD</t>
  </si>
  <si>
    <t>Yani</t>
  </si>
  <si>
    <t>27BE2BEA2D211EB42052AD63F44B11D5FC386F47</t>
  </si>
  <si>
    <t>27C0081F17CA00AAB981122F6A0E49C6CD0A5A6C</t>
  </si>
  <si>
    <t>Fission9</t>
  </si>
  <si>
    <t>27CAD99DBCB116F28E4DEBFD4570B983F4C492B1</t>
  </si>
  <si>
    <t>Norden</t>
  </si>
  <si>
    <t>27D0970239E704F4188DE7BF1F008D386B59A576</t>
  </si>
  <si>
    <t>REDPILLsuppository</t>
  </si>
  <si>
    <t>27DD831006B6B10CC1E1C14703602FB95F63086C</t>
  </si>
  <si>
    <t>GeorgeBrandis</t>
  </si>
  <si>
    <t>27E6E8E19C46751E7312420723C6162FF3356A4C</t>
  </si>
  <si>
    <t>torpidsFRikoula</t>
  </si>
  <si>
    <t>27EC018C807DFA4F46A21D69CD4535D1F30C7B5D</t>
  </si>
  <si>
    <t>deepspace9</t>
  </si>
  <si>
    <t>27F3833453C4006DF1E21C6BF62E4FCD8E99DEF2</t>
  </si>
  <si>
    <t>WhatsGoingOn</t>
  </si>
  <si>
    <t>27F890A58693EBB080184C8D8477F0281B2585F7</t>
  </si>
  <si>
    <t>2806D9396FEEF3A2D055B341F9D0D7465104639C</t>
  </si>
  <si>
    <t>NuernbergTor01</t>
  </si>
  <si>
    <t>28087FC4A82EF204C5DF293209413F6D3AE9A40D</t>
  </si>
  <si>
    <t>Evey</t>
  </si>
  <si>
    <t>28090710ABE433A47021F22208B3EC245A912900</t>
  </si>
  <si>
    <t>alternativlos</t>
  </si>
  <si>
    <t>28165E00A07D6C3A8F5245A0C1109205B625CFC8</t>
  </si>
  <si>
    <t>whitegods</t>
  </si>
  <si>
    <t>2820B118C141F8008F857EA7597033D6DE6F83C3</t>
  </si>
  <si>
    <t>torvlhdk</t>
  </si>
  <si>
    <t>283549E0DC3C4761A1882AD155DFFBC09DE96DBF</t>
  </si>
  <si>
    <t>sevenofnine</t>
  </si>
  <si>
    <t>283BBF31A717C0EFCD2C5D961AC0A87DEAC6B271</t>
  </si>
  <si>
    <t>286B1FACAA4B9D3541552672861E15E87C1A17E4</t>
  </si>
  <si>
    <t>exitnew</t>
  </si>
  <si>
    <t>286E97813B6AAF907E23A1C37830BBFF72E107F0</t>
  </si>
  <si>
    <t>PIalpha</t>
  </si>
  <si>
    <t>286F22F5D198AB20C50C65B94A03B52CAE588946</t>
  </si>
  <si>
    <t>ratatata</t>
  </si>
  <si>
    <t>287A9AA451CE631B64031434F1A662707F44E63A</t>
  </si>
  <si>
    <t>Tortule</t>
  </si>
  <si>
    <t>2880A4D6A33F9BECF2AE106D2951965A97527E96</t>
  </si>
  <si>
    <t>JackTheRipper</t>
  </si>
  <si>
    <t>28849376781DA838A67817941A2EF12167B5D8C6</t>
  </si>
  <si>
    <t>288D7A8EA471B5D9635B6A8AC081764E3CD39798</t>
  </si>
  <si>
    <t>derdave</t>
  </si>
  <si>
    <t>288DA2F27E30BC73FC8A84367696C9DF6B4C1B90</t>
  </si>
  <si>
    <t>Pleiv</t>
  </si>
  <si>
    <t>2892073608985977DED33F98A9FA27A9C47C8B61</t>
  </si>
  <si>
    <t>intothetylerzone</t>
  </si>
  <si>
    <t>289ABA172DDBB5AF85E15C4DE6D575354A05E5EC</t>
  </si>
  <si>
    <t>289F6946129292B4D25EF795669D351E54D31B02</t>
  </si>
  <si>
    <t>28A598AF03F9552B19B53ADAC80B4C1C51904B64</t>
  </si>
  <si>
    <t>28B4F783845AE593BD969C55FF81DA68A4B06C37</t>
  </si>
  <si>
    <t>makemorerelays</t>
  </si>
  <si>
    <t>28BAD90A463A9E24A3023906E95764739EE16A21</t>
  </si>
  <si>
    <t>do8ahwuMee</t>
  </si>
  <si>
    <t>28C1F5A005616E097CD7CBD54934377DF8F958B2</t>
  </si>
  <si>
    <t>Linearbeschleuniger</t>
  </si>
  <si>
    <t>28D4E49D402811B0AD046172580B13D6646EB1A7</t>
  </si>
  <si>
    <t>28DB271E441193388C6415981E5C54FB0F56FE58</t>
  </si>
  <si>
    <t>dada</t>
  </si>
  <si>
    <t>28F21DFD915F2674784EF99BE2189779E537E52E</t>
  </si>
  <si>
    <t>28F4F392F8F19E3FBDE09616D9DB8143A1E2DDD3</t>
  </si>
  <si>
    <t>niftycottonmouse</t>
  </si>
  <si>
    <t>28FDCC237E83C4EF83376336DB960D11D49FA756</t>
  </si>
  <si>
    <t>2905773364F3E94CAED949C7AD2967E5490E017A</t>
  </si>
  <si>
    <t>baerli</t>
  </si>
  <si>
    <t>290DCD1A2C640938D35A2863353D0403819E4DC0</t>
  </si>
  <si>
    <t>TheOnionFactory00</t>
  </si>
  <si>
    <t>292DD285D284B97B79C40FD782C0342AAD418E7E</t>
  </si>
  <si>
    <t>theredbaron</t>
  </si>
  <si>
    <t>2936A5394D2DA14BF473545AEC7675C0C87B859E</t>
  </si>
  <si>
    <t>glittershy</t>
  </si>
  <si>
    <t>2947B29E843D4D2570672E85634499606749F4B0</t>
  </si>
  <si>
    <t>29489B3CD69FE6A9A9CEDDF7D7658079BB17A0B3</t>
  </si>
  <si>
    <t>karbtor</t>
  </si>
  <si>
    <t>294B0974CD3C054BC8E6C8622ED06A6AE882D607</t>
  </si>
  <si>
    <t>barabasz</t>
  </si>
  <si>
    <t>2957DB248552E00541BE84CB212DA7EF904DADE6</t>
  </si>
  <si>
    <t>29672C54FA18609FC19A754AF0AD61E188031A57</t>
  </si>
  <si>
    <t>296B2178FD742AB35AB20C9ADF04D5DFD3D407EB</t>
  </si>
  <si>
    <t>soltor0</t>
  </si>
  <si>
    <t>2981EA5E0B28D4E94AF7C2BE4604925ABC4E3B2E</t>
  </si>
  <si>
    <t>LV1forfun</t>
  </si>
  <si>
    <t>298A5EFC83F1E94013D178E4A9B97BBF81A0D8F5</t>
  </si>
  <si>
    <t>29A1150C11941EB28D6A9D2D80A50EDD08ADAF61</t>
  </si>
  <si>
    <t>CatRelay</t>
  </si>
  <si>
    <t>29B9651E327EBBF3FDD65AAA683EFD8B6FC6E078</t>
  </si>
  <si>
    <t>29CAAA789E79A56A175E6CC8A4C97214B20429B2</t>
  </si>
  <si>
    <t>tdipeter1</t>
  </si>
  <si>
    <t>29DDD25C8383FDA559D4E0E88F820AB88C26212A</t>
  </si>
  <si>
    <t>corona</t>
  </si>
  <si>
    <t>29ED31FA983388113F0426A3AB9E9B1FE0769657</t>
  </si>
  <si>
    <t>29FA511E67A31A1A874AABFB2B624AD122AE4ED4</t>
  </si>
  <si>
    <t>darmon</t>
  </si>
  <si>
    <t>2A0C3DDB9001B87FA00340AF8F29B2A4A7E97FC0</t>
  </si>
  <si>
    <t>hacktitude</t>
  </si>
  <si>
    <t>2A0FAD3CA7A190C43D8ED7896727BD426E8C2EFA</t>
  </si>
  <si>
    <t>HassoBarks</t>
  </si>
  <si>
    <t>2A2022D386894D3CB3438752977C27A7AF50BAFA</t>
  </si>
  <si>
    <t>hellokitty</t>
  </si>
  <si>
    <t>2A24E0B7F7D64B808D70FBE92E641C9D6FD99B3D</t>
  </si>
  <si>
    <t>askatasuna64</t>
  </si>
  <si>
    <t>2A252A481284F5B0DA74B4D38BB6A6FEB6518C97</t>
  </si>
  <si>
    <t>Kitana386</t>
  </si>
  <si>
    <t>2A36005A811C8B420F380D67C4A9D630655F0900</t>
  </si>
  <si>
    <t>AngbandFreeBogatov</t>
  </si>
  <si>
    <t>2A4C448784F5A83AFE6C78DA357D5E31F7989DEB</t>
  </si>
  <si>
    <t>janschejbalScaleWy2</t>
  </si>
  <si>
    <t>2A4ECC39707DA04AEC2DB2BDF2772176076DBFFD</t>
  </si>
  <si>
    <t>2A5746BFF32A363CD3AAD05196C0F10E7143BBB6</t>
  </si>
  <si>
    <t>Challenger</t>
  </si>
  <si>
    <t>2A68DF1E54F1D6E3A30B6330F63DEAE603820D85</t>
  </si>
  <si>
    <t>foxu</t>
  </si>
  <si>
    <t>2A6E74EFED07317C7192C8C9A66AF295B0A95485</t>
  </si>
  <si>
    <t>2AA778238E3E474C551AD4226B6327B21C1F0E4A</t>
  </si>
  <si>
    <t>charon</t>
  </si>
  <si>
    <t>2AB29CBFC32600178BD0DC9F3676583E9E4A47C5</t>
  </si>
  <si>
    <t>Groot</t>
  </si>
  <si>
    <t>2ABBBD8502E8EDF052E07A8AC63F1FCD8664A9DC</t>
  </si>
  <si>
    <t>moley</t>
  </si>
  <si>
    <t>2AC3C8193E6C935F6A2C1B2EEC8985EC64B1B056</t>
  </si>
  <si>
    <t>nlpdk</t>
  </si>
  <si>
    <t>2AC802AAE9FAF2C9F63DAF9CC9CD4385C0A95247</t>
  </si>
  <si>
    <t>JustAnotherRelay4U</t>
  </si>
  <si>
    <t>2AD82F3964D325B3FE2FF74E980FB006374EF190</t>
  </si>
  <si>
    <t>2AD914D03F839D1278855FD92526A7689CA62E37</t>
  </si>
  <si>
    <t>arbitrary1b</t>
  </si>
  <si>
    <t>2AEC69AB350F0062EF882C0395E5F3D614AFD4E8</t>
  </si>
  <si>
    <t>danbocean</t>
  </si>
  <si>
    <t>2AF1F03CA502A23D554EB61C6649C531674C9627</t>
  </si>
  <si>
    <t>sriyani</t>
  </si>
  <si>
    <t>2AFFFB44D93B2F066A6853FA199FB7BEAF3C53D3</t>
  </si>
  <si>
    <t>calu</t>
  </si>
  <si>
    <t>2B048C3DB6EC7F92816B42F7CA75C3D25F4BB6E3</t>
  </si>
  <si>
    <t>2B0FDE55C4CA00DC00BD01599E7FB33A6B821159</t>
  </si>
  <si>
    <t>Munin</t>
  </si>
  <si>
    <t>2B125D9A09ACC82BC6D3AF9B24FB571F15B20E52</t>
  </si>
  <si>
    <t>RaspyTor</t>
  </si>
  <si>
    <t>2B31FB827D4CEA734B9F78C16137CFD6F8AEBB7B</t>
  </si>
  <si>
    <t>MrTerence</t>
  </si>
  <si>
    <t>2B35CC60F043B3DB6DFFE73F464A67B82B0B0B4E</t>
  </si>
  <si>
    <t>torjittertrapnet</t>
  </si>
  <si>
    <t>2B434018EFB233ACBDB220A6A14E5657CC6A63C8</t>
  </si>
  <si>
    <t>2B49FAE353639800E49A60720727BA78BB860279</t>
  </si>
  <si>
    <t>2B4C0C18906FEE37A936815BEBB5F8EB186CE455</t>
  </si>
  <si>
    <t>xmppse</t>
  </si>
  <si>
    <t>2B4C8DC0F4A0790AB72D26A319B94D3287EA44CD</t>
  </si>
  <si>
    <t>2B502B9686DF0A5612018F3B596B65ED62703AE3</t>
  </si>
  <si>
    <t>EwigeBlumenkraft</t>
  </si>
  <si>
    <t>2B600C213A22C3F7FFC2FC3A8F8ABDC5E0F7058E</t>
  </si>
  <si>
    <t>2B6919B02B37EA5EA567606709D27B5212F24D09</t>
  </si>
  <si>
    <t>SNAFU</t>
  </si>
  <si>
    <t>2B847E433F5D84F8FF6BF0E6CC1A9167ECB6BFA0</t>
  </si>
  <si>
    <t>2B88AAD2E601E56E5EAE82BEC38AAB0CA6EF2283</t>
  </si>
  <si>
    <t>tauro</t>
  </si>
  <si>
    <t>2B8F5DB19DE52A8221022019D258EEDD1589A152</t>
  </si>
  <si>
    <t>interrupted</t>
  </si>
  <si>
    <t>2B967493ADC9B5254E8C2BE5F685B4D1E8B40885</t>
  </si>
  <si>
    <t>fuckzuck2020</t>
  </si>
  <si>
    <t>2BA2C8E96B2590E1072AECE2BDB5C48921BF8510</t>
  </si>
  <si>
    <t>storm</t>
  </si>
  <si>
    <t>2BAF43F2EF20410BC638E584590EA3751859C02B</t>
  </si>
  <si>
    <t>2BC236D98EA38CF28AB59B7E7611219576736905</t>
  </si>
  <si>
    <t>greedygertie</t>
  </si>
  <si>
    <t>2BD0DFCD34628CD186D43CF8074405AEBEE7A8B7</t>
  </si>
  <si>
    <t>medidntdoit</t>
  </si>
  <si>
    <t>2BD441138591969A0A7CA1B0D46AE46389D74C64</t>
  </si>
  <si>
    <t>Sort</t>
  </si>
  <si>
    <t>2BD4AAEF7B149EE7C290DEDD1CFA3259AA1DB66B</t>
  </si>
  <si>
    <t>2BF0610C4969428FE43E08D5D85642062AF0BBBD</t>
  </si>
  <si>
    <t>2BFB26EA73EB5FFEB95A5F9FA33254B133AD3D5A</t>
  </si>
  <si>
    <t>koreander</t>
  </si>
  <si>
    <t>2C064760AA6657E2C575DD897C2588B170A3FF12</t>
  </si>
  <si>
    <t>Nana</t>
  </si>
  <si>
    <t>2C092BC5B4D5CEC460F210AA93FCB97A9E63A5C2</t>
  </si>
  <si>
    <t>kopanka</t>
  </si>
  <si>
    <t>2C367E2C715A063B611F788459C31F1AB4CC8624</t>
  </si>
  <si>
    <t>2C4E15CD40EE3D2D6F062F04ADFE9B85C8C3C52B</t>
  </si>
  <si>
    <t>Unzane</t>
  </si>
  <si>
    <t>2C5957A428D7C9E8BE1972F8F08F1D2C6B3E1415</t>
  </si>
  <si>
    <t>lede78</t>
  </si>
  <si>
    <t>2C5CB5C9D1E6EBA4D21C91F45AA69B8C8B5413C7</t>
  </si>
  <si>
    <t>goth</t>
  </si>
  <si>
    <t>2C5E73D08334C21700937CB01B146B445EFE1A7C</t>
  </si>
  <si>
    <t>SetElement</t>
  </si>
  <si>
    <t>2C678EF555267D310B209AF55563E6700B23616D</t>
  </si>
  <si>
    <t>dfk45hk</t>
  </si>
  <si>
    <t>2C6E2587287437FA10BFB145CD2691FD605C8709</t>
  </si>
  <si>
    <t>dani</t>
  </si>
  <si>
    <t>2C752C180089DDC89BC3FFCCB17FACFEEAFD79AA</t>
  </si>
  <si>
    <t>rittervgexit</t>
  </si>
  <si>
    <t>2C87CC53400CE2A7CFC37DE8B29D1E7483505B56</t>
  </si>
  <si>
    <t>2C90CE73A73F4253ECCC7BA66B930290C4F661B0</t>
  </si>
  <si>
    <t>durov4</t>
  </si>
  <si>
    <t>2C92FD681D3CA8E6CE64A343A2DA2C82AADB844E</t>
  </si>
  <si>
    <t>2C9B0F797421E19E96582D1CDAAD11BAB699BFFD</t>
  </si>
  <si>
    <t>LePoneyQuiTousse</t>
  </si>
  <si>
    <t>2CA3219A203F120C9B28C9BE00C10C5F0C5DF484</t>
  </si>
  <si>
    <t>Iqu7ge</t>
  </si>
  <si>
    <t>2CA712030C2BB7E0F983CA4A4B38267D0D4745F6</t>
  </si>
  <si>
    <t>ckti</t>
  </si>
  <si>
    <t>2CD6AC727671A25C4805EC8FACDE3D3728287E28</t>
  </si>
  <si>
    <t>AgentOrange</t>
  </si>
  <si>
    <t>2CDAC2D81720489C5618E8DD86C1376FEE518F19</t>
  </si>
  <si>
    <t>ididntedittheconfig</t>
  </si>
  <si>
    <t>2CDB78E1786FA29A21EA593D3CC78FE766C1E3A0</t>
  </si>
  <si>
    <t>EHVAGhouse</t>
  </si>
  <si>
    <t>2CDCFED0142B28B002E89D305CBA2E26063FADE2</t>
  </si>
  <si>
    <t>jaures</t>
  </si>
  <si>
    <t>2CE44DF5EEEA4F523C84189D09C782BD19E06A36</t>
  </si>
  <si>
    <t>heron</t>
  </si>
  <si>
    <t>2CE6C5DDB5163A2B6400FB96BD10C6050FB43AF7</t>
  </si>
  <si>
    <t>sinsg</t>
  </si>
  <si>
    <t>2CF0726C7170B975BA7371BF931CE0A6F3699850</t>
  </si>
  <si>
    <t>w000000h00000</t>
  </si>
  <si>
    <t>2D03F1AA782D6111B5260D57F3B3E0A21C8C86D7</t>
  </si>
  <si>
    <t>BrotherhoodOfSteel</t>
  </si>
  <si>
    <t>2D061D6553BB0A620042C505FF5772585DA8BEDC</t>
  </si>
  <si>
    <t>InglebardRelay</t>
  </si>
  <si>
    <t>2D119A2EDC1FCC74C338D4FA5FF7D9EB3E4BD9BD</t>
  </si>
  <si>
    <t>2D164B3D081CA0F5CCF745BADD4DCC2AD467C5FE</t>
  </si>
  <si>
    <t>2D21E57F01A23584DCBE434888F95C7ABBAE819D</t>
  </si>
  <si>
    <t>meanon</t>
  </si>
  <si>
    <t>2D223D77B61944C50B4CB91B522D73C5C88432F0</t>
  </si>
  <si>
    <t>gorn</t>
  </si>
  <si>
    <t>2D26584C7D5208F6AC807B0BD83071EB85511C9F</t>
  </si>
  <si>
    <t>2D2A8535FA0D93E8164F13669148936841871051</t>
  </si>
  <si>
    <t>slarty</t>
  </si>
  <si>
    <t>2D35F4F68C9E20495A75D150663152F2F0FCAED2</t>
  </si>
  <si>
    <t>unctious</t>
  </si>
  <si>
    <t>2D367181DE4241BED035DFDA88C188B8156739AC</t>
  </si>
  <si>
    <t>2D3F25658B2D833C2DABAC8244380D8EE774BFB7</t>
  </si>
  <si>
    <t>flauer</t>
  </si>
  <si>
    <t>2D47F039F04EEC03EABE484CC017796A0AB48240</t>
  </si>
  <si>
    <t>aanetuk</t>
  </si>
  <si>
    <t>2D5FAF9FE74C5BABC0247DABF619AE76E6A70AA9</t>
  </si>
  <si>
    <t>2D60E1DDD0898C9D2171CFFC079DAE52D75AE7ED</t>
  </si>
  <si>
    <t>2D63EC24CB7CA7ACFBC1439752A54A916195067D</t>
  </si>
  <si>
    <t>TM</t>
  </si>
  <si>
    <t>2D68DA4D08B95F27217EF27414B630F91A646B39</t>
  </si>
  <si>
    <t>avrb</t>
  </si>
  <si>
    <t>2D6C93A2336368D9A5778416FD4DDDD97FF37D40</t>
  </si>
  <si>
    <t>hiboo</t>
  </si>
  <si>
    <t>2D74D7EFACC75DCDB3BEE9221B0BEB226754F96E</t>
  </si>
  <si>
    <t>HelpFreeSpeech82878</t>
  </si>
  <si>
    <t>2D8AFA912E2B8623BB2CDACD19332209D524D1A3</t>
  </si>
  <si>
    <t>sauronkingofmortor</t>
  </si>
  <si>
    <t>2D919C1E0DFA4D7760471F971C2CA96E383AEBE0</t>
  </si>
  <si>
    <t>node49d</t>
  </si>
  <si>
    <t>Hydra4</t>
  </si>
  <si>
    <t>2D9C975DA283FDBCA351C8BE66F232657AFF3114</t>
  </si>
  <si>
    <t>IPfailC</t>
  </si>
  <si>
    <t>2DB07DB0CA0240951F2CE89DC96640490D60B618</t>
  </si>
  <si>
    <t>2DBFFF639C8FB6968481235487CBAD87B818F0A3</t>
  </si>
  <si>
    <t>SteveUrkel</t>
  </si>
  <si>
    <t>2DC309671D3B1BDF8B10EBEC05F14C9BFD41D9D4</t>
  </si>
  <si>
    <t>2DD3617D9210A811DBA0C3B3638537D114232FF8</t>
  </si>
  <si>
    <t>Bergerie</t>
  </si>
  <si>
    <t>2DDCFF44BE2B55A552E6DB3B18980B93513188D4</t>
  </si>
  <si>
    <t>Megrez</t>
  </si>
  <si>
    <t>2DE611D4849B84DA3AA463EA2D628EFBC2C7A1C2</t>
  </si>
  <si>
    <t>2DE7F6294336C47C0BDF8F10856F548348B2FB63</t>
  </si>
  <si>
    <t>undso</t>
  </si>
  <si>
    <t>2DE827E0A349AEBE42E233F3B5ABE821321BFC8D</t>
  </si>
  <si>
    <t>2DE9F85F9419513CAD09BBA304AF71BDECCF126B</t>
  </si>
  <si>
    <t>leprechaun</t>
  </si>
  <si>
    <t>2DF64956D66D5ED9D304A53C1BA5894648C40218</t>
  </si>
  <si>
    <t>2DFDEA5DD415B95594BFB12D59FE841167F94B5F</t>
  </si>
  <si>
    <t>AccessNow003</t>
  </si>
  <si>
    <t>2E0684614931D621E361C4AD2C94663B7B62A76D</t>
  </si>
  <si>
    <t>2E102FD6C3102E1AD3430FC33556A2F03A7553F9</t>
  </si>
  <si>
    <t>torelay3601</t>
  </si>
  <si>
    <t>2E134C93D4DA2137F03C1490F47E1C2C5BC649F5</t>
  </si>
  <si>
    <t>EXITNODESAVE1</t>
  </si>
  <si>
    <t>2E1D43D009ADA9E32F877D7317C500231F545EBB</t>
  </si>
  <si>
    <t>2E254E254A1FC66D6AD968E567B22F378C063026</t>
  </si>
  <si>
    <t>TVISION04</t>
  </si>
  <si>
    <t>2E4522C4FD7169723CB7C69D57BCE547CDE6DF0B</t>
  </si>
  <si>
    <t>gnarzkorf1</t>
  </si>
  <si>
    <t>2E4672E5A5667180926E355ABD446DA259CBC220</t>
  </si>
  <si>
    <t>RjPi1</t>
  </si>
  <si>
    <t>2E5B5397CDD7F02798F9713B2C3D85C3FEFBAFBE</t>
  </si>
  <si>
    <t>2E72CDAFA12AE1547795F9BAFF402FC16B653CE0</t>
  </si>
  <si>
    <t>torpinkbyte</t>
  </si>
  <si>
    <t>2E72EEABE4EE19183BEFAA10D88B3C16829C9F99</t>
  </si>
  <si>
    <t>znxpar01</t>
  </si>
  <si>
    <t>2E76CA526F0B9F00EBEFA871A72EA581253B3B73</t>
  </si>
  <si>
    <t>relayitonme</t>
  </si>
  <si>
    <t>2E82036D0AC0713DCC8256A2777FA64FC4E42D04</t>
  </si>
  <si>
    <t>pochath</t>
  </si>
  <si>
    <t>2E86C0B71566AB42F434BB4943911C67AAF3150E</t>
  </si>
  <si>
    <t>gloryukraine</t>
  </si>
  <si>
    <t>2E878B455E742AF9331ED219A377E8A1315B0424</t>
  </si>
  <si>
    <t>Justanode</t>
  </si>
  <si>
    <t>2E8FDC940B62E09299FF71377AFB9D3579AE905D</t>
  </si>
  <si>
    <t>IcyEgo</t>
  </si>
  <si>
    <t>2E91D1840E864253DB476E7D1F08434F5EF9CCDB</t>
  </si>
  <si>
    <t>thardes27414</t>
  </si>
  <si>
    <t>2EAEAFDF37714C7103569D17F68375EEAEDCE193</t>
  </si>
  <si>
    <t>dvbhorst</t>
  </si>
  <si>
    <t>2EB20285FE55927B7AECC47BB94F22534FBC3941</t>
  </si>
  <si>
    <t>yawnbox</t>
  </si>
  <si>
    <t>2EB3C230180694A1E848001E20F36F76A2287039</t>
  </si>
  <si>
    <t>Alastor</t>
  </si>
  <si>
    <t>2EC16BDBCA378C676E75EC7082BA751D694A7735</t>
  </si>
  <si>
    <t>AAAPolicy</t>
  </si>
  <si>
    <t>2EC4E694DB9B506C6E8CB6A077ECAAEF10E5B0D2</t>
  </si>
  <si>
    <t>ieditedtheconfig</t>
  </si>
  <si>
    <t>2ED4D25766973713EB8C56A290BF07E06B85BF12</t>
  </si>
  <si>
    <t>QuintexAirVPN27</t>
  </si>
  <si>
    <t>2EDA59D5EB9E2B025AA0DB057BA257CBC3312279</t>
  </si>
  <si>
    <t>AnotherOnion</t>
  </si>
  <si>
    <t>2EFEA94A231824F0E8604819D7F6406D456C6EFE</t>
  </si>
  <si>
    <t>FutureGadgetLab</t>
  </si>
  <si>
    <t>2F00FA04727600228C0340ACDA2797253EB4A05F</t>
  </si>
  <si>
    <t>iLikeCheese</t>
  </si>
  <si>
    <t>2F0545DB042487B2436F9857DC78B29C774AC2F6</t>
  </si>
  <si>
    <t>Politor</t>
  </si>
  <si>
    <t>2F09BD6D9A2D5A7D6D26C17651CE8ECF0B7BA257</t>
  </si>
  <si>
    <t>TOR2DFN01b</t>
  </si>
  <si>
    <t>2F0F32AB1E5B943CA7D062C03F18960C86E70D94</t>
  </si>
  <si>
    <t>Minotaur</t>
  </si>
  <si>
    <t>2F1030CEFB1AC0578624FAF087B4DC2F240ACA2A</t>
  </si>
  <si>
    <t>servbr10</t>
  </si>
  <si>
    <t>2F1FA8584824BAE999594E1CFF02A9BA7BA0CD43</t>
  </si>
  <si>
    <t>rumpletor</t>
  </si>
  <si>
    <t>2F26D43258285FEB39E4320888DFAFA8A0D20E11</t>
  </si>
  <si>
    <t>ephemera</t>
  </si>
  <si>
    <t>2F2D3AEC2C68DF4DF2B25063CFDF960B3F300A9F</t>
  </si>
  <si>
    <t>TeamSnowdenA0uRe0r</t>
  </si>
  <si>
    <t>2F31CE3E1263832E39184E212C11CE274BB9BCCF</t>
  </si>
  <si>
    <t>banesTOR2</t>
  </si>
  <si>
    <t>2F557D4881856412B5FDE8C735D7A8D5C58E9167</t>
  </si>
  <si>
    <t>banesTOR</t>
  </si>
  <si>
    <t>2F5C857578E977EBC3C4F2D17374CD17241F461F</t>
  </si>
  <si>
    <t>2F6D8F6A16F4C2D384D16E87551FA2DF9B270254</t>
  </si>
  <si>
    <t>BigBang</t>
  </si>
  <si>
    <t>2F6DAF3E47513177C91D8F4712B20801057F6B3B</t>
  </si>
  <si>
    <t>2F8E20F67D42560022744DF255ADD4F7F154D435</t>
  </si>
  <si>
    <t>vortor03</t>
  </si>
  <si>
    <t>2F9A6B5ADBE91EC69F55AAFB7DC49619D31B8324</t>
  </si>
  <si>
    <t>0x3d003</t>
  </si>
  <si>
    <t>2F9AFDE43DC8E3F05803304C01BD3DBF329169AC</t>
  </si>
  <si>
    <t>dutreuil</t>
  </si>
  <si>
    <t>2FA4B3D4608765A35AD4EF61C02DC88973BFFF47</t>
  </si>
  <si>
    <t>tapiri</t>
  </si>
  <si>
    <t>2FB22E7DA8DFB47C20F4E0DF85CDB09BE8524542</t>
  </si>
  <si>
    <t>relay4freedom</t>
  </si>
  <si>
    <t>2FD0BA57A34DC2792AF470398F72F37F9E51DC2D</t>
  </si>
  <si>
    <t>serotonin</t>
  </si>
  <si>
    <t>2FF62D5A17284EB282D46D7640B66840B32EAB43</t>
  </si>
  <si>
    <t>EdSnowdenIsMyHero</t>
  </si>
  <si>
    <t>2FFB7AB9285EEBA2088E396CDC434E3D40676AB3</t>
  </si>
  <si>
    <t>dickdinger</t>
  </si>
  <si>
    <t>2FFC857CAD3DAB400567BBFF3028FAF74130F252</t>
  </si>
  <si>
    <t>Y32C4RDM42T3R</t>
  </si>
  <si>
    <t>30009B6F5D86D0DECBF0ECC3B4BFA79DE599FFB7</t>
  </si>
  <si>
    <t>BigBiscuitRelay</t>
  </si>
  <si>
    <t>300BD6FA110319215AC8F7F1E5B06325B618BF10</t>
  </si>
  <si>
    <t>blinkenlights</t>
  </si>
  <si>
    <t>301310FF77BD56A45E892C0FB8E1E9167E2561D4</t>
  </si>
  <si>
    <t>lemonhope</t>
  </si>
  <si>
    <t>30145B20726129D15CA6A551D5B9CDEADEB3971F</t>
  </si>
  <si>
    <t>30295D7BA8877F512867647440C012A8468E15CE</t>
  </si>
  <si>
    <t>Tasodyn</t>
  </si>
  <si>
    <t>30376EFEAEC2E59FEE5F8F175089CC5F554A3D3F</t>
  </si>
  <si>
    <t>eytws</t>
  </si>
  <si>
    <t>305BACFF52EACA45D560EAF809988898EFC0C8B1</t>
  </si>
  <si>
    <t>toracy</t>
  </si>
  <si>
    <t>305DA33EC49B17B1838033C99B824DEB92650683</t>
  </si>
  <si>
    <t>kostirez1</t>
  </si>
  <si>
    <t>305F41EB1620B782C72CC09C32B8C96791E7D98A</t>
  </si>
  <si>
    <t>30660AF6C9506EBFFC555BD935C3BD40942460DE</t>
  </si>
  <si>
    <t>TheOverGenericRelay</t>
  </si>
  <si>
    <t>30828A5AD0DC7DDD6938529BD7C901D0C0F35C4E</t>
  </si>
  <si>
    <t>hrmphhh</t>
  </si>
  <si>
    <t>308FE40E499F687D5D601ABF56BC796624E3C0E8</t>
  </si>
  <si>
    <t>vamir</t>
  </si>
  <si>
    <t>3095F83E458FDFAC2BD087EC616A96E772AE6C60</t>
  </si>
  <si>
    <t>bluethegrappler</t>
  </si>
  <si>
    <t>30B9E0031BCA5FE759987BEA479EE92B006E7973</t>
  </si>
  <si>
    <t>diazepam</t>
  </si>
  <si>
    <t>30BEB24C793FC3592F78A0F09D028291A3EE8BFD</t>
  </si>
  <si>
    <t>Loiu92</t>
  </si>
  <si>
    <t>30C0B4DE58CFBB350485B326A0D67352E0138CCF</t>
  </si>
  <si>
    <t>torvic</t>
  </si>
  <si>
    <t>30C19B81981F450C402306E2E7CFB6C3F79CB6B2</t>
  </si>
  <si>
    <t>Libero</t>
  </si>
  <si>
    <t>30C67A09630503E911BA3B9F9E48BD99BA01C5DC</t>
  </si>
  <si>
    <t>trashcan23</t>
  </si>
  <si>
    <t>30C7687114D46C9B13F66750D09F6B6838D73173</t>
  </si>
  <si>
    <t>Hank</t>
  </si>
  <si>
    <t>30CEC62D6B0599CD8C737B89BC7D0BF3E3668C8C</t>
  </si>
  <si>
    <t>luckyspoon55</t>
  </si>
  <si>
    <t>30E899AAFEB7429FEA43A15F2B43759D965E289F</t>
  </si>
  <si>
    <t>Zicar</t>
  </si>
  <si>
    <t>30EBF8C8329F99B4608F12661BD1E35F09071C8D</t>
  </si>
  <si>
    <t>b0ink</t>
  </si>
  <si>
    <t>30EE4433780753120ECA788D0F95D19AB2722819</t>
  </si>
  <si>
    <t>maisterikabalakki</t>
  </si>
  <si>
    <t>310056E3539B2EE9F227B0D230B0835554051475</t>
  </si>
  <si>
    <t>cheyne</t>
  </si>
  <si>
    <t>310F984656218EDCE70470C497F218BEA7DE36F0</t>
  </si>
  <si>
    <t>KarleeGray</t>
  </si>
  <si>
    <t>311A4533F7A2415F42346A6C8FA77E6FD279594C</t>
  </si>
  <si>
    <t>DigiGesTor3e2</t>
  </si>
  <si>
    <t>313EF292797B6892E57F9D541145588081FFA013</t>
  </si>
  <si>
    <t>monti</t>
  </si>
  <si>
    <t>31419A64188BC8070EE89F3CEE6AA98EAAC7E8E8</t>
  </si>
  <si>
    <t>mulloy</t>
  </si>
  <si>
    <t>3146A339546E8D75D2BB4846C92C3698A40DCEF0</t>
  </si>
  <si>
    <t>FawkesSwissBlade</t>
  </si>
  <si>
    <t>31547E78A0686A9EC364FAB7B2801C43034F11C5</t>
  </si>
  <si>
    <t>24slash7</t>
  </si>
  <si>
    <t>317FA39B1255C8AFA0AFA45D2113E1C750B32925</t>
  </si>
  <si>
    <t>ConradsOVHRelay02</t>
  </si>
  <si>
    <t>318C20244BD052233E784195C58C10938B1C88F7</t>
  </si>
  <si>
    <t>s00pers3kr1th4ndl3</t>
  </si>
  <si>
    <t>318CAD1A00B33D2F65958210B09B8937836E99AF</t>
  </si>
  <si>
    <t>318EA00D8CDC81F018E95051B8374F40F6FA160B</t>
  </si>
  <si>
    <t>w188</t>
  </si>
  <si>
    <t>31A04A7C8771FEB65E80E8A958D48F6171D2C9CD</t>
  </si>
  <si>
    <t>midoricho</t>
  </si>
  <si>
    <t>31A124298EB2D1F751BC88378237C7944EBB13F4</t>
  </si>
  <si>
    <t>belphegor</t>
  </si>
  <si>
    <t>31B18DBA41104449E5FCAEFA38C70FFEE5664D0B</t>
  </si>
  <si>
    <t>851198378</t>
  </si>
  <si>
    <t>31C7DFB0EA7C66C141F9E46CBBF452D62687DEC4</t>
  </si>
  <si>
    <t>ridethewave</t>
  </si>
  <si>
    <t>31DDF87B0464C8AA3715F9AC93E8A619E60E5031</t>
  </si>
  <si>
    <t>torcow2</t>
  </si>
  <si>
    <t>31F97E1D37384BC0B4FE1C1FC074BB0E36A4AD98</t>
  </si>
  <si>
    <t>deHoochObscura</t>
  </si>
  <si>
    <t>320AC16A1442BD9FE30B3CA09E1C7F71D6882F3E</t>
  </si>
  <si>
    <t>3210034FD46C52AD78E83B9F32EBD5982DD88750</t>
  </si>
  <si>
    <t>343ELH05T</t>
  </si>
  <si>
    <t>322855AB3E0C33B84C862E416A3BD3DA6EE5C153</t>
  </si>
  <si>
    <t>GeorgeTorwell2</t>
  </si>
  <si>
    <t>3228E2522F034B5F682EDE472CA6E3088DA27E5D</t>
  </si>
  <si>
    <t>nayrtor1</t>
  </si>
  <si>
    <t>322BB33F4887230B0767F54BA08A450B68D777F2</t>
  </si>
  <si>
    <t>BananaNode03</t>
  </si>
  <si>
    <t>322C6E3A973BC10FC36DE3037AD27BC89F14723B</t>
  </si>
  <si>
    <t>bauruine204</t>
  </si>
  <si>
    <t>3239007CE1FB2ECDFDF2067DF23B949295DC5EF6</t>
  </si>
  <si>
    <t>TOR2DFN01a</t>
  </si>
  <si>
    <t>3246ECCAEDC4FF2949B655E0245AFFF42F8C9DFC</t>
  </si>
  <si>
    <t>montrealonion</t>
  </si>
  <si>
    <t>324B12D392BD45AA94982AC09459D3AB03C61D69</t>
  </si>
  <si>
    <t>mylinuxtime</t>
  </si>
  <si>
    <t>324B624A0AFBD2F81414CB80466282E299AA89E1</t>
  </si>
  <si>
    <t>StijnsTorSpot</t>
  </si>
  <si>
    <t>324B8AD29AEAA36FC18C45272763300BE3F6DA8E</t>
  </si>
  <si>
    <t>325872D9F9FA46A32AB6A8326EF4E62FE42E08F6</t>
  </si>
  <si>
    <t>GreeceDustin</t>
  </si>
  <si>
    <t>325DC1E9CA5494C70D8D52AB1B7B703A26722A14</t>
  </si>
  <si>
    <t>FatOnion</t>
  </si>
  <si>
    <t>325FC8B330C73C2E5D58DB04CCB3A6F8E5E89FCF</t>
  </si>
  <si>
    <t>DontKnow</t>
  </si>
  <si>
    <t>3265FB6279E142BFBB8BE08AA0582011D23ED2EF</t>
  </si>
  <si>
    <t>Yuman</t>
  </si>
  <si>
    <t>3276E37B0D486C45C3CA907F3154D41000E73427</t>
  </si>
  <si>
    <t>hrck</t>
  </si>
  <si>
    <t>327F5823438B8EC86EC33355C147D8455AB1C14B</t>
  </si>
  <si>
    <t>demang</t>
  </si>
  <si>
    <t>32828476F4F84E15C42B4C360A5CD8DE4C3C2BE7</t>
  </si>
  <si>
    <t>Rhea</t>
  </si>
  <si>
    <t>32862C63AA59D2D3D84582EF60220BE988A2B05F</t>
  </si>
  <si>
    <t>MeinGrundeinkommen</t>
  </si>
  <si>
    <t>328AE820584D7560C600186BD902253D93C014C5</t>
  </si>
  <si>
    <t>Moshpit</t>
  </si>
  <si>
    <t>328E54981C6DDD7D89B89E418724A4A7881E3192</t>
  </si>
  <si>
    <t>sjc01</t>
  </si>
  <si>
    <t>32935BC96C37F96DD51BA4CE403426042B9858CA</t>
  </si>
  <si>
    <t>N2rQjQhoxK</t>
  </si>
  <si>
    <t>32A0EC93E2B71662BAA9E789B503417C7F20C889</t>
  </si>
  <si>
    <t>ThamdaphanuFeev2</t>
  </si>
  <si>
    <t>32C97BB41D651A14FE38A16660EA7F15A75684D5</t>
  </si>
  <si>
    <t>lastNode</t>
  </si>
  <si>
    <t>32CD76C8D7D1D4B620FCAED00B2BCCC574F21E53</t>
  </si>
  <si>
    <t>tomkai</t>
  </si>
  <si>
    <t>32CF37F6D22F9E5B059BD675C19332C5657734A7</t>
  </si>
  <si>
    <t>TorNullExit4ca</t>
  </si>
  <si>
    <t>32E7C55C785C8E20813E28A8C73049B4BFC4687A</t>
  </si>
  <si>
    <t>32EE911D968BE3E016ECA572BB1ED0A9EE43FC2F</t>
  </si>
  <si>
    <t>ndnr1</t>
  </si>
  <si>
    <t>32F92C6123E0ED8FF0F60BD3EA90B3A5F44D2C29</t>
  </si>
  <si>
    <t>5socks</t>
  </si>
  <si>
    <t>33040346B095C58AE7219CE757D5E30332457FAF</t>
  </si>
  <si>
    <t>Blazer218</t>
  </si>
  <si>
    <t>330CD3DB6AD266DC70CDB512B036957D03D9BC59</t>
  </si>
  <si>
    <t>TeamTardis</t>
  </si>
  <si>
    <t>331243DA4C5EC6F4886F4E56EEFB5800300FDC57</t>
  </si>
  <si>
    <t>NeelTorExit2</t>
  </si>
  <si>
    <t>3329E736CCA16449D02D567D42683BF1FD798676</t>
  </si>
  <si>
    <t>CalyxInstitute05</t>
  </si>
  <si>
    <t>332BBF865161A36F3C8E322F453819FE2A455098</t>
  </si>
  <si>
    <t>baphomet</t>
  </si>
  <si>
    <t>333A7738CCF02EC7041934924F0F5ED9A063A9C3</t>
  </si>
  <si>
    <t>335746A6DEB684FABDF3FC5835C3898F05C5A5A8</t>
  </si>
  <si>
    <t>KyleBroflovski</t>
  </si>
  <si>
    <t>335BF57FD5FE0D6693F5D4ABCA29D04251C1B86F</t>
  </si>
  <si>
    <t>avokadokadavr</t>
  </si>
  <si>
    <t>336A911994F650C1BEE5CF5D1DDEA556A2E2B30B</t>
  </si>
  <si>
    <t>338DD93B8DC2F8AD3DE287D26B46FD2EB0669E5E</t>
  </si>
  <si>
    <t>339086379E317C1BE41C7BB4686FA48576B741D2</t>
  </si>
  <si>
    <t>BlaGlobal2</t>
  </si>
  <si>
    <t>33C1A7D507AC9FAB5AA0FFB9315A772C163F64A7</t>
  </si>
  <si>
    <t>33C31C2011271DE71FFA288F37A3AD24A6519C49</t>
  </si>
  <si>
    <t>Mischmaschine</t>
  </si>
  <si>
    <t>33C817FB01E6A79A660B85DAB097468B3574FE5E</t>
  </si>
  <si>
    <t>nunyabidnezz</t>
  </si>
  <si>
    <t>33D49669E4E81F49E28CEDEFC689C234288EA95A</t>
  </si>
  <si>
    <t>sterling</t>
  </si>
  <si>
    <t>33DA0CAB7C27812EFF2E22C9705630A54D101FEB</t>
  </si>
  <si>
    <t>mullbinde9</t>
  </si>
  <si>
    <t>33DBA330433E2915BD0EE66787A48863C818C0BB</t>
  </si>
  <si>
    <t>2HG</t>
  </si>
  <si>
    <t>33FB3C7FB2268AE3E5151C82FEE88AC8B47AA360</t>
  </si>
  <si>
    <t>kalahari</t>
  </si>
  <si>
    <t>34068126B7A8CE0247FA89A2F72F6C4A4DDD8F17</t>
  </si>
  <si>
    <t>kutowski</t>
  </si>
  <si>
    <t>340C8447003B79B4EF30617F983BDEA5EF1E254F</t>
  </si>
  <si>
    <t>tweinbrenner</t>
  </si>
  <si>
    <t>34133CC3192CF7538089B14511400DF21BA5A077</t>
  </si>
  <si>
    <t>harambe001</t>
  </si>
  <si>
    <t>342A1AC764D89248E66458C077CFF668D05FFF34</t>
  </si>
  <si>
    <t>aergia</t>
  </si>
  <si>
    <t>3442F18139E4B6E3ABCB2598DF257909EB10699D</t>
  </si>
  <si>
    <t>MiRelay</t>
  </si>
  <si>
    <t>3444F4ACA2A1AB4A5E9DC64295A6D414A03D3503</t>
  </si>
  <si>
    <t>toronado3</t>
  </si>
  <si>
    <t>34451AC57B5AA1C143C3969E34DBC07E7BC71282</t>
  </si>
  <si>
    <t>rmdck</t>
  </si>
  <si>
    <t>3446DEA4E38336B8AF4CB1BAF2CD3C284A423761</t>
  </si>
  <si>
    <t>pillbox</t>
  </si>
  <si>
    <t>345E429741335D301F073F0C1131955AA9C71CFB</t>
  </si>
  <si>
    <t>ThisSpaceLeftBlank</t>
  </si>
  <si>
    <t>345F044621C1488598E026695E059A5BB8940EBF</t>
  </si>
  <si>
    <t>tin0</t>
  </si>
  <si>
    <t>34817EAADFAFD868FBB010D51005949FD840D173</t>
  </si>
  <si>
    <t>hypnobouncer</t>
  </si>
  <si>
    <t>348B89013EDDD99E4755951D1EC284D9FED71226</t>
  </si>
  <si>
    <t>niftysquirrel</t>
  </si>
  <si>
    <t>3493EAAB7EEE3D7F143D8385FCBF1F4777A9FDAF</t>
  </si>
  <si>
    <t>nodeone</t>
  </si>
  <si>
    <t>34ABD9E6C7D9F44E78161244AA3287C5446955E6</t>
  </si>
  <si>
    <t>Nosferatu</t>
  </si>
  <si>
    <t>34B84952AFCDB00444F27805A5EDEF5F7DD549C7</t>
  </si>
  <si>
    <t>manette</t>
  </si>
  <si>
    <t>34C14BF64472C126F749D9920B05E51AA48B6F62</t>
  </si>
  <si>
    <t>GamleYggdrasil</t>
  </si>
  <si>
    <t>34C4BBDC8A89E86166C3C3E1ED6F2563DF06FAD6</t>
  </si>
  <si>
    <t>34D3AF8DC4CF68BDEA354D21C24EFB2EAFD7191F</t>
  </si>
  <si>
    <t>krosnovorg</t>
  </si>
  <si>
    <t>34DF8443F6ACD1A543AAA10A7621A389E31A4422</t>
  </si>
  <si>
    <t>livia</t>
  </si>
  <si>
    <t>34F6612ADBA1F5F508419BAB21DB4038D3311A6A</t>
  </si>
  <si>
    <t>Str4wberRyFi3lds</t>
  </si>
  <si>
    <t>3501EC39666CA0FACBA95FCF00155A6D2AB973C7</t>
  </si>
  <si>
    <t>3502685DAB8D4FECC7C3ED870574FC58B35B6393</t>
  </si>
  <si>
    <t>hellyeabuds</t>
  </si>
  <si>
    <t>35094D4F2418A2169B1C05D4905027EE86C9F0D1</t>
  </si>
  <si>
    <t>tabet</t>
  </si>
  <si>
    <t>350A6C93A4A104FD17013BCFC1670451B9AE8A07</t>
  </si>
  <si>
    <t>Leodagan</t>
  </si>
  <si>
    <t>351150F5DF5084526CD367EC182D6E75DD46D511</t>
  </si>
  <si>
    <t>3527281F89B52A8813D819DE9CA0F037E8D6B3E0</t>
  </si>
  <si>
    <t>konradIsMyNigga</t>
  </si>
  <si>
    <t>3537D2E57052FCD720718BD5D46A4A9A9261F94C</t>
  </si>
  <si>
    <t>crepererum</t>
  </si>
  <si>
    <t>35397A64012B4E49C38383F2C95827FAC66C2AFF</t>
  </si>
  <si>
    <t>torshark</t>
  </si>
  <si>
    <t>3539F96FCCDC645C7801006F92864CBAFD4A8EB2</t>
  </si>
  <si>
    <t>fogbank</t>
  </si>
  <si>
    <t>35449EB3D025CC24601FB43884F9699367D677CF</t>
  </si>
  <si>
    <t>GuruKopi</t>
  </si>
  <si>
    <t>354593422BF35BF8BEBDC8541464880B9B071941</t>
  </si>
  <si>
    <t>Express</t>
  </si>
  <si>
    <t>3547FAF7D6526BBE81CC07FACAD612A99BDD9876</t>
  </si>
  <si>
    <t>Speicherprojekt</t>
  </si>
  <si>
    <t>35487E197F2121FE71AA981F35BB97DEA08BE1EA</t>
  </si>
  <si>
    <t>LBH</t>
  </si>
  <si>
    <t>35523C10737A71B870A59B3197BAB2FDF3616B56</t>
  </si>
  <si>
    <t>HPUX0123254</t>
  </si>
  <si>
    <t>355340273E78DAC664B2328EC46D61998D797141</t>
  </si>
  <si>
    <t>flatcap</t>
  </si>
  <si>
    <t>3553A844AAA4246B203BCA9624182D805D4E3379</t>
  </si>
  <si>
    <t>labersack</t>
  </si>
  <si>
    <t>355B0F9A99BA5E4076C67F688A14ACD75B4724F5</t>
  </si>
  <si>
    <t>PetitOignonVert</t>
  </si>
  <si>
    <t>356B94BAD3096790E409790898144A4030AC225C</t>
  </si>
  <si>
    <t>mimer1</t>
  </si>
  <si>
    <t>356FAB6EEAD538BA2124A7AE7FD55446794A3E89</t>
  </si>
  <si>
    <t>shawnthesheep</t>
  </si>
  <si>
    <t>3571A8130607EFE7C226EF247ECAE2C7EBD4B00C</t>
  </si>
  <si>
    <t>357754D6E70A2FDB53161F674D36FF3AD094F4F8</t>
  </si>
  <si>
    <t>prebensprutter</t>
  </si>
  <si>
    <t>357F8F0DD225DC16B4FCD50FBF93DA0BE54020BA</t>
  </si>
  <si>
    <t>357FE85A2EB6B37A9D218D84FAA9B39715484B3C</t>
  </si>
  <si>
    <t>jazz</t>
  </si>
  <si>
    <t>358202B828A85B1FB0786C398BDB639A90D3BF92</t>
  </si>
  <si>
    <t>358D3BE44A7142C7BF000D8A24DB0D67CA8470A0</t>
  </si>
  <si>
    <t>lol</t>
  </si>
  <si>
    <t>35919E197C6C7F372A26C747D66ACA6A39642B3E</t>
  </si>
  <si>
    <t>taz</t>
  </si>
  <si>
    <t>3591E0E966309AD335BE62FF694E8A898F97A6C9</t>
  </si>
  <si>
    <t>noiseexit01b</t>
  </si>
  <si>
    <t>35ABF92BB475BCF514CD7095E4AFA3CAB3754F1C</t>
  </si>
  <si>
    <t>kensrelay</t>
  </si>
  <si>
    <t>35AF53CB086721CA9EF85B108E1BD7AFA636804B</t>
  </si>
  <si>
    <t>ratatouille</t>
  </si>
  <si>
    <t>35D4C9F5DAEF4E066B70B2B02BDAABFE80553588</t>
  </si>
  <si>
    <t>LegradicBoris</t>
  </si>
  <si>
    <t>35DFD893D1659A85DEDCFBBEF286C059F3728AE9</t>
  </si>
  <si>
    <t>norder</t>
  </si>
  <si>
    <t>35E8B344F661F4F2E68B17648F35798B44672D7E</t>
  </si>
  <si>
    <t>epow0tornode</t>
  </si>
  <si>
    <t>35E93A587C3B65B0686569EE373E8BC0507F7E0D</t>
  </si>
  <si>
    <t>seabreeze</t>
  </si>
  <si>
    <t>35E98FB0B591DF3B357FFEDD3DADB10DAD027D7D</t>
  </si>
  <si>
    <t>Hakkapeliitta</t>
  </si>
  <si>
    <t>360CBA08D1E24F513162047BDB54A1015E531534</t>
  </si>
  <si>
    <t>Aerodynamik06</t>
  </si>
  <si>
    <t>361D33C96D0F161275EE67E2C91EE10B276E778B</t>
  </si>
  <si>
    <t>cxx4freedom</t>
  </si>
  <si>
    <t>36296BEED8A166DE9BB282FADEA667EE1F0517CA</t>
  </si>
  <si>
    <t>kr3pper</t>
  </si>
  <si>
    <t>36342B364B0B046F52595FB099A21C442B87D2E3</t>
  </si>
  <si>
    <t>IPfailB</t>
  </si>
  <si>
    <t>363F42695F2DD825DA5A4E6ABF3FBDFCFD1E9AE2</t>
  </si>
  <si>
    <t>liskov2</t>
  </si>
  <si>
    <t>364597DA1BDD19D2D1CA884C84085DECFE27FD24</t>
  </si>
  <si>
    <t>3652035E5C7912F91F2E677D624D54A96307A33B</t>
  </si>
  <si>
    <t>FlashBee</t>
  </si>
  <si>
    <t>365389CFAF70CAF816E4B5BE5699097B957F33B8</t>
  </si>
  <si>
    <t>365F393040AA2979DC01D102F5052CAD048F42F7</t>
  </si>
  <si>
    <t>server001</t>
  </si>
  <si>
    <t>366BC592BC0154C0CD1D35C0E77D8F2C7F0B843E</t>
  </si>
  <si>
    <t>sjc02</t>
  </si>
  <si>
    <t>366E36894AF7ED5AEAE3D26FBEBD3FA29AA34FDD</t>
  </si>
  <si>
    <t>SentriesExit</t>
  </si>
  <si>
    <t>3674C393C7251C2DD69A218C1FCF54E6FF842683</t>
  </si>
  <si>
    <t>maikaeferplage</t>
  </si>
  <si>
    <t>36752549AA8F0A75621C78326F4A9D361C4DA676</t>
  </si>
  <si>
    <t>367983093076D3EB5982FAAEF06C65B29FCCE9E9</t>
  </si>
  <si>
    <t>BostonSneakernet</t>
  </si>
  <si>
    <t>3680A7023A0449ABB64EDE8FE05807EEDD2B42F7</t>
  </si>
  <si>
    <t>3687FEC7E73F61AC66F7AE251E7DEE6BBD8C0252</t>
  </si>
  <si>
    <t>Quintex33</t>
  </si>
  <si>
    <t>36AA33296D2C3221951FA52AD21801C37501AAAC</t>
  </si>
  <si>
    <t>burncloudsRelay</t>
  </si>
  <si>
    <t>36AA6EFE6B7807BC3F793A37C639B31B984ED243</t>
  </si>
  <si>
    <t>36B0248E61830048945C288A61FF8428BD6AA592</t>
  </si>
  <si>
    <t>Ms3cTOR58</t>
  </si>
  <si>
    <t>36B08222339CE4EA4989ECB37CF6D060BDECB486</t>
  </si>
  <si>
    <t>FsPeterPan1</t>
  </si>
  <si>
    <t>36B9E7AC1E36B62A9D6F330ABEB6012BA7F0D400</t>
  </si>
  <si>
    <t>kimsufi321</t>
  </si>
  <si>
    <t>36C141F9D75DD51E68A9858E70C78ECDE71122B6</t>
  </si>
  <si>
    <t>italktomachines</t>
  </si>
  <si>
    <t>36D68478366CB8627866757EBCE7FB3C17FC1CB8</t>
  </si>
  <si>
    <t>Quintex40</t>
  </si>
  <si>
    <t>36E8BDEFE73E1D852FFF16250A828EC2C33787A0</t>
  </si>
  <si>
    <t>RaspiTor</t>
  </si>
  <si>
    <t>36EE8D47E570B8D5515460A9972F3CFD9EDFDFCE</t>
  </si>
  <si>
    <t>R1610091651</t>
  </si>
  <si>
    <t>36FA7085B8CF7293DEFA82A8C0281E0EE43F3B5E</t>
  </si>
  <si>
    <t>maupin</t>
  </si>
  <si>
    <t>3711E80B5B04494C971FB0459D4209AB7F2EA799</t>
  </si>
  <si>
    <t>0x3d002</t>
  </si>
  <si>
    <t>371DEDF76753B550B6607D1CDB1E3F88915489C6</t>
  </si>
  <si>
    <t>Ubuntu</t>
  </si>
  <si>
    <t>372082F3E01DE6A6333D30329C6903A19D0E8E87</t>
  </si>
  <si>
    <t>3743BD579738EC801FF4A7D945ADF63B367A1CE4</t>
  </si>
  <si>
    <t>ZwiebelPi</t>
  </si>
  <si>
    <t>374830F04945D9847255D98EC93DFB2E9951BD29</t>
  </si>
  <si>
    <t>mort</t>
  </si>
  <si>
    <t>3748E6673C1AE1CB88BB2C9B2694A4126D58722B</t>
  </si>
  <si>
    <t>PPtorCHI</t>
  </si>
  <si>
    <t>37535409102DFFE92F3DAC809E470E62BC27F1DF</t>
  </si>
  <si>
    <t>rasptorpipi2</t>
  </si>
  <si>
    <t>375426C07984B649650DDBDC05C58E2CF747E1C9</t>
  </si>
  <si>
    <t>37561327329821275BDE3B37325084456D0A5C6B</t>
  </si>
  <si>
    <t>3756996B3F092FDF2D7E13401A82F6148FF2F9C2</t>
  </si>
  <si>
    <t>375C8774972717D5551EDC7B18932546B32705E9</t>
  </si>
  <si>
    <t>Parckwart008</t>
  </si>
  <si>
    <t>375DCBB2DBD94E5263BC0C015F0C9E756669617E</t>
  </si>
  <si>
    <t>ebola</t>
  </si>
  <si>
    <t>376D1BDFD317C46D76E48C155026D6457E12564F</t>
  </si>
  <si>
    <t>milanese</t>
  </si>
  <si>
    <t>3786E08210A1BD6F9C87B7FAC479F7BDA3E7820E</t>
  </si>
  <si>
    <t>ThornWithin</t>
  </si>
  <si>
    <t>378D7056F0990546C4AD5F0FD8CA6B956CEEB1BA</t>
  </si>
  <si>
    <t>37911E00E59A3B691AA95665B29EB0712C0CBB00</t>
  </si>
  <si>
    <t>itsarelay</t>
  </si>
  <si>
    <t>379FB450010D17078B3766C2273303C358C3A442</t>
  </si>
  <si>
    <t>aurora</t>
  </si>
  <si>
    <t>37A3155867C5B2163BF572C98F8921B884BCA4F4</t>
  </si>
  <si>
    <t>FreedomWorthNuisanc</t>
  </si>
  <si>
    <t>37A32BE948BD055E198CF8109C18F451DDA6178E</t>
  </si>
  <si>
    <t>amegakure</t>
  </si>
  <si>
    <t>37B97F98AA1A51FF282660D3E440DAD9687BA814</t>
  </si>
  <si>
    <t>37CBE81FE027DD371544C0192771AC6EAB09FCBA</t>
  </si>
  <si>
    <t>NekoCentral</t>
  </si>
  <si>
    <t>37DD9B67094AE76FD5E2154BE7264CC453EB63F8</t>
  </si>
  <si>
    <t>blueblazer</t>
  </si>
  <si>
    <t>380004B8E06DA8E6759D85557AA693C44A58A6D5</t>
  </si>
  <si>
    <t>3807083F8628AB3FE7CAB10CC6EB932AD85DCF0B</t>
  </si>
  <si>
    <t>6c7a228d3</t>
  </si>
  <si>
    <t>380B9F1533AAD587F4F6E3E7AAD661F8DBBA246E</t>
  </si>
  <si>
    <t>Bahar</t>
  </si>
  <si>
    <t>380C8120BD819DF8AC22B7D7CDE65B03C90607BE</t>
  </si>
  <si>
    <t>ellenatfims</t>
  </si>
  <si>
    <t>380CD4127892031F1287084B364FFF68145D0CDA</t>
  </si>
  <si>
    <t>381AADD94206371B4D48B5EF8DBAB3C8947C688F</t>
  </si>
  <si>
    <t>braaten</t>
  </si>
  <si>
    <t>381DB186136F95370B0A7C7575E40B5DE8C18BDB</t>
  </si>
  <si>
    <t>ZcashTor0se</t>
  </si>
  <si>
    <t>3836B36D22148CB543B10E7F64C8A4E3141A0031</t>
  </si>
  <si>
    <t>383D6E34D9BEA92E97092B134A708EEF476DF2E4</t>
  </si>
  <si>
    <t>torNodeCom</t>
  </si>
  <si>
    <t>383EBB4A99479DF9CD8BE5724E09B964F098E1BD</t>
  </si>
  <si>
    <t>dune</t>
  </si>
  <si>
    <t>383FE34F6737C1F49DF0E9C4C250510E502FA40B</t>
  </si>
  <si>
    <t>GniX</t>
  </si>
  <si>
    <t>3844DFD3446832A3C8A137EEA616D4EEB370C788</t>
  </si>
  <si>
    <t>Hlin</t>
  </si>
  <si>
    <t>38597CF94BFE4012C56463852ABEC3F1479717D3</t>
  </si>
  <si>
    <t>3860B678CACB5D5432B55051A3F38F3EA97F82F0</t>
  </si>
  <si>
    <t>relay2018</t>
  </si>
  <si>
    <t>3875C9C843D33762FA733BCAF128F26A10BC75E7</t>
  </si>
  <si>
    <t>cave</t>
  </si>
  <si>
    <t>387B065A38E4DAA16D9D41C2964ECBC4B31D30FF</t>
  </si>
  <si>
    <t>redjohn1</t>
  </si>
  <si>
    <t>3885A24C26E90A8249163ED040FB4018AB07847B</t>
  </si>
  <si>
    <t>3888EA1B938137B4E80E474BE3C9DF77C9D3C301</t>
  </si>
  <si>
    <t>blacklemon2</t>
  </si>
  <si>
    <t>388FC17957552143B27FF212A6B1741B355A5B0D</t>
  </si>
  <si>
    <t>walor</t>
  </si>
  <si>
    <t>38A42B8D7C0E6346F4A4821617740AEE86EA885B</t>
  </si>
  <si>
    <t>apx3</t>
  </si>
  <si>
    <t>38B3A32A8186413A9AC2A020890E9DEB07A75069</t>
  </si>
  <si>
    <t>salvatori</t>
  </si>
  <si>
    <t>38C8603B3CBD4D10B10AC1A8FADDAD2AB8C7E5C3</t>
  </si>
  <si>
    <t>38CC95A8CE92A591D4A5779359BEFFBA13FA1B88</t>
  </si>
  <si>
    <t>TykRelay02</t>
  </si>
  <si>
    <t>38CDF1746905D29F0E8B9D96AAB395DB580F2727</t>
  </si>
  <si>
    <t>38D08218624083D2A5AFAA161CFD62F7DB0231A4</t>
  </si>
  <si>
    <t>himbeerschnitte</t>
  </si>
  <si>
    <t>38D0A5405E05EFF821D11792880C5BBC34DC0B23</t>
  </si>
  <si>
    <t>elofstorrelay</t>
  </si>
  <si>
    <t>38D9316374F2AF5A76468C2CBEC7DA99DC0A9205</t>
  </si>
  <si>
    <t>defl4te</t>
  </si>
  <si>
    <t>38DAB037DC450400529ADD2EF59198D81867EEB1</t>
  </si>
  <si>
    <t>node1</t>
  </si>
  <si>
    <t>38DE4DC38FDDBE2D25F4007A99866C204A91D4D6</t>
  </si>
  <si>
    <t>Fission7</t>
  </si>
  <si>
    <t>38E74AE8D343C990EA3E01DF0BDB945077DC57AE</t>
  </si>
  <si>
    <t>derp</t>
  </si>
  <si>
    <t>38E7B0B9E90CDAB04958950C4E3BE822B1FB6A32</t>
  </si>
  <si>
    <t>multisec3</t>
  </si>
  <si>
    <t>38FCC78FA24743674B902018708656144B1F2C9C</t>
  </si>
  <si>
    <t>Endymion</t>
  </si>
  <si>
    <t>3916A2629792382F79E5C0F78A3CBC045A027019</t>
  </si>
  <si>
    <t>Reaction</t>
  </si>
  <si>
    <t>391D5996E915B9CE7A29E86072F6979C27362E3A</t>
  </si>
  <si>
    <t>CryptornitePi2</t>
  </si>
  <si>
    <t>391F0D05345DA5641079349F96FE94C269AB15C0</t>
  </si>
  <si>
    <t>TwoFlamingos</t>
  </si>
  <si>
    <t>39379E4177FFFB0ED90C2013D97668BD284A1798</t>
  </si>
  <si>
    <t>torMaydayGlades</t>
  </si>
  <si>
    <t>3947C9CA680EE8897FF5CAFD4B56BE912EBE17D4</t>
  </si>
  <si>
    <t>3980453F9617281CA332B5F077C912ACFFDCF33D</t>
  </si>
  <si>
    <t>3986CC590872A7362C382272C7EA48A59C07C7A4</t>
  </si>
  <si>
    <t>TorOnPi</t>
  </si>
  <si>
    <t>398B5619170A440EB1ACB68EBD2984944FD909E2</t>
  </si>
  <si>
    <t>399261268EF561A945213435A9D0B76F8DB6B7FB</t>
  </si>
  <si>
    <t>3994E734DCD794479D1A60F4ABD3FC91CAA395EE</t>
  </si>
  <si>
    <t>PinkiePieParty</t>
  </si>
  <si>
    <t>399960DF60F283D9C78D325BCACB0FA96152C04D</t>
  </si>
  <si>
    <t>1stsep2017toruser</t>
  </si>
  <si>
    <t>399F2DD4FC1ECF6A2804CEF886802754C624BD29</t>
  </si>
  <si>
    <t>vibcanexgpsftornode</t>
  </si>
  <si>
    <t>39A26666690D7C9B34605B4251A26C68816C42A7</t>
  </si>
  <si>
    <t>mypko</t>
  </si>
  <si>
    <t>39B0350BB6E861C1A56953A0AE0146C6E0E64E8B</t>
  </si>
  <si>
    <t>39B5A689490C79F7BCC0D15A8D68432C0CB7CC17</t>
  </si>
  <si>
    <t>jfsmig4bee06410f973</t>
  </si>
  <si>
    <t>39B6A1DE99D2DD649632CABB6C72827664E3CB29</t>
  </si>
  <si>
    <t>RUNode1EddaiSu</t>
  </si>
  <si>
    <t>39C4819BA3A1DEED0D079AE1304F8DCCC64426F7</t>
  </si>
  <si>
    <t>paquix</t>
  </si>
  <si>
    <t>39C9487989B7C2B68A3E9AEFAAC97276B3AF3AFC</t>
  </si>
  <si>
    <t>heracleum58</t>
  </si>
  <si>
    <t>39DF2E6803720BC0750FA69872A3E3F432108BA0</t>
  </si>
  <si>
    <t>ManInABlueBox</t>
  </si>
  <si>
    <t>39F096961ED2576975C866D450373A9913AFDC92</t>
  </si>
  <si>
    <t>thomas</t>
  </si>
  <si>
    <t>39F971B386D0A7AAA6C75653B45182813BFC7928</t>
  </si>
  <si>
    <t>ALLOCHKA</t>
  </si>
  <si>
    <t>3A0A4635AAA010A66B02E4334C70F641E3922C16</t>
  </si>
  <si>
    <t>Deltiksip</t>
  </si>
  <si>
    <t>3A0B8116CE3C2B2347CD5748E964035BE57033F5</t>
  </si>
  <si>
    <t>3A0D88024A30152E6F6372CFDF8F9B725F984362</t>
  </si>
  <si>
    <t>argenla</t>
  </si>
  <si>
    <t>3A1327AFECA8A974143DB38B533C6DA3CF21326E</t>
  </si>
  <si>
    <t>servbr5</t>
  </si>
  <si>
    <t>3A1BA3B0813E1FD11833C9F430F3507662A58F43</t>
  </si>
  <si>
    <t>TokenLow</t>
  </si>
  <si>
    <t>3A2192F50518491A6130BE0A5CA870E8252ED0EF</t>
  </si>
  <si>
    <t>tor7andersio</t>
  </si>
  <si>
    <t>3A31E8DA2748B1FEFEEC8E55E3104BCDACCCDC94</t>
  </si>
  <si>
    <t>AMBROOS</t>
  </si>
  <si>
    <t>3A32ADF351EEBD962944B9406AC2E9DE7E72F249</t>
  </si>
  <si>
    <t>3A488C81C5A62AF562D305858D2972630F563217</t>
  </si>
  <si>
    <t>3A495DBF152A53B06C59D600F84DE71E09328ED4</t>
  </si>
  <si>
    <t>o9k</t>
  </si>
  <si>
    <t>3A53BEE4C9A18020A29DB4C1D8765DAB73B36488</t>
  </si>
  <si>
    <t>nissan</t>
  </si>
  <si>
    <t>3A6A156A01891A13DFAB19A16D2DBABB84F1869B</t>
  </si>
  <si>
    <t>3A7528436E0DD9675FB12750F3EDE23CF74F4ACB</t>
  </si>
  <si>
    <t>sotlar</t>
  </si>
  <si>
    <t>3A7554FFD5425F4E40EF3E2942F2AAC3AB9577A1</t>
  </si>
  <si>
    <t>newtothisbegentle</t>
  </si>
  <si>
    <t>3A7DECCC2C17843EADD97A1D875F96AA838D6B95</t>
  </si>
  <si>
    <t>Beluga</t>
  </si>
  <si>
    <t>3A8836B2549C55BD62B2137D14B743EEA4EC0444</t>
  </si>
  <si>
    <t>ViDiBox</t>
  </si>
  <si>
    <t>3A901D1D97500D021E9BDD2A06BE5A846051CD0F</t>
  </si>
  <si>
    <t>TykRelay07</t>
  </si>
  <si>
    <t>3AA7597569652376F6AED3BC3BA766A45770C5B6</t>
  </si>
  <si>
    <t>tengu</t>
  </si>
  <si>
    <t>3AA7864F1EB63F3096C341B359052B957FB42557</t>
  </si>
  <si>
    <t>mnfr01Gwenael</t>
  </si>
  <si>
    <t>3AAAC21499AC38E41A49F3029134C5F58C16B7E8</t>
  </si>
  <si>
    <t>MercuryV</t>
  </si>
  <si>
    <t>3AB74F5702FF40BE1ECA6674B827EBA509946EC8</t>
  </si>
  <si>
    <t>nati</t>
  </si>
  <si>
    <t>3AC0D6E5E54CA4D2CB7DDCCDC29D618F7EE5C334</t>
  </si>
  <si>
    <t>msa</t>
  </si>
  <si>
    <t>3AD81EDE94BBC6D7F0034BB3B119080EA47BD6B5</t>
  </si>
  <si>
    <t>SoBG4r9Rvi</t>
  </si>
  <si>
    <t>3AE216E5B170C3864EFD978B4E6E0254DECD7312</t>
  </si>
  <si>
    <t>jaffacakemonster1</t>
  </si>
  <si>
    <t>3AF69B3ECCB000879CA1BCD0B36B619DBF712291</t>
  </si>
  <si>
    <t>Karai</t>
  </si>
  <si>
    <t>3B2B58E7FF5EE2E8803A07B8EFB772AFB8E3D1E2</t>
  </si>
  <si>
    <t>3B44659B9A4B380511C5EA87EF641EB2DFDEDC67</t>
  </si>
  <si>
    <t>BeTheChange</t>
  </si>
  <si>
    <t>3B4E3571662AD6759D9B3DF454D281E16672F49E</t>
  </si>
  <si>
    <t>ChiwawasCanDance</t>
  </si>
  <si>
    <t>3B4FA23831CC69C136418B0305381A5103A3B470</t>
  </si>
  <si>
    <t>FRNode1EddaiSu</t>
  </si>
  <si>
    <t>3B52392E2256C35CDCF7801FF898FC88CE6D431A</t>
  </si>
  <si>
    <t>bakunin3</t>
  </si>
  <si>
    <t>3B5C6ED2C1DECEB32BF1AD9B7B272F4CE9CE0656</t>
  </si>
  <si>
    <t>billingham</t>
  </si>
  <si>
    <t>3B5CE79EA6618CA57E2DD59EB9DF053661FFE608</t>
  </si>
  <si>
    <t>ducky</t>
  </si>
  <si>
    <t>3B6A8E4D7D35F4B24CEA06D73ADF8075A3D2BFF1</t>
  </si>
  <si>
    <t>p1onX01</t>
  </si>
  <si>
    <t>3B73B45B47B8E0E44CBBA214FEBCC2F217855949</t>
  </si>
  <si>
    <t>saygutentag11</t>
  </si>
  <si>
    <t>3B872B0F748DAC27A3B909021970B18A760BB1B6</t>
  </si>
  <si>
    <t>cloudcuckooland</t>
  </si>
  <si>
    <t>3B9346A8EB45425D6E911830D85FAC15C9FB54DD</t>
  </si>
  <si>
    <t>3BAD73517BA45B685D5C8E5F4C32A729459275CA</t>
  </si>
  <si>
    <t>cn</t>
  </si>
  <si>
    <t>3BADB3EFFB87534736BFAC9A2024AB78401BDBC3</t>
  </si>
  <si>
    <t>dexter</t>
  </si>
  <si>
    <t>3BB035514F8246AC367B5370F4FE120BB11D8C6D</t>
  </si>
  <si>
    <t>kerly</t>
  </si>
  <si>
    <t>3BB34C63072D9D10E836EE42968713F7B9325F66</t>
  </si>
  <si>
    <t>caersidi</t>
  </si>
  <si>
    <t>3BB34CCD8EA9C804C5C5361B21F33767F220801D</t>
  </si>
  <si>
    <t>venser</t>
  </si>
  <si>
    <t>3BB82EFDF487B753EC0B0ADB6B449F13E0AAA132</t>
  </si>
  <si>
    <t>NiceRelay</t>
  </si>
  <si>
    <t>3BBF9D98C7D058D7C2E60F6BA5BD574CB4F3FE26</t>
  </si>
  <si>
    <t>Tiny</t>
  </si>
  <si>
    <t>3BC7D4276D67D466857EC7369DACE13425D6C8B8</t>
  </si>
  <si>
    <t>3BD1376CD339EDAC6AEFCF355A703A16AF913496</t>
  </si>
  <si>
    <t>Raspi53Tor</t>
  </si>
  <si>
    <t>3BD3DD829C41A40122E72D78E26146A080F36DB0</t>
  </si>
  <si>
    <t>jolly</t>
  </si>
  <si>
    <t>3BE0EB0590FEF0421302AB1A3F88781F753451F5</t>
  </si>
  <si>
    <t>defiant</t>
  </si>
  <si>
    <t>3BE84242941D857CCE30CB02D7F99A40913CF7B2</t>
  </si>
  <si>
    <t>3BF3AA22BF6DEA2AB54FBF25B72B9B7BB80B5167</t>
  </si>
  <si>
    <t>ktcagency</t>
  </si>
  <si>
    <t>3BF3F0040DAF6E64B61B44568AF8EDE460F57E02</t>
  </si>
  <si>
    <t>hers</t>
  </si>
  <si>
    <t>3C3841B8C21D841DF047D54567007409926874C3</t>
  </si>
  <si>
    <t>3C43A3224C8A58370C490ECAEE6386CCECAC5783</t>
  </si>
  <si>
    <t>servbr4</t>
  </si>
  <si>
    <t>3C4BD86C311D6ED10DFAF18C09F20B9DD0E1A6B3</t>
  </si>
  <si>
    <t>RonDavis</t>
  </si>
  <si>
    <t>3C4CE22BE5EF667B04CB9593C1BD0B4D0F20751B</t>
  </si>
  <si>
    <t>zeroawesome</t>
  </si>
  <si>
    <t>3C5915348D731505C48112F4F03235FDE7B8C837</t>
  </si>
  <si>
    <t>AccessNow001</t>
  </si>
  <si>
    <t>3C59605A12D2104CCEC719662550231CF6975D05</t>
  </si>
  <si>
    <t>Anbarocrator</t>
  </si>
  <si>
    <t>3C5DAD32CB9D9C44BC986C676B76C27AAC3B50ED</t>
  </si>
  <si>
    <t>elmar283</t>
  </si>
  <si>
    <t>3C638F95F36671FC71690C7BBE252E21920044D5</t>
  </si>
  <si>
    <t>glenda1</t>
  </si>
  <si>
    <t>3C6A7B531F311E53D88D5FEF414596F2BBA76620</t>
  </si>
  <si>
    <t>anonymous1112</t>
  </si>
  <si>
    <t>3C70B6A6E1ED24C9E79FDA45919D71ADD6F50D6A</t>
  </si>
  <si>
    <t>3C79699D4FBC37DE1A212D5033B56DAE079AC0EF</t>
  </si>
  <si>
    <t>bauruine203</t>
  </si>
  <si>
    <t>3C8613B31CFD3890F7EF8AD4DA088FF49ACB839E</t>
  </si>
  <si>
    <t>3CA0D15567024D2E0B557DC0CF3E962B37999A79</t>
  </si>
  <si>
    <t>QuintexAirVPN30</t>
  </si>
  <si>
    <t>3CA2B91F2F2720202DD845E0E4C827E720CF5430</t>
  </si>
  <si>
    <t>lattera01</t>
  </si>
  <si>
    <t>3CB55021C1BF1CEAB29F9ADE8DD46714658F2A86</t>
  </si>
  <si>
    <t>DABAJIKA</t>
  </si>
  <si>
    <t>3CBF0B313362E1037ECD659E90BC02C59CB5BEDE</t>
  </si>
  <si>
    <t>ApeLovesCocks</t>
  </si>
  <si>
    <t>3CC560D95A1391E362DA59FEA550383F945ED206</t>
  </si>
  <si>
    <t>123biker456</t>
  </si>
  <si>
    <t>3CCA722A0DB4E676B96109D61C4E9DCF2F0009EB</t>
  </si>
  <si>
    <t>1EpHny</t>
  </si>
  <si>
    <t>3CD5F7766CF8E96FE315678B0CAC6A5B999FC47D</t>
  </si>
  <si>
    <t>wintermaerchen</t>
  </si>
  <si>
    <t>3CDB44F7381CD0C1A90CC0B1561EF6AF11EF4C37</t>
  </si>
  <si>
    <t>3CE90527D5712296B58E7EB7CD57F7D388D25FBB</t>
  </si>
  <si>
    <t>modupe</t>
  </si>
  <si>
    <t>3CEA56B817455E13C4B063E7D3E7726C286F7C9B</t>
  </si>
  <si>
    <t>OnionRaspberrySoup</t>
  </si>
  <si>
    <t>3CEACE6C1AAC54B6CC26BC777C902E9096C26349</t>
  </si>
  <si>
    <t>waltw</t>
  </si>
  <si>
    <t>3CF4C6996B185090A576DB2170802FE9986F0553</t>
  </si>
  <si>
    <t>cockroach</t>
  </si>
  <si>
    <t>3CF86D377A8AD6FBF4E3FF61A03AAA5D8FF007E2</t>
  </si>
  <si>
    <t>zesaver</t>
  </si>
  <si>
    <t>3D1A604FFB73618BB205EF868DB52C856ACD5FE2</t>
  </si>
  <si>
    <t>BUKKAKE</t>
  </si>
  <si>
    <t>3D35526085F3BC725437F9605F800ADD81AF920E</t>
  </si>
  <si>
    <t>staticit</t>
  </si>
  <si>
    <t>3D42D2B37379C5E3AB5B4D524834A1353BD1499E</t>
  </si>
  <si>
    <t>sometornode258</t>
  </si>
  <si>
    <t>3D512D9ACD9A6056ED6EA20C46406FA5A6788321</t>
  </si>
  <si>
    <t>Gigi</t>
  </si>
  <si>
    <t>3D615DEF97F387631F50201FAFA6E7B67FDF3FEF</t>
  </si>
  <si>
    <t>elektrobier2</t>
  </si>
  <si>
    <t>3D6C776E8BE9E8AE5D0591594117999E3C5498C8</t>
  </si>
  <si>
    <t>marvin</t>
  </si>
  <si>
    <t>3D765C586CCA8B437B7697EA2CE6A51312530AB1</t>
  </si>
  <si>
    <t>VERITAS</t>
  </si>
  <si>
    <t>3D792BF5A4216F8F44B72ADFC0BBC74D13229575</t>
  </si>
  <si>
    <t>JustAnotherTorUser</t>
  </si>
  <si>
    <t>3D7E274A87D9A89AF064C13D1EE4CA1F184F2600</t>
  </si>
  <si>
    <t>schokomilch</t>
  </si>
  <si>
    <t>3D85CFD6C40C5BFBB10D053D00B023764F31C8C8</t>
  </si>
  <si>
    <t>3D94064424D61D6ECCC988BE3AF1067F6E6C4C4A</t>
  </si>
  <si>
    <t>parisnovgnet</t>
  </si>
  <si>
    <t>3D9D81614AAB3CF038FD839D928594D166D359FD</t>
  </si>
  <si>
    <t>fucker</t>
  </si>
  <si>
    <t>3DA54600E615E5AF841C03FB81D7321735562B5B</t>
  </si>
  <si>
    <t>summerisle</t>
  </si>
  <si>
    <t>3DABA32A1A2E7926FA61C3F23F955F8683240FB2</t>
  </si>
  <si>
    <t>mynewnode</t>
  </si>
  <si>
    <t>3DAEB93223247937F7D488689F79B9203371E018</t>
  </si>
  <si>
    <t>vjayDuckdnsOrg</t>
  </si>
  <si>
    <t>3DB3C20528D4237A618833DFB2F4659B27761482</t>
  </si>
  <si>
    <t>maczanka</t>
  </si>
  <si>
    <t>3DB45F21092D6F97AE2AEF3C4BAA8AFF89758F1C</t>
  </si>
  <si>
    <t>3DD38859A9FB5843B8DAEC3A09DCAA318CFF3B07</t>
  </si>
  <si>
    <t>3DD929718FE6CF024D7718EEFCDDD98AAEF78BC4</t>
  </si>
  <si>
    <t>RedOctober</t>
  </si>
  <si>
    <t>3DDCC4CC55C3605777C525FDB6493434BEA13A95</t>
  </si>
  <si>
    <t>3DDD1E8ECAB9B9EE78FD5C8F6EF836DBFFBAD5DE</t>
  </si>
  <si>
    <t>FlorzsNode</t>
  </si>
  <si>
    <t>3DE567C1350C0E858C6147AECB06EA9B3EAF3261</t>
  </si>
  <si>
    <t>sonsorolDotNet</t>
  </si>
  <si>
    <t>3DEEA96E80CCA0307F90F3C9BA645E8306ACFF3D</t>
  </si>
  <si>
    <t>3DF28C6A21F9F063FA1640F7367BE8143816D40F</t>
  </si>
  <si>
    <t>DerRaffke</t>
  </si>
  <si>
    <t>3E13E2EB87CCF5690564EE33E9F9F9F80B229FBB</t>
  </si>
  <si>
    <t>hotzenplotz</t>
  </si>
  <si>
    <t>3E1466DC2706C7593838E7F202481B9ED9ABD060</t>
  </si>
  <si>
    <t>3E1A530AA44395261D425899CED3A73AC4EABA7D</t>
  </si>
  <si>
    <t>AsukaWATARAI</t>
  </si>
  <si>
    <t>3E2C933BE54585C760FD6D2F3FA7A33E373A7145</t>
  </si>
  <si>
    <t>judas</t>
  </si>
  <si>
    <t>3E3AFAF9EEE5D85F1EED644A76CDFD73F7891E7A</t>
  </si>
  <si>
    <t>serpent</t>
  </si>
  <si>
    <t>3E4A0BC9ADF3CCC20BEA0F21E328333DC4831C19</t>
  </si>
  <si>
    <t>3E4EA6018F643C566D4380A69BD2A432177D71A7</t>
  </si>
  <si>
    <t>datapusher</t>
  </si>
  <si>
    <t>3E50CBCA98A20F637BC4551FD4F132D062DB9A51</t>
  </si>
  <si>
    <t>RSF12thMarch</t>
  </si>
  <si>
    <t>3E53D3979DB07EFD736661C934A1DED14127B684</t>
  </si>
  <si>
    <t>3E59DD30A80C5633BD939E36E79DCD0E655B794C</t>
  </si>
  <si>
    <t>3E60A9010E2BF8E9387FAB6C3F939A29DA6BB1D8</t>
  </si>
  <si>
    <t>gudegast</t>
  </si>
  <si>
    <t>3E675B3994A81CBF8226C659A73900CC545B9A5E</t>
  </si>
  <si>
    <t>WedosCZ1</t>
  </si>
  <si>
    <t>3E875C99BD8A6C031FDD31450FB4633BB2A17B2D</t>
  </si>
  <si>
    <t>CH4528RAS</t>
  </si>
  <si>
    <t>3E957D869E0DD829FA249E22D8A741AA30B938C2</t>
  </si>
  <si>
    <t>3EA19ECBCD54175173C65CD84BD081C1227FFAAB</t>
  </si>
  <si>
    <t>darthsidious</t>
  </si>
  <si>
    <t>3EA319C6D69C409A41A282BEDE1EE5500FA31B0E</t>
  </si>
  <si>
    <t>athametty</t>
  </si>
  <si>
    <t>3EB8545B6F6B17F4B87B42AB41EC0709DFE506EF</t>
  </si>
  <si>
    <t>norco</t>
  </si>
  <si>
    <t>3EBDF84DE3B16F0EBF7D51450F07913A02EFDA6C</t>
  </si>
  <si>
    <t>BrassHornExit05</t>
  </si>
  <si>
    <t>3ED5EB1905E8A646EA3D1CF46076C93832701077</t>
  </si>
  <si>
    <t>FreeBSD</t>
  </si>
  <si>
    <t>3EDD00245D93664A33A724BA377150E5531ED033</t>
  </si>
  <si>
    <t>twoface</t>
  </si>
  <si>
    <t>3EF6351E91E1C83AFEB405C7DE8026B0503C8243</t>
  </si>
  <si>
    <t>Refogado</t>
  </si>
  <si>
    <t>3F05B8C1DF491BBF5E7DD199440911A84D9165D8</t>
  </si>
  <si>
    <t>3F065BB0B02FB2303E144383D16C47A7DED75AE7</t>
  </si>
  <si>
    <t>joszef</t>
  </si>
  <si>
    <t>3F092986E9B87D3FDA09B71FA3A602378285C77A</t>
  </si>
  <si>
    <t>NYCBUG1</t>
  </si>
  <si>
    <t>3F1BA92573962031B102908857E21F6B0893AD7A</t>
  </si>
  <si>
    <t>freiheit</t>
  </si>
  <si>
    <t>3F1E40DC5F7837AACBF7DA065F62E9160042F46C</t>
  </si>
  <si>
    <t>3F30E3887FA39352D605BEE7A28597A88C08B5B6</t>
  </si>
  <si>
    <t>3F31B48C39945C18FA31B7E3796DDCCF33660C9C</t>
  </si>
  <si>
    <t>ValleTor2</t>
  </si>
  <si>
    <t>3F35DD89DE246B3A57B9F982386B3CF0BC50C7E9</t>
  </si>
  <si>
    <t>4409i64923</t>
  </si>
  <si>
    <t>3F39BC367D7FCF3F631C49190F4D0C4312307A8F</t>
  </si>
  <si>
    <t>zaunpfahl</t>
  </si>
  <si>
    <t>3F46674C3D7089635CF9E49122492471C3D823B6</t>
  </si>
  <si>
    <t>rootlink01</t>
  </si>
  <si>
    <t>3F48C15EE2B75D60BBFF26078225152486E3AB7F</t>
  </si>
  <si>
    <t>3F55260D3B78CFD21C2FDD9DFA133D4AC3F34204</t>
  </si>
  <si>
    <t>torrelay1</t>
  </si>
  <si>
    <t>3F7640B92E6FF2D32152C7933771DD3515CF4113</t>
  </si>
  <si>
    <t>atomized2</t>
  </si>
  <si>
    <t>3F7E447D5AD689E6447A431DEFFE7574F3CE5A32</t>
  </si>
  <si>
    <t>caTOR1</t>
  </si>
  <si>
    <t>3F922C8CDED5ACE1816129143B815031B3C0E7E5</t>
  </si>
  <si>
    <t>prentace</t>
  </si>
  <si>
    <t>3F97805E9D8A3866F95A632B35EF5D9DD5FEB3B7</t>
  </si>
  <si>
    <t>totor</t>
  </si>
  <si>
    <t>3FA93D41E9A7C4C47B77C0D7F617999B6D5D0B62</t>
  </si>
  <si>
    <t>alqnetwork</t>
  </si>
  <si>
    <t>3FAC9551DC42A5D45438CE5B6D5420F9B1C6B23A</t>
  </si>
  <si>
    <t>3FBB31F077517AA14A7F980D29101A9C229B3468</t>
  </si>
  <si>
    <t>FreeBogatovForReal</t>
  </si>
  <si>
    <t>3FCFD4FF0052F72F06DD4D01B87873499E9512F8</t>
  </si>
  <si>
    <t>3FD2B31131DEF65E95FF66D1CE8B92E82958FE8B</t>
  </si>
  <si>
    <t>Carthage</t>
  </si>
  <si>
    <t>3FDD2586B98C33652F2F1512321EF43A5874C9AD</t>
  </si>
  <si>
    <t>crabapples</t>
  </si>
  <si>
    <t>3FDDFA6C9F439D0AEDC3D770A21A9BDEEE6FD788</t>
  </si>
  <si>
    <t>3FE5465EAC71AAFB5F83051ED8E3A67D612078EF</t>
  </si>
  <si>
    <t>kremidi</t>
  </si>
  <si>
    <t>3FEBFB6A491D30CACC2C2995EDB41717A6F94E95</t>
  </si>
  <si>
    <t>remedy</t>
  </si>
  <si>
    <t>3FF0DD5AC13713D319E09C40E93E0D26717B851D</t>
  </si>
  <si>
    <t>19dotrs</t>
  </si>
  <si>
    <t>40026177178FE1663109B375A5DB0A3F18654B31</t>
  </si>
  <si>
    <t>FishersTorRelay2</t>
  </si>
  <si>
    <t>40090C03566D79B1964BCD0B22360F5F23E23708</t>
  </si>
  <si>
    <t>Razor</t>
  </si>
  <si>
    <t>4031460683AE9E0512D3620C2758D98758AC6C93</t>
  </si>
  <si>
    <t>niftyeuropeanrabbit</t>
  </si>
  <si>
    <t>40336F7357579CD59BD0B7B35BB0C35468F1F7C0</t>
  </si>
  <si>
    <t>LuXun2</t>
  </si>
  <si>
    <t>4047AE1B02A7FB8A8687BC080B75000C2DA09B86</t>
  </si>
  <si>
    <t>PaPTor1r1</t>
  </si>
  <si>
    <t>40553E10E9BE981544BB8E0D21C1572A84884AB6</t>
  </si>
  <si>
    <t>torhole</t>
  </si>
  <si>
    <t>40571B89BC1D6C128AB67E380F4426524084098D</t>
  </si>
  <si>
    <t>BernardsHouse</t>
  </si>
  <si>
    <t>4069475EFBF8CF0D4FB8046D44B96796E878C357</t>
  </si>
  <si>
    <t>forgotten</t>
  </si>
  <si>
    <t>4069A4514E981B53F394290B09678BEE2D12E8B8</t>
  </si>
  <si>
    <t>whatwhatbox</t>
  </si>
  <si>
    <t>4076A35D83DFF84E75639378FDF68FEF3302D8EB</t>
  </si>
  <si>
    <t>tototoararar</t>
  </si>
  <si>
    <t>4099DEA68268A5ED261078DE1734891334A146F9</t>
  </si>
  <si>
    <t>arighttospeak</t>
  </si>
  <si>
    <t>409F4B70F4CFCE6B4DFFAD5F4CABF8FE94BF4029</t>
  </si>
  <si>
    <t>AutonomyCube</t>
  </si>
  <si>
    <t>40A60D1F1E8AFBED22FCB30B3FBE2E275A14CF99</t>
  </si>
  <si>
    <t>elektrobier3</t>
  </si>
  <si>
    <t>40AB8138F3B66ED1052554CBB87B149B4E47C9EA</t>
  </si>
  <si>
    <t>40B206539ECDF83ACEAA34245CC82508077BBA14</t>
  </si>
  <si>
    <t>TorMeSoftly</t>
  </si>
  <si>
    <t>40B45497B74B8F9BD1F793ADC67787B019561DBE</t>
  </si>
  <si>
    <t>FlashHare</t>
  </si>
  <si>
    <t>40BAAD8EC51C8628AF068422B44884DE775FC2FA</t>
  </si>
  <si>
    <t>Venom96669</t>
  </si>
  <si>
    <t>40C49E7E17398AAA2220B88B93C13C3E8A1EB46C</t>
  </si>
  <si>
    <t>40C773D9F2B16143CDB2ADB661DDC6BB12EF3E2C</t>
  </si>
  <si>
    <t>Jans1</t>
  </si>
  <si>
    <t>40D3CCEEE5B9BE2128684C15E57698D4BA1D826D</t>
  </si>
  <si>
    <t>40D53DBFD568B9CE463A1210BB6B3F9D87D1609E</t>
  </si>
  <si>
    <t>ogresarelikeonions</t>
  </si>
  <si>
    <t>40DD356E8F3C53FA9251B561CF956302791AAFF5</t>
  </si>
  <si>
    <t>40E3449E130E5A4C34670A660BE9D4358213C46D</t>
  </si>
  <si>
    <t>Pain</t>
  </si>
  <si>
    <t>40E3532B2440BFFFE4DCC9A58C9878F0F1F9F333</t>
  </si>
  <si>
    <t>40E7D6CE5085E4CDDA31D51A29D1457EB53F12AD</t>
  </si>
  <si>
    <t>Quintex12</t>
  </si>
  <si>
    <t>40EA4C2D7D0D35900341B95CCCDC8167C649B43A</t>
  </si>
  <si>
    <t>aaar2d2de</t>
  </si>
  <si>
    <t>40F89F4D6724B81A4500A954B0EFC252A0C69C76</t>
  </si>
  <si>
    <t>BR101</t>
  </si>
  <si>
    <t>40FAE4540CF4C126B1B15C0F5E048FDBD66E2D88</t>
  </si>
  <si>
    <t>fennee</t>
  </si>
  <si>
    <t>4103A967CE5F12ADE0E52A5439298BE031014636</t>
  </si>
  <si>
    <t>CoolestD00d</t>
  </si>
  <si>
    <t>4109314E35C8E4084AE2BC1711562D380077B1F0</t>
  </si>
  <si>
    <t>BadAx0r</t>
  </si>
  <si>
    <t>4110896316AD7B3EE752062458F3952B294F84F5</t>
  </si>
  <si>
    <t>eltaarts</t>
  </si>
  <si>
    <t>412BAA4DE44DA7D14583DE63CEB3DF89835E6AC8</t>
  </si>
  <si>
    <t>MCdrKNe</t>
  </si>
  <si>
    <t>414169CD9733D3BFEBA6EB04DD2C8D8F904B1D52</t>
  </si>
  <si>
    <t>41539B8FD55F94DC6017A29CDCC623977F118A30</t>
  </si>
  <si>
    <t>jupitera</t>
  </si>
  <si>
    <t>4153E56F7E23B27434326A04604D1F6980A0C050</t>
  </si>
  <si>
    <t>FlashSheep</t>
  </si>
  <si>
    <t>4168D6DACFEEBF6B70910C8170EBC0F7619B10E5</t>
  </si>
  <si>
    <t>41781FDC57238DAB955DF6D6E8400CEC5ACBE706</t>
  </si>
  <si>
    <t>coffswifi3</t>
  </si>
  <si>
    <t>417FC40312E2C392EFC569145E3D052716E7C27E</t>
  </si>
  <si>
    <t>D4M1</t>
  </si>
  <si>
    <t>4181B97ECDB6556E18D7A3961F1F8DC8F1D8C146</t>
  </si>
  <si>
    <t>DC225Relay2</t>
  </si>
  <si>
    <t>4185C7D340B73B081F181C094B30032B59082BE3</t>
  </si>
  <si>
    <t>kaThor01</t>
  </si>
  <si>
    <t>4192E0827E54653AAB556F02AE744637E2EB0F5C</t>
  </si>
  <si>
    <t>wiggum</t>
  </si>
  <si>
    <t>4193DA47E27160B5AC2A9244B70B9055BF77457C</t>
  </si>
  <si>
    <t>managermanager</t>
  </si>
  <si>
    <t>41A3C16269C7B63DB6EB741DBDDB4E1F586B1592</t>
  </si>
  <si>
    <t>rofltor2</t>
  </si>
  <si>
    <t>41C59606AFE1D1AA6EC6EF6719690B856F0B6587</t>
  </si>
  <si>
    <t>TorExitMoldova2</t>
  </si>
  <si>
    <t>41D2F6D866E7638138CF9F282A280F96BD020D25</t>
  </si>
  <si>
    <t>comnetkyberpuhe</t>
  </si>
  <si>
    <t>41D9FA6F41B5005D53BFEE4FA86D51C9383E8690</t>
  </si>
  <si>
    <t>QuelonaSec</t>
  </si>
  <si>
    <t>41F07731207742860D43AC426FBAE2F3947BD1CA</t>
  </si>
  <si>
    <t>Quincy</t>
  </si>
  <si>
    <t>41F204CF3AE4472E5F1C9456A47FE4DFA282D4C1</t>
  </si>
  <si>
    <t>0x42FF</t>
  </si>
  <si>
    <t>41F517C773EE0B4F46C4DA46D28CCD8824773708</t>
  </si>
  <si>
    <t>RRDOTR1</t>
  </si>
  <si>
    <t>41F7BECBE32C5E9E6B3AF1B8D2EE2CD4A76BB8CF</t>
  </si>
  <si>
    <t>Potatoe</t>
  </si>
  <si>
    <t>4200DA9753C67910D39DE0FFA1C44E333427A68A</t>
  </si>
  <si>
    <t>4204C1B166CCE784CF38B02E4A0C94640A2BECA2</t>
  </si>
  <si>
    <t>TheEpTic2</t>
  </si>
  <si>
    <t>423CB62EB8DDB39487CADFA672812D1DC76A25C7</t>
  </si>
  <si>
    <t>cleverrelaynickname</t>
  </si>
  <si>
    <t>4257878B710A1A1307DD59174530BF6BF313A997</t>
  </si>
  <si>
    <t>425E358E94FB53E7F11AF2D9AB60DE25F534BA1A</t>
  </si>
  <si>
    <t>farroni</t>
  </si>
  <si>
    <t>42645860028723FD57B5694E74C38C956E3476BE</t>
  </si>
  <si>
    <t>NoisePollution</t>
  </si>
  <si>
    <t>42666081312739291086EEE94720054C8FEDCFAE</t>
  </si>
  <si>
    <t>patrickod01</t>
  </si>
  <si>
    <t>426B9BC3663695C9702CD2DF3E78FB9EBE8BAA54</t>
  </si>
  <si>
    <t>whitegods2</t>
  </si>
  <si>
    <t>426C34EC356E885CFA1458C47C033F53CF9649A9</t>
  </si>
  <si>
    <t>MagicRelay</t>
  </si>
  <si>
    <t>4273E6D162ED2717A1CF4207A254004CD3F5307B</t>
  </si>
  <si>
    <t>AccessNow000</t>
  </si>
  <si>
    <t>427DEDAA28D39672F3D9B7714170C724634671F3</t>
  </si>
  <si>
    <t>loxodonta</t>
  </si>
  <si>
    <t>4280688117CB33E2D1A07CD84DDAD3B3FC9685AF</t>
  </si>
  <si>
    <t>Grga</t>
  </si>
  <si>
    <t>4286335FA7279FCA3F44B7EF93BC5F2C1EB9A55F</t>
  </si>
  <si>
    <t>428C0351D6B96F21A88825463F1E4546363561CA</t>
  </si>
  <si>
    <t>0x00A</t>
  </si>
  <si>
    <t>428DF83725F4F2309D205DEB368BEB04F2E08E84</t>
  </si>
  <si>
    <t>428E4CD88050AF5EB598B1CAB7893E1FE73A5D34</t>
  </si>
  <si>
    <t>4292DF2CFC975F7747CC333EA400AC55451F37DE</t>
  </si>
  <si>
    <t>429848654030EBB6127FED0E471EE2A0B320FF98</t>
  </si>
  <si>
    <t>uli6gWhFzfEQWhb9002</t>
  </si>
  <si>
    <t>429D7D877DDCB645EE21EE452D60F364E5628E74</t>
  </si>
  <si>
    <t>42A1B8E63FB3594126F05227F4E3BA54A5D9CDCF</t>
  </si>
  <si>
    <t>42B1018CA8A71A882541C24000EAE5B0AED48FEF</t>
  </si>
  <si>
    <t>42B56AA0FCFE89693E7E62416F7200E567CF9912</t>
  </si>
  <si>
    <t>netcupsucks2</t>
  </si>
  <si>
    <t>42B66095837A0D78AC6F8480D423CA4622E39AE0</t>
  </si>
  <si>
    <t>42C0969DCB98D3C5B481270D284489C799662F9F</t>
  </si>
  <si>
    <t>Discovery</t>
  </si>
  <si>
    <t>42CD4652E41A87B6B8CDB9BF288BFE2604B2EEE9</t>
  </si>
  <si>
    <t>thuer</t>
  </si>
  <si>
    <t>42D58335381BC9BB8C9ED98D390109EB74DBCBC4</t>
  </si>
  <si>
    <t>42DE7C499956D0C860935171F825E45B5AED9211</t>
  </si>
  <si>
    <t>42E65F587E60FE74896E6C2AF376739DE793C02A</t>
  </si>
  <si>
    <t>nevermind</t>
  </si>
  <si>
    <t>42E7CA20936DB50A762AC8BE6D12D79AC91A560E</t>
  </si>
  <si>
    <t>TheWaterGate</t>
  </si>
  <si>
    <t>42ED3E667FF7F543F3C7CA01FA6763FEE06D72A7</t>
  </si>
  <si>
    <t>grebo</t>
  </si>
  <si>
    <t>42ED91DD3768F6A2A194D094A7432CBE8DA004B1</t>
  </si>
  <si>
    <t>CalyxInstitute10</t>
  </si>
  <si>
    <t>42EF571377B911AAE44567078AC4F3EC03AAD57C</t>
  </si>
  <si>
    <t>Pathfinder</t>
  </si>
  <si>
    <t>431EA69FC4089BE4304AAEC38FEAE8BC8F8711C5</t>
  </si>
  <si>
    <t>yuicat1</t>
  </si>
  <si>
    <t>43209F6D50C657A56FE79AF01CA69F9EF19BD338</t>
  </si>
  <si>
    <t>QuintexAirVPN5</t>
  </si>
  <si>
    <t>4324F39698B6CF8D02BEF41950AE58C5A9F16A61</t>
  </si>
  <si>
    <t>torchon083</t>
  </si>
  <si>
    <t>4334D222B8200461B979D115FC0F68C8AF358D4E</t>
  </si>
  <si>
    <t>quartz</t>
  </si>
  <si>
    <t>43379A72D95594C8B40C1B7A777159F734FFFA5C</t>
  </si>
  <si>
    <t>zincnaxxfishnet</t>
  </si>
  <si>
    <t>433861B031781EC30EC45BDAE38A8493C27D08FB</t>
  </si>
  <si>
    <t>433B372D540FDC4D7C20965AC9C9C80EC7E260BB</t>
  </si>
  <si>
    <t>Mizar</t>
  </si>
  <si>
    <t>4340B1D4E9118619F97DB0E54D38ED919E11C7B9</t>
  </si>
  <si>
    <t>devguardianproject</t>
  </si>
  <si>
    <t>434EA1FB90BFE397CEADC22FD79A965C6D84BB01</t>
  </si>
  <si>
    <t>4353F687E1D1C6AA9789385920EEA929BC825603</t>
  </si>
  <si>
    <t>MCP</t>
  </si>
  <si>
    <t>43542F81BFFFC824B41FA31EFED804B02D4146D7</t>
  </si>
  <si>
    <t>fastrelay01</t>
  </si>
  <si>
    <t>4357DBB0FFB043C000A214C4FB4A27C8B8BC20AC</t>
  </si>
  <si>
    <t>frcy</t>
  </si>
  <si>
    <t>43747600914DFF0A1045D3CD89D6F1E7B54715CF</t>
  </si>
  <si>
    <t>437689AB14557C10061D4DCDC83670DF0947E8C9</t>
  </si>
  <si>
    <t>438D74AF4F866B13A9560A746D51731402C5D9B6</t>
  </si>
  <si>
    <t>439D0447772CB107B886F7782DBC201FA26B92D1</t>
  </si>
  <si>
    <t>pablobm001</t>
  </si>
  <si>
    <t>43A78DBCE2550823DADB31B1497BA71FC93F8E17</t>
  </si>
  <si>
    <t>deezrelays</t>
  </si>
  <si>
    <t>43AD3376735B4A227920AD06D2D9B6970B3C75DF</t>
  </si>
  <si>
    <t>torrentor</t>
  </si>
  <si>
    <t>43AF24071B400911629D5BC9FC20DE335F9DFC00</t>
  </si>
  <si>
    <t>DieYouRebelScum1</t>
  </si>
  <si>
    <t>43BB8F3D14289092BEC1C57C555A4031409E77A5</t>
  </si>
  <si>
    <t>PinkiePie</t>
  </si>
  <si>
    <t>43C00EBE7D8569C6F677AB5472A0E7ABD5F1C9B6</t>
  </si>
  <si>
    <t>skycow2</t>
  </si>
  <si>
    <t>43C5AB1B4FB2236C342D9E4915881BE87D68971F</t>
  </si>
  <si>
    <t>43CD22267A8AC162B298456216CD7EC051DE3637</t>
  </si>
  <si>
    <t>whitehole</t>
  </si>
  <si>
    <t>43D76CAE512126B74E947B8583AA9AA8D364386F</t>
  </si>
  <si>
    <t>incubos</t>
  </si>
  <si>
    <t>43E187B8C7361F47EA968ED5389435865D7F4FE7</t>
  </si>
  <si>
    <t>Linode</t>
  </si>
  <si>
    <t>43F81635C748375B83D60260E219B816310DF9C6</t>
  </si>
  <si>
    <t>test</t>
  </si>
  <si>
    <t>43FBC6B6A2794ADF0107528B5DB95EDE017B4724</t>
  </si>
  <si>
    <t>theconstruct</t>
  </si>
  <si>
    <t>43FF22899C6811F1F0375D5F167E48A120F1407C</t>
  </si>
  <si>
    <t>happytobeofservice</t>
  </si>
  <si>
    <t>43FF3346A3F8E4ED27F631DC956C4CD8D6173D7A</t>
  </si>
  <si>
    <t>govanify</t>
  </si>
  <si>
    <t>4407AC0C7A21141B8ED3BCEAE5FA8E6F87E4EF6F</t>
  </si>
  <si>
    <t>headstrong</t>
  </si>
  <si>
    <t>440805AC6E608880BF7ABFC71294AB8D11E12F67</t>
  </si>
  <si>
    <t>SamboTorRelay</t>
  </si>
  <si>
    <t>441694D3100863E2F199D4A2446D73C6245E295C</t>
  </si>
  <si>
    <t>441849CD46C6136B9AC3DE77DA575F84B0AACF73</t>
  </si>
  <si>
    <t>442084B24129F6AFA67A43FF9EED1680D7EC24E0</t>
  </si>
  <si>
    <t>4426AF5AB505FD322AE8EFCA650EE9446ED62E0A</t>
  </si>
  <si>
    <t>dotfunc</t>
  </si>
  <si>
    <t>442D555E34DC2C50DAFEEB1CC33EDF6C027A4F1D</t>
  </si>
  <si>
    <t>MatrixTorRelay</t>
  </si>
  <si>
    <t>443423494889B0A3B39176A8BFC8A55AAFB01B74</t>
  </si>
  <si>
    <t>borgen</t>
  </si>
  <si>
    <t>4436A57FFE36F09368718BCFFF750EB86A4E00B9</t>
  </si>
  <si>
    <t>torpidsFRdigicube</t>
  </si>
  <si>
    <t>443F15CFFE631B3954B79478B7EFCFE2D19159B7</t>
  </si>
  <si>
    <t>44517C72DD0C7206E2B6E9FE3917406AE8AF3193</t>
  </si>
  <si>
    <t>Shakira</t>
  </si>
  <si>
    <t>445A89AA4600A5267FCDEE58C362A636366F6FEB</t>
  </si>
  <si>
    <t>fridur</t>
  </si>
  <si>
    <t>445BDDB8348293F84081C6F7E21BF0069B935960</t>
  </si>
  <si>
    <t>ZeiberSchnitzel</t>
  </si>
  <si>
    <t>445F1C853966624FB3CF1E12442570DC553CC2EC</t>
  </si>
  <si>
    <t>BrassHornExit01</t>
  </si>
  <si>
    <t>4466176358430CC74466767BBB254CB0DED8A49E</t>
  </si>
  <si>
    <t>Totonicapanp2</t>
  </si>
  <si>
    <t>446E0FF8A3D8855A818423B47D03D2FCBEA6C4AC</t>
  </si>
  <si>
    <t>Justrelay</t>
  </si>
  <si>
    <t>446EA5B46880B0C587797A867694E8183FCCE51A</t>
  </si>
  <si>
    <t>44730B2450213BC3E2DAA4854458D134F0644FF2</t>
  </si>
  <si>
    <t>RedLightDistrict</t>
  </si>
  <si>
    <t>4474D0487CCA5EF5A5DC3B1DBBEF0612C84157CC</t>
  </si>
  <si>
    <t>ventilaarrelay</t>
  </si>
  <si>
    <t>448150433FFE1E36EDB8C728C55F34BA699CD96E</t>
  </si>
  <si>
    <t>4483097867F6444533EAAA2D38B5479BE1F36412</t>
  </si>
  <si>
    <t>beingthere2</t>
  </si>
  <si>
    <t>4488EEA8CA1674020D9FCC2A176E1FDB9606F0B3</t>
  </si>
  <si>
    <t>HORUS3</t>
  </si>
  <si>
    <t>448A6700C521978BEDBABAD8837706AF82554AF0</t>
  </si>
  <si>
    <t>herestonothing</t>
  </si>
  <si>
    <t>448AD6789D64D659CA4A88D309F75EB286A64290</t>
  </si>
  <si>
    <t>kkfiislao05</t>
  </si>
  <si>
    <t>4495DEA0FE1200E8675065F0DA58E21C93A616CA</t>
  </si>
  <si>
    <t>raiteNode2</t>
  </si>
  <si>
    <t>44A22A98039C8FF35BF3E950DEF7037BB88FC4CB</t>
  </si>
  <si>
    <t>panic</t>
  </si>
  <si>
    <t>44A6A86E753D255F2DB3515CD4A5F1956F1176CC</t>
  </si>
  <si>
    <t>torokhin</t>
  </si>
  <si>
    <t>44A70CBE58D240A118B6B22AB410249E9B46D5C3</t>
  </si>
  <si>
    <t>DontWorryBeHappy</t>
  </si>
  <si>
    <t>44ACA9F9349E0F958E0F0F2ECCA45F8041DAB81C</t>
  </si>
  <si>
    <t>tiototo</t>
  </si>
  <si>
    <t>44B39168AE5040CFDC9182A3487DF9625942F6D9</t>
  </si>
  <si>
    <t>gangstatestOn33</t>
  </si>
  <si>
    <t>44D2ADC857B211761AA0272EEC2AABEB07AB49DF</t>
  </si>
  <si>
    <t>HowNowBrownCow</t>
  </si>
  <si>
    <t>44D98CC3AEDCC1A2D046993AF73368BD8AEC6846</t>
  </si>
  <si>
    <t>44DC23661E05DEFD94398936D9334987ABCB6E5E</t>
  </si>
  <si>
    <t>currentlane</t>
  </si>
  <si>
    <t>44EF5F90F4E15B2A7937B33908B79675086B0E4B</t>
  </si>
  <si>
    <t>ratcliff</t>
  </si>
  <si>
    <t>44F2432A093C746970DC34E2CA97E4EF71290054</t>
  </si>
  <si>
    <t>44F75ADF5153402807B7D2E5844B6BC8D5025079</t>
  </si>
  <si>
    <t>44FAF1249D46C79CE33A5234D8501261C40E670D</t>
  </si>
  <si>
    <t>peterfromthehill</t>
  </si>
  <si>
    <t>44FC675C2B4626F5886AFA5CCC5E7554821711C6</t>
  </si>
  <si>
    <t>kimoi</t>
  </si>
  <si>
    <t>44FF0B7CB4BAA2DDDABFCBCCDD1F7D592A46AE1D</t>
  </si>
  <si>
    <t>PolarisAHHSI</t>
  </si>
  <si>
    <t>4507C2582CBFE28735785981F045C542323EADBB</t>
  </si>
  <si>
    <t>Pi</t>
  </si>
  <si>
    <t>450B70656ACC646CEFBF707DA40CB8A91F5DE5A0</t>
  </si>
  <si>
    <t>angelam</t>
  </si>
  <si>
    <t>451EA8480EB18D682EEC2693E609E1B30E1BF4EB</t>
  </si>
  <si>
    <t>NOcensorship</t>
  </si>
  <si>
    <t>45327A5A410FC2B4316FE00B6DA1ACDD5FC89DB4</t>
  </si>
  <si>
    <t>4534586852B620EC4BBA61EC5CCC9D1B4D7D5BDD</t>
  </si>
  <si>
    <t>pikachu</t>
  </si>
  <si>
    <t>4543E40DED6BDC3E92400B1D0B9966EB709ECB64</t>
  </si>
  <si>
    <t>ZcashTor0in</t>
  </si>
  <si>
    <t>4544D4026D447CDA4F8E7F22ED73E8565CCA569E</t>
  </si>
  <si>
    <t>45453718539C94FFB02683FB97F3ACDF3BD06757</t>
  </si>
  <si>
    <t>45481CE4B6E6CDF9909EA19D2ABFD2181EAC8F7D</t>
  </si>
  <si>
    <t>4552CDA03B44F6DC90370BD08EC24FE6F92F4067</t>
  </si>
  <si>
    <t>debrouillard</t>
  </si>
  <si>
    <t>4553C1740A2C05045F9DDB0C9E73D691F4B79D49</t>
  </si>
  <si>
    <t>wommelator</t>
  </si>
  <si>
    <t>45582F4CCEE4BBF79B44A4853FDD82908B08D4A8</t>
  </si>
  <si>
    <t>tjwtechsvr3</t>
  </si>
  <si>
    <t>456C1E39B5780CD05267F8EFEF123A2FA8DB7715</t>
  </si>
  <si>
    <t>fithnovember</t>
  </si>
  <si>
    <t>457D6035A953805B82D2A9933EDE3A0EA4B675FE</t>
  </si>
  <si>
    <t>AUEBTor</t>
  </si>
  <si>
    <t>4587B58F494875B6ACF1E29B1D64B2C93BD533D3</t>
  </si>
  <si>
    <t>yuggeit</t>
  </si>
  <si>
    <t>45883B2139D609B9536E1287AC22D6FC480A1614</t>
  </si>
  <si>
    <t>westerbaan</t>
  </si>
  <si>
    <t>459056B0933F927A30806D4A19CB410990962D41</t>
  </si>
  <si>
    <t>n0trace</t>
  </si>
  <si>
    <t>45919C6852B8127782F907518FFBF0150CCFCC9B</t>
  </si>
  <si>
    <t>gyuhgyug</t>
  </si>
  <si>
    <t>459A11F6EE8F0BE2F08F72E155B85EABF5E54A3B</t>
  </si>
  <si>
    <t>rockhopper</t>
  </si>
  <si>
    <t>459B702FDA3C4E2AC443ACA1A1A74C0D49C31609</t>
  </si>
  <si>
    <t>459F4BD25008FEACF2485A05626CE6C949FD16BA</t>
  </si>
  <si>
    <t>PaimGochyo</t>
  </si>
  <si>
    <t>45A60C28E9A2BE26805A5BC157E69C59D42B9AA2</t>
  </si>
  <si>
    <t>sky</t>
  </si>
  <si>
    <t>45B3C4D398E964DB48736F9EBB6F909B5C573F77</t>
  </si>
  <si>
    <t>brasilhostil2</t>
  </si>
  <si>
    <t>45B7C97F195E6E455E8CA87140798C2BF65F333D</t>
  </si>
  <si>
    <t>45BAE6AE38238DE3C31AA6E3417627012FD51906</t>
  </si>
  <si>
    <t>45C79A1D4CA8E13CD7D83171B873ABA66287BE39</t>
  </si>
  <si>
    <t>Aquipped</t>
  </si>
  <si>
    <t>45CBBEA2D4DC6487570BE1841B43F8FC04CB9900</t>
  </si>
  <si>
    <t>therelay44</t>
  </si>
  <si>
    <t>45D6A70CAEC4A2C2FCE46A127E461FF852A41280</t>
  </si>
  <si>
    <t>MCL1</t>
  </si>
  <si>
    <t>45D81A594C458BAA2AFADADC507B6C784EB68D63</t>
  </si>
  <si>
    <t>BlackLabsHelpTor</t>
  </si>
  <si>
    <t>45D9C8F1DFBAF99BD24243CA6A9028769488022D</t>
  </si>
  <si>
    <t>GreasyRelayDell</t>
  </si>
  <si>
    <t>45E2D7BE8D42A13A627BE13A66503F848861C5DE</t>
  </si>
  <si>
    <t>ltbl</t>
  </si>
  <si>
    <t>45F714357DCCD4F124A2BCD369E301FD8F97248B</t>
  </si>
  <si>
    <t>niccokunzmann</t>
  </si>
  <si>
    <t>45F80CFCE0FF65EAE012049BAF66084F76E6D68B</t>
  </si>
  <si>
    <t>Machiavelli</t>
  </si>
  <si>
    <t>4601F4AE1631EB575F249F01FEBE3E0E886705D7</t>
  </si>
  <si>
    <t>Jupiter</t>
  </si>
  <si>
    <t>4603E997819AC615035369A9DC947FF0CF049D30</t>
  </si>
  <si>
    <t>UK2h0stedt0r</t>
  </si>
  <si>
    <t>460F2EB956C09933A7E495C800786F11FD6D6336</t>
  </si>
  <si>
    <t>zoombaroomba</t>
  </si>
  <si>
    <t>461D6EA15966C7F99B43D37ADC116B5B8E47D130</t>
  </si>
  <si>
    <t>CryoBBNx</t>
  </si>
  <si>
    <t>4623A9EC53BFD83155929E56D6F7B55B5E718C24</t>
  </si>
  <si>
    <t>Cotopaxi</t>
  </si>
  <si>
    <t>46318685E48EA315588032426892D31902D95C8C</t>
  </si>
  <si>
    <t>treeltor</t>
  </si>
  <si>
    <t>46472C16B65B17831B4ED1B9C285788597E51C4C</t>
  </si>
  <si>
    <t>MrSaturn</t>
  </si>
  <si>
    <t>4659A6943711EF69521E217F1871C99D2A2F93ED</t>
  </si>
  <si>
    <t>Voltage</t>
  </si>
  <si>
    <t>4661DE96D3F8E923994B05218F23760C8D7935A4</t>
  </si>
  <si>
    <t>toritounam</t>
  </si>
  <si>
    <t>46646321C28BC050D0E3400BF01C9371BF05604B</t>
  </si>
  <si>
    <t>4672EDB25765FA093312BE9B61F762DCD6351533</t>
  </si>
  <si>
    <t>Torben</t>
  </si>
  <si>
    <t>46736616C5A895D636C93EF9F8A289C3BC93EE53</t>
  </si>
  <si>
    <t>alzey</t>
  </si>
  <si>
    <t>46791D156C9B6C255C2665D4D8393EC7DBAA7798</t>
  </si>
  <si>
    <t>KrigHaBandolo</t>
  </si>
  <si>
    <t>469305AE56D9F446468E8BE8780219EED54EEF25</t>
  </si>
  <si>
    <t>4696EA01716C7908F4AD3B402A4125E556C0C67E</t>
  </si>
  <si>
    <t>amershan</t>
  </si>
  <si>
    <t>46973BA815D6C9ED3B36D6140E6DEB55E1CC36F7</t>
  </si>
  <si>
    <t>hsjeufh24h7</t>
  </si>
  <si>
    <t>46A4E56C9CA59A3B07FD1DFE9891194E0C8FD6F0</t>
  </si>
  <si>
    <t>au0akatala</t>
  </si>
  <si>
    <t>46B1C969D0A45CAE908ECC7EC0FEF7EF4C855961</t>
  </si>
  <si>
    <t>jobiwan</t>
  </si>
  <si>
    <t>46D79CCB83639718177B4BDB8AED6BE9378B1D0F</t>
  </si>
  <si>
    <t>Dementor</t>
  </si>
  <si>
    <t>46DB8D5F5714A82AA6A1F6228FDC47E714912C78</t>
  </si>
  <si>
    <t>newton</t>
  </si>
  <si>
    <t>46E1C8048DABC5D0365CE87DEE715E443EC06F81</t>
  </si>
  <si>
    <t>46E2382EDC93EDDCF15B75BD0C52DB3E23301978</t>
  </si>
  <si>
    <t>vr241tor</t>
  </si>
  <si>
    <t>46F5D54C682AFB75AA163E4C47845B86D710453F</t>
  </si>
  <si>
    <t>runnerrunner5</t>
  </si>
  <si>
    <t>46F90EF3A3628C134DBB4654D0E4FF7EB914B690</t>
  </si>
  <si>
    <t>AccessNow010</t>
  </si>
  <si>
    <t>471576A15A98F1E0CBB30107B3FD44AEB916E755</t>
  </si>
  <si>
    <t>jihugyftdrse</t>
  </si>
  <si>
    <t>471E992DD3D5ADB9DA19B039F88EEAD97606A35F</t>
  </si>
  <si>
    <t>Rudeboy</t>
  </si>
  <si>
    <t>471FD2457DB2E13478699541CE106A4009139CB2</t>
  </si>
  <si>
    <t>Improvy</t>
  </si>
  <si>
    <t>472A07F87D1B6A4C29F21352599E7254288F6E13</t>
  </si>
  <si>
    <t>nuushe</t>
  </si>
  <si>
    <t>47348DE17E947B4BACD73EBE533149624DDF9174</t>
  </si>
  <si>
    <t>LizardNetTorRelay</t>
  </si>
  <si>
    <t>4738748E91CA710CA95C30D09749A9164415D0B5</t>
  </si>
  <si>
    <t>lazybonesPEPE</t>
  </si>
  <si>
    <t>473C20A5966B5C541B646FD9A134B24A93898BDE</t>
  </si>
  <si>
    <t>JaegersNet</t>
  </si>
  <si>
    <t>473E097B2034C3FA25968B77E8BA6924184FC535</t>
  </si>
  <si>
    <t>Newton</t>
  </si>
  <si>
    <t>47448D43CD061B1A2631FBEE48B898B54685087B</t>
  </si>
  <si>
    <t>JustATorRelayTest</t>
  </si>
  <si>
    <t>474FE8D9E5AF60E3FEE35B9E9C31BAF5F1532A76</t>
  </si>
  <si>
    <t>TheDevilsRelay</t>
  </si>
  <si>
    <t>475EF23E3CC2273E7E4EF52D6B1E7D7FA3644FAA</t>
  </si>
  <si>
    <t>mail</t>
  </si>
  <si>
    <t>47648601F00404C8CE4C7814203957CF548C67A1</t>
  </si>
  <si>
    <t>AlbertStool</t>
  </si>
  <si>
    <t>476B91AC1FA9CD3C8B5FDD6B4019F091663C6A3F</t>
  </si>
  <si>
    <t>atorcy</t>
  </si>
  <si>
    <t>476E545A4B9C9756C6695410F83A0C5E739A7BA2</t>
  </si>
  <si>
    <t>47728FFCEDC958E6EE53F92690656D41E38519F9</t>
  </si>
  <si>
    <t>blacklemon1</t>
  </si>
  <si>
    <t>477FF67912B565D4EC78D19A3EE3A231E9801883</t>
  </si>
  <si>
    <t>wpiRiven</t>
  </si>
  <si>
    <t>4780749994B23557F74586BA128B4DC01A546676</t>
  </si>
  <si>
    <t>mordel</t>
  </si>
  <si>
    <t>478B0E18930CA4117369679AF329FC49D9110966</t>
  </si>
  <si>
    <t>47968D9D7325C41D066EEDDD17BD9231F222B100</t>
  </si>
  <si>
    <t>gufoe</t>
  </si>
  <si>
    <t>479CC81A66FC6DF5C13BA3F608C099A59D599119</t>
  </si>
  <si>
    <t>anon6789</t>
  </si>
  <si>
    <t>47B9B9C03FC6F68D66EE371A6DE9779008219AC5</t>
  </si>
  <si>
    <t>osmium</t>
  </si>
  <si>
    <t>47BE3C80B6C831211527D18D1D84E2750F412EDD</t>
  </si>
  <si>
    <t>47C42E2094EE482E7C9B586B10BABFB67557030B</t>
  </si>
  <si>
    <t>niftysugarglider</t>
  </si>
  <si>
    <t>47CB7E59CD2346132AF68E91AAF5C35AD1DC87F4</t>
  </si>
  <si>
    <t>47D745725F1D887B56E63EDB1A35DE11916C7B71</t>
  </si>
  <si>
    <t>1varanasi</t>
  </si>
  <si>
    <t>47D755D647BA4CB447F983BC738EE52696608F8B</t>
  </si>
  <si>
    <t>HabenSiePayback</t>
  </si>
  <si>
    <t>47D960520D5120BF113FE63932EF9977DC4A9942</t>
  </si>
  <si>
    <t>Reichsfunkmast2</t>
  </si>
  <si>
    <t>47E49319DD67784F1E65B5793371BE467365979E</t>
  </si>
  <si>
    <t>CalyxInstitute15</t>
  </si>
  <si>
    <t>47F7658FA9DFA1CF167947538226D3012F6852A9</t>
  </si>
  <si>
    <t>4813D063B6F3839C86A143B1BF25BDD940A432F2</t>
  </si>
  <si>
    <t>aramacao</t>
  </si>
  <si>
    <t>481C0EB4BD1D2008B82AF1157127FA72F4B6D344</t>
  </si>
  <si>
    <t>rasptorMuc01</t>
  </si>
  <si>
    <t>4820738C5159E6C86E1FE1321162FAF5C6F668A8</t>
  </si>
  <si>
    <t>XH</t>
  </si>
  <si>
    <t>48288B0E2473F54A8B9029E0231F2D2F7F7967FD</t>
  </si>
  <si>
    <t>0x000000000</t>
  </si>
  <si>
    <t>482B29343CBA80C61C97C8DDE20809F01C76736D</t>
  </si>
  <si>
    <t>483B5AF6D46E774888F368A6293B81007D19B712</t>
  </si>
  <si>
    <t>484535AD73F7655923DCF347F7DBD84FBD2ECE6C</t>
  </si>
  <si>
    <t>484A10BA2B8D48A5F0216674C8DD50EF27BC32F3</t>
  </si>
  <si>
    <t>Aerodynamik03</t>
  </si>
  <si>
    <t>484CEAF51A37EC992645FB6257B2EBC4AE20D9B7</t>
  </si>
  <si>
    <t>Mercury</t>
  </si>
  <si>
    <t>4856C97DC4F2271BC896DF9CABD217EE2D869D68</t>
  </si>
  <si>
    <t>mordoc</t>
  </si>
  <si>
    <t>485744A5CDB56BFF88CA04A19A5CF21DE11AA80E</t>
  </si>
  <si>
    <t>halleck</t>
  </si>
  <si>
    <t>48585784CD6C0F28E7FD82197961EF83832B0F28</t>
  </si>
  <si>
    <t>iscandar</t>
  </si>
  <si>
    <t>486740353B905AA4731F82C0B4CC25821A62C6E3</t>
  </si>
  <si>
    <t>dc6jgk1</t>
  </si>
  <si>
    <t>4876AF556686935CC53864F95025AC6ED75A90E1</t>
  </si>
  <si>
    <t>explorer</t>
  </si>
  <si>
    <t>4895A21DD2F791BF3E7744B37C9D66EA16D070E2</t>
  </si>
  <si>
    <t>modio1</t>
  </si>
  <si>
    <t>489D94333DF66D57FFE34D9D59CC2D97E2CB0053</t>
  </si>
  <si>
    <t>txtfileTorNode65536</t>
  </si>
  <si>
    <t>48A16FD1A733B18976ED72B4026E1852BBEB14AB</t>
  </si>
  <si>
    <t>darkach</t>
  </si>
  <si>
    <t>48A1D17CECFB3AE6F0E106944CDC71298C75E87F</t>
  </si>
  <si>
    <t>matator2</t>
  </si>
  <si>
    <t>48A1D31469BBB130255B9E53130A5825ECFCC719</t>
  </si>
  <si>
    <t>branice</t>
  </si>
  <si>
    <t>48A3692F155E9CC93E0207ACAA49464834770C3A</t>
  </si>
  <si>
    <t>48B4AF5CB2390C447C56798C16152C5BC8E7440E</t>
  </si>
  <si>
    <t>48B4F7EE8E1F87EA544C9498FF463A6DDC3A4795</t>
  </si>
  <si>
    <t>48B6057A1B3CDAD935B0D390299D4F1857104630</t>
  </si>
  <si>
    <t>48C8EE20C996CBB4328A9E2885423DA1D0CEBA55</t>
  </si>
  <si>
    <t>MakingItBetter</t>
  </si>
  <si>
    <t>48CB573CEF5082AA9397C1D8380C3AF85E88FB12</t>
  </si>
  <si>
    <t>tor0home0hoeper0me</t>
  </si>
  <si>
    <t>48E2C52007621DCF89FAB0CC570D8E26FC27BC8E</t>
  </si>
  <si>
    <t>damies</t>
  </si>
  <si>
    <t>48E4D326247FCA87A4763840D4F264675CE041AD</t>
  </si>
  <si>
    <t>TorScale4B</t>
  </si>
  <si>
    <t>48FBBA5AF7A97FA3B367FDA65F74F8F94DF71807</t>
  </si>
  <si>
    <t>RtoR</t>
  </si>
  <si>
    <t>4905E69CD357D5EE337F408A6729C1A9343D217C</t>
  </si>
  <si>
    <t>RavensGate1</t>
  </si>
  <si>
    <t>4906F1A539AA456978133C0F858994BECF02E8CB</t>
  </si>
  <si>
    <t>maltose15ellipsix</t>
  </si>
  <si>
    <t>490A2F657B7EF5BCEE9FB3A6B7CB54B1D8FE5D36</t>
  </si>
  <si>
    <t>magican</t>
  </si>
  <si>
    <t>490A58C77774BCFF3A48F2CD8DCD7B2596DB9E00</t>
  </si>
  <si>
    <t>lulzsh</t>
  </si>
  <si>
    <t>491624041267B40DDF404EBC5DD6F7C258A5EDBF</t>
  </si>
  <si>
    <t>MyHelpThisWorld</t>
  </si>
  <si>
    <t>493BEEFD9854F0E7CEB96A01A47EEA83F4E93A00</t>
  </si>
  <si>
    <t>torjanhorse</t>
  </si>
  <si>
    <t>493FA97F8E3A8C3D8C376529A9EDC67E26782026</t>
  </si>
  <si>
    <t>DeathStarReloaded</t>
  </si>
  <si>
    <t>495B496867C84BBC92338301D924850F226E75DA</t>
  </si>
  <si>
    <t>AnotherTorRelay</t>
  </si>
  <si>
    <t>496B007A9A2FDBAFC2DED063F48BB20677D28715</t>
  </si>
  <si>
    <t>497FAF8385D64C39A8D2FC333C76E5CD51E8C796</t>
  </si>
  <si>
    <t>LinuxLanNetAMS</t>
  </si>
  <si>
    <t>49877399DD0E82FE123148361038823368F77193</t>
  </si>
  <si>
    <t>eastern1</t>
  </si>
  <si>
    <t>4987D40AD3BB683A06A327678E1547556389A3F1</t>
  </si>
  <si>
    <t>499FA01433320491216225801FE0589C250B4D6D</t>
  </si>
  <si>
    <t>HellGuard</t>
  </si>
  <si>
    <t>499FB9972D4C46E84BA287D59535D35FF3B41F9B</t>
  </si>
  <si>
    <t>aaaaee2g</t>
  </si>
  <si>
    <t>49A9BC4890F66511BB2D9E9C334C26C759E8A569</t>
  </si>
  <si>
    <t>Mertal02</t>
  </si>
  <si>
    <t>49B3079ED8932E7A525979EA4E9DD1AB233289E1</t>
  </si>
  <si>
    <t>49B7F9E64FC3FE7580AA64EB236090B2AF6DB049</t>
  </si>
  <si>
    <t>RegularCitizen</t>
  </si>
  <si>
    <t>49BC7301250F6D87BCD676DFC9AF22048F96F599</t>
  </si>
  <si>
    <t>kleinbach</t>
  </si>
  <si>
    <t>49C6AB7DE992070FF3E4C8CD20C49124103900B3</t>
  </si>
  <si>
    <t>commondemoninator</t>
  </si>
  <si>
    <t>49D9E723224005920BE884DD4CD28DD7B7CF0419</t>
  </si>
  <si>
    <t>PrivacyBecause01</t>
  </si>
  <si>
    <t>49DC222A7494AEF8E7DBF2E3CAABF23504C77B64</t>
  </si>
  <si>
    <t>BlickWinkel</t>
  </si>
  <si>
    <t>49EB8FC824861A6D2ABC8B6D5E498E7D7B278AB3</t>
  </si>
  <si>
    <t>49EF4B9ECC5237CC425C612A42AD84E127B28C40</t>
  </si>
  <si>
    <t>okra</t>
  </si>
  <si>
    <t>49FD5ACC42D10823C6F4B35532938A50DC9F2036</t>
  </si>
  <si>
    <t>hirakim</t>
  </si>
  <si>
    <t>4A0C3E177AF684581EF780981AEAF51A98A6B5CF</t>
  </si>
  <si>
    <t>rehm</t>
  </si>
  <si>
    <t>4A0E54E69343B7CF6138C118843CE860E8511F78</t>
  </si>
  <si>
    <t>yoshihisa</t>
  </si>
  <si>
    <t>4A1C6DD238AF70096223937B83573D2A2FAE3D05</t>
  </si>
  <si>
    <t>4A1CFF36A56A2018D8EB8511996C7B28AE1E7FE4</t>
  </si>
  <si>
    <t>4A1DA6838DD08C63FDCBA1BC363B0776FC771F85</t>
  </si>
  <si>
    <t>4A328B339EE1D415797D467AFB30CFC9B6F25F1B</t>
  </si>
  <si>
    <t>4A3B874F0187F2CF0DA3C8F76063B070F9F7A14F</t>
  </si>
  <si>
    <t>tormachine</t>
  </si>
  <si>
    <t>4A408DB8598A36A040BCB5869F193B345EEDD713</t>
  </si>
  <si>
    <t>freedomhouse1</t>
  </si>
  <si>
    <t>4A43EC8B818CC0BBF52C17D5624C211010868F64</t>
  </si>
  <si>
    <t>4A4847072223F892A4265E3ECD95BE3D7E577B71</t>
  </si>
  <si>
    <t>faggot</t>
  </si>
  <si>
    <t>4A69F9226B6113B0681D5C93BBD60D5FCCBE4817</t>
  </si>
  <si>
    <t>4A6CB2DD5D32CCEE9B44BE934F84CD91FF77D41A</t>
  </si>
  <si>
    <t>uTORia</t>
  </si>
  <si>
    <t>4A82EE621A8F9405D4D11715779CD85F2BDBF014</t>
  </si>
  <si>
    <t>knoedelgurke</t>
  </si>
  <si>
    <t>4A89DDB465144C0EBBC911A3485CBE549DB38233</t>
  </si>
  <si>
    <t>alexsapps1</t>
  </si>
  <si>
    <t>4A99D15855E0781771780961C367B4F83D2F17B7</t>
  </si>
  <si>
    <t>VivaLuxxx</t>
  </si>
  <si>
    <t>4AA0E0310A53064F3FDE9CD00A50263DB4FC712D</t>
  </si>
  <si>
    <t>greenknight</t>
  </si>
  <si>
    <t>4AA81C61A131ACADB1033A3B31E90BD74F21CA86</t>
  </si>
  <si>
    <t>caligula</t>
  </si>
  <si>
    <t>4AAD21AD247E6B90D42ADEE8D908B3C6BE023B29</t>
  </si>
  <si>
    <t>starius</t>
  </si>
  <si>
    <t>4AB3F56C504D8CD2F753E129BA727D1AF42D537A</t>
  </si>
  <si>
    <t>4AC286B11303648CB76A50BDA250987F448B781E</t>
  </si>
  <si>
    <t>antoniou</t>
  </si>
  <si>
    <t>4ADED2AAB1B9285C361472A82265C1B9AC99C10A</t>
  </si>
  <si>
    <t>TorWay2</t>
  </si>
  <si>
    <t>4AE1CF679B48A6C6461F6415C37F44306A6B7EEC</t>
  </si>
  <si>
    <t>Robotor3200</t>
  </si>
  <si>
    <t>4AFA619EF5D82B38CB1C2B3ED3212BC1DB1E4407</t>
  </si>
  <si>
    <t>Cosworth2</t>
  </si>
  <si>
    <t>4B084AD6A0BA70761A333829F52042BB6EA009AF</t>
  </si>
  <si>
    <t>marsbarsarethars</t>
  </si>
  <si>
    <t>4B16758168D4F334BE11872F7B6BAE2E44664E5B</t>
  </si>
  <si>
    <t>FreeSpeechForAll</t>
  </si>
  <si>
    <t>4B170476D09459328438F3E68ED19516C9F75A80</t>
  </si>
  <si>
    <t>birnenpfeffimitzimt</t>
  </si>
  <si>
    <t>4B1A65328E06B3BD8C3841497212563827442534</t>
  </si>
  <si>
    <t>fltrpb</t>
  </si>
  <si>
    <t>4B1E3276137AD12DCCEBE354EA11C1E47F804F67</t>
  </si>
  <si>
    <t>PhantomTrain7</t>
  </si>
  <si>
    <t>4B254A6C51712F3F712DB1BFBFD0FB1AB59A63D2</t>
  </si>
  <si>
    <t>sophia68</t>
  </si>
  <si>
    <t>4B36AB482A9CE84F8DFC880C8A69715EEFC84386</t>
  </si>
  <si>
    <t>wingedgods</t>
  </si>
  <si>
    <t>4B46019F4B5ABCAA7E3B63F7E627C4CD49CA6D97</t>
  </si>
  <si>
    <t>MeehSigtermNode01</t>
  </si>
  <si>
    <t>4B4D7C727B603EF6777DC0BC3D169179CA977140</t>
  </si>
  <si>
    <t>dousnior</t>
  </si>
  <si>
    <t>4B54A260149374DAC782C8A1311439F616D36B15</t>
  </si>
  <si>
    <t>Pseudonym256</t>
  </si>
  <si>
    <t>4B582F3F4BB4DE56D7728DEB22AA255350870F98</t>
  </si>
  <si>
    <t>tubealloys</t>
  </si>
  <si>
    <t>4B5EEA88318698885B586286270449469949D514</t>
  </si>
  <si>
    <t>nova</t>
  </si>
  <si>
    <t>4B68D0E5392ED6F3469A37880631353A96558631</t>
  </si>
  <si>
    <t>TORion</t>
  </si>
  <si>
    <t>4B7C87ED43BF5BE510C10EC55DB3AAEDF4DB0F1F</t>
  </si>
  <si>
    <t>bvedigfecwurw23c54v</t>
  </si>
  <si>
    <t>4B7F7D1C10E80F8BB947BA6CBEEC6AB50DD2E1BE</t>
  </si>
  <si>
    <t>insist</t>
  </si>
  <si>
    <t>4B857FE1C3398E005BE791269718A51FDCF7BA71</t>
  </si>
  <si>
    <t>CgAnFreeBogatov</t>
  </si>
  <si>
    <t>4BB2CF7B24F2004DD6267A3F4467221D38A4E41A</t>
  </si>
  <si>
    <t>GTStarBoY</t>
  </si>
  <si>
    <t>4BBE98130524553C0ABC4AA24835A62C3E9BD7C6</t>
  </si>
  <si>
    <t>4BC2C524ADCEE939E6EB0863813DCC98D4C87D44</t>
  </si>
  <si>
    <t>unpatented</t>
  </si>
  <si>
    <t>4BDA3A33DCA50275D19D29098F83CE9267DA3B13</t>
  </si>
  <si>
    <t>exit2</t>
  </si>
  <si>
    <t>4BED68DF9EAF6C111D8778E19CC9AC7AFEC4FC02</t>
  </si>
  <si>
    <t>georgector</t>
  </si>
  <si>
    <t>4BEDDE279E014A6EC3E7CA1BA895E90CA293A524</t>
  </si>
  <si>
    <t>concentrator</t>
  </si>
  <si>
    <t>4BEE917421B7EE8977C1CF3FBC4599E38674D6F7</t>
  </si>
  <si>
    <t>4BF2B72E96642CDBC30DA32C1002EF421859AA79</t>
  </si>
  <si>
    <t>Torrifiq</t>
  </si>
  <si>
    <t>4BF635D1BDD154A8A8B598D77065C93091AA5D7B</t>
  </si>
  <si>
    <t>Eigentor</t>
  </si>
  <si>
    <t>4C1DEE77D77D15EBE98A2AFE7FF1319BB1CC3D88</t>
  </si>
  <si>
    <t>wserver2</t>
  </si>
  <si>
    <t>4C2096D4C16A16E7C8F3AF33C3532E2DBC1A64BD</t>
  </si>
  <si>
    <t>moxon</t>
  </si>
  <si>
    <t>4C42D2B84126E62A99E0F1FB2854A3FBFC3F969C</t>
  </si>
  <si>
    <t>deepSpace42</t>
  </si>
  <si>
    <t>4C467B92636986080632C0083184ECDA1FE4EC35</t>
  </si>
  <si>
    <t>NoPublicShaming</t>
  </si>
  <si>
    <t>4C4B80441B86095A762524BA0C8F6711B1F14A3E</t>
  </si>
  <si>
    <t>suddenwhisker</t>
  </si>
  <si>
    <t>4C754807ABC492517B85B32C70F6BC11AFF90CE0</t>
  </si>
  <si>
    <t>torHamiltontor</t>
  </si>
  <si>
    <t>4CA46581FB3C82102565B02C1ECB6DD38EF6654A</t>
  </si>
  <si>
    <t>4Charlie2Merabet</t>
  </si>
  <si>
    <t>4CA64E677ECFF23B138CFE70A6A02E94BDF3A805</t>
  </si>
  <si>
    <t>grumpytechie1</t>
  </si>
  <si>
    <t>4CA782CE00ADBCDDB93DE3FCACF84445353D7772</t>
  </si>
  <si>
    <t>CodePoet76</t>
  </si>
  <si>
    <t>4CA8D07878F86ED5B64B4B89030FF4616067210F</t>
  </si>
  <si>
    <t>mullbinde6</t>
  </si>
  <si>
    <t>4CAE217F86170368FD3DD27D300CD88A624005A3</t>
  </si>
  <si>
    <t>Squarty</t>
  </si>
  <si>
    <t>4CB6F43472D2053194084BEBFA4D386105941AC6</t>
  </si>
  <si>
    <t>4CC3C6926B77D34C0D5235196DC3ED3477077E7F</t>
  </si>
  <si>
    <t>mani</t>
  </si>
  <si>
    <t>4CC9CC9195EC38645B699A33307058624F660CCF</t>
  </si>
  <si>
    <t>devsum</t>
  </si>
  <si>
    <t>4CD4DFFEF3971C902A22100D911CAC639BE2EF5C</t>
  </si>
  <si>
    <t>henkdefriemel</t>
  </si>
  <si>
    <t>4CD9DFC289E8343DFF4079A24FBD5E25295D1209</t>
  </si>
  <si>
    <t>pirator</t>
  </si>
  <si>
    <t>4CDCC833FB70B9F3915522FDC90E52C531FEEC49</t>
  </si>
  <si>
    <t>raffertz</t>
  </si>
  <si>
    <t>4CE25D32F42026361317F069A2E49F300DD56DA6</t>
  </si>
  <si>
    <t>JustANode</t>
  </si>
  <si>
    <t>4CEAE18671BB5B0F02634E06F29E0758838F06B9</t>
  </si>
  <si>
    <t>ownedbybillgates</t>
  </si>
  <si>
    <t>4CEAFC9B152E7B1EFC4B7C3C6F46BAACE6B6FE8B</t>
  </si>
  <si>
    <t>4CF31755D0CE122C650ECE7E59AF4F3575E26EB2</t>
  </si>
  <si>
    <t>okthx</t>
  </si>
  <si>
    <t>4CFBDD84141DE0A28E6687F5FBEBA3D480C2FED4</t>
  </si>
  <si>
    <t>4CFE65E16DBE9D9ED0CFFBD9BEEEE4EAE50CD33F</t>
  </si>
  <si>
    <t>quester</t>
  </si>
  <si>
    <t>4D093D0800EB17DC9F050F8C9E0E2568736BB482</t>
  </si>
  <si>
    <t>jumpnet</t>
  </si>
  <si>
    <t>4D14C365AF42C269BE6A8EA5E827073B7E5D62EF</t>
  </si>
  <si>
    <t>scator</t>
  </si>
  <si>
    <t>4D15DDBF429B6CF50DD95F79BED1A365F7BA32B9</t>
  </si>
  <si>
    <t>kgb</t>
  </si>
  <si>
    <t>4D1DBA3F71FC7AD03C7E6EE7014AFA610EF00152</t>
  </si>
  <si>
    <t>Bucefalo</t>
  </si>
  <si>
    <t>4D2FCB3C654AD6AFCA4AF87E87AE72735F643D8B</t>
  </si>
  <si>
    <t>digijihad</t>
  </si>
  <si>
    <t>4D30FEFA8B37229D4705102E19EDB2DF0F57E84B</t>
  </si>
  <si>
    <t>idfTor1N2</t>
  </si>
  <si>
    <t>4D53B2B35F65EA6671EB67AF1005868860748877</t>
  </si>
  <si>
    <t>scat</t>
  </si>
  <si>
    <t>4D596DB0B8214621D60183B6CBF73DF67B0A97CD</t>
  </si>
  <si>
    <t>CrashM</t>
  </si>
  <si>
    <t>4D5C9ADF955DEC00866BBF38D44452957F0F24AC</t>
  </si>
  <si>
    <t>4DAD2D02EC7F3D278AF20B119652BC3CC4988D6A</t>
  </si>
  <si>
    <t>dc6jgk15arm64</t>
  </si>
  <si>
    <t>4DB8F213C3685CA4A3CF616352A8F7D39E61801A</t>
  </si>
  <si>
    <t>anyname</t>
  </si>
  <si>
    <t>4DD902046E7155BBE79C34EE6D53BF7408B98CE4</t>
  </si>
  <si>
    <t>Artikel5ev6</t>
  </si>
  <si>
    <t>4DE604392B5297E8523D230DE84B7A60F6E99559</t>
  </si>
  <si>
    <t>4E016C7356E38FD9386A54E6F1C29354FAAD1466</t>
  </si>
  <si>
    <t>masen</t>
  </si>
  <si>
    <t>4E0A9957FDBA7418AF82A3CBFCB53D8B8D97FC8E</t>
  </si>
  <si>
    <t>OneMoreLinuxTor4</t>
  </si>
  <si>
    <t>4E1508988CB94AB8DB3C93B7C96FAD547741E9C3</t>
  </si>
  <si>
    <t>minotor</t>
  </si>
  <si>
    <t>4E36B1A3097835C71152D960671D6EDFF92790A9</t>
  </si>
  <si>
    <t>origan</t>
  </si>
  <si>
    <t>4E4C03DAC9CE070A0BCB3BCD25570B6A82978D3E</t>
  </si>
  <si>
    <t>4E5868CC28C466E2C97DEF362E7990A1A336C4D3</t>
  </si>
  <si>
    <t>NamsanTor</t>
  </si>
  <si>
    <t>4E6E4318279B51C7E572BA087EB7FDFED7CD3181</t>
  </si>
  <si>
    <t>4E7286286E383FA28656B8074B0358AB66093E0D</t>
  </si>
  <si>
    <t>cn0akatala</t>
  </si>
  <si>
    <t>4E737BBFCCBE45A923CE82577E99DCFFABC5BFF4</t>
  </si>
  <si>
    <t>fento</t>
  </si>
  <si>
    <t>4E75BFB45D8AAD7E73016A6A1871DE5AF681B827</t>
  </si>
  <si>
    <t>4E7AF70AAF3D139C6EC373763AA74A66D7721355</t>
  </si>
  <si>
    <t>4E85F70DC4BCFE1CDA758298E46D4A53BEDD7D02</t>
  </si>
  <si>
    <t>XQXQgnbnpgMibTOB</t>
  </si>
  <si>
    <t>4E896071CA6A712FA9CBD0E369B75962654C0D1B</t>
  </si>
  <si>
    <t>Rasengan</t>
  </si>
  <si>
    <t>4E8CE6F5651E7342C1E7E5ED031E82078134FB0D</t>
  </si>
  <si>
    <t>ymkeo</t>
  </si>
  <si>
    <t>4E91B66561EE01B1653E1803FE53B5C400D967DB</t>
  </si>
  <si>
    <t>makeuseofIT</t>
  </si>
  <si>
    <t>4E94CE80A640D919821FA3585ABCA22CB641DF06</t>
  </si>
  <si>
    <t>chronodd</t>
  </si>
  <si>
    <t>4E9796481C1E75F75D57E8C1FC8C8ED111433316</t>
  </si>
  <si>
    <t>brwyatt2</t>
  </si>
  <si>
    <t>4EA381A1CAF4422C14201B4BF799039942A97FFD</t>
  </si>
  <si>
    <t>estrade</t>
  </si>
  <si>
    <t>4EB0062CCC7A3FDCFC0E1C8FC654D07EAB9DF496</t>
  </si>
  <si>
    <t>4EB054C27C97C1A0C46677660A2E76B374B824F2</t>
  </si>
  <si>
    <t>CognitiveDissonance</t>
  </si>
  <si>
    <t>4EBFF8277D56FB51C9ACF34C41ED8F8449D7856D</t>
  </si>
  <si>
    <t>murdercube</t>
  </si>
  <si>
    <t>4EC0550FFC37D883892E4CACA49F9C29BB1E6ECD</t>
  </si>
  <si>
    <t>Dutch03</t>
  </si>
  <si>
    <t>4EC47AB2DB37C8EDB7068A04B36DA25BD6BC178F</t>
  </si>
  <si>
    <t>lokid</t>
  </si>
  <si>
    <t>4ECBF37E4953F48AA02CA30AE929789218B07C80</t>
  </si>
  <si>
    <t>fuzzycat</t>
  </si>
  <si>
    <t>4ED2781CE5DA7C737F2B4E0DF2BA9709638B7EBD</t>
  </si>
  <si>
    <t>bsu</t>
  </si>
  <si>
    <t>4ED33415952FA52DB95411A1DA86663EC1B109B9</t>
  </si>
  <si>
    <t>bedrock</t>
  </si>
  <si>
    <t>4ED9DE16C89ED66982D09E15A9269D6C3E5BC448</t>
  </si>
  <si>
    <t>herzausgold</t>
  </si>
  <si>
    <t>4EE592C4D2EB3AE8EB9E405BC4E3C11C2335F8F4</t>
  </si>
  <si>
    <t>bsdexit2</t>
  </si>
  <si>
    <t>4EEB230DDB0D09CD2BD91A80E47EBD8EA6C4B912</t>
  </si>
  <si>
    <t>hogwartz</t>
  </si>
  <si>
    <t>4EEE44AE922B30D0EDA06ABA1BD924CB43E8083E</t>
  </si>
  <si>
    <t>nt892</t>
  </si>
  <si>
    <t>4EF28F0ACBA7DB83F532CF649DB13A00C2F9FDF2</t>
  </si>
  <si>
    <t>tazzwei</t>
  </si>
  <si>
    <t>4EF5535AFB281F452CED1CC060168C2A9D83DEE1</t>
  </si>
  <si>
    <t>green</t>
  </si>
  <si>
    <t>4EFA8FCB5A309ADC2560B77F18AA76C63305C570</t>
  </si>
  <si>
    <t>4EFE5431C05134728D27C24D16684D6E191C6DAE</t>
  </si>
  <si>
    <t>DipulseIT2</t>
  </si>
  <si>
    <t>4EFF6312A7B206044C0610BEC5AE203F87D5146B</t>
  </si>
  <si>
    <t>4EFFF781AC527265C324845FA0FEB198E472164B</t>
  </si>
  <si>
    <t>ThisIsPermanentNode</t>
  </si>
  <si>
    <t>4F01AB9CD519814F6A1ED04DDB048E66EB4354BF</t>
  </si>
  <si>
    <t>TorNullExit3ca</t>
  </si>
  <si>
    <t>4F029167D6495E002E12D5EAFC84C21E10C88BE3</t>
  </si>
  <si>
    <t>4F0DB7E687FC7C0AE55C8F243DA8B0EB27FBF1F2</t>
  </si>
  <si>
    <t>Binnacle</t>
  </si>
  <si>
    <t>4F0F3146EF80180C634517C3B268E0B567FE10C0</t>
  </si>
  <si>
    <t>4F1B0AEDF0ADC167839A610CCD544AEB4F30D2F0</t>
  </si>
  <si>
    <t>saruman</t>
  </si>
  <si>
    <t>4F1BE400BF76433F2B1AC4A6132FE7332FDBB835</t>
  </si>
  <si>
    <t>HamburgsTor</t>
  </si>
  <si>
    <t>4F20B739B4F0E90A730B8A93061B35FF54A864A9</t>
  </si>
  <si>
    <t>kubokborscha</t>
  </si>
  <si>
    <t>4F25A0672B80EAE01BDEC79835FF17336593FC04</t>
  </si>
  <si>
    <t>4F3056E9D4BAC38EC2100063745221553630ECCB</t>
  </si>
  <si>
    <t>CottasRelay</t>
  </si>
  <si>
    <t>4F4AAA4C0133F9D450F97A53F3E9D5B2584006A9</t>
  </si>
  <si>
    <t>MrKrabs</t>
  </si>
  <si>
    <t>4F597FFA9BB6DF73C8948A7A37AFE68270553E9A</t>
  </si>
  <si>
    <t>east3r</t>
  </si>
  <si>
    <t>4F5C5F83A8737E4478EB54B16FF44209912E8287</t>
  </si>
  <si>
    <t>imnotarelay</t>
  </si>
  <si>
    <t>4F67570A59A1739445C1B2FAB0D04CEE64B88248</t>
  </si>
  <si>
    <t>ididnteditthis</t>
  </si>
  <si>
    <t>4F78FD43EC5E8632AD5DB6D0B24FBF59FEB97B3B</t>
  </si>
  <si>
    <t>jpltorrelay</t>
  </si>
  <si>
    <t>4F95B7313679ECC000F38F870CF0CF39C7386C50</t>
  </si>
  <si>
    <t>Ajorcel</t>
  </si>
  <si>
    <t>4FA1F401F8C3E8326031E7994045BE67F36033A6</t>
  </si>
  <si>
    <t>allcats</t>
  </si>
  <si>
    <t>4FA814DCF852C28FFA8A8EB9B7F4F54BD722445D</t>
  </si>
  <si>
    <t>puia2</t>
  </si>
  <si>
    <t>4FAB66DD36CF53A4D1F8D933037FA509ADE063BA</t>
  </si>
  <si>
    <t>4FB290DD28AF5F84AEFFAAD68DC92B5673A9A688</t>
  </si>
  <si>
    <t>awayinthetor</t>
  </si>
  <si>
    <t>4FB8C28667F785C9CC98BF7317C76DAEC8072E6F</t>
  </si>
  <si>
    <t>mrkvotor</t>
  </si>
  <si>
    <t>4FC7CC1B5418F2D615EE4AC0EA803E8B52C5C661</t>
  </si>
  <si>
    <t>4FD4E7F6F859DA1926171047320504931ED06A8E</t>
  </si>
  <si>
    <t>UnivUtah0</t>
  </si>
  <si>
    <t>4FDED7FDC54D1BEF43BA6320C422E5E1124F3D84</t>
  </si>
  <si>
    <t>sessantanove</t>
  </si>
  <si>
    <t>4FE3FD67F2F06D8AD929217A357F623FC7C692D9</t>
  </si>
  <si>
    <t>Cicolina</t>
  </si>
  <si>
    <t>4FF672D55C18AB9F694F5EAB1D31E75606C21990</t>
  </si>
  <si>
    <t>Marie</t>
  </si>
  <si>
    <t>4FF8ED7C072B5F8EC296458151E6BABBD6BC3211</t>
  </si>
  <si>
    <t>TykRelay08</t>
  </si>
  <si>
    <t>5006BDB66ACCEBDE8299D9DE9241EC13F623B9AD</t>
  </si>
  <si>
    <t>devseed4tor</t>
  </si>
  <si>
    <t>5008E49954AC0CA0565FE8AF61D61617212ACBC7</t>
  </si>
  <si>
    <t>iSOcHTorRelay</t>
  </si>
  <si>
    <t>500FD47E7503B0C51EAD9E250A0119EBEE56EC5C</t>
  </si>
  <si>
    <t>scheduleMyTime</t>
  </si>
  <si>
    <t>500FE4D6B529855A2F95A0CB34F2A10D5889E8C1</t>
  </si>
  <si>
    <t>nastja</t>
  </si>
  <si>
    <t>5010FDB7FF844F985631EA579F1361B1B172AD94</t>
  </si>
  <si>
    <t>ParadiseTorRelay1</t>
  </si>
  <si>
    <t>501B3DBF250B094A05CA5DBC424AD4C3D46721A2</t>
  </si>
  <si>
    <t>CalyxInstitute04</t>
  </si>
  <si>
    <t>50252EC01B51E212EF57A802032A051E64CA8BDE</t>
  </si>
  <si>
    <t>helpthecrowd</t>
  </si>
  <si>
    <t>5050C57C103C9CAF3783E5F26FF52174BB900570</t>
  </si>
  <si>
    <t>5050D0EA2E28FAB576AA5801B4F57745B631FA45</t>
  </si>
  <si>
    <t>Justaguy1</t>
  </si>
  <si>
    <t>50586E25BE067FD1F739998550EDDCB1A14CA5B2</t>
  </si>
  <si>
    <t>Jans</t>
  </si>
  <si>
    <t>506C4AACA15EFB057B83939C2F63163910405D84</t>
  </si>
  <si>
    <t>LibertarianHeart</t>
  </si>
  <si>
    <t>5076197CEA0C0FCA413C42CDEE84BD67B0F6DA3D</t>
  </si>
  <si>
    <t>flaemmchen</t>
  </si>
  <si>
    <t>507C28C65EBB3D19EF31F1380370779E11985D06</t>
  </si>
  <si>
    <t>508EAAA5322C7BF048C8FADBBFB37D0A3E1D9262</t>
  </si>
  <si>
    <t>JdMtOrReLaY1</t>
  </si>
  <si>
    <t>50945E4666A3899034C1686C7A4E255B1F972C64</t>
  </si>
  <si>
    <t>May68</t>
  </si>
  <si>
    <t>5099AA94537F2ECEB5E4F2B05E142BEC138076DA</t>
  </si>
  <si>
    <t>ASock</t>
  </si>
  <si>
    <t>509A07B72126C3D2BC61442053DA28654213D292</t>
  </si>
  <si>
    <t>Azure</t>
  </si>
  <si>
    <t>50A6506AB185A333C8B669471A615FE3C5FE6ED5</t>
  </si>
  <si>
    <t>50B917F8D272B53BF52176FB338065FFFB68C703</t>
  </si>
  <si>
    <t>Rainbowdashie</t>
  </si>
  <si>
    <t>50BAD4E48646797796107ECF0192178495247202</t>
  </si>
  <si>
    <t>ChristopheRelay</t>
  </si>
  <si>
    <t>50BD3C2C70050A999BD423EB23CDAE21F2214E02</t>
  </si>
  <si>
    <t>CheenaTorExit</t>
  </si>
  <si>
    <t>50C2898A29BA2DF30AF2FD673FDFCEE5309216EE</t>
  </si>
  <si>
    <t>FaktysRelay</t>
  </si>
  <si>
    <t>50CC4A0BC5D07F473DB7D61808015293ED89E2B6</t>
  </si>
  <si>
    <t>ClubInfoBdeB</t>
  </si>
  <si>
    <t>50E1DE9D8A47B3507646E590EAFDFEB94A48FD4C</t>
  </si>
  <si>
    <t>binar20140514</t>
  </si>
  <si>
    <t>50EC3EFB823B378A01D0F54903560149C172CE7D</t>
  </si>
  <si>
    <t>nagusi</t>
  </si>
  <si>
    <t>50F1D32B208A2D97F124882137C0A3BDB74EDD09</t>
  </si>
  <si>
    <t>bmwanon195201231</t>
  </si>
  <si>
    <t>510176C07005D47B23E6796F02C93241A29AA0E9</t>
  </si>
  <si>
    <t>torpidsUSwholesale</t>
  </si>
  <si>
    <t>512D701EE6C581FB9959E7642FB8A2C4B2D1A462</t>
  </si>
  <si>
    <t>ucube</t>
  </si>
  <si>
    <t>512F5C68632F4FD64B4A114BC9ACED1CFF76085D</t>
  </si>
  <si>
    <t>51374C8DA459C67329FFD5C7502CCAE4194910CC</t>
  </si>
  <si>
    <t>stellaranomaly</t>
  </si>
  <si>
    <t>51375C975E2C627C0C89A4D50DF2A4B5D9C449F6</t>
  </si>
  <si>
    <t>ghostofelvis</t>
  </si>
  <si>
    <t>51377C496818552E263583A44C796DF3FB0BC71B</t>
  </si>
  <si>
    <t>apx1</t>
  </si>
  <si>
    <t>513E2AA97E361207DFD169308B6CA454837BA76E</t>
  </si>
  <si>
    <t>51485C9B7D4DECA16A9F21705477092A656C0555</t>
  </si>
  <si>
    <t>TheBestRelayNick</t>
  </si>
  <si>
    <t>516034FF15C96CE841ECCD876EF604802AA5C650</t>
  </si>
  <si>
    <t>516C88F1A1748B7A8073D01C7314132548C39BAC</t>
  </si>
  <si>
    <t>516D1B9E22484202322828D8CAC30325030017E2</t>
  </si>
  <si>
    <t>TorExitAlbania</t>
  </si>
  <si>
    <t>517FE41EC7FAEA214D1DC6E5EA6F73F43795D0E4</t>
  </si>
  <si>
    <t>md0ds</t>
  </si>
  <si>
    <t>51800AF38B30ED1454DD74CB412BADCED5F60593</t>
  </si>
  <si>
    <t>518E47A15933114AF34391B1C2DC0AA65427E454</t>
  </si>
  <si>
    <t>c13ch0m</t>
  </si>
  <si>
    <t>518FF8708698E1DA09C823C36D35DF89A2CAD956</t>
  </si>
  <si>
    <t>BrassHornExit02</t>
  </si>
  <si>
    <t>51939625169E2C7E0DC83D38BAE628BDE67E9A22</t>
  </si>
  <si>
    <t>colosimo</t>
  </si>
  <si>
    <t>5197E0B0E785E35477ACB683F36DE69B87E6BEFE</t>
  </si>
  <si>
    <t>HEGX60RelayA</t>
  </si>
  <si>
    <t>51AE5656C81CD417479253A6363A123A007A2233</t>
  </si>
  <si>
    <t>mycontribution</t>
  </si>
  <si>
    <t>51B35EEA2E94F594968C5FAC86F2A6EA6591C0CA</t>
  </si>
  <si>
    <t>KappaPrideGoldfish</t>
  </si>
  <si>
    <t>51B3FCCAB714011E317723FAACB718DCEC6EE5E7</t>
  </si>
  <si>
    <t>wobble</t>
  </si>
  <si>
    <t>51C0ACFE82D5491640645F9544FA370203ACF1D6</t>
  </si>
  <si>
    <t>sexrobot</t>
  </si>
  <si>
    <t>51C2985F72406AE4AAE69D310CDE4C3E5DE0ACDF</t>
  </si>
  <si>
    <t>51D56FC2024C3116CDF9FF387464D20975BFAA91</t>
  </si>
  <si>
    <t>51E1CF613FD6F9F11FE24743C91D6F9981807D82</t>
  </si>
  <si>
    <t>torpidsDEisppro3</t>
  </si>
  <si>
    <t>52178B12915D00B6DFFCBDAC0E298EFB0E41C8C7</t>
  </si>
  <si>
    <t>torpidsITseflow</t>
  </si>
  <si>
    <t>5237967E7B11EE04D10879FE5BCDF861B4499EBA</t>
  </si>
  <si>
    <t>torprojectperso</t>
  </si>
  <si>
    <t>525A7C7AC3548D66B382419CEA5D17C57E54DE1F</t>
  </si>
  <si>
    <t>hendricksgin</t>
  </si>
  <si>
    <t>525FA6939A633458D888694554746386457A581E</t>
  </si>
  <si>
    <t>RMB2</t>
  </si>
  <si>
    <t>5272FAEBA6C27BB850842A5DB365B1B86658539B</t>
  </si>
  <si>
    <t>527A779A97FB2CBFAD043326264D186D29C39896</t>
  </si>
  <si>
    <t>5293A831F0EF51460B37B37C239BC975C077E920</t>
  </si>
  <si>
    <t>Dutch04</t>
  </si>
  <si>
    <t>52AEC77D6F5EA93B40489EF630B74752CFD2F625</t>
  </si>
  <si>
    <t>SPQRviva</t>
  </si>
  <si>
    <t>52B68764E26CB04DAE3ABE1FA01826EF27376C68</t>
  </si>
  <si>
    <t>AmirTaaki4President</t>
  </si>
  <si>
    <t>52BFADA8BEAA01BA46C8F767F83C18E2FE50C1B9</t>
  </si>
  <si>
    <t>BeastieJoy63</t>
  </si>
  <si>
    <t>52D4E69765A0E5EE437B389680D093B98E68C9E1</t>
  </si>
  <si>
    <t>aaatortest</t>
  </si>
  <si>
    <t>530EC8DF0160435E2AF8F77BA1C4CF367D8DE4D8</t>
  </si>
  <si>
    <t>jooVa1mi</t>
  </si>
  <si>
    <t>53134D9637D9FBE565FA1E3AF82B23CC964C56D6</t>
  </si>
  <si>
    <t>Fission6</t>
  </si>
  <si>
    <t>531DEC807417B485CACE9CE28D013E7DB9CE937D</t>
  </si>
  <si>
    <t>533274266485B01D7FCA4F86ECA931D8C7CD590F</t>
  </si>
  <si>
    <t>pipibaby</t>
  </si>
  <si>
    <t>53412DCC555335B400DB72750ED0BE08D034D779</t>
  </si>
  <si>
    <t>ethergeist</t>
  </si>
  <si>
    <t>535FA9F0E19018F55780C3AECF0E51C8EF9D1051</t>
  </si>
  <si>
    <t>3133cinelerra</t>
  </si>
  <si>
    <t>537086DE08B866AFA757BE4B47ED550B31FC9120</t>
  </si>
  <si>
    <t>AYExit1</t>
  </si>
  <si>
    <t>5376786612A903889710250B4CFB39881A6EDF99</t>
  </si>
  <si>
    <t>cantstopthesignal2</t>
  </si>
  <si>
    <t>53797EB38201FE6B148FCF8E3C44ED57E18516FE</t>
  </si>
  <si>
    <t>537DFC2019C77FF60A0A29BEF358F7F6D6C68688</t>
  </si>
  <si>
    <t>KaarliVPS</t>
  </si>
  <si>
    <t>53825DFB32426F4D02E2FAA43AF713DC185299F4</t>
  </si>
  <si>
    <t>ZcashTor0lv</t>
  </si>
  <si>
    <t>539E2FC871E2D2C8F4CFE6928D44EF1FC1B58274</t>
  </si>
  <si>
    <t>539FE1D1E6118F4807AB24EDE6E8055BE34F4F5E</t>
  </si>
  <si>
    <t>SurfingAOL</t>
  </si>
  <si>
    <t>53B68AE38217CA86E590592775FC86D948F61C94</t>
  </si>
  <si>
    <t>martzeladidit</t>
  </si>
  <si>
    <t>53BB4CA9AD18EAC40D45A3AD7773332495A52272</t>
  </si>
  <si>
    <t>torzpi222</t>
  </si>
  <si>
    <t>53CDD268FAD52B0236A4E7F4784259A41C6E3414</t>
  </si>
  <si>
    <t>netserv</t>
  </si>
  <si>
    <t>53D9056AA6A4C568674EB37ED018C978D0348B96</t>
  </si>
  <si>
    <t>propsy</t>
  </si>
  <si>
    <t>53F66C0B71C5ADAC42CBB74DE26C3660312576CA</t>
  </si>
  <si>
    <t>dominicTORetto</t>
  </si>
  <si>
    <t>53F6B06A561C7176B7B0DF85ECD1EFC7D0381BA5</t>
  </si>
  <si>
    <t>nyik</t>
  </si>
  <si>
    <t>540A9B310C5355F77A1636782CC2B7B2CA026E3A</t>
  </si>
  <si>
    <t>5416F3E8F80101A133B1970495B04FDBD1C7446B</t>
  </si>
  <si>
    <t>542568BFFC36279CE0CA9D4FF4972330477F85E0</t>
  </si>
  <si>
    <t>orangeApe</t>
  </si>
  <si>
    <t>54309B7734417AD57A85B961FD99FD0E65AC3AA8</t>
  </si>
  <si>
    <t>jezebel</t>
  </si>
  <si>
    <t>5436FC72ABDEAC39BF58E64E5E12C462A7D3D088</t>
  </si>
  <si>
    <t>grog</t>
  </si>
  <si>
    <t>5449B5A48F8D780CECEB7D44326E7793799AA08F</t>
  </si>
  <si>
    <t>5454913095168D69276E79C949D789CA238F7A6D</t>
  </si>
  <si>
    <t>545DFE6B460A52DE4D25B85A58A200E4C2CF1FE0</t>
  </si>
  <si>
    <t>ThorsNoseBleed</t>
  </si>
  <si>
    <t>54677AF28362C11C2CBF39DB29C5CC768426133B</t>
  </si>
  <si>
    <t>Janus</t>
  </si>
  <si>
    <t>546F084086CC57D57BB54D5FF4BF2A12AACE5F94</t>
  </si>
  <si>
    <t>choiseul</t>
  </si>
  <si>
    <t>5471D6ACBF9B65C0A65EFB7CA393584677CAF048</t>
  </si>
  <si>
    <t>prenestino3</t>
  </si>
  <si>
    <t>547C1CDB516798EC66A01F04A5884DCE1A151919</t>
  </si>
  <si>
    <t>Tange2LV</t>
  </si>
  <si>
    <t>547DA56F6B88B6C596B3E3086803CDA4F0EF8F21</t>
  </si>
  <si>
    <t>chaucer</t>
  </si>
  <si>
    <t>547E6E68ADE1B6F492C44443588A939610401DFB</t>
  </si>
  <si>
    <t>taki</t>
  </si>
  <si>
    <t>itomori</t>
  </si>
  <si>
    <t>549A5E85D6BCF476BF7A03A8823E7745DD319C17</t>
  </si>
  <si>
    <t>larco</t>
  </si>
  <si>
    <t>54A403A1B015F6E5A641AD121530966BD873136E</t>
  </si>
  <si>
    <t>ulula</t>
  </si>
  <si>
    <t>54A4820B46E65509BF3E2B892E66930A41759DE9</t>
  </si>
  <si>
    <t>QuintexAirVPN22</t>
  </si>
  <si>
    <t>54A67F3E03BE4107CFFFD1C6AE451B5AE02000C7</t>
  </si>
  <si>
    <t>FCensorship</t>
  </si>
  <si>
    <t>54AA4CCFE81F4DD7391D837ABB0892D75355DF30</t>
  </si>
  <si>
    <t>henriwatsonlon0</t>
  </si>
  <si>
    <t>54B9CC275A36F1AEF4D22A4DECF4CA1FE815458D</t>
  </si>
  <si>
    <t>avolevoymailru</t>
  </si>
  <si>
    <t>54C81AB5ED4A7F005DE9C0A0AB966EE0F4B63BA3</t>
  </si>
  <si>
    <t>ecramrelay1</t>
  </si>
  <si>
    <t>54DE63F4587058B79152A75A0238D7F7A0279215</t>
  </si>
  <si>
    <t>uzieka</t>
  </si>
  <si>
    <t>54E33CFE4D731F8AC86A6F9A57463D6CD86DFB92</t>
  </si>
  <si>
    <t>macaroni</t>
  </si>
  <si>
    <t>54E5C2E6AC13966379F47774E4B38FCFE8EBB0E3</t>
  </si>
  <si>
    <t>54ED9A99DC4F519028C5933A53A396AE9B17E3B0</t>
  </si>
  <si>
    <t>NautilusII</t>
  </si>
  <si>
    <t>54F2BED3F864C903709F197961369BD7B78D0292</t>
  </si>
  <si>
    <t>fsdlnet</t>
  </si>
  <si>
    <t>551BD8CB473FAED1AF2483F69DC671DD2BE76000</t>
  </si>
  <si>
    <t>552EC126C877D0795539851F4C2BAC9AC5033D36</t>
  </si>
  <si>
    <t>ModerniseRevise</t>
  </si>
  <si>
    <t>55302E502E39B37CE04240EA3396B755503D72DF</t>
  </si>
  <si>
    <t>ENC8e65d8b9e52a7a08</t>
  </si>
  <si>
    <t>55403B9653A81F68C39787E000BD9F97E1F3B250</t>
  </si>
  <si>
    <t>StriveForFreedom</t>
  </si>
  <si>
    <t>55406EFD22D2FBE584ECF2B33E8BFD73A7CE5B51</t>
  </si>
  <si>
    <t>PNGTIME4TOR</t>
  </si>
  <si>
    <t>55464922C9579D4C5948560B9A6B178617DED69C</t>
  </si>
  <si>
    <t>abc111</t>
  </si>
  <si>
    <t>554AAB588FEA5C353551AE18F8122A0C114CF40F</t>
  </si>
  <si>
    <t>RASPBOX</t>
  </si>
  <si>
    <t>554C201D7B54D4AFDB6B7BA6EAD0F0208A8598EC</t>
  </si>
  <si>
    <t>556714D34564361FCBB0114815EC678ED3DB4EE5</t>
  </si>
  <si>
    <t>trumpnetwork</t>
  </si>
  <si>
    <t>556D59FA36462867092D1A5E15452C38E2D3619B</t>
  </si>
  <si>
    <t>KDFrelayVentura</t>
  </si>
  <si>
    <t>5576A229523342DECEBBE0D63B08BDA0AE2A4781</t>
  </si>
  <si>
    <t>55793F726CDF6E4AFC46F64661D6BC09DCD082DF</t>
  </si>
  <si>
    <t>DoingMyBest3</t>
  </si>
  <si>
    <t>557ACEC850F54EEE65839F83CACE2B0825BE811E</t>
  </si>
  <si>
    <t>ogopogo</t>
  </si>
  <si>
    <t>557B39146EB121C8CFA22C48AD78BDBDBC8FF3A1</t>
  </si>
  <si>
    <t>KUEXBON</t>
  </si>
  <si>
    <t>5582BBEC12380E34D7DFB8C237939A0B317B205E</t>
  </si>
  <si>
    <t>t0rnod3</t>
  </si>
  <si>
    <t>558A2B97A78415858E045D337D78C2D3C9460A53</t>
  </si>
  <si>
    <t>559F9386DD344E8B1BB0A96279FF1E23B26A8464</t>
  </si>
  <si>
    <t>55AD60A814F2A2C10A2D579B6F3279B6763AD835</t>
  </si>
  <si>
    <t>55B48D38B544B0594D809B293975513EF65728B4</t>
  </si>
  <si>
    <t>cyber</t>
  </si>
  <si>
    <t>55BB74D3EE4417D50AEFD4DDF236493753173A56</t>
  </si>
  <si>
    <t>LibreZone</t>
  </si>
  <si>
    <t>55C95AC7FB3005DDDC73FECD9AB9D2CDA2986D78</t>
  </si>
  <si>
    <t>chrissrelay</t>
  </si>
  <si>
    <t>55DEC74D8D1009135CA00E41C819CE219A0EAE4D</t>
  </si>
  <si>
    <t>greybig</t>
  </si>
  <si>
    <t>55DFC821E839E6DEF172942085C5DED2302C90B2</t>
  </si>
  <si>
    <t>raccoonsociety</t>
  </si>
  <si>
    <t>55E507FE9285FE09C22A44FC37985DF0CF993D6F</t>
  </si>
  <si>
    <t>RaspberryPiTorNode</t>
  </si>
  <si>
    <t>55E53CEEE6615EA01BCACBC7E27A0CF6F27B1771</t>
  </si>
  <si>
    <t>55E6460993C0B9B7A79775E28B2F5A990AD0D140</t>
  </si>
  <si>
    <t>55EE88669E0C78F3F4A7D3B74BDEC5908E98A9DE</t>
  </si>
  <si>
    <t>fmi</t>
  </si>
  <si>
    <t>55F56B660C9B3D6EF947F3C11861F23AB3CB7B91</t>
  </si>
  <si>
    <t>nodvrelay03</t>
  </si>
  <si>
    <t>55F90F08798452DD85E5BDE1220F9EC6D5550AEF</t>
  </si>
  <si>
    <t>barwin</t>
  </si>
  <si>
    <t>55FC7E5846DC6D80D5F3B5012BA357232EB6EFB4</t>
  </si>
  <si>
    <t>55FFA29546082E7463A2D09F699BFB0EAAE21C92</t>
  </si>
  <si>
    <t>uhwfa</t>
  </si>
  <si>
    <t>5624940F387D8365464FDAA78DA797B7A90C2BC8</t>
  </si>
  <si>
    <t>0001</t>
  </si>
  <si>
    <t>563DB85142462BFC447AFC16F6D8F4D0A4A3C32A</t>
  </si>
  <si>
    <t>5649CB2158DA94FB747415F26628BEC07FA57616</t>
  </si>
  <si>
    <t>QuintexAirVPN8</t>
  </si>
  <si>
    <t>564B8B9BA80DB1BB138C463F2220052D0BC2E1AF</t>
  </si>
  <si>
    <t>FollowYourHeart28</t>
  </si>
  <si>
    <t>56636054CF3A0229EC8FD881C39F462BAA4DCEFE</t>
  </si>
  <si>
    <t>EDGroup</t>
  </si>
  <si>
    <t>56781CCC9F6D29FEA148799AB588429C893A473C</t>
  </si>
  <si>
    <t>scurra</t>
  </si>
  <si>
    <t>56784608242CB15B70ED6CBB8F40EEA3B62AF69E</t>
  </si>
  <si>
    <t>FishersTorRelay1</t>
  </si>
  <si>
    <t>5684705035D53F6344FF8F3B8EFD4CA770DA22E0</t>
  </si>
  <si>
    <t>prenestino4</t>
  </si>
  <si>
    <t>5690E34B73F6EC5CD3BF4A6FD6D54E3985C24A99</t>
  </si>
  <si>
    <t>56944008F97831B482014F8E8D267CB65E5B50DB</t>
  </si>
  <si>
    <t>tux3</t>
  </si>
  <si>
    <t>56951DB9BE463969FC03A6BD94171BB4C9E1D700</t>
  </si>
  <si>
    <t>justanotherno8ody</t>
  </si>
  <si>
    <t>56AAAC76C9FF0D58692A402E6094E2A2B01B871A</t>
  </si>
  <si>
    <t>56AEA386F57A1768C64D9AAAB88D93502C8759BE</t>
  </si>
  <si>
    <t>Luther2</t>
  </si>
  <si>
    <t>56BB22E3A3CEA7A8AD9C0F4EDA0FF39F3B7C6513</t>
  </si>
  <si>
    <t>torus</t>
  </si>
  <si>
    <t>56D51E2BCF403990E9EFABA282A9B177E2385B70</t>
  </si>
  <si>
    <t>babelyvo</t>
  </si>
  <si>
    <t>56DCA89A6B41ADA30E891EF65FDCC071DC05079B</t>
  </si>
  <si>
    <t>torprops</t>
  </si>
  <si>
    <t>56E25C9CADBA9BC8A22DAD43950AD144A8D568F4</t>
  </si>
  <si>
    <t>56E9B1E60285A42F9D596521B415FBBE93695A6C</t>
  </si>
  <si>
    <t>56EE81A5D4CED309C30C4F8DAFB0008C7B449C3D</t>
  </si>
  <si>
    <t>5703226F4D8952CB8FE5B7B50C003E6B964198A4</t>
  </si>
  <si>
    <t>mareksebera</t>
  </si>
  <si>
    <t>570ABB9B775EB04951156B4599A54B098DDAFEBD</t>
  </si>
  <si>
    <t>YXJ0</t>
  </si>
  <si>
    <t>571263804EF55F49A8615AA24A20244B777BF539</t>
  </si>
  <si>
    <t>anonymous</t>
  </si>
  <si>
    <t>5729D07DB7EA83F4AEC42F2F37C8CEDD498E4778</t>
  </si>
  <si>
    <t>ThankYouEddi</t>
  </si>
  <si>
    <t>572D789C05D973FFE55FD3C94CF2C78E35AF61CD</t>
  </si>
  <si>
    <t>HeLTeRSKeLTeR</t>
  </si>
  <si>
    <t>573C2AAF5AE038D9A23947A84656AD1581E29610</t>
  </si>
  <si>
    <t>hnrk</t>
  </si>
  <si>
    <t>57674C25703AF6BC5647A9E55E2EB67194A6AEA6</t>
  </si>
  <si>
    <t>fckbnd1312</t>
  </si>
  <si>
    <t>57716954DD6682966B5EB27D5DEF8B6EBF7A9B81</t>
  </si>
  <si>
    <t>josefgesing</t>
  </si>
  <si>
    <t>5786D04C5A2885D19E606F13C4203F60AEE38110</t>
  </si>
  <si>
    <t>crowcastletor</t>
  </si>
  <si>
    <t>578E007E5E4535FBFEF7758D8587B07B4C8C5D06</t>
  </si>
  <si>
    <t>marylou1</t>
  </si>
  <si>
    <t>579ACC03F28CF979E6179643AB6510E44DC0258D</t>
  </si>
  <si>
    <t>daWiZaRd</t>
  </si>
  <si>
    <t>579B528179D182C78B503B7A0530492DEB7BAD86</t>
  </si>
  <si>
    <t>poildortie</t>
  </si>
  <si>
    <t>57A46C8D03B2E5B86239D655BBE55B2F5C689E23</t>
  </si>
  <si>
    <t>0x1ea7deadbeef</t>
  </si>
  <si>
    <t>57A79F62769590EF71D22C944CE2F9017D349944</t>
  </si>
  <si>
    <t>NuBaseRelay</t>
  </si>
  <si>
    <t>57B6873C2DC362E5A42A809FB5624CDA3A025430</t>
  </si>
  <si>
    <t>57B700EBEA3A0F6D38BF915F58B86C017037E260</t>
  </si>
  <si>
    <t>alliumursinum</t>
  </si>
  <si>
    <t>57C4EA23CC042F419C27DF95739D043A82A30828</t>
  </si>
  <si>
    <t>57CCC151A1D25D0993C8A4698AF2FC5428C26108</t>
  </si>
  <si>
    <t>57E0BE02E724954772DF34C5FDA425E5F4844BFB</t>
  </si>
  <si>
    <t>pyroBigRelay</t>
  </si>
  <si>
    <t>57EE71591789DEF5A8873097FE4F78BD2B6CBE9F</t>
  </si>
  <si>
    <t>57FC927F1CDADEC93380E247EE949A3787A0DB7E</t>
  </si>
  <si>
    <t>kricklen</t>
  </si>
  <si>
    <t>580690691335E0DA7E87BF5479F111DFF3EFD201</t>
  </si>
  <si>
    <t>mablab2</t>
  </si>
  <si>
    <t>5818C851B8C8DD131DE6CED7AB5451E6FD72171A</t>
  </si>
  <si>
    <t>zeitgeistor1</t>
  </si>
  <si>
    <t>581B9798772A3219DBFF2F637E43E4C5127554FA</t>
  </si>
  <si>
    <t>waldfee</t>
  </si>
  <si>
    <t>582D513279441F11B65406CFFEEFBCBF6CC51F46</t>
  </si>
  <si>
    <t>Parckwart002</t>
  </si>
  <si>
    <t>5835654384EA7DB06B2581A3999730F15E51922F</t>
  </si>
  <si>
    <t>duat</t>
  </si>
  <si>
    <t>583ACAA7B1B205EFE8B09BF61D4C84152588AB8B</t>
  </si>
  <si>
    <t>ilikecats</t>
  </si>
  <si>
    <t>583F17298E905D1D1BCF8EB49DAEE5939B51FD70</t>
  </si>
  <si>
    <t>justanotherrelay</t>
  </si>
  <si>
    <t>585C624CABA88C45BE965894FBC1163B71265058</t>
  </si>
  <si>
    <t>folokinet1</t>
  </si>
  <si>
    <t>587B1EAF1E22E148EFB010DAA337ACDCD4DB5CBA</t>
  </si>
  <si>
    <t>alxu</t>
  </si>
  <si>
    <t>587E0A9552E4274B251F29B5B2673D38442EE4BF</t>
  </si>
  <si>
    <t>Nuath</t>
  </si>
  <si>
    <t>589A5B9FBAB5420F68E974ABA0E66E03DDE6BCF5</t>
  </si>
  <si>
    <t>wonderland</t>
  </si>
  <si>
    <t>58A09616B3DEDAACF60D2C5FEF942654B99E7179</t>
  </si>
  <si>
    <t>madmanonsteroids</t>
  </si>
  <si>
    <t>58B44B5591A96EC08114B041CC6B1BB1521DF2BE</t>
  </si>
  <si>
    <t>UnvisitedNativity</t>
  </si>
  <si>
    <t>58B7657EE9D11F879DCD40EEF14C3F5F06F3D6C9</t>
  </si>
  <si>
    <t>sk1llz</t>
  </si>
  <si>
    <t>58B7F13164FAAA8AD63F6B633C889FD0F4A5DC9F</t>
  </si>
  <si>
    <t>turing</t>
  </si>
  <si>
    <t>58D212692CB7DB6528E687A4AE55758429FCB3B3</t>
  </si>
  <si>
    <t>klo</t>
  </si>
  <si>
    <t>58D214A5147A7488897D3F187DF84EF859D68184</t>
  </si>
  <si>
    <t>TidePods</t>
  </si>
  <si>
    <t>58D93A51E7E8694D0F9DC483E47BBF6A96BF5B06</t>
  </si>
  <si>
    <t>RonivhanucevAys1</t>
  </si>
  <si>
    <t>58E56D33A9ED0D43889B665350EE36CC09C6D7E7</t>
  </si>
  <si>
    <t>MadIFIExit</t>
  </si>
  <si>
    <t>58ED9C9C35E433EE58764D62892B4FFD518A3CD0</t>
  </si>
  <si>
    <t>SamAAdams2</t>
  </si>
  <si>
    <t>58FAB58A7DC8E99B9313F6E488E2140D4BE28416</t>
  </si>
  <si>
    <t>jaimalator</t>
  </si>
  <si>
    <t>58FC2AAB3792AC37897D34331F4F4E00341DEC0C</t>
  </si>
  <si>
    <t>zwewwlNL1</t>
  </si>
  <si>
    <t>5903288455B643EC4F2D4CD8D8E424CC16B5412F</t>
  </si>
  <si>
    <t>5907678795F77C9B18C0C983C3930FF7255C08C1</t>
  </si>
  <si>
    <t>590AFF72A0E295B678BD94D89DB981FF789500C2</t>
  </si>
  <si>
    <t>GLaDOS</t>
  </si>
  <si>
    <t>5912529D0861D2FC52BFA65899A8480C365B6872</t>
  </si>
  <si>
    <t>crowdedfire</t>
  </si>
  <si>
    <t>5918B0913A59D18262E74F9B1F0C034CCC31FBCC</t>
  </si>
  <si>
    <t>TORfrance</t>
  </si>
  <si>
    <t>592031CFDBA17DD46E1E365E6C60AD1F81655033</t>
  </si>
  <si>
    <t>araglaucogularis</t>
  </si>
  <si>
    <t>5932B9BB329D2A1F7B5549EB32D5592AA178DA3E</t>
  </si>
  <si>
    <t>mordor</t>
  </si>
  <si>
    <t>594193E51F382E34080D76B5ECAF5C7B67CF05EF</t>
  </si>
  <si>
    <t>597422ADDADAF5FB2727369B7EFC7AA76B89D613</t>
  </si>
  <si>
    <t>555nase</t>
  </si>
  <si>
    <t>5974B3F4C66D83BBC9622E0F0F023FE48428DB9B</t>
  </si>
  <si>
    <t>amazonas</t>
  </si>
  <si>
    <t>5982A5EBD39C9F2CB970460818162029A1EC0CC8</t>
  </si>
  <si>
    <t>5989521A85C94EE101E88B8DB2E68321673F9405</t>
  </si>
  <si>
    <t>modio</t>
  </si>
  <si>
    <t>598A62220A09ED4F3453C4457B32082A1E356C06</t>
  </si>
  <si>
    <t>windmill</t>
  </si>
  <si>
    <t>599E3A0F9BDCD580A555FE813D3B37819DE1841D</t>
  </si>
  <si>
    <t>ELOO01</t>
  </si>
  <si>
    <t>59AE2B55941324B24354ADAAF971FC2C9F836963</t>
  </si>
  <si>
    <t>VSIFenterprise</t>
  </si>
  <si>
    <t>59B7C535AEF26C3A902AAF6EB6A4BD4B4F2CE4A6</t>
  </si>
  <si>
    <t>aquinus</t>
  </si>
  <si>
    <t>59C57D005236C27EB23FC622E6A3B6D7BDD77CF1</t>
  </si>
  <si>
    <t>59C6552FBE1BD77995AB3A7373FDD5F6096DA046</t>
  </si>
  <si>
    <t>SnapServ</t>
  </si>
  <si>
    <t>59C6F1E8A62F11EE8F787B9FFD2C2809B2E3CF70</t>
  </si>
  <si>
    <t>Zitlo</t>
  </si>
  <si>
    <t>59CA96E7CDA30AB36C597B499C848BD845745EA0</t>
  </si>
  <si>
    <t>spaghetti</t>
  </si>
  <si>
    <t>59CE9F0403705B48F435AC90EFC96B68F5FB84AD</t>
  </si>
  <si>
    <t>itsJustMyRelay03938</t>
  </si>
  <si>
    <t>59EC17BD0C1F3FD50225894AC8D4A454773D0CD3</t>
  </si>
  <si>
    <t>IPv4MD1</t>
  </si>
  <si>
    <t>59F244930A2B08829F54D36B74E0FB920E93613A</t>
  </si>
  <si>
    <t>fraki</t>
  </si>
  <si>
    <t>59F94DA1BBAD60078DB5C85F345C0EB9F2BC000C</t>
  </si>
  <si>
    <t>LadyAnya02</t>
  </si>
  <si>
    <t>59FE609666A0EAC5A1BF80E482647F1FEE05C465</t>
  </si>
  <si>
    <t>NeelTorExit4</t>
  </si>
  <si>
    <t>5A0CFD6BEB1E8C683CF4E679D9BCE2C59F6E6752</t>
  </si>
  <si>
    <t>thetor987</t>
  </si>
  <si>
    <t>5A14FBBBAF842124A0AF3C650F4302C5B549AB17</t>
  </si>
  <si>
    <t>Trenton</t>
  </si>
  <si>
    <t>5A24C01A7F0B7EED220015A7D686A4012B26B941</t>
  </si>
  <si>
    <t>DeaVulTan</t>
  </si>
  <si>
    <t>5A26A78C0C8C9CF1139AC7DFDB50DAFABA04E084</t>
  </si>
  <si>
    <t>netneutrality</t>
  </si>
  <si>
    <t>5A2D57A8B6BF622AA830AD616947EA54CD1321A8</t>
  </si>
  <si>
    <t>FreeDomFabrique</t>
  </si>
  <si>
    <t>5A4DDB07BBAE36F3701119F86F408C6422868700</t>
  </si>
  <si>
    <t>guinan</t>
  </si>
  <si>
    <t>5A551BF2E46BF26CC50A983F7435CB749C752553</t>
  </si>
  <si>
    <t>torpidsUScoloat</t>
  </si>
  <si>
    <t>5A6451D4E4B4FFDE0B2682D8D8DAA0D10A500066</t>
  </si>
  <si>
    <t>loki</t>
  </si>
  <si>
    <t>5A8138E35543C1BE5554D8D8CCD6093B35D7AA30</t>
  </si>
  <si>
    <t>pusith</t>
  </si>
  <si>
    <t>5A8AE5C547AF01009BA9DFB06716D4B5A16DD75E</t>
  </si>
  <si>
    <t>5A8B439C5E3C089B92D2FB883253411BB74A9C9F</t>
  </si>
  <si>
    <t>ru0akatala</t>
  </si>
  <si>
    <t>5A8DBA70C40525897880D6683F5773EF56024902</t>
  </si>
  <si>
    <t>Spfy</t>
  </si>
  <si>
    <t>5AA128F1BE9A76971189046B3D5D7A498641BF82</t>
  </si>
  <si>
    <t>5AA2AC373D132E21F11BFF99167AF92BF1CB7C41</t>
  </si>
  <si>
    <t>AcMNPVTorBox</t>
  </si>
  <si>
    <t>5AD00EDE8F0EA526F6C1770C8688F8B786ACBD6D</t>
  </si>
  <si>
    <t>5AE1D25E939E5829F9BAC6B796C048B4A87601A8</t>
  </si>
  <si>
    <t>5AE78E639DA2795C32EEE11CE5014546289777B8</t>
  </si>
  <si>
    <t>Megatron</t>
  </si>
  <si>
    <t>5AEDB56F68D46B0DF12A89CC668008976C3763D5</t>
  </si>
  <si>
    <t>5AEEC5F24DE394FAA33CC45C86E140248F7065C4</t>
  </si>
  <si>
    <t>servbr8</t>
  </si>
  <si>
    <t>5AF2CB3079B29C9B8D505279DC38E21E57981564</t>
  </si>
  <si>
    <t>5AF72B958B17F457F7B6C8C216B1DF009B3666BE</t>
  </si>
  <si>
    <t>sharktor</t>
  </si>
  <si>
    <t>5AF95DFF3A7B45A01D83C68B9408A280F7A3CDF8</t>
  </si>
  <si>
    <t>katthult47</t>
  </si>
  <si>
    <t>5AF9E9CC5903F11F6D6AA601EB212E569AE66C92</t>
  </si>
  <si>
    <t>whitenoiseRLY</t>
  </si>
  <si>
    <t>5AFB6A7AA1EDBD2BB90357F6C949411C84CA7867</t>
  </si>
  <si>
    <t>MidnightRun</t>
  </si>
  <si>
    <t>5B0E2E519FC6E61775895BE7CDE504C4AA8D6820</t>
  </si>
  <si>
    <t>SteinTor</t>
  </si>
  <si>
    <t>5B141A13C6A4E113C2EA0B4896CBE7DD6638F350</t>
  </si>
  <si>
    <t>5B1F0DAF378A1FAFCFD5FA9CDC66D1023DC0276E</t>
  </si>
  <si>
    <t>fastlane</t>
  </si>
  <si>
    <t>5B1FB5116C0AE267D5287001F0A1DCFD137E8EEF</t>
  </si>
  <si>
    <t>5B3EC887418596BBE9A291C2A845A4EFF8AB05B8</t>
  </si>
  <si>
    <t>FreedomIsWon</t>
  </si>
  <si>
    <t>5B54C1410938FE2F8BA54066D18BB49E8FE55F5B</t>
  </si>
  <si>
    <t>5B6E6507FFC91ED886CDD2DC6145E777381D2A09</t>
  </si>
  <si>
    <t>Dutch02</t>
  </si>
  <si>
    <t>5B72452BB0F0B4B064D6D7BB4FE52128F485FAAA</t>
  </si>
  <si>
    <t>Relay781</t>
  </si>
  <si>
    <t>5B80240F53959BAB1B72C1209C5966459C03C0E0</t>
  </si>
  <si>
    <t>0x00B</t>
  </si>
  <si>
    <t>5B97841B5D09518147F036248E614FE92CE19174</t>
  </si>
  <si>
    <t>ping</t>
  </si>
  <si>
    <t>5B9E5677AD0A9ACFBDFB7BB18381A371ADC69B06</t>
  </si>
  <si>
    <t>MrFrisco100</t>
  </si>
  <si>
    <t>5BAEAA88480E38F70CF87D3900D9412338116114</t>
  </si>
  <si>
    <t>DipulseIT1</t>
  </si>
  <si>
    <t>5BB4938947BDAB35E13B194DB1EEA0A5DA2DF6F0</t>
  </si>
  <si>
    <t>5BB51E650366D14C95027DB2F1D7A69BC5B00676</t>
  </si>
  <si>
    <t>Richie</t>
  </si>
  <si>
    <t>5BBB1D8B4B00A48BDCFFC3F18509DD786F7F09CD</t>
  </si>
  <si>
    <t>atorablename123X</t>
  </si>
  <si>
    <t>5BC13C5EA39C7BE8783264D86EEFEBFBDF581692</t>
  </si>
  <si>
    <t>5BC8BC738C0658FE37B96CEA3A1CECA493452AB6</t>
  </si>
  <si>
    <t>0d0a1</t>
  </si>
  <si>
    <t>5BCC48732850A596D72A5B33D66711ECDA59BC7B</t>
  </si>
  <si>
    <t>koelntor</t>
  </si>
  <si>
    <t>5BCD6FB1711193D1C95B16CB2043036695F58975</t>
  </si>
  <si>
    <t>pdxcypherpunks</t>
  </si>
  <si>
    <t>5BD300E713506A5139DC08DD63436CE639583E67</t>
  </si>
  <si>
    <t>AllSystemsAreGo</t>
  </si>
  <si>
    <t>5BEA108987486A1C2FD3D04A34E42146E168E988</t>
  </si>
  <si>
    <t>yarde</t>
  </si>
  <si>
    <t>5BF408F36D1D9BF388612FD76611280D12933526</t>
  </si>
  <si>
    <t>WhiteWolfTorRelay</t>
  </si>
  <si>
    <t>5BFA4D0C2E00C81D8675831876FC5282604EA3FC</t>
  </si>
  <si>
    <t>1stAmmendment</t>
  </si>
  <si>
    <t>5BFD34815BBE35CAD6AA6A513E8CB666E8BCFE19</t>
  </si>
  <si>
    <t>ChaosWebsBogatov</t>
  </si>
  <si>
    <t>5C01D5518D1F5A071C6F07D1F4630F577AB5B60A</t>
  </si>
  <si>
    <t>bauruine21</t>
  </si>
  <si>
    <t>5C218453D5EACE29367D631A2A20E3259BA67255</t>
  </si>
  <si>
    <t>freiburgTKom</t>
  </si>
  <si>
    <t>5C221379E5782E7697377E7DB48F72B2F649E9E4</t>
  </si>
  <si>
    <t>collaborator</t>
  </si>
  <si>
    <t>5C246985A9C7AD464C76971B2A63A75F43475A22</t>
  </si>
  <si>
    <t>187113121848</t>
  </si>
  <si>
    <t>5C40078249DF1E40F1B00DA58D4C4AB2F57ACC2D</t>
  </si>
  <si>
    <t>multisec5</t>
  </si>
  <si>
    <t>5C43A26B31A24957F480AC2E51A24BB41C479331</t>
  </si>
  <si>
    <t>saidot206</t>
  </si>
  <si>
    <t>5C4AA5161D0EED4927D1F13467E44B0AFDA827A0</t>
  </si>
  <si>
    <t>FlashOwl</t>
  </si>
  <si>
    <t>5C67A9CE8B9A03DCEA0CC94ED77A7FF9C6A4B0C0</t>
  </si>
  <si>
    <t>Pascal9</t>
  </si>
  <si>
    <t>5C7B44436D92CBC75D644BA33BFCE32BEBBFED23</t>
  </si>
  <si>
    <t>vikinguthar</t>
  </si>
  <si>
    <t>5C8540D8D4EF0B7DA4E5486DAF2ECA42EDFEC9C0</t>
  </si>
  <si>
    <t>everfailed</t>
  </si>
  <si>
    <t>5C8A60F3F936C1FCD64D9ACFBCFF898E51A4D179</t>
  </si>
  <si>
    <t>AaronNiceRelay3</t>
  </si>
  <si>
    <t>5C8B811887778DCF705F3D39F19E40A21889451F</t>
  </si>
  <si>
    <t>t4cc0reTor1</t>
  </si>
  <si>
    <t>5C96895227E42FD74B4B1445A9AE59BD9FF42879</t>
  </si>
  <si>
    <t>Onions</t>
  </si>
  <si>
    <t>5C9A66F40A63D9C8DF9700E6DF9E1FD47D8AD317</t>
  </si>
  <si>
    <t>affectiosocietatis</t>
  </si>
  <si>
    <t>5CA12E4E971102CC5197BBB7E55625AD7E41ACEF</t>
  </si>
  <si>
    <t>trustytohr</t>
  </si>
  <si>
    <t>5CA5EBA48EAD04CD1A031194EC10979B611C78B6</t>
  </si>
  <si>
    <t>Swords</t>
  </si>
  <si>
    <t>5CB0A68DB1270EF37CD2BAB2A20DA85C46EAA2F9</t>
  </si>
  <si>
    <t>5CB30C264BB9EB17CF2FC6AEB611593B54C371C2</t>
  </si>
  <si>
    <t>torminator</t>
  </si>
  <si>
    <t>5CBC1CD06A2740B3E48C0112671142603CE611DF</t>
  </si>
  <si>
    <t>mamadoc</t>
  </si>
  <si>
    <t>5CBD45394573828291C8FE9780232FDFD0D202DF</t>
  </si>
  <si>
    <t>dragonfly</t>
  </si>
  <si>
    <t>5CCE05EF80C28710A5A8788C3CD4B5FE93AAF60D</t>
  </si>
  <si>
    <t>twentyeightdollars</t>
  </si>
  <si>
    <t>5CD9E0838D4F20294CC2F53B137E85BC83F0CBD6</t>
  </si>
  <si>
    <t>5CE3AD8AD04ADE66C0037A3CF5F7F7A40D48A20B</t>
  </si>
  <si>
    <t>polizeierziehung</t>
  </si>
  <si>
    <t>5CE76F64F0A3B8881A32B9F7D860FDCE80075F64</t>
  </si>
  <si>
    <t>5CE7D4435FDC8B1310F1F8448B39E498DA0E0FF7</t>
  </si>
  <si>
    <t>zz1949</t>
  </si>
  <si>
    <t>5CECC5C30ACC4B3DE462792323967087CC53D947</t>
  </si>
  <si>
    <t>PrivacyRepublic0001</t>
  </si>
  <si>
    <t>5CEF9FD40E64948093EBC041E33ED3ED12F70DFE</t>
  </si>
  <si>
    <t>houba</t>
  </si>
  <si>
    <t>5CF8AFA5E4B0BB88942A44A3F3AAE08C3BDFD60B</t>
  </si>
  <si>
    <t>jaures4</t>
  </si>
  <si>
    <t>5D001279DDEF47F8A8BFE577F4B02759D4E66206</t>
  </si>
  <si>
    <t>NaifTorRelay5</t>
  </si>
  <si>
    <t>5D0D6D4F600F66692BD898DE19B182766CD97365</t>
  </si>
  <si>
    <t>5D1B0B9E8ED24A5929D79C3BE7142990F8173FB1</t>
  </si>
  <si>
    <t>frankenhelper</t>
  </si>
  <si>
    <t>5D1D1D7F16BE88F90BE3AA61622A955480D3423F</t>
  </si>
  <si>
    <t>sabarurothbard</t>
  </si>
  <si>
    <t>5D263037FC175596B3A344132B0B755EB8FB1D1C</t>
  </si>
  <si>
    <t>anduinExit01</t>
  </si>
  <si>
    <t>5D2A8CAA119D0528722C2438350FAB0C8DE01AB7</t>
  </si>
  <si>
    <t>theark</t>
  </si>
  <si>
    <t>5D3CFE5EF6D7FC2802A38D24E8CFC5451BE1834A</t>
  </si>
  <si>
    <t>DaragonRelay</t>
  </si>
  <si>
    <t>5D41BBE918C4DFEEFD620CAD949DF862A21C5653</t>
  </si>
  <si>
    <t>vlima</t>
  </si>
  <si>
    <t>5D461340E4ACFAC55B25D6A3C58E2755FE486F49</t>
  </si>
  <si>
    <t>voltor</t>
  </si>
  <si>
    <t>5D4768E6326BD8E3FF3F03769231058979DB29B3</t>
  </si>
  <si>
    <t>Dragon2</t>
  </si>
  <si>
    <t>5D5498F76347A2451839667C0913BDDFF302C8F2</t>
  </si>
  <si>
    <t>5D557642713171B39AC5A7CF855F95BEF3621E45</t>
  </si>
  <si>
    <t>5D5587AC9F6203E010567941FD6D9C814D170836</t>
  </si>
  <si>
    <t>ronin</t>
  </si>
  <si>
    <t>5D5CB5933CE7AFBEA5044397F93315AED23EE152</t>
  </si>
  <si>
    <t>kiky</t>
  </si>
  <si>
    <t>5D5CF8643F60B15B613E626468F9FC64C41EC0D4</t>
  </si>
  <si>
    <t>5D5DD333BC8530E5C458A88ABCD5BB56C08747FA</t>
  </si>
  <si>
    <t>5D5F89C7A1C920B46EB99119CD4A18C20F3032AE</t>
  </si>
  <si>
    <t>relaycumlaude</t>
  </si>
  <si>
    <t>5D765770B4DB110D88787457978AB4008CF65CAC</t>
  </si>
  <si>
    <t>Fission5</t>
  </si>
  <si>
    <t>5D78D7D2A16F6B4D3166FD9D1FD4A715B14A56DF</t>
  </si>
  <si>
    <t>nsaciabrb</t>
  </si>
  <si>
    <t>5D7D789BC35120D1E055A71C3524F4A3E0CE442F</t>
  </si>
  <si>
    <t>robinvps</t>
  </si>
  <si>
    <t>5D8297658AD038178C820E5D673A224829053737</t>
  </si>
  <si>
    <t>duhorg7</t>
  </si>
  <si>
    <t>5D86AFD7CE409251E67B373B4F0E780A0F41C944</t>
  </si>
  <si>
    <t>IFTORISMEANDTORWOWn</t>
  </si>
  <si>
    <t>5D87856D6A88E24DC5BAA75E5C856A18DAFEFCB9</t>
  </si>
  <si>
    <t>5D88F3DA731A028B3D7C81252C7B6B981F3DDA27</t>
  </si>
  <si>
    <t>5D89C1CBF1F2E840CC48FC75A46090962A83F32F</t>
  </si>
  <si>
    <t>notespace</t>
  </si>
  <si>
    <t>5D90A5005177DFEA49347929D93BB02F42E17721</t>
  </si>
  <si>
    <t>RUFFNetworks</t>
  </si>
  <si>
    <t>5D9622326D1AE40F2F4D570BE1C7FC7505F3528C</t>
  </si>
  <si>
    <t>a6xzL5</t>
  </si>
  <si>
    <t>5DB9AE27A44EB7B476CC04A66C67A71C97A001E6</t>
  </si>
  <si>
    <t>Chenjesu</t>
  </si>
  <si>
    <t>5DBC7A76984DB03E747E01011A1E87488B49F3D8</t>
  </si>
  <si>
    <t>AlfredJKwak</t>
  </si>
  <si>
    <t>5DC40F5357EDF4809A9010828172072C95A73514</t>
  </si>
  <si>
    <t>zwewwlLV1</t>
  </si>
  <si>
    <t>5DC945CE8FB2A37E6E2795ECD2709BB21F8714B0</t>
  </si>
  <si>
    <t>5DD5FC94EF58704306C86A4AE2441F3D9F907919</t>
  </si>
  <si>
    <t>Innominato</t>
  </si>
  <si>
    <t>5DF26B598DA45BABA7B9D03AF5E544F709B6D2A2</t>
  </si>
  <si>
    <t>montivideouk</t>
  </si>
  <si>
    <t>5DF514DCA191869DC5E290CCADD672A0CEE91D28</t>
  </si>
  <si>
    <t>CrashMe</t>
  </si>
  <si>
    <t>5E0280B37529AF302BC31CFDFB1092A8129EA8D8</t>
  </si>
  <si>
    <t>extatic</t>
  </si>
  <si>
    <t>5E0815B4DE8F35F389C63EC1A545A634CD091867</t>
  </si>
  <si>
    <t>5E114AD608428C23B38CCC77DA22E4CD0C27F2CE</t>
  </si>
  <si>
    <t>TitounNet</t>
  </si>
  <si>
    <t>5E1207FC5BE02728D9D0B540384EB081B53987E6</t>
  </si>
  <si>
    <t>TVISION05</t>
  </si>
  <si>
    <t>5E184FEA02B7C54172BBC757636F501047CF9691</t>
  </si>
  <si>
    <t>pook0oow</t>
  </si>
  <si>
    <t>5E2975B380F6E908AFB29E0D8D0B967AF73B41C2</t>
  </si>
  <si>
    <t>WombleNode01</t>
  </si>
  <si>
    <t>5E2C7D1DEE7F13B987433A3D220CA19F7DA90477</t>
  </si>
  <si>
    <t>fluxclouda</t>
  </si>
  <si>
    <t>5E2CDD1F5858931958071D11EA68CB0984984CB1</t>
  </si>
  <si>
    <t>Pherkad</t>
  </si>
  <si>
    <t>5E363D72488276160D062DDD2DFA25CFEBAF5EA9</t>
  </si>
  <si>
    <t>titania2</t>
  </si>
  <si>
    <t>5E3E6BEA6D0E3E89D799305766C8A4D8CA56452F</t>
  </si>
  <si>
    <t>njmiktprojhmip</t>
  </si>
  <si>
    <t>5E3FD0EF967D54F5440A5124E5F1FB9F7D53E284</t>
  </si>
  <si>
    <t>smitty</t>
  </si>
  <si>
    <t>5E420B855685AD62FE0CB1AEBF7119D0C1423891</t>
  </si>
  <si>
    <t>5E4D1E6D31413DCCC148A8050224578CBBF12883</t>
  </si>
  <si>
    <t>5E5040EA472AEB11C3DD4BEAC37EBE50EF40C93B</t>
  </si>
  <si>
    <t>servicePublic3</t>
  </si>
  <si>
    <t>5E56738E7F97AA81DEEF59AF28494293DFBFCCDF</t>
  </si>
  <si>
    <t>Backplane</t>
  </si>
  <si>
    <t>5E68AAB7880AEC84DC00CA45BDCD0704F6B7D02D</t>
  </si>
  <si>
    <t>tortomofterelay</t>
  </si>
  <si>
    <t>5E762A58B1F7FF92E791A1EA4F18695CAC6677CE</t>
  </si>
  <si>
    <t>sorrentini</t>
  </si>
  <si>
    <t>5E867629276E266411CBA11CD86C5510A987CC25</t>
  </si>
  <si>
    <t>amanaemonesia</t>
  </si>
  <si>
    <t>5E924974F845E4F28B59A188965D8D965B1B7138</t>
  </si>
  <si>
    <t>5EB08194B34F266D3D05116C24625E62AD71B65B</t>
  </si>
  <si>
    <t>gregory</t>
  </si>
  <si>
    <t>5EB0D51422C3E3AEE781B6EEBE14D389CB1DA6FA</t>
  </si>
  <si>
    <t>Vader</t>
  </si>
  <si>
    <t>5EBA4A9F483E07FD717BA81DD6F7344AF82F7D5D</t>
  </si>
  <si>
    <t>yellowDog</t>
  </si>
  <si>
    <t>5EBEE2C84DCD8C82D8B54E10BB9EE68F3443F3B3</t>
  </si>
  <si>
    <t>pansomatik</t>
  </si>
  <si>
    <t>5EC83B79C737A8F24AF18B03DA69904FED020A27</t>
  </si>
  <si>
    <t>nonno1959</t>
  </si>
  <si>
    <t>5ED563E71532F98D1495C95A813505D0121C6DF5</t>
  </si>
  <si>
    <t>as44194l10502</t>
  </si>
  <si>
    <t>5EE17FFBD6923F014D84A61A615AB5E4BDFC71EB</t>
  </si>
  <si>
    <t>doofer</t>
  </si>
  <si>
    <t>5EF0AAAEEE7B1282DA0DBAB94669B73E39DD51B6</t>
  </si>
  <si>
    <t>MyCoolNick</t>
  </si>
  <si>
    <t>5F0A8E912C919D1964C53971F29A47CD04A34A1E</t>
  </si>
  <si>
    <t>terra</t>
  </si>
  <si>
    <t>5F16EC636B216565274BCDCB97BF7D8C112D5D17</t>
  </si>
  <si>
    <t>Uberrelay</t>
  </si>
  <si>
    <t>5F1C955A83FFEC2548D2A4637D2CCD09124A1957</t>
  </si>
  <si>
    <t>ParadiseTorRelay2</t>
  </si>
  <si>
    <t>5F25AE1679F732DCE9C27DAB9C170BCC83F9F745</t>
  </si>
  <si>
    <t>notset</t>
  </si>
  <si>
    <t>5F26908C85B685EB3CBA23373D3C008AA907D3F5</t>
  </si>
  <si>
    <t>hecker</t>
  </si>
  <si>
    <t>5F276A6F7AA74AFB2AF100EADA28C7A6F48BA50F</t>
  </si>
  <si>
    <t>ripChesterB</t>
  </si>
  <si>
    <t>5F304657809EEE76A92EAAC5D7B009EACC092CD0</t>
  </si>
  <si>
    <t>45p33d</t>
  </si>
  <si>
    <t>5F3DD5ED7931BCDC09E4FC68A36440D6AE14F4B1</t>
  </si>
  <si>
    <t>5F3F5EFE8A156D47874E606044E5A3FDA63016ED</t>
  </si>
  <si>
    <t>torly3relayonly</t>
  </si>
  <si>
    <t>5F482A48F88D2F9922CC2CCF98B9F326019862D0</t>
  </si>
  <si>
    <t>Necto3</t>
  </si>
  <si>
    <t>5F4CD12099AF20FAF9ADFDCEC65316A376D0201C</t>
  </si>
  <si>
    <t>QuintexAirVPN7</t>
  </si>
  <si>
    <t>5F4D79821F300DD52049768A3C48ABD0D99ED950</t>
  </si>
  <si>
    <t>qeternity1</t>
  </si>
  <si>
    <t>5F5A59E3ECB0987407D916ABBDE60613F83EA1E9</t>
  </si>
  <si>
    <t>PsyloNet</t>
  </si>
  <si>
    <t>5F852FEAD9A61711C5DBA94679380EAF9E58F194</t>
  </si>
  <si>
    <t>5F9730C9077BBEFACD4774220985F7005693DA7D</t>
  </si>
  <si>
    <t>FalscherGold</t>
  </si>
  <si>
    <t>5F9F8A1EABD8B50DEDA8D1649A05C5F501CAC3B4</t>
  </si>
  <si>
    <t>5FB17DE2E897625CDCAE99A9FA7689ADE2F4A699</t>
  </si>
  <si>
    <t>5FB92D0E75794DE1DEF3136B45E9DBB054A148B7</t>
  </si>
  <si>
    <t>ivlivs</t>
  </si>
  <si>
    <t>5FC3E26D4F1859C364C187FFE8E6BE3BD5AF3091</t>
  </si>
  <si>
    <t>copr</t>
  </si>
  <si>
    <t>5FCECA327E05D847148FD7CFD18A072210D27BCB</t>
  </si>
  <si>
    <t>HEDONIST</t>
  </si>
  <si>
    <t>5FD0A07D4433B67E8273C38AFFAF4B9B89E2E51D</t>
  </si>
  <si>
    <t>jongcs</t>
  </si>
  <si>
    <t>5FD6F19404EBC315DA2F655AA0C04FCE0745A116</t>
  </si>
  <si>
    <t>ebait2</t>
  </si>
  <si>
    <t>5FDA34ECC83610427841E467CCC6C6163EEC6BE7</t>
  </si>
  <si>
    <t>isthisthereallife</t>
  </si>
  <si>
    <t>5FE83AD106B498D5A3EA7A48FB73749AF2897E5B</t>
  </si>
  <si>
    <t>kohlhaas</t>
  </si>
  <si>
    <t>5FEA36458E9DB121A99804C2924C6B374332F502</t>
  </si>
  <si>
    <t>pat2man</t>
  </si>
  <si>
    <t>5FF02C5A8E22A088E4082F438B237A32029DEBB1</t>
  </si>
  <si>
    <t>TORBSDrelayfcdx</t>
  </si>
  <si>
    <t>5FF02D4113F0A6888D0A2EE6C57C61A158B7550C</t>
  </si>
  <si>
    <t>jJbzwynG</t>
  </si>
  <si>
    <t>5FF993D0311C226E07E27866D555EE76CB0D5A30</t>
  </si>
  <si>
    <t>mineAllMine</t>
  </si>
  <si>
    <t>600BAAA6A8C1AD2B460A4EFF1E5562B94D7EA1FD</t>
  </si>
  <si>
    <t>Moldraks</t>
  </si>
  <si>
    <t>60133B996C2A778E1CBFF2D83FFF1A9759F19407</t>
  </si>
  <si>
    <t>RaulandRelay</t>
  </si>
  <si>
    <t>601B3A76F68973F5B3E2D913BD5F488DDAEE1280</t>
  </si>
  <si>
    <t>multisec4</t>
  </si>
  <si>
    <t>601FD39FAB6CFADBEA537BBCAE6EEBEEB8630ACE</t>
  </si>
  <si>
    <t>sterntor</t>
  </si>
  <si>
    <t>602A334650E6C5E81AED9D2F9A9BF149DBD3FD93</t>
  </si>
  <si>
    <t>unicornio1</t>
  </si>
  <si>
    <t>602BECB8145A1DA87084918C8245BF3B553C92FA</t>
  </si>
  <si>
    <t>6038D30C97598DD3EE0AAAB2CBC3196E790AAF12</t>
  </si>
  <si>
    <t>603C13B52F97A5F723B22640BEA61A9B26C4A499</t>
  </si>
  <si>
    <t>evigfilosofi</t>
  </si>
  <si>
    <t>6054B9564A8D81D0AA7993A3630B631A1FB243C5</t>
  </si>
  <si>
    <t>FreeSnowden</t>
  </si>
  <si>
    <t>606710925FF37B106B6ADA86A4ABC1A22191AD1E</t>
  </si>
  <si>
    <t>6084DA65DFC3B6728955752EEB8BDE451590B824</t>
  </si>
  <si>
    <t>vorot93</t>
  </si>
  <si>
    <t>60928C38190BD615A0A2D11CCC9593253E148EC9</t>
  </si>
  <si>
    <t>OrbotRelay</t>
  </si>
  <si>
    <t>609E598FB6A00BCF7872906B602B705B64541C50</t>
  </si>
  <si>
    <t>niftychipmunk</t>
  </si>
  <si>
    <t>609FD4FCA6375D7130BBFF9B356413D018258CBF</t>
  </si>
  <si>
    <t>EmptyTor</t>
  </si>
  <si>
    <t>60AA29E7E43771EDD17E5AF1A2FF8B2056FDFD93</t>
  </si>
  <si>
    <t>krax45678</t>
  </si>
  <si>
    <t>60AEEBDC21E6D5411853BDA03478604FFBA00B20</t>
  </si>
  <si>
    <t>pleasedonttellmee</t>
  </si>
  <si>
    <t>60B40D91DE1B7886DADF63E38ACAC72011299462</t>
  </si>
  <si>
    <t>sergiodf</t>
  </si>
  <si>
    <t>60D3667F56AEC5C69CF7E8F557DB21DDF6C36060</t>
  </si>
  <si>
    <t>QuintexAirVPN6</t>
  </si>
  <si>
    <t>60E1587C0B7EA1462B67FC0706C0C7298A7F64D0</t>
  </si>
  <si>
    <t>bemyak</t>
  </si>
  <si>
    <t>60FE1A0DF8DF2E5554808E8E8D84D45BE2D1F8F9</t>
  </si>
  <si>
    <t>60FEB575DB8BEA93D9C9FE726AD077772AB78B01</t>
  </si>
  <si>
    <t>ididntneedtheconfig</t>
  </si>
  <si>
    <t>61025436052CDF38B09586BE84423945ADB63AF7</t>
  </si>
  <si>
    <t>z81zq1rzvi23</t>
  </si>
  <si>
    <t>61137BEB1C49E65C27ECC442949F539B663E7B45</t>
  </si>
  <si>
    <t>melk</t>
  </si>
  <si>
    <t>6118DDB580EEDD6FE5F8D3CC0DF1EE17D8A2A4C6</t>
  </si>
  <si>
    <t>DevilHunter</t>
  </si>
  <si>
    <t>611B1A697CC772E638DC99CB3F3C952CF927C4CA</t>
  </si>
  <si>
    <t>sbg</t>
  </si>
  <si>
    <t>6125778A29A362FC51AFCAA211A9E87FF1BC8E71</t>
  </si>
  <si>
    <t>612B4DA3BA8C1A1F132F28B362DC76E92AF7FF44</t>
  </si>
  <si>
    <t>6136C78E6CCF6782C74A6CF46FC828D8A7621FBD</t>
  </si>
  <si>
    <t>613A956B501A207A4007D70E1BABBE90B2BA40C6</t>
  </si>
  <si>
    <t>jabbenbabben</t>
  </si>
  <si>
    <t>613FF4632E87BF8A34506582CD27EE9651955B41</t>
  </si>
  <si>
    <t>DKShallot</t>
  </si>
  <si>
    <t>614236B1A74E126294829E8932AD44E2BA0540F6</t>
  </si>
  <si>
    <t>sybillia</t>
  </si>
  <si>
    <t>6144094C00ACDC81B53A6B9D8431B7A98DC1FD22</t>
  </si>
  <si>
    <t>615088746CB7E57F6BFDD5A842E17B35C9458EC9</t>
  </si>
  <si>
    <t>tor003janxbde</t>
  </si>
  <si>
    <t>61521C04165DED7642E06544DF3FC2A9448D8406</t>
  </si>
  <si>
    <t>61578577BEDB87CF3BBD4B35EEE3A31D2EE4E89A</t>
  </si>
  <si>
    <t>615ABEA2DE76EB3760BC51E7306BAA59F15CD8F2</t>
  </si>
  <si>
    <t>Cloud</t>
  </si>
  <si>
    <t>615E6CCFCA6340EA7C880526385BD43EE6FB7857</t>
  </si>
  <si>
    <t>MarksTorRelay</t>
  </si>
  <si>
    <t>616081EC829593AF4232550DE6FFAA1D75B37A90</t>
  </si>
  <si>
    <t>AquaRayTerminus</t>
  </si>
  <si>
    <t>6169812050D2AC1DFD7AFE5B3E2B7F41692923A0</t>
  </si>
  <si>
    <t>Tubman</t>
  </si>
  <si>
    <t>617314F0CD8B8EA76B4963AC6C6BA3773DA63594</t>
  </si>
  <si>
    <t>banerelay</t>
  </si>
  <si>
    <t>6174C76C7EF06448C57C3B0EEFF95AC9B5AD8BA9</t>
  </si>
  <si>
    <t>6184247D0DCAEE1E9E316A9C3CF1D5713BB77D8D</t>
  </si>
  <si>
    <t>raspfrcontrib</t>
  </si>
  <si>
    <t>61875BB87F7C6BB9B656BE7B95EBBFB3D5500C97</t>
  </si>
  <si>
    <t>ingdal</t>
  </si>
  <si>
    <t>619349D82424C601CAEB94161A4CF778993DAEE7</t>
  </si>
  <si>
    <t>niftytucotuco</t>
  </si>
  <si>
    <t>61A8888BC57869147277D6CFB8CB5F14B4AA7286</t>
  </si>
  <si>
    <t>MikeTorNode</t>
  </si>
  <si>
    <t>61A8F71DB2AA271D991F1663982CB7D35DCB8665</t>
  </si>
  <si>
    <t>kibibyte</t>
  </si>
  <si>
    <t>61B247A8015BBFC5E4740516C819B6041DCC9F3B</t>
  </si>
  <si>
    <t>maschinenraum</t>
  </si>
  <si>
    <t>61D8282902BBBE144F5D0364B5ADC62566B0F94F</t>
  </si>
  <si>
    <t>Alioshka</t>
  </si>
  <si>
    <t>61DDDCB461193C82826A606FFC92824981D4B475</t>
  </si>
  <si>
    <t>janus</t>
  </si>
  <si>
    <t>61E89A3C6134CCBE54CAF7D0A43EC8523D3D9BBB</t>
  </si>
  <si>
    <t>freedomTown02</t>
  </si>
  <si>
    <t>61E930B4DBC17B9AE973E81010096DB775D306FB</t>
  </si>
  <si>
    <t>haemmiker</t>
  </si>
  <si>
    <t>61ED90C7FF5A9F1BA361A8AB84E18E6F33153B8F</t>
  </si>
  <si>
    <t>occultexitus01</t>
  </si>
  <si>
    <t>61F3A840F61EEFFF682C6243534ECEB09ADFE3B3</t>
  </si>
  <si>
    <t>throughhere</t>
  </si>
  <si>
    <t>61FF09C5FDFE0C1B861309BB64FD7ABC01AC9E7C</t>
  </si>
  <si>
    <t>nancydrew</t>
  </si>
  <si>
    <t>620B99508064C0E08799503D46C4434AC2CF1D5C</t>
  </si>
  <si>
    <t>4bit</t>
  </si>
  <si>
    <t>620DB859CB0F86B02F81919DA10799E71D92762A</t>
  </si>
  <si>
    <t>torrunner3345</t>
  </si>
  <si>
    <t>62164B59AFD9AF50765E1EA71204D7C8846DBC9F</t>
  </si>
  <si>
    <t>deepocean</t>
  </si>
  <si>
    <t>62470B83E0F69978A28DE49FDAA748EC34F2F7A2</t>
  </si>
  <si>
    <t>torepacto</t>
  </si>
  <si>
    <t>6250DC4AB6E011DDFE21F551CA11BCD7C58F07DD</t>
  </si>
  <si>
    <t>Dozer</t>
  </si>
  <si>
    <t>6270D21D6CEF0A4B1ABEA0730983AAE08126701A</t>
  </si>
  <si>
    <t>peterpam</t>
  </si>
  <si>
    <t>62712B2C24A169B24336CD2FE2BE55DA67476C8B</t>
  </si>
  <si>
    <t>Fission1</t>
  </si>
  <si>
    <t>628069C4B356A4AFAFAEB09D690B0C6C9BCE449C</t>
  </si>
  <si>
    <t>sbc47</t>
  </si>
  <si>
    <t>62831916C678852C76D006482B04A17B0A9F8AF1</t>
  </si>
  <si>
    <t>basilisk</t>
  </si>
  <si>
    <t>6287129CB9EC475E816A0D283FE4E45D632A4A4B</t>
  </si>
  <si>
    <t>zwewwlUA1</t>
  </si>
  <si>
    <t>6290A2D08E5EB89C809223C5C7BF52597690751D</t>
  </si>
  <si>
    <t>AccessNow002</t>
  </si>
  <si>
    <t>62954B246863DFC43E667BE41763B32A7AC3C045</t>
  </si>
  <si>
    <t>62962FB5A9F17AC49C1ABEA3B2126D25F55AEEE8</t>
  </si>
  <si>
    <t>torsion</t>
  </si>
  <si>
    <t>629CDD332DC7A37EFBF46FCD4B245410DFBE32D3</t>
  </si>
  <si>
    <t>jasiu</t>
  </si>
  <si>
    <t>629DD971BE485DFE23DD9E67B9E8391598EC5634</t>
  </si>
  <si>
    <t>62A34596A8DA476A52E83AD1E500052E15F848A0</t>
  </si>
  <si>
    <t>62ABC3D1B0D5DE48DE4B8AF5E76D5AA8F535CCDF</t>
  </si>
  <si>
    <t>xmmswap</t>
  </si>
  <si>
    <t>62B1AF7EE66EEEDEDBDBD806070741C1E9C315CC</t>
  </si>
  <si>
    <t>skophitch</t>
  </si>
  <si>
    <t>62B2BA46D6EF7300A2215E541D3F6CA9B757203F</t>
  </si>
  <si>
    <t>TelAvivMakers</t>
  </si>
  <si>
    <t>62BA570664C81EE4CDDA51E67A5926FD01373E41</t>
  </si>
  <si>
    <t>liberusnode</t>
  </si>
  <si>
    <t>62C402A7475A14C60EFCE6789C66E88432B9C155</t>
  </si>
  <si>
    <t>62C4035C1DC5961B0EB20923C4FDF1B1D53F1808</t>
  </si>
  <si>
    <t>livercheese</t>
  </si>
  <si>
    <t>62D905844C42329F65A9E88CC43503485046DCB0</t>
  </si>
  <si>
    <t>chainbox</t>
  </si>
  <si>
    <t>62E37F54DDF56030632FF431ECA1ED096BB78793</t>
  </si>
  <si>
    <t>transhuman</t>
  </si>
  <si>
    <t>62F57FF15392B4D8EB927165E6EACEF2381E9020</t>
  </si>
  <si>
    <t>supersoupslooper</t>
  </si>
  <si>
    <t>6304E47C6154007E2401328D7F4C3022D2BF32E2</t>
  </si>
  <si>
    <t>jevankovich</t>
  </si>
  <si>
    <t>6306390320FFD4C28E80EFB1E4E16E3103E6096F</t>
  </si>
  <si>
    <t>63109C9359626D498526E47E86D38C6E32D216DE</t>
  </si>
  <si>
    <t>IceHard</t>
  </si>
  <si>
    <t>6315278A91710062D90B288199EFA06E4AAA9E8F</t>
  </si>
  <si>
    <t>unnamed314</t>
  </si>
  <si>
    <t>6328DA611354AC65FFFFBD396A8082C7DD51E5A3</t>
  </si>
  <si>
    <t>thevector</t>
  </si>
  <si>
    <t>634DA5DA596C98263139D194C2C84E895FC8C13D</t>
  </si>
  <si>
    <t>Icewind</t>
  </si>
  <si>
    <t>63531355EA402B0F3E12A673E9CE823CF6B34ABA</t>
  </si>
  <si>
    <t>palladium</t>
  </si>
  <si>
    <t>6365F028017114F32A509974302A3A955007CD76</t>
  </si>
  <si>
    <t>T7R</t>
  </si>
  <si>
    <t>63717D8D4190A537507CE29DE688B667519CC81B</t>
  </si>
  <si>
    <t>secretguard</t>
  </si>
  <si>
    <t>637BD268843638713D6FC13A92B3E36F4B5B0F4B</t>
  </si>
  <si>
    <t>Aramis66</t>
  </si>
  <si>
    <t>6389ECB4891334B846300FDD8A68250EBB5B7C52</t>
  </si>
  <si>
    <t>FlashLizard</t>
  </si>
  <si>
    <t>6391C605ABBAFE46987CA64644B4018C393552F1</t>
  </si>
  <si>
    <t>DeniableVPN</t>
  </si>
  <si>
    <t>63A6318EFBD73FA2F3FDBB4C58D48123D167A9B9</t>
  </si>
  <si>
    <t>rasptor1337</t>
  </si>
  <si>
    <t>63B32F7E5389E8DBC5E1BCEFE48312DA7CCEF5D6</t>
  </si>
  <si>
    <t>torte</t>
  </si>
  <si>
    <t>63C6AB74A5C288C2159DDC783BB00F88AB44427C</t>
  </si>
  <si>
    <t>TangeNLV</t>
  </si>
  <si>
    <t>63C81BCA835570069A7FCD48312DEA707F6CBAA2</t>
  </si>
  <si>
    <t>dontpanic</t>
  </si>
  <si>
    <t>63CD2CF8ACA80D2A0D8B25437DC0ABC6093F0FA3</t>
  </si>
  <si>
    <t>63D260D21EF5EE1B8BA379905BD8E88FE40EB207</t>
  </si>
  <si>
    <t>Trinity</t>
  </si>
  <si>
    <t>63D986BA6665CEC6A2CD95FAE681AE8C7CA12B9C</t>
  </si>
  <si>
    <t>HKRealDemocracy</t>
  </si>
  <si>
    <t>63DCCFDCF06E24BED6B24114FE9F501139FC7E44</t>
  </si>
  <si>
    <t>LbDRelay</t>
  </si>
  <si>
    <t>63E0B30534B66BC188CA41C345A37D25567FD261</t>
  </si>
  <si>
    <t>Doggoserver</t>
  </si>
  <si>
    <t>Nobody</t>
  </si>
  <si>
    <t>63EE82C1B36EC6F37F4F75E4A8478C3470AE0D60</t>
  </si>
  <si>
    <t>63F0043819468FD86C761EAE45B4B72DB9A795B9</t>
  </si>
  <si>
    <t>hviv115</t>
  </si>
  <si>
    <t>6406B69F95D06F6A94CFDD83E85EE9C410A05D47</t>
  </si>
  <si>
    <t>EvolynTorRelay1</t>
  </si>
  <si>
    <t>64138B9105BBA5A08FB1C004C5973DB482196B98</t>
  </si>
  <si>
    <t>prenestino2</t>
  </si>
  <si>
    <t>641B245F1BBE648415BFF303CDB4DBBE64CFDD9A</t>
  </si>
  <si>
    <t>641E6C62A3BE1750B804225689EB1D4A8A9C35B7</t>
  </si>
  <si>
    <t>prometheus01</t>
  </si>
  <si>
    <t>64299E6F2CF4E9F6CDDC72B999E89E6BE4FD4EC0</t>
  </si>
  <si>
    <t>AccessNow</t>
  </si>
  <si>
    <t>64342130F715C4CD0DFF7C207D996600F41CE7C1</t>
  </si>
  <si>
    <t>happachwg</t>
  </si>
  <si>
    <t>64490AC626E728B0BB29DBA3EE1E98DA8982F41C</t>
  </si>
  <si>
    <t>Shaelu1shoor</t>
  </si>
  <si>
    <t>645DE9BF7A2E858F8A6B45F1F530371176D0238A</t>
  </si>
  <si>
    <t>coco</t>
  </si>
  <si>
    <t>645E37FFB74EAAE3A493BA7D45E4BFF5A3172D91</t>
  </si>
  <si>
    <t>rofltor4</t>
  </si>
  <si>
    <t>64710A7C0F7B9F8B3960D4E3A83D73CF3F6F462A</t>
  </si>
  <si>
    <t>64743F6773F5D84D596F502716A325083141C944</t>
  </si>
  <si>
    <t>648D03E531163C828BE1C0B8E2A532F9564B5413</t>
  </si>
  <si>
    <t>SirioIT</t>
  </si>
  <si>
    <t>648F20B54CF719E6D02FAA07A8DA6CA1C7EEFEEE</t>
  </si>
  <si>
    <t>kakeboksen</t>
  </si>
  <si>
    <t>64A8837A97AF71775C84DE0EDA94552AAEDC424F</t>
  </si>
  <si>
    <t>janitormentor</t>
  </si>
  <si>
    <t>64B05F9A2122B5DB4ADCB0E6F083193F3170A902</t>
  </si>
  <si>
    <t>montserrat</t>
  </si>
  <si>
    <t>64B5967FA7E0F737185C27A91BF1CF074304963E</t>
  </si>
  <si>
    <t>eyedideditheconfig</t>
  </si>
  <si>
    <t>64B770AF739F28FCEBCB31D7D0A7AC9A78BB4C7D</t>
  </si>
  <si>
    <t>spacebeans</t>
  </si>
  <si>
    <t>64BA1AB1E0600560AC874947ECC7DCE46EF83AA8</t>
  </si>
  <si>
    <t>raspberrypi45</t>
  </si>
  <si>
    <t>64E764871F3CFD0BAEC040F2A06AD5A0B818610D</t>
  </si>
  <si>
    <t>w3ctag</t>
  </si>
  <si>
    <t>64EB3CBCCEB760B9F647FA1B9A4053339830B02A</t>
  </si>
  <si>
    <t>frigus</t>
  </si>
  <si>
    <t>64F267FE617AF6DBD631963E858537BF92AE62D5</t>
  </si>
  <si>
    <t>The4thAmendment</t>
  </si>
  <si>
    <t>6508BAEE6A9FB0BF43250098EE2E77D61D051B35</t>
  </si>
  <si>
    <t>dokachin</t>
  </si>
  <si>
    <t>6509BB6F06DD48DED7D319B94B65D880D3878BEA</t>
  </si>
  <si>
    <t>ddgserut</t>
  </si>
  <si>
    <t>65154D90C8A838791652DDBC1ACF2AC8E953B83E</t>
  </si>
  <si>
    <t>651EA298B95D8BF256BDAFCCC3A37FCBB19876AF</t>
  </si>
  <si>
    <t>651FBC7D8C75C86CF9609E8B572DB7715E3FE1DA</t>
  </si>
  <si>
    <t>652A95FA4275EDEBDC2C446E52547A966AB39ECE</t>
  </si>
  <si>
    <t>edigaryev</t>
  </si>
  <si>
    <t>6530C1F5E453CC08EBB1A1D4B5836C921060473B</t>
  </si>
  <si>
    <t>finely</t>
  </si>
  <si>
    <t>655303DAEBC479C875D2330D660B17EE8871E348</t>
  </si>
  <si>
    <t>655865BBA4EF840F739AACA8BD96B2D92AAC13BA</t>
  </si>
  <si>
    <t>655886ECB83A40E1BE989513D8C5C608D4B968C9</t>
  </si>
  <si>
    <t>ParkerLewis</t>
  </si>
  <si>
    <t>656347EBA74F6320B85192EE22F805CF50098711</t>
  </si>
  <si>
    <t>hwds</t>
  </si>
  <si>
    <t>6565F31D9EC0C7DFFEA1920BE3BA4C73EF35B5C4</t>
  </si>
  <si>
    <t>oscar</t>
  </si>
  <si>
    <t>656CBD738AD8514042890A5FE4C8E9F703D4573E</t>
  </si>
  <si>
    <t>657339F813C63A826623414B31961471BAE6D790</t>
  </si>
  <si>
    <t>657D2F4DD76D1BA7877EB2F1742ED9898EB04629</t>
  </si>
  <si>
    <t>Asakusa</t>
  </si>
  <si>
    <t>658D157DF9CC30B22FA51173FD4625F5954F1B43</t>
  </si>
  <si>
    <t>FuckRKN</t>
  </si>
  <si>
    <t>659789BE0A4AC84CB865BEC45678A3F88C72B5E0</t>
  </si>
  <si>
    <t>65AB15A5E9B633516D0FAF3E10430E114690D9BD</t>
  </si>
  <si>
    <t>monstor281</t>
  </si>
  <si>
    <t>65AE534DB3305ADCDF797F4CDF724B39AA2BFB18</t>
  </si>
  <si>
    <t>65B1E5658FDB9950F9822B90D76C30616898CCC8</t>
  </si>
  <si>
    <t>65BCA5B95D3631771AF358CC73933F85B68DDFA4</t>
  </si>
  <si>
    <t>65C76E61ADDA0968479B40BC9CF82CB37731A1FD</t>
  </si>
  <si>
    <t>65C86182FDAACB59C9DB6D9DDB83148933415A3C</t>
  </si>
  <si>
    <t>toreffiorg</t>
  </si>
  <si>
    <t>65E6EB676633328ADE3BD3168A59134CDDD21E19</t>
  </si>
  <si>
    <t>AccessNow006</t>
  </si>
  <si>
    <t>65F013849B520F8CC1FC0957DDA91C7CC69BB563</t>
  </si>
  <si>
    <t>65F5E06641F186CEAAB228003B2019BE69847937</t>
  </si>
  <si>
    <t>matuschek</t>
  </si>
  <si>
    <t>65F9944338C684109EB975D0EC7489B30E191E87</t>
  </si>
  <si>
    <t>PrivacyRepublic0002</t>
  </si>
  <si>
    <t>660B792215E7599784CC49A59FF87207DF1D3EDE</t>
  </si>
  <si>
    <t>pick</t>
  </si>
  <si>
    <t>661EBD854F07109F0F7CEDC86C2A3F565FC01C3B</t>
  </si>
  <si>
    <t>VelociRapTor</t>
  </si>
  <si>
    <t>662D90367D8490F2ECE8281240984AA04439E9ED</t>
  </si>
  <si>
    <t>hansmuff</t>
  </si>
  <si>
    <t>662FF753251F8A26F8A3C7FE21981ED89E232F8C</t>
  </si>
  <si>
    <t>DPR</t>
  </si>
  <si>
    <t>663A0297B29394C479A4E45FD77E926BD9D323F3</t>
  </si>
  <si>
    <t>anonimous</t>
  </si>
  <si>
    <t>663B963D7AF12F82013C727CCC532973DE671D16</t>
  </si>
  <si>
    <t>0x0420</t>
  </si>
  <si>
    <t>664420DB8393F474E948A4415FDFEF03DE1505D2</t>
  </si>
  <si>
    <t>corewars</t>
  </si>
  <si>
    <t>664C48943C15976FE358D4D96AB108CF0AC98BCF</t>
  </si>
  <si>
    <t>66598192388671903CEAAFF68CBCF61377591357</t>
  </si>
  <si>
    <t>MrTJay</t>
  </si>
  <si>
    <t>6659B2F11D2B83D9B156F9E7F28A4C34105C1142</t>
  </si>
  <si>
    <t>carrots</t>
  </si>
  <si>
    <t>665C6832018E2594955F097B60CBBE307AFB0891</t>
  </si>
  <si>
    <t>Mimir</t>
  </si>
  <si>
    <t>666B3F9620B557DD3C27A72D92B4E6E4B1F36B08</t>
  </si>
  <si>
    <t>6673744B7FC690E29902DA3C9EB9481F4EADAED6</t>
  </si>
  <si>
    <t>dreamaster</t>
  </si>
  <si>
    <t>66905A83A4858A4DD075AEA0514377A9F59E110D</t>
  </si>
  <si>
    <t>jkVR</t>
  </si>
  <si>
    <t>6691AE4255ADC2C7BEE2C27CC1C9D413ADA1E8EA</t>
  </si>
  <si>
    <t>VS</t>
  </si>
  <si>
    <t>669E5034B6DE2E2C7CFBCF9EAC8D9F5A47757996</t>
  </si>
  <si>
    <t>justanothertorrelay</t>
  </si>
  <si>
    <t>66AA1EB64AAFEDC1EA8E49A701F6C472102C5E1A</t>
  </si>
  <si>
    <t>PrivacyRepublic0003</t>
  </si>
  <si>
    <t>66AD1D17B6EA445676655A5EC5574043B233E9FC</t>
  </si>
  <si>
    <t>66B73289EC2133B887247674B98C83AD170E60DD</t>
  </si>
  <si>
    <t>vikingolaf</t>
  </si>
  <si>
    <t>66CA5474346F35E375C4D4514C51A540545347EE</t>
  </si>
  <si>
    <t>ToolspireRelay</t>
  </si>
  <si>
    <t>66D20255881CF3DB56D2FB44E736E9CD7EF903E5</t>
  </si>
  <si>
    <t>66D2084D1256D41463D985CD6CDAAAFD0C96ED94</t>
  </si>
  <si>
    <t>ataennschenplease</t>
  </si>
  <si>
    <t>66D35DF5F0D8E1C90A15F6C5C8F16D2C42D8C8F7</t>
  </si>
  <si>
    <t>66DB3AF9D066A4063F299744F767DEC50B6744F5</t>
  </si>
  <si>
    <t>66E19E8C4773086F669A1E06A3F8C23B6C079129</t>
  </si>
  <si>
    <t>Quintex37</t>
  </si>
  <si>
    <t>66EB6B31E5B831680CFEE189770CC9B0B52C0C49</t>
  </si>
  <si>
    <t>65MjdPBG</t>
  </si>
  <si>
    <t>66F26A8F10197829CEECDF5FE04BAF2E6F9602D9</t>
  </si>
  <si>
    <t>packetwrapup</t>
  </si>
  <si>
    <t>66F4599D6EDE80DB41CC663869F15DA42C2EB6EC</t>
  </si>
  <si>
    <t>croft</t>
  </si>
  <si>
    <t>66FA7463A3AC5F32B1C4E950E8237AC1E774096C</t>
  </si>
  <si>
    <t>Hypocrazy</t>
  </si>
  <si>
    <t>67055E23DCAAC15AB905B3B6FBC48A21DC276D20</t>
  </si>
  <si>
    <t>JALMagro</t>
  </si>
  <si>
    <t>67086EFCE53F0CB724B78C3254642EF3EA10D0D7</t>
  </si>
  <si>
    <t>670B9EA80B5A647CB33D200C9E424BB657848DC2</t>
  </si>
  <si>
    <t>GothamsPlanet</t>
  </si>
  <si>
    <t>6719F87FF3FCAD3E38980BB277DF51A674F8AA09</t>
  </si>
  <si>
    <t>magalien</t>
  </si>
  <si>
    <t>671A74677310B166CDF48931C95A05768899833B</t>
  </si>
  <si>
    <t>laskowska</t>
  </si>
  <si>
    <t>671BE3D01439EF2E627EB2098C3ACB75CCE7E2DA</t>
  </si>
  <si>
    <t>673D40EBEBBEE5067AC656DAD4AEE3978DB86F14</t>
  </si>
  <si>
    <t>hollisticde</t>
  </si>
  <si>
    <t>6742B34E735C0DDD67B90920EF28819738B63EC0</t>
  </si>
  <si>
    <t>elc4</t>
  </si>
  <si>
    <t>674DB3FF9FE551D8CC83142330411FFC312F4EF7</t>
  </si>
  <si>
    <t>NikitaiWeb</t>
  </si>
  <si>
    <t>674DCBB0D9C1C4C4DBFB4A9AE024AF59FE4E7F46</t>
  </si>
  <si>
    <t>rutor</t>
  </si>
  <si>
    <t>67540D20D13FB4E602017D3FE30B5431A5ACEE98</t>
  </si>
  <si>
    <t>nono</t>
  </si>
  <si>
    <t>6762A42AD92E3BCFA085E40BF4337867B28059D1</t>
  </si>
  <si>
    <t>chojnacka</t>
  </si>
  <si>
    <t>67716D9E5261CA69753778F09E5615CA2BC4879B</t>
  </si>
  <si>
    <t>tor01k</t>
  </si>
  <si>
    <t>677A029B2C833C0A88EC7625FFDBAFE7E189E081</t>
  </si>
  <si>
    <t>6781471814DF164C2A6F17CD1F2584923FDE2101</t>
  </si>
  <si>
    <t>niftyhare</t>
  </si>
  <si>
    <t>6782D8453D1A8F1B02D69B8B4E3758E15373FF3B</t>
  </si>
  <si>
    <t>678BDBEC77AE34F1CE82A63EAAD7C93F7AC51B59</t>
  </si>
  <si>
    <t>tantalize</t>
  </si>
  <si>
    <t>678D153FFC0C1A95B93024BC0675AACADC7AD541</t>
  </si>
  <si>
    <t>ReDHumus</t>
  </si>
  <si>
    <t>678E140BB6143CE5DDAFB7745A7D64D077869570</t>
  </si>
  <si>
    <t>onionAC</t>
  </si>
  <si>
    <t>67972C252347BA55C2C679DE5968562318381968</t>
  </si>
  <si>
    <t>TorJunkie</t>
  </si>
  <si>
    <t>67A356787AFA310742F2618F7158B118A1275521</t>
  </si>
  <si>
    <t>TitanSecure</t>
  </si>
  <si>
    <t>67BC1B5AE7D44E3E9F5F9089DBAAEAC28B3510C8</t>
  </si>
  <si>
    <t>Camel</t>
  </si>
  <si>
    <t>67CDF7A4D06E98E55AAE595BBEBF38E64C4CCBF3</t>
  </si>
  <si>
    <t>khao</t>
  </si>
  <si>
    <t>67DBFDC8780AC0705CED974CCA165E16DFE3866B</t>
  </si>
  <si>
    <t>gettell</t>
  </si>
  <si>
    <t>67EF4B6E71DDF3BDF48A03042A4CBC1F1E919163</t>
  </si>
  <si>
    <t>PatrickStar</t>
  </si>
  <si>
    <t>67F054F141FFF97DF52F6F88D7ABAD9EFBF31173</t>
  </si>
  <si>
    <t>67FD81C0B598A830357A00AECDEA4C11A371F6B4</t>
  </si>
  <si>
    <t>netcupsucks1</t>
  </si>
  <si>
    <t>680346BD472427711C5D38664C9C945BB9E20208</t>
  </si>
  <si>
    <t>683A668EBD5E275889B510CAEA45752016E3DE30</t>
  </si>
  <si>
    <t>PESEC</t>
  </si>
  <si>
    <t>683EE88022598281E8C11EBDAAA36C62B6F2F68E</t>
  </si>
  <si>
    <t>tatsuling</t>
  </si>
  <si>
    <t>6840DCB1684322961D6A0924F834F4C244C6B89D</t>
  </si>
  <si>
    <t>iherpdtheconfig</t>
  </si>
  <si>
    <t>6855692744492E151444723A38FA32EB610C7B0F</t>
  </si>
  <si>
    <t>68578A0EC9481490373D7B43E0C72DFF312955D8</t>
  </si>
  <si>
    <t>475Two</t>
  </si>
  <si>
    <t>6860AAEF104211E8601A2EDF68DD48C9F8957DAD</t>
  </si>
  <si>
    <t>6867E951BD7E1AD2EE8ACD6E7E7C7093428720A2</t>
  </si>
  <si>
    <t>68788CDB97DF2918BFCDB7D13DFF99E74E07BD48</t>
  </si>
  <si>
    <t>TorNullExit1ca</t>
  </si>
  <si>
    <t>68B65AF5679CDBA0FAD333582894FDF8678491AE</t>
  </si>
  <si>
    <t>shirtscreen</t>
  </si>
  <si>
    <t>68D2ABD936233A569E2B46D6228816149A16B4FA</t>
  </si>
  <si>
    <t>sFtor4</t>
  </si>
  <si>
    <t>68E252D62A75288694192A7F9564D11492C8860C</t>
  </si>
  <si>
    <t>Wythout1</t>
  </si>
  <si>
    <t>68E3EE28A2F3C7F90F3FC152034A6F5A4F00BA81</t>
  </si>
  <si>
    <t>morata</t>
  </si>
  <si>
    <t>68F175CCABE727AA2D2309BCD8789499CEE36ED7</t>
  </si>
  <si>
    <t>Pichincha</t>
  </si>
  <si>
    <t>68FAC3D250F9BC2D79D2313D2D68613B12BAF590</t>
  </si>
  <si>
    <t>Zwiebelschale4</t>
  </si>
  <si>
    <t>68FE1B7511B5956D81DDDD23B30B49828DF36D21</t>
  </si>
  <si>
    <t>gargath</t>
  </si>
  <si>
    <t>69113B8A20E46A059FBA6F42DD7EF5755BA0A2F3</t>
  </si>
  <si>
    <t>violinandchess</t>
  </si>
  <si>
    <t>6919A8656F85830ED5778FE3FDD522F3F18FFF6F</t>
  </si>
  <si>
    <t>minty003</t>
  </si>
  <si>
    <t>692879956DF8DACF5F8EE12316CEF1DE2FFC1ECF</t>
  </si>
  <si>
    <t>torror</t>
  </si>
  <si>
    <t>69398E3D1337AC6816E757516D3600A75C1EB3AE</t>
  </si>
  <si>
    <t>battaglia</t>
  </si>
  <si>
    <t>69497036653189531207746B3D0E4ECB56888F3C</t>
  </si>
  <si>
    <t>695DBEE606CA6CD99CD925CAA07DDF5CD8C9190B</t>
  </si>
  <si>
    <t>TOR2atDock23</t>
  </si>
  <si>
    <t>695F592508DCDE204A883DB5EBE0723994DD104D</t>
  </si>
  <si>
    <t>mayathebee</t>
  </si>
  <si>
    <t>69620419A3D0077272B2EA3952A1F46880FDFAE5</t>
  </si>
  <si>
    <t>JongeDemocraten</t>
  </si>
  <si>
    <t>69699472490CC80DCBA8F3A8F6C191A3E811AFA3</t>
  </si>
  <si>
    <t>otterdVuPt9yFz8SpKm</t>
  </si>
  <si>
    <t>696ABFA60C2FEA676FAF2DC2DA58A6D09FDBF78C</t>
  </si>
  <si>
    <t>HorstHanfblatt</t>
  </si>
  <si>
    <t>6974910EF995EF8B45D46285FD15FCF84347BB84</t>
  </si>
  <si>
    <t>butts</t>
  </si>
  <si>
    <t>697997D3817D67F841A33F9B51B523254A1CB8B5</t>
  </si>
  <si>
    <t>miranoa</t>
  </si>
  <si>
    <t>697D7612A5EB6DB98226E98D180A779CB341C655</t>
  </si>
  <si>
    <t>suntzu</t>
  </si>
  <si>
    <t>6985B035DEFCBB2681EDB43EB0BAAD5C7E02CCFE</t>
  </si>
  <si>
    <t>Ragnarok</t>
  </si>
  <si>
    <t>698B8708CF4EA02D27CA09274F3351B4F66A5834</t>
  </si>
  <si>
    <t>greenlantern</t>
  </si>
  <si>
    <t>698BC8381FEDE9AC726753E9B3FCF714CBB0E05B</t>
  </si>
  <si>
    <t>chippygabe</t>
  </si>
  <si>
    <t>699129D8C3457B1744EE63BC8AB86605D98B3264</t>
  </si>
  <si>
    <t>lz53</t>
  </si>
  <si>
    <t>699388030AFC5C110822C85DE97A51545B192987</t>
  </si>
  <si>
    <t>taster</t>
  </si>
  <si>
    <t>69A17126E499F697A045422AA1770146738B85F5</t>
  </si>
  <si>
    <t>TheBadBADdRAGON</t>
  </si>
  <si>
    <t>69A9492A7B9BAB31E4074F33225F5F56A992FD6E</t>
  </si>
  <si>
    <t>howawesomeisjoej</t>
  </si>
  <si>
    <t>69AD43BDE7EAF6804D092C4231125FF63225355B</t>
  </si>
  <si>
    <t>alpsfeak</t>
  </si>
  <si>
    <t>69BCCA8020630A2781BC963AE7766E22BBBBCF90</t>
  </si>
  <si>
    <t>qwerty12345</t>
  </si>
  <si>
    <t>69C1C69D4614478C0061FE43F8A91174A3C5EB88</t>
  </si>
  <si>
    <t>kullen</t>
  </si>
  <si>
    <t>69C4C2CFCF6B418636976B5FFC0140A3BE211312</t>
  </si>
  <si>
    <t>xdefTorEvey</t>
  </si>
  <si>
    <t>69CBD4C5A2AA490E2AA01986DA551B51E5336437</t>
  </si>
  <si>
    <t>drogo</t>
  </si>
  <si>
    <t>69D863CB73086719BD40E1C8FEDC56B55DCEDB69</t>
  </si>
  <si>
    <t>torpidsDEmyloc2</t>
  </si>
  <si>
    <t>69D8E56CEDAAE7F776B32E15BB015E12DD020164</t>
  </si>
  <si>
    <t>tjwtechsvr1</t>
  </si>
  <si>
    <t>69D9FF1BE14B9AE77701A6BCBC075FF837F5AFF9</t>
  </si>
  <si>
    <t>darkmatter</t>
  </si>
  <si>
    <t>69DD1200673C8D5BB27020B7CF947E95FF2BF64D</t>
  </si>
  <si>
    <t>69E06EBB2573A4F89330BDF8BC869794A3E10E4D</t>
  </si>
  <si>
    <t>dpjp01</t>
  </si>
  <si>
    <t>69E77155E2611A081FE9A30BCA467169D903E6DE</t>
  </si>
  <si>
    <t>69F081CA2E206682611D3E62AAEDD8081562069A</t>
  </si>
  <si>
    <t>DARIUS</t>
  </si>
  <si>
    <t>6A0A4653D1A2930CE051252BFA3272D52574E820</t>
  </si>
  <si>
    <t>EmiliaMaja</t>
  </si>
  <si>
    <t>6A29FD8C00D573E6C1D47852345B0E5275BA3307</t>
  </si>
  <si>
    <t>torpidsBGitlas</t>
  </si>
  <si>
    <t>6A2F0C055A1CDE77741BA7D93D8FAE856C86F54C</t>
  </si>
  <si>
    <t>gangstatestOn175</t>
  </si>
  <si>
    <t>6A32F74B851D283DA9B3D27EAB30C632C55385D3</t>
  </si>
  <si>
    <t>6A375F013ABAE5C9A0E028A5532282AE2A272BA2</t>
  </si>
  <si>
    <t>6A384954C2403F8B641C7AC5087BF72C34E545A9</t>
  </si>
  <si>
    <t>6A442D1076439D219B46452682FA9153E50C4267</t>
  </si>
  <si>
    <t>nodvrelay01</t>
  </si>
  <si>
    <t>6A475C768B0232BAF4F21EB4A100BCD5E2137421</t>
  </si>
  <si>
    <t>ToLiveTelegram</t>
  </si>
  <si>
    <t>6A6C5E7FA1C308DC6024924A0DF095DE925E9A16</t>
  </si>
  <si>
    <t>TorScale2B</t>
  </si>
  <si>
    <t>6A6E168C7FB2909DBEBCA7BF43B818583C37F3EA</t>
  </si>
  <si>
    <t>hinshaw</t>
  </si>
  <si>
    <t>6A7479EB4378B946DC2A65A7F2C706B42BAE2EBD</t>
  </si>
  <si>
    <t>listerine</t>
  </si>
  <si>
    <t>6A74E94A0E44BB8B54F7DAD2A7A40C5C6F45402B</t>
  </si>
  <si>
    <t>JungEunha</t>
  </si>
  <si>
    <t>6A7551EEE18F78A9813096E82BF84F740D32B911</t>
  </si>
  <si>
    <t>TorMachine</t>
  </si>
  <si>
    <t>6A9392AC7F3FCF5B1997FF98F9276A724E9264FD</t>
  </si>
  <si>
    <t>lumpitss</t>
  </si>
  <si>
    <t>6AB602806866C64898FFF1C2ADCF18BD80AA9A0C</t>
  </si>
  <si>
    <t>nyanlay</t>
  </si>
  <si>
    <t>6AC21666EBBF822F9AC54797C65138DC5F1BD87E</t>
  </si>
  <si>
    <t>n0n0y</t>
  </si>
  <si>
    <t>6ACFC425B159543614CFCC68DB8D19D0749DCE22</t>
  </si>
  <si>
    <t>FreeCityofHH</t>
  </si>
  <si>
    <t>6AD3EA55B87C80971F353EBA710F6550202A9355</t>
  </si>
  <si>
    <t>OrphanOrOften</t>
  </si>
  <si>
    <t>6AD6D1CBEEF6D61C223A04E70A280153CE7F9640</t>
  </si>
  <si>
    <t>Rigel2018</t>
  </si>
  <si>
    <t>6ADF40DB430248201F7AA0784377796A33AEE2D5</t>
  </si>
  <si>
    <t>6B062B0FDFEAC3C6F9203FB9584451E295574DAD</t>
  </si>
  <si>
    <t>idideditTheconfig</t>
  </si>
  <si>
    <t>6B09B75E7C0219DFEACD957EA2E735F5C4C7209B</t>
  </si>
  <si>
    <t>null</t>
  </si>
  <si>
    <t>6B0D9B191E226DC55575895A18A41A6E08910A32</t>
  </si>
  <si>
    <t>6B13DD374F78D31410EA1E37D802FF71ADDD2AB4</t>
  </si>
  <si>
    <t>theLamia</t>
  </si>
  <si>
    <t>6B23021CB4B4FE6525D23BE8E6BA4F91EAAB0741</t>
  </si>
  <si>
    <t>ZcashTor0nl</t>
  </si>
  <si>
    <t>6B263B45B33B8E2C73AB80F9B0D73538B44BD75D</t>
  </si>
  <si>
    <t>LaMarreTAO</t>
  </si>
  <si>
    <t>6B2E1FF5B2ADA3B1950A0EFE6D22FB09E846EEE2</t>
  </si>
  <si>
    <t>hasselba</t>
  </si>
  <si>
    <t>6B4ABE3FA1D4D0D4AEF2FD6C535891333591D06E</t>
  </si>
  <si>
    <t>KISTrulez</t>
  </si>
  <si>
    <t>6B5100C976C038DD63876338D6EA82A5FB6D0AAB</t>
  </si>
  <si>
    <t>HarpsichordRWG</t>
  </si>
  <si>
    <t>6B7191639E179965FD694612C9B2C8FB4267B27D</t>
  </si>
  <si>
    <t>torpidsROclues</t>
  </si>
  <si>
    <t>6B7ABD237CF25E5F787F365AF5FC4C86F0213A9F</t>
  </si>
  <si>
    <t>torpidsDEhetzner2</t>
  </si>
  <si>
    <t>6B87B516695B4CF767F9236F0AB709CADA15F650</t>
  </si>
  <si>
    <t>CircusForecst</t>
  </si>
  <si>
    <t>6B88E20FEE8EB47F1A8E30207F327005C61A013D</t>
  </si>
  <si>
    <t>slacknet</t>
  </si>
  <si>
    <t>6B9D83843DBD686DBB8066989BFCC90303F67B05</t>
  </si>
  <si>
    <t>AMDmi3x1</t>
  </si>
  <si>
    <t>6BA7F7BF87CBE9947D4781D743D93C54552EA280</t>
  </si>
  <si>
    <t>RektTillerson</t>
  </si>
  <si>
    <t>6BAA48A6D09568CF0BED10B46C87B7C12C8FED90</t>
  </si>
  <si>
    <t>freedum</t>
  </si>
  <si>
    <t>6BAC1FF4933EA23AD41F2C3A10847494665DAA77</t>
  </si>
  <si>
    <t>6BAFAE6089000EF4A39BBE8894AB4536FBE3F6A7</t>
  </si>
  <si>
    <t>764673</t>
  </si>
  <si>
    <t>6BC1EE8B5CCA6433813B952AD44AC71B9EDAC5B2</t>
  </si>
  <si>
    <t>6BCB964AB74E23F8986BDA905697D3A6BE08AF28</t>
  </si>
  <si>
    <t>6BD9733290AE691FD3B193F25A0863643791A5CD</t>
  </si>
  <si>
    <t>6BF187E89311225880CEDF3F2956BD4E4009F68B</t>
  </si>
  <si>
    <t>tiggersWeltTor1</t>
  </si>
  <si>
    <t>6BFA2345BB42D18E4D61C01692559898574C80DE</t>
  </si>
  <si>
    <t>WYSWYG2</t>
  </si>
  <si>
    <t>6BFBA427DD049814502D3315042894E92D1FC97D</t>
  </si>
  <si>
    <t>nodauf</t>
  </si>
  <si>
    <t>6C11903D7D5C06D0872D889600E801E568DBB87B</t>
  </si>
  <si>
    <t>kangapi</t>
  </si>
  <si>
    <t>6C143720FFF8469EF6A5C5B4066366340CF6C0D1</t>
  </si>
  <si>
    <t>CalyxInstitute11</t>
  </si>
  <si>
    <t>6C27BF61CADF0CB8DB78C099DF883B2C5CBBF521</t>
  </si>
  <si>
    <t>6C2FE7CFC68D8E4CAAD849F2275494A5A1D9364E</t>
  </si>
  <si>
    <t>imheretohelp</t>
  </si>
  <si>
    <t>FuckThePolice</t>
  </si>
  <si>
    <t>6C3801FBD7BC623DBDD739CCBABD5C0D9D9A9806</t>
  </si>
  <si>
    <t>SicceggeGandi</t>
  </si>
  <si>
    <t>6C3B544D13BD4F45038E905EB879B552F8B043AF</t>
  </si>
  <si>
    <t>NobodysHome</t>
  </si>
  <si>
    <t>6C4894C33378B278A58E41AA46DE441793FBF9FA</t>
  </si>
  <si>
    <t>6C5C7597D877EB12684B50934693B5F65A238110</t>
  </si>
  <si>
    <t>6C64BAB9FDEB7BB76E24145025FB680DA826ADBA</t>
  </si>
  <si>
    <t>n0torRelay1</t>
  </si>
  <si>
    <t>6C70B0B3E5ECAFD0C8F231799BFA2C3429028D0F</t>
  </si>
  <si>
    <t>blackmoonfank</t>
  </si>
  <si>
    <t>6C7105D4D83E54C4DA87325FE037F5F397830EFE</t>
  </si>
  <si>
    <t>6CAE8E14A08D76D2BF966682CDD8BC9F53691A36</t>
  </si>
  <si>
    <t>Alien</t>
  </si>
  <si>
    <t>6CE02B690E1F95032D38E3FAF380D907135C9E1A</t>
  </si>
  <si>
    <t>ORLY</t>
  </si>
  <si>
    <t>6CECCF44D9B94A3B65E773589DBB5FD46EFB2493</t>
  </si>
  <si>
    <t>vivretor</t>
  </si>
  <si>
    <t>6CFA4D9CFA09B0633A150F16DEC2D055ED243535</t>
  </si>
  <si>
    <t>sanyalnetcloudvps2</t>
  </si>
  <si>
    <t>6D4ECC38D5AD91FD9482C24122FB170AEB8DE390</t>
  </si>
  <si>
    <t>domob</t>
  </si>
  <si>
    <t>6D5A2B42B10696E294001FBA9D3EAAB97167BDB6</t>
  </si>
  <si>
    <t>marodere</t>
  </si>
  <si>
    <t>6D5B799330A98543379159FD6231A125169DF031</t>
  </si>
  <si>
    <t>vereinst</t>
  </si>
  <si>
    <t>6D60181D6303478A2B074FB129040E7C69B97E8F</t>
  </si>
  <si>
    <t>6D6DFBDE8527472A1B895EA170A66BED8BCAF60F</t>
  </si>
  <si>
    <t>6D77DD37C0C80BEAAF0306E0D6A23A2CA7656D3B</t>
  </si>
  <si>
    <t>6D7C6F497419BBF024820AEF6791D20B49A4A0B9</t>
  </si>
  <si>
    <t>Noonesland</t>
  </si>
  <si>
    <t>6D7FDEBA8CB3F86111FABE03E0E1F44BF678C669</t>
  </si>
  <si>
    <t>6D919912CA9759288778EC1A21E55AAEE6CA9BB3</t>
  </si>
  <si>
    <t>thorfred</t>
  </si>
  <si>
    <t>6D920BA3EE395E63FD3FDB8FA379993C6EA7897A</t>
  </si>
  <si>
    <t>PartitoPirata</t>
  </si>
  <si>
    <t>6D93503E150496BB32A4912F904C4E2DB205278D</t>
  </si>
  <si>
    <t>SysadmAtNbg</t>
  </si>
  <si>
    <t>6DA072B246D5B6A7A648ACA1F1F61B673243D556</t>
  </si>
  <si>
    <t>6DA45CBA1233D29D38B5C2EA637CEC1E48DC1CB5</t>
  </si>
  <si>
    <t>Luther</t>
  </si>
  <si>
    <t>6DAF8F5C1F2792B1B2D3DB5D44E839D55D33B3AF</t>
  </si>
  <si>
    <t>wehost1</t>
  </si>
  <si>
    <t>6DB7FD883C78E5878B22A522CB9D8F5CF225D381</t>
  </si>
  <si>
    <t>vindland</t>
  </si>
  <si>
    <t>6DBB339353C8223BA668DAF4C2EE669BF9740D2F</t>
  </si>
  <si>
    <t>peci1tornode</t>
  </si>
  <si>
    <t>6DCAFE567CE0600699389D0AA1B5EBA3F9F44CE0</t>
  </si>
  <si>
    <t>hestehoe</t>
  </si>
  <si>
    <t>6DD2DBFC568C5E8E658E1AC9CAC88DF5EE98683E</t>
  </si>
  <si>
    <t>WaddennnuunTOR1</t>
  </si>
  <si>
    <t>6DDAFF4E572C55B5B22CD1DA59BD0B81650C9921</t>
  </si>
  <si>
    <t>hbncbe</t>
  </si>
  <si>
    <t>6DF493C83D0F5C337F7166A108ADB891BCE3FA1C</t>
  </si>
  <si>
    <t>LinuxLanNetDUS</t>
  </si>
  <si>
    <t>6DFBF0FF50456125AD98DE665CC60031863FEB98</t>
  </si>
  <si>
    <t>snIP3r</t>
  </si>
  <si>
    <t>6DFEB41C04CCE846871338E85DD5ACF5CFB6C1DD</t>
  </si>
  <si>
    <t>Onyx</t>
  </si>
  <si>
    <t>6E00A441E52E8D51EBD8C276C3B279F77A2EA180</t>
  </si>
  <si>
    <t>exceed</t>
  </si>
  <si>
    <t>6E05A661B598678C148124CB16711E7C0944A037</t>
  </si>
  <si>
    <t>BGKrgFE</t>
  </si>
  <si>
    <t>6E25BF4AD7C146E2439A968DD4C29CE0F569AAB5</t>
  </si>
  <si>
    <t>mirra</t>
  </si>
  <si>
    <t>6E3822A79F479388965A2EB113D0A6B1A236C8AF</t>
  </si>
  <si>
    <t>BSM</t>
  </si>
  <si>
    <t>6E642BD08A5D687B2C55E35936E3272636A90362</t>
  </si>
  <si>
    <t>torricelli</t>
  </si>
  <si>
    <t>6E64DC7207A92D38E552B73F891A53043562BF66</t>
  </si>
  <si>
    <t>Spiral</t>
  </si>
  <si>
    <t>6E6CC9185DD90882B1D9DB69B093DB88EDEF347A</t>
  </si>
  <si>
    <t>6E71C7218FC230090996C0424181E0D7B3F56E97</t>
  </si>
  <si>
    <t>torrorist</t>
  </si>
  <si>
    <t>6E7DBD09E0B00B0D48903CDB1DCC7A3F7CBB408B</t>
  </si>
  <si>
    <t>khaua</t>
  </si>
  <si>
    <t>6E8561823CF8154E5E8F5A3EB181DC5901888293</t>
  </si>
  <si>
    <t>6E94866ED8CA098BACDFD36D4E8E2B459B8A734E</t>
  </si>
  <si>
    <t>niftybeaver</t>
  </si>
  <si>
    <t>6EA9D1E27842891FA880FF849D233780B5EFE7F4</t>
  </si>
  <si>
    <t>bwpayback3</t>
  </si>
  <si>
    <t>6EBA6E26DB5C41F1C29A607E6E979730E54D1CFE</t>
  </si>
  <si>
    <t>Debianer</t>
  </si>
  <si>
    <t>6ED1509C5DF83DBD896CE617E87550A682A5741D</t>
  </si>
  <si>
    <t>anatomypark</t>
  </si>
  <si>
    <t>6EE49D509C3F5F6DA53AE5D355174EDB01565142</t>
  </si>
  <si>
    <t>FR1sevpsNET</t>
  </si>
  <si>
    <t>6EF7A07C6C69F24ED3F501698CF4EB3DA2536BFF</t>
  </si>
  <si>
    <t>6EF897645B79B6CB35E853B32506375014DE3621</t>
  </si>
  <si>
    <t>d6relay</t>
  </si>
  <si>
    <t>6F027FD7A8544F6BBE36ADED5241259BB7AB9414</t>
  </si>
  <si>
    <t>6F09563A6DDEA36564B7CCBC448198ADE5F13B18</t>
  </si>
  <si>
    <t>6F0CFF639A69F32E941F9D51536F310E0872AAB7</t>
  </si>
  <si>
    <t>Petibonum</t>
  </si>
  <si>
    <t>6F1A2314C4A1ADEDFB7D419B6BB10D7BC40119F6</t>
  </si>
  <si>
    <t>leysen</t>
  </si>
  <si>
    <t>6F1D73E5300CEF7D6189A11F00C3B80FD958AEE2</t>
  </si>
  <si>
    <t>magicmurgs</t>
  </si>
  <si>
    <t>6F2A1E768401107F6FB47DFA46018B87E869A8DB</t>
  </si>
  <si>
    <t>hanowack</t>
  </si>
  <si>
    <t>6F30E7FC3FEDB3133F3A91485962CE98CC372D09</t>
  </si>
  <si>
    <t>Bobsaget</t>
  </si>
  <si>
    <t>6F33E92A67EC038B559415AC56C860075F6D287F</t>
  </si>
  <si>
    <t>rivan</t>
  </si>
  <si>
    <t>6F3AFE2CD43433AC0D43E677F3E9748C36D1D477</t>
  </si>
  <si>
    <t>6F46FF6A0026F522520B4959B63A60BFE0C34F14</t>
  </si>
  <si>
    <t>darkmoon</t>
  </si>
  <si>
    <t>6F4E9FD00D4251D98BE96FB1AA546FE34676A95B</t>
  </si>
  <si>
    <t>CalyxInstitute06</t>
  </si>
  <si>
    <t>6F660B30B3364173F910A1885C13465C5C5E78F3</t>
  </si>
  <si>
    <t>6F720C228DE821FB59D0210D22CF08CA8CB02A21</t>
  </si>
  <si>
    <t>techgeeknz</t>
  </si>
  <si>
    <t>6F7E602D79D16C871F8984B98658F2C9928F2FD9</t>
  </si>
  <si>
    <t>kennis</t>
  </si>
  <si>
    <t>6F84FF8B5B3774E1013F47543D59DB64B09735F7</t>
  </si>
  <si>
    <t>9OfDecember</t>
  </si>
  <si>
    <t>6F8CA0EA887247616A9088509D175DC2498391B5</t>
  </si>
  <si>
    <t>JACK</t>
  </si>
  <si>
    <t>6F9C53911E44DDEF277DD56D1942039B41108781</t>
  </si>
  <si>
    <t>BlackLab</t>
  </si>
  <si>
    <t>6FAAD7CC7EBB008AEF2E5AE1BB9082CD8BD60648</t>
  </si>
  <si>
    <t>isthistherealworld</t>
  </si>
  <si>
    <t>6FB41ED1D68FCC399DCE81600CE30360DCFFE263</t>
  </si>
  <si>
    <t>6FC8D3B152054906417CB1EE0642265747C7F689</t>
  </si>
  <si>
    <t>jubei</t>
  </si>
  <si>
    <t>6FCB69475E2528325AB9CE4B830AD4D626AA3AAD</t>
  </si>
  <si>
    <t>6FDCB52684CFC577EE8AE5A4FC1D986E5658944E</t>
  </si>
  <si>
    <t>THXTor</t>
  </si>
  <si>
    <t>6FEE1649DD9F7159EE2F37E1D5667ED0C4955FB8</t>
  </si>
  <si>
    <t>sscnet03</t>
  </si>
  <si>
    <t>6FF207ED5BDCCD830B8041AADADD60AF4F9E87C3</t>
  </si>
  <si>
    <t>FlashLion</t>
  </si>
  <si>
    <t>6FF440DFB1D0697B942357D747900CC308DD57CC</t>
  </si>
  <si>
    <t>atlantis</t>
  </si>
  <si>
    <t>6FFD2E28DF93CBF1B4842E665EE19F0FEF2F6BE1</t>
  </si>
  <si>
    <t>70003B0AC8DDB042F8AE08FB2D46F3F9E64971D0</t>
  </si>
  <si>
    <t>ZluksTORRelay</t>
  </si>
  <si>
    <t>7010EF5D1F61EC9CB65658239B8DDA0439E78ACB</t>
  </si>
  <si>
    <t>AkashaShrooms</t>
  </si>
  <si>
    <t>70145E15DB875B6AD73691741C25D0E40E277571</t>
  </si>
  <si>
    <t>ConradsOVHRelay03</t>
  </si>
  <si>
    <t>7016E939A2DD6EF2FB66A33F1DD45357458B737F</t>
  </si>
  <si>
    <t>noiseexit03c</t>
  </si>
  <si>
    <t>703D1DC9A96F34DCF7D698FE854FED081A4BE13C</t>
  </si>
  <si>
    <t>7041E5F782B815ED05A288255BE5C0D8A2C9EEF5</t>
  </si>
  <si>
    <t>cirrus</t>
  </si>
  <si>
    <t>7044955A4D7B04CF70011D73B467B13CE5E69D41</t>
  </si>
  <si>
    <t>L29Ah</t>
  </si>
  <si>
    <t>70472C66522CF5AFBDF059DF2C32E11BA3BA60D6</t>
  </si>
  <si>
    <t>iscariote</t>
  </si>
  <si>
    <t>705D46538CEDAE320E5BEF57EA3952CDE22E2CE9</t>
  </si>
  <si>
    <t>705DB1E61846652FC447E7EC2DDAE0F7D5407D9E</t>
  </si>
  <si>
    <t>706CD39B0F33DA6086A19915F07BC0B95E8C8AE5</t>
  </si>
  <si>
    <t>7075CC2B5C9BA7DD8608C101D6542D5CBD603A97</t>
  </si>
  <si>
    <t>Hurvinek</t>
  </si>
  <si>
    <t>707C1B61AC72227B34487B56D04BAA3BA1179CE8</t>
  </si>
  <si>
    <t>BrassHornExit04</t>
  </si>
  <si>
    <t>7088C7701F34A3020BD2A6645E78CF176A913171</t>
  </si>
  <si>
    <t>schlunzer</t>
  </si>
  <si>
    <t>7088D485934E8A403B81531F8C90BDC75FA43C98</t>
  </si>
  <si>
    <t>Basil</t>
  </si>
  <si>
    <t>708C055277D6C11809474843A2785909BCB60E4C</t>
  </si>
  <si>
    <t>FRANCKENSTEIN</t>
  </si>
  <si>
    <t>708E00CE44202AC2A66C1742740A765024849927</t>
  </si>
  <si>
    <t>7094F63A6EE1A136AD99D483F4554B8888EEEB78</t>
  </si>
  <si>
    <t>70997000BE1DC5316300FCAD8F99F35AEA26142B</t>
  </si>
  <si>
    <t>tomatoVpn</t>
  </si>
  <si>
    <t>709B5765D5D79F230AEAFD189F5C012F8B2F5C03</t>
  </si>
  <si>
    <t>Zwiebelschale3</t>
  </si>
  <si>
    <t>709CE0E0AECF5DC7B2C77C380976E7D01E7B55D5</t>
  </si>
  <si>
    <t>f1</t>
  </si>
  <si>
    <t>70C55A114C0EF3DC5784A4FAEE64388434A3398F</t>
  </si>
  <si>
    <t>torpidsFRplusserver</t>
  </si>
  <si>
    <t>70DF2D4A4A0D82781A7482DA81510D0A4FBC6E46</t>
  </si>
  <si>
    <t>TheTinHat</t>
  </si>
  <si>
    <t>70E8250826402CB2C5607D997C8D748B086A819C</t>
  </si>
  <si>
    <t>wanditoast</t>
  </si>
  <si>
    <t>70F09E981D6D4A34A35F248F0C873CBA356A0612</t>
  </si>
  <si>
    <t>nha</t>
  </si>
  <si>
    <t>70F9F7225F9B307F9CEECB7786AD42D44D9175C4</t>
  </si>
  <si>
    <t>710CD74EE2B597A4FA56BF480A2432F98A4AAD17</t>
  </si>
  <si>
    <t>printprint</t>
  </si>
  <si>
    <t>710D30F183AB05B68A642507F1253F980943AD68</t>
  </si>
  <si>
    <t>TestingThisOut</t>
  </si>
  <si>
    <t>7126732670BEAF30C652E906AEDC96F0FB335EF3</t>
  </si>
  <si>
    <t>tOBolst8s3b0w</t>
  </si>
  <si>
    <t>714724B5D72158B36AC147270D5B0AE915FC1FE9</t>
  </si>
  <si>
    <t>hereIsANode</t>
  </si>
  <si>
    <t>714792CE8B0FB0A4E1B37453418C2DCDBD4BA9D9</t>
  </si>
  <si>
    <t>gopherfart</t>
  </si>
  <si>
    <t>7150FCDA19D4A46796840A2C64384F692741239C</t>
  </si>
  <si>
    <t>rp21ju17</t>
  </si>
  <si>
    <t>71539D1911ECB826069A4D156771AC4F9F4632A7</t>
  </si>
  <si>
    <t>Fission3</t>
  </si>
  <si>
    <t>715A4343E852BD3856BD35176875D6A0A78DC729</t>
  </si>
  <si>
    <t>FsPeterPan0</t>
  </si>
  <si>
    <t>716AF0A43B26B1746ACF7FEDAD0417787676F20B</t>
  </si>
  <si>
    <t>forwardfreedom</t>
  </si>
  <si>
    <t>716EE92A2E93ED69113D8F81E98530BA9A30DC31</t>
  </si>
  <si>
    <t>Air7jyl</t>
  </si>
  <si>
    <t>719FD0FA327F3CCBCDA0D4EA74C15EA110338942</t>
  </si>
  <si>
    <t>71AAD5BA9C0D59868EF5EB76016976B5C6663F2F</t>
  </si>
  <si>
    <t>kln2q3ghqweasdf</t>
  </si>
  <si>
    <t>71AB4726D830FAE776D74AEF790CF04D8E0151B4</t>
  </si>
  <si>
    <t>niftycottontail</t>
  </si>
  <si>
    <t>71B82236F506BC3140D31E5A4FF7DD32B5683E2D</t>
  </si>
  <si>
    <t>Dubhe</t>
  </si>
  <si>
    <t>71C2828D3BD14F81D14A2EBDCCA3167928E01D59</t>
  </si>
  <si>
    <t>wirewhisper</t>
  </si>
  <si>
    <t>71CA0A8C3435BF48D1FB964240EFC079636DBE5D</t>
  </si>
  <si>
    <t>nodebyCyper</t>
  </si>
  <si>
    <t>71CA3DA87137DC8DB307FAD0B39C8401D6E3EF0E</t>
  </si>
  <si>
    <t>scattystorrelay</t>
  </si>
  <si>
    <t>71CFDEB4D9E00CCC3E31EC4E8A29E109BBC1FB36</t>
  </si>
  <si>
    <t>niftypedetidae</t>
  </si>
  <si>
    <t>71DA45C2AF1551F32CA83E2AD2D5ADA684505391</t>
  </si>
  <si>
    <t>71DFC2D3AAE85E097F6399DE1C05934CA67A1E20</t>
  </si>
  <si>
    <t>nortor3</t>
  </si>
  <si>
    <t>71DFEA47955EE131EB9166C7B57C0F0A206398F0</t>
  </si>
  <si>
    <t>GoNutsGuysMars</t>
  </si>
  <si>
    <t>71F85FEE1922E2287F2491CF67E23F20B1C51FBB</t>
  </si>
  <si>
    <t>ncndtnl1</t>
  </si>
  <si>
    <t>7202A9449EC084A305EB19A2A2A0E245FA8C111E</t>
  </si>
  <si>
    <t>jonasBebe2</t>
  </si>
  <si>
    <t>72032E0D5D81BDD198CF8AD05DA52427D16744E8</t>
  </si>
  <si>
    <t>72092C6311D890076B0FDE9AA04D05E83DC80A7B</t>
  </si>
  <si>
    <t>kurwa</t>
  </si>
  <si>
    <t>720A829D27CC698EBE2D753637A7F29C9A6BC3C6</t>
  </si>
  <si>
    <t>nayrtor2</t>
  </si>
  <si>
    <t>720D255B6494216A2475D29AB9839802AA1481B8</t>
  </si>
  <si>
    <t>7232C7337211D58A61160ACD2C86B710A0050096</t>
  </si>
  <si>
    <t>SpookyFish</t>
  </si>
  <si>
    <t>723E21FD6F91905E84E583D4619A2D1E282B8180</t>
  </si>
  <si>
    <t>BraveTeotihuacan</t>
  </si>
  <si>
    <t>723E9B29DF0357E19B2D1C86B86A0165335BFAA9</t>
  </si>
  <si>
    <t>ToeClipper703</t>
  </si>
  <si>
    <t>72411A2CE6EB24D8CDA8688A6B3A55CC1290D441</t>
  </si>
  <si>
    <t>72430BB268B1E256005418B20FDD534AA2A73D62</t>
  </si>
  <si>
    <t>molorelay</t>
  </si>
  <si>
    <t>7251032F9417C026BC7595601F8B737771275B64</t>
  </si>
  <si>
    <t>72527E3242CB15AADE28374AE0D35833FC083F60</t>
  </si>
  <si>
    <t>janschejbalScaleWy3</t>
  </si>
  <si>
    <t>72657B96BF99B28FBD9F2B036A590AA8A4535422</t>
  </si>
  <si>
    <t>torexitrendrag</t>
  </si>
  <si>
    <t>726A2FBF44C08BFE3D1E8B26A4CAEB71A5C1E8B4</t>
  </si>
  <si>
    <t>ShebangWazoo</t>
  </si>
  <si>
    <t>72749A538E9ACA13114B38D2E6DDC6AFDE1859B5</t>
  </si>
  <si>
    <t>chieftain</t>
  </si>
  <si>
    <t>72790339617A2BDCDAAFB518EEDE39756148875F</t>
  </si>
  <si>
    <t>JMCHome</t>
  </si>
  <si>
    <t>727CAE9C5280D387EA002358200CEBAFDF4C93C4</t>
  </si>
  <si>
    <t>727CE01AD255EDDC3E61694E742CF28A5453C7D2</t>
  </si>
  <si>
    <t>727DC4872075C2A618A6E252632B745186179A0F</t>
  </si>
  <si>
    <t>Autumn</t>
  </si>
  <si>
    <t>728BC417772D223FC22EDF27DEB9204451AA9B13</t>
  </si>
  <si>
    <t>Kaulquappe1</t>
  </si>
  <si>
    <t>728C32469E3B6B2248A0A3B7E303363DF8E4F4B3</t>
  </si>
  <si>
    <t>Alioth</t>
  </si>
  <si>
    <t>729DAA09F1E225DBAAF2F42F3C82FD3BBE7AD5DE</t>
  </si>
  <si>
    <t>zai3Pheevoa4oiWooz1</t>
  </si>
  <si>
    <t>72B19BAABE6846DF96EA2A50C28F4DC15A920041</t>
  </si>
  <si>
    <t>72B2B12A3F60408BDBC98C6DF53988D3A0B3F0EE</t>
  </si>
  <si>
    <t>TykRelay01</t>
  </si>
  <si>
    <t>72CDAE3425150CC15961C85FF4BE8B4C2CB75E98</t>
  </si>
  <si>
    <t>ganymede</t>
  </si>
  <si>
    <t>72D4096C628036F8E033A7390BD9C9BDF3A6D8D4</t>
  </si>
  <si>
    <t>mv9m288876533566</t>
  </si>
  <si>
    <t>72D440297E4B52C145B8E8D4F35C228AA67AE9E8</t>
  </si>
  <si>
    <t>72F85F150777665E145963B885FC4F4CA6434B5E</t>
  </si>
  <si>
    <t>guisseppi</t>
  </si>
  <si>
    <t>72FCEB4276244617A5603FE4CE961E7FC9C6A4A5</t>
  </si>
  <si>
    <t>ieditedheconfig</t>
  </si>
  <si>
    <t>73067CD4ADD8A294BDA913DF45B63190A52B5F9F</t>
  </si>
  <si>
    <t>ChickenLiver</t>
  </si>
  <si>
    <t>73200018830B86D3182ED05B44AD75BDA9CE53B1</t>
  </si>
  <si>
    <t>ilikepoop</t>
  </si>
  <si>
    <t>7324F5C4BFF3B11C75CBDAAD4EA00F6EACB50D70</t>
  </si>
  <si>
    <t>elephas</t>
  </si>
  <si>
    <t>73360A0B85953A8AE967BA9B62E7E835B71FC5C9</t>
  </si>
  <si>
    <t>Eugenie</t>
  </si>
  <si>
    <t>734644A4BC767464320B215A4DC68AB522ED912D</t>
  </si>
  <si>
    <t>CheenaTorRelay</t>
  </si>
  <si>
    <t>734EDDC2C04B1C0184178167ABD23AE85413212F</t>
  </si>
  <si>
    <t>torlesnet1</t>
  </si>
  <si>
    <t>7350AB9ED7568F22745198359373C04AC783C37C</t>
  </si>
  <si>
    <t>Casper03</t>
  </si>
  <si>
    <t>7351BC80E16AE9B4AF181323FC2AA7FE1BEFB059</t>
  </si>
  <si>
    <t>UnsernetzRelay1</t>
  </si>
  <si>
    <t>7369A0E14C59B11D78357EC5AFE573A259264BBD</t>
  </si>
  <si>
    <t>yono1</t>
  </si>
  <si>
    <t>7392B658B2CDE92A6BBDF0CB136E2D132C4EDC44</t>
  </si>
  <si>
    <t>door</t>
  </si>
  <si>
    <t>73A5A81688BD536BFBABE18630F5BD6306C9AC8E</t>
  </si>
  <si>
    <t>Freebird33</t>
  </si>
  <si>
    <t>73A62B590CC4F290D068FA20A12D6408A0D8B60C</t>
  </si>
  <si>
    <t>torcow</t>
  </si>
  <si>
    <t>73A9297A6741DF33F4D1B7BB935B30B6A1D25B52</t>
  </si>
  <si>
    <t>trfra</t>
  </si>
  <si>
    <t>73AE67E8848AABB747F66F64D7E8DD1C80800157</t>
  </si>
  <si>
    <t>LuXun</t>
  </si>
  <si>
    <t>73CC65219889443C06E06A0B6D427B1FE1C37379</t>
  </si>
  <si>
    <t>ehtejab</t>
  </si>
  <si>
    <t>73D4BD40EE2F8547B44ADADF78BA94DE10407B0C</t>
  </si>
  <si>
    <t>blackjack</t>
  </si>
  <si>
    <t>73D74CD32CD24B6DFEE070C7C63F7C5760BD2D49</t>
  </si>
  <si>
    <t>ffffm</t>
  </si>
  <si>
    <t>73E0EAD7C2A9E9603C0DB7EE4743CCEF935EAC3D</t>
  </si>
  <si>
    <t>negatoraligator</t>
  </si>
  <si>
    <t>73E8A55B158FE750AAF711B402D3702E3FC395EE</t>
  </si>
  <si>
    <t>n4lksask972137tor</t>
  </si>
  <si>
    <t>73F6BF45E14C72C47B8B3D3568F6FF195B967A15</t>
  </si>
  <si>
    <t>pkswitchtorronto</t>
  </si>
  <si>
    <t>7408FD63745E3192BC6DF8FC83DE0D68D6F56060</t>
  </si>
  <si>
    <t>740E4C4842E4C190DFEC278EC1FD754FD261A864</t>
  </si>
  <si>
    <t>741438E9235FBB516BE8C63A2E23AC53F18FC219</t>
  </si>
  <si>
    <t>ianus</t>
  </si>
  <si>
    <t>742386BEBF56D924DE16B45CD6A7D6D27CB794E3</t>
  </si>
  <si>
    <t>Ograoum</t>
  </si>
  <si>
    <t>742E42C2DE502048223D4D298458D032ED373741</t>
  </si>
  <si>
    <t>743D72458B4A39207D8BC697DE73438D42443CE8</t>
  </si>
  <si>
    <t>744403D7C0F146241D1277D95DA6B4CFD60BDA57</t>
  </si>
  <si>
    <t>Thatsit</t>
  </si>
  <si>
    <t>7449B9A6EC96181525F4911B87609700216A543B</t>
  </si>
  <si>
    <t>totally</t>
  </si>
  <si>
    <t>744B753C7F5E0C6BDD240EE5D879A36C650D2B00</t>
  </si>
  <si>
    <t>bgsv2</t>
  </si>
  <si>
    <t>7452E7D19ACD2C39DE10C0207032E6BC05DB78F2</t>
  </si>
  <si>
    <t>74849B319A98EC22AAF20B5F0DCB9817568B9FBC</t>
  </si>
  <si>
    <t>MyNickName323</t>
  </si>
  <si>
    <t>74892D72CC94D7C46080EF202387DECE9D612489</t>
  </si>
  <si>
    <t>7489E8EDD0B8B68C8A2CB31D2B56B6572091DA7F</t>
  </si>
  <si>
    <t>torfoo</t>
  </si>
  <si>
    <t>749C41AAA31000E7C438E2C7B81D6452076CB58E</t>
  </si>
  <si>
    <t>lalatorrelay</t>
  </si>
  <si>
    <t>74A19D86DDF63F1133B414B81F36E1F44640811F</t>
  </si>
  <si>
    <t>74A55E12F6A9FD17165A356C00407F4D206E8368</t>
  </si>
  <si>
    <t>Crows</t>
  </si>
  <si>
    <t>74B39497105DB3A03877B95A32906A13BA3EA607</t>
  </si>
  <si>
    <t>desanity</t>
  </si>
  <si>
    <t>74B8B22AF950B0BE11D8A228FB09D2F5279FB757</t>
  </si>
  <si>
    <t>tiflin</t>
  </si>
  <si>
    <t>74BD2C08ACEC30685726563E7AD3E373A0691B9E</t>
  </si>
  <si>
    <t>CMLNet</t>
  </si>
  <si>
    <t>74C80B0D670BEC33092413C398ADBB73D00476A9</t>
  </si>
  <si>
    <t>MCL2</t>
  </si>
  <si>
    <t>74CD4EA6ABA75B1A6D7C222D8567AAB60A6E994C</t>
  </si>
  <si>
    <t>NimbusReaper</t>
  </si>
  <si>
    <t>74D6D1E8BF5159066768F48C1EA4951C9C97BEF9</t>
  </si>
  <si>
    <t>lara</t>
  </si>
  <si>
    <t>74D8D19D1ECE738ADED76A133461096C73D331FB</t>
  </si>
  <si>
    <t>zlp</t>
  </si>
  <si>
    <t>74E99D5D8E774E95B92F483A6752EF5ECACA1C7D</t>
  </si>
  <si>
    <t>BrHellay</t>
  </si>
  <si>
    <t>74FB777F25E7F80BA6BF8B808DF873A1708821A7</t>
  </si>
  <si>
    <t>montrealonionb</t>
  </si>
  <si>
    <t>750DC75DA600295EF107D9DABB19A03C2E8C40FF</t>
  </si>
  <si>
    <t>7516F6ADDF596E2DE987D48E77D4C94AF49D3904</t>
  </si>
  <si>
    <t>eggplanthoodlum</t>
  </si>
  <si>
    <t>75258E755064AA2412BC6BAB885756A3201F8C73</t>
  </si>
  <si>
    <t>7538DB25C5E2C29C4171AB13543BCCB9E667B6A6</t>
  </si>
  <si>
    <t>toretableret</t>
  </si>
  <si>
    <t>7543DBD5C1BC4A1298D483D3E4606B7A5B7411C5</t>
  </si>
  <si>
    <t>754AFE6C7BAE50283B47005CF92D400CDDC08753</t>
  </si>
  <si>
    <t>755A3F5CB0804F14224039C560DADCCABBA8C17E</t>
  </si>
  <si>
    <t>blueforce</t>
  </si>
  <si>
    <t>755D354AAF4899BFD04E0351061C4408AEEE622B</t>
  </si>
  <si>
    <t>roemstedt</t>
  </si>
  <si>
    <t>75630B41925DB77E893FEA93A34EB5B838B2CE53</t>
  </si>
  <si>
    <t>Goethe2</t>
  </si>
  <si>
    <t>75640D63859ECDA8D4E9528E48D0145B9D44CFB8</t>
  </si>
  <si>
    <t>7574975BA76DE0726231FC916DD70B09B3824CE5</t>
  </si>
  <si>
    <t>smurfix</t>
  </si>
  <si>
    <t>75784DD2BCB70CE13CEC93CFE24CD69C66E2C67B</t>
  </si>
  <si>
    <t>TORxyz</t>
  </si>
  <si>
    <t>7578D82D3A753E7B042175ADC34FA17D96831B28</t>
  </si>
  <si>
    <t>4thePEOPLE</t>
  </si>
  <si>
    <t>757A785C45CB47135A7C21EDA0D2C43D4F138CDE</t>
  </si>
  <si>
    <t>ripGPDC</t>
  </si>
  <si>
    <t>75800597B8DD9F5D3E5921A2A51822ADCC732667</t>
  </si>
  <si>
    <t>SKYN3T</t>
  </si>
  <si>
    <t>758270B90315FCD0A41E059504DD0F1877C848D6</t>
  </si>
  <si>
    <t>losangetor</t>
  </si>
  <si>
    <t>7584319D0E19DAE85621223E2A22F92123EAB815</t>
  </si>
  <si>
    <t>gapcoinclub1</t>
  </si>
  <si>
    <t>75879A607DB661AE2EE8E270FBCBCA66ADF74E73</t>
  </si>
  <si>
    <t>StrictlyUselessPi</t>
  </si>
  <si>
    <t>759FD3957AB6FC6DD2BA8BC0AE85DF6A78BB37EA</t>
  </si>
  <si>
    <t>75A0C6EBBB2879ADEA76FF33C41E368D52FD449F</t>
  </si>
  <si>
    <t>alex</t>
  </si>
  <si>
    <t>75A931404453030821C547A4FAA9094A06C48C7A</t>
  </si>
  <si>
    <t>Tiberius</t>
  </si>
  <si>
    <t>75C4495F4D80522CA6F6A3FB349F1B009563F4B7</t>
  </si>
  <si>
    <t>torpidsDEcontabo</t>
  </si>
  <si>
    <t>75CC2989F252F3E063FE1CE881D1FBC9B4E9763A</t>
  </si>
  <si>
    <t>HideMe</t>
  </si>
  <si>
    <t>75CEA9A942622CE594C4C476DF8EF39A3D0C7EF6</t>
  </si>
  <si>
    <t>tortomofterelay2</t>
  </si>
  <si>
    <t>75D55BF7900BCF8EDAEC276AC67E2955126BA330</t>
  </si>
  <si>
    <t>SHORBA</t>
  </si>
  <si>
    <t>75FCFA1225B5B4B35E25DA53C8BA7545463B679E</t>
  </si>
  <si>
    <t>ES12</t>
  </si>
  <si>
    <t>7600680249A22080ECC6173FBBF64D6FCF330A61</t>
  </si>
  <si>
    <t>Ichotolot62</t>
  </si>
  <si>
    <t>76092AA0E27837A7C64D2A593ACC306A82FE7195</t>
  </si>
  <si>
    <t>daveystorrelay</t>
  </si>
  <si>
    <t>7619ED1C6BB0AF2BAAE4BF6EFB546F10B6F5C181</t>
  </si>
  <si>
    <t>761BC2B57E060EA3619CC6970B88053D4ED96494</t>
  </si>
  <si>
    <t>762D5F254ADDFB1118286C1329F75437D12B5C11</t>
  </si>
  <si>
    <t>SVRelay</t>
  </si>
  <si>
    <t>762EDA6C7A8BC66F5AAB1E6E76C6053E633B2C87</t>
  </si>
  <si>
    <t>FreeWilli</t>
  </si>
  <si>
    <t>763224228BE397B90B53C5900795A315B8B75136</t>
  </si>
  <si>
    <t>livixation</t>
  </si>
  <si>
    <t>7643ED5E62AF5663A4C83766B405894C0AF202BC</t>
  </si>
  <si>
    <t>iamtor</t>
  </si>
  <si>
    <t>764BF8A03868F84C8F323C1A676AA254B80DC3BF</t>
  </si>
  <si>
    <t>Quintex45</t>
  </si>
  <si>
    <t>765CBCAD6E8299371AA5AB475C65217872A69CF4</t>
  </si>
  <si>
    <t>766A343C7623BE12976DDE361E47A3FD15C24ED9</t>
  </si>
  <si>
    <t>PaddingtonBrown</t>
  </si>
  <si>
    <t>767E444E1FA1DA75F3B77479DB5AE2FA3FFF75CC</t>
  </si>
  <si>
    <t>qtornado</t>
  </si>
  <si>
    <t>768B488AE2C61B6FA837E3AB8DB7601E1A0B8492</t>
  </si>
  <si>
    <t>eludemailrelay</t>
  </si>
  <si>
    <t>76A2D045F8DBD390441EA5ED533F213B04789300</t>
  </si>
  <si>
    <t>76AF7093EECAC8B47089D253EB68FA1EBEF566CE</t>
  </si>
  <si>
    <t>motorcycle</t>
  </si>
  <si>
    <t>76B0BCFF3EBFB1739C91B38B09092343430800C8</t>
  </si>
  <si>
    <t>anymousetest</t>
  </si>
  <si>
    <t>76B4FEDD0696D924A407CFAB50B6E574B28CCDCA</t>
  </si>
  <si>
    <t>vladimir</t>
  </si>
  <si>
    <t>76C28F7263C7C2205537094D6774CF586C17A6AE</t>
  </si>
  <si>
    <t>vullesbak</t>
  </si>
  <si>
    <t>76C7F6E1C94A1124303E928F4B59008602F1D808</t>
  </si>
  <si>
    <t>graphiclunarkid</t>
  </si>
  <si>
    <t>76C898675D260741C58C0B13747B50065635727B</t>
  </si>
  <si>
    <t>Amertume</t>
  </si>
  <si>
    <t>76DC31ECE8AEBF0805148E23559184AC73373B2D</t>
  </si>
  <si>
    <t>Ms3cTOR57</t>
  </si>
  <si>
    <t>76DD184BC258220BA4657E88255972D27B84BA10</t>
  </si>
  <si>
    <t>xabbu</t>
  </si>
  <si>
    <t>76F07B5396AEF20D5DF3B3F12915EEACDD8E0465</t>
  </si>
  <si>
    <t>76F3A81A0784DCF536F6DE19F98EAEB1F89DECCF</t>
  </si>
  <si>
    <t>stalkr</t>
  </si>
  <si>
    <t>76FFDF3CC158873643942AEA9F7A2520D3086842</t>
  </si>
  <si>
    <t>2501</t>
  </si>
  <si>
    <t>77131D7E2EC1CA9B8D737502256DA9103599CE51</t>
  </si>
  <si>
    <t>CriticalMass</t>
  </si>
  <si>
    <t>771E0824EF82D85E04D80116554111E37F7EB796</t>
  </si>
  <si>
    <t>ntfshard</t>
  </si>
  <si>
    <t>77204802405A7DF1E7BD3BC579F8D1D7FB81DFD4</t>
  </si>
  <si>
    <t>sway</t>
  </si>
  <si>
    <t>7723B1B4B2B4D9D161209F770079A6F0A5A929BC</t>
  </si>
  <si>
    <t>RaspberryRipple42</t>
  </si>
  <si>
    <t>7725B19017433C38BC422AEC3BE0A8A58A40CA75</t>
  </si>
  <si>
    <t>7734BF130786760BC0E0245CF310193802C431EC</t>
  </si>
  <si>
    <t>7737A40305131AD8B5E60CFB9126E4BBE1ED7F76</t>
  </si>
  <si>
    <t>frankovich</t>
  </si>
  <si>
    <t>77404480DFBB75987CCE098C412D61A7DB13A25F</t>
  </si>
  <si>
    <t>774555642FDC1E1D4FDF2E0C31B7CA9501C5C9C7</t>
  </si>
  <si>
    <t>dropsy</t>
  </si>
  <si>
    <t>7759D7A57E92AFBED62F065DA9D48324C3786BEE</t>
  </si>
  <si>
    <t>775B0FAFDE71AADC23FFC8782B7BEB1D5A92733E</t>
  </si>
  <si>
    <t>Aerodynamik01</t>
  </si>
  <si>
    <t>775EFE67984DC2DF119FFF748AA4997465B7FC88</t>
  </si>
  <si>
    <t>mortalis</t>
  </si>
  <si>
    <t>7761DDC7EB1BE26D4155F74A15F12C32A36FE0F2</t>
  </si>
  <si>
    <t>CalyxInstitute09</t>
  </si>
  <si>
    <t>7771F1E25C361369F70D76678CAACCF53C82B1E1</t>
  </si>
  <si>
    <t>b9IVvwkf774fF2N7Cvk</t>
  </si>
  <si>
    <t>777B2DECD67C607D8857AD60E976EE3E1E8A52BF</t>
  </si>
  <si>
    <t>quebeconion</t>
  </si>
  <si>
    <t>777E9E3BB371CFB436CB993CF8C7F631137BEEB2</t>
  </si>
  <si>
    <t>blueberryTORnode1</t>
  </si>
  <si>
    <t>778F349E43942C0A07678E992C9B5AFD6D2180A1</t>
  </si>
  <si>
    <t>BNode</t>
  </si>
  <si>
    <t>7791CA6B67303ACE46C2B6F5211206B765948147</t>
  </si>
  <si>
    <t>779873EB63CE86A995B73E83648DBB33B232332C</t>
  </si>
  <si>
    <t>whyme</t>
  </si>
  <si>
    <t>77A56CB237740E24AEA2D61C8C8936232AFC1BD8</t>
  </si>
  <si>
    <t>TheEpTicZeus</t>
  </si>
  <si>
    <t>77B8255CD2A608B962DA4423B8CF49ACFD1E21FE</t>
  </si>
  <si>
    <t>BienwaldKA01</t>
  </si>
  <si>
    <t>77B829E5628712BD3D639242B9A0B40DDCB6B871</t>
  </si>
  <si>
    <t>77B9A16CFC687D2DDA9558CD45A3CB153E2B19EF</t>
  </si>
  <si>
    <t>lO1HpeMcZc</t>
  </si>
  <si>
    <t>77BF6659F32DD38562636D673579BF3A93B464FC</t>
  </si>
  <si>
    <t>cubintor</t>
  </si>
  <si>
    <t>77C378FB6E72DA07C64D97C3EB04423EE86334A2</t>
  </si>
  <si>
    <t>77F156D7673BC63B06B040859D6033F1C4F7932B</t>
  </si>
  <si>
    <t>77FE98445048C5776661BB54AECAA7A11AE85D78</t>
  </si>
  <si>
    <t>jeweet</t>
  </si>
  <si>
    <t>781B9F3CB53EEBEC16D15609FB6BE4C2CC7A9694</t>
  </si>
  <si>
    <t>bebetori</t>
  </si>
  <si>
    <t>7821FD1EDD303D5D88C4C396884CD8A05C94AC58</t>
  </si>
  <si>
    <t>creeper</t>
  </si>
  <si>
    <t>782936C16BF876F5F59A1793ADB1C5B251DB65E7</t>
  </si>
  <si>
    <t>mischief</t>
  </si>
  <si>
    <t>782B6C54744F62064B79B379D0BFD5AB0252F1E0</t>
  </si>
  <si>
    <t>OstwaldRipening</t>
  </si>
  <si>
    <t>78378DDD015C4E1C9242A5EC41158AF1E24CF43E</t>
  </si>
  <si>
    <t>VSIFweb</t>
  </si>
  <si>
    <t>783C36CF2F61A1B3C4238499D92C619A9CDDEA3B</t>
  </si>
  <si>
    <t>AloneWithOurRecords</t>
  </si>
  <si>
    <t>783CB298362E29F54C838A47625FEDD676BE255C</t>
  </si>
  <si>
    <t>78508E195A08E9817A01B70A9128F61CC53EA087</t>
  </si>
  <si>
    <t>batrelay</t>
  </si>
  <si>
    <t>786926E8C497A6924ED69E23D48B13E92D1E07EE</t>
  </si>
  <si>
    <t>memcpy</t>
  </si>
  <si>
    <t>787E38A33969A3C8C9A3B11198EBE5A2BC4C9F93</t>
  </si>
  <si>
    <t>run120895</t>
  </si>
  <si>
    <t>78809B6C50CB6491DB3A72C60EC39DC85BF72D1F</t>
  </si>
  <si>
    <t>kitten1</t>
  </si>
  <si>
    <t>789EA6C9AE9ADDD8760903171CFA9AC5741B0C70</t>
  </si>
  <si>
    <t>dumpster</t>
  </si>
  <si>
    <t>78A3B0426B33C3EC0F5A140665047B52829C692F</t>
  </si>
  <si>
    <t>gondolin</t>
  </si>
  <si>
    <t>78AC0EDF5D6FE35604FE6BB34C0B11659E9B6B1F</t>
  </si>
  <si>
    <t>Jehanne</t>
  </si>
  <si>
    <t>78B66EA0DC1EE688A80754106435AF0A61143E22</t>
  </si>
  <si>
    <t>RunningOnFumes4</t>
  </si>
  <si>
    <t>78B8FBD7BBBED2DBF568DE5CE90345C3102152EA</t>
  </si>
  <si>
    <t>machinesarepeople</t>
  </si>
  <si>
    <t>78B994598253C20E002E404BF947E93DCB0D66E0</t>
  </si>
  <si>
    <t>HQ</t>
  </si>
  <si>
    <t>78BB99CF3C3C4F606D96EEACC5C1DB109CCA1EAB</t>
  </si>
  <si>
    <t>78BC2254D3B31CD865F7682633AA438212132532</t>
  </si>
  <si>
    <t>dc6jgk9barm64</t>
  </si>
  <si>
    <t>78C7C299DB4C4BD119A22B87B57D5AF5F3741A79</t>
  </si>
  <si>
    <t>cmutornode</t>
  </si>
  <si>
    <t>78E22E8D0168B86393E5600AAFF0FF8B25F96E08</t>
  </si>
  <si>
    <t>COMRAT</t>
  </si>
  <si>
    <t>78E2BE744A53631B4AAB781468E94C52AB73968B</t>
  </si>
  <si>
    <t>bynumlaw</t>
  </si>
  <si>
    <t>78EBA3F8933A0F596B43A7DBD794C5630F5B587D</t>
  </si>
  <si>
    <t>tor03k</t>
  </si>
  <si>
    <t>7900923EEECE47D9C3C9ED15A9F5CB737FB03437</t>
  </si>
  <si>
    <t>chaoscode</t>
  </si>
  <si>
    <t>790910748A9B5F0EB455273FF42A0DFA3E7ACDD3</t>
  </si>
  <si>
    <t>HORUS2</t>
  </si>
  <si>
    <t>790EB3E544E70809FA760DC793469FC5ABAF1E28</t>
  </si>
  <si>
    <t>dockstader</t>
  </si>
  <si>
    <t>792CD7B55D3EA7C3A67F9AE84828A23CA10E08EA</t>
  </si>
  <si>
    <t>CCRelay1339</t>
  </si>
  <si>
    <t>795592D1633F8647A6DFC66812AAA8BC9949DFE6</t>
  </si>
  <si>
    <t>beavertor</t>
  </si>
  <si>
    <t>79595E376F655335DFAC20F825A75FA0D55C710D</t>
  </si>
  <si>
    <t>DarkNecron</t>
  </si>
  <si>
    <t>7961C9991F022C8A363FD440CA395D47DB5D44D5</t>
  </si>
  <si>
    <t>7964E5822260C5129AFDF291853F56D83283A448</t>
  </si>
  <si>
    <t>7974DA1451CDDA06FBA2E15960D095AFA0AEDA91</t>
  </si>
  <si>
    <t>797524AD10D3F0DA857228EF1CBFDEDDCBA187BD</t>
  </si>
  <si>
    <t>hopcyberkinsnut</t>
  </si>
  <si>
    <t>7980AFB38D4F3506DD119D1BB0CCD18D759A9EF0</t>
  </si>
  <si>
    <t>7981F9C4BB9162209DDE7E9E24EB09D815D86F81</t>
  </si>
  <si>
    <t>LofiHipHopBeats</t>
  </si>
  <si>
    <t>79913D553FD12BBB94C706D35E9CCEE3F94CD5AC</t>
  </si>
  <si>
    <t>HackThisSite</t>
  </si>
  <si>
    <t>79A609375C0DACF82A8AF0E472F14949E18C5BE7</t>
  </si>
  <si>
    <t>yuggeit3</t>
  </si>
  <si>
    <t>79B39F8D53DACC9A63975FBC346301D8D0D36034</t>
  </si>
  <si>
    <t>grocock</t>
  </si>
  <si>
    <t>79B5706F7F5ED34A4E11E6EEEC1798B0CA0AF5CD</t>
  </si>
  <si>
    <t>rochusberg</t>
  </si>
  <si>
    <t>79BF9325567BCC2FC5C8E9005ED098644D70F877</t>
  </si>
  <si>
    <t>NetnikTorExit1</t>
  </si>
  <si>
    <t>79C674E6C1AC90687CCCF644D24C17AC1E535A3C</t>
  </si>
  <si>
    <t>gorlock</t>
  </si>
  <si>
    <t>79D41A16341822F03D11361B0A31DC9309CEB748</t>
  </si>
  <si>
    <t>jy77</t>
  </si>
  <si>
    <t>79D9E66BB2FDBF25E846B635D8248FE1194CFD26</t>
  </si>
  <si>
    <t>BeastieJoy65</t>
  </si>
  <si>
    <t>79DCF49003B73D380E97A937AB91D772578B403B</t>
  </si>
  <si>
    <t>cube</t>
  </si>
  <si>
    <t>79DEB4E02FD08AE1AEB4D8594AAB082375E9062D</t>
  </si>
  <si>
    <t>Mundl</t>
  </si>
  <si>
    <t>79E169B25E4C7CE99584F6ED06F379478F23E2B8</t>
  </si>
  <si>
    <t>MilesPrower</t>
  </si>
  <si>
    <t>79E1EBA78A211C7DC7AB4AA688798FE64F5368D3</t>
  </si>
  <si>
    <t>79E48A3242DB3515700F8925FA8E6323F8D51D7D</t>
  </si>
  <si>
    <t>79EDEAB158E67B214F461437117F9BA375E16A7F</t>
  </si>
  <si>
    <t>79F64B93DD1E46629C25D7D751411E74F315365E</t>
  </si>
  <si>
    <t>546f722052656c6179</t>
  </si>
  <si>
    <t>7A0AF626F4853FF0BB1711E787DC7E5187D0CAC1</t>
  </si>
  <si>
    <t>fnordfnordfnordN998</t>
  </si>
  <si>
    <t>7A0B3F898B06E486F090C09B7F5968DCD377EBB6</t>
  </si>
  <si>
    <t>RelayJuice</t>
  </si>
  <si>
    <t>7A0C563DB87608DD3628A0B0D21664F14C989208</t>
  </si>
  <si>
    <t>lptr01ORFzF4Zq</t>
  </si>
  <si>
    <t>7A1639F26F956BCD0E113386EA39B04F59C84627</t>
  </si>
  <si>
    <t>7A18CC016A4F55D7B7BF09250E4D0AFE4DA0E6A7</t>
  </si>
  <si>
    <t>7A32C9519D80CA458FC8B034A28F5F6815649A98</t>
  </si>
  <si>
    <t>silentrocket</t>
  </si>
  <si>
    <t>7A3DD280EA4CD4DD16EF8C67B93D9BDE184D1A81</t>
  </si>
  <si>
    <t>Quintex39</t>
  </si>
  <si>
    <t>7A412B2608731F433B50E5975CF1C40A72E56821</t>
  </si>
  <si>
    <t>whvger</t>
  </si>
  <si>
    <t>7A4C296A01FADA0BC5DE4DA743EEED1682829496</t>
  </si>
  <si>
    <t>myrelay</t>
  </si>
  <si>
    <t>7A601F5E94DB8F365EFDEBC37101430CD9CD55FE</t>
  </si>
  <si>
    <t>s6tor</t>
  </si>
  <si>
    <t>7A605325C009E03A635FF0326D5943EFA106A831</t>
  </si>
  <si>
    <t>SheragaAlpha</t>
  </si>
  <si>
    <t>7A6873B86D82BC8B4F0E790828626107820F7B9E</t>
  </si>
  <si>
    <t>dorin</t>
  </si>
  <si>
    <t>7A7070CFFB0C882E507971298FA8DED05EF03945</t>
  </si>
  <si>
    <t>GibblyInTokyo</t>
  </si>
  <si>
    <t>7A8B34B50CA1DDA19DAA01EAA46824D62F21811C</t>
  </si>
  <si>
    <t>7A98143747A40AA7A5815CADB2E221EBF3E66065</t>
  </si>
  <si>
    <t>torden</t>
  </si>
  <si>
    <t>7A98B0F366CF1055E2E8AD0A6E58D9F38BEFF383</t>
  </si>
  <si>
    <t>tor4ever</t>
  </si>
  <si>
    <t>7AA7FC80E3E0D32E929D2CC094EACF529C95264C</t>
  </si>
  <si>
    <t>fry</t>
  </si>
  <si>
    <t>7AB8B08DF8B90D108EFC37D74CA90A7B939A023D</t>
  </si>
  <si>
    <t>reihl</t>
  </si>
  <si>
    <t>7ACB2A855A0E5EDAF68097AE277113B8EDA9A0BB</t>
  </si>
  <si>
    <t>torex</t>
  </si>
  <si>
    <t>7ACD3BB02D94A9121908BA0AAF20E5BA0E95FF3E</t>
  </si>
  <si>
    <t>7ACD96FDFCC4C7DCA46E0A952A0DEF9E8ED4847D</t>
  </si>
  <si>
    <t>tesuji</t>
  </si>
  <si>
    <t>7AD86666E906BFA5C235878A9EF6D26EA6E5568B</t>
  </si>
  <si>
    <t>7AE1F8F8C3015EF1266456CCF20B96CAF5E575BF</t>
  </si>
  <si>
    <t>JumpPoint</t>
  </si>
  <si>
    <t>7AF50347C9F99B1C4C1C4CB5D68F975D242C5A0B</t>
  </si>
  <si>
    <t>7B1807281CC74E54CC2144B87A78F539DEA1E729</t>
  </si>
  <si>
    <t>droideka</t>
  </si>
  <si>
    <t>7B20E6D9A74C40AE4CC8460FD1D6EB320EAB9C74</t>
  </si>
  <si>
    <t>AhnNfpLA1</t>
  </si>
  <si>
    <t>7B28971D4A29995784E3066B9D87E42E9C685F3A</t>
  </si>
  <si>
    <t>torified</t>
  </si>
  <si>
    <t>7B2D456C57F73D1319FAC9412E56E9CD4F3F9504</t>
  </si>
  <si>
    <t>7B2EBEBF7B54572DC24D5A927B20CADFAA49F3AC</t>
  </si>
  <si>
    <t>7B5EF84CAE5A8F4895C3B3175CA83BFFF6E67219</t>
  </si>
  <si>
    <t>7B63DFE61EF3E65A7F6CCF0D538E16BB8D70904A</t>
  </si>
  <si>
    <t>7B68E4C2601B77B5B4313E3FCB34FD9DC8886030</t>
  </si>
  <si>
    <t>torpidsNLonline1</t>
  </si>
  <si>
    <t>7B6BA182FEB455F0072BD4DBDFDC4619659B537D</t>
  </si>
  <si>
    <t>Presswurst9</t>
  </si>
  <si>
    <t>7B6CAD1A623979F0CE86FC142E3C2EBB26FBF399</t>
  </si>
  <si>
    <t>emubeard</t>
  </si>
  <si>
    <t>7B700C0C207EBD0002E00F499BE265519AC3C25A</t>
  </si>
  <si>
    <t>dc6jgk11barm64</t>
  </si>
  <si>
    <t>7B7BE656C316EED555CE9CF68D44CB5014767881</t>
  </si>
  <si>
    <t>geay</t>
  </si>
  <si>
    <t>7B98D1D3C34E445AA726AE99B92FCD99A15E4EC5</t>
  </si>
  <si>
    <t>bigtits</t>
  </si>
  <si>
    <t>7BB35FEC8AFA4C9137A21013507C9D7299CA3A7F</t>
  </si>
  <si>
    <t>7BB70F8585DFC27E75D692970C0EEB0F22983A63</t>
  </si>
  <si>
    <t>7BB7786D31C4371676E6F9263402DED96B2816A9</t>
  </si>
  <si>
    <t>7BBD59605111B6AAC2870D5520B42896F0E4419E</t>
  </si>
  <si>
    <t>ipfrelay</t>
  </si>
  <si>
    <t>7BBF78A630A3942299FDD47AC17E6249A2E37036</t>
  </si>
  <si>
    <t>eberlime</t>
  </si>
  <si>
    <t>7BC139263153010F7C1641C8FF78530EDF10BE77</t>
  </si>
  <si>
    <t>7BCF8AADA50CBA1F6711455A2490DC6DA5E827EB</t>
  </si>
  <si>
    <t>7BD6979D62F6E35CD0D115212913700A2C8A1E3C</t>
  </si>
  <si>
    <t>DoingMyBest</t>
  </si>
  <si>
    <t>7BE7B30B4C10E7C3DDF2EAD1D6B62A18263D6A36</t>
  </si>
  <si>
    <t>7BE9E2EF2BB41BB662D9A3CD68289B9E3DBF8A08</t>
  </si>
  <si>
    <t>WYSWYG</t>
  </si>
  <si>
    <t>7BFB908A3AA5B491DA4CA72CCBEE0E1F2A939B55</t>
  </si>
  <si>
    <t>sofia</t>
  </si>
  <si>
    <t>7C04DF868800DEE071AFA27DBDB783C62887969F</t>
  </si>
  <si>
    <t>Rot1Werk1</t>
  </si>
  <si>
    <t>7C0A1A84366FBC8AE6B316400998A6AB812A4179</t>
  </si>
  <si>
    <t>7C0AA4E3B73E407E9F5FEB1912F8BE26D8AA124D</t>
  </si>
  <si>
    <t>ibibUNC0</t>
  </si>
  <si>
    <t>7C0D0863BA484D16A9E5E3CB8DA81AF8108E2E29</t>
  </si>
  <si>
    <t>Karlstad0</t>
  </si>
  <si>
    <t>7C107FBB9D5981480B1372E140B452E1C829B5D6</t>
  </si>
  <si>
    <t>7C193FF1D2868A6B0B820644010F612687B75160</t>
  </si>
  <si>
    <t>asgrelay</t>
  </si>
  <si>
    <t>7C23DD4E916E320E33CBE54C62709C8122F73064</t>
  </si>
  <si>
    <t>Steppenwolfe</t>
  </si>
  <si>
    <t>7C36341820548455C888F722B81697B53C1FF284</t>
  </si>
  <si>
    <t>TheEpTic3</t>
  </si>
  <si>
    <t>7C494B5BBC1558303DB1CFB840D980A0B4BCC324</t>
  </si>
  <si>
    <t>ES1</t>
  </si>
  <si>
    <t>7C499ACD60FB651DD486B6D802290A3EBBECCD84</t>
  </si>
  <si>
    <t>DefiantDaveRelay02</t>
  </si>
  <si>
    <t>7C53D7364C61AB3CD3FC17A4171D20DD6AFEB163</t>
  </si>
  <si>
    <t>ObservtionDesktop</t>
  </si>
  <si>
    <t>7C5586BF13C9C3155AC0B2D473D8282BF83D5A27</t>
  </si>
  <si>
    <t>singularity</t>
  </si>
  <si>
    <t>7C5C0E83CA290FFF6D5E30D9E0E3FFC9BAE0D0C5</t>
  </si>
  <si>
    <t>Gu1nn3zzRelay</t>
  </si>
  <si>
    <t>7C8B8FC75621CB369B407D876A9EA2C66318F19B</t>
  </si>
  <si>
    <t>TorNullExit2ca</t>
  </si>
  <si>
    <t>7C930D42DA3C91BC93D58E06B5A6DC8572CDBA9D</t>
  </si>
  <si>
    <t>7CA6D2C3956A34053E85692E4FE22EA5A2AE67E2</t>
  </si>
  <si>
    <t>7CB15FA5CD985B9BBD6AC386C62C206A1F391C23</t>
  </si>
  <si>
    <t>Tungurahua</t>
  </si>
  <si>
    <t>7CB65351E25F1017C6E9938C46B595DD27B44B72</t>
  </si>
  <si>
    <t>ARoadToChina</t>
  </si>
  <si>
    <t>7CBBAB7867F939763D94FC6C2819E129971CB0E4</t>
  </si>
  <si>
    <t>ICSIL1xDEDISx1</t>
  </si>
  <si>
    <t>7CD0C5CCA6A7186963EF4D64DDD2E9963EDF9D60</t>
  </si>
  <si>
    <t>alupigus</t>
  </si>
  <si>
    <t>7CD234DFEFE8F215EC9AE2BC1D2CAFC9E0D1CC00</t>
  </si>
  <si>
    <t>KD8HLN</t>
  </si>
  <si>
    <t>7CD72AB237437C0E7063B821F17C953EEF898734</t>
  </si>
  <si>
    <t>l4m3r</t>
  </si>
  <si>
    <t>7CF54E864A1D400AA5C6E5A8721775D4D867D1C9</t>
  </si>
  <si>
    <t>7CFBA909B3879C245A329D50D1C6ECA4A466FB86</t>
  </si>
  <si>
    <t>DarkOVH</t>
  </si>
  <si>
    <t>7CFC611C0E9353BCF5CBC6368F9CA545BCE6FCF6</t>
  </si>
  <si>
    <t>WubimRelay02</t>
  </si>
  <si>
    <t>7D05A38E39FC5D29AFE6BE487B9B4DC9E635D09E</t>
  </si>
  <si>
    <t>saveyourprivacyexit</t>
  </si>
  <si>
    <t>7D2689432637E5B7706570C4AC33B6B3E029F5AE</t>
  </si>
  <si>
    <t>Sin3p</t>
  </si>
  <si>
    <t>7D31D5118D47BF86C550ABB79EDDE865EC31B67F</t>
  </si>
  <si>
    <t>21b</t>
  </si>
  <si>
    <t>7D370285DA6B357F15038FA94EA672572D34EE6B</t>
  </si>
  <si>
    <t>pitcairn</t>
  </si>
  <si>
    <t>7D41FED58481A0E594C642E74176C811778D91A6</t>
  </si>
  <si>
    <t>lemontime</t>
  </si>
  <si>
    <t>7D436AD765339FA581D190911EC1E60E8DA63634</t>
  </si>
  <si>
    <t>madadtorwus</t>
  </si>
  <si>
    <t>7D67F90A502AECC49DFB36B62D42B83E55D11D72</t>
  </si>
  <si>
    <t>TheTinHatPatrons2</t>
  </si>
  <si>
    <t>7D684AC244BEB5723D250C66C7D25824DED1D052</t>
  </si>
  <si>
    <t>alnutt</t>
  </si>
  <si>
    <t>7D693C2A9C3B0B2D69F473AF1C0E1CBE05EAD412</t>
  </si>
  <si>
    <t>Pagkaki</t>
  </si>
  <si>
    <t>7D861E0E40F2204499CAFF173B37421E253CAC23</t>
  </si>
  <si>
    <t>konohagakure</t>
  </si>
  <si>
    <t>7DB8443AE29FBC450D34E55FA914F42BF929EE49</t>
  </si>
  <si>
    <t>1chandotus</t>
  </si>
  <si>
    <t>7DBD8E83FFD92AAFBCD44E3129642276BE670573</t>
  </si>
  <si>
    <t>7DC099E84AD8ACC12DE92EEF2B1A9052B15D0AF1</t>
  </si>
  <si>
    <t>DeepThought42Bridge</t>
  </si>
  <si>
    <t>7DC107121C944199FBF986F61A590B5911BCFD14</t>
  </si>
  <si>
    <t>7DC1A544A4A6A87ACC5D3B2254D6E3B93442BA7C</t>
  </si>
  <si>
    <t>CanopusAHHSI</t>
  </si>
  <si>
    <t>7DC1B9192BF8A0FBBAB83145C2D00B8F71D4B26B</t>
  </si>
  <si>
    <t>7DC52AE6667A30536BA2383CD102CFC24F20AD71</t>
  </si>
  <si>
    <t>niftyllipika</t>
  </si>
  <si>
    <t>7DD29A65C370B86B5BE706EA3B1417745714C8AF</t>
  </si>
  <si>
    <t>dreamatorium</t>
  </si>
  <si>
    <t>7DEEFA1530720986C2886BB09155ACCE1072AE36</t>
  </si>
  <si>
    <t>7E006A46A222CE42F84B4A175698B3B593A7B3B7</t>
  </si>
  <si>
    <t>AccessNow008</t>
  </si>
  <si>
    <t>7E0AE5C9FC09B569DC1FE3F7647577EDEFD1C639</t>
  </si>
  <si>
    <t>Lovegiver</t>
  </si>
  <si>
    <t>7E44E0D39CE8666A98EA5DEBCBB8E12B3906410F</t>
  </si>
  <si>
    <t>torexit42</t>
  </si>
  <si>
    <t>7E4627CAF2CA8971B28A1738627C27A5318FD470</t>
  </si>
  <si>
    <t>iria</t>
  </si>
  <si>
    <t>7E58479F46AC323CBA50C24F1FCE6ED8253A0085</t>
  </si>
  <si>
    <t>7E6E9A6FDDB8DC7C92F0CFCC3CBE76C29F061799</t>
  </si>
  <si>
    <t>Quintex48</t>
  </si>
  <si>
    <t>7E7869829BF20078BE00BCEA3B42971F5BD8D585</t>
  </si>
  <si>
    <t>SoftPower</t>
  </si>
  <si>
    <t>7E858CC5350B65CA576E68ED556A32921C431189</t>
  </si>
  <si>
    <t>Genisys</t>
  </si>
  <si>
    <t>7E8BC43AE75EAE16D7EC4676F4A5C355F454B809</t>
  </si>
  <si>
    <t>minotorus</t>
  </si>
  <si>
    <t>7E8E9CF427DB1AA631A8EB2ACC393727A0F171F2</t>
  </si>
  <si>
    <t>lanquidity</t>
  </si>
  <si>
    <t>7E97A7C2540FE05E6B7791B44B1DEC6986173239</t>
  </si>
  <si>
    <t>7EAB38C9257B5EAAABB551C6AA3EECF2F46DAA62</t>
  </si>
  <si>
    <t>rulistan</t>
  </si>
  <si>
    <t>7EAF9E55B9B40532AF2DB5B70392F30E5AA1C596</t>
  </si>
  <si>
    <t>jbone</t>
  </si>
  <si>
    <t>7EB86B057A761B085273049642863EF9DACAE6E8</t>
  </si>
  <si>
    <t>moonraptor</t>
  </si>
  <si>
    <t>7EB91FDB68EAD3A13808D9356DA82605773215F5</t>
  </si>
  <si>
    <t>falared</t>
  </si>
  <si>
    <t>7ECA215D5B0611D5A6131F7616C7B60003781B78</t>
  </si>
  <si>
    <t>TorBerryPi01</t>
  </si>
  <si>
    <t>7ECE07F50E7B28A655761081BC6E56BA7C97F612</t>
  </si>
  <si>
    <t>blackr2d</t>
  </si>
  <si>
    <t>7ECF294C43DB959BDC0E7EFC913C3AC231DE7442</t>
  </si>
  <si>
    <t>brattastic3</t>
  </si>
  <si>
    <t>7EE2C94F818772348AB13D69CDE2517E86A8935A</t>
  </si>
  <si>
    <t>7EE612E8AEEAB3B85DF66BAF6973B6DE755CBB9D</t>
  </si>
  <si>
    <t>applecake</t>
  </si>
  <si>
    <t>7F1BE66D43623CF81058837ED8D333C7ADAAC7BC</t>
  </si>
  <si>
    <t>rumbly</t>
  </si>
  <si>
    <t>7F1E7C3C16208DEB0AE65184D5C1AEC9650DD6CF</t>
  </si>
  <si>
    <t>xvx</t>
  </si>
  <si>
    <t>7F2D0D83714543CB508336AAF805265458BF915A</t>
  </si>
  <si>
    <t>7F4E9EC821549499911C8721A2A447CF9EBC1AA8</t>
  </si>
  <si>
    <t>7F5564EE9121AEF0EAF493004BD0AA48089DEFF0</t>
  </si>
  <si>
    <t>ThisIsBowieToBowie</t>
  </si>
  <si>
    <t>7F5BE266ABDB3E704511589DAAC68D3B1B0B7FB2</t>
  </si>
  <si>
    <t>DKrelayasa3</t>
  </si>
  <si>
    <t>7F5D983DB6E6E8EEA01AD4C64A06BD187F5F3C4D</t>
  </si>
  <si>
    <t>7F62941D73367B222CE6366AAF51A085B7DEE94F</t>
  </si>
  <si>
    <t>onion</t>
  </si>
  <si>
    <t>7F6579B7965B1E6A922501B71990BA9CB9DE5E52</t>
  </si>
  <si>
    <t>liz</t>
  </si>
  <si>
    <t>7F6D4FE81CD7214E03CB6A548029E9E9C0D4C10B</t>
  </si>
  <si>
    <t>7F786E9B32B1599B49433E76D6681959130FD019</t>
  </si>
  <si>
    <t>nibiru</t>
  </si>
  <si>
    <t>7F9A578EA95856BB11D48275883F60F1A0E1D5D9</t>
  </si>
  <si>
    <t>7FA1D3D975C9B1F4D95ED50386B6735B5C4C363E</t>
  </si>
  <si>
    <t>Unimatrix001</t>
  </si>
  <si>
    <t>7FA8E7E44F1392A4E40FFC3B69DB3B00091B7FD3</t>
  </si>
  <si>
    <t>Quintex20</t>
  </si>
  <si>
    <t>7FAE1655D8B531F6502CB4AD553D258C9DF1DC8D</t>
  </si>
  <si>
    <t>Goro47</t>
  </si>
  <si>
    <t>7FBF5BBBA517E23A8876FD91A76D5A9C8658C53C</t>
  </si>
  <si>
    <t>lavasim01</t>
  </si>
  <si>
    <t>7FCD485E41E6ECA736057A2F3B0C6143E71EF6CF</t>
  </si>
  <si>
    <t>7FD285174636F38FF32E0DF2D1155385B31C533F</t>
  </si>
  <si>
    <t>amsnovgnet</t>
  </si>
  <si>
    <t>7FD6C9AB839761B3334BC9BA8E8543261B93BB88</t>
  </si>
  <si>
    <t>km6p31yo</t>
  </si>
  <si>
    <t>7FF6C5BA3E8AC15ABE7B23247A2D55ED51B27075</t>
  </si>
  <si>
    <t>wirsinddasvolk</t>
  </si>
  <si>
    <t>7FF94320963B5CDAF9A072CE9BEE9B4F1F2B383C</t>
  </si>
  <si>
    <t>lebreton</t>
  </si>
  <si>
    <t>800DC834B39BF93901CA90D335E527252116F47A</t>
  </si>
  <si>
    <t>80150521E1606A3C66FBD0502417775C06E83530</t>
  </si>
  <si>
    <t>spookeyspookey</t>
  </si>
  <si>
    <t>8017921352E5E75B28050D56A7D03B6543DA1F69</t>
  </si>
  <si>
    <t>kytcoin</t>
  </si>
  <si>
    <t>8025884D829970F6CF59C6F8B5CB0EC409F1487B</t>
  </si>
  <si>
    <t>schnapfelum</t>
  </si>
  <si>
    <t>8026AE93B56CC8575140471484E5855553E08B92</t>
  </si>
  <si>
    <t>WenreQuarashanu3</t>
  </si>
  <si>
    <t>80274311BEFDD129B8A27BCF1BF5A19204A98CDD</t>
  </si>
  <si>
    <t>giftfish</t>
  </si>
  <si>
    <t>80392DC1522E647C56457CEBA58DD84CC56AEC44</t>
  </si>
  <si>
    <t>AlienZone</t>
  </si>
  <si>
    <t>803FB98BA0FE1709C087E9138CC6096F22083CA5</t>
  </si>
  <si>
    <t>Damnation</t>
  </si>
  <si>
    <t>8044EDC7D0BA1F3A353EB7A50AE9CC2F4A7BA079</t>
  </si>
  <si>
    <t>victorybanana</t>
  </si>
  <si>
    <t>80565CC48D82C966A3F2D4601F05050D30B21F4D</t>
  </si>
  <si>
    <t>FuckD666Sleepwet</t>
  </si>
  <si>
    <t>8056CF24D25867A97A4B7597DE9B31F7D3E8989B</t>
  </si>
  <si>
    <t>80727C75E83724A0A95A0B5304C3BDE51ABD62A3</t>
  </si>
  <si>
    <t>8073670F8F852971298F8AF2C5B23AE012645901</t>
  </si>
  <si>
    <t>torpidsDEisppro2</t>
  </si>
  <si>
    <t>8076FFAFE8026E25734F44D6834914DACA053590</t>
  </si>
  <si>
    <t>torpidsCZwedos</t>
  </si>
  <si>
    <t>807EA64A761D1A1FE3CBD3EAD432283C9A0D523C</t>
  </si>
  <si>
    <t>weiner</t>
  </si>
  <si>
    <t>807F72FC182AF6D60CAA502961CD22B179659B1E</t>
  </si>
  <si>
    <t>80812E3B380D6D9A6E81C7E1D227F363E6CB5FE4</t>
  </si>
  <si>
    <t>torayne</t>
  </si>
  <si>
    <t>809440FFD575696239DF53F45D49580E4E613395</t>
  </si>
  <si>
    <t>camus</t>
  </si>
  <si>
    <t>8094B66971B0EDD1CAFFB35B2F3396E379186096</t>
  </si>
  <si>
    <t>8096EA61F733C3030351401944F54F254185098C</t>
  </si>
  <si>
    <t>FreeLauriLove</t>
  </si>
  <si>
    <t>80AAF8D5956A43C197104CEF2550CD42D165C6FB</t>
  </si>
  <si>
    <t>mdfnet2</t>
  </si>
  <si>
    <t>80AE7BE9A7F3CAA2F44946600348EE66A2F5297B</t>
  </si>
  <si>
    <t>RelayW</t>
  </si>
  <si>
    <t>80B8F5AD79F5616EFF8166B4E2128924F90DE8F0</t>
  </si>
  <si>
    <t>noname</t>
  </si>
  <si>
    <t>80C5D67FE13E3A5EDBF4DD42E3816B763D5D434B</t>
  </si>
  <si>
    <t>Oxygen</t>
  </si>
  <si>
    <t>80D2211F1BE63684EA852AB3B12234D57C3F8A99</t>
  </si>
  <si>
    <t>torlane</t>
  </si>
  <si>
    <t>80E215185A61E50413C4FBB5E3D5D64F671569B6</t>
  </si>
  <si>
    <t>80E3CAD69AAA9DE9ED9CB6531CA3D73F6FB9FE52</t>
  </si>
  <si>
    <t>80F39A8F7A369BC000D62DB143654D8D051F421C</t>
  </si>
  <si>
    <t>mcrelay</t>
  </si>
  <si>
    <t>80F463850ACA87B5A5F35971D4227F49FE679725</t>
  </si>
  <si>
    <t>8101421BEFCCF4C271D5483C5AABCAAD245BBB9D</t>
  </si>
  <si>
    <t>rofltor1</t>
  </si>
  <si>
    <t>810C0A36D98B458ED6794A04F0D09FCA08EF4653</t>
  </si>
  <si>
    <t>kutor</t>
  </si>
  <si>
    <t>810C6DDB85FE76DEFB22D385C7DC0FDCD8D22A38</t>
  </si>
  <si>
    <t>002</t>
  </si>
  <si>
    <t>810E3719F285BF60D89D888F1C761189D6F4FA6C</t>
  </si>
  <si>
    <t>KeepTheTorAlive</t>
  </si>
  <si>
    <t>811AAE0EBC225E9A1E19FF044732038FA182A065</t>
  </si>
  <si>
    <t>AbraKatabra</t>
  </si>
  <si>
    <t>812F89A4AD0594647D7E1A58A50870504E3C4C48</t>
  </si>
  <si>
    <t>capeaturtraffic</t>
  </si>
  <si>
    <t>8131F82F34A32D36B54112C12C90AA9BC6E7711D</t>
  </si>
  <si>
    <t>SaveRuNet</t>
  </si>
  <si>
    <t>813BD9A5FF580C9BDDD9767E85D4CF6FC868B20D</t>
  </si>
  <si>
    <t>81472042B12CD8CB154DE62866177D4D0BD1C739</t>
  </si>
  <si>
    <t>wavedebi</t>
  </si>
  <si>
    <t>814CCED4CB9554E3F41727D244E74EB764D4B7EA</t>
  </si>
  <si>
    <t>Cryptornite</t>
  </si>
  <si>
    <t>814FA0B67F692EB7C1ADC726F379BE7C09C94975</t>
  </si>
  <si>
    <t>blahblahblah</t>
  </si>
  <si>
    <t>81540D6EACA31F2C6D902AC4FF0C141EEA9785AB</t>
  </si>
  <si>
    <t>agatheimpismOITRson</t>
  </si>
  <si>
    <t>8167DA17A24CCA1EDD4EE29A156BEFB751886C98</t>
  </si>
  <si>
    <t>alkalal</t>
  </si>
  <si>
    <t>8175A86D8896CEA37FDC67311F9BDC1DDCBE8136</t>
  </si>
  <si>
    <t>noiseexit03a</t>
  </si>
  <si>
    <t>818177E818EE9E4E8F8EF2F01A15C0970618A55E</t>
  </si>
  <si>
    <t>8181B029D936A6E02B5C81CE3291E9A1E663E17F</t>
  </si>
  <si>
    <t>Matreshka</t>
  </si>
  <si>
    <t>818848107A113D3442C37AD13F220E857B3914A5</t>
  </si>
  <si>
    <t>81919755543FE72DBA45AF4EB0AFFBFCE18F6D52</t>
  </si>
  <si>
    <t>81A59766272894D27FE8375C4F83A6BA453671EF</t>
  </si>
  <si>
    <t>chutney</t>
  </si>
  <si>
    <t>81AFA888F8F8F4A024AB58ECA0ADDEBB93FF01DA</t>
  </si>
  <si>
    <t>torpidsUAitlas</t>
  </si>
  <si>
    <t>81B75D534F91BFB7C57AB67DA10BCEF622582AE8</t>
  </si>
  <si>
    <t>hviv104</t>
  </si>
  <si>
    <t>81B8C5763BA3630B86DBF79D35DE637F373145FF</t>
  </si>
  <si>
    <t>81C117ADF648CCAA36844ECF5284B3971A0AA3BA</t>
  </si>
  <si>
    <t>tripoli3</t>
  </si>
  <si>
    <t>81D59D17CFAA160B002D368AD00330C7423AE010</t>
  </si>
  <si>
    <t>ADKP</t>
  </si>
  <si>
    <t>81D6B748C1530A9058027064DB1A591341923712</t>
  </si>
  <si>
    <t>posterize</t>
  </si>
  <si>
    <t>81D8BDAEB86E16AAEC2EB4A395A791E43A73C351</t>
  </si>
  <si>
    <t>GoElephantGoGoGo</t>
  </si>
  <si>
    <t>81E1191CA5A8BE1B35AE6B36C03BBA150CEB3883</t>
  </si>
  <si>
    <t>KenBonesPlayhouse</t>
  </si>
  <si>
    <t>8228DD331DB8D673AA641ADD59EFBB33BECE2F7D</t>
  </si>
  <si>
    <t>duckblatter</t>
  </si>
  <si>
    <t>82305F40AD5C76E68E351CC80E0927301B20C9B0</t>
  </si>
  <si>
    <t>sscnet07</t>
  </si>
  <si>
    <t>823701D5C4C5D72C3FF533113F25A1922DED6303</t>
  </si>
  <si>
    <t>DefiantDaveRelay01</t>
  </si>
  <si>
    <t>823AA81E277F366505545522CEDC2F529CE4DC3F</t>
  </si>
  <si>
    <t>snowfall</t>
  </si>
  <si>
    <t>824D05717896D2016CE562553F044D29905FCC0D</t>
  </si>
  <si>
    <t>Zion</t>
  </si>
  <si>
    <t>8262E8B1745727B8F4A92939A45084A525A64B9A</t>
  </si>
  <si>
    <t>mangojam</t>
  </si>
  <si>
    <t>826321374C549483551DB64DCA419E10BB12887E</t>
  </si>
  <si>
    <t>AlexExit</t>
  </si>
  <si>
    <t>8275CE20C53D79EC51CA87292E7FC58F238F100C</t>
  </si>
  <si>
    <t>schlafschaf</t>
  </si>
  <si>
    <t>8277D6EA121AE2120720884E6BF28EDD80B9C766</t>
  </si>
  <si>
    <t>uncloaked</t>
  </si>
  <si>
    <t>828094C3558C446A5C60FF2F7BBE43EFB395CA44</t>
  </si>
  <si>
    <t>Smatek1001</t>
  </si>
  <si>
    <t>828D8F2A839659DEBCF1BFD9B923EAA433E630E0</t>
  </si>
  <si>
    <t>sirius8</t>
  </si>
  <si>
    <t>82945D2E2148BD2D73097C429D717C72F83B277C</t>
  </si>
  <si>
    <t>Kochab</t>
  </si>
  <si>
    <t>8298DC25E40A34500AD259E5458C478C6D2F684C</t>
  </si>
  <si>
    <t>829E0BD5E46B387E6E0EF0C6EEC776A33E587DBC</t>
  </si>
  <si>
    <t>82A8CBBA57C237A0321D199A08BB79AF90149EC4</t>
  </si>
  <si>
    <t>Morling</t>
  </si>
  <si>
    <t>82B94663F141978FB2252A166A7FCFF0BA3A1701</t>
  </si>
  <si>
    <t>skydiver</t>
  </si>
  <si>
    <t>82B99F3C1A5464C5394AB83177D7D5CD97F77125</t>
  </si>
  <si>
    <t>82C485C88CA84528E0B2ADFD5C9F621E59953673</t>
  </si>
  <si>
    <t>TorUPC1090Wien</t>
  </si>
  <si>
    <t>82C77377DA9BFADB44A4C7F89F772CD857EA922C</t>
  </si>
  <si>
    <t>halogen</t>
  </si>
  <si>
    <t>82CBB5A41E9C92E0D73E0C45367BEE1910BB81EE</t>
  </si>
  <si>
    <t>StrasbourgFR</t>
  </si>
  <si>
    <t>82CE0C245604E88566733599A1E3BBACCB2DED64</t>
  </si>
  <si>
    <t>jssrelay</t>
  </si>
  <si>
    <t>82D2BB869A4D1122B8C52DC9C86719A8DD2279FA</t>
  </si>
  <si>
    <t>82DA9678A0BAE60087AA68A3E1D6E6A2C4246D6D</t>
  </si>
  <si>
    <t>Ichotolot63</t>
  </si>
  <si>
    <t>82DD17B64BFD1D3D16DDD399323DA1F856D3D64B</t>
  </si>
  <si>
    <t>deepcyenwet14</t>
  </si>
  <si>
    <t>82EDC6ADE7961C198C4D33EAD7299E569E602FA7</t>
  </si>
  <si>
    <t>wendtor</t>
  </si>
  <si>
    <t>82F3D40AB8862551EDB14CB60C094300153A4E6A</t>
  </si>
  <si>
    <t>privacy202</t>
  </si>
  <si>
    <t>830928C304AA540B492D219897167C89EAF5B628</t>
  </si>
  <si>
    <t>830CAC6C44FE20F28EBB8D6E11F4A5F75C78B4FD</t>
  </si>
  <si>
    <t>PanTVK</t>
  </si>
  <si>
    <t>83140027E2DAE567A1E8FE6906592A4282336C61</t>
  </si>
  <si>
    <t>TORminion</t>
  </si>
  <si>
    <t>832026F5EF6F0C01975CC2F879A881BF8D3AE917</t>
  </si>
  <si>
    <t>servbr7</t>
  </si>
  <si>
    <t>832912E80392408AF1A5E1A36A0CA59BEF761C20</t>
  </si>
  <si>
    <t>littleratzinger</t>
  </si>
  <si>
    <t>832E195A912189E1DA93EEE4B2388F13FD02C502</t>
  </si>
  <si>
    <t>terminalk0</t>
  </si>
  <si>
    <t>83356F35715C16D71DD2E41F0164B65843FFADE3</t>
  </si>
  <si>
    <t>MelonLenLineLink</t>
  </si>
  <si>
    <t>8352FAC3EA88A399A4F2F95CE762786944E75B06</t>
  </si>
  <si>
    <t>divebarpickledeggs</t>
  </si>
  <si>
    <t>835696D2121DD7200FC3199AA2B91E27714C0022</t>
  </si>
  <si>
    <t>valkosipuli</t>
  </si>
  <si>
    <t>835A4229CAA5184FD40131DDD22069CF2AEDA6C7</t>
  </si>
  <si>
    <t>pindorama01</t>
  </si>
  <si>
    <t>835D1E39D9D40A76E94E055769CB7F98FE472E43</t>
  </si>
  <si>
    <t>akmlxc</t>
  </si>
  <si>
    <t>835D88AE990CA3A33A49F800F64ACE580F4C21FE</t>
  </si>
  <si>
    <t>UristMcDerpsNode</t>
  </si>
  <si>
    <t>835F0874C0D340AA4B8E07F5E275799A278B4C33</t>
  </si>
  <si>
    <t>cryptorelay1</t>
  </si>
  <si>
    <t>835FFE642EFA3BB7936663D2365A15D319FB6226</t>
  </si>
  <si>
    <t>83610F6DFA8630E6ADE7DE1DB1FA903BC2F71F0C</t>
  </si>
  <si>
    <t>8369CBB94286C4D6F779203C3AB5C53A57786EAA</t>
  </si>
  <si>
    <t>8376864320B8032983A4798E8241C7C66D941005</t>
  </si>
  <si>
    <t>8385EACDA0B0D58EA99D407C4C7ED12CCA881153</t>
  </si>
  <si>
    <t>vasilievsky</t>
  </si>
  <si>
    <t>83898A1F6B9CDA7E35ACF23062D5D11392F1CCB7</t>
  </si>
  <si>
    <t>HopeItHelps</t>
  </si>
  <si>
    <t>83A4EA0CB3C4D971CA5F102C78120DE1CC405415</t>
  </si>
  <si>
    <t>Tannedalen</t>
  </si>
  <si>
    <t>83B48E68C31C13AA12E2A9F9C1CBE1D9B3F4E03A</t>
  </si>
  <si>
    <t>smaug</t>
  </si>
  <si>
    <t>83B6097F0E4142611BEE542E60262E5416F886CE</t>
  </si>
  <si>
    <t>83C1449F1B6EC0B29C4BEAA8297EE7A31E00529D</t>
  </si>
  <si>
    <t>GhostAV</t>
  </si>
  <si>
    <t>83CAF2F3543D100A35620B21CCA12B3D33618F45</t>
  </si>
  <si>
    <t>PotatoOnionRing</t>
  </si>
  <si>
    <t>83DBFD03B9DA4767BF5B320818AA8031829D9177</t>
  </si>
  <si>
    <t>justinian</t>
  </si>
  <si>
    <t>83F03DA35C8E65474B2B9B5EF81896E12AD6282A</t>
  </si>
  <si>
    <t>relay211</t>
  </si>
  <si>
    <t>83FA0683C771754B497343875A07AA089D1FA778</t>
  </si>
  <si>
    <t>spiralcat</t>
  </si>
  <si>
    <t>841598A3AF3CC72B0E1FCC36B90BDAFC1E7FD106</t>
  </si>
  <si>
    <t>842B1F6C4B9E41FC9059DF675C5DF5BDA9F0FC73</t>
  </si>
  <si>
    <t>Precious</t>
  </si>
  <si>
    <t>843C4F774DA2653DADBA5B847A33CC646995F6A1</t>
  </si>
  <si>
    <t>DidItLateButNow42</t>
  </si>
  <si>
    <t>844AE9CAD04325E955E2BE1521563B79FE7094B7</t>
  </si>
  <si>
    <t>Smeerboel</t>
  </si>
  <si>
    <t>8456DFA94161CDD99E480C2A2992C366C6564410</t>
  </si>
  <si>
    <t>turingmachine</t>
  </si>
  <si>
    <t>845C76A44EB435686062F254406BDB01A1797E55</t>
  </si>
  <si>
    <t>hightfreuiop</t>
  </si>
  <si>
    <t>845E9DF1D33DB3662F769E868390C258C4E6EBB9</t>
  </si>
  <si>
    <t>CanineGift</t>
  </si>
  <si>
    <t>84613836FFBC6D7674783774E5E263F67CF0C6DA</t>
  </si>
  <si>
    <t>polska</t>
  </si>
  <si>
    <t>846B3EAAF0C07FF72FC79AEBB11FA3ADC58F240F</t>
  </si>
  <si>
    <t>dc6jgk5b</t>
  </si>
  <si>
    <t>84707151157B68366EF7919AFEB368E550C81E27</t>
  </si>
  <si>
    <t>848B3B6DFA9548C2E95591FB5E667AE83257FFEE</t>
  </si>
  <si>
    <t>BlaBlaCareRelay</t>
  </si>
  <si>
    <t>849DDE70CE3BDA0AF650D56368F9E48618B12801</t>
  </si>
  <si>
    <t>PrivLay</t>
  </si>
  <si>
    <t>84A978CC38179694BCD68DA46A95DA7D9503744D</t>
  </si>
  <si>
    <t>lochland</t>
  </si>
  <si>
    <t>84ABF6381FD0F96B882764F176B85980EBC31FE1</t>
  </si>
  <si>
    <t>TorNull</t>
  </si>
  <si>
    <t>84B46BECE13691E0C387B95901527225847441BF</t>
  </si>
  <si>
    <t>MichaelAnders</t>
  </si>
  <si>
    <t>84CF793AE2E8B497A47652E77BFCD4F7C56316D8</t>
  </si>
  <si>
    <t>wpiBlitzcrank</t>
  </si>
  <si>
    <t>84D7AEBD29BC88857E977B87145929A08E25C8D0</t>
  </si>
  <si>
    <t>84D7EA4046826E312B32F822A592651121890EAE</t>
  </si>
  <si>
    <t>kleptoman</t>
  </si>
  <si>
    <t>84DC8C4ECAE6B45C4337D3EE4168FA8DAA198B17</t>
  </si>
  <si>
    <t>kosmo86</t>
  </si>
  <si>
    <t>84E1D0F9D6B0E173D020DD673F9ECA26510CD706</t>
  </si>
  <si>
    <t>TorScale</t>
  </si>
  <si>
    <t>84F0BF01EE47B0F1E66A1783BA85701F70EB14E9</t>
  </si>
  <si>
    <t>Nonickname</t>
  </si>
  <si>
    <t>84FF05983C7537E8BCF6FDCF6D1688C46B684471</t>
  </si>
  <si>
    <t>Taeuschland</t>
  </si>
  <si>
    <t>851172AC787695B377451EC6659410B2D6699766</t>
  </si>
  <si>
    <t>B0nk3rZ</t>
  </si>
  <si>
    <t>851F5E587CE2FF773C9A1FA177A061132B38B01B</t>
  </si>
  <si>
    <t>ididedittheconfig42</t>
  </si>
  <si>
    <t>8528D8942BAEC27F9E4286619504066507372BA0</t>
  </si>
  <si>
    <t>853246C4EBF7FD27C2EBE31E2DF37B2B5F13A39C</t>
  </si>
  <si>
    <t>torrrrr</t>
  </si>
  <si>
    <t>8537CA67A9A8F61C9B4E5F30C2BFEFA6AD00C6FA</t>
  </si>
  <si>
    <t>853D312A4097845359B2E38920BD6CA4723D38F5</t>
  </si>
  <si>
    <t>torseedslu</t>
  </si>
  <si>
    <t>85470DEB32FC75AC619BE6BE857B9F05E10744C5</t>
  </si>
  <si>
    <t>855038A1BBBC6329406B0DB33DF126390157EE34</t>
  </si>
  <si>
    <t>hqhtor</t>
  </si>
  <si>
    <t>855136FA371424567948CE831D4FD74F29134DE8</t>
  </si>
  <si>
    <t>torproxy01</t>
  </si>
  <si>
    <t>8555DA4938CF7FA5CA9EE1993F43BAECCBA9D439</t>
  </si>
  <si>
    <t>synapsethemole</t>
  </si>
  <si>
    <t>855702B4B3C81860BF99687D6FCDB04EE38AC287</t>
  </si>
  <si>
    <t>rot3</t>
  </si>
  <si>
    <t>855A334B91640199B0D8745817C2ABC31363D51F</t>
  </si>
  <si>
    <t>hellotor</t>
  </si>
  <si>
    <t>855BC2DABE24C861CD887DB9B2E950424B49FC34</t>
  </si>
  <si>
    <t>Logforme</t>
  </si>
  <si>
    <t>8567AD0A6369ED08527A8A8533A5162AC00F7678</t>
  </si>
  <si>
    <t>piecoopdotnet</t>
  </si>
  <si>
    <t>856CC7DBA213FEF0C909D4F2F840C69CEB712823</t>
  </si>
  <si>
    <t>mistycavern</t>
  </si>
  <si>
    <t>856D13C129FEE1879E58E835A558221EBA65C08F</t>
  </si>
  <si>
    <t>rdkr</t>
  </si>
  <si>
    <t>857614896A8DA87D3D398F741BD32E2A21B1BDDF</t>
  </si>
  <si>
    <t>blackfire</t>
  </si>
  <si>
    <t>857AC831A98ACA4B0E042890BE886F7C68171691</t>
  </si>
  <si>
    <t>sherlock</t>
  </si>
  <si>
    <t>8582B8D66CB8197534BEA3C8A236546B550F2B1C</t>
  </si>
  <si>
    <t>zbouizboui</t>
  </si>
  <si>
    <t>85A885433E50B1874F11CEC9BE98451E24660976</t>
  </si>
  <si>
    <t>wr3ck3d0ni0n01</t>
  </si>
  <si>
    <t>85B0CAB9B8F24F9D7CF09B150E6DFBF3767447CE</t>
  </si>
  <si>
    <t>cocomontrese</t>
  </si>
  <si>
    <t>85B3A55DDE831235B17B3D54B1A419F29B0E6157</t>
  </si>
  <si>
    <t>IRINA</t>
  </si>
  <si>
    <t>85C0D29F686D3E8567AD9337051F12CB183E4BD6</t>
  </si>
  <si>
    <t>snlths</t>
  </si>
  <si>
    <t>85C62BA68184C33B610048E1DD83A128588EC64E</t>
  </si>
  <si>
    <t>DameRay</t>
  </si>
  <si>
    <t>85C7ABFACC7E07B94313E55199D7D268E2245F36</t>
  </si>
  <si>
    <t>HCSTvpnserver</t>
  </si>
  <si>
    <t>85C8D89DC303DD8F0D566677FCA8BA6A58A2ACAD</t>
  </si>
  <si>
    <t>torproxy05</t>
  </si>
  <si>
    <t>85C9D1329D45A4AAFA97A4053BF77445F9FDB75E</t>
  </si>
  <si>
    <t>85D4088148B1A6954C9BFFFCA010E85E0AA88FF0</t>
  </si>
  <si>
    <t>mailboxorg</t>
  </si>
  <si>
    <t>85D8B60E3429AD9A5A3FDAB89477C77E8F7EA2C5</t>
  </si>
  <si>
    <t>yuicat4</t>
  </si>
  <si>
    <t>860515676DF1DF36B1212E733E5129A0EB754230</t>
  </si>
  <si>
    <t>smalltalk2</t>
  </si>
  <si>
    <t>861BCFDD148973985E7FE97C7455C9E4AC4E13BE</t>
  </si>
  <si>
    <t>sparkle</t>
  </si>
  <si>
    <t>8620A2DCB17BF65CC2491E850411E82757F6C75A</t>
  </si>
  <si>
    <t>occultatiocepa02</t>
  </si>
  <si>
    <t>8621085D10B6631E6BAD46ACABCF48822B307547</t>
  </si>
  <si>
    <t>mstor241</t>
  </si>
  <si>
    <t>862B77FD0B50D7EC658E3797BDB93AD8EF7783ED</t>
  </si>
  <si>
    <t>meinegte</t>
  </si>
  <si>
    <t>86358C6E56B7B04D05469A18CED35A972F93C775</t>
  </si>
  <si>
    <t>puffy</t>
  </si>
  <si>
    <t>86381172FA4D85EC2FF94AAE291866441DB56190</t>
  </si>
  <si>
    <t>86385C67367CEE3DC1C1BB0346F8206CC72F6E82</t>
  </si>
  <si>
    <t>lilpfa</t>
  </si>
  <si>
    <t>863B678A24F805394C2E540437E9343B6EF12B42</t>
  </si>
  <si>
    <t>utopia</t>
  </si>
  <si>
    <t>863D7DD65F64F06934A8CFB228653E38A061FDCD</t>
  </si>
  <si>
    <t>Manheim</t>
  </si>
  <si>
    <t>8646226690C1D4F2DDC3021F89909A26A8C32A27</t>
  </si>
  <si>
    <t>anonkaisx</t>
  </si>
  <si>
    <t>8647DDD42ADB7AFD9A5EA4829D461F214B36D024</t>
  </si>
  <si>
    <t>OneLittleBit</t>
  </si>
  <si>
    <t>8648EA06B34086C99B0A1BF669142ECA9803A41A</t>
  </si>
  <si>
    <t>cerui</t>
  </si>
  <si>
    <t>8657358DD3076664A5989028CEB1A92F5F93C02A</t>
  </si>
  <si>
    <t>865BB77698634E6DADBB1839DABDB734C811C74D</t>
  </si>
  <si>
    <t>865F2DA8C39DE42E43635C842A757FE57EF949C3</t>
  </si>
  <si>
    <t>TheTinHatPatrons1</t>
  </si>
  <si>
    <t>8664029D9993E0457A686D092A25A5F23C9C5507</t>
  </si>
  <si>
    <t>bananabanana7</t>
  </si>
  <si>
    <t>8667C6A68CDBE35FB487F9F01F3339F16FAA9AB5</t>
  </si>
  <si>
    <t>lllfreeBogatovlll</t>
  </si>
  <si>
    <t>866A0C8DB4ABC43FD7BC6809417EBE0A436A0573</t>
  </si>
  <si>
    <t>AbseitsTOR</t>
  </si>
  <si>
    <t>866FB3E2EE83AAF29A309D62542704C6656B16BB</t>
  </si>
  <si>
    <t>Thales1973</t>
  </si>
  <si>
    <t>867B95CACD64653FEEC4D2CEFC5C49B4620307A7</t>
  </si>
  <si>
    <t>coffswifi2</t>
  </si>
  <si>
    <t>868828773C1FE9C2C35BB9ABF37B63D0F4ABB698</t>
  </si>
  <si>
    <t>868A253C330F40FBE435D9320849397F85823E86</t>
  </si>
  <si>
    <t>dc6jgk4</t>
  </si>
  <si>
    <t>868FAF3EEA379D9FE4CA222F510E7DB6C485CB46</t>
  </si>
  <si>
    <t>sunkenship</t>
  </si>
  <si>
    <t>8699371415DC052A60BCA3AAD68E55D9B759CAE0</t>
  </si>
  <si>
    <t>86999BBDE577083BCA6FE4EE2229BC3B1D58BD07</t>
  </si>
  <si>
    <t>RentonTor</t>
  </si>
  <si>
    <t>869B0F952905601BE1B5D8062964FA436DC3FD96</t>
  </si>
  <si>
    <t>SVnode03</t>
  </si>
  <si>
    <t>869E0467AA874919BCA7F56984C7422EFB32F6A6</t>
  </si>
  <si>
    <t>hjkoiuyt</t>
  </si>
  <si>
    <t>86B6ED7BB5AEF9239B7CCF3FE0223C09CA2BA297</t>
  </si>
  <si>
    <t>86C281AD135058238D7A337D546C902BE8505DDE</t>
  </si>
  <si>
    <t>TykRelay05</t>
  </si>
  <si>
    <t>86D0AF4C2A6F73DFE46AC61465BD0E3AF2AFAB85</t>
  </si>
  <si>
    <t>TheWestIsTheBest</t>
  </si>
  <si>
    <t>86D16D751953D24F4D3880015AC47B24503F62C7</t>
  </si>
  <si>
    <t>IPreferFreedom</t>
  </si>
  <si>
    <t>86E04789EF634825CF7515156FCC8E6940928F6A</t>
  </si>
  <si>
    <t>ZcashTor0sg</t>
  </si>
  <si>
    <t>86F2828CB4B0875515607F4E2097951542B713EF</t>
  </si>
  <si>
    <t>uovobw</t>
  </si>
  <si>
    <t>870D9148A25F84C138F72DC647ABC390ED34383B</t>
  </si>
  <si>
    <t>garin</t>
  </si>
  <si>
    <t>87170E0A9DA0209A4EB653F4E6CA1D64FBA88F23</t>
  </si>
  <si>
    <t>asshai</t>
  </si>
  <si>
    <t>872B18761953254914F77C71846E8A2623C52591</t>
  </si>
  <si>
    <t>TykRelay03</t>
  </si>
  <si>
    <t>873261C96DCAA8F0DD1725674F5D534B4CC64D98</t>
  </si>
  <si>
    <t>ThankYouEdSnowden</t>
  </si>
  <si>
    <t>874786AE2D973602041D4A1A145D2A8435C88B6F</t>
  </si>
  <si>
    <t>874CE7E732A3628A30EE4BB713FA45F8BE3F32C3</t>
  </si>
  <si>
    <t>glenda0</t>
  </si>
  <si>
    <t>874D84382C892F3F61CC9E106BF08843DE0B865A</t>
  </si>
  <si>
    <t>Spigen</t>
  </si>
  <si>
    <t>875F74A3DC14737BECA06F8B500022154D1A29D1</t>
  </si>
  <si>
    <t>Babylonian</t>
  </si>
  <si>
    <t>8763794C10DB21063BB190758D735B9966B74427</t>
  </si>
  <si>
    <t>londontormoooo</t>
  </si>
  <si>
    <t>876C7CE43774366250D3E768E690DAB9D4B5D5A3</t>
  </si>
  <si>
    <t>rainbowland</t>
  </si>
  <si>
    <t>87867672D70CFDAA7A2254326861B76C632C9269</t>
  </si>
  <si>
    <t>8786FA6E432675B91F952DB9B101109E92895101</t>
  </si>
  <si>
    <t>cat</t>
  </si>
  <si>
    <t>87AD7146864F904EE1BD0F806243B4BD7256DF57</t>
  </si>
  <si>
    <t>wkn0de</t>
  </si>
  <si>
    <t>87C08DDFD32C62F3C56D371F9774D27BFDBB807B</t>
  </si>
  <si>
    <t>87C3049987EF25A4F2E1842FA79AF7A7B49DE6D5</t>
  </si>
  <si>
    <t>HackedComputer</t>
  </si>
  <si>
    <t>87C501AEBD9E37EC98877648CA045DCCF5B1F896</t>
  </si>
  <si>
    <t>sscnet05</t>
  </si>
  <si>
    <t>87E6D545A248F885458970B0D3D4B1F9534425D5</t>
  </si>
  <si>
    <t>Someone</t>
  </si>
  <si>
    <t>87F000F1E1FDE6D95C59515F49A12BE72ED84BED</t>
  </si>
  <si>
    <t>freedomhouse2</t>
  </si>
  <si>
    <t>87F0596154FE31BEEF033EF8A0C054C83279FA5F</t>
  </si>
  <si>
    <t>TarpNL</t>
  </si>
  <si>
    <t>8800E7CD24C3F4D0F0DC99FD9B4A445729429187</t>
  </si>
  <si>
    <t>gostor</t>
  </si>
  <si>
    <t>8801A3982C2F0408F4784880740AE853775F8A1F</t>
  </si>
  <si>
    <t>bluetorch</t>
  </si>
  <si>
    <t>880B3569465D226025BF210391CBAFA0720805EF</t>
  </si>
  <si>
    <t>e12jules</t>
  </si>
  <si>
    <t>880EA01C702B372843A309AAE71BCBE36213C9CA</t>
  </si>
  <si>
    <t>XOXXOX</t>
  </si>
  <si>
    <t>88235E2877B61BF2AEE5D43D727DED66DDF685F5</t>
  </si>
  <si>
    <t>rottor</t>
  </si>
  <si>
    <t>882556DFF4A1676DF8EE632D74073C231D24BC35</t>
  </si>
  <si>
    <t>grandma</t>
  </si>
  <si>
    <t>882698B2CA1C3CC8B34751478BFB90CE84C72F36</t>
  </si>
  <si>
    <t>sexytiem</t>
  </si>
  <si>
    <t>8827F378CD5DDFD0636C7436AC2087D5D24462DC</t>
  </si>
  <si>
    <t>crabbe</t>
  </si>
  <si>
    <t>8838645455FE1E03A4201322A1129D54A66E834D</t>
  </si>
  <si>
    <t>oswin</t>
  </si>
  <si>
    <t>8839C881ED41A4075F37638B458CBD8CD245726E</t>
  </si>
  <si>
    <t>kazagakure</t>
  </si>
  <si>
    <t>883C39318143F4B9E68DABA922CDF9A1917573EA</t>
  </si>
  <si>
    <t>TruthSeeker</t>
  </si>
  <si>
    <t>8844D87E9B038BE3270938F05AF797E1D3C74C0F</t>
  </si>
  <si>
    <t>BARACUDA</t>
  </si>
  <si>
    <t>88487BDD980BF6E72092EE690E8C51C0AA4A538C</t>
  </si>
  <si>
    <t>DigiGesTor2e1</t>
  </si>
  <si>
    <t>8872857AEADA88F5DE025C3ADA64C224576D90F1</t>
  </si>
  <si>
    <t>function2</t>
  </si>
  <si>
    <t>887461A33FF2B02B76ED12905FD95BF0D8616638</t>
  </si>
  <si>
    <t>autsch</t>
  </si>
  <si>
    <t>887E2B73EDA109C09ADEBD6B1E788FDF620646B7</t>
  </si>
  <si>
    <t>Karadoc</t>
  </si>
  <si>
    <t>8885EA6F74A694825B13B8A7080F6CF164DF74FB</t>
  </si>
  <si>
    <t>88906A48D6BA49948074E34888D3FB44F2F6FE54</t>
  </si>
  <si>
    <t>ieditheconfig</t>
  </si>
  <si>
    <t>889D1D38D3114B3964927A8305E58249EE2B2931</t>
  </si>
  <si>
    <t>WomTor</t>
  </si>
  <si>
    <t>88A1E3EF41C8FA3C1EA05DDA670CF671734C1F7E</t>
  </si>
  <si>
    <t>88C1F0C0690B0FF3AFF9D6863BCF11490132BE22</t>
  </si>
  <si>
    <t>anonRelay</t>
  </si>
  <si>
    <t>88C3708A9D71ECEC1910B63C3FAA5BF60CD7E199</t>
  </si>
  <si>
    <t>Freya</t>
  </si>
  <si>
    <t>88C615AC5F9591BFD48DB578B252B89A72F5C3AB</t>
  </si>
  <si>
    <t>RasBifrost</t>
  </si>
  <si>
    <t>88D5F0BD87F9BC1A96FCBFDCEDB1C0E6BAB1D14E</t>
  </si>
  <si>
    <t>DiraE2yhvB</t>
  </si>
  <si>
    <t>88DD3918BA7A1EBFE12C9C356F293C192004F4F0</t>
  </si>
  <si>
    <t>freedomTown01</t>
  </si>
  <si>
    <t>88E08A32B675A7256DB1A18BC8001EF26BF2D981</t>
  </si>
  <si>
    <t>Privacyignr</t>
  </si>
  <si>
    <t>88E2D25A66ED63030F25819F4ADB7D1AF0E5BD77</t>
  </si>
  <si>
    <t>goesta</t>
  </si>
  <si>
    <t>88F413062CF8A702B01F43BDEF9E43A2669A76EF</t>
  </si>
  <si>
    <t>ashley</t>
  </si>
  <si>
    <t>88FEA6A3565274B79F9D7730995BF0AE562579D5</t>
  </si>
  <si>
    <t>morph</t>
  </si>
  <si>
    <t>890F32B8DCFC070E58F5D50AE8EC2BDE01013469</t>
  </si>
  <si>
    <t>frolix8</t>
  </si>
  <si>
    <t>892A827BF67DB270E303677A33FE577069DDE558</t>
  </si>
  <si>
    <t>yomi</t>
  </si>
  <si>
    <t>892F941915F6A0C6E0958E52E0A9685C190CF45C</t>
  </si>
  <si>
    <t>EvilMoe</t>
  </si>
  <si>
    <t>8939FEDF6FB744FD8E69FF6CE473318F21B7DDAF</t>
  </si>
  <si>
    <t>BlackBoxx</t>
  </si>
  <si>
    <t>893D792EB407629E4FAC4C45AF177DF4114DAB13</t>
  </si>
  <si>
    <t>8942EF3D1DE1C643B3B03FAA503F1AADD991BF98</t>
  </si>
  <si>
    <t>mullbinde5</t>
  </si>
  <si>
    <t>89726B0770C7C5D0DFA8C4E1394CED77FCCFF49C</t>
  </si>
  <si>
    <t>897A67DBCD7E9D5C3B5FD19349433E2263A01D08</t>
  </si>
  <si>
    <t>heims</t>
  </si>
  <si>
    <t>898422BEA6D1C6676CFD488160ACA490DEB61A03</t>
  </si>
  <si>
    <t>Thrasher</t>
  </si>
  <si>
    <t>89ABC96E57C44085C6D520F6B27A23F3823E119B</t>
  </si>
  <si>
    <t>egb</t>
  </si>
  <si>
    <t>89AF04319F3AB2B7AD7F28AF1F94EC05DE31E485</t>
  </si>
  <si>
    <t>schuehlein</t>
  </si>
  <si>
    <t>89BFA4E07D612698FAECF0860909A04E95B92ACA</t>
  </si>
  <si>
    <t>89C73146CA3AB9D93682BD4DE0658830704A322E</t>
  </si>
  <si>
    <t>servbr1</t>
  </si>
  <si>
    <t>89C85795237D4A933FC49403FD63D9D7CC23EBAD</t>
  </si>
  <si>
    <t>89D0A402970F500B26D8B05DEAE37CD4FCD27C16</t>
  </si>
  <si>
    <t>8A00CE9638BDB4686B91F1F0B229DB3F8C9B8415</t>
  </si>
  <si>
    <t>devuan</t>
  </si>
  <si>
    <t>8A0B4E6E9147001C20CCB85BF09C907EF927F2D6</t>
  </si>
  <si>
    <t>8A1F5B13C20A8EEBC3ACDAC2E865136C9227DE0B</t>
  </si>
  <si>
    <t>szelod</t>
  </si>
  <si>
    <t>8A1FC5435F598776598306A0D60E3757A46E81DB</t>
  </si>
  <si>
    <t>8A2A1EF2ED9D703FB07B8278F0BBEBD2395CE2BE</t>
  </si>
  <si>
    <t>8A347A2A764DA65C37F6E9C256A08683648DF32C</t>
  </si>
  <si>
    <t>8A3C1EFA16A9E97C9A014DE5B077D5E1BCFCEB6A</t>
  </si>
  <si>
    <t>8A401939FCE1BF3E7FEF6FAF8327C4331024A70E</t>
  </si>
  <si>
    <t>torMarylandtor</t>
  </si>
  <si>
    <t>8A4D7D35FB4D3613DF0D264CAF16CF0DA2706763</t>
  </si>
  <si>
    <t>Michelangelo</t>
  </si>
  <si>
    <t>8A58CF861C0C1EEBCB5540363DA080F1F41B325F</t>
  </si>
  <si>
    <t>WubimRelay05</t>
  </si>
  <si>
    <t>8A7A409A0068F0D9578F06AA0B03757FA59B6BF8</t>
  </si>
  <si>
    <t>MurcaAndFreedom</t>
  </si>
  <si>
    <t>8A7F6489F82D564CB1EAD6A6762402696FCFF859</t>
  </si>
  <si>
    <t>LapTor</t>
  </si>
  <si>
    <t>8A83EB2670535EAFDE5708ECBF9DB63CDAE014E4</t>
  </si>
  <si>
    <t>toronado5</t>
  </si>
  <si>
    <t>8A8DBA05B9FA31A5511B79768CF191C84C9035DE</t>
  </si>
  <si>
    <t>CircusDirector</t>
  </si>
  <si>
    <t>8A9FD71763BAD24BAE4CCE9F8530CC19AD5ADCF2</t>
  </si>
  <si>
    <t>kvail</t>
  </si>
  <si>
    <t>8AA4F6868A8590D00F1A630F403F4BAFAAC29906</t>
  </si>
  <si>
    <t>8AA6BD850D0F95F3F877D2F3DF7CFBD6D9250368</t>
  </si>
  <si>
    <t>8AA8EE2EE7DF9A90B872A5B02A601790F0E0A359</t>
  </si>
  <si>
    <t>VicTorY</t>
  </si>
  <si>
    <t>8ABDED308A64D5955F174BAA96D1BF177F30CD1A</t>
  </si>
  <si>
    <t>erose</t>
  </si>
  <si>
    <t>8AFD5E26C575F11E7FD91A7AD588F2BEE95C6D31</t>
  </si>
  <si>
    <t>8AFE171FC437608D06FC232AAA33EE376EB92FCB</t>
  </si>
  <si>
    <t>VicTorY4</t>
  </si>
  <si>
    <t>8B0293B6BA4445291E8A4D2974274D935927C47C</t>
  </si>
  <si>
    <t>8B029434401AFDC8B9793A49005E2BC3AF76C02C</t>
  </si>
  <si>
    <t>anongoth</t>
  </si>
  <si>
    <t>8B077BCCE0112263FB573CC5F7940712B3E20402</t>
  </si>
  <si>
    <t>rspn</t>
  </si>
  <si>
    <t>8B08DEFD64CA83F7809EC97B8CDC08229CC80237</t>
  </si>
  <si>
    <t>8B0ADC6533342A94C789937E5F5BBDAF356AF3D9</t>
  </si>
  <si>
    <t>UseMoaBandwidth</t>
  </si>
  <si>
    <t>8B0E2AE9FF336B6D1D0E4549A0C80FF9AB5C5FC1</t>
  </si>
  <si>
    <t>8B0F24A564BCDE2E26AD1D4B0498F9E51B6D02A8</t>
  </si>
  <si>
    <t>Prometheus</t>
  </si>
  <si>
    <t>8B1CC76D6D1370A67263628D4CBC01B62903D0BF</t>
  </si>
  <si>
    <t>soberness</t>
  </si>
  <si>
    <t>8B2EB2BB539D0B87A7BA4BE1677A6501A04B889B</t>
  </si>
  <si>
    <t>8B35825EB1EAE352C639543C6238583BD553C8A5</t>
  </si>
  <si>
    <t>sealand14</t>
  </si>
  <si>
    <t>8B42EBF16797B88CDAB07FB5D83D539C8569B9FA</t>
  </si>
  <si>
    <t>DKAMSTERDAM</t>
  </si>
  <si>
    <t>8B5D060D85E8AA28C34498C9ED763CEFC0BA530D</t>
  </si>
  <si>
    <t>bahamut</t>
  </si>
  <si>
    <t>8B6556601612F1E2AFCE2A12FFFAF8482A76DD1F</t>
  </si>
  <si>
    <t>titania1</t>
  </si>
  <si>
    <t>8B67AE10335B9D44D31509B9A94ABE8ED769F17A</t>
  </si>
  <si>
    <t>8B73401296E25046F374EB6E0CE2702DED04B561</t>
  </si>
  <si>
    <t>UndesiredSand</t>
  </si>
  <si>
    <t>8B7F47AE1A5D954A3E58ACDE0865D09DBA5B738D</t>
  </si>
  <si>
    <t>torentorium</t>
  </si>
  <si>
    <t>8B80169BEF71450FC4069A190853523B7AEA45E1</t>
  </si>
  <si>
    <t>Quintex35</t>
  </si>
  <si>
    <t>8B863F5CE8676EFE5BB070CE3CAF54A76AE74D1A</t>
  </si>
  <si>
    <t>wormhole</t>
  </si>
  <si>
    <t>8B93A5683C1CDEA7159F104B9D9D0A88BD1CAB81</t>
  </si>
  <si>
    <t>8BA5F4BD24449F9D591BBBCA56142E007D64233B</t>
  </si>
  <si>
    <t>Kackfass</t>
  </si>
  <si>
    <t>8BA8FE0ECF0DF731E08383EEFCA2BB9217626518</t>
  </si>
  <si>
    <t>RigelIT</t>
  </si>
  <si>
    <t>8BAFFAA25FA37A692869E522F5E4C80B37AFED90</t>
  </si>
  <si>
    <t>MidgarSector7</t>
  </si>
  <si>
    <t>8BB171D82DDEC2CC751C5B63BA5439FB448A24B2</t>
  </si>
  <si>
    <t>notatorserver</t>
  </si>
  <si>
    <t>8BB392EFEFD9183452E970769590439F6C309716</t>
  </si>
  <si>
    <t>rabukel</t>
  </si>
  <si>
    <t>8BBE7A90DC03A954673A99FFB6D79308AD4F643C</t>
  </si>
  <si>
    <t>8BC046B0B42962DBD27358DF4B8388088323764B</t>
  </si>
  <si>
    <t>vikinghelga</t>
  </si>
  <si>
    <t>8BC554F7F9316B12DEC171815FCB4529E8A01D49</t>
  </si>
  <si>
    <t>saoKActionLibre</t>
  </si>
  <si>
    <t>8BCA280CF2C12AC01CD7AE2F6B180FDB3BC939A0</t>
  </si>
  <si>
    <t>lonely2</t>
  </si>
  <si>
    <t>8BCB7B64A0F97F274C84E85697E0D24ADF1300AF</t>
  </si>
  <si>
    <t>identity</t>
  </si>
  <si>
    <t>8BCE96B9E01AF547D10E485EA490950F2C7FA396</t>
  </si>
  <si>
    <t>atlgonyovLi</t>
  </si>
  <si>
    <t>8BD65871EB7260CC7530C09E89F2DFBEC5BF5D34</t>
  </si>
  <si>
    <t>8BFC782F4A1902BD32E9B5AD1491D7DF05235C6F</t>
  </si>
  <si>
    <t>Jimileibniz</t>
  </si>
  <si>
    <t>8C00FA7369A7A308F6A137600F0FA07990D9D451</t>
  </si>
  <si>
    <t>GrmmlLitavis</t>
  </si>
  <si>
    <t>8C23C5D69EF99C0ED216B7F8EB5A402D9DEDE3A6</t>
  </si>
  <si>
    <t>belonging</t>
  </si>
  <si>
    <t>8C25BA134D579B8AAF420E01215EB2CF06AAE907</t>
  </si>
  <si>
    <t>DigiGesTor5e4</t>
  </si>
  <si>
    <t>8C34A154997812D1396BC462A42DA0A59B55952D</t>
  </si>
  <si>
    <t>Fulla</t>
  </si>
  <si>
    <t>8C3E6058E767CB11F9CD205FDF0E2906C83BA923</t>
  </si>
  <si>
    <t>houmgabot</t>
  </si>
  <si>
    <t>8C42FC1876E51D5C8DE6372C7B7AD595F95E6DC0</t>
  </si>
  <si>
    <t>ALBANIX</t>
  </si>
  <si>
    <t>8C4E7A83DE2F76CC3B35AB28D1D61691A81A2C62</t>
  </si>
  <si>
    <t>archamedis</t>
  </si>
  <si>
    <t>8C63F68259DC7FDA9E49B567E74D0C831FE183A9</t>
  </si>
  <si>
    <t>sexwarriorHQ</t>
  </si>
  <si>
    <t>8C6D200E6E465EACEB71512F5282B88C5DB3E10A</t>
  </si>
  <si>
    <t>8C730EAF14903803BA1055202BE65C54105E5C4F</t>
  </si>
  <si>
    <t>8C8272808B330604A6C5CC82A41E06E441A87C3A</t>
  </si>
  <si>
    <t>8C82AE1198B8D48AEFA4A3F6F3369C75F24870A9</t>
  </si>
  <si>
    <t>anothermiddlefinger</t>
  </si>
  <si>
    <t>8C89A56823BA88738A13BFC1A22B92EEEC9A432C</t>
  </si>
  <si>
    <t>8C8E0E6665FD5F48F29EC851C135AFFA3472DFC2</t>
  </si>
  <si>
    <t>8C8F0AA30AD7819F16BBD530586CFE58EBA39948</t>
  </si>
  <si>
    <t>yonailo</t>
  </si>
  <si>
    <t>8C94FAB733C8F1E6C1828946DB77699DD9AC63D7</t>
  </si>
  <si>
    <t>vaseduva</t>
  </si>
  <si>
    <t>8C990788F82B3A04CD81936E96F241C6BB57CAAF</t>
  </si>
  <si>
    <t>rynsin</t>
  </si>
  <si>
    <t>8CA16E878293D11F0E0803E5FC09F93A5C666889</t>
  </si>
  <si>
    <t>Auroch</t>
  </si>
  <si>
    <t>8CA5BABB55995E5D1FBDEEE51601BD1973982639</t>
  </si>
  <si>
    <t>obsd4atorrelay</t>
  </si>
  <si>
    <t>8CAA470B905758742203E3EB45941719FCA9FEEC</t>
  </si>
  <si>
    <t>BeastieJoy64</t>
  </si>
  <si>
    <t>8CB3BBC8CEEA91734CF2A275FA52FC55ECBC8A5B</t>
  </si>
  <si>
    <t>USSFreedom</t>
  </si>
  <si>
    <t>8CBA4708874585C45D391727855E623848B0AB65</t>
  </si>
  <si>
    <t>Kepler62e</t>
  </si>
  <si>
    <t>8CCAED8E86F6557A5AA523A6555E7F517954C4DD</t>
  </si>
  <si>
    <t>toritobravo</t>
  </si>
  <si>
    <t>8CCED391D2E1B6ED1E78769FBDCFB70E5C91849D</t>
  </si>
  <si>
    <t>8CE49C6A985245108377C08ED273FDCB40E0F7CC</t>
  </si>
  <si>
    <t>Ololosha</t>
  </si>
  <si>
    <t>8CEF32FC209F155B0F106B9384E3497B90733150</t>
  </si>
  <si>
    <t>Moordzul01</t>
  </si>
  <si>
    <t>8CFD577A5022F154F15A71487385A82FC410FAC0</t>
  </si>
  <si>
    <t>madfromplayRelay</t>
  </si>
  <si>
    <t>8D093C9C2B42BC224A5319A660A6CF5EDEFE839F</t>
  </si>
  <si>
    <t>AccessNow009</t>
  </si>
  <si>
    <t>8D13A1B5F11E79DCD3B2868215251769C8076AA1</t>
  </si>
  <si>
    <t>PieceOfShitSrv</t>
  </si>
  <si>
    <t>8D152EFAEDCB0C3B6BE29234C292F663ED413760</t>
  </si>
  <si>
    <t>lanctot</t>
  </si>
  <si>
    <t>8D1AB2B4E7BE006A586CC4A7825AEC5B00F68E1C</t>
  </si>
  <si>
    <t>iamnoone</t>
  </si>
  <si>
    <t>8D3E4EE55BD22EFE2D018BE53A1B14F280AD4E76</t>
  </si>
  <si>
    <t>PewPew</t>
  </si>
  <si>
    <t>8D41994D1D18E94403C3F67D0699E4C9D2248D4A</t>
  </si>
  <si>
    <t>psYchotic</t>
  </si>
  <si>
    <t>8D4996D2DFD3F63103E045D173FB03D20CBC049D</t>
  </si>
  <si>
    <t>8D49AB06B77DC4C2B6AEB258404A2EC5D1A58455</t>
  </si>
  <si>
    <t>8D50C423694D47581EC3409BBCE421C1E158B81D</t>
  </si>
  <si>
    <t>achelois</t>
  </si>
  <si>
    <t>8D610CFD4FD193034381199106C8EA3E10433A64</t>
  </si>
  <si>
    <t>ZcashTestnet</t>
  </si>
  <si>
    <t>8D6BC7FFF76D44CA67F6709E2EFACF6742E5920E</t>
  </si>
  <si>
    <t>fury</t>
  </si>
  <si>
    <t>8D79F73DCD91FC4F5017422FAC70074D6DB8DD81</t>
  </si>
  <si>
    <t>thanatosDE</t>
  </si>
  <si>
    <t>8D8B4A57C74951EF0DAF2640155AD7A390AFE39F</t>
  </si>
  <si>
    <t>BenATorExitNode</t>
  </si>
  <si>
    <t>8D994CCCB5ECAA185B7A8CE92873DFB032618216</t>
  </si>
  <si>
    <t>NHWH</t>
  </si>
  <si>
    <t>8D9FCB3088031C52198E7D2344B9542E3D1B0810</t>
  </si>
  <si>
    <t>BeGood</t>
  </si>
  <si>
    <t>8DA235C46D5AFC41058FA368F5CF8C4EC7539B1F</t>
  </si>
  <si>
    <t>flymylittlepretties</t>
  </si>
  <si>
    <t>8DAF2CAF4BFB0DD56B51955A17599A9FB0E933D3</t>
  </si>
  <si>
    <t>TVISION01</t>
  </si>
  <si>
    <t>8DC01B3550030C8723FCADF0A9B01C96E53FF6C8</t>
  </si>
  <si>
    <t>FireBolt</t>
  </si>
  <si>
    <t>8DC740652BE8AC5AF293E7FE76477E7F683DC11C</t>
  </si>
  <si>
    <t>koteloals</t>
  </si>
  <si>
    <t>8DCDBD28EA5BD97993A20E1D467DC53D943F5D52</t>
  </si>
  <si>
    <t>8DD3DADFF4017BEF0B3000264A2561D1FE9161BC</t>
  </si>
  <si>
    <t>8DD6F718FB915575E0A9979B596C3875885BA058</t>
  </si>
  <si>
    <t>baryon</t>
  </si>
  <si>
    <t>8DF87A347D7C20F0486FE360C4D2CD95D13880C1</t>
  </si>
  <si>
    <t>torccfree</t>
  </si>
  <si>
    <t>8E032CA178FF1EDC2C41084D1DCA30B41B0D8CC1</t>
  </si>
  <si>
    <t>slime</t>
  </si>
  <si>
    <t>8E07855414372D6B04EB1ABABA2C2500587E0931</t>
  </si>
  <si>
    <t>fallbacksen</t>
  </si>
  <si>
    <t>8E0B544E8DD6EE0BB4AD08F06B8884D6D69403D6</t>
  </si>
  <si>
    <t>SchakBerry</t>
  </si>
  <si>
    <t>8E0BAF1F51D2244A5B3D3A85E724E6EF9EE1A553</t>
  </si>
  <si>
    <t>ethlinode</t>
  </si>
  <si>
    <t>8E0D012AEE55959BE10376D7B6FAD80362B42E44</t>
  </si>
  <si>
    <t>RelayDune</t>
  </si>
  <si>
    <t>8E0DF0C1F8DD0DC56F6A18870B9842F07285ED85</t>
  </si>
  <si>
    <t>8E124A9225582F70C9C1821BC7CE75A04219C7F7</t>
  </si>
  <si>
    <t>YATR</t>
  </si>
  <si>
    <t>8E33A4B1985004E5FBA5F8BF61AE3A23A2BF78E8</t>
  </si>
  <si>
    <t>Inferno</t>
  </si>
  <si>
    <t>8E3C4CEF734C3E40BC58089BAA04A3DEB1E12744</t>
  </si>
  <si>
    <t>ZaeziPfupf</t>
  </si>
  <si>
    <t>8E3D3C5B64A8DAD9152687C93CDCE1D98CC5E325</t>
  </si>
  <si>
    <t>1d1dnt3d1th3c0nf1g</t>
  </si>
  <si>
    <t>8E409F31277F83431F5B9A214D7AD14D1EA53C27</t>
  </si>
  <si>
    <t>8E51E2B9EC9B48925683C16870C7278A66FE1F7D</t>
  </si>
  <si>
    <t>colinsullivandotme</t>
  </si>
  <si>
    <t>8E55E349F15AD0DA10CE34DE43329E1EDDAD7019</t>
  </si>
  <si>
    <t>allium</t>
  </si>
  <si>
    <t>8E5EA90A28E888D306FA43B9210A1E9467BA3AE0</t>
  </si>
  <si>
    <t>kingyetwewillsee7</t>
  </si>
  <si>
    <t>8E6EDA78D8E3ABA88D877C3E37D6D4F0938C7B9F</t>
  </si>
  <si>
    <t>AlGrothendieck</t>
  </si>
  <si>
    <t>8E70B5096F787CC07054C251205467E55F5F3755</t>
  </si>
  <si>
    <t>proteusKActionLibre</t>
  </si>
  <si>
    <t>8E738ABB5813FC9EB18A833BB84EF8203D124C5A</t>
  </si>
  <si>
    <t>GWMRelay</t>
  </si>
  <si>
    <t>8E76F1F6E8499CCE975C451560586A5F8BF0BFDB</t>
  </si>
  <si>
    <t>JimmyBulanik</t>
  </si>
  <si>
    <t>8E7C6BE28823B2B9078EA101B84948182A6C905F</t>
  </si>
  <si>
    <t>nice</t>
  </si>
  <si>
    <t>8EA5126A8D01CF72C5FD09AD807C82FBA5DCAB09</t>
  </si>
  <si>
    <t>TorScale4</t>
  </si>
  <si>
    <t>8EAC14D05F45B511670DD808011F763F64394A37</t>
  </si>
  <si>
    <t>swisscheese</t>
  </si>
  <si>
    <t>8EB655A9F18AA1DA573B1076620D257440C4BC2B</t>
  </si>
  <si>
    <t>8EBB8D1CF48FE2AB95C451DA8F10DB6235F40F8A</t>
  </si>
  <si>
    <t>0x3d007</t>
  </si>
  <si>
    <t>8ED84B53BD9556CCBB036073A1AD508EC27CBE52</t>
  </si>
  <si>
    <t>ryugyong</t>
  </si>
  <si>
    <t>8EE0534532EA31AA5172B1892F53B2F25C76EB02</t>
  </si>
  <si>
    <t>niftyjerboa</t>
  </si>
  <si>
    <t>8EF748FCCF1A9E2B9651DC6ABD921F8EEB24FA73</t>
  </si>
  <si>
    <t>TormyyrFI</t>
  </si>
  <si>
    <t>8EF8766E1645A41A2AE1565EB673A4957C8D5AD2</t>
  </si>
  <si>
    <t>amartysen</t>
  </si>
  <si>
    <t>8EFD5DEA6E91D72F5E95DFA8DF0B8A7B4D27F76B</t>
  </si>
  <si>
    <t>ZcashTor0au</t>
  </si>
  <si>
    <t>8EFF8B75AB43CEC31F116EA92C178BFF9BB3C027</t>
  </si>
  <si>
    <t>MalfunctioningEddy</t>
  </si>
  <si>
    <t>8F080503B31FB0CD538D1B6314DD83AE288DEEFB</t>
  </si>
  <si>
    <t>privacy</t>
  </si>
  <si>
    <t>8F0CBB97889C7C8F30A55419F1ABF8793F8AD4E2</t>
  </si>
  <si>
    <t>cancan</t>
  </si>
  <si>
    <t>8F0F49F2341C7F706D5B475815DBD3E5761334B3</t>
  </si>
  <si>
    <t>whitsun</t>
  </si>
  <si>
    <t>8F208D1AC58FBD8975CCE4CBEF40C6802201A51C</t>
  </si>
  <si>
    <t>8F22AFDD06AA4238ADD93A8EA6FBC2BB9C652711</t>
  </si>
  <si>
    <t>danby</t>
  </si>
  <si>
    <t>8F2DDD78AC99CA0CFBFAF83CA33CE87785BB12C5</t>
  </si>
  <si>
    <t>WonderRelayStROx</t>
  </si>
  <si>
    <t>8F2FBB4A3383AE840E3D2B7A7CE29955C6002B34</t>
  </si>
  <si>
    <t>8F46628BBDC55AA1065A6DB957E3A0187FD0C65F</t>
  </si>
  <si>
    <t>melquiadex</t>
  </si>
  <si>
    <t>8F58D8DC6A96AFE6262FBEFF8741FD4262EBACB4</t>
  </si>
  <si>
    <t>BitchCoinRulz</t>
  </si>
  <si>
    <t>8F67A5E1CAC5E5806E071AD4A4B13165B0784683</t>
  </si>
  <si>
    <t>FBITorRelay</t>
  </si>
  <si>
    <t>8F7428594261F7CCC98CA05CED48C108A659EEF3</t>
  </si>
  <si>
    <t>R41LR04DH4CK3R</t>
  </si>
  <si>
    <t>8F76FA487A562F77F47A484AA1877D3A0EED5E9B</t>
  </si>
  <si>
    <t>AhnNfpNY1</t>
  </si>
  <si>
    <t>8F7C17FE412A09C1D3DB637071962C234A55B185</t>
  </si>
  <si>
    <t>TexasGovernor</t>
  </si>
  <si>
    <t>8F89078575FEE57675A922E9E088918F63AC750C</t>
  </si>
  <si>
    <t>duke</t>
  </si>
  <si>
    <t>8F8BCB045168D59D0D7443A91FDCA22C0121FAF6</t>
  </si>
  <si>
    <t>8FA37B93397015B2BC5A525C908485260BE9F422</t>
  </si>
  <si>
    <t>Doedel22</t>
  </si>
  <si>
    <t>8FA6BBB26DDD237A22DD11866D196357F29BC19E</t>
  </si>
  <si>
    <t>8FC23F412B59CB4BB269207B110161F86E723D19</t>
  </si>
  <si>
    <t>SharingIsCaring</t>
  </si>
  <si>
    <t>8FC4EFF8559F33733AC960719A5497E2817C724E</t>
  </si>
  <si>
    <t>8FCF5621193BA8068624F3B848EADDC13BAE7848</t>
  </si>
  <si>
    <t>yeezy</t>
  </si>
  <si>
    <t>8FD3BAF5E14EBE1124D6253D59882AFE1C2B9B8E</t>
  </si>
  <si>
    <t>TOR2DFN02a</t>
  </si>
  <si>
    <t>8FDE80DBFAE19312D0E336794DB262F701D3F318</t>
  </si>
  <si>
    <t>CatGreper</t>
  </si>
  <si>
    <t>8FF2E7B7BF4C121D1F49D6606987C5802DDB9577</t>
  </si>
  <si>
    <t>leghorn</t>
  </si>
  <si>
    <t>8FFAE8E674BBABBD6DC03B2CFA53897612014987</t>
  </si>
  <si>
    <t>h4x0rs</t>
  </si>
  <si>
    <t>9007C1D8E4F03D506A4A011B907A9E8D04E3C605</t>
  </si>
  <si>
    <t>matlink</t>
  </si>
  <si>
    <t>900E6BF6C72E823A68E60CE10C4087D9201AA692</t>
  </si>
  <si>
    <t>mallory</t>
  </si>
  <si>
    <t>901592FBE2A2335F5DC3A5434600B9A4F9D9C68E</t>
  </si>
  <si>
    <t>SillyRelay</t>
  </si>
  <si>
    <t>901C970827A1CD1571331550901E4040230500AF</t>
  </si>
  <si>
    <t>domovino</t>
  </si>
  <si>
    <t>9030DCF419F6E2FBF84F63CBACBA0097B06F557E</t>
  </si>
  <si>
    <t>TerokNor</t>
  </si>
  <si>
    <t>9035DF50B6BB0A1ED8800C44D74B0265DA11174A</t>
  </si>
  <si>
    <t>Geoff3</t>
  </si>
  <si>
    <t>903A2A7991C838E70FF5A586CD387749B3589669</t>
  </si>
  <si>
    <t>torelka</t>
  </si>
  <si>
    <t>903CA67D0DEB74CFBB01432840A26CB8C6C18FDF</t>
  </si>
  <si>
    <t>nottryingtobelame</t>
  </si>
  <si>
    <t>9052D83A8909AA32C83AE5198F05ED1C477EB3C5</t>
  </si>
  <si>
    <t>exitsandohs</t>
  </si>
  <si>
    <t>9063C7EC4A3273446DC05E9310A5C5B2F4235696</t>
  </si>
  <si>
    <t>mj3</t>
  </si>
  <si>
    <t>906933A309F15D7CF379127078A6791DF9B0C763</t>
  </si>
  <si>
    <t>906DCB390F2BA987AE258D745E60BAAABAD31DE8</t>
  </si>
  <si>
    <t>niftyquokka</t>
  </si>
  <si>
    <t>906F3F6D17464536D37CBB2FC23987CBA30DFE46</t>
  </si>
  <si>
    <t>wg1337de</t>
  </si>
  <si>
    <t>907491E960FD57A26B335A42AC8A766405E7CE55</t>
  </si>
  <si>
    <t>90B568BE48FCD42077E5DC4EF30A78251DDBD031</t>
  </si>
  <si>
    <t>90C1E8DDD33EADEB67ADA88C0E13698FF878AE51</t>
  </si>
  <si>
    <t>coTor</t>
  </si>
  <si>
    <t>90CDAB910ECFD228BA326006F2B8E3C7C05ABA73</t>
  </si>
  <si>
    <t>Arbuckle</t>
  </si>
  <si>
    <t>90F6115AC2955B2675A04A5EEA2F4D79D550BAD1</t>
  </si>
  <si>
    <t>skipsfw</t>
  </si>
  <si>
    <t>90FD830C357A5109AB3C505287713F1AC811174C</t>
  </si>
  <si>
    <t>marylou2</t>
  </si>
  <si>
    <t>91082AD7F6377D7BF09A466C5EF363F86DFC6A56</t>
  </si>
  <si>
    <t>U7HKd9fGV</t>
  </si>
  <si>
    <t>910C2B0CAC2EA4CD5D042A44EC583994137E55CE</t>
  </si>
  <si>
    <t>wildcattor</t>
  </si>
  <si>
    <t>9118D7B770AADF989DD9C26D6D45127EF0F3B2DA</t>
  </si>
  <si>
    <t>windeck</t>
  </si>
  <si>
    <t>911A946DEF13A4454A1B79634911880571A8302A</t>
  </si>
  <si>
    <t>PhysiclShuttle</t>
  </si>
  <si>
    <t>911E7988CCA4294BE0E900F697D169BC2B0DA210</t>
  </si>
  <si>
    <t>foyaxeserver</t>
  </si>
  <si>
    <t>91210EB429EBD49B26FD8E2AFB05A06732E8BD2B</t>
  </si>
  <si>
    <t>livefreeordie</t>
  </si>
  <si>
    <t>912B7597346A74A44AD4B6068C645772B758DCB7</t>
  </si>
  <si>
    <t>trex</t>
  </si>
  <si>
    <t>91516595837183D9ECD1318D00723A8676F4731C</t>
  </si>
  <si>
    <t>TokenBlack</t>
  </si>
  <si>
    <t>9155DBF11CA246908A5410EDA79FCF01DA44901B</t>
  </si>
  <si>
    <t>cyberspace1</t>
  </si>
  <si>
    <t>91600B504D35762CAC92B2DA8B5799F07B02FEA9</t>
  </si>
  <si>
    <t>CLABS</t>
  </si>
  <si>
    <t>91702E88AA3545CAB3130AE006AB0AF36B21A0D2</t>
  </si>
  <si>
    <t>jbktor</t>
  </si>
  <si>
    <t>917039079129A952C5A2A50E4E796A039A4D98B9</t>
  </si>
  <si>
    <t>DauradeRoyale</t>
  </si>
  <si>
    <t>9171101E709ADE5881F5E2CA1100D4044B44263E</t>
  </si>
  <si>
    <t>elektrobier1</t>
  </si>
  <si>
    <t>9171E15EBF665768F8EFAE2271D47D922C4EED46</t>
  </si>
  <si>
    <t>scalar</t>
  </si>
  <si>
    <t>917A068D536F49649D4448E222EFA8C23E960C0D</t>
  </si>
  <si>
    <t>91824956DFA430C071BF6B94B623DF10931D1D40</t>
  </si>
  <si>
    <t>timcinel</t>
  </si>
  <si>
    <t>9195827EA4FDCFB7D0041D2C9FBE55AF5B1F3A3F</t>
  </si>
  <si>
    <t>eficommander</t>
  </si>
  <si>
    <t>91ADCDFCA830A1BBAD3A10377B25D695A92BF251</t>
  </si>
  <si>
    <t>91ADFDB62A2157A19577C003FD1A04A8DFE40F07</t>
  </si>
  <si>
    <t>AurochTorContrib</t>
  </si>
  <si>
    <t>91B425A5A5391DF10A65B5892854B76A6C3CBDB3</t>
  </si>
  <si>
    <t>91C32BF5FC47535AF9A53FDC8A0BA4CA714FF9F6</t>
  </si>
  <si>
    <t>91CB07812068380A753BE89357DFB8CEBCEDC51B</t>
  </si>
  <si>
    <t>r00tyrelay</t>
  </si>
  <si>
    <t>91CD08F19D67625A6A95F93856C55CF3484196BC</t>
  </si>
  <si>
    <t>ThisIsWhatYouNeed</t>
  </si>
  <si>
    <t>91D23D8A539B83D2FB56AA67ECD4D75CC093AC55</t>
  </si>
  <si>
    <t>torpidsFRovh</t>
  </si>
  <si>
    <t>91E4015E1F82DAF0121D62267E54A1F661AB6DC7</t>
  </si>
  <si>
    <t>IWorshipHisShadow</t>
  </si>
  <si>
    <t>91E7CA6B8D0AAD77C7CFB8FEA25BF4F46DA1042A</t>
  </si>
  <si>
    <t>Fission4</t>
  </si>
  <si>
    <t>91EC480B5256FFDCF6BD85AAEA9CAD3543833F41</t>
  </si>
  <si>
    <t>fructose14ellipsix</t>
  </si>
  <si>
    <t>91FBAE8A92F3BDFBF86D8860CC7FF189B6A0D165</t>
  </si>
  <si>
    <t>TorchFlak</t>
  </si>
  <si>
    <t>91FD6F28321E79A1E25D83989B289DCCBB7C805F</t>
  </si>
  <si>
    <t>sunshine</t>
  </si>
  <si>
    <t>920892D8B97DB01D21C84CDB1E5EB7ACF3401F61</t>
  </si>
  <si>
    <t>kingsbridge</t>
  </si>
  <si>
    <t>920B55B8CE898FC5E34C0EFB86108396ED8DBABD</t>
  </si>
  <si>
    <t>t0RuniqId001</t>
  </si>
  <si>
    <t>92154573511F67135E025671DCC1606AECCE70E5</t>
  </si>
  <si>
    <t>922C780D6A32944890A9C2BDB288037EB2F06392</t>
  </si>
  <si>
    <t>mediterranean83</t>
  </si>
  <si>
    <t>9231DF741915AA1630031A93026D88726877E93A</t>
  </si>
  <si>
    <t>PrisnCellRelayFR1</t>
  </si>
  <si>
    <t>923831ABA6EFA565C866730FA5E0D86BCB6FC646</t>
  </si>
  <si>
    <t>EinTeilDerAntwort</t>
  </si>
  <si>
    <t>92412EA1B9AA887D462B51D816777002F4D58907</t>
  </si>
  <si>
    <t>Aerodynamik05</t>
  </si>
  <si>
    <t>924B24AFA7F075D059E8EEB284CC400B33D3D036</t>
  </si>
  <si>
    <t>NSDFreedom</t>
  </si>
  <si>
    <t>925F82CFAD0DDB839161FAB9E7355E774C730378</t>
  </si>
  <si>
    <t>nothaas</t>
  </si>
  <si>
    <t>9276C08C624B53B4E91C16CFEB5E6DA1A70982CB</t>
  </si>
  <si>
    <t>DeepBlueOcean</t>
  </si>
  <si>
    <t>92808CA58D8F32CA34A34C547610869BF4E2A6EC</t>
  </si>
  <si>
    <t>mrkoolltor</t>
  </si>
  <si>
    <t>9282AD5A2C5847FA4FD8BCF3FC1D96ACAE0684F3</t>
  </si>
  <si>
    <t>howeverthishelp</t>
  </si>
  <si>
    <t>9285B22F7953D7874604EEE2B470609AD81C74E9</t>
  </si>
  <si>
    <t>0x3d005</t>
  </si>
  <si>
    <t>929BF37C657D4F69C76324E5FEA760A62483813B</t>
  </si>
  <si>
    <t>Ichotolot65</t>
  </si>
  <si>
    <t>92A125B9AB491AFC084E4257B552D0FB56090CB3</t>
  </si>
  <si>
    <t>mpan11</t>
  </si>
  <si>
    <t>92A6085EABAADD928B6F8E871540A1A41CBC08BA</t>
  </si>
  <si>
    <t>niftypedetes</t>
  </si>
  <si>
    <t>92BB145E680F7AB5EDC7528B853960B0ED367103</t>
  </si>
  <si>
    <t>92BCEF6A1B67860B0E8D865533CFF2098AA126AD</t>
  </si>
  <si>
    <t>hojy</t>
  </si>
  <si>
    <t>92C6BDEFC1A97C5A2A0421A261AF9DDE93CF1709</t>
  </si>
  <si>
    <t>theycallmeMrPig</t>
  </si>
  <si>
    <t>92CFD9565B24646CAC2D172D3DB503D69E777B8A</t>
  </si>
  <si>
    <t>bakunin</t>
  </si>
  <si>
    <t>92ECC9E0E2AF81BB954719B189AC362E254AD4A5</t>
  </si>
  <si>
    <t>lewwerDuarUesSlaav</t>
  </si>
  <si>
    <t>9307E797A21B22FEEA08F0AA7273B16A94912289</t>
  </si>
  <si>
    <t>9314BD9503B9014261A65C221D77E57389DBCCC1</t>
  </si>
  <si>
    <t>Quintex50</t>
  </si>
  <si>
    <t>931BE618172446D534478988C01EE1CBD1874A97</t>
  </si>
  <si>
    <t>gingerfox</t>
  </si>
  <si>
    <t>931C762DFA71CE05176AC1F3402D866B2A0C91EE</t>
  </si>
  <si>
    <t>TheLeonardNimoy</t>
  </si>
  <si>
    <t>931F7D7B102C87D02B090D03067AEB1DE3D02C94</t>
  </si>
  <si>
    <t>bauruine65</t>
  </si>
  <si>
    <t>93460F3609900B38D96411947AFEDD2709659F92</t>
  </si>
  <si>
    <t>jannis</t>
  </si>
  <si>
    <t>935592696D43E1F98FAE4D51D9B497AB7FB98584</t>
  </si>
  <si>
    <t>pinkfluffyunicorn</t>
  </si>
  <si>
    <t>935DBCC3DC0F62A4F0E12C75D047A3B5BAA7C96D</t>
  </si>
  <si>
    <t>trtor1</t>
  </si>
  <si>
    <t>9361A36016796C79C3385D22469E89773A54FE33</t>
  </si>
  <si>
    <t>jak</t>
  </si>
  <si>
    <t>936697C29DC1BF9B883FA51B230D10CCDD9351DA</t>
  </si>
  <si>
    <t>kipper01</t>
  </si>
  <si>
    <t>936F065C8F6FBA8EC27E6BB006FA18581D47E794</t>
  </si>
  <si>
    <t>93706789377F78994A2B8C08CA5C8564ED35EADF</t>
  </si>
  <si>
    <t>Cenchria</t>
  </si>
  <si>
    <t>937F201D2797314953F268D252F5C98D3FA9F71E</t>
  </si>
  <si>
    <t>Fission2</t>
  </si>
  <si>
    <t>938C272F40B57B70CBBD79A559588CCBD70F3C3B</t>
  </si>
  <si>
    <t>939126EA4D25CB212A79746C133194F8A24C435B</t>
  </si>
  <si>
    <t>9391F6F8A4BA8DEAFF46004FF4FF53E178D25D50</t>
  </si>
  <si>
    <t>Broadsword</t>
  </si>
  <si>
    <t>93A1FD9BEF964E5D01704FAFB93D6066E3E8CFF1</t>
  </si>
  <si>
    <t>TorScaleB</t>
  </si>
  <si>
    <t>93B654F09729CAAB2F56E94A0E2207877D093BAB</t>
  </si>
  <si>
    <t>lttao4532</t>
  </si>
  <si>
    <t>93BBAF9E58421B0D6362BBFD07C52BF0FB51FA05</t>
  </si>
  <si>
    <t>Narnia2</t>
  </si>
  <si>
    <t>93C1E14CD600CF51B117DE736741E7400A069AFC</t>
  </si>
  <si>
    <t>IanNodeFromSiberia</t>
  </si>
  <si>
    <t>93C6BE420FBD2327DB591A372C58807BB788D79C</t>
  </si>
  <si>
    <t>THOR</t>
  </si>
  <si>
    <t>93ED2E908AFBD69DB5D73A51D70674FBD6E4A9B4</t>
  </si>
  <si>
    <t>cyber666</t>
  </si>
  <si>
    <t>93F1DD316F1044B2A173F21CF6D084F0DDBCF62E</t>
  </si>
  <si>
    <t>petrosagg</t>
  </si>
  <si>
    <t>93F548ADE5A10A5C2867C20B206F96330A14F937</t>
  </si>
  <si>
    <t>123pwd</t>
  </si>
  <si>
    <t>93F9507BFB17E5F33911BAA88015A31575D2EB87</t>
  </si>
  <si>
    <t>dtuenv0</t>
  </si>
  <si>
    <t>93FAB6F91C2EF33D0ACEEF7448177FCA2CEB99A0</t>
  </si>
  <si>
    <t>geri</t>
  </si>
  <si>
    <t>93FCAEDFE067FD46FF87ED3072E09126FD345050</t>
  </si>
  <si>
    <t>orbital2</t>
  </si>
  <si>
    <t>940850BDE514895F68B30D05C99637A0D27D07A9</t>
  </si>
  <si>
    <t>ArikaYumemiya</t>
  </si>
  <si>
    <t>941985CDE2DC9D67FEC0703A8FFD061E3B4BA8A9</t>
  </si>
  <si>
    <t>kogis</t>
  </si>
  <si>
    <t>941D345A9D002ACA1A8E08607BD4B6D82990B52C</t>
  </si>
  <si>
    <t>941DDD0D4C49C3C397872275527DC4B192071B69</t>
  </si>
  <si>
    <t>94295F531FFC67DE24F786E228BA92D9FD99464B</t>
  </si>
  <si>
    <t>yatr</t>
  </si>
  <si>
    <t>94342E68666C1307ECC4CB083070F4DEC87408E0</t>
  </si>
  <si>
    <t>mbs8djs</t>
  </si>
  <si>
    <t>943494B38CF74FBDD31D26D92D66D53582454E2B</t>
  </si>
  <si>
    <t>rs1</t>
  </si>
  <si>
    <t>94541F30DE462C066F4504D397C10776DFAD475F</t>
  </si>
  <si>
    <t>briar</t>
  </si>
  <si>
    <t>9456BBB3FB923DD1CDEC5C8B45D9615BC937DC42</t>
  </si>
  <si>
    <t>Totonicapanp5</t>
  </si>
  <si>
    <t>94588DEDBBA31A400E936BA42E0892067931A21F</t>
  </si>
  <si>
    <t>945AA2F6C2EC644B533D048C79E035A6CF092C4F</t>
  </si>
  <si>
    <t>9460CA3FE3E41451C984E031CB55ED1FBEEA4004</t>
  </si>
  <si>
    <t>ZcashTor0jp</t>
  </si>
  <si>
    <t>9478CC46AC62E96A0031F832F548C3A153A1A1CA</t>
  </si>
  <si>
    <t>privacypro2</t>
  </si>
  <si>
    <t>949E981BB2330C25B41C85B66367CB608A171DF1</t>
  </si>
  <si>
    <t>HofisTorRelay</t>
  </si>
  <si>
    <t>94B838BBBBE79E405DF66873E0B2BF372C9CC313</t>
  </si>
  <si>
    <t>FreeInternet</t>
  </si>
  <si>
    <t>94BE421F77AAD1A0E65A17B3CFAC2DAEF7074428</t>
  </si>
  <si>
    <t>FireStarter</t>
  </si>
  <si>
    <t>94C000C04069B9951C3B7BD50DF5A308BE4454DA</t>
  </si>
  <si>
    <t>94C04857BE5E09389E03D08F2C619B80F7111CA7</t>
  </si>
  <si>
    <t>94C4B7B8C50C86A92B6A20107539EE2678CF9A28</t>
  </si>
  <si>
    <t>BostonUCompSci</t>
  </si>
  <si>
    <t>94DF3BC5398D1B2CDF5749A7DD73AECFE7EB82EF</t>
  </si>
  <si>
    <t>Ohsaelei1cheekaiZ5p</t>
  </si>
  <si>
    <t>94E2E7828B956680809D0547F2BD2C86B85E4CA7</t>
  </si>
  <si>
    <t>freeBogatov03</t>
  </si>
  <si>
    <t>94EC34B871936504BE70671B44760BC99242E1F3</t>
  </si>
  <si>
    <t>unix4lyfe</t>
  </si>
  <si>
    <t>94F16DA2BDDBA092954FF8EC29F9234A69949403</t>
  </si>
  <si>
    <t>flev01</t>
  </si>
  <si>
    <t>94F367A130296C9EB92BE32E25AAEB7F227DE0D6</t>
  </si>
  <si>
    <t>FreeZion</t>
  </si>
  <si>
    <t>94FD41BB95802322B6603C6EDA127F9F239A90C3</t>
  </si>
  <si>
    <t>FauxRealRelay</t>
  </si>
  <si>
    <t>951DED87F0C183EA8D5A4765D66F41606163480A</t>
  </si>
  <si>
    <t>952B987C9300E473BF26213D72FF4E6E38D10BA0</t>
  </si>
  <si>
    <t>binarypug</t>
  </si>
  <si>
    <t>953DB709F2A2DECC8D7560661F934E64411444F7</t>
  </si>
  <si>
    <t>chopin</t>
  </si>
  <si>
    <t>954B221CFDC3F56A15FE3C29F85D5FE34BB144B2</t>
  </si>
  <si>
    <t>9556C2C62CA9A9A296C049BA7BDC10ABD3FF0170</t>
  </si>
  <si>
    <t>jaine</t>
  </si>
  <si>
    <t>955BCF03ECF1FBCD339BB1A0A26AAF2136EF2215</t>
  </si>
  <si>
    <t>955E3B4345D3E497870B97C3BEC2016A797D3F78</t>
  </si>
  <si>
    <t>9571563903DF1DE2A3CE84973AF94F485D13FAD4</t>
  </si>
  <si>
    <t>heaney</t>
  </si>
  <si>
    <t>959B2943370DF5336F3882AB899D672EDD96F3F6</t>
  </si>
  <si>
    <t>UnseenUniversity</t>
  </si>
  <si>
    <t>95B5BCD34C445EDC2A3F70F6EC65587FF380AA3A</t>
  </si>
  <si>
    <t>PopoTor</t>
  </si>
  <si>
    <t>95B72CDE38569F3C43DA3977AD8161C0F4B26E93</t>
  </si>
  <si>
    <t>AaronSwartzDay</t>
  </si>
  <si>
    <t>95B7436F1B28EBC5BC7780F025B9526F47016280</t>
  </si>
  <si>
    <t>puia</t>
  </si>
  <si>
    <t>95C4EF3787069A3A1A3B5FD4057A34CA97C171C3</t>
  </si>
  <si>
    <t>KuroNeko</t>
  </si>
  <si>
    <t>95C6C5F65BFC7C06DDD765015E617853BA993C94</t>
  </si>
  <si>
    <t>FelixIO</t>
  </si>
  <si>
    <t>95C7807DDDE8E0A73B57C9A2B20C1411CBAFED68</t>
  </si>
  <si>
    <t>95D0B345ECC84FD2BF27A33B2765DF5E077ACDBD</t>
  </si>
  <si>
    <t>boomshop1</t>
  </si>
  <si>
    <t>95D5A59E3A0B0A32637281DB54E83599431D940B</t>
  </si>
  <si>
    <t>heartbleed</t>
  </si>
  <si>
    <t>95DA61AEF23A6C851028C1AA88AD8593F659E60F</t>
  </si>
  <si>
    <t>DigiGesTor2e2</t>
  </si>
  <si>
    <t>95EDA7F22FFB20527D1740D556426ECC416E79A0</t>
  </si>
  <si>
    <t>95EFACA18E34C260DDF749596B977402594E6739</t>
  </si>
  <si>
    <t>95FA833C8C7AF65B206773EE58B4C5F51E7B697A</t>
  </si>
  <si>
    <t>dE0F76Hrrzii0TozuGj</t>
  </si>
  <si>
    <t>96044575889B2A13D81D9E94AB611A8425D82884</t>
  </si>
  <si>
    <t>9611AEE2617179EF3B29A7486296027A0AFD4EE2</t>
  </si>
  <si>
    <t>GtStarBoy</t>
  </si>
  <si>
    <t>9612664500871798CFB52E8A71A956F316AA0503</t>
  </si>
  <si>
    <t>Polaris</t>
  </si>
  <si>
    <t>961CFFFF06EC654E9FE1D05D851964D74E0C756C</t>
  </si>
  <si>
    <t>9634FF450315C691E1E2185636318EAF457E4227</t>
  </si>
  <si>
    <t>mccowan</t>
  </si>
  <si>
    <t>9635968BB4E2D1B8395B0A1F4A7DDA5EC4B5C435</t>
  </si>
  <si>
    <t>Vibescu</t>
  </si>
  <si>
    <t>9638D8A46D8CBA79F8122D77E038ED99EBFDAEAD</t>
  </si>
  <si>
    <t>inktankmedia</t>
  </si>
  <si>
    <t>9640AF942E16C61D3224237E91117E61B86D2327</t>
  </si>
  <si>
    <t>tortellini</t>
  </si>
  <si>
    <t>964400BD72F85E4EF3541DD8578E9131EA628DD8</t>
  </si>
  <si>
    <t>sichermannac</t>
  </si>
  <si>
    <t>965B82F453B32A22AE5DD186E45D34F017EAEA3C</t>
  </si>
  <si>
    <t>9684C4D6C71131EEEF2E5C23C3EA234A684CD501</t>
  </si>
  <si>
    <t>laeviculus</t>
  </si>
  <si>
    <t>969448F097F44DF6D1E51F54ACB47D05C00CDBD4</t>
  </si>
  <si>
    <t>96D3D8D8C63AD58D8CAEA1B8DFD539A3A80F040D</t>
  </si>
  <si>
    <t>winR</t>
  </si>
  <si>
    <t>96D4C61DB5B38EC7ABE3DB9BB87A97A8587B8087</t>
  </si>
  <si>
    <t>Dagonet</t>
  </si>
  <si>
    <t>96DAFDCE92BA94E4CC95F8314AE48E272A702FDC</t>
  </si>
  <si>
    <t>thorship</t>
  </si>
  <si>
    <t>96E095D5CDBFC3988DEB708EC155346472402C32</t>
  </si>
  <si>
    <t>96E48C0DD823306C7F847EC011A7EEBF2640B5AB</t>
  </si>
  <si>
    <t>96E86C9618ED3320A47E1433631DBD5960B48F60</t>
  </si>
  <si>
    <t>gsuk</t>
  </si>
  <si>
    <t>96EA4E2C87D5B99713201CCA8B712D839FD76C59</t>
  </si>
  <si>
    <t>Torrr</t>
  </si>
  <si>
    <t>96F66E0E4C1D4927B20A8A5FB89DAA85BB58C33D</t>
  </si>
  <si>
    <t>Parckwart007</t>
  </si>
  <si>
    <t>970CE6B17927F083ABF157E9BFA305FD39E062E5</t>
  </si>
  <si>
    <t>970FCB9AAE447C2B2F3BCAD3B7A2DAA7465CC62C</t>
  </si>
  <si>
    <t>MCL4</t>
  </si>
  <si>
    <t>9715C81BA8C5B0C698882035F75C67D6D643DBE3</t>
  </si>
  <si>
    <t>csailmitnoexit</t>
  </si>
  <si>
    <t>9717573C14EFD2F04ABC09824B083118A05AA92D</t>
  </si>
  <si>
    <t>Borderline</t>
  </si>
  <si>
    <t>972065DC401869144FB3BF3D0824B9469339BC3F</t>
  </si>
  <si>
    <t>MisterPink</t>
  </si>
  <si>
    <t>972DCF27BBE901A0640CCA82F400C9DF8E190123</t>
  </si>
  <si>
    <t>hirong</t>
  </si>
  <si>
    <t>972F7639B874510AEF12E8C07FE3D02DB1B400DD</t>
  </si>
  <si>
    <t>yelnah</t>
  </si>
  <si>
    <t>973607526BE9C8FDA03EBBAF527D67AE6FFD65DD</t>
  </si>
  <si>
    <t>eddy</t>
  </si>
  <si>
    <t>9737BEB02DB9FE6A89F2A022081FB7DDAC751AEB</t>
  </si>
  <si>
    <t>atoratvm</t>
  </si>
  <si>
    <t>973C2A512C01179C5B2321C91177A96AF0D3724A</t>
  </si>
  <si>
    <t>dontaskanyquestions</t>
  </si>
  <si>
    <t>973CA74D6DE1E269A19D2D2BC10F01CE81D8025A</t>
  </si>
  <si>
    <t>torRelayPiJordi</t>
  </si>
  <si>
    <t>97400A6718D70FBB8F6AAC3214D6D336B1157440</t>
  </si>
  <si>
    <t>9768E14595D90694F83A5FE336D9A78DA3FFFBA9</t>
  </si>
  <si>
    <t>karancem</t>
  </si>
  <si>
    <t>976B4712318E5F043DB871C13EBB11473FE0161C</t>
  </si>
  <si>
    <t>rocky</t>
  </si>
  <si>
    <t>976D623740F910EFE6F97E542E8CE856A82CED85</t>
  </si>
  <si>
    <t>nopejustnope</t>
  </si>
  <si>
    <t>9772EFB535397C942C3AB8804FB35CFFAD012438</t>
  </si>
  <si>
    <t>smallsweatnode</t>
  </si>
  <si>
    <t>9781B0EE81E95941073AFA37542B36ED71018D49</t>
  </si>
  <si>
    <t>97842956BE045BD8D5C4D5A2BA3949D4B86A4A3F</t>
  </si>
  <si>
    <t>DarkOVH2</t>
  </si>
  <si>
    <t>978C442018271FF520F1EA36947F963956818FA7</t>
  </si>
  <si>
    <t>saturna</t>
  </si>
  <si>
    <t>9792A9B86648F1FAB514C9ACEF760E3FCF8E08E8</t>
  </si>
  <si>
    <t>gnarzkorf2</t>
  </si>
  <si>
    <t>979B2E677F6D94820CD8D645626ED776DCB1CB6C</t>
  </si>
  <si>
    <t>Octogon</t>
  </si>
  <si>
    <t>97AB83CA7621888600F89F5D7CA12DC406F24714</t>
  </si>
  <si>
    <t>97D7108D0B02F59AFB94C3AA2230F1C834A59553</t>
  </si>
  <si>
    <t>erasmus</t>
  </si>
  <si>
    <t>97D72532687BA4A8E79BE943848665C6C379CB38</t>
  </si>
  <si>
    <t>theshadowghost</t>
  </si>
  <si>
    <t>97E6A009185FCF2A58D884545E4E18FF612B7B06</t>
  </si>
  <si>
    <t>sjllndsg38</t>
  </si>
  <si>
    <t>97EEBD696F464DD5A502F48A3F343199C7BB5625</t>
  </si>
  <si>
    <t>97F09C981F1D6A83F95A2B51D0B0DB3D6DA32141</t>
  </si>
  <si>
    <t>worfdog2</t>
  </si>
  <si>
    <t>97FC02820912441BC2DFE3ACF433E455714B0AF5</t>
  </si>
  <si>
    <t>myOnionBox</t>
  </si>
  <si>
    <t>980A8D38EE4A0A9169C20FEC856F7362BC36A86F</t>
  </si>
  <si>
    <t>cragg</t>
  </si>
  <si>
    <t>980AFB485D04C566C74D5704C96CF80D29DE3793</t>
  </si>
  <si>
    <t>BobbaSmith</t>
  </si>
  <si>
    <t>982A103489DF8410585B8077B7FD813217093EB4</t>
  </si>
  <si>
    <t>anais</t>
  </si>
  <si>
    <t>982B47FE3ADBD7F5C3642BEE653FBF232F238DBD</t>
  </si>
  <si>
    <t>98325A5EBC4ABD0C94C11B43C254102BE19C5AAB</t>
  </si>
  <si>
    <t>0xDEADBEEF</t>
  </si>
  <si>
    <t>98350B16551452ABC7F3457D06032CD30F7280CE</t>
  </si>
  <si>
    <t>carbons</t>
  </si>
  <si>
    <t>984096B174736E641F25B1B18312DA8629F1B2C4</t>
  </si>
  <si>
    <t>ShardsOfNarsil</t>
  </si>
  <si>
    <t>9844B981A80B3E4B50897098E2D65167E6AEF127</t>
  </si>
  <si>
    <t>0x3d004</t>
  </si>
  <si>
    <t>984900209B57C0E1BB947FF9D9E7C8CBF9A42BDC</t>
  </si>
  <si>
    <t>justhelpingrelay</t>
  </si>
  <si>
    <t>984FAAA5155780DD0C8A263D735E0E9881FBDDC8</t>
  </si>
  <si>
    <t>FreedomForParrots</t>
  </si>
  <si>
    <t>985F680731984C7AD17DCC0BD18403AFCF42CE0C</t>
  </si>
  <si>
    <t>JubJubTeam32</t>
  </si>
  <si>
    <t>986FC666A38885E2E84E22DEEB746397E67AE41E</t>
  </si>
  <si>
    <t>rthyz</t>
  </si>
  <si>
    <t>986FCF3A84C0EEADDCEE59E4DF7D6EADD54A1E93</t>
  </si>
  <si>
    <t>Dutch01</t>
  </si>
  <si>
    <t>98734B128C88189CF397C4F47E46C893858DACE0</t>
  </si>
  <si>
    <t>CherryExit</t>
  </si>
  <si>
    <t>987D0706D42070F1E2142A9FCCB56B3887808D34</t>
  </si>
  <si>
    <t>bolard</t>
  </si>
  <si>
    <t>9883F316C4AC98650E878136C591990FF8702340</t>
  </si>
  <si>
    <t>SpikeNJ</t>
  </si>
  <si>
    <t>9897D43379B02865416EC09C29F412C25407EF00</t>
  </si>
  <si>
    <t>98A1D0BCCC5D45C7E096D7634C8ED3FFBF1908C6</t>
  </si>
  <si>
    <t>kbtr3lv</t>
  </si>
  <si>
    <t>98B2C98C05652E42E3FEB62185993C8E87E42173</t>
  </si>
  <si>
    <t>Puhuri</t>
  </si>
  <si>
    <t>98C425D6B8ADE6500815050D088B8082FEC1DAB2</t>
  </si>
  <si>
    <t>98CD734C9A4E1CC5074EAE9E0997459CFB476E37</t>
  </si>
  <si>
    <t>corben</t>
  </si>
  <si>
    <t>98CE1DE87C9C55249392AEE296C79F8A2313068A</t>
  </si>
  <si>
    <t>LoomisTorRelay</t>
  </si>
  <si>
    <t>98D10461F6EDF13780D20D7E402E67F40C5ADBD9</t>
  </si>
  <si>
    <t>KennyMcCormick</t>
  </si>
  <si>
    <t>98E68B61000F5FD442D168FDB26C7510493913CE</t>
  </si>
  <si>
    <t>summerdarkness</t>
  </si>
  <si>
    <t>98EAC67EA6814038285F1A100D786AD8A0CD2A5E</t>
  </si>
  <si>
    <t>pablobm006</t>
  </si>
  <si>
    <t>98EF3981F766F9F87D7C399E6DD0FFC3867711AF</t>
  </si>
  <si>
    <t>agrajag</t>
  </si>
  <si>
    <t>98F44299592FC31FD3F2F8969D27374D00E96B9B</t>
  </si>
  <si>
    <t>tor4thepeople1</t>
  </si>
  <si>
    <t>98F7EAA72F2EB60BA989007B0770AFDEF657BDB6</t>
  </si>
  <si>
    <t>rarvolt</t>
  </si>
  <si>
    <t>98FB710E88A26B5E55765D4A382EB458CE6D09A9</t>
  </si>
  <si>
    <t>AnAverageRelay</t>
  </si>
  <si>
    <t>98FB7574932DBD6FE9E75169982EDFBA50F86175</t>
  </si>
  <si>
    <t>glenda2</t>
  </si>
  <si>
    <t>98FB767DAD3438B187F5BC8968EC8BB57896032A</t>
  </si>
  <si>
    <t>nacor</t>
  </si>
  <si>
    <t>99044C3A496BBCD7258379EAB2A4BE08B2338339</t>
  </si>
  <si>
    <t>TorSupporter</t>
  </si>
  <si>
    <t>991014613329C8DD6B8D288F394FFB17A3AADF94</t>
  </si>
  <si>
    <t>GExit</t>
  </si>
  <si>
    <t>99231372FE23834CBBAFC1E2DDCB2D0520D7CAAE</t>
  </si>
  <si>
    <t>9938E3AAC64CE9D56B743ECD8B2CA235AFB9DF74</t>
  </si>
  <si>
    <t>WalkAway</t>
  </si>
  <si>
    <t>993D077775F58EB56496D4B4AD2F0A7AF5239914</t>
  </si>
  <si>
    <t>bababo</t>
  </si>
  <si>
    <t>9945DDC96A5660C2009BA2C5D749373349AA962B</t>
  </si>
  <si>
    <t>Pilsbirne</t>
  </si>
  <si>
    <t>995AFA869526BA8E3B714E8BD1F455DC084832CD</t>
  </si>
  <si>
    <t>9973E1E9730A58FDBA9E112D2B3342D2C0D921B5</t>
  </si>
  <si>
    <t>99774357E7FD1F113F242C469D1D399D444AA51A</t>
  </si>
  <si>
    <t>bl1nk</t>
  </si>
  <si>
    <t>997FC39DC5A1BC0BA7A2C7E1DDA104650614ED52</t>
  </si>
  <si>
    <t>SouthernGirl99</t>
  </si>
  <si>
    <t>998BF3ED7F70E33D1C307247B9626D9E7573C438</t>
  </si>
  <si>
    <t>Outfall2</t>
  </si>
  <si>
    <t>998D8FE06B867AA3F8D257A7D28FFF16964D53E2</t>
  </si>
  <si>
    <t>tor5andersio</t>
  </si>
  <si>
    <t>999525E3AC45C361BC35E1D6AF47B883AA4FB40C</t>
  </si>
  <si>
    <t>Stinkyfeets</t>
  </si>
  <si>
    <t>999639460A768753B774CA7FB54042B1FF075278</t>
  </si>
  <si>
    <t>pyajOne</t>
  </si>
  <si>
    <t>99A3A8DFE37C8397A18D2A08D7335FAF2DC3290D</t>
  </si>
  <si>
    <t>bathsheba</t>
  </si>
  <si>
    <t>99B2CBF6EFD80ACD303E8089656668EF236015CD</t>
  </si>
  <si>
    <t>isis</t>
  </si>
  <si>
    <t>99B65896F070B80F98B7D2EA5883BBEADB447ED8</t>
  </si>
  <si>
    <t>99B6BE15B92A8746D14308F6C7FD84C28034335C</t>
  </si>
  <si>
    <t>8</t>
  </si>
  <si>
    <t>99BE8C3CEAD3314B0A4EE2BF252C84F9A1F6220E</t>
  </si>
  <si>
    <t>lemnet</t>
  </si>
  <si>
    <t>99DEAFE8623642451EB8F7C1B8BC026457FAF85B</t>
  </si>
  <si>
    <t>99E246DB480B313A3012BC3363093CC26CD209C7</t>
  </si>
  <si>
    <t>ViDiSrv</t>
  </si>
  <si>
    <t>99EA9FDFDC88899AAAF324D983A7C712EB12F04C</t>
  </si>
  <si>
    <t>99F6C842B81725DC7D47894ED14D1EECF01C6881</t>
  </si>
  <si>
    <t>99FF5E8D4E901066DA01994C674F6297CC0E77E5</t>
  </si>
  <si>
    <t>freefortor</t>
  </si>
  <si>
    <t>9A08E378EA3FA18183CB0522D7665550E1B42BB4</t>
  </si>
  <si>
    <t>westrum</t>
  </si>
  <si>
    <t>9A0AAF2E43BE3744CD1D6CD532C861F5A568F7A9</t>
  </si>
  <si>
    <t>lnag</t>
  </si>
  <si>
    <t>9A0D54D3A6D2E0767596BF1515E6162A75B3293F</t>
  </si>
  <si>
    <t>gordonkeybag</t>
  </si>
  <si>
    <t>9A0EC53705088AF0EB2941524E17E8AC6116C490</t>
  </si>
  <si>
    <t>python273</t>
  </si>
  <si>
    <t>9A0F9729C2B3ACEBFFD1BD368D11767A4D5147CA</t>
  </si>
  <si>
    <t>9A3003C7DFA229BAB6C426DFEFF10592FD5233E3</t>
  </si>
  <si>
    <t>DeMucMK</t>
  </si>
  <si>
    <t>9A438E54825EE7D42E0512B9C70789D91C5971B5</t>
  </si>
  <si>
    <t>BatmanServer</t>
  </si>
  <si>
    <t>9A5E663D4E81F2F27D8399642B1F240E93AAFD34</t>
  </si>
  <si>
    <t>9A630383897133B05DB56532ECC91214CF195F68</t>
  </si>
  <si>
    <t>Apollo</t>
  </si>
  <si>
    <t>9A68B85A02318F4E7E87F2828039FBD5D75B0142</t>
  </si>
  <si>
    <t>NYCBUG0</t>
  </si>
  <si>
    <t>9A7417BA401B8C7EFDE24945E18145A1EDA730E7</t>
  </si>
  <si>
    <t>tOr</t>
  </si>
  <si>
    <t>9A83A9EBE1E5BFA23FF3069E8D71D99A5E2831EA</t>
  </si>
  <si>
    <t>Reichsfunkmast4</t>
  </si>
  <si>
    <t>9A8A10CAE9DF631BC8C08FB92C950DD58581209D</t>
  </si>
  <si>
    <t>9A8FC2341FDC2490179F3C0E4D5A5E024D8DAE01</t>
  </si>
  <si>
    <t>ichmagdich</t>
  </si>
  <si>
    <t>9A90C935DC5A58B8D248822C87F9B4C179D6F2B7</t>
  </si>
  <si>
    <t>DinoRelay</t>
  </si>
  <si>
    <t>9A90F846871641CB97C70B948963FCA3F7486E5A</t>
  </si>
  <si>
    <t>Glaucus</t>
  </si>
  <si>
    <t>9A9BC34468AC1677782E4E56B27D947A9C991E2E</t>
  </si>
  <si>
    <t>jmarshall3</t>
  </si>
  <si>
    <t>9A9D48F3D5C572C87DE79236A3FA9353E08E3FF2</t>
  </si>
  <si>
    <t>9A9FE7C84BD21590CA4A0FC99DAC803C1F72E55D</t>
  </si>
  <si>
    <t>jceaovh2</t>
  </si>
  <si>
    <t>9AA3FF35E7A549D2337E962333D366E102FE4D50</t>
  </si>
  <si>
    <t>DigiGesTor3e1</t>
  </si>
  <si>
    <t>9AA86AFB41A9F7B3021DE04C69A9751D66A05AEB</t>
  </si>
  <si>
    <t>0x66726565</t>
  </si>
  <si>
    <t>9AAB5D4B3581A1E2FB336DAAB57359DCF298DCF9</t>
  </si>
  <si>
    <t>info4all</t>
  </si>
  <si>
    <t>9AB21FEAC654B0F58ABE500BCE7E40102FB1593A</t>
  </si>
  <si>
    <t>vultr</t>
  </si>
  <si>
    <t>9AB6508353D738B0C60736525A57536CC3BA0876</t>
  </si>
  <si>
    <t>Dunkelmaenner</t>
  </si>
  <si>
    <t>9AC1E6D6D65D8036A42F3F6B88ADC2BEBDE17F17</t>
  </si>
  <si>
    <t>ingmar</t>
  </si>
  <si>
    <t>9AC42C5F65A7CD3725C4B218C7A7793311E36AF6</t>
  </si>
  <si>
    <t>9AC4BA6459D6599588A29D1F386B05EEE797969F</t>
  </si>
  <si>
    <t>hagal</t>
  </si>
  <si>
    <t>9AC65F0D99174760CFAD238F1D9846390A891591</t>
  </si>
  <si>
    <t>ExitNode2319</t>
  </si>
  <si>
    <t>9AD12F0E3CC871D59ACA14BB4076CDD8CB28DE57</t>
  </si>
  <si>
    <t>UncleEnzo</t>
  </si>
  <si>
    <t>9AD5191D04DA29BB5B9E64ADA5B4A2054F919425</t>
  </si>
  <si>
    <t>ololorenz</t>
  </si>
  <si>
    <t>9AD5213C8250F0D30D5BF16F27AA7A766C6369CE</t>
  </si>
  <si>
    <t>DonkeyDick</t>
  </si>
  <si>
    <t>9AE53D17EA4695E94E5CB60E54DF57D011B989A0</t>
  </si>
  <si>
    <t>greengreen</t>
  </si>
  <si>
    <t>9AEF164F5BE5618509C9E6028F693830FC7E5A77</t>
  </si>
  <si>
    <t>accordant</t>
  </si>
  <si>
    <t>9AF8B24D173DE688018A6BDD424FBE90676CCCC6</t>
  </si>
  <si>
    <t>tagos</t>
  </si>
  <si>
    <t>9AF9554365A51E6CE0804C32C4C4DC513FBFEF4D</t>
  </si>
  <si>
    <t>lkjhgfdsa</t>
  </si>
  <si>
    <t>9AFAD70A59C60A0CEB63E4344E429DB0415FE29C</t>
  </si>
  <si>
    <t>9AFCA13F09D75D4B529BA70B02498551352DD2EF</t>
  </si>
  <si>
    <t>VeespRU1</t>
  </si>
  <si>
    <t>9B026DD2AF610A094FABC913E220580EA2E3EA9B</t>
  </si>
  <si>
    <t>9B1A1B79D45FD3995F597C5E3DFAE0634304B6CF</t>
  </si>
  <si>
    <t>9B2298757C56305D875F24051461A177B542A286</t>
  </si>
  <si>
    <t>name</t>
  </si>
  <si>
    <t>9B2BB87FDD6C1B5403523E216A6422C15EC1CEC7</t>
  </si>
  <si>
    <t>9B31F1F1C1554F9FFB3455911F82E818EF7C7883</t>
  </si>
  <si>
    <t>TorExitFinland</t>
  </si>
  <si>
    <t>9B376C5E186BDEDC683E674A1034555B4A3B5318</t>
  </si>
  <si>
    <t>9B3E7A0AD9A054984CC87E7CA9D5C117202D45D4</t>
  </si>
  <si>
    <t>scaletoer</t>
  </si>
  <si>
    <t>9B47A5B7C108F22D1AFF544E70D22ED8997B96A3</t>
  </si>
  <si>
    <t>RunningOnFumes0</t>
  </si>
  <si>
    <t>9B4BA52D8955A91CC934FDB2CC7DE7663C3221A1</t>
  </si>
  <si>
    <t>musicbox</t>
  </si>
  <si>
    <t>9B5450984D65ED51A76A820CD30CE62B1869E987</t>
  </si>
  <si>
    <t>TheEpTic4</t>
  </si>
  <si>
    <t>9B5ED3370E002AEBB2A9B25E3213C1817CCD2D88</t>
  </si>
  <si>
    <t>fleischgewehr</t>
  </si>
  <si>
    <t>9BA84E8C90083676F86C7427C8D105925F13716C</t>
  </si>
  <si>
    <t>ekumen</t>
  </si>
  <si>
    <t>9BC54B34E49DF02A6F94DF95E02AFF6F098EB719</t>
  </si>
  <si>
    <t>simpletorrelay</t>
  </si>
  <si>
    <t>9BC6A163C2513ADBDFBD32DBB8B70A754104CFC9</t>
  </si>
  <si>
    <t>Gate10002</t>
  </si>
  <si>
    <t>9BC9DEC371D17190F0185D7CDA42F30A617B6A7F</t>
  </si>
  <si>
    <t>Lavaeolous</t>
  </si>
  <si>
    <t>9BDDD54AF7ED667F1AFA8CE7F7FA1298A5EBE7D6</t>
  </si>
  <si>
    <t>9BE181C94EB3675F69BE0919D48CD67DD6D0C277</t>
  </si>
  <si>
    <t>stauraum</t>
  </si>
  <si>
    <t>9BE58F3546D7969E852A75093623EC73BF7D2422</t>
  </si>
  <si>
    <t>9BE6E474003279CFEBFAC00D393DF90732BD4976</t>
  </si>
  <si>
    <t>9BEA0C19942928B1ABE66E7FFDF0B4762F452830</t>
  </si>
  <si>
    <t>LetoAms</t>
  </si>
  <si>
    <t>9BFC62520F4DB61F5DF99063EF95B142037D7AA4</t>
  </si>
  <si>
    <t>9BFCFDABFEE614A35814D7BE8E12CF0B69B6AF61</t>
  </si>
  <si>
    <t>gorfnets</t>
  </si>
  <si>
    <t>9BFE7E70DC4BD1FAFD3DCDD10E79BA8D8715C244</t>
  </si>
  <si>
    <t>g4rl1c</t>
  </si>
  <si>
    <t>9BFEDBF91A0D24F39186E08BC075706B9C0E0E30</t>
  </si>
  <si>
    <t>Malazan</t>
  </si>
  <si>
    <t>9C09D6EB9E2DD297922FB37E7464009E4A06969C</t>
  </si>
  <si>
    <t>9C15ABCA466D0904C03DA5F619227B202B1441A3</t>
  </si>
  <si>
    <t>ChomelesNodeNL</t>
  </si>
  <si>
    <t>9C1B722BBB9EBD90A50AAF51B64713F034F59194</t>
  </si>
  <si>
    <t>9C1E4A9C4F1B21889AE4EA8F5810F44D821E4216</t>
  </si>
  <si>
    <t>rainbownerds01</t>
  </si>
  <si>
    <t>9C1E7D92115D431385B8CAEA6A7C15FB89CE236B</t>
  </si>
  <si>
    <t>QuintexAirVPN21</t>
  </si>
  <si>
    <t>9C26698A702F23E2CC1D16089623A865E1722899</t>
  </si>
  <si>
    <t>DKN</t>
  </si>
  <si>
    <t>9C2BF9B1E30EBB1A3836FA04BEEE8CC192CC1E5B</t>
  </si>
  <si>
    <t>DeepGreenResistance</t>
  </si>
  <si>
    <t>9C33CF75A6A984E7D408D28A73EC3C72F5106D59</t>
  </si>
  <si>
    <t>9C4DAED4759AA66D0E93EB27093BD21CFE2C2271</t>
  </si>
  <si>
    <t>mimer0</t>
  </si>
  <si>
    <t>9C4E2B8F6C394EF9B045DAF29B49D1BCCAD7D3AC</t>
  </si>
  <si>
    <t>Vascom2</t>
  </si>
  <si>
    <t>9C5E6014675C81CA3DAFF12071C2AE64E3DBA6F2</t>
  </si>
  <si>
    <t>RanaInside</t>
  </si>
  <si>
    <t>9C61FC0A01401EDF71C4048665E53968E81351FC</t>
  </si>
  <si>
    <t>DigiGesTor5e2</t>
  </si>
  <si>
    <t>9C6BAAFC8F25188CD8A6373F3970D0231C444896</t>
  </si>
  <si>
    <t>IceExit</t>
  </si>
  <si>
    <t>9C6FEB66EE241E43628F20360C79AA49BE5D073D</t>
  </si>
  <si>
    <t>FreedomTower01</t>
  </si>
  <si>
    <t>9C7E1AFDACC53228F6FB57B3A08C7D36240B8F6F</t>
  </si>
  <si>
    <t>Teinetteiine</t>
  </si>
  <si>
    <t>9C85B5B430F748718E2527F4E504A68430E63AE1</t>
  </si>
  <si>
    <t>EALRelay</t>
  </si>
  <si>
    <t>9C900A7F6F5DD034CFFD192DAEC9CCAA813DB022</t>
  </si>
  <si>
    <t>firstor2</t>
  </si>
  <si>
    <t>9C962AEF978496612C521D09632E59ED055D53ED</t>
  </si>
  <si>
    <t>santaclaus</t>
  </si>
  <si>
    <t>9C99DD56610459A44C4F5D8FC8BDA473060AD8E6</t>
  </si>
  <si>
    <t>DEFCON</t>
  </si>
  <si>
    <t>9CBCF13A5E9D760C90D460F1C5F65406E3F55782</t>
  </si>
  <si>
    <t>9CC306E1C57EB911188A3F3765AE7D709A1F4826</t>
  </si>
  <si>
    <t>AnhDung</t>
  </si>
  <si>
    <t>9CD600E0D824A4C6A3B1C54786E836C0F97B7033</t>
  </si>
  <si>
    <t>pilig</t>
  </si>
  <si>
    <t>9CE0899F90FEA16F7175DCEFE7BFFCBA5ECF4003</t>
  </si>
  <si>
    <t>icsiExit</t>
  </si>
  <si>
    <t>9CED9A02846592B3B1CEDF0D613760501E3B2927</t>
  </si>
  <si>
    <t>Hyperloop</t>
  </si>
  <si>
    <t>9CF594EC97C02CD08FDD6FD560C70A9A0F4F6E33</t>
  </si>
  <si>
    <t>mrzero</t>
  </si>
  <si>
    <t>9D07DFA6472B80277798D73234348CEF02F2E7D5</t>
  </si>
  <si>
    <t>incircuitryrelay</t>
  </si>
  <si>
    <t>9D21F034C3BFF4E7737D08CF775DC1745706801F</t>
  </si>
  <si>
    <t>Quintex16</t>
  </si>
  <si>
    <t>9D2AEAA41C1C17CE2B0301353C198A9F93D420D3</t>
  </si>
  <si>
    <t>ThereIsNoSpoon</t>
  </si>
  <si>
    <t>9D4594E8720B956564EF436A51AFE1544741D4EF</t>
  </si>
  <si>
    <t>RattusNorvegicus</t>
  </si>
  <si>
    <t>9D5078D9B02E275A0BB8341264517521F0D96014</t>
  </si>
  <si>
    <t>abunyasha</t>
  </si>
  <si>
    <t>9D613EC4BA8CFF720844CCD88403758A577A1400</t>
  </si>
  <si>
    <t>9D6869B98EEA7291F7B5DD3228002823AB93C0E2</t>
  </si>
  <si>
    <t>pegasusFafon</t>
  </si>
  <si>
    <t>9D6AE1BD4FDF39721CE908966E79E16F9BFCCF2F</t>
  </si>
  <si>
    <t>Necto</t>
  </si>
  <si>
    <t>9D78DFE72EF9EB703E5A0CBFCA6C0F1619F78E1C</t>
  </si>
  <si>
    <t>Celticpower</t>
  </si>
  <si>
    <t>9DAAE5AE0CD36ABE25CE9635ED887813B8BC9A3D</t>
  </si>
  <si>
    <t>deceptiveSimplicity</t>
  </si>
  <si>
    <t>9DC0A95DF2E286ACADF7BE03F44C374CD167263A</t>
  </si>
  <si>
    <t>ten06</t>
  </si>
  <si>
    <t>9DC4BD9B5DD4791DDBB6E2B4E92F84246095A2EA</t>
  </si>
  <si>
    <t>Heineken420</t>
  </si>
  <si>
    <t>9DC5380857BB6F2CECEFFA0F287008F2DC978B3D</t>
  </si>
  <si>
    <t>vultor</t>
  </si>
  <si>
    <t>9DC8B0282A8D3C45212167C454B503243BC93957</t>
  </si>
  <si>
    <t>akira</t>
  </si>
  <si>
    <t>9DCEDAADD1C3C21F87A4DDABC729B4E45C80BEFF</t>
  </si>
  <si>
    <t>Konfig9er</t>
  </si>
  <si>
    <t>9DDC4E73DFFA7BB15AAFF1D9D4E9AD5F68499C28</t>
  </si>
  <si>
    <t>PevWigVat9</t>
  </si>
  <si>
    <t>9DE8FDD2B426E1A475AA9EEF5F58043FD5EDFC31</t>
  </si>
  <si>
    <t>mj1</t>
  </si>
  <si>
    <t>9DF8FA27067495276F7DF954352060942BE3CEF7</t>
  </si>
  <si>
    <t>Falcon</t>
  </si>
  <si>
    <t>9E0058300401F6687EAE59F9FE82DB89230344C1</t>
  </si>
  <si>
    <t>hviv114</t>
  </si>
  <si>
    <t>9E0341F995ABD29E81C2AA2B25EF4A0B79005654</t>
  </si>
  <si>
    <t>Atlayo</t>
  </si>
  <si>
    <t>9E1ADE3EFAEFEC28902B1CB738717727F1E1EA0F</t>
  </si>
  <si>
    <t>electricdreams</t>
  </si>
  <si>
    <t>9E1E4F5B5F94812D02C4D18CB4086CE71CA5C614</t>
  </si>
  <si>
    <t>torpidsDEhetzner1</t>
  </si>
  <si>
    <t>9E2408BD8BADB9DBDED77E65261F2BBFC2150B62</t>
  </si>
  <si>
    <t>torpiiprot</t>
  </si>
  <si>
    <t>9E298B955B91D5CE2AEAEBC6CA9858676D091F93</t>
  </si>
  <si>
    <t>9E2D7C6981269404AA1970B53891701A20424EF8</t>
  </si>
  <si>
    <t>Quintex47</t>
  </si>
  <si>
    <t>9E2E26A54BBF20113244E725950E9991BA94B27D</t>
  </si>
  <si>
    <t>CheekyMonkey</t>
  </si>
  <si>
    <t>9E2E4EE08BE448E91E8AE7F27C486883BFA54E31</t>
  </si>
  <si>
    <t>notninja</t>
  </si>
  <si>
    <t>9E338AA1E6A0B8101A51016C263E01573CC6ADFE</t>
  </si>
  <si>
    <t>dentak4</t>
  </si>
  <si>
    <t>9E3845093ECDB1C46974540F45190A82E0738B3D</t>
  </si>
  <si>
    <t>cheik</t>
  </si>
  <si>
    <t>9E41448CE0DDE186CE05D2DED5F34428C99A8D70</t>
  </si>
  <si>
    <t>MaudSuicide</t>
  </si>
  <si>
    <t>9E433453D33F85B726AABAD043DDD00E171329C1</t>
  </si>
  <si>
    <t>9E49BEDDAC45B18FC0FA0B20496DE718ECD6A824</t>
  </si>
  <si>
    <t>TheBoss</t>
  </si>
  <si>
    <t>9E4CC64C4F94C359D43C5BA09094323FDBEFD975</t>
  </si>
  <si>
    <t>9E56EA2C1C0644FCBEF2EDCC90D29A1584AB056C</t>
  </si>
  <si>
    <t>torrelaymadavide</t>
  </si>
  <si>
    <t>9E5819144D74C5275F00F4AF085B4402F7805620</t>
  </si>
  <si>
    <t>BossNET1</t>
  </si>
  <si>
    <t>9E632BB63EE7DF6871EF7B9B19140318E8A594A6</t>
  </si>
  <si>
    <t>Hogwarts</t>
  </si>
  <si>
    <t>9E654F92F84908427A2EABFF43349BCC32838F1D</t>
  </si>
  <si>
    <t>Reichsfunkmast</t>
  </si>
  <si>
    <t>9E7C2C6DEDA3A90ED7D43527126AB67936FB038E</t>
  </si>
  <si>
    <t>Veil</t>
  </si>
  <si>
    <t>9E86F4C8931ACED278F9E1133EB196FDF9B82F80</t>
  </si>
  <si>
    <t>BISMARCK</t>
  </si>
  <si>
    <t>9E88C7C50DA0639424A641E143A600010898A114</t>
  </si>
  <si>
    <t>colagioia</t>
  </si>
  <si>
    <t>9E8E965082FFBA5FA5C6A390BA6413DF778A4996</t>
  </si>
  <si>
    <t>9E90F471BCFD9D74F426E1511280748BEC2B2FA7</t>
  </si>
  <si>
    <t>9E95C4B6EF1E0600BCCB499571BA8F1553DDE75B</t>
  </si>
  <si>
    <t>TravancoreParastoo</t>
  </si>
  <si>
    <t>9E9C5494B70738FE10311FA999872DA6EBE9938D</t>
  </si>
  <si>
    <t>lef42</t>
  </si>
  <si>
    <t>9E9FEF364587F1B6C5B503A2B10D32F4EC802CCF</t>
  </si>
  <si>
    <t>xocRelay1</t>
  </si>
  <si>
    <t>9EA4649400C7D35E20C734FA737CF615E925F1E4</t>
  </si>
  <si>
    <t>bos</t>
  </si>
  <si>
    <t>9EAD5B2D3DBD96DBC80DCE423B0C345E920A758D</t>
  </si>
  <si>
    <t>Digitalcourage3ip1</t>
  </si>
  <si>
    <t>9EAD75627B6E4A8568E9F710C1F5EA318E6FDF8E</t>
  </si>
  <si>
    <t>9EB3FD84065E5622A57EFEF14E41A01B5B99A022</t>
  </si>
  <si>
    <t>MCL3</t>
  </si>
  <si>
    <t>9EC5E097663862DF861A18C32B37C5F82284B27D</t>
  </si>
  <si>
    <t>Winter</t>
  </si>
  <si>
    <t>9ECE6637B36838FE43D0F1CC8B18823FFD876A32</t>
  </si>
  <si>
    <t>Alpha</t>
  </si>
  <si>
    <t>9ED95CB3C0CA42C81D338DC77814B37186478A63</t>
  </si>
  <si>
    <t>9EEAA02E338CDF5919F983F3245AA95A790B9B6C</t>
  </si>
  <si>
    <t>trainmaster</t>
  </si>
  <si>
    <t>9EEE676A7A78B70227B1999FD37D6158D0BC8DC9</t>
  </si>
  <si>
    <t>9F1566FF10B2C9422144733E36151970DDD74579</t>
  </si>
  <si>
    <t>arkbyte</t>
  </si>
  <si>
    <t>9F19251CEE17B1E05084898D164F0544CCB095DD</t>
  </si>
  <si>
    <t>MelbTorBox</t>
  </si>
  <si>
    <t>9F1FA6BA0C2033320D02B34BE069764F267411D9</t>
  </si>
  <si>
    <t>PonTor</t>
  </si>
  <si>
    <t>9F2856F6D2B89AD4EF6D5723FAB167DB5A53519A</t>
  </si>
  <si>
    <t>Quintex15</t>
  </si>
  <si>
    <t>9F29D0DD4AEB62E742BDAEEF2DFD3BDD76953403</t>
  </si>
  <si>
    <t>ViaSEfWgRFE</t>
  </si>
  <si>
    <t>9F29E1C0635E2205F52727D4308CB3EF895E938E</t>
  </si>
  <si>
    <t>openbsdnwiowa</t>
  </si>
  <si>
    <t>9F3451731CD6DB06CC53E6B20051FF88A4AC13F4</t>
  </si>
  <si>
    <t>killjoy4</t>
  </si>
  <si>
    <t>9F39A35DE591B2E8769E8AF2E0B811C4792B8ACD</t>
  </si>
  <si>
    <t>synfin</t>
  </si>
  <si>
    <t>9F472C23BD39BC3906ECC4B97AFDB425EE8579A1</t>
  </si>
  <si>
    <t>snarltorrelay</t>
  </si>
  <si>
    <t>9F5068310818ED7C70B0BC4087AB55CB12CB4377</t>
  </si>
  <si>
    <t>Doedel26</t>
  </si>
  <si>
    <t>9F5A15EA5814051B1ADF279413484FC22D31B312</t>
  </si>
  <si>
    <t>DKTOR008</t>
  </si>
  <si>
    <t>9F5FBDB84CBFAA37AEAB427046C595A978481B3D</t>
  </si>
  <si>
    <t>gsrv</t>
  </si>
  <si>
    <t>9F620460E6BCF31D03A82C0317BBC6D64C7C7564</t>
  </si>
  <si>
    <t>pvssv301</t>
  </si>
  <si>
    <t>9F748EB6836DA5C52E75FED7F8422FBA6A8B5F02</t>
  </si>
  <si>
    <t>kyu</t>
  </si>
  <si>
    <t>9F77FA9199F6863241A501FD990E6B71794CB352</t>
  </si>
  <si>
    <t>hlidka</t>
  </si>
  <si>
    <t>9F7D6E6420183C2B76D3CE99624EBC98A21A967E</t>
  </si>
  <si>
    <t>Nivrim</t>
  </si>
  <si>
    <t>9F95F042409E36FCF7986E445AE378E43FBEBE6A</t>
  </si>
  <si>
    <t>multisec1</t>
  </si>
  <si>
    <t>9FA32DE321C082EBA664BBFE1096A9B470A1C78E</t>
  </si>
  <si>
    <t>vcexit1</t>
  </si>
  <si>
    <t>9FA653748324D1C63DD0ED119680D90B324B49AC</t>
  </si>
  <si>
    <t>HiyokoTAMAIZUMI</t>
  </si>
  <si>
    <t>9FAAC5A940E1D6D210749F37CC285A362954C763</t>
  </si>
  <si>
    <t>cemutor</t>
  </si>
  <si>
    <t>9FB159383055FDDA01469F911A7765EBCFEE9A74</t>
  </si>
  <si>
    <t>koHRwByqwt</t>
  </si>
  <si>
    <t>9FB2A07867929EA404667247AEE9656F3DF72447</t>
  </si>
  <si>
    <t>devilinside</t>
  </si>
  <si>
    <t>9FBEB75E8BC142565F12CBBE078D63310236A334</t>
  </si>
  <si>
    <t>lindon</t>
  </si>
  <si>
    <t>9FCB18922023878A8A8E5EBE18760A8B683532BC</t>
  </si>
  <si>
    <t>dcSnS46GTAIAFKwfaU</t>
  </si>
  <si>
    <t>9FD2590995EFAD2DF2AEA7E3F3CBBD8946B14785</t>
  </si>
  <si>
    <t>VilenessFatso</t>
  </si>
  <si>
    <t>9FFF90A9B2D309FE8C16C9D0DA8A5BDE77BB3E82</t>
  </si>
  <si>
    <t>BidiBulle</t>
  </si>
  <si>
    <t>A01DE47D33833563872DF8A036DA5838AD5BE188</t>
  </si>
  <si>
    <t>A02C47A76FF63D2E3B6278BD5696412238FDC088</t>
  </si>
  <si>
    <t>kinky</t>
  </si>
  <si>
    <t>A03962F16E16867483A7C2C74F744F0D2B87363D</t>
  </si>
  <si>
    <t>SpinnerDolphin2</t>
  </si>
  <si>
    <t>A03F77FC7BC549CF2A2909D5AB5EAB03F81B3100</t>
  </si>
  <si>
    <t>14OfJuly</t>
  </si>
  <si>
    <t>A0639496103E4F0C721E4CD31BD22CC9EF94C4CE</t>
  </si>
  <si>
    <t>titow</t>
  </si>
  <si>
    <t>A063CA7A86A67E71BF645BE095AA79BF44A8603C</t>
  </si>
  <si>
    <t>open4medetorrelay</t>
  </si>
  <si>
    <t>A066E7983758C7CC0097E16ACF4F7B71BAFA44E9</t>
  </si>
  <si>
    <t>vlado</t>
  </si>
  <si>
    <t>A081B2608B4D16187D1B1018CFD1CB8C84A232B0</t>
  </si>
  <si>
    <t>A09D20D85D0AA29C47C90ABEAFDB6B7A4BF7FD07</t>
  </si>
  <si>
    <t>DerpyHooves</t>
  </si>
  <si>
    <t>A09F25142569A899C2A5ACB3E1E9FA7E1CFCE4C2</t>
  </si>
  <si>
    <t>amisraelchai</t>
  </si>
  <si>
    <t>A0A54ADE15818101C1B097FEAFB766F855D69684</t>
  </si>
  <si>
    <t>oncemorewithfeeling</t>
  </si>
  <si>
    <t>A0A78C62B5D1C751CE511F1A8738E05581C1A9D1</t>
  </si>
  <si>
    <t>A0B0820918307B0906A16E25751D35B8D9AFD3FE</t>
  </si>
  <si>
    <t>A0CD176874F086EEDB4C77F8DB4B76DA092604DC</t>
  </si>
  <si>
    <t>bitmasked</t>
  </si>
  <si>
    <t>A0CEDD75762664EB25EBDE711749A551CAF6CBD7</t>
  </si>
  <si>
    <t>derfette</t>
  </si>
  <si>
    <t>A0D074E05B8AF09D1605AA97E14DF5C23832EBFC</t>
  </si>
  <si>
    <t>gerty</t>
  </si>
  <si>
    <t>A0D1AFAD4A121E8DD5E80573464B1CED36B1D125</t>
  </si>
  <si>
    <t>atomized</t>
  </si>
  <si>
    <t>A0D28B45BCF1799F56E5D245DE6469C10D1F4C25</t>
  </si>
  <si>
    <t>basajaun</t>
  </si>
  <si>
    <t>A0DB820FEC87C0405F7BF05DEE5E4ADED2BB9904</t>
  </si>
  <si>
    <t>QuintexAirVPN29</t>
  </si>
  <si>
    <t>A0DFB31231C718829FA18EAB4D0CD51DEDBAE08C</t>
  </si>
  <si>
    <t>isprjr0</t>
  </si>
  <si>
    <t>A0E3D30A660DB70CA0B6D081BA54D094DED6F28D</t>
  </si>
  <si>
    <t>torro</t>
  </si>
  <si>
    <t>A0ECF41498288C3BFA33005B7C92BC791B06AB77</t>
  </si>
  <si>
    <t>erosi</t>
  </si>
  <si>
    <t>A0F06C2FADF88D3A39AA3072B406F09D7095AC9E</t>
  </si>
  <si>
    <t>Dhalgren</t>
  </si>
  <si>
    <t>A0F39D32028CEC7F35419E9570401DE15B1B4564</t>
  </si>
  <si>
    <t>pldtor</t>
  </si>
  <si>
    <t>A0F59999AC612315805D50A3E49FC47B601B8D30</t>
  </si>
  <si>
    <t>terrance</t>
  </si>
  <si>
    <t>A10C4F666D27364036B562823E5830BC448E046A</t>
  </si>
  <si>
    <t>DFRI1</t>
  </si>
  <si>
    <t>A118E54E114FA8DD886FD2BBF118FA47BC23934B</t>
  </si>
  <si>
    <t>DimanNe</t>
  </si>
  <si>
    <t>A13281DBD8F8E484E95DD273B3EE7FC14C1B0A7A</t>
  </si>
  <si>
    <t>Desperado</t>
  </si>
  <si>
    <t>A1521AC3867E9ED1EF0702B9F817160056E1E4EE</t>
  </si>
  <si>
    <t>RouteOfAges</t>
  </si>
  <si>
    <t>A159FBFFAB9599200E205FFBF06D87CA5119370B</t>
  </si>
  <si>
    <t>A15E8C3339595AB7C0E937F1DBB59FACAFFA974A</t>
  </si>
  <si>
    <t>rishi</t>
  </si>
  <si>
    <t>A163CB26FB04D3C7A2E74D9DE4332AFA36A4CFA0</t>
  </si>
  <si>
    <t>Beer</t>
  </si>
  <si>
    <t>A1699AF5D7E0294E45D42FFA697F762BA26340E9</t>
  </si>
  <si>
    <t>otto</t>
  </si>
  <si>
    <t>A16A088B13FE47D06B32FD23214295945B1C5822</t>
  </si>
  <si>
    <t>Tor4eghaineebe</t>
  </si>
  <si>
    <t>A16D5258471327DC3F2FFBBE97113F895901F038</t>
  </si>
  <si>
    <t>dwr001</t>
  </si>
  <si>
    <t>A1732B9CC6F2FB9F58A2E15D76513197C8166168</t>
  </si>
  <si>
    <t>A179864C657EBBF86E5F65D5D89A118FBD8121A6</t>
  </si>
  <si>
    <t>elhoyo</t>
  </si>
  <si>
    <t>A1820024DF2799A21D80EFB0D9AB7B94860DA004</t>
  </si>
  <si>
    <t>second</t>
  </si>
  <si>
    <t>A189B02DF1C5DFAD1028342D1942EDEA5FD6772D</t>
  </si>
  <si>
    <t>A18BF818557BD6C8A3546B157B7800B5F24A79A7</t>
  </si>
  <si>
    <t>showpen</t>
  </si>
  <si>
    <t>A18CFB483251934E81333C5A43CE235EAC9A4E84</t>
  </si>
  <si>
    <t>elSanto</t>
  </si>
  <si>
    <t>A193BCD95942DCD2541835B63E5CE1710788E485</t>
  </si>
  <si>
    <t>unnamed42</t>
  </si>
  <si>
    <t>A1A01D1B3353F3CFB065E9CBA113AEEB948DF8E1</t>
  </si>
  <si>
    <t>monoculus</t>
  </si>
  <si>
    <t>A1B16EA72C5DF23346B3816581A30937B5EAFC93</t>
  </si>
  <si>
    <t>camouflage</t>
  </si>
  <si>
    <t>A1B2E32E426F700D37DFF14228E1B957A22CF0A4</t>
  </si>
  <si>
    <t>omue</t>
  </si>
  <si>
    <t>A1B79F93E2AAE94189DE39B3A770CE8AA759A467</t>
  </si>
  <si>
    <t>ipjungle</t>
  </si>
  <si>
    <t>A1B7C1F83E5DA4376FD2E1DBA7AC28A71AB332AD</t>
  </si>
  <si>
    <t>arnall</t>
  </si>
  <si>
    <t>A1CACB4C34FBD0EEAB97C99AC8DB34AA4A3B5509</t>
  </si>
  <si>
    <t>northwind01</t>
  </si>
  <si>
    <t>A20CB2416BDECC60B681FEE20113361DB7DDE5DB</t>
  </si>
  <si>
    <t>kbtr6lv</t>
  </si>
  <si>
    <t>A212DA5DAF940D8CA63064926A1B0FF035DDCE02</t>
  </si>
  <si>
    <t>ak3812</t>
  </si>
  <si>
    <t>A22B1C2EF2255987F8AB8AA0B1A8E23F5023EEB8</t>
  </si>
  <si>
    <t>Init6TorRelay</t>
  </si>
  <si>
    <t>A22F43DE2A522C0D0EA5ECADFD8082FBB4739FE3</t>
  </si>
  <si>
    <t>ttnode</t>
  </si>
  <si>
    <t>A233FE961B420B62217D5D34A999ACB81F928E5F</t>
  </si>
  <si>
    <t>A2347BEE376790CF67499807AFAD34B28D92D07E</t>
  </si>
  <si>
    <t>A23FCC3FD32C3DAFFE03C77E6961B930E3DFC027</t>
  </si>
  <si>
    <t>torrible</t>
  </si>
  <si>
    <t>A243E7C4C6B7EE8D6BE2F41409CDC37F36D546FA</t>
  </si>
  <si>
    <t>A2534EF23390CAE079B1586F0FDF9CE11F556062</t>
  </si>
  <si>
    <t>iVPN</t>
  </si>
  <si>
    <t>A2547D13A3659ECF23AF8B9456B2E277110BF136</t>
  </si>
  <si>
    <t>tyng</t>
  </si>
  <si>
    <t>A25F6BDE6E5E45555E2FCCC4F50460A65544D61F</t>
  </si>
  <si>
    <t>LawyersGunsAndMoney</t>
  </si>
  <si>
    <t>A27FF12C383AF4D458BD6453AE77E2626874B51F</t>
  </si>
  <si>
    <t>trixi</t>
  </si>
  <si>
    <t>A28A945E2F69AAFE813F47EF7721C9FFA2889637</t>
  </si>
  <si>
    <t>blackfleshcraft</t>
  </si>
  <si>
    <t>A29D2A78A8A954819E220CEFBEBCE95D2FCFA54D</t>
  </si>
  <si>
    <t>RoteServerPaul</t>
  </si>
  <si>
    <t>A2A6616723B511D8E068BB71705191763191F6B2</t>
  </si>
  <si>
    <t>otheontelth</t>
  </si>
  <si>
    <t>A2C79A7B6BBE2C6300CCB82B7BFF25832D8DA4ED</t>
  </si>
  <si>
    <t>tisiphone</t>
  </si>
  <si>
    <t>A2C7B1359CCBC92A834C681453C17E5DEB605963</t>
  </si>
  <si>
    <t>ndbizon</t>
  </si>
  <si>
    <t>A2C91170A56B535F273E7D2DE9CBF092F9FD3737</t>
  </si>
  <si>
    <t>IDOTOR</t>
  </si>
  <si>
    <t>A2DB293FFC5A76A718863BF1AEDBC8DFB1CB1097</t>
  </si>
  <si>
    <t>RSFPressFreedom</t>
  </si>
  <si>
    <t>A2E6BB5C391CD46B38C55B4329C35304540771F1</t>
  </si>
  <si>
    <t>BeastieJoy62</t>
  </si>
  <si>
    <t>A2EC67A58761083B5A4A3973001FC2BD4817B14B</t>
  </si>
  <si>
    <t>A3179917A0E5AF7E711513564BD6022E9A1296FE</t>
  </si>
  <si>
    <t>n0v3mbr</t>
  </si>
  <si>
    <t>A322931917EF1659E167D978D8DB0D9F667063A5</t>
  </si>
  <si>
    <t>wsod2</t>
  </si>
  <si>
    <t>A328719A41BD79669EF0A58439483A8E2D6DBD41</t>
  </si>
  <si>
    <t>Torponche2</t>
  </si>
  <si>
    <t>A33113561F8CF8BB2E2E8B5560EEA9D5240347DD</t>
  </si>
  <si>
    <t>SBUCEWITWorksDev</t>
  </si>
  <si>
    <t>A33E8938B2D2C0D118A5AE95A139D8E53697AC38</t>
  </si>
  <si>
    <t>bigbrother23470</t>
  </si>
  <si>
    <t>A3407CC403CF39DFA40ED9E1D14A8B54431F6104</t>
  </si>
  <si>
    <t>TorVXNDbhs1</t>
  </si>
  <si>
    <t>A340E2B5D51AB5B7253C66DFD47AB90C32D7E42E</t>
  </si>
  <si>
    <t>mammuthus</t>
  </si>
  <si>
    <t>A350314C24A2A5B7CE0A91707B7E359495DCECA0</t>
  </si>
  <si>
    <t>paruchu</t>
  </si>
  <si>
    <t>A36A198D2E091C99829CAA889F063AC956769317</t>
  </si>
  <si>
    <t>A36B8FCFA3070560653B26C01C64887B9DC00020</t>
  </si>
  <si>
    <t>Tabasco</t>
  </si>
  <si>
    <t>A394591E880EB3610E09D240AB63988491844FB6</t>
  </si>
  <si>
    <t>sighif1relay1</t>
  </si>
  <si>
    <t>A39E63BF03742663C3945E774C71AD3B6DB935C5</t>
  </si>
  <si>
    <t>sartre</t>
  </si>
  <si>
    <t>A3A2FD4B347E27B21EE508A679CFFD53CE25CD64</t>
  </si>
  <si>
    <t>mine</t>
  </si>
  <si>
    <t>A3A6D9D7DBED00F7E6508B55D3449FF6B6C5DF90</t>
  </si>
  <si>
    <t>Gaugor</t>
  </si>
  <si>
    <t>A3A8B285F4267150E220408AB5390E59EA2EE0A0</t>
  </si>
  <si>
    <t>Aragorn</t>
  </si>
  <si>
    <t>A3B110E35CFC250DA9F4045A2A76E011424D22D7</t>
  </si>
  <si>
    <t>andrethemac</t>
  </si>
  <si>
    <t>A3CB2E3D24A1688DC7213988B1BE9321B62AAD8C</t>
  </si>
  <si>
    <t>Deadwing</t>
  </si>
  <si>
    <t>A3E35D01BB0ADED6FF42040E74CF849CE3980D8B</t>
  </si>
  <si>
    <t>A3E7A4395E7C1F30692018E4FB0980B103E38488</t>
  </si>
  <si>
    <t>VCVLPQ01SRV04</t>
  </si>
  <si>
    <t>A401E765D8B24057C3D91109D3C3E8D9E4B8BEAE</t>
  </si>
  <si>
    <t>ClydeboyReimer</t>
  </si>
  <si>
    <t>A40B9EF196B222B713B30BF78D39827A74167EC2</t>
  </si>
  <si>
    <t>ApuTheEmu</t>
  </si>
  <si>
    <t>A40E1C039224FA8072C7C84F729236FD738C69DA</t>
  </si>
  <si>
    <t>ThomasBernhardsHose</t>
  </si>
  <si>
    <t>A419D281CD071B5B255A71F4577B58CE2D82E406</t>
  </si>
  <si>
    <t>A41F92C092C938B036E089F2DE6AFF6D8D5BD765</t>
  </si>
  <si>
    <t>A43DC17F5C1F805203506A0C22D4A9786AA9A0F5</t>
  </si>
  <si>
    <t>Lavahost</t>
  </si>
  <si>
    <t>A4423215FEE0C280C3AECDC2394A516BD55FDDFA</t>
  </si>
  <si>
    <t>VM023</t>
  </si>
  <si>
    <t>A44AE029015BA6FE0E9B90075C55617E0CD1E22B</t>
  </si>
  <si>
    <t>kramse2</t>
  </si>
  <si>
    <t>A44B9C13D2425628BD7CC8C29A0E5A6A97FAAACB</t>
  </si>
  <si>
    <t>XYZ</t>
  </si>
  <si>
    <t>A460B863840E66B5A06793C064AA4E828612CA69</t>
  </si>
  <si>
    <t>A466174AC4677869D6A2606BE01BF284279394CB</t>
  </si>
  <si>
    <t>nofun</t>
  </si>
  <si>
    <t>A478E421F83194C114F41E94F95999672AED51FE</t>
  </si>
  <si>
    <t>DFRI4</t>
  </si>
  <si>
    <t>A47AD4BCD488D28FF47A8B5702534B6D962BF06F</t>
  </si>
  <si>
    <t>A48CF0FD158941F090DF6AC8C3C59F569082EF61</t>
  </si>
  <si>
    <t>suszie</t>
  </si>
  <si>
    <t>A48CF9B19E4E8AC4BD7784DBDEA6B0EF0490DA32</t>
  </si>
  <si>
    <t>SPFCFutebol</t>
  </si>
  <si>
    <t>A494BD4126B7F1887C305D07DB24066850EAEEED</t>
  </si>
  <si>
    <t>torrelay3</t>
  </si>
  <si>
    <t>A495B6FB99FB848684BDF281279C8D4F7FCD30FA</t>
  </si>
  <si>
    <t>Lalael</t>
  </si>
  <si>
    <t>A49A0ACF7D45C1A70CCD08F3B69322BB6B1AA7E9</t>
  </si>
  <si>
    <t>bennobaksteen</t>
  </si>
  <si>
    <t>A4A25EDAB880FF4200F4C21316F3B9E072C9F466</t>
  </si>
  <si>
    <t>plan9rijk</t>
  </si>
  <si>
    <t>A4A393FEF48640961AACE92D041934B55348CEF9</t>
  </si>
  <si>
    <t>Quintex44</t>
  </si>
  <si>
    <t>A4A56A620EFA5334890338F7610BA391526A0D69</t>
  </si>
  <si>
    <t>A4C98CEA3F34E05299417E9F885A642C88EF6029</t>
  </si>
  <si>
    <t>jaures2</t>
  </si>
  <si>
    <t>A4E120350425BAD920307FFA74440F95D0172302</t>
  </si>
  <si>
    <t>antongervase</t>
  </si>
  <si>
    <t>A4E7318199A347B70E85B4C8581E608CAEDAD8AC</t>
  </si>
  <si>
    <t>A4E74410D83705EEFF24BC265DE2B2FF39BDA56E</t>
  </si>
  <si>
    <t>torototela</t>
  </si>
  <si>
    <t>A4E94F4095C81EAF30FC5049D941CB72073C3CFA</t>
  </si>
  <si>
    <t>A4EE96CAA2689DD13DD74127A585B45ECBECF73E</t>
  </si>
  <si>
    <t>Venom13</t>
  </si>
  <si>
    <t>A4FE021A8B4C4E3CB8851CFC3E0164DEDD0B4AA0</t>
  </si>
  <si>
    <t>bisindia</t>
  </si>
  <si>
    <t>A50F575CED2F7BB073F38D642D6EE6F3E335D9A2</t>
  </si>
  <si>
    <t>ARCSTOR</t>
  </si>
  <si>
    <t>A513E022356B9D687A4C80DEA41E0F081A1785D7</t>
  </si>
  <si>
    <t>BrutalesArschloch</t>
  </si>
  <si>
    <t>A52EAE38C70A77BB7E564FD6C6C7DF688097AED7</t>
  </si>
  <si>
    <t>grhtorguido</t>
  </si>
  <si>
    <t>A53569CB333E9895A44954700CC07D2135801518</t>
  </si>
  <si>
    <t>BienwaldKA02</t>
  </si>
  <si>
    <t>A53C46F5B157DD83366D45A8E99A244934A14C46</t>
  </si>
  <si>
    <t>csailmitexit</t>
  </si>
  <si>
    <t>A54A6E7D457CB5E0CA898FC19AAD552301B70B08</t>
  </si>
  <si>
    <t>configChanger</t>
  </si>
  <si>
    <t>A557ABE11E1448B599B675D9D86D62AE108A8EFC</t>
  </si>
  <si>
    <t>Mirage</t>
  </si>
  <si>
    <t>A5593BEC420AAE6187A7E5B6BA286AC128A14839</t>
  </si>
  <si>
    <t>michelangelo</t>
  </si>
  <si>
    <t>A571351082A9E04F14A0A3DF27E0637231D57B84</t>
  </si>
  <si>
    <t>torfa</t>
  </si>
  <si>
    <t>A57B5B85662E26BAD7BE368111D73D9ECC3F4B03</t>
  </si>
  <si>
    <t>HowDoYuDoFellowKids</t>
  </si>
  <si>
    <t>A57C2309AC0D4070D5731DDA376AE2F8FC47F52D</t>
  </si>
  <si>
    <t>bibimagic</t>
  </si>
  <si>
    <t>A5831AB5C289707A179802A7923B3535C812069E</t>
  </si>
  <si>
    <t>IbShoit2hanuDa</t>
  </si>
  <si>
    <t>A58419B7E3386E64B351084C6D1AD65D6F6492A7</t>
  </si>
  <si>
    <t>afriendoftor</t>
  </si>
  <si>
    <t>A5866E3505E93D2D0BF391D1FA28931527989827</t>
  </si>
  <si>
    <t>A58C197826232FEECCE24B6897C9970BD823A59B</t>
  </si>
  <si>
    <t>rortor1</t>
  </si>
  <si>
    <t>A591657CC7FECC795ED43FE3EF22290E533BBB2D</t>
  </si>
  <si>
    <t>lptr02ORFzF4Zq</t>
  </si>
  <si>
    <t>A5945077E0D35729F8E2920A54BE12A0058B403E</t>
  </si>
  <si>
    <t>radia5</t>
  </si>
  <si>
    <t>A59EF8671FDE5D024F7968069565AA982C582A27</t>
  </si>
  <si>
    <t>xplode2</t>
  </si>
  <si>
    <t>A5A5267FCAB6DB24B49F770574DAFA736D340212</t>
  </si>
  <si>
    <t>afdideditheconfig</t>
  </si>
  <si>
    <t>A5B1D731F6A9AFB8910380513C8C502EA6BC3190</t>
  </si>
  <si>
    <t>erosa</t>
  </si>
  <si>
    <t>A5B93F8313132071E1E654EBCCBFE9F1F073D98F</t>
  </si>
  <si>
    <t>Ceedfoptoa</t>
  </si>
  <si>
    <t>A5C6D2EBCCA77D0B09364DD6B75FEC817AF977FA</t>
  </si>
  <si>
    <t>ConradsOVHRelay01</t>
  </si>
  <si>
    <t>A5E9B7EA358820FC32DD36D03CD50249764F1140</t>
  </si>
  <si>
    <t>polytone</t>
  </si>
  <si>
    <t>A5F1656F4D2374BB9F85E6B6F143D2C9F22D6A7F</t>
  </si>
  <si>
    <t>ImOHelping</t>
  </si>
  <si>
    <t>A60202D476A260F5BD9551E87980594814A9DCA8</t>
  </si>
  <si>
    <t>A604086EAE838774F809811925A223DCFDBB1D17</t>
  </si>
  <si>
    <t>plan9rain</t>
  </si>
  <si>
    <t>A60AA08DBBF2D7ED222F86DBBC20E234F57E037A</t>
  </si>
  <si>
    <t>InterGalactic</t>
  </si>
  <si>
    <t>A60AFA6FFB2EEB8E4A4C531FBA6A78AF586AACB7</t>
  </si>
  <si>
    <t>adlon</t>
  </si>
  <si>
    <t>A61B56A50D13DC29DBB23C6A033FA3F0C57420CF</t>
  </si>
  <si>
    <t>Elias</t>
  </si>
  <si>
    <t>A61C59B215103951010B8D96465E8EB5757C09FA</t>
  </si>
  <si>
    <t>A6277ACC55DB0A488F615B9672427E0DD1B4F87C</t>
  </si>
  <si>
    <t>TheCube</t>
  </si>
  <si>
    <t>A6443E49306288C7DAE9B8466568F08DA5BD58D4</t>
  </si>
  <si>
    <t>A6527E2B7A32D02B9A5474FF1279B83C62A87814</t>
  </si>
  <si>
    <t>netcup</t>
  </si>
  <si>
    <t>A65E1523F313405BB60E4AA136A69EFA504C4F60</t>
  </si>
  <si>
    <t>pym</t>
  </si>
  <si>
    <t>A669DBFBE7786308A49A6B2E5166094EBD42113D</t>
  </si>
  <si>
    <t>A66C8F53591587F2C9091D08369DC5A5D89E5E32</t>
  </si>
  <si>
    <t>dobbstown</t>
  </si>
  <si>
    <t>A67B76DF464B4954250A07DE1F85FE584618E800</t>
  </si>
  <si>
    <t>StolenNodeNick</t>
  </si>
  <si>
    <t>A687138C2CF38374E5727DD4934B7CB0FC8B86D7</t>
  </si>
  <si>
    <t>mjay42</t>
  </si>
  <si>
    <t>A690C6AA8102C027D297AF3401BFE16918CCF7A6</t>
  </si>
  <si>
    <t>h3rmi</t>
  </si>
  <si>
    <t>A69221A7EC7498D2F88A0FB795261013FA36CAAE</t>
  </si>
  <si>
    <t>Truie</t>
  </si>
  <si>
    <t>A69869E55C0A877D7C9A74998C65890B2C722729</t>
  </si>
  <si>
    <t>dextrose17ellipsix</t>
  </si>
  <si>
    <t>A69913B104BCED089B1E5BEF4E5909497F53D20F</t>
  </si>
  <si>
    <t>A6A101E8DD8FB8CAF6E957EE109D84CDE7F84E8D</t>
  </si>
  <si>
    <t>EirensPortal1</t>
  </si>
  <si>
    <t>A6AA94B4007A0E2919B2DA8ECF2CFA3CA1761A13</t>
  </si>
  <si>
    <t>dc6jgk6</t>
  </si>
  <si>
    <t>A6B0521C4C1FB91FB66398AAD523AD773E82E77E</t>
  </si>
  <si>
    <t>apx2</t>
  </si>
  <si>
    <t>A6BBD33695A4E3C4545BA370605A4DCD87D98BEE</t>
  </si>
  <si>
    <t>ATLANTIS</t>
  </si>
  <si>
    <t>A6D66E29C09EB0B216D639485011BBA32A49351F</t>
  </si>
  <si>
    <t>Preece02</t>
  </si>
  <si>
    <t>A6EDA578BA3CA94AB207841DBD468B0FF991643B</t>
  </si>
  <si>
    <t>FalkensteinTor01</t>
  </si>
  <si>
    <t>A6F1CC241F47C1EB0422DAEBB0107C4B9FF0B3AD</t>
  </si>
  <si>
    <t>bananavillage</t>
  </si>
  <si>
    <t>A6F58010D5A9FD323AB0928462C6AF6FC4FF8724</t>
  </si>
  <si>
    <t>AutonomousAction</t>
  </si>
  <si>
    <t>A6F867C4F4D45FD620FF64933F88DE9AEEE3EEFF</t>
  </si>
  <si>
    <t>A6FF1827AF1BEF146FC6933A44DF7B7330D7CF17</t>
  </si>
  <si>
    <t>A704E25D7FE0B85BD4E1EEE9193FF3F04E060D01</t>
  </si>
  <si>
    <t>DKTOR006</t>
  </si>
  <si>
    <t>A706DE7DBFD100BBF8DE38728CBC2A552A2D1F60</t>
  </si>
  <si>
    <t>Torroo</t>
  </si>
  <si>
    <t>A70AD5EDD579E3BA42DC0B7351E49CE73F3609DC</t>
  </si>
  <si>
    <t>witchingdream</t>
  </si>
  <si>
    <t>A70BBBC5E677FC133BEAC2E46856F41A71D77947</t>
  </si>
  <si>
    <t>alfie7immer</t>
  </si>
  <si>
    <t>A745CC847820D7D31A86D72609742D4DAB58C5EB</t>
  </si>
  <si>
    <t>mammut4</t>
  </si>
  <si>
    <t>A74E40C37958D1BBAB36C2E0D78216F823E24D0B</t>
  </si>
  <si>
    <t>freedom42</t>
  </si>
  <si>
    <t>A766BF5C5AF7F897D81BD98797B17B1E8C014650</t>
  </si>
  <si>
    <t>Hydra3</t>
  </si>
  <si>
    <t>A767486C30DD684929ED941169862E06F1EF8C70</t>
  </si>
  <si>
    <t>A772AEB7D39CD578583CF0DDA708B252AB6EA048</t>
  </si>
  <si>
    <t>finn</t>
  </si>
  <si>
    <t>A77320AAD2A91A47BF64E1EC3F6A5DA524D139DA</t>
  </si>
  <si>
    <t>vladv</t>
  </si>
  <si>
    <t>A773391AC577D6BB8230868F2E0EEE8EE2242D9D</t>
  </si>
  <si>
    <t>Broomhilde</t>
  </si>
  <si>
    <t>A77F16A6B3131EADB5D51DE2F8D0914F702AD357</t>
  </si>
  <si>
    <t>doboz</t>
  </si>
  <si>
    <t>A78749758E80EE1A07689F56E59195B3A32EB106</t>
  </si>
  <si>
    <t>bansagi</t>
  </si>
  <si>
    <t>A789A48FCB27836A9652C666F940545610344723</t>
  </si>
  <si>
    <t>HefeweizeIstGut</t>
  </si>
  <si>
    <t>A796D4EB5C575FFB1104624891CC29E573A65266</t>
  </si>
  <si>
    <t>northwind</t>
  </si>
  <si>
    <t>A799FDF5FF13D1F655D153A6BA869ECD43F5D70B</t>
  </si>
  <si>
    <t>Beppo</t>
  </si>
  <si>
    <t>A7A1B7D164170D500731A9A16CAB15B35F5DE993</t>
  </si>
  <si>
    <t>A7A9F4B9D4157F0F4AB96AF83F3F188B7E685539</t>
  </si>
  <si>
    <t>NewYorkInternet0</t>
  </si>
  <si>
    <t>A7AF72E923EEEA90F204E1086A08D261B6FA1D14</t>
  </si>
  <si>
    <t>Ahtna</t>
  </si>
  <si>
    <t>A7B7E87499F74C7A04181BE9693345A75DE91E3A</t>
  </si>
  <si>
    <t>i0seed</t>
  </si>
  <si>
    <t>A7BC1C042100C59E83B70EB1549F02CF884735E7</t>
  </si>
  <si>
    <t>klandikecat5</t>
  </si>
  <si>
    <t>A7BD5A4AC41551A66735DB5AF0F27C7DB5B7FAE3</t>
  </si>
  <si>
    <t>emilitor</t>
  </si>
  <si>
    <t>A7C5FE36BE8ED7D5AFACE37800826C92A71C83F1</t>
  </si>
  <si>
    <t>KAMIKAZE</t>
  </si>
  <si>
    <t>A7C7EB2A0DFB2E3FFFC12B7756707433DD550F9E</t>
  </si>
  <si>
    <t>CalyxInstitute13</t>
  </si>
  <si>
    <t>A7C7FD510B20BC8BE8F2A1D911364E1A23FBD09F</t>
  </si>
  <si>
    <t>tor2andersio</t>
  </si>
  <si>
    <t>A7CC3E2776A344986ABF3A8911031E9702E6155C</t>
  </si>
  <si>
    <t>MarySomerville</t>
  </si>
  <si>
    <t>A7D17597A67F0AD64EE1F3A414A0ADCA00801747</t>
  </si>
  <si>
    <t>Ted</t>
  </si>
  <si>
    <t>A7E6640FEC85C9B04FB778A51CB999E35A29531E</t>
  </si>
  <si>
    <t>tomsrelay</t>
  </si>
  <si>
    <t>A7F701452FA1B11E3AAF54730073C617F84891FD</t>
  </si>
  <si>
    <t>ninostor</t>
  </si>
  <si>
    <t>A7F80AB7E04C0004E8DE0A0037F8ED54292458BF</t>
  </si>
  <si>
    <t>WooptThereItIs</t>
  </si>
  <si>
    <t>A80191C63107A9F39DDD14FA922CF71D12DD960E</t>
  </si>
  <si>
    <t>superidatmynode2</t>
  </si>
  <si>
    <t>A8041FAA79889583B64954CBA17B0DC3E7D8BFA7</t>
  </si>
  <si>
    <t>stalker</t>
  </si>
  <si>
    <t>A807254E0EC8F6F5569BC98EC06DC4E9514BE6B2</t>
  </si>
  <si>
    <t>oneeba</t>
  </si>
  <si>
    <t>A810FF1E5C7983D43B3517506479274B5DA5AC73</t>
  </si>
  <si>
    <t>huebing</t>
  </si>
  <si>
    <t>A82C394BB7CC5CB967DEFE1F090B794B16663B2B</t>
  </si>
  <si>
    <t>Hagymacsinta</t>
  </si>
  <si>
    <t>A853B76224569BDEFF49BF35EE3AF8B0B4607698</t>
  </si>
  <si>
    <t>gongoing</t>
  </si>
  <si>
    <t>A853BA9862837B5FC8E4FF784829DB3BE6F53A75</t>
  </si>
  <si>
    <t>dc6jgk12</t>
  </si>
  <si>
    <t>A8553B11E6282F2D22F6B054743ADBCDE604806B</t>
  </si>
  <si>
    <t>layer1700</t>
  </si>
  <si>
    <t>A88C2470D5ADF7B3F7A0AB52CE3E7F89669E8607</t>
  </si>
  <si>
    <t>gregorystyle</t>
  </si>
  <si>
    <t>A8A46E5FF7B928303BCF158112CF7E8EDBB278C1</t>
  </si>
  <si>
    <t>iridium</t>
  </si>
  <si>
    <t>A8A98A7BA227B2DBE880C6A169D05E7309D5C208</t>
  </si>
  <si>
    <t>A8B996E1BF0E1563A166E475512E1AB59CFC2AF6</t>
  </si>
  <si>
    <t>ivanushkatorserver</t>
  </si>
  <si>
    <t>A8BFE1E65C6DC3C7A50F8DFA0BF57F0A118144A5</t>
  </si>
  <si>
    <t>HappyJap</t>
  </si>
  <si>
    <t>A8C15E5F5114656B031435EBAD3D76258BAF8D17</t>
  </si>
  <si>
    <t>agschaid</t>
  </si>
  <si>
    <t>A8C4B84E9A19295DFABD38D30BA21A65E478A8E0</t>
  </si>
  <si>
    <t>BelarusFreedom</t>
  </si>
  <si>
    <t>A8C7EFCA3C12AAF37350000E40D94AC13F9F4F63</t>
  </si>
  <si>
    <t>A8C83FBDBD1CCC288B2AD92665DB82171D932CD2</t>
  </si>
  <si>
    <t>tiger</t>
  </si>
  <si>
    <t>A8E0C845B2AB70FDC957879460FAF9EE50CB781C</t>
  </si>
  <si>
    <t>Dominator</t>
  </si>
  <si>
    <t>A8EA2EBB29B0BA4472F26A04A342967FF06CC104</t>
  </si>
  <si>
    <t>whitepearl</t>
  </si>
  <si>
    <t>A90506C7024AB04CBEB4DF655C55399B0F1E15E5</t>
  </si>
  <si>
    <t>hole</t>
  </si>
  <si>
    <t>A9351E1FEF688AAC9351EEDBEECF575C62A34090</t>
  </si>
  <si>
    <t>PoldiTor</t>
  </si>
  <si>
    <t>A9406A006D6E7B5DA30F2C6D4E42A338B5E340B2</t>
  </si>
  <si>
    <t>niij03</t>
  </si>
  <si>
    <t>A96B386635FD784DF705D6BA965716A99FC72B36</t>
  </si>
  <si>
    <t>3gr356</t>
  </si>
  <si>
    <t>A97D2E63EC9FE3AC7D2098AB16438C3807ADF700</t>
  </si>
  <si>
    <t>DankTorRelay</t>
  </si>
  <si>
    <t>A98ADD972045D3CCAEE65C788C3F175BAEA3E324</t>
  </si>
  <si>
    <t>2Contribute</t>
  </si>
  <si>
    <t>A98F492F6531AE3A068DD35395CA9F5BE8F0355C</t>
  </si>
  <si>
    <t>bolar</t>
  </si>
  <si>
    <t>A9951393A7DDE776ADC77EA5F51F02B15D1FD50F</t>
  </si>
  <si>
    <t>A99A50ACFF6BCEE02B47E3FAEDF8953587A85EFE</t>
  </si>
  <si>
    <t>FlashBear</t>
  </si>
  <si>
    <t>A9A308A5FFEE7552E97714DBC1A44B055D85DE92</t>
  </si>
  <si>
    <t>A9A4213EA3D707857368C683F2208C83B8755D8A</t>
  </si>
  <si>
    <t>u698id1147</t>
  </si>
  <si>
    <t>A9C77FA4056378A98B25E86E989BF8324287ABA3</t>
  </si>
  <si>
    <t>BillyBones</t>
  </si>
  <si>
    <t>A9D9D65C7D53472FF72D723B4A3D6CB758B0354C</t>
  </si>
  <si>
    <t>Amanita</t>
  </si>
  <si>
    <t>A9DCB05B08F2BB3885FC89D41DBA6BFB15079139</t>
  </si>
  <si>
    <t>torwtor</t>
  </si>
  <si>
    <t>A9EA57CB0ACD49008499096712A2EEBCB7AA78FC</t>
  </si>
  <si>
    <t>KActionLibre</t>
  </si>
  <si>
    <t>A9EDB4EBF9EF5F3A129A58AE28EF92DB4B5078A3</t>
  </si>
  <si>
    <t>FreeTurkey</t>
  </si>
  <si>
    <t>A9F5135AE18C7E25C7C79117CD8C7619BFEB85ED</t>
  </si>
  <si>
    <t>herlitzka</t>
  </si>
  <si>
    <t>A9F7185499C5784E35B5C25744ED4AB75437CE5D</t>
  </si>
  <si>
    <t>damita</t>
  </si>
  <si>
    <t>AA093364461B3939771F8963DBAFDEE82E26B1B3</t>
  </si>
  <si>
    <t>DarkRelay1337</t>
  </si>
  <si>
    <t>AA0D167E03E298F9A8CD50F448B81FBD7FA80D56</t>
  </si>
  <si>
    <t>rejozenger</t>
  </si>
  <si>
    <t>AA0FD651BD638A7DE07BAC7B6321E886B8FE8337</t>
  </si>
  <si>
    <t>AaronSwartz</t>
  </si>
  <si>
    <t>AA12B458EBAAC0F2EB0A8D18B53F175FEB3BD3F5</t>
  </si>
  <si>
    <t>AA1A99FB516B9060BC1272019B5AEDD16A597094</t>
  </si>
  <si>
    <t>coffswifi1</t>
  </si>
  <si>
    <t>AA1B026EE0C8A958E29C67C7D8885FF27572269D</t>
  </si>
  <si>
    <t>AA29ED6C533F78BC1EF3994656048464AEE2A29A</t>
  </si>
  <si>
    <t>dpjp02reloaded</t>
  </si>
  <si>
    <t>AA34219475E41282095DD3C088009EE562AF14E5</t>
  </si>
  <si>
    <t>armAtor</t>
  </si>
  <si>
    <t>AA359D2D59C4C0BFFB9FEA6CCDE30B9E6EEBBE8B</t>
  </si>
  <si>
    <t>rixlv</t>
  </si>
  <si>
    <t>AA3D9B4C423B337D6700B815F3DD2244DD020BEE</t>
  </si>
  <si>
    <t>AliasName</t>
  </si>
  <si>
    <t>AA44C4BE3C90DCAAC09E5CD26150710AAA80D58B</t>
  </si>
  <si>
    <t>onionsender</t>
  </si>
  <si>
    <t>AA5750E4A356128E868F33940D61A420A0146171</t>
  </si>
  <si>
    <t>caspervkNET</t>
  </si>
  <si>
    <t>AA66B564CBB98FEB2283BBFC21FC503B92C61E58</t>
  </si>
  <si>
    <t>deepthought</t>
  </si>
  <si>
    <t>AA694EE823266F9F1A12B0A679AA8A91740B3C4A</t>
  </si>
  <si>
    <t>raf</t>
  </si>
  <si>
    <t>AA6A9BD9D6108D63DB6E65EE504B5BCF119B7941</t>
  </si>
  <si>
    <t>AA7D569C52FA44D7921BB8114B50044E80D179F8</t>
  </si>
  <si>
    <t>JustSomeRelay</t>
  </si>
  <si>
    <t>AA98AE4BDB6E03BAA48011CAE828ECEC50B029C8</t>
  </si>
  <si>
    <t>AAA4AAE797CA0E31DA1CDCE893114BD745015810</t>
  </si>
  <si>
    <t>cherwin</t>
  </si>
  <si>
    <t>AAAEFCD7FBE4DF51670F6010297B672AF4B82348</t>
  </si>
  <si>
    <t>blent</t>
  </si>
  <si>
    <t>AAB6368220894D0128B9B9ED81C971534E2A7F9D</t>
  </si>
  <si>
    <t>AAC6AE4A8ED164C3657D64E3EF980EEBB4BBC8A1</t>
  </si>
  <si>
    <t>BlackHall</t>
  </si>
  <si>
    <t>AAF9D7C290AB4E95FFC2107F5FB8BFB23EA343D3</t>
  </si>
  <si>
    <t>on37woPunchRelay</t>
  </si>
  <si>
    <t>AB089E6DCF4C63CB6CB7825D52E33939C33A1C20</t>
  </si>
  <si>
    <t>throttle</t>
  </si>
  <si>
    <t>AB28DE9CB242FCC43962FAA37D8AAD44A167C9DE</t>
  </si>
  <si>
    <t>YHQRELAY</t>
  </si>
  <si>
    <t>AB3227DB470B17883D24D830EA84EBFBDC7D5815</t>
  </si>
  <si>
    <t>luxurywood</t>
  </si>
  <si>
    <t>AB4761E23AF511E8306E95E78F7E82F77B2E487F</t>
  </si>
  <si>
    <t>hviv118</t>
  </si>
  <si>
    <t>AB54BFD23516DF5E8F3F3E5C4C279568F182E4A2</t>
  </si>
  <si>
    <t>WeshAlors</t>
  </si>
  <si>
    <t>AB5C2C75BD776F157C4F33930BE44500A767AC57</t>
  </si>
  <si>
    <t>AB6690AAF45F53F7F3BC842E23779F24C9346DF9</t>
  </si>
  <si>
    <t>neuronMail</t>
  </si>
  <si>
    <t>AB6F895E51509BEE1327791596B0E818068BA47B</t>
  </si>
  <si>
    <t>torr11</t>
  </si>
  <si>
    <t>AB71D1C620442BEFFC45D3474272F2B0B30196B2</t>
  </si>
  <si>
    <t>FsPeterPan2</t>
  </si>
  <si>
    <t>AB73816E5D7BC52664CBB9D005FF579BAFEAFE87</t>
  </si>
  <si>
    <t>AB80B298DC3AFE41DDEB08A193D1F5A80E198A77</t>
  </si>
  <si>
    <t>donevan</t>
  </si>
  <si>
    <t>AB822D3AE34E0FCA835B1A0A8B012B82FD7E5315</t>
  </si>
  <si>
    <t>AB9B2B952DEF8656A1DBB91FBFF72B3C66B9607D</t>
  </si>
  <si>
    <t>CCrelay1338</t>
  </si>
  <si>
    <t>ABB5398BC5466743DE03CEFBAA1FD2C8828B1893</t>
  </si>
  <si>
    <t>avanixRelay2</t>
  </si>
  <si>
    <t>ABB657F913628F01ACA21FF6A2EF17FDC3FDB4F9</t>
  </si>
  <si>
    <t>ABC1B7455A70E4503EB40047DEA1917B1B6C3635</t>
  </si>
  <si>
    <t>viperch</t>
  </si>
  <si>
    <t>ABC95691E48C71605244E2B6A4F0BE8E79848F1B</t>
  </si>
  <si>
    <t>xorox</t>
  </si>
  <si>
    <t>ABDB6641C7765EC81AA1AE2817D5FF28CEB2D9E9</t>
  </si>
  <si>
    <t>balafon</t>
  </si>
  <si>
    <t>ABF3D28988AE83BE5B967FACB370E909215F68D7</t>
  </si>
  <si>
    <t>shammas</t>
  </si>
  <si>
    <t>ABF940561A8E528559747D2237847E1BD823CDB8</t>
  </si>
  <si>
    <t>OdyX</t>
  </si>
  <si>
    <t>ABFEE708BD7DDD258259E6F46CAB9C40FAD8BABC</t>
  </si>
  <si>
    <t>AC00AEBA1AE2A80CF4184C4362157BF91487B902</t>
  </si>
  <si>
    <t>DanaScully</t>
  </si>
  <si>
    <t>AC1797B64DDD3CB9F1B9B248BA5493275E5F8E40</t>
  </si>
  <si>
    <t>AC1C3A9209E15312D75AADE0902F741D5AAF6DB0</t>
  </si>
  <si>
    <t>AC2492DD5EB1850630DD17B81834EA5B1BA74670</t>
  </si>
  <si>
    <t>TheEmperorsLight</t>
  </si>
  <si>
    <t>AC270016D03ED988B8E7B9A560FFB2B30EA79C0F</t>
  </si>
  <si>
    <t>ANARCHIST</t>
  </si>
  <si>
    <t>AC271E73305A09D72B9025A28BF78EDC333DC852</t>
  </si>
  <si>
    <t>torcz</t>
  </si>
  <si>
    <t>AC2DBFABC8BB38E6408677B3BE7EDF49D7909374</t>
  </si>
  <si>
    <t>deltaarts</t>
  </si>
  <si>
    <t>AC51642FA7A01C47B66F9747ABB41A2BC07C41F4</t>
  </si>
  <si>
    <t>servicePublic2</t>
  </si>
  <si>
    <t>AC57DCEF2D0BC80C9E8473296FEBB6563301CAEC</t>
  </si>
  <si>
    <t>Scorpio</t>
  </si>
  <si>
    <t>AC66FFA4AB35A59EBBF5BF4C70008BF24D8A7A5C</t>
  </si>
  <si>
    <t>torpidsFRonline3</t>
  </si>
  <si>
    <t>AC6EB3329568ACBC9BD1CACE8668416AFAA6E8C3</t>
  </si>
  <si>
    <t>AC70D78C0661A34553697B4C90E8C2C86175416D</t>
  </si>
  <si>
    <t>FBIPartyTrain</t>
  </si>
  <si>
    <t>AC717A01B8E3C00E7617EF65117A4E99C02DC7A0</t>
  </si>
  <si>
    <t>servicenode01</t>
  </si>
  <si>
    <t>AC80F46DAB7E902E9D6AEE056E79089577814B3D</t>
  </si>
  <si>
    <t>raybold</t>
  </si>
  <si>
    <t>AC9803701F9EE18194D40B38E47CE4C68CF2F567</t>
  </si>
  <si>
    <t>NationalCrimeAgency</t>
  </si>
  <si>
    <t>AC98CFA627D79EA10177CD449B24682EFC95C325</t>
  </si>
  <si>
    <t>ACAE08F4C06A31A7F4154B273E43F43D2FD1476E</t>
  </si>
  <si>
    <t>Chucktatochip1</t>
  </si>
  <si>
    <t>ACAE2A7000B2BEB08704AAA0A2DDCADD68E58A63</t>
  </si>
  <si>
    <t>toris</t>
  </si>
  <si>
    <t>ACB1A247C559CFA295D123CB85C5401AC3AA51C4</t>
  </si>
  <si>
    <t>maschinencode</t>
  </si>
  <si>
    <t>ACBE2353D63D0FBA7E7E62E4605FAB8F9E8BC808</t>
  </si>
  <si>
    <t>MyHeroEdSnowden</t>
  </si>
  <si>
    <t>ACC874AD6D4D3AC308CB6C044620A159A1123196</t>
  </si>
  <si>
    <t>kulcosictor</t>
  </si>
  <si>
    <t>ACC9EAD0A677A1A342AB796899BDE612EEFAF056</t>
  </si>
  <si>
    <t>awai</t>
  </si>
  <si>
    <t>ACCE33C8952304D12A113A161DEE7C8E8D330440</t>
  </si>
  <si>
    <t>ACD889D86E02EDDAB1AFD81F598C0936238DC6D0</t>
  </si>
  <si>
    <t>ph3x</t>
  </si>
  <si>
    <t>ACDA3FECAAA77218716ADDE18455128C4A25F48F</t>
  </si>
  <si>
    <t>ACDD9E85A05B127BA010466C13C8C47212E8A38F</t>
  </si>
  <si>
    <t>kramse</t>
  </si>
  <si>
    <t>ACDDC33428080D906C86357651D12DC49C460F4B</t>
  </si>
  <si>
    <t>GibberfishInc</t>
  </si>
  <si>
    <t>ACF906E4F6F075495785BC3748F682DBE6671642</t>
  </si>
  <si>
    <t>AD0D7DE4FA10E8307E3C9555D20D8ED5D35BAF03</t>
  </si>
  <si>
    <t>VML</t>
  </si>
  <si>
    <t>AD128921CB0D8E67D3D1E73E6EF8DA2436DE3B34</t>
  </si>
  <si>
    <t>TorTeitelNet</t>
  </si>
  <si>
    <t>AD187C19DC15552A109BDD3343B1242661DF5702</t>
  </si>
  <si>
    <t>HomersRelay</t>
  </si>
  <si>
    <t>AD19490C7DBB26D3A68EFC824F67E69B0A96E601</t>
  </si>
  <si>
    <t>sputnik</t>
  </si>
  <si>
    <t>AD1D0357279D7EB491E5AE81336E9B44E0F7262C</t>
  </si>
  <si>
    <t>JarugasComet</t>
  </si>
  <si>
    <t>AD21985BBE8A03691C65AC7BA8B11D2AE513D631</t>
  </si>
  <si>
    <t>riot666Relay1</t>
  </si>
  <si>
    <t>AD24F788E6174A52B4A12B2ED773B479E75B90D4</t>
  </si>
  <si>
    <t>FrogSlayer</t>
  </si>
  <si>
    <t>AD2E2841F1A04820E440ADD5384CF768A11C3302</t>
  </si>
  <si>
    <t>AD3B9A4A2E76708C3077047D9C3559A1BCC63528</t>
  </si>
  <si>
    <t>FreeBSD02</t>
  </si>
  <si>
    <t>AD55F7D9B105E7B921FB12FF1062FEAD376D9EC0</t>
  </si>
  <si>
    <t>mothballs229</t>
  </si>
  <si>
    <t>AD5B3DA9A4940971E3AB13307974DF0C0C168945</t>
  </si>
  <si>
    <t>bananag</t>
  </si>
  <si>
    <t>AD6444C0280FFBC51E088B2A7C68B63F9117CAD2</t>
  </si>
  <si>
    <t>AD77073249E2DC7381E27D40DE686E4AF18D0123</t>
  </si>
  <si>
    <t>AD7B945BA5381BF4C526E592580E81A4D6AA248C</t>
  </si>
  <si>
    <t>CB3ROB</t>
  </si>
  <si>
    <t>AD8673D4703E01D768E91382DB7E9C795C683C26</t>
  </si>
  <si>
    <t>AITUK</t>
  </si>
  <si>
    <t>AD86CD1A49573D52A7B6F4A35750F161AAD89C88</t>
  </si>
  <si>
    <t>DigiGesTor1e2</t>
  </si>
  <si>
    <t>AD976784C5F44D0D88D6754AC8D83E3815B464F4</t>
  </si>
  <si>
    <t>puny</t>
  </si>
  <si>
    <t>ADA8AFA44FAD2510E62C09AE05D2E45FC04C615D</t>
  </si>
  <si>
    <t>guitti</t>
  </si>
  <si>
    <t>ADB207AB435734E9B5B99D49E4B0937B5F757872</t>
  </si>
  <si>
    <t>kilimanjaro</t>
  </si>
  <si>
    <t>ADB2C26629643DBB9F8FE0096E7D16F9414B4F8D</t>
  </si>
  <si>
    <t>Digitalcourage3ip2</t>
  </si>
  <si>
    <t>ADB398B7F5AC2D936A8080758607F5CCB4B78F3E</t>
  </si>
  <si>
    <t>OoliidaiNgah</t>
  </si>
  <si>
    <t>ADC112658C545F1509AF9EFE318DB7F8A3A72F73</t>
  </si>
  <si>
    <t>creep</t>
  </si>
  <si>
    <t>ADC793D534AE0E39470968B101B31DE7804FB3C5</t>
  </si>
  <si>
    <t>eL5gMmiPbfmp</t>
  </si>
  <si>
    <t>ADC9038EA5888CA3A9F83DDD85B96FEBAC487B4D</t>
  </si>
  <si>
    <t>bummer</t>
  </si>
  <si>
    <t>ADDC2AC86E1DC49FA4C18764D99952D26061AA89</t>
  </si>
  <si>
    <t>PineA64ARMv8</t>
  </si>
  <si>
    <t>AE02D2E7FC628537D2BE8C7C36BF3CCB5396830C</t>
  </si>
  <si>
    <t>AE10D581E8BE8275FE17FCEEB517B71C5530871E</t>
  </si>
  <si>
    <t>AE1DE468AB9247AF647EF39E4D5ABA203F7B4A12</t>
  </si>
  <si>
    <t>Onionflare01</t>
  </si>
  <si>
    <t>AE1EE4F45F07CC688AC306A16776493039855F85</t>
  </si>
  <si>
    <t>k2so</t>
  </si>
  <si>
    <t>AE271FF27CE9D274674BD8542B5F82310B02E02F</t>
  </si>
  <si>
    <t>alsaceonionb</t>
  </si>
  <si>
    <t>AE2FCA9337175469D45968707D1D75F1F29F488E</t>
  </si>
  <si>
    <t>AE31E0FBF0D3E1B39F1DD8F55BC070D11AF524B0</t>
  </si>
  <si>
    <t>UWashingtonCSE</t>
  </si>
  <si>
    <t>AE3893E8F6941E7701963EE1C4FD90491E3FDB8F</t>
  </si>
  <si>
    <t>MonsterX</t>
  </si>
  <si>
    <t>AE48E2BFF7D7B7F8D5A2947C52BB8F58D1C7823D</t>
  </si>
  <si>
    <t>dory</t>
  </si>
  <si>
    <t>AE520C3D859BF00C327A1C4EDA5686FEE24F5B67</t>
  </si>
  <si>
    <t>AE54DE3789E1576255E076BFC141C6CE5572D1EA</t>
  </si>
  <si>
    <t>g0rynnas</t>
  </si>
  <si>
    <t>AE75A16A33040CA8A25D3BEFB66BE94F92FBCC16</t>
  </si>
  <si>
    <t>Voyager</t>
  </si>
  <si>
    <t>AE769C8118CFC4D94860C1BCB3BD936D5F019C05</t>
  </si>
  <si>
    <t>AE85C5E11B6EC6C773BDCDE528FC2C091A16ECB7</t>
  </si>
  <si>
    <t>AE9377C75CE822E839F15F74C9F346E68D7DB488</t>
  </si>
  <si>
    <t>BorichL</t>
  </si>
  <si>
    <t>AE94D8E7773E99AC13678F2CB88BE24788227F6A</t>
  </si>
  <si>
    <t>Pacbert</t>
  </si>
  <si>
    <t>AE9B4F3B133CF4FC75BD0685F047EA4253C49B09</t>
  </si>
  <si>
    <t>useallmybantha</t>
  </si>
  <si>
    <t>AE9C9E09478D906352376BC26CFD59E1D33728DB</t>
  </si>
  <si>
    <t>berrycup</t>
  </si>
  <si>
    <t>AEA760EE120B630262C70C1C11D4158BBF12C602</t>
  </si>
  <si>
    <t>Sif</t>
  </si>
  <si>
    <t>AEA8C3366E0FA2DE560E66C3B7A46C509CFF9890</t>
  </si>
  <si>
    <t>troisi</t>
  </si>
  <si>
    <t>AEB1C0A67120281E90B4F2C13C72D8B703D77DAA</t>
  </si>
  <si>
    <t>AEB529368BDD43D5EE9BFD2C0B1487F2A7379BDC</t>
  </si>
  <si>
    <t>AEB5DA976FEE6B4722C39D5CCDFCA4902F8F0309</t>
  </si>
  <si>
    <t>AECDFC3A0DA3E68D0DA1026033C94EB154C4B8E3</t>
  </si>
  <si>
    <t>BG1forfun</t>
  </si>
  <si>
    <t>AEDAC7081AE14B8D241ECF0FF17A2858AB4383D0</t>
  </si>
  <si>
    <t>linss</t>
  </si>
  <si>
    <t>AEDC125D137E4D57FD96729069ED2572A48D09D2</t>
  </si>
  <si>
    <t>AEE2C957489B1C5059E50AD888D073D36977C443</t>
  </si>
  <si>
    <t>toxiroxiUA2</t>
  </si>
  <si>
    <t>AEEAED459B962A3589AE2EF36D12677AEB0D939E</t>
  </si>
  <si>
    <t>AF1F15819AC766D6508A2B05DA989E99AB511F9F</t>
  </si>
  <si>
    <t>duchin</t>
  </si>
  <si>
    <t>AF4997738E0CFC014CD04FB09A670D2C5F1E79A4</t>
  </si>
  <si>
    <t>DuckYou</t>
  </si>
  <si>
    <t>AF5D5CFB82AFA08FB614665CE2DC51F4AAC7B3C3</t>
  </si>
  <si>
    <t>Btor</t>
  </si>
  <si>
    <t>AF6631A6B5FCE70C63133D50C020DD22C9AA079F</t>
  </si>
  <si>
    <t>AF77AA5BD924319510F99B30CD0932D32B01B5C5</t>
  </si>
  <si>
    <t>ufm</t>
  </si>
  <si>
    <t>AF7A464AC83F42F1AEEDE0105014E23A23F098E3</t>
  </si>
  <si>
    <t>octothorpe</t>
  </si>
  <si>
    <t>AF815DAD266C3F5131ECA281E2963ADC9ED12156</t>
  </si>
  <si>
    <t>qewgrtgfhuijkm</t>
  </si>
  <si>
    <t>AF86DBAEB858E24CD734389FC416AED620028E02</t>
  </si>
  <si>
    <t>powerghost</t>
  </si>
  <si>
    <t>AF8A3EE078EB81338461F178DBE5CA7E62566FCE</t>
  </si>
  <si>
    <t>SignalCenterExit1</t>
  </si>
  <si>
    <t>AF9CF94E2DD59F1B65CC2F3B56698243882F6747</t>
  </si>
  <si>
    <t>title</t>
  </si>
  <si>
    <t>AFA06BB665E4171EFEE5384D55A245DB81A64F41</t>
  </si>
  <si>
    <t>sharptooth</t>
  </si>
  <si>
    <t>AFA9E5B8D77B736CCA77704B465F9FA4B9566924</t>
  </si>
  <si>
    <t>cGbu7BKzxg7hB2m</t>
  </si>
  <si>
    <t>AFC72F0C3AFC3A404EEA3FA8ED27228699756255</t>
  </si>
  <si>
    <t>nordeast</t>
  </si>
  <si>
    <t>AFD3E441204DD828FD1EF1401742D379814D2A55</t>
  </si>
  <si>
    <t>Bolsonaro2018</t>
  </si>
  <si>
    <t>AFD423E81CD11B0827D5E9D8F99FA1E290F4735F</t>
  </si>
  <si>
    <t>DFRIpi004</t>
  </si>
  <si>
    <t>AFD5A9459D96E2A0F9E5731063C4B9F64F81460C</t>
  </si>
  <si>
    <t>poert</t>
  </si>
  <si>
    <t>AFD8484F0D84F95EAA11D62D822767FE6381A95D</t>
  </si>
  <si>
    <t>thicantor1</t>
  </si>
  <si>
    <t>AFE411053DDAF7CD3297918908CA4424D1E15014</t>
  </si>
  <si>
    <t>AFE55CF49941E525BB3AA3609B378F477566FFC0</t>
  </si>
  <si>
    <t>StrongAndStable1</t>
  </si>
  <si>
    <t>AFF2FC5C6F793B6E147EB93C1897D6DDA49E54FD</t>
  </si>
  <si>
    <t>Wix</t>
  </si>
  <si>
    <t>AFF320BA96E4338B61A008D2CA250FFE0E23B09C</t>
  </si>
  <si>
    <t>AFFD147DBCC065A5CEF7258BC1367CC35855A431</t>
  </si>
  <si>
    <t>Yahta4ee</t>
  </si>
  <si>
    <t>B00478C4CD2F3ACC7D6F02AF8033D2906673651F</t>
  </si>
  <si>
    <t>FlappyBird</t>
  </si>
  <si>
    <t>B00C6CB91D87E5D29E450E13971A6402F44E2606</t>
  </si>
  <si>
    <t>B00CD8D2FF2C365C7ED8DAD4D9BB71F61F5542DF</t>
  </si>
  <si>
    <t>B01B7973207B1FD2F71D51D1B51B89EE77035CF4</t>
  </si>
  <si>
    <t>chaoscomputerclub1</t>
  </si>
  <si>
    <t>B01BF09244C6B73687BB781C5A9C9E812974D086</t>
  </si>
  <si>
    <t>BaerchenWiese2025</t>
  </si>
  <si>
    <t>B0279A521375F3CB2AE210BDBFC645FDD2E1973A</t>
  </si>
  <si>
    <t>chulak</t>
  </si>
  <si>
    <t>B028707969D8ED84E6DEA597A884F78AAD471971</t>
  </si>
  <si>
    <t>QuintexAirVPN9</t>
  </si>
  <si>
    <t>B0299647E08CD42A42CA3CE15D4CCD212040646B</t>
  </si>
  <si>
    <t>rutor2</t>
  </si>
  <si>
    <t>B02C0C85E258531A8EF73788754C73B425D230EC</t>
  </si>
  <si>
    <t>KleinPiemeltje</t>
  </si>
  <si>
    <t>B03CBC48635DE7A80AD197AC4F8AADD6856BBEF3</t>
  </si>
  <si>
    <t>AuSysHosting1</t>
  </si>
  <si>
    <t>B046559B747FB73ACB20EE18159267C04A7D69C5</t>
  </si>
  <si>
    <t>raspimuc</t>
  </si>
  <si>
    <t>B04EA2B400D9679E72284E12FB81E68756670A3A</t>
  </si>
  <si>
    <t>schlenck</t>
  </si>
  <si>
    <t>B0553175AADB0501E5A61FC61CEA3970BE130FF2</t>
  </si>
  <si>
    <t>zwiubel</t>
  </si>
  <si>
    <t>B05943B982371D4DC0B04E7279E2EFF22CCA2946</t>
  </si>
  <si>
    <t>B05ED50564886B209A7CF6E015CB82DD9AE9802C</t>
  </si>
  <si>
    <t>Deviant</t>
  </si>
  <si>
    <t>B06F093A3D4DFAD3E923F4F28A74901BD4F74EB1</t>
  </si>
  <si>
    <t>TorExitMoldova</t>
  </si>
  <si>
    <t>B0743AF6DFADDE6ED1F968FDB0085F1121BA21C1</t>
  </si>
  <si>
    <t>B076373EF791DB3E25FF1558DCDC9F3730355F28</t>
  </si>
  <si>
    <t>B07FCCFAC6131953FE8523787B4A190D16DF6681</t>
  </si>
  <si>
    <t>ireadconf</t>
  </si>
  <si>
    <t>B08403956DE6183F668253E818A81BD830A060C9</t>
  </si>
  <si>
    <t>B085E4F4B451821FB7CE3B8E1C8BF76E167A302A</t>
  </si>
  <si>
    <t>B08E080D7881A4DCC7DDB887DBAE71D0981EFDCD</t>
  </si>
  <si>
    <t>RasPiraTOR</t>
  </si>
  <si>
    <t>B08E51FED96A7A7A6081ACC96299713F3F171B3A</t>
  </si>
  <si>
    <t>servbr3</t>
  </si>
  <si>
    <t>B09E23C2597234F6EB494B6EDD7334DB64221FA1</t>
  </si>
  <si>
    <t>B0B27C3A77A9F8E026327188C1246334FC11A0ED</t>
  </si>
  <si>
    <t>houseofcards</t>
  </si>
  <si>
    <t>B0BF533DA3BC09DEEB4AF2BEC16FA21063216FE4</t>
  </si>
  <si>
    <t>B0C68DDD4265C850DC08CDE01154025E9EBEC14F</t>
  </si>
  <si>
    <t>Intorr</t>
  </si>
  <si>
    <t>B0CD9F9B5B60651ADC5919C0F1EAA87DBA1D9249</t>
  </si>
  <si>
    <t>Quintex31</t>
  </si>
  <si>
    <t>B0D786FEF55EEC3E17FDD1F83A18C4BA51234EF3</t>
  </si>
  <si>
    <t>Elzpiraten</t>
  </si>
  <si>
    <t>B0DD527BE01842D46030265FBD9928217A709F28</t>
  </si>
  <si>
    <t>AccessNow005</t>
  </si>
  <si>
    <t>B0F3B7F084729D2B53BA6108406058ECAFC85D62</t>
  </si>
  <si>
    <t>eltoro</t>
  </si>
  <si>
    <t>B0FDAF656285A6914FBB915D47DDF6010829B170</t>
  </si>
  <si>
    <t>B10B84446A91D8AF54F0E50E8B2401049D95BF8C</t>
  </si>
  <si>
    <t>Hindenburg</t>
  </si>
  <si>
    <t>B12653EDF71881DE5DFF4D7E8B1913482E971CB3</t>
  </si>
  <si>
    <t>DreamMaker</t>
  </si>
  <si>
    <t>B12C8D829ACF865CE8D26150CC4FAF5B14EAF1FB</t>
  </si>
  <si>
    <t>B143D439B72D239A419F8DCE07B8A8EB1B486FA7</t>
  </si>
  <si>
    <t>wardsback</t>
  </si>
  <si>
    <t>B1479D120D017AEA2DA2093C5252E821305D4002</t>
  </si>
  <si>
    <t>B147EA3103DBD508E7654B7CBA84DFA0BF64EB14</t>
  </si>
  <si>
    <t>Anubis</t>
  </si>
  <si>
    <t>B1494439E32029E86C382E61F6C88083D82F324E</t>
  </si>
  <si>
    <t>Tiloweb</t>
  </si>
  <si>
    <t>B149BDE10270B8FB7A5BFEB07BC33FC00E3BB422</t>
  </si>
  <si>
    <t>xavier</t>
  </si>
  <si>
    <t>B159D68A2248999E3B2F2BD0B7C0F9EF832DCD20</t>
  </si>
  <si>
    <t>RahmatSaeedi</t>
  </si>
  <si>
    <t>B15ACC762C49E059604969B84D7625A9AD91345B</t>
  </si>
  <si>
    <t>B15C0071EAF508AAEE29DB9D07607C84AA2DDEB3</t>
  </si>
  <si>
    <t>cytherea</t>
  </si>
  <si>
    <t>B16D271047B18D29F62AE9F3CFC7094258506A03</t>
  </si>
  <si>
    <t>node49b</t>
  </si>
  <si>
    <t>Hydra2</t>
  </si>
  <si>
    <t>B17AD1C4D985D70D948379D20772D60D4BA8D362</t>
  </si>
  <si>
    <t>PersilfuersNetz2</t>
  </si>
  <si>
    <t>B198C0B4B8C551F174FBB841A172616E3DB3124D</t>
  </si>
  <si>
    <t>Bazinga</t>
  </si>
  <si>
    <t>B19E993EEF67D1E830C484EFBBDB8D2A1D70FB64</t>
  </si>
  <si>
    <t>B1AA04B0F73A6CEDFFAF83C9C1E850DCD1307E70</t>
  </si>
  <si>
    <t>SecureHSC</t>
  </si>
  <si>
    <t>B1AD23818D1E67CD8B2085B800E8FE0B6AFE78DD</t>
  </si>
  <si>
    <t>MatrixEdu</t>
  </si>
  <si>
    <t>B1AED6481A677340A096A70F42DB710B06E91902</t>
  </si>
  <si>
    <t>475</t>
  </si>
  <si>
    <t>B1AFD4904348E5E337DC967590C4F90B86FF8366</t>
  </si>
  <si>
    <t>gatoloco</t>
  </si>
  <si>
    <t>B1B90ED8EC9E77FD103F9FB21EF388C03AF8969E</t>
  </si>
  <si>
    <t>wansrelay</t>
  </si>
  <si>
    <t>B1BE571265671D694B09BE651AC308E9F6AD3303</t>
  </si>
  <si>
    <t>doggerel</t>
  </si>
  <si>
    <t>B1C8CAD4C933E15137E5C5E80A8468927987B40A</t>
  </si>
  <si>
    <t>Bia</t>
  </si>
  <si>
    <t>B1D56058C14DED9A32A131CF48877DE5E48C440E</t>
  </si>
  <si>
    <t>esambayev</t>
  </si>
  <si>
    <t>B1DAC9146218C67F5C16020D46D4EFB9D6C859E9</t>
  </si>
  <si>
    <t>serpico</t>
  </si>
  <si>
    <t>B1E2BB2C08FCEFD089550F7104E9A0C16032536D</t>
  </si>
  <si>
    <t>B1E889E8EA604D81326F5071E0ABF1B2B16D5DAB</t>
  </si>
  <si>
    <t>B1E9A0AE6B1B99943501D7804B450A09E734725F</t>
  </si>
  <si>
    <t>Phecda</t>
  </si>
  <si>
    <t>B1F90B88888D538A58A6F5984869C7AA516A4838</t>
  </si>
  <si>
    <t>verification</t>
  </si>
  <si>
    <t>B203BD560731704E85B4D82DE3D55853B17334F3</t>
  </si>
  <si>
    <t>freedomforus</t>
  </si>
  <si>
    <t>B204DE75B37064EF6A4C6BAF955C5724578D0B32</t>
  </si>
  <si>
    <t>cry</t>
  </si>
  <si>
    <t>B20BCE63DBDF34F8A78018A922DC76A03794B033</t>
  </si>
  <si>
    <t>zcidHenry</t>
  </si>
  <si>
    <t>B20FA6C1B2B0F7548EC8434A46F3611700C057BD</t>
  </si>
  <si>
    <t>sakura</t>
  </si>
  <si>
    <t>B21211A1A2C68F2D9E57E3C7AEAF4F04AFC10E7F</t>
  </si>
  <si>
    <t>digineo3</t>
  </si>
  <si>
    <t>B2197C23A4FF5D1C49EE45BA7688BA8BCCD89A0B</t>
  </si>
  <si>
    <t>Quintex41</t>
  </si>
  <si>
    <t>B21CB64324AAF29AB1CAA24CBC46073C4F2CBCBD</t>
  </si>
  <si>
    <t>B21FDD8D7629D53996DFD2FF9C345BB09984F7E5</t>
  </si>
  <si>
    <t>NewHitsTor1</t>
  </si>
  <si>
    <t>B221D086245CA693D79A0FF6BC88617D4D05B326</t>
  </si>
  <si>
    <t>RadioMineOver</t>
  </si>
  <si>
    <t>B22228717E3EA0FBAC5DE92C205F85A9D68E5D70</t>
  </si>
  <si>
    <t>Perceval</t>
  </si>
  <si>
    <t>B2296A35CF42A0761FF6A70F573A64E9D07AE943</t>
  </si>
  <si>
    <t>Mandala</t>
  </si>
  <si>
    <t>B22A56D8AE494A20CA0EB8457F3CAC54FC99ACCE</t>
  </si>
  <si>
    <t>BoldRelay1</t>
  </si>
  <si>
    <t>B233E6F3D6E7F71BB527532BD4696A394855B45F</t>
  </si>
  <si>
    <t>Spilman</t>
  </si>
  <si>
    <t>B247BA9E0AEA93E6D7BF4080CFBB964034AF2B28</t>
  </si>
  <si>
    <t>kitten2</t>
  </si>
  <si>
    <t>B2543438760CA57C9E311FCAABD705F744D97B99</t>
  </si>
  <si>
    <t>B27509F6D6233ACD2EAC8936D5FE7CBF009163BE</t>
  </si>
  <si>
    <t>mandela</t>
  </si>
  <si>
    <t>B27A7B8290FD68DB5943DD3FAA727BFC20021C50</t>
  </si>
  <si>
    <t>sarandavps</t>
  </si>
  <si>
    <t>B2808595C359B8766BD4EF858529D8F22645B0E0</t>
  </si>
  <si>
    <t>SkyLakeRTnode002</t>
  </si>
  <si>
    <t>B291D30517D23299AD7CEE3E60DFE60D0E3A4664</t>
  </si>
  <si>
    <t>TorKIT</t>
  </si>
  <si>
    <t>B2987B8A0A61DBCFD8D1A2C22780DB3987806A77</t>
  </si>
  <si>
    <t>angel</t>
  </si>
  <si>
    <t>B2988AD341EBE123A4BA377B086C9ECC9F06D8D4</t>
  </si>
  <si>
    <t>TorAARONSWARTZIN0</t>
  </si>
  <si>
    <t>B2AFC9DB441202EEFEC8592456311759698A6927</t>
  </si>
  <si>
    <t>Necto6</t>
  </si>
  <si>
    <t>B2BC824C92A613C7D970C742624D30631F4E58A8</t>
  </si>
  <si>
    <t>xotoxot</t>
  </si>
  <si>
    <t>B2CB9E5C80367C9026A806EC4801E22425AA7E8A</t>
  </si>
  <si>
    <t>B2DFD672E9125401B630B9DE57A01A3A564CCA1E</t>
  </si>
  <si>
    <t>demoProgTor</t>
  </si>
  <si>
    <t>B2E0CE9CB39A17059B1F344D9067882BF9C09E0C</t>
  </si>
  <si>
    <t>lonlinode</t>
  </si>
  <si>
    <t>B2EDD607E7A94E5FE56BBFA6C15F9EB4F6869DDA</t>
  </si>
  <si>
    <t>wellididedittheconf</t>
  </si>
  <si>
    <t>B2F4F4CFF96BCB4DA773016364FDBCAC765FE80F</t>
  </si>
  <si>
    <t>1984dk</t>
  </si>
  <si>
    <t>B2F6AF648A3F0E238340442EF0EE54E4FA5206D1</t>
  </si>
  <si>
    <t>KZL303</t>
  </si>
  <si>
    <t>B2FC76FD69AEA6E8AC1CBD92E430014FEAEA29ED</t>
  </si>
  <si>
    <t>forTheLoveOfHotDogs</t>
  </si>
  <si>
    <t>B2FCFA1130E0085F48F78767F287E7A12FD62B79</t>
  </si>
  <si>
    <t>zapotecorum</t>
  </si>
  <si>
    <t>B3053D7573B0A0F8B7C22EA3BFFBDBCA9A35F62F</t>
  </si>
  <si>
    <t>quisqueya</t>
  </si>
  <si>
    <t>B306D17B491BC9F43B7149FDD18A312A42D4C9EF</t>
  </si>
  <si>
    <t>B315A417EE5A7D61B8A0054EA762E0E47D21828A</t>
  </si>
  <si>
    <t>tdz</t>
  </si>
  <si>
    <t>B315C9D0DD23FF6D13323EF22B23F5B14501EE8C</t>
  </si>
  <si>
    <t>B326AD7EDA23A86275B98E6E368C1F4312ED2F95</t>
  </si>
  <si>
    <t>B330BE9ED4017427ED1EC0F696F9CE4BCC768905</t>
  </si>
  <si>
    <t>Paulchen</t>
  </si>
  <si>
    <t>B33BFA9AA0005730C1C0E8F7E6F53CF3C5716BD6</t>
  </si>
  <si>
    <t>victoring</t>
  </si>
  <si>
    <t>B340E3BA587E36462D8DE44DAE0F7CAB6748F064</t>
  </si>
  <si>
    <t>ephemer4</t>
  </si>
  <si>
    <t>B342F74010CADBD8D2E47141A9CFFFDFEA0E8CBA</t>
  </si>
  <si>
    <t>theOnionKnight02</t>
  </si>
  <si>
    <t>B34836F2027C14E4040478768986BFEA827B4628</t>
  </si>
  <si>
    <t>rathergonaked</t>
  </si>
  <si>
    <t>B34CC9056250847D1980F08285B01CF0B718C0B6</t>
  </si>
  <si>
    <t>CalyxInstitute12</t>
  </si>
  <si>
    <t>B35908DAB591CF268A19E85BBCDE30C0428A4CFB</t>
  </si>
  <si>
    <t>freebi</t>
  </si>
  <si>
    <t>B36432BDB0D8A130F47B3DA0D50F290482F0E2BA</t>
  </si>
  <si>
    <t>Sandworm</t>
  </si>
  <si>
    <t>B36AD1BF4E468F69333DCFE0DA5F51B2A47EF102</t>
  </si>
  <si>
    <t>B36D204CCED612E85158524BBC7F3F13C7C88288</t>
  </si>
  <si>
    <t>BOOTCHAROO</t>
  </si>
  <si>
    <t>B380ABE5FC9B7327AC92FF1601D608DDF6E8C751</t>
  </si>
  <si>
    <t>cadory</t>
  </si>
  <si>
    <t>B39E80AB2E7FB18F672ADE14448C3A51DEF76B68</t>
  </si>
  <si>
    <t>WestCoastTor07</t>
  </si>
  <si>
    <t>B3A04A3BD6015594599489C68908604D37C7305F</t>
  </si>
  <si>
    <t>TrinityDDh39</t>
  </si>
  <si>
    <t>B3BA35E2A6ECABFF801B4BE2E861053C0C4D694F</t>
  </si>
  <si>
    <t>mdarder</t>
  </si>
  <si>
    <t>B3D56C1E0AD84BA93AF6DC533A8569C3D0E8A58B</t>
  </si>
  <si>
    <t>brattastic4</t>
  </si>
  <si>
    <t>B3E57C6317D1A38E4BF292DFC472095C0CED8DF4</t>
  </si>
  <si>
    <t>Hillosipuli</t>
  </si>
  <si>
    <t>B3E928E387EC3C87E977C624B969E68893259E48</t>
  </si>
  <si>
    <t>B3EC8CB2E434ACD4480D0D0DC6DE88892F27957E</t>
  </si>
  <si>
    <t>trampala</t>
  </si>
  <si>
    <t>B411027C926A9BFFCF7DA91E3CAF1856A321EFFD</t>
  </si>
  <si>
    <t>pulsetor</t>
  </si>
  <si>
    <t>B4195E18E80C130041E05412F05B5FE7BCDD2AA8</t>
  </si>
  <si>
    <t>FreeSnazzy</t>
  </si>
  <si>
    <t>B41E3847499234874688B2F354C6764B8589EAF8</t>
  </si>
  <si>
    <t>DigitalBrains</t>
  </si>
  <si>
    <t>B426BB592E20008B7ED9E9D7AC5651ED8B0EB39E</t>
  </si>
  <si>
    <t>traktor</t>
  </si>
  <si>
    <t>B4284EDF0C357F54133C12DB682D13B7F4A4E554</t>
  </si>
  <si>
    <t>B42C9EF0892ADE0F83D00A6488A3391BD8DA75C0</t>
  </si>
  <si>
    <t>pairoj</t>
  </si>
  <si>
    <t>B431A67B1445233E5F71CC061FC054C01D04B563</t>
  </si>
  <si>
    <t>B435794A0735C63DFCAA5FD2E0A3E00CD71087BD</t>
  </si>
  <si>
    <t>facedown</t>
  </si>
  <si>
    <t>B44A58F77A5FF9BC61EE08BD06F43B6172A0FCD7</t>
  </si>
  <si>
    <t>iNCYRaXx</t>
  </si>
  <si>
    <t>B44B505286013EE295B0C1FFECA5576BFEA41CD6</t>
  </si>
  <si>
    <t>B44FBE5366AD98B46D829754FA4AC599BAE41A6A</t>
  </si>
  <si>
    <t>jaures3</t>
  </si>
  <si>
    <t>B4543E0EB1D0A10F752A1C7683C97E3B98AA890B</t>
  </si>
  <si>
    <t>dimsdale</t>
  </si>
  <si>
    <t>B47004A15A7E13A7C1CA17E2C0070F62A3AAE59E</t>
  </si>
  <si>
    <t>ididntstartthefire</t>
  </si>
  <si>
    <t>B47B71552BFC53C13A071D4F42EF9CB88535B2B3</t>
  </si>
  <si>
    <t>imlovingit</t>
  </si>
  <si>
    <t>B480ABB8523F1C04D32BEEEF63E11A5A8567E743</t>
  </si>
  <si>
    <t>nodvrelay02</t>
  </si>
  <si>
    <t>B48AC5F547DBB847EFB88480BFB86D41211ED617</t>
  </si>
  <si>
    <t>micole</t>
  </si>
  <si>
    <t>B493C692A62D8D24E93DD50113653A4D0152B7C5</t>
  </si>
  <si>
    <t>Badger</t>
  </si>
  <si>
    <t>B499093F3F5705B14496DB329FA52255F7E11E7A</t>
  </si>
  <si>
    <t>B4A175CF53BE66250E9B97A56B86AEC7278186DB</t>
  </si>
  <si>
    <t>Cosworth1</t>
  </si>
  <si>
    <t>B4B900AD50134E9528D7CDF665ABDADABF53A9B7</t>
  </si>
  <si>
    <t>RenderLab</t>
  </si>
  <si>
    <t>B4C09B28207765CD62CC62289284970407253E85</t>
  </si>
  <si>
    <t>Torrania</t>
  </si>
  <si>
    <t>B4CA5FDB58A06914689BA23ED2C5FED79CFB3950</t>
  </si>
  <si>
    <t>utzer1</t>
  </si>
  <si>
    <t>B4CAFD9CBFB34EC5DAAC146920DC7DFAFE91EA20</t>
  </si>
  <si>
    <t>netimanmu</t>
  </si>
  <si>
    <t>B4D9705E1D2966A6E54EECD75A6F788220447094</t>
  </si>
  <si>
    <t>B4DC885136154F333F48B9B54855BAA7B50A3043</t>
  </si>
  <si>
    <t>0000Userzap</t>
  </si>
  <si>
    <t>B4F93A094A1717F19BFEDF0926203D59E2A8CC3C</t>
  </si>
  <si>
    <t>CaliforniaPromise</t>
  </si>
  <si>
    <t>B50094E349722C49E0A09E5699255CEB479B9BDC</t>
  </si>
  <si>
    <t>B5053ABFF845C96B1DD8F45DCF32E6BE1E63F127</t>
  </si>
  <si>
    <t>Stephen304</t>
  </si>
  <si>
    <t>B5157F5417F14F9D674A41524851A503D395F651</t>
  </si>
  <si>
    <t>heyrouter</t>
  </si>
  <si>
    <t>B51B08E1C04D44D29DFC9D11E2CF2D21D1D610E4</t>
  </si>
  <si>
    <t>orthanc</t>
  </si>
  <si>
    <t>B5212DB685A2A0FCFBAE425738E478D12361710D</t>
  </si>
  <si>
    <t>firstor</t>
  </si>
  <si>
    <t>B52475406BDCDC35B7DEAED5B625234DC389B6F9</t>
  </si>
  <si>
    <t>codefish</t>
  </si>
  <si>
    <t>B528636D364776B2D94B1E140609A3B88531C0BB</t>
  </si>
  <si>
    <t>B5435AFA81B33571D6E7B78A08C8945DF206706F</t>
  </si>
  <si>
    <t>vryheid</t>
  </si>
  <si>
    <t>B56D5A0543C35B45D81D792A4735590E3612A815</t>
  </si>
  <si>
    <t>quebeconionb</t>
  </si>
  <si>
    <t>B56E55D1719A6F43B63A18E7E296BB581B2DF566</t>
  </si>
  <si>
    <t>VicTorY2</t>
  </si>
  <si>
    <t>B579B5379D2F7E4D330998FA9BBBEA4D0C453CA9</t>
  </si>
  <si>
    <t>itsreally</t>
  </si>
  <si>
    <t>B58BC35DD15F9939E9EF150DAD015CD7EA5280F5</t>
  </si>
  <si>
    <t>fuckthevoters</t>
  </si>
  <si>
    <t>B594D7EEC819C195FE2D9F2CCA7E7CA4895D2561</t>
  </si>
  <si>
    <t>B597C6F47CEC631F1E0EA59DCA977486E44CBA94</t>
  </si>
  <si>
    <t>TheOnionRouterCZ</t>
  </si>
  <si>
    <t>B599F444E26185F56FB61F9BB90EF6434D3EE662</t>
  </si>
  <si>
    <t>B59F38DEE09EA9BF7B26492F6000CEC9019A35E8</t>
  </si>
  <si>
    <t>Sadie</t>
  </si>
  <si>
    <t>B5A68709FF46B730CCA37D98CA477C4B9FF9296D</t>
  </si>
  <si>
    <t>ZcashTor3nl</t>
  </si>
  <si>
    <t>B5A91AAD55037CB751AB88D910D81AA6367A1A61</t>
  </si>
  <si>
    <t>gatsby</t>
  </si>
  <si>
    <t>B5C453505744B22C7B06C0598719A51378CFC43E</t>
  </si>
  <si>
    <t>TheEpTic5</t>
  </si>
  <si>
    <t>B5C6F712D656C9390056AA9BA7020C87EEE9FA30</t>
  </si>
  <si>
    <t>B5CED6834BEE8E38D2C62F00CCB6715F0440DA21</t>
  </si>
  <si>
    <t>DigiGesTor4e1</t>
  </si>
  <si>
    <t>B5D531ECF92CA25735D9FC57E2DF74F146934B85</t>
  </si>
  <si>
    <t>B5E0F84850C6948839F8BBB4E7E5B5A8F490EA4F</t>
  </si>
  <si>
    <t>dc6jgk3</t>
  </si>
  <si>
    <t>B5EFD4B3840870D824EFF5219D08D3EF08C3D7BD</t>
  </si>
  <si>
    <t>B60C8CF6B6FD59CCFC0C7E5D43A358620170C115</t>
  </si>
  <si>
    <t>B61232F38E87A3434BA4AEDF6986838D54474258</t>
  </si>
  <si>
    <t>Zebulon</t>
  </si>
  <si>
    <t>B61C3426FBFCEE14CC1088D33423B73C026FC481</t>
  </si>
  <si>
    <t>B620AE6D538D94203D808EC06837D77AA82E74DB</t>
  </si>
  <si>
    <t>kimono</t>
  </si>
  <si>
    <t>B62A3F23955AF323A03F4ADB355C7D00594CFBD1</t>
  </si>
  <si>
    <t>torNodeHda</t>
  </si>
  <si>
    <t>B6320E44A230302C7BF9319E67597A9B87882241</t>
  </si>
  <si>
    <t>QuintexAirVPN10</t>
  </si>
  <si>
    <t>B63626A3CA6F0521847853DDEC6D4044C80B903E</t>
  </si>
  <si>
    <t>trumaine</t>
  </si>
  <si>
    <t>B638FBC032174CAA9409B83B5CEFFB4906D43434</t>
  </si>
  <si>
    <t>frell2</t>
  </si>
  <si>
    <t>B64FB01C99D490B36D02D339BD99CEE0937EA905</t>
  </si>
  <si>
    <t>B66E4B2B8234ED9516B66614046FB786C792B3B6</t>
  </si>
  <si>
    <t>B66F37E42CD3FE7CCAED84C8646728CD8929AB3C</t>
  </si>
  <si>
    <t>kulcosictor2</t>
  </si>
  <si>
    <t>B6718125C43ECA2E5011B3C681BB6638617A9686</t>
  </si>
  <si>
    <t>liskov0</t>
  </si>
  <si>
    <t>B67E8AB9F674C78DC66F8C2900F2C8A9EB4F0909</t>
  </si>
  <si>
    <t>leuwerik</t>
  </si>
  <si>
    <t>B68543217D24CC542AE8EFF1B7577B8894F26198</t>
  </si>
  <si>
    <t>B6904ADD4C0D10CDA7179E051962350A69A63243</t>
  </si>
  <si>
    <t>torzabehlice</t>
  </si>
  <si>
    <t>B696B5CFC328DE17506B4EB145F3759326FFB3E1</t>
  </si>
  <si>
    <t>irobotwithoutru</t>
  </si>
  <si>
    <t>B69D45E2AC49A81E014425FF6E07C7435C9F89B0</t>
  </si>
  <si>
    <t>cepa</t>
  </si>
  <si>
    <t>B69EF49F3D71232AF4879B0842B510FDC91AA479</t>
  </si>
  <si>
    <t>levititan</t>
  </si>
  <si>
    <t>B6A8D59AD5CD06BB836C8C6B8B202CA2DDB7D9C2</t>
  </si>
  <si>
    <t>Tyrell</t>
  </si>
  <si>
    <t>B6BF59967080BE1B3BD63AD797FEC93EBC7E4FDF</t>
  </si>
  <si>
    <t>B6D30CEC9F8FAB676CCD0634DC86412F1BA8F4D2</t>
  </si>
  <si>
    <t>greendale</t>
  </si>
  <si>
    <t>B6D48F5CA54DB3279749737D5A99A07A975BC2BE</t>
  </si>
  <si>
    <t>B6D4B2E44405512213FAB0F5CF45E0AD418822C4</t>
  </si>
  <si>
    <t>rollmops</t>
  </si>
  <si>
    <t>B6D8F44F3D8CB6835B392394916365E36751C3BC</t>
  </si>
  <si>
    <t>B6DD9D25A773446D13434BB9EE60E9CDC0E59EF1</t>
  </si>
  <si>
    <t>B6E33C39C1C94E582CBB8C24CCE351F2129807C6</t>
  </si>
  <si>
    <t>corky</t>
  </si>
  <si>
    <t>B6E7BE49DDE23383D892B390660E919E7774F920</t>
  </si>
  <si>
    <t>B6E8915A935D43E1E41786A414A8B7DA7914B81F</t>
  </si>
  <si>
    <t>TorBalls</t>
  </si>
  <si>
    <t>B6EE89065D186A92DE161BC452E2F3E4602438F8</t>
  </si>
  <si>
    <t>Puzotopotun</t>
  </si>
  <si>
    <t>B6F03C344830AD50DF28EA7848C216801CF9AD8D</t>
  </si>
  <si>
    <t>milhouse</t>
  </si>
  <si>
    <t>B6F0BC2B93CB3EFFFFF724CB4F5E025FB15EFB70</t>
  </si>
  <si>
    <t>alterspalter</t>
  </si>
  <si>
    <t>B6F2A890F648AF5AD5995E65CE8EA3675D464C09</t>
  </si>
  <si>
    <t>B7047FBDE9C53C39011CA84E5CB2A8E3543066D0</t>
  </si>
  <si>
    <t>Quintex11</t>
  </si>
  <si>
    <t>B70629C29A032979E5AD00CC51D2330845AAFD6A</t>
  </si>
  <si>
    <t>Biverse</t>
  </si>
  <si>
    <t>B70EC4BAADB412FDB5DFA6FDC16D3F46E1ADF761</t>
  </si>
  <si>
    <t>AuroraEmperorTorTwo</t>
  </si>
  <si>
    <t>B712207EE4DF995E4BB57A8FBF48303B47FDE129</t>
  </si>
  <si>
    <t>an0nym4theworld</t>
  </si>
  <si>
    <t>B71B943983906009E28FAF737B33356F78338082</t>
  </si>
  <si>
    <t>onionfoo</t>
  </si>
  <si>
    <t>B73A52B48239B70294F32029DB579395ADFAD6DF</t>
  </si>
  <si>
    <t>torrelay</t>
  </si>
  <si>
    <t>B73A5EC454A2E01314A695F82C09F1A8766B6DE3</t>
  </si>
  <si>
    <t>B740BCECC4A9569232CDD45C0E1330BA0D030D33</t>
  </si>
  <si>
    <t>niftybunny</t>
  </si>
  <si>
    <t>B740C3079A883B743226FD4A9705AE9D995709A9</t>
  </si>
  <si>
    <t>kurganlandRU</t>
  </si>
  <si>
    <t>B756D7123D759EAB62CB6A09148AD65AC216F3E3</t>
  </si>
  <si>
    <t>Mani</t>
  </si>
  <si>
    <t>B75CEF7F03B0B4FC3D9D9641E43354A9F52AA126</t>
  </si>
  <si>
    <t>abc123</t>
  </si>
  <si>
    <t>B771AA877687F88E6F1CA5354756DF6C8A7B6B24</t>
  </si>
  <si>
    <t>niftypika</t>
  </si>
  <si>
    <t>B7728A92615F846CBB3F0160F56344ECD29EDDDE</t>
  </si>
  <si>
    <t>DontDieJaedong</t>
  </si>
  <si>
    <t>B772FE5E891BDF8D164D2D1688AED7FA9B481655</t>
  </si>
  <si>
    <t>stork</t>
  </si>
  <si>
    <t>B777750A812E48D6A6B6A39D75E7E39409874DFC</t>
  </si>
  <si>
    <t>HookersOnion</t>
  </si>
  <si>
    <t>B79589355A41880DFF82F5225F2940437CEDE925</t>
  </si>
  <si>
    <t>poseidon</t>
  </si>
  <si>
    <t>B79C84DCA1ABE21119997EEC77D3999009736EFB</t>
  </si>
  <si>
    <t>B7A9762652495EE2C54CE0332793747E67DB2BEF</t>
  </si>
  <si>
    <t>pepper</t>
  </si>
  <si>
    <t>B7B759D47315F30B97275FDAD27F2ED4528684F9</t>
  </si>
  <si>
    <t>BeneTleilax</t>
  </si>
  <si>
    <t>B7B77DB52A8FC10CE1F5AE93520ED58218331960</t>
  </si>
  <si>
    <t>notraceplease</t>
  </si>
  <si>
    <t>B7C548B07C377960E22DBD5AF980950D2DB81C62</t>
  </si>
  <si>
    <t>aliceinwonderland</t>
  </si>
  <si>
    <t>B7CEAD790500B5A3E1F13E9872D4FE9B3C482F69</t>
  </si>
  <si>
    <t>PersilfuersNetz</t>
  </si>
  <si>
    <t>B7DBFD44B4F6520154EB1CD5EE3DC1E0E59EA30E</t>
  </si>
  <si>
    <t>vazae</t>
  </si>
  <si>
    <t>B7E2EBFBE4462FC908E48007517C53ED0FF752B2</t>
  </si>
  <si>
    <t>B7EC0C02D7D9F1E31B0C251A6B058880778A0CD1</t>
  </si>
  <si>
    <t>EmpokNor</t>
  </si>
  <si>
    <t>B7ED34CFC59F579E3A8EFF789726C9ACCC3A504D</t>
  </si>
  <si>
    <t>Fission8</t>
  </si>
  <si>
    <t>B7EF647EF659726C716243A82877D20AA7978EBC</t>
  </si>
  <si>
    <t>piersic</t>
  </si>
  <si>
    <t>B7F41F37BCEA48C62559755D5E364E746AAD16F6</t>
  </si>
  <si>
    <t>empathy</t>
  </si>
  <si>
    <t>B7F8A9E87EEF8DD4BE400EA6C516CAC2A17D465E</t>
  </si>
  <si>
    <t>B817C6299E56517874F3019E51C27E5BE47E7284</t>
  </si>
  <si>
    <t>kroeger</t>
  </si>
  <si>
    <t>B81B38902BF026BF2591CA2D73B99CEEB03F0869</t>
  </si>
  <si>
    <t>Harlock</t>
  </si>
  <si>
    <t>B81C95465242AD30C4242F825ACFB43FE9510C04</t>
  </si>
  <si>
    <t>B8240A4C715A2595CE54C82AB175C80214768B4A</t>
  </si>
  <si>
    <t>respecttoall666</t>
  </si>
  <si>
    <t>B825F614D6402B36E1B8E8D8F4F7E1C3AD0CBB60</t>
  </si>
  <si>
    <t>TheKrustyKrab</t>
  </si>
  <si>
    <t>B83DC1558F0D34353BB992EF93AFEAFDB226A73E</t>
  </si>
  <si>
    <t>mdfnet3</t>
  </si>
  <si>
    <t>B83E24E0C436B451CA3767332B52DDEDC4ED9A86</t>
  </si>
  <si>
    <t>whoeverest</t>
  </si>
  <si>
    <t>B849824F8FCD7AEB130DF356F592BA40C686CA08</t>
  </si>
  <si>
    <t>mj2</t>
  </si>
  <si>
    <t>B84BF6F47E109685B8938D9E3632BE00EEE7C7A8</t>
  </si>
  <si>
    <t>B84F248233FEA90CAD439F292556A3139F6E1B82</t>
  </si>
  <si>
    <t>tollana</t>
  </si>
  <si>
    <t>B85D17DCD3A314FDBEA91B678692649E367A9171</t>
  </si>
  <si>
    <t>B86137AE9681701901C6720E55C16805B46BD8E3</t>
  </si>
  <si>
    <t>BeastieJoy60</t>
  </si>
  <si>
    <t>B86C1DEA307C64C147081D4EBA6F78ADDBE004CA</t>
  </si>
  <si>
    <t>naks</t>
  </si>
  <si>
    <t>B86DEFC7F82B935CC9009BE9BF5CEBE539BBAAFF</t>
  </si>
  <si>
    <t>sipulisalaatti</t>
  </si>
  <si>
    <t>B87343240E9DE48ECBAA4E064F8B8F21650F74A5</t>
  </si>
  <si>
    <t>Mistralis</t>
  </si>
  <si>
    <t>B889E0CA59A6A84459504F203D45D85636822ABC</t>
  </si>
  <si>
    <t>FieTor</t>
  </si>
  <si>
    <t>B8B3C6C23B0F4F7A0BC958D443A764D008823D3E</t>
  </si>
  <si>
    <t>B8D803788D449F631A6920A89762F301F4A37815</t>
  </si>
  <si>
    <t>tw0sday</t>
  </si>
  <si>
    <t>B8D8E07448E0405F4275E52884ED9CEF63FEE4A3</t>
  </si>
  <si>
    <t>soltor1</t>
  </si>
  <si>
    <t>B8DD7093279A005C4EA0486D659091A3A7C5443E</t>
  </si>
  <si>
    <t>StabRabbit02</t>
  </si>
  <si>
    <t>B8F00A87140DDA05E19C6839D133428E2669254A</t>
  </si>
  <si>
    <t>cf3</t>
  </si>
  <si>
    <t>B8F9174489CBCF8B4ABCA7A538677954148C281D</t>
  </si>
  <si>
    <t>bauruine51</t>
  </si>
  <si>
    <t>B90309F6F9F9F4635526040946CDAEC7DBF3A231</t>
  </si>
  <si>
    <t>arnspringer</t>
  </si>
  <si>
    <t>B905DBB2D6B3C89B45F4FA61882B6F5BD3170472</t>
  </si>
  <si>
    <t>B911EE98B3EB1067C3E92E6EA45EA79A09174B0E</t>
  </si>
  <si>
    <t>hdbRas3</t>
  </si>
  <si>
    <t>B918EB3FA4D03A4F9F632AA17F217A6C04044EF7</t>
  </si>
  <si>
    <t>TranTor</t>
  </si>
  <si>
    <t>B92168B497A17F97D4EF8DD1FE1E720194AF6218</t>
  </si>
  <si>
    <t>PGSamsTorNode</t>
  </si>
  <si>
    <t>B923D15EDF4E7B1261876860D51FAB907ED18347</t>
  </si>
  <si>
    <t>darmok</t>
  </si>
  <si>
    <t>B928A689D13ED3746872C662D97FF6632DE66112</t>
  </si>
  <si>
    <t>gork</t>
  </si>
  <si>
    <t>B92C47B06AF3FD86290C2F548A5169E01D7DBB0E</t>
  </si>
  <si>
    <t>DonkeyDickHead</t>
  </si>
  <si>
    <t>B93E04EB7BC1B058593A403482C1DF8BE76671C6</t>
  </si>
  <si>
    <t>cathode</t>
  </si>
  <si>
    <t>B95F4DFEA04004E493CD30FEB051B2ED3B8DD34B</t>
  </si>
  <si>
    <t>powerrelay</t>
  </si>
  <si>
    <t>B9609107E25BCA7803F7A2D205CE8FAE3F5086CE</t>
  </si>
  <si>
    <t>vandergriff</t>
  </si>
  <si>
    <t>B969AA1698F3B7020AD2E971B3006AD319996E22</t>
  </si>
  <si>
    <t>Hooyah</t>
  </si>
  <si>
    <t>B9714BEC9CFA3778409F92B1BC719FC0F57B4CDE</t>
  </si>
  <si>
    <t>B9A1CAE5C7C1E7E27010DBA2414A368865CD4E71</t>
  </si>
  <si>
    <t>Oakcottage</t>
  </si>
  <si>
    <t>B9ABBC5D151558B39857B908918B04270A91D4E9</t>
  </si>
  <si>
    <t>B9E7A637B00BBB77853A639CC33245A2FEB8F033</t>
  </si>
  <si>
    <t>theykilledaaron</t>
  </si>
  <si>
    <t>B9ECA633E711D0452C93925A5E30DD17B4DE8C2E</t>
  </si>
  <si>
    <t>donatello</t>
  </si>
  <si>
    <t>B9F3623690227FCFDB0D7D63AA1B6E3CC4A74338</t>
  </si>
  <si>
    <t>asuka</t>
  </si>
  <si>
    <t>B9F5A5261927A53CE9C48AFA2A6D5B09226756AD</t>
  </si>
  <si>
    <t>Alexey</t>
  </si>
  <si>
    <t>BA0071ABE4A5BEA669A8524C1CD8A6EEB9D5FC39</t>
  </si>
  <si>
    <t>BA03649DF697BAE23082CD5AA7A6E9240AE5138F</t>
  </si>
  <si>
    <t>jafar</t>
  </si>
  <si>
    <t>BA05AF22BBF41A55ECB913E22780FC8449A6941A</t>
  </si>
  <si>
    <t>FKF1TorBus</t>
  </si>
  <si>
    <t>BA1F47339BB369843E10E31F4CC50F8DF16A5425</t>
  </si>
  <si>
    <t>TormyyrFI2</t>
  </si>
  <si>
    <t>BA2323FC5D6DCABC1E3AADEEADF66B2E38558729</t>
  </si>
  <si>
    <t>TorRaspi</t>
  </si>
  <si>
    <t>BA35AA9628BF04F961FDC6FAF8B593CA1A3C468C</t>
  </si>
  <si>
    <t>jamst</t>
  </si>
  <si>
    <t>BA57F79AADE2B71A18B06026C05AA58A53F6267B</t>
  </si>
  <si>
    <t>COSItorexit</t>
  </si>
  <si>
    <t>BA89EF01C2561D9CE84588C3EFD71107F1D109C2</t>
  </si>
  <si>
    <t>CTFara</t>
  </si>
  <si>
    <t>BABC1CF1B3B6FC580A1102CB5214BBD55E57AB60</t>
  </si>
  <si>
    <t>SignalCenterExit2</t>
  </si>
  <si>
    <t>BAC3B4B296AD383E42E4E75BDE302DC9670703AD</t>
  </si>
  <si>
    <t>gizrelay</t>
  </si>
  <si>
    <t>BAD19B60B95EFE6CC45DFB85A4AC1E9817AFAF5B</t>
  </si>
  <si>
    <t>ottotorrelay</t>
  </si>
  <si>
    <t>BAD2544261CD2E5CE2F140942730A01113CBB12D</t>
  </si>
  <si>
    <t>YandereMoeNode1</t>
  </si>
  <si>
    <t>BAD6F95773CBD7529DED71159FC9EDF4FB9A9719</t>
  </si>
  <si>
    <t>nyr89</t>
  </si>
  <si>
    <t>BADBD1D5364BC4F46A5C17ED4013C989806B5E08</t>
  </si>
  <si>
    <t>voodoomoodoo</t>
  </si>
  <si>
    <t>BAE4F83F905A80D4E3CEE82B15D4124BEA60B8F6</t>
  </si>
  <si>
    <t>gpestana01</t>
  </si>
  <si>
    <t>BAE70B5A61B12A3D31DEE94E697AF1FDA9A9B82D</t>
  </si>
  <si>
    <t>BAEF435C21481ADFF2435D5CB3B15851868824A9</t>
  </si>
  <si>
    <t>Idris</t>
  </si>
  <si>
    <t>BAEF4AD2582C488F9883CDE4D134596CB3A44A54</t>
  </si>
  <si>
    <t>dmdy</t>
  </si>
  <si>
    <t>BAF2B90B1358DE62B8AEF04F9DBE040AC68B3873</t>
  </si>
  <si>
    <t>Merk01</t>
  </si>
  <si>
    <t>BAF63C6E0F837124391D5B163853A1EFE5F3FE06</t>
  </si>
  <si>
    <t>clery</t>
  </si>
  <si>
    <t>BAF8734B584F6604AD742C1F90717EC680AA99E2</t>
  </si>
  <si>
    <t>DC225Relay</t>
  </si>
  <si>
    <t>BB03606050B577B503F4C85DB3D4821A242D9A8F</t>
  </si>
  <si>
    <t>lebowsky</t>
  </si>
  <si>
    <t>BB06A9883F619B440F7B7C850A9C06987FB4CD58</t>
  </si>
  <si>
    <t>ENC772461607de21c13</t>
  </si>
  <si>
    <t>BB07CAE6CCB41E151181C68BE2DF1C9BB642D744</t>
  </si>
  <si>
    <t>Geoff4</t>
  </si>
  <si>
    <t>BB0C636DE89CAC6C995CB380AAC8C4AAAB731BA8</t>
  </si>
  <si>
    <t>0ZQIX7g6</t>
  </si>
  <si>
    <t>BB216D04F9AE630396C5D6D73332B4129B0492DA</t>
  </si>
  <si>
    <t>raspberryPIbox</t>
  </si>
  <si>
    <t>BB264DD1A7689EED7F8AF892BA783FBCC66B3635</t>
  </si>
  <si>
    <t>jmlsteele</t>
  </si>
  <si>
    <t>BB3ADF16D53C5756DFDCE6B48E8F7DAB1A7E2190</t>
  </si>
  <si>
    <t>undefinedname</t>
  </si>
  <si>
    <t>BB3FAE5FE565C7E11A536252F61C4F2396389F1B</t>
  </si>
  <si>
    <t>void</t>
  </si>
  <si>
    <t>BB46C38A4045EE4FDA62D2AEAF23BB4FB2AA245E</t>
  </si>
  <si>
    <t>stuimamba</t>
  </si>
  <si>
    <t>BB58782C4184432D84E286CAC0BE18DFB87B4F36</t>
  </si>
  <si>
    <t>atorrelay</t>
  </si>
  <si>
    <t>BB5D8D2C25AA75CEDFC323CB79D2A834A5CA0EE6</t>
  </si>
  <si>
    <t>mars</t>
  </si>
  <si>
    <t>BB5DB21A90A02246DB43EA465D3E1585173F1BD1</t>
  </si>
  <si>
    <t>verax2</t>
  </si>
  <si>
    <t>BB60F5BA113A0B8B44B7B37DE3567FE561E92F78</t>
  </si>
  <si>
    <t>Casper04</t>
  </si>
  <si>
    <t>BB6501282096FADAFBB800D2246656C053F96F36</t>
  </si>
  <si>
    <t>Tor4aephahgied</t>
  </si>
  <si>
    <t>BB7E72BADEE4D812CC27BAE18861D7A79484AF59</t>
  </si>
  <si>
    <t>Thrall</t>
  </si>
  <si>
    <t>BB801013CABC71687D7D73C710C63918BD5C87D6</t>
  </si>
  <si>
    <t>Belgium</t>
  </si>
  <si>
    <t>BB8192407534281DB7F4CFB811581BFE89CF76AF</t>
  </si>
  <si>
    <t>memebox</t>
  </si>
  <si>
    <t>BB833DEB882AF8AC80C2C67DB2AC4F7012CB1171</t>
  </si>
  <si>
    <t>eddie4nl2</t>
  </si>
  <si>
    <t>BB994C2C842571246E54F9A495BB53D706E5314F</t>
  </si>
  <si>
    <t>BB9C5D15BC3B77C8AF5CBC733F7E54553A1B7BD5</t>
  </si>
  <si>
    <t>onionmatic</t>
  </si>
  <si>
    <t>BBB352824D29ED912F8B7C1FC0622E84396E1E18</t>
  </si>
  <si>
    <t>theiF9veephuf3ah</t>
  </si>
  <si>
    <t>BBBBBAD453263D786EC34AB68A06214288910345</t>
  </si>
  <si>
    <t>motor</t>
  </si>
  <si>
    <t>BBC61AD2E18AFE70E9BE426D0B22A98252000FBB</t>
  </si>
  <si>
    <t>SaruTorIruka</t>
  </si>
  <si>
    <t>BBCA64190BF9BF45776FD044D11FA659BC5C9670</t>
  </si>
  <si>
    <t>estrella</t>
  </si>
  <si>
    <t>BBD1B1A22695396C75DFF338A8FF7A12804A607A</t>
  </si>
  <si>
    <t>Blazkowicz</t>
  </si>
  <si>
    <t>BBD9BAE1130F9F33F2F8449A2ED67F9A36853863</t>
  </si>
  <si>
    <t>NovelThunder</t>
  </si>
  <si>
    <t>BBDE12C320FD1C3FFBEC15202F46D5620FC1444E</t>
  </si>
  <si>
    <t>hanktor</t>
  </si>
  <si>
    <t>BBE409F5791DAA52C2C3C9117CBA5AA55F3E2E88</t>
  </si>
  <si>
    <t>Rarity</t>
  </si>
  <si>
    <t>BBE55D06B589797FCF2A667240AC1D07DF763328</t>
  </si>
  <si>
    <t>torwh</t>
  </si>
  <si>
    <t>BBEFB51EB55EFA1C5382C6C846C065BF28606187</t>
  </si>
  <si>
    <t>BBF7E45514151E1C65E119C53E2ED58E9D0AE6BA</t>
  </si>
  <si>
    <t>bask</t>
  </si>
  <si>
    <t>BBF8763C551F87A1CCCB6652BBC0AC336BFAEA2F</t>
  </si>
  <si>
    <t>BBF9EDC36DFDCE2067B241F8560F5D718BF465B9</t>
  </si>
  <si>
    <t>icsiExit5</t>
  </si>
  <si>
    <t>BC04B9297BB7612B0216240C090E0D6F5BE66B67</t>
  </si>
  <si>
    <t>BC0DEA16B96BB106D452DA5E8001CB519D35A278</t>
  </si>
  <si>
    <t>franksToeKnife</t>
  </si>
  <si>
    <t>BC206665803DB7C730C25A1316889A4D7E7BFF03</t>
  </si>
  <si>
    <t>h7nOq</t>
  </si>
  <si>
    <t>BC23B28CBBC9562023C097B29E74C604B281BB64</t>
  </si>
  <si>
    <t>portebonheur</t>
  </si>
  <si>
    <t>BC2C966F06B1CE4121F906EF1B35D025C43C2964</t>
  </si>
  <si>
    <t>3sKtjMnoiZAIGz07</t>
  </si>
  <si>
    <t>BC3ED5DA3E75FDF07BCFEFDC17C7DEE5868114F9</t>
  </si>
  <si>
    <t>EdDySnOwdEn</t>
  </si>
  <si>
    <t>BC3FCBB4DA6CFB9E0E07E07292734E24F69C36EB</t>
  </si>
  <si>
    <t>WindfluechterNet</t>
  </si>
  <si>
    <t>BC546BC09334DC0068CCFA31DCD3E9E6FA5235FE</t>
  </si>
  <si>
    <t>m2BsGa18EYs53Zu7</t>
  </si>
  <si>
    <t>BC630CBBB518BE7E9F4E09712AB0269E9DC7D626</t>
  </si>
  <si>
    <t>IPredator</t>
  </si>
  <si>
    <t>BC64503664C90B4A9DA913736C361DEAD313B130</t>
  </si>
  <si>
    <t>hviv119</t>
  </si>
  <si>
    <t>BC662EE5C70C0EA31750CD42C07317BC3212EC64</t>
  </si>
  <si>
    <t>pipiska3</t>
  </si>
  <si>
    <t>BC78C8914C263EE664195891D8BE435C0B7DEF9A</t>
  </si>
  <si>
    <t>greenBottle</t>
  </si>
  <si>
    <t>BC7ACFAC04854C77167C7D66B7E471314ED8C410</t>
  </si>
  <si>
    <t>YagaTorRelay</t>
  </si>
  <si>
    <t>BC7D55036A058E4EB5550800A90EFC00EB04D566</t>
  </si>
  <si>
    <t>TheEpTicRelay1</t>
  </si>
  <si>
    <t>TheEpTic1</t>
  </si>
  <si>
    <t>BC7DDB868EB946DCD0B044FCAA5AAD8A357841C5</t>
  </si>
  <si>
    <t>Blockwart</t>
  </si>
  <si>
    <t>BC80B81866F6062D18449C435C382941E340F9CE</t>
  </si>
  <si>
    <t>BC897D06591FB83B76549378A024A44D6F7DC15D</t>
  </si>
  <si>
    <t>tina</t>
  </si>
  <si>
    <t>BCC052AF8112F0452809EF4B810D7362F2172DAD</t>
  </si>
  <si>
    <t>veetee</t>
  </si>
  <si>
    <t>BCCB844419AE26534020D8AF21C26BE931621D6A</t>
  </si>
  <si>
    <t>paivirasanen</t>
  </si>
  <si>
    <t>BCD855BDACF009399996CABEDA080C826793A5F7</t>
  </si>
  <si>
    <t>relayrelay</t>
  </si>
  <si>
    <t>BCE02E4A73B6CF72F3855470E353060D85F6BD45</t>
  </si>
  <si>
    <t>Archer</t>
  </si>
  <si>
    <t>BCE0FDE68117375BF37408E761CB9BDE2613800B</t>
  </si>
  <si>
    <t>BCEDF6C193AA687AE471B8A22EBF6BC57C2D285E</t>
  </si>
  <si>
    <t>gurgle</t>
  </si>
  <si>
    <t>BCEF908195805E03E92CCFE669C48738E556B9C5</t>
  </si>
  <si>
    <t>EldritchReaper</t>
  </si>
  <si>
    <t>BCF55F865EE6EF17E25EFEAF851BC429F190B85D</t>
  </si>
  <si>
    <t>DigiGesTor5e1</t>
  </si>
  <si>
    <t>BCFE548EA3FF8A0B3610779C238350124A8ED6DE</t>
  </si>
  <si>
    <t>metricspace</t>
  </si>
  <si>
    <t>BD14CDCCCD54B66F84D8F390B26B4E2D31289FE5</t>
  </si>
  <si>
    <t>Francezgy</t>
  </si>
  <si>
    <t>BD3C4EB42B3B62E6957D4D1A41BACAAEF570FF7B</t>
  </si>
  <si>
    <t>pigpig</t>
  </si>
  <si>
    <t>BD418C88DD60526ABF9FF0E9CEAFCE007FF25397</t>
  </si>
  <si>
    <t>OscarWilde</t>
  </si>
  <si>
    <t>BD4C647508162F59CB44E4DFC1C2B2B8A9387CCA</t>
  </si>
  <si>
    <t>regar42</t>
  </si>
  <si>
    <t>BD4D7FD9D91B16EBCB6F880E3479185C5A18637F</t>
  </si>
  <si>
    <t>MAELSTROM</t>
  </si>
  <si>
    <t>BD521F794BAF6C29B8417A083283D120E758364E</t>
  </si>
  <si>
    <t>lab6hourietcom</t>
  </si>
  <si>
    <t>BD552C165E2ED2887D3F1CCE9CFF155DDA2D86E6</t>
  </si>
  <si>
    <t>Schakalium</t>
  </si>
  <si>
    <t>BD56A1C36196EE968B2A3463CCD64019B4E526D8</t>
  </si>
  <si>
    <t>HouseDimir</t>
  </si>
  <si>
    <t>BD59A2FCB5551F294ED5475CE0B5AA3B54D7F28F</t>
  </si>
  <si>
    <t>TORonCENTOS</t>
  </si>
  <si>
    <t>BD6584A8C29A998B03A533BF5056C1AEA3ABD2B7</t>
  </si>
  <si>
    <t>wheezymooo</t>
  </si>
  <si>
    <t>BD6FFF1AD5A88A8D43870D43EC4450081B4B2BBA</t>
  </si>
  <si>
    <t>bonjour2</t>
  </si>
  <si>
    <t>BD839A8E18E97E084430D9342B94B5676F81A373</t>
  </si>
  <si>
    <t>MegaTOR2</t>
  </si>
  <si>
    <t>BD843AB8A4ED051345E7464E219D38FF53231E3C</t>
  </si>
  <si>
    <t>imaneviltorrelay</t>
  </si>
  <si>
    <t>BD89D23E478EE5B10FD0B6F2DDF8E0B4DABFFEBE</t>
  </si>
  <si>
    <t>frantz</t>
  </si>
  <si>
    <t>BD8CFE79F345DE7700E4DD6292F8B03D1BF8080D</t>
  </si>
  <si>
    <t>serverbitch</t>
  </si>
  <si>
    <t>BD970E1A934FC06B0F001AFD8D147C79A48C2D16</t>
  </si>
  <si>
    <t>torpi54</t>
  </si>
  <si>
    <t>BDB9EBCB1C2A424973A240C91EEC082C3EB61626</t>
  </si>
  <si>
    <t>BDC07F4F5D082A7ABE4CDC99091226AEA79A897A</t>
  </si>
  <si>
    <t>BDC534FEA699A8D936EC279F86C2C1256623FB2E</t>
  </si>
  <si>
    <t>trustno1</t>
  </si>
  <si>
    <t>BDC6A6BA60DE41AD1BA40E01AD9DD94BEBDE6047</t>
  </si>
  <si>
    <t>WilliamWallace</t>
  </si>
  <si>
    <t>BDF88E9639B8378FE307205A37E41E82436B9D06</t>
  </si>
  <si>
    <t>banditztornode</t>
  </si>
  <si>
    <t>BE0C8F437F31380DEE4E3F95FE81EE9740634EB3</t>
  </si>
  <si>
    <t>fwioetwg4utghw4ignc</t>
  </si>
  <si>
    <t>BE2821A35F3E243ACCBEE8EBBD657F42FD73DF9E</t>
  </si>
  <si>
    <t>BE35BD654143205D95F9E432BD34CC774ADC28E2</t>
  </si>
  <si>
    <t>BE437DCDE8DDEDB9EEF65ACEF48AC3A27630BFB4</t>
  </si>
  <si>
    <t>wewillrockthatworld</t>
  </si>
  <si>
    <t>BE5D14F0077E7CA33C9C8D357A8C9E5F18FB2F90</t>
  </si>
  <si>
    <t>TorqueQC</t>
  </si>
  <si>
    <t>BE6CF26814BD1F35B76FE576702DBA9627EE8237</t>
  </si>
  <si>
    <t>albin</t>
  </si>
  <si>
    <t>BE6D1E06C5DAF6E977B413644ADCE8144924A00F</t>
  </si>
  <si>
    <t>BE7EF076A847069FA10820E653CDE2FA34402FB8</t>
  </si>
  <si>
    <t>goodguygreg</t>
  </si>
  <si>
    <t>BE8703738E28F817748E8CEEDB7843B234540CBB</t>
  </si>
  <si>
    <t>usdubhe2</t>
  </si>
  <si>
    <t>BE95FDB6CF6FFDEA983EAEB71B914B9D5F6FFD81</t>
  </si>
  <si>
    <t>theia</t>
  </si>
  <si>
    <t>BEA696307ECCB24B396545BFF49AD113853323D2</t>
  </si>
  <si>
    <t>TORride</t>
  </si>
  <si>
    <t>BEAC60AFE71E80FEAC45DFCA6A6F216E807A3AF3</t>
  </si>
  <si>
    <t>IPfailA</t>
  </si>
  <si>
    <t>BEAECA37BAC77BC7861437785F1BDD90EA654170</t>
  </si>
  <si>
    <t>BEDB58DB8B23861EF35CBEC37C6B8EFB7A716975</t>
  </si>
  <si>
    <t>BEDE01244F0A728376D528B949EE76C8695771AB</t>
  </si>
  <si>
    <t>defusedotcathree</t>
  </si>
  <si>
    <t>BEFE97D5DD00CDE6A9E2E6333458B711C7420F6A</t>
  </si>
  <si>
    <t>freetorwa</t>
  </si>
  <si>
    <t>BF09062A3C4E72873268CC68598132DF3431F43F</t>
  </si>
  <si>
    <t>blackpinguinDE</t>
  </si>
  <si>
    <t>BF0FB582E37F738CD33C3651125F2772705BB8E8</t>
  </si>
  <si>
    <t>quadhead</t>
  </si>
  <si>
    <t>BF17AB1C2B38BD3DAB8E39B9D79957D5147B54B4</t>
  </si>
  <si>
    <t>AnonymTorProxy2</t>
  </si>
  <si>
    <t>BF17EDB46D56BAE9C8D87E8C6BDEC76D64EE726A</t>
  </si>
  <si>
    <t>Aprioricity</t>
  </si>
  <si>
    <t>BF1B662D1DA4E55F700C130AC58574B47FB7EB8E</t>
  </si>
  <si>
    <t>DigiGesTor4e2</t>
  </si>
  <si>
    <t>BF2870C99761C06555A16D4E785007A379F94AFA</t>
  </si>
  <si>
    <t>BF29077D90DD65D8B15B2DFC876D25C76E5057FB</t>
  </si>
  <si>
    <t>cel</t>
  </si>
  <si>
    <t>BF2E2EC1AD3711E4E068C9CE85568A960BDC59FF</t>
  </si>
  <si>
    <t>tor</t>
  </si>
  <si>
    <t>BF2EE2306427C20B88F60ED922D5D53E6D5B37AD</t>
  </si>
  <si>
    <t>BF50E09EED25B82861CF95E1AAA42DCFEF53E5D1</t>
  </si>
  <si>
    <t>Despoina</t>
  </si>
  <si>
    <t>BF5A679347721683A1D0F4E157BB758C1640064D</t>
  </si>
  <si>
    <t>ziorufus</t>
  </si>
  <si>
    <t>BF617F7B8C05ADE885B1DFF9D879C234D4AFA8E5</t>
  </si>
  <si>
    <t>BF676A395C9B3E0930639B1C574F4CD78627FA8F</t>
  </si>
  <si>
    <t>StacheRelay</t>
  </si>
  <si>
    <t>BF68BF445004364D01111A02D903024D3E65E1DE</t>
  </si>
  <si>
    <t>BF735F669481EE1CCC348F0731551C933D1E2278</t>
  </si>
  <si>
    <t>Freeway1a1</t>
  </si>
  <si>
    <t>BF7AB274E500E564387FA910862974E4385EF096</t>
  </si>
  <si>
    <t>collectorrelay</t>
  </si>
  <si>
    <t>BF7BFCB3096FC81FBD0B7ADA66164431EC7FD117</t>
  </si>
  <si>
    <t>weepy</t>
  </si>
  <si>
    <t>BF817F0B456E8589809644CB1CC919EC6221A946</t>
  </si>
  <si>
    <t>stable</t>
  </si>
  <si>
    <t>BF94DA1D3E5B6167103DC92609929B26F25F6475</t>
  </si>
  <si>
    <t>biafra</t>
  </si>
  <si>
    <t>BFA713AA86136ECA317D6BB2CF8C680AB23F48BF</t>
  </si>
  <si>
    <t>BFA905EA10DFD54A38A0C119FAE00182DE4C173B</t>
  </si>
  <si>
    <t>stalag</t>
  </si>
  <si>
    <t>BFAA7B81AC35F222239F6F10A70F386D1FE96877</t>
  </si>
  <si>
    <t>BFAB38092AA58AC458EDEDB3BE8BD8382FC6D6A4</t>
  </si>
  <si>
    <t>nutella</t>
  </si>
  <si>
    <t>BFAC5EF16CC95E8E9885DD86BD2B1ECEF4F55DA0</t>
  </si>
  <si>
    <t>BFB01CAB4C4CFDD398F3548BD071E3F6E204DF0E</t>
  </si>
  <si>
    <t>prospero1</t>
  </si>
  <si>
    <t>BFB650BE1E42C874D97E34B45A2916FF94212600</t>
  </si>
  <si>
    <t>FreedomOfSpeech1</t>
  </si>
  <si>
    <t>BFC1305C8B37E5161C2E37135DF2D4E53CC38ACE</t>
  </si>
  <si>
    <t>ncbanerelay</t>
  </si>
  <si>
    <t>BFD2946F51907666CD444CE54BCCAAA1D37170AE</t>
  </si>
  <si>
    <t>BFDBF3634E539E8136C340635811BAA5A37AF533</t>
  </si>
  <si>
    <t>externet</t>
  </si>
  <si>
    <t>BFFBC9E031FA056F6C548D8C8428039C774A7D7E</t>
  </si>
  <si>
    <t>wtfwtf4</t>
  </si>
  <si>
    <t>C010DA026C521722AD1B42F936ADC59ACF1D5344</t>
  </si>
  <si>
    <t>C016ED1C935ADEA2838CDE90C6EEAF727C794756</t>
  </si>
  <si>
    <t>C0192FF43E777250084175F4E59AC1BA2290CE38</t>
  </si>
  <si>
    <t>manipogo</t>
  </si>
  <si>
    <t>C01AE9A25D8DCFF0FFB03ACB58B1640F5FD01D7A</t>
  </si>
  <si>
    <t>maxpovver</t>
  </si>
  <si>
    <t>C03562AD33EC66C07D9F16EDBAE9208098AE90C9</t>
  </si>
  <si>
    <t>C049FBDC9C25AB284791872AF3BFFD58D371C58F</t>
  </si>
  <si>
    <t>TheHyperspaceRelay</t>
  </si>
  <si>
    <t>C058C71CAD4E9DB3C4B49FBC210AF6C6F5568D69</t>
  </si>
  <si>
    <t>coffswifi</t>
  </si>
  <si>
    <t>C05EEFE24F3E7F8628CDD2966630F8FA1EEB4E6F</t>
  </si>
  <si>
    <t>rawpower</t>
  </si>
  <si>
    <t>C07198CD959202DF9DDE029A0E550719FF6DC51D</t>
  </si>
  <si>
    <t>Vin7hanufrocevka</t>
  </si>
  <si>
    <t>C08DC4FE80CB36442F3A0E65DE3EB24185F752E1</t>
  </si>
  <si>
    <t>ThorZeroPoney</t>
  </si>
  <si>
    <t>C08DE49658E5B3CFC6F2A952B453C4B608C9A16A</t>
  </si>
  <si>
    <t>niftyvolcanorabbit</t>
  </si>
  <si>
    <t>C0A05D6DC0987D0BF32F0FF00A9BF791E7CA79D7</t>
  </si>
  <si>
    <t>digineo2</t>
  </si>
  <si>
    <t>C0BE4556260846E4BAD7608E1E5ADFF80892C28C</t>
  </si>
  <si>
    <t>Dystopia2</t>
  </si>
  <si>
    <t>C0CC7EC9D90F7FAFE154BB822E0979589455CC97</t>
  </si>
  <si>
    <t>brochard</t>
  </si>
  <si>
    <t>C0D033F23BEEFB7AD37773980DDB7FC5CE008954</t>
  </si>
  <si>
    <t>jojo07</t>
  </si>
  <si>
    <t>C0DB992D7B85ED373D82F8A9C5586C9B515A479B</t>
  </si>
  <si>
    <t>tor1zswapnet</t>
  </si>
  <si>
    <t>C0E07939F698487E1698E060EBD0CB7448A5CE52</t>
  </si>
  <si>
    <t>MercuryAlpha</t>
  </si>
  <si>
    <t>C0E4463B53F33D3F26D1127C886EE8FE5E35FC3B</t>
  </si>
  <si>
    <t>thauriiya</t>
  </si>
  <si>
    <t>C0E94053197F71EC2832BAAE15791A1AFA09972E</t>
  </si>
  <si>
    <t>TorThdNinja</t>
  </si>
  <si>
    <t>C0EDB08D7540D1DD3CA69809ED17D979F51B66E3</t>
  </si>
  <si>
    <t>rittervg</t>
  </si>
  <si>
    <t>C0F508ADA14AE7EA9F8F6650AF149B8DFC35B598</t>
  </si>
  <si>
    <t>flies</t>
  </si>
  <si>
    <t>C114912C52F38D0CDF04ED13AC41EEF8A8A7676A</t>
  </si>
  <si>
    <t>Zwiebel2</t>
  </si>
  <si>
    <t>C130DD914A8D0E484E68DCC681B434A0BA044D9D</t>
  </si>
  <si>
    <t>taine</t>
  </si>
  <si>
    <t>C13D13DE33C2DAB4AF849014ECAB962A328D6806</t>
  </si>
  <si>
    <t>rootlink02</t>
  </si>
  <si>
    <t>C1467BE440891FEF1BF72D57B70683964C536A3F</t>
  </si>
  <si>
    <t>Kotnick</t>
  </si>
  <si>
    <t>C1486A823D0B0DB7EA43AE11DC2A95F697F1A456</t>
  </si>
  <si>
    <t>nikola</t>
  </si>
  <si>
    <t>C14CE6C2145688B640EB6457F39C1C6E1DC684D4</t>
  </si>
  <si>
    <t>YankleRotaryEngine</t>
  </si>
  <si>
    <t>C158E05FD3873E0090506B84D1D24983B39EFA9B</t>
  </si>
  <si>
    <t>Avalon1</t>
  </si>
  <si>
    <t>C159BDF66E331DD836886CF4A9F981A3E24F274A</t>
  </si>
  <si>
    <t>nukeafricapls</t>
  </si>
  <si>
    <t>C1659E13949AF929F3DBF57F2882D6567DEB8636</t>
  </si>
  <si>
    <t>bob</t>
  </si>
  <si>
    <t>C16631C2BCE2BA595ACBE63AD73B001D4485F5BD</t>
  </si>
  <si>
    <t>SaruTorKick</t>
  </si>
  <si>
    <t>C170AE5A886C5A09D6D1CF5CF284653632EEF25D</t>
  </si>
  <si>
    <t>PhantomTrain6</t>
  </si>
  <si>
    <t>C18BD5042B4C1CE94444097907F5F0465C28FC9B</t>
  </si>
  <si>
    <t>LouisianaTorExit</t>
  </si>
  <si>
    <t>C1ACF6E4FC96114DBC699EEFA31F58858DF1D48A</t>
  </si>
  <si>
    <t>C1B13471F6980BCA80EF7674FEE95E38C0EB32E3</t>
  </si>
  <si>
    <t>nortor2</t>
  </si>
  <si>
    <t>C1B8C6887867CED2564454058F9082311FAF1AC7</t>
  </si>
  <si>
    <t>MapleCrew</t>
  </si>
  <si>
    <t>C1CF6BD1890CE692FCDDDA3B446B6D6D72BDB679</t>
  </si>
  <si>
    <t>blockblock</t>
  </si>
  <si>
    <t>C1DC6972C9CAE136AAB6C06E6D17509815C54D51</t>
  </si>
  <si>
    <t>C1E43ECD2162151C716B6C7BE99816995B39F28B</t>
  </si>
  <si>
    <t>london742</t>
  </si>
  <si>
    <t>C1E44D0EED349DE8B40739755EA1D60B491EC52C</t>
  </si>
  <si>
    <t>pjahra</t>
  </si>
  <si>
    <t>C1EFA3CABF97FAC8CF7A2A1B8B362C6569F358D6</t>
  </si>
  <si>
    <t>elkx</t>
  </si>
  <si>
    <t>C1FA4BC4C4C54F0EFF7666F051C812F57D9E7DF1</t>
  </si>
  <si>
    <t>BenjaminDover</t>
  </si>
  <si>
    <t>C2256F7DC6130B08B94BBD6D39BAA00DB766FC40</t>
  </si>
  <si>
    <t>Schiller</t>
  </si>
  <si>
    <t>C22BA9ED6DEE071D2B37B9718DCCFB6A53EAD5E6</t>
  </si>
  <si>
    <t>rickvanderzwet</t>
  </si>
  <si>
    <t>C22BBF9E4C1AC97BAC0C01878D3481FAECADC598</t>
  </si>
  <si>
    <t>C23860E01DC811C40A700B7C97F35256BEC27E23</t>
  </si>
  <si>
    <t>C238E705C538F5844B75DF1E082323387212C931</t>
  </si>
  <si>
    <t>Tyr</t>
  </si>
  <si>
    <t>C2570430C09490CA03340B4DFBAFF54C55E18716</t>
  </si>
  <si>
    <t>jnavweyins</t>
  </si>
  <si>
    <t>C26B9283C030352B12E55A928D42E010C9C00F67</t>
  </si>
  <si>
    <t>RPTor90324753</t>
  </si>
  <si>
    <t>C2781633B10F6C0C26DA9F6FE9D3B8ED4532B5CF</t>
  </si>
  <si>
    <t>nestor00patof</t>
  </si>
  <si>
    <t>C2A3F4315DEC7F4E31D18818E1002B0C6A2E5535</t>
  </si>
  <si>
    <t>torberrypenguin</t>
  </si>
  <si>
    <t>C2AAB088555850FC434E68943F551072042B85F1</t>
  </si>
  <si>
    <t>Digitalcourage3ip3</t>
  </si>
  <si>
    <t>C2B25596591E04E747A25D145E60ECDA4392C64D</t>
  </si>
  <si>
    <t>dvorakftw</t>
  </si>
  <si>
    <t>C2B45199FC6F98E21BFAFE0833348F288FA337E3</t>
  </si>
  <si>
    <t>t4cc0reTor2</t>
  </si>
  <si>
    <t>C2B7988734C4F1CDDE4AAD201A1C924ED65DCE90</t>
  </si>
  <si>
    <t>ProgAndStuff</t>
  </si>
  <si>
    <t>C2C2B839F4CFFA5F7B7A40CB0BE84F7D948CB510</t>
  </si>
  <si>
    <t>behrmann</t>
  </si>
  <si>
    <t>C2CB329659308B453EA52E097F45DF40863E8649</t>
  </si>
  <si>
    <t>C2CF499F8FC8D69443854E75B0EFAFA05923EDA1</t>
  </si>
  <si>
    <t>C2D85BC549361717FDEFAE89607F4A9DF2D4C0E4</t>
  </si>
  <si>
    <t>AugusteFriedOnion</t>
  </si>
  <si>
    <t>C2EE40EE8451F27C2357E8B1EA1E8E6F642273EB</t>
  </si>
  <si>
    <t>Bastard</t>
  </si>
  <si>
    <t>C2F025C4F587590DAA257AE683D2F381A3059D79</t>
  </si>
  <si>
    <t>n0rthernStar</t>
  </si>
  <si>
    <t>C2F653A5CEE30C8D5713FA4AE7F75E992A479196</t>
  </si>
  <si>
    <t>Knowhere</t>
  </si>
  <si>
    <t>C2FB346ECEA48FC980AD442BADB7CD10E14E53A6</t>
  </si>
  <si>
    <t>RocklinTorRelay</t>
  </si>
  <si>
    <t>C2FF216199F33223D755E7BB7B4E77FC7FD57FDC</t>
  </si>
  <si>
    <t>mandelab</t>
  </si>
  <si>
    <t>C3153F4B9556BDCC9277C7DF246603709D442F2B</t>
  </si>
  <si>
    <t>IEnPlatsINorrland</t>
  </si>
  <si>
    <t>C316387514DAFC25AC61E0215F107294A35A40CE</t>
  </si>
  <si>
    <t>oph9xi1IeChu</t>
  </si>
  <si>
    <t>C31FD7DE847F6488CF4D08E57FD1937E87E5CF30</t>
  </si>
  <si>
    <t>canoodle</t>
  </si>
  <si>
    <t>C32ADFD123560A6AE8FB40182918EEEA5B730669</t>
  </si>
  <si>
    <t>C33250D3D13DEABB03FEDCEEEF51CF0977F2D048</t>
  </si>
  <si>
    <t>mistersixt</t>
  </si>
  <si>
    <t>C33B36DBD576D4DE141443D28122575DA159D1B3</t>
  </si>
  <si>
    <t>Cir0X</t>
  </si>
  <si>
    <t>C346EC8781C47D4ECBFCF0BAAF466F9F4B411DE3</t>
  </si>
  <si>
    <t>Parckwart001</t>
  </si>
  <si>
    <t>C349F50A3B9C5288086F20D0DF9F9D290206C4BA</t>
  </si>
  <si>
    <t>EedHarderwijkNL</t>
  </si>
  <si>
    <t>C3503770F465DA6F549F6065AFF7B8CFBF62C222</t>
  </si>
  <si>
    <t>lachrymator</t>
  </si>
  <si>
    <t>C356727890EDAEDA1D8E2352F27F50D81FD2DFB2</t>
  </si>
  <si>
    <t>Kroell</t>
  </si>
  <si>
    <t>C3611D18443C808878278F6265F1FA266D3F6663</t>
  </si>
  <si>
    <t>StrongAndStable2</t>
  </si>
  <si>
    <t>C3636ECA4B40900056590AA7DBFC6ED09379852F</t>
  </si>
  <si>
    <t>jmarshall2</t>
  </si>
  <si>
    <t>C3777E3970FAC2C0CB2C4E166745A77650131304</t>
  </si>
  <si>
    <t>hyacinthinus</t>
  </si>
  <si>
    <t>C37BC191AC389179674578C3E6944E925FE186C2</t>
  </si>
  <si>
    <t>xzdsb</t>
  </si>
  <si>
    <t>C37F87C0125E26E6ACF54366FA2198209E856ABE</t>
  </si>
  <si>
    <t>pataky</t>
  </si>
  <si>
    <t>C38012F8EDFCC4F78D5EA7FDAEDFB624757C2853</t>
  </si>
  <si>
    <t>mirinska</t>
  </si>
  <si>
    <t>C388075D01D2921C4D2BAFB1FB1A1831EAEE2DD5</t>
  </si>
  <si>
    <t>C38A5780BBF87422BA7511499D62139E5D0A6946</t>
  </si>
  <si>
    <t>helloserver</t>
  </si>
  <si>
    <t>C3A63117D457518788781FFF1A02A8185B393617</t>
  </si>
  <si>
    <t>FriedOnion</t>
  </si>
  <si>
    <t>C3AB897611C7A368F34F9761255A4A0CE2993DA5</t>
  </si>
  <si>
    <t>C3B018BB581D0FF9DE3E4CB33F7E5C928D38B239</t>
  </si>
  <si>
    <t>C3B451E071694ABA3AC2E75D49418E866072E051</t>
  </si>
  <si>
    <t>HiddenNix</t>
  </si>
  <si>
    <t>C3CFCC9B5993A6F0D1349858C598C4A78AFE51F9</t>
  </si>
  <si>
    <t>strugees</t>
  </si>
  <si>
    <t>C3D7A91EC664F5DEF5CE94434DBE002D6FEB7975</t>
  </si>
  <si>
    <t>C3D9666294DFBDC97B6662B32B948F4BF1502F4D</t>
  </si>
  <si>
    <t>C3ED3287A4280D8D2285BB883D5416E1B3043661</t>
  </si>
  <si>
    <t>C3F1DC3E6B1FDDC5B09387ACCC06CD89843DD476</t>
  </si>
  <si>
    <t>uflnode00</t>
  </si>
  <si>
    <t>C3FD2ED90E8385F5E972985E23BC7440D5D6EF98</t>
  </si>
  <si>
    <t>ThisIsSparta</t>
  </si>
  <si>
    <t>C41314CD0F5CFB79B3518757596D317DA6B03ECC</t>
  </si>
  <si>
    <t>RMB</t>
  </si>
  <si>
    <t>C414F28FD2BEC1553024299B31D4E726BEB8E788</t>
  </si>
  <si>
    <t>zebra620</t>
  </si>
  <si>
    <t>C4154581DD3E3B5E1815E55D219B422FA5DE7EF3</t>
  </si>
  <si>
    <t>dreapernode1</t>
  </si>
  <si>
    <t>C419AFD2ACF0494C800B585A1D441F1DBB40A812</t>
  </si>
  <si>
    <t>reAnimaTOR</t>
  </si>
  <si>
    <t>C422F88699C18A4F299D834391B15F07DBE60625</t>
  </si>
  <si>
    <t>avanixRelay1</t>
  </si>
  <si>
    <t>C4300D3C03BB41F5F62BAE8FC62C78AC0E98D1BC</t>
  </si>
  <si>
    <t>C44CC64BED927031A5B3B0A7CDF6A9E28F058B3F</t>
  </si>
  <si>
    <t>C4546CF0854081F978E4183CE46E6AC6574593F4</t>
  </si>
  <si>
    <t>voidray</t>
  </si>
  <si>
    <t>C45E826DB41359171095A683B3C1B7667403486C</t>
  </si>
  <si>
    <t>C4668B3DDF8ECA2C4C06A19FEBD86BECDC856F1E</t>
  </si>
  <si>
    <t>ivitorrr</t>
  </si>
  <si>
    <t>C47438E827C02E6EBDDF54A474BDBAA611B7E082</t>
  </si>
  <si>
    <t>WaddennnuunTOR2</t>
  </si>
  <si>
    <t>C47E336E3F5AB171BFF829E030A82B8DFB3458D1</t>
  </si>
  <si>
    <t>dsfknvdsz</t>
  </si>
  <si>
    <t>C49A177510CAA653DA6727BF0E07FB7F56A0F09D</t>
  </si>
  <si>
    <t>C4AC458F9E587545F422A998E19686734887A622</t>
  </si>
  <si>
    <t>RunTheRelay</t>
  </si>
  <si>
    <t>C4AEA05CF380BAD2230F193E083B8869B4A29937</t>
  </si>
  <si>
    <t>bakunin4</t>
  </si>
  <si>
    <t>C4B0DB690E33633F6A05CF6858D183F7F6F93FA9</t>
  </si>
  <si>
    <t>mistersixt4</t>
  </si>
  <si>
    <t>C4BBE5E8816F115B913FD20651C0F3509B482A68</t>
  </si>
  <si>
    <t>C4C34D043D979932C7362DC430B362B2810E488E</t>
  </si>
  <si>
    <t>C4C9C332D25B3546BEF4E1250CF410E97EF996E6</t>
  </si>
  <si>
    <t>Relay762</t>
  </si>
  <si>
    <t>C4CA5360A20F22FC23F1A9EFB38EDD057CE70B9B</t>
  </si>
  <si>
    <t>torstroke</t>
  </si>
  <si>
    <t>C4D186D6A670D34AE35624EFF5EC66BB15B22DD3</t>
  </si>
  <si>
    <t>ilyaZzz</t>
  </si>
  <si>
    <t>C4D41BFB33993F9D64699726A445283CE307E30C</t>
  </si>
  <si>
    <t>C4FD2403CC929297B559A49E582516944F75C6A9</t>
  </si>
  <si>
    <t>EhRelay</t>
  </si>
  <si>
    <t>C50B51C82A43E589A852A522F1EC47F12696B850</t>
  </si>
  <si>
    <t>porgade</t>
  </si>
  <si>
    <t>C50CF85CBE0A327E32EE7A001161C47BBB38CE76</t>
  </si>
  <si>
    <t>C50F529EA1F63C74B997DA55F7EC3E26DA70AD6C</t>
  </si>
  <si>
    <t>TorStinkwuselBs</t>
  </si>
  <si>
    <t>C51E6C67F96C754CF33C4F58CA6C123B9F48A82C</t>
  </si>
  <si>
    <t>TORTestRelay90</t>
  </si>
  <si>
    <t>C521B3E94FA38345BC075CF3DB94C49631C99BD8</t>
  </si>
  <si>
    <t>MyLittleTorRelay</t>
  </si>
  <si>
    <t>C52F7A0264AE7C650976166EA13982501EC810CE</t>
  </si>
  <si>
    <t>C542D452D42DBD01A071D2DA1CE6EE15AF40F5C2</t>
  </si>
  <si>
    <t>meatloaf229</t>
  </si>
  <si>
    <t>C54E81EB047D7EC1E05B0AC6E723BE1BF5CAF520</t>
  </si>
  <si>
    <t>DefCon</t>
  </si>
  <si>
    <t>C55A5A0ABBED8EE694AFBFA752DA615E0BBD0A21</t>
  </si>
  <si>
    <t>cahoonalocee</t>
  </si>
  <si>
    <t>C577C56EAD654C829D1FF2F86133F89A1A59AA89</t>
  </si>
  <si>
    <t>C584E25674F6EDA706C5D337B3D5483EA45AE909</t>
  </si>
  <si>
    <t>Thyone</t>
  </si>
  <si>
    <t>C593BF85E54355A28D5D18ACD09C239E0326E684</t>
  </si>
  <si>
    <t>C596D85AB2641BEC96106AE62E5F72C751B7BE22</t>
  </si>
  <si>
    <t>ihuhubhd1wya</t>
  </si>
  <si>
    <t>C59E079437340E3AD14E6785C0A91A5B6F328566</t>
  </si>
  <si>
    <t>ibibUNC1</t>
  </si>
  <si>
    <t>C5A53BCC174EF8FD0DCB223E4AA929FA557DEDB2</t>
  </si>
  <si>
    <t>Quintex17</t>
  </si>
  <si>
    <t>C5A6FEE5BC3BE19F5B9EB086CA95DAD393D8A4F6</t>
  </si>
  <si>
    <t>jivin</t>
  </si>
  <si>
    <t>C5AF11B595BE211E42D1A121ABEC89515D3B0CBC</t>
  </si>
  <si>
    <t>pablobm004</t>
  </si>
  <si>
    <t>C5AFC0EC23AC7FB19067FC4C511316A4CE38C32F</t>
  </si>
  <si>
    <t>dpjp06TorExit</t>
  </si>
  <si>
    <t>C5B351C85BDC4EEFCD787CAEC644E341B472F46A</t>
  </si>
  <si>
    <t>hydrogen259</t>
  </si>
  <si>
    <t>C5BF27560E4B007365FBA96D32F9E74614218C8E</t>
  </si>
  <si>
    <t>stoychev</t>
  </si>
  <si>
    <t>C5C6947FFA435E8AE12285E36E555A42D13F4332</t>
  </si>
  <si>
    <t>Squidward</t>
  </si>
  <si>
    <t>C5D55D11F26C52A6BFEE8DD23C250548AA67E9AC</t>
  </si>
  <si>
    <t>ohsally</t>
  </si>
  <si>
    <t>C5D5E635D115C921C060929FDBEA08F214289198</t>
  </si>
  <si>
    <t>Aggie</t>
  </si>
  <si>
    <t>C5D91B75D9B991FB53C41AB694D97C961D37B5AB</t>
  </si>
  <si>
    <t>somerandomnode</t>
  </si>
  <si>
    <t>C5DD6B897D52A365951C766D9D96AEDCD6536619</t>
  </si>
  <si>
    <t>C5E5020B652AB2B6B960CD9ADC1CC30AEB4715D2</t>
  </si>
  <si>
    <t>HuggableHarry</t>
  </si>
  <si>
    <t>C5EC523B811672D247C2CFDA6C7F46665EA86BF4</t>
  </si>
  <si>
    <t>C6008E20A44164B399781D1E74B7260C321D5AFE</t>
  </si>
  <si>
    <t>HipsterPeteur</t>
  </si>
  <si>
    <t>C61821C921501D635557FE8E645A5DD2840D95B7</t>
  </si>
  <si>
    <t>renbol4relay</t>
  </si>
  <si>
    <t>C62739EBFF5E67D31D5CA20A88C9CD1F2D0796E2</t>
  </si>
  <si>
    <t>crivit1955</t>
  </si>
  <si>
    <t>C63298CDCD0F921870DD5D7A1882D97CCED77C08</t>
  </si>
  <si>
    <t>Resonance</t>
  </si>
  <si>
    <t>C6565C0B4A60755878AC27D36A852E97B3885FB2</t>
  </si>
  <si>
    <t>transcendhaven</t>
  </si>
  <si>
    <t>C656B41AEFB40A141967EBF49D6E69603C9B4A11</t>
  </si>
  <si>
    <t>marcuse2</t>
  </si>
  <si>
    <t>C65D3E1BA27F0F39C2F84CE31D20559BF2A36A4F</t>
  </si>
  <si>
    <t>TorExitVIF</t>
  </si>
  <si>
    <t>C66F6BA1877D12F5EE4BCCABF3FC0BC1499C4248</t>
  </si>
  <si>
    <t>Geoff2</t>
  </si>
  <si>
    <t>C6821550F517EA6E773F5D3205494DEE40CC0448</t>
  </si>
  <si>
    <t>stdineufit1</t>
  </si>
  <si>
    <t>C699F40B3344D34D3C596791A7EBC67E41C62A0B</t>
  </si>
  <si>
    <t>bartle</t>
  </si>
  <si>
    <t>C69B31C16DAAA7955CFBE21529EBA80A4A7F85A3</t>
  </si>
  <si>
    <t>2d3ark05</t>
  </si>
  <si>
    <t>C69CFBC0B488A16DB76E3F472F5274EC9115E9C6</t>
  </si>
  <si>
    <t>auoireafealkj</t>
  </si>
  <si>
    <t>C69D24F9353E16D85E82B4A9E4571DFAF6DCF531</t>
  </si>
  <si>
    <t>Geheimschreiber</t>
  </si>
  <si>
    <t>C6A79032486364903C45C88DBC0984D782272D58</t>
  </si>
  <si>
    <t>C6A8532C0A617EFC7F50E5C51125E8EBBE536102</t>
  </si>
  <si>
    <t>lippert</t>
  </si>
  <si>
    <t>C6B1DE0E0FDC00080ABAB4F0780F356885C9BB82</t>
  </si>
  <si>
    <t>RunningOnFumes1</t>
  </si>
  <si>
    <t>C6B3546CC6BCCB649FEC82D348D464554BC6323D</t>
  </si>
  <si>
    <t>radia4</t>
  </si>
  <si>
    <t>C6BAC4AC8980ADC44C27A3777406B77C71C205EF</t>
  </si>
  <si>
    <t>C6C40BC262BDCF32219B1CD298EAC06DD0A523E4</t>
  </si>
  <si>
    <t>agentsmith</t>
  </si>
  <si>
    <t>C6C629CF054A4779C03F13F1B0A77B6D2087B349</t>
  </si>
  <si>
    <t>mousehole</t>
  </si>
  <si>
    <t>C6E6F2583F4A2512F735AD19ABCC5412D1073342</t>
  </si>
  <si>
    <t>lxoliva</t>
  </si>
  <si>
    <t>C6EB199FE28BE05529710B97D1874D0BE3B7FAF9</t>
  </si>
  <si>
    <t>Ulysses</t>
  </si>
  <si>
    <t>C6EE98267F82962CC2FC1E9E2AE5F317B2D2D6F0</t>
  </si>
  <si>
    <t>TorBeOrNotTorBe</t>
  </si>
  <si>
    <t>C6F6B70AD9115C65B618B0AF3FD10B0432626CA9</t>
  </si>
  <si>
    <t>noiseexit01d</t>
  </si>
  <si>
    <t>C6FBDB7397D200A3155428DE64857E34BF68A36D</t>
  </si>
  <si>
    <t>C70A3CB392B8054E8A441F0740530CC176BB0A4F</t>
  </si>
  <si>
    <t>C71016BA4727D5644229A58FEBD6AAA03D2B2D2B</t>
  </si>
  <si>
    <t>anon</t>
  </si>
  <si>
    <t>C72F74B740C6B7E0DA46E367122758CDE55CEB9A</t>
  </si>
  <si>
    <t>wtfwtf3</t>
  </si>
  <si>
    <t>C73644C594DD50833980476441A96F8344130B56</t>
  </si>
  <si>
    <t>merge</t>
  </si>
  <si>
    <t>C74653AFB8434A55A502567A7052014C6CF8450D</t>
  </si>
  <si>
    <t>cosmotor</t>
  </si>
  <si>
    <t>C74B6024F2E076E7C9DBEC24E9E373FE55692C0D</t>
  </si>
  <si>
    <t>nodetechnoweenie</t>
  </si>
  <si>
    <t>C75916A10BF1DD600CAD3A48C67CA95CBB1A9D2D</t>
  </si>
  <si>
    <t>C778D92766A1BB4E206A777B14DDD7259FB1D739</t>
  </si>
  <si>
    <t>MINJUS</t>
  </si>
  <si>
    <t>C7830441484B096EF61054454D1DDC3D1A7B5169</t>
  </si>
  <si>
    <t>C786AEA79A881BDFDBA3294602F1112363046945</t>
  </si>
  <si>
    <t>lamplamp</t>
  </si>
  <si>
    <t>C78AFFEEE320EA0F860961763E613FD2FAC855F5</t>
  </si>
  <si>
    <t>Quintex46</t>
  </si>
  <si>
    <t>C78C61A0F084F64288E714DA7C938A093B9AE3C6</t>
  </si>
  <si>
    <t>Cargol</t>
  </si>
  <si>
    <t>C793A33F28826D1F184504312C668EA8157AEF28</t>
  </si>
  <si>
    <t>C793AB88565DDD3C9E4C6F15CCB9D8C7EF964CE9</t>
  </si>
  <si>
    <t>ori</t>
  </si>
  <si>
    <t>C7946D9A192BBE44C1C8A926A8B135AC495D6636</t>
  </si>
  <si>
    <t>t0adwarri0r</t>
  </si>
  <si>
    <t>C79517FFC1327B0D4E86218A34C8E2570F338CF9</t>
  </si>
  <si>
    <t>Eir</t>
  </si>
  <si>
    <t>C79820F2B3485B259D408516462B700E99004872</t>
  </si>
  <si>
    <t>Zeilentrafo</t>
  </si>
  <si>
    <t>C7B6A1B76B6476DB3DA8C960E262CC7425B5C5F8</t>
  </si>
  <si>
    <t>flaus</t>
  </si>
  <si>
    <t>C7D4A8CD0BE88D68C3835FCB0C05CA7686A2E6D0</t>
  </si>
  <si>
    <t>C7DB2F987C6CD130841A224D9268D0BD0F898442</t>
  </si>
  <si>
    <t>jeevestor</t>
  </si>
  <si>
    <t>C7E7D8C4850D6A4EFA848F7C3922F4CA3442E4C1</t>
  </si>
  <si>
    <t>C7E85EF65ADF28C5FFE6EE9622ADDDB1C0F6774B</t>
  </si>
  <si>
    <t>Lore1</t>
  </si>
  <si>
    <t>C7FDF95CE03E8387780F75C9CD22B9A88C956BC9</t>
  </si>
  <si>
    <t>TheDarkLord</t>
  </si>
  <si>
    <t>C804BE8FB1C7C42D43C4A5E2039E77AA0FF3A8B4</t>
  </si>
  <si>
    <t>C80C63680176606B390F435C7640D79B7F03F52D</t>
  </si>
  <si>
    <t>sachemivoule</t>
  </si>
  <si>
    <t>C818C0EA0BAD90F5432DBA4EE662BCBEC39D2668</t>
  </si>
  <si>
    <t>DunphysTorRelay</t>
  </si>
  <si>
    <t>C8200264E43F7920B543F8CDAE055E6EECAD658E</t>
  </si>
  <si>
    <t>inky</t>
  </si>
  <si>
    <t>C8218B3A35F9782726942CCFC491C42B1ADF30FB</t>
  </si>
  <si>
    <t>adab</t>
  </si>
  <si>
    <t>C82A233A89DC3D94CF321E1622D9A538E126C216</t>
  </si>
  <si>
    <t>C83BC3B80B821C8653C8D22148537DBB1836EAC9</t>
  </si>
  <si>
    <t>torexit</t>
  </si>
  <si>
    <t>C867247A9DA2C77FCDA6A5C7BDC15395D033C892</t>
  </si>
  <si>
    <t>Kikimore</t>
  </si>
  <si>
    <t>C86C538EF0A24E010342F30DBCACC2A7EB7CA833</t>
  </si>
  <si>
    <t>eowyn</t>
  </si>
  <si>
    <t>C872F9A62B30EA133C53B16475D4F3CCC67E823E</t>
  </si>
  <si>
    <t>stormwind</t>
  </si>
  <si>
    <t>C8760681ADE811993107CEF27B226B4C4AAFA097</t>
  </si>
  <si>
    <t>C88E3753DF00DE264807E941FED7CA9404C72957</t>
  </si>
  <si>
    <t>C891E06F74400D92A9496C6AD35F19B337933AB6</t>
  </si>
  <si>
    <t>laxus</t>
  </si>
  <si>
    <t>C894CC268A393927EABF4FE8D2C279A7153EE028</t>
  </si>
  <si>
    <t>BTMLSAbyssTor1</t>
  </si>
  <si>
    <t>C898BBD1CD7A22645CA6093E5652341A6492B2FE</t>
  </si>
  <si>
    <t>Edouardine</t>
  </si>
  <si>
    <t>C89BD5752ADD09B011B3AF9502670E66CDB216FD</t>
  </si>
  <si>
    <t>Ut5uvfw1GIgTI</t>
  </si>
  <si>
    <t>C8A40F00AA8EB15E82EE93E2C9D7B759F2193EF0</t>
  </si>
  <si>
    <t>toHackIsN0tT0krack</t>
  </si>
  <si>
    <t>C8AB1B2AF0CBAAE3611A814B4C7D38DCE0CBFEB4</t>
  </si>
  <si>
    <t>freki</t>
  </si>
  <si>
    <t>C8ADC3A9310689F8E89B024C142E3ABEF2980E9C</t>
  </si>
  <si>
    <t>SSnetNode</t>
  </si>
  <si>
    <t>C8AFC02CE1B72D7E0046C10A9C4C30D29BD8BA32</t>
  </si>
  <si>
    <t>poofeg</t>
  </si>
  <si>
    <t>C8B03E4DC7FF4398110DE8A8E93566CAAFE9BB43</t>
  </si>
  <si>
    <t>NeelTorExit1</t>
  </si>
  <si>
    <t>C8B0C7701874F0B5AFCDAB0BAE231FE303C8228D</t>
  </si>
  <si>
    <t>mayforth</t>
  </si>
  <si>
    <t>C8B696D5D5B92BBD0ED243E04A0CF31E93FC537D</t>
  </si>
  <si>
    <t>welladjusted</t>
  </si>
  <si>
    <t>C8C15710BBCD78D1D464B631982186BDB9090919</t>
  </si>
  <si>
    <t>rcgn</t>
  </si>
  <si>
    <t>C8C3B9A11830314C1538CF19ABC3AB2658ED6B3D</t>
  </si>
  <si>
    <t>cressington</t>
  </si>
  <si>
    <t>C8DC6B28E43978FBBE217323C901A2C35632D2E7</t>
  </si>
  <si>
    <t>Broomer6801</t>
  </si>
  <si>
    <t>C8DF8568F2624F0F529807FDB8D90F9234A6085E</t>
  </si>
  <si>
    <t>C8F73A08E9117159BC4ECB1B01A34D6544EA4D80</t>
  </si>
  <si>
    <t>TheBestRelayNick2</t>
  </si>
  <si>
    <t>C8F9A2C2C97F5DC25A8021C490E4E1BEF7D074DF</t>
  </si>
  <si>
    <t>SovietPioneer</t>
  </si>
  <si>
    <t>C8FB0A750E7C3862E001F8B995DD4B0848CE66BC</t>
  </si>
  <si>
    <t>nestor</t>
  </si>
  <si>
    <t>C8FB78B704A62F01CDBC90004783D3C227874028</t>
  </si>
  <si>
    <t>tuasorella</t>
  </si>
  <si>
    <t>C90CA3B7FE01A146B8268D56977DC4A2C024B9EA</t>
  </si>
  <si>
    <t>cowcat</t>
  </si>
  <si>
    <t>C91102131E6B9CECFC56C4A29ADA4E638D7872F7</t>
  </si>
  <si>
    <t>torpidsFRonline1</t>
  </si>
  <si>
    <t>C91450840E75AC1B654A3096744338A573A239C6</t>
  </si>
  <si>
    <t>jytou</t>
  </si>
  <si>
    <t>C91D138556C3682E9E7DF0FBCF893634E6324335</t>
  </si>
  <si>
    <t>panshi</t>
  </si>
  <si>
    <t>C92E06F7B1652148AC97F99EFF6B0EB8FB16F5EC</t>
  </si>
  <si>
    <t>julbridge</t>
  </si>
  <si>
    <t>C92F69EE5756200F160CCFAFE9C3C984D3E6D561</t>
  </si>
  <si>
    <t>torhub</t>
  </si>
  <si>
    <t>C943AE7A178182E2148832DB9586388A64F800AE</t>
  </si>
  <si>
    <t>Antaresng</t>
  </si>
  <si>
    <t>C9588081BEBE7BD9424762AB7BEB07D8E254C81D</t>
  </si>
  <si>
    <t>StatesVegas</t>
  </si>
  <si>
    <t>C958CD16AFBFC97BBDCB5EA3C0ADE4A9A971A4C3</t>
  </si>
  <si>
    <t>C958CF8B3740C1CE064711EB806E121C1EBA8BF3</t>
  </si>
  <si>
    <t>cuppa</t>
  </si>
  <si>
    <t>C95AA2EA29993110629CBB4022F20E06362852DF</t>
  </si>
  <si>
    <t>C965E30936A5B8C46BA3F49A935346EDA8A088D8</t>
  </si>
  <si>
    <t>C96EDC1F896A47038B8211FBBC1A72B75A677CCD</t>
  </si>
  <si>
    <t>versiooff</t>
  </si>
  <si>
    <t>C97A354824321B4E5BD8992532091583EB0B63E7</t>
  </si>
  <si>
    <t>toastworld</t>
  </si>
  <si>
    <t>C9860279669435F6F237A04CC70849A3AB2BCB3B</t>
  </si>
  <si>
    <t>Viscofresh05</t>
  </si>
  <si>
    <t>C989BAC18F8E99232C389B0D4BFB42C8B6A9E9D2</t>
  </si>
  <si>
    <t>VADRELAY</t>
  </si>
  <si>
    <t>C9994673BC073CC6B0A9C515A43E0F80A5C1690B</t>
  </si>
  <si>
    <t>tinyBaba</t>
  </si>
  <si>
    <t>C9A085C8F4E83D1D2DEB907DF2CCA25369A8A88C</t>
  </si>
  <si>
    <t>rickmorty16</t>
  </si>
  <si>
    <t>C9A821C76CA072D7D4D368E04CDDDA195B1F5C4F</t>
  </si>
  <si>
    <t>ProstoVPN</t>
  </si>
  <si>
    <t>C9B16B5D37F531C8C6C0281E4EC4F056E84541D0</t>
  </si>
  <si>
    <t>CedarHill</t>
  </si>
  <si>
    <t>C9B3C1661A9577BA24C1C2C6123918921A495509</t>
  </si>
  <si>
    <t>Casper01</t>
  </si>
  <si>
    <t>C9B68C802CA20C3E4FA46D77153D6EDC80F13CF5</t>
  </si>
  <si>
    <t>sybaze</t>
  </si>
  <si>
    <t>C9B9D95E9D7551D469283F23A4964776BBACB8A4</t>
  </si>
  <si>
    <t>C9BB9377CF989908BE82EC2A11DB8C85160E17D9</t>
  </si>
  <si>
    <t>RToRpi</t>
  </si>
  <si>
    <t>C9C0D3F539D097329932E34F0D791C6F6C5A129C</t>
  </si>
  <si>
    <t>IOShadow</t>
  </si>
  <si>
    <t>C9CFE99F314BA092B29AFE1F9545EC9E06767B42</t>
  </si>
  <si>
    <t>Actarus</t>
  </si>
  <si>
    <t>C9D02B1644BD47C136E379FDFAF4973D1A1CE07C</t>
  </si>
  <si>
    <t>8af34cb1</t>
  </si>
  <si>
    <t>C9D756406D587BF1BDF5A25A2E3BA4EE987A30CC</t>
  </si>
  <si>
    <t>LibraryPort</t>
  </si>
  <si>
    <t>C9DBDAC2B1AFD7FC86026C5341786ADAF29E47FD</t>
  </si>
  <si>
    <t>yksw8f</t>
  </si>
  <si>
    <t>C9DCB2BBA59A5BE10A06F5C9FF3BFF175641C601</t>
  </si>
  <si>
    <t>LeliksWindow2</t>
  </si>
  <si>
    <t>C9E5FAFB1942046B22FCBBE50A7AA771CA2477B1</t>
  </si>
  <si>
    <t>TorrY</t>
  </si>
  <si>
    <t>C9F69BF6E40AEB55C2E27FE222E0DB6D012E8DDB</t>
  </si>
  <si>
    <t>WelcomeBayTorRelay</t>
  </si>
  <si>
    <t>CA0BA07B2E4A4599CB606348CB8486A4FF050854</t>
  </si>
  <si>
    <t>CA115CD3063E0142997F908B159477CA3BABF1A5</t>
  </si>
  <si>
    <t>s7zyczupl</t>
  </si>
  <si>
    <t>CA13747FAEE114D7E533B88386342AFEFDE02931</t>
  </si>
  <si>
    <t>maggo</t>
  </si>
  <si>
    <t>CA37CD46799449D83B6B98B8C22C649906307888</t>
  </si>
  <si>
    <t>niftyjackrabbit</t>
  </si>
  <si>
    <t>CA3848C0A3FF1A15FFB1A05987A9589E30C7045D</t>
  </si>
  <si>
    <t>moon</t>
  </si>
  <si>
    <t>CA42888CBBA5FEED208116F88379071064CA9C3A</t>
  </si>
  <si>
    <t>madtrixz00</t>
  </si>
  <si>
    <t>CA4819B740510AAE651CDBF97FABF0CA75F8E988</t>
  </si>
  <si>
    <t>maskoftorro</t>
  </si>
  <si>
    <t>CA4DEFD49F6FA4ABE3890DC6B9678E78670BC7E8</t>
  </si>
  <si>
    <t>SandyCheeks</t>
  </si>
  <si>
    <t>CA54C9F2AA56FE26D7A16F2693F65385E85E2D75</t>
  </si>
  <si>
    <t>austrina</t>
  </si>
  <si>
    <t>CA58EB617C6CA2F351AEFD56C84B8A7AF7704B22</t>
  </si>
  <si>
    <t>cf1</t>
  </si>
  <si>
    <t>CA5B11254233378304E583F28DC5BA38BF04BF7B</t>
  </si>
  <si>
    <t>phasenraum</t>
  </si>
  <si>
    <t>CA5BC2B9B31BA04435C47B4FF4BB1A2D5FCEEDA4</t>
  </si>
  <si>
    <t>JarugasStar</t>
  </si>
  <si>
    <t>CA5FE3847F66CEBE2809FEF4B2453FF2E3CBA6E5</t>
  </si>
  <si>
    <t>spynode</t>
  </si>
  <si>
    <t>CA618B8FB8FDF1C670BA7139B1E3EFCE25771551</t>
  </si>
  <si>
    <t>bentleywashere3</t>
  </si>
  <si>
    <t>CA6825376929307173058673473B31531424A07C</t>
  </si>
  <si>
    <t>ENCcf629b91d2bf0f9c</t>
  </si>
  <si>
    <t>CA713C4D0607F5E97702D55C6F8F2F066F083589</t>
  </si>
  <si>
    <t>LON1TorBus</t>
  </si>
  <si>
    <t>CA77A1931E829034C0C24CBFE94142EBBE4A3E9B</t>
  </si>
  <si>
    <t>CA8BAEDE295C33816136CA760D4421E7A55A4127</t>
  </si>
  <si>
    <t>bleckbox</t>
  </si>
  <si>
    <t>CA9197043D59CB0B0A3D91A42E4BC64CB38B8741</t>
  </si>
  <si>
    <t>OblivioN</t>
  </si>
  <si>
    <t>CA9739E2805A3CD73CF75BBCB6785C32394240E3</t>
  </si>
  <si>
    <t>xanaduregio</t>
  </si>
  <si>
    <t>CA9A5D5C4688F04EEC1AF810B0FD348109FA17FB</t>
  </si>
  <si>
    <t>onionsender2</t>
  </si>
  <si>
    <t>CAA9A5B83F09EFB28B7723A7B8919350678EFC38</t>
  </si>
  <si>
    <t>CAAC13954F9010075857AD8629F61DDEFD3EB697</t>
  </si>
  <si>
    <t>FastR43</t>
  </si>
  <si>
    <t>CAB508E29F67080C8C48EBD1FF248CF5839AE043</t>
  </si>
  <si>
    <t>CAC3416D732D146523210CE575D2BE26AFE86868</t>
  </si>
  <si>
    <t>CAC5903BA74BEB585DD947EB657B1958E25F6CC3</t>
  </si>
  <si>
    <t>beroal</t>
  </si>
  <si>
    <t>CADFA1036C37FED5170F20EF30F03BFE688E21AE</t>
  </si>
  <si>
    <t>DmitryGTorNode</t>
  </si>
  <si>
    <t>Elminster</t>
  </si>
  <si>
    <t>CAEFADB9C0BA932CDC3D1B123FB85E730D9CF47E</t>
  </si>
  <si>
    <t>DaGoodLobster</t>
  </si>
  <si>
    <t>CAF57EB30FD17389954C9F2B43026734F80E39C0</t>
  </si>
  <si>
    <t>thematrixisreal</t>
  </si>
  <si>
    <t>CB040846C647F338EE1950C6CC03267102088C50</t>
  </si>
  <si>
    <t>torrelay0001</t>
  </si>
  <si>
    <t>CB050561D7C62573A838F9C93210113DE0CEAC91</t>
  </si>
  <si>
    <t>theRipper1</t>
  </si>
  <si>
    <t>CB19AC6FFAC13B4C1A143B423884EDEA4381ED2F</t>
  </si>
  <si>
    <t>pkswitchcph</t>
  </si>
  <si>
    <t>CB21756D213C09812ED2B03DC111CDE937387F9D</t>
  </si>
  <si>
    <t>CB3C1358DDBAF740AEBBD51372DE16446FD637FC</t>
  </si>
  <si>
    <t>moridin</t>
  </si>
  <si>
    <t>CB4EBE9C475A60A5F2CDA92C83CE093BD945D940</t>
  </si>
  <si>
    <t>doutreval</t>
  </si>
  <si>
    <t>CB6FF27F3A474F6A67D20683C9C97DC275F2658F</t>
  </si>
  <si>
    <t>CB782D396C1E1DAC5E9B1ABAEB62E13E9630BCEC</t>
  </si>
  <si>
    <t>bierchengaming2</t>
  </si>
  <si>
    <t>CB7C0D841FE376EF43F7845FF201B0290C0A239E</t>
  </si>
  <si>
    <t>QuintexAirVPN25</t>
  </si>
  <si>
    <t>CB7DB681576DCB437E23B4589B216F13AB6A5503</t>
  </si>
  <si>
    <t>ByteIndian</t>
  </si>
  <si>
    <t>CB9891ABF50C9CA8F1445AB21D27CC5C31820922</t>
  </si>
  <si>
    <t>CB9B2BE124C8F79ED21854CA5C7C5F00DD3C82D4</t>
  </si>
  <si>
    <t>CBA507893E6335FD227BD0737CB68402502249BA</t>
  </si>
  <si>
    <t>CBB5AE37E2927A915D70FA71572D2EA203F03E83</t>
  </si>
  <si>
    <t>dthpulse</t>
  </si>
  <si>
    <t>CBBB35B5660B0C2B081A53DB09766232005AD903</t>
  </si>
  <si>
    <t>AZ1441</t>
  </si>
  <si>
    <t>CBBE32FF20DFB06CBB46FB9941AF13CBB5E9A0D2</t>
  </si>
  <si>
    <t>CBC6EB0E7299FB2A84FCF61AED02D4458291AA90</t>
  </si>
  <si>
    <t>wtfwtf1</t>
  </si>
  <si>
    <t>CBCED581D684EE7F4514063FBFFC2ED56DFB248E</t>
  </si>
  <si>
    <t>cmdrdata</t>
  </si>
  <si>
    <t>CBD0D1BD110EC52963082D839AC6A89D0AE243E7</t>
  </si>
  <si>
    <t>UV74S7mjxRcYVrGsAMw</t>
  </si>
  <si>
    <t>CBDC56D354529D1CD96882750D0B2A3448AD041A</t>
  </si>
  <si>
    <t>bananator</t>
  </si>
  <si>
    <t>CBE146A425883AEF27F58C7AA4207C3C2EDCA66C</t>
  </si>
  <si>
    <t>Treal1Tor</t>
  </si>
  <si>
    <t>CBEDA3FEDA65B3B5D5AFF8E0350B4484BB5DDC08</t>
  </si>
  <si>
    <t>bork</t>
  </si>
  <si>
    <t>CBEFF7BA4A4062045133C053F2D70524D8BBE5BE</t>
  </si>
  <si>
    <t>tornoderdednl</t>
  </si>
  <si>
    <t>CC0FD6AEF9171A582530FCEC1F8B5CB93EB5D6BD</t>
  </si>
  <si>
    <t>ponyonsforeveryone</t>
  </si>
  <si>
    <t>CC14C97F1D23EE97766828FC8ED8582E21E11665</t>
  </si>
  <si>
    <t>Quintex38</t>
  </si>
  <si>
    <t>CC2006A8B046384D144DB9F2E8D5FF4E72987993</t>
  </si>
  <si>
    <t>loli</t>
  </si>
  <si>
    <t>CC2784826E73C45118ED96BCF9A511F1264E6BDA</t>
  </si>
  <si>
    <t>notactuallyautistic</t>
  </si>
  <si>
    <t>CC2A573E9049FEF0D3982627C28B87CD876CA628</t>
  </si>
  <si>
    <t>Orr</t>
  </si>
  <si>
    <t>CC45D9E700939E8FF4F61284F3F29AF214DC28B0</t>
  </si>
  <si>
    <t>CC4A3AE960E3617F49BF9887B79186C14CBA6813</t>
  </si>
  <si>
    <t>QuintexAirVPN4</t>
  </si>
  <si>
    <t>CC5083815E7902C501ABFE05E7021F38EFF7F601</t>
  </si>
  <si>
    <t>vadius45CH</t>
  </si>
  <si>
    <t>CC94399E90E965BA78BEB22FD4E7836578CB3CDB</t>
  </si>
  <si>
    <t>fumed</t>
  </si>
  <si>
    <t>CCAA620D5CAB34CE95FE3C863D9E6520C07451D8</t>
  </si>
  <si>
    <t>guthard</t>
  </si>
  <si>
    <t>CCB90B2DCA518740EB780D57B0F8DF6E8D005D65</t>
  </si>
  <si>
    <t>CCBDEB722F6E7F87C72A0FE6FBCBA4A50538040B</t>
  </si>
  <si>
    <t>peer3famicoman</t>
  </si>
  <si>
    <t>CCC250DE86F0B0DA7F15993DDD01101AC96259D0</t>
  </si>
  <si>
    <t>Wapiti</t>
  </si>
  <si>
    <t>CCC357770E2F11AF63F33B5D4CEF8B8293CB1092</t>
  </si>
  <si>
    <t>ExitTNode3</t>
  </si>
  <si>
    <t>CCD879EE5FBC5FE758C8EC098D40372C7C82C5C0</t>
  </si>
  <si>
    <t>orwell38</t>
  </si>
  <si>
    <t>CCDD437E63D7D7217B8FF6114B8F169C1B4D872E</t>
  </si>
  <si>
    <t>luckyclover</t>
  </si>
  <si>
    <t>CCF0E904BAD135F6B2180BD89D19E487F83786A5</t>
  </si>
  <si>
    <t>CD14AE63A02686BAE838A8079449B480801A8A5F</t>
  </si>
  <si>
    <t>stdineufcz1</t>
  </si>
  <si>
    <t>CD1A92357D6BA07A83CDB7081316D8AD0DFC944B</t>
  </si>
  <si>
    <t>tort</t>
  </si>
  <si>
    <t>CD1EB8B4629DB9AE866CD90CA655331FA7BE2310</t>
  </si>
  <si>
    <t>CD1FE4F82569B33584A857F69CDC4A9E9777DA8F</t>
  </si>
  <si>
    <t>chewbacka</t>
  </si>
  <si>
    <t>CD249CC13B6ADD3426D603B9ED5B51FC71B8D728</t>
  </si>
  <si>
    <t>CD406A3CBCF313B0B068690CC706C142484CE29C</t>
  </si>
  <si>
    <t>Somone</t>
  </si>
  <si>
    <t>CD43574ADF4B706DEB72F820DEA6784979AA213A</t>
  </si>
  <si>
    <t>torkerull</t>
  </si>
  <si>
    <t>CD494C4C61317EFC2FB174C597EFC3A115622143</t>
  </si>
  <si>
    <t>skytree</t>
  </si>
  <si>
    <t>CD54F0946A30E366A8392D04D7ED684A121069FC</t>
  </si>
  <si>
    <t>deathsfollyash</t>
  </si>
  <si>
    <t>CD5F85DB39C5496558060305AE0B715BE54B794B</t>
  </si>
  <si>
    <t>lairofthesnark</t>
  </si>
  <si>
    <t>CD6DF0C4729960FAB018E23359DA2202D413B136</t>
  </si>
  <si>
    <t>CD88E025D34295CA7A937123202DDAF2BB444B4D</t>
  </si>
  <si>
    <t>knackery192</t>
  </si>
  <si>
    <t>CD954C7E2F51EFF815BC77B7F62BF3A4516AC2D0</t>
  </si>
  <si>
    <t>zaloopa</t>
  </si>
  <si>
    <t>CD9798DD2706E72DE1D27B3AAD067BCC7667137D</t>
  </si>
  <si>
    <t>securejabber</t>
  </si>
  <si>
    <t>CD98A4B9F50D189177D4F8839FFA729B525DF121</t>
  </si>
  <si>
    <t>agate</t>
  </si>
  <si>
    <t>CDA2EA326E2272C57ACB26773D7252C211795B78</t>
  </si>
  <si>
    <t>niftygerbil</t>
  </si>
  <si>
    <t>CDAAF3DA8C5ACC0E56FF447AFD85A7EE7F2DF494</t>
  </si>
  <si>
    <t>notamateurhour</t>
  </si>
  <si>
    <t>CDAEBA458F6129776643751934076A51D851C348</t>
  </si>
  <si>
    <t>jonasBebe</t>
  </si>
  <si>
    <t>CDB32A7BD65893A5DFCA8B12D0A93D5A57DB505B</t>
  </si>
  <si>
    <t>jitter</t>
  </si>
  <si>
    <t>CDD2A14FE35B829A25C19B3445BB99FFB2740B94</t>
  </si>
  <si>
    <t>BECCondensator</t>
  </si>
  <si>
    <t>CDED615AD1CCCF70C11887BD8A918D3D0B39290C</t>
  </si>
  <si>
    <t>TheBlackH0l3</t>
  </si>
  <si>
    <t>CDF8DD5BA089CF9002290E89332EA548B0B5B8FF</t>
  </si>
  <si>
    <t>CE1FD7659F2DFE92B883083C0C6C974616D17F3D</t>
  </si>
  <si>
    <t>dobbo</t>
  </si>
  <si>
    <t>CE3107441B0169882843E77B1BB0BB4A6CA38E0D</t>
  </si>
  <si>
    <t>servbr2</t>
  </si>
  <si>
    <t>CE392763925BE0D26C712A452A038C6421F51079</t>
  </si>
  <si>
    <t>CE4038893C4BEC861FA4B99CDE327DC7DB6EB7A2</t>
  </si>
  <si>
    <t>nottorquemada55</t>
  </si>
  <si>
    <t>CE42D134E223C8209052AFDFC5344088ACBA928E</t>
  </si>
  <si>
    <t>dpvvdt</t>
  </si>
  <si>
    <t>CE47F0356D86CF0A1A2008D97623216D560FB0A8</t>
  </si>
  <si>
    <t>BeastieJoy61</t>
  </si>
  <si>
    <t>CE49F9329BF118A1C1D42015375AAD29844F9307</t>
  </si>
  <si>
    <t>rymndbjcyirjoytu</t>
  </si>
  <si>
    <t>CE554754E245F73D0775B4C792296DDAE16E2286</t>
  </si>
  <si>
    <t>WindowToTheWorld</t>
  </si>
  <si>
    <t>CE565C8FDD97FEC372C3F44BA10118588A5B97D2</t>
  </si>
  <si>
    <t>CE58CF666F209857502FCEAF1CB52F638AFFBD63</t>
  </si>
  <si>
    <t>guidelli</t>
  </si>
  <si>
    <t>CE5A78D24CBFA78E973782F1F2FFEF1CDC3D49D1</t>
  </si>
  <si>
    <t>CE5CB65D23E8E251C7F4FF0B7E87089CDC463EA7</t>
  </si>
  <si>
    <t>esbek</t>
  </si>
  <si>
    <t>CE5ED345398CC02D573347C2F238F80B18E680EE</t>
  </si>
  <si>
    <t>gatsby2</t>
  </si>
  <si>
    <t>CE650DB6FDAA64352B815DEC3D8AA1167DDFA404</t>
  </si>
  <si>
    <t>Tfonfc9S</t>
  </si>
  <si>
    <t>CE6813FEA256EE63BCD2A178E453202BFAA64FA7</t>
  </si>
  <si>
    <t>itsyndikat</t>
  </si>
  <si>
    <t>CE6B7BC533FF2AC60AE4555271FE7D9812CB48F4</t>
  </si>
  <si>
    <t>devxrelay</t>
  </si>
  <si>
    <t>CE728A695B57DAB7DDEB9C9C98B480D9C4A70207</t>
  </si>
  <si>
    <t>Revelation12</t>
  </si>
  <si>
    <t>CE735D6975CF166F50D3F72805246DE289D3A492</t>
  </si>
  <si>
    <t>justasimplerelay</t>
  </si>
  <si>
    <t>CE75BF0972ADD52AF8807602374E495C815DB304</t>
  </si>
  <si>
    <t>pixelminer</t>
  </si>
  <si>
    <t>CE83524360DE9A55FBDE87DEACBE9F2ABF208E1A</t>
  </si>
  <si>
    <t>BlockHouse2</t>
  </si>
  <si>
    <t>CE863C22AD5ABBEAF606AE35A22781C409D895E5</t>
  </si>
  <si>
    <t>mj4</t>
  </si>
  <si>
    <t>CE894A502C8774E9D638787C5A95AB6D08DFA48C</t>
  </si>
  <si>
    <t>CE92BC47ADB94FCE6B975781E5804ED5B63429B2</t>
  </si>
  <si>
    <t>CE946DFEC40A1BFC3665A4727F54354F57297497</t>
  </si>
  <si>
    <t>Forseti</t>
  </si>
  <si>
    <t>CE9755F04949B3C06DE1341B6DC421661116B581</t>
  </si>
  <si>
    <t>gatsby5</t>
  </si>
  <si>
    <t>CEACA34874EAD103D27CA6A7650B16112F12B209</t>
  </si>
  <si>
    <t>tor4thepeople3</t>
  </si>
  <si>
    <t>CEC49773C9420F8476AB6C31EC7A649E2633E13C</t>
  </si>
  <si>
    <t>GermanBight</t>
  </si>
  <si>
    <t>CED527EAC230E7B56E5B363F839671829C3BA01B</t>
  </si>
  <si>
    <t>0x3d006</t>
  </si>
  <si>
    <t>CEE6F77D115199A375DC8CE457B483D13ED25798</t>
  </si>
  <si>
    <t>playbudzogan</t>
  </si>
  <si>
    <t>CEE804FA03A87A65CAA6BCB3A250B5ED923C08BD</t>
  </si>
  <si>
    <t>FSF</t>
  </si>
  <si>
    <t>CEECFBB82FC484051E89719C49DC803F65AABC72</t>
  </si>
  <si>
    <t>vautier</t>
  </si>
  <si>
    <t>CEF2FD0E1973EA04D1444DDAEFF1B0BC3C0C39B1</t>
  </si>
  <si>
    <t>arav</t>
  </si>
  <si>
    <t>CEF93C1D530849AD251A1FC0590A22DC5B54B679</t>
  </si>
  <si>
    <t>graffentor</t>
  </si>
  <si>
    <t>CEFBCB5FCE5FB37784AD489BCDEC46F1D59C06CB</t>
  </si>
  <si>
    <t>Apunkt</t>
  </si>
  <si>
    <t>CF0DA57E612F7FD35AB0C9312486E05DD46F6DE8</t>
  </si>
  <si>
    <t>okamoto</t>
  </si>
  <si>
    <t>CF17A0F2A5AD7D29950A10A5CFFC0AEE91316AFD</t>
  </si>
  <si>
    <t>wpiVolibear</t>
  </si>
  <si>
    <t>CF3E83D3E0AEB1990F9893D1BC80B9FCB983AB1B</t>
  </si>
  <si>
    <t>CF556653E704F7B619E1BBC0AE86A8E2E185A17F</t>
  </si>
  <si>
    <t>fleischkaesesemmel</t>
  </si>
  <si>
    <t>CF6996C68B9DF6E6E7BEC0913720DA6ECB8011D3</t>
  </si>
  <si>
    <t>beepbeep</t>
  </si>
  <si>
    <t>CF773DE0B4F537BB80DA35643299403B7BF11AFA</t>
  </si>
  <si>
    <t>lader</t>
  </si>
  <si>
    <t>CF8C866F8BD369A4542206D18F2678198DA92D55</t>
  </si>
  <si>
    <t>CF97FB2737C63A2C00E81208355FD58BF61A8D26</t>
  </si>
  <si>
    <t>ExitTNode4</t>
  </si>
  <si>
    <t>CFA7447C66A709932F038FEE6B028B84A6E676E8</t>
  </si>
  <si>
    <t>serv</t>
  </si>
  <si>
    <t>CFAAA8A9FD0348D6B6A5E92DD098F29E7E17F81E</t>
  </si>
  <si>
    <t>boby</t>
  </si>
  <si>
    <t>CFB182B80CEE66BC701CA12076E3721FA840B9A8</t>
  </si>
  <si>
    <t>CFB29406148070AB0AAB96369750FBF0DA2059C4</t>
  </si>
  <si>
    <t>powerloadnetrelay</t>
  </si>
  <si>
    <t>CFB5F7A5AE7D732FA86F156E1B4E134DC35D35EE</t>
  </si>
  <si>
    <t>FRITZtorBox</t>
  </si>
  <si>
    <t>CFBBA0D858F02E40B1432A65F6D13C9BDFE7A46B</t>
  </si>
  <si>
    <t>0x3d001</t>
  </si>
  <si>
    <t>CFBBD457FA6AA250564A882DDC11810DD3269164</t>
  </si>
  <si>
    <t>CFBE745F05528157F7986A596511BD6B55E127CF</t>
  </si>
  <si>
    <t>kumakuma</t>
  </si>
  <si>
    <t>CFCDB56736041FABC3CBB5DCAE41E827519A1814</t>
  </si>
  <si>
    <t>CFD34B1E1C4FE1363C39169D65389CF3856810B1</t>
  </si>
  <si>
    <t>BraveLuxor</t>
  </si>
  <si>
    <t>CFE0EF1DEA9E873EE44EAFA9B431620868B7D131</t>
  </si>
  <si>
    <t>DarkKitchen</t>
  </si>
  <si>
    <t>CFEEA875EA44C021DE148921A130F8F0269F3E60</t>
  </si>
  <si>
    <t>D007C5B3FC015AD4F708CA2DBB443F9FB5915987</t>
  </si>
  <si>
    <t>TORmany</t>
  </si>
  <si>
    <t>D00AC7CD91B2F1345EADB0132D823967E2646DDF</t>
  </si>
  <si>
    <t>BFRelay</t>
  </si>
  <si>
    <t>D01956B555BA59D422D994D41AC9634183974597</t>
  </si>
  <si>
    <t>k21hermes</t>
  </si>
  <si>
    <t>D01FA6B20FA91AE808DC1DDAB26C134B94E06E6E</t>
  </si>
  <si>
    <t>charlimited</t>
  </si>
  <si>
    <t>D02220503A018193FD21CFC9307CC8B97357723B</t>
  </si>
  <si>
    <t>ididntdoitmortician</t>
  </si>
  <si>
    <t>D0273C8566CC9AECE4C762376C9B066FE0F1DADD</t>
  </si>
  <si>
    <t>Kimchi</t>
  </si>
  <si>
    <t>D0354E2C21D9C7D2882262FF2DAF35618ED58DBB</t>
  </si>
  <si>
    <t>carrefour</t>
  </si>
  <si>
    <t>D0363B6E3B416D0E570089979184E76EC3FE944F</t>
  </si>
  <si>
    <t>D0366B1EE09F717612B2E248E506F9DE8BD048D4</t>
  </si>
  <si>
    <t>toooor</t>
  </si>
  <si>
    <t>D04E2914EB0A7B7328C1C7E3C1EBA01F50FBE2D3</t>
  </si>
  <si>
    <t>D058A3EB80AB85CCF40EFF8AC4775A9107811BEF</t>
  </si>
  <si>
    <t>lamerix</t>
  </si>
  <si>
    <t>D05B241CEE8A34BAB747A54379AD111BC26AF0EC</t>
  </si>
  <si>
    <t>D05C9C7068EB5A45F670D5E38A14907EE6223141</t>
  </si>
  <si>
    <t>BrassHornExit06</t>
  </si>
  <si>
    <t>D05F41CB78A00311D8EC4ABB4E951582E8298D0C</t>
  </si>
  <si>
    <t>ajourmag</t>
  </si>
  <si>
    <t>D08A4568CD60CCA979199C243568367E0D352184</t>
  </si>
  <si>
    <t>D09A982BBE65A162BE796D570F2578EA82444B54</t>
  </si>
  <si>
    <t>TierraNorbu</t>
  </si>
  <si>
    <t>D09FC8859093BFC753787D27CB3B2928D81BD816</t>
  </si>
  <si>
    <t>D0A0FE1B2BCADFC745DEEC71E95286F08CD4E231</t>
  </si>
  <si>
    <t>MoonnzRelay</t>
  </si>
  <si>
    <t>D0A83F989B82D60B886904EA405934A6951BD034</t>
  </si>
  <si>
    <t>tore1415</t>
  </si>
  <si>
    <t>D0B6ABC93915156CB11C4B85584A40DBBEFCC476</t>
  </si>
  <si>
    <t>D0D2816EB56967430B9271ADDD9340A41A2E1683</t>
  </si>
  <si>
    <t>hottor01</t>
  </si>
  <si>
    <t>D0D6992508E64E28A77373B82798AB196BFA5B3E</t>
  </si>
  <si>
    <t>TheresaMayNotCensor</t>
  </si>
  <si>
    <t>D0D93D5E8B46BD72B68617B402E2DBC16F8AA040</t>
  </si>
  <si>
    <t>OROGOM</t>
  </si>
  <si>
    <t>D0E1962B2460BA54D81E1426300D09720E6D43EB</t>
  </si>
  <si>
    <t>moses</t>
  </si>
  <si>
    <t>D0E6108DBBCB9B5F7D775EB351FC3F1A7221C69D</t>
  </si>
  <si>
    <t>Kronos</t>
  </si>
  <si>
    <t>D0E7F3D1F5ADC62E735137D4B6AA5D19248F784D</t>
  </si>
  <si>
    <t>fulcrum01</t>
  </si>
  <si>
    <t>D0E9CA0156E25E14E18CB1567A607F191E919BB1</t>
  </si>
  <si>
    <t>misi</t>
  </si>
  <si>
    <t>D0ED34DD871B66F5D958F9EBC17579F840FCF009</t>
  </si>
  <si>
    <t>jplitzaHB</t>
  </si>
  <si>
    <t>D0EDC58A0E7D7FE28A1A5E366260A80AEF9BD448</t>
  </si>
  <si>
    <t>CHIPrelay</t>
  </si>
  <si>
    <t>D0F09FA43F68E134B9E56743797D040F647174D1</t>
  </si>
  <si>
    <t>PeaPossum554</t>
  </si>
  <si>
    <t>D0FC09810B21E1CBD89169E7BC4873EF5216A0CD</t>
  </si>
  <si>
    <t>LBCTORRELAYlbc</t>
  </si>
  <si>
    <t>D107A1E86CC6736E7A8B31653F4EE146C5A823C3</t>
  </si>
  <si>
    <t>darkIsDude</t>
  </si>
  <si>
    <t>D10B9112E59DEAA4C6FA507521E61EB86D2C2A7E</t>
  </si>
  <si>
    <t>beauvoir</t>
  </si>
  <si>
    <t>D10EB316E88EA7D5E2B8467733967D2091996139</t>
  </si>
  <si>
    <t>D111CA928084A907D8BE9B3F1E1D05227A5FBBE0</t>
  </si>
  <si>
    <t>ca0akatala</t>
  </si>
  <si>
    <t>D11D11877769B9E617537B4B46BFB92B443DE33D</t>
  </si>
  <si>
    <t>zwiebeltoralf2</t>
  </si>
  <si>
    <t>D122094E396DF8BA560843E7B983B0EA649B7DF9</t>
  </si>
  <si>
    <t>gjtorrelay</t>
  </si>
  <si>
    <t>D122F75636AF9D8BB2458628595CCD7A645AC59A</t>
  </si>
  <si>
    <t>D123C0F8F562804693C47D68C61786023B295E98</t>
  </si>
  <si>
    <t>bmwanon3</t>
  </si>
  <si>
    <t>D12D357D91DD3B79E2AD9FDB160F9A4558147E05</t>
  </si>
  <si>
    <t>hviv103</t>
  </si>
  <si>
    <t>D14EED69E2C66F7E8AE8D501D909D46FA99A4505</t>
  </si>
  <si>
    <t>D16162311822511464E9C6CE2FC62E48A0548B26</t>
  </si>
  <si>
    <t>nxaat</t>
  </si>
  <si>
    <t>D165930932CAD4845BDE5E4B269066A7A385847B</t>
  </si>
  <si>
    <t>PaulG</t>
  </si>
  <si>
    <t>D16A978C59ABEDD630CDAA7B44351778DF90D1E3</t>
  </si>
  <si>
    <t>mustafa</t>
  </si>
  <si>
    <t>D16AC6B3D69332A011A3E1EF90B1E07B3BDDCF3B</t>
  </si>
  <si>
    <t>prenestino</t>
  </si>
  <si>
    <t>D178799E9847A989A1356CEF2F79A1B1A4ABE687</t>
  </si>
  <si>
    <t>magnetic</t>
  </si>
  <si>
    <t>D18C9C1BD9399CA303E1427C95D3E0ED000047B9</t>
  </si>
  <si>
    <t>healides</t>
  </si>
  <si>
    <t>D194AFC24DC6A982132E6A3E634DAEDD6A59FC0E</t>
  </si>
  <si>
    <t>D195E5CE8AE77BAC91673E6CFB7BD0AF57281646</t>
  </si>
  <si>
    <t>OhNoAnotherTorRelay</t>
  </si>
  <si>
    <t>D1A8345B71699E956A87858059DAD29B52D01305</t>
  </si>
  <si>
    <t>FreeCandy</t>
  </si>
  <si>
    <t>D1B4AAE6951AF7F57ADAA79F201CCDC3E4CE6A9B</t>
  </si>
  <si>
    <t>gklxvi</t>
  </si>
  <si>
    <t>D1B60888344E2EFF6317A272061E426D1FB54BA7</t>
  </si>
  <si>
    <t>D1B853ED27E4DFDCA3A54D3F2E269C4D94677F66</t>
  </si>
  <si>
    <t>0xdeadbeef</t>
  </si>
  <si>
    <t>D1B8AAA98C65F3DF7D8BB3AF881CAEB84A33D8EE</t>
  </si>
  <si>
    <t>pw</t>
  </si>
  <si>
    <t>D1C5F5F8FAFA2F98A84753416BF83B83F1282137</t>
  </si>
  <si>
    <t>Piratenpartei1</t>
  </si>
  <si>
    <t>D1CCA01B1DAD9B65EA5FE56369B08194E554271F</t>
  </si>
  <si>
    <t>D1D844009D01EDFDCA399EC7DAE6C0872F2F7A09</t>
  </si>
  <si>
    <t>torrelaybunchacunce</t>
  </si>
  <si>
    <t>D1DE4424AB8CC621C4ACEB13BBC03F5A91A797EA</t>
  </si>
  <si>
    <t>IncomeClrify</t>
  </si>
  <si>
    <t>D1E12AFDA18A7B37F2CF9C05AD0CEE254923E908</t>
  </si>
  <si>
    <t>lolieditedtheconfig</t>
  </si>
  <si>
    <t>D1E52451268BA80A473840CCE7C755B94C5E5C76</t>
  </si>
  <si>
    <t>Sol01</t>
  </si>
  <si>
    <t>D1E6A272B07E434539F3C382B332D5A241FBBE9D</t>
  </si>
  <si>
    <t>ss666</t>
  </si>
  <si>
    <t>D1E706B9021A0BF8E9663DB207D9D9EC03A70DAC</t>
  </si>
  <si>
    <t>bradpit</t>
  </si>
  <si>
    <t>D1EA43440874BEF3777A4C8FA197C5F051AAE838</t>
  </si>
  <si>
    <t>D1F0808CC288A8E316AEC358FE27C13CABCD08D4</t>
  </si>
  <si>
    <t>TorAARONSWARTZCA2</t>
  </si>
  <si>
    <t>D1FEB604CEBD2A9FCA05273BF96D80FADC0E835C</t>
  </si>
  <si>
    <t>maege</t>
  </si>
  <si>
    <t>D208EE270FA988033E04AA2F5366900F068C2CE9</t>
  </si>
  <si>
    <t>bl1</t>
  </si>
  <si>
    <t>D20AFB4BFD830E92FF614E752FEBA5AA66D451E3</t>
  </si>
  <si>
    <t>WestonReed</t>
  </si>
  <si>
    <t>D210BF09162062C05E931F71BAECD93DD9102F1C</t>
  </si>
  <si>
    <t>StopFossilFuels</t>
  </si>
  <si>
    <t>D22AADAB7B27A972EF8CD812264456137A730404</t>
  </si>
  <si>
    <t>D22E8E2F69C99EDD9D072B4CD27F71002D1FE56D</t>
  </si>
  <si>
    <t>zond</t>
  </si>
  <si>
    <t>D22F2AF17078333157887ADAEED31795E58D3340</t>
  </si>
  <si>
    <t>minastirith</t>
  </si>
  <si>
    <t>D23641FD14EAAAC2FE3795BABE714EE65CCF2DCB</t>
  </si>
  <si>
    <t>natividad</t>
  </si>
  <si>
    <t>D2461A903A754DEA625827AB333A2ECD06CE2E43</t>
  </si>
  <si>
    <t>VSIFsalyut4</t>
  </si>
  <si>
    <t>D25210CE07C49F2A4F2BC7A506EB0F5EA7F5E2C2</t>
  </si>
  <si>
    <t>Quintex32</t>
  </si>
  <si>
    <t>D252CD1DD5B9A5064929B54551090848B7D51517</t>
  </si>
  <si>
    <t>D25417C040074E1A24FBF37B8233643731F0DBA5</t>
  </si>
  <si>
    <t>amaterasu</t>
  </si>
  <si>
    <t>D255268BACBB4562554CF20147731BDA0D8C452B</t>
  </si>
  <si>
    <t>AccessNow004</t>
  </si>
  <si>
    <t>D25540C0C18585836FDF1DEE4BBA3FD8949138A1</t>
  </si>
  <si>
    <t>ladyGodiva</t>
  </si>
  <si>
    <t>D25EE92116D1635A41A6F7E478D93F6D08C037B4</t>
  </si>
  <si>
    <t>bogustorus</t>
  </si>
  <si>
    <t>D2604643A738FFAE362799BC19AFBA8A1D67A485</t>
  </si>
  <si>
    <t>hejehuja</t>
  </si>
  <si>
    <t>D26B328B888A6FACE9C8FC5364C71788E6223FE9</t>
  </si>
  <si>
    <t>paramason</t>
  </si>
  <si>
    <t>D26FB2F109F69A6A68F62D366D7250BB2BA16B6D</t>
  </si>
  <si>
    <t>D27BC69E402855416013C66DE192D9204FBD6FDD</t>
  </si>
  <si>
    <t>kortor77</t>
  </si>
  <si>
    <t>D27D76E827E92997AC6BCB3E87FF6E61EC070994</t>
  </si>
  <si>
    <t>roubaix</t>
  </si>
  <si>
    <t>D298A65D389D7890E52F4D31732D14B2E333E5BA</t>
  </si>
  <si>
    <t>hasifantasy</t>
  </si>
  <si>
    <t>D29D812DC5F4C9DEAADD5C6596918DA6809CFBEC</t>
  </si>
  <si>
    <t>Traumflug</t>
  </si>
  <si>
    <t>D2A033B447EE840A5D923247391A835619D57FAE</t>
  </si>
  <si>
    <t>D2A1160F391225E6807BECAB9F2858DEBED4339E</t>
  </si>
  <si>
    <t>torlex</t>
  </si>
  <si>
    <t>D2A3082E7FB0FC3499E5B6A16626DD82E0161896</t>
  </si>
  <si>
    <t>plup</t>
  </si>
  <si>
    <t>D2AAEB04B88F1A7DE74B3CCD6EF4436F81CF0327</t>
  </si>
  <si>
    <t>nodata</t>
  </si>
  <si>
    <t>D2C510206B6D13C9B2D1754CAF437A2D73378E27</t>
  </si>
  <si>
    <t>paddaman</t>
  </si>
  <si>
    <t>D2CCA8FA2B5EE7953A778584B0F9548BDF350770</t>
  </si>
  <si>
    <t>D2CCBAF0664EF5C03C8FE97766E123F9CB5B3645</t>
  </si>
  <si>
    <t>torthegrid</t>
  </si>
  <si>
    <t>D2EE00ADC288372C04EF1D66C1F188B7F7ACEE42</t>
  </si>
  <si>
    <t>oz</t>
  </si>
  <si>
    <t>D2F4DAC5918BB082A5CFAC5275B29FAC9B399B2B</t>
  </si>
  <si>
    <t>cairnes</t>
  </si>
  <si>
    <t>D2FD2FCCFD7CC42C677DCBC4539BF43520D18803</t>
  </si>
  <si>
    <t>D301F2DA0F99415A31A028D483C98A0590E665C1</t>
  </si>
  <si>
    <t>caps14</t>
  </si>
  <si>
    <t>D303A9041E131C5F2D793DFBB56C476ECA994075</t>
  </si>
  <si>
    <t>Dangernoodle</t>
  </si>
  <si>
    <t>D30E9D4D639068611D6D96861C95C2099140B805</t>
  </si>
  <si>
    <t>D312B134F7C26C3DE64ADF6DFC6109616AE927D0</t>
  </si>
  <si>
    <t>openredirect</t>
  </si>
  <si>
    <t>D31BFE2048AD5B77CA072E977B5961861A2415E6</t>
  </si>
  <si>
    <t>NeelTorRelay1</t>
  </si>
  <si>
    <t>D33292FEDE24DD40F2385283E55C87F85C0943B6</t>
  </si>
  <si>
    <t>QuintexAirVPN2</t>
  </si>
  <si>
    <t>D36C87047F7082D47FB396B48ADFD79937C8980C</t>
  </si>
  <si>
    <t>ddetor</t>
  </si>
  <si>
    <t>D370611E00C52C5881CD91B9036B66DCE43730C3</t>
  </si>
  <si>
    <t>KDFrelaySanClemente</t>
  </si>
  <si>
    <t>D37CB183ADB22081781B43D5DB079C2CE436C64E</t>
  </si>
  <si>
    <t>paulbsd</t>
  </si>
  <si>
    <t>D37F3344CDB47860FF52A7C02761049FF4763EC1</t>
  </si>
  <si>
    <t>BhodiSoftLinode</t>
  </si>
  <si>
    <t>D380C57ADE8FF1989F67D22055CEAAD7F1689AD5</t>
  </si>
  <si>
    <t>zinthrop</t>
  </si>
  <si>
    <t>D38B0A75D411123015D55DF0BBF64F1D8F9C4892</t>
  </si>
  <si>
    <t>Nupezes</t>
  </si>
  <si>
    <t>D39F2CD90A236F94A61B76616B4873329DA77888</t>
  </si>
  <si>
    <t>FuckGoogle</t>
  </si>
  <si>
    <t>D3A04A33EDD2740F6EA824D6F4985703A597E9DA</t>
  </si>
  <si>
    <t>neer60861</t>
  </si>
  <si>
    <t>D3BAAAD4437B5E4D581002F041CA18E3804C7F25</t>
  </si>
  <si>
    <t>adminstopnelegal</t>
  </si>
  <si>
    <t>D3BB8FD788A91CDD9763C542DA7798AFDF066AD1</t>
  </si>
  <si>
    <t>djfqyb</t>
  </si>
  <si>
    <t>D3E1E5C6559191408408D15A5257D12C42D95B90</t>
  </si>
  <si>
    <t>CrossLawfirm</t>
  </si>
  <si>
    <t>D3E5EDDBE5159388704D6785BE51930AAFACEC6F</t>
  </si>
  <si>
    <t>TorNodeAlbania</t>
  </si>
  <si>
    <t>D3ED911183DF31FDB744A22F94BE6A856AC77D12</t>
  </si>
  <si>
    <t>Pasquino</t>
  </si>
  <si>
    <t>D4010FAD096CFB59278015F711776D8CCB2735EC</t>
  </si>
  <si>
    <t>noiseexit03b</t>
  </si>
  <si>
    <t>D405FCCF06ADEDF898DF2F29C9348DCB623031BA</t>
  </si>
  <si>
    <t>gGDHjdcC6zAlM8k08lY</t>
  </si>
  <si>
    <t>D4121B5FE23357E05CB0A648307210CADFE6144D</t>
  </si>
  <si>
    <t>blockfolks</t>
  </si>
  <si>
    <t>D41F092436B5C8AA10BD7184AF64C2F98B7B02F8</t>
  </si>
  <si>
    <t>D4252451B9A626D4AD799552BFD1D5A191BEB94F</t>
  </si>
  <si>
    <t>datenschleuder</t>
  </si>
  <si>
    <t>D42876442AE9D9E6B88A59901E893921DE85D514</t>
  </si>
  <si>
    <t>D42EE35F9B62769E782DEA2FC6358ABFAFE7DB66</t>
  </si>
  <si>
    <t>noiseexit01c</t>
  </si>
  <si>
    <t>D439FC3B5F0A81796F4622320197A90032CAE4DB</t>
  </si>
  <si>
    <t>Osterei</t>
  </si>
  <si>
    <t>D43AFC066A0F3CE1148854EA9C98E8BAEFC82D05</t>
  </si>
  <si>
    <t>D4691414A1C98DD3E022A0FFB1A2E11634BD0D21</t>
  </si>
  <si>
    <t>torheit01</t>
  </si>
  <si>
    <t>D46F368FDCFB9363A2A9B8279FFC2331B540BD0E</t>
  </si>
  <si>
    <t>korff</t>
  </si>
  <si>
    <t>D49B7658B826E507CC138AEEFCD6135B321C096D</t>
  </si>
  <si>
    <t>AllCreaturesWelcome</t>
  </si>
  <si>
    <t>D49BB7514C78F68303D879AF7C3D5D67148F599B</t>
  </si>
  <si>
    <t>Layer13</t>
  </si>
  <si>
    <t>D4A822F618B90F24B52FDAEFD24498CBC617C2C3</t>
  </si>
  <si>
    <t>Knetwerk</t>
  </si>
  <si>
    <t>D4BE66C467BF4537BFD5A8DF6C88671710157E13</t>
  </si>
  <si>
    <t>racolagexxx</t>
  </si>
  <si>
    <t>D4C1380B0C7A96020294801657575D3E7840603A</t>
  </si>
  <si>
    <t>D4D107680B0897DFFEE500E625A98AAA8060C7F1</t>
  </si>
  <si>
    <t>D4D14642CA6AC1BFEC2F437C9FBDABCD2D3FBEEB</t>
  </si>
  <si>
    <t>D4E49B296490283DBD55665F10431284E92E3306</t>
  </si>
  <si>
    <t>xor</t>
  </si>
  <si>
    <t>D4EF99DA6BC146B3F39BA8AFA607AB895C42A1BF</t>
  </si>
  <si>
    <t>FreeSky</t>
  </si>
  <si>
    <t>D4FA7A393B47DD64DEC9E9EC1C724DFEAE637AAB</t>
  </si>
  <si>
    <t>wolfhead</t>
  </si>
  <si>
    <t>D4FBE51BC35C3921F31B6E561FD8C07BC56F9D71</t>
  </si>
  <si>
    <t>sqrrm</t>
  </si>
  <si>
    <t>D5039E1EBFD96D9A3F9846BF99EC9F75EDDE902A</t>
  </si>
  <si>
    <t>Janky328891</t>
  </si>
  <si>
    <t>D503FBB19BE69F63D7ACAA9B67CAA2AC7B448B11</t>
  </si>
  <si>
    <t>morha</t>
  </si>
  <si>
    <t>D509A7A321FF9660665B75CB19F0FF09964C0B80</t>
  </si>
  <si>
    <t>VSIFcopernicus</t>
  </si>
  <si>
    <t>D50DF76982F0D2BFDB28A753079CDD63A192C32F</t>
  </si>
  <si>
    <t>insula</t>
  </si>
  <si>
    <t>D5163A219A0EC1FB4205AB09BE3D8789C31A8786</t>
  </si>
  <si>
    <t>PNRelay1</t>
  </si>
  <si>
    <t>D516CB548655D9329FCD629F749CE84E4128437E</t>
  </si>
  <si>
    <t>D51B2814D6B28295FEA487343B3767AE8A075421</t>
  </si>
  <si>
    <t>comeandgo</t>
  </si>
  <si>
    <t>D53793315E290D250E9AFC431A4C9068A1E53C98</t>
  </si>
  <si>
    <t>NoneRunLong</t>
  </si>
  <si>
    <t>D552E71D2E5EA547254EDC08C9CC843E536D536B</t>
  </si>
  <si>
    <t>D55C8DC23526C23D47B7294D12AC6A721DF38912</t>
  </si>
  <si>
    <t>TDashLibraryDotNet</t>
  </si>
  <si>
    <t>D55CF8DDD4F2123A73B89E510F020F8F5E95C0AE</t>
  </si>
  <si>
    <t>anonA437535</t>
  </si>
  <si>
    <t>D5607ADD1FDDB657482E23F09AB173310C802590</t>
  </si>
  <si>
    <t>MyTor4U</t>
  </si>
  <si>
    <t>D562D07E446AF3DD4DB3941DD0B41D3EA9ED780D</t>
  </si>
  <si>
    <t>chanticleer</t>
  </si>
  <si>
    <t>D568079F1B89BB439E1D72571EF9DFD405EA37B1</t>
  </si>
  <si>
    <t>d0gp000</t>
  </si>
  <si>
    <t>D568EAA2A7017AFCD3FBAD64111C92CB8FD3A418</t>
  </si>
  <si>
    <t>nicotrack</t>
  </si>
  <si>
    <t>D56AA4A1AA71961F5279FB70A6DCF7AD7B993EB5</t>
  </si>
  <si>
    <t>tor1andersio</t>
  </si>
  <si>
    <t>D572E32A1B0A9FF22C035809B04BFB66811461E7</t>
  </si>
  <si>
    <t>D5777112A636C874D535AF9B627FC8988E145E5C</t>
  </si>
  <si>
    <t>D589A13A1CCA902032D59667E3A0FE2D0B10BCB2</t>
  </si>
  <si>
    <t>heavymetalnode</t>
  </si>
  <si>
    <t>D592ED721BD7CCC70B2299FC09D4DF93AA573632</t>
  </si>
  <si>
    <t>wilfong</t>
  </si>
  <si>
    <t>D5A48C77ADCA4B50B837840BBEB2BA26F1C61707</t>
  </si>
  <si>
    <t>Riposte</t>
  </si>
  <si>
    <t>D5A7D0F351A6F264C8D11E73889F9CEB90EB00D1</t>
  </si>
  <si>
    <t>pugilist</t>
  </si>
  <si>
    <t>D5B84A10DDAE734E9CB90ED96D8FFA2F4E705D99</t>
  </si>
  <si>
    <t>SevenLayers</t>
  </si>
  <si>
    <t>D5B8C38539C509380767D4DE20DE84CF84EE8299</t>
  </si>
  <si>
    <t>NeelTorRelay2</t>
  </si>
  <si>
    <t>D5C33F3E203728EDF8361EA868B2939CCC43FAFB</t>
  </si>
  <si>
    <t>nx1tor</t>
  </si>
  <si>
    <t>D5CD1AEDE23E13452E8A33E65B400759E01131B5</t>
  </si>
  <si>
    <t>hgdear2f</t>
  </si>
  <si>
    <t>D5D428107C6653AE02B2E34E48748DBBD94869C1</t>
  </si>
  <si>
    <t>semml2</t>
  </si>
  <si>
    <t>D5D495761788480D0990654F4C4B6E5BD1126A78</t>
  </si>
  <si>
    <t>Graph</t>
  </si>
  <si>
    <t>D5DC0509C1FBC08B4829CF5B80F9B771DCBC3C46</t>
  </si>
  <si>
    <t>D5EE954608A8CDB41AB70C845023AF153F9C4573</t>
  </si>
  <si>
    <t>dinner</t>
  </si>
  <si>
    <t>D5F1639402D16541880C958134FF17946302C519</t>
  </si>
  <si>
    <t>D5F2C65F4131A1468D5B67A8838A9B7ED8C049E2</t>
  </si>
  <si>
    <t>che</t>
  </si>
  <si>
    <t>D5F4EB689337A7CF2939AC87E1B77C710AE09FEB</t>
  </si>
  <si>
    <t>pretsok</t>
  </si>
  <si>
    <t>D5FDBB49611C5BB8B38F7B4BE03F240858CE7528</t>
  </si>
  <si>
    <t>vbezhenar</t>
  </si>
  <si>
    <t>D6103DC78470C070840C74D0D1F41AEC3E5DE1B3</t>
  </si>
  <si>
    <t>FissionEx1</t>
  </si>
  <si>
    <t>D613A9E310D801ADE3C3042A83489FBDA732F164</t>
  </si>
  <si>
    <t>occultatiocepa01</t>
  </si>
  <si>
    <t>D617A6567111F011D783A239A11B0F552FDF792A</t>
  </si>
  <si>
    <t>D61A66032D9CB5EF5567261AC21275C1E6FF8B98</t>
  </si>
  <si>
    <t>00was00</t>
  </si>
  <si>
    <t>D64366987CB39F61AD21DBCF8142FA0577B92811</t>
  </si>
  <si>
    <t>kasperskytor01</t>
  </si>
  <si>
    <t>D64C96CD077BB41FAE847B8FE41FF1965D3C872B</t>
  </si>
  <si>
    <t>ByteIndian1</t>
  </si>
  <si>
    <t>D65DB84BF1EB4DD225B9A1CD9CEFD87B595A30F5</t>
  </si>
  <si>
    <t>nickesrelay3</t>
  </si>
  <si>
    <t>D6630843B10CBE660663CCD279613231BD9E0688</t>
  </si>
  <si>
    <t>D665F79429523E28E7968DDAB653B3F911101366</t>
  </si>
  <si>
    <t>SnousTOR</t>
  </si>
  <si>
    <t>D667A56F4E43D16524C68324B4A6444D3C9699FF</t>
  </si>
  <si>
    <t>Goethe</t>
  </si>
  <si>
    <t>D66EB1C41EA21A27B1EAAC211420DFA1826B0254</t>
  </si>
  <si>
    <t>piper</t>
  </si>
  <si>
    <t>D670904F0628B7D6EB8A3F0D78AA746A70E1540F</t>
  </si>
  <si>
    <t>vultur</t>
  </si>
  <si>
    <t>D67104011D8A39FB4043273C341BD583286219B0</t>
  </si>
  <si>
    <t>D673370BA68BBFE25AB2D6389B7078A93C897AB3</t>
  </si>
  <si>
    <t>molot</t>
  </si>
  <si>
    <t>D67C0F2AF108F229BAC6B170548A57ABB00FE0FF</t>
  </si>
  <si>
    <t>zorroleroC</t>
  </si>
  <si>
    <t>D6A61413DE43C73E0834580DAAFBE452E73D9E8E</t>
  </si>
  <si>
    <t>baroni</t>
  </si>
  <si>
    <t>D6A7FFC29F557117BA7CA0D6177F5DA563490F64</t>
  </si>
  <si>
    <t>Ferguson</t>
  </si>
  <si>
    <t>D6C149DD9C7E665E92E752ACE796C3FCFE4ADA7D</t>
  </si>
  <si>
    <t>SlowBison</t>
  </si>
  <si>
    <t>D6C2BCC92A2F48F5202DB06E92A311753BCF7ED0</t>
  </si>
  <si>
    <t>ramomo</t>
  </si>
  <si>
    <t>D6C60CA8532DEDA9B96019C519F30EE24E7A598A</t>
  </si>
  <si>
    <t>HitsTor</t>
  </si>
  <si>
    <t>D6D9673102DF1435C1A66F4C98E68B56F19216F7</t>
  </si>
  <si>
    <t>BienwaldKA04</t>
  </si>
  <si>
    <t>D6F67918D834BBF4789BB2798D461A4A0B8B70DD</t>
  </si>
  <si>
    <t>D6FF2697CEA5C0C7DA84797C2E71163814FC2466</t>
  </si>
  <si>
    <t>QuintexAirVPN28</t>
  </si>
  <si>
    <t>D7072790E0A6CBD1E6B0E65E195CBE722D8F7B10</t>
  </si>
  <si>
    <t>L1ttl3Fr33d0m</t>
  </si>
  <si>
    <t>D71B1CA1C9DC7E8CA64158E106AD770A21160FEE</t>
  </si>
  <si>
    <t>lqdn</t>
  </si>
  <si>
    <t>D71E2BB7859D0D0DAE5CA3677176C940446E077A</t>
  </si>
  <si>
    <t>bravenewworld</t>
  </si>
  <si>
    <t>D7316BF7FD633DD7474B18C33E1D5FDEB04D26A7</t>
  </si>
  <si>
    <t>NuclearShack</t>
  </si>
  <si>
    <t>D734E137DD5362D5068AE3E0211EB297B76C1615</t>
  </si>
  <si>
    <t>emmentaler</t>
  </si>
  <si>
    <t>D747BC3D29CF0D60A51232B1A26D24A3ED35E84D</t>
  </si>
  <si>
    <t>D760C5B436E42F93D77EF2D969157EEA14F9B39C</t>
  </si>
  <si>
    <t>D76252B1A6E9F01FC6772CFFB651056A2B54F92B</t>
  </si>
  <si>
    <t>necronomicon</t>
  </si>
  <si>
    <t>D7632418D69F274E6B260D448E3099315CD72C50</t>
  </si>
  <si>
    <t>April</t>
  </si>
  <si>
    <t>D76E1FDC7A3D899282BB882F74111B36A6D14B64</t>
  </si>
  <si>
    <t>2propstor</t>
  </si>
  <si>
    <t>D776E2C6EB499113E09ACA1FD6C65CAB03046A0F</t>
  </si>
  <si>
    <t>D7830D4793792A4A4DF8659C706243D240D5AC6F</t>
  </si>
  <si>
    <t>deinemudda</t>
  </si>
  <si>
    <t>D79E2FC329518B4DD9583445E5C4987EB2F70D75</t>
  </si>
  <si>
    <t>D79EFC411D48487C06F6471CE6FE0496E7386A65</t>
  </si>
  <si>
    <t>HUSHTor0jp</t>
  </si>
  <si>
    <t>D7A18B2A4FAF66967DA383A6307761C334A65198</t>
  </si>
  <si>
    <t>D7D127377E3C6C97BC09B77209A9A0C4E30CAD6E</t>
  </si>
  <si>
    <t>D7D905184504739AA790FFF32DF882CD5D34CF69</t>
  </si>
  <si>
    <t>bauruine55</t>
  </si>
  <si>
    <t>D7D9C981DAA996A67A28146A5E4D1A75B59005B2</t>
  </si>
  <si>
    <t>D7DB8E82604F806766FC3F80213CF719A0481D0B</t>
  </si>
  <si>
    <t>SECxFreeBSD64</t>
  </si>
  <si>
    <t>D7E1B4F504FC22027FA06BA5F1F0F59C24FA2912</t>
  </si>
  <si>
    <t>ThorChangedMyName</t>
  </si>
  <si>
    <t>D7EF14045DEDAE9E9E61D8CEF0F84F87703AD55D</t>
  </si>
  <si>
    <t>infogtor</t>
  </si>
  <si>
    <t>D7F6DB69BBD860C8239C437B6E09BE45DC49FAC9</t>
  </si>
  <si>
    <t>MrRobotLives</t>
  </si>
  <si>
    <t>D80A50EF9BFD77CFCEA5326F389E24F932D6F9DA</t>
  </si>
  <si>
    <t>csgeorgetown1</t>
  </si>
  <si>
    <t>D80EA21626BFAE8044E4037FE765252E157E3586</t>
  </si>
  <si>
    <t>bonjour1</t>
  </si>
  <si>
    <t>D814C3CA8115AC4FB753D3E0CF54FAFE2A5F0A6F</t>
  </si>
  <si>
    <t>mikrobi</t>
  </si>
  <si>
    <t>D814F06B3F37FAF4DBE0A026EDAF1AC5046A9921</t>
  </si>
  <si>
    <t>D81552DA1C3311F08308F2DEE17071B184419BEC</t>
  </si>
  <si>
    <t>Xoh5caaM</t>
  </si>
  <si>
    <t>D82041C1D9B24ED2B005D965881CBB000E803B41</t>
  </si>
  <si>
    <t>WeakSardine</t>
  </si>
  <si>
    <t>D8260F630000DFA760551A6E7B10A4BD10445CEF</t>
  </si>
  <si>
    <t>D82943434B24204FBF1B4B818CFEA64F205DEAC3</t>
  </si>
  <si>
    <t>hviv120</t>
  </si>
  <si>
    <t>D83665AF257FD05C4687897815233FD52A8E9829</t>
  </si>
  <si>
    <t>Tormyyr</t>
  </si>
  <si>
    <t>D8380E08DEDF6C90A09EC378D1F6C1881EF79476</t>
  </si>
  <si>
    <t>Precious2</t>
  </si>
  <si>
    <t>D861EBCFD5C6D2C467E9E71DB8959EB0A36C8FD3</t>
  </si>
  <si>
    <t>Superfly</t>
  </si>
  <si>
    <t>D86A960F886A64A3C807CE9EC7982A8FC76405B2</t>
  </si>
  <si>
    <t>PrivacyRepublic0004</t>
  </si>
  <si>
    <t>D86D10F1ADFCB8C58A521E165837D3A90C699418</t>
  </si>
  <si>
    <t>dc6jgk10b</t>
  </si>
  <si>
    <t>D871B814657C63C7F172811362F4F48658F05243</t>
  </si>
  <si>
    <t>duckgoesquack</t>
  </si>
  <si>
    <t>D8733048FC8EC9102466AD8F3098622BF1BF71FD</t>
  </si>
  <si>
    <t>saberrider2008</t>
  </si>
  <si>
    <t>D87EDB87037E32F8041AE5371966F939F46F6A5E</t>
  </si>
  <si>
    <t>beghi</t>
  </si>
  <si>
    <t>D87FEAA52577ED29B488995A2F6A3D465C073EC2</t>
  </si>
  <si>
    <t>D8857859EA472B33DEDF76F68ECC7E532CA60E56</t>
  </si>
  <si>
    <t>D88E81434E06EFE16CE9D7B16C5A7F07E57681ED</t>
  </si>
  <si>
    <t>minirelay</t>
  </si>
  <si>
    <t>D892AFA3C96A7668C0EBB793C18E11A35C171B08</t>
  </si>
  <si>
    <t>D8972986BE19E0287770DF51C47C630A53DC6E97</t>
  </si>
  <si>
    <t>rippedlion</t>
  </si>
  <si>
    <t>D89ACB48640B65912D3C2834DA41C500B1532250</t>
  </si>
  <si>
    <t>GeorgeIV</t>
  </si>
  <si>
    <t>D8A2D0080B0C73E1DC0EC9F33B497F64E5FB3F52</t>
  </si>
  <si>
    <t>porthill</t>
  </si>
  <si>
    <t>D8AB8D65411F55753A11BE519C797C271EED5C32</t>
  </si>
  <si>
    <t>D8B1907F5C61B2AB05B9BF297FA3A3180645394D</t>
  </si>
  <si>
    <t>rafiki</t>
  </si>
  <si>
    <t>D8B4C31E4DAF9CBC89EC13E3F5D968AD6CDC8BFD</t>
  </si>
  <si>
    <t>aberto</t>
  </si>
  <si>
    <t>D8B7A3A6542AA54D0946B9DC0257C53B6C376679</t>
  </si>
  <si>
    <t>sif</t>
  </si>
  <si>
    <t>D8D911424E5B981008AEF9FACAC571852335B908</t>
  </si>
  <si>
    <t>skwidchipv3</t>
  </si>
  <si>
    <t>D9065F9E57899B3D272AA212317AF61A9B14D204</t>
  </si>
  <si>
    <t>freespeech4thedumb3</t>
  </si>
  <si>
    <t>D907BCD0B9510C462EEB0688FD5421CD2E172B77</t>
  </si>
  <si>
    <t>Piratenpartei3</t>
  </si>
  <si>
    <t>D90B107A1907302E43A6A4E6C851A3AA0B42F094</t>
  </si>
  <si>
    <t>digitaldoge</t>
  </si>
  <si>
    <t>D938E975C76AB361153130ECD3489A9BAEC5902E</t>
  </si>
  <si>
    <t>D941D380E5228E7B4D372AF4D484629A96DC48B9</t>
  </si>
  <si>
    <t>Tardis</t>
  </si>
  <si>
    <t>D94BB842EAAFCB236B7E49EF4DF2D48FF6FFAA6B</t>
  </si>
  <si>
    <t>ten09</t>
  </si>
  <si>
    <t>D95EC70EEE939032B061203124709BE7ADC143B9</t>
  </si>
  <si>
    <t>mmx</t>
  </si>
  <si>
    <t>D964815C090A1F45FF025298C4E42565B40671E9</t>
  </si>
  <si>
    <t>cr3phohxa</t>
  </si>
  <si>
    <t>D967C3FD6238FBC1BF28BEFF94E6EDD7CCEA4797</t>
  </si>
  <si>
    <t>D971A4E181162BD99FEE4C2AD605D604A4FD5D4B</t>
  </si>
  <si>
    <t>nickesrelay4</t>
  </si>
  <si>
    <t>D980CE7EE810FC65A442598B01E0F44A6CE88192</t>
  </si>
  <si>
    <t>wirelesspt</t>
  </si>
  <si>
    <t>D9924B3F9D6495BFCD4EA94FCE9D5A113A60A742</t>
  </si>
  <si>
    <t>Cheetah69</t>
  </si>
  <si>
    <t>D9A87C9B24FAF8C567B34219E2864670F96B29BA</t>
  </si>
  <si>
    <t>thorondirrelay</t>
  </si>
  <si>
    <t>D9C6B2B9EE52E972E26AB487536D25D31DF27A9A</t>
  </si>
  <si>
    <t>D9CD7BE254F3E531A0D1E70C449B5C03D50E7E4F</t>
  </si>
  <si>
    <t>eLackOfCreativity</t>
  </si>
  <si>
    <t>D9D42E099F2895F504DAE9F17CE98DA9170C3B6B</t>
  </si>
  <si>
    <t>Novak</t>
  </si>
  <si>
    <t>D9D6C35E932FEF7100A00C99C199356E82DAB7E6</t>
  </si>
  <si>
    <t>traktorzetor</t>
  </si>
  <si>
    <t>D9DB003A04857AF93AE6480BFB88EC44746730C1</t>
  </si>
  <si>
    <t>Ulmixxx</t>
  </si>
  <si>
    <t>D9DE3C9ED311A5FE050076060E3EA1F7F17FDCE1</t>
  </si>
  <si>
    <t>FastR42</t>
  </si>
  <si>
    <t>D9ECEDEC38E47B0CFEEAA9E63ECF61D1FF0D864B</t>
  </si>
  <si>
    <t>D9F1569B5CEA1480E7417011A48A272D9D4C6B8D</t>
  </si>
  <si>
    <t>Hagbard</t>
  </si>
  <si>
    <t>DA04C9C0826939D5D460A0743154810CD1D131DF</t>
  </si>
  <si>
    <t>atlasfragdev</t>
  </si>
  <si>
    <t>DA0FE8B5DD9717F52376F55885BC72E619ACD97D</t>
  </si>
  <si>
    <t>heine</t>
  </si>
  <si>
    <t>DA158DD7EFB20B3407203EC7EE2B8B3C475D3AF1</t>
  </si>
  <si>
    <t>SouthShoreMTL</t>
  </si>
  <si>
    <t>DA2E4D3EC96A303BFAC3326028C9091170DBBFEA</t>
  </si>
  <si>
    <t>tammtamm</t>
  </si>
  <si>
    <t>DA379D7B0CD1F7CF2FB3F0AC64B54150E784BF5B</t>
  </si>
  <si>
    <t>dana4</t>
  </si>
  <si>
    <t>DA4B488C2826DFBBD04D635DA1E71A2BA5B20747</t>
  </si>
  <si>
    <t>zwiebelringXX</t>
  </si>
  <si>
    <t>DA53984DBA28420169F34F4F44CB24E3A0946747</t>
  </si>
  <si>
    <t>barron</t>
  </si>
  <si>
    <t>DA61CF3307694684C51E8B0B9403E82DE2C5000D</t>
  </si>
  <si>
    <t>HappyTreeInForest</t>
  </si>
  <si>
    <t>DA64D7DFF27CD4938685600D1B769E32D2EBAC3B</t>
  </si>
  <si>
    <t>MerlinTheHappyPig</t>
  </si>
  <si>
    <t>DA680E2DEE6B91301D1A07B6912DCF22336206C2</t>
  </si>
  <si>
    <t>ToRonto</t>
  </si>
  <si>
    <t>DA6CB6C05F4A404184FC3A85FDB83F935C6620DC</t>
  </si>
  <si>
    <t>Mania76</t>
  </si>
  <si>
    <t>DA6DDC99B3B86F0783891E187CE0149EFE5255C9</t>
  </si>
  <si>
    <t>Nicoolnode</t>
  </si>
  <si>
    <t>DA702AE28DDFB56609B32BB7496716EEB40B0326</t>
  </si>
  <si>
    <t>blRelay</t>
  </si>
  <si>
    <t>DA75F8E3D0F71433E9E38B91B1F46D2D2058D601</t>
  </si>
  <si>
    <t>vitas</t>
  </si>
  <si>
    <t>DA7CAE416E72FE6D8246AEDBB6944E71F29B1A0A</t>
  </si>
  <si>
    <t>infophreak42</t>
  </si>
  <si>
    <t>DA83FBB53558EAE3FFE5E2C1A3FA4F3F7B708301</t>
  </si>
  <si>
    <t>pro2mafiya</t>
  </si>
  <si>
    <t>promafiya</t>
  </si>
  <si>
    <t>DA84D41783BBB6058CB9DF8C90697E8D5EA647C3</t>
  </si>
  <si>
    <t>torhammer</t>
  </si>
  <si>
    <t>DA8F9E44749EB109E33AF9D2BA3162DF15A9A75E</t>
  </si>
  <si>
    <t>sol</t>
  </si>
  <si>
    <t>DA91C260D6A78F748BDF17131A1F1D18443BE1EB</t>
  </si>
  <si>
    <t>tapatapatapa</t>
  </si>
  <si>
    <t>DAA0962DB47F2C58D728F19798C18A8BE0932B21</t>
  </si>
  <si>
    <t>1961</t>
  </si>
  <si>
    <t>DAA39FC00B196B353C2A271459C305C429AF09E4</t>
  </si>
  <si>
    <t>Arne</t>
  </si>
  <si>
    <t>DAA3D3F6FDA962885072537E3F315086B003A6E3</t>
  </si>
  <si>
    <t>DC225TorExitNode</t>
  </si>
  <si>
    <t>DAB5784E3874F8B8119832642E7C292708E95B32</t>
  </si>
  <si>
    <t>BWV639</t>
  </si>
  <si>
    <t>DAB5F71AB4149547178B6F213C0380566D4748C6</t>
  </si>
  <si>
    <t>RedHatOnTheHead</t>
  </si>
  <si>
    <t>DAB815545C5178865B2525B2B7EE8138A1957E04</t>
  </si>
  <si>
    <t>ToRevolution</t>
  </si>
  <si>
    <t>DAB96CEA61CC039A803217035293FAB32645FDDA</t>
  </si>
  <si>
    <t>kree</t>
  </si>
  <si>
    <t>DAC825BBF05D678ABDEA1C3086E8D99CF0BBF112</t>
  </si>
  <si>
    <t>malene</t>
  </si>
  <si>
    <t>DACF2A90A8AE987ED4056E56F151E025FCB6A4F7</t>
  </si>
  <si>
    <t>7707e6f903</t>
  </si>
  <si>
    <t>DAD39FD7E2C5F9059DF62070238B7A5F6D3039C6</t>
  </si>
  <si>
    <t>PDXRELAY</t>
  </si>
  <si>
    <t>DADCAD37DE5E22E7E1F323927260155EAB3689C2</t>
  </si>
  <si>
    <t>NowDNSa</t>
  </si>
  <si>
    <t>DAE9FF4E7C0FB0F61ADD7B0C76642FFB7A708007</t>
  </si>
  <si>
    <t>PeZRelay</t>
  </si>
  <si>
    <t>DAF8BADCA66944F7752D4EADF48BAB83EBB69963</t>
  </si>
  <si>
    <t>trooper</t>
  </si>
  <si>
    <t>DB009E4818F4BF19959C287252ACF24F11E73CDC</t>
  </si>
  <si>
    <t>IHGNONEXTMAIN</t>
  </si>
  <si>
    <t>DB1445861A7D7C284BAD3DF1EC558FBDD5AF648D</t>
  </si>
  <si>
    <t>TwanITNode</t>
  </si>
  <si>
    <t>DB19E709C9EDB903F75F2E6CA95C84D637B62A02</t>
  </si>
  <si>
    <t>wikimediaeqiad1</t>
  </si>
  <si>
    <t>DB1AF6477BB276B6EA5E72132684096EEE779D30</t>
  </si>
  <si>
    <t>torland</t>
  </si>
  <si>
    <t>DB2682153AC0CCAECD2BD1E9EBE99C6815807A1E</t>
  </si>
  <si>
    <t>GermanCraft2</t>
  </si>
  <si>
    <t>DB28D43D372720A719B71613A6C70092F1D86C3C</t>
  </si>
  <si>
    <t>csfo</t>
  </si>
  <si>
    <t>DB3B3FBD826C80E24C45043044AD33489012920F</t>
  </si>
  <si>
    <t>ZcashTor2nl</t>
  </si>
  <si>
    <t>DB4080D411B0E62788EE38164FFDC275F20159BB</t>
  </si>
  <si>
    <t>tor02k</t>
  </si>
  <si>
    <t>DB4ED7047F787E42AB1F5A1834D66777A3B05C80</t>
  </si>
  <si>
    <t>DB725C3696A4204752D1143C7909B9A19EF22042</t>
  </si>
  <si>
    <t>DB8D1454CE078844DDA447C8ACBEE440B267258D</t>
  </si>
  <si>
    <t>ripde</t>
  </si>
  <si>
    <t>DB94D366C37F83C652C7675853046FC37C15A414</t>
  </si>
  <si>
    <t>SchizoTor3</t>
  </si>
  <si>
    <t>DBB44D3CF4AA18A1C8B24091D79CF76243FDBAEC</t>
  </si>
  <si>
    <t>TortugaPaloma</t>
  </si>
  <si>
    <t>DBD67767640197FF96EC6A87684464FC48F611B6</t>
  </si>
  <si>
    <t>nocabal</t>
  </si>
  <si>
    <t>DBE057A094CCD1510F6EDE3ED8412C501D3A5B72</t>
  </si>
  <si>
    <t>gentootor</t>
  </si>
  <si>
    <t>DBE0EF54675D86F0CBBF18A85B1BF2C79E85BE9C</t>
  </si>
  <si>
    <t>GNFrIWmngfo</t>
  </si>
  <si>
    <t>DBE82FA23B9FE3CB2462A6FCF5289DED3CBF4AEE</t>
  </si>
  <si>
    <t>spechttor1</t>
  </si>
  <si>
    <t>DBEB38057C9A8C5873E09DD583FB0128C600CA4C</t>
  </si>
  <si>
    <t>ImplicitColony</t>
  </si>
  <si>
    <t>DBF9AC4F2349F12FEE933644E302787E890956B8</t>
  </si>
  <si>
    <t>donodalua</t>
  </si>
  <si>
    <t>DC161F3B2FF30446A14B69A1E6493FD6300A45D2</t>
  </si>
  <si>
    <t>torexitnode</t>
  </si>
  <si>
    <t>DC163DDEF4B6F0C6BC226F9F6656A5A30C5C5686</t>
  </si>
  <si>
    <t>Underworld</t>
  </si>
  <si>
    <t>DC2191663DD4BAECB34F949CCAC3FDA004CE5BCE</t>
  </si>
  <si>
    <t>artikel5ev2</t>
  </si>
  <si>
    <t>DC284207A4E2710628AFDD9405C51F5B16615637</t>
  </si>
  <si>
    <t>DC28978E3369629764A02774A2FBC0DB314A5623</t>
  </si>
  <si>
    <t>HakureiShrine</t>
  </si>
  <si>
    <t>DC3E7ED41B41852428FB5045E33E2559D49E3830</t>
  </si>
  <si>
    <t>dowtf</t>
  </si>
  <si>
    <t>DC4B2F8F441C3A4AF30EF9CC6D31BFA1EBDC9C5C</t>
  </si>
  <si>
    <t>DC535A0B38EEA157A2E5D9FF42C8C21657CF3398</t>
  </si>
  <si>
    <t>arbitrary1</t>
  </si>
  <si>
    <t>DC75EC1990E018B63A4DCA2863DD7FBD8C59F3FC</t>
  </si>
  <si>
    <t>ntppwguy</t>
  </si>
  <si>
    <t>DC811FFC0266E3E3B506DEDA6AD1F62C66BC922B</t>
  </si>
  <si>
    <t>FalseAlarm</t>
  </si>
  <si>
    <t>DC8C6A73424257A8A7ABC60088F710AA5403B3F6</t>
  </si>
  <si>
    <t>charpini</t>
  </si>
  <si>
    <t>DCAA176F75B04287131C6D78B7CFDDAC6F2691D9</t>
  </si>
  <si>
    <t>SweRaspiTor3</t>
  </si>
  <si>
    <t>DCAA1CED7183B561D18CF580BE9933BD9168D101</t>
  </si>
  <si>
    <t>HexFromHEMEuropa</t>
  </si>
  <si>
    <t>DCB896DEA36CE54FF15FCC8FA3E01199BB5F387E</t>
  </si>
  <si>
    <t>DCC6C70E8F4340CBD633F506BC9E7D99818601D9</t>
  </si>
  <si>
    <t>DCE0999B2433E12D92666381A733DE599BC52DFC</t>
  </si>
  <si>
    <t>DCEA2A6D8034E164A4FFDD8AFF997E2F6FB2ECF8</t>
  </si>
  <si>
    <t>sabaroff</t>
  </si>
  <si>
    <t>DCF01F3A7779C9575461A99EFBD20DEDE39E17A4</t>
  </si>
  <si>
    <t>DCFAA30AA50A62BE292EB7081EF3041339BBE30D</t>
  </si>
  <si>
    <t>CancerFighter</t>
  </si>
  <si>
    <t>DD08F4F385A97501EE532F51D8126E3BF4DCC382</t>
  </si>
  <si>
    <t>redsphinx</t>
  </si>
  <si>
    <t>DD0D319F544A9800AD27946774BCFC2BC0DB81F9</t>
  </si>
  <si>
    <t>DD11B751992F2EA59163ABBC608D085DE2CE2352</t>
  </si>
  <si>
    <t>DD2CE79C61F8395EA93A3194FE87394AC40453F1</t>
  </si>
  <si>
    <t>hands</t>
  </si>
  <si>
    <t>DD3442E9E78B90FF3A6E7F2FC2E5449F6E1D5FA7</t>
  </si>
  <si>
    <t>kwail</t>
  </si>
  <si>
    <t>DD4FA7D6B37141846A713A480F382495E4B148EC</t>
  </si>
  <si>
    <t>Erpelstolz</t>
  </si>
  <si>
    <t>DD5DA21CC5036533AE2010DE2C7E72BE2CDF9C5E</t>
  </si>
  <si>
    <t>DD6AFF3D19B52995E96AA00E4B82B95778095C0C</t>
  </si>
  <si>
    <t>LaGhoule</t>
  </si>
  <si>
    <t>DD808ECE4F2E24F377CBE11E335ECDA196FE3B78</t>
  </si>
  <si>
    <t>reactortornode</t>
  </si>
  <si>
    <t>DD823AFB415380A802DCAEB9461AE637604107FB</t>
  </si>
  <si>
    <t>grenouille</t>
  </si>
  <si>
    <t>DD864A786BB4107B8126F128B77212AB43B21362</t>
  </si>
  <si>
    <t>axolotl</t>
  </si>
  <si>
    <t>DD8BD7307017407FCC36F8D04A688F74A0774C02</t>
  </si>
  <si>
    <t>DFRI0</t>
  </si>
  <si>
    <t>DD8CB60AF9C6E16B92B916C141F021D3901DF9A5</t>
  </si>
  <si>
    <t>DDA4A7265A18750E13589236D05EFFAE90434BBF</t>
  </si>
  <si>
    <t>FreeTheInternet</t>
  </si>
  <si>
    <t>DDBB2A38252ADDA53E4492DDF982CA6CC6E10EC0</t>
  </si>
  <si>
    <t>zouzounella</t>
  </si>
  <si>
    <t>DDDDB4CCB8CDD3FB9DB480A4A75A53955D496369</t>
  </si>
  <si>
    <t>ks337268</t>
  </si>
  <si>
    <t>DDFD587212E4E1905114377851FFAF6659F19823</t>
  </si>
  <si>
    <t>lacheses</t>
  </si>
  <si>
    <t>DE0B19E8E7CB5870E00E0E9B99C5C70990434058</t>
  </si>
  <si>
    <t>mYour</t>
  </si>
  <si>
    <t>DE2915C1ED11F2825ED8B35EB58390564F581345</t>
  </si>
  <si>
    <t>ararubrogenys</t>
  </si>
  <si>
    <t>DE2C7F86669720B0FB9247C9C43BC4D58DE837C9</t>
  </si>
  <si>
    <t>whitenym</t>
  </si>
  <si>
    <t>DE35F4B8C04E6E7D97089DA3B7A45C82397C2F79</t>
  </si>
  <si>
    <t>DE3F25AC67586D7873AEA05454E5FB014D1F4DAC</t>
  </si>
  <si>
    <t>bash</t>
  </si>
  <si>
    <t>DE50C0AD25114AC9184A102D416DDD94AE02E71E</t>
  </si>
  <si>
    <t>mkeop</t>
  </si>
  <si>
    <t>DE531D0D83BEC94A86C8C3D821565E14F3E26D8F</t>
  </si>
  <si>
    <t>electricdreams2</t>
  </si>
  <si>
    <t>DE684E6C6B7773B8BE74B4D941E4178988E15E26</t>
  </si>
  <si>
    <t>radia2</t>
  </si>
  <si>
    <t>DE8B3D0946ABB180D998F00F810046E9E9C54684</t>
  </si>
  <si>
    <t>thesanctuary</t>
  </si>
  <si>
    <t>DEA84F08432800346BADB35F1EAC1B2A4D5B165D</t>
  </si>
  <si>
    <t>CloudLink01</t>
  </si>
  <si>
    <t>DEABC1708BDA8B586DE74C4BA949B2EF3B77E752</t>
  </si>
  <si>
    <t>garyhost</t>
  </si>
  <si>
    <t>DEB0A002E0E5FDD8DA061F588C77C5D2264D5DA3</t>
  </si>
  <si>
    <t>goodvikings</t>
  </si>
  <si>
    <t>DEC473903FDAD62066542DBA0D6D1883D3A5712B</t>
  </si>
  <si>
    <t>tipido2</t>
  </si>
  <si>
    <t>DED6892FF89DBD737BA689698A171B2392EB3E82</t>
  </si>
  <si>
    <t>ThorExit</t>
  </si>
  <si>
    <t>DEE13246F9210A68570389389FA08CC155908B34</t>
  </si>
  <si>
    <t>ariolcnode</t>
  </si>
  <si>
    <t>DEE5C38EE0D7093CEBEFEE138EE0514D16FC12A1</t>
  </si>
  <si>
    <t>Judgement</t>
  </si>
  <si>
    <t>DEF1E9207279E8792AE114D54FAC110CFE5E20A3</t>
  </si>
  <si>
    <t>PepeCollusion</t>
  </si>
  <si>
    <t>DF173B46AEDFA1EA4C80A647E88C26207FA768B3</t>
  </si>
  <si>
    <t>md0bnbr</t>
  </si>
  <si>
    <t>DF20497E487A979995D851A5BCEC313DF7E5BC51</t>
  </si>
  <si>
    <t>Quintex19</t>
  </si>
  <si>
    <t>DF222C147BC58A7263E533D57B1D9EE93C539AB4</t>
  </si>
  <si>
    <t>thardes2979</t>
  </si>
  <si>
    <t>DF2E0ABE681206DD886E29D5190F1A9401224BCB</t>
  </si>
  <si>
    <t>DF2E69FD34324130FB9C9938FDE6DBA81C4C1E00</t>
  </si>
  <si>
    <t>strokkur</t>
  </si>
  <si>
    <t>DF3AED4322B1824BF5539AE54B2D1B38E080FF05</t>
  </si>
  <si>
    <t>itl2</t>
  </si>
  <si>
    <t>DF4097D809AFCB6F2EA498719BC2C3F10F192F3C</t>
  </si>
  <si>
    <t>giesing</t>
  </si>
  <si>
    <t>DF445006932A7BA942F3EBB4457D7ABF2E4006E0</t>
  </si>
  <si>
    <t>giorgetti</t>
  </si>
  <si>
    <t>DF61D9C839B5FFF8FC3133E0E2CD96ED335D8555</t>
  </si>
  <si>
    <t>hackthegibson</t>
  </si>
  <si>
    <t>DF7AA16E1A6037C5FCBB4DED4F3A6CD262CA3799</t>
  </si>
  <si>
    <t>tornado</t>
  </si>
  <si>
    <t>DF7D9B9CF27A9254F90CDFB06A51D7390064EEE3</t>
  </si>
  <si>
    <t>grimfandango</t>
  </si>
  <si>
    <t>DF8F92C88532ED14881760D72BF8A3DD5A772C18</t>
  </si>
  <si>
    <t>DF95D276A228E142C476DA33729C371E2B88EF46</t>
  </si>
  <si>
    <t>realnodey</t>
  </si>
  <si>
    <t>DFA40306BEA6EAF28CEF4AFED473A2877A90F9B5</t>
  </si>
  <si>
    <t>DFA964B3C4AD9E3DC63B032E57088C11916D9400</t>
  </si>
  <si>
    <t>DFB59DE88FC1354D89BD19901505256C2BC08C3D</t>
  </si>
  <si>
    <t>GroundZeroBBS</t>
  </si>
  <si>
    <t>DFBEC6309FAC752F2340B0154C7B270614F340E7</t>
  </si>
  <si>
    <t>sphere</t>
  </si>
  <si>
    <t>DFC0C890AE3DAE4D268E651C2078B4F7D5B28760</t>
  </si>
  <si>
    <t>DFC2F5D4A3584B0BD5862A7E5EB29F31DC9434CC</t>
  </si>
  <si>
    <t>DFF093A4FE8AC8D6594BCF1177405E4A51F4547D</t>
  </si>
  <si>
    <t>YesWeHaveNoBananas</t>
  </si>
  <si>
    <t>DFFDB77F7D081168B7A1E37A2EB8D5E92CD320ED</t>
  </si>
  <si>
    <t>TakiTest</t>
  </si>
  <si>
    <t>E001990D803AD72FA8968ED511CE4E18E00059B7</t>
  </si>
  <si>
    <t>lilanode02</t>
  </si>
  <si>
    <t>E006EA04C696BBD6E35407538131305FF3CB8C16</t>
  </si>
  <si>
    <t>DigiGesTor5e3</t>
  </si>
  <si>
    <t>E00764EDD2D5DA338CEA2EED8691E1FCAAF4A6E9</t>
  </si>
  <si>
    <t>descartes</t>
  </si>
  <si>
    <t>E0144BFA826BCCC3E64895B32B282782963246CD</t>
  </si>
  <si>
    <t>E0200C2D52FDB22DC5AE9162C50099CC3962692D</t>
  </si>
  <si>
    <t>sscnet08</t>
  </si>
  <si>
    <t>E03E581AA42A211F69DC63608B1980F10AE52C26</t>
  </si>
  <si>
    <t>E05EAB588285C01E8807F00A07CDBBC4662A58D9</t>
  </si>
  <si>
    <t>licinius</t>
  </si>
  <si>
    <t>E060903F7EEBA1DFB091869DBDB35F7BFF35C214</t>
  </si>
  <si>
    <t>ObiGeek</t>
  </si>
  <si>
    <t>E0620CC8FB4B0DD77B86AE73920A6A5AB5889E6F</t>
  </si>
  <si>
    <t>BurninThruBridges</t>
  </si>
  <si>
    <t>E062E8AD9FA8907D140ECFC406D5DAFD4B23F300</t>
  </si>
  <si>
    <t>Jittor</t>
  </si>
  <si>
    <t>E0860274F5E7F0913B866CEDD6125087EEE6F2A2</t>
  </si>
  <si>
    <t>E09A6E1F05E25EBB39E55D49DDAA595D271F812D</t>
  </si>
  <si>
    <t>JensTorRelay</t>
  </si>
  <si>
    <t>E0A49BF65C2024C366EC5E13E631B97C4F485656</t>
  </si>
  <si>
    <t>bartor</t>
  </si>
  <si>
    <t>E0C1B19799A2BBED2F3113576BC23EBF82796CA4</t>
  </si>
  <si>
    <t>PublicRelay3</t>
  </si>
  <si>
    <t>E0CFA057648B4836EF9C0FC4155512FE4FF4C95F</t>
  </si>
  <si>
    <t>ididnteditheconfig2</t>
  </si>
  <si>
    <t>E0E5702BAE622C1BB3F203B1104A3D03374FDC3F</t>
  </si>
  <si>
    <t>SBSTorNode</t>
  </si>
  <si>
    <t>E0EAA536856FBD3C3AB46C2BAA398E7CDFDAFF5D</t>
  </si>
  <si>
    <t>as44194a36s01</t>
  </si>
  <si>
    <t>E0EDEF84BF0474C4D7933EFB4FFE6F0822433D41</t>
  </si>
  <si>
    <t>papadoc2</t>
  </si>
  <si>
    <t>E1053ABBC79FF721F596C0389CFC657846FEAF58</t>
  </si>
  <si>
    <t>auroraborealis</t>
  </si>
  <si>
    <t>E11260A7C131824344F7D30A4644DAD67629271F</t>
  </si>
  <si>
    <t>IPfailX</t>
  </si>
  <si>
    <t>E1252D667BEC3147FAC2E80BCFAA61A14FA2746D</t>
  </si>
  <si>
    <t>ATDT</t>
  </si>
  <si>
    <t>E1298E1C497AD0FC0808B78007076A9736609B1C</t>
  </si>
  <si>
    <t>E12CA49D96E009A4E5E7E9E3E65EC6EF70913844</t>
  </si>
  <si>
    <t>51Pegasib</t>
  </si>
  <si>
    <t>E13F7EE1535ED8AEAB92A5EEAEE9A0C782ED33E2</t>
  </si>
  <si>
    <t>ipheiboqu8oorai8Ais</t>
  </si>
  <si>
    <t>E1547A11132618C4B3301D9F2FDF76462AA0FC7A</t>
  </si>
  <si>
    <t>Ettalude</t>
  </si>
  <si>
    <t>E1620A2B94A64E8C547B3656565D93011F116E43</t>
  </si>
  <si>
    <t>PCGG</t>
  </si>
  <si>
    <t>E1637B6812B5B272EBAEF855D0D7182E17D33820</t>
  </si>
  <si>
    <t>Asmer</t>
  </si>
  <si>
    <t>E167396A0A1D4EBD300BA308B3C2F3F8E30B1C4C</t>
  </si>
  <si>
    <t>E17F2A3CE748AABA0252E59E0A8C2C00F00EDC8F</t>
  </si>
  <si>
    <t>BITG1</t>
  </si>
  <si>
    <t>E181C71DC793F46E8D04F17A7F2FCF57094A6AF3</t>
  </si>
  <si>
    <t>blacklemon3</t>
  </si>
  <si>
    <t>E184EC1BAB3D017AB497DB025448806035BAF64B</t>
  </si>
  <si>
    <t>AccuseATorr</t>
  </si>
  <si>
    <t>E185A4A80A5B966F9B57DB27D18354A20F8F50AB</t>
  </si>
  <si>
    <t>cosmotor2</t>
  </si>
  <si>
    <t>E18B33F9CB4B7E629AB4A518DB7D20D2F682690C</t>
  </si>
  <si>
    <t>spacecadet</t>
  </si>
  <si>
    <t>E1AA519D5B398E85C8918E2A05306ACCE1785E66</t>
  </si>
  <si>
    <t>E1AE2DAA1401B88AD2C3E0944E30C5363AB0F673</t>
  </si>
  <si>
    <t>earlysunrise</t>
  </si>
  <si>
    <t>E1BD03F22D61504C0C00235FD70580294420D86D</t>
  </si>
  <si>
    <t>E1C2D6013A4220138F8E75B45E33940FCC7B08DA</t>
  </si>
  <si>
    <t>gygygygy</t>
  </si>
  <si>
    <t>E1D0BA78D83BC0A5E7F1A791973022AE15C3548E</t>
  </si>
  <si>
    <t>firelay0</t>
  </si>
  <si>
    <t>E1DDAE70F14B9A6A7C01BDB9BDCCB70307BEE90A</t>
  </si>
  <si>
    <t>VSIFvoyager</t>
  </si>
  <si>
    <t>E1ED7CCD6D189381FF3CF9600FCE1643B9260EAE</t>
  </si>
  <si>
    <t>randomretor</t>
  </si>
  <si>
    <t>E1EEAA9167B40A367D9AB43033648800E9AE2E74</t>
  </si>
  <si>
    <t>LxcTorNode</t>
  </si>
  <si>
    <t>E20A5D6975FDDF7B5AC0E8455F5C60FA5738D791</t>
  </si>
  <si>
    <t>thepandemonium</t>
  </si>
  <si>
    <t>E223CE2CF5B7D336BDFC505F359B94A24BFA06E8</t>
  </si>
  <si>
    <t>geotorsh</t>
  </si>
  <si>
    <t>E22DC6419796AA7E06402802505E17788F9A50F4</t>
  </si>
  <si>
    <t>aschenputtel</t>
  </si>
  <si>
    <t>E2328384CB3C087FE265BE18F593EF9A70558F90</t>
  </si>
  <si>
    <t>Kodacolor</t>
  </si>
  <si>
    <t>E235941C8403FB63EC91436FA4DCF6B020EB51A2</t>
  </si>
  <si>
    <t>VimRulzEmacsBlowz</t>
  </si>
  <si>
    <t>E2382981C6D5876D26237FEACED9DBE324724194</t>
  </si>
  <si>
    <t>E248C3A604E196137A3175D4B2E4328922178B47</t>
  </si>
  <si>
    <t>motmot</t>
  </si>
  <si>
    <t>E2499BB40B7E7A922B1CD0EBB87877C3D5E31A1C</t>
  </si>
  <si>
    <t>E254FA3A1E04C96C13ADA297DCD9BB03DE8B1971</t>
  </si>
  <si>
    <t>Infincia1</t>
  </si>
  <si>
    <t>E25551E7F3AA6057C59819D2196708684C400F0B</t>
  </si>
  <si>
    <t>anticovfefe</t>
  </si>
  <si>
    <t>E267BE078D4CD144CD17F7F01F80182C98E6B479</t>
  </si>
  <si>
    <t>dogatetheconfig</t>
  </si>
  <si>
    <t>E26A15FDE3E3BA87AC3E989F22934D9D0015345F</t>
  </si>
  <si>
    <t>E270D73D6813B0B2C379A7CE0F6F2DD27DFF20AB</t>
  </si>
  <si>
    <t>E272205F74764FF076CC2D83C83F82164478032F</t>
  </si>
  <si>
    <t>E27265D11DD1A6323B3D480CFB8055A3E7315FBB</t>
  </si>
  <si>
    <t>E27B11E7CAAEAF7B2BD09DD440DD5ADE2BE45461</t>
  </si>
  <si>
    <t>ctr0003</t>
  </si>
  <si>
    <t>E27C1BDDEEA158A454B4704CEC36A2E09E20CA60</t>
  </si>
  <si>
    <t>Chefkoch</t>
  </si>
  <si>
    <t>E2860CED2CCA878B6193238CF3D45B5D457613C1</t>
  </si>
  <si>
    <t>everdene</t>
  </si>
  <si>
    <t>E2AD7B8093CCC6D41D9CD640750E3148B65E95C7</t>
  </si>
  <si>
    <t>OrangeTor4</t>
  </si>
  <si>
    <t>E2AF5879F39FF40DF8994E9B8FAEAB2518AEEBA4</t>
  </si>
  <si>
    <t>E2B43C2A252A45E4B925D607B2F370CE55E388DB</t>
  </si>
  <si>
    <t>sangdrax</t>
  </si>
  <si>
    <t>E2BAAFECE5C3D3B4FFE6173B3097948E0F730623</t>
  </si>
  <si>
    <t>hvivtestje</t>
  </si>
  <si>
    <t>hviv113</t>
  </si>
  <si>
    <t>E2BB903386ED059210A3F6E52DFBA2DEF1EBD3B9</t>
  </si>
  <si>
    <t>WYSWYG4</t>
  </si>
  <si>
    <t>E2C6AFE3A347B14CF6382A5EA8C63B50F7C4791A</t>
  </si>
  <si>
    <t>ElToro</t>
  </si>
  <si>
    <t>E2D82421FDF9F17D02D2E640BF31F3E650D585CF</t>
  </si>
  <si>
    <t>Mises</t>
  </si>
  <si>
    <t>E2EC4A6D3E002866C2A49207109F72812F9D2E62</t>
  </si>
  <si>
    <t>OpenInternetDotIO</t>
  </si>
  <si>
    <t>E2F7BFCF593CF5E1BD90D8F5CF37C6654C290B10</t>
  </si>
  <si>
    <t>salacristo</t>
  </si>
  <si>
    <t>E3190C3D48ED554C297F97D50EE4177C8A55C415</t>
  </si>
  <si>
    <t>TyphoonRelayRU</t>
  </si>
  <si>
    <t>E31EDAEF277103DDB32497E3C449C0AEC2E54B31</t>
  </si>
  <si>
    <t>ghostcore</t>
  </si>
  <si>
    <t>E3323FA93DECF9E6763CA95F0EE24E71293316DA</t>
  </si>
  <si>
    <t>doof</t>
  </si>
  <si>
    <t>E347D0D57DF609AC1CD96DEF308BB8CF30B2F73C</t>
  </si>
  <si>
    <t>E34F2CEE28981A64132D7EDBE8DD5EC546B64071</t>
  </si>
  <si>
    <t>zamaxtorrelay</t>
  </si>
  <si>
    <t>E35EA52EE5E65DC896F022B6D1EE944436927F89</t>
  </si>
  <si>
    <t>elloboda</t>
  </si>
  <si>
    <t>E36536404200A74930DB165858BD5BB554D2BEA2</t>
  </si>
  <si>
    <t>naiveTorer</t>
  </si>
  <si>
    <t>E36C9381E92BCE75E133C9D886DAEFAF3E9B79CA</t>
  </si>
  <si>
    <t>E37322752F135A344FA33E17F4AFA74C27A687E6</t>
  </si>
  <si>
    <t>Z10n</t>
  </si>
  <si>
    <t>E379A6CACEFAFE1B8EA68503BFCFF1215BF1EE7F</t>
  </si>
  <si>
    <t>hackeriet1</t>
  </si>
  <si>
    <t>E37E019AED87250982DF670E4D8D09704DDB44C1</t>
  </si>
  <si>
    <t>Coderx64</t>
  </si>
  <si>
    <t>E38CCCE275ADC46DF35FB764AA28D4EF722CFA54</t>
  </si>
  <si>
    <t>E3A8456B9B1B4ABDFC140731493156B7070DD74A</t>
  </si>
  <si>
    <t>DifT0rHeSmusma</t>
  </si>
  <si>
    <t>E3AD7950B12EBDA98248E5AE05717052147F2F52</t>
  </si>
  <si>
    <t>E3C7E8A8DD573E149CDA3633015742CAE08FDFA0</t>
  </si>
  <si>
    <t>LiskaGriffin</t>
  </si>
  <si>
    <t>E3CBB5ED34160447BA3E423BC36C364E0D9BDB0B</t>
  </si>
  <si>
    <t>Clauzel</t>
  </si>
  <si>
    <t>E3DB2E354B883B59E8DC56B3E7A353DDFD457812</t>
  </si>
  <si>
    <t>xmission</t>
  </si>
  <si>
    <t>E3DC1CE640D36D0E4E6BC85A27B8AD5FB4B70352</t>
  </si>
  <si>
    <t>idknown</t>
  </si>
  <si>
    <t>E3F98C86C9E01138DD8EA06B1E660A0CDB4B2782</t>
  </si>
  <si>
    <t>Finisterre</t>
  </si>
  <si>
    <t>E3F9C306BE5B46F662A701E09F7E7F58986242A3</t>
  </si>
  <si>
    <t>vodypitel</t>
  </si>
  <si>
    <t>E3FF9A2F09B974313AFBD7618A1451DC8610CCEC</t>
  </si>
  <si>
    <t>heineb</t>
  </si>
  <si>
    <t>E4028AAFB1A7E0FCB19411171482CDEB88464819</t>
  </si>
  <si>
    <t>DinamoRiga</t>
  </si>
  <si>
    <t>E40EC135BF24331AB8B5F1391F27E741445AD79B</t>
  </si>
  <si>
    <t>MunichSkyLoxalNet</t>
  </si>
  <si>
    <t>E41B16F7DDF52EBB1DB4268AB2FE340B37AD8904</t>
  </si>
  <si>
    <t>xmission1</t>
  </si>
  <si>
    <t>E42DF1A6B431468762E2596BFE4A0C8A96948AB1</t>
  </si>
  <si>
    <t>alfavetix</t>
  </si>
  <si>
    <t>E43A346CB81DDF364B6FF68235AFADBA0E8692B8</t>
  </si>
  <si>
    <t>HSLtor</t>
  </si>
  <si>
    <t>E43F9C33A75C75D7A2D82866367DC7585EC01203</t>
  </si>
  <si>
    <t>witlynx</t>
  </si>
  <si>
    <t>E445D5497D0F30485D8797069603ED353311260B</t>
  </si>
  <si>
    <t>SteadyFast</t>
  </si>
  <si>
    <t>E44CEE220CEAA397DB50E0448169F583A8CEADEA</t>
  </si>
  <si>
    <t>OrdinaryCitizen</t>
  </si>
  <si>
    <t>E459E02374D0385D2E2515CBBE707EA208966BCF</t>
  </si>
  <si>
    <t>AsiaArgento</t>
  </si>
  <si>
    <t>E46979A3053D43ADF187463A6E4856C875BC8C89</t>
  </si>
  <si>
    <t>teller</t>
  </si>
  <si>
    <t>E476A8BB1F0F2B5B7FDE2368729DDD100FB39A2A</t>
  </si>
  <si>
    <t>MyTorNode</t>
  </si>
  <si>
    <t>E480D577F58E782A5BC4FA6F49A6650E9389302F</t>
  </si>
  <si>
    <t>Quintex34</t>
  </si>
  <si>
    <t>E4820CAA737292A8D07A03942BCDB25CE10AB146</t>
  </si>
  <si>
    <t>ShrugAdonisLuria</t>
  </si>
  <si>
    <t>E48AD02C54FD3F8C3A4EA37452CE3281A0D246A4</t>
  </si>
  <si>
    <t>E48FF290037FDA150DF078546F3AD4706EF633D0</t>
  </si>
  <si>
    <t>DogDay</t>
  </si>
  <si>
    <t>E4B4D728359B24F7E5BFD6C6BE0D08ED38981140</t>
  </si>
  <si>
    <t>torrelay2</t>
  </si>
  <si>
    <t>E4B8069A403986ECFD0EC8BEEF9242879B90ECBB</t>
  </si>
  <si>
    <t>E4BE02471657C3A17C667D7C079498E4B314049F</t>
  </si>
  <si>
    <t>E4D1F25DFBE484208866BA4A1A958B73127CB0AD</t>
  </si>
  <si>
    <t>CalyxInstitute01</t>
  </si>
  <si>
    <t>E4D68898C8404EB28A8F67B13C048C824F969738</t>
  </si>
  <si>
    <t>marek</t>
  </si>
  <si>
    <t>E4D6D57A2A572E572E98F86BB5686FD6CE17D385</t>
  </si>
  <si>
    <t>OlympusHasFallen</t>
  </si>
  <si>
    <t>E4DE59BAF107DE7E67D8E70B4F69ABA9F1F6112D</t>
  </si>
  <si>
    <t>E4E1CF77D5E8DE6EB4C05C0BB0ACD5C8E0751158</t>
  </si>
  <si>
    <t>E4E27D80236B421FAEA25797495B57E36FF9F7C2</t>
  </si>
  <si>
    <t>julianSMN</t>
  </si>
  <si>
    <t>E4F3735B8CDB180A55348B21682D5ACC55A76349</t>
  </si>
  <si>
    <t>ThunderMonkey</t>
  </si>
  <si>
    <t>E50B0017DCD8443BD19AA18F55398F6928497971</t>
  </si>
  <si>
    <t>pakola</t>
  </si>
  <si>
    <t>E5112BD6D068483F705B58D25254CA81430BC444</t>
  </si>
  <si>
    <t>stargazer</t>
  </si>
  <si>
    <t>E514A3818BC87E87B0B82B6494672F69CED5350D</t>
  </si>
  <si>
    <t>TotorBEx</t>
  </si>
  <si>
    <t>E51620B90DCB310138ED89EDEDD0A5C361AAE24E</t>
  </si>
  <si>
    <t>NormalCitizen</t>
  </si>
  <si>
    <t>E54B0FA7D957593344B0C316C83ABC1CD2EE87EA</t>
  </si>
  <si>
    <t>torEFF</t>
  </si>
  <si>
    <t>E554C9E6D91B591037FA075E091E3566E2552AFB</t>
  </si>
  <si>
    <t>Gretel</t>
  </si>
  <si>
    <t>E555B09C77036733E00A7D61CD534BA9AF4AA232</t>
  </si>
  <si>
    <t>shinefinknothing</t>
  </si>
  <si>
    <t>E56D55FC7394C398F5421D600EAF339A7BE82FA2</t>
  </si>
  <si>
    <t>E5781B9C92FC701513FFBA2AA5EF639B9E37B81C</t>
  </si>
  <si>
    <t>grabbag</t>
  </si>
  <si>
    <t>E58F12B162B65D3FF3DAE990F7014765330EFB58</t>
  </si>
  <si>
    <t>U1X</t>
  </si>
  <si>
    <t>E5945CDD499A08E0CA075DE9A13E5EE0DBE631D0</t>
  </si>
  <si>
    <t>E59CC0060074E14CA8E9469999B862C5E1CE49E9</t>
  </si>
  <si>
    <t>milliways</t>
  </si>
  <si>
    <t>E5A8001E5CEB1D349481FCDE41EF1184EFB455A0</t>
  </si>
  <si>
    <t>pizzandsalami</t>
  </si>
  <si>
    <t>E5BA616AE9C82CD726D0F4F95CB3454590D753E4</t>
  </si>
  <si>
    <t>E5DF5DFD1AE19C8101CFABA01E49EBC624A60FAC</t>
  </si>
  <si>
    <t>DETor01</t>
  </si>
  <si>
    <t>E5F3EDD927148C5EB4D7CB71DCBC91382F57A7A7</t>
  </si>
  <si>
    <t>askatasuna</t>
  </si>
  <si>
    <t>E5FBCD22728123D968206F6D43F87A3C60E51EA8</t>
  </si>
  <si>
    <t>sylph01</t>
  </si>
  <si>
    <t>E60C434E85B56539010DC447481FBF62C97976FF</t>
  </si>
  <si>
    <t>pitorpitorapuddycat</t>
  </si>
  <si>
    <t>E6187912C057F10235C8442D68ED649E45AAA724</t>
  </si>
  <si>
    <t>E61C0A6689F3D592169603306F920C24E73C938E</t>
  </si>
  <si>
    <t>E61D63442BE06CC8CCA60C972DE1C3AE3DD7871E</t>
  </si>
  <si>
    <t>astarseran</t>
  </si>
  <si>
    <t>E623A5E043ED2B74CC280BD004514FDD0854DC8C</t>
  </si>
  <si>
    <t>sulawan</t>
  </si>
  <si>
    <t>E6430999F502F26208AF1A330B5847864CC685D2</t>
  </si>
  <si>
    <t>Ginnungagap</t>
  </si>
  <si>
    <t>E64625ED5B01A1F0E97BCF0B5D431A432A24F408</t>
  </si>
  <si>
    <t>Xternal</t>
  </si>
  <si>
    <t>E651D05F86D05D3E167623E9D4D231AA50033561</t>
  </si>
  <si>
    <t>jutgetor</t>
  </si>
  <si>
    <t>E6570ACB2E1ED51161BF21580E4B061ED98CDAAB</t>
  </si>
  <si>
    <t>freeflux</t>
  </si>
  <si>
    <t>E66AFF3ACC107A176787260F8ECF902EA24402F2</t>
  </si>
  <si>
    <t>E6726B0C3D7995F683D538928061C7AD4B06CD3F</t>
  </si>
  <si>
    <t>OrangeTor2</t>
  </si>
  <si>
    <t>E68CC9C2E262E01C4C71C8F66F07517B0AB5E245</t>
  </si>
  <si>
    <t>zwewwlUA2</t>
  </si>
  <si>
    <t>E690103F3E388A3D9C125936F1AE5C64C1A26D51</t>
  </si>
  <si>
    <t>affinezeussv</t>
  </si>
  <si>
    <t>E69022DEC00F259B18B2F6EA6167AF1FF4B548F2</t>
  </si>
  <si>
    <t>BeverlyHills</t>
  </si>
  <si>
    <t>E69528C45858858596FE9315C1DE3A6E5155F7FA</t>
  </si>
  <si>
    <t>E695602F7662A1FE36347492D80A1C5BBF32A0D0</t>
  </si>
  <si>
    <t>capstoneexitnode2</t>
  </si>
  <si>
    <t>E69A77155DDE55F88A7F3C10E53A6A1843D17638</t>
  </si>
  <si>
    <t>serenitor</t>
  </si>
  <si>
    <t>E6A741746BD3B5D7630ECCC1DFB890DE2C070CAF</t>
  </si>
  <si>
    <t>freemind</t>
  </si>
  <si>
    <t>E6A8AB530BD29919BC275C2ADD7B3CBB381C1AC4</t>
  </si>
  <si>
    <t>E6C532D7C7614F19EF809F50AA735054BAB47979</t>
  </si>
  <si>
    <t>YouOhKay</t>
  </si>
  <si>
    <t>E6C7BC31F4817F6E3322821E35C934A7074833D6</t>
  </si>
  <si>
    <t>E6D7CC3E11DCF83D42C3EB60509A05D25E5672B1</t>
  </si>
  <si>
    <t>jonny</t>
  </si>
  <si>
    <t>E6E18151300F90C235D3809F90B31330737CEB43</t>
  </si>
  <si>
    <t>torpidsNLserverius</t>
  </si>
  <si>
    <t>E6E49DE857ECFF134A2744D508A4DB974D0758AC</t>
  </si>
  <si>
    <t>PXArelay01</t>
  </si>
  <si>
    <t>E6F7C06615716B68143016575281A1CE95C733F3</t>
  </si>
  <si>
    <t>E6FAC9A7F33EE66F03C55C119770B2D45D3C576B</t>
  </si>
  <si>
    <t>niftydormouse</t>
  </si>
  <si>
    <t>E70972F8229623017581044BB10B2CEE1B7EB158</t>
  </si>
  <si>
    <t>Necto4</t>
  </si>
  <si>
    <t>E71256707BF898C2AAE658C212A2F68E714B6AB6</t>
  </si>
  <si>
    <t>Rantanplan</t>
  </si>
  <si>
    <t>E71C9B75A907DC2078C51B8D26EE70C4DF3F41AF</t>
  </si>
  <si>
    <t>yetanotherrelay</t>
  </si>
  <si>
    <t>E71E082AA455C92859FC92C98DE4D0380046096D</t>
  </si>
  <si>
    <t>ikindofeditconfig</t>
  </si>
  <si>
    <t>E721387CED74C1D1B3078A48944970B866B1D14E</t>
  </si>
  <si>
    <t>bobthespanish</t>
  </si>
  <si>
    <t>E729B1E74D7E010B9926D0FCD9F9A729F34A940E</t>
  </si>
  <si>
    <t>RaspScai</t>
  </si>
  <si>
    <t>E73371501A6D90C03EDB43E600BD6CF971A17A98</t>
  </si>
  <si>
    <t>E74254C8340A1DCBE8B00CFDA64D392E4CFDF210</t>
  </si>
  <si>
    <t>fsociety</t>
  </si>
  <si>
    <t>E747773C61CF671A222EB913DE17DA33074A6D76</t>
  </si>
  <si>
    <t>hailden</t>
  </si>
  <si>
    <t>E754AA9939DE56E388390930B302142FA319085F</t>
  </si>
  <si>
    <t>dc6jgk2</t>
  </si>
  <si>
    <t>E7565E408F023079CCD3A79116BE8F6201402888</t>
  </si>
  <si>
    <t>iextreme</t>
  </si>
  <si>
    <t>E75ABF29D4B417D3D3565AEDAF89E4F9D16E736F</t>
  </si>
  <si>
    <t>E7679F0F7D3B91127715412F49AE1FE20E099C0B</t>
  </si>
  <si>
    <t>E76CD3B087617E3776556D70F7CD8E1872EA73D6</t>
  </si>
  <si>
    <t>MorningDemon</t>
  </si>
  <si>
    <t>E77EA08078303E430725130FC1F96E610ACCDDE9</t>
  </si>
  <si>
    <t>torswnynant</t>
  </si>
  <si>
    <t>E781F4EC69671B3F1864AE2753E0890351506329</t>
  </si>
  <si>
    <t>armbrust</t>
  </si>
  <si>
    <t>E782146276C1EE3C7C6AED043F2EFC6FE3B590BA</t>
  </si>
  <si>
    <t>sgw34t32r</t>
  </si>
  <si>
    <t>E7882187F6FA695450719FD3738D640FBDFF5D48</t>
  </si>
  <si>
    <t>quatermain</t>
  </si>
  <si>
    <t>E78B36F2D170FB96380F6E2B62A5785F0EECC9D7</t>
  </si>
  <si>
    <t>TheOnionRouterAU</t>
  </si>
  <si>
    <t>E78B8256253D0C45E5ECDE44B328863AB5123050</t>
  </si>
  <si>
    <t>1001nybrgsvgn17</t>
  </si>
  <si>
    <t>E7A848FE613AB02867EB56B0E822F95CD09AD47A</t>
  </si>
  <si>
    <t>photon</t>
  </si>
  <si>
    <t>E7AF978090A70BDB5052728A4DBB336197DDEAA0</t>
  </si>
  <si>
    <t>TorAARONSWARTZSG0</t>
  </si>
  <si>
    <t>E7DEEE72ADC0C211AB80929161851C0B38F579A1</t>
  </si>
  <si>
    <t>t0rnad0zure</t>
  </si>
  <si>
    <t>E7FFF8C3D5736AB87215C5DB05620103033E69C3</t>
  </si>
  <si>
    <t>rasptor4273</t>
  </si>
  <si>
    <t>E801BFE9048106FB3E39A1B076CB03648CE93D8F</t>
  </si>
  <si>
    <t>Gertrude</t>
  </si>
  <si>
    <t>E819A8886E51C767DDA397709D2313C6131C9BD4</t>
  </si>
  <si>
    <t>E81DD86F3F6846C26AD24A6C65AA865E3E83C5E0</t>
  </si>
  <si>
    <t>Ulmixxx3</t>
  </si>
  <si>
    <t>E81EE535A27130053FD7F8A77DB8780E90C48CB7</t>
  </si>
  <si>
    <t>seadog007</t>
  </si>
  <si>
    <t>E81EF60A73B3809F8964F73766B01BAA0A171E20</t>
  </si>
  <si>
    <t>Chimborazo</t>
  </si>
  <si>
    <t>E8297768652FAA4FA0A27DAEC1DB031E1EC30390</t>
  </si>
  <si>
    <t>crominhismountain</t>
  </si>
  <si>
    <t>E82E1E0AA600C5B1A033B56FFEBD25E1DAA96BA4</t>
  </si>
  <si>
    <t>rasptorpipi</t>
  </si>
  <si>
    <t>E83E21A88039A71C4FF29F6BD589AB4AB7EC45D5</t>
  </si>
  <si>
    <t>TorMaschinenGeraet</t>
  </si>
  <si>
    <t>E8466E02C893B9A6602A251CCEA100F252E25B4B</t>
  </si>
  <si>
    <t>BetelgeuseIT</t>
  </si>
  <si>
    <t>E84BF19E3DD76B54214308C96370A05D93820323</t>
  </si>
  <si>
    <t>BlahBlahBlah</t>
  </si>
  <si>
    <t>E8659D6B2624A03A2478E34B529FCB07BEFB0EAC</t>
  </si>
  <si>
    <t>cctor</t>
  </si>
  <si>
    <t>E86D858F2AAF9DE2A2B952A0BF864B7F35EDC8A3</t>
  </si>
  <si>
    <t>mailus</t>
  </si>
  <si>
    <t>E8848B9377E64C35CD610975C4598AF92D5FF410</t>
  </si>
  <si>
    <t>ieditedtehconfig</t>
  </si>
  <si>
    <t>E88E1808FACCED4E5C4FFA4A4A08C68EF874196C</t>
  </si>
  <si>
    <t>E88F8E72100709E226F22DF6A50365480054ECD2</t>
  </si>
  <si>
    <t>Kaschperl</t>
  </si>
  <si>
    <t>E8ABF6DB99A21990B0988C61F0AC0666135EE958</t>
  </si>
  <si>
    <t>NSA</t>
  </si>
  <si>
    <t>E8B3796C809853D9C8AF6B8EDE9080B6F2AE8005</t>
  </si>
  <si>
    <t>BensTorRelay</t>
  </si>
  <si>
    <t>E8BB677BDB9191A3BD8FEE46EFEA0286BD0D1A85</t>
  </si>
  <si>
    <t>cibinode</t>
  </si>
  <si>
    <t>E8C12DFDA3AEB6B4FC9005F7C7D407E6F78C9812</t>
  </si>
  <si>
    <t>schimkus</t>
  </si>
  <si>
    <t>E8CB551F0965BA0DDE76D0664F4C907C0D1742A1</t>
  </si>
  <si>
    <t>muppetshoww</t>
  </si>
  <si>
    <t>E8D472926B26D5D882092E6027FC7D41695C1E07</t>
  </si>
  <si>
    <t>weebl</t>
  </si>
  <si>
    <t>E8DE1567FD314D21CC1046C914A580A152E74798</t>
  </si>
  <si>
    <t>majorLazer</t>
  </si>
  <si>
    <t>E8E8B8C108441AFF05949A863C782E582B3F9717</t>
  </si>
  <si>
    <t>To8sbwPgz</t>
  </si>
  <si>
    <t>E8EA53FB04C626DC97E6333F60328B1A682B1BD6</t>
  </si>
  <si>
    <t>foghorn</t>
  </si>
  <si>
    <t>E8F0AE14151458A57A3812EFB139A97CC489C8DF</t>
  </si>
  <si>
    <t>gorgothzilla</t>
  </si>
  <si>
    <t>E8F17217057A3489FC3AFBE8318274A2D95F1106</t>
  </si>
  <si>
    <t>E8FE56E47C9C5C8D7ADF80FD0332E808F0EFDF77</t>
  </si>
  <si>
    <t>Quickborn</t>
  </si>
  <si>
    <t>E9025AD60D86875D5F11548D536CC6AF60F0EF5E</t>
  </si>
  <si>
    <t>maibrunn</t>
  </si>
  <si>
    <t>E9096E52EDCFDCC7182991E4B516FA6A1D193F99</t>
  </si>
  <si>
    <t>b42</t>
  </si>
  <si>
    <t>E91CCC18303FD0FF99CFFF3503FEDC669046FDCB</t>
  </si>
  <si>
    <t>anonrelay123</t>
  </si>
  <si>
    <t>E9289AF85E5EDEC87FD741AB5E4A62D2AF796F01</t>
  </si>
  <si>
    <t>PiratenparteiNRW</t>
  </si>
  <si>
    <t>E93F05C9A7112544A2F132CBB7F6701877140F2A</t>
  </si>
  <si>
    <t>noiseexit01a</t>
  </si>
  <si>
    <t>E9407D83725B3AAF2A92B9CF55593F4501C570AC</t>
  </si>
  <si>
    <t>mountaineer</t>
  </si>
  <si>
    <t>E9423220AAE845EE4B693A7C4235787C05D56280</t>
  </si>
  <si>
    <t>spitfire</t>
  </si>
  <si>
    <t>E947C029087FA1C3499BEF5D4372947C51223D8F</t>
  </si>
  <si>
    <t>dgplug</t>
  </si>
  <si>
    <t>E95955CD7AB012DE770711878F147C784FC13D37</t>
  </si>
  <si>
    <t>PieroV</t>
  </si>
  <si>
    <t>E961375AE74CBDFF40F0D8FC566B2F2965F55870</t>
  </si>
  <si>
    <t>kazipuka</t>
  </si>
  <si>
    <t>E96C3E6F2934FB66EDEF6AEB1C0044FB16D184E7</t>
  </si>
  <si>
    <t>Tormate</t>
  </si>
  <si>
    <t>E97A427CE06D33BC3A6846D6C04B458F07E80EFB</t>
  </si>
  <si>
    <t>bee4ok9equageh3giro</t>
  </si>
  <si>
    <t>E97F3729AF966B671E1A50CF790A4DCAD4F50E6E</t>
  </si>
  <si>
    <t>torais</t>
  </si>
  <si>
    <t>E992D23E386140DE0C1342E9FADFA2D2A98ED733</t>
  </si>
  <si>
    <t>MLTorNode02</t>
  </si>
  <si>
    <t>E994B07D482D57D3B8548CCABC81C5A16450E0C9</t>
  </si>
  <si>
    <t>Torshow</t>
  </si>
  <si>
    <t>E9A31E7EFF7A062AA67DA601CC70605AACF9F385</t>
  </si>
  <si>
    <t>Hydra</t>
  </si>
  <si>
    <t>E9AD41923B779A77205777126D1FB94F185F94F3</t>
  </si>
  <si>
    <t>omrphuim</t>
  </si>
  <si>
    <t>E9CC58A7A22EF15112E3E30BA624C322B87B90EC</t>
  </si>
  <si>
    <t>E9DA0278EA0FF80AAC8E65F0D7BAF5FA8F6934C3</t>
  </si>
  <si>
    <t>kalleponken4712</t>
  </si>
  <si>
    <t>E9EBE395707F9C0EEF84531B78254ECFF343D537</t>
  </si>
  <si>
    <t>NewTinyDebianVM</t>
  </si>
  <si>
    <t>E9F71AC06F29B2110E3FC09016B0E50407444EE2</t>
  </si>
  <si>
    <t>libertas</t>
  </si>
  <si>
    <t>EA147A10B261A03B863B428A8EB45513038E6793</t>
  </si>
  <si>
    <t>Cayambe</t>
  </si>
  <si>
    <t>EA270DF8A2448F11C8742DA177A66A965AD54FE0</t>
  </si>
  <si>
    <t>EA3DA5E0E4007D93F982525883C63D5670247090</t>
  </si>
  <si>
    <t>sampleconfig</t>
  </si>
  <si>
    <t>EA4366BCDCA6167B8CFF70E41D8CD1EE9968E445</t>
  </si>
  <si>
    <t>nostromo</t>
  </si>
  <si>
    <t>EA467B3D8F1244839823374F835B72AAB65D46C9</t>
  </si>
  <si>
    <t>RelayOnAsteroids</t>
  </si>
  <si>
    <t>EA46B8935F03E8E4E4DD8F9879E438DA0421C4DB</t>
  </si>
  <si>
    <t>sheevafragdev</t>
  </si>
  <si>
    <t>EA4846A81B1F3590F193C1F23AD4106F0B3906D4</t>
  </si>
  <si>
    <t>Tomoko</t>
  </si>
  <si>
    <t>EA4DC5A24096EE5FAED2AFCDE50EFA09DFDD172E</t>
  </si>
  <si>
    <t>EA575BE31D6B85A3E95E2BB8A76E8FEF73EA72EF</t>
  </si>
  <si>
    <t>EA752E59D5BEA055F24EE48E6C1090EE1A09553A</t>
  </si>
  <si>
    <t>iProtaganist</t>
  </si>
  <si>
    <t>EA7642C6940BF6571267F068EF289B93BE82F169</t>
  </si>
  <si>
    <t>schmortor</t>
  </si>
  <si>
    <t>EA8097B144A4DCC690C21A071025DEE0D7ADF7AE</t>
  </si>
  <si>
    <t>4free</t>
  </si>
  <si>
    <t>EA85428F224ECADC18B847A0E80DB251A8D6664B</t>
  </si>
  <si>
    <t>EA8637EA746451C0680559FDFF34ABA54DDAE831</t>
  </si>
  <si>
    <t>0xbaddad</t>
  </si>
  <si>
    <t>EA8CEAA8939F20108D4388B6EAE867A5AC6442C1</t>
  </si>
  <si>
    <t>TORdashRELAYdotUS</t>
  </si>
  <si>
    <t>EA9F289FE7DCEB9FF2D437D994AED370DBF4B5D4</t>
  </si>
  <si>
    <t>TorAARONSWARTZCA0</t>
  </si>
  <si>
    <t>EAA5EFF89E36E29CC956B90318F666B4533F52E0</t>
  </si>
  <si>
    <t>io</t>
  </si>
  <si>
    <t>EAB114DAF0488F1223FF30778468E272E00EDC32</t>
  </si>
  <si>
    <t>trnyc3</t>
  </si>
  <si>
    <t>EAB20BD4083C820EC8329ED5AEBF12019A7749F3</t>
  </si>
  <si>
    <t>Laborkatze</t>
  </si>
  <si>
    <t>EAB2C5A0A96D50AFA8A58A4882A0E533B1E67AD0</t>
  </si>
  <si>
    <t>minion</t>
  </si>
  <si>
    <t>EABB390323F80D4457BAA5CEEE511455700E929D</t>
  </si>
  <si>
    <t>TORB</t>
  </si>
  <si>
    <t>EABC2DD0D47B5DB11F2D37EB3C60C2A4D91C10F2</t>
  </si>
  <si>
    <t>Quintex49</t>
  </si>
  <si>
    <t>EAC0CA6449AFBF0022B17E0EC37D676263684C0B</t>
  </si>
  <si>
    <t>SkyshipWeatherlight</t>
  </si>
  <si>
    <t>EAD9A27D1103950AA1AAE157D37C0C00CFE9DAA7</t>
  </si>
  <si>
    <t>MrUnknown</t>
  </si>
  <si>
    <t>EADE69D2101F95B1214DA817187E7B9E8D1B5C40</t>
  </si>
  <si>
    <t>Axion</t>
  </si>
  <si>
    <t>EAE27514E93C6391E176F2A1B748B2357E1701A1</t>
  </si>
  <si>
    <t>MegaRobotMecha</t>
  </si>
  <si>
    <t>EAE96F5F6D2A104B717BC2589B7BB646A42D9B31</t>
  </si>
  <si>
    <t>TrumpIsARapist</t>
  </si>
  <si>
    <t>EAEF657736D6EF236EEE6DD24A4264243E2F1400</t>
  </si>
  <si>
    <t>nodes</t>
  </si>
  <si>
    <t>EAF639CC9B126F1775F9D66FCC46DBCAF2485BFB</t>
  </si>
  <si>
    <t>MidgarSector5</t>
  </si>
  <si>
    <t>EAF69547DDADB85D93CF3087C30A5A9CEA6DE90A</t>
  </si>
  <si>
    <t>EB14AB2CDD41CB768E1A3936801711F94F6320FE</t>
  </si>
  <si>
    <t>eminem001</t>
  </si>
  <si>
    <t>EB1B72179BCE0C24EC57A94EA307988D81AEAE8F</t>
  </si>
  <si>
    <t>ddwrt</t>
  </si>
  <si>
    <t>EB1CB0138DF8D78A1B9C63148F232B88802BA486</t>
  </si>
  <si>
    <t>RaspiTorL</t>
  </si>
  <si>
    <t>EB2333A631B69854DC9ED097CB98FC90B27CB5FD</t>
  </si>
  <si>
    <t>SHRelay</t>
  </si>
  <si>
    <t>EB2DA1502CD8DCC2BA21916F7153616EFBA6815E</t>
  </si>
  <si>
    <t>ElonServer</t>
  </si>
  <si>
    <t>EB2DE4CF346BA42C40A583CC7F330547BAA1FAE4</t>
  </si>
  <si>
    <t>blacklemon4</t>
  </si>
  <si>
    <t>EB3273F871E9F9BCCFFFD2CF37A739D53F4E3B5B</t>
  </si>
  <si>
    <t>Vinogradov</t>
  </si>
  <si>
    <t>EB335527B631021C5C4559B07AFD8DAE23706ACD</t>
  </si>
  <si>
    <t>NDV2JHAM3Y</t>
  </si>
  <si>
    <t>EB46E4EA40E6BB277CFCD1C8C277F62A374DF6A2</t>
  </si>
  <si>
    <t>cort</t>
  </si>
  <si>
    <t>EB631668C4E213EFF15C83E21642D52B25AFFD11</t>
  </si>
  <si>
    <t>rem023</t>
  </si>
  <si>
    <t>EB7D5B0EB055E6ECFD0AFC36D821F4F413B018C5</t>
  </si>
  <si>
    <t>thedarkwatchowl</t>
  </si>
  <si>
    <t>EB80A8D52F07238B576C42CEAB98ADD084EE075E</t>
  </si>
  <si>
    <t>Cosworth0</t>
  </si>
  <si>
    <t>EB82BC2A60009EFF380BE78D154B2F743B676913</t>
  </si>
  <si>
    <t>a1on</t>
  </si>
  <si>
    <t>EB9493F0BFD57FB8BCAF3DA87EA0B3343DD98440</t>
  </si>
  <si>
    <t>EBB7F647E1D031EF8DB5A8E7B8AAA825761CEB2F</t>
  </si>
  <si>
    <t>EBD818197792346E164AD010A99B9B6B8B7A91BA</t>
  </si>
  <si>
    <t>EBDE762412D1F0D75338053F5A5A9B6EE053D642</t>
  </si>
  <si>
    <t>jmarshall</t>
  </si>
  <si>
    <t>EBE1BDE602EC578A60B5EA5C84D996FA4052787B</t>
  </si>
  <si>
    <t>lc18</t>
  </si>
  <si>
    <t>EBE718E1A49EE229071702964F8DB1F318075FF8</t>
  </si>
  <si>
    <t>fluxe4</t>
  </si>
  <si>
    <t>EBE76802D098FF6FA226F60C2D0B0C098F367AF1</t>
  </si>
  <si>
    <t>JdMtOrReLaY2</t>
  </si>
  <si>
    <t>EBEB6188D97974D4AB6224C0A71C0EC5A32BC4E2</t>
  </si>
  <si>
    <t>toratodysseus</t>
  </si>
  <si>
    <t>EBEF29E7B2793A27353CD82256CCC17B1F539A82</t>
  </si>
  <si>
    <t>TumulusRelay</t>
  </si>
  <si>
    <t>EBF985399B3DEBDAC88097F8142475D30D3408B6</t>
  </si>
  <si>
    <t>blackpearl</t>
  </si>
  <si>
    <t>EC01EA6749C9FF44ECA4F1AD08A6AA2AD10BB2CF</t>
  </si>
  <si>
    <t>redDragon</t>
  </si>
  <si>
    <t>EC0ABA811E4EB33DAD8BC8B7037D862BF4F3AA28</t>
  </si>
  <si>
    <t>mortimerAtx</t>
  </si>
  <si>
    <t>EC0DC8AE9BCF516997B19BCC8B3E55F543FAD46E</t>
  </si>
  <si>
    <t>TorkaZ</t>
  </si>
  <si>
    <t>EC15DB62D9101481F364DE52EB8313C838BDDC29</t>
  </si>
  <si>
    <t>QuintexAirVPN3</t>
  </si>
  <si>
    <t>EC1997D51892E4607C68E800549A1E7E4694005A</t>
  </si>
  <si>
    <t>niftyguineapig</t>
  </si>
  <si>
    <t>EC1FD607F27BA0023B48BEAA470E8CB267E023B1</t>
  </si>
  <si>
    <t>sheepdip</t>
  </si>
  <si>
    <t>EC2FF030199028B8013291910955C41B1127E2C8</t>
  </si>
  <si>
    <t>EC45E1E4987AFFA65941000B71D242BDFCF3A072</t>
  </si>
  <si>
    <t>OZallOver</t>
  </si>
  <si>
    <t>EC5A3E0C3548AB19B53ABDE6B1F9D1DB498DEF29</t>
  </si>
  <si>
    <t>prospero2</t>
  </si>
  <si>
    <t>EC641270876ADF484D2BE6B7213D21E030963AA6</t>
  </si>
  <si>
    <t>VPNrevieWS</t>
  </si>
  <si>
    <t>EC67C43FD1A61D14FBC4F2D33D4F11F594C3FBEF</t>
  </si>
  <si>
    <t>me</t>
  </si>
  <si>
    <t>EC6E76698BA32250C6DD673DE3EEDA3B60684282</t>
  </si>
  <si>
    <t>pate</t>
  </si>
  <si>
    <t>EC72881A1128EB1B283EE53F54907477119A6FE4</t>
  </si>
  <si>
    <t>demoncore</t>
  </si>
  <si>
    <t>EC80EECFCD599612C9A74678C8001146450141E8</t>
  </si>
  <si>
    <t>fr0akatala</t>
  </si>
  <si>
    <t>EC80F0B326D1A5B488CCD9178AA4CA0B43590AFE</t>
  </si>
  <si>
    <t>p0cf</t>
  </si>
  <si>
    <t>EC82FBE8417C805B1A38FEAD399C9D082B80361D</t>
  </si>
  <si>
    <t>UseMoaBandwidth2</t>
  </si>
  <si>
    <t>EC84E23249F74BFFBC82B4E63CDA295CCC0292A0</t>
  </si>
  <si>
    <t>DFRI3</t>
  </si>
  <si>
    <t>EC8C36BC209BA499263E93D0826046667AAC14BA</t>
  </si>
  <si>
    <t>arendt</t>
  </si>
  <si>
    <t>EC8FA8CC88F89F4C3913E35D5A0776B5B797B97C</t>
  </si>
  <si>
    <t>FromHereToThere</t>
  </si>
  <si>
    <t>EC96C715056DE200C5478CA9950E2CCAB4D8AAA0</t>
  </si>
  <si>
    <t>EC9A4651641E21AD335DDCFE68A96C845F5758EC</t>
  </si>
  <si>
    <t>araambiguus</t>
  </si>
  <si>
    <t>EC9D12C8F7F8721C4A9147F75E3D3F024C1B9C29</t>
  </si>
  <si>
    <t>Gandhi</t>
  </si>
  <si>
    <t>ECB19658A16F608C8ED7B3AE44720ADE76AF063B</t>
  </si>
  <si>
    <t>gapcoinclub0</t>
  </si>
  <si>
    <t>ECB291363B8D31F3E445AE5FC9948F49DCFFF0FE</t>
  </si>
  <si>
    <t>MrNaz01</t>
  </si>
  <si>
    <t>ECB4EC5338E64C34BE6268C94BD5F6D8F068E764</t>
  </si>
  <si>
    <t>ECC17C0BA74113FB7A4F58DAF2FF1EE23CE5DF06</t>
  </si>
  <si>
    <t>torpidsDEmyloc3</t>
  </si>
  <si>
    <t>ECC3599DDCFE44C3F28AE0C9DC5DE92847D3602B</t>
  </si>
  <si>
    <t>kingqueen</t>
  </si>
  <si>
    <t>ECC53F0B1CE701A5DDE4FCF268EA423E2694CF72</t>
  </si>
  <si>
    <t>Mikel</t>
  </si>
  <si>
    <t>ECDC08E04E4035C01DDE42B52DA71B59E33C359B</t>
  </si>
  <si>
    <t>perfectlyHonest</t>
  </si>
  <si>
    <t>ECDC405E49183B2EAF579ACD42B443AEA2CF3729</t>
  </si>
  <si>
    <t>somerelay</t>
  </si>
  <si>
    <t>ECE02A31A97BA902EAB296B09B555960E6E579B6</t>
  </si>
  <si>
    <t>mobileitdept</t>
  </si>
  <si>
    <t>ECE4CF516649250FF935FE0C7F4F46B01F3557D2</t>
  </si>
  <si>
    <t>stefanNY17</t>
  </si>
  <si>
    <t>ECEB6D5625DBADC146B48253C2DC35CCD58DE07B</t>
  </si>
  <si>
    <t>Zeta</t>
  </si>
  <si>
    <t>ECF374BEE63DFC7ED198649FB79E05DFCDF96245</t>
  </si>
  <si>
    <t>guardino</t>
  </si>
  <si>
    <t>ED008247C7EC24D7CF73EEB2F0824A712950BEEE</t>
  </si>
  <si>
    <t>ED098A005BE24191A31C2B67E33CC29FEA6313A4</t>
  </si>
  <si>
    <t>ED0CF5B61F12496255B9826530E5F7B6DF55C3F9</t>
  </si>
  <si>
    <t>PortoRelayBMS01</t>
  </si>
  <si>
    <t>ED22F5A57BABE533166CCB81AD2B66B919DB0E22</t>
  </si>
  <si>
    <t>ED2338CAC2711B3E331392E1ED2831219B794024</t>
  </si>
  <si>
    <t>SEC6xFreeBSD64</t>
  </si>
  <si>
    <t>ED2F9ADDDB86BB41A96D2C0C877D05A278EDF950</t>
  </si>
  <si>
    <t>5P33DY</t>
  </si>
  <si>
    <t>ED32BC30C1EDB54E0DC9DE25AE120F61306C740A</t>
  </si>
  <si>
    <t>Horsti4</t>
  </si>
  <si>
    <t>ED3644E6027FC6F81A970D37882E024285C1C701</t>
  </si>
  <si>
    <t>mousculosor</t>
  </si>
  <si>
    <t>ED427B2362F926A260BA72E53E42A85A65B340B2</t>
  </si>
  <si>
    <t>julia1984</t>
  </si>
  <si>
    <t>ED4663FB557BF5C733B44681F5C6128681EC0569</t>
  </si>
  <si>
    <t>vilyaExt</t>
  </si>
  <si>
    <t>ED4A11D3F618FE30D81A2E0A642B3E991D12D61D</t>
  </si>
  <si>
    <t>rfc822</t>
  </si>
  <si>
    <t>ED4B0DBA79AEF5521564FA0231455DCFDDE73BB6</t>
  </si>
  <si>
    <t>torpidsCZgtt</t>
  </si>
  <si>
    <t>ED4B112BD3C5E30B34736FACCEDFCF5D679798D2</t>
  </si>
  <si>
    <t>monterrey2</t>
  </si>
  <si>
    <t>ED4BB48E2907AE18DFDACC1147F6B136105ECC0E</t>
  </si>
  <si>
    <t>vbodhi58c0c</t>
  </si>
  <si>
    <t>ED5256AAFCE55ED1883C928834E348AF5107E0E1</t>
  </si>
  <si>
    <t>ED6665766208831485CD798C8058ABB1BB6671DD</t>
  </si>
  <si>
    <t>darkwebv1</t>
  </si>
  <si>
    <t>ED7DE759E4C6FEB5AF092982066C61CD72E93197</t>
  </si>
  <si>
    <t>PotatoButt</t>
  </si>
  <si>
    <t>ED829FE434BC3E1077FFCE30C1E9051C87778684</t>
  </si>
  <si>
    <t>ED84FEEBA3441BE697198F2FAB19AFC687B78E6A</t>
  </si>
  <si>
    <t>ripjacklayton</t>
  </si>
  <si>
    <t>ED8D4E97453D7510A934B4FECFDAB35104FD7CAE</t>
  </si>
  <si>
    <t>RumAppointment</t>
  </si>
  <si>
    <t>ED8F970647CF97456EF9398CAB1D384F11EB1CFE</t>
  </si>
  <si>
    <t>ED943D5D32B3935862916A1BE33E7780DB51DBC6</t>
  </si>
  <si>
    <t>EDACAC93CDE75FAB816678C42EFB859C11AE9844</t>
  </si>
  <si>
    <t>EDB21B5256DDB41F48C7E67569921F676763BFC0</t>
  </si>
  <si>
    <t>torfahrer23</t>
  </si>
  <si>
    <t>EDBB48F5DB4A5404213C063E611039E1129A9D96</t>
  </si>
  <si>
    <t>AMS1TorBus</t>
  </si>
  <si>
    <t>EDBFAEFEA97BA6245B12A4C19522621DB438D588</t>
  </si>
  <si>
    <t>Parckwart005</t>
  </si>
  <si>
    <t>EDC78523B939D85FAC54BC8520D2B78FDBC2D9BB</t>
  </si>
  <si>
    <t>EDFBECF3506B353C437B3F75ADF2B66F67C8B73B</t>
  </si>
  <si>
    <t>Kolobok3D</t>
  </si>
  <si>
    <t>EE010EF80A27AC0B02CDC2B8B214A6201BB02D2B</t>
  </si>
  <si>
    <t>luraleen</t>
  </si>
  <si>
    <t>EE0360FC746727EE922F3A6F6C5A02667B85AA0B</t>
  </si>
  <si>
    <t>EE0B9258458887EC57B0B34F66BA1E49E6DA91F3</t>
  </si>
  <si>
    <t>ThorZeroRelay</t>
  </si>
  <si>
    <t>EE0FB4CA02414A0C2B5B911DAFFDDF6567A93AC1</t>
  </si>
  <si>
    <t>EE201D26ECE7AA5C496DDCC4C56EC62196E4A210</t>
  </si>
  <si>
    <t>ihaveeditedconfig</t>
  </si>
  <si>
    <t>EE24F0F5232459A0A76EC3D5CCDE1DD050AA0375</t>
  </si>
  <si>
    <t>sscnet01</t>
  </si>
  <si>
    <t>EE2B1006CEC409280B274A0EADECEBC2607EB447</t>
  </si>
  <si>
    <t>NochnoiDozor</t>
  </si>
  <si>
    <t>EE2E196B199F41976F7BD88E62AB8A16F3562DBD</t>
  </si>
  <si>
    <t>vortor02</t>
  </si>
  <si>
    <t>EE32ED9AB02A81208F55EB9340D1125CF022697D</t>
  </si>
  <si>
    <t>EE42FBA0D8923356493DF02FD004E9D061B782A3</t>
  </si>
  <si>
    <t>Faun</t>
  </si>
  <si>
    <t>EE482116B2A49A2B64536526EADD8DE932F691CD</t>
  </si>
  <si>
    <t>EE54B35624D175C6C8577913F8617A217A0884F9</t>
  </si>
  <si>
    <t>cassini</t>
  </si>
  <si>
    <t>EE56D4F632EDBB4594A19AF596FDA5F01D8A3688</t>
  </si>
  <si>
    <t>masterfoo</t>
  </si>
  <si>
    <t>EE59361308601570FF87A9C91F094EB61D9CA8E7</t>
  </si>
  <si>
    <t>MalcolmMowhawk</t>
  </si>
  <si>
    <t>EE73AB29D24D9F0465C6A984FC06A8F22D7BFB66</t>
  </si>
  <si>
    <t>EE938F8CBAB9D2F64F9BFFA094E53727A0CED28D</t>
  </si>
  <si>
    <t>iefunieCh3ae</t>
  </si>
  <si>
    <t>EE9F6D7C95D739D4BC1CF74F06A15CB9BC31B432</t>
  </si>
  <si>
    <t>EED6A3068F12075F073222BA7ABD51D3A2E532E9</t>
  </si>
  <si>
    <t>dimer</t>
  </si>
  <si>
    <t>EEDC92C8E4F14EFB6200FB4C92D4F957B98652B4</t>
  </si>
  <si>
    <t>andergast</t>
  </si>
  <si>
    <t>EEE0EF3512F97E3E40D40B0F9027C23AB61E57FD</t>
  </si>
  <si>
    <t>radiofreerobotron</t>
  </si>
  <si>
    <t>EEF12320A0BB647CDC3F2876A618177BF3BB3A80</t>
  </si>
  <si>
    <t>PercontorQuick</t>
  </si>
  <si>
    <t>EEF3DB808CBF7B40C990EC7E71A5D8875005DA4B</t>
  </si>
  <si>
    <t>EEF8B1BE8A06DC8C62C5AE50DB2A377647F58086</t>
  </si>
  <si>
    <t>EF09163EC3F03C2F63A865BBBF1CE5642C6595A3</t>
  </si>
  <si>
    <t>v205</t>
  </si>
  <si>
    <t>EF199D609294F3DE40BE43B9A77B495AAA2DA3E3</t>
  </si>
  <si>
    <t>YoloMcSwag</t>
  </si>
  <si>
    <t>EF1A1F0B17166B1EC1F36B7A4FA36E009A8F78DF</t>
  </si>
  <si>
    <t>coralairvpn</t>
  </si>
  <si>
    <t>EF1A9BE231A6C3AC94B9E2BFC86990B16C923A45</t>
  </si>
  <si>
    <t>berrendo</t>
  </si>
  <si>
    <t>EF2F2D708346A0EA54386CC860A9DBF028C9A034</t>
  </si>
  <si>
    <t>Welp</t>
  </si>
  <si>
    <t>EF432018A6AA5D970B2F84E39CD30A147030141C</t>
  </si>
  <si>
    <t>2ndrelayofnapoleon</t>
  </si>
  <si>
    <t>EF4351738CD6B454745C5432B1A15A3DEB6FE99E</t>
  </si>
  <si>
    <t>yuicat2</t>
  </si>
  <si>
    <t>EF43565D8996BCCB4D53B02549B29F541EA51929</t>
  </si>
  <si>
    <t>stars1</t>
  </si>
  <si>
    <t>EF45F32EE468F18B1496363891F6DF5A1571EED7</t>
  </si>
  <si>
    <t>edxred</t>
  </si>
  <si>
    <t>EF51877D84CE07D5A4F98DF8B68128B0D15EE381</t>
  </si>
  <si>
    <t>RutimkaTorRelay</t>
  </si>
  <si>
    <t>EF56AD555FD80E7BDA2FA493D9359ADEB7815B47</t>
  </si>
  <si>
    <t>GhostLORD</t>
  </si>
  <si>
    <t>EF58B34EE616DB608DBEE8382BDA8B7C87E416C1</t>
  </si>
  <si>
    <t>EF5A0E3EB99C897396C0FC6B48B35FAB4B76722E</t>
  </si>
  <si>
    <t>NAOMI</t>
  </si>
  <si>
    <t>EF6BBB928C3BA5320145919D01D63AC5098F2BC9</t>
  </si>
  <si>
    <t>Spica</t>
  </si>
  <si>
    <t>EF6E4EBD83ABBEF2918E210B5A5EB592C0C59E32</t>
  </si>
  <si>
    <t>colin</t>
  </si>
  <si>
    <t>EF813D1AAF1499F605C1EC192E07988A23987C2E</t>
  </si>
  <si>
    <t>EF8931ACD7426C8A83D18808427BC1E7F2A33F2E</t>
  </si>
  <si>
    <t>ILikeTrains</t>
  </si>
  <si>
    <t>EF9C4611FAA7C21155A8BA2A721DDC3D27816035</t>
  </si>
  <si>
    <t>PLUTEX</t>
  </si>
  <si>
    <t>EFAE44728264982224445E96214C15F9075DEE1D</t>
  </si>
  <si>
    <t>marcuse1</t>
  </si>
  <si>
    <t>EFCD3F5DE4DEBE1C72EAE4997EA838ABA7686AF0</t>
  </si>
  <si>
    <t>AnonymousCluster1</t>
  </si>
  <si>
    <t>EFE05A6A3AC0BA30F2B7F9812BCAE75DF5C6337A</t>
  </si>
  <si>
    <t>Leicha</t>
  </si>
  <si>
    <t>EFE449E0B6B7A657376B5FE62AD172B3EC5800A8</t>
  </si>
  <si>
    <t>uppsalarelay</t>
  </si>
  <si>
    <t>EFE738AAB01CEB2E650F04522B6287C6B5F41870</t>
  </si>
  <si>
    <t>dbpotatotorrelay</t>
  </si>
  <si>
    <t>EFEACD781604EB80FBC025EDEDEA2D523AEAAA2F</t>
  </si>
  <si>
    <t>Aerodynamik02</t>
  </si>
  <si>
    <t>F001CD2A9E27B7E3ECD120951CAF968213967B31</t>
  </si>
  <si>
    <t>Dragons</t>
  </si>
  <si>
    <t>F005BCD1F2C0977C4AF6BCEE2C83ABB6A9DD238C</t>
  </si>
  <si>
    <t>F00EC2E0A2CA79A57FE7A0918A087987747D772D</t>
  </si>
  <si>
    <t>PancakeWhore</t>
  </si>
  <si>
    <t>F01C9760C85CF6A3A0531CE9E92C358926546CB4</t>
  </si>
  <si>
    <t>jumpcopper</t>
  </si>
  <si>
    <t>F02A6354810754EA3FC05ADCD199E5D162105535</t>
  </si>
  <si>
    <t>schalotte</t>
  </si>
  <si>
    <t>F0390D54D0A41DB6F8D6615CF410F2A494B003D1</t>
  </si>
  <si>
    <t>piglipstick</t>
  </si>
  <si>
    <t>F0445DBF9BB8A2F5A76D5C56BD8EBB16C597F8EA</t>
  </si>
  <si>
    <t>jdvnsjfnHBDkScf</t>
  </si>
  <si>
    <t>F062DD86003D852A833E99D060880B20B97946C7</t>
  </si>
  <si>
    <t>turingexit</t>
  </si>
  <si>
    <t>F075C0935F331763ADFB9E07E4D4D35A74E297D7</t>
  </si>
  <si>
    <t>icanhazfunk</t>
  </si>
  <si>
    <t>F07BCCA91EC66A1F04731C0010554AB89902B31F</t>
  </si>
  <si>
    <t>anzu</t>
  </si>
  <si>
    <t>F08A525ACA965CF6A55F0587BF4B7373D98B954E</t>
  </si>
  <si>
    <t>F08B41CAB916F24B42234E29DFC00890FF5189B3</t>
  </si>
  <si>
    <t>onion987654321onion</t>
  </si>
  <si>
    <t>F0999A53C477506277D33C748F05F4B01D474BA7</t>
  </si>
  <si>
    <t>Relay0815</t>
  </si>
  <si>
    <t>F09FCC2BE61CFF5E4DDFAA80B0CEB81353269828</t>
  </si>
  <si>
    <t>tonesiter</t>
  </si>
  <si>
    <t>F0A97AAF092015293EC63D7E75D9C2B70B7C360B</t>
  </si>
  <si>
    <t>SchwarzeLocke4</t>
  </si>
  <si>
    <t>F0AE922B4D358F3AF6B76222A2526B0470E7D913</t>
  </si>
  <si>
    <t>Deteros</t>
  </si>
  <si>
    <t>F0B580798BB303BA36ED1268568E2AD935B6C486</t>
  </si>
  <si>
    <t>vm242tornode</t>
  </si>
  <si>
    <t>F0B6CE3543763E042E51FA2C146011AFEF87DF8D</t>
  </si>
  <si>
    <t>reeelay12</t>
  </si>
  <si>
    <t>F0B8B0371FD44A5CA3B05411176AE7EBD5B025BC</t>
  </si>
  <si>
    <t>TorMePlz</t>
  </si>
  <si>
    <t>F0C9513539800F762ECAE37F16370D7CBA5E52C2</t>
  </si>
  <si>
    <t>Scrubs</t>
  </si>
  <si>
    <t>F0D264435B31F70FEFB322794E93211A8419F890</t>
  </si>
  <si>
    <t>ANGRYRONIN</t>
  </si>
  <si>
    <t>F0D3AF0B781D7012E4531233C38F37D82283B1E7</t>
  </si>
  <si>
    <t>Nimbus</t>
  </si>
  <si>
    <t>F0D44DAD8CB9A07737709F3F5AD0A93600259640</t>
  </si>
  <si>
    <t>alsaceonion</t>
  </si>
  <si>
    <t>F0EA4CCC64CCC2E23DBBAE7230DC60C949B8650A</t>
  </si>
  <si>
    <t>fractaldragonold</t>
  </si>
  <si>
    <t>F0EF52BEE400B27430DCA9D144FA0C3DE0099FEC</t>
  </si>
  <si>
    <t>yoona</t>
  </si>
  <si>
    <t>F0F5074A6DADD3DC22E1FAA18FD6D89CBC52771A</t>
  </si>
  <si>
    <t>dc6jgk7b</t>
  </si>
  <si>
    <t>F0FCCA6EF32A8D7C731D5624E6FC64E03F53D570</t>
  </si>
  <si>
    <t>irons</t>
  </si>
  <si>
    <t>F10BDE279AE71515DDCCCC61DC19AC8765F8A3CC</t>
  </si>
  <si>
    <t>ParkBenchInd001</t>
  </si>
  <si>
    <t>F10D4C1D35BE02BB8D5641B9F46BE56E9CFF8A95</t>
  </si>
  <si>
    <t>F13B97699EF7328A6289E5C2540560903CBC79A8</t>
  </si>
  <si>
    <t>VSIFskylab</t>
  </si>
  <si>
    <t>F146DD71DEEBB6BB3D7A638CFFDC3BD43A75640D</t>
  </si>
  <si>
    <t>BriarFTW</t>
  </si>
  <si>
    <t>F15D5DDA1AE29187F3EFA722F1EC1A47FE086CC6</t>
  </si>
  <si>
    <t>Felicio</t>
  </si>
  <si>
    <t>F1628A34B719D7694BFCC09E113D1D95AF9701CD</t>
  </si>
  <si>
    <t>justhelpingout</t>
  </si>
  <si>
    <t>F174AA71E193ABA5521BEEADD5E6F2C8DD6F9DF6</t>
  </si>
  <si>
    <t>larrabee</t>
  </si>
  <si>
    <t>F174EF31C85E764483F79B5E014C4D81C6F10AB3</t>
  </si>
  <si>
    <t>F17B5CE022C164202A00B3669EFCAB72CF80B93C</t>
  </si>
  <si>
    <t>sinterklaas</t>
  </si>
  <si>
    <t>F192BD51EF2C9CA553646F28668D28A7AF1CAB0D</t>
  </si>
  <si>
    <t>usNjBobVps4806</t>
  </si>
  <si>
    <t>F19EEFDF2FB2EFFC00EB719FC5661114638BFB8C</t>
  </si>
  <si>
    <t>relay417</t>
  </si>
  <si>
    <t>F1A7CE1B1D558DC24E39B6B30FF217ECCEECF141</t>
  </si>
  <si>
    <t>Kings</t>
  </si>
  <si>
    <t>F1C1E92D674995B06871909C7B42E80E7A0FC7FC</t>
  </si>
  <si>
    <t>HappyClawn</t>
  </si>
  <si>
    <t>F1C7FDF6AAFAB12C62D3CE2AD22735A837AB8BB5</t>
  </si>
  <si>
    <t>defusedotcatwo</t>
  </si>
  <si>
    <t>F1C8901A569F67638748D7BE97969541B3ECC59D</t>
  </si>
  <si>
    <t>tortoke</t>
  </si>
  <si>
    <t>F1DA07C85EE715012B062859C1B8706F282AD702</t>
  </si>
  <si>
    <t>F1E6676A0551B4D88262536FAAB488B861AACA1A</t>
  </si>
  <si>
    <t>themis</t>
  </si>
  <si>
    <t>F2001508AD44AB4BB6655056B3157D377BEF72E1</t>
  </si>
  <si>
    <t>F207E58D69AA314357A0F8D1094BBE199FC24CC4</t>
  </si>
  <si>
    <t>ZaraLibre</t>
  </si>
  <si>
    <t>F21DE9C7DE31601D9716781E17E24380887883D1</t>
  </si>
  <si>
    <t>QuintexAirVPN23</t>
  </si>
  <si>
    <t>F2214F0ED50FE6680D6F4B1E5B8E757242BADD98</t>
  </si>
  <si>
    <t>deejay</t>
  </si>
  <si>
    <t>F22DF476B6CBE46C9FC0C311AD293CCA62BD0B84</t>
  </si>
  <si>
    <t>anotherrasptorrelay</t>
  </si>
  <si>
    <t>F23AC60CED6B33946B45CC22064078CB6CD980D6</t>
  </si>
  <si>
    <t>servbr11</t>
  </si>
  <si>
    <t>F2475AA9027A15C90891895D25693EA787684098</t>
  </si>
  <si>
    <t>F263F4F57A20D8C19E9F9C84150C60F7A49F2DB5</t>
  </si>
  <si>
    <t>hmnij1</t>
  </si>
  <si>
    <t>F267CFE5F8D4780FF99666AA516AA3314F288C15</t>
  </si>
  <si>
    <t>Antigona</t>
  </si>
  <si>
    <t>F2769F682C15CF21DAFE1828599E2C52498F9871</t>
  </si>
  <si>
    <t>Peuplier</t>
  </si>
  <si>
    <t>F27B47CED45724CBCE3B42926DD52F2091F395AC</t>
  </si>
  <si>
    <t>PiratpPartiet</t>
  </si>
  <si>
    <t>F2AEA8EF8FFC366590E9866BA729ED723F173303</t>
  </si>
  <si>
    <t>pr1v4cypl34s3</t>
  </si>
  <si>
    <t>F2BCB6ECB3207F7B3C0B40F0EF392C3E1F93BE14</t>
  </si>
  <si>
    <t>RelBY</t>
  </si>
  <si>
    <t>F2C57986E6486EF88A502F04C0E79E0925652D02</t>
  </si>
  <si>
    <t>F2D6EB211744D41DC41CCB62BF1C3246D24B42A2</t>
  </si>
  <si>
    <t>anong33</t>
  </si>
  <si>
    <t>F2D7297FEC9C8E24CC127C82505BED02DB8CF34C</t>
  </si>
  <si>
    <t>Gauss</t>
  </si>
  <si>
    <t>F2DE5BC58DCE25E834B3BC446DA4D1AF6FA9E934</t>
  </si>
  <si>
    <t>trustytorbrobro</t>
  </si>
  <si>
    <t>F2DFE5FA1E4CF54F8E761A6D304B9B4EC69BDAE8</t>
  </si>
  <si>
    <t>AlleKochenKaffee</t>
  </si>
  <si>
    <t>F2E4BC63DAA70637AA1F4DEED2D5D13A97BCE2EA</t>
  </si>
  <si>
    <t>sockosophie</t>
  </si>
  <si>
    <t>F2E778DFDCFF9422DBFB928B751876565D785B1C</t>
  </si>
  <si>
    <t>Merak</t>
  </si>
  <si>
    <t>F2ED5032B52021E7BADBBB82E6594F1A872FFD09</t>
  </si>
  <si>
    <t>runninglizard</t>
  </si>
  <si>
    <t>F30317E9FD0C3A56058928D64540672B59902D1E</t>
  </si>
  <si>
    <t>FlashDeer</t>
  </si>
  <si>
    <t>F30BB99DF316BE22AA839EA1F3FFDEEBA21D4497</t>
  </si>
  <si>
    <t>ididreadtheconfig</t>
  </si>
  <si>
    <t>F316AA30BB14440089A265586E1344C0AAA88B7A</t>
  </si>
  <si>
    <t>klabautermensch6</t>
  </si>
  <si>
    <t>F32EAD2EA33DCA5264319618AB28C3ED48A621B2</t>
  </si>
  <si>
    <t>ticcccp</t>
  </si>
  <si>
    <t>F33440D81DC6E66DE24B81DA9AEFD71A9E470CA0</t>
  </si>
  <si>
    <t>F34A7FA6552EB95514D3EAF8A3A22A674B44984A</t>
  </si>
  <si>
    <t>Japan</t>
  </si>
  <si>
    <t>F3673BB97840D74C7C3ECCE2EB4ED583E058981E</t>
  </si>
  <si>
    <t>sys64738</t>
  </si>
  <si>
    <t>F370437C67BD421A7BDF7B7885E05F1E453DD925</t>
  </si>
  <si>
    <t>kolben</t>
  </si>
  <si>
    <t>F381D6294A93A0078B76D0DCA332133CF5C8F687</t>
  </si>
  <si>
    <t>hoFFy</t>
  </si>
  <si>
    <t>F38310ED198C56E1434A17A7C9282D00D2750935</t>
  </si>
  <si>
    <t>luelistan2</t>
  </si>
  <si>
    <t>F38597914A03B0490CC157E8F8AF1E0DADE920CC</t>
  </si>
  <si>
    <t>godse</t>
  </si>
  <si>
    <t>F38FB55A8CCA6A00CDD024A5EA2CFECB38A48E15</t>
  </si>
  <si>
    <t>Ichotolot64</t>
  </si>
  <si>
    <t>F390CE8765AD19D5AD65F4C417841BC5F1C04BCE</t>
  </si>
  <si>
    <t>F392C1DF9E6BC6CCB15D151BFDF45CED28BE7109</t>
  </si>
  <si>
    <t>levinson</t>
  </si>
  <si>
    <t>F392CDB3353E719DFA7DB87C295E7CE3C952D3B7</t>
  </si>
  <si>
    <t>PsiHub</t>
  </si>
  <si>
    <t>F3CEC87ED91E0B0B1D86BE4D7DE90F00B607ECAF</t>
  </si>
  <si>
    <t>TotorBE2</t>
  </si>
  <si>
    <t>F3D26EDADB14214EA43AFAAB61E3B5B34F6F7F25</t>
  </si>
  <si>
    <t>hmator</t>
  </si>
  <si>
    <t>F3D2F31379692CA538DDD4641242F851DD14BE49</t>
  </si>
  <si>
    <t>rotata57</t>
  </si>
  <si>
    <t>F3DDCA09A4C9F7C0B2D3DC7E9E315BD7632B4545</t>
  </si>
  <si>
    <t>Koebes</t>
  </si>
  <si>
    <t>F3EFD889A37BBFDBAD4EC94DAFEFD4BA00F23D11</t>
  </si>
  <si>
    <t>ibksturm</t>
  </si>
  <si>
    <t>F3F2378CF2B70B6FE2AF57F3DB529964076E52C1</t>
  </si>
  <si>
    <t>NodeForFreeFouine</t>
  </si>
  <si>
    <t>F3F9CC955F7C59938F244591DB6BB299CB7455A7</t>
  </si>
  <si>
    <t>PubliusAnonymous</t>
  </si>
  <si>
    <t>F3FA05399D8EDBE5C2F725C16B2E116B7A958975</t>
  </si>
  <si>
    <t>torquemada</t>
  </si>
  <si>
    <t>F3FA0D45D35E987484848345F8D92AB1D883889B</t>
  </si>
  <si>
    <t>F40E5D638516959A6F9389162BEF5051C66D74F8</t>
  </si>
  <si>
    <t>hulahula</t>
  </si>
  <si>
    <t>F421435AE6B311C93D7C9140B364033CDF0CFFC3</t>
  </si>
  <si>
    <t>ITSecLuTor3</t>
  </si>
  <si>
    <t>F421CE43F7FD520A9112B69B7B54264AEE771ED0</t>
  </si>
  <si>
    <t>raspberryrelay2</t>
  </si>
  <si>
    <t>F42293743B0BC4A33C80A542A451EE6C64B27DE9</t>
  </si>
  <si>
    <t>TaurNuFuin</t>
  </si>
  <si>
    <t>F424F599F062D4AF2ECD4563C9A9F35C0813F316</t>
  </si>
  <si>
    <t>livefreeordie02</t>
  </si>
  <si>
    <t>F4263275CF54A6836EE7BD527B1328836A6F06E1</t>
  </si>
  <si>
    <t>F4336EA55DFA068E48EEFACFE1A0B0D87D07D844</t>
  </si>
  <si>
    <t>F43C497039F836FE32DE416F4CBD97892C3F6E9E</t>
  </si>
  <si>
    <t>hacksenkessel</t>
  </si>
  <si>
    <t>F43D3CC8C04C773EC1F7E0E08E570F831522259B</t>
  </si>
  <si>
    <t>F4443C7E21CEF38C2E98BA391760A39A4FBB9FA8</t>
  </si>
  <si>
    <t>dragomir</t>
  </si>
  <si>
    <t>F446CA7AC4FDA3EF24E98A767DE1E6DFE9E2C09F</t>
  </si>
  <si>
    <t>stymphalian</t>
  </si>
  <si>
    <t>F4594608272C82407E9D137F1AE89A408CCFD285</t>
  </si>
  <si>
    <t>freeKleptikov</t>
  </si>
  <si>
    <t>F45C2B9B294259C647FA504D2231811B7F28C81F</t>
  </si>
  <si>
    <t>IPfailD</t>
  </si>
  <si>
    <t>F463E05FB4D5CA88354028FEF878CF1DC87416E7</t>
  </si>
  <si>
    <t>F47E2E392392F723072C13F053E145EB62B0CFA3</t>
  </si>
  <si>
    <t>epnt</t>
  </si>
  <si>
    <t>F484E90218B4BF0B978C0B146D8669DB55B9ED01</t>
  </si>
  <si>
    <t>IobnidnNvfXBcnP4KMf</t>
  </si>
  <si>
    <t>F4873B3EC3325B81DC36C7E38AD3A5ED12B2F339</t>
  </si>
  <si>
    <t>Islay</t>
  </si>
  <si>
    <t>F48D178F742D2D1C69D7A679B957BD7581ABA351</t>
  </si>
  <si>
    <t>nemesis</t>
  </si>
  <si>
    <t>F48FD1AED068496D51D1384BC7497C04E4985DA6</t>
  </si>
  <si>
    <t>SkynetC2</t>
  </si>
  <si>
    <t>F498507D354DA8EE397FA9F1D9611DE1824B493C</t>
  </si>
  <si>
    <t>Ninjaipservers2</t>
  </si>
  <si>
    <t>F4A4D78F16E9A0353AD5BBEF4632C7022E20FB20</t>
  </si>
  <si>
    <t>XtorX</t>
  </si>
  <si>
    <t>F4A63C18B1745842DD665A4F5E10F9E75B725223</t>
  </si>
  <si>
    <t>LiberaTOR1A4</t>
  </si>
  <si>
    <t>F4B2C30D7EE708D5129141F7796ACFD11B0165F3</t>
  </si>
  <si>
    <t>HeirloomReaper</t>
  </si>
  <si>
    <t>F4B4787F43EF5E4B58FC9E9E5D823435525E11D2</t>
  </si>
  <si>
    <t>atzv4</t>
  </si>
  <si>
    <t>F4C0EDAA0BF0F7EC138746F8FEF1CE26C7860265</t>
  </si>
  <si>
    <t>tornodenumber9004</t>
  </si>
  <si>
    <t>F4C486AF57C605837D7CE2A2564DC2082BF66E87</t>
  </si>
  <si>
    <t>melinoe</t>
  </si>
  <si>
    <t>F4D32C561F14B9133EB71D3758DD03C8345840D2</t>
  </si>
  <si>
    <t>Nekkk</t>
  </si>
  <si>
    <t>F4D3FBD1E4918978D1D13604798CECB5EE5C9188</t>
  </si>
  <si>
    <t>romero</t>
  </si>
  <si>
    <t>F4DBCDA2F14592AA4E45201D2EA8E478DC3E39FD</t>
  </si>
  <si>
    <t>uuurrrggghhh</t>
  </si>
  <si>
    <t>F4E4019D66E0D85E20FCD6F187BCCDBC8073A14B</t>
  </si>
  <si>
    <t>Ombrophilia</t>
  </si>
  <si>
    <t>F4E8821051B0DFD9FE8D175558742F0587ECAE55</t>
  </si>
  <si>
    <t>Sivrelay</t>
  </si>
  <si>
    <t>F4E9AE001F58243C1912F834B13676931055DD5C</t>
  </si>
  <si>
    <t>tarnover</t>
  </si>
  <si>
    <t>F4EE115066156AF42037794755393683AAAD958E</t>
  </si>
  <si>
    <t>PortEllen</t>
  </si>
  <si>
    <t>F4F605AA21C4633CCB5B8DBBC1CEEE5C590C6DCE</t>
  </si>
  <si>
    <t>puertasecreta</t>
  </si>
  <si>
    <t>F4F8D5D1821C7262C357940036A32DBF214088E1</t>
  </si>
  <si>
    <t>lalala</t>
  </si>
  <si>
    <t>F4FB9A80308AE71CA8057F4158DD6B3C8EE375F9</t>
  </si>
  <si>
    <t>F508B683F2AFCE570EB04F6944D836BA25CACF0A</t>
  </si>
  <si>
    <t>mullbinde4</t>
  </si>
  <si>
    <t>F5180811EA7AC898DCDB37AFBA75B26DA5874B43</t>
  </si>
  <si>
    <t>SkteborderInjury</t>
  </si>
  <si>
    <t>F518CFB30C15C149A976F041A3E937666D30ABD6</t>
  </si>
  <si>
    <t>F529522417A188BC93322A0A8CC86EA5340580ED</t>
  </si>
  <si>
    <t>F530C73ECB3F751EE984DD4F19BAE428C0BFFF01</t>
  </si>
  <si>
    <t>farmhouseproject</t>
  </si>
  <si>
    <t>F53596D7FC41A639FE410C6A1F9B23A83F783C6A</t>
  </si>
  <si>
    <t>tributdotde</t>
  </si>
  <si>
    <t>F540C7C2E49904D351771BC889DD0D6A5985F352</t>
  </si>
  <si>
    <t>Cyberman</t>
  </si>
  <si>
    <t>F55A1A61B1A1F26A055E6EEB2CE0B19D2F875905</t>
  </si>
  <si>
    <t>faispasser</t>
  </si>
  <si>
    <t>F572B6250EB32313B9F2CA54F100265A5FA26D39</t>
  </si>
  <si>
    <t>servbr6</t>
  </si>
  <si>
    <t>F5743B6F3CA0AD43901641F44164EF03F94AE4F8</t>
  </si>
  <si>
    <t>wopr</t>
  </si>
  <si>
    <t>F57FB7B24FE88E5846CB82545AAB6E29E5185E0E</t>
  </si>
  <si>
    <t>x</t>
  </si>
  <si>
    <t>F592C2250162163068D08ADFFEB42D4C56E4965D</t>
  </si>
  <si>
    <t>Piratenpartei2</t>
  </si>
  <si>
    <t>F5959A1F1154807D3E51A87BCDCA6E096353579D</t>
  </si>
  <si>
    <t>EF</t>
  </si>
  <si>
    <t>F597E29861C4342C546CBBC878FFF4DEE35C7FF6</t>
  </si>
  <si>
    <t>p0ce</t>
  </si>
  <si>
    <t>F5A08F6F8DC02469718038821104EFDBE3B58294</t>
  </si>
  <si>
    <t>ArtSiB</t>
  </si>
  <si>
    <t>F5A93DCBEC472AD980D5399A870DC9F0C637F076</t>
  </si>
  <si>
    <t>F5B0AA1EC13CC10450DD835A12DCE9B2C7682D06</t>
  </si>
  <si>
    <t>hop1</t>
  </si>
  <si>
    <t>F5B58FEE44573C3BFD7D176D918BA5B4057519D7</t>
  </si>
  <si>
    <t>bistrv1</t>
  </si>
  <si>
    <t>F5C2EB578B9842069DE560F00F808B6BD3554E2A</t>
  </si>
  <si>
    <t>ansarelay</t>
  </si>
  <si>
    <t>F5D1C0B4C1D289FA370488075C608E776134DD94</t>
  </si>
  <si>
    <t>Vleiv</t>
  </si>
  <si>
    <t>F5D406CA4CA16F0828B4D5BA8A30B33A3477E8E6</t>
  </si>
  <si>
    <t>F5F21A06F7D666E8E7E40DCBB363A7A9AA78FD17</t>
  </si>
  <si>
    <t>F5F27F26E90667828D03DF6AA03FBE9CEA561E76</t>
  </si>
  <si>
    <t>boedi9berlin</t>
  </si>
  <si>
    <t>F5F5EE32B555E061F8A7859905ABDE9AA91EDD29</t>
  </si>
  <si>
    <t>hornyBanana</t>
  </si>
  <si>
    <t>F604131DCC4303E51DB876A017A3DC9684FD626B</t>
  </si>
  <si>
    <t>oromis</t>
  </si>
  <si>
    <t>F61AD07379EB3F3BE971C5ECF6F7580C51A1698F</t>
  </si>
  <si>
    <t>rot1000100</t>
  </si>
  <si>
    <t>F6214CC4F9081D115A5674B421191270B9F70BB4</t>
  </si>
  <si>
    <t>F6253087655CACD6D4E0A725B18C7153C5F3D405</t>
  </si>
  <si>
    <t>superidatmynode1c</t>
  </si>
  <si>
    <t>F63DF6AA4F395AD2F5F363333D104279F2171381</t>
  </si>
  <si>
    <t>t7</t>
  </si>
  <si>
    <t>F65103EADF8CA80E2E7A66FA8DCAF8AE7F5094C6</t>
  </si>
  <si>
    <t>neelix</t>
  </si>
  <si>
    <t>F65990C23AB017AC37226EB2AD3DA5A8EAE55D0C</t>
  </si>
  <si>
    <t>binaery</t>
  </si>
  <si>
    <t>F65D8D81941FD1B8D8845782FAE73F99AC1890B5</t>
  </si>
  <si>
    <t>F66FDF7FA977914338AD516E17E65E8799AD7BC2</t>
  </si>
  <si>
    <t>F6740DEABFD5F62612FA025A5079EA72846B1F67</t>
  </si>
  <si>
    <t>poiuty</t>
  </si>
  <si>
    <t>F683B363C200177372F1411F77E4E6E68B5CF964</t>
  </si>
  <si>
    <t>ENC0c210f748b604128</t>
  </si>
  <si>
    <t>F68E7A04A2E0375B57BBC0D2794FCD95DDEBCA32</t>
  </si>
  <si>
    <t>yesieditedtheconfig</t>
  </si>
  <si>
    <t>F696565D354E548F24AA1D9672C42AF1DBEFCAC3</t>
  </si>
  <si>
    <t>F69C88D31D8A5D3FDD8674A862EF50F2CE3FB8CF</t>
  </si>
  <si>
    <t>F69D584B6F1A728E4243513616FE7E9545EE5B31</t>
  </si>
  <si>
    <t>PIbeta</t>
  </si>
  <si>
    <t>F6A358DD367B3282D6EF5824C9D45E1A19C7E815</t>
  </si>
  <si>
    <t>prawksi</t>
  </si>
  <si>
    <t>F6A78AA220D504755508107144077E11746C0FFC</t>
  </si>
  <si>
    <t>gatsby4</t>
  </si>
  <si>
    <t>F6ACC67CBAE553611496079E6D4D76C9314BA555</t>
  </si>
  <si>
    <t>fuga</t>
  </si>
  <si>
    <t>F6AF49E554111A6E6D6BA49F343AD0E929E66552</t>
  </si>
  <si>
    <t>TyroSpy</t>
  </si>
  <si>
    <t>F6B7CB63AB50EB696027ED115C94A4D30621E95D</t>
  </si>
  <si>
    <t>daedalus</t>
  </si>
  <si>
    <t>F6CD4DBF5850AC4386DD9A424918AD3C6BA2716F</t>
  </si>
  <si>
    <t>ifigenia</t>
  </si>
  <si>
    <t>F6E68BB9CA13A89153CE3041EF7DBE21176FCD97</t>
  </si>
  <si>
    <t>F6EC46933CE8D4FAD5CCDAA8B1C5A377685FC521</t>
  </si>
  <si>
    <t>JPsi2</t>
  </si>
  <si>
    <t>F6F04C04DFA2A73FF8B07E5C2D59FC40600A39C0</t>
  </si>
  <si>
    <t>Pokemon47</t>
  </si>
  <si>
    <t>F6F0A5938D795333AB49A9174732AB702DFFB43B</t>
  </si>
  <si>
    <t>BlackAndWhiteTor</t>
  </si>
  <si>
    <t>F706699EE1C5317C9B2CC85A3830B5E409A3692D</t>
  </si>
  <si>
    <t>Ommedzi</t>
  </si>
  <si>
    <t>F70B7C5CD72D74C7F9F2DC84FA9D20D51BA13610</t>
  </si>
  <si>
    <t>wedostor</t>
  </si>
  <si>
    <t>F71267BD86C7F89AAADD6A6725BCC84F0F557D8C</t>
  </si>
  <si>
    <t>F712FD5708D643F5324BE2E008B444B3AF5A61E6</t>
  </si>
  <si>
    <t>F7181ED08E1A2E564105C3620AFA0D78A131F4E5</t>
  </si>
  <si>
    <t>borisman</t>
  </si>
  <si>
    <t>F719E56CEE9EC98ECDF649C8677958B6F7E29981</t>
  </si>
  <si>
    <t>NAIMINA</t>
  </si>
  <si>
    <t>F741E5124CB12700DA946B78C9B2DD175D6CD2A1</t>
  </si>
  <si>
    <t>rofltor6</t>
  </si>
  <si>
    <t>F742FC668AE3FEEE478971DCA08B9EB4614AE641</t>
  </si>
  <si>
    <t>F7447E99EB5CBD4D5EB913EE0E35AC642B5C1EF3</t>
  </si>
  <si>
    <t>QuintexAirVPN1</t>
  </si>
  <si>
    <t>F77BFD205E65B286585583E4EF990CEB1A2B91F1</t>
  </si>
  <si>
    <t>F77D81740014E321AB09428E68902552247457D7</t>
  </si>
  <si>
    <t>Alkaid</t>
  </si>
  <si>
    <t>F7A5C96BBCBB11C72B6FA88AB7FC32CEDB991C43</t>
  </si>
  <si>
    <t>ponttor</t>
  </si>
  <si>
    <t>F7B024DB02C601185C202E26DFFD2AD525C16A36</t>
  </si>
  <si>
    <t>relay0vpsfree0cz</t>
  </si>
  <si>
    <t>F7BB4426AEBD1A02205375BA1032C81D549A92AB</t>
  </si>
  <si>
    <t>novokuznetsk32</t>
  </si>
  <si>
    <t>F7C0E166F3CF89715E8AEC93E0DAA497649E3EDD</t>
  </si>
  <si>
    <t>IM1TorRelay</t>
  </si>
  <si>
    <t>F7CAE8E3194555920964EA9E7D4B18533682EAE4</t>
  </si>
  <si>
    <t>Archimedes</t>
  </si>
  <si>
    <t>F7D14C6E855A603740CF3C78172CFED512BCC0CD</t>
  </si>
  <si>
    <t>Arelay2</t>
  </si>
  <si>
    <t>F7D3EF888541DDE246D36F4E7C8E90F24618910E</t>
  </si>
  <si>
    <t>peterkofodmedsko</t>
  </si>
  <si>
    <t>F7E1C375E60CB6320CEF59FAB814E765D46E4B7D</t>
  </si>
  <si>
    <t>UnnamedLoser</t>
  </si>
  <si>
    <t>F807359D9C05DC2BC5B2245EAF2200F7373304A4</t>
  </si>
  <si>
    <t>chickenhawk</t>
  </si>
  <si>
    <t>F815D2A720C97F6E1BCA4C9A36C64CAD4DC2FAEA</t>
  </si>
  <si>
    <t>robcook</t>
  </si>
  <si>
    <t>F8185EA5E6BFF9833F6245C483BB72C6BDD7A147</t>
  </si>
  <si>
    <t>SovietDoll</t>
  </si>
  <si>
    <t>F837859E93FE54F3F9CD3D14E09F47D7F5F809B4</t>
  </si>
  <si>
    <t>nosjasonNL</t>
  </si>
  <si>
    <t>F83A64E0FA85BC224807919772FE14E1BA07CEF5</t>
  </si>
  <si>
    <t>informationalley</t>
  </si>
  <si>
    <t>F83F5AC416BCA4DE2E6777B3BDDE7A3267C87FEC</t>
  </si>
  <si>
    <t>F863AE9643DB85EDFBF0FC6C833EBA2BF84EA086</t>
  </si>
  <si>
    <t>F864BDEB66C8A11E209456846499C2F995435797</t>
  </si>
  <si>
    <t>torushopyard</t>
  </si>
  <si>
    <t>F873409BB8B9E28528BA887DE81597DAB04E68DE</t>
  </si>
  <si>
    <t>ottbike</t>
  </si>
  <si>
    <t>F8734EEEDBD4D8F504E24F3B0618991172F4FEC3</t>
  </si>
  <si>
    <t>sshntornoderdednl</t>
  </si>
  <si>
    <t>F87C876EA01A585CDAA5405E6A956AFC1A9BC173</t>
  </si>
  <si>
    <t>Dragon1</t>
  </si>
  <si>
    <t>F8833D175642C17C50B859A9A557DA4529588B7A</t>
  </si>
  <si>
    <t>Chrysophylax</t>
  </si>
  <si>
    <t>F88721B0D184361AD24B14CFD56832824A0E79F2</t>
  </si>
  <si>
    <t>bwanzie</t>
  </si>
  <si>
    <t>F8919D53FDF22573B380FD8E03EE8F733BC591FB</t>
  </si>
  <si>
    <t>F8957D61E29A626400029A03A6348400E7502604</t>
  </si>
  <si>
    <t>F89A8B59F28777CF2D246578FC16351A693AB914</t>
  </si>
  <si>
    <t>EMJROFXoVJWJ3OEjQkK</t>
  </si>
  <si>
    <t>F89FE6004BBBC24BC177E152BA7CBFDE2B145469</t>
  </si>
  <si>
    <t>grahamstaines</t>
  </si>
  <si>
    <t>F8A0A16FB408865DBB5FD5002A03E86B1857EC75</t>
  </si>
  <si>
    <t>interzone02</t>
  </si>
  <si>
    <t>F8B133B285A78E7FAF8A54F27C153C8C609207E2</t>
  </si>
  <si>
    <t>TheBlackRelay</t>
  </si>
  <si>
    <t>F8BEB0F7AACC4F3EA6FF2C1FC19A9BD753887355</t>
  </si>
  <si>
    <t>Artikel10</t>
  </si>
  <si>
    <t>F8CA21327C32351076BC4C27A2B4FEE35B7E6261</t>
  </si>
  <si>
    <t>F8D27B163B9247B232A2EEE68DD8B698695C28DE</t>
  </si>
  <si>
    <t>fluxe3</t>
  </si>
  <si>
    <t>F8D2FD7976092B3FC9BAA7BDA9BBE0AEC0F6CECC</t>
  </si>
  <si>
    <t>F8D6420051943566A5E0EED6D915053EE2910892</t>
  </si>
  <si>
    <t>KiwiKawaii</t>
  </si>
  <si>
    <t>F8D98560AA27A5E6D160CF7C6FB2C00BAF09684C</t>
  </si>
  <si>
    <t>doby</t>
  </si>
  <si>
    <t>F8DADF3616879B608F2D73B9858F2D482671B350</t>
  </si>
  <si>
    <t>UnivUtah1</t>
  </si>
  <si>
    <t>F8DFCE98C6EC48EFFD029C77E7CB841D2C93E056</t>
  </si>
  <si>
    <t>letsgetloud</t>
  </si>
  <si>
    <t>F8E2F1F1C1D614DF91F1A5F7B240DC4F516817FF</t>
  </si>
  <si>
    <t>F8E9F7D30ED7F541FD248945FAA2B593AD5E584D</t>
  </si>
  <si>
    <t>leenuts</t>
  </si>
  <si>
    <t>F8EC9B95A20BC568B53FF10D75C3A42A0451BC47</t>
  </si>
  <si>
    <t>F8F5A7D20F7C8A9BDF3DCD24068A8BC28273FEAE</t>
  </si>
  <si>
    <t>F8F8AE38B8F976FD8CAB2812001C36EC8E54E204</t>
  </si>
  <si>
    <t>GoNutsGuysSaturn</t>
  </si>
  <si>
    <t>F8FC1D2F0DA9E433C31869B7BB736F9C5AA3DD11</t>
  </si>
  <si>
    <t>F8FC81D283539FF32C7E9E07F20E4E97AB1597C9</t>
  </si>
  <si>
    <t>sticky4john</t>
  </si>
  <si>
    <t>F903B8EB13ADBBC2197C815DD42779872BEAD243</t>
  </si>
  <si>
    <t>F91931C25343C1B073641B5C46D2BDDBFE04B9F1</t>
  </si>
  <si>
    <t>Feidhlim</t>
  </si>
  <si>
    <t>F919A0CB490DA12BB8C34C273FD765FA32C69E55</t>
  </si>
  <si>
    <t>avarnerdotorg</t>
  </si>
  <si>
    <t>F9246DEF2B653807236DA134F2AEAB103D58ABFE</t>
  </si>
  <si>
    <t>Freebird31</t>
  </si>
  <si>
    <t>F92B3CB9BBE0CB22409843FB1AE4DBCD5EFAC835</t>
  </si>
  <si>
    <t>BrassHornExit03</t>
  </si>
  <si>
    <t>F935633F907506C3327C9CEE2B7F39A54B88C375</t>
  </si>
  <si>
    <t>mountie</t>
  </si>
  <si>
    <t>F935DA542F2627518F09934D6BF0BDACD70C829A</t>
  </si>
  <si>
    <t>F93D8F37E35C390BCAD9F9069E13085B745EC216</t>
  </si>
  <si>
    <t>TykRelay06</t>
  </si>
  <si>
    <t>F94284E94E0F16926C413BB6204EF6988D5FB67A</t>
  </si>
  <si>
    <t>F9440BAF2941F593404D244A43D8136F0CA6777A</t>
  </si>
  <si>
    <t>stude2</t>
  </si>
  <si>
    <t>F94A03CC22D309A499CF4815A886D4749975B79A</t>
  </si>
  <si>
    <t>F94A7BAC5D1E3D9372437141E10695A625B8B533</t>
  </si>
  <si>
    <t>kramse3</t>
  </si>
  <si>
    <t>F94E2D48F2E0F83920C893E4F19F852511350AF5</t>
  </si>
  <si>
    <t>autotelic</t>
  </si>
  <si>
    <t>F94F283952875012C577A86337EC6C0E60B32EBA</t>
  </si>
  <si>
    <t>MountainOfFreedom</t>
  </si>
  <si>
    <t>F9703D2FA85FF2B59F55BEB522756CC2A7631385</t>
  </si>
  <si>
    <t>F97DA53A9FC952C63FA70F63DBA519DA7EB090F7</t>
  </si>
  <si>
    <t>F98A70E5427BFF111640011F7AE31E537ECF1DD2</t>
  </si>
  <si>
    <t>MarinAsagi</t>
  </si>
  <si>
    <t>F98CE40031795D3704365019EA9F8AC56AE2994B</t>
  </si>
  <si>
    <t>F9910CE2A3E9D467FCDD9D5228695BA1827B010D</t>
  </si>
  <si>
    <t>recodex</t>
  </si>
  <si>
    <t>F99116A2ADB8A1E2A05399F6BE0C1B08436A62F6</t>
  </si>
  <si>
    <t>Frostmourne</t>
  </si>
  <si>
    <t>F9914FBED50C9A3C7A2F222FC164632867C0498B</t>
  </si>
  <si>
    <t>persephone</t>
  </si>
  <si>
    <t>F9A198B6575803881A225165B58B7DD50EDF9EB9</t>
  </si>
  <si>
    <t>jasiuwroc</t>
  </si>
  <si>
    <t>F9A3542D5863CD665B7FF758E73DAD40832D0064</t>
  </si>
  <si>
    <t>cxxnode2</t>
  </si>
  <si>
    <t>F9B359A928E93B077C3B018C81B54D070464CAB4</t>
  </si>
  <si>
    <t>F9D3FC60BA6DF2A4C48A8B6E5AA2D34E168F90C8</t>
  </si>
  <si>
    <t>SwimsWithDolphins</t>
  </si>
  <si>
    <t>F9D942D6A320777940A051C8A4B3EF3C0F28AD38</t>
  </si>
  <si>
    <t>noeditconfig2</t>
  </si>
  <si>
    <t>F9DD5260088BC0755F39BDA187640165666A54BF</t>
  </si>
  <si>
    <t>F9DDC09DABC6ADC61851A8FE61DD2BD842C6D4E2</t>
  </si>
  <si>
    <t>lolita</t>
  </si>
  <si>
    <t>F9E4C834EB751B949AD2AEA8B8124E8D3C65BFCD</t>
  </si>
  <si>
    <t>F9E9CB75F96303F2E8B986DC0D3E3130C7020760</t>
  </si>
  <si>
    <t>FA1A0675CF577F13C27BCD9C8650EC33ADE23CF3</t>
  </si>
  <si>
    <t>vader</t>
  </si>
  <si>
    <t>FA1C3A33E83E1C2E603D1054278E6EF9D818F48D</t>
  </si>
  <si>
    <t>smoothandsweet</t>
  </si>
  <si>
    <t>FA20DD632DC3FA597DE8A2E15EF677EF31C01EE2</t>
  </si>
  <si>
    <t>angryrocket</t>
  </si>
  <si>
    <t>FA2324D718026B9072661BA6F32FAFF73A30ADFB</t>
  </si>
  <si>
    <t>alexsapps2</t>
  </si>
  <si>
    <t>FA255D3F828FBBA47FF4848343A92BAEE21B92E7</t>
  </si>
  <si>
    <t>TorWay1</t>
  </si>
  <si>
    <t>FA2C5687EC434A31012B732C8C8F817E8C65E28B</t>
  </si>
  <si>
    <t>FA3415659444AE006E7E9E5375E82F29700CFDFD</t>
  </si>
  <si>
    <t>ratchet</t>
  </si>
  <si>
    <t>FA371BD2B25519D65B956BB732938E28BB4FE809</t>
  </si>
  <si>
    <t>Schlangenbad</t>
  </si>
  <si>
    <t>FA39BA260D03B22C2A630533FDF3E3F7BA0C75C4</t>
  </si>
  <si>
    <t>IND</t>
  </si>
  <si>
    <t>FA3A0E65D17B487006C8ED0E1B062ED10D20EB02</t>
  </si>
  <si>
    <t>hY7LBzluLaA8OGxCkH</t>
  </si>
  <si>
    <t>FA4C63169898945DAFF1E682992F1562374B3237</t>
  </si>
  <si>
    <t>0xFFFF</t>
  </si>
  <si>
    <t>FA5F1AB3468F808B2FB05F2155C0481A3532C787</t>
  </si>
  <si>
    <t>metaverse01</t>
  </si>
  <si>
    <t>FA8E05E0409B005F8907E7E21D7A4C1FE7E6D536</t>
  </si>
  <si>
    <t>dogemarch</t>
  </si>
  <si>
    <t>FA996AD3FE442DF7FD59534F3A75053073585BAE</t>
  </si>
  <si>
    <t>schumpeter</t>
  </si>
  <si>
    <t>FAA8C86E13CD353F8BCA7C34828FE0411B729DAE</t>
  </si>
  <si>
    <t>noki</t>
  </si>
  <si>
    <t>FAA935B0BC3B4348CCBD3EBA95681AB51730977D</t>
  </si>
  <si>
    <t>DETor02</t>
  </si>
  <si>
    <t>FAB66EEBF9A78423AA4BCFF76876C84F7B02B79A</t>
  </si>
  <si>
    <t>FAC70E0E2B41FF5DB186708D13C06985CCC116E3</t>
  </si>
  <si>
    <t>AIgeneratedPostcard</t>
  </si>
  <si>
    <t>FAD1B2D98840A6D92808C9C9F2744816B795C86B</t>
  </si>
  <si>
    <t>SMichel</t>
  </si>
  <si>
    <t>FAD823A2AA7400D4A8107D7CD83050EEBB7A51FE</t>
  </si>
  <si>
    <t>anonduke</t>
  </si>
  <si>
    <t>FAE19F64F4C3B5351D95D1794CDC6A6AD0C8CB83</t>
  </si>
  <si>
    <t>Gargoyles</t>
  </si>
  <si>
    <t>FAE617A81A036171DD8E225A8D1558F9A573788E</t>
  </si>
  <si>
    <t>jonsiii</t>
  </si>
  <si>
    <t>FAE87904F26414F0B20FD0053D1FF2C0F46ADBD4</t>
  </si>
  <si>
    <t>FAEC86A9A37152F0371D67917ABA398467DFBD9C</t>
  </si>
  <si>
    <t>niftytreerat</t>
  </si>
  <si>
    <t>FAF09B35EB9B890C44C36392100C52B7F2326DD4</t>
  </si>
  <si>
    <t>FB1C769742E723FD873E0F747802CA3FB426C33F</t>
  </si>
  <si>
    <t>FluffyBunny7689</t>
  </si>
  <si>
    <t>FB1CF231AAAFFF5ACCC53AFDEC177433249F7D20</t>
  </si>
  <si>
    <t>BigHamsterTor</t>
  </si>
  <si>
    <t>FB4101B455FFCCAF3F7071BD6BC73E576C02BCF2</t>
  </si>
  <si>
    <t>hal9k</t>
  </si>
  <si>
    <t>FB429FF7F83556F46C9274B667F892D5CAE72B16</t>
  </si>
  <si>
    <t>wtfwtf2</t>
  </si>
  <si>
    <t>FB4B0B0A6325ADA2AA3852D28B680D3259ECE44F</t>
  </si>
  <si>
    <t>jeepingben</t>
  </si>
  <si>
    <t>FB5A1B0C66B83C29B33A5344301115ED15B8AF2F</t>
  </si>
  <si>
    <t>IceHardNode</t>
  </si>
  <si>
    <t>FB646D915DD7E1531764A42AB149416E7E0EF429</t>
  </si>
  <si>
    <t>jjc</t>
  </si>
  <si>
    <t>FB7378F8D1CEAC58DCFF46354292622281A24AE6</t>
  </si>
  <si>
    <t>NewYorkInternet1</t>
  </si>
  <si>
    <t>FB8064B1F888B9B47DA5921D5EEB920647E77326</t>
  </si>
  <si>
    <t>cghislaiA</t>
  </si>
  <si>
    <t>FB856DEC646CC0A746CCBB3BBD19B2C4299795D2</t>
  </si>
  <si>
    <t>none</t>
  </si>
  <si>
    <t>FB90BD242C588B941EDD9BB0CC3C5944CEAFEFC4</t>
  </si>
  <si>
    <t>idabwells</t>
  </si>
  <si>
    <t>FB911FA42CC7513AA2F662C217AE1D4426BB1231</t>
  </si>
  <si>
    <t>kite1</t>
  </si>
  <si>
    <t>FBA48003F44D7C623ADA8CE46AA6EAEDDF851AD3</t>
  </si>
  <si>
    <t>FBB2CC515203B23F67F8D818D354FCA721C5F673</t>
  </si>
  <si>
    <t>rc9wx4Ft</t>
  </si>
  <si>
    <t>FBBCE32E142BE7B5A640434535756C1644BA29DF</t>
  </si>
  <si>
    <t>zwewwlLV2</t>
  </si>
  <si>
    <t>FBC2856A48705F3ED17E504F8FC89EC6433ED25D</t>
  </si>
  <si>
    <t>BraveGiza</t>
  </si>
  <si>
    <t>FBCD76462F3C433F0C799B90B1B8B5FC1C958B7D</t>
  </si>
  <si>
    <t>fossencdidoestor</t>
  </si>
  <si>
    <t>FBCE8E771510E9855A9A03968EFD10FFC12C023D</t>
  </si>
  <si>
    <t>ATechPR</t>
  </si>
  <si>
    <t>FBD20387F64D67ED53AC5BD2E0302D44B2DA360C</t>
  </si>
  <si>
    <t>HeliosReaper</t>
  </si>
  <si>
    <t>FBD88ED6B59F8A8D48ECB31C4B65B30182D84750</t>
  </si>
  <si>
    <t>FBECD0B0BAB43E4B105267ACE506A832AAC37D24</t>
  </si>
  <si>
    <t>seriesOfTubes</t>
  </si>
  <si>
    <t>FBED59FBF14346C56D4598879266777B318AA0F6</t>
  </si>
  <si>
    <t>ThatTorRelay</t>
  </si>
  <si>
    <t>FBFBBAEFE450C196939C096BA6C1DE61BD11B7DF</t>
  </si>
  <si>
    <t>HwangSinB</t>
  </si>
  <si>
    <t>FC0AF574D4E43CCC030B1CE87628B8B8F50B9AD0</t>
  </si>
  <si>
    <t>Lan3r</t>
  </si>
  <si>
    <t>FC0DE690B1DF3A13700623294D6DB2C3F7B102F6</t>
  </si>
  <si>
    <t>tetsuo</t>
  </si>
  <si>
    <t>FC125FDB9DF417E15DDD033596F9431502256F99</t>
  </si>
  <si>
    <t>voltur</t>
  </si>
  <si>
    <t>FC1D5BDC6BC55089399BB67BCBCF78D1DF141DAB</t>
  </si>
  <si>
    <t>Valkyria</t>
  </si>
  <si>
    <t>FC30F566E7B50D9C6ED6BB86DA4BF4B07AD52DE5</t>
  </si>
  <si>
    <t>N0nam3</t>
  </si>
  <si>
    <t>FC45044A2DBDAFF2A9A66990156AC14DFA822A2F</t>
  </si>
  <si>
    <t>FC7449417266612EFC7B54AFE9C8BDA7EFE5C365</t>
  </si>
  <si>
    <t>FC7543F28780DEF9CF71D60BEB00ADF6CF3C75EC</t>
  </si>
  <si>
    <t>FC75ECCBB64F3786B079D78F52F33E9A00529C2B</t>
  </si>
  <si>
    <t>LibertarianCrusader</t>
  </si>
  <si>
    <t>FC77D0AA82F3764122CEACE03BE4345922165757</t>
  </si>
  <si>
    <t>E1</t>
  </si>
  <si>
    <t>FC92A5581529A3BFC43303C53FD2BF5139D26EA9</t>
  </si>
  <si>
    <t>TORVoid</t>
  </si>
  <si>
    <t>FC9633B9236A99E56A72A52372CB0D5941B733C6</t>
  </si>
  <si>
    <t>dametenshi</t>
  </si>
  <si>
    <t>FC9AC8EA0160D88BCCFDE066940D7DD9FA45495B</t>
  </si>
  <si>
    <t>FC9B77E1D48AECDD44BC8A341FC19A5983FD8620</t>
  </si>
  <si>
    <t>TorFreedom</t>
  </si>
  <si>
    <t>FCAE71F375E255B8007BEB74CFDF46F01F60DE0F</t>
  </si>
  <si>
    <t>FCB454EAB56713C641C7A8F2E45B85E7921B9760</t>
  </si>
  <si>
    <t>Eadu</t>
  </si>
  <si>
    <t>FCD58A1BDE2093630E454D3A1E221084D5EBCFEE</t>
  </si>
  <si>
    <t>FCE5FE68A5C274BDC0577AD1582EF1DAE2465447</t>
  </si>
  <si>
    <t>FCEF151555256AADEAC601BB769D2A698291EB11</t>
  </si>
  <si>
    <t>ThokyiB</t>
  </si>
  <si>
    <t>FCF61C25093BB33BAA203D8EE7E65466D42ECF98</t>
  </si>
  <si>
    <t>FD0623B63888265657F8661D27FE60461234625B</t>
  </si>
  <si>
    <t>lowtideceviche</t>
  </si>
  <si>
    <t>FD19D2594D7C9EA4019C45E7386E35C04FA64267</t>
  </si>
  <si>
    <t>nodvrelay04</t>
  </si>
  <si>
    <t>FD1DCC6AF31A6D31652B564A8650646A5417434F</t>
  </si>
  <si>
    <t>FD2540F31AF2311D083862A81DEB6A26D10BBD1A</t>
  </si>
  <si>
    <t>nifty0</t>
  </si>
  <si>
    <t>FD2F9B881AC640100C428DF47DC9A863DC2F2536</t>
  </si>
  <si>
    <t>FD4CD876A4A1DD4BEB0DCCAEE2ED87904A68951D</t>
  </si>
  <si>
    <t>relay34</t>
  </si>
  <si>
    <t>FD531E6128F30ED06776CC06DB081C015EB449FA</t>
  </si>
  <si>
    <t>FD5357EAA248E0F4E85536BE5796E14DB38CAD5F</t>
  </si>
  <si>
    <t>FD5AC7DF3B375F3B731E36C8A429737011ACE46D</t>
  </si>
  <si>
    <t>FD5B14655676F23E94B74874927B6D7ABB5BA50A</t>
  </si>
  <si>
    <t>nautilus</t>
  </si>
  <si>
    <t>FD6B4550B4D0D5C66DDF14B97BB8EC28545C710F</t>
  </si>
  <si>
    <t>oyster001</t>
  </si>
  <si>
    <t>FD7ED9F4871E2EC46035FC602960EACC32E08FF8</t>
  </si>
  <si>
    <t>Mikedideditheconfig</t>
  </si>
  <si>
    <t>FD8F11C9315A799819882D0E304BF79F2BDAE6B8</t>
  </si>
  <si>
    <t>FD910B5E67A9A1A9A7FD852F57BDE144A41D6516</t>
  </si>
  <si>
    <t>FD962B300A2155701D45BD91246711A6E266ED72</t>
  </si>
  <si>
    <t>KlausTor01</t>
  </si>
  <si>
    <t>FD9A1A5416A5A0606C49EFBF1A97BDB09538E1BF</t>
  </si>
  <si>
    <t>FDA1D22DD2230B52E30AF2D60D91A0CB78476221</t>
  </si>
  <si>
    <t>oimamaerasptoraqui</t>
  </si>
  <si>
    <t>EPUraspTor2018</t>
  </si>
  <si>
    <t>FDA70EC93DB01E3CB418CB6943B0C68464B18B4C</t>
  </si>
  <si>
    <t>niftyrat</t>
  </si>
  <si>
    <t>FDAC8BA3ABFCC107D1B1EAC953F195BEEBA7FF54</t>
  </si>
  <si>
    <t>Viking</t>
  </si>
  <si>
    <t>FDAED15C98CFE7A416E5676F614254F78406105C</t>
  </si>
  <si>
    <t>dorrisdeebrown</t>
  </si>
  <si>
    <t>FDAF57C097E8CB0110B5B0869598C4819F9005F6</t>
  </si>
  <si>
    <t>cylondetector</t>
  </si>
  <si>
    <t>FDB4FC238F13E7FEC99D025DB8B89A636EFC1EBC</t>
  </si>
  <si>
    <t>Andromeda</t>
  </si>
  <si>
    <t>FDB65009610C5157384C9F322B0FD1913BA8A533</t>
  </si>
  <si>
    <t>GambitNashRelay1</t>
  </si>
  <si>
    <t>FDBECD7202BB46757DCC8BFCA475BDD6B0093938</t>
  </si>
  <si>
    <t>FDCB34483EED86D3113537ED06BC49130F2C51AE</t>
  </si>
  <si>
    <t>lennaron</t>
  </si>
  <si>
    <t>FDD40AA573AFABB54813BB65F023D75ED49A97E8</t>
  </si>
  <si>
    <t>mirondal</t>
  </si>
  <si>
    <t>FDD700C791CC6BB0AC1C2099A82CBC367AD4B764</t>
  </si>
  <si>
    <t>QuintexAirVPN24</t>
  </si>
  <si>
    <t>FDDADB34B301BB9DD7C02C34FA63504449B220D8</t>
  </si>
  <si>
    <t>nexusbox</t>
  </si>
  <si>
    <t>FDECED4C2CA53D28EBD8CB0DDD67B9D8F641092A</t>
  </si>
  <si>
    <t>wollwoll</t>
  </si>
  <si>
    <t>FDFB0439B738DE267EBFD9A04A7D948D461A5F76</t>
  </si>
  <si>
    <t>kellertur</t>
  </si>
  <si>
    <t>FDFC74DA23AE53E5C18E08092E6AFADC1042E2A4</t>
  </si>
  <si>
    <t>FE00A3A835680E67FBBC895A724E2657BB253E97</t>
  </si>
  <si>
    <t>Quintex42</t>
  </si>
  <si>
    <t>FE268059F8358398FD51788489C9E205006612B1</t>
  </si>
  <si>
    <t>toXelVPS</t>
  </si>
  <si>
    <t>FE296180018833AF03A8EACD5894A614623D3F76</t>
  </si>
  <si>
    <t>PiotrTorpotkinOne</t>
  </si>
  <si>
    <t>FE3CB742E73674F1BC2382723209ECEE44AD4AEC</t>
  </si>
  <si>
    <t>TORPEDO</t>
  </si>
  <si>
    <t>FE4033D750831C32A957174ADD11E40F558A14A9</t>
  </si>
  <si>
    <t>MLTorNode</t>
  </si>
  <si>
    <t>FE547E7D1D2B3797EA07BECD5E75C85AA94A5E4A</t>
  </si>
  <si>
    <t>onionVFUcz</t>
  </si>
  <si>
    <t>FE5DEE4CC92804A07E56FA5927222CE989131EF9</t>
  </si>
  <si>
    <t>FE84F71E5469C11BAE10F1CF34BFB5DA5EFA505A</t>
  </si>
  <si>
    <t>FE8E57FED4F1B1658620B080BC876C0A0569F73A</t>
  </si>
  <si>
    <t>FE9733F8403BA4215222B9C4CBE9386EE849732C</t>
  </si>
  <si>
    <t>darksoul01</t>
  </si>
  <si>
    <t>FEB9C20A9BB16DD9CA38B307F5A3A86A1219E52F</t>
  </si>
  <si>
    <t>eastru</t>
  </si>
  <si>
    <t>FEBAA2298F9D102FCA4439412D3F93DB24323ED2</t>
  </si>
  <si>
    <t>PhilosofRelay</t>
  </si>
  <si>
    <t>FECB08B956FA6C45B0C871BE0D9F435B52BE1F85</t>
  </si>
  <si>
    <t>BeastMode</t>
  </si>
  <si>
    <t>FECFC405251B962C3680EEA1EF80E42071449059</t>
  </si>
  <si>
    <t>FED7DD9756C0DC16E47B506405FD4207B8EDCB83</t>
  </si>
  <si>
    <t>7Proxiesdotcom</t>
  </si>
  <si>
    <t>FEDE31337E4E19E06B97D282F08B0A0E8B9C5526</t>
  </si>
  <si>
    <t>csUniHB</t>
  </si>
  <si>
    <t>FEDF4998951A750D5D7974DF243035499E84882E</t>
  </si>
  <si>
    <t>lightbeam</t>
  </si>
  <si>
    <t>FEE71F7425D622FEE363B0C95736969C8D962195</t>
  </si>
  <si>
    <t>buyBitcoin</t>
  </si>
  <si>
    <t>FEEF24CDF15BB59B418D1BF94A64BD3E62BB2CF3</t>
  </si>
  <si>
    <t>Donatello</t>
  </si>
  <si>
    <t>FEFF975A45CBB350D7A59A8BE61A1071A37C52A3</t>
  </si>
  <si>
    <t>torrelay666</t>
  </si>
  <si>
    <t>FF06E7A068A1CA66CE593DCE85E2477807C48302</t>
  </si>
  <si>
    <t>hsjeufh24h6</t>
  </si>
  <si>
    <t>FF070FEC0C1AA523F248F9827EE3FAA9B32E5B17</t>
  </si>
  <si>
    <t>packetgeeknet</t>
  </si>
  <si>
    <t>FF0B7F8181C7E729629E213CF6EEF3D6C9A70AD6</t>
  </si>
  <si>
    <t>FF0EBFA2CE1FF9556077771F18A89A40AB44EAB9</t>
  </si>
  <si>
    <t>MonkeyTor2</t>
  </si>
  <si>
    <t>FF154E0265ADC24FDB1D8BBA34455E324C9FE407</t>
  </si>
  <si>
    <t>BestKorea</t>
  </si>
  <si>
    <t>FF1C9B180B55A7AEA4F22F1A286E11481469CCAC</t>
  </si>
  <si>
    <t>FF2186423B6A8EAC079782B81B4CB741650DC732</t>
  </si>
  <si>
    <t>StoilePlayground</t>
  </si>
  <si>
    <t>FF3059E77E5D22F1C3B20CCBE125691AD27588DD</t>
  </si>
  <si>
    <t>relay</t>
  </si>
  <si>
    <t>FF33F91CC06B6CC5C3EE804E7D8DBE42CB5707F9</t>
  </si>
  <si>
    <t>ten10</t>
  </si>
  <si>
    <t>FF60B3FC9A186E398846E095AC378B13EC8094FD</t>
  </si>
  <si>
    <t>enif</t>
  </si>
  <si>
    <t>FF63182B1740488B378B982661FF2D7D5AD1C4D2</t>
  </si>
  <si>
    <t>FF80EB7648E54819F37522C4FC1F1AE9E760C0A8</t>
  </si>
  <si>
    <t>sofbg</t>
  </si>
  <si>
    <t>FF87B2C57D78E5B0A4622DD8038B77FB5625A856</t>
  </si>
  <si>
    <t>CoeurEnOr</t>
  </si>
  <si>
    <t>FF87E49EF33078B04A5DE26AAE170DDF8BAE139F</t>
  </si>
  <si>
    <t>MehlTor1</t>
  </si>
  <si>
    <t>FFA72BD683BC2FCF988356E6BEC1E490F313FB07</t>
  </si>
  <si>
    <t>Lule</t>
  </si>
  <si>
    <t>FFB605C86D606991ADED7842269FA25A03B4A4D0</t>
  </si>
  <si>
    <t>FFBC69467B37D6AC66598BBD295F9B0D74119ADC</t>
  </si>
  <si>
    <t>plan9leia</t>
  </si>
  <si>
    <t>FFD32D43308B79EC378BACDCA3552E7AA2669C69</t>
  </si>
  <si>
    <t>tRr</t>
  </si>
  <si>
    <t>FFD825EFA77AB9B16BAF4CBDB8C42F3A17D3AB6D</t>
  </si>
  <si>
    <t>ANASTASIJA</t>
  </si>
  <si>
    <t>FFEDACEB9181471BF7D1FDB3E44D52FDA4780DBC</t>
  </si>
  <si>
    <t>ninov1</t>
  </si>
  <si>
    <t>FFF4A120FBC7A78A9B93B535FD1CC5BECAEE9BE5</t>
  </si>
  <si>
    <t>enam1ak</t>
  </si>
  <si>
    <t>FFF78C44BA6E6B6F7525095BBE14EF7CBEB89744</t>
  </si>
  <si>
    <t>ddetor2</t>
  </si>
  <si>
    <t>all relay bw avg</t>
  </si>
  <si>
    <t>datetime</t>
  </si>
  <si>
    <t>utime</t>
  </si>
  <si>
    <t>rcexit</t>
  </si>
  <si>
    <t>rcgurd</t>
  </si>
  <si>
    <t>rcmddl</t>
  </si>
  <si>
    <t>rctotl</t>
  </si>
  <si>
    <t>dbwexit</t>
  </si>
  <si>
    <t>dbwgurd</t>
  </si>
  <si>
    <t>dbwmddl</t>
  </si>
  <si>
    <t>dbwtotl</t>
  </si>
  <si>
    <t>dbwnxit</t>
  </si>
  <si>
    <t>dbwexitmn</t>
  </si>
  <si>
    <t>dbwgurdmn</t>
  </si>
  <si>
    <t>dbwmddlmn</t>
  </si>
  <si>
    <t>dbwtotlmn</t>
  </si>
  <si>
    <t>dbwnxitmn</t>
  </si>
  <si>
    <t>cbwexit</t>
  </si>
  <si>
    <t>cbwgurd</t>
  </si>
  <si>
    <t>cbwmddl</t>
  </si>
  <si>
    <t>cbwtotl</t>
  </si>
  <si>
    <t>cbwnxit</t>
  </si>
  <si>
    <t>cbwexitmn</t>
  </si>
  <si>
    <t>cbwgurdmn</t>
  </si>
  <si>
    <t>cbwmddlmn</t>
  </si>
  <si>
    <t>cbwtotlmn</t>
  </si>
  <si>
    <t>cbwnxitmn</t>
  </si>
  <si>
    <t>relay class bw avg1</t>
  </si>
  <si>
    <t>relay class bw avg2</t>
  </si>
  <si>
    <t>C fx</t>
  </si>
  <si>
    <t>C fg</t>
  </si>
  <si>
    <t>C fm</t>
  </si>
  <si>
    <t>C fu</t>
  </si>
  <si>
    <t>relay class bw vote1</t>
  </si>
  <si>
    <t>relay class bw vote2</t>
  </si>
  <si>
    <t>all relay bw vote</t>
  </si>
  <si>
    <t>C ratio</t>
  </si>
  <si>
    <t>C iratio</t>
  </si>
  <si>
    <t>C rank</t>
  </si>
  <si>
    <t>C slice</t>
  </si>
  <si>
    <t>TF vot cur</t>
  </si>
  <si>
    <t>Torflow prgrssv alt vote</t>
  </si>
  <si>
    <t>Average of dbw</t>
  </si>
  <si>
    <t>scanner relay bw avg</t>
  </si>
  <si>
    <t>scanner relay bw vote</t>
  </si>
  <si>
    <t>X X X</t>
  </si>
  <si>
    <t>vote</t>
  </si>
  <si>
    <t>008.7:009.5 04-29-07:49:46</t>
  </si>
  <si>
    <t>016.7:017.5 04-28-11:50:19</t>
  </si>
  <si>
    <t>003.2:004.0 04-29-03:15:30</t>
  </si>
  <si>
    <t>033.0:033.8 04-29-01:27:52</t>
  </si>
  <si>
    <t>057.1:057.9 04-29-01:55:16</t>
  </si>
  <si>
    <t>002.4:003.2 04-29-02:23:18</t>
  </si>
  <si>
    <t>028.1:028.9 04-28-17:22:33</t>
  </si>
  <si>
    <t>001.6:002.4 04-29-01:37:25</t>
  </si>
  <si>
    <t>019.1:019.9 04-29-06:18:42</t>
  </si>
  <si>
    <t>000.0:000.8 04-28-22:42:05</t>
  </si>
  <si>
    <t>009.4:010.2 04-28-15:51:12</t>
  </si>
  <si>
    <t>010.3:011.1 04-28-19:52:05</t>
  </si>
  <si>
    <t>005.5:006.3 04-29-05:57:09</t>
  </si>
  <si>
    <t>017.5:018.3 04-29-04:59:32</t>
  </si>
  <si>
    <t>000.8:001.6 04-28-23:43:55</t>
  </si>
  <si>
    <t>001.6:002.4 04-28-22:23:27</t>
  </si>
  <si>
    <t>000.8:001.6 04-28-21:32:39</t>
  </si>
  <si>
    <t>004.8:005.5 04-29-02:31:32</t>
  </si>
  <si>
    <t>004.0:004.8 04-29-01:47:27</t>
  </si>
  <si>
    <t>007.9:008.6 04-29-08:38:42</t>
  </si>
  <si>
    <t>003.1:003.9 04-28-08:27:45</t>
  </si>
  <si>
    <t>011.9:012.7 04-28-21:42:50</t>
  </si>
  <si>
    <t>072.2:073.0 04-29-08:07:15</t>
  </si>
  <si>
    <t>004.7:005.5 04-29-04:59:55</t>
  </si>
  <si>
    <t>003.2:004.0 04-28-23:55:56</t>
  </si>
  <si>
    <t>016.8:017.6 04-29-03:46:55</t>
  </si>
  <si>
    <t>022.3:023.1 04-28-17:53:35</t>
  </si>
  <si>
    <t>017.5:018.3 04-28-13:22:12</t>
  </si>
  <si>
    <t>007.1:007.9 04-29-07:47:30</t>
  </si>
  <si>
    <t>006.3:007.1 04-29-04:14:26</t>
  </si>
  <si>
    <t>007.8:008.6 04-28-15:49:26</t>
  </si>
  <si>
    <t>050.0:050.8 04-29-07:08:25</t>
  </si>
  <si>
    <t>006.3:007.1 04-29-06:45:44</t>
  </si>
  <si>
    <t>005.6:006.4 04-29-03:22:23</t>
  </si>
  <si>
    <t>007.1:007.9 04-29-05:34:56</t>
  </si>
  <si>
    <t>003.9:004.7 04-29-04:04:41</t>
  </si>
  <si>
    <t>025.0:025.8 04-29-03:13:42</t>
  </si>
  <si>
    <t>006.3:007.1 04-28-10:56:52</t>
  </si>
  <si>
    <t>042.5:043.3 04-28-13:24:24</t>
  </si>
  <si>
    <t>019.9:020.7 04-29-07:02:52</t>
  </si>
  <si>
    <t>021.4:022.2 04-29-08:39:53</t>
  </si>
  <si>
    <t>018.3:019.1 04-29-05:37:06</t>
  </si>
  <si>
    <t>023.1:023.9 04-28-18:49:05</t>
  </si>
  <si>
    <t>016.0:016.8 04-29-02:46:54</t>
  </si>
  <si>
    <t>002.4:003.2 04-28-23:04:34</t>
  </si>
  <si>
    <t>040.9:041.7 04-29-05:31:04</t>
  </si>
  <si>
    <t>014.4:015.2 04-26-23:39:34</t>
  </si>
  <si>
    <t>002.3:003.1 04-27-16:59:44</t>
  </si>
  <si>
    <t>025.0:025.8 04-29-06:30:15</t>
  </si>
  <si>
    <t>012.8:013.6 04-28-21:49:07</t>
  </si>
  <si>
    <t>015.2:016.0 04-29-01:24:48</t>
  </si>
  <si>
    <t>020.6:021.4 04-28-16:27:05</t>
  </si>
  <si>
    <t>035.3:036.1 04-29-03:47:28</t>
  </si>
  <si>
    <t>007.8:008.6 04-28-13:22:57</t>
  </si>
  <si>
    <t>008.6:009.4 04-28-14:43:57</t>
  </si>
  <si>
    <t>068.3:069.1 04-29-03:47:14</t>
  </si>
  <si>
    <t>028.9:029.7 04-29-07:06:05</t>
  </si>
  <si>
    <t>018.3:019.0 04-28-14:01:51</t>
  </si>
  <si>
    <t>014.4:015.2 04-28-23:34:45</t>
  </si>
  <si>
    <t>025.8:026.6 04-29-07:23:57</t>
  </si>
  <si>
    <t>051.6:052.4 04-28-20:42:02</t>
  </si>
  <si>
    <t>034.5:035.3 04-29-02:55:31</t>
  </si>
  <si>
    <t>030.5:031.3 04-28-19:44:48</t>
  </si>
  <si>
    <t>043.4:044.2 04-27-21:48:43</t>
  </si>
  <si>
    <t>025.8:026.6 04-29-03:58:42</t>
  </si>
  <si>
    <t>024.7:025.4 04-28-03:26:41</t>
  </si>
  <si>
    <t>034.6:035.4 04-28-23:31:01</t>
  </si>
  <si>
    <t>067.6:068.4 04-29-03:04:45</t>
  </si>
  <si>
    <t>010.2:011.0 04-28-17:02:35</t>
  </si>
  <si>
    <t>011.1:011.9 04-28-20:44:42</t>
  </si>
  <si>
    <t>026.6:027.4 04-29-08:03:56</t>
  </si>
  <si>
    <t>041.7:042.5 04-29-06:28:10</t>
  </si>
  <si>
    <t>002.4:003.1 04-28-07:40:48</t>
  </si>
  <si>
    <t>073.1:073.9 04-28-18:53:55</t>
  </si>
  <si>
    <t>036.1:036.8 04-29-04:35:41</t>
  </si>
  <si>
    <t>029.7:030.5 04-29-08:08:02</t>
  </si>
  <si>
    <t>036.8:037.6 04-29-05:41:38</t>
  </si>
  <si>
    <t>039.4:040.2 04-29-03:49:14</t>
  </si>
  <si>
    <t>007.1:007.8 04-28-14:23:43</t>
  </si>
  <si>
    <t>037.8:038.6 04-29-02:16:58</t>
  </si>
  <si>
    <t>007.9:008.7 04-29-06:47:54</t>
  </si>
  <si>
    <t>036.9:037.7 04-29-02:32:12</t>
  </si>
  <si>
    <t>020.0:020.8 04-27-23:22:12</t>
  </si>
  <si>
    <t>033.7:034.5 04-29-02:07:36</t>
  </si>
  <si>
    <t>056.4:057.2 04-29-01:15:05</t>
  </si>
  <si>
    <t>024.7:025.5 04-28-20:09:20</t>
  </si>
  <si>
    <t>030.5:031.3 04-27-03:36:32</t>
  </si>
  <si>
    <t>049.7:050.4 04-28-03:08:48</t>
  </si>
  <si>
    <t>055.6:056.4 04-29-00:34:33</t>
  </si>
  <si>
    <t>036.0:036.7 04-28-14:56:47</t>
  </si>
  <si>
    <t>028.1:028.9 04-28-04:46:30</t>
  </si>
  <si>
    <t>050.0:050.8 04-28-19:01:51</t>
  </si>
  <si>
    <t>054.8:055.6 04-28-23:52:26</t>
  </si>
  <si>
    <t>011.9:012.7 04-28-03:16:31</t>
  </si>
  <si>
    <t>021.4:022.2 04-28-17:10:06</t>
  </si>
  <si>
    <t>038.6:039.4 04-29-02:59:44</t>
  </si>
  <si>
    <t>011.9:012.7 04-28-19:08:14</t>
  </si>
  <si>
    <t>014.4:015.1 04-27-18:01:34</t>
  </si>
  <si>
    <t>058.7:059.5 04-29-03:02:13</t>
  </si>
  <si>
    <t>032.1:032.8 04-28-09:19:47</t>
  </si>
  <si>
    <t>040.1:040.9 04-28-10:02:18</t>
  </si>
  <si>
    <t>043.3:044.1 04-29-08:12:47</t>
  </si>
  <si>
    <t>026.6:027.4 04-29-04:46:49</t>
  </si>
  <si>
    <t>025.0:025.8 04-28-16:58:43</t>
  </si>
  <si>
    <t>028.2:028.9 04-29-06:12:23</t>
  </si>
  <si>
    <t>008.6:009.4 04-28-16:58:33</t>
  </si>
  <si>
    <t>031.4:032.2 04-28-23:27:31</t>
  </si>
  <si>
    <t>009.4:010.2 04-28-18:12:16</t>
  </si>
  <si>
    <t>003.9:004.7 04-25-09:21:07</t>
  </si>
  <si>
    <t>027.4:028.2 04-29-05:26:55</t>
  </si>
  <si>
    <t>031.3:032.1 04-28-08:18:54</t>
  </si>
  <si>
    <t>035.2:036.0 04-28-11:08:06</t>
  </si>
  <si>
    <t>033.6:034.4 04-28-11:15:49</t>
  </si>
  <si>
    <t>045.6:046.4 04-28-15:51:06</t>
  </si>
  <si>
    <t>062.0:062.8 04-28-20:46:24</t>
  </si>
  <si>
    <t>025.8:026.6 04-28-14:44:34</t>
  </si>
  <si>
    <t>041.7:042.5 04-29-06:32:02</t>
  </si>
  <si>
    <t>042.5:043.3 04-29-07:14:51</t>
  </si>
  <si>
    <t>028.2:029.0 04-28-20:21:42</t>
  </si>
  <si>
    <t>054.0:054.8 04-28-23:18:43</t>
  </si>
  <si>
    <t>029.0:029.7 04-28-21:02:32</t>
  </si>
  <si>
    <t>057.8:058.6 04-28-14:19:18</t>
  </si>
  <si>
    <t>021.6:022.4 04-28-00:47:34</t>
  </si>
  <si>
    <t>004.7:005.5 04-28-10:17:28</t>
  </si>
  <si>
    <t>057.8:058.6 04-27-13:26:16</t>
  </si>
  <si>
    <t>008.8:009.6 04-27-23:10:06</t>
  </si>
  <si>
    <t>012.0:012.8 04-28-04:17:59</t>
  </si>
  <si>
    <t>047.3:048.1 04-28-19:50:01</t>
  </si>
  <si>
    <t>061.1:061.9 04-28-03:32:54</t>
  </si>
  <si>
    <t>039.4:040.2 04-29-03:37:23</t>
  </si>
  <si>
    <t>060.2:061.0 04-28-16:41:13</t>
  </si>
  <si>
    <t>056.4:057.2 04-27-23:23:58</t>
  </si>
  <si>
    <t>013.6:014.4 04-28-22:36:59</t>
  </si>
  <si>
    <t>025.0:025.8 04-28-13:59:07</t>
  </si>
  <si>
    <t>023.9:024.7 04-28-19:37:37</t>
  </si>
  <si>
    <t>035.4:036.2 04-29-00:39:19</t>
  </si>
  <si>
    <t>012.0:012.8 04-27-13:15:38</t>
  </si>
  <si>
    <t>044.1:044.8 04-28-13:43:54</t>
  </si>
  <si>
    <t>026.6:027.4 04-28-03:03:34</t>
  </si>
  <si>
    <t>036.8:037.5 04-28-13:06:34</t>
  </si>
  <si>
    <t>062.8:063.6 04-28-21:32:04</t>
  </si>
  <si>
    <t>011.1:011.9 04-28-18:04:01</t>
  </si>
  <si>
    <t>071.5:072.3 04-29-07:34:57</t>
  </si>
  <si>
    <t>032.1:032.9 04-28-21:12:19</t>
  </si>
  <si>
    <t>040.2:040.9 04-29-04:44:48</t>
  </si>
  <si>
    <t>044.9:045.6 04-28-16:42:25</t>
  </si>
  <si>
    <t>030.5:031.3 04-28-07:13:35</t>
  </si>
  <si>
    <t>007.1:007.9 04-28-12:15:20</t>
  </si>
  <si>
    <t>036.8:037.5 04-28-16:06:47</t>
  </si>
  <si>
    <t>069.1:069.9 04-29-04:47:27</t>
  </si>
  <si>
    <t>005.5:006.3 04-28-11:12:59</t>
  </si>
  <si>
    <t>054.7:055.5 04-28-11:21:24</t>
  </si>
  <si>
    <t>034.4:035.2 04-28-12:52:44</t>
  </si>
  <si>
    <t>036.0:036.8 04-28-12:13:45</t>
  </si>
  <si>
    <t>027.4:028.2 04-28-04:06:28</t>
  </si>
  <si>
    <t>033.8:034.6 04-28-22:48:09</t>
  </si>
  <si>
    <t>029.8:030.5 04-28-18:57:55</t>
  </si>
  <si>
    <t>065.2:066.0 04-29-00:08:50</t>
  </si>
  <si>
    <t>015.1:015.9 04-28-08:42:05</t>
  </si>
  <si>
    <t>001.6:002.4 04-28-06:47:01</t>
  </si>
  <si>
    <t>030.5:031.3 04-25-11:02:08</t>
  </si>
  <si>
    <t>036.2:036.9 04-29-01:50:08</t>
  </si>
  <si>
    <t>064.4:065.2 04-28-23:19:38</t>
  </si>
  <si>
    <t>006.3:007.1 04-28-12:39:27</t>
  </si>
  <si>
    <t>015.2:015.9 04-27-18:45:07</t>
  </si>
  <si>
    <t>068.3:069.1 04-28-12:58:18</t>
  </si>
  <si>
    <t>003.9:004.7 04-28-09:16:01</t>
  </si>
  <si>
    <t>006.2:007.0 04-25-12:25:46</t>
  </si>
  <si>
    <t>081.3:082.1 04-28-13:22:41</t>
  </si>
  <si>
    <t>015.9:016.7 04-28-10:11:27</t>
  </si>
  <si>
    <t>012.0:012.8 04-28-20:58:05</t>
  </si>
  <si>
    <t>060.2:061.0 04-29-04:53:16</t>
  </si>
  <si>
    <t>032.2:033.0 04-29-00:14:09</t>
  </si>
  <si>
    <t>020.6:021.4 04-29-07:53:38</t>
  </si>
  <si>
    <t>015.9:016.7 04-27-19:44:01</t>
  </si>
  <si>
    <t>019.2:020.0 04-27-22:40:51</t>
  </si>
  <si>
    <t>050.8:051.6 04-28-19:55:13</t>
  </si>
  <si>
    <t>012.8:013.6 04-28-05:18:44</t>
  </si>
  <si>
    <t>057.9:058.7 04-29-02:30:08</t>
  </si>
  <si>
    <t>058.6:059.4 04-28-15:06:35</t>
  </si>
  <si>
    <t>077.4:078.2 04-28-21:23:33</t>
  </si>
  <si>
    <t>032.9:033.7 04-28-22:03:26</t>
  </si>
  <si>
    <t>019.8:020.6 04-28-15:50:00</t>
  </si>
  <si>
    <t>061.8:062.6 04-28-04:24:37</t>
  </si>
  <si>
    <t>063.6:064.3 04-27-15:57:02</t>
  </si>
  <si>
    <t>043.3:044.0 04-28-14:50:52</t>
  </si>
  <si>
    <t>026.6:027.4 04-28-18:54:03</t>
  </si>
  <si>
    <t>039.4:040.1 04-28-09:10:14</t>
  </si>
  <si>
    <t>051.6:052.4 04-27-19:50:50</t>
  </si>
  <si>
    <t>040.9:041.7 04-28-09:29:39</t>
  </si>
  <si>
    <t>046.6:047.4 04-28-00:47:28</t>
  </si>
  <si>
    <t>020.8:021.6 04-27-23:56:32</t>
  </si>
  <si>
    <t>045.7:046.4 04-28-17:52:35</t>
  </si>
  <si>
    <t>028.9:029.7 04-28-05:29:20</t>
  </si>
  <si>
    <t>065.9:066.7 04-27-03:53:21</t>
  </si>
  <si>
    <t>066.7:067.5 04-28-11:18:57</t>
  </si>
  <si>
    <t>019.1:019.8 04-28-14:50:22</t>
  </si>
  <si>
    <t>029.7:030.5 04-28-06:08:59</t>
  </si>
  <si>
    <t>025.8:026.6 04-28-02:17:56</t>
  </si>
  <si>
    <t>059.4:060.2 04-28-15:57:53</t>
  </si>
  <si>
    <t>024.2:025.1 04-28-02:37:48</t>
  </si>
  <si>
    <t>029.7:030.5 04-27-17:35:39</t>
  </si>
  <si>
    <t>079.0:079.8 04-28-22:44:32</t>
  </si>
  <si>
    <t>017.6:018.4 04-27-21:22:23</t>
  </si>
  <si>
    <t>044.9:045.7 04-27-04:08:00</t>
  </si>
  <si>
    <t>000.0:000.8 04-27-08:47:47</t>
  </si>
  <si>
    <t>025.0:025.8 04-28-01:40:39</t>
  </si>
  <si>
    <t>027.4:028.2 04-28-19:43:46</t>
  </si>
  <si>
    <t>025.0:025.8 04-27-12:47:05</t>
  </si>
  <si>
    <t>061.8:062.6 04-29-06:14:50</t>
  </si>
  <si>
    <t>038.6:039.3 04-27-16:11:13</t>
  </si>
  <si>
    <t>051.6:052.4 04-28-07:34:01</t>
  </si>
  <si>
    <t>070.7:071.5 04-28-01:16:13</t>
  </si>
  <si>
    <t>052.4:053.2 04-28-21:51:18</t>
  </si>
  <si>
    <t>083.7:084.5 04-29-03:50:29</t>
  </si>
  <si>
    <t>040.1:040.9 04-28-08:22:03</t>
  </si>
  <si>
    <t>037.0:037.8 04-29-01:24:50</t>
  </si>
  <si>
    <t>046.5:047.3 04-28-18:53:26</t>
  </si>
  <si>
    <t>001.6:002.4 04-28-05:11:09</t>
  </si>
  <si>
    <t>013.6:014.4 04-28-06:26:16</t>
  </si>
  <si>
    <t>049.5:050.3 04-27-10:47:32</t>
  </si>
  <si>
    <t>016.8:017.6 04-27-20:48:11</t>
  </si>
  <si>
    <t>067.5:068.3 04-28-12:16:39</t>
  </si>
  <si>
    <t>066.8:067.5 04-29-02:13:12</t>
  </si>
  <si>
    <t>030.5:031.2 04-26-15:36:31</t>
  </si>
  <si>
    <t>044.8:045.6 04-28-14:48:26</t>
  </si>
  <si>
    <t>057.9:058.7 04-28-00:49:24</t>
  </si>
  <si>
    <t>009.4:010.2 04-27-06:20:46</t>
  </si>
  <si>
    <t>048.9:049.7 04-28-22:42:36</t>
  </si>
  <si>
    <t>061.0:061.8 04-29-05:36:23</t>
  </si>
  <si>
    <t>031.3:032.1 04-28-20:23:21</t>
  </si>
  <si>
    <t>025.8:026.6 04-28-00:40:13</t>
  </si>
  <si>
    <t>014.4:015.1 04-28-07:40:33</t>
  </si>
  <si>
    <t>066.0:066.8 04-29-01:28:49</t>
  </si>
  <si>
    <t>044.1:044.8 04-28-15:50:28</t>
  </si>
  <si>
    <t>037.8:038.6 04-27-15:18:27</t>
  </si>
  <si>
    <t>023.1:023.9 04-28-02:03:08</t>
  </si>
  <si>
    <t>025.8:026.6 04-28-17:59:24</t>
  </si>
  <si>
    <t>018.3:019.1 04-25-19:38:07</t>
  </si>
  <si>
    <t>063.6:064.4 04-28-22:35:58</t>
  </si>
  <si>
    <t>055.5:056.3 04-28-12:07:21</t>
  </si>
  <si>
    <t>022.9:023.7 04-27-09:00:30</t>
  </si>
  <si>
    <t>022.3:023.1 04-28-01:24:24</t>
  </si>
  <si>
    <t>037.8:038.6 04-28-06:58:12</t>
  </si>
  <si>
    <t>033.7:034.4 04-28-08:34:06</t>
  </si>
  <si>
    <t>034.4:035.2 04-28-09:24:53</t>
  </si>
  <si>
    <t>069.8:070.6 04-28-14:49:58</t>
  </si>
  <si>
    <t>076.6:077.4 04-28-08:36:20</t>
  </si>
  <si>
    <t>049.6:050.4 04-28-04:54:23</t>
  </si>
  <si>
    <t>043.3:044.1 04-28-12:32:01</t>
  </si>
  <si>
    <t>070.7:071.5 04-29-06:45:09</t>
  </si>
  <si>
    <t>047.2:048.0 04-28-17:56:50</t>
  </si>
  <si>
    <t>048.1:048.9 04-28-21:09:01</t>
  </si>
  <si>
    <t>027.4:028.2 04-28-02:07:29</t>
  </si>
  <si>
    <t>011.9:012.7 04-14-01:19:38</t>
  </si>
  <si>
    <t>061.0:061.8 04-28-17:20:08</t>
  </si>
  <si>
    <t>040.9:041.7 04-28-11:32:58</t>
  </si>
  <si>
    <t>060.9:061.7 04-26-13:10:47</t>
  </si>
  <si>
    <t>064.4:065.1 04-28-08:07:33</t>
  </si>
  <si>
    <t>030.6:031.4 04-28-22:44:11</t>
  </si>
  <si>
    <t>063.6:064.3 04-26-11:10:29</t>
  </si>
  <si>
    <t>012.8:013.6 04-27-14:53:49</t>
  </si>
  <si>
    <t>056.3:057.1 04-28-12:51:43</t>
  </si>
  <si>
    <t>053.2:054.0 04-28-22:33:09</t>
  </si>
  <si>
    <t>069.9:070.7 04-29-05:57:35</t>
  </si>
  <si>
    <t>098.0:098.8 04-28-16:43:44</t>
  </si>
  <si>
    <t>052.4:053.2 04-27-20:22:46</t>
  </si>
  <si>
    <t>045.8:046.6 04-27-23:58:00</t>
  </si>
  <si>
    <t>037.0:037.8 04-28-06:13:00</t>
  </si>
  <si>
    <t>050.0:050.8 04-28-05:18:19</t>
  </si>
  <si>
    <t>029.8:030.6 04-28-22:01:18</t>
  </si>
  <si>
    <t>029.0:029.7 04-28-18:07:06</t>
  </si>
  <si>
    <t>072.3:073.1 04-28-18:11:44</t>
  </si>
  <si>
    <t>032.1:032.9 04-25-23:18:02</t>
  </si>
  <si>
    <t>018.4:019.2 04-27-21:57:43</t>
  </si>
  <si>
    <t>065.1:065.9 04-28-09:17:26</t>
  </si>
  <si>
    <t>032.1:032.9 04-28-06:45:43</t>
  </si>
  <si>
    <t>027.4:028.1 04-24-13:32:52</t>
  </si>
  <si>
    <t>044.0:044.8 04-26-11:40:27</t>
  </si>
  <si>
    <t>053.2:054.0 04-11-19:13:54</t>
  </si>
  <si>
    <t>049.8:050.6 04-29-00:26:28</t>
  </si>
  <si>
    <t>031.3:032.1 04-27-18:57:01</t>
  </si>
  <si>
    <t>037.0:037.8 04-28-00:48:37</t>
  </si>
  <si>
    <t>000.0:000.8 04-28-05:15:52</t>
  </si>
  <si>
    <t>053.1:053.9 04-28-09:46:04</t>
  </si>
  <si>
    <t>053.2:054.0 04-27-20:56:48</t>
  </si>
  <si>
    <t>032.8:033.6 04-28-10:18:14</t>
  </si>
  <si>
    <t>039.4:040.1 04-28-07:21:30</t>
  </si>
  <si>
    <t>057.1:057.8 04-28-13:34:00</t>
  </si>
  <si>
    <t>053.9:054.7 04-21-08:30:15</t>
  </si>
  <si>
    <t>081.4:082.2 04-29-00:53:17</t>
  </si>
  <si>
    <t>021.5:022.3 04-23-01:51:24</t>
  </si>
  <si>
    <t>011.9:012.7 04-28-01:26:40</t>
  </si>
  <si>
    <t>097.3:098.1 04-29-04:27:15</t>
  </si>
  <si>
    <t>071.4:072.2 04-28-17:39:33</t>
  </si>
  <si>
    <t>069.8:070.6 04-27-08:10:26</t>
  </si>
  <si>
    <t>042.5:043.3 04-28-11:38:41</t>
  </si>
  <si>
    <t>028.9:029.7 04-25-20:05:54</t>
  </si>
  <si>
    <t>059.5:060.3 04-29-04:14:24</t>
  </si>
  <si>
    <t>007.1:007.9 04-27-19:45:34</t>
  </si>
  <si>
    <t>011.1:011.9 04-28-02:05:22</t>
  </si>
  <si>
    <t>075.8:076.6 04-29-08:28:00</t>
  </si>
  <si>
    <t>005.5:006.3 04-28-10:01:12</t>
  </si>
  <si>
    <t>058.6:059.3 04-27-14:17:49</t>
  </si>
  <si>
    <t>075.0:075.8 04-29-07:50:28</t>
  </si>
  <si>
    <t>032.9:033.6 04-28-07:36:50</t>
  </si>
  <si>
    <t>061.9:062.7 04-28-18:04:54</t>
  </si>
  <si>
    <t>062.0:062.8 04-28-05:52:45</t>
  </si>
  <si>
    <t>003.9:004.7 04-27-18:47:14</t>
  </si>
  <si>
    <t>060.1:060.9 04-27-16:02:36</t>
  </si>
  <si>
    <t>048.7:049.5 04-27-10:02:55</t>
  </si>
  <si>
    <t>041.7:042.5 04-27-18:04:39</t>
  </si>
  <si>
    <t>037.8:038.6 04-29-02:02:18</t>
  </si>
  <si>
    <t>086.1:086.9 04-28-18:03:17</t>
  </si>
  <si>
    <t>007.2:008.0 04-27-21:49:32</t>
  </si>
  <si>
    <t>065.9:066.7 04-28-10:29:24</t>
  </si>
  <si>
    <t>046.4:047.2 04-27-07:40:55</t>
  </si>
  <si>
    <t>052.4:053.2 04-26-17:58:11</t>
  </si>
  <si>
    <t>065.2:066.0 04-25-22:54:12</t>
  </si>
  <si>
    <t>085.2:086.0 04-29-05:43:57</t>
  </si>
  <si>
    <t>090.1:090.9 04-27-15:18:03</t>
  </si>
  <si>
    <t>053.9:054.7 04-28-10:37:15</t>
  </si>
  <si>
    <t>061.8:062.5 04-27-17:26:46</t>
  </si>
  <si>
    <t>038.6:039.4 04-28-08:10:29</t>
  </si>
  <si>
    <t>073.9:074.7 04-28-19:26:10</t>
  </si>
  <si>
    <t>048.1:048.9 04-28-02:40:51</t>
  </si>
  <si>
    <t>028.1:028.9 04-27-16:09:23</t>
  </si>
  <si>
    <t>009.6:010.4 04-28-00:02:35</t>
  </si>
  <si>
    <t>084.5:085.3 04-29-04:46:40</t>
  </si>
  <si>
    <t>050.8:051.6 04-28-06:19:12</t>
  </si>
  <si>
    <t>070.0:070.8 04-28-00:26:02</t>
  </si>
  <si>
    <t>058.7:059.5 04-28-01:22:59</t>
  </si>
  <si>
    <t>051.6:052.3 04-26-17:12:12</t>
  </si>
  <si>
    <t>030.4:031.2 04-27-16:07:59</t>
  </si>
  <si>
    <t>048.9:049.7 04-28-22:53:17</t>
  </si>
  <si>
    <t>052.4:053.1 04-28-08:43:53</t>
  </si>
  <si>
    <t>004.8:005.6 04-27-00:37:48</t>
  </si>
  <si>
    <t>075.8:076.6 04-28-20:03:05</t>
  </si>
  <si>
    <t>023.0:023.8 04-26-17:58:40</t>
  </si>
  <si>
    <t>052.3:053.1 04-22-16:43:38</t>
  </si>
  <si>
    <t>099.7:100.5 04-28-19:10:01</t>
  </si>
  <si>
    <t>074.7:075.5 04-28-19:57:36</t>
  </si>
  <si>
    <t>035.3:036.1 04-27-21:19:56</t>
  </si>
  <si>
    <t>078.2:079.0 04-28-22:06:26</t>
  </si>
  <si>
    <t>015.2:016.0 04-27-00:39:04</t>
  </si>
  <si>
    <t>075.8:076.6 04-28-07:57:53</t>
  </si>
  <si>
    <t>057.1:057.8 04-26-09:28:46</t>
  </si>
  <si>
    <t>066.7:067.5 04-27-04:50:09</t>
  </si>
  <si>
    <t>027.4:028.1 04-28-16:26:51</t>
  </si>
  <si>
    <t>037.0:037.8 04-28-04:30:56</t>
  </si>
  <si>
    <t>000.0:086.2 04-25-14:55:45</t>
  </si>
  <si>
    <t>076.6:077.4 04-28-20:50:13</t>
  </si>
  <si>
    <t>054.7:055.5 04-27-10:32:19</t>
  </si>
  <si>
    <t>052.6:105.3 04-17-08:08:44</t>
  </si>
  <si>
    <t>046.4:047.2 04-28-16:47:13</t>
  </si>
  <si>
    <t>079.8:080.6 04-28-23:23:20</t>
  </si>
  <si>
    <t>070.6:071.4 04-28-16:28:36</t>
  </si>
  <si>
    <t>011.7:012.5 04-27-09:59:19</t>
  </si>
  <si>
    <t>041.7:042.5 04-28-12:24:32</t>
  </si>
  <si>
    <t>079.0:079.8 04-27-23:17:52</t>
  </si>
  <si>
    <t>082.9:083.7 04-29-02:45:58</t>
  </si>
  <si>
    <t>083.6:084.4 04-28-16:15:58</t>
  </si>
  <si>
    <t>055.5:056.3 04-26-21:04:11</t>
  </si>
  <si>
    <t>078.1:078.9 04-28-10:24:57</t>
  </si>
  <si>
    <t>040.9:041.7 04-26-07:29:10</t>
  </si>
  <si>
    <t>067.6:135.1 04-25-09:04:58</t>
  </si>
  <si>
    <t>038.6:039.4 04-29-03:08:47</t>
  </si>
  <si>
    <t>068.3:069.1 04-23-01:02:16</t>
  </si>
  <si>
    <t>078.9:079.7 04-28-11:06:40</t>
  </si>
  <si>
    <t>070.7:071.5 04-24-08:52:41</t>
  </si>
  <si>
    <t>063.6:064.4 04-28-07:19:43</t>
  </si>
  <si>
    <t>066.8:067.6 04-27-20:24:31</t>
  </si>
  <si>
    <t>082.1:082.8 04-25-10:42:17</t>
  </si>
  <si>
    <t>088.6:089.4 04-28-21:06:15</t>
  </si>
  <si>
    <t>087.8:088.6 04-28-20:36:41</t>
  </si>
  <si>
    <t>048.1:048.9 04-28-19:18:32</t>
  </si>
  <si>
    <t>068.2:069.0 04-25-12:12:14</t>
  </si>
  <si>
    <t>069.1:069.8 04-28-13:49:30</t>
  </si>
  <si>
    <t>084.4:085.2 04-28-17:06:04</t>
  </si>
  <si>
    <t>045.6:046.3 04-26-13:08:31</t>
  </si>
  <si>
    <t>090.1:090.9 04-28-07:34:11</t>
  </si>
  <si>
    <t>050.0:050.8 04-24-07:09:43</t>
  </si>
  <si>
    <t>035.2:036.0 04-28-13:47:54</t>
  </si>
  <si>
    <t>090.2:091.0 04-28-22:38:29</t>
  </si>
  <si>
    <t>091.8:092.6 04-29-00:09:14</t>
  </si>
  <si>
    <t>059.5:060.3 04-25-22:26:04</t>
  </si>
  <si>
    <t>065.2:066.0 04-27-03:04:48</t>
  </si>
  <si>
    <t>092.6:093.4 04-29-01:07:23</t>
  </si>
  <si>
    <t>086.0:086.8 04-29-06:35:44</t>
  </si>
  <si>
    <t>082.0:082.8 04-28-14:20:27</t>
  </si>
  <si>
    <t>032.9:033.7 04-27-20:46:51</t>
  </si>
  <si>
    <t>091.0:091.8 04-28-23:20:37</t>
  </si>
  <si>
    <t>095.7:096.5 04-29-03:14:16</t>
  </si>
  <si>
    <t>096.5:097.3 04-29-03:47:01</t>
  </si>
  <si>
    <t>070.6:071.4 04-27-09:18:09</t>
  </si>
  <si>
    <t>086.8:087.6 04-29-07:12:17</t>
  </si>
  <si>
    <t>071.4:072.1 04-10-13:20:57</t>
  </si>
  <si>
    <t>087.0:087.8 04-28-19:45:55</t>
  </si>
  <si>
    <t>047.3:048.1 04-28-01:44:30</t>
  </si>
  <si>
    <t>082.2:083.0 04-29-01:55:00</t>
  </si>
  <si>
    <t>032.0:032.8 04-26-17:23:42</t>
  </si>
  <si>
    <t>037.0:037.8 04-27-14:27:47</t>
  </si>
  <si>
    <t>072.3:073.1 04-28-03:02:45</t>
  </si>
  <si>
    <t>085.3:086.1 04-28-17:34:03</t>
  </si>
  <si>
    <t>021.4:022.2 04-27-07:20:48</t>
  </si>
  <si>
    <t>080.6:081.4 04-28-23:59:25</t>
  </si>
  <si>
    <t>094.1:094.9 04-29-02:10:20</t>
  </si>
  <si>
    <t>067.5:068.3 04-22-07:36:10</t>
  </si>
  <si>
    <t>082.8:083.6 04-28-15:13:50</t>
  </si>
  <si>
    <t>067.6:068.4 04-27-21:26:45</t>
  </si>
  <si>
    <t>000.0:100.0 04-28-12:30:57</t>
  </si>
  <si>
    <t>069.1:069.9 04-27-07:11:42</t>
  </si>
  <si>
    <t>053.9:054.7 04-27-09:49:21</t>
  </si>
  <si>
    <t>077.4:078.1 04-28-09:42:35</t>
  </si>
  <si>
    <t>060.3:061.1 04-28-02:41:46</t>
  </si>
  <si>
    <t>052.3:053.1 04-27-08:13:57</t>
  </si>
  <si>
    <t>061.0:061.8 04-23-03:57:15</t>
  </si>
  <si>
    <t>032.1:032.9 04-27-05:33:15</t>
  </si>
  <si>
    <t>062.8:063.6 04-28-06:33:26</t>
  </si>
  <si>
    <t>039.3:040.1 04-27-15:20:02</t>
  </si>
  <si>
    <t>048.9:049.7 04-28-03:45:43</t>
  </si>
  <si>
    <t>094.9:095.7 04-29-02:51:01</t>
  </si>
  <si>
    <t>089.4:090.2 04-28-21:39:20</t>
  </si>
  <si>
    <t>041.7:042.5 04-28-10:36:46</t>
  </si>
  <si>
    <t>047.9:048.7 04-27-08:36:42</t>
  </si>
  <si>
    <t>047.9:048.7 04-27-09:55:53</t>
  </si>
  <si>
    <t>075.0:075.8 04-28-19:13:01</t>
  </si>
  <si>
    <t>026.6:027.4 04-28-15:41:00</t>
  </si>
  <si>
    <t>098.8:099.6 04-29-07:49:25</t>
  </si>
  <si>
    <t>055.5:056.2 04-27-11:14:22</t>
  </si>
  <si>
    <t>093.3:094.1 04-29-01:37:11</t>
  </si>
  <si>
    <t>041.8:042.5 04-21-22:55:52</t>
  </si>
  <si>
    <t>075.0:075.8 04-28-07:17:58</t>
  </si>
  <si>
    <t>037.0:037.8 04-27-11:59:09</t>
  </si>
  <si>
    <t>053.1:053.9 04-27-09:06:36</t>
  </si>
  <si>
    <t>079.0:079.8 04-26-22:51:28</t>
  </si>
  <si>
    <t>056.3:057.1 04-25-05:23:15</t>
  </si>
  <si>
    <t>072.9:073.7 04-27-11:34:05</t>
  </si>
  <si>
    <t>098.0:098.8 04-29-05:39:08</t>
  </si>
  <si>
    <t>075.8:076.6 04-25-04:35:20</t>
  </si>
  <si>
    <t>040.9:041.7 04-27-18:56:16</t>
  </si>
  <si>
    <t>074.5:075.3 04-27-13:00:29</t>
  </si>
  <si>
    <t>065.1:065.9 04-27-17:41:33</t>
  </si>
  <si>
    <t>074.6:075.4 04-28-04:55:08</t>
  </si>
  <si>
    <t>034.5:035.3 04-27-20:40:06</t>
  </si>
  <si>
    <t>050.0:100.0 04-21-20:44:44</t>
  </si>
  <si>
    <t>061.0:061.8 04-27-16:40:32</t>
  </si>
  <si>
    <t>098.8:099.6 04-28-18:39:10</t>
  </si>
  <si>
    <t>010.2:011.0 04-24-02:50:00</t>
  </si>
  <si>
    <t>027.3:028.1 04-26-11:45:34</t>
  </si>
  <si>
    <t>065.9:066.7 04-26-14:09:23</t>
  </si>
  <si>
    <t>079.7:080.5 04-28-11:50:02</t>
  </si>
  <si>
    <t>076.6:077.3 04-27-08:40:04</t>
  </si>
  <si>
    <t>096.4:097.2 04-28-14:08:23</t>
  </si>
  <si>
    <t>010.3:011.1 04-28-00:53:40</t>
  </si>
  <si>
    <t>084.4:085.2 04-24-12:17:25</t>
  </si>
  <si>
    <t>069.2:070.0 04-27-23:36:35</t>
  </si>
  <si>
    <t>059.5:060.3 04-28-02:07:18</t>
  </si>
  <si>
    <t>076.6:077.4 04-26-06:05:38</t>
  </si>
  <si>
    <t>088.6:089.4 04-28-06:16:07</t>
  </si>
  <si>
    <t>078.2:079.0 04-27-22:34:11</t>
  </si>
  <si>
    <t>068.4:069.2 04-27-22:33:31</t>
  </si>
  <si>
    <t>068.3:069.1 04-17-10:45:55</t>
  </si>
  <si>
    <t>000.0:000.8 04-28-20:26:27</t>
  </si>
  <si>
    <t>061.9:062.6 04-27-03:22:51</t>
  </si>
  <si>
    <t>093.3:094.1 04-28-11:01:19</t>
  </si>
  <si>
    <t>064.3:065.1 04-27-17:00:15</t>
  </si>
  <si>
    <t>086.9:087.7 04-28-18:38:57</t>
  </si>
  <si>
    <t>073.0:073.8 04-28-03:49:00</t>
  </si>
  <si>
    <t>092.5:093.3 04-27-17:42:30</t>
  </si>
  <si>
    <t>050.8:051.6 04-26-16:34:49</t>
  </si>
  <si>
    <t>090.9:091.7 04-28-08:15:23</t>
  </si>
  <si>
    <t>091.7:092.5 04-27-16:36:29</t>
  </si>
  <si>
    <t>086.0:086.8 04-27-05:47:12</t>
  </si>
  <si>
    <t>095.6:096.4 04-15-07:03:01</t>
  </si>
  <si>
    <t>000.0:100.0 04-28-08:01:16</t>
  </si>
  <si>
    <t>088.6:089.3 04-27-13:12:56</t>
  </si>
  <si>
    <t>062.8:063.6 04-27-15:09:36</t>
  </si>
  <si>
    <t>076.6:077.4 04-16-08:12:27</t>
  </si>
  <si>
    <t>076.6:077.3 04-22-09:35:06</t>
  </si>
  <si>
    <t>059.5:060.3 04-27-00:52:46</t>
  </si>
  <si>
    <t>059.3:060.1 04-27-15:15:36</t>
  </si>
  <si>
    <t>053.8:107.5 04-15-16:57:33</t>
  </si>
  <si>
    <t>085.2:086.0 04-28-05:32:26</t>
  </si>
  <si>
    <t>099.5:100.3 04-26-17:06:41</t>
  </si>
  <si>
    <t>095.6:096.4 04-28-13:13:02</t>
  </si>
  <si>
    <t>000.0:089.3 04-22-20:34:22</t>
  </si>
  <si>
    <t>095.0:095.7 04-27-20:37:32</t>
  </si>
  <si>
    <t>087.8:088.6 04-27-12:20:06</t>
  </si>
  <si>
    <t>089.3:090.1 04-27-14:12:58</t>
  </si>
  <si>
    <t>065.2:065.9 04-10-05:42:01</t>
  </si>
  <si>
    <t>083.6:084.4 04-27-16:38:58</t>
  </si>
  <si>
    <t>090.9:091.7 04-23-10:58:45</t>
  </si>
  <si>
    <t>075.8:076.6 04-27-20:43:41</t>
  </si>
  <si>
    <t>000.0:000.8 04-27-12:30:44</t>
  </si>
  <si>
    <t>073.8:074.6 04-28-04:18:55</t>
  </si>
  <si>
    <t>067.5:068.3 04-27-05:34:36</t>
  </si>
  <si>
    <t>092.5:093.3 04-28-10:14:37</t>
  </si>
  <si>
    <t>080.5:081.2 04-27-12:29:15</t>
  </si>
  <si>
    <t>080.5:081.3 04-28-12:31:57</t>
  </si>
  <si>
    <t>087.8:088.6 04-25-09:08:31</t>
  </si>
  <si>
    <t>094.8:095.6 04-28-12:24:40</t>
  </si>
  <si>
    <t>065.9:066.7 04-27-19:00:29</t>
  </si>
  <si>
    <t>077.4:078.2 04-27-21:57:11</t>
  </si>
  <si>
    <t>000.0:086.2 04-26-09:33:06</t>
  </si>
  <si>
    <t>072.1:072.9 04-27-10:42:29</t>
  </si>
  <si>
    <t>082.1:082.9 04-23-06:17:08</t>
  </si>
  <si>
    <t>071.5:072.3 04-28-02:11:12</t>
  </si>
  <si>
    <t>080.5:081.3 04-26-09:55:02</t>
  </si>
  <si>
    <t>063.6:064.4 04-27-01:24:32</t>
  </si>
  <si>
    <t>086.8:087.6 04-28-06:38:15</t>
  </si>
  <si>
    <t>094.2:095.0 04-24-22:58:33</t>
  </si>
  <si>
    <t>099.6:100.4 04-28-04:13:01</t>
  </si>
  <si>
    <t>000.0:000.8 04-21-02:34:25</t>
  </si>
  <si>
    <t>081.4:082.2 04-28-01:28:17</t>
  </si>
  <si>
    <t>082.1:082.9 04-12-06:11:13</t>
  </si>
  <si>
    <t>057.0:057.8 04-27-12:46:26</t>
  </si>
  <si>
    <t>097.2:098.0 04-28-15:08:18</t>
  </si>
  <si>
    <t>086.0:086.8 04-28-06:03:12</t>
  </si>
  <si>
    <t>086.0:086.8 04-27-18:52:33</t>
  </si>
  <si>
    <t>000.0:000.8 04-13-07:25:28</t>
  </si>
  <si>
    <t>091.7:092.5 04-25-12:52:21</t>
  </si>
  <si>
    <t>092.6:093.4 04-26-23:54:05</t>
  </si>
  <si>
    <t>028.1:028.9 04-07-13:54:55</t>
  </si>
  <si>
    <t>082.8:083.5 04-27-15:23:51</t>
  </si>
  <si>
    <t>090.9:091.7 04-19-19:35:16</t>
  </si>
  <si>
    <t>088.6:089.4 04-25-09:50:09</t>
  </si>
  <si>
    <t>094.1:094.9 04-27-01:03:20</t>
  </si>
  <si>
    <t>096.5:097.2 04-18-19:13:36</t>
  </si>
  <si>
    <t>083.7:084.5 04-28-03:35:41</t>
  </si>
  <si>
    <t>094.1:094.8 04-28-11:46:10</t>
  </si>
  <si>
    <t>092.5:093.3 04-22-06:47:01</t>
  </si>
  <si>
    <t>095.7:096.5 04-27-21:26:31</t>
  </si>
  <si>
    <t>095.6:096.4 04-26-10:25:33</t>
  </si>
  <si>
    <t>087.8:088.6 04-28-05:42:46</t>
  </si>
  <si>
    <t>089.4:090.1 04-28-06:49:32</t>
  </si>
  <si>
    <t>097.3:098.0 04-11-10:40:23</t>
  </si>
  <si>
    <t>093.2:094.0 04-10-13:31:40</t>
  </si>
  <si>
    <t>094.1:094.8 04-24-06:48:59</t>
  </si>
  <si>
    <t>000.0:100.0 04-24-13:17:01</t>
  </si>
  <si>
    <t>092.5:093.3 04-26-06:52:48</t>
  </si>
  <si>
    <t>084.7:169.5 04-10-06:55:33</t>
  </si>
  <si>
    <t>000.0:082.0 04-25-17:10:14</t>
  </si>
  <si>
    <t>053.1:053.9 04-07-14:10:46</t>
  </si>
  <si>
    <t>000.0:059.5 04-16-07:38:40</t>
  </si>
  <si>
    <t>096.6:097.4 04-27-22:40:04</t>
  </si>
  <si>
    <t>094.8:095.6 04-23-15:27:58</t>
  </si>
  <si>
    <t>091.7:092.5 04-28-09:00:00</t>
  </si>
  <si>
    <t>099.6:100.4 04-23-06:39:25</t>
  </si>
  <si>
    <t>098.0:098.8 04-27-07:08:05</t>
  </si>
  <si>
    <t>000.0:092.6 04-27-14:14:09</t>
  </si>
  <si>
    <t>000.0:054.9 04-18-10:53:12</t>
  </si>
  <si>
    <t>097.4:098.2 04-27-23:42:56</t>
  </si>
  <si>
    <t>076.9:153.8 04-25-15:32:13</t>
  </si>
  <si>
    <t>095.7:096.5 04-24-08:39:51</t>
  </si>
  <si>
    <t>083.7:084.4 04-23-08:15:34</t>
  </si>
  <si>
    <t>098.9:099.7 04-28-03:33:01</t>
  </si>
  <si>
    <t>096.4:097.2 04-27-04:05:19</t>
  </si>
  <si>
    <t>096.4:097.2 04-23-17:43:01</t>
  </si>
  <si>
    <t>098.8:099.6 04-25-06:08:03</t>
  </si>
  <si>
    <t>097.3:098.0 04-18-03:54:37</t>
  </si>
  <si>
    <t>049.6:050.3 04-24-07:59:47</t>
  </si>
  <si>
    <t>000.0:100.0 04-26-06:55:12</t>
  </si>
  <si>
    <t>098.2:099.0 04-28-00:52:53</t>
  </si>
  <si>
    <t>099.6:100.4 04-24-15:05:14</t>
  </si>
  <si>
    <t>095.0:095.8 04-10-00:10:51</t>
  </si>
  <si>
    <t>000.0:044.2 04-22-17:33:19</t>
  </si>
  <si>
    <t>098.0:098.7 04-15-10:48:27</t>
  </si>
  <si>
    <t>098.8:099.6 04-23-21:20:03</t>
  </si>
  <si>
    <t>000.0:050.5 04-21-18:47:18</t>
  </si>
  <si>
    <t>086.2:129.3 04-22-15:28:21</t>
  </si>
  <si>
    <t>007.9:008.7 04-16-01:36:43</t>
  </si>
  <si>
    <t>063.6:064.4 04-14-11:51:59</t>
  </si>
  <si>
    <t>057.1:057.9 04-20-07:05:18</t>
  </si>
  <si>
    <t>063.6:064.4 04-17-05:04:11</t>
  </si>
  <si>
    <t>074.5:075.3 04-21-10:10:45</t>
  </si>
  <si>
    <t>000.0:096.2 04-21-08:00:59</t>
  </si>
  <si>
    <t>087.8:088.6 04-22-02:18:42</t>
  </si>
  <si>
    <t>085.2:086.0 04-27-05:17:00</t>
  </si>
  <si>
    <t>090.9:091.7 04-27-15:52:55</t>
  </si>
  <si>
    <t>086.0:086.8 04-20-01:09:00</t>
  </si>
  <si>
    <t>086.8:087.6 04-27-19:28:42</t>
  </si>
  <si>
    <t>047.9:048.7 04-15-15:07:05</t>
  </si>
  <si>
    <t>098.1:098.9 04-08-21:31:26</t>
  </si>
  <si>
    <t>092.5:093.2 04-21-15:31:53</t>
  </si>
  <si>
    <t>scanner</t>
  </si>
  <si>
    <t>class</t>
  </si>
  <si>
    <t>Torflow prgrssv alt prob</t>
  </si>
  <si>
    <t>Sum of Torflow prgrssv alt vote</t>
  </si>
  <si>
    <t>K_p</t>
  </si>
  <si>
    <t>Maatsk pseudo vote</t>
  </si>
  <si>
    <t>Scanner</t>
  </si>
  <si>
    <t>Relay Class</t>
  </si>
</sst>
</file>

<file path=xl/styles.xml><?xml version="1.0" encoding="utf-8"?>
<styleSheet xmlns="http://schemas.openxmlformats.org/spreadsheetml/2006/main">
  <numFmts count="3">
    <numFmt numFmtId="164" formatCode="0.000000"/>
    <numFmt numFmtId="165" formatCode="0.0"/>
    <numFmt numFmtId="166" formatCode="0.000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1">
    <xf numFmtId="0" fontId="0" fillId="0" borderId="0" xfId="0"/>
    <xf numFmtId="49" fontId="0" fillId="0" borderId="0" xfId="0" applyNumberFormat="1"/>
    <xf numFmtId="164" fontId="0" fillId="0" borderId="0" xfId="0" applyNumberFormat="1"/>
    <xf numFmtId="49" fontId="0" fillId="0" borderId="0" xfId="0" applyNumberFormat="1" applyAlignment="1">
      <alignment horizontal="left" wrapText="1"/>
    </xf>
    <xf numFmtId="49" fontId="0" fillId="0" borderId="0" xfId="0" applyNumberFormat="1" applyAlignment="1">
      <alignment horizontal="right" wrapText="1"/>
    </xf>
    <xf numFmtId="2" fontId="0" fillId="0" borderId="0" xfId="0" applyNumberFormat="1" applyFill="1"/>
    <xf numFmtId="22" fontId="0" fillId="0" borderId="0" xfId="0" applyNumberFormat="1" applyFill="1"/>
    <xf numFmtId="0" fontId="0" fillId="0" borderId="0" xfId="0" applyFill="1"/>
    <xf numFmtId="1" fontId="0" fillId="0" borderId="0" xfId="0" applyNumberFormat="1"/>
    <xf numFmtId="165" fontId="0" fillId="0" borderId="0" xfId="0" applyNumberFormat="1" applyAlignment="1">
      <alignment horizontal="right" wrapText="1"/>
    </xf>
    <xf numFmtId="165" fontId="0" fillId="0" borderId="0" xfId="0" applyNumberFormat="1"/>
    <xf numFmtId="165" fontId="0" fillId="0" borderId="0" xfId="0" applyNumberFormat="1" applyFill="1"/>
    <xf numFmtId="166" fontId="0" fillId="0" borderId="0" xfId="0" applyNumberFormat="1" applyAlignment="1">
      <alignment horizontal="right" wrapText="1"/>
    </xf>
    <xf numFmtId="166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9" fontId="0" fillId="0" borderId="0" xfId="0" applyNumberFormat="1" applyAlignment="1">
      <alignment horizontal="right"/>
    </xf>
    <xf numFmtId="0" fontId="0" fillId="0" borderId="0" xfId="0" applyAlignment="1">
      <alignment wrapText="1"/>
    </xf>
    <xf numFmtId="49" fontId="0" fillId="0" borderId="0" xfId="0" applyNumberFormat="1" applyAlignment="1">
      <alignment wrapText="1"/>
    </xf>
    <xf numFmtId="0" fontId="0" fillId="0" borderId="0" xfId="0" applyNumberFormat="1"/>
    <xf numFmtId="0" fontId="0" fillId="0" borderId="0" xfId="0" pivotButton="1" applyAlignment="1">
      <alignment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alignment wrapText="1" readingOrder="0"/>
    </dxf>
    <dxf>
      <alignment wrapText="1" readingOrder="0"/>
    </dxf>
    <dxf>
      <numFmt numFmtId="1" formatCode="0"/>
    </dxf>
    <dxf>
      <alignment wrapText="1" readingOrder="0"/>
    </dxf>
    <dxf>
      <numFmt numFmtId="1" formatCode="0"/>
    </dxf>
    <dxf>
      <numFmt numFmtId="1" formatCode="0"/>
    </dxf>
    <dxf>
      <alignment wrapText="1" readingOrder="0"/>
    </dxf>
    <dxf>
      <alignment wrapText="1" readingOrder="0"/>
    </dxf>
    <dxf>
      <numFmt numFmtId="1" formatCode="0"/>
    </dxf>
    <dxf>
      <alignment wrapText="1" readingOrder="0"/>
    </dxf>
    <dxf>
      <numFmt numFmtId="166" formatCode="0.00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5" formatCode="0.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165" formatCode="0.0"/>
    </dxf>
    <dxf>
      <numFmt numFmtId="165" formatCode="0.0"/>
    </dxf>
    <dxf>
      <numFmt numFmtId="166" formatCode="0.0000"/>
    </dxf>
    <dxf>
      <numFmt numFmtId="166" formatCode="0.0000"/>
    </dxf>
    <dxf>
      <numFmt numFmtId="0" formatCode="General"/>
    </dxf>
    <dxf>
      <numFmt numFmtId="30" formatCode="@"/>
    </dxf>
    <dxf>
      <numFmt numFmtId="30" formatCode="@"/>
    </dxf>
    <dxf>
      <numFmt numFmtId="164" formatCode="0.000000"/>
    </dxf>
    <dxf>
      <numFmt numFmtId="164" formatCode="0.000000"/>
    </dxf>
    <dxf>
      <numFmt numFmtId="164" formatCode="0.000000"/>
    </dxf>
    <dxf>
      <numFmt numFmtId="164" formatCode="0.000000"/>
    </dxf>
    <dxf>
      <numFmt numFmtId="30" formatCode="@"/>
    </dxf>
    <dxf>
      <numFmt numFmtId="30" formatCode="@"/>
    </dxf>
    <dxf>
      <numFmt numFmtId="165" formatCode="0.0"/>
      <alignment horizontal="right" vertical="bottom" textRotation="0" wrapText="1" indent="0" relativeIndent="0" justifyLastLine="0" shrinkToFit="0" mergeCell="0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d Lawless" refreshedDate="43221.955989930553" createdVersion="3" refreshedVersion="3" minRefreshableVersion="3" recordCount="6355">
  <cacheSource type="worksheet">
    <worksheetSource name="BWscncns"/>
  </cacheSource>
  <cacheFields count="37">
    <cacheField name="node_id" numFmtId="49">
      <sharedItems/>
    </cacheField>
    <cacheField name="nick" numFmtId="49">
      <sharedItems/>
    </cacheField>
    <cacheField name="vote" numFmtId="0">
      <sharedItems containsSemiMixedTypes="0" containsString="0" containsNumber="1" containsInteger="1" minValue="1" maxValue="411000"/>
    </cacheField>
    <cacheField name="measured_at" numFmtId="0">
      <sharedItems containsSemiMixedTypes="0" containsString="0" containsNumber="1" containsInteger="1" minValue="1523127295" maxValue="1525009194"/>
    </cacheField>
    <cacheField name="updated_at" numFmtId="0">
      <sharedItems containsSemiMixedTypes="0" containsString="0" containsNumber="1" containsInteger="1" minValue="1523127295" maxValue="1525009194"/>
    </cacheField>
    <cacheField name="pid_error" numFmtId="164">
      <sharedItems containsSemiMixedTypes="0" containsString="0" containsNumber="1" minValue="-0.99994399180600002" maxValue="2.98800842617"/>
    </cacheField>
    <cacheField name="pid_error_sum" numFmtId="164">
      <sharedItems containsSemiMixedTypes="0" containsString="0" containsNumber="1" minValue="-0.99994399180600002" maxValue="2.98800842617"/>
    </cacheField>
    <cacheField name="pid_bw" numFmtId="0">
      <sharedItems containsSemiMixedTypes="0" containsString="0" containsNumber="1" containsInteger="1" minValue="0" maxValue="411009677"/>
    </cacheField>
    <cacheField name="pid_delta" numFmtId="164">
      <sharedItems containsSemiMixedTypes="0" containsString="0" containsNumber="1" minValue="-4.1585511199800003" maxValue="2.58135270438"/>
    </cacheField>
    <cacheField name="circ_fail" numFmtId="164">
      <sharedItems containsSemiMixedTypes="0" containsString="0" containsNumber="1" minValue="0" maxValue="0.944444444444"/>
    </cacheField>
    <cacheField name="scanner" numFmtId="0">
      <sharedItems containsSemiMixedTypes="0" containsString="0" containsNumber="1" containsInteger="1" minValue="1" maxValue="9" count="9">
        <n v="1"/>
        <n v="2"/>
        <n v="3"/>
        <n v="5"/>
        <n v="6"/>
        <n v="4"/>
        <n v="7"/>
        <n v="8"/>
        <n v="9"/>
      </sharedItems>
    </cacheField>
    <cacheField name="slice" numFmtId="49">
      <sharedItems/>
    </cacheField>
    <cacheField name="Cnick" numFmtId="49">
      <sharedItems/>
    </cacheField>
    <cacheField name="C fx" numFmtId="0">
      <sharedItems containsSemiMixedTypes="0" containsString="0" containsNumber="1" containsInteger="1" minValue="0" maxValue="1"/>
    </cacheField>
    <cacheField name="C fg" numFmtId="0">
      <sharedItems containsSemiMixedTypes="0" containsString="0" containsNumber="1" containsInteger="1" minValue="0" maxValue="1"/>
    </cacheField>
    <cacheField name="C fm" numFmtId="0">
      <sharedItems containsSemiMixedTypes="0" containsString="0" containsNumber="1" containsInteger="1" minValue="0" maxValue="1"/>
    </cacheField>
    <cacheField name="C fu" numFmtId="0">
      <sharedItems containsSemiMixedTypes="0" containsString="0" containsNumber="1" containsInteger="1" minValue="0" maxValue="1"/>
    </cacheField>
    <cacheField name="class" numFmtId="0">
      <sharedItems containsSemiMixedTypes="0" containsString="0" containsNumber="1" containsInteger="1" minValue="1" maxValue="4" count="3">
        <n v="4"/>
        <n v="2"/>
        <n v="1"/>
      </sharedItems>
    </cacheField>
    <cacheField name="cbw" numFmtId="0">
      <sharedItems containsSemiMixedTypes="0" containsString="0" containsNumber="1" containsInteger="1" minValue="0" maxValue="312000"/>
    </cacheField>
    <cacheField name="dbw" numFmtId="0">
      <sharedItems containsSemiMixedTypes="0" containsString="0" containsNumber="1" containsInteger="1" minValue="0" maxValue="178638848"/>
    </cacheField>
    <cacheField name="C iratio" numFmtId="166">
      <sharedItems containsMixedTypes="1" containsNumber="1" minValue="4.47E-3" maxValue="532.22656199999994"/>
    </cacheField>
    <cacheField name="C ratio" numFmtId="166">
      <sharedItems containsSemiMixedTypes="0" containsString="0" containsNumber="1" minValue="0" maxValue="223.694636"/>
    </cacheField>
    <cacheField name="C rank" numFmtId="0">
      <sharedItems containsSemiMixedTypes="0" containsString="0" containsNumber="1" containsInteger="1" minValue="0" maxValue="6444"/>
    </cacheField>
    <cacheField name="C slice" numFmtId="0">
      <sharedItems containsSemiMixedTypes="0" containsString="0" containsNumber="1" containsInteger="1" minValue="0" maxValue="128"/>
    </cacheField>
    <cacheField name="X X X" numFmtId="0">
      <sharedItems containsNonDate="0" containsString="0" containsBlank="1"/>
    </cacheField>
    <cacheField name="relay class bw avg1" numFmtId="165">
      <sharedItems containsSemiMixedTypes="0" containsString="0" containsNumber="1" minValue="1117.99" maxValue="10125.48"/>
    </cacheField>
    <cacheField name="relay class bw avg2" numFmtId="165">
      <sharedItems containsSemiMixedTypes="0" containsString="0" containsNumber="1" minValue="4051.45" maxValue="10125.48"/>
    </cacheField>
    <cacheField name="all relay bw avg" numFmtId="165">
      <sharedItems containsSemiMixedTypes="0" containsString="0" containsNumber="1" minValue="4861.32" maxValue="4861.32"/>
    </cacheField>
    <cacheField name="scanner relay bw avg" numFmtId="165">
      <sharedItems containsSemiMixedTypes="0" containsString="0" containsNumber="1" minValue="504.85700000000003" maxValue="11818.828055288463"/>
    </cacheField>
    <cacheField name="relay class bw vote1" numFmtId="1">
      <sharedItems containsSemiMixedTypes="0" containsString="0" containsNumber="1" minValue="6.261660081003656E-2" maxValue="37268.674977775838"/>
    </cacheField>
    <cacheField name="relay class bw vote2" numFmtId="1">
      <sharedItems containsSemiMixedTypes="0" containsString="0" containsNumber="1" minValue="0.22691439758121501" maxValue="37268.674977775838"/>
    </cacheField>
    <cacheField name="all relay bw vote" numFmtId="1">
      <sharedItems containsSemiMixedTypes="0" containsString="0" containsNumber="1" minValue="0.27227375365597806" maxValue="19386.985122308743"/>
    </cacheField>
    <cacheField name="scanner relay bw vote" numFmtId="1">
      <sharedItems containsSemiMixedTypes="0" containsString="0" containsNumber="1" minValue="4.9603111542047801E-2" maxValue="47133.585871944786"/>
    </cacheField>
    <cacheField name="Maatuska pseudo vote" numFmtId="1">
      <sharedItems containsSemiMixedTypes="0" containsString="0" containsNumber="1" minValue="0" maxValue="411009.67726738815"/>
    </cacheField>
    <cacheField name="Torflow prgrssv alt vote" numFmtId="1">
      <sharedItems containsSemiMixedTypes="0" containsString="0" containsNumber="1" minValue="0" maxValue="341298.42848717171"/>
    </cacheField>
    <cacheField name="Torflow prgrssv alt prob" numFmtId="1">
      <sharedItems containsNonDate="0" containsString="0" containsBlank="1"/>
    </cacheField>
    <cacheField name="TF vot cur" numFmtId="0">
      <sharedItems containsSemiMixedTypes="0" containsString="0" containsNumber="1" containsInteger="1" minValue="0" maxValue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55">
  <r>
    <s v="BC630CBBB518BE7E9F4E09712AB0269E9DC7D626"/>
    <s v="IPredator"/>
    <n v="411000"/>
    <n v="1525006186"/>
    <n v="1525006186"/>
    <n v="1.3007855338800001"/>
    <n v="1.3007855338800001"/>
    <n v="411009677"/>
    <n v="0.46913977715600003"/>
    <n v="0.05"/>
    <x v="0"/>
    <s v="008.7:009.5 04-29-07:49:46"/>
    <s v="IPredator"/>
    <n v="1"/>
    <n v="0"/>
    <n v="0"/>
    <n v="0"/>
    <x v="0"/>
    <n v="312000"/>
    <n v="178638848"/>
    <n v="1.7465409999999999"/>
    <n v="0.57255999999999996"/>
    <n v="772"/>
    <n v="15"/>
    <m/>
    <n v="10125.48"/>
    <n v="10125.48"/>
    <n v="4861.32"/>
    <n v="11818.828055288463"/>
    <n v="23296.557907591261"/>
    <n v="23296.557907591261"/>
    <n v="11184.854731561521"/>
    <n v="27192.58861702279"/>
    <n v="411009.67726738815"/>
    <n v="341298.42848717171"/>
    <m/>
    <n v="1"/>
  </r>
  <r>
    <s v="D4E49B296490283DBD55665F10431284E92E3306"/>
    <s v="xor"/>
    <n v="160000"/>
    <n v="1524934219"/>
    <n v="1524934219"/>
    <n v="0.76755969222800002"/>
    <n v="0.76755969222800002"/>
    <n v="159636543"/>
    <n v="-0.53582474403199998"/>
    <n v="0"/>
    <x v="1"/>
    <s v="016.7:017.5 04-28-11:50:19"/>
    <s v="xor"/>
    <n v="1"/>
    <n v="0"/>
    <n v="0"/>
    <n v="0"/>
    <x v="0"/>
    <n v="160000"/>
    <n v="91079563"/>
    <n v="1.7567060000000001"/>
    <n v="0.56924699999999995"/>
    <n v="759"/>
    <n v="15"/>
    <m/>
    <n v="10125.48"/>
    <n v="10125.48"/>
    <n v="4861.32"/>
    <n v="8853.6095214723919"/>
    <n v="17897.390312460771"/>
    <n v="17897.390312460771"/>
    <n v="8592.6732830218207"/>
    <n v="15649.283320880633"/>
    <n v="160988.56434454073"/>
    <n v="140015.86394117854"/>
    <m/>
    <n v="1"/>
  </r>
  <r>
    <s v="B204DE75B37064EF6A4C6BAF955C5724578D0B32"/>
    <s v="cry"/>
    <n v="122000"/>
    <n v="1524094350"/>
    <n v="1524989730"/>
    <n v="2.2529010814500001"/>
    <n v="2.2529010814500001"/>
    <n v="181643144"/>
    <n v="1.5246530837300001"/>
    <n v="0"/>
    <x v="0"/>
    <s v="003.2:004.0 04-29-03:15:30"/>
    <s v="cry"/>
    <n v="0"/>
    <n v="1"/>
    <n v="0"/>
    <n v="0"/>
    <x v="1"/>
    <n v="122000"/>
    <n v="49383075"/>
    <n v="2.4704820000000001"/>
    <n v="0.404779"/>
    <n v="138"/>
    <n v="2"/>
    <m/>
    <n v="9721.3799999999992"/>
    <n v="9721.3799999999992"/>
    <n v="4861.32"/>
    <n v="11818.828055288463"/>
    <n v="31622.687515186401"/>
    <n v="31622.687515186401"/>
    <n v="15813.393085274514"/>
    <n v="38445.478562519442"/>
    <n v="160638.25807282649"/>
    <n v="127261.7031509785"/>
    <m/>
    <n v="0"/>
  </r>
  <r>
    <s v="87C08DDFD32C62F3C56D371F9774D27BFDBB807B"/>
    <s v="Unnamed"/>
    <n v="130000"/>
    <n v="1524718960"/>
    <n v="1524983272"/>
    <n v="1.6499584459900001"/>
    <n v="1.6499584459900001"/>
    <n v="147099945"/>
    <n v="1.28913354066"/>
    <n v="0"/>
    <x v="2"/>
    <s v="033.0:033.8 04-29-01:27:52"/>
    <s v="Unnamed"/>
    <n v="0"/>
    <n v="1"/>
    <n v="0"/>
    <n v="0"/>
    <x v="1"/>
    <n v="76800"/>
    <n v="57056363"/>
    <n v="1.3460369999999999"/>
    <n v="0.74292100000000005"/>
    <n v="1807"/>
    <n v="36"/>
    <m/>
    <n v="9721.3799999999992"/>
    <n v="9721.3799999999992"/>
    <n v="4861.32"/>
    <n v="6440.9193022088357"/>
    <n v="25761.253037678267"/>
    <n v="25761.253037678267"/>
    <n v="12882.295992660107"/>
    <n v="17068.168504828322"/>
    <n v="151196.99102932133"/>
    <n v="122954.80262052493"/>
    <m/>
    <n v="0"/>
  </r>
  <r>
    <s v="CFBBA0D858F02E40B1432A65F6D13C9BDFE7A46B"/>
    <s v="0x3d001"/>
    <n v="77000"/>
    <n v="1524569198"/>
    <n v="1524984916"/>
    <n v="1.27017723515"/>
    <n v="1.27017723515"/>
    <n v="136404741"/>
    <n v="-0.71686561584499997"/>
    <n v="0"/>
    <x v="3"/>
    <s v="057.1:057.9 04-29-01:55:16"/>
    <s v="0x3d001"/>
    <n v="0"/>
    <n v="1"/>
    <n v="0"/>
    <n v="0"/>
    <x v="1"/>
    <n v="76900"/>
    <n v="62186910"/>
    <n v="1.2365950000000001"/>
    <n v="0.80867199999999995"/>
    <n v="2195"/>
    <n v="43"/>
    <m/>
    <n v="9721.3799999999992"/>
    <n v="9721.3799999999992"/>
    <n v="4861.32"/>
    <n v="3794.4265750962772"/>
    <n v="22069.255570242509"/>
    <n v="22069.255570242509"/>
    <n v="11036.057996779398"/>
    <n v="8614.0208312317518"/>
    <n v="141175.30740632192"/>
    <n v="117478.78818442531"/>
    <m/>
    <n v="0"/>
  </r>
  <r>
    <s v="5CECC5C30ACC4B3DE462792323967087CC53D947"/>
    <s v="PrivacyRepublic0001"/>
    <n v="130000"/>
    <n v="1524986598"/>
    <n v="1524986598"/>
    <n v="1.56896143678"/>
    <n v="1.56896143678"/>
    <n v="130321700"/>
    <n v="-7.8576040838999994E-2"/>
    <n v="0"/>
    <x v="0"/>
    <s v="002.4:003.2 04-29-02:23:18"/>
    <s v="PrivacyRepublic0001"/>
    <n v="1"/>
    <n v="0"/>
    <n v="0"/>
    <n v="0"/>
    <x v="0"/>
    <n v="116000"/>
    <n v="55441431"/>
    <n v="2.092298"/>
    <n v="0.47794300000000001"/>
    <n v="337"/>
    <n v="6"/>
    <m/>
    <n v="10125.48"/>
    <n v="10125.48"/>
    <n v="4861.32"/>
    <n v="11818.828055288463"/>
    <n v="26011.967648887152"/>
    <n v="26011.967648887152"/>
    <n v="12488.543611847348"/>
    <n v="30362.113501969623"/>
    <n v="142426.89823889924"/>
    <n v="116331.25806722947"/>
    <m/>
    <n v="1"/>
  </r>
  <r>
    <s v="5050D0EA2E28FAB576AA5801B4F57745B631FA45"/>
    <s v="Justaguy1"/>
    <n v="125000"/>
    <n v="1524954154"/>
    <n v="1524954154"/>
    <n v="0.58235317032699996"/>
    <n v="0.58235317032699996"/>
    <n v="125465672"/>
    <n v="0.49084817567700001"/>
    <n v="9.5238095238100007E-2"/>
    <x v="2"/>
    <s v="028.1:028.9 04-28-17:22:33"/>
    <s v="Justaguy1"/>
    <n v="1"/>
    <n v="0"/>
    <n v="0"/>
    <n v="0"/>
    <x v="0"/>
    <n v="102000"/>
    <n v="81415754"/>
    <n v="1.252829"/>
    <n v="0.79819399999999996"/>
    <n v="2140"/>
    <n v="42"/>
    <m/>
    <n v="10125.48"/>
    <n v="10125.48"/>
    <n v="4861.32"/>
    <n v="6440.9193022088357"/>
    <n v="16022.085379082631"/>
    <n v="16022.085379082631"/>
    <n v="7692.3251139740514"/>
    <n v="10191.809077670519"/>
    <n v="128828.47645646313"/>
    <n v="114604.65971952419"/>
    <m/>
    <n v="1"/>
  </r>
  <r>
    <s v="6DFEB41C04CCE846871338E85DD5ACF5CFB6C1DD"/>
    <s v="Onyx"/>
    <n v="147000"/>
    <n v="1524160854"/>
    <n v="1524983845"/>
    <n v="1.15531657694"/>
    <n v="1.15531657694"/>
    <n v="107008467"/>
    <n v="-0.47085437864399998"/>
    <n v="0"/>
    <x v="0"/>
    <s v="001.6:002.4 04-29-01:37:25"/>
    <s v="Onyx"/>
    <n v="0"/>
    <n v="1"/>
    <n v="0"/>
    <n v="0"/>
    <x v="1"/>
    <n v="147000"/>
    <n v="61378812"/>
    <n v="2.3949630000000002"/>
    <n v="0.417543"/>
    <n v="165"/>
    <n v="3"/>
    <m/>
    <n v="9721.3799999999992"/>
    <n v="9721.3799999999992"/>
    <n v="4861.32"/>
    <n v="11818.828055288463"/>
    <n v="20952.651464732975"/>
    <n v="20952.651464732975"/>
    <n v="10477.683581809959"/>
    <n v="25473.316027566765"/>
    <n v="132290.77097648376"/>
    <n v="111017.18328353866"/>
    <m/>
    <n v="0"/>
  </r>
  <r>
    <s v="5DB9AE27A44EB7B476CC04A66C67A71C97A001E6"/>
    <s v="Chenjesu"/>
    <n v="108000"/>
    <n v="1524820713"/>
    <n v="1525000722"/>
    <n v="1.3260752792499999"/>
    <n v="1.3260752792499999"/>
    <n v="130462044"/>
    <n v="0.70147257216900005"/>
    <n v="0"/>
    <x v="1"/>
    <s v="019.1:019.9 04-29-06:18:42"/>
    <s v="Chenjesu"/>
    <n v="0"/>
    <n v="1"/>
    <n v="0"/>
    <n v="0"/>
    <x v="1"/>
    <n v="87200"/>
    <n v="56086768"/>
    <n v="1.5547340000000001"/>
    <n v="0.64319700000000002"/>
    <n v="1194"/>
    <n v="23"/>
    <m/>
    <n v="9721.3799999999992"/>
    <n v="9721.3799999999992"/>
    <n v="4861.32"/>
    <n v="8853.6095214723919"/>
    <n v="22612.661698195363"/>
    <n v="22612.661698195363"/>
    <n v="11307.796276523608"/>
    <n v="20594.162240029353"/>
    <n v="130462.04453782996"/>
    <n v="108149.46157648097"/>
    <m/>
    <n v="0"/>
  </r>
  <r>
    <s v="31A124298EB2D1F751BC88378237C7944EBB13F4"/>
    <s v="belphegor"/>
    <n v="134000"/>
    <n v="1524112909"/>
    <n v="1524973325"/>
    <n v="2.2092570232300002"/>
    <n v="2.2092570232300002"/>
    <n v="137075262"/>
    <n v="-0.33240906531600001"/>
    <n v="0"/>
    <x v="0"/>
    <s v="000.0:000.8 04-28-22:42:05"/>
    <s v="belphegor"/>
    <n v="0"/>
    <n v="1"/>
    <n v="0"/>
    <n v="0"/>
    <x v="1"/>
    <n v="116000"/>
    <n v="42432512"/>
    <n v="2.7337530000000001"/>
    <n v="0.36579800000000001"/>
    <n v="84"/>
    <n v="1"/>
    <m/>
    <n v="9721.3799999999992"/>
    <n v="9721.3799999999992"/>
    <n v="4861.32"/>
    <n v="11818.828055288463"/>
    <n v="31198.407040487655"/>
    <n v="31198.407040487655"/>
    <n v="15601.225352168463"/>
    <n v="37929.656942782261"/>
    <n v="136176.83714929124"/>
    <n v="108053.53960450388"/>
    <m/>
    <n v="0"/>
  </r>
  <r>
    <s v="DBE82FA23B9FE3CB2462A6FCF5289DED3CBF4AEE"/>
    <s v="spechttor1"/>
    <n v="39100"/>
    <n v="1524880091"/>
    <n v="1524948672"/>
    <n v="1.4539266172600001"/>
    <n v="1.4539266172600001"/>
    <n v="128656427"/>
    <n v="0.58141211919699998"/>
    <n v="0"/>
    <x v="0"/>
    <s v="009.4:010.2 04-28-15:51:12"/>
    <s v="spechttor1"/>
    <n v="0"/>
    <n v="1"/>
    <n v="0"/>
    <n v="0"/>
    <x v="1"/>
    <n v="39100"/>
    <n v="52428800"/>
    <n v="0.74577300000000002"/>
    <n v="1.3408899999999999"/>
    <n v="4144"/>
    <n v="82"/>
    <m/>
    <n v="9721.3799999999992"/>
    <n v="9721.3799999999992"/>
    <n v="4861.32"/>
    <n v="11818.828055288463"/>
    <n v="23855.553138499017"/>
    <n v="23855.553138499017"/>
    <n v="11929.322543018383"/>
    <n v="29002.536749691601"/>
    <n v="128656.42783100108"/>
    <n v="105788.13948170078"/>
    <m/>
    <n v="0"/>
  </r>
  <r>
    <s v="9285B22F7953D7874604EEE2B470609AD81C74E9"/>
    <s v="0x3d005"/>
    <n v="128000"/>
    <n v="1524670121"/>
    <n v="1524963125"/>
    <n v="0.79738443623900002"/>
    <n v="0.79738443623900002"/>
    <n v="119837330"/>
    <n v="-0.51805093736100005"/>
    <n v="0"/>
    <x v="0"/>
    <s v="010.3:011.1 04-28-19:52:05"/>
    <s v="0x3d005"/>
    <n v="0"/>
    <n v="1"/>
    <n v="0"/>
    <n v="0"/>
    <x v="1"/>
    <n v="120000"/>
    <n v="67129618"/>
    <n v="1.787587"/>
    <n v="0.55941300000000005"/>
    <n v="698"/>
    <n v="13"/>
    <m/>
    <n v="9721.3799999999992"/>
    <n v="9721.3799999999992"/>
    <n v="4861.32"/>
    <n v="11818.828055288463"/>
    <n v="17473.05711076509"/>
    <n v="17473.05711076509"/>
    <n v="8737.6609075773758"/>
    <n v="21242.977601160332"/>
    <n v="120657.73060386944"/>
    <n v="104599.29682270861"/>
    <m/>
    <n v="0"/>
  </r>
  <r>
    <s v="9844B981A80B3E4B50897098E2D65167E6AEF127"/>
    <s v="0x3d004"/>
    <n v="140000"/>
    <n v="1524639536"/>
    <n v="1524999429"/>
    <n v="0.76384908282099995"/>
    <n v="0.76384908282099995"/>
    <n v="118409854"/>
    <n v="-0.67757870504899997"/>
    <n v="0"/>
    <x v="0"/>
    <s v="005.5:006.3 04-29-05:57:09"/>
    <s v="0x3d004"/>
    <n v="0"/>
    <n v="1"/>
    <n v="0"/>
    <n v="0"/>
    <x v="1"/>
    <n v="138000"/>
    <n v="66149195"/>
    <n v="2.0861930000000002"/>
    <n v="0.47934199999999999"/>
    <n v="341"/>
    <n v="6"/>
    <m/>
    <n v="9721.3799999999992"/>
    <n v="9721.3799999999992"/>
    <n v="4861.32"/>
    <n v="11818.828055288463"/>
    <n v="17147.047196754411"/>
    <n v="17147.047196754411"/>
    <n v="8574.6348232993823"/>
    <n v="20846.629025339655"/>
    <n v="116677.19693009747"/>
    <n v="101518.79635106823"/>
    <m/>
    <n v="0"/>
  </r>
  <r>
    <s v="F3CEC87ED91E0B0B1D86BE4D7DE90F00B607ECAF"/>
    <s v="TotorBE2"/>
    <n v="128000"/>
    <n v="1524551740"/>
    <n v="1524995972"/>
    <n v="1.29361408587"/>
    <n v="1.29361408587"/>
    <n v="111825597"/>
    <n v="0.98454536390799996"/>
    <n v="0"/>
    <x v="1"/>
    <s v="017.5:018.3 04-29-04:59:32"/>
    <s v="TotorBE2"/>
    <n v="0"/>
    <n v="1"/>
    <n v="0"/>
    <n v="0"/>
    <x v="1"/>
    <n v="116000"/>
    <n v="52446854"/>
    <n v="2.2117629999999999"/>
    <n v="0.45212799999999997"/>
    <n v="249"/>
    <n v="4"/>
    <m/>
    <n v="9721.3799999999992"/>
    <n v="9721.3799999999992"/>
    <n v="4861.32"/>
    <n v="8853.6095214723919"/>
    <n v="22297.094102094896"/>
    <n v="22297.094102094896"/>
    <n v="11149.992027921548"/>
    <n v="20306.763509241828"/>
    <n v="120292.84309396734"/>
    <n v="99939.046365777147"/>
    <m/>
    <n v="0"/>
  </r>
  <r>
    <s v="C08DC4FE80CB36442F3A0E65DE3EB24185F752E1"/>
    <s v="ThorZeroPoney"/>
    <n v="109000"/>
    <n v="1524977035"/>
    <n v="1524977035"/>
    <n v="2.0325037157899999"/>
    <n v="2.0325037157899999"/>
    <n v="108983419"/>
    <n v="3.9172325101699997E-2"/>
    <n v="0.05"/>
    <x v="0"/>
    <s v="000.8:001.6 04-28-23:43:55"/>
    <s v="ThorZeroPoney"/>
    <n v="1"/>
    <n v="0"/>
    <n v="0"/>
    <n v="0"/>
    <x v="0"/>
    <n v="102000"/>
    <n v="39439385"/>
    <n v="2.5862470000000002"/>
    <n v="0.38666099999999998"/>
    <n v="114"/>
    <n v="2"/>
    <m/>
    <n v="10125.48"/>
    <n v="10125.48"/>
    <n v="4861.32"/>
    <n v="11818.828055288463"/>
    <n v="30705.555724157326"/>
    <n v="30705.555724157326"/>
    <n v="14741.970963644242"/>
    <n v="35840.639993945362"/>
    <n v="119600.08156097238"/>
    <n v="95551.872592680666"/>
    <m/>
    <n v="1"/>
  </r>
  <r>
    <s v="500FE4D6B529855A2F95A0CB34F2A10D5889E8C1"/>
    <s v="nastja"/>
    <n v="131000"/>
    <n v="1524173019"/>
    <n v="1524972207"/>
    <n v="1.4807449150900001"/>
    <n v="1.4807449150900001"/>
    <n v="102848521"/>
    <n v="0.915973696"/>
    <n v="0"/>
    <x v="0"/>
    <s v="001.6:002.4 04-28-22:23:27"/>
    <s v="nastja"/>
    <n v="0"/>
    <n v="1"/>
    <n v="0"/>
    <n v="0"/>
    <x v="1"/>
    <n v="130000"/>
    <n v="45689015"/>
    <n v="2.845323"/>
    <n v="0.35145399999999999"/>
    <n v="65"/>
    <n v="1"/>
    <m/>
    <n v="9721.3799999999992"/>
    <n v="9721.3799999999992"/>
    <n v="4861.32"/>
    <n v="11818.828055288463"/>
    <n v="24116.264002657619"/>
    <n v="24116.264002657619"/>
    <n v="12059.694870625317"/>
    <n v="29319.497600479885"/>
    <n v="113342.79163672074"/>
    <n v="93046.658645704505"/>
    <m/>
    <n v="0"/>
  </r>
  <r>
    <s v="DAA3D3F6FDA962885072537E3F315086B003A6E3"/>
    <s v="DC225TorExitNode"/>
    <n v="114000"/>
    <n v="1524969159"/>
    <n v="1524969159"/>
    <n v="1.91479688404"/>
    <n v="1.91479688404"/>
    <n v="113894032"/>
    <n v="-0.25407488477099999"/>
    <n v="0"/>
    <x v="0"/>
    <s v="000.8:001.6 04-28-21:32:39"/>
    <s v="DC225TorExitNode"/>
    <n v="1"/>
    <n v="0"/>
    <n v="0"/>
    <n v="0"/>
    <x v="0"/>
    <n v="104000"/>
    <n v="39074432"/>
    <n v="2.6615869999999999"/>
    <n v="0.37571599999999999"/>
    <n v="98"/>
    <n v="1"/>
    <m/>
    <n v="10125.48"/>
    <n v="10125.48"/>
    <n v="4861.32"/>
    <n v="11818.828055288463"/>
    <n v="29513.71755340934"/>
    <n v="29513.71755340934"/>
    <n v="14169.760388321332"/>
    <n v="34449.483188559345"/>
    <n v="113894.03263923287"/>
    <n v="91448.152447462999"/>
    <m/>
    <n v="1"/>
  </r>
  <r>
    <s v="FAEC86A9A37152F0371D67917ABA398467DFBD9C"/>
    <s v="niftytreerat"/>
    <n v="111000"/>
    <n v="1524987092"/>
    <n v="1524987092"/>
    <n v="1.4943860464400001"/>
    <n v="1.4943860464400001"/>
    <n v="111228757"/>
    <n v="0.47114911805199999"/>
    <n v="0"/>
    <x v="0"/>
    <s v="004.8:005.5 04-29-02:31:32"/>
    <s v="niftytreerat"/>
    <n v="1"/>
    <n v="0"/>
    <n v="0"/>
    <n v="0"/>
    <x v="0"/>
    <n v="95400"/>
    <n v="44591637"/>
    <n v="2.1394150000000001"/>
    <n v="0.467418"/>
    <n v="296"/>
    <n v="5"/>
    <m/>
    <n v="10125.48"/>
    <n v="10125.48"/>
    <n v="4861.32"/>
    <n v="11818.828055288463"/>
    <n v="25256.856025507288"/>
    <n v="25256.856025507288"/>
    <n v="12126.008775279699"/>
    <n v="29480.71978638514"/>
    <n v="111228.75712071761"/>
    <n v="91237.621084502331"/>
    <m/>
    <n v="1"/>
  </r>
  <r>
    <s v="3BD3DD829C41A40122E72D78E26146A080F36DB0"/>
    <s v="jolly"/>
    <n v="61700"/>
    <n v="1524260965"/>
    <n v="1524984447"/>
    <n v="1.7934999148099999"/>
    <n v="1.7934999148099999"/>
    <n v="111703284"/>
    <n v="0.50275043058000002"/>
    <n v="0"/>
    <x v="0"/>
    <s v="004.0:004.8 04-29-01:47:27"/>
    <s v="jolly"/>
    <n v="0"/>
    <n v="1"/>
    <n v="0"/>
    <n v="0"/>
    <x v="1"/>
    <n v="85600"/>
    <n v="39986525"/>
    <n v="2.1407210000000001"/>
    <n v="0.46713199999999999"/>
    <n v="295"/>
    <n v="5"/>
    <m/>
    <n v="9721.3799999999992"/>
    <n v="9721.3799999999992"/>
    <n v="4861.32"/>
    <n v="11818.828055288463"/>
    <n v="27156.674201835634"/>
    <n v="27156.674201835634"/>
    <n v="13580.097005864149"/>
    <n v="33015.895165602356"/>
    <n v="111702.35418104794"/>
    <n v="90187.605426733557"/>
    <m/>
    <n v="0"/>
  </r>
  <r>
    <s v="439D0447772CB107B886F7782DBC201FA26B92D1"/>
    <s v="pablobm001"/>
    <n v="109000"/>
    <n v="1524466853"/>
    <n v="1524973325"/>
    <n v="2.2345158273800001"/>
    <n v="2.2345158273800001"/>
    <n v="125860697"/>
    <n v="-6.3571503500900003E-2"/>
    <n v="0"/>
    <x v="0"/>
    <s v="000.0:000.8 04-28-22:42:05"/>
    <s v="pablobm001"/>
    <n v="0"/>
    <n v="1"/>
    <n v="0"/>
    <n v="0"/>
    <x v="1"/>
    <n v="84900"/>
    <n v="34581886"/>
    <n v="2.4550429999999999"/>
    <n v="0.40732499999999999"/>
    <n v="142"/>
    <n v="2"/>
    <m/>
    <n v="9721.3799999999992"/>
    <n v="9721.3799999999992"/>
    <n v="4861.32"/>
    <n v="11818.828055288463"/>
    <n v="31443.957473975384"/>
    <n v="31443.957473975384"/>
    <n v="15724.016481958941"/>
    <n v="38228.186405913322"/>
    <n v="111855.65760765085"/>
    <n v="88673.52612535558"/>
    <m/>
    <n v="0"/>
  </r>
  <r>
    <s v="A4A56A620EFA5334890338F7610BA391526A0D69"/>
    <s v="Unnamed"/>
    <n v="107000"/>
    <n v="1523924918"/>
    <n v="1524973325"/>
    <n v="2.1588148901899999"/>
    <n v="2.1588148901899999"/>
    <n v="60212454"/>
    <n v="1.40047033943"/>
    <n v="0"/>
    <x v="0"/>
    <s v="000.0:000.8 04-28-22:42:05"/>
    <s v="Unnamed"/>
    <n v="0"/>
    <n v="1"/>
    <n v="0"/>
    <n v="0"/>
    <x v="1"/>
    <n v="107000"/>
    <n v="34944634"/>
    <n v="3.0619869999999998"/>
    <n v="0.32658500000000001"/>
    <n v="38"/>
    <n v="0"/>
    <m/>
    <n v="9721.3799999999992"/>
    <n v="9721.3799999999992"/>
    <n v="4861.32"/>
    <n v="11818.828055288463"/>
    <n v="30708.03989719526"/>
    <n v="30708.03989719526"/>
    <n v="15356.01000197845"/>
    <n v="37333.490045640516"/>
    <n v="110383.63021143974"/>
    <n v="87751.931348007813"/>
    <m/>
    <n v="0"/>
  </r>
  <r>
    <s v="51939625169E2C7E0DC83D38BAE628BDE67E9A22"/>
    <s v="colosimo"/>
    <n v="96800"/>
    <n v="1524497287"/>
    <n v="1525009122"/>
    <n v="1.5278846204600001"/>
    <n v="1.5278846204600001"/>
    <n v="101074761"/>
    <n v="1.4412116109399999"/>
    <n v="0"/>
    <x v="0"/>
    <s v="007.9:008.6 04-29-08:38:42"/>
    <s v="colosimo"/>
    <n v="0"/>
    <n v="1"/>
    <n v="0"/>
    <n v="0"/>
    <x v="1"/>
    <n v="68300"/>
    <n v="42207184"/>
    <n v="1.6182080000000001"/>
    <n v="0.61796799999999996"/>
    <n v="1042"/>
    <n v="20"/>
    <m/>
    <n v="9721.3799999999992"/>
    <n v="9721.3799999999992"/>
    <n v="4861.32"/>
    <n v="11818.828055288463"/>
    <n v="24574.526991647432"/>
    <n v="24574.526991647432"/>
    <n v="12288.856063134606"/>
    <n v="29876.633672824875"/>
    <n v="106694.89130652539"/>
    <n v="87348.57911456775"/>
    <m/>
    <n v="0"/>
  </r>
  <r>
    <s v="6C2FE7CFC68D8E4CAAD849F2275494A5A1D9364E"/>
    <s v="imheretohelp"/>
    <n v="77200"/>
    <n v="1524922065"/>
    <n v="1524922065"/>
    <n v="1.11747749321"/>
    <n v="1.11747749321"/>
    <n v="77238203"/>
    <n v="-0.16248941590499999"/>
    <n v="0"/>
    <x v="0"/>
    <s v="003.1:003.9 04-28-08:27:45"/>
    <s v="FuckThePolice"/>
    <n v="1"/>
    <n v="0"/>
    <n v="0"/>
    <n v="0"/>
    <x v="0"/>
    <n v="85800"/>
    <n v="48824698"/>
    <n v="1.757307"/>
    <n v="0.569052"/>
    <n v="756"/>
    <n v="15"/>
    <m/>
    <n v="10125.48"/>
    <n v="10125.48"/>
    <n v="4861.32"/>
    <n v="11818.828055288463"/>
    <n v="21440.476007947989"/>
    <n v="21440.476007947989"/>
    <n v="10293.735687291637"/>
    <n v="25026.102403192232"/>
    <n v="103385.1991277753"/>
    <n v="87017.048789442706"/>
    <m/>
    <n v="1"/>
  </r>
  <r>
    <s v="5F9730C9077BBEFACD4774220985F7005693DA7D"/>
    <s v="FalscherGold"/>
    <n v="100000"/>
    <n v="1524446830"/>
    <n v="1524969770"/>
    <n v="1.3833672798100001"/>
    <n v="1.3833672798100001"/>
    <n v="103723200"/>
    <n v="0.25870698414600002"/>
    <n v="0"/>
    <x v="0"/>
    <s v="011.9:012.7 04-28-21:42:50"/>
    <s v="FalscherGold"/>
    <n v="0"/>
    <n v="1"/>
    <n v="0"/>
    <n v="0"/>
    <x v="1"/>
    <n v="72800"/>
    <n v="42305536"/>
    <n v="1.720815"/>
    <n v="0.58111999999999997"/>
    <n v="810"/>
    <n v="16"/>
    <m/>
    <n v="9721.3799999999992"/>
    <n v="9721.3799999999992"/>
    <n v="4861.32"/>
    <n v="11818.828055288463"/>
    <n v="23169.619006599336"/>
    <n v="23169.619006599336"/>
    <n v="11586.311024685947"/>
    <n v="28168.608072674975"/>
    <n v="100829.63025722402"/>
    <n v="83272.40198005682"/>
    <m/>
    <n v="0"/>
  </r>
  <r>
    <s v="BF0FB582E37F738CD33C3651125F2772705BB8E8"/>
    <s v="quadhead"/>
    <n v="107000"/>
    <n v="1524913576"/>
    <n v="1524973325"/>
    <n v="1.85705453638"/>
    <n v="1.85705453638"/>
    <n v="102396834"/>
    <n v="0.14548258879600001"/>
    <n v="0"/>
    <x v="0"/>
    <s v="000.0:000.8 04-28-22:42:05"/>
    <s v="quadhead"/>
    <n v="0"/>
    <n v="1"/>
    <n v="0"/>
    <n v="0"/>
    <x v="1"/>
    <n v="95200"/>
    <n v="35840000"/>
    <n v="2.65625"/>
    <n v="0.376471"/>
    <n v="100"/>
    <n v="2"/>
    <m/>
    <n v="9721.3799999999992"/>
    <n v="9721.3799999999992"/>
    <n v="4861.32"/>
    <n v="11818.828055288463"/>
    <n v="27774.512828873798"/>
    <n v="27774.512828873798"/>
    <n v="13889.05635879482"/>
    <n v="33767.036310057112"/>
    <n v="102396.83458385919"/>
    <n v="82429.784208701443"/>
    <m/>
    <n v="0"/>
  </r>
  <r>
    <s v="EAB20BD4083C820EC8329ED5AEBF12019A7749F3"/>
    <s v="Laborkatze"/>
    <n v="99300"/>
    <n v="1524507071"/>
    <n v="1524983845"/>
    <n v="2.1128218357100002"/>
    <n v="2.1128218357100002"/>
    <n v="97661647"/>
    <n v="0.41374277619400002"/>
    <n v="0"/>
    <x v="0"/>
    <s v="001.6:002.4 04-29-01:37:25"/>
    <s v="Laborkatze"/>
    <n v="0"/>
    <n v="1"/>
    <n v="0"/>
    <n v="0"/>
    <x v="1"/>
    <n v="78900"/>
    <n v="32735327"/>
    <n v="2.4102399999999999"/>
    <n v="0.41489599999999999"/>
    <n v="158"/>
    <n v="3"/>
    <m/>
    <n v="9721.3799999999992"/>
    <n v="9721.3799999999992"/>
    <n v="4861.32"/>
    <n v="11818.828055288463"/>
    <n v="30260.923937234478"/>
    <n v="30260.923937234478"/>
    <n v="15132.423046373737"/>
    <n v="36789.906043003881"/>
    <n v="101899.24068470714"/>
    <n v="81150.066579294973"/>
    <m/>
    <n v="0"/>
  </r>
  <r>
    <s v="C6B3546CC6BCCB649FEC82D348D464554BC6323D"/>
    <s v="radia4"/>
    <n v="104000"/>
    <n v="1524726937"/>
    <n v="1524986598"/>
    <n v="1.7486844316100001"/>
    <n v="1.7486844316100001"/>
    <n v="99075780"/>
    <n v="1.67327880401"/>
    <n v="0"/>
    <x v="0"/>
    <s v="002.4:003.2 04-29-02:23:18"/>
    <s v="radia4"/>
    <n v="0"/>
    <n v="1"/>
    <n v="0"/>
    <n v="0"/>
    <x v="1"/>
    <n v="81500"/>
    <n v="36044800"/>
    <n v="2.2610749999999999"/>
    <n v="0.44226700000000002"/>
    <n v="224"/>
    <n v="4"/>
    <m/>
    <n v="9721.3799999999992"/>
    <n v="9721.3799999999992"/>
    <n v="4861.32"/>
    <n v="11818.828055288463"/>
    <n v="26721.00585976482"/>
    <n v="26721.00585976482"/>
    <n v="13362.234601074324"/>
    <n v="32486.228675446891"/>
    <n v="99075.780600496131"/>
    <n v="80166.486420347283"/>
    <m/>
    <n v="0"/>
  </r>
  <r>
    <s v="81B75D534F91BFB7C57AB67DA10BCEF622582AE8"/>
    <s v="hviv104"/>
    <n v="92000"/>
    <n v="1525009122"/>
    <n v="1525009122"/>
    <n v="0.75332398468600004"/>
    <n v="0.75332398468600004"/>
    <n v="91980330"/>
    <n v="-0.176812781734"/>
    <n v="0.17391304347799999"/>
    <x v="0"/>
    <s v="007.9:008.6 04-29-08:38:42"/>
    <s v="hviv104"/>
    <n v="1"/>
    <n v="0"/>
    <n v="0"/>
    <n v="0"/>
    <x v="0"/>
    <n v="97100"/>
    <n v="52460544"/>
    <n v="1.8509150000000001"/>
    <n v="0.540273"/>
    <n v="573"/>
    <n v="11"/>
    <m/>
    <n v="10125.48"/>
    <n v="10125.48"/>
    <n v="4861.32"/>
    <n v="11818.828055288463"/>
    <n v="17753.246940458397"/>
    <n v="17753.246940458397"/>
    <n v="8523.4689532337452"/>
    <n v="20722.234700217057"/>
    <n v="91980.330044875242"/>
    <n v="80124.394231412647"/>
    <m/>
    <n v="1"/>
  </r>
  <r>
    <s v="1E737EA0E06F29B48C7F0DDA8DED1D3B25B06829"/>
    <s v="Justaguy6"/>
    <n v="69200"/>
    <n v="1525007235"/>
    <n v="1525007235"/>
    <n v="-0.261295523714"/>
    <n v="-0.261295523714"/>
    <n v="69166732"/>
    <n v="0.229817848164"/>
    <n v="0"/>
    <x v="4"/>
    <s v="072.2:073.0 04-29-08:07:15"/>
    <s v="Justaguy0"/>
    <n v="1"/>
    <n v="0"/>
    <n v="0"/>
    <n v="0"/>
    <x v="0"/>
    <n v="52300"/>
    <n v="93632480"/>
    <n v="0.55856700000000004"/>
    <n v="1.7902960000000001"/>
    <n v="4674"/>
    <n v="93"/>
    <m/>
    <n v="10125.48"/>
    <n v="10125.48"/>
    <n v="4861.32"/>
    <n v="2386.3111194805197"/>
    <n v="7479.7374005443671"/>
    <n v="7479.7374005443671"/>
    <n v="3591.0788446586571"/>
    <n v="1762.7787057713156"/>
    <n v="69166.732101759379"/>
    <n v="76506.456471231562"/>
    <m/>
    <n v="1"/>
  </r>
  <r>
    <s v="0966A24977A0B0DB62546C6F18F9578D97FE86F0"/>
    <s v="Cajun"/>
    <n v="111000"/>
    <n v="1524226748"/>
    <n v="1524973325"/>
    <n v="1.54810615059"/>
    <n v="1.54810615059"/>
    <n v="77113359"/>
    <n v="0.70070519608600002"/>
    <n v="0"/>
    <x v="0"/>
    <s v="000.0:000.8 04-28-22:42:05"/>
    <s v="Cajun"/>
    <n v="0"/>
    <n v="1"/>
    <n v="0"/>
    <n v="0"/>
    <x v="1"/>
    <n v="103000"/>
    <n v="36281344"/>
    <n v="2.8389250000000001"/>
    <n v="0.352246"/>
    <n v="68"/>
    <n v="1"/>
    <m/>
    <n v="9721.3799999999992"/>
    <n v="9721.3799999999992"/>
    <n v="4861.32"/>
    <n v="11818.828055288463"/>
    <n v="24771.108170222611"/>
    <n v="24771.108170222611"/>
    <n v="12387.159391986177"/>
    <n v="30115.628460446176"/>
    <n v="92448.715798071571"/>
    <n v="75598.504258650108"/>
    <m/>
    <n v="0"/>
  </r>
  <r>
    <s v="74D6D1E8BF5159066768F48C1EA4951C9C97BEF9"/>
    <s v="lara"/>
    <n v="91800"/>
    <n v="1524995995"/>
    <n v="1524995995"/>
    <n v="1.60423589758"/>
    <n v="1.60423589758"/>
    <n v="91827795"/>
    <n v="-4.6851796781600001E-2"/>
    <n v="0"/>
    <x v="0"/>
    <s v="004.7:005.5 04-29-04:59:55"/>
    <s v="lara"/>
    <n v="0"/>
    <n v="0"/>
    <n v="1"/>
    <n v="0"/>
    <x v="2"/>
    <n v="72100"/>
    <n v="35260936"/>
    <n v="2.044756"/>
    <n v="0.48905599999999999"/>
    <n v="375"/>
    <n v="7"/>
    <m/>
    <n v="1117.99"/>
    <n v="4051.45"/>
    <n v="4861.32"/>
    <n v="11818.828055288463"/>
    <n v="2911.509691135464"/>
    <n v="10550.93152725049"/>
    <n v="12660.024053623603"/>
    <n v="30779.016288907831"/>
    <n v="91827.795313470924"/>
    <n v="74857.737519429647"/>
    <m/>
    <n v="1"/>
  </r>
  <r>
    <s v="22210ABFA37B0CB526C73D42BADCE097D6B994C4"/>
    <s v="locksat"/>
    <n v="94800"/>
    <n v="1524872834"/>
    <n v="1524977756"/>
    <n v="1.84991303639"/>
    <n v="1.84991303639"/>
    <n v="92638862"/>
    <n v="1.9538168869200001"/>
    <n v="0"/>
    <x v="0"/>
    <s v="003.2:004.0 04-28-23:55:56"/>
    <s v="locksat"/>
    <n v="0"/>
    <n v="1"/>
    <n v="0"/>
    <n v="0"/>
    <x v="1"/>
    <n v="76700"/>
    <n v="32505856"/>
    <n v="2.359575"/>
    <n v="0.42380499999999999"/>
    <n v="177"/>
    <n v="3"/>
    <m/>
    <n v="9721.3799999999992"/>
    <n v="9721.3799999999992"/>
    <n v="4861.32"/>
    <n v="11818.828055288463"/>
    <n v="27705.087593701017"/>
    <n v="27705.087593701017"/>
    <n v="13854.339242063435"/>
    <n v="33682.632149618461"/>
    <n v="92638.862773416098"/>
    <n v="74598.960741391274"/>
    <m/>
    <n v="0"/>
  </r>
  <r>
    <s v="578E007E5E4535FBFEF7758D8587B07B4C8C5D06"/>
    <s v="marylou1"/>
    <n v="87600"/>
    <n v="1524969770"/>
    <n v="1524969770"/>
    <n v="1.11823038253"/>
    <n v="1.11823038253"/>
    <n v="87551835"/>
    <n v="-0.121721864102"/>
    <n v="0.181818181818"/>
    <x v="0"/>
    <s v="011.9:012.7 04-28-21:42:50"/>
    <s v="marylou1"/>
    <n v="1"/>
    <n v="0"/>
    <n v="0"/>
    <n v="0"/>
    <x v="0"/>
    <n v="82300"/>
    <n v="41332537"/>
    <n v="1.9911669999999999"/>
    <n v="0.50221800000000005"/>
    <n v="441"/>
    <n v="8"/>
    <m/>
    <n v="10125.48"/>
    <n v="10125.48"/>
    <n v="4861.32"/>
    <n v="11818.828055288463"/>
    <n v="21448.099373699864"/>
    <n v="21448.099373699864"/>
    <n v="10297.39572320074"/>
    <n v="25035.000672609978"/>
    <n v="87551.835660445387"/>
    <n v="73686.046062311754"/>
    <m/>
    <n v="1"/>
  </r>
  <r>
    <s v="BB801013CABC71687D7D73C710C63918BD5C87D6"/>
    <s v="Belgium"/>
    <n v="28500"/>
    <n v="1523761067"/>
    <n v="1524963125"/>
    <n v="2.08043606758"/>
    <n v="2.08043606758"/>
    <n v="91140991"/>
    <n v="0.35127837345500001"/>
    <n v="0"/>
    <x v="0"/>
    <s v="010.3:011.1 04-28-19:52:05"/>
    <s v="Belgium"/>
    <n v="0"/>
    <n v="1"/>
    <n v="0"/>
    <n v="0"/>
    <x v="1"/>
    <n v="49900"/>
    <n v="29826034"/>
    <n v="1.673035"/>
    <n v="0.59771600000000003"/>
    <n v="894"/>
    <n v="17"/>
    <m/>
    <n v="9721.3799999999992"/>
    <n v="9721.3799999999992"/>
    <n v="4861.32"/>
    <n v="11818.828055288463"/>
    <n v="29946.089578650859"/>
    <n v="29946.089578650859"/>
    <n v="14974.985464048004"/>
    <n v="36407.14421803697"/>
    <n v="91877.190886467375"/>
    <n v="73261.843820527167"/>
    <m/>
    <n v="0"/>
  </r>
  <r>
    <s v="DE684E6C6B7773B8BE74B4D941E4178988E15E26"/>
    <s v="radia2"/>
    <n v="75200"/>
    <n v="1524097821"/>
    <n v="1524991615"/>
    <n v="1.44897033393"/>
    <n v="1.44897033393"/>
    <n v="88272645"/>
    <n v="0.61047825219999996"/>
    <n v="0"/>
    <x v="1"/>
    <s v="016.8:017.6 04-29-03:46:55"/>
    <s v="radia2"/>
    <n v="0"/>
    <n v="1"/>
    <n v="0"/>
    <n v="0"/>
    <x v="1"/>
    <n v="59000"/>
    <n v="36044800"/>
    <n v="1.636852"/>
    <n v="0.61092900000000006"/>
    <n v="996"/>
    <n v="19"/>
    <m/>
    <n v="9721.3799999999992"/>
    <n v="9721.3799999999992"/>
    <n v="4861.32"/>
    <n v="8853.6095214723919"/>
    <n v="23807.371224860424"/>
    <n v="23807.371224860424"/>
    <n v="11905.228463740588"/>
    <n v="21682.227066286072"/>
    <n v="88272.645892440065"/>
    <n v="72604.292124708038"/>
    <m/>
    <n v="0"/>
  </r>
  <r>
    <s v="F94A7BAC5D1E3D9372437141E10695A625B8B533"/>
    <s v="kramse3"/>
    <n v="64700"/>
    <n v="1524107356"/>
    <n v="1524956015"/>
    <n v="1.6859041535799999"/>
    <n v="1.6859041535799999"/>
    <n v="71701411"/>
    <n v="1.0265974901199999"/>
    <n v="0"/>
    <x v="1"/>
    <s v="022.3:023.1 04-28-17:53:35"/>
    <s v="kramse3"/>
    <n v="0"/>
    <n v="1"/>
    <n v="0"/>
    <n v="0"/>
    <x v="1"/>
    <n v="41000"/>
    <n v="33065211"/>
    <n v="1.2399739999999999"/>
    <n v="0.80646899999999999"/>
    <n v="2186"/>
    <n v="43"/>
    <m/>
    <n v="9721.3799999999992"/>
    <n v="9721.3799999999992"/>
    <n v="4861.32"/>
    <n v="8853.6095214723919"/>
    <n v="26110.694920529539"/>
    <n v="26110.694920529539"/>
    <n v="13057.039579881526"/>
    <n v="23779.946587898135"/>
    <n v="88809.987563899122"/>
    <n v="72086.554594729358"/>
    <m/>
    <n v="0"/>
  </r>
  <r>
    <s v="90FD830C357A5109AB3C505287713F1AC811174C"/>
    <s v="marylou2"/>
    <n v="84000"/>
    <n v="1524939732"/>
    <n v="1524939732"/>
    <n v="0.96127859125399995"/>
    <n v="0.96127859125399995"/>
    <n v="84044998"/>
    <n v="0.22297958531000001"/>
    <n v="0"/>
    <x v="1"/>
    <s v="017.5:018.3 04-28-13:22:12"/>
    <s v="marylou2"/>
    <n v="1"/>
    <n v="0"/>
    <n v="0"/>
    <n v="0"/>
    <x v="0"/>
    <n v="74900"/>
    <n v="42852147"/>
    <n v="1.74787"/>
    <n v="0.57212499999999999"/>
    <n v="769"/>
    <n v="15"/>
    <m/>
    <n v="10125.48"/>
    <n v="10125.48"/>
    <n v="4861.32"/>
    <n v="8853.6095214723919"/>
    <n v="19858.887150170551"/>
    <n v="19858.887150170551"/>
    <n v="9534.4028412348944"/>
    <n v="17364.394809786376"/>
    <n v="84044.998500369329"/>
    <n v="71687.143050258514"/>
    <m/>
    <n v="1"/>
  </r>
  <r>
    <s v="E0EAA536856FBD3C3AB46C2BAA398E7CDFDAFF5D"/>
    <s v="as44194a36s01"/>
    <n v="71500"/>
    <n v="1524850244"/>
    <n v="1524989730"/>
    <n v="1.42422006615"/>
    <n v="1.42422006615"/>
    <n v="83654889"/>
    <n v="0.27943255795700001"/>
    <n v="0"/>
    <x v="0"/>
    <s v="003.2:004.0 04-29-03:15:30"/>
    <s v="as44194a36s01"/>
    <n v="0"/>
    <n v="1"/>
    <n v="0"/>
    <n v="0"/>
    <x v="1"/>
    <n v="76900"/>
    <n v="35324797"/>
    <n v="2.1769409999999998"/>
    <n v="0.45935999999999999"/>
    <n v="270"/>
    <n v="5"/>
    <m/>
    <n v="9721.3799999999992"/>
    <n v="9721.3799999999992"/>
    <n v="4861.32"/>
    <n v="11818.828055288463"/>
    <n v="23566.764466669287"/>
    <n v="23566.764466669287"/>
    <n v="11784.909491976317"/>
    <n v="28651.440130006875"/>
    <n v="85635.081720075323"/>
    <n v="70541.996304052722"/>
    <m/>
    <n v="0"/>
  </r>
  <r>
    <s v="204DFD2A2C6A0DC1FA0EACB495218E0B661704FD"/>
    <s v="HaveHeart"/>
    <n v="87200"/>
    <n v="1524977756"/>
    <n v="1524977756"/>
    <n v="1.7733686100099999"/>
    <n v="1.7733686100099999"/>
    <n v="87242632"/>
    <n v="0.60568318356100004"/>
    <n v="0"/>
    <x v="0"/>
    <s v="003.2:004.0 04-28-23:55:56"/>
    <s v="HaveHeart"/>
    <n v="1"/>
    <n v="0"/>
    <n v="0"/>
    <n v="0"/>
    <x v="0"/>
    <n v="74600"/>
    <n v="31457280"/>
    <n v="2.37147"/>
    <n v="0.42167900000000003"/>
    <n v="173"/>
    <n v="3"/>
    <m/>
    <n v="10125.48"/>
    <n v="10125.48"/>
    <n v="4861.32"/>
    <n v="11818.828055288463"/>
    <n v="28081.688393284054"/>
    <n v="28081.688393284054"/>
    <n v="13482.232291213812"/>
    <n v="32777.966735642556"/>
    <n v="87242.63290829536"/>
    <n v="70507.027035806765"/>
    <m/>
    <n v="1"/>
  </r>
  <r>
    <s v="1AC9F76A39ECA548B81266AB5F60FE6D263753CC"/>
    <s v="BlueSteel"/>
    <n v="83200"/>
    <n v="1525006050"/>
    <n v="1525006050"/>
    <n v="1.05271832468"/>
    <n v="1.05271832468"/>
    <n v="83249059"/>
    <n v="2.9178005892800001E-2"/>
    <n v="5.5555555555600003E-2"/>
    <x v="0"/>
    <s v="007.1:007.9 04-29-07:47:30"/>
    <s v="BlueSteel"/>
    <n v="1"/>
    <n v="0"/>
    <n v="0"/>
    <n v="0"/>
    <x v="0"/>
    <n v="77600"/>
    <n v="40555520"/>
    <n v="1.9134260000000001"/>
    <n v="0.52262299999999995"/>
    <n v="504"/>
    <n v="10"/>
    <m/>
    <n v="10125.48"/>
    <n v="10125.48"/>
    <n v="4861.32"/>
    <n v="11818.828055288463"/>
    <n v="20784.758342180845"/>
    <n v="20784.758342180845"/>
    <n v="9978.9206461333761"/>
    <n v="24260.724925332714"/>
    <n v="83249.059070926218"/>
    <n v="70440.997349648358"/>
    <m/>
    <n v="1"/>
  </r>
  <r>
    <s v="876C7CE43774366250D3E768E690DAB9D4B5D5A3"/>
    <s v="rainbowland"/>
    <n v="72900"/>
    <n v="1524121994"/>
    <n v="1524993266"/>
    <n v="1.6685600943700001"/>
    <n v="1.6685600943700001"/>
    <n v="75213304"/>
    <n v="2.19557960399E-2"/>
    <n v="0"/>
    <x v="0"/>
    <s v="006.3:007.1 04-29-04:14:26"/>
    <s v="rainbowland"/>
    <n v="0"/>
    <n v="1"/>
    <n v="0"/>
    <n v="0"/>
    <x v="1"/>
    <n v="72400"/>
    <n v="32260973"/>
    <n v="2.2441979999999999"/>
    <n v="0.44559399999999999"/>
    <n v="232"/>
    <n v="4"/>
    <m/>
    <n v="9721.3799999999992"/>
    <n v="9721.3799999999992"/>
    <n v="4861.32"/>
    <n v="11818.828055288463"/>
    <n v="25942.086730206629"/>
    <n v="25942.086730206629"/>
    <n v="12972.724557962769"/>
    <n v="31539.252910563384"/>
    <n v="86090.345153348026"/>
    <n v="69941.533507343614"/>
    <m/>
    <n v="0"/>
  </r>
  <r>
    <s v="CA618B8FB8FDF1C670BA7139B1E3EFCE25771551"/>
    <s v="bentleywashere3"/>
    <n v="54600"/>
    <n v="1524704336"/>
    <n v="1524948566"/>
    <n v="1.8050860716999999"/>
    <n v="1.8050860716999999"/>
    <n v="55478891"/>
    <n v="0.22005632007100001"/>
    <n v="0"/>
    <x v="0"/>
    <s v="007.8:008.6 04-28-15:49:26"/>
    <s v="bentleywashere3"/>
    <n v="0"/>
    <n v="1"/>
    <n v="0"/>
    <n v="0"/>
    <x v="1"/>
    <n v="45200"/>
    <n v="30730880"/>
    <n v="1.4708330000000001"/>
    <n v="0.67988700000000002"/>
    <n v="1479"/>
    <n v="29"/>
    <m/>
    <n v="9721.3799999999992"/>
    <n v="9721.3799999999992"/>
    <n v="4861.32"/>
    <n v="11818.828055288463"/>
    <n v="27269.307635702942"/>
    <n v="27269.307635702942"/>
    <n v="13636.421022076644"/>
    <n v="33152.829961706862"/>
    <n v="86202.76345908409"/>
    <n v="69561.198421358873"/>
    <m/>
    <n v="0"/>
  </r>
  <r>
    <s v="F6740DEABFD5F62612FA025A5079EA72846B1F67"/>
    <s v="poiuty"/>
    <n v="66700"/>
    <n v="1524863363"/>
    <n v="1525003705"/>
    <n v="1.18267994924"/>
    <n v="1.18267994924"/>
    <n v="51542817"/>
    <n v="0.71593542355899997"/>
    <n v="0"/>
    <x v="3"/>
    <s v="050.0:050.8 04-29-07:08:25"/>
    <s v="poiuty"/>
    <n v="0"/>
    <n v="1"/>
    <n v="0"/>
    <n v="0"/>
    <x v="1"/>
    <n v="31800"/>
    <n v="37721035"/>
    <n v="0.84303099999999997"/>
    <n v="1.186196"/>
    <n v="3887"/>
    <n v="77"/>
    <m/>
    <n v="9721.3799999999992"/>
    <n v="9721.3799999999992"/>
    <n v="4861.32"/>
    <n v="3794.4265750962772"/>
    <n v="21218.661204942746"/>
    <n v="21218.661204942746"/>
    <n v="10610.705690839395"/>
    <n v="8282.0188043260478"/>
    <n v="82332.946759080267"/>
    <n v="68949.373231356178"/>
    <m/>
    <n v="0"/>
  </r>
  <r>
    <s v="ABC95691E48C71605244E2B6A4F0BE8E79848F1B"/>
    <s v="xorox"/>
    <n v="83400"/>
    <n v="1525006050"/>
    <n v="1525006050"/>
    <n v="1.54980043961"/>
    <n v="1.54980043961"/>
    <n v="83437341"/>
    <n v="0.131176043879"/>
    <n v="0"/>
    <x v="0"/>
    <s v="007.1:007.9 04-29-07:47:30"/>
    <s v="xorox"/>
    <n v="1"/>
    <n v="0"/>
    <n v="0"/>
    <n v="0"/>
    <x v="0"/>
    <n v="62400"/>
    <n v="32723087"/>
    <n v="1.906911"/>
    <n v="0.52440799999999999"/>
    <n v="516"/>
    <n v="10"/>
    <m/>
    <n v="10125.48"/>
    <n v="10125.48"/>
    <n v="4861.32"/>
    <n v="11818.828055288463"/>
    <n v="25817.953355262263"/>
    <n v="25817.953355262263"/>
    <n v="12395.395873084886"/>
    <n v="30135.652971049527"/>
    <n v="83437.341617996295"/>
    <n v="68223.065232597393"/>
    <m/>
    <n v="1"/>
  </r>
  <r>
    <s v="54DE63F4587058B79152A75A0238D7F7A0279215"/>
    <s v="uzieka"/>
    <n v="78100"/>
    <n v="1524800566"/>
    <n v="1525002344"/>
    <n v="1.29518103065"/>
    <n v="1.29518103065"/>
    <n v="82079910"/>
    <n v="1.0540324192099999"/>
    <n v="0"/>
    <x v="0"/>
    <s v="006.3:007.1 04-29-06:45:44"/>
    <s v="uzieka"/>
    <n v="0"/>
    <n v="1"/>
    <n v="0"/>
    <n v="0"/>
    <x v="1"/>
    <n v="52400"/>
    <n v="35761152"/>
    <n v="1.4652769999999999"/>
    <n v="0.68246499999999999"/>
    <n v="1488"/>
    <n v="29"/>
    <m/>
    <n v="9721.3799999999992"/>
    <n v="9721.3799999999992"/>
    <n v="4861.32"/>
    <n v="11818.828055288463"/>
    <n v="22312.326967740297"/>
    <n v="22312.326967740297"/>
    <n v="11157.609447919458"/>
    <n v="27126.349957012113"/>
    <n v="82078.317704591318"/>
    <n v="68183.167993213909"/>
    <m/>
    <n v="0"/>
  </r>
  <r>
    <s v="7BFB908A3AA5B491DA4CA72CCBEE0E1F2A939B55"/>
    <s v="sofia"/>
    <n v="83000"/>
    <n v="1524990143"/>
    <n v="1524990143"/>
    <n v="1.6375086994800001"/>
    <n v="1.6375086994800001"/>
    <n v="82968849"/>
    <n v="0.38845339155500003"/>
    <n v="0"/>
    <x v="0"/>
    <s v="005.6:006.4 04-29-03:22:23"/>
    <s v="sofia"/>
    <n v="1"/>
    <n v="0"/>
    <n v="0"/>
    <n v="0"/>
    <x v="0"/>
    <n v="68600"/>
    <n v="31457280"/>
    <n v="2.1807349999999999"/>
    <n v="0.458561"/>
    <n v="268"/>
    <n v="5"/>
    <m/>
    <n v="10125.48"/>
    <n v="10125.48"/>
    <n v="4861.32"/>
    <n v="11818.828055288463"/>
    <n v="26706.041586410749"/>
    <n v="26706.041586410749"/>
    <n v="12821.773790956113"/>
    <n v="31172.261813481611"/>
    <n v="82968.849661978209"/>
    <n v="67515.378763384753"/>
    <m/>
    <n v="1"/>
  </r>
  <r>
    <s v="D405FCCF06ADEDF898DF2F29C9348DCB623031BA"/>
    <s v="gGDHjdcC6zAlM8k08lY"/>
    <n v="50200"/>
    <n v="1524115033"/>
    <n v="1525006186"/>
    <n v="1.7835316777000001"/>
    <n v="1.7835316777000001"/>
    <n v="89127170"/>
    <n v="0.63434882752900001"/>
    <n v="0"/>
    <x v="0"/>
    <s v="008.7:009.5 04-29-07:49:46"/>
    <s v="gGDHjdcC6zAlM8k08lY"/>
    <n v="0"/>
    <n v="1"/>
    <n v="0"/>
    <n v="0"/>
    <x v="1"/>
    <n v="54800"/>
    <n v="29946758"/>
    <n v="1.829914"/>
    <n v="0.54647400000000002"/>
    <n v="605"/>
    <n v="12"/>
    <m/>
    <n v="9721.3799999999992"/>
    <n v="9721.3799999999992"/>
    <n v="4861.32"/>
    <n v="11818.828055288463"/>
    <n v="27059.769180959225"/>
    <n v="27059.769180959225"/>
    <n v="13531.638215436564"/>
    <n v="32898.082285184923"/>
    <n v="83357.749537415904"/>
    <n v="67334.452076191126"/>
    <m/>
    <n v="0"/>
  </r>
  <r>
    <s v="855BC2DABE24C861CD887DB9B2E950424B49FC34"/>
    <s v="Logforme"/>
    <n v="71400"/>
    <n v="1524113171"/>
    <n v="1524998096"/>
    <n v="1.4819230217299999"/>
    <n v="1.4819230217299999"/>
    <n v="80677032"/>
    <n v="0.43818356353799998"/>
    <n v="0"/>
    <x v="0"/>
    <s v="007.1:007.9 04-29-05:34:56"/>
    <s v="Logforme"/>
    <n v="0"/>
    <n v="1"/>
    <n v="0"/>
    <n v="0"/>
    <x v="1"/>
    <n v="54200"/>
    <n v="32505856"/>
    <n v="1.667392"/>
    <n v="0.59973900000000002"/>
    <n v="904"/>
    <n v="18"/>
    <m/>
    <n v="9721.3799999999992"/>
    <n v="9721.3799999999992"/>
    <n v="4861.32"/>
    <n v="11818.828055288463"/>
    <n v="24127.716824985586"/>
    <n v="24127.716824985586"/>
    <n v="12065.422023996483"/>
    <n v="29333.421440288843"/>
    <n v="80677.032347440254"/>
    <n v="66225.679443208181"/>
    <m/>
    <n v="0"/>
  </r>
  <r>
    <s v="ECF374BEE63DFC7ED198649FB79E05DFCDF96245"/>
    <s v="guardino"/>
    <n v="61900"/>
    <n v="1524879444"/>
    <n v="1524963125"/>
    <n v="1.68826474844"/>
    <n v="1.68826474844"/>
    <n v="77803304"/>
    <n v="0.40889799470799998"/>
    <n v="0"/>
    <x v="0"/>
    <s v="010.3:011.1 04-28-19:52:05"/>
    <s v="guardino"/>
    <n v="0"/>
    <n v="1"/>
    <n v="0"/>
    <n v="0"/>
    <x v="1"/>
    <n v="52500"/>
    <n v="30274951"/>
    <n v="1.7341070000000001"/>
    <n v="0.57666600000000001"/>
    <n v="784"/>
    <n v="15"/>
    <m/>
    <n v="9721.3799999999992"/>
    <n v="9721.3799999999992"/>
    <n v="4861.32"/>
    <n v="11818.828055288463"/>
    <n v="26133.643160189644"/>
    <n v="26133.643160189644"/>
    <n v="13068.51518688634"/>
    <n v="31772.138828905652"/>
    <n v="81387.083534048317"/>
    <n v="66053.443773833817"/>
    <m/>
    <n v="0"/>
  </r>
  <r>
    <s v="1F9544C0A80F1C5D8A5117FBFFB50694469CC7F4"/>
    <s v="as44194l10501"/>
    <n v="74800"/>
    <n v="1523981319"/>
    <n v="1524992681"/>
    <n v="1.6854099757200001"/>
    <n v="1.6854099757200001"/>
    <n v="67095403"/>
    <n v="7.3818722238600004E-2"/>
    <n v="0"/>
    <x v="0"/>
    <s v="003.9:004.7 04-29-04:04:41"/>
    <s v="as44194l10501"/>
    <n v="0"/>
    <n v="1"/>
    <n v="0"/>
    <n v="0"/>
    <x v="1"/>
    <n v="62500"/>
    <n v="29838164"/>
    <n v="2.094633"/>
    <n v="0.47741099999999997"/>
    <n v="334"/>
    <n v="6"/>
    <m/>
    <n v="9721.3799999999992"/>
    <n v="9721.3799999999992"/>
    <n v="4861.32"/>
    <n v="11818.828055288463"/>
    <n v="26105.890829764889"/>
    <n v="26105.890829764889"/>
    <n v="13054.637223167148"/>
    <n v="31738.398760991044"/>
    <n v="80127.70326276937"/>
    <n v="65040.841483938566"/>
    <m/>
    <n v="0"/>
  </r>
  <r>
    <s v="63B32F7E5389E8DBC5E1BCEFE48312DA7CCEF5D6"/>
    <s v="torte"/>
    <n v="33200"/>
    <n v="1524547547"/>
    <n v="1524987092"/>
    <n v="1.4451195241499999"/>
    <n v="1.4451195241499999"/>
    <n v="77940840"/>
    <n v="0.16317171546799999"/>
    <n v="0"/>
    <x v="0"/>
    <s v="004.8:005.5 04-29-02:31:32"/>
    <s v="torte"/>
    <n v="0"/>
    <n v="1"/>
    <n v="0"/>
    <n v="0"/>
    <x v="1"/>
    <n v="33200"/>
    <n v="32259098"/>
    <n v="1.0291669999999999"/>
    <n v="0.97165999999999997"/>
    <n v="3097"/>
    <n v="61"/>
    <m/>
    <n v="9721.3799999999992"/>
    <n v="9721.3799999999992"/>
    <n v="4861.32"/>
    <n v="11818.828055288463"/>
    <n v="23769.936039681324"/>
    <n v="23769.936039681324"/>
    <n v="11886.508445140877"/>
    <n v="28898.447230557595"/>
    <n v="78877.350351268222"/>
    <n v="64891.874645887743"/>
    <m/>
    <n v="0"/>
  </r>
  <r>
    <s v="A6B0521C4C1FB91FB66398AAD523AD773E82E77E"/>
    <s v="apx2"/>
    <n v="71600"/>
    <n v="1524989622"/>
    <n v="1524989622"/>
    <n v="0.47500320865000001"/>
    <n v="0.47500320865000001"/>
    <n v="71552693"/>
    <n v="4.0189810771100003E-2"/>
    <n v="0"/>
    <x v="2"/>
    <s v="025.0:025.8 04-29-03:13:42"/>
    <s v="apx2"/>
    <n v="1"/>
    <n v="0"/>
    <n v="0"/>
    <n v="0"/>
    <x v="0"/>
    <n v="73100"/>
    <n v="48510195"/>
    <n v="1.5068999999999999"/>
    <n v="0.66361400000000004"/>
    <n v="1350"/>
    <n v="27"/>
    <m/>
    <n v="10125.48"/>
    <n v="10125.48"/>
    <n v="4861.32"/>
    <n v="6440.9193022088357"/>
    <n v="14935.115489121401"/>
    <n v="14935.115489121401"/>
    <n v="7170.4625982744174"/>
    <n v="9500.3766374137522"/>
    <n v="71552.693277237195"/>
    <n v="64639.943794066035"/>
    <m/>
    <n v="1"/>
  </r>
  <r>
    <s v="13B2354C74CCE29815B4E1F692F2F0E86C7F13DD"/>
    <s v="TORtitan"/>
    <n v="81900"/>
    <n v="1524292680"/>
    <n v="1524931012"/>
    <n v="1.16628505671"/>
    <n v="1.16628505671"/>
    <n v="78357953"/>
    <n v="0.27754662946999997"/>
    <n v="0"/>
    <x v="0"/>
    <s v="006.3:007.1 04-28-10:56:52"/>
    <s v="TORtitan"/>
    <n v="0"/>
    <n v="1"/>
    <n v="0"/>
    <n v="0"/>
    <x v="1"/>
    <n v="55900"/>
    <n v="35310643"/>
    <n v="1.5830919999999999"/>
    <n v="0.63167499999999999"/>
    <n v="1122"/>
    <n v="22"/>
    <m/>
    <n v="9721.3799999999992"/>
    <n v="9721.3799999999992"/>
    <n v="4861.32"/>
    <n v="11818.828055288463"/>
    <n v="21059.280224599457"/>
    <n v="21059.280224599457"/>
    <n v="10531.004871885456"/>
    <n v="25602.950603996305"/>
    <n v="76492.91827372156"/>
    <n v="64138.235691605099"/>
    <m/>
    <n v="0"/>
  </r>
  <r>
    <s v="C2CF499F8FC8D69443854E75B0EFAFA05923EDA1"/>
    <s v="LibreZone"/>
    <n v="69400"/>
    <n v="1524939864"/>
    <n v="1524939864"/>
    <n v="0.36046349297699998"/>
    <n v="0.36046349297699998"/>
    <n v="69383406"/>
    <n v="0.273983541251"/>
    <n v="0"/>
    <x v="5"/>
    <s v="042.5:043.3 04-28-13:24:24"/>
    <s v="LibreZone"/>
    <n v="1"/>
    <n v="0"/>
    <n v="0"/>
    <n v="0"/>
    <x v="0"/>
    <n v="58500"/>
    <n v="50999830"/>
    <n v="1.1470629999999999"/>
    <n v="0.87179200000000001"/>
    <n v="2484"/>
    <n v="49"/>
    <m/>
    <n v="10125.48"/>
    <n v="10125.48"/>
    <n v="4861.32"/>
    <n v="4819.491751072962"/>
    <n v="13775.345888868753"/>
    <n v="13775.345888868753"/>
    <n v="6613.6483876789489"/>
    <n v="6556.7425820385597"/>
    <n v="69383.406863033189"/>
    <n v="63868.333804123227"/>
    <m/>
    <n v="1"/>
  </r>
  <r>
    <s v="6FF440DFB1D0697B942357D747900CC308DD57CC"/>
    <s v="atlantis"/>
    <n v="49400"/>
    <n v="1524513257"/>
    <n v="1524977756"/>
    <n v="0.61155265607999998"/>
    <n v="0.61155265607999998"/>
    <n v="67864118"/>
    <n v="0.88183174561099997"/>
    <n v="0"/>
    <x v="0"/>
    <s v="003.2:004.0 04-28-23:55:56"/>
    <s v="atlantis"/>
    <n v="0"/>
    <n v="1"/>
    <n v="0"/>
    <n v="0"/>
    <x v="1"/>
    <n v="74200"/>
    <n v="43728421"/>
    <n v="1.6968369999999999"/>
    <n v="0.58933199999999997"/>
    <n v="851"/>
    <n v="17"/>
    <m/>
    <n v="9721.3799999999992"/>
    <n v="9721.3799999999992"/>
    <n v="4861.32"/>
    <n v="11818.828055288463"/>
    <n v="15666.51575976299"/>
    <n v="15666.51575976299"/>
    <n v="7834.2731580548252"/>
    <n v="19046.663744252943"/>
    <n v="70470.653008734444"/>
    <n v="62447.983406114115"/>
    <m/>
    <n v="0"/>
  </r>
  <r>
    <s v="BCEF908195805E03E92CCFE669C48738E556B9C5"/>
    <s v="EldritchReaper"/>
    <n v="92200"/>
    <n v="1524168956"/>
    <n v="1524986598"/>
    <n v="1.39592146174"/>
    <n v="1.39592146174"/>
    <n v="75369172"/>
    <n v="1.94430061584"/>
    <n v="0"/>
    <x v="0"/>
    <s v="002.4:003.2 04-29-02:23:18"/>
    <s v="EldritchReaper"/>
    <n v="0"/>
    <n v="1"/>
    <n v="0"/>
    <n v="0"/>
    <x v="1"/>
    <n v="74900"/>
    <n v="31457280"/>
    <n v="2.3810069999999999"/>
    <n v="0.41998999999999997"/>
    <n v="170"/>
    <n v="3"/>
    <m/>
    <n v="9721.3799999999992"/>
    <n v="9721.3799999999992"/>
    <n v="4861.32"/>
    <n v="11818.828055288463"/>
    <n v="23291.662979729997"/>
    <n v="23291.662979729997"/>
    <n v="11647.340920385896"/>
    <n v="28316.983790280454"/>
    <n v="75369.172279964463"/>
    <n v="62195.604595975121"/>
    <m/>
    <n v="0"/>
  </r>
  <r>
    <s v="068308AD070849A71B8C1DB06C2509E82C40B908"/>
    <s v="radia0"/>
    <n v="57900"/>
    <n v="1524886851"/>
    <n v="1525003372"/>
    <n v="1.0288497084199999"/>
    <n v="1.0288497084199999"/>
    <n v="73129481"/>
    <n v="0.68969405984599996"/>
    <n v="0"/>
    <x v="1"/>
    <s v="019.9:020.7 04-29-07:02:52"/>
    <s v="radia0"/>
    <n v="0"/>
    <n v="1"/>
    <n v="0"/>
    <n v="0"/>
    <x v="1"/>
    <n v="55000"/>
    <n v="36044800"/>
    <n v="1.525879"/>
    <n v="0.65536000000000005"/>
    <n v="1275"/>
    <n v="25"/>
    <m/>
    <n v="9721.3799999999992"/>
    <n v="9721.3799999999992"/>
    <n v="4861.32"/>
    <n v="8853.6095214723919"/>
    <n v="19723.218978440018"/>
    <n v="19723.218978440018"/>
    <n v="9862.8876645363143"/>
    <n v="17962.643096103799"/>
    <n v="73129.481970057226"/>
    <n v="62004.077379040049"/>
    <m/>
    <n v="0"/>
  </r>
  <r>
    <s v="A2DB293FFC5A76A718863BF1AEDBC8DFB1CB1097"/>
    <s v="RSFPressFreedom"/>
    <n v="75500"/>
    <n v="1525006050"/>
    <n v="1525006050"/>
    <n v="1.4931067875699999"/>
    <n v="1.4931067875699999"/>
    <n v="75520126"/>
    <n v="0.38538870446099999"/>
    <n v="5.5555555555600003E-2"/>
    <x v="0"/>
    <s v="007.1:007.9 04-29-07:47:30"/>
    <s v="RSFPressFreedom"/>
    <n v="1"/>
    <n v="0"/>
    <n v="0"/>
    <n v="0"/>
    <x v="0"/>
    <n v="57500"/>
    <n v="30291573"/>
    <n v="1.898218"/>
    <n v="0.52681"/>
    <n v="527"/>
    <n v="10"/>
    <m/>
    <n v="10125.48"/>
    <n v="10125.48"/>
    <n v="4861.32"/>
    <n v="11818.828055288463"/>
    <n v="25243.90291540428"/>
    <n v="25243.90291540428"/>
    <n v="12119.789888549791"/>
    <n v="29465.600445762408"/>
    <n v="75520.126252472153"/>
    <n v="61951.56027673051"/>
    <m/>
    <n v="1"/>
  </r>
  <r>
    <s v="77131D7E2EC1CA9B8D737502256DA9103599CE51"/>
    <s v="CriticalMass"/>
    <n v="74900"/>
    <n v="1524995995"/>
    <n v="1524995995"/>
    <n v="1.38141748202"/>
    <n v="1.38141748202"/>
    <n v="74912916"/>
    <n v="-0.220519066327"/>
    <n v="0"/>
    <x v="0"/>
    <s v="004.7:005.5 04-29-04:59:55"/>
    <s v="CriticalMass"/>
    <n v="1"/>
    <n v="0"/>
    <n v="0"/>
    <n v="0"/>
    <x v="0"/>
    <n v="64200"/>
    <n v="31457280"/>
    <n v="2.0408629999999999"/>
    <n v="0.48998900000000001"/>
    <n v="378"/>
    <n v="7"/>
    <m/>
    <n v="10125.48"/>
    <n v="10125.48"/>
    <n v="4861.32"/>
    <n v="11818.828055288463"/>
    <n v="24112.995085843868"/>
    <n v="24112.995085843868"/>
    <n v="11576.832433693466"/>
    <n v="28145.563747852382"/>
    <n v="74912.916528798101"/>
    <n v="61876.225570158669"/>
    <m/>
    <n v="1"/>
  </r>
  <r>
    <s v="C818C0EA0BAD90F5432DBA4EE662BCBEC39D2668"/>
    <s v="DunphysTorRelay"/>
    <n v="97100"/>
    <n v="1524850244"/>
    <n v="1524973325"/>
    <n v="1.6922822389500001"/>
    <n v="1.6922822389500001"/>
    <n v="76222688"/>
    <n v="1.38632510987"/>
    <n v="0"/>
    <x v="0"/>
    <s v="000.0:000.8 04-28-22:42:05"/>
    <s v="DunphysTorRelay"/>
    <n v="0"/>
    <n v="1"/>
    <n v="0"/>
    <n v="0"/>
    <x v="1"/>
    <n v="84500"/>
    <n v="28311552"/>
    <n v="2.9846469999999998"/>
    <n v="0.33504800000000001"/>
    <n v="42"/>
    <n v="0"/>
    <m/>
    <n v="9721.3799999999992"/>
    <n v="9721.3799999999992"/>
    <n v="4861.32"/>
    <n v="11818.828055288463"/>
    <n v="26172.698712083748"/>
    <n v="26172.698712083748"/>
    <n v="13088.045493852413"/>
    <n v="31819.620858457096"/>
    <n v="76222.688606709344"/>
    <n v="61849.347624696544"/>
    <m/>
    <n v="0"/>
  </r>
  <r>
    <s v="E6FAC9A7F33EE66F03C55C119770B2D45D3C576B"/>
    <s v="niftydormouse"/>
    <n v="67300"/>
    <n v="1525009194"/>
    <n v="1525009194"/>
    <n v="0.369728532966"/>
    <n v="0.369728532966"/>
    <n v="67290782"/>
    <n v="-0.29600052244399999"/>
    <n v="0"/>
    <x v="1"/>
    <s v="021.4:022.2 04-29-08:39:53"/>
    <s v="niftydormouse"/>
    <n v="1"/>
    <n v="0"/>
    <n v="0"/>
    <n v="0"/>
    <x v="0"/>
    <n v="73200"/>
    <n v="49127094"/>
    <n v="1.490013"/>
    <n v="0.67113500000000004"/>
    <n v="1411"/>
    <n v="28"/>
    <m/>
    <n v="10125.48"/>
    <n v="10125.48"/>
    <n v="4861.32"/>
    <n v="8853.6095214723919"/>
    <n v="13869.158865976573"/>
    <n v="13869.158865976573"/>
    <n v="6658.6887118782752"/>
    <n v="12127.041581300189"/>
    <n v="67290.782393502785"/>
    <n v="61841.675875451947"/>
    <m/>
    <n v="1"/>
  </r>
  <r>
    <s v="B95F4DFEA04004E493CD30FEB051B2ED3B8DD34B"/>
    <s v="powerrelay"/>
    <n v="70100"/>
    <n v="1524922925"/>
    <n v="1524977035"/>
    <n v="2.16140549098"/>
    <n v="2.16140549098"/>
    <n v="76610516"/>
    <n v="1.77636226251"/>
    <n v="0"/>
    <x v="0"/>
    <s v="000.8:001.6 04-28-23:43:55"/>
    <s v="powerrelay"/>
    <n v="0"/>
    <n v="1"/>
    <n v="0"/>
    <n v="0"/>
    <x v="1"/>
    <n v="61900"/>
    <n v="24433681"/>
    <n v="2.533388"/>
    <n v="0.39472800000000002"/>
    <n v="122"/>
    <n v="2"/>
    <m/>
    <n v="9721.3799999999992"/>
    <n v="9721.3799999999992"/>
    <n v="4861.32"/>
    <n v="11818.828055288463"/>
    <n v="30733.22411190315"/>
    <n v="30733.22411190315"/>
    <n v="15368.603741410892"/>
    <n v="37364.107910937419"/>
    <n v="77244.773278253706"/>
    <n v="61401.445594777586"/>
    <m/>
    <n v="0"/>
  </r>
  <r>
    <s v="51377C496818552E263583A44C796DF3FB0BC71B"/>
    <s v="apx1"/>
    <n v="66900"/>
    <n v="1524998226"/>
    <n v="1524998226"/>
    <n v="0.411497368719"/>
    <n v="0.411497368719"/>
    <n v="66920075"/>
    <n v="-0.17089655819899999"/>
    <n v="0"/>
    <x v="1"/>
    <s v="018.3:019.1 04-29-05:37:06"/>
    <s v="apx1"/>
    <n v="1"/>
    <n v="0"/>
    <n v="0"/>
    <n v="0"/>
    <x v="0"/>
    <n v="66900"/>
    <n v="47410698"/>
    <n v="1.4110739999999999"/>
    <n v="0.70867999999999998"/>
    <n v="1634"/>
    <n v="32"/>
    <m/>
    <n v="10125.48"/>
    <n v="10125.48"/>
    <n v="4861.32"/>
    <n v="8853.6095214723919"/>
    <n v="14292.08837701686"/>
    <n v="14292.08837701686"/>
    <n v="6861.740388501049"/>
    <n v="12496.846543223766"/>
    <n v="66920.075476131155"/>
    <n v="61067.262233291811"/>
    <m/>
    <n v="1"/>
  </r>
  <r>
    <s v="7DD29A65C370B86B5BE706EA3B1417745714C8AF"/>
    <s v="dreamatorium"/>
    <n v="69700"/>
    <n v="1524959345"/>
    <n v="1524959345"/>
    <n v="0.70907670121800004"/>
    <n v="0.70907670121800004"/>
    <n v="69723429"/>
    <n v="-0.53713020915200005"/>
    <n v="0"/>
    <x v="1"/>
    <s v="023.1:023.9 04-28-18:49:05"/>
    <s v="dreamatorium"/>
    <n v="1"/>
    <n v="0"/>
    <n v="0"/>
    <n v="0"/>
    <x v="0"/>
    <n v="69700"/>
    <n v="40795963"/>
    <n v="1.708502"/>
    <n v="0.58530800000000005"/>
    <n v="834"/>
    <n v="16"/>
    <m/>
    <n v="10125.48"/>
    <n v="10125.48"/>
    <n v="4861.32"/>
    <n v="8853.6095214723919"/>
    <n v="17305.221956648835"/>
    <n v="17305.221956648835"/>
    <n v="8308.3687491650871"/>
    <n v="15131.497754830312"/>
    <n v="69723.429867051585"/>
    <n v="61045.189806936105"/>
    <m/>
    <n v="1"/>
  </r>
  <r>
    <s v="25990FC54D7268C914170A118EE4EE75025451DA"/>
    <s v="TotorBE1"/>
    <n v="135000"/>
    <n v="1524262178"/>
    <n v="1524988014"/>
    <n v="0.158815584732"/>
    <n v="0.158815584732"/>
    <n v="70122985"/>
    <n v="-1.5417830584200001"/>
    <n v="0"/>
    <x v="1"/>
    <s v="016.0:016.8 04-29-02:46:54"/>
    <s v="TotorBE1"/>
    <n v="0"/>
    <n v="1"/>
    <n v="0"/>
    <n v="0"/>
    <x v="1"/>
    <n v="90400"/>
    <n v="54299434"/>
    <n v="1.6648419999999999"/>
    <n v="0.600657"/>
    <n v="907"/>
    <n v="18"/>
    <m/>
    <n v="9721.3799999999992"/>
    <n v="9721.3799999999992"/>
    <n v="4861.32"/>
    <n v="8853.6095214723919"/>
    <n v="11265.28664910197"/>
    <n v="11265.28664910197"/>
    <n v="5633.373378369366"/>
    <n v="10259.700694613834"/>
    <n v="62923.030361326651"/>
    <n v="60335.951452928646"/>
    <m/>
    <n v="0"/>
  </r>
  <r>
    <s v="3E50CBCA98A20F637BC4551FD4F132D062DB9A51"/>
    <s v="RSF12thMarch"/>
    <n v="72400"/>
    <n v="1525002344"/>
    <n v="1525002344"/>
    <n v="1.36412269915"/>
    <n v="1.36412269915"/>
    <n v="72372578"/>
    <n v="7.8334116305899995E-2"/>
    <n v="5.5555555555600003E-2"/>
    <x v="0"/>
    <s v="006.3:007.1 04-29-06:45:44"/>
    <s v="RSF12thMarch"/>
    <n v="1"/>
    <n v="0"/>
    <n v="0"/>
    <n v="0"/>
    <x v="0"/>
    <n v="59800"/>
    <n v="30612869"/>
    <n v="1.953427"/>
    <n v="0.51192099999999996"/>
    <n v="469"/>
    <n v="9"/>
    <m/>
    <n v="10125.48"/>
    <n v="10125.48"/>
    <n v="4861.32"/>
    <n v="11818.828055288463"/>
    <n v="23937.877107789343"/>
    <n v="23937.877107789343"/>
    <n v="11492.756959831879"/>
    <n v="27941.159682858306"/>
    <n v="72372.578489005376"/>
    <n v="59844.665642303749"/>
    <m/>
    <n v="1"/>
  </r>
  <r>
    <s v="125B0656C14B2AC4DAE7A61018E6B0EC8AA8F275"/>
    <s v="walor2"/>
    <n v="64100"/>
    <n v="1523834569"/>
    <n v="1524974674"/>
    <n v="2.41647471861"/>
    <n v="2.41647471861"/>
    <n v="76827367"/>
    <n v="0.119735359739"/>
    <n v="0"/>
    <x v="0"/>
    <s v="002.4:003.2 04-28-23:04:34"/>
    <s v="walor2"/>
    <n v="0"/>
    <n v="1"/>
    <n v="0"/>
    <n v="0"/>
    <x v="1"/>
    <n v="57400"/>
    <n v="22154431"/>
    <n v="2.5909040000000001"/>
    <n v="0.38596599999999998"/>
    <n v="111"/>
    <n v="2"/>
    <m/>
    <n v="9721.3799999999992"/>
    <n v="9721.3799999999992"/>
    <n v="4861.32"/>
    <n v="11818.828055288463"/>
    <n v="33212.849000000875"/>
    <n v="33212.849000000875"/>
    <n v="16608.576879073164"/>
    <n v="40378.727254491627"/>
    <n v="75690.053416689669"/>
    <n v="59629.366691682764"/>
    <m/>
    <n v="0"/>
  </r>
  <r>
    <s v="C7FDF95CE03E8387780F75C9CD22B9A88C956BC9"/>
    <s v="TheDarkLord"/>
    <n v="43400"/>
    <n v="1524541598"/>
    <n v="1525003372"/>
    <n v="1.5140255604899999"/>
    <n v="1.5140255604899999"/>
    <n v="69698281"/>
    <n v="0.75186700928399997"/>
    <n v="0"/>
    <x v="1"/>
    <s v="019.9:020.7 04-29-07:02:52"/>
    <s v="TheDarkLord"/>
    <n v="0"/>
    <n v="1"/>
    <n v="0"/>
    <n v="0"/>
    <x v="1"/>
    <n v="44000"/>
    <n v="28896129"/>
    <n v="1.5226949999999999"/>
    <n v="0.65673000000000004"/>
    <n v="1291"/>
    <n v="25"/>
    <m/>
    <n v="9721.3799999999992"/>
    <n v="9721.3799999999992"/>
    <n v="4861.32"/>
    <n v="8853.6095214723919"/>
    <n v="24439.797803236273"/>
    <n v="24439.797803236273"/>
    <n v="12221.482737721246"/>
    <n v="22258.20063957923"/>
    <n v="72645.606905216337"/>
    <n v="59520.76353365145"/>
    <m/>
    <n v="0"/>
  </r>
  <r>
    <s v="85C0D29F686D3E8567AD9337051F12CB183E4BD6"/>
    <s v="snlths"/>
    <n v="107000"/>
    <n v="1524507071"/>
    <n v="1524977035"/>
    <n v="1.0803427329699999"/>
    <n v="1.0803427329699999"/>
    <n v="73396355"/>
    <n v="-0.115226193526"/>
    <n v="0"/>
    <x v="0"/>
    <s v="000.8:001.6 04-28-23:43:55"/>
    <s v="snlths"/>
    <n v="0"/>
    <n v="1"/>
    <n v="0"/>
    <n v="0"/>
    <x v="1"/>
    <n v="93900"/>
    <n v="33613824"/>
    <n v="2.7934939999999999"/>
    <n v="0.35797499999999999"/>
    <n v="74"/>
    <n v="1"/>
    <m/>
    <n v="9721.3799999999992"/>
    <n v="9721.3799999999992"/>
    <n v="4861.32"/>
    <n v="11818.828055288463"/>
    <n v="20223.802237439897"/>
    <n v="20223.802237439897"/>
    <n v="10113.21173464172"/>
    <n v="24587.213057041314"/>
    <n v="69928.274485732589"/>
    <n v="59033.939340012796"/>
    <m/>
    <n v="0"/>
  </r>
  <r>
    <s v="3E53D3979DB07EFD736661C934A1DED14127B684"/>
    <s v="Unnamed"/>
    <n v="90700"/>
    <n v="1524337552"/>
    <n v="1524992681"/>
    <n v="1.1750896078499999"/>
    <n v="1.1750896078499999"/>
    <n v="73396417"/>
    <n v="0.31014054318000001"/>
    <n v="0"/>
    <x v="0"/>
    <s v="003.9:004.7 04-29-04:04:41"/>
    <s v="Unnamed"/>
    <n v="0"/>
    <n v="1"/>
    <n v="0"/>
    <n v="0"/>
    <x v="1"/>
    <n v="68300"/>
    <n v="32349773"/>
    <n v="2.1112980000000001"/>
    <n v="0.47364200000000001"/>
    <n v="323"/>
    <n v="6"/>
    <m/>
    <n v="9721.3799999999992"/>
    <n v="9721.3799999999992"/>
    <n v="4861.32"/>
    <n v="11818.828055288463"/>
    <n v="21144.872611960829"/>
    <n v="21144.872611960829"/>
    <n v="10573.806612433362"/>
    <n v="25707.01008002396"/>
    <n v="70363.655068606517"/>
    <n v="58959.490448024553"/>
    <m/>
    <n v="0"/>
  </r>
  <r>
    <s v="25526E61B8BC22B662E3D4A50504021CC3D9873D"/>
    <s v="niftyrabbitrat"/>
    <n v="63200"/>
    <n v="1524997864"/>
    <n v="1524997864"/>
    <n v="0.32567265950099999"/>
    <n v="0.32567265950099999"/>
    <n v="63171335"/>
    <n v="0.218946825175"/>
    <n v="0.1"/>
    <x v="5"/>
    <s v="040.9:041.7 04-29-05:31:04"/>
    <s v="niftyrabbitrat"/>
    <n v="1"/>
    <n v="0"/>
    <n v="0"/>
    <n v="0"/>
    <x v="0"/>
    <n v="54100"/>
    <n v="47652288"/>
    <n v="1.135308"/>
    <n v="0.88081900000000002"/>
    <n v="2523"/>
    <n v="50"/>
    <m/>
    <n v="10125.48"/>
    <n v="10125.48"/>
    <n v="4861.32"/>
    <n v="4819.491751072962"/>
    <n v="13423.072000324184"/>
    <n v="13423.072000324184"/>
    <n v="6444.5190130854007"/>
    <n v="6389.0684470880251"/>
    <n v="63171.335364267587"/>
    <n v="58515.621154987304"/>
    <m/>
    <n v="1"/>
  </r>
  <r>
    <s v="DA4B488C2826DFBBD04D635DA1E71A2BA5B20747"/>
    <s v="zwiebelringXX"/>
    <n v="75800"/>
    <n v="1524310981"/>
    <n v="1524990143"/>
    <n v="1.46965439439"/>
    <n v="1.46965439439"/>
    <n v="60264308"/>
    <n v="0.41329497371099999"/>
    <n v="0"/>
    <x v="0"/>
    <s v="005.6:006.4 04-29-03:22:23"/>
    <s v="zwiebelringXX"/>
    <n v="0"/>
    <n v="1"/>
    <n v="0"/>
    <n v="0"/>
    <x v="1"/>
    <n v="60800"/>
    <n v="28708821"/>
    <n v="2.1178159999999999"/>
    <n v="0.47218500000000002"/>
    <n v="319"/>
    <n v="6"/>
    <m/>
    <n v="9721.3799999999992"/>
    <n v="9721.3799999999992"/>
    <n v="4861.32"/>
    <n v="11818.828055288463"/>
    <n v="24008.448836535055"/>
    <n v="24008.448836535055"/>
    <n v="12005.780300535995"/>
    <n v="29188.420643282971"/>
    <n v="70900.865940405914"/>
    <n v="58243.252458284151"/>
    <m/>
    <n v="0"/>
  </r>
  <r>
    <s v="8E0D012AEE55959BE10376D7B6FAD80362B42E44"/>
    <s v="RelayDune"/>
    <n v="74400"/>
    <n v="1524747520"/>
    <n v="1524803974"/>
    <n v="0.79105425750000002"/>
    <n v="0.79105425750000002"/>
    <n v="62629920"/>
    <n v="-1.80320371416E-2"/>
    <n v="0"/>
    <x v="1"/>
    <s v="014.4:015.2 04-26-23:39:34"/>
    <s v="RelayDune"/>
    <n v="0"/>
    <n v="1"/>
    <n v="0"/>
    <n v="0"/>
    <x v="1"/>
    <n v="67500"/>
    <n v="37340154"/>
    <n v="1.8077049999999999"/>
    <n v="0.55318699999999998"/>
    <n v="654"/>
    <n v="13"/>
    <m/>
    <n v="9721.3799999999992"/>
    <n v="9721.3799999999992"/>
    <n v="4861.32"/>
    <n v="8853.6095214723919"/>
    <n v="17411.519037775346"/>
    <n v="17411.519037775346"/>
    <n v="8706.8878830698995"/>
    <n v="15857.295027675664"/>
    <n v="66878.241797405659"/>
    <n v="58016.815458183963"/>
    <m/>
    <n v="0"/>
  </r>
  <r>
    <s v="35E8B344F661F4F2E68B17648F35798B44672D7E"/>
    <s v="epow0tornode"/>
    <n v="85700"/>
    <n v="1524927672"/>
    <n v="1524995995"/>
    <n v="1.7627138579099999"/>
    <n v="1.7627138579099999"/>
    <n v="78747066"/>
    <n v="-7.2723126003400003E-3"/>
    <n v="0"/>
    <x v="0"/>
    <s v="004.7:005.5 04-29-04:59:55"/>
    <s v="epow0tornode"/>
    <n v="0"/>
    <n v="1"/>
    <n v="0"/>
    <n v="0"/>
    <x v="1"/>
    <n v="54100"/>
    <n v="25679732"/>
    <n v="2.1067200000000001"/>
    <n v="0.47467199999999998"/>
    <n v="327"/>
    <n v="6"/>
    <m/>
    <n v="9721.3799999999992"/>
    <n v="9721.3799999999992"/>
    <n v="4861.32"/>
    <n v="11818.828055288463"/>
    <n v="26857.391244009112"/>
    <n v="26857.391244009112"/>
    <n v="13430.436131735039"/>
    <n v="32652.040052600929"/>
    <n v="70945.751463814871"/>
    <n v="57365.945624670414"/>
    <m/>
    <n v="0"/>
  </r>
  <r>
    <s v="3711E80B5B04494C971FB0459D4209AB7F2EA799"/>
    <s v="0x3d002"/>
    <n v="67200"/>
    <n v="1524104973"/>
    <n v="1524866384"/>
    <n v="0.39931407175599998"/>
    <n v="0.39931407175599998"/>
    <n v="67072782"/>
    <n v="-0.65971706319400003"/>
    <n v="0"/>
    <x v="0"/>
    <s v="002.3:003.1 04-27-16:59:44"/>
    <s v="0x3d002"/>
    <n v="0"/>
    <n v="1"/>
    <n v="0"/>
    <n v="0"/>
    <x v="1"/>
    <n v="67100"/>
    <n v="44380929"/>
    <n v="1.511911"/>
    <n v="0.66141499999999998"/>
    <n v="1331"/>
    <n v="26"/>
    <m/>
    <n v="9721.3799999999992"/>
    <n v="9721.3799999999992"/>
    <n v="4861.32"/>
    <n v="11818.828055288463"/>
    <n v="13603.263830887341"/>
    <n v="13603.263830887341"/>
    <n v="6802.5134833088778"/>
    <n v="16538.252409429744"/>
    <n v="62102.858467303937"/>
    <n v="56786.279627112759"/>
    <m/>
    <n v="0"/>
  </r>
  <r>
    <s v="92A6085EABAADD928B6F8E871540A1A41CBC08BA"/>
    <s v="niftypedetes"/>
    <n v="63900"/>
    <n v="1525001415"/>
    <n v="1525001415"/>
    <n v="0.59405297615599995"/>
    <n v="0.59405297615599995"/>
    <n v="63915733"/>
    <n v="0.45310325138200003"/>
    <n v="0"/>
    <x v="2"/>
    <s v="025.0:025.8 04-29-06:30:15"/>
    <s v="niftypedetes"/>
    <n v="1"/>
    <n v="0"/>
    <n v="0"/>
    <n v="0"/>
    <x v="0"/>
    <n v="57100"/>
    <n v="40096367"/>
    <n v="1.424069"/>
    <n v="0.70221299999999998"/>
    <n v="1599"/>
    <n v="31"/>
    <m/>
    <n v="10125.48"/>
    <n v="10125.48"/>
    <n v="4861.32"/>
    <n v="6440.9193022088357"/>
    <n v="16140.551529008055"/>
    <n v="16140.551529008055"/>
    <n v="7749.2016140466858"/>
    <n v="10267.166582866621"/>
    <n v="63915.733149393229"/>
    <n v="56769.923304575255"/>
    <m/>
    <n v="1"/>
  </r>
  <r>
    <s v="3BF3F0040DAF6E64B61B44568AF8EDE460F57E02"/>
    <s v="hers"/>
    <n v="91400"/>
    <n v="1524561438"/>
    <n v="1524992681"/>
    <n v="1.13033897089"/>
    <n v="1.13033897089"/>
    <n v="73655055"/>
    <n v="1.23299721001"/>
    <n v="0"/>
    <x v="0"/>
    <s v="003.9:004.7 04-29-04:04:41"/>
    <s v="hers"/>
    <n v="0"/>
    <n v="1"/>
    <n v="0"/>
    <n v="0"/>
    <x v="1"/>
    <n v="66200"/>
    <n v="31606784"/>
    <n v="2.094487"/>
    <n v="0.47744399999999998"/>
    <n v="335"/>
    <n v="6"/>
    <m/>
    <n v="9721.3799999999992"/>
    <n v="9721.3799999999992"/>
    <n v="4861.32"/>
    <n v="11818.828055288463"/>
    <n v="20709.834664830625"/>
    <n v="20709.834664830625"/>
    <n v="10356.259445966974"/>
    <n v="25178.109996429084"/>
    <n v="67333.16369970252"/>
    <n v="56615.249789791764"/>
    <m/>
    <n v="0"/>
  </r>
  <r>
    <s v="1C90D3AEADFF3BCD079810632C8B85637924A58E"/>
    <s v="Multivac"/>
    <n v="195000"/>
    <n v="1524584173"/>
    <n v="1524974674"/>
    <n v="-5.65368139799E-2"/>
    <n v="-5.65368139799E-2"/>
    <n v="61371024"/>
    <n v="-1.3452697289"/>
    <n v="0"/>
    <x v="0"/>
    <s v="002.4:003.2 04-28-23:04:34"/>
    <s v="Multivac"/>
    <n v="0"/>
    <n v="1"/>
    <n v="0"/>
    <n v="0"/>
    <x v="1"/>
    <n v="159000"/>
    <n v="58543447"/>
    <n v="2.715932"/>
    <n v="0.36819800000000003"/>
    <n v="88"/>
    <n v="1"/>
    <m/>
    <n v="9721.3799999999992"/>
    <n v="9721.3799999999992"/>
    <n v="4861.32"/>
    <n v="11818.828055288463"/>
    <n v="9171.7641473120802"/>
    <n v="9171.7641473120802"/>
    <n v="4586.476455463232"/>
    <n v="11150.629172066196"/>
    <n v="55233.587027218869"/>
    <n v="56226.545019053206"/>
    <m/>
    <n v="0"/>
  </r>
  <r>
    <s v="0266B0660F3F20A7D1F3D8335931C95EF50F6C6B"/>
    <s v="redjohn"/>
    <n v="67400"/>
    <n v="1524184594"/>
    <n v="1524991615"/>
    <n v="0.70382152177500001"/>
    <n v="0.70382152177500001"/>
    <n v="52403298"/>
    <n v="0.36967910395999998"/>
    <n v="0"/>
    <x v="1"/>
    <s v="016.8:017.6 04-29-03:46:55"/>
    <s v="redjohn"/>
    <n v="0"/>
    <n v="1"/>
    <n v="0"/>
    <n v="0"/>
    <x v="1"/>
    <n v="67300"/>
    <n v="37425908"/>
    <n v="1.7982199999999999"/>
    <n v="0.55610599999999999"/>
    <n v="674"/>
    <n v="13"/>
    <m/>
    <n v="9721.3799999999992"/>
    <n v="9721.3799999999992"/>
    <n v="4861.32"/>
    <n v="8853.6095214723919"/>
    <n v="16563.496465353048"/>
    <n v="16563.496465353048"/>
    <n v="8282.8216402352427"/>
    <n v="15084.970448076721"/>
    <n v="63767.067522371151"/>
    <n v="55864.71966565981"/>
    <m/>
    <n v="0"/>
  </r>
  <r>
    <s v="FDAED15C98CFE7A416E5676F614254F78406105C"/>
    <s v="dorrisdeebrown"/>
    <n v="66600"/>
    <n v="1524995995"/>
    <n v="1524995995"/>
    <n v="1.22079361981"/>
    <n v="1.22079361981"/>
    <n v="66643831"/>
    <n v="-0.133786961442"/>
    <n v="6.25E-2"/>
    <x v="0"/>
    <s v="004.7:005.5 04-29-04:59:55"/>
    <s v="dorrisdeebrown"/>
    <n v="1"/>
    <n v="0"/>
    <n v="0"/>
    <n v="0"/>
    <x v="0"/>
    <n v="62200"/>
    <n v="30009016"/>
    <n v="2.0727099999999998"/>
    <n v="0.48246"/>
    <n v="354"/>
    <n v="7"/>
    <m/>
    <n v="10125.48"/>
    <n v="10125.48"/>
    <n v="4861.32"/>
    <n v="11818.828055288463"/>
    <n v="22486.601381513759"/>
    <n v="22486.601381513759"/>
    <n v="10795.988439854749"/>
    <n v="26247.17793881605"/>
    <n v="66643.831269576214"/>
    <n v="55653.386688703344"/>
    <m/>
    <n v="1"/>
  </r>
  <r>
    <s v="73D74CD32CD24B6DFEE070C7C63F7C5760BD2D49"/>
    <s v="ffffm"/>
    <n v="56200"/>
    <n v="1524948600"/>
    <n v="1524998226"/>
    <n v="0.78742317658000005"/>
    <n v="0.78742317658000005"/>
    <n v="66160387"/>
    <n v="-0.49007863161999998"/>
    <n v="0"/>
    <x v="1"/>
    <s v="018.3:019.1 04-29-05:37:06"/>
    <s v="ffffm"/>
    <n v="0"/>
    <n v="1"/>
    <n v="0"/>
    <n v="0"/>
    <x v="1"/>
    <n v="56200"/>
    <n v="35861774"/>
    <n v="1.5671280000000001"/>
    <n v="0.63810999999999996"/>
    <n v="1162"/>
    <n v="23"/>
    <m/>
    <n v="9721.3799999999992"/>
    <n v="9721.3799999999992"/>
    <n v="4861.32"/>
    <n v="8853.6095214723919"/>
    <n v="17376.219920341278"/>
    <n v="17376.219920341278"/>
    <n v="8689.2360367718848"/>
    <n v="15825.146855069115"/>
    <n v="64100.166000874051"/>
    <n v="55628.648400611833"/>
    <m/>
    <n v="0"/>
  </r>
  <r>
    <s v="CE83524360DE9A55FBDE87DEACBE9F2ABF208E1A"/>
    <s v="BlockHouse2"/>
    <n v="66400"/>
    <n v="1524970147"/>
    <n v="1524970147"/>
    <n v="1.4518095257100001"/>
    <n v="1.4518095257100001"/>
    <n v="66430906"/>
    <n v="-0.43617671392000001"/>
    <n v="0"/>
    <x v="1"/>
    <s v="012.8:013.6 04-28-21:49:07"/>
    <s v="BlockHouse2"/>
    <n v="0"/>
    <n v="0"/>
    <n v="1"/>
    <n v="0"/>
    <x v="2"/>
    <n v="46000"/>
    <n v="27449305"/>
    <n v="1.6758169999999999"/>
    <n v="0.59672400000000003"/>
    <n v="891"/>
    <n v="17"/>
    <m/>
    <n v="1117.99"/>
    <n v="4051.45"/>
    <n v="4861.32"/>
    <n v="8853.6095214723919"/>
    <n v="2741.0985316485226"/>
    <n v="9933.3837029377792"/>
    <n v="11919.030683524536"/>
    <n v="21707.364161662765"/>
    <n v="67300.467473119119"/>
    <n v="55345.118731183386"/>
    <m/>
    <n v="1"/>
  </r>
  <r>
    <s v="0F454B80CAE85F374DB0D4845C3E1359C44AF846"/>
    <s v="tomatoFirstRelay"/>
    <n v="58700"/>
    <n v="1524562286"/>
    <n v="1524972207"/>
    <n v="2.83368153264"/>
    <n v="2.83368153264"/>
    <n v="51023809"/>
    <n v="1.3282314662300001"/>
    <n v="0"/>
    <x v="0"/>
    <s v="001.6:002.4 04-28-22:23:27"/>
    <s v="tomatoFirstRelay"/>
    <n v="0"/>
    <n v="1"/>
    <n v="0"/>
    <n v="0"/>
    <x v="1"/>
    <n v="58700"/>
    <n v="18520522"/>
    <n v="3.169457"/>
    <n v="0.31551099999999999"/>
    <n v="31"/>
    <n v="0"/>
    <m/>
    <n v="9721.3799999999992"/>
    <n v="9721.3799999999992"/>
    <n v="4861.32"/>
    <n v="11818.828055288463"/>
    <n v="37268.674977775838"/>
    <n v="37268.674977775838"/>
    <n v="18636.752708253483"/>
    <n v="45309.622853006906"/>
    <n v="71001.783166252833"/>
    <n v="55257.404816376984"/>
    <m/>
    <n v="0"/>
  </r>
  <r>
    <s v="87C3049987EF25A4F2E1842FA79AF7A7B49DE6D5"/>
    <s v="HackedComputer"/>
    <n v="70600"/>
    <n v="1524931012"/>
    <n v="1524931012"/>
    <n v="1.3488964352199999"/>
    <n v="1.3488964352199999"/>
    <n v="70562906"/>
    <n v="-0.221383552324"/>
    <n v="0"/>
    <x v="0"/>
    <s v="006.3:007.1 04-28-10:56:52"/>
    <s v="HackedComputer"/>
    <n v="0"/>
    <n v="0"/>
    <n v="1"/>
    <n v="0"/>
    <x v="2"/>
    <n v="63300"/>
    <n v="28234298"/>
    <n v="2.2419539999999998"/>
    <n v="0.44603900000000002"/>
    <n v="233"/>
    <n v="4"/>
    <m/>
    <n v="1117.99"/>
    <n v="4051.45"/>
    <n v="4861.32"/>
    <n v="11818.828055288463"/>
    <n v="2626.0427256116077"/>
    <n v="9516.4364624720674"/>
    <n v="11418.73721846369"/>
    <n v="27761.203087545193"/>
    <n v="66319.441923139166"/>
    <n v="54893.898746197417"/>
    <m/>
    <n v="1"/>
  </r>
  <r>
    <s v="5BAEAA88480E38F70CF87D3900D9412338116114"/>
    <s v="DipulseIT1"/>
    <n v="77600"/>
    <n v="1524195669"/>
    <n v="1524973325"/>
    <n v="1.8204714146700001"/>
    <n v="1.8204714146700001"/>
    <n v="52804659"/>
    <n v="0.53415549383700001"/>
    <n v="0"/>
    <x v="0"/>
    <s v="000.0:000.8 04-28-22:42:05"/>
    <s v="DipulseIT1"/>
    <n v="0"/>
    <n v="1"/>
    <n v="0"/>
    <n v="0"/>
    <x v="1"/>
    <n v="64500"/>
    <n v="24032572"/>
    <n v="2.6838579999999999"/>
    <n v="0.37259799999999998"/>
    <n v="95"/>
    <n v="1"/>
    <m/>
    <n v="9721.3799999999992"/>
    <n v="9721.3799999999992"/>
    <n v="4861.32"/>
    <n v="11818.828055288463"/>
    <n v="27418.874401144643"/>
    <n v="27418.874401144643"/>
    <n v="13711.214097563565"/>
    <n v="33334.666684840937"/>
    <n v="67783.182346998627"/>
    <n v="54657.999242899037"/>
    <m/>
    <n v="0"/>
  </r>
  <r>
    <s v="84E1D0F9D6B0E173D020DD673F9ECA26510CD706"/>
    <s v="TorScale"/>
    <n v="66600"/>
    <n v="1525002344"/>
    <n v="1525002344"/>
    <n v="1.52182509908"/>
    <n v="1.52182509908"/>
    <n v="66623141"/>
    <n v="9.0610202257199998E-2"/>
    <n v="0"/>
    <x v="0"/>
    <s v="006.3:007.1 04-29-06:45:44"/>
    <s v="TorScale"/>
    <n v="1"/>
    <n v="0"/>
    <n v="0"/>
    <n v="0"/>
    <x v="0"/>
    <n v="63400"/>
    <n v="26418621"/>
    <n v="2.3998219999999999"/>
    <n v="0.41669699999999998"/>
    <n v="163"/>
    <n v="3"/>
    <m/>
    <n v="10125.48"/>
    <n v="10125.48"/>
    <n v="4861.32"/>
    <n v="11818.828055288463"/>
    <n v="25534.689604232557"/>
    <n v="25534.689604232557"/>
    <n v="12259.398790659585"/>
    <n v="29805.017231537309"/>
    <n v="66623.141520881967"/>
    <n v="54561.785364617368"/>
    <m/>
    <n v="1"/>
  </r>
  <r>
    <s v="265E5ABBF2E5846443901E878146060148EFEA44"/>
    <s v="wikimediaeqiad2"/>
    <n v="57500"/>
    <n v="1524109326"/>
    <n v="1524983088"/>
    <n v="1.33520703232"/>
    <n v="1.33520703232"/>
    <n v="67108367"/>
    <n v="0.47681661892100002"/>
    <n v="0"/>
    <x v="1"/>
    <s v="015.2:016.0 04-29-01:24:48"/>
    <s v="wikimediaeqiad2"/>
    <n v="0"/>
    <n v="1"/>
    <n v="0"/>
    <n v="0"/>
    <x v="1"/>
    <n v="50200"/>
    <n v="28103240"/>
    <n v="1.7862709999999999"/>
    <n v="0.55982500000000002"/>
    <n v="701"/>
    <n v="14"/>
    <m/>
    <n v="9721.3799999999992"/>
    <n v="9721.3799999999992"/>
    <n v="4861.32"/>
    <n v="8853.6095214723919"/>
    <n v="22701.434939855"/>
    <n v="22701.434939855"/>
    <n v="11352.188650357863"/>
    <n v="20675.011215957638"/>
    <n v="65626.883678976708"/>
    <n v="54369.790575283696"/>
    <m/>
    <n v="0"/>
  </r>
  <r>
    <s v="6B23021CB4B4FE6525D23BE8E6BA4F91EAAB0741"/>
    <s v="ZcashTor0nl"/>
    <n v="65400"/>
    <n v="1524995995"/>
    <n v="1524995995"/>
    <n v="1.3298644854999999"/>
    <n v="1.3298644854999999"/>
    <n v="65371239"/>
    <n v="-0.129969612924"/>
    <n v="0"/>
    <x v="0"/>
    <s v="004.7:005.5 04-29-04:59:55"/>
    <s v="ZcashTor0nl"/>
    <n v="1"/>
    <n v="0"/>
    <n v="0"/>
    <n v="0"/>
    <x v="0"/>
    <n v="56800"/>
    <n v="28057958"/>
    <n v="2.024381"/>
    <n v="0.49397799999999997"/>
    <n v="405"/>
    <n v="8"/>
    <m/>
    <n v="10125.48"/>
    <n v="10125.48"/>
    <n v="4861.32"/>
    <n v="11818.828055288463"/>
    <n v="23590.996250640539"/>
    <n v="23590.996250640539"/>
    <n v="11326.21682065086"/>
    <n v="27536.267746247617"/>
    <n v="65371.239879850604"/>
    <n v="54177.255315895425"/>
    <m/>
    <n v="1"/>
  </r>
  <r>
    <s v="FDA70EC93DB01E3CB418CB6943B0C68464B18B4C"/>
    <s v="niftyrat"/>
    <n v="59700"/>
    <n v="1524950825"/>
    <n v="1524950825"/>
    <n v="0.45233280370599999"/>
    <n v="0.45233280370599999"/>
    <n v="59699904"/>
    <n v="-5.48017056189E-2"/>
    <n v="0"/>
    <x v="1"/>
    <s v="020.6:021.4 04-28-16:27:05"/>
    <s v="niftyrat"/>
    <n v="1"/>
    <n v="0"/>
    <n v="0"/>
    <n v="0"/>
    <x v="0"/>
    <n v="53400"/>
    <n v="41106215"/>
    <n v="1.2990740000000001"/>
    <n v="0.76977899999999999"/>
    <n v="1981"/>
    <n v="39"/>
    <m/>
    <n v="10125.48"/>
    <n v="10125.48"/>
    <n v="4861.32"/>
    <n v="8853.6095214723919"/>
    <n v="14705.566757269027"/>
    <n v="14705.566757269027"/>
    <n v="7060.2545053120512"/>
    <n v="12858.387539238136"/>
    <n v="59699.904480691628"/>
    <n v="54121.797636484138"/>
    <m/>
    <n v="1"/>
  </r>
  <r>
    <s v="93A1FD9BEF964E5D01704FAFB93D6066E3E8CFF1"/>
    <s v="TorScaleB"/>
    <n v="65700"/>
    <n v="1524986598"/>
    <n v="1524986598"/>
    <n v="1.4835148487900001"/>
    <n v="1.4835148487900001"/>
    <n v="65727643"/>
    <n v="0.16958638687499999"/>
    <n v="4.5454545454499999E-2"/>
    <x v="0"/>
    <s v="002.4:003.2 04-29-02:23:18"/>
    <s v="TorScaleB"/>
    <n v="1"/>
    <n v="0"/>
    <n v="0"/>
    <n v="0"/>
    <x v="0"/>
    <n v="62600"/>
    <n v="26465573"/>
    <n v="2.3653369999999998"/>
    <n v="0.42277300000000001"/>
    <n v="174"/>
    <n v="3"/>
    <m/>
    <n v="10125.48"/>
    <n v="10125.48"/>
    <n v="4861.32"/>
    <n v="11818.828055288463"/>
    <n v="25146.77993112617"/>
    <n v="25146.77993112617"/>
    <n v="12073.160404719802"/>
    <n v="29352.234970604735"/>
    <n v="65727.643527235705"/>
    <n v="53949.022369064987"/>
    <m/>
    <n v="1"/>
  </r>
  <r>
    <s v="3F31B48C39945C18FA31B7E3796DDCCF33660C9C"/>
    <s v="ValleTor2"/>
    <n v="39500"/>
    <n v="1524197390"/>
    <n v="1525003372"/>
    <n v="0.91974708954600004"/>
    <n v="0.91974708954600004"/>
    <n v="57663427"/>
    <n v="0.39870530430200002"/>
    <n v="0"/>
    <x v="1"/>
    <s v="019.9:020.7 04-29-07:02:52"/>
    <s v="ValleTor2"/>
    <n v="0"/>
    <n v="1"/>
    <n v="0"/>
    <n v="0"/>
    <x v="1"/>
    <n v="50100"/>
    <n v="32729592"/>
    <n v="1.5307249999999999"/>
    <n v="0.653285"/>
    <n v="1262"/>
    <n v="25"/>
    <m/>
    <n v="9721.3799999999992"/>
    <n v="9721.3799999999992"/>
    <n v="4861.32"/>
    <n v="8853.6095214723919"/>
    <n v="18662.590961370694"/>
    <n v="18662.590961370694"/>
    <n v="9332.5049213517595"/>
    <n v="16996.69111082338"/>
    <n v="62832.538984028048"/>
    <n v="53801.654888819627"/>
    <m/>
    <n v="0"/>
  </r>
  <r>
    <s v="461D6EA15966C7F99B43D37ADC116B5B8E47D130"/>
    <s v="CryoBBNx"/>
    <n v="66600"/>
    <n v="1524919233"/>
    <n v="1524969770"/>
    <n v="1.06871273668"/>
    <n v="1.06871273668"/>
    <n v="63433050"/>
    <n v="7.8920646562299995E-2"/>
    <n v="0"/>
    <x v="0"/>
    <s v="011.9:012.7 04-28-21:42:50"/>
    <s v="CryoBBNx"/>
    <n v="0"/>
    <n v="1"/>
    <n v="0"/>
    <n v="0"/>
    <x v="1"/>
    <n v="50800"/>
    <n v="30663054"/>
    <n v="1.656717"/>
    <n v="0.603603"/>
    <n v="921"/>
    <n v="18"/>
    <m/>
    <n v="9721.3799999999992"/>
    <n v="9721.3799999999992"/>
    <n v="4861.32"/>
    <n v="11818.828055288463"/>
    <n v="20110.74262410622"/>
    <n v="20110.74262410622"/>
    <n v="10056.674601077219"/>
    <n v="24449.760130606159"/>
    <n v="63433.050355306623"/>
    <n v="53602.051448714636"/>
    <m/>
    <n v="0"/>
  </r>
  <r>
    <s v="FFA72BD683BC2FCF988356E6BEC1E490F313FB07"/>
    <s v="Lule"/>
    <n v="66500"/>
    <n v="1524189545"/>
    <n v="1524991648"/>
    <n v="0.54428961739799997"/>
    <n v="0.54428961739799997"/>
    <n v="60507141"/>
    <n v="0.121818315922"/>
    <n v="0"/>
    <x v="2"/>
    <s v="035.3:036.1 04-29-03:47:28"/>
    <s v="Lule"/>
    <n v="0"/>
    <n v="1"/>
    <n v="0"/>
    <n v="0"/>
    <x v="1"/>
    <n v="47300"/>
    <n v="38502326"/>
    <n v="1.228497"/>
    <n v="0.81400300000000003"/>
    <n v="2225"/>
    <n v="44"/>
    <m/>
    <n v="9721.3799999999992"/>
    <n v="9721.3799999999992"/>
    <n v="4861.32"/>
    <n v="6440.9193022088357"/>
    <n v="15012.626200780567"/>
    <n v="15012.626200780567"/>
    <n v="7507.2860028492441"/>
    <n v="9946.6448048994753"/>
    <n v="59458.742287473062"/>
    <n v="53171.81740123115"/>
    <m/>
    <n v="0"/>
  </r>
  <r>
    <s v="1D3174338A1131A53E098443E76E1103CDED00DC"/>
    <s v="criticalmass"/>
    <n v="61800"/>
    <n v="1524939777"/>
    <n v="1524939777"/>
    <n v="0.98091769020800001"/>
    <n v="0.98091769020800001"/>
    <n v="61784184"/>
    <n v="-0.28495555968199998"/>
    <n v="0"/>
    <x v="0"/>
    <s v="007.8:008.6 04-28-13:22:57"/>
    <s v="criticalmass"/>
    <n v="1"/>
    <n v="0"/>
    <n v="0"/>
    <n v="0"/>
    <x v="0"/>
    <n v="55600"/>
    <n v="31457280"/>
    <n v="1.767476"/>
    <n v="0.565778"/>
    <n v="739"/>
    <n v="14"/>
    <m/>
    <n v="10125.48"/>
    <n v="10125.48"/>
    <n v="4861.32"/>
    <n v="11818.828055288463"/>
    <n v="20057.742453847299"/>
    <n v="20057.742453847299"/>
    <n v="9629.8747857619528"/>
    <n v="23412.125572247529"/>
    <n v="62314.28243782631"/>
    <n v="53057.181706478426"/>
    <m/>
    <n v="1"/>
  </r>
  <r>
    <s v="A2534EF23390CAE079B1586F0FDF9CE11F556062"/>
    <s v="iVPN"/>
    <n v="63800"/>
    <n v="1525006186"/>
    <n v="1525006186"/>
    <n v="1.3685942395599999"/>
    <n v="1.3685942395599999"/>
    <n v="63831040"/>
    <n v="0.39769557825399998"/>
    <n v="9.5238095238100007E-2"/>
    <x v="0"/>
    <s v="008.7:009.5 04-29-07:49:46"/>
    <s v="iVPN"/>
    <n v="1"/>
    <n v="0"/>
    <n v="0"/>
    <n v="0"/>
    <x v="0"/>
    <n v="49000"/>
    <n v="26948913"/>
    <n v="1.818255"/>
    <n v="0.54997799999999997"/>
    <n v="630"/>
    <n v="12"/>
    <m/>
    <n v="10125.48"/>
    <n v="10125.48"/>
    <n v="4861.32"/>
    <n v="11818.828055288463"/>
    <n v="23983.153600779988"/>
    <n v="23983.153600779988"/>
    <n v="11514.49454865782"/>
    <n v="27994.008050106371"/>
    <n v="63831.040094203599"/>
    <n v="52766.401965942518"/>
    <m/>
    <n v="1"/>
  </r>
  <r>
    <s v="A69221A7EC7498D2F88A0FB795261013FA36CAAE"/>
    <s v="Truie"/>
    <n v="64400"/>
    <n v="1524989622"/>
    <n v="1524989622"/>
    <n v="1.6563228514899999"/>
    <n v="1.6563228514899999"/>
    <n v="64388296"/>
    <n v="0.78946114353200003"/>
    <n v="0"/>
    <x v="2"/>
    <s v="025.0:025.8 04-29-03:13:42"/>
    <s v="Truie"/>
    <n v="0"/>
    <n v="0"/>
    <n v="1"/>
    <n v="0"/>
    <x v="2"/>
    <n v="41700"/>
    <n v="24239635"/>
    <n v="1.720323"/>
    <n v="0.58128599999999997"/>
    <n v="811"/>
    <n v="16"/>
    <m/>
    <n v="1117.99"/>
    <n v="4051.45"/>
    <n v="4861.32"/>
    <n v="6440.9193022088357"/>
    <n v="2969.7423847373047"/>
    <n v="10761.959216669158"/>
    <n v="12913.235404405365"/>
    <n v="17109.161127060353"/>
    <n v="64388.2963622768"/>
    <n v="52343.697953593757"/>
    <m/>
    <n v="1"/>
  </r>
  <r>
    <s v="82A8CBBA57C237A0321D199A08BB79AF90149EC4"/>
    <s v="Morling"/>
    <n v="38100"/>
    <n v="1524891755"/>
    <n v="1524944637"/>
    <n v="1.7666920697899999"/>
    <n v="1.7666920697899999"/>
    <n v="63046327"/>
    <n v="0.86278810574700004"/>
    <n v="0"/>
    <x v="0"/>
    <s v="008.6:009.4 04-28-14:43:57"/>
    <s v="Morling"/>
    <n v="0"/>
    <n v="1"/>
    <n v="0"/>
    <n v="0"/>
    <x v="1"/>
    <n v="43000"/>
    <n v="23250173"/>
    <n v="1.8494489999999999"/>
    <n v="0.54070200000000002"/>
    <n v="576"/>
    <n v="11"/>
    <m/>
    <n v="9721.3799999999992"/>
    <n v="9721.3799999999992"/>
    <n v="4861.32"/>
    <n v="11818.828055288463"/>
    <n v="26896.064953415109"/>
    <n v="26896.064953415109"/>
    <n v="13449.775492711522"/>
    <n v="32699.057854778155"/>
    <n v="64326.069260345568"/>
    <n v="52003.30038224189"/>
    <m/>
    <n v="0"/>
  </r>
  <r>
    <s v="4A99D15855E0781771780961C367B4F83D2F17B7"/>
    <s v="VivaLuxxx"/>
    <n v="21300"/>
    <n v="1524551740"/>
    <n v="1524991634"/>
    <n v="1.0153507129199999"/>
    <n v="1.0153507129199999"/>
    <n v="49023647"/>
    <n v="0.374229612002"/>
    <n v="0"/>
    <x v="4"/>
    <s v="068.3:069.1 04-29-03:47:14"/>
    <s v="VivaLuxxx"/>
    <n v="0"/>
    <n v="1"/>
    <n v="0"/>
    <n v="0"/>
    <x v="1"/>
    <n v="21300"/>
    <n v="30328832"/>
    <n v="0.70230199999999998"/>
    <n v="1.423889"/>
    <n v="4270"/>
    <n v="85"/>
    <m/>
    <n v="9721.3799999999992"/>
    <n v="9721.3799999999992"/>
    <n v="4861.32"/>
    <n v="2386.3111194805197"/>
    <n v="19591.990113566229"/>
    <n v="19591.990113566229"/>
    <n v="9797.264727732254"/>
    <n v="4809.2538158939888"/>
    <n v="61123.23319323091"/>
    <n v="51884.912835261639"/>
    <m/>
    <n v="0"/>
  </r>
  <r>
    <s v="74B8B22AF950B0BE11D8A228FB09D2F5279FB757"/>
    <s v="tiflin"/>
    <n v="83800"/>
    <n v="1523805139"/>
    <n v="1524995995"/>
    <n v="1.16333374439"/>
    <n v="1.16333374439"/>
    <n v="52536958"/>
    <n v="-0.55760287755500004"/>
    <n v="0"/>
    <x v="0"/>
    <s v="004.7:005.5 04-29-04:59:55"/>
    <s v="tiflin"/>
    <n v="0"/>
    <n v="1"/>
    <n v="0"/>
    <n v="0"/>
    <x v="1"/>
    <n v="58400"/>
    <n v="28577792"/>
    <n v="2.0435449999999999"/>
    <n v="0.489346"/>
    <n v="376"/>
    <n v="7"/>
    <m/>
    <n v="9721.3799999999992"/>
    <n v="9721.3799999999992"/>
    <n v="4861.32"/>
    <n v="11818.828055288463"/>
    <n v="21030.589396038056"/>
    <n v="21030.589396038056"/>
    <n v="10516.657598277994"/>
    <n v="25568.069551148772"/>
    <n v="61823.301773758591"/>
    <n v="51849.648841631017"/>
    <m/>
    <n v="0"/>
  </r>
  <r>
    <s v="5ED563E71532F98D1495C95A813505D0121C6DF5"/>
    <s v="as44194l10502"/>
    <n v="78500"/>
    <n v="1523979455"/>
    <n v="1524995995"/>
    <n v="0.86243262773600005"/>
    <n v="0.86243262773600005"/>
    <n v="48531736"/>
    <n v="-0.28115363439399998"/>
    <n v="0"/>
    <x v="0"/>
    <s v="004.7:005.5 04-29-04:59:55"/>
    <s v="as44194l10502"/>
    <n v="0"/>
    <n v="1"/>
    <n v="0"/>
    <n v="0"/>
    <x v="1"/>
    <n v="67300"/>
    <n v="32301815"/>
    <n v="2.0834739999999998"/>
    <n v="0.47996800000000001"/>
    <n v="343"/>
    <n v="6"/>
    <m/>
    <n v="9721.3799999999992"/>
    <n v="9721.3799999999992"/>
    <n v="4861.32"/>
    <n v="11818.828055288463"/>
    <n v="18105.415298620195"/>
    <n v="18105.415298620195"/>
    <n v="9053.8809818655718"/>
    <n v="22011.770991770853"/>
    <n v="60159.954191092147"/>
    <n v="51802.512433764496"/>
    <m/>
    <n v="0"/>
  </r>
  <r>
    <s v="C8AB1B2AF0CBAAE3611A814B4C7D38DCE0CBFEB4"/>
    <s v="freki"/>
    <n v="58600"/>
    <n v="1525003565"/>
    <n v="1525003565"/>
    <n v="0.63060738111799997"/>
    <n v="0.63060738111799997"/>
    <n v="58575214"/>
    <n v="4.9809507686899998E-2"/>
    <n v="0"/>
    <x v="2"/>
    <s v="028.9:029.7 04-29-07:06:05"/>
    <s v="freki"/>
    <n v="1"/>
    <n v="0"/>
    <n v="0"/>
    <n v="0"/>
    <x v="0"/>
    <n v="48100"/>
    <n v="35922329"/>
    <n v="1.339"/>
    <n v="0.74682599999999999"/>
    <n v="1824"/>
    <n v="36"/>
    <m/>
    <n v="10125.48"/>
    <n v="10125.48"/>
    <n v="4861.32"/>
    <n v="6440.9193022088357"/>
    <n v="16510.682425362687"/>
    <n v="16510.682425362687"/>
    <n v="7926.9042739765555"/>
    <n v="10502.610555367126"/>
    <n v="58575.21481434918"/>
    <n v="51779.349070044431"/>
    <m/>
    <n v="1"/>
  </r>
  <r>
    <s v="AE9B4F3B133CF4FC75BD0685F047EA4253C49B09"/>
    <s v="useallmybantha"/>
    <n v="40300"/>
    <n v="1524469048"/>
    <n v="1524942111"/>
    <n v="1.4984663817299999"/>
    <n v="1.4984663817299999"/>
    <n v="65176837"/>
    <n v="-1.84096125955"/>
    <n v="0"/>
    <x v="1"/>
    <s v="018.3:019.0 04-28-14:01:51"/>
    <s v="useallmybantha"/>
    <n v="0"/>
    <n v="1"/>
    <n v="0"/>
    <n v="0"/>
    <x v="1"/>
    <n v="40300"/>
    <n v="25259967"/>
    <n v="1.59541"/>
    <n v="0.62679799999999997"/>
    <n v="1098"/>
    <n v="21"/>
    <m/>
    <n v="9721.3799999999992"/>
    <n v="9721.3799999999992"/>
    <n v="4861.32"/>
    <n v="8853.6095214723919"/>
    <n v="24288.541114022388"/>
    <n v="24288.541114022388"/>
    <n v="12145.844590831684"/>
    <n v="22120.445746363406"/>
    <n v="63111.178353109201"/>
    <n v="51755.814947176441"/>
    <m/>
    <n v="0"/>
  </r>
  <r>
    <s v="34133CC3192CF7538089B14511400DF21BA5A077"/>
    <s v="harambe001"/>
    <n v="46600"/>
    <n v="1524190269"/>
    <n v="1524999429"/>
    <n v="1.55995201653"/>
    <n v="1.55995201653"/>
    <n v="62127608"/>
    <n v="0.77323970503200001"/>
    <n v="0"/>
    <x v="0"/>
    <s v="005.5:006.3 04-29-05:57:09"/>
    <s v="harambe001"/>
    <n v="0"/>
    <n v="1"/>
    <n v="0"/>
    <n v="0"/>
    <x v="1"/>
    <n v="46600"/>
    <n v="24739840"/>
    <n v="1.883602"/>
    <n v="0.53089799999999998"/>
    <n v="540"/>
    <n v="10"/>
    <m/>
    <n v="9721.3799999999992"/>
    <n v="9721.3799999999992"/>
    <n v="4861.32"/>
    <n v="11818.828055288463"/>
    <n v="24886.266334454409"/>
    <n v="24886.266334454409"/>
    <n v="12444.745936997619"/>
    <n v="30255.63271315704"/>
    <n v="63332.803296629558"/>
    <n v="51754.914307640676"/>
    <m/>
    <n v="0"/>
  </r>
  <r>
    <s v="6A6C5E7FA1C308DC6024924A0DF095DE925E9A16"/>
    <s v="TorScale2B"/>
    <n v="63100"/>
    <n v="1524989730"/>
    <n v="1524989730"/>
    <n v="1.50939818198"/>
    <n v="1.50939818198"/>
    <n v="63056885"/>
    <n v="0.115938938442"/>
    <n v="0"/>
    <x v="0"/>
    <s v="003.2:004.0 04-29-03:15:30"/>
    <s v="TorScale2B"/>
    <n v="1"/>
    <n v="0"/>
    <n v="0"/>
    <n v="0"/>
    <x v="0"/>
    <n v="54900"/>
    <n v="25128290"/>
    <n v="2.1847889999999999"/>
    <n v="0.45771000000000001"/>
    <n v="266"/>
    <n v="5"/>
    <m/>
    <n v="10125.48"/>
    <n v="10125.48"/>
    <n v="4861.32"/>
    <n v="11818.828055288463"/>
    <n v="25408.861103674848"/>
    <n v="25408.861103674848"/>
    <n v="12198.987570023013"/>
    <n v="29658.145635075085"/>
    <n v="63056.885242266217"/>
    <n v="51678.306669586345"/>
    <m/>
    <n v="1"/>
  </r>
  <r>
    <s v="327F5823438B8EC86EC33355C147D8455AB1C14B"/>
    <s v="demang"/>
    <n v="47200"/>
    <n v="1524468543"/>
    <n v="1524934219"/>
    <n v="0.862773204086"/>
    <n v="0.862773204086"/>
    <n v="58664877"/>
    <n v="-0.417973451474"/>
    <n v="0"/>
    <x v="1"/>
    <s v="016.7:017.5 04-28-11:50:19"/>
    <s v="demang"/>
    <n v="0"/>
    <n v="1"/>
    <n v="0"/>
    <n v="0"/>
    <x v="1"/>
    <n v="53100"/>
    <n v="31974817"/>
    <n v="1.660682"/>
    <n v="0.60216199999999998"/>
    <n v="911"/>
    <n v="18"/>
    <m/>
    <n v="9721.3799999999992"/>
    <n v="9721.3799999999992"/>
    <n v="4861.32"/>
    <n v="8853.6095214723919"/>
    <n v="18108.726170737555"/>
    <n v="18108.726170737555"/>
    <n v="9055.5366324873521"/>
    <n v="16492.266576039445"/>
    <n v="59561.8323131535"/>
    <n v="51285.727719207454"/>
    <m/>
    <n v="0"/>
  </r>
  <r>
    <s v="04D962C6155BFC3705DC38699D4E6B3CE1524AE7"/>
    <s v="D0G"/>
    <n v="44300"/>
    <n v="1524023116"/>
    <n v="1524976485"/>
    <n v="0.67915875810399995"/>
    <n v="0.67915875810399995"/>
    <n v="56873424"/>
    <n v="9.1290829540499996E-2"/>
    <n v="0"/>
    <x v="1"/>
    <s v="014.4:015.2 04-28-23:34:45"/>
    <s v="D0G"/>
    <n v="0"/>
    <n v="1"/>
    <n v="0"/>
    <n v="0"/>
    <x v="1"/>
    <n v="44300"/>
    <n v="34612328"/>
    <n v="1.2798909999999999"/>
    <n v="0.78131700000000004"/>
    <n v="2051"/>
    <n v="41"/>
    <m/>
    <n v="9721.3799999999992"/>
    <n v="9721.3799999999992"/>
    <n v="4861.32"/>
    <n v="8853.6095214723919"/>
    <n v="16323.740367857061"/>
    <n v="16323.740367857061"/>
    <n v="8162.928053946137"/>
    <n v="14866.61596881333"/>
    <n v="58119.593699568301"/>
    <n v="51067.413989697816"/>
    <m/>
    <n v="0"/>
  </r>
  <r>
    <s v="E43A346CB81DDF364B6FF68235AFADBA0E8692B8"/>
    <s v="HSLtor"/>
    <n v="59300"/>
    <n v="1525009194"/>
    <n v="1525009194"/>
    <n v="0.88351373310299997"/>
    <n v="0.88351373310299997"/>
    <n v="59250218"/>
    <n v="-0.22679507084700001"/>
    <n v="0"/>
    <x v="1"/>
    <s v="021.4:022.2 04-29-08:39:53"/>
    <s v="HSLtor"/>
    <n v="1"/>
    <n v="0"/>
    <n v="0"/>
    <n v="0"/>
    <x v="0"/>
    <n v="47000"/>
    <n v="31457280"/>
    <n v="1.4940899999999999"/>
    <n v="0.66930400000000001"/>
    <n v="1395"/>
    <n v="27"/>
    <m/>
    <n v="10125.48"/>
    <n v="10125.48"/>
    <n v="4861.32"/>
    <n v="8853.6095214723919"/>
    <n v="19071.480634259762"/>
    <n v="19071.480634259762"/>
    <n v="9156.3629810082748"/>
    <n v="16675.89512122473"/>
    <n v="59250.21888606633"/>
    <n v="50912.337220246431"/>
    <m/>
    <n v="1"/>
  </r>
  <r>
    <s v="8EA5126A8D01CF72C5FD09AD807C82FBA5DCAB09"/>
    <s v="TorScale4"/>
    <n v="64300"/>
    <n v="1524983845"/>
    <n v="1524983845"/>
    <n v="1.30772422404"/>
    <n v="1.30772422404"/>
    <n v="64323654"/>
    <n v="-0.42645831597799999"/>
    <n v="0"/>
    <x v="0"/>
    <s v="001.6:002.4 04-29-01:37:25"/>
    <s v="TorScale4"/>
    <n v="1"/>
    <n v="0"/>
    <n v="0"/>
    <n v="0"/>
    <x v="0"/>
    <n v="64300"/>
    <n v="26468590"/>
    <n v="2.4292940000000001"/>
    <n v="0.41164200000000001"/>
    <n v="150"/>
    <n v="3"/>
    <m/>
    <n v="10125.48"/>
    <n v="10125.48"/>
    <n v="4861.32"/>
    <n v="11818.828055288463"/>
    <n v="23366.815476032541"/>
    <n v="23366.815476032541"/>
    <n v="11218.585924810133"/>
    <n v="27274.595802952754"/>
    <n v="61082.206319182907"/>
    <n v="50698.121423428027"/>
    <m/>
    <n v="1"/>
  </r>
  <r>
    <s v="DB3B3FBD826C80E24C45043044AD33489012920F"/>
    <s v="ZcashTor2nl"/>
    <n v="60500"/>
    <n v="1524969770"/>
    <n v="1524969770"/>
    <n v="1.21573488954"/>
    <n v="1.21573488954"/>
    <n v="60501897"/>
    <n v="-0.44831862845499998"/>
    <n v="4.5454545454499999E-2"/>
    <x v="0"/>
    <s v="011.9:012.7 04-28-21:42:50"/>
    <s v="ZcashTor2nl"/>
    <n v="1"/>
    <n v="0"/>
    <n v="0"/>
    <n v="0"/>
    <x v="0"/>
    <n v="52800"/>
    <n v="27305567"/>
    <n v="1.9336720000000001"/>
    <n v="0.51715100000000003"/>
    <n v="480"/>
    <n v="9"/>
    <m/>
    <n v="10125.48"/>
    <n v="10125.48"/>
    <n v="4861.32"/>
    <n v="11818.828055288463"/>
    <n v="22435.379309339482"/>
    <n v="22435.379309339482"/>
    <n v="10771.396333218594"/>
    <n v="26187.389675576836"/>
    <n v="60501.897480572072"/>
    <n v="50542.998336400444"/>
    <m/>
    <n v="1"/>
  </r>
  <r>
    <s v="417FC40312E2C392EFC569145E3D052716E7C27E"/>
    <s v="D4M1"/>
    <n v="62400"/>
    <n v="1524629404"/>
    <n v="1525009122"/>
    <n v="1.3008889129100001"/>
    <n v="1.3008889129100001"/>
    <n v="60316422"/>
    <n v="0.84967389789299996"/>
    <n v="0"/>
    <x v="0"/>
    <s v="007.9:008.6 04-29-08:38:42"/>
    <s v="D4M1"/>
    <n v="0"/>
    <n v="1"/>
    <n v="0"/>
    <n v="0"/>
    <x v="1"/>
    <n v="49900"/>
    <n v="26214400"/>
    <n v="1.9035340000000001"/>
    <n v="0.525339"/>
    <n v="522"/>
    <n v="10"/>
    <m/>
    <n v="9721.3799999999992"/>
    <n v="9721.3799999999992"/>
    <n v="4861.32"/>
    <n v="11818.828055288463"/>
    <n v="22367.815460185015"/>
    <n v="22367.815460185015"/>
    <n v="11185.35729010764"/>
    <n v="27193.810436002881"/>
    <n v="60316.422318587909"/>
    <n v="50085.815623011527"/>
    <m/>
    <n v="0"/>
  </r>
  <r>
    <s v="71DA45C2AF1551F32CA83E2AD2D5ADA684505391"/>
    <s v="Unnamed"/>
    <n v="62000"/>
    <n v="1524976485"/>
    <n v="1524976485"/>
    <n v="1.86000680186"/>
    <n v="1.86000680186"/>
    <n v="61961789"/>
    <n v="-0.110322446506"/>
    <n v="0"/>
    <x v="1"/>
    <s v="014.4:015.2 04-28-23:34:45"/>
    <s v="Unnamed"/>
    <n v="0"/>
    <n v="0"/>
    <n v="1"/>
    <n v="0"/>
    <x v="2"/>
    <n v="43800"/>
    <n v="21664910"/>
    <n v="2.0217019999999999"/>
    <n v="0.49463299999999999"/>
    <n v="406"/>
    <n v="8"/>
    <m/>
    <n v="1117.99"/>
    <n v="4051.45"/>
    <n v="4861.32"/>
    <n v="8853.6095214723919"/>
    <n v="3197.4590044114616"/>
    <n v="11587.174557395696"/>
    <n v="13903.408266018054"/>
    <n v="25321.383452423499"/>
    <n v="61961.789961684735"/>
    <n v="49872.725973179309"/>
    <m/>
    <n v="1"/>
  </r>
  <r>
    <s v="E248C3A604E196137A3175D4B2E4328922178B47"/>
    <s v="motmot"/>
    <n v="57400"/>
    <n v="1524396854"/>
    <n v="1524973325"/>
    <n v="1.2605109566799999"/>
    <n v="1.2605109566799999"/>
    <n v="66899231"/>
    <n v="0.473833413782"/>
    <n v="0"/>
    <x v="0"/>
    <s v="000.0:000.8 04-28-22:42:05"/>
    <s v="motmot"/>
    <n v="0"/>
    <n v="1"/>
    <n v="0"/>
    <n v="0"/>
    <x v="1"/>
    <n v="79000"/>
    <n v="26452765"/>
    <n v="2.9864549999999999"/>
    <n v="0.334845"/>
    <n v="41"/>
    <n v="0"/>
    <m/>
    <n v="9721.3799999999992"/>
    <n v="9721.3799999999992"/>
    <n v="4861.32"/>
    <n v="11818.828055288463"/>
    <n v="21975.286004049816"/>
    <n v="21975.286004049816"/>
    <n v="10989.067123927618"/>
    <n v="26716.590314096549"/>
    <n v="59796.765116981223"/>
    <n v="49793.565081886853"/>
    <m/>
    <n v="0"/>
  </r>
  <r>
    <s v="FAA935B0BC3B4348CCBD3EBA95681AB51730977D"/>
    <s v="DETor02"/>
    <n v="59200"/>
    <n v="1524987092"/>
    <n v="1524995995"/>
    <n v="1.78892114804"/>
    <n v="1.78892114804"/>
    <n v="59812084"/>
    <n v="-4.7845135146000001E-2"/>
    <n v="0"/>
    <x v="0"/>
    <s v="004.7:005.5 04-29-04:59:55"/>
    <s v="DETor02"/>
    <n v="0"/>
    <n v="1"/>
    <n v="0"/>
    <n v="0"/>
    <x v="1"/>
    <n v="43600"/>
    <n v="22108359"/>
    <n v="1.972105"/>
    <n v="0.50707199999999997"/>
    <n v="454"/>
    <n v="9"/>
    <m/>
    <n v="9721.3799999999992"/>
    <n v="9721.3799999999992"/>
    <n v="4861.32"/>
    <n v="11818.828055288463"/>
    <n v="27112.162270133093"/>
    <n v="27112.162270133093"/>
    <n v="13557.838155389813"/>
    <n v="32961.779508442458"/>
    <n v="61658.46996356047"/>
    <n v="49793.436674492325"/>
    <m/>
    <n v="0"/>
  </r>
  <r>
    <s v="48E4D326247FCA87A4763840D4F264675CE041AD"/>
    <s v="TorScale4B"/>
    <n v="59400"/>
    <n v="1524987092"/>
    <n v="1524987092"/>
    <n v="1.2200139397400001"/>
    <n v="1.2200139397400001"/>
    <n v="59350771"/>
    <n v="0.159155305499"/>
    <n v="0"/>
    <x v="0"/>
    <s v="004.8:005.5 04-29-02:31:32"/>
    <s v="TorScale4B"/>
    <n v="1"/>
    <n v="0"/>
    <n v="0"/>
    <n v="0"/>
    <x v="0"/>
    <n v="56800"/>
    <n v="26727919"/>
    <n v="2.1251190000000002"/>
    <n v="0.47056199999999998"/>
    <n v="311"/>
    <n v="6"/>
    <m/>
    <n v="10125.48"/>
    <n v="10125.48"/>
    <n v="4861.32"/>
    <n v="11818.828055288463"/>
    <n v="22478.706746558579"/>
    <n v="22478.706746558579"/>
    <n v="10792.198165536858"/>
    <n v="26237.963034130586"/>
    <n v="59336.352760241607"/>
    <n v="49553.822632169118"/>
    <m/>
    <n v="1"/>
  </r>
  <r>
    <s v="874D84382C892F3F61CC9E106BF08843DE0B865A"/>
    <s v="Spigen"/>
    <n v="64200"/>
    <n v="1524446830"/>
    <n v="1524993266"/>
    <n v="0.90691926851899995"/>
    <n v="0.90691926851899995"/>
    <n v="55018289"/>
    <n v="-0.43553075312099998"/>
    <n v="0"/>
    <x v="0"/>
    <s v="006.3:007.1 04-29-04:14:26"/>
    <s v="Spigen"/>
    <n v="0"/>
    <n v="1"/>
    <n v="0"/>
    <n v="0"/>
    <x v="1"/>
    <n v="52900"/>
    <n v="30221102"/>
    <n v="1.7504329999999999"/>
    <n v="0.57128699999999999"/>
    <n v="766"/>
    <n v="15"/>
    <m/>
    <n v="9721.3799999999992"/>
    <n v="9721.3799999999992"/>
    <n v="4861.32"/>
    <n v="11818.828055288463"/>
    <n v="18537.886838595234"/>
    <n v="18537.886838595234"/>
    <n v="9270.1447784367847"/>
    <n v="22537.55094994251"/>
    <n v="57629.201719678087"/>
    <n v="49406.77180377466"/>
    <m/>
    <n v="0"/>
  </r>
  <r>
    <s v="C7946D9A192BBE44C1C8A926A8B135AC495D6636"/>
    <s v="t0adwarri0r"/>
    <n v="45800"/>
    <n v="1524799919"/>
    <n v="1525004637"/>
    <n v="1.66850633479"/>
    <n v="1.66850633479"/>
    <n v="57679985"/>
    <n v="0.67043287270700003"/>
    <n v="0"/>
    <x v="2"/>
    <s v="025.8:026.6 04-29-07:23:57"/>
    <s v="t0adwarri0r"/>
    <n v="0"/>
    <n v="1"/>
    <n v="0"/>
    <n v="0"/>
    <x v="1"/>
    <n v="31800"/>
    <n v="22776613"/>
    <n v="1.396169"/>
    <n v="0.71624600000000005"/>
    <n v="1666"/>
    <n v="33"/>
    <m/>
    <n v="9721.3799999999992"/>
    <n v="9721.3799999999992"/>
    <n v="4861.32"/>
    <n v="6440.9193022088357"/>
    <n v="25941.564112900807"/>
    <n v="25941.564112900807"/>
    <n v="12972.463215441321"/>
    <n v="17187.633959815463"/>
    <n v="60779.536075560267"/>
    <n v="49378.659152892178"/>
    <m/>
    <n v="0"/>
  </r>
  <r>
    <s v="39B5A689490C79F7BCC0D15A8D68432C0CB7CC17"/>
    <s v="jfsmig4bee06410f973"/>
    <n v="58400"/>
    <n v="1524998096"/>
    <n v="1524998096"/>
    <n v="1.0769177035499999"/>
    <n v="1.0769177035499999"/>
    <n v="58394973"/>
    <n v="-0.66495759999199999"/>
    <n v="9.5238095238100007E-2"/>
    <x v="0"/>
    <s v="007.1:007.9 04-29-05:34:56"/>
    <s v="jfsmig4bee06410f973"/>
    <n v="1"/>
    <n v="0"/>
    <n v="0"/>
    <n v="0"/>
    <x v="0"/>
    <n v="56500"/>
    <n v="28116171"/>
    <n v="2.0095200000000002"/>
    <n v="0.49763099999999999"/>
    <n v="423"/>
    <n v="8"/>
    <m/>
    <n v="10125.48"/>
    <n v="10125.48"/>
    <n v="4861.32"/>
    <n v="11818.828055288463"/>
    <n v="21029.788668941452"/>
    <n v="21029.788668941452"/>
    <n v="10096.561570621685"/>
    <n v="24546.733223242027"/>
    <n v="58394.973305939107"/>
    <n v="49311.332614157371"/>
    <m/>
    <n v="1"/>
  </r>
  <r>
    <s v="0FF233C8D78A17B8DB7C8257D2E05CD5AA7C6B88"/>
    <s v="politkovskaja"/>
    <n v="56900"/>
    <n v="1524995972"/>
    <n v="1524995972"/>
    <n v="0.80958409705599998"/>
    <n v="0.80958409705599998"/>
    <n v="56924593"/>
    <n v="0.24862949924"/>
    <n v="0"/>
    <x v="1"/>
    <s v="017.5:018.3 04-29-04:59:32"/>
    <s v="politkovskaja"/>
    <n v="1"/>
    <n v="0"/>
    <n v="0"/>
    <n v="0"/>
    <x v="0"/>
    <n v="56200"/>
    <n v="31457280"/>
    <n v="1.7865500000000001"/>
    <n v="0.55973799999999996"/>
    <n v="700"/>
    <n v="14"/>
    <m/>
    <n v="10125.48"/>
    <n v="10125.48"/>
    <n v="4861.32"/>
    <n v="8853.6095214723919"/>
    <n v="18322.907583058586"/>
    <n v="18322.907583058586"/>
    <n v="8796.967362700274"/>
    <n v="16021.350991600022"/>
    <n v="56924.593624637768"/>
    <n v="49284.399537246434"/>
    <m/>
    <n v="1"/>
  </r>
  <r>
    <s v="AC9803701F9EE18194D40B38E47CE4C68CF2F567"/>
    <s v="NationalCrimeAgency"/>
    <n v="51100"/>
    <n v="1524793297"/>
    <n v="1524989730"/>
    <n v="2.1940730553100001"/>
    <n v="2.1940730553100001"/>
    <n v="51721755"/>
    <n v="1.39176553209"/>
    <n v="0"/>
    <x v="0"/>
    <s v="003.2:004.0 04-29-03:15:30"/>
    <s v="NationalCrimeAgency"/>
    <n v="0"/>
    <n v="1"/>
    <n v="0"/>
    <n v="0"/>
    <x v="1"/>
    <n v="44000"/>
    <n v="19430113"/>
    <n v="2.264526"/>
    <n v="0.44159300000000001"/>
    <n v="221"/>
    <n v="4"/>
    <m/>
    <n v="9721.3799999999992"/>
    <n v="9721.3799999999992"/>
    <n v="4861.32"/>
    <n v="11818.828055288463"/>
    <n v="31050.797918429525"/>
    <n v="31050.797918429525"/>
    <n v="15527.411225239608"/>
    <n v="37750.200236738769"/>
    <n v="62061.20039492855"/>
    <n v="49271.874176449979"/>
    <m/>
    <n v="0"/>
  </r>
  <r>
    <s v="786926E8C497A6924ED69E23D48B13E92D1E07EE"/>
    <s v="memcpy"/>
    <n v="57700"/>
    <n v="1524999429"/>
    <n v="1524999429"/>
    <n v="1.0395775569500001"/>
    <n v="1.0395775569500001"/>
    <n v="57743606"/>
    <n v="0.138777667208"/>
    <n v="0"/>
    <x v="0"/>
    <s v="005.5:006.3 04-29-05:57:09"/>
    <s v="memcpy"/>
    <n v="1"/>
    <n v="0"/>
    <n v="0"/>
    <n v="0"/>
    <x v="0"/>
    <n v="57700"/>
    <n v="28311552"/>
    <n v="2.0380370000000001"/>
    <n v="0.49066799999999999"/>
    <n v="382"/>
    <n v="7"/>
    <m/>
    <n v="10125.48"/>
    <n v="10125.48"/>
    <n v="4861.32"/>
    <n v="11818.828055288463"/>
    <n v="20651.701761346088"/>
    <n v="20651.701761346088"/>
    <n v="9915.0391691521745"/>
    <n v="24105.416451017365"/>
    <n v="57743.606061622893"/>
    <n v="48913.989843136027"/>
    <m/>
    <n v="1"/>
  </r>
  <r>
    <s v="E34F2CEE28981A64132D7EDBE8DD5EC546B64071"/>
    <s v="zamaxtorrelay"/>
    <n v="83800"/>
    <n v="1524647836"/>
    <n v="1524983845"/>
    <n v="1.8104637649499999"/>
    <n v="1.8104637649499999"/>
    <n v="55374615"/>
    <n v="-0.62988623179400005"/>
    <n v="0"/>
    <x v="0"/>
    <s v="001.6:002.4 04-29-01:37:25"/>
    <s v="zamaxtorrelay"/>
    <n v="0"/>
    <n v="1"/>
    <n v="0"/>
    <n v="0"/>
    <x v="1"/>
    <n v="63300"/>
    <n v="21469303"/>
    <n v="2.9483959999999998"/>
    <n v="0.33916800000000003"/>
    <n v="49"/>
    <n v="0"/>
    <m/>
    <n v="9721.3799999999992"/>
    <n v="9721.3799999999992"/>
    <n v="4861.32"/>
    <n v="11818.828055288463"/>
    <n v="27321.586235309627"/>
    <n v="27321.586235309627"/>
    <n v="13662.563709826733"/>
    <n v="33216.387993562697"/>
    <n v="60338.698140232322"/>
    <n v="48677.879598162632"/>
    <m/>
    <n v="0"/>
  </r>
  <r>
    <s v="DB19E709C9EDB903F75F2E6CA95C84D637B62A02"/>
    <s v="wikimediaeqiad1"/>
    <n v="67200"/>
    <n v="1524608496"/>
    <n v="1524995995"/>
    <n v="0.98787571187800005"/>
    <n v="0.98787571187800005"/>
    <n v="59641906"/>
    <n v="0.29110121477399997"/>
    <n v="0"/>
    <x v="0"/>
    <s v="004.7:005.5 04-29-04:59:55"/>
    <s v="wikimediaeqiad1"/>
    <n v="0"/>
    <n v="1"/>
    <n v="0"/>
    <n v="0"/>
    <x v="1"/>
    <n v="58800"/>
    <n v="28708874"/>
    <n v="2.0481470000000002"/>
    <n v="0.48824600000000001"/>
    <n v="372"/>
    <n v="7"/>
    <m/>
    <n v="9721.3799999999992"/>
    <n v="9721.3799999999992"/>
    <n v="4861.32"/>
    <n v="11818.828055288463"/>
    <n v="19324.895187936549"/>
    <n v="19324.895187936549"/>
    <n v="9663.6999556667579"/>
    <n v="23494.36123397023"/>
    <n v="57069.673339965804"/>
    <n v="48561.433537976067"/>
    <m/>
    <n v="0"/>
  </r>
  <r>
    <s v="D1E706B9021A0BF8E9663DB207D9D9EC03A70DAC"/>
    <s v="bradpit"/>
    <n v="57700"/>
    <n v="1524468543"/>
    <n v="1524986598"/>
    <n v="1.2562666545700001"/>
    <n v="1.2562666545700001"/>
    <n v="55538502"/>
    <n v="0.47944924305300002"/>
    <n v="0"/>
    <x v="0"/>
    <s v="002.4:003.2 04-29-02:23:18"/>
    <s v="bradpit"/>
    <n v="0"/>
    <n v="1"/>
    <n v="0"/>
    <n v="0"/>
    <x v="1"/>
    <n v="57700"/>
    <n v="25797999"/>
    <n v="2.2366079999999999"/>
    <n v="0.447106"/>
    <n v="239"/>
    <n v="4"/>
    <m/>
    <n v="9721.3799999999992"/>
    <n v="9721.3799999999992"/>
    <n v="4861.32"/>
    <n v="11818.828055288463"/>
    <n v="21934.025530403705"/>
    <n v="21934.025530403705"/>
    <n v="10968.434213194232"/>
    <n v="26666.42763724376"/>
    <n v="58207.164898330208"/>
    <n v="48484.41512883114"/>
    <m/>
    <n v="0"/>
  </r>
  <r>
    <s v="999525E3AC45C361BC35E1D6AF47B883AA4FB40C"/>
    <s v="Stinkyfeets"/>
    <n v="54600"/>
    <n v="1524984447"/>
    <n v="1524984447"/>
    <n v="1.3821449318100001"/>
    <n v="1.3821449318100001"/>
    <n v="54646085"/>
    <n v="-0.32481555760500003"/>
    <n v="0"/>
    <x v="0"/>
    <s v="004.0:004.8 04-29-01:47:27"/>
    <s v="Stinkyfeets"/>
    <n v="1"/>
    <n v="0"/>
    <n v="0"/>
    <n v="0"/>
    <x v="0"/>
    <n v="54600"/>
    <n v="24548620"/>
    <n v="2.2241580000000001"/>
    <n v="0.44960800000000001"/>
    <n v="243"/>
    <n v="4"/>
    <m/>
    <n v="10125.48"/>
    <n v="10125.48"/>
    <n v="4861.32"/>
    <n v="11818.828055288463"/>
    <n v="24120.36086414352"/>
    <n v="24120.36086414352"/>
    <n v="11580.36879990659"/>
    <n v="28154.161351839251"/>
    <n v="58478.370715929603"/>
    <n v="48299.445501150723"/>
    <m/>
    <n v="1"/>
  </r>
  <r>
    <s v="1084200B44021D308EA4253F256794671B1D099A"/>
    <s v="niftyhedgehog"/>
    <n v="54000"/>
    <n v="1525003705"/>
    <n v="1525003705"/>
    <n v="0.54948246491800001"/>
    <n v="0.54948246491800001"/>
    <n v="54001269"/>
    <n v="0.54175064573700005"/>
    <n v="0"/>
    <x v="3"/>
    <s v="050.0:050.8 04-29-07:08:25"/>
    <s v="niftyhedgehog"/>
    <n v="1"/>
    <n v="0"/>
    <n v="0"/>
    <n v="0"/>
    <x v="0"/>
    <n v="35100"/>
    <n v="34851165"/>
    <n v="1.0071399999999999"/>
    <n v="0.99291099999999999"/>
    <n v="3191"/>
    <n v="63"/>
    <m/>
    <n v="10125.48"/>
    <n v="10125.48"/>
    <n v="4861.32"/>
    <n v="3794.4265750962772"/>
    <n v="15689.253708877908"/>
    <n v="15689.253708877908"/>
    <n v="7532.5300963551708"/>
    <n v="5879.3974425305441"/>
    <n v="54001.269049463925"/>
    <n v="48256.237834624742"/>
    <m/>
    <n v="1"/>
  </r>
  <r>
    <s v="789EA6C9AE9ADDD8760903171CFA9AC5741B0C70"/>
    <s v="dumpster"/>
    <n v="98600"/>
    <n v="1524067688"/>
    <n v="1524977035"/>
    <n v="0.77399416006699995"/>
    <n v="0.77399416006699995"/>
    <n v="63184218"/>
    <n v="-0.51033623633299996"/>
    <n v="0"/>
    <x v="0"/>
    <s v="000.8:001.6 04-28-23:43:55"/>
    <s v="dumpster"/>
    <n v="0"/>
    <n v="1"/>
    <n v="0"/>
    <n v="0"/>
    <x v="1"/>
    <n v="97000"/>
    <n v="31285248"/>
    <n v="3.1005029999999998"/>
    <n v="0.32252799999999998"/>
    <n v="36"/>
    <n v="0"/>
    <m/>
    <n v="9721.3799999999992"/>
    <n v="9721.3799999999992"/>
    <n v="4861.32"/>
    <n v="11818.828055288463"/>
    <n v="17245.671347792129"/>
    <n v="17245.671347792129"/>
    <n v="8623.9532902169085"/>
    <n v="20966.531948917749"/>
    <n v="55499.847248247788"/>
    <n v="48235.467473773453"/>
    <m/>
    <n v="0"/>
  </r>
  <r>
    <s v="AC66FFA4AB35A59EBBF5BF4C70008BF24D8A7A5C"/>
    <s v="torpidsFRonline3"/>
    <n v="60300"/>
    <n v="1524192930"/>
    <n v="1524970147"/>
    <n v="1.54260963677"/>
    <n v="1.54260963677"/>
    <n v="58654693"/>
    <n v="0.22398354728"/>
    <n v="0"/>
    <x v="1"/>
    <s v="012.8:013.6 04-28-21:49:07"/>
    <s v="torpidsFRonline3"/>
    <n v="0"/>
    <n v="1"/>
    <n v="0"/>
    <n v="0"/>
    <x v="1"/>
    <n v="47200"/>
    <n v="23168473"/>
    <n v="2.0372509999999999"/>
    <n v="0.49085699999999999"/>
    <n v="384"/>
    <n v="7"/>
    <m/>
    <n v="9721.3799999999992"/>
    <n v="9721.3799999999992"/>
    <n v="4861.32"/>
    <n v="8853.6095214723919"/>
    <n v="24717.674470703139"/>
    <n v="24717.674470703139"/>
    <n v="12360.439079422735"/>
    <n v="22511.272889494332"/>
    <n v="58908.382719045549"/>
    <n v="48186.409803331888"/>
    <m/>
    <n v="0"/>
  </r>
  <r>
    <s v="71CFDEB4D9E00CCC3E31EC4E8A29E109BBC1FB36"/>
    <s v="niftypedetidae"/>
    <n v="49000"/>
    <n v="1524966122"/>
    <n v="1524966122"/>
    <n v="7.2003260489300003E-2"/>
    <n v="7.2003260489300003E-2"/>
    <n v="49028880"/>
    <n v="9.5127553020299994E-3"/>
    <n v="0"/>
    <x v="3"/>
    <s v="051.6:052.4 04-28-20:42:02"/>
    <s v="niftypedetidae"/>
    <n v="1"/>
    <n v="0"/>
    <n v="0"/>
    <n v="0"/>
    <x v="0"/>
    <n v="48600"/>
    <n v="45735757"/>
    <n v="1.0626260000000001"/>
    <n v="0.94106500000000004"/>
    <n v="2911"/>
    <n v="58"/>
    <m/>
    <n v="10125.48"/>
    <n v="10125.48"/>
    <n v="4861.32"/>
    <n v="3794.4265750962772"/>
    <n v="10854.547574019196"/>
    <n v="10854.547574019196"/>
    <n v="5211.350890281843"/>
    <n v="4067.6376601904567"/>
    <n v="49028.880624946323"/>
    <n v="48040.943537462437"/>
    <m/>
    <n v="1"/>
  </r>
  <r>
    <s v="CDA2EA326E2272C57ACB26773D7252C211795B78"/>
    <s v="niftygerbil"/>
    <n v="52600"/>
    <n v="1524988531"/>
    <n v="1524988531"/>
    <n v="0.414980614001"/>
    <n v="0.414980614001"/>
    <n v="52577621"/>
    <n v="-0.10107968282300001"/>
    <n v="0"/>
    <x v="2"/>
    <s v="034.5:035.3 04-29-02:55:31"/>
    <s v="niftygerbil"/>
    <n v="1"/>
    <n v="0"/>
    <n v="0"/>
    <n v="0"/>
    <x v="0"/>
    <n v="46000"/>
    <n v="37157839"/>
    <n v="1.237962"/>
    <n v="0.80777900000000002"/>
    <n v="2193"/>
    <n v="43"/>
    <m/>
    <n v="10125.48"/>
    <n v="10125.48"/>
    <n v="4861.32"/>
    <n v="6440.9193022088357"/>
    <n v="14327.357907454845"/>
    <n v="14327.357907454845"/>
    <n v="6878.6735584553408"/>
    <n v="9113.7759489703512"/>
    <n v="52577.621843170302"/>
    <n v="47951.686990219212"/>
    <m/>
    <n v="1"/>
  </r>
  <r>
    <s v="62712B2C24A169B24336CD2FE2BE55DA67476C8B"/>
    <s v="Fission1"/>
    <n v="46100"/>
    <n v="1524198348"/>
    <n v="1524962688"/>
    <n v="1.33819931171"/>
    <n v="1.33819931171"/>
    <n v="49357928"/>
    <n v="0.57416261399900004"/>
    <n v="0"/>
    <x v="2"/>
    <s v="030.5:031.3 04-28-19:44:48"/>
    <s v="Fission1"/>
    <n v="0"/>
    <n v="1"/>
    <n v="0"/>
    <n v="0"/>
    <x v="1"/>
    <n v="25100"/>
    <n v="24711354"/>
    <n v="1.015727"/>
    <n v="0.98451599999999995"/>
    <n v="3152"/>
    <n v="63"/>
    <m/>
    <n v="9721.3799999999992"/>
    <n v="9721.3799999999992"/>
    <n v="4861.32"/>
    <n v="6440.9193022088357"/>
    <n v="22730.524024871356"/>
    <n v="22730.524024871356"/>
    <n v="11366.735078002057"/>
    <n v="15060.153079204352"/>
    <n v="57780.070914222153"/>
    <n v="47859.455839955503"/>
    <m/>
    <n v="0"/>
  </r>
  <r>
    <s v="E5DF5DFD1AE19C8101CFABA01E49EBC624A60FAC"/>
    <s v="DETor01"/>
    <n v="47500"/>
    <n v="1524310981"/>
    <n v="1524989730"/>
    <n v="1.5961142209000001"/>
    <n v="1.5961142209000001"/>
    <n v="57601738"/>
    <n v="0.619385962043"/>
    <n v="0"/>
    <x v="0"/>
    <s v="003.2:004.0 04-29-03:15:30"/>
    <s v="DETor01"/>
    <n v="0"/>
    <n v="1"/>
    <n v="0"/>
    <n v="0"/>
    <x v="1"/>
    <n v="47500"/>
    <n v="22595345"/>
    <n v="2.1022029999999998"/>
    <n v="0.47569099999999997"/>
    <n v="329"/>
    <n v="6"/>
    <m/>
    <n v="9721.3799999999992"/>
    <n v="9721.3799999999992"/>
    <n v="4861.32"/>
    <n v="11818.828055288463"/>
    <n v="25237.812864772841"/>
    <n v="25237.812864772841"/>
    <n v="12620.541984345587"/>
    <n v="30683.027588706271"/>
    <n v="58660.096480641718"/>
    <n v="47840.671036449196"/>
    <m/>
    <n v="0"/>
  </r>
  <r>
    <s v="18B160CD5E22BFC345AEE7BA84B7EA45BF457FCA"/>
    <s v="3cce3a91f6a625"/>
    <n v="70500"/>
    <n v="1524844174"/>
    <n v="1524983845"/>
    <n v="0.74035994060400001"/>
    <n v="0.74035994060400001"/>
    <n v="54746989"/>
    <n v="-0.38116586896600002"/>
    <n v="0"/>
    <x v="0"/>
    <s v="001.6:002.4 04-29-01:37:25"/>
    <s v="3cce3a91f6a625"/>
    <n v="0"/>
    <n v="1"/>
    <n v="0"/>
    <n v="0"/>
    <x v="1"/>
    <n v="70500"/>
    <n v="31457280"/>
    <n v="2.2411349999999999"/>
    <n v="0.44620300000000002"/>
    <n v="236"/>
    <n v="4"/>
    <m/>
    <n v="9721.3799999999992"/>
    <n v="9721.3799999999992"/>
    <n v="4861.32"/>
    <n v="11818.828055288463"/>
    <n v="16918.70031938891"/>
    <n v="16918.70031938891"/>
    <n v="8460.4465864570375"/>
    <n v="20569.014892310719"/>
    <n v="54746.989952363394"/>
    <n v="47760.076966654378"/>
    <m/>
    <n v="0"/>
  </r>
  <r>
    <s v="0ED52C42A7E9316F0CB8D4CA6BB9E14E9C5D599A"/>
    <s v="TorScale2"/>
    <n v="57300"/>
    <n v="1524989730"/>
    <n v="1524989730"/>
    <n v="1.2549910425299999"/>
    <n v="1.2549910425299999"/>
    <n v="57299529"/>
    <n v="-0.10967513364500001"/>
    <n v="0"/>
    <x v="0"/>
    <s v="003.2:004.0 04-29-03:15:30"/>
    <s v="TorScale2"/>
    <n v="1"/>
    <n v="0"/>
    <n v="0"/>
    <n v="0"/>
    <x v="0"/>
    <n v="56000"/>
    <n v="25410092"/>
    <n v="2.2038489999999999"/>
    <n v="0.45375199999999999"/>
    <n v="253"/>
    <n v="5"/>
    <m/>
    <n v="10125.48"/>
    <n v="10125.48"/>
    <n v="4861.32"/>
    <n v="11818.828055288463"/>
    <n v="22832.866701316663"/>
    <n v="22832.866701316663"/>
    <n v="10962.233054871938"/>
    <n v="26651.351397877741"/>
    <n v="57299.529849863211"/>
    <n v="47732.698494904245"/>
    <m/>
    <n v="1"/>
  </r>
  <r>
    <s v="2F09BD6D9A2D5A7D6D26C17651CE8ECF0B7BA257"/>
    <s v="TOR2DFN01b"/>
    <n v="48200"/>
    <n v="1523888481"/>
    <n v="1524883723"/>
    <n v="0.68729335440200001"/>
    <n v="0.68729335440200001"/>
    <n v="52163575"/>
    <n v="-1.02642151459"/>
    <n v="0"/>
    <x v="5"/>
    <s v="043.4:044.2 04-27-21:48:43"/>
    <s v="TOR2DFN01b"/>
    <n v="0"/>
    <n v="1"/>
    <n v="0"/>
    <n v="0"/>
    <x v="1"/>
    <n v="34700"/>
    <n v="31996631"/>
    <n v="1.084489"/>
    <n v="0.92209300000000005"/>
    <n v="2763"/>
    <n v="55"/>
    <m/>
    <n v="9721.3799999999992"/>
    <n v="9721.3799999999992"/>
    <n v="4861.32"/>
    <n v="4819.491751072962"/>
    <n v="16402.819869616516"/>
    <n v="16402.819869616516"/>
    <n v="8202.4729296215301"/>
    <n v="8131.8964031806672"/>
    <n v="53987.702849553025"/>
    <n v="47390.381294687111"/>
    <m/>
    <n v="0"/>
  </r>
  <r>
    <s v="8C00FA7369A7A308F6A137600F0FA07990D9D451"/>
    <s v="GrmmlLitavis"/>
    <n v="51700"/>
    <n v="1524462320"/>
    <n v="1524986598"/>
    <n v="1.79498041265"/>
    <n v="1.79498041265"/>
    <n v="58614987"/>
    <n v="0.62049193376099998"/>
    <n v="0"/>
    <x v="0"/>
    <s v="002.4:003.2 04-29-02:23:18"/>
    <s v="GrmmlLitavis"/>
    <n v="0"/>
    <n v="1"/>
    <n v="0"/>
    <n v="0"/>
    <x v="1"/>
    <n v="50200"/>
    <n v="20971520"/>
    <n v="2.393723"/>
    <n v="0.41775899999999999"/>
    <n v="166"/>
    <n v="3"/>
    <m/>
    <n v="9721.3799999999992"/>
    <n v="9721.3799999999992"/>
    <n v="4861.32"/>
    <n v="11818.828055288463"/>
    <n v="27171.066683927456"/>
    <n v="27171.066683927456"/>
    <n v="13587.294179623697"/>
    <n v="33033.392915009543"/>
    <n v="58614.987623497735"/>
    <n v="47321.947336448415"/>
    <m/>
    <n v="0"/>
  </r>
  <r>
    <s v="4FF8ED7C072B5F8EC296458151E6BABBD6BC3211"/>
    <s v="TykRelay08"/>
    <n v="22000"/>
    <n v="1524308046"/>
    <n v="1525003565"/>
    <n v="1.2202652684299999"/>
    <n v="1.2202652684299999"/>
    <n v="56081456"/>
    <n v="0.55135624732699995"/>
    <n v="0"/>
    <x v="2"/>
    <s v="028.9:029.7 04-29-07:06:05"/>
    <s v="TykRelay08"/>
    <n v="0"/>
    <n v="1"/>
    <n v="0"/>
    <n v="0"/>
    <x v="1"/>
    <n v="34300"/>
    <n v="25506680"/>
    <n v="1.344746"/>
    <n v="0.74363500000000005"/>
    <n v="1808"/>
    <n v="36"/>
    <m/>
    <n v="9721.3799999999992"/>
    <n v="9721.3799999999992"/>
    <n v="4861.32"/>
    <n v="6440.9193022088357"/>
    <n v="21584.042375210032"/>
    <n v="21584.042375210032"/>
    <n v="10793.419954724126"/>
    <n v="14300.549423454668"/>
    <n v="56631.595716958116"/>
    <n v="47294.121001870677"/>
    <m/>
    <n v="0"/>
  </r>
  <r>
    <s v="38A42B8D7C0E6346F4A4821617740AEE86EA885B"/>
    <s v="apx3"/>
    <n v="52200"/>
    <n v="1524992322"/>
    <n v="1524992322"/>
    <n v="0.45095176982000001"/>
    <n v="0.45095176982000001"/>
    <n v="52153349"/>
    <n v="-0.22833001367299999"/>
    <n v="4.7619047619000002E-2"/>
    <x v="2"/>
    <s v="025.8:026.6 04-29-03:58:42"/>
    <s v="apx3"/>
    <n v="1"/>
    <n v="0"/>
    <n v="0"/>
    <n v="0"/>
    <x v="0"/>
    <n v="47800"/>
    <n v="35944234"/>
    <n v="1.3298380000000001"/>
    <n v="0.75197099999999995"/>
    <n v="1864"/>
    <n v="37"/>
    <m/>
    <n v="10125.48"/>
    <n v="10125.48"/>
    <n v="4861.32"/>
    <n v="6440.9193022088357"/>
    <n v="14691.583126277013"/>
    <n v="14691.583126277013"/>
    <n v="7053.5408576613627"/>
    <n v="9345.46326080771"/>
    <n v="52153.349937124221"/>
    <n v="47290.615155986947"/>
    <m/>
    <n v="1"/>
  </r>
  <r>
    <s v="592031CFDBA17DD46E1E365E6C60AD1F81655033"/>
    <s v="araglaucogularis"/>
    <n v="48100"/>
    <n v="1523762384"/>
    <n v="1524904001"/>
    <n v="1.7146539645400001"/>
    <n v="1.7146539645400001"/>
    <n v="62787304"/>
    <n v="-3.4380637704000002E-3"/>
    <n v="0"/>
    <x v="1"/>
    <s v="024.7:025.4 04-28-03:26:41"/>
    <s v="araglaucogularis"/>
    <n v="0"/>
    <n v="1"/>
    <n v="0"/>
    <n v="0"/>
    <x v="1"/>
    <n v="31200"/>
    <n v="21455162"/>
    <n v="1.4541949999999999"/>
    <n v="0.68766499999999997"/>
    <n v="1527"/>
    <n v="30"/>
    <m/>
    <n v="9721.3799999999992"/>
    <n v="9721.3799999999992"/>
    <n v="4861.32"/>
    <n v="8853.6095214723919"/>
    <n v="26390.182757799863"/>
    <n v="26390.182757799863"/>
    <n v="13196.801610897592"/>
    <n v="24034.48618795412"/>
    <n v="58243.340583147961"/>
    <n v="47206.887008203557"/>
    <m/>
    <n v="0"/>
  </r>
  <r>
    <s v="7791CA6B67303ACE46C2B6F5211206B765948147"/>
    <s v="v01d"/>
    <n v="73200"/>
    <n v="1524850244"/>
    <n v="1524977035"/>
    <n v="1.3217508418799999"/>
    <n v="1.3217508418799999"/>
    <n v="56695834"/>
    <n v="-0.53350233632599997"/>
    <n v="0"/>
    <x v="0"/>
    <s v="000.8:001.6 04-28-23:43:55"/>
    <s v="v01d"/>
    <n v="0"/>
    <n v="1"/>
    <n v="0"/>
    <n v="0"/>
    <x v="1"/>
    <n v="69600"/>
    <n v="24501867"/>
    <n v="2.8405999999999998"/>
    <n v="0.35203800000000002"/>
    <n v="67"/>
    <n v="1"/>
    <m/>
    <n v="9721.3799999999992"/>
    <n v="9721.3799999999992"/>
    <n v="4861.32"/>
    <n v="11818.828055288463"/>
    <n v="22570.622199235393"/>
    <n v="22570.622199235393"/>
    <n v="11286.773802648082"/>
    <n v="27440.373987400952"/>
    <n v="56887.230334881788"/>
    <n v="47171.621334417243"/>
    <m/>
    <n v="0"/>
  </r>
  <r>
    <s v="20F20581F3875057CB7AF7B61F7FDA6FA086AC71"/>
    <s v="Trabant"/>
    <n v="56400"/>
    <n v="1524562286"/>
    <n v="1524973325"/>
    <n v="2.0393437720300001"/>
    <n v="2.0393437720300001"/>
    <n v="49392743"/>
    <n v="0.97440852904899999"/>
    <n v="0"/>
    <x v="0"/>
    <s v="000.0:000.8 04-28-22:42:05"/>
    <s v="Trabant"/>
    <n v="0"/>
    <n v="1"/>
    <n v="0"/>
    <n v="0"/>
    <x v="1"/>
    <n v="48800"/>
    <n v="19397307"/>
    <n v="2.5158130000000001"/>
    <n v="0.39748600000000001"/>
    <n v="126"/>
    <n v="2"/>
    <m/>
    <n v="9721.3799999999992"/>
    <n v="9721.3799999999992"/>
    <n v="4861.32"/>
    <n v="11818.828055288463"/>
    <n v="29546.615758536998"/>
    <n v="29546.615758536998"/>
    <n v="14775.22266584488"/>
    <n v="35921.481442534423"/>
    <n v="58955.084224603925"/>
    <n v="47087.751057222755"/>
    <m/>
    <n v="0"/>
  </r>
  <r>
    <s v="ED2338CAC2711B3E331392E1ED2831219B794024"/>
    <s v="SEC6xFreeBSD64"/>
    <n v="30800"/>
    <n v="1524272091"/>
    <n v="1524992322"/>
    <n v="1.3734716876999999"/>
    <n v="1.3734716876999999"/>
    <n v="55130618"/>
    <n v="-6.1384963807299998E-2"/>
    <n v="0"/>
    <x v="2"/>
    <s v="025.8:026.6 04-29-03:58:42"/>
    <s v="SEC6xFreeBSD64"/>
    <n v="0"/>
    <n v="1"/>
    <n v="0"/>
    <n v="0"/>
    <x v="1"/>
    <n v="30500"/>
    <n v="23894702"/>
    <n v="1.2764340000000001"/>
    <n v="0.78343300000000005"/>
    <n v="2068"/>
    <n v="41"/>
    <m/>
    <n v="9721.3799999999992"/>
    <n v="9721.3799999999992"/>
    <n v="4861.32"/>
    <n v="6440.9193022088357"/>
    <n v="23073.420195373023"/>
    <n v="23073.420195373023"/>
    <n v="11538.205384849764"/>
    <n v="15287.339606553111"/>
    <n v="56713.398683028565"/>
    <n v="46867.789678119996"/>
    <m/>
    <n v="0"/>
  </r>
  <r>
    <s v="3F7640B92E6FF2D32152C7933771DD3515CF4113"/>
    <s v="atomized2"/>
    <n v="68000"/>
    <n v="1524494154"/>
    <n v="1524992681"/>
    <n v="1.0597494168399999"/>
    <n v="1.0597494168399999"/>
    <n v="53857442"/>
    <n v="-2.1907114574199998E-2"/>
    <n v="0"/>
    <x v="0"/>
    <s v="003.9:004.7 04-29-04:04:41"/>
    <s v="atomized2"/>
    <n v="0"/>
    <n v="1"/>
    <n v="0"/>
    <n v="0"/>
    <x v="1"/>
    <n v="66600"/>
    <n v="26870019"/>
    <n v="2.478599"/>
    <n v="0.40345399999999998"/>
    <n v="135"/>
    <n v="2"/>
    <m/>
    <n v="9721.3799999999992"/>
    <n v="9721.3799999999992"/>
    <n v="4861.32"/>
    <n v="11818.828055288463"/>
    <n v="20023.606785880038"/>
    <n v="20023.606785880038"/>
    <n v="10013.101035072628"/>
    <n v="24343.82419461264"/>
    <n v="55345.505965729724"/>
    <n v="46802.8598760108"/>
    <m/>
    <n v="0"/>
  </r>
  <r>
    <s v="D8A2D0080B0C73E1DC0EC9F33B497F64E5FB3F52"/>
    <s v="porthill"/>
    <n v="90400"/>
    <n v="1523792503"/>
    <n v="1524969770"/>
    <n v="0.38688513788500001"/>
    <n v="0.38688513788500001"/>
    <n v="48682161"/>
    <n v="-0.76820126367499997"/>
    <n v="0"/>
    <x v="0"/>
    <s v="011.9:012.7 04-28-21:42:50"/>
    <s v="porthill"/>
    <n v="0"/>
    <n v="1"/>
    <n v="0"/>
    <n v="0"/>
    <x v="1"/>
    <n v="67500"/>
    <n v="36823757"/>
    <n v="1.833056"/>
    <n v="0.54553700000000005"/>
    <n v="598"/>
    <n v="11"/>
    <m/>
    <n v="9721.3799999999992"/>
    <n v="9721.3799999999992"/>
    <n v="4861.32"/>
    <n v="11818.828055288463"/>
    <n v="13482.43744173248"/>
    <n v="13482.43744173248"/>
    <n v="6742.092458503108"/>
    <n v="16391.356977097847"/>
    <n v="51070.32130438873"/>
    <n v="46796.352013072108"/>
    <m/>
    <n v="0"/>
  </r>
  <r>
    <s v="28F4F392F8F19E3FBDE09616D9DB8143A1E2DDD3"/>
    <s v="niftycottonmouse"/>
    <n v="51800"/>
    <n v="1524976261"/>
    <n v="1524976261"/>
    <n v="0.483197708743"/>
    <n v="0.483197708743"/>
    <n v="51760964"/>
    <n v="0.254879412237"/>
    <n v="4.5454545454499999E-2"/>
    <x v="2"/>
    <s v="034.6:035.4 04-28-23:31:01"/>
    <s v="niftycottonmouse"/>
    <n v="1"/>
    <n v="0"/>
    <n v="0"/>
    <n v="0"/>
    <x v="0"/>
    <n v="50600"/>
    <n v="34898223"/>
    <n v="1.4499310000000001"/>
    <n v="0.68968799999999997"/>
    <n v="1533"/>
    <n v="30"/>
    <m/>
    <n v="10125.48"/>
    <n v="10125.48"/>
    <n v="4861.32"/>
    <n v="6440.9193022088357"/>
    <n v="15018.088735923071"/>
    <n v="15018.088735923071"/>
    <n v="7210.2986854665196"/>
    <n v="9553.1567512347065"/>
    <n v="51760.964392802263"/>
    <n v="46702.141974961582"/>
    <m/>
    <n v="1"/>
  </r>
  <r>
    <s v="4181B97ECDB6556E18D7A3961F1F8DC8F1D8C146"/>
    <s v="DC225Relay2"/>
    <n v="37900"/>
    <n v="1524929806"/>
    <n v="1525004637"/>
    <n v="1.10965309081"/>
    <n v="1.10965309081"/>
    <n v="61097336"/>
    <n v="-0.42415752673700002"/>
    <n v="0"/>
    <x v="2"/>
    <s v="025.8:026.6 04-29-07:23:57"/>
    <s v="DC225Relay2"/>
    <n v="0"/>
    <n v="1"/>
    <n v="0"/>
    <n v="0"/>
    <x v="1"/>
    <n v="31900"/>
    <n v="26281566"/>
    <n v="1.2137789999999999"/>
    <n v="0.823874"/>
    <n v="2277"/>
    <n v="45"/>
    <m/>
    <n v="9721.3799999999992"/>
    <n v="9721.3799999999992"/>
    <n v="4861.32"/>
    <n v="6440.9193022088357"/>
    <n v="20508.739363938519"/>
    <n v="20508.739363938519"/>
    <n v="10255.698763416469"/>
    <n v="13588.105313562661"/>
    <n v="55444.986943227013"/>
    <n v="46695.960660258905"/>
    <m/>
    <n v="0"/>
  </r>
  <r>
    <s v="BFA905EA10DFD54A38A0C119FAE00182DE4C173B"/>
    <s v="stalag"/>
    <n v="65000"/>
    <n v="1524913025"/>
    <n v="1524986598"/>
    <n v="1.43381793234"/>
    <n v="1.43381793234"/>
    <n v="56640969"/>
    <n v="0.80327022082599997"/>
    <n v="0"/>
    <x v="0"/>
    <s v="002.4:003.2 04-29-02:23:18"/>
    <s v="stalag"/>
    <n v="0"/>
    <n v="1"/>
    <n v="0"/>
    <n v="0"/>
    <x v="1"/>
    <n v="60600"/>
    <n v="23272448"/>
    <n v="2.6039370000000002"/>
    <n v="0.38403399999999999"/>
    <n v="107"/>
    <n v="2"/>
    <m/>
    <n v="9721.3799999999992"/>
    <n v="9721.3799999999992"/>
    <n v="4861.32"/>
    <n v="11818.828055288463"/>
    <n v="23660.06897109143"/>
    <n v="23660.06897109143"/>
    <n v="11831.56779084309"/>
    <n v="28764.87566020415"/>
    <n v="56640.901271850176"/>
    <n v="46630.365290295122"/>
    <m/>
    <n v="0"/>
  </r>
  <r>
    <s v="12D552E8AF7AA2B71B218B5BBF6A5FEFA6F26BA0"/>
    <s v="TOR2DFNrelA"/>
    <n v="26300"/>
    <n v="1524811998"/>
    <n v="1524989085"/>
    <n v="0.678062063745"/>
    <n v="0.678062063745"/>
    <n v="50521939"/>
    <n v="0.468739163726"/>
    <n v="0"/>
    <x v="4"/>
    <s v="067.6:068.4 04-29-03:04:45"/>
    <s v="TOR2DFNrelA"/>
    <n v="0"/>
    <n v="1"/>
    <n v="0"/>
    <n v="0"/>
    <x v="1"/>
    <n v="24200"/>
    <n v="31576844"/>
    <n v="0.76638399999999995"/>
    <n v="1.3048280000000001"/>
    <n v="4092"/>
    <n v="81"/>
    <m/>
    <n v="9721.3799999999992"/>
    <n v="9721.3799999999992"/>
    <n v="4861.32"/>
    <n v="2386.3111194805197"/>
    <n v="16313.078985249367"/>
    <n v="16313.078985249367"/>
    <n v="8157.5966717248439"/>
    <n v="4004.3781618931225"/>
    <n v="52987.904009193924"/>
    <n v="46564.586006435748"/>
    <m/>
    <n v="0"/>
  </r>
  <r>
    <s v="07C05ED4825F51D5BE4CDBBAA80BFA484132A2F5"/>
    <s v="cussedotorg"/>
    <n v="54700"/>
    <n v="1525001415"/>
    <n v="1525001415"/>
    <n v="1.01078311827"/>
    <n v="1.01078311827"/>
    <n v="54745844"/>
    <n v="0.59493943627000001"/>
    <n v="0"/>
    <x v="2"/>
    <s v="025.0:025.8 04-29-06:30:15"/>
    <s v="cussedotorg"/>
    <n v="1"/>
    <n v="0"/>
    <n v="0"/>
    <n v="0"/>
    <x v="0"/>
    <n v="44700"/>
    <n v="27226131"/>
    <n v="1.641805"/>
    <n v="0.60908600000000002"/>
    <n v="980"/>
    <n v="19"/>
    <m/>
    <n v="10125.48"/>
    <n v="10125.48"/>
    <n v="4861.32"/>
    <n v="6440.9193022088357"/>
    <n v="20360.144248380519"/>
    <n v="20360.144248380519"/>
    <n v="9775.0601885083161"/>
    <n v="12951.291799020915"/>
    <n v="54745.844590607514"/>
    <n v="46489.930513425257"/>
    <m/>
    <n v="1"/>
  </r>
  <r>
    <s v="D252CD1DD5B9A5064929B54551090848B7D51517"/>
    <s v="datum3"/>
    <n v="48300"/>
    <n v="1524952955"/>
    <n v="1524952955"/>
    <n v="0.62828064854499999"/>
    <n v="0.62828064854499999"/>
    <n v="48262507"/>
    <n v="7.05493923316E-2"/>
    <n v="0"/>
    <x v="0"/>
    <s v="010.2:011.0 04-28-17:02:35"/>
    <s v="datum3"/>
    <n v="0"/>
    <n v="0"/>
    <n v="1"/>
    <n v="0"/>
    <x v="2"/>
    <n v="49600"/>
    <n v="32228378"/>
    <n v="1.5390159999999999"/>
    <n v="0.64976599999999995"/>
    <n v="1236"/>
    <n v="24"/>
    <m/>
    <n v="1117.99"/>
    <n v="4051.45"/>
    <n v="4861.32"/>
    <n v="11818.828055288463"/>
    <n v="1820.4014822668246"/>
    <n v="6596.89763354764"/>
    <n v="7915.5932823847797"/>
    <n v="19244.369010906939"/>
    <n v="52476.844231393414"/>
    <n v="46402.304361975388"/>
    <m/>
    <n v="1"/>
  </r>
  <r>
    <s v="D7DB8E82604F806766FC3F80213CF719A0481D0B"/>
    <s v="SECxFreeBSD64"/>
    <n v="59400"/>
    <n v="1524141832"/>
    <n v="1524966282"/>
    <n v="1.4172958741799999"/>
    <n v="1.4172958741799999"/>
    <n v="55829174"/>
    <n v="-0.209122631167"/>
    <n v="0"/>
    <x v="0"/>
    <s v="011.1:011.9 04-28-20:44:42"/>
    <s v="SECxFreeBSD64"/>
    <n v="0"/>
    <n v="1"/>
    <n v="0"/>
    <n v="0"/>
    <x v="1"/>
    <n v="41000"/>
    <n v="23138686"/>
    <n v="1.7719240000000001"/>
    <n v="0.56435800000000003"/>
    <n v="731"/>
    <n v="14"/>
    <m/>
    <n v="9721.3799999999992"/>
    <n v="9721.3799999999992"/>
    <n v="4861.32"/>
    <n v="11818.828055288463"/>
    <n v="23499.451765335962"/>
    <n v="23499.451765335962"/>
    <n v="11751.248779068716"/>
    <n v="28569.604295691628"/>
    <n v="55933.050201746526"/>
    <n v="46094.740941222561"/>
    <m/>
    <n v="0"/>
  </r>
  <r>
    <s v="8E07855414372D6B04EB1ABABA2C2500587E0931"/>
    <s v="fallbacksen"/>
    <n v="56800"/>
    <n v="1524992681"/>
    <n v="1524992681"/>
    <n v="1.70695637387"/>
    <n v="1.70695637387"/>
    <n v="56768989"/>
    <n v="-7.3164818764099998E-3"/>
    <n v="0"/>
    <x v="0"/>
    <s v="003.9:004.7 04-29-04:04:41"/>
    <s v="fallbacksen"/>
    <n v="1"/>
    <n v="0"/>
    <n v="0"/>
    <n v="0"/>
    <x v="0"/>
    <n v="44000"/>
    <n v="20971520"/>
    <n v="2.0980829999999999"/>
    <n v="0.47662500000000002"/>
    <n v="333"/>
    <n v="6"/>
    <m/>
    <n v="10125.48"/>
    <n v="10125.48"/>
    <n v="4861.32"/>
    <n v="11818.828055288463"/>
    <n v="27409.232624493205"/>
    <n v="27409.232624493205"/>
    <n v="13159.381159421706"/>
    <n v="31993.051935936677"/>
    <n v="56768.989733742179"/>
    <n v="46029.748813619524"/>
    <m/>
    <n v="1"/>
  </r>
  <r>
    <s v="B3D56C1E0AD84BA93AF6DC533A8569C3D0E8A58B"/>
    <s v="brattastic4"/>
    <n v="39700"/>
    <n v="1524545305"/>
    <n v="1525007036"/>
    <n v="1.51580236637"/>
    <n v="1.51580236637"/>
    <n v="60962366"/>
    <n v="0.225483992222"/>
    <n v="0"/>
    <x v="2"/>
    <s v="026.6:027.4 04-29-08:03:56"/>
    <s v="brattastic4"/>
    <n v="0"/>
    <n v="1"/>
    <n v="0"/>
    <n v="0"/>
    <x v="1"/>
    <n v="30500"/>
    <n v="22325248"/>
    <n v="1.366166"/>
    <n v="0.73197500000000004"/>
    <n v="1750"/>
    <n v="35"/>
    <m/>
    <n v="9721.3799999999992"/>
    <n v="9721.3799999999992"/>
    <n v="4861.32"/>
    <n v="6440.9193022088357"/>
    <n v="24457.070808381988"/>
    <n v="24457.070808381988"/>
    <n v="12230.120359681807"/>
    <n v="16204.080022095199"/>
    <n v="56165.911748197112"/>
    <n v="46013.712623737971"/>
    <m/>
    <n v="0"/>
  </r>
  <r>
    <s v="F498507D354DA8EE397FA9F1D9611DE1824B493C"/>
    <s v="Ninjaipservers2"/>
    <n v="56100"/>
    <n v="1524992681"/>
    <n v="1524992681"/>
    <n v="1.5093179458499999"/>
    <n v="1.5093179458499999"/>
    <n v="56123927"/>
    <n v="0.965510951329"/>
    <n v="0"/>
    <x v="0"/>
    <s v="003.9:004.7 04-29-04:04:41"/>
    <s v="Ninjaipservers2"/>
    <n v="0"/>
    <n v="0"/>
    <n v="1"/>
    <n v="0"/>
    <x v="2"/>
    <n v="48500"/>
    <n v="22366208"/>
    <n v="2.16845"/>
    <n v="0.46115899999999999"/>
    <n v="277"/>
    <n v="5"/>
    <m/>
    <n v="1117.99"/>
    <n v="4051.45"/>
    <n v="4861.32"/>
    <n v="11818.828055288463"/>
    <n v="2805.3923702808415"/>
    <n v="10166.376191713982"/>
    <n v="12198.597516519521"/>
    <n v="29657.197338050795"/>
    <n v="56123.927115013837"/>
    <n v="45996.61138050969"/>
    <m/>
    <n v="1"/>
  </r>
  <r>
    <s v="C08DE49658E5B3CFC6F2A952B453C4B608C9A16A"/>
    <s v="niftyvolcanorabbit"/>
    <n v="50600"/>
    <n v="1525001290"/>
    <n v="1525001290"/>
    <n v="0.44303321850999999"/>
    <n v="0.44303321850999999"/>
    <n v="50580523"/>
    <n v="0.40134915385499997"/>
    <n v="0"/>
    <x v="5"/>
    <s v="041.7:042.5 04-29-06:28:10"/>
    <s v="niftyvolcanorabbit"/>
    <n v="1"/>
    <n v="0"/>
    <n v="0"/>
    <n v="0"/>
    <x v="0"/>
    <n v="44300"/>
    <n v="35051531"/>
    <n v="1.2638529999999999"/>
    <n v="0.79123100000000002"/>
    <n v="2105"/>
    <n v="42"/>
    <m/>
    <n v="10125.48"/>
    <n v="10125.48"/>
    <n v="4861.32"/>
    <n v="4819.491751072962"/>
    <n v="14611.403993358635"/>
    <n v="14611.403993358635"/>
    <n v="7015.0462458070333"/>
    <n v="6954.6866931332124"/>
    <n v="50580.523592633035"/>
    <n v="45921.825814843127"/>
    <m/>
    <n v="1"/>
  </r>
  <r>
    <s v="BD4C647508162F59CB44E4DFC1C2B2B8A9387CCA"/>
    <s v="regar42"/>
    <n v="53600"/>
    <n v="1525009194"/>
    <n v="1525009194"/>
    <n v="1.0684623154099999"/>
    <n v="1.0684623154099999"/>
    <n v="53557623"/>
    <n v="0.57663553625800001"/>
    <n v="0"/>
    <x v="1"/>
    <s v="021.4:022.2 04-29-08:39:53"/>
    <s v="regar42"/>
    <n v="0"/>
    <n v="0"/>
    <n v="1"/>
    <n v="0"/>
    <x v="2"/>
    <n v="38600"/>
    <n v="26126217"/>
    <n v="1.4774430000000001"/>
    <n v="0.67684500000000003"/>
    <n v="1447"/>
    <n v="28"/>
    <m/>
    <n v="1117.99"/>
    <n v="4051.45"/>
    <n v="4861.32"/>
    <n v="8853.6095214723919"/>
    <n v="2312.5201840052255"/>
    <n v="8380.2716477678423"/>
    <n v="10055.457223148938"/>
    <n v="18313.357650520804"/>
    <n v="54041.0953087241"/>
    <n v="45666.63181610687"/>
    <m/>
    <n v="1"/>
  </r>
  <r>
    <s v="5A6451D4E4B4FFDE0B2682D8D8DAA0D10A500066"/>
    <s v="loki"/>
    <n v="47900"/>
    <n v="1523834569"/>
    <n v="1524919248"/>
    <n v="1.67853451234"/>
    <n v="1.67853451234"/>
    <n v="56172940"/>
    <n v="-0.13615662451400001"/>
    <n v="0"/>
    <x v="0"/>
    <s v="002.4:003.1 04-28-07:40:48"/>
    <s v="loki"/>
    <n v="0"/>
    <n v="1"/>
    <n v="0"/>
    <n v="0"/>
    <x v="1"/>
    <n v="47800"/>
    <n v="20971520"/>
    <n v="2.2792819999999998"/>
    <n v="0.43873499999999999"/>
    <n v="214"/>
    <n v="4"/>
    <m/>
    <n v="9721.3799999999992"/>
    <n v="9721.3799999999992"/>
    <n v="4861.32"/>
    <n v="11818.828055288463"/>
    <n v="26039.051837571824"/>
    <n v="26039.051837571824"/>
    <n v="13021.213395528686"/>
    <n v="31657.13884150239"/>
    <n v="56172.940096228558"/>
    <n v="45612.514067359982"/>
    <m/>
    <n v="0"/>
  </r>
  <r>
    <s v="05D57E78593931AA9AC0B71277D417A2F611FBF1"/>
    <s v="Unnamed"/>
    <n v="69100"/>
    <n v="1524569198"/>
    <n v="1524977035"/>
    <n v="1.65959758572"/>
    <n v="1.65959758572"/>
    <n v="48346712"/>
    <n v="0.92572129202499998"/>
    <n v="0"/>
    <x v="0"/>
    <s v="000.8:001.6 04-28-23:43:55"/>
    <s v="Unnamed"/>
    <n v="0"/>
    <n v="1"/>
    <n v="0"/>
    <n v="0"/>
    <x v="1"/>
    <n v="57700"/>
    <n v="21091330"/>
    <n v="2.7357209999999998"/>
    <n v="0.36553400000000003"/>
    <n v="83"/>
    <n v="1"/>
    <m/>
    <n v="9721.3799999999992"/>
    <n v="9721.3799999999992"/>
    <n v="4861.32"/>
    <n v="11818.828055288463"/>
    <n v="25854.958777866694"/>
    <n v="25854.958777866694"/>
    <n v="12929.154935412351"/>
    <n v="31433.326561885002"/>
    <n v="56094.45034762381"/>
    <n v="45593.514243336664"/>
    <m/>
    <n v="0"/>
  </r>
  <r>
    <s v="A571351082A9E04F14A0A3DF27E0637231D57B84"/>
    <s v="torfa"/>
    <n v="49100"/>
    <n v="1524205697"/>
    <n v="1524995972"/>
    <n v="1.17675235655"/>
    <n v="1.17675235655"/>
    <n v="45120434"/>
    <n v="0.27566647253400001"/>
    <n v="0"/>
    <x v="1"/>
    <s v="017.5:018.3 04-29-04:59:32"/>
    <s v="torfa"/>
    <n v="0"/>
    <n v="1"/>
    <n v="0"/>
    <n v="0"/>
    <x v="1"/>
    <n v="42100"/>
    <n v="24996227"/>
    <n v="1.6842539999999999"/>
    <n v="0.59373500000000001"/>
    <n v="870"/>
    <n v="17"/>
    <m/>
    <n v="9721.3799999999992"/>
    <n v="9721.3799999999992"/>
    <n v="4861.32"/>
    <n v="8853.6095214723919"/>
    <n v="21161.036823918035"/>
    <n v="21161.036823918035"/>
    <n v="10581.889765943644"/>
    <n v="19272.115389838546"/>
    <n v="54410.596027108732"/>
    <n v="45586.285318976108"/>
    <m/>
    <n v="0"/>
  </r>
  <r>
    <s v="387B065A38E4DAA16D9D41C2964ECBC4B31D30FF"/>
    <s v="redjohn1"/>
    <n v="45200"/>
    <n v="1524115446"/>
    <n v="1525000722"/>
    <n v="0.78327098900299996"/>
    <n v="0.78327098900299996"/>
    <n v="50103124"/>
    <n v="0.32609384636299998"/>
    <n v="0"/>
    <x v="1"/>
    <s v="019.1:019.9 04-29-06:18:42"/>
    <s v="redjohn1"/>
    <n v="0"/>
    <n v="1"/>
    <n v="0"/>
    <n v="0"/>
    <x v="1"/>
    <n v="45200"/>
    <n v="29402090"/>
    <n v="1.5373060000000001"/>
    <n v="0.65048899999999998"/>
    <n v="1239"/>
    <n v="24"/>
    <m/>
    <n v="9721.3799999999992"/>
    <n v="9721.3799999999992"/>
    <n v="4861.32"/>
    <n v="8853.6095214723919"/>
    <n v="17335.854927073982"/>
    <n v="17335.854927073982"/>
    <n v="8669.0509242600619"/>
    <n v="15788.385007602448"/>
    <n v="52431.894113055212"/>
    <n v="45522.952879138647"/>
    <m/>
    <n v="0"/>
  </r>
  <r>
    <s v="6985B035DEFCBB2681EDB43EB0BAAD5C7E02CCFE"/>
    <s v="Ragnarok"/>
    <n v="53600"/>
    <n v="1524989622"/>
    <n v="1524989622"/>
    <n v="1.0441250493600001"/>
    <n v="1.0441250493600001"/>
    <n v="53585511"/>
    <n v="0.33234673914000001"/>
    <n v="0"/>
    <x v="2"/>
    <s v="025.0:025.8 04-29-03:13:42"/>
    <s v="Ragnarok"/>
    <n v="1"/>
    <n v="0"/>
    <n v="0"/>
    <n v="0"/>
    <x v="0"/>
    <n v="44600"/>
    <n v="26214400"/>
    <n v="1.701355"/>
    <n v="0.58776700000000004"/>
    <n v="844"/>
    <n v="16"/>
    <m/>
    <n v="10125.48"/>
    <n v="10125.48"/>
    <n v="4861.32"/>
    <n v="6440.9193022088357"/>
    <n v="20697.747304793691"/>
    <n v="20697.747304793691"/>
    <n v="9937.1459849547537"/>
    <n v="13166.044486551413"/>
    <n v="53585.511693942775"/>
    <n v="45374.178185759949"/>
    <m/>
    <n v="1"/>
  </r>
  <r>
    <s v="0EBD534AB62250AE6B074F2A031350332F44D8FF"/>
    <s v="cryptoshit"/>
    <n v="55700"/>
    <n v="1524986598"/>
    <n v="1524986598"/>
    <n v="1.65608998366"/>
    <n v="1.65608998366"/>
    <n v="55702244"/>
    <n v="-4.27909695007E-2"/>
    <n v="0"/>
    <x v="0"/>
    <s v="002.4:003.2 04-29-02:23:18"/>
    <s v="cryptoshit"/>
    <n v="1"/>
    <n v="0"/>
    <n v="0"/>
    <n v="0"/>
    <x v="0"/>
    <n v="49400"/>
    <n v="20971520"/>
    <n v="2.3555760000000001"/>
    <n v="0.42452499999999999"/>
    <n v="179"/>
    <n v="3"/>
    <m/>
    <n v="10125.48"/>
    <n v="10125.48"/>
    <n v="4861.32"/>
    <n v="11818.828055288463"/>
    <n v="26894.186007749657"/>
    <n v="26894.186007749657"/>
    <n v="12912.103359366032"/>
    <n v="31391.870816251485"/>
    <n v="55702.244214125363"/>
    <n v="45283.026949887761"/>
    <m/>
    <n v="1"/>
  </r>
  <r>
    <s v="D80EA21626BFAE8044E4037FE765252E157E3586"/>
    <s v="bonjour1"/>
    <n v="71400"/>
    <n v="1524604502"/>
    <n v="1525009122"/>
    <n v="0.16741876448500001"/>
    <n v="0.16741876448500001"/>
    <n v="46607129"/>
    <n v="-0.74505498701700001"/>
    <n v="0"/>
    <x v="0"/>
    <s v="007.9:008.6 04-29-08:38:42"/>
    <s v="bonjour1"/>
    <n v="0"/>
    <n v="1"/>
    <n v="0"/>
    <n v="0"/>
    <x v="1"/>
    <n v="76700"/>
    <n v="40509363"/>
    <n v="1.893389"/>
    <n v="0.52815299999999998"/>
    <n v="537"/>
    <n v="10"/>
    <m/>
    <n v="9721.3799999999992"/>
    <n v="9721.3799999999992"/>
    <n v="4861.32"/>
    <n v="11818.828055288463"/>
    <n v="11348.921428689189"/>
    <n v="11348.921428689189"/>
    <n v="5675.1961881662201"/>
    <n v="13797.521645965513"/>
    <n v="47291.390503534378"/>
    <n v="45256.782252474055"/>
    <m/>
    <n v="0"/>
  </r>
  <r>
    <s v="0ED0EA324C931CF41CB5272BFB1D015B3D5772A9"/>
    <s v="TOR2DFNrelB"/>
    <n v="7430"/>
    <n v="1524759435"/>
    <n v="1524959635"/>
    <n v="0.72922326038200003"/>
    <n v="0.72922326038200003"/>
    <n v="51797428"/>
    <n v="0.64948653660099998"/>
    <n v="0"/>
    <x v="4"/>
    <s v="073.1:073.9 04-28-18:53:55"/>
    <s v="TOR2DFNrelB"/>
    <n v="0"/>
    <n v="1"/>
    <n v="0"/>
    <n v="0"/>
    <x v="1"/>
    <n v="11000"/>
    <n v="29895354"/>
    <n v="0.36795"/>
    <n v="2.717759"/>
    <n v="5278"/>
    <n v="105"/>
    <m/>
    <n v="9721.3799999999992"/>
    <n v="9721.3799999999992"/>
    <n v="4861.32"/>
    <n v="2386.3111194805197"/>
    <n v="16810.436419012367"/>
    <n v="16810.436419012367"/>
    <n v="8406.3076201602253"/>
    <n v="4126.4646943139251"/>
    <n v="51695.74151415407"/>
    <n v="45155.625259907851"/>
    <m/>
    <n v="0"/>
  </r>
  <r>
    <s v="CAAC13954F9010075857AD8629F61DDEFD3EB697"/>
    <s v="FastR43"/>
    <n v="48700"/>
    <n v="1524791437"/>
    <n v="1524986598"/>
    <n v="1.9018114860499999"/>
    <n v="1.9018114860499999"/>
    <n v="55359154"/>
    <n v="1.64525504964"/>
    <n v="0"/>
    <x v="0"/>
    <s v="002.4:003.2 04-29-02:23:18"/>
    <s v="FastR43"/>
    <n v="0"/>
    <n v="1"/>
    <n v="0"/>
    <n v="0"/>
    <x v="1"/>
    <n v="44100"/>
    <n v="19355463"/>
    <n v="2.2784270000000002"/>
    <n v="0.43889899999999998"/>
    <n v="215"/>
    <n v="4"/>
    <m/>
    <n v="9721.3799999999992"/>
    <n v="9721.3799999999992"/>
    <n v="4861.32"/>
    <n v="11818.828055288463"/>
    <n v="28209.612144256746"/>
    <n v="28209.612144256746"/>
    <n v="14106.634213364583"/>
    <n v="34296.011002486041"/>
    <n v="56165.90485121579"/>
    <n v="45122.772295851049"/>
    <m/>
    <n v="0"/>
  </r>
  <r>
    <s v="4B68D0E5392ED6F3469A37880631353A96558631"/>
    <s v="TORion"/>
    <n v="38600"/>
    <n v="1524260656"/>
    <n v="1524994541"/>
    <n v="0.92603880797799998"/>
    <n v="0.92603880797799998"/>
    <n v="51301457"/>
    <n v="0.38929233218199999"/>
    <n v="0"/>
    <x v="2"/>
    <s v="036.1:036.8 04-29-04:35:41"/>
    <s v="TORion"/>
    <n v="0"/>
    <n v="1"/>
    <n v="0"/>
    <n v="0"/>
    <x v="1"/>
    <n v="22700"/>
    <n v="27274667"/>
    <n v="0.83227399999999996"/>
    <n v="1.201527"/>
    <n v="3931"/>
    <n v="78"/>
    <m/>
    <n v="9721.3799999999992"/>
    <n v="9721.3799999999992"/>
    <n v="4861.32"/>
    <n v="6440.9193022088357"/>
    <n v="18723.755147101168"/>
    <n v="18723.755147101168"/>
    <n v="9363.0909779996109"/>
    <n v="12405.460535108798"/>
    <n v="52532.067116676888"/>
    <n v="44954.847081673826"/>
    <m/>
    <n v="0"/>
  </r>
  <r>
    <s v="0D4A1AE6D94F5EF29F7B7D15D893D50C17F4FB96"/>
    <s v="Dampfsonderzug"/>
    <n v="42900"/>
    <n v="1524987092"/>
    <n v="1524999429"/>
    <n v="1.6471186816300001"/>
    <n v="1.6471186816300001"/>
    <n v="51915040"/>
    <n v="0.223488438441"/>
    <n v="0"/>
    <x v="0"/>
    <s v="005.5:006.3 04-29-05:57:09"/>
    <s v="Dampfsonderzug"/>
    <n v="0"/>
    <n v="1"/>
    <n v="0"/>
    <n v="0"/>
    <x v="1"/>
    <n v="39700"/>
    <n v="20845843"/>
    <n v="1.9044559999999999"/>
    <n v="0.525084"/>
    <n v="519"/>
    <n v="10"/>
    <m/>
    <n v="9721.3799999999992"/>
    <n v="9721.3799999999992"/>
    <n v="4861.32"/>
    <n v="11818.828055288463"/>
    <n v="25733.646609224252"/>
    <n v="25733.646609224252"/>
    <n v="12868.490989381553"/>
    <n v="31285.840540126854"/>
    <n v="55181.420439625974"/>
    <n v="44880.747207738175"/>
    <m/>
    <n v="0"/>
  </r>
  <r>
    <s v="9715C81BA8C5B0C698882035F75C67D6D643DBE3"/>
    <s v="csailmitnoexit"/>
    <n v="39100"/>
    <n v="1524642088"/>
    <n v="1525007282"/>
    <n v="0.69717511636700003"/>
    <n v="0.69717511636700003"/>
    <n v="51061454"/>
    <n v="-7.3151946917100003E-2"/>
    <n v="0"/>
    <x v="2"/>
    <s v="029.7:030.5 04-29-08:08:02"/>
    <s v="csailmitnoexit"/>
    <n v="0"/>
    <n v="1"/>
    <n v="0"/>
    <n v="0"/>
    <x v="1"/>
    <n v="40100"/>
    <n v="30126718"/>
    <n v="1.3310439999999999"/>
    <n v="0.75129000000000001"/>
    <n v="1859"/>
    <n v="37"/>
    <m/>
    <n v="9721.3799999999992"/>
    <n v="9721.3799999999992"/>
    <n v="4861.32"/>
    <n v="6440.9193022088357"/>
    <n v="16498.884232747827"/>
    <n v="16498.884232747827"/>
    <n v="8250.5113366972255"/>
    <n v="10931.367966236738"/>
    <n v="51130.3161274058"/>
    <n v="44829.236689184057"/>
    <m/>
    <n v="0"/>
  </r>
  <r>
    <s v="7C0AA4E3B73E407E9F5FEB1912F8BE26D8AA124D"/>
    <s v="ibibUNC0"/>
    <n v="45100"/>
    <n v="1524998498"/>
    <n v="1524998498"/>
    <n v="3.3030400622499997E-2"/>
    <n v="3.3030400622499997E-2"/>
    <n v="45137304"/>
    <n v="0.147591216641"/>
    <n v="0"/>
    <x v="2"/>
    <s v="036.8:037.6 04-29-05:41:38"/>
    <s v="ibibUNC0"/>
    <n v="1"/>
    <n v="0"/>
    <n v="0"/>
    <n v="0"/>
    <x v="0"/>
    <n v="52700"/>
    <n v="43694072"/>
    <n v="1.206113"/>
    <n v="0.82911000000000001"/>
    <n v="2299"/>
    <n v="45"/>
    <m/>
    <n v="10125.48"/>
    <n v="10125.48"/>
    <n v="4861.32"/>
    <n v="6440.9193022088357"/>
    <n v="10459.92866089511"/>
    <n v="10459.92866089511"/>
    <n v="5021.8913471541709"/>
    <n v="6653.6654471379861"/>
    <n v="45137.304702988353"/>
    <n v="44704.334892091851"/>
    <m/>
    <n v="1"/>
  </r>
  <r>
    <s v="587B1EAF1E22E148EFB010DAA337ACDCD4DB5CBA"/>
    <s v="alxu"/>
    <n v="19200"/>
    <n v="1524493165"/>
    <n v="1525002344"/>
    <n v="0.59952808286699999"/>
    <n v="0.59952808286699999"/>
    <n v="49770128"/>
    <n v="0.27505842099799999"/>
    <n v="0"/>
    <x v="0"/>
    <s v="006.3:007.1 04-29-06:45:44"/>
    <s v="alxu"/>
    <n v="0"/>
    <n v="1"/>
    <n v="0"/>
    <n v="0"/>
    <x v="1"/>
    <n v="65200"/>
    <n v="31457280"/>
    <n v="2.0726520000000002"/>
    <n v="0.48247400000000001"/>
    <n v="355"/>
    <n v="7"/>
    <m/>
    <n v="9721.3799999999992"/>
    <n v="9721.3799999999992"/>
    <n v="4861.32"/>
    <n v="11818.828055288463"/>
    <n v="15549.620314221595"/>
    <n v="15549.620314221595"/>
    <n v="7775.8178598030036"/>
    <n v="18904.547381010267"/>
    <n v="50316.802770610419"/>
    <n v="44658.945939427293"/>
    <m/>
    <n v="0"/>
  </r>
  <r>
    <s v="19DC3A404E0FD15EEFB679310DCD7627A058A032"/>
    <s v="TorForpsi"/>
    <n v="58900"/>
    <n v="1524915092"/>
    <n v="1524991754"/>
    <n v="0.43380747775799999"/>
    <n v="0.43380747775799999"/>
    <n v="48464436"/>
    <n v="7.5753684401699994E-2"/>
    <n v="0"/>
    <x v="5"/>
    <s v="039.4:040.2 04-29-03:49:14"/>
    <s v="TorForpsi"/>
    <n v="0"/>
    <n v="1"/>
    <n v="0"/>
    <n v="0"/>
    <x v="1"/>
    <n v="38200"/>
    <n v="33801216"/>
    <n v="1.1301369999999999"/>
    <n v="0.884849"/>
    <n v="2550"/>
    <n v="51"/>
    <m/>
    <n v="9721.3799999999992"/>
    <n v="9721.3799999999992"/>
    <n v="4861.32"/>
    <n v="4819.491751072962"/>
    <n v="13938.587338127067"/>
    <n v="13938.587338127067"/>
    <n v="6970.196967774521"/>
    <n v="6910.2233116814105"/>
    <n v="48464.436258113354"/>
    <n v="44065.470180679346"/>
    <m/>
    <n v="0"/>
  </r>
  <r>
    <s v="50586E25BE067FD1F739998550EDDCB1A14CA5B2"/>
    <s v="Jans"/>
    <n v="44400"/>
    <n v="1524901068"/>
    <n v="1525003372"/>
    <n v="0.74086640512000002"/>
    <n v="0.74086640512000002"/>
    <n v="50243232"/>
    <n v="-7.8514295459500005E-2"/>
    <n v="0"/>
    <x v="1"/>
    <s v="019.9:020.7 04-29-07:02:52"/>
    <s v="Jans"/>
    <n v="0"/>
    <n v="1"/>
    <n v="0"/>
    <n v="0"/>
    <x v="1"/>
    <n v="44300"/>
    <n v="28861050"/>
    <n v="1.5349410000000001"/>
    <n v="0.65149100000000004"/>
    <n v="1246"/>
    <n v="24"/>
    <m/>
    <n v="9721.3799999999992"/>
    <n v="9721.3799999999992"/>
    <n v="4861.32"/>
    <n v="8853.6095214723919"/>
    <n v="16923.623853405465"/>
    <n v="16923.623853405465"/>
    <n v="8462.9086725379584"/>
    <n v="15412.951379981847"/>
    <n v="50243.232361488575"/>
    <n v="43828.577653042004"/>
    <m/>
    <n v="0"/>
  </r>
  <r>
    <s v="C8200264E43F7920B543F8CDAE055E6EECAD658E"/>
    <s v="inky"/>
    <n v="43500"/>
    <n v="1524886158"/>
    <n v="1524999429"/>
    <n v="1.7029544540299999"/>
    <n v="1.7029544540299999"/>
    <n v="54409910"/>
    <n v="0.96571907838899995"/>
    <n v="0"/>
    <x v="0"/>
    <s v="005.5:006.3 04-29-05:57:09"/>
    <s v="inky"/>
    <n v="0"/>
    <n v="1"/>
    <n v="0"/>
    <n v="0"/>
    <x v="1"/>
    <n v="39400"/>
    <n v="19863552"/>
    <n v="1.9835320000000001"/>
    <n v="0.50415100000000002"/>
    <n v="443"/>
    <n v="8"/>
    <m/>
    <n v="9721.3799999999992"/>
    <n v="9721.3799999999992"/>
    <n v="4861.32"/>
    <n v="11818.828055288463"/>
    <n v="26276.447370318157"/>
    <n v="26276.447370318157"/>
    <n v="13139.926546465118"/>
    <n v="31945.753933456672"/>
    <n v="53690.276351256514"/>
    <n v="43542.25904587956"/>
    <m/>
    <n v="0"/>
  </r>
  <r>
    <s v="C5AFC0EC23AC7FB19067FC4C511316A4CE38C32F"/>
    <s v="dpjp06TorExit"/>
    <n v="50500"/>
    <n v="1525003372"/>
    <n v="1525003372"/>
    <n v="0.87425849789499999"/>
    <n v="0.87425849789499999"/>
    <n v="50539989"/>
    <n v="-0.25501462614499998"/>
    <n v="0.05"/>
    <x v="1"/>
    <s v="019.9:020.7 04-29-07:02:52"/>
    <s v="dpjp06TorExit"/>
    <n v="1"/>
    <n v="0"/>
    <n v="0"/>
    <n v="0"/>
    <x v="0"/>
    <n v="41300"/>
    <n v="26965325"/>
    <n v="1.5315970000000001"/>
    <n v="0.65291299999999997"/>
    <n v="1260"/>
    <n v="25"/>
    <m/>
    <n v="10125.48"/>
    <n v="10125.48"/>
    <n v="4861.32"/>
    <n v="8853.6095214723919"/>
    <n v="18977.766935265863"/>
    <n v="18977.766935265863"/>
    <n v="9111.3703209869218"/>
    <n v="16593.952882663714"/>
    <n v="50539.989529750499"/>
    <n v="43467.590170825337"/>
    <m/>
    <n v="1"/>
  </r>
  <r>
    <s v="3A901D1D97500D021E9BDD2A06BE5A846051CD0F"/>
    <s v="TykRelay07"/>
    <n v="45800"/>
    <n v="1523902155"/>
    <n v="1524943423"/>
    <n v="0.82547474448400004"/>
    <n v="0.82547474448400004"/>
    <n v="49021165"/>
    <n v="-0.23526362976599999"/>
    <n v="0"/>
    <x v="0"/>
    <s v="007.1:007.8 04-28-14:23:43"/>
    <s v="TykRelay07"/>
    <n v="0"/>
    <n v="1"/>
    <n v="0"/>
    <n v="0"/>
    <x v="1"/>
    <n v="49500"/>
    <n v="27486618"/>
    <n v="1.8008759999999999"/>
    <n v="0.55528500000000003"/>
    <n v="665"/>
    <n v="13"/>
    <m/>
    <n v="9721.3799999999992"/>
    <n v="9721.3799999999992"/>
    <n v="4861.32"/>
    <n v="11818.828055288463"/>
    <n v="17746.133671531868"/>
    <n v="17746.133671531868"/>
    <n v="8874.2168848549591"/>
    <n v="21574.972124328036"/>
    <n v="50176.126970279314"/>
    <n v="43369.274279195517"/>
    <m/>
    <n v="0"/>
  </r>
  <r>
    <s v="1BCD2339B968D1AD9C57933DB8264E6C09A70924"/>
    <s v="hamster"/>
    <n v="24200"/>
    <n v="1524720162"/>
    <n v="1525003372"/>
    <n v="1.9637550557300001"/>
    <n v="1.9637550557300001"/>
    <n v="53996668"/>
    <n v="0.13456703642699999"/>
    <n v="0"/>
    <x v="1"/>
    <s v="019.9:020.7 04-29-07:02:52"/>
    <s v="hamster"/>
    <n v="0"/>
    <n v="1"/>
    <n v="0"/>
    <n v="0"/>
    <x v="1"/>
    <n v="27200"/>
    <n v="18217984"/>
    <n v="1.4930300000000001"/>
    <n v="0.66977900000000001"/>
    <n v="1401"/>
    <n v="28"/>
    <m/>
    <n v="9721.3799999999992"/>
    <n v="9721.3799999999992"/>
    <n v="4861.32"/>
    <n v="8853.6095214723919"/>
    <n v="28811.789123672505"/>
    <n v="28811.789123672505"/>
    <n v="14407.761727521363"/>
    <n v="26239.929980723067"/>
    <n v="53993.642185208257"/>
    <n v="43260.944729645773"/>
    <m/>
    <n v="0"/>
  </r>
  <r>
    <s v="906DCB390F2BA987AE258D745E60BAAABAD31DE8"/>
    <s v="niftyquokka"/>
    <n v="46600"/>
    <n v="1524986218"/>
    <n v="1524986218"/>
    <n v="0.32424779976000001"/>
    <n v="0.32424779976000001"/>
    <n v="46619199"/>
    <n v="6.6413627392400004E-2"/>
    <n v="0"/>
    <x v="5"/>
    <s v="037.8:038.6 04-29-02:16:58"/>
    <s v="niftyquokka"/>
    <n v="1"/>
    <n v="0"/>
    <n v="0"/>
    <n v="0"/>
    <x v="0"/>
    <n v="41000"/>
    <n v="35204287"/>
    <n v="1.164631"/>
    <n v="0.85864099999999999"/>
    <n v="2433"/>
    <n v="48"/>
    <m/>
    <n v="10125.48"/>
    <n v="10125.48"/>
    <n v="4861.32"/>
    <n v="4819.491751072962"/>
    <n v="13408.644611513884"/>
    <n v="13408.644611513884"/>
    <n v="6437.5923139292827"/>
    <n v="6382.2013473198394"/>
    <n v="46619.199601869572"/>
    <n v="43194.725821308697"/>
    <m/>
    <n v="1"/>
  </r>
  <r>
    <s v="8F67A5E1CAC5E5806E071AD4A4B13165B0784683"/>
    <s v="FBITorRelay"/>
    <n v="70600"/>
    <n v="1523913310"/>
    <n v="1524973325"/>
    <n v="1.3675388236999999"/>
    <n v="1.3675388236999999"/>
    <n v="29304971"/>
    <n v="0.34824668242700002"/>
    <n v="0"/>
    <x v="0"/>
    <s v="000.0:000.8 04-28-22:42:05"/>
    <s v="FBITorRelay"/>
    <n v="0"/>
    <n v="1"/>
    <n v="0"/>
    <n v="0"/>
    <x v="1"/>
    <n v="62900"/>
    <n v="22064987"/>
    <n v="2.85067"/>
    <n v="0.35079500000000002"/>
    <n v="61"/>
    <n v="1"/>
    <m/>
    <n v="9721.3799999999992"/>
    <n v="9721.3799999999992"/>
    <n v="4861.32"/>
    <n v="11818.828055288463"/>
    <n v="23015.744569940704"/>
    <n v="23015.744569940704"/>
    <n v="11509.363834429283"/>
    <n v="27981.534271530203"/>
    <n v="52239.713366935786"/>
    <n v="43187.295456855049"/>
    <m/>
    <n v="0"/>
  </r>
  <r>
    <s v="136F9299A5009A4E0E96494E723BDB556FB0A26B"/>
    <s v="bakunin2"/>
    <n v="44000"/>
    <n v="1523972046"/>
    <n v="1525000722"/>
    <n v="1.2236782983200001"/>
    <n v="1.2236782983200001"/>
    <n v="33436220"/>
    <n v="0.54957703475200004"/>
    <n v="0"/>
    <x v="1"/>
    <s v="019.1:019.9 04-29-06:18:42"/>
    <s v="bakunin2"/>
    <n v="0"/>
    <n v="1"/>
    <n v="0"/>
    <n v="0"/>
    <x v="1"/>
    <n v="43400"/>
    <n v="23193867"/>
    <n v="1.871184"/>
    <n v="0.53442100000000003"/>
    <n v="552"/>
    <n v="11"/>
    <m/>
    <n v="9721.3799999999992"/>
    <n v="9721.3799999999992"/>
    <n v="4861.32"/>
    <n v="8853.6095214723919"/>
    <n v="21617.221735722083"/>
    <n v="21617.221735722083"/>
    <n v="10810.011785188983"/>
    <n v="19687.579354697482"/>
    <n v="51575.698702020403"/>
    <n v="43061.149191414283"/>
    <m/>
    <n v="0"/>
  </r>
  <r>
    <s v="9456BBB3FB923DD1CDEC5C8B45D9615BC937DC42"/>
    <s v="Totonicapanp5"/>
    <n v="61200"/>
    <n v="1524115033"/>
    <n v="1524977035"/>
    <n v="1.92021131256"/>
    <n v="1.92021131256"/>
    <n v="53586111"/>
    <n v="-0.100306785008"/>
    <n v="0"/>
    <x v="0"/>
    <s v="000.8:001.6 04-28-23:43:55"/>
    <s v="Totonicapanp5"/>
    <n v="0"/>
    <n v="1"/>
    <n v="0"/>
    <n v="0"/>
    <x v="1"/>
    <n v="60700"/>
    <n v="18350080"/>
    <n v="3.307887"/>
    <n v="0.30230800000000002"/>
    <n v="28"/>
    <n v="0"/>
    <m/>
    <n v="9721.3799999999992"/>
    <n v="9721.3799999999992"/>
    <n v="4861.32"/>
    <n v="11818.828055288463"/>
    <n v="28388.483849694534"/>
    <n v="28388.483849694534"/>
    <n v="14196.081657974179"/>
    <n v="34513.475388254876"/>
    <n v="53586.111202381006"/>
    <n v="43015.301841666704"/>
    <m/>
    <n v="0"/>
  </r>
  <r>
    <s v="4EFE5431C05134728D27C24D16684D6E191C6DAE"/>
    <s v="DipulseIT2"/>
    <n v="64300"/>
    <n v="1524371160"/>
    <n v="1525002474"/>
    <n v="1.1490795373"/>
    <n v="1.1490795373"/>
    <n v="47341108"/>
    <n v="-0.25962636845600001"/>
    <n v="0"/>
    <x v="0"/>
    <s v="007.9:008.7 04-29-06:47:54"/>
    <s v="DipulseIT2"/>
    <n v="0"/>
    <n v="1"/>
    <n v="0"/>
    <n v="0"/>
    <x v="1"/>
    <n v="46500"/>
    <n v="23800481"/>
    <n v="1.9537420000000001"/>
    <n v="0.51183800000000002"/>
    <n v="468"/>
    <n v="9"/>
    <m/>
    <n v="9721.3799999999992"/>
    <n v="9721.3799999999992"/>
    <n v="4861.32"/>
    <n v="11818.828055288463"/>
    <n v="20892.018832317473"/>
    <n v="20892.018832317473"/>
    <n v="10447.363336267235"/>
    <n v="25399.601528487587"/>
    <n v="51149.126694997445"/>
    <n v="42944.532986498205"/>
    <m/>
    <n v="0"/>
  </r>
  <r>
    <s v="5DC945CE8FB2A37E6E2795ECD2709BB21F8714B0"/>
    <s v="Unnamed"/>
    <n v="48300"/>
    <n v="1525001415"/>
    <n v="1525001415"/>
    <n v="0.644407261201"/>
    <n v="0.644407261201"/>
    <n v="48280007"/>
    <n v="-0.62385138326900003"/>
    <n v="4.3478260869600001E-2"/>
    <x v="2"/>
    <s v="025.0:025.8 04-29-06:30:15"/>
    <s v="Unnamed"/>
    <n v="1"/>
    <n v="0"/>
    <n v="0"/>
    <n v="0"/>
    <x v="0"/>
    <n v="41600"/>
    <n v="29360128"/>
    <n v="1.4168879999999999"/>
    <n v="0.70577199999999995"/>
    <n v="1613"/>
    <n v="32"/>
    <m/>
    <n v="10125.48"/>
    <n v="10125.48"/>
    <n v="4861.32"/>
    <n v="6440.9193022088357"/>
    <n v="16650.4128351455"/>
    <n v="16650.4128351455"/>
    <n v="7993.9899070216452"/>
    <n v="10591.494469361889"/>
    <n v="48280.007672990796"/>
    <n v="42604.043771093551"/>
    <m/>
    <n v="1"/>
  </r>
  <r>
    <s v="79E169B25E4C7CE99584F6ED06F379478F23E2B8"/>
    <s v="MilesPrower"/>
    <n v="49500"/>
    <n v="1524998096"/>
    <n v="1524998096"/>
    <n v="0.88988133595100005"/>
    <n v="0.88988133595100005"/>
    <n v="49542105"/>
    <n v="1.68260273541E-2"/>
    <n v="4.7619047619000002E-2"/>
    <x v="0"/>
    <s v="007.1:007.9 04-29-05:34:56"/>
    <s v="MilesPrower"/>
    <n v="1"/>
    <n v="0"/>
    <n v="0"/>
    <n v="0"/>
    <x v="0"/>
    <n v="53100"/>
    <n v="26214400"/>
    <n v="2.025604"/>
    <n v="0.49368000000000001"/>
    <n v="403"/>
    <n v="8"/>
    <m/>
    <n v="10125.48"/>
    <n v="10125.48"/>
    <n v="4861.32"/>
    <n v="11818.828055288463"/>
    <n v="19135.955669545132"/>
    <n v="19135.955669545132"/>
    <n v="9187.3179360853155"/>
    <n v="22336.182554503721"/>
    <n v="49542.105293153894"/>
    <n v="42543.793705207725"/>
    <m/>
    <n v="1"/>
  </r>
  <r>
    <s v="BBF9EDC36DFDCE2067B241F8560F5D718BF465B9"/>
    <s v="icsiExit5"/>
    <n v="53300"/>
    <n v="1524973325"/>
    <n v="1524973325"/>
    <n v="2.2439667241299999"/>
    <n v="2.2439667241299999"/>
    <n v="53313383"/>
    <n v="0.52407977256299998"/>
    <n v="0"/>
    <x v="0"/>
    <s v="000.0:000.8 04-28-22:42:05"/>
    <s v="icsiExit5"/>
    <n v="1"/>
    <n v="0"/>
    <n v="0"/>
    <n v="0"/>
    <x v="0"/>
    <n v="48600"/>
    <n v="16434627"/>
    <n v="2.9571710000000002"/>
    <n v="0.33816099999999999"/>
    <n v="44"/>
    <n v="0"/>
    <m/>
    <n v="10125.48"/>
    <n v="10125.48"/>
    <n v="4861.32"/>
    <n v="11818.828055288463"/>
    <n v="32846.720185843827"/>
    <n v="32846.720185843827"/>
    <n v="15769.960315347649"/>
    <n v="38339.884929569853"/>
    <n v="53313.383111488445"/>
    <n v="42249.756278041918"/>
    <m/>
    <n v="1"/>
  </r>
  <r>
    <s v="4273E6D162ED2717A1CF4207A254004CD3F5307B"/>
    <s v="AccessNow000"/>
    <n v="43100"/>
    <n v="1524987132"/>
    <n v="1524987132"/>
    <n v="7.0733486354300004E-2"/>
    <n v="7.0733486354300004E-2"/>
    <n v="43057742"/>
    <n v="0.174896977289"/>
    <n v="0"/>
    <x v="2"/>
    <s v="036.9:037.7 04-29-02:32:12"/>
    <s v="AccessNow000"/>
    <n v="1"/>
    <n v="0"/>
    <n v="0"/>
    <n v="0"/>
    <x v="0"/>
    <n v="53400"/>
    <n v="40213315"/>
    <n v="1.3279179999999999"/>
    <n v="0.75305800000000001"/>
    <n v="1870"/>
    <n v="37"/>
    <m/>
    <n v="10125.48"/>
    <n v="10125.48"/>
    <n v="4861.32"/>
    <n v="6440.9193022088357"/>
    <n v="10841.690501410738"/>
    <n v="10841.690501410738"/>
    <n v="5205.1781118838862"/>
    <n v="6896.5079797807721"/>
    <n v="43057.742967813669"/>
    <n v="42204.414577469564"/>
    <m/>
    <n v="1"/>
  </r>
  <r>
    <s v="B5A68709FF46B730CCA37D98CA477C4B9FF9296D"/>
    <s v="ZcashTor3nl"/>
    <n v="48800"/>
    <n v="1524889332"/>
    <n v="1524889332"/>
    <n v="0.82602914764299995"/>
    <n v="0.82602914764299995"/>
    <n v="48809844"/>
    <n v="-0.334650114497"/>
    <n v="0"/>
    <x v="1"/>
    <s v="020.0:020.8 04-27-23:22:12"/>
    <s v="ZcashTor3nl"/>
    <n v="1"/>
    <n v="0"/>
    <n v="0"/>
    <n v="0"/>
    <x v="0"/>
    <n v="40400"/>
    <n v="26730047"/>
    <n v="1.5114080000000001"/>
    <n v="0.66163499999999997"/>
    <n v="1336"/>
    <n v="26"/>
    <m/>
    <n v="10125.48"/>
    <n v="10125.48"/>
    <n v="4861.32"/>
    <n v="8853.6095214723919"/>
    <n v="18489.421613876242"/>
    <n v="18489.421613876242"/>
    <n v="8876.9120160198672"/>
    <n v="16166.949048058181"/>
    <n v="48809.844939867326"/>
    <n v="42185.905557907128"/>
    <m/>
    <n v="1"/>
  </r>
  <r>
    <s v="64299E6F2CF4E9F6CDDC72B999E89E6BE4FD4EC0"/>
    <s v="AccessNow"/>
    <n v="32700"/>
    <n v="1524273871"/>
    <n v="1525003372"/>
    <n v="1.02424020578"/>
    <n v="1.02424020578"/>
    <n v="45361808"/>
    <n v="0.20022297461300001"/>
    <n v="0"/>
    <x v="1"/>
    <s v="019.9:020.7 04-29-07:02:52"/>
    <s v="AccessNow"/>
    <n v="0"/>
    <n v="1"/>
    <n v="0"/>
    <n v="0"/>
    <x v="1"/>
    <n v="37500"/>
    <n v="24529870"/>
    <n v="1.528748"/>
    <n v="0.65412999999999999"/>
    <n v="1268"/>
    <n v="25"/>
    <m/>
    <n v="9721.3799999999992"/>
    <n v="9721.3799999999992"/>
    <n v="4861.32"/>
    <n v="8853.6095214723919"/>
    <n v="19678.408251665576"/>
    <n v="19678.408251665576"/>
    <n v="9840.4793971624294"/>
    <n v="17921.832359641041"/>
    <n v="49654.349096556645"/>
    <n v="42117.005367589656"/>
    <m/>
    <n v="0"/>
  </r>
  <r>
    <s v="A478E421F83194C114F41E94F95999672AED51FE"/>
    <s v="DFRI4"/>
    <n v="48800"/>
    <n v="1524970147"/>
    <n v="1524970147"/>
    <n v="0.86305009024400003"/>
    <n v="0.86305009024400003"/>
    <n v="48838740"/>
    <n v="4.7597184982200003E-2"/>
    <n v="0"/>
    <x v="1"/>
    <s v="012.8:013.6 04-28-21:49:07"/>
    <s v="DFRI4"/>
    <n v="1"/>
    <n v="0"/>
    <n v="0"/>
    <n v="0"/>
    <x v="0"/>
    <n v="43400"/>
    <n v="26214400"/>
    <n v="1.6555789999999999"/>
    <n v="0.60401800000000005"/>
    <n v="926"/>
    <n v="18"/>
    <m/>
    <n v="10125.48"/>
    <n v="10125.48"/>
    <n v="4861.32"/>
    <n v="8853.6095214723919"/>
    <n v="18864.276427763816"/>
    <n v="18864.276427763816"/>
    <n v="9056.8826647049627"/>
    <n v="16494.718017964278"/>
    <n v="48838.740285692322"/>
    <n v="42051.438199984615"/>
    <m/>
    <n v="1"/>
  </r>
  <r>
    <s v="1211AC1BBB8A1AF7CBA86BCE8689AA3146B86423"/>
    <s v="ccrelaycc"/>
    <n v="41900"/>
    <n v="1524624588"/>
    <n v="1524983845"/>
    <n v="1.8138073442"/>
    <n v="1.8138073442"/>
    <n v="30143400"/>
    <n v="0.99645666637200003"/>
    <n v="0"/>
    <x v="0"/>
    <s v="001.6:002.4 04-29-01:37:25"/>
    <s v="ccrelaycc"/>
    <n v="0"/>
    <n v="1"/>
    <n v="0"/>
    <n v="0"/>
    <x v="1"/>
    <n v="41900"/>
    <n v="18432000"/>
    <n v="2.2732199999999998"/>
    <n v="0.43990499999999999"/>
    <n v="217"/>
    <n v="4"/>
    <m/>
    <n v="9721.3799999999992"/>
    <n v="9721.3799999999992"/>
    <n v="4861.32"/>
    <n v="11818.828055288463"/>
    <n v="27354.090439758991"/>
    <n v="27354.090439758991"/>
    <n v="13678.817918506342"/>
    <n v="33255.905181807677"/>
    <n v="51864.096968294398"/>
    <n v="41834.467877806084"/>
    <m/>
    <n v="0"/>
  </r>
  <r>
    <s v="7369A0E14C59B11D78357EC5AFE573A259264BBD"/>
    <s v="yono1"/>
    <n v="32300"/>
    <n v="1524530022"/>
    <n v="1525007036"/>
    <n v="1.63814785329"/>
    <n v="1.63814785329"/>
    <n v="52792375"/>
    <n v="0.225536129025"/>
    <n v="0"/>
    <x v="2"/>
    <s v="026.6:027.4 04-29-08:03:56"/>
    <s v="yono1"/>
    <n v="0"/>
    <n v="1"/>
    <n v="0"/>
    <n v="0"/>
    <x v="1"/>
    <n v="30800"/>
    <n v="19439097"/>
    <n v="1.584436"/>
    <n v="0.63114000000000003"/>
    <n v="1118"/>
    <n v="22"/>
    <m/>
    <n v="9721.3799999999992"/>
    <n v="9721.3799999999992"/>
    <n v="4861.32"/>
    <n v="6440.9193022088357"/>
    <n v="25646.437778016338"/>
    <n v="25646.437778016338"/>
    <n v="12824.880922155742"/>
    <n v="16992.097430336366"/>
    <n v="51283.212020446073"/>
    <n v="41729.977514312261"/>
    <m/>
    <n v="0"/>
  </r>
  <r>
    <s v="F0F5074A6DADD3DC22E1FAA18FD6D89CBC52771A"/>
    <s v="dc6jgk7b"/>
    <n v="65800"/>
    <n v="1524858829"/>
    <n v="1524987092"/>
    <n v="1.1146602271499999"/>
    <n v="1.1146602271499999"/>
    <n v="49407545"/>
    <n v="0.26859940277299998"/>
    <n v="0"/>
    <x v="0"/>
    <s v="004.8:005.5 04-29-02:31:32"/>
    <s v="dc6jgk7b"/>
    <n v="0"/>
    <n v="1"/>
    <n v="0"/>
    <n v="0"/>
    <x v="1"/>
    <n v="42500"/>
    <n v="23364295"/>
    <n v="1.819015"/>
    <n v="0.54974800000000001"/>
    <n v="627"/>
    <n v="12"/>
    <m/>
    <n v="9721.3799999999992"/>
    <n v="9721.3799999999992"/>
    <n v="4861.32"/>
    <n v="11818.828055288463"/>
    <n v="20557.415639011466"/>
    <n v="20557.415639011466"/>
    <n v="10280.040055448837"/>
    <n v="24992.805620043091"/>
    <n v="49407.545371899607"/>
    <n v="41594.570260329725"/>
    <m/>
    <n v="0"/>
  </r>
  <r>
    <s v="C59E079437340E3AD14E6785C0A91A5B6F328566"/>
    <s v="ibibUNC1"/>
    <n v="44500"/>
    <n v="1524985656"/>
    <n v="1524985656"/>
    <n v="0.276802145941"/>
    <n v="0.276802145941"/>
    <n v="44472105"/>
    <n v="-0.69007486147399999"/>
    <n v="0"/>
    <x v="2"/>
    <s v="033.7:034.5 04-29-02:07:36"/>
    <s v="ibibUNC1"/>
    <n v="1"/>
    <n v="0"/>
    <n v="0"/>
    <n v="0"/>
    <x v="0"/>
    <n v="44500"/>
    <n v="34830851"/>
    <n v="1.277603"/>
    <n v="0.78271599999999997"/>
    <n v="2065"/>
    <n v="41"/>
    <m/>
    <n v="10125.48"/>
    <n v="10125.48"/>
    <n v="4861.32"/>
    <n v="6440.9193022088357"/>
    <n v="12928.234592682675"/>
    <n v="12928.234592682675"/>
    <n v="6206.9438081059016"/>
    <n v="8223.7795868930498"/>
    <n v="44472.105301751224"/>
    <n v="41579.729011225856"/>
    <m/>
    <n v="1"/>
  </r>
  <r>
    <s v="EB80A8D52F07238B576C42CEAB98ADD084EE075E"/>
    <s v="Cosworth0"/>
    <n v="48300"/>
    <n v="1524989622"/>
    <n v="1524989622"/>
    <n v="0.88472419617300002"/>
    <n v="0.88472419617300002"/>
    <n v="48306163"/>
    <n v="0.341795208603"/>
    <n v="0"/>
    <x v="2"/>
    <s v="025.0:025.8 04-29-03:13:42"/>
    <s v="Cosworth0"/>
    <n v="1"/>
    <n v="0"/>
    <n v="0"/>
    <n v="0"/>
    <x v="0"/>
    <n v="34600"/>
    <n v="25630362"/>
    <n v="1.349961"/>
    <n v="0.74076200000000003"/>
    <n v="1796"/>
    <n v="35"/>
    <m/>
    <n v="10125.48"/>
    <n v="10125.48"/>
    <n v="4861.32"/>
    <n v="6440.9193022088357"/>
    <n v="19083.737153865786"/>
    <n v="19083.737153865786"/>
    <n v="9162.2474293397281"/>
    <n v="12139.356454470708"/>
    <n v="48306.163418073003"/>
    <n v="41503.422992651103"/>
    <m/>
    <n v="1"/>
  </r>
  <r>
    <s v="19C540E50376CC4119E02F3BEE8163C95897E165"/>
    <s v="datum3"/>
    <n v="48800"/>
    <n v="1524970147"/>
    <n v="1524970147"/>
    <n v="1.01578897774"/>
    <n v="1.01578897774"/>
    <n v="48812553"/>
    <n v="-0.37365769766099999"/>
    <n v="0"/>
    <x v="1"/>
    <s v="012.8:013.6 04-28-21:49:07"/>
    <s v="datum3"/>
    <n v="0"/>
    <n v="0"/>
    <n v="1"/>
    <n v="0"/>
    <x v="2"/>
    <n v="41500"/>
    <n v="24215111"/>
    <n v="1.7138059999999999"/>
    <n v="0.58349700000000004"/>
    <n v="826"/>
    <n v="16"/>
    <m/>
    <n v="1117.99"/>
    <n v="4051.45"/>
    <n v="4861.32"/>
    <n v="8853.6095214723919"/>
    <n v="2253.6319192235424"/>
    <n v="8166.8682538647217"/>
    <n v="9799.395273267015"/>
    <n v="17847.008486597962"/>
    <n v="48812.553848550626"/>
    <n v="41433.320993985435"/>
    <m/>
    <n v="1"/>
  </r>
  <r>
    <s v="7964E5822260C5129AFDF291853F56D83283A448"/>
    <s v="lol"/>
    <n v="36900"/>
    <n v="1524894820"/>
    <n v="1524989730"/>
    <n v="1.4628731884999999"/>
    <n v="1.4628731884999999"/>
    <n v="39364296"/>
    <n v="-0.65552924839100002"/>
    <n v="0"/>
    <x v="0"/>
    <s v="003.2:004.0 04-29-03:15:30"/>
    <s v="lol"/>
    <n v="0"/>
    <n v="1"/>
    <n v="0"/>
    <n v="0"/>
    <x v="1"/>
    <n v="36900"/>
    <n v="20457539"/>
    <n v="1.803736"/>
    <n v="0.55440500000000004"/>
    <n v="661"/>
    <n v="13"/>
    <m/>
    <n v="9721.3799999999992"/>
    <n v="9721.3799999999992"/>
    <n v="4861.32"/>
    <n v="11818.828055288463"/>
    <n v="23942.526157220123"/>
    <n v="23942.526157220123"/>
    <n v="11972.814688718818"/>
    <n v="29108.274736861546"/>
    <n v="50384.324305793089"/>
    <n v="41406.288714055168"/>
    <m/>
    <n v="0"/>
  </r>
  <r>
    <s v="CED527EAC230E7B56E5B363F839671829C3BA01B"/>
    <s v="0x3d006"/>
    <n v="26400"/>
    <n v="1524406722"/>
    <n v="1524943423"/>
    <n v="1.2367579130499999"/>
    <n v="1.2367579130499999"/>
    <n v="46746533"/>
    <n v="0.26777228522399998"/>
    <n v="0"/>
    <x v="0"/>
    <s v="007.1:007.8 04-28-14:23:43"/>
    <s v="0x3d006"/>
    <n v="0"/>
    <n v="1"/>
    <n v="0"/>
    <n v="0"/>
    <x v="1"/>
    <n v="26400"/>
    <n v="22176838"/>
    <n v="1.190431"/>
    <n v="0.840032"/>
    <n v="2349"/>
    <n v="46"/>
    <m/>
    <n v="9721.3799999999992"/>
    <n v="9721.3799999999992"/>
    <n v="4861.32"/>
    <n v="11818.828055288463"/>
    <n v="21744.373640766007"/>
    <n v="21744.373640766007"/>
    <n v="10873.595977868225"/>
    <n v="26435.85717564381"/>
    <n v="49604.217882927929"/>
    <n v="41376.003918049551"/>
    <m/>
    <n v="0"/>
  </r>
  <r>
    <s v="348B89013EDDD99E4755951D1EC284D9FED71226"/>
    <s v="niftysquirrel"/>
    <n v="42500"/>
    <n v="1524982505"/>
    <n v="1524982505"/>
    <n v="9.9553275757900003E-2"/>
    <n v="9.9553275757900003E-2"/>
    <n v="42505263"/>
    <n v="0.322446848954"/>
    <n v="0"/>
    <x v="3"/>
    <s v="056.4:057.2 04-29-01:15:05"/>
    <s v="niftysquirrel"/>
    <n v="1"/>
    <n v="0"/>
    <n v="0"/>
    <n v="0"/>
    <x v="0"/>
    <n v="42500"/>
    <n v="38656848"/>
    <n v="1.0994170000000001"/>
    <n v="0.90957299999999996"/>
    <n v="2708"/>
    <n v="54"/>
    <m/>
    <n v="10125.48"/>
    <n v="10125.48"/>
    <n v="4861.32"/>
    <n v="3794.4265750962772"/>
    <n v="11133.504702621101"/>
    <n v="11133.504702621101"/>
    <n v="5345.2803305073949"/>
    <n v="4172.174170269941"/>
    <n v="42505.263848875227"/>
    <n v="41350.739094212651"/>
    <m/>
    <n v="1"/>
  </r>
  <r>
    <s v="556714D34564361FCBB0114815EC678ED3DB4EE5"/>
    <s v="trumpnetwork"/>
    <n v="36600"/>
    <n v="1524718960"/>
    <n v="1524992681"/>
    <n v="2.2015954845999999"/>
    <n v="2.2015954845999999"/>
    <n v="34859586"/>
    <n v="2.0990190466500001"/>
    <n v="0"/>
    <x v="0"/>
    <s v="003.9:004.7 04-29-04:04:41"/>
    <s v="trumpnetwork"/>
    <n v="0"/>
    <n v="1"/>
    <n v="0"/>
    <n v="0"/>
    <x v="1"/>
    <n v="33900"/>
    <n v="16238804"/>
    <n v="2.0875919999999999"/>
    <n v="0.47902099999999997"/>
    <n v="339"/>
    <n v="6"/>
    <m/>
    <n v="9721.3799999999992"/>
    <n v="9721.3799999999992"/>
    <n v="4861.32"/>
    <n v="11818.828055288463"/>
    <n v="31123.926312080745"/>
    <n v="31123.926312080745"/>
    <n v="15563.98016119567"/>
    <n v="37839.106535075342"/>
    <n v="51990.081561704421"/>
    <n v="41264.698293193098"/>
    <m/>
    <n v="0"/>
  </r>
  <r>
    <s v="93FAB6F91C2EF33D0ACEEF7448177FCA2CEB99A0"/>
    <s v="geri"/>
    <n v="44700"/>
    <n v="1525007282"/>
    <n v="1525007282"/>
    <n v="0.35478823487700001"/>
    <n v="0.35478823487700001"/>
    <n v="44651624"/>
    <n v="-1.43084388983E-2"/>
    <n v="6.25E-2"/>
    <x v="2"/>
    <s v="029.7:030.5 04-29-08:08:02"/>
    <s v="geri"/>
    <n v="1"/>
    <n v="0"/>
    <n v="0"/>
    <n v="0"/>
    <x v="0"/>
    <n v="43400"/>
    <n v="32958379"/>
    <n v="1.3168120000000001"/>
    <n v="0.75941000000000003"/>
    <n v="1908"/>
    <n v="38"/>
    <m/>
    <n v="10125.48"/>
    <n v="10125.48"/>
    <n v="4861.32"/>
    <n v="6440.9193022088357"/>
    <n v="13717.881176482364"/>
    <n v="13717.881176482364"/>
    <n v="6586.0591419722568"/>
    <n v="8726.0816924247065"/>
    <n v="44651.624109817181"/>
    <n v="41143.650576872031"/>
    <m/>
    <n v="1"/>
  </r>
  <r>
    <s v="EBE718E1A49EE229071702964F8DB1F318075FF8"/>
    <s v="fluxe4"/>
    <n v="35200"/>
    <n v="1524097431"/>
    <n v="1524999429"/>
    <n v="1.36427038236"/>
    <n v="1.36427038236"/>
    <n v="51489635"/>
    <n v="0.85505230117099995"/>
    <n v="0"/>
    <x v="0"/>
    <s v="005.5:006.3 04-29-05:57:09"/>
    <s v="fluxe4"/>
    <n v="0"/>
    <n v="1"/>
    <n v="0"/>
    <n v="0"/>
    <x v="1"/>
    <n v="33300"/>
    <n v="21031663"/>
    <n v="1.5833269999999999"/>
    <n v="0.63158099999999995"/>
    <n v="1120"/>
    <n v="22"/>
    <m/>
    <n v="9721.3799999999992"/>
    <n v="9721.3799999999992"/>
    <n v="4861.32"/>
    <n v="11818.828055288463"/>
    <n v="22983.970809666855"/>
    <n v="22983.970809666855"/>
    <n v="11493.474895174315"/>
    <n v="27942.905125323949"/>
    <n v="49724.537922676667"/>
    <n v="41116.675445873661"/>
    <m/>
    <n v="0"/>
  </r>
  <r>
    <s v="C804BE8FB1C7C42D43C4A5E2039E77AA0FF3A8B4"/>
    <s v="Unnamed"/>
    <n v="44300"/>
    <n v="1524158983"/>
    <n v="1524988014"/>
    <n v="0.98002307728299998"/>
    <n v="0.98002307728299998"/>
    <n v="40477184"/>
    <n v="0.50801659987900005"/>
    <n v="0"/>
    <x v="1"/>
    <s v="016.0:016.8 04-29-02:46:54"/>
    <s v="Unnamed"/>
    <n v="0"/>
    <n v="1"/>
    <n v="0"/>
    <n v="0"/>
    <x v="1"/>
    <n v="39900"/>
    <n v="24127025"/>
    <n v="1.6537470000000001"/>
    <n v="0.60468699999999997"/>
    <n v="932"/>
    <n v="18"/>
    <m/>
    <n v="9721.3799999999992"/>
    <n v="9721.3799999999992"/>
    <n v="4861.32"/>
    <n v="8853.6095214723919"/>
    <n v="19248.55674303741"/>
    <n v="19248.55674303741"/>
    <n v="9625.5257860573929"/>
    <n v="17530.351169767837"/>
    <n v="47772.066286183879"/>
    <n v="40678.553900328712"/>
    <m/>
    <n v="0"/>
  </r>
  <r>
    <s v="F4594608272C82407E9D137F1AE89A408CCFD285"/>
    <s v="freeKleptikov"/>
    <n v="46700"/>
    <n v="1524964160"/>
    <n v="1524964160"/>
    <n v="0.78196131290600002"/>
    <n v="0.78196131290600002"/>
    <n v="46713046"/>
    <n v="0.73166953855500005"/>
    <n v="0"/>
    <x v="1"/>
    <s v="024.7:025.5 04-28-20:09:20"/>
    <s v="freeKleptikov"/>
    <n v="1"/>
    <n v="0"/>
    <n v="0"/>
    <n v="0"/>
    <x v="0"/>
    <n v="44200"/>
    <n v="26214400"/>
    <n v="1.686096"/>
    <n v="0.593086"/>
    <n v="866"/>
    <n v="17"/>
    <m/>
    <n v="10125.48"/>
    <n v="10125.48"/>
    <n v="4861.32"/>
    <n v="8853.6095214723919"/>
    <n v="18043.213634603446"/>
    <n v="18043.213634603446"/>
    <n v="8662.6841696561969"/>
    <n v="15776.789646840007"/>
    <n v="46713.046641043053"/>
    <n v="40563.452648730134"/>
    <m/>
    <n v="1"/>
  </r>
  <r>
    <s v="6EF7A07C6C69F24ED3F501698CF4EB3DA2536BFF"/>
    <s v="PartitoPirata"/>
    <n v="38800"/>
    <n v="1524184778"/>
    <n v="1524983845"/>
    <n v="2.3125892067599998"/>
    <n v="2.3125892067599998"/>
    <n v="40542275"/>
    <n v="0.475440301003"/>
    <n v="0"/>
    <x v="0"/>
    <s v="001.6:002.4 04-29-01:37:25"/>
    <s v="PartitoPirata"/>
    <n v="0"/>
    <n v="1"/>
    <n v="0"/>
    <n v="0"/>
    <x v="1"/>
    <n v="38700"/>
    <n v="15404032"/>
    <n v="2.5123289999999998"/>
    <n v="0.39803699999999997"/>
    <n v="127"/>
    <n v="2"/>
    <m/>
    <n v="9721.3799999999992"/>
    <n v="9721.3799999999992"/>
    <n v="4861.32"/>
    <n v="11818.828055288463"/>
    <n v="32202.938462812523"/>
    <n v="32202.938462812523"/>
    <n v="16103.556162606521"/>
    <n v="39150.922252500837"/>
    <n v="51027.230143785659"/>
    <n v="40340.270700649955"/>
    <m/>
    <n v="0"/>
  </r>
  <r>
    <s v="3BBF9D98C7D058D7C2E60F6BA5BD574CB4F3FE26"/>
    <s v="Tiny"/>
    <n v="41700"/>
    <n v="1524803576"/>
    <n v="1524818192"/>
    <n v="0.51559768928799998"/>
    <n v="0.51559768928799998"/>
    <n v="44574188"/>
    <n v="-0.13250070478500001"/>
    <n v="0"/>
    <x v="2"/>
    <s v="030.5:031.3 04-27-03:36:32"/>
    <s v="Tiny"/>
    <n v="0"/>
    <n v="1"/>
    <n v="0"/>
    <n v="0"/>
    <x v="1"/>
    <n v="43500"/>
    <n v="29410304"/>
    <n v="1.4790730000000001"/>
    <n v="0.67609900000000001"/>
    <n v="1442"/>
    <n v="28"/>
    <m/>
    <n v="9721.3799999999992"/>
    <n v="9721.3799999999992"/>
    <n v="4861.32"/>
    <n v="6440.9193022088357"/>
    <n v="14733.701064690576"/>
    <n v="14733.701064690576"/>
    <n v="7367.80535888954"/>
    <n v="9761.84241131819"/>
    <n v="44574.188783657628"/>
    <n v="40025.023348560338"/>
    <m/>
    <n v="0"/>
  </r>
  <r>
    <s v="44A70CBE58D240A118B6B22AB410249E9B46D5C3"/>
    <s v="DontWorryBeHappy"/>
    <n v="48000"/>
    <n v="1524999429"/>
    <n v="1524999429"/>
    <n v="1.3417849959599999"/>
    <n v="1.3417849959599999"/>
    <n v="47987401"/>
    <n v="0.26925078626100002"/>
    <n v="0"/>
    <x v="0"/>
    <s v="005.5:006.3 04-29-05:57:09"/>
    <s v="DontWorryBeHappy"/>
    <n v="1"/>
    <n v="0"/>
    <n v="0"/>
    <n v="0"/>
    <x v="0"/>
    <n v="40500"/>
    <n v="20491805"/>
    <n v="1.9763999999999999"/>
    <n v="0.50597000000000003"/>
    <n v="450"/>
    <n v="9"/>
    <m/>
    <n v="10125.48"/>
    <n v="10125.48"/>
    <n v="4861.32"/>
    <n v="11818.828055288463"/>
    <n v="23711.697140893059"/>
    <n v="23711.697140893059"/>
    <n v="11384.166236560266"/>
    <n v="27677.154209705626"/>
    <n v="47987.401489138101"/>
    <n v="39738.722542396674"/>
    <m/>
    <n v="1"/>
  </r>
  <r>
    <s v="0DA9BD201766EDB19F57F49F1A013A8A5432C008"/>
    <s v="PhantomTrain4"/>
    <n v="40500"/>
    <n v="1524902928"/>
    <n v="1524902928"/>
    <n v="0.45348077429900002"/>
    <n v="0.45348077429900002"/>
    <n v="40453925"/>
    <n v="0.71432380581199995"/>
    <n v="0"/>
    <x v="5"/>
    <s v="049.7:050.4 04-28-03:08:48"/>
    <s v="PhantomTrain4"/>
    <n v="1"/>
    <n v="0"/>
    <n v="0"/>
    <n v="0"/>
    <x v="0"/>
    <n v="36600"/>
    <n v="30104710"/>
    <n v="1.215757"/>
    <n v="0.82253299999999996"/>
    <n v="2271"/>
    <n v="45"/>
    <m/>
    <n v="10125.48"/>
    <n v="10125.48"/>
    <n v="4861.32"/>
    <n v="4819.491751072962"/>
    <n v="14717.190510549037"/>
    <n v="14717.190510549037"/>
    <n v="7065.8351577152134"/>
    <n v="7005.0386020771721"/>
    <n v="43756.617200846842"/>
    <n v="39661.045040592791"/>
    <m/>
    <n v="1"/>
  </r>
  <r>
    <s v="73A9297A6741DF33F4D1B7BB935B30B6A1D25B52"/>
    <s v="trfra"/>
    <n v="51200"/>
    <n v="1524562286"/>
    <n v="1524977035"/>
    <n v="2.2191439181599999"/>
    <n v="2.2191439181599999"/>
    <n v="49841618"/>
    <n v="1.8960601022100001"/>
    <n v="0"/>
    <x v="0"/>
    <s v="000.8:001.6 04-28-23:43:55"/>
    <s v="trfra"/>
    <n v="0"/>
    <n v="1"/>
    <n v="0"/>
    <n v="0"/>
    <x v="1"/>
    <n v="46700"/>
    <n v="15482880"/>
    <n v="3.016235"/>
    <n v="0.33153899999999997"/>
    <n v="39"/>
    <n v="0"/>
    <m/>
    <n v="9721.3799999999992"/>
    <n v="9721.3799999999992"/>
    <n v="4861.32"/>
    <n v="11818.828055288463"/>
    <n v="31294.521303122256"/>
    <n v="31294.521303122256"/>
    <n v="15649.288712229571"/>
    <n v="38046.508453960632"/>
    <n v="49841.618987601105"/>
    <n v="39533.997291320768"/>
    <m/>
    <n v="0"/>
  </r>
  <r>
    <s v="D0273C8566CC9AECE4C762376C9B066FE0F1DADD"/>
    <s v="Kimchi"/>
    <n v="54800"/>
    <n v="1524931012"/>
    <n v="1524956015"/>
    <n v="0.44737401461100001"/>
    <n v="0.44737401461100001"/>
    <n v="44739886"/>
    <n v="-0.21724688828700001"/>
    <n v="0"/>
    <x v="1"/>
    <s v="022.3:023.1 04-28-17:53:35"/>
    <s v="Kimchi"/>
    <n v="0"/>
    <n v="1"/>
    <n v="0"/>
    <n v="0"/>
    <x v="1"/>
    <n v="54300"/>
    <n v="30037448"/>
    <n v="1.8077430000000001"/>
    <n v="0.553176"/>
    <n v="653"/>
    <n v="13"/>
    <m/>
    <n v="9721.3799999999992"/>
    <n v="9721.3799999999992"/>
    <n v="4861.32"/>
    <n v="8853.6095214723919"/>
    <n v="14070.47279815908"/>
    <n v="14070.47279815908"/>
    <n v="7036.1482447087456"/>
    <n v="12814.484356891669"/>
    <n v="43475.421700429149"/>
    <n v="39444.029590300408"/>
    <m/>
    <n v="0"/>
  </r>
  <r>
    <s v="80392DC1522E647C56457CEBA58DD84CC56AEC44"/>
    <s v="AlienZone"/>
    <n v="21100"/>
    <n v="1524537193"/>
    <n v="1524998498"/>
    <n v="2.0160607677"/>
    <n v="2.0160607677"/>
    <n v="50672137"/>
    <n v="0.60026049741200005"/>
    <n v="0"/>
    <x v="2"/>
    <s v="036.8:037.6 04-29-05:41:38"/>
    <s v="AlienZone"/>
    <n v="0"/>
    <n v="1"/>
    <n v="0"/>
    <n v="0"/>
    <x v="1"/>
    <n v="21100"/>
    <n v="16325096"/>
    <n v="1.292489"/>
    <n v="0.77370099999999997"/>
    <n v="2009"/>
    <n v="40"/>
    <m/>
    <n v="9721.3799999999992"/>
    <n v="9721.3799999999992"/>
    <n v="4861.32"/>
    <n v="6440.9193022088357"/>
    <n v="29320.272825903423"/>
    <n v="29320.272825903423"/>
    <n v="14662.036531235362"/>
    <n v="19426.204015313728"/>
    <n v="49237.481574536199"/>
    <n v="39363.765902175335"/>
    <m/>
    <n v="0"/>
  </r>
  <r>
    <s v="A0F06C2FADF88D3A39AA3072B406F09D7095AC9E"/>
    <s v="Dhalgren"/>
    <n v="46700"/>
    <n v="1524992681"/>
    <n v="1524992681"/>
    <n v="1.1243402956499999"/>
    <n v="1.1243402956499999"/>
    <n v="46735486"/>
    <n v="2.9138298952799999E-2"/>
    <n v="0"/>
    <x v="0"/>
    <s v="003.9:004.7 04-29-04:04:41"/>
    <s v="Dhalgren"/>
    <n v="1"/>
    <n v="0"/>
    <n v="0"/>
    <n v="0"/>
    <x v="0"/>
    <n v="46600"/>
    <n v="22000000"/>
    <n v="2.118182"/>
    <n v="0.47210299999999999"/>
    <n v="318"/>
    <n v="6"/>
    <m/>
    <n v="10125.48"/>
    <n v="10125.48"/>
    <n v="4861.32"/>
    <n v="11818.828055288463"/>
    <n v="21509.96517679816"/>
    <n v="21509.96517679816"/>
    <n v="10327.097966049256"/>
    <n v="25107.212685208004"/>
    <n v="46735.486504299988"/>
    <n v="39314.840553009999"/>
    <m/>
    <n v="1"/>
  </r>
  <r>
    <s v="F0C9513539800F762ECAE37F16370D7CBA5E52C2"/>
    <s v="Scrubs"/>
    <n v="46900"/>
    <n v="1524966282"/>
    <n v="1525002344"/>
    <n v="1.4171040564999999"/>
    <n v="1.4171040564999999"/>
    <n v="47593346"/>
    <n v="1.0494659237299999"/>
    <n v="0"/>
    <x v="0"/>
    <s v="006.3:007.1 04-29-06:45:44"/>
    <s v="Scrubs"/>
    <n v="0"/>
    <n v="1"/>
    <n v="0"/>
    <n v="0"/>
    <x v="1"/>
    <n v="39000"/>
    <n v="19690235"/>
    <n v="1.980677"/>
    <n v="0.50487800000000005"/>
    <n v="447"/>
    <n v="8"/>
    <m/>
    <n v="9721.3799999999992"/>
    <n v="9721.3799999999992"/>
    <n v="4861.32"/>
    <n v="11818.828055288463"/>
    <n v="23497.587032777967"/>
    <n v="23497.587032777967"/>
    <n v="11750.316291944579"/>
    <n v="28567.337235513747"/>
    <n v="47593.346891938279"/>
    <n v="39222.413324356792"/>
    <m/>
    <n v="0"/>
  </r>
  <r>
    <s v="DAB96CEA61CC039A803217035293FAB32645FDDA"/>
    <s v="kree"/>
    <n v="38700"/>
    <n v="1524982505"/>
    <n v="1524982505"/>
    <n v="-3.8318250366199999E-2"/>
    <n v="-3.8318250366199999E-2"/>
    <n v="38716907"/>
    <n v="3.9589226387999998E-2"/>
    <n v="0"/>
    <x v="3"/>
    <s v="056.4:057.2 04-29-01:15:05"/>
    <s v="kree"/>
    <n v="1"/>
    <n v="0"/>
    <n v="0"/>
    <n v="0"/>
    <x v="0"/>
    <n v="38100"/>
    <n v="40259584"/>
    <n v="0.94635899999999995"/>
    <n v="1.0566819999999999"/>
    <n v="3555"/>
    <n v="71"/>
    <m/>
    <n v="10125.48"/>
    <n v="10125.48"/>
    <n v="4861.32"/>
    <n v="3794.4265750962772"/>
    <n v="9737.4893222820501"/>
    <n v="9737.4893222820501"/>
    <n v="4675.0427231297845"/>
    <n v="3649.0307875955755"/>
    <n v="38716.907180648945"/>
    <n v="39179.710226454255"/>
    <m/>
    <n v="1"/>
  </r>
  <r>
    <s v="8EE0534532EA31AA5172B1892F53B2F25C76EB02"/>
    <s v="niftyjerboa"/>
    <n v="39700"/>
    <n v="1524994541"/>
    <n v="1524994541"/>
    <n v="4.7371684674399998E-2"/>
    <n v="4.7371684674399998E-2"/>
    <n v="39686555"/>
    <n v="-0.16329215674600001"/>
    <n v="0"/>
    <x v="2"/>
    <s v="036.1:036.8 04-29-04:35:41"/>
    <s v="niftyjerboa"/>
    <n v="1"/>
    <n v="0"/>
    <n v="0"/>
    <n v="0"/>
    <x v="0"/>
    <n v="47900"/>
    <n v="37891568"/>
    <n v="1.264133"/>
    <n v="0.79105599999999998"/>
    <n v="2103"/>
    <n v="42"/>
    <m/>
    <n v="10125.48"/>
    <n v="10125.48"/>
    <n v="4861.32"/>
    <n v="6440.9193022088357"/>
    <n v="10605.141045736942"/>
    <n v="10605.141045736942"/>
    <n v="5091.6089181413536"/>
    <n v="6746.0365004063287"/>
    <n v="39686.555411114583"/>
    <n v="39148.059187780207"/>
    <m/>
    <n v="1"/>
  </r>
  <r>
    <s v="D007C5B3FC015AD4F708CA2DBB443F9FB5915987"/>
    <s v="TORmany"/>
    <n v="36900"/>
    <n v="1524803974"/>
    <n v="1524944637"/>
    <n v="1.8848852703000001"/>
    <n v="1.8848852703000001"/>
    <n v="50544505"/>
    <n v="1.32346602867"/>
    <n v="0"/>
    <x v="0"/>
    <s v="008.6:009.4 04-28-14:43:57"/>
    <s v="TORmany"/>
    <n v="0"/>
    <n v="1"/>
    <n v="0"/>
    <n v="0"/>
    <x v="1"/>
    <n v="30500"/>
    <n v="16868236"/>
    <n v="1.8081320000000001"/>
    <n v="0.55305700000000002"/>
    <n v="652"/>
    <n v="13"/>
    <m/>
    <n v="9721.3799999999992"/>
    <n v="9721.3799999999992"/>
    <n v="4861.32"/>
    <n v="11818.828055288463"/>
    <n v="28045.065968989009"/>
    <n v="28045.065968989009"/>
    <n v="14024.350462214794"/>
    <n v="34095.962968910077"/>
    <n v="48662.925572344189"/>
    <n v="39124.518700640932"/>
    <m/>
    <n v="0"/>
  </r>
  <r>
    <s v="FDAC8BA3ABFCC107D1B1EAC953F195BEEBA7FF54"/>
    <s v="Viking"/>
    <n v="45700"/>
    <n v="1524999429"/>
    <n v="1524999429"/>
    <n v="1.06895241462"/>
    <n v="1.06895241462"/>
    <n v="45704766"/>
    <n v="-0.43404483362500001"/>
    <n v="0"/>
    <x v="0"/>
    <s v="005.5:006.3 04-29-05:57:09"/>
    <s v="Viking"/>
    <n v="0"/>
    <n v="0"/>
    <n v="1"/>
    <n v="0"/>
    <x v="2"/>
    <n v="44000"/>
    <n v="22090777"/>
    <n v="1.991781"/>
    <n v="0.50206300000000004"/>
    <n v="439"/>
    <n v="8"/>
    <m/>
    <n v="1117.99"/>
    <n v="4051.45"/>
    <n v="4861.32"/>
    <n v="11818.828055288463"/>
    <n v="2313.068110021014"/>
    <n v="8382.2572602121982"/>
    <n v="10057.839752240498"/>
    <n v="24452.592842967664"/>
    <n v="45704.766414981961"/>
    <n v="38620.569590487372"/>
    <m/>
    <n v="1"/>
  </r>
  <r>
    <s v="CA37CD46799449D83B6B98B8C22C649906307888"/>
    <s v="niftyjackrabbit"/>
    <n v="39700"/>
    <n v="1524980073"/>
    <n v="1524980073"/>
    <n v="0.10079664924200001"/>
    <n v="0.10079664924200001"/>
    <n v="39696841"/>
    <n v="0.22303492165800001"/>
    <n v="0"/>
    <x v="3"/>
    <s v="055.6:056.4 04-29-00:34:33"/>
    <s v="niftyjackrabbit"/>
    <n v="1"/>
    <n v="0"/>
    <n v="0"/>
    <n v="0"/>
    <x v="0"/>
    <n v="43400"/>
    <n v="36061921"/>
    <n v="1.2034860000000001"/>
    <n v="0.83091999999999999"/>
    <n v="2309"/>
    <n v="46"/>
    <m/>
    <n v="10125.48"/>
    <n v="10125.48"/>
    <n v="4861.32"/>
    <n v="3794.4265750962772"/>
    <n v="11146.094455966886"/>
    <n v="11146.094455966886"/>
    <n v="5351.324766893119"/>
    <n v="4176.8920596607804"/>
    <n v="39696.84180202971"/>
    <n v="38606.365561420796"/>
    <m/>
    <n v="1"/>
  </r>
  <r>
    <s v="6E94866ED8CA098BACDFD36D4E8E2B459B8A734E"/>
    <s v="niftybeaver"/>
    <n v="40100"/>
    <n v="1524945407"/>
    <n v="1524945407"/>
    <n v="0.15086724766099999"/>
    <n v="0.15086724766099999"/>
    <n v="40122305"/>
    <n v="-0.46436483867599998"/>
    <n v="0"/>
    <x v="2"/>
    <s v="036.0:036.7 04-28-14:56:47"/>
    <s v="niftybeaver"/>
    <n v="1"/>
    <n v="0"/>
    <n v="0"/>
    <n v="0"/>
    <x v="0"/>
    <n v="38400"/>
    <n v="34862670"/>
    <n v="1.1014649999999999"/>
    <n v="0.90788199999999997"/>
    <n v="2699"/>
    <n v="53"/>
    <m/>
    <n v="10125.48"/>
    <n v="10125.48"/>
    <n v="4861.32"/>
    <n v="6440.9193022088357"/>
    <n v="11653.083298846503"/>
    <n v="11653.083298846503"/>
    <n v="5594.7339683993723"/>
    <n v="7412.6430697396918"/>
    <n v="40122.305069013717"/>
    <n v="38544.414548309593"/>
    <m/>
    <n v="1"/>
  </r>
  <r>
    <s v="D9DE3C9ED311A5FE050076060E3EA1F7F17FDCE1"/>
    <s v="FastR42"/>
    <n v="46200"/>
    <n v="1524551740"/>
    <n v="1524908790"/>
    <n v="1.40897559717"/>
    <n v="1.40897559717"/>
    <n v="45012234"/>
    <n v="0.78565076709899995"/>
    <n v="0"/>
    <x v="2"/>
    <s v="028.1:028.9 04-28-04:46:30"/>
    <s v="FastR42"/>
    <n v="0"/>
    <n v="1"/>
    <n v="0"/>
    <n v="0"/>
    <x v="1"/>
    <n v="24500"/>
    <n v="19391666"/>
    <n v="1.2634289999999999"/>
    <n v="0.79149700000000001"/>
    <n v="2107"/>
    <n v="42"/>
    <m/>
    <n v="9721.3799999999992"/>
    <n v="9721.3799999999992"/>
    <n v="4861.32"/>
    <n v="6440.9193022088357"/>
    <n v="23418.567190816491"/>
    <n v="23418.567190816491"/>
    <n v="11710.801250034463"/>
    <n v="15516.017422362309"/>
    <n v="46714.050182471183"/>
    <n v="38517.334927729833"/>
    <m/>
    <n v="0"/>
  </r>
  <r>
    <s v="38CC95A8CE92A591D4A5779359BEFFBA13FA1B88"/>
    <s v="TykRelay02"/>
    <n v="49600"/>
    <n v="1524759543"/>
    <n v="1524883723"/>
    <n v="0.73857969810299995"/>
    <n v="0.73857969810299995"/>
    <n v="42335264"/>
    <n v="0.51925496652400005"/>
    <n v="0"/>
    <x v="5"/>
    <s v="043.4:044.2 04-27-21:48:43"/>
    <s v="TykRelay02"/>
    <n v="0"/>
    <n v="1"/>
    <n v="0"/>
    <n v="0"/>
    <x v="1"/>
    <n v="36100"/>
    <n v="25383473"/>
    <n v="1.422185"/>
    <n v="0.70314299999999996"/>
    <n v="1604"/>
    <n v="32"/>
    <m/>
    <n v="9721.3799999999992"/>
    <n v="9721.3799999999992"/>
    <n v="4861.32"/>
    <n v="4819.491751072962"/>
    <n v="16901.393905544541"/>
    <n v="16901.393905544541"/>
    <n v="8451.7922579820752"/>
    <n v="8379.0705135903281"/>
    <n v="44131.190825145648"/>
    <n v="38506.875477601956"/>
    <m/>
    <n v="0"/>
  </r>
  <r>
    <s v="8FD3BAF5E14EBE1124D6253D59882AFE1C2B9B8E"/>
    <s v="TOR2DFN02a"/>
    <n v="52600"/>
    <n v="1524920853"/>
    <n v="1524960111"/>
    <n v="0.28956705238500002"/>
    <n v="0.28956705238500002"/>
    <n v="40957933"/>
    <n v="-0.55335789370199995"/>
    <n v="0"/>
    <x v="3"/>
    <s v="050.0:050.8 04-28-19:01:51"/>
    <s v="TOR2DFN02a"/>
    <n v="0"/>
    <n v="1"/>
    <n v="0"/>
    <n v="0"/>
    <x v="1"/>
    <n v="23700"/>
    <n v="31760996"/>
    <n v="0.74619800000000003"/>
    <n v="1.3401259999999999"/>
    <n v="4141"/>
    <n v="82"/>
    <m/>
    <n v="9721.3799999999992"/>
    <n v="9721.3799999999992"/>
    <n v="4861.32"/>
    <n v="3794.4265750962772"/>
    <n v="12536.37135171449"/>
    <n v="12536.37135171449"/>
    <n v="6268.998103100248"/>
    <n v="4893.1674939382174"/>
    <n v="40957.933992531776"/>
    <n v="38198.852594772245"/>
    <m/>
    <n v="0"/>
  </r>
  <r>
    <s v="872B18761953254914F77C71846E8A2623C52591"/>
    <s v="TykRelay03"/>
    <n v="25100"/>
    <n v="1523734193"/>
    <n v="1524934219"/>
    <n v="0.82973987015399997"/>
    <n v="0.82973987015399997"/>
    <n v="41921283"/>
    <n v="-0.106676114307"/>
    <n v="0"/>
    <x v="1"/>
    <s v="016.7:017.5 04-28-11:50:19"/>
    <s v="TykRelay03"/>
    <n v="0"/>
    <n v="1"/>
    <n v="0"/>
    <n v="0"/>
    <x v="1"/>
    <n v="35800"/>
    <n v="24102611"/>
    <n v="1.4853160000000001"/>
    <n v="0.67325699999999999"/>
    <n v="1421"/>
    <n v="28"/>
    <m/>
    <n v="9721.3799999999992"/>
    <n v="9721.3799999999992"/>
    <n v="4861.32"/>
    <n v="8853.6095214723919"/>
    <n v="17787.596578917692"/>
    <n v="17787.596578917692"/>
    <n v="8894.9510255770419"/>
    <n v="16199.802336213112"/>
    <n v="44101.508321512374"/>
    <n v="38101.839125058657"/>
    <m/>
    <n v="0"/>
  </r>
  <r>
    <s v="998BF3ED7F70E33D1C307247B9626D9E7573C438"/>
    <s v="Outfall2"/>
    <n v="44300"/>
    <n v="1524988014"/>
    <n v="1524988014"/>
    <n v="0.87783243366099994"/>
    <n v="0.87783243366099994"/>
    <n v="44268453"/>
    <n v="0.21258154306999999"/>
    <n v="0"/>
    <x v="1"/>
    <s v="016.0:016.8 04-29-02:46:54"/>
    <s v="Outfall2"/>
    <n v="1"/>
    <n v="0"/>
    <n v="0"/>
    <n v="0"/>
    <x v="0"/>
    <n v="38800"/>
    <n v="23574230"/>
    <n v="1.6458649999999999"/>
    <n v="0.60758299999999998"/>
    <n v="968"/>
    <n v="19"/>
    <m/>
    <n v="10125.48"/>
    <n v="10125.48"/>
    <n v="4861.32"/>
    <n v="8853.6095214723919"/>
    <n v="19013.954750385779"/>
    <n v="19013.954750385779"/>
    <n v="9128.7443664048915"/>
    <n v="16625.595114390704"/>
    <n v="44268.45369258416"/>
    <n v="38060.186584808907"/>
    <m/>
    <n v="1"/>
  </r>
  <r>
    <s v="B84F248233FEA90CAD439F292556A3139F6E1B82"/>
    <s v="tollana"/>
    <n v="37700"/>
    <n v="1524977546"/>
    <n v="1524977546"/>
    <n v="-2.33862076078E-2"/>
    <n v="-2.33862076078E-2"/>
    <n v="37655977"/>
    <n v="9.1203518335200004E-2"/>
    <n v="0"/>
    <x v="3"/>
    <s v="054.8:055.6 04-28-23:52:26"/>
    <s v="tollana"/>
    <n v="1"/>
    <n v="0"/>
    <n v="0"/>
    <n v="0"/>
    <x v="0"/>
    <n v="43900"/>
    <n v="38557696"/>
    <n v="1.1385540000000001"/>
    <n v="0.87830699999999995"/>
    <n v="2513"/>
    <n v="50"/>
    <m/>
    <n v="10125.48"/>
    <n v="10125.48"/>
    <n v="4861.32"/>
    <n v="3794.4265750962772"/>
    <n v="9888.6834225913735"/>
    <n v="9888.6834225913735"/>
    <n v="4747.6321612320498"/>
    <n v="3705.6893274585223"/>
    <n v="37655.977716465561"/>
    <n v="37926.493201525889"/>
    <m/>
    <n v="1"/>
  </r>
  <r>
    <s v="8EF8766E1645A41A2AE1565EB673A4957C8D5AD2"/>
    <s v="amartysen"/>
    <n v="42800"/>
    <n v="1525003565"/>
    <n v="1525003565"/>
    <n v="0.633046420552"/>
    <n v="0.633046420552"/>
    <n v="42809332"/>
    <n v="0.37082240975399999"/>
    <n v="0.11764705882400001"/>
    <x v="2"/>
    <s v="028.9:029.7 04-29-07:06:05"/>
    <s v="amartysen"/>
    <n v="1"/>
    <n v="0"/>
    <n v="0"/>
    <n v="0"/>
    <x v="0"/>
    <n v="35800"/>
    <n v="26214400"/>
    <n v="1.3656619999999999"/>
    <n v="0.73224599999999995"/>
    <n v="1751"/>
    <n v="35"/>
    <m/>
    <n v="10125.48"/>
    <n v="10125.48"/>
    <n v="4861.32"/>
    <n v="6440.9193022088357"/>
    <n v="16535.378870370867"/>
    <n v="16535.378870370867"/>
    <n v="7938.7612251578485"/>
    <n v="10518.320211536426"/>
    <n v="42809.332086918352"/>
    <n v="37830.852460842842"/>
    <m/>
    <n v="1"/>
  </r>
  <r>
    <s v="A10C4F666D27364036B562823E5830BC448E046A"/>
    <s v="DFRI1"/>
    <n v="42500"/>
    <n v="1525004637"/>
    <n v="1525004637"/>
    <n v="0.62107475375099996"/>
    <n v="0.62107475375099996"/>
    <n v="42495502"/>
    <n v="1.6416013450199999E-2"/>
    <n v="0"/>
    <x v="2"/>
    <s v="025.8:026.6 04-29-07:23:57"/>
    <s v="DFRI1"/>
    <n v="1"/>
    <n v="0"/>
    <n v="0"/>
    <n v="0"/>
    <x v="0"/>
    <n v="36800"/>
    <n v="26214400"/>
    <n v="1.4038090000000001"/>
    <n v="0.71234799999999998"/>
    <n v="1653"/>
    <n v="33"/>
    <m/>
    <n v="10125.48"/>
    <n v="10125.48"/>
    <n v="4861.32"/>
    <n v="6440.9193022088357"/>
    <n v="16414.159997610674"/>
    <n v="16414.159997610674"/>
    <n v="7880.5631219048109"/>
    <n v="10441.21167175825"/>
    <n v="42495.502024730216"/>
    <n v="37611.171417311147"/>
    <m/>
    <n v="1"/>
  </r>
  <r>
    <s v="5974B3F4C66D83BBC9622E0F0F023FE48428DB9B"/>
    <s v="amazonas"/>
    <n v="44700"/>
    <n v="1524903391"/>
    <n v="1524903391"/>
    <n v="1.1302024850900001"/>
    <n v="1.1302024850900001"/>
    <n v="44673584"/>
    <n v="-0.122870068289"/>
    <n v="4.5454545454499999E-2"/>
    <x v="0"/>
    <s v="011.9:012.7 04-28-03:16:31"/>
    <s v="amazonas"/>
    <n v="1"/>
    <n v="0"/>
    <n v="0"/>
    <n v="0"/>
    <x v="0"/>
    <n v="37600"/>
    <n v="20971520"/>
    <n v="1.7929079999999999"/>
    <n v="0.55775300000000005"/>
    <n v="689"/>
    <n v="13"/>
    <m/>
    <n v="10125.48"/>
    <n v="10125.48"/>
    <n v="4861.32"/>
    <n v="11818.828055288463"/>
    <n v="21569.322658729092"/>
    <n v="21569.322658729092"/>
    <n v="10355.595944817718"/>
    <n v="25176.496894226893"/>
    <n v="44673.584020114627"/>
    <n v="37562.964814080246"/>
    <m/>
    <n v="1"/>
  </r>
  <r>
    <s v="6118DDB580EEDD6FE5F8D3CC0DF1EE17D8A2A4C6"/>
    <s v="DevilHunter"/>
    <n v="53600"/>
    <n v="1524780876"/>
    <n v="1524963125"/>
    <n v="0.701676766364"/>
    <n v="0.701676766364"/>
    <n v="42824098"/>
    <n v="-0.63840058000599997"/>
    <n v="0"/>
    <x v="0"/>
    <s v="010.3:011.1 04-28-19:52:05"/>
    <s v="DevilHunter"/>
    <n v="0"/>
    <n v="1"/>
    <n v="0"/>
    <n v="0"/>
    <x v="1"/>
    <n v="45600"/>
    <n v="25165824"/>
    <n v="1.8119810000000001"/>
    <n v="0.55188199999999998"/>
    <n v="645"/>
    <n v="12"/>
    <m/>
    <n v="9721.3799999999992"/>
    <n v="9721.3799999999992"/>
    <n v="4861.32"/>
    <n v="11818.828055288463"/>
    <n v="16542.64648299566"/>
    <n v="16542.64648299566"/>
    <n v="8272.3952978606394"/>
    <n v="20111.825107335393"/>
    <n v="42824.098007205546"/>
    <n v="37526.615805043875"/>
    <m/>
    <n v="0"/>
  </r>
  <r>
    <s v="8A00CE9638BDB4686B91F1F0B229DB3F8C9B8415"/>
    <s v="devuan"/>
    <n v="46400"/>
    <n v="1524999429"/>
    <n v="1524999429"/>
    <n v="1.756610317"/>
    <n v="1.756610317"/>
    <n v="46352689"/>
    <n v="0.67214852894400001"/>
    <n v="0.2"/>
    <x v="0"/>
    <s v="005.5:006.3 04-29-05:57:09"/>
    <s v="devuan"/>
    <n v="0"/>
    <n v="0"/>
    <n v="1"/>
    <n v="0"/>
    <x v="2"/>
    <n v="33700"/>
    <n v="16815104"/>
    <n v="2.0041509999999998"/>
    <n v="0.49896499999999999"/>
    <n v="426"/>
    <n v="8"/>
    <m/>
    <n v="1117.99"/>
    <n v="4051.45"/>
    <n v="4861.32"/>
    <n v="11818.828055288463"/>
    <n v="3081.8627683028299"/>
    <n v="11168.26886880965"/>
    <n v="13400.764866238438"/>
    <n v="32579.903352057219"/>
    <n v="46352.689167827964"/>
    <n v="37491.413617479579"/>
    <m/>
    <n v="1"/>
  </r>
  <r>
    <s v="ECEB6D5625DBADC146B48253C2DC35CCD58DE07B"/>
    <s v="Zeta"/>
    <n v="49100"/>
    <n v="1524915904"/>
    <n v="1525006050"/>
    <n v="1.61801309994"/>
    <n v="1.61801309994"/>
    <n v="44338408"/>
    <n v="-0.15164199306100001"/>
    <n v="0"/>
    <x v="0"/>
    <s v="007.1:007.9 04-29-07:47:30"/>
    <s v="Zeta"/>
    <n v="0"/>
    <n v="1"/>
    <n v="0"/>
    <n v="0"/>
    <x v="1"/>
    <n v="33900"/>
    <n v="17538585"/>
    <n v="1.9328810000000001"/>
    <n v="0.51736199999999999"/>
    <n v="483"/>
    <n v="9"/>
    <m/>
    <n v="9721.3799999999992"/>
    <n v="9721.3799999999992"/>
    <n v="4861.32"/>
    <n v="11818.828055288463"/>
    <n v="25450.700189494713"/>
    <n v="25450.700189494713"/>
    <n v="12726.999443000319"/>
    <n v="30941.846674683587"/>
    <n v="45916.245284411176"/>
    <n v="37402.94719908783"/>
    <m/>
    <n v="0"/>
  </r>
  <r>
    <s v="9EA4649400C7D35E20C734FA737CF615E925F1E4"/>
    <s v="bos"/>
    <n v="60600"/>
    <n v="1524725754"/>
    <n v="1524974674"/>
    <n v="0.89480956032299996"/>
    <n v="0.89480956032299996"/>
    <n v="43295519"/>
    <n v="-0.66519877912699998"/>
    <n v="0"/>
    <x v="0"/>
    <s v="002.4:003.2 04-28-23:04:34"/>
    <s v="bos"/>
    <n v="0"/>
    <n v="1"/>
    <n v="0"/>
    <n v="0"/>
    <x v="1"/>
    <n v="59500"/>
    <n v="22992926"/>
    <n v="2.5877520000000001"/>
    <n v="0.386436"/>
    <n v="113"/>
    <n v="2"/>
    <m/>
    <n v="9721.3799999999992"/>
    <n v="9721.3799999999992"/>
    <n v="4861.32"/>
    <n v="11818.828055288463"/>
    <n v="18420.163763532804"/>
    <n v="18420.163763532804"/>
    <n v="9211.275611789406"/>
    <n v="22394.42839097427"/>
    <n v="43567.216004599271"/>
    <n v="37394.929003219491"/>
    <m/>
    <n v="0"/>
  </r>
  <r>
    <s v="95B72CDE38569F3C43DA3977AD8161C0F4B26E93"/>
    <s v="AaronSwartzDay"/>
    <n v="69600"/>
    <n v="1524437762"/>
    <n v="1524953406"/>
    <n v="0.47663928007"/>
    <n v="0.47663928007"/>
    <n v="44096983"/>
    <n v="-0.51435453124499997"/>
    <n v="0"/>
    <x v="1"/>
    <s v="021.4:022.2 04-28-17:10:06"/>
    <s v="AaronSwartzDay"/>
    <n v="0"/>
    <n v="1"/>
    <n v="0"/>
    <n v="0"/>
    <x v="1"/>
    <n v="46000"/>
    <n v="28025611"/>
    <n v="1.641356"/>
    <n v="0.60925200000000002"/>
    <n v="982"/>
    <n v="19"/>
    <m/>
    <n v="9721.3799999999992"/>
    <n v="9721.3799999999992"/>
    <n v="4861.32"/>
    <n v="8853.6095214723919"/>
    <n v="14354.971564486896"/>
    <n v="14354.971564486896"/>
    <n v="7178.4160649898922"/>
    <n v="13073.58758980789"/>
    <n v="41383.718050561874"/>
    <n v="37376.285935393309"/>
    <m/>
    <n v="0"/>
  </r>
  <r>
    <s v="C5BF27560E4B007365FBA96D32F9E74614218C8E"/>
    <s v="stoychev"/>
    <n v="32900"/>
    <n v="1523861220"/>
    <n v="1524988784"/>
    <n v="1.00709810663"/>
    <n v="1.00709810663"/>
    <n v="45096700"/>
    <n v="-0.66479358319799997"/>
    <n v="0"/>
    <x v="5"/>
    <s v="038.6:039.4 04-29-02:59:44"/>
    <s v="stoychev"/>
    <n v="0"/>
    <n v="1"/>
    <n v="0"/>
    <n v="0"/>
    <x v="1"/>
    <n v="36800"/>
    <n v="21920488"/>
    <n v="1.678795"/>
    <n v="0.595665"/>
    <n v="882"/>
    <n v="17"/>
    <m/>
    <n v="9721.3799999999992"/>
    <n v="9721.3799999999992"/>
    <n v="4861.32"/>
    <n v="4819.491751072962"/>
    <n v="19511.763391830747"/>
    <n v="19511.763391830747"/>
    <n v="9757.1461677225507"/>
    <n v="9673.1927684974453"/>
    <n v="43996.569961205634"/>
    <n v="37373.745372843943"/>
    <m/>
    <n v="0"/>
  </r>
  <r>
    <s v="DC28978E3369629764A02774A2FBC0DB314A5623"/>
    <s v="HakureiShrine"/>
    <n v="55000"/>
    <n v="1524792693"/>
    <n v="1524992681"/>
    <n v="1.4731911744699999"/>
    <n v="1.4731911744699999"/>
    <n v="44731248"/>
    <n v="1.34056641684"/>
    <n v="0"/>
    <x v="0"/>
    <s v="003.9:004.7 04-29-04:04:41"/>
    <s v="HakureiShrine"/>
    <n v="0"/>
    <n v="1"/>
    <n v="0"/>
    <n v="0"/>
    <x v="1"/>
    <n v="49600"/>
    <n v="18387341"/>
    <n v="2.697508"/>
    <n v="0.37071300000000001"/>
    <n v="90"/>
    <n v="1"/>
    <m/>
    <n v="9721.3799999999992"/>
    <n v="9721.3799999999992"/>
    <n v="4861.32"/>
    <n v="11818.828055288463"/>
    <n v="24042.83121966917"/>
    <n v="24042.83121966917"/>
    <n v="12022.9737202745"/>
    <n v="29230.22123891786"/>
    <n v="45475.409483170391"/>
    <n v="37348.988938219263"/>
    <m/>
    <n v="0"/>
  </r>
  <r>
    <s v="74A55E12F6A9FD17165A356C00407F4D206E8368"/>
    <s v="Crows"/>
    <n v="39300"/>
    <n v="1524973325"/>
    <n v="1524973325"/>
    <n v="2.1216794405199999"/>
    <n v="2.1216794405199999"/>
    <n v="39267031"/>
    <n v="0.36734290365"/>
    <n v="0"/>
    <x v="0"/>
    <s v="000.0:000.8 04-28-22:42:05"/>
    <s v="Crows"/>
    <n v="0"/>
    <n v="0"/>
    <n v="1"/>
    <n v="0"/>
    <x v="2"/>
    <n v="35600"/>
    <n v="15007744"/>
    <n v="2.372109"/>
    <n v="0.421566"/>
    <n v="172"/>
    <n v="3"/>
    <m/>
    <n v="1117.99"/>
    <n v="4051.45"/>
    <n v="4861.32"/>
    <n v="11818.828055288463"/>
    <n v="3490.0063977069549"/>
    <n v="12647.328169294753"/>
    <n v="15175.482697788684"/>
    <n v="36894.592551234964"/>
    <n v="46849.365893387381"/>
    <n v="37296.87932537117"/>
    <m/>
    <n v="1"/>
  </r>
  <r>
    <s v="875F74A3DC14737BECA06F8B500022154D1A29D1"/>
    <s v="Babylonian"/>
    <n v="39500"/>
    <n v="1523932188"/>
    <n v="1525006186"/>
    <n v="1.4773901894100001"/>
    <n v="1.4773901894100001"/>
    <n v="40375373"/>
    <n v="0.87824036299899999"/>
    <n v="0"/>
    <x v="0"/>
    <s v="008.7:009.5 04-29-07:49:46"/>
    <s v="Babylonian"/>
    <n v="0"/>
    <n v="1"/>
    <n v="0"/>
    <n v="0"/>
    <x v="1"/>
    <n v="35000"/>
    <n v="18329200"/>
    <n v="1.909521"/>
    <n v="0.52369100000000002"/>
    <n v="507"/>
    <n v="10"/>
    <m/>
    <n v="9721.3799999999992"/>
    <n v="9721.3799999999992"/>
    <n v="4861.32"/>
    <n v="11818.828055288463"/>
    <n v="24083.651439526588"/>
    <n v="24083.651439526588"/>
    <n v="12043.386475582622"/>
    <n v="29279.848674495312"/>
    <n v="45408.580259733782"/>
    <n v="37284.76618181364"/>
    <m/>
    <n v="0"/>
  </r>
  <r>
    <s v="8FA6BBB26DDD237A22DD11866D196357F29BC19E"/>
    <s v="atomized2"/>
    <n v="54800"/>
    <n v="1524513257"/>
    <n v="1525002474"/>
    <n v="1.0414135008100001"/>
    <n v="1.0414135008100001"/>
    <n v="38684600"/>
    <n v="1.4601882658700001"/>
    <n v="0"/>
    <x v="0"/>
    <s v="007.9:008.7 04-29-06:47:54"/>
    <s v="atomized2"/>
    <n v="0"/>
    <n v="1"/>
    <n v="0"/>
    <n v="0"/>
    <x v="1"/>
    <n v="44200"/>
    <n v="21456328"/>
    <n v="2.0599980000000002"/>
    <n v="0.48543700000000001"/>
    <n v="366"/>
    <n v="7"/>
    <m/>
    <n v="9721.3799999999992"/>
    <n v="9721.3799999999992"/>
    <n v="4861.32"/>
    <n v="11818.828055288463"/>
    <n v="19845.356378504315"/>
    <n v="19845.356378504315"/>
    <n v="9923.9642797576689"/>
    <n v="24127.115155817864"/>
    <n v="43801.23765700763"/>
    <n v="37097.764759905338"/>
    <m/>
    <n v="0"/>
  </r>
  <r>
    <s v="F1A7CE1B1D558DC24E39B6B30FF217ECCEECF141"/>
    <s v="Kings"/>
    <n v="19800"/>
    <n v="1524810982"/>
    <n v="1524960494"/>
    <n v="1.5913198533799999"/>
    <n v="1.5913198533799999"/>
    <n v="45104388"/>
    <n v="-0.203964978519"/>
    <n v="0.2"/>
    <x v="0"/>
    <s v="011.9:012.7 04-28-19:08:14"/>
    <s v="Kings"/>
    <n v="0"/>
    <n v="1"/>
    <n v="0"/>
    <n v="0"/>
    <x v="1"/>
    <n v="25700"/>
    <n v="17405952"/>
    <n v="1.4765060000000001"/>
    <n v="0.67727400000000004"/>
    <n v="1450"/>
    <n v="29"/>
    <m/>
    <n v="9721.3799999999992"/>
    <n v="9721.3799999999992"/>
    <n v="4861.32"/>
    <n v="11818.828055288463"/>
    <n v="25191.204996251261"/>
    <n v="25191.204996251261"/>
    <n v="12597.235029633261"/>
    <n v="30626.363783353529"/>
    <n v="45104.388984579316"/>
    <n v="36794.857889205523"/>
    <m/>
    <n v="0"/>
  </r>
  <r>
    <s v="DD5DA21CC5036533AE2010DE2C7E72BE2CDF9C5E"/>
    <s v="Unnamed"/>
    <n v="48000"/>
    <n v="1524571783"/>
    <n v="1525009122"/>
    <n v="0.76290733267300004"/>
    <n v="0.76290733267300004"/>
    <n v="32677125"/>
    <n v="-0.78599127479700004"/>
    <n v="0"/>
    <x v="0"/>
    <s v="007.9:008.6 04-29-08:38:42"/>
    <s v="Unnamed"/>
    <n v="0"/>
    <n v="1"/>
    <n v="0"/>
    <n v="0"/>
    <x v="1"/>
    <n v="45200"/>
    <n v="23861130"/>
    <n v="1.8942939999999999"/>
    <n v="0.52790099999999995"/>
    <n v="535"/>
    <n v="10"/>
    <m/>
    <n v="9721.3799999999992"/>
    <n v="9721.3799999999992"/>
    <n v="4861.32"/>
    <n v="11818.828055288463"/>
    <n v="17137.892085700649"/>
    <n v="17137.892085700649"/>
    <n v="8570.0566744699081"/>
    <n v="20835.498642269406"/>
    <n v="42064.961042863702"/>
    <n v="36603.811730004585"/>
    <m/>
    <n v="0"/>
  </r>
  <r>
    <s v="B740BCECC4A9569232CDD45C0E1330BA0D030D33"/>
    <s v="niftybunny"/>
    <n v="35400"/>
    <n v="1525003565"/>
    <n v="1525003565"/>
    <n v="-9.58174256497E-2"/>
    <n v="-9.58174256497E-2"/>
    <n v="35430683"/>
    <n v="-6.5221605127799995E-2"/>
    <n v="0"/>
    <x v="2"/>
    <s v="028.9:029.7 04-29-07:06:05"/>
    <s v="niftybunny"/>
    <n v="1"/>
    <n v="0"/>
    <n v="0"/>
    <n v="0"/>
    <x v="0"/>
    <n v="49800"/>
    <n v="39185320"/>
    <n v="1.2708839999999999"/>
    <n v="0.78685400000000005"/>
    <n v="2075"/>
    <n v="41"/>
    <m/>
    <n v="10125.48"/>
    <n v="10125.48"/>
    <n v="4861.32"/>
    <n v="6440.9193022088357"/>
    <n v="9155.2825729324759"/>
    <n v="9155.2825729324759"/>
    <n v="4395.5208323406005"/>
    <n v="5823.7669958537235"/>
    <n v="35430.683514340293"/>
    <n v="36557.07446003821"/>
    <m/>
    <n v="1"/>
  </r>
  <r>
    <s v="32828476F4F84E15C42B4C360A5CD8DE4C3C2BE7"/>
    <s v="Rhea"/>
    <n v="47900"/>
    <n v="1523863639"/>
    <n v="1524870094"/>
    <n v="1.1490122163900001"/>
    <n v="1.1490122163900001"/>
    <n v="42328319"/>
    <n v="-0.10192763584800001"/>
    <n v="0"/>
    <x v="1"/>
    <s v="014.4:015.1 04-27-18:01:34"/>
    <s v="Rhea"/>
    <n v="0"/>
    <n v="1"/>
    <n v="0"/>
    <n v="0"/>
    <x v="1"/>
    <n v="30700"/>
    <n v="20251648"/>
    <n v="1.5159260000000001"/>
    <n v="0.659663"/>
    <n v="1317"/>
    <n v="26"/>
    <m/>
    <n v="9721.3799999999992"/>
    <n v="9721.3799999999992"/>
    <n v="4861.32"/>
    <n v="8853.6095214723919"/>
    <n v="20891.364380169416"/>
    <n v="20891.364380169416"/>
    <n v="10447.036067781035"/>
    <n v="19026.515020790994"/>
    <n v="43521.038954030111"/>
    <n v="36540.221667821083"/>
    <m/>
    <n v="0"/>
  </r>
  <r>
    <s v="727DC4872075C2A618A6E252632B745186179A0F"/>
    <s v="Autumn"/>
    <n v="42800"/>
    <n v="1524105579"/>
    <n v="1524986598"/>
    <n v="1.6817460655200001"/>
    <n v="1.6817460655200001"/>
    <n v="23011529"/>
    <n v="0.798340523217"/>
    <n v="0"/>
    <x v="0"/>
    <s v="002.4:003.2 04-29-02:23:18"/>
    <s v="Autumn"/>
    <n v="0"/>
    <n v="1"/>
    <n v="0"/>
    <n v="0"/>
    <x v="1"/>
    <n v="37900"/>
    <n v="16742173"/>
    <n v="2.263744"/>
    <n v="0.44174600000000003"/>
    <n v="222"/>
    <n v="4"/>
    <m/>
    <n v="9721.3799999999992"/>
    <n v="9721.3799999999992"/>
    <n v="4861.32"/>
    <n v="11818.828055288463"/>
    <n v="26070.272566424817"/>
    <n v="26070.272566424817"/>
    <n v="13036.825783233686"/>
    <n v="31695.095636327227"/>
    <n v="44898.256571005171"/>
    <n v="36451.431499703613"/>
    <m/>
    <n v="0"/>
  </r>
  <r>
    <s v="F8BEB0F7AACC4F3EA6FF2C1FC19A9BD753887355"/>
    <s v="Artikel10"/>
    <n v="43900"/>
    <n v="1524983845"/>
    <n v="1524983845"/>
    <n v="1.3257411975"/>
    <n v="1.3257411975"/>
    <n v="43896895"/>
    <n v="-0.46785428620500003"/>
    <n v="0"/>
    <x v="0"/>
    <s v="001.6:002.4 04-29-01:37:25"/>
    <s v="Artikel10"/>
    <n v="1"/>
    <n v="0"/>
    <n v="0"/>
    <n v="0"/>
    <x v="0"/>
    <n v="43900"/>
    <n v="18874368"/>
    <n v="2.3259059999999998"/>
    <n v="0.42993999999999999"/>
    <n v="191"/>
    <n v="3"/>
    <m/>
    <n v="10125.48"/>
    <n v="10125.48"/>
    <n v="4861.32"/>
    <n v="11818.828055288463"/>
    <n v="23549.245980462299"/>
    <n v="23549.245980462299"/>
    <n v="11306.172198230701"/>
    <n v="27487.535314353187"/>
    <n v="43896.895234375683"/>
    <n v="36390.137064062976"/>
    <m/>
    <n v="1"/>
  </r>
  <r>
    <s v="55BB74D3EE4417D50AEFD4DDF236493753173A56"/>
    <s v="LibreZone"/>
    <n v="40000"/>
    <n v="1524956015"/>
    <n v="1524956015"/>
    <n v="0.46964254697399999"/>
    <n v="0.46964254697399999"/>
    <n v="39979447"/>
    <n v="-0.51614664267999999"/>
    <n v="0"/>
    <x v="1"/>
    <s v="022.3:023.1 04-28-17:53:35"/>
    <s v="LibreZone"/>
    <n v="1"/>
    <n v="0"/>
    <n v="0"/>
    <n v="0"/>
    <x v="0"/>
    <n v="38600"/>
    <n v="27334217"/>
    <n v="1.4121490000000001"/>
    <n v="0.70813999999999999"/>
    <n v="1628"/>
    <n v="32"/>
    <m/>
    <n v="10125.48"/>
    <n v="10125.48"/>
    <n v="4861.32"/>
    <n v="8853.6095214723919"/>
    <n v="14880.836216534297"/>
    <n v="14880.836216534297"/>
    <n v="7144.4027064556449"/>
    <n v="13011.641247049944"/>
    <n v="40171.528291420007"/>
    <n v="36320.334903994008"/>
    <m/>
    <n v="1"/>
  </r>
  <r>
    <s v="B0279A521375F3CB2AE210BDBFC645FDD2E1973A"/>
    <s v="chulak"/>
    <n v="37600"/>
    <n v="1524988933"/>
    <n v="1524988933"/>
    <n v="0.13048296382999999"/>
    <n v="0.13048296382999999"/>
    <n v="37613212"/>
    <n v="0.25597091522299997"/>
    <n v="0"/>
    <x v="3"/>
    <s v="058.7:059.5 04-29-03:02:13"/>
    <s v="chulak"/>
    <n v="1"/>
    <n v="0"/>
    <n v="0"/>
    <n v="0"/>
    <x v="0"/>
    <n v="30400"/>
    <n v="33271808"/>
    <n v="0.913686"/>
    <n v="1.0944670000000001"/>
    <n v="3651"/>
    <n v="73"/>
    <m/>
    <n v="10125.48"/>
    <n v="10125.48"/>
    <n v="4861.32"/>
    <n v="3794.4265750962772"/>
    <n v="11446.682640601388"/>
    <n v="11446.682640601388"/>
    <n v="5495.6394417260553"/>
    <n v="4289.5346006501559"/>
    <n v="37613.212119822703"/>
    <n v="36310.790883875889"/>
    <m/>
    <n v="1"/>
  </r>
  <r>
    <s v="2880A4D6A33F9BECF2AE106D2951965A97527E96"/>
    <s v="JackTheRipper"/>
    <n v="30700"/>
    <n v="1524573464"/>
    <n v="1524991648"/>
    <n v="1.7971853179499999"/>
    <n v="1.7971853179499999"/>
    <n v="25207467"/>
    <n v="-2.00763852525"/>
    <n v="0"/>
    <x v="2"/>
    <s v="035.3:036.1 04-29-03:47:28"/>
    <s v="JackTheRipper"/>
    <n v="0"/>
    <n v="1"/>
    <n v="0"/>
    <n v="0"/>
    <x v="1"/>
    <n v="19600"/>
    <n v="16048682"/>
    <n v="1.221284"/>
    <n v="0.81881000000000004"/>
    <n v="2243"/>
    <n v="44"/>
    <m/>
    <n v="9721.3799999999992"/>
    <n v="9721.3799999999992"/>
    <n v="4861.32"/>
    <n v="6440.9193022088357"/>
    <n v="27192.501406212767"/>
    <n v="27192.501406212767"/>
    <n v="13598.012929856694"/>
    <n v="18016.444906239314"/>
    <n v="44891.137662848443"/>
    <n v="36238.40096399391"/>
    <m/>
    <n v="0"/>
  </r>
  <r>
    <s v="4257878B710A1A1307DD59174530BF6BF313A997"/>
    <s v="Unnamed"/>
    <n v="44100"/>
    <n v="1524925187"/>
    <n v="1524925187"/>
    <n v="1.5821473498400001"/>
    <n v="1.5821473498400001"/>
    <n v="44088252"/>
    <n v="1.82743182327"/>
    <n v="0"/>
    <x v="2"/>
    <s v="032.1:032.8 04-28-09:19:47"/>
    <s v="Unnamed"/>
    <n v="0"/>
    <n v="0"/>
    <n v="1"/>
    <n v="0"/>
    <x v="2"/>
    <n v="24300"/>
    <n v="17074259"/>
    <n v="1.423195"/>
    <n v="0.70264400000000005"/>
    <n v="1601"/>
    <n v="32"/>
    <m/>
    <n v="1117.99"/>
    <n v="4051.45"/>
    <n v="4861.32"/>
    <n v="6440.9193022088357"/>
    <n v="2886.8149156476215"/>
    <n v="10461.440880509268"/>
    <n v="12552.644554724187"/>
    <n v="16631.402706731846"/>
    <n v="44088.252627331771"/>
    <n v="35984.05453913223"/>
    <m/>
    <n v="1"/>
  </r>
  <r>
    <s v="103336165A0D2EFCAD3605339843A0A7710B8B92"/>
    <s v="RelayStation"/>
    <n v="52800"/>
    <n v="1524612640"/>
    <n v="1524986598"/>
    <n v="1.0112798213500001"/>
    <n v="1.0112798213500001"/>
    <n v="42179594"/>
    <n v="-0.205580304183"/>
    <n v="0"/>
    <x v="0"/>
    <s v="002.4:003.2 04-29-02:23:18"/>
    <s v="RelayStation"/>
    <n v="0"/>
    <n v="1"/>
    <n v="0"/>
    <n v="0"/>
    <x v="1"/>
    <n v="52800"/>
    <n v="20971520"/>
    <n v="2.5177"/>
    <n v="0.39718799999999999"/>
    <n v="125"/>
    <n v="2"/>
    <m/>
    <n v="9721.3799999999992"/>
    <n v="9721.3799999999992"/>
    <n v="4861.32"/>
    <n v="11818.828055288463"/>
    <n v="19552.41542967546"/>
    <n v="19552.41542967546"/>
    <n v="9777.4748211251808"/>
    <n v="23770.970379606948"/>
    <n v="42179.594999037952"/>
    <n v="35817.172499326567"/>
    <m/>
    <n v="0"/>
  </r>
  <r>
    <s v="1B9FACF25E17D26E307EA7CFA7D455B144B032E5"/>
    <s v="CalyxInstitute07"/>
    <n v="55900"/>
    <n v="1524753919"/>
    <n v="1525002474"/>
    <n v="0.84914624413299999"/>
    <n v="0.84914624413299999"/>
    <n v="41199645"/>
    <n v="0.43243282965199997"/>
    <n v="0"/>
    <x v="0"/>
    <s v="007.9:008.7 04-29-06:47:54"/>
    <s v="CalyxInstitute07"/>
    <n v="0"/>
    <n v="1"/>
    <n v="0"/>
    <n v="0"/>
    <x v="1"/>
    <n v="36900"/>
    <n v="22380931"/>
    <n v="1.648725"/>
    <n v="0.60652899999999998"/>
    <n v="955"/>
    <n v="19"/>
    <m/>
    <n v="9721.3799999999992"/>
    <n v="9721.3799999999992"/>
    <n v="4861.32"/>
    <n v="11818.828055288463"/>
    <n v="17976.253314789661"/>
    <n v="17976.253314789661"/>
    <n v="8989.2916195286343"/>
    <n v="21854.741508490388"/>
    <n v="41385.614498849827"/>
    <n v="35684.209449194881"/>
    <m/>
    <n v="0"/>
  </r>
  <r>
    <s v="456C1E39B5780CD05267F8EFEF123A2FA8DB7715"/>
    <s v="fithnovember"/>
    <n v="59900"/>
    <n v="1524558461"/>
    <n v="1524995972"/>
    <n v="0.37321343906900001"/>
    <n v="0.37321343906900001"/>
    <n v="30364847"/>
    <n v="-0.830438233631"/>
    <n v="0"/>
    <x v="1"/>
    <s v="017.5:018.3 04-29-04:59:32"/>
    <s v="fithnovember"/>
    <n v="0"/>
    <n v="1"/>
    <n v="0"/>
    <n v="0"/>
    <x v="1"/>
    <n v="45200"/>
    <n v="28152832"/>
    <n v="1.6055219999999999"/>
    <n v="0.62285000000000001"/>
    <n v="1071"/>
    <n v="21"/>
    <m/>
    <n v="9721.3799999999992"/>
    <n v="9721.3799999999992"/>
    <n v="4861.32"/>
    <n v="8853.6095214723919"/>
    <n v="13349.529662296594"/>
    <n v="13349.529662296594"/>
    <n v="6675.6299556149106"/>
    <n v="12157.895579155147"/>
    <n v="38659.847250251791"/>
    <n v="35507.742675176254"/>
    <m/>
    <n v="0"/>
  </r>
  <r>
    <s v="9CE0899F90FEA16F7175DCEFE7BFFCBA5ECF4003"/>
    <s v="icsiExit"/>
    <n v="44300"/>
    <n v="1524977035"/>
    <n v="1524977035"/>
    <n v="1.9530952661600001"/>
    <n v="1.9530952661600001"/>
    <n v="44290330"/>
    <n v="2.9720498964599999E-2"/>
    <n v="0"/>
    <x v="0"/>
    <s v="000.8:001.6 04-28-23:43:55"/>
    <s v="icsiExit"/>
    <n v="1"/>
    <n v="0"/>
    <n v="0"/>
    <n v="0"/>
    <x v="0"/>
    <n v="44300"/>
    <n v="14997935"/>
    <n v="2.9537399999999998"/>
    <n v="0.33855400000000002"/>
    <n v="47"/>
    <n v="0"/>
    <m/>
    <n v="10125.48"/>
    <n v="10125.48"/>
    <n v="4861.32"/>
    <n v="11818.828055288463"/>
    <n v="29901.507055597755"/>
    <n v="29901.507055597755"/>
    <n v="14355.94107928893"/>
    <n v="34902.12518163136"/>
    <n v="44290.330850675382"/>
    <n v="35502.612095472767"/>
    <m/>
    <n v="1"/>
  </r>
  <r>
    <s v="2391AC90CC728EA9F20E5CFCA389C1F9FD7B16D2"/>
    <s v="HumanistischeUnion"/>
    <n v="34900"/>
    <n v="1524925779"/>
    <n v="1524927738"/>
    <n v="0.73575519952099999"/>
    <n v="0.73575519952099999"/>
    <n v="40619832"/>
    <n v="-0.23529867001800001"/>
    <n v="0"/>
    <x v="5"/>
    <s v="040.1:040.9 04-28-10:02:18"/>
    <s v="HumanistischeUnion"/>
    <n v="0"/>
    <n v="1"/>
    <n v="0"/>
    <n v="0"/>
    <x v="1"/>
    <n v="38900"/>
    <n v="23401821"/>
    <n v="1.662264"/>
    <n v="0.60158900000000004"/>
    <n v="910"/>
    <n v="18"/>
    <m/>
    <n v="9721.3799999999992"/>
    <n v="9721.3799999999992"/>
    <n v="4861.32"/>
    <n v="4819.491751072962"/>
    <n v="16873.935881519457"/>
    <n v="16873.935881519457"/>
    <n v="8438.061466535426"/>
    <n v="8365.4578659734616"/>
    <n v="40619.832479009725"/>
    <n v="35454.429035306806"/>
    <m/>
    <n v="0"/>
  </r>
  <r>
    <s v="379FB450010D17078B3766C2273303C358C3A442"/>
    <s v="aurora"/>
    <n v="34800"/>
    <n v="1525007567"/>
    <n v="1525007567"/>
    <n v="-5.6865570587000001E-2"/>
    <n v="-5.6865570587000001E-2"/>
    <n v="34788954"/>
    <n v="-0.143607038839"/>
    <n v="0"/>
    <x v="5"/>
    <s v="043.3:044.1 04-29-08:12:47"/>
    <s v="aurora"/>
    <n v="1"/>
    <n v="0"/>
    <n v="0"/>
    <n v="0"/>
    <x v="0"/>
    <n v="40100"/>
    <n v="36886528"/>
    <n v="1.087118"/>
    <n v="0.91986400000000001"/>
    <n v="2749"/>
    <n v="54"/>
    <m/>
    <n v="10125.48"/>
    <n v="10125.48"/>
    <n v="4861.32"/>
    <n v="4819.491751072962"/>
    <n v="9549.6888023327429"/>
    <n v="9549.6888023327429"/>
    <n v="4584.8782643940049"/>
    <n v="4545.4286027088583"/>
    <n v="34788.954538306643"/>
    <n v="35418.226576814654"/>
    <m/>
    <n v="1"/>
  </r>
  <r>
    <s v="609E598FB6A00BCF7872906B602B705B64541C50"/>
    <s v="niftychipmunk"/>
    <n v="35500"/>
    <n v="1524995209"/>
    <n v="1524995209"/>
    <n v="2.4239634638699999E-2"/>
    <n v="2.4239634638699999E-2"/>
    <n v="35534220"/>
    <n v="-0.46593792398099998"/>
    <n v="0"/>
    <x v="2"/>
    <s v="026.6:027.4 04-29-04:46:49"/>
    <s v="niftychipmunk"/>
    <n v="1"/>
    <n v="0"/>
    <n v="0"/>
    <n v="0"/>
    <x v="0"/>
    <n v="39200"/>
    <n v="34693268"/>
    <n v="1.129902"/>
    <n v="0.88503200000000004"/>
    <n v="2552"/>
    <n v="51"/>
    <m/>
    <n v="10125.48"/>
    <n v="10125.48"/>
    <n v="4861.32"/>
    <n v="6440.9193022088357"/>
    <n v="10370.917935741463"/>
    <n v="10370.917935741463"/>
    <n v="4979.1566206618045"/>
    <n v="6597.0448328317279"/>
    <n v="35534.220140742502"/>
    <n v="35281.934498519746"/>
    <m/>
    <n v="1"/>
  </r>
  <r>
    <s v="1BE038EB5637219BF17084FF7AA5ADC7C72BD22B"/>
    <s v="icsiExit3"/>
    <n v="44200"/>
    <n v="1524977035"/>
    <n v="1524977035"/>
    <n v="2.0743329914299999"/>
    <n v="2.0743329914299999"/>
    <n v="44205354"/>
    <n v="-0.16903206829199999"/>
    <n v="0"/>
    <x v="0"/>
    <s v="000.8:001.6 04-28-23:43:55"/>
    <s v="icsiExit3"/>
    <n v="1"/>
    <n v="0"/>
    <n v="0"/>
    <n v="0"/>
    <x v="0"/>
    <n v="38400"/>
    <n v="14378844"/>
    <n v="2.6705899999999998"/>
    <n v="0.37444899999999998"/>
    <n v="97"/>
    <n v="1"/>
    <m/>
    <n v="10125.48"/>
    <n v="10125.48"/>
    <n v="4861.32"/>
    <n v="11818.828055288463"/>
    <n v="31129.097218064635"/>
    <n v="31129.097218064635"/>
    <n v="14945.316457898487"/>
    <n v="36335.013010411785"/>
    <n v="44205.354487825301"/>
    <n v="35257.401341477715"/>
    <m/>
    <n v="1"/>
  </r>
  <r>
    <s v="AD21985BBE8A03691C65AC7BA8B11D2AE513D631"/>
    <s v="riot666Relay1"/>
    <n v="36400"/>
    <n v="1524699603"/>
    <n v="1524953406"/>
    <n v="1.26465815712"/>
    <n v="1.26465815712"/>
    <n v="37060591"/>
    <n v="-0.16449505059700001"/>
    <n v="0"/>
    <x v="1"/>
    <s v="021.4:022.2 04-28-17:10:06"/>
    <s v="riot666Relay1"/>
    <n v="0"/>
    <n v="1"/>
    <n v="0"/>
    <n v="0"/>
    <x v="1"/>
    <n v="27100"/>
    <n v="18566298"/>
    <n v="1.4596340000000001"/>
    <n v="0.68510300000000002"/>
    <n v="1507"/>
    <n v="30"/>
    <m/>
    <n v="9721.3799999999992"/>
    <n v="9721.3799999999992"/>
    <n v="4861.32"/>
    <n v="8853.6095214723919"/>
    <n v="22015.602515463223"/>
    <n v="22015.602515463223"/>
    <n v="11009.227992370597"/>
    <n v="20050.399022757752"/>
    <n v="42046.318213220737"/>
    <n v="35002.312149254518"/>
    <m/>
    <n v="0"/>
  </r>
  <r>
    <s v="2CDCFED0142B28B002E89D305CBA2E26063FADE2"/>
    <s v="jaures"/>
    <n v="32400"/>
    <n v="1523796103"/>
    <n v="1524948566"/>
    <n v="1.3566138649299999"/>
    <n v="1.3566138649299999"/>
    <n v="35441082"/>
    <n v="0.471949112452"/>
    <n v="0"/>
    <x v="0"/>
    <s v="007.8:008.6 04-28-15:49:26"/>
    <s v="jaures"/>
    <n v="0"/>
    <n v="1"/>
    <n v="0"/>
    <n v="0"/>
    <x v="1"/>
    <n v="32300"/>
    <n v="17934839"/>
    <n v="1.800964"/>
    <n v="0.55525800000000003"/>
    <n v="664"/>
    <n v="13"/>
    <m/>
    <n v="9721.3799999999992"/>
    <n v="9721.3799999999992"/>
    <n v="4861.32"/>
    <n v="11818.828055288463"/>
    <n v="22909.538894253201"/>
    <n v="22909.538894253201"/>
    <n v="11456.254113861507"/>
    <n v="27852.414062316457"/>
    <n v="42265.490252687297"/>
    <n v="34966.294876881111"/>
    <m/>
    <n v="0"/>
  </r>
  <r>
    <s v="FF06E7A068A1CA66CE593DCE85E2477807C48302"/>
    <s v="hsjeufh24h6"/>
    <n v="43600"/>
    <n v="1524127015"/>
    <n v="1524995995"/>
    <n v="1.24219561776"/>
    <n v="1.24219561776"/>
    <n v="32173166"/>
    <n v="0.63278757957499998"/>
    <n v="0"/>
    <x v="0"/>
    <s v="004.7:005.5 04-29-04:59:55"/>
    <s v="hsjeufh24h6"/>
    <n v="0"/>
    <n v="1"/>
    <n v="0"/>
    <n v="0"/>
    <x v="1"/>
    <n v="37700"/>
    <n v="18683064"/>
    <n v="2.0178699999999998"/>
    <n v="0.49557200000000001"/>
    <n v="413"/>
    <n v="8"/>
    <m/>
    <n v="9721.3799999999992"/>
    <n v="9721.3799999999992"/>
    <n v="4861.32"/>
    <n v="11818.828055288463"/>
    <n v="21797.235634579709"/>
    <n v="21797.235634579709"/>
    <n v="10900.030400529044"/>
    <n v="26500.124472626736"/>
    <n v="41891.084227129621"/>
    <n v="34928.678158990733"/>
    <m/>
    <n v="0"/>
  </r>
  <r>
    <s v="72B19BAABE6846DF96EA2A50C28F4DC15A920041"/>
    <s v="DanWin1210"/>
    <n v="46100"/>
    <n v="1524234418"/>
    <n v="1524995995"/>
    <n v="1.5379577572300001"/>
    <n v="1.5379577572300001"/>
    <n v="42579865"/>
    <n v="6.8475058443700004E-3"/>
    <n v="0"/>
    <x v="0"/>
    <s v="004.7:005.5 04-29-04:59:55"/>
    <s v="DanWin1210"/>
    <n v="0"/>
    <n v="1"/>
    <n v="0"/>
    <n v="0"/>
    <x v="1"/>
    <n v="35700"/>
    <n v="16777216"/>
    <n v="2.1278860000000002"/>
    <n v="0.46994999999999998"/>
    <n v="305"/>
    <n v="6"/>
    <m/>
    <n v="9721.3799999999992"/>
    <n v="9721.3799999999992"/>
    <n v="4861.32"/>
    <n v="11818.828055288463"/>
    <n v="24672.451781980577"/>
    <n v="24672.451781980577"/>
    <n v="12337.824804377344"/>
    <n v="29995.686344286911"/>
    <n v="42579.865491923272"/>
    <n v="34839.070644346291"/>
    <m/>
    <n v="0"/>
  </r>
  <r>
    <s v="AA093364461B3939771F8963DBAFDEE82E26B1B3"/>
    <s v="DarkRelay1337"/>
    <n v="38400"/>
    <n v="1524952723"/>
    <n v="1524952723"/>
    <n v="0.46615356906099997"/>
    <n v="0.46615356906099997"/>
    <n v="38424095"/>
    <n v="0.118221650363"/>
    <n v="0"/>
    <x v="2"/>
    <s v="025.0:025.8 04-28-16:58:43"/>
    <s v="DarkRelay1337"/>
    <n v="1"/>
    <n v="0"/>
    <n v="0"/>
    <n v="0"/>
    <x v="0"/>
    <n v="38400"/>
    <n v="26207415"/>
    <n v="1.4652339999999999"/>
    <n v="0.68248500000000001"/>
    <n v="1489"/>
    <n v="29"/>
    <m/>
    <n v="10125.48"/>
    <n v="10125.48"/>
    <n v="4861.32"/>
    <n v="6440.9193022088357"/>
    <n v="14845.508640455773"/>
    <n v="14845.508640455773"/>
    <n v="7127.4416683476193"/>
    <n v="9443.3768229673697"/>
    <n v="38424.095038112784"/>
    <n v="34759.091026678951"/>
    <m/>
    <n v="1"/>
  </r>
  <r>
    <s v="CE863C22AD5ABBEAF606AE35A22781C409D895E5"/>
    <s v="mj4"/>
    <n v="42900"/>
    <n v="1524960494"/>
    <n v="1524960494"/>
    <n v="0.76109475950600003"/>
    <n v="0.76109475950600003"/>
    <n v="42909172"/>
    <n v="-2.8350142258500001E-2"/>
    <n v="0"/>
    <x v="0"/>
    <s v="011.9:012.7 04-28-19:08:14"/>
    <s v="mj4"/>
    <n v="1"/>
    <n v="0"/>
    <n v="0"/>
    <n v="0"/>
    <x v="0"/>
    <n v="40000"/>
    <n v="22671102"/>
    <n v="1.7643610000000001"/>
    <n v="0.566778"/>
    <n v="743"/>
    <n v="14"/>
    <m/>
    <n v="10125.48"/>
    <n v="10125.48"/>
    <n v="4861.32"/>
    <n v="11818.828055288463"/>
    <n v="17831.929765482811"/>
    <n v="17831.929765482811"/>
    <n v="8561.2451762817072"/>
    <n v="20814.076151671001"/>
    <n v="39925.958924425999"/>
    <n v="34749.501847098196"/>
    <m/>
    <n v="1"/>
  </r>
  <r>
    <s v="75784DD2BCB70CE13CEC93CFE24CD69C66E2C67B"/>
    <s v="TORxyz"/>
    <n v="24000"/>
    <n v="1524097431"/>
    <n v="1524983088"/>
    <n v="2.6432168351600001"/>
    <n v="2.6432168351600001"/>
    <n v="42633265"/>
    <n v="2.45151161192"/>
    <n v="0"/>
    <x v="1"/>
    <s v="015.2:016.0 04-29-01:24:48"/>
    <s v="TORxyz"/>
    <n v="0"/>
    <n v="1"/>
    <n v="0"/>
    <n v="0"/>
    <x v="1"/>
    <n v="20000"/>
    <n v="12183174"/>
    <n v="1.641608"/>
    <n v="0.60915900000000001"/>
    <n v="981"/>
    <n v="19"/>
    <m/>
    <n v="9721.3799999999992"/>
    <n v="9721.3799999999992"/>
    <n v="4861.32"/>
    <n v="8853.6095214723919"/>
    <n v="35417.095276987719"/>
    <n v="35417.095276987719"/>
    <n v="17710.84286510001"/>
    <n v="32255.619260561089"/>
    <n v="44385.944622483599"/>
    <n v="34725.113435738516"/>
    <m/>
    <n v="0"/>
  </r>
  <r>
    <s v="7DC52AE6667A30536BA2383CD102CFC24F20AD71"/>
    <s v="niftyllipika"/>
    <n v="33500"/>
    <n v="1525000343"/>
    <n v="1525000343"/>
    <n v="-0.103226656433"/>
    <n v="-0.103226656433"/>
    <n v="33505328"/>
    <n v="-0.165287549762"/>
    <n v="0"/>
    <x v="2"/>
    <s v="028.2:028.9 04-29-06:12:23"/>
    <s v="niftyllipika"/>
    <n v="1"/>
    <n v="0"/>
    <n v="0"/>
    <n v="0"/>
    <x v="0"/>
    <n v="39600"/>
    <n v="37362092"/>
    <n v="1.059898"/>
    <n v="0.94348699999999996"/>
    <n v="2927"/>
    <n v="58"/>
    <m/>
    <n v="10125.48"/>
    <n v="10125.48"/>
    <n v="4861.32"/>
    <n v="6440.9193022088357"/>
    <n v="9080.2605548207866"/>
    <n v="9080.2605548207866"/>
    <n v="4359.5021905491285"/>
    <n v="5776.0447382870461"/>
    <n v="33505.328165497864"/>
    <n v="34662.357315848509"/>
    <m/>
    <n v="1"/>
  </r>
  <r>
    <s v="E555B09C77036733E00A7D61CD534BA9AF4AA232"/>
    <s v="shinefinknothing"/>
    <n v="61700"/>
    <n v="1524236731"/>
    <n v="1524952713"/>
    <n v="0.70726871575700001"/>
    <n v="0.70726871575700001"/>
    <n v="43767267"/>
    <n v="-0.46950264961299998"/>
    <n v="0"/>
    <x v="0"/>
    <s v="008.6:009.4 04-28-16:58:33"/>
    <s v="shinefinknothing"/>
    <n v="0"/>
    <n v="1"/>
    <n v="0"/>
    <n v="0"/>
    <x v="1"/>
    <n v="36700"/>
    <n v="23174144"/>
    <n v="1.5836619999999999"/>
    <n v="0.63144800000000001"/>
    <n v="1119"/>
    <n v="22"/>
    <m/>
    <n v="9721.3799999999992"/>
    <n v="9721.3799999999992"/>
    <n v="4861.32"/>
    <n v="11818.828055288463"/>
    <n v="16597.007947985781"/>
    <n v="16597.007947985781"/>
    <n v="8299.5795532838183"/>
    <n v="20177.915395705135"/>
    <n v="39564.491065647788"/>
    <n v="34647.386945953454"/>
    <m/>
    <n v="0"/>
  </r>
  <r>
    <s v="66CA5474346F35E375C4D4514C51A540545347EE"/>
    <s v="ToolspireRelay"/>
    <n v="33100"/>
    <n v="1524274682"/>
    <n v="1525006186"/>
    <n v="2.0036238008999998"/>
    <n v="2.0036238008999998"/>
    <n v="43306007"/>
    <n v="2.58135270438"/>
    <n v="0"/>
    <x v="0"/>
    <s v="008.7:009.5 04-29-07:49:46"/>
    <s v="ToolspireRelay"/>
    <n v="0"/>
    <n v="1"/>
    <n v="0"/>
    <n v="0"/>
    <x v="1"/>
    <n v="19200"/>
    <n v="14417920"/>
    <n v="1.3316760000000001"/>
    <n v="0.75093299999999996"/>
    <n v="1856"/>
    <n v="37"/>
    <m/>
    <n v="9721.3799999999992"/>
    <n v="9721.3799999999992"/>
    <n v="4861.32"/>
    <n v="11818.828055288463"/>
    <n v="29199.368345593237"/>
    <n v="29199.368345593237"/>
    <n v="14601.576455791186"/>
    <n v="35499.313245609083"/>
    <n v="43306.007671472122"/>
    <n v="34639.581370030493"/>
    <m/>
    <n v="0"/>
  </r>
  <r>
    <s v="9AF8B24D173DE688018A6BDD424FBE90676CCCC6"/>
    <s v="tagos"/>
    <n v="44700"/>
    <n v="1524190269"/>
    <n v="1524977756"/>
    <n v="1.3271860828499999"/>
    <n v="1.3271860828499999"/>
    <n v="41190949"/>
    <n v="-0.12076775380099999"/>
    <n v="0"/>
    <x v="0"/>
    <s v="003.2:004.0 04-28-23:55:56"/>
    <s v="tagos"/>
    <n v="0"/>
    <n v="1"/>
    <n v="0"/>
    <n v="0"/>
    <x v="1"/>
    <n v="43000"/>
    <n v="17949591"/>
    <n v="2.3955980000000001"/>
    <n v="0.41743200000000003"/>
    <n v="164"/>
    <n v="3"/>
    <m/>
    <n v="9721.3799999999992"/>
    <n v="9721.3799999999992"/>
    <n v="4861.32"/>
    <n v="11818.828055288463"/>
    <n v="22623.460242096331"/>
    <n v="22623.460242096331"/>
    <n v="11313.196248280361"/>
    <n v="27504.612165864441"/>
    <n v="41772.038368049616"/>
    <n v="34625.304157634724"/>
    <m/>
    <n v="0"/>
  </r>
  <r>
    <s v="518FF8708698E1DA09C823C36D35DF89A2CAD956"/>
    <s v="BrassHornExit02"/>
    <n v="29600"/>
    <n v="1524976051"/>
    <n v="1524976051"/>
    <n v="0.55493697780700002"/>
    <n v="0.55493697780700002"/>
    <n v="29572932"/>
    <n v="7.8638849916499998E-2"/>
    <n v="0"/>
    <x v="2"/>
    <s v="031.4:032.2 04-28-23:27:31"/>
    <s v="BrassHornExit02"/>
    <n v="1"/>
    <n v="0"/>
    <n v="0"/>
    <n v="0"/>
    <x v="0"/>
    <n v="24600"/>
    <n v="24849903"/>
    <n v="0.98994400000000005"/>
    <n v="1.010159"/>
    <n v="3394"/>
    <n v="67"/>
    <m/>
    <n v="10125.48"/>
    <n v="10125.48"/>
    <n v="4861.32"/>
    <n v="6440.9193022088357"/>
    <n v="15744.483270045221"/>
    <n v="15744.483270045221"/>
    <n v="7559.0462289527241"/>
    <n v="10015.223594075378"/>
    <n v="38640.0330696171"/>
    <n v="34502.994048731969"/>
    <m/>
    <n v="1"/>
  </r>
  <r>
    <s v="92CFD9565B24646CAC2D172D3DB503D69E777B8A"/>
    <s v="bakunin"/>
    <n v="46000"/>
    <n v="1524815314"/>
    <n v="1524983088"/>
    <n v="0.78861721188599998"/>
    <n v="0.78861721188599998"/>
    <n v="33697006"/>
    <n v="-9.2814105468300004E-2"/>
    <n v="0"/>
    <x v="1"/>
    <s v="015.2:016.0 04-29-01:24:48"/>
    <s v="bakunin"/>
    <n v="0"/>
    <n v="1"/>
    <n v="0"/>
    <n v="0"/>
    <x v="1"/>
    <n v="44400"/>
    <n v="22146924"/>
    <n v="2.0047929999999998"/>
    <n v="0.498805"/>
    <n v="425"/>
    <n v="8"/>
    <m/>
    <n v="9721.3799999999992"/>
    <n v="9721.3799999999992"/>
    <n v="4861.32"/>
    <n v="8853.6095214723919"/>
    <n v="17387.82759128432"/>
    <n v="17387.82759128432"/>
    <n v="8695.0406244856495"/>
    <n v="15835.718377423293"/>
    <n v="39612.36945673114"/>
    <n v="34372.735819711794"/>
    <m/>
    <n v="0"/>
  </r>
  <r>
    <s v="39F096961ED2576975C866D450373A9913AFDC92"/>
    <s v="thomas"/>
    <n v="42700"/>
    <n v="1524960494"/>
    <n v="1524969770"/>
    <n v="1.6905027353099999"/>
    <n v="1.6905027353099999"/>
    <n v="42317948"/>
    <n v="0.52254191049999998"/>
    <n v="0"/>
    <x v="0"/>
    <s v="011.9:012.7 04-28-21:42:50"/>
    <s v="thomas"/>
    <n v="0"/>
    <n v="1"/>
    <n v="0"/>
    <n v="0"/>
    <x v="1"/>
    <n v="25100"/>
    <n v="15728640"/>
    <n v="1.595815"/>
    <n v="0.62663899999999995"/>
    <n v="1096"/>
    <n v="21"/>
    <m/>
    <n v="9721.3799999999992"/>
    <n v="9721.3799999999992"/>
    <n v="4861.32"/>
    <n v="11818.828055288463"/>
    <n v="26155.399480987926"/>
    <n v="26155.399480987926"/>
    <n v="13079.394757217207"/>
    <n v="31798.589210912174"/>
    <n v="42317.94894270628"/>
    <n v="34341.156259894393"/>
    <m/>
    <n v="0"/>
  </r>
  <r>
    <s v="7A98143747A40AA7A5815CADB2E221EBF3E66065"/>
    <s v="torden"/>
    <n v="30500"/>
    <n v="1524700688"/>
    <n v="1524957136"/>
    <n v="0.89109622914800002"/>
    <n v="0.89109622914800002"/>
    <n v="39905006"/>
    <n v="0.382357399737"/>
    <n v="0"/>
    <x v="0"/>
    <s v="009.4:010.2 04-28-18:12:16"/>
    <s v="torden"/>
    <n v="0"/>
    <n v="1"/>
    <n v="0"/>
    <n v="0"/>
    <x v="1"/>
    <n v="32500"/>
    <n v="21100544"/>
    <n v="1.5402450000000001"/>
    <n v="0.64924800000000005"/>
    <n v="1235"/>
    <n v="24"/>
    <m/>
    <n v="9721.3799999999992"/>
    <n v="9721.3799999999992"/>
    <n v="4861.32"/>
    <n v="11818.828055288463"/>
    <n v="18384.065060114783"/>
    <n v="18384.065060114783"/>
    <n v="9193.2239206817558"/>
    <n v="22350.5411683046"/>
    <n v="39903.159191371458"/>
    <n v="34262.374633960018"/>
    <m/>
    <n v="0"/>
  </r>
  <r>
    <s v="81B8C5763BA3630B86DBF79D35DE637F373145FF"/>
    <s v="Unnamed"/>
    <n v="40600"/>
    <n v="1525000722"/>
    <n v="1525000722"/>
    <n v="1.1017821357399999"/>
    <n v="1.1017821357399999"/>
    <n v="40643348"/>
    <n v="-0.221063513771"/>
    <n v="0"/>
    <x v="1"/>
    <s v="019.1:019.9 04-29-06:18:42"/>
    <s v="Unnamed"/>
    <n v="0"/>
    <n v="0"/>
    <n v="1"/>
    <n v="0"/>
    <x v="2"/>
    <n v="30000"/>
    <n v="19337565"/>
    <n v="1.551385"/>
    <n v="0.64458599999999999"/>
    <n v="1206"/>
    <n v="24"/>
    <m/>
    <n v="1117.99"/>
    <n v="4051.45"/>
    <n v="4861.32"/>
    <n v="8853.6095214723919"/>
    <n v="2349.7714099359623"/>
    <n v="8515.265233843822"/>
    <n v="10217.435532115574"/>
    <n v="18608.358329048242"/>
    <n v="40643.34866571107"/>
    <n v="34251.613565997752"/>
    <m/>
    <n v="1"/>
  </r>
  <r>
    <s v="844AE9CAD04325E955E2BE1521563B79FE7094B7"/>
    <s v="Smeerboel"/>
    <n v="54400"/>
    <n v="1523806922"/>
    <n v="1525009194"/>
    <n v="0.57248797890500003"/>
    <n v="0.57248797890500003"/>
    <n v="38579997"/>
    <n v="-0.87864881307499998"/>
    <n v="0"/>
    <x v="1"/>
    <s v="021.4:022.2 04-29-08:39:53"/>
    <s v="Smeerboel"/>
    <n v="0"/>
    <n v="1"/>
    <n v="0"/>
    <n v="0"/>
    <x v="1"/>
    <n v="36400"/>
    <n v="24396333"/>
    <n v="1.4920279999999999"/>
    <n v="0.67022899999999996"/>
    <n v="1404"/>
    <n v="28"/>
    <m/>
    <n v="9721.3799999999992"/>
    <n v="9721.3799999999992"/>
    <n v="4861.32"/>
    <n v="8853.6095214723919"/>
    <n v="15286.753188367487"/>
    <n v="15286.753188367487"/>
    <n v="7644.3672616104541"/>
    <n v="13922.194542434185"/>
    <n v="38362.940371863348"/>
    <n v="34172.958160304348"/>
    <m/>
    <n v="0"/>
  </r>
  <r>
    <s v="01A9258A46E97FF8B2CAC7910577862C14F2C524"/>
    <s v="ins0"/>
    <n v="39400"/>
    <n v="1524998226"/>
    <n v="1524998226"/>
    <n v="0.80494805612099996"/>
    <n v="0.80494805612099996"/>
    <n v="39411075"/>
    <n v="0.23697092285999999"/>
    <n v="0"/>
    <x v="1"/>
    <s v="018.3:019.1 04-29-05:37:06"/>
    <s v="ins0"/>
    <n v="1"/>
    <n v="0"/>
    <n v="0"/>
    <n v="0"/>
    <x v="0"/>
    <n v="39400"/>
    <n v="21835019"/>
    <n v="1.804441"/>
    <n v="0.55418800000000001"/>
    <n v="658"/>
    <n v="13"/>
    <m/>
    <n v="10125.48"/>
    <n v="10125.48"/>
    <n v="4861.32"/>
    <n v="8853.6095214723919"/>
    <n v="18275.965443292062"/>
    <n v="18275.965443292062"/>
    <n v="8774.4300841821387"/>
    <n v="15980.30529543597"/>
    <n v="39411.075099415102"/>
    <n v="34138.258269590573"/>
    <m/>
    <n v="1"/>
  </r>
  <r>
    <s v="D11D11877769B9E617537B4B46BFB92B443DE33D"/>
    <s v="zwiebeltoralf2"/>
    <n v="39800"/>
    <n v="1524666067"/>
    <n v="1524666067"/>
    <n v="1.33542672678"/>
    <n v="1.33542672678"/>
    <n v="39791962"/>
    <n v="-0.23542505933300001"/>
    <n v="0"/>
    <x v="0"/>
    <s v="003.9:004.7 04-25-09:21:07"/>
    <s v="zwiebeltoralf2"/>
    <n v="1"/>
    <n v="0"/>
    <n v="0"/>
    <n v="0"/>
    <x v="0"/>
    <n v="36800"/>
    <n v="17594368"/>
    <n v="2.0915780000000002"/>
    <n v="0.47810799999999998"/>
    <n v="338"/>
    <n v="6"/>
    <m/>
    <n v="10125.48"/>
    <n v="10125.48"/>
    <n v="4861.32"/>
    <n v="11818.828055288463"/>
    <n v="23647.316613476352"/>
    <n v="23647.316613476352"/>
    <n v="11353.256655430148"/>
    <n v="27602.006919537966"/>
    <n v="41090.357268002772"/>
    <n v="34041.560487601942"/>
    <m/>
    <n v="1"/>
  </r>
  <r>
    <s v="5AFB6A7AA1EDBD2BB90357F6C949411C84CA7867"/>
    <s v="MidnightRun"/>
    <n v="39300"/>
    <n v="1525000722"/>
    <n v="1525000722"/>
    <n v="0.89439937581600004"/>
    <n v="0.89439937581600004"/>
    <n v="39341690"/>
    <n v="0.38817005749900002"/>
    <n v="0"/>
    <x v="1"/>
    <s v="019.1:019.9 04-29-06:18:42"/>
    <s v="MidnightRun"/>
    <n v="1"/>
    <n v="0"/>
    <n v="0"/>
    <n v="0"/>
    <x v="0"/>
    <n v="32000"/>
    <n v="20767369"/>
    <n v="1.5408790000000001"/>
    <n v="0.64898"/>
    <n v="1233"/>
    <n v="24"/>
    <m/>
    <n v="10125.48"/>
    <n v="10125.48"/>
    <n v="4861.32"/>
    <n v="8853.6095214723919"/>
    <n v="19181.702991837392"/>
    <n v="19181.702991837392"/>
    <n v="9209.2815736418361"/>
    <n v="16772.272351195894"/>
    <n v="39341.690870940554"/>
    <n v="33769.394309658383"/>
    <m/>
    <n v="1"/>
  </r>
  <r>
    <s v="72B2B12A3F60408BDBC98C6DF53988D3A0B3F0EE"/>
    <s v="TykRelay01"/>
    <n v="40500"/>
    <n v="1523788805"/>
    <n v="1524959345"/>
    <n v="0.419929182741"/>
    <n v="0.419929182741"/>
    <n v="37171772"/>
    <n v="-0.78038009312900003"/>
    <n v="0"/>
    <x v="1"/>
    <s v="023.1:023.9 04-28-18:49:05"/>
    <s v="TykRelay01"/>
    <n v="0"/>
    <n v="1"/>
    <n v="0"/>
    <n v="0"/>
    <x v="1"/>
    <n v="41100"/>
    <n v="26040951"/>
    <n v="1.5782830000000001"/>
    <n v="0.63360000000000005"/>
    <n v="1128"/>
    <n v="22"/>
    <m/>
    <n v="9721.3799999999992"/>
    <n v="9721.3799999999992"/>
    <n v="4861.32"/>
    <n v="8853.6095214723919"/>
    <n v="13803.6711585147"/>
    <n v="13803.6711585147"/>
    <n v="6902.7301346424774"/>
    <n v="12571.498532132229"/>
    <n v="36976.306271228423"/>
    <n v="33695.699689859895"/>
    <m/>
    <n v="0"/>
  </r>
  <r>
    <s v="09A1AE88A78746AA9EC1BD5953E84F61CB763BCA"/>
    <s v="Phoenix"/>
    <n v="41100"/>
    <n v="1525002344"/>
    <n v="1525002344"/>
    <n v="1.53301456998"/>
    <n v="1.53301456998"/>
    <n v="41099564"/>
    <n v="0.51002909833300003"/>
    <n v="0"/>
    <x v="0"/>
    <s v="006.3:007.1 04-29-06:45:44"/>
    <s v="Phoenix"/>
    <n v="0"/>
    <n v="1"/>
    <n v="0"/>
    <n v="0"/>
    <x v="1"/>
    <n v="34500"/>
    <n v="16225554"/>
    <n v="2.1262759999999998"/>
    <n v="0.470306"/>
    <n v="309"/>
    <n v="6"/>
    <m/>
    <n v="9721.3799999999992"/>
    <n v="9721.3799999999992"/>
    <n v="4861.32"/>
    <n v="11818.828055288463"/>
    <n v="24624.397180312168"/>
    <n v="24624.397180312168"/>
    <n v="12313.794389335171"/>
    <n v="29937.263664134061"/>
    <n v="41099.56468799727"/>
    <n v="33637.361481598084"/>
    <m/>
    <n v="1"/>
  </r>
  <r>
    <s v="D907BCD0B9510C462EEB0688FD5421CD2E172B77"/>
    <s v="Piratenpartei3"/>
    <n v="35800"/>
    <n v="1524186968"/>
    <n v="1524977756"/>
    <n v="1.5963195834499999"/>
    <n v="1.5963195834499999"/>
    <n v="32230848"/>
    <n v="-5.6879300195299999E-2"/>
    <n v="0"/>
    <x v="0"/>
    <s v="003.2:004.0 04-28-23:55:56"/>
    <s v="Piratenpartei3"/>
    <n v="0"/>
    <n v="1"/>
    <n v="0"/>
    <n v="0"/>
    <x v="1"/>
    <n v="35800"/>
    <n v="15879124"/>
    <n v="2.2545320000000002"/>
    <n v="0.44355099999999997"/>
    <n v="227"/>
    <n v="4"/>
    <m/>
    <n v="9721.3799999999992"/>
    <n v="9721.3799999999992"/>
    <n v="4861.32"/>
    <n v="11818.828055288463"/>
    <n v="25239.809272159157"/>
    <n v="25239.809272159157"/>
    <n v="12621.540317417152"/>
    <n v="30685.45473337371"/>
    <n v="41227.280609230889"/>
    <n v="33622.83362646163"/>
    <m/>
    <n v="0"/>
  </r>
  <r>
    <s v="0C3D5E19E3C75B505C8ACD26F89DCA2DF970553E"/>
    <s v="HORUS1"/>
    <n v="34900"/>
    <n v="1524057736"/>
    <n v="1524966282"/>
    <n v="1.74831531886"/>
    <n v="1.74831531886"/>
    <n v="41426126"/>
    <n v="0.43838002385500002"/>
    <n v="0"/>
    <x v="0"/>
    <s v="011.1:011.9 04-28-20:44:42"/>
    <s v="HORUS1"/>
    <n v="0"/>
    <n v="1"/>
    <n v="0"/>
    <n v="0"/>
    <x v="1"/>
    <n v="26400"/>
    <n v="15073280"/>
    <n v="1.751444"/>
    <n v="0.57095799999999997"/>
    <n v="764"/>
    <n v="15"/>
    <m/>
    <n v="9721.3799999999992"/>
    <n v="9721.3799999999992"/>
    <n v="4861.32"/>
    <n v="11818.828055288463"/>
    <n v="26717.417574459225"/>
    <n v="26717.417574459225"/>
    <n v="13360.440225880495"/>
    <n v="32481.866195321625"/>
    <n v="41426.12632946606"/>
    <n v="33520.272430626246"/>
    <m/>
    <n v="0"/>
  </r>
  <r>
    <s v="5989521A85C94EE101E88B8DB2E68321673F9405"/>
    <s v="modio"/>
    <n v="37600"/>
    <n v="1524997615"/>
    <n v="1524997615"/>
    <n v="0.57925845518999997"/>
    <n v="0.57925845518999997"/>
    <n v="37559143"/>
    <n v="6.0161793873800003E-2"/>
    <n v="0"/>
    <x v="2"/>
    <s v="027.4:028.2 04-29-05:26:55"/>
    <s v="modio"/>
    <n v="1"/>
    <n v="0"/>
    <n v="0"/>
    <n v="0"/>
    <x v="0"/>
    <n v="32900"/>
    <n v="23782772"/>
    <n v="1.383354"/>
    <n v="0.722881"/>
    <n v="1702"/>
    <n v="34"/>
    <m/>
    <n v="10125.48"/>
    <n v="10125.48"/>
    <n v="4861.32"/>
    <n v="6440.9193022088357"/>
    <n v="15990.74990285724"/>
    <n v="15990.74990285724"/>
    <n v="7677.2807133842498"/>
    <n v="10171.876267209778"/>
    <n v="37559.143768855989"/>
    <n v="33426.232238199191"/>
    <m/>
    <n v="1"/>
  </r>
  <r>
    <s v="87F000F1E1FDE6D95C59515F49A12BE72ED84BED"/>
    <s v="freedomhouse2"/>
    <n v="39000"/>
    <n v="1524988014"/>
    <n v="1524988014"/>
    <n v="0.93611280048000001"/>
    <n v="0.93611280048000001"/>
    <n v="39028853"/>
    <n v="-0.36640806510000001"/>
    <n v="0"/>
    <x v="1"/>
    <s v="016.0:016.8 04-29-02:46:54"/>
    <s v="freedomhouse2"/>
    <n v="1"/>
    <n v="0"/>
    <n v="0"/>
    <n v="0"/>
    <x v="0"/>
    <n v="33000"/>
    <n v="20158357"/>
    <n v="1.637038"/>
    <n v="0.61085900000000004"/>
    <n v="995"/>
    <n v="19"/>
    <m/>
    <n v="10125.48"/>
    <n v="10125.48"/>
    <n v="4861.32"/>
    <n v="8853.6095214723919"/>
    <n v="19604.07143900423"/>
    <n v="19604.07143900423"/>
    <n v="9412.063879229434"/>
    <n v="17141.586724974306"/>
    <n v="39028.853024345612"/>
    <n v="33367.70421704193"/>
    <m/>
    <n v="1"/>
  </r>
  <r>
    <s v="24E91955D969AEA1D80413C64FE106FAE7FD2EA9"/>
    <s v="niftymouse"/>
    <n v="33300"/>
    <n v="1524980073"/>
    <n v="1524980073"/>
    <n v="-1.2451303077600001E-3"/>
    <n v="-1.2451303077600001E-3"/>
    <n v="33344789"/>
    <n v="1.3582331883100001E-2"/>
    <n v="0"/>
    <x v="3"/>
    <s v="055.6:056.4 04-29-00:34:33"/>
    <s v="niftymouse"/>
    <n v="1"/>
    <n v="0"/>
    <n v="0"/>
    <n v="0"/>
    <x v="0"/>
    <n v="34600"/>
    <n v="33386360"/>
    <n v="1.036351"/>
    <n v="0.964924"/>
    <n v="3058"/>
    <n v="61"/>
    <m/>
    <n v="10125.48"/>
    <n v="10125.48"/>
    <n v="4861.32"/>
    <n v="3794.4265750962772"/>
    <n v="10112.872457971382"/>
    <n v="10112.872457971382"/>
    <n v="4855.26702313228"/>
    <n v="3789.7020195670552"/>
    <n v="33344.789631298212"/>
    <n v="33357.260741908751"/>
    <m/>
    <n v="1"/>
  </r>
  <r>
    <s v="B44FBE5366AD98B46D829754FA4AC599BAE41A6A"/>
    <s v="jaures3"/>
    <n v="39000"/>
    <n v="1524889718"/>
    <n v="1524957136"/>
    <n v="1.0161313088899999"/>
    <n v="1.0161313088899999"/>
    <n v="39217072"/>
    <n v="-0.14850266454399999"/>
    <n v="0"/>
    <x v="0"/>
    <s v="009.4:010.2 04-28-18:12:16"/>
    <s v="jaures3"/>
    <n v="0"/>
    <n v="1"/>
    <n v="0"/>
    <n v="0"/>
    <x v="1"/>
    <n v="34900"/>
    <n v="19451646"/>
    <n v="1.7941929999999999"/>
    <n v="0.55735400000000002"/>
    <n v="685"/>
    <n v="13"/>
    <m/>
    <n v="9721.3799999999992"/>
    <n v="9721.3799999999992"/>
    <n v="4861.32"/>
    <n v="11818.828055288463"/>
    <n v="19599.578583617065"/>
    <n v="19599.578583617065"/>
    <n v="9801.0594545331332"/>
    <n v="23828.309276654581"/>
    <n v="39217.072510044934"/>
    <n v="33287.444557031449"/>
    <m/>
    <n v="0"/>
  </r>
  <r>
    <s v="5416F3E8F80101A133B1970495B04FDBD1C7446B"/>
    <s v="Unnamed"/>
    <n v="28900"/>
    <n v="1524529349"/>
    <n v="1524921534"/>
    <n v="0.33676206173599998"/>
    <n v="0.33676206173599998"/>
    <n v="26857175"/>
    <n v="-0.82508927429400003"/>
    <n v="0"/>
    <x v="2"/>
    <s v="031.3:032.1 04-28-08:18:54"/>
    <s v="Unnamed"/>
    <n v="0"/>
    <n v="1"/>
    <n v="0"/>
    <n v="0"/>
    <x v="1"/>
    <n v="28900"/>
    <n v="26890825"/>
    <n v="1.074716"/>
    <n v="0.93047800000000003"/>
    <n v="2825"/>
    <n v="56"/>
    <m/>
    <n v="9721.3799999999992"/>
    <n v="9721.3799999999992"/>
    <n v="4861.32"/>
    <n v="6440.9193022088357"/>
    <n v="12995.171971719115"/>
    <n v="12995.171971719115"/>
    <n v="6498.4281459584518"/>
    <n v="8609.9765658958822"/>
    <n v="35946.634668781975"/>
    <n v="33229.891768147383"/>
    <m/>
    <n v="0"/>
  </r>
  <r>
    <s v="85C9D1329D45A4AAFA97A4053BF77445F9FDB75E"/>
    <s v="DeaVulTan"/>
    <n v="35900"/>
    <n v="1524729537"/>
    <n v="1524992681"/>
    <n v="1.4927698271600001"/>
    <n v="1.4927698271600001"/>
    <n v="34486717"/>
    <n v="5.0650719208699999E-2"/>
    <n v="0"/>
    <x v="0"/>
    <s v="003.9:004.7 04-29-04:04:41"/>
    <s v="DeaVulTan"/>
    <n v="0"/>
    <n v="1"/>
    <n v="0"/>
    <n v="0"/>
    <x v="1"/>
    <n v="34900"/>
    <n v="16170762"/>
    <n v="2.1582159999999999"/>
    <n v="0.46334599999999998"/>
    <n v="279"/>
    <n v="5"/>
    <m/>
    <n v="9721.3799999999992"/>
    <n v="9721.3799999999992"/>
    <n v="4861.32"/>
    <n v="11818.828055288463"/>
    <n v="24233.162742356679"/>
    <n v="24233.162742356679"/>
    <n v="12118.151816169451"/>
    <n v="29461.617968615181"/>
    <n v="40309.987595785497"/>
    <n v="33068.21991704985"/>
    <m/>
    <n v="0"/>
  </r>
  <r>
    <s v="DB2682153AC0CCAECD2BD1E9EBE99C6815807A1E"/>
    <s v="GermanCraft2"/>
    <n v="19400"/>
    <n v="1524198748"/>
    <n v="1525003565"/>
    <n v="1.5711905820000001"/>
    <n v="1.5711905820000001"/>
    <n v="40441331"/>
    <n v="0.16223658644200001"/>
    <n v="0"/>
    <x v="2"/>
    <s v="028.9:029.7 04-29-07:06:05"/>
    <s v="GermanCraft2"/>
    <n v="0"/>
    <n v="1"/>
    <n v="0"/>
    <n v="0"/>
    <x v="1"/>
    <n v="21100"/>
    <n v="15728640"/>
    <n v="1.341502"/>
    <n v="0.74543300000000001"/>
    <n v="1815"/>
    <n v="36"/>
    <m/>
    <n v="9721.3799999999992"/>
    <n v="9721.3799999999992"/>
    <n v="4861.32"/>
    <n v="6440.9193022088357"/>
    <n v="24995.520700043155"/>
    <n v="24995.520700043155"/>
    <n v="12499.380200088239"/>
    <n v="16560.831049261367"/>
    <n v="40441.331035668474"/>
    <n v="33027.523724967941"/>
    <m/>
    <n v="0"/>
  </r>
  <r>
    <s v="937F201D2797314953F268D252F5C98D3FA9F71E"/>
    <s v="Fission2"/>
    <n v="61500"/>
    <n v="1524871967"/>
    <n v="1524989730"/>
    <n v="1.0837297719100001"/>
    <n v="1.0837297719100001"/>
    <n v="39431245"/>
    <n v="0.66284416961299997"/>
    <n v="0"/>
    <x v="0"/>
    <s v="003.2:004.0 04-29-03:15:30"/>
    <s v="Fission2"/>
    <n v="0"/>
    <n v="1"/>
    <n v="0"/>
    <n v="0"/>
    <x v="1"/>
    <n v="29000"/>
    <n v="18773039"/>
    <n v="1.5447690000000001"/>
    <n v="0.64734599999999998"/>
    <n v="1222"/>
    <n v="24"/>
    <m/>
    <n v="9721.3799999999992"/>
    <n v="9721.3799999999992"/>
    <n v="4861.32"/>
    <n v="11818.828055288463"/>
    <n v="20256.728930050434"/>
    <n v="20256.728930050434"/>
    <n v="10129.677214781519"/>
    <n v="24627.243887889734"/>
    <n v="39117.940273527536"/>
    <n v="33014.469891469271"/>
    <m/>
    <n v="0"/>
  </r>
  <r>
    <s v="FED7DD9756C0DC16E47B506405FD4207B8EDCB83"/>
    <s v="7Proxiesdotcom"/>
    <n v="38700"/>
    <n v="1525006050"/>
    <n v="1525006050"/>
    <n v="0.99447320171499998"/>
    <n v="0.99447320171499998"/>
    <n v="38727866"/>
    <n v="3.2045390767700001E-2"/>
    <n v="5.2631578947399997E-2"/>
    <x v="0"/>
    <s v="007.1:007.9 04-29-07:47:30"/>
    <s v="7Proxiesdotcom"/>
    <n v="1"/>
    <n v="0"/>
    <n v="0"/>
    <n v="0"/>
    <x v="0"/>
    <n v="37300"/>
    <n v="19417592"/>
    <n v="1.920938"/>
    <n v="0.52057900000000001"/>
    <n v="496"/>
    <n v="9"/>
    <m/>
    <n v="10125.48"/>
    <n v="10125.48"/>
    <n v="4861.32"/>
    <n v="11818.828055288463"/>
    <n v="20194.998514501196"/>
    <n v="20194.998514501196"/>
    <n v="9695.7724649611628"/>
    <n v="23572.335831950248"/>
    <n v="38727.866885835574"/>
    <n v="32934.784420084899"/>
    <m/>
    <n v="1"/>
  </r>
  <r>
    <s v="B1494439E32029E86C382E61F6C88083D82F324E"/>
    <s v="Tiloweb"/>
    <n v="41300"/>
    <n v="1524180193"/>
    <n v="1524989730"/>
    <n v="1.5346079777699999"/>
    <n v="1.5346079777699999"/>
    <n v="42650195"/>
    <n v="0.29081197469800002"/>
    <n v="0"/>
    <x v="0"/>
    <s v="003.2:004.0 04-29-03:15:30"/>
    <s v="Tiloweb"/>
    <n v="0"/>
    <n v="1"/>
    <n v="0"/>
    <n v="0"/>
    <x v="1"/>
    <n v="37200"/>
    <n v="15855806"/>
    <n v="2.3461439999999998"/>
    <n v="0.42623100000000003"/>
    <n v="181"/>
    <n v="3"/>
    <m/>
    <n v="9721.3799999999992"/>
    <n v="9721.3799999999992"/>
    <n v="4861.32"/>
    <n v="11818.828055288463"/>
    <n v="24639.887302933719"/>
    <n v="24639.887302933719"/>
    <n v="12321.540454492855"/>
    <n v="29956.095876826032"/>
    <n v="40188.252381573431"/>
    <n v="32888.518467101392"/>
    <m/>
    <n v="0"/>
  </r>
  <r>
    <s v="619349D82424C601CAEB94161A4CF778993DAEE7"/>
    <s v="niftytucotuco"/>
    <n v="30700"/>
    <n v="1524980073"/>
    <n v="1524980073"/>
    <n v="-0.18684949180099999"/>
    <n v="-0.18684949180099999"/>
    <n v="30748230"/>
    <n v="0.16435623520100001"/>
    <n v="0"/>
    <x v="3"/>
    <s v="055.6:056.4 04-29-00:34:33"/>
    <s v="niftytucotuco"/>
    <n v="1"/>
    <n v="0"/>
    <n v="0"/>
    <n v="0"/>
    <x v="0"/>
    <n v="34800"/>
    <n v="37813702"/>
    <n v="0.92030100000000004"/>
    <n v="1.0866009999999999"/>
    <n v="3629"/>
    <n v="72"/>
    <m/>
    <n v="10125.48"/>
    <n v="10125.48"/>
    <n v="4861.32"/>
    <n v="3794.4265750962772"/>
    <n v="8233.5392077588112"/>
    <n v="8233.5392077588112"/>
    <n v="3952.9848285179628"/>
    <n v="3085.439897863329"/>
    <n v="30748.230998185547"/>
    <n v="32867.872298729882"/>
    <m/>
    <n v="1"/>
  </r>
  <r>
    <s v="7B68E4C2601B77B5B4313E3FCB34FD9DC8886030"/>
    <s v="torpidsNLonline1"/>
    <n v="47900"/>
    <n v="1524462911"/>
    <n v="1524973325"/>
    <n v="1.7672870708299999"/>
    <n v="1.7672870708299999"/>
    <n v="40623951"/>
    <n v="0.48040443764200003"/>
    <n v="0"/>
    <x v="0"/>
    <s v="000.0:000.8 04-28-22:42:05"/>
    <s v="torpidsNLonline1"/>
    <n v="0"/>
    <n v="1"/>
    <n v="0"/>
    <n v="0"/>
    <x v="1"/>
    <n v="47800"/>
    <n v="14680064"/>
    <n v="3.2561170000000002"/>
    <n v="0.307114"/>
    <n v="29"/>
    <n v="0"/>
    <m/>
    <n v="9721.3799999999992"/>
    <n v="9721.3799999999992"/>
    <n v="4861.32"/>
    <n v="11818.828055288463"/>
    <n v="26901.849184625346"/>
    <n v="26901.849184625346"/>
    <n v="13452.667983167295"/>
    <n v="32706.090069762635"/>
    <n v="40623.951306156931"/>
    <n v="32840.785114309852"/>
    <m/>
    <n v="0"/>
  </r>
  <r>
    <s v="91516595837183D9ECD1318D00723A8676F4731C"/>
    <s v="TokenBlack"/>
    <n v="94200"/>
    <n v="1524904001"/>
    <n v="1524970147"/>
    <n v="0.69906394400100003"/>
    <n v="0.69906394400100003"/>
    <n v="37390997"/>
    <n v="-0.133651592899"/>
    <n v="0"/>
    <x v="1"/>
    <s v="012.8:013.6 04-28-21:49:07"/>
    <s v="TokenBlack"/>
    <n v="0"/>
    <n v="1"/>
    <n v="0"/>
    <n v="0"/>
    <x v="1"/>
    <n v="39700"/>
    <n v="22006822"/>
    <n v="1.8039860000000001"/>
    <n v="0.55432800000000004"/>
    <n v="660"/>
    <n v="13"/>
    <m/>
    <n v="9721.3799999999992"/>
    <n v="9721.3799999999992"/>
    <n v="4861.32"/>
    <n v="8853.6095214723919"/>
    <n v="16517.246243932441"/>
    <n v="16517.246243932441"/>
    <n v="8259.6935322509416"/>
    <n v="15042.848712197689"/>
    <n v="37390.997782247978"/>
    <n v="32775.745047573582"/>
    <m/>
    <n v="0"/>
  </r>
  <r>
    <s v="775EFE67984DC2DF119FFF748AA4997465B7FC88"/>
    <s v="mortalis"/>
    <n v="36800"/>
    <n v="1525007036"/>
    <n v="1525007036"/>
    <n v="0.57768848668999995"/>
    <n v="0.57768848668999995"/>
    <n v="36797450"/>
    <n v="-1.8787083418900001E-2"/>
    <n v="0"/>
    <x v="2"/>
    <s v="026.6:027.4 04-29-08:03:56"/>
    <s v="mortalis"/>
    <n v="1"/>
    <n v="0"/>
    <n v="0"/>
    <n v="0"/>
    <x v="0"/>
    <n v="32000"/>
    <n v="23323648"/>
    <n v="1.3719980000000001"/>
    <n v="0.72886399999999996"/>
    <n v="1731"/>
    <n v="34"/>
    <m/>
    <n v="10125.48"/>
    <n v="10125.48"/>
    <n v="4861.32"/>
    <n v="6440.9193022088357"/>
    <n v="15974.853218209861"/>
    <n v="15974.853218209861"/>
    <n v="7669.6485941158307"/>
    <n v="10161.764226794268"/>
    <n v="36797.450917210241"/>
    <n v="32755.310042047167"/>
    <m/>
    <n v="1"/>
  </r>
  <r>
    <s v="1A0910312F40BDA7329B71A9E88F887545736458"/>
    <s v="SpongeBob"/>
    <n v="37600"/>
    <n v="1524956015"/>
    <n v="1524956015"/>
    <n v="0.79227380420500004"/>
    <n v="0.79227380420500004"/>
    <n v="37586705"/>
    <n v="-1.2360842428700001"/>
    <n v="0"/>
    <x v="1"/>
    <s v="022.3:023.1 04-28-17:53:35"/>
    <s v="SpongeBob"/>
    <n v="1"/>
    <n v="0"/>
    <n v="0"/>
    <n v="0"/>
    <x v="0"/>
    <n v="37600"/>
    <n v="20971520"/>
    <n v="1.7929079999999999"/>
    <n v="0.55775300000000005"/>
    <n v="688"/>
    <n v="13"/>
    <m/>
    <n v="10125.48"/>
    <n v="10125.48"/>
    <n v="4861.32"/>
    <n v="8853.6095214723919"/>
    <n v="18147.632559001646"/>
    <n v="18147.632559001646"/>
    <n v="8712.8164898578507"/>
    <n v="15868.092417994934"/>
    <n v="37586.70593036124"/>
    <n v="32602.150151252867"/>
    <m/>
    <n v="1"/>
  </r>
  <r>
    <s v="CD43574ADF4B706DEB72F820DEA6784979AA213A"/>
    <s v="torkerull"/>
    <n v="44400"/>
    <n v="1524767740"/>
    <n v="1524997864"/>
    <n v="0.25784643360199999"/>
    <n v="0.25784643360199999"/>
    <n v="38389853"/>
    <n v="6.8184687339500005E-2"/>
    <n v="0"/>
    <x v="5"/>
    <s v="040.9:041.7 04-29-05:31:04"/>
    <s v="torkerull"/>
    <n v="0"/>
    <n v="1"/>
    <n v="0"/>
    <n v="0"/>
    <x v="1"/>
    <n v="33300"/>
    <n v="27614208"/>
    <n v="1.2059009999999999"/>
    <n v="0.82925499999999996"/>
    <n v="2300"/>
    <n v="46"/>
    <m/>
    <n v="9721.3799999999992"/>
    <n v="9721.3799999999992"/>
    <n v="4861.32"/>
    <n v="4819.491751072962"/>
    <n v="12228.003162689809"/>
    <n v="12228.003162689809"/>
    <n v="6114.7940245980735"/>
    <n v="6062.1805108613826"/>
    <n v="34734.433049543812"/>
    <n v="32598.365534680674"/>
    <m/>
    <n v="0"/>
  </r>
  <r>
    <s v="311A4533F7A2415F42346A6C8FA77E6FD279594C"/>
    <s v="DigiGesTor3e2"/>
    <n v="40500"/>
    <n v="1524977035"/>
    <n v="1524977035"/>
    <n v="2.0928224660799999"/>
    <n v="2.0928224660799999"/>
    <n v="40538242"/>
    <n v="0.15270429683799999"/>
    <n v="9.5238095238100007E-2"/>
    <x v="0"/>
    <s v="000.8:001.6 04-28-23:43:55"/>
    <s v="DigiGesTor3e2"/>
    <n v="1"/>
    <n v="0"/>
    <n v="0"/>
    <n v="0"/>
    <x v="0"/>
    <n v="37800"/>
    <n v="13107200"/>
    <n v="2.8839109999999999"/>
    <n v="0.34675099999999998"/>
    <n v="57"/>
    <n v="1"/>
    <m/>
    <n v="10125.48"/>
    <n v="10125.48"/>
    <n v="4861.32"/>
    <n v="11818.828055288463"/>
    <n v="31316.312023843715"/>
    <n v="31316.312023843715"/>
    <n v="15035.199710804025"/>
    <n v="36553.536932132753"/>
    <n v="40538.242627403772"/>
    <n v="32308.929839182645"/>
    <m/>
    <n v="1"/>
  </r>
  <r>
    <s v="5CE3AD8AD04ADE66C0037A3CF5F7F7A40D48A20B"/>
    <s v="polizeierziehung"/>
    <n v="36300"/>
    <n v="1524129448"/>
    <n v="1524999429"/>
    <n v="1.49977122315"/>
    <n v="1.49977122315"/>
    <n v="39318001"/>
    <n v="0.50216429216000003"/>
    <n v="0"/>
    <x v="0"/>
    <s v="005.5:006.3 04-29-05:57:09"/>
    <s v="polizeierziehung"/>
    <n v="0"/>
    <n v="1"/>
    <n v="0"/>
    <n v="0"/>
    <x v="1"/>
    <n v="31400"/>
    <n v="15728640"/>
    <n v="1.9963580000000001"/>
    <n v="0.50091200000000002"/>
    <n v="434"/>
    <n v="8"/>
    <m/>
    <n v="9721.3799999999992"/>
    <n v="9721.3799999999992"/>
    <n v="4861.32"/>
    <n v="11818.828055288463"/>
    <n v="24301.225973305944"/>
    <n v="24301.225973305944"/>
    <n v="12152.187842523555"/>
    <n v="29544.366263967971"/>
    <n v="39318.001651286017"/>
    <n v="32241.193155900208"/>
    <m/>
    <n v="0"/>
  </r>
  <r>
    <s v="4B5EEA88318698885B586286270449469949D514"/>
    <s v="nova"/>
    <n v="40400"/>
    <n v="1524977035"/>
    <n v="1524977035"/>
    <n v="2.1137383809700001"/>
    <n v="2.1137383809700001"/>
    <n v="40431712"/>
    <n v="-0.32135638825000001"/>
    <n v="0"/>
    <x v="0"/>
    <s v="000.8:001.6 04-28-23:43:55"/>
    <s v="nova"/>
    <n v="1"/>
    <n v="0"/>
    <n v="0"/>
    <n v="0"/>
    <x v="0"/>
    <n v="40400"/>
    <n v="12984942"/>
    <n v="3.1112959999999998"/>
    <n v="0.321409"/>
    <n v="35"/>
    <n v="0"/>
    <m/>
    <n v="10125.48"/>
    <n v="10125.48"/>
    <n v="4861.32"/>
    <n v="11818.828055288463"/>
    <n v="31528.095701744114"/>
    <n v="31528.095701744114"/>
    <n v="15136.878666177079"/>
    <n v="36800.738533836709"/>
    <n v="40431.712280069361"/>
    <n v="32197.681196048543"/>
    <m/>
    <n v="1"/>
  </r>
  <r>
    <s v="22BCD0DFD148209C9860C7F89907AB4DEE974A08"/>
    <s v="Fastnet"/>
    <n v="37000"/>
    <n v="1524615663"/>
    <n v="1524992681"/>
    <n v="1.89254398124"/>
    <n v="1.89254398124"/>
    <n v="39986527"/>
    <n v="0.89132619655199996"/>
    <n v="0"/>
    <x v="0"/>
    <s v="003.9:004.7 04-29-04:04:41"/>
    <s v="Fastnet"/>
    <n v="0"/>
    <n v="1"/>
    <n v="0"/>
    <n v="0"/>
    <x v="1"/>
    <n v="29800"/>
    <n v="13824000"/>
    <n v="2.1556709999999999"/>
    <n v="0.463893"/>
    <n v="282"/>
    <n v="5"/>
    <m/>
    <n v="9721.3799999999992"/>
    <n v="9721.3799999999992"/>
    <n v="4861.32"/>
    <n v="11818.828055288463"/>
    <n v="28119.519208346912"/>
    <n v="28119.519208346912"/>
    <n v="14061.581906881636"/>
    <n v="34186.479956635099"/>
    <n v="39986.52799666176"/>
    <n v="32137.769597663228"/>
    <m/>
    <n v="0"/>
  </r>
  <r>
    <s v="B47B71552BFC53C13A071D4F42EF9CB88535B2B3"/>
    <s v="imlovingit"/>
    <n v="38700"/>
    <n v="1525002344"/>
    <n v="1525002344"/>
    <n v="1.3013198237100001"/>
    <n v="1.3013198237100001"/>
    <n v="38689593"/>
    <n v="8.4072954370200004E-3"/>
    <n v="0"/>
    <x v="0"/>
    <s v="006.3:007.1 04-29-06:45:44"/>
    <s v="imlovingit"/>
    <n v="1"/>
    <n v="0"/>
    <n v="0"/>
    <n v="0"/>
    <x v="0"/>
    <n v="32700"/>
    <n v="16811915"/>
    <n v="1.945049"/>
    <n v="0.51412599999999997"/>
    <n v="477"/>
    <n v="9"/>
    <m/>
    <n v="10125.48"/>
    <n v="10125.48"/>
    <n v="4861.32"/>
    <n v="11818.828055288463"/>
    <n v="23301.96784857913"/>
    <n v="23301.96784857913"/>
    <n v="11187.452085397897"/>
    <n v="27198.903296655248"/>
    <n v="38689.593264027506"/>
    <n v="32126.289784819252"/>
    <m/>
    <n v="1"/>
  </r>
  <r>
    <s v="9717573C14EFD2F04ABC09824B083118A05AA92D"/>
    <s v="Borderline"/>
    <n v="16500"/>
    <n v="1524638000"/>
    <n v="1524931686"/>
    <n v="1.67467969237"/>
    <n v="1.67467969237"/>
    <n v="26624574"/>
    <n v="0.58755315291400001"/>
    <n v="0"/>
    <x v="2"/>
    <s v="035.2:036.0 04-28-11:08:06"/>
    <s v="Borderline"/>
    <n v="0"/>
    <n v="1"/>
    <n v="0"/>
    <n v="0"/>
    <x v="1"/>
    <n v="16500"/>
    <n v="14725911"/>
    <n v="1.120474"/>
    <n v="0.89247900000000002"/>
    <n v="2588"/>
    <n v="51"/>
    <m/>
    <n v="9721.3799999999992"/>
    <n v="9721.3799999999992"/>
    <n v="4861.32"/>
    <n v="6440.9193022088357"/>
    <n v="26001.577667811867"/>
    <n v="26001.577667811867"/>
    <n v="13002.473882112126"/>
    <n v="17227.396057811922"/>
    <n v="39387.095103347994"/>
    <n v="31988.739872343598"/>
    <m/>
    <n v="0"/>
  </r>
  <r>
    <s v="C793AB88565DDD3C9E4C6F15CCB9D8C7EF964CE9"/>
    <s v="ori"/>
    <n v="26400"/>
    <n v="1524932149"/>
    <n v="1524932149"/>
    <n v="-0.37852966437899999"/>
    <n v="-0.37852966437899999"/>
    <n v="26363971"/>
    <n v="-0.621697606412"/>
    <n v="4.3478260869600001E-2"/>
    <x v="2"/>
    <s v="033.6:034.4 04-28-11:15:49"/>
    <s v="ori"/>
    <n v="1"/>
    <n v="0"/>
    <n v="0"/>
    <n v="0"/>
    <x v="0"/>
    <n v="36600"/>
    <n v="43488256"/>
    <n v="0.84160699999999999"/>
    <n v="1.188204"/>
    <n v="3895"/>
    <n v="77"/>
    <m/>
    <n v="10125.48"/>
    <n v="10125.48"/>
    <n v="4861.32"/>
    <n v="6440.9193022088357"/>
    <n v="6292.6854539237238"/>
    <n v="6292.6854539237238"/>
    <n v="3021.1661719610797"/>
    <n v="4002.8402804515026"/>
    <n v="27026.66105189197"/>
    <n v="31965.139536324383"/>
    <m/>
    <n v="1"/>
  </r>
  <r>
    <s v="E459E02374D0385D2E2515CBBE707EA208966BCF"/>
    <s v="AsiaArgento"/>
    <n v="32300"/>
    <n v="1524110626"/>
    <n v="1524991615"/>
    <n v="1.71684310548"/>
    <n v="1.71684310548"/>
    <n v="36166998"/>
    <n v="-0.31212595941299998"/>
    <n v="0"/>
    <x v="1"/>
    <s v="016.8:017.6 04-29-03:46:55"/>
    <s v="AsiaArgento"/>
    <n v="0"/>
    <n v="1"/>
    <n v="0"/>
    <n v="0"/>
    <x v="1"/>
    <n v="24900"/>
    <n v="14504201"/>
    <n v="1.716744"/>
    <n v="0.58249799999999996"/>
    <n v="816"/>
    <n v="16"/>
    <m/>
    <n v="9721.3799999999992"/>
    <n v="9721.3799999999992"/>
    <n v="4861.32"/>
    <n v="8853.6095214723919"/>
    <n v="26411.464228751156"/>
    <n v="26411.464228751156"/>
    <n v="13207.443725532032"/>
    <n v="24053.867987024347"/>
    <n v="39405.638487346121"/>
    <n v="31935.207241142281"/>
    <m/>
    <n v="0"/>
  </r>
  <r>
    <s v="5E5040EA472AEB11C3DD4BEAC37EBE50EF40C93B"/>
    <s v="servicePublic3"/>
    <n v="39300"/>
    <n v="1524995995"/>
    <n v="1524995995"/>
    <n v="1.67866060377"/>
    <n v="1.67866060377"/>
    <n v="39322909"/>
    <n v="0.22026128045400001"/>
    <n v="0"/>
    <x v="0"/>
    <s v="004.7:005.5 04-29-04:59:55"/>
    <s v="servicePublic3"/>
    <n v="1"/>
    <n v="0"/>
    <n v="0"/>
    <n v="0"/>
    <x v="0"/>
    <n v="30400"/>
    <n v="14680064"/>
    <n v="2.0708359999999999"/>
    <n v="0.48289700000000002"/>
    <n v="356"/>
    <n v="7"/>
    <m/>
    <n v="10125.48"/>
    <n v="10125.48"/>
    <n v="4861.32"/>
    <n v="11818.828055288463"/>
    <n v="27122.724370261058"/>
    <n v="27122.724370261058"/>
    <n v="13021.826366319176"/>
    <n v="31658.62909443281"/>
    <n v="39322.909097622243"/>
    <n v="31930.055568335567"/>
    <m/>
    <n v="1"/>
  </r>
  <r>
    <s v="8CAA470B905758742203E3EB45941719FCA9FEEC"/>
    <s v="BeastieJoy64"/>
    <n v="42600"/>
    <n v="1524544724"/>
    <n v="1524995995"/>
    <n v="1.3522400455000001"/>
    <n v="1.3522400455000001"/>
    <n v="38539100"/>
    <n v="1.63492103732"/>
    <n v="0"/>
    <x v="0"/>
    <s v="004.7:005.5 04-29-04:59:55"/>
    <s v="BeastieJoy64"/>
    <n v="0"/>
    <n v="1"/>
    <n v="0"/>
    <n v="0"/>
    <x v="1"/>
    <n v="34400"/>
    <n v="16384000"/>
    <n v="2.0996090000000001"/>
    <n v="0.47627900000000001"/>
    <n v="331"/>
    <n v="6"/>
    <m/>
    <n v="9721.3799999999992"/>
    <n v="9721.3799999999992"/>
    <n v="4861.32"/>
    <n v="11818.828055288463"/>
    <n v="22867.019333522792"/>
    <n v="22867.019333522792"/>
    <n v="11434.99157799006"/>
    <n v="27800.720642528413"/>
    <n v="38539.100905472005"/>
    <n v="31892.570633830401"/>
    <m/>
    <n v="0"/>
  </r>
  <r>
    <s v="6FB41ED1D68FCC399DCE81600CE30360DCFFE263"/>
    <s v="Unnamed"/>
    <n v="39200"/>
    <n v="1524986598"/>
    <n v="1524986598"/>
    <n v="1.6732018641199999"/>
    <n v="1.6732018641199999"/>
    <n v="39242774"/>
    <n v="0.44130078946099999"/>
    <n v="0"/>
    <x v="0"/>
    <s v="002.4:003.2 04-29-02:23:18"/>
    <s v="Unnamed"/>
    <n v="1"/>
    <n v="0"/>
    <n v="0"/>
    <n v="0"/>
    <x v="0"/>
    <n v="34100"/>
    <n v="14680064"/>
    <n v="2.3228780000000002"/>
    <n v="0.43049999999999999"/>
    <n v="194"/>
    <n v="3"/>
    <m/>
    <n v="10125.48"/>
    <n v="10125.48"/>
    <n v="4861.32"/>
    <n v="11818.828055288463"/>
    <n v="27067.452011109777"/>
    <n v="27067.452011109777"/>
    <n v="12995.289686083839"/>
    <n v="31594.113189110874"/>
    <n v="39242.774450200908"/>
    <n v="31873.961315140634"/>
    <m/>
    <n v="1"/>
  </r>
  <r>
    <s v="03A8CFBCFAB1A53D5C25662413E44777C6DA3778"/>
    <s v="wmDEpr0"/>
    <n v="46800"/>
    <n v="1524090171"/>
    <n v="1524939864"/>
    <n v="0.81571539247400005"/>
    <n v="0.81571539247400005"/>
    <n v="21941057"/>
    <n v="-0.23450397169600001"/>
    <n v="0"/>
    <x v="5"/>
    <s v="042.5:043.3 04-28-13:24:24"/>
    <s v="wmDEpr0"/>
    <n v="0"/>
    <n v="1"/>
    <n v="0"/>
    <n v="0"/>
    <x v="1"/>
    <n v="39800"/>
    <n v="20250226"/>
    <n v="1.9654100000000001"/>
    <n v="0.50880000000000003"/>
    <n v="461"/>
    <n v="9"/>
    <m/>
    <n v="9721.3799999999992"/>
    <n v="9721.3799999999992"/>
    <n v="4861.32"/>
    <n v="4819.491751072962"/>
    <n v="17651.259302088893"/>
    <n v="17651.259302088893"/>
    <n v="8826.7735517417041"/>
    <n v="8750.825356324649"/>
    <n v="36768.647049277199"/>
    <n v="31813.120734494038"/>
    <m/>
    <n v="0"/>
  </r>
  <r>
    <s v="40553E10E9BE981544BB8E0D21C1572A84884AB6"/>
    <s v="torhole"/>
    <n v="23300"/>
    <n v="1524569198"/>
    <n v="1524948666"/>
    <n v="2.0326791977499998"/>
    <n v="2.0326791977499998"/>
    <n v="20356313"/>
    <n v="1.1064219341399999"/>
    <n v="0"/>
    <x v="5"/>
    <s v="045.6:046.4 04-28-15:51:06"/>
    <s v="torhole"/>
    <n v="0"/>
    <n v="1"/>
    <n v="0"/>
    <n v="0"/>
    <x v="1"/>
    <n v="18600"/>
    <n v="13109248"/>
    <n v="1.4188460000000001"/>
    <n v="0.70479800000000004"/>
    <n v="1611"/>
    <n v="32"/>
    <m/>
    <n v="9721.3799999999992"/>
    <n v="9721.3799999999992"/>
    <n v="4861.32"/>
    <n v="4819.491751072962"/>
    <n v="29481.826899422889"/>
    <n v="29481.826899422889"/>
    <n v="14742.824037606028"/>
    <n v="14615.972377206692"/>
    <n v="39756.143707745789"/>
    <n v="31762.074995422052"/>
    <m/>
    <n v="0"/>
  </r>
  <r>
    <s v="69D863CB73086719BD40E1C8FEDC56B55DCEDB69"/>
    <s v="torpidsDEmyloc2"/>
    <n v="40400"/>
    <n v="1524668977"/>
    <n v="1525006186"/>
    <n v="1.4543628046499999"/>
    <n v="1.4543628046499999"/>
    <n v="38603788"/>
    <n v="0.49376355005599998"/>
    <n v="0"/>
    <x v="0"/>
    <s v="008.7:009.5 04-29-07:49:46"/>
    <s v="torpidsDEmyloc2"/>
    <n v="0"/>
    <n v="1"/>
    <n v="0"/>
    <n v="0"/>
    <x v="1"/>
    <n v="28900"/>
    <n v="15728640"/>
    <n v="1.837413"/>
    <n v="0.54424399999999995"/>
    <n v="591"/>
    <n v="11"/>
    <m/>
    <n v="9721.3799999999992"/>
    <n v="9721.3799999999992"/>
    <n v="4861.32"/>
    <n v="11818.828055288463"/>
    <n v="23859.793481868412"/>
    <n v="23859.793481868412"/>
    <n v="11931.442989501136"/>
    <n v="29007.691973453893"/>
    <n v="38603.78898373017"/>
    <n v="31741.24428861112"/>
    <m/>
    <n v="0"/>
  </r>
  <r>
    <s v="335746A6DEB684FABDF3FC5835C3898F05C5A5A8"/>
    <s v="KyleBroflovski"/>
    <n v="25700"/>
    <n v="1524966384"/>
    <n v="1524966384"/>
    <n v="-0.43717498017099998"/>
    <n v="-0.43717498017099998"/>
    <n v="25659131"/>
    <n v="-0.225953732834"/>
    <n v="0"/>
    <x v="4"/>
    <s v="062.0:062.8 04-28-20:46:24"/>
    <s v="KyleBroflovski"/>
    <n v="1"/>
    <n v="0"/>
    <n v="0"/>
    <n v="0"/>
    <x v="0"/>
    <n v="31900"/>
    <n v="45589892"/>
    <n v="0.69971700000000003"/>
    <n v="1.4291499999999999"/>
    <n v="4277"/>
    <n v="85"/>
    <m/>
    <n v="10125.48"/>
    <n v="10125.48"/>
    <n v="4861.32"/>
    <n v="2386.3111194805197"/>
    <n v="5698.8734817781433"/>
    <n v="5698.8734817781433"/>
    <n v="2736.0725253951141"/>
    <n v="1343.0756031397866"/>
    <n v="25659.131868901968"/>
    <n v="31638.359908231381"/>
    <m/>
    <n v="1"/>
  </r>
  <r>
    <s v="F706699EE1C5317C9B2CC85A3830B5E409A3692D"/>
    <s v="Ommedzi"/>
    <n v="36300"/>
    <n v="1524803071"/>
    <n v="1524995995"/>
    <n v="1.4396209132"/>
    <n v="1.4396209132"/>
    <n v="38371919"/>
    <n v="0.34858294435600001"/>
    <n v="0"/>
    <x v="0"/>
    <s v="004.7:005.5 04-29-04:59:55"/>
    <s v="Ommedzi"/>
    <n v="0"/>
    <n v="1"/>
    <n v="0"/>
    <n v="0"/>
    <x v="1"/>
    <n v="32100"/>
    <n v="15728640"/>
    <n v="2.0408629999999999"/>
    <n v="0.48998900000000001"/>
    <n v="381"/>
    <n v="7"/>
    <m/>
    <n v="9721.3799999999992"/>
    <n v="9721.3799999999992"/>
    <n v="4861.32"/>
    <n v="11818.828055288463"/>
    <n v="23716.481953164213"/>
    <n v="23716.481953164213"/>
    <n v="11859.777937757422"/>
    <n v="28833.460093196616"/>
    <n v="38371.919080194042"/>
    <n v="31578.935356135829"/>
    <m/>
    <n v="0"/>
  </r>
  <r>
    <s v="F8D27B163B9247B232A2EEE68DD8B698695C28DE"/>
    <s v="fluxe3"/>
    <n v="28400"/>
    <n v="1524115033"/>
    <n v="1524989730"/>
    <n v="1.8488713586600001"/>
    <n v="1.8488713586600001"/>
    <n v="39091073"/>
    <n v="0.30797345222400002"/>
    <n v="0"/>
    <x v="0"/>
    <s v="003.2:004.0 04-29-03:15:30"/>
    <s v="fluxe3"/>
    <n v="0"/>
    <n v="1"/>
    <n v="0"/>
    <n v="0"/>
    <x v="1"/>
    <n v="28400"/>
    <n v="13721600"/>
    <n v="2.0697290000000002"/>
    <n v="0.483155"/>
    <n v="358"/>
    <n v="7"/>
    <m/>
    <n v="9721.3799999999992"/>
    <n v="9721.3799999999992"/>
    <n v="4861.32"/>
    <n v="11818.828055288463"/>
    <n v="27694.961048650151"/>
    <n v="27694.961048650151"/>
    <n v="13849.275313281032"/>
    <n v="33670.32073963857"/>
    <n v="39091.07323498906"/>
    <n v="31480.23126449234"/>
    <m/>
    <n v="0"/>
  </r>
  <r>
    <s v="6781471814DF164C2A6F17CD1F2584923FDE2101"/>
    <s v="niftyhare"/>
    <n v="32500"/>
    <n v="1525007282"/>
    <n v="1525007282"/>
    <n v="0.120308013766"/>
    <n v="0.120308013766"/>
    <n v="32475710"/>
    <n v="-7.498097003E-3"/>
    <n v="0"/>
    <x v="2"/>
    <s v="029.7:030.5 04-29-08:08:02"/>
    <s v="niftyhare"/>
    <n v="1"/>
    <n v="0"/>
    <n v="0"/>
    <n v="0"/>
    <x v="0"/>
    <n v="38100"/>
    <n v="28988198"/>
    <n v="1.3143279999999999"/>
    <n v="0.76084499999999999"/>
    <n v="1921"/>
    <n v="38"/>
    <m/>
    <n v="10125.48"/>
    <n v="10125.48"/>
    <n v="4861.32"/>
    <n v="6440.9193022088357"/>
    <n v="11343.656387227356"/>
    <n v="11343.656387227356"/>
    <n v="5446.1757534809303"/>
    <n v="7215.8135102846709"/>
    <n v="32475.71052403553"/>
    <n v="31429.456766824871"/>
    <m/>
    <n v="1"/>
  </r>
  <r>
    <s v="E56D55FC7394C398F5421D600EAF339A7BE82FA2"/>
    <s v="plup"/>
    <n v="29100"/>
    <n v="1524508929"/>
    <n v="1524944674"/>
    <n v="0.94276861673699996"/>
    <n v="0.94276861673699996"/>
    <n v="36561382"/>
    <n v="0.16108608550100001"/>
    <n v="0"/>
    <x v="2"/>
    <s v="025.8:026.6 04-28-14:44:34"/>
    <s v="plup"/>
    <n v="0"/>
    <n v="1"/>
    <n v="0"/>
    <n v="0"/>
    <x v="1"/>
    <n v="29000"/>
    <n v="18744196"/>
    <n v="1.5471459999999999"/>
    <n v="0.64635200000000004"/>
    <n v="1216"/>
    <n v="24"/>
    <m/>
    <n v="9721.3799999999992"/>
    <n v="9721.3799999999992"/>
    <n v="4861.32"/>
    <n v="6440.9193022088357"/>
    <n v="18886.391975374736"/>
    <n v="18886.391975374736"/>
    <n v="9444.4199319159125"/>
    <n v="12513.215883266903"/>
    <n v="36415.635734767209"/>
    <n v="31114.203814337045"/>
    <m/>
    <n v="0"/>
  </r>
  <r>
    <s v="AB54BFD23516DF5E8F3F3E5C4C279568F182E4A2"/>
    <s v="WeshAlors"/>
    <n v="35700"/>
    <n v="1524547547"/>
    <n v="1524995995"/>
    <n v="1.7304861274300001"/>
    <n v="1.7304861274300001"/>
    <n v="39324106"/>
    <n v="1.22662089345"/>
    <n v="0"/>
    <x v="0"/>
    <s v="004.7:005.5 04-29-04:59:55"/>
    <s v="WeshAlors"/>
    <n v="0"/>
    <n v="1"/>
    <n v="0"/>
    <n v="0"/>
    <x v="1"/>
    <n v="28500"/>
    <n v="14062397"/>
    <n v="2.0266820000000001"/>
    <n v="0.49341699999999999"/>
    <n v="399"/>
    <n v="7"/>
    <m/>
    <n v="9721.3799999999992"/>
    <n v="9721.3799999999992"/>
    <n v="4861.32"/>
    <n v="11818.828055288463"/>
    <n v="26544.093229475449"/>
    <n v="26544.093229475449"/>
    <n v="13273.766820998006"/>
    <n v="32271.146047445629"/>
    <n v="38397.179926913246"/>
    <n v="31096.745048839275"/>
    <m/>
    <n v="0"/>
  </r>
  <r>
    <s v="DB94D366C37F83C652C7675853046FC37C15A414"/>
    <s v="SchizoTor3"/>
    <n v="32300"/>
    <n v="1524886158"/>
    <n v="1525006050"/>
    <n v="1.7382245225399999"/>
    <n v="1.7382245225399999"/>
    <n v="35168145"/>
    <n v="0.64260031586099997"/>
    <n v="0"/>
    <x v="0"/>
    <s v="007.1:007.9 04-29-07:47:30"/>
    <s v="SchizoTor3"/>
    <n v="0"/>
    <n v="1"/>
    <n v="0"/>
    <n v="0"/>
    <x v="1"/>
    <n v="24800"/>
    <n v="13990338"/>
    <n v="1.7726519999999999"/>
    <n v="0.56412700000000005"/>
    <n v="727"/>
    <n v="14"/>
    <m/>
    <n v="9721.3799999999992"/>
    <n v="9721.3799999999992"/>
    <n v="4861.32"/>
    <n v="11818.828055288463"/>
    <n v="26619.321108929904"/>
    <n v="26619.321108929904"/>
    <n v="13311.385635914152"/>
    <n v="32362.604808674605"/>
    <n v="38308.686590223217"/>
    <n v="31013.182013156245"/>
    <m/>
    <n v="0"/>
  </r>
  <r>
    <s v="3CE90527D5712296B58E7EB7CD57F7D388D25FBB"/>
    <s v="modupe"/>
    <n v="25200"/>
    <n v="1524302054"/>
    <n v="1524989622"/>
    <n v="1.1753289230099999"/>
    <n v="1.1753289230099999"/>
    <n v="41649469"/>
    <n v="-0.41128604425100002"/>
    <n v="0"/>
    <x v="2"/>
    <s v="025.0:025.8 04-29-03:13:42"/>
    <s v="modupe"/>
    <n v="0"/>
    <n v="1"/>
    <n v="0"/>
    <n v="0"/>
    <x v="1"/>
    <n v="25200"/>
    <n v="16995736"/>
    <n v="1.4827250000000001"/>
    <n v="0.67443399999999998"/>
    <n v="1434"/>
    <n v="28"/>
    <m/>
    <n v="9721.3799999999992"/>
    <n v="9721.3799999999992"/>
    <n v="4861.32"/>
    <n v="6440.9193022088357"/>
    <n v="21147.199085570952"/>
    <n v="21147.199085570952"/>
    <n v="10574.970000006972"/>
    <n v="14011.118048868268"/>
    <n v="36971.316088642285"/>
    <n v="30978.642062049599"/>
    <m/>
    <n v="0"/>
  </r>
  <r>
    <s v="58FC2AAB3792AC37897D34331F4F4E00341DEC0C"/>
    <s v="zwewwlNL1"/>
    <n v="33500"/>
    <n v="1524180193"/>
    <n v="1525001415"/>
    <n v="1.20412054411"/>
    <n v="1.20412054411"/>
    <n v="33184998"/>
    <n v="-0.309445141097"/>
    <n v="0"/>
    <x v="2"/>
    <s v="025.0:025.8 04-29-06:30:15"/>
    <s v="zwewwlNL1"/>
    <n v="0"/>
    <n v="1"/>
    <n v="0"/>
    <n v="0"/>
    <x v="1"/>
    <n v="22800"/>
    <n v="16780995"/>
    <n v="1.3586800000000001"/>
    <n v="0.73600900000000002"/>
    <n v="1770"/>
    <n v="35"/>
    <m/>
    <n v="9721.3799999999992"/>
    <n v="9721.3799999999992"/>
    <n v="4861.32"/>
    <n v="6440.9193022088357"/>
    <n v="21427.093375100074"/>
    <n v="21427.093375100074"/>
    <n v="10714.935283492825"/>
    <n v="14196.562556953142"/>
    <n v="36987.3358301072"/>
    <n v="30925.433581075031"/>
    <m/>
    <n v="0"/>
  </r>
  <r>
    <s v="1E9E1F983A6919A5D1642BAF76474AD75D6369C4"/>
    <s v="JusticeForMikeBrown"/>
    <n v="27300"/>
    <n v="1524647836"/>
    <n v="1524991615"/>
    <n v="1.7217427385999999"/>
    <n v="1.7217427385999999"/>
    <n v="34940138"/>
    <n v="0.73255923731100003"/>
    <n v="0"/>
    <x v="1"/>
    <s v="016.8:017.6 04-29-03:46:55"/>
    <s v="JusticeForMikeBrown"/>
    <n v="0"/>
    <n v="1"/>
    <n v="0"/>
    <n v="0"/>
    <x v="1"/>
    <n v="22900"/>
    <n v="14002729"/>
    <n v="1.6353960000000001"/>
    <n v="0.61147300000000004"/>
    <n v="999"/>
    <n v="19"/>
    <m/>
    <n v="9721.3799999999992"/>
    <n v="9721.3799999999992"/>
    <n v="4861.32"/>
    <n v="8853.6095214723919"/>
    <n v="26459.095424171264"/>
    <n v="26459.095424171264"/>
    <n v="13231.26241001095"/>
    <n v="24097.2474254673"/>
    <n v="38111.825976333632"/>
    <n v="30879.096883433547"/>
    <m/>
    <n v="0"/>
  </r>
  <r>
    <s v="F3F2378CF2B70B6FE2AF57F3DB529964076E52C1"/>
    <s v="NodeForFreeFouine"/>
    <n v="51700"/>
    <n v="1523918805"/>
    <n v="1524977035"/>
    <n v="1.34414984488"/>
    <n v="1.34414984488"/>
    <n v="22411235"/>
    <n v="-0.718239472203"/>
    <n v="0"/>
    <x v="0"/>
    <s v="000.8:001.6 04-28-23:43:55"/>
    <s v="NodeForFreeFouine"/>
    <n v="0"/>
    <n v="1"/>
    <n v="0"/>
    <n v="0"/>
    <x v="1"/>
    <n v="41800"/>
    <n v="15908437"/>
    <n v="2.6275369999999998"/>
    <n v="0.38058500000000001"/>
    <n v="104"/>
    <n v="2"/>
    <m/>
    <n v="9721.3799999999992"/>
    <n v="9721.3799999999992"/>
    <n v="4861.32"/>
    <n v="11818.828055288463"/>
    <n v="22788.371419019531"/>
    <n v="22788.371419019531"/>
    <n v="11395.66252391204"/>
    <n v="27705.103952467842"/>
    <n v="37291.760125833251"/>
    <n v="30876.763188083278"/>
    <m/>
    <n v="0"/>
  </r>
  <r>
    <s v="0CDA30CDDB526B753E4BA70938703BEF6CB4B8E1"/>
    <s v="matress"/>
    <n v="35100"/>
    <n v="1524943423"/>
    <n v="1524943423"/>
    <n v="0.67372900287299997"/>
    <n v="0.67372900287299997"/>
    <n v="35100641"/>
    <n v="-0.57322972302700004"/>
    <n v="0"/>
    <x v="0"/>
    <s v="007.1:007.8 04-28-14:23:43"/>
    <s v="matress"/>
    <n v="1"/>
    <n v="0"/>
    <n v="0"/>
    <n v="0"/>
    <x v="0"/>
    <n v="36200"/>
    <n v="20971520"/>
    <n v="1.726151"/>
    <n v="0.57932399999999995"/>
    <n v="798"/>
    <n v="15"/>
    <m/>
    <n v="10125.48"/>
    <n v="10125.48"/>
    <n v="4861.32"/>
    <n v="11818.828055288463"/>
    <n v="16947.309544010503"/>
    <n v="16947.309544010503"/>
    <n v="8136.5322762465712"/>
    <n v="19781.515296105394"/>
    <n v="35100.641258331176"/>
    <n v="30861.904880831822"/>
    <m/>
    <n v="1"/>
  </r>
  <r>
    <s v="53F66C0B71C5ADAC42CBB74DE26C3660312576CA"/>
    <s v="dominicTORetto"/>
    <n v="24400"/>
    <n v="1524012367"/>
    <n v="1525000722"/>
    <n v="1.36352153971"/>
    <n v="1.36352153971"/>
    <n v="30024371"/>
    <n v="0.95183276076699996"/>
    <n v="0"/>
    <x v="1"/>
    <s v="019.1:019.9 04-29-06:18:42"/>
    <s v="dominicTORetto"/>
    <n v="0"/>
    <n v="1"/>
    <n v="0"/>
    <n v="0"/>
    <x v="1"/>
    <n v="23400"/>
    <n v="15774443"/>
    <n v="1.483412"/>
    <n v="0.67412099999999997"/>
    <n v="1431"/>
    <n v="28"/>
    <m/>
    <n v="9721.3799999999992"/>
    <n v="9721.3799999999992"/>
    <n v="4861.32"/>
    <n v="8853.6095214723919"/>
    <n v="22976.691025705997"/>
    <n v="22976.691025705997"/>
    <n v="11489.834531423016"/>
    <n v="20925.696808181543"/>
    <n v="37283.235807427627"/>
    <n v="30830.59796519934"/>
    <m/>
    <n v="0"/>
  </r>
  <r>
    <s v="E8B3796C809853D9C8AF6B8EDE9080B6F2AE8005"/>
    <s v="BensTorRelay"/>
    <n v="32900"/>
    <n v="1524915904"/>
    <n v="1524995995"/>
    <n v="1.7040054438500001"/>
    <n v="1.7040054438500001"/>
    <n v="35717943"/>
    <n v="-0.191673198445"/>
    <n v="0"/>
    <x v="0"/>
    <s v="004.7:005.5 04-29-04:59:55"/>
    <s v="BensTorRelay"/>
    <n v="0"/>
    <n v="1"/>
    <n v="0"/>
    <n v="0"/>
    <x v="1"/>
    <n v="28500"/>
    <n v="14021061"/>
    <n v="2.0326559999999998"/>
    <n v="0.49196699999999999"/>
    <n v="391"/>
    <n v="7"/>
    <m/>
    <n v="9721.3799999999992"/>
    <n v="9721.3799999999992"/>
    <n v="4861.32"/>
    <n v="11818.828055288463"/>
    <n v="26286.664441734509"/>
    <n v="26286.664441734509"/>
    <n v="13145.03574429688"/>
    <n v="31958.17540142711"/>
    <n v="37913.025272552921"/>
    <n v="30745.435990787049"/>
    <m/>
    <n v="0"/>
  </r>
  <r>
    <s v="E37322752F135A344FA33E17F4AFA74C27A687E6"/>
    <s v="Z10n"/>
    <n v="22900"/>
    <n v="1524525861"/>
    <n v="1524959345"/>
    <n v="2.0485051148300002"/>
    <n v="2.0485051148300002"/>
    <n v="38642006"/>
    <n v="1.25750058379"/>
    <n v="0"/>
    <x v="1"/>
    <s v="023.1:023.9 04-28-18:49:05"/>
    <s v="Z10n"/>
    <n v="0"/>
    <n v="1"/>
    <n v="0"/>
    <n v="0"/>
    <x v="1"/>
    <n v="10000"/>
    <n v="12626604"/>
    <n v="0.79197899999999999"/>
    <n v="1.2626599999999999"/>
    <n v="4029"/>
    <n v="80"/>
    <m/>
    <n v="9721.3799999999992"/>
    <n v="9721.3799999999992"/>
    <n v="4861.32"/>
    <n v="8853.6095214723919"/>
    <n v="29635.676653206065"/>
    <n v="29635.676653206065"/>
    <n v="14819.758884825376"/>
    <n v="26990.273910916178"/>
    <n v="38492.266876932939"/>
    <n v="30732.568013853055"/>
    <m/>
    <n v="0"/>
  </r>
  <r>
    <s v="4CF31755D0CE122C650ECE7E59AF4F3575E26EB2"/>
    <s v="okthx"/>
    <n v="47700"/>
    <n v="1524435960"/>
    <n v="1524922065"/>
    <n v="0.56984907609299995"/>
    <n v="0.56984907609299995"/>
    <n v="32706398"/>
    <n v="-0.27155716018199999"/>
    <n v="0"/>
    <x v="0"/>
    <s v="003.1:003.9 04-28-08:27:45"/>
    <s v="okthx"/>
    <n v="0"/>
    <n v="1"/>
    <n v="0"/>
    <n v="0"/>
    <x v="1"/>
    <n v="39500"/>
    <n v="21965279"/>
    <n v="1.7982929999999999"/>
    <n v="0.55608299999999999"/>
    <n v="672"/>
    <n v="13"/>
    <m/>
    <n v="9721.3799999999992"/>
    <n v="9721.3799999999992"/>
    <n v="4861.32"/>
    <n v="11818.828055288463"/>
    <n v="15261.099411348967"/>
    <n v="15261.099411348967"/>
    <n v="7631.5387105924219"/>
    <n v="18553.77630309662"/>
    <n v="34482.172944274978"/>
    <n v="30727.104760992483"/>
    <m/>
    <n v="0"/>
  </r>
  <r>
    <s v="BD6FFF1AD5A88A8D43870D43EC4450081B4B2BBA"/>
    <s v="bonjour2"/>
    <n v="35300"/>
    <n v="1524846547"/>
    <n v="1525001522"/>
    <n v="0.58723739319400003"/>
    <n v="0.58723739319400003"/>
    <n v="34865153"/>
    <n v="7.2610232752299997E-2"/>
    <n v="0"/>
    <x v="5"/>
    <s v="041.7:042.5 04-29-06:32:02"/>
    <s v="bonjour2"/>
    <n v="0"/>
    <n v="1"/>
    <n v="0"/>
    <n v="0"/>
    <x v="1"/>
    <n v="26500"/>
    <n v="21720911"/>
    <n v="1.2200219999999999"/>
    <n v="0.81965699999999997"/>
    <n v="2257"/>
    <n v="45"/>
    <m/>
    <n v="9721.3799999999992"/>
    <n v="9721.3799999999992"/>
    <n v="4861.32"/>
    <n v="4819.491751072962"/>
    <n v="15430.137849448287"/>
    <n v="15430.137849448287"/>
    <n v="7716.0688842818554"/>
    <n v="7649.6775234930346"/>
    <n v="34476.242153438878"/>
    <n v="30649.642807407214"/>
    <m/>
    <n v="0"/>
  </r>
  <r>
    <s v="53134D9637D9FBE565FA1E3AF82B23CC964C56D6"/>
    <s v="Fission6"/>
    <n v="21700"/>
    <n v="1524624262"/>
    <n v="1525004091"/>
    <n v="1.20140093611"/>
    <n v="1.20140093611"/>
    <n v="33684837"/>
    <n v="2.8580906268900002E-3"/>
    <n v="0"/>
    <x v="5"/>
    <s v="042.5:043.3 04-29-07:14:51"/>
    <s v="Fission6"/>
    <n v="0"/>
    <n v="1"/>
    <n v="0"/>
    <n v="0"/>
    <x v="1"/>
    <n v="18600"/>
    <n v="16643591"/>
    <n v="1.1175470000000001"/>
    <n v="0.89481699999999997"/>
    <n v="2601"/>
    <n v="52"/>
    <m/>
    <n v="9721.3799999999992"/>
    <n v="9721.3799999999992"/>
    <n v="4861.32"/>
    <n v="4819.491751072962"/>
    <n v="21400.655032281029"/>
    <n v="21400.655032281029"/>
    <n v="10701.714398730264"/>
    <n v="10609.633652386441"/>
    <n v="36639.216807631972"/>
    <n v="30640.529065342376"/>
    <m/>
    <n v="0"/>
  </r>
  <r>
    <s v="A066E7983758C7CC0097E16ACF4F7B71BAFA44E9"/>
    <s v="vlado"/>
    <n v="34700"/>
    <n v="1524919233"/>
    <n v="1524964160"/>
    <n v="0.87850871880400005"/>
    <n v="0.87850871880400005"/>
    <n v="35532608"/>
    <n v="0.93795971685199997"/>
    <n v="0"/>
    <x v="1"/>
    <s v="024.7:025.5 04-28-20:09:20"/>
    <s v="vlado"/>
    <n v="0"/>
    <n v="1"/>
    <n v="0"/>
    <n v="0"/>
    <x v="1"/>
    <n v="32000"/>
    <n v="18915328"/>
    <n v="1.6917500000000001"/>
    <n v="0.59110399999999996"/>
    <n v="861"/>
    <n v="17"/>
    <m/>
    <n v="9721.3799999999992"/>
    <n v="9721.3799999999992"/>
    <n v="4861.32"/>
    <n v="8853.6095214723919"/>
    <n v="18261.697088806828"/>
    <n v="18261.697088806828"/>
    <n v="9132.0320048962603"/>
    <n v="16631.582678971998"/>
    <n v="35532.608567037423"/>
    <n v="30547.424396926199"/>
    <m/>
    <n v="0"/>
  </r>
  <r>
    <s v="510176C07005D47B23E6796F02C93241A29AA0E9"/>
    <s v="torpidsUSwholesale"/>
    <n v="26800"/>
    <n v="1524811162"/>
    <n v="1524964902"/>
    <n v="1.1682938206"/>
    <n v="1.1682938206"/>
    <n v="29874578"/>
    <n v="0.55205544213000002"/>
    <n v="0"/>
    <x v="2"/>
    <s v="028.2:029.0 04-28-20:21:42"/>
    <s v="torpidsUSwholesale"/>
    <n v="0"/>
    <n v="1"/>
    <n v="0"/>
    <n v="0"/>
    <x v="1"/>
    <n v="24700"/>
    <n v="16777216"/>
    <n v="1.472235"/>
    <n v="0.67923999999999995"/>
    <n v="1473"/>
    <n v="29"/>
    <m/>
    <n v="9721.3799999999992"/>
    <n v="9721.3799999999992"/>
    <n v="4861.32"/>
    <n v="6440.9193022088357"/>
    <n v="21078.808181704422"/>
    <n v="21078.808181704422"/>
    <n v="10540.770115959191"/>
    <n v="13965.80552196268"/>
    <n v="36377.933779671446"/>
    <n v="30497.718445770013"/>
    <m/>
    <n v="0"/>
  </r>
  <r>
    <s v="18CA9EA099BB9861E354D2A6FF49337A7E81C2F3"/>
    <s v="GermanCraft3"/>
    <n v="40400"/>
    <n v="1524104488"/>
    <n v="1524973325"/>
    <n v="2.0294555940199999"/>
    <n v="2.0294555940199999"/>
    <n v="38119373"/>
    <n v="7.2325283311099997E-2"/>
    <n v="0"/>
    <x v="0"/>
    <s v="000.0:000.8 04-28-22:42:05"/>
    <s v="GermanCraft3"/>
    <n v="0"/>
    <n v="1"/>
    <n v="0"/>
    <n v="0"/>
    <x v="1"/>
    <n v="35900"/>
    <n v="12582912"/>
    <n v="2.8530760000000002"/>
    <n v="0.350499"/>
    <n v="60"/>
    <n v="1"/>
    <m/>
    <n v="9721.3799999999992"/>
    <n v="9721.3799999999992"/>
    <n v="4861.32"/>
    <n v="11818.828055288463"/>
    <n v="29450.489022594145"/>
    <n v="29450.489022594145"/>
    <n v="14727.153068321304"/>
    <n v="35804.614766854153"/>
    <n v="38119.373147461381"/>
    <n v="30458.434803222968"/>
    <m/>
    <n v="0"/>
  </r>
  <r>
    <s v="1FEC860E59949E60D112FA26649CF0E32693FB4F"/>
    <s v="watchme"/>
    <n v="36800"/>
    <n v="1525002474"/>
    <n v="1525002474"/>
    <n v="1.33704377285"/>
    <n v="1.33704377285"/>
    <n v="36758520"/>
    <n v="0.13705432381800001"/>
    <n v="0"/>
    <x v="0"/>
    <s v="007.9:008.7 04-29-06:47:54"/>
    <s v="watchme"/>
    <n v="1"/>
    <n v="0"/>
    <n v="0"/>
    <n v="0"/>
    <x v="0"/>
    <n v="31400"/>
    <n v="15728640"/>
    <n v="1.9963580000000001"/>
    <n v="0.50091200000000002"/>
    <n v="435"/>
    <n v="8"/>
    <m/>
    <n v="10125.48"/>
    <n v="10125.48"/>
    <n v="4861.32"/>
    <n v="11818.828055288463"/>
    <n v="23663.689981117215"/>
    <n v="23663.689981117215"/>
    <n v="11361.117633831162"/>
    <n v="27621.118508996777"/>
    <n v="36758.520167399423"/>
    <n v="30449.556117179596"/>
    <m/>
    <n v="1"/>
  </r>
  <r>
    <s v="DD808ECE4F2E24F377CBE11E335ECDA196FE3B78"/>
    <s v="reactortornode"/>
    <n v="32000"/>
    <n v="1525004091"/>
    <n v="1525004091"/>
    <n v="0.22108596385900001"/>
    <n v="0.22108596385900001"/>
    <n v="31962110"/>
    <n v="0.121105851769"/>
    <n v="0"/>
    <x v="5"/>
    <s v="042.5:043.3 04-29-07:14:51"/>
    <s v="reactortornode"/>
    <n v="1"/>
    <n v="0"/>
    <n v="0"/>
    <n v="0"/>
    <x v="0"/>
    <n v="29000"/>
    <n v="26175152"/>
    <n v="1.1079209999999999"/>
    <n v="0.90259100000000003"/>
    <n v="2661"/>
    <n v="53"/>
    <m/>
    <n v="10125.48"/>
    <n v="10125.48"/>
    <n v="4861.32"/>
    <n v="4819.491751072962"/>
    <n v="12364.081505335025"/>
    <n v="12364.081505335025"/>
    <n v="5936.0896178270332"/>
    <n v="5885.0137301694267"/>
    <n v="31962.110709075831"/>
    <n v="30226.023096353085"/>
    <m/>
    <n v="1"/>
  </r>
  <r>
    <s v="D122094E396DF8BA560843E7B983B0EA649B7DF9"/>
    <s v="gjtorrelay"/>
    <n v="36500"/>
    <n v="1524990143"/>
    <n v="1524990143"/>
    <n v="1.4056795845500001"/>
    <n v="1.4056795845500001"/>
    <n v="36542311"/>
    <n v="0.192457031339"/>
    <n v="0"/>
    <x v="0"/>
    <s v="005.6:006.4 04-29-03:22:23"/>
    <s v="gjtorrelay"/>
    <n v="1"/>
    <n v="0"/>
    <n v="0"/>
    <n v="0"/>
    <x v="0"/>
    <n v="26900"/>
    <n v="15190016"/>
    <n v="1.7708999999999999"/>
    <n v="0.56468499999999999"/>
    <n v="734"/>
    <n v="14"/>
    <m/>
    <n v="10125.48"/>
    <n v="10125.48"/>
    <n v="4861.32"/>
    <n v="11818.828055288463"/>
    <n v="24358.660519769335"/>
    <n v="24358.660519769335"/>
    <n v="11694.778277964606"/>
    <n v="28432.313365914233"/>
    <n v="36542.311380187857"/>
    <n v="30136.622766131499"/>
    <m/>
    <n v="1"/>
  </r>
  <r>
    <s v="0E2EEC125A6AC8D5EBF5DB36B776A3DA5510E7A0"/>
    <s v="Mitsuha"/>
    <n v="24500"/>
    <n v="1524071322"/>
    <n v="1524988014"/>
    <n v="1.3083112219299999"/>
    <n v="1.3083112219299999"/>
    <n v="28990911"/>
    <n v="1.1243985972599999"/>
    <n v="0"/>
    <x v="1"/>
    <s v="016.0:016.8 04-29-02:46:54"/>
    <s v="Mitsuha"/>
    <n v="0"/>
    <n v="1"/>
    <n v="0"/>
    <n v="0"/>
    <x v="1"/>
    <n v="24500"/>
    <n v="15728640"/>
    <n v="1.5576680000000001"/>
    <n v="0.64198500000000003"/>
    <n v="1187"/>
    <n v="23"/>
    <m/>
    <n v="9721.3799999999992"/>
    <n v="9721.3799999999992"/>
    <n v="4861.32"/>
    <n v="8853.6095214723919"/>
    <n v="22439.970546645862"/>
    <n v="22439.970546645862"/>
    <n v="11221.439509392747"/>
    <n v="20436.88621300102"/>
    <n v="36306.596217697079"/>
    <n v="30133.209352387948"/>
    <m/>
    <n v="0"/>
  </r>
  <r>
    <s v="322C6E3A973BC10FC36DE3037AD27BC89F14723B"/>
    <s v="bauruine204"/>
    <n v="41300"/>
    <n v="1524101977"/>
    <n v="1524990143"/>
    <n v="1.3079961933699999"/>
    <n v="1.3079961933699999"/>
    <n v="36301641"/>
    <n v="0.53411445525199996"/>
    <n v="0"/>
    <x v="0"/>
    <s v="005.6:006.4 04-29-03:22:23"/>
    <s v="bauruine204"/>
    <n v="0"/>
    <n v="1"/>
    <n v="0"/>
    <n v="0"/>
    <x v="1"/>
    <n v="33200"/>
    <n v="15728640"/>
    <n v="2.1107990000000001"/>
    <n v="0.47375400000000001"/>
    <n v="324"/>
    <n v="6"/>
    <m/>
    <n v="9721.3799999999992"/>
    <n v="9721.3799999999992"/>
    <n v="4861.32"/>
    <n v="11818.828055288463"/>
    <n v="22436.908034303251"/>
    <n v="22436.908034303251"/>
    <n v="11219.908054753449"/>
    <n v="27277.810161700334"/>
    <n v="36301.64124688712"/>
    <n v="30129.740872820981"/>
    <m/>
    <n v="0"/>
  </r>
  <r>
    <s v="CA9739E2805A3CD73CF75BBCB6785C32394240E3"/>
    <s v="xanaduregio"/>
    <n v="26400"/>
    <n v="1524975523"/>
    <n v="1524975523"/>
    <n v="-0.31698523124700001"/>
    <n v="-0.31698523124700001"/>
    <n v="26396980"/>
    <n v="-0.115392675261"/>
    <n v="0"/>
    <x v="3"/>
    <s v="054.0:054.8 04-28-23:18:43"/>
    <s v="xanaduregio"/>
    <n v="1"/>
    <n v="0"/>
    <n v="0"/>
    <n v="0"/>
    <x v="0"/>
    <n v="36400"/>
    <n v="38647745"/>
    <n v="0.94184000000000001"/>
    <n v="1.0617509999999999"/>
    <n v="3574"/>
    <n v="71"/>
    <m/>
    <n v="10125.48"/>
    <n v="10125.48"/>
    <n v="4861.32"/>
    <n v="3794.4265750962772"/>
    <n v="6915.8523807131251"/>
    <n v="6915.8523807131251"/>
    <n v="3320.3533556343336"/>
    <n v="2591.6493897396213"/>
    <n v="26396.980613999909"/>
    <n v="30072.209929799938"/>
    <m/>
    <n v="1"/>
  </r>
  <r>
    <s v="EF199D609294F3DE40BE43B9A77B495AAA2DA3E3"/>
    <s v="YoloMcSwag"/>
    <n v="32900"/>
    <n v="1524101977"/>
    <n v="1525009122"/>
    <n v="1.2707729538500001"/>
    <n v="1.2707729538500001"/>
    <n v="36292628"/>
    <n v="0.61416519614999998"/>
    <n v="0"/>
    <x v="0"/>
    <s v="007.9:008.6 04-29-08:38:42"/>
    <s v="YoloMcSwag"/>
    <n v="0"/>
    <n v="1"/>
    <n v="0"/>
    <n v="0"/>
    <x v="1"/>
    <n v="29900"/>
    <n v="15887380"/>
    <n v="1.8819969999999999"/>
    <n v="0.53135100000000002"/>
    <n v="543"/>
    <n v="10"/>
    <m/>
    <n v="9721.3799999999992"/>
    <n v="9721.3799999999992"/>
    <n v="4861.32"/>
    <n v="11818.828055288463"/>
    <n v="22075.046778098309"/>
    <n v="22075.046778098309"/>
    <n v="11038.953976010082"/>
    <n v="26837.87509415263"/>
    <n v="36076.632811537413"/>
    <n v="30019.856968076187"/>
    <m/>
    <n v="0"/>
  </r>
  <r>
    <s v="AA0D167E03E298F9A8CD50F448B81FBD7FA80D56"/>
    <s v="rejozenger"/>
    <n v="37000"/>
    <n v="1524995995"/>
    <n v="1524995995"/>
    <n v="1.71502010483"/>
    <n v="1.71502010483"/>
    <n v="37009763"/>
    <n v="-5.18899074196E-2"/>
    <n v="0"/>
    <x v="0"/>
    <s v="004.7:005.5 04-29-04:59:55"/>
    <s v="rejozenger"/>
    <n v="1"/>
    <n v="0"/>
    <n v="0"/>
    <n v="0"/>
    <x v="0"/>
    <n v="28200"/>
    <n v="13631488"/>
    <n v="2.06874"/>
    <n v="0.48338599999999998"/>
    <n v="361"/>
    <n v="7"/>
    <m/>
    <n v="10125.48"/>
    <n v="10125.48"/>
    <n v="4861.32"/>
    <n v="11818.828055288463"/>
    <n v="27490.881771054064"/>
    <n v="27490.881771054064"/>
    <n v="13198.581536012174"/>
    <n v="32088.355785637024"/>
    <n v="37009.763978748888"/>
    <n v="29996.281185124222"/>
    <m/>
    <n v="1"/>
  </r>
  <r>
    <s v="F4E4019D66E0D85E20FCD6F187BCCDBC8073A14B"/>
    <s v="Ombrophilia"/>
    <n v="30000"/>
    <n v="1524019225"/>
    <n v="1524999429"/>
    <n v="1.59011226569"/>
    <n v="1.59011226569"/>
    <n v="15059847"/>
    <n v="0.92240438125699997"/>
    <n v="0"/>
    <x v="0"/>
    <s v="005.5:006.3 04-29-05:57:09"/>
    <s v="Ombrophilia"/>
    <n v="0"/>
    <n v="1"/>
    <n v="0"/>
    <n v="0"/>
    <x v="1"/>
    <n v="28500"/>
    <n v="14169832"/>
    <n v="2.0113150000000002"/>
    <n v="0.49718699999999999"/>
    <n v="422"/>
    <n v="8"/>
    <m/>
    <n v="9721.3799999999992"/>
    <n v="9721.3799999999992"/>
    <n v="4861.32"/>
    <n v="11818.828055288463"/>
    <n v="25179.465577433453"/>
    <n v="25179.465577433453"/>
    <n v="12591.364559444111"/>
    <n v="30612.091512083738"/>
    <n v="36701.45566596667"/>
    <n v="29941.96856617666"/>
    <m/>
    <n v="0"/>
  </r>
  <r>
    <s v="80AE7BE9A7F3CAA2F44946600348EE66A2F5297B"/>
    <s v="RelayW"/>
    <n v="37400"/>
    <n v="1523856206"/>
    <n v="1524986598"/>
    <n v="1.4785250628"/>
    <n v="1.4785250628"/>
    <n v="36384906"/>
    <n v="0.15642270794599999"/>
    <n v="0"/>
    <x v="0"/>
    <s v="002.4:003.2 04-29-02:23:18"/>
    <s v="RelayW"/>
    <n v="0"/>
    <n v="1"/>
    <n v="0"/>
    <n v="0"/>
    <x v="1"/>
    <n v="36300"/>
    <n v="14680064"/>
    <n v="2.4727410000000001"/>
    <n v="0.40440900000000002"/>
    <n v="137"/>
    <n v="2"/>
    <m/>
    <n v="9721.3799999999992"/>
    <n v="9721.3799999999992"/>
    <n v="4861.32"/>
    <n v="11818.828055288463"/>
    <n v="24094.683975002663"/>
    <n v="24094.683975002663"/>
    <n v="12048.903458290895"/>
    <n v="29293.261547956241"/>
    <n v="36384.906547508021"/>
    <n v="29873.453783255605"/>
    <m/>
    <n v="0"/>
  </r>
  <r>
    <s v="0111BA9B604669E636FFD5B503F382A4B7AD6E80"/>
    <s v="DigiGesTor1e1"/>
    <n v="34500"/>
    <n v="1524967352"/>
    <n v="1524967352"/>
    <n v="0.81609071930900001"/>
    <n v="0.81609071930900001"/>
    <n v="34515603"/>
    <n v="0.80581188322700004"/>
    <n v="0"/>
    <x v="2"/>
    <s v="029.0:029.7 04-28-21:02:32"/>
    <s v="DigiGesTor1e1"/>
    <n v="1"/>
    <n v="0"/>
    <n v="0"/>
    <n v="0"/>
    <x v="0"/>
    <n v="34500"/>
    <n v="19005440"/>
    <n v="1.8152699999999999"/>
    <n v="0.55088199999999998"/>
    <n v="635"/>
    <n v="12"/>
    <m/>
    <n v="10125.48"/>
    <n v="10125.48"/>
    <n v="4861.32"/>
    <n v="6440.9193022088357"/>
    <n v="18388.790256548891"/>
    <n v="18388.790256548891"/>
    <n v="8828.5981355912263"/>
    <n v="11697.293768559666"/>
    <n v="34515.603200384037"/>
    <n v="29862.554240268826"/>
    <m/>
    <n v="1"/>
  </r>
  <r>
    <s v="CEACA34874EAD103D27CA6A7650B16112F12B209"/>
    <s v="tor4thepeople3"/>
    <n v="35200"/>
    <n v="1524993266"/>
    <n v="1524993266"/>
    <n v="1.0284482216799999"/>
    <n v="1.0284482216799999"/>
    <n v="35206972"/>
    <n v="0.49067241780400001"/>
    <n v="0"/>
    <x v="0"/>
    <s v="006.3:007.1 04-29-04:14:26"/>
    <s v="tor4thepeople3"/>
    <n v="1"/>
    <n v="0"/>
    <n v="0"/>
    <n v="0"/>
    <x v="0"/>
    <n v="35200"/>
    <n v="17356604"/>
    <n v="2.0280469999999999"/>
    <n v="0.493085"/>
    <n v="396"/>
    <n v="7"/>
    <m/>
    <n v="10125.48"/>
    <n v="10125.48"/>
    <n v="4861.32"/>
    <n v="11818.828055288463"/>
    <n v="20539.011899656402"/>
    <n v="20539.011899656402"/>
    <n v="9860.9359090174148"/>
    <n v="23973.880751091572"/>
    <n v="35206.972518203969"/>
    <n v="29851.861962742783"/>
    <m/>
    <n v="1"/>
  </r>
  <r>
    <s v="DC161F3B2FF30446A14B69A1E6493FD6300A45D2"/>
    <s v="torexitnode"/>
    <n v="38900"/>
    <n v="1524502877"/>
    <n v="1524889332"/>
    <n v="0.74707378053100004"/>
    <n v="0.74707378053100004"/>
    <n v="23221442"/>
    <n v="0.72461892036099995"/>
    <n v="9.5238095238100007E-2"/>
    <x v="1"/>
    <s v="020.0:020.8 04-27-23:22:12"/>
    <s v="torexitnode"/>
    <n v="0"/>
    <n v="1"/>
    <n v="0"/>
    <n v="0"/>
    <x v="1"/>
    <n v="35400"/>
    <n v="19568135"/>
    <n v="1.809064"/>
    <n v="0.55277200000000004"/>
    <n v="649"/>
    <n v="12"/>
    <m/>
    <n v="9721.3799999999992"/>
    <n v="9721.3799999999992"/>
    <n v="4861.32"/>
    <n v="8853.6095214723919"/>
    <n v="16983.968108578454"/>
    <n v="16983.968108578454"/>
    <n v="8493.0847107709615"/>
    <n v="15467.90905802403"/>
    <n v="34186.975592390983"/>
    <n v="29801.323414673687"/>
    <m/>
    <n v="0"/>
  </r>
  <r>
    <s v="F4F605AA21C4633CCB5B8DBBC1CEEE5C590C6DCE"/>
    <s v="puertasecreta"/>
    <n v="28200"/>
    <n v="1523856206"/>
    <n v="1524989730"/>
    <n v="1.6797537735000001"/>
    <n v="1.6797537735000001"/>
    <n v="36529031"/>
    <n v="-0.11554829714299999"/>
    <n v="0"/>
    <x v="0"/>
    <s v="003.2:004.0 04-29-03:15:30"/>
    <s v="puertasecreta"/>
    <n v="0"/>
    <n v="1"/>
    <n v="0"/>
    <n v="0"/>
    <x v="1"/>
    <n v="28200"/>
    <n v="13631488"/>
    <n v="2.06874"/>
    <n v="0.48338599999999998"/>
    <n v="360"/>
    <n v="7"/>
    <m/>
    <n v="9721.3799999999992"/>
    <n v="9721.3799999999992"/>
    <n v="4861.32"/>
    <n v="11818.828055288463"/>
    <n v="26050.904738627425"/>
    <n v="26050.904738627425"/>
    <n v="13027.140614191019"/>
    <n v="31671.549079506924"/>
    <n v="36529.031406419963"/>
    <n v="29659.768384493975"/>
    <m/>
    <n v="0"/>
  </r>
  <r>
    <s v="B771AA877687F88E6F1CA5354756DF6C8A7B6B24"/>
    <s v="niftypika"/>
    <n v="30300"/>
    <n v="1524931686"/>
    <n v="1524931686"/>
    <n v="-0.20272405816299999"/>
    <n v="-0.20272405816299999"/>
    <n v="30271984"/>
    <n v="-0.66440938237900005"/>
    <n v="0"/>
    <x v="2"/>
    <s v="035.2:036.0 04-28-11:08:06"/>
    <s v="niftypika"/>
    <n v="1"/>
    <n v="0"/>
    <n v="0"/>
    <n v="0"/>
    <x v="0"/>
    <n v="32000"/>
    <n v="34481145"/>
    <n v="0.92804299999999995"/>
    <n v="1.077536"/>
    <n v="3605"/>
    <n v="72"/>
    <m/>
    <n v="10125.48"/>
    <n v="10125.48"/>
    <n v="4861.32"/>
    <n v="6440.9193022088357"/>
    <n v="8072.8016035517066"/>
    <n v="8072.8016035517066"/>
    <n v="3875.8134815710446"/>
    <n v="5135.1900029646622"/>
    <n v="27490.987355493166"/>
    <n v="29588.034648845216"/>
    <m/>
    <n v="1"/>
  </r>
  <r>
    <s v="7D370285DA6B357F15038FA94EA672572D34EE6B"/>
    <s v="pitcairn"/>
    <n v="21900"/>
    <n v="1523797404"/>
    <n v="1524999429"/>
    <n v="1.24577872914"/>
    <n v="1.24577872914"/>
    <n v="36925439"/>
    <n v="0.58647442488599999"/>
    <n v="0"/>
    <x v="0"/>
    <s v="005.5:006.3 04-29-05:57:09"/>
    <s v="pitcairn"/>
    <n v="0"/>
    <n v="1"/>
    <n v="0"/>
    <n v="0"/>
    <x v="1"/>
    <n v="27100"/>
    <n v="15790024"/>
    <n v="1.7162740000000001"/>
    <n v="0.58265800000000001"/>
    <n v="819"/>
    <n v="16"/>
    <m/>
    <n v="9721.3799999999992"/>
    <n v="9721.3799999999992"/>
    <n v="4861.32"/>
    <n v="11818.828055288463"/>
    <n v="21832.068421887012"/>
    <n v="21832.068421887012"/>
    <n v="10917.449051542864"/>
    <n v="26542.472649929899"/>
    <n v="35460.900031810095"/>
    <n v="29559.637222267069"/>
    <m/>
    <n v="0"/>
  </r>
  <r>
    <s v="47C42E2094EE482E7C9B586B10BABFB67557030B"/>
    <s v="niftysugarglider"/>
    <n v="28400"/>
    <n v="1524943158"/>
    <n v="1524943158"/>
    <n v="-0.26336533748300001"/>
    <n v="-0.26336533748300001"/>
    <n v="28438137"/>
    <n v="-3.4335703986700002E-2"/>
    <n v="4.7619047619000002E-2"/>
    <x v="3"/>
    <s v="057.8:058.6 04-28-14:19:18"/>
    <s v="niftysugarglider"/>
    <n v="1"/>
    <n v="0"/>
    <n v="0"/>
    <n v="0"/>
    <x v="0"/>
    <n v="33100"/>
    <n v="36179995"/>
    <n v="0.91486999999999996"/>
    <n v="1.093051"/>
    <n v="3650"/>
    <n v="73"/>
    <m/>
    <n v="10125.48"/>
    <n v="10125.48"/>
    <n v="4861.32"/>
    <n v="3794.4265750962772"/>
    <n v="7458.7795426226321"/>
    <n v="7458.7795426226321"/>
    <n v="3581.0168175871418"/>
    <n v="2795.1061395915822"/>
    <n v="26651.438406691745"/>
    <n v="29510.005384684224"/>
    <m/>
    <n v="1"/>
  </r>
  <r>
    <s v="5FDA34ECC83610427841E467CCC6C6163EEC6BE7"/>
    <s v="isthisthereallife"/>
    <n v="54700"/>
    <n v="1524931012"/>
    <n v="1525006050"/>
    <n v="0.27727475080699998"/>
    <n v="0.27727475080699998"/>
    <n v="31537590"/>
    <n v="-0.65543206949499999"/>
    <n v="0"/>
    <x v="0"/>
    <s v="007.1:007.9 04-29-07:47:30"/>
    <s v="isthisthereallife"/>
    <n v="0"/>
    <n v="1"/>
    <n v="0"/>
    <n v="0"/>
    <x v="1"/>
    <n v="47000"/>
    <n v="24691313"/>
    <n v="1.9035029999999999"/>
    <n v="0.52534700000000001"/>
    <n v="523"/>
    <n v="10"/>
    <m/>
    <n v="9721.3799999999992"/>
    <n v="9721.3799999999992"/>
    <n v="4861.32"/>
    <n v="11818.828055288463"/>
    <n v="12416.873217000151"/>
    <n v="12416.873217000151"/>
    <n v="6209.2412915930845"/>
    <n v="15095.890659149351"/>
    <n v="31537.590659172638"/>
    <n v="29483.707361420842"/>
    <m/>
    <n v="0"/>
  </r>
  <r>
    <s v="437689AB14557C10061D4DCDC83670DF0947E8C9"/>
    <s v="Unnamed"/>
    <n v="34800"/>
    <n v="1525009122"/>
    <n v="1525009122"/>
    <n v="1.0673974306"/>
    <n v="1.0673974306"/>
    <n v="34843403"/>
    <n v="-0.59734380029199996"/>
    <n v="0.2"/>
    <x v="0"/>
    <s v="007.9:008.6 04-29-08:38:42"/>
    <s v="Unnamed"/>
    <n v="0"/>
    <n v="0"/>
    <n v="1"/>
    <n v="0"/>
    <x v="2"/>
    <n v="31100"/>
    <n v="16853752"/>
    <n v="1.845286"/>
    <n v="0.54192099999999999"/>
    <n v="579"/>
    <n v="11"/>
    <m/>
    <n v="1117.99"/>
    <n v="4051.45"/>
    <n v="4861.32"/>
    <n v="11818.828055288463"/>
    <n v="2311.329653436494"/>
    <n v="8375.9573202043684"/>
    <n v="10050.28047732439"/>
    <n v="24434.214754206561"/>
    <n v="34843.403580769605"/>
    <n v="29446.508106538731"/>
    <m/>
    <n v="1"/>
  </r>
  <r>
    <s v="74A19D86DDF63F1133B414B81F36E1F44640811F"/>
    <s v="Unnamed"/>
    <n v="35700"/>
    <n v="1524986598"/>
    <n v="1524986598"/>
    <n v="1.43037161439"/>
    <n v="1.43037161439"/>
    <n v="35678010"/>
    <n v="0.208335307262"/>
    <n v="0"/>
    <x v="0"/>
    <s v="002.4:003.2 04-29-02:23:18"/>
    <s v="Unnamed"/>
    <n v="1"/>
    <n v="0"/>
    <n v="0"/>
    <n v="0"/>
    <x v="0"/>
    <n v="34000"/>
    <n v="14680064"/>
    <n v="2.3160660000000002"/>
    <n v="0.43176700000000001"/>
    <n v="197"/>
    <n v="3"/>
    <m/>
    <n v="10125.48"/>
    <n v="10125.48"/>
    <n v="4861.32"/>
    <n v="11818.828055288463"/>
    <n v="24608.679174073659"/>
    <n v="24608.679174073659"/>
    <n v="11814.814136466395"/>
    <n v="28724.144220929247"/>
    <n v="35678.010843028525"/>
    <n v="29378.626790119961"/>
    <m/>
    <n v="1"/>
  </r>
  <r>
    <s v="9DE8FDD2B426E1A475AA9EEF5F58043FD5EDFC31"/>
    <s v="mj1"/>
    <n v="32800"/>
    <n v="1525000722"/>
    <n v="1525000722"/>
    <n v="0.52426419582700001"/>
    <n v="0.52426419582700001"/>
    <n v="32755925"/>
    <n v="-7.02491498854E-2"/>
    <n v="0"/>
    <x v="1"/>
    <s v="019.1:019.9 04-29-06:18:42"/>
    <s v="mj1"/>
    <n v="1"/>
    <n v="0"/>
    <n v="0"/>
    <n v="0"/>
    <x v="0"/>
    <n v="32800"/>
    <n v="21489664"/>
    <n v="1.5263150000000001"/>
    <n v="0.65517300000000001"/>
    <n v="1272"/>
    <n v="25"/>
    <m/>
    <n v="10125.48"/>
    <n v="10125.48"/>
    <n v="4861.32"/>
    <n v="8853.6095214723919"/>
    <n v="15433.906629562371"/>
    <n v="15433.906629562371"/>
    <n v="7409.9360204577115"/>
    <n v="13495.239997413386"/>
    <n v="32755.925415552432"/>
    <n v="29376.046990886702"/>
    <m/>
    <n v="1"/>
  </r>
  <r>
    <s v="EDBFAEFEA97BA6245B12A4C19522621DB438D588"/>
    <s v="Parckwart005"/>
    <n v="28400"/>
    <n v="1524210945"/>
    <n v="1524894454"/>
    <n v="1.3145696066599999"/>
    <n v="1.3145696066599999"/>
    <n v="30520641"/>
    <n v="-0.13727834792800001"/>
    <n v="0"/>
    <x v="1"/>
    <s v="021.6:022.4 04-28-00:47:34"/>
    <s v="Parckwart005"/>
    <n v="0"/>
    <n v="1"/>
    <n v="0"/>
    <n v="0"/>
    <x v="1"/>
    <n v="23100"/>
    <n v="15284610"/>
    <n v="1.5113239999999999"/>
    <n v="0.66167100000000001"/>
    <n v="1337"/>
    <n v="26"/>
    <m/>
    <n v="9721.3799999999992"/>
    <n v="9721.3799999999992"/>
    <n v="4861.32"/>
    <n v="8853.6095214723919"/>
    <n v="22500.810682792391"/>
    <n v="22500.810682792391"/>
    <n v="11251.863520248391"/>
    <n v="20492.295507635587"/>
    <n v="35377.293755651503"/>
    <n v="29349.488628956049"/>
    <m/>
    <n v="0"/>
  </r>
  <r>
    <s v="FD8F11C9315A799819882D0E304BF79F2BDAE6B8"/>
    <s v="Unnamed"/>
    <n v="34900"/>
    <n v="1524600458"/>
    <n v="1524928648"/>
    <n v="1.0929334955000001"/>
    <n v="1.0929334955000001"/>
    <n v="27676100"/>
    <n v="0.75665091122700001"/>
    <n v="0"/>
    <x v="0"/>
    <s v="004.7:005.5 04-28-10:17:28"/>
    <s v="Unnamed"/>
    <n v="0"/>
    <n v="1"/>
    <n v="0"/>
    <n v="0"/>
    <x v="1"/>
    <n v="29600"/>
    <n v="16627448"/>
    <n v="1.780189"/>
    <n v="0.56173799999999996"/>
    <n v="708"/>
    <n v="14"/>
    <m/>
    <n v="9721.3799999999992"/>
    <n v="9721.3799999999992"/>
    <n v="4861.32"/>
    <n v="11818.828055288463"/>
    <n v="20346.201824483789"/>
    <n v="20346.201824483789"/>
    <n v="10174.419460344059"/>
    <n v="24736.021114468349"/>
    <n v="34800.142863884488"/>
    <n v="29348.334404719142"/>
    <m/>
    <n v="0"/>
  </r>
  <r>
    <s v="F592C2250162163068D08ADFFEB42D4C56E4965D"/>
    <s v="Piratenpartei2"/>
    <n v="46600"/>
    <n v="1524910724"/>
    <n v="1524983845"/>
    <n v="1.0295686314800001"/>
    <n v="1.0295686314800001"/>
    <n v="49472777"/>
    <n v="-0.14190866892199999"/>
    <n v="0"/>
    <x v="0"/>
    <s v="001.6:002.4 04-29-01:37:25"/>
    <s v="Piratenpartei2"/>
    <n v="0"/>
    <n v="1"/>
    <n v="0"/>
    <n v="0"/>
    <x v="1"/>
    <n v="42200"/>
    <n v="17041408"/>
    <n v="2.476321"/>
    <n v="0.40382499999999999"/>
    <n v="136"/>
    <n v="2"/>
    <m/>
    <n v="9721.3799999999992"/>
    <n v="9721.3799999999992"/>
    <n v="4861.32"/>
    <n v="11818.828055288463"/>
    <n v="19730.207902697042"/>
    <n v="19730.207902697042"/>
    <n v="9866.382579586354"/>
    <n v="23987.122681869238"/>
    <n v="34586.707113052325"/>
    <n v="29323.117379136631"/>
    <m/>
    <n v="0"/>
  </r>
  <r>
    <s v="29FA511E67A31A1A874AABFB2B624AD122AE4ED4"/>
    <s v="darmon"/>
    <n v="30400"/>
    <n v="1524919233"/>
    <n v="1524939777"/>
    <n v="1.3220357596300001"/>
    <n v="1.3220357596300001"/>
    <n v="35347848"/>
    <n v="0.96587163220000005"/>
    <n v="0"/>
    <x v="0"/>
    <s v="007.8:008.6 04-28-13:22:57"/>
    <s v="darmon"/>
    <n v="0"/>
    <n v="1"/>
    <n v="0"/>
    <n v="0"/>
    <x v="1"/>
    <n v="24400"/>
    <n v="15222784"/>
    <n v="1.6028610000000001"/>
    <n v="0.62388500000000002"/>
    <n v="1080"/>
    <n v="21"/>
    <m/>
    <n v="9721.3799999999992"/>
    <n v="9721.3799999999992"/>
    <n v="4861.32"/>
    <n v="11818.828055288463"/>
    <n v="22573.391992951889"/>
    <n v="22573.391992951889"/>
    <n v="11288.158879004512"/>
    <n v="27443.741381298103"/>
    <n v="35347.84880912341"/>
    <n v="29310.329366386388"/>
    <m/>
    <n v="0"/>
  </r>
  <r>
    <s v="5C01D5518D1F5A071C6F07D1F4630F577AB5B60A"/>
    <s v="bauruine21"/>
    <n v="28100"/>
    <n v="1524729771"/>
    <n v="1524934219"/>
    <n v="1.2264673939999999"/>
    <n v="1.2264673939999999"/>
    <n v="35019304"/>
    <n v="-0.53882453919100004"/>
    <n v="0"/>
    <x v="1"/>
    <s v="016.7:017.5 04-28-11:50:19"/>
    <s v="bauruine21"/>
    <n v="0"/>
    <n v="1"/>
    <n v="0"/>
    <n v="0"/>
    <x v="1"/>
    <n v="22800"/>
    <n v="15728640"/>
    <n v="1.4495849999999999"/>
    <n v="0.68985300000000005"/>
    <n v="1536"/>
    <n v="30"/>
    <m/>
    <n v="9721.3799999999992"/>
    <n v="9721.3799999999992"/>
    <n v="4861.32"/>
    <n v="8853.6095214723919"/>
    <n v="21644.335594683718"/>
    <n v="21644.335594683718"/>
    <n v="10823.57047180008"/>
    <n v="19712.272918766226"/>
    <n v="35019.304111964164"/>
    <n v="29232.10487837491"/>
    <m/>
    <n v="0"/>
  </r>
  <r>
    <s v="20462CBA5DA4C2D963567D17D0B7249718114A68"/>
    <s v="scaletor"/>
    <n v="23700"/>
    <n v="1524613346"/>
    <n v="1524977546"/>
    <n v="1.5546320304000001"/>
    <n v="1.5546320304000001"/>
    <n v="36792768"/>
    <n v="0.40897192474499999"/>
    <n v="0"/>
    <x v="3"/>
    <s v="054.8:055.6 04-28-23:52:26"/>
    <s v="scaletor"/>
    <n v="0"/>
    <n v="1"/>
    <n v="0"/>
    <n v="0"/>
    <x v="1"/>
    <n v="18900"/>
    <n v="13959902"/>
    <n v="1.3538779999999999"/>
    <n v="0.73861900000000003"/>
    <n v="1786"/>
    <n v="35"/>
    <m/>
    <n v="9721.3799999999992"/>
    <n v="9721.3799999999992"/>
    <n v="4861.32"/>
    <n v="3794.4265750962772"/>
    <n v="24834.548727689951"/>
    <n v="24834.548727689951"/>
    <n v="12418.883782024128"/>
    <n v="9693.3636657419211"/>
    <n v="35662.412790445022"/>
    <n v="29151.659553311511"/>
    <m/>
    <n v="0"/>
  </r>
  <r>
    <s v="EC1997D51892E4607C68E800549A1E7E4694005A"/>
    <s v="niftyguineapig"/>
    <n v="32600"/>
    <n v="1524983272"/>
    <n v="1524983272"/>
    <n v="0.55621092366799996"/>
    <n v="0.55621092366799996"/>
    <n v="32604957"/>
    <n v="-7.6576836108400007E-2"/>
    <n v="0"/>
    <x v="2"/>
    <s v="033.0:033.8 04-29-01:27:52"/>
    <s v="niftyguineapig"/>
    <n v="1"/>
    <n v="0"/>
    <n v="0"/>
    <n v="0"/>
    <x v="0"/>
    <n v="26700"/>
    <n v="20951503"/>
    <n v="1.2743720000000001"/>
    <n v="0.78469999999999995"/>
    <n v="2069"/>
    <n v="41"/>
    <m/>
    <n v="10125.48"/>
    <n v="10125.48"/>
    <n v="4861.32"/>
    <n v="6440.9193022088357"/>
    <n v="15757.382583381859"/>
    <n v="15757.382583381859"/>
    <n v="7565.2392874457209"/>
    <n v="10023.428976561461"/>
    <n v="32604.957835862871"/>
    <n v="29108.921385104011"/>
    <m/>
    <n v="1"/>
  </r>
  <r>
    <s v="3B52392E2256C35CDCF7801FF898FC88CE6D431A"/>
    <s v="bakunin3"/>
    <n v="33400"/>
    <n v="1524939777"/>
    <n v="1524939777"/>
    <n v="1.2301303322599999"/>
    <n v="1.2301303322599999"/>
    <n v="33360689"/>
    <n v="-3.3321957430599999E-2"/>
    <n v="0"/>
    <x v="0"/>
    <s v="007.8:008.6 04-28-13:22:57"/>
    <s v="bakunin3"/>
    <n v="0"/>
    <n v="1"/>
    <n v="0"/>
    <n v="0"/>
    <x v="1"/>
    <n v="28000"/>
    <n v="15638737"/>
    <n v="1.7904260000000001"/>
    <n v="0.55852599999999997"/>
    <n v="693"/>
    <n v="13"/>
    <m/>
    <n v="9721.3799999999992"/>
    <n v="9721.3799999999992"/>
    <n v="4861.32"/>
    <n v="11818.828055288463"/>
    <n v="21679.944409425716"/>
    <n v="21679.944409425716"/>
    <n v="10841.377186822183"/>
    <n v="26357.526937864266"/>
    <n v="34876.421741936749"/>
    <n v="29105.116319355726"/>
    <m/>
    <n v="1"/>
  </r>
  <r>
    <s v="CBB5AE37E2927A915D70FA71572D2EA203F03E83"/>
    <s v="dthpulse"/>
    <n v="33900"/>
    <n v="1524727813"/>
    <n v="1524974674"/>
    <n v="1.39815564398"/>
    <n v="1.39815564398"/>
    <n v="34021626"/>
    <n v="-0.249238455868"/>
    <n v="0"/>
    <x v="0"/>
    <s v="002.4:003.2 04-28-23:04:34"/>
    <s v="dthpulse"/>
    <n v="0"/>
    <n v="1"/>
    <n v="0"/>
    <n v="0"/>
    <x v="1"/>
    <n v="37300"/>
    <n v="14683622"/>
    <n v="2.5402450000000001"/>
    <n v="0.39366299999999999"/>
    <n v="121"/>
    <n v="2"/>
    <m/>
    <n v="9721.3799999999992"/>
    <n v="9721.3799999999992"/>
    <n v="4861.32"/>
    <n v="11818.828055288463"/>
    <n v="23313.382314274291"/>
    <n v="23313.382314274291"/>
    <n v="11658.201995192852"/>
    <n v="28343.389206019194"/>
    <n v="35213.610973368901"/>
    <n v="29054.614281358223"/>
    <m/>
    <n v="0"/>
  </r>
  <r>
    <s v="164AECA98F127FEBD6F995D6DFF1A2EA17409E58"/>
    <s v="yuicat3"/>
    <n v="36300"/>
    <n v="1524974674"/>
    <n v="1524974674"/>
    <n v="1.98831951605"/>
    <n v="1.98831951605"/>
    <n v="36265020"/>
    <n v="-6.0962143254199998E-2"/>
    <n v="0"/>
    <x v="0"/>
    <s v="002.4:003.2 04-28-23:04:34"/>
    <s v="yuicat3"/>
    <n v="1"/>
    <n v="0"/>
    <n v="0"/>
    <n v="0"/>
    <x v="0"/>
    <n v="33800"/>
    <n v="12135590"/>
    <n v="2.785196"/>
    <n v="0.359041"/>
    <n v="75"/>
    <n v="1"/>
    <m/>
    <n v="10125.48"/>
    <n v="10125.48"/>
    <n v="4861.32"/>
    <n v="11818.828055288463"/>
    <n v="30258.169493373949"/>
    <n v="30258.169493373949"/>
    <n v="14527.177429764184"/>
    <n v="35318.434534457781"/>
    <n v="36265.020435781218"/>
    <n v="29026.19130504685"/>
    <m/>
    <n v="1"/>
  </r>
  <r>
    <s v="03AD64B9F30F741B83487C4DE3AF0E63097D41DC"/>
    <s v="ubuntuDroplet"/>
    <n v="37400"/>
    <n v="1524709121"/>
    <n v="1524998226"/>
    <n v="0.75107283821199999"/>
    <n v="0.75107283821199999"/>
    <n v="33313456"/>
    <n v="-0.51716487200799999"/>
    <n v="0"/>
    <x v="1"/>
    <s v="018.3:019.1 04-29-05:37:06"/>
    <s v="ubuntuDroplet"/>
    <n v="0"/>
    <n v="1"/>
    <n v="0"/>
    <n v="0"/>
    <x v="1"/>
    <n v="29900"/>
    <n v="19023872"/>
    <n v="1.571709"/>
    <n v="0.63624999999999998"/>
    <n v="1148"/>
    <n v="22"/>
    <m/>
    <n v="9721.3799999999992"/>
    <n v="9721.3799999999992"/>
    <n v="4861.32"/>
    <n v="8853.6095214723919"/>
    <n v="17022.844467937372"/>
    <n v="17022.844467937372"/>
    <n v="8512.5254098567584"/>
    <n v="15503.315153185449"/>
    <n v="33312.185536821795"/>
    <n v="29025.691475775253"/>
    <m/>
    <n v="0"/>
  </r>
  <r>
    <s v="EC0ABA811E4EB33DAD8BC8B7037D862BF4F3AA28"/>
    <s v="mortimerAtx"/>
    <n v="22900"/>
    <n v="1523830702"/>
    <n v="1524853576"/>
    <n v="0.42494027325099998"/>
    <n v="0.42494027325099998"/>
    <n v="30528722"/>
    <n v="0.14809901345400001"/>
    <n v="0"/>
    <x v="3"/>
    <s v="057.8:058.6 04-27-13:26:16"/>
    <s v="mortimerAtx"/>
    <n v="0"/>
    <n v="1"/>
    <n v="0"/>
    <n v="0"/>
    <x v="1"/>
    <n v="22900"/>
    <n v="22333917"/>
    <n v="1.0253460000000001"/>
    <n v="0.97528000000000004"/>
    <n v="3112"/>
    <n v="62"/>
    <m/>
    <n v="9721.3799999999992"/>
    <n v="9721.3799999999992"/>
    <n v="4861.32"/>
    <n v="3794.4265750962772"/>
    <n v="13852.385873576804"/>
    <n v="13852.385873576804"/>
    <n v="6927.0906491605501"/>
    <n v="5406.8312407485455"/>
    <n v="31824.497792745151"/>
    <n v="28977.323554921608"/>
    <m/>
    <n v="0"/>
  </r>
  <r>
    <s v="7489E8EDD0B8B68C8A2CB31D2B56B6572091DA7F"/>
    <s v="torfoo"/>
    <n v="28600"/>
    <n v="1524783040"/>
    <n v="1524983845"/>
    <n v="1.93684634767"/>
    <n v="1.93684634767"/>
    <n v="33561959"/>
    <n v="0.40688938759900001"/>
    <n v="0"/>
    <x v="0"/>
    <s v="001.6:002.4 04-29-01:37:25"/>
    <s v="torfoo"/>
    <n v="0"/>
    <n v="1"/>
    <n v="0"/>
    <n v="0"/>
    <x v="1"/>
    <n v="28600"/>
    <n v="12295518"/>
    <n v="2.3260510000000001"/>
    <n v="0.42991299999999999"/>
    <n v="190"/>
    <n v="3"/>
    <m/>
    <n v="9721.3799999999992"/>
    <n v="9721.3799999999992"/>
    <n v="4861.32"/>
    <n v="11818.828055288463"/>
    <n v="28550.19934731218"/>
    <n v="28550.19934731218"/>
    <n v="14276.949886855124"/>
    <n v="34710.082007913647"/>
    <n v="36110.047131010739"/>
    <n v="28965.688391707517"/>
    <m/>
    <n v="0"/>
  </r>
  <r>
    <s v="9E1E4F5B5F94812D02C4D18CB4086CE71CA5C614"/>
    <s v="torpidsDEhetzner1"/>
    <n v="32500"/>
    <n v="1524107356"/>
    <n v="1524888606"/>
    <n v="1.85755808591"/>
    <n v="1.85755808591"/>
    <n v="35956401"/>
    <n v="1.3745352872400001"/>
    <n v="0"/>
    <x v="0"/>
    <s v="008.8:009.6 04-27-23:10:06"/>
    <s v="torpidsDEhetzner1"/>
    <n v="0"/>
    <n v="1"/>
    <n v="0"/>
    <n v="0"/>
    <x v="1"/>
    <n v="22300"/>
    <n v="12582912"/>
    <n v="1.7722450000000001"/>
    <n v="0.56425599999999998"/>
    <n v="730"/>
    <n v="14"/>
    <m/>
    <n v="9721.3799999999992"/>
    <n v="9721.3799999999992"/>
    <n v="4861.32"/>
    <n v="11818.828055288463"/>
    <n v="27779.408025203753"/>
    <n v="27779.408025203753"/>
    <n v="13891.504274196001"/>
    <n v="33772.987675369506"/>
    <n v="35956.401929893967"/>
    <n v="28944.354950925775"/>
    <m/>
    <n v="0"/>
  </r>
  <r>
    <s v="67CDF7A4D06E98E55AAE595BBEBF38E64C4CCBF3"/>
    <s v="khao"/>
    <n v="45200"/>
    <n v="1523867937"/>
    <n v="1524977756"/>
    <n v="0.55824393477500001"/>
    <n v="0.55824393477500001"/>
    <n v="32774878"/>
    <n v="-0.50535256906500003"/>
    <n v="0"/>
    <x v="0"/>
    <s v="003.2:004.0 04-28-23:55:56"/>
    <s v="khao"/>
    <n v="0"/>
    <n v="1"/>
    <n v="0"/>
    <n v="0"/>
    <x v="1"/>
    <n v="45200"/>
    <n v="20794187"/>
    <n v="2.1736840000000002"/>
    <n v="0.46004800000000001"/>
    <n v="274"/>
    <n v="5"/>
    <m/>
    <n v="9721.3799999999992"/>
    <n v="9721.3799999999992"/>
    <n v="4861.32"/>
    <n v="11818.828055288463"/>
    <n v="15148.281422642989"/>
    <n v="15148.281422642989"/>
    <n v="7575.122405000403"/>
    <n v="18416.617133301857"/>
    <n v="32402.415771327156"/>
    <n v="28919.947139929005"/>
    <m/>
    <n v="0"/>
  </r>
  <r>
    <s v="B21211A1A2C68F2D9E57E3C7AEAF4F04AFC10E7F"/>
    <s v="digineo3"/>
    <n v="35000"/>
    <n v="1524983845"/>
    <n v="1524983845"/>
    <n v="1.37762768758"/>
    <n v="1.37762768758"/>
    <n v="34973179"/>
    <n v="-0.84438865632000004"/>
    <n v="0"/>
    <x v="0"/>
    <s v="001.6:002.4 04-29-01:37:25"/>
    <s v="digineo3"/>
    <n v="1"/>
    <n v="0"/>
    <n v="0"/>
    <n v="0"/>
    <x v="0"/>
    <n v="35000"/>
    <n v="14709275"/>
    <n v="2.379451"/>
    <n v="0.420265"/>
    <n v="171"/>
    <n v="3"/>
    <m/>
    <n v="10125.48"/>
    <n v="10125.48"/>
    <n v="4861.32"/>
    <n v="11818.828055288463"/>
    <n v="24074.621598037538"/>
    <n v="24074.621598037538"/>
    <n v="11558.409030186405"/>
    <n v="28100.772819001137"/>
    <n v="34973.179504228305"/>
    <n v="28894.008152959814"/>
    <m/>
    <n v="1"/>
  </r>
  <r>
    <s v="1944F3A473CB77B12BDB4E3D15963A24DF58E4E7"/>
    <s v="Thrones"/>
    <n v="32000"/>
    <n v="1524919248"/>
    <n v="1524986598"/>
    <n v="1.4916643170899999"/>
    <n v="1.4916643170899999"/>
    <n v="31421282"/>
    <n v="-0.25025643550900001"/>
    <n v="0"/>
    <x v="0"/>
    <s v="002.4:003.2 04-29-02:23:18"/>
    <s v="Thrones"/>
    <n v="0"/>
    <n v="1"/>
    <n v="0"/>
    <n v="0"/>
    <x v="1"/>
    <n v="32300"/>
    <n v="14124032"/>
    <n v="2.2868819999999999"/>
    <n v="0.43727700000000003"/>
    <n v="211"/>
    <n v="4"/>
    <m/>
    <n v="9721.3799999999992"/>
    <n v="9721.3799999999992"/>
    <n v="4861.32"/>
    <n v="11818.828055288463"/>
    <n v="24222.415658872378"/>
    <n v="24222.415658872378"/>
    <n v="12112.777577955956"/>
    <n v="29448.552135184455"/>
    <n v="35192.346547837304"/>
    <n v="28871.852183486113"/>
    <m/>
    <n v="0"/>
  </r>
  <r>
    <s v="40E3449E130E5A4C34670A660BE9D4358213C46D"/>
    <s v="Pain"/>
    <n v="30400"/>
    <n v="1524176755"/>
    <n v="1524963125"/>
    <n v="1.0293933156099999"/>
    <n v="1.0293933156099999"/>
    <n v="34047570"/>
    <n v="6.75532438604E-2"/>
    <n v="0"/>
    <x v="0"/>
    <s v="010.3:011.1 04-28-19:52:05"/>
    <s v="Pain"/>
    <n v="0"/>
    <n v="1"/>
    <n v="0"/>
    <n v="0"/>
    <x v="1"/>
    <n v="26700"/>
    <n v="16777216"/>
    <n v="1.5914440000000001"/>
    <n v="0.62836000000000003"/>
    <n v="1103"/>
    <n v="22"/>
    <m/>
    <n v="9721.3799999999992"/>
    <n v="9721.3799999999992"/>
    <n v="4861.32"/>
    <n v="11818.828055288463"/>
    <n v="19728.503590504741"/>
    <n v="19728.503590504741"/>
    <n v="9865.5303130412049"/>
    <n v="23985.050653746344"/>
    <n v="34047.570004945141"/>
    <n v="28866.463803461596"/>
    <m/>
    <n v="0"/>
  </r>
  <r>
    <s v="84DC8C4ECAE6B45C4337D3EE4168FA8DAA198B17"/>
    <s v="kosmo86"/>
    <n v="37400"/>
    <n v="1524788668"/>
    <n v="1524973325"/>
    <n v="1.8580014793599999"/>
    <n v="1.8580014793599999"/>
    <n v="34423716"/>
    <n v="0.97763661379599998"/>
    <n v="0"/>
    <x v="0"/>
    <s v="000.0:000.8 04-28-22:42:05"/>
    <s v="kosmo86"/>
    <n v="0"/>
    <n v="1"/>
    <n v="0"/>
    <n v="0"/>
    <x v="1"/>
    <n v="35500"/>
    <n v="12475104"/>
    <n v="2.8456679999999999"/>
    <n v="0.35141099999999997"/>
    <n v="64"/>
    <n v="1"/>
    <m/>
    <n v="9721.3799999999992"/>
    <n v="9721.3799999999992"/>
    <n v="4861.32"/>
    <n v="11818.828055288463"/>
    <n v="27783.718421420715"/>
    <n v="27783.718421420715"/>
    <n v="13893.659751642354"/>
    <n v="33778.228066315896"/>
    <n v="35653.865687169848"/>
    <n v="28700.237181018896"/>
    <m/>
    <n v="0"/>
  </r>
  <r>
    <s v="9EC5E097663862DF861A18C32B37C5F82284B27D"/>
    <s v="Winter"/>
    <n v="32800"/>
    <n v="1525000343"/>
    <n v="1525000343"/>
    <n v="0.738349525545"/>
    <n v="0.738349525545"/>
    <n v="32755718"/>
    <n v="0.40778354102999997"/>
    <n v="0"/>
    <x v="2"/>
    <s v="028.2:028.9 04-29-06:12:23"/>
    <s v="Winter"/>
    <n v="1"/>
    <n v="0"/>
    <n v="0"/>
    <n v="0"/>
    <x v="0"/>
    <n v="26000"/>
    <n v="18842999"/>
    <n v="1.379823"/>
    <n v="0.72473100000000001"/>
    <n v="1712"/>
    <n v="34"/>
    <m/>
    <n v="10125.48"/>
    <n v="10125.48"/>
    <n v="4861.32"/>
    <n v="6440.9193022088357"/>
    <n v="17601.623353915384"/>
    <n v="17601.623353915384"/>
    <n v="8450.6733155224192"/>
    <n v="11196.569013068362"/>
    <n v="32755.71837149491"/>
    <n v="28581.902560046434"/>
    <m/>
    <n v="1"/>
  </r>
  <r>
    <s v="95DA61AEF23A6C851028C1AA88AD8593F659E60F"/>
    <s v="DigiGesTor2e2"/>
    <n v="33700"/>
    <n v="1524984447"/>
    <n v="1524984447"/>
    <n v="1.05933866183"/>
    <n v="1.05933866183"/>
    <n v="33740204"/>
    <n v="-0.123429655859"/>
    <n v="0"/>
    <x v="0"/>
    <s v="004.0:004.8 04-29-01:47:27"/>
    <s v="DigiGesTor2e2"/>
    <n v="1"/>
    <n v="0"/>
    <n v="0"/>
    <n v="0"/>
    <x v="0"/>
    <n v="34100"/>
    <n v="16384000"/>
    <n v="2.081299"/>
    <n v="0.48046899999999998"/>
    <n v="346"/>
    <n v="6"/>
    <m/>
    <n v="10125.48"/>
    <n v="10125.48"/>
    <n v="4861.32"/>
    <n v="11818.828055288463"/>
    <n v="20851.792433586426"/>
    <n v="20851.792433586426"/>
    <n v="10011.104223527414"/>
    <n v="24338.969551776605"/>
    <n v="33740.20463542272"/>
    <n v="28533.343244795906"/>
    <m/>
    <n v="1"/>
  </r>
  <r>
    <s v="19FCE0E67D9DDB80E3B8617E7167D011E819C128"/>
    <s v="henkdefrommel"/>
    <n v="33000"/>
    <n v="1524907079"/>
    <n v="1524907079"/>
    <n v="0.78187816558900003"/>
    <n v="0.78187816558900003"/>
    <n v="32951232"/>
    <n v="0.100513711295"/>
    <n v="0"/>
    <x v="1"/>
    <s v="012.0:012.8 04-28-04:17:59"/>
    <s v="henkdefrommel"/>
    <n v="1"/>
    <n v="0"/>
    <n v="0"/>
    <n v="0"/>
    <x v="0"/>
    <n v="33000"/>
    <n v="18436993"/>
    <n v="1.7898799999999999"/>
    <n v="0.558697"/>
    <n v="695"/>
    <n v="13"/>
    <m/>
    <n v="10125.48"/>
    <n v="10125.48"/>
    <n v="4861.32"/>
    <n v="8853.6095214723919"/>
    <n v="18042.371728108108"/>
    <n v="18042.371728108108"/>
    <n v="8662.2799639411169"/>
    <n v="15776.05349296253"/>
    <n v="32852.475265817237"/>
    <n v="28527.830586072061"/>
    <m/>
    <n v="1"/>
  </r>
  <r>
    <s v="2B31FB827D4CEA734B9F78C16137CFD6F8AEBB7B"/>
    <s v="MrTerence"/>
    <n v="32300"/>
    <n v="1524997615"/>
    <n v="1524997615"/>
    <n v="0.64757266914400002"/>
    <n v="0.64757266914400002"/>
    <n v="32267132"/>
    <n v="0.148681619924"/>
    <n v="0"/>
    <x v="2"/>
    <s v="027.4:028.2 04-29-05:26:55"/>
    <s v="MrTerence"/>
    <n v="1"/>
    <n v="0"/>
    <n v="0"/>
    <n v="0"/>
    <x v="0"/>
    <n v="27100"/>
    <n v="19584649"/>
    <n v="1.383737"/>
    <n v="0.72268100000000002"/>
    <n v="1701"/>
    <n v="34"/>
    <m/>
    <n v="10125.48"/>
    <n v="10125.48"/>
    <n v="4861.32"/>
    <n v="6440.9193022088357"/>
    <n v="16682.464109964189"/>
    <n v="16682.464109964189"/>
    <n v="8009.3779679631098"/>
    <n v="10611.882606481322"/>
    <n v="32267.132427178371"/>
    <n v="28462.387399024858"/>
    <m/>
    <n v="1"/>
  </r>
  <r>
    <s v="AA694EE823266F9F1A12B0A679AA8A91740B3C4A"/>
    <s v="raf"/>
    <n v="26400"/>
    <n v="1524805451"/>
    <n v="1525003372"/>
    <n v="0.38539085859700001"/>
    <n v="0.38539085859700001"/>
    <n v="31757680"/>
    <n v="0.49080305435299998"/>
    <n v="0"/>
    <x v="1"/>
    <s v="019.9:020.7 04-29-07:02:52"/>
    <s v="raf"/>
    <n v="0"/>
    <n v="1"/>
    <n v="0"/>
    <n v="0"/>
    <x v="1"/>
    <n v="34100"/>
    <n v="22407168"/>
    <n v="1.5218339999999999"/>
    <n v="0.65710199999999996"/>
    <n v="1292"/>
    <n v="25"/>
    <m/>
    <n v="9721.3799999999992"/>
    <n v="9721.3799999999992"/>
    <n v="4861.32"/>
    <n v="8853.6095214723919"/>
    <n v="13467.910984947703"/>
    <n v="13467.910984947703"/>
    <n v="6734.828288714768"/>
    <n v="12265.709696635211"/>
    <n v="31042.685714247222"/>
    <n v="28452.030399973053"/>
    <m/>
    <n v="0"/>
  </r>
  <r>
    <s v="3C79699D4FBC37DE1A212D5033B56DAE079AC0EF"/>
    <s v="bauruine203"/>
    <n v="40800"/>
    <n v="1523912387"/>
    <n v="1524907079"/>
    <n v="1.1523452111000001"/>
    <n v="1.1523452111000001"/>
    <n v="33853462"/>
    <n v="-1.50825470706E-2"/>
    <n v="0"/>
    <x v="1"/>
    <s v="012.0:012.8 04-28-04:17:59"/>
    <s v="bauruine203"/>
    <n v="0"/>
    <n v="1"/>
    <n v="0"/>
    <n v="0"/>
    <x v="1"/>
    <n v="28000"/>
    <n v="15728640"/>
    <n v="1.780192"/>
    <n v="0.56173700000000004"/>
    <n v="706"/>
    <n v="14"/>
    <m/>
    <n v="9721.3799999999992"/>
    <n v="9721.3799999999992"/>
    <n v="4861.32"/>
    <n v="8853.6095214723919"/>
    <n v="20923.765688283318"/>
    <n v="20923.765688283318"/>
    <n v="10463.238821624653"/>
    <n v="19056.024054490466"/>
    <n v="33853.46298111591"/>
    <n v="28416.016086781132"/>
    <m/>
    <n v="0"/>
  </r>
  <r>
    <s v="46E2382EDC93EDDCF15B75BD0C52DB3E23301978"/>
    <s v="vr241tor"/>
    <n v="31800"/>
    <n v="1524977035"/>
    <n v="1524977035"/>
    <n v="2.1190995368299999"/>
    <n v="2.1190995368299999"/>
    <n v="31806063"/>
    <n v="0.20873192755200001"/>
    <n v="0"/>
    <x v="0"/>
    <s v="000.8:001.6 04-28-23:43:55"/>
    <s v="vr241tor"/>
    <n v="1"/>
    <n v="0"/>
    <n v="0"/>
    <n v="0"/>
    <x v="0"/>
    <n v="31800"/>
    <n v="11432006"/>
    <n v="2.7816640000000001"/>
    <n v="0.35949700000000001"/>
    <n v="76"/>
    <n v="1"/>
    <m/>
    <n v="10125.48"/>
    <n v="10125.48"/>
    <n v="4861.32"/>
    <n v="11818.828055288463"/>
    <n v="31582.379978181427"/>
    <n v="31582.379978181427"/>
    <n v="15162.940960382413"/>
    <n v="36864.101113123652"/>
    <n v="35657.564619637778"/>
    <n v="28389.897033746445"/>
    <m/>
    <n v="1"/>
  </r>
  <r>
    <s v="D87EDB87037E32F8041AE5371966F939F46F6A5E"/>
    <s v="beghi"/>
    <n v="33400"/>
    <n v="1523916357"/>
    <n v="1524986218"/>
    <n v="0.74801052151699998"/>
    <n v="0.74801052151699998"/>
    <n v="44088573"/>
    <n v="0.26453465536999998"/>
    <n v="0"/>
    <x v="5"/>
    <s v="037.8:038.6 04-29-02:16:58"/>
    <s v="beghi"/>
    <n v="0"/>
    <n v="1"/>
    <n v="0"/>
    <n v="0"/>
    <x v="1"/>
    <n v="23600"/>
    <n v="18603008"/>
    <n v="1.2686120000000001"/>
    <n v="0.78826300000000005"/>
    <n v="2087"/>
    <n v="41"/>
    <m/>
    <n v="9721.3799999999992"/>
    <n v="9721.3799999999992"/>
    <n v="4861.32"/>
    <n v="4819.491751072962"/>
    <n v="16993.074523664935"/>
    <n v="16993.074523664935"/>
    <n v="8497.6385084610229"/>
    <n v="8424.5222892399288"/>
    <n v="32518.253715864928"/>
    <n v="28343.680001105447"/>
    <m/>
    <n v="0"/>
  </r>
  <r>
    <s v="8B7F47AE1A5D954A3E58ACDE0865D09DBA5B738D"/>
    <s v="torentorium"/>
    <n v="32200"/>
    <n v="1524523165"/>
    <n v="1524995972"/>
    <n v="0.86283576031800002"/>
    <n v="0.86283576031800002"/>
    <n v="32879691"/>
    <n v="0.487844319277"/>
    <n v="0"/>
    <x v="1"/>
    <s v="017.5:018.3 04-29-04:59:32"/>
    <s v="torentorium"/>
    <n v="0"/>
    <n v="1"/>
    <n v="0"/>
    <n v="0"/>
    <x v="1"/>
    <n v="30300"/>
    <n v="17668404"/>
    <n v="1.714926"/>
    <n v="0.58311599999999997"/>
    <n v="822"/>
    <n v="16"/>
    <m/>
    <n v="9721.3799999999992"/>
    <n v="9721.3799999999992"/>
    <n v="4861.32"/>
    <n v="8853.6095214723919"/>
    <n v="18109.3343036402"/>
    <n v="18109.3343036402"/>
    <n v="9055.8407383490994"/>
    <n v="16492.82042449071"/>
    <n v="32913.334798945594"/>
    <n v="28339.855559261916"/>
    <m/>
    <n v="0"/>
  </r>
  <r>
    <s v="6A7551EEE18F78A9813096E82BF84F740D32B911"/>
    <s v="TorMachine"/>
    <n v="33700"/>
    <n v="1525009194"/>
    <n v="1525009194"/>
    <n v="1.13997773735"/>
    <n v="1.13997773735"/>
    <n v="33658939"/>
    <n v="-1.45823114458E-2"/>
    <n v="0"/>
    <x v="1"/>
    <s v="021.4:022.2 04-29-08:39:53"/>
    <s v="TorMachine"/>
    <n v="0"/>
    <n v="1"/>
    <n v="0"/>
    <n v="0"/>
    <x v="1"/>
    <n v="23700"/>
    <n v="15728640"/>
    <n v="1.5068049999999999"/>
    <n v="0.66365600000000002"/>
    <n v="1351"/>
    <n v="27"/>
    <m/>
    <n v="9721.3799999999992"/>
    <n v="9721.3799999999992"/>
    <n v="4861.32"/>
    <n v="8853.6095214723919"/>
    <n v="20803.536776319539"/>
    <n v="20803.536776319539"/>
    <n v="10403.116574134299"/>
    <n v="18946.527271140902"/>
    <n v="33658.939438792695"/>
    <n v="28279.849607154891"/>
    <m/>
    <n v="1"/>
  </r>
  <r>
    <s v="C9588081BEBE7BD9424762AB7BEB07D8E254C81D"/>
    <s v="StatesVegas"/>
    <n v="32300"/>
    <n v="1524216654"/>
    <n v="1524963001"/>
    <n v="1.15619011745"/>
    <n v="1.15619011745"/>
    <n v="29265450"/>
    <n v="0.52029601991999996"/>
    <n v="0"/>
    <x v="5"/>
    <s v="047.3:048.1 04-28-19:50:01"/>
    <s v="StatesVegas"/>
    <n v="0"/>
    <n v="1"/>
    <n v="0"/>
    <n v="0"/>
    <x v="1"/>
    <n v="16700"/>
    <n v="15615623"/>
    <n v="1.069442"/>
    <n v="0.93506699999999998"/>
    <n v="2867"/>
    <n v="57"/>
    <m/>
    <n v="9721.3799999999992"/>
    <n v="9721.3799999999992"/>
    <n v="4861.32"/>
    <n v="4819.491751072962"/>
    <n v="20961.14348397608"/>
    <n v="20961.14348397608"/>
    <n v="10481.930141762034"/>
    <n v="10391.740484795317"/>
    <n v="33670.25199042492"/>
    <n v="28253.863293297443"/>
    <m/>
    <n v="0"/>
  </r>
  <r>
    <s v="CE47F0356D86CF0A1A2008D97623216D560FB0A8"/>
    <s v="BeastieJoy61"/>
    <n v="27300"/>
    <n v="1524699078"/>
    <n v="1524942111"/>
    <n v="1.0296088880100001"/>
    <n v="1.0296088880100001"/>
    <n v="33253112"/>
    <n v="1.62819723987"/>
    <n v="0"/>
    <x v="1"/>
    <s v="018.3:019.0 04-28-14:01:51"/>
    <s v="BeastieJoy61"/>
    <n v="0"/>
    <n v="1"/>
    <n v="0"/>
    <n v="0"/>
    <x v="1"/>
    <n v="25500"/>
    <n v="16384000"/>
    <n v="1.5563959999999999"/>
    <n v="0.64251000000000003"/>
    <n v="1191"/>
    <n v="23"/>
    <m/>
    <n v="9721.3799999999992"/>
    <n v="9721.3799999999992"/>
    <n v="4861.32"/>
    <n v="8853.6095214723919"/>
    <n v="19730.599251722655"/>
    <n v="19730.599251722655"/>
    <n v="9866.5782794607749"/>
    <n v="17969.364575750333"/>
    <n v="33253.112021155845"/>
    <n v="28192.378414809085"/>
    <m/>
    <n v="0"/>
  </r>
  <r>
    <s v="A8553B11E6282F2D22F6B054743ADBCDE604806B"/>
    <s v="layer1700"/>
    <n v="33300"/>
    <n v="1525006050"/>
    <n v="1525006050"/>
    <n v="1.0885702957900001"/>
    <n v="1.0885702957900001"/>
    <n v="33335298"/>
    <n v="-0.12670600447499999"/>
    <n v="5.5555555555600003E-2"/>
    <x v="0"/>
    <s v="007.1:007.9 04-29-07:47:30"/>
    <s v="layer1700"/>
    <n v="1"/>
    <n v="0"/>
    <n v="0"/>
    <n v="0"/>
    <x v="0"/>
    <n v="30800"/>
    <n v="15960822"/>
    <n v="1.9297249999999999"/>
    <n v="0.51820900000000003"/>
    <n v="485"/>
    <n v="9"/>
    <m/>
    <n v="10125.48"/>
    <n v="10125.48"/>
    <n v="4861.32"/>
    <n v="11818.828055288463"/>
    <n v="21147.776758615732"/>
    <n v="21147.776758615732"/>
    <n v="10153.208550329844"/>
    <n v="24684.453207324979"/>
    <n v="33335.298725591543"/>
    <n v="28122.955707914076"/>
    <m/>
    <n v="1"/>
  </r>
  <r>
    <s v="CEC49773C9420F8476AB6C31EC7A649E2633E13C"/>
    <s v="GermanBight"/>
    <n v="27600"/>
    <n v="1524267820"/>
    <n v="1525009122"/>
    <n v="1.84012635451"/>
    <n v="1.84012635451"/>
    <n v="34899472"/>
    <n v="-5.93764333053E-2"/>
    <n v="0"/>
    <x v="0"/>
    <s v="007.9:008.6 04-29-08:38:42"/>
    <s v="GermanBight"/>
    <n v="0"/>
    <n v="1"/>
    <n v="0"/>
    <n v="0"/>
    <x v="1"/>
    <n v="23000"/>
    <n v="12288000"/>
    <n v="1.871745"/>
    <n v="0.53426099999999999"/>
    <n v="550"/>
    <n v="11"/>
    <m/>
    <n v="9721.3799999999992"/>
    <n v="9721.3799999999992"/>
    <n v="4861.32"/>
    <n v="11818.828055288463"/>
    <n v="27609.94754020642"/>
    <n v="27609.94754020642"/>
    <n v="13806.763049706551"/>
    <n v="33566.965039246934"/>
    <n v="34899.472644218877"/>
    <n v="28116.030850953211"/>
    <m/>
    <n v="0"/>
  </r>
  <r>
    <s v="09FA8B4F665AD65D2C2A49870F1AA3BA8811E449"/>
    <s v="StanMarsh"/>
    <n v="25200"/>
    <n v="1524904374"/>
    <n v="1524904374"/>
    <n v="-0.42685698326400001"/>
    <n v="-0.42685698326400001"/>
    <n v="25204729"/>
    <n v="-0.23668939148699999"/>
    <n v="0"/>
    <x v="3"/>
    <s v="061.1:061.9 04-28-03:32:54"/>
    <s v="StanMarsh"/>
    <n v="1"/>
    <n v="0"/>
    <n v="0"/>
    <n v="0"/>
    <x v="0"/>
    <n v="38000"/>
    <n v="39790105"/>
    <n v="0.95501100000000005"/>
    <n v="1.0471079999999999"/>
    <n v="3528"/>
    <n v="70"/>
    <m/>
    <n v="10125.48"/>
    <n v="10125.48"/>
    <n v="4861.32"/>
    <n v="3794.4265750962772"/>
    <n v="5803.3481531000325"/>
    <n v="5803.3481531000325"/>
    <n v="2786.2316101190513"/>
    <n v="2174.7490940339289"/>
    <n v="22805.420815942198"/>
    <n v="27900.826071159539"/>
    <m/>
    <n v="1"/>
  </r>
  <r>
    <s v="CB782D396C1E1DAC5E9B1ABAEB62E13E9630BCEC"/>
    <s v="bierchengaming2"/>
    <n v="23500"/>
    <n v="1524164308"/>
    <n v="1524991043"/>
    <n v="1.32563547352"/>
    <n v="1.32563547352"/>
    <n v="37332009"/>
    <n v="8.0757990864299994E-2"/>
    <n v="0"/>
    <x v="5"/>
    <s v="039.4:040.2 04-29-03:37:23"/>
    <s v="bierchengaming2"/>
    <n v="0"/>
    <n v="1"/>
    <n v="0"/>
    <n v="0"/>
    <x v="1"/>
    <n v="17400"/>
    <n v="14470758"/>
    <n v="1.2024250000000001"/>
    <n v="0.83165299999999998"/>
    <n v="2311"/>
    <n v="46"/>
    <m/>
    <n v="9721.3799999999992"/>
    <n v="9721.3799999999992"/>
    <n v="4861.32"/>
    <n v="4819.491751072962"/>
    <n v="22608.386179567857"/>
    <n v="22608.386179567857"/>
    <n v="11305.658240132247"/>
    <n v="11208.380980632302"/>
    <n v="33653.708133523331"/>
    <n v="27898.82309346633"/>
    <m/>
    <n v="0"/>
  </r>
  <r>
    <s v="2F9AFDE43DC8E3F05803304C01BD3DBF329169AC"/>
    <s v="dutreuil"/>
    <n v="31600"/>
    <n v="1524991615"/>
    <n v="1524991615"/>
    <n v="0.66005697988699996"/>
    <n v="0.66005697988699996"/>
    <n v="31648707"/>
    <n v="-0.439100679923"/>
    <n v="0"/>
    <x v="1"/>
    <s v="016.8:017.6 04-29-03:46:55"/>
    <s v="dutreuil"/>
    <n v="0"/>
    <n v="1"/>
    <n v="0"/>
    <n v="0"/>
    <x v="1"/>
    <n v="31100"/>
    <n v="19064832"/>
    <n v="1.6312759999999999"/>
    <n v="0.61301700000000003"/>
    <n v="1009"/>
    <n v="20"/>
    <m/>
    <n v="9721.3799999999992"/>
    <n v="9721.3799999999992"/>
    <n v="4861.32"/>
    <n v="8853.6095214723919"/>
    <n v="16138.044723133882"/>
    <n v="16138.044723133882"/>
    <n v="8070.0681974642703"/>
    <n v="14697.496283314245"/>
    <n v="31648.707431973031"/>
    <n v="27873.544802381126"/>
    <m/>
    <n v="1"/>
  </r>
  <r>
    <s v="B247BA9E0AEA93E6D7BF4080CFBB964034AF2B28"/>
    <s v="kitten2"/>
    <n v="38300"/>
    <n v="1524161876"/>
    <n v="1524977035"/>
    <n v="1.3247704248800001"/>
    <n v="1.3247704248800001"/>
    <n v="25616582"/>
    <n v="0.19699695687400001"/>
    <n v="0"/>
    <x v="0"/>
    <s v="000.8:001.6 04-28-23:43:55"/>
    <s v="kitten2"/>
    <n v="0"/>
    <n v="1"/>
    <n v="0"/>
    <n v="0"/>
    <x v="1"/>
    <n v="36500"/>
    <n v="14445605"/>
    <n v="2.5267200000000001"/>
    <n v="0.39577000000000001"/>
    <n v="123"/>
    <n v="2"/>
    <m/>
    <n v="9721.3799999999992"/>
    <n v="9721.3799999999992"/>
    <n v="4861.32"/>
    <n v="11818.828055288463"/>
    <n v="22599.976713019933"/>
    <n v="22599.976713019933"/>
    <n v="11301.452961877641"/>
    <n v="27476.061919676624"/>
    <n v="33582.715273498652"/>
    <n v="27841.582191449059"/>
    <m/>
    <n v="0"/>
  </r>
  <r>
    <s v="71AB4726D830FAE776D74AEF790CF04D8E0151B4"/>
    <s v="niftycottontail"/>
    <n v="25700"/>
    <n v="1524997615"/>
    <n v="1524997615"/>
    <n v="-0.21433921263700001"/>
    <n v="-0.21433921263700001"/>
    <n v="25678853"/>
    <n v="-1.7926405475999999E-2"/>
    <n v="0"/>
    <x v="2"/>
    <s v="027.4:028.2 04-29-05:26:55"/>
    <s v="niftycottontail"/>
    <n v="1"/>
    <n v="0"/>
    <n v="0"/>
    <n v="0"/>
    <x v="0"/>
    <n v="27900"/>
    <n v="32684403"/>
    <n v="0.85361799999999999"/>
    <n v="1.171484"/>
    <n v="3853"/>
    <n v="77"/>
    <m/>
    <n v="10125.48"/>
    <n v="10125.48"/>
    <n v="4861.32"/>
    <n v="6440.9193022088357"/>
    <n v="7955.192589228308"/>
    <n v="7955.192589228308"/>
    <n v="3819.3484988234986"/>
    <n v="5060.3777303149382"/>
    <n v="25678.853795469597"/>
    <n v="27780.51855682872"/>
    <m/>
    <n v="1"/>
  </r>
  <r>
    <s v="9C4DAED4759AA66D0E93EB27093BD21CFE2C2271"/>
    <s v="mimer0"/>
    <n v="29300"/>
    <n v="1524213602"/>
    <n v="1524951673"/>
    <n v="0.61155463366499996"/>
    <n v="0.61155463366499996"/>
    <n v="30946113"/>
    <n v="0.108980048735"/>
    <n v="0"/>
    <x v="3"/>
    <s v="060.2:061.0 04-28-16:41:13"/>
    <s v="mimer0"/>
    <n v="0"/>
    <n v="1"/>
    <n v="0"/>
    <n v="0"/>
    <x v="1"/>
    <n v="21600"/>
    <n v="19387218"/>
    <n v="1.114136"/>
    <n v="0.89755600000000002"/>
    <n v="2622"/>
    <n v="52"/>
    <m/>
    <n v="9721.3799999999992"/>
    <n v="9721.3799999999992"/>
    <n v="4861.32"/>
    <n v="3794.4265750962772"/>
    <n v="15666.534984618256"/>
    <n v="15666.534984618256"/>
    <n v="7834.2827717283371"/>
    <n v="6114.9257291980211"/>
    <n v="31243.561001773491"/>
    <n v="27686.658101241446"/>
    <m/>
    <n v="0"/>
  </r>
  <r>
    <s v="9AA3FF35E7A549D2337E962333D366E102FE4D50"/>
    <s v="DigiGesTor3e1"/>
    <n v="33900"/>
    <n v="1524974674"/>
    <n v="1524974674"/>
    <n v="1.5834615761799999"/>
    <n v="1.5834615761799999"/>
    <n v="33861947"/>
    <n v="0.308945050291"/>
    <n v="0"/>
    <x v="0"/>
    <s v="002.4:003.2 04-28-23:04:34"/>
    <s v="DigiGesTor3e1"/>
    <n v="1"/>
    <n v="0"/>
    <n v="0"/>
    <n v="0"/>
    <x v="0"/>
    <n v="32100"/>
    <n v="13107200"/>
    <n v="2.449036"/>
    <n v="0.40832400000000002"/>
    <n v="143"/>
    <n v="2"/>
    <m/>
    <n v="10125.48"/>
    <n v="10125.48"/>
    <n v="4861.32"/>
    <n v="11818.828055288463"/>
    <n v="26158.788520379065"/>
    <n v="26158.788520379065"/>
    <n v="12559.033429515357"/>
    <n v="30533.488156315936"/>
    <n v="33861.947571306497"/>
    <n v="27635.523299914545"/>
    <m/>
    <n v="1"/>
  </r>
  <r>
    <s v="78809B6C50CB6491DB3A72C60EC39DC85BF72D1F"/>
    <s v="kitten1"/>
    <n v="36700"/>
    <n v="1524633125"/>
    <n v="1524969770"/>
    <n v="1.4495330237199999"/>
    <n v="1.4495330237199999"/>
    <n v="28968194"/>
    <n v="2.0242814971"/>
    <n v="0"/>
    <x v="0"/>
    <s v="011.9:012.7 04-28-21:42:50"/>
    <s v="kitten1"/>
    <n v="0"/>
    <n v="1"/>
    <n v="0"/>
    <n v="0"/>
    <x v="1"/>
    <n v="27400"/>
    <n v="13713000"/>
    <n v="1.9981040000000001"/>
    <n v="0.50047399999999997"/>
    <n v="432"/>
    <n v="8"/>
    <m/>
    <n v="9721.3799999999992"/>
    <n v="9721.3799999999992"/>
    <n v="4861.32"/>
    <n v="11818.828055288463"/>
    <n v="23812.841346131132"/>
    <n v="23812.841346131132"/>
    <n v="11907.963878870509"/>
    <n v="28950.609623097513"/>
    <n v="33590.446354272361"/>
    <n v="27627.212447990652"/>
    <m/>
    <n v="0"/>
  </r>
  <r>
    <s v="9063C7EC4A3273446DC05E9310A5C5B2F4235696"/>
    <s v="mj3"/>
    <n v="30900"/>
    <n v="1525004637"/>
    <n v="1525004637"/>
    <n v="0.56027537963999996"/>
    <n v="0.56027537963999996"/>
    <n v="30890356"/>
    <n v="0.23512142774899999"/>
    <n v="0"/>
    <x v="2"/>
    <s v="025.8:026.6 04-29-07:23:57"/>
    <s v="mj3"/>
    <n v="1"/>
    <n v="0"/>
    <n v="0"/>
    <n v="0"/>
    <x v="0"/>
    <n v="27600"/>
    <n v="19798016"/>
    <n v="1.3940790000000001"/>
    <n v="0.71731900000000004"/>
    <n v="1668"/>
    <n v="33"/>
    <m/>
    <n v="10125.48"/>
    <n v="10125.48"/>
    <n v="4861.32"/>
    <n v="6440.9193022088357"/>
    <n v="15798.537151037226"/>
    <n v="15798.537151037226"/>
    <n v="7584.9979085515242"/>
    <n v="10049.607809484494"/>
    <n v="30890.356930518796"/>
    <n v="27562.654651363158"/>
    <m/>
    <n v="1"/>
  </r>
  <r>
    <s v="06E72526BBE040C51C5ADFBAA07ADD9AEB5E1FA1"/>
    <s v="wien"/>
    <n v="29400"/>
    <n v="1524213483"/>
    <n v="1524889438"/>
    <n v="0.94669229242300001"/>
    <n v="0.94669229242300001"/>
    <n v="37746896"/>
    <n v="0.43915828742399998"/>
    <n v="0"/>
    <x v="3"/>
    <s v="056.4:057.2 04-27-23:23:58"/>
    <s v="wien"/>
    <n v="0"/>
    <n v="1"/>
    <n v="0"/>
    <n v="0"/>
    <x v="1"/>
    <n v="24400"/>
    <n v="16552827"/>
    <n v="1.4740679999999999"/>
    <n v="0.67839499999999997"/>
    <n v="1465"/>
    <n v="29"/>
    <m/>
    <n v="9721.3799999999992"/>
    <n v="9721.3799999999992"/>
    <n v="4861.32"/>
    <n v="3794.4265750962772"/>
    <n v="18924.535517715103"/>
    <n v="18924.535517715103"/>
    <n v="9463.4941750017788"/>
    <n v="7386.5809679049253"/>
    <n v="32223.260738711331"/>
    <n v="27522.13061709793"/>
    <m/>
    <n v="0"/>
  </r>
  <r>
    <s v="9E49BEDDAC45B18FC0FA0B20496DE718ECD6A824"/>
    <s v="TheBoss"/>
    <n v="39600"/>
    <n v="1524594948"/>
    <n v="1524973019"/>
    <n v="1.44693022471"/>
    <n v="1.44693022471"/>
    <n v="19388770"/>
    <n v="0.35115117821199998"/>
    <n v="0"/>
    <x v="1"/>
    <s v="013.6:014.4 04-28-22:36:59"/>
    <s v="TheBoss"/>
    <n v="0"/>
    <n v="1"/>
    <n v="0"/>
    <n v="0"/>
    <x v="1"/>
    <n v="22900"/>
    <n v="13626368"/>
    <n v="1.6805650000000001"/>
    <n v="0.59503799999999996"/>
    <n v="874"/>
    <n v="17"/>
    <m/>
    <n v="9721.3799999999992"/>
    <n v="9721.3799999999992"/>
    <n v="4861.32"/>
    <n v="8853.6095214723919"/>
    <n v="23787.538547891298"/>
    <n v="23787.538547891298"/>
    <n v="11895.310839987216"/>
    <n v="21664.164735871036"/>
    <n v="33342.771712221154"/>
    <n v="27427.850598554804"/>
    <m/>
    <n v="0"/>
  </r>
  <r>
    <s v="5CF8AFA5E4B0BB88942A44A3F3AAE08C3BDFD60B"/>
    <s v="jaures4"/>
    <n v="33800"/>
    <n v="1524130297"/>
    <n v="1524894454"/>
    <n v="0.67342900294100005"/>
    <n v="0.67342900294100005"/>
    <n v="49147920"/>
    <n v="-0.39594875069899998"/>
    <n v="0"/>
    <x v="1"/>
    <s v="021.6:022.4 04-28-00:47:34"/>
    <s v="jaures4"/>
    <n v="0"/>
    <n v="1"/>
    <n v="0"/>
    <n v="0"/>
    <x v="1"/>
    <n v="19100"/>
    <n v="18637403"/>
    <n v="1.024821"/>
    <n v="0.97577999999999998"/>
    <n v="3115"/>
    <n v="62"/>
    <m/>
    <n v="9721.3799999999992"/>
    <n v="9721.3799999999992"/>
    <n v="4861.32"/>
    <n v="8853.6095214723919"/>
    <n v="16268.039240610577"/>
    <n v="16268.039240610577"/>
    <n v="8135.0738805771416"/>
    <n v="14815.886953946489"/>
    <n v="31188.370719699604"/>
    <n v="27423.080403789718"/>
    <m/>
    <n v="0"/>
  </r>
  <r>
    <s v="356B94BAD3096790E409790898144A4030AC225C"/>
    <s v="mimer1"/>
    <n v="28600"/>
    <n v="1524136753"/>
    <n v="1524939732"/>
    <n v="0.56400027020800003"/>
    <n v="0.56400027020800003"/>
    <n v="27989996"/>
    <n v="1.7046024883399999E-2"/>
    <n v="0"/>
    <x v="1"/>
    <s v="017.5:018.3 04-28-13:22:12"/>
    <s v="mimer1"/>
    <n v="0"/>
    <n v="1"/>
    <n v="0"/>
    <n v="0"/>
    <x v="1"/>
    <n v="26100"/>
    <n v="19619724"/>
    <n v="1.3302940000000001"/>
    <n v="0.75171399999999999"/>
    <n v="1862"/>
    <n v="37"/>
    <m/>
    <n v="9721.3799999999992"/>
    <n v="9721.3799999999992"/>
    <n v="4861.32"/>
    <n v="8853.6095214723919"/>
    <n v="15204.240946794645"/>
    <n v="15204.240946794645"/>
    <n v="7603.1057935675544"/>
    <n v="13847.047683898943"/>
    <n v="30685.253637406382"/>
    <n v="27365.59474618447"/>
    <m/>
    <n v="0"/>
  </r>
  <r>
    <s v="CBEFF7BA4A4062045133C053F2D70524D8BBE5BE"/>
    <s v="tornoderdednl"/>
    <n v="22700"/>
    <n v="1524910552"/>
    <n v="1524995209"/>
    <n v="1.67790934267"/>
    <n v="1.67790934267"/>
    <n v="33695897"/>
    <n v="0.325647521853"/>
    <n v="0"/>
    <x v="2"/>
    <s v="026.6:027.4 04-29-04:46:49"/>
    <s v="tornoderdednl"/>
    <n v="0"/>
    <n v="1"/>
    <n v="0"/>
    <n v="0"/>
    <x v="1"/>
    <n v="22300"/>
    <n v="12582912"/>
    <n v="1.7722450000000001"/>
    <n v="0.56425599999999998"/>
    <n v="729"/>
    <n v="14"/>
    <m/>
    <n v="9721.3799999999992"/>
    <n v="9721.3799999999992"/>
    <n v="4861.32"/>
    <n v="6440.9193022088357"/>
    <n v="26032.974325645282"/>
    <n v="26032.974325645282"/>
    <n v="13018.174245708524"/>
    <n v="17248.19797476858"/>
    <n v="33695.897602794452"/>
    <n v="27362.001921956118"/>
    <m/>
    <n v="0"/>
  </r>
  <r>
    <s v="581B9798772A3219DBFF2F637E43E4C5127554FA"/>
    <s v="waldfee"/>
    <n v="31400"/>
    <n v="1524942111"/>
    <n v="1524942111"/>
    <n v="0.75807567152900002"/>
    <n v="0.75807567152900002"/>
    <n v="31370281"/>
    <n v="-0.26834253622100002"/>
    <n v="0"/>
    <x v="1"/>
    <s v="018.3:019.0 04-28-14:01:51"/>
    <s v="waldfee"/>
    <n v="0"/>
    <n v="0"/>
    <n v="1"/>
    <n v="0"/>
    <x v="2"/>
    <n v="26500"/>
    <n v="17843533"/>
    <n v="1.4851319999999999"/>
    <n v="0.67334099999999997"/>
    <n v="1423"/>
    <n v="28"/>
    <m/>
    <n v="1117.99"/>
    <n v="4051.45"/>
    <n v="4861.32"/>
    <n v="8853.6095214723919"/>
    <n v="1965.5110200127067"/>
    <n v="7122.7556794161665"/>
    <n v="8546.5684235173576"/>
    <n v="15565.315504918124"/>
    <n v="31370.281261424872"/>
    <n v="27312.25678299741"/>
    <m/>
    <n v="1"/>
  </r>
  <r>
    <s v="83FA0683C771754B497343875A07AA089D1FA778"/>
    <s v="spiralcat"/>
    <n v="29400"/>
    <n v="1525009194"/>
    <n v="1525009194"/>
    <n v="0.31468598729899999"/>
    <n v="0.31468598729899999"/>
    <n v="29421378"/>
    <n v="-0.18229511699600001"/>
    <n v="0"/>
    <x v="1"/>
    <s v="021.4:022.2 04-29-08:39:53"/>
    <s v="spiralcat"/>
    <n v="1"/>
    <n v="0"/>
    <n v="0"/>
    <n v="0"/>
    <x v="0"/>
    <n v="33500"/>
    <n v="22379016"/>
    <n v="1.4969380000000001"/>
    <n v="0.66803000000000001"/>
    <n v="1384"/>
    <n v="27"/>
    <m/>
    <n v="10125.48"/>
    <n v="10125.48"/>
    <n v="4861.32"/>
    <n v="8853.6095214723919"/>
    <n v="13311.826670676277"/>
    <n v="13311.826670676277"/>
    <n v="6391.1092837763745"/>
    <n v="11639.716374896758"/>
    <n v="29421.378744740119"/>
    <n v="27308.66992131808"/>
    <m/>
    <n v="1"/>
  </r>
  <r>
    <s v="EAB114DAF0488F1223FF30778468E272E00EDC32"/>
    <s v="trnyc3"/>
    <n v="46600"/>
    <n v="1524974674"/>
    <n v="1524992681"/>
    <n v="1.0879373890899999"/>
    <n v="1.0879373890899999"/>
    <n v="32327284"/>
    <n v="9.4070739278600005E-2"/>
    <n v="0"/>
    <x v="0"/>
    <s v="003.9:004.7 04-29-04:04:41"/>
    <s v="trnyc3"/>
    <n v="0"/>
    <n v="1"/>
    <n v="0"/>
    <n v="0"/>
    <x v="1"/>
    <n v="34000"/>
    <n v="15482880"/>
    <n v="2.1959740000000001"/>
    <n v="0.45537899999999998"/>
    <n v="257"/>
    <n v="5"/>
    <m/>
    <n v="9721.3799999999992"/>
    <n v="9721.3799999999992"/>
    <n v="4861.32"/>
    <n v="11818.828055288463"/>
    <n v="20297.632775551741"/>
    <n v="20297.632775551741"/>
    <n v="10150.131788330998"/>
    <n v="24676.972991862633"/>
    <n v="32327.284042793777"/>
    <n v="27273.962829955646"/>
    <m/>
    <n v="0"/>
  </r>
  <r>
    <s v="A5945077E0D35729F8E2920A54BE12A0058B403E"/>
    <s v="radia5"/>
    <n v="60500"/>
    <n v="1524212438"/>
    <n v="1524948566"/>
    <n v="-0.30462096174999997"/>
    <n v="-0.30462096174999997"/>
    <n v="25064798"/>
    <n v="-1.3107816185800001"/>
    <n v="0"/>
    <x v="0"/>
    <s v="007.8:008.6 04-28-15:49:26"/>
    <s v="radia5"/>
    <n v="0"/>
    <n v="1"/>
    <n v="0"/>
    <n v="0"/>
    <x v="1"/>
    <n v="60500"/>
    <n v="34662255"/>
    <n v="1.745414"/>
    <n v="0.57293000000000005"/>
    <n v="775"/>
    <n v="15"/>
    <m/>
    <n v="9721.3799999999992"/>
    <n v="9721.3799999999992"/>
    <n v="4861.32"/>
    <n v="11818.828055288463"/>
    <n v="6760.0438748627848"/>
    <n v="6760.0438748627848"/>
    <n v="3380.4600262254899"/>
    <n v="8218.5652863286086"/>
    <n v="24103.405545476253"/>
    <n v="27271.060381833377"/>
    <m/>
    <n v="0"/>
  </r>
  <r>
    <s v="BF50E09EED25B82861CF95E1AAA42DCFEF53E5D1"/>
    <s v="Despoina"/>
    <n v="23400"/>
    <n v="1524492702"/>
    <n v="1524941947"/>
    <n v="0.68462084107599996"/>
    <n v="0.68462084107599996"/>
    <n v="22425625"/>
    <n v="0.33889257597"/>
    <n v="0"/>
    <x v="2"/>
    <s v="025.0:025.8 04-28-13:59:07"/>
    <s v="Despoina"/>
    <n v="0"/>
    <n v="1"/>
    <n v="0"/>
    <n v="0"/>
    <x v="1"/>
    <n v="24100"/>
    <n v="18426456"/>
    <n v="1.3079019999999999"/>
    <n v="0.76458300000000001"/>
    <n v="1945"/>
    <n v="38"/>
    <m/>
    <n v="9721.3799999999992"/>
    <n v="9721.3799999999992"/>
    <n v="4861.32"/>
    <n v="6440.9193022088357"/>
    <n v="16376.839352019404"/>
    <n v="16376.839352019404"/>
    <n v="8189.4809871395801"/>
    <n v="10850.506892189691"/>
    <n v="31041.591804769909"/>
    <n v="27257.051063338931"/>
    <m/>
    <n v="0"/>
  </r>
  <r>
    <s v="4031460683AE9E0512D3620C2758D98758AC6C93"/>
    <s v="niftyeuropeanrabbit"/>
    <n v="26800"/>
    <n v="1525007282"/>
    <n v="1525007282"/>
    <n v="-4.7528215895699999E-2"/>
    <n v="-4.7528215895699999E-2"/>
    <n v="26753714"/>
    <n v="-0.292776796856"/>
    <n v="0"/>
    <x v="2"/>
    <s v="029.7:030.5 04-29-08:08:02"/>
    <s v="niftyeuropeanrabbit"/>
    <n v="1"/>
    <n v="0"/>
    <n v="0"/>
    <n v="0"/>
    <x v="0"/>
    <n v="37100"/>
    <n v="28088721"/>
    <n v="1.3208150000000001"/>
    <n v="0.757108"/>
    <n v="1886"/>
    <n v="37"/>
    <m/>
    <n v="10125.48"/>
    <n v="10125.48"/>
    <n v="4861.32"/>
    <n v="6440.9193022088357"/>
    <n v="9644.2340005124079"/>
    <n v="9644.2340005124079"/>
    <n v="4630.2701335019156"/>
    <n v="6134.7938990466728"/>
    <n v="26753.714204077918"/>
    <n v="27154.216242854538"/>
    <m/>
    <n v="1"/>
  </r>
  <r>
    <s v="0D3EBA17E1C78F1E9900BABDB23861D46FCAF163"/>
    <s v="HY100"/>
    <n v="127000"/>
    <n v="1524395645"/>
    <n v="1524969159"/>
    <n v="-0.58056761486800001"/>
    <n v="-0.58056761486800001"/>
    <n v="18476742"/>
    <n v="-2.1147641563500001"/>
    <n v="0"/>
    <x v="0"/>
    <s v="000.8:001.6 04-28-21:32:39"/>
    <s v="HY100"/>
    <n v="0"/>
    <n v="1"/>
    <n v="0"/>
    <n v="0"/>
    <x v="1"/>
    <n v="127000"/>
    <n v="45721456"/>
    <n v="2.7776890000000001"/>
    <n v="0.36001100000000003"/>
    <n v="78"/>
    <n v="1"/>
    <m/>
    <n v="9721.3799999999992"/>
    <n v="9721.3799999999992"/>
    <n v="4861.32"/>
    <n v="11818.828055288463"/>
    <n v="4077.4616001745217"/>
    <n v="4077.4616001745217"/>
    <n v="2038.9950424898941"/>
    <n v="4957.1992406946365"/>
    <n v="19177.059341787794"/>
    <n v="27140.378339251452"/>
    <m/>
    <n v="0"/>
  </r>
  <r>
    <s v="F2DFE5FA1E4CF54F8E761A6D304B9B4EC69BDAE8"/>
    <s v="AlleKochenKaffee"/>
    <n v="35600"/>
    <n v="1524552298"/>
    <n v="1524999429"/>
    <n v="1.0833034927"/>
    <n v="1.0833034927"/>
    <n v="32538631"/>
    <n v="-0.304675274858"/>
    <n v="0"/>
    <x v="0"/>
    <s v="005.5:006.3 04-29-05:57:09"/>
    <s v="AlleKochenKaffee"/>
    <n v="0"/>
    <n v="1"/>
    <n v="0"/>
    <n v="0"/>
    <x v="1"/>
    <n v="31100"/>
    <n v="15386993"/>
    <n v="2.021188"/>
    <n v="0.494759"/>
    <n v="409"/>
    <n v="8"/>
    <m/>
    <n v="9721.3799999999992"/>
    <n v="9721.3799999999992"/>
    <n v="4861.32"/>
    <n v="11818.828055288463"/>
    <n v="20252.584907863922"/>
    <n v="20252.584907863922"/>
    <n v="10127.604935132362"/>
    <n v="24622.205767203199"/>
    <n v="32055.776259050446"/>
    <n v="27055.141281335316"/>
    <m/>
    <n v="0"/>
  </r>
  <r>
    <s v="B17AD1C4D985D70D948379D20772D60D4BA8D362"/>
    <s v="PersilfuersNetz2"/>
    <n v="26700"/>
    <n v="1524788366"/>
    <n v="1524989730"/>
    <n v="1.41440341225"/>
    <n v="1.41440341225"/>
    <n v="31033790"/>
    <n v="0.37835835454299999"/>
    <n v="0"/>
    <x v="0"/>
    <s v="003.2:004.0 04-29-03:15:30"/>
    <s v="PersilfuersNetz2"/>
    <n v="0"/>
    <n v="1"/>
    <n v="0"/>
    <n v="0"/>
    <x v="1"/>
    <n v="29800"/>
    <n v="13559692"/>
    <n v="2.1976900000000001"/>
    <n v="0.45502300000000001"/>
    <n v="255"/>
    <n v="5"/>
    <m/>
    <n v="9721.3799999999992"/>
    <n v="9721.3799999999992"/>
    <n v="4861.32"/>
    <n v="11818.828055288463"/>
    <n v="23471.333043778905"/>
    <n v="23471.333043778905"/>
    <n v="11737.18759603917"/>
    <n v="28535.418785484497"/>
    <n v="32738.566633859027"/>
    <n v="26984.904243701316"/>
    <m/>
    <n v="0"/>
  </r>
  <r>
    <s v="2A4C448784F5A83AFE6C78DA357D5E31F7989DEB"/>
    <s v="janschejbalScaleWy2"/>
    <n v="22900"/>
    <n v="1524192930"/>
    <n v="1525007036"/>
    <n v="1.61179418862"/>
    <n v="1.61179418862"/>
    <n v="30144171"/>
    <n v="0.98864006411700001"/>
    <n v="0"/>
    <x v="2"/>
    <s v="026.6:027.4 04-29-08:03:56"/>
    <s v="janschejbalScaleWy2"/>
    <n v="0"/>
    <n v="1"/>
    <n v="0"/>
    <n v="0"/>
    <x v="1"/>
    <n v="18700"/>
    <n v="12667803"/>
    <n v="1.476183"/>
    <n v="0.677423"/>
    <n v="1453"/>
    <n v="29"/>
    <m/>
    <n v="9721.3799999999992"/>
    <n v="9721.3799999999992"/>
    <n v="4861.32"/>
    <n v="6440.9193022088357"/>
    <n v="25390.243789366697"/>
    <n v="25390.243789366697"/>
    <n v="12696.76732502218"/>
    <n v="16822.355602879423"/>
    <n v="33085.694257983007"/>
    <n v="26960.326880588098"/>
    <m/>
    <n v="0"/>
  </r>
  <r>
    <s v="FE9733F8403BA4215222B9C4CBE9386EE849732C"/>
    <s v="darksoul01"/>
    <n v="32600"/>
    <n v="1524986598"/>
    <n v="1524986598"/>
    <n v="1.41048809132"/>
    <n v="1.41048809132"/>
    <n v="32631015"/>
    <n v="-0.20587364825000001"/>
    <n v="0"/>
    <x v="0"/>
    <s v="002.4:003.2 04-29-02:23:18"/>
    <s v="darksoul01"/>
    <n v="1"/>
    <n v="0"/>
    <n v="0"/>
    <n v="0"/>
    <x v="0"/>
    <n v="32400"/>
    <n v="13537099"/>
    <n v="2.3934229999999999"/>
    <n v="0.41781200000000002"/>
    <n v="167"/>
    <n v="3"/>
    <m/>
    <n v="10125.48"/>
    <n v="10125.48"/>
    <n v="4861.32"/>
    <n v="11818.828055288463"/>
    <n v="24407.34895889883"/>
    <n v="24407.34895889883"/>
    <n v="11718.153968095741"/>
    <n v="28489.144280631554"/>
    <n v="32631.015930519879"/>
    <n v="26902.840851363915"/>
    <m/>
    <n v="1"/>
  </r>
  <r>
    <s v="AA5750E4A356128E868F33940D61A420A0146171"/>
    <s v="caspervkNET"/>
    <n v="32700"/>
    <n v="1524989730"/>
    <n v="1524989730"/>
    <n v="1.4445750152800001"/>
    <n v="1.4445750152800001"/>
    <n v="32659835"/>
    <n v="0.19780960772200001"/>
    <n v="4.3478260869600001E-2"/>
    <x v="0"/>
    <s v="003.2:004.0 04-29-03:15:30"/>
    <s v="caspervkNET"/>
    <n v="1"/>
    <n v="0"/>
    <n v="0"/>
    <n v="0"/>
    <x v="0"/>
    <n v="29300"/>
    <n v="13360128"/>
    <n v="2.1930930000000002"/>
    <n v="0.45597700000000002"/>
    <n v="260"/>
    <n v="5"/>
    <m/>
    <n v="10125.48"/>
    <n v="10125.48"/>
    <n v="4861.32"/>
    <n v="11818.828055288463"/>
    <n v="24752.49542571733"/>
    <n v="24752.49542571733"/>
    <n v="11883.861413280969"/>
    <n v="28892.011773848484"/>
    <n v="32659.835109742755"/>
    <n v="26869.922976819929"/>
    <m/>
    <n v="1"/>
  </r>
  <r>
    <s v="6E25BF4AD7C146E2439A968DD4C29CE0F569AAB5"/>
    <s v="mirra"/>
    <n v="33700"/>
    <n v="1524977035"/>
    <n v="1524977035"/>
    <n v="2.13987752775"/>
    <n v="2.13987752775"/>
    <n v="33711734"/>
    <n v="7.9528900832899999E-2"/>
    <n v="0.33333333333300003"/>
    <x v="0"/>
    <s v="000.8:001.6 04-28-23:43:55"/>
    <s v="mirra"/>
    <n v="1"/>
    <n v="0"/>
    <n v="0"/>
    <n v="0"/>
    <x v="0"/>
    <n v="33700"/>
    <n v="10736640"/>
    <n v="3.1387849999999999"/>
    <n v="0.31859500000000002"/>
    <n v="34"/>
    <n v="0"/>
    <m/>
    <n v="10125.48"/>
    <n v="10125.48"/>
    <n v="4861.32"/>
    <n v="11818.828055288463"/>
    <n v="31792.767109682067"/>
    <n v="31792.767109682067"/>
    <n v="15263.94942320163"/>
    <n v="37109.672615141477"/>
    <n v="33711.734659541755"/>
    <n v="26819.206261679228"/>
    <m/>
    <n v="1"/>
  </r>
  <r>
    <s v="40B206539ECDF83ACEAA34245CC82508077BBA14"/>
    <s v="TorMeSoftly"/>
    <n v="35500"/>
    <n v="1524557333"/>
    <n v="1524970147"/>
    <n v="0.95737245276000005"/>
    <n v="0.95737245276000005"/>
    <n v="24022127"/>
    <n v="-0.67803291908999996"/>
    <n v="0"/>
    <x v="1"/>
    <s v="012.8:013.6 04-28-21:49:07"/>
    <s v="TorMeSoftly"/>
    <n v="0"/>
    <n v="1"/>
    <n v="0"/>
    <n v="0"/>
    <x v="1"/>
    <n v="31900"/>
    <n v="16038912"/>
    <n v="1.9889129999999999"/>
    <n v="0.50278699999999998"/>
    <n v="442"/>
    <n v="8"/>
    <m/>
    <n v="9721.3799999999992"/>
    <n v="9721.3799999999992"/>
    <n v="4861.32"/>
    <n v="8853.6095214723919"/>
    <n v="19028.361414812007"/>
    <n v="19028.361414812007"/>
    <n v="9515.4138520512424"/>
    <n v="17329.811384823704"/>
    <n v="31394.124521041798"/>
    <n v="26787.560764729256"/>
    <m/>
    <n v="0"/>
  </r>
  <r>
    <s v="14877C6384A9E793F422C8D1DDA447CACA4F7C4B"/>
    <s v="niftywoodmouse"/>
    <n v="24200"/>
    <n v="1524997615"/>
    <n v="1524997615"/>
    <n v="-0.25793659561999999"/>
    <n v="-0.25793659561999999"/>
    <n v="24235891"/>
    <n v="-0.64310088388999997"/>
    <n v="0"/>
    <x v="2"/>
    <s v="027.4:028.2 04-29-05:26:55"/>
    <s v="niftywoodmouse"/>
    <n v="1"/>
    <n v="0"/>
    <n v="0"/>
    <n v="0"/>
    <x v="0"/>
    <n v="36600"/>
    <n v="32660136"/>
    <n v="1.1206320000000001"/>
    <n v="0.89235299999999995"/>
    <n v="2585"/>
    <n v="51"/>
    <m/>
    <n v="10125.48"/>
    <n v="10125.48"/>
    <n v="4861.32"/>
    <n v="6440.9193022088357"/>
    <n v="7513.7481597816031"/>
    <n v="7513.7481597816031"/>
    <n v="3607.4076689805815"/>
    <n v="4779.5705047339434"/>
    <n v="24235.8917076738"/>
    <n v="26763.164995371655"/>
    <m/>
    <n v="1"/>
  </r>
  <r>
    <s v="58FAB58A7DC8E99B9313F6E488E2140D4BE28416"/>
    <s v="jaimalator"/>
    <n v="32200"/>
    <n v="1524889718"/>
    <n v="1525002474"/>
    <n v="1.5758568632000001"/>
    <n v="1.5758568632000001"/>
    <n v="33619895"/>
    <n v="0.27668163112900002"/>
    <n v="0"/>
    <x v="0"/>
    <s v="007.9:008.7 04-29-06:47:54"/>
    <s v="jaimalator"/>
    <n v="0"/>
    <n v="1"/>
    <n v="0"/>
    <n v="0"/>
    <x v="1"/>
    <n v="20400"/>
    <n v="12716386"/>
    <n v="1.6042289999999999"/>
    <n v="0.62335200000000002"/>
    <n v="1076"/>
    <n v="21"/>
    <m/>
    <n v="9721.3799999999992"/>
    <n v="9721.3799999999992"/>
    <n v="4861.32"/>
    <n v="11818.828055288463"/>
    <n v="25040.883392775217"/>
    <n v="25040.883392775217"/>
    <n v="12522.064486211424"/>
    <n v="30443.6093611955"/>
    <n v="32755.590153200399"/>
    <n v="26743.82890724028"/>
    <m/>
    <n v="0"/>
  </r>
  <r>
    <s v="4A408DB8598A36A040BCB5869F193B345EEDD713"/>
    <s v="freedomhouse1"/>
    <n v="30500"/>
    <n v="1524962257"/>
    <n v="1524962257"/>
    <n v="0.70922855747299995"/>
    <n v="0.70922855747299995"/>
    <n v="30511871"/>
    <n v="0.20881622616199999"/>
    <n v="0"/>
    <x v="1"/>
    <s v="023.9:024.7 04-28-19:37:37"/>
    <s v="freedomhouse1"/>
    <n v="1"/>
    <n v="0"/>
    <n v="0"/>
    <n v="0"/>
    <x v="0"/>
    <n v="30500"/>
    <n v="17851253"/>
    <n v="1.708564"/>
    <n v="0.585287"/>
    <n v="833"/>
    <n v="16"/>
    <m/>
    <n v="10125.48"/>
    <n v="10125.48"/>
    <n v="4861.32"/>
    <n v="8853.6095214723919"/>
    <n v="17306.759574121712"/>
    <n v="17306.759574121712"/>
    <n v="8309.1069710146439"/>
    <n v="15132.842230815473"/>
    <n v="30511.871414275563"/>
    <n v="26713.685889992892"/>
    <m/>
    <n v="1"/>
  </r>
  <r>
    <s v="65F9944338C684109EB975D0EC7489B30E191E87"/>
    <s v="PrivacyRepublic0002"/>
    <n v="32900"/>
    <n v="1524974674"/>
    <n v="1524974674"/>
    <n v="1.6585892743899999"/>
    <n v="1.6585892743899999"/>
    <n v="32850704"/>
    <n v="-0.257751080109"/>
    <n v="0"/>
    <x v="0"/>
    <s v="002.4:003.2 04-28-23:04:34"/>
    <s v="PrivacyRepublic0002"/>
    <n v="1"/>
    <n v="0"/>
    <n v="0"/>
    <n v="0"/>
    <x v="0"/>
    <n v="30000"/>
    <n v="12356442"/>
    <n v="2.427883"/>
    <n v="0.411881"/>
    <n v="151"/>
    <n v="3"/>
    <m/>
    <n v="10125.48"/>
    <n v="10125.48"/>
    <n v="4861.32"/>
    <n v="11818.828055288463"/>
    <n v="26919.492526050453"/>
    <n v="26919.492526050453"/>
    <n v="12924.253211377592"/>
    <n v="31421.409503649524"/>
    <n v="32850.704170822115"/>
    <n v="26702.425519575481"/>
    <m/>
    <n v="1"/>
  </r>
  <r>
    <s v="AD86CD1A49573D52A7B6F4A35750F161AAD89C88"/>
    <s v="DigiGesTor1e2"/>
    <n v="30000"/>
    <n v="1524976261"/>
    <n v="1524976261"/>
    <n v="0.575950686893"/>
    <n v="0.575950686893"/>
    <n v="29951636"/>
    <n v="0.34593858063499999"/>
    <n v="0"/>
    <x v="2"/>
    <s v="034.6:035.4 04-28-23:31:01"/>
    <s v="DigiGesTor1e2"/>
    <n v="1"/>
    <n v="0"/>
    <n v="0"/>
    <n v="0"/>
    <x v="0"/>
    <n v="24800"/>
    <n v="19005440"/>
    <n v="1.3048900000000001"/>
    <n v="0.76634800000000003"/>
    <n v="1963"/>
    <n v="39"/>
    <m/>
    <n v="10125.48"/>
    <n v="10125.48"/>
    <n v="4861.32"/>
    <n v="6440.9193022088357"/>
    <n v="15957.257161121333"/>
    <n v="15957.257161121333"/>
    <n v="7661.2005932066786"/>
    <n v="10150.571198538397"/>
    <n v="29951.636222703699"/>
    <n v="26667.777355892587"/>
    <m/>
    <n v="1"/>
  </r>
  <r>
    <s v="D05C9C7068EB5A45F670D5E38A14907EE6223141"/>
    <s v="BrassHornExit06"/>
    <n v="30600"/>
    <n v="1524957136"/>
    <n v="1524957136"/>
    <n v="0.76714357143099998"/>
    <n v="0.76714357143099998"/>
    <n v="30611381"/>
    <n v="-0.28899741656900002"/>
    <n v="0"/>
    <x v="0"/>
    <s v="009.4:010.2 04-28-18:12:16"/>
    <s v="BrassHornExit06"/>
    <n v="1"/>
    <n v="0"/>
    <n v="0"/>
    <n v="0"/>
    <x v="0"/>
    <n v="30600"/>
    <n v="17322521"/>
    <n v="1.7664869999999999"/>
    <n v="0.56609500000000001"/>
    <n v="740"/>
    <n v="14"/>
    <m/>
    <n v="10125.48"/>
    <n v="10125.48"/>
    <n v="4861.32"/>
    <n v="11818.828055288463"/>
    <n v="17893.176889653161"/>
    <n v="17893.176889653161"/>
    <n v="8590.6503866689491"/>
    <n v="20885.566019751353"/>
    <n v="30611.381626128499"/>
    <n v="26624.723438289948"/>
    <m/>
    <n v="1"/>
  </r>
  <r>
    <s v="F935633F907506C3327C9CEE2B7F39A54B88C375"/>
    <s v="mountie"/>
    <n v="24600"/>
    <n v="1523860745"/>
    <n v="1524980359"/>
    <n v="0.80566544751400004"/>
    <n v="0.80566544751400004"/>
    <n v="29511911"/>
    <n v="-7.8703817231800005E-2"/>
    <n v="0"/>
    <x v="2"/>
    <s v="035.4:036.2 04-29-00:39:19"/>
    <s v="mountie"/>
    <n v="0"/>
    <n v="1"/>
    <n v="0"/>
    <n v="0"/>
    <x v="1"/>
    <n v="22300"/>
    <n v="17000448"/>
    <n v="1.3117300000000001"/>
    <n v="0.76235200000000003"/>
    <n v="1928"/>
    <n v="38"/>
    <m/>
    <n v="9721.3799999999992"/>
    <n v="9721.3799999999992"/>
    <n v="4861.32"/>
    <n v="6440.9193022088357"/>
    <n v="17553.559968153648"/>
    <n v="17553.559968153648"/>
    <n v="8777.9175533087582"/>
    <n v="11630.145434224478"/>
    <n v="30697.121545858485"/>
    <n v="26588.119482100941"/>
    <m/>
    <n v="0"/>
  </r>
  <r>
    <s v="79BF9325567BCC2FC5C8E9005ED098644D70F877"/>
    <s v="NetnikTorExit1"/>
    <n v="30300"/>
    <n v="1525003372"/>
    <n v="1525003372"/>
    <n v="0.722883658456"/>
    <n v="0.722883658456"/>
    <n v="30304570"/>
    <n v="7.3186449143500004E-2"/>
    <n v="0"/>
    <x v="1"/>
    <s v="019.9:020.7 04-29-07:02:52"/>
    <s v="NetnikTorExit1"/>
    <n v="1"/>
    <n v="0"/>
    <n v="0"/>
    <n v="0"/>
    <x v="0"/>
    <n v="26800"/>
    <n v="17589447"/>
    <n v="1.523641"/>
    <n v="0.65632299999999999"/>
    <n v="1284"/>
    <n v="25"/>
    <m/>
    <n v="10125.48"/>
    <n v="10125.48"/>
    <n v="4861.32"/>
    <n v="8853.6095214723919"/>
    <n v="17445.024026023057"/>
    <n v="17445.024026023057"/>
    <n v="8375.4887865253204"/>
    <n v="15253.739162895228"/>
    <n v="30304.570797577911"/>
    <n v="26490.033658304543"/>
    <m/>
    <n v="1"/>
  </r>
  <r>
    <s v="E09A6E1F05E25EBB39E55D49DDAA595D271F812D"/>
    <s v="JensTorRelay"/>
    <n v="28500"/>
    <n v="1525000722"/>
    <n v="1525000722"/>
    <n v="0.31863334313199998"/>
    <n v="0.31863334313199998"/>
    <n v="28543437"/>
    <n v="-0.201655998409"/>
    <n v="0"/>
    <x v="1"/>
    <s v="019.1:019.9 04-29-06:18:42"/>
    <s v="JensTorRelay"/>
    <n v="1"/>
    <n v="0"/>
    <n v="0"/>
    <n v="0"/>
    <x v="0"/>
    <n v="28500"/>
    <n v="21646228"/>
    <n v="1.316627"/>
    <n v="0.759517"/>
    <n v="1909"/>
    <n v="38"/>
    <m/>
    <n v="10125.48"/>
    <n v="10125.48"/>
    <n v="4861.32"/>
    <n v="8853.6095214723919"/>
    <n v="13351.795543216202"/>
    <n v="13351.795543216202"/>
    <n v="6410.2986436344536"/>
    <n v="11674.664722084446"/>
    <n v="28543.437993837502"/>
    <n v="26474.27499568625"/>
    <m/>
    <n v="1"/>
  </r>
  <r>
    <s v="C4AEA05CF380BAD2230F193E083B8869B4A29937"/>
    <s v="bakunin4"/>
    <n v="27900"/>
    <n v="1523750457"/>
    <n v="1524852938"/>
    <n v="0.91407200021099999"/>
    <n v="0.91407200021099999"/>
    <n v="56586321"/>
    <n v="0.32910598808500002"/>
    <n v="0"/>
    <x v="1"/>
    <s v="012.0:012.8 04-27-13:15:38"/>
    <s v="bakunin4"/>
    <n v="0"/>
    <n v="1"/>
    <n v="0"/>
    <n v="0"/>
    <x v="1"/>
    <n v="27800"/>
    <n v="16137954"/>
    <n v="1.722647"/>
    <n v="0.58050199999999996"/>
    <n v="808"/>
    <n v="16"/>
    <m/>
    <n v="9721.3799999999992"/>
    <n v="9721.3799999999992"/>
    <n v="4861.32"/>
    <n v="8853.6095214723919"/>
    <n v="18607.421261411211"/>
    <n v="18607.421261411211"/>
    <n v="9304.9164960657381"/>
    <n v="16946.446085851818"/>
    <n v="30889.205892093112"/>
    <n v="26463.830324465172"/>
    <m/>
    <n v="0"/>
  </r>
  <r>
    <s v="E9289AF85E5EDEC87FD741AB5E4A62D2AF796F01"/>
    <s v="PiratenparteiNRW"/>
    <n v="32300"/>
    <n v="1525002344"/>
    <n v="1525002344"/>
    <n v="1.5708889717300001"/>
    <n v="1.5708889717300001"/>
    <n v="32349269"/>
    <n v="8.4171283713599998E-2"/>
    <n v="0"/>
    <x v="0"/>
    <s v="006.3:007.1 04-29-06:45:44"/>
    <s v="PiratenparteiNRW"/>
    <n v="1"/>
    <n v="0"/>
    <n v="0"/>
    <n v="0"/>
    <x v="0"/>
    <n v="24400"/>
    <n v="12582912"/>
    <n v="1.939138"/>
    <n v="0.51569299999999996"/>
    <n v="478"/>
    <n v="9"/>
    <m/>
    <n v="10125.48"/>
    <n v="10125.48"/>
    <n v="4861.32"/>
    <n v="11818.828055288463"/>
    <n v="26031.484865472681"/>
    <n v="26031.484865472681"/>
    <n v="12497.913976050484"/>
    <n v="30384.894706114232"/>
    <n v="32349.269693049082"/>
    <n v="26419.362385134358"/>
    <m/>
    <n v="1"/>
  </r>
  <r>
    <s v="1B60184DB9B96EA500A19C52D88F145BA5EC93CD"/>
    <s v="Unnamed"/>
    <n v="21100"/>
    <n v="1523868468"/>
    <n v="1524963125"/>
    <n v="0.70616527610400004"/>
    <n v="0.70616527610400004"/>
    <n v="20899703"/>
    <n v="-0.53735701375599998"/>
    <n v="0"/>
    <x v="0"/>
    <s v="010.3:011.1 04-28-19:52:05"/>
    <s v="Unnamed"/>
    <n v="0"/>
    <n v="1"/>
    <n v="0"/>
    <n v="0"/>
    <x v="1"/>
    <n v="31100"/>
    <n v="17579545"/>
    <n v="1.769102"/>
    <n v="0.56525899999999996"/>
    <n v="737"/>
    <n v="14"/>
    <m/>
    <n v="9721.3799999999992"/>
    <n v="9721.3799999999992"/>
    <n v="4861.32"/>
    <n v="11818.828055288463"/>
    <n v="16586.280991811902"/>
    <n v="16586.280991811902"/>
    <n v="8294.2153800298966"/>
    <n v="20164.87403217694"/>
    <n v="29993.609248707693"/>
    <n v="26269.389974095382"/>
    <m/>
    <n v="0"/>
  </r>
  <r>
    <s v="317FA39B1255C8AFA0AFA45D2113E1C750B32925"/>
    <s v="ConradsOVHRelay02"/>
    <n v="26600"/>
    <n v="1524941034"/>
    <n v="1524941034"/>
    <n v="5.1944264758999999E-2"/>
    <n v="5.1944264758999999E-2"/>
    <n v="26628269"/>
    <n v="6.2010922877600003E-2"/>
    <n v="4.3478260869600001E-2"/>
    <x v="5"/>
    <s v="044.1:044.8 04-28-13:43:54"/>
    <s v="ConradsOVHRelay02"/>
    <n v="1"/>
    <n v="0"/>
    <n v="0"/>
    <n v="0"/>
    <x v="0"/>
    <n v="26900"/>
    <n v="25313384"/>
    <n v="1.0626789999999999"/>
    <n v="0.94101800000000002"/>
    <n v="2910"/>
    <n v="58"/>
    <m/>
    <n v="10125.48"/>
    <n v="10125.48"/>
    <n v="4861.32"/>
    <n v="4819.491751072962"/>
    <n v="10651.44061393196"/>
    <n v="10651.44061393196"/>
    <n v="5113.8376931582216"/>
    <n v="5069.8367065945131"/>
    <n v="26628.269120442234"/>
    <n v="26233.803584309568"/>
    <m/>
    <n v="1"/>
  </r>
  <r>
    <s v="30C0B4DE58CFBB350485B326A0D67352E0138CCF"/>
    <s v="torvic"/>
    <n v="31600"/>
    <n v="1524523165"/>
    <n v="1524995972"/>
    <n v="1.3107193373899999"/>
    <n v="1.3107193373899999"/>
    <n v="30598767"/>
    <n v="0.47679681655400002"/>
    <n v="0"/>
    <x v="1"/>
    <s v="017.5:018.3 04-29-04:59:32"/>
    <s v="torvic"/>
    <n v="0"/>
    <n v="1"/>
    <n v="0"/>
    <n v="0"/>
    <x v="1"/>
    <n v="22200"/>
    <n v="13665344"/>
    <n v="1.624547"/>
    <n v="0.61555599999999999"/>
    <n v="1023"/>
    <n v="20"/>
    <m/>
    <n v="9721.3799999999992"/>
    <n v="9721.3799999999992"/>
    <n v="4861.32"/>
    <n v="8853.6095214723919"/>
    <n v="22463.380752116398"/>
    <n v="22463.380752116398"/>
    <n v="11233.146129240755"/>
    <n v="20458.20672696648"/>
    <n v="31576.774632886412"/>
    <n v="26203.345443020484"/>
    <m/>
    <n v="0"/>
  </r>
  <r>
    <s v="5C8B811887778DCF705F3D39F19E40A21889451F"/>
    <s v="t4cc0reTor1"/>
    <n v="25300"/>
    <n v="1524551740"/>
    <n v="1524993266"/>
    <n v="1.6840629944700001"/>
    <n v="1.6840629944700001"/>
    <n v="30045339"/>
    <n v="0.84570365214499998"/>
    <n v="0"/>
    <x v="0"/>
    <s v="006.3:007.1 04-29-04:14:26"/>
    <s v="t4cc0reTor1"/>
    <n v="0"/>
    <n v="1"/>
    <n v="0"/>
    <n v="0"/>
    <x v="1"/>
    <n v="18300"/>
    <n v="12012922"/>
    <n v="1.52336"/>
    <n v="0.65644400000000003"/>
    <n v="1290"/>
    <n v="25"/>
    <m/>
    <n v="9721.3799999999992"/>
    <n v="9721.3799999999992"/>
    <n v="4861.32"/>
    <n v="11818.828055288463"/>
    <n v="26092.796313180766"/>
    <n v="26092.796313180766"/>
    <n v="13048.0891162769"/>
    <n v="31722.479021203599"/>
    <n v="32243.439395654539"/>
    <n v="26174.284176958172"/>
    <m/>
    <n v="0"/>
  </r>
  <r>
    <s v="86C281AD135058238D7A337D546C902BE8505DDE"/>
    <s v="TykRelay05"/>
    <n v="26800"/>
    <n v="1524943423"/>
    <n v="1524977756"/>
    <n v="1.1357185377200001"/>
    <n v="1.1357185377200001"/>
    <n v="30514460"/>
    <n v="0.161252908724"/>
    <n v="0"/>
    <x v="0"/>
    <s v="003.2:004.0 04-28-23:55:56"/>
    <s v="TykRelay05"/>
    <n v="0"/>
    <n v="1"/>
    <n v="0"/>
    <n v="0"/>
    <x v="1"/>
    <n v="26800"/>
    <n v="14569686"/>
    <n v="1.8394360000000001"/>
    <n v="0.54364500000000004"/>
    <n v="587"/>
    <n v="11"/>
    <m/>
    <n v="9721.3799999999992"/>
    <n v="9721.3799999999992"/>
    <n v="4861.32"/>
    <n v="11818.828055288463"/>
    <n v="20762.13147822045"/>
    <n v="20762.13147822045"/>
    <n v="10382.411241788988"/>
    <n v="25241.690171804785"/>
    <n v="31116.748478959555"/>
    <n v="26152.62973527169"/>
    <m/>
    <n v="0"/>
  </r>
  <r>
    <s v="B6E8915A935D43E1E41786A414A8B7DA7914B81F"/>
    <s v="TorBalls"/>
    <n v="75600"/>
    <n v="1524395645"/>
    <n v="1524988531"/>
    <n v="-0.43505934319299999"/>
    <n v="-0.43505934319299999"/>
    <n v="22690475"/>
    <n v="-1.38083502161"/>
    <n v="0"/>
    <x v="2"/>
    <s v="034.5:035.3 04-29-02:55:31"/>
    <s v="TorBalls"/>
    <n v="0"/>
    <n v="1"/>
    <n v="0"/>
    <n v="0"/>
    <x v="1"/>
    <n v="47200"/>
    <n v="37556224"/>
    <n v="1.2567820000000001"/>
    <n v="0.79568300000000003"/>
    <n v="2130"/>
    <n v="42"/>
    <m/>
    <n v="9721.3799999999992"/>
    <n v="9721.3799999999992"/>
    <n v="4861.32"/>
    <n v="6440.9193022088357"/>
    <n v="5492.0028022704337"/>
    <n v="5492.0028022704337"/>
    <n v="2746.3573137490052"/>
    <n v="3638.7371810307436"/>
    <n v="21217.037853750819"/>
    <n v="26118.793697625573"/>
    <m/>
    <n v="0"/>
  </r>
  <r>
    <s v="8E6EDA78D8E3ABA88D877C3E37D6D4F0938C7B9F"/>
    <s v="AlGrothendieck"/>
    <n v="31700"/>
    <n v="1524983845"/>
    <n v="1524983845"/>
    <n v="1.4152792830400001"/>
    <n v="1.4152792830400001"/>
    <n v="31657548"/>
    <n v="-0.124703543219"/>
    <n v="6.66666666667E-2"/>
    <x v="0"/>
    <s v="001.6:002.4 04-29-01:37:25"/>
    <s v="AlGrothendieck"/>
    <n v="1"/>
    <n v="0"/>
    <n v="0"/>
    <n v="0"/>
    <x v="0"/>
    <n v="31700"/>
    <n v="13107200"/>
    <n v="2.4185180000000002"/>
    <n v="0.41347600000000001"/>
    <n v="154"/>
    <n v="3"/>
    <m/>
    <n v="10125.48"/>
    <n v="10125.48"/>
    <n v="4861.32"/>
    <n v="11818.828055288463"/>
    <n v="24455.862074835863"/>
    <n v="24455.862074835863"/>
    <n v="11741.445484228014"/>
    <n v="28545.77055175016"/>
    <n v="31657.548618661891"/>
    <n v="26092.444033063319"/>
    <m/>
    <n v="1"/>
  </r>
  <r>
    <s v="270934A4F7B669AA387F2D475FBE793D03694547"/>
    <s v="toloso"/>
    <n v="29600"/>
    <n v="1524819497"/>
    <n v="1525001522"/>
    <n v="0.60516518305900002"/>
    <n v="0.60516518305900002"/>
    <n v="29392449"/>
    <n v="0.12579627446899999"/>
    <n v="0"/>
    <x v="5"/>
    <s v="041.7:042.5 04-29-06:32:02"/>
    <s v="toloso"/>
    <n v="0"/>
    <n v="1"/>
    <n v="0"/>
    <n v="0"/>
    <x v="1"/>
    <n v="22600"/>
    <n v="18311168"/>
    <n v="1.234219"/>
    <n v="0.81022899999999998"/>
    <n v="2204"/>
    <n v="44"/>
    <m/>
    <n v="9721.3799999999992"/>
    <n v="9721.3799999999992"/>
    <n v="4861.32"/>
    <n v="4819.491751072962"/>
    <n v="15604.420707286099"/>
    <n v="15604.420707286099"/>
    <n v="7803.2216077083767"/>
    <n v="7736.0803588623712"/>
    <n v="29392.449334744098"/>
    <n v="26068.064934320872"/>
    <m/>
    <n v="0"/>
  </r>
  <r>
    <s v="C1B8C6887867CED2564454058F9082311FAF1AC7"/>
    <s v="MapleCrew"/>
    <n v="61500"/>
    <n v="1524752926"/>
    <n v="1524995972"/>
    <n v="0.32159581208299998"/>
    <n v="0.32159581208299998"/>
    <n v="28102241"/>
    <n v="-0.824406306827"/>
    <n v="0"/>
    <x v="1"/>
    <s v="017.5:018.3 04-29-04:59:32"/>
    <s v="MapleCrew"/>
    <n v="0"/>
    <n v="1"/>
    <n v="0"/>
    <n v="0"/>
    <x v="1"/>
    <n v="33700"/>
    <n v="21263870"/>
    <n v="1.584848"/>
    <n v="0.63097499999999995"/>
    <n v="1116"/>
    <n v="22"/>
    <m/>
    <n v="9721.3799999999992"/>
    <n v="9721.3799999999992"/>
    <n v="4861.32"/>
    <n v="8853.6095214723919"/>
    <n v="12847.735095667435"/>
    <n v="12847.735095667435"/>
    <n v="6424.7001531953292"/>
    <n v="11700.893265396087"/>
    <n v="28102.241540677343"/>
    <n v="26050.730078474142"/>
    <m/>
    <n v="0"/>
  </r>
  <r>
    <s v="E70972F8229623017581044BB10B2CEE1B7EB158"/>
    <s v="Necto4"/>
    <n v="30500"/>
    <n v="1524942111"/>
    <n v="1524942111"/>
    <n v="0.95661628176799995"/>
    <n v="0.95661628176799995"/>
    <n v="30462416"/>
    <n v="0.40748347096300003"/>
    <n v="0"/>
    <x v="1"/>
    <s v="018.3:019.0 04-28-14:01:51"/>
    <s v="Necto4"/>
    <n v="1"/>
    <n v="0"/>
    <n v="0"/>
    <n v="0"/>
    <x v="0"/>
    <n v="30500"/>
    <n v="15587800"/>
    <n v="1.956658"/>
    <n v="0.51107499999999995"/>
    <n v="463"/>
    <n v="9"/>
    <m/>
    <n v="10125.48"/>
    <n v="10125.48"/>
    <n v="4861.32"/>
    <n v="8853.6095214723919"/>
    <n v="19811.679028716248"/>
    <n v="19811.679028716248"/>
    <n v="9511.7378628844126"/>
    <n v="17323.116542129072"/>
    <n v="30499.343276943229"/>
    <n v="26025.88029386026"/>
    <m/>
    <n v="1"/>
  </r>
  <r>
    <s v="40C773D9F2B16143CDB2ADB661DDC6BB12EF3E2C"/>
    <s v="Jans1"/>
    <n v="39700"/>
    <n v="1524902928"/>
    <n v="1524988014"/>
    <n v="0.21859281302700001"/>
    <n v="0.21859281302700001"/>
    <n v="28793659"/>
    <n v="-0.45923866467800001"/>
    <n v="0"/>
    <x v="1"/>
    <s v="016.0:016.8 04-29-02:46:54"/>
    <s v="Jans1"/>
    <n v="0"/>
    <n v="1"/>
    <n v="0"/>
    <n v="0"/>
    <x v="1"/>
    <n v="39700"/>
    <n v="22565151"/>
    <n v="1.75935"/>
    <n v="0.56839200000000001"/>
    <n v="751"/>
    <n v="15"/>
    <m/>
    <n v="9721.3799999999992"/>
    <n v="9721.3799999999992"/>
    <n v="4861.32"/>
    <n v="8853.6095214723919"/>
    <n v="11846.403800704416"/>
    <n v="11846.403800704416"/>
    <n v="5923.9696138244153"/>
    <n v="10788.944932213673"/>
    <n v="27497.730833469021"/>
    <n v="26017.956883428316"/>
    <m/>
    <n v="0"/>
  </r>
  <r>
    <s v="9E0341F995ABD29E81C2AA2B25EF4A0B79005654"/>
    <s v="Atlayo"/>
    <n v="49800"/>
    <n v="1524429348"/>
    <n v="1524972207"/>
    <n v="1.01721463743"/>
    <n v="1.01721463743"/>
    <n v="14126955"/>
    <n v="4.3169164462400003E-2"/>
    <n v="0"/>
    <x v="0"/>
    <s v="001.6:002.4 04-28-22:23:27"/>
    <s v="Atlayo"/>
    <n v="0"/>
    <n v="1"/>
    <n v="0"/>
    <n v="0"/>
    <x v="1"/>
    <n v="42500"/>
    <n v="15192345"/>
    <n v="2.7974610000000002"/>
    <n v="0.35746699999999998"/>
    <n v="73"/>
    <n v="1"/>
    <m/>
    <n v="9721.3799999999992"/>
    <n v="9721.3799999999992"/>
    <n v="4861.32"/>
    <n v="11818.828055288463"/>
    <n v="19610.110032019253"/>
    <n v="19610.110032019253"/>
    <n v="9806.3258612312075"/>
    <n v="23841.112950396229"/>
    <n v="30646.220710886471"/>
    <n v="26010.05799762053"/>
    <m/>
    <n v="0"/>
  </r>
  <r>
    <s v="615088746CB7E57F6BFDD5A842E17B35C9458EC9"/>
    <s v="tor003janxbde"/>
    <n v="30400"/>
    <n v="1525006186"/>
    <n v="1525006186"/>
    <n v="0.93083845333199999"/>
    <n v="0.93083845333199999"/>
    <n v="30369462"/>
    <n v="0.38540647093199998"/>
    <n v="0"/>
    <x v="0"/>
    <s v="008.7:009.5 04-29-07:49:46"/>
    <s v="tor003janxbde"/>
    <n v="1"/>
    <n v="0"/>
    <n v="0"/>
    <n v="0"/>
    <x v="0"/>
    <n v="24300"/>
    <n v="15728640"/>
    <n v="1.5449520000000001"/>
    <n v="0.64726899999999998"/>
    <n v="1219"/>
    <n v="24"/>
    <m/>
    <n v="10125.48"/>
    <n v="10125.48"/>
    <n v="4861.32"/>
    <n v="11818.828055288463"/>
    <n v="19550.666142444097"/>
    <n v="19550.666142444097"/>
    <n v="9386.4235899519172"/>
    <n v="22820.247682470024"/>
    <n v="30369.462930615828"/>
    <n v="25977.216051431078"/>
    <m/>
    <n v="1"/>
  </r>
  <r>
    <s v="3F065BB0B02FB2303E144383D16C47A7DED75AE7"/>
    <s v="joszef"/>
    <n v="17500"/>
    <n v="1524650357"/>
    <n v="1524991648"/>
    <n v="0.66187515798899998"/>
    <n v="0.66187515798899998"/>
    <n v="28101353"/>
    <n v="-0.55816941868100001"/>
    <n v="0"/>
    <x v="2"/>
    <s v="035.3:036.1 04-29-03:47:28"/>
    <s v="joszef"/>
    <n v="0"/>
    <n v="1"/>
    <n v="0"/>
    <n v="0"/>
    <x v="1"/>
    <n v="19900"/>
    <n v="17680092"/>
    <n v="1.1255599999999999"/>
    <n v="0.88844699999999999"/>
    <n v="2565"/>
    <n v="51"/>
    <m/>
    <n v="9721.3799999999992"/>
    <n v="9721.3799999999992"/>
    <n v="4861.32"/>
    <n v="6440.9193022088357"/>
    <n v="16155.719923371102"/>
    <n v="16155.719923371102"/>
    <n v="8078.9069430350846"/>
    <n v="10704.003782952708"/>
    <n v="29382.105685760052"/>
    <n v="25871.50158003204"/>
    <m/>
    <n v="0"/>
  </r>
  <r>
    <s v="48A16FD1A733B18976ED72B4026E1852BBEB14AB"/>
    <s v="darkach"/>
    <n v="32700"/>
    <n v="1524617036"/>
    <n v="1524993266"/>
    <n v="1.3765695794699999"/>
    <n v="1.3765695794699999"/>
    <n v="27446222"/>
    <n v="0.23441348278099999"/>
    <n v="0"/>
    <x v="0"/>
    <s v="006.3:007.1 04-29-04:14:26"/>
    <s v="darkach"/>
    <n v="0"/>
    <n v="1"/>
    <n v="0"/>
    <n v="0"/>
    <x v="1"/>
    <n v="32700"/>
    <n v="13173760"/>
    <n v="2.4822069999999998"/>
    <n v="0.40286699999999998"/>
    <n v="134"/>
    <n v="2"/>
    <m/>
    <n v="9721.3799999999992"/>
    <n v="9721.3799999999992"/>
    <n v="4861.32"/>
    <n v="11818.828055288463"/>
    <n v="23103.535978468066"/>
    <n v="23103.535978468066"/>
    <n v="11553.2652280691"/>
    <n v="28088.267221185139"/>
    <n v="31308.357263238704"/>
    <n v="25867.978084267095"/>
    <m/>
    <n v="0"/>
  </r>
  <r>
    <s v="B923D15EDF4E7B1261876860D51FAB907ED18347"/>
    <s v="darmok"/>
    <n v="28100"/>
    <n v="1523840619"/>
    <n v="1524902614"/>
    <n v="1.2152962066999999"/>
    <n v="1.2152962066999999"/>
    <n v="33267750"/>
    <n v="0.23598594606199999"/>
    <n v="0"/>
    <x v="2"/>
    <s v="026.6:027.4 04-28-03:03:34"/>
    <s v="darmok"/>
    <n v="0"/>
    <n v="1"/>
    <n v="0"/>
    <n v="0"/>
    <x v="1"/>
    <n v="20700"/>
    <n v="13963420"/>
    <n v="1.482445"/>
    <n v="0.67456099999999997"/>
    <n v="1435"/>
    <n v="28"/>
    <m/>
    <n v="9721.3799999999992"/>
    <n v="9721.3799999999992"/>
    <n v="4861.32"/>
    <n v="6440.9193022088357"/>
    <n v="21535.736237889243"/>
    <n v="21535.736237889243"/>
    <n v="10769.263755554843"/>
    <n v="14268.544097844042"/>
    <n v="30933.111358558912"/>
    <n v="25842.203950991239"/>
    <m/>
    <n v="0"/>
  </r>
  <r>
    <s v="F38310ED198C56E1434A17A7C9282D00D2750935"/>
    <s v="luelistan2"/>
    <n v="30500"/>
    <n v="1524988784"/>
    <n v="1524988784"/>
    <n v="1.0317313721600001"/>
    <n v="1.0317313721600001"/>
    <n v="30467195"/>
    <n v="1.2143146410100001"/>
    <n v="0"/>
    <x v="5"/>
    <s v="038.6:039.4 04-29-02:59:44"/>
    <s v="luelistan2"/>
    <n v="0"/>
    <n v="0"/>
    <n v="1"/>
    <n v="0"/>
    <x v="2"/>
    <n v="18800"/>
    <n v="14995681"/>
    <n v="1.2536940000000001"/>
    <n v="0.79764299999999999"/>
    <n v="2139"/>
    <n v="42"/>
    <m/>
    <n v="1117.99"/>
    <n v="4051.45"/>
    <n v="4861.32"/>
    <n v="4819.491751072962"/>
    <n v="2271.4553567611588"/>
    <n v="8231.4580677376325"/>
    <n v="9876.8963541088524"/>
    <n v="9791.9125885212725"/>
    <n v="30467.195534603645"/>
    <n v="25825.741174222549"/>
    <m/>
    <n v="1"/>
  </r>
  <r>
    <s v="F8D6420051943566A5E0EED6D915053EE2910892"/>
    <s v="KiwiKawaii"/>
    <n v="21600"/>
    <n v="1524863363"/>
    <n v="1525000722"/>
    <n v="1.3796537441900001"/>
    <n v="1.3796537441900001"/>
    <n v="31043611"/>
    <n v="0.48993483771899998"/>
    <n v="0"/>
    <x v="1"/>
    <s v="019.1:019.9 04-29-06:18:42"/>
    <s v="KiwiKawaii"/>
    <n v="0"/>
    <n v="1"/>
    <n v="0"/>
    <n v="0"/>
    <x v="1"/>
    <n v="21500"/>
    <n v="13127152"/>
    <n v="1.6378269999999999"/>
    <n v="0.61056500000000002"/>
    <n v="992"/>
    <n v="19"/>
    <m/>
    <n v="9721.3799999999992"/>
    <n v="9721.3799999999992"/>
    <n v="4861.32"/>
    <n v="8853.6095214723919"/>
    <n v="23133.518315693782"/>
    <n v="23133.518315693782"/>
    <n v="11568.25833970573"/>
    <n v="21068.525047368013"/>
    <n v="31238.076407351247"/>
    <n v="25804.799085145874"/>
    <m/>
    <n v="0"/>
  </r>
  <r>
    <s v="C4546CF0854081F978E4183CE46E6AC6574593F4"/>
    <s v="voidray"/>
    <n v="29700"/>
    <n v="1524991043"/>
    <n v="1524991043"/>
    <n v="0.77729130451100004"/>
    <n v="0.77729130451100004"/>
    <n v="29681381"/>
    <n v="0.66288148335099994"/>
    <n v="0"/>
    <x v="5"/>
    <s v="039.4:040.2 04-29-03:37:23"/>
    <s v="voidray"/>
    <n v="0"/>
    <n v="1"/>
    <n v="0"/>
    <n v="0"/>
    <x v="1"/>
    <n v="23900"/>
    <n v="16700347"/>
    <n v="1.431108"/>
    <n v="0.69875900000000002"/>
    <n v="1574"/>
    <n v="31"/>
    <m/>
    <n v="9721.3799999999992"/>
    <n v="9721.3799999999992"/>
    <n v="4861.32"/>
    <n v="4819.491751072962"/>
    <n v="17277.724141847142"/>
    <n v="17277.724141847142"/>
    <n v="8639.9817644454142"/>
    <n v="8565.6407813444675"/>
    <n v="29681.381505416364"/>
    <n v="25787.071153791454"/>
    <m/>
    <n v="1"/>
  </r>
  <r>
    <s v="A1B7C1F83E5DA4376FD2E1DBA7AC28A71AB332AD"/>
    <s v="arnall"/>
    <n v="32700"/>
    <n v="1524950825"/>
    <n v="1525003372"/>
    <n v="0.56319982903400001"/>
    <n v="0.56319982903400001"/>
    <n v="28827305"/>
    <n v="8.3008820474900005E-2"/>
    <n v="0"/>
    <x v="1"/>
    <s v="019.9:020.7 04-29-07:02:52"/>
    <s v="arnall"/>
    <n v="0"/>
    <n v="1"/>
    <n v="0"/>
    <n v="0"/>
    <x v="1"/>
    <n v="28800"/>
    <n v="18441216"/>
    <n v="1.5617190000000001"/>
    <n v="0.64032"/>
    <n v="1181"/>
    <n v="23"/>
    <m/>
    <n v="9721.3799999999992"/>
    <n v="9721.3799999999992"/>
    <n v="4861.32"/>
    <n v="8853.6095214723919"/>
    <n v="15196.459553974546"/>
    <n v="15196.459553974546"/>
    <n v="7599.2145928795653"/>
    <n v="13839.960890299439"/>
    <n v="28827.305698379067"/>
    <n v="25711.478788865345"/>
    <m/>
    <n v="0"/>
  </r>
  <r>
    <s v="01AE2DE314276C82FCCC3603A1C2F3238E6544C9"/>
    <s v="rixtyminutes"/>
    <n v="53000"/>
    <n v="1524155459"/>
    <n v="1525006050"/>
    <n v="-0.29100402125800001"/>
    <n v="-0.29100402125800001"/>
    <n v="22726708"/>
    <n v="0.28066658091300001"/>
    <n v="0"/>
    <x v="0"/>
    <s v="007.1:007.9 04-29-07:47:30"/>
    <s v="rixtyminutes"/>
    <n v="0"/>
    <n v="1"/>
    <n v="0"/>
    <n v="0"/>
    <x v="1"/>
    <n v="61800"/>
    <n v="32259237"/>
    <n v="1.9157299999999999"/>
    <n v="0.52199399999999996"/>
    <n v="500"/>
    <n v="10"/>
    <m/>
    <n v="9721.3799999999992"/>
    <n v="9721.3799999999992"/>
    <n v="4861.32"/>
    <n v="11818.828055288463"/>
    <n v="6892.4193278229031"/>
    <n v="6892.4193278229031"/>
    <n v="3446.6563313780589"/>
    <n v="8379.5015646426509"/>
    <n v="22871.669310285135"/>
    <n v="25687.939617199601"/>
    <m/>
    <n v="0"/>
  </r>
  <r>
    <s v="0E72E93593084069F72040F4FB820FA510B19D1A"/>
    <s v="Unnamed"/>
    <n v="28600"/>
    <n v="1524938794"/>
    <n v="1524938794"/>
    <n v="0.15596081029"/>
    <n v="0.15596081029"/>
    <n v="28574040"/>
    <n v="-1.29969676469E-2"/>
    <n v="0.11764705882400001"/>
    <x v="2"/>
    <s v="036.8:037.5 04-28-13:06:34"/>
    <s v="Unnamed"/>
    <n v="1"/>
    <n v="0"/>
    <n v="0"/>
    <n v="0"/>
    <x v="0"/>
    <n v="28800"/>
    <n v="23137670"/>
    <n v="1.244723"/>
    <n v="0.80339099999999997"/>
    <n v="2167"/>
    <n v="43"/>
    <m/>
    <n v="10125.48"/>
    <n v="10125.48"/>
    <n v="4861.32"/>
    <n v="6440.9193022088357"/>
    <n v="11704.65806537519"/>
    <n v="11704.65806537519"/>
    <n v="5619.495406278983"/>
    <n v="7445.4502955938278"/>
    <n v="26746.239761422628"/>
    <n v="25663.668832995834"/>
    <m/>
    <n v="1"/>
  </r>
  <r>
    <s v="F93D8F37E35C390BCAD9F9069E13085B745EC216"/>
    <s v="TykRelay06"/>
    <n v="37100"/>
    <n v="1524071607"/>
    <n v="1524992681"/>
    <n v="0.83833177909500001"/>
    <n v="0.83833177909500001"/>
    <n v="28704412"/>
    <n v="0.61324686772400006"/>
    <n v="0"/>
    <x v="0"/>
    <s v="003.9:004.7 04-29-04:04:41"/>
    <s v="TykRelay06"/>
    <n v="0"/>
    <n v="1"/>
    <n v="0"/>
    <n v="0"/>
    <x v="1"/>
    <n v="37100"/>
    <n v="16160763"/>
    <n v="2.2956840000000001"/>
    <n v="0.43559999999999999"/>
    <n v="207"/>
    <n v="4"/>
    <m/>
    <n v="9721.3799999999992"/>
    <n v="9721.3799999999992"/>
    <n v="4861.32"/>
    <n v="11818.828055288463"/>
    <n v="17871.121790658548"/>
    <n v="17871.121790658548"/>
    <n v="8936.719044350104"/>
    <n v="21726.927205696338"/>
    <n v="29708.844197322647"/>
    <n v="25644.41983812585"/>
    <m/>
    <n v="0"/>
  </r>
  <r>
    <s v="15BE17C99FACE24470D40AF782D6A9C692AB36D6"/>
    <s v="rofltor7"/>
    <n v="26000"/>
    <n v="1524791437"/>
    <n v="1524959345"/>
    <n v="1.28030843264"/>
    <n v="1.28030843264"/>
    <n v="27002354"/>
    <n v="-0.57071283313300003"/>
    <n v="0"/>
    <x v="1"/>
    <s v="023.1:023.9 04-28-18:49:05"/>
    <s v="rofltor7"/>
    <n v="0"/>
    <n v="1"/>
    <n v="0"/>
    <n v="0"/>
    <x v="1"/>
    <n v="24300"/>
    <n v="13449216"/>
    <n v="1.806797"/>
    <n v="0.55346600000000001"/>
    <n v="656"/>
    <n v="13"/>
    <m/>
    <n v="9721.3799999999992"/>
    <n v="9721.3799999999992"/>
    <n v="4861.32"/>
    <n v="8853.6095214723919"/>
    <n v="22167.744790897843"/>
    <n v="22167.744790897843"/>
    <n v="11085.308989761485"/>
    <n v="20188.96045111529"/>
    <n v="30668.360657196812"/>
    <n v="25502.617260037769"/>
    <m/>
    <n v="0"/>
  </r>
  <r>
    <s v="4FA814DCF852C28FFA8A8EB9B7F4F54BD722445D"/>
    <s v="puia2"/>
    <n v="28100"/>
    <n v="1523886340"/>
    <n v="1524983845"/>
    <n v="1.59096140472"/>
    <n v="1.59096140472"/>
    <n v="25591643"/>
    <n v="1.1556456160999999"/>
    <n v="0"/>
    <x v="0"/>
    <s v="001.6:002.4 04-29-01:37:25"/>
    <s v="puia2"/>
    <n v="0"/>
    <n v="1"/>
    <n v="0"/>
    <n v="0"/>
    <x v="1"/>
    <n v="28100"/>
    <n v="12011962"/>
    <n v="2.3393350000000002"/>
    <n v="0.42747200000000002"/>
    <n v="184"/>
    <n v="3"/>
    <m/>
    <n v="9721.3799999999992"/>
    <n v="9721.3799999999992"/>
    <n v="4861.32"/>
    <n v="11818.828055288463"/>
    <n v="25187.720380616909"/>
    <n v="25187.720380616909"/>
    <n v="12595.492495993429"/>
    <n v="30622.127340274339"/>
    <n v="31122.529936963256"/>
    <n v="25389.359555874285"/>
    <m/>
    <n v="0"/>
  </r>
  <r>
    <s v="157061BB9956BF8AC9EF7D788CFA8C8A6CF37E4E"/>
    <s v="par1"/>
    <n v="136000"/>
    <n v="1524773527"/>
    <n v="1524984447"/>
    <n v="-0.63010088934399999"/>
    <n v="-0.63010088934399999"/>
    <n v="16876462"/>
    <n v="-2.0447095864099998"/>
    <n v="0"/>
    <x v="0"/>
    <s v="004.0:004.8 04-29-01:47:27"/>
    <s v="par1"/>
    <n v="0"/>
    <n v="1"/>
    <n v="0"/>
    <n v="0"/>
    <x v="1"/>
    <n v="110000"/>
    <n v="45394641"/>
    <n v="2.4231940000000001"/>
    <n v="0.41267900000000002"/>
    <n v="153"/>
    <n v="3"/>
    <m/>
    <n v="9721.3799999999992"/>
    <n v="9721.3799999999992"/>
    <n v="4861.32"/>
    <n v="11818.828055288463"/>
    <n v="3595.9298163490253"/>
    <n v="3595.9298163490253"/>
    <n v="1798.1979446142259"/>
    <n v="4371.7739866473839"/>
    <n v="16791.437334448394"/>
    <n v="25372.398434113875"/>
    <m/>
    <n v="0"/>
  </r>
  <r>
    <s v="B0B27C3A77A9F8E026327188C1246334FC11A0ED"/>
    <s v="houseofcards"/>
    <n v="39800"/>
    <n v="1524396854"/>
    <n v="1524977035"/>
    <n v="1.3671813480199999"/>
    <n v="1.3671813480199999"/>
    <n v="29224068"/>
    <n v="1.69709564033E-2"/>
    <n v="0"/>
    <x v="0"/>
    <s v="000.8:001.6 04-28-23:43:55"/>
    <s v="houseofcards"/>
    <n v="0"/>
    <n v="1"/>
    <n v="0"/>
    <n v="0"/>
    <x v="1"/>
    <n v="33300"/>
    <n v="12953708"/>
    <n v="2.5706920000000002"/>
    <n v="0.38900000000000001"/>
    <n v="116"/>
    <n v="2"/>
    <m/>
    <n v="9721.3799999999992"/>
    <n v="9721.3799999999992"/>
    <n v="4861.32"/>
    <n v="11818.828055288463"/>
    <n v="23012.269413014666"/>
    <n v="23012.269413014666"/>
    <n v="11507.626030756584"/>
    <n v="27977.309327934337"/>
    <n v="30663.775965297456"/>
    <n v="25350.755575708219"/>
    <m/>
    <n v="0"/>
  </r>
  <r>
    <s v="248054A808AD2BE84B6DC75D5AE540BA609C4AC8"/>
    <s v="vilo"/>
    <n v="31500"/>
    <n v="1524973325"/>
    <n v="1524973325"/>
    <n v="1.8717204791199999"/>
    <n v="1.8717204791199999"/>
    <n v="31503095"/>
    <n v="0.240217297321"/>
    <n v="0.428571428571"/>
    <x v="0"/>
    <s v="000.0:000.8 04-28-22:42:05"/>
    <s v="vilo"/>
    <n v="1"/>
    <n v="0"/>
    <n v="0"/>
    <n v="0"/>
    <x v="0"/>
    <n v="31500"/>
    <n v="10970112"/>
    <n v="2.8714379999999999"/>
    <n v="0.34825800000000001"/>
    <n v="58"/>
    <n v="1"/>
    <m/>
    <n v="10125.48"/>
    <n v="10125.48"/>
    <n v="4861.32"/>
    <n v="11818.828055288463"/>
    <n v="29077.548276919977"/>
    <n v="29077.548276919977"/>
    <n v="13960.352199555637"/>
    <n v="33940.37056556988"/>
    <n v="31503.095288640059"/>
    <n v="25343.200302048041"/>
    <m/>
    <n v="1"/>
  </r>
  <r>
    <s v="D42876442AE9D9E6B88A59901E893921DE85D514"/>
    <s v="Unnamed"/>
    <n v="30900"/>
    <n v="1524555511"/>
    <n v="1524969124"/>
    <n v="0.22736233515099999"/>
    <n v="0.22736233515099999"/>
    <n v="32029495"/>
    <n v="-0.39826172019200001"/>
    <n v="0"/>
    <x v="4"/>
    <s v="062.8:063.6 04-28-21:32:04"/>
    <s v="Unnamed"/>
    <n v="0"/>
    <n v="1"/>
    <n v="0"/>
    <n v="0"/>
    <x v="1"/>
    <n v="20000"/>
    <n v="21774563"/>
    <n v="0.91850299999999996"/>
    <n v="1.0887279999999999"/>
    <n v="3632"/>
    <n v="72"/>
    <m/>
    <n v="9721.3799999999992"/>
    <n v="9721.3799999999992"/>
    <n v="4861.32"/>
    <n v="2386.3111194805197"/>
    <n v="11931.655657690226"/>
    <n v="11931.655657690226"/>
    <n v="5966.6010671162585"/>
    <n v="2928.8683880024073"/>
    <n v="26725.27849057256"/>
    <n v="25240.063843400792"/>
    <m/>
    <n v="0"/>
  </r>
  <r>
    <s v="9945DDC96A5660C2009BA2C5D749373349AA962B"/>
    <s v="Pilsbirne"/>
    <n v="39700"/>
    <n v="1523800627"/>
    <n v="1524983845"/>
    <n v="1.2448920666700001"/>
    <n v="1.2448920666700001"/>
    <n v="24979176"/>
    <n v="3.7712695932699998E-2"/>
    <n v="0"/>
    <x v="0"/>
    <s v="001.6:002.4 04-29-01:37:25"/>
    <s v="Pilsbirne"/>
    <n v="0"/>
    <n v="1"/>
    <n v="0"/>
    <n v="0"/>
    <x v="1"/>
    <n v="39700"/>
    <n v="13485502"/>
    <n v="2.943902"/>
    <n v="0.33968500000000001"/>
    <n v="50"/>
    <n v="1"/>
    <m/>
    <n v="9721.3799999999992"/>
    <n v="9721.3799999999992"/>
    <n v="4861.32"/>
    <n v="11818.828055288463"/>
    <n v="21823.448839084405"/>
    <n v="21823.448839084405"/>
    <n v="10913.138701544205"/>
    <n v="26531.993338653898"/>
    <n v="30273.496454862423"/>
    <n v="25237.09811840369"/>
    <m/>
    <n v="0"/>
  </r>
  <r>
    <s v="1BDBE9C0F7034E6789A9BF7BED82BE2045F0F5B7"/>
    <s v="DigiGesTor3e3"/>
    <n v="30400"/>
    <n v="1524986598"/>
    <n v="1524986598"/>
    <n v="1.3181034229299999"/>
    <n v="1.3181034229299999"/>
    <n v="30383845"/>
    <n v="-0.10916180945700001"/>
    <n v="4.5454545454499999E-2"/>
    <x v="0"/>
    <s v="002.4:003.2 04-29-02:23:18"/>
    <s v="DigiGesTor3e3"/>
    <n v="1"/>
    <n v="0"/>
    <n v="0"/>
    <n v="0"/>
    <x v="0"/>
    <n v="30400"/>
    <n v="13107200"/>
    <n v="2.3193359999999998"/>
    <n v="0.43115799999999999"/>
    <n v="196"/>
    <n v="3"/>
    <m/>
    <n v="10125.48"/>
    <n v="10125.48"/>
    <n v="4861.32"/>
    <n v="11818.828055288463"/>
    <n v="23471.909846809256"/>
    <n v="23471.909846809256"/>
    <n v="11269.042531958068"/>
    <n v="27397.265769985301"/>
    <n v="30383.845185028098"/>
    <n v="25200.851629519668"/>
    <m/>
    <n v="1"/>
  </r>
  <r>
    <s v="8EBB8D1CF48FE2AB95C451DA8F10DB6235F40F8A"/>
    <s v="0x3d007"/>
    <n v="27700"/>
    <n v="1524966384"/>
    <n v="1524966384"/>
    <n v="0.42395944614699999"/>
    <n v="0.42395944614699999"/>
    <n v="27668594"/>
    <n v="-0.51904790395300004"/>
    <n v="0"/>
    <x v="4"/>
    <s v="062.0:062.8 04-28-20:46:24"/>
    <s v="0x3d007"/>
    <n v="0"/>
    <n v="1"/>
    <n v="0"/>
    <n v="0"/>
    <x v="1"/>
    <n v="21600"/>
    <n v="19430746"/>
    <n v="1.11164"/>
    <n v="0.89957200000000004"/>
    <n v="2641"/>
    <n v="52"/>
    <m/>
    <n v="9721.3799999999992"/>
    <n v="9721.3799999999992"/>
    <n v="4861.32"/>
    <n v="2386.3111194805197"/>
    <n v="13842.850880584521"/>
    <n v="13842.850880584521"/>
    <n v="6922.3225347433336"/>
    <n v="3398.0102600299083"/>
    <n v="27668.594312383037"/>
    <n v="25197.239818668128"/>
    <m/>
    <n v="1"/>
  </r>
  <r>
    <s v="B08E51FED96A7A7A6081ACC96299713F3F171B3A"/>
    <s v="servbr3"/>
    <n v="29300"/>
    <n v="1524361625"/>
    <n v="1524991615"/>
    <n v="1.34797381788"/>
    <n v="1.34797381788"/>
    <n v="30398876"/>
    <n v="0.112853467619"/>
    <n v="0"/>
    <x v="1"/>
    <s v="016.8:017.6 04-29-03:46:55"/>
    <s v="servbr3"/>
    <n v="0"/>
    <n v="1"/>
    <n v="0"/>
    <n v="0"/>
    <x v="1"/>
    <n v="20900"/>
    <n v="12938979"/>
    <n v="1.6152740000000001"/>
    <n v="0.61909000000000003"/>
    <n v="1047"/>
    <n v="20"/>
    <m/>
    <n v="9721.3799999999992"/>
    <n v="9721.3799999999992"/>
    <n v="4861.32"/>
    <n v="8853.6095214723919"/>
    <n v="22825.545713662272"/>
    <n v="22825.545713662272"/>
    <n v="11414.2520803364"/>
    <n v="20788.043350150248"/>
    <n v="30380.383922099143"/>
    <n v="25147.962445469402"/>
    <m/>
    <n v="0"/>
  </r>
  <r>
    <s v="F4D32C561F14B9133EB71D3758DD03C8345840D2"/>
    <s v="Nekkk"/>
    <n v="25200"/>
    <n v="1524341508"/>
    <n v="1524988014"/>
    <n v="0.93516807184899997"/>
    <n v="0.93516807184899997"/>
    <n v="16612682"/>
    <n v="-9.2185512221499996E-2"/>
    <n v="0"/>
    <x v="1"/>
    <s v="016.0:016.8 04-29-02:46:54"/>
    <s v="Nekkk"/>
    <n v="0"/>
    <n v="1"/>
    <n v="0"/>
    <n v="0"/>
    <x v="1"/>
    <n v="25200"/>
    <n v="15193896"/>
    <n v="1.658561"/>
    <n v="0.60293200000000002"/>
    <n v="919"/>
    <n v="18"/>
    <m/>
    <n v="9721.3799999999992"/>
    <n v="9721.3799999999992"/>
    <n v="4861.32"/>
    <n v="8853.6095214723919"/>
    <n v="18812.504190311432"/>
    <n v="18812.504190311432"/>
    <n v="9407.4712510409809"/>
    <n v="17133.222466571679"/>
    <n v="29402.742426194236"/>
    <n v="25140.088498335965"/>
    <m/>
    <n v="0"/>
  </r>
  <r>
    <s v="E2EC4A6D3E002866C2A49207109F72812F9D2E62"/>
    <s v="OpenInternetDotIO"/>
    <n v="12700"/>
    <n v="1524504068"/>
    <n v="1525006186"/>
    <n v="2.00410805396"/>
    <n v="2.00410805396"/>
    <n v="31304695"/>
    <n v="0.76048143715399996"/>
    <n v="0"/>
    <x v="0"/>
    <s v="008.7:009.5 04-29-07:49:46"/>
    <s v="OpenInternetDotIO"/>
    <n v="0"/>
    <n v="1"/>
    <n v="0"/>
    <n v="0"/>
    <x v="1"/>
    <n v="19000"/>
    <n v="10459583"/>
    <n v="1.816516"/>
    <n v="0.55050399999999999"/>
    <n v="632"/>
    <n v="12"/>
    <m/>
    <n v="9721.3799999999992"/>
    <n v="9721.3799999999992"/>
    <n v="4861.32"/>
    <n v="11818.828055288463"/>
    <n v="29204.075953605661"/>
    <n v="29204.075953605661"/>
    <n v="14603.930564876826"/>
    <n v="35505.036549260476"/>
    <n v="31421.717531363101"/>
    <n v="25133.07717195417"/>
    <m/>
    <n v="0"/>
  </r>
  <r>
    <s v="1DC17C4A52A458B5C8B1E79157F8665696210E10"/>
    <s v="kraghtorn"/>
    <n v="22800"/>
    <n v="1524176755"/>
    <n v="1524941034"/>
    <n v="1.47946057178"/>
    <n v="1.47946057178"/>
    <n v="29675540"/>
    <n v="0.22348856887999999"/>
    <n v="0"/>
    <x v="5"/>
    <s v="044.1:044.8 04-28-13:43:54"/>
    <s v="kraghtorn"/>
    <n v="0"/>
    <n v="1"/>
    <n v="0"/>
    <n v="0"/>
    <x v="1"/>
    <n v="12800"/>
    <n v="12333825"/>
    <n v="1.0377959999999999"/>
    <n v="0.96357999999999999"/>
    <n v="3050"/>
    <n v="61"/>
    <m/>
    <n v="9721.3799999999992"/>
    <n v="9721.3799999999992"/>
    <n v="4861.32"/>
    <n v="4819.491751072962"/>
    <n v="24103.778413290653"/>
    <n v="24103.778413290653"/>
    <n v="12053.451266805549"/>
    <n v="11949.739772804358"/>
    <n v="30581.232786734454"/>
    <n v="25107.010450714119"/>
    <m/>
    <n v="0"/>
  </r>
  <r>
    <s v="46973BA815D6C9ED3B36D6140E6DEB55E1CC36F7"/>
    <s v="hsjeufh24h7"/>
    <n v="24800"/>
    <n v="1524042336"/>
    <n v="1525002474"/>
    <n v="1.68643894396"/>
    <n v="1.68643894396"/>
    <n v="28601064"/>
    <n v="0.25874175749799999"/>
    <n v="0"/>
    <x v="0"/>
    <s v="007.9:008.7 04-29-06:47:54"/>
    <s v="hsjeufh24h7"/>
    <n v="0"/>
    <n v="1"/>
    <n v="0"/>
    <n v="0"/>
    <x v="1"/>
    <n v="18100"/>
    <n v="11509586"/>
    <n v="1.5726020000000001"/>
    <n v="0.63588900000000004"/>
    <n v="1143"/>
    <n v="22"/>
    <m/>
    <n v="9721.3799999999992"/>
    <n v="9721.3799999999992"/>
    <n v="4861.32"/>
    <n v="11818.828055288463"/>
    <n v="26115.89382103386"/>
    <n v="26115.89382103386"/>
    <n v="13059.639367051626"/>
    <n v="31750.559959693957"/>
    <n v="30919.800059256799"/>
    <n v="25096.73584147976"/>
    <m/>
    <n v="0"/>
  </r>
  <r>
    <s v="7CD234DFEFE8F215EC9AE2BC1D2CAFC9E0D1CC00"/>
    <s v="KD8HLN"/>
    <n v="34000"/>
    <n v="1524278413"/>
    <n v="1524992681"/>
    <n v="1.50441408986"/>
    <n v="1.50441408986"/>
    <n v="32357067"/>
    <n v="0.68199008344599998"/>
    <n v="0"/>
    <x v="0"/>
    <s v="003.9:004.7 04-29-04:04:41"/>
    <s v="KD8HLN"/>
    <n v="0"/>
    <n v="1"/>
    <n v="0"/>
    <n v="0"/>
    <x v="1"/>
    <n v="25500"/>
    <n v="12219962"/>
    <n v="2.0867499999999999"/>
    <n v="0.47921399999999997"/>
    <n v="340"/>
    <n v="6"/>
    <m/>
    <n v="9721.3799999999992"/>
    <n v="9721.3799999999992"/>
    <n v="4861.32"/>
    <n v="11818.828055288463"/>
    <n v="24346.361044883204"/>
    <n v="24346.361044883204"/>
    <n v="12174.758303318215"/>
    <n v="29599.23950729709"/>
    <n v="30603.845010353783"/>
    <n v="25088.680107247652"/>
    <m/>
    <n v="0"/>
  </r>
  <r>
    <s v="53F6B06A561C7176B7B0DF85ECD1EFC7D0381BA5"/>
    <s v="nyik"/>
    <n v="32100"/>
    <n v="1523921904"/>
    <n v="1524969770"/>
    <n v="1.40884805211"/>
    <n v="1.40884805211"/>
    <n v="23960729"/>
    <n v="0.32922832158900001"/>
    <n v="0"/>
    <x v="0"/>
    <s v="011.9:012.7 04-28-21:42:50"/>
    <s v="nyik"/>
    <n v="0"/>
    <n v="1"/>
    <n v="0"/>
    <n v="0"/>
    <x v="1"/>
    <n v="21200"/>
    <n v="12617947"/>
    <n v="1.6801470000000001"/>
    <n v="0.59518599999999999"/>
    <n v="875"/>
    <n v="17"/>
    <m/>
    <n v="9721.3799999999992"/>
    <n v="9721.3799999999992"/>
    <n v="4861.32"/>
    <n v="11818.828055288463"/>
    <n v="23417.327276821106"/>
    <n v="23417.327276821106"/>
    <n v="11710.181212683383"/>
    <n v="28469.760939204629"/>
    <n v="30394.717052577216"/>
    <n v="25061.686036804051"/>
    <m/>
    <n v="0"/>
  </r>
  <r>
    <s v="ACDD9E85A05B127BA010466C13C8C47212E8A38F"/>
    <s v="kramse"/>
    <n v="29600"/>
    <n v="1525006186"/>
    <n v="1525006186"/>
    <n v="1.05817927184"/>
    <n v="1.05817927184"/>
    <n v="29601781"/>
    <n v="-0.13392223292899999"/>
    <n v="0"/>
    <x v="0"/>
    <s v="008.7:009.5 04-29-07:49:46"/>
    <s v="kramse"/>
    <n v="1"/>
    <n v="0"/>
    <n v="0"/>
    <n v="0"/>
    <x v="0"/>
    <n v="25600"/>
    <n v="14382509"/>
    <n v="1.7799400000000001"/>
    <n v="0.56181700000000001"/>
    <n v="709"/>
    <n v="14"/>
    <m/>
    <n v="10125.48"/>
    <n v="10125.48"/>
    <n v="4861.32"/>
    <n v="11818.828055288463"/>
    <n v="20840.053053430485"/>
    <n v="20840.053053430485"/>
    <n v="10005.468057781229"/>
    <n v="24325.266920835773"/>
    <n v="29601.781900852253"/>
    <n v="25036.00003059657"/>
    <m/>
    <n v="1"/>
  </r>
  <r>
    <s v="6E64DC7207A92D38E552B73F891A53043562BF66"/>
    <s v="Spiral"/>
    <n v="27700"/>
    <n v="1525001415"/>
    <n v="1525001415"/>
    <n v="0.496868138844"/>
    <n v="0.496868138844"/>
    <n v="27724970"/>
    <n v="-0.42011456169"/>
    <n v="0"/>
    <x v="2"/>
    <s v="025.0:025.8 04-29-06:30:15"/>
    <s v="Spiral"/>
    <n v="1"/>
    <n v="0"/>
    <n v="0"/>
    <n v="0"/>
    <x v="0"/>
    <n v="26200"/>
    <n v="18521986"/>
    <n v="1.4145350000000001"/>
    <n v="0.70694599999999996"/>
    <n v="1623"/>
    <n v="32"/>
    <m/>
    <n v="10125.48"/>
    <n v="10125.48"/>
    <n v="4861.32"/>
    <n v="6440.9193022088357"/>
    <n v="15156.508402502144"/>
    <n v="15156.508402502144"/>
    <n v="7276.7550207251134"/>
    <n v="9641.2068883417342"/>
    <n v="27724.970711514623"/>
    <n v="24964.075298060234"/>
    <m/>
    <n v="1"/>
  </r>
  <r>
    <s v="4B170476D09459328438F3E68ED19516C9F75A80"/>
    <s v="birnenpfeffimitzimt"/>
    <n v="29300"/>
    <n v="1524952713"/>
    <n v="1524952713"/>
    <n v="0.96331919782999997"/>
    <n v="0.96331919782999997"/>
    <n v="29315659"/>
    <n v="-0.14858200151000001"/>
    <n v="0.05"/>
    <x v="0"/>
    <s v="008.6:009.4 04-28-16:58:33"/>
    <s v="birnenpfeffimitzimt"/>
    <n v="1"/>
    <n v="0"/>
    <n v="0"/>
    <n v="0"/>
    <x v="0"/>
    <n v="26900"/>
    <n v="14897931"/>
    <n v="1.80562"/>
    <n v="0.55382600000000004"/>
    <n v="657"/>
    <n v="13"/>
    <m/>
    <n v="10125.48"/>
    <n v="10125.48"/>
    <n v="4861.32"/>
    <n v="11818.828055288463"/>
    <n v="19879.549271243708"/>
    <n v="19879.549271243708"/>
    <n v="9544.3228827949351"/>
    <n v="23204.132016799642"/>
    <n v="29249.393940246689"/>
    <n v="24943.95505817268"/>
    <m/>
    <n v="1"/>
  </r>
  <r>
    <s v="516034FF15C96CE841ECCD876EF604802AA5C650"/>
    <s v="Unnamed"/>
    <n v="22800"/>
    <n v="1523935312"/>
    <n v="1525001415"/>
    <n v="1.3737248479099999"/>
    <n v="1.3737248479099999"/>
    <n v="30618342"/>
    <n v="1.0965605647100001"/>
    <n v="0"/>
    <x v="2"/>
    <s v="025.0:025.8 04-29-06:30:15"/>
    <s v="Unnamed"/>
    <n v="0"/>
    <n v="1"/>
    <n v="0"/>
    <n v="0"/>
    <x v="1"/>
    <n v="18100"/>
    <n v="12711455"/>
    <n v="1.423913"/>
    <n v="0.70228999999999997"/>
    <n v="1600"/>
    <n v="32"/>
    <m/>
    <n v="9721.3799999999992"/>
    <n v="9721.3799999999992"/>
    <n v="4861.32"/>
    <n v="6440.9193022088357"/>
    <n v="23075.881261975315"/>
    <n v="23075.881261975315"/>
    <n v="11539.436077641842"/>
    <n v="15288.970191036253"/>
    <n v="30173.496586589808"/>
    <n v="24934.88411061286"/>
    <m/>
    <n v="0"/>
  </r>
  <r>
    <s v="12B80ABF019354A9D25EE8BE85EB3C0AD8F7DFC1"/>
    <s v="PhantomTrain5"/>
    <n v="22800"/>
    <n v="1525004091"/>
    <n v="1525004091"/>
    <n v="-0.23339923142300001"/>
    <n v="-0.23339923142300001"/>
    <n v="22839965"/>
    <n v="-0.19261968431599999"/>
    <n v="0"/>
    <x v="5"/>
    <s v="042.5:043.3 04-29-07:14:51"/>
    <s v="PhantomTrain5"/>
    <n v="1"/>
    <n v="0"/>
    <n v="0"/>
    <n v="0"/>
    <x v="0"/>
    <n v="33000"/>
    <n v="29793820"/>
    <n v="1.107612"/>
    <n v="0.90284299999999995"/>
    <n v="2664"/>
    <n v="53"/>
    <m/>
    <n v="10125.48"/>
    <n v="10125.48"/>
    <n v="4861.32"/>
    <n v="4819.491751072962"/>
    <n v="7762.2007502110418"/>
    <n v="7762.2007502110418"/>
    <n v="3726.6916482987413"/>
    <n v="3694.626080523044"/>
    <n v="22839.965310844793"/>
    <n v="24926.121717591355"/>
    <m/>
    <n v="1"/>
  </r>
  <r>
    <s v="A44AE029015BA6FE0E9B90075C55617E0CD1E22B"/>
    <s v="kramse2"/>
    <n v="28400"/>
    <n v="1524997615"/>
    <n v="1524997615"/>
    <n v="0.71883545821899997"/>
    <n v="0.71883545821899997"/>
    <n v="28443761"/>
    <n v="0.18449924205400001"/>
    <n v="0"/>
    <x v="2"/>
    <s v="027.4:028.2 04-29-05:26:55"/>
    <s v="kramse2"/>
    <n v="1"/>
    <n v="0"/>
    <n v="0"/>
    <n v="0"/>
    <x v="0"/>
    <n v="22900"/>
    <n v="16548275"/>
    <n v="1.3838299999999999"/>
    <n v="0.72263200000000005"/>
    <n v="1700"/>
    <n v="34"/>
    <m/>
    <n v="10125.48"/>
    <n v="10125.48"/>
    <n v="4861.32"/>
    <n v="6440.9193022088357"/>
    <n v="17404.034055487318"/>
    <n v="17404.034055487318"/>
    <n v="8355.8091897491886"/>
    <n v="11070.880480163725"/>
    <n v="28443.761842359021"/>
    <n v="24875.115789651314"/>
    <m/>
    <n v="1"/>
  </r>
  <r>
    <s v="2E72EEABE4EE19183BEFAA10D88B3C16829C9F99"/>
    <s v="znxpar01"/>
    <n v="24600"/>
    <n v="1524109326"/>
    <n v="1524991043"/>
    <n v="1.3584570408100001"/>
    <n v="1.3584570408100001"/>
    <n v="28014698"/>
    <n v="0.31613360359499998"/>
    <n v="0"/>
    <x v="5"/>
    <s v="039.4:040.2 04-29-03:37:23"/>
    <s v="znxpar01"/>
    <n v="0"/>
    <n v="1"/>
    <n v="0"/>
    <n v="0"/>
    <x v="1"/>
    <n v="14900"/>
    <n v="12748924"/>
    <n v="1.1687259999999999"/>
    <n v="0.85563199999999995"/>
    <n v="2418"/>
    <n v="48"/>
    <m/>
    <n v="9721.3799999999992"/>
    <n v="9721.3799999999992"/>
    <n v="4861.32"/>
    <n v="4819.491751072962"/>
    <n v="22927.45710738952"/>
    <n v="22927.45710738952"/>
    <n v="11465.214381630471"/>
    <n v="11366.564253443745"/>
    <n v="30067.789570551591"/>
    <n v="24872.129899386113"/>
    <m/>
    <n v="0"/>
  </r>
  <r>
    <s v="6290A2D08E5EB89C809223C5C7BF52597690751D"/>
    <s v="AccessNow002"/>
    <n v="25200"/>
    <n v="1524988531"/>
    <n v="1524988531"/>
    <n v="4.9699557417400002E-2"/>
    <n v="4.9699557417400002E-2"/>
    <n v="25226554"/>
    <n v="-0.27763556808200002"/>
    <n v="0"/>
    <x v="2"/>
    <s v="034.5:035.3 04-29-02:55:31"/>
    <s v="AccessNow002"/>
    <n v="1"/>
    <n v="0"/>
    <n v="0"/>
    <n v="0"/>
    <x v="0"/>
    <n v="29400"/>
    <n v="24032166"/>
    <n v="1.22336"/>
    <n v="0.81742099999999995"/>
    <n v="2239"/>
    <n v="44"/>
    <m/>
    <n v="10125.48"/>
    <n v="10125.48"/>
    <n v="4861.32"/>
    <n v="6440.9193022088357"/>
    <n v="10628.711874638735"/>
    <n v="10628.711874638735"/>
    <n v="5102.9254524643547"/>
    <n v="6761.0301408898031"/>
    <n v="25226.554013981488"/>
    <n v="24868.237609787044"/>
    <m/>
    <n v="1"/>
  </r>
  <r>
    <s v="5A26A78C0C8C9CF1139AC7DFDB50DAFABA04E084"/>
    <s v="netneutrality"/>
    <n v="33400"/>
    <n v="1524382439"/>
    <n v="1524957136"/>
    <n v="0.74152481622099997"/>
    <n v="0.74152481622099997"/>
    <n v="25704359"/>
    <n v="-0.10166038885500001"/>
    <n v="0"/>
    <x v="0"/>
    <s v="009.4:010.2 04-28-18:12:16"/>
    <s v="netneutrality"/>
    <n v="0"/>
    <n v="1"/>
    <n v="0"/>
    <n v="0"/>
    <x v="1"/>
    <n v="27500"/>
    <n v="16368900"/>
    <n v="1.680015"/>
    <n v="0.59523300000000001"/>
    <n v="877"/>
    <n v="17"/>
    <m/>
    <n v="9721.3799999999992"/>
    <n v="9721.3799999999992"/>
    <n v="4861.32"/>
    <n v="11818.828055288463"/>
    <n v="16930.024517914502"/>
    <n v="16930.024517914502"/>
    <n v="8466.1094195914702"/>
    <n v="20582.78235693384"/>
    <n v="28506.845564239928"/>
    <n v="24865.46189496795"/>
    <m/>
    <n v="0"/>
  </r>
  <r>
    <s v="E3F98C86C9E01138DD8EA06B1E660A0CDB4B2782"/>
    <s v="Finisterre"/>
    <n v="36800"/>
    <n v="1524557333"/>
    <n v="1524973019"/>
    <n v="1.1396761124899999"/>
    <n v="1.1396761124899999"/>
    <n v="29578882"/>
    <n v="-0.15273740598999999"/>
    <n v="0"/>
    <x v="1"/>
    <s v="013.6:014.4 04-28-22:36:59"/>
    <s v="Finisterre"/>
    <n v="0"/>
    <n v="1"/>
    <n v="0"/>
    <n v="0"/>
    <x v="1"/>
    <n v="22900"/>
    <n v="13824000"/>
    <n v="1.656539"/>
    <n v="0.60366799999999998"/>
    <n v="922"/>
    <n v="18"/>
    <m/>
    <n v="9721.3799999999992"/>
    <n v="9721.3799999999992"/>
    <n v="4861.32"/>
    <n v="8853.6095214723919"/>
    <n v="20800.604566438036"/>
    <n v="20800.604566438036"/>
    <n v="10401.650279169886"/>
    <n v="18943.856802408496"/>
    <n v="29578.882579061763"/>
    <n v="24852.41780534323"/>
    <m/>
    <n v="0"/>
  </r>
  <r>
    <s v="DA0FE8B5DD9717F52376F55885BC72E619ACD97D"/>
    <s v="heine"/>
    <n v="30000"/>
    <n v="1524970147"/>
    <n v="1524970147"/>
    <n v="1.3223148459"/>
    <n v="1.3223148459"/>
    <n v="29962095"/>
    <n v="0.15109119384899999"/>
    <n v="0"/>
    <x v="1"/>
    <s v="012.8:013.6 04-28-21:49:07"/>
    <s v="heine"/>
    <n v="1"/>
    <n v="0"/>
    <n v="0"/>
    <n v="0"/>
    <x v="0"/>
    <n v="26400"/>
    <n v="12901823"/>
    <n v="2.0462220000000002"/>
    <n v="0.488705"/>
    <n v="374"/>
    <n v="7"/>
    <m/>
    <n v="10125.48"/>
    <n v="10125.48"/>
    <n v="4861.32"/>
    <n v="8853.6095214723919"/>
    <n v="23514.552525863535"/>
    <n v="23514.552525863535"/>
    <n v="11289.515606670589"/>
    <n v="20560.868831516931"/>
    <n v="29962.095092074076"/>
    <n v="24844.013464451855"/>
    <m/>
    <n v="1"/>
  </r>
  <r>
    <s v="3A1327AFECA8A974143DB38B533C6DA3CF21326E"/>
    <s v="servbr5"/>
    <n v="20300"/>
    <n v="1523858516"/>
    <n v="1524956641"/>
    <n v="1.36863075627"/>
    <n v="1.36863075627"/>
    <n v="30450979"/>
    <n v="1.28471682986"/>
    <n v="0"/>
    <x v="0"/>
    <s v="011.1:011.9 04-28-18:04:01"/>
    <s v="servbr5"/>
    <n v="0"/>
    <n v="1"/>
    <n v="0"/>
    <n v="0"/>
    <x v="1"/>
    <n v="20300"/>
    <n v="12649732"/>
    <n v="1.6047769999999999"/>
    <n v="0.62314000000000003"/>
    <n v="1075"/>
    <n v="21"/>
    <m/>
    <n v="9721.3799999999992"/>
    <n v="9721.3799999999992"/>
    <n v="4861.32"/>
    <n v="11818.828055288463"/>
    <n v="23026.359661388051"/>
    <n v="23026.359661388051"/>
    <n v="11514.672068070475"/>
    <n v="27994.439634823004"/>
    <n v="29962.544273772823"/>
    <n v="24768.700591640973"/>
    <m/>
    <n v="0"/>
  </r>
  <r>
    <s v="C86C538EF0A24E010342F30DBCACC2A7EB7CA833"/>
    <s v="eowyn"/>
    <n v="32900"/>
    <n v="1524187655"/>
    <n v="1524992681"/>
    <n v="1.4405376383399999"/>
    <n v="1.4405376383399999"/>
    <n v="30709070"/>
    <n v="1.1030481600199999"/>
    <n v="0"/>
    <x v="0"/>
    <s v="003.9:004.7 04-29-04:04:41"/>
    <s v="eowyn"/>
    <n v="0"/>
    <n v="1"/>
    <n v="0"/>
    <n v="0"/>
    <x v="1"/>
    <n v="26200"/>
    <n v="12327972"/>
    <n v="2.125248"/>
    <n v="0.47053299999999998"/>
    <n v="310"/>
    <n v="6"/>
    <m/>
    <n v="9721.3799999999992"/>
    <n v="9721.3799999999992"/>
    <n v="4861.32"/>
    <n v="11818.828055288463"/>
    <n v="23725.393786605706"/>
    <n v="23725.393786605706"/>
    <n v="11864.234432015008"/>
    <n v="28844.294710000238"/>
    <n v="30086.879670401642"/>
    <n v="24759.20736928115"/>
    <m/>
    <n v="0"/>
  </r>
  <r>
    <s v="310F984656218EDCE70470C497F218BEA7DE36F0"/>
    <s v="KarleeGray"/>
    <n v="30800"/>
    <n v="1524983845"/>
    <n v="1524983845"/>
    <n v="1.9406472737"/>
    <n v="1.9406472737"/>
    <n v="30834921"/>
    <n v="0.48018169336400002"/>
    <n v="0"/>
    <x v="0"/>
    <s v="001.6:002.4 04-29-01:37:25"/>
    <s v="KarleeGray"/>
    <n v="0"/>
    <n v="0"/>
    <n v="1"/>
    <n v="0"/>
    <x v="2"/>
    <n v="25300"/>
    <n v="10485760"/>
    <n v="2.4127960000000002"/>
    <n v="0.41445700000000002"/>
    <n v="156"/>
    <n v="3"/>
    <m/>
    <n v="1117.99"/>
    <n v="4051.45"/>
    <n v="4861.32"/>
    <n v="11818.828055288463"/>
    <n v="3287.6142455238628"/>
    <n v="11913.885397031863"/>
    <n v="14295.427404583283"/>
    <n v="34755.004499113085"/>
    <n v="30834.921556672511"/>
    <n v="24730.17308967076"/>
    <m/>
    <n v="1"/>
  </r>
  <r>
    <s v="32EE911D968BE3E016ECA572BB1ED0A9EE43FC2F"/>
    <s v="ndnr1"/>
    <n v="26000"/>
    <n v="1524700851"/>
    <n v="1525005297"/>
    <n v="0.31054659980100002"/>
    <n v="0.31054659980100002"/>
    <n v="26618709"/>
    <n v="-0.66479521790399998"/>
    <n v="0"/>
    <x v="4"/>
    <s v="071.5:072.3 04-29-07:34:57"/>
    <s v="ndnr1"/>
    <n v="0"/>
    <n v="1"/>
    <n v="0"/>
    <n v="0"/>
    <x v="1"/>
    <n v="11900"/>
    <n v="20311151"/>
    <n v="0.58588499999999999"/>
    <n v="1.7068190000000001"/>
    <n v="4578"/>
    <n v="91"/>
    <m/>
    <n v="9721.3799999999992"/>
    <n v="9721.3799999999992"/>
    <n v="4861.32"/>
    <n v="2386.3111194805197"/>
    <n v="12740.321504373444"/>
    <n v="12740.321504373444"/>
    <n v="6370.9863965445966"/>
    <n v="3127.371923702513"/>
    <n v="26618.709881094681"/>
    <n v="24726.442216766278"/>
    <m/>
    <n v="0"/>
  </r>
  <r>
    <s v="8044EDC7D0BA1F3A353EB7A50AE9CC2F4A7BA079"/>
    <s v="victorybanana"/>
    <n v="62500"/>
    <n v="1523922644"/>
    <n v="1524962257"/>
    <n v="0.14904277772800001"/>
    <n v="0.14904277772800001"/>
    <n v="26492771"/>
    <n v="-0.48571883752900002"/>
    <n v="0"/>
    <x v="1"/>
    <s v="023.9:024.7 04-28-19:37:37"/>
    <s v="victorybanana"/>
    <n v="0"/>
    <n v="1"/>
    <n v="0"/>
    <n v="0"/>
    <x v="1"/>
    <n v="14800"/>
    <n v="22313144"/>
    <n v="0.66328600000000004"/>
    <n v="1.5076449999999999"/>
    <n v="4363"/>
    <n v="87"/>
    <m/>
    <n v="9721.3799999999992"/>
    <n v="9721.3799999999992"/>
    <n v="4861.32"/>
    <n v="8853.6095214723919"/>
    <n v="11170.281478549423"/>
    <n v="11170.281478549423"/>
    <n v="5585.86463622468"/>
    <n v="10173.176077471706"/>
    <n v="25638.756961604857"/>
    <n v="24641.0730731234"/>
    <m/>
    <n v="0"/>
  </r>
  <r>
    <s v="E51620B90DCB310138ED89EDEDD0A5C361AAE24E"/>
    <s v="NormalCitizen"/>
    <n v="28200"/>
    <n v="1524967939"/>
    <n v="1524967939"/>
    <n v="0.72821052874500003"/>
    <n v="0.72821052874500003"/>
    <n v="28165212"/>
    <n v="0.201108593887"/>
    <n v="0"/>
    <x v="2"/>
    <s v="032.1:032.9 04-28-21:12:19"/>
    <s v="NormalCitizen"/>
    <n v="1"/>
    <n v="0"/>
    <n v="0"/>
    <n v="0"/>
    <x v="0"/>
    <n v="20500"/>
    <n v="16297327"/>
    <n v="1.2578750000000001"/>
    <n v="0.79499200000000003"/>
    <n v="2125"/>
    <n v="42"/>
    <m/>
    <n v="10125.48"/>
    <n v="10125.48"/>
    <n v="4861.32"/>
    <n v="6440.9193022088357"/>
    <n v="17498.96114459692"/>
    <n v="17498.96114459692"/>
    <n v="8401.3844075986435"/>
    <n v="11131.264552874209"/>
    <n v="28165.212111800163"/>
    <n v="24604.846578260116"/>
    <m/>
    <n v="1"/>
  </r>
  <r>
    <s v="DDFD587212E4E1905114377851FFAF6659F19823"/>
    <s v="lacheses"/>
    <n v="26500"/>
    <n v="1524956641"/>
    <n v="1524956641"/>
    <n v="0.94119191591899998"/>
    <n v="0.94119191591899998"/>
    <n v="26514528"/>
    <n v="0.37936755596799998"/>
    <n v="0"/>
    <x v="0"/>
    <s v="011.1:011.9 04-28-18:04:01"/>
    <s v="lacheses"/>
    <n v="1"/>
    <n v="0"/>
    <n v="0"/>
    <n v="0"/>
    <x v="0"/>
    <n v="26400"/>
    <n v="14730007"/>
    <n v="1.79226"/>
    <n v="0.55795499999999998"/>
    <n v="691"/>
    <n v="13"/>
    <m/>
    <n v="10125.48"/>
    <n v="10125.48"/>
    <n v="4861.32"/>
    <n v="11818.828055288463"/>
    <n v="19655.499920799517"/>
    <n v="19655.499920799517"/>
    <n v="9436.7550846953527"/>
    <n v="22942.613476562641"/>
    <n v="28593.770509830279"/>
    <n v="24434.641456881196"/>
    <m/>
    <n v="1"/>
  </r>
  <r>
    <s v="97842956BE045BD8D5C4D5A2BA3949D4B86A4A3F"/>
    <s v="DarkOVH2"/>
    <n v="29100"/>
    <n v="1524404186"/>
    <n v="1524952713"/>
    <n v="1.29681095008"/>
    <n v="1.29681095008"/>
    <n v="28544258"/>
    <n v="0.207312336583"/>
    <n v="0"/>
    <x v="0"/>
    <s v="008.6:009.4 04-28-16:58:33"/>
    <s v="DarkOVH2"/>
    <n v="0"/>
    <n v="1"/>
    <n v="0"/>
    <n v="0"/>
    <x v="1"/>
    <n v="25200"/>
    <n v="12802428"/>
    <n v="1.968377"/>
    <n v="0.50803299999999996"/>
    <n v="460"/>
    <n v="9"/>
    <m/>
    <n v="9721.3799999999992"/>
    <n v="9721.3799999999992"/>
    <n v="4861.32"/>
    <n v="11818.828055288463"/>
    <n v="22328.17203388871"/>
    <n v="22328.17203388871"/>
    <n v="11165.533007842907"/>
    <n v="27145.613694499254"/>
    <n v="29404.756818010796"/>
    <n v="24424.058172607551"/>
    <m/>
    <n v="0"/>
  </r>
  <r>
    <s v="5AEEC5F24DE394FAA33CC45C86E140248F7065C4"/>
    <s v="servbr8"/>
    <n v="34000"/>
    <n v="1524295573"/>
    <n v="1525002344"/>
    <n v="1.1867025332200001"/>
    <n v="1.1867025332200001"/>
    <n v="28978636"/>
    <n v="1.47086231916E-2"/>
    <n v="0"/>
    <x v="0"/>
    <s v="006.3:007.1 04-29-06:45:44"/>
    <s v="servbr8"/>
    <n v="0"/>
    <n v="1"/>
    <n v="0"/>
    <n v="0"/>
    <x v="1"/>
    <n v="25800"/>
    <n v="13249435"/>
    <n v="1.9472529999999999"/>
    <n v="0.513544"/>
    <n v="473"/>
    <n v="9"/>
    <m/>
    <n v="9721.3799999999992"/>
    <n v="9721.3799999999992"/>
    <n v="4861.32"/>
    <n v="11818.828055288463"/>
    <n v="21257.766272394241"/>
    <n v="21257.766272394241"/>
    <n v="10630.260758793051"/>
    <n v="25844.261248190887"/>
    <n v="28972.57307823373"/>
    <n v="24255.631654763612"/>
    <m/>
    <n v="0"/>
  </r>
  <r>
    <s v="A4C98CEA3F34E05299417E9F885A642C88EF6029"/>
    <s v="jaures2"/>
    <n v="17400"/>
    <n v="1523932188"/>
    <n v="1524952723"/>
    <n v="0.39018584697600001"/>
    <n v="0.39018584697600001"/>
    <n v="21651626"/>
    <n v="-0.64586445976399998"/>
    <n v="0"/>
    <x v="2"/>
    <s v="025.0:025.8 04-28-16:58:43"/>
    <s v="jaures2"/>
    <n v="0"/>
    <n v="1"/>
    <n v="0"/>
    <n v="0"/>
    <x v="1"/>
    <n v="20900"/>
    <n v="19040552"/>
    <n v="1.0976570000000001"/>
    <n v="0.91103100000000004"/>
    <n v="2714"/>
    <n v="54"/>
    <m/>
    <n v="9721.3799999999992"/>
    <n v="9721.3799999999992"/>
    <n v="4861.32"/>
    <n v="6440.9193022088357"/>
    <n v="13514.524889075547"/>
    <n v="13514.524889075547"/>
    <n v="6758.1382616213677"/>
    <n v="8954.0748554452566"/>
    <n v="26469.905909010569"/>
    <n v="24241.099736307398"/>
    <m/>
    <n v="0"/>
  </r>
  <r>
    <s v="9AFCA13F09D75D4B529BA70B02498551352DD2EF"/>
    <s v="VeespRU1"/>
    <n v="32700"/>
    <n v="1524568652"/>
    <n v="1524967352"/>
    <n v="0.308400981588"/>
    <n v="0.308400981588"/>
    <n v="26650768"/>
    <n v="0.37964422000100001"/>
    <n v="0"/>
    <x v="2"/>
    <s v="029.0:029.7 04-28-21:02:32"/>
    <s v="VeespRU1"/>
    <n v="0"/>
    <n v="1"/>
    <n v="0"/>
    <n v="0"/>
    <x v="1"/>
    <n v="30200"/>
    <n v="19929663"/>
    <n v="1.5153289999999999"/>
    <n v="0.65992300000000004"/>
    <n v="1318"/>
    <n v="26"/>
    <m/>
    <n v="9721.3799999999992"/>
    <n v="9721.3799999999992"/>
    <n v="4861.32"/>
    <n v="6440.9193022088357"/>
    <n v="12719.463134389951"/>
    <n v="12719.463134389951"/>
    <n v="6360.5558598133757"/>
    <n v="8427.3051373391372"/>
    <n v="26075.990631918048"/>
    <n v="24232.092342342628"/>
    <m/>
    <n v="0"/>
  </r>
  <r>
    <s v="3C43A3224C8A58370C490ECAEE6386CCECAC5783"/>
    <s v="servbr4"/>
    <n v="24400"/>
    <n v="1524181952"/>
    <n v="1524995088"/>
    <n v="1.3580520544600001"/>
    <n v="1.3580520544600001"/>
    <n v="28516946"/>
    <n v="0.41512714518799998"/>
    <n v="0"/>
    <x v="5"/>
    <s v="040.2:040.9 04-29-04:44:48"/>
    <s v="servbr4"/>
    <n v="0"/>
    <n v="1"/>
    <n v="0"/>
    <n v="0"/>
    <x v="1"/>
    <n v="15000"/>
    <n v="12403353"/>
    <n v="1.2093499999999999"/>
    <n v="0.82689000000000001"/>
    <n v="2294"/>
    <n v="45"/>
    <m/>
    <n v="9721.3799999999992"/>
    <n v="9721.3799999999992"/>
    <n v="4861.32"/>
    <n v="4819.491751072962"/>
    <n v="22923.520081186351"/>
    <n v="22923.520081186351"/>
    <n v="11463.245613387486"/>
    <n v="11364.61242507062"/>
    <n v="29247.752023842604"/>
    <n v="24194.432316689821"/>
    <m/>
    <n v="0"/>
  </r>
  <r>
    <s v="471E992DD3D5ADB9DA19B039F88EEAD97606A35F"/>
    <s v="Rudeboy"/>
    <n v="30400"/>
    <n v="1524260965"/>
    <n v="1524963125"/>
    <n v="1.5060425177700001"/>
    <n v="1.5060425177700001"/>
    <n v="29491048"/>
    <n v="0.93381907153099997"/>
    <n v="0"/>
    <x v="0"/>
    <s v="010.3:011.1 04-28-19:52:05"/>
    <s v="Rudeboy"/>
    <n v="0"/>
    <n v="1"/>
    <n v="0"/>
    <n v="0"/>
    <x v="1"/>
    <n v="20900"/>
    <n v="11772071"/>
    <n v="1.7753890000000001"/>
    <n v="0.56325700000000001"/>
    <n v="717"/>
    <n v="14"/>
    <m/>
    <n v="9721.3799999999992"/>
    <n v="9721.3799999999992"/>
    <n v="4861.32"/>
    <n v="11818.828055288463"/>
    <n v="24362.191611398921"/>
    <n v="24362.191611398921"/>
    <n v="12182.674612485656"/>
    <n v="29618.485616765811"/>
    <n v="29501.310448207205"/>
    <n v="24182.538613745044"/>
    <m/>
    <n v="0"/>
  </r>
  <r>
    <s v="2465032B08D2858F7112DDABB1673FF0FE9D486C"/>
    <s v="adriana"/>
    <n v="12100"/>
    <n v="1524274540"/>
    <n v="1524951745"/>
    <n v="1.8643420910399999"/>
    <n v="1.8643420910399999"/>
    <n v="30034803"/>
    <n v="0.567255675219"/>
    <n v="0"/>
    <x v="5"/>
    <s v="044.9:045.6 04-28-16:42:25"/>
    <s v="adriana"/>
    <n v="0"/>
    <n v="1"/>
    <n v="0"/>
    <n v="0"/>
    <x v="1"/>
    <n v="10300"/>
    <n v="10485760"/>
    <n v="0.98228499999999996"/>
    <n v="1.018035"/>
    <n v="3425"/>
    <n v="68"/>
    <m/>
    <n v="9721.3799999999992"/>
    <n v="9721.3799999999992"/>
    <n v="4861.32"/>
    <n v="4819.491751072962"/>
    <n v="27845.357916994435"/>
    <n v="27845.357916994435"/>
    <n v="13924.483494014572"/>
    <n v="13804.67308001836"/>
    <n v="30034.803724543595"/>
    <n v="24170.090607180515"/>
    <m/>
    <n v="0"/>
  </r>
  <r>
    <s v="F83A64E0FA85BC224807919772FE14E1BA07CEF5"/>
    <s v="informationalley"/>
    <n v="16900"/>
    <n v="1524195669"/>
    <n v="1524917615"/>
    <n v="1.65701092702"/>
    <n v="1.65701092702"/>
    <n v="22297221"/>
    <n v="-0.26467209022600002"/>
    <n v="0"/>
    <x v="2"/>
    <s v="030.5:031.3 04-28-07:13:35"/>
    <s v="informationalley"/>
    <n v="0"/>
    <n v="1"/>
    <n v="0"/>
    <n v="0"/>
    <x v="1"/>
    <n v="10700"/>
    <n v="11156745"/>
    <n v="0.95906100000000005"/>
    <n v="1.042686"/>
    <n v="3515"/>
    <n v="70"/>
    <m/>
    <n v="9721.3799999999992"/>
    <n v="9721.3799999999992"/>
    <n v="4861.32"/>
    <n v="6440.9193022088357"/>
    <n v="25829.812885713683"/>
    <n v="25829.812885713683"/>
    <n v="12916.580359740865"/>
    <n v="17113.592966022909"/>
    <n v="29643.59337497575"/>
    <n v="24097.538862483023"/>
    <m/>
    <n v="0"/>
  </r>
  <r>
    <s v="C0DB992D7B85ED373D82F8A9C5586C9B515A479B"/>
    <s v="tor1zswapnet"/>
    <n v="25000"/>
    <n v="1524422582"/>
    <n v="1525006186"/>
    <n v="1.49757077171"/>
    <n v="1.49757077171"/>
    <n v="20791529"/>
    <n v="1.2254965342099999"/>
    <n v="0"/>
    <x v="0"/>
    <s v="008.7:009.5 04-29-07:49:46"/>
    <s v="tor1zswapnet"/>
    <n v="0"/>
    <n v="1"/>
    <n v="0"/>
    <n v="0"/>
    <x v="1"/>
    <n v="21400"/>
    <n v="11764391"/>
    <n v="1.8190489999999999"/>
    <n v="0.54973799999999995"/>
    <n v="626"/>
    <n v="12"/>
    <m/>
    <n v="9721.3799999999992"/>
    <n v="9721.3799999999992"/>
    <n v="4861.32"/>
    <n v="11818.828055288463"/>
    <n v="24279.834548686158"/>
    <n v="24279.834548686158"/>
    <n v="12141.490743929256"/>
    <n v="29518.359506754605"/>
    <n v="29382.399108568177"/>
    <n v="24096.996675997725"/>
    <m/>
    <n v="0"/>
  </r>
  <r>
    <s v="8A8DBA05B9FA31A5511B79768CF191C84C9035DE"/>
    <s v="CircusDirector"/>
    <n v="18300"/>
    <n v="1524104488"/>
    <n v="1524939864"/>
    <n v="2.20874083541"/>
    <n v="2.20874083541"/>
    <n v="25845926"/>
    <n v="8.9755088188100005E-2"/>
    <n v="0"/>
    <x v="5"/>
    <s v="042.5:043.3 04-28-13:24:24"/>
    <s v="CircusDirector"/>
    <n v="0"/>
    <n v="1"/>
    <n v="0"/>
    <n v="0"/>
    <x v="1"/>
    <n v="12200"/>
    <n v="9443475"/>
    <n v="1.2918970000000001"/>
    <n v="0.77405500000000005"/>
    <n v="2011"/>
    <n v="40"/>
    <m/>
    <n v="9721.3799999999992"/>
    <n v="9721.3799999999992"/>
    <n v="4861.32"/>
    <n v="4819.491751072962"/>
    <n v="31193.388982538065"/>
    <n v="31193.388982538065"/>
    <n v="15598.715997995339"/>
    <n v="15464.499987589459"/>
    <n v="30301.663860673449"/>
    <n v="24044.207202471418"/>
    <m/>
    <n v="0"/>
  </r>
  <r>
    <s v="33DA0CAB7C27812EFF2E22C9705630A54D101FEB"/>
    <s v="mullbinde9"/>
    <n v="23500"/>
    <n v="1524722135"/>
    <n v="1524939732"/>
    <n v="1.76147014423"/>
    <n v="1.76147014423"/>
    <n v="29691326"/>
    <n v="0.96705180511800004"/>
    <n v="0"/>
    <x v="1"/>
    <s v="017.5:018.3 04-28-13:22:12"/>
    <s v="mullbinde9"/>
    <n v="0"/>
    <n v="1"/>
    <n v="0"/>
    <n v="0"/>
    <x v="1"/>
    <n v="21500"/>
    <n v="10752000"/>
    <n v="1.999628"/>
    <n v="0.50009300000000001"/>
    <n v="430"/>
    <n v="8"/>
    <m/>
    <n v="9721.3799999999992"/>
    <n v="9721.3799999999992"/>
    <n v="4861.32"/>
    <n v="8853.6095214723919"/>
    <n v="26845.300630714635"/>
    <n v="26845.300630714635"/>
    <n v="13424.390041548182"/>
    <n v="24448.978362216469"/>
    <n v="29691.326990760961"/>
    <n v="24009.528893532668"/>
    <m/>
    <n v="0"/>
  </r>
  <r>
    <s v="A5C6D2EBCCA77D0B09364DD6B75FEC817AF977FA"/>
    <s v="ConradsOVHRelay01"/>
    <n v="16200"/>
    <n v="1524626380"/>
    <n v="1524987132"/>
    <n v="1.31448575486"/>
    <n v="1.31448575486"/>
    <n v="29497940"/>
    <n v="0.53087559888000002"/>
    <n v="0"/>
    <x v="2"/>
    <s v="036.9:037.7 04-29-02:32:12"/>
    <s v="ConradsOVHRelay01"/>
    <n v="0"/>
    <n v="1"/>
    <n v="0"/>
    <n v="0"/>
    <x v="1"/>
    <n v="9830"/>
    <n v="12436249"/>
    <n v="0.79043099999999999"/>
    <n v="1.2651319999999999"/>
    <n v="4034"/>
    <n v="80"/>
    <m/>
    <n v="9721.3799999999992"/>
    <n v="9721.3799999999992"/>
    <n v="4861.32"/>
    <n v="6440.9193022088357"/>
    <n v="22499.995527580901"/>
    <n v="22499.995527580901"/>
    <n v="11251.455889816014"/>
    <n v="14907.41597316516"/>
    <n v="28783.521154391918"/>
    <n v="23879.339508074343"/>
    <m/>
    <n v="0"/>
  </r>
  <r>
    <s v="AA1A99FB516B9060BC1272019B5AEDD16A597094"/>
    <s v="coffswifi1"/>
    <n v="28700"/>
    <n v="1525006050"/>
    <n v="1525006050"/>
    <n v="1.2795489793999999"/>
    <n v="1.2795489793999999"/>
    <n v="28683364"/>
    <n v="-0.103510920618"/>
    <n v="0"/>
    <x v="0"/>
    <s v="007.1:007.9 04-29-07:47:30"/>
    <s v="coffswifi1"/>
    <n v="1"/>
    <n v="0"/>
    <n v="0"/>
    <n v="0"/>
    <x v="0"/>
    <n v="24100"/>
    <n v="12582912"/>
    <n v="1.9152960000000001"/>
    <n v="0.52211300000000005"/>
    <n v="502"/>
    <n v="10"/>
    <m/>
    <n v="10125.48"/>
    <n v="10125.48"/>
    <n v="4861.32"/>
    <n v="11818.828055288463"/>
    <n v="23081.527599935111"/>
    <n v="23081.527599935111"/>
    <n v="11081.617044536806"/>
    <n v="26941.597431136899"/>
    <n v="28683.364207480012"/>
    <n v="23853.228545236005"/>
    <m/>
    <n v="1"/>
  </r>
  <r>
    <s v="313EF292797B6892E57F9D541145588081FFA013"/>
    <s v="monti"/>
    <n v="26000"/>
    <n v="1525009194"/>
    <n v="1525009194"/>
    <n v="0.38076836714399998"/>
    <n v="0.38076836714399998"/>
    <n v="25977709"/>
    <n v="0.32767821120700003"/>
    <n v="0"/>
    <x v="1"/>
    <s v="021.4:022.2 04-29-08:39:53"/>
    <s v="monti"/>
    <n v="0"/>
    <n v="1"/>
    <n v="0"/>
    <n v="0"/>
    <x v="1"/>
    <n v="28200"/>
    <n v="18813952"/>
    <n v="1.498888"/>
    <n v="0.667161"/>
    <n v="1377"/>
    <n v="27"/>
    <m/>
    <n v="9721.3799999999992"/>
    <n v="9721.3799999999992"/>
    <n v="4861.32"/>
    <n v="8853.6095214723919"/>
    <n v="13422.973988986336"/>
    <n v="13422.973988986336"/>
    <n v="6712.3568785644693"/>
    <n v="12224.783962294005"/>
    <n v="25977.709782565591"/>
    <n v="23828.582447795914"/>
    <m/>
    <n v="1"/>
  </r>
  <r>
    <s v="380C8120BD819DF8AC22B7D7CDE65B03C90607BE"/>
    <s v="ellenatfims"/>
    <n v="28100"/>
    <n v="1524959345"/>
    <n v="1524959345"/>
    <n v="0.76273694187300001"/>
    <n v="0.76273694187300001"/>
    <n v="28086339"/>
    <n v="-0.30851149233699998"/>
    <n v="0"/>
    <x v="1"/>
    <s v="023.1:023.9 04-28-18:49:05"/>
    <s v="ellenatfims"/>
    <n v="0"/>
    <n v="0"/>
    <n v="1"/>
    <n v="0"/>
    <x v="2"/>
    <n v="21500"/>
    <n v="15527394"/>
    <n v="1.3846499999999999"/>
    <n v="0.72220399999999996"/>
    <n v="1698"/>
    <n v="33"/>
    <m/>
    <n v="1117.99"/>
    <n v="4051.45"/>
    <n v="4861.32"/>
    <n v="8853.6095214723919"/>
    <n v="1970.7222736445951"/>
    <n v="7141.6405831513648"/>
    <n v="8569.2283502660521"/>
    <n v="15606.584572417918"/>
    <n v="27370.711014817167"/>
    <n v="23817.715910372019"/>
    <m/>
    <n v="1"/>
  </r>
  <r>
    <s v="2F1030CEFB1AC0578624FAF087B4DC2F240ACA2A"/>
    <s v="servbr10"/>
    <n v="19900"/>
    <n v="1524625600"/>
    <n v="1525003565"/>
    <n v="1.1318511892900001"/>
    <n v="1.1318511892900001"/>
    <n v="27322363"/>
    <n v="2.9242081776E-2"/>
    <n v="0"/>
    <x v="2"/>
    <s v="028.9:029.7 04-29-07:06:05"/>
    <s v="servbr10"/>
    <n v="0"/>
    <n v="1"/>
    <n v="0"/>
    <n v="0"/>
    <x v="1"/>
    <n v="17800"/>
    <n v="13276663"/>
    <n v="1.3406979999999999"/>
    <n v="0.74587999999999999"/>
    <n v="1821"/>
    <n v="36"/>
    <m/>
    <n v="9721.3799999999992"/>
    <n v="9721.3799999999992"/>
    <n v="4861.32"/>
    <n v="6440.9193022088357"/>
    <n v="20724.535514540017"/>
    <n v="20724.535514540017"/>
    <n v="10363.610823519261"/>
    <n v="13731.081474534822"/>
    <n v="28303.869806352537"/>
    <n v="23795.707764446779"/>
    <m/>
    <n v="0"/>
  </r>
  <r>
    <s v="A6A101E8DD8FB8CAF6E957EE109D84CDE7F84E8D"/>
    <s v="EirensPortal1"/>
    <n v="28200"/>
    <n v="1524868226"/>
    <n v="1524935720"/>
    <n v="0.95533162024999996"/>
    <n v="0.95533162024999996"/>
    <n v="31570684"/>
    <n v="0.21030781868699999"/>
    <n v="0"/>
    <x v="0"/>
    <s v="007.1:007.9 04-28-12:15:20"/>
    <s v="EirensPortal1"/>
    <n v="0"/>
    <n v="1"/>
    <n v="0"/>
    <n v="0"/>
    <x v="1"/>
    <n v="30300"/>
    <n v="14234276"/>
    <n v="2.1286649999999998"/>
    <n v="0.46977799999999997"/>
    <n v="304"/>
    <n v="6"/>
    <m/>
    <n v="9721.3799999999992"/>
    <n v="9721.3799999999992"/>
    <n v="4861.32"/>
    <n v="11818.828055288463"/>
    <n v="19008.521706465945"/>
    <n v="19008.521706465945"/>
    <n v="9505.4927121537294"/>
    <n v="23109.728210803347"/>
    <n v="27832.72995416569"/>
    <n v="23753.193767915978"/>
    <m/>
    <n v="0"/>
  </r>
  <r>
    <s v="43FF3346A3F8E4ED27F631DC956C4CD8D6173D7A"/>
    <s v="govanify"/>
    <n v="25800"/>
    <n v="1523886338"/>
    <n v="1524989730"/>
    <n v="1.5092929994099999"/>
    <n v="1.5092929994099999"/>
    <n v="36514283"/>
    <n v="7.7444556160899999E-2"/>
    <n v="0"/>
    <x v="0"/>
    <s v="003.2:004.0 04-29-03:15:30"/>
    <s v="govanify"/>
    <n v="0"/>
    <n v="1"/>
    <n v="0"/>
    <n v="0"/>
    <x v="1"/>
    <n v="25300"/>
    <n v="11550017"/>
    <n v="2.1904729999999999"/>
    <n v="0.45652199999999998"/>
    <n v="262"/>
    <n v="5"/>
    <m/>
    <n v="9721.3799999999992"/>
    <n v="9721.3799999999992"/>
    <n v="4861.32"/>
    <n v="11818.828055288463"/>
    <n v="24393.790778604383"/>
    <n v="24393.790778604383"/>
    <n v="12198.476243891821"/>
    <n v="29656.902500365843"/>
    <n v="28982.376801166491"/>
    <n v="23752.668860816539"/>
    <m/>
    <n v="0"/>
  </r>
  <r>
    <s v="9772EFB535397C942C3AB8804FB35CFFAD012438"/>
    <s v="smallsweatnode"/>
    <n v="27700"/>
    <n v="1524171666"/>
    <n v="1525000722"/>
    <n v="0.18899358207799999"/>
    <n v="0.18899358207799999"/>
    <n v="24935002"/>
    <n v="-1.4791288175900001E-2"/>
    <n v="0"/>
    <x v="1"/>
    <s v="019.1:019.9 04-29-06:18:42"/>
    <s v="smallsweatnode"/>
    <n v="0"/>
    <n v="1"/>
    <n v="0"/>
    <n v="0"/>
    <x v="1"/>
    <n v="31300"/>
    <n v="20971520"/>
    <n v="1.4924999999999999"/>
    <n v="0.67001699999999997"/>
    <n v="1403"/>
    <n v="28"/>
    <m/>
    <n v="9721.3799999999992"/>
    <n v="9721.3799999999992"/>
    <n v="4861.32"/>
    <n v="8853.6095214723919"/>
    <n v="11558.658428941426"/>
    <n v="11558.658428941426"/>
    <n v="5780.0782804274222"/>
    <n v="10526.884899255347"/>
    <n v="24935.002686420419"/>
    <n v="23745.957880494294"/>
    <m/>
    <n v="0"/>
  </r>
  <r>
    <s v="832026F5EF6F0C01975CC2F879A881BF8D3AE917"/>
    <s v="servbr7"/>
    <n v="21700"/>
    <n v="1524939777"/>
    <n v="1524948566"/>
    <n v="1.34721365167"/>
    <n v="1.34721365167"/>
    <n v="28662175"/>
    <n v="0.62730172945399998"/>
    <n v="0"/>
    <x v="0"/>
    <s v="007.8:008.6 04-28-15:49:26"/>
    <s v="servbr7"/>
    <n v="0"/>
    <n v="1"/>
    <n v="0"/>
    <n v="0"/>
    <x v="1"/>
    <n v="18100"/>
    <n v="12211149"/>
    <n v="1.4822519999999999"/>
    <n v="0.67464900000000005"/>
    <n v="1436"/>
    <n v="28"/>
    <m/>
    <n v="9721.3799999999992"/>
    <n v="9721.3799999999992"/>
    <n v="4861.32"/>
    <n v="11818.828055288463"/>
    <n v="22818.1558490717"/>
    <n v="22818.1558490717"/>
    <n v="11410.556669136402"/>
    <n v="27741.314558113474"/>
    <n v="28662.175635376465"/>
    <n v="23726.86764476353"/>
    <m/>
    <n v="0"/>
  </r>
  <r>
    <s v="59CE9F0403705B48F435AC90EFC96B68F5FB84AD"/>
    <s v="itsJustMyRelay03938"/>
    <n v="28600"/>
    <n v="1524976485"/>
    <n v="1524976485"/>
    <n v="1.3434610947000001"/>
    <n v="1.3434610947000001"/>
    <n v="28604928"/>
    <n v="-0.165807608809"/>
    <n v="0"/>
    <x v="1"/>
    <s v="014.4:015.2 04-28-23:34:45"/>
    <s v="itsJustMyRelay03938"/>
    <n v="1"/>
    <n v="0"/>
    <n v="0"/>
    <n v="0"/>
    <x v="0"/>
    <n v="23400"/>
    <n v="12206274"/>
    <n v="1.9170469999999999"/>
    <n v="0.52163599999999999"/>
    <n v="499"/>
    <n v="9"/>
    <m/>
    <n v="10125.48"/>
    <n v="10125.48"/>
    <n v="4861.32"/>
    <n v="8853.6095214723919"/>
    <n v="23728.668445162959"/>
    <n v="23728.668445162959"/>
    <n v="11392.314288887004"/>
    <n v="20748.089461236039"/>
    <n v="28604.928230248152"/>
    <n v="23685.331961173702"/>
    <m/>
    <n v="1"/>
  </r>
  <r>
    <s v="B143D439B72D239A419F8DCE07B8A8EB1B486FA7"/>
    <s v="wardsback"/>
    <n v="20900"/>
    <n v="1524530905"/>
    <n v="1524988531"/>
    <n v="0.74846169415899999"/>
    <n v="0.74846169415899999"/>
    <n v="27500924"/>
    <n v="0.35874223745"/>
    <n v="0"/>
    <x v="2"/>
    <s v="034.5:035.3 04-29-02:55:31"/>
    <s v="wardsback"/>
    <n v="0"/>
    <n v="1"/>
    <n v="0"/>
    <n v="0"/>
    <x v="1"/>
    <n v="19100"/>
    <n v="15493051"/>
    <n v="1.2328110000000001"/>
    <n v="0.81115499999999996"/>
    <n v="2206"/>
    <n v="44"/>
    <m/>
    <n v="9721.3799999999992"/>
    <n v="9721.3799999999992"/>
    <n v="4861.32"/>
    <n v="6440.9193022088357"/>
    <n v="16997.460544363417"/>
    <n v="16997.460544363417"/>
    <n v="8499.8318030490282"/>
    <n v="11261.700675081463"/>
    <n v="27089.006199151787"/>
    <n v="23610.219639406252"/>
    <m/>
    <n v="0"/>
  </r>
  <r>
    <s v="8F22AFDD06AA4238ADD93A8EA6FBC2BB9C652711"/>
    <s v="danby"/>
    <n v="25600"/>
    <n v="1524681895"/>
    <n v="1524991754"/>
    <n v="0.51428628549400002"/>
    <n v="0.51428628549400002"/>
    <n v="24142882"/>
    <n v="-0.118550785507"/>
    <n v="0"/>
    <x v="5"/>
    <s v="039.4:040.2 04-29-03:49:14"/>
    <s v="danby"/>
    <n v="0"/>
    <n v="1"/>
    <n v="0"/>
    <n v="0"/>
    <x v="1"/>
    <n v="20200"/>
    <n v="17344512"/>
    <n v="1.1646339999999999"/>
    <n v="0.85863900000000004"/>
    <n v="2432"/>
    <n v="48"/>
    <m/>
    <n v="9721.3799999999992"/>
    <n v="9721.3799999999992"/>
    <n v="4861.32"/>
    <n v="4819.491751072962"/>
    <n v="14720.952410075661"/>
    <n v="14720.952410075661"/>
    <n v="7361.4302053976917"/>
    <n v="7298.0902617012489"/>
    <n v="26264.55665018611"/>
    <n v="23588.543255130277"/>
    <m/>
    <n v="0"/>
  </r>
  <r>
    <s v="9C900A7F6F5DD034CFFD192DAEC9CCAA813DB022"/>
    <s v="firstor2"/>
    <n v="36600"/>
    <n v="1524241032"/>
    <n v="1524995972"/>
    <n v="0.399450297826"/>
    <n v="0.399450297826"/>
    <n v="26500659"/>
    <n v="-0.71905193828400005"/>
    <n v="0"/>
    <x v="1"/>
    <s v="017.5:018.3 04-29-04:59:32"/>
    <s v="firstor2"/>
    <n v="0"/>
    <n v="1"/>
    <n v="0"/>
    <n v="0"/>
    <x v="1"/>
    <n v="29800"/>
    <n v="18431232"/>
    <n v="1.6168210000000001"/>
    <n v="0.61849799999999999"/>
    <n v="1044"/>
    <n v="20"/>
    <m/>
    <n v="9721.3799999999992"/>
    <n v="9721.3799999999992"/>
    <n v="4861.32"/>
    <n v="8853.6095214723919"/>
    <n v="13604.588136279719"/>
    <n v="13604.588136279719"/>
    <n v="6803.1757218274897"/>
    <n v="12390.186481659648"/>
    <n v="25793.593111700098"/>
    <n v="23584.884778190073"/>
    <m/>
    <n v="0"/>
  </r>
  <r>
    <s v="0CF8F3E6590F45D50B70F2F7DA6605ECA6CD408F"/>
    <s v="torpidsFRonline4"/>
    <n v="36900"/>
    <n v="1524757737"/>
    <n v="1525006050"/>
    <n v="0.72358680170099998"/>
    <n v="0.72358680170099998"/>
    <n v="25738228"/>
    <n v="-0.64039523746899996"/>
    <n v="0"/>
    <x v="0"/>
    <s v="007.1:007.9 04-29-07:47:30"/>
    <s v="torpidsFRonline4"/>
    <n v="0"/>
    <n v="1"/>
    <n v="0"/>
    <n v="0"/>
    <x v="1"/>
    <n v="29800"/>
    <n v="15654155"/>
    <n v="1.903648"/>
    <n v="0.52530699999999997"/>
    <n v="521"/>
    <n v="10"/>
    <m/>
    <n v="9721.3799999999992"/>
    <n v="9721.3799999999992"/>
    <n v="4861.32"/>
    <n v="11818.828055288463"/>
    <n v="16755.642262320063"/>
    <n v="16755.642262320063"/>
    <n v="8378.9069908451038"/>
    <n v="20370.776047668689"/>
    <n v="26981.294949781717"/>
    <n v="23583.152964847199"/>
    <m/>
    <n v="0"/>
  </r>
  <r>
    <s v="670B9EA80B5A647CB33D200C9E424BB657848DC2"/>
    <s v="GothamsPlanet"/>
    <n v="20700"/>
    <n v="1524233323"/>
    <n v="1524995972"/>
    <n v="-0.55495127675599998"/>
    <n v="-0.55495127675599998"/>
    <n v="15239221"/>
    <n v="-0.20327227784900001"/>
    <n v="0"/>
    <x v="1"/>
    <s v="017.5:018.3 04-29-04:59:32"/>
    <s v="GothamsPlanet"/>
    <n v="0"/>
    <n v="1"/>
    <n v="0"/>
    <n v="0"/>
    <x v="1"/>
    <n v="22400"/>
    <n v="38555997"/>
    <n v="0.58097299999999996"/>
    <n v="1.7212499999999999"/>
    <n v="4592"/>
    <n v="91"/>
    <m/>
    <n v="9721.3799999999992"/>
    <n v="9721.3799999999992"/>
    <n v="4861.32"/>
    <n v="8853.6095214723919"/>
    <n v="4326.4877571697562"/>
    <n v="4326.4877571697562"/>
    <n v="2163.5242592805221"/>
    <n v="3940.2876136322102"/>
    <n v="17159.297238249495"/>
    <n v="23578.307166774644"/>
    <m/>
    <n v="0"/>
  </r>
  <r>
    <s v="51E1CF613FD6F9F11FE24743C91D6F9981807D82"/>
    <s v="torpidsDEisppro3"/>
    <n v="25000"/>
    <n v="1524124298"/>
    <n v="1524956641"/>
    <n v="0.71227371296300002"/>
    <n v="0.71227371296300002"/>
    <n v="24879196"/>
    <n v="-4.9796943427299997E-2"/>
    <n v="0"/>
    <x v="0"/>
    <s v="011.1:011.9 04-28-18:04:01"/>
    <s v="torpidsDEisppro3"/>
    <n v="0"/>
    <n v="1"/>
    <n v="0"/>
    <n v="0"/>
    <x v="1"/>
    <n v="19600"/>
    <n v="15728640"/>
    <n v="1.2461340000000001"/>
    <n v="0.80248200000000003"/>
    <n v="2159"/>
    <n v="43"/>
    <m/>
    <n v="9721.3799999999992"/>
    <n v="9721.3799999999992"/>
    <n v="4861.32"/>
    <n v="11818.828055288463"/>
    <n v="16645.663427724248"/>
    <n v="16645.663427724248"/>
    <n v="8323.91044630129"/>
    <n v="20237.068597100046"/>
    <n v="26931.736812658357"/>
    <n v="23570.80776886085"/>
    <m/>
    <n v="0"/>
  </r>
  <r>
    <s v="227A940AC3AF002F17982D97E467AC481D391C58"/>
    <s v="Preece01"/>
    <n v="22400"/>
    <n v="1524960111"/>
    <n v="1525003705"/>
    <n v="0.266206259311"/>
    <n v="0.266206259311"/>
    <n v="25127197"/>
    <n v="0.127006120069"/>
    <n v="0"/>
    <x v="3"/>
    <s v="050.0:050.8 04-29-07:08:25"/>
    <s v="Preece01"/>
    <n v="0"/>
    <n v="1"/>
    <n v="0"/>
    <n v="0"/>
    <x v="1"/>
    <n v="20100"/>
    <n v="19844474"/>
    <n v="1.0128760000000001"/>
    <n v="0.98728700000000003"/>
    <n v="3165"/>
    <n v="63"/>
    <m/>
    <n v="9721.3799999999992"/>
    <n v="9721.3799999999992"/>
    <n v="4861.32"/>
    <n v="3794.4265750962772"/>
    <n v="12309.272205140767"/>
    <n v="12309.272205140767"/>
    <n v="6155.4338125137501"/>
    <n v="4804.5266798829061"/>
    <n v="25127.197191534397"/>
    <n v="23542.380234074077"/>
    <m/>
    <n v="0"/>
  </r>
  <r>
    <s v="78EBA3F8933A0F596B43A7DBD794C5630F5B587D"/>
    <s v="tor03k"/>
    <n v="28000"/>
    <n v="1525006186"/>
    <n v="1525006186"/>
    <n v="1.18870258632"/>
    <n v="1.18870258632"/>
    <n v="27979533"/>
    <n v="-0.25997354871099998"/>
    <n v="4.7619047619000002E-2"/>
    <x v="0"/>
    <s v="008.7:009.5 04-29-07:49:46"/>
    <s v="tor03k"/>
    <n v="1"/>
    <n v="0"/>
    <n v="0"/>
    <n v="0"/>
    <x v="0"/>
    <n v="23300"/>
    <n v="12783616"/>
    <n v="1.8226450000000001"/>
    <n v="0.54865299999999995"/>
    <n v="618"/>
    <n v="12"/>
    <m/>
    <n v="10125.48"/>
    <n v="10125.48"/>
    <n v="4861.32"/>
    <n v="11818.828055288463"/>
    <n v="22161.664263731429"/>
    <n v="22161.664263731429"/>
    <n v="10639.98365692914"/>
    <n v="25867.89953188123"/>
    <n v="27979.533401721732"/>
    <n v="23420.758181205212"/>
    <m/>
    <n v="1"/>
  </r>
  <r>
    <s v="935DBCC3DC0F62A4F0E12C75D047A3B5BAA7C96D"/>
    <s v="trtor1"/>
    <n v="31400"/>
    <n v="1524575148"/>
    <n v="1524949607"/>
    <n v="0.73234640779000004"/>
    <n v="0.73234640779000004"/>
    <n v="26821711"/>
    <n v="0.28089832089799999"/>
    <n v="0"/>
    <x v="2"/>
    <s v="036.8:037.5 04-28-16:06:47"/>
    <s v="trtor1"/>
    <n v="0"/>
    <n v="1"/>
    <n v="0"/>
    <n v="0"/>
    <x v="1"/>
    <n v="24400"/>
    <n v="15482880"/>
    <n v="1.5759339999999999"/>
    <n v="0.634544"/>
    <n v="1132"/>
    <n v="22"/>
    <m/>
    <n v="9721.3799999999992"/>
    <n v="9721.3799999999992"/>
    <n v="4861.32"/>
    <n v="6440.9193022088357"/>
    <n v="16840.797721761552"/>
    <n v="16840.797721761552"/>
    <n v="8421.4902391176838"/>
    <n v="11157.903416046751"/>
    <n v="26821.711550243639"/>
    <n v="23420.062085170546"/>
    <m/>
    <n v="0"/>
  </r>
  <r>
    <s v="16672A88338BD011B1CAAD8940FBCB09BD20A88E"/>
    <s v="Torshammer3"/>
    <n v="19200"/>
    <n v="1524341508"/>
    <n v="1525000722"/>
    <n v="1.0880177957099999"/>
    <n v="1.0880177957099999"/>
    <n v="31808205"/>
    <n v="0.15614832019899999"/>
    <n v="0"/>
    <x v="1"/>
    <s v="019.1:019.9 04-29-06:18:42"/>
    <s v="Torshammer3"/>
    <n v="0"/>
    <n v="1"/>
    <n v="0"/>
    <n v="0"/>
    <x v="1"/>
    <n v="19200"/>
    <n v="13276256"/>
    <n v="1.446191"/>
    <n v="0.69147199999999998"/>
    <n v="1539"/>
    <n v="30"/>
    <m/>
    <n v="9721.3799999999992"/>
    <n v="9721.3799999999992"/>
    <n v="4861.32"/>
    <n v="8853.6095214723919"/>
    <n v="20298.414438859276"/>
    <n v="20298.414438859276"/>
    <n v="10150.522670640936"/>
    <n v="18486.494237101851"/>
    <n v="27721.05878840166"/>
    <n v="23387.617951881159"/>
    <m/>
    <n v="0"/>
  </r>
  <r>
    <s v="69E06EBB2573A4F89330BDF8BC869794A3E10E4D"/>
    <s v="dpjp01"/>
    <n v="20700"/>
    <n v="1524549308"/>
    <n v="1524956641"/>
    <n v="1.4062843085400001"/>
    <n v="1.4062843085400001"/>
    <n v="22307838"/>
    <n v="0.83910763112499998"/>
    <n v="0"/>
    <x v="0"/>
    <s v="011.1:011.9 04-28-18:04:01"/>
    <s v="dpjp01"/>
    <n v="0"/>
    <n v="1"/>
    <n v="0"/>
    <n v="0"/>
    <x v="1"/>
    <n v="20700"/>
    <n v="11780035"/>
    <n v="1.7572099999999999"/>
    <n v="0.56908400000000003"/>
    <n v="757"/>
    <n v="15"/>
    <m/>
    <n v="9721.3799999999992"/>
    <n v="9721.3799999999992"/>
    <n v="4861.32"/>
    <n v="11818.828055288463"/>
    <n v="23392.404151354585"/>
    <n v="23392.404151354585"/>
    <n v="11697.718034791673"/>
    <n v="28439.460494772953"/>
    <n v="28346.113374552002"/>
    <n v="23376.289862186397"/>
    <m/>
    <n v="0"/>
  </r>
  <r>
    <s v="49DC222A7494AEF8E7DBF2E3CAABF23504C77B64"/>
    <s v="BlickWinkel"/>
    <n v="31600"/>
    <n v="1524260965"/>
    <n v="1524977035"/>
    <n v="1.74629007961"/>
    <n v="1.74629007961"/>
    <n v="28796938"/>
    <n v="0.94388972648500002"/>
    <n v="0"/>
    <x v="0"/>
    <s v="000.8:001.6 04-28-23:43:55"/>
    <s v="BlickWinkel"/>
    <n v="0"/>
    <n v="1"/>
    <n v="0"/>
    <n v="0"/>
    <x v="1"/>
    <n v="31600"/>
    <n v="10485760"/>
    <n v="3.013611"/>
    <n v="0.33182800000000001"/>
    <n v="40"/>
    <n v="0"/>
    <m/>
    <n v="9721.3799999999992"/>
    <n v="9721.3799999999992"/>
    <n v="4861.32"/>
    <n v="11818.828055288463"/>
    <n v="26697.72945411906"/>
    <n v="26697.72945411906"/>
    <n v="13350.594889809685"/>
    <n v="32457.930240855054"/>
    <n v="28796.938665171354"/>
    <n v="23303.585065619947"/>
    <m/>
    <n v="0"/>
  </r>
  <r>
    <s v="6B062B0FDFEAC3C6F9203FB9584451E295574DAD"/>
    <s v="idideditTheconfig"/>
    <n v="27600"/>
    <n v="1524956641"/>
    <n v="1524956641"/>
    <n v="0.86831739890500004"/>
    <n v="0.86831739890500004"/>
    <n v="27631100"/>
    <n v="0.484600036156"/>
    <n v="0"/>
    <x v="0"/>
    <s v="011.1:011.9 04-28-18:04:01"/>
    <s v="idideditTheconfig"/>
    <n v="0"/>
    <n v="1"/>
    <n v="0"/>
    <n v="0"/>
    <x v="1"/>
    <n v="26600"/>
    <n v="14484521"/>
    <n v="1.836443"/>
    <n v="0.54453099999999999"/>
    <n v="593"/>
    <n v="11"/>
    <m/>
    <n v="9721.3799999999992"/>
    <n v="9721.3799999999992"/>
    <n v="4861.32"/>
    <n v="11818.828055288463"/>
    <n v="18162.623395367085"/>
    <n v="18162.623395367085"/>
    <n v="9082.4887376448532"/>
    <n v="22081.32209036198"/>
    <n v="27061.682599104846"/>
    <n v="23288.534119373395"/>
    <m/>
    <n v="1"/>
  </r>
  <r>
    <s v="C0F508ADA14AE7EA9F8F6650AF149B8DFC35B598"/>
    <s v="flies"/>
    <n v="26900"/>
    <n v="1525009122"/>
    <n v="1525009122"/>
    <n v="0.82646830770099999"/>
    <n v="0.82646830770099999"/>
    <n v="26924889"/>
    <n v="-0.118264339771"/>
    <n v="0"/>
    <x v="0"/>
    <s v="007.9:008.6 04-29-08:38:42"/>
    <s v="flies"/>
    <n v="0"/>
    <n v="1"/>
    <n v="0"/>
    <n v="0"/>
    <x v="1"/>
    <n v="27400"/>
    <n v="14741504"/>
    <n v="1.858698"/>
    <n v="0.53801100000000002"/>
    <n v="569"/>
    <n v="11"/>
    <m/>
    <n v="9721.3799999999992"/>
    <n v="9721.3799999999992"/>
    <n v="4861.32"/>
    <n v="11818.828055288463"/>
    <n v="17755.792477118346"/>
    <n v="17755.792477118346"/>
    <n v="8879.0469135930252"/>
    <n v="21586.714877151819"/>
    <n v="26924.889863847526"/>
    <n v="23269.874104693266"/>
    <m/>
    <n v="1"/>
  </r>
  <r>
    <s v="BAF8734B584F6604AD742C1F90717EC680AA99E2"/>
    <s v="DC225Relay"/>
    <n v="22600"/>
    <n v="1524884263"/>
    <n v="1525000343"/>
    <n v="0.96348689469600002"/>
    <n v="0.96348689469600002"/>
    <n v="29202653"/>
    <n v="8.8415788371900006E-2"/>
    <n v="0"/>
    <x v="2"/>
    <s v="028.2:028.9 04-29-06:12:23"/>
    <s v="DC225Relay"/>
    <n v="0"/>
    <n v="1"/>
    <n v="0"/>
    <n v="0"/>
    <x v="1"/>
    <n v="18900"/>
    <n v="13894467"/>
    <n v="1.3602540000000001"/>
    <n v="0.73515699999999995"/>
    <n v="1766"/>
    <n v="35"/>
    <m/>
    <n v="9721.3799999999992"/>
    <n v="9721.3799999999992"/>
    <n v="4861.32"/>
    <n v="6440.9193022088357"/>
    <n v="19087.8022283598"/>
    <n v="19087.8022283598"/>
    <n v="9545.138110923559"/>
    <n v="12646.660639681553"/>
    <n v="27281.603863286047"/>
    <n v="23265.462804300234"/>
    <m/>
    <n v="0"/>
  </r>
  <r>
    <s v="AEB529368BDD43D5EE9BFD2C0B1487F2A7379BDC"/>
    <s v="Unnamed"/>
    <n v="35300"/>
    <n v="1524480868"/>
    <n v="1524972207"/>
    <n v="1.21003941435"/>
    <n v="1.21003941435"/>
    <n v="27808731"/>
    <n v="-0.440857916101"/>
    <n v="0"/>
    <x v="0"/>
    <s v="001.6:002.4 04-28-22:23:27"/>
    <s v="Unnamed"/>
    <n v="0"/>
    <n v="1"/>
    <n v="0"/>
    <n v="0"/>
    <x v="1"/>
    <n v="33300"/>
    <n v="12582912"/>
    <n v="2.6464460000000001"/>
    <n v="0.37786500000000001"/>
    <n v="102"/>
    <n v="2"/>
    <m/>
    <n v="9721.3799999999992"/>
    <n v="9721.3799999999992"/>
    <n v="4861.32"/>
    <n v="11818.828055288463"/>
    <n v="21484.632961873798"/>
    <n v="21484.632961873798"/>
    <n v="10743.708805767939"/>
    <n v="26120.07583361306"/>
    <n v="27808.731467297584"/>
    <n v="23240.985627108308"/>
    <m/>
    <n v="0"/>
  </r>
  <r>
    <s v="A6EDA578BA3CA94AB207841DBD468B0FF991643B"/>
    <s v="FalkensteinTor01"/>
    <n v="30900"/>
    <n v="1524260965"/>
    <n v="1524977756"/>
    <n v="1.2087809656399999"/>
    <n v="1.2087809656399999"/>
    <n v="27792896"/>
    <n v="5.7097801181200003E-2"/>
    <n v="0"/>
    <x v="0"/>
    <s v="003.2:004.0 04-28-23:55:56"/>
    <s v="FalkensteinTor01"/>
    <n v="0"/>
    <n v="1"/>
    <n v="0"/>
    <n v="0"/>
    <x v="1"/>
    <n v="30900"/>
    <n v="12582912"/>
    <n v="2.455711"/>
    <n v="0.40721400000000002"/>
    <n v="141"/>
    <n v="2"/>
    <m/>
    <n v="9721.3799999999992"/>
    <n v="9721.3799999999992"/>
    <n v="4861.32"/>
    <n v="11818.828055288463"/>
    <n v="21472.399103753381"/>
    <n v="21472.399103753381"/>
    <n v="10737.591083885043"/>
    <n v="26105.202444693172"/>
    <n v="27792.896517923142"/>
    <n v="23229.901162546197"/>
    <m/>
    <n v="0"/>
  </r>
  <r>
    <s v="0914FEF4453F6B05EF44B47A88052F9BCE98C535"/>
    <s v="MILKYWAY"/>
    <n v="27500"/>
    <n v="1525006050"/>
    <n v="1525006050"/>
    <n v="1.0746885797000001"/>
    <n v="1.0746885797000001"/>
    <n v="27501395"/>
    <n v="0.18062451131400001"/>
    <n v="5.8823529411800003E-2"/>
    <x v="0"/>
    <s v="007.1:007.9 04-29-07:47:30"/>
    <s v="MILKYWAY"/>
    <n v="1"/>
    <n v="0"/>
    <n v="0"/>
    <n v="0"/>
    <x v="0"/>
    <n v="25100"/>
    <n v="13255674"/>
    <n v="1.893529"/>
    <n v="0.528115"/>
    <n v="536"/>
    <n v="10"/>
    <m/>
    <n v="10125.48"/>
    <n v="10125.48"/>
    <n v="4861.32"/>
    <n v="11818.828055288463"/>
    <n v="21007.217719980756"/>
    <n v="21007.217719980756"/>
    <n v="10085.725086267204"/>
    <n v="24520.387591744933"/>
    <n v="27501.39546402622"/>
    <n v="23227.679024818353"/>
    <m/>
    <n v="1"/>
  </r>
  <r>
    <s v="80AAF8D5956A43C197104CEF2550CD42D165C6FB"/>
    <s v="mdfnet2"/>
    <n v="28200"/>
    <n v="1524980073"/>
    <n v="1525004091"/>
    <n v="0.28097962343600003"/>
    <n v="0.28097962343600003"/>
    <n v="24843166"/>
    <n v="-0.21374745427200001"/>
    <n v="0"/>
    <x v="5"/>
    <s v="042.5:043.3 04-29-07:14:51"/>
    <s v="mdfnet2"/>
    <n v="0"/>
    <n v="1"/>
    <n v="0"/>
    <n v="0"/>
    <x v="1"/>
    <n v="21700"/>
    <n v="19393881"/>
    <n v="1.1189100000000001"/>
    <n v="0.89372700000000005"/>
    <n v="2596"/>
    <n v="51"/>
    <m/>
    <n v="9721.3799999999992"/>
    <n v="9721.3799999999992"/>
    <n v="4861.32"/>
    <n v="4819.491751072962"/>
    <n v="12452.889691678261"/>
    <n v="12452.889691678261"/>
    <n v="6227.2518630018949"/>
    <n v="6173.670728442351"/>
    <n v="24843.166380342594"/>
    <n v="23208.380766239814"/>
    <m/>
    <n v="0"/>
  </r>
  <r>
    <s v="F463E05FB4D5CA88354028FEF878CF1DC87416E7"/>
    <s v="Atlayo"/>
    <n v="28400"/>
    <n v="1524989730"/>
    <n v="1524989730"/>
    <n v="1.5848215398600001"/>
    <n v="1.5848215398600001"/>
    <n v="28391860"/>
    <n v="0.90995186890400004"/>
    <n v="0"/>
    <x v="0"/>
    <s v="003.2:004.0 04-29-03:15:30"/>
    <s v="Atlayo"/>
    <n v="0"/>
    <n v="1"/>
    <n v="0"/>
    <n v="0"/>
    <x v="1"/>
    <n v="23700"/>
    <n v="10984070"/>
    <n v="2.15767"/>
    <n v="0.46346300000000001"/>
    <n v="280"/>
    <n v="5"/>
    <m/>
    <n v="9721.3799999999992"/>
    <n v="9721.3799999999992"/>
    <n v="4861.32"/>
    <n v="11818.828055288463"/>
    <n v="25128.032421164204"/>
    <n v="25128.032421164204"/>
    <n v="12565.644648152214"/>
    <n v="30549.561333211295"/>
    <n v="28391.860731330031"/>
    <n v="23169.52351193102"/>
    <m/>
    <n v="1"/>
  </r>
  <r>
    <s v="98D10461F6EDF13780D20D7E402E67F40C5ADBD9"/>
    <s v="KennyMcCormick"/>
    <n v="29400"/>
    <n v="1524071607"/>
    <n v="1524995247"/>
    <n v="-5.2393382986799998E-2"/>
    <n v="-5.2393382986799998E-2"/>
    <n v="23340064"/>
    <n v="-1.05103122453"/>
    <n v="0"/>
    <x v="4"/>
    <s v="069.1:069.9 04-29-04:47:27"/>
    <s v="KennyMcCormick"/>
    <n v="0"/>
    <n v="1"/>
    <n v="0"/>
    <n v="0"/>
    <x v="1"/>
    <n v="15300"/>
    <n v="24009585"/>
    <n v="0.63724599999999998"/>
    <n v="1.5692539999999999"/>
    <n v="4431"/>
    <n v="88"/>
    <m/>
    <n v="9721.3799999999992"/>
    <n v="9721.3799999999992"/>
    <n v="4861.32"/>
    <n v="2386.3111194805197"/>
    <n v="9212.044014499781"/>
    <n v="9212.044014499781"/>
    <n v="4606.6189994186097"/>
    <n v="2261.2842070719175"/>
    <n v="22751.641617740872"/>
    <n v="23129.024632418612"/>
    <m/>
    <n v="0"/>
  </r>
  <r>
    <s v="8262E8B1745727B8F4A92939A45084A525A64B9A"/>
    <s v="mangojam"/>
    <n v="23300"/>
    <n v="1524074036"/>
    <n v="1524976261"/>
    <n v="1.396249869"/>
    <n v="1.396249869"/>
    <n v="26472735"/>
    <n v="-1.95375785127E-2"/>
    <n v="0"/>
    <x v="2"/>
    <s v="034.6:035.4 04-28-23:31:01"/>
    <s v="mangojam"/>
    <n v="0"/>
    <n v="1"/>
    <n v="0"/>
    <n v="0"/>
    <x v="1"/>
    <n v="18700"/>
    <n v="11679881"/>
    <n v="1.6010439999999999"/>
    <n v="0.62459299999999995"/>
    <n v="1089"/>
    <n v="21"/>
    <m/>
    <n v="9721.3799999999992"/>
    <n v="9721.3799999999992"/>
    <n v="4861.32"/>
    <n v="6440.9193022088357"/>
    <n v="23294.855551499219"/>
    <n v="23294.855551499219"/>
    <n v="11648.937413167079"/>
    <n v="15434.052034157494"/>
    <n v="27987.91331618559"/>
    <n v="23095.50362132991"/>
    <m/>
    <n v="0"/>
  </r>
  <r>
    <s v="50A6506AB185A333C8B669471A615FE3C5FE6ED5"/>
    <s v="DisciplesOfDisorder"/>
    <n v="29600"/>
    <n v="1524707280"/>
    <n v="1524931979"/>
    <n v="1.1905429360299999"/>
    <n v="1.1905429360299999"/>
    <n v="27563408"/>
    <n v="1.69381003187"/>
    <n v="0"/>
    <x v="0"/>
    <s v="005.5:006.3 04-28-11:12:59"/>
    <s v="DisciplesOfDisorder"/>
    <n v="0"/>
    <n v="1"/>
    <n v="0"/>
    <n v="0"/>
    <x v="1"/>
    <n v="19100"/>
    <n v="12582912"/>
    <n v="1.5179320000000001"/>
    <n v="0.65879100000000002"/>
    <n v="1306"/>
    <n v="26"/>
    <m/>
    <n v="9721.3799999999992"/>
    <n v="9721.3799999999992"/>
    <n v="4861.32"/>
    <n v="11818.828055288463"/>
    <n v="21295.10028746332"/>
    <n v="21295.10028746332"/>
    <n v="10648.930185781359"/>
    <n v="25889.650308665325"/>
    <n v="27563.408996287118"/>
    <n v="23069.259897400982"/>
    <m/>
    <n v="0"/>
  </r>
  <r>
    <s v="32C97BB41D651A14FE38A16660EA7F15A75684D5"/>
    <s v="lastNode"/>
    <n v="31800"/>
    <n v="1524515648"/>
    <n v="1525000722"/>
    <n v="0.59069259767299997"/>
    <n v="0.59069259767299997"/>
    <n v="25172947"/>
    <n v="6.25840141648E-2"/>
    <n v="0"/>
    <x v="1"/>
    <s v="019.1:019.9 04-29-06:18:42"/>
    <s v="lastNode"/>
    <n v="0"/>
    <n v="1"/>
    <n v="0"/>
    <n v="0"/>
    <x v="1"/>
    <n v="25200"/>
    <n v="16318349"/>
    <n v="1.5442739999999999"/>
    <n v="0.64755399999999996"/>
    <n v="1224"/>
    <n v="24"/>
    <m/>
    <n v="9721.3799999999992"/>
    <n v="9721.3799999999992"/>
    <n v="4861.32"/>
    <n v="8853.6095214723919"/>
    <n v="15463.727205166348"/>
    <n v="15463.727205166348"/>
    <n v="7732.8657389197078"/>
    <n v="14083.371128493325"/>
    <n v="25957.476960544602"/>
    <n v="23065.738572381222"/>
    <m/>
    <n v="0"/>
  </r>
  <r>
    <s v="6B7ABD237CF25E5F787F365AF5FC4C86F0213A9F"/>
    <s v="torpidsDEhetzner2"/>
    <n v="24200"/>
    <n v="1524742538"/>
    <n v="1524983088"/>
    <n v="1.1851314260500001"/>
    <n v="1.1851314260500001"/>
    <n v="27495316"/>
    <n v="-0.665238008336"/>
    <n v="0"/>
    <x v="1"/>
    <s v="015.2:016.0 04-29-01:24:48"/>
    <s v="torpidsDEhetzner2"/>
    <n v="0"/>
    <n v="1"/>
    <n v="0"/>
    <n v="0"/>
    <x v="1"/>
    <n v="20800"/>
    <n v="12582912"/>
    <n v="1.653035"/>
    <n v="0.60494800000000004"/>
    <n v="934"/>
    <n v="18"/>
    <m/>
    <n v="9721.3799999999992"/>
    <n v="9721.3799999999992"/>
    <n v="4861.32"/>
    <n v="8853.6095214723919"/>
    <n v="21242.492942573946"/>
    <n v="21242.492942573946"/>
    <n v="10622.623104085385"/>
    <n v="19346.300399344826"/>
    <n v="27495.316442421656"/>
    <n v="23021.595109695161"/>
    <m/>
    <n v="0"/>
  </r>
  <r>
    <s v="0CDCFB0B6E1500E57BDD7F240543EBAEF81C11CA"/>
    <s v="TheLoneGunmen"/>
    <n v="16200"/>
    <n v="1524141330"/>
    <n v="1524932484"/>
    <n v="0.95727528552800001"/>
    <n v="0.95727528552800001"/>
    <n v="33508396"/>
    <n v="0.19272706744400001"/>
    <n v="0"/>
    <x v="3"/>
    <s v="054.7:055.5 04-28-11:21:24"/>
    <s v="TheLoneGunmen"/>
    <n v="0"/>
    <n v="1"/>
    <n v="0"/>
    <n v="0"/>
    <x v="1"/>
    <n v="14900"/>
    <n v="13780032"/>
    <n v="1.081275"/>
    <n v="0.92483400000000004"/>
    <n v="2790"/>
    <n v="55"/>
    <m/>
    <n v="9721.3799999999992"/>
    <n v="9721.3799999999992"/>
    <n v="4861.32"/>
    <n v="3794.4265750962772"/>
    <n v="19027.416815226188"/>
    <n v="19027.416815226188"/>
    <n v="9514.9414910429768"/>
    <n v="7426.7373581865968"/>
    <n v="26971.316067384978"/>
    <n v="23013.930847169486"/>
    <m/>
    <n v="0"/>
  </r>
  <r>
    <s v="B2AFC9DB441202EEFEC8592456311759698A6927"/>
    <s v="Necto6"/>
    <n v="25900"/>
    <n v="1524988784"/>
    <n v="1524988784"/>
    <n v="0.60464188848199996"/>
    <n v="0.60464188848199996"/>
    <n v="25941598"/>
    <n v="-0.16024828504899999"/>
    <n v="8.6956521739099998E-2"/>
    <x v="5"/>
    <s v="038.6:039.4 04-29-02:59:44"/>
    <s v="Necto6"/>
    <n v="1"/>
    <n v="0"/>
    <n v="0"/>
    <n v="0"/>
    <x v="0"/>
    <n v="19000"/>
    <n v="16166597"/>
    <n v="1.1752629999999999"/>
    <n v="0.85087400000000002"/>
    <n v="2393"/>
    <n v="47"/>
    <m/>
    <n v="10125.48"/>
    <n v="10125.48"/>
    <n v="4861.32"/>
    <n v="4819.491751072962"/>
    <n v="16247.76934898672"/>
    <n v="16247.76934898672"/>
    <n v="7800.6777053153155"/>
    <n v="7733.5583449651385"/>
    <n v="25941.598740407433"/>
    <n v="23009.098218285206"/>
    <m/>
    <n v="1"/>
  </r>
  <r>
    <s v="A6D66E29C09EB0B216D639485011BBA32A49351F"/>
    <s v="Preece02"/>
    <n v="7490"/>
    <n v="1523787436"/>
    <n v="1524937964"/>
    <n v="0.91398984713700004"/>
    <n v="0.91398984713700004"/>
    <n v="26034960"/>
    <n v="1.749123196"/>
    <n v="0"/>
    <x v="2"/>
    <s v="034.4:035.2 04-28-12:52:44"/>
    <s v="Preece02"/>
    <n v="0"/>
    <n v="1"/>
    <n v="0"/>
    <n v="0"/>
    <x v="1"/>
    <n v="7480"/>
    <n v="14024353"/>
    <n v="0.533358"/>
    <n v="1.874914"/>
    <n v="4756"/>
    <n v="95"/>
    <m/>
    <n v="9721.3799999999992"/>
    <n v="9721.3799999999992"/>
    <n v="4861.32"/>
    <n v="6440.9193022088357"/>
    <n v="18606.622620160688"/>
    <n v="18606.622620160688"/>
    <n v="9304.5171236840397"/>
    <n v="12327.854150656442"/>
    <n v="26842.469254665328"/>
    <n v="22997.034378265733"/>
    <m/>
    <n v="0"/>
  </r>
  <r>
    <s v="973607526BE9C8FDA03EBBAF527D67AE6FFD65DD"/>
    <s v="eddy"/>
    <n v="25100"/>
    <n v="1524935625"/>
    <n v="1524935625"/>
    <n v="0.55832061571900005"/>
    <n v="0.55832061571900005"/>
    <n v="25087208"/>
    <n v="3.5154323521299997E-2"/>
    <n v="0"/>
    <x v="2"/>
    <s v="036.0:036.8 04-28-12:13:45"/>
    <s v="eddy"/>
    <n v="1"/>
    <n v="0"/>
    <n v="0"/>
    <n v="0"/>
    <x v="0"/>
    <n v="25100"/>
    <n v="16534423"/>
    <n v="1.5180450000000001"/>
    <n v="0.65874200000000005"/>
    <n v="1304"/>
    <n v="26"/>
    <m/>
    <n v="10125.48"/>
    <n v="10125.48"/>
    <n v="4861.32"/>
    <n v="6440.9193022088357"/>
    <n v="15778.744228050418"/>
    <n v="15778.744228050418"/>
    <n v="7575.4951756070886"/>
    <n v="10037.017332814465"/>
    <n v="25765.932229918395"/>
    <n v="22996.479460942875"/>
    <m/>
    <n v="1"/>
  </r>
  <r>
    <s v="095739F236564C426B887A795F1F68557FFB9A20"/>
    <s v="kbtr2eu"/>
    <n v="17800"/>
    <n v="1524633125"/>
    <n v="1524995209"/>
    <n v="1.2198435566800001"/>
    <n v="1.2198435566800001"/>
    <n v="28272229"/>
    <n v="0.65469876345800004"/>
    <n v="0"/>
    <x v="2"/>
    <s v="026.6:027.4 04-29-04:46:49"/>
    <s v="kbtr2eu"/>
    <n v="0"/>
    <n v="1"/>
    <n v="0"/>
    <n v="0"/>
    <x v="1"/>
    <n v="16200"/>
    <n v="12391419"/>
    <n v="1.307356"/>
    <n v="0.76490199999999997"/>
    <n v="1946"/>
    <n v="38"/>
    <m/>
    <n v="9721.3799999999992"/>
    <n v="9721.3799999999992"/>
    <n v="4861.32"/>
    <n v="6440.9193022088357"/>
    <n v="21579.942755037817"/>
    <n v="21579.942755037817"/>
    <n v="10791.369878959616"/>
    <n v="14297.833212104124"/>
    <n v="27507.011625272127"/>
    <n v="22972.33383769049"/>
    <m/>
    <n v="0"/>
  </r>
  <r>
    <s v="8101421BEFCCF4C271D5483C5AABCAAD245BBB9D"/>
    <s v="rofltor1"/>
    <n v="27300"/>
    <n v="1524970147"/>
    <n v="1524970147"/>
    <n v="1.11393915028"/>
    <n v="1.11393915028"/>
    <n v="27285711"/>
    <n v="0.172302721445"/>
    <n v="0"/>
    <x v="1"/>
    <s v="012.8:013.6 04-28-21:49:07"/>
    <s v="rofltor1"/>
    <n v="0"/>
    <n v="1"/>
    <n v="0"/>
    <n v="0"/>
    <x v="1"/>
    <n v="22000"/>
    <n v="12907520"/>
    <n v="1.7044330000000001"/>
    <n v="0.58670500000000003"/>
    <n v="839"/>
    <n v="16"/>
    <m/>
    <n v="9721.3799999999992"/>
    <n v="9721.3799999999992"/>
    <n v="4861.32"/>
    <n v="8853.6095214723919"/>
    <n v="20550.405776748987"/>
    <n v="20550.405776748987"/>
    <n v="10276.534670039171"/>
    <n v="18715.991788732266"/>
    <n v="27285.711861022108"/>
    <n v="22972.254302715472"/>
    <m/>
    <n v="1"/>
  </r>
  <r>
    <s v="58B44B5591A96EC08114B041CC6B1BB1521DF2BE"/>
    <s v="UnvisitedNativity"/>
    <n v="25800"/>
    <n v="1524906388"/>
    <n v="1524906388"/>
    <n v="0.57268159145200004"/>
    <n v="0.57268159145200004"/>
    <n v="25766815"/>
    <n v="0.20657928428899999"/>
    <n v="0"/>
    <x v="2"/>
    <s v="027.4:028.2 04-28-04:06:28"/>
    <s v="UnvisitedNativity"/>
    <n v="1"/>
    <n v="0"/>
    <n v="0"/>
    <n v="0"/>
    <x v="0"/>
    <n v="18700"/>
    <n v="16384000"/>
    <n v="1.141357"/>
    <n v="0.87614999999999998"/>
    <n v="2509"/>
    <n v="50"/>
    <m/>
    <n v="10125.48"/>
    <n v="10125.48"/>
    <n v="4861.32"/>
    <n v="6440.9193022088357"/>
    <n v="15924.156000615396"/>
    <n v="15924.156000615396"/>
    <n v="7645.3084741574366"/>
    <n v="10129.515218611697"/>
    <n v="25766.815194349569"/>
    <n v="22951.970636044698"/>
    <m/>
    <n v="1"/>
  </r>
  <r>
    <s v="3EBDF84DE3B16F0EBF7D51450F07913A02EFDA6C"/>
    <s v="BrassHornExit05"/>
    <n v="27700"/>
    <n v="1524995995"/>
    <n v="1524995995"/>
    <n v="1.37375454279"/>
    <n v="1.37375454279"/>
    <n v="27733056"/>
    <n v="3.02499511759E-2"/>
    <n v="0"/>
    <x v="0"/>
    <s v="004.7:005.5 04-29-04:59:55"/>
    <s v="BrassHornExit05"/>
    <n v="1"/>
    <n v="0"/>
    <n v="0"/>
    <n v="0"/>
    <x v="0"/>
    <n v="23700"/>
    <n v="11683203"/>
    <n v="2.0285530000000001"/>
    <n v="0.49296200000000001"/>
    <n v="394"/>
    <n v="7"/>
    <m/>
    <n v="10125.48"/>
    <n v="10125.48"/>
    <n v="4861.32"/>
    <n v="11818.828055288463"/>
    <n v="24035.404147929286"/>
    <n v="24035.404147929286"/>
    <n v="11539.580433955882"/>
    <n v="28054.99678669489"/>
    <n v="27733.056195587753"/>
    <n v="22918.100236911429"/>
    <m/>
    <n v="1"/>
  </r>
  <r>
    <s v="63C6AB74A5C288C2159DDC783BB00F88AB44427C"/>
    <s v="TangeNLV"/>
    <n v="24000"/>
    <n v="1524952955"/>
    <n v="1525006050"/>
    <n v="1.09098596214"/>
    <n v="1.09098596214"/>
    <n v="27149221"/>
    <n v="0.38311719113199999"/>
    <n v="0"/>
    <x v="0"/>
    <s v="007.1:007.9 04-29-07:47:30"/>
    <s v="TangeNLV"/>
    <n v="0"/>
    <n v="1"/>
    <n v="0"/>
    <n v="0"/>
    <x v="1"/>
    <n v="24700"/>
    <n v="12983933"/>
    <n v="1.9023509999999999"/>
    <n v="0.52566500000000005"/>
    <n v="524"/>
    <n v="10"/>
    <m/>
    <n v="9721.3799999999992"/>
    <n v="9721.3799999999992"/>
    <n v="4861.32"/>
    <n v="11818.828055288463"/>
    <n v="20327.26911262855"/>
    <n v="20327.26911262855"/>
    <n v="10164.951877470425"/>
    <n v="24713.003552554572"/>
    <n v="27149.221636366296"/>
    <n v="22899.635045456405"/>
    <m/>
    <n v="0"/>
  </r>
  <r>
    <s v="70145E15DB875B6AD73691741C25D0E40E277571"/>
    <s v="ConradsOVHRelay03"/>
    <n v="21400"/>
    <n v="1524951745"/>
    <n v="1524951745"/>
    <n v="-0.15055965515299999"/>
    <n v="-0.15055965515299999"/>
    <n v="21421549"/>
    <n v="-0.195369292936"/>
    <n v="0"/>
    <x v="5"/>
    <s v="044.9:045.6 04-28-16:42:25"/>
    <s v="ConradsOVHRelay03"/>
    <n v="1"/>
    <n v="0"/>
    <n v="0"/>
    <n v="0"/>
    <x v="0"/>
    <n v="27300"/>
    <n v="25588996"/>
    <n v="1.066865"/>
    <n v="0.93732599999999999"/>
    <n v="2886"/>
    <n v="57"/>
    <m/>
    <n v="10125.48"/>
    <n v="10125.48"/>
    <n v="4861.32"/>
    <n v="4819.491751072962"/>
    <n v="8600.9912229414022"/>
    <n v="8600.9912229414022"/>
    <n v="4129.4013372116178"/>
    <n v="4093.8707350186887"/>
    <n v="21736.325586528506"/>
    <n v="22892.126710569952"/>
    <m/>
    <n v="1"/>
  </r>
  <r>
    <s v="65E6EB676633328ADE3BD3168A59134CDDD21E19"/>
    <s v="AccessNow006"/>
    <n v="28300"/>
    <n v="1524973689"/>
    <n v="1524973689"/>
    <n v="0.57006774833100005"/>
    <n v="0.57006774833100005"/>
    <n v="28345802"/>
    <n v="0.27877721026199997"/>
    <n v="0"/>
    <x v="2"/>
    <s v="033.8:034.6 04-28-22:48:09"/>
    <s v="AccessNow006"/>
    <n v="1"/>
    <n v="0"/>
    <n v="0"/>
    <n v="0"/>
    <x v="0"/>
    <n v="28300"/>
    <n v="16359285"/>
    <n v="1.7299040000000001"/>
    <n v="0.578067"/>
    <n v="789"/>
    <n v="15"/>
    <m/>
    <n v="10125.48"/>
    <n v="10125.48"/>
    <n v="4861.32"/>
    <n v="6440.9193022088357"/>
    <n v="15897.689584370575"/>
    <n v="15897.689584370575"/>
    <n v="7632.6017463164571"/>
    <n v="10112.679666000704"/>
    <n v="25685.185764255108"/>
    <n v="22887.415534978572"/>
    <m/>
    <n v="1"/>
  </r>
  <r>
    <s v="61E89A3C6134CCBE54CAF7D0A43EC8523D3D9BBB"/>
    <s v="freedomTown02"/>
    <n v="20200"/>
    <n v="1524960111"/>
    <n v="1525007036"/>
    <n v="1.1967575959000001"/>
    <n v="1.1967575959000001"/>
    <n v="30185769"/>
    <n v="0.43530671579699998"/>
    <n v="0"/>
    <x v="2"/>
    <s v="026.6:027.4 04-29-08:03:56"/>
    <s v="freedomTown02"/>
    <n v="0"/>
    <n v="1"/>
    <n v="0"/>
    <n v="0"/>
    <x v="1"/>
    <n v="17000"/>
    <n v="12434593"/>
    <n v="1.367154"/>
    <n v="0.73144699999999996"/>
    <n v="1749"/>
    <n v="34"/>
    <m/>
    <n v="9721.3799999999992"/>
    <n v="9721.3799999999992"/>
    <n v="4861.32"/>
    <n v="6440.9193022088357"/>
    <n v="21355.515357630342"/>
    <n v="21355.515357630342"/>
    <n v="10679.141636100589"/>
    <n v="14149.13840170619"/>
    <n v="27315.786624674973"/>
    <n v="22851.428537272481"/>
    <m/>
    <n v="0"/>
  </r>
  <r>
    <s v="FD962B300A2155701D45BD91246711A6E266ED72"/>
    <s v="KlausTor01"/>
    <n v="24900"/>
    <n v="1524336513"/>
    <n v="1525006050"/>
    <n v="1.75006154371"/>
    <n v="1.75006154371"/>
    <n v="28160630"/>
    <n v="0.48316027262599998"/>
    <n v="0"/>
    <x v="0"/>
    <s v="007.1:007.9 04-29-07:47:30"/>
    <s v="KlausTor01"/>
    <n v="0"/>
    <n v="1"/>
    <n v="0"/>
    <n v="0"/>
    <x v="1"/>
    <n v="19600"/>
    <n v="10240000"/>
    <n v="1.9140619999999999"/>
    <n v="0.52244900000000005"/>
    <n v="503"/>
    <n v="10"/>
    <m/>
    <n v="9721.3799999999992"/>
    <n v="9721.3799999999992"/>
    <n v="4861.32"/>
    <n v="11818.828055288463"/>
    <n v="26734.393289791518"/>
    <n v="26734.393289791518"/>
    <n v="13368.929183668297"/>
    <n v="32502.50452656965"/>
    <n v="28160.630207590402"/>
    <n v="22784.441145313278"/>
    <m/>
    <n v="0"/>
  </r>
  <r>
    <s v="F062DD86003D852A833E99D060880B20B97946C7"/>
    <s v="turingexit"/>
    <n v="26300"/>
    <n v="1524217970"/>
    <n v="1525007036"/>
    <n v="1.02021462361"/>
    <n v="1.02021462361"/>
    <n v="23225292"/>
    <n v="0.89899132267399995"/>
    <n v="0"/>
    <x v="2"/>
    <s v="026.6:027.4 04-29-08:03:56"/>
    <s v="turingexit"/>
    <n v="0"/>
    <n v="1"/>
    <n v="0"/>
    <n v="0"/>
    <x v="1"/>
    <n v="18200"/>
    <n v="13286301"/>
    <n v="1.3698319999999999"/>
    <n v="0.73001700000000003"/>
    <n v="1736"/>
    <n v="34"/>
    <m/>
    <n v="9721.3799999999992"/>
    <n v="9721.3799999999992"/>
    <n v="4861.32"/>
    <n v="6440.9193022088357"/>
    <n v="19639.274037669784"/>
    <n v="19639.274037669784"/>
    <n v="9820.9097540477651"/>
    <n v="13012.039363814209"/>
    <n v="26841.179573884172"/>
    <n v="22774.716001718916"/>
    <m/>
    <n v="0"/>
  </r>
  <r>
    <s v="A495B6FB99FB848684BDF281279C8D4F7FCD30FA"/>
    <s v="Lalael"/>
    <n v="23900"/>
    <n v="1525004637"/>
    <n v="1525004637"/>
    <n v="0.19212759612999999"/>
    <n v="0.19212759612999999"/>
    <n v="23925593"/>
    <n v="-0.23936281449399999"/>
    <n v="0"/>
    <x v="2"/>
    <s v="025.8:026.6 04-29-07:23:57"/>
    <s v="Lalael"/>
    <n v="1"/>
    <n v="0"/>
    <n v="0"/>
    <n v="0"/>
    <x v="0"/>
    <n v="24300"/>
    <n v="20069658"/>
    <n v="1.2107829999999999"/>
    <n v="0.82591199999999998"/>
    <n v="2288"/>
    <n v="45"/>
    <m/>
    <n v="10125.48"/>
    <n v="10125.48"/>
    <n v="4861.32"/>
    <n v="6440.9193022088357"/>
    <n v="12070.864132062392"/>
    <n v="12070.864132062392"/>
    <n v="5795.313725618691"/>
    <n v="7678.3976446095357"/>
    <n v="23925.593146691223"/>
    <n v="22768.812602683858"/>
    <m/>
    <n v="1"/>
  </r>
  <r>
    <s v="9C6FEB66EE241E43628F20360C79AA49BE5D073D"/>
    <s v="FreedomTower01"/>
    <n v="21900"/>
    <n v="1524556200"/>
    <n v="1525004091"/>
    <n v="1.6780882395500001"/>
    <n v="1.6780882395500001"/>
    <n v="22687237"/>
    <n v="0.32051406470600002"/>
    <n v="0"/>
    <x v="5"/>
    <s v="042.5:043.3 04-29-07:14:51"/>
    <s v="FreedomTower01"/>
    <n v="0"/>
    <n v="1"/>
    <n v="0"/>
    <n v="0"/>
    <x v="1"/>
    <n v="11600"/>
    <n v="10455184"/>
    <n v="1.109497"/>
    <n v="0.90130900000000003"/>
    <n v="2654"/>
    <n v="53"/>
    <m/>
    <n v="9721.3799999999992"/>
    <n v="9721.3799999999992"/>
    <n v="4861.32"/>
    <n v="4819.491751072962"/>
    <n v="26034.713450196577"/>
    <n v="26034.713450196577"/>
    <n v="13019.043920689206"/>
    <n v="12907.024179156735"/>
    <n v="27999.905312731331"/>
    <n v="22736.488918911931"/>
    <m/>
    <n v="0"/>
  </r>
  <r>
    <s v="E3FF9A2F09B974313AFBD7618A1451DC8610CCEC"/>
    <s v="heineb"/>
    <n v="26900"/>
    <n v="1524960494"/>
    <n v="1524960494"/>
    <n v="1.13813986995"/>
    <n v="1.13813986995"/>
    <n v="26870424"/>
    <n v="7.97229010732E-2"/>
    <n v="5.5555555555600003E-2"/>
    <x v="0"/>
    <s v="011.9:012.7 04-28-19:08:14"/>
    <s v="heineb"/>
    <n v="1"/>
    <n v="0"/>
    <n v="0"/>
    <n v="0"/>
    <x v="0"/>
    <n v="21600"/>
    <n v="12567197"/>
    <n v="1.7187600000000001"/>
    <n v="0.58181499999999997"/>
    <n v="813"/>
    <n v="16"/>
    <m/>
    <n v="10125.48"/>
    <n v="10125.48"/>
    <n v="4861.32"/>
    <n v="11818.828055288463"/>
    <n v="21649.692490381323"/>
    <n v="21649.692490381323"/>
    <n v="10394.182112585333"/>
    <n v="25270.307481095882"/>
    <n v="26870.424959216027"/>
    <n v="22579.456571451225"/>
    <m/>
    <n v="1"/>
  </r>
  <r>
    <s v="E40EC135BF24331AB8B5F1391F27E741445AD79B"/>
    <s v="MunichSkyLoxalNet"/>
    <n v="19500"/>
    <n v="1524333400"/>
    <n v="1525009194"/>
    <n v="1.6402412933399999"/>
    <n v="1.6402412933399999"/>
    <n v="16554186"/>
    <n v="0.17307456446399999"/>
    <n v="0"/>
    <x v="1"/>
    <s v="021.4:022.2 04-29-08:39:53"/>
    <s v="MunichSkyLoxalNet"/>
    <n v="0"/>
    <n v="1"/>
    <n v="0"/>
    <n v="0"/>
    <x v="1"/>
    <n v="15700"/>
    <n v="10499072"/>
    <n v="1.4953700000000001"/>
    <n v="0.66873099999999996"/>
    <n v="1387"/>
    <n v="27"/>
    <m/>
    <n v="9721.3799999999992"/>
    <n v="9721.3799999999992"/>
    <n v="4861.32"/>
    <n v="8853.6095214723919"/>
    <n v="25666.788904249606"/>
    <n v="25666.788904249606"/>
    <n v="12835.057804139607"/>
    <n v="23375.665453699607"/>
    <n v="27720.08343614978"/>
    <n v="22553.780005304845"/>
    <m/>
    <n v="0"/>
  </r>
  <r>
    <s v="BCEDF6C193AA687AE471B8A22EBF6BC57C2D285E"/>
    <s v="gurgle"/>
    <n v="25100"/>
    <n v="1524998498"/>
    <n v="1524998498"/>
    <n v="0.52869370716200004"/>
    <n v="0.52869370716200004"/>
    <n v="25144797"/>
    <n v="0.50489610389799999"/>
    <n v="0"/>
    <x v="2"/>
    <s v="036.8:037.6 04-29-05:41:38"/>
    <s v="gurgle"/>
    <n v="1"/>
    <n v="0"/>
    <n v="0"/>
    <n v="0"/>
    <x v="0"/>
    <n v="25100"/>
    <n v="16448552"/>
    <n v="1.52597"/>
    <n v="0.65532100000000004"/>
    <n v="1273"/>
    <n v="25"/>
    <m/>
    <n v="10125.48"/>
    <n v="10125.48"/>
    <n v="4861.32"/>
    <n v="6440.9193022088357"/>
    <n v="15478.757557994688"/>
    <n v="15478.757557994688"/>
    <n v="7431.4692925007739"/>
    <n v="9846.1928056249089"/>
    <n v="25144.797934326933"/>
    <n v="22535.924154028849"/>
    <m/>
    <n v="1"/>
  </r>
  <r>
    <s v="ACDDC33428080D906C86357651D12DC49C460F4B"/>
    <s v="GibberfishInc"/>
    <n v="25400"/>
    <n v="1524959875"/>
    <n v="1524959875"/>
    <n v="0.62402970611099995"/>
    <n v="0.62402970611099995"/>
    <n v="25448727"/>
    <n v="-8.1326426468800006E-2"/>
    <n v="4.5454545454499999E-2"/>
    <x v="2"/>
    <s v="029.8:030.5 04-28-18:57:55"/>
    <s v="GibberfishInc"/>
    <n v="1"/>
    <n v="0"/>
    <n v="0"/>
    <n v="0"/>
    <x v="0"/>
    <n v="21200"/>
    <n v="15670112"/>
    <n v="1.352894"/>
    <n v="0.73915600000000004"/>
    <n v="1789"/>
    <n v="35"/>
    <m/>
    <n v="10125.48"/>
    <n v="10125.48"/>
    <n v="4861.32"/>
    <n v="6440.9193022088357"/>
    <n v="16444.080308632809"/>
    <n v="16444.080308632809"/>
    <n v="7894.9280909115259"/>
    <n v="10460.244281450883"/>
    <n v="25448.727386086455"/>
    <n v="22515.142770260522"/>
    <m/>
    <n v="1"/>
  </r>
  <r>
    <s v="EAEF657736D6EF236EEE6DD24A4264243E2F1400"/>
    <s v="nodes"/>
    <n v="27200"/>
    <n v="1524995995"/>
    <n v="1524995995"/>
    <n v="1.3915371443"/>
    <n v="1.3915371443"/>
    <n v="27246708"/>
    <n v="6.0951688388100002E-4"/>
    <n v="0"/>
    <x v="0"/>
    <s v="004.7:005.5 04-29-04:59:55"/>
    <s v="nodes"/>
    <n v="1"/>
    <n v="0"/>
    <n v="0"/>
    <n v="0"/>
    <x v="0"/>
    <n v="23100"/>
    <n v="11392969"/>
    <n v="2.0275660000000002"/>
    <n v="0.49320199999999997"/>
    <n v="397"/>
    <n v="7"/>
    <m/>
    <n v="10125.48"/>
    <n v="10125.48"/>
    <n v="4861.32"/>
    <n v="11818.828055288463"/>
    <n v="24215.461523866761"/>
    <n v="24215.461523866761"/>
    <n v="11626.027350328475"/>
    <n v="28265.166296317293"/>
    <n v="27246.708547358427"/>
    <n v="22490.586683150894"/>
    <m/>
    <n v="1"/>
  </r>
  <r>
    <s v="113143469021882C3A4B82F084F8125B08EE471E"/>
    <s v="leela"/>
    <n v="22500"/>
    <n v="1524620528"/>
    <n v="1524995972"/>
    <n v="1.4705339525600001"/>
    <n v="1.4705339525600001"/>
    <n v="28112037"/>
    <n v="0.15887703878199999"/>
    <n v="0"/>
    <x v="1"/>
    <s v="017.5:018.3 04-29-04:59:32"/>
    <s v="leela"/>
    <n v="0"/>
    <n v="1"/>
    <n v="0"/>
    <n v="0"/>
    <x v="1"/>
    <n v="19500"/>
    <n v="11075746"/>
    <n v="1.7606040000000001"/>
    <n v="0.56798700000000002"/>
    <n v="750"/>
    <n v="15"/>
    <m/>
    <n v="9721.3799999999992"/>
    <n v="9721.3799999999992"/>
    <n v="4861.32"/>
    <n v="8853.6095214723919"/>
    <n v="24016.999355737735"/>
    <n v="24016.999355737735"/>
    <n v="12010.05611425898"/>
    <n v="21873.142925506039"/>
    <n v="27363.006542930616"/>
    <n v="22476.828380051429"/>
    <m/>
    <n v="0"/>
  </r>
  <r>
    <s v="052122EFEF7C707B665D475A83E428D63F51E4C5"/>
    <s v="torrbx1"/>
    <n v="27000"/>
    <n v="1524633125"/>
    <n v="1525002474"/>
    <n v="1.70690254625"/>
    <n v="1.70690254625"/>
    <n v="27718682"/>
    <n v="-0.27743393321999998"/>
    <n v="0"/>
    <x v="0"/>
    <s v="007.9:008.7 04-29-06:47:54"/>
    <s v="torrbx1"/>
    <n v="0"/>
    <n v="1"/>
    <n v="0"/>
    <n v="0"/>
    <x v="1"/>
    <n v="15500"/>
    <n v="10240000"/>
    <n v="1.5136719999999999"/>
    <n v="0.66064500000000004"/>
    <n v="1323"/>
    <n v="26"/>
    <m/>
    <n v="9721.3799999999992"/>
    <n v="9721.3799999999992"/>
    <n v="4861.32"/>
    <n v="11818.828055288463"/>
    <n v="26314.828275063825"/>
    <n v="26314.828275063825"/>
    <n v="13159.119486136051"/>
    <n v="31992.41575655128"/>
    <n v="27718.682073600001"/>
    <n v="22475.077451519999"/>
    <m/>
    <n v="0"/>
  </r>
  <r>
    <s v="0AD3B16ADF3EED3E5962FA944CD501352E790814"/>
    <s v="ritirong"/>
    <n v="20100"/>
    <n v="1524466853"/>
    <n v="1524991615"/>
    <n v="1.40754919085"/>
    <n v="1.40754919085"/>
    <n v="26258233"/>
    <n v="0.41410815434499998"/>
    <n v="0"/>
    <x v="1"/>
    <s v="016.8:017.6 04-29-03:46:55"/>
    <s v="ritirong"/>
    <n v="0"/>
    <n v="1"/>
    <n v="0"/>
    <n v="0"/>
    <x v="1"/>
    <n v="20100"/>
    <n v="11320320"/>
    <n v="1.775568"/>
    <n v="0.56320000000000003"/>
    <n v="716"/>
    <n v="14"/>
    <m/>
    <n v="9721.3799999999992"/>
    <n v="9721.3799999999992"/>
    <n v="4861.32"/>
    <n v="8853.6095214723919"/>
    <n v="23404.700552945375"/>
    <n v="23404.700552945375"/>
    <n v="11703.867032462922"/>
    <n v="21315.500439522715"/>
    <n v="27254.227256163074"/>
    <n v="22474.055079314148"/>
    <m/>
    <n v="0"/>
  </r>
  <r>
    <s v="7EB91FDB68EAD3A13808D9356DA82605773215F5"/>
    <s v="falared"/>
    <n v="27700"/>
    <n v="1524122026"/>
    <n v="1524986598"/>
    <n v="1.6324719871"/>
    <n v="1.6324719871"/>
    <n v="27603469"/>
    <n v="0.70169608211699996"/>
    <n v="0"/>
    <x v="0"/>
    <s v="002.4:003.2 04-29-02:23:18"/>
    <s v="falared"/>
    <n v="0"/>
    <n v="1"/>
    <n v="0"/>
    <n v="0"/>
    <x v="1"/>
    <n v="24700"/>
    <n v="10485760"/>
    <n v="2.3555760000000001"/>
    <n v="0.42452499999999999"/>
    <n v="178"/>
    <n v="3"/>
    <m/>
    <n v="9721.3799999999992"/>
    <n v="9721.3799999999992"/>
    <n v="4861.32"/>
    <n v="11818.828055288463"/>
    <n v="25591.260525954192"/>
    <n v="25591.260525954192"/>
    <n v="12797.28872032897"/>
    <n v="31112.733775898443"/>
    <n v="27603.469463453694"/>
    <n v="22468.156624417585"/>
    <m/>
    <n v="0"/>
  </r>
  <r>
    <s v="72F85F150777665E145963B885FC4F4CA6434B5E"/>
    <s v="guisseppi"/>
    <n v="26100"/>
    <n v="1524964160"/>
    <n v="1524964160"/>
    <n v="0.87491894049800001"/>
    <n v="0.87491894049800001"/>
    <n v="26096586"/>
    <n v="-0.54096983444199997"/>
    <n v="0"/>
    <x v="1"/>
    <s v="024.7:025.5 04-28-20:09:20"/>
    <s v="guisseppi"/>
    <n v="0"/>
    <n v="1"/>
    <n v="0"/>
    <n v="0"/>
    <x v="1"/>
    <n v="21000"/>
    <n v="13918781"/>
    <n v="1.508753"/>
    <n v="0.66279900000000003"/>
    <n v="1343"/>
    <n v="26"/>
    <m/>
    <n v="9721.3799999999992"/>
    <n v="9721.3799999999992"/>
    <n v="4861.32"/>
    <n v="8853.6095214723919"/>
    <n v="18226.799489778445"/>
    <n v="18226.799489778445"/>
    <n v="9114.5809438217366"/>
    <n v="16599.800183582021"/>
    <n v="26096.58612554369"/>
    <n v="22443.244587880585"/>
    <m/>
    <n v="1"/>
  </r>
  <r>
    <s v="BC7D55036A058E4EB5550800A90EFC00EB04D566"/>
    <s v="TheEpTicRelay1"/>
    <n v="26500"/>
    <n v="1524983088"/>
    <n v="1524983088"/>
    <n v="1.06581333627"/>
    <n v="1.06581333627"/>
    <n v="26520680"/>
    <n v="-0.32892617371299998"/>
    <n v="0"/>
    <x v="1"/>
    <s v="015.2:016.0 04-29-01:24:48"/>
    <s v="TheEpTic1"/>
    <n v="0"/>
    <n v="0"/>
    <n v="1"/>
    <n v="0"/>
    <x v="2"/>
    <n v="23500"/>
    <n v="12837888"/>
    <n v="1.830519"/>
    <n v="0.54629300000000003"/>
    <n v="603"/>
    <n v="12"/>
    <m/>
    <n v="1117.99"/>
    <n v="4051.45"/>
    <n v="4861.32"/>
    <n v="8853.6095214723919"/>
    <n v="2309.5586518164969"/>
    <n v="8369.5394412310907"/>
    <n v="10042.579687876074"/>
    <n v="18289.904623584716"/>
    <n v="26520.680239940593"/>
    <n v="22415.842567958418"/>
    <m/>
    <n v="1"/>
  </r>
  <r>
    <s v="01FF356C8A5F60157A441E712C665D0225669807"/>
    <s v="5OfNovember"/>
    <n v="32100"/>
    <n v="1524234086"/>
    <n v="1525009122"/>
    <n v="0.34863236830599997"/>
    <n v="0.34863236830599997"/>
    <n v="24018557"/>
    <n v="-0.39075795006500003"/>
    <n v="0"/>
    <x v="0"/>
    <s v="007.9:008.6 04-29-08:38:42"/>
    <s v="5OfNovember"/>
    <n v="0"/>
    <n v="1"/>
    <n v="0"/>
    <n v="0"/>
    <x v="1"/>
    <n v="33500"/>
    <n v="18003649"/>
    <n v="1.8607340000000001"/>
    <n v="0.53742199999999996"/>
    <n v="566"/>
    <n v="11"/>
    <m/>
    <n v="9721.3799999999992"/>
    <n v="9721.3799999999992"/>
    <n v="4861.32"/>
    <n v="11818.828055288463"/>
    <n v="13110.567732602582"/>
    <n v="13110.567732602582"/>
    <n v="6556.1335046933236"/>
    <n v="15939.254070805075"/>
    <n v="24280.303789019948"/>
    <n v="22397.307352313961"/>
    <m/>
    <n v="0"/>
  </r>
  <r>
    <s v="28087FC4A82EF204C5DF293209413F6D3AE9A40D"/>
    <s v="Evey"/>
    <n v="20400"/>
    <n v="1523853110"/>
    <n v="1525007036"/>
    <n v="1.1628794097599999"/>
    <n v="1.1628794097599999"/>
    <n v="26942993"/>
    <n v="0.68924612011800002"/>
    <n v="0"/>
    <x v="2"/>
    <s v="026.6:027.4 04-29-08:03:56"/>
    <s v="Evey"/>
    <n v="0"/>
    <n v="1"/>
    <n v="0"/>
    <n v="0"/>
    <x v="1"/>
    <n v="16800"/>
    <n v="12308615"/>
    <n v="1.3648979999999999"/>
    <n v="0.73265599999999997"/>
    <n v="1753"/>
    <n v="35"/>
    <m/>
    <n v="9721.3799999999992"/>
    <n v="9721.3799999999992"/>
    <n v="4861.32"/>
    <n v="6440.9193022088357"/>
    <n v="21026.172636452666"/>
    <n v="21026.172636452666"/>
    <n v="10514.448932254481"/>
    <n v="13930.931738673236"/>
    <n v="26622.049946163079"/>
    <n v="22328.019462314154"/>
    <m/>
    <n v="0"/>
  </r>
  <r>
    <s v="9A90F846871641CB97C70B948963FCA3F7486E5A"/>
    <s v="Glaucus"/>
    <n v="12900"/>
    <n v="1524952713"/>
    <n v="1524952713"/>
    <n v="0.792119619113"/>
    <n v="0.792119619113"/>
    <n v="12857626"/>
    <n v="-0.27567279946700002"/>
    <n v="0"/>
    <x v="0"/>
    <s v="008.6:009.4 04-28-16:58:33"/>
    <s v="Glaucus"/>
    <n v="1"/>
    <n v="0"/>
    <n v="0"/>
    <n v="0"/>
    <x v="0"/>
    <n v="12900"/>
    <n v="14360370"/>
    <n v="0.89830600000000005"/>
    <n v="1.1132070000000001"/>
    <n v="3713"/>
    <n v="74"/>
    <m/>
    <n v="10125.48"/>
    <n v="10125.48"/>
    <n v="4861.32"/>
    <n v="11818.828055288463"/>
    <n v="18146.071360936297"/>
    <n v="18146.071360936297"/>
    <n v="8712.0669467864082"/>
    <n v="21180.753632805598"/>
    <n v="25735.500814721752"/>
    <n v="22322.961570305226"/>
    <m/>
    <n v="1"/>
  </r>
  <r>
    <s v="4A0C3E177AF684581EF780981AEAF51A98A6B5CF"/>
    <s v="rehm"/>
    <n v="25100"/>
    <n v="1525004637"/>
    <n v="1525004637"/>
    <n v="0.59848187006700004"/>
    <n v="0.59848187006700004"/>
    <n v="25141945"/>
    <n v="6.8355116103000005E-2"/>
    <n v="0"/>
    <x v="2"/>
    <s v="025.8:026.6 04-29-07:23:57"/>
    <s v="rehm"/>
    <n v="1"/>
    <n v="0"/>
    <n v="0"/>
    <n v="0"/>
    <x v="0"/>
    <n v="22000"/>
    <n v="15728640"/>
    <n v="1.398722"/>
    <n v="0.71493799999999996"/>
    <n v="1661"/>
    <n v="33"/>
    <m/>
    <n v="10125.48"/>
    <n v="10125.48"/>
    <n v="4861.32"/>
    <n v="6440.9193022088357"/>
    <n v="16185.396205726007"/>
    <n v="16185.396205726007"/>
    <n v="7770.7318845941081"/>
    <n v="10295.692731145416"/>
    <n v="25141.945880810617"/>
    <n v="22317.954116567435"/>
    <m/>
    <n v="1"/>
  </r>
  <r>
    <s v="3A0D88024A30152E6F6372CFDF8F9B725F984362"/>
    <s v="argenla"/>
    <n v="25000"/>
    <n v="1525007282"/>
    <n v="1525007282"/>
    <n v="0.59207955369599996"/>
    <n v="0.59207955369599996"/>
    <n v="25041246"/>
    <n v="-0.17750423501500001"/>
    <n v="0"/>
    <x v="2"/>
    <s v="029.7:030.5 04-29-08:08:02"/>
    <s v="argenla"/>
    <n v="1"/>
    <n v="0"/>
    <n v="0"/>
    <n v="0"/>
    <x v="0"/>
    <n v="20800"/>
    <n v="15728640"/>
    <n v="1.3224279999999999"/>
    <n v="0.756185"/>
    <n v="1882"/>
    <n v="37"/>
    <m/>
    <n v="10125.48"/>
    <n v="10125.48"/>
    <n v="4861.32"/>
    <n v="6440.9193022088357"/>
    <n v="16120.569679357774"/>
    <n v="16120.569679357774"/>
    <n v="7739.6081759734379"/>
    <n v="10254.455928052595"/>
    <n v="25041.246151445055"/>
    <n v="22247.464306011534"/>
    <m/>
    <n v="1"/>
  </r>
  <r>
    <s v="C2C2B839F4CFFA5F7B7A40CB0BE84F7D948CB510"/>
    <s v="behrmann"/>
    <n v="29900"/>
    <n v="1524865484"/>
    <n v="1524931979"/>
    <n v="1.0048392439"/>
    <n v="1.0048392439"/>
    <n v="25683915"/>
    <n v="0.40941228002699998"/>
    <n v="0"/>
    <x v="0"/>
    <s v="005.5:006.3 04-28-11:12:59"/>
    <s v="behrmann"/>
    <n v="0"/>
    <n v="1"/>
    <n v="0"/>
    <n v="0"/>
    <x v="1"/>
    <n v="23900"/>
    <n v="13058684"/>
    <n v="1.8302"/>
    <n v="0.54638799999999998"/>
    <n v="604"/>
    <n v="12"/>
    <m/>
    <n v="9721.3799999999992"/>
    <n v="9721.3799999999992"/>
    <n v="4861.32"/>
    <n v="11818.828055288463"/>
    <n v="19489.804128864584"/>
    <n v="19489.804128864584"/>
    <n v="9746.1651131559483"/>
    <n v="23694.850302148632"/>
    <n v="26180.562156889027"/>
    <n v="22243.998709822321"/>
    <m/>
    <n v="0"/>
  </r>
  <r>
    <s v="3A6A156A01891A13DFAB19A16D2DBABB84F1869B"/>
    <s v="Unnamed"/>
    <n v="35700"/>
    <n v="1524695614"/>
    <n v="1525009122"/>
    <n v="0.80825772871400003"/>
    <n v="0.80825772871400003"/>
    <n v="27955414"/>
    <n v="0.94369961592499996"/>
    <n v="0"/>
    <x v="0"/>
    <s v="007.9:008.6 04-29-08:38:42"/>
    <s v="Unnamed"/>
    <n v="0"/>
    <n v="1"/>
    <n v="0"/>
    <n v="0"/>
    <x v="1"/>
    <n v="26900"/>
    <n v="14197734"/>
    <n v="1.8946689999999999"/>
    <n v="0.52779699999999996"/>
    <n v="532"/>
    <n v="10"/>
    <m/>
    <n v="9721.3799999999992"/>
    <n v="9721.3799999999992"/>
    <n v="4861.32"/>
    <n v="11818.828055288463"/>
    <n v="17578.760518765703"/>
    <n v="17578.760518765703"/>
    <n v="8790.5194617519428"/>
    <n v="21371.487175317216"/>
    <n v="25673.162235725533"/>
    <n v="22230.533765007876"/>
    <m/>
    <n v="0"/>
  </r>
  <r>
    <s v="3239007CE1FB2ECDFDF2067DF23B949295DC5EF6"/>
    <s v="TOR2DFN01a"/>
    <n v="28700"/>
    <n v="1524484329"/>
    <n v="1524995088"/>
    <n v="-0.36825222479300002"/>
    <n v="-0.36825222479300002"/>
    <n v="18763040"/>
    <n v="-1.47214645724"/>
    <n v="0"/>
    <x v="5"/>
    <s v="040.2:040.9 04-29-04:44:48"/>
    <s v="TOR2DFN01a"/>
    <n v="0"/>
    <n v="1"/>
    <n v="0"/>
    <n v="0"/>
    <x v="1"/>
    <n v="31500"/>
    <n v="29926650"/>
    <n v="1.0525739999999999"/>
    <n v="0.95005200000000001"/>
    <n v="2976"/>
    <n v="59"/>
    <m/>
    <n v="9721.3799999999992"/>
    <n v="9721.3799999999992"/>
    <n v="4861.32"/>
    <n v="4819.491751072962"/>
    <n v="6141.4601869418248"/>
    <n v="6141.4601869418248"/>
    <n v="3071.1280945692929"/>
    <n v="3044.7031913688324"/>
    <n v="18906.094556898566"/>
    <n v="22212.261189828994"/>
    <m/>
    <n v="0"/>
  </r>
  <r>
    <s v="41781FDC57238DAB955DF6D6E8400CEC5ACBE706"/>
    <s v="coffswifi3"/>
    <n v="26300"/>
    <n v="1525006186"/>
    <n v="1525006186"/>
    <n v="1.0913904572399999"/>
    <n v="1.0913904572399999"/>
    <n v="26315782"/>
    <n v="-4.1438408849900001E-2"/>
    <n v="0"/>
    <x v="0"/>
    <s v="008.7:009.5 04-29-07:49:46"/>
    <s v="coffswifi3"/>
    <n v="1"/>
    <n v="0"/>
    <n v="0"/>
    <n v="0"/>
    <x v="0"/>
    <n v="22900"/>
    <n v="12582912"/>
    <n v="1.819928"/>
    <n v="0.54947199999999996"/>
    <n v="624"/>
    <n v="12"/>
    <m/>
    <n v="10125.48"/>
    <n v="10125.48"/>
    <n v="4861.32"/>
    <n v="11818.828055288463"/>
    <n v="21176.332246974474"/>
    <n v="21176.332246974474"/>
    <n v="10166.918257589958"/>
    <n v="24717.784210590678"/>
    <n v="26315.782081090685"/>
    <n v="22195.921056763476"/>
    <m/>
    <n v="1"/>
  </r>
  <r>
    <s v="5918B0913A59D18262E74F9B1F0C034CCC31FBCC"/>
    <s v="TORfrance"/>
    <n v="45300"/>
    <n v="1524077071"/>
    <n v="1524957136"/>
    <n v="9.2009009019799998E-2"/>
    <n v="9.2009009019799998E-2"/>
    <n v="23234071"/>
    <n v="0.21889245154199999"/>
    <n v="0"/>
    <x v="0"/>
    <s v="009.4:010.2 04-28-18:12:16"/>
    <s v="TORfrance"/>
    <n v="0"/>
    <n v="1"/>
    <n v="0"/>
    <n v="0"/>
    <x v="1"/>
    <n v="30700"/>
    <n v="20824274"/>
    <n v="1.4742409999999999"/>
    <n v="0.678315"/>
    <n v="1464"/>
    <n v="29"/>
    <m/>
    <n v="9721.3799999999992"/>
    <n v="9721.3799999999992"/>
    <n v="4861.32"/>
    <n v="11818.828055288463"/>
    <n v="10615.834540104903"/>
    <n v="10615.834540104903"/>
    <n v="5308.6052357281342"/>
    <n v="12906.266712430965"/>
    <n v="22740.294814296787"/>
    <n v="22165.488570007754"/>
    <m/>
    <n v="0"/>
  </r>
  <r>
    <s v="A4E120350425BAD920307FFA74440F95D0172302"/>
    <s v="antongervase"/>
    <n v="24700"/>
    <n v="1524805625"/>
    <n v="1525002344"/>
    <n v="1.40756726816"/>
    <n v="1.40756726816"/>
    <n v="29171397"/>
    <n v="-0.52404749467800005"/>
    <n v="0"/>
    <x v="0"/>
    <s v="006.3:007.1 04-29-06:45:44"/>
    <s v="antongervase"/>
    <n v="0"/>
    <n v="1"/>
    <n v="0"/>
    <n v="0"/>
    <x v="1"/>
    <n v="21800"/>
    <n v="11160061"/>
    <n v="1.9533940000000001"/>
    <n v="0.51192899999999997"/>
    <n v="470"/>
    <n v="9"/>
    <m/>
    <n v="9721.3799999999992"/>
    <n v="9721.3799999999992"/>
    <n v="4861.32"/>
    <n v="11818.828055288463"/>
    <n v="23404.876289345262"/>
    <n v="23404.876289345262"/>
    <n v="11703.954912051571"/>
    <n v="28454.623573923611"/>
    <n v="26868.597574268959"/>
    <n v="22156.036601988271"/>
    <m/>
    <n v="0"/>
  </r>
  <r>
    <s v="D02220503A018193FD21CFC9307CC8B97357723B"/>
    <s v="ididntdoitmortician"/>
    <n v="27700"/>
    <n v="1524773527"/>
    <n v="1524977035"/>
    <n v="1.5896512732400001"/>
    <n v="1.5896512732400001"/>
    <n v="27154461"/>
    <n v="0.901200411669"/>
    <n v="0"/>
    <x v="0"/>
    <s v="000.8:001.6 04-28-23:43:55"/>
    <s v="ididntdoitmortician"/>
    <n v="0"/>
    <n v="1"/>
    <n v="0"/>
    <n v="0"/>
    <x v="1"/>
    <n v="27700"/>
    <n v="10485760"/>
    <n v="2.6416780000000002"/>
    <n v="0.37854700000000002"/>
    <n v="103"/>
    <n v="2"/>
    <m/>
    <n v="9721.3799999999992"/>
    <n v="9721.3799999999992"/>
    <n v="4861.32"/>
    <n v="11818.828055288463"/>
    <n v="25174.984094649873"/>
    <n v="25174.984094649873"/>
    <n v="12589.123527627078"/>
    <n v="30606.643121582405"/>
    <n v="27154.461734889068"/>
    <n v="22153.851214422342"/>
    <m/>
    <n v="0"/>
  </r>
  <r>
    <s v="A98ADD972045D3CCAEE65C788C3F175BAEA3E324"/>
    <s v="2Contribute"/>
    <n v="16300"/>
    <n v="1524074036"/>
    <n v="1524948566"/>
    <n v="1.91473208419"/>
    <n v="1.91473208419"/>
    <n v="27506862"/>
    <n v="1.0773929871400001"/>
    <n v="0"/>
    <x v="0"/>
    <s v="007.8:008.6 04-28-15:49:26"/>
    <s v="2Contribute"/>
    <n v="0"/>
    <n v="1"/>
    <n v="0"/>
    <n v="0"/>
    <x v="1"/>
    <n v="16300"/>
    <n v="9437184"/>
    <n v="1.7272099999999999"/>
    <n v="0.57896800000000004"/>
    <n v="797"/>
    <n v="15"/>
    <m/>
    <n v="9721.3799999999992"/>
    <n v="9721.3799999999992"/>
    <n v="4861.32"/>
    <n v="11818.828055288463"/>
    <n v="28335.218188602976"/>
    <n v="28335.218188602976"/>
    <n v="14169.44537551453"/>
    <n v="34448.717330274179"/>
    <n v="27506.862989204517"/>
    <n v="22085.959292443164"/>
    <m/>
    <n v="0"/>
  </r>
  <r>
    <s v="6B88E20FEE8EB47F1A8E30207F327005C61A013D"/>
    <s v="slacknet"/>
    <n v="27900"/>
    <n v="1524274540"/>
    <n v="1525002344"/>
    <n v="1.25273219107"/>
    <n v="1.25273219107"/>
    <n v="26336710"/>
    <n v="0.46738355544100002"/>
    <n v="0"/>
    <x v="0"/>
    <s v="006.3:007.1 04-29-06:45:44"/>
    <s v="slacknet"/>
    <n v="0"/>
    <n v="1"/>
    <n v="0"/>
    <n v="0"/>
    <x v="1"/>
    <n v="23200"/>
    <n v="11765532"/>
    <n v="1.971862"/>
    <n v="0.507135"/>
    <n v="455"/>
    <n v="9"/>
    <m/>
    <n v="9721.3799999999992"/>
    <n v="9721.3799999999992"/>
    <n v="4861.32"/>
    <n v="11818.828055288463"/>
    <n v="21899.665667624071"/>
    <n v="21899.665667624071"/>
    <n v="10951.252055092411"/>
    <n v="26624.654420869563"/>
    <n v="26504.592681464193"/>
    <n v="22082.87447702494"/>
    <m/>
    <n v="0"/>
  </r>
  <r>
    <s v="0EB07340EF2D1608FC16F6268E1DA0C532EB3D11"/>
    <s v="Enimal"/>
    <n v="26500"/>
    <n v="1524382439"/>
    <n v="1524991615"/>
    <n v="0.98959697874300001"/>
    <n v="0.98959697874300001"/>
    <n v="26506564"/>
    <n v="0.31554174158699999"/>
    <n v="0"/>
    <x v="1"/>
    <s v="016.8:017.6 04-29-03:46:55"/>
    <s v="Enimal"/>
    <n v="0"/>
    <n v="1"/>
    <n v="0"/>
    <n v="0"/>
    <x v="1"/>
    <n v="21100"/>
    <n v="13012972"/>
    <n v="1.621459"/>
    <n v="0.61672899999999997"/>
    <n v="1033"/>
    <n v="20"/>
    <m/>
    <n v="9721.3799999999992"/>
    <n v="9721.3799999999992"/>
    <n v="4861.32"/>
    <n v="8853.6095214723919"/>
    <n v="19341.628277212625"/>
    <n v="19341.628277212625"/>
    <n v="9672.0675847029215"/>
    <n v="17615.114754891729"/>
    <n v="25890.569775667256"/>
    <n v="22027.290442967074"/>
    <m/>
    <n v="0"/>
  </r>
  <r>
    <s v="6E05A661B598678C148124CB16711E7C0944A037"/>
    <s v="BGKrgFE"/>
    <n v="21900"/>
    <n v="1524976485"/>
    <n v="1524976485"/>
    <n v="1.1573991027399999"/>
    <n v="1.1573991027399999"/>
    <n v="21946578"/>
    <n v="-0.70621658115700003"/>
    <n v="0"/>
    <x v="1"/>
    <s v="014.4:015.2 04-28-23:34:45"/>
    <s v="BGKrgFE"/>
    <n v="0"/>
    <n v="0"/>
    <n v="1"/>
    <n v="0"/>
    <x v="2"/>
    <n v="20600"/>
    <n v="12159846"/>
    <n v="1.6940999999999999"/>
    <n v="0.59028400000000003"/>
    <n v="856"/>
    <n v="17"/>
    <m/>
    <n v="1117.99"/>
    <n v="4051.45"/>
    <n v="4861.32"/>
    <n v="8853.6095214723919"/>
    <n v="2411.9506228722926"/>
    <n v="8740.5945947959717"/>
    <n v="10487.807406132015"/>
    <n v="19100.769237634857"/>
    <n v="26233.640849856576"/>
    <n v="22011.502394899602"/>
    <m/>
    <n v="1"/>
  </r>
  <r>
    <s v="4CD4DFFEF3971C902A22100D911CAC639BE2EF5C"/>
    <s v="henkdefriemel"/>
    <n v="15600"/>
    <n v="1524632232"/>
    <n v="1524998498"/>
    <n v="1.6084432533299999"/>
    <n v="1.6084432533299999"/>
    <n v="27304370"/>
    <n v="1.40263993395"/>
    <n v="0"/>
    <x v="2"/>
    <s v="036.8:037.6 04-29-05:41:38"/>
    <s v="henkdefriemel"/>
    <n v="0"/>
    <n v="1"/>
    <n v="0"/>
    <n v="0"/>
    <x v="1"/>
    <n v="16000"/>
    <n v="10328369"/>
    <n v="1.549131"/>
    <n v="0.64552299999999996"/>
    <n v="1214"/>
    <n v="24"/>
    <m/>
    <n v="9721.3799999999992"/>
    <n v="9721.3799999999992"/>
    <n v="4861.32"/>
    <n v="6440.9193022088357"/>
    <n v="25357.668074057194"/>
    <n v="25357.668074057194"/>
    <n v="12680.477356278194"/>
    <n v="16800.772499089609"/>
    <n v="26940.964435952719"/>
    <n v="21957.185805166904"/>
    <m/>
    <n v="0"/>
  </r>
  <r>
    <s v="547C1CDB516798EC66A01F04A5884DCE1A151919"/>
    <s v="Tange2LV"/>
    <n v="23600"/>
    <n v="1524472331"/>
    <n v="1525002344"/>
    <n v="1.63454279491"/>
    <n v="1.63454279491"/>
    <n v="26977718"/>
    <n v="0.638084763394"/>
    <n v="0"/>
    <x v="0"/>
    <s v="006.3:007.1 04-29-06:45:44"/>
    <s v="Tange2LV"/>
    <n v="0"/>
    <n v="1"/>
    <n v="0"/>
    <n v="0"/>
    <x v="1"/>
    <n v="19800"/>
    <n v="10240000"/>
    <n v="1.933594"/>
    <n v="0.51717199999999997"/>
    <n v="482"/>
    <n v="9"/>
    <m/>
    <n v="9721.3799999999992"/>
    <n v="9721.3799999999992"/>
    <n v="4861.32"/>
    <n v="11818.828055288463"/>
    <n v="25611.391635582171"/>
    <n v="25611.391635582171"/>
    <n v="12807.355579751878"/>
    <n v="31137.208297340385"/>
    <n v="26977.718219878399"/>
    <n v="21956.402753914881"/>
    <m/>
    <n v="0"/>
  </r>
  <r>
    <s v="4CC9CC9195EC38645B699A33307058624F660CCF"/>
    <s v="devsum"/>
    <n v="19000"/>
    <n v="1524375327"/>
    <n v="1525006186"/>
    <n v="0.98139011066899995"/>
    <n v="0.98139011066899995"/>
    <n v="25305290"/>
    <n v="-0.29189668987099998"/>
    <n v="0"/>
    <x v="0"/>
    <s v="008.7:009.5 04-29-07:49:46"/>
    <s v="devsum"/>
    <n v="0"/>
    <n v="1"/>
    <n v="0"/>
    <n v="0"/>
    <x v="1"/>
    <n v="23700"/>
    <n v="13012453"/>
    <n v="1.821332"/>
    <n v="0.54904900000000001"/>
    <n v="621"/>
    <n v="12"/>
    <m/>
    <n v="9721.3799999999992"/>
    <n v="9721.3799999999992"/>
    <n v="4861.32"/>
    <n v="11818.828055288463"/>
    <n v="19261.846194055401"/>
    <n v="19261.846194055401"/>
    <n v="9632.171372797422"/>
    <n v="23417.70902844589"/>
    <n v="25782.745689745163"/>
    <n v="21951.657882821612"/>
    <m/>
    <n v="0"/>
  </r>
  <r>
    <s v="D592ED721BD7CCC70B2299FC09D4DF93AA573632"/>
    <s v="wilfong"/>
    <n v="16500"/>
    <n v="1523812025"/>
    <n v="1524984916"/>
    <n v="0.423554377772"/>
    <n v="0.423554377772"/>
    <n v="19997939"/>
    <n v="-0.53180741878100002"/>
    <n v="0"/>
    <x v="3"/>
    <s v="057.1:057.9 04-29-01:55:16"/>
    <s v="wilfong"/>
    <n v="0"/>
    <n v="1"/>
    <n v="0"/>
    <n v="0"/>
    <x v="1"/>
    <n v="15700"/>
    <n v="16925696"/>
    <n v="0.92758399999999996"/>
    <n v="1.0780700000000001"/>
    <n v="3609"/>
    <n v="72"/>
    <m/>
    <n v="9721.3799999999992"/>
    <n v="9721.3799999999992"/>
    <n v="4861.32"/>
    <n v="3794.4265750962772"/>
    <n v="13838.913056985166"/>
    <n v="13838.913056985166"/>
    <n v="6920.3533677505793"/>
    <n v="5401.5725621127222"/>
    <n v="24094.648637638031"/>
    <n v="21943.962846346622"/>
    <m/>
    <n v="0"/>
  </r>
  <r>
    <s v="2EB20285FE55927B7AECC47BB94F22534FBC3941"/>
    <s v="yawnbox"/>
    <n v="17600"/>
    <n v="1524978530"/>
    <n v="1524978530"/>
    <n v="-0.44945153832500001"/>
    <n v="-0.44945153832500001"/>
    <n v="17609022"/>
    <n v="-0.181337917027"/>
    <n v="0"/>
    <x v="4"/>
    <s v="065.2:066.0 04-29-00:08:50"/>
    <s v="yawnbox"/>
    <n v="1"/>
    <n v="0"/>
    <n v="0"/>
    <n v="0"/>
    <x v="0"/>
    <n v="21200"/>
    <n v="31984510"/>
    <n v="0.66282099999999999"/>
    <n v="1.5087029999999999"/>
    <n v="4367"/>
    <n v="87"/>
    <m/>
    <n v="10125.48"/>
    <n v="10125.48"/>
    <n v="4861.32"/>
    <n v="2386.3111194805197"/>
    <n v="5574.5674377209789"/>
    <n v="5574.5674377209789"/>
    <n v="2676.3922477099109"/>
    <n v="1313.7799159079473"/>
    <n v="17609.022777928654"/>
    <n v="21921.66894455006"/>
    <m/>
    <n v="1"/>
  </r>
  <r>
    <s v="6D920BA3EE395E63FD3FDB8FA379993C6EA7897A"/>
    <s v="PartitoPirata"/>
    <n v="23300"/>
    <n v="1524504068"/>
    <n v="1524999429"/>
    <n v="1.2308025716"/>
    <n v="1.2308025716"/>
    <n v="18159643"/>
    <n v="0.45663418307699999"/>
    <n v="0"/>
    <x v="0"/>
    <s v="005.5:006.3 04-29-05:57:09"/>
    <s v="PartitoPirata"/>
    <n v="0"/>
    <n v="1"/>
    <n v="0"/>
    <n v="0"/>
    <x v="1"/>
    <n v="24100"/>
    <n v="11772086"/>
    <n v="2.0472160000000001"/>
    <n v="0.48846800000000001"/>
    <n v="373"/>
    <n v="7"/>
    <m/>
    <n v="9721.3799999999992"/>
    <n v="9721.3799999999992"/>
    <n v="4861.32"/>
    <n v="11818.828055288463"/>
    <n v="21686.479503500806"/>
    <n v="21686.479503500806"/>
    <n v="10844.645157370511"/>
    <n v="26365.472019035729"/>
    <n v="26261.199721896359"/>
    <n v="21914.465605327448"/>
    <m/>
    <n v="0"/>
  </r>
  <r>
    <s v="493FA97F8E3A8C3D8C376529A9EDC67E26782026"/>
    <s v="DeathStarReloaded"/>
    <n v="27500"/>
    <n v="1525003372"/>
    <n v="1525003372"/>
    <n v="1.4442446777"/>
    <n v="1.4442446777"/>
    <n v="27454557"/>
    <n v="0.91017251513499997"/>
    <n v="0"/>
    <x v="1"/>
    <s v="019.9:020.7 04-29-07:02:52"/>
    <s v="DeathStarReloaded"/>
    <n v="1"/>
    <n v="0"/>
    <n v="0"/>
    <n v="0"/>
    <x v="0"/>
    <n v="17200"/>
    <n v="10897276"/>
    <n v="1.578376"/>
    <n v="0.63356299999999999"/>
    <n v="1127"/>
    <n v="22"/>
    <m/>
    <n v="10125.48"/>
    <n v="10125.48"/>
    <n v="4861.32"/>
    <n v="8853.6095214723919"/>
    <n v="24749.150599157794"/>
    <n v="24749.150599157794"/>
    <n v="11882.255536596564"/>
    <n v="21640.387951292938"/>
    <n v="26635.608864427948"/>
    <n v="21914.109005099566"/>
    <m/>
    <n v="1"/>
  </r>
  <r>
    <s v="7202A9449EC084A305EB19A2A2A0E245FA8C111E"/>
    <s v="jonasBebe2"/>
    <n v="20400"/>
    <n v="1524457393"/>
    <n v="1524922925"/>
    <n v="1.42051539217"/>
    <n v="1.42051539217"/>
    <n v="27304870"/>
    <n v="1.2640322847000001"/>
    <n v="0"/>
    <x v="1"/>
    <s v="015.1:015.9 04-28-08:42:05"/>
    <s v="jonasBebe2"/>
    <n v="0"/>
    <n v="1"/>
    <n v="0"/>
    <n v="0"/>
    <x v="1"/>
    <n v="19500"/>
    <n v="10987293"/>
    <n v="1.774777"/>
    <n v="0.56345100000000004"/>
    <n v="719"/>
    <n v="14"/>
    <m/>
    <n v="9721.3799999999992"/>
    <n v="9721.3799999999992"/>
    <n v="4861.32"/>
    <n v="8853.6095214723919"/>
    <n v="23530.749923133593"/>
    <n v="23530.749923133593"/>
    <n v="11766.899886263864"/>
    <n v="21430.298122986791"/>
    <n v="26594.911824781699"/>
    <n v="21912.626177347185"/>
    <m/>
    <n v="0"/>
  </r>
  <r>
    <s v="BA57F79AADE2B71A18B06026C05AA58A53F6267B"/>
    <s v="COSItorexit"/>
    <n v="41500"/>
    <n v="1524945407"/>
    <n v="1525003372"/>
    <n v="0.55061515086500001"/>
    <n v="0.55061515086500001"/>
    <n v="24515155"/>
    <n v="-1.28788496023"/>
    <n v="0"/>
    <x v="1"/>
    <s v="019.9:020.7 04-29-07:02:52"/>
    <s v="COSItorexit"/>
    <n v="0"/>
    <n v="1"/>
    <n v="0"/>
    <n v="0"/>
    <x v="1"/>
    <n v="24100"/>
    <n v="15809955"/>
    <n v="1.524356"/>
    <n v="0.65601500000000001"/>
    <n v="1281"/>
    <n v="25"/>
    <m/>
    <n v="9721.3799999999992"/>
    <n v="9721.3799999999992"/>
    <n v="4861.32"/>
    <n v="8853.6095214723919"/>
    <n v="15074.119115315994"/>
    <n v="15074.119115315994"/>
    <n v="7538.0364452030417"/>
    <n v="13728.541063837714"/>
    <n v="24515.155757493863"/>
    <n v="21903.595530245704"/>
    <m/>
    <n v="0"/>
  </r>
  <r>
    <s v="4895A21DD2F791BF3E7744B37C9D66EA16D070E2"/>
    <s v="modio1"/>
    <n v="24500"/>
    <n v="1525000343"/>
    <n v="1525000343"/>
    <n v="0.57448055944300003"/>
    <n v="0.57448055944300003"/>
    <n v="24513405"/>
    <n v="6.5441602702100005E-2"/>
    <n v="0"/>
    <x v="2"/>
    <s v="028.2:028.9 04-29-06:12:23"/>
    <s v="modio1"/>
    <n v="1"/>
    <n v="0"/>
    <n v="0"/>
    <n v="0"/>
    <x v="0"/>
    <n v="21100"/>
    <n v="15569202"/>
    <n v="1.35524"/>
    <n v="0.73787700000000001"/>
    <n v="1781"/>
    <n v="35"/>
    <m/>
    <n v="10125.48"/>
    <n v="10125.48"/>
    <n v="4861.32"/>
    <n v="6440.9193022088357"/>
    <n v="15942.371415028907"/>
    <n v="15942.371415028907"/>
    <n v="7654.0538332314445"/>
    <n v="10141.102226268986"/>
    <n v="24513.405875041077"/>
    <n v="21830.144712528749"/>
    <m/>
    <n v="1"/>
  </r>
  <r>
    <s v="A1521AC3867E9ED1EF0702B9F817160056E1E4EE"/>
    <s v="RouteOfAges"/>
    <n v="26700"/>
    <n v="1524916021"/>
    <n v="1524916021"/>
    <n v="1.5446270409"/>
    <n v="1.5446270409"/>
    <n v="26682348"/>
    <n v="0.11164244013500001"/>
    <n v="0"/>
    <x v="0"/>
    <s v="001.6:002.4 04-28-06:47:01"/>
    <s v="RouteOfAges"/>
    <n v="0"/>
    <n v="0"/>
    <n v="1"/>
    <n v="0"/>
    <x v="2"/>
    <n v="25000"/>
    <n v="10485760"/>
    <n v="2.3841860000000001"/>
    <n v="0.41943000000000003"/>
    <n v="169"/>
    <n v="3"/>
    <m/>
    <n v="1117.99"/>
    <n v="4051.45"/>
    <n v="4861.32"/>
    <n v="11818.828055288463"/>
    <n v="2844.867585455791"/>
    <n v="10309.429224854304"/>
    <n v="12370.246326467988"/>
    <n v="30074.509461234582"/>
    <n v="26682.348440387585"/>
    <n v="21823.371908271311"/>
    <m/>
    <n v="1"/>
  </r>
  <r>
    <s v="A03F77FC7BC549CF2A2909D5AB5EAB03F81B3100"/>
    <s v="14OfJuly"/>
    <n v="25300"/>
    <n v="1524998226"/>
    <n v="1524998226"/>
    <n v="0.85567875052999998"/>
    <n v="0.85567875052999998"/>
    <n v="25326852"/>
    <n v="0.392360231718"/>
    <n v="0"/>
    <x v="1"/>
    <s v="018.3:019.1 04-29-05:37:06"/>
    <s v="14OfJuly"/>
    <n v="1"/>
    <n v="0"/>
    <n v="0"/>
    <n v="0"/>
    <x v="0"/>
    <n v="24400"/>
    <n v="13648296"/>
    <n v="1.7877689999999999"/>
    <n v="0.55935599999999996"/>
    <n v="697"/>
    <n v="13"/>
    <m/>
    <n v="10125.48"/>
    <n v="10125.48"/>
    <n v="4861.32"/>
    <n v="8853.6095214723919"/>
    <n v="18789.638074916504"/>
    <n v="18789.638074916504"/>
    <n v="9021.048223526499"/>
    <n v="16429.4550544864"/>
    <n v="25326.8528681436"/>
    <n v="21823.285807700518"/>
    <m/>
    <n v="1"/>
  </r>
  <r>
    <s v="9973E1E9730A58FDBA9E112D2B3342D2C0D921B5"/>
    <s v="F3Netze"/>
    <n v="23700"/>
    <n v="1524991648"/>
    <n v="1524991648"/>
    <n v="0.36423092728399997"/>
    <n v="0.36423092728399997"/>
    <n v="23721471"/>
    <n v="-5.6127804376399998E-2"/>
    <n v="0"/>
    <x v="2"/>
    <s v="035.3:036.1 04-29-03:47:28"/>
    <s v="F3Netze"/>
    <n v="1"/>
    <n v="0"/>
    <n v="0"/>
    <n v="0"/>
    <x v="0"/>
    <n v="20900"/>
    <n v="17388164"/>
    <n v="1.201967"/>
    <n v="0.83196999999999999"/>
    <n v="2314"/>
    <n v="46"/>
    <m/>
    <n v="10125.48"/>
    <n v="10125.48"/>
    <n v="4861.32"/>
    <n v="6440.9193022088357"/>
    <n v="13813.492969595594"/>
    <n v="13813.492969595594"/>
    <n v="6631.9630914242534"/>
    <n v="8786.9013122137731"/>
    <n v="23721.471097486265"/>
    <n v="21821.478968240386"/>
    <m/>
    <n v="1"/>
  </r>
  <r>
    <s v="E267BE078D4CD144CD17F7F01F80182C98E6B479"/>
    <s v="dogatetheconfig"/>
    <n v="18600"/>
    <n v="1524672128"/>
    <n v="1524672128"/>
    <n v="1.1176435095199999"/>
    <n v="1.1176435095199999"/>
    <n v="18594085"/>
    <n v="3.9248199047500001E-2"/>
    <n v="0"/>
    <x v="2"/>
    <s v="030.5:031.3 04-25-11:02:08"/>
    <s v="dogatetheconfig"/>
    <n v="0"/>
    <n v="0"/>
    <n v="1"/>
    <n v="0"/>
    <x v="2"/>
    <n v="18600"/>
    <n v="12223326"/>
    <n v="1.5216810000000001"/>
    <n v="0.65716799999999997"/>
    <n v="1293"/>
    <n v="25"/>
    <m/>
    <n v="1117.99"/>
    <n v="4051.45"/>
    <n v="4861.32"/>
    <n v="6440.9193022088357"/>
    <n v="2367.5042672082645"/>
    <n v="8579.5267966448027"/>
    <n v="10294.542745699764"/>
    <n v="13639.570955664627"/>
    <n v="25884.646968647059"/>
    <n v="21786.250678052947"/>
    <m/>
    <n v="1"/>
  </r>
  <r>
    <s v="B7CEAD790500B5A3E1F13E9872D4FE9B3C482F69"/>
    <s v="PersilfuersNetz"/>
    <n v="25200"/>
    <n v="1524043982"/>
    <n v="1524992681"/>
    <n v="1.05448037694"/>
    <n v="1.05448037694"/>
    <n v="20630824"/>
    <n v="0.230397337881"/>
    <n v="0"/>
    <x v="0"/>
    <s v="003.9:004.7 04-29-04:04:41"/>
    <s v="PersilfuersNetz"/>
    <n v="0"/>
    <n v="1"/>
    <n v="0"/>
    <n v="0"/>
    <x v="1"/>
    <n v="26000"/>
    <n v="12518595"/>
    <n v="2.0769099999999998"/>
    <n v="0.48148400000000002"/>
    <n v="350"/>
    <n v="7"/>
    <m/>
    <n v="9721.3799999999992"/>
    <n v="9721.3799999999992"/>
    <n v="4861.32"/>
    <n v="11818.828055288463"/>
    <n v="19972.384446776974"/>
    <n v="19972.384446776974"/>
    <n v="9987.4865460259607"/>
    <n v="24281.550318018086"/>
    <n v="25719.207774359202"/>
    <n v="21759.023942051437"/>
    <m/>
    <n v="0"/>
  </r>
  <r>
    <s v="67972C252347BA55C2C679DE5968562318381968"/>
    <s v="TorJunkie"/>
    <n v="25000"/>
    <n v="1524983088"/>
    <n v="1524983088"/>
    <n v="0.77707978798900001"/>
    <n v="0.77707978798900001"/>
    <n v="25006633"/>
    <n v="-0.31031779082099997"/>
    <n v="0"/>
    <x v="1"/>
    <s v="015.2:016.0 04-29-01:24:48"/>
    <s v="TorJunkie"/>
    <n v="1"/>
    <n v="0"/>
    <n v="0"/>
    <n v="0"/>
    <x v="0"/>
    <n v="24400"/>
    <n v="14071756"/>
    <n v="1.73397"/>
    <n v="0.57671099999999997"/>
    <n v="785"/>
    <n v="15"/>
    <m/>
    <n v="10125.48"/>
    <n v="10125.48"/>
    <n v="4861.32"/>
    <n v="8853.6095214723919"/>
    <n v="17993.785851686858"/>
    <n v="17993.785851686858"/>
    <n v="8638.9535149466847"/>
    <n v="15733.570531355548"/>
    <n v="25006.633169112934"/>
    <n v="21726.170018379056"/>
    <m/>
    <n v="1"/>
  </r>
  <r>
    <s v="D86A960F886A64A3C807CE9EC7982A8FC76405B2"/>
    <s v="PrivacyRepublic0004"/>
    <n v="30900"/>
    <n v="1524969159"/>
    <n v="1524969159"/>
    <n v="2.25032374791"/>
    <n v="2.25032374791"/>
    <n v="30929593"/>
    <n v="0.130136060168"/>
    <n v="0"/>
    <x v="0"/>
    <s v="000.8:001.6 04-28-21:32:39"/>
    <s v="PrivacyRepublic0004"/>
    <n v="1"/>
    <n v="0"/>
    <n v="0"/>
    <n v="0"/>
    <x v="0"/>
    <n v="25100"/>
    <n v="8436604"/>
    <n v="2.9751310000000002"/>
    <n v="0.33611999999999997"/>
    <n v="43"/>
    <n v="0"/>
    <m/>
    <n v="10125.48"/>
    <n v="10125.48"/>
    <n v="4861.32"/>
    <n v="11818.828055288463"/>
    <n v="32911.088102987742"/>
    <n v="32911.088102987742"/>
    <n v="15800.863842189839"/>
    <n v="38415.017500569054"/>
    <n v="27421.694332912499"/>
    <n v="21726.167233038745"/>
    <m/>
    <n v="1"/>
  </r>
  <r>
    <s v="F683B363C200177372F1411F77E4E6E68B5CF964"/>
    <s v="ENC0c210f748b604128"/>
    <n v="36900"/>
    <n v="1524656530"/>
    <n v="1524977035"/>
    <n v="1.5987576807999999"/>
    <n v="1.5987576807999999"/>
    <n v="26611278"/>
    <n v="0.24906973206999999"/>
    <n v="0"/>
    <x v="0"/>
    <s v="000.8:001.6 04-28-23:43:55"/>
    <s v="ENC0c210f748b604128"/>
    <n v="0"/>
    <n v="1"/>
    <n v="0"/>
    <n v="0"/>
    <x v="1"/>
    <n v="32200"/>
    <n v="10240000"/>
    <n v="3.1445310000000002"/>
    <n v="0.31801200000000002"/>
    <n v="33"/>
    <n v="0"/>
    <m/>
    <n v="9721.3799999999992"/>
    <n v="9721.3799999999992"/>
    <n v="4861.32"/>
    <n v="11818.828055288463"/>
    <n v="25263.510942975499"/>
    <n v="25263.510942975499"/>
    <n v="12633.392688826654"/>
    <n v="30714.270186735419"/>
    <n v="26611.278651391996"/>
    <n v="21699.895055974397"/>
    <m/>
    <n v="0"/>
  </r>
  <r>
    <s v="5F482A48F88D2F9922CC2CCF98B9F326019862D0"/>
    <s v="Necto3"/>
    <n v="25000"/>
    <n v="1525009194"/>
    <n v="1525009194"/>
    <n v="0.778186944667"/>
    <n v="0.778186944667"/>
    <n v="24972711"/>
    <n v="0.13297691749900001"/>
    <n v="0.05"/>
    <x v="1"/>
    <s v="021.4:022.2 04-29-08:39:53"/>
    <s v="Necto3"/>
    <n v="1"/>
    <n v="0"/>
    <n v="0"/>
    <n v="0"/>
    <x v="0"/>
    <n v="21100"/>
    <n v="14043918"/>
    <n v="1.5024299999999999"/>
    <n v="0.66558899999999999"/>
    <n v="1369"/>
    <n v="27"/>
    <m/>
    <n v="10125.48"/>
    <n v="10125.48"/>
    <n v="4861.32"/>
    <n v="8853.6095214723919"/>
    <n v="18004.996344486815"/>
    <n v="18004.996344486815"/>
    <n v="8644.3357578485793"/>
    <n v="15743.372864261652"/>
    <n v="24972.711639573889"/>
    <n v="21694.073547701719"/>
    <m/>
    <n v="1"/>
  </r>
  <r>
    <s v="15C5C5F5964F4ADA8D9CE26A0FE27C16D2B156E3"/>
    <s v="DanWin1210"/>
    <n v="30100"/>
    <n v="1524441305"/>
    <n v="1524990143"/>
    <n v="0.91046275799900001"/>
    <n v="0.91046275799900001"/>
    <n v="25619886"/>
    <n v="0.86154329333099999"/>
    <n v="0"/>
    <x v="0"/>
    <s v="005.6:006.4 04-29-03:22:23"/>
    <s v="DanWin1210"/>
    <n v="0"/>
    <n v="1"/>
    <n v="0"/>
    <n v="0"/>
    <x v="1"/>
    <n v="28400"/>
    <n v="13228617"/>
    <n v="2.1468609999999999"/>
    <n v="0.46579599999999999"/>
    <n v="290"/>
    <n v="5"/>
    <m/>
    <n v="9721.3799999999992"/>
    <n v="9721.3799999999992"/>
    <n v="4861.32"/>
    <n v="11818.828055288463"/>
    <n v="18572.334446356315"/>
    <n v="18572.334446356315"/>
    <n v="9287.3708147156976"/>
    <n v="22579.430842822352"/>
    <n v="25272.780118332455"/>
    <n v="21659.531182832718"/>
    <m/>
    <n v="0"/>
  </r>
  <r>
    <s v="E2382981C6D5876D26237FEACED9DBE324724194"/>
    <s v="DanWin1210"/>
    <n v="23600"/>
    <n v="1524446830"/>
    <n v="1524988014"/>
    <n v="1.01814916192"/>
    <n v="1.01814916192"/>
    <n v="25859174"/>
    <n v="0.43794531116399998"/>
    <n v="0"/>
    <x v="1"/>
    <s v="016.0:016.8 04-29-02:46:54"/>
    <s v="DanWin1210"/>
    <n v="0"/>
    <n v="1"/>
    <n v="0"/>
    <n v="0"/>
    <x v="1"/>
    <n v="20800"/>
    <n v="12643133"/>
    <n v="1.645162"/>
    <n v="0.60784300000000002"/>
    <n v="972"/>
    <n v="19"/>
    <m/>
    <n v="9721.3799999999992"/>
    <n v="9721.3799999999992"/>
    <n v="4861.32"/>
    <n v="8853.6095214723919"/>
    <n v="19619.19489970585"/>
    <n v="19619.19489970585"/>
    <n v="9810.8688838249345"/>
    <n v="17867.904635726441"/>
    <n v="25515.728267993101"/>
    <n v="21653.949687595166"/>
    <m/>
    <n v="0"/>
  </r>
  <r>
    <s v="05973146B09A8AEC3F568C60E04F1DB0C58EFDDF"/>
    <s v="argon"/>
    <n v="15000"/>
    <n v="1524160854"/>
    <n v="1524984447"/>
    <n v="1.5213565362899999"/>
    <n v="1.5213565362899999"/>
    <n v="26438339"/>
    <n v="0.137568123243"/>
    <n v="0"/>
    <x v="0"/>
    <s v="004.0:004.8 04-29-01:47:27"/>
    <s v="argon"/>
    <n v="0"/>
    <n v="1"/>
    <n v="0"/>
    <n v="0"/>
    <x v="1"/>
    <n v="23300"/>
    <n v="10485760"/>
    <n v="2.2220610000000001"/>
    <n v="0.45003300000000002"/>
    <n v="245"/>
    <n v="4"/>
    <m/>
    <n v="9721.3799999999992"/>
    <n v="9721.3799999999992"/>
    <n v="4861.32"/>
    <n v="11818.828055288463"/>
    <n v="24511.065004758879"/>
    <n v="24511.065004758879"/>
    <n v="12257.120956997302"/>
    <n v="29799.479368489192"/>
    <n v="26438.339513968229"/>
    <n v="21652.56565977776"/>
    <m/>
    <n v="0"/>
  </r>
  <r>
    <s v="AC270016D03ED988B8E7B9A560FFB2B30EA79C0F"/>
    <s v="ANARCHIST"/>
    <n v="25800"/>
    <n v="1524995995"/>
    <n v="1524995995"/>
    <n v="1.17266476058"/>
    <n v="1.17266476058"/>
    <n v="25810101"/>
    <n v="-0.23786948204899999"/>
    <n v="0"/>
    <x v="0"/>
    <s v="004.7:005.5 04-29-04:59:55"/>
    <s v="ANARCHIST"/>
    <n v="1"/>
    <n v="0"/>
    <n v="0"/>
    <n v="0"/>
    <x v="0"/>
    <n v="23900"/>
    <n v="11879468"/>
    <n v="2.0118749999999999"/>
    <n v="0.49704900000000002"/>
    <n v="419"/>
    <n v="8"/>
    <m/>
    <n v="10125.48"/>
    <n v="10125.48"/>
    <n v="4861.32"/>
    <n v="11818.828055288463"/>
    <n v="21999.273579957578"/>
    <n v="21999.273579957578"/>
    <n v="10562.018653902765"/>
    <n v="25678.351227079496"/>
    <n v="25810.101498037769"/>
    <n v="21630.911448626441"/>
    <m/>
    <n v="1"/>
  </r>
  <r>
    <s v="162F7E752504C49A656FF1E9669E0B9572CE4870"/>
    <s v="Necto5"/>
    <n v="25400"/>
    <n v="1525006186"/>
    <n v="1525006186"/>
    <n v="0.97772546789199999"/>
    <n v="0.97772546789199999"/>
    <n v="25381036"/>
    <n v="3.33170093148E-2"/>
    <n v="0"/>
    <x v="0"/>
    <s v="008.7:009.5 04-29-07:49:46"/>
    <s v="Necto5"/>
    <n v="1"/>
    <n v="0"/>
    <n v="0"/>
    <n v="0"/>
    <x v="0"/>
    <n v="23500"/>
    <n v="12833448"/>
    <n v="1.8311519999999999"/>
    <n v="0.54610400000000003"/>
    <n v="600"/>
    <n v="12"/>
    <m/>
    <n v="10125.48"/>
    <n v="10125.48"/>
    <n v="4861.32"/>
    <n v="11818.828055288463"/>
    <n v="20025.419670631087"/>
    <n v="20025.419670631087"/>
    <n v="9614.356371572736"/>
    <n v="23374.397245580472"/>
    <n v="25381.036950467649"/>
    <n v="21616.760265327353"/>
    <m/>
    <n v="1"/>
  </r>
  <r>
    <s v="1841CB960128806151B61FC6D87AFBE9A98B99D7"/>
    <s v="SchulteTorRelay001"/>
    <n v="22400"/>
    <n v="1523920159"/>
    <n v="1524997615"/>
    <n v="0.812131600048"/>
    <n v="0.812131600048"/>
    <n v="21873053"/>
    <n v="-2.0495292396500001E-2"/>
    <n v="0"/>
    <x v="2"/>
    <s v="027.4:028.2 04-29-05:26:55"/>
    <s v="SchulteTorRelay001"/>
    <n v="0"/>
    <n v="1"/>
    <n v="0"/>
    <n v="0"/>
    <x v="1"/>
    <n v="21300"/>
    <n v="13770972"/>
    <n v="1.546732"/>
    <n v="0.64652500000000002"/>
    <n v="1218"/>
    <n v="24"/>
    <m/>
    <n v="9721.3799999999992"/>
    <n v="9721.3799999999992"/>
    <n v="4861.32"/>
    <n v="6440.9193022088357"/>
    <n v="17616.419894074625"/>
    <n v="17616.419894074625"/>
    <n v="8809.3515899453432"/>
    <n v="11671.793400891745"/>
    <n v="24954.81352457621"/>
    <n v="21599.661067203342"/>
    <m/>
    <n v="0"/>
  </r>
  <r>
    <s v="8844D87E9B038BE3270938F05AF797E1D3C74C0F"/>
    <s v="BARACUDA"/>
    <n v="30300"/>
    <n v="1524792693"/>
    <n v="1524943423"/>
    <n v="0.99574564629600004"/>
    <n v="0.99574564629600004"/>
    <n v="24515114"/>
    <n v="0.14716628262799999"/>
    <n v="0"/>
    <x v="0"/>
    <s v="007.1:007.8 04-28-14:23:43"/>
    <s v="BARACUDA"/>
    <n v="0"/>
    <n v="1"/>
    <n v="0"/>
    <n v="0"/>
    <x v="1"/>
    <n v="14300"/>
    <n v="12722307"/>
    <n v="1.12401"/>
    <n v="0.88967200000000002"/>
    <n v="2573"/>
    <n v="51"/>
    <m/>
    <n v="9721.3799999999992"/>
    <n v="9721.3799999999992"/>
    <n v="4861.32"/>
    <n v="11818.828055288463"/>
    <n v="19401.401810989009"/>
    <n v="19401.401810989009"/>
    <n v="9701.9582252516702"/>
    <n v="23587.374635662971"/>
    <n v="25390.488806091125"/>
    <n v="21590.034264263792"/>
    <m/>
    <n v="0"/>
  </r>
  <r>
    <s v="8456DFA94161CDD99E480C2A2992C366C6564410"/>
    <s v="turingmachine"/>
    <n v="22400"/>
    <n v="1524466284"/>
    <n v="1525002344"/>
    <n v="1.28955932838"/>
    <n v="1.28955932838"/>
    <n v="28010693"/>
    <n v="1.1245739773400001"/>
    <n v="0"/>
    <x v="0"/>
    <s v="006.3:007.1 04-29-06:45:44"/>
    <s v="turingmachine"/>
    <n v="0"/>
    <n v="1"/>
    <n v="0"/>
    <n v="0"/>
    <x v="1"/>
    <n v="16700"/>
    <n v="11344744"/>
    <n v="1.4720470000000001"/>
    <n v="0.67932599999999999"/>
    <n v="1474"/>
    <n v="29"/>
    <m/>
    <n v="9721.3799999999992"/>
    <n v="9721.3799999999992"/>
    <n v="4861.32"/>
    <n v="11818.828055288463"/>
    <n v="22257.676263726764"/>
    <n v="22257.676263726764"/>
    <n v="11130.280554240262"/>
    <n v="27059.908024504955"/>
    <n v="25974.464453283039"/>
    <n v="21585.548317298122"/>
    <m/>
    <n v="0"/>
  </r>
  <r>
    <s v="091BB38D8A641014A652A36A8827A9E30EEEA882"/>
    <s v="Merlin"/>
    <n v="25400"/>
    <n v="1525000722"/>
    <n v="1525000722"/>
    <n v="0.98575313340600001"/>
    <n v="0.98575313340600001"/>
    <n v="25360851"/>
    <n v="0.36697059746100003"/>
    <n v="0"/>
    <x v="1"/>
    <s v="019.1:019.9 04-29-06:18:42"/>
    <s v="Merlin"/>
    <n v="1"/>
    <n v="0"/>
    <n v="0"/>
    <n v="0"/>
    <x v="0"/>
    <n v="19800"/>
    <n v="12771402"/>
    <n v="1.5503389999999999"/>
    <n v="0.64502000000000004"/>
    <n v="1211"/>
    <n v="24"/>
    <m/>
    <n v="10125.48"/>
    <n v="10125.48"/>
    <n v="4861.32"/>
    <n v="8853.6095214723919"/>
    <n v="20106.703637239782"/>
    <n v="20106.703637239782"/>
    <n v="9653.3814224892558"/>
    <n v="17581.082849216997"/>
    <n v="25360.851539487652"/>
    <n v="21584.016677641357"/>
    <m/>
    <n v="1"/>
  </r>
  <r>
    <s v="4A1DA6838DD08C63FDCBA1BC363B0776FC771F85"/>
    <s v="Unnamed"/>
    <n v="23700"/>
    <n v="1524722203"/>
    <n v="1524993266"/>
    <n v="1.5725630206500001"/>
    <n v="1.5725630206500001"/>
    <n v="27337250"/>
    <n v="-0.49433055250899999"/>
    <n v="0"/>
    <x v="0"/>
    <s v="006.3:007.1 04-29-04:14:26"/>
    <s v="Unnamed"/>
    <n v="0"/>
    <n v="1"/>
    <n v="0"/>
    <n v="0"/>
    <x v="1"/>
    <n v="23700"/>
    <n v="10269887"/>
    <n v="2.3077179999999999"/>
    <n v="0.43332900000000002"/>
    <n v="200"/>
    <n v="4"/>
    <m/>
    <n v="9721.3799999999992"/>
    <n v="9721.3799999999992"/>
    <n v="4861.32"/>
    <n v="11818.828055288463"/>
    <n v="25008.862697686494"/>
    <n v="25008.862697686494"/>
    <n v="12506.052063546258"/>
    <n v="30404.680002455854"/>
    <n v="26419.931522454168"/>
    <n v="21574.918165717914"/>
    <m/>
    <n v="0"/>
  </r>
  <r>
    <s v="945AA2F6C2EC644B533D048C79E035A6CF092C4F"/>
    <s v="Unnamed"/>
    <n v="16000"/>
    <n v="1524198748"/>
    <n v="1524977546"/>
    <n v="1.7043074163800001"/>
    <n v="1.7043074163800001"/>
    <n v="26584423"/>
    <n v="0.83252745849700005"/>
    <n v="0"/>
    <x v="3"/>
    <s v="054.8:055.6 04-28-23:52:26"/>
    <s v="Unnamed"/>
    <n v="0"/>
    <n v="1"/>
    <n v="0"/>
    <n v="0"/>
    <x v="1"/>
    <n v="8810"/>
    <n v="9830400"/>
    <n v="0.8962"/>
    <n v="1.115823"/>
    <n v="3722"/>
    <n v="74"/>
    <m/>
    <n v="9721.3799999999992"/>
    <n v="9721.3799999999992"/>
    <n v="4861.32"/>
    <n v="3794.4265750962772"/>
    <n v="26289.600031448201"/>
    <n v="26289.600031448201"/>
    <n v="13146.50372939642"/>
    <n v="10261.295927942225"/>
    <n v="26584.423625981948"/>
    <n v="21558.216538187367"/>
    <m/>
    <n v="0"/>
  </r>
  <r>
    <s v="0B85617241252517E8ECF2CFC7F4C1A32DCD153F"/>
    <s v="niij02"/>
    <n v="22900"/>
    <n v="1523796185"/>
    <n v="1524989622"/>
    <n v="1.18881119561"/>
    <n v="1.18881119561"/>
    <n v="23041066"/>
    <n v="4.5777658569399998E-2"/>
    <n v="0"/>
    <x v="2"/>
    <s v="025.0:025.8 04-29-03:13:42"/>
    <s v="niij02"/>
    <n v="0"/>
    <n v="1"/>
    <n v="0"/>
    <n v="0"/>
    <x v="1"/>
    <n v="15800"/>
    <n v="11762749"/>
    <n v="1.3432230000000001"/>
    <n v="0.74447799999999997"/>
    <n v="1812"/>
    <n v="36"/>
    <m/>
    <n v="9721.3799999999992"/>
    <n v="9721.3799999999992"/>
    <n v="4861.32"/>
    <n v="6440.9193022088357"/>
    <n v="21278.265380779139"/>
    <n v="21278.265380779139"/>
    <n v="10640.511641442805"/>
    <n v="14097.956278695248"/>
    <n v="25746.436702350333"/>
    <n v="21551.330391645235"/>
    <m/>
    <n v="0"/>
  </r>
  <r>
    <s v="551BD8CB473FAED1AF2483F69DC671DD2BE76000"/>
    <s v="Unnamed"/>
    <n v="20400"/>
    <n v="1524301294"/>
    <n v="1524943423"/>
    <n v="0.84566411806899999"/>
    <n v="0.84566411806899999"/>
    <n v="31959287"/>
    <n v="-0.115926730379"/>
    <n v="0"/>
    <x v="0"/>
    <s v="007.1:007.8 04-28-14:23:43"/>
    <s v="Unnamed"/>
    <n v="0"/>
    <n v="1"/>
    <n v="0"/>
    <n v="0"/>
    <x v="1"/>
    <n v="20400"/>
    <n v="13509171"/>
    <n v="1.5100849999999999"/>
    <n v="0.66221399999999997"/>
    <n v="1341"/>
    <n v="26"/>
    <m/>
    <n v="9721.3799999999992"/>
    <n v="9721.3799999999992"/>
    <n v="4861.32"/>
    <n v="11818.828055288463"/>
    <n v="17942.402244113615"/>
    <n v="17942.402244113615"/>
    <n v="8972.3638904511918"/>
    <n v="21813.586859273135"/>
    <n v="24933.392179558312"/>
    <n v="21506.125825690819"/>
    <m/>
    <n v="0"/>
  </r>
  <r>
    <s v="3DD929718FE6CF024D7718EEFCDDD98AAEF78BC4"/>
    <s v="RedOctober"/>
    <n v="26200"/>
    <n v="1524993266"/>
    <n v="1524993266"/>
    <n v="1.50554063771"/>
    <n v="1.50554063771"/>
    <n v="26208591"/>
    <n v="0.313477601105"/>
    <n v="0"/>
    <x v="0"/>
    <s v="006.3:007.1 04-29-04:14:26"/>
    <s v="RedOctober"/>
    <n v="0"/>
    <n v="1"/>
    <n v="0"/>
    <n v="0"/>
    <x v="1"/>
    <n v="17200"/>
    <n v="10460254"/>
    <n v="1.64432"/>
    <n v="0.60815399999999997"/>
    <n v="977"/>
    <n v="19"/>
    <m/>
    <n v="9721.3799999999992"/>
    <n v="9721.3799999999992"/>
    <n v="4861.32"/>
    <n v="11818.828055288463"/>
    <n v="24357.312644621241"/>
    <n v="24357.312644621241"/>
    <n v="12180.234812912378"/>
    <n v="29612.553982632297"/>
    <n v="26208.591477768583"/>
    <n v="21484.090234438001"/>
    <m/>
    <n v="1"/>
  </r>
  <r>
    <s v="BF7BFCB3096FC81FBD0B7ADA66164431EC7FD117"/>
    <s v="weepy"/>
    <n v="22200"/>
    <n v="1523868351"/>
    <n v="1524988784"/>
    <n v="1.1293462007999999"/>
    <n v="1.1293462007999999"/>
    <n v="25035932"/>
    <n v="0.16990434051600001"/>
    <n v="0"/>
    <x v="5"/>
    <s v="038.6:039.4 04-29-02:59:44"/>
    <s v="weepy"/>
    <n v="0"/>
    <n v="1"/>
    <n v="0"/>
    <n v="0"/>
    <x v="1"/>
    <n v="14200"/>
    <n v="11981824"/>
    <n v="1.185128"/>
    <n v="0.84379000000000004"/>
    <n v="2358"/>
    <n v="47"/>
    <m/>
    <n v="9721.3799999999992"/>
    <n v="9721.3799999999992"/>
    <n v="4861.32"/>
    <n v="4819.491751072962"/>
    <n v="20700.183569533099"/>
    <n v="20700.183569533099"/>
    <n v="10351.433272873053"/>
    <n v="10262.36644993415"/>
    <n v="25513.451413054256"/>
    <n v="21453.963189137979"/>
    <m/>
    <n v="0"/>
  </r>
  <r>
    <s v="9B3E7A0AD9A054984CC87E7CA9D5C117202D45D4"/>
    <s v="scaletoer"/>
    <n v="25700"/>
    <n v="1523837354"/>
    <n v="1524993266"/>
    <n v="1.4316368256600001"/>
    <n v="1.4316368256600001"/>
    <n v="26619524"/>
    <n v="0.74083563155499998"/>
    <n v="0"/>
    <x v="0"/>
    <s v="006.3:007.1 04-29-04:14:26"/>
    <s v="scaletoer"/>
    <n v="0"/>
    <n v="1"/>
    <n v="0"/>
    <n v="0"/>
    <x v="1"/>
    <n v="21800"/>
    <n v="10714217"/>
    <n v="2.0346799999999998"/>
    <n v="0.49147800000000003"/>
    <n v="389"/>
    <n v="7"/>
    <m/>
    <n v="9721.3799999999992"/>
    <n v="9721.3799999999992"/>
    <n v="4861.32"/>
    <n v="11818.828055288463"/>
    <n v="23638.865604234608"/>
    <n v="23638.865604234608"/>
    <n v="11820.964733317471"/>
    <n v="28739.097535382989"/>
    <n v="26053.084615312408"/>
    <n v="21451.424330718688"/>
    <m/>
    <n v="0"/>
  </r>
  <r>
    <s v="3C5915348D731505C48112F4F03235FDE7B8C837"/>
    <s v="AccessNow001"/>
    <n v="23700"/>
    <n v="1524976261"/>
    <n v="1524976261"/>
    <n v="0.470877425357"/>
    <n v="0.470877425357"/>
    <n v="23659322"/>
    <n v="0.42926727360400002"/>
    <n v="0"/>
    <x v="2"/>
    <s v="034.6:035.4 04-28-23:31:01"/>
    <s v="AccessNow001"/>
    <n v="1"/>
    <n v="0"/>
    <n v="0"/>
    <n v="0"/>
    <x v="0"/>
    <n v="23700"/>
    <n v="16085176"/>
    <n v="1.473406"/>
    <n v="0.67869900000000005"/>
    <n v="1468"/>
    <n v="29"/>
    <m/>
    <n v="10125.48"/>
    <n v="10125.48"/>
    <n v="4861.32"/>
    <n v="6440.9193022088357"/>
    <n v="14893.339952903796"/>
    <n v="14893.339952903796"/>
    <n v="7150.4058454364913"/>
    <n v="9473.8028001651383"/>
    <n v="23659.322261294208"/>
    <n v="21387.07838290594"/>
    <m/>
    <n v="1"/>
  </r>
  <r>
    <s v="18E3A51E779560063D22E5069349E137BF1422B2"/>
    <s v="NeelTorExit3"/>
    <n v="25100"/>
    <n v="1524985656"/>
    <n v="1524985656"/>
    <n v="0.95721215510299995"/>
    <n v="0.95721215510299995"/>
    <n v="25052315"/>
    <n v="2.7161744281099999E-2"/>
    <n v="0"/>
    <x v="2"/>
    <s v="033.7:034.5 04-29-02:07:36"/>
    <s v="NeelTorExit3"/>
    <n v="1"/>
    <n v="0"/>
    <n v="0"/>
    <n v="0"/>
    <x v="0"/>
    <n v="18200"/>
    <n v="12800000"/>
    <n v="1.421875"/>
    <n v="0.70329699999999995"/>
    <n v="1606"/>
    <n v="32"/>
    <m/>
    <n v="10125.48"/>
    <n v="10125.48"/>
    <n v="4861.32"/>
    <n v="6440.9193022088357"/>
    <n v="19817.712532252324"/>
    <n v="19817.712532252324"/>
    <n v="9514.634593845316"/>
    <n v="12606.245548320667"/>
    <n v="25052.315585318396"/>
    <n v="21376.620909722878"/>
    <m/>
    <n v="1"/>
  </r>
  <r>
    <s v="A60AFA6FFB2EEB8E4A4C531FBA6A78AF586AACB7"/>
    <s v="adlon"/>
    <n v="27700"/>
    <n v="1524422582"/>
    <n v="1524991615"/>
    <n v="0.49658941498600001"/>
    <n v="0.49658941498600001"/>
    <n v="21286808"/>
    <n v="-0.76542528697400003"/>
    <n v="0"/>
    <x v="1"/>
    <s v="016.8:017.6 04-29-03:46:55"/>
    <s v="adlon"/>
    <n v="0"/>
    <n v="1"/>
    <n v="0"/>
    <n v="0"/>
    <x v="1"/>
    <n v="27400"/>
    <n v="15857515"/>
    <n v="1.727887"/>
    <n v="0.57874099999999995"/>
    <n v="796"/>
    <n v="15"/>
    <m/>
    <n v="9721.3799999999992"/>
    <n v="9721.3799999999992"/>
    <n v="4861.32"/>
    <n v="8853.6095214723919"/>
    <n v="14548.9144070566"/>
    <n v="14548.9144070566"/>
    <n v="7275.4000548597405"/>
    <n v="13250.218294254846"/>
    <n v="23732.189096981718"/>
    <n v="21369.786867887207"/>
    <m/>
    <n v="0"/>
  </r>
  <r>
    <s v="8096EA61F733C3030351401944F54F254185098C"/>
    <s v="FreeLauriLove"/>
    <n v="32300"/>
    <n v="1524683686"/>
    <n v="1524974674"/>
    <n v="1.0075465722000001"/>
    <n v="1.0075465722000001"/>
    <n v="23435141"/>
    <n v="-0.147646688617"/>
    <n v="0"/>
    <x v="0"/>
    <s v="002.4:003.2 04-28-23:04:34"/>
    <s v="FreeLauriLove"/>
    <n v="0"/>
    <n v="1"/>
    <n v="0"/>
    <n v="0"/>
    <x v="1"/>
    <n v="30600"/>
    <n v="12518410"/>
    <n v="2.4443999999999999"/>
    <n v="0.40909800000000002"/>
    <n v="147"/>
    <n v="2"/>
    <m/>
    <n v="9721.3799999999992"/>
    <n v="9721.3799999999992"/>
    <n v="4861.32"/>
    <n v="11818.828055288463"/>
    <n v="19516.123096053634"/>
    <n v="19516.123096053634"/>
    <n v="9759.3263023673026"/>
    <n v="23726.847749815544"/>
    <n v="25131.291084894197"/>
    <n v="21347.426759425944"/>
    <m/>
    <n v="0"/>
  </r>
  <r>
    <s v="E96C3E6F2934FB66EDEF6AEB1C0044FB16D184E7"/>
    <s v="Tormate"/>
    <n v="23100"/>
    <n v="1524977756"/>
    <n v="1524989730"/>
    <n v="1.48281087833"/>
    <n v="1.48281087833"/>
    <n v="26002955"/>
    <n v="0.82486725128299998"/>
    <n v="0"/>
    <x v="0"/>
    <s v="003.2:004.0 04-29-03:15:30"/>
    <s v="Tormate"/>
    <n v="0"/>
    <n v="1"/>
    <n v="0"/>
    <n v="0"/>
    <x v="1"/>
    <n v="22500"/>
    <n v="10473192"/>
    <n v="2.148342"/>
    <n v="0.46547500000000003"/>
    <n v="289"/>
    <n v="5"/>
    <m/>
    <n v="9721.3799999999992"/>
    <n v="9721.3799999999992"/>
    <n v="4861.32"/>
    <n v="11818.828055288463"/>
    <n v="24136.348016379692"/>
    <n v="24136.348016379692"/>
    <n v="12069.738179043195"/>
    <n v="29343.914864781993"/>
    <n v="26002.95502843873"/>
    <n v="21344.02611990711"/>
    <m/>
    <n v="0"/>
  </r>
  <r>
    <s v="20E0DD3AD266195F4620E8334B4CF7F51A3F210D"/>
    <s v="hopeforabetterworld"/>
    <n v="26800"/>
    <n v="1524973325"/>
    <n v="1524973325"/>
    <n v="2.1907125017900002"/>
    <n v="2.1907125017900002"/>
    <n v="26765636"/>
    <n v="0.49152487339500001"/>
    <n v="0"/>
    <x v="0"/>
    <s v="000.0:000.8 04-28-22:42:05"/>
    <s v="hopeforabetterworld"/>
    <n v="0"/>
    <n v="0"/>
    <n v="1"/>
    <n v="0"/>
    <x v="2"/>
    <n v="22700"/>
    <n v="8388608"/>
    <n v="2.706051"/>
    <n v="0.36954199999999998"/>
    <n v="89"/>
    <n v="1"/>
    <m/>
    <n v="1117.99"/>
    <n v="4051.45"/>
    <n v="4861.32"/>
    <n v="11818.828055288463"/>
    <n v="3567.1846698762024"/>
    <n v="12927.012165377097"/>
    <n v="15511.074499201763"/>
    <n v="37710.482432515295"/>
    <n v="26765.63641821561"/>
    <n v="21252.527892750928"/>
    <m/>
    <n v="1"/>
  </r>
  <r>
    <s v="43BB8F3D14289092BEC1C57C555A4031409E77A5"/>
    <s v="PinkiePie"/>
    <n v="25600"/>
    <n v="1524264937"/>
    <n v="1524989730"/>
    <n v="1.38988748759"/>
    <n v="1.38988748759"/>
    <n v="24334938"/>
    <n v="-7.9870998838699997E-2"/>
    <n v="0"/>
    <x v="0"/>
    <s v="003.2:004.0 04-29-03:15:30"/>
    <s v="PinkiePie"/>
    <n v="0"/>
    <n v="1"/>
    <n v="0"/>
    <n v="0"/>
    <x v="1"/>
    <n v="17800"/>
    <n v="10755722"/>
    <n v="1.654933"/>
    <n v="0.60425399999999996"/>
    <n v="928"/>
    <n v="18"/>
    <m/>
    <n v="9721.3799999999992"/>
    <n v="9721.3799999999992"/>
    <n v="4861.32"/>
    <n v="11818.828055288463"/>
    <n v="23233.004424107676"/>
    <n v="23233.004424107676"/>
    <n v="11618.00784117102"/>
    <n v="28245.669287311553"/>
    <n v="25704.965427796495"/>
    <n v="21220.192399457545"/>
    <m/>
    <n v="0"/>
  </r>
  <r>
    <s v="EF9C4611FAA7C21155A8BA2A721DDC3D27816035"/>
    <s v="PLUTEX"/>
    <n v="25800"/>
    <n v="1524988014"/>
    <n v="1524988014"/>
    <n v="1.4616552270600001"/>
    <n v="1.4616552270600001"/>
    <n v="25812325"/>
    <n v="0.31062626355"/>
    <n v="0"/>
    <x v="1"/>
    <s v="016.0:016.8 04-29-02:46:54"/>
    <s v="PLUTEX"/>
    <n v="1"/>
    <n v="0"/>
    <n v="0"/>
    <n v="0"/>
    <x v="0"/>
    <n v="17400"/>
    <n v="10485760"/>
    <n v="1.6593929999999999"/>
    <n v="0.60263"/>
    <n v="917"/>
    <n v="18"/>
    <m/>
    <n v="10125.48"/>
    <n v="10125.48"/>
    <n v="4861.32"/>
    <n v="8853.6095214723919"/>
    <n v="24925.440768491488"/>
    <n v="24925.440768491488"/>
    <n v="11966.893788411318"/>
    <n v="21794.534156880698"/>
    <n v="25812.325913696666"/>
    <n v="21214.356139587668"/>
    <m/>
    <n v="1"/>
  </r>
  <r>
    <s v="88487BDD980BF6E72092EE690E8C51C0AA4A538C"/>
    <s v="DigiGesTor2e1"/>
    <n v="23600"/>
    <n v="1524984608"/>
    <n v="1524984608"/>
    <n v="0.49787194131099999"/>
    <n v="0.49787194131099999"/>
    <n v="23559488"/>
    <n v="-9.6847850319499995E-2"/>
    <n v="0"/>
    <x v="2"/>
    <s v="036.2:036.9 04-29-01:50:08"/>
    <s v="DigiGesTor2e1"/>
    <n v="1"/>
    <n v="0"/>
    <n v="0"/>
    <n v="0"/>
    <x v="0"/>
    <n v="20500"/>
    <n v="15728640"/>
    <n v="1.303355"/>
    <n v="0.76725100000000002"/>
    <n v="1966"/>
    <n v="39"/>
    <m/>
    <n v="10125.48"/>
    <n v="10125.48"/>
    <n v="4861.32"/>
    <n v="6440.9193022088357"/>
    <n v="15166.672384305704"/>
    <n v="15166.672384305704"/>
    <n v="7281.6348257339896"/>
    <n v="9647.6722990270409"/>
    <n v="23559.488530981846"/>
    <n v="21210.233971687296"/>
    <m/>
    <n v="1"/>
  </r>
  <r>
    <s v="4B1E3276137AD12DCCEBE354EA11C1E47F804F67"/>
    <s v="PhantomTrain7"/>
    <n v="19000"/>
    <n v="1524975578"/>
    <n v="1524975578"/>
    <n v="-0.27635100579400002"/>
    <n v="-0.27635100579400002"/>
    <n v="19021025"/>
    <n v="0.115651581251"/>
    <n v="0"/>
    <x v="4"/>
    <s v="064.4:065.2 04-28-23:19:38"/>
    <s v="PhantomTrain7"/>
    <n v="1"/>
    <n v="0"/>
    <n v="0"/>
    <n v="0"/>
    <x v="0"/>
    <n v="19700"/>
    <n v="26297104"/>
    <n v="0.74913200000000002"/>
    <n v="1.334878"/>
    <n v="4134"/>
    <n v="82"/>
    <m/>
    <n v="10125.48"/>
    <n v="10125.48"/>
    <n v="4861.32"/>
    <n v="2386.3111194805197"/>
    <n v="7327.2934178529686"/>
    <n v="7327.2934178529686"/>
    <n v="3517.8893285135118"/>
    <n v="1726.8516414746721"/>
    <n v="19029.872860130581"/>
    <n v="21210.042202091408"/>
    <m/>
    <n v="1"/>
  </r>
  <r>
    <s v="E1637B6812B5B272EBAEF855D0D7182E17D33820"/>
    <s v="Asmer"/>
    <n v="24600"/>
    <n v="1524983272"/>
    <n v="1524983272"/>
    <n v="0.86375397532700005"/>
    <n v="0.86375397532700005"/>
    <n v="24623477"/>
    <n v="-1.13887012283E-2"/>
    <n v="0"/>
    <x v="2"/>
    <s v="033.0:033.8 04-29-01:27:52"/>
    <s v="Asmer"/>
    <n v="1"/>
    <n v="0"/>
    <n v="0"/>
    <n v="0"/>
    <x v="0"/>
    <n v="16900"/>
    <n v="13211764"/>
    <n v="1.279163"/>
    <n v="0.78176100000000004"/>
    <n v="2058"/>
    <n v="41"/>
    <m/>
    <n v="10125.48"/>
    <n v="10125.48"/>
    <n v="4861.32"/>
    <n v="6440.9193022088357"/>
    <n v="18871.403602094033"/>
    <n v="18871.403602094033"/>
    <n v="9060.3044753366521"/>
    <n v="12004.288954252124"/>
    <n v="24623.477676082148"/>
    <n v="21199.963573257501"/>
    <m/>
    <n v="1"/>
  </r>
  <r>
    <s v="B480ABB8523F1C04D32BEEEF63E11A5A8567E743"/>
    <s v="nodvrelay02"/>
    <n v="28200"/>
    <n v="1523793090"/>
    <n v="1524999429"/>
    <n v="0.97560144798000004"/>
    <n v="0.97560144798000004"/>
    <n v="14859316"/>
    <n v="0.89664750920400005"/>
    <n v="0"/>
    <x v="0"/>
    <s v="005.5:006.3 04-29-05:57:09"/>
    <s v="nodvrelay02"/>
    <n v="0"/>
    <n v="1"/>
    <n v="0"/>
    <n v="0"/>
    <x v="1"/>
    <n v="25200"/>
    <n v="12594513"/>
    <n v="2.0008710000000001"/>
    <n v="0.499782"/>
    <n v="427"/>
    <n v="8"/>
    <m/>
    <n v="9721.3799999999992"/>
    <n v="9721.3799999999992"/>
    <n v="4861.32"/>
    <n v="11818.828055288463"/>
    <n v="19205.572404363811"/>
    <n v="19205.572404363811"/>
    <n v="9604.0308310941327"/>
    <n v="23349.293819454535"/>
    <n v="24881.738119402933"/>
    <n v="21195.570583582055"/>
    <m/>
    <n v="0"/>
  </r>
  <r>
    <s v="F1628A34B719D7694BFCC09E113D1D95AF9701CD"/>
    <s v="justhelpingout"/>
    <n v="11000"/>
    <n v="1524322989"/>
    <n v="1525007282"/>
    <n v="1.4588197843299999"/>
    <n v="1.4588197843299999"/>
    <n v="25782594"/>
    <n v="-0.70583473399100005"/>
    <n v="0"/>
    <x v="2"/>
    <s v="029.7:030.5 04-29-08:08:02"/>
    <s v="justhelpingout"/>
    <n v="0"/>
    <n v="1"/>
    <n v="0"/>
    <n v="0"/>
    <x v="1"/>
    <n v="13800"/>
    <n v="10485760"/>
    <n v="1.316071"/>
    <n v="0.75983800000000001"/>
    <n v="1914"/>
    <n v="38"/>
    <m/>
    <n v="9721.3799999999992"/>
    <n v="9721.3799999999992"/>
    <n v="4861.32"/>
    <n v="6440.9193022088357"/>
    <n v="23903.121474989974"/>
    <n v="23903.121474989974"/>
    <n v="11953.109793959116"/>
    <n v="15837.059809544064"/>
    <n v="25782.594141736143"/>
    <n v="21193.543899215296"/>
    <m/>
    <n v="0"/>
  </r>
  <r>
    <s v="40DD356E8F3C53FA9251B561CF956302791AAFF5"/>
    <s v="Unnamed"/>
    <n v="19300"/>
    <n v="1524091756"/>
    <n v="1524934219"/>
    <n v="0.89214455983200003"/>
    <n v="0.89214455983200003"/>
    <n v="24778728"/>
    <n v="0.91953667674200001"/>
    <n v="0"/>
    <x v="1"/>
    <s v="016.7:017.5 04-28-11:50:19"/>
    <s v="Unnamed"/>
    <n v="0"/>
    <n v="1"/>
    <n v="0"/>
    <n v="0"/>
    <x v="1"/>
    <n v="19300"/>
    <n v="12995383"/>
    <n v="1.4851430000000001"/>
    <n v="0.67333600000000005"/>
    <n v="1422"/>
    <n v="28"/>
    <m/>
    <n v="9721.3799999999992"/>
    <n v="9721.3799999999992"/>
    <n v="4861.32"/>
    <n v="8853.6095214723919"/>
    <n v="18394.256281059606"/>
    <n v="18394.256281059606"/>
    <n v="9198.3201916024973"/>
    <n v="16752.309090930783"/>
    <n v="24589.143246383253"/>
    <n v="21111.01517246828"/>
    <m/>
    <n v="0"/>
  </r>
  <r>
    <s v="1D4CFE22AF5DB7262AED68BCCD5525D8EAE1F515"/>
    <s v="cloud42"/>
    <n v="24000"/>
    <n v="1524914776"/>
    <n v="1524995995"/>
    <n v="1.22839840889"/>
    <n v="1.22839840889"/>
    <n v="25157991"/>
    <n v="0.59443550666900002"/>
    <n v="0"/>
    <x v="0"/>
    <s v="004.7:005.5 04-29-04:59:55"/>
    <s v="cloud42"/>
    <n v="0"/>
    <n v="1"/>
    <n v="0"/>
    <n v="0"/>
    <x v="1"/>
    <n v="23200"/>
    <n v="11322364"/>
    <n v="2.049042"/>
    <n v="0.48803299999999999"/>
    <n v="371"/>
    <n v="7"/>
    <m/>
    <n v="9721.3799999999992"/>
    <n v="9721.3799999999992"/>
    <n v="4861.32"/>
    <n v="11818.828055288463"/>
    <n v="21663.107724215068"/>
    <n v="21663.107724215068"/>
    <n v="10832.957753105135"/>
    <n v="26337.057633349301"/>
    <n v="25230.737922473414"/>
    <n v="21058.22574573139"/>
    <m/>
    <n v="0"/>
  </r>
  <r>
    <s v="1938EBACBB1A7BFA888D9623C90061130E63BB3F"/>
    <s v="Aerodynamik04"/>
    <n v="28500"/>
    <n v="1524374896"/>
    <n v="1524956641"/>
    <n v="1.0531330858300001"/>
    <n v="1.0531330858300001"/>
    <n v="25410188"/>
    <n v="-0.28955233435099997"/>
    <n v="0"/>
    <x v="0"/>
    <s v="011.1:011.9 04-28-18:04:01"/>
    <s v="Aerodynamik04"/>
    <n v="0"/>
    <n v="1"/>
    <n v="0"/>
    <n v="0"/>
    <x v="1"/>
    <n v="21300"/>
    <n v="12109314"/>
    <n v="1.758977"/>
    <n v="0.56851200000000002"/>
    <n v="752"/>
    <n v="15"/>
    <m/>
    <n v="9721.3799999999992"/>
    <n v="9721.3799999999992"/>
    <n v="4861.32"/>
    <n v="11818.828055288463"/>
    <n v="19959.286917926041"/>
    <n v="19959.286917926041"/>
    <n v="9980.9369328070952"/>
    <n v="24265.626916048579"/>
    <n v="24862.033220104418"/>
    <n v="21036.217454073092"/>
    <m/>
    <n v="0"/>
  </r>
  <r>
    <s v="7EE612E8AEEAB3B85DF66BAF6973B6DE755CBB9D"/>
    <s v="applecake"/>
    <n v="22000"/>
    <n v="1524613346"/>
    <n v="1524986598"/>
    <n v="1.60489129995"/>
    <n v="1.60489129995"/>
    <n v="22017234"/>
    <n v="0.22618038843499999"/>
    <n v="0"/>
    <x v="0"/>
    <s v="002.4:003.2 04-29-02:23:18"/>
    <s v="applecake"/>
    <n v="0"/>
    <n v="1"/>
    <n v="0"/>
    <n v="0"/>
    <x v="1"/>
    <n v="19300"/>
    <n v="9857842"/>
    <n v="1.957832"/>
    <n v="0.51076900000000003"/>
    <n v="462"/>
    <n v="9"/>
    <m/>
    <n v="9721.3799999999992"/>
    <n v="9721.3799999999992"/>
    <n v="4861.32"/>
    <n v="11818.828055288463"/>
    <n v="25323.138185507931"/>
    <n v="25323.138185507931"/>
    <n v="12663.210174272934"/>
    <n v="30786.762376825896"/>
    <n v="25678.60686208171"/>
    <n v="20932.377403457194"/>
    <m/>
    <n v="0"/>
  </r>
  <r>
    <s v="571263804EF55F49A8615AA24A20244B777BF539"/>
    <s v="anonymous"/>
    <n v="26000"/>
    <n v="1524986598"/>
    <n v="1524986598"/>
    <n v="1.8303701530700001"/>
    <n v="1.8303701530700001"/>
    <n v="25968759"/>
    <n v="0.39984888195099999"/>
    <n v="0"/>
    <x v="0"/>
    <s v="002.4:003.2 04-29-02:23:18"/>
    <s v="anonymous"/>
    <n v="0"/>
    <n v="0"/>
    <n v="1"/>
    <n v="0"/>
    <x v="2"/>
    <n v="21100"/>
    <n v="9175040"/>
    <n v="2.2997169999999998"/>
    <n v="0.434836"/>
    <n v="206"/>
    <n v="4"/>
    <m/>
    <n v="1117.99"/>
    <n v="4051.45"/>
    <n v="4861.32"/>
    <n v="11818.828055288463"/>
    <n v="3164.3255274307294"/>
    <n v="11467.103156655452"/>
    <n v="13759.335032522253"/>
    <n v="33451.658171954819"/>
    <n v="25968.759369223375"/>
    <n v="20930.643558456366"/>
    <m/>
    <n v="1"/>
  </r>
  <r>
    <s v="328E54981C6DDD7D89B89E418724A4A7881E3192"/>
    <s v="sjc01"/>
    <n v="20800"/>
    <n v="1524808346"/>
    <n v="1524937167"/>
    <n v="1.42094786232"/>
    <n v="1.42094786232"/>
    <n v="25385478"/>
    <n v="-0.25566811338099998"/>
    <n v="0"/>
    <x v="0"/>
    <s v="006.3:007.1 04-28-12:39:27"/>
    <s v="sjc01"/>
    <n v="0"/>
    <n v="1"/>
    <n v="0"/>
    <n v="0"/>
    <x v="1"/>
    <n v="23700"/>
    <n v="10485760"/>
    <n v="2.260208"/>
    <n v="0.44243700000000002"/>
    <n v="225"/>
    <n v="4"/>
    <m/>
    <n v="9721.3799999999992"/>
    <n v="9721.3799999999992"/>
    <n v="4861.32"/>
    <n v="11818.828055288463"/>
    <n v="23534.954129800401"/>
    <n v="23534.954129800401"/>
    <n v="11769.002262053464"/>
    <n v="28612.766515578249"/>
    <n v="25385.478256800565"/>
    <n v="20915.562779760396"/>
    <m/>
    <n v="0"/>
  </r>
  <r>
    <s v="F9A3542D5863CD665B7FF758E73DAD40832D0064"/>
    <s v="cxxnode2"/>
    <n v="34800"/>
    <n v="1524303492"/>
    <n v="1524977035"/>
    <n v="0.53458247486699995"/>
    <n v="0.53458247486699995"/>
    <n v="17413849"/>
    <n v="-1.02819856729"/>
    <n v="0"/>
    <x v="0"/>
    <s v="000.8:001.6 04-28-23:43:55"/>
    <s v="cxxnode2"/>
    <n v="0"/>
    <n v="1"/>
    <n v="0"/>
    <n v="0"/>
    <x v="1"/>
    <n v="31600"/>
    <n v="15202140"/>
    <n v="2.0786549999999999"/>
    <n v="0.48108000000000001"/>
    <n v="349"/>
    <n v="6"/>
    <m/>
    <n v="9721.3799999999992"/>
    <n v="9721.3799999999992"/>
    <n v="4861.32"/>
    <n v="11818.828055288463"/>
    <n v="14918.259379522553"/>
    <n v="14918.259379522553"/>
    <n v="7460.0964767204432"/>
    <n v="18136.966407112101"/>
    <n v="23328.937624474613"/>
    <n v="20890.898337132232"/>
    <m/>
    <n v="0"/>
  </r>
  <r>
    <s v="1F4105C688E835A56AF3D66C787677B57240FFA2"/>
    <s v="Unnamed"/>
    <n v="21200"/>
    <n v="1524571008"/>
    <n v="1525006186"/>
    <n v="0.84064145575899996"/>
    <n v="0.84064145575899996"/>
    <n v="23431619"/>
    <n v="1.16755485647"/>
    <n v="0"/>
    <x v="0"/>
    <s v="008.7:009.5 04-29-07:49:46"/>
    <s v="Unnamed"/>
    <n v="0"/>
    <n v="1"/>
    <n v="0"/>
    <n v="0"/>
    <x v="1"/>
    <n v="24100"/>
    <n v="13121681"/>
    <n v="1.8366549999999999"/>
    <n v="0.54446799999999995"/>
    <n v="592"/>
    <n v="11"/>
    <m/>
    <n v="9721.3799999999992"/>
    <n v="9721.3799999999992"/>
    <n v="4861.32"/>
    <n v="11818.828055288463"/>
    <n v="17893.575035186426"/>
    <n v="17893.575035186426"/>
    <n v="8947.9471217103419"/>
    <n v="21754.224877051467"/>
    <n v="24152.310017845215"/>
    <n v="20843.121312491643"/>
    <m/>
    <n v="0"/>
  </r>
  <r>
    <s v="4534586852B620EC4BBA61EC5CCC9D1B4D7D5BDD"/>
    <s v="pikachu"/>
    <n v="22600"/>
    <n v="1524944637"/>
    <n v="1524944637"/>
    <n v="0.59787762153099999"/>
    <n v="0.59787762153099999"/>
    <n v="22647101"/>
    <n v="-0.332545611686"/>
    <n v="0"/>
    <x v="0"/>
    <s v="008.6:009.4 04-28-14:43:57"/>
    <s v="pikachu"/>
    <n v="1"/>
    <n v="0"/>
    <n v="0"/>
    <n v="0"/>
    <x v="0"/>
    <n v="23100"/>
    <n v="14686159"/>
    <n v="1.57291"/>
    <n v="0.635764"/>
    <n v="1142"/>
    <n v="22"/>
    <m/>
    <n v="10125.48"/>
    <n v="10125.48"/>
    <n v="4861.32"/>
    <n v="11818.828055288463"/>
    <n v="16179.277899259709"/>
    <n v="16179.277899259709"/>
    <n v="7767.7944391010806"/>
    <n v="18885.040862268183"/>
    <n v="23466.684812346091"/>
    <n v="20832.527068642263"/>
    <m/>
    <n v="1"/>
  </r>
  <r>
    <s v="A401E765D8B24057C3D91109D3C3E8D9E4B8BEAE"/>
    <s v="ClydeboyReimer"/>
    <n v="16700"/>
    <n v="1524545380"/>
    <n v="1525007282"/>
    <n v="0.36942712006599998"/>
    <n v="0.36942712006599998"/>
    <n v="20457741"/>
    <n v="-1.3640203681099999E-2"/>
    <n v="0"/>
    <x v="2"/>
    <s v="029.7:030.5 04-29-08:08:02"/>
    <s v="ClydeboyReimer"/>
    <n v="0"/>
    <n v="1"/>
    <n v="0"/>
    <n v="0"/>
    <x v="1"/>
    <n v="22000"/>
    <n v="16544004"/>
    <n v="1.3297870000000001"/>
    <n v="0.752"/>
    <n v="1865"/>
    <n v="37"/>
    <m/>
    <n v="9721.3799999999992"/>
    <n v="9721.3799999999992"/>
    <n v="4861.32"/>
    <n v="6440.9193022088357"/>
    <n v="13312.72141646721"/>
    <n v="13312.72141646721"/>
    <n v="6657.2234473192466"/>
    <n v="8820.3695706013568"/>
    <n v="22655.807752080385"/>
    <n v="20822.266626456269"/>
    <m/>
    <n v="0"/>
  </r>
  <r>
    <s v="27C0081F17CA00AAB981122F6A0E49C6CD0A5A6C"/>
    <s v="Fission9"/>
    <n v="27000"/>
    <n v="1524889332"/>
    <n v="1525007036"/>
    <n v="0.65774239085899999"/>
    <n v="0.65774239085899999"/>
    <n v="21267574"/>
    <n v="-0.20208287625099999"/>
    <n v="0"/>
    <x v="2"/>
    <s v="026.6:027.4 04-29-08:03:56"/>
    <s v="Fission9"/>
    <n v="0"/>
    <n v="1"/>
    <n v="0"/>
    <n v="0"/>
    <x v="1"/>
    <n v="19500"/>
    <n v="14255283"/>
    <n v="1.3679140000000001"/>
    <n v="0.73104000000000002"/>
    <n v="1738"/>
    <n v="34"/>
    <m/>
    <n v="9721.3799999999992"/>
    <n v="9721.3799999999992"/>
    <n v="4861.32"/>
    <n v="6440.9193022088357"/>
    <n v="16115.543723648865"/>
    <n v="16115.543723648865"/>
    <n v="8058.8162395306736"/>
    <n v="10677.384963373557"/>
    <n v="23631.586922791659"/>
    <n v="20818.695745954159"/>
    <m/>
    <n v="0"/>
  </r>
  <r>
    <s v="A0DFB31231C718829FA18EAB4D0CD51DEDBAE08C"/>
    <s v="isprjr0"/>
    <n v="21400"/>
    <n v="1524351205"/>
    <n v="1524991615"/>
    <n v="1.27647143893"/>
    <n v="1.27647143893"/>
    <n v="24596875"/>
    <n v="0.55137205943099998"/>
    <n v="0"/>
    <x v="1"/>
    <s v="016.8:017.6 04-29-03:46:55"/>
    <s v="isprjr0"/>
    <n v="0"/>
    <n v="1"/>
    <n v="0"/>
    <n v="0"/>
    <x v="1"/>
    <n v="19500"/>
    <n v="10986695"/>
    <n v="1.7748740000000001"/>
    <n v="0.56342000000000003"/>
    <n v="718"/>
    <n v="14"/>
    <m/>
    <n v="9721.3799999999992"/>
    <n v="9721.3799999999992"/>
    <n v="4861.32"/>
    <n v="8853.6095214723919"/>
    <n v="22130.443916985321"/>
    <n v="22130.443916985321"/>
    <n v="11066.656135499186"/>
    <n v="20154.989207070605"/>
    <n v="25010.897375735032"/>
    <n v="20803.636663014524"/>
    <m/>
    <n v="0"/>
  </r>
  <r>
    <s v="0DFE802BDE28F87C2F3BB73C9EBF47A45F4BEA1B"/>
    <s v="mamba"/>
    <n v="20300"/>
    <n v="1524863473"/>
    <n v="1524991754"/>
    <n v="0.37182503669299999"/>
    <n v="0.37182503669299999"/>
    <n v="22991524"/>
    <n v="-1.7333703234099999E-2"/>
    <n v="0"/>
    <x v="5"/>
    <s v="039.4:040.2 04-29-03:49:14"/>
    <s v="mamba"/>
    <n v="0"/>
    <n v="1"/>
    <n v="0"/>
    <n v="0"/>
    <x v="1"/>
    <n v="18500"/>
    <n v="16503808"/>
    <n v="1.1209530000000001"/>
    <n v="0.89209799999999995"/>
    <n v="2584"/>
    <n v="51"/>
    <m/>
    <n v="9721.3799999999992"/>
    <n v="9721.3799999999992"/>
    <n v="4861.32"/>
    <n v="4819.491751072962"/>
    <n v="13336.032475206595"/>
    <n v="13336.032475206595"/>
    <n v="6668.8804873764147"/>
    <n v="6611.4994482572774"/>
    <n v="22640.337015174227"/>
    <n v="20799.37831062196"/>
    <m/>
    <n v="0"/>
  </r>
  <r>
    <s v="7C5C0E83CA290FFF6D5E30D9E0E3FFC9BAE0D0C5"/>
    <s v="Gu1nn3zzRelay"/>
    <n v="22700"/>
    <n v="1524084428"/>
    <n v="1524952955"/>
    <n v="0.86139396977299998"/>
    <n v="0.86139396977299998"/>
    <n v="21031547"/>
    <n v="0.134282667917"/>
    <n v="0"/>
    <x v="0"/>
    <s v="010.2:011.0 04-28-17:02:35"/>
    <s v="Gu1nn3zzRelay"/>
    <n v="0"/>
    <n v="1"/>
    <n v="0"/>
    <n v="0"/>
    <x v="1"/>
    <n v="19500"/>
    <n v="12960851"/>
    <n v="1.5045310000000001"/>
    <n v="0.664659"/>
    <n v="1358"/>
    <n v="27"/>
    <m/>
    <n v="9721.3799999999992"/>
    <n v="9721.3799999999992"/>
    <n v="4861.32"/>
    <n v="11818.828055288463"/>
    <n v="18095.318109871845"/>
    <n v="18095.318109871845"/>
    <n v="9048.8317331368798"/>
    <n v="21999.495271897897"/>
    <n v="24125.249894526354"/>
    <n v="20775.93022616845"/>
    <m/>
    <n v="0"/>
  </r>
  <r>
    <s v="0C2FA46AA6264D1F4AC1AC84A0BAF4CFFBACB296"/>
    <s v="Unnamed"/>
    <n v="17400"/>
    <n v="1524511511"/>
    <n v="1524943423"/>
    <n v="1.39719975791"/>
    <n v="1.39719975791"/>
    <n v="25136461"/>
    <n v="0.87053040223599998"/>
    <n v="0"/>
    <x v="0"/>
    <s v="007.1:007.8 04-28-14:23:43"/>
    <s v="Unnamed"/>
    <n v="0"/>
    <n v="1"/>
    <n v="0"/>
    <n v="0"/>
    <x v="1"/>
    <n v="17400"/>
    <n v="10485760"/>
    <n v="1.6593929999999999"/>
    <n v="0.60263"/>
    <n v="918"/>
    <n v="18"/>
    <m/>
    <n v="9721.3799999999992"/>
    <n v="9721.3799999999992"/>
    <n v="4861.32"/>
    <n v="11818.828055288463"/>
    <n v="23304.089782551117"/>
    <n v="23304.089782551117"/>
    <n v="11653.555127123042"/>
    <n v="28332.091752917422"/>
    <n v="25136.461333502364"/>
    <n v="20741.250933451651"/>
    <m/>
    <n v="0"/>
  </r>
  <r>
    <s v="0D20C1DF9CBE0EE07DB3F14053B565FAEA52881F"/>
    <s v="idideditheconfig"/>
    <n v="24200"/>
    <n v="1524988014"/>
    <n v="1524988014"/>
    <n v="0.89095239964700002"/>
    <n v="0.89095239964700002"/>
    <n v="24155088"/>
    <n v="7.2058528512099998E-2"/>
    <n v="0"/>
    <x v="1"/>
    <s v="016.0:016.8 04-29-02:46:54"/>
    <s v="idideditheconfig"/>
    <n v="0"/>
    <n v="0"/>
    <n v="1"/>
    <n v="0"/>
    <x v="2"/>
    <n v="19400"/>
    <n v="12774033"/>
    <n v="1.5187059999999999"/>
    <n v="0.65845500000000001"/>
    <n v="1300"/>
    <n v="26"/>
    <m/>
    <n v="1117.99"/>
    <n v="4051.45"/>
    <n v="4861.32"/>
    <n v="8853.6095214723919"/>
    <n v="2114.0658732813495"/>
    <n v="7661.0990995498378"/>
    <n v="9192.5247194519525"/>
    <n v="16741.754170165746"/>
    <n v="24155.088354519965"/>
    <n v="20740.771748163977"/>
    <m/>
    <n v="1"/>
  </r>
  <r>
    <s v="4A3B874F0187F2CF0DA3C8F76063B070F9F7A14F"/>
    <s v="tormachine"/>
    <n v="24700"/>
    <n v="1524969770"/>
    <n v="1524969770"/>
    <n v="1.1397487078599999"/>
    <n v="1.1397487078599999"/>
    <n v="24680580"/>
    <n v="-0.209435392129"/>
    <n v="0"/>
    <x v="0"/>
    <s v="011.9:012.7 04-28-21:42:50"/>
    <s v="tormachine"/>
    <n v="1"/>
    <n v="0"/>
    <n v="0"/>
    <n v="0"/>
    <x v="0"/>
    <n v="18900"/>
    <n v="11534336"/>
    <n v="1.6385860000000001"/>
    <n v="0.61028199999999999"/>
    <n v="991"/>
    <n v="19"/>
    <m/>
    <n v="10125.48"/>
    <n v="10125.48"/>
    <n v="4861.32"/>
    <n v="11818.828055288463"/>
    <n v="21665.982746462272"/>
    <n v="21665.982746462272"/>
    <n v="10402.003188493974"/>
    <n v="25289.322059723003"/>
    <n v="24680.580552023079"/>
    <n v="20736.707186416155"/>
    <m/>
    <n v="1"/>
  </r>
  <r>
    <s v="1349D260D1011C7D0A4ECE69B7699A5812F665CD"/>
    <s v="Unnamed"/>
    <n v="24600"/>
    <n v="1524993266"/>
    <n v="1525002344"/>
    <n v="1.3958460829699999"/>
    <n v="1.3958460829699999"/>
    <n v="25122267"/>
    <n v="-0.63297141831100001"/>
    <n v="0"/>
    <x v="0"/>
    <s v="006.3:007.1 04-29-06:45:44"/>
    <s v="Unnamed"/>
    <n v="0"/>
    <n v="1"/>
    <n v="0"/>
    <n v="0"/>
    <x v="1"/>
    <n v="21400"/>
    <n v="10485760"/>
    <n v="2.0408629999999999"/>
    <n v="0.48998900000000001"/>
    <n v="379"/>
    <n v="7"/>
    <m/>
    <n v="9721.3799999999992"/>
    <n v="9721.3799999999992"/>
    <n v="4861.32"/>
    <n v="11818.828055288463"/>
    <n v="23290.930194062897"/>
    <n v="23290.930194062897"/>
    <n v="11646.97448006372"/>
    <n v="28316.092901558804"/>
    <n v="25122.267022963504"/>
    <n v="20731.314916074454"/>
    <m/>
    <n v="0"/>
  </r>
  <r>
    <s v="CCC250DE86F0B0DA7F15993DDD01101AC96259D0"/>
    <s v="Wapiti"/>
    <n v="44600"/>
    <n v="1524765412"/>
    <n v="1524963125"/>
    <n v="0.99926714301700004"/>
    <n v="0.99926714301700004"/>
    <n v="25774508"/>
    <n v="-0.27052967331299999"/>
    <n v="0"/>
    <x v="0"/>
    <s v="010.3:011.1 04-28-19:52:05"/>
    <s v="Wapiti"/>
    <n v="0"/>
    <n v="1"/>
    <n v="0"/>
    <n v="0"/>
    <x v="1"/>
    <n v="19100"/>
    <n v="12198421"/>
    <n v="1.5657760000000001"/>
    <n v="0.63866100000000003"/>
    <n v="1166"/>
    <n v="23"/>
    <m/>
    <n v="9721.3799999999992"/>
    <n v="9721.3799999999992"/>
    <n v="4861.32"/>
    <n v="11818.828055288463"/>
    <n v="19435.635618782602"/>
    <n v="19435.635618782602"/>
    <n v="9719.0773476914019"/>
    <n v="23628.994599905731"/>
    <n v="24387.902301988579"/>
    <n v="20731.057911392003"/>
    <m/>
    <n v="0"/>
  </r>
  <r>
    <s v="1A0AD1B2BAE9FEC4970186692B556B4BB7C57B3B"/>
    <s v="laurita"/>
    <n v="26000"/>
    <n v="1524146205"/>
    <n v="1524993266"/>
    <n v="1.05930407427"/>
    <n v="1.05930407427"/>
    <n v="24258472"/>
    <n v="1.9010034623200001E-2"/>
    <n v="0"/>
    <x v="0"/>
    <s v="006.3:007.1 04-29-04:14:26"/>
    <s v="laurita"/>
    <n v="0"/>
    <n v="1"/>
    <n v="0"/>
    <n v="0"/>
    <x v="1"/>
    <n v="26000"/>
    <n v="11901911"/>
    <n v="2.184523"/>
    <n v="0.45776600000000001"/>
    <n v="267"/>
    <n v="5"/>
    <m/>
    <n v="9721.3799999999992"/>
    <n v="9721.3799999999992"/>
    <n v="4861.32"/>
    <n v="11818.828055288463"/>
    <n v="20019.27744152689"/>
    <n v="20019.27744152689"/>
    <n v="10010.936082330236"/>
    <n v="24338.560767352112"/>
    <n v="24509.653813898927"/>
    <n v="20727.330969729253"/>
    <m/>
    <n v="0"/>
  </r>
  <r>
    <s v="C9D02B1644BD47C136E379FDFAF4973D1A1CE07C"/>
    <s v="8af34cb1"/>
    <n v="24700"/>
    <n v="1524891775"/>
    <n v="1524950825"/>
    <n v="0.70692109698299999"/>
    <n v="0.70692109698299999"/>
    <n v="27683247"/>
    <n v="0.37191740073000001"/>
    <n v="0"/>
    <x v="1"/>
    <s v="020.6:021.4 04-28-16:27:05"/>
    <s v="8af34cb1"/>
    <n v="0"/>
    <n v="1"/>
    <n v="0"/>
    <n v="0"/>
    <x v="1"/>
    <n v="24600"/>
    <n v="13840692"/>
    <n v="1.7773680000000001"/>
    <n v="0.56262999999999996"/>
    <n v="712"/>
    <n v="14"/>
    <m/>
    <n v="9721.3799999999992"/>
    <n v="9721.3799999999992"/>
    <n v="4861.32"/>
    <n v="8853.6095214723919"/>
    <n v="16593.628613788595"/>
    <n v="16593.628613788595"/>
    <n v="8297.8896671853963"/>
    <n v="15112.412876650789"/>
    <n v="23624.969171643832"/>
    <n v="20689.686020150679"/>
    <m/>
    <n v="0"/>
  </r>
  <r>
    <s v="9634FF450315C691E1E2185636318EAF457E4227"/>
    <s v="mccowan"/>
    <n v="20200"/>
    <n v="1524064434"/>
    <n v="1525003565"/>
    <n v="0.78111106092000004"/>
    <n v="0.78111106092000004"/>
    <n v="29085059"/>
    <n v="0.84166134989600006"/>
    <n v="0"/>
    <x v="2"/>
    <s v="028.9:029.7 04-29-07:06:05"/>
    <s v="mccowan"/>
    <n v="0"/>
    <n v="1"/>
    <n v="0"/>
    <n v="0"/>
    <x v="1"/>
    <n v="17900"/>
    <n v="13345245"/>
    <n v="1.341302"/>
    <n v="0.74554399999999998"/>
    <n v="1816"/>
    <n v="36"/>
    <m/>
    <n v="9721.3799999999992"/>
    <n v="9721.3799999999992"/>
    <n v="4861.32"/>
    <n v="6440.9193022088357"/>
    <n v="17314.857445406469"/>
    <n v="17314.857445406469"/>
    <n v="8658.5508226716138"/>
    <n v="11471.992611657286"/>
    <n v="23769.363480187327"/>
    <n v="20642.127936131132"/>
    <m/>
    <n v="0"/>
  </r>
  <r>
    <s v="E062E8AD9FA8907D140ECFC406D5DAFD4B23F300"/>
    <s v="Jittor"/>
    <n v="34600"/>
    <n v="1523868351"/>
    <n v="1524992681"/>
    <n v="0.96572256587600003"/>
    <n v="0.96572256587600003"/>
    <n v="21909485"/>
    <n v="0.38429575909000002"/>
    <n v="0"/>
    <x v="0"/>
    <s v="003.9:004.7 04-29-04:04:41"/>
    <s v="Jittor"/>
    <n v="0"/>
    <n v="1"/>
    <n v="0"/>
    <n v="0"/>
    <x v="1"/>
    <n v="28400"/>
    <n v="12306645"/>
    <n v="2.307696"/>
    <n v="0.43333300000000002"/>
    <n v="201"/>
    <n v="4"/>
    <m/>
    <n v="9721.3799999999992"/>
    <n v="9721.3799999999992"/>
    <n v="4861.32"/>
    <n v="11818.828055288463"/>
    <n v="19109.536037455626"/>
    <n v="19109.536037455626"/>
    <n v="9556.0064239443163"/>
    <n v="23232.537010488893"/>
    <n v="24191.449786725047"/>
    <n v="20626.008350707532"/>
    <m/>
    <n v="0"/>
  </r>
  <r>
    <s v="74FB777F25E7F80BA6BF8B808DF873A1708821A7"/>
    <s v="montrealonionb"/>
    <n v="11200"/>
    <n v="1524405259"/>
    <n v="1524998498"/>
    <n v="2.1166858520599998"/>
    <n v="2.1166858520599998"/>
    <n v="22327638"/>
    <n v="2.1544812068099999"/>
    <n v="0"/>
    <x v="2"/>
    <s v="036.8:037.6 04-29-05:41:38"/>
    <s v="montrealonionb"/>
    <n v="0"/>
    <n v="1"/>
    <n v="0"/>
    <n v="0"/>
    <x v="1"/>
    <n v="11200"/>
    <n v="8294400"/>
    <n v="1.350309"/>
    <n v="0.74057099999999998"/>
    <n v="1795"/>
    <n v="35"/>
    <m/>
    <n v="9721.3799999999992"/>
    <n v="9721.3799999999992"/>
    <n v="4861.32"/>
    <n v="6440.9193022088357"/>
    <n v="30298.487508499038"/>
    <n v="30298.487508499038"/>
    <n v="15151.207266336318"/>
    <n v="20074.322063454445"/>
    <n v="25851.039131326463"/>
    <n v="20584.047391928525"/>
    <m/>
    <n v="0"/>
  </r>
  <r>
    <s v="497FAF8385D64C39A8D2FC333C76E5CD51E8C796"/>
    <s v="LinuxLanNetAMS"/>
    <n v="15500"/>
    <n v="1524729537"/>
    <n v="1524943423"/>
    <n v="1.3212573225299999"/>
    <n v="1.3212573225299999"/>
    <n v="22722548"/>
    <n v="0.113396159393"/>
    <n v="0"/>
    <x v="0"/>
    <s v="007.1:007.8 04-28-14:23:43"/>
    <s v="LinuxLanNetAMS"/>
    <n v="0"/>
    <n v="1"/>
    <n v="0"/>
    <n v="0"/>
    <x v="1"/>
    <n v="19400"/>
    <n v="10692657"/>
    <n v="1.8143290000000001"/>
    <n v="0.55116799999999999"/>
    <n v="637"/>
    <n v="12"/>
    <m/>
    <n v="9721.3799999999992"/>
    <n v="9721.3799999999992"/>
    <n v="4861.32"/>
    <n v="11818.828055288463"/>
    <n v="22565.824510096692"/>
    <n v="22565.824510096692"/>
    <n v="11284.37464716154"/>
    <n v="27434.541167061347"/>
    <n v="24820.408358551664"/>
    <n v="20582.082950986161"/>
    <m/>
    <n v="0"/>
  </r>
  <r>
    <s v="03F82D4DDF94EF407764A7C3F76A1F1B2FA5014D"/>
    <s v="raptor"/>
    <n v="21800"/>
    <n v="1524737242"/>
    <n v="1524872707"/>
    <n v="0.87095097831199997"/>
    <n v="0.87095097831199997"/>
    <n v="24201065"/>
    <n v="0.388181867997"/>
    <n v="0"/>
    <x v="1"/>
    <s v="015.2:015.9 04-27-18:45:07"/>
    <s v="raptor"/>
    <n v="0"/>
    <n v="1"/>
    <n v="0"/>
    <n v="0"/>
    <x v="1"/>
    <n v="19400"/>
    <n v="12781313"/>
    <n v="1.517841"/>
    <n v="0.65883100000000006"/>
    <n v="1307"/>
    <n v="26"/>
    <m/>
    <n v="9721.3799999999992"/>
    <n v="9721.3799999999992"/>
    <n v="4861.32"/>
    <n v="8853.6095214723919"/>
    <n v="18188.225421542709"/>
    <n v="18188.225421542709"/>
    <n v="9095.2914098876918"/>
    <n v="16564.66939579121"/>
    <n v="23913.210061461883"/>
    <n v="20573.640943023318"/>
    <m/>
    <n v="0"/>
  </r>
  <r>
    <s v="715A4343E852BD3856BD35176875D6A0A78DC729"/>
    <s v="FsPeterPan0"/>
    <n v="24400"/>
    <n v="1524991615"/>
    <n v="1524991615"/>
    <n v="1.10526043814"/>
    <n v="1.10526043814"/>
    <n v="24414212"/>
    <n v="0.38956078115800002"/>
    <n v="0"/>
    <x v="1"/>
    <s v="016.8:017.6 04-29-03:46:55"/>
    <s v="FsPeterPan0"/>
    <n v="0"/>
    <n v="0"/>
    <n v="1"/>
    <n v="0"/>
    <x v="2"/>
    <n v="18700"/>
    <n v="11596766"/>
    <n v="1.612519"/>
    <n v="0.62014800000000003"/>
    <n v="1055"/>
    <n v="21"/>
    <m/>
    <n v="1117.99"/>
    <n v="4051.45"/>
    <n v="4861.32"/>
    <n v="8853.6095214723919"/>
    <n v="2353.6601172361388"/>
    <n v="8529.3574021023032"/>
    <n v="10234.344673138745"/>
    <n v="18639.153860295446"/>
    <n v="24414.21267016706"/>
    <n v="20568.978669116936"/>
    <m/>
    <n v="1"/>
  </r>
  <r>
    <s v="79D9E66BB2FDBF25E846B635D8248FE1194CFD26"/>
    <s v="BeastieJoy65"/>
    <n v="26700"/>
    <n v="1524690210"/>
    <n v="1525003372"/>
    <n v="0.48291163514300001"/>
    <n v="0.48291163514300001"/>
    <n v="22777522"/>
    <n v="0.21111910443199999"/>
    <n v="0"/>
    <x v="1"/>
    <s v="019.9:020.7 04-29-07:02:52"/>
    <s v="BeastieJoy65"/>
    <n v="0"/>
    <n v="1"/>
    <n v="0"/>
    <n v="0"/>
    <x v="1"/>
    <n v="23400"/>
    <n v="15360000"/>
    <n v="1.5234380000000001"/>
    <n v="0.65641000000000005"/>
    <n v="1288"/>
    <n v="25"/>
    <m/>
    <n v="9721.3799999999992"/>
    <n v="9721.3799999999992"/>
    <n v="4861.32"/>
    <n v="8853.6095214723919"/>
    <n v="14415.947511646456"/>
    <n v="14415.947511646456"/>
    <n v="7208.9079901533687"/>
    <n v="13129.120572404259"/>
    <n v="22777.52271579648"/>
    <n v="20552.265901057533"/>
    <m/>
    <n v="0"/>
  </r>
  <r>
    <s v="8885EA6F74A694825B13B8A7080F6CF164DF74FB"/>
    <s v="Unnamed"/>
    <n v="20500"/>
    <n v="1524592179"/>
    <n v="1524934219"/>
    <n v="1.01464657552"/>
    <n v="1.01464657552"/>
    <n v="25494238"/>
    <n v="6.9034007472199996E-2"/>
    <n v="0"/>
    <x v="1"/>
    <s v="016.7:017.5 04-28-11:50:19"/>
    <s v="Unnamed"/>
    <n v="0"/>
    <n v="1"/>
    <n v="0"/>
    <n v="0"/>
    <x v="1"/>
    <n v="19600"/>
    <n v="12000965"/>
    <n v="1.633202"/>
    <n v="0.612294"/>
    <n v="1001"/>
    <n v="20"/>
    <m/>
    <n v="9721.3799999999992"/>
    <n v="9721.3799999999992"/>
    <n v="4861.32"/>
    <n v="8853.6095214723919"/>
    <n v="19585.144926328616"/>
    <n v="19585.144926328616"/>
    <n v="9793.8416905068862"/>
    <n v="17836.89410342562"/>
    <n v="24177.703040185377"/>
    <n v="20524.681628129762"/>
    <m/>
    <n v="0"/>
  </r>
  <r>
    <s v="DB4080D411B0E62788EE38164FFDC275F20159BB"/>
    <s v="tor02k"/>
    <n v="22300"/>
    <n v="1524574436"/>
    <n v="1524938298"/>
    <n v="0.75786498904599997"/>
    <n v="0.75786498904599997"/>
    <n v="24188011"/>
    <n v="-0.74243578542400002"/>
    <n v="0"/>
    <x v="4"/>
    <s v="068.3:069.1 04-28-12:58:18"/>
    <s v="tor02k"/>
    <n v="0"/>
    <n v="1"/>
    <n v="0"/>
    <n v="0"/>
    <x v="1"/>
    <n v="11800"/>
    <n v="13401336"/>
    <n v="0.88050899999999999"/>
    <n v="1.1357060000000001"/>
    <n v="3772"/>
    <n v="75"/>
    <m/>
    <n v="9721.3799999999992"/>
    <n v="9721.3799999999992"/>
    <n v="4861.32"/>
    <n v="2386.3111194805197"/>
    <n v="17088.873547212002"/>
    <n v="17088.873547212002"/>
    <n v="8545.544228549099"/>
    <n v="4194.8127699059714"/>
    <n v="23557.739360841762"/>
    <n v="20510.818352589235"/>
    <m/>
    <n v="0"/>
  </r>
  <r>
    <s v="E947C029087FA1C3499BEF5D4372947C51223D8F"/>
    <s v="dgplug"/>
    <n v="21700"/>
    <n v="1524424126"/>
    <n v="1525006186"/>
    <n v="1.19471143605"/>
    <n v="1.19471143605"/>
    <n v="22731379"/>
    <n v="0.18568918997200001"/>
    <n v="0"/>
    <x v="0"/>
    <s v="008.7:009.5 04-29-07:49:46"/>
    <s v="dgplug"/>
    <n v="0"/>
    <n v="1"/>
    <n v="0"/>
    <n v="0"/>
    <x v="1"/>
    <n v="20300"/>
    <n v="11161232"/>
    <n v="1.8187960000000001"/>
    <n v="0.54981400000000002"/>
    <n v="628"/>
    <n v="12"/>
    <m/>
    <n v="9721.3799999999992"/>
    <n v="9721.3799999999992"/>
    <n v="4861.32"/>
    <n v="11818.828055288463"/>
    <n v="21335.623860187749"/>
    <n v="21335.623860187749"/>
    <n v="10669.194598298585"/>
    <n v="25938.917093650169"/>
    <n v="24495.683510807212"/>
    <n v="20495.34805756505"/>
    <m/>
    <n v="0"/>
  </r>
  <r>
    <s v="952B987C9300E473BF26213D72FF4E6E38D10BA0"/>
    <s v="binarypug"/>
    <n v="24700"/>
    <n v="1524137969"/>
    <n v="1524983088"/>
    <n v="0.84173545229900004"/>
    <n v="0.84173545229900004"/>
    <n v="23772235"/>
    <n v="-0.40005425943099998"/>
    <n v="0"/>
    <x v="1"/>
    <s v="015.2:016.0 04-29-01:24:48"/>
    <s v="binarypug"/>
    <n v="0"/>
    <n v="1"/>
    <n v="0"/>
    <n v="0"/>
    <x v="1"/>
    <n v="21200"/>
    <n v="12884480"/>
    <n v="1.6453899999999999"/>
    <n v="0.60775800000000002"/>
    <n v="971"/>
    <n v="19"/>
    <m/>
    <n v="9721.3799999999992"/>
    <n v="9721.3799999999992"/>
    <n v="4861.32"/>
    <n v="8853.6095214723919"/>
    <n v="17904.210191270449"/>
    <n v="17904.210191270449"/>
    <n v="8953.2653889701742"/>
    <n v="16306.006536507688"/>
    <n v="23729.803600437419"/>
    <n v="20476.206520306194"/>
    <m/>
    <n v="0"/>
  </r>
  <r>
    <s v="366BC592BC0154C0CD1D35C0E77D8F2C7F0B843E"/>
    <s v="sjc02"/>
    <n v="27000"/>
    <n v="1524262178"/>
    <n v="1524983845"/>
    <n v="1.3537997637700001"/>
    <n v="1.3537997637700001"/>
    <n v="24681379"/>
    <n v="2.6988619573799998E-3"/>
    <n v="0"/>
    <x v="0"/>
    <s v="001.6:002.4 04-29-01:37:25"/>
    <s v="sjc02"/>
    <n v="0"/>
    <n v="1"/>
    <n v="0"/>
    <n v="0"/>
    <x v="1"/>
    <n v="27000"/>
    <n v="10485760"/>
    <n v="2.5749209999999998"/>
    <n v="0.38836100000000001"/>
    <n v="115"/>
    <n v="2"/>
    <m/>
    <n v="9721.3799999999992"/>
    <n v="9721.3799999999992"/>
    <n v="4861.32"/>
    <n v="11818.828055288463"/>
    <n v="22882.181947518402"/>
    <n v="22882.181947518402"/>
    <n v="11442.573867610376"/>
    <n v="27819.154684576231"/>
    <n v="24681.379410948917"/>
    <n v="20422.693587664238"/>
    <m/>
    <n v="0"/>
  </r>
  <r>
    <s v="1A002B6E163D502F23381391718E11A568976403"/>
    <s v="Avalon2"/>
    <n v="16000"/>
    <n v="1523849887"/>
    <n v="1524995209"/>
    <n v="1.41803048635"/>
    <n v="1.41803048635"/>
    <n v="24760632"/>
    <n v="0.71630195537499997"/>
    <n v="0"/>
    <x v="2"/>
    <s v="026.6:027.4 04-29-04:46:49"/>
    <s v="Avalon2"/>
    <n v="0"/>
    <n v="1"/>
    <n v="0"/>
    <n v="0"/>
    <x v="1"/>
    <n v="14500"/>
    <n v="10240000"/>
    <n v="1.4160159999999999"/>
    <n v="0.70620700000000003"/>
    <n v="1619"/>
    <n v="32"/>
    <m/>
    <n v="9721.3799999999992"/>
    <n v="9721.3799999999992"/>
    <n v="4861.32"/>
    <n v="6440.9193022088357"/>
    <n v="23506.593209393162"/>
    <n v="23506.593209393162"/>
    <n v="11754.819963902983"/>
    <n v="15574.339232861135"/>
    <n v="24760.632180224002"/>
    <n v="20404.442526156799"/>
    <m/>
    <n v="0"/>
  </r>
  <r>
    <s v="931BE618172446D534478988C01EE1CBD1874A97"/>
    <s v="gingerfox"/>
    <n v="23100"/>
    <n v="1524694370"/>
    <n v="1524992322"/>
    <n v="0.43960863374300002"/>
    <n v="0.43960863374300002"/>
    <n v="24078611"/>
    <n v="-0.19421808135099999"/>
    <n v="0"/>
    <x v="2"/>
    <s v="025.8:026.6 04-29-03:58:42"/>
    <s v="gingerfox"/>
    <n v="0"/>
    <n v="1"/>
    <n v="0"/>
    <n v="0"/>
    <x v="1"/>
    <n v="23000"/>
    <n v="15586327"/>
    <n v="1.475652"/>
    <n v="0.67766599999999999"/>
    <n v="1454"/>
    <n v="29"/>
    <m/>
    <n v="9721.3799999999992"/>
    <n v="9721.3799999999992"/>
    <n v="4861.32"/>
    <n v="6440.9193022088357"/>
    <n v="13994.982579896525"/>
    <n v="13994.982579896525"/>
    <n v="6998.3982433875208"/>
    <n v="9272.4030367017785"/>
    <n v="22438.210917541634"/>
    <n v="20382.645742279143"/>
    <m/>
    <n v="0"/>
  </r>
  <r>
    <s v="516C88F1A1748B7A8073D01C7314132548C39BAC"/>
    <s v="Unnamed"/>
    <n v="18100"/>
    <n v="1525007567"/>
    <n v="1525007567"/>
    <n v="-0.29992633885699999"/>
    <n v="-0.29992633885699999"/>
    <n v="18060335"/>
    <n v="-0.29023717542999999"/>
    <n v="0"/>
    <x v="5"/>
    <s v="043.3:044.1 04-29-08:12:47"/>
    <s v="Unnamed"/>
    <n v="0"/>
    <n v="0"/>
    <n v="1"/>
    <n v="0"/>
    <x v="2"/>
    <n v="23300"/>
    <n v="25797764"/>
    <n v="0.90317899999999995"/>
    <n v="1.1072"/>
    <n v="3691"/>
    <n v="73"/>
    <m/>
    <n v="1117.99"/>
    <n v="4051.45"/>
    <n v="4861.32"/>
    <n v="4819.491751072962"/>
    <n v="782.67535242126269"/>
    <n v="2836.3134344378077"/>
    <n v="3403.2820903876891"/>
    <n v="3373.9992350221369"/>
    <n v="18060.335092783087"/>
    <n v="20381.563764948158"/>
    <m/>
    <n v="1"/>
  </r>
  <r>
    <s v="D1B8AAA98C65F3DF7D8BB3AF881CAEB84A33D8EE"/>
    <s v="pw"/>
    <n v="27000"/>
    <n v="1524800945"/>
    <n v="1525002474"/>
    <n v="0.823826695183"/>
    <n v="0.823826695183"/>
    <n v="23550171"/>
    <n v="0.87035417307200003"/>
    <n v="0"/>
    <x v="0"/>
    <s v="007.9:008.7 04-29-06:47:54"/>
    <s v="pw"/>
    <n v="0"/>
    <n v="1"/>
    <n v="0"/>
    <n v="0"/>
    <x v="1"/>
    <n v="23800"/>
    <n v="12912505"/>
    <n v="1.843175"/>
    <n v="0.54254199999999997"/>
    <n v="584"/>
    <n v="11"/>
    <m/>
    <n v="9721.3799999999992"/>
    <n v="9721.3799999999992"/>
    <n v="4861.32"/>
    <n v="11818.828055288463"/>
    <n v="17730.112358018112"/>
    <n v="17730.112358018112"/>
    <n v="8866.2051898270201"/>
    <n v="21555.494113012879"/>
    <n v="23550.171320683963"/>
    <n v="20358.871424478773"/>
    <m/>
    <n v="0"/>
  </r>
  <r>
    <s v="823701D5C4C5D72C3FF533113F25A1922DED6303"/>
    <s v="DefiantDaveRelay01"/>
    <n v="16400"/>
    <n v="1524274682"/>
    <n v="1524939777"/>
    <n v="1.60673650249"/>
    <n v="1.60673650249"/>
    <n v="29395544"/>
    <n v="0.44799191875"/>
    <n v="0"/>
    <x v="0"/>
    <s v="007.8:008.6 04-28-13:22:57"/>
    <s v="DefiantDaveRelay01"/>
    <n v="0"/>
    <n v="1"/>
    <n v="0"/>
    <n v="0"/>
    <x v="1"/>
    <n v="16400"/>
    <n v="9563020"/>
    <n v="1.714939"/>
    <n v="0.58311100000000005"/>
    <n v="821"/>
    <n v="16"/>
    <m/>
    <n v="9721.3799999999992"/>
    <n v="9721.3799999999992"/>
    <n v="4861.32"/>
    <n v="11818.828055288463"/>
    <n v="25341.076100576232"/>
    <n v="25341.076100576232"/>
    <n v="12672.180294284686"/>
    <n v="30808.570508373334"/>
    <n v="24928.27330804192"/>
    <n v="20318.697315629342"/>
    <m/>
    <n v="0"/>
  </r>
  <r>
    <s v="DAC825BBF05D678ABDEA1C3086E8D99CF0BBF112"/>
    <s v="malene"/>
    <n v="30400"/>
    <n v="1524749080"/>
    <n v="1524992681"/>
    <n v="0.92169769003799995"/>
    <n v="0.92169769003799995"/>
    <n v="23688598"/>
    <n v="0.23884765678"/>
    <n v="0"/>
    <x v="0"/>
    <s v="003.9:004.7 04-29-04:04:41"/>
    <s v="malene"/>
    <n v="0"/>
    <n v="1"/>
    <n v="0"/>
    <n v="0"/>
    <x v="1"/>
    <n v="27300"/>
    <n v="12343817"/>
    <n v="2.2116340000000001"/>
    <n v="0.452154"/>
    <n v="250"/>
    <n v="5"/>
    <m/>
    <n v="9721.3799999999992"/>
    <n v="9721.3799999999992"/>
    <n v="4861.32"/>
    <n v="11818.828055288463"/>
    <n v="18681.553489981612"/>
    <n v="18681.553489981612"/>
    <n v="9341.9874145355298"/>
    <n v="22712.214572804147"/>
    <n v="23721.084615151798"/>
    <n v="20307.904330606256"/>
    <m/>
    <n v="0"/>
  </r>
  <r>
    <s v="F572B6250EB32313B9F2CA54F100265A5FA26D39"/>
    <s v="servbr6"/>
    <n v="23600"/>
    <n v="1524865484"/>
    <n v="1524963125"/>
    <n v="0.91001015065199997"/>
    <n v="0.91001015065199997"/>
    <n v="23620058"/>
    <n v="-0.10361892101799999"/>
    <n v="0"/>
    <x v="0"/>
    <s v="010.3:011.1 04-28-19:52:05"/>
    <s v="servbr6"/>
    <n v="0"/>
    <n v="1"/>
    <n v="0"/>
    <n v="0"/>
    <x v="1"/>
    <n v="23600"/>
    <n v="12366457"/>
    <n v="1.908388"/>
    <n v="0.52400199999999997"/>
    <n v="508"/>
    <n v="10"/>
    <m/>
    <n v="9721.3799999999992"/>
    <n v="9721.3799999999992"/>
    <n v="4861.32"/>
    <n v="11818.828055288463"/>
    <n v="18567.934478345338"/>
    <n v="18567.934478345338"/>
    <n v="9285.1705455675801"/>
    <n v="22574.081554411601"/>
    <n v="23620.058397601479"/>
    <n v="20243.977978321036"/>
    <m/>
    <n v="0"/>
  </r>
  <r>
    <s v="5AE78E639DA2795C32EEE11CE5014546289777B8"/>
    <s v="Megatron"/>
    <n v="26000"/>
    <n v="1524889718"/>
    <n v="1524924961"/>
    <n v="1.3290390836699999"/>
    <n v="1.3290390836699999"/>
    <n v="24421744"/>
    <n v="-4.4105353334899997E-2"/>
    <n v="0"/>
    <x v="0"/>
    <s v="003.9:004.7 04-28-09:16:01"/>
    <s v="Megatron"/>
    <n v="0"/>
    <n v="1"/>
    <n v="0"/>
    <n v="0"/>
    <x v="1"/>
    <n v="16200"/>
    <n v="10485760"/>
    <n v="1.5449520000000001"/>
    <n v="0.64726899999999998"/>
    <n v="1221"/>
    <n v="24"/>
    <m/>
    <n v="9721.3799999999992"/>
    <n v="9721.3799999999992"/>
    <n v="4861.32"/>
    <n v="11818.828055288463"/>
    <n v="22641.473967207861"/>
    <n v="22641.473967207861"/>
    <n v="11322.204278226642"/>
    <n v="27526.512463942327"/>
    <n v="24421.744861983538"/>
    <n v="20240.949403388477"/>
    <m/>
    <n v="0"/>
  </r>
  <r>
    <s v="13F24D5FC60E99D3535A68761C2D622303484F93"/>
    <s v="darky1"/>
    <n v="28000"/>
    <n v="1524237465"/>
    <n v="1524995995"/>
    <n v="1.0219111840799999"/>
    <n v="1.0219111840799999"/>
    <n v="23851434"/>
    <n v="-0.25248396987499999"/>
    <n v="0"/>
    <x v="0"/>
    <s v="004.7:005.5 04-29-04:59:55"/>
    <s v="darky1"/>
    <n v="0"/>
    <n v="1"/>
    <n v="0"/>
    <n v="0"/>
    <x v="1"/>
    <n v="23800"/>
    <n v="11796480"/>
    <n v="2.0175510000000001"/>
    <n v="0.49564999999999998"/>
    <n v="414"/>
    <n v="8"/>
    <m/>
    <n v="9721.3799999999992"/>
    <n v="9721.3799999999992"/>
    <n v="4861.32"/>
    <n v="11818.828055288463"/>
    <n v="19655.766946691627"/>
    <n v="19655.766946691627"/>
    <n v="9829.1572773917851"/>
    <n v="23896.620627706219"/>
    <n v="23851.434844776039"/>
    <n v="20234.948391343223"/>
    <m/>
    <n v="0"/>
  </r>
  <r>
    <s v="EC67C43FD1A61D14FBC4F2D33D4F11F594C3FBEF"/>
    <s v="me"/>
    <n v="44200"/>
    <n v="1524600299"/>
    <n v="1524995995"/>
    <n v="0.112492357751"/>
    <n v="0.112492357751"/>
    <n v="14696139"/>
    <n v="-1.8316963128599999"/>
    <n v="0"/>
    <x v="0"/>
    <s v="004.7:005.5 04-29-04:59:55"/>
    <s v="me"/>
    <n v="0"/>
    <n v="1"/>
    <n v="0"/>
    <n v="0"/>
    <x v="1"/>
    <n v="40300"/>
    <n v="18752512"/>
    <n v="2.1490450000000001"/>
    <n v="0.46532299999999999"/>
    <n v="288"/>
    <n v="5"/>
    <m/>
    <n v="9721.3799999999992"/>
    <n v="9721.3799999999992"/>
    <n v="4861.32"/>
    <n v="11818.828055288463"/>
    <n v="10814.960956793415"/>
    <n v="10814.960956793415"/>
    <n v="5408.1813485820912"/>
    <n v="13148.355889081527"/>
    <n v="20862.026288633919"/>
    <n v="20229.172002043742"/>
    <m/>
    <n v="0"/>
  </r>
  <r>
    <s v="1B19CD197CEE88629B37D0AF4867F71A4C605053"/>
    <s v="Unnamed"/>
    <n v="23500"/>
    <n v="1524336513"/>
    <n v="1524984447"/>
    <n v="1.31980574507"/>
    <n v="1.31980574507"/>
    <n v="24324926"/>
    <n v="0.95560802656400001"/>
    <n v="0"/>
    <x v="0"/>
    <s v="004.0:004.8 04-29-01:47:27"/>
    <s v="Unnamed"/>
    <n v="0"/>
    <n v="1"/>
    <n v="0"/>
    <n v="0"/>
    <x v="1"/>
    <n v="23500"/>
    <n v="10485760"/>
    <n v="2.2411349999999999"/>
    <n v="0.44620300000000002"/>
    <n v="235"/>
    <n v="4"/>
    <m/>
    <n v="9721.3799999999992"/>
    <n v="9721.3799999999992"/>
    <n v="4861.32"/>
    <n v="11818.828055288463"/>
    <n v="22551.713174008593"/>
    <n v="22551.713174008593"/>
    <n v="11277.318064623692"/>
    <n v="27417.385222652672"/>
    <n v="24324.926289425202"/>
    <n v="20173.176402597644"/>
    <m/>
    <n v="0"/>
  </r>
  <r>
    <s v="EA9F289FE7DCEB9FF2D437D994AED370DBF4B5D4"/>
    <s v="TorAARONSWARTZCA0"/>
    <n v="20200"/>
    <n v="1524625600"/>
    <n v="1525007036"/>
    <n v="1.3140134102900001"/>
    <n v="1.3140134102900001"/>
    <n v="24264189"/>
    <n v="-6.2015750020700004E-3"/>
    <n v="0"/>
    <x v="2"/>
    <s v="026.6:027.4 04-29-08:03:56"/>
    <s v="TorAARONSWARTZCA0"/>
    <n v="0"/>
    <n v="1"/>
    <n v="0"/>
    <n v="0"/>
    <x v="1"/>
    <n v="14400"/>
    <n v="10485760"/>
    <n v="1.373291"/>
    <n v="0.72817799999999999"/>
    <n v="1728"/>
    <n v="34"/>
    <m/>
    <n v="9721.3799999999992"/>
    <n v="9721.3799999999992"/>
    <n v="4861.32"/>
    <n v="6440.9193022088357"/>
    <n v="22495.403686525002"/>
    <n v="22495.403686525002"/>
    <n v="11249.159671710984"/>
    <n v="14904.373639906957"/>
    <n v="24264.189257082475"/>
    <n v="20130.660479957729"/>
    <m/>
    <n v="0"/>
  </r>
  <r>
    <s v="5A4DDB07BBAE36F3701119F86F408C6422868700"/>
    <s v="guinan"/>
    <n v="27900"/>
    <n v="1524913576"/>
    <n v="1524977035"/>
    <n v="1.99945619172"/>
    <n v="1.99945619172"/>
    <n v="25161262"/>
    <n v="1.4937504612500001"/>
    <n v="0"/>
    <x v="0"/>
    <s v="000.8:001.6 04-28-23:43:55"/>
    <s v="guinan"/>
    <n v="0"/>
    <n v="1"/>
    <n v="0"/>
    <n v="0"/>
    <x v="1"/>
    <n v="25700"/>
    <n v="8388608"/>
    <n v="3.063679"/>
    <n v="0.326405"/>
    <n v="37"/>
    <n v="0"/>
    <m/>
    <n v="9721.3799999999992"/>
    <n v="9721.3799999999992"/>
    <n v="4861.32"/>
    <n v="11818.828055288463"/>
    <n v="29158.853433062974"/>
    <n v="29158.853433062974"/>
    <n v="14581.31637393227"/>
    <n v="35450.056989309029"/>
    <n v="25161.262205511928"/>
    <n v="20129.465943858348"/>
    <m/>
    <n v="0"/>
  </r>
  <r>
    <s v="F741E5124CB12700DA946B78C9B2DD175D6CD2A1"/>
    <s v="rofltor6"/>
    <n v="22100"/>
    <n v="1524677146"/>
    <n v="1524677146"/>
    <n v="0.81905197381100003"/>
    <n v="0.81905197381100003"/>
    <n v="22114083"/>
    <n v="-0.64456878253899996"/>
    <n v="0"/>
    <x v="0"/>
    <s v="006.2:007.0 04-25-12:25:46"/>
    <s v="rofltor6"/>
    <n v="0"/>
    <n v="0"/>
    <n v="1"/>
    <n v="0"/>
    <x v="2"/>
    <n v="23400"/>
    <n v="12793856"/>
    <n v="1.8290029999999999"/>
    <n v="0.54674599999999995"/>
    <n v="606"/>
    <n v="12"/>
    <m/>
    <n v="1117.99"/>
    <n v="4051.45"/>
    <n v="4861.32"/>
    <n v="11818.828055288463"/>
    <n v="2033.6819162009599"/>
    <n v="7369.7981192965754"/>
    <n v="8842.9937413268908"/>
    <n v="21499.062502105302"/>
    <n v="23272.689009453705"/>
    <n v="20129.039106617591"/>
    <m/>
    <n v="1"/>
  </r>
  <r>
    <s v="DC8C6A73424257A8A7ABC60088F710AA5403B3F6"/>
    <s v="charpini"/>
    <n v="24000"/>
    <n v="1524999429"/>
    <n v="1524999429"/>
    <n v="1.14890905369"/>
    <n v="1.14890905369"/>
    <n v="23963258"/>
    <n v="-0.13583395743000001"/>
    <n v="0.40909090909099999"/>
    <x v="0"/>
    <s v="005.5:006.3 04-29-05:57:09"/>
    <s v="charpini"/>
    <n v="1"/>
    <n v="0"/>
    <n v="0"/>
    <n v="0"/>
    <x v="0"/>
    <n v="22000"/>
    <n v="11151360"/>
    <n v="1.9728540000000001"/>
    <n v="0.50688"/>
    <n v="452"/>
    <n v="9"/>
    <m/>
    <n v="10125.48"/>
    <n v="10125.48"/>
    <n v="4861.32"/>
    <n v="11818.828055288463"/>
    <n v="21758.735644957018"/>
    <n v="21758.735644957018"/>
    <n v="10446.534560884269"/>
    <n v="25397.586612014751"/>
    <n v="23963.258464956514"/>
    <n v="20119.688925469563"/>
    <m/>
    <n v="1"/>
  </r>
  <r>
    <s v="80F39A8F7A369BC000D62DB143654D8D051F421C"/>
    <s v="mcrelay"/>
    <n v="28500"/>
    <n v="1524201255"/>
    <n v="1524969159"/>
    <n v="1.3107663300400001"/>
    <n v="1.3107663300400001"/>
    <n v="24230141"/>
    <n v="-0.39801487904100002"/>
    <n v="0"/>
    <x v="0"/>
    <s v="000.8:001.6 04-28-21:32:39"/>
    <s v="mcrelay"/>
    <n v="0"/>
    <n v="1"/>
    <n v="0"/>
    <n v="0"/>
    <x v="1"/>
    <n v="28500"/>
    <n v="10485760"/>
    <n v="2.7179720000000001"/>
    <n v="0.367921"/>
    <n v="87"/>
    <n v="1"/>
    <m/>
    <n v="9721.3799999999992"/>
    <n v="9721.3799999999992"/>
    <n v="4861.32"/>
    <n v="11818.828055288463"/>
    <n v="22463.837585524252"/>
    <n v="22463.837585524252"/>
    <n v="11233.374575550051"/>
    <n v="27310.549930692709"/>
    <n v="24230.141152880227"/>
    <n v="20106.826807016165"/>
    <m/>
    <n v="0"/>
  </r>
  <r>
    <s v="8C63F68259DC7FDA9E49B567E74D0C831FE183A9"/>
    <s v="sexwarriorHQ"/>
    <n v="20100"/>
    <n v="1524672878"/>
    <n v="1524942111"/>
    <n v="0.83295506963400001"/>
    <n v="0.83295506963400001"/>
    <n v="23053374"/>
    <n v="-0.48840460325599999"/>
    <n v="0"/>
    <x v="1"/>
    <s v="018.3:019.0 04-28-14:01:51"/>
    <s v="sexwarriorHQ"/>
    <n v="0"/>
    <n v="1"/>
    <n v="0"/>
    <n v="0"/>
    <x v="1"/>
    <n v="20100"/>
    <n v="12648788"/>
    <n v="1.5890850000000001"/>
    <n v="0.62929299999999999"/>
    <n v="1108"/>
    <n v="22"/>
    <m/>
    <n v="9721.3799999999992"/>
    <n v="9721.3799999999992"/>
    <n v="4861.32"/>
    <n v="8853.6095214723919"/>
    <n v="17818.852754838572"/>
    <n v="17818.852754838572"/>
    <n v="8910.5811391131556"/>
    <n v="16228.268456942673"/>
    <n v="23184.660089325705"/>
    <n v="20023.898462527995"/>
    <m/>
    <n v="0"/>
  </r>
  <r>
    <s v="C2B45199FC6F98E21BFAFE0833348F288FA337E3"/>
    <s v="t4cc0reTor2"/>
    <n v="28900"/>
    <n v="1523792503"/>
    <n v="1524995995"/>
    <n v="1.0998986746799999"/>
    <n v="1.0998986746799999"/>
    <n v="24313168"/>
    <n v="-9.0484539190999996E-2"/>
    <n v="0"/>
    <x v="0"/>
    <s v="004.7:005.5 04-29-04:59:55"/>
    <s v="t4cc0reTor2"/>
    <n v="0"/>
    <n v="1"/>
    <n v="0"/>
    <n v="0"/>
    <x v="1"/>
    <n v="22900"/>
    <n v="11303864"/>
    <n v="2.0258560000000001"/>
    <n v="0.49361899999999997"/>
    <n v="402"/>
    <n v="8"/>
    <m/>
    <n v="9721.3799999999992"/>
    <n v="9721.3799999999992"/>
    <n v="4861.32"/>
    <n v="11818.828055288463"/>
    <n v="20413.912978060656"/>
    <n v="20413.912978060656"/>
    <n v="10208.279425195376"/>
    <n v="24818.341369571044"/>
    <n v="23736.969032362966"/>
    <n v="20007.037522654075"/>
    <m/>
    <n v="0"/>
  </r>
  <r>
    <s v="2806D9396FEEF3A2D055B341F9D0D7465104639C"/>
    <s v="NuernbergTor01"/>
    <n v="16700"/>
    <n v="1524146515"/>
    <n v="1525003372"/>
    <n v="0.83891410161299995"/>
    <n v="0.83891410161299995"/>
    <n v="23138894"/>
    <n v="-0.98469256952700002"/>
    <n v="0"/>
    <x v="1"/>
    <s v="019.9:020.7 04-29-07:02:52"/>
    <s v="NuernbergTor01"/>
    <n v="0"/>
    <n v="1"/>
    <n v="0"/>
    <n v="0"/>
    <x v="1"/>
    <n v="19300"/>
    <n v="12582912"/>
    <n v="1.5338259999999999"/>
    <n v="0.65196399999999999"/>
    <n v="1248"/>
    <n v="24"/>
    <m/>
    <n v="9721.3799999999992"/>
    <n v="9721.3799999999992"/>
    <n v="4861.32"/>
    <n v="8853.6095214723919"/>
    <n v="17876.782769138583"/>
    <n v="17876.782769138583"/>
    <n v="8939.5499004533085"/>
    <n v="16281.027399210707"/>
    <n v="23138.894316155438"/>
    <n v="19972.099621308804"/>
    <m/>
    <n v="0"/>
  </r>
  <r>
    <s v="366E36894AF7ED5AEAE3D26FBEBD3FA29AA34FDD"/>
    <s v="SentriesExit"/>
    <n v="23100"/>
    <n v="1525003372"/>
    <n v="1525003372"/>
    <n v="0.83570817337199998"/>
    <n v="0.83570817337199998"/>
    <n v="23098554"/>
    <n v="0.35171182158800002"/>
    <n v="0"/>
    <x v="1"/>
    <s v="019.9:020.7 04-29-07:02:52"/>
    <s v="SentriesExit"/>
    <n v="1"/>
    <n v="0"/>
    <n v="0"/>
    <n v="0"/>
    <x v="0"/>
    <n v="19200"/>
    <n v="12582912"/>
    <n v="1.525879"/>
    <n v="0.65536000000000005"/>
    <n v="1277"/>
    <n v="25"/>
    <m/>
    <n v="10125.48"/>
    <n v="10125.48"/>
    <n v="4861.32"/>
    <n v="8853.6095214723919"/>
    <n v="18587.426395314717"/>
    <n v="18587.426395314717"/>
    <n v="8923.9648573767699"/>
    <n v="16252.64336241103"/>
    <n v="23098.55440322062"/>
    <n v="19943.861682254435"/>
    <m/>
    <n v="1"/>
  </r>
  <r>
    <s v="2DFDEA5DD415B95594BFB12D59FE841167F94B5F"/>
    <s v="AccessNow003"/>
    <n v="20000"/>
    <n v="1524988531"/>
    <n v="1524988531"/>
    <n v="6.5921132943000003E-3"/>
    <n v="6.5921132943000003E-3"/>
    <n v="19982654"/>
    <n v="0.251158393393"/>
    <n v="0"/>
    <x v="2"/>
    <s v="034.5:035.3 04-29-02:55:31"/>
    <s v="AccessNow003"/>
    <n v="1"/>
    <n v="0"/>
    <n v="0"/>
    <n v="0"/>
    <x v="0"/>
    <n v="20000"/>
    <n v="19851789"/>
    <n v="1.007466"/>
    <n v="0.99258900000000005"/>
    <n v="3189"/>
    <n v="63"/>
    <m/>
    <n v="10125.48"/>
    <n v="10125.48"/>
    <n v="4861.32"/>
    <n v="6440.9193022088357"/>
    <n v="10192.22831131917"/>
    <n v="10192.22831131917"/>
    <n v="4893.3663721998464"/>
    <n v="6483.3785719684411"/>
    <n v="19982.654242182543"/>
    <n v="19943.394669527781"/>
    <m/>
    <n v="1"/>
  </r>
  <r>
    <s v="13E75F70220903A68BAF1F80B3DA9AB913961841"/>
    <s v="stude"/>
    <n v="18200"/>
    <n v="1524956015"/>
    <n v="1524956015"/>
    <n v="0.61854686652299995"/>
    <n v="0.61854686652299995"/>
    <n v="18194151"/>
    <n v="-6.1968392843599999E-3"/>
    <n v="0"/>
    <x v="1"/>
    <s v="022.3:023.1 04-28-17:53:35"/>
    <s v="stude"/>
    <n v="1"/>
    <n v="0"/>
    <n v="0"/>
    <n v="0"/>
    <x v="0"/>
    <n v="20200"/>
    <n v="13908968"/>
    <n v="1.4522999999999999"/>
    <n v="0.68856300000000004"/>
    <n v="1530"/>
    <n v="30"/>
    <m/>
    <n v="10125.48"/>
    <n v="10125.48"/>
    <n v="4861.32"/>
    <n v="8853.6095214723919"/>
    <n v="16388.563926041305"/>
    <n v="16388.563926041305"/>
    <n v="7868.2742531655895"/>
    <n v="14329.981948397335"/>
    <n v="22512.316572968677"/>
    <n v="19931.312001078073"/>
    <m/>
    <n v="1"/>
  </r>
  <r>
    <s v="B8F00A87140DDA05E19C6839D133428E2669254A"/>
    <s v="cf3"/>
    <n v="24500"/>
    <n v="1524563978"/>
    <n v="1524988531"/>
    <n v="-0.20985513982199999"/>
    <n v="-0.20985513982199999"/>
    <n v="17706236"/>
    <n v="-0.23274902738700001"/>
    <n v="0"/>
    <x v="2"/>
    <s v="034.5:035.3 04-29-02:55:31"/>
    <s v="cf3"/>
    <n v="0"/>
    <n v="1"/>
    <n v="0"/>
    <n v="0"/>
    <x v="1"/>
    <n v="29300"/>
    <n v="23334394"/>
    <n v="1.255657"/>
    <n v="0.79639599999999999"/>
    <n v="2134"/>
    <n v="42"/>
    <m/>
    <n v="9721.3799999999992"/>
    <n v="9721.3799999999992"/>
    <n v="4861.32"/>
    <n v="6440.9193022088357"/>
    <n v="7681.2984408372049"/>
    <n v="7681.2984408372049"/>
    <n v="3841.1470116805149"/>
    <n v="5089.2592814615818"/>
    <n v="18437.551484468364"/>
    <n v="19906.604239127853"/>
    <m/>
    <n v="0"/>
  </r>
  <r>
    <s v="0A6BEC881E225171BB6E8A4E2077AA14B9BBBF37"/>
    <s v="OzDqSJWvi2NFpDubvxp"/>
    <n v="6480"/>
    <n v="1524262413"/>
    <n v="1524967939"/>
    <n v="0.88780743309900001"/>
    <n v="0.88780743309900001"/>
    <n v="25603001"/>
    <n v="0.99044318062199999"/>
    <n v="0"/>
    <x v="2"/>
    <s v="032.1:032.9 04-28-21:12:19"/>
    <s v="OzDqSJWvi2NFpDubvxp"/>
    <n v="0"/>
    <n v="1"/>
    <n v="0"/>
    <n v="0"/>
    <x v="1"/>
    <n v="12000"/>
    <n v="12256995"/>
    <n v="0.97903300000000004"/>
    <n v="1.0214160000000001"/>
    <n v="3439"/>
    <n v="68"/>
    <m/>
    <n v="9721.3799999999992"/>
    <n v="9721.3799999999992"/>
    <n v="4861.32"/>
    <n v="6440.9193022088357"/>
    <n v="18352.093423979954"/>
    <n v="18352.093423979954"/>
    <n v="9177.2360306728297"/>
    <n v="12159.215334700664"/>
    <n v="23138.846268457277"/>
    <n v="19874.290887920091"/>
    <m/>
    <n v="0"/>
  </r>
  <r>
    <s v="91E7CA6B8D0AAD77C7CFB8FEA25BF4F46DA1042A"/>
    <s v="Fission4"/>
    <n v="12000"/>
    <n v="1524894448"/>
    <n v="1524959635"/>
    <n v="0.68009201211899994"/>
    <n v="0.68009201211899994"/>
    <n v="26482329"/>
    <n v="-0.37801824399099998"/>
    <n v="0"/>
    <x v="4"/>
    <s v="073.1:073.9 04-28-18:53:55"/>
    <s v="Fission4"/>
    <n v="0"/>
    <n v="1"/>
    <n v="0"/>
    <n v="0"/>
    <x v="1"/>
    <n v="12000"/>
    <n v="13462559"/>
    <n v="0.89136099999999996"/>
    <n v="1.12188"/>
    <n v="3736"/>
    <n v="74"/>
    <m/>
    <n v="9721.3799999999992"/>
    <n v="9721.3799999999992"/>
    <n v="4861.32"/>
    <n v="2386.3111194805197"/>
    <n v="16332.812884773402"/>
    <n v="16332.812884773402"/>
    <n v="8167.4649003543364"/>
    <n v="4009.2222502699697"/>
    <n v="22618.337838580748"/>
    <n v="19871.604187006527"/>
    <m/>
    <n v="0"/>
  </r>
  <r>
    <s v="96D4C61DB5B38EC7ABE3DB9BB87A97A8587B8087"/>
    <s v="Dagonet"/>
    <n v="22900"/>
    <n v="1524956641"/>
    <n v="1524956641"/>
    <n v="0.78990045153400001"/>
    <n v="0.78990045153400001"/>
    <n v="22897154"/>
    <n v="5.5949810887899999E-2"/>
    <n v="0"/>
    <x v="0"/>
    <s v="011.1:011.9 04-28-18:04:01"/>
    <s v="Dagonet"/>
    <n v="1"/>
    <n v="0"/>
    <n v="0"/>
    <n v="0"/>
    <x v="0"/>
    <n v="22700"/>
    <n v="12792418"/>
    <n v="1.774489"/>
    <n v="0.56354300000000002"/>
    <n v="720"/>
    <n v="14"/>
    <m/>
    <n v="10125.48"/>
    <n v="10125.48"/>
    <n v="4861.32"/>
    <n v="11818.828055288463"/>
    <n v="18123.601223998485"/>
    <n v="18123.601223998485"/>
    <n v="8701.2788630512641"/>
    <n v="21154.525672763528"/>
    <n v="22897.154754411669"/>
    <n v="19865.733728088166"/>
    <m/>
    <n v="1"/>
  </r>
  <r>
    <s v="FEDF4998951A750D5D7974DF243035499E84882E"/>
    <s v="lightbeam"/>
    <n v="26900"/>
    <n v="1524091756"/>
    <n v="1524993266"/>
    <n v="0.76129468313699999"/>
    <n v="0.76129468313699999"/>
    <n v="23062774"/>
    <n v="2.44622404731E-2"/>
    <n v="0"/>
    <x v="0"/>
    <s v="006.3:007.1 04-29-04:14:26"/>
    <s v="lightbeam"/>
    <n v="0"/>
    <n v="1"/>
    <n v="0"/>
    <n v="0"/>
    <x v="1"/>
    <n v="26700"/>
    <n v="12959432"/>
    <n v="2.0602749999999999"/>
    <n v="0.48537200000000003"/>
    <n v="365"/>
    <n v="7"/>
    <m/>
    <n v="9721.3799999999992"/>
    <n v="9721.3799999999992"/>
    <n v="4861.32"/>
    <n v="11818.828055288463"/>
    <n v="17122.214906754369"/>
    <n v="17122.214906754369"/>
    <n v="8562.2170690275598"/>
    <n v="20816.439014689979"/>
    <n v="22825.3786780755"/>
    <n v="19865.59467465285"/>
    <m/>
    <n v="0"/>
  </r>
  <r>
    <s v="06B0A287B485288524ED761DFAFAAAD2E4A8992B"/>
    <s v="KlausTor02"/>
    <n v="31100"/>
    <n v="1524594948"/>
    <n v="1524977035"/>
    <n v="1.3322522263700001"/>
    <n v="1.3322522263700001"/>
    <n v="23882262"/>
    <n v="0.185092663021"/>
    <n v="0"/>
    <x v="0"/>
    <s v="000.8:001.6 04-28-23:43:55"/>
    <s v="KlausTor02"/>
    <n v="0"/>
    <n v="1"/>
    <n v="0"/>
    <n v="0"/>
    <x v="1"/>
    <n v="26300"/>
    <n v="10240000"/>
    <n v="2.5683590000000001"/>
    <n v="0.38935399999999998"/>
    <n v="117"/>
    <n v="2"/>
    <m/>
    <n v="9721.3799999999992"/>
    <n v="9721.3799999999992"/>
    <n v="4861.32"/>
    <n v="11818.828055288463"/>
    <n v="22672.710148388789"/>
    <n v="22672.710148388789"/>
    <n v="11337.824393097007"/>
    <n v="27564.488045030736"/>
    <n v="23882.262798028802"/>
    <n v="19789.583958620162"/>
    <m/>
    <n v="0"/>
  </r>
  <r>
    <s v="744B753C7F5E0C6BDD240EE5D879A36C650D2B00"/>
    <s v="bgsv2"/>
    <n v="23600"/>
    <n v="1524692701"/>
    <n v="1524944637"/>
    <n v="0.67241663078400005"/>
    <n v="0.67241663078400005"/>
    <n v="22039188"/>
    <n v="3.4143871473999998E-2"/>
    <n v="0"/>
    <x v="0"/>
    <s v="008.6:009.4 04-28-14:43:57"/>
    <s v="bgsv2"/>
    <n v="0"/>
    <n v="1"/>
    <n v="0"/>
    <n v="0"/>
    <x v="1"/>
    <n v="24200"/>
    <n v="13445028"/>
    <n v="1.799922"/>
    <n v="0.55557999999999996"/>
    <n v="668"/>
    <n v="13"/>
    <m/>
    <n v="9721.3799999999992"/>
    <n v="9721.3799999999992"/>
    <n v="4861.32"/>
    <n v="11818.828055288463"/>
    <n v="16258.197586170962"/>
    <n v="16258.197586170962"/>
    <n v="8130.1524155628749"/>
    <n v="19766.004596040944"/>
    <n v="22485.688428556543"/>
    <n v="19773.490299989582"/>
    <m/>
    <n v="0"/>
  </r>
  <r>
    <s v="3BB035514F8246AC367B5370F4FE120BB11D8C6D"/>
    <s v="kerly"/>
    <n v="30200"/>
    <n v="1523821962"/>
    <n v="1524932149"/>
    <n v="0.12387400882000001"/>
    <n v="0.12387400882000001"/>
    <n v="23507200"/>
    <n v="-0.50604096683999999"/>
    <n v="0"/>
    <x v="2"/>
    <s v="033.6:034.4 04-28-11:15:49"/>
    <s v="kerly"/>
    <n v="0"/>
    <n v="1"/>
    <n v="0"/>
    <n v="0"/>
    <x v="1"/>
    <n v="29400"/>
    <n v="18172928"/>
    <n v="1.617791"/>
    <n v="0.61812699999999998"/>
    <n v="1043"/>
    <n v="20"/>
    <m/>
    <n v="9721.3799999999992"/>
    <n v="9721.3799999999992"/>
    <n v="4861.32"/>
    <n v="6440.9193022088357"/>
    <n v="10925.606311862572"/>
    <n v="10925.606311862572"/>
    <n v="5463.5111965568422"/>
    <n v="7238.7817966595621"/>
    <n v="20424.081443357227"/>
    <n v="19748.735410350058"/>
    <m/>
    <n v="0"/>
  </r>
  <r>
    <s v="50945E4666A3899034C1686C7A4E255B1F972C64"/>
    <s v="May68"/>
    <n v="23000"/>
    <n v="1524992322"/>
    <n v="1524992322"/>
    <n v="0.88693457096399997"/>
    <n v="0.88693457096399997"/>
    <n v="22985634"/>
    <n v="0.37303558200499998"/>
    <n v="0.05"/>
    <x v="2"/>
    <s v="025.8:026.6 04-29-03:58:42"/>
    <s v="May68"/>
    <n v="1"/>
    <n v="0"/>
    <n v="0"/>
    <n v="0"/>
    <x v="0"/>
    <n v="15000"/>
    <n v="12181469"/>
    <n v="1.231379"/>
    <n v="0.81209799999999999"/>
    <n v="2209"/>
    <n v="44"/>
    <m/>
    <n v="10125.48"/>
    <n v="10125.48"/>
    <n v="4861.32"/>
    <n v="6440.9193022088357"/>
    <n v="19106.118259604562"/>
    <n v="19106.118259604562"/>
    <n v="9172.9927685187122"/>
    <n v="12153.593300127175"/>
    <n v="22985.634981226267"/>
    <n v="19744.385186858384"/>
    <m/>
    <n v="1"/>
  </r>
  <r>
    <s v="0516085D6CAC40ED4CDCEFDFC5CCF6B00DE61DED"/>
    <s v="AccessNow007"/>
    <n v="20100"/>
    <n v="1524963001"/>
    <n v="1524963001"/>
    <n v="7.0030995785899997E-2"/>
    <n v="7.0030995785899997E-2"/>
    <n v="20132919"/>
    <n v="5.7613442777E-2"/>
    <n v="0"/>
    <x v="5"/>
    <s v="047.3:048.1 04-28-19:50:01"/>
    <s v="AccessNow007"/>
    <n v="1"/>
    <n v="0"/>
    <n v="0"/>
    <n v="0"/>
    <x v="0"/>
    <n v="24200"/>
    <n v="18815268"/>
    <n v="1.286189"/>
    <n v="0.77749000000000001"/>
    <n v="2030"/>
    <n v="40"/>
    <m/>
    <n v="10125.48"/>
    <n v="10125.48"/>
    <n v="4861.32"/>
    <n v="4819.491751072962"/>
    <n v="10834.577447210215"/>
    <n v="10834.577447210215"/>
    <n v="5201.7630804339115"/>
    <n v="5157.0055575825327"/>
    <n v="20132.919954018576"/>
    <n v="19737.624367813005"/>
    <m/>
    <n v="1"/>
  </r>
  <r>
    <s v="D64366987CB39F61AD21DBCF8142FA0577B92811"/>
    <s v="kasperskytor01"/>
    <n v="21500"/>
    <n v="1524956364"/>
    <n v="1525003565"/>
    <n v="0.48843169487100002"/>
    <n v="0.48843169487100002"/>
    <n v="21865333"/>
    <n v="-3.9570940526999998E-2"/>
    <n v="0"/>
    <x v="2"/>
    <s v="028.9:029.7 04-29-07:06:05"/>
    <s v="kasperskytor01"/>
    <n v="0"/>
    <n v="1"/>
    <n v="0"/>
    <n v="0"/>
    <x v="1"/>
    <n v="19700"/>
    <n v="14690183"/>
    <n v="1.341032"/>
    <n v="0.745695"/>
    <n v="1820"/>
    <n v="36"/>
    <m/>
    <n v="9721.3799999999992"/>
    <n v="9721.3799999999992"/>
    <n v="4861.32"/>
    <n v="6440.9193022088357"/>
    <n v="14469.610109885041"/>
    <n v="14469.610109885041"/>
    <n v="7235.7427669102899"/>
    <n v="9586.868433514037"/>
    <n v="21865.333980655152"/>
    <n v="19712.788686458607"/>
    <m/>
    <n v="0"/>
  </r>
  <r>
    <s v="09C24FAD894317DBC7275D843E19474506D3F510"/>
    <s v="Unnamed"/>
    <n v="19900"/>
    <n v="1523850911"/>
    <n v="1525006050"/>
    <n v="1.5541594002200001"/>
    <n v="1.5541594002200001"/>
    <n v="13391151"/>
    <n v="-0.26030439532400002"/>
    <n v="0"/>
    <x v="0"/>
    <s v="007.1:007.9 04-29-07:47:30"/>
    <s v="Unnamed"/>
    <n v="0"/>
    <n v="1"/>
    <n v="0"/>
    <n v="0"/>
    <x v="1"/>
    <n v="16800"/>
    <n v="9437184"/>
    <n v="1.780192"/>
    <n v="0.56173700000000004"/>
    <n v="707"/>
    <n v="14"/>
    <m/>
    <n v="9721.3799999999992"/>
    <n v="9721.3799999999992"/>
    <n v="4861.32"/>
    <n v="11818.828055288463"/>
    <n v="24829.954110110702"/>
    <n v="24829.954110110702"/>
    <n v="12416.586175477491"/>
    <n v="30187.17077699889"/>
    <n v="24104.072225205782"/>
    <n v="19704.005757644045"/>
    <m/>
    <n v="0"/>
  </r>
  <r>
    <s v="9A9FE7C84BD21590CA4A0FC99DAC803C1F72E55D"/>
    <s v="jceaovh2"/>
    <n v="9530"/>
    <n v="1523793090"/>
    <n v="1524939761"/>
    <n v="0.98422603707199996"/>
    <n v="0.98422603707199996"/>
    <n v="23387873"/>
    <n v="0.105333769538"/>
    <n v="0"/>
    <x v="6"/>
    <s v="081.3:082.1 04-28-13:22:41"/>
    <s v="jceaovh2"/>
    <n v="0"/>
    <n v="1"/>
    <n v="0"/>
    <n v="0"/>
    <x v="1"/>
    <n v="6950"/>
    <n v="11665408"/>
    <n v="0.59577899999999995"/>
    <n v="1.6784760000000001"/>
    <n v="4541"/>
    <n v="90"/>
    <m/>
    <n v="9721.3799999999992"/>
    <n v="9721.3799999999992"/>
    <n v="4861.32"/>
    <n v="885.64026081730776"/>
    <n v="19289.415312270998"/>
    <n v="19289.415312270998"/>
    <n v="9645.9577185388534"/>
    <n v="1757.3104649929389"/>
    <n v="23146.806286668005"/>
    <n v="19702.386800667602"/>
    <m/>
    <n v="0"/>
  </r>
  <r>
    <s v="8F208D1AC58FBD8975CCE4CBEF40C6802201A51C"/>
    <s v="Unnamed"/>
    <n v="20400"/>
    <n v="1525004091"/>
    <n v="1525004091"/>
    <n v="0.13318937140000001"/>
    <n v="0.13318937140000001"/>
    <n v="20355458"/>
    <n v="2.5964286434400002E-2"/>
    <n v="0"/>
    <x v="5"/>
    <s v="042.5:043.3 04-29-07:14:51"/>
    <s v="Unnamed"/>
    <n v="1"/>
    <n v="0"/>
    <n v="0"/>
    <n v="0"/>
    <x v="0"/>
    <n v="19900"/>
    <n v="17962980"/>
    <n v="1.107834"/>
    <n v="0.90266199999999996"/>
    <n v="2662"/>
    <n v="53"/>
    <m/>
    <n v="10125.48"/>
    <n v="10125.48"/>
    <n v="4861.32"/>
    <n v="4819.491751072962"/>
    <n v="11474.086316323272"/>
    <n v="11474.086316323272"/>
    <n v="5508.7961549742477"/>
    <n v="5461.3968278658558"/>
    <n v="20355.458014670774"/>
    <n v="19637.714610269541"/>
    <m/>
    <n v="1"/>
  </r>
  <r>
    <s v="A9F5135AE18C7E25C7C79117CD8C7619BFEB85ED"/>
    <s v="herlitzka"/>
    <n v="17800"/>
    <n v="1524826639"/>
    <n v="1525006186"/>
    <n v="0.90453470188600005"/>
    <n v="0.90453470188600005"/>
    <n v="23416574"/>
    <n v="0.41964508628300001"/>
    <n v="0"/>
    <x v="0"/>
    <s v="008.7:009.5 04-29-07:49:46"/>
    <s v="herlitzka"/>
    <n v="0"/>
    <n v="1"/>
    <n v="0"/>
    <n v="0"/>
    <x v="1"/>
    <n v="21300"/>
    <n v="11956932"/>
    <n v="1.781393"/>
    <n v="0.56135800000000002"/>
    <n v="705"/>
    <n v="14"/>
    <m/>
    <n v="9721.3799999999992"/>
    <n v="9721.3799999999992"/>
    <n v="4861.32"/>
    <n v="11818.828055288463"/>
    <n v="18514.705560220522"/>
    <n v="18514.705560220522"/>
    <n v="9258.5526369724485"/>
    <n v="22509.368166920704"/>
    <n v="22772.39192209117"/>
    <n v="19527.753945463821"/>
    <m/>
    <n v="0"/>
  </r>
  <r>
    <s v="6306390320FFD4C28E80EFB1E4E16E3103E6096F"/>
    <s v="ididedittheconfig"/>
    <n v="23600"/>
    <n v="1523958839"/>
    <n v="1524995972"/>
    <n v="1.02280789115"/>
    <n v="1.02280789115"/>
    <n v="23815138"/>
    <n v="0.41179882563699999"/>
    <n v="0"/>
    <x v="1"/>
    <s v="017.5:018.3 04-29-04:59:32"/>
    <s v="ididedittheconfig"/>
    <n v="0"/>
    <n v="1"/>
    <n v="0"/>
    <n v="0"/>
    <x v="1"/>
    <n v="18200"/>
    <n v="11378417"/>
    <n v="1.5995200000000001"/>
    <n v="0.62518799999999997"/>
    <n v="1090"/>
    <n v="21"/>
    <m/>
    <n v="9721.3799999999992"/>
    <n v="9721.3799999999992"/>
    <n v="4861.32"/>
    <n v="8853.6095214723919"/>
    <n v="19664.484176867787"/>
    <n v="19664.484176867787"/>
    <n v="9833.5164574053179"/>
    <n v="17909.151205195132"/>
    <n v="23016.351696395312"/>
    <n v="19524.971287476717"/>
    <m/>
    <n v="0"/>
  </r>
  <r>
    <s v="3CA2B91F2F2720202DD845E0E4C827E720CF5430"/>
    <s v="lattera01"/>
    <n v="32000"/>
    <n v="1524541193"/>
    <n v="1525003372"/>
    <n v="0.78205896971699995"/>
    <n v="0.78205896971699995"/>
    <n v="22423491"/>
    <n v="-0.34777374245300002"/>
    <n v="0"/>
    <x v="1"/>
    <s v="019.9:020.7 04-29-07:02:52"/>
    <s v="lattera01"/>
    <n v="0"/>
    <n v="1"/>
    <n v="0"/>
    <n v="0"/>
    <x v="1"/>
    <n v="19300"/>
    <n v="12582912"/>
    <n v="1.5338259999999999"/>
    <n v="0.65196399999999999"/>
    <n v="1249"/>
    <n v="24"/>
    <m/>
    <n v="9721.3799999999992"/>
    <n v="9721.3799999999992"/>
    <n v="4861.32"/>
    <n v="8853.6095214723919"/>
    <n v="17324.072427027448"/>
    <n v="17324.072427027448"/>
    <n v="8663.1589106646461"/>
    <n v="15777.654262111711"/>
    <n v="22423.491194759674"/>
    <n v="19471.31743633177"/>
    <m/>
    <n v="0"/>
  </r>
  <r>
    <s v="72527E3242CB15AADE28374AE0D35833FC083F60"/>
    <s v="janschejbalScaleWy3"/>
    <n v="25300"/>
    <n v="1524891392"/>
    <n v="1524992681"/>
    <n v="1.1155798485699999"/>
    <n v="1.1155798485699999"/>
    <n v="27945955"/>
    <n v="0.254322989326"/>
    <n v="0"/>
    <x v="0"/>
    <s v="003.9:004.7 04-29-04:04:41"/>
    <s v="janschejbalScaleWy3"/>
    <n v="0"/>
    <n v="1"/>
    <n v="0"/>
    <n v="0"/>
    <x v="1"/>
    <n v="23100"/>
    <n v="10929526"/>
    <n v="2.1135410000000001"/>
    <n v="0.47314000000000001"/>
    <n v="321"/>
    <n v="6"/>
    <m/>
    <n v="9721.3799999999992"/>
    <n v="9721.3799999999992"/>
    <n v="4861.32"/>
    <n v="11818.828055288463"/>
    <n v="20566.355628291425"/>
    <n v="20566.355628291425"/>
    <n v="10284.510629450311"/>
    <n v="25003.674467482033"/>
    <n v="23122.284960021876"/>
    <n v="19464.457272015316"/>
    <m/>
    <n v="0"/>
  </r>
  <r>
    <s v="79C674E6C1AC90687CCCF644D24C17AC1E535A3C"/>
    <s v="gorlock"/>
    <n v="20600"/>
    <n v="1524803576"/>
    <n v="1524988531"/>
    <n v="0.98735315860899997"/>
    <n v="0.98735315860899997"/>
    <n v="21981501"/>
    <n v="1.3429849346900001E-3"/>
    <n v="0"/>
    <x v="2"/>
    <s v="034.5:035.3 04-29-02:55:31"/>
    <s v="gorlock"/>
    <n v="0"/>
    <n v="1"/>
    <n v="0"/>
    <n v="0"/>
    <x v="1"/>
    <n v="14300"/>
    <n v="11508521"/>
    <n v="1.2425580000000001"/>
    <n v="0.80479199999999995"/>
    <n v="2170"/>
    <n v="43"/>
    <m/>
    <n v="9721.3799999999992"/>
    <n v="9721.3799999999992"/>
    <n v="4861.32"/>
    <n v="6440.9193022088357"/>
    <n v="19319.815249038358"/>
    <n v="19319.815249038358"/>
    <n v="9661.1596570091024"/>
    <n v="12800.381319590404"/>
    <n v="22871.495560268006"/>
    <n v="19462.603192187602"/>
    <m/>
    <n v="0"/>
  </r>
  <r>
    <s v="699388030AFC5C110822C85DE97A51545B192987"/>
    <s v="taster"/>
    <n v="12400"/>
    <n v="1523778068"/>
    <n v="1524983088"/>
    <n v="0.92164093423600002"/>
    <n v="0.92164093423600002"/>
    <n v="22005463"/>
    <n v="-0.147802103504"/>
    <n v="0"/>
    <x v="1"/>
    <s v="015.2:016.0 04-29-01:24:48"/>
    <s v="taster"/>
    <n v="0"/>
    <n v="1"/>
    <n v="0"/>
    <n v="0"/>
    <x v="1"/>
    <n v="12400"/>
    <n v="11827200"/>
    <n v="1.0484309999999999"/>
    <n v="0.95380600000000004"/>
    <n v="2996"/>
    <n v="59"/>
    <m/>
    <n v="9721.3799999999992"/>
    <n v="9721.3799999999992"/>
    <n v="4861.32"/>
    <n v="8853.6095214723919"/>
    <n v="18681.001745263166"/>
    <n v="18681.001745263166"/>
    <n v="9341.7115064201516"/>
    <n v="17013.458472202954"/>
    <n v="22727.631657396021"/>
    <n v="19457.502160177213"/>
    <m/>
    <n v="0"/>
  </r>
  <r>
    <s v="A9406A006D6E7B5DA30F2C6D4E42A338B5E340B2"/>
    <s v="niij03"/>
    <n v="23500"/>
    <n v="1525009122"/>
    <n v="1525009122"/>
    <n v="1.35809060303"/>
    <n v="1.35809060303"/>
    <n v="23509495"/>
    <n v="1.08725290251"/>
    <n v="0"/>
    <x v="0"/>
    <s v="007.9:008.6 04-29-08:38:42"/>
    <s v="niij03"/>
    <n v="0"/>
    <n v="1"/>
    <n v="0"/>
    <n v="0"/>
    <x v="1"/>
    <n v="18900"/>
    <n v="9969717"/>
    <n v="1.8957409999999999"/>
    <n v="0.52749800000000002"/>
    <n v="530"/>
    <n v="10"/>
    <m/>
    <n v="9721.3799999999992"/>
    <n v="9721.3799999999992"/>
    <n v="4861.32"/>
    <n v="11818.828055288463"/>
    <n v="22923.894826483778"/>
    <n v="22923.894826483778"/>
    <n v="11463.433010321798"/>
    <n v="27869.867376003051"/>
    <n v="23509.495972568442"/>
    <n v="19447.562280797909"/>
    <m/>
    <n v="1"/>
  </r>
  <r>
    <s v="0074ECA82BD58B8BB1909C9C4F237FD9779B23FC"/>
    <s v="VeespRU2"/>
    <n v="23500"/>
    <n v="1524575148"/>
    <n v="1525003372"/>
    <n v="-8.7084422869899994E-2"/>
    <n v="-8.7084422869899994E-2"/>
    <n v="25319260"/>
    <n v="-0.43496423259900002"/>
    <n v="0"/>
    <x v="1"/>
    <s v="019.9:020.7 04-29-07:02:52"/>
    <s v="VeespRU2"/>
    <n v="0"/>
    <n v="1"/>
    <n v="0"/>
    <n v="0"/>
    <x v="1"/>
    <n v="31500"/>
    <n v="20675551"/>
    <n v="1.523539"/>
    <n v="0.65636700000000003"/>
    <n v="1285"/>
    <n v="25"/>
    <m/>
    <n v="9721.3799999999992"/>
    <n v="9721.3799999999992"/>
    <n v="4861.32"/>
    <n v="8853.6095214723919"/>
    <n v="8874.7992332010108"/>
    <n v="8874.7992332010108"/>
    <n v="4437.974753414097"/>
    <n v="8082.5980459795164"/>
    <n v="18875.032573647815"/>
    <n v="19415.188101553471"/>
    <m/>
    <n v="0"/>
  </r>
  <r>
    <s v="89AF04319F3AB2B7AD7F28AF1F94EC05DE31E485"/>
    <s v="schuehlein"/>
    <n v="24200"/>
    <n v="1524866384"/>
    <n v="1524928287"/>
    <n v="8.5256185494800005E-2"/>
    <n v="8.5256185494800005E-2"/>
    <n v="19808964"/>
    <n v="-3.4796372921199997E-2"/>
    <n v="0.2"/>
    <x v="1"/>
    <s v="015.9:016.7 04-28-10:11:27"/>
    <s v="schuehlein"/>
    <n v="0"/>
    <n v="1"/>
    <n v="0"/>
    <n v="0"/>
    <x v="1"/>
    <n v="30800"/>
    <n v="18301952"/>
    <n v="1.6828810000000001"/>
    <n v="0.59421900000000005"/>
    <n v="872"/>
    <n v="17"/>
    <m/>
    <n v="9721.3799999999992"/>
    <n v="9721.3799999999992"/>
    <n v="4861.32"/>
    <n v="8853.6095214723919"/>
    <n v="10550.187776545437"/>
    <n v="10550.187776545437"/>
    <n v="5275.7775996695809"/>
    <n v="9608.4344971335686"/>
    <n v="19862.306614628927"/>
    <n v="19394.200230240247"/>
    <m/>
    <n v="0"/>
  </r>
  <r>
    <s v="A807254E0EC8F6F5569BC98EC06DC4E9514BE6B2"/>
    <s v="oneeba"/>
    <n v="23100"/>
    <n v="1525006050"/>
    <n v="1525006050"/>
    <n v="1.1328368949600001"/>
    <n v="1.1328368949600001"/>
    <n v="23063303"/>
    <n v="0.49097451575099998"/>
    <n v="0.42105263157900003"/>
    <x v="0"/>
    <s v="007.1:007.9 04-29-07:47:30"/>
    <s v="oneeba"/>
    <n v="1"/>
    <n v="0"/>
    <n v="0"/>
    <n v="0"/>
    <x v="0"/>
    <n v="18300"/>
    <n v="10813440"/>
    <n v="1.6923379999999999"/>
    <n v="0.59089800000000003"/>
    <n v="860"/>
    <n v="17"/>
    <m/>
    <n v="10125.48"/>
    <n v="10125.48"/>
    <n v="4861.32"/>
    <n v="11818.828055288463"/>
    <n v="21595.997323179581"/>
    <n v="21595.997323179581"/>
    <n v="10368.402654206948"/>
    <n v="25207.632531507581"/>
    <n v="23063.303793436262"/>
    <n v="19388.344655405384"/>
    <m/>
    <n v="1"/>
  </r>
  <r>
    <s v="2B847E433F5D84F8FF6BF0E6CC1A9167ECB6BFA0"/>
    <s v="Unnamed"/>
    <n v="22000"/>
    <n v="1524796100"/>
    <n v="1524967085"/>
    <n v="1.78579989724"/>
    <n v="1.78579989724"/>
    <n v="23973747"/>
    <n v="0.97705320616299995"/>
    <n v="0"/>
    <x v="1"/>
    <s v="012.0:012.8 04-28-20:58:05"/>
    <s v="Unnamed"/>
    <n v="0"/>
    <n v="1"/>
    <n v="0"/>
    <n v="0"/>
    <x v="1"/>
    <n v="19400"/>
    <n v="8605696"/>
    <n v="2.254321"/>
    <n v="0.44359300000000002"/>
    <n v="228"/>
    <n v="4"/>
    <m/>
    <n v="9721.3799999999992"/>
    <n v="9721.3799999999992"/>
    <n v="4861.32"/>
    <n v="8853.6095214723919"/>
    <n v="27081.81940503099"/>
    <n v="27081.81940503099"/>
    <n v="13542.664756450757"/>
    <n v="24664.384495120874"/>
    <n v="23973.747032478677"/>
    <n v="19363.331722735074"/>
    <m/>
    <n v="0"/>
  </r>
  <r>
    <s v="B696B5CFC328DE17506B4EB145F3759326FFB3E1"/>
    <s v="irobotwithoutru"/>
    <n v="23200"/>
    <n v="1524986598"/>
    <n v="1524986598"/>
    <n v="1.27048808999"/>
    <n v="1.27048808999"/>
    <n v="23249798"/>
    <n v="-0.11911629906"/>
    <n v="0"/>
    <x v="0"/>
    <s v="002.4:003.2 04-29-02:23:18"/>
    <s v="irobotwithoutru"/>
    <n v="0"/>
    <n v="0"/>
    <n v="1"/>
    <n v="0"/>
    <x v="2"/>
    <n v="23200"/>
    <n v="10240000"/>
    <n v="2.265625"/>
    <n v="0.44137900000000002"/>
    <n v="219"/>
    <n v="4"/>
    <m/>
    <n v="1117.99"/>
    <n v="4051.45"/>
    <n v="4861.32"/>
    <n v="11818.828055288463"/>
    <n v="2538.38297972792"/>
    <n v="9198.7689721899842"/>
    <n v="11037.569161630185"/>
    <n v="26834.508337172123"/>
    <n v="23249.798041497597"/>
    <n v="19346.858629048322"/>
    <m/>
    <n v="1"/>
  </r>
  <r>
    <s v="3BADB3EFFB87534736BFAC9A2024AB78401BDBC3"/>
    <s v="dexter"/>
    <n v="21800"/>
    <n v="1524998226"/>
    <n v="1524998226"/>
    <n v="0.611808891603"/>
    <n v="0.611808891603"/>
    <n v="21803664"/>
    <n v="-0.30804337636000001"/>
    <n v="4.7619047619000002E-2"/>
    <x v="1"/>
    <s v="018.3:019.1 04-29-05:37:06"/>
    <s v="dexter"/>
    <n v="1"/>
    <n v="0"/>
    <n v="0"/>
    <n v="0"/>
    <x v="0"/>
    <n v="21200"/>
    <n v="13527450"/>
    <n v="1.5671839999999999"/>
    <n v="0.63808699999999996"/>
    <n v="1161"/>
    <n v="23"/>
    <m/>
    <n v="10125.48"/>
    <n v="10125.48"/>
    <n v="4861.32"/>
    <n v="8853.6095214723919"/>
    <n v="16320.338695748344"/>
    <n v="16320.338695748344"/>
    <n v="7835.5188009274952"/>
    <n v="14270.326549490183"/>
    <n v="21803.664190715004"/>
    <n v="19320.799933500501"/>
    <m/>
    <n v="1"/>
  </r>
  <r>
    <s v="5006BDB66ACCEBDE8299D9DE9241EC13F623B9AD"/>
    <s v="devseed4tor"/>
    <n v="10300"/>
    <n v="1523995925"/>
    <n v="1524925187"/>
    <n v="1.2031940062199999"/>
    <n v="1.2031940062199999"/>
    <n v="19121712"/>
    <n v="0.35258994193100002"/>
    <n v="0"/>
    <x v="2"/>
    <s v="032.1:032.8 04-28-09:19:47"/>
    <s v="devseed4tor"/>
    <n v="0"/>
    <n v="1"/>
    <n v="0"/>
    <n v="0"/>
    <x v="1"/>
    <n v="10300"/>
    <n v="10485760"/>
    <n v="0.98228499999999996"/>
    <n v="1.018035"/>
    <n v="3424"/>
    <n v="68"/>
    <m/>
    <n v="9721.3799999999992"/>
    <n v="9721.3799999999992"/>
    <n v="4861.32"/>
    <n v="6440.9193022088357"/>
    <n v="21418.08614818698"/>
    <n v="21418.08614818698"/>
    <n v="10710.431086317409"/>
    <n v="14190.594801173211"/>
    <n v="23102.163582661429"/>
    <n v="19317.242507863"/>
    <m/>
    <n v="0"/>
  </r>
  <r>
    <s v="DAA39FC00B196B353C2A271459C305C429AF09E4"/>
    <s v="Arne"/>
    <n v="26200"/>
    <n v="1524109619"/>
    <n v="1525003372"/>
    <n v="4.7475224519100002E-2"/>
    <n v="4.7475224519100002E-2"/>
    <n v="22987243"/>
    <n v="-0.23353074905999999"/>
    <n v="0"/>
    <x v="1"/>
    <s v="019.9:020.7 04-29-07:02:52"/>
    <s v="Arne"/>
    <n v="0"/>
    <n v="1"/>
    <n v="0"/>
    <n v="0"/>
    <x v="1"/>
    <n v="27000"/>
    <n v="18681856"/>
    <n v="1.4452529999999999"/>
    <n v="0.69192100000000001"/>
    <n v="1546"/>
    <n v="30"/>
    <m/>
    <n v="9721.3799999999992"/>
    <n v="9721.3799999999992"/>
    <n v="4861.32"/>
    <n v="8853.6095214723919"/>
    <n v="10182.904698135486"/>
    <n v="10182.904698135486"/>
    <n v="5092.1122584591903"/>
    <n v="9273.9366213087342"/>
    <n v="19568.781308033493"/>
    <n v="19302.703715623451"/>
    <m/>
    <n v="0"/>
  </r>
  <r>
    <s v="03DC081E4409631006EFCD3AF13AFAAF2B553FFC"/>
    <s v="krigernes"/>
    <n v="18100"/>
    <n v="1524707892"/>
    <n v="1524983272"/>
    <n v="1.02833702896"/>
    <n v="1.02833702896"/>
    <n v="22650056"/>
    <n v="-0.21102803434299999"/>
    <n v="0"/>
    <x v="2"/>
    <s v="033.0:033.8 04-29-01:27:52"/>
    <s v="krigernes"/>
    <n v="0"/>
    <n v="1"/>
    <n v="0"/>
    <n v="0"/>
    <x v="1"/>
    <n v="13800"/>
    <n v="11166720"/>
    <n v="1.2358150000000001"/>
    <n v="0.80918299999999999"/>
    <n v="2198"/>
    <n v="43"/>
    <m/>
    <n v="9721.3799999999992"/>
    <n v="9721.3799999999992"/>
    <n v="4861.32"/>
    <n v="6440.9193022088357"/>
    <n v="19718.235026591166"/>
    <n v="19718.235026591166"/>
    <n v="9860.3953656238282"/>
    <n v="13064.355121213388"/>
    <n v="22649.871668028212"/>
    <n v="19204.926167619746"/>
    <m/>
    <n v="0"/>
  </r>
  <r>
    <s v="3D7E274A87D9A89AF064C13D1EE4CA1F184F2600"/>
    <s v="schokomilch"/>
    <n v="23000"/>
    <n v="1524983845"/>
    <n v="1524983845"/>
    <n v="1.2500893042700001"/>
    <n v="1.2500893042700001"/>
    <n v="23040914"/>
    <n v="-0.40319143133000002"/>
    <n v="6.25E-2"/>
    <x v="0"/>
    <s v="001.6:002.4 04-29-01:37:25"/>
    <s v="schokomilch"/>
    <n v="1"/>
    <n v="0"/>
    <n v="0"/>
    <n v="0"/>
    <x v="0"/>
    <n v="23000"/>
    <n v="10240000"/>
    <n v="2.2460939999999998"/>
    <n v="0.44521699999999997"/>
    <n v="231"/>
    <n v="4"/>
    <m/>
    <n v="10125.48"/>
    <n v="10125.48"/>
    <n v="4861.32"/>
    <n v="11818.828055288463"/>
    <n v="22783.234248599802"/>
    <n v="22783.234248599802"/>
    <n v="10938.404136633837"/>
    <n v="26593.418596210777"/>
    <n v="23040.914475724803"/>
    <n v="19200.64013300736"/>
    <m/>
    <n v="1"/>
  </r>
  <r>
    <s v="8ED84B53BD9556CCBB036073A1AD508EC27CBE52"/>
    <s v="ryugyong"/>
    <n v="19400"/>
    <n v="1524995596"/>
    <n v="1524995596"/>
    <n v="-0.31732968532200001"/>
    <n v="-0.31732968532200001"/>
    <n v="19429754"/>
    <n v="-1.7328841093400001E-2"/>
    <n v="0"/>
    <x v="3"/>
    <s v="060.2:061.0 04-29-04:53:16"/>
    <s v="ryugyong"/>
    <n v="1"/>
    <n v="0"/>
    <n v="0"/>
    <n v="0"/>
    <x v="0"/>
    <n v="23600"/>
    <n v="24638847"/>
    <n v="0.95783700000000005"/>
    <n v="1.044019"/>
    <n v="3520"/>
    <n v="70"/>
    <m/>
    <n v="10125.48"/>
    <n v="10125.48"/>
    <n v="4861.32"/>
    <n v="3794.4265750962772"/>
    <n v="6912.3646178657955"/>
    <n v="6912.3646178657955"/>
    <n v="3318.6788541504548"/>
    <n v="2590.3423840435412"/>
    <n v="16820.209434793094"/>
    <n v="19165.80070435517"/>
    <m/>
    <n v="1"/>
  </r>
  <r>
    <s v="3D615DEF97F387631F50201FAFA6E7B67FDF3FEF"/>
    <s v="elektrobier2"/>
    <n v="16600"/>
    <n v="1523837566"/>
    <n v="1525009122"/>
    <n v="1.3714609548300001"/>
    <n v="1.3714609548300001"/>
    <n v="21102606"/>
    <n v="1.45770758915"/>
    <n v="0"/>
    <x v="0"/>
    <s v="007.9:008.6 04-29-08:38:42"/>
    <s v="elektrobier2"/>
    <n v="0"/>
    <n v="1"/>
    <n v="0"/>
    <n v="0"/>
    <x v="1"/>
    <n v="18400"/>
    <n v="9774416"/>
    <n v="1.8824650000000001"/>
    <n v="0.53121799999999997"/>
    <n v="542"/>
    <n v="10"/>
    <m/>
    <n v="9721.3799999999992"/>
    <n v="9721.3799999999992"/>
    <n v="4861.32"/>
    <n v="11818.828055288463"/>
    <n v="23053.873097065261"/>
    <n v="23053.873097065261"/>
    <n v="11528.430568934175"/>
    <n v="28027.889264965968"/>
    <n v="23179.645900265627"/>
    <n v="19158.07693018594"/>
    <m/>
    <n v="0"/>
  </r>
  <r>
    <s v="9C99DD56610459A44C4F5D8FC8BDA473060AD8E6"/>
    <s v="DEFCON"/>
    <n v="18700"/>
    <n v="1524209843"/>
    <n v="1524978849"/>
    <n v="0.88994034472399997"/>
    <n v="0.88994034472399997"/>
    <n v="22294643"/>
    <n v="-0.106138992677"/>
    <n v="0"/>
    <x v="2"/>
    <s v="032.2:033.0 04-29-00:14:09"/>
    <s v="DEFCON"/>
    <n v="0"/>
    <n v="1"/>
    <n v="0"/>
    <n v="0"/>
    <x v="1"/>
    <n v="15300"/>
    <n v="11796480"/>
    <n v="1.296997"/>
    <n v="0.77101200000000003"/>
    <n v="1996"/>
    <n v="39"/>
    <m/>
    <n v="9721.3799999999992"/>
    <n v="9721.3799999999992"/>
    <n v="4861.32"/>
    <n v="6440.9193022088357"/>
    <n v="18372.828268392997"/>
    <n v="18372.828268392997"/>
    <n v="9187.6047966136757"/>
    <n v="12172.953246356032"/>
    <n v="22294.643477729773"/>
    <n v="19145.194434410841"/>
    <m/>
    <n v="0"/>
  </r>
  <r>
    <s v="5E363D72488276160D062DDD2DFA25CFEBAF5EA9"/>
    <s v="titania2"/>
    <n v="15300"/>
    <n v="1524531394"/>
    <n v="1525006418"/>
    <n v="1.8279413518000001"/>
    <n v="1.8279413518000001"/>
    <n v="23722491"/>
    <n v="1.25179563078"/>
    <n v="0"/>
    <x v="1"/>
    <s v="020.6:021.4 04-29-07:53:38"/>
    <s v="titania2"/>
    <n v="0"/>
    <n v="1"/>
    <n v="0"/>
    <n v="0"/>
    <x v="1"/>
    <n v="11000"/>
    <n v="8388608"/>
    <n v="1.311302"/>
    <n v="0.76260099999999997"/>
    <n v="1931"/>
    <n v="38"/>
    <m/>
    <n v="9721.3799999999992"/>
    <n v="9721.3799999999992"/>
    <n v="4861.32"/>
    <n v="8853.6095214723919"/>
    <n v="27491.492498561482"/>
    <n v="27491.492498561482"/>
    <n v="13747.527852332374"/>
    <n v="25037.488478461986"/>
    <n v="23722.491447240292"/>
    <n v="19122.326413068204"/>
    <m/>
    <n v="0"/>
  </r>
  <r>
    <s v="775B0FAFDE71AADC23FFC8782B7BEB1D5A92733E"/>
    <s v="Aerodynamik01"/>
    <n v="23800"/>
    <n v="1524749080"/>
    <n v="1524883723"/>
    <n v="0.63079255211800001"/>
    <n v="0.63079255211800001"/>
    <n v="20973169"/>
    <n v="0.49380379833799998"/>
    <n v="0"/>
    <x v="5"/>
    <s v="043.4:044.2 04-27-21:48:43"/>
    <s v="Aerodynamik01"/>
    <n v="0"/>
    <n v="1"/>
    <n v="0"/>
    <n v="0"/>
    <x v="1"/>
    <n v="14200"/>
    <n v="13252225"/>
    <n v="1.071518"/>
    <n v="0.93325499999999995"/>
    <n v="2852"/>
    <n v="57"/>
    <m/>
    <n v="9721.3799999999992"/>
    <n v="9721.3799999999992"/>
    <n v="4861.32"/>
    <n v="4819.491751072962"/>
    <n v="15853.554100308882"/>
    <n v="15853.554100308882"/>
    <n v="7927.8044494622754"/>
    <n v="7859.5912526439242"/>
    <n v="21611.629828991965"/>
    <n v="19103.808380294373"/>
    <m/>
    <n v="0"/>
  </r>
  <r>
    <s v="D05F41CB78A00311D8EC4ABB4E951582E8298D0C"/>
    <s v="ajourmag"/>
    <n v="20700"/>
    <n v="1524516292"/>
    <n v="1524983845"/>
    <n v="1.7432454609900001"/>
    <n v="1.7432454609900001"/>
    <n v="21826369"/>
    <n v="0.82637199390299998"/>
    <n v="0"/>
    <x v="0"/>
    <s v="001.6:002.4 04-29-01:37:25"/>
    <s v="ajourmag"/>
    <n v="0"/>
    <n v="1"/>
    <n v="0"/>
    <n v="0"/>
    <x v="1"/>
    <n v="21500"/>
    <n v="8601600"/>
    <n v="2.4995349999999998"/>
    <n v="0.40007399999999999"/>
    <n v="133"/>
    <n v="2"/>
    <m/>
    <n v="9721.3799999999992"/>
    <n v="9721.3799999999992"/>
    <n v="4861.32"/>
    <n v="11818.828055288463"/>
    <n v="26668.131559558962"/>
    <n v="26668.131559558962"/>
    <n v="13335.794024419905"/>
    <n v="32421.946416891344"/>
    <n v="23596.300157251582"/>
    <n v="19097.89011007611"/>
    <m/>
    <n v="0"/>
  </r>
  <r>
    <s v="D9DB003A04857AF93AE6480BFB88EC44746730C1"/>
    <s v="Ulmixxx"/>
    <n v="18000"/>
    <n v="1524468757"/>
    <n v="1524943423"/>
    <n v="1.17123385429"/>
    <n v="1.17123385429"/>
    <n v="22767037"/>
    <n v="-0.41171547883100001"/>
    <n v="0"/>
    <x v="0"/>
    <s v="007.1:007.8 04-28-14:23:43"/>
    <s v="Ulmixxx"/>
    <n v="0"/>
    <n v="1"/>
    <n v="0"/>
    <n v="0"/>
    <x v="1"/>
    <n v="16600"/>
    <n v="10485760"/>
    <n v="1.583099"/>
    <n v="0.63167200000000001"/>
    <n v="1121"/>
    <n v="22"/>
    <m/>
    <n v="9721.3799999999992"/>
    <n v="9721.3799999999992"/>
    <n v="4861.32"/>
    <n v="11818.828055288463"/>
    <n v="21107.389366417719"/>
    <n v="21107.389366417719"/>
    <n v="10555.062560537062"/>
    <n v="25661.439591674753"/>
    <n v="22767.037099959911"/>
    <n v="19082.65396997194"/>
    <m/>
    <n v="0"/>
  </r>
  <r>
    <s v="F6E68BB9CA13A89153CE3041EF7DBE21176FCD97"/>
    <s v="hacktheplanet"/>
    <n v="21000"/>
    <n v="1524468543"/>
    <n v="1524988784"/>
    <n v="1.2064507014500001"/>
    <n v="1.2064507014500001"/>
    <n v="22041352"/>
    <n v="-4.0558826047799999E-2"/>
    <n v="0"/>
    <x v="5"/>
    <s v="038.6:039.4 04-29-02:59:44"/>
    <s v="hacktheplanet"/>
    <n v="0"/>
    <n v="1"/>
    <n v="0"/>
    <n v="0"/>
    <x v="1"/>
    <n v="12100"/>
    <n v="10340042"/>
    <n v="1.1702079999999999"/>
    <n v="0.854549"/>
    <n v="2413"/>
    <n v="48"/>
    <m/>
    <n v="9721.3799999999992"/>
    <n v="9721.3799999999992"/>
    <n v="4861.32"/>
    <n v="4819.491751072962"/>
    <n v="21449.745720062001"/>
    <n v="21449.745720062001"/>
    <n v="10726.262923972914"/>
    <n v="10633.970954787426"/>
    <n v="22814.792923922461"/>
    <n v="19072.367646745723"/>
    <m/>
    <n v="0"/>
  </r>
  <r>
    <s v="3493EAAB7EEE3D7F143D8385FCBF1F4777A9FDAF"/>
    <s v="nodeone"/>
    <n v="21600"/>
    <n v="1525000722"/>
    <n v="1525000722"/>
    <n v="0.64879045155500004"/>
    <n v="0.64879045155500004"/>
    <n v="21611026"/>
    <n v="0.10627006256300001"/>
    <n v="0"/>
    <x v="1"/>
    <s v="019.1:019.9 04-29-06:18:42"/>
    <s v="nodeone"/>
    <n v="0"/>
    <n v="0"/>
    <n v="1"/>
    <n v="0"/>
    <x v="2"/>
    <n v="21600"/>
    <n v="13107200"/>
    <n v="1.6479490000000001"/>
    <n v="0.60681499999999999"/>
    <n v="960"/>
    <n v="19"/>
    <m/>
    <n v="1117.99"/>
    <n v="4051.45"/>
    <n v="4861.32"/>
    <n v="8853.6095214723919"/>
    <n v="1843.3312369339744"/>
    <n v="6679.9920749525045"/>
    <n v="8015.297997953352"/>
    <n v="14597.746840800113"/>
    <n v="21611.026206621696"/>
    <n v="19059.878344635188"/>
    <m/>
    <n v="1"/>
  </r>
  <r>
    <s v="62ABC3D1B0D5DE48DE4B8AF5E76D5AA8F535CCDF"/>
    <s v="xmmswap"/>
    <n v="34100"/>
    <n v="1523883133"/>
    <n v="1524967352"/>
    <n v="-9.4146674917599996E-2"/>
    <n v="-9.4146674917599996E-2"/>
    <n v="18822511"/>
    <n v="0.20496855308"/>
    <n v="0"/>
    <x v="2"/>
    <s v="029.0:029.7 04-28-21:02:32"/>
    <s v="xmmswap"/>
    <n v="0"/>
    <n v="1"/>
    <n v="0"/>
    <n v="0"/>
    <x v="1"/>
    <n v="33200"/>
    <n v="20394423"/>
    <n v="1.627896"/>
    <n v="0.61429"/>
    <n v="1015"/>
    <n v="20"/>
    <m/>
    <n v="9721.3799999999992"/>
    <n v="9721.3799999999992"/>
    <n v="4861.32"/>
    <n v="6440.9193022088357"/>
    <n v="8806.1443973895421"/>
    <n v="8806.1443973895421"/>
    <n v="4403.6428862895727"/>
    <n v="5834.5281664932854"/>
    <n v="18474.355887686976"/>
    <n v="19050.376021380882"/>
    <m/>
    <n v="0"/>
  </r>
  <r>
    <s v="25C7BCCE5C59D37EF73D119E2511F06A36E31907"/>
    <s v="tordemoserver"/>
    <n v="23100"/>
    <n v="1524113171"/>
    <n v="1524992681"/>
    <n v="1.83056672857"/>
    <n v="1.83056672857"/>
    <n v="22804129"/>
    <n v="2.0237331113299999E-2"/>
    <n v="0"/>
    <x v="0"/>
    <s v="003.9:004.7 04-29-04:04:41"/>
    <s v="tordemoserver"/>
    <n v="0"/>
    <n v="1"/>
    <n v="0"/>
    <n v="0"/>
    <x v="1"/>
    <n v="17500"/>
    <n v="8335544"/>
    <n v="2.0994429999999999"/>
    <n v="0.47631699999999999"/>
    <n v="332"/>
    <n v="6"/>
    <m/>
    <n v="9721.3799999999992"/>
    <n v="9721.3799999999992"/>
    <n v="4861.32"/>
    <n v="11818.828055288463"/>
    <n v="27517.014783785824"/>
    <n v="27517.014783785824"/>
    <n v="13760.290648931912"/>
    <n v="33453.981463989199"/>
    <n v="23594.31351093129"/>
    <n v="19016.682657651905"/>
    <m/>
    <n v="0"/>
  </r>
  <r>
    <s v="0409605E8343562A790FFE846CB3BD7C04429F70"/>
    <s v="jkO"/>
    <n v="21700"/>
    <n v="1524069474"/>
    <n v="1524989622"/>
    <n v="0.740272070384"/>
    <n v="0.740272070384"/>
    <n v="21572621"/>
    <n v="-1.5698274274699999"/>
    <n v="0"/>
    <x v="2"/>
    <s v="025.0:025.8 04-29-03:13:42"/>
    <s v="jkO"/>
    <n v="0"/>
    <n v="1"/>
    <n v="0"/>
    <n v="0"/>
    <x v="1"/>
    <n v="17000"/>
    <n v="12506927"/>
    <n v="1.3592470000000001"/>
    <n v="0.73570199999999997"/>
    <n v="1769"/>
    <n v="35"/>
    <m/>
    <n v="9721.3799999999992"/>
    <n v="9721.3799999999992"/>
    <n v="4861.32"/>
    <n v="6440.9193022088357"/>
    <n v="16917.846099589609"/>
    <n v="16917.846099589609"/>
    <n v="8460.0194211991457"/>
    <n v="11208.951969231239"/>
    <n v="21765.455744431551"/>
    <n v="18987.897121102087"/>
    <m/>
    <n v="0"/>
  </r>
  <r>
    <s v="887E2B73EDA109C09ADEBD6B1E788FDF620646B7"/>
    <s v="Karadoc"/>
    <n v="21700"/>
    <n v="1525009122"/>
    <n v="1525009122"/>
    <n v="0.69895294000599995"/>
    <n v="0.69895294000599995"/>
    <n v="21655144"/>
    <n v="-0.24423736558199999"/>
    <n v="0"/>
    <x v="0"/>
    <s v="007.9:008.6 04-29-08:38:42"/>
    <s v="Karadoc"/>
    <n v="1"/>
    <n v="0"/>
    <n v="0"/>
    <n v="0"/>
    <x v="0"/>
    <n v="23900"/>
    <n v="12746171"/>
    <n v="1.875073"/>
    <n v="0.53331300000000004"/>
    <n v="546"/>
    <n v="10"/>
    <m/>
    <n v="10125.48"/>
    <n v="10125.48"/>
    <n v="4861.32"/>
    <n v="11818.828055288463"/>
    <n v="17202.714014971953"/>
    <n v="17202.714014971953"/>
    <n v="8259.1539063099663"/>
    <n v="20079.63267195773"/>
    <n v="21655.144694269216"/>
    <n v="18982.452585988452"/>
    <m/>
    <n v="1"/>
  </r>
  <r>
    <s v="B04EA2B400D9679E72284E12FB81E68756670A3A"/>
    <s v="schlenck"/>
    <n v="22500"/>
    <n v="1525009122"/>
    <n v="1525009122"/>
    <n v="1.0884938686600001"/>
    <n v="1.0884938686600001"/>
    <n v="22491842"/>
    <n v="7.56219300053E-2"/>
    <n v="0.45454545454500001"/>
    <x v="0"/>
    <s v="007.9:008.6 04-29-08:38:42"/>
    <s v="schlenck"/>
    <n v="1"/>
    <n v="0"/>
    <n v="0"/>
    <n v="0"/>
    <x v="0"/>
    <n v="19900"/>
    <n v="10769408"/>
    <n v="1.8478270000000001"/>
    <n v="0.54117599999999999"/>
    <n v="577"/>
    <n v="11"/>
    <m/>
    <n v="10125.48"/>
    <n v="10125.48"/>
    <n v="4861.32"/>
    <n v="11818.828055288463"/>
    <n v="21147.002897239458"/>
    <n v="21147.002897239458"/>
    <n v="10152.837013594231"/>
    <n v="24683.549928216748"/>
    <n v="22491.842577097952"/>
    <n v="18975.112203968565"/>
    <m/>
    <n v="1"/>
  </r>
  <r>
    <s v="D4010FAD096CFB59278015F711776D8CCB2735EC"/>
    <s v="noiseexit03b"/>
    <n v="20800"/>
    <n v="1524986218"/>
    <n v="1524986218"/>
    <n v="0.42744947440800002"/>
    <n v="0.42744947440800002"/>
    <n v="20841718"/>
    <n v="-0.34437975778800001"/>
    <n v="4.5454545454499999E-2"/>
    <x v="5"/>
    <s v="037.8:038.6 04-29-02:16:58"/>
    <s v="noiseexit03b"/>
    <n v="1"/>
    <n v="0"/>
    <n v="0"/>
    <n v="0"/>
    <x v="0"/>
    <n v="17100"/>
    <n v="14600670"/>
    <n v="1.171179"/>
    <n v="0.85384000000000004"/>
    <n v="2409"/>
    <n v="48"/>
    <m/>
    <n v="10125.48"/>
    <n v="10125.48"/>
    <n v="4861.32"/>
    <n v="4819.491751072962"/>
    <n v="14453.611104128715"/>
    <n v="14453.611104128715"/>
    <n v="6939.2886789290978"/>
    <n v="6879.5809669827913"/>
    <n v="20841.718717504653"/>
    <n v="18969.404102253258"/>
    <m/>
    <n v="1"/>
  </r>
  <r>
    <s v="360CBA08D1E24F513162047BDB54A1015E531534"/>
    <s v="Aerodynamik06"/>
    <n v="20900"/>
    <n v="1524490232"/>
    <n v="1524983272"/>
    <n v="0.75126968373799996"/>
    <n v="0.75126968373799996"/>
    <n v="21620951"/>
    <n v="-0.571187582932"/>
    <n v="0"/>
    <x v="2"/>
    <s v="033.0:033.8 04-29-01:27:52"/>
    <s v="Aerodynamik06"/>
    <n v="0"/>
    <n v="1"/>
    <n v="0"/>
    <n v="0"/>
    <x v="1"/>
    <n v="14200"/>
    <n v="12428596"/>
    <n v="1.1425259999999999"/>
    <n v="0.87525299999999995"/>
    <n v="2507"/>
    <n v="50"/>
    <m/>
    <n v="9721.3799999999992"/>
    <n v="9721.3799999999992"/>
    <n v="4861.32"/>
    <n v="6440.9193022088357"/>
    <n v="17024.758078096918"/>
    <n v="17024.758078096918"/>
    <n v="8513.482338949214"/>
    <n v="11279.786709361248"/>
    <n v="21765.823386227374"/>
    <n v="18964.655170359158"/>
    <m/>
    <n v="0"/>
  </r>
  <r>
    <s v="4109314E35C8E4084AE2BC1711562D380077B1F0"/>
    <s v="BadAx0r"/>
    <n v="22800"/>
    <n v="1524983845"/>
    <n v="1524983845"/>
    <n v="1.2877016965100001"/>
    <n v="1.2877016965100001"/>
    <n v="22805887"/>
    <n v="-0.83289457082700002"/>
    <n v="0"/>
    <x v="0"/>
    <s v="001.6:002.4 04-29-01:37:25"/>
    <s v="BadAx0r"/>
    <n v="1"/>
    <n v="0"/>
    <n v="0"/>
    <n v="0"/>
    <x v="0"/>
    <n v="22800"/>
    <n v="9968908"/>
    <n v="2.2871109999999999"/>
    <n v="0.43723299999999998"/>
    <n v="210"/>
    <n v="4"/>
    <m/>
    <n v="10125.48"/>
    <n v="10125.48"/>
    <n v="4861.32"/>
    <n v="11818.828055288463"/>
    <n v="23164.077773978075"/>
    <n v="23164.077773978075"/>
    <n v="11121.250011277993"/>
    <n v="27037.952992843402"/>
    <n v="22805.887743952109"/>
    <n v="18954.793820766477"/>
    <m/>
    <n v="1"/>
  </r>
  <r>
    <s v="FD7ED9F4871E2EC46035FC602960EACC32E08FF8"/>
    <s v="Mikedideditheconfig"/>
    <n v="26400"/>
    <n v="1524590412"/>
    <n v="1524988014"/>
    <n v="0.72174277093700001"/>
    <n v="0.72174277093700001"/>
    <n v="21664537"/>
    <n v="0.57498585877700004"/>
    <n v="0"/>
    <x v="1"/>
    <s v="016.0:016.8 04-29-02:46:54"/>
    <s v="Mikedideditheconfig"/>
    <n v="0"/>
    <n v="1"/>
    <n v="0"/>
    <n v="0"/>
    <x v="1"/>
    <n v="20700"/>
    <n v="12582912"/>
    <n v="1.6450880000000001"/>
    <n v="0.60787000000000002"/>
    <n v="974"/>
    <n v="19"/>
    <m/>
    <n v="9721.3799999999992"/>
    <n v="9721.3799999999992"/>
    <n v="4861.32"/>
    <n v="8853.6095214723919"/>
    <n v="16737.715738531529"/>
    <n v="16737.715738531529"/>
    <n v="8369.9425672114558"/>
    <n v="15243.638190294081"/>
    <n v="21664.537773336426"/>
    <n v="18940.0500413355"/>
    <m/>
    <n v="0"/>
  </r>
  <r>
    <s v="138ED47EE2156E6492FDE0B61338D973C9717F32"/>
    <s v="GoodfellowTorRelay"/>
    <n v="21400"/>
    <n v="1524982505"/>
    <n v="1524982505"/>
    <n v="0.64090221093099997"/>
    <n v="0.64090221093099997"/>
    <n v="21408381"/>
    <n v="-0.55560571125900005"/>
    <n v="0"/>
    <x v="3"/>
    <s v="056.4:057.2 04-29-01:15:05"/>
    <s v="GoodfellowTorRelay"/>
    <n v="0"/>
    <n v="1"/>
    <n v="0"/>
    <n v="0"/>
    <x v="1"/>
    <n v="11400"/>
    <n v="13046714"/>
    <n v="0.87378299999999998"/>
    <n v="1.144449"/>
    <n v="3802"/>
    <n v="76"/>
    <m/>
    <n v="9721.3799999999992"/>
    <n v="9721.3799999999992"/>
    <n v="4861.32"/>
    <n v="3794.4265750962772"/>
    <n v="15951.833935300401"/>
    <n v="15951.833935300401"/>
    <n v="7976.950736043088"/>
    <n v="6226.2829562908228"/>
    <n v="21408.38184798443"/>
    <n v="18899.881493589102"/>
    <m/>
    <n v="1"/>
  </r>
  <r>
    <s v="48A1D17CECFB3AE6F0E106944CDC71298C75E87F"/>
    <s v="matator2"/>
    <n v="17600"/>
    <n v="1524198748"/>
    <n v="1525001415"/>
    <n v="1.1102942980399999"/>
    <n v="1.1102942980399999"/>
    <n v="20283619"/>
    <n v="-0.26416103913700001"/>
    <n v="0"/>
    <x v="2"/>
    <s v="025.0:025.8 04-29-06:30:15"/>
    <s v="matator2"/>
    <n v="0"/>
    <n v="1"/>
    <n v="0"/>
    <n v="0"/>
    <x v="1"/>
    <n v="15100"/>
    <n v="10629055"/>
    <n v="1.420634"/>
    <n v="0.70391099999999995"/>
    <n v="1610"/>
    <n v="32"/>
    <m/>
    <n v="9721.3799999999992"/>
    <n v="9721.3799999999992"/>
    <n v="4861.32"/>
    <n v="6440.9193022088357"/>
    <n v="20514.972783080091"/>
    <n v="20514.972783080091"/>
    <n v="10258.815876947812"/>
    <n v="13592.23527758708"/>
    <n v="22430.434160053552"/>
    <n v="18890.020412037484"/>
    <m/>
    <n v="0"/>
  </r>
  <r>
    <s v="166F00EA1BF27F20E8B2D7EF7FFF200E52B47D00"/>
    <s v="servbr9"/>
    <n v="33600"/>
    <n v="1524233383"/>
    <n v="1525009122"/>
    <n v="0.63980406081700003"/>
    <n v="0.63980406081700003"/>
    <n v="21337568"/>
    <n v="-0.24850330848400001"/>
    <n v="0"/>
    <x v="0"/>
    <s v="007.9:008.6 04-29-08:38:42"/>
    <s v="servbr9"/>
    <n v="0"/>
    <n v="1"/>
    <n v="0"/>
    <n v="0"/>
    <x v="1"/>
    <n v="24300"/>
    <n v="13035873"/>
    <n v="1.864087"/>
    <n v="0.53645600000000004"/>
    <n v="562"/>
    <n v="11"/>
    <m/>
    <n v="9721.3799999999992"/>
    <n v="9721.3799999999992"/>
    <n v="4861.32"/>
    <n v="11818.828055288463"/>
    <n v="15941.158400745167"/>
    <n v="15941.158400745167"/>
    <n v="7971.6122769308986"/>
    <n v="19380.56223915991"/>
    <n v="21376.277481694691"/>
    <n v="18874.156137186281"/>
    <m/>
    <n v="0"/>
  </r>
  <r>
    <s v="BE6CF26814BD1F35B76FE576702DBA9627EE8237"/>
    <s v="albin"/>
    <n v="15100"/>
    <n v="1524904001"/>
    <n v="1525000343"/>
    <n v="0.74610545948499996"/>
    <n v="0.74610545948499996"/>
    <n v="21456143"/>
    <n v="0.21670594288200001"/>
    <n v="0"/>
    <x v="2"/>
    <s v="028.2:028.9 04-29-06:12:23"/>
    <s v="albin"/>
    <n v="0"/>
    <n v="1"/>
    <n v="0"/>
    <n v="0"/>
    <x v="1"/>
    <n v="15100"/>
    <n v="12383486"/>
    <n v="1.2193659999999999"/>
    <n v="0.82009799999999999"/>
    <n v="2259"/>
    <n v="45"/>
    <m/>
    <n v="9721.3799999999992"/>
    <n v="9721.3799999999992"/>
    <n v="4861.32"/>
    <n v="6440.9193022088357"/>
    <n v="16974.554691728288"/>
    <n v="16974.554691728288"/>
    <n v="8488.3773923036188"/>
    <n v="11246.524357689164"/>
    <n v="21622.872512056063"/>
    <n v="18851.056558439243"/>
    <m/>
    <n v="0"/>
  </r>
  <r>
    <s v="92ECC9E0E2AF81BB954719B189AC362E254AD4A5"/>
    <s v="lewwerDuarUesSlaav"/>
    <n v="21500"/>
    <n v="1524963125"/>
    <n v="1524963125"/>
    <n v="0.71027776993000002"/>
    <n v="0.71027776993000002"/>
    <n v="21520274"/>
    <n v="-7.2334685225600007E-2"/>
    <n v="0"/>
    <x v="0"/>
    <s v="010.3:011.1 04-28-19:52:05"/>
    <s v="lewwerDuarUesSlaav"/>
    <n v="1"/>
    <n v="0"/>
    <n v="0"/>
    <n v="0"/>
    <x v="0"/>
    <n v="22800"/>
    <n v="12582912"/>
    <n v="1.8119810000000001"/>
    <n v="0.55188199999999998"/>
    <n v="646"/>
    <n v="12"/>
    <m/>
    <n v="10125.48"/>
    <n v="10125.48"/>
    <n v="4861.32"/>
    <n v="11818.828055288463"/>
    <n v="17317.383353870817"/>
    <n v="17317.383353870817"/>
    <n v="8314.2075285161063"/>
    <n v="20213.478889584872"/>
    <n v="21520.274674585435"/>
    <n v="18839.065872209801"/>
    <m/>
    <n v="1"/>
  </r>
  <r>
    <s v="79E1EBA78A211C7DC7AB4AA688798FE64F5368D3"/>
    <s v="Unnamed"/>
    <n v="16100"/>
    <n v="1524995995"/>
    <n v="1524995995"/>
    <n v="1.4276255279600001"/>
    <n v="1.4276255279600001"/>
    <n v="16145846"/>
    <n v="-0.33509705932400002"/>
    <n v="0"/>
    <x v="0"/>
    <s v="004.7:005.5 04-29-04:59:55"/>
    <s v="Unnamed"/>
    <n v="0"/>
    <n v="0"/>
    <n v="1"/>
    <n v="0"/>
    <x v="2"/>
    <n v="13400"/>
    <n v="9408864"/>
    <n v="1.4241889999999999"/>
    <n v="0.70215399999999994"/>
    <n v="1598"/>
    <n v="31"/>
    <m/>
    <n v="1117.99"/>
    <n v="4051.45"/>
    <n v="4861.32"/>
    <n v="11818.828055288463"/>
    <n v="2714.0610640040004"/>
    <n v="9835.4034452535416"/>
    <n v="11801.464531582507"/>
    <n v="28691.688697588113"/>
    <n v="22841.198435503837"/>
    <n v="18811.498104852682"/>
    <m/>
    <n v="1"/>
  </r>
  <r>
    <s v="484A10BA2B8D48A5F0216674C8DD50EF27BC32F3"/>
    <s v="Aerodynamik03"/>
    <n v="18000"/>
    <n v="1524691279"/>
    <n v="1524991754"/>
    <n v="0.66651894550099999"/>
    <n v="0.66651894550099999"/>
    <n v="22319696"/>
    <n v="-0.133399178117"/>
    <n v="0"/>
    <x v="5"/>
    <s v="039.4:040.2 04-29-03:49:14"/>
    <s v="Aerodynamik03"/>
    <n v="0"/>
    <n v="1"/>
    <n v="0"/>
    <n v="0"/>
    <x v="1"/>
    <n v="14900"/>
    <n v="12824041"/>
    <n v="1.16188"/>
    <n v="0.86067400000000005"/>
    <n v="2445"/>
    <n v="48"/>
    <m/>
    <n v="9721.3799999999992"/>
    <n v="9721.3799999999992"/>
    <n v="4861.32"/>
    <n v="4819.491751072962"/>
    <n v="16200.863946414511"/>
    <n v="16200.863946414511"/>
    <n v="8101.481880142921"/>
    <n v="8031.7743108488812"/>
    <n v="21371.507284381591"/>
    <n v="18807.267399067114"/>
    <m/>
    <n v="0"/>
  </r>
  <r>
    <s v="09D3DF9DC7848BDF261974F92C3D529BA928B06B"/>
    <s v="Sykotik02"/>
    <n v="18500"/>
    <n v="1524457393"/>
    <n v="1525009122"/>
    <n v="1.64096031951"/>
    <n v="1.64096031951"/>
    <n v="25341649"/>
    <n v="0.761477716729"/>
    <n v="0"/>
    <x v="0"/>
    <s v="007.9:008.6 04-29-08:38:42"/>
    <s v="Sykotik02"/>
    <n v="0"/>
    <n v="1"/>
    <n v="0"/>
    <n v="0"/>
    <x v="1"/>
    <n v="16200"/>
    <n v="8741369"/>
    <n v="1.8532569999999999"/>
    <n v="0.53959100000000004"/>
    <n v="571"/>
    <n v="11"/>
    <m/>
    <n v="9721.3799999999992"/>
    <n v="9721.3799999999992"/>
    <n v="4861.32"/>
    <n v="11818.828055288463"/>
    <n v="25673.77883087812"/>
    <n v="25673.77883087812"/>
    <n v="12838.553220440352"/>
    <n v="31213.055917128371"/>
    <n v="23085.608667194811"/>
    <n v="18782.336767036366"/>
    <m/>
    <n v="0"/>
  </r>
  <r>
    <s v="768B488AE2C61B6FA837E3AB8DB7601E1A0B8492"/>
    <s v="eludemailrelay"/>
    <n v="27000"/>
    <n v="1524583322"/>
    <n v="1524973325"/>
    <n v="1.3694018666900001"/>
    <n v="1.3694018666900001"/>
    <n v="24547287"/>
    <n v="0.50001176104599998"/>
    <n v="0"/>
    <x v="0"/>
    <s v="000.0:000.8 04-28-22:42:05"/>
    <s v="eludemailrelay"/>
    <n v="0"/>
    <n v="1"/>
    <n v="0"/>
    <n v="0"/>
    <x v="1"/>
    <n v="27000"/>
    <n v="9561028"/>
    <n v="2.8239640000000001"/>
    <n v="0.35411199999999998"/>
    <n v="70"/>
    <n v="1"/>
    <m/>
    <n v="9721.3799999999992"/>
    <n v="9721.3799999999992"/>
    <n v="4861.32"/>
    <n v="11818.828055288463"/>
    <n v="23033.85591880283"/>
    <n v="23033.85591880283"/>
    <n v="11518.420682577431"/>
    <n v="28003.553256288626"/>
    <n v="22653.917590675359"/>
    <n v="18726.050713472749"/>
    <m/>
    <n v="0"/>
  </r>
  <r>
    <s v="F9246DEF2B653807236DA134F2AEAB103D58ABFE"/>
    <s v="Freebird31"/>
    <n v="19600"/>
    <n v="1524755106"/>
    <n v="1525001522"/>
    <n v="-1.58704855737E-3"/>
    <n v="-1.58704855737E-3"/>
    <n v="18679232"/>
    <n v="-0.71338411421500003"/>
    <n v="0"/>
    <x v="5"/>
    <s v="041.7:042.5 04-29-06:32:02"/>
    <s v="Freebird31"/>
    <n v="0"/>
    <n v="1"/>
    <n v="0"/>
    <n v="0"/>
    <x v="1"/>
    <n v="19600"/>
    <n v="18710628"/>
    <n v="1.047533"/>
    <n v="0.95462400000000003"/>
    <n v="3003"/>
    <n v="60"/>
    <m/>
    <n v="9721.3799999999992"/>
    <n v="9721.3799999999992"/>
    <n v="4861.32"/>
    <n v="4819.491751072962"/>
    <n v="9705.9516978953543"/>
    <n v="9705.9516978953543"/>
    <n v="4853.604849107086"/>
    <n v="4811.8429836421647"/>
    <n v="18680.933324825113"/>
    <n v="18689.841727377578"/>
    <m/>
    <n v="0"/>
  </r>
  <r>
    <s v="4ECBF37E4953F48AA02CA30AE929789218B07C80"/>
    <s v="fuzzycat"/>
    <n v="27000"/>
    <n v="1524745891"/>
    <n v="1524876241"/>
    <n v="1.1099228729299999"/>
    <n v="1.1099228729299999"/>
    <n v="22124144"/>
    <n v="0.46201152368499998"/>
    <n v="0"/>
    <x v="1"/>
    <s v="015.9:016.7 04-27-19:44:01"/>
    <s v="fuzzycat"/>
    <n v="0"/>
    <n v="1"/>
    <n v="0"/>
    <n v="0"/>
    <x v="1"/>
    <n v="11900"/>
    <n v="10485760"/>
    <n v="1.1348720000000001"/>
    <n v="0.88115600000000005"/>
    <n v="2526"/>
    <n v="50"/>
    <m/>
    <n v="9721.3799999999992"/>
    <n v="9721.3799999999992"/>
    <n v="4861.32"/>
    <n v="8853.6095214723919"/>
    <n v="20511.362018444241"/>
    <n v="20511.362018444241"/>
    <n v="10257.010260632067"/>
    <n v="18680.433237345431"/>
    <n v="22124.144864054477"/>
    <n v="18632.629404838131"/>
    <m/>
    <n v="0"/>
  </r>
  <r>
    <s v="7C499ACD60FB651DD486B6D802290A3EBBECCD84"/>
    <s v="DefiantDaveRelay02"/>
    <n v="17900"/>
    <n v="1524635973"/>
    <n v="1524977756"/>
    <n v="1.1507284176599999"/>
    <n v="1.1507284176599999"/>
    <n v="24223950"/>
    <n v="0.91878927870500005"/>
    <n v="0"/>
    <x v="0"/>
    <s v="003.2:004.0 04-28-23:55:56"/>
    <s v="DefiantDaveRelay02"/>
    <n v="0"/>
    <n v="1"/>
    <n v="0"/>
    <n v="0"/>
    <x v="1"/>
    <n v="17200"/>
    <n v="10315443"/>
    <n v="1.667403"/>
    <n v="0.59973500000000002"/>
    <n v="903"/>
    <n v="18"/>
    <m/>
    <n v="9721.3799999999992"/>
    <n v="9721.3799999999992"/>
    <n v="4861.32"/>
    <n v="11818.828055288463"/>
    <n v="20908.048224871567"/>
    <n v="20908.048224871567"/>
    <n v="10455.37907133891"/>
    <n v="25419.089361946168"/>
    <n v="22185.716400851925"/>
    <n v="18624.634380596344"/>
    <m/>
    <n v="0"/>
  </r>
  <r>
    <s v="2AD82F3964D325B3FE2FF74E980FB006374EF190"/>
    <s v="Unnamed"/>
    <n v="26600"/>
    <n v="1524657725"/>
    <n v="1525006186"/>
    <n v="0.63377952421899997"/>
    <n v="0.63377952421899997"/>
    <n v="21158305"/>
    <n v="-0.69853265469100001"/>
    <n v="0"/>
    <x v="0"/>
    <s v="008.7:009.5 04-29-07:49:46"/>
    <s v="Unnamed"/>
    <n v="0"/>
    <n v="1"/>
    <n v="0"/>
    <n v="0"/>
    <x v="1"/>
    <n v="23400"/>
    <n v="12883160"/>
    <n v="1.816325"/>
    <n v="0.550562"/>
    <n v="633"/>
    <n v="12"/>
    <m/>
    <n v="9721.3799999999992"/>
    <n v="9721.3799999999992"/>
    <n v="4861.32"/>
    <n v="11818.828055288463"/>
    <n v="15882.591591152099"/>
    <n v="15882.591591152099"/>
    <n v="7942.3250766763076"/>
    <n v="19309.35927699535"/>
    <n v="21048.243015237251"/>
    <n v="18598.718110666079"/>
    <m/>
    <n v="0"/>
  </r>
  <r>
    <s v="4CA8D07878F86ED5B64B4B89030FF4616067210F"/>
    <s v="mullbinde6"/>
    <n v="23000"/>
    <n v="1524612561"/>
    <n v="1525002474"/>
    <n v="1.6041566038199999"/>
    <n v="1.6041566038199999"/>
    <n v="22799911"/>
    <n v="0.41020634745599999"/>
    <n v="0"/>
    <x v="0"/>
    <s v="007.9:008.7 04-29-06:47:54"/>
    <s v="mullbinde6"/>
    <n v="0"/>
    <n v="1"/>
    <n v="0"/>
    <n v="0"/>
    <x v="1"/>
    <n v="16700"/>
    <n v="8755200"/>
    <n v="1.907438"/>
    <n v="0.52426300000000003"/>
    <n v="510"/>
    <n v="10"/>
    <m/>
    <n v="9721.3799999999992"/>
    <n v="9721.3799999999992"/>
    <n v="4861.32"/>
    <n v="11818.828055288463"/>
    <n v="25315.995925243667"/>
    <n v="25315.995925243667"/>
    <n v="12659.638581282241"/>
    <n v="30778.079129592537"/>
    <n v="22799.911897764861"/>
    <n v="18586.498328435402"/>
    <m/>
    <n v="0"/>
  </r>
  <r>
    <s v="7DC1A544A4A6A87ACC5D3B2254D6E3B93442BA7C"/>
    <s v="CanopusAHHSI"/>
    <n v="19500"/>
    <n v="1524821064"/>
    <n v="1524991648"/>
    <n v="0.606543349048"/>
    <n v="0.606543349048"/>
    <n v="20865561"/>
    <n v="-0.64585682897200003"/>
    <n v="0"/>
    <x v="2"/>
    <s v="035.3:036.1 04-29-03:47:28"/>
    <s v="CanopusAHHSI"/>
    <n v="0"/>
    <n v="1"/>
    <n v="0"/>
    <n v="0"/>
    <x v="1"/>
    <n v="16200"/>
    <n v="13040684"/>
    <n v="1.2422660000000001"/>
    <n v="0.80498000000000003"/>
    <n v="2172"/>
    <n v="43"/>
    <m/>
    <n v="9721.3799999999992"/>
    <n v="9721.3799999999992"/>
    <n v="4861.32"/>
    <n v="6440.9193022088357"/>
    <n v="15617.818382568246"/>
    <n v="15617.818382568246"/>
    <n v="7809.9213135940236"/>
    <n v="10347.61606671849"/>
    <n v="20950.42414723667"/>
    <n v="18577.502103065668"/>
    <m/>
    <n v="0"/>
  </r>
  <r>
    <s v="D2A3082E7FB0FC3499E5B6A16626DD82E0161896"/>
    <s v="plup"/>
    <n v="31400"/>
    <n v="1524252054"/>
    <n v="1524964902"/>
    <n v="-3.0309325916299999E-2"/>
    <n v="-3.0309325916299999E-2"/>
    <n v="17753362"/>
    <n v="-0.233491666456"/>
    <n v="0"/>
    <x v="2"/>
    <s v="028.2:029.0 04-28-20:21:42"/>
    <s v="plup"/>
    <n v="0"/>
    <n v="1"/>
    <n v="0"/>
    <n v="0"/>
    <x v="1"/>
    <n v="31300"/>
    <n v="18953537"/>
    <n v="1.6514070000000001"/>
    <n v="0.60554399999999997"/>
    <n v="941"/>
    <n v="18"/>
    <m/>
    <n v="9721.3799999999992"/>
    <n v="9721.3799999999992"/>
    <n v="4861.32"/>
    <n v="6440.9193022088357"/>
    <n v="9426.7315252237986"/>
    <n v="9426.7315252237986"/>
    <n v="4713.9766677365724"/>
    <n v="6245.6993798776002"/>
    <n v="18379.068069800353"/>
    <n v="18551.408748860245"/>
    <m/>
    <n v="0"/>
  </r>
  <r>
    <s v="656347EBA74F6320B85192EE22F805CF50098711"/>
    <s v="hwds"/>
    <n v="22500"/>
    <n v="1524653538"/>
    <n v="1524986598"/>
    <n v="1.6115076938299999"/>
    <n v="1.6115076938299999"/>
    <n v="20650047"/>
    <n v="-6.4957678300599994E-2"/>
    <n v="0"/>
    <x v="0"/>
    <s v="002.4:003.2 04-29-02:23:18"/>
    <s v="hwds"/>
    <n v="0"/>
    <n v="1"/>
    <n v="0"/>
    <n v="0"/>
    <x v="1"/>
    <n v="20300"/>
    <n v="8714978"/>
    <n v="2.329323"/>
    <n v="0.429309"/>
    <n v="188"/>
    <n v="3"/>
    <m/>
    <n v="9721.3799999999992"/>
    <n v="9721.3799999999992"/>
    <n v="4861.32"/>
    <n v="11818.828055288463"/>
    <n v="25387.458664645084"/>
    <n v="25387.458664645084"/>
    <n v="12695.374582169656"/>
    <n v="30864.960398439678"/>
    <n v="22759.232098559187"/>
    <n v="18545.955868991427"/>
    <m/>
    <n v="0"/>
  </r>
  <r>
    <s v="AC00AEBA1AE2A80CF4184C4362157BF91487B902"/>
    <s v="DanaScully"/>
    <n v="16200"/>
    <n v="1523772487"/>
    <n v="1524976261"/>
    <n v="0.79689304220400003"/>
    <n v="0.79689304220400003"/>
    <n v="27783644"/>
    <n v="-0.424053558946"/>
    <n v="0"/>
    <x v="2"/>
    <s v="034.6:035.4 04-28-23:31:01"/>
    <s v="DanaScully"/>
    <n v="0"/>
    <n v="1"/>
    <n v="0"/>
    <n v="0"/>
    <x v="1"/>
    <n v="16100"/>
    <n v="11893811"/>
    <n v="1.353645"/>
    <n v="0.73874600000000001"/>
    <n v="1787"/>
    <n v="35"/>
    <m/>
    <n v="9721.3799999999992"/>
    <n v="9721.3799999999992"/>
    <n v="4861.32"/>
    <n v="6440.9193022088357"/>
    <n v="17468.280082621121"/>
    <n v="17468.280082621121"/>
    <n v="8735.2720839271497"/>
    <n v="11573.643079536501"/>
    <n v="21371.906231189401"/>
    <n v="18528.477661832578"/>
    <m/>
    <n v="0"/>
  </r>
  <r>
    <s v="853246C4EBF7FD27C2EBE31E2DF37B2B5F13A39C"/>
    <s v="torrrrr"/>
    <n v="20500"/>
    <n v="1525007282"/>
    <n v="1525007282"/>
    <n v="0.47489339077300002"/>
    <n v="0.47489339077300002"/>
    <n v="20494923"/>
    <n v="0.155978386114"/>
    <n v="0"/>
    <x v="2"/>
    <s v="029.7:030.5 04-29-08:08:02"/>
    <s v="torrrrr"/>
    <n v="0"/>
    <n v="0"/>
    <n v="1"/>
    <n v="0"/>
    <x v="2"/>
    <n v="18300"/>
    <n v="13895868"/>
    <n v="1.3169379999999999"/>
    <n v="0.75933700000000004"/>
    <n v="1906"/>
    <n v="38"/>
    <m/>
    <n v="1117.99"/>
    <n v="4051.45"/>
    <n v="4861.32"/>
    <n v="6440.9193022088357"/>
    <n v="1648.9160619503064"/>
    <n v="5975.4568280472704"/>
    <n v="7169.9287384325999"/>
    <n v="9499.6693093300546"/>
    <n v="20494.923872254025"/>
    <n v="18515.20711057782"/>
    <m/>
    <n v="1"/>
  </r>
  <r>
    <s v="0BC8BA32CC3CB0F598E0C92778F7C0946DFBCE91"/>
    <s v="artikel5ev1"/>
    <n v="21400"/>
    <n v="1524886851"/>
    <n v="1524886851"/>
    <n v="0.84877394253399996"/>
    <n v="0.84877394253399996"/>
    <n v="21441880"/>
    <n v="0.24031085310600001"/>
    <n v="0.05"/>
    <x v="1"/>
    <s v="019.2:020.0 04-27-22:40:51"/>
    <s v="artikel5ev1"/>
    <n v="1"/>
    <n v="0"/>
    <n v="0"/>
    <n v="0"/>
    <x v="0"/>
    <n v="16700"/>
    <n v="11597892"/>
    <n v="1.4399169999999999"/>
    <n v="0.69448500000000002"/>
    <n v="1563"/>
    <n v="31"/>
    <m/>
    <n v="10125.48"/>
    <n v="10125.48"/>
    <n v="4861.32"/>
    <n v="8853.6095214723919"/>
    <n v="18719.723579649166"/>
    <n v="18719.723579649166"/>
    <n v="8987.4817423193836"/>
    <n v="16368.322580669075"/>
    <n v="21441.880517923539"/>
    <n v="18488.683962546475"/>
    <m/>
    <n v="1"/>
  </r>
  <r>
    <s v="3D6C776E8BE9E8AE5D0591594117999E3C5498C8"/>
    <s v="marvin"/>
    <n v="5340"/>
    <n v="1524059993"/>
    <n v="1524963313"/>
    <n v="1.7161623376399999"/>
    <n v="1.7161623376399999"/>
    <n v="22784821"/>
    <n v="-0.19693429929199999"/>
    <n v="0"/>
    <x v="3"/>
    <s v="050.8:051.6 04-28-19:55:13"/>
    <s v="marvin"/>
    <n v="0"/>
    <n v="1"/>
    <n v="0"/>
    <n v="0"/>
    <x v="1"/>
    <n v="6000"/>
    <n v="8388608"/>
    <n v="0.715256"/>
    <n v="1.398101"/>
    <n v="4240"/>
    <n v="84"/>
    <m/>
    <n v="9721.3799999999992"/>
    <n v="9721.3799999999992"/>
    <n v="4861.32"/>
    <n v="3794.4265750962772"/>
    <n v="26404.846225886744"/>
    <n v="26404.846225886744"/>
    <n v="13204.134295216085"/>
    <n v="10306.278556216845"/>
    <n v="22784.821114825605"/>
    <n v="18465.957180377922"/>
    <m/>
    <n v="0"/>
  </r>
  <r>
    <s v="A853BA9862837B5FC8E4FF784829DB3BE6F53A75"/>
    <s v="dc6jgk12"/>
    <n v="26400"/>
    <n v="1524141832"/>
    <n v="1525002344"/>
    <n v="0.83912607252100002"/>
    <n v="0.83912607252100002"/>
    <n v="21778204"/>
    <n v="-0.42378115016899998"/>
    <n v="0"/>
    <x v="0"/>
    <s v="006.3:007.1 04-29-06:45:44"/>
    <s v="dc6jgk12"/>
    <n v="0"/>
    <n v="1"/>
    <n v="0"/>
    <n v="0"/>
    <x v="1"/>
    <n v="23000"/>
    <n v="11631518"/>
    <n v="1.9773860000000001"/>
    <n v="0.505718"/>
    <n v="449"/>
    <n v="8"/>
    <m/>
    <n v="9721.3799999999992"/>
    <n v="9721.3799999999992"/>
    <n v="4861.32"/>
    <n v="11818.828055288463"/>
    <n v="17878.8434188842"/>
    <n v="17878.8434188842"/>
    <n v="8940.5803588677882"/>
    <n v="21736.314823123681"/>
    <n v="21391.828016797321"/>
    <n v="18463.735011758123"/>
    <m/>
    <n v="0"/>
  </r>
  <r>
    <s v="B16D271047B18D29F62AE9F3CFC7094258506A03"/>
    <s v="node49b"/>
    <n v="21400"/>
    <n v="1524959345"/>
    <n v="1524959345"/>
    <n v="0.84117331608900003"/>
    <n v="0.84117331608900003"/>
    <n v="21386885"/>
    <n v="-0.103844193042"/>
    <n v="0"/>
    <x v="1"/>
    <s v="023.1:023.9 04-28-18:49:05"/>
    <s v="Hydra2"/>
    <n v="0"/>
    <n v="0"/>
    <n v="1"/>
    <n v="0"/>
    <x v="2"/>
    <n v="13800"/>
    <n v="11615900"/>
    <n v="1.1880269999999999"/>
    <n v="0.84173200000000004"/>
    <n v="2353"/>
    <n v="47"/>
    <m/>
    <n v="1117.99"/>
    <n v="4051.45"/>
    <n v="4861.32"/>
    <n v="8853.6095214723919"/>
    <n v="2058.4133556543411"/>
    <n v="7459.4216314687792"/>
    <n v="8950.5326649697763"/>
    <n v="16301.029602006469"/>
    <n v="21386.885122358213"/>
    <n v="18455.589585650752"/>
    <m/>
    <n v="1"/>
  </r>
  <r>
    <s v="4623A9EC53BFD83155929E56D6F7B55B5E718C24"/>
    <s v="Cotopaxi"/>
    <n v="16400"/>
    <n v="1523976240"/>
    <n v="1525007282"/>
    <n v="0.94482141797399999"/>
    <n v="0.94482141797399999"/>
    <n v="20839162"/>
    <n v="0.117688244806"/>
    <n v="0"/>
    <x v="2"/>
    <s v="029.7:030.5 04-29-08:08:02"/>
    <s v="Cotopaxi"/>
    <n v="0"/>
    <n v="1"/>
    <n v="0"/>
    <n v="0"/>
    <x v="1"/>
    <n v="14800"/>
    <n v="11101129"/>
    <n v="1.3331980000000001"/>
    <n v="0.75007599999999996"/>
    <n v="1850"/>
    <n v="37"/>
    <m/>
    <n v="9721.3799999999992"/>
    <n v="9721.3799999999992"/>
    <n v="4861.32"/>
    <n v="6440.9193022088357"/>
    <n v="18906.348036264084"/>
    <n v="18906.348036264084"/>
    <n v="9454.3992556253652"/>
    <n v="12526.437810377894"/>
    <n v="21589.713442892295"/>
    <n v="18443.138110024604"/>
    <m/>
    <n v="0"/>
  </r>
  <r>
    <s v="56784608242CB15B70ED6CBB8F40EEA3B62AF69E"/>
    <s v="FishersTorRelay1"/>
    <n v="13900"/>
    <n v="1523908677"/>
    <n v="1524948672"/>
    <n v="1.08347195141"/>
    <n v="1.08347195141"/>
    <n v="21846786"/>
    <n v="-0.110385947692"/>
    <n v="0"/>
    <x v="0"/>
    <s v="009.4:010.2 04-28-15:51:12"/>
    <s v="FishersTorRelay1"/>
    <n v="0"/>
    <n v="1"/>
    <n v="0"/>
    <n v="0"/>
    <x v="1"/>
    <n v="14100"/>
    <n v="10485760"/>
    <n v="1.344681"/>
    <n v="0.74367099999999997"/>
    <n v="1809"/>
    <n v="36"/>
    <m/>
    <n v="9721.3799999999992"/>
    <n v="9721.3799999999992"/>
    <n v="4861.32"/>
    <n v="11818.828055288463"/>
    <n v="20254.222558998143"/>
    <n v="20254.222558998143"/>
    <n v="10128.42386682846"/>
    <n v="24624.19675173111"/>
    <n v="21846.786849216922"/>
    <n v="18438.478794451843"/>
    <m/>
    <n v="0"/>
  </r>
  <r>
    <s v="38B3A32A8186413A9AC2A020890E9DEB07A75069"/>
    <s v="salvatori"/>
    <n v="20500"/>
    <n v="1524889332"/>
    <n v="1524889332"/>
    <n v="0.85963396393400004"/>
    <n v="0.85963396393400004"/>
    <n v="20487297"/>
    <n v="0.83235587292400004"/>
    <n v="0.28571428571399998"/>
    <x v="1"/>
    <s v="020.0:020.8 04-27-23:22:12"/>
    <s v="salvatori"/>
    <n v="1"/>
    <n v="0"/>
    <n v="0"/>
    <n v="0"/>
    <x v="0"/>
    <n v="16600"/>
    <n v="11496851"/>
    <n v="1.4438740000000001"/>
    <n v="0.692581"/>
    <n v="1550"/>
    <n v="31"/>
    <m/>
    <n v="10125.48"/>
    <n v="10125.48"/>
    <n v="4861.32"/>
    <n v="8853.6095214723919"/>
    <n v="18829.686509134437"/>
    <n v="18829.686509134437"/>
    <n v="9040.2757815516325"/>
    <n v="16464.472969539511"/>
    <n v="21379.934597888576"/>
    <n v="18415.009518522002"/>
    <m/>
    <n v="1"/>
  </r>
  <r>
    <s v="36296BEED8A166DE9BB282FADEA667EE1F0517CA"/>
    <s v="kr3pper"/>
    <n v="23000"/>
    <n v="1524207892"/>
    <n v="1524952713"/>
    <n v="1.0264932698"/>
    <n v="1.0264932698"/>
    <n v="21422668"/>
    <n v="0.81690263062199997"/>
    <n v="0"/>
    <x v="0"/>
    <s v="008.6:009.4 04-28-16:58:33"/>
    <s v="kr3pper"/>
    <n v="0"/>
    <n v="1"/>
    <n v="0"/>
    <n v="0"/>
    <x v="1"/>
    <n v="15800"/>
    <n v="10701818"/>
    <n v="1.4763850000000001"/>
    <n v="0.67732999999999999"/>
    <n v="1451"/>
    <n v="29"/>
    <m/>
    <n v="9721.3799999999992"/>
    <n v="9721.3799999999992"/>
    <n v="4861.32"/>
    <n v="11818.828055288463"/>
    <n v="19700.311143168321"/>
    <n v="19700.311143168321"/>
    <n v="9851.4322623441349"/>
    <n v="23950.77551096549"/>
    <n v="21687.162151624496"/>
    <n v="18391.558906137147"/>
    <m/>
    <n v="0"/>
  </r>
  <r>
    <s v="DFA964B3C4AD9E3DC63B032E57088C11916D9400"/>
    <s v="anonymous"/>
    <n v="21200"/>
    <n v="1524942111"/>
    <n v="1524942111"/>
    <n v="0.80063980984100003"/>
    <n v="0.80063980984100003"/>
    <n v="21204568"/>
    <n v="-2.4826952374799999E-2"/>
    <n v="0.05"/>
    <x v="1"/>
    <s v="018.3:019.0 04-28-14:01:51"/>
    <s v="anonymous"/>
    <n v="1"/>
    <n v="0"/>
    <n v="0"/>
    <n v="0"/>
    <x v="0"/>
    <n v="19900"/>
    <n v="11776130"/>
    <n v="1.689859"/>
    <n v="0.59176499999999999"/>
    <n v="862"/>
    <n v="17"/>
    <m/>
    <n v="10125.48"/>
    <n v="10125.48"/>
    <n v="4861.32"/>
    <n v="8853.6095214723919"/>
    <n v="18232.342381748847"/>
    <n v="18232.342381748847"/>
    <n v="8753.4863203762488"/>
    <n v="15942.161765150515"/>
    <n v="21204.568483862895"/>
    <n v="18376.036938704026"/>
    <m/>
    <n v="1"/>
  </r>
  <r>
    <s v="6406B69F95D06F6A94CFDD83E85EE9C410A05D47"/>
    <s v="EvolynTorRelay1"/>
    <n v="16600"/>
    <n v="1524355277"/>
    <n v="1524943423"/>
    <n v="0.89048648368000005"/>
    <n v="0.89048648368000005"/>
    <n v="30866734"/>
    <n v="4.3758515368699999E-2"/>
    <n v="0"/>
    <x v="0"/>
    <s v="007.1:007.8 04-28-14:23:43"/>
    <s v="EvolynTorRelay1"/>
    <n v="0"/>
    <n v="1"/>
    <n v="0"/>
    <n v="0"/>
    <x v="1"/>
    <n v="11600"/>
    <n v="11314669"/>
    <n v="1.025218"/>
    <n v="0.97540199999999999"/>
    <n v="3113"/>
    <n v="62"/>
    <m/>
    <n v="9721.3799999999992"/>
    <n v="9721.3799999999992"/>
    <n v="4861.32"/>
    <n v="11818.828055288463"/>
    <n v="18378.13749271708"/>
    <n v="18378.13749271708"/>
    <n v="9190.259752843258"/>
    <n v="22343.334691460819"/>
    <n v="21390.228811813104"/>
    <n v="18367.560868269171"/>
    <m/>
    <n v="0"/>
  </r>
  <r>
    <s v="E13F7EE1535ED8AEAB92A5EEAEE9A0C782ED33E2"/>
    <s v="ipheiboqu8oorai8Ais"/>
    <n v="25200"/>
    <n v="1524072408"/>
    <n v="1524969770"/>
    <n v="0.57126171104900003"/>
    <n v="0.57126171104900003"/>
    <n v="19868895"/>
    <n v="-1.2673457596900001E-2"/>
    <n v="0"/>
    <x v="0"/>
    <s v="011.9:012.7 04-28-21:42:50"/>
    <s v="ipheiboqu8oorai8Ais"/>
    <n v="0"/>
    <n v="1"/>
    <n v="0"/>
    <n v="0"/>
    <x v="1"/>
    <n v="22100"/>
    <n v="13107200"/>
    <n v="1.686096"/>
    <n v="0.593086"/>
    <n v="867"/>
    <n v="17"/>
    <m/>
    <n v="9721.3799999999992"/>
    <n v="9721.3799999999992"/>
    <n v="4861.32"/>
    <n v="11818.828055288463"/>
    <n v="15274.832172557526"/>
    <n v="15274.832172557526"/>
    <n v="7638.405981156724"/>
    <n v="18570.471992746476"/>
    <n v="20594.841499061451"/>
    <n v="18348.549049343015"/>
    <m/>
    <n v="0"/>
  </r>
  <r>
    <s v="66AA1EB64AAFEDC1EA8E49A701F6C472102C5E1A"/>
    <s v="PrivacyRepublic0003"/>
    <n v="22300"/>
    <n v="1524983845"/>
    <n v="1524983845"/>
    <n v="1.37569847661"/>
    <n v="1.37569847661"/>
    <n v="22275458"/>
    <n v="-0.68564754522899996"/>
    <n v="0"/>
    <x v="0"/>
    <s v="001.6:002.4 04-29-01:37:25"/>
    <s v="PrivacyRepublic0003"/>
    <n v="1"/>
    <n v="0"/>
    <n v="0"/>
    <n v="0"/>
    <x v="0"/>
    <n v="22300"/>
    <n v="9342980"/>
    <n v="2.386819"/>
    <n v="0.41896800000000001"/>
    <n v="168"/>
    <n v="3"/>
    <m/>
    <n v="10125.48"/>
    <n v="10125.48"/>
    <n v="4861.32"/>
    <n v="11818.828055288463"/>
    <n v="24055.087410945023"/>
    <n v="24055.087410945023"/>
    <n v="11549.030518313726"/>
    <n v="28077.971806264333"/>
    <n v="22196.103352997703"/>
    <n v="18340.166347098388"/>
    <m/>
    <n v="1"/>
  </r>
  <r>
    <s v="D967C3FD6238FBC1BF28BEFF94E6EDD7CCEA4797"/>
    <s v="Unnamed"/>
    <n v="21200"/>
    <n v="1524569198"/>
    <n v="1524969770"/>
    <n v="1.34732622507"/>
    <n v="1.34732622507"/>
    <n v="19690250"/>
    <n v="0.187510971331"/>
    <n v="0"/>
    <x v="0"/>
    <s v="011.9:012.7 04-28-21:42:50"/>
    <s v="Unnamed"/>
    <n v="0"/>
    <n v="1"/>
    <n v="0"/>
    <n v="0"/>
    <x v="1"/>
    <n v="15700"/>
    <n v="9437184"/>
    <n v="1.663632"/>
    <n v="0.60109500000000005"/>
    <n v="908"/>
    <n v="18"/>
    <m/>
    <n v="9721.3799999999992"/>
    <n v="9721.3799999999992"/>
    <n v="4861.32"/>
    <n v="11818.828055288463"/>
    <n v="22819.250217870991"/>
    <n v="22819.250217870991"/>
    <n v="11411.103924457291"/>
    <n v="27742.645043771674"/>
    <n v="22152.149494010999"/>
    <n v="18337.659845807702"/>
    <m/>
    <n v="0"/>
  </r>
  <r>
    <s v="67086EFCE53F0CB724B78C3254642EF3EA10D0D7"/>
    <s v="DanWin1210"/>
    <n v="20100"/>
    <n v="1524994541"/>
    <n v="1524994541"/>
    <n v="0.41522636464099999"/>
    <n v="0.41522636464099999"/>
    <n v="20079013"/>
    <n v="0.46603661729099999"/>
    <n v="0"/>
    <x v="2"/>
    <s v="036.1:036.8 04-29-04:35:41"/>
    <s v="DanWin1210"/>
    <n v="1"/>
    <n v="0"/>
    <n v="0"/>
    <n v="0"/>
    <x v="0"/>
    <n v="20100"/>
    <n v="14187846"/>
    <n v="1.416706"/>
    <n v="0.70586300000000002"/>
    <n v="1614"/>
    <n v="32"/>
    <m/>
    <n v="10125.48"/>
    <n v="10125.48"/>
    <n v="4861.32"/>
    <n v="6440.9193022088357"/>
    <n v="14329.846250645151"/>
    <n v="14329.846250645151"/>
    <n v="6879.8682309565856"/>
    <n v="9115.358809011057"/>
    <n v="20079.013716666352"/>
    <n v="18311.663401666447"/>
    <m/>
    <n v="1"/>
  </r>
  <r>
    <s v="FA255D3F828FBBA47FF4848343A92BAEE21B92E7"/>
    <s v="TorWay1"/>
    <n v="26900"/>
    <n v="1524281642"/>
    <n v="1524956641"/>
    <n v="0.87429650561399996"/>
    <n v="0.87429650561399996"/>
    <n v="21816449"/>
    <n v="0.18431121885099999"/>
    <n v="0"/>
    <x v="0"/>
    <s v="011.1:011.9 04-28-18:04:01"/>
    <s v="TorWay1"/>
    <n v="0"/>
    <n v="1"/>
    <n v="0"/>
    <n v="0"/>
    <x v="1"/>
    <n v="19800"/>
    <n v="11354382"/>
    <n v="1.7438199999999999"/>
    <n v="0.57345400000000002"/>
    <n v="777"/>
    <n v="15"/>
    <m/>
    <n v="9721.3799999999992"/>
    <n v="9721.3799999999992"/>
    <n v="4861.32"/>
    <n v="11818.828055288463"/>
    <n v="18220.748563745827"/>
    <n v="18220.748563745827"/>
    <n v="9111.55508867145"/>
    <n v="22151.988124479871"/>
    <n v="21281.478506006501"/>
    <n v="18303.349554204549"/>
    <m/>
    <n v="0"/>
  </r>
  <r>
    <s v="3EA319C6D69C409A41A282BEDE1EE5500FA31B0E"/>
    <s v="athametty"/>
    <n v="20900"/>
    <n v="1524906388"/>
    <n v="1524906388"/>
    <n v="0.72301262366399999"/>
    <n v="0.72301262366399999"/>
    <n v="20926946"/>
    <n v="-0.13393693436699999"/>
    <n v="0"/>
    <x v="2"/>
    <s v="027.4:028.2 04-28-04:06:28"/>
    <s v="athametty"/>
    <n v="0"/>
    <n v="1"/>
    <n v="0"/>
    <n v="0"/>
    <x v="1"/>
    <n v="13800"/>
    <n v="12145556"/>
    <n v="1.136218"/>
    <n v="0.88011300000000003"/>
    <n v="2521"/>
    <n v="50"/>
    <m/>
    <n v="9721.3799999999992"/>
    <n v="9721.3799999999992"/>
    <n v="4861.32"/>
    <n v="6440.9193022088357"/>
    <n v="16750.060459434735"/>
    <n v="16750.060459434735"/>
    <n v="8376.1157276702761"/>
    <n v="11097.785265706945"/>
    <n v="20926.946309418039"/>
    <n v="18292.529216592626"/>
    <m/>
    <n v="1"/>
  </r>
  <r>
    <s v="3FEBFB6A491D30CACC2C2995EDB41717A6F94E95"/>
    <s v="remedy"/>
    <n v="19800"/>
    <n v="1524510616"/>
    <n v="1524952723"/>
    <n v="0.61061249036200005"/>
    <n v="0.61061249036200005"/>
    <n v="18410769"/>
    <n v="4.77188762658E-2"/>
    <n v="0"/>
    <x v="2"/>
    <s v="025.0:025.8 04-28-16:58:43"/>
    <s v="remedy"/>
    <n v="0"/>
    <n v="1"/>
    <n v="0"/>
    <n v="0"/>
    <x v="1"/>
    <n v="17100"/>
    <n v="12800000"/>
    <n v="1.3359380000000001"/>
    <n v="0.74853800000000004"/>
    <n v="1836"/>
    <n v="36"/>
    <m/>
    <n v="9721.3799999999992"/>
    <n v="9721.3799999999992"/>
    <n v="4861.32"/>
    <n v="6440.9193022088357"/>
    <n v="15657.376051555339"/>
    <n v="15657.376051555339"/>
    <n v="7829.7027116465979"/>
    <n v="10373.825077551248"/>
    <n v="20615.839876633599"/>
    <n v="18271.087913643521"/>
    <m/>
    <n v="0"/>
  </r>
  <r>
    <s v="37A3155867C5B2163BF572C98F8921B884BCA4F4"/>
    <s v="FreedomWorthNuisanc"/>
    <n v="20200"/>
    <n v="1525003565"/>
    <n v="1525003565"/>
    <n v="0.468920647568"/>
    <n v="0.468920647568"/>
    <n v="20190828"/>
    <n v="-3.6793578169800001E-2"/>
    <n v="0"/>
    <x v="2"/>
    <s v="028.9:029.7 04-29-07:06:05"/>
    <s v="FreedomWorthNuisanc"/>
    <n v="1"/>
    <n v="0"/>
    <n v="0"/>
    <n v="0"/>
    <x v="0"/>
    <n v="18700"/>
    <n v="13745350"/>
    <n v="1.36046"/>
    <n v="0.73504499999999995"/>
    <n v="1765"/>
    <n v="35"/>
    <m/>
    <n v="10125.48"/>
    <n v="10125.48"/>
    <n v="4861.32"/>
    <n v="6440.9193022088357"/>
    <n v="14873.52663853683"/>
    <n v="14873.52663853683"/>
    <n v="7140.8933224352686"/>
    <n v="9461.1993523338333"/>
    <n v="20190.82842304881"/>
    <n v="18257.184896134168"/>
    <m/>
    <n v="1"/>
  </r>
  <r>
    <s v="2096BCFEBB95A1134F39FCF8CEB076FF41A2B48B"/>
    <s v="freja"/>
    <n v="17900"/>
    <n v="1524097014"/>
    <n v="1524991648"/>
    <n v="0.88127326486099999"/>
    <n v="0.88127326486099999"/>
    <n v="21006605"/>
    <n v="0.21272755448700001"/>
    <n v="0"/>
    <x v="2"/>
    <s v="035.3:036.1 04-29-03:47:28"/>
    <s v="freja"/>
    <n v="0"/>
    <n v="1"/>
    <n v="0"/>
    <n v="0"/>
    <x v="1"/>
    <n v="13800"/>
    <n v="11285504"/>
    <n v="1.2228079999999999"/>
    <n v="0.81779000000000002"/>
    <n v="2240"/>
    <n v="44"/>
    <m/>
    <n v="9721.3799999999992"/>
    <n v="9721.3799999999992"/>
    <n v="4861.32"/>
    <n v="6440.9193022088357"/>
    <n v="18288.572291554428"/>
    <n v="18288.572291554428"/>
    <n v="9145.4713479340753"/>
    <n v="12117.12928437265"/>
    <n v="21231.116955681875"/>
    <n v="18247.433068977312"/>
    <m/>
    <n v="0"/>
  </r>
  <r>
    <s v="F92B3CB9BBE0CB22409843FB1AE4DBCD5EFAC835"/>
    <s v="BrassHornExit03"/>
    <n v="18300"/>
    <n v="1525007567"/>
    <n v="1525007567"/>
    <n v="1.1680921516499999E-2"/>
    <n v="1.1680921516499999E-2"/>
    <n v="18304265"/>
    <n v="-7.7283479771699998E-2"/>
    <n v="0"/>
    <x v="5"/>
    <s v="043.3:044.1 04-29-08:12:47"/>
    <s v="BrassHornExit03"/>
    <n v="1"/>
    <n v="0"/>
    <n v="0"/>
    <n v="0"/>
    <x v="0"/>
    <n v="19700"/>
    <n v="18092923"/>
    <n v="1.088824"/>
    <n v="0.91842199999999996"/>
    <n v="2745"/>
    <n v="54"/>
    <m/>
    <n v="10125.48"/>
    <n v="10125.48"/>
    <n v="4861.32"/>
    <n v="4819.491751072962"/>
    <n v="10243.754937196889"/>
    <n v="10243.754937196889"/>
    <n v="4918.1046973865914"/>
    <n v="4875.7878559666642"/>
    <n v="18304.265013567074"/>
    <n v="18240.862409496953"/>
    <m/>
    <n v="1"/>
  </r>
  <r>
    <s v="920892D8B97DB01D21C84CDB1E5EB7ACF3401F61"/>
    <s v="kingsbridge"/>
    <n v="21500"/>
    <n v="1524995995"/>
    <n v="1524995995"/>
    <n v="1.0589783105599999"/>
    <n v="1.0589783105599999"/>
    <n v="21530917"/>
    <n v="1.9528160281699999E-2"/>
    <n v="0.23529411764700001"/>
    <x v="0"/>
    <s v="004.7:005.5 04-29-04:59:55"/>
    <s v="kingsbridge"/>
    <n v="1"/>
    <n v="0"/>
    <n v="0"/>
    <n v="0"/>
    <x v="0"/>
    <n v="21700"/>
    <n v="10457088"/>
    <n v="2.0751469999999999"/>
    <n v="0.48189300000000002"/>
    <n v="353"/>
    <n v="7"/>
    <m/>
    <n v="10125.48"/>
    <n v="10125.48"/>
    <n v="4861.32"/>
    <n v="11818.828055288463"/>
    <n v="20848.143704009064"/>
    <n v="20848.143704009064"/>
    <n v="10009.352440691537"/>
    <n v="24334.710622076964"/>
    <n v="21530.917383617245"/>
    <n v="18208.768568532072"/>
    <m/>
    <n v="1"/>
  </r>
  <r>
    <s v="21310F48066A4CAADEB2BFD324F0B38F8E1448D6"/>
    <s v="tamanegi"/>
    <n v="18000"/>
    <n v="1523853665"/>
    <n v="1524995209"/>
    <n v="0.77651042713200003"/>
    <n v="0.77651042713200003"/>
    <n v="20480114"/>
    <n v="-0.73171201966800004"/>
    <n v="0"/>
    <x v="2"/>
    <s v="026.6:027.4 04-29-04:46:49"/>
    <s v="tamanegi"/>
    <n v="0"/>
    <n v="1"/>
    <n v="0"/>
    <n v="0"/>
    <x v="1"/>
    <n v="16700"/>
    <n v="11796480"/>
    <n v="1.4156770000000001"/>
    <n v="0.706376"/>
    <n v="1621"/>
    <n v="32"/>
    <m/>
    <n v="9721.3799999999992"/>
    <n v="9721.3799999999992"/>
    <n v="4861.32"/>
    <n v="6440.9193022088357"/>
    <n v="17270.132936112481"/>
    <n v="17270.132936112481"/>
    <n v="8636.1856696253344"/>
    <n v="11442.360300689763"/>
    <n v="20956.569723454097"/>
    <n v="18208.542806417867"/>
    <m/>
    <n v="0"/>
  </r>
  <r>
    <s v="8D093C9C2B42BC224A5319A660A6CF5EDEFE839F"/>
    <s v="AccessNow009"/>
    <n v="17900"/>
    <n v="1524991648"/>
    <n v="1524991648"/>
    <n v="6.0777503914100001E-2"/>
    <n v="6.0777503914100001E-2"/>
    <n v="17885832"/>
    <n v="-3.8941417547700002E-2"/>
    <n v="0"/>
    <x v="2"/>
    <s v="035.3:036.1 04-29-03:47:28"/>
    <s v="AccessNow009"/>
    <n v="1"/>
    <n v="0"/>
    <n v="0"/>
    <n v="0"/>
    <x v="0"/>
    <n v="20700"/>
    <n v="17456373"/>
    <n v="1.185813"/>
    <n v="0.84330300000000002"/>
    <n v="2357"/>
    <n v="47"/>
    <m/>
    <n v="10125.48"/>
    <n v="10125.48"/>
    <n v="4861.32"/>
    <n v="6440.9193022088357"/>
    <n v="10740.881400332142"/>
    <n v="10740.881400332142"/>
    <n v="5156.7788953276931"/>
    <n v="6832.3823003092357"/>
    <n v="18517.327778333492"/>
    <n v="18199.041344833444"/>
    <m/>
    <n v="1"/>
  </r>
  <r>
    <s v="7088D485934E8A403B81531F8C90BDC75FA43C98"/>
    <s v="Basil"/>
    <n v="19200"/>
    <n v="1524975523"/>
    <n v="1524975523"/>
    <n v="0.227026942639"/>
    <n v="0.227026942639"/>
    <n v="19235384"/>
    <n v="0.479004519046"/>
    <n v="0"/>
    <x v="3"/>
    <s v="054.0:054.8 04-28-23:18:43"/>
    <s v="Basil"/>
    <n v="1"/>
    <n v="0"/>
    <n v="0"/>
    <n v="0"/>
    <x v="0"/>
    <n v="19200"/>
    <n v="15676416"/>
    <n v="1.2247699999999999"/>
    <n v="0.81647999999999998"/>
    <n v="2234"/>
    <n v="44"/>
    <m/>
    <n v="10125.48"/>
    <n v="10125.48"/>
    <n v="4861.32"/>
    <n v="3794.4265750962772"/>
    <n v="12424.236767152341"/>
    <n v="12424.236767152341"/>
    <n v="5964.970616789823"/>
    <n v="4655.8636395085568"/>
    <n v="19235.384796017101"/>
    <n v="18167.694157211972"/>
    <m/>
    <n v="1"/>
  </r>
  <r>
    <s v="EBEF29E7B2793A27353CD82256CCC17B1F539A82"/>
    <s v="TumulusRelay"/>
    <n v="23000"/>
    <n v="1523800627"/>
    <n v="1525006186"/>
    <n v="0.77304510087"/>
    <n v="0.77304510087"/>
    <n v="21401480"/>
    <n v="0.45637707414500001"/>
    <n v="0"/>
    <x v="0"/>
    <s v="008.7:009.5 04-29-07:49:46"/>
    <s v="TumulusRelay"/>
    <n v="0"/>
    <n v="1"/>
    <n v="0"/>
    <n v="0"/>
    <x v="1"/>
    <n v="21700"/>
    <n v="11778129"/>
    <n v="1.842398"/>
    <n v="0.542771"/>
    <n v="586"/>
    <n v="11"/>
    <m/>
    <n v="9721.3799999999992"/>
    <n v="9721.3799999999992"/>
    <n v="4861.32"/>
    <n v="11818.828055288463"/>
    <n v="17236.445182695599"/>
    <n v="17236.445182695599"/>
    <n v="8619.3396097613477"/>
    <n v="20955.31518145412"/>
    <n v="20883.153920864872"/>
    <n v="18151.646444605409"/>
    <m/>
    <n v="0"/>
  </r>
  <r>
    <s v="790910748A9B5F0EB455273FF42A0DFA3E7ACDD3"/>
    <s v="HORUS2"/>
    <n v="20800"/>
    <n v="1524046594"/>
    <n v="1524969770"/>
    <n v="1.66040633788"/>
    <n v="1.66040633788"/>
    <n v="19527467"/>
    <n v="-0.49088593571099998"/>
    <n v="0"/>
    <x v="0"/>
    <s v="011.9:012.7 04-28-21:42:50"/>
    <s v="HORUS2"/>
    <n v="0"/>
    <n v="1"/>
    <n v="0"/>
    <n v="0"/>
    <x v="1"/>
    <n v="14500"/>
    <n v="8388608"/>
    <n v="1.7285349999999999"/>
    <n v="0.57852499999999996"/>
    <n v="790"/>
    <n v="15"/>
    <m/>
    <n v="9721.3799999999992"/>
    <n v="9721.3799999999992"/>
    <n v="4861.32"/>
    <n v="11818.828055288463"/>
    <n v="25862.820964939874"/>
    <n v="25862.820964939874"/>
    <n v="12933.086538462801"/>
    <n v="31442.885064603382"/>
    <n v="22317.105889190872"/>
    <n v="18138.55652243361"/>
    <m/>
    <n v="0"/>
  </r>
  <r>
    <s v="9231DF741915AA1630031A93026D88726877E93A"/>
    <s v="PrisnCellRelayFR1"/>
    <n v="17400"/>
    <n v="1524370786"/>
    <n v="1525009194"/>
    <n v="1.0423758831400001"/>
    <n v="1.0423758831400001"/>
    <n v="21288510"/>
    <n v="0.52656138272700004"/>
    <n v="0"/>
    <x v="1"/>
    <s v="021.4:022.2 04-29-08:39:53"/>
    <s v="PrisnCellRelayFR1"/>
    <n v="0"/>
    <n v="1"/>
    <n v="0"/>
    <n v="0"/>
    <x v="1"/>
    <n v="15700"/>
    <n v="10485760"/>
    <n v="1.497269"/>
    <n v="0.667883"/>
    <n v="1379"/>
    <n v="27"/>
    <m/>
    <n v="9721.3799999999992"/>
    <n v="9721.3799999999992"/>
    <n v="4861.32"/>
    <n v="8853.6095214723919"/>
    <n v="19854.712062839531"/>
    <n v="19854.712062839531"/>
    <n v="9928.6427282261448"/>
    <n v="18082.398565393891"/>
    <n v="21415.863340394088"/>
    <n v="18136.832338275861"/>
    <m/>
    <n v="0"/>
  </r>
  <r>
    <s v="35094D4F2418A2169B1C05D4905027EE86C9F0D1"/>
    <s v="tabet"/>
    <n v="12600"/>
    <n v="1524988784"/>
    <n v="1525006418"/>
    <n v="1.1696180467199999"/>
    <n v="1.1696180467199999"/>
    <n v="21628141"/>
    <n v="0.88076816561399995"/>
    <n v="0"/>
    <x v="1"/>
    <s v="020.6:021.4 04-29-07:53:38"/>
    <s v="tabet"/>
    <n v="0"/>
    <n v="1"/>
    <n v="0"/>
    <n v="0"/>
    <x v="1"/>
    <n v="11100"/>
    <n v="9968640"/>
    <n v="1.1134919999999999"/>
    <n v="0.89807599999999999"/>
    <n v="2625"/>
    <n v="52"/>
    <m/>
    <n v="9721.3799999999992"/>
    <n v="9721.3799999999992"/>
    <n v="4861.32"/>
    <n v="8853.6095214723919"/>
    <n v="21091.681487022874"/>
    <n v="21091.681487022874"/>
    <n v="10547.20760288087"/>
    <n v="19208.950996398526"/>
    <n v="21628.141245254865"/>
    <n v="18130.2908716784"/>
    <m/>
    <n v="0"/>
  </r>
  <r>
    <s v="31419A64188BC8070EE89F3CEE6AA98EAAC7E8E8"/>
    <s v="mulloy"/>
    <n v="22000"/>
    <n v="1524995972"/>
    <n v="1524995972"/>
    <n v="1.40904988816"/>
    <n v="1.40904988816"/>
    <n v="21984719"/>
    <n v="0.81530702901499996"/>
    <n v="0"/>
    <x v="1"/>
    <s v="017.5:018.3 04-29-04:59:32"/>
    <s v="mulloy"/>
    <n v="0"/>
    <n v="1"/>
    <n v="0"/>
    <n v="0"/>
    <x v="1"/>
    <n v="14800"/>
    <n v="9125888"/>
    <n v="1.6217600000000001"/>
    <n v="0.616614"/>
    <n v="1030"/>
    <n v="20"/>
    <m/>
    <n v="9721.3799999999992"/>
    <n v="9721.3799999999992"/>
    <n v="4861.32"/>
    <n v="8853.6095214723919"/>
    <n v="23419.28940176086"/>
    <n v="23419.28940176086"/>
    <n v="11711.162402309972"/>
    <n v="21328.78702751538"/>
    <n v="21984.719465760689"/>
    <n v="18127.070026032477"/>
    <m/>
    <n v="1"/>
  </r>
  <r>
    <s v="73067CD4ADD8A294BDA913DF45B63190A52B5F9F"/>
    <s v="ChickenLiver"/>
    <n v="15900"/>
    <n v="1524705585"/>
    <n v="1524992322"/>
    <n v="0.95607232414300003"/>
    <n v="0.95607232414300003"/>
    <n v="23806188"/>
    <n v="1.50692191007E-2"/>
    <n v="0"/>
    <x v="2"/>
    <s v="025.8:026.6 04-29-03:58:42"/>
    <s v="ChickenLiver"/>
    <n v="0"/>
    <n v="1"/>
    <n v="0"/>
    <n v="0"/>
    <x v="1"/>
    <n v="15800"/>
    <n v="10858654"/>
    <n v="1.4550609999999999"/>
    <n v="0.68725700000000001"/>
    <n v="1521"/>
    <n v="30"/>
    <m/>
    <n v="9721.3799999999992"/>
    <n v="9721.3799999999992"/>
    <n v="4861.32"/>
    <n v="6440.9193022088357"/>
    <n v="19015.722370477277"/>
    <n v="19015.722370477277"/>
    <n v="9509.093510802848"/>
    <n v="12598.903989089147"/>
    <n v="21240.312566844685"/>
    <n v="18125.814996791276"/>
    <m/>
    <n v="0"/>
  </r>
  <r>
    <s v="25042FE2C31194B584F04168DD38606118F9B6D9"/>
    <s v="PsychoNinjaFox"/>
    <n v="14300"/>
    <n v="1524199317"/>
    <n v="1524991043"/>
    <n v="1.52500084423"/>
    <n v="1.52500084423"/>
    <n v="25801711"/>
    <n v="1.46549033294"/>
    <n v="0"/>
    <x v="5"/>
    <s v="039.4:040.2 04-29-03:37:23"/>
    <s v="PsychoNinjaFox"/>
    <n v="0"/>
    <n v="1"/>
    <n v="0"/>
    <n v="0"/>
    <x v="1"/>
    <n v="14300"/>
    <n v="8763233"/>
    <n v="1.631818"/>
    <n v="0.61281300000000005"/>
    <n v="1006"/>
    <n v="20"/>
    <m/>
    <n v="9721.3799999999992"/>
    <n v="9721.3799999999992"/>
    <n v="4861.32"/>
    <n v="4819.491751072962"/>
    <n v="24546.492707080637"/>
    <n v="24546.492707080637"/>
    <n v="12274.837104072183"/>
    <n v="12169.220740218751"/>
    <n v="22127.170723184194"/>
    <n v="18117.989406228939"/>
    <m/>
    <n v="0"/>
  </r>
  <r>
    <s v="7AA7FC80E3E0D32E929D2CC094EACF529C95264C"/>
    <s v="fry"/>
    <n v="18000"/>
    <n v="1524904225"/>
    <n v="1524984608"/>
    <n v="0.66345655827500005"/>
    <n v="0.66345655827500005"/>
    <n v="20552652"/>
    <n v="-0.46358047807500002"/>
    <n v="0"/>
    <x v="2"/>
    <s v="036.2:036.9 04-29-01:50:08"/>
    <s v="fry"/>
    <n v="0"/>
    <n v="1"/>
    <n v="0"/>
    <n v="0"/>
    <x v="1"/>
    <n v="18000"/>
    <n v="12355389"/>
    <n v="1.4568540000000001"/>
    <n v="0.68641099999999999"/>
    <n v="1514"/>
    <n v="30"/>
    <m/>
    <n v="9721.3799999999992"/>
    <n v="9721.3799999999992"/>
    <n v="4861.32"/>
    <n v="6440.9193022088357"/>
    <n v="16171.093316483419"/>
    <n v="16171.093316483419"/>
    <n v="8086.5946358734227"/>
    <n v="10714.189454579324"/>
    <n v="20552.652862088795"/>
    <n v="18093.473703462154"/>
    <m/>
    <n v="0"/>
  </r>
  <r>
    <s v="539FE1D1E6118F4807AB24EDE6E8055BE34F4F5E"/>
    <s v="SurfingAOL"/>
    <n v="21100"/>
    <n v="1524964902"/>
    <n v="1524964902"/>
    <n v="0.92388525988299997"/>
    <n v="0.92388525988299997"/>
    <n v="21097356"/>
    <n v="1.3857693874200001"/>
    <n v="0"/>
    <x v="2"/>
    <s v="028.2:029.0 04-28-20:21:42"/>
    <s v="SurfingAOL"/>
    <n v="1"/>
    <n v="0"/>
    <n v="0"/>
    <n v="0"/>
    <x v="0"/>
    <n v="14800"/>
    <n v="10966016"/>
    <n v="1.3496239999999999"/>
    <n v="0.74094700000000002"/>
    <n v="1797"/>
    <n v="35"/>
    <m/>
    <n v="10125.48"/>
    <n v="10125.48"/>
    <n v="4861.32"/>
    <n v="6440.9193022088357"/>
    <n v="19480.261721240116"/>
    <n v="19480.261721240116"/>
    <n v="9352.6218915744248"/>
    <n v="12391.589705615475"/>
    <n v="21097.356542041132"/>
    <n v="18057.954379428793"/>
    <m/>
    <n v="1"/>
  </r>
  <r>
    <s v="B198C0B4B8C551F174FBB841A172616E3DB3124D"/>
    <s v="Bazinga"/>
    <n v="22000"/>
    <n v="1524691138"/>
    <n v="1525007567"/>
    <n v="0.58310286378999998"/>
    <n v="0.58310286378999998"/>
    <n v="20263716"/>
    <n v="-0.22506391139699999"/>
    <n v="0"/>
    <x v="5"/>
    <s v="043.3:044.1 04-29-08:12:47"/>
    <s v="Bazinga"/>
    <n v="0"/>
    <n v="1"/>
    <n v="0"/>
    <n v="0"/>
    <x v="1"/>
    <n v="14200"/>
    <n v="12800000"/>
    <n v="1.109375"/>
    <n v="0.90140799999999999"/>
    <n v="2655"/>
    <n v="53"/>
    <m/>
    <n v="9721.3799999999992"/>
    <n v="9721.3799999999992"/>
    <n v="4861.32"/>
    <n v="4819.491751072962"/>
    <n v="15389.944517990829"/>
    <n v="15389.944517990829"/>
    <n v="7695.9696137996025"/>
    <n v="7629.7511931358877"/>
    <n v="20263.716656511999"/>
    <n v="18024.601659558401"/>
    <m/>
    <n v="0"/>
  </r>
  <r>
    <s v="792CD7B55D3EA7C3A67F9AE84828A23CA10E08EA"/>
    <s v="CCRelay1339"/>
    <n v="23500"/>
    <n v="1524987092"/>
    <n v="1524995995"/>
    <n v="1.71461240972"/>
    <n v="1.71461240972"/>
    <n v="22238104"/>
    <n v="1.3077011429500001"/>
    <n v="0"/>
    <x v="0"/>
    <s v="004.7:005.5 04-29-04:59:55"/>
    <s v="CCRelay1339"/>
    <n v="0"/>
    <n v="1"/>
    <n v="0"/>
    <n v="0"/>
    <x v="1"/>
    <n v="16900"/>
    <n v="8192000"/>
    <n v="2.0629879999999998"/>
    <n v="0.484734"/>
    <n v="364"/>
    <n v="7"/>
    <m/>
    <n v="9721.3799999999992"/>
    <n v="9721.3799999999992"/>
    <n v="4861.32"/>
    <n v="11818.828055288463"/>
    <n v="26389.778787603809"/>
    <n v="26389.778787603809"/>
    <n v="13196.599599620029"/>
    <n v="32083.537307232953"/>
    <n v="22238.10486042624"/>
    <n v="18024.273402298368"/>
    <m/>
    <n v="0"/>
  </r>
  <r>
    <s v="92412EA1B9AA887D462B51D816777002F4D58907"/>
    <s v="Aerodynamik05"/>
    <n v="19700"/>
    <n v="1524083473"/>
    <n v="1525001415"/>
    <n v="0.63503528864100001"/>
    <n v="0.63503528864100001"/>
    <n v="20426466"/>
    <n v="-0.51160376040900002"/>
    <n v="0"/>
    <x v="2"/>
    <s v="025.0:025.8 04-29-06:30:15"/>
    <s v="Aerodynamik05"/>
    <n v="0"/>
    <n v="1"/>
    <n v="0"/>
    <n v="0"/>
    <x v="1"/>
    <n v="17800"/>
    <n v="12469715"/>
    <n v="1.4274579999999999"/>
    <n v="0.700546"/>
    <n v="1586"/>
    <n v="31"/>
    <m/>
    <n v="9721.3799999999992"/>
    <n v="9721.3799999999992"/>
    <n v="4861.32"/>
    <n v="6440.9193022088357"/>
    <n v="15894.799354288843"/>
    <n v="15894.799354288843"/>
    <n v="7948.429749376266"/>
    <n v="10531.130350400412"/>
    <n v="20388.424064296007"/>
    <n v="18012.811345007205"/>
    <m/>
    <n v="0"/>
  </r>
  <r>
    <s v="09D0672A06DE01ADD2E92034A4F25F0572948629"/>
    <s v="winn"/>
    <n v="20800"/>
    <n v="1524910724"/>
    <n v="1524910724"/>
    <n v="0.81584518886599999"/>
    <n v="0.81584518886599999"/>
    <n v="20814408"/>
    <n v="-0.13094923453099999"/>
    <n v="0.4"/>
    <x v="1"/>
    <s v="012.8:013.6 04-28-05:18:44"/>
    <s v="winn"/>
    <n v="1"/>
    <n v="0"/>
    <n v="0"/>
    <n v="0"/>
    <x v="0"/>
    <n v="18700"/>
    <n v="11462656"/>
    <n v="1.6313850000000001"/>
    <n v="0.61297599999999997"/>
    <n v="1008"/>
    <n v="20"/>
    <m/>
    <n v="10125.48"/>
    <n v="10125.48"/>
    <n v="4861.32"/>
    <n v="8853.6095214723919"/>
    <n v="18386.304142958907"/>
    <n v="18386.304142958907"/>
    <n v="8827.4045335380633"/>
    <n v="16076.784253663853"/>
    <n v="20814.40874922599"/>
    <n v="18008.88292445819"/>
    <m/>
    <n v="1"/>
  </r>
  <r>
    <s v="8B42EBF16797B88CDAB07FB5D83D539C8569B9FA"/>
    <s v="DKAMSTERDAM"/>
    <n v="21700"/>
    <n v="1524977546"/>
    <n v="1524977546"/>
    <n v="0.61817304879099999"/>
    <n v="0.61817304879099999"/>
    <n v="21664660"/>
    <n v="0.391824490872"/>
    <n v="4.1666666666699999E-2"/>
    <x v="3"/>
    <s v="054.8:055.6 04-28-23:52:26"/>
    <s v="DKAMSTERDAM"/>
    <n v="1"/>
    <n v="0"/>
    <n v="0"/>
    <n v="0"/>
    <x v="0"/>
    <n v="17700"/>
    <n v="12563626"/>
    <n v="1.4088290000000001"/>
    <n v="0.70980900000000002"/>
    <n v="1636"/>
    <n v="32"/>
    <m/>
    <n v="10125.48"/>
    <n v="10125.48"/>
    <n v="4861.32"/>
    <n v="3794.4265750962772"/>
    <n v="16384.778842072294"/>
    <n v="16384.778842072294"/>
    <n v="7866.4570055486638"/>
    <n v="6140.0388194371353"/>
    <n v="20330.120988289877"/>
    <n v="18000.172491802918"/>
    <m/>
    <n v="1"/>
  </r>
  <r>
    <s v="813BD9A5FF580C9BDDD9767E85D4CF6FC868B20D"/>
    <s v="DanWin1210"/>
    <n v="18600"/>
    <n v="1524845474"/>
    <n v="1524997615"/>
    <n v="0.22845095859299999"/>
    <n v="0.22845095859299999"/>
    <n v="18415245"/>
    <n v="0.107044665011"/>
    <n v="0"/>
    <x v="2"/>
    <s v="027.4:028.2 04-29-05:26:55"/>
    <s v="DanWin1210"/>
    <n v="0"/>
    <n v="1"/>
    <n v="0"/>
    <n v="0"/>
    <x v="1"/>
    <n v="18700"/>
    <n v="15509747"/>
    <n v="1.2056929999999999"/>
    <n v="0.82939799999999997"/>
    <n v="2302"/>
    <n v="46"/>
    <m/>
    <n v="9721.3799999999992"/>
    <n v="9721.3799999999992"/>
    <n v="4861.32"/>
    <n v="6440.9193022088357"/>
    <n v="11942.238579846817"/>
    <n v="11942.238579846817"/>
    <n v="5971.8932140273218"/>
    <n v="7912.3534910185999"/>
    <n v="19052.963569684904"/>
    <n v="17989.998598779432"/>
    <m/>
    <n v="0"/>
  </r>
  <r>
    <s v="72FCEB4276244617A5603FE4CE961E7FC9C6A4A5"/>
    <s v="ieditedheconfig"/>
    <n v="22100"/>
    <n v="1524977756"/>
    <n v="1524977756"/>
    <n v="1.6301442082099999"/>
    <n v="1.6301442082099999"/>
    <n v="22063248"/>
    <n v="0.46406585820899998"/>
    <n v="0"/>
    <x v="0"/>
    <s v="003.2:004.0 04-28-23:55:56"/>
    <s v="ieditedheconfig"/>
    <n v="0"/>
    <n v="0"/>
    <n v="1"/>
    <n v="0"/>
    <x v="2"/>
    <n v="19500"/>
    <n v="8388608"/>
    <n v="2.3245809999999998"/>
    <n v="0.43018499999999998"/>
    <n v="192"/>
    <n v="3"/>
    <m/>
    <n v="1117.99"/>
    <n v="4051.45"/>
    <n v="4861.32"/>
    <n v="11818.828055288463"/>
    <n v="2940.4749233366979"/>
    <n v="10655.897752352404"/>
    <n v="12785.972642255436"/>
    <n v="31085.222157446806"/>
    <n v="22063.248746144072"/>
    <n v="17960.856522300848"/>
    <m/>
    <n v="1"/>
  </r>
  <r>
    <s v="3CCA722A0DB4E676B96109D61C4E9DCF2F0009EB"/>
    <s v="1EpHny"/>
    <n v="26900"/>
    <n v="1524477648"/>
    <n v="1524964902"/>
    <n v="0.62612495214700004"/>
    <n v="0.62612495214700004"/>
    <n v="21448409"/>
    <n v="0.83478690273400002"/>
    <n v="0"/>
    <x v="2"/>
    <s v="028.2:029.0 04-28-20:21:42"/>
    <s v="1EpHny"/>
    <n v="0"/>
    <n v="1"/>
    <n v="0"/>
    <n v="0"/>
    <x v="1"/>
    <n v="18800"/>
    <n v="12475587"/>
    <n v="1.5069429999999999"/>
    <n v="0.66359500000000005"/>
    <n v="1349"/>
    <n v="26"/>
    <m/>
    <n v="9721.3799999999992"/>
    <n v="9721.3799999999992"/>
    <n v="4861.32"/>
    <n v="6440.9193022088357"/>
    <n v="15808.178587302802"/>
    <n v="15808.178587302802"/>
    <n v="7905.1137523712541"/>
    <n v="10473.739592087031"/>
    <n v="20286.863313380738"/>
    <n v="17943.480419366511"/>
    <m/>
    <n v="0"/>
  </r>
  <r>
    <s v="8F89078575FEE57675A922E9E088918F63AC750C"/>
    <s v="duke"/>
    <n v="11200"/>
    <n v="1524184594"/>
    <n v="1524987008"/>
    <n v="0.670845901611"/>
    <n v="0.670845901611"/>
    <n v="19371134"/>
    <n v="0.54829173971699996"/>
    <n v="0"/>
    <x v="3"/>
    <s v="057.9:058.7 04-29-02:30:08"/>
    <s v="duke"/>
    <n v="0"/>
    <n v="1"/>
    <n v="0"/>
    <n v="0"/>
    <x v="1"/>
    <n v="11200"/>
    <n v="12193792"/>
    <n v="0.91849999999999998"/>
    <n v="1.0887309999999999"/>
    <n v="3633"/>
    <n v="72"/>
    <m/>
    <n v="9721.3799999999992"/>
    <n v="9721.3799999999992"/>
    <n v="4861.32"/>
    <n v="3794.4265750962772"/>
    <n v="16242.927931003142"/>
    <n v="16242.927931003142"/>
    <n v="8122.5165984195864"/>
    <n v="6339.9020919634777"/>
    <n v="20373.947388296998"/>
    <n v="17919.900771807901"/>
    <m/>
    <n v="0"/>
  </r>
  <r>
    <s v="B6718125C43ECA2E5011B3C681BB6638617A9686"/>
    <s v="liskov0"/>
    <n v="15000"/>
    <n v="1524945995"/>
    <n v="1524945995"/>
    <n v="-0.34088787494299999"/>
    <n v="-0.34088787494299999"/>
    <n v="14984761"/>
    <n v="-0.111304065104"/>
    <n v="0"/>
    <x v="3"/>
    <s v="058.6:059.4 04-28-15:06:35"/>
    <s v="liskov0"/>
    <n v="1"/>
    <n v="0"/>
    <n v="0"/>
    <n v="0"/>
    <x v="0"/>
    <n v="19800"/>
    <n v="23536035"/>
    <n v="0.84126299999999998"/>
    <n v="1.1886890000000001"/>
    <n v="3896"/>
    <n v="77"/>
    <m/>
    <n v="10125.48"/>
    <n v="10125.48"/>
    <n v="4861.32"/>
    <n v="3794.4265750962772"/>
    <n v="6673.8266400221519"/>
    <n v="6673.8266400221519"/>
    <n v="3204.1549557820949"/>
    <n v="2500.9525632844616"/>
    <n v="15512.88604426593"/>
    <n v="17919.830730986152"/>
    <m/>
    <n v="1"/>
  </r>
  <r>
    <s v="D980CE7EE810FC65A442598B01E0F44A6CE88192"/>
    <s v="wirelesspt"/>
    <n v="12800"/>
    <n v="1524870279"/>
    <n v="1524995596"/>
    <n v="0.65043943298999995"/>
    <n v="0.65043943298999995"/>
    <n v="19975983"/>
    <n v="0.87144486884700001"/>
    <n v="0"/>
    <x v="3"/>
    <s v="060.2:061.0 04-29-04:53:16"/>
    <s v="wirelesspt"/>
    <n v="0"/>
    <n v="1"/>
    <n v="0"/>
    <n v="0"/>
    <x v="1"/>
    <n v="12800"/>
    <n v="12300312"/>
    <n v="1.040624"/>
    <n v="0.96096199999999998"/>
    <n v="3039"/>
    <n v="60"/>
    <m/>
    <n v="9721.3799999999992"/>
    <n v="9721.3799999999992"/>
    <n v="4861.32"/>
    <n v="3794.4265750962772"/>
    <n v="16044.548895080323"/>
    <n v="16044.548895080323"/>
    <n v="8023.3142243829452"/>
    <n v="6262.4712451240866"/>
    <n v="20300.919962880089"/>
    <n v="17900.737574016064"/>
    <m/>
    <n v="0"/>
  </r>
  <r>
    <s v="87170E0A9DA0209A4EB653F4E6CA1D64FBA88F23"/>
    <s v="asshai"/>
    <n v="18700"/>
    <n v="1524799919"/>
    <n v="1524872707"/>
    <n v="1.61873111859"/>
    <n v="1.61873111859"/>
    <n v="21967508"/>
    <n v="0.213675203501"/>
    <n v="0"/>
    <x v="1"/>
    <s v="015.2:015.9 04-27-18:45:07"/>
    <s v="asshai"/>
    <n v="0"/>
    <n v="1"/>
    <n v="0"/>
    <n v="0"/>
    <x v="1"/>
    <n v="18400"/>
    <n v="8388608"/>
    <n v="2.193451"/>
    <n v="0.455903"/>
    <n v="258"/>
    <n v="5"/>
    <m/>
    <n v="9721.3799999999992"/>
    <n v="9721.3799999999992"/>
    <n v="4861.32"/>
    <n v="8853.6095214723919"/>
    <n v="25457.680321638451"/>
    <n v="25457.680321638451"/>
    <n v="12730.489961423938"/>
    <n v="23185.222765724469"/>
    <n v="21967.508811253021"/>
    <n v="17893.838567877116"/>
    <m/>
    <n v="0"/>
  </r>
  <r>
    <s v="F38FB55A8CCA6A00CDD024A5EA2CFECB38A48E15"/>
    <s v="Ichotolot64"/>
    <n v="14300"/>
    <n v="1524867297"/>
    <n v="1524949607"/>
    <n v="2.9037579183400001E-2"/>
    <n v="2.9037579183400001E-2"/>
    <n v="17807983"/>
    <n v="0.22131155251000001"/>
    <n v="0"/>
    <x v="2"/>
    <s v="036.8:037.5 04-28-16:06:47"/>
    <s v="Ichotolot64"/>
    <n v="0"/>
    <n v="1"/>
    <n v="0"/>
    <n v="0"/>
    <x v="1"/>
    <n v="14200"/>
    <n v="17528117"/>
    <n v="0.81012700000000004"/>
    <n v="1.2343740000000001"/>
    <n v="3983"/>
    <n v="79"/>
    <m/>
    <n v="9721.3799999999992"/>
    <n v="9721.3799999999992"/>
    <n v="4861.32"/>
    <n v="6440.9193022088357"/>
    <n v="10003.665341521921"/>
    <n v="10003.665341521921"/>
    <n v="5002.4809644358465"/>
    <n v="6627.948006460615"/>
    <n v="18037.091085323402"/>
    <n v="17884.398859726381"/>
    <m/>
    <n v="0"/>
  </r>
  <r>
    <s v="874786AE2D973602041D4A1A145D2A8435C88B6F"/>
    <s v="Unnamed"/>
    <n v="18900"/>
    <n v="1524528212"/>
    <n v="1525004637"/>
    <n v="1.00725314014"/>
    <n v="1.00725314014"/>
    <n v="21047574"/>
    <n v="-0.254111252668"/>
    <n v="0"/>
    <x v="2"/>
    <s v="025.8:026.6 04-29-07:23:57"/>
    <s v="Unnamed"/>
    <n v="0"/>
    <n v="1"/>
    <n v="0"/>
    <n v="0"/>
    <x v="1"/>
    <n v="14600"/>
    <n v="10485760"/>
    <n v="1.3923650000000001"/>
    <n v="0.71820300000000004"/>
    <n v="1670"/>
    <n v="33"/>
    <m/>
    <n v="9721.3799999999992"/>
    <n v="9721.3799999999992"/>
    <n v="4861.32"/>
    <n v="6440.9193022088357"/>
    <n v="19513.270531494192"/>
    <n v="19513.270531494192"/>
    <n v="9757.8998352253839"/>
    <n v="12928.555494747023"/>
    <n v="21047.574686754404"/>
    <n v="17879.030280728082"/>
    <m/>
    <n v="0"/>
  </r>
  <r>
    <s v="E2D82421FDF9F17D02D2E640BF31F3E650D585CF"/>
    <s v="Mises"/>
    <n v="27300"/>
    <n v="1524134154"/>
    <n v="1524919248"/>
    <n v="0.86592454970599997"/>
    <n v="0.86592454970599997"/>
    <n v="18515436"/>
    <n v="-0.17014745726399999"/>
    <n v="0"/>
    <x v="0"/>
    <s v="002.4:003.1 04-28-07:40:48"/>
    <s v="Mises"/>
    <n v="0"/>
    <n v="1"/>
    <n v="0"/>
    <n v="0"/>
    <x v="1"/>
    <n v="8660"/>
    <n v="11115905"/>
    <n v="0.77906399999999998"/>
    <n v="1.2835920000000001"/>
    <n v="4056"/>
    <n v="81"/>
    <m/>
    <n v="9721.3799999999992"/>
    <n v="9721.3799999999992"/>
    <n v="4861.32"/>
    <n v="11818.828055288463"/>
    <n v="18139.361599020911"/>
    <n v="18139.361599020911"/>
    <n v="9070.8563319767709"/>
    <n v="22053.041417116765"/>
    <n v="20741.440031699673"/>
    <n v="17853.779522189769"/>
    <m/>
    <n v="0"/>
  </r>
  <r>
    <s v="EC80EECFCD599612C9A74678C8001146450141E8"/>
    <s v="fr0akatala"/>
    <n v="26500"/>
    <n v="1524162753"/>
    <n v="1525002344"/>
    <n v="1.0604235904099999"/>
    <n v="1.0604235904099999"/>
    <n v="21098737"/>
    <n v="-0.176500856889"/>
    <n v="0"/>
    <x v="0"/>
    <s v="006.3:007.1 04-29-06:45:44"/>
    <s v="fr0akatala"/>
    <n v="0"/>
    <n v="1"/>
    <n v="0"/>
    <n v="0"/>
    <x v="1"/>
    <n v="20700"/>
    <n v="10240000"/>
    <n v="2.0214840000000001"/>
    <n v="0.49468600000000001"/>
    <n v="408"/>
    <n v="8"/>
    <m/>
    <n v="9721.3799999999992"/>
    <n v="9721.3799999999992"/>
    <n v="4861.32"/>
    <n v="11818.828055288463"/>
    <n v="20030.160683339964"/>
    <n v="20030.160683339964"/>
    <n v="10016.37840853194"/>
    <n v="24351.792136115895"/>
    <n v="21098.737565798401"/>
    <n v="17841.116296058877"/>
    <m/>
    <n v="0"/>
  </r>
  <r>
    <s v="67EF4B6E71DDF3BDF48A03042A4CBC1F1E919163"/>
    <s v="PatrickStar"/>
    <n v="16500"/>
    <n v="1524992322"/>
    <n v="1524992322"/>
    <n v="-0.21372469350000001"/>
    <n v="-0.21372469350000001"/>
    <n v="16489388"/>
    <n v="-0.24601145055400001"/>
    <n v="0.05"/>
    <x v="2"/>
    <s v="025.8:026.6 04-29-03:58:42"/>
    <s v="PatrickStar"/>
    <n v="1"/>
    <n v="0"/>
    <n v="0"/>
    <n v="0"/>
    <x v="0"/>
    <n v="18300"/>
    <n v="20971520"/>
    <n v="0.87261200000000005"/>
    <n v="1.145985"/>
    <n v="3809"/>
    <n v="76"/>
    <m/>
    <n v="10125.48"/>
    <n v="10125.48"/>
    <n v="4861.32"/>
    <n v="6440.9193022088357"/>
    <n v="7961.4148904596195"/>
    <n v="7961.4148904596195"/>
    <n v="3822.3358729945799"/>
    <n v="5064.3357984860186"/>
    <n v="16489.388315770881"/>
    <n v="17834.027821039617"/>
    <m/>
    <n v="1"/>
  </r>
  <r>
    <s v="9007C1D8E4F03D506A4A011B907A9E8D04E3C605"/>
    <s v="matlink"/>
    <n v="23700"/>
    <n v="1524620528"/>
    <n v="1525006186"/>
    <n v="1.1051985714300001"/>
    <n v="1.1051985714300001"/>
    <n v="22091545"/>
    <n v="0.48492782723700001"/>
    <n v="0"/>
    <x v="0"/>
    <s v="008.7:009.5 04-29-07:49:46"/>
    <s v="matlink"/>
    <n v="0"/>
    <n v="1"/>
    <n v="0"/>
    <n v="0"/>
    <x v="1"/>
    <n v="18300"/>
    <n v="10051710"/>
    <n v="1.820586"/>
    <n v="0.54927400000000004"/>
    <n v="623"/>
    <n v="12"/>
    <m/>
    <n v="9721.3799999999992"/>
    <n v="9721.3799999999992"/>
    <n v="4861.32"/>
    <n v="11818.828055288463"/>
    <n v="20465.435288328172"/>
    <n v="20465.435288328172"/>
    <n v="10234.043919264086"/>
    <n v="24880.979937970074"/>
    <n v="21160.845532428644"/>
    <n v="17828.104872700049"/>
    <m/>
    <n v="0"/>
  </r>
  <r>
    <s v="C170AE5A886C5A09D6D1CF5CF284653632EEF25D"/>
    <s v="PhantomTrain6"/>
    <n v="26900"/>
    <n v="1524472609"/>
    <n v="1524945407"/>
    <n v="-2.6031260659200001E-2"/>
    <n v="-2.6031260659200001E-2"/>
    <n v="16396596"/>
    <n v="-0.23203745167600001"/>
    <n v="0"/>
    <x v="2"/>
    <s v="036.0:036.7 04-28-14:56:47"/>
    <s v="PhantomTrain6"/>
    <n v="0"/>
    <n v="1"/>
    <n v="0"/>
    <n v="0"/>
    <x v="1"/>
    <n v="19400"/>
    <n v="18158484"/>
    <n v="1.068371"/>
    <n v="0.93600399999999995"/>
    <n v="2875"/>
    <n v="57"/>
    <m/>
    <n v="9721.3799999999992"/>
    <n v="9721.3799999999992"/>
    <n v="4861.32"/>
    <n v="6440.9193022088357"/>
    <n v="9468.3202232528656"/>
    <n v="9468.3202232528656"/>
    <n v="4734.7737119322173"/>
    <n v="6273.2540529681646"/>
    <n v="17685.795769820088"/>
    <n v="17827.602238874064"/>
    <m/>
    <n v="0"/>
  </r>
  <r>
    <s v="F540C7C2E49904D351771BC889DD0D6A5985F352"/>
    <s v="Cyberman"/>
    <n v="25100"/>
    <n v="1524923971"/>
    <n v="1524995995"/>
    <n v="1.1620674827899999"/>
    <n v="1.1620674827899999"/>
    <n v="21253988"/>
    <n v="7.7186385292199997E-2"/>
    <n v="0"/>
    <x v="0"/>
    <s v="004.7:005.5 04-29-04:59:55"/>
    <s v="Cyberman"/>
    <n v="0"/>
    <n v="1"/>
    <n v="0"/>
    <n v="0"/>
    <x v="1"/>
    <n v="20400"/>
    <n v="9830400"/>
    <n v="2.0751949999999999"/>
    <n v="0.48188199999999998"/>
    <n v="352"/>
    <n v="7"/>
    <m/>
    <n v="9721.3799999999992"/>
    <n v="9721.3799999999992"/>
    <n v="4861.32"/>
    <n v="11818.828055288463"/>
    <n v="21018.279585845048"/>
    <n v="21018.279585845048"/>
    <n v="10510.501895436682"/>
    <n v="25553.103823025358"/>
    <n v="21253.988182818815"/>
    <n v="17826.911727973169"/>
    <m/>
    <n v="0"/>
  </r>
  <r>
    <s v="169535CC4C75FF79C6D548D41720064EE4FE61D2"/>
    <s v="bradburn"/>
    <n v="15000"/>
    <n v="1523880965"/>
    <n v="1524968613"/>
    <n v="0.29638637989299998"/>
    <n v="0.29638637989299998"/>
    <n v="20625362"/>
    <n v="-0.82253229818700002"/>
    <n v="0"/>
    <x v="6"/>
    <s v="077.4:078.2 04-28-21:23:33"/>
    <s v="bradburn"/>
    <n v="0"/>
    <n v="1"/>
    <n v="0"/>
    <n v="0"/>
    <x v="1"/>
    <n v="12900"/>
    <n v="14743552"/>
    <n v="0.87495900000000004"/>
    <n v="1.142911"/>
    <n v="3796"/>
    <n v="75"/>
    <m/>
    <n v="9721.3799999999992"/>
    <n v="9721.3799999999992"/>
    <n v="4861.32"/>
    <n v="885.64026081730776"/>
    <n v="12602.664625764211"/>
    <n v="12602.664625764211"/>
    <n v="6302.1490363014382"/>
    <n v="1148.131971608442"/>
    <n v="19113.340004044203"/>
    <n v="17802.403602830942"/>
    <m/>
    <n v="0"/>
  </r>
  <r>
    <s v="117B99D5CE22174DEA7F1AD3BE25ECE993F486B5"/>
    <s v="servbr12"/>
    <n v="12800"/>
    <n v="1524970278"/>
    <n v="1525004091"/>
    <n v="0.61005180098400003"/>
    <n v="0.61005180098400003"/>
    <n v="20071862"/>
    <n v="0.26850083544300002"/>
    <n v="0"/>
    <x v="5"/>
    <s v="042.5:043.3 04-29-07:14:51"/>
    <s v="servbr12"/>
    <n v="0"/>
    <n v="1"/>
    <n v="0"/>
    <n v="0"/>
    <x v="1"/>
    <n v="13900"/>
    <n v="12466594"/>
    <n v="1.1149800000000001"/>
    <n v="0.89687700000000004"/>
    <n v="2620"/>
    <n v="52"/>
    <m/>
    <n v="9721.3799999999992"/>
    <n v="9721.3799999999992"/>
    <n v="4861.32"/>
    <n v="4819.491751072962"/>
    <n v="15651.925377049836"/>
    <n v="15651.925377049836"/>
    <n v="7826.9770211595378"/>
    <n v="7759.6313736425536"/>
    <n v="20071.862121836326"/>
    <n v="17790.28168528543"/>
    <m/>
    <n v="0"/>
  </r>
  <r>
    <s v="B01B7973207B1FD2F71D51D1B51B89EE77035CF4"/>
    <s v="chaoscomputerclub1"/>
    <n v="20100"/>
    <n v="1524989622"/>
    <n v="1524989622"/>
    <n v="0.62496211055899997"/>
    <n v="0.62496211055899997"/>
    <n v="20109156"/>
    <n v="6.0829527066199998E-2"/>
    <n v="0"/>
    <x v="2"/>
    <s v="025.0:025.8 04-29-03:13:42"/>
    <s v="chaoscomputerclub1"/>
    <n v="1"/>
    <n v="0"/>
    <n v="0"/>
    <n v="0"/>
    <x v="0"/>
    <n v="18300"/>
    <n v="12375154"/>
    <n v="1.478769"/>
    <n v="0.67623800000000001"/>
    <n v="1443"/>
    <n v="28"/>
    <m/>
    <n v="10125.48"/>
    <n v="10125.48"/>
    <n v="4861.32"/>
    <n v="6440.9193022088357"/>
    <n v="16453.521351222942"/>
    <n v="16453.521351222942"/>
    <n v="7899.4608073026775"/>
    <n v="10466.249823257471"/>
    <n v="20109.156362332651"/>
    <n v="17788.955653632856"/>
    <m/>
    <n v="1"/>
  </r>
  <r>
    <s v="2BA2C8E96B2590E1072AECE2BDB5C48921BF8510"/>
    <s v="storm"/>
    <n v="20000"/>
    <n v="1524036790"/>
    <n v="1524989730"/>
    <n v="1.0521132266"/>
    <n v="1.0521132266"/>
    <n v="21013639"/>
    <n v="-0.443652266367"/>
    <n v="0"/>
    <x v="0"/>
    <s v="003.2:004.0 04-29-03:15:30"/>
    <s v="storm"/>
    <n v="0"/>
    <n v="1"/>
    <n v="0"/>
    <n v="0"/>
    <x v="1"/>
    <n v="20700"/>
    <n v="10240000"/>
    <n v="2.0214840000000001"/>
    <n v="0.49468600000000001"/>
    <n v="407"/>
    <n v="8"/>
    <m/>
    <n v="9721.3799999999992"/>
    <n v="9721.3799999999992"/>
    <n v="4861.32"/>
    <n v="11818.828055288463"/>
    <n v="19949.372478804707"/>
    <n v="19949.372478804707"/>
    <n v="9975.9790707351112"/>
    <n v="24253.573375168609"/>
    <n v="21013.639440384002"/>
    <n v="17781.5476082688"/>
    <m/>
    <n v="0"/>
  </r>
  <r>
    <s v="4E85F70DC4BCFE1CDA758298E46D4A53BEDD7D02"/>
    <s v="XQXQgnbnpgMibTOB"/>
    <n v="20900"/>
    <n v="1524995972"/>
    <n v="1524995972"/>
    <n v="0.99232855999000003"/>
    <n v="0.99232855999000003"/>
    <n v="20891079"/>
    <n v="0.37493909121699998"/>
    <n v="0"/>
    <x v="1"/>
    <s v="017.5:018.3 04-29-04:59:32"/>
    <s v="XQXQgnbnpgMibTOB"/>
    <n v="0"/>
    <n v="0"/>
    <n v="1"/>
    <n v="0"/>
    <x v="2"/>
    <n v="16700"/>
    <n v="10485760"/>
    <n v="1.5926359999999999"/>
    <n v="0.62788999999999995"/>
    <n v="1101"/>
    <n v="22"/>
    <m/>
    <n v="1117.99"/>
    <n v="4051.45"/>
    <n v="4861.32"/>
    <n v="8853.6095214723919"/>
    <n v="2227.4034067832204"/>
    <n v="8071.8195443714849"/>
    <n v="9685.3466752505865"/>
    <n v="17639.299108628842"/>
    <n v="20891.079121200743"/>
    <n v="17769.483384840521"/>
    <m/>
    <n v="1"/>
  </r>
  <r>
    <s v="FC0AF574D4E43CCC030B1CE87628B8B8F50B9AD0"/>
    <s v="Lan3r"/>
    <n v="24000"/>
    <n v="1523909101"/>
    <n v="1525004637"/>
    <n v="0.47682574665499999"/>
    <n v="0.47682574665499999"/>
    <n v="26280927"/>
    <n v="-1.67094255151"/>
    <n v="0"/>
    <x v="2"/>
    <s v="025.8:026.6 04-29-07:23:57"/>
    <s v="Lan3r"/>
    <n v="0"/>
    <n v="1"/>
    <n v="0"/>
    <n v="0"/>
    <x v="1"/>
    <n v="18600"/>
    <n v="13315158"/>
    <n v="1.3969039999999999"/>
    <n v="0.71586899999999998"/>
    <n v="1664"/>
    <n v="33"/>
    <m/>
    <n v="9721.3799999999992"/>
    <n v="9721.3799999999992"/>
    <n v="4861.32"/>
    <n v="6440.9193022088357"/>
    <n v="14356.784277016981"/>
    <n v="14356.784277016981"/>
    <n v="7179.322538728884"/>
    <n v="9512.1154576291647"/>
    <n v="19664.168155179297"/>
    <n v="17759.465108625507"/>
    <m/>
    <n v="0"/>
  </r>
  <r>
    <s v="30BEB24C793FC3592F78A0F09D028291A3EE8BFD"/>
    <s v="hacktheplanet"/>
    <n v="24000"/>
    <n v="1524888606"/>
    <n v="1525006050"/>
    <n v="1.3310509721999999"/>
    <n v="1.3310509721999999"/>
    <n v="21417276"/>
    <n v="0.96804978431699995"/>
    <n v="0"/>
    <x v="0"/>
    <s v="007.1:007.9 04-29-07:47:30"/>
    <s v="Loiu92"/>
    <n v="0"/>
    <n v="1"/>
    <n v="0"/>
    <n v="0"/>
    <x v="1"/>
    <n v="17600"/>
    <n v="9187820"/>
    <n v="1.9155800000000001"/>
    <n v="0.52203500000000003"/>
    <n v="501"/>
    <n v="10"/>
    <m/>
    <n v="9721.3799999999992"/>
    <n v="9721.3799999999992"/>
    <n v="4861.32"/>
    <n v="11818.828055288463"/>
    <n v="22661.032300125633"/>
    <n v="22661.032300125633"/>
    <n v="11331.984712175303"/>
    <n v="27550.290628544804"/>
    <n v="21417.276743398605"/>
    <n v="17748.439720379021"/>
    <m/>
    <n v="0"/>
  </r>
  <r>
    <s v="28A598AF03F9552B19B53ADAC80B4C1C51904B64"/>
    <s v="DanWin1210"/>
    <n v="19800"/>
    <n v="1524971006"/>
    <n v="1524971006"/>
    <n v="0.48274217980299999"/>
    <n v="0.48274217980299999"/>
    <n v="19796589"/>
    <n v="0.24122413908099999"/>
    <n v="0"/>
    <x v="2"/>
    <s v="032.9:033.7 04-28-22:03:26"/>
    <s v="DanWin1210"/>
    <n v="1"/>
    <n v="0"/>
    <n v="0"/>
    <n v="0"/>
    <x v="0"/>
    <n v="16300"/>
    <n v="13261128"/>
    <n v="1.2291559999999999"/>
    <n v="0.81356600000000001"/>
    <n v="2222"/>
    <n v="44"/>
    <m/>
    <n v="10125.48"/>
    <n v="10125.48"/>
    <n v="4861.32"/>
    <n v="6440.9193022088357"/>
    <n v="15013.47628675168"/>
    <n v="15013.47628675168"/>
    <n v="7208.08421351992"/>
    <n v="9550.2227260923464"/>
    <n v="19662.833837366601"/>
    <n v="17742.322086156619"/>
    <m/>
    <n v="1"/>
  </r>
  <r>
    <s v="BFC1305C8B37E5161C2E37135DF2D4E53CC38ACE"/>
    <s v="ncbanerelay"/>
    <n v="20700"/>
    <n v="1524569198"/>
    <n v="1524974674"/>
    <n v="2.0230455805399998"/>
    <n v="2.0230455805399998"/>
    <n v="22189251"/>
    <n v="1.2398364151700001"/>
    <n v="0"/>
    <x v="0"/>
    <s v="002.4:003.2 04-28-23:04:34"/>
    <s v="ncbanerelay"/>
    <n v="0"/>
    <n v="1"/>
    <n v="0"/>
    <n v="0"/>
    <x v="1"/>
    <n v="18800"/>
    <n v="7340032"/>
    <n v="2.5612970000000002"/>
    <n v="0.39042700000000002"/>
    <n v="118"/>
    <n v="2"/>
    <m/>
    <n v="9721.3799999999992"/>
    <n v="9721.3799999999992"/>
    <n v="4861.32"/>
    <n v="11818.828055288463"/>
    <n v="29388.174845749942"/>
    <n v="29388.174845749942"/>
    <n v="14695.991941590712"/>
    <n v="35728.855919701949"/>
    <n v="22189.251298622177"/>
    <n v="17734.485509035523"/>
    <m/>
    <n v="0"/>
  </r>
  <r>
    <s v="3571A8130607EFE7C226EF247ECAE2C7EBD4B00C"/>
    <s v="Unnamed"/>
    <n v="18400"/>
    <n v="1524271258"/>
    <n v="1524995995"/>
    <n v="1.73222674599"/>
    <n v="1.73222674599"/>
    <n v="15989578"/>
    <n v="0.44524423721700002"/>
    <n v="0"/>
    <x v="0"/>
    <s v="004.7:005.5 04-29-04:59:55"/>
    <s v="Unnamed"/>
    <n v="0"/>
    <n v="1"/>
    <n v="0"/>
    <n v="0"/>
    <x v="1"/>
    <n v="16300"/>
    <n v="8006385"/>
    <n v="2.0358749999999999"/>
    <n v="0.49118899999999999"/>
    <n v="387"/>
    <n v="7"/>
    <m/>
    <n v="9721.3799999999992"/>
    <n v="9721.3799999999992"/>
    <n v="4861.32"/>
    <n v="11818.828055288463"/>
    <n v="26561.014443932265"/>
    <n v="26561.014443932265"/>
    <n v="13282.228524816108"/>
    <n v="32291.71811891612"/>
    <n v="21875.259235693149"/>
    <n v="17714.596964985201"/>
    <m/>
    <n v="0"/>
  </r>
  <r>
    <s v="126B4C9F0964D7F68467D2CD641528BEACF89977"/>
    <s v="hellzone"/>
    <n v="8900"/>
    <n v="1524556200"/>
    <n v="1524948600"/>
    <n v="1.3411203171399999"/>
    <n v="1.3411203171399999"/>
    <n v="16739981"/>
    <n v="0.28265008469899999"/>
    <n v="0"/>
    <x v="1"/>
    <s v="019.8:020.6 04-28-15:50:00"/>
    <s v="hellzone"/>
    <n v="0"/>
    <n v="1"/>
    <n v="0"/>
    <n v="0"/>
    <x v="1"/>
    <n v="11600"/>
    <n v="9134080"/>
    <n v="1.2699689999999999"/>
    <n v="0.78742100000000004"/>
    <n v="2076"/>
    <n v="41"/>
    <m/>
    <n v="9721.3799999999992"/>
    <n v="9721.3799999999992"/>
    <n v="4861.32"/>
    <n v="8853.6095214723919"/>
    <n v="22758.92022863845"/>
    <n v="22758.92022863845"/>
    <n v="11380.935020119023"/>
    <n v="20727.365130743168"/>
    <n v="21383.980266382128"/>
    <n v="17709.010186467491"/>
    <m/>
    <n v="0"/>
  </r>
  <r>
    <s v="67716D9E5261CA69753778F09E5615CA2BC4879B"/>
    <s v="tor01k"/>
    <n v="18600"/>
    <n v="1524907477"/>
    <n v="1524907477"/>
    <n v="0.16067650076000001"/>
    <n v="0.16067650076000001"/>
    <n v="18628568"/>
    <n v="0.36857648743499999"/>
    <n v="0"/>
    <x v="3"/>
    <s v="061.8:062.6 04-28-04:24:37"/>
    <s v="tor01k"/>
    <n v="1"/>
    <n v="0"/>
    <n v="0"/>
    <n v="0"/>
    <x v="0"/>
    <n v="18600"/>
    <n v="15904162"/>
    <n v="1.169505"/>
    <n v="0.85506199999999999"/>
    <n v="2416"/>
    <n v="48"/>
    <m/>
    <n v="10125.48"/>
    <n v="10125.48"/>
    <n v="4861.32"/>
    <n v="3794.4265750962772"/>
    <n v="11752.406694915364"/>
    <n v="11752.406694915364"/>
    <n v="5642.4198866746028"/>
    <n v="4404.1017595734984"/>
    <n v="18459.587097680163"/>
    <n v="17692.959568376118"/>
    <m/>
    <n v="1"/>
  </r>
  <r>
    <s v="B86137AE9681701901C6720E55C16805B46BD8E3"/>
    <s v="BeastieJoy60"/>
    <n v="26500"/>
    <n v="1523793090"/>
    <n v="1524991615"/>
    <n v="0.21609944706799999"/>
    <n v="0.21609944706799999"/>
    <n v="18679287"/>
    <n v="-0.15700099177900001"/>
    <n v="0"/>
    <x v="1"/>
    <s v="016.8:017.6 04-29-03:46:55"/>
    <s v="BeastieJoy60"/>
    <n v="0"/>
    <n v="1"/>
    <n v="0"/>
    <n v="0"/>
    <x v="1"/>
    <n v="25300"/>
    <n v="15360000"/>
    <n v="1.647135"/>
    <n v="0.60711499999999996"/>
    <n v="964"/>
    <n v="19"/>
    <m/>
    <n v="9721.3799999999992"/>
    <n v="9721.3799999999992"/>
    <n v="4861.32"/>
    <n v="8853.6095214723919"/>
    <n v="11822.164842737913"/>
    <n v="11822.164842737913"/>
    <n v="5911.848564020609"/>
    <n v="10766.869643618556"/>
    <n v="18679.28750696448"/>
    <n v="17683.501254875133"/>
    <m/>
    <n v="0"/>
  </r>
  <r>
    <s v="9D6AE1BD4FDF39721CE908966E79E16F9BFCCF2F"/>
    <s v="Necto"/>
    <n v="19600"/>
    <n v="1524960111"/>
    <n v="1524960111"/>
    <n v="0.49953077779100002"/>
    <n v="0.49953077779100002"/>
    <n v="19642325"/>
    <n v="1.5170448324399999E-2"/>
    <n v="0"/>
    <x v="3"/>
    <s v="050.0:050.8 04-28-19:01:51"/>
    <s v="Necto"/>
    <n v="1"/>
    <n v="0"/>
    <n v="0"/>
    <n v="0"/>
    <x v="0"/>
    <n v="13700"/>
    <n v="13098981"/>
    <n v="1.0458829999999999"/>
    <n v="0.95613000000000004"/>
    <n v="3015"/>
    <n v="60"/>
    <m/>
    <n v="10125.48"/>
    <n v="10125.48"/>
    <n v="4861.32"/>
    <n v="3794.4265750962772"/>
    <n v="15183.468899907215"/>
    <n v="15183.468899907215"/>
    <n v="7289.6989606909437"/>
    <n v="5689.859433424961"/>
    <n v="19642.325167199535"/>
    <n v="17679.32191703967"/>
    <m/>
    <n v="1"/>
  </r>
  <r>
    <s v="67FD81C0B598A830357A00AECDEA4C11A371F6B4"/>
    <s v="netcupsucks1"/>
    <n v="27900"/>
    <n v="1524913980"/>
    <n v="1524989730"/>
    <n v="0.59566583591"/>
    <n v="0.59566583591"/>
    <n v="22182770"/>
    <n v="-0.110634848932"/>
    <n v="0"/>
    <x v="0"/>
    <s v="003.2:004.0 04-29-03:15:30"/>
    <s v="netcupsucks1"/>
    <n v="0"/>
    <n v="1"/>
    <n v="0"/>
    <n v="0"/>
    <x v="1"/>
    <n v="27100"/>
    <n v="12457583"/>
    <n v="2.1753819999999999"/>
    <n v="0.45968900000000001"/>
    <n v="271"/>
    <n v="5"/>
    <m/>
    <n v="9721.3799999999992"/>
    <n v="9721.3799999999992"/>
    <n v="4861.32"/>
    <n v="11818.828055288463"/>
    <n v="15512.073943898755"/>
    <n v="15512.073943898755"/>
    <n v="7757.0422414260011"/>
    <n v="18858.900148318426"/>
    <n v="19878.139591113206"/>
    <n v="17651.972613779242"/>
    <m/>
    <n v="0"/>
  </r>
  <r>
    <s v="917039079129A952C5A2A50E4E796A039A4D98B9"/>
    <s v="DauradeRoyale"/>
    <n v="20400"/>
    <n v="1524174227"/>
    <n v="1524991648"/>
    <n v="0.97357848925299995"/>
    <n v="0.97357848925299995"/>
    <n v="20694470"/>
    <n v="0.43859327863699998"/>
    <n v="0"/>
    <x v="2"/>
    <s v="035.3:036.1 04-29-03:47:28"/>
    <s v="DauradeRoyale"/>
    <n v="0"/>
    <n v="1"/>
    <n v="0"/>
    <n v="0"/>
    <x v="1"/>
    <n v="13000"/>
    <n v="10485760"/>
    <n v="1.2397769999999999"/>
    <n v="0.80659700000000001"/>
    <n v="2190"/>
    <n v="43"/>
    <m/>
    <n v="9721.3799999999992"/>
    <n v="9721.3799999999992"/>
    <n v="4861.32"/>
    <n v="6440.9193022088357"/>
    <n v="19185.906453854328"/>
    <n v="19185.906453854328"/>
    <n v="9594.1965813753923"/>
    <n v="12711.659785853801"/>
    <n v="20694.470379469538"/>
    <n v="17631.857265628674"/>
    <m/>
    <n v="0"/>
  </r>
  <r>
    <s v="8838645455FE1E03A4201322A1129D54A66E834D"/>
    <s v="oswin"/>
    <n v="24200"/>
    <n v="1524437762"/>
    <n v="1524992681"/>
    <n v="0.97076205968499996"/>
    <n v="0.97076205968499996"/>
    <n v="20664937"/>
    <n v="-0.198388170005"/>
    <n v="0"/>
    <x v="0"/>
    <s v="003.9:004.7 04-29-04:04:41"/>
    <s v="oswin"/>
    <n v="0"/>
    <n v="1"/>
    <n v="0"/>
    <n v="0"/>
    <x v="1"/>
    <n v="22300"/>
    <n v="10485760"/>
    <n v="2.1266940000000001"/>
    <n v="0.47021299999999999"/>
    <n v="307"/>
    <n v="6"/>
    <m/>
    <n v="9721.3799999999992"/>
    <n v="9721.3799999999992"/>
    <n v="4861.32"/>
    <n v="11818.828055288463"/>
    <n v="19158.526871780563"/>
    <n v="19158.526871780563"/>
    <n v="9580.5050159878829"/>
    <n v="23292.097921303153"/>
    <n v="20664.937974962584"/>
    <n v="17611.184582473808"/>
    <m/>
    <n v="0"/>
  </r>
  <r>
    <s v="A2E6BB5C391CD46B38C55B4329C35304540771F1"/>
    <s v="BeastieJoy62"/>
    <n v="19000"/>
    <n v="1524575148"/>
    <n v="1525007036"/>
    <n v="0.20903680703300001"/>
    <n v="0.20903680703300001"/>
    <n v="18570805"/>
    <n v="-0.49811362330199999"/>
    <n v="0"/>
    <x v="2"/>
    <s v="026.6:027.4 04-29-08:03:56"/>
    <s v="BeastieJoy62"/>
    <n v="0"/>
    <n v="1"/>
    <n v="0"/>
    <n v="0"/>
    <x v="1"/>
    <n v="21200"/>
    <n v="15360000"/>
    <n v="1.3802080000000001"/>
    <n v="0.72452799999999995"/>
    <n v="1711"/>
    <n v="34"/>
    <m/>
    <n v="9721.3799999999992"/>
    <n v="9721.3799999999992"/>
    <n v="4861.32"/>
    <n v="6440.9193022088357"/>
    <n v="11753.506235154464"/>
    <n v="11753.506235154464"/>
    <n v="5877.5148107656632"/>
    <n v="7787.3085074997889"/>
    <n v="18570.805356026882"/>
    <n v="17607.563749218818"/>
    <m/>
    <n v="0"/>
  </r>
  <r>
    <s v="C356727890EDAEDA1D8E2352F27F50D81FD2DFB2"/>
    <s v="Kroell"/>
    <n v="16000"/>
    <n v="1524373989"/>
    <n v="1524991043"/>
    <n v="0.64747289294199994"/>
    <n v="0.64747289294199994"/>
    <n v="17227083"/>
    <n v="0.10091093968500001"/>
    <n v="0"/>
    <x v="5"/>
    <s v="039.4:040.2 04-29-03:37:23"/>
    <s v="Kroell"/>
    <n v="0"/>
    <n v="1"/>
    <n v="0"/>
    <n v="0"/>
    <x v="1"/>
    <n v="16500"/>
    <n v="12099754"/>
    <n v="1.363664"/>
    <n v="0.73331800000000003"/>
    <n v="1758"/>
    <n v="35"/>
    <m/>
    <n v="9721.3799999999992"/>
    <n v="9721.3799999999992"/>
    <n v="4861.32"/>
    <n v="4819.491751072962"/>
    <n v="16015.710031988498"/>
    <n v="16015.710031988498"/>
    <n v="8008.8929239168028"/>
    <n v="7939.9820176502781"/>
    <n v="19934.016726266538"/>
    <n v="17583.737908386578"/>
    <m/>
    <n v="0"/>
  </r>
  <r>
    <s v="D76252B1A6E9F01FC6772CFFB651056A2B54F92B"/>
    <s v="necronomicon"/>
    <n v="20900"/>
    <n v="1524134121"/>
    <n v="1524976485"/>
    <n v="0.59989052184799996"/>
    <n v="0.59989052184799996"/>
    <n v="16753739"/>
    <n v="-0.460152772062"/>
    <n v="0"/>
    <x v="1"/>
    <s v="014.4:015.2 04-28-23:34:45"/>
    <s v="necronomicon"/>
    <n v="0"/>
    <n v="1"/>
    <n v="0"/>
    <n v="0"/>
    <x v="1"/>
    <n v="20400"/>
    <n v="12378995"/>
    <n v="1.647953"/>
    <n v="0.60681300000000005"/>
    <n v="958"/>
    <n v="19"/>
    <m/>
    <n v="9721.3799999999992"/>
    <n v="9721.3799999999992"/>
    <n v="4861.32"/>
    <n v="8853.6095214723919"/>
    <n v="15553.143721282708"/>
    <n v="15553.143721282708"/>
    <n v="7777.5797916701185"/>
    <n v="14164.805957546887"/>
    <n v="19805.036770503782"/>
    <n v="17577.224239352647"/>
    <m/>
    <n v="0"/>
  </r>
  <r>
    <s v="8F080503B31FB0CD538D1B6314DD83AE288DEEFB"/>
    <s v="privacy"/>
    <n v="8260"/>
    <n v="1524304034"/>
    <n v="1524862622"/>
    <n v="0.83009852189099997"/>
    <n v="0.83009852189099997"/>
    <n v="13902498"/>
    <n v="-0.36025880366899998"/>
    <n v="0"/>
    <x v="4"/>
    <s v="063.6:064.3 04-27-15:57:02"/>
    <s v="privacy"/>
    <n v="0"/>
    <n v="1"/>
    <n v="0"/>
    <n v="0"/>
    <x v="1"/>
    <n v="14600"/>
    <n v="11113501"/>
    <n v="1.313717"/>
    <n v="0.76119899999999996"/>
    <n v="1923"/>
    <n v="38"/>
    <m/>
    <n v="9721.3799999999992"/>
    <n v="9721.3799999999992"/>
    <n v="4861.32"/>
    <n v="2386.3111194805197"/>
    <n v="17791.083168740726"/>
    <n v="17791.083168740726"/>
    <n v="8896.6945464391556"/>
    <n v="4367.1844525333563"/>
    <n v="20338.80175313415"/>
    <n v="17571.211527193904"/>
    <m/>
    <n v="0"/>
  </r>
  <r>
    <s v="8175A86D8896CEA37FDC67311F9BDC1DDCBE8136"/>
    <s v="noiseexit03a"/>
    <n v="18000"/>
    <n v="1524945052"/>
    <n v="1524945052"/>
    <n v="9.9417028665099993E-2"/>
    <n v="9.9417028665099993E-2"/>
    <n v="18012848"/>
    <n v="0.11784112121900001"/>
    <n v="0"/>
    <x v="5"/>
    <s v="043.3:044.0 04-28-14:50:52"/>
    <s v="noiseexit03a"/>
    <n v="1"/>
    <n v="0"/>
    <n v="0"/>
    <n v="0"/>
    <x v="0"/>
    <n v="18000"/>
    <n v="16384000"/>
    <n v="1.098633"/>
    <n v="0.91022199999999998"/>
    <n v="2712"/>
    <n v="54"/>
    <m/>
    <n v="10125.48"/>
    <n v="10125.48"/>
    <n v="4861.32"/>
    <n v="4819.491751072962"/>
    <n v="11132.125135407896"/>
    <n v="11132.125135407896"/>
    <n v="5344.617989790223"/>
    <n v="5298.6313006405953"/>
    <n v="18012.848597648997"/>
    <n v="17524.194018354297"/>
    <m/>
    <n v="1"/>
  </r>
  <r>
    <s v="2067C8190A34529361CEA74FC2C92C7DBCCB074F"/>
    <s v="bruins"/>
    <n v="16000"/>
    <n v="1524453364"/>
    <n v="1524984608"/>
    <n v="1.0790818551000001"/>
    <n v="1.0790818551000001"/>
    <n v="18539320"/>
    <n v="0.31274130887700002"/>
    <n v="0"/>
    <x v="2"/>
    <s v="036.2:036.9 04-29-01:50:08"/>
    <s v="bruins"/>
    <n v="0"/>
    <n v="1"/>
    <n v="0"/>
    <n v="0"/>
    <x v="1"/>
    <n v="16000"/>
    <n v="9976832"/>
    <n v="1.603715"/>
    <n v="0.623552"/>
    <n v="1078"/>
    <n v="21"/>
    <m/>
    <n v="9721.3799999999992"/>
    <n v="9721.3799999999992"/>
    <n v="4861.32"/>
    <n v="6440.9193022088357"/>
    <n v="20211.544764532038"/>
    <n v="20211.544764532038"/>
    <n v="10107.082203834732"/>
    <n v="13391.198451385744"/>
    <n v="20742.650382581043"/>
    <n v="17512.90486780673"/>
    <m/>
    <n v="0"/>
  </r>
  <r>
    <s v="85C62BA68184C33B610048E1DD83A128588EC64E"/>
    <s v="DameRay"/>
    <n v="26000"/>
    <n v="1523926445"/>
    <n v="1524977756"/>
    <n v="0.89243408152799997"/>
    <n v="0.89243408152799997"/>
    <n v="16613580"/>
    <n v="-0.395566445662"/>
    <n v="0"/>
    <x v="0"/>
    <s v="003.2:004.0 04-28-23:55:56"/>
    <s v="DameRay"/>
    <n v="0"/>
    <n v="1"/>
    <n v="0"/>
    <n v="0"/>
    <x v="1"/>
    <n v="17100"/>
    <n v="10769111"/>
    <n v="1.5878749999999999"/>
    <n v="0.62977300000000003"/>
    <n v="1111"/>
    <n v="22"/>
    <m/>
    <n v="9721.3799999999992"/>
    <n v="9721.3799999999992"/>
    <n v="4861.32"/>
    <n v="11818.828055288463"/>
    <n v="18397.070831484667"/>
    <n v="18397.070831484667"/>
    <n v="9199.7276492136971"/>
    <n v="22366.353015547182"/>
    <n v="20379.832684158082"/>
    <n v="17496.616178910659"/>
    <m/>
    <n v="0"/>
  </r>
  <r>
    <s v="FD0623B63888265657F8661D27FE60461234625B"/>
    <s v="lowtideceviche"/>
    <n v="20300"/>
    <n v="1524938794"/>
    <n v="1524938794"/>
    <n v="0.87599017134599999"/>
    <n v="0.87599017134599999"/>
    <n v="20343537"/>
    <n v="0.39994262094799998"/>
    <n v="0"/>
    <x v="2"/>
    <s v="036.8:037.5 04-28-13:06:34"/>
    <s v="lowtideceviche"/>
    <n v="0"/>
    <n v="0"/>
    <n v="1"/>
    <n v="0"/>
    <x v="2"/>
    <n v="12300"/>
    <n v="10844160"/>
    <n v="1.1342509999999999"/>
    <n v="0.88163899999999995"/>
    <n v="2532"/>
    <n v="50"/>
    <m/>
    <n v="1117.99"/>
    <n v="4051.45"/>
    <n v="4861.32"/>
    <n v="6440.9193022088357"/>
    <n v="2097.3382516631145"/>
    <n v="7600.4803796997512"/>
    <n v="9119.7885397677364"/>
    <n v="12083.101305376511"/>
    <n v="20343.537576503437"/>
    <n v="17493.724303552408"/>
    <m/>
    <n v="1"/>
  </r>
  <r>
    <s v="709CE0E0AECF5DC7B2C77C380976E7D01E7B55D5"/>
    <s v="f1"/>
    <n v="13100"/>
    <n v="1524199996"/>
    <n v="1524959643"/>
    <n v="1.2883686055200001"/>
    <n v="1.2883686055200001"/>
    <n v="20692106"/>
    <n v="0.508413645651"/>
    <n v="0"/>
    <x v="2"/>
    <s v="026.6:027.4 04-28-18:54:03"/>
    <s v="f1"/>
    <n v="0"/>
    <n v="1"/>
    <n v="0"/>
    <n v="0"/>
    <x v="1"/>
    <n v="13100"/>
    <n v="9191811"/>
    <n v="1.4251819999999999"/>
    <n v="0.70166499999999998"/>
    <n v="1593"/>
    <n v="31"/>
    <m/>
    <n v="9721.3799999999992"/>
    <n v="9721.3799999999992"/>
    <n v="4861.32"/>
    <n v="6440.9193022088357"/>
    <n v="22246.100794330017"/>
    <n v="22246.100794330017"/>
    <n v="11124.492069386486"/>
    <n v="14739.197521862485"/>
    <n v="21034.251720273398"/>
    <n v="17481.519504191376"/>
    <m/>
    <n v="0"/>
  </r>
  <r>
    <s v="233864ABC44228059D8BC21058E45F586719050F"/>
    <s v="ggggg2"/>
    <n v="17200"/>
    <n v="1524057736"/>
    <n v="1524983845"/>
    <n v="1.96863389039"/>
    <n v="1.96863389039"/>
    <n v="21789867"/>
    <n v="1.17770711149"/>
    <n v="0"/>
    <x v="0"/>
    <s v="001.6:002.4 04-29-01:37:25"/>
    <s v="ggggg2"/>
    <n v="0"/>
    <n v="1"/>
    <n v="0"/>
    <n v="0"/>
    <x v="1"/>
    <n v="17200"/>
    <n v="7340032"/>
    <n v="2.3433139999999999"/>
    <n v="0.42674600000000001"/>
    <n v="183"/>
    <n v="3"/>
    <m/>
    <n v="9721.3799999999992"/>
    <n v="9721.3799999999992"/>
    <n v="4861.32"/>
    <n v="11818.828055288463"/>
    <n v="28859.218129359535"/>
    <n v="28859.218129359535"/>
    <n v="14431.479304030714"/>
    <n v="35085.773509621467"/>
    <n v="21789.867751747093"/>
    <n v="17454.917026222964"/>
    <m/>
    <n v="0"/>
  </r>
  <r>
    <s v="71539D1911ECB826069A4D156771AC4F9F4632A7"/>
    <s v="Fission3"/>
    <n v="19700"/>
    <n v="1524893162"/>
    <n v="1525003705"/>
    <n v="0.62903394516800004"/>
    <n v="0.62903394516800004"/>
    <n v="19725030"/>
    <n v="0.873859413212"/>
    <n v="0"/>
    <x v="3"/>
    <s v="050.0:050.8 04-29-07:08:25"/>
    <s v="Fission3"/>
    <n v="0"/>
    <n v="1"/>
    <n v="0"/>
    <n v="0"/>
    <x v="1"/>
    <n v="12300"/>
    <n v="12108422"/>
    <n v="1.015822"/>
    <n v="0.98442499999999999"/>
    <n v="3151"/>
    <n v="63"/>
    <m/>
    <n v="9721.3799999999992"/>
    <n v="9721.3799999999992"/>
    <n v="4861.32"/>
    <n v="3794.4265750962772"/>
    <n v="15836.458013877291"/>
    <n v="15836.458013877291"/>
    <n v="7919.2552983241012"/>
    <n v="6181.2496932793911"/>
    <n v="19725.030460419006"/>
    <n v="17440.047922293303"/>
    <m/>
    <n v="0"/>
  </r>
  <r>
    <s v="0F52E9652F96AD1D500AC062350A149902C128B9"/>
    <s v="partain"/>
    <n v="22600"/>
    <n v="1524928694"/>
    <n v="1525001522"/>
    <n v="0.43524878845300002"/>
    <n v="0.43524878845300002"/>
    <n v="19310319"/>
    <n v="0.65969648956299998"/>
    <n v="0"/>
    <x v="5"/>
    <s v="041.7:042.5 04-29-06:32:02"/>
    <s v="partain"/>
    <n v="0"/>
    <n v="1"/>
    <n v="0"/>
    <n v="0"/>
    <x v="1"/>
    <n v="15100"/>
    <n v="13348582"/>
    <n v="1.1312059999999999"/>
    <n v="0.88401200000000002"/>
    <n v="2547"/>
    <n v="50"/>
    <m/>
    <n v="9721.3799999999992"/>
    <n v="9721.3799999999992"/>
    <n v="4861.32"/>
    <n v="4819.491751072962"/>
    <n v="13952.598867091225"/>
    <n v="13952.598867091225"/>
    <n v="6977.2036402823378"/>
    <n v="6917.1696966866966"/>
    <n v="19158.536143065525"/>
    <n v="17415.54990014587"/>
    <m/>
    <n v="0"/>
  </r>
  <r>
    <s v="5FCECA327E05D847148FD7CFD18A072210D27BCB"/>
    <s v="HEDONIST"/>
    <n v="19500"/>
    <n v="1525001415"/>
    <n v="1525001415"/>
    <n v="0.56220803643299999"/>
    <n v="0.56220803643299999"/>
    <n v="19454376"/>
    <n v="-0.20574005611999999"/>
    <n v="0"/>
    <x v="2"/>
    <s v="025.0:025.8 04-29-06:30:15"/>
    <s v="HEDONIST"/>
    <n v="1"/>
    <n v="0"/>
    <n v="0"/>
    <n v="0"/>
    <x v="0"/>
    <n v="17600"/>
    <n v="12453128"/>
    <n v="1.4133"/>
    <n v="0.70756399999999997"/>
    <n v="1626"/>
    <n v="32"/>
    <m/>
    <n v="10125.48"/>
    <n v="10125.48"/>
    <n v="4861.32"/>
    <n v="6440.9193022088357"/>
    <n v="15818.106228741612"/>
    <n v="15818.106228741612"/>
    <n v="7594.393171672471"/>
    <n v="10062.055895927073"/>
    <n v="19454.376640328814"/>
    <n v="17354.002048230166"/>
    <m/>
    <n v="1"/>
  </r>
  <r>
    <s v="734644A4BC767464320B215A4DC68AB522ED912D"/>
    <s v="CheenaTorRelay"/>
    <n v="35400"/>
    <n v="1524816288"/>
    <n v="1525009194"/>
    <n v="-0.20327836237999999"/>
    <n v="-0.20327836237999999"/>
    <n v="16119526"/>
    <n v="5.4529451665500002E-3"/>
    <n v="0"/>
    <x v="1"/>
    <s v="021.4:022.2 04-29-08:39:53"/>
    <s v="CheenaTorRelay"/>
    <n v="0"/>
    <n v="1"/>
    <n v="0"/>
    <n v="0"/>
    <x v="1"/>
    <n v="30400"/>
    <n v="20232319"/>
    <n v="1.5025459999999999"/>
    <n v="0.66553700000000005"/>
    <n v="1368"/>
    <n v="27"/>
    <m/>
    <n v="9721.3799999999992"/>
    <n v="9721.3799999999992"/>
    <n v="4861.32"/>
    <n v="8853.6095214723919"/>
    <n v="7745.2337935263149"/>
    <n v="7745.2337935263149"/>
    <n v="3873.1188313948583"/>
    <n v="7053.8622767955085"/>
    <n v="16119.526326530242"/>
    <n v="17353.364128571167"/>
    <m/>
    <n v="0"/>
  </r>
  <r>
    <s v="B2FC76FD69AEA6E8AC1CBD92E430014FEAEA29ED"/>
    <s v="forTheLoveOfHotDogs"/>
    <n v="15700"/>
    <n v="1524886158"/>
    <n v="1524999429"/>
    <n v="1.8157066804299999"/>
    <n v="1.8157066804299999"/>
    <n v="20963375"/>
    <n v="1.3740303377300001"/>
    <n v="0"/>
    <x v="0"/>
    <s v="005.5:006.3 04-29-05:57:09"/>
    <s v="forTheLoveOfHotDogs"/>
    <n v="0"/>
    <n v="1"/>
    <n v="0"/>
    <n v="0"/>
    <x v="1"/>
    <n v="15100"/>
    <n v="7622426"/>
    <n v="1.9809969999999999"/>
    <n v="0.50479600000000002"/>
    <n v="445"/>
    <n v="8"/>
    <m/>
    <n v="9721.3799999999992"/>
    <n v="9721.3799999999992"/>
    <n v="4861.32"/>
    <n v="11818.828055288463"/>
    <n v="27372.554608998591"/>
    <n v="27372.554608998591"/>
    <n v="13688.051199707967"/>
    <n v="33278.353110129232"/>
    <n v="21462.515809283323"/>
    <n v="17310.488866498326"/>
    <m/>
    <n v="0"/>
  </r>
  <r>
    <s v="F263F4F57A20D8C19E9F9C84150C60F7A49F2DB5"/>
    <s v="hmnij1"/>
    <n v="17400"/>
    <n v="1524934219"/>
    <n v="1525000343"/>
    <n v="0.334976197187"/>
    <n v="0.334976197187"/>
    <n v="18121701"/>
    <n v="-1.0941876878900001"/>
    <n v="0"/>
    <x v="2"/>
    <s v="028.2:028.9 04-29-06:12:23"/>
    <s v="hmnij1"/>
    <n v="0"/>
    <n v="1"/>
    <n v="0"/>
    <n v="0"/>
    <x v="1"/>
    <n v="17400"/>
    <n v="14004209"/>
    <n v="1.2424839999999999"/>
    <n v="0.80484"/>
    <n v="2171"/>
    <n v="43"/>
    <m/>
    <n v="9721.3799999999992"/>
    <n v="9721.3799999999992"/>
    <n v="4861.32"/>
    <n v="6440.9193022088357"/>
    <n v="12977.810903809757"/>
    <n v="12977.810903809757"/>
    <n v="6489.7464869091064"/>
    <n v="8598.4739564510965"/>
    <n v="18695.285675431958"/>
    <n v="17287.962672802369"/>
    <m/>
    <n v="0"/>
  </r>
  <r>
    <s v="AD19490C7DBB26D3A68EFC824F67E69B0A96E601"/>
    <s v="sputnik"/>
    <n v="26000"/>
    <n v="1524523062"/>
    <n v="1524999429"/>
    <n v="0.57946340197400004"/>
    <n v="0.57946340197400004"/>
    <n v="19408446"/>
    <n v="-0.27948464318499999"/>
    <n v="0"/>
    <x v="0"/>
    <s v="005.5:006.3 04-29-05:57:09"/>
    <s v="sputnik"/>
    <n v="0"/>
    <n v="1"/>
    <n v="0"/>
    <n v="0"/>
    <x v="1"/>
    <n v="24800"/>
    <n v="12288000"/>
    <n v="2.0182289999999998"/>
    <n v="0.49548399999999998"/>
    <n v="411"/>
    <n v="8"/>
    <m/>
    <n v="9721.3799999999992"/>
    <n v="9721.3799999999992"/>
    <n v="4861.32"/>
    <n v="11818.828055288463"/>
    <n v="15354.563926682002"/>
    <n v="15354.563926682002"/>
    <n v="7678.2770252842447"/>
    <n v="18667.40636755167"/>
    <n v="19408.446283456513"/>
    <n v="17272.312398419559"/>
    <m/>
    <n v="0"/>
  </r>
  <r>
    <s v="1CB4DE61A1EF8F7C16DBDA44F117180F123553B8"/>
    <s v="revolutionarybhagat"/>
    <n v="18500"/>
    <n v="1524924614"/>
    <n v="1524924614"/>
    <n v="0.27956821061199999"/>
    <n v="0.27956821061199999"/>
    <n v="18504098"/>
    <n v="6.6411415050499994E-2"/>
    <n v="0"/>
    <x v="5"/>
    <s v="039.4:040.1 04-28-09:10:14"/>
    <s v="revolutionarybhagat"/>
    <n v="1"/>
    <n v="0"/>
    <n v="0"/>
    <n v="0"/>
    <x v="0"/>
    <n v="18500"/>
    <n v="14438445"/>
    <n v="1.281301"/>
    <n v="0.78045600000000004"/>
    <n v="2048"/>
    <n v="40"/>
    <m/>
    <n v="10125.48"/>
    <n v="10125.48"/>
    <n v="4861.32"/>
    <n v="4819.491751072962"/>
    <n v="12956.242325187593"/>
    <n v="12956.242325187593"/>
    <n v="6220.390533612328"/>
    <n v="6166.8684359797253"/>
    <n v="18474.975232669778"/>
    <n v="17264.016162868847"/>
    <m/>
    <n v="1"/>
  </r>
  <r>
    <s v="E3DC1CE640D36D0E4E6BC85A27B8AD5FB4B70352"/>
    <s v="idknown"/>
    <n v="16100"/>
    <n v="1523724545"/>
    <n v="1524876650"/>
    <n v="0.86273443585700005"/>
    <n v="0.86273443585700005"/>
    <n v="44945462"/>
    <n v="-0.37763105629299998"/>
    <n v="0"/>
    <x v="3"/>
    <s v="051.6:052.4 04-27-19:50:50"/>
    <s v="idknown"/>
    <n v="0"/>
    <n v="1"/>
    <n v="0"/>
    <n v="0"/>
    <x v="1"/>
    <n v="15600"/>
    <n v="10761443"/>
    <n v="1.4496199999999999"/>
    <n v="0.689836"/>
    <n v="1534"/>
    <n v="30"/>
    <m/>
    <n v="9721.3799999999992"/>
    <n v="9721.3799999999992"/>
    <n v="4861.32"/>
    <n v="3794.4265750962772"/>
    <n v="18108.349290051519"/>
    <n v="18108.349290051519"/>
    <n v="9055.3481677203508"/>
    <n v="7068.0090457627721"/>
    <n v="20045.710455612261"/>
    <n v="17260.430218928585"/>
    <m/>
    <n v="0"/>
  </r>
  <r>
    <s v="8BB171D82DDEC2CC751C5B63BA5439FB448A24B2"/>
    <s v="notatorserver"/>
    <n v="21800"/>
    <n v="1524969159"/>
    <n v="1524969159"/>
    <n v="2.3330200007099999"/>
    <n v="2.3330200007099999"/>
    <n v="21843279"/>
    <n v="0.345056259122"/>
    <n v="0"/>
    <x v="0"/>
    <s v="000.8:001.6 04-28-21:32:39"/>
    <s v="notatorserver"/>
    <n v="0"/>
    <n v="0"/>
    <n v="1"/>
    <n v="0"/>
    <x v="2"/>
    <n v="20800"/>
    <n v="6553600"/>
    <n v="3.1738279999999999"/>
    <n v="0.315077"/>
    <n v="30"/>
    <n v="0"/>
    <m/>
    <n v="1117.99"/>
    <n v="4051.45"/>
    <n v="4861.32"/>
    <n v="11818.828055288463"/>
    <n v="3726.2830305937728"/>
    <n v="13503.563881876529"/>
    <n v="16202.876789851536"/>
    <n v="39392.39029322892"/>
    <n v="21843.279876653058"/>
    <n v="17256.375913657135"/>
    <m/>
    <n v="1"/>
  </r>
  <r>
    <s v="95C6C5F65BFC7C06DDD765015E617853BA993C94"/>
    <s v="FelixIO"/>
    <n v="20600"/>
    <n v="1524995995"/>
    <n v="1524995995"/>
    <n v="1.18242800708"/>
    <n v="1.18242800708"/>
    <n v="20595974"/>
    <n v="-0.106969796326"/>
    <n v="0"/>
    <x v="0"/>
    <s v="004.7:005.5 04-29-04:59:55"/>
    <s v="FelixIO"/>
    <n v="1"/>
    <n v="0"/>
    <n v="0"/>
    <n v="0"/>
    <x v="0"/>
    <n v="19200"/>
    <n v="9437184"/>
    <n v="2.0345049999999998"/>
    <n v="0.49152000000000001"/>
    <n v="390"/>
    <n v="7"/>
    <m/>
    <n v="10125.48"/>
    <n v="10125.48"/>
    <n v="4861.32"/>
    <n v="11818.828055288463"/>
    <n v="22098.131137128395"/>
    <n v="22098.131137128395"/>
    <n v="10609.480919378144"/>
    <n v="25793.74135872439"/>
    <n v="20595.974669567262"/>
    <n v="17248.337468697082"/>
    <m/>
    <n v="1"/>
  </r>
  <r>
    <s v="0DBC5616A853AA211B6F1458EB723EA2BE22F524"/>
    <s v="braidenvasco"/>
    <n v="34200"/>
    <n v="1524542228"/>
    <n v="1524977035"/>
    <n v="1.10616297601"/>
    <n v="1.10616297601"/>
    <n v="13232946"/>
    <n v="-0.65015515867499996"/>
    <n v="0"/>
    <x v="0"/>
    <s v="000.8:001.6 04-28-23:43:55"/>
    <s v="braidenvasco"/>
    <n v="0"/>
    <n v="1"/>
    <n v="0"/>
    <n v="0"/>
    <x v="1"/>
    <n v="30700"/>
    <n v="9716736"/>
    <n v="3.159497"/>
    <n v="0.31650600000000001"/>
    <n v="32"/>
    <n v="0"/>
    <m/>
    <n v="9721.3799999999992"/>
    <n v="9721.3799999999992"/>
    <n v="4861.32"/>
    <n v="11818.828055288463"/>
    <n v="20474.810631724093"/>
    <n v="20474.810631724093"/>
    <n v="10238.732198536934"/>
    <n v="24892.378069876831"/>
    <n v="20465.029610863508"/>
    <n v="17240.541527604455"/>
    <m/>
    <n v="0"/>
  </r>
  <r>
    <s v="70472C66522CF5AFBDF059DF2C32E11BA3BA60D6"/>
    <s v="iscariote"/>
    <n v="24500"/>
    <n v="1524870626"/>
    <n v="1525004637"/>
    <n v="0.59567335862000004"/>
    <n v="0.59567335862000004"/>
    <n v="19206062"/>
    <n v="-0.4979311414"/>
    <n v="0"/>
    <x v="2"/>
    <s v="025.8:026.6 04-29-07:23:57"/>
    <s v="iscariote"/>
    <n v="0"/>
    <n v="1"/>
    <n v="0"/>
    <n v="0"/>
    <x v="1"/>
    <n v="17500"/>
    <n v="12162787"/>
    <n v="1.438815"/>
    <n v="0.69501599999999997"/>
    <n v="1564"/>
    <n v="31"/>
    <m/>
    <n v="9721.3799999999992"/>
    <n v="9721.3799999999992"/>
    <n v="4861.32"/>
    <n v="6440.9193022088357"/>
    <n v="15512.147075021294"/>
    <n v="15512.147075021294"/>
    <n v="7757.0788117265784"/>
    <n v="10277.603335555959"/>
    <n v="19407.835182469673"/>
    <n v="17234.320727728773"/>
    <m/>
    <n v="0"/>
  </r>
  <r>
    <s v="166985A84230B5F9A78C970736AE944B413930D7"/>
    <s v="torproxy03"/>
    <n v="19900"/>
    <n v="1524995972"/>
    <n v="1524995972"/>
    <n v="0.80091801199799995"/>
    <n v="0.80091801199799995"/>
    <n v="19883287"/>
    <n v="0.76300306832300002"/>
    <n v="0"/>
    <x v="1"/>
    <s v="017.5:018.3 04-29-04:59:32"/>
    <s v="torproxy03"/>
    <n v="1"/>
    <n v="0"/>
    <n v="0"/>
    <n v="0"/>
    <x v="0"/>
    <n v="18200"/>
    <n v="11040640"/>
    <n v="1.648455"/>
    <n v="0.60662899999999997"/>
    <n v="957"/>
    <n v="19"/>
    <m/>
    <n v="10125.48"/>
    <n v="10125.48"/>
    <n v="4861.32"/>
    <n v="8853.6095214723919"/>
    <n v="18235.159312125506"/>
    <n v="18235.159312125506"/>
    <n v="8754.8387500861172"/>
    <n v="15944.624858416624"/>
    <n v="19883.287439985601"/>
    <n v="17230.493207989919"/>
    <m/>
    <n v="1"/>
  </r>
  <r>
    <s v="C4154581DD3E3B5E1815E55D219B422FA5DE7EF3"/>
    <s v="dreapernode1"/>
    <n v="22300"/>
    <n v="1524709465"/>
    <n v="1524992681"/>
    <n v="1.5658715252199999"/>
    <n v="1.5658715252199999"/>
    <n v="21019619"/>
    <n v="0.69614033973699996"/>
    <n v="0"/>
    <x v="0"/>
    <s v="003.9:004.7 04-29-04:04:41"/>
    <s v="dreapernode1"/>
    <n v="0"/>
    <n v="1"/>
    <n v="0"/>
    <n v="0"/>
    <x v="1"/>
    <n v="17400"/>
    <n v="8192000"/>
    <n v="2.1240230000000002"/>
    <n v="0.47080499999999997"/>
    <n v="312"/>
    <n v="6"/>
    <m/>
    <n v="9721.3799999999992"/>
    <n v="9721.3799999999992"/>
    <n v="4861.32"/>
    <n v="11818.828055288463"/>
    <n v="24943.812127843201"/>
    <n v="24943.812127843201"/>
    <n v="12473.522562982489"/>
    <n v="30325.594368535934"/>
    <n v="21019.61953460224"/>
    <n v="17171.333674221569"/>
    <m/>
    <n v="0"/>
  </r>
  <r>
    <s v="93706789377F78994A2B8C08CA5C8564ED35EADF"/>
    <s v="Cenchria"/>
    <n v="22000"/>
    <n v="1523795802"/>
    <n v="1525004637"/>
    <n v="0.68460342775399996"/>
    <n v="0.68460342775399996"/>
    <n v="18825872"/>
    <n v="-2.1372434499E-2"/>
    <n v="0"/>
    <x v="2"/>
    <s v="025.8:026.6 04-29-07:23:57"/>
    <s v="Cenchria"/>
    <n v="0"/>
    <n v="1"/>
    <n v="0"/>
    <n v="0"/>
    <x v="1"/>
    <n v="16400"/>
    <n v="11599557"/>
    <n v="1.4138470000000001"/>
    <n v="0.70728999999999997"/>
    <n v="1624"/>
    <n v="32"/>
    <m/>
    <n v="9721.3799999999992"/>
    <n v="9721.3799999999992"/>
    <n v="4861.32"/>
    <n v="6440.9193022088357"/>
    <n v="16376.670070499178"/>
    <n v="16376.670070499178"/>
    <n v="8189.3963354090738"/>
    <n v="10850.394734387906"/>
    <n v="19540.653482627902"/>
    <n v="17158.324537839533"/>
    <m/>
    <n v="0"/>
  </r>
  <r>
    <s v="EA147A10B261A03B863B428A8EB45513038E6793"/>
    <s v="Cayambe"/>
    <n v="16300"/>
    <n v="1524305190"/>
    <n v="1525000722"/>
    <n v="0.92733774479800002"/>
    <n v="0.92733774479800002"/>
    <n v="22291152"/>
    <n v="0.64868263556799999"/>
    <n v="0"/>
    <x v="1"/>
    <s v="019.1:019.9 04-29-06:18:42"/>
    <s v="Cayambe"/>
    <n v="0"/>
    <n v="1"/>
    <n v="0"/>
    <n v="0"/>
    <x v="1"/>
    <n v="16200"/>
    <n v="10400986"/>
    <n v="1.557545"/>
    <n v="0.64203600000000005"/>
    <n v="1189"/>
    <n v="23"/>
    <m/>
    <n v="9721.3799999999992"/>
    <n v="9721.3799999999992"/>
    <n v="4861.32"/>
    <n v="8853.6095214723919"/>
    <n v="18736.382605524381"/>
    <n v="18736.382605524381"/>
    <n v="9369.4055255414132"/>
    <n v="17063.8958084367"/>
    <n v="20046.212900915569"/>
    <n v="17152.6448306409"/>
    <m/>
    <n v="0"/>
  </r>
  <r>
    <s v="2E102FD6C3102E1AD3430FC33556A2F03A7553F9"/>
    <s v="torelay3601"/>
    <n v="27500"/>
    <n v="1524415632"/>
    <n v="1524989730"/>
    <n v="0.66748894515099999"/>
    <n v="0.66748894515099999"/>
    <n v="18772300"/>
    <n v="0.43637695164500001"/>
    <n v="0"/>
    <x v="0"/>
    <s v="003.2:004.0 04-29-03:15:30"/>
    <s v="torelay3601"/>
    <n v="0"/>
    <n v="1"/>
    <n v="0"/>
    <n v="0"/>
    <x v="1"/>
    <n v="26100"/>
    <n v="11684246"/>
    <n v="2.2337769999999999"/>
    <n v="0.44767200000000001"/>
    <n v="240"/>
    <n v="4"/>
    <m/>
    <n v="9721.3799999999992"/>
    <n v="9721.3799999999992"/>
    <n v="4861.32"/>
    <n v="11818.828055288463"/>
    <n v="16210.293681612027"/>
    <n v="16210.293681612027"/>
    <n v="8106.1973588414585"/>
    <n v="19707.765126834001"/>
    <n v="19483.351037424793"/>
    <n v="17143.619526197352"/>
    <m/>
    <n v="0"/>
  </r>
  <r>
    <s v="AEB1C0A67120281E90B4F2C13C72D8B703D77DAA"/>
    <s v="Unnamed"/>
    <n v="36400"/>
    <n v="1524414653"/>
    <n v="1524995995"/>
    <n v="0.44645024837899999"/>
    <n v="0.44645024837899999"/>
    <n v="18467889"/>
    <n v="-1.5589115069899999"/>
    <n v="0"/>
    <x v="0"/>
    <s v="004.7:005.5 04-29-04:59:55"/>
    <s v="Unnamed"/>
    <n v="0"/>
    <n v="1"/>
    <n v="0"/>
    <n v="0"/>
    <x v="1"/>
    <n v="26800"/>
    <n v="13050909"/>
    <n v="2.0534970000000001"/>
    <n v="0.48697400000000002"/>
    <n v="368"/>
    <n v="7"/>
    <m/>
    <n v="9721.3799999999992"/>
    <n v="9721.3799999999992"/>
    <n v="4861.32"/>
    <n v="11818.828055288463"/>
    <n v="14061.492515586642"/>
    <n v="14061.492515586642"/>
    <n v="7031.6575214497998"/>
    <n v="17095.346776120692"/>
    <n v="18877.490564621727"/>
    <n v="17129.516095235209"/>
    <m/>
    <n v="0"/>
  </r>
  <r>
    <s v="A1A01D1B3353F3CFB065E9CBA113AEEB948DF8E1"/>
    <s v="monoculus"/>
    <n v="20400"/>
    <n v="1524882143"/>
    <n v="1525009194"/>
    <n v="0.78253880275300003"/>
    <n v="0.78253880275300003"/>
    <n v="19718781"/>
    <n v="-4.9704455189599997E-2"/>
    <n v="0"/>
    <x v="1"/>
    <s v="021.4:022.2 04-29-08:39:53"/>
    <s v="monoculus"/>
    <n v="0"/>
    <n v="1"/>
    <n v="0"/>
    <n v="0"/>
    <x v="1"/>
    <n v="16500"/>
    <n v="11062189"/>
    <n v="1.4915670000000001"/>
    <n v="0.67043600000000003"/>
    <n v="1406"/>
    <n v="28"/>
    <m/>
    <n v="9721.3799999999992"/>
    <n v="9721.3799999999992"/>
    <n v="4861.32"/>
    <n v="8853.6095214723919"/>
    <n v="17328.73706630696"/>
    <n v="17328.73706630696"/>
    <n v="8665.4915325992133"/>
    <n v="15781.902516447959"/>
    <n v="19718.781135887406"/>
    <n v="17121.803495121185"/>
    <m/>
    <n v="0"/>
  </r>
  <r>
    <s v="F6214CC4F9081D115A5674B421191270B9F70BB4"/>
    <s v="kbtr2eu"/>
    <n v="23500"/>
    <n v="1524202072"/>
    <n v="1524925779"/>
    <n v="0.611689656006"/>
    <n v="0.611689656006"/>
    <n v="18069564"/>
    <n v="0.19963886573799999"/>
    <n v="0"/>
    <x v="5"/>
    <s v="040.9:041.7 04-28-09:29:39"/>
    <s v="kbtr2eu"/>
    <n v="0"/>
    <n v="1"/>
    <n v="0"/>
    <n v="0"/>
    <x v="1"/>
    <n v="18000"/>
    <n v="11938737"/>
    <n v="1.5076970000000001"/>
    <n v="0.66326300000000005"/>
    <n v="1345"/>
    <n v="26"/>
    <m/>
    <n v="9721.3799999999992"/>
    <n v="9721.3799999999992"/>
    <n v="4861.32"/>
    <n v="4819.491751072962"/>
    <n v="15667.847588103607"/>
    <n v="15667.847588103607"/>
    <n v="7834.9391585350868"/>
    <n v="7767.5250024105362"/>
    <n v="19241.538928676102"/>
    <n v="17050.698350073275"/>
    <m/>
    <n v="0"/>
  </r>
  <r>
    <s v="ED7DE759E4C6FEB5AF092982066C61CD72E93197"/>
    <s v="PotatoButt"/>
    <n v="22000"/>
    <n v="1524907603"/>
    <n v="1524973325"/>
    <n v="1.8448747719900001"/>
    <n v="1.8448747719900001"/>
    <n v="21168056"/>
    <n v="0.75302918325500001"/>
    <n v="0"/>
    <x v="0"/>
    <s v="000.0:000.8 04-28-22:42:05"/>
    <s v="PotatoButt"/>
    <n v="0"/>
    <n v="1"/>
    <n v="0"/>
    <n v="0"/>
    <x v="1"/>
    <n v="21200"/>
    <n v="7440769"/>
    <n v="2.8491680000000001"/>
    <n v="0.35098000000000001"/>
    <n v="62"/>
    <n v="1"/>
    <m/>
    <n v="9721.3799999999992"/>
    <n v="9721.3799999999992"/>
    <n v="4861.32"/>
    <n v="11818.828055288463"/>
    <n v="27656.108710928143"/>
    <n v="27656.108710928143"/>
    <n v="13829.846626570425"/>
    <n v="33623.085768977777"/>
    <n v="21168.05601230526"/>
    <n v="17049.869908613684"/>
    <m/>
    <n v="0"/>
  </r>
  <r>
    <s v="EFAE44728264982224445E96214C15F9075DEE1D"/>
    <s v="marcuse1"/>
    <n v="21200"/>
    <n v="1524977035"/>
    <n v="1524977035"/>
    <n v="1.87481319564"/>
    <n v="1.87481319564"/>
    <n v="21195422"/>
    <n v="0.10696712811"/>
    <n v="0"/>
    <x v="0"/>
    <s v="000.8:001.6 04-28-23:43:55"/>
    <s v="marcuse1"/>
    <n v="1"/>
    <n v="0"/>
    <n v="0"/>
    <n v="0"/>
    <x v="0"/>
    <n v="20100"/>
    <n v="7372800"/>
    <n v="2.7262369999999998"/>
    <n v="0.36680600000000002"/>
    <n v="86"/>
    <n v="1"/>
    <m/>
    <n v="10125.48"/>
    <n v="10125.48"/>
    <n v="4861.32"/>
    <n v="11818.828055288463"/>
    <n v="29108.863516188903"/>
    <n v="29108.863516188903"/>
    <n v="13975.386884228643"/>
    <n v="33976.922850343508"/>
    <n v="21195.422728814592"/>
    <n v="17048.635910170215"/>
    <m/>
    <n v="1"/>
  </r>
  <r>
    <s v="81A59766272894D27FE8375C4F83A6BA453671EF"/>
    <s v="chutney"/>
    <n v="13500"/>
    <n v="1523879852"/>
    <n v="1524951673"/>
    <n v="0.89287778125799999"/>
    <n v="0.89287778125799999"/>
    <n v="19848262"/>
    <n v="-2.6736628305299999E-2"/>
    <n v="0"/>
    <x v="3"/>
    <s v="060.2:061.0 04-28-16:41:13"/>
    <s v="chutney"/>
    <n v="0"/>
    <n v="1"/>
    <n v="0"/>
    <n v="0"/>
    <x v="1"/>
    <n v="11800"/>
    <n v="10485760"/>
    <n v="1.1253359999999999"/>
    <n v="0.88862399999999997"/>
    <n v="2571"/>
    <n v="51"/>
    <m/>
    <n v="9721.3799999999992"/>
    <n v="9721.3799999999992"/>
    <n v="4861.32"/>
    <n v="3794.4265750962772"/>
    <n v="18401.384205165894"/>
    <n v="18401.384205165894"/>
    <n v="9201.8846155851406"/>
    <n v="7182.3857566146335"/>
    <n v="19848.262123603887"/>
    <n v="17039.511486522719"/>
    <m/>
    <n v="0"/>
  </r>
  <r>
    <s v="F02A6354810754EA3FC05ADCD199E5D162105535"/>
    <s v="schalotte"/>
    <n v="20000"/>
    <n v="1524998226"/>
    <n v="1524998226"/>
    <n v="0.94844868600900001"/>
    <n v="0.94844868600900001"/>
    <n v="19952114"/>
    <n v="-0.49346646810099998"/>
    <n v="0"/>
    <x v="1"/>
    <s v="018.3:019.1 04-29-05:37:06"/>
    <s v="schalotte"/>
    <n v="0"/>
    <n v="0"/>
    <n v="1"/>
    <n v="0"/>
    <x v="2"/>
    <n v="16100"/>
    <n v="10240000"/>
    <n v="1.5722659999999999"/>
    <n v="0.63602499999999995"/>
    <n v="1147"/>
    <n v="22"/>
    <m/>
    <n v="1117.99"/>
    <n v="4051.45"/>
    <n v="4861.32"/>
    <n v="8853.6095214723919"/>
    <n v="2178.3461464712018"/>
    <n v="7894.0424289311632"/>
    <n v="9472.0325662692721"/>
    <n v="17250.803838549655"/>
    <n v="19952.114544732161"/>
    <n v="17038.480181312512"/>
    <m/>
    <n v="1"/>
  </r>
  <r>
    <s v="B83DC1558F0D34353BB992EF93AFEAFDB226A73E"/>
    <s v="mdfnet3"/>
    <n v="16800"/>
    <n v="1524138453"/>
    <n v="1524894448"/>
    <n v="0.55709218218599998"/>
    <n v="0.55709218218599998"/>
    <n v="26803727"/>
    <n v="5.6677485148700003E-2"/>
    <n v="0"/>
    <x v="5"/>
    <s v="046.6:047.4 04-28-00:47:28"/>
    <s v="mdfnet3"/>
    <n v="0"/>
    <n v="1"/>
    <n v="0"/>
    <n v="0"/>
    <x v="1"/>
    <n v="13100"/>
    <n v="12243495"/>
    <n v="1.0699559999999999"/>
    <n v="0.93461799999999995"/>
    <n v="2866"/>
    <n v="57"/>
    <m/>
    <n v="9721.3799999999992"/>
    <n v="9721.3799999999992"/>
    <n v="4861.32"/>
    <n v="4819.491751072962"/>
    <n v="15137.084798059335"/>
    <n v="15137.084798059335"/>
    <n v="7569.5233671044452"/>
    <n v="7504.392927705625"/>
    <n v="19064.25034713338"/>
    <n v="17018.023742993366"/>
    <m/>
    <n v="0"/>
  </r>
  <r>
    <s v="ED427B2362F926A260BA72E53E42A85A65B340B2"/>
    <s v="julia1984"/>
    <n v="20000"/>
    <n v="1524767394"/>
    <n v="1524891392"/>
    <n v="0.68877900371300005"/>
    <n v="0.68877900371300005"/>
    <n v="19502251"/>
    <n v="4.0601622924900001E-2"/>
    <n v="0"/>
    <x v="1"/>
    <s v="020.8:021.6 04-27-23:56:32"/>
    <s v="julia1984"/>
    <n v="0"/>
    <n v="1"/>
    <n v="0"/>
    <n v="0"/>
    <x v="1"/>
    <n v="20000"/>
    <n v="11450866"/>
    <n v="1.7465930000000001"/>
    <n v="0.57254300000000002"/>
    <n v="771"/>
    <n v="15"/>
    <m/>
    <n v="9721.3799999999992"/>
    <n v="9721.3799999999992"/>
    <n v="4861.32"/>
    <n v="8853.6095214723919"/>
    <n v="16417.262431115483"/>
    <n v="16417.262431115483"/>
    <n v="8209.6951463300811"/>
    <n v="14951.789866936077"/>
    <n v="19337.982075131065"/>
    <n v="16971.84725259175"/>
    <m/>
    <n v="0"/>
  </r>
  <r>
    <s v="6565F31D9EC0C7DFFEA1920BE3BA4C73EF35B5C4"/>
    <s v="oscar"/>
    <n v="17000"/>
    <n v="1524429397"/>
    <n v="1524995209"/>
    <n v="0.54609025274800005"/>
    <n v="0.54609025274800005"/>
    <n v="19804204"/>
    <n v="0.47713289176599999"/>
    <n v="0"/>
    <x v="2"/>
    <s v="026.6:027.4 04-29-04:46:49"/>
    <s v="oscar"/>
    <n v="0"/>
    <n v="1"/>
    <n v="0"/>
    <n v="0"/>
    <x v="1"/>
    <n v="17000"/>
    <n v="12277556"/>
    <n v="1.3846400000000001"/>
    <n v="0.72220899999999999"/>
    <n v="1699"/>
    <n v="33"/>
    <m/>
    <n v="9721.3799999999992"/>
    <n v="9721.3799999999992"/>
    <n v="4861.32"/>
    <n v="6440.9193022088357"/>
    <n v="15030.130861259351"/>
    <n v="15030.130861259351"/>
    <n v="7516.0394674889076"/>
    <n v="9958.2425518815307"/>
    <n v="18982.209659167725"/>
    <n v="16970.81356141741"/>
    <m/>
    <n v="0"/>
  </r>
  <r>
    <s v="6DAF8F5C1F2792B1B2D3DB5D44E839D55D33B3AF"/>
    <s v="wehost1"/>
    <n v="17500"/>
    <n v="1524955955"/>
    <n v="1524955955"/>
    <n v="0.18715955681499999"/>
    <n v="0.18715955681499999"/>
    <n v="17527001"/>
    <n v="0.29656150658399999"/>
    <n v="0"/>
    <x v="5"/>
    <s v="045.7:046.4 04-28-17:52:35"/>
    <s v="wehost1"/>
    <n v="1"/>
    <n v="0"/>
    <n v="0"/>
    <n v="0"/>
    <x v="0"/>
    <n v="16100"/>
    <n v="14995476"/>
    <n v="1.0736570000000001"/>
    <n v="0.931396"/>
    <n v="2845"/>
    <n v="56"/>
    <m/>
    <n v="10125.48"/>
    <n v="10125.48"/>
    <n v="4861.32"/>
    <n v="4819.491751072962"/>
    <n v="12020.560349339145"/>
    <n v="12020.560349339145"/>
    <n v="5771.1624967358948"/>
    <n v="5721.5056912773252"/>
    <n v="17802.022642389969"/>
    <n v="16960.058649672977"/>
    <m/>
    <n v="1"/>
  </r>
  <r>
    <s v="88C3708A9D71ECEC1910B63C3FAA5BF60CD7E199"/>
    <s v="Freya"/>
    <n v="17100"/>
    <n v="1524876241"/>
    <n v="1524998226"/>
    <n v="0.932434708986"/>
    <n v="0.932434708986"/>
    <n v="19818312"/>
    <n v="0.17691484918799999"/>
    <n v="0"/>
    <x v="1"/>
    <s v="018.3:019.1 04-29-05:37:06"/>
    <s v="Freya"/>
    <n v="0"/>
    <n v="1"/>
    <n v="0"/>
    <n v="0"/>
    <x v="1"/>
    <n v="17100"/>
    <n v="10258553"/>
    <n v="1.6669020000000001"/>
    <n v="0.59991499999999998"/>
    <n v="905"/>
    <n v="18"/>
    <m/>
    <n v="9721.3799999999992"/>
    <n v="9721.3799999999992"/>
    <n v="4861.32"/>
    <n v="8853.6095214723919"/>
    <n v="18785.93213124232"/>
    <n v="18785.93213124232"/>
    <n v="9394.1834994878209"/>
    <n v="17109.022339102179"/>
    <n v="19823.983881172455"/>
    <n v="16954.354616820718"/>
    <m/>
    <n v="0"/>
  </r>
  <r>
    <s v="40A60D1F1E8AFBED22FCB30B3FBE2E275A14CF99"/>
    <s v="elektrobier3"/>
    <n v="14000"/>
    <n v="1524066080"/>
    <n v="1524911360"/>
    <n v="1.5188042123200001"/>
    <n v="1.5188042123200001"/>
    <n v="20298216"/>
    <n v="0.49277656352499999"/>
    <n v="0"/>
    <x v="2"/>
    <s v="028.9:029.7 04-28-05:29:20"/>
    <s v="elektrobier3"/>
    <n v="0"/>
    <n v="1"/>
    <n v="0"/>
    <n v="0"/>
    <x v="1"/>
    <n v="14000"/>
    <n v="8211423"/>
    <n v="1.704942"/>
    <n v="0.58653"/>
    <n v="838"/>
    <n v="16"/>
    <m/>
    <n v="9721.3799999999992"/>
    <n v="9721.3799999999992"/>
    <n v="4861.32"/>
    <n v="6440.9193022088357"/>
    <n v="24486.2528935634"/>
    <n v="24486.2528935634"/>
    <n v="12244.713293435461"/>
    <n v="16223.41466961681"/>
    <n v="20682.966841541333"/>
    <n v="16941.503689078931"/>
    <m/>
    <n v="0"/>
  </r>
  <r>
    <s v="6F8CA0EA887247616A9088509D175DC2498391B5"/>
    <s v="JACK"/>
    <n v="19800"/>
    <n v="1525003565"/>
    <n v="1525003565"/>
    <n v="0.92927627083800002"/>
    <n v="0.92927627083800002"/>
    <n v="19755789"/>
    <n v="-0.51675622047199998"/>
    <n v="0"/>
    <x v="2"/>
    <s v="028.9:029.7 04-29-07:06:05"/>
    <s v="JACK"/>
    <n v="0"/>
    <n v="0"/>
    <n v="1"/>
    <n v="0"/>
    <x v="2"/>
    <n v="10400"/>
    <n v="10240000"/>
    <n v="1.015625"/>
    <n v="0.98461500000000002"/>
    <n v="3156"/>
    <n v="63"/>
    <m/>
    <n v="1117.99"/>
    <n v="4051.45"/>
    <n v="4861.32"/>
    <n v="6440.9193022088357"/>
    <n v="2156.9115780341758"/>
    <n v="7816.3663474866153"/>
    <n v="9378.8293209501862"/>
    <n v="12426.312772133955"/>
    <n v="19755.78901338112"/>
    <n v="16901.05230936678"/>
    <m/>
    <n v="1"/>
  </r>
  <r>
    <s v="77204802405A7DF1E7BD3BC579F8D1D7FB81DFD4"/>
    <s v="sway"/>
    <n v="23000"/>
    <n v="1524865697"/>
    <n v="1525000722"/>
    <n v="0.85500135280699996"/>
    <n v="0.85500135280699996"/>
    <n v="17148372"/>
    <n v="-0.736512326173"/>
    <n v="0"/>
    <x v="1"/>
    <s v="019.1:019.9 04-29-06:18:42"/>
    <s v="sway"/>
    <n v="0"/>
    <n v="1"/>
    <n v="0"/>
    <n v="0"/>
    <x v="1"/>
    <n v="16500"/>
    <n v="10566800"/>
    <n v="1.5614939999999999"/>
    <n v="0.64041199999999998"/>
    <n v="1182"/>
    <n v="23"/>
    <m/>
    <n v="9721.3799999999992"/>
    <n v="9721.3799999999992"/>
    <n v="4861.32"/>
    <n v="8853.6095214723919"/>
    <n v="18033.173051150912"/>
    <n v="18033.173051150912"/>
    <n v="9017.755176427725"/>
    <n v="16423.457639556222"/>
    <n v="19601.428294841007"/>
    <n v="16891.039806388701"/>
    <m/>
    <n v="0"/>
  </r>
  <r>
    <s v="9F1FA6BA0C2033320D02B34BE069764F267411D9"/>
    <s v="PonTor"/>
    <n v="30400"/>
    <n v="1524839692"/>
    <n v="1525002344"/>
    <n v="0.42042641955400001"/>
    <n v="0.42042641955400001"/>
    <n v="17137164"/>
    <n v="-0.86556702462599999"/>
    <n v="0"/>
    <x v="0"/>
    <s v="006.3:007.1 04-29-06:45:44"/>
    <s v="PonTor"/>
    <n v="0"/>
    <n v="1"/>
    <n v="0"/>
    <n v="0"/>
    <x v="1"/>
    <n v="25500"/>
    <n v="13040146"/>
    <n v="1.9555"/>
    <n v="0.511378"/>
    <n v="465"/>
    <n v="9"/>
    <m/>
    <n v="9721.3799999999992"/>
    <n v="9721.3799999999992"/>
    <n v="4861.32"/>
    <n v="11818.828055288463"/>
    <n v="13808.504986523863"/>
    <n v="13808.504986523863"/>
    <n v="6905.1473619062508"/>
    <n v="16787.775617897754"/>
    <n v="18522.567893241412"/>
    <n v="16877.841325268986"/>
    <m/>
    <n v="0"/>
  </r>
  <r>
    <s v="E0EDEF84BF0474C4D7933EFB4FFE6F0822433D41"/>
    <s v="papadoc2"/>
    <n v="19700"/>
    <n v="1524991615"/>
    <n v="1524991615"/>
    <n v="0.948160030268"/>
    <n v="0.948160030268"/>
    <n v="19743682"/>
    <n v="-0.20556725437199999"/>
    <n v="0"/>
    <x v="1"/>
    <s v="016.8:017.6 04-29-03:46:55"/>
    <s v="papadoc2"/>
    <n v="0"/>
    <n v="0"/>
    <n v="1"/>
    <n v="0"/>
    <x v="2"/>
    <n v="16400"/>
    <n v="10134528"/>
    <n v="1.6182300000000001"/>
    <n v="0.61795900000000004"/>
    <n v="1041"/>
    <n v="20"/>
    <m/>
    <n v="1117.99"/>
    <n v="4051.45"/>
    <n v="4861.32"/>
    <n v="8853.6095214723919"/>
    <n v="2178.0234322393212"/>
    <n v="7892.872954629288"/>
    <n v="9470.6293183424332"/>
    <n v="17248.248193332707"/>
    <n v="19743.682375231892"/>
    <n v="16860.936062662327"/>
    <m/>
    <n v="1"/>
  </r>
  <r>
    <s v="16102E458460349EE45C0901DAA6C30094A9BBEA"/>
    <s v="mkultra"/>
    <n v="5830"/>
    <n v="1524230422"/>
    <n v="1524995088"/>
    <n v="0.80678310378600004"/>
    <n v="0.80678310378600004"/>
    <n v="2413484"/>
    <n v="-0.107946910216"/>
    <n v="0"/>
    <x v="5"/>
    <s v="040.2:040.9 04-29-04:44:48"/>
    <s v="mkultra"/>
    <n v="0"/>
    <n v="1"/>
    <n v="0"/>
    <n v="0"/>
    <x v="1"/>
    <n v="12500"/>
    <n v="10761878"/>
    <n v="1.1615070000000001"/>
    <n v="0.86094999999999999"/>
    <n v="2446"/>
    <n v="48"/>
    <m/>
    <n v="9721.3799999999992"/>
    <n v="9721.3799999999992"/>
    <n v="4861.32"/>
    <n v="4819.491751072962"/>
    <n v="17564.425129483145"/>
    <n v="17564.425129483145"/>
    <n v="8783.3508380969579"/>
    <n v="8707.7762646746305"/>
    <n v="19444.379335406269"/>
    <n v="16839.628934784389"/>
    <m/>
    <n v="0"/>
  </r>
  <r>
    <s v="1B8FAEDFD428C546A9DCC9EC15E13C0550222D44"/>
    <s v="torproxy04"/>
    <n v="19700"/>
    <n v="1524964160"/>
    <n v="1524964160"/>
    <n v="0.69176423569500001"/>
    <n v="0.69176423569500001"/>
    <n v="19671022"/>
    <n v="0.29034798972100001"/>
    <n v="0"/>
    <x v="1"/>
    <s v="024.7:025.5 04-28-20:09:20"/>
    <s v="torproxy04"/>
    <n v="1"/>
    <n v="0"/>
    <n v="0"/>
    <n v="0"/>
    <x v="0"/>
    <n v="18700"/>
    <n v="11341824"/>
    <n v="1.648765"/>
    <n v="0.60651500000000003"/>
    <n v="954"/>
    <n v="19"/>
    <m/>
    <n v="10125.48"/>
    <n v="10125.48"/>
    <n v="4861.32"/>
    <n v="8853.6095214723919"/>
    <n v="17129.924933245009"/>
    <n v="17129.924933245009"/>
    <n v="8224.2073142688168"/>
    <n v="14978.219945235716"/>
    <n v="19187.692210747209"/>
    <n v="16833.931747523042"/>
    <m/>
    <n v="1"/>
  </r>
  <r>
    <s v="0C93559D6D7E95B41561424345B0B176FBE66F00"/>
    <s v="tor1philslab"/>
    <n v="15600"/>
    <n v="1524137907"/>
    <n v="1524950825"/>
    <n v="1.5065327334600001"/>
    <n v="1.5065327334600001"/>
    <n v="20533516"/>
    <n v="0.57896585399699996"/>
    <n v="0"/>
    <x v="1"/>
    <s v="020.6:021.4 04-28-16:27:05"/>
    <s v="tor1philslab"/>
    <n v="0"/>
    <n v="1"/>
    <n v="0"/>
    <n v="0"/>
    <x v="1"/>
    <n v="10500"/>
    <n v="8192000"/>
    <n v="1.281738"/>
    <n v="0.78019000000000005"/>
    <n v="2047"/>
    <n v="40"/>
    <m/>
    <n v="9721.3799999999992"/>
    <n v="9721.3799999999992"/>
    <n v="4861.32"/>
    <n v="8853.6095214723919"/>
    <n v="24366.957184403374"/>
    <n v="24366.957184403374"/>
    <n v="12185.057707823767"/>
    <n v="22191.862074843681"/>
    <n v="20533.516152504322"/>
    <n v="16831.061306753021"/>
    <m/>
    <n v="0"/>
  </r>
  <r>
    <s v="A0F39D32028CEC7F35419E9570401DE15B1B4564"/>
    <s v="pldtor"/>
    <n v="26800"/>
    <n v="1524578673"/>
    <n v="1525002474"/>
    <n v="0.42082448500899999"/>
    <n v="0.42082448500899999"/>
    <n v="17935993"/>
    <n v="-0.39189920746899998"/>
    <n v="0"/>
    <x v="0"/>
    <s v="007.9:008.7 04-29-06:47:54"/>
    <s v="pldtor"/>
    <n v="0"/>
    <n v="1"/>
    <n v="0"/>
    <n v="0"/>
    <x v="1"/>
    <n v="22800"/>
    <n v="12963327"/>
    <n v="1.7588079999999999"/>
    <n v="0.56856700000000004"/>
    <n v="753"/>
    <n v="15"/>
    <m/>
    <n v="9721.3799999999992"/>
    <n v="9721.3799999999992"/>
    <n v="4861.32"/>
    <n v="11818.828055288463"/>
    <n v="13812.374732076791"/>
    <n v="13812.374732076791"/>
    <n v="6907.0824854639513"/>
    <n v="16792.48028506515"/>
    <n v="18418.612408778266"/>
    <n v="16782.026786144786"/>
    <m/>
    <n v="0"/>
  </r>
  <r>
    <s v="7E006A46A222CE42F84B4A175698B3B593A7B3B7"/>
    <s v="AccessNow008"/>
    <n v="16300"/>
    <n v="1524998498"/>
    <n v="1524998498"/>
    <n v="-8.8766425298600002E-2"/>
    <n v="-8.8766425298600002E-2"/>
    <n v="16268539"/>
    <n v="-0.194462093551"/>
    <n v="0"/>
    <x v="2"/>
    <s v="036.8:037.6 04-29-05:41:38"/>
    <s v="AccessNow008"/>
    <n v="1"/>
    <n v="0"/>
    <n v="0"/>
    <n v="0"/>
    <x v="0"/>
    <n v="17700"/>
    <n v="17853314"/>
    <n v="0.99141299999999999"/>
    <n v="1.0086619999999999"/>
    <n v="3389"/>
    <n v="67"/>
    <m/>
    <n v="10125.48"/>
    <n v="10125.48"/>
    <n v="4861.32"/>
    <n v="6440.9193022088357"/>
    <n v="9226.6773359675317"/>
    <n v="9226.6773359675317"/>
    <n v="4429.7980013674096"/>
    <n v="5869.1819201150038"/>
    <n v="16268.53913648655"/>
    <n v="16743.971595540585"/>
    <m/>
    <n v="1"/>
  </r>
  <r>
    <s v="929BF37C657D4F69C76324E5FEA760A62483813B"/>
    <s v="Ichotolot65"/>
    <n v="19200"/>
    <n v="1523794927"/>
    <n v="1524994541"/>
    <n v="-0.26219754630300002"/>
    <n v="-0.26219754630300002"/>
    <n v="13599174"/>
    <n v="-0.86102753597500004"/>
    <n v="0"/>
    <x v="2"/>
    <s v="036.1:036.8 04-29-04:35:41"/>
    <s v="Ichotolot65"/>
    <n v="0"/>
    <n v="1"/>
    <n v="0"/>
    <n v="0"/>
    <x v="1"/>
    <n v="19200"/>
    <n v="20480000"/>
    <n v="0.9375"/>
    <n v="1.066667"/>
    <n v="3592"/>
    <n v="71"/>
    <m/>
    <n v="9721.3799999999992"/>
    <n v="9721.3799999999992"/>
    <n v="4861.32"/>
    <n v="6440.9193022088357"/>
    <n v="7172.4580173209415"/>
    <n v="7172.4580173209415"/>
    <n v="3586.6938242063002"/>
    <n v="4752.1260652340479"/>
    <n v="15110.194251714562"/>
    <n v="16721.135976200192"/>
    <m/>
    <n v="0"/>
  </r>
  <r>
    <s v="8EF748FCCF1A9E2B9651DC6ABD921F8EEB24FA73"/>
    <s v="TormyyrFI"/>
    <n v="14400"/>
    <n v="1524104283"/>
    <n v="1524978849"/>
    <n v="1.0353615976299999"/>
    <n v="1.0353615976299999"/>
    <n v="16115592"/>
    <n v="0.19376045933200001"/>
    <n v="0"/>
    <x v="2"/>
    <s v="032.2:033.0 04-29-00:14:09"/>
    <s v="TormyyrFI"/>
    <n v="0"/>
    <n v="1"/>
    <n v="0"/>
    <n v="0"/>
    <x v="1"/>
    <n v="12400"/>
    <n v="9674330"/>
    <n v="1.2817430000000001"/>
    <n v="0.78018799999999999"/>
    <n v="2044"/>
    <n v="40"/>
    <m/>
    <n v="9721.3799999999992"/>
    <n v="9721.3799999999992"/>
    <n v="4861.32"/>
    <n v="6440.9193022088357"/>
    <n v="19786.523527968326"/>
    <n v="19786.523527968326"/>
    <n v="9894.5440417906702"/>
    <n v="13109.599801149679"/>
    <n v="19690.759764799834"/>
    <n v="16685.830835359884"/>
    <m/>
    <n v="0"/>
  </r>
  <r>
    <s v="AFF2FC5C6F793B6E147EB93C1897D6DDA49E54FD"/>
    <s v="Wix"/>
    <n v="19200"/>
    <n v="1524989622"/>
    <n v="1524989622"/>
    <n v="0.795706591671"/>
    <n v="0.795706591671"/>
    <n v="19215755"/>
    <n v="0.19126463929900001"/>
    <n v="0"/>
    <x v="2"/>
    <s v="025.0:025.8 04-29-03:13:42"/>
    <s v="Wix"/>
    <n v="1"/>
    <n v="0"/>
    <n v="0"/>
    <n v="0"/>
    <x v="0"/>
    <n v="15900"/>
    <n v="10700944"/>
    <n v="1.4858499999999999"/>
    <n v="0.67301500000000003"/>
    <n v="1420"/>
    <n v="28"/>
    <m/>
    <n v="10125.48"/>
    <n v="10125.48"/>
    <n v="4861.32"/>
    <n v="6440.9193022088357"/>
    <n v="18182.391179832877"/>
    <n v="18182.391179832877"/>
    <n v="8729.5043682220658"/>
    <n v="11566.001247397384"/>
    <n v="19215.755677902238"/>
    <n v="16661.312174531566"/>
    <m/>
    <n v="1"/>
  </r>
  <r>
    <s v="E3C7E8A8DD573E149CDA3633015742CAE08FDFA0"/>
    <s v="LiskaGriffin"/>
    <n v="12000"/>
    <n v="1523743905"/>
    <n v="1524819201"/>
    <n v="0.50855564297199995"/>
    <n v="0.50855564297199995"/>
    <n v="15365031"/>
    <n v="-0.31705100381899998"/>
    <n v="0"/>
    <x v="4"/>
    <s v="065.9:066.7 04-27-03:53:21"/>
    <s v="LiskaGriffin"/>
    <n v="0"/>
    <n v="1"/>
    <n v="0"/>
    <n v="0"/>
    <x v="1"/>
    <n v="12000"/>
    <n v="12268330"/>
    <n v="0.978128"/>
    <n v="1.0223610000000001"/>
    <n v="3446"/>
    <n v="68"/>
    <m/>
    <n v="9721.3799999999992"/>
    <n v="9721.3799999999992"/>
    <n v="4861.32"/>
    <n v="2386.3111194805197"/>
    <n v="14665.24265647514"/>
    <n v="14665.24265647514"/>
    <n v="7333.5717182926428"/>
    <n v="3599.8831051791685"/>
    <n v="18507.458451342674"/>
    <n v="16635.719915939873"/>
    <m/>
    <n v="0"/>
  </r>
  <r>
    <s v="4813D063B6F3839C86A143B1BF25BDD940A432F2"/>
    <s v="aramacao"/>
    <n v="21400"/>
    <n v="1524781360"/>
    <n v="1525007036"/>
    <n v="0.48662546993799999"/>
    <n v="0.48662546993799999"/>
    <n v="18356435"/>
    <n v="0.18058686913499999"/>
    <n v="0"/>
    <x v="2"/>
    <s v="026.6:027.4 04-29-08:03:56"/>
    <s v="aramacao"/>
    <n v="0"/>
    <n v="1"/>
    <n v="0"/>
    <n v="0"/>
    <x v="1"/>
    <n v="16800"/>
    <n v="12347720"/>
    <n v="1.3605750000000001"/>
    <n v="0.73498300000000005"/>
    <n v="1764"/>
    <n v="35"/>
    <m/>
    <n v="9721.3799999999992"/>
    <n v="9721.3799999999992"/>
    <n v="4861.32"/>
    <n v="6440.9193022088357"/>
    <n v="14452.051110945873"/>
    <n v="14452.051110945873"/>
    <n v="7226.9621295189972"/>
    <n v="9575.2346844789445"/>
    <n v="18356.435047662839"/>
    <n v="16553.820533363985"/>
    <m/>
    <n v="0"/>
  </r>
  <r>
    <s v="F23AC60CED6B33946B45CC22064078CB6CD980D6"/>
    <s v="servbr11"/>
    <n v="17800"/>
    <n v="1524233323"/>
    <n v="1524932337"/>
    <n v="0.43265858740699997"/>
    <n v="0.43265858740699997"/>
    <n v="18192983"/>
    <n v="-0.42317296095000001"/>
    <n v="0"/>
    <x v="4"/>
    <s v="066.7:067.5 04-28-11:18:57"/>
    <s v="servbr11"/>
    <n v="0"/>
    <n v="1"/>
    <n v="0"/>
    <n v="0"/>
    <x v="1"/>
    <n v="11100"/>
    <n v="12699324"/>
    <n v="0.87406200000000001"/>
    <n v="1.144083"/>
    <n v="3800"/>
    <n v="76"/>
    <m/>
    <n v="9721.3799999999992"/>
    <n v="9721.3799999999992"/>
    <n v="4861.32"/>
    <n v="2386.3111194805197"/>
    <n v="13927.41853844666"/>
    <n v="13927.41853844666"/>
    <n v="6964.6118441333965"/>
    <n v="3418.7691175485779"/>
    <n v="18193.795582863811"/>
    <n v="16545.454108004669"/>
    <m/>
    <n v="0"/>
  </r>
  <r>
    <s v="9684C4D6C71131EEEF2E5C23C3EA234A684CD501"/>
    <s v="laeviculus"/>
    <n v="23000"/>
    <n v="1524704336"/>
    <n v="1524952713"/>
    <n v="1.1447837053500001"/>
    <n v="1.1447837053500001"/>
    <n v="20774098"/>
    <n v="1.1440671006800001"/>
    <n v="0"/>
    <x v="0"/>
    <s v="008.6:009.4 04-28-16:58:33"/>
    <s v="laeviculus"/>
    <n v="0"/>
    <n v="1"/>
    <n v="0"/>
    <n v="0"/>
    <x v="1"/>
    <n v="19000"/>
    <n v="9183186"/>
    <n v="2.0689989999999998"/>
    <n v="0.48332599999999998"/>
    <n v="359"/>
    <n v="7"/>
    <m/>
    <n v="9721.3799999999992"/>
    <n v="9721.3799999999992"/>
    <n v="4861.32"/>
    <n v="11818.828055288463"/>
    <n v="20850.257417515382"/>
    <n v="20850.257417515382"/>
    <n v="10426.479922492063"/>
    <n v="25348.829829316124"/>
    <n v="19695.947695998246"/>
    <n v="16542.119187198772"/>
    <m/>
    <n v="0"/>
  </r>
  <r>
    <s v="230A8B2A8BA861210D9B4BA97745AEC217A94207"/>
    <s v="niij01"/>
    <n v="19000"/>
    <n v="1525000722"/>
    <n v="1525000722"/>
    <n v="0.77878317911299999"/>
    <n v="0.77878317911299999"/>
    <n v="19033513"/>
    <n v="0.37041777557200001"/>
    <n v="0"/>
    <x v="1"/>
    <s v="019.1:019.9 04-29-06:18:42"/>
    <s v="niij01"/>
    <n v="0"/>
    <n v="1"/>
    <n v="0"/>
    <n v="0"/>
    <x v="1"/>
    <n v="16600"/>
    <n v="10700300"/>
    <n v="1.551358"/>
    <n v="0.64459599999999995"/>
    <n v="1207"/>
    <n v="24"/>
    <m/>
    <n v="9721.3799999999992"/>
    <n v="9721.3799999999992"/>
    <n v="4861.32"/>
    <n v="8853.6095214723919"/>
    <n v="17292.227221765534"/>
    <n v="17292.227221765534"/>
    <n v="8647.2342442856079"/>
    <n v="15748.651691229788"/>
    <n v="19033.513651462836"/>
    <n v="16533.549556023983"/>
    <m/>
    <n v="1"/>
  </r>
  <r>
    <s v="1B433EE57BE3E9C21BA27CDEADAA258E978BAB07"/>
    <s v="MinistryOfLove"/>
    <n v="15000"/>
    <n v="1524337552"/>
    <n v="1525007282"/>
    <n v="0.96000890130100003"/>
    <n v="0.96000890130100003"/>
    <n v="18848613"/>
    <n v="0.21231389406100001"/>
    <n v="0"/>
    <x v="2"/>
    <s v="029.7:030.5 04-29-08:08:02"/>
    <s v="MinistryOfLove"/>
    <n v="0"/>
    <n v="1"/>
    <n v="0"/>
    <n v="0"/>
    <x v="1"/>
    <n v="13200"/>
    <n v="9883182"/>
    <n v="1.335602"/>
    <n v="0.748726"/>
    <n v="1838"/>
    <n v="36"/>
    <m/>
    <n v="9721.3799999999992"/>
    <n v="9721.3799999999992"/>
    <n v="4861.32"/>
    <n v="6440.9193022088357"/>
    <n v="19053.991332929512"/>
    <n v="19053.991332929512"/>
    <n v="9528.230472072577"/>
    <n v="12624.259164890744"/>
    <n v="19371.124693177819"/>
    <n v="16524.741885224474"/>
    <m/>
    <n v="0"/>
  </r>
  <r>
    <s v="D2F4DAC5918BB082A5CFAC5275B29FAC9B399B2B"/>
    <s v="cairnes"/>
    <n v="23500"/>
    <n v="1524928648"/>
    <n v="1525009122"/>
    <n v="0.54586111471300003"/>
    <n v="0.54586111471300003"/>
    <n v="18482661"/>
    <n v="-0.38461231138000002"/>
    <n v="0"/>
    <x v="0"/>
    <s v="007.9:008.6 04-29-08:38:42"/>
    <s v="cairnes"/>
    <n v="0"/>
    <n v="1"/>
    <n v="0"/>
    <n v="0"/>
    <x v="1"/>
    <n v="22400"/>
    <n v="11956224"/>
    <n v="1.8735010000000001"/>
    <n v="0.53376000000000001"/>
    <n v="549"/>
    <n v="10"/>
    <m/>
    <n v="9721.3799999999992"/>
    <n v="9721.3799999999992"/>
    <n v="4861.32"/>
    <n v="11818.828055288463"/>
    <n v="15027.903323348663"/>
    <n v="15027.903323348663"/>
    <n v="7514.9255541766006"/>
    <n v="18270.2667121495"/>
    <n v="18482.661760398325"/>
    <n v="16524.730432278826"/>
    <m/>
    <n v="0"/>
  </r>
  <r>
    <s v="155AA8B94FB98ECAF4056ABBF331F4A98CC8D704"/>
    <s v="TorExitNodeExJobb"/>
    <n v="19500"/>
    <n v="1524910724"/>
    <n v="1524910724"/>
    <n v="0.88551644912100003"/>
    <n v="0.88551644912100003"/>
    <n v="19462376"/>
    <n v="-0.25839212982900001"/>
    <n v="0"/>
    <x v="1"/>
    <s v="012.8:013.6 04-28-05:18:44"/>
    <s v="TorExitNodeExJobb"/>
    <n v="1"/>
    <n v="0"/>
    <n v="0"/>
    <n v="0"/>
    <x v="0"/>
    <n v="18000"/>
    <n v="10191951"/>
    <n v="1.7661"/>
    <n v="0.56621900000000003"/>
    <n v="742"/>
    <n v="14"/>
    <m/>
    <n v="10125.48"/>
    <n v="10125.48"/>
    <n v="4861.32"/>
    <n v="8853.6095214723919"/>
    <n v="19091.759095245703"/>
    <n v="19091.759095245703"/>
    <n v="9166.0988244408982"/>
    <n v="16693.6263868305"/>
    <n v="19217.091259135224"/>
    <n v="16509.549181394657"/>
    <m/>
    <n v="1"/>
  </r>
  <r>
    <s v="14419131033443AE6E21DA82B0D307F7CAE42BDB"/>
    <s v="PedicaboMundi"/>
    <n v="17000"/>
    <n v="1524141067"/>
    <n v="1524995995"/>
    <n v="0.87343805722800005"/>
    <n v="0.87343805722800005"/>
    <n v="19184005"/>
    <n v="0.73566834390699998"/>
    <n v="0"/>
    <x v="0"/>
    <s v="004.7:005.5 04-29-04:59:55"/>
    <s v="PedicaboMundi"/>
    <n v="0"/>
    <n v="1"/>
    <n v="0"/>
    <n v="0"/>
    <x v="1"/>
    <n v="21300"/>
    <n v="10240000"/>
    <n v="2.0800779999999999"/>
    <n v="0.48075099999999998"/>
    <n v="347"/>
    <n v="6"/>
    <m/>
    <n v="9721.3799999999992"/>
    <n v="9721.3799999999992"/>
    <n v="4861.32"/>
    <n v="11818.828055288463"/>
    <n v="18212.403260775132"/>
    <n v="18212.403260775132"/>
    <n v="9107.3818963636204"/>
    <n v="22141.8422706114"/>
    <n v="19184.005706014719"/>
    <n v="16500.803994210306"/>
    <m/>
    <n v="0"/>
  </r>
  <r>
    <s v="8D79F73DCD91FC4F5017422FAC70074D6DB8DD81"/>
    <s v="thanatosDE"/>
    <n v="20300"/>
    <n v="1524954154"/>
    <n v="1524954154"/>
    <n v="0.57560816580100005"/>
    <n v="0.57560816580100005"/>
    <n v="20330847"/>
    <n v="-0.50447584962900005"/>
    <n v="0"/>
    <x v="2"/>
    <s v="028.1:028.9 04-28-17:22:33"/>
    <s v="thanatosDE"/>
    <n v="0"/>
    <n v="1"/>
    <n v="0"/>
    <n v="0"/>
    <x v="1"/>
    <n v="18700"/>
    <n v="11755520"/>
    <n v="1.5907420000000001"/>
    <n v="0.628637"/>
    <n v="1105"/>
    <n v="22"/>
    <m/>
    <n v="9721.3799999999992"/>
    <n v="9721.3799999999992"/>
    <n v="4861.32"/>
    <n v="6440.9193022088357"/>
    <n v="15317.085710854524"/>
    <n v="15317.085710854524"/>
    <n v="7659.535488571717"/>
    <n v="10148.36504782552"/>
    <n v="18522.093305236969"/>
    <n v="16492.121313665881"/>
    <m/>
    <n v="1"/>
  </r>
  <r>
    <s v="D6103DC78470C070840C74D0D1F41AEC3E5DE1B3"/>
    <s v="FissionEx1"/>
    <n v="11600"/>
    <n v="1524171666"/>
    <n v="1524984608"/>
    <n v="0.99499813330300002"/>
    <n v="0.99499813330300002"/>
    <n v="21493676"/>
    <n v="0.47889271079000001"/>
    <n v="0"/>
    <x v="2"/>
    <s v="036.2:036.9 04-29-01:50:08"/>
    <s v="FissionEx1"/>
    <n v="0"/>
    <n v="1"/>
    <n v="0"/>
    <n v="0"/>
    <x v="1"/>
    <n v="8760"/>
    <n v="9715504"/>
    <n v="0.90165200000000001"/>
    <n v="1.109076"/>
    <n v="3701"/>
    <n v="74"/>
    <m/>
    <n v="9721.3799999999992"/>
    <n v="9721.3799999999992"/>
    <n v="4861.32"/>
    <n v="6440.9193022088357"/>
    <n v="19394.134953129116"/>
    <n v="19394.134953129116"/>
    <n v="9698.3243253885394"/>
    <n v="12849.621984661888"/>
    <n v="19382.412344097829"/>
    <n v="16482.339840868481"/>
    <m/>
    <n v="0"/>
  </r>
  <r>
    <s v="3A32ADF351EEBD962944B9406AC2E9DE7E72F249"/>
    <s v="DanWin1210"/>
    <n v="17700"/>
    <n v="1525003372"/>
    <n v="1525003372"/>
    <n v="0.30407764018099998"/>
    <n v="0.30407764018099998"/>
    <n v="17697112"/>
    <n v="-0.22966806041599999"/>
    <n v="0"/>
    <x v="1"/>
    <s v="019.9:020.7 04-29-07:02:52"/>
    <s v="DanWin1210"/>
    <n v="1"/>
    <n v="0"/>
    <n v="0"/>
    <n v="0"/>
    <x v="0"/>
    <n v="20800"/>
    <n v="13570597"/>
    <n v="1.5327249999999999"/>
    <n v="0.65243300000000004"/>
    <n v="1257"/>
    <n v="25"/>
    <m/>
    <n v="10125.48"/>
    <n v="10125.48"/>
    <n v="4861.32"/>
    <n v="8853.6095214723919"/>
    <n v="13204.41206409991"/>
    <n v="13204.41206409991"/>
    <n v="6339.5387137646985"/>
    <n v="11545.794211845749"/>
    <n v="17697.112111607359"/>
    <n v="16459.157578125152"/>
    <m/>
    <n v="1"/>
  </r>
  <r>
    <s v="2D8AFA912E2B8623BB2CDACD19332209D524D1A3"/>
    <s v="sauronkingofmortor"/>
    <n v="22800"/>
    <n v="1524757737"/>
    <n v="1524948600"/>
    <n v="0.51242045492099997"/>
    <n v="0.51242045492099997"/>
    <n v="18172214"/>
    <n v="-0.84231926931900003"/>
    <n v="0"/>
    <x v="1"/>
    <s v="019.8:020.6 04-28-15:50:00"/>
    <s v="sauronkingofmortor"/>
    <n v="0"/>
    <n v="1"/>
    <n v="0"/>
    <n v="0"/>
    <x v="1"/>
    <n v="20600"/>
    <n v="12104297"/>
    <n v="1.701875"/>
    <n v="0.58758699999999997"/>
    <n v="843"/>
    <n v="16"/>
    <m/>
    <n v="9721.3799999999992"/>
    <n v="9721.3799999999992"/>
    <n v="4861.32"/>
    <n v="8853.6095214723919"/>
    <n v="14702.81396205991"/>
    <n v="14702.81396205991"/>
    <n v="7352.3598059165561"/>
    <n v="13390.380140158173"/>
    <n v="18306.786375238895"/>
    <n v="16446.039562667225"/>
    <m/>
    <n v="0"/>
  </r>
  <r>
    <s v="8657358DD3076664A5989028CEB1A92F5F93C02A"/>
    <s v="Unnamed"/>
    <n v="11900"/>
    <n v="1524696732"/>
    <n v="1524945022"/>
    <n v="1.5543637424700001"/>
    <n v="1.5543637424700001"/>
    <n v="20088333"/>
    <n v="0.61925270954800005"/>
    <n v="0"/>
    <x v="1"/>
    <s v="019.1:019.8 04-28-14:50:22"/>
    <s v="Unnamed"/>
    <n v="0"/>
    <n v="1"/>
    <n v="0"/>
    <n v="0"/>
    <x v="1"/>
    <n v="11900"/>
    <n v="7864320"/>
    <n v="1.513163"/>
    <n v="0.66086699999999998"/>
    <n v="1327"/>
    <n v="26"/>
    <m/>
    <n v="9721.3799999999992"/>
    <n v="9721.3799999999992"/>
    <n v="4861.32"/>
    <n v="8853.6095214723919"/>
    <n v="24831.940598773006"/>
    <n v="24831.940598773006"/>
    <n v="12417.57954854426"/>
    <n v="22615.339151636246"/>
    <n v="20088.333867181671"/>
    <n v="16421.129707027172"/>
    <m/>
    <n v="0"/>
  </r>
  <r>
    <s v="DA680E2DEE6B91301D1A07B6912DCF22336206C2"/>
    <s v="ToRonto"/>
    <n v="22900"/>
    <n v="1524111888"/>
    <n v="1524969159"/>
    <n v="1.40358582548"/>
    <n v="1.40358582548"/>
    <n v="14096703"/>
    <n v="1.3789541804600001"/>
    <n v="0.2"/>
    <x v="0"/>
    <s v="000.8:001.6 04-28-21:32:39"/>
    <s v="ToRonto"/>
    <n v="0"/>
    <n v="1"/>
    <n v="0"/>
    <n v="0"/>
    <x v="1"/>
    <n v="22900"/>
    <n v="8257263"/>
    <n v="2.7733159999999999"/>
    <n v="0.36057899999999998"/>
    <n v="79"/>
    <n v="1"/>
    <m/>
    <n v="9721.3799999999992"/>
    <n v="9721.3799999999992"/>
    <n v="4861.32"/>
    <n v="11818.828055288463"/>
    <n v="23366.171172104761"/>
    <n v="23366.171172104761"/>
    <n v="11684.599845122433"/>
    <n v="28407.567587476704"/>
    <n v="19847.040304060461"/>
    <n v="16370.107112842321"/>
    <m/>
    <n v="0"/>
  </r>
  <r>
    <s v="04A28A62F27D9C4A60F9ED0C4264E98B988C65A3"/>
    <s v="darknebula"/>
    <n v="15400"/>
    <n v="1524682780"/>
    <n v="1525006050"/>
    <n v="1.3190316144400001"/>
    <n v="1.3190316144400001"/>
    <n v="21102007"/>
    <n v="0.95254439994499995"/>
    <n v="0"/>
    <x v="0"/>
    <s v="007.1:007.9 04-29-07:47:30"/>
    <s v="darknebula"/>
    <n v="0"/>
    <n v="1"/>
    <n v="0"/>
    <n v="0"/>
    <x v="1"/>
    <n v="15300"/>
    <n v="8506612"/>
    <n v="1.7986009999999999"/>
    <n v="0.55598800000000004"/>
    <n v="671"/>
    <n v="13"/>
    <m/>
    <n v="9721.3799999999992"/>
    <n v="9721.3799999999992"/>
    <n v="4861.32"/>
    <n v="11818.828055288463"/>
    <n v="22544.187555984725"/>
    <n v="22544.187555984725"/>
    <n v="11273.55476790946"/>
    <n v="27408.235905844369"/>
    <n v="19727.102159774677"/>
    <n v="16360.955111842275"/>
    <m/>
    <n v="0"/>
  </r>
  <r>
    <s v="EED6A3068F12075F073222BA7ABD51D3A2E532E9"/>
    <s v="dimer"/>
    <n v="22100"/>
    <n v="1524965187"/>
    <n v="1524973325"/>
    <n v="1.71905357787"/>
    <n v="1.71905357787"/>
    <n v="20186253"/>
    <n v="0.275706490039"/>
    <n v="0"/>
    <x v="0"/>
    <s v="000.0:000.8 04-28-22:42:05"/>
    <s v="dimer"/>
    <n v="0"/>
    <n v="1"/>
    <n v="0"/>
    <n v="0"/>
    <x v="1"/>
    <n v="21200"/>
    <n v="7424000"/>
    <n v="2.8556029999999999"/>
    <n v="0.35018899999999997"/>
    <n v="59"/>
    <n v="1"/>
    <m/>
    <n v="9721.3799999999992"/>
    <n v="9721.3799999999992"/>
    <n v="4861.32"/>
    <n v="11818.828055288463"/>
    <n v="26432.953070833857"/>
    <n v="26432.953070833857"/>
    <n v="13218.189539170988"/>
    <n v="32136.026709962429"/>
    <n v="20186.25376210688"/>
    <n v="16357.577633474817"/>
    <m/>
    <n v="0"/>
  </r>
  <r>
    <s v="1D0666B1968C2270BF20C7214B7F7D26CD1A82E6"/>
    <s v="Necto2"/>
    <n v="18100"/>
    <n v="1525004637"/>
    <n v="1525004637"/>
    <n v="0.46776016312300001"/>
    <n v="0.46776016312300001"/>
    <n v="18063041"/>
    <n v="-0.103236352128"/>
    <n v="0"/>
    <x v="2"/>
    <s v="025.8:026.6 04-29-07:23:57"/>
    <s v="Necto2"/>
    <n v="1"/>
    <n v="0"/>
    <n v="0"/>
    <n v="0"/>
    <x v="0"/>
    <n v="17100"/>
    <n v="12306535"/>
    <n v="1.3895059999999999"/>
    <n v="0.71967999999999999"/>
    <n v="1680"/>
    <n v="33"/>
    <m/>
    <n v="10125.48"/>
    <n v="10125.48"/>
    <n v="4861.32"/>
    <n v="6440.9193022088357"/>
    <n v="14861.776176498674"/>
    <n v="14861.776176498674"/>
    <n v="7135.2518361931016"/>
    <n v="9453.7247656721192"/>
    <n v="18063.041819078906"/>
    <n v="16336.089773355236"/>
    <m/>
    <n v="1"/>
  </r>
  <r>
    <s v="4495DEA0FE1200E8675065F0DA58E21C93A616CA"/>
    <s v="raiteNode2"/>
    <n v="17000"/>
    <n v="1524289034"/>
    <n v="1525002474"/>
    <n v="1.68071431626"/>
    <n v="1.68071431626"/>
    <n v="20038875"/>
    <n v="0.43389840829699999"/>
    <n v="0"/>
    <x v="0"/>
    <s v="007.9:008.7 04-29-06:47:54"/>
    <s v="raiteNode2"/>
    <n v="0"/>
    <n v="1"/>
    <n v="0"/>
    <n v="0"/>
    <x v="1"/>
    <n v="9340"/>
    <n v="7475200"/>
    <n v="1.249465"/>
    <n v="0.80034300000000003"/>
    <n v="2152"/>
    <n v="43"/>
    <m/>
    <n v="9721.3799999999992"/>
    <n v="9721.3799999999992"/>
    <n v="4861.32"/>
    <n v="11818.828055288463"/>
    <n v="26060.242539803636"/>
    <n v="26060.242539803636"/>
    <n v="13031.810119921063"/>
    <n v="31682.901569227117"/>
    <n v="20038.875656906755"/>
    <n v="16269.772959834727"/>
    <m/>
    <n v="0"/>
  </r>
  <r>
    <s v="07A2EF3B4D46C3D3A4C9CF8DFCF4EBD61C93D850"/>
    <s v="DisciplesOfDisorder"/>
    <n v="18700"/>
    <n v="1525009194"/>
    <n v="1525009194"/>
    <n v="0.78215129613500001"/>
    <n v="0.78215129613500001"/>
    <n v="18687210"/>
    <n v="-0.52359209780500005"/>
    <n v="0"/>
    <x v="1"/>
    <s v="021.4:022.2 04-29-08:39:53"/>
    <s v="DisciplesOfDisorder"/>
    <n v="0"/>
    <n v="1"/>
    <n v="0"/>
    <n v="0"/>
    <x v="1"/>
    <n v="15700"/>
    <n v="10485760"/>
    <n v="1.497269"/>
    <n v="0.667883"/>
    <n v="1380"/>
    <n v="27"/>
    <m/>
    <n v="9721.3799999999992"/>
    <n v="9721.3799999999992"/>
    <n v="4861.32"/>
    <n v="8853.6095214723919"/>
    <n v="17324.969967220863"/>
    <n v="17324.969967220863"/>
    <n v="8663.6077389269976"/>
    <n v="15778.471684165199"/>
    <n v="18687.210774960535"/>
    <n v="16226.775542472378"/>
    <m/>
    <n v="1"/>
  </r>
  <r>
    <s v="4659A6943711EF69521E217F1871C99D2A2F93ED"/>
    <s v="Voltage"/>
    <n v="17300"/>
    <n v="1524274540"/>
    <n v="1525009122"/>
    <n v="1.5164207132"/>
    <n v="1.5164207132"/>
    <n v="19789937"/>
    <n v="-0.16213339372800001"/>
    <n v="0"/>
    <x v="0"/>
    <s v="007.9:008.6 04-29-08:38:42"/>
    <s v="Voltage"/>
    <n v="0"/>
    <n v="1"/>
    <n v="0"/>
    <n v="0"/>
    <x v="1"/>
    <n v="14500"/>
    <n v="7864320"/>
    <n v="1.8437699999999999"/>
    <n v="0.54236700000000004"/>
    <n v="582"/>
    <n v="11"/>
    <m/>
    <n v="9721.3799999999992"/>
    <n v="9721.3799999999992"/>
    <n v="4861.32"/>
    <n v="11818.828055288463"/>
    <n v="24463.081992888216"/>
    <n v="24463.081992888216"/>
    <n v="12233.126341493424"/>
    <n v="29741.143724077163"/>
    <n v="19789.937743233026"/>
    <n v="16212.252420263119"/>
    <m/>
    <n v="0"/>
  </r>
  <r>
    <s v="42B56AA0FCFE89693E7E62416F7200E567CF9912"/>
    <s v="netcupsucks2"/>
    <n v="24600"/>
    <n v="1524906388"/>
    <n v="1524989730"/>
    <n v="0.82153067227999999"/>
    <n v="0.82153067227999999"/>
    <n v="22495659"/>
    <n v="-0.63915494473000001"/>
    <n v="0"/>
    <x v="0"/>
    <s v="003.2:004.0 04-29-03:15:30"/>
    <s v="netcupsucks2"/>
    <n v="0"/>
    <n v="1"/>
    <n v="0"/>
    <n v="0"/>
    <x v="1"/>
    <n v="22500"/>
    <n v="10279535"/>
    <n v="2.188815"/>
    <n v="0.456868"/>
    <n v="263"/>
    <n v="5"/>
    <m/>
    <n v="9721.3799999999992"/>
    <n v="9721.3799999999992"/>
    <n v="4861.32"/>
    <n v="11818.828055288463"/>
    <n v="17707.791846889344"/>
    <n v="17707.791846889344"/>
    <n v="8855.0434877682092"/>
    <n v="21528.357813111317"/>
    <n v="18724.488299275788"/>
    <n v="16191.002309493051"/>
    <m/>
    <n v="0"/>
  </r>
  <r>
    <s v="CE1FD7659F2DFE92B883083C0C6C974616D17F3D"/>
    <s v="dobbo"/>
    <n v="13700"/>
    <n v="1524446830"/>
    <n v="1524928648"/>
    <n v="1.37810891896"/>
    <n v="1.37810891896"/>
    <n v="18695469"/>
    <n v="0.35263712048599999"/>
    <n v="0"/>
    <x v="0"/>
    <s v="004.7:005.5 04-28-10:17:28"/>
    <s v="dobbo"/>
    <n v="0"/>
    <n v="1"/>
    <n v="0"/>
    <n v="0"/>
    <x v="1"/>
    <n v="14200"/>
    <n v="8237277"/>
    <n v="1.7238709999999999"/>
    <n v="0.58008999999999999"/>
    <n v="805"/>
    <n v="16"/>
    <m/>
    <n v="9721.3799999999992"/>
    <n v="9721.3799999999992"/>
    <n v="4861.32"/>
    <n v="11818.828055288463"/>
    <n v="23118.50048259936"/>
    <n v="23118.50048259936"/>
    <n v="11560.748449918625"/>
    <n v="28106.46040993616"/>
    <n v="19589.14190164407"/>
    <n v="16183.58243115085"/>
    <m/>
    <n v="0"/>
  </r>
  <r>
    <s v="F9440BAF2941F593404D244A43D8136F0CA6777A"/>
    <s v="stude2"/>
    <n v="17900"/>
    <n v="1524995088"/>
    <n v="1524995088"/>
    <n v="0.48176497852700001"/>
    <n v="0.48176497852700001"/>
    <n v="17920127"/>
    <n v="-0.22118737917"/>
    <n v="0"/>
    <x v="5"/>
    <s v="040.2:040.9 04-29-04:44:48"/>
    <s v="stude2"/>
    <n v="1"/>
    <n v="0"/>
    <n v="0"/>
    <n v="0"/>
    <x v="0"/>
    <n v="15200"/>
    <n v="12093772"/>
    <n v="1.256845"/>
    <n v="0.79564299999999999"/>
    <n v="2129"/>
    <n v="42"/>
    <m/>
    <n v="10125.48"/>
    <n v="10125.48"/>
    <n v="4861.32"/>
    <n v="4819.491751072962"/>
    <n v="15003.581654775568"/>
    <n v="15003.581654775568"/>
    <n v="7203.3337254128746"/>
    <n v="7141.3540910396805"/>
    <n v="17920.127807890432"/>
    <n v="16172.221065523303"/>
    <m/>
    <n v="1"/>
  </r>
  <r>
    <s v="36B0248E61830048945C288A61FF8428BD6AA592"/>
    <s v="Ms3cTOR58"/>
    <n v="14700"/>
    <n v="1523849887"/>
    <n v="1525000343"/>
    <n v="0.90901010963600004"/>
    <n v="0.90901010963600004"/>
    <n v="14974113"/>
    <n v="0.18315889770999999"/>
    <n v="0"/>
    <x v="2"/>
    <s v="028.2:028.9 04-29-06:12:23"/>
    <s v="Ms3cTOR58"/>
    <n v="0"/>
    <n v="1"/>
    <n v="0"/>
    <n v="0"/>
    <x v="1"/>
    <n v="12800"/>
    <n v="9883243"/>
    <n v="1.295121"/>
    <n v="0.77212800000000004"/>
    <n v="2003"/>
    <n v="40"/>
    <m/>
    <n v="9721.3799999999992"/>
    <n v="9721.3799999999992"/>
    <n v="4861.32"/>
    <n v="6440.9193022088357"/>
    <n v="18558.212699613217"/>
    <n v="18558.212699613217"/>
    <n v="9280.3090261756788"/>
    <n v="12295.780063266318"/>
    <n v="18867.21080298923"/>
    <n v="16172.02046209246"/>
    <m/>
    <n v="0"/>
  </r>
  <r>
    <s v="0C039F35C2E40DCB71CD8A07E97C7FD7787D42D6"/>
    <s v="libel"/>
    <n v="17900"/>
    <n v="1524956641"/>
    <n v="1524956641"/>
    <n v="0.48187179839599997"/>
    <n v="0.48187179839599997"/>
    <n v="17898252"/>
    <n v="-0.65712333574399995"/>
    <n v="0"/>
    <x v="0"/>
    <s v="011.1:011.9 04-28-18:04:01"/>
    <s v="libel"/>
    <n v="0"/>
    <n v="0"/>
    <n v="1"/>
    <n v="0"/>
    <x v="2"/>
    <n v="17900"/>
    <n v="12078138"/>
    <n v="1.4820169999999999"/>
    <n v="0.67475600000000002"/>
    <n v="1437"/>
    <n v="28"/>
    <m/>
    <n v="1117.99"/>
    <n v="4051.45"/>
    <n v="4861.32"/>
    <n v="11818.828055288463"/>
    <n v="1656.717851888744"/>
    <n v="6003.7294976114736"/>
    <n v="7203.8530109784415"/>
    <n v="17513.987985223412"/>
    <n v="17898.252079335067"/>
    <n v="16152.217855534545"/>
    <m/>
    <n v="1"/>
  </r>
  <r>
    <s v="5D86AFD7CE409251E67B373B4F0E780A0F41C944"/>
    <s v="IFTORISMEANDTORWOWn"/>
    <n v="19100"/>
    <n v="1524392269"/>
    <n v="1524988014"/>
    <n v="0.63968536905399997"/>
    <n v="0.63968536905399997"/>
    <n v="17373004"/>
    <n v="2.5467299923800001E-2"/>
    <n v="0"/>
    <x v="1"/>
    <s v="016.0:016.8 04-29-02:46:54"/>
    <s v="IFTORISMEANDTORWOWn"/>
    <n v="0"/>
    <n v="1"/>
    <n v="0"/>
    <n v="0"/>
    <x v="1"/>
    <n v="17800"/>
    <n v="11149328"/>
    <n v="1.596509"/>
    <n v="0.62636700000000001"/>
    <n v="1095"/>
    <n v="21"/>
    <m/>
    <n v="9721.3799999999992"/>
    <n v="9721.3799999999992"/>
    <n v="4861.32"/>
    <n v="8853.6095214723919"/>
    <n v="15940.004553014172"/>
    <n v="15940.004553014172"/>
    <n v="7971.0352782895898"/>
    <n v="14517.133995675465"/>
    <n v="18281.389996384096"/>
    <n v="16141.771397468865"/>
    <m/>
    <n v="0"/>
  </r>
  <r>
    <s v="167A770E3E2C0B3AE5F2679758058686B4D78374"/>
    <s v="thorTheMighty"/>
    <n v="17800"/>
    <n v="1524950825"/>
    <n v="1524950825"/>
    <n v="0.50861452577199995"/>
    <n v="0.50861452577199995"/>
    <n v="17837280"/>
    <n v="-0.80712138361800001"/>
    <n v="0"/>
    <x v="1"/>
    <s v="020.6:021.4 04-28-16:27:05"/>
    <s v="thorTheMighty"/>
    <n v="0"/>
    <n v="1"/>
    <n v="0"/>
    <n v="0"/>
    <x v="1"/>
    <n v="17600"/>
    <n v="11887495"/>
    <n v="1.4805470000000001"/>
    <n v="0.67542599999999997"/>
    <n v="1439"/>
    <n v="28"/>
    <m/>
    <n v="9721.3799999999992"/>
    <n v="9721.3799999999992"/>
    <n v="4861.32"/>
    <n v="8853.6095214723919"/>
    <n v="14665.815078549402"/>
    <n v="14665.815078549402"/>
    <n v="7333.8579664259378"/>
    <n v="13356.683929606535"/>
    <n v="17933.647632042019"/>
    <n v="16119.801842429413"/>
    <m/>
    <n v="1"/>
  </r>
  <r>
    <s v="B1AFD4904348E5E337DC967590C4F90B86FF8366"/>
    <s v="gatoloco"/>
    <n v="18300"/>
    <n v="1524942111"/>
    <n v="1524942111"/>
    <n v="0.47748663596399998"/>
    <n v="0.47748663596399998"/>
    <n v="18278578"/>
    <n v="-7.6474467826399994E-2"/>
    <n v="0"/>
    <x v="1"/>
    <s v="018.3:019.0 04-28-14:01:51"/>
    <s v="gatoloco"/>
    <n v="1"/>
    <n v="0"/>
    <n v="0"/>
    <n v="0"/>
    <x v="0"/>
    <n v="18300"/>
    <n v="12050713"/>
    <n v="1.5185820000000001"/>
    <n v="0.65850900000000001"/>
    <n v="1301"/>
    <n v="26"/>
    <m/>
    <n v="10125.48"/>
    <n v="10125.48"/>
    <n v="4861.32"/>
    <n v="8853.6095214723919"/>
    <n v="14960.261382720762"/>
    <n v="14960.261382720762"/>
    <n v="7182.5353331445122"/>
    <n v="13081.089748019083"/>
    <n v="17804.767411337645"/>
    <n v="16078.55108793635"/>
    <m/>
    <n v="1"/>
  </r>
  <r>
    <s v="82B94663F141978FB2252A166A7FCFF0BA3A1701"/>
    <s v="skydiver"/>
    <n v="21100"/>
    <n v="1524692701"/>
    <n v="1524948566"/>
    <n v="0.50066880231800004"/>
    <n v="0.50066880231800004"/>
    <n v="18112904"/>
    <n v="0.56143462449899995"/>
    <n v="0"/>
    <x v="0"/>
    <s v="007.8:008.6 04-28-15:49:26"/>
    <s v="skydiver"/>
    <n v="0"/>
    <n v="1"/>
    <n v="0"/>
    <n v="0"/>
    <x v="1"/>
    <n v="21100"/>
    <n v="11905024"/>
    <n v="1.7723610000000001"/>
    <n v="0.56421900000000003"/>
    <n v="728"/>
    <n v="14"/>
    <m/>
    <n v="9721.3799999999992"/>
    <n v="9721.3799999999992"/>
    <n v="4861.32"/>
    <n v="11818.828055288463"/>
    <n v="14588.571681478159"/>
    <n v="14588.571681478159"/>
    <n v="7295.2312620845405"/>
    <n v="17736.146542532115"/>
    <n v="17865.498107647047"/>
    <n v="16077.355875352932"/>
    <m/>
    <n v="0"/>
  </r>
  <r>
    <s v="D5EE954608A8CDB41AB70C845023AF153F9C4573"/>
    <s v="dinner"/>
    <n v="18500"/>
    <n v="1525009122"/>
    <n v="1525009122"/>
    <n v="0.76578679656699999"/>
    <n v="0.76578679656699999"/>
    <n v="18479024"/>
    <n v="0.19003991806699999"/>
    <n v="0"/>
    <x v="0"/>
    <s v="007.9:008.6 04-29-08:38:42"/>
    <s v="dinner"/>
    <n v="0"/>
    <n v="0"/>
    <n v="1"/>
    <n v="0"/>
    <x v="2"/>
    <n v="21900"/>
    <n v="10465037"/>
    <n v="2.0926830000000001"/>
    <n v="0.477856"/>
    <n v="336"/>
    <n v="6"/>
    <m/>
    <n v="1117.99"/>
    <n v="4051.45"/>
    <n v="4861.32"/>
    <n v="11818.828055288463"/>
    <n v="1974.1319806939402"/>
    <n v="7153.9969169513715"/>
    <n v="8584.0546698870876"/>
    <n v="20869.530530923999"/>
    <n v="18479.024160185127"/>
    <n v="16074.828012129588"/>
    <m/>
    <n v="1"/>
  </r>
  <r>
    <s v="D7316BF7FD633DD7474B18C33E1D5FDEB04D26A7"/>
    <s v="NuclearShack"/>
    <n v="23000"/>
    <n v="1524332784"/>
    <n v="1524995972"/>
    <n v="0.35235276201999999"/>
    <n v="0.35235276201999999"/>
    <n v="17425479"/>
    <n v="-0.48458021011699998"/>
    <n v="0"/>
    <x v="1"/>
    <s v="017.5:018.3 04-29-04:59:32"/>
    <s v="NuclearShack"/>
    <n v="0"/>
    <n v="1"/>
    <n v="0"/>
    <n v="0"/>
    <x v="1"/>
    <n v="20700"/>
    <n v="12892931"/>
    <n v="1.605531"/>
    <n v="0.62284700000000004"/>
    <n v="1070"/>
    <n v="21"/>
    <m/>
    <n v="9721.3799999999992"/>
    <n v="9721.3799999999992"/>
    <n v="4861.32"/>
    <n v="8853.6095214723919"/>
    <n v="13146.735093645986"/>
    <n v="13146.735093645986"/>
    <n v="6574.2195290630661"/>
    <n v="11973.20329020976"/>
    <n v="17435.79084838328"/>
    <n v="16072.932893868297"/>
    <m/>
    <n v="0"/>
  </r>
  <r>
    <s v="D83665AF257FD05C4687897815233FD52A8E9829"/>
    <s v="Tormyyr"/>
    <n v="18300"/>
    <n v="1524913739"/>
    <n v="1524913739"/>
    <n v="0.73697274105599997"/>
    <n v="0.73697274105599997"/>
    <n v="18307715"/>
    <n v="0.27172942485200002"/>
    <n v="0"/>
    <x v="2"/>
    <s v="029.7:030.5 04-28-06:08:59"/>
    <s v="Tormyyr"/>
    <n v="1"/>
    <n v="0"/>
    <n v="0"/>
    <n v="0"/>
    <x v="0"/>
    <n v="16100"/>
    <n v="10600483"/>
    <n v="1.518799"/>
    <n v="0.65841499999999997"/>
    <n v="1298"/>
    <n v="25"/>
    <m/>
    <n v="10125.48"/>
    <n v="10125.48"/>
    <n v="4861.32"/>
    <n v="6440.9193022088357"/>
    <n v="17587.682750107706"/>
    <n v="17587.682750107706"/>
    <n v="8443.9803255503521"/>
    <n v="11187.70125527818"/>
    <n v="18412.750013027529"/>
    <n v="16069.069909119271"/>
    <m/>
    <n v="1"/>
  </r>
  <r>
    <s v="4CC3C6926B77D34C0D5235196DC3ED3477077E7F"/>
    <s v="mani"/>
    <n v="19800"/>
    <n v="1524183469"/>
    <n v="1524973019"/>
    <n v="1.7725485032499999"/>
    <n v="1.7725485032499999"/>
    <n v="19873627"/>
    <n v="0.36358159682199997"/>
    <n v="0"/>
    <x v="1"/>
    <s v="013.6:014.4 04-28-22:36:59"/>
    <s v="mani"/>
    <n v="0"/>
    <n v="1"/>
    <n v="0"/>
    <n v="0"/>
    <x v="1"/>
    <n v="15300"/>
    <n v="7168000"/>
    <n v="2.134487"/>
    <n v="0.468497"/>
    <n v="299"/>
    <n v="5"/>
    <m/>
    <n v="9721.3799999999992"/>
    <n v="9721.3799999999992"/>
    <n v="4861.32"/>
    <n v="8853.6095214723919"/>
    <n v="26952.997568524483"/>
    <n v="26952.997568524483"/>
    <n v="13478.245489819288"/>
    <n v="24547.061827118228"/>
    <n v="19873.627671295999"/>
    <n v="16061.939369907199"/>
    <m/>
    <n v="0"/>
  </r>
  <r>
    <s v="1ECD73B936CB6E6B3CD647CC204F108D9DF2C9F7"/>
    <s v="JakeDidNothingWrong"/>
    <n v="18300"/>
    <n v="1524989622"/>
    <n v="1524989622"/>
    <n v="0.746873563761"/>
    <n v="0.746873563761"/>
    <n v="18317296"/>
    <n v="0.30124652027600002"/>
    <n v="5.5555555555600003E-2"/>
    <x v="2"/>
    <s v="025.0:025.8 04-29-03:13:42"/>
    <s v="JakeDidNothingWrong"/>
    <n v="1"/>
    <n v="0"/>
    <n v="0"/>
    <n v="0"/>
    <x v="0"/>
    <n v="14300"/>
    <n v="10485760"/>
    <n v="1.3637539999999999"/>
    <n v="0.73326999999999998"/>
    <n v="1755"/>
    <n v="35"/>
    <m/>
    <n v="10125.48"/>
    <n v="10125.48"/>
    <n v="4861.32"/>
    <n v="6440.9193022088357"/>
    <n v="17687.93333239073"/>
    <n v="17687.93333239073"/>
    <n v="8492.1113929826242"/>
    <n v="11251.471655346562"/>
    <n v="18317.296939942542"/>
    <n v="15967.835857959781"/>
    <m/>
    <n v="1"/>
  </r>
  <r>
    <s v="616081EC829593AF4232550DE6FFAA1D75B37A90"/>
    <s v="AquaRayTerminus"/>
    <n v="19700"/>
    <n v="1524992681"/>
    <n v="1524992681"/>
    <n v="1.6787931713199999"/>
    <n v="1.6787931713199999"/>
    <n v="19662427"/>
    <n v="0.64339306629199999"/>
    <n v="0"/>
    <x v="0"/>
    <s v="003.9:004.7 04-29-04:04:41"/>
    <s v="AquaRayTerminus"/>
    <n v="1"/>
    <n v="0"/>
    <n v="0"/>
    <n v="0"/>
    <x v="0"/>
    <n v="17700"/>
    <n v="7340032"/>
    <n v="2.4114339999999999"/>
    <n v="0.41469099999999998"/>
    <n v="157"/>
    <n v="3"/>
    <m/>
    <n v="10125.48"/>
    <n v="10125.48"/>
    <n v="4861.32"/>
    <n v="11818.828055288463"/>
    <n v="27124.06668033723"/>
    <n v="27124.06668033723"/>
    <n v="13022.47081960134"/>
    <n v="31660.195887511967"/>
    <n v="19662.427598870279"/>
    <n v="15965.708919209197"/>
    <m/>
    <n v="1"/>
  </r>
  <r>
    <s v="283549E0DC3C4761A1882AD155DFFBC09DE96DBF"/>
    <s v="sevenofnine"/>
    <n v="19000"/>
    <n v="1524931979"/>
    <n v="1525006186"/>
    <n v="1.2873455280699999"/>
    <n v="1.2873455280699999"/>
    <n v="19187644"/>
    <n v="-0.62972498972500002"/>
    <n v="0"/>
    <x v="0"/>
    <s v="008.7:009.5 04-29-07:49:46"/>
    <s v="sevenofnine"/>
    <n v="0"/>
    <n v="1"/>
    <n v="0"/>
    <n v="0"/>
    <x v="1"/>
    <n v="19200"/>
    <n v="8388608"/>
    <n v="2.288818"/>
    <n v="0.43690699999999999"/>
    <n v="209"/>
    <n v="4"/>
    <m/>
    <n v="9721.3799999999992"/>
    <n v="9721.3799999999992"/>
    <n v="4861.32"/>
    <n v="11818.828055288463"/>
    <n v="22236.155069669134"/>
    <n v="22236.155069669134"/>
    <n v="11119.518562517251"/>
    <n v="27033.743499292319"/>
    <n v="19187.644995532224"/>
    <n v="15947.933896872557"/>
    <m/>
    <n v="0"/>
  </r>
  <r>
    <s v="DCC6C70E8F4340CBD633F506BC9E7D99818601D9"/>
    <s v="eludemailrelay"/>
    <n v="23000"/>
    <n v="1524511511"/>
    <n v="1524973325"/>
    <n v="1.21035109499"/>
    <n v="1.21035109499"/>
    <n v="17331701"/>
    <n v="0.35613359074000001"/>
    <n v="0"/>
    <x v="0"/>
    <s v="000.0:000.8 04-28-22:42:05"/>
    <s v="eludemailrelay"/>
    <n v="0"/>
    <n v="1"/>
    <n v="0"/>
    <n v="0"/>
    <x v="1"/>
    <n v="21300"/>
    <n v="8629229"/>
    <n v="2.4683549999999999"/>
    <n v="0.40512799999999999"/>
    <n v="139"/>
    <n v="2"/>
    <m/>
    <n v="9721.3799999999992"/>
    <n v="9721.3799999999992"/>
    <n v="4861.32"/>
    <n v="11818.828055288463"/>
    <n v="21487.662927813886"/>
    <n v="21487.662927813886"/>
    <n v="10745.223985096787"/>
    <n v="26123.759533505385"/>
    <n v="19073.625769069462"/>
    <n v="15940.306738348623"/>
    <m/>
    <n v="0"/>
  </r>
  <r>
    <s v="7BB70F8585DFC27E75D692970C0EEB0F22983A63"/>
    <s v="torproxy02"/>
    <n v="30800"/>
    <n v="1524661081"/>
    <n v="1524964160"/>
    <n v="0.45672375420299999"/>
    <n v="0.45672375420299999"/>
    <n v="19004566"/>
    <n v="1.1464303645"/>
    <n v="0"/>
    <x v="1"/>
    <s v="024.7:025.5 04-28-20:09:20"/>
    <s v="torproxy02"/>
    <n v="0"/>
    <n v="1"/>
    <n v="0"/>
    <n v="0"/>
    <x v="1"/>
    <n v="18200"/>
    <n v="12074163"/>
    <n v="1.5073510000000001"/>
    <n v="0.66341600000000001"/>
    <n v="1348"/>
    <n v="26"/>
    <m/>
    <n v="9721.3799999999992"/>
    <n v="9721.3799999999992"/>
    <n v="4861.32"/>
    <n v="8853.6095214723919"/>
    <n v="14161.36516963396"/>
    <n v="14161.36516963396"/>
    <n v="7081.6003207821277"/>
    <n v="12897.263300366689"/>
    <n v="17588.72005421896"/>
    <n v="15934.352937953268"/>
    <m/>
    <n v="0"/>
  </r>
  <r>
    <s v="7A6873B86D82BC8B4F0E790828626107820F7B9E"/>
    <s v="dorin"/>
    <n v="34100"/>
    <n v="1524406722"/>
    <n v="1525000722"/>
    <n v="-0.66944160363399996"/>
    <n v="-0.66944160363399996"/>
    <n v="9211377"/>
    <n v="-2.350658256"/>
    <n v="0"/>
    <x v="1"/>
    <s v="019.1:019.9 04-29-06:18:42"/>
    <s v="dorin"/>
    <n v="0"/>
    <n v="1"/>
    <n v="0"/>
    <n v="0"/>
    <x v="1"/>
    <n v="46700"/>
    <n v="29985792"/>
    <n v="1.557404"/>
    <n v="0.64209400000000005"/>
    <n v="1190"/>
    <n v="23"/>
    <m/>
    <n v="9721.3799999999992"/>
    <n v="9721.3799999999992"/>
    <n v="4861.32"/>
    <n v="8853.6095214723919"/>
    <n v="3213.4837832645053"/>
    <n v="3213.4837832645053"/>
    <n v="1606.9501434219633"/>
    <n v="2926.6349654686628"/>
    <n v="9912.0553172844338"/>
    <n v="15934.176322099105"/>
    <m/>
    <n v="0"/>
  </r>
  <r>
    <s v="C37BC191AC389179674578C3E6944E925FE186C2"/>
    <s v="xzdsb"/>
    <n v="17400"/>
    <n v="1524573464"/>
    <n v="1525000343"/>
    <n v="1.3533850053500001"/>
    <n v="1.3533850053500001"/>
    <n v="19254831"/>
    <n v="0.53240545318900001"/>
    <n v="0"/>
    <x v="2"/>
    <s v="028.2:028.9 04-29-06:12:23"/>
    <s v="xzdsb"/>
    <n v="0"/>
    <n v="1"/>
    <n v="0"/>
    <n v="0"/>
    <x v="1"/>
    <n v="13300"/>
    <n v="8181760"/>
    <n v="1.625567"/>
    <n v="0.61516999999999999"/>
    <n v="1020"/>
    <n v="20"/>
    <m/>
    <n v="9721.3799999999992"/>
    <n v="9721.3799999999992"/>
    <n v="4861.32"/>
    <n v="6440.9193022088357"/>
    <n v="22878.149923309378"/>
    <n v="22878.149923309378"/>
    <n v="11440.557594208061"/>
    <n v="15157.962906487657"/>
    <n v="19254.831301372415"/>
    <n v="15932.90991096069"/>
    <m/>
    <n v="0"/>
  </r>
  <r>
    <s v="920B55B8CE898FC5E34C0EFB86108396ED8DBABD"/>
    <s v="t0RuniqId001"/>
    <n v="15700"/>
    <n v="1524118606"/>
    <n v="1524995972"/>
    <n v="1.4870099054999999"/>
    <n v="1.4870099054999999"/>
    <n v="17453639"/>
    <n v="0.57626427285000004"/>
    <n v="0"/>
    <x v="1"/>
    <s v="017.5:018.3 04-29-04:59:32"/>
    <s v="t0RuniqId001"/>
    <n v="0"/>
    <n v="1"/>
    <n v="0"/>
    <n v="0"/>
    <x v="1"/>
    <n v="12300"/>
    <n v="7792692"/>
    <n v="1.5784020000000001"/>
    <n v="0.633552"/>
    <n v="1126"/>
    <n v="22"/>
    <m/>
    <n v="9721.3799999999992"/>
    <n v="9721.3799999999992"/>
    <n v="4861.32"/>
    <n v="8853.6095214723919"/>
    <n v="24177.168355129586"/>
    <n v="24177.168355129586"/>
    <n v="12090.150993805259"/>
    <n v="22019.014579330953"/>
    <n v="19380.502194510605"/>
    <n v="15904.159136157421"/>
    <m/>
    <n v="0"/>
  </r>
  <r>
    <s v="EF1A1F0B17166B1EC1F36B7A4FA36E009A8F78DF"/>
    <s v="coralairvpn"/>
    <n v="12900"/>
    <n v="1524953406"/>
    <n v="1525000343"/>
    <n v="1.1693298461699999"/>
    <n v="1.1693298461699999"/>
    <n v="18122099"/>
    <n v="0.19830606825300001"/>
    <n v="0"/>
    <x v="2"/>
    <s v="028.2:028.9 04-29-06:12:23"/>
    <s v="coralairvpn"/>
    <n v="0"/>
    <n v="1"/>
    <n v="0"/>
    <n v="0"/>
    <x v="1"/>
    <n v="11600"/>
    <n v="8732027"/>
    <n v="1.328443"/>
    <n v="0.75276100000000001"/>
    <n v="1868"/>
    <n v="37"/>
    <m/>
    <n v="9721.3799999999992"/>
    <n v="9721.3799999999992"/>
    <n v="4861.32"/>
    <n v="6440.9193022088357"/>
    <n v="21088.879779960113"/>
    <n v="21088.879779960113"/>
    <n v="10545.806567783144"/>
    <n v="13972.478479054078"/>
    <n v="18942.646788662289"/>
    <n v="15879.460852063599"/>
    <m/>
    <n v="0"/>
  </r>
  <r>
    <s v="2D9C975DA283FDBCA351C8BE66F232657AFF3114"/>
    <s v="IPfailC"/>
    <n v="16300"/>
    <n v="1525003705"/>
    <n v="1525003705"/>
    <n v="8.4708424261999996E-2"/>
    <n v="8.4708424261999996E-2"/>
    <n v="16258599"/>
    <n v="0.40054088117999997"/>
    <n v="4.3478260869600001E-2"/>
    <x v="3"/>
    <s v="050.0:050.8 04-29-07:08:25"/>
    <s v="IPfailC"/>
    <n v="1"/>
    <n v="0"/>
    <n v="0"/>
    <n v="0"/>
    <x v="0"/>
    <n v="15100"/>
    <n v="14988912"/>
    <n v="1.0074110000000001"/>
    <n v="0.99264300000000005"/>
    <n v="3190"/>
    <n v="63"/>
    <m/>
    <n v="10125.48"/>
    <n v="10125.48"/>
    <n v="4861.32"/>
    <n v="3794.4265750962772"/>
    <n v="10983.193455696395"/>
    <n v="10983.193455696395"/>
    <n v="5273.1147570333451"/>
    <n v="4115.8464712505402"/>
    <n v="16258.599116921783"/>
    <n v="15877.69298184525"/>
    <m/>
    <n v="1"/>
  </r>
  <r>
    <s v="C49A177510CAA653DA6727BF0E07FB7F56A0F09D"/>
    <s v="Unnamed"/>
    <n v="23800"/>
    <n v="1523826035"/>
    <n v="1524976485"/>
    <n v="0.97184175385500005"/>
    <n v="0.97184175385500005"/>
    <n v="18608633"/>
    <n v="0.345391109611"/>
    <n v="0"/>
    <x v="1"/>
    <s v="014.4:015.2 04-28-23:34:45"/>
    <s v="Unnamed"/>
    <n v="0"/>
    <n v="1"/>
    <n v="0"/>
    <n v="0"/>
    <x v="1"/>
    <n v="20100"/>
    <n v="9437184"/>
    <n v="2.1298729999999999"/>
    <n v="0.46951199999999998"/>
    <n v="303"/>
    <n v="6"/>
    <m/>
    <n v="9721.3799999999992"/>
    <n v="9721.3799999999992"/>
    <n v="4861.32"/>
    <n v="8853.6095214723919"/>
    <n v="19169.022989090921"/>
    <n v="19169.022989090921"/>
    <n v="9585.7537548503897"/>
    <n v="17457.916926767452"/>
    <n v="18608.633450012345"/>
    <n v="15857.198615008641"/>
    <m/>
    <n v="0"/>
  </r>
  <r>
    <s v="B27A7B8290FD68DB5943DD3FAA727BFC20021C50"/>
    <s v="sarandavps"/>
    <n v="22700"/>
    <n v="1524511511"/>
    <n v="1524928648"/>
    <n v="0.52304387420300003"/>
    <n v="0.52304387420300003"/>
    <n v="17352337"/>
    <n v="-0.77445996466699996"/>
    <n v="0"/>
    <x v="0"/>
    <s v="004.7:005.5 04-28-10:17:28"/>
    <s v="sarandavps"/>
    <n v="0"/>
    <n v="1"/>
    <n v="0"/>
    <n v="0"/>
    <x v="1"/>
    <n v="19200"/>
    <n v="11593653"/>
    <n v="1.6560790000000001"/>
    <n v="0.60383600000000004"/>
    <n v="925"/>
    <n v="18"/>
    <m/>
    <n v="9721.3799999999992"/>
    <n v="9721.3799999999992"/>
    <n v="4861.32"/>
    <n v="11818.828055288463"/>
    <n v="14806.08825779956"/>
    <n v="14806.08825779956"/>
    <n v="7404.0036465405283"/>
    <n v="18000.593669865651"/>
    <n v="17657.642181285235"/>
    <n v="15838.445426899663"/>
    <m/>
    <n v="0"/>
  </r>
  <r>
    <s v="E81EF60A73B3809F8964F73766B01BAA0A171E20"/>
    <s v="Chimborazo"/>
    <n v="17700"/>
    <n v="1525001415"/>
    <n v="1525001415"/>
    <n v="0.52352701407699997"/>
    <n v="0.52352701407699997"/>
    <n v="17658808"/>
    <n v="-0.51308785175299998"/>
    <n v="0"/>
    <x v="2"/>
    <s v="025.0:025.8 04-29-06:30:15"/>
    <s v="Chimborazo"/>
    <n v="0"/>
    <n v="1"/>
    <n v="0"/>
    <n v="0"/>
    <x v="1"/>
    <n v="16600"/>
    <n v="11590742"/>
    <n v="1.432178"/>
    <n v="0.698237"/>
    <n v="1572"/>
    <n v="31"/>
    <m/>
    <n v="9721.3799999999992"/>
    <n v="9721.3799999999992"/>
    <n v="4861.32"/>
    <n v="6440.9193022088357"/>
    <n v="14810.785044107866"/>
    <n v="14810.785044107866"/>
    <n v="7406.3523440728013"/>
    <n v="9812.9145524051419"/>
    <n v="17658.808550196874"/>
    <n v="15838.388585137813"/>
    <m/>
    <n v="1"/>
  </r>
  <r>
    <s v="103E0A32E930E65FACD9C22089A17AA65534965E"/>
    <s v="Erebor"/>
    <n v="15500"/>
    <n v="1523857919"/>
    <n v="1524955955"/>
    <n v="0.48503885010699999"/>
    <n v="0.48503885010699999"/>
    <n v="16544465"/>
    <n v="-0.40999446031800002"/>
    <n v="0"/>
    <x v="5"/>
    <s v="045.7:046.4 04-28-17:52:35"/>
    <s v="Erebor"/>
    <n v="0"/>
    <n v="1"/>
    <n v="0"/>
    <n v="0"/>
    <x v="1"/>
    <n v="15500"/>
    <n v="11817247"/>
    <n v="1.311642"/>
    <n v="0.76240300000000005"/>
    <n v="1929"/>
    <n v="38"/>
    <m/>
    <n v="9721.3799999999992"/>
    <n v="9721.3799999999992"/>
    <n v="4861.32"/>
    <n v="4819.491751072962"/>
    <n v="14436.626976653186"/>
    <n v="14436.626976653186"/>
    <n v="7219.2490628021606"/>
    <n v="7157.1324881135633"/>
    <n v="17549.070896310397"/>
    <n v="15829.523727417276"/>
    <m/>
    <n v="0"/>
  </r>
  <r>
    <s v="B7ED34CFC59F579E3A8EFF789726C9ACCC3A504D"/>
    <s v="Fission8"/>
    <n v="16800"/>
    <n v="1524896664"/>
    <n v="1525004637"/>
    <n v="0.35088247627000002"/>
    <n v="0.35088247627000002"/>
    <n v="17558257"/>
    <n v="-0.120772122468"/>
    <n v="0"/>
    <x v="2"/>
    <s v="025.8:026.6 04-29-07:23:57"/>
    <s v="Fission8"/>
    <n v="0"/>
    <n v="1"/>
    <n v="0"/>
    <n v="0"/>
    <x v="1"/>
    <n v="17700"/>
    <n v="12701740"/>
    <n v="1.39351"/>
    <n v="0.71761200000000003"/>
    <n v="1669"/>
    <n v="33"/>
    <m/>
    <n v="9721.3799999999992"/>
    <n v="9721.3799999999992"/>
    <n v="4861.32"/>
    <n v="6440.9193022088357"/>
    <n v="13132.441887161653"/>
    <n v="13132.441887161653"/>
    <n v="6567.0719995408763"/>
    <n v="8700.9250164231125"/>
    <n v="17158.557984137711"/>
    <n v="15821.512588896396"/>
    <m/>
    <n v="0"/>
  </r>
  <r>
    <s v="E81DD86F3F6846C26AD24A6C65AA865E3E83C5E0"/>
    <s v="Ulmixxx3"/>
    <n v="25300"/>
    <n v="1524343884"/>
    <n v="1525006050"/>
    <n v="0.60806613747299998"/>
    <n v="0.60806613747299998"/>
    <n v="13349828"/>
    <n v="0.66126775694499995"/>
    <n v="0"/>
    <x v="0"/>
    <s v="007.1:007.9 04-29-07:47:30"/>
    <s v="Ulmixxx3"/>
    <n v="0"/>
    <n v="1"/>
    <n v="0"/>
    <n v="0"/>
    <x v="1"/>
    <n v="20400"/>
    <n v="11092753"/>
    <n v="1.8390390000000001"/>
    <n v="0.54376199999999997"/>
    <n v="589"/>
    <n v="11"/>
    <m/>
    <n v="9721.3799999999992"/>
    <n v="9721.3799999999992"/>
    <n v="4861.32"/>
    <n v="11818.828055288463"/>
    <n v="15632.621987507273"/>
    <n v="15632.621987507273"/>
    <n v="7817.3240754202443"/>
    <n v="19005.457180325247"/>
    <n v="17837.880470652031"/>
    <n v="15814.342229456424"/>
    <m/>
    <n v="0"/>
  </r>
  <r>
    <s v="2B0FDE55C4CA00DC00BD01599E7FB33A6B821159"/>
    <s v="Munin"/>
    <n v="14700"/>
    <n v="1523913310"/>
    <n v="1524988784"/>
    <n v="0.99539939989100001"/>
    <n v="0.99539939989100001"/>
    <n v="18631028"/>
    <n v="-0.188652849989"/>
    <n v="0"/>
    <x v="5"/>
    <s v="038.6:039.4 04-29-02:59:44"/>
    <s v="Munin"/>
    <n v="0"/>
    <n v="1"/>
    <n v="0"/>
    <n v="0"/>
    <x v="1"/>
    <n v="11800"/>
    <n v="9310208"/>
    <n v="1.2674259999999999"/>
    <n v="0.78900099999999995"/>
    <n v="2094"/>
    <n v="41"/>
    <m/>
    <n v="9721.3799999999992"/>
    <n v="9721.3799999999992"/>
    <n v="4861.32"/>
    <n v="4819.491751072962"/>
    <n v="19398.035818112367"/>
    <n v="19398.035818112367"/>
    <n v="9700.275010678115"/>
    <n v="9616.8109478706137"/>
    <n v="18577.583456060387"/>
    <n v="15797.370819242271"/>
    <m/>
    <n v="0"/>
  </r>
  <r>
    <s v="019FEB22CE04CBD0489B7F24BE038518B64FA223"/>
    <s v="PiotrTorpotkinTwo"/>
    <n v="17600"/>
    <n v="1524866004"/>
    <n v="1524973689"/>
    <n v="0.77490851197499999"/>
    <n v="0.77490851197499999"/>
    <n v="18175063"/>
    <n v="0.102702925413"/>
    <n v="0"/>
    <x v="2"/>
    <s v="033.8:034.6 04-28-22:48:09"/>
    <s v="PiotrTorpotkinTwo"/>
    <n v="0"/>
    <n v="1"/>
    <n v="0"/>
    <n v="0"/>
    <x v="1"/>
    <n v="12700"/>
    <n v="10240000"/>
    <n v="1.2402340000000001"/>
    <n v="0.80629899999999999"/>
    <n v="2185"/>
    <n v="43"/>
    <m/>
    <n v="9721.3799999999992"/>
    <n v="9721.3799999999992"/>
    <n v="4861.32"/>
    <n v="6440.9193022088357"/>
    <n v="17254.560110143524"/>
    <n v="17254.560110143524"/>
    <n v="8628.3982474343065"/>
    <n v="11432.042494434541"/>
    <n v="18175.063162624003"/>
    <n v="15794.544213836798"/>
    <m/>
    <n v="0"/>
  </r>
  <r>
    <s v="953DB709F2A2DECC8D7560661F934E64411444F7"/>
    <s v="chopin"/>
    <n v="19900"/>
    <n v="1523842193"/>
    <n v="1524970147"/>
    <n v="1.42093257579"/>
    <n v="1.42093257579"/>
    <n v="17054196"/>
    <n v="0.29927757331999999"/>
    <n v="0"/>
    <x v="1"/>
    <s v="012.8:013.6 04-28-21:49:07"/>
    <s v="chopin"/>
    <n v="0"/>
    <n v="1"/>
    <n v="0"/>
    <n v="0"/>
    <x v="1"/>
    <n v="13600"/>
    <n v="7912302"/>
    <n v="1.718842"/>
    <n v="0.58178700000000005"/>
    <n v="812"/>
    <n v="16"/>
    <m/>
    <n v="9721.3799999999992"/>
    <n v="9721.3799999999992"/>
    <n v="4861.32"/>
    <n v="8853.6095214723919"/>
    <n v="23534.805523633389"/>
    <n v="23534.805523633389"/>
    <n v="11768.927949339442"/>
    <n v="21433.991703857027"/>
    <n v="19155.149661288371"/>
    <n v="15782.295362901858"/>
    <m/>
    <n v="0"/>
  </r>
  <r>
    <s v="0AE3AC492B709AA851488D01B1AD1EDFC040947F"/>
    <s v="Enyo"/>
    <n v="17700"/>
    <n v="1524997615"/>
    <n v="1524997615"/>
    <n v="0.58008213248399998"/>
    <n v="0.58008213248399998"/>
    <n v="17725625"/>
    <n v="-5.0471636894700002E-2"/>
    <n v="5.8823529411800003E-2"/>
    <x v="2"/>
    <s v="027.4:028.2 04-29-05:26:55"/>
    <s v="Enyo"/>
    <n v="1"/>
    <n v="0"/>
    <n v="0"/>
    <n v="0"/>
    <x v="0"/>
    <n v="17700"/>
    <n v="11218167"/>
    <n v="1.577798"/>
    <n v="0.633795"/>
    <n v="1129"/>
    <n v="22"/>
    <m/>
    <n v="10125.48"/>
    <n v="10125.48"/>
    <n v="4861.32"/>
    <n v="6440.9193022088357"/>
    <n v="15999.090030824091"/>
    <n v="15999.090030824091"/>
    <n v="7681.2848722871186"/>
    <n v="10177.181506191495"/>
    <n v="17725.625235921638"/>
    <n v="15773.387765145148"/>
    <m/>
    <n v="1"/>
  </r>
  <r>
    <s v="02CD25EC7E55BADBEFDF63BF2FAA2C8B16BD1C26"/>
    <s v="criticalcat"/>
    <n v="18900"/>
    <n v="1525002474"/>
    <n v="1525002474"/>
    <n v="1.25538503753"/>
    <n v="1.25538503753"/>
    <n v="18919540"/>
    <n v="9.5960119770800004E-2"/>
    <n v="0"/>
    <x v="0"/>
    <s v="007.9:008.7 04-29-06:47:54"/>
    <s v="criticalcat"/>
    <n v="1"/>
    <n v="0"/>
    <n v="0"/>
    <n v="0"/>
    <x v="0"/>
    <n v="14200"/>
    <n v="8388608"/>
    <n v="1.6927719999999999"/>
    <n v="0.59074700000000002"/>
    <n v="858"/>
    <n v="17"/>
    <m/>
    <n v="10125.48"/>
    <n v="10125.48"/>
    <n v="4861.32"/>
    <n v="11818.828055288463"/>
    <n v="22836.856089809262"/>
    <n v="22836.856089809262"/>
    <n v="10964.14839064534"/>
    <n v="26656.007957037385"/>
    <n v="18919.540968904457"/>
    <n v="15760.261078233119"/>
    <m/>
    <n v="1"/>
  </r>
  <r>
    <s v="707C1B61AC72227B34487B56D04BAA3BA1179CE8"/>
    <s v="BrassHornExit04"/>
    <n v="18000"/>
    <n v="1524899876"/>
    <n v="1524899876"/>
    <n v="0.71727608023699996"/>
    <n v="0.71727608023699996"/>
    <n v="18006944"/>
    <n v="-0.115641224131"/>
    <n v="0"/>
    <x v="2"/>
    <s v="025.8:026.6 04-28-02:17:56"/>
    <s v="BrassHornExit04"/>
    <n v="1"/>
    <n v="0"/>
    <n v="0"/>
    <n v="0"/>
    <x v="0"/>
    <n v="17200"/>
    <n v="10485760"/>
    <n v="1.64032"/>
    <n v="0.60963699999999998"/>
    <n v="986"/>
    <n v="19"/>
    <m/>
    <n v="10125.48"/>
    <n v="10125.48"/>
    <n v="4861.32"/>
    <n v="6440.9193022088357"/>
    <n v="17388.244604918138"/>
    <n v="17388.244604918138"/>
    <n v="8348.2285543777325"/>
    <n v="11060.836652420023"/>
    <n v="18006.944831105924"/>
    <n v="15750.589381774145"/>
    <m/>
    <n v="1"/>
  </r>
  <r>
    <s v="5B1F0DAF378A1FAFCFD5FA9CDC66D1023DC0276E"/>
    <s v="fastlane"/>
    <n v="16500"/>
    <n v="1524886158"/>
    <n v="1524976485"/>
    <n v="1.70847483086"/>
    <n v="1.70847483086"/>
    <n v="19414347"/>
    <n v="0.27399324496799998"/>
    <n v="0"/>
    <x v="1"/>
    <s v="014.4:015.2 04-28-23:34:45"/>
    <s v="fastlane"/>
    <n v="0"/>
    <n v="1"/>
    <n v="0"/>
    <n v="0"/>
    <x v="1"/>
    <n v="12700"/>
    <n v="7168000"/>
    <n v="1.771763"/>
    <n v="0.56440900000000005"/>
    <n v="732"/>
    <n v="14"/>
    <m/>
    <n v="9721.3799999999992"/>
    <n v="9721.3799999999992"/>
    <n v="4861.32"/>
    <n v="8853.6095214723919"/>
    <n v="26330.113051225788"/>
    <n v="26330.113051225788"/>
    <n v="13166.762864756336"/>
    <n v="23979.778551170424"/>
    <n v="19414.347587604483"/>
    <n v="15740.443311323133"/>
    <m/>
    <n v="0"/>
  </r>
  <r>
    <s v="96F66E0E4C1D4927B20A8A5FB89DAA85BB58C33D"/>
    <s v="Parckwart007"/>
    <n v="19700"/>
    <n v="1524451863"/>
    <n v="1525002344"/>
    <n v="1.21019390674"/>
    <n v="1.21019390674"/>
    <n v="17098594"/>
    <n v="1.4686421170699999"/>
    <n v="0"/>
    <x v="0"/>
    <s v="006.3:007.1 04-29-06:45:44"/>
    <s v="Parckwart007"/>
    <n v="0"/>
    <n v="1"/>
    <n v="0"/>
    <n v="0"/>
    <x v="1"/>
    <n v="18300"/>
    <n v="8510464"/>
    <n v="2.1502940000000001"/>
    <n v="0.46505299999999999"/>
    <n v="287"/>
    <n v="5"/>
    <m/>
    <n v="9721.3799999999992"/>
    <n v="9721.3799999999992"/>
    <n v="4861.32"/>
    <n v="11818.828055288463"/>
    <n v="21486.134841104096"/>
    <n v="21486.134841104096"/>
    <n v="10744.459842713295"/>
    <n v="26121.901752606322"/>
    <n v="18809.775676330126"/>
    <n v="15719.98217343109"/>
    <m/>
    <n v="0"/>
  </r>
  <r>
    <s v="02A627FA195809A3ABE031B7864CCA7A310F1D44"/>
    <s v="noiseexit03d"/>
    <n v="15400"/>
    <n v="1525007567"/>
    <n v="1525007567"/>
    <n v="-5.85985196471E-2"/>
    <n v="-5.85985196471E-2"/>
    <n v="15423921"/>
    <n v="-0.34034771306"/>
    <n v="0"/>
    <x v="5"/>
    <s v="043.3:044.1 04-29-08:12:47"/>
    <s v="noiseexit03d"/>
    <n v="1"/>
    <n v="0"/>
    <n v="0"/>
    <n v="0"/>
    <x v="0"/>
    <n v="17800"/>
    <n v="16384000"/>
    <n v="1.0864259999999999"/>
    <n v="0.92044899999999996"/>
    <n v="2754"/>
    <n v="55"/>
    <m/>
    <n v="10125.48"/>
    <n v="10125.48"/>
    <n v="4861.32"/>
    <n v="4819.491751072962"/>
    <n v="9532.1418612836824"/>
    <n v="9532.1418612836824"/>
    <n v="4576.4538444691598"/>
    <n v="4537.0766690086766"/>
    <n v="15423.921854101915"/>
    <n v="15711.94529787134"/>
    <m/>
    <n v="1"/>
  </r>
  <r>
    <s v="46791D156C9B6C255C2665D4D8393EC7DBAA7798"/>
    <s v="KrigHaBandolo"/>
    <n v="17200"/>
    <n v="1524476477"/>
    <n v="1525009194"/>
    <n v="1.03695390658"/>
    <n v="1.03695390658"/>
    <n v="17952096"/>
    <n v="0.56868271193099995"/>
    <n v="0"/>
    <x v="1"/>
    <s v="021.4:022.2 04-29-08:39:53"/>
    <s v="KrigHaBandolo"/>
    <n v="0"/>
    <n v="1"/>
    <n v="0"/>
    <n v="0"/>
    <x v="1"/>
    <n v="13500"/>
    <n v="9101309"/>
    <n v="1.483303"/>
    <n v="0.67417099999999996"/>
    <n v="1432"/>
    <n v="28"/>
    <m/>
    <n v="9721.3799999999992"/>
    <n v="9721.3799999999992"/>
    <n v="4861.32"/>
    <n v="8853.6095214723919"/>
    <n v="19802.002968348679"/>
    <n v="19802.002968348679"/>
    <n v="9902.2847651354841"/>
    <n v="18034.394502097071"/>
    <n v="18538.946922541712"/>
    <n v="15707.6555457792"/>
    <m/>
    <n v="0"/>
  </r>
  <r>
    <s v="70C55A114C0EF3DC5784A4FAEE64388434A3398F"/>
    <s v="torpidsFRplusserver"/>
    <n v="17700"/>
    <n v="1524149905"/>
    <n v="1525006050"/>
    <n v="0.85077155658299997"/>
    <n v="0.85077155658299997"/>
    <n v="16874215"/>
    <n v="0.25553838339700002"/>
    <n v="0"/>
    <x v="0"/>
    <s v="007.1:007.9 04-29-07:47:30"/>
    <s v="torpidsFRplusserver"/>
    <n v="0"/>
    <n v="1"/>
    <n v="0"/>
    <n v="0"/>
    <x v="1"/>
    <n v="17200"/>
    <n v="9840747"/>
    <n v="1.747835"/>
    <n v="0.57213599999999998"/>
    <n v="770"/>
    <n v="15"/>
    <m/>
    <n v="9721.3799999999992"/>
    <n v="9721.3799999999992"/>
    <n v="4861.32"/>
    <n v="11818.828055288463"/>
    <n v="17992.053594734844"/>
    <n v="17992.053594734844"/>
    <n v="8997.1927834480703"/>
    <n v="21873.950796873061"/>
    <n v="18212.974643129488"/>
    <n v="15701.30635019064"/>
    <m/>
    <n v="0"/>
  </r>
  <r>
    <s v="7392B658B2CDE92A6BBDF0CB136E2D132C4EDC44"/>
    <s v="door"/>
    <n v="18800"/>
    <n v="1524989730"/>
    <n v="1524989730"/>
    <n v="1.26991875835"/>
    <n v="1.26991875835"/>
    <n v="18842361"/>
    <n v="-0.179186819931"/>
    <n v="0"/>
    <x v="0"/>
    <s v="003.2:004.0 04-29-03:15:30"/>
    <s v="door"/>
    <n v="1"/>
    <n v="0"/>
    <n v="0"/>
    <n v="0"/>
    <x v="0"/>
    <n v="18200"/>
    <n v="8300897"/>
    <n v="2.1925340000000002"/>
    <n v="0.45609300000000003"/>
    <n v="261"/>
    <n v="5"/>
    <m/>
    <n v="10125.48"/>
    <n v="10125.48"/>
    <n v="4861.32"/>
    <n v="11818.828055288463"/>
    <n v="22984.016989297761"/>
    <n v="22984.016989297761"/>
    <n v="11034.801458342023"/>
    <n v="26827.779504412534"/>
    <n v="18842.361811431241"/>
    <n v="15679.922368001868"/>
    <m/>
    <n v="1"/>
  </r>
  <r>
    <s v="6315278A91710062D90B288199EFA06E4AAA9E8F"/>
    <s v="unnamed314"/>
    <n v="18400"/>
    <n v="1525009122"/>
    <n v="1525009122"/>
    <n v="1.0100719808700001"/>
    <n v="1.0100719808700001"/>
    <n v="18442490"/>
    <n v="0.50685888660800005"/>
    <n v="0"/>
    <x v="0"/>
    <s v="007.9:008.6 04-29-08:38:42"/>
    <s v="unnamed314"/>
    <n v="0"/>
    <n v="1"/>
    <n v="0"/>
    <n v="0"/>
    <x v="1"/>
    <n v="17500"/>
    <n v="9175040"/>
    <n v="1.907349"/>
    <n v="0.52428799999999998"/>
    <n v="515"/>
    <n v="10"/>
    <m/>
    <n v="9721.3799999999992"/>
    <n v="9721.3799999999992"/>
    <n v="4861.32"/>
    <n v="11818.828055288463"/>
    <n v="19540.673553390003"/>
    <n v="19540.673553390003"/>
    <n v="9771.6031220429486"/>
    <n v="23756.695120655611"/>
    <n v="18442.490827361486"/>
    <n v="15662.255579153041"/>
    <m/>
    <n v="1"/>
  </r>
  <r>
    <s v="63D260D21EF5EE1B8BA379905BD8E88FE40EB207"/>
    <s v="Trinity"/>
    <n v="17800"/>
    <n v="1524953406"/>
    <n v="1524953406"/>
    <n v="0.69966797032399997"/>
    <n v="0.69966797032399997"/>
    <n v="17822310"/>
    <n v="-1.1559204831100001"/>
    <n v="0"/>
    <x v="1"/>
    <s v="021.4:022.2 04-28-17:10:06"/>
    <s v="Trinity"/>
    <n v="1"/>
    <n v="0"/>
    <n v="0"/>
    <n v="0"/>
    <x v="0"/>
    <n v="17800"/>
    <n v="10485760"/>
    <n v="1.69754"/>
    <n v="0.58908799999999995"/>
    <n v="848"/>
    <n v="16"/>
    <m/>
    <n v="10125.48"/>
    <n v="10125.48"/>
    <n v="4861.32"/>
    <n v="8853.6095214723919"/>
    <n v="17209.954040156255"/>
    <n v="17209.954040156255"/>
    <n v="8262.629897495468"/>
    <n v="15048.196525402222"/>
    <n v="17822.310416504588"/>
    <n v="15621.345291553211"/>
    <m/>
    <n v="1"/>
  </r>
  <r>
    <s v="363F42695F2DD825DA5A4E6ABF3FBDFCFD1E9AE2"/>
    <s v="liskov2"/>
    <n v="11800"/>
    <n v="1524192146"/>
    <n v="1524949073"/>
    <n v="0.42376503221"/>
    <n v="0.42376503221"/>
    <n v="18978009"/>
    <n v="-0.20473455274899999"/>
    <n v="0"/>
    <x v="3"/>
    <s v="059.4:060.2 04-28-15:57:53"/>
    <s v="liskov2"/>
    <n v="0"/>
    <n v="1"/>
    <n v="0"/>
    <n v="0"/>
    <x v="1"/>
    <n v="8750"/>
    <n v="12045698"/>
    <n v="0.72640000000000005"/>
    <n v="1.3766510000000001"/>
    <n v="4209"/>
    <n v="84"/>
    <m/>
    <n v="9721.3799999999992"/>
    <n v="9721.3799999999992"/>
    <n v="4861.32"/>
    <n v="3794.4265750962772"/>
    <n v="13840.960908825647"/>
    <n v="13840.960908825647"/>
    <n v="6921.3774263831165"/>
    <n v="5402.371874910431"/>
    <n v="17150.24360096193"/>
    <n v="15618.879920673353"/>
    <m/>
    <n v="0"/>
  </r>
  <r>
    <s v="855136FA371424567948CE831D4FD74F29134DE8"/>
    <s v="torproxy01"/>
    <n v="17300"/>
    <n v="1524991754"/>
    <n v="1524991754"/>
    <n v="0.49716215588000001"/>
    <n v="0.49716215588000001"/>
    <n v="17334694"/>
    <n v="-9.0168498018000004E-2"/>
    <n v="0"/>
    <x v="5"/>
    <s v="039.4:040.2 04-29-03:49:14"/>
    <s v="torproxy01"/>
    <n v="1"/>
    <n v="0"/>
    <n v="0"/>
    <n v="0"/>
    <x v="0"/>
    <n v="13400"/>
    <n v="11578368"/>
    <n v="1.1573310000000001"/>
    <n v="0.86405699999999996"/>
    <n v="2453"/>
    <n v="49"/>
    <m/>
    <n v="10125.48"/>
    <n v="10125.48"/>
    <n v="4861.32"/>
    <n v="4819.491751072962"/>
    <n v="15159.485466119821"/>
    <n v="15159.485466119821"/>
    <n v="7278.1843316225604"/>
    <n v="7215.5606602822718"/>
    <n v="17334.694396452003"/>
    <n v="15607.796477516402"/>
    <m/>
    <n v="1"/>
  </r>
  <r>
    <s v="DC163DDEF4B6F0C6BC226F9F6656A5A30C5C5686"/>
    <s v="Underworld"/>
    <n v="18400"/>
    <n v="1524481356"/>
    <n v="1524901068"/>
    <n v="0.69133362937499998"/>
    <n v="0.69133362937499998"/>
    <n v="17734918"/>
    <n v="-0.23119214170800001"/>
    <n v="0"/>
    <x v="1"/>
    <s v="024.2:025.1 04-28-02:37:48"/>
    <s v="Underworld"/>
    <n v="0"/>
    <n v="1"/>
    <n v="0"/>
    <n v="0"/>
    <x v="1"/>
    <n v="17600"/>
    <n v="10485760"/>
    <n v="1.6784669999999999"/>
    <n v="0.59578200000000003"/>
    <n v="885"/>
    <n v="17"/>
    <m/>
    <n v="9721.3799999999992"/>
    <n v="9721.3799999999992"/>
    <n v="4861.32"/>
    <n v="8853.6095214723919"/>
    <n v="16442.096917933533"/>
    <n v="16442.096917933533"/>
    <n v="8222.1139991532746"/>
    <n v="14974.407525020957"/>
    <n v="17734.918517555201"/>
    <n v="15560.170962288641"/>
    <m/>
    <n v="0"/>
  </r>
  <r>
    <s v="063BD3BF8C110617E7CA09C96C0EDC0270329F0B"/>
    <s v="bauruine66"/>
    <n v="10800"/>
    <n v="1524488470"/>
    <n v="1525001522"/>
    <n v="0.93749518772499996"/>
    <n v="0.93749518772499996"/>
    <n v="17560973"/>
    <n v="0.61723018176199995"/>
    <n v="0"/>
    <x v="5"/>
    <s v="041.7:042.5 04-29-06:32:02"/>
    <s v="bauruine66"/>
    <n v="0"/>
    <n v="1"/>
    <n v="0"/>
    <n v="0"/>
    <x v="1"/>
    <n v="10300"/>
    <n v="9394527"/>
    <n v="1.0963830000000001"/>
    <n v="0.91208999999999996"/>
    <n v="2719"/>
    <n v="54"/>
    <m/>
    <n v="9721.3799999999992"/>
    <n v="9721.3799999999992"/>
    <n v="4861.32"/>
    <n v="4819.491751072962"/>
    <n v="18835.126968046057"/>
    <n v="18835.126968046057"/>
    <n v="9418.7841059912971"/>
    <n v="9337.7420749841967"/>
    <n v="18201.850853452583"/>
    <n v="15559.653697416807"/>
    <m/>
    <n v="0"/>
  </r>
  <r>
    <s v="509A07B72126C3D2BC61442053DA28654213D292"/>
    <s v="Azure"/>
    <n v="16100"/>
    <n v="1523837566"/>
    <n v="1525006418"/>
    <n v="1.06040231892"/>
    <n v="1.06040231892"/>
    <n v="18364151"/>
    <n v="0.46196054693700001"/>
    <n v="0"/>
    <x v="1"/>
    <s v="020.6:021.4 04-29-07:53:38"/>
    <s v="Azure"/>
    <n v="0"/>
    <n v="1"/>
    <n v="0"/>
    <n v="0"/>
    <x v="1"/>
    <n v="11100"/>
    <n v="8912896"/>
    <n v="1.2453860000000001"/>
    <n v="0.80296400000000001"/>
    <n v="2162"/>
    <n v="43"/>
    <m/>
    <n v="9721.3799999999992"/>
    <n v="9721.3799999999992"/>
    <n v="4861.32"/>
    <n v="8853.6095214723919"/>
    <n v="20029.95389510251"/>
    <n v="20029.95389510251"/>
    <n v="10016.275001012174"/>
    <n v="18241.997588853908"/>
    <n v="18364.151586692791"/>
    <n v="15528.774910684955"/>
    <m/>
    <n v="0"/>
  </r>
  <r>
    <s v="D88E81434E06EFE16CE9D7B16C5A7F07E57681ED"/>
    <s v="minirelay"/>
    <n v="17100"/>
    <n v="1524306168"/>
    <n v="1524952713"/>
    <n v="0.70437094386900001"/>
    <n v="0.70437094386900001"/>
    <n v="9779937"/>
    <n v="0.195594672222"/>
    <n v="0"/>
    <x v="0"/>
    <s v="008.6:009.4 04-28-16:58:33"/>
    <s v="minirelay"/>
    <n v="0"/>
    <n v="1"/>
    <n v="0"/>
    <n v="0"/>
    <x v="1"/>
    <n v="18000"/>
    <n v="10397485"/>
    <n v="1.7311879999999999"/>
    <n v="0.57763799999999998"/>
    <n v="788"/>
    <n v="15"/>
    <m/>
    <n v="9721.3799999999992"/>
    <n v="9721.3799999999992"/>
    <n v="4861.32"/>
    <n v="11818.828055288463"/>
    <n v="16568.837606309218"/>
    <n v="16568.837606309218"/>
    <n v="8285.4925568492472"/>
    <n v="20143.667128017416"/>
    <n v="17721.171323313771"/>
    <n v="15524.065426319637"/>
    <m/>
    <n v="0"/>
  </r>
  <r>
    <s v="B6D30CEC9F8FAB676CCD0634DC86412F1BA8F4D2"/>
    <s v="greendale"/>
    <n v="15000"/>
    <n v="1524066080"/>
    <n v="1525002474"/>
    <n v="0.48237098133599998"/>
    <n v="0.48237098133599998"/>
    <n v="17417627"/>
    <n v="-0.21421004949799999"/>
    <n v="0"/>
    <x v="0"/>
    <s v="007.9:008.7 04-29-06:47:54"/>
    <s v="greendale"/>
    <n v="0"/>
    <n v="1"/>
    <n v="0"/>
    <n v="0"/>
    <x v="1"/>
    <n v="20000"/>
    <n v="11587305"/>
    <n v="1.726027"/>
    <n v="0.57936500000000002"/>
    <n v="800"/>
    <n v="16"/>
    <m/>
    <n v="9721.3799999999992"/>
    <n v="9721.3799999999992"/>
    <n v="4861.32"/>
    <n v="11818.828055288463"/>
    <n v="14410.691610540161"/>
    <n v="14410.691610540161"/>
    <n v="7206.2796989883227"/>
    <n v="17519.887742559407"/>
    <n v="17176.684683889536"/>
    <n v="15499.870778722678"/>
    <m/>
    <n v="0"/>
  </r>
  <r>
    <s v="0377B76B15FB3CFC92C2001E180A32A4AB38DF03"/>
    <s v="Unnamed"/>
    <n v="26100"/>
    <n v="1524804864"/>
    <n v="1524966282"/>
    <n v="0.63028184151300004"/>
    <n v="0.63028184151300004"/>
    <n v="16347918"/>
    <n v="0.69619419925399995"/>
    <n v="0"/>
    <x v="0"/>
    <s v="011.1:011.9 04-28-20:44:42"/>
    <s v="Unnamed"/>
    <n v="0"/>
    <n v="1"/>
    <n v="0"/>
    <n v="0"/>
    <x v="1"/>
    <n v="20400"/>
    <n v="10753158"/>
    <n v="1.8971169999999999"/>
    <n v="0.52711600000000003"/>
    <n v="528"/>
    <n v="10"/>
    <m/>
    <n v="9721.3799999999992"/>
    <n v="9721.3799999999992"/>
    <n v="4861.32"/>
    <n v="11818.828055288463"/>
    <n v="15848.589288447647"/>
    <n v="15848.589288447647"/>
    <n v="7925.3217217839765"/>
    <n v="19268.020766501184"/>
    <n v="17530.678226320248"/>
    <n v="15497.422158424175"/>
    <m/>
    <n v="0"/>
  </r>
  <r>
    <s v="DD823AFB415380A802DCAEB9461AE637604107FB"/>
    <s v="grenouille"/>
    <n v="35700"/>
    <n v="1523772865"/>
    <n v="1524973019"/>
    <n v="0.257576819199"/>
    <n v="0.257576819199"/>
    <n v="16483310"/>
    <n v="-1.3576381074199999"/>
    <n v="0"/>
    <x v="1"/>
    <s v="013.6:014.4 04-28-22:36:59"/>
    <s v="grenouille"/>
    <n v="0"/>
    <n v="1"/>
    <n v="0"/>
    <n v="0"/>
    <x v="1"/>
    <n v="23700"/>
    <n v="13107200"/>
    <n v="1.8081670000000001"/>
    <n v="0.55304600000000004"/>
    <n v="650"/>
    <n v="13"/>
    <m/>
    <n v="9721.3799999999992"/>
    <n v="9721.3799999999992"/>
    <n v="4861.32"/>
    <n v="8853.6095214723919"/>
    <n v="12225.382138624773"/>
    <n v="12225.382138624773"/>
    <n v="6113.4833427084823"/>
    <n v="11134.094100443232"/>
    <n v="16483.310884605133"/>
    <n v="15470.477619223593"/>
    <m/>
    <n v="0"/>
  </r>
  <r>
    <s v="95B7436F1B28EBC5BC7780F025B9526F47016280"/>
    <s v="puia"/>
    <n v="20700"/>
    <n v="1523916332"/>
    <n v="1524997864"/>
    <n v="0.904884375952"/>
    <n v="0.904884375952"/>
    <n v="19421593"/>
    <n v="-6.6206795923700004E-2"/>
    <n v="0"/>
    <x v="5"/>
    <s v="040.9:041.7 04-29-05:31:04"/>
    <s v="puia"/>
    <n v="0"/>
    <n v="1"/>
    <n v="0"/>
    <n v="0"/>
    <x v="1"/>
    <n v="12000"/>
    <n v="9470514"/>
    <n v="1.267091"/>
    <n v="0.78920999999999997"/>
    <n v="2095"/>
    <n v="41"/>
    <m/>
    <n v="9721.3799999999992"/>
    <n v="9721.3799999999992"/>
    <n v="4861.32"/>
    <n v="4819.491751072962"/>
    <n v="18518.104874692253"/>
    <n v="18518.104874692253"/>
    <n v="9260.2525145029758"/>
    <n v="9180.5745366484316"/>
    <n v="18040.23415083468"/>
    <n v="15469.318105584276"/>
    <m/>
    <n v="0"/>
  </r>
  <r>
    <s v="DD8BD7307017407FCC36F8D04A688F74A0774C02"/>
    <s v="DFRI0"/>
    <n v="15700"/>
    <n v="1524977546"/>
    <n v="1524977546"/>
    <n v="6.4907723450799995E-2"/>
    <n v="6.4907723450799995E-2"/>
    <n v="15749100"/>
    <n v="0.54113746389999995"/>
    <n v="0"/>
    <x v="3"/>
    <s v="054.8:055.6 04-28-23:52:26"/>
    <s v="DFRI0"/>
    <n v="1"/>
    <n v="0"/>
    <n v="0"/>
    <n v="0"/>
    <x v="0"/>
    <n v="15700"/>
    <n v="14789169"/>
    <n v="1.061588"/>
    <n v="0.94198499999999996"/>
    <n v="2918"/>
    <n v="58"/>
    <m/>
    <n v="10125.48"/>
    <n v="10125.48"/>
    <n v="4861.32"/>
    <n v="3794.4265750962772"/>
    <n v="10782.701855646606"/>
    <n v="10782.701855646606"/>
    <n v="5176.8572141658424"/>
    <n v="4040.7141658869928"/>
    <n v="15749.100291519144"/>
    <n v="15461.120904063402"/>
    <m/>
    <n v="1"/>
  </r>
  <r>
    <s v="45D6A70CAEC4A2C2FCE46A127E461FF852A41280"/>
    <s v="MCL1"/>
    <n v="17300"/>
    <n v="1524983272"/>
    <n v="1524983272"/>
    <n v="0.54056677653999996"/>
    <n v="0.54056677653999996"/>
    <n v="17274288"/>
    <n v="-0.288563033839"/>
    <n v="0"/>
    <x v="2"/>
    <s v="033.0:033.8 04-29-01:27:52"/>
    <s v="MCL1"/>
    <n v="1"/>
    <n v="0"/>
    <n v="0"/>
    <n v="0"/>
    <x v="0"/>
    <n v="13200"/>
    <n v="11212944"/>
    <n v="1.177211"/>
    <n v="0.84946500000000003"/>
    <n v="2390"/>
    <n v="47"/>
    <m/>
    <n v="10125.48"/>
    <n v="10125.48"/>
    <n v="4861.32"/>
    <n v="6440.9193022088357"/>
    <n v="15598.978084520239"/>
    <n v="15598.978084520239"/>
    <n v="7489.1880821294326"/>
    <n v="9922.6662873581317"/>
    <n v="17274.288993603535"/>
    <n v="15455.885495522472"/>
    <m/>
    <n v="1"/>
  </r>
  <r>
    <s v="54677AF28362C11C2CBF39DB29C5CC768426133B"/>
    <s v="Janus"/>
    <n v="17900"/>
    <n v="1525003565"/>
    <n v="1525003565"/>
    <n v="0.81378984837400004"/>
    <n v="0.81378984837400004"/>
    <n v="17853381"/>
    <n v="0.52494473597000002"/>
    <n v="0"/>
    <x v="2"/>
    <s v="028.9:029.7 04-29-07:06:05"/>
    <s v="Janus"/>
    <n v="1"/>
    <n v="0"/>
    <n v="0"/>
    <n v="0"/>
    <x v="0"/>
    <n v="11800"/>
    <n v="9843137"/>
    <n v="1.1988049999999999"/>
    <n v="0.83416400000000002"/>
    <n v="2320"/>
    <n v="46"/>
    <m/>
    <n v="10125.48"/>
    <n v="10125.48"/>
    <n v="4861.32"/>
    <n v="6440.9193022088357"/>
    <n v="18365.49283391397"/>
    <n v="18365.49283391397"/>
    <n v="8817.4128656974935"/>
    <n v="11682.474044542534"/>
    <n v="17853.38196675451"/>
    <n v="15450.308476728156"/>
    <m/>
    <n v="1"/>
  </r>
  <r>
    <s v="1BABFEBCD5995F937F4E6377D513CC0840AC9CD9"/>
    <s v="95A69D445"/>
    <n v="17000"/>
    <n v="1524988531"/>
    <n v="1524988531"/>
    <n v="0.44583054186499999"/>
    <n v="0.44583054186499999"/>
    <n v="17024457"/>
    <n v="-0.294243094042"/>
    <n v="0"/>
    <x v="2"/>
    <s v="034.5:035.3 04-29-02:55:31"/>
    <s v="95A69D445"/>
    <n v="1"/>
    <n v="0"/>
    <n v="0"/>
    <n v="0"/>
    <x v="0"/>
    <n v="14800"/>
    <n v="11774864"/>
    <n v="1.256915"/>
    <n v="0.79559899999999995"/>
    <n v="2128"/>
    <n v="42"/>
    <m/>
    <n v="10125.48"/>
    <n v="10125.48"/>
    <n v="4861.32"/>
    <n v="6440.9193022088357"/>
    <n v="14639.72823504322"/>
    <n v="14639.72823504322"/>
    <n v="7028.6449297791614"/>
    <n v="9312.4778448213383"/>
    <n v="17024.457997506681"/>
    <n v="15449.579798254676"/>
    <m/>
    <n v="1"/>
  </r>
  <r>
    <s v="4E737BBFCCBE45A923CE82577E99DCFFABC5BFF4"/>
    <s v="fento"/>
    <n v="9550"/>
    <n v="1524022538"/>
    <n v="1524868539"/>
    <n v="0.77972774337499995"/>
    <n v="0.77972774337499995"/>
    <n v="17909181"/>
    <n v="1.5762923633299999"/>
    <n v="0"/>
    <x v="2"/>
    <s v="029.7:030.5 04-27-17:35:39"/>
    <s v="fento"/>
    <n v="0"/>
    <n v="1"/>
    <n v="0"/>
    <n v="0"/>
    <x v="1"/>
    <n v="11900"/>
    <n v="9991168"/>
    <n v="1.191052"/>
    <n v="0.83959399999999995"/>
    <n v="2347"/>
    <n v="46"/>
    <m/>
    <n v="9721.3799999999992"/>
    <n v="9721.3799999999992"/>
    <n v="4861.32"/>
    <n v="6440.9193022088357"/>
    <n v="17301.409689890857"/>
    <n v="17301.409689890857"/>
    <n v="8651.8260734237556"/>
    <n v="11463.08277498061"/>
    <n v="17781.558878320513"/>
    <n v="15444.441614824358"/>
    <m/>
    <n v="0"/>
  </r>
  <r>
    <s v="2CDAC2D81720489C5618E8DD86C1376FEE518F19"/>
    <s v="ididntedittheconfig"/>
    <n v="16800"/>
    <n v="1525007036"/>
    <n v="1525007036"/>
    <n v="0.37793029118799998"/>
    <n v="0.37793029118799998"/>
    <n v="16826733"/>
    <n v="-0.47581617665800002"/>
    <n v="0"/>
    <x v="2"/>
    <s v="026.6:027.4 04-29-08:03:56"/>
    <s v="ididntedittheconfig"/>
    <n v="0"/>
    <n v="0"/>
    <n v="1"/>
    <n v="0"/>
    <x v="2"/>
    <n v="16800"/>
    <n v="12211600"/>
    <n v="1.3757410000000001"/>
    <n v="0.726881"/>
    <n v="1720"/>
    <n v="34"/>
    <m/>
    <n v="1117.99"/>
    <n v="4051.45"/>
    <n v="4861.32"/>
    <n v="6440.9193022088357"/>
    <n v="1540.5122862452722"/>
    <n v="5582.6156782336229"/>
    <n v="6698.5600831580477"/>
    <n v="8875.1378096110311"/>
    <n v="16826.733543871382"/>
    <n v="15442.193480709966"/>
    <m/>
    <n v="1"/>
  </r>
  <r>
    <s v="99A3A8DFE37C8397A18D2A08D7335FAF2DC3290D"/>
    <s v="bathsheba"/>
    <n v="10200"/>
    <n v="1524473003"/>
    <n v="1524938794"/>
    <n v="0.47129829183600003"/>
    <n v="0.47129829183600003"/>
    <n v="15530277"/>
    <n v="0.39516288941799999"/>
    <n v="0"/>
    <x v="2"/>
    <s v="036.8:037.5 04-28-13:06:34"/>
    <s v="bathsheba"/>
    <n v="0"/>
    <n v="1"/>
    <n v="0"/>
    <n v="0"/>
    <x v="1"/>
    <n v="12400"/>
    <n v="11611409"/>
    <n v="1.0679149999999999"/>
    <n v="0.93640400000000001"/>
    <n v="2882"/>
    <n v="57"/>
    <m/>
    <n v="9721.3799999999992"/>
    <n v="9721.3799999999992"/>
    <n v="4861.32"/>
    <n v="6440.9193022088357"/>
    <n v="14303.049788288652"/>
    <n v="14303.049788288652"/>
    <n v="7152.4518120681832"/>
    <n v="9476.5135671933804"/>
    <n v="17083.846227509155"/>
    <n v="15442.115059256408"/>
    <m/>
    <n v="0"/>
  </r>
  <r>
    <s v="6974910EF995EF8B45D46285FD15FCF84347BB84"/>
    <s v="butts"/>
    <n v="20500"/>
    <n v="1523876807"/>
    <n v="1524983272"/>
    <n v="0.34301316254300002"/>
    <n v="0.34301316254300002"/>
    <n v="16191834"/>
    <n v="-0.46119024413100002"/>
    <n v="0"/>
    <x v="2"/>
    <s v="033.0:033.8 04-29-01:27:52"/>
    <s v="butts"/>
    <n v="0"/>
    <n v="1"/>
    <n v="0"/>
    <n v="0"/>
    <x v="1"/>
    <n v="17900"/>
    <n v="12424314"/>
    <n v="1.440723"/>
    <n v="0.69409600000000005"/>
    <n v="1556"/>
    <n v="31"/>
    <m/>
    <n v="9721.3799999999992"/>
    <n v="9721.3799999999992"/>
    <n v="4861.32"/>
    <n v="6440.9193022088357"/>
    <n v="13055.941298082267"/>
    <n v="13055.941298082267"/>
    <n v="6528.8167473335361"/>
    <n v="8650.2394017437418"/>
    <n v="16686.01723756727"/>
    <n v="15407.506266297089"/>
    <m/>
    <n v="0"/>
  </r>
  <r>
    <s v="55F56B660C9B3D6EF947F3C11861F23AB3CB7B91"/>
    <s v="nodvrelay03"/>
    <n v="16100"/>
    <n v="1523904710"/>
    <n v="1524998226"/>
    <n v="0.68925034890299997"/>
    <n v="0.68925034890299997"/>
    <n v="5859556"/>
    <n v="0.32086431307199997"/>
    <n v="0"/>
    <x v="1"/>
    <s v="018.3:019.1 04-29-05:37:06"/>
    <s v="nodvrelay03"/>
    <n v="0"/>
    <n v="1"/>
    <n v="0"/>
    <n v="0"/>
    <x v="1"/>
    <n v="16100"/>
    <n v="10366772"/>
    <n v="1.5530390000000001"/>
    <n v="0.643899"/>
    <n v="1201"/>
    <n v="24"/>
    <m/>
    <n v="9721.3799999999992"/>
    <n v="9721.3799999999992"/>
    <n v="4861.32"/>
    <n v="8853.6095214723919"/>
    <n v="16421.844556818643"/>
    <n v="16421.844556818643"/>
    <n v="8211.9865061291312"/>
    <n v="14955.96297319816"/>
    <n v="17512.073217997848"/>
    <n v="15368.482852598494"/>
    <m/>
    <n v="0"/>
  </r>
  <r>
    <s v="1B90395827F7499A37C73F09BC5AA0225808F6FC"/>
    <s v="zlangtor1"/>
    <n v="24300"/>
    <n v="1524296889"/>
    <n v="1525009122"/>
    <n v="0.65581907864400002"/>
    <n v="0.65581907864400002"/>
    <n v="18758979"/>
    <n v="0.37815715541700001"/>
    <n v="0"/>
    <x v="0"/>
    <s v="007.9:008.6 04-29-08:38:42"/>
    <s v="zlangtor1"/>
    <n v="0"/>
    <n v="1"/>
    <n v="0"/>
    <n v="0"/>
    <x v="1"/>
    <n v="19100"/>
    <n v="10528837"/>
    <n v="1.814066"/>
    <n v="0.55124799999999996"/>
    <n v="638"/>
    <n v="12"/>
    <m/>
    <n v="9721.3799999999992"/>
    <n v="9721.3799999999992"/>
    <n v="4861.32"/>
    <n v="11818.828055288463"/>
    <n v="16096.846474748207"/>
    <n v="16096.846474748207"/>
    <n v="8049.4664033936488"/>
    <n v="19569.840981159599"/>
    <n v="17433.849180532859"/>
    <n v="15362.345526372999"/>
    <m/>
    <n v="0"/>
  </r>
  <r>
    <s v="9EB3FD84065E5622A57EFEF14E41A01B5B99A022"/>
    <s v="MCL3"/>
    <n v="21300"/>
    <n v="1523817290"/>
    <n v="1524969159"/>
    <n v="1.5602548083700001"/>
    <n v="1.5602548083700001"/>
    <n v="18792352"/>
    <n v="0.573918309164"/>
    <n v="0"/>
    <x v="0"/>
    <s v="000.8:001.6 04-28-21:32:39"/>
    <s v="MCL3"/>
    <n v="0"/>
    <n v="1"/>
    <n v="0"/>
    <n v="0"/>
    <x v="1"/>
    <n v="21300"/>
    <n v="7340032"/>
    <n v="2.9018950000000001"/>
    <n v="0.34460200000000002"/>
    <n v="54"/>
    <n v="1"/>
    <m/>
    <n v="9721.3799999999992"/>
    <n v="9721.3799999999992"/>
    <n v="4861.32"/>
    <n v="11818.828055288463"/>
    <n v="24889.209888991947"/>
    <n v="24889.209888991947"/>
    <n v="12446.217905025247"/>
    <n v="30259.211357850541"/>
    <n v="18792.352221589666"/>
    <n v="15356.656155112767"/>
    <m/>
    <n v="0"/>
  </r>
  <r>
    <s v="E9423220AAE845EE4B693A7C4235787C05D56280"/>
    <s v="spitfire"/>
    <n v="19100"/>
    <n v="1523981319"/>
    <n v="1524939777"/>
    <n v="0.77939553131999995"/>
    <n v="0.77939553131999995"/>
    <n v="12247332"/>
    <n v="-0.58733567286999999"/>
    <n v="0"/>
    <x v="0"/>
    <s v="007.8:008.6 04-28-13:22:57"/>
    <s v="spitfire"/>
    <n v="0"/>
    <n v="1"/>
    <n v="0"/>
    <n v="0"/>
    <x v="1"/>
    <n v="15100"/>
    <n v="9930741"/>
    <n v="1.5205310000000001"/>
    <n v="0.65766500000000006"/>
    <n v="1296"/>
    <n v="25"/>
    <m/>
    <n v="9721.3799999999992"/>
    <n v="9721.3799999999992"/>
    <n v="4861.32"/>
    <n v="11818.828055288463"/>
    <n v="17298.18013026362"/>
    <n v="17298.18013026362"/>
    <n v="8650.2110843165428"/>
    <n v="21030.369827019738"/>
    <n v="17670.716158096311"/>
    <n v="15348.723610667415"/>
    <m/>
    <n v="0"/>
  </r>
  <r>
    <s v="FBD20387F64D67ED53AC5BD2E0302D44B2DA360C"/>
    <s v="HeliosReaper"/>
    <n v="16400"/>
    <n v="1524533585"/>
    <n v="1525006418"/>
    <n v="1.1831067180299999"/>
    <n v="1.1831067180299999"/>
    <n v="20602379"/>
    <n v="-0.419041563979"/>
    <n v="0"/>
    <x v="1"/>
    <s v="020.6:021.4 04-29-07:53:38"/>
    <s v="HeliosReaper"/>
    <n v="0"/>
    <n v="1"/>
    <n v="0"/>
    <n v="0"/>
    <x v="1"/>
    <n v="11200"/>
    <n v="8394051"/>
    <n v="1.3342780000000001"/>
    <n v="0.74946900000000005"/>
    <n v="1848"/>
    <n v="36"/>
    <m/>
    <n v="9721.3799999999992"/>
    <n v="9721.3799999999992"/>
    <n v="4861.32"/>
    <n v="8853.6095214723919"/>
    <n v="21222.809986522479"/>
    <n v="21222.809986522479"/>
    <n v="10612.780350493598"/>
    <n v="19328.374425140752"/>
    <n v="18325.109129586439"/>
    <n v="15345.791690710506"/>
    <m/>
    <n v="0"/>
  </r>
  <r>
    <s v="52BFADA8BEAA01BA46C8F767F83C18E2FE50C1B9"/>
    <s v="BeastieJoy63"/>
    <n v="31000"/>
    <n v="1524401024"/>
    <n v="1524988784"/>
    <n v="-9.0667221613900006E-2"/>
    <n v="-9.0667221613900006E-2"/>
    <n v="14898508"/>
    <n v="-0.53693856701200005"/>
    <n v="0"/>
    <x v="5"/>
    <s v="038.6:039.4 04-29-02:59:44"/>
    <s v="BeastieJoy63"/>
    <n v="0"/>
    <n v="1"/>
    <n v="0"/>
    <n v="0"/>
    <x v="1"/>
    <n v="18500"/>
    <n v="16384000"/>
    <n v="1.1291500000000001"/>
    <n v="0.88562200000000002"/>
    <n v="2553"/>
    <n v="51"/>
    <m/>
    <n v="9721.3799999999992"/>
    <n v="9721.3799999999992"/>
    <n v="4861.32"/>
    <n v="4819.491751072962"/>
    <n v="8839.9694851470649"/>
    <n v="8839.9694851470649"/>
    <n v="4420.557622223916"/>
    <n v="4382.521824412067"/>
    <n v="14898.508241077863"/>
    <n v="15344.155768754503"/>
    <m/>
    <n v="0"/>
  </r>
  <r>
    <s v="01ECB227FDE8C3E2FE785535EC432C2E609D642C"/>
    <s v="Unnamed"/>
    <n v="19600"/>
    <n v="1524995209"/>
    <n v="1524995209"/>
    <n v="0.97484382023000005"/>
    <n v="0.97484382023000005"/>
    <n v="19566442"/>
    <n v="0.62425142307299997"/>
    <n v="0"/>
    <x v="2"/>
    <s v="026.6:027.4 04-29-04:46:49"/>
    <s v="Unnamed"/>
    <n v="0"/>
    <n v="0"/>
    <n v="1"/>
    <n v="0"/>
    <x v="2"/>
    <n v="13900"/>
    <n v="9119429"/>
    <n v="1.5242180000000001"/>
    <n v="0.65607400000000005"/>
    <n v="1282"/>
    <n v="25"/>
    <m/>
    <n v="1117.99"/>
    <n v="4051.45"/>
    <n v="4861.32"/>
    <n v="6440.9193022088357"/>
    <n v="2207.8556425789379"/>
    <n v="8000.9809954708335"/>
    <n v="9600.3477601605027"/>
    <n v="12719.809680567243"/>
    <n v="18009.448004676247"/>
    <n v="15342.442303273374"/>
    <m/>
    <n v="1"/>
  </r>
  <r>
    <s v="594193E51F382E34080D76B5ECAF5C7B67CF05EF"/>
    <s v="Unnamed"/>
    <n v="9900"/>
    <n v="1524476171"/>
    <n v="1524973472"/>
    <n v="-0.231967272571"/>
    <n v="-0.231967272571"/>
    <n v="5646359"/>
    <n v="-0.652115988137"/>
    <n v="0"/>
    <x v="6"/>
    <s v="079.0:079.8 04-28-22:44:32"/>
    <s v="Unnamed"/>
    <n v="0"/>
    <n v="1"/>
    <n v="0"/>
    <n v="0"/>
    <x v="1"/>
    <n v="13600"/>
    <n v="18309449"/>
    <n v="0.74278599999999995"/>
    <n v="1.3462829999999999"/>
    <n v="4156"/>
    <n v="83"/>
    <m/>
    <n v="9721.3799999999992"/>
    <n v="9721.3799999999992"/>
    <n v="4861.32"/>
    <n v="885.64026081730776"/>
    <n v="7466.3379957737316"/>
    <n v="7466.3379957737316"/>
    <n v="3733.652858505146"/>
    <n v="680.20070503644774"/>
    <n v="14062.256053192175"/>
    <n v="15336.413937234525"/>
    <m/>
    <n v="0"/>
  </r>
  <r>
    <s v="F2D7297FEC9C8E24CC127C82505BED02DB8CF34C"/>
    <s v="Gauss"/>
    <n v="20200"/>
    <n v="1524213067"/>
    <n v="1524988531"/>
    <n v="0.92963766748800003"/>
    <n v="0.92963766748800003"/>
    <n v="14755767"/>
    <n v="0.873528723088"/>
    <n v="0"/>
    <x v="2"/>
    <s v="034.5:035.3 04-29-02:55:31"/>
    <s v="Gauss"/>
    <n v="0"/>
    <n v="1"/>
    <n v="0"/>
    <n v="0"/>
    <x v="1"/>
    <n v="14400"/>
    <n v="9271751"/>
    <n v="1.553105"/>
    <n v="0.643872"/>
    <n v="1200"/>
    <n v="24"/>
    <m/>
    <n v="9721.3799999999992"/>
    <n v="9721.3799999999992"/>
    <n v="4861.32"/>
    <n v="6440.9193022088357"/>
    <n v="18758.741027964494"/>
    <n v="18758.741027964494"/>
    <n v="9380.5861857127638"/>
    <n v="12428.640498792694"/>
    <n v="17891.119973169531"/>
    <n v="15305.309281218671"/>
    <m/>
    <n v="0"/>
  </r>
  <r>
    <s v="9B5ED3370E002AEBB2A9B25E3213C1817CCD2D88"/>
    <s v="fleischgewehr"/>
    <n v="20300"/>
    <n v="1524270683"/>
    <n v="1525009194"/>
    <n v="0.65164259906400002"/>
    <n v="0.65164259906400002"/>
    <n v="17318727"/>
    <n v="-0.167137958708"/>
    <n v="0"/>
    <x v="1"/>
    <s v="021.4:022.2 04-29-08:39:53"/>
    <s v="fleischgewehr"/>
    <n v="0"/>
    <n v="1"/>
    <n v="0"/>
    <n v="0"/>
    <x v="1"/>
    <n v="15700"/>
    <n v="10485760"/>
    <n v="1.497269"/>
    <n v="0.667883"/>
    <n v="1381"/>
    <n v="27"/>
    <m/>
    <n v="9721.3799999999992"/>
    <n v="9721.3799999999992"/>
    <n v="4861.32"/>
    <n v="8853.6095214723919"/>
    <n v="16056.245329688787"/>
    <n v="16056.245329688787"/>
    <n v="8029.1631996818041"/>
    <n v="14622.998641142438"/>
    <n v="17318.727899561331"/>
    <n v="15268.83752969293"/>
    <m/>
    <n v="0"/>
  </r>
  <r>
    <s v="DF445006932A7BA942F3EBB4457D7ABF2E4006E0"/>
    <s v="giorgetti"/>
    <n v="25200"/>
    <n v="1523726474"/>
    <n v="1524882143"/>
    <n v="0.540139291227"/>
    <n v="0.540139291227"/>
    <n v="17180956"/>
    <n v="0.59132661764299999"/>
    <n v="0"/>
    <x v="1"/>
    <s v="017.6:018.4 04-27-21:22:23"/>
    <s v="giorgetti"/>
    <n v="0"/>
    <n v="1"/>
    <n v="0"/>
    <n v="0"/>
    <x v="1"/>
    <n v="16800"/>
    <n v="11078035"/>
    <n v="1.5165139999999999"/>
    <n v="0.65940699999999997"/>
    <n v="1311"/>
    <n v="26"/>
    <m/>
    <n v="9721.3799999999992"/>
    <n v="9721.3799999999992"/>
    <n v="4861.32"/>
    <n v="8853.6095214723919"/>
    <n v="14972.279302948333"/>
    <n v="14972.279302948333"/>
    <n v="7487.1099392276392"/>
    <n v="13635.791893201109"/>
    <n v="17061.7169730879"/>
    <n v="15266.612381161527"/>
    <m/>
    <n v="0"/>
  </r>
  <r>
    <s v="FAE19F64F4C3B5351D95D1794CDC6A6AD0C8CB83"/>
    <s v="Gargoyles"/>
    <n v="13700"/>
    <n v="1523895055"/>
    <n v="1524986218"/>
    <n v="0.50081069424299995"/>
    <n v="0.50081069424299995"/>
    <n v="16496334"/>
    <n v="-8.2741997702799996E-2"/>
    <n v="0"/>
    <x v="5"/>
    <s v="037.8:038.6 04-29-02:16:58"/>
    <s v="Gargoyles"/>
    <n v="0"/>
    <n v="1"/>
    <n v="0"/>
    <n v="0"/>
    <x v="1"/>
    <n v="14700"/>
    <n v="11301888"/>
    <n v="1.3006679999999999"/>
    <n v="0.76883599999999996"/>
    <n v="1975"/>
    <n v="39"/>
    <m/>
    <n v="9721.3799999999992"/>
    <n v="9721.3799999999992"/>
    <n v="4861.32"/>
    <n v="4819.491751072962"/>
    <n v="14589.951066800013"/>
    <n v="14589.951066800013"/>
    <n v="7295.9210441373798"/>
    <n v="7233.1447608262233"/>
    <n v="16961.994375536633"/>
    <n v="15263.962462875641"/>
    <m/>
    <n v="0"/>
  </r>
  <r>
    <s v="65154D90C8A838791652DDBC1ACF2AC8E953B83E"/>
    <s v="DockerTorrelay"/>
    <n v="4660"/>
    <n v="1524922925"/>
    <n v="1524922925"/>
    <n v="1.5217854014400001"/>
    <n v="1.5217854014400001"/>
    <n v="4658781"/>
    <n v="0.862728091122"/>
    <n v="0"/>
    <x v="1"/>
    <s v="015.1:015.9 04-28-08:42:05"/>
    <s v="DockerTorrelay"/>
    <n v="1"/>
    <n v="0"/>
    <n v="0"/>
    <n v="0"/>
    <x v="0"/>
    <n v="4520"/>
    <n v="7389078"/>
    <n v="0.61171399999999998"/>
    <n v="1.634752"/>
    <n v="4501"/>
    <n v="90"/>
    <m/>
    <n v="10125.48"/>
    <n v="10125.48"/>
    <n v="4861.32"/>
    <n v="8853.6095214723919"/>
    <n v="25534.287646572688"/>
    <n v="25534.287646572688"/>
    <n v="12259.2058077283"/>
    <n v="22326.90324129926"/>
    <n v="18633.669030501471"/>
    <n v="15260.291721351032"/>
    <m/>
    <n v="1"/>
  </r>
  <r>
    <s v="615ABEA2DE76EB3760BC51E7306BAA59F15CD8F2"/>
    <s v="Cloud"/>
    <n v="17500"/>
    <n v="1524964160"/>
    <n v="1524964160"/>
    <n v="0.76810647515300001"/>
    <n v="0.76810647515300001"/>
    <n v="17481247"/>
    <n v="0.30846542141"/>
    <n v="0"/>
    <x v="1"/>
    <s v="024.7:025.5 04-28-20:09:20"/>
    <s v="Cloud"/>
    <n v="1"/>
    <n v="0"/>
    <n v="0"/>
    <n v="0"/>
    <x v="0"/>
    <n v="11500"/>
    <n v="9886988"/>
    <n v="1.1631450000000001"/>
    <n v="0.859738"/>
    <n v="2439"/>
    <n v="48"/>
    <m/>
    <n v="10125.48"/>
    <n v="10125.48"/>
    <n v="4861.32"/>
    <n v="8853.6095214723919"/>
    <n v="17902.926752032199"/>
    <n v="17902.926752032199"/>
    <n v="8595.3313697907815"/>
    <n v="15654.12432339159"/>
    <n v="17481.247502560007"/>
    <n v="15202.969651792007"/>
    <m/>
    <n v="1"/>
  </r>
  <r>
    <s v="68F175CCABE727AA2D2309BCD8789499CEE36ED7"/>
    <s v="Pichincha"/>
    <n v="21400"/>
    <n v="1524217018"/>
    <n v="1525006050"/>
    <n v="0.71904819511999996"/>
    <n v="0.71904819511999996"/>
    <n v="13975463"/>
    <n v="-0.11553196629"/>
    <n v="0"/>
    <x v="0"/>
    <s v="007.1:007.9 04-29-07:47:30"/>
    <s v="Pichincha"/>
    <n v="0"/>
    <n v="1"/>
    <n v="0"/>
    <n v="0"/>
    <x v="1"/>
    <n v="19400"/>
    <n v="10093505"/>
    <n v="1.9220280000000001"/>
    <n v="0.52028399999999997"/>
    <n v="495"/>
    <n v="9"/>
    <m/>
    <n v="9721.3799999999992"/>
    <n v="9721.3799999999992"/>
    <n v="4861.32"/>
    <n v="11818.828055288463"/>
    <n v="16711.520743075664"/>
    <n v="16711.520743075664"/>
    <n v="8356.8433719007589"/>
    <n v="20317.135036877251"/>
    <n v="17351.221552684696"/>
    <n v="15173.906586879288"/>
    <m/>
    <n v="0"/>
  </r>
  <r>
    <s v="3A7528436E0DD9675FB12750F3EDE23CF74F4ACB"/>
    <s v="sotlar"/>
    <n v="18000"/>
    <n v="1524876186"/>
    <n v="1524999429"/>
    <n v="1.4998762892499999"/>
    <n v="1.4998762892499999"/>
    <n v="18493349"/>
    <n v="0.55204796593399996"/>
    <n v="0"/>
    <x v="0"/>
    <s v="005.5:006.3 04-29-05:57:09"/>
    <s v="sotlar"/>
    <n v="0"/>
    <n v="1"/>
    <n v="0"/>
    <n v="0"/>
    <x v="1"/>
    <n v="16500"/>
    <n v="7397376"/>
    <n v="2.230521"/>
    <n v="0.448326"/>
    <n v="241"/>
    <n v="4"/>
    <m/>
    <n v="9721.3799999999992"/>
    <n v="9721.3799999999992"/>
    <n v="4861.32"/>
    <n v="11818.828055288463"/>
    <n v="24302.247360789162"/>
    <n v="24302.247360789162"/>
    <n v="12152.698602456809"/>
    <n v="29545.608022138316"/>
    <n v="18492.524865067007"/>
    <n v="15163.980205546906"/>
    <m/>
    <n v="0"/>
  </r>
  <r>
    <s v="5BEA108987486A1C2FD3D04A34E42146E168E988"/>
    <s v="yarde"/>
    <n v="15100"/>
    <n v="1524527868"/>
    <n v="1524967352"/>
    <n v="0.56665470555300002"/>
    <n v="0.56665470555300002"/>
    <n v="17175147"/>
    <n v="0.385436190387"/>
    <n v="0"/>
    <x v="2"/>
    <s v="029.0:029.7 04-28-21:02:32"/>
    <s v="yarde"/>
    <n v="0"/>
    <n v="1"/>
    <n v="0"/>
    <n v="0"/>
    <x v="1"/>
    <n v="13900"/>
    <n v="10833851"/>
    <n v="1.2830159999999999"/>
    <n v="0.77941400000000005"/>
    <n v="2041"/>
    <n v="40"/>
    <m/>
    <n v="9721.3799999999992"/>
    <n v="9721.3799999999992"/>
    <n v="4861.32"/>
    <n v="6440.9193022088357"/>
    <n v="15230.045721468821"/>
    <n v="15230.045721468821"/>
    <n v="7616.0098531989097"/>
    <n v="10090.696532892618"/>
    <n v="16972.903648410076"/>
    <n v="15131.187853887051"/>
    <m/>
    <n v="0"/>
  </r>
  <r>
    <s v="861BCFDD148973985E7FE97C7455C9E4AC4E13BE"/>
    <s v="sparkle"/>
    <n v="18400"/>
    <n v="1524962688"/>
    <n v="1524962688"/>
    <n v="1.4489229965899999"/>
    <n v="1.4489229965899999"/>
    <n v="18396231"/>
    <n v="0.87604303291899999"/>
    <n v="0"/>
    <x v="2"/>
    <s v="030.5:031.3 04-28-19:44:48"/>
    <s v="sparkle"/>
    <n v="0"/>
    <n v="0"/>
    <n v="1"/>
    <n v="0"/>
    <x v="2"/>
    <n v="7080"/>
    <n v="7511968"/>
    <n v="0.942496"/>
    <n v="1.0610120000000001"/>
    <n v="3570"/>
    <n v="71"/>
    <m/>
    <n v="1117.99"/>
    <n v="4051.45"/>
    <n v="4861.32"/>
    <n v="6440.9193022088357"/>
    <n v="2737.8714209576542"/>
    <n v="9921.6890745345554"/>
    <n v="11904.998341782897"/>
    <n v="15773.315398359633"/>
    <n v="18396.231184848188"/>
    <n v="15130.952229393732"/>
    <m/>
    <n v="1"/>
  </r>
  <r>
    <s v="F6A358DD367B3282D6EF5824C9D45E1A19C7E815"/>
    <s v="prawksi"/>
    <n v="14700"/>
    <n v="1524960111"/>
    <n v="1524960111"/>
    <n v="-9.5965673813299998E-2"/>
    <n v="-9.5965673813299998E-2"/>
    <n v="14662960"/>
    <n v="2.5994087700700001E-2"/>
    <n v="0"/>
    <x v="3"/>
    <s v="050.0:050.8 04-28-19:01:51"/>
    <s v="prawksi"/>
    <n v="1"/>
    <n v="0"/>
    <n v="0"/>
    <n v="0"/>
    <x v="0"/>
    <n v="17900"/>
    <n v="16219473"/>
    <n v="1.103612"/>
    <n v="0.90611600000000003"/>
    <n v="2682"/>
    <n v="53"/>
    <m/>
    <n v="10125.48"/>
    <n v="10125.48"/>
    <n v="4861.32"/>
    <n v="3794.4265750962772"/>
    <n v="9153.7814891169073"/>
    <n v="9153.7814891169073"/>
    <n v="4394.8001505779284"/>
    <n v="3430.2918720820708"/>
    <n v="14662.960344658373"/>
    <n v="15129.914141260862"/>
    <m/>
    <n v="1"/>
  </r>
  <r>
    <s v="B8F9174489CBCF8B4ABCA7A538677954148C281D"/>
    <s v="bauruine51"/>
    <n v="13100"/>
    <n v="1524480460"/>
    <n v="1525006418"/>
    <n v="0.95338676010699996"/>
    <n v="0.95338676010699996"/>
    <n v="18154766"/>
    <n v="0.28569638524199997"/>
    <n v="0"/>
    <x v="1"/>
    <s v="020.6:021.4 04-29-07:53:38"/>
    <s v="bauruine51"/>
    <n v="0"/>
    <n v="1"/>
    <n v="0"/>
    <n v="0"/>
    <x v="1"/>
    <n v="10900"/>
    <n v="9066970"/>
    <n v="1.2021660000000001"/>
    <n v="0.83183200000000002"/>
    <n v="2313"/>
    <n v="46"/>
    <m/>
    <n v="9721.3799999999992"/>
    <n v="9721.3799999999992"/>
    <n v="4861.32"/>
    <n v="8853.6095214723919"/>
    <n v="18989.614981968985"/>
    <n v="18989.614981968985"/>
    <n v="9496.0381246433608"/>
    <n v="17294.523618401443"/>
    <n v="17711.299152287367"/>
    <n v="15118.000406601155"/>
    <m/>
    <n v="0"/>
  </r>
  <r>
    <s v="8076FFAFE8026E25734F44D6834914DACA053590"/>
    <s v="torpidsCZwedos"/>
    <n v="17600"/>
    <n v="1525006186"/>
    <n v="1525006186"/>
    <n v="0.91241847723900005"/>
    <n v="0.91241847723900005"/>
    <n v="17635062"/>
    <n v="0.27537430822800002"/>
    <n v="0"/>
    <x v="0"/>
    <s v="008.7:009.5 04-29-07:49:46"/>
    <s v="torpidsCZwedos"/>
    <n v="0"/>
    <n v="1"/>
    <n v="0"/>
    <n v="0"/>
    <x v="1"/>
    <n v="16900"/>
    <n v="9221341"/>
    <n v="1.832705"/>
    <n v="0.54564100000000004"/>
    <n v="599"/>
    <n v="11"/>
    <m/>
    <n v="9721.3799999999992"/>
    <n v="9721.3799999999992"/>
    <n v="4861.32"/>
    <n v="11818.828055288463"/>
    <n v="18591.346736261668"/>
    <n v="18591.346736261668"/>
    <n v="9296.878191771495"/>
    <n v="22602.545152244333"/>
    <n v="17635.062913321559"/>
    <n v="15110.946339325092"/>
    <m/>
    <n v="1"/>
  </r>
  <r>
    <s v="2A5746BFF32A363CD3AAD05196C0F10E7143BBB6"/>
    <s v="Challenger"/>
    <n v="17600"/>
    <n v="1524565583"/>
    <n v="1525009194"/>
    <n v="0.85831160421099995"/>
    <n v="0.85831160421099995"/>
    <n v="17355717"/>
    <n v="0.17411558259599999"/>
    <n v="0"/>
    <x v="1"/>
    <s v="021.4:022.2 04-29-08:39:53"/>
    <s v="Challenger"/>
    <n v="0"/>
    <n v="1"/>
    <n v="0"/>
    <n v="0"/>
    <x v="1"/>
    <n v="14100"/>
    <n v="9437184"/>
    <n v="1.4940899999999999"/>
    <n v="0.66930400000000001"/>
    <n v="1396"/>
    <n v="27"/>
    <m/>
    <n v="9721.3799999999992"/>
    <n v="9721.3799999999992"/>
    <n v="4861.32"/>
    <n v="8853.6095214723919"/>
    <n v="18065.353262944729"/>
    <n v="18065.353262944729"/>
    <n v="9033.847367783017"/>
    <n v="16452.765312905143"/>
    <n v="17537.228538274383"/>
    <n v="15107.215176792066"/>
    <m/>
    <n v="0"/>
  </r>
  <r>
    <s v="2981EA5E0B28D4E94AF7C2BE4604925ABC4E3B2E"/>
    <s v="LV1forfun"/>
    <n v="8760"/>
    <n v="1524192154"/>
    <n v="1524984608"/>
    <n v="0.73783495545300004"/>
    <n v="0.73783495545300004"/>
    <n v="19549510"/>
    <n v="0.25538537223199997"/>
    <n v="0"/>
    <x v="2"/>
    <s v="036.2:036.9 04-29-01:50:08"/>
    <s v="LV1forfun"/>
    <n v="0"/>
    <n v="1"/>
    <n v="0"/>
    <n v="0"/>
    <x v="1"/>
    <n v="10200"/>
    <n v="9936998"/>
    <n v="1.026467"/>
    <n v="0.97421500000000005"/>
    <n v="3108"/>
    <n v="62"/>
    <m/>
    <n v="9721.3799999999992"/>
    <n v="9721.3799999999992"/>
    <n v="4861.32"/>
    <n v="6440.9193022088357"/>
    <n v="16894.153979241684"/>
    <n v="16894.153979241684"/>
    <n v="8448.1718256427775"/>
    <n v="11193.25470863046"/>
    <n v="17268.862476666553"/>
    <n v="15069.303133666584"/>
    <m/>
    <n v="0"/>
  </r>
  <r>
    <s v="496B007A9A2FDBAFC2DED063F48BB20677D28715"/>
    <s v="Unnamed"/>
    <n v="13500"/>
    <n v="1524027436"/>
    <n v="1524820080"/>
    <n v="0.83599423618199997"/>
    <n v="0.83599423618199997"/>
    <n v="12473752"/>
    <n v="0.53536945841399997"/>
    <n v="0"/>
    <x v="5"/>
    <s v="044.9:045.7 04-27-04:08:00"/>
    <s v="Unnamed"/>
    <n v="0"/>
    <n v="1"/>
    <n v="0"/>
    <n v="0"/>
    <x v="1"/>
    <n v="10500"/>
    <n v="9503499"/>
    <n v="1.1048560000000001"/>
    <n v="0.90509499999999998"/>
    <n v="2680"/>
    <n v="53"/>
    <m/>
    <n v="9721.3799999999992"/>
    <n v="9721.3799999999992"/>
    <n v="4861.32"/>
    <n v="4819.491751072962"/>
    <n v="17848.397647734972"/>
    <n v="17848.397647734972"/>
    <n v="8925.3555002362809"/>
    <n v="8848.5590762966531"/>
    <n v="17448.369387561404"/>
    <n v="15064.908271292981"/>
    <m/>
    <n v="0"/>
  </r>
  <r>
    <s v="0964EEEF3AEF8442F510F8A61370657BC6E0E098"/>
    <s v="RecycledElectrons"/>
    <n v="22400"/>
    <n v="1524878566"/>
    <n v="1524902928"/>
    <n v="0.14679646041800001"/>
    <n v="0.14679646041800001"/>
    <n v="15666186"/>
    <n v="-0.122521920691"/>
    <n v="0"/>
    <x v="5"/>
    <s v="049.7:050.4 04-28-03:08:48"/>
    <s v="RecycledElectrons"/>
    <n v="0"/>
    <n v="1"/>
    <n v="0"/>
    <n v="0"/>
    <x v="1"/>
    <n v="11500"/>
    <n v="13660826"/>
    <n v="0.84182299999999999"/>
    <n v="1.1878979999999999"/>
    <n v="3892"/>
    <n v="77"/>
    <m/>
    <n v="9721.3799999999992"/>
    <n v="9721.3799999999992"/>
    <n v="4861.32"/>
    <n v="4819.491751072962"/>
    <n v="11148.444174378337"/>
    <n v="11148.444174378337"/>
    <n v="5574.9445689592321"/>
    <n v="5526.976081144222"/>
    <n v="15666.186903186188"/>
    <n v="15064.57863223033"/>
    <m/>
    <n v="0"/>
  </r>
  <r>
    <s v="0436EB493D58A21F22621C916B4E2285A10B513E"/>
    <s v="F3Netze"/>
    <n v="15100"/>
    <n v="1524982505"/>
    <n v="1524982505"/>
    <n v="4.6340327724500004E-3"/>
    <n v="4.6340327724500004E-3"/>
    <n v="15065130"/>
    <n v="-0.11927503854300001"/>
    <n v="0"/>
    <x v="3"/>
    <s v="056.4:057.2 04-29-01:15:05"/>
    <s v="F3Netze"/>
    <n v="1"/>
    <n v="0"/>
    <n v="0"/>
    <n v="0"/>
    <x v="0"/>
    <n v="13600"/>
    <n v="14995640"/>
    <n v="0.90693000000000001"/>
    <n v="1.1026210000000001"/>
    <n v="3672"/>
    <n v="73"/>
    <m/>
    <n v="10125.48"/>
    <n v="10125.48"/>
    <n v="4861.32"/>
    <n v="3794.4265750962772"/>
    <n v="10172.401806156786"/>
    <n v="10172.401806156786"/>
    <n v="4883.8475161973656"/>
    <n v="3812.0100721979284"/>
    <n v="15065.130287203861"/>
    <n v="15044.283201042705"/>
    <m/>
    <n v="1"/>
  </r>
  <r>
    <s v="E9F71AC06F29B2110E3FC09016B0E50407444EE2"/>
    <s v="libertas"/>
    <n v="16700"/>
    <n v="1523850045"/>
    <n v="1524944637"/>
    <n v="0.61993101899000003"/>
    <n v="0.61993101899000003"/>
    <n v="16986207"/>
    <n v="0.77153648883600001"/>
    <n v="0"/>
    <x v="0"/>
    <s v="008.6:009.4 04-28-14:43:57"/>
    <s v="libertas"/>
    <n v="0"/>
    <n v="1"/>
    <n v="0"/>
    <n v="0"/>
    <x v="1"/>
    <n v="19100"/>
    <n v="10485760"/>
    <n v="1.821518"/>
    <n v="0.54899299999999995"/>
    <n v="620"/>
    <n v="12"/>
    <m/>
    <n v="9721.3799999999992"/>
    <n v="9721.3799999999992"/>
    <n v="4861.32"/>
    <n v="11818.828055288463"/>
    <n v="15747.965009389005"/>
    <n v="15747.965009389005"/>
    <n v="7875.0030612364662"/>
    <n v="19145.68617487104"/>
    <n v="16986.207881684582"/>
    <n v="15036.073517179208"/>
    <m/>
    <n v="0"/>
  </r>
  <r>
    <s v="D37CB183ADB22081781B43D5DB079C2CE436C64E"/>
    <s v="paulbsd"/>
    <n v="5070"/>
    <n v="1524836867"/>
    <n v="1524836867"/>
    <n v="2.3922680234100002"/>
    <n v="2.3922680234100002"/>
    <n v="5066867"/>
    <n v="1.5435626793199999"/>
    <n v="0"/>
    <x v="0"/>
    <s v="000.0:000.8 04-27-08:47:47"/>
    <s v="paulbsd"/>
    <n v="0"/>
    <n v="0"/>
    <n v="1"/>
    <n v="0"/>
    <x v="2"/>
    <n v="5370"/>
    <n v="5605283"/>
    <n v="0.95802500000000002"/>
    <n v="1.043814"/>
    <n v="3519"/>
    <n v="70"/>
    <m/>
    <n v="1117.99"/>
    <n v="4051.45"/>
    <n v="4861.32"/>
    <n v="11818.828055288463"/>
    <n v="3792.5217274921461"/>
    <n v="13743.604283444445"/>
    <n v="16490.900387563503"/>
    <n v="40092.632486136048"/>
    <n v="19014.622283063676"/>
    <n v="14991.820498144572"/>
    <m/>
    <n v="1"/>
  </r>
  <r>
    <s v="74C80B0D670BEC33092413C398ADBB73D00476A9"/>
    <s v="MCL2"/>
    <n v="22300"/>
    <n v="1524844174"/>
    <n v="1524973325"/>
    <n v="1.4791775841999999"/>
    <n v="1.4791775841999999"/>
    <n v="18197242"/>
    <n v="-0.38580160050000001"/>
    <n v="0"/>
    <x v="0"/>
    <s v="000.0:000.8 04-28-22:42:05"/>
    <s v="MCL2"/>
    <n v="0"/>
    <n v="1"/>
    <n v="0"/>
    <n v="0"/>
    <x v="1"/>
    <n v="20900"/>
    <n v="7340032"/>
    <n v="2.8473989999999998"/>
    <n v="0.35119800000000001"/>
    <n v="63"/>
    <n v="1"/>
    <m/>
    <n v="9721.3799999999992"/>
    <n v="9721.3799999999992"/>
    <n v="4861.32"/>
    <n v="11818.828055288463"/>
    <n v="24101.027383490193"/>
    <n v="24101.027383490193"/>
    <n v="12052.075573623142"/>
    <n v="29300.973586185235"/>
    <n v="18197.242801710694"/>
    <n v="14940.079561197485"/>
    <m/>
    <n v="0"/>
  </r>
  <r>
    <s v="1576BE143D8727745BB2BCDDF183291B3C3EFEFC"/>
    <s v="anotherone"/>
    <n v="16300"/>
    <n v="1524285700"/>
    <n v="1525007567"/>
    <n v="0.37784948552499997"/>
    <n v="0.37784948552499997"/>
    <n v="16253773"/>
    <n v="-0.26807678942899998"/>
    <n v="0"/>
    <x v="5"/>
    <s v="043.3:044.1 04-29-08:12:47"/>
    <s v="anotherone"/>
    <n v="0"/>
    <n v="1"/>
    <n v="0"/>
    <n v="0"/>
    <x v="1"/>
    <n v="12900"/>
    <n v="11796480"/>
    <n v="1.093547"/>
    <n v="0.91445600000000005"/>
    <n v="2732"/>
    <n v="54"/>
    <m/>
    <n v="9721.3799999999992"/>
    <n v="9721.3799999999992"/>
    <n v="4861.32"/>
    <n v="4819.491751072962"/>
    <n v="13394.598431593024"/>
    <n v="13394.598431593024"/>
    <n v="6698.1672609723928"/>
    <n v="6640.5342297078623"/>
    <n v="16253.773899005953"/>
    <n v="14916.585729304164"/>
    <m/>
    <n v="0"/>
  </r>
  <r>
    <s v="CA42888CBBA5FEED208116F88379071064CA9C3A"/>
    <s v="madtrixz00"/>
    <n v="26200"/>
    <n v="1524254419"/>
    <n v="1525002344"/>
    <n v="0.67650831040600001"/>
    <n v="0.67650831040600001"/>
    <n v="13598635"/>
    <n v="0.147986578211"/>
    <n v="0"/>
    <x v="0"/>
    <s v="006.3:007.1 04-29-06:45:44"/>
    <s v="madtrixz00"/>
    <n v="0"/>
    <n v="1"/>
    <n v="0"/>
    <n v="0"/>
    <x v="1"/>
    <n v="20400"/>
    <n v="10113575"/>
    <n v="2.0170910000000002"/>
    <n v="0.49576300000000001"/>
    <n v="415"/>
    <n v="8"/>
    <m/>
    <n v="9721.3799999999992"/>
    <n v="9721.3799999999992"/>
    <n v="4861.32"/>
    <n v="11818.828055288463"/>
    <n v="16297.97435861468"/>
    <n v="16297.97435861468"/>
    <n v="8150.0433795428962"/>
    <n v="19814.363453950693"/>
    <n v="16955.492535414363"/>
    <n v="14902.917274790054"/>
    <m/>
    <n v="0"/>
  </r>
  <r>
    <s v="9C61FC0A01401EDF71C4048665E53968E81351FC"/>
    <s v="DigiGesTor5e2"/>
    <n v="17200"/>
    <n v="1525009194"/>
    <n v="1525009194"/>
    <n v="0.81916717683600004"/>
    <n v="0.81916717683600004"/>
    <n v="17225019"/>
    <n v="0.30868909625800001"/>
    <n v="0"/>
    <x v="1"/>
    <s v="021.4:022.2 04-29-08:39:53"/>
    <s v="DigiGesTor5e2"/>
    <n v="1"/>
    <n v="0"/>
    <n v="0"/>
    <n v="0"/>
    <x v="0"/>
    <n v="14100"/>
    <n v="9468629"/>
    <n v="1.489128"/>
    <n v="0.67153399999999996"/>
    <n v="1414"/>
    <n v="28"/>
    <m/>
    <n v="10125.48"/>
    <n v="10125.48"/>
    <n v="4861.32"/>
    <n v="8853.6095214723919"/>
    <n v="18419.940865709381"/>
    <n v="18419.940865709381"/>
    <n v="8843.553780096383"/>
    <n v="16106.19583798526"/>
    <n v="17225.019086437478"/>
    <n v="14898.102060506235"/>
    <m/>
    <n v="1"/>
  </r>
  <r>
    <s v="93ED2E908AFBD69DB5D73A51D70674FBD6E4A9B4"/>
    <s v="cyber666"/>
    <n v="13200"/>
    <n v="1524211251"/>
    <n v="1525009122"/>
    <n v="1.48895871641"/>
    <n v="1.48895871641"/>
    <n v="15896543"/>
    <n v="0.58689819391200004"/>
    <n v="0"/>
    <x v="0"/>
    <s v="007.9:008.6 04-29-08:38:42"/>
    <s v="cyber666"/>
    <n v="0"/>
    <n v="1"/>
    <n v="0"/>
    <n v="0"/>
    <x v="1"/>
    <n v="13500"/>
    <n v="7291168"/>
    <n v="1.8515550000000001"/>
    <n v="0.54008699999999998"/>
    <n v="572"/>
    <n v="11"/>
    <m/>
    <n v="9721.3799999999992"/>
    <n v="9721.3799999999992"/>
    <n v="4861.32"/>
    <n v="11818.828055288463"/>
    <n v="24196.113486533843"/>
    <n v="24196.113486533843"/>
    <n v="12099.624787258261"/>
    <n v="29416.575105961267"/>
    <n v="18147.416146409669"/>
    <n v="14890.541702486764"/>
    <m/>
    <n v="0"/>
  </r>
  <r>
    <s v="3F39BC367D7FCF3F631C49190F4D0C4312307A8F"/>
    <s v="zaunpfahl"/>
    <n v="16400"/>
    <n v="1523907408"/>
    <n v="1525000722"/>
    <n v="1.10473479306"/>
    <n v="1.10473479306"/>
    <n v="17655795"/>
    <n v="0.11307611545"/>
    <n v="0"/>
    <x v="1"/>
    <s v="019.1:019.9 04-29-06:18:42"/>
    <s v="zaunpfahl"/>
    <n v="0"/>
    <n v="1"/>
    <n v="0"/>
    <n v="0"/>
    <x v="1"/>
    <n v="13000"/>
    <n v="8388608"/>
    <n v="1.5497209999999999"/>
    <n v="0.64527800000000002"/>
    <n v="1212"/>
    <n v="24"/>
    <m/>
    <n v="9721.3799999999992"/>
    <n v="9721.3799999999992"/>
    <n v="4861.32"/>
    <n v="8853.6095214723919"/>
    <n v="20460.926722557622"/>
    <n v="20460.926722557622"/>
    <n v="10231.789344198438"/>
    <n v="18634.500004010239"/>
    <n v="17655.795122941461"/>
    <n v="14875.638986059021"/>
    <m/>
    <n v="0"/>
  </r>
  <r>
    <s v="D1DE4424AB8CC621C4ACEB13BBC03F5A91A797EA"/>
    <s v="IncomeClrify"/>
    <n v="14800"/>
    <n v="1524906388"/>
    <n v="1524906388"/>
    <n v="0.74660086426100003"/>
    <n v="0.74660086426100003"/>
    <n v="14837880"/>
    <n v="-0.70162564867900001"/>
    <n v="0"/>
    <x v="2"/>
    <s v="027.4:028.2 04-28-04:06:28"/>
    <s v="IncomeClrify"/>
    <n v="0"/>
    <n v="1"/>
    <n v="0"/>
    <n v="0"/>
    <x v="1"/>
    <n v="14800"/>
    <n v="9749297"/>
    <n v="1.5180579999999999"/>
    <n v="0.65873599999999999"/>
    <n v="1303"/>
    <n v="26"/>
    <m/>
    <n v="9721.3799999999992"/>
    <n v="9721.3799999999992"/>
    <n v="4861.32"/>
    <n v="6440.9193022088357"/>
    <n v="16979.370709809598"/>
    <n v="16979.370709809598"/>
    <n v="8490.7857134492842"/>
    <n v="11249.715219873309"/>
    <n v="17028.130566137177"/>
    <n v="14844.480496296022"/>
    <m/>
    <n v="1"/>
  </r>
  <r>
    <s v="F392C1DF9E6BC6CCB15D151BFDF45CED28BE7109"/>
    <s v="levinson"/>
    <n v="14800"/>
    <n v="1524532721"/>
    <n v="1525003565"/>
    <n v="0.34626684377599998"/>
    <n v="0.34626684377599998"/>
    <n v="15764075"/>
    <n v="-0.28301094816099998"/>
    <n v="0"/>
    <x v="2"/>
    <s v="028.9:029.7 04-29-07:06:05"/>
    <s v="levinson"/>
    <n v="0"/>
    <n v="1"/>
    <n v="0"/>
    <n v="0"/>
    <x v="1"/>
    <n v="16000"/>
    <n v="11941927"/>
    <n v="1.339817"/>
    <n v="0.74636999999999998"/>
    <n v="1822"/>
    <n v="36"/>
    <m/>
    <n v="9721.3799999999992"/>
    <n v="9721.3799999999992"/>
    <n v="4861.32"/>
    <n v="6440.9193022088357"/>
    <n v="13087.57156974713"/>
    <n v="13087.57156974713"/>
    <n v="6544.6339329851435"/>
    <n v="8671.1961000006049"/>
    <n v="16077.020370893395"/>
    <n v="14836.492359625378"/>
    <m/>
    <n v="0"/>
  </r>
  <r>
    <s v="734EDDC2C04B1C0184178167ABD23AE85413212F"/>
    <s v="torlesnet1"/>
    <n v="16200"/>
    <n v="1525004091"/>
    <n v="1525004091"/>
    <n v="0.38955558705100002"/>
    <n v="0.38955558705100002"/>
    <n v="16186484"/>
    <n v="0.44268537611499997"/>
    <n v="0"/>
    <x v="5"/>
    <s v="042.5:043.3 04-29-07:14:51"/>
    <s v="torlesnet1"/>
    <n v="1"/>
    <n v="0"/>
    <n v="0"/>
    <n v="0"/>
    <x v="0"/>
    <n v="12900"/>
    <n v="11648677"/>
    <n v="1.1074219999999999"/>
    <n v="0.90299799999999997"/>
    <n v="2665"/>
    <n v="53"/>
    <m/>
    <n v="10125.48"/>
    <n v="10125.48"/>
    <n v="4861.32"/>
    <n v="4819.491751072962"/>
    <n v="14069.917305573157"/>
    <n v="14069.917305573157"/>
    <n v="6755.0743664427664"/>
    <n v="6696.951689449641"/>
    <n v="16186.484207102481"/>
    <n v="14825.142044971739"/>
    <m/>
    <n v="1"/>
  </r>
  <r>
    <s v="D255268BACBB4562554CF20147731BDA0D8C452B"/>
    <s v="AccessNow004"/>
    <n v="14700"/>
    <n v="1524995088"/>
    <n v="1524995088"/>
    <n v="-1.9749109740299999E-2"/>
    <n v="-1.9749109740299999E-2"/>
    <n v="14731115"/>
    <n v="-0.16985560882299999"/>
    <n v="0"/>
    <x v="5"/>
    <s v="040.2:040.9 04-29-04:44:48"/>
    <s v="AccessNow004"/>
    <n v="1"/>
    <n v="0"/>
    <n v="0"/>
    <n v="0"/>
    <x v="0"/>
    <n v="17000"/>
    <n v="15027903"/>
    <n v="1.131229"/>
    <n v="0.88399399999999995"/>
    <n v="2546"/>
    <n v="50"/>
    <m/>
    <n v="10125.48"/>
    <n v="10125.48"/>
    <n v="4861.32"/>
    <n v="4819.491751072962"/>
    <n v="9925.5107843067872"/>
    <n v="9925.5107843067872"/>
    <n v="4765.3132578372843"/>
    <n v="4724.3110795885514"/>
    <n v="14731.115294486417"/>
    <n v="14820.151606140491"/>
    <m/>
    <n v="1"/>
  </r>
  <r>
    <s v="FDFC74DA23AE53E5C18E08092E6AFADC1042E2A4"/>
    <s v="hacktheplanet"/>
    <n v="23900"/>
    <n v="1524604502"/>
    <n v="1524969770"/>
    <n v="0.624079004524"/>
    <n v="0.624079004524"/>
    <n v="17051819"/>
    <n v="-0.71627556304600004"/>
    <n v="0"/>
    <x v="0"/>
    <s v="011.9:012.7 04-28-21:42:50"/>
    <s v="hacktheplanet"/>
    <n v="0"/>
    <n v="1"/>
    <n v="0"/>
    <n v="0"/>
    <x v="1"/>
    <n v="15900"/>
    <n v="10312554"/>
    <n v="1.5418099999999999"/>
    <n v="0.64858800000000005"/>
    <n v="1232"/>
    <n v="24"/>
    <m/>
    <n v="9721.3799999999992"/>
    <n v="9721.3799999999992"/>
    <n v="4861.32"/>
    <n v="11818.828055288463"/>
    <n v="15788.289152999521"/>
    <n v="15788.289152999521"/>
    <n v="7895.1677462726111"/>
    <n v="19194.710502673206"/>
    <n v="16748.402434419993"/>
    <n v="14817.647904093998"/>
    <m/>
    <n v="0"/>
  </r>
  <r>
    <s v="4EC0550FFC37D883892E4CACA49F9C29BB1E6ECD"/>
    <s v="Dutch03"/>
    <n v="17400"/>
    <n v="1523800627"/>
    <n v="1524998096"/>
    <n v="0.58971826590099996"/>
    <n v="0.58971826590099996"/>
    <n v="16067430"/>
    <n v="-0.56866638664900004"/>
    <n v="0"/>
    <x v="0"/>
    <s v="007.1:007.9 04-29-05:34:56"/>
    <s v="Dutch03"/>
    <n v="0"/>
    <n v="1"/>
    <n v="0"/>
    <n v="0"/>
    <x v="1"/>
    <n v="17600"/>
    <n v="10485760"/>
    <n v="1.6784669999999999"/>
    <n v="0.59578200000000003"/>
    <n v="883"/>
    <n v="17"/>
    <m/>
    <n v="9721.3799999999992"/>
    <n v="9721.3799999999992"/>
    <n v="4861.32"/>
    <n v="11818.828055288463"/>
    <n v="15454.255355764661"/>
    <n v="15454.255355764661"/>
    <n v="7728.1292003898479"/>
    <n v="18788.60684103526"/>
    <n v="16669.404203854068"/>
    <n v="14814.31094269785"/>
    <m/>
    <n v="0"/>
  </r>
  <r>
    <s v="7737A40305131AD8B5E60CFB9126E4BBE1ED7F76"/>
    <s v="frankovich"/>
    <n v="18300"/>
    <n v="1523800627"/>
    <n v="1524994541"/>
    <n v="0.268409341355"/>
    <n v="0.268409341355"/>
    <n v="16208363"/>
    <n v="-1.2484356431000001"/>
    <n v="0"/>
    <x v="2"/>
    <s v="036.1:036.8 04-29-04:35:41"/>
    <s v="frankovich"/>
    <n v="0"/>
    <n v="1"/>
    <n v="0"/>
    <n v="0"/>
    <x v="1"/>
    <n v="18200"/>
    <n v="12466335"/>
    <n v="1.459932"/>
    <n v="0.68496299999999999"/>
    <n v="1506"/>
    <n v="30"/>
    <m/>
    <n v="9721.3799999999992"/>
    <n v="9721.3799999999992"/>
    <n v="4861.32"/>
    <n v="6440.9193022088357"/>
    <n v="12330.689202861668"/>
    <n v="12330.689202861668"/>
    <n v="6166.1436993158877"/>
    <n v="8169.722209835415"/>
    <n v="15812.415766460785"/>
    <n v="14808.591536522548"/>
    <m/>
    <n v="0"/>
  </r>
  <r>
    <s v="25A84EFEE28E443EB9D3130138243452586F8BAA"/>
    <s v="JaniTORsServer"/>
    <n v="14000"/>
    <n v="1524360546"/>
    <n v="1524952955"/>
    <n v="0.58695244013699999"/>
    <n v="0.58695244013699999"/>
    <n v="16640402"/>
    <n v="0.108954369459"/>
    <n v="0"/>
    <x v="0"/>
    <s v="010.2:011.0 04-28-17:02:35"/>
    <s v="JaniTORsServer"/>
    <n v="0"/>
    <n v="1"/>
    <n v="0"/>
    <n v="0"/>
    <x v="1"/>
    <n v="16500"/>
    <n v="10485760"/>
    <n v="1.573563"/>
    <n v="0.63550099999999998"/>
    <n v="1137"/>
    <n v="22"/>
    <m/>
    <n v="9721.3799999999992"/>
    <n v="9721.3799999999992"/>
    <n v="4861.32"/>
    <n v="11818.828055288463"/>
    <n v="15427.367712499026"/>
    <n v="15427.367712499026"/>
    <n v="7714.6836362867998"/>
    <n v="18755.918021899659"/>
    <n v="16640.402418690948"/>
    <n v="14794.009693083666"/>
    <m/>
    <n v="0"/>
  </r>
  <r>
    <s v="05360E955C4C4C51CBA140DFDDFC8BDE2ACF6244"/>
    <s v="torproxy02"/>
    <n v="16300"/>
    <n v="1525000722"/>
    <n v="1525000722"/>
    <n v="0.46898877334599998"/>
    <n v="0.46898877334599998"/>
    <n v="16333960"/>
    <n v="-3.2075146932699999E-2"/>
    <n v="0"/>
    <x v="1"/>
    <s v="019.1:019.9 04-29-06:18:42"/>
    <s v="torproxy02"/>
    <n v="1"/>
    <n v="0"/>
    <n v="0"/>
    <n v="0"/>
    <x v="0"/>
    <n v="17200"/>
    <n v="11119187"/>
    <n v="1.5468759999999999"/>
    <n v="0.64646400000000004"/>
    <n v="1217"/>
    <n v="24"/>
    <m/>
    <n v="10125.48"/>
    <n v="10125.48"/>
    <n v="4861.32"/>
    <n v="8853.6095214723919"/>
    <n v="14874.216444739457"/>
    <n v="14874.216444739457"/>
    <n v="7141.2245036423765"/>
    <n v="13005.852990632196"/>
    <n v="16333.960871734791"/>
    <n v="14769.528710214352"/>
    <m/>
    <n v="1"/>
  </r>
  <r>
    <s v="506C4AACA15EFB057B83939C2F63163910405D84"/>
    <s v="LibertarianHeart"/>
    <n v="16200"/>
    <n v="1524230802"/>
    <n v="1525004091"/>
    <n v="0.124578313979"/>
    <n v="0.124578313979"/>
    <n v="13730085"/>
    <n v="-0.218846715054"/>
    <n v="0"/>
    <x v="5"/>
    <s v="042.5:043.3 04-29-07:14:51"/>
    <s v="LibertarianHeart"/>
    <n v="0"/>
    <n v="1"/>
    <n v="0"/>
    <n v="0"/>
    <x v="1"/>
    <n v="15100"/>
    <n v="13577041"/>
    <n v="1.1121719999999999"/>
    <n v="0.899142"/>
    <n v="2639"/>
    <n v="52"/>
    <m/>
    <n v="9721.3799999999992"/>
    <n v="9721.3799999999992"/>
    <n v="4861.32"/>
    <n v="4819.491751072962"/>
    <n v="10932.45312994917"/>
    <n v="10932.45312994917"/>
    <n v="5466.935049312392"/>
    <n v="5419.8959076573301"/>
    <n v="15268.445876603757"/>
    <n v="14761.024413622628"/>
    <m/>
    <n v="0"/>
  </r>
  <r>
    <s v="13E3D6B9851439BE4DB3FA8ABC06658E89AD135F"/>
    <s v="stdineufde1"/>
    <n v="17400"/>
    <n v="1525004637"/>
    <n v="1525004637"/>
    <n v="1.00989028272"/>
    <n v="1.00989028272"/>
    <n v="17379115"/>
    <n v="0.16864409297300001"/>
    <n v="0"/>
    <x v="2"/>
    <s v="025.8:026.6 04-29-07:23:57"/>
    <s v="stdineufde1"/>
    <n v="0"/>
    <n v="0"/>
    <n v="1"/>
    <n v="0"/>
    <x v="2"/>
    <n v="12000"/>
    <n v="8646798"/>
    <n v="1.3877969999999999"/>
    <n v="0.72056600000000004"/>
    <n v="1685"/>
    <n v="33"/>
    <m/>
    <n v="1117.99"/>
    <n v="4051.45"/>
    <n v="4861.32"/>
    <n v="6440.9193022088357"/>
    <n v="2247.0372371781327"/>
    <n v="8142.9699859259426"/>
    <n v="9770.7198291923887"/>
    <n v="12945.54111729322"/>
    <n v="17379.115276842727"/>
    <n v="14759.420093789911"/>
    <m/>
    <n v="1"/>
  </r>
  <r>
    <s v="601B3A76F68973F5B3E2D913BD5F488DDAEE1280"/>
    <s v="multisec4"/>
    <n v="16400"/>
    <n v="1524991754"/>
    <n v="1524991754"/>
    <n v="0.48673576794099999"/>
    <n v="0.48673576794099999"/>
    <n v="16362819"/>
    <n v="-0.10564000280700001"/>
    <n v="0"/>
    <x v="5"/>
    <s v="039.4:040.2 04-29-03:49:14"/>
    <s v="multisec4"/>
    <n v="1"/>
    <n v="0"/>
    <n v="0"/>
    <n v="0"/>
    <x v="0"/>
    <n v="13600"/>
    <n v="11005869"/>
    <n v="1.2357039999999999"/>
    <n v="0.80925499999999995"/>
    <n v="2199"/>
    <n v="43"/>
    <m/>
    <n v="10125.48"/>
    <n v="10125.48"/>
    <n v="4861.32"/>
    <n v="4819.491751072962"/>
    <n v="15053.913283571237"/>
    <n v="15053.913283571237"/>
    <n v="7227.4983234069423"/>
    <n v="7165.3107696167754"/>
    <n v="16362.819099573046"/>
    <n v="14755.734069701131"/>
    <m/>
    <n v="1"/>
  </r>
  <r>
    <s v="61521C04165DED7642E06544DF3FC2A9448D8406"/>
    <s v="wommelator"/>
    <n v="17100"/>
    <n v="1525009122"/>
    <n v="1525009122"/>
    <n v="0.88416591135900002"/>
    <n v="0.88416591135900002"/>
    <n v="17146644"/>
    <n v="0.18999317626500001"/>
    <n v="0"/>
    <x v="0"/>
    <s v="007.9:008.6 04-29-08:38:42"/>
    <s v="wommelator"/>
    <n v="1"/>
    <n v="0"/>
    <n v="0"/>
    <n v="0"/>
    <x v="0"/>
    <n v="17000"/>
    <n v="9100390"/>
    <n v="1.868052"/>
    <n v="0.53531700000000004"/>
    <n v="553"/>
    <n v="11"/>
    <m/>
    <n v="10125.48"/>
    <n v="10125.48"/>
    <n v="4861.32"/>
    <n v="11818.828055288463"/>
    <n v="19078.084252147328"/>
    <n v="19078.084252147328"/>
    <n v="9159.5334282077347"/>
    <n v="22268.632933987905"/>
    <n v="17146.644618072332"/>
    <n v="14732.768232650631"/>
    <m/>
    <n v="1"/>
  </r>
  <r>
    <s v="17F39AEE2BFBDB41DEF9A5294930E140823B64DE"/>
    <s v="nWagenFans"/>
    <n v="10700"/>
    <n v="1524752683"/>
    <n v="1524998498"/>
    <n v="0.91532532863600002"/>
    <n v="0.91532532863600002"/>
    <n v="17305414"/>
    <n v="-0.108672803244"/>
    <n v="0"/>
    <x v="2"/>
    <s v="036.8:037.6 04-29-05:41:38"/>
    <s v="nWagenFans"/>
    <n v="0"/>
    <n v="1"/>
    <n v="0"/>
    <n v="0"/>
    <x v="1"/>
    <n v="9750"/>
    <n v="8979054"/>
    <n v="1.08586"/>
    <n v="0.920929"/>
    <n v="2755"/>
    <n v="55"/>
    <m/>
    <n v="9721.3799999999992"/>
    <n v="9721.3799999999992"/>
    <n v="4861.32"/>
    <n v="6440.9193022088357"/>
    <n v="18619.605343295436"/>
    <n v="18619.605343295436"/>
    <n v="9311.0093266047588"/>
    <n v="12336.455879221094"/>
    <n v="17197.809553390391"/>
    <n v="14732.182887373272"/>
    <m/>
    <n v="0"/>
  </r>
  <r>
    <s v="F5180811EA7AC898DCDB37AFBA75B26DA5874B43"/>
    <s v="SkteborderInjury"/>
    <n v="19200"/>
    <n v="1524761777"/>
    <n v="1524992681"/>
    <n v="1.2911696108899999"/>
    <n v="1.2911696108899999"/>
    <n v="11894513"/>
    <n v="0.214504193945"/>
    <n v="0"/>
    <x v="0"/>
    <s v="003.9:004.7 04-29-04:04:41"/>
    <s v="SkteborderInjury"/>
    <n v="0"/>
    <n v="1"/>
    <n v="0"/>
    <n v="0"/>
    <x v="1"/>
    <n v="16500"/>
    <n v="7719389"/>
    <n v="2.1374749999999998"/>
    <n v="0.46784199999999998"/>
    <n v="297"/>
    <n v="5"/>
    <m/>
    <n v="9721.3799999999992"/>
    <n v="9721.3799999999992"/>
    <n v="4861.32"/>
    <n v="11818.828055288463"/>
    <n v="22273.330431913826"/>
    <n v="22273.330431913826"/>
    <n v="11138.108652811774"/>
    <n v="27078.93967661108"/>
    <n v="17686.429491438546"/>
    <n v="14696.317344006982"/>
    <m/>
    <n v="0"/>
  </r>
  <r>
    <s v="9E4CC64C4F94C359D43C5BA09094323FDBEFD975"/>
    <s v="Unnamed"/>
    <n v="19400"/>
    <n v="1524552298"/>
    <n v="1525009122"/>
    <n v="0.71161506497799998"/>
    <n v="0.71161506497799998"/>
    <n v="20212701"/>
    <n v="-0.66015771644200005"/>
    <n v="0"/>
    <x v="0"/>
    <s v="007.9:008.6 04-29-08:38:42"/>
    <s v="Unnamed"/>
    <n v="0"/>
    <n v="1"/>
    <n v="0"/>
    <n v="0"/>
    <x v="1"/>
    <n v="18200"/>
    <n v="9789940"/>
    <n v="1.859051"/>
    <n v="0.53790899999999997"/>
    <n v="568"/>
    <n v="11"/>
    <m/>
    <n v="9721.3799999999992"/>
    <n v="9721.3799999999992"/>
    <n v="4861.32"/>
    <n v="11818.828055288463"/>
    <n v="16639.260460375826"/>
    <n v="16639.260460375826"/>
    <n v="8320.7085476788507"/>
    <n v="20229.284149816373"/>
    <n v="16756.608789230722"/>
    <n v="14666.608152461504"/>
    <m/>
    <n v="0"/>
  </r>
  <r>
    <s v="DF3AED4322B1824BF5539AE54B2D1B38E080FF05"/>
    <s v="itl2"/>
    <n v="15300"/>
    <n v="1524894454"/>
    <n v="1524948600"/>
    <n v="0.43656416350999999"/>
    <n v="0.43656416350999999"/>
    <n v="16087312"/>
    <n v="-4.60874306559E-2"/>
    <n v="0"/>
    <x v="1"/>
    <s v="019.8:020.6 04-28-15:50:00"/>
    <s v="itl2"/>
    <n v="0"/>
    <n v="1"/>
    <n v="0"/>
    <n v="0"/>
    <x v="1"/>
    <n v="18400"/>
    <n v="11198464"/>
    <n v="1.6430819999999999"/>
    <n v="0.60861200000000004"/>
    <n v="979"/>
    <n v="19"/>
    <m/>
    <n v="9721.3799999999992"/>
    <n v="9721.3799999999992"/>
    <n v="4861.32"/>
    <n v="8853.6095214723919"/>
    <n v="13965.386127862843"/>
    <n v="13965.386127862843"/>
    <n v="6983.5980993544326"/>
    <n v="12718.778156258157"/>
    <n v="16087.312068756848"/>
    <n v="14620.657648129794"/>
    <m/>
    <n v="0"/>
  </r>
  <r>
    <s v="96E095D5CDBFC3988DEB708EC155346472402C32"/>
    <s v="leela"/>
    <n v="15900"/>
    <n v="1524998096"/>
    <n v="1525006050"/>
    <n v="1.0294543549699999"/>
    <n v="1.0294543549699999"/>
    <n v="17241588"/>
    <n v="-0.377907072949"/>
    <n v="0"/>
    <x v="0"/>
    <s v="007.1:007.9 04-29-07:47:30"/>
    <s v="leela"/>
    <n v="0"/>
    <n v="1"/>
    <n v="0"/>
    <n v="0"/>
    <x v="1"/>
    <n v="17200"/>
    <n v="8495677"/>
    <n v="2.024559"/>
    <n v="0.49393500000000001"/>
    <n v="404"/>
    <n v="8"/>
    <m/>
    <n v="9721.3799999999992"/>
    <n v="9721.3799999999992"/>
    <n v="4861.32"/>
    <n v="11818.828055288463"/>
    <n v="19729.096977318255"/>
    <n v="19729.096977318255"/>
    <n v="9865.8270449027586"/>
    <n v="23985.772067446786"/>
    <n v="17241.588686068462"/>
    <n v="14617.815180247926"/>
    <m/>
    <n v="0"/>
  </r>
  <r>
    <s v="DB4ED7047F787E42AB1F5A1834D66777A3B05C80"/>
    <s v="ididnteditheconfig"/>
    <n v="16600"/>
    <n v="1524932149"/>
    <n v="1524932149"/>
    <n v="0.69644268295699996"/>
    <n v="0.69644268295699996"/>
    <n v="16573330"/>
    <n v="-0.14988448350899999"/>
    <n v="0"/>
    <x v="2"/>
    <s v="033.6:034.4 04-28-11:15:49"/>
    <s v="ididnteditheconfig"/>
    <n v="0"/>
    <n v="0"/>
    <n v="1"/>
    <n v="0"/>
    <x v="2"/>
    <n v="12400"/>
    <n v="9824562"/>
    <n v="1.262143"/>
    <n v="0.79230299999999998"/>
    <n v="2109"/>
    <n v="42"/>
    <m/>
    <n v="1117.99"/>
    <n v="4051.45"/>
    <n v="4861.32"/>
    <n v="6440.9193022088357"/>
    <n v="1896.6059551190965"/>
    <n v="6873.052707866138"/>
    <n v="8246.9507435125233"/>
    <n v="10926.650421748685"/>
    <n v="16666.806318157389"/>
    <n v="14614.133022710172"/>
    <m/>
    <n v="1"/>
  </r>
  <r>
    <s v="7016E939A2DD6EF2FB66A33F1DD45357458B737F"/>
    <s v="noiseexit03c"/>
    <n v="15300"/>
    <n v="1524989622"/>
    <n v="1524989622"/>
    <n v="0.18824702141800001"/>
    <n v="0.18824702141800001"/>
    <n v="15322440"/>
    <n v="-0.42600983879999998"/>
    <n v="0"/>
    <x v="2"/>
    <s v="025.0:025.8 04-29-03:13:42"/>
    <s v="noiseexit03c"/>
    <n v="1"/>
    <n v="0"/>
    <n v="0"/>
    <n v="0"/>
    <x v="0"/>
    <n v="15300"/>
    <n v="12894996"/>
    <n v="1.186507"/>
    <n v="0.84280999999999995"/>
    <n v="2356"/>
    <n v="47"/>
    <m/>
    <n v="10125.48"/>
    <n v="10125.48"/>
    <n v="4861.32"/>
    <n v="6440.9193022088357"/>
    <n v="12031.571450427531"/>
    <n v="12031.571450427531"/>
    <n v="5776.4490101597521"/>
    <n v="7653.4031760433527"/>
    <n v="15322.440588197027"/>
    <n v="14594.207211737916"/>
    <m/>
    <n v="1"/>
  </r>
  <r>
    <s v="F98CE40031795D3704365019EA9F8AC56AE2994B"/>
    <s v="torproxy01"/>
    <n v="18000"/>
    <n v="1524954154"/>
    <n v="1524954154"/>
    <n v="0.44064010973500001"/>
    <n v="0.44064010973500001"/>
    <n v="18025662"/>
    <n v="-0.39342654749599998"/>
    <n v="0"/>
    <x v="2"/>
    <s v="028.1:028.9 04-28-17:22:33"/>
    <s v="torproxy01"/>
    <n v="1"/>
    <n v="0"/>
    <n v="0"/>
    <n v="0"/>
    <x v="0"/>
    <n v="16600"/>
    <n v="11151874"/>
    <n v="1.4885390000000001"/>
    <n v="0.67179999999999995"/>
    <n v="1415"/>
    <n v="28"/>
    <m/>
    <n v="10125.48"/>
    <n v="10125.48"/>
    <n v="4861.32"/>
    <n v="6440.9193022088357"/>
    <n v="14587.172618319546"/>
    <n v="14587.172618319546"/>
    <n v="7003.412578256949"/>
    <n v="9279.0466903284159"/>
    <n v="16065.836983110892"/>
    <n v="14591.648088177624"/>
    <m/>
    <n v="1"/>
  </r>
  <r>
    <s v="38DE4DC38FDDBE2D25F4007A99866C204A91D4D6"/>
    <s v="Fission7"/>
    <n v="22900"/>
    <n v="1524897639"/>
    <n v="1525006186"/>
    <n v="0.20714382026299999"/>
    <n v="0.20714382026299999"/>
    <n v="15188427"/>
    <n v="-0.47707950509399999"/>
    <n v="0"/>
    <x v="0"/>
    <s v="008.7:009.5 04-29-07:49:46"/>
    <s v="Fission7"/>
    <n v="0"/>
    <n v="1"/>
    <n v="0"/>
    <n v="0"/>
    <x v="1"/>
    <n v="19300"/>
    <n v="12719420"/>
    <n v="1.5173650000000001"/>
    <n v="0.65903699999999998"/>
    <n v="1309"/>
    <n v="26"/>
    <m/>
    <n v="9721.3799999999992"/>
    <n v="9721.3799999999992"/>
    <n v="4861.32"/>
    <n v="11818.828055288463"/>
    <n v="11735.103791428322"/>
    <n v="11735.103791428322"/>
    <n v="5868.3123963209273"/>
    <n v="14267.025249692439"/>
    <n v="15354.169250329609"/>
    <n v="14563.744475230724"/>
    <m/>
    <n v="0"/>
  </r>
  <r>
    <s v="987D0706D42070F1E2142A9FCCB56B3887808D34"/>
    <s v="bolard"/>
    <n v="5160"/>
    <n v="1524926764"/>
    <n v="1524995247"/>
    <n v="0.228890918389"/>
    <n v="0.228890918389"/>
    <n v="15421499"/>
    <n v="0.375758629106"/>
    <n v="0"/>
    <x v="4"/>
    <s v="069.1:069.9 04-29-04:47:27"/>
    <s v="bolard"/>
    <n v="0"/>
    <n v="1"/>
    <n v="0"/>
    <n v="0"/>
    <x v="1"/>
    <n v="6540"/>
    <n v="12549120"/>
    <n v="0.52115199999999995"/>
    <n v="1.9188259999999999"/>
    <n v="4795"/>
    <n v="95"/>
    <m/>
    <n v="9721.3799999999992"/>
    <n v="9721.3799999999992"/>
    <n v="4861.32"/>
    <n v="2386.3111194805197"/>
    <n v="11946.515596208455"/>
    <n v="11946.515596208455"/>
    <n v="5974.0319993828134"/>
    <n v="2932.5160631802987"/>
    <n v="15421.499601773767"/>
    <n v="14559.785721241638"/>
    <m/>
    <n v="0"/>
  </r>
  <r>
    <s v="D4EF99DA6BC146B3F39BA8AFA607AB895C42A1BF"/>
    <s v="FreeSky"/>
    <n v="21900"/>
    <n v="1523867289"/>
    <n v="1524969770"/>
    <n v="0.69590099756400003"/>
    <n v="0.69590099756400003"/>
    <n v="15639856"/>
    <n v="-1.1999314812799999"/>
    <n v="0"/>
    <x v="0"/>
    <s v="011.9:012.7 04-28-21:42:50"/>
    <s v="FreeSky"/>
    <n v="0"/>
    <n v="1"/>
    <n v="0"/>
    <n v="0"/>
    <x v="1"/>
    <n v="17600"/>
    <n v="9787318"/>
    <n v="1.7982450000000001"/>
    <n v="0.55609799999999998"/>
    <n v="673"/>
    <n v="13"/>
    <m/>
    <n v="9721.3799999999992"/>
    <n v="9721.3799999999992"/>
    <n v="4861.32"/>
    <n v="11818.828055288463"/>
    <n v="16486.498039698716"/>
    <n v="16486.498039698716"/>
    <n v="8244.3174374778246"/>
    <n v="20043.562289001093"/>
    <n v="16598.322359676094"/>
    <n v="14555.021051773265"/>
    <m/>
    <n v="0"/>
  </r>
  <r>
    <s v="66598192388671903CEAAFF68CBCF61377591357"/>
    <s v="MrTJay"/>
    <n v="17700"/>
    <n v="1524687072"/>
    <n v="1525001522"/>
    <n v="0.58910105129900003"/>
    <n v="0.58910105129900003"/>
    <n v="13803872"/>
    <n v="2.6285065211300002E-2"/>
    <n v="0"/>
    <x v="5"/>
    <s v="041.7:042.5 04-29-06:32:02"/>
    <s v="MrTJay"/>
    <n v="0"/>
    <n v="1"/>
    <n v="0"/>
    <n v="0"/>
    <x v="1"/>
    <n v="11700"/>
    <n v="10292167"/>
    <n v="1.136787"/>
    <n v="0.87967200000000001"/>
    <n v="2518"/>
    <n v="50"/>
    <m/>
    <n v="9721.3799999999992"/>
    <n v="9721.3799999999992"/>
    <n v="4861.32"/>
    <n v="4819.491751072962"/>
    <n v="15448.255178077072"/>
    <n v="15448.255178077072"/>
    <n v="7725.1287227008543"/>
    <n v="7658.6594083569025"/>
    <n v="16355.293399844875"/>
    <n v="14536.355479891414"/>
    <m/>
    <n v="0"/>
  </r>
  <r>
    <s v="8667C6A68CDBE35FB487F9F01F3339F16FAA9AB5"/>
    <s v="lllfreeBogatovlll"/>
    <n v="18000"/>
    <n v="1524578673"/>
    <n v="1525003372"/>
    <n v="0.533554815327"/>
    <n v="0.533554815327"/>
    <n v="16158972"/>
    <n v="-0.69383719134300004"/>
    <n v="0"/>
    <x v="1"/>
    <s v="019.9:020.7 04-29-07:02:52"/>
    <s v="lllfreeBogatovlll"/>
    <n v="0"/>
    <n v="1"/>
    <n v="0"/>
    <n v="0"/>
    <x v="1"/>
    <n v="16300"/>
    <n v="10580134"/>
    <n v="1.5406230000000001"/>
    <n v="0.649088"/>
    <n v="1234"/>
    <n v="24"/>
    <m/>
    <n v="9721.3799999999992"/>
    <n v="9721.3799999999992"/>
    <n v="4861.32"/>
    <n v="8853.6095214723919"/>
    <n v="14908.269110623591"/>
    <n v="14908.269110623591"/>
    <n v="7455.1006948454515"/>
    <n v="13577.495514678963"/>
    <n v="16225.215442504914"/>
    <n v="14531.69100975344"/>
    <m/>
    <n v="0"/>
  </r>
  <r>
    <s v="FC1D5BDC6BC55089399BB67BCBCF78D1DF141DAB"/>
    <s v="Valkyria"/>
    <n v="17500"/>
    <n v="1524337552"/>
    <n v="1524995209"/>
    <n v="0.83249614860400001"/>
    <n v="0.83249614860400001"/>
    <n v="16813225"/>
    <n v="0.265204043394"/>
    <n v="0"/>
    <x v="2"/>
    <s v="026.6:027.4 04-29-04:46:49"/>
    <s v="Valkyria"/>
    <n v="0"/>
    <n v="1"/>
    <n v="0"/>
    <n v="0"/>
    <x v="1"/>
    <n v="14100"/>
    <n v="9175040"/>
    <n v="1.536778"/>
    <n v="0.65071199999999996"/>
    <n v="1240"/>
    <n v="24"/>
    <m/>
    <n v="9721.3799999999992"/>
    <n v="9721.3799999999992"/>
    <n v="4861.32"/>
    <n v="6440.9193022088357"/>
    <n v="17814.391409115953"/>
    <n v="17814.391409115953"/>
    <n v="8908.3501771315969"/>
    <n v="11802.959814766855"/>
    <n v="16813.225463287643"/>
    <n v="14521.769824301351"/>
    <m/>
    <n v="0"/>
  </r>
  <r>
    <s v="C656B41AEFB40A141967EBF49D6E69603C9B4A11"/>
    <s v="marcuse2"/>
    <n v="17600"/>
    <n v="1524989730"/>
    <n v="1524989730"/>
    <n v="1.3834612776999999"/>
    <n v="1.3834612776999999"/>
    <n v="17572783"/>
    <n v="-0.20866643551299999"/>
    <n v="0"/>
    <x v="0"/>
    <s v="003.2:004.0 04-29-03:15:30"/>
    <s v="marcuse2"/>
    <n v="1"/>
    <n v="0"/>
    <n v="0"/>
    <n v="0"/>
    <x v="0"/>
    <n v="16000"/>
    <n v="7372800"/>
    <n v="2.1701389999999998"/>
    <n v="0.46079999999999999"/>
    <n v="275"/>
    <n v="5"/>
    <m/>
    <n v="10125.48"/>
    <n v="10125.48"/>
    <n v="4861.32"/>
    <n v="11818.828055288463"/>
    <n v="24133.689498125794"/>
    <n v="24133.689498125794"/>
    <n v="11586.767978508564"/>
    <n v="28169.719017574444"/>
    <n v="17572.783308226561"/>
    <n v="14512.788315758589"/>
    <m/>
    <n v="1"/>
  </r>
  <r>
    <s v="CE75BF0972ADD52AF8807602374E495C815DB304"/>
    <s v="pixelminer"/>
    <n v="16200"/>
    <n v="1525000343"/>
    <n v="1525000343"/>
    <n v="0.53544860039200004"/>
    <n v="0.53544860039200004"/>
    <n v="16206767"/>
    <n v="-0.52321167400799995"/>
    <n v="0"/>
    <x v="2"/>
    <s v="028.2:028.9 04-29-06:12:23"/>
    <s v="pixelminer"/>
    <n v="0"/>
    <n v="0"/>
    <n v="1"/>
    <n v="0"/>
    <x v="2"/>
    <n v="13400"/>
    <n v="10555070"/>
    <n v="1.2695320000000001"/>
    <n v="0.78769199999999995"/>
    <n v="2077"/>
    <n v="41"/>
    <m/>
    <n v="1117.99"/>
    <n v="4051.45"/>
    <n v="4861.32"/>
    <n v="6440.9193022088357"/>
    <n v="1716.6161807522521"/>
    <n v="6220.7932320581685"/>
    <n v="7464.3069900576374"/>
    <n v="9889.7005278143752"/>
    <n v="16206.767458539589"/>
    <n v="14511.258220977712"/>
    <m/>
    <n v="1"/>
  </r>
  <r>
    <s v="9A68B85A02318F4E7E87F2828039FBD5D75B0142"/>
    <s v="NYCBUG0"/>
    <n v="16500"/>
    <n v="1524998226"/>
    <n v="1524998226"/>
    <n v="0.66019742518199998"/>
    <n v="0.66019742518199998"/>
    <n v="16476418"/>
    <n v="-0.166788482096"/>
    <n v="0"/>
    <x v="1"/>
    <s v="018.3:019.1 04-29-05:37:06"/>
    <s v="NYCBUG0"/>
    <n v="0"/>
    <n v="1"/>
    <n v="0"/>
    <n v="0"/>
    <x v="1"/>
    <n v="15500"/>
    <n v="9924373"/>
    <n v="1.561812"/>
    <n v="0.64028200000000002"/>
    <n v="1180"/>
    <n v="23"/>
    <m/>
    <n v="9721.3799999999992"/>
    <n v="9721.3799999999992"/>
    <n v="4861.32"/>
    <n v="8853.6095214723919"/>
    <n v="16139.410045215789"/>
    <n v="16139.410045215789"/>
    <n v="8070.7509469857596"/>
    <n v="14698.739731115304"/>
    <n v="16476.418501145763"/>
    <n v="14510.804850802033"/>
    <m/>
    <n v="1"/>
  </r>
  <r>
    <s v="671A74677310B166CDF48931C95A05768899833B"/>
    <s v="laskowska"/>
    <n v="12600"/>
    <n v="1524890315"/>
    <n v="1524956015"/>
    <n v="0.73535501951500004"/>
    <n v="0.73535501951500004"/>
    <n v="16586535"/>
    <n v="0.78521580175600003"/>
    <n v="0"/>
    <x v="1"/>
    <s v="022.3:023.1 04-28-17:53:35"/>
    <s v="laskowska"/>
    <n v="0"/>
    <n v="1"/>
    <n v="0"/>
    <n v="0"/>
    <x v="1"/>
    <n v="12100"/>
    <n v="9558007"/>
    <n v="1.265954"/>
    <n v="0.78991800000000001"/>
    <n v="2098"/>
    <n v="41"/>
    <m/>
    <n v="9721.3799999999992"/>
    <n v="9721.3799999999992"/>
    <n v="4861.32"/>
    <n v="8853.6095214723919"/>
    <n v="16870.045579612728"/>
    <n v="16870.045579612728"/>
    <n v="8436.1160634686603"/>
    <n v="15364.155723912912"/>
    <n v="16586.535424009508"/>
    <n v="14477.976896806653"/>
    <m/>
    <n v="0"/>
  </r>
  <r>
    <s v="25B694EA95F825F156C5DAE5607B3375E86C0C4E"/>
    <s v="darrieux"/>
    <n v="19900"/>
    <n v="1524834071"/>
    <n v="1524897639"/>
    <n v="0.15715512298100001"/>
    <n v="0.15715512298100001"/>
    <n v="16256011"/>
    <n v="1.41015983778E-2"/>
    <n v="0"/>
    <x v="2"/>
    <s v="025.0:025.8 04-28-01:40:39"/>
    <s v="darrieux"/>
    <n v="0"/>
    <n v="1"/>
    <n v="0"/>
    <n v="0"/>
    <x v="1"/>
    <n v="19800"/>
    <n v="13042688"/>
    <n v="1.518092"/>
    <n v="0.65872200000000003"/>
    <n v="1302"/>
    <n v="26"/>
    <m/>
    <n v="9721.3799999999992"/>
    <n v="9721.3799999999992"/>
    <n v="4861.32"/>
    <n v="6440.9193022088357"/>
    <n v="11249.144669445033"/>
    <n v="11249.144669445033"/>
    <n v="5625.3013424499941"/>
    <n v="7453.1427672581622"/>
    <n v="15092.413236642813"/>
    <n v="14477.495665649969"/>
    <m/>
    <n v="0"/>
  </r>
  <r>
    <s v="56BB22E3A3CEA7A8AD9C0F4EDA0FF39F3B7C6513"/>
    <s v="torus"/>
    <n v="11500"/>
    <n v="1524795395"/>
    <n v="1524962626"/>
    <n v="0.54284817093299997"/>
    <n v="0.54284817093299997"/>
    <n v="16177935"/>
    <n v="0.80888242201100002"/>
    <n v="0"/>
    <x v="2"/>
    <s v="027.4:028.2 04-28-19:43:46"/>
    <s v="torus"/>
    <n v="0"/>
    <n v="1"/>
    <n v="0"/>
    <n v="0"/>
    <x v="1"/>
    <n v="9990"/>
    <n v="10485760"/>
    <n v="0.95272100000000004"/>
    <n v="1.0496259999999999"/>
    <n v="3535"/>
    <n v="70"/>
    <m/>
    <n v="9721.3799999999992"/>
    <n v="9721.3799999999992"/>
    <n v="4861.32"/>
    <n v="6440.9193022088357"/>
    <n v="14998.613351944647"/>
    <n v="14998.613351944647"/>
    <n v="7500.2786703200109"/>
    <n v="9937.3605645399566"/>
    <n v="16177.935636842414"/>
    <n v="14470.282945789691"/>
    <m/>
    <n v="0"/>
  </r>
  <r>
    <s v="375DCBB2DBD94E5263BC0C015F0C9E756669617E"/>
    <s v="ebola"/>
    <n v="11500"/>
    <n v="1524870626"/>
    <n v="1524973689"/>
    <n v="0.30699087814499998"/>
    <n v="0.30699087814499998"/>
    <n v="17123015"/>
    <n v="0.18880351558299999"/>
    <n v="0"/>
    <x v="2"/>
    <s v="033.8:034.6 04-28-22:48:09"/>
    <s v="ebola"/>
    <n v="0"/>
    <n v="1"/>
    <n v="0"/>
    <n v="0"/>
    <x v="1"/>
    <n v="11500"/>
    <n v="11893595"/>
    <n v="0.96690699999999996"/>
    <n v="1.0342260000000001"/>
    <n v="3488"/>
    <n v="69"/>
    <m/>
    <n v="9721.3799999999992"/>
    <n v="9721.3799999999992"/>
    <n v="4861.32"/>
    <n v="6440.9193022088357"/>
    <n v="12705.754982981238"/>
    <n v="12705.754982981238"/>
    <n v="6353.7008957438502"/>
    <n v="8418.2227748550067"/>
    <n v="15544.820173350981"/>
    <n v="14449.452621345687"/>
    <m/>
    <n v="0"/>
  </r>
  <r>
    <s v="CD9798DD2706E72DE1D27B3AAD067BCC7667137D"/>
    <s v="securejabber"/>
    <n v="7390"/>
    <n v="1524291998"/>
    <n v="1524943423"/>
    <n v="1.19219799654"/>
    <n v="1.19219799654"/>
    <n v="17240146"/>
    <n v="0.39061231302799998"/>
    <n v="0"/>
    <x v="0"/>
    <s v="007.1:007.8 04-28-14:23:43"/>
    <s v="securejabber"/>
    <n v="0"/>
    <n v="1"/>
    <n v="0"/>
    <n v="0"/>
    <x v="1"/>
    <n v="8450"/>
    <n v="7864320"/>
    <n v="1.074473"/>
    <n v="0.93068899999999999"/>
    <n v="2826"/>
    <n v="56"/>
    <m/>
    <n v="9721.3799999999992"/>
    <n v="9721.3799999999992"/>
    <n v="4861.32"/>
    <n v="11818.828055288463"/>
    <n v="21311.189759604025"/>
    <n v="21311.189759604025"/>
    <n v="10656.975964539832"/>
    <n v="25909.211184254113"/>
    <n v="17240.146548149452"/>
    <n v="14427.398583704617"/>
    <m/>
    <n v="0"/>
  </r>
  <r>
    <s v="0BC314281C83167F24C7CFCD68DE069B02A92345"/>
    <s v="bullman"/>
    <n v="7020"/>
    <n v="1524279810"/>
    <n v="1524984916"/>
    <n v="1.0666526000800001"/>
    <n v="1.0666526000800001"/>
    <n v="16185097"/>
    <n v="7.7334990761800004E-2"/>
    <n v="0"/>
    <x v="3"/>
    <s v="057.1:057.9 04-29-01:55:16"/>
    <s v="bullman"/>
    <n v="0"/>
    <n v="1"/>
    <n v="0"/>
    <n v="0"/>
    <x v="1"/>
    <n v="7300"/>
    <n v="8238080"/>
    <n v="0.88612900000000006"/>
    <n v="1.128504"/>
    <n v="3756"/>
    <n v="75"/>
    <m/>
    <n v="9721.3799999999992"/>
    <n v="9721.3799999999992"/>
    <n v="4861.32"/>
    <n v="3794.4265750962772"/>
    <n v="20090.71525336571"/>
    <n v="20090.71525336571"/>
    <n v="10046.659617820906"/>
    <n v="7841.7615472353718"/>
    <n v="17025.249451667049"/>
    <n v="14389.098616166932"/>
    <m/>
    <n v="0"/>
  </r>
  <r>
    <s v="69699472490CC80DCBA8F3A8F6C191A3E811AFA3"/>
    <s v="otterdVuPt9yFz8SpKm"/>
    <n v="5190"/>
    <n v="1524289300"/>
    <n v="1524944637"/>
    <n v="1.6361727481099999"/>
    <n v="1.6361727481099999"/>
    <n v="17681337"/>
    <n v="0.34031253660999999"/>
    <n v="0"/>
    <x v="0"/>
    <s v="008.6:009.4 04-28-14:43:57"/>
    <s v="otterdVuPt9yFz8SpKm"/>
    <n v="0"/>
    <n v="1"/>
    <n v="0"/>
    <n v="0"/>
    <x v="1"/>
    <n v="15300"/>
    <n v="6707200"/>
    <n v="2.2811309999999998"/>
    <n v="0.43837900000000002"/>
    <n v="213"/>
    <n v="4"/>
    <m/>
    <n v="9721.3799999999992"/>
    <n v="9721.3799999999992"/>
    <n v="4861.32"/>
    <n v="11818.828055288463"/>
    <n v="25627.237030021588"/>
    <n v="25627.237030021588"/>
    <n v="12815.279303842104"/>
    <n v="31156.472433949351"/>
    <n v="17681.337856123391"/>
    <n v="14389.096499286372"/>
    <m/>
    <n v="0"/>
  </r>
  <r>
    <s v="C898BBD1CD7A22645CA6093E5652341A6492B2FE"/>
    <s v="Edouardine"/>
    <n v="17500"/>
    <n v="1524992681"/>
    <n v="1524992681"/>
    <n v="1.48270890847"/>
    <n v="1.48270890847"/>
    <n v="17526556"/>
    <n v="-0.26894055211099999"/>
    <n v="0"/>
    <x v="0"/>
    <s v="003.9:004.7 04-29-04:04:41"/>
    <s v="Edouardine"/>
    <n v="0"/>
    <n v="0"/>
    <n v="1"/>
    <n v="0"/>
    <x v="2"/>
    <n v="14700"/>
    <n v="7059449"/>
    <n v="2.0823149999999999"/>
    <n v="0.48023500000000002"/>
    <n v="344"/>
    <n v="6"/>
    <m/>
    <n v="1117.99"/>
    <n v="4051.45"/>
    <n v="4861.32"/>
    <n v="11818.828055288463"/>
    <n v="2775.6437325803754"/>
    <n v="10058.571007220782"/>
    <n v="12069.24247092338"/>
    <n v="29342.709700539835"/>
    <n v="17526.556921189636"/>
    <n v="14386.424544832742"/>
    <m/>
    <n v="1"/>
  </r>
  <r>
    <s v="3E675B3994A81CBF8226C659A73900CC545B9A5E"/>
    <s v="WedosCZ1"/>
    <n v="22900"/>
    <n v="1524211673"/>
    <n v="1524991615"/>
    <n v="0.62018220589899997"/>
    <n v="0.62018220589899997"/>
    <n v="14874764"/>
    <n v="-0.69249115408100004"/>
    <n v="0"/>
    <x v="1"/>
    <s v="016.8:017.6 04-29-03:46:55"/>
    <s v="WedosCZ1"/>
    <n v="0"/>
    <n v="1"/>
    <n v="0"/>
    <n v="0"/>
    <x v="1"/>
    <n v="17000"/>
    <n v="10026382"/>
    <n v="1.695527"/>
    <n v="0.58978699999999995"/>
    <n v="855"/>
    <n v="17"/>
    <m/>
    <n v="9721.3799999999992"/>
    <n v="9721.3799999999992"/>
    <n v="4861.32"/>
    <n v="8853.6095214723919"/>
    <n v="15750.406892782417"/>
    <n v="15750.406892782417"/>
    <n v="7876.2241611809259"/>
    <n v="14344.460604667529"/>
    <n v="16244.565705946026"/>
    <n v="14379.110594162219"/>
    <m/>
    <n v="0"/>
  </r>
  <r>
    <s v="BCE02E4A73B6CF72F3855470E353060D85F6BD45"/>
    <s v="Archer"/>
    <n v="16000"/>
    <n v="1524096693"/>
    <n v="1525000722"/>
    <n v="0.698560835923"/>
    <n v="0.698560835923"/>
    <n v="16645806"/>
    <n v="0.13129571060600001"/>
    <n v="0"/>
    <x v="1"/>
    <s v="019.1:019.9 04-29-06:18:42"/>
    <s v="Archer"/>
    <n v="0"/>
    <n v="1"/>
    <n v="0"/>
    <n v="0"/>
    <x v="1"/>
    <n v="14900"/>
    <n v="9651200"/>
    <n v="1.543849"/>
    <n v="0.64773199999999997"/>
    <n v="1225"/>
    <n v="24"/>
    <m/>
    <n v="9721.3799999999992"/>
    <n v="9721.3799999999992"/>
    <n v="4861.32"/>
    <n v="8853.6095214723919"/>
    <n v="16512.355339125133"/>
    <n v="16512.355339125133"/>
    <n v="8257.2477628891975"/>
    <n v="15038.394389727979"/>
    <n v="16393.150339660056"/>
    <n v="14370.565237762039"/>
    <m/>
    <n v="0"/>
  </r>
  <r>
    <s v="AE75A16A33040CA8A25D3BEFB66BE94F92FBCC16"/>
    <s v="Voyager"/>
    <n v="14800"/>
    <n v="1524868006"/>
    <n v="1524954154"/>
    <n v="9.6946725238499995E-2"/>
    <n v="9.6946725238499995E-2"/>
    <n v="15174948"/>
    <n v="0.30262498263499998"/>
    <n v="0"/>
    <x v="2"/>
    <s v="028.1:028.9 04-28-17:22:33"/>
    <s v="Voyager"/>
    <n v="0"/>
    <n v="1"/>
    <n v="0"/>
    <n v="0"/>
    <x v="1"/>
    <n v="14800"/>
    <n v="13441187"/>
    <n v="1.1010930000000001"/>
    <n v="0.908188"/>
    <n v="2700"/>
    <n v="54"/>
    <m/>
    <n v="9721.3799999999992"/>
    <n v="9721.3799999999992"/>
    <n v="4861.32"/>
    <n v="6440.9193022088357"/>
    <n v="10663.835955799048"/>
    <n v="10663.835955799048"/>
    <n v="5332.6090543364244"/>
    <n v="7065.3453360834264"/>
    <n v="14744.266062968298"/>
    <n v="14353.34234407781"/>
    <m/>
    <n v="0"/>
  </r>
  <r>
    <s v="C38012F8EDFCC4F78D5EA7FDAEDFB624757C2853"/>
    <s v="mirinska"/>
    <n v="15000"/>
    <n v="1524502877"/>
    <n v="1524978530"/>
    <n v="0.352643971472"/>
    <n v="0.352643971472"/>
    <n v="14741698"/>
    <n v="-0.718690035028"/>
    <n v="0"/>
    <x v="4"/>
    <s v="065.2:066.0 04-29-00:08:50"/>
    <s v="mirinska"/>
    <n v="0"/>
    <n v="1"/>
    <n v="0"/>
    <n v="0"/>
    <x v="1"/>
    <n v="11400"/>
    <n v="11504888"/>
    <n v="0.99088299999999996"/>
    <n v="1.009201"/>
    <n v="3391"/>
    <n v="67"/>
    <m/>
    <n v="9721.3799999999992"/>
    <n v="9721.3799999999992"/>
    <n v="4861.32"/>
    <n v="2386.3111194805197"/>
    <n v="13149.56605138847"/>
    <n v="13149.56605138847"/>
    <n v="6575.6351913962626"/>
    <n v="3227.8293498219246"/>
    <n v="15562.017395660556"/>
    <n v="14344.878576962388"/>
    <m/>
    <n v="0"/>
  </r>
  <r>
    <s v="61A8888BC57869147277D6CFB8CB5F14B4AA7286"/>
    <s v="MikeTorNode"/>
    <n v="12900"/>
    <n v="1524593861"/>
    <n v="1525007567"/>
    <n v="0.18263203775799999"/>
    <n v="0.18263203775799999"/>
    <n v="17918961"/>
    <n v="5.0815290651200003E-2"/>
    <n v="0"/>
    <x v="5"/>
    <s v="043.3:044.1 04-29-08:12:47"/>
    <s v="MikeTorNode"/>
    <n v="0"/>
    <n v="1"/>
    <n v="0"/>
    <n v="0"/>
    <x v="1"/>
    <n v="13800"/>
    <n v="12709267"/>
    <n v="1.0858220000000001"/>
    <n v="0.92096100000000003"/>
    <n v="2757"/>
    <n v="55"/>
    <m/>
    <n v="9721.3799999999992"/>
    <n v="9721.3799999999992"/>
    <n v="4861.32"/>
    <n v="4819.491751072962"/>
    <n v="11496.815439219865"/>
    <n v="11496.815439219865"/>
    <n v="5749.1527777937199"/>
    <n v="5699.6853505292884"/>
    <n v="15030.386330620504"/>
    <n v="14334.050531434352"/>
    <m/>
    <n v="0"/>
  </r>
  <r>
    <s v="375C8774972717D5551EDC7B18932546B32705E9"/>
    <s v="Parckwart008"/>
    <n v="19100"/>
    <n v="1524304034"/>
    <n v="1524944637"/>
    <n v="0.497464096671"/>
    <n v="0.497464096671"/>
    <n v="14756695"/>
    <n v="0.61452479451700004"/>
    <n v="0"/>
    <x v="0"/>
    <s v="008.6:009.4 04-28-14:43:57"/>
    <s v="Parckwart008"/>
    <n v="0"/>
    <n v="1"/>
    <n v="0"/>
    <n v="0"/>
    <x v="1"/>
    <n v="19100"/>
    <n v="10630660"/>
    <n v="1.7966899999999999"/>
    <n v="0.55657900000000005"/>
    <n v="679"/>
    <n v="13"/>
    <m/>
    <n v="9721.3799999999992"/>
    <n v="9721.3799999999992"/>
    <n v="4861.32"/>
    <n v="11818.828055288463"/>
    <n v="14557.417520095525"/>
    <n v="14557.417520095525"/>
    <n v="7279.6521624286652"/>
    <n v="17698.270677522411"/>
    <n v="15919.031673916534"/>
    <n v="14332.520171741573"/>
    <m/>
    <n v="0"/>
  </r>
  <r>
    <s v="C414F28FD2BEC1553024299B31D4E726BEB8E788"/>
    <s v="zebra620"/>
    <n v="12500"/>
    <n v="1524574677"/>
    <n v="1524986218"/>
    <n v="0.52069442984900005"/>
    <n v="0.52069442984900005"/>
    <n v="15506429"/>
    <n v="-0.37870062976800001"/>
    <n v="0"/>
    <x v="5"/>
    <s v="037.8:038.6 04-29-02:16:58"/>
    <s v="zebra620"/>
    <n v="0"/>
    <n v="1"/>
    <n v="0"/>
    <n v="0"/>
    <x v="1"/>
    <n v="12500"/>
    <n v="10485760"/>
    <n v="1.1920930000000001"/>
    <n v="0.83886099999999997"/>
    <n v="2337"/>
    <n v="46"/>
    <m/>
    <n v="9721.3799999999992"/>
    <n v="9721.3799999999992"/>
    <n v="4861.32"/>
    <n v="4819.491751072962"/>
    <n v="14783.248416445473"/>
    <n v="14783.248416445473"/>
    <n v="7392.5822457135409"/>
    <n v="7328.9742605598576"/>
    <n v="15945.63682473345"/>
    <n v="14307.673777313415"/>
    <m/>
    <n v="0"/>
  </r>
  <r>
    <s v="2659ACAA140B6845E38F189B4080817B9819EB9A"/>
    <s v="hatcheck"/>
    <n v="19000"/>
    <n v="1523901278"/>
    <n v="1524995972"/>
    <n v="0.15195353261899999"/>
    <n v="0.15195353261899999"/>
    <n v="13566021"/>
    <n v="2.24154570581E-2"/>
    <n v="0"/>
    <x v="1"/>
    <s v="017.5:018.3 04-29-04:59:32"/>
    <s v="hatcheck"/>
    <n v="0"/>
    <n v="1"/>
    <n v="0"/>
    <n v="0"/>
    <x v="1"/>
    <n v="19000"/>
    <n v="12929024"/>
    <n v="1.469562"/>
    <n v="0.68047500000000005"/>
    <n v="1480"/>
    <n v="29"/>
    <m/>
    <n v="9721.3799999999992"/>
    <n v="9721.3799999999992"/>
    <n v="4861.32"/>
    <n v="8853.6095214723919"/>
    <n v="11198.578032931693"/>
    <n v="11198.578032931693"/>
    <n v="5600.014747191397"/>
    <n v="10198.946764689335"/>
    <n v="14893.634870115833"/>
    <n v="14304.251609081084"/>
    <m/>
    <n v="0"/>
  </r>
  <r>
    <s v="2017B0DF257A9D6501F084B6D7AEAAF6852E9DC1"/>
    <s v="F3Netze"/>
    <n v="14500"/>
    <n v="1524960111"/>
    <n v="1524960111"/>
    <n v="5.6459187870499999E-2"/>
    <n v="5.6459187870499999E-2"/>
    <n v="14537047"/>
    <n v="0.16090511565499999"/>
    <n v="4.5454545454499999E-2"/>
    <x v="3"/>
    <s v="050.0:050.8 04-28-19:01:51"/>
    <s v="F3Netze"/>
    <n v="1"/>
    <n v="0"/>
    <n v="0"/>
    <n v="0"/>
    <x v="0"/>
    <n v="14500"/>
    <n v="13760160"/>
    <n v="1.0537669999999999"/>
    <n v="0.94897699999999996"/>
    <n v="2971"/>
    <n v="59"/>
    <m/>
    <n v="10125.48"/>
    <n v="10125.48"/>
    <n v="4861.32"/>
    <n v="3794.4265750962772"/>
    <n v="10697.156377598991"/>
    <n v="10697.156377598991"/>
    <n v="5135.786179178619"/>
    <n v="4008.656817960456"/>
    <n v="14537.04745856814"/>
    <n v="14303.981220997697"/>
    <m/>
    <n v="1"/>
  </r>
  <r>
    <s v="85C8D89DC303DD8F0D566677FCA8BA6A58A2ACAD"/>
    <s v="torproxy05"/>
    <n v="15700"/>
    <n v="1525000722"/>
    <n v="1525000722"/>
    <n v="0.454761346974"/>
    <n v="0.454761346974"/>
    <n v="15716077"/>
    <n v="-5.8739257523700003E-2"/>
    <n v="9.0909090909100002E-2"/>
    <x v="1"/>
    <s v="019.1:019.9 04-29-06:18:42"/>
    <s v="torproxy05"/>
    <n v="1"/>
    <n v="0"/>
    <n v="0"/>
    <n v="0"/>
    <x v="0"/>
    <n v="15700"/>
    <n v="10803200"/>
    <n v="1.453273"/>
    <n v="0.68810199999999999"/>
    <n v="1529"/>
    <n v="30"/>
    <m/>
    <n v="10125.48"/>
    <n v="10125.48"/>
    <n v="4861.32"/>
    <n v="8853.6095214723919"/>
    <n v="14730.156923558296"/>
    <n v="14730.156923558296"/>
    <n v="7072.060431271645"/>
    <n v="12879.888913039007"/>
    <n v="15716.077783629516"/>
    <n v="14242.214448540661"/>
    <m/>
    <n v="1"/>
  </r>
  <r>
    <s v="F45C2B9B294259C647FA504D2231811B7F28C81F"/>
    <s v="IPfailD"/>
    <n v="13100"/>
    <n v="1524995088"/>
    <n v="1524995088"/>
    <n v="-0.232563079959"/>
    <n v="-0.232563079959"/>
    <n v="13050117"/>
    <n v="8.3881298342999996E-2"/>
    <n v="0"/>
    <x v="5"/>
    <s v="040.2:040.9 04-29-04:44:48"/>
    <s v="IPfailD"/>
    <n v="1"/>
    <n v="0"/>
    <n v="0"/>
    <n v="0"/>
    <x v="0"/>
    <n v="21300"/>
    <n v="17004808"/>
    <n v="1.2525869999999999"/>
    <n v="0.79834799999999995"/>
    <n v="2141"/>
    <n v="42"/>
    <m/>
    <n v="10125.48"/>
    <n v="10125.48"/>
    <n v="4861.32"/>
    <n v="4819.491751072962"/>
    <n v="7770.6671851367446"/>
    <n v="7770.6671851367446"/>
    <n v="3730.756448133714"/>
    <n v="3698.6559056064402"/>
    <n v="13050.117477408558"/>
    <n v="14236.524634185991"/>
    <m/>
    <n v="1"/>
  </r>
  <r>
    <s v="118426A6D9BBA2287517A0B7812DB1F604FB9139"/>
    <s v="torpidsNLblzngfast"/>
    <n v="22200"/>
    <n v="1523934377"/>
    <n v="1524999429"/>
    <n v="0.78303793118499998"/>
    <n v="0.78303793118499998"/>
    <n v="19344383"/>
    <n v="-0.67260386804500005"/>
    <n v="0"/>
    <x v="0"/>
    <s v="005.5:006.3 04-29-05:57:09"/>
    <s v="torpidsNLblzngfast"/>
    <n v="0"/>
    <n v="1"/>
    <n v="0"/>
    <n v="0"/>
    <x v="1"/>
    <n v="13700"/>
    <n v="9185944"/>
    <n v="1.491409"/>
    <n v="0.67050699999999996"/>
    <n v="1408"/>
    <n v="28"/>
    <m/>
    <n v="9721.3799999999992"/>
    <n v="9721.3799999999992"/>
    <n v="4861.32"/>
    <n v="11818.828055288463"/>
    <n v="17333.589283463232"/>
    <n v="17333.589283463232"/>
    <n v="8667.9179556282634"/>
    <n v="21073.418724732775"/>
    <n v="16378.886585741262"/>
    <n v="14221.003810018885"/>
    <m/>
    <n v="0"/>
  </r>
  <r>
    <s v="3265FB6279E142BFBB8BE08AA0582011D23ED2EF"/>
    <s v="Yuman"/>
    <n v="18800"/>
    <n v="1524948600"/>
    <n v="1524998226"/>
    <n v="0.40371335209199999"/>
    <n v="0.40371335209199999"/>
    <n v="15549742"/>
    <n v="4.8396475797099998E-2"/>
    <n v="0"/>
    <x v="1"/>
    <s v="018.3:019.1 04-29-05:37:06"/>
    <s v="Yuman"/>
    <n v="0"/>
    <n v="1"/>
    <n v="0"/>
    <n v="0"/>
    <x v="1"/>
    <n v="17400"/>
    <n v="11077577"/>
    <n v="1.5707409999999999"/>
    <n v="0.63664200000000004"/>
    <n v="1152"/>
    <n v="23"/>
    <m/>
    <n v="9721.3799999999992"/>
    <n v="9721.3799999999992"/>
    <n v="4861.32"/>
    <n v="8853.6095214723919"/>
    <n v="13646.030906760127"/>
    <n v="13646.030906760127"/>
    <n v="6823.8997927918808"/>
    <n v="12427.929899499659"/>
    <n v="15549.74274372724"/>
    <n v="14208.093020609069"/>
    <m/>
    <n v="0"/>
  </r>
  <r>
    <s v="2FB22E7DA8DFB47C20F4E0DF85CDB09BE8524542"/>
    <s v="relay4freedom"/>
    <n v="15200"/>
    <n v="1524886851"/>
    <n v="1525006418"/>
    <n v="0.55342994710000004"/>
    <n v="0.55342994710000004"/>
    <n v="15907122"/>
    <n v="9.6644342273099995E-2"/>
    <n v="0"/>
    <x v="1"/>
    <s v="020.6:021.4 04-29-07:53:38"/>
    <s v="relay4freedom"/>
    <n v="0"/>
    <n v="1"/>
    <n v="0"/>
    <n v="0"/>
    <x v="1"/>
    <n v="11100"/>
    <n v="10240000"/>
    <n v="1.0839840000000001"/>
    <n v="0.92252299999999998"/>
    <n v="2774"/>
    <n v="55"/>
    <m/>
    <n v="9721.3799999999992"/>
    <n v="9721.3799999999992"/>
    <n v="4861.32"/>
    <n v="8853.6095214723919"/>
    <n v="15101.482819138999"/>
    <n v="15101.482819138999"/>
    <n v="7551.7200704361721"/>
    <n v="13753.462170584915"/>
    <n v="15907.122658304002"/>
    <n v="14206.9858608128"/>
    <m/>
    <n v="0"/>
  </r>
  <r>
    <s v="E781F4EC69671B3F1864AE2753E0890351506329"/>
    <s v="armbrust"/>
    <n v="16700"/>
    <n v="1524983088"/>
    <n v="1524983088"/>
    <n v="0.98833354737599999"/>
    <n v="0.98833354737599999"/>
    <n v="16679350"/>
    <n v="-4.4436026454099997E-2"/>
    <n v="0"/>
    <x v="1"/>
    <s v="015.2:016.0 04-29-01:24:48"/>
    <s v="armbrust"/>
    <n v="1"/>
    <n v="0"/>
    <n v="0"/>
    <n v="0"/>
    <x v="0"/>
    <n v="14000"/>
    <n v="8388608"/>
    <n v="1.66893"/>
    <n v="0.599186"/>
    <n v="901"/>
    <n v="18"/>
    <m/>
    <n v="10125.48"/>
    <n v="10125.48"/>
    <n v="4861.32"/>
    <n v="8853.6095214723919"/>
    <n v="20132.831567284738"/>
    <n v="20132.831567284738"/>
    <n v="9665.9256405298966"/>
    <n v="17603.928826911131"/>
    <n v="16679.350702186694"/>
    <n v="14192.127891530685"/>
    <m/>
    <n v="1"/>
  </r>
  <r>
    <s v="E0CFA057648B4836EF9C0FC4155512FE4FF4C95F"/>
    <s v="ididnteditheconfig2"/>
    <n v="7160"/>
    <n v="1524294282"/>
    <n v="1524851225"/>
    <n v="1.0065563853199999"/>
    <n v="1.0065563853199999"/>
    <n v="17146620"/>
    <n v="-0.53603594253300002"/>
    <n v="0"/>
    <x v="2"/>
    <s v="025.0:025.8 04-27-12:47:05"/>
    <s v="ididnteditheconfig2"/>
    <n v="0"/>
    <n v="1"/>
    <n v="0"/>
    <n v="0"/>
    <x v="1"/>
    <n v="12200"/>
    <n v="8312645"/>
    <n v="1.4676439999999999"/>
    <n v="0.68136399999999997"/>
    <n v="1485"/>
    <n v="29"/>
    <m/>
    <n v="9721.3799999999992"/>
    <n v="9721.3799999999992"/>
    <n v="4861.32"/>
    <n v="6440.9193022088357"/>
    <n v="19506.497113122135"/>
    <n v="19506.497113122135"/>
    <n v="9754.5126870838212"/>
    <n v="12924.067753177977"/>
    <n v="16679.790903648369"/>
    <n v="14169.647132553861"/>
    <m/>
    <n v="0"/>
  </r>
  <r>
    <s v="A7A1B7D164170D500731A9A16CAB15B35F5DE993"/>
    <s v="pleasedonttellmee"/>
    <n v="16200"/>
    <n v="1524995209"/>
    <n v="1524995209"/>
    <n v="0.73058190394599998"/>
    <n v="0.73058190394599998"/>
    <n v="16211123"/>
    <n v="1.4143668815400001E-2"/>
    <n v="0"/>
    <x v="2"/>
    <s v="026.6:027.4 04-29-04:46:49"/>
    <s v="pleasedonttellmee"/>
    <n v="0"/>
    <n v="0"/>
    <n v="1"/>
    <n v="0"/>
    <x v="2"/>
    <n v="12000"/>
    <n v="9367441"/>
    <n v="1.2810330000000001"/>
    <n v="0.78061999999999998"/>
    <n v="2049"/>
    <n v="40"/>
    <m/>
    <n v="1117.99"/>
    <n v="4051.45"/>
    <n v="4861.32"/>
    <n v="6440.9193022088357"/>
    <n v="1934.7732627925886"/>
    <n v="7011.3660547420213"/>
    <n v="8412.9124212907682"/>
    <n v="11146.538389179108"/>
    <n v="16211.123880881822"/>
    <n v="14158.019016617276"/>
    <m/>
    <n v="1"/>
  </r>
  <r>
    <s v="99E246DB480B313A3012BC3363093CC26CD209C7"/>
    <s v="ViDiSrv"/>
    <n v="17900"/>
    <n v="1524367117"/>
    <n v="1525004637"/>
    <n v="0.49508062217799997"/>
    <n v="0.49508062217799997"/>
    <n v="15677056"/>
    <n v="-0.553248469332"/>
    <n v="0"/>
    <x v="2"/>
    <s v="025.8:026.6 04-29-07:23:57"/>
    <s v="ViDiSrv"/>
    <n v="0"/>
    <n v="1"/>
    <n v="0"/>
    <n v="0"/>
    <x v="1"/>
    <n v="14700"/>
    <n v="10485760"/>
    <n v="1.4019010000000001"/>
    <n v="0.71331699999999998"/>
    <n v="1659"/>
    <n v="33"/>
    <m/>
    <n v="9721.3799999999992"/>
    <n v="9721.3799999999992"/>
    <n v="4861.32"/>
    <n v="6440.9193022088357"/>
    <n v="14534.246858828765"/>
    <n v="14534.246858828765"/>
    <n v="7268.0653302063547"/>
    <n v="9629.6936377446764"/>
    <n v="15677.056584809185"/>
    <n v="14119.66760936643"/>
    <m/>
    <n v="0"/>
  </r>
  <r>
    <s v="2AEC69AB350F0062EF882C0395E5F3D614AFD4E8"/>
    <s v="danbocean"/>
    <n v="16000"/>
    <n v="1524662795"/>
    <n v="1524987132"/>
    <n v="0.39634414662700002"/>
    <n v="0.39634414662700002"/>
    <n v="12717919"/>
    <n v="-0.39392878727699998"/>
    <n v="0"/>
    <x v="2"/>
    <s v="036.9:037.7 04-29-02:32:12"/>
    <s v="danbocean"/>
    <n v="0"/>
    <n v="1"/>
    <n v="0"/>
    <n v="0"/>
    <x v="1"/>
    <n v="13400"/>
    <n v="11051945"/>
    <n v="1.212456"/>
    <n v="0.82477199999999995"/>
    <n v="2282"/>
    <n v="45"/>
    <m/>
    <n v="9721.3799999999992"/>
    <n v="9721.3799999999992"/>
    <n v="4861.32"/>
    <n v="6440.9193022088357"/>
    <n v="13574.392060136783"/>
    <n v="13574.392060136783"/>
    <n v="6788.0757268807665"/>
    <n v="8993.7399665361681"/>
    <n v="15432.318709593539"/>
    <n v="14118.206596715478"/>
    <m/>
    <n v="0"/>
  </r>
  <r>
    <s v="0D8502B8D99AC5C6CEA36D7DBFF0C7F2FBAC0ED9"/>
    <s v="granby"/>
    <n v="21200"/>
    <n v="1523940543"/>
    <n v="1525000343"/>
    <n v="0.15846701111799999"/>
    <n v="0.15846701111799999"/>
    <n v="18298062"/>
    <n v="-0.16636407157800001"/>
    <n v="0"/>
    <x v="2"/>
    <s v="028.2:028.9 04-29-06:12:23"/>
    <s v="granby"/>
    <n v="0"/>
    <n v="1"/>
    <n v="0"/>
    <n v="0"/>
    <x v="1"/>
    <n v="16500"/>
    <n v="12700672"/>
    <n v="1.2991440000000001"/>
    <n v="0.76973800000000003"/>
    <n v="1980"/>
    <n v="39"/>
    <m/>
    <n v="9721.3799999999992"/>
    <n v="9721.3799999999992"/>
    <n v="4861.32"/>
    <n v="6440.9193022088357"/>
    <n v="11261.898032542302"/>
    <n v="11261.898032542302"/>
    <n v="5631.6788504881551"/>
    <n v="7461.592532882104"/>
    <n v="14713.309531030072"/>
    <n v="14109.51827172105"/>
    <m/>
    <n v="0"/>
  </r>
  <r>
    <s v="8B1CC76D6D1370A67263628D4CBC01B62903D0BF"/>
    <s v="soberness"/>
    <n v="16600"/>
    <n v="1524995972"/>
    <n v="1524995972"/>
    <n v="1.01775627996"/>
    <n v="1.01775627996"/>
    <n v="16621789"/>
    <n v="0.69680960869499997"/>
    <n v="0"/>
    <x v="1"/>
    <s v="017.5:018.3 04-29-04:59:32"/>
    <s v="soberness"/>
    <n v="0"/>
    <n v="1"/>
    <n v="0"/>
    <n v="0"/>
    <x v="1"/>
    <n v="13500"/>
    <n v="8237759"/>
    <n v="1.638795"/>
    <n v="0.61020399999999997"/>
    <n v="990"/>
    <n v="19"/>
    <m/>
    <n v="9721.3799999999992"/>
    <n v="9721.3799999999992"/>
    <n v="4861.32"/>
    <n v="8853.6095214723919"/>
    <n v="19615.375544877541"/>
    <n v="19615.375544877541"/>
    <n v="9808.9589588951458"/>
    <n v="17864.42621226457"/>
    <n v="16621.78995504701"/>
    <n v="14106.580668532906"/>
    <m/>
    <n v="1"/>
  </r>
  <r>
    <s v="6391C605ABBAFE46987CA64644B4018C393552F1"/>
    <s v="DeniableVPN"/>
    <n v="16600"/>
    <n v="1525006050"/>
    <n v="1525006050"/>
    <n v="1.03119644222"/>
    <n v="1.03119644222"/>
    <n v="16639561"/>
    <n v="-0.27739831691400002"/>
    <n v="0"/>
    <x v="0"/>
    <s v="007.1:007.9 04-29-07:47:30"/>
    <s v="DeniableVPN"/>
    <n v="1"/>
    <n v="0"/>
    <n v="0"/>
    <n v="0"/>
    <x v="0"/>
    <n v="15600"/>
    <n v="8192000"/>
    <n v="1.9042969999999999"/>
    <n v="0.52512800000000004"/>
    <n v="520"/>
    <n v="10"/>
    <m/>
    <n v="10125.48"/>
    <n v="10125.48"/>
    <n v="4861.32"/>
    <n v="11818.828055288463"/>
    <n v="20566.838951769761"/>
    <n v="20566.838951769761"/>
    <n v="9874.2958884929285"/>
    <n v="24006.361497111844"/>
    <n v="16639.561254666238"/>
    <n v="14105.292878266368"/>
    <m/>
    <n v="1"/>
  </r>
  <r>
    <s v="ECE4CF516649250FF935FE0C7F4F46B01F3557D2"/>
    <s v="stefanNY17"/>
    <n v="20600"/>
    <n v="1523797565"/>
    <n v="1525006050"/>
    <n v="0.49260339776599998"/>
    <n v="0.49260339776599998"/>
    <n v="15651081"/>
    <n v="-0.34329267036"/>
    <n v="0"/>
    <x v="0"/>
    <s v="007.1:007.9 04-29-07:47:30"/>
    <s v="stefanNY17"/>
    <n v="0"/>
    <n v="1"/>
    <n v="0"/>
    <n v="0"/>
    <x v="1"/>
    <n v="20000"/>
    <n v="10485760"/>
    <n v="1.907349"/>
    <n v="0.52428799999999998"/>
    <n v="511"/>
    <n v="10"/>
    <m/>
    <n v="9721.3799999999992"/>
    <n v="9721.3799999999992"/>
    <n v="4861.32"/>
    <n v="11818.828055288463"/>
    <n v="14510.164818974436"/>
    <n v="14510.164818974436"/>
    <n v="7256.0227496278112"/>
    <n v="17640.822912935684"/>
    <n v="15651.081004158814"/>
    <n v="14101.484702911168"/>
    <m/>
    <n v="0"/>
  </r>
  <r>
    <s v="F508B683F2AFCE570EB04F6944D836BA25CACF0A"/>
    <s v="mullbinde4"/>
    <n v="12200"/>
    <n v="1524954154"/>
    <n v="1524988531"/>
    <n v="0.73265433573899996"/>
    <n v="0.73265433573899996"/>
    <n v="16145566"/>
    <n v="-4.9706896281500003E-3"/>
    <n v="0"/>
    <x v="2"/>
    <s v="034.5:035.3 04-29-02:55:31"/>
    <s v="mullbinde4"/>
    <n v="0"/>
    <n v="1"/>
    <n v="0"/>
    <n v="0"/>
    <x v="1"/>
    <n v="11700"/>
    <n v="9318400"/>
    <n v="1.2555799999999999"/>
    <n v="0.79644400000000004"/>
    <n v="2135"/>
    <n v="42"/>
    <m/>
    <n v="9721.3799999999992"/>
    <n v="9721.3799999999992"/>
    <n v="4861.32"/>
    <n v="6440.9193022088357"/>
    <n v="16843.791206366397"/>
    <n v="16843.791206366397"/>
    <n v="8422.9871754147134"/>
    <n v="11159.886755117153"/>
    <n v="16145.566162150295"/>
    <n v="14097.416313505208"/>
    <m/>
    <n v="0"/>
  </r>
  <r>
    <s v="44FF0B7CB4BAA2DDDABFCBCCDD1F7D592A46AE1D"/>
    <s v="PolarisAHHSI"/>
    <n v="17000"/>
    <n v="1524651020"/>
    <n v="1524924961"/>
    <n v="1.31498918843"/>
    <n v="1.31498918843"/>
    <n v="16992094"/>
    <n v="-9.0034867576999994E-2"/>
    <n v="0"/>
    <x v="0"/>
    <s v="003.9:004.7 04-28-09:16:01"/>
    <s v="PolarisAHHSI"/>
    <n v="0"/>
    <n v="1"/>
    <n v="0"/>
    <n v="0"/>
    <x v="1"/>
    <n v="16600"/>
    <n v="7340032"/>
    <n v="2.261571"/>
    <n v="0.44217099999999998"/>
    <n v="223"/>
    <n v="4"/>
    <m/>
    <n v="9721.3799999999992"/>
    <n v="9721.3799999999992"/>
    <n v="4861.32"/>
    <n v="11818.828055288463"/>
    <n v="22504.889596619632"/>
    <n v="22504.889596619632"/>
    <n v="11253.903241498529"/>
    <n v="27360.459167905956"/>
    <n v="16992.094722730231"/>
    <n v="14096.47590591116"/>
    <m/>
    <n v="0"/>
  </r>
  <r>
    <s v="3EDD00245D93664A33A724BA377150E5531ED033"/>
    <s v="twoface"/>
    <n v="13200"/>
    <n v="1524612805"/>
    <n v="1524994541"/>
    <n v="0.493257518999"/>
    <n v="0.493257518999"/>
    <n v="15748156"/>
    <n v="0.42572293119100002"/>
    <n v="0"/>
    <x v="2"/>
    <s v="036.1:036.8 04-29-04:35:41"/>
    <s v="twoface"/>
    <n v="0"/>
    <n v="1"/>
    <n v="0"/>
    <n v="0"/>
    <x v="1"/>
    <n v="13200"/>
    <n v="10458900"/>
    <n v="1.2620830000000001"/>
    <n v="0.79234099999999996"/>
    <n v="2110"/>
    <n v="42"/>
    <m/>
    <n v="9721.3799999999992"/>
    <n v="9721.3799999999992"/>
    <n v="4861.32"/>
    <n v="6440.9193022088357"/>
    <n v="14516.523780046498"/>
    <n v="14516.523780046498"/>
    <n v="7259.2026422602185"/>
    <n v="9617.9511772891365"/>
    <n v="15617.831065458642"/>
    <n v="14070.151745821047"/>
    <m/>
    <n v="0"/>
  </r>
  <r>
    <s v="CE946DFEC40A1BFC3665A4727F54354F57297497"/>
    <s v="Forseti"/>
    <n v="19000"/>
    <n v="1524288677"/>
    <n v="1525007282"/>
    <n v="3.30130386953E-2"/>
    <n v="3.30130386953E-2"/>
    <n v="15176333"/>
    <n v="-0.82884112215000005"/>
    <n v="0"/>
    <x v="2"/>
    <s v="029.7:030.5 04-29-08:08:02"/>
    <s v="Forseti"/>
    <n v="0"/>
    <n v="1"/>
    <n v="0"/>
    <n v="0"/>
    <x v="1"/>
    <n v="18000"/>
    <n v="13748834"/>
    <n v="1.309202"/>
    <n v="0.76382399999999995"/>
    <n v="1935"/>
    <n v="38"/>
    <m/>
    <n v="9721.3799999999992"/>
    <n v="9721.3799999999992"/>
    <n v="4861.32"/>
    <n v="6440.9193022088357"/>
    <n v="10042.312294111714"/>
    <n v="10042.312294111714"/>
    <n v="5021.8069452702357"/>
    <n v="6653.5536203659613"/>
    <n v="14202.724788857256"/>
    <n v="14066.55755220008"/>
    <m/>
    <n v="0"/>
  </r>
  <r>
    <s v="4BF2B72E96642CDBC30DA32C1002EF421859AA79"/>
    <s v="Torrifiq"/>
    <n v="15700"/>
    <n v="1525000343"/>
    <n v="1525000343"/>
    <n v="0.52404272756900006"/>
    <n v="0.52404272756900006"/>
    <n v="15674706"/>
    <n v="-3.7961508314800002E-3"/>
    <n v="0"/>
    <x v="2"/>
    <s v="028.2:028.9 04-29-06:12:23"/>
    <s v="Torrifiq"/>
    <n v="1"/>
    <n v="0"/>
    <n v="0"/>
    <n v="0"/>
    <x v="0"/>
    <n v="13000"/>
    <n v="10284952"/>
    <n v="1.2639830000000001"/>
    <n v="0.79115000000000002"/>
    <n v="2104"/>
    <n v="42"/>
    <m/>
    <n v="10125.48"/>
    <n v="10125.48"/>
    <n v="4861.32"/>
    <n v="6440.9193022088357"/>
    <n v="15431.664157145358"/>
    <n v="15431.664157145358"/>
    <n v="7408.8593923857306"/>
    <n v="9816.2362213901743"/>
    <n v="15674.706298996241"/>
    <n v="14057.780009297368"/>
    <m/>
    <n v="1"/>
  </r>
  <r>
    <s v="7961C9991F022C8A363FD440CA395D47DB5D44D5"/>
    <s v="Unnamed"/>
    <n v="21700"/>
    <n v="1524751064"/>
    <n v="1524883723"/>
    <n v="0.202138731303"/>
    <n v="0.202138731303"/>
    <n v="14798962"/>
    <n v="-0.674750361701"/>
    <n v="0"/>
    <x v="5"/>
    <s v="043.4:044.2 04-27-21:48:43"/>
    <s v="Unnamed"/>
    <n v="0"/>
    <n v="1"/>
    <n v="0"/>
    <n v="0"/>
    <x v="1"/>
    <n v="13700"/>
    <n v="12310528"/>
    <n v="1.1128690000000001"/>
    <n v="0.89857900000000002"/>
    <n v="2636"/>
    <n v="52"/>
    <m/>
    <n v="9721.3799999999992"/>
    <n v="9721.3799999999992"/>
    <n v="4861.32"/>
    <n v="4819.491751072962"/>
    <n v="11686.447419714357"/>
    <n v="11686.447419714357"/>
    <n v="5843.9810572578999"/>
    <n v="5793.697699160125"/>
    <n v="14798.96251159006"/>
    <n v="14052.432158113041"/>
    <m/>
    <n v="0"/>
  </r>
  <r>
    <s v="9BFC62520F4DB61F5DF99063EF95B142037D7AA4"/>
    <s v="F3Netze"/>
    <n v="13500"/>
    <n v="1525000490"/>
    <n v="1525000490"/>
    <n v="-0.10985830891200001"/>
    <n v="-0.10985830891200001"/>
    <n v="13532774"/>
    <n v="8.3299798520399995E-2"/>
    <n v="0"/>
    <x v="3"/>
    <s v="061.8:062.6 04-29-06:14:50"/>
    <s v="F3Netze"/>
    <n v="1"/>
    <n v="0"/>
    <n v="0"/>
    <n v="0"/>
    <x v="0"/>
    <n v="11400"/>
    <n v="15202944"/>
    <n v="0.74985500000000005"/>
    <n v="1.3335920000000001"/>
    <n v="4128"/>
    <n v="82"/>
    <m/>
    <n v="10125.48"/>
    <n v="10125.48"/>
    <n v="4861.32"/>
    <n v="3794.4265750962772"/>
    <n v="9013.1118902777216"/>
    <n v="9013.1118902777216"/>
    <n v="4327.2636057199161"/>
    <n v="3377.5772882654483"/>
    <n v="13532.774281676164"/>
    <n v="14033.825197173313"/>
    <m/>
    <n v="1"/>
  </r>
  <r>
    <s v="5CBD45394573828291C8FE9780232FDFD0D202DF"/>
    <s v="dragonfly"/>
    <n v="14900"/>
    <n v="1524229140"/>
    <n v="1525006418"/>
    <n v="0.65462254381999996"/>
    <n v="0.65462254381999996"/>
    <n v="13939448"/>
    <n v="3.9887836356299999E-2"/>
    <n v="0"/>
    <x v="1"/>
    <s v="020.6:021.4 04-29-07:53:38"/>
    <s v="dragonfly"/>
    <n v="0"/>
    <n v="1"/>
    <n v="0"/>
    <n v="0"/>
    <x v="1"/>
    <n v="11000"/>
    <n v="9617535"/>
    <n v="1.1437440000000001"/>
    <n v="0.87432100000000001"/>
    <n v="2494"/>
    <n v="49"/>
    <m/>
    <n v="9721.3799999999992"/>
    <n v="9721.3799999999992"/>
    <n v="4861.32"/>
    <n v="8853.6095214723919"/>
    <n v="16085.214505040869"/>
    <n v="16085.214505040869"/>
    <n v="8043.6496647230415"/>
    <n v="14649.381908407622"/>
    <n v="15913.390226977883"/>
    <n v="14024.633658884517"/>
    <m/>
    <n v="0"/>
  </r>
  <r>
    <s v="F87C876EA01A585CDAA5405E6A956AFC1A9BC173"/>
    <s v="Dragon1"/>
    <n v="13100"/>
    <n v="1524935625"/>
    <n v="1524935625"/>
    <n v="0.15616489377100001"/>
    <n v="0.15616489377100001"/>
    <n v="13126636"/>
    <n v="7.7776766021099994E-2"/>
    <n v="0"/>
    <x v="2"/>
    <s v="036.0:036.8 04-28-12:13:45"/>
    <s v="Dragon1"/>
    <n v="0"/>
    <n v="1"/>
    <n v="0"/>
    <n v="0"/>
    <x v="1"/>
    <n v="16200"/>
    <n v="12619806"/>
    <n v="1.2836959999999999"/>
    <n v="0.77900000000000003"/>
    <n v="2038"/>
    <n v="40"/>
    <m/>
    <n v="9721.3799999999992"/>
    <n v="9721.3799999999992"/>
    <n v="4861.32"/>
    <n v="6440.9193022088357"/>
    <n v="11239.518275007524"/>
    <n v="11239.518275007524"/>
    <n v="5620.4875213868381"/>
    <n v="7446.7647808258625"/>
    <n v="14590.57666340063"/>
    <n v="13999.34546438044"/>
    <m/>
    <n v="1"/>
  </r>
  <r>
    <s v="0D2DE242ADA0ED77325E3AEE3A9D8C5CD07C2CF3"/>
    <s v="DigiGesTor4e3"/>
    <n v="16100"/>
    <n v="1525006418"/>
    <n v="1525006418"/>
    <n v="0.79632819999899995"/>
    <n v="0.79632819999899995"/>
    <n v="16142836"/>
    <n v="0.19783674548899999"/>
    <n v="0"/>
    <x v="1"/>
    <s v="020.6:021.4 04-29-07:53:38"/>
    <s v="DigiGesTor4e3"/>
    <n v="1"/>
    <n v="0"/>
    <n v="0"/>
    <n v="0"/>
    <x v="0"/>
    <n v="11900"/>
    <n v="8986574"/>
    <n v="1.324198"/>
    <n v="0.75517400000000001"/>
    <n v="1881"/>
    <n v="37"/>
    <m/>
    <n v="10125.48"/>
    <n v="10125.48"/>
    <n v="4861.32"/>
    <n v="8853.6095214723919"/>
    <n v="18188.685262525873"/>
    <n v="18188.685262525873"/>
    <n v="8732.5262052191374"/>
    <n v="15903.98845520051"/>
    <n v="16142.836297577813"/>
    <n v="13995.957608304469"/>
    <m/>
    <n v="1"/>
  </r>
  <r>
    <s v="557ACEC850F54EEE65839F83CACE2B0825BE811E"/>
    <s v="ogopogo"/>
    <n v="13500"/>
    <n v="1524939864"/>
    <n v="1524939864"/>
    <n v="-0.11330740847200001"/>
    <n v="-0.11330740847200001"/>
    <n v="13478573"/>
    <n v="-0.233923409966"/>
    <n v="0"/>
    <x v="5"/>
    <s v="042.5:043.3 04-28-13:24:24"/>
    <s v="ogopogo"/>
    <n v="1"/>
    <n v="0"/>
    <n v="0"/>
    <n v="0"/>
    <x v="0"/>
    <n v="16700"/>
    <n v="15200954"/>
    <n v="1.0986149999999999"/>
    <n v="0.91023699999999996"/>
    <n v="2713"/>
    <n v="54"/>
    <m/>
    <n v="10125.48"/>
    <n v="10125.48"/>
    <n v="4861.32"/>
    <n v="4819.491751072962"/>
    <n v="8978.1881016649331"/>
    <n v="8978.1881016649331"/>
    <n v="4310.4964290468961"/>
    <n v="4273.4076306067027"/>
    <n v="13478.573295957918"/>
    <n v="13995.287507170544"/>
    <m/>
    <n v="1"/>
  </r>
  <r>
    <s v="5907678795F77C9B18C0C983C3930FF7255C08C1"/>
    <s v="DanWin1210"/>
    <n v="16100"/>
    <n v="1524733909"/>
    <n v="1524985656"/>
    <n v="0.26301767923899999"/>
    <n v="0.26301767923899999"/>
    <n v="14181261"/>
    <n v="-8.8057219284799995E-2"/>
    <n v="0"/>
    <x v="2"/>
    <s v="033.7:034.5 04-29-02:07:36"/>
    <s v="DanWin1210"/>
    <n v="0"/>
    <n v="1"/>
    <n v="0"/>
    <n v="0"/>
    <x v="1"/>
    <n v="14600"/>
    <n v="11818952"/>
    <n v="1.235304"/>
    <n v="0.80951700000000004"/>
    <n v="2201"/>
    <n v="44"/>
    <m/>
    <n v="9721.3799999999992"/>
    <n v="9721.3799999999992"/>
    <n v="4861.32"/>
    <n v="6440.9193022088357"/>
    <n v="12278.274806600428"/>
    <n v="12278.274806600428"/>
    <n v="6139.9331044381352"/>
    <n v="8134.9949492414826"/>
    <n v="14927.545326077137"/>
    <n v="13994.967328253995"/>
    <m/>
    <n v="0"/>
  </r>
  <r>
    <s v="8C34A154997812D1396BC462A42DA0A59B55952D"/>
    <s v="Fulla"/>
    <n v="39100"/>
    <n v="1524499450"/>
    <n v="1524974674"/>
    <n v="6.0878603445300002E-2"/>
    <n v="6.0878603445300002E-2"/>
    <n v="21407051"/>
    <n v="-1.1883204915700001"/>
    <n v="0"/>
    <x v="0"/>
    <s v="002.4:003.2 04-28-23:04:34"/>
    <s v="Fulla"/>
    <n v="0"/>
    <n v="1"/>
    <n v="0"/>
    <n v="0"/>
    <x v="1"/>
    <n v="37800"/>
    <n v="13417472"/>
    <n v="2.8172220000000001"/>
    <n v="0.35496"/>
    <n v="71"/>
    <n v="1"/>
    <m/>
    <n v="9721.3799999999992"/>
    <n v="9721.3799999999992"/>
    <n v="4861.32"/>
    <n v="11818.828055288463"/>
    <n v="10313.20403796107"/>
    <n v="10313.20403796107"/>
    <n v="5157.270372500705"/>
    <n v="12538.341801654555"/>
    <n v="14234.308957126415"/>
    <n v="13989.257869988491"/>
    <m/>
    <n v="0"/>
  </r>
  <r>
    <s v="FA4C63169898945DAFF1E682992F1562374B3237"/>
    <s v="0xFFFF"/>
    <n v="26300"/>
    <n v="1524672128"/>
    <n v="1524939732"/>
    <n v="0.25766311581899998"/>
    <n v="0.25766311581899998"/>
    <n v="15936896"/>
    <n v="-4.8470865927300003E-2"/>
    <n v="0"/>
    <x v="1"/>
    <s v="017.5:018.3 04-28-13:22:12"/>
    <s v="0xFFFF"/>
    <n v="0"/>
    <n v="1"/>
    <n v="0"/>
    <n v="0"/>
    <x v="1"/>
    <n v="22100"/>
    <n v="11846053"/>
    <n v="1.8655999999999999"/>
    <n v="0.53602000000000005"/>
    <n v="556"/>
    <n v="11"/>
    <m/>
    <n v="9721.3799999999992"/>
    <n v="9721.3799999999992"/>
    <n v="4861.32"/>
    <n v="8853.6095214723919"/>
    <n v="12226.221060860509"/>
    <n v="12226.221060860509"/>
    <n v="6113.9028581932207"/>
    <n v="11134.858137019733"/>
    <n v="14898.343926137011"/>
    <n v="13982.656648295908"/>
    <m/>
    <n v="0"/>
  </r>
  <r>
    <s v="2786BA583711C080430E62E87CC170B90F69F94F"/>
    <s v="IllegalPornography"/>
    <n v="17000"/>
    <n v="1525004637"/>
    <n v="1525004637"/>
    <n v="1.4249555973100001"/>
    <n v="1.4249555973100001"/>
    <n v="16963830"/>
    <n v="1.03496379108"/>
    <n v="0"/>
    <x v="2"/>
    <s v="025.8:026.6 04-29-07:23:57"/>
    <s v="IllegalPornography"/>
    <n v="0"/>
    <n v="0"/>
    <n v="1"/>
    <n v="0"/>
    <x v="2"/>
    <n v="9720"/>
    <n v="6995522"/>
    <n v="1.3894599999999999"/>
    <n v="0.71970400000000001"/>
    <n v="1681"/>
    <n v="33"/>
    <m/>
    <n v="1117.99"/>
    <n v="4051.45"/>
    <n v="4861.32"/>
    <n v="6440.9193022088357"/>
    <n v="2711.0761082366071"/>
    <n v="9824.5863547215995"/>
    <n v="11788.485144315049"/>
    <n v="15618.943313713338"/>
    <n v="16963.830230005249"/>
    <n v="13973.337761003671"/>
    <m/>
    <n v="1"/>
  </r>
  <r>
    <s v="A61B56A50D13DC29DBB23C6A033FA3F0C57420CF"/>
    <s v="Elias"/>
    <n v="14500"/>
    <n v="1524997864"/>
    <n v="1524997864"/>
    <n v="0.14806852665799999"/>
    <n v="0.14806852665799999"/>
    <n v="14529409"/>
    <n v="6.4957854808599998E-3"/>
    <n v="0"/>
    <x v="5"/>
    <s v="040.9:041.7 04-29-05:31:04"/>
    <s v="Elias"/>
    <n v="1"/>
    <n v="0"/>
    <n v="0"/>
    <n v="0"/>
    <x v="0"/>
    <n v="14500"/>
    <n v="12655525"/>
    <n v="1.145745"/>
    <n v="0.87279499999999999"/>
    <n v="2489"/>
    <n v="49"/>
    <m/>
    <n v="10125.48"/>
    <n v="10125.48"/>
    <n v="4861.32"/>
    <n v="4819.491751072962"/>
    <n v="11624.744905305044"/>
    <n v="11624.744905305044"/>
    <n v="5581.1284900130677"/>
    <n v="5533.1067938947199"/>
    <n v="14529.409940833484"/>
    <n v="13967.24445858344"/>
    <m/>
    <n v="1"/>
  </r>
  <r>
    <s v="A7E6640FEC85C9B04FB778A51CB999E35A29531E"/>
    <s v="tomsrelay"/>
    <n v="16800"/>
    <n v="1524999429"/>
    <n v="1524999429"/>
    <n v="1.28792049407"/>
    <n v="1.28792049407"/>
    <n v="16793409"/>
    <n v="-0.46468916371500002"/>
    <n v="0"/>
    <x v="0"/>
    <s v="005.5:006.3 04-29-05:57:09"/>
    <s v="tomsrelay"/>
    <n v="0"/>
    <n v="0"/>
    <n v="1"/>
    <n v="0"/>
    <x v="2"/>
    <n v="15500"/>
    <n v="7340032"/>
    <n v="2.111707"/>
    <n v="0.47355000000000003"/>
    <n v="322"/>
    <n v="6"/>
    <m/>
    <n v="1117.99"/>
    <n v="4051.45"/>
    <n v="4861.32"/>
    <n v="11818.828055288463"/>
    <n v="2557.8722331653189"/>
    <n v="9269.3954856999007"/>
    <n v="11122.313656232371"/>
    <n v="27040.538923583954"/>
    <n v="16793.409639929607"/>
    <n v="13957.396347950727"/>
    <m/>
    <n v="1"/>
  </r>
  <r>
    <s v="BEAC60AFE71E80FEAC45DFCA6A6F216E807A3AF3"/>
    <s v="IPfailA"/>
    <n v="13300"/>
    <n v="1524949073"/>
    <n v="1524949073"/>
    <n v="-0.13870450691"/>
    <n v="-0.13870450691"/>
    <n v="13313840"/>
    <n v="0.14169854756"/>
    <n v="0"/>
    <x v="3"/>
    <s v="059.4:060.2 04-28-15:57:53"/>
    <s v="IPfailA"/>
    <n v="1"/>
    <n v="0"/>
    <n v="0"/>
    <n v="0"/>
    <x v="0"/>
    <n v="16000"/>
    <n v="15457924"/>
    <n v="1.0350680000000001"/>
    <n v="0.96611999999999998"/>
    <n v="3073"/>
    <n v="61"/>
    <m/>
    <n v="10125.48"/>
    <n v="10125.48"/>
    <n v="4861.32"/>
    <n v="3794.4265750962772"/>
    <n v="8721.0302893729331"/>
    <n v="8721.0302893729331"/>
    <n v="4187.0330064682785"/>
    <n v="3268.1225079913479"/>
    <n v="13313.840273727745"/>
    <n v="13957.065391609422"/>
    <m/>
    <n v="1"/>
  </r>
  <r>
    <s v="2FD0BA57A34DC2792AF470398F72F37F9E51DC2D"/>
    <s v="serotonin"/>
    <n v="9540"/>
    <n v="1524289300"/>
    <n v="1525006418"/>
    <n v="1.0017404005699999"/>
    <n v="1.0017404005699999"/>
    <n v="16398257"/>
    <n v="0.55001483592800005"/>
    <n v="0"/>
    <x v="1"/>
    <s v="020.6:021.4 04-29-07:53:38"/>
    <s v="serotonin"/>
    <n v="0"/>
    <n v="1"/>
    <n v="0"/>
    <n v="0"/>
    <x v="1"/>
    <n v="8720"/>
    <n v="8192000"/>
    <n v="1.0644530000000001"/>
    <n v="0.93945000000000001"/>
    <n v="2897"/>
    <n v="57"/>
    <m/>
    <n v="9721.3799999999992"/>
    <n v="9721.3799999999992"/>
    <n v="4861.32"/>
    <n v="8853.6095214723919"/>
    <n v="19459.679095293188"/>
    <n v="19459.679095293188"/>
    <n v="9731.1006440989531"/>
    <n v="17722.627870002514"/>
    <n v="16398.257361469441"/>
    <n v="13936.380153028607"/>
    <m/>
    <n v="0"/>
  </r>
  <r>
    <s v="A53C46F5B157DD83366D45A8E99A244934A14C46"/>
    <s v="csailmitexit"/>
    <n v="12600"/>
    <n v="1524989085"/>
    <n v="1524989085"/>
    <n v="-0.26407885739199999"/>
    <n v="-0.26407885739199999"/>
    <n v="12577527"/>
    <n v="5.74005446759E-2"/>
    <n v="5.5555555555600003E-2"/>
    <x v="4"/>
    <s v="067.6:068.4 04-29-03:04:45"/>
    <s v="csailmitexit"/>
    <n v="1"/>
    <n v="0"/>
    <n v="0"/>
    <n v="0"/>
    <x v="0"/>
    <n v="14200"/>
    <n v="17090863"/>
    <n v="0.83085299999999995"/>
    <n v="1.2035819999999999"/>
    <n v="3932"/>
    <n v="78"/>
    <m/>
    <n v="10125.48"/>
    <n v="10125.48"/>
    <n v="4861.32"/>
    <n v="2386.3111194805197"/>
    <n v="7451.5548110544514"/>
    <n v="7451.5548110544514"/>
    <n v="3577.5481689831222"/>
    <n v="1756.1368056662798"/>
    <n v="12577.527427116791"/>
    <n v="13931.528098981755"/>
    <m/>
    <n v="1"/>
  </r>
  <r>
    <s v="0338F9F55111FE8E3570E7DE117EF3AF999CC1D7"/>
    <s v="Nebuchadnezzar"/>
    <n v="16600"/>
    <n v="1524880091"/>
    <n v="1524989622"/>
    <n v="0.40130507437700003"/>
    <n v="0.40130507437700003"/>
    <n v="15233431"/>
    <n v="-0.16474550570900001"/>
    <n v="0"/>
    <x v="2"/>
    <s v="025.0:025.8 04-29-03:13:42"/>
    <s v="Nebuchadnezzar"/>
    <n v="0"/>
    <n v="1"/>
    <n v="0"/>
    <n v="0"/>
    <x v="1"/>
    <n v="15800"/>
    <n v="10870889"/>
    <n v="1.4534229999999999"/>
    <n v="0.68803099999999995"/>
    <n v="1528"/>
    <n v="30"/>
    <m/>
    <n v="9721.3799999999992"/>
    <n v="9721.3799999999992"/>
    <n v="4861.32"/>
    <n v="6440.9193022088357"/>
    <n v="13622.619123947079"/>
    <n v="13622.619123947079"/>
    <n v="6812.1923841703965"/>
    <n v="9025.6929018380069"/>
    <n v="15233.43191868911"/>
    <n v="13924.669043082376"/>
    <m/>
    <n v="0"/>
  </r>
  <r>
    <s v="8B6556601612F1E2AFCE2A12FFFAF8482A76DD1F"/>
    <s v="titania1"/>
    <n v="13600"/>
    <n v="1524033891"/>
    <n v="1524942111"/>
    <n v="1.07171362935"/>
    <n v="1.07171362935"/>
    <n v="17069219"/>
    <n v="-0.19589471009600001"/>
    <n v="0"/>
    <x v="1"/>
    <s v="018.3:019.0 04-28-14:01:51"/>
    <s v="titania1"/>
    <n v="0"/>
    <n v="1"/>
    <n v="0"/>
    <n v="0"/>
    <x v="1"/>
    <n v="13600"/>
    <n v="7943093"/>
    <n v="1.7121789999999999"/>
    <n v="0.58405099999999999"/>
    <n v="828"/>
    <n v="16"/>
    <m/>
    <n v="9721.3799999999992"/>
    <n v="9721.3799999999992"/>
    <n v="4861.32"/>
    <n v="8853.6095214723919"/>
    <n v="20139.915442090503"/>
    <n v="20139.915442090503"/>
    <n v="10071.262900631742"/>
    <n v="18342.143514577285"/>
    <n v="16455.814027294578"/>
    <n v="13901.997719106204"/>
    <m/>
    <n v="0"/>
  </r>
  <r>
    <s v="E11260A7C131824344F7D30A4644DAD67629271F"/>
    <s v="IPfailX"/>
    <n v="13900"/>
    <n v="1524863473"/>
    <n v="1524863473"/>
    <n v="-8.8727963374099994E-2"/>
    <n v="-8.8727963374099994E-2"/>
    <n v="13878855"/>
    <n v="3.41845030439E-2"/>
    <n v="0"/>
    <x v="5"/>
    <s v="038.6:039.3 04-27-16:11:13"/>
    <s v="IPfailX"/>
    <n v="1"/>
    <n v="0"/>
    <n v="0"/>
    <n v="0"/>
    <x v="0"/>
    <n v="15700"/>
    <n v="14799516"/>
    <n v="1.060846"/>
    <n v="0.94264400000000004"/>
    <n v="2921"/>
    <n v="58"/>
    <m/>
    <n v="10125.48"/>
    <n v="10125.48"/>
    <n v="4861.32"/>
    <n v="4819.491751072962"/>
    <n v="9227.0667814148164"/>
    <n v="9227.0667814148164"/>
    <n v="4429.9849770902201"/>
    <n v="4391.8680635019828"/>
    <n v="13486.385086397591"/>
    <n v="13880.324360478315"/>
    <m/>
    <n v="1"/>
  </r>
  <r>
    <s v="0C475BA4D3AA3C289B716F95954CAD616E50C4E5"/>
    <s v="Freebird32"/>
    <n v="19100"/>
    <n v="1524519045"/>
    <n v="1524918841"/>
    <n v="-0.37787535741900002"/>
    <n v="-0.37787535741900002"/>
    <n v="10821960"/>
    <n v="-6.2103312579400001E-2"/>
    <n v="0"/>
    <x v="3"/>
    <s v="051.6:052.4 04-28-07:34:01"/>
    <s v="Freebird32"/>
    <n v="0"/>
    <n v="1"/>
    <n v="0"/>
    <n v="0"/>
    <x v="1"/>
    <n v="18100"/>
    <n v="18861488"/>
    <n v="0.95962700000000001"/>
    <n v="1.042071"/>
    <n v="3514"/>
    <n v="70"/>
    <m/>
    <n v="9721.3799999999992"/>
    <n v="9721.3799999999992"/>
    <n v="4861.32"/>
    <n v="3794.4265750962772"/>
    <n v="6047.9100578940806"/>
    <n v="6047.9100578940806"/>
    <n v="3024.3469674718667"/>
    <n v="2360.6062768316192"/>
    <n v="11734.196480545821"/>
    <n v="13872.383936382073"/>
    <m/>
    <n v="0"/>
  </r>
  <r>
    <s v="78378DDD015C4E1C9242A5EC41158AF1E24CF43E"/>
    <s v="VSIFweb"/>
    <n v="21400"/>
    <n v="1524055334"/>
    <n v="1525009122"/>
    <n v="0.848869697644"/>
    <n v="0.848869697644"/>
    <n v="17006550"/>
    <n v="-6.21539381264E-3"/>
    <n v="0"/>
    <x v="0"/>
    <s v="007.9:008.6 04-29-08:38:42"/>
    <s v="VSIFweb"/>
    <n v="0"/>
    <n v="1"/>
    <n v="0"/>
    <n v="0"/>
    <x v="1"/>
    <n v="15400"/>
    <n v="8697541"/>
    <n v="1.770615"/>
    <n v="0.56477500000000003"/>
    <n v="735"/>
    <n v="14"/>
    <m/>
    <n v="9721.3799999999992"/>
    <n v="9721.3799999999992"/>
    <n v="4861.32"/>
    <n v="11818.828055288463"/>
    <n v="17973.564901282429"/>
    <n v="17973.564901282429"/>
    <n v="8987.9472385507288"/>
    <n v="21851.473053087604"/>
    <n v="16080.619998916292"/>
    <n v="13865.696299241403"/>
    <m/>
    <n v="0"/>
  </r>
  <r>
    <s v="F530C73ECB3F751EE984DD4F19BAE428C0BFFF01"/>
    <s v="farmhouseproject"/>
    <n v="15300"/>
    <n v="1525009194"/>
    <n v="1525009194"/>
    <n v="0.48652658063999998"/>
    <n v="0.48652658063999998"/>
    <n v="15344144"/>
    <n v="1.02957053351E-2"/>
    <n v="0"/>
    <x v="1"/>
    <s v="021.4:022.2 04-29-08:39:53"/>
    <s v="farmhouseproject"/>
    <n v="1"/>
    <n v="0"/>
    <n v="0"/>
    <n v="0"/>
    <x v="0"/>
    <n v="15400"/>
    <n v="10322146"/>
    <n v="1.491938"/>
    <n v="0.670269"/>
    <n v="1405"/>
    <n v="28"/>
    <m/>
    <n v="10125.48"/>
    <n v="10125.48"/>
    <n v="4861.32"/>
    <n v="8853.6095214723919"/>
    <n v="15051.795161738708"/>
    <n v="15051.795161738708"/>
    <n v="7226.4813969968445"/>
    <n v="13161.125888276103"/>
    <n v="15344.144398246855"/>
    <n v="13837.544878772796"/>
    <m/>
    <n v="1"/>
  </r>
  <r>
    <s v="4AC286B11303648CB76A50BDA250987F448B781E"/>
    <s v="antoniou"/>
    <n v="15900"/>
    <n v="1525000722"/>
    <n v="1525000722"/>
    <n v="0.74857844829599995"/>
    <n v="0.74857844829599995"/>
    <n v="15866013"/>
    <n v="0.181930042727"/>
    <n v="0"/>
    <x v="1"/>
    <s v="019.1:019.9 04-29-06:18:42"/>
    <s v="antoniou"/>
    <n v="0"/>
    <n v="1"/>
    <n v="0"/>
    <n v="0"/>
    <x v="1"/>
    <n v="15900"/>
    <n v="9073664"/>
    <n v="1.752324"/>
    <n v="0.57067100000000004"/>
    <n v="763"/>
    <n v="15"/>
    <m/>
    <n v="9721.3799999999992"/>
    <n v="9721.3799999999992"/>
    <n v="4861.32"/>
    <n v="8853.6095214723919"/>
    <n v="16998.595555695767"/>
    <n v="16998.595555695767"/>
    <n v="8500.3993822703105"/>
    <n v="15481.230798874887"/>
    <n v="15866.013317479277"/>
    <n v="13828.308522235493"/>
    <m/>
    <n v="1"/>
  </r>
  <r>
    <s v="D7D9C981DAA996A67A28146A5E4D1A75B59005B2"/>
    <s v="ididnteditheconfig"/>
    <n v="10000"/>
    <n v="1524896173"/>
    <n v="1524896173"/>
    <n v="1.0253377215499999"/>
    <n v="1.0253377215499999"/>
    <n v="10039127"/>
    <n v="1.16335080367"/>
    <n v="0"/>
    <x v="4"/>
    <s v="070.7:071.5 04-28-01:16:13"/>
    <s v="ididnteditheconfig"/>
    <n v="0"/>
    <n v="0"/>
    <n v="1"/>
    <n v="0"/>
    <x v="2"/>
    <n v="6630"/>
    <n v="8045203"/>
    <n v="0.82409399999999999"/>
    <n v="1.213454"/>
    <n v="3948"/>
    <n v="78"/>
    <m/>
    <n v="1117.99"/>
    <n v="4051.45"/>
    <n v="4861.32"/>
    <n v="2386.3111194805197"/>
    <n v="2264.3073193156843"/>
    <n v="8205.5545119737453"/>
    <n v="9845.8147725254439"/>
    <n v="4833.0859256381045"/>
    <n v="16294.253113427221"/>
    <n v="13819.538079399057"/>
    <m/>
    <n v="1"/>
  </r>
  <r>
    <s v="AE271FF27CE9D274674BD8542B5F82310B02E02F"/>
    <s v="alsaceonionb"/>
    <n v="15300"/>
    <n v="1524970278"/>
    <n v="1524970278"/>
    <n v="0.49880497181900002"/>
    <n v="0.49880497181900002"/>
    <n v="15347762"/>
    <n v="0.31458073085600002"/>
    <n v="0"/>
    <x v="3"/>
    <s v="052.4:053.2 04-28-21:51:18"/>
    <s v="alsaceonionb"/>
    <n v="1"/>
    <n v="0"/>
    <n v="0"/>
    <n v="0"/>
    <x v="0"/>
    <n v="13100"/>
    <n v="10240000"/>
    <n v="1.2792969999999999"/>
    <n v="0.78167900000000001"/>
    <n v="2055"/>
    <n v="41"/>
    <m/>
    <n v="10125.48"/>
    <n v="10125.48"/>
    <n v="4861.32"/>
    <n v="3794.4265750962772"/>
    <n v="15176.119766053847"/>
    <n v="15176.119766053847"/>
    <n v="7286.1705856031404"/>
    <n v="5687.1054159564401"/>
    <n v="15347.762911426558"/>
    <n v="13815.434037998593"/>
    <m/>
    <n v="1"/>
  </r>
  <r>
    <s v="3D512D9ACD9A6056ED6EA20C46406FA5A6788321"/>
    <s v="Gigi"/>
    <n v="14900"/>
    <n v="1524991754"/>
    <n v="1524991754"/>
    <n v="0.32370010177300002"/>
    <n v="0.32370010177300002"/>
    <n v="14903380"/>
    <n v="-0.89903205576699996"/>
    <n v="0"/>
    <x v="5"/>
    <s v="039.4:040.2 04-29-03:49:14"/>
    <s v="Gigi"/>
    <n v="1"/>
    <n v="0"/>
    <n v="0"/>
    <n v="0"/>
    <x v="0"/>
    <n v="13800"/>
    <n v="11258880"/>
    <n v="1.2256990000000001"/>
    <n v="0.81586099999999995"/>
    <n v="2233"/>
    <n v="44"/>
    <m/>
    <n v="10125.48"/>
    <n v="10125.48"/>
    <n v="4861.32"/>
    <n v="4819.491751072962"/>
    <n v="13403.098906500474"/>
    <n v="13403.098906500474"/>
    <n v="6434.9297787511196"/>
    <n v="6379.5617213894129"/>
    <n v="14903.380601849994"/>
    <n v="13810.030421294996"/>
    <m/>
    <n v="1"/>
  </r>
  <r>
    <s v="63109C9359626D498526E47E86D38C6E32D216DE"/>
    <s v="IceHard"/>
    <n v="12100"/>
    <n v="1524324390"/>
    <n v="1524951673"/>
    <n v="0.17535075320999999"/>
    <n v="0.17535075320999999"/>
    <n v="13876898"/>
    <n v="0.162907868697"/>
    <n v="0"/>
    <x v="3"/>
    <s v="060.2:061.0 04-28-16:41:13"/>
    <s v="IceHard"/>
    <n v="0"/>
    <n v="1"/>
    <n v="0"/>
    <n v="0"/>
    <x v="1"/>
    <n v="12100"/>
    <n v="12288000"/>
    <n v="0.98470100000000005"/>
    <n v="1.0155369999999999"/>
    <n v="3417"/>
    <n v="68"/>
    <m/>
    <n v="9721.3799999999992"/>
    <n v="9721.3799999999992"/>
    <n v="4861.32"/>
    <n v="3794.4265750962772"/>
    <n v="11426.031305240629"/>
    <n v="11426.031305240629"/>
    <n v="5713.7561235948369"/>
    <n v="4459.7821330394499"/>
    <n v="14442.710055444481"/>
    <n v="13796.297038811135"/>
    <m/>
    <n v="0"/>
  </r>
  <r>
    <s v="FFD825EFA77AB9B16BAF4CBDB8C42F3A17D3AB6D"/>
    <s v="ANASTASIJA"/>
    <n v="13900"/>
    <n v="1524225396"/>
    <n v="1525001415"/>
    <n v="0.87877549635700003"/>
    <n v="0.87877549635700003"/>
    <n v="12863357"/>
    <n v="0.425691192951"/>
    <n v="0"/>
    <x v="2"/>
    <s v="025.0:025.8 04-29-06:30:15"/>
    <s v="ANASTASIJA"/>
    <n v="0"/>
    <n v="1"/>
    <n v="0"/>
    <n v="0"/>
    <x v="1"/>
    <n v="12900"/>
    <n v="8540634"/>
    <n v="1.510427"/>
    <n v="0.66206500000000001"/>
    <n v="1340"/>
    <n v="26"/>
    <m/>
    <n v="9721.3799999999992"/>
    <n v="9721.3799999999992"/>
    <n v="4861.32"/>
    <n v="6440.9193022088357"/>
    <n v="18264.290534775013"/>
    <n v="18264.290534775013"/>
    <n v="9133.3288959502115"/>
    <n v="12101.041359002787"/>
    <n v="16045.933882553471"/>
    <n v="13794.343917787432"/>
    <m/>
    <n v="0"/>
  </r>
  <r>
    <s v="61FF09C5FDFE0C1B861309BB64FD7ABC01AC9E7C"/>
    <s v="nancydrew"/>
    <n v="15400"/>
    <n v="1524110144"/>
    <n v="1524991829"/>
    <n v="-0.26336133352000002"/>
    <n v="-0.26336133352000002"/>
    <n v="13036698"/>
    <n v="-0.90387850972700001"/>
    <n v="0"/>
    <x v="6"/>
    <s v="083.7:084.5 04-29-03:50:29"/>
    <s v="nancydrew"/>
    <n v="0"/>
    <n v="1"/>
    <n v="0"/>
    <n v="0"/>
    <x v="1"/>
    <n v="8760"/>
    <n v="16889321"/>
    <n v="0.51867099999999999"/>
    <n v="1.928005"/>
    <n v="4800"/>
    <n v="96"/>
    <m/>
    <n v="9721.3799999999992"/>
    <n v="9721.3799999999992"/>
    <n v="4861.32"/>
    <n v="885.64026081730776"/>
    <n v="7161.1443995453419"/>
    <n v="7161.1443995453419"/>
    <n v="3581.0362821325534"/>
    <n v="652.39686070946095"/>
    <n v="12441.32689919266"/>
    <n v="13775.725129434863"/>
    <m/>
    <n v="0"/>
  </r>
  <r>
    <s v="C2F653A5CEE30C8D5713FA4AE7F75E992A479196"/>
    <s v="Knowhere"/>
    <n v="9150"/>
    <n v="1524921723"/>
    <n v="1524921723"/>
    <n v="0.60364467326799998"/>
    <n v="0.60364467326799998"/>
    <n v="9148011"/>
    <n v="-0.27685069041499999"/>
    <n v="0"/>
    <x v="5"/>
    <s v="040.1:040.9 04-28-08:22:03"/>
    <s v="Knowhere"/>
    <n v="0"/>
    <n v="0"/>
    <n v="1"/>
    <n v="0"/>
    <x v="2"/>
    <n v="9150"/>
    <n v="9673696"/>
    <n v="0.94586400000000004"/>
    <n v="1.0572349999999999"/>
    <n v="3557"/>
    <n v="71"/>
    <m/>
    <n v="1117.99"/>
    <n v="4051.45"/>
    <n v="4861.32"/>
    <n v="4819.491751072962"/>
    <n v="1792.8587082668914"/>
    <n v="6497.0862115116388"/>
    <n v="7795.8299230511939"/>
    <n v="7728.7522744672215"/>
    <n v="15513.17106121396"/>
    <n v="13761.328542849769"/>
    <m/>
    <n v="1"/>
  </r>
  <r>
    <s v="5076197CEA0C0FCA413C42CDEE84BD67B0F6DA3D"/>
    <s v="flaemmchen"/>
    <n v="15900"/>
    <n v="1524922925"/>
    <n v="1524922925"/>
    <n v="0.82220734524500005"/>
    <n v="0.82220734524500005"/>
    <n v="15912739"/>
    <n v="-0.24725488096500001"/>
    <n v="0.22727272727299999"/>
    <x v="1"/>
    <s v="015.1:015.9 04-28-08:42:05"/>
    <s v="flaemmchen"/>
    <n v="1"/>
    <n v="0"/>
    <n v="0"/>
    <n v="0"/>
    <x v="0"/>
    <n v="14400"/>
    <n v="8732672"/>
    <n v="1.6489799999999999"/>
    <n v="0.60643599999999998"/>
    <n v="953"/>
    <n v="19"/>
    <m/>
    <n v="10125.48"/>
    <n v="10125.48"/>
    <n v="4861.32"/>
    <n v="8853.6095214723919"/>
    <n v="18450.724030131343"/>
    <n v="18450.724030131343"/>
    <n v="8858.3330115864228"/>
    <n v="16133.112301958063"/>
    <n v="15912.739062015346"/>
    <n v="13758.718943410739"/>
    <m/>
    <n v="1"/>
  </r>
  <r>
    <s v="F6EC46933CE8D4FAD5CCDAA8B1C5A377685FC521"/>
    <s v="JPsi2"/>
    <n v="16800"/>
    <n v="1524854719"/>
    <n v="1524995596"/>
    <n v="0.104047532188"/>
    <n v="0.104047532188"/>
    <n v="14131808"/>
    <n v="-0.92444272811200001"/>
    <n v="0"/>
    <x v="3"/>
    <s v="060.2:061.0 04-29-04:53:16"/>
    <s v="JPsi2"/>
    <n v="0"/>
    <n v="1"/>
    <n v="0"/>
    <n v="0"/>
    <x v="1"/>
    <n v="10700"/>
    <n v="12800000"/>
    <n v="0.83593799999999996"/>
    <n v="1.1962619999999999"/>
    <n v="3922"/>
    <n v="78"/>
    <m/>
    <n v="9721.3799999999992"/>
    <n v="9721.3799999999992"/>
    <n v="4861.32"/>
    <n v="3794.4265750962772"/>
    <n v="10732.865598461778"/>
    <n v="10732.865598461778"/>
    <n v="5367.1283491761669"/>
    <n v="4189.2272963036094"/>
    <n v="14131.8084120064"/>
    <n v="13732.265888404481"/>
    <m/>
    <n v="0"/>
  </r>
  <r>
    <s v="611B1A697CC772E638DC99CB3F3C952CF927C4CA"/>
    <s v="sbg"/>
    <n v="22000"/>
    <n v="1524591687"/>
    <n v="1524995088"/>
    <n v="0.122910365844"/>
    <n v="0.122910365844"/>
    <n v="14107958"/>
    <n v="-0.200459853381"/>
    <n v="0"/>
    <x v="5"/>
    <s v="040.2:040.9 04-29-04:44:48"/>
    <s v="sbg"/>
    <n v="0"/>
    <n v="1"/>
    <n v="0"/>
    <n v="0"/>
    <x v="1"/>
    <n v="16200"/>
    <n v="12635819"/>
    <n v="1.28207"/>
    <n v="0.77998900000000004"/>
    <n v="2043"/>
    <n v="40"/>
    <m/>
    <n v="9721.3799999999992"/>
    <n v="9721.3799999999992"/>
    <n v="4861.32"/>
    <n v="4819.491751072962"/>
    <n v="10916.238372308544"/>
    <n v="10916.238372308544"/>
    <n v="5458.8266196847544"/>
    <n v="5411.8572453794804"/>
    <n v="14188.892136028568"/>
    <n v="13722.970195219998"/>
    <m/>
    <n v="0"/>
  </r>
  <r>
    <s v="D9CD7BE254F3E531A0D1E70C449B5C03D50E7E4F"/>
    <s v="eLackOfCreativity"/>
    <n v="10300"/>
    <n v="1523769681"/>
    <n v="1524963313"/>
    <n v="0.33441292950899998"/>
    <n v="0.33441292950899998"/>
    <n v="17490417"/>
    <n v="0.29657479528800001"/>
    <n v="0"/>
    <x v="3"/>
    <s v="050.8:051.6 04-28-19:55:13"/>
    <s v="eLackOfCreativity"/>
    <n v="0"/>
    <n v="1"/>
    <n v="0"/>
    <n v="0"/>
    <x v="1"/>
    <n v="8560"/>
    <n v="11109999"/>
    <n v="0.77047699999999997"/>
    <n v="1.2978970000000001"/>
    <n v="4078"/>
    <n v="81"/>
    <m/>
    <n v="9721.3799999999992"/>
    <n v="9721.3799999999992"/>
    <n v="4861.32"/>
    <n v="3794.4265750962772"/>
    <n v="12972.335164670201"/>
    <n v="12972.335164670201"/>
    <n v="6487.008262480691"/>
    <n v="5063.3318818810249"/>
    <n v="14825.32631243206"/>
    <n v="13710.728118702444"/>
    <m/>
    <n v="0"/>
  </r>
  <r>
    <s v="BC7ACFAC04854C77167C7D66B7E471314ED8C410"/>
    <s v="YagaTorRelay"/>
    <n v="4110"/>
    <n v="1524726937"/>
    <n v="1525006418"/>
    <n v="1.5568366467200001"/>
    <n v="1.5568366467200001"/>
    <n v="16756484"/>
    <n v="0.64701224851600003"/>
    <n v="0"/>
    <x v="1"/>
    <s v="020.6:021.4 04-29-07:53:38"/>
    <s v="YagaTorRelay"/>
    <n v="0"/>
    <n v="1"/>
    <n v="0"/>
    <n v="0"/>
    <x v="1"/>
    <n v="10800"/>
    <n v="6553600"/>
    <n v="1.6479490000000001"/>
    <n v="0.60681499999999999"/>
    <n v="959"/>
    <n v="19"/>
    <m/>
    <n v="9721.3799999999992"/>
    <n v="9721.3799999999992"/>
    <n v="4861.32"/>
    <n v="8853.6095214723919"/>
    <n v="24855.980640690872"/>
    <n v="24855.980640690872"/>
    <n v="12429.601127432868"/>
    <n v="22637.233280249733"/>
    <n v="16756.484647944191"/>
    <n v="13695.619253560935"/>
    <m/>
    <n v="0"/>
  </r>
  <r>
    <s v="782936C16BF876F5F59A1793ADB1C5B251DB65E7"/>
    <s v="mischief"/>
    <n v="16100"/>
    <n v="1524019181"/>
    <n v="1524964160"/>
    <n v="0.76881906771899999"/>
    <n v="0.76881906771899999"/>
    <n v="15872165"/>
    <n v="0.77679677328899999"/>
    <n v="0"/>
    <x v="1"/>
    <s v="024.7:025.5 04-28-20:09:20"/>
    <s v="mischief"/>
    <n v="0"/>
    <n v="1"/>
    <n v="0"/>
    <n v="0"/>
    <x v="1"/>
    <n v="10500"/>
    <n v="8896747"/>
    <n v="1.180207"/>
    <n v="0.84730899999999998"/>
    <n v="2382"/>
    <n v="47"/>
    <m/>
    <n v="9721.3799999999992"/>
    <n v="9721.3799999999992"/>
    <n v="4861.32"/>
    <n v="8853.6095214723919"/>
    <n v="17195.362308542131"/>
    <n v="17195.362308542131"/>
    <n v="8598.7955102837277"/>
    <n v="15660.433339718857"/>
    <n v="15736.73573427181"/>
    <n v="13684.739113990267"/>
    <m/>
    <n v="0"/>
  </r>
  <r>
    <s v="E83E21A88039A71C4FF29F6BD589AB4AB7EC45D5"/>
    <s v="TorMaschinenGeraet"/>
    <n v="15700"/>
    <n v="1523734844"/>
    <n v="1524943423"/>
    <n v="1.2938018734100001"/>
    <n v="1.2938018734100001"/>
    <n v="16441971"/>
    <n v="-0.218355719517"/>
    <n v="0"/>
    <x v="0"/>
    <s v="007.1:007.8 04-28-14:23:43"/>
    <s v="TorMaschinenGeraet"/>
    <n v="0"/>
    <n v="1"/>
    <n v="0"/>
    <n v="0"/>
    <x v="1"/>
    <n v="13100"/>
    <n v="7168000"/>
    <n v="1.8275669999999999"/>
    <n v="0.547176"/>
    <n v="608"/>
    <n v="12"/>
    <m/>
    <n v="9721.3799999999992"/>
    <n v="9721.3799999999992"/>
    <n v="4861.32"/>
    <n v="11818.828055288463"/>
    <n v="22298.919656130503"/>
    <n v="22298.919656130503"/>
    <n v="11150.904923245502"/>
    <n v="27110.049934731342"/>
    <n v="16441.97182860288"/>
    <n v="13659.780280022016"/>
    <m/>
    <n v="0"/>
  </r>
  <r>
    <s v="8C25BA134D579B8AAF420E01215EB2CF06AAE907"/>
    <s v="DigiGesTor5e4"/>
    <n v="15900"/>
    <n v="1525004637"/>
    <n v="1525004637"/>
    <n v="0.88113511011699996"/>
    <n v="0.88113511011699996"/>
    <n v="15873414"/>
    <n v="0.25862937157499999"/>
    <n v="0"/>
    <x v="2"/>
    <s v="025.8:026.6 04-29-07:23:57"/>
    <s v="DigiGesTor5e4"/>
    <n v="1"/>
    <n v="0"/>
    <n v="0"/>
    <n v="0"/>
    <x v="0"/>
    <n v="11800"/>
    <n v="8438211"/>
    <n v="1.398401"/>
    <n v="0.71510300000000004"/>
    <n v="1663"/>
    <n v="33"/>
    <m/>
    <n v="10125.48"/>
    <n v="10125.48"/>
    <n v="4861.32"/>
    <n v="6440.9193022088357"/>
    <n v="19047.395934787481"/>
    <n v="19047.395934787481"/>
    <n v="9144.7997335139735"/>
    <n v="12116.239440815329"/>
    <n v="15873.414978675481"/>
    <n v="13642.853785072835"/>
    <m/>
    <n v="1"/>
  </r>
  <r>
    <s v="DD864A786BB4107B8126F128B77212AB43B21362"/>
    <s v="axolotl"/>
    <n v="27600"/>
    <n v="1524817879"/>
    <n v="1524977756"/>
    <n v="1.0464999398099999"/>
    <n v="1.0464999398099999"/>
    <n v="15170104"/>
    <n v="-0.23299410342400001"/>
    <n v="0"/>
    <x v="0"/>
    <s v="003.2:004.0 04-28-23:55:56"/>
    <s v="axolotl"/>
    <n v="0"/>
    <n v="1"/>
    <n v="0"/>
    <n v="0"/>
    <x v="1"/>
    <n v="19700"/>
    <n v="7869440"/>
    <n v="2.503355"/>
    <n v="0.39946399999999999"/>
    <n v="130"/>
    <n v="2"/>
    <m/>
    <n v="9721.3799999999992"/>
    <n v="9721.3799999999992"/>
    <n v="4861.32"/>
    <n v="11818.828055288463"/>
    <n v="19894.803584870137"/>
    <n v="19894.803584870137"/>
    <n v="9948.6910873971483"/>
    <n v="24187.230903772575"/>
    <n v="16104.808486338405"/>
    <n v="13634.197940436883"/>
    <m/>
    <n v="0"/>
  </r>
  <r>
    <s v="5F276A6F7AA74AFB2AF100EADA28C7A6F48BA50F"/>
    <s v="ripChesterB"/>
    <n v="16800"/>
    <n v="1524102044"/>
    <n v="1525007567"/>
    <n v="0.156380260257"/>
    <n v="0.156380260257"/>
    <n v="14209600"/>
    <n v="-2.2790215615600001E-2"/>
    <n v="0"/>
    <x v="5"/>
    <s v="043.3:044.1 04-29-08:12:47"/>
    <s v="ripChesterB"/>
    <n v="0"/>
    <n v="1"/>
    <n v="0"/>
    <n v="0"/>
    <x v="1"/>
    <n v="13400"/>
    <n v="12288000"/>
    <n v="1.090495"/>
    <n v="0.91701500000000002"/>
    <n v="2743"/>
    <n v="54"/>
    <m/>
    <n v="9721.3799999999992"/>
    <n v="9721.3799999999992"/>
    <n v="4861.32"/>
    <n v="4819.491751072962"/>
    <n v="11241.611934457193"/>
    <n v="11241.611934457193"/>
    <n v="5621.5344867925587"/>
    <n v="5573.1651254122162"/>
    <n v="14209.600638038015"/>
    <n v="13633.12044662661"/>
    <m/>
    <n v="0"/>
  </r>
  <r>
    <s v="CBD0D1BD110EC52963082D839AC6A89D0AE243E7"/>
    <s v="UV74S7mjxRcYVrGsAMw"/>
    <n v="12500"/>
    <n v="1524013061"/>
    <n v="1525006418"/>
    <n v="1.6617259742699999"/>
    <n v="1.6617259742699999"/>
    <n v="16746131"/>
    <n v="0.97402490665100006"/>
    <n v="0"/>
    <x v="1"/>
    <s v="020.6:021.4 04-29-07:53:38"/>
    <s v="UV74S7mjxRcYVrGsAMw"/>
    <n v="0"/>
    <n v="1"/>
    <n v="0"/>
    <n v="0"/>
    <x v="1"/>
    <n v="11300"/>
    <n v="6291456"/>
    <n v="1.796087"/>
    <n v="0.55676599999999998"/>
    <n v="680"/>
    <n v="13"/>
    <m/>
    <n v="9721.3799999999992"/>
    <n v="9721.3799999999992"/>
    <n v="4861.32"/>
    <n v="8853.6095214723919"/>
    <n v="25875.649651748889"/>
    <n v="25875.649651748889"/>
    <n v="12939.501713238235"/>
    <n v="23565.88242934725"/>
    <n v="16746.131851176837"/>
    <n v="13609.729095823785"/>
    <m/>
    <n v="0"/>
  </r>
  <r>
    <s v="C05EEFE24F3E7F8628CDD2966630F8FA1EEB4E6F"/>
    <s v="rawpower"/>
    <n v="14400"/>
    <n v="1525007282"/>
    <n v="1525007282"/>
    <n v="0.23719025575399999"/>
    <n v="0.23719025575399999"/>
    <n v="14437396"/>
    <n v="-7.9915645651399997E-2"/>
    <n v="0"/>
    <x v="2"/>
    <s v="029.7:030.5 04-29-08:08:02"/>
    <s v="rawpower"/>
    <n v="0"/>
    <n v="0"/>
    <n v="1"/>
    <n v="0"/>
    <x v="2"/>
    <n v="15400"/>
    <n v="11669504"/>
    <n v="1.319679"/>
    <n v="0.75775999999999999"/>
    <n v="1890"/>
    <n v="37"/>
    <m/>
    <n v="1117.99"/>
    <n v="4051.45"/>
    <n v="4861.32"/>
    <n v="6440.9193022088357"/>
    <n v="1383.1663340304144"/>
    <n v="5012.4144616745434"/>
    <n v="6014.377734102035"/>
    <n v="7968.642598790625"/>
    <n v="14437.396638282326"/>
    <n v="13607.028846797628"/>
    <m/>
    <n v="1"/>
  </r>
  <r>
    <s v="C699F40B3344D34D3C596791A7EBC67E41C62A0B"/>
    <s v="bartle"/>
    <n v="14100"/>
    <n v="1524541193"/>
    <n v="1524998226"/>
    <n v="0.86741051998999996"/>
    <n v="0.86741051998999996"/>
    <n v="16485320"/>
    <n v="0.35767766247100002"/>
    <n v="0"/>
    <x v="1"/>
    <s v="018.3:019.1 04-29-05:37:06"/>
    <s v="bartle"/>
    <n v="0"/>
    <n v="1"/>
    <n v="0"/>
    <n v="0"/>
    <x v="1"/>
    <n v="13200"/>
    <n v="8461312"/>
    <n v="1.5600419999999999"/>
    <n v="0.64100800000000002"/>
    <n v="1185"/>
    <n v="23"/>
    <m/>
    <n v="9721.3799999999992"/>
    <n v="9721.3799999999992"/>
    <n v="4861.32"/>
    <n v="8853.6095214723919"/>
    <n v="18153.807280820383"/>
    <n v="18153.807280820383"/>
    <n v="9078.0801090377863"/>
    <n v="16533.323560281173"/>
    <n v="15800.743041717626"/>
    <n v="13598.913729202337"/>
    <m/>
    <n v="0"/>
  </r>
  <r>
    <s v="2EB3C230180694A1E848001E20F36F76A2287039"/>
    <s v="Alastor"/>
    <n v="46800"/>
    <n v="1524237993"/>
    <n v="1524983272"/>
    <n v="-0.48633841032500003"/>
    <n v="-0.48633841032500003"/>
    <n v="13767990"/>
    <n v="-1.1555232076899999"/>
    <n v="0"/>
    <x v="2"/>
    <s v="033.0:033.8 04-29-01:27:52"/>
    <s v="Alastor"/>
    <n v="0"/>
    <n v="1"/>
    <n v="0"/>
    <n v="0"/>
    <x v="1"/>
    <n v="21800"/>
    <n v="20605470"/>
    <n v="1.057971"/>
    <n v="0.94520499999999996"/>
    <n v="2939"/>
    <n v="58"/>
    <m/>
    <n v="9721.3799999999992"/>
    <n v="9721.3799999999992"/>
    <n v="4861.32"/>
    <n v="6440.9193022088357"/>
    <n v="4993.4995046347512"/>
    <n v="4993.4995046347512"/>
    <n v="2497.0733591188709"/>
    <n v="3308.4528477409822"/>
    <n v="10584.23847620052"/>
    <n v="13590.607933340365"/>
    <m/>
    <n v="0"/>
  </r>
  <r>
    <s v="BF735F669481EE1CCC348F0731551C933D1E2278"/>
    <s v="Freeway1a1"/>
    <n v="17700"/>
    <n v="1524877230"/>
    <n v="1524938794"/>
    <n v="0.25371502552899999"/>
    <n v="0.25371502552899999"/>
    <n v="14460770"/>
    <n v="-0.110645503829"/>
    <n v="0"/>
    <x v="2"/>
    <s v="036.8:037.5 04-28-13:06:34"/>
    <s v="Freeway1a1"/>
    <n v="0"/>
    <n v="1"/>
    <n v="0"/>
    <n v="0"/>
    <x v="1"/>
    <n v="12200"/>
    <n v="11534336"/>
    <n v="1.057712"/>
    <n v="0.94543699999999997"/>
    <n v="2940"/>
    <n v="58"/>
    <m/>
    <n v="9721.3799999999992"/>
    <n v="9721.3799999999992"/>
    <n v="4861.32"/>
    <n v="6440.9193022088357"/>
    <n v="12187.840174877108"/>
    <n v="12187.840174877108"/>
    <n v="6094.7099279046379"/>
    <n v="8075.0773073989785"/>
    <n v="14460.770352700061"/>
    <n v="13582.840046890045"/>
    <m/>
    <n v="0"/>
  </r>
  <r>
    <s v="982A103489DF8410585B8077B7FD813217093EB4"/>
    <s v="anais"/>
    <n v="9220"/>
    <n v="1524375327"/>
    <n v="1524945052"/>
    <n v="1.13829863248"/>
    <n v="1.13829863248"/>
    <n v="15873456"/>
    <n v="-2.9144204120499999E-2"/>
    <n v="0"/>
    <x v="5"/>
    <s v="043.3:044.0 04-28-14:50:52"/>
    <s v="anais"/>
    <n v="0"/>
    <n v="1"/>
    <n v="0"/>
    <n v="0"/>
    <x v="1"/>
    <n v="7920"/>
    <n v="7558144"/>
    <n v="1.047876"/>
    <n v="0.95431100000000002"/>
    <n v="3002"/>
    <n v="60"/>
    <m/>
    <n v="9721.3799999999992"/>
    <n v="9721.3799999999992"/>
    <n v="4861.32"/>
    <n v="4819.491751072962"/>
    <n v="20787.213559818418"/>
    <n v="20787.213559818418"/>
    <n v="10394.953908047672"/>
    <n v="10305.512620567953"/>
    <n v="16161.568979286914"/>
    <n v="13580.541485500842"/>
    <m/>
    <n v="0"/>
  </r>
  <r>
    <s v="1A4488A367D89D0EFDA88116059FEBCACF0F508A"/>
    <s v="liskov1"/>
    <n v="8170"/>
    <n v="1524323552"/>
    <n v="1524983090"/>
    <n v="-4.7034373418599999E-2"/>
    <n v="-4.7034373418599999E-2"/>
    <n v="13875123"/>
    <n v="0.26118384599099997"/>
    <n v="0"/>
    <x v="5"/>
    <s v="037.0:037.8 04-29-01:24:50"/>
    <s v="liskov1"/>
    <n v="0"/>
    <n v="1"/>
    <n v="0"/>
    <n v="0"/>
    <x v="1"/>
    <n v="9930"/>
    <n v="14041035"/>
    <n v="0.70721299999999998"/>
    <n v="1.414002"/>
    <n v="4256"/>
    <n v="85"/>
    <m/>
    <n v="9721.3799999999992"/>
    <n v="9721.3799999999992"/>
    <n v="4861.32"/>
    <n v="4819.491751072962"/>
    <n v="9264.1409829358909"/>
    <n v="9264.1409829358909"/>
    <n v="4632.6708598126916"/>
    <n v="4592.8099763651344"/>
    <n v="13380.623716626369"/>
    <n v="13578.747101638459"/>
    <m/>
    <n v="0"/>
  </r>
  <r>
    <s v="F5D406CA4CA16F0828B4D5BA8A30B33A3477E8E6"/>
    <s v="revolutionarybhagat"/>
    <n v="27000"/>
    <n v="1524902928"/>
    <n v="1524997864"/>
    <n v="2.07943691646E-2"/>
    <n v="2.07943691646E-2"/>
    <n v="13656965"/>
    <n v="-0.736924355014"/>
    <n v="0"/>
    <x v="5"/>
    <s v="040.9:041.7 04-29-05:31:04"/>
    <s v="revolutionarybhagat"/>
    <n v="0"/>
    <n v="1"/>
    <n v="0"/>
    <n v="0"/>
    <x v="1"/>
    <n v="16800"/>
    <n v="13378763"/>
    <n v="1.2557210000000001"/>
    <n v="0.79635500000000004"/>
    <n v="2133"/>
    <n v="42"/>
    <m/>
    <n v="9721.3799999999992"/>
    <n v="9721.3799999999992"/>
    <n v="4861.32"/>
    <n v="4819.491751072962"/>
    <n v="9923.5299645093583"/>
    <n v="9923.5299645093583"/>
    <n v="4962.408082707253"/>
    <n v="4919.7100417305173"/>
    <n v="13656.96593678769"/>
    <n v="13573.505055751384"/>
    <m/>
    <n v="0"/>
  </r>
  <r>
    <s v="779873EB63CE86A995B73E83648DBB33B232332C"/>
    <s v="whyme"/>
    <n v="17200"/>
    <n v="1523836483"/>
    <n v="1525009194"/>
    <n v="0.63127568146000002"/>
    <n v="0.63127568146000002"/>
    <n v="16921418"/>
    <n v="0.20179276277899999"/>
    <n v="0"/>
    <x v="1"/>
    <s v="021.4:022.2 04-29-08:39:53"/>
    <s v="whyme"/>
    <n v="0"/>
    <n v="1"/>
    <n v="0"/>
    <n v="0"/>
    <x v="1"/>
    <n v="14000"/>
    <n v="9394692"/>
    <n v="1.4902029999999999"/>
    <n v="0.67104900000000001"/>
    <n v="1410"/>
    <n v="28"/>
    <m/>
    <n v="9721.3799999999992"/>
    <n v="9721.3799999999992"/>
    <n v="4861.32"/>
    <n v="8853.6095214723919"/>
    <n v="15858.250784231614"/>
    <n v="15858.250784231614"/>
    <n v="7930.1530957951272"/>
    <n v="14442.677905520621"/>
    <n v="15325.332594406809"/>
    <n v="13546.140416084767"/>
    <m/>
    <n v="0"/>
  </r>
  <r>
    <s v="0647C3F8352BBFA0D57A1C3E0DCF67FC3E073D2C"/>
    <s v="Hydra1"/>
    <n v="14300"/>
    <n v="1525007567"/>
    <n v="1525007567"/>
    <n v="0.22626553023000001"/>
    <n v="0.22626553023000001"/>
    <n v="14334510"/>
    <n v="0.27628669463799999"/>
    <n v="0"/>
    <x v="5"/>
    <s v="043.3:044.1 04-29-08:12:47"/>
    <s v="Hydra1"/>
    <n v="0"/>
    <n v="0"/>
    <n v="1"/>
    <n v="0"/>
    <x v="2"/>
    <n v="12700"/>
    <n v="11689565"/>
    <n v="1.0864389999999999"/>
    <n v="0.92043799999999998"/>
    <n v="2753"/>
    <n v="55"/>
    <m/>
    <n v="1117.99"/>
    <n v="4051.45"/>
    <n v="4861.32"/>
    <n v="4819.491751072962"/>
    <n v="1370.9526001418378"/>
    <n v="4968.1534824503333"/>
    <n v="5961.2691474177036"/>
    <n v="5909.9766075685975"/>
    <n v="14334.510622883052"/>
    <n v="13541.026936018136"/>
    <m/>
    <n v="1"/>
  </r>
  <r>
    <s v="05FFA39D71DA116F7669EA4EE53A0BAEA315BA7F"/>
    <s v="HelpCensoredOnes"/>
    <n v="10900"/>
    <n v="1524963313"/>
    <n v="1524963313"/>
    <n v="0.57224542572600001"/>
    <n v="0.57224542572600001"/>
    <n v="10944648"/>
    <n v="0.59089752521200001"/>
    <n v="0"/>
    <x v="3"/>
    <s v="050.8:051.6 04-28-19:55:13"/>
    <s v="HelpCensoredOnes"/>
    <n v="1"/>
    <n v="0"/>
    <n v="0"/>
    <n v="0"/>
    <x v="0"/>
    <n v="10900"/>
    <n v="9662322"/>
    <n v="1.128093"/>
    <n v="0.88645200000000002"/>
    <n v="2555"/>
    <n v="51"/>
    <m/>
    <n v="10125.48"/>
    <n v="10125.48"/>
    <n v="4861.32"/>
    <n v="3794.4265750962772"/>
    <n v="15919.739613280097"/>
    <n v="15919.739613280097"/>
    <n v="7643.1881329903172"/>
    <n v="5965.7698259482941"/>
    <n v="15191.541566391696"/>
    <n v="13532.775696474187"/>
    <m/>
    <n v="1"/>
  </r>
  <r>
    <s v="4D14C365AF42C269BE6A8EA5E827073B7E5D62EF"/>
    <s v="scator"/>
    <n v="16900"/>
    <n v="1524983272"/>
    <n v="1524985656"/>
    <n v="0.99708205487000001"/>
    <n v="0.99708205487000001"/>
    <n v="15904058"/>
    <n v="-4.5664513309899998E-2"/>
    <n v="0"/>
    <x v="2"/>
    <s v="033.7:034.5 04-29-02:07:36"/>
    <s v="scator"/>
    <n v="0"/>
    <n v="1"/>
    <n v="0"/>
    <n v="0"/>
    <x v="1"/>
    <n v="10100"/>
    <n v="7963648"/>
    <n v="1.2682629999999999"/>
    <n v="0.78847999999999996"/>
    <n v="2092"/>
    <n v="41"/>
    <m/>
    <n v="9721.3799999999992"/>
    <n v="9721.3799999999992"/>
    <n v="4861.32"/>
    <n v="6440.9193022088357"/>
    <n v="19414.393546572119"/>
    <n v="19414.393546572119"/>
    <n v="9708.4549349806275"/>
    <n v="12863.044355307067"/>
    <n v="15904.058512101365"/>
    <n v="13521.935358470955"/>
    <m/>
    <n v="0"/>
  </r>
  <r>
    <s v="5D5F89C7A1C920B46EB99119CD4A18C20F3032AE"/>
    <s v="relaycumlaude"/>
    <n v="17800"/>
    <n v="1523743749"/>
    <n v="1524925187"/>
    <n v="0.31501046338799998"/>
    <n v="0.31501046338799998"/>
    <n v="12124201"/>
    <n v="9.5470292183900005E-2"/>
    <n v="0"/>
    <x v="2"/>
    <s v="032.1:032.8 04-28-09:19:47"/>
    <s v="relaycumlaude"/>
    <n v="0"/>
    <n v="1"/>
    <n v="0"/>
    <n v="0"/>
    <x v="1"/>
    <n v="16700"/>
    <n v="11078193"/>
    <n v="1.507466"/>
    <n v="0.66336499999999998"/>
    <n v="1347"/>
    <n v="26"/>
    <m/>
    <n v="9721.3799999999992"/>
    <n v="9721.3799999999992"/>
    <n v="4861.32"/>
    <n v="6440.9193022088357"/>
    <n v="12783.716418570833"/>
    <n v="12783.716418570833"/>
    <n v="6392.6866658773515"/>
    <n v="8469.8762762423539"/>
    <n v="14567.939710431698"/>
    <n v="13521.015697302189"/>
    <m/>
    <n v="0"/>
  </r>
  <r>
    <s v="13F7EAE731CA4600951986921E08ECAB9B1D2AF6"/>
    <s v="CanopoIT"/>
    <n v="16200"/>
    <n v="1524805131"/>
    <n v="1524999429"/>
    <n v="0.953022893978"/>
    <n v="0.953022893978"/>
    <n v="13270304"/>
    <n v="9.1315241488099993E-3"/>
    <n v="0"/>
    <x v="0"/>
    <s v="005.5:006.3 04-29-05:57:09"/>
    <s v="CanopoIT"/>
    <n v="0"/>
    <n v="1"/>
    <n v="0"/>
    <n v="0"/>
    <x v="1"/>
    <n v="16200"/>
    <n v="8098665"/>
    <n v="2.0003299999999999"/>
    <n v="0.49991799999999997"/>
    <n v="428"/>
    <n v="8"/>
    <m/>
    <n v="9721.3799999999992"/>
    <n v="9721.3799999999992"/>
    <n v="4861.32"/>
    <n v="11818.828055288463"/>
    <n v="18986.077701059847"/>
    <n v="18986.077701059847"/>
    <n v="9494.2692549531293"/>
    <n v="23082.441771967849"/>
    <n v="15816.878155658338"/>
    <n v="13501.414208960838"/>
    <m/>
    <n v="0"/>
  </r>
  <r>
    <s v="75C4495F4D80522CA6F6A3FB349F1B009563F4B7"/>
    <s v="torpidsDEcontabo"/>
    <n v="16900"/>
    <n v="1524201401"/>
    <n v="1524939777"/>
    <n v="0.61326213417300002"/>
    <n v="0.61326213417300002"/>
    <n v="15224651"/>
    <n v="0.63284024816899997"/>
    <n v="0"/>
    <x v="0"/>
    <s v="007.8:008.6 04-28-13:22:57"/>
    <s v="torpidsDEcontabo"/>
    <n v="0"/>
    <n v="1"/>
    <n v="0"/>
    <n v="0"/>
    <x v="1"/>
    <n v="19900"/>
    <n v="9437184"/>
    <n v="2.1086800000000001"/>
    <n v="0.47422999999999998"/>
    <n v="326"/>
    <n v="6"/>
    <m/>
    <n v="9721.3799999999992"/>
    <n v="9721.3799999999992"/>
    <n v="4861.32"/>
    <n v="11818.828055288463"/>
    <n v="15683.134245906718"/>
    <n v="15683.134245906718"/>
    <n v="7842.5834780978876"/>
    <n v="19066.867771898393"/>
    <n v="15224.651600423289"/>
    <n v="13488.4113202963"/>
    <m/>
    <n v="0"/>
  </r>
  <r>
    <s v="021047C51A57254D263DDB8B9277CA1C286D600E"/>
    <s v="bauruine56"/>
    <n v="13300"/>
    <n v="1524033891"/>
    <n v="1525003705"/>
    <n v="0.64631049948200003"/>
    <n v="0.64631049948200003"/>
    <n v="12676111"/>
    <n v="0.42145246784500001"/>
    <n v="0"/>
    <x v="3"/>
    <s v="050.0:050.8 04-29-07:08:25"/>
    <s v="bauruine56"/>
    <n v="0"/>
    <n v="1"/>
    <n v="0"/>
    <n v="0"/>
    <x v="1"/>
    <n v="9320"/>
    <n v="9283543"/>
    <n v="1.003927"/>
    <n v="0.99608799999999997"/>
    <n v="3206"/>
    <n v="64"/>
    <m/>
    <n v="9721.3799999999992"/>
    <n v="9721.3799999999992"/>
    <n v="4861.32"/>
    <n v="3794.4265750962772"/>
    <n v="16004.409963454324"/>
    <n v="16004.409963454324"/>
    <n v="8003.2421573418351"/>
    <n v="6246.804310094526"/>
    <n v="15283.594313292624"/>
    <n v="13483.578919304837"/>
    <m/>
    <n v="0"/>
  </r>
  <r>
    <s v="38E7B0B9E90CDAB04958950C4E3BE822B1FB6A32"/>
    <s v="multisec3"/>
    <n v="13400"/>
    <n v="1524992322"/>
    <n v="1524992322"/>
    <n v="0.52867533474700001"/>
    <n v="0.52867533474700001"/>
    <n v="13430138"/>
    <n v="0.13234264002099999"/>
    <n v="0.13636363636400001"/>
    <x v="2"/>
    <s v="025.8:026.6 04-29-03:58:42"/>
    <s v="multisec3"/>
    <n v="1"/>
    <n v="0"/>
    <n v="0"/>
    <n v="0"/>
    <x v="0"/>
    <n v="13300"/>
    <n v="9830400"/>
    <n v="1.352946"/>
    <n v="0.73912800000000001"/>
    <n v="1788"/>
    <n v="35"/>
    <m/>
    <n v="10125.48"/>
    <n v="10125.48"/>
    <n v="4861.32"/>
    <n v="6440.9193022088357"/>
    <n v="15478.571528474055"/>
    <n v="15478.571528474055"/>
    <n v="7431.3799783122859"/>
    <n v="9846.0744703825058"/>
    <n v="15027.490010696911"/>
    <n v="13468.363007487835"/>
    <m/>
    <n v="1"/>
  </r>
  <r>
    <s v="DC535A0B38EEA157A2E5D9FF42C8C21657CF3398"/>
    <s v="arbitrary1"/>
    <n v="22400"/>
    <n v="1524925493"/>
    <n v="1525009122"/>
    <n v="0.49748769183699998"/>
    <n v="0.49748769183699998"/>
    <n v="16290443"/>
    <n v="0.207313594588"/>
    <n v="0"/>
    <x v="0"/>
    <s v="007.9:008.6 04-29-08:38:42"/>
    <s v="arbitrary1"/>
    <n v="0"/>
    <n v="1"/>
    <n v="0"/>
    <n v="0"/>
    <x v="1"/>
    <n v="18500"/>
    <n v="9975636"/>
    <n v="1.8545180000000001"/>
    <n v="0.53922400000000004"/>
    <n v="570"/>
    <n v="11"/>
    <m/>
    <n v="9721.3799999999992"/>
    <n v="9721.3799999999992"/>
    <n v="4861.32"/>
    <n v="11818.828055288463"/>
    <n v="14557.646897670373"/>
    <n v="14557.646897670373"/>
    <n v="7279.7668660810441"/>
    <n v="17698.549544732297"/>
    <n v="14938.392128246081"/>
    <n v="13449.565289772259"/>
    <m/>
    <n v="0"/>
  </r>
  <r>
    <s v="C584E25674F6EDA706C5D337B3D5483EA45AE909"/>
    <s v="Thyone"/>
    <n v="20100"/>
    <n v="1523873261"/>
    <n v="1525006050"/>
    <n v="0.66920081510200002"/>
    <n v="0.66920081510200002"/>
    <n v="17194996"/>
    <n v="-0.20145730319399999"/>
    <n v="0"/>
    <x v="0"/>
    <s v="007.1:007.9 04-29-07:47:30"/>
    <s v="Thyone"/>
    <n v="0"/>
    <n v="1"/>
    <n v="0"/>
    <n v="0"/>
    <x v="1"/>
    <n v="17500"/>
    <n v="9147415"/>
    <n v="1.9131089999999999"/>
    <n v="0.52270899999999998"/>
    <n v="505"/>
    <n v="10"/>
    <m/>
    <n v="9721.3799999999992"/>
    <n v="9721.3799999999992"/>
    <n v="4861.32"/>
    <n v="11818.828055288463"/>
    <n v="16226.935419916281"/>
    <n v="16226.935419916281"/>
    <n v="8114.519306471655"/>
    <n v="19727.99742343789"/>
    <n v="15268.872574076264"/>
    <n v="13432.435301853384"/>
    <m/>
    <n v="0"/>
  </r>
  <r>
    <s v="36342B364B0B046F52595FB099A21C442B87D2E3"/>
    <s v="IPfailB"/>
    <n v="13000"/>
    <n v="1524959606"/>
    <n v="1524959606"/>
    <n v="-2.4019260328299999E-2"/>
    <n v="-2.4019260328299999E-2"/>
    <n v="13019349"/>
    <n v="9.5895962665699996E-2"/>
    <n v="0"/>
    <x v="5"/>
    <s v="046.5:047.3 04-28-18:53:26"/>
    <s v="IPfailB"/>
    <n v="1"/>
    <n v="0"/>
    <n v="0"/>
    <n v="0"/>
    <x v="0"/>
    <n v="13700"/>
    <n v="13660164"/>
    <n v="1.0029159999999999"/>
    <n v="0.99709199999999998"/>
    <n v="3212"/>
    <n v="64"/>
    <m/>
    <n v="10125.48"/>
    <n v="10125.48"/>
    <n v="4861.32"/>
    <n v="4819.491751072962"/>
    <n v="9882.2734599310043"/>
    <n v="9882.2734599310043"/>
    <n v="4744.5546893808278"/>
    <n v="4703.7311240538456"/>
    <n v="13332.056964756728"/>
    <n v="13430.48907532971"/>
    <m/>
    <n v="1"/>
  </r>
  <r>
    <s v="76DC31ECE8AEBF0805148E23559184AC73373B2D"/>
    <s v="Ms3cTOR57"/>
    <n v="17100"/>
    <n v="1524451863"/>
    <n v="1524938794"/>
    <n v="1.2852392324099999"/>
    <n v="1.2852392324099999"/>
    <n v="16504619"/>
    <n v="0.78058754670499997"/>
    <n v="0"/>
    <x v="2"/>
    <s v="036.8:037.5 04-28-13:06:34"/>
    <s v="Ms3cTOR57"/>
    <n v="0"/>
    <n v="1"/>
    <n v="0"/>
    <n v="0"/>
    <x v="1"/>
    <n v="8370"/>
    <n v="7064455"/>
    <n v="1.1848050000000001"/>
    <n v="0.84402100000000002"/>
    <n v="2361"/>
    <n v="47"/>
    <m/>
    <n v="9721.3799999999992"/>
    <n v="9721.3799999999992"/>
    <n v="4861.32"/>
    <n v="6440.9193022088357"/>
    <n v="22215.678969165925"/>
    <n v="22215.678969165925"/>
    <n v="11109.27918529938"/>
    <n v="14719.041482194472"/>
    <n v="16143.969721594985"/>
    <n v="13420.115305116489"/>
    <m/>
    <n v="0"/>
  </r>
  <r>
    <s v="3F05B8C1DF491BBF5E7DD199440911A84D9165D8"/>
    <s v="Unnamed"/>
    <n v="18500"/>
    <n v="1523956666"/>
    <n v="1525002474"/>
    <n v="0.68545938203599999"/>
    <n v="0.68545938203599999"/>
    <n v="8559066"/>
    <n v="0.27275406202699998"/>
    <n v="0"/>
    <x v="0"/>
    <s v="007.9:008.7 04-29-06:47:54"/>
    <s v="Unnamed"/>
    <n v="0"/>
    <n v="1"/>
    <n v="0"/>
    <n v="0"/>
    <x v="1"/>
    <n v="15500"/>
    <n v="9041490"/>
    <n v="1.7143189999999999"/>
    <n v="0.58332200000000001"/>
    <n v="824"/>
    <n v="16"/>
    <m/>
    <n v="9721.3799999999992"/>
    <n v="9721.3799999999992"/>
    <n v="4861.32"/>
    <n v="11818.828055288463"/>
    <n v="16384.991127337129"/>
    <n v="16384.991127337129"/>
    <n v="8193.5574030792468"/>
    <n v="19920.154630456233"/>
    <n v="15239.064148084673"/>
    <n v="13379.79190365927"/>
    <m/>
    <n v="0"/>
  </r>
  <r>
    <s v="FE296180018833AF03A8EACD5894A614623D3F76"/>
    <s v="PiotrTorpotkinOne"/>
    <n v="22300"/>
    <n v="1524695614"/>
    <n v="1525000722"/>
    <n v="0.43716297161599998"/>
    <n v="0.43716297161599998"/>
    <n v="14716548"/>
    <n v="-0.62567708859399995"/>
    <n v="0"/>
    <x v="1"/>
    <s v="019.1:019.9 04-29-06:18:42"/>
    <s v="PiotrTorpotkinOne"/>
    <n v="0"/>
    <n v="1"/>
    <n v="0"/>
    <n v="0"/>
    <x v="1"/>
    <n v="16000"/>
    <n v="10240000"/>
    <n v="1.5625"/>
    <n v="0.64"/>
    <n v="1179"/>
    <n v="23"/>
    <m/>
    <n v="9721.3799999999992"/>
    <n v="9721.3799999999992"/>
    <n v="4861.32"/>
    <n v="8853.6095214723919"/>
    <n v="13971.207369008349"/>
    <n v="13971.207369008349"/>
    <n v="6986.509097176292"/>
    <n v="12724.079769406973"/>
    <n v="14716.548829347839"/>
    <n v="13373.584180543488"/>
    <m/>
    <n v="0"/>
  </r>
  <r>
    <s v="185663B7C12777F052B2C2D23D7A239D8DA88A0F"/>
    <s v="DFRI5"/>
    <n v="14800"/>
    <n v="1524988531"/>
    <n v="1524988531"/>
    <n v="0.49057837252300002"/>
    <n v="0.49057837252300002"/>
    <n v="14811023"/>
    <n v="-1.72713747222E-2"/>
    <n v="0"/>
    <x v="2"/>
    <s v="034.5:035.3 04-29-02:55:31"/>
    <s v="DFRI5"/>
    <n v="1"/>
    <n v="0"/>
    <n v="0"/>
    <n v="0"/>
    <x v="0"/>
    <n v="11600"/>
    <n v="9936427"/>
    <n v="1.167422"/>
    <n v="0.85658900000000004"/>
    <n v="2422"/>
    <n v="48"/>
    <m/>
    <n v="10125.48"/>
    <n v="10125.48"/>
    <n v="4861.32"/>
    <n v="6440.9193022088357"/>
    <n v="15092.821499414185"/>
    <n v="15092.821499414185"/>
    <n v="7246.1784539135097"/>
    <n v="9600.6950110384223"/>
    <n v="14811.023186353594"/>
    <n v="13348.644330447518"/>
    <m/>
    <n v="1"/>
  </r>
  <r>
    <s v="56944008F97831B482014F8E8D267CB65E5B50DB"/>
    <s v="tux3"/>
    <n v="9690"/>
    <n v="1524703087"/>
    <n v="1525006418"/>
    <n v="0.78905491537799999"/>
    <n v="0.78905491537799999"/>
    <n v="15382331"/>
    <n v="-0.48243822333199998"/>
    <n v="0"/>
    <x v="1"/>
    <s v="020.6:021.4 04-29-07:53:38"/>
    <s v="tux3"/>
    <n v="0"/>
    <n v="1"/>
    <n v="0"/>
    <n v="0"/>
    <x v="1"/>
    <n v="11400"/>
    <n v="8597504"/>
    <n v="1.325966"/>
    <n v="0.75416700000000003"/>
    <n v="1875"/>
    <n v="37"/>
    <m/>
    <n v="9721.3799999999992"/>
    <n v="9721.3799999999992"/>
    <n v="4861.32"/>
    <n v="8853.6095214723919"/>
    <n v="17392.082673257381"/>
    <n v="17392.082673257381"/>
    <n v="8697.168441225378"/>
    <n v="15839.593633227645"/>
    <n v="15381.406791182017"/>
    <n v="13346.23595382741"/>
    <m/>
    <n v="0"/>
  </r>
  <r>
    <s v="1F586EB520C5DD40CDF8AACD5E3A52555FDCCA4B"/>
    <s v="Garak"/>
    <n v="27200"/>
    <n v="1524607982"/>
    <n v="1524974674"/>
    <n v="0.64091431980299995"/>
    <n v="0.64091431980299995"/>
    <n v="17233118"/>
    <n v="1.02064027366"/>
    <n v="0"/>
    <x v="0"/>
    <s v="002.4:003.2 04-28-23:04:34"/>
    <s v="Garak"/>
    <n v="0"/>
    <n v="1"/>
    <n v="0"/>
    <n v="0"/>
    <x v="1"/>
    <n v="22500"/>
    <n v="9212928"/>
    <n v="2.4422199999999998"/>
    <n v="0.40946300000000002"/>
    <n v="148"/>
    <n v="2"/>
    <m/>
    <n v="9721.3799999999992"/>
    <n v="9721.3799999999992"/>
    <n v="4861.32"/>
    <n v="11818.828055288463"/>
    <n v="15951.951650246487"/>
    <n v="15951.951650246487"/>
    <n v="7977.0096011447195"/>
    <n v="19393.684199212283"/>
    <n v="15117.625482514015"/>
    <n v="13346.216237759811"/>
    <m/>
    <n v="0"/>
  </r>
  <r>
    <s v="0683C48BFCF9D3B82494F07B8CB7D880ADFA3F53"/>
    <s v="hacktheplanet"/>
    <n v="15600"/>
    <n v="1524862231"/>
    <n v="1524910269"/>
    <n v="1.04945466429"/>
    <n v="1.04945466429"/>
    <n v="12448024"/>
    <n v="-0.17219614811299999"/>
    <n v="0"/>
    <x v="0"/>
    <s v="001.6:002.4 04-28-05:11:09"/>
    <s v="hacktheplanet"/>
    <n v="0"/>
    <n v="1"/>
    <n v="0"/>
    <n v="0"/>
    <x v="1"/>
    <n v="15600"/>
    <n v="7691841"/>
    <n v="2.0281229999999999"/>
    <n v="0.49306699999999998"/>
    <n v="395"/>
    <n v="7"/>
    <m/>
    <n v="9721.3799999999992"/>
    <n v="9721.3799999999992"/>
    <n v="4861.32"/>
    <n v="11818.828055288463"/>
    <n v="19923.527584335516"/>
    <n v="19923.527584335516"/>
    <n v="9963.054948606261"/>
    <n v="24222.152284352447"/>
    <n v="15764.079414427057"/>
    <n v="13342.407890098941"/>
    <m/>
    <n v="0"/>
  </r>
  <r>
    <s v="9391F6F8A4BA8DEAFF46004FF4FF53E178D25D50"/>
    <s v="Broadsword"/>
    <n v="15200"/>
    <n v="1525007567"/>
    <n v="1525007567"/>
    <n v="0.72146773148099996"/>
    <n v="0.72146773148099996"/>
    <n v="15242088"/>
    <n v="-0.33009203923899999"/>
    <n v="0"/>
    <x v="5"/>
    <s v="043.3:044.1 04-29-08:12:47"/>
    <s v="Broadsword"/>
    <n v="1"/>
    <n v="0"/>
    <n v="0"/>
    <n v="0"/>
    <x v="0"/>
    <n v="9610"/>
    <n v="8854124"/>
    <n v="1.0853699999999999"/>
    <n v="0.92134499999999997"/>
    <n v="2759"/>
    <n v="55"/>
    <m/>
    <n v="10125.48"/>
    <n v="10125.48"/>
    <n v="4861.32"/>
    <n v="4819.491751072962"/>
    <n v="17430.687085756235"/>
    <n v="17430.687085756235"/>
    <n v="8368.6055124032137"/>
    <n v="8296.5995316109638"/>
    <n v="15242.088756531477"/>
    <n v="13325.699329572035"/>
    <m/>
    <n v="1"/>
  </r>
  <r>
    <s v="AD2E2841F1A04820E440ADD5384CF768A11C3302"/>
    <s v="tux3"/>
    <n v="14500"/>
    <n v="1524694937"/>
    <n v="1524989622"/>
    <n v="0.54487318122399997"/>
    <n v="0.54487318122399997"/>
    <n v="15223090"/>
    <n v="-0.56471440994599997"/>
    <n v="0"/>
    <x v="2"/>
    <s v="025.0:025.8 04-29-03:13:42"/>
    <s v="tux3"/>
    <n v="0"/>
    <n v="1"/>
    <n v="0"/>
    <n v="0"/>
    <x v="1"/>
    <n v="12500"/>
    <n v="9640960"/>
    <n v="1.296551"/>
    <n v="0.77127699999999999"/>
    <n v="1999"/>
    <n v="39"/>
    <m/>
    <n v="9721.3799999999992"/>
    <n v="9721.3799999999992"/>
    <n v="4861.32"/>
    <n v="6440.9193022088357"/>
    <n v="15018.299246487368"/>
    <n v="15018.299246487368"/>
    <n v="7510.1228933478551"/>
    <n v="9950.4034924104308"/>
    <n v="14894.060545253335"/>
    <n v="13318.130381677332"/>
    <m/>
    <n v="0"/>
  </r>
  <r>
    <s v="AC1797B64DDD3CB9F1B9B248BA5493275E5F8E40"/>
    <s v="DanWin1210"/>
    <n v="13200"/>
    <n v="1524951673"/>
    <n v="1524951673"/>
    <n v="-1.8684721965100001E-2"/>
    <n v="-1.8684721965100001E-2"/>
    <n v="13236491"/>
    <n v="0.38904374793000002"/>
    <n v="0"/>
    <x v="3"/>
    <s v="060.2:061.0 04-28-16:41:13"/>
    <s v="DanWin1210"/>
    <n v="1"/>
    <n v="0"/>
    <n v="0"/>
    <n v="0"/>
    <x v="0"/>
    <n v="13200"/>
    <n v="13488521"/>
    <n v="0.97860999999999998"/>
    <n v="1.0218579999999999"/>
    <n v="3441"/>
    <n v="68"/>
    <m/>
    <n v="10125.48"/>
    <n v="10125.48"/>
    <n v="4861.32"/>
    <n v="3794.4265750962772"/>
    <n v="9936.2882214368201"/>
    <n v="9936.2882214368201"/>
    <n v="4770.48758741662"/>
    <n v="3723.528769523617"/>
    <n v="13236.491735394588"/>
    <n v="13312.100514776212"/>
    <m/>
    <n v="1"/>
  </r>
  <r>
    <s v="9C85B5B430F748718E2527F4E504A68430E63AE1"/>
    <s v="EALRelay"/>
    <n v="17700"/>
    <n v="1523857919"/>
    <n v="1524962257"/>
    <n v="0.42743462614200001"/>
    <n v="0.42743462614200001"/>
    <n v="14616930"/>
    <n v="-0.71166226181799996"/>
    <n v="0"/>
    <x v="1"/>
    <s v="023.9:024.7 04-28-19:37:37"/>
    <s v="EALRelay"/>
    <n v="0"/>
    <n v="1"/>
    <n v="0"/>
    <n v="0"/>
    <x v="1"/>
    <n v="17700"/>
    <n v="10240000"/>
    <n v="1.7285159999999999"/>
    <n v="0.57853100000000002"/>
    <n v="794"/>
    <n v="15"/>
    <m/>
    <n v="9721.3799999999992"/>
    <n v="9721.3799999999992"/>
    <n v="4861.32"/>
    <n v="8853.6095214723919"/>
    <n v="13876.634425884315"/>
    <n v="13876.634425884315"/>
    <n v="6939.2164967566268"/>
    <n v="12637.948797290193"/>
    <n v="14616.93057169408"/>
    <n v="13303.851400185857"/>
    <m/>
    <n v="0"/>
  </r>
  <r>
    <s v="B70629C29A032979E5AD00CC51D2330845AAFD6A"/>
    <s v="Biverse"/>
    <n v="20000"/>
    <n v="1524872707"/>
    <n v="1524998226"/>
    <n v="0.352272184687"/>
    <n v="0.352272184687"/>
    <n v="14392070"/>
    <n v="-0.29784823352799999"/>
    <n v="0"/>
    <x v="1"/>
    <s v="018.3:019.1 04-29-05:37:06"/>
    <s v="Biverse"/>
    <n v="0"/>
    <n v="1"/>
    <n v="0"/>
    <n v="0"/>
    <x v="1"/>
    <n v="16700"/>
    <n v="10642880"/>
    <n v="1.569124"/>
    <n v="0.63729800000000003"/>
    <n v="1156"/>
    <n v="23"/>
    <m/>
    <n v="9721.3799999999992"/>
    <n v="9721.3799999999992"/>
    <n v="4861.32"/>
    <n v="8853.6095214723919"/>
    <n v="13145.951770772508"/>
    <n v="13145.951770772508"/>
    <n v="6573.8278168626066"/>
    <n v="11972.489889967097"/>
    <n v="14392.070588961578"/>
    <n v="13267.313412273103"/>
    <m/>
    <n v="0"/>
  </r>
  <r>
    <s v="B81B38902BF026BF2591CA2D73B99CEEB03F0869"/>
    <s v="Harlock"/>
    <n v="22100"/>
    <n v="1524510925"/>
    <n v="1524970147"/>
    <n v="0.68498152973500004"/>
    <n v="0.68498152973500004"/>
    <n v="15097434"/>
    <n v="0.29258972549200002"/>
    <n v="0"/>
    <x v="1"/>
    <s v="012.8:013.6 04-28-21:49:07"/>
    <s v="Harlock"/>
    <n v="0"/>
    <n v="1"/>
    <n v="0"/>
    <n v="0"/>
    <x v="1"/>
    <n v="14800"/>
    <n v="8960000"/>
    <n v="1.651786"/>
    <n v="0.60540499999999997"/>
    <n v="940"/>
    <n v="18"/>
    <m/>
    <n v="9721.3799999999992"/>
    <n v="9721.3799999999992"/>
    <n v="4861.32"/>
    <n v="8853.6095214723919"/>
    <n v="16380.345743535232"/>
    <n v="16380.345743535232"/>
    <n v="8191.2344101313493"/>
    <n v="14918.168515166912"/>
    <n v="15097.434506425599"/>
    <n v="13256.20415449792"/>
    <m/>
    <n v="0"/>
  </r>
  <r>
    <s v="1968688C1A56224D916DE98269E9626D82D6D5DA"/>
    <s v="MrGunnery"/>
    <n v="21400"/>
    <n v="1524305190"/>
    <n v="1524995972"/>
    <n v="0.71439942050799998"/>
    <n v="0.71439942050799998"/>
    <n v="11191532"/>
    <n v="0.396503967126"/>
    <n v="0"/>
    <x v="1"/>
    <s v="017.5:018.3 04-29-04:59:32"/>
    <s v="MrGunnery"/>
    <n v="0"/>
    <n v="1"/>
    <n v="0"/>
    <n v="0"/>
    <x v="1"/>
    <n v="14000"/>
    <n v="8835772"/>
    <n v="1.584468"/>
    <n v="0.63112699999999999"/>
    <n v="1117"/>
    <n v="22"/>
    <m/>
    <n v="9721.3799999999992"/>
    <n v="9721.3799999999992"/>
    <n v="4861.32"/>
    <n v="8853.6095214723919"/>
    <n v="16666.328238538059"/>
    <n v="16666.328238538059"/>
    <n v="8334.2441909039499"/>
    <n v="15178.62303301638"/>
    <n v="15148.042396540812"/>
    <n v="13254.361277578568"/>
    <m/>
    <n v="0"/>
  </r>
  <r>
    <s v="61ED90C7FF5A9F1BA361A8AB84E18E6F33153B8F"/>
    <s v="occultexitus01"/>
    <n v="15200"/>
    <n v="1524992322"/>
    <n v="1524992322"/>
    <n v="0.77002370430199996"/>
    <n v="0.77002370430199996"/>
    <n v="15193467"/>
    <n v="0.231671696712"/>
    <n v="4.5454545454499999E-2"/>
    <x v="2"/>
    <s v="025.8:026.6 04-29-03:58:42"/>
    <s v="occultexitus01"/>
    <n v="1"/>
    <n v="0"/>
    <n v="0"/>
    <n v="0"/>
    <x v="0"/>
    <n v="13800"/>
    <n v="8583765"/>
    <n v="1.6076859999999999"/>
    <n v="0.62201200000000001"/>
    <n v="1065"/>
    <n v="21"/>
    <m/>
    <n v="10125.48"/>
    <n v="10125.48"/>
    <n v="4861.32"/>
    <n v="6440.9193022088357"/>
    <n v="17922.339617435813"/>
    <n v="17922.339617435813"/>
    <n v="8604.6516341973984"/>
    <n v="11400.579842405936"/>
    <n v="15193.467522157856"/>
    <n v="13210.556765510499"/>
    <m/>
    <n v="1"/>
  </r>
  <r>
    <s v="B5212DB685A2A0FCFBAE425738E478D12361710D"/>
    <s v="firstor"/>
    <n v="19000"/>
    <n v="1524677146"/>
    <n v="1524999429"/>
    <n v="0.82073413734800005"/>
    <n v="0.82073413734800005"/>
    <n v="15273424"/>
    <n v="-0.162887204397"/>
    <n v="0"/>
    <x v="0"/>
    <s v="005.5:006.3 04-29-05:57:09"/>
    <s v="firstor"/>
    <n v="0"/>
    <n v="1"/>
    <n v="0"/>
    <n v="0"/>
    <x v="1"/>
    <n v="19000"/>
    <n v="8388608"/>
    <n v="2.264977"/>
    <n v="0.44150600000000001"/>
    <n v="220"/>
    <n v="4"/>
    <m/>
    <n v="9721.3799999999992"/>
    <n v="9721.3799999999992"/>
    <n v="4861.32"/>
    <n v="11818.828055288463"/>
    <n v="17700.048428132097"/>
    <n v="17700.048428132097"/>
    <n v="8851.1712765725788"/>
    <n v="21518.943703709978"/>
    <n v="15273.424950430532"/>
    <n v="13207.979865301373"/>
    <m/>
    <n v="0"/>
  </r>
  <r>
    <s v="DA53984DBA28420169F34F4F44CB24E3A0946747"/>
    <s v="barron"/>
    <n v="16600"/>
    <n v="1523874570"/>
    <n v="1524945022"/>
    <n v="0.48529562989399999"/>
    <n v="0.48529562989399999"/>
    <n v="14737935"/>
    <n v="-0.39704674399700002"/>
    <n v="0"/>
    <x v="1"/>
    <s v="019.1:019.8 04-28-14:50:22"/>
    <s v="barron"/>
    <n v="0"/>
    <n v="1"/>
    <n v="0"/>
    <n v="0"/>
    <x v="1"/>
    <n v="12800"/>
    <n v="9839616"/>
    <n v="1.300864"/>
    <n v="0.76871999999999996"/>
    <n v="1972"/>
    <n v="39"/>
    <m/>
    <n v="9721.3799999999992"/>
    <n v="9721.3799999999992"/>
    <n v="4861.32"/>
    <n v="8853.6095214723919"/>
    <n v="14439.123230538931"/>
    <n v="14439.123230538931"/>
    <n v="7220.4973515162992"/>
    <n v="13150.227531030851"/>
    <n v="14614.738644635079"/>
    <n v="13182.201851244556"/>
    <m/>
    <n v="0"/>
  </r>
  <r>
    <s v="A13281DBD8F8E484E95DD273B3EE7FC14C1B0A7A"/>
    <s v="Desperado"/>
    <n v="15600"/>
    <n v="1525006186"/>
    <n v="1525006186"/>
    <n v="1.1304982244899999"/>
    <n v="1.1304982244899999"/>
    <n v="15637925"/>
    <n v="-0.71593715560799998"/>
    <n v="0"/>
    <x v="0"/>
    <s v="008.7:009.5 04-29-07:49:46"/>
    <s v="Desperado"/>
    <n v="0"/>
    <n v="0"/>
    <n v="1"/>
    <n v="0"/>
    <x v="2"/>
    <n v="16200"/>
    <n v="7340032"/>
    <n v="2.2070750000000001"/>
    <n v="0.45308799999999999"/>
    <n v="251"/>
    <n v="5"/>
    <m/>
    <n v="1117.99"/>
    <n v="4051.45"/>
    <n v="4861.32"/>
    <n v="11818.828055288463"/>
    <n v="2381.8757099975751"/>
    <n v="8631.6070316100104"/>
    <n v="10357.033628677727"/>
    <n v="25179.992187344669"/>
    <n v="15637.925143699784"/>
    <n v="13148.557200589848"/>
    <m/>
    <n v="1"/>
  </r>
  <r>
    <s v="F0D44DAD8CB9A07737709F3F5AD0A93600259640"/>
    <s v="alsaceonion"/>
    <n v="14400"/>
    <n v="1524963313"/>
    <n v="1524963313"/>
    <n v="0.40495607272700002"/>
    <n v="0.40495607272700002"/>
    <n v="14386750"/>
    <n v="0.93195259491399995"/>
    <n v="0"/>
    <x v="3"/>
    <s v="050.8:051.6 04-28-19:55:13"/>
    <s v="alsaceonion"/>
    <n v="1"/>
    <n v="0"/>
    <n v="0"/>
    <n v="0"/>
    <x v="0"/>
    <n v="10100"/>
    <n v="10240000"/>
    <n v="0.98632799999999998"/>
    <n v="1.0138609999999999"/>
    <n v="3406"/>
    <n v="68"/>
    <m/>
    <n v="10125.48"/>
    <n v="10125.48"/>
    <n v="4861.32"/>
    <n v="3794.4265750962772"/>
    <n v="14225.854615275784"/>
    <n v="14225.854615275784"/>
    <n v="6829.9410554692195"/>
    <n v="5331.0026591982269"/>
    <n v="14386.75018472448"/>
    <n v="13142.725129307137"/>
    <m/>
    <n v="1"/>
  </r>
  <r>
    <s v="D5607ADD1FDDB657482E23F09AB173310C802590"/>
    <s v="MyTor4U"/>
    <n v="13300"/>
    <n v="1524361242"/>
    <n v="1525003372"/>
    <n v="0.427862949933"/>
    <n v="0.427862949933"/>
    <n v="14973880"/>
    <n v="-0.15725253724499999"/>
    <n v="0"/>
    <x v="1"/>
    <s v="019.9:020.7 04-29-07:02:52"/>
    <s v="MyTor4U"/>
    <n v="0"/>
    <n v="1"/>
    <n v="0"/>
    <n v="0"/>
    <x v="1"/>
    <n v="15600"/>
    <n v="10107146"/>
    <n v="1.5434619999999999"/>
    <n v="0.64789399999999997"/>
    <n v="1226"/>
    <n v="24"/>
    <m/>
    <n v="9721.3799999999992"/>
    <n v="9721.3799999999992"/>
    <n v="4861.32"/>
    <n v="8853.6095214723919"/>
    <n v="13880.798324219666"/>
    <n v="13880.798324219666"/>
    <n v="6941.298715768291"/>
    <n v="12641.741008884466"/>
    <n v="14431.619302963521"/>
    <n v="13134.277312074466"/>
    <m/>
    <n v="0"/>
  </r>
  <r>
    <s v="B1DAC9146218C67F5C16020D46D4EFB9D6C859E9"/>
    <s v="serpico"/>
    <n v="17300"/>
    <n v="1524600299"/>
    <n v="1524994541"/>
    <n v="0.10019910059999999"/>
    <n v="0.10019910059999999"/>
    <n v="13936089"/>
    <n v="0.231638776401"/>
    <n v="0"/>
    <x v="2"/>
    <s v="036.1:036.8 04-29-04:35:41"/>
    <s v="serpico"/>
    <n v="0"/>
    <n v="1"/>
    <n v="0"/>
    <n v="0"/>
    <x v="1"/>
    <n v="14900"/>
    <n v="12261376"/>
    <n v="1.215198"/>
    <n v="0.82291099999999995"/>
    <n v="2272"/>
    <n v="45"/>
    <m/>
    <n v="9721.3799999999992"/>
    <n v="9721.3799999999992"/>
    <n v="4861.32"/>
    <n v="6440.9193022088357"/>
    <n v="10695.453532590827"/>
    <n v="10695.453532590827"/>
    <n v="5348.4198917287922"/>
    <n v="7086.2936233273413"/>
    <n v="13489.954847318426"/>
    <n v="13121.381193122897"/>
    <m/>
    <n v="0"/>
  </r>
  <r>
    <s v="6F84FF8B5B3774E1013F47543D59DB64B09735F7"/>
    <s v="9OfDecember"/>
    <n v="20700"/>
    <n v="1524346782"/>
    <n v="1524956641"/>
    <n v="0.21304608139799999"/>
    <n v="0.21304608139799999"/>
    <n v="13415002"/>
    <n v="-1.2811131902199999"/>
    <n v="0"/>
    <x v="0"/>
    <s v="011.1:011.9 04-28-18:04:01"/>
    <s v="9OfDecember"/>
    <n v="0"/>
    <n v="1"/>
    <n v="0"/>
    <n v="0"/>
    <x v="1"/>
    <n v="20700"/>
    <n v="11414083"/>
    <n v="1.8135490000000001"/>
    <n v="0.55140500000000003"/>
    <n v="639"/>
    <n v="12"/>
    <m/>
    <n v="9721.3799999999992"/>
    <n v="9721.3799999999992"/>
    <n v="4861.32"/>
    <n v="11818.828055288463"/>
    <n v="11792.481914780888"/>
    <n v="11792.481914780888"/>
    <n v="5897.0051764217251"/>
    <n v="14336.783059184414"/>
    <n v="13845.808655901526"/>
    <n v="13116.290959131069"/>
    <m/>
    <n v="0"/>
  </r>
  <r>
    <s v="264A3C946A08DDF0F74109134E175AD813FC1873"/>
    <s v="CouncilOfRicks"/>
    <n v="17700"/>
    <n v="1524363879"/>
    <n v="1525006418"/>
    <n v="0.93289709523999997"/>
    <n v="0.93289709523999997"/>
    <n v="12942396"/>
    <n v="-0.23184946927"/>
    <n v="0"/>
    <x v="1"/>
    <s v="020.6:021.4 04-29-07:53:38"/>
    <s v="CouncilOfRicks"/>
    <n v="0"/>
    <n v="1"/>
    <n v="0"/>
    <n v="0"/>
    <x v="1"/>
    <n v="11300"/>
    <n v="7930726"/>
    <n v="1.424838"/>
    <n v="0.70183399999999996"/>
    <n v="1595"/>
    <n v="31"/>
    <m/>
    <n v="9721.3799999999992"/>
    <n v="9721.3799999999992"/>
    <n v="4861.32"/>
    <n v="8853.6095214723919"/>
    <n v="18790.427163724231"/>
    <n v="18790.427163724231"/>
    <n v="9396.4313070321168"/>
    <n v="17113.116126443194"/>
    <n v="15329.277248544344"/>
    <n v="13109.711873981039"/>
    <m/>
    <n v="0"/>
  </r>
  <r>
    <s v="235D3444236ABC28F412E93814F6B783200D4630"/>
    <s v="UenoStation54"/>
    <n v="18100"/>
    <n v="1524904109"/>
    <n v="1524973325"/>
    <n v="2.13726403647"/>
    <n v="2.13726403647"/>
    <n v="16448298"/>
    <n v="0.45047067341300001"/>
    <n v="0"/>
    <x v="0"/>
    <s v="000.0:000.8 04-28-22:42:05"/>
    <s v="UenoStation54"/>
    <n v="0"/>
    <n v="1"/>
    <n v="0"/>
    <n v="0"/>
    <x v="1"/>
    <n v="15500"/>
    <n v="5242880"/>
    <n v="2.9563899999999999"/>
    <n v="0.33825"/>
    <n v="45"/>
    <n v="0"/>
    <m/>
    <n v="9721.3799999999992"/>
    <n v="9721.3799999999992"/>
    <n v="4861.32"/>
    <n v="11818.828055288463"/>
    <n v="30498.535858858726"/>
    <n v="30498.535858858726"/>
    <n v="15251.244405772339"/>
    <n v="37078.784211079161"/>
    <n v="16448.298871527833"/>
    <n v="13086.673210069481"/>
    <m/>
    <n v="0"/>
  </r>
  <r>
    <s v="F518CFB30C15C149A976F041A3E937666D30ABD6"/>
    <s v="Unnamed"/>
    <n v="14000"/>
    <n v="1524988933"/>
    <n v="1524988933"/>
    <n v="0.28713143329399998"/>
    <n v="0.28713143329399998"/>
    <n v="14019806"/>
    <n v="-0.44773200408500002"/>
    <n v="0"/>
    <x v="3"/>
    <s v="058.7:059.5 04-29-03:02:13"/>
    <s v="Unnamed"/>
    <n v="0"/>
    <n v="0"/>
    <n v="1"/>
    <n v="0"/>
    <x v="2"/>
    <n v="14000"/>
    <n v="10892288"/>
    <n v="1.2853129999999999"/>
    <n v="0.77802099999999996"/>
    <n v="2034"/>
    <n v="40"/>
    <m/>
    <n v="1117.99"/>
    <n v="4051.45"/>
    <n v="4861.32"/>
    <n v="3794.4265750962772"/>
    <n v="1439.0000711083592"/>
    <n v="5214.7486454189766"/>
    <n v="6257.1577793007882"/>
    <n v="4883.9257161325149"/>
    <n v="14019.806265291038"/>
    <n v="13081.550785703725"/>
    <m/>
    <n v="1"/>
  </r>
  <r>
    <s v="FE547E7D1D2B3797EA07BECD5E75C85AA94A5E4A"/>
    <s v="onionVFUcz"/>
    <n v="7680"/>
    <n v="1524055334"/>
    <n v="1525000343"/>
    <n v="1.17817610864"/>
    <n v="1.17817610864"/>
    <n v="15613166"/>
    <n v="0.35900852524600002"/>
    <n v="0"/>
    <x v="2"/>
    <s v="028.2:028.9 04-29-06:12:23"/>
    <s v="onionVFUcz"/>
    <n v="0"/>
    <n v="1"/>
    <n v="0"/>
    <n v="0"/>
    <x v="1"/>
    <n v="8160"/>
    <n v="7168000"/>
    <n v="1.138393"/>
    <n v="0.87843099999999996"/>
    <n v="2514"/>
    <n v="50"/>
    <m/>
    <n v="9721.3799999999992"/>
    <n v="9721.3799999999992"/>
    <n v="4861.32"/>
    <n v="6440.9193022088357"/>
    <n v="21174.877659010719"/>
    <n v="21174.877659010719"/>
    <n v="10588.811080453803"/>
    <n v="14029.456541749505"/>
    <n v="15613.166346731517"/>
    <n v="13079.616442712066"/>
    <m/>
    <n v="0"/>
  </r>
  <r>
    <s v="76F07B5396AEF20D5DF3B3F12915EEACDD8E0465"/>
    <s v="Unnamed"/>
    <n v="13000"/>
    <n v="1524035341"/>
    <n v="1525003372"/>
    <n v="0.63335923697200003"/>
    <n v="0.63335923697200003"/>
    <n v="10320819"/>
    <n v="3.8210183560700002E-2"/>
    <n v="0"/>
    <x v="1"/>
    <s v="019.9:020.7 04-29-07:02:52"/>
    <s v="Unnamed"/>
    <n v="0"/>
    <n v="1"/>
    <n v="0"/>
    <n v="0"/>
    <x v="1"/>
    <n v="13800"/>
    <n v="9044613"/>
    <n v="1.5257700000000001"/>
    <n v="0.65540699999999996"/>
    <n v="1279"/>
    <n v="25"/>
    <m/>
    <n v="9721.3799999999992"/>
    <n v="9721.3799999999992"/>
    <n v="4861.32"/>
    <n v="8853.6095214723919"/>
    <n v="15878.50581911486"/>
    <n v="15878.50581911486"/>
    <n v="7940.2819258767231"/>
    <n v="14461.124892440181"/>
    <n v="14773.102188387033"/>
    <n v="13054.55543187092"/>
    <m/>
    <n v="0"/>
  </r>
  <r>
    <s v="9F29D0DD4AEB62E742BDAEEF2DFD3BDD76953403"/>
    <s v="ViaSEfWgRFE"/>
    <n v="22700"/>
    <n v="1524586787"/>
    <n v="1524997864"/>
    <n v="0.12579013360899999"/>
    <n v="0.12579013360899999"/>
    <n v="13089173"/>
    <n v="-0.32136138961400001"/>
    <n v="0"/>
    <x v="5"/>
    <s v="040.9:041.7 04-29-05:31:04"/>
    <s v="ViaSEfWgRFE"/>
    <n v="0"/>
    <n v="1"/>
    <n v="0"/>
    <n v="0"/>
    <x v="1"/>
    <n v="13700"/>
    <n v="11997779"/>
    <n v="1.1418779999999999"/>
    <n v="0.87575000000000003"/>
    <n v="2508"/>
    <n v="50"/>
    <m/>
    <n v="9721.3799999999992"/>
    <n v="9721.3799999999992"/>
    <n v="4861.32"/>
    <n v="4819.491751072962"/>
    <n v="10944.233689063858"/>
    <n v="10944.233689063858"/>
    <n v="5472.8260923161033"/>
    <n v="5425.7362623679028"/>
    <n v="13506.981223421253"/>
    <n v="13054.220556394877"/>
    <m/>
    <n v="0"/>
  </r>
  <r>
    <s v="85B0CAB9B8F24F9D7CF09B150E6DFBF3767447CE"/>
    <s v="cocomontrese"/>
    <n v="15200"/>
    <n v="1524914776"/>
    <n v="1524914776"/>
    <n v="1.4154593605700001"/>
    <n v="1.4154593605700001"/>
    <n v="15170311"/>
    <n v="0.40929461532900002"/>
    <n v="0"/>
    <x v="1"/>
    <s v="013.6:014.4 04-28-06:26:16"/>
    <s v="cocomontrese"/>
    <n v="0"/>
    <n v="0"/>
    <n v="1"/>
    <n v="0"/>
    <x v="2"/>
    <n v="10700"/>
    <n v="6553600"/>
    <n v="1.63269"/>
    <n v="0.61248599999999997"/>
    <n v="1004"/>
    <n v="20"/>
    <m/>
    <n v="1117.99"/>
    <n v="4051.45"/>
    <n v="4861.32"/>
    <n v="8853.6095214723919"/>
    <n v="2700.4594105236542"/>
    <n v="9786.1128263813262"/>
    <n v="11742.320898726151"/>
    <n v="21385.533993472167"/>
    <n v="15829.95446543155"/>
    <n v="13047.048125802086"/>
    <m/>
    <n v="1"/>
  </r>
  <r>
    <s v="AAF9D7C290AB4E95FFC2107F5FB8BFB23EA343D3"/>
    <s v="on37woPunchRelay"/>
    <n v="13100"/>
    <n v="1524707619"/>
    <n v="1525006418"/>
    <n v="0.57461361689799995"/>
    <n v="0.57461361689799995"/>
    <n v="13416260"/>
    <n v="-3.8733343115799998E-2"/>
    <n v="0"/>
    <x v="1"/>
    <s v="020.6:021.4 04-29-07:53:38"/>
    <s v="on37woPunchRelay"/>
    <n v="0"/>
    <n v="1"/>
    <n v="0"/>
    <n v="0"/>
    <x v="1"/>
    <n v="10900"/>
    <n v="9273969"/>
    <n v="1.175333"/>
    <n v="0.850823"/>
    <n v="2392"/>
    <n v="47"/>
    <m/>
    <n v="9721.3799999999992"/>
    <n v="9721.3799999999992"/>
    <n v="4861.32"/>
    <n v="8853.6095214723919"/>
    <n v="15307.417323039879"/>
    <n v="15307.417323039879"/>
    <n v="7654.7006680985851"/>
    <n v="13941.014111208215"/>
    <n v="14602.91787008993"/>
    <n v="13004.233209062948"/>
    <m/>
    <n v="0"/>
  </r>
  <r>
    <s v="B6904ADD4C0D10CDA7179E051962350A69A63243"/>
    <s v="torzabehlice"/>
    <n v="18400"/>
    <n v="1524222572"/>
    <n v="1525004637"/>
    <n v="0.20585431179499999"/>
    <n v="0.20585431179499999"/>
    <n v="13511458"/>
    <n v="-0.14519217646499999"/>
    <n v="0"/>
    <x v="2"/>
    <s v="025.8:026.6 04-29-07:23:57"/>
    <s v="torzabehlice"/>
    <n v="0"/>
    <n v="1"/>
    <n v="0"/>
    <n v="0"/>
    <x v="1"/>
    <n v="17000"/>
    <n v="11360960"/>
    <n v="1.4963519999999999"/>
    <n v="0.668292"/>
    <n v="1385"/>
    <n v="27"/>
    <m/>
    <n v="9721.3799999999992"/>
    <n v="9721.3799999999992"/>
    <n v="4861.32"/>
    <n v="6440.9193022088357"/>
    <n v="11722.567989597675"/>
    <n v="11722.567989597675"/>
    <n v="5862.0436830152694"/>
    <n v="7766.8103124921672"/>
    <n v="13699.662602130524"/>
    <n v="12998.051821491366"/>
    <m/>
    <n v="0"/>
  </r>
  <r>
    <s v="E69A77155DDE55F88A7F3C10E53A6A1843D17638"/>
    <s v="serenitor"/>
    <n v="14400"/>
    <n v="1524977546"/>
    <n v="1524977546"/>
    <n v="0.48367944727000001"/>
    <n v="0.48367944727000001"/>
    <n v="14396638"/>
    <n v="-0.38131306927899999"/>
    <n v="0"/>
    <x v="3"/>
    <s v="054.8:055.6 04-28-23:52:26"/>
    <s v="serenitor"/>
    <n v="0"/>
    <n v="0"/>
    <n v="1"/>
    <n v="0"/>
    <x v="2"/>
    <n v="14400"/>
    <n v="9703335"/>
    <n v="1.4840260000000001"/>
    <n v="0.67384299999999997"/>
    <n v="1430"/>
    <n v="28"/>
    <m/>
    <n v="1117.99"/>
    <n v="4051.45"/>
    <n v="4861.32"/>
    <n v="3794.4265750962772"/>
    <n v="1658.7387852533875"/>
    <n v="6011.053096642042"/>
    <n v="7212.6405706025962"/>
    <n v="5629.7127236454444"/>
    <n v="14396.638709475646"/>
    <n v="12988.647596632953"/>
    <m/>
    <n v="1"/>
  </r>
  <r>
    <s v="42B1018CA8A71A882541C24000EAE5B0AED48FEF"/>
    <s v="UbuntuCore212"/>
    <n v="16700"/>
    <n v="1524963125"/>
    <n v="1524963125"/>
    <n v="2.98800842617"/>
    <n v="2.98800842617"/>
    <n v="16726919"/>
    <n v="2.1341858333200001"/>
    <n v="0"/>
    <x v="0"/>
    <s v="010.3:011.1 04-28-19:52:05"/>
    <s v="UbuntuCore212"/>
    <n v="0"/>
    <n v="0"/>
    <n v="1"/>
    <n v="0"/>
    <x v="2"/>
    <n v="7400"/>
    <n v="4194304"/>
    <n v="1.764297"/>
    <n v="0.56679800000000002"/>
    <n v="746"/>
    <n v="14"/>
    <m/>
    <n v="1117.99"/>
    <n v="4051.45"/>
    <n v="4861.32"/>
    <n v="11818.828055288463"/>
    <n v="4458.5535403737986"/>
    <n v="16157.216738206445"/>
    <n v="19386.985122308743"/>
    <n v="47133.585871944786"/>
    <n v="16726.919693918535"/>
    <n v="12967.134985742976"/>
    <m/>
    <n v="1"/>
  </r>
  <r>
    <s v="12B6C5B34B03988D86A48B88F7922157AAD8FFD7"/>
    <s v="yesno"/>
    <n v="11500"/>
    <n v="1524844052"/>
    <n v="1524844052"/>
    <n v="-0.29116730171600003"/>
    <n v="-0.29116730171600003"/>
    <n v="11540204"/>
    <n v="-5.7128035804199999E-2"/>
    <n v="0"/>
    <x v="5"/>
    <s v="049.5:050.3 04-27-10:47:32"/>
    <s v="yesno"/>
    <n v="0"/>
    <n v="1"/>
    <n v="0"/>
    <n v="0"/>
    <x v="1"/>
    <n v="11500"/>
    <n v="16280576"/>
    <n v="0.70636299999999996"/>
    <n v="1.415702"/>
    <n v="4260"/>
    <n v="85"/>
    <m/>
    <n v="9721.3799999999992"/>
    <n v="9721.3799999999992"/>
    <n v="4861.32"/>
    <n v="4819.491751072962"/>
    <n v="6890.8320164441111"/>
    <n v="6890.8320164441111"/>
    <n v="3445.8625728219745"/>
    <n v="3416.2133422705274"/>
    <n v="11540.20461569773"/>
    <n v="12962.316030988413"/>
    <m/>
    <n v="1"/>
  </r>
  <r>
    <s v="96044575889B2A13D81D9E94AB611A8425D82884"/>
    <s v="DanWin1210"/>
    <n v="16000"/>
    <n v="1523901278"/>
    <n v="1524997615"/>
    <n v="0.447824543312"/>
    <n v="0.447824543312"/>
    <n v="13058285"/>
    <n v="-3.3960798544999997E-2"/>
    <n v="0"/>
    <x v="2"/>
    <s v="027.4:028.2 04-29-05:26:55"/>
    <s v="DanWin1210"/>
    <n v="0"/>
    <n v="1"/>
    <n v="0"/>
    <n v="0"/>
    <x v="1"/>
    <n v="15300"/>
    <n v="9866874"/>
    <n v="1.550643"/>
    <n v="0.64489399999999997"/>
    <n v="1210"/>
    <n v="24"/>
    <m/>
    <n v="9721.3799999999992"/>
    <n v="9721.3799999999992"/>
    <n v="4861.32"/>
    <n v="6440.9193022088357"/>
    <n v="14074.852558862411"/>
    <n v="14074.852558862411"/>
    <n v="7038.3384088934918"/>
    <n v="9325.3210472299543"/>
    <n v="14285.502342967047"/>
    <n v="12959.913840076933"/>
    <m/>
    <n v="0"/>
  </r>
  <r>
    <s v="3B4FA23831CC69C136418B0305381A5103A3B470"/>
    <s v="FRNode1EddaiSu"/>
    <n v="10200"/>
    <n v="1524197172"/>
    <n v="1524945995"/>
    <n v="0.67574010299999998"/>
    <n v="0.67574010299999998"/>
    <n v="15359377"/>
    <n v="0.25210261581100002"/>
    <n v="0"/>
    <x v="3"/>
    <s v="058.6:059.4 04-28-15:06:35"/>
    <s v="FRNode1EddaiSu"/>
    <n v="0"/>
    <n v="1"/>
    <n v="0"/>
    <n v="0"/>
    <x v="1"/>
    <n v="9520"/>
    <n v="8792176"/>
    <n v="1.082781"/>
    <n v="0.92354800000000004"/>
    <n v="2779"/>
    <n v="55"/>
    <m/>
    <n v="9721.3799999999992"/>
    <n v="9721.3799999999992"/>
    <n v="4861.32"/>
    <n v="3794.4265750962772"/>
    <n v="16290.506322502137"/>
    <n v="16290.506322502137"/>
    <n v="8146.3088775159586"/>
    <n v="6358.4727797777723"/>
    <n v="14733.401915834127"/>
    <n v="12951.034141083888"/>
    <m/>
    <n v="0"/>
  </r>
  <r>
    <s v="4EF5535AFB281F452CED1CC060168C2A9D83DEE1"/>
    <s v="green"/>
    <n v="11700"/>
    <n v="1523838513"/>
    <n v="1525001522"/>
    <n v="0.732522135686"/>
    <n v="0.732522135686"/>
    <n v="12139224"/>
    <n v="0.36084690687299997"/>
    <n v="0"/>
    <x v="5"/>
    <s v="041.7:042.5 04-29-06:32:02"/>
    <s v="green"/>
    <n v="0"/>
    <n v="1"/>
    <n v="0"/>
    <n v="0"/>
    <x v="1"/>
    <n v="11600"/>
    <n v="8555704"/>
    <n v="1.3558209999999999"/>
    <n v="0.73756100000000002"/>
    <n v="1780"/>
    <n v="35"/>
    <m/>
    <n v="9721.3799999999992"/>
    <n v="9721.3799999999992"/>
    <n v="4861.32"/>
    <n v="4819.491751072962"/>
    <n v="16842.506039415166"/>
    <n v="16842.506039415166"/>
    <n v="8422.3445086530664"/>
    <n v="8349.8761414899891"/>
    <n v="14822.946566377253"/>
    <n v="12942.773796464076"/>
    <m/>
    <n v="0"/>
  </r>
  <r>
    <s v="C18BD5042B4C1CE94444097907F5F0465C28FC9B"/>
    <s v="LouisianaTorExit"/>
    <n v="15500"/>
    <n v="1524980073"/>
    <n v="1524980073"/>
    <n v="0.47363219975400001"/>
    <n v="0.47363219975400001"/>
    <n v="15532130"/>
    <n v="0.78179604504300004"/>
    <n v="0"/>
    <x v="3"/>
    <s v="055.6:056.4 04-29-00:34:33"/>
    <s v="LouisianaTorExit"/>
    <n v="1"/>
    <n v="0"/>
    <n v="0"/>
    <n v="0"/>
    <x v="0"/>
    <n v="12600"/>
    <n v="9711381"/>
    <n v="1.297447"/>
    <n v="0.77074500000000001"/>
    <n v="1993"/>
    <n v="39"/>
    <m/>
    <n v="10125.48"/>
    <n v="10125.48"/>
    <n v="4861.32"/>
    <n v="3794.4265750962772"/>
    <n v="14921.233365965132"/>
    <n v="14921.233365965132"/>
    <n v="7163.7976853081154"/>
    <n v="5591.5891806641639"/>
    <n v="14311.003745679202"/>
    <n v="12931.116921975441"/>
    <m/>
    <n v="1"/>
  </r>
  <r>
    <s v="3F1BA92573962031B102908857E21F6B0893AD7A"/>
    <s v="freiheit"/>
    <n v="14700"/>
    <n v="1524960494"/>
    <n v="1524960494"/>
    <n v="0.69440424507499998"/>
    <n v="0.69440424507499998"/>
    <n v="14742889"/>
    <n v="-0.17451697429499999"/>
    <n v="0.23529411764700001"/>
    <x v="0"/>
    <s v="011.9:012.7 04-28-19:08:14"/>
    <s v="freiheit"/>
    <n v="1"/>
    <n v="0"/>
    <n v="0"/>
    <n v="0"/>
    <x v="0"/>
    <n v="14700"/>
    <n v="8700928"/>
    <n v="1.6894750000000001"/>
    <n v="0.59189999999999998"/>
    <n v="864"/>
    <n v="17"/>
    <m/>
    <n v="10125.48"/>
    <n v="10125.48"/>
    <n v="4861.32"/>
    <n v="11818.828055288463"/>
    <n v="17156.65629542201"/>
    <n v="17156.65629542201"/>
    <n v="8237.0412446679984"/>
    <n v="20025.872428692277"/>
    <n v="14742.889339291929"/>
    <n v="12930.300937504349"/>
    <m/>
    <n v="1"/>
  </r>
  <r>
    <s v="68D2ABD936233A569E2B46D6228816149A16B4FA"/>
    <s v="sFtor4"/>
    <n v="24000"/>
    <n v="1524596519"/>
    <n v="1524977035"/>
    <n v="1.0820433547399999"/>
    <n v="1.0820433547399999"/>
    <n v="15282264"/>
    <n v="-0.28231483991799999"/>
    <n v="0"/>
    <x v="0"/>
    <s v="000.8:001.6 04-28-23:43:55"/>
    <s v="sFtor4"/>
    <n v="0"/>
    <n v="1"/>
    <n v="0"/>
    <n v="0"/>
    <x v="1"/>
    <n v="21400"/>
    <n v="7340032"/>
    <n v="2.9155190000000002"/>
    <n v="0.34299200000000002"/>
    <n v="53"/>
    <n v="1"/>
    <m/>
    <n v="9721.3799999999992"/>
    <n v="9721.3799999999992"/>
    <n v="4861.32"/>
    <n v="11818.828055288463"/>
    <n v="20240.334627902335"/>
    <n v="20240.334627902335"/>
    <n v="10121.479001264655"/>
    <n v="24607.312413328018"/>
    <n v="15282.26484917895"/>
    <n v="12899.594994425266"/>
    <m/>
    <n v="0"/>
  </r>
  <r>
    <s v="318C20244BD052233E784195C58C10938B1C88F7"/>
    <s v="s00pers3kr1th4ndl3"/>
    <n v="11900"/>
    <n v="1524357655"/>
    <n v="1524995995"/>
    <n v="1.87628252647"/>
    <n v="1.87628252647"/>
    <n v="16502811"/>
    <n v="1.33119246232"/>
    <n v="0"/>
    <x v="0"/>
    <s v="004.7:005.5 04-29-04:59:55"/>
    <s v="s00pers3kr1th4ndl3"/>
    <n v="0"/>
    <n v="1"/>
    <n v="0"/>
    <n v="0"/>
    <x v="1"/>
    <n v="11300"/>
    <n v="5568512"/>
    <n v="2.0292669999999999"/>
    <n v="0.49278899999999998"/>
    <n v="393"/>
    <n v="7"/>
    <m/>
    <n v="9721.3799999999992"/>
    <n v="9721.3799999999992"/>
    <n v="4861.32"/>
    <n v="11818.828055288463"/>
    <n v="27961.435427174925"/>
    <n v="27961.435427174925"/>
    <n v="13982.529771579138"/>
    <n v="33994.28861877961"/>
    <n v="16016.613764038513"/>
    <n v="12882.183234826958"/>
    <m/>
    <n v="0"/>
  </r>
  <r>
    <s v="EC84E23249F74BFFBC82B4E63CDA295CCC0292A0"/>
    <s v="DFRI3"/>
    <n v="14800"/>
    <n v="1524983088"/>
    <n v="1524983088"/>
    <n v="0.76211034886899998"/>
    <n v="0.76211034886899998"/>
    <n v="14781652"/>
    <n v="7.8132489518599996E-2"/>
    <n v="0"/>
    <x v="1"/>
    <s v="015.2:016.0 04-29-01:24:48"/>
    <s v="DFRI3"/>
    <n v="1"/>
    <n v="0"/>
    <n v="0"/>
    <n v="0"/>
    <x v="0"/>
    <n v="13800"/>
    <n v="8388608"/>
    <n v="1.6450880000000001"/>
    <n v="0.60787000000000002"/>
    <n v="973"/>
    <n v="19"/>
    <m/>
    <n v="10125.48"/>
    <n v="10125.48"/>
    <n v="4861.32"/>
    <n v="8853.6095214723919"/>
    <n v="17842.213095266081"/>
    <n v="17842.213095266081"/>
    <n v="8566.1822811638467"/>
    <n v="15601.036962631617"/>
    <n v="14781.652969405284"/>
    <n v="12863.739478583697"/>
    <m/>
    <n v="1"/>
  </r>
  <r>
    <s v="07B3B855D497344372DD73B79F6B26FBCC2FD2C6"/>
    <s v="TITANelysium"/>
    <n v="14600"/>
    <n v="1524805625"/>
    <n v="1524880091"/>
    <n v="1.37383640169"/>
    <n v="1.37383640169"/>
    <n v="15557174"/>
    <n v="0.45703470606500002"/>
    <n v="0"/>
    <x v="1"/>
    <s v="016.8:017.6 04-27-20:48:11"/>
    <s v="TITANelysium"/>
    <n v="0"/>
    <n v="1"/>
    <n v="0"/>
    <n v="0"/>
    <x v="1"/>
    <n v="9870"/>
    <n v="6553600"/>
    <n v="1.5060420000000001"/>
    <n v="0.66399200000000003"/>
    <n v="1355"/>
    <n v="27"/>
    <m/>
    <n v="9721.3799999999992"/>
    <n v="9721.3799999999992"/>
    <n v="4861.32"/>
    <n v="8853.6095214723919"/>
    <n v="23076.965718661133"/>
    <n v="23076.965718661133"/>
    <n v="11539.978376263631"/>
    <n v="21017.020568420347"/>
    <n v="15557.174242115585"/>
    <n v="12856.101969480907"/>
    <m/>
    <n v="0"/>
  </r>
  <r>
    <s v="81C117ADF648CCAA36844ECF5284B3971A0AA3BA"/>
    <s v="tripoli3"/>
    <n v="18200"/>
    <n v="1524317324"/>
    <n v="1525003372"/>
    <n v="-1.5787282535399998E-2"/>
    <n v="-1.5787282535399998E-2"/>
    <n v="13628416"/>
    <n v="-0.40920928519999999"/>
    <n v="0"/>
    <x v="1"/>
    <s v="019.9:020.7 04-29-07:02:52"/>
    <s v="tripoli3"/>
    <n v="0"/>
    <n v="1"/>
    <n v="0"/>
    <n v="0"/>
    <x v="1"/>
    <n v="19900"/>
    <n v="12990909"/>
    <n v="1.5318400000000001"/>
    <n v="0.65280899999999997"/>
    <n v="1259"/>
    <n v="25"/>
    <m/>
    <n v="9721.3799999999992"/>
    <n v="9721.3799999999992"/>
    <n v="4861.32"/>
    <n v="8853.6095214723919"/>
    <n v="9567.9058273060127"/>
    <n v="9567.9058273060127"/>
    <n v="4784.5729676650089"/>
    <n v="8713.8350864988006"/>
    <n v="12785.81784922533"/>
    <n v="12847.34519445773"/>
    <m/>
    <n v="0"/>
  </r>
  <r>
    <s v="A7A9F4B9D4157F0F4AB96AF83F3F188B7E685539"/>
    <s v="NewYorkInternet0"/>
    <n v="28100"/>
    <n v="1524332234"/>
    <n v="1524986598"/>
    <n v="0.36368312536800002"/>
    <n v="0.36368312536800002"/>
    <n v="12870416"/>
    <n v="-1.2423723625"/>
    <n v="0"/>
    <x v="0"/>
    <s v="002.4:003.2 04-29-02:23:18"/>
    <s v="NewYorkInternet0"/>
    <n v="0"/>
    <n v="1"/>
    <n v="0"/>
    <n v="0"/>
    <x v="1"/>
    <n v="23600"/>
    <n v="10240000"/>
    <n v="2.3046880000000001"/>
    <n v="0.43389800000000001"/>
    <n v="202"/>
    <n v="4"/>
    <m/>
    <n v="9721.3799999999992"/>
    <n v="9721.3799999999992"/>
    <n v="4861.32"/>
    <n v="11818.828055288463"/>
    <n v="13256.881861289967"/>
    <n v="13256.881861289967"/>
    <n v="6629.3000510139655"/>
    <n v="16117.136380622771"/>
    <n v="13964.11520376832"/>
    <n v="12846.880642637825"/>
    <m/>
    <n v="0"/>
  </r>
  <r>
    <s v="77A56CB237740E24AEA2D61C8C8936232AFC1BD8"/>
    <s v="TheEpTicZeus"/>
    <n v="11700"/>
    <n v="1524985656"/>
    <n v="1524985656"/>
    <n v="1.1572968723199999"/>
    <n v="1.1572968723199999"/>
    <n v="11727963"/>
    <n v="-4.3325344284999998E-2"/>
    <n v="0"/>
    <x v="2"/>
    <s v="033.7:034.5 04-29-02:07:36"/>
    <s v="TheEpTicZeus"/>
    <n v="0"/>
    <n v="0"/>
    <n v="1"/>
    <n v="0"/>
    <x v="2"/>
    <n v="8660"/>
    <n v="7095995"/>
    <n v="1.220407"/>
    <n v="0.81939899999999999"/>
    <n v="2256"/>
    <n v="45"/>
    <m/>
    <n v="1117.99"/>
    <n v="4051.45"/>
    <n v="4861.32"/>
    <n v="6440.9193022088357"/>
    <n v="2411.8363302850366"/>
    <n v="8740.1804133608639"/>
    <n v="10487.310431346661"/>
    <n v="13894.975065520637"/>
    <n v="15308.167819498358"/>
    <n v="12844.515973648849"/>
    <m/>
    <n v="1"/>
  </r>
  <r>
    <s v="21239CC313A28B3E6CEE48D949BF7787471B1519"/>
    <s v="0"/>
    <n v="10000"/>
    <n v="1524792431"/>
    <n v="1524991754"/>
    <n v="0.69355780244200005"/>
    <n v="0.69355780244200005"/>
    <n v="11270698"/>
    <n v="0.77726646660999998"/>
    <n v="0"/>
    <x v="5"/>
    <s v="039.4:040.2 04-29-03:49:14"/>
    <s v="0"/>
    <n v="0"/>
    <n v="1"/>
    <n v="0"/>
    <n v="0"/>
    <x v="1"/>
    <n v="10000"/>
    <n v="8629559"/>
    <n v="1.1588080000000001"/>
    <n v="0.86295599999999995"/>
    <n v="2452"/>
    <n v="49"/>
    <m/>
    <n v="9721.3799999999992"/>
    <n v="9721.3799999999992"/>
    <n v="4861.32"/>
    <n v="4819.491751072962"/>
    <n v="16463.718949503611"/>
    <n v="16463.718949503611"/>
    <n v="8232.9264161673436"/>
    <n v="8162.0878588344731"/>
    <n v="14614.656976083585"/>
    <n v="12819.127583258507"/>
    <m/>
    <n v="0"/>
  </r>
  <r>
    <s v="ED829FE434BC3E1077FFCE30C1E9051C87778684"/>
    <s v="Unnamed"/>
    <n v="20600"/>
    <n v="1524340653"/>
    <n v="1525009122"/>
    <n v="1.0465894409400001"/>
    <n v="1.0465894409400001"/>
    <n v="16744202"/>
    <n v="-0.43293153296499998"/>
    <n v="0"/>
    <x v="0"/>
    <s v="007.9:008.6 04-29-08:38:42"/>
    <s v="Unnamed"/>
    <n v="0"/>
    <n v="1"/>
    <n v="0"/>
    <n v="0"/>
    <x v="1"/>
    <n v="14000"/>
    <n v="7380803"/>
    <n v="1.8968130000000001"/>
    <n v="0.5272"/>
    <n v="529"/>
    <n v="10"/>
    <m/>
    <n v="9721.3799999999992"/>
    <n v="9721.3799999999992"/>
    <n v="4861.32"/>
    <n v="11818.828055288463"/>
    <n v="19895.673659365297"/>
    <n v="19895.673659365297"/>
    <n v="9949.1261810304404"/>
    <n v="24188.288702238802"/>
    <n v="15105.473485458275"/>
    <n v="12788.072339820794"/>
    <m/>
    <n v="0"/>
  </r>
  <r>
    <s v="324B8AD29AEAA36FC18C45272763300BE3F6DA8E"/>
    <s v="Unnamed"/>
    <n v="15300"/>
    <n v="1524762359"/>
    <n v="1524910724"/>
    <n v="0.81055653771900005"/>
    <n v="0.81055653771900005"/>
    <n v="14462788"/>
    <n v="5.0566091596900002E-2"/>
    <n v="0"/>
    <x v="1"/>
    <s v="012.8:013.6 04-28-05:18:44"/>
    <s v="Unnamed"/>
    <n v="0"/>
    <n v="1"/>
    <n v="0"/>
    <n v="0"/>
    <x v="1"/>
    <n v="12700"/>
    <n v="8153745"/>
    <n v="1.557566"/>
    <n v="0.64202700000000001"/>
    <n v="1188"/>
    <n v="23"/>
    <m/>
    <n v="9721.3799999999992"/>
    <n v="9721.3799999999992"/>
    <n v="4861.32"/>
    <n v="8853.6095214723919"/>
    <n v="17601.108114650731"/>
    <n v="17601.108114650731"/>
    <n v="8801.6947079441288"/>
    <n v="16029.960601513027"/>
    <n v="14762.816316643608"/>
    <n v="12780.094921650527"/>
    <m/>
    <n v="0"/>
  </r>
  <r>
    <s v="FCE5FE68A5C274BDC0577AD1582EF1DAE2465447"/>
    <s v="occultatiocepa02"/>
    <n v="15100"/>
    <n v="1524988014"/>
    <n v="1524988014"/>
    <n v="0.82602388358300005"/>
    <n v="0.82602388358300005"/>
    <n v="15054717"/>
    <n v="-5.3625964794699998E-2"/>
    <n v="0"/>
    <x v="1"/>
    <s v="016.0:016.8 04-29-02:46:54"/>
    <s v="occultatiocepa02"/>
    <n v="0"/>
    <n v="0"/>
    <n v="1"/>
    <n v="0"/>
    <x v="2"/>
    <n v="15100"/>
    <n v="8097415"/>
    <n v="1.8647929999999999"/>
    <n v="0.53625299999999998"/>
    <n v="560"/>
    <n v="11"/>
    <m/>
    <n v="1117.99"/>
    <n v="4051.45"/>
    <n v="4861.32"/>
    <n v="8853.6095214723919"/>
    <n v="2041.4764416069581"/>
    <n v="7398.0444631423452"/>
    <n v="8876.886425739709"/>
    <n v="16166.902442126444"/>
    <n v="14786.073185283238"/>
    <n v="12779.475729698266"/>
    <m/>
    <n v="1"/>
  </r>
  <r>
    <s v="30C19B81981F450C402306E2E7CFB6C3F79CB6B2"/>
    <s v="Libero"/>
    <n v="10200"/>
    <n v="1524949073"/>
    <n v="1524949073"/>
    <n v="-0.461691796273"/>
    <n v="-0.461691796273"/>
    <n v="10160227"/>
    <n v="3.6770381416800002E-2"/>
    <n v="0"/>
    <x v="3"/>
    <s v="059.4:060.2 04-28-15:57:53"/>
    <s v="Libero"/>
    <n v="1"/>
    <n v="0"/>
    <n v="0"/>
    <n v="0"/>
    <x v="0"/>
    <n v="17000"/>
    <n v="18874368"/>
    <n v="0.90069200000000005"/>
    <n v="1.110257"/>
    <n v="3702"/>
    <n v="74"/>
    <m/>
    <n v="10125.48"/>
    <n v="10125.48"/>
    <n v="4861.32"/>
    <n v="3794.4265750962772"/>
    <n v="5450.628950673663"/>
    <n v="5450.628950673663"/>
    <n v="2616.8884369421394"/>
    <n v="2042.5709538140695"/>
    <n v="10160.22713456237"/>
    <n v="12774.46939419366"/>
    <m/>
    <n v="1"/>
  </r>
  <r>
    <s v="8648EA06B34086C99B0A1BF669142ECA9803A41A"/>
    <s v="cerui"/>
    <n v="13600"/>
    <n v="1524998226"/>
    <n v="1524998226"/>
    <n v="0.25128669421400002"/>
    <n v="0.25128669421400002"/>
    <n v="13574278"/>
    <n v="-0.25744689360700002"/>
    <n v="0"/>
    <x v="1"/>
    <s v="018.3:019.1 04-29-05:37:06"/>
    <s v="cerui"/>
    <n v="0"/>
    <n v="0"/>
    <n v="1"/>
    <n v="0"/>
    <x v="2"/>
    <n v="17000"/>
    <n v="10848256"/>
    <n v="1.567072"/>
    <n v="0.63813299999999995"/>
    <n v="1163"/>
    <n v="23"/>
    <m/>
    <n v="1117.99"/>
    <n v="4051.45"/>
    <n v="4861.32"/>
    <n v="8853.6095214723919"/>
    <n v="1398.9260112643099"/>
    <n v="5069.5254772733097"/>
    <n v="6082.905032316402"/>
    <n v="11078.403789984783"/>
    <n v="13574.278388227191"/>
    <n v="12756.471671759033"/>
    <m/>
    <n v="1"/>
  </r>
  <r>
    <s v="02E14F71EE4A4D0BE4998B96F214733DB98A61A3"/>
    <s v="STONITH55"/>
    <n v="16500"/>
    <n v="1524836867"/>
    <n v="1524977035"/>
    <n v="2.4104536425299998"/>
    <n v="2.4104536425299998"/>
    <n v="16176354"/>
    <n v="2.1408553119399998"/>
    <n v="0"/>
    <x v="0"/>
    <s v="000.8:001.6 04-28-23:43:55"/>
    <s v="STONITH55"/>
    <n v="0"/>
    <n v="1"/>
    <n v="0"/>
    <n v="0"/>
    <x v="1"/>
    <n v="12600"/>
    <n v="4743168"/>
    <n v="2.6564519999999998"/>
    <n v="0.376442"/>
    <n v="99"/>
    <n v="1"/>
    <m/>
    <n v="9721.3799999999992"/>
    <n v="9721.3799999999992"/>
    <n v="4861.32"/>
    <n v="11818.828055288463"/>
    <n v="33154.315831418287"/>
    <n v="33154.315831418287"/>
    <n v="16579.306501503939"/>
    <n v="40307.565191594294"/>
    <n v="16176.354582731736"/>
    <n v="12746.398607912213"/>
    <m/>
    <n v="0"/>
  </r>
  <r>
    <s v="557B39146EB121C8CFA22C48AD78BDBDBC8FF3A1"/>
    <s v="KUEXBON"/>
    <n v="13200"/>
    <n v="1524465407"/>
    <n v="1524935799"/>
    <n v="-0.25648135887000001"/>
    <n v="-0.25648135887000001"/>
    <n v="6273631"/>
    <n v="-0.35743485234"/>
    <n v="0"/>
    <x v="4"/>
    <s v="067.5:068.3 04-28-12:16:39"/>
    <s v="KUEXBON"/>
    <n v="0"/>
    <n v="1"/>
    <n v="0"/>
    <n v="0"/>
    <x v="1"/>
    <n v="13100"/>
    <n v="15535104"/>
    <n v="0.843252"/>
    <n v="1.185886"/>
    <n v="3886"/>
    <n v="77"/>
    <m/>
    <n v="9721.3799999999992"/>
    <n v="9721.3799999999992"/>
    <n v="4861.32"/>
    <n v="2386.3111194805197"/>
    <n v="7228.0272475083584"/>
    <n v="7228.0272475083584"/>
    <n v="3614.4820404980915"/>
    <n v="1774.266800869565"/>
    <n v="11550.639415893227"/>
    <n v="12745.978791125261"/>
    <m/>
    <n v="0"/>
  </r>
  <r>
    <s v="1E6A78C4941C375AF03DBAD247007F1B99C747F8"/>
    <s v="NoxbitAm"/>
    <n v="14000"/>
    <n v="1525007282"/>
    <n v="1525007282"/>
    <n v="0.44137994706"/>
    <n v="0.44137994706"/>
    <n v="14033099"/>
    <n v="-0.114127963914"/>
    <n v="0"/>
    <x v="2"/>
    <s v="029.7:030.5 04-29-08:08:02"/>
    <s v="NoxbitAm"/>
    <n v="1"/>
    <n v="0"/>
    <n v="0"/>
    <n v="0"/>
    <x v="0"/>
    <n v="12800"/>
    <n v="9735878"/>
    <n v="1.3147249999999999"/>
    <n v="0.76061500000000004"/>
    <n v="1920"/>
    <n v="38"/>
    <m/>
    <n v="10125.48"/>
    <n v="10125.48"/>
    <n v="4861.32"/>
    <n v="6440.9193022088357"/>
    <n v="14594.663826357088"/>
    <n v="14594.663826357088"/>
    <n v="7007.0091642417183"/>
    <n v="9283.8119228355026"/>
    <n v="14033.099316222617"/>
    <n v="12743.932921355834"/>
    <m/>
    <n v="1"/>
  </r>
  <r>
    <s v="1321C0F4498653532E7B30FFF3603BE3879CCACF"/>
    <s v="confidantmail02"/>
    <n v="12700"/>
    <n v="1524219324"/>
    <n v="1525003565"/>
    <n v="0.39384591946899999"/>
    <n v="0.39384591946899999"/>
    <n v="13367422"/>
    <n v="8.2279139220199998E-2"/>
    <n v="0"/>
    <x v="2"/>
    <s v="028.9:029.7 04-29-07:06:05"/>
    <s v="confidantmail02"/>
    <n v="0"/>
    <n v="1"/>
    <n v="0"/>
    <n v="0"/>
    <x v="1"/>
    <n v="13500"/>
    <n v="9979798"/>
    <n v="1.352733"/>
    <n v="0.73924400000000001"/>
    <n v="1790"/>
    <n v="35"/>
    <m/>
    <n v="9721.3799999999992"/>
    <n v="9721.3799999999992"/>
    <n v="4861.32"/>
    <n v="6440.9193022088357"/>
    <n v="13550.105844607546"/>
    <n v="13550.105844607546"/>
    <n v="6775.9310452330392"/>
    <n v="8977.6490870129055"/>
    <n v="13910.300719424889"/>
    <n v="12731.149903597419"/>
    <m/>
    <n v="0"/>
  </r>
  <r>
    <s v="3246ECCAEDC4FF2949B655E0245AFFF42F8C9DFC"/>
    <s v="montrealonion"/>
    <n v="14500"/>
    <n v="1524371208"/>
    <n v="1524945022"/>
    <n v="0.91811322681200003"/>
    <n v="0.91811322681200003"/>
    <n v="14353993"/>
    <n v="-0.34808754062800001"/>
    <n v="0"/>
    <x v="1"/>
    <s v="019.1:019.8 04-28-14:50:22"/>
    <s v="montrealonion"/>
    <n v="0"/>
    <n v="1"/>
    <n v="0"/>
    <n v="0"/>
    <x v="1"/>
    <n v="9120"/>
    <n v="7744512"/>
    <n v="1.177608"/>
    <n v="0.84917900000000002"/>
    <n v="2389"/>
    <n v="47"/>
    <m/>
    <n v="9721.3799999999992"/>
    <n v="9721.3799999999992"/>
    <n v="4861.32"/>
    <n v="8853.6095214723919"/>
    <n v="18646.707560865638"/>
    <n v="18646.707560865638"/>
    <n v="9324.5621917657118"/>
    <n v="16982.225528164858"/>
    <n v="14854.850902404256"/>
    <n v="12721.749231682978"/>
    <m/>
    <n v="0"/>
  </r>
  <r>
    <s v="E88F8E72100709E226F22DF6A50365480054ECD2"/>
    <s v="Kaschperl"/>
    <n v="22600"/>
    <n v="1524510925"/>
    <n v="1524953406"/>
    <n v="4.8502969353100001E-2"/>
    <n v="4.8502969353100001E-2"/>
    <n v="12884004"/>
    <n v="-0.83007870590599997"/>
    <n v="0"/>
    <x v="1"/>
    <s v="021.4:022.2 04-28-17:10:06"/>
    <s v="Kaschperl"/>
    <n v="0"/>
    <n v="1"/>
    <n v="0"/>
    <n v="0"/>
    <x v="1"/>
    <n v="22600"/>
    <n v="12288000"/>
    <n v="1.8391930000000001"/>
    <n v="0.54371700000000001"/>
    <n v="588"/>
    <n v="11"/>
    <m/>
    <n v="9721.3799999999992"/>
    <n v="9721.3799999999992"/>
    <n v="4861.32"/>
    <n v="8853.6095214723919"/>
    <n v="10192.895796209839"/>
    <n v="10192.895796209839"/>
    <n v="5097.1084549756124"/>
    <n v="9283.0358727566818"/>
    <n v="12884.004487410893"/>
    <n v="12705.203141187627"/>
    <m/>
    <n v="0"/>
  </r>
  <r>
    <s v="098907349C1190C4ADADB4482B51F5C9FC789C78"/>
    <s v="Unnamed"/>
    <n v="15900"/>
    <n v="1524977035"/>
    <n v="1524977035"/>
    <n v="2.1050772663799999"/>
    <n v="2.1050772663799999"/>
    <n v="15897995"/>
    <n v="-0.18622427209299999"/>
    <n v="0"/>
    <x v="0"/>
    <s v="000.8:001.6 04-28-23:43:55"/>
    <s v="Unnamed"/>
    <n v="0"/>
    <n v="0"/>
    <n v="1"/>
    <n v="0"/>
    <x v="2"/>
    <n v="15000"/>
    <n v="5120000"/>
    <n v="2.9296880000000001"/>
    <n v="0.341333"/>
    <n v="52"/>
    <n v="1"/>
    <m/>
    <n v="1117.99"/>
    <n v="4051.45"/>
    <n v="4861.32"/>
    <n v="11818.828055288463"/>
    <n v="3471.4453330401761"/>
    <n v="12580.065290875251"/>
    <n v="15094.77421659842"/>
    <n v="36698.374309730352"/>
    <n v="15897.9956038656"/>
    <n v="12664.596922705918"/>
    <m/>
    <n v="1"/>
  </r>
  <r>
    <s v="1322D90EA6EDA85B3A8566F2C04F2D8C5C7C1EF1"/>
    <s v="Unnamed"/>
    <n v="14500"/>
    <n v="1524901068"/>
    <n v="1524901068"/>
    <n v="0.72598176140299997"/>
    <n v="0.72598176140299997"/>
    <n v="14478584"/>
    <n v="-5.4628922367500003E-3"/>
    <n v="0"/>
    <x v="1"/>
    <s v="024.2:025.1 04-28-02:37:48"/>
    <s v="Unnamed"/>
    <n v="0"/>
    <n v="1"/>
    <n v="0"/>
    <n v="0"/>
    <x v="1"/>
    <n v="14500"/>
    <n v="8388608"/>
    <n v="1.7285349999999999"/>
    <n v="0.57852499999999996"/>
    <n v="791"/>
    <n v="15"/>
    <m/>
    <n v="9721.3799999999992"/>
    <n v="9721.3799999999992"/>
    <n v="4861.32"/>
    <n v="8853.6095214723919"/>
    <n v="16778.924575667894"/>
    <n v="16778.924575667894"/>
    <n v="8390.5496563436318"/>
    <n v="15281.168556645291"/>
    <n v="14478.584411559297"/>
    <n v="12651.591488091508"/>
    <m/>
    <n v="1"/>
  </r>
  <r>
    <s v="BFFBC9E031FA056F6C548D8C8428039C774A7D7E"/>
    <s v="wtfwtf4"/>
    <n v="10000"/>
    <n v="1523932287"/>
    <n v="1525006418"/>
    <n v="1.3262789323299999"/>
    <n v="1.3262789323299999"/>
    <n v="15245501"/>
    <n v="0.79516926397599996"/>
    <n v="0"/>
    <x v="1"/>
    <s v="020.6:021.4 04-29-07:53:38"/>
    <s v="wtfwtf4"/>
    <n v="0"/>
    <n v="1"/>
    <n v="0"/>
    <n v="0"/>
    <x v="1"/>
    <n v="10800"/>
    <n v="6553600"/>
    <n v="1.6479490000000001"/>
    <n v="0.60681499999999999"/>
    <n v="962"/>
    <n v="19"/>
    <m/>
    <n v="9721.3799999999992"/>
    <n v="9721.3799999999992"/>
    <n v="4861.32"/>
    <n v="8853.6095214723919"/>
    <n v="22614.641487174216"/>
    <n v="22614.641487174216"/>
    <n v="11308.786299314475"/>
    <n v="20595.965304877518"/>
    <n v="15245.501610917889"/>
    <n v="12637.93112764252"/>
    <m/>
    <n v="0"/>
  </r>
  <r>
    <s v="52178B12915D00B6DFFCBDAC0E298EFB0E41C8C7"/>
    <s v="torpidsITseflow"/>
    <n v="14800"/>
    <n v="1524870094"/>
    <n v="1524870094"/>
    <n v="0.94821231894400004"/>
    <n v="0.94821231894400004"/>
    <n v="14798513"/>
    <n v="0.183205963837"/>
    <n v="0.2"/>
    <x v="1"/>
    <s v="014.4:015.1 04-27-18:01:34"/>
    <s v="torpidsITseflow"/>
    <n v="0"/>
    <n v="1"/>
    <n v="0"/>
    <n v="0"/>
    <x v="1"/>
    <n v="13200"/>
    <n v="7595945"/>
    <n v="1.7377689999999999"/>
    <n v="0.57545000000000002"/>
    <n v="781"/>
    <n v="15"/>
    <m/>
    <n v="9721.3799999999992"/>
    <n v="9721.3799999999992"/>
    <n v="4861.32"/>
    <n v="8853.6095214723919"/>
    <n v="18939.31227313582"/>
    <n v="18939.31227313582"/>
    <n v="9470.8835103288457"/>
    <n v="17248.711136852406"/>
    <n v="14798.513623021081"/>
    <n v="12637.743036114756"/>
    <m/>
    <n v="1"/>
  </r>
  <r>
    <s v="18BFF1DEAA073003108CFDA2C0DE970D8F604478"/>
    <s v="inwaiting"/>
    <n v="14500"/>
    <n v="1524132541"/>
    <n v="1524988531"/>
    <n v="0.36927315227200003"/>
    <n v="0.36927315227200003"/>
    <n v="10963394"/>
    <n v="-0.191316699757"/>
    <n v="0"/>
    <x v="2"/>
    <s v="034.5:035.3 04-29-02:55:31"/>
    <s v="inwaiting"/>
    <n v="0"/>
    <n v="1"/>
    <n v="0"/>
    <n v="0"/>
    <x v="1"/>
    <n v="14500"/>
    <n v="10038835"/>
    <n v="1.444391"/>
    <n v="0.69233299999999998"/>
    <n v="1549"/>
    <n v="30"/>
    <m/>
    <n v="9721.3799999999992"/>
    <n v="9721.3799999999992"/>
    <n v="4861.32"/>
    <n v="6440.9193022088357"/>
    <n v="13311.224637033974"/>
    <n v="13311.224637033974"/>
    <n v="6656.4749606029191"/>
    <n v="8819.3778764650633"/>
    <n v="13745.907245588483"/>
    <n v="12633.785571911936"/>
    <m/>
    <n v="0"/>
  </r>
  <r>
    <s v="E8BB677BDB9191A3BD8FEE46EFEA0286BD0D1A85"/>
    <s v="cibinode"/>
    <n v="12500"/>
    <n v="1524951745"/>
    <n v="1524951745"/>
    <n v="-2.5121835694500001E-2"/>
    <n v="-2.5121835694500001E-2"/>
    <n v="12505892"/>
    <n v="7.2592395914899993E-2"/>
    <n v="0"/>
    <x v="5"/>
    <s v="044.9:045.6 04-28-16:42:25"/>
    <s v="cibinode"/>
    <n v="1"/>
    <n v="0"/>
    <n v="0"/>
    <n v="0"/>
    <x v="0"/>
    <n v="13500"/>
    <n v="12828159"/>
    <n v="1.0523720000000001"/>
    <n v="0.95023400000000002"/>
    <n v="2977"/>
    <n v="59"/>
    <m/>
    <n v="10125.48"/>
    <n v="10125.48"/>
    <n v="4861.32"/>
    <n v="4819.491751072962"/>
    <n v="9871.1093551120539"/>
    <n v="9871.1093551120539"/>
    <n v="4739.1947177016127"/>
    <n v="4698.4172711715091"/>
    <n v="12505.89209733908"/>
    <n v="12602.572168137354"/>
    <m/>
    <n v="1"/>
  </r>
  <r>
    <s v="46F90EF3A3628C134DBB4654D0E4FF7EB914B690"/>
    <s v="AccessNow010"/>
    <n v="11200"/>
    <n v="1524985992"/>
    <n v="1524985992"/>
    <n v="-0.28725453968300002"/>
    <n v="-0.28725453968300002"/>
    <n v="11238315"/>
    <n v="7.1422961012400005E-2"/>
    <n v="4.5454545454499999E-2"/>
    <x v="4"/>
    <s v="066.8:067.5 04-29-02:13:12"/>
    <s v="AccessNow010"/>
    <n v="1"/>
    <n v="0"/>
    <n v="0"/>
    <n v="0"/>
    <x v="0"/>
    <n v="11200"/>
    <n v="15767643"/>
    <n v="0.71031500000000003"/>
    <n v="1.4078250000000001"/>
    <n v="4248"/>
    <n v="84"/>
    <m/>
    <n v="10125.48"/>
    <n v="10125.48"/>
    <n v="4861.32"/>
    <n v="2386.3111194805197"/>
    <n v="7216.8899035305776"/>
    <n v="7216.8899035305776"/>
    <n v="3464.8837611482386"/>
    <n v="1700.8324173137187"/>
    <n v="11238.315968149123"/>
    <n v="12597.114077704387"/>
    <m/>
    <n v="1"/>
  </r>
  <r>
    <s v="6A442D1076439D219B46452682FA9153E50C4267"/>
    <s v="nodvrelay01"/>
    <n v="21600"/>
    <n v="1523848136"/>
    <n v="1524973325"/>
    <n v="1.2368609124800001"/>
    <n v="1.2368609124800001"/>
    <n v="17291044"/>
    <n v="0.32854669715700002"/>
    <n v="0"/>
    <x v="0"/>
    <s v="000.0:000.8 04-28-22:42:05"/>
    <s v="nodvrelay01"/>
    <n v="0"/>
    <n v="1"/>
    <n v="0"/>
    <n v="0"/>
    <x v="1"/>
    <n v="19800"/>
    <n v="6745088"/>
    <n v="2.9354689999999999"/>
    <n v="0.34066099999999999"/>
    <n v="51"/>
    <n v="1"/>
    <m/>
    <n v="9721.3799999999992"/>
    <n v="9721.3799999999992"/>
    <n v="4861.32"/>
    <n v="11818.828055288463"/>
    <n v="21745.374937364821"/>
    <n v="21745.374937364821"/>
    <n v="10874.096691057273"/>
    <n v="26437.074508196776"/>
    <n v="15087.8236984379"/>
    <n v="12585.002988906528"/>
    <m/>
    <n v="0"/>
  </r>
  <r>
    <s v="EA8637EA746451C0680559FDFF34ABA54DDAE831"/>
    <s v="0xbaddad"/>
    <n v="15300"/>
    <n v="1524993266"/>
    <n v="1524993266"/>
    <n v="1.4963504597099999"/>
    <n v="1.4963504597099999"/>
    <n v="15337577"/>
    <n v="3.5995145945200001E-2"/>
    <n v="0"/>
    <x v="0"/>
    <s v="006.3:007.1 04-29-04:14:26"/>
    <s v="0xbaddad"/>
    <n v="0"/>
    <n v="1"/>
    <n v="0"/>
    <n v="0"/>
    <x v="1"/>
    <n v="13600"/>
    <n v="6144000"/>
    <n v="2.2135419999999999"/>
    <n v="0.45176500000000003"/>
    <n v="248"/>
    <n v="4"/>
    <m/>
    <n v="9721.3799999999992"/>
    <n v="9721.3799999999992"/>
    <n v="4861.32"/>
    <n v="11818.828055288463"/>
    <n v="24267.971432015598"/>
    <n v="24267.971432015598"/>
    <n v="12135.558416797416"/>
    <n v="29503.9368490528"/>
    <n v="15337.57722445824"/>
    <n v="12579.504057120766"/>
    <m/>
    <n v="1"/>
  </r>
  <r>
    <s v="B7C548B07C377960E22DBD5AF980950D2DB81C62"/>
    <s v="aliceinwonderland"/>
    <n v="13900"/>
    <n v="1524774991"/>
    <n v="1524774991"/>
    <n v="0.47551210291899998"/>
    <n v="0.47551210291899998"/>
    <n v="13924679"/>
    <n v="-0.195095334742"/>
    <n v="0"/>
    <x v="2"/>
    <s v="030.5:031.2 04-26-15:36:31"/>
    <s v="aliceinwonderland"/>
    <n v="1"/>
    <n v="0"/>
    <n v="0"/>
    <n v="0"/>
    <x v="0"/>
    <n v="13900"/>
    <n v="9437184"/>
    <n v="1.4728969999999999"/>
    <n v="0.67893400000000004"/>
    <n v="1471"/>
    <n v="29"/>
    <m/>
    <n v="10125.48"/>
    <n v="10125.48"/>
    <n v="4861.32"/>
    <n v="6440.9193022088357"/>
    <n v="14940.268287864275"/>
    <n v="14940.268287864275"/>
    <n v="7172.9364961621923"/>
    <n v="9503.6543843337367"/>
    <n v="13924.679209473539"/>
    <n v="12578.430646631477"/>
    <m/>
    <n v="1"/>
  </r>
  <r>
    <s v="B849824F8FCD7AEB130DF356F592BA40C686CA08"/>
    <s v="mj2"/>
    <n v="12500"/>
    <n v="1524928694"/>
    <n v="1524944906"/>
    <n v="6.0827985399499997E-2"/>
    <n v="6.0827985399499997E-2"/>
    <n v="12798108"/>
    <n v="-0.22960392645899999"/>
    <n v="0"/>
    <x v="5"/>
    <s v="044.8:045.6 04-28-14:48:26"/>
    <s v="mj2"/>
    <n v="0"/>
    <n v="1"/>
    <n v="0"/>
    <n v="0"/>
    <x v="1"/>
    <n v="12400"/>
    <n v="12063744"/>
    <n v="1.027873"/>
    <n v="0.97288300000000005"/>
    <n v="3104"/>
    <n v="62"/>
    <m/>
    <n v="9721.3799999999992"/>
    <n v="9721.3799999999992"/>
    <n v="4861.32"/>
    <n v="4819.491751072962"/>
    <n v="10312.711960702991"/>
    <n v="10312.711960702991"/>
    <n v="5157.0243019822965"/>
    <n v="5112.6517249402386"/>
    <n v="12797.557243895306"/>
    <n v="12577.413270726713"/>
    <m/>
    <n v="0"/>
  </r>
  <r>
    <s v="B756D7123D759EAB62CB6A09148AD65AC216F3E3"/>
    <s v="Mani"/>
    <n v="12300"/>
    <n v="1524369352"/>
    <n v="1525006418"/>
    <n v="0.58498718224799995"/>
    <n v="0.58498718224799995"/>
    <n v="13775503"/>
    <n v="-8.7437352176699998E-2"/>
    <n v="0"/>
    <x v="1"/>
    <s v="020.6:021.4 04-29-07:53:38"/>
    <s v="Mani"/>
    <n v="0"/>
    <n v="1"/>
    <n v="0"/>
    <n v="0"/>
    <x v="1"/>
    <n v="9500"/>
    <n v="8916992"/>
    <n v="1.0653820000000001"/>
    <n v="0.93863099999999999"/>
    <n v="2891"/>
    <n v="57"/>
    <m/>
    <n v="9721.3799999999992"/>
    <n v="9721.3799999999992"/>
    <n v="4861.32"/>
    <n v="8853.6095214723919"/>
    <n v="15408.262693762061"/>
    <n v="15408.262693762061"/>
    <n v="7705.1298888058463"/>
    <n v="14032.857608162589"/>
    <n v="14133.318024207958"/>
    <n v="12568.420216945569"/>
    <m/>
    <n v="0"/>
  </r>
  <r>
    <s v="8E76F1F6E8499CCE975C451560586A5F8BF0BFDB"/>
    <s v="JimmyBulanik"/>
    <n v="11900"/>
    <n v="1523863277"/>
    <n v="1525006418"/>
    <n v="0.60044849442899995"/>
    <n v="0.60044849442899995"/>
    <n v="10961755"/>
    <n v="0.262050692152"/>
    <n v="0"/>
    <x v="1"/>
    <s v="020.6:021.4 04-29-07:53:38"/>
    <s v="JimmyBulanik"/>
    <n v="0"/>
    <n v="1"/>
    <n v="0"/>
    <n v="0"/>
    <x v="1"/>
    <n v="10800"/>
    <n v="8844448"/>
    <n v="1.2211050000000001"/>
    <n v="0.81893000000000005"/>
    <n v="2244"/>
    <n v="44"/>
    <m/>
    <n v="9721.3799999999992"/>
    <n v="9721.3799999999992"/>
    <n v="4861.32"/>
    <n v="8853.6095214723919"/>
    <n v="15558.567984772191"/>
    <n v="15558.567984772191"/>
    <n v="7780.2922749375857"/>
    <n v="14169.746028902749"/>
    <n v="14155.083485655581"/>
    <n v="12561.892839958906"/>
    <m/>
    <n v="0"/>
  </r>
  <r>
    <s v="380B9F1533AAD587F4F6E3E7AAD661F8DBBA246E"/>
    <s v="Bahar"/>
    <n v="15100"/>
    <n v="1525002344"/>
    <n v="1525002344"/>
    <n v="1.3090167155500001"/>
    <n v="1.3090167155500001"/>
    <n v="15132371"/>
    <n v="0.33469510553699999"/>
    <n v="0"/>
    <x v="0"/>
    <s v="006.3:007.1 04-29-06:45:44"/>
    <s v="Bahar"/>
    <n v="0"/>
    <n v="0"/>
    <n v="1"/>
    <n v="0"/>
    <x v="2"/>
    <n v="12900"/>
    <n v="6553600"/>
    <n v="1.9683839999999999"/>
    <n v="0.50803100000000001"/>
    <n v="459"/>
    <n v="9"/>
    <m/>
    <n v="1117.99"/>
    <n v="4051.45"/>
    <n v="4861.32"/>
    <n v="11818.828055288463"/>
    <n v="2581.457597817745"/>
    <n v="9354.8657722150492"/>
    <n v="11224.869139637527"/>
    <n v="27289.871537872365"/>
    <n v="15132.371947028483"/>
    <n v="12558.740362919938"/>
    <m/>
    <n v="1"/>
  </r>
  <r>
    <s v="B1AED6481A677340A096A70F42DB710B06E91902"/>
    <s v="475"/>
    <n v="15600"/>
    <n v="1523937363"/>
    <n v="1524918841"/>
    <n v="0.70257762697699999"/>
    <n v="0.70257762697699999"/>
    <n v="10340879"/>
    <n v="0.393136490048"/>
    <n v="0"/>
    <x v="3"/>
    <s v="051.6:052.4 04-28-07:34:01"/>
    <s v="475"/>
    <n v="0"/>
    <n v="1"/>
    <n v="0"/>
    <n v="0"/>
    <x v="1"/>
    <n v="7130"/>
    <n v="8418304"/>
    <n v="0.84696400000000005"/>
    <n v="1.180688"/>
    <n v="3874"/>
    <n v="77"/>
    <m/>
    <n v="9721.3799999999992"/>
    <n v="9721.3799999999992"/>
    <n v="4861.32"/>
    <n v="3794.4265750962772"/>
    <n v="16551.404091341665"/>
    <n v="16551.404091341665"/>
    <n v="8276.7746695758287"/>
    <n v="6460.3057939658847"/>
    <n v="14332.816047490986"/>
    <n v="12558.462433243691"/>
    <m/>
    <n v="0"/>
  </r>
  <r>
    <s v="83140027E2DAE567A1E8FE6906592A4282336C61"/>
    <s v="TORminion"/>
    <n v="4950"/>
    <n v="1524701525"/>
    <n v="1524994541"/>
    <n v="0.40517968256999998"/>
    <n v="0.40517968256999998"/>
    <n v="11626080"/>
    <n v="0.71559715026899995"/>
    <n v="0"/>
    <x v="2"/>
    <s v="036.1:036.8 04-29-04:35:41"/>
    <s v="TORminion"/>
    <n v="0"/>
    <n v="1"/>
    <n v="0"/>
    <n v="0"/>
    <x v="1"/>
    <n v="11800"/>
    <n v="9753799"/>
    <n v="1.2097850000000001"/>
    <n v="0.82659300000000002"/>
    <n v="2291"/>
    <n v="45"/>
    <m/>
    <n v="9721.3799999999992"/>
    <n v="9721.3799999999992"/>
    <n v="4861.32"/>
    <n v="6440.9193022088357"/>
    <n v="13660.285662542346"/>
    <n v="13660.285662542346"/>
    <n v="6831.0280944711922"/>
    <n v="9050.6489405367975"/>
    <n v="13705.840182671584"/>
    <n v="12520.227827870109"/>
    <m/>
    <n v="0"/>
  </r>
  <r>
    <s v="F381D6294A93A0078B76D0DCA332133CF5C8F687"/>
    <s v="hoFFy"/>
    <n v="14900"/>
    <n v="1524808346"/>
    <n v="1525006050"/>
    <n v="1.25361249921"/>
    <n v="1.25361249921"/>
    <n v="15000044"/>
    <n v="0.239245528156"/>
    <n v="0"/>
    <x v="0"/>
    <s v="007.1:007.9 04-29-07:47:30"/>
    <s v="hoFFy"/>
    <n v="0"/>
    <n v="1"/>
    <n v="0"/>
    <n v="0"/>
    <x v="1"/>
    <n v="12700"/>
    <n v="6656000"/>
    <n v="1.908053"/>
    <n v="0.52409399999999995"/>
    <n v="509"/>
    <n v="10"/>
    <m/>
    <n v="9721.3799999999992"/>
    <n v="9721.3799999999992"/>
    <n v="4861.32"/>
    <n v="11818.828055288463"/>
    <n v="21908.223477570107"/>
    <n v="21908.223477570107"/>
    <n v="10955.531514659557"/>
    <n v="26635.058631411895"/>
    <n v="15000.04479474176"/>
    <n v="12496.831356319231"/>
    <m/>
    <n v="0"/>
  </r>
  <r>
    <s v="4E9796481C1E75F75D57E8C1FC8C8ED111433316"/>
    <s v="brwyatt2"/>
    <n v="18600"/>
    <n v="1524273871"/>
    <n v="1524991043"/>
    <n v="-2.35387308301E-2"/>
    <n v="-2.35387308301E-2"/>
    <n v="11527861"/>
    <n v="-0.32504727013500001"/>
    <n v="0"/>
    <x v="5"/>
    <s v="039.4:040.2 04-29-03:37:23"/>
    <s v="brwyatt2"/>
    <n v="0"/>
    <n v="1"/>
    <n v="0"/>
    <n v="0"/>
    <x v="1"/>
    <n v="14300"/>
    <n v="12691571"/>
    <n v="1.1267320000000001"/>
    <n v="0.88752200000000003"/>
    <n v="2558"/>
    <n v="51"/>
    <m/>
    <n v="9721.3799999999992"/>
    <n v="9721.3799999999992"/>
    <n v="4861.32"/>
    <n v="4819.491751072962"/>
    <n v="9492.5510528828818"/>
    <n v="9492.5510528828818"/>
    <n v="4746.890697041018"/>
    <n v="4706.0470320065679"/>
    <n v="12392.827526419896"/>
    <n v="12482.450568493927"/>
    <m/>
    <n v="0"/>
  </r>
  <r>
    <s v="D1FEB604CEBD2A9FCA05273BF96D80FADC0E835C"/>
    <s v="maege"/>
    <n v="15700"/>
    <n v="1524859904"/>
    <n v="1524989730"/>
    <n v="1.0549052508600001"/>
    <n v="1.0549052508600001"/>
    <n v="14881064"/>
    <n v="0.411887634251"/>
    <n v="0"/>
    <x v="0"/>
    <s v="003.2:004.0 04-29-03:15:30"/>
    <s v="maege"/>
    <n v="0"/>
    <n v="1"/>
    <n v="0"/>
    <n v="0"/>
    <x v="1"/>
    <n v="15700"/>
    <n v="7175802"/>
    <n v="2.1879089999999999"/>
    <n v="0.45705699999999999"/>
    <n v="264"/>
    <n v="5"/>
    <m/>
    <n v="9721.3799999999992"/>
    <n v="9721.3799999999992"/>
    <n v="4861.32"/>
    <n v="11818.828055288463"/>
    <n v="19976.514807605385"/>
    <n v="19976.514807605385"/>
    <n v="9989.5519941107359"/>
    <n v="24286.571829823744"/>
    <n v="14745.59320893169"/>
    <n v="12474.655846252183"/>
    <m/>
    <n v="0"/>
  </r>
  <r>
    <s v="3F30E3887FA39352D605BEE7A28597A88C08B5B6"/>
    <s v="Unnamed"/>
    <n v="10800"/>
    <n v="1524473053"/>
    <n v="1524963313"/>
    <n v="0.99849179635399998"/>
    <n v="0.99849179635399998"/>
    <n v="16397421"/>
    <n v="-0.36936921606599998"/>
    <n v="0"/>
    <x v="3"/>
    <s v="050.8:051.6 04-28-19:55:13"/>
    <s v="Unnamed"/>
    <n v="0"/>
    <n v="1"/>
    <n v="0"/>
    <n v="0"/>
    <x v="1"/>
    <n v="10800"/>
    <n v="7337885"/>
    <n v="1.471814"/>
    <n v="0.67943399999999998"/>
    <n v="1475"/>
    <n v="29"/>
    <m/>
    <n v="9721.3799999999992"/>
    <n v="9721.3799999999992"/>
    <n v="4861.32"/>
    <n v="3794.4265750962772"/>
    <n v="19428.098179239849"/>
    <n v="19428.098179239849"/>
    <n v="9715.3081394516266"/>
    <n v="7583.1303821975152"/>
    <n v="14664.702975089071"/>
    <n v="12466.657582562349"/>
    <m/>
    <n v="0"/>
  </r>
  <r>
    <s v="F4EE115066156AF42037794755393683AAAD958E"/>
    <s v="PortEllen"/>
    <n v="12800"/>
    <n v="1524617036"/>
    <n v="1524997864"/>
    <n v="1.5231973678299999"/>
    <n v="1.5231973678299999"/>
    <n v="15383174"/>
    <n v="0.39449110984000002"/>
    <n v="0"/>
    <x v="5"/>
    <s v="040.9:041.7 04-29-05:31:04"/>
    <s v="PortEllen"/>
    <n v="0"/>
    <n v="1"/>
    <n v="0"/>
    <n v="0"/>
    <x v="1"/>
    <n v="6920"/>
    <n v="6032325"/>
    <n v="1.1471530000000001"/>
    <n v="0.87172300000000003"/>
    <n v="2483"/>
    <n v="49"/>
    <m/>
    <n v="9721.3799999999992"/>
    <n v="9721.3799999999992"/>
    <n v="4861.32"/>
    <n v="4819.491751072962"/>
    <n v="24528.960427675203"/>
    <n v="24528.960427675203"/>
    <n v="12266.069828179334"/>
    <n v="12160.528900585696"/>
    <n v="15220.746561895105"/>
    <n v="12464.220093326574"/>
    <m/>
    <n v="0"/>
  </r>
  <r>
    <s v="CEECFBB82FC484051E89719C49DC803F65AABC72"/>
    <s v="vautier"/>
    <n v="7520"/>
    <n v="1524370786"/>
    <n v="1524998498"/>
    <n v="0.99270677514899996"/>
    <n v="0.99270677514899996"/>
    <n v="14467370"/>
    <n v="0.57090985812600004"/>
    <n v="0"/>
    <x v="2"/>
    <s v="036.8:037.6 04-29-05:41:38"/>
    <s v="vautier"/>
    <n v="0"/>
    <n v="1"/>
    <n v="0"/>
    <n v="0"/>
    <x v="1"/>
    <n v="7520"/>
    <n v="7353344"/>
    <n v="1.022664"/>
    <n v="0.97783799999999998"/>
    <n v="3125"/>
    <n v="62"/>
    <m/>
    <n v="9721.3799999999992"/>
    <n v="9721.3799999999992"/>
    <n v="4861.32"/>
    <n v="6440.9193022088357"/>
    <n v="19371.859789797985"/>
    <n v="19371.859789797985"/>
    <n v="9687.1853001673353"/>
    <n v="12834.863531699517"/>
    <n v="14653.058408801247"/>
    <n v="12463.144086160873"/>
    <m/>
    <n v="0"/>
  </r>
  <r>
    <s v="7D41FED58481A0E594C642E74176C811778D91A6"/>
    <s v="lemontime"/>
    <n v="11900"/>
    <n v="1523799797"/>
    <n v="1525006418"/>
    <n v="0.93878430080200004"/>
    <n v="0.93878430080200004"/>
    <n v="15944290"/>
    <n v="-0.21539568158799999"/>
    <n v="0"/>
    <x v="1"/>
    <s v="020.6:021.4 04-29-07:53:38"/>
    <s v="lemontime"/>
    <n v="0"/>
    <n v="1"/>
    <n v="0"/>
    <n v="0"/>
    <x v="1"/>
    <n v="10900"/>
    <n v="7520264"/>
    <n v="1.449417"/>
    <n v="0.68993199999999999"/>
    <n v="1537"/>
    <n v="30"/>
    <m/>
    <n v="9721.3799999999992"/>
    <n v="9721.3799999999992"/>
    <n v="4861.32"/>
    <n v="8853.6095214723919"/>
    <n v="18847.658926130545"/>
    <n v="18847.658926130545"/>
    <n v="9425.0508971747786"/>
    <n v="17165.239145661781"/>
    <n v="14580.169781086452"/>
    <n v="12462.198046760515"/>
    <m/>
    <n v="0"/>
  </r>
  <r>
    <s v="B42C9EF0892ADE0F83D00A6488A3391BD8DA75C0"/>
    <s v="pairoj"/>
    <n v="8580"/>
    <n v="1524178548"/>
    <n v="1525009194"/>
    <n v="0.55400719653399999"/>
    <n v="0.55400719653399999"/>
    <n v="14619706"/>
    <n v="0.50528893615799997"/>
    <n v="0"/>
    <x v="1"/>
    <s v="021.4:022.2 04-29-08:39:53"/>
    <s v="pairoj"/>
    <n v="0"/>
    <n v="1"/>
    <n v="0"/>
    <n v="0"/>
    <x v="1"/>
    <n v="13400"/>
    <n v="8969223"/>
    <n v="1.4939979999999999"/>
    <n v="0.66934499999999997"/>
    <n v="1397"/>
    <n v="27"/>
    <m/>
    <n v="9721.3799999999992"/>
    <n v="9721.3799999999992"/>
    <n v="4861.32"/>
    <n v="8853.6095214723919"/>
    <n v="15107.094480241696"/>
    <n v="15107.094480241696"/>
    <n v="7554.5262646546653"/>
    <n v="13758.572911670042"/>
    <n v="13938.237089318274"/>
    <n v="12447.532862522792"/>
    <m/>
    <n v="0"/>
  </r>
  <r>
    <s v="5293A831F0EF51460B37B37C239BC975C077E920"/>
    <s v="Dutch04"/>
    <n v="22600"/>
    <n v="1524126584"/>
    <n v="1524986598"/>
    <n v="0.65624286298000001"/>
    <n v="0.65624286298000001"/>
    <n v="14110659"/>
    <n v="-0.56530911631000003"/>
    <n v="0"/>
    <x v="0"/>
    <s v="002.4:003.2 04-29-02:23:18"/>
    <s v="Dutch04"/>
    <n v="0"/>
    <n v="1"/>
    <n v="0"/>
    <n v="0"/>
    <x v="1"/>
    <n v="19600"/>
    <n v="8519680"/>
    <n v="2.3005559999999998"/>
    <n v="0.43467800000000001"/>
    <n v="205"/>
    <n v="4"/>
    <m/>
    <n v="9721.3799999999992"/>
    <n v="9721.3799999999992"/>
    <n v="4861.32"/>
    <n v="11818.828055288463"/>
    <n v="16100.966243316512"/>
    <n v="16100.966243316512"/>
    <n v="8051.5265546619339"/>
    <n v="19574.849615359311"/>
    <n v="14110.659194873446"/>
    <n v="12433.365436411412"/>
    <m/>
    <n v="0"/>
  </r>
  <r>
    <s v="29672C54FA18609FC19A754AF0AD61E188031A57"/>
    <s v="idideditheconfig"/>
    <n v="17700"/>
    <n v="1524956364"/>
    <n v="1524991615"/>
    <n v="0.73786206012800004"/>
    <n v="0.73786206012800004"/>
    <n v="14236565"/>
    <n v="-0.79012006447200001"/>
    <n v="0"/>
    <x v="1"/>
    <s v="016.8:017.6 04-29-03:46:55"/>
    <s v="idideditheconfig"/>
    <n v="0"/>
    <n v="1"/>
    <n v="0"/>
    <n v="0"/>
    <x v="1"/>
    <n v="13400"/>
    <n v="8192000"/>
    <n v="1.635742"/>
    <n v="0.61134299999999997"/>
    <n v="997"/>
    <n v="19"/>
    <m/>
    <n v="9721.3799999999992"/>
    <n v="9721.3799999999992"/>
    <n v="4861.32"/>
    <n v="8853.6095214723919"/>
    <n v="16894.417474087139"/>
    <n v="16894.417474087139"/>
    <n v="8448.3035901414496"/>
    <n v="15386.352082554889"/>
    <n v="14236.565996568577"/>
    <n v="12423.196197598003"/>
    <m/>
    <n v="0"/>
  </r>
  <r>
    <s v="0F85E6DB0E4A3B6FDDF7C9452C9B5D089B11979D"/>
    <s v="mrshuTor01"/>
    <n v="9710"/>
    <n v="1524184594"/>
    <n v="1524963313"/>
    <n v="0.91829994713999996"/>
    <n v="0.91829994713999996"/>
    <n v="14743938"/>
    <n v="-0.35975733552"/>
    <n v="0"/>
    <x v="3"/>
    <s v="050.8:051.6 04-28-19:55:13"/>
    <s v="mrshuTor01"/>
    <n v="0"/>
    <n v="1"/>
    <n v="0"/>
    <n v="0"/>
    <x v="1"/>
    <n v="7900"/>
    <n v="7560803"/>
    <n v="1.0448630000000001"/>
    <n v="0.95706400000000003"/>
    <n v="3027"/>
    <n v="60"/>
    <m/>
    <n v="9721.3799999999992"/>
    <n v="9721.3799999999992"/>
    <n v="4861.32"/>
    <n v="3794.4265750962772"/>
    <n v="18648.52274012785"/>
    <n v="18648.52274012785"/>
    <n v="9325.4698990306242"/>
    <n v="7278.8482984337998"/>
    <n v="14503.887995235953"/>
    <n v="12420.962496665166"/>
    <m/>
    <n v="0"/>
  </r>
  <r>
    <s v="FC75ECCBB64F3786B079D78F52F33E9A00529C2B"/>
    <s v="LibertarianCrusader"/>
    <n v="33700"/>
    <n v="1524224920"/>
    <n v="1524995972"/>
    <n v="-0.31913543987600002"/>
    <n v="-0.31913543987600002"/>
    <n v="8094909"/>
    <n v="-0.46335368064299998"/>
    <n v="0"/>
    <x v="1"/>
    <s v="017.5:018.3 04-29-04:59:32"/>
    <s v="LibertarianCrusader"/>
    <n v="0"/>
    <n v="1"/>
    <n v="0"/>
    <n v="0"/>
    <x v="1"/>
    <n v="29200"/>
    <n v="15978515"/>
    <n v="1.8274539999999999"/>
    <n v="0.54720899999999995"/>
    <n v="609"/>
    <n v="12"/>
    <m/>
    <n v="9721.3799999999992"/>
    <n v="9721.3799999999992"/>
    <n v="4861.32"/>
    <n v="8853.6095214723919"/>
    <n v="6618.9431174982501"/>
    <n v="6618.9431174982501"/>
    <n v="3309.9005034220036"/>
    <n v="6028.1089523469582"/>
    <n v="10879.204586909736"/>
    <n v="12408.997710836815"/>
    <m/>
    <n v="0"/>
  </r>
  <r>
    <s v="9E86F4C8931ACED278F9E1133EB196FDF9B82F80"/>
    <s v="BISMARCK"/>
    <n v="11200"/>
    <n v="1524531394"/>
    <n v="1524924961"/>
    <n v="1.94807241844"/>
    <n v="1.94807241844"/>
    <n v="15456389"/>
    <n v="0.56566011803500005"/>
    <n v="0"/>
    <x v="0"/>
    <s v="003.9:004.7 04-28-09:16:01"/>
    <s v="BISMARCK"/>
    <n v="0"/>
    <n v="1"/>
    <n v="0"/>
    <n v="0"/>
    <x v="1"/>
    <n v="8330"/>
    <n v="5242880"/>
    <n v="1.588821"/>
    <n v="0.62939699999999998"/>
    <n v="1109"/>
    <n v="22"/>
    <m/>
    <n v="9721.3799999999992"/>
    <n v="9721.3799999999992"/>
    <n v="4861.32"/>
    <n v="11818.828055288463"/>
    <n v="28659.332247174243"/>
    <n v="28659.332247174243"/>
    <n v="14331.523409210738"/>
    <n v="34842.761008080779"/>
    <n v="15456.389921190705"/>
    <n v="12392.336944833494"/>
    <m/>
    <n v="0"/>
  </r>
  <r>
    <s v="7FF94320963B5CDAF9A072CE9BEE9B4F1F2B383C"/>
    <s v="lebreton"/>
    <n v="11400"/>
    <n v="1524547856"/>
    <n v="1524956015"/>
    <n v="0.70972942016499996"/>
    <n v="0.70972942016499996"/>
    <n v="14906284"/>
    <n v="0.51614350449199997"/>
    <n v="0"/>
    <x v="1"/>
    <s v="022.3:023.1 04-28-17:53:35"/>
    <s v="lebreton"/>
    <n v="0"/>
    <n v="1"/>
    <n v="0"/>
    <n v="0"/>
    <x v="1"/>
    <n v="9800"/>
    <n v="8278205"/>
    <n v="1.183832"/>
    <n v="0.84471499999999999"/>
    <n v="2362"/>
    <n v="47"/>
    <m/>
    <n v="9721.3799999999992"/>
    <n v="9721.3799999999992"/>
    <n v="4861.32"/>
    <n v="8853.6095214723919"/>
    <n v="16620.929390603626"/>
    <n v="16620.929390603626"/>
    <n v="8311.5418248365168"/>
    <n v="15137.276673514316"/>
    <n v="14153.490634657002"/>
    <n v="12390.904944259903"/>
    <m/>
    <n v="0"/>
  </r>
  <r>
    <s v="34068126B7A8CE0247FA89A2F72F6C4A4DDD8F17"/>
    <s v="kutowski"/>
    <n v="11400"/>
    <n v="1524625600"/>
    <n v="1525006418"/>
    <n v="0.43500669156299998"/>
    <n v="0.43500669156299998"/>
    <n v="13268397"/>
    <n v="1.0595140088199999"/>
    <n v="0"/>
    <x v="1"/>
    <s v="020.6:021.4 04-29-07:53:38"/>
    <s v="kutowski"/>
    <n v="0"/>
    <n v="1"/>
    <n v="0"/>
    <n v="0"/>
    <x v="1"/>
    <n v="11500"/>
    <n v="9490432"/>
    <n v="1.2117469999999999"/>
    <n v="0.82525499999999996"/>
    <n v="2283"/>
    <n v="45"/>
    <m/>
    <n v="9721.3799999999992"/>
    <n v="9721.3799999999992"/>
    <n v="4861.32"/>
    <n v="8853.6095214723919"/>
    <n v="13950.245351226715"/>
    <n v="13950.245351226715"/>
    <n v="6976.0267298290428"/>
    <n v="12704.988907798772"/>
    <n v="13618.833425823625"/>
    <n v="12380.312998076537"/>
    <m/>
    <n v="0"/>
  </r>
  <r>
    <s v="C2FB346ECEA48FC980AD442BADB7CD10E14E53A6"/>
    <s v="RocklinTorRelay"/>
    <n v="19300"/>
    <n v="1524688399"/>
    <n v="1524894564"/>
    <n v="5.2202361634099997E-2"/>
    <n v="5.2202361634099997E-2"/>
    <n v="10496704"/>
    <n v="-0.268191516952"/>
    <n v="0"/>
    <x v="3"/>
    <s v="057.9:058.7 04-28-00:49:24"/>
    <s v="RocklinTorRelay"/>
    <n v="0"/>
    <n v="1"/>
    <n v="0"/>
    <n v="0"/>
    <x v="1"/>
    <n v="12800"/>
    <n v="11942849"/>
    <n v="1.071771"/>
    <n v="0.93303499999999995"/>
    <n v="2851"/>
    <n v="57"/>
    <m/>
    <n v="9721.3799999999992"/>
    <n v="9721.3799999999992"/>
    <n v="4861.32"/>
    <n v="3794.4265750962772"/>
    <n v="10228.858994342507"/>
    <n v="10228.858994342507"/>
    <n v="5115.0923846590831"/>
    <n v="3992.5046033634931"/>
    <n v="12566.29392243945"/>
    <n v="12379.260445707616"/>
    <m/>
    <n v="0"/>
  </r>
  <r>
    <s v="98F44299592FC31FD3F2F8969D27374D00E96B9B"/>
    <s v="tor4thepeople1"/>
    <n v="14600"/>
    <n v="1525006418"/>
    <n v="1525006418"/>
    <n v="1.06613893037"/>
    <n v="1.06613893037"/>
    <n v="14617259"/>
    <n v="0.163786369402"/>
    <n v="0"/>
    <x v="1"/>
    <s v="020.6:021.4 04-29-07:53:38"/>
    <s v="tor4thepeople1"/>
    <n v="1"/>
    <n v="0"/>
    <n v="0"/>
    <n v="0"/>
    <x v="0"/>
    <n v="11100"/>
    <n v="7074674"/>
    <n v="1.5689770000000001"/>
    <n v="0.63735799999999998"/>
    <n v="1158"/>
    <n v="23"/>
    <m/>
    <n v="10125.48"/>
    <n v="10125.48"/>
    <n v="4861.32"/>
    <n v="8853.6095214723919"/>
    <n v="20920.648416682827"/>
    <n v="20920.648416682827"/>
    <n v="10044.162504986289"/>
    <n v="18292.787306608618"/>
    <n v="14617.25937107645"/>
    <n v="12354.483759753513"/>
    <m/>
    <n v="1"/>
  </r>
  <r>
    <s v="A772AEB7D39CD578583CF0DDA708B252AB6EA048"/>
    <s v="finn"/>
    <n v="19800"/>
    <n v="1524904001"/>
    <n v="1525002344"/>
    <n v="0.67530507117100003"/>
    <n v="0.67530507117100003"/>
    <n v="14053477"/>
    <n v="0.15879288744600001"/>
    <n v="0"/>
    <x v="0"/>
    <s v="006.3:007.1 04-29-06:45:44"/>
    <s v="finn"/>
    <n v="0"/>
    <n v="1"/>
    <n v="0"/>
    <n v="0"/>
    <x v="1"/>
    <n v="16400"/>
    <n v="8388608"/>
    <n v="1.9550320000000001"/>
    <n v="0.51149999999999995"/>
    <n v="466"/>
    <n v="9"/>
    <m/>
    <n v="9721.3799999999992"/>
    <n v="9721.3799999999992"/>
    <n v="4861.32"/>
    <n v="11818.828055288463"/>
    <n v="16286.277212780335"/>
    <n v="16286.277212780335"/>
    <n v="8144.1940485850055"/>
    <n v="19800.142576322851"/>
    <n v="14053.47752246562"/>
    <n v="12354.016665725934"/>
    <m/>
    <n v="0"/>
  </r>
  <r>
    <s v="665C6832018E2594955F097B60CBBE307AFB0891"/>
    <s v="Mimir"/>
    <n v="19300"/>
    <n v="1523947570"/>
    <n v="1524828046"/>
    <n v="0.813465607433"/>
    <n v="0.813465607433"/>
    <n v="14261673"/>
    <n v="-0.83356137265700003"/>
    <n v="0"/>
    <x v="0"/>
    <s v="009.4:010.2 04-27-06:20:46"/>
    <s v="Mimir"/>
    <n v="0"/>
    <n v="1"/>
    <n v="0"/>
    <n v="0"/>
    <x v="1"/>
    <n v="13000"/>
    <n v="7864320"/>
    <n v="1.653035"/>
    <n v="0.60494800000000004"/>
    <n v="935"/>
    <n v="18"/>
    <m/>
    <n v="9721.3799999999992"/>
    <n v="9721.3799999999992"/>
    <n v="4861.32"/>
    <n v="11818.828055288463"/>
    <n v="17629.388286787016"/>
    <n v="17629.388286787016"/>
    <n v="8815.8366267261918"/>
    <n v="21433.038198429873"/>
    <n v="14261.673845847492"/>
    <n v="12342.467692093243"/>
    <m/>
    <n v="0"/>
  </r>
  <r>
    <s v="AFFD147DBCC065A5CEF7258BC1367CC35855A431"/>
    <s v="Yahta4ee"/>
    <n v="16100"/>
    <n v="1524868226"/>
    <n v="1524989730"/>
    <n v="1.21634997528"/>
    <n v="1.21634997528"/>
    <n v="14752025"/>
    <n v="-0.207413562641"/>
    <n v="0"/>
    <x v="0"/>
    <s v="003.2:004.0 04-29-03:15:30"/>
    <s v="Yahta4ee"/>
    <n v="0"/>
    <n v="1"/>
    <n v="0"/>
    <n v="0"/>
    <x v="1"/>
    <n v="14900"/>
    <n v="6656000"/>
    <n v="2.2385820000000001"/>
    <n v="0.44671100000000002"/>
    <n v="238"/>
    <n v="4"/>
    <m/>
    <n v="9721.3799999999992"/>
    <n v="9721.3799999999992"/>
    <n v="4861.32"/>
    <n v="11818.828055288463"/>
    <n v="21545.980322687483"/>
    <n v="21545.980322687483"/>
    <n v="10774.38646182817"/>
    <n v="26194.659268177154"/>
    <n v="14752.02543546368"/>
    <n v="12323.217804824575"/>
    <m/>
    <n v="0"/>
  </r>
  <r>
    <s v="C2F025C4F587590DAA257AE683D2F381A3059D79"/>
    <s v="n0rthernStar"/>
    <n v="14100"/>
    <n v="1524945407"/>
    <n v="1524945407"/>
    <n v="0.12760487207599999"/>
    <n v="0.12760487207599999"/>
    <n v="14128534"/>
    <n v="-0.25558824588099999"/>
    <n v="0"/>
    <x v="2"/>
    <s v="036.0:036.7 04-28-14:56:47"/>
    <s v="n0rthernStar"/>
    <n v="0"/>
    <n v="0"/>
    <n v="1"/>
    <n v="0"/>
    <x v="2"/>
    <n v="14100"/>
    <n v="11310507"/>
    <n v="1.2466280000000001"/>
    <n v="0.80216399999999999"/>
    <n v="2158"/>
    <n v="43"/>
    <m/>
    <n v="1117.99"/>
    <n v="4051.45"/>
    <n v="4861.32"/>
    <n v="6440.9193022088357"/>
    <n v="1260.6509709322472"/>
    <n v="4568.4347589723093"/>
    <n v="5481.6481167204993"/>
    <n v="7262.811985819033"/>
    <n v="12753.782798849701"/>
    <n v="12320.800059194789"/>
    <m/>
    <n v="1"/>
  </r>
  <r>
    <s v="F70B7C5CD72D74C7F9F2DC84FA9D20D51BA13610"/>
    <s v="wedostor"/>
    <n v="7970"/>
    <n v="1523915304"/>
    <n v="1524995972"/>
    <n v="1.37550686289"/>
    <n v="1.37550686289"/>
    <n v="14743571"/>
    <n v="1.4667974378899999"/>
    <n v="0"/>
    <x v="1"/>
    <s v="017.5:018.3 04-29-04:59:32"/>
    <s v="wedostor"/>
    <n v="0"/>
    <n v="1"/>
    <n v="0"/>
    <n v="0"/>
    <x v="1"/>
    <n v="9620"/>
    <n v="6273419"/>
    <n v="1.5334540000000001"/>
    <n v="0.65212300000000001"/>
    <n v="1250"/>
    <n v="25"/>
    <m/>
    <n v="9721.3799999999992"/>
    <n v="9721.3799999999992"/>
    <n v="4861.32"/>
    <n v="8853.6095214723919"/>
    <n v="23093.204906761588"/>
    <n v="23093.204906761588"/>
    <n v="11548.099022704415"/>
    <n v="21031.810179605916"/>
    <n v="14902.54988828452"/>
    <n v="12313.810621799163"/>
    <m/>
    <n v="0"/>
  </r>
  <r>
    <s v="A22B1C2EF2255987F8AB8AA0B1A8E23F5023EEB8"/>
    <s v="Init6TorRelay"/>
    <n v="14500"/>
    <n v="1523895794"/>
    <n v="1524983845"/>
    <n v="1.36369407545"/>
    <n v="1.36369407545"/>
    <n v="14871077"/>
    <n v="0.204436958631"/>
    <n v="0"/>
    <x v="0"/>
    <s v="001.6:002.4 04-29-01:37:25"/>
    <s v="Init6TorRelay"/>
    <n v="0"/>
    <n v="1"/>
    <n v="0"/>
    <n v="0"/>
    <x v="1"/>
    <n v="15400"/>
    <n v="6291456"/>
    <n v="2.4477639999999998"/>
    <n v="0.40853600000000001"/>
    <n v="145"/>
    <n v="2"/>
    <m/>
    <n v="9721.3799999999992"/>
    <n v="9721.3799999999992"/>
    <n v="4861.32"/>
    <n v="11818.828055288463"/>
    <n v="22978.368311198115"/>
    <n v="22978.368311198115"/>
    <n v="11490.673282866592"/>
    <n v="27936.09385304758"/>
    <n v="14871.077273154353"/>
    <n v="12297.190891208049"/>
    <m/>
    <n v="0"/>
  </r>
  <r>
    <s v="C0E94053197F71EC2832BAAE15791A1AFA09972E"/>
    <s v="TorThdNinja"/>
    <n v="14800"/>
    <n v="1525002474"/>
    <n v="1525002474"/>
    <n v="1.3159789965199999"/>
    <n v="1.3159789965199999"/>
    <n v="14822265"/>
    <n v="7.7609740298600002E-2"/>
    <n v="0"/>
    <x v="0"/>
    <s v="007.9:008.7 04-29-06:47:54"/>
    <s v="TorThdNinja"/>
    <n v="1"/>
    <n v="0"/>
    <n v="0"/>
    <n v="0"/>
    <x v="0"/>
    <n v="12800"/>
    <n v="6400000"/>
    <n v="2"/>
    <n v="0.5"/>
    <n v="429"/>
    <n v="8"/>
    <m/>
    <n v="10125.48"/>
    <n v="10125.48"/>
    <n v="4861.32"/>
    <n v="11818.828055288463"/>
    <n v="23450.399009683329"/>
    <n v="23450.399009683329"/>
    <n v="11258.715015362606"/>
    <n v="27372.157539529398"/>
    <n v="14822.265577728002"/>
    <n v="12295.5859044096"/>
    <m/>
    <n v="1"/>
  </r>
  <r>
    <s v="CBBB35B5660B0C2B081A53DB09766232005AD903"/>
    <s v="AZ1441"/>
    <n v="13800"/>
    <n v="1524973356"/>
    <n v="1524973356"/>
    <n v="0.61692331354499996"/>
    <n v="0.61692331354499996"/>
    <n v="13838349"/>
    <n v="0.26243989466599998"/>
    <n v="0"/>
    <x v="5"/>
    <s v="048.9:049.7 04-28-22:42:36"/>
    <s v="AZ1441"/>
    <n v="0"/>
    <n v="0"/>
    <n v="1"/>
    <n v="0"/>
    <x v="2"/>
    <n v="10000"/>
    <n v="8558445"/>
    <n v="1.1684369999999999"/>
    <n v="0.85584499999999997"/>
    <n v="2420"/>
    <n v="48"/>
    <m/>
    <n v="1117.99"/>
    <n v="4051.45"/>
    <n v="4861.32"/>
    <n v="4819.491751072962"/>
    <n v="1807.7040953101746"/>
    <n v="6550.8839586618906"/>
    <n v="7860.3816426025796"/>
    <n v="7792.7485717476884"/>
    <n v="13838.349248192639"/>
    <n v="12254.377973734845"/>
    <m/>
    <n v="1"/>
  </r>
  <r>
    <s v="986FCF3A84C0EEADDCEE59E4DF7D6EADD54A1E93"/>
    <s v="Dutch01"/>
    <n v="9950"/>
    <n v="1524682780"/>
    <n v="1524983088"/>
    <n v="0.75615247948200004"/>
    <n v="0.75615247948200004"/>
    <n v="14219617"/>
    <n v="-0.33972766043800001"/>
    <n v="0"/>
    <x v="1"/>
    <s v="015.2:016.0 04-29-01:24:48"/>
    <s v="Dutch01"/>
    <n v="0"/>
    <n v="1"/>
    <n v="0"/>
    <n v="0"/>
    <x v="1"/>
    <n v="13200"/>
    <n v="8000233"/>
    <n v="1.6499520000000001"/>
    <n v="0.60607800000000001"/>
    <n v="951"/>
    <n v="19"/>
    <m/>
    <n v="9721.3799999999992"/>
    <n v="9721.3799999999992"/>
    <n v="4861.32"/>
    <n v="8853.6095214723919"/>
    <n v="17072.225590986724"/>
    <n v="17072.225590986724"/>
    <n v="8537.2191715554363"/>
    <n v="15548.288313499184"/>
    <n v="14049.629019383719"/>
    <n v="12234.810213568604"/>
    <m/>
    <n v="0"/>
  </r>
  <r>
    <s v="4BDA3A33DCA50275D19D29098F83CE9267DA3B13"/>
    <s v="exit2"/>
    <n v="18200"/>
    <n v="1524891414"/>
    <n v="1524988531"/>
    <n v="0.34323709011699999"/>
    <n v="0.34323709011699999"/>
    <n v="13236560"/>
    <n v="-0.13885223212700001"/>
    <n v="0"/>
    <x v="2"/>
    <s v="034.5:035.3 04-29-02:55:31"/>
    <s v="exit2"/>
    <n v="0"/>
    <n v="1"/>
    <n v="0"/>
    <n v="0"/>
    <x v="1"/>
    <n v="12400"/>
    <n v="9854225"/>
    <n v="1.2583439999999999"/>
    <n v="0.79469599999999996"/>
    <n v="2124"/>
    <n v="42"/>
    <m/>
    <n v="9721.3799999999992"/>
    <n v="9721.3799999999992"/>
    <n v="4861.32"/>
    <n v="6440.9193022088357"/>
    <n v="13058.1181831216"/>
    <n v="13058.1181831216"/>
    <n v="6529.9053309275732"/>
    <n v="8651.6817011774147"/>
    <n v="13236.560514358192"/>
    <n v="12221.859860050736"/>
    <m/>
    <n v="0"/>
  </r>
  <r>
    <s v="C2D85BC549361717FDEFAE89607F4A9DF2D4C0E4"/>
    <s v="AugusteFriedOnion"/>
    <n v="14500"/>
    <n v="1524131596"/>
    <n v="1524966282"/>
    <n v="0.70322671879400001"/>
    <n v="0.70322671879400001"/>
    <n v="13449953"/>
    <n v="5.7586410285700003E-2"/>
    <n v="0"/>
    <x v="0"/>
    <s v="011.1:011.9 04-28-20:44:42"/>
    <s v="AugusteFriedOnion"/>
    <n v="0"/>
    <n v="1"/>
    <n v="0"/>
    <n v="0"/>
    <x v="1"/>
    <n v="14500"/>
    <n v="8186629"/>
    <n v="1.7711809999999999"/>
    <n v="0.56459499999999996"/>
    <n v="733"/>
    <n v="14"/>
    <m/>
    <n v="9721.3799999999992"/>
    <n v="9721.3799999999992"/>
    <n v="4861.32"/>
    <n v="11818.828055288463"/>
    <n v="16557.714159549614"/>
    <n v="16557.714159549614"/>
    <n v="8279.930112607648"/>
    <n v="20130.14372859944"/>
    <n v="13943.685249653805"/>
    <n v="12216.568374757662"/>
    <m/>
    <n v="0"/>
  </r>
  <r>
    <s v="58ED9C9C35E433EE58764D62892B4FFD518A3CD0"/>
    <s v="SamAAdams2"/>
    <n v="16300"/>
    <n v="1524725754"/>
    <n v="1524989730"/>
    <n v="0.948184124164"/>
    <n v="0.948184124164"/>
    <n v="14299733"/>
    <n v="-0.73451611130600003"/>
    <n v="0"/>
    <x v="0"/>
    <s v="003.2:004.0 04-29-03:15:30"/>
    <s v="SamAAdams2"/>
    <n v="0"/>
    <n v="1"/>
    <n v="0"/>
    <n v="0"/>
    <x v="1"/>
    <n v="16000"/>
    <n v="7340032"/>
    <n v="2.179827"/>
    <n v="0.45875199999999999"/>
    <n v="269"/>
    <n v="5"/>
    <m/>
    <n v="9721.3799999999992"/>
    <n v="9721.3799999999992"/>
    <n v="4861.32"/>
    <n v="11818.828055288463"/>
    <n v="18939.038180965425"/>
    <n v="18939.038180965425"/>
    <n v="9470.7464464809345"/>
    <n v="23025.253183537065"/>
    <n v="14299.733813255732"/>
    <n v="12211.823269279012"/>
    <m/>
    <n v="0"/>
  </r>
  <r>
    <s v="C0192FF43E777250084175F4E59AC1BA2290CE38"/>
    <s v="manipogo"/>
    <n v="11200"/>
    <n v="1524998183"/>
    <n v="1524998183"/>
    <n v="-0.22373652840399999"/>
    <n v="-0.22373652840399999"/>
    <n v="11232214"/>
    <n v="9.5704315830399997E-2"/>
    <n v="4.5454545454499999E-2"/>
    <x v="3"/>
    <s v="061.0:061.8 04-29-05:36:23"/>
    <s v="manipogo"/>
    <n v="1"/>
    <n v="0"/>
    <n v="0"/>
    <n v="0"/>
    <x v="0"/>
    <n v="11900"/>
    <n v="14469591"/>
    <n v="0.82241399999999998"/>
    <n v="1.215932"/>
    <n v="3953"/>
    <n v="79"/>
    <m/>
    <n v="10125.48"/>
    <n v="10125.48"/>
    <n v="4861.32"/>
    <n v="3794.4265750962772"/>
    <n v="7860.0402563758653"/>
    <n v="7860.0402563758653"/>
    <n v="3773.6651397390665"/>
    <n v="2945.4747459003565"/>
    <n v="11232.214942234237"/>
    <n v="12203.427759563965"/>
    <m/>
    <n v="1"/>
  </r>
  <r>
    <s v="7B7BE656C316EED555CE9CF68D44CB5014767881"/>
    <s v="geay"/>
    <n v="16600"/>
    <n v="1524549829"/>
    <n v="1524907079"/>
    <n v="0.57226233865700005"/>
    <n v="0.57226233865700005"/>
    <n v="12587854"/>
    <n v="1.0580969710100001"/>
    <n v="0"/>
    <x v="1"/>
    <s v="012.0:012.8 04-28-04:17:59"/>
    <s v="geay"/>
    <n v="0"/>
    <n v="1"/>
    <n v="0"/>
    <n v="0"/>
    <x v="1"/>
    <n v="14900"/>
    <n v="8687945"/>
    <n v="1.71502"/>
    <n v="0.58308400000000005"/>
    <n v="820"/>
    <n v="16"/>
    <m/>
    <n v="9721.3799999999992"/>
    <n v="9721.3799999999992"/>
    <n v="4861.32"/>
    <n v="8853.6095214723919"/>
    <n v="15284.559653773385"/>
    <n v="15284.559653773385"/>
    <n v="7643.270352160047"/>
    <n v="13920.196811786065"/>
    <n v="13659.728723823391"/>
    <n v="12168.193606676374"/>
    <m/>
    <n v="0"/>
  </r>
  <r>
    <s v="445F1C853966624FB3CF1E12442570DC553CC2EC"/>
    <s v="BrassHornExit01"/>
    <n v="14600"/>
    <n v="1524999429"/>
    <n v="1524999429"/>
    <n v="1.2976415354599999"/>
    <n v="1.2976415354599999"/>
    <n v="14644110"/>
    <n v="8.9607792054400004E-2"/>
    <n v="0"/>
    <x v="0"/>
    <s v="005.5:006.3 04-29-05:57:09"/>
    <s v="BrassHornExit01"/>
    <n v="1"/>
    <n v="0"/>
    <n v="0"/>
    <n v="0"/>
    <x v="0"/>
    <n v="12700"/>
    <n v="6373540"/>
    <n v="1.992613"/>
    <n v="0.50185400000000002"/>
    <n v="437"/>
    <n v="8"/>
    <m/>
    <n v="10125.48"/>
    <n v="10125.48"/>
    <n v="4861.32"/>
    <n v="11818.828055288463"/>
    <n v="23264.723414469518"/>
    <n v="23264.723414469518"/>
    <n v="11169.570749162407"/>
    <n v="27155.430240290709"/>
    <n v="14644.110231915727"/>
    <n v="12162.93916234101"/>
    <m/>
    <n v="1"/>
  </r>
  <r>
    <s v="F0EF52BEE400B27430DCA9D144FA0C3DE0099FEC"/>
    <s v="yoona"/>
    <n v="13800"/>
    <n v="1524965001"/>
    <n v="1524965001"/>
    <n v="0.63968358806299996"/>
    <n v="0.63968358806299996"/>
    <n v="13775001"/>
    <n v="0.30641523440000001"/>
    <n v="0"/>
    <x v="2"/>
    <s v="031.3:032.1 04-28-20:23:21"/>
    <s v="yoona"/>
    <n v="0"/>
    <n v="1"/>
    <n v="0"/>
    <n v="0"/>
    <x v="1"/>
    <n v="12700"/>
    <n v="8401012"/>
    <n v="1.5117229999999999"/>
    <n v="0.661497"/>
    <n v="1332"/>
    <n v="26"/>
    <m/>
    <n v="9721.3799999999992"/>
    <n v="9721.3799999999992"/>
    <n v="4861.32"/>
    <n v="6440.9193022088357"/>
    <n v="15939.987239323884"/>
    <n v="15939.987239323884"/>
    <n v="7971.0266203224219"/>
    <n v="10561.069671870016"/>
    <n v="13775.001499520318"/>
    <n v="12162.804649664224"/>
    <m/>
    <n v="1"/>
  </r>
  <r>
    <s v="835D88AE990CA3A33A49F800F64ACE580F4C21FE"/>
    <s v="UristMcDerpsNode"/>
    <n v="11100"/>
    <n v="1524934219"/>
    <n v="1524934219"/>
    <n v="1.0177546364800001"/>
    <n v="1.0177546364800001"/>
    <n v="11053600"/>
    <n v="0.23749545250699999"/>
    <n v="0"/>
    <x v="1"/>
    <s v="016.7:017.5 04-28-11:50:19"/>
    <s v="UristMcDerpsNode"/>
    <n v="0"/>
    <n v="0"/>
    <n v="1"/>
    <n v="0"/>
    <x v="2"/>
    <n v="9420"/>
    <n v="7100315"/>
    <n v="1.326702"/>
    <n v="0.753749"/>
    <n v="1873"/>
    <n v="37"/>
    <m/>
    <n v="1117.99"/>
    <n v="4051.45"/>
    <n v="4861.32"/>
    <n v="8853.6095214723919"/>
    <n v="2255.8295060382757"/>
    <n v="8174.8320219668967"/>
    <n v="9808.9509694129538"/>
    <n v="17864.411661534396"/>
    <n v="14326.693511718493"/>
    <n v="12158.779958202944"/>
    <m/>
    <n v="1"/>
  </r>
  <r>
    <s v="46736616C5A895D636C93EF9F8A289C3BC93EE53"/>
    <s v="alzey"/>
    <n v="20000"/>
    <n v="1524090103"/>
    <n v="1524992681"/>
    <n v="1.0176778424199999"/>
    <n v="1.0176778424199999"/>
    <n v="15530619"/>
    <n v="-0.21682471458499999"/>
    <n v="0"/>
    <x v="0"/>
    <s v="003.9:004.7 04-29-04:04:41"/>
    <s v="alzey"/>
    <n v="0"/>
    <n v="1"/>
    <n v="0"/>
    <n v="0"/>
    <x v="1"/>
    <n v="15100"/>
    <n v="7096320"/>
    <n v="2.1278630000000001"/>
    <n v="0.46995500000000001"/>
    <n v="306"/>
    <n v="6"/>
    <m/>
    <n v="9721.3799999999992"/>
    <n v="9721.3799999999992"/>
    <n v="4861.32"/>
    <n v="11818.828055288463"/>
    <n v="19614.613023744936"/>
    <n v="19614.613023744936"/>
    <n v="9808.5776489131931"/>
    <n v="23846.587490527389"/>
    <n v="14318.087626721894"/>
    <n v="12151.557338705326"/>
    <m/>
    <n v="0"/>
  </r>
  <r>
    <s v="0485027A0A349D454D978F6C1CECDD29EA17769A"/>
    <s v="hviv117"/>
    <n v="4030"/>
    <n v="1524888606"/>
    <n v="1524888606"/>
    <n v="1.85013200152"/>
    <n v="1.85013200152"/>
    <n v="4030981"/>
    <n v="1.1367492237600001"/>
    <n v="0"/>
    <x v="0"/>
    <s v="008.8:009.6 04-27-23:10:06"/>
    <s v="hviv117"/>
    <n v="1"/>
    <n v="0"/>
    <n v="0"/>
    <n v="0"/>
    <x v="0"/>
    <n v="4030"/>
    <n v="5291679"/>
    <n v="0.76157300000000006"/>
    <n v="1.313072"/>
    <n v="4100"/>
    <n v="82"/>
    <m/>
    <n v="10125.48"/>
    <n v="10125.48"/>
    <n v="4861.32"/>
    <n v="11818.828055288463"/>
    <n v="28858.954578750727"/>
    <n v="28858.954578750727"/>
    <n v="13855.403701629206"/>
    <n v="33685.220060840038"/>
    <n v="15081.983659671352"/>
    <n v="12144.892261769946"/>
    <m/>
    <n v="1"/>
  </r>
  <r>
    <s v="7C0D0863BA484D16A9E5E3CB8DA81AF8108E2E29"/>
    <s v="Karlstad0"/>
    <n v="8680"/>
    <n v="1524179479"/>
    <n v="1525006418"/>
    <n v="0.93498562238799998"/>
    <n v="0.93498562238799998"/>
    <n v="14202856"/>
    <n v="0.26140669733499999"/>
    <n v="0"/>
    <x v="1"/>
    <s v="020.6:021.4 04-29-07:53:38"/>
    <s v="Karlstad0"/>
    <n v="0"/>
    <n v="1"/>
    <n v="0"/>
    <n v="0"/>
    <x v="1"/>
    <n v="10800"/>
    <n v="7340032"/>
    <n v="1.4713830000000001"/>
    <n v="0.67963300000000004"/>
    <n v="1477"/>
    <n v="29"/>
    <m/>
    <n v="9721.3799999999992"/>
    <n v="9721.3799999999992"/>
    <n v="4861.32"/>
    <n v="8853.6095214723919"/>
    <n v="18810.730529770255"/>
    <n v="18810.730529770255"/>
    <n v="9406.5843058272312"/>
    <n v="17131.607130286578"/>
    <n v="14202.856387867836"/>
    <n v="12144.009071507486"/>
    <m/>
    <n v="0"/>
  </r>
  <r>
    <s v="A33113561F8CF8BB2E2E8B5560EEA9D5240347DD"/>
    <s v="SBUCEWITWorksDev"/>
    <n v="10500"/>
    <n v="1523864246"/>
    <n v="1524962257"/>
    <n v="1.21852105961"/>
    <n v="1.21852105961"/>
    <n v="17924514"/>
    <n v="-0.50489626845699997"/>
    <n v="0"/>
    <x v="1"/>
    <s v="023.9:024.7 04-28-19:37:37"/>
    <s v="SBUCEWITWorksDev"/>
    <n v="0"/>
    <n v="1"/>
    <n v="0"/>
    <n v="0"/>
    <x v="1"/>
    <n v="9590"/>
    <n v="6549238"/>
    <n v="1.4642919999999999"/>
    <n v="0.68292399999999998"/>
    <n v="1498"/>
    <n v="29"/>
    <m/>
    <n v="9721.3799999999992"/>
    <n v="9721.3799999999992"/>
    <n v="4861.32"/>
    <n v="8853.6095214723919"/>
    <n v="21567.08625847146"/>
    <n v="21567.08625847146"/>
    <n v="10784.940797503285"/>
    <n v="19641.919176950116"/>
    <n v="14529.622427398079"/>
    <n v="12135.507099178652"/>
    <m/>
    <n v="0"/>
  </r>
  <r>
    <s v="3095F83E458FDFAC2BD087EC616A96E772AE6C60"/>
    <s v="bluethegrappler"/>
    <n v="14300"/>
    <n v="1524985656"/>
    <n v="1524985656"/>
    <n v="1.40001430773"/>
    <n v="1.40001430773"/>
    <n v="14326057"/>
    <n v="0.80574118648000004"/>
    <n v="0"/>
    <x v="2"/>
    <s v="033.7:034.5 04-29-02:07:36"/>
    <s v="bluethegrappler"/>
    <n v="0"/>
    <n v="0"/>
    <n v="1"/>
    <n v="0"/>
    <x v="2"/>
    <n v="7530"/>
    <n v="6127288"/>
    <n v="1.2289289999999999"/>
    <n v="0.81371700000000002"/>
    <n v="2223"/>
    <n v="44"/>
    <m/>
    <n v="1117.99"/>
    <n v="4051.45"/>
    <n v="4861.32"/>
    <n v="6440.9193022088357"/>
    <n v="2683.1919958990629"/>
    <n v="9723.5379670527091"/>
    <n v="11667.237554454005"/>
    <n v="15458.298480235535"/>
    <n v="14705.578867582339"/>
    <n v="12132.091607307635"/>
    <m/>
    <n v="1"/>
  </r>
  <r>
    <s v="1AFD68DF6403140E32E73F1DB72415CE4229832F"/>
    <s v="NoSpyOrg"/>
    <n v="12500"/>
    <n v="1523843617"/>
    <n v="1524969770"/>
    <n v="1.87440153197"/>
    <n v="1.87440153197"/>
    <n v="15070142"/>
    <n v="-1.73745863991E-2"/>
    <n v="0"/>
    <x v="0"/>
    <s v="011.9:012.7 04-28-21:42:50"/>
    <s v="NoSpyOrg"/>
    <n v="0"/>
    <n v="1"/>
    <n v="0"/>
    <n v="0"/>
    <x v="1"/>
    <n v="11300"/>
    <n v="5242880"/>
    <n v="2.1553040000000001"/>
    <n v="0.463972"/>
    <n v="285"/>
    <n v="5"/>
    <m/>
    <n v="9721.3799999999992"/>
    <n v="9721.3799999999992"/>
    <n v="4861.32"/>
    <n v="11818.828055288463"/>
    <n v="27943.14956486252"/>
    <n v="27943.14956486252"/>
    <n v="13973.385655396401"/>
    <n v="33972.057468211176"/>
    <n v="15070.142303934876"/>
    <n v="12121.963612754411"/>
    <m/>
    <n v="0"/>
  </r>
  <r>
    <s v="0232638EEEF0974FC98BD740E66AD412347D00C6"/>
    <s v="smilemore"/>
    <n v="15100"/>
    <n v="1524913739"/>
    <n v="1524913739"/>
    <n v="1.8720403289000001"/>
    <n v="1.8720403289000001"/>
    <n v="15057762"/>
    <n v="1.16162797231"/>
    <n v="0"/>
    <x v="2"/>
    <s v="029.7:030.5 04-28-06:08:59"/>
    <s v="smilemore"/>
    <n v="0"/>
    <n v="0"/>
    <n v="1"/>
    <n v="0"/>
    <x v="2"/>
    <n v="5950"/>
    <n v="5242880"/>
    <n v="1.1348720000000001"/>
    <n v="0.88115600000000005"/>
    <n v="2530"/>
    <n v="50"/>
    <m/>
    <n v="1117.99"/>
    <n v="4051.45"/>
    <n v="4861.32"/>
    <n v="6440.9193022088357"/>
    <n v="3210.9123673069107"/>
    <n v="11635.927790521904"/>
    <n v="13961.907091688146"/>
    <n v="18498.579991134222"/>
    <n v="15057.76279958323"/>
    <n v="12113.297959708263"/>
    <m/>
    <n v="1"/>
  </r>
  <r>
    <s v="350A6C93A4A104FD17013BCFC1670451B9AE8A07"/>
    <s v="Leodagan"/>
    <n v="12500"/>
    <n v="1524997864"/>
    <n v="1524997864"/>
    <n v="0.12749508081800001"/>
    <n v="0.12749508081800001"/>
    <n v="12533128"/>
    <n v="-0.22311721382499999"/>
    <n v="0"/>
    <x v="5"/>
    <s v="040.9:041.7 04-29-05:31:04"/>
    <s v="Leodagan"/>
    <n v="1"/>
    <n v="0"/>
    <n v="0"/>
    <n v="0"/>
    <x v="0"/>
    <n v="12500"/>
    <n v="11115905"/>
    <n v="1.1245149999999999"/>
    <n v="0.88927199999999995"/>
    <n v="2572"/>
    <n v="51"/>
    <m/>
    <n v="10125.48"/>
    <n v="10125.48"/>
    <n v="4861.32"/>
    <n v="4819.491751072962"/>
    <n v="11416.428890921043"/>
    <n v="11416.428890921043"/>
    <n v="5481.1143862821591"/>
    <n v="5433.9532413776933"/>
    <n v="12533.12820634021"/>
    <n v="12107.961244438147"/>
    <m/>
    <n v="1"/>
  </r>
  <r>
    <s v="9571563903DF1DE2A3CE84973AF94F485D13FAD4"/>
    <s v="heaney"/>
    <n v="11400"/>
    <n v="1524060787"/>
    <n v="1524917615"/>
    <n v="3.8847011809500002E-2"/>
    <n v="3.8847011809500002E-2"/>
    <n v="12707907"/>
    <n v="-0.21004501369799999"/>
    <n v="0"/>
    <x v="2"/>
    <s v="030.5:031.3 04-28-07:13:35"/>
    <s v="heaney"/>
    <n v="0"/>
    <n v="1"/>
    <n v="0"/>
    <n v="0"/>
    <x v="1"/>
    <n v="11400"/>
    <n v="11786240"/>
    <n v="0.96723000000000003"/>
    <n v="1.033881"/>
    <n v="3485"/>
    <n v="69"/>
    <m/>
    <n v="9721.3799999999992"/>
    <n v="9721.3799999999992"/>
    <n v="4861.32"/>
    <n v="6440.9193022088357"/>
    <n v="10099.026563664635"/>
    <n v="10099.026563664635"/>
    <n v="5050.1677554497574"/>
    <n v="6691.1297704057779"/>
    <n v="12244.100204469602"/>
    <n v="12106.74214312872"/>
    <m/>
    <n v="0"/>
  </r>
  <r>
    <s v="B579B5379D2F7E4D330998FA9BBBEA4D0C453CA9"/>
    <s v="itsreally"/>
    <n v="14000"/>
    <n v="1523811555"/>
    <n v="1525006418"/>
    <n v="0.82998122122899998"/>
    <n v="0.82998122122899998"/>
    <n v="15854571"/>
    <n v="0.10106453136100001"/>
    <n v="0"/>
    <x v="1"/>
    <s v="020.6:021.4 04-29-07:53:38"/>
    <s v="itsreally"/>
    <n v="0"/>
    <n v="1"/>
    <n v="0"/>
    <n v="0"/>
    <x v="1"/>
    <n v="11300"/>
    <n v="7650678"/>
    <n v="1.476993"/>
    <n v="0.67705099999999996"/>
    <n v="1449"/>
    <n v="28"/>
    <m/>
    <n v="9721.3799999999992"/>
    <n v="9721.3799999999992"/>
    <n v="4861.32"/>
    <n v="8853.6095214723919"/>
    <n v="17789.942844431174"/>
    <n v="17789.942844431174"/>
    <n v="8896.1243103849629"/>
    <n v="16201.93916438875"/>
    <n v="14000.597069669844"/>
    <n v="12095.621348768891"/>
    <m/>
    <n v="0"/>
  </r>
  <r>
    <s v="72430BB268B1E256005418B20FDD534AA2A73D62"/>
    <s v="molorelay"/>
    <n v="11800"/>
    <n v="1524682780"/>
    <n v="1524952713"/>
    <n v="1.20646980474"/>
    <n v="1.20646980474"/>
    <n v="14460320"/>
    <n v="0.99186941335300005"/>
    <n v="0"/>
    <x v="0"/>
    <s v="008.6:009.4 04-28-16:58:33"/>
    <s v="molorelay"/>
    <n v="0"/>
    <n v="1"/>
    <n v="0"/>
    <n v="0"/>
    <x v="1"/>
    <n v="11800"/>
    <n v="6553600"/>
    <n v="1.8005370000000001"/>
    <n v="0.55539000000000005"/>
    <n v="667"/>
    <n v="13"/>
    <m/>
    <n v="9721.3799999999992"/>
    <n v="9721.3799999999992"/>
    <n v="4861.32"/>
    <n v="11818.828055288463"/>
    <n v="21449.931430403343"/>
    <n v="21449.931430403343"/>
    <n v="10726.355791178657"/>
    <n v="26077.887231407971"/>
    <n v="14460.320512344066"/>
    <n v="12088.304358640844"/>
    <m/>
    <n v="0"/>
  </r>
  <r>
    <s v="FEDE31337E4E19E06B97D282F08B0A0E8B9C5526"/>
    <s v="csUniHB"/>
    <n v="20700"/>
    <n v="1524769712"/>
    <n v="1524941034"/>
    <n v="-0.46144339135000001"/>
    <n v="-0.46144339135000001"/>
    <n v="11103432"/>
    <n v="-1.34213778994"/>
    <n v="0"/>
    <x v="5"/>
    <s v="044.1:044.8 04-28-13:43:54"/>
    <s v="csUniHB"/>
    <n v="0"/>
    <n v="1"/>
    <n v="0"/>
    <n v="0"/>
    <x v="1"/>
    <n v="20700"/>
    <n v="17855059"/>
    <n v="1.159335"/>
    <n v="0.86256299999999997"/>
    <n v="2450"/>
    <n v="49"/>
    <m/>
    <n v="9721.3799999999992"/>
    <n v="9721.3799999999992"/>
    <n v="4861.32"/>
    <n v="4819.491751072962"/>
    <n v="5235.5134441979362"/>
    <n v="5235.5134441979362"/>
    <n v="2618.096012762418"/>
    <n v="2595.5691328745042"/>
    <n v="9615.9600222856607"/>
    <n v="12087.689715599963"/>
    <m/>
    <n v="0"/>
  </r>
  <r>
    <s v="4FDED7FDC54D1BEF43BA6320C422E5E1124F3D84"/>
    <s v="sessantanove"/>
    <n v="14400"/>
    <n v="1524754216"/>
    <n v="1525009122"/>
    <n v="0.66005002208100005"/>
    <n v="0.66005002208100005"/>
    <n v="12698077"/>
    <n v="0.49546171546200002"/>
    <n v="0"/>
    <x v="0"/>
    <s v="007.9:008.6 04-29-08:38:42"/>
    <s v="sessantanove"/>
    <n v="0"/>
    <n v="1"/>
    <n v="0"/>
    <n v="0"/>
    <x v="1"/>
    <n v="15600"/>
    <n v="8266187"/>
    <n v="1.8872059999999999"/>
    <n v="0.52988400000000002"/>
    <n v="539"/>
    <n v="10"/>
    <m/>
    <n v="9721.3799999999992"/>
    <n v="9721.3799999999992"/>
    <n v="4861.32"/>
    <n v="11818.828055288463"/>
    <n v="16137.977083657792"/>
    <n v="16137.977083657792"/>
    <n v="8070.0343733428072"/>
    <n v="19619.845774153157"/>
    <n v="13722.283911875676"/>
    <n v="12085.454838312975"/>
    <m/>
    <n v="0"/>
  </r>
  <r>
    <s v="5D765770B4DB110D88787457978AB4008CF65CAC"/>
    <s v="Fission5"/>
    <n v="32100"/>
    <n v="1524491833"/>
    <n v="1524894013"/>
    <n v="-0.31433897177999998"/>
    <n v="-0.31433897177999998"/>
    <n v="10472805"/>
    <n v="-0.896736298687"/>
    <n v="0"/>
    <x v="2"/>
    <s v="025.8:026.6 04-28-00:40:13"/>
    <s v="Fission5"/>
    <n v="0"/>
    <n v="1"/>
    <n v="0"/>
    <n v="0"/>
    <x v="1"/>
    <n v="16400"/>
    <n v="15493573"/>
    <n v="1.058503"/>
    <n v="0.94472999999999996"/>
    <n v="2937"/>
    <n v="58"/>
    <m/>
    <n v="9721.3799999999992"/>
    <n v="9721.3799999999992"/>
    <n v="4861.32"/>
    <n v="6440.9193022088357"/>
    <n v="6665.5714065173424"/>
    <n v="6665.5714065173424"/>
    <n v="3333.2176697064501"/>
    <n v="4416.2873514345547"/>
    <n v="10623.339193981628"/>
    <n v="12084.409335787142"/>
    <m/>
    <n v="0"/>
  </r>
  <r>
    <s v="8D13A1B5F11E79DCD3B2868215251769C8076AA1"/>
    <s v="PieceOfShitSrv"/>
    <n v="11500"/>
    <n v="1523935312"/>
    <n v="1524991043"/>
    <n v="1.86385587687"/>
    <n v="1.86385587687"/>
    <n v="15014852"/>
    <n v="2.1002372003800001"/>
    <n v="0"/>
    <x v="5"/>
    <s v="039.4:040.2 04-29-03:37:23"/>
    <s v="PieceOfShitSrv"/>
    <n v="0"/>
    <n v="1"/>
    <n v="0"/>
    <n v="0"/>
    <x v="1"/>
    <n v="8310"/>
    <n v="5242880"/>
    <n v="1.5850070000000001"/>
    <n v="0.63091200000000003"/>
    <n v="1115"/>
    <n v="22"/>
    <m/>
    <n v="9721.3799999999992"/>
    <n v="9721.3799999999992"/>
    <n v="4861.32"/>
    <n v="4819.491751072962"/>
    <n v="27840.631244286476"/>
    <n v="27840.631244286476"/>
    <n v="13922.119851345666"/>
    <n v="13802.329774836788"/>
    <n v="15014.852699724184"/>
    <n v="12083.26088980693"/>
    <m/>
    <n v="0"/>
  </r>
  <r>
    <s v="FDB4FC238F13E7FEC99D025DB8B89A636EFC1EBC"/>
    <s v="Andromeda"/>
    <n v="12800"/>
    <n v="1524987132"/>
    <n v="1524987132"/>
    <n v="0.21683058863400001"/>
    <n v="0.21683058863400001"/>
    <n v="12759393"/>
    <n v="0.29133142571699999"/>
    <n v="0"/>
    <x v="2"/>
    <s v="036.9:037.7 04-29-02:32:12"/>
    <s v="Andromeda"/>
    <n v="1"/>
    <n v="0"/>
    <n v="0"/>
    <n v="0"/>
    <x v="0"/>
    <n v="12800"/>
    <n v="10485760"/>
    <n v="1.2207030000000001"/>
    <n v="0.81920000000000004"/>
    <n v="2246"/>
    <n v="44"/>
    <m/>
    <n v="10125.48"/>
    <n v="10125.48"/>
    <n v="4861.32"/>
    <n v="6440.9193022088357"/>
    <n v="12320.993788601794"/>
    <n v="12320.993788601794"/>
    <n v="5915.4028771382373"/>
    <n v="7837.5076258508707"/>
    <n v="12759.393513074852"/>
    <n v="12077.303459152396"/>
    <m/>
    <n v="1"/>
  </r>
  <r>
    <s v="D0E9CA0156E25E14E18CB1567A607F191E919BB1"/>
    <s v="misi"/>
    <n v="13300"/>
    <n v="1524545391"/>
    <n v="1525000722"/>
    <n v="0.664653602954"/>
    <n v="0.664653602954"/>
    <n v="10904360"/>
    <n v="6.91769577794E-2"/>
    <n v="0"/>
    <x v="1"/>
    <s v="019.1:019.9 04-29-06:18:42"/>
    <s v="misi"/>
    <n v="0"/>
    <n v="1"/>
    <n v="0"/>
    <n v="0"/>
    <x v="1"/>
    <n v="13300"/>
    <n v="8240398"/>
    <n v="1.6140000000000001"/>
    <n v="0.61957899999999999"/>
    <n v="1053"/>
    <n v="21"/>
    <m/>
    <n v="9721.3799999999992"/>
    <n v="9721.3799999999992"/>
    <n v="4861.32"/>
    <n v="8853.6095214723919"/>
    <n v="16182.730242684955"/>
    <n v="16182.730242684955"/>
    <n v="8092.413853112339"/>
    <n v="14738.192989066856"/>
    <n v="13717.408220474936"/>
    <n v="12074.305154332453"/>
    <m/>
    <n v="0"/>
  </r>
  <r>
    <s v="125D2000F546D67962D4077F4EA128ADC4884BB1"/>
    <s v="sylph02"/>
    <n v="19400"/>
    <n v="1524203061"/>
    <n v="1524945022"/>
    <n v="0.21677711024900001"/>
    <n v="0.21677711024900001"/>
    <n v="14539985"/>
    <n v="-0.60596727632299996"/>
    <n v="0"/>
    <x v="1"/>
    <s v="019.1:019.8 04-28-14:50:22"/>
    <s v="sylph02"/>
    <n v="0"/>
    <n v="1"/>
    <n v="0"/>
    <n v="0"/>
    <x v="1"/>
    <n v="15500"/>
    <n v="10477751"/>
    <n v="1.479325"/>
    <n v="0.67598400000000003"/>
    <n v="1441"/>
    <n v="28"/>
    <m/>
    <n v="9721.3799999999992"/>
    <n v="9721.3799999999992"/>
    <n v="4861.32"/>
    <n v="8853.6095214723919"/>
    <n v="11828.752664032421"/>
    <n v="11828.752664032421"/>
    <n v="5915.1429015956683"/>
    <n v="10772.869408810207"/>
    <n v="12749.087583688568"/>
    <n v="12067.686608581997"/>
    <m/>
    <n v="0"/>
  </r>
  <r>
    <s v="AFA06BB665E4171EFEE5384D55A245DB81A64F41"/>
    <s v="sharptooth"/>
    <n v="13400"/>
    <n v="1524953406"/>
    <n v="1524953406"/>
    <n v="0.51947872183900001"/>
    <n v="0.51947872183900001"/>
    <n v="13437658"/>
    <n v="-3.9381070186399999E-3"/>
    <n v="0"/>
    <x v="1"/>
    <s v="021.4:022.2 04-28-17:10:06"/>
    <s v="sharptooth"/>
    <n v="1"/>
    <n v="0"/>
    <n v="0"/>
    <n v="0"/>
    <x v="0"/>
    <n v="13100"/>
    <n v="8843598"/>
    <n v="1.481298"/>
    <n v="0.67508400000000002"/>
    <n v="1438"/>
    <n v="28"/>
    <m/>
    <n v="10125.48"/>
    <n v="10125.48"/>
    <n v="4861.32"/>
    <n v="8853.6095214723919"/>
    <n v="15385.451408406358"/>
    <n v="15385.451408406358"/>
    <n v="7386.6723000503671"/>
    <n v="13452.87127934847"/>
    <n v="13437.658985497937"/>
    <n v="12059.440689848556"/>
    <m/>
    <n v="1"/>
  </r>
  <r>
    <s v="5F852FEAD9A61711C5DBA94679380EAF9E58F194"/>
    <s v="Unnamed"/>
    <n v="11800"/>
    <n v="1524967939"/>
    <n v="1524967939"/>
    <n v="5.2970982953100001E-2"/>
    <n v="5.2970982953100001E-2"/>
    <n v="11759400"/>
    <n v="-0.283634422055"/>
    <n v="0"/>
    <x v="2"/>
    <s v="032.1:032.9 04-28-21:12:19"/>
    <s v="Unnamed"/>
    <n v="1"/>
    <n v="0"/>
    <n v="0"/>
    <n v="0"/>
    <x v="0"/>
    <n v="12600"/>
    <n v="11627113"/>
    <n v="1.083674"/>
    <n v="0.92278700000000002"/>
    <n v="2776"/>
    <n v="55"/>
    <m/>
    <n v="10125.48"/>
    <n v="10125.48"/>
    <n v="4861.32"/>
    <n v="6440.9193022088357"/>
    <n v="10661.836628471954"/>
    <n v="10661.836628471954"/>
    <n v="5118.8288988495633"/>
    <n v="6782.1011287684323"/>
    <n v="12243.012604516767"/>
    <n v="12058.242723161737"/>
    <m/>
    <n v="1"/>
  </r>
  <r>
    <s v="148C6201A1D8A9D4898B74723443C097E5738BA8"/>
    <s v="deepSpace29"/>
    <n v="14400"/>
    <n v="1525006050"/>
    <n v="1525006050"/>
    <n v="1.1971044765200001"/>
    <n v="1.1971044765200001"/>
    <n v="14398943"/>
    <n v="-7.3186298724700005E-2"/>
    <n v="5.5555555555600003E-2"/>
    <x v="0"/>
    <s v="007.1:007.9 04-29-07:47:30"/>
    <s v="deepSpace29"/>
    <n v="1"/>
    <n v="0"/>
    <n v="0"/>
    <n v="0"/>
    <x v="0"/>
    <n v="12600"/>
    <n v="6553600"/>
    <n v="1.922607"/>
    <n v="0.52012700000000001"/>
    <n v="493"/>
    <n v="9"/>
    <m/>
    <n v="10125.48"/>
    <n v="10125.48"/>
    <n v="4861.32"/>
    <n v="11818.828055288463"/>
    <n v="22246.737434913728"/>
    <n v="22246.737434913728"/>
    <n v="10680.827933796205"/>
    <n v="25967.200027494444"/>
    <n v="14398.943897321469"/>
    <n v="12045.340728125033"/>
    <m/>
    <n v="1"/>
  </r>
  <r>
    <s v="7D31D5118D47BF86C550ABB79EDDE865EC31B67F"/>
    <s v="21b"/>
    <n v="16500"/>
    <n v="1524270567"/>
    <n v="1524992322"/>
    <n v="0.33000248091200002"/>
    <n v="0.33000248091200002"/>
    <n v="12725798"/>
    <n v="-0.490791005808"/>
    <n v="0"/>
    <x v="2"/>
    <s v="025.8:026.6 04-29-03:58:42"/>
    <s v="21b"/>
    <n v="0"/>
    <n v="1"/>
    <n v="0"/>
    <n v="0"/>
    <x v="1"/>
    <n v="16400"/>
    <n v="9779967"/>
    <n v="1.6768970000000001"/>
    <n v="0.59633899999999995"/>
    <n v="889"/>
    <n v="17"/>
    <m/>
    <n v="9721.3799999999992"/>
    <n v="9721.3799999999992"/>
    <n v="4861.32"/>
    <n v="6440.9193022088357"/>
    <n v="12929.459517888297"/>
    <n v="12929.459517888297"/>
    <n v="6465.567660507123"/>
    <n v="8566.438651291739"/>
    <n v="13007.380373237489"/>
    <n v="12039.156361266245"/>
    <m/>
    <n v="0"/>
  </r>
  <r>
    <s v="C0CC7EC9D90F7FAFE154BB822E0979589455CC97"/>
    <s v="brochard"/>
    <n v="19400"/>
    <n v="1524701033"/>
    <n v="1524983845"/>
    <n v="0.37473389678500002"/>
    <n v="0.37473389678500002"/>
    <n v="13645102"/>
    <n v="-1.6408398927600001"/>
    <n v="0"/>
    <x v="0"/>
    <s v="001.6:002.4 04-29-01:37:25"/>
    <s v="brochard"/>
    <n v="0"/>
    <n v="1"/>
    <n v="0"/>
    <n v="0"/>
    <x v="1"/>
    <n v="22900"/>
    <n v="9528037"/>
    <n v="2.4034330000000002"/>
    <n v="0.41607100000000002"/>
    <n v="160"/>
    <n v="3"/>
    <m/>
    <n v="9721.3799999999992"/>
    <n v="9721.3799999999992"/>
    <n v="4861.32"/>
    <n v="11818.828055288463"/>
    <n v="13364.310609527762"/>
    <n v="13364.310609527762"/>
    <n v="6683.0213871188562"/>
    <n v="16247.743547878592"/>
    <n v="13098.515433721661"/>
    <n v="12027.371903605163"/>
    <m/>
    <n v="0"/>
  </r>
  <r>
    <s v="B07FCCFAC6131953FE8523787B4A190D16DF6681"/>
    <s v="ireadconf"/>
    <n v="4140"/>
    <n v="1524553425"/>
    <n v="1524963125"/>
    <n v="1.72024330357"/>
    <n v="1.72024330357"/>
    <n v="14830157"/>
    <n v="-0.15267058762300001"/>
    <n v="0"/>
    <x v="0"/>
    <s v="010.3:011.1 04-28-19:52:05"/>
    <s v="ireadconf"/>
    <n v="0"/>
    <n v="1"/>
    <n v="0"/>
    <n v="0"/>
    <x v="1"/>
    <n v="9320"/>
    <n v="5451776"/>
    <n v="1.709535"/>
    <n v="0.584955"/>
    <n v="829"/>
    <n v="16"/>
    <m/>
    <n v="9721.3799999999992"/>
    <n v="9721.3799999999992"/>
    <n v="4861.32"/>
    <n v="11818.828055288463"/>
    <n v="26444.518846459327"/>
    <n v="26444.518846459327"/>
    <n v="13223.973176510912"/>
    <n v="32150.087873443688"/>
    <n v="14830.157156563642"/>
    <n v="12016.642809594547"/>
    <m/>
    <n v="0"/>
  </r>
  <r>
    <s v="972DCF27BBE901A0640CCA82F400C9DF8E190123"/>
    <s v="hirong"/>
    <n v="13600"/>
    <n v="1525000722"/>
    <n v="1525000722"/>
    <n v="0.65544977296999996"/>
    <n v="0.65544977296999996"/>
    <n v="13629327"/>
    <n v="0.174770094391"/>
    <n v="0"/>
    <x v="1"/>
    <s v="019.1:019.9 04-29-06:18:42"/>
    <s v="hirong"/>
    <n v="0"/>
    <n v="0"/>
    <n v="1"/>
    <n v="0"/>
    <x v="2"/>
    <n v="13600"/>
    <n v="8233006"/>
    <n v="1.651888"/>
    <n v="0.60536800000000002"/>
    <n v="939"/>
    <n v="18"/>
    <m/>
    <n v="1117.99"/>
    <n v="4051.45"/>
    <n v="4861.32"/>
    <n v="8853.6095214723919"/>
    <n v="1850.7762916827303"/>
    <n v="6706.971982699306"/>
    <n v="8047.6710903345192"/>
    <n v="14656.7058722865"/>
    <n v="13629.327913560648"/>
    <n v="12010.431339492454"/>
    <m/>
    <n v="1"/>
  </r>
  <r>
    <s v="2C092BC5B4D5CEC460F210AA93FCB97A9E63A5C2"/>
    <s v="kopanka"/>
    <n v="11400"/>
    <n v="1524926764"/>
    <n v="1524963313"/>
    <n v="0.45924104913500002"/>
    <n v="0.45924104913500002"/>
    <n v="13015976"/>
    <n v="0.39696897715500001"/>
    <n v="0"/>
    <x v="3"/>
    <s v="050.8:051.6 04-28-19:55:13"/>
    <s v="kopanka"/>
    <n v="0"/>
    <n v="1"/>
    <n v="0"/>
    <n v="0"/>
    <x v="1"/>
    <n v="9420"/>
    <n v="9085609"/>
    <n v="1.0368040000000001"/>
    <n v="0.96450199999999997"/>
    <n v="3057"/>
    <n v="61"/>
    <m/>
    <n v="9721.3799999999992"/>
    <n v="9721.3799999999992"/>
    <n v="4861.32"/>
    <n v="3794.4265750962772"/>
    <n v="14185.836750240005"/>
    <n v="14185.836750240005"/>
    <n v="7093.8376969809578"/>
    <n v="5536.9830163092165"/>
    <n v="13258.093609190399"/>
    <n v="12006.34822643328"/>
    <m/>
    <n v="0"/>
  </r>
  <r>
    <s v="680346BD472427711C5D38664C9C945BB9E20208"/>
    <s v="Unnamed"/>
    <n v="8560"/>
    <n v="1524423013"/>
    <n v="1524989085"/>
    <n v="-0.120290538728"/>
    <n v="-0.120290538728"/>
    <n v="11353034"/>
    <n v="0.226541031083"/>
    <n v="0"/>
    <x v="4"/>
    <s v="067.6:068.4 04-29-03:04:45"/>
    <s v="Unnamed"/>
    <n v="0"/>
    <n v="1"/>
    <n v="0"/>
    <n v="0"/>
    <x v="1"/>
    <n v="8560"/>
    <n v="13108576"/>
    <n v="0.65300800000000003"/>
    <n v="1.5313760000000001"/>
    <n v="4403"/>
    <n v="88"/>
    <m/>
    <n v="9721.3799999999992"/>
    <n v="9721.3799999999992"/>
    <n v="4861.32"/>
    <n v="2386.3111194805197"/>
    <n v="8551.9899626203951"/>
    <n v="8551.9899626203951"/>
    <n v="4276.549198270799"/>
    <n v="2099.260469345591"/>
    <n v="11531.738331003067"/>
    <n v="12004.789631702148"/>
    <m/>
    <n v="0"/>
  </r>
  <r>
    <s v="60AEEBDC21E6D5411853BDA03478604FFBA00B20"/>
    <s v="pleasedonttellmee"/>
    <n v="7410"/>
    <n v="1524607982"/>
    <n v="1524959875"/>
    <n v="0.57146813951099995"/>
    <n v="0.57146813951099995"/>
    <n v="15220673"/>
    <n v="0.193701043721"/>
    <n v="0"/>
    <x v="2"/>
    <s v="029.8:030.5 04-28-18:57:55"/>
    <s v="pleasedonttellmee"/>
    <n v="0"/>
    <n v="1"/>
    <n v="0"/>
    <n v="0"/>
    <x v="1"/>
    <n v="7410"/>
    <n v="8558778"/>
    <n v="0.86577800000000005"/>
    <n v="1.1550309999999999"/>
    <n v="3821"/>
    <n v="76"/>
    <m/>
    <n v="9721.3799999999992"/>
    <n v="9721.3799999999992"/>
    <n v="4861.32"/>
    <n v="6440.9193022088357"/>
    <n v="15276.838942079443"/>
    <n v="15276.838942079443"/>
    <n v="7639.409495967614"/>
    <n v="10121.699472582606"/>
    <n v="13449.846940147678"/>
    <n v="11982.526258103375"/>
    <m/>
    <n v="0"/>
  </r>
  <r>
    <s v="3B5C6ED2C1DECEB32BF1AD9B7B272F4CE9CE0656"/>
    <s v="billingham"/>
    <n v="19000"/>
    <n v="1524828046"/>
    <n v="1524993266"/>
    <n v="0.80021633384400004"/>
    <n v="0.80021633384400004"/>
    <n v="13842252"/>
    <n v="-0.70865063915600002"/>
    <n v="0"/>
    <x v="0"/>
    <s v="006.3:007.1 04-29-04:14:26"/>
    <s v="billingham"/>
    <n v="0"/>
    <n v="1"/>
    <n v="0"/>
    <n v="0"/>
    <x v="1"/>
    <n v="14100"/>
    <n v="7652352"/>
    <n v="1.842571"/>
    <n v="0.54271999999999998"/>
    <n v="585"/>
    <n v="11"/>
    <m/>
    <n v="9721.3799999999992"/>
    <n v="9721.3799999999992"/>
    <n v="4861.32"/>
    <n v="11818.828055288463"/>
    <n v="17500.587063504383"/>
    <n v="17500.587063504383"/>
    <n v="8751.4276680425137"/>
    <n v="21276.447312024007"/>
    <n v="13775.8890627238"/>
    <n v="11938.827943906661"/>
    <m/>
    <n v="0"/>
  </r>
  <r>
    <s v="5B6E6507FFC91ED886CDD2DC6145E777381D2A09"/>
    <s v="Dutch02"/>
    <n v="18900"/>
    <n v="1524596519"/>
    <n v="1524986598"/>
    <n v="0.68692529810400005"/>
    <n v="0.68692529810400005"/>
    <n v="13697683"/>
    <n v="0.19456787851499999"/>
    <n v="0"/>
    <x v="0"/>
    <s v="002.4:003.2 04-29-02:23:18"/>
    <s v="Dutch02"/>
    <n v="0"/>
    <n v="1"/>
    <n v="0"/>
    <n v="0"/>
    <x v="1"/>
    <n v="18900"/>
    <n v="8058021"/>
    <n v="2.3454890000000002"/>
    <n v="0.42635000000000001"/>
    <n v="182"/>
    <n v="3"/>
    <m/>
    <n v="9721.3799999999992"/>
    <n v="9721.3799999999992"/>
    <n v="4861.32"/>
    <n v="11818.828055288463"/>
    <n v="16399.241854482265"/>
    <n v="16399.241854482265"/>
    <n v="8200.6836901789375"/>
    <n v="19937.480040407409"/>
    <n v="13593.279477553293"/>
    <n v="11932.701934287305"/>
    <m/>
    <n v="0"/>
  </r>
  <r>
    <s v="ED4B0DBA79AEF5521564FA0231455DCFDDE73BB6"/>
    <s v="torpidsCZgtt"/>
    <n v="7970"/>
    <n v="1523956666"/>
    <n v="1525006418"/>
    <n v="0.90354726462599999"/>
    <n v="0.90354726462599999"/>
    <n v="15488520"/>
    <n v="0.49221686605699999"/>
    <n v="0"/>
    <x v="1"/>
    <s v="020.6:021.4 04-29-07:53:38"/>
    <s v="torpidsCZgtt"/>
    <n v="0"/>
    <n v="1"/>
    <n v="0"/>
    <n v="0"/>
    <x v="1"/>
    <n v="11500"/>
    <n v="7306292"/>
    <n v="1.5739860000000001"/>
    <n v="0.63532999999999995"/>
    <n v="1134"/>
    <n v="22"/>
    <m/>
    <n v="9721.3799999999992"/>
    <n v="9721.3799999999992"/>
    <n v="4861.32"/>
    <n v="8853.6095214723919"/>
    <n v="18505.106307389902"/>
    <n v="18505.106307389902"/>
    <n v="9253.7523884716647"/>
    <n v="16853.264186665478"/>
    <n v="13907.872151158826"/>
    <n v="11927.398105811179"/>
    <m/>
    <n v="0"/>
  </r>
  <r>
    <s v="807EA64A761D1A1FE3CBD3EAD432283C9A0D523C"/>
    <s v="weiner"/>
    <n v="15300"/>
    <n v="1524236587"/>
    <n v="1524951745"/>
    <n v="1.2230826290800001E-2"/>
    <n v="1.2230826290800001E-2"/>
    <n v="11823200"/>
    <n v="-0.60061491240300002"/>
    <n v="0"/>
    <x v="5"/>
    <s v="044.9:045.6 04-28-16:42:25"/>
    <s v="weiner"/>
    <n v="0"/>
    <n v="1"/>
    <n v="0"/>
    <n v="0"/>
    <x v="1"/>
    <n v="10300"/>
    <n v="11824404"/>
    <n v="0.87107999999999997"/>
    <n v="1.1479999999999999"/>
    <n v="3812"/>
    <n v="76"/>
    <m/>
    <n v="9721.3799999999992"/>
    <n v="9721.3799999999992"/>
    <n v="4861.32"/>
    <n v="4819.491751072962"/>
    <n v="9840.2805100868554"/>
    <n v="9840.2805100868554"/>
    <n v="4920.7779604639918"/>
    <n v="4878.4381174902783"/>
    <n v="11969.02623131624"/>
    <n v="11925.639561921367"/>
    <m/>
    <n v="0"/>
  </r>
  <r>
    <s v="E38CCCE275ADC46DF35FB764AA28D4EF722CFA54"/>
    <s v="Unnamed"/>
    <n v="11800"/>
    <n v="1523917368"/>
    <n v="1525000343"/>
    <n v="0.98379977765600002"/>
    <n v="0.98379977765600002"/>
    <n v="11369757"/>
    <n v="1.0829712492800001"/>
    <n v="0"/>
    <x v="2"/>
    <s v="028.2:028.9 04-29-06:12:23"/>
    <s v="Unnamed"/>
    <n v="0"/>
    <n v="1"/>
    <n v="0"/>
    <n v="0"/>
    <x v="1"/>
    <n v="10500"/>
    <n v="7054922"/>
    <n v="1.4883230000000001"/>
    <n v="0.67189699999999997"/>
    <n v="1416"/>
    <n v="28"/>
    <m/>
    <n v="9721.3799999999992"/>
    <n v="9721.3799999999992"/>
    <n v="4861.32"/>
    <n v="6440.9193022088357"/>
    <n v="19285.271482509484"/>
    <n v="19285.271482509484"/>
    <n v="9643.8855351146649"/>
    <n v="12777.494279622126"/>
    <n v="13995.552694980423"/>
    <n v="11913.363486486296"/>
    <m/>
    <n v="0"/>
  </r>
  <r>
    <s v="8942EF3D1DE1C643B3B03FAA503F1AADD991BF98"/>
    <s v="mullbinde5"/>
    <n v="12800"/>
    <n v="1524172407"/>
    <n v="1524945022"/>
    <n v="0.76763218068799999"/>
    <n v="0.76763218068799999"/>
    <n v="13665917"/>
    <n v="-0.34378518998199997"/>
    <n v="0"/>
    <x v="1"/>
    <s v="019.1:019.8 04-28-14:50:22"/>
    <s v="mullbinde5"/>
    <n v="0"/>
    <n v="1"/>
    <n v="0"/>
    <n v="0"/>
    <x v="1"/>
    <n v="11700"/>
    <n v="7731200"/>
    <n v="1.5133490000000001"/>
    <n v="0.66078599999999998"/>
    <n v="1326"/>
    <n v="26"/>
    <m/>
    <n v="9721.3799999999992"/>
    <n v="9721.3799999999992"/>
    <n v="4861.32"/>
    <n v="8853.6095214723919"/>
    <n v="17183.82412869671"/>
    <n v="17183.82412869671"/>
    <n v="8593.0256726221869"/>
    <n v="15649.925105400283"/>
    <n v="13665.917915335065"/>
    <n v="11885.502540734544"/>
    <m/>
    <n v="0"/>
  </r>
  <r>
    <s v="94295F531FFC67DE24F786E228BA92D9FD99464B"/>
    <s v="yatr"/>
    <n v="6750"/>
    <n v="1524278275"/>
    <n v="1524988933"/>
    <n v="0.70970397250399997"/>
    <n v="0.70970397250399997"/>
    <n v="14200226"/>
    <n v="0.47578223011600002"/>
    <n v="0"/>
    <x v="3"/>
    <s v="058.7:059.5 04-29-03:02:13"/>
    <s v="yatr"/>
    <n v="0"/>
    <n v="1"/>
    <n v="0"/>
    <n v="0"/>
    <x v="1"/>
    <n v="6740"/>
    <n v="7939634"/>
    <n v="0.84890600000000005"/>
    <n v="1.1779869999999999"/>
    <n v="3864"/>
    <n v="77"/>
    <m/>
    <n v="9721.3799999999992"/>
    <n v="9721.3799999999992"/>
    <n v="4861.32"/>
    <n v="3794.4265750962772"/>
    <n v="16620.682004220933"/>
    <n v="16620.682004220933"/>
    <n v="8311.4181156131453"/>
    <n v="6487.3461888168522"/>
    <n v="13574.423790027824"/>
    <n v="11883.986853019476"/>
    <m/>
    <n v="0"/>
  </r>
  <r>
    <s v="BC897D06591FB83B76549378A024A44D6F7DC15D"/>
    <s v="tina"/>
    <n v="8200"/>
    <n v="1524097014"/>
    <n v="1524924614"/>
    <n v="0.59285299682399994"/>
    <n v="0.59285299682399994"/>
    <n v="13361819"/>
    <n v="0.39317981069199998"/>
    <n v="0"/>
    <x v="5"/>
    <s v="039.4:040.1 04-28-09:10:14"/>
    <s v="tina"/>
    <n v="0"/>
    <n v="1"/>
    <n v="0"/>
    <n v="0"/>
    <x v="1"/>
    <n v="8680"/>
    <n v="8388608"/>
    <n v="1.034737"/>
    <n v="0.96642899999999998"/>
    <n v="3075"/>
    <n v="61"/>
    <m/>
    <n v="9721.3799999999992"/>
    <n v="9721.3799999999992"/>
    <n v="4861.32"/>
    <n v="4819.491751072962"/>
    <n v="15484.729266264896"/>
    <n v="15484.729266264896"/>
    <n v="7743.3681305204473"/>
    <n v="7676.7418788651148"/>
    <n v="13361.81939198178"/>
    <n v="11869.855974387247"/>
    <m/>
    <n v="0"/>
  </r>
  <r>
    <s v="51C2985F72406AE4AAE69D310CDE4C3E5DE0ACDF"/>
    <s v="Unnamed"/>
    <n v="14200"/>
    <n v="1524999429"/>
    <n v="1524999429"/>
    <n v="1.2632543646200001"/>
    <n v="1.2632543646200001"/>
    <n v="14239165"/>
    <n v="-4.1291241105400001E-2"/>
    <n v="0"/>
    <x v="0"/>
    <s v="005.5:006.3 04-29-05:57:09"/>
    <s v="Unnamed"/>
    <n v="1"/>
    <n v="0"/>
    <n v="0"/>
    <n v="0"/>
    <x v="0"/>
    <n v="12400"/>
    <n v="6291456"/>
    <n v="1.9709270000000001"/>
    <n v="0.50737500000000002"/>
    <n v="456"/>
    <n v="9"/>
    <m/>
    <n v="10125.48"/>
    <n v="10125.48"/>
    <n v="4861.32"/>
    <n v="11818.828055288463"/>
    <n v="22916.536803872514"/>
    <n v="22916.536803872514"/>
    <n v="11002.403707814497"/>
    <n v="26749.014180824917"/>
    <n v="14239.165251814686"/>
    <n v="11854.85247627028"/>
    <m/>
    <n v="1"/>
  </r>
  <r>
    <s v="098B3457ABA31AD65A3AF47F61B623E35B3FAB2D"/>
    <s v="tornasol"/>
    <n v="10900"/>
    <n v="1524709121"/>
    <n v="1524919233"/>
    <n v="0.60287825813700002"/>
    <n v="0.60287825813700002"/>
    <n v="13798837"/>
    <n v="0.25382925334200002"/>
    <n v="0"/>
    <x v="1"/>
    <s v="014.4:015.1 04-28-07:40:33"/>
    <s v="tornasol"/>
    <n v="0"/>
    <n v="1"/>
    <n v="0"/>
    <n v="0"/>
    <x v="1"/>
    <n v="12900"/>
    <n v="8333830"/>
    <n v="1.5479080000000001"/>
    <n v="0.64603299999999997"/>
    <n v="1215"/>
    <n v="24"/>
    <m/>
    <n v="9721.3799999999992"/>
    <n v="9721.3799999999992"/>
    <n v="4861.32"/>
    <n v="8853.6095214723919"/>
    <n v="15582.188641087869"/>
    <n v="15582.188641087869"/>
    <n v="7792.1041338465602"/>
    <n v="14191.258208002826"/>
    <n v="13358.114914009875"/>
    <n v="11850.829439806912"/>
    <m/>
    <n v="0"/>
  </r>
  <r>
    <s v="D95EC70EEE939032B061203124709BE7ADC143B9"/>
    <s v="mmx"/>
    <n v="10900"/>
    <n v="1523895794"/>
    <n v="1524948566"/>
    <n v="1.2617337253400001"/>
    <n v="1.2617337253400001"/>
    <n v="14229598"/>
    <n v="-5.4255512589700003E-2"/>
    <n v="0"/>
    <x v="0"/>
    <s v="007.8:008.6 04-28-15:49:26"/>
    <s v="mmx"/>
    <n v="0"/>
    <n v="1"/>
    <n v="0"/>
    <n v="0"/>
    <x v="1"/>
    <n v="9850"/>
    <n v="6291456"/>
    <n v="1.565615"/>
    <n v="0.63872600000000002"/>
    <n v="1168"/>
    <n v="23"/>
    <m/>
    <n v="9721.3799999999992"/>
    <n v="9721.3799999999992"/>
    <n v="4861.32"/>
    <n v="11818.828055288463"/>
    <n v="21987.173002845768"/>
    <n v="21987.173002845768"/>
    <n v="10995.011393669849"/>
    <n v="26731.042006640484"/>
    <n v="14229.598216692695"/>
    <n v="11848.155551684886"/>
    <m/>
    <n v="0"/>
  </r>
  <r>
    <s v="5FD6F19404EBC315DA2F655AA0C04FCE0745A116"/>
    <s v="ebait2"/>
    <n v="13900"/>
    <n v="1525009122"/>
    <n v="1525009122"/>
    <n v="0.972596779184"/>
    <n v="0.972596779184"/>
    <n v="13885264"/>
    <n v="0.31195571835800001"/>
    <n v="0"/>
    <x v="0"/>
    <s v="007.9:008.6 04-29-08:38:42"/>
    <s v="ebait2"/>
    <n v="0"/>
    <n v="1"/>
    <n v="0"/>
    <n v="0"/>
    <x v="1"/>
    <n v="13300"/>
    <n v="7039079"/>
    <n v="1.8894519999999999"/>
    <n v="0.529254"/>
    <n v="538"/>
    <n v="10"/>
    <m/>
    <n v="9721.3799999999992"/>
    <n v="9721.3799999999992"/>
    <n v="4861.32"/>
    <n v="11818.828055288463"/>
    <n v="19176.362877223753"/>
    <n v="19176.362877223753"/>
    <n v="9589.4241745827621"/>
    <n v="23313.782155591518"/>
    <n v="13885.264563821731"/>
    <n v="11831.408894675211"/>
    <m/>
    <n v="1"/>
  </r>
  <r>
    <s v="D971A4E181162BD99FEE4C2AD605D604A4FD5D4B"/>
    <s v="nickesrelay4"/>
    <n v="13500"/>
    <n v="1524169676"/>
    <n v="1524951745"/>
    <n v="-0.15251979896199999"/>
    <n v="-0.15251979896199999"/>
    <n v="12102331"/>
    <n v="-0.72902357641500004"/>
    <n v="0"/>
    <x v="5"/>
    <s v="044.9:045.6 04-28-16:42:25"/>
    <s v="nickesrelay4"/>
    <n v="0"/>
    <n v="1"/>
    <n v="0"/>
    <n v="0"/>
    <x v="1"/>
    <n v="13500"/>
    <n v="13245440"/>
    <n v="1.0192190000000001"/>
    <n v="0.98114400000000002"/>
    <n v="3140"/>
    <n v="62"/>
    <m/>
    <n v="9721.3799999999992"/>
    <n v="9721.3799999999992"/>
    <n v="4861.32"/>
    <n v="4819.491751072962"/>
    <n v="8238.6770767667913"/>
    <n v="8238.6770767667913"/>
    <n v="4119.8724509100502"/>
    <n v="4084.4238381002965"/>
    <n v="11225.248154036768"/>
    <n v="11831.305707825737"/>
    <m/>
    <n v="0"/>
  </r>
  <r>
    <s v="719FD0FA327F3CCBCDA0D4EA74C15EA110338942"/>
    <s v="F3Netze"/>
    <n v="11700"/>
    <n v="1524983329"/>
    <n v="1524983329"/>
    <n v="-2.05364962187E-2"/>
    <n v="-2.05364962187E-2"/>
    <n v="11748612"/>
    <n v="-0.117754536242"/>
    <n v="4.7619047619000002E-2"/>
    <x v="4"/>
    <s v="066.0:066.8 04-29-01:28:49"/>
    <s v="F3Netze"/>
    <n v="1"/>
    <n v="0"/>
    <n v="0"/>
    <n v="0"/>
    <x v="0"/>
    <n v="8720"/>
    <n v="11994947"/>
    <n v="0.72697299999999998"/>
    <n v="1.375567"/>
    <n v="4206"/>
    <n v="84"/>
    <m/>
    <n v="10125.48"/>
    <n v="10125.48"/>
    <n v="4861.32"/>
    <n v="2386.3111194805197"/>
    <n v="9917.5381182674773"/>
    <n v="9917.5381182674773"/>
    <n v="4761.485520202109"/>
    <n v="2337.304650198666"/>
    <n v="11748.612816290994"/>
    <n v="11822.513071403695"/>
    <m/>
    <n v="1"/>
  </r>
  <r>
    <s v="361D33C96D0F161275EE67E2C91EE10B276E778B"/>
    <s v="cxx4freedom"/>
    <n v="13400"/>
    <n v="1523867937"/>
    <n v="1525009122"/>
    <n v="0.86478033938099996"/>
    <n v="0.86478033938099996"/>
    <n v="16561101"/>
    <n v="-0.75404910843899997"/>
    <n v="0"/>
    <x v="0"/>
    <s v="007.9:008.6 04-29-08:38:42"/>
    <s v="cxx4freedom"/>
    <n v="0"/>
    <n v="1"/>
    <n v="0"/>
    <n v="0"/>
    <x v="1"/>
    <n v="13700"/>
    <n v="7350431"/>
    <n v="1.863836"/>
    <n v="0.536528"/>
    <n v="563"/>
    <n v="11"/>
    <m/>
    <n v="9721.3799999999992"/>
    <n v="9721.3799999999992"/>
    <n v="4861.32"/>
    <n v="11818.828055288463"/>
    <n v="18128.238295651663"/>
    <n v="18128.238295651663"/>
    <n v="9065.2939594396412"/>
    <n v="22039.518192026502"/>
    <n v="13706.939214776623"/>
    <n v="11799.986750343636"/>
    <m/>
    <n v="0"/>
  </r>
  <r>
    <s v="96DAFDCE92BA94E4CC95F8314AE48E272A702FDC"/>
    <s v="thorship"/>
    <n v="9740"/>
    <n v="1524311604"/>
    <n v="1524948628"/>
    <n v="0.32741993492999999"/>
    <n v="0.32741993492999999"/>
    <n v="11881449"/>
    <n v="1.98301632852E-2"/>
    <n v="0"/>
    <x v="5"/>
    <s v="044.1:044.8 04-28-15:50:28"/>
    <s v="thorship"/>
    <n v="0"/>
    <n v="1"/>
    <n v="0"/>
    <n v="0"/>
    <x v="1"/>
    <n v="10700"/>
    <n v="9595348"/>
    <n v="1.115124"/>
    <n v="0.89676100000000003"/>
    <n v="2619"/>
    <n v="52"/>
    <m/>
    <n v="9721.3799999999992"/>
    <n v="9721.3799999999992"/>
    <n v="4861.32"/>
    <n v="4819.491751072962"/>
    <n v="12904.353607029801"/>
    <n v="12904.353607029801"/>
    <n v="6453.0130780739073"/>
    <n v="6397.4894266049432"/>
    <n v="12737.056217790707"/>
    <n v="11794.543752453494"/>
    <m/>
    <n v="0"/>
  </r>
  <r>
    <s v="1B829B0FA42E4B2A9D7E922B50A44F4EA9C6693B"/>
    <s v="laplace1814"/>
    <n v="11800"/>
    <n v="1524306598"/>
    <n v="1525006418"/>
    <n v="0.39855443609800001"/>
    <n v="0.39855443609800001"/>
    <n v="12889077"/>
    <n v="6.5631204699300005E-2"/>
    <n v="0"/>
    <x v="1"/>
    <s v="020.6:021.4 04-29-07:53:38"/>
    <s v="laplace1814"/>
    <n v="0"/>
    <n v="1"/>
    <n v="0"/>
    <n v="0"/>
    <x v="1"/>
    <n v="11000"/>
    <n v="9216000"/>
    <n v="1.193576"/>
    <n v="0.83781799999999995"/>
    <n v="2333"/>
    <n v="46"/>
    <m/>
    <n v="9721.3799999999992"/>
    <n v="9721.3799999999992"/>
    <n v="4861.32"/>
    <n v="8853.6095214723919"/>
    <n v="13595.879123994375"/>
    <n v="13595.879123994375"/>
    <n v="6798.8206512919287"/>
    <n v="12382.254871734705"/>
    <n v="12889.077683079167"/>
    <n v="11787.154378155417"/>
    <m/>
    <n v="0"/>
  </r>
  <r>
    <s v="BB833DEB882AF8AC80C2C67DB2AC4F7012CB1171"/>
    <s v="eddie4nl2"/>
    <n v="13100"/>
    <n v="1524906493"/>
    <n v="1525007036"/>
    <n v="0.484637113896"/>
    <n v="0.484637113896"/>
    <n v="13651665"/>
    <n v="-0.29476318393399997"/>
    <n v="0"/>
    <x v="2"/>
    <s v="026.6:027.4 04-29-08:03:56"/>
    <s v="eddie4nl2"/>
    <n v="0"/>
    <n v="1"/>
    <n v="0"/>
    <n v="0"/>
    <x v="1"/>
    <n v="12100"/>
    <n v="8790295"/>
    <n v="1.3765179999999999"/>
    <n v="0.72647099999999998"/>
    <n v="1719"/>
    <n v="34"/>
    <m/>
    <n v="9721.3799999999992"/>
    <n v="9721.3799999999992"/>
    <n v="4861.32"/>
    <n v="6440.9193022088357"/>
    <n v="14432.721546286295"/>
    <n v="14432.721546286295"/>
    <n v="7217.2960945249024"/>
    <n v="9562.4278436683635"/>
    <n v="13050.398199094439"/>
    <n v="11772.367239366109"/>
    <m/>
    <n v="0"/>
  </r>
  <r>
    <s v="BF676A395C9B3E0930639B1C574F4CD78627FA8F"/>
    <s v="StacheRelay"/>
    <n v="31100"/>
    <n v="1523817456"/>
    <n v="1524983088"/>
    <n v="-9.4431548903699994E-2"/>
    <n v="-9.4431548903699994E-2"/>
    <n v="11859376"/>
    <n v="-1.2530768992700001"/>
    <n v="0"/>
    <x v="1"/>
    <s v="015.2:016.0 04-29-01:24:48"/>
    <s v="StacheRelay"/>
    <n v="0"/>
    <n v="1"/>
    <n v="0"/>
    <n v="0"/>
    <x v="1"/>
    <n v="20800"/>
    <n v="12604242"/>
    <n v="1.6502380000000001"/>
    <n v="0.60597299999999998"/>
    <n v="950"/>
    <n v="19"/>
    <m/>
    <n v="9721.3799999999992"/>
    <n v="9721.3799999999992"/>
    <n v="4861.32"/>
    <n v="8853.6095214723919"/>
    <n v="8803.3750291185479"/>
    <n v="8803.3750291185479"/>
    <n v="4402.2580226834652"/>
    <n v="8017.5494609712077"/>
    <n v="11414.003905182932"/>
    <n v="11771.07533362805"/>
    <m/>
    <n v="0"/>
  </r>
  <r>
    <s v="869B0F952905601BE1B5D8062964FA436DC3FD96"/>
    <s v="SVnode03"/>
    <n v="20000"/>
    <n v="1523859170"/>
    <n v="1525006418"/>
    <n v="0.20927910765400001"/>
    <n v="0.20927910765400001"/>
    <n v="11916178"/>
    <n v="-0.81465639567600001"/>
    <n v="0"/>
    <x v="1"/>
    <s v="020.6:021.4 04-29-07:53:38"/>
    <s v="SVnode03"/>
    <n v="0"/>
    <n v="1"/>
    <n v="0"/>
    <n v="0"/>
    <x v="1"/>
    <n v="11300"/>
    <n v="10231435"/>
    <n v="1.1044389999999999"/>
    <n v="0.90543700000000005"/>
    <n v="2681"/>
    <n v="53"/>
    <m/>
    <n v="9721.3799999999992"/>
    <n v="9721.3799999999992"/>
    <n v="4861.32"/>
    <n v="8853.6095214723919"/>
    <n v="11755.861731565441"/>
    <n v="11755.861731565441"/>
    <n v="5878.6927116205425"/>
    <n v="10706.485021643091"/>
    <n v="12372.660586819902"/>
    <n v="11730.292910773933"/>
    <m/>
    <n v="0"/>
  </r>
  <r>
    <s v="6DF493C83D0F5C337F7166A108ADB891BCE3FA1C"/>
    <s v="LinuxLanNetDUS"/>
    <n v="16600"/>
    <n v="1524749080"/>
    <n v="1525003705"/>
    <n v="0.49802246368399999"/>
    <n v="0.49802246368399999"/>
    <n v="12212852"/>
    <n v="3.0527555955000001E-2"/>
    <n v="0"/>
    <x v="3"/>
    <s v="050.0:050.8 04-29-07:08:25"/>
    <s v="LinuxLanNetDUS"/>
    <n v="0"/>
    <n v="1"/>
    <n v="0"/>
    <n v="0"/>
    <x v="1"/>
    <n v="8810"/>
    <n v="8692990"/>
    <n v="1.01346"/>
    <n v="0.98671900000000001"/>
    <n v="3164"/>
    <n v="63"/>
    <m/>
    <n v="9721.3799999999992"/>
    <n v="9721.3799999999992"/>
    <n v="4861.32"/>
    <n v="3794.4265750962772"/>
    <n v="14562.845618008363"/>
    <n v="14562.845618008363"/>
    <n v="7282.3665631563026"/>
    <n v="5684.1362462937677"/>
    <n v="13022.294296580376"/>
    <n v="11723.503007606263"/>
    <m/>
    <n v="0"/>
  </r>
  <r>
    <s v="FB90BD242C588B941EDD9BB0CC3C5944CEAFEFC4"/>
    <s v="idabwells"/>
    <n v="20800"/>
    <n v="1524759435"/>
    <n v="1524995995"/>
    <n v="0.445126075924"/>
    <n v="0.445126075924"/>
    <n v="12938020"/>
    <n v="-0.37348384688500003"/>
    <n v="0"/>
    <x v="0"/>
    <s v="004.7:005.5 04-29-04:59:55"/>
    <s v="idabwells"/>
    <n v="0"/>
    <n v="1"/>
    <n v="0"/>
    <n v="0"/>
    <x v="1"/>
    <n v="18100"/>
    <n v="8932842"/>
    <n v="2.0262310000000001"/>
    <n v="0.49352699999999999"/>
    <n v="401"/>
    <n v="8"/>
    <m/>
    <n v="9721.3799999999992"/>
    <n v="9721.3799999999992"/>
    <n v="4861.32"/>
    <n v="11818.828055288463"/>
    <n v="14048.619731966055"/>
    <n v="14048.619731966055"/>
    <n v="7025.2202954108598"/>
    <n v="17079.696609559498"/>
    <n v="12909.082906309097"/>
    <n v="11716.210634416366"/>
    <m/>
    <n v="0"/>
  </r>
  <r>
    <s v="3B872B0F748DAC27A3B909021970B18A760BB1B6"/>
    <s v="cloudcuckooland"/>
    <n v="10800"/>
    <n v="1524122026"/>
    <n v="1524987132"/>
    <n v="1.19963977087"/>
    <n v="1.19963977087"/>
    <n v="11653390"/>
    <n v="-7.7611497625100001E-2"/>
    <n v="0"/>
    <x v="2"/>
    <s v="036.9:037.7 04-29-02:32:12"/>
    <s v="cloudcuckooland"/>
    <n v="0"/>
    <n v="1"/>
    <n v="0"/>
    <n v="0"/>
    <x v="1"/>
    <n v="10100"/>
    <n v="6348982"/>
    <n v="1.5908059999999999"/>
    <n v="0.62861199999999995"/>
    <n v="1104"/>
    <n v="22"/>
    <m/>
    <n v="9721.3799999999992"/>
    <n v="9721.3799999999992"/>
    <n v="4861.32"/>
    <n v="6440.9193022088357"/>
    <n v="21383.534075740201"/>
    <n v="21383.534075740201"/>
    <n v="10693.152810925749"/>
    <n v="14167.702258102805"/>
    <n v="13965.473311737755"/>
    <n v="11680.525918216428"/>
    <m/>
    <n v="0"/>
  </r>
  <r>
    <s v="51800AF38B30ED1454DD74CB412BADCED5F60593"/>
    <s v="Unnamed"/>
    <n v="17000"/>
    <n v="1524575148"/>
    <n v="1524995972"/>
    <n v="0.50665405912399997"/>
    <n v="0.50665405912399997"/>
    <n v="17121660"/>
    <n v="-1.16614341811E-2"/>
    <n v="0"/>
    <x v="1"/>
    <s v="017.5:018.3 04-29-04:59:32"/>
    <s v="Unnamed"/>
    <n v="0"/>
    <n v="1"/>
    <n v="0"/>
    <n v="0"/>
    <x v="1"/>
    <n v="10600"/>
    <n v="8613420"/>
    <n v="1.2306379999999999"/>
    <n v="0.81258699999999995"/>
    <n v="2211"/>
    <n v="44"/>
    <m/>
    <n v="9721.3799999999992"/>
    <n v="9721.3799999999992"/>
    <n v="4861.32"/>
    <n v="8853.6095214723919"/>
    <n v="14646.756637286871"/>
    <n v="14646.756637286871"/>
    <n v="7324.3275107006839"/>
    <n v="13339.326723425274"/>
    <n v="12977.444205939844"/>
    <n v="11668.23694415789"/>
    <m/>
    <n v="0"/>
  </r>
  <r>
    <s v="856CC7DBA213FEF0C909D4F2F840C69CEB712823"/>
    <s v="mistycavern"/>
    <n v="13600"/>
    <n v="1525006418"/>
    <n v="1525006418"/>
    <n v="0.91084949125500003"/>
    <n v="0.91084949125500003"/>
    <n v="13584362"/>
    <n v="0.396067743581"/>
    <n v="0"/>
    <x v="1"/>
    <s v="020.6:021.4 04-29-07:53:38"/>
    <s v="mistycavern"/>
    <n v="0"/>
    <n v="0"/>
    <n v="1"/>
    <n v="0"/>
    <x v="2"/>
    <n v="10800"/>
    <n v="7109070"/>
    <n v="1.5191859999999999"/>
    <n v="0.65824700000000003"/>
    <n v="1297"/>
    <n v="25"/>
    <m/>
    <n v="1117.99"/>
    <n v="4051.45"/>
    <n v="4861.32"/>
    <n v="8853.6095214723919"/>
    <n v="2136.3106227281773"/>
    <n v="7741.7111713450695"/>
    <n v="9289.2508488277563"/>
    <n v="16917.915249875943"/>
    <n v="13584.362792796182"/>
    <n v="11641.774954957327"/>
    <m/>
    <n v="1"/>
  </r>
  <r>
    <s v="F2214F0ED50FE6680D6F4B1E5B8E757242BADD98"/>
    <s v="deejay"/>
    <n v="21800"/>
    <n v="1523790171"/>
    <n v="1524992681"/>
    <n v="0.38785260759200002"/>
    <n v="0.38785260759200002"/>
    <n v="11619523"/>
    <n v="-0.62678460933799995"/>
    <n v="0"/>
    <x v="0"/>
    <s v="003.9:004.7 04-29-04:04:41"/>
    <s v="deejay"/>
    <n v="0"/>
    <n v="1"/>
    <n v="0"/>
    <n v="0"/>
    <x v="1"/>
    <n v="19600"/>
    <n v="9149378"/>
    <n v="2.1422219999999998"/>
    <n v="0.46680500000000003"/>
    <n v="294"/>
    <n v="5"/>
    <m/>
    <n v="9721.3799999999992"/>
    <n v="9721.3799999999992"/>
    <n v="4861.32"/>
    <n v="11818.828055288463"/>
    <n v="13491.842582392715"/>
    <n v="13491.842582392715"/>
    <n v="6746.7956383391402"/>
    <n v="16402.791335213577"/>
    <n v="12697.988115144877"/>
    <n v="11633.405080601413"/>
    <m/>
    <n v="0"/>
  </r>
  <r>
    <s v="1747F77CC71A7D073E9F960B9B77D33734F6216D"/>
    <s v="onemoretorserver1"/>
    <n v="12900"/>
    <n v="1524132541"/>
    <n v="1524986218"/>
    <n v="0.68873292829499999"/>
    <n v="0.68873292829499999"/>
    <n v="12703282"/>
    <n v="-0.27580369233199997"/>
    <n v="0"/>
    <x v="5"/>
    <s v="037.8:038.6 04-29-02:16:58"/>
    <s v="onemoretorserver1"/>
    <n v="0"/>
    <n v="1"/>
    <n v="0"/>
    <n v="0"/>
    <x v="1"/>
    <n v="12900"/>
    <n v="7839705"/>
    <n v="1.64547"/>
    <n v="0.60772899999999996"/>
    <n v="970"/>
    <n v="19"/>
    <m/>
    <n v="9721.3799999999992"/>
    <n v="9721.3799999999992"/>
    <n v="4861.32"/>
    <n v="4819.491751072962"/>
    <n v="16416.814514468446"/>
    <n v="16416.814514468446"/>
    <n v="8209.4711589790477"/>
    <n v="8138.8344176830396"/>
    <n v="13239.167981618952"/>
    <n v="11619.329087133267"/>
    <m/>
    <n v="0"/>
  </r>
  <r>
    <s v="41F204CF3AE4472E5F1C9456A47FE4DFA282D4C1"/>
    <s v="0x42FF"/>
    <n v="11600"/>
    <n v="1524869716"/>
    <n v="1525006418"/>
    <n v="1.20857329589"/>
    <n v="1.20857329589"/>
    <n v="13895141"/>
    <n v="-0.132154157519"/>
    <n v="0"/>
    <x v="1"/>
    <s v="020.6:021.4 04-29-07:53:38"/>
    <s v="0x42FF"/>
    <n v="0"/>
    <n v="1"/>
    <n v="0"/>
    <n v="0"/>
    <x v="1"/>
    <n v="10900"/>
    <n v="6291456"/>
    <n v="1.7325079999999999"/>
    <n v="0.57719799999999999"/>
    <n v="786"/>
    <n v="15"/>
    <m/>
    <n v="9721.3799999999992"/>
    <n v="9721.3799999999992"/>
    <n v="4861.32"/>
    <n v="8853.6095214723919"/>
    <n v="21470.380267199125"/>
    <n v="21470.380267199125"/>
    <n v="10736.581534775974"/>
    <n v="19553.845561361366"/>
    <n v="13895.141713866915"/>
    <n v="11614.035999706841"/>
    <m/>
    <n v="0"/>
  </r>
  <r>
    <s v="4F0DB7E687FC7C0AE55C8F243DA8B0EB27FBF1F2"/>
    <s v="Binnacle"/>
    <n v="16600"/>
    <n v="1524615569"/>
    <n v="1524902928"/>
    <n v="3.6132871805000001E-2"/>
    <n v="3.6132871805000001E-2"/>
    <n v="12313905"/>
    <n v="-0.197886059699"/>
    <n v="0"/>
    <x v="5"/>
    <s v="049.7:050.4 04-28-03:08:48"/>
    <s v="Binnacle"/>
    <n v="0"/>
    <n v="1"/>
    <n v="0"/>
    <n v="0"/>
    <x v="1"/>
    <n v="12700"/>
    <n v="11320244"/>
    <n v="1.1218840000000001"/>
    <n v="0.89135799999999998"/>
    <n v="2581"/>
    <n v="51"/>
    <m/>
    <n v="9721.3799999999992"/>
    <n v="9721.3799999999992"/>
    <n v="4861.32"/>
    <n v="4819.491751072962"/>
    <n v="10072.641377307691"/>
    <n v="10072.641377307691"/>
    <n v="5036.9734523630823"/>
    <n v="4993.6338286797363"/>
    <n v="11729.27692525332"/>
    <n v="11606.567047677325"/>
    <m/>
    <n v="0"/>
  </r>
  <r>
    <s v="2AD914D03F839D1278855FD92526A7689CA62E37"/>
    <s v="arbitrary1b"/>
    <n v="12100"/>
    <n v="1524909550"/>
    <n v="1524997864"/>
    <n v="0.48041280457399999"/>
    <n v="0.48041280457399999"/>
    <n v="12851580"/>
    <n v="-0.105027729826"/>
    <n v="0"/>
    <x v="5"/>
    <s v="040.9:041.7 04-29-05:31:04"/>
    <s v="arbitrary1b"/>
    <n v="0"/>
    <n v="1"/>
    <n v="0"/>
    <n v="0"/>
    <x v="1"/>
    <n v="9290"/>
    <n v="8681079"/>
    <n v="1.0701430000000001"/>
    <n v="0.93445400000000001"/>
    <n v="2865"/>
    <n v="57"/>
    <m/>
    <n v="9721.3799999999992"/>
    <n v="9721.3799999999992"/>
    <n v="4861.32"/>
    <n v="4819.491751072962"/>
    <n v="14391.655430129591"/>
    <n v="14391.655430129591"/>
    <n v="7196.7603751316765"/>
    <n v="7134.8372998271816"/>
    <n v="12851.580509118454"/>
    <n v="11600.430056382918"/>
    <m/>
    <n v="0"/>
  </r>
  <r>
    <s v="5BB51E650366D14C95027DB2F1D7A69BC5B00676"/>
    <s v="Richie"/>
    <n v="18400"/>
    <n v="1523953416"/>
    <n v="1525000343"/>
    <n v="0.36219268747700001"/>
    <n v="0.36219268747700001"/>
    <n v="12838524"/>
    <n v="-0.68096923852299995"/>
    <n v="0"/>
    <x v="2"/>
    <s v="028.2:028.9 04-29-06:12:23"/>
    <s v="Richie"/>
    <n v="0"/>
    <n v="1"/>
    <n v="0"/>
    <n v="0"/>
    <x v="1"/>
    <n v="12000"/>
    <n v="9240052"/>
    <n v="1.298694"/>
    <n v="0.77000400000000002"/>
    <n v="1991"/>
    <n v="39"/>
    <m/>
    <n v="9721.3799999999992"/>
    <n v="9721.3799999999992"/>
    <n v="4861.32"/>
    <n v="6440.9193022088357"/>
    <n v="13242.392748185157"/>
    <n v="13242.392748185157"/>
    <n v="6622.0545554856899"/>
    <n v="8773.7731740983381"/>
    <n v="12586.73126630723"/>
    <n v="11582.72748641506"/>
    <m/>
    <n v="0"/>
  </r>
  <r>
    <s v="63C81BCA835570069A7FCD48312DEA707F6CBAA2"/>
    <s v="dontpanic"/>
    <n v="18200"/>
    <n v="1523821962"/>
    <n v="1524919233"/>
    <n v="0.36056228797899997"/>
    <n v="0.36056228797899997"/>
    <n v="12538942"/>
    <n v="0.161057438681"/>
    <n v="0"/>
    <x v="1"/>
    <s v="014.4:015.1 04-28-07:40:33"/>
    <s v="dontpanic"/>
    <n v="0"/>
    <n v="1"/>
    <n v="0"/>
    <n v="0"/>
    <x v="1"/>
    <n v="14300"/>
    <n v="9216000"/>
    <n v="1.5516490000000001"/>
    <n v="0.64447600000000005"/>
    <n v="1205"/>
    <n v="24"/>
    <m/>
    <n v="9721.3799999999992"/>
    <n v="9721.3799999999992"/>
    <n v="4861.32"/>
    <n v="8853.6095214723919"/>
    <n v="13226.54301511329"/>
    <n v="13226.54301511329"/>
    <n v="6614.1286617980722"/>
    <n v="12045.887227407136"/>
    <n v="12538.942046014463"/>
    <n v="11542.059432210122"/>
    <m/>
    <n v="0"/>
  </r>
  <r>
    <s v="0AB05FC63CF9AC7070C1D89BB1A1189C319E1A92"/>
    <s v="merrall"/>
    <n v="16600"/>
    <n v="1524162753"/>
    <n v="1525001415"/>
    <n v="0.73136767570600003"/>
    <n v="0.73136767570600003"/>
    <n v="11099425"/>
    <n v="-0.53664824713399994"/>
    <n v="0"/>
    <x v="2"/>
    <s v="025.0:025.8 04-29-06:30:15"/>
    <s v="merrall"/>
    <n v="0"/>
    <n v="1"/>
    <n v="0"/>
    <n v="0"/>
    <x v="1"/>
    <n v="9850"/>
    <n v="7632224"/>
    <n v="1.290581"/>
    <n v="0.77484500000000001"/>
    <n v="2013"/>
    <n v="40"/>
    <m/>
    <n v="9721.3799999999992"/>
    <n v="9721.3799999999992"/>
    <n v="4861.32"/>
    <n v="6440.9193022088357"/>
    <n v="16831.283095254796"/>
    <n v="16831.283095254796"/>
    <n v="8416.7323092630922"/>
    <n v="11151.599481675225"/>
    <n v="13214.185927347553"/>
    <n v="11539.597349143285"/>
    <m/>
    <n v="0"/>
  </r>
  <r>
    <s v="CE6813FEA256EE63BCD2A178E453202BFAA64FA7"/>
    <s v="itsyndikat"/>
    <n v="12400"/>
    <n v="1523962072"/>
    <n v="1524989730"/>
    <n v="1.7156257960900001"/>
    <n v="1.7156257960900001"/>
    <n v="14237700"/>
    <n v="1.12336458771"/>
    <n v="0"/>
    <x v="0"/>
    <s v="003.2:004.0 04-29-03:15:30"/>
    <s v="itsyndikat"/>
    <n v="0"/>
    <n v="1"/>
    <n v="0"/>
    <n v="0"/>
    <x v="1"/>
    <n v="11500"/>
    <n v="5242880"/>
    <n v="2.193451"/>
    <n v="0.455903"/>
    <n v="259"/>
    <n v="5"/>
    <m/>
    <n v="9721.3799999999992"/>
    <n v="9721.3799999999992"/>
    <n v="4861.32"/>
    <n v="11818.828055288463"/>
    <n v="26399.630301593406"/>
    <n v="26399.630301593406"/>
    <n v="13201.52599504824"/>
    <n v="32095.514346493561"/>
    <n v="14237.70017380434"/>
    <n v="11539.254121663038"/>
    <m/>
    <n v="0"/>
  </r>
  <r>
    <s v="EC5A3E0C3548AB19B53ABDE6B1F9D1DB498DEF29"/>
    <s v="prospero2"/>
    <n v="13800"/>
    <n v="1524831648"/>
    <n v="1524957136"/>
    <n v="1.0828036241100001"/>
    <n v="1.0828036241100001"/>
    <n v="13309962"/>
    <n v="-0.25771997486800002"/>
    <n v="0"/>
    <x v="0"/>
    <s v="009.4:010.2 04-28-18:12:16"/>
    <s v="prospero2"/>
    <n v="0"/>
    <n v="1"/>
    <n v="0"/>
    <n v="0"/>
    <x v="1"/>
    <n v="11800"/>
    <n v="6553600"/>
    <n v="1.8005370000000001"/>
    <n v="0.55539000000000005"/>
    <n v="666"/>
    <n v="13"/>
    <m/>
    <n v="9721.3799999999992"/>
    <n v="9721.3799999999992"/>
    <n v="4861.32"/>
    <n v="11818.828055288463"/>
    <n v="20247.725495350474"/>
    <n v="20247.725495350474"/>
    <n v="10125.174913958426"/>
    <n v="24616.297906287757"/>
    <n v="13649.861830967298"/>
    <n v="11520.983281677107"/>
    <m/>
    <n v="0"/>
  </r>
  <r>
    <s v="E03E581AA42A211F69DC63608B1980F10AE52C26"/>
    <s v="Unnamed"/>
    <n v="10200"/>
    <n v="1524551347"/>
    <n v="1524945052"/>
    <n v="0.13113276116600001"/>
    <n v="0.13113276116600001"/>
    <n v="14103686"/>
    <n v="0.14519480143800001"/>
    <n v="0"/>
    <x v="5"/>
    <s v="043.3:044.0 04-28-14:50:52"/>
    <s v="Unnamed"/>
    <n v="0"/>
    <n v="1"/>
    <n v="0"/>
    <n v="0"/>
    <x v="1"/>
    <n v="8860"/>
    <n v="10539896"/>
    <n v="0.84061600000000003"/>
    <n v="1.189605"/>
    <n v="3901"/>
    <n v="78"/>
    <m/>
    <n v="9721.3799999999992"/>
    <n v="9721.3799999999992"/>
    <n v="4861.32"/>
    <n v="4819.491751072962"/>
    <n v="10996.171401743928"/>
    <n v="10996.171401743928"/>
    <n v="5498.7983145114986"/>
    <n v="5451.4850118079203"/>
    <n v="11922.021664882479"/>
    <n v="11507.383965417735"/>
    <m/>
    <n v="0"/>
  </r>
  <r>
    <s v="BE2821A35F3E243ACCBEE8EBBD657F42FD73DF9E"/>
    <s v="Unnamed"/>
    <n v="11300"/>
    <n v="1524214269"/>
    <n v="1525006418"/>
    <n v="0.66239486065200004"/>
    <n v="0.66239486065200004"/>
    <n v="9167258"/>
    <n v="0.146093967904"/>
    <n v="0"/>
    <x v="1"/>
    <s v="020.6:021.4 04-29-07:53:38"/>
    <s v="Unnamed"/>
    <n v="0"/>
    <n v="1"/>
    <n v="0"/>
    <n v="0"/>
    <x v="1"/>
    <n v="11200"/>
    <n v="7860034"/>
    <n v="1.42493"/>
    <n v="0.701789"/>
    <n v="1594"/>
    <n v="31"/>
    <m/>
    <n v="9721.3799999999992"/>
    <n v="9721.3799999999992"/>
    <n v="4861.32"/>
    <n v="8853.6095214723919"/>
    <n v="16160.772150445138"/>
    <n v="16160.772150445138"/>
    <n v="8081.4333839847804"/>
    <n v="14718.194966715319"/>
    <n v="13066.480126149982"/>
    <n v="11504.546288304986"/>
    <m/>
    <n v="0"/>
  </r>
  <r>
    <s v="A8E0C845B2AB70FDC957879460FAF9EE50CB781C"/>
    <s v="Dominator"/>
    <n v="11800"/>
    <n v="1524987008"/>
    <n v="1524987008"/>
    <n v="9.9275619484500005E-2"/>
    <n v="9.9275619484500005E-2"/>
    <n v="11818113"/>
    <n v="-0.16477770549099999"/>
    <n v="0"/>
    <x v="3"/>
    <s v="057.9:058.7 04-29-02:30:08"/>
    <s v="Dominator"/>
    <n v="1"/>
    <n v="0"/>
    <n v="0"/>
    <n v="0"/>
    <x v="0"/>
    <n v="11800"/>
    <n v="10750819"/>
    <n v="1.097591"/>
    <n v="0.91108599999999995"/>
    <n v="2715"/>
    <n v="54"/>
    <m/>
    <n v="10125.48"/>
    <n v="10125.48"/>
    <n v="4861.32"/>
    <n v="3794.4265750962772"/>
    <n v="11130.693299577913"/>
    <n v="11130.693299577913"/>
    <n v="5343.9305545123889"/>
    <n v="4171.1206239274097"/>
    <n v="11818.113216190732"/>
    <n v="11497.924951333513"/>
    <m/>
    <n v="1"/>
  </r>
  <r>
    <s v="582D513279441F11B65406CFFEEFBCBF6CC51F46"/>
    <s v="Parckwart002"/>
    <n v="19800"/>
    <n v="1524278275"/>
    <n v="1525001415"/>
    <n v="6.79018787037E-2"/>
    <n v="6.79018787037E-2"/>
    <n v="11704041"/>
    <n v="-0.18022183552900001"/>
    <n v="0"/>
    <x v="2"/>
    <s v="025.0:025.8 04-29-06:30:15"/>
    <s v="Parckwart002"/>
    <n v="0"/>
    <n v="1"/>
    <n v="0"/>
    <n v="0"/>
    <x v="1"/>
    <n v="15600"/>
    <n v="10974816"/>
    <n v="1.4214359999999999"/>
    <n v="0.70351399999999997"/>
    <n v="1608"/>
    <n v="32"/>
    <m/>
    <n v="9721.3799999999992"/>
    <n v="9721.3799999999992"/>
    <n v="4861.32"/>
    <n v="6440.9193022088357"/>
    <n v="10381.479965592574"/>
    <n v="10381.479965592574"/>
    <n v="5191.4127609798707"/>
    <n v="6878.2698234077398"/>
    <n v="11720.026624827426"/>
    <n v="11496.463437379198"/>
    <m/>
    <n v="0"/>
  </r>
  <r>
    <s v="426B9BC3663695C9702CD2DF3E78FB9EBE8BAA54"/>
    <s v="whitegods2"/>
    <n v="13400"/>
    <n v="1525007036"/>
    <n v="1525007036"/>
    <n v="0.93127790657700005"/>
    <n v="0.93127790657700005"/>
    <n v="13432713"/>
    <n v="-0.311982636413"/>
    <n v="0"/>
    <x v="2"/>
    <s v="026.6:027.4 04-29-08:03:56"/>
    <s v="whitegods2"/>
    <n v="0"/>
    <n v="0"/>
    <n v="1"/>
    <n v="0"/>
    <x v="2"/>
    <n v="9530"/>
    <n v="6955350"/>
    <n v="1.3701680000000001"/>
    <n v="0.72983699999999996"/>
    <n v="1734"/>
    <n v="34"/>
    <m/>
    <n v="1117.99"/>
    <n v="4051.45"/>
    <n v="4861.32"/>
    <n v="6440.9193022088357"/>
    <n v="2159.1493867740205"/>
    <n v="7824.4758746013867"/>
    <n v="9388.5599128009017"/>
    <n v="12439.205146401273"/>
    <n v="13432.713787510338"/>
    <n v="11489.504651257235"/>
    <m/>
    <n v="1"/>
  </r>
  <r>
    <s v="10E1CA7A183F6C717DEAEB0703F05451C8CE5D4F"/>
    <s v="christianbro"/>
    <n v="12500"/>
    <n v="1524860307"/>
    <n v="1524860307"/>
    <n v="0.902330132236"/>
    <n v="0.902330132236"/>
    <n v="12534721"/>
    <n v="1.26989890738"/>
    <n v="0"/>
    <x v="5"/>
    <s v="037.8:038.6 04-27-15:18:27"/>
    <s v="christianbro"/>
    <n v="0"/>
    <n v="1"/>
    <n v="0"/>
    <n v="0"/>
    <x v="1"/>
    <n v="11200"/>
    <n v="7030713"/>
    <n v="1.593011"/>
    <n v="0.62774200000000002"/>
    <n v="1100"/>
    <n v="22"/>
    <m/>
    <n v="9721.3799999999992"/>
    <n v="9721.3799999999992"/>
    <n v="4861.32"/>
    <n v="4819.491751072962"/>
    <n v="18493.274100916406"/>
    <n v="18493.274100916406"/>
    <n v="9247.8355184415104"/>
    <n v="9168.2643801289396"/>
    <n v="13374.737191003363"/>
    <n v="11471.529933702355"/>
    <m/>
    <n v="1"/>
  </r>
  <r>
    <s v="5C40078249DF1E40F1B00DA58D4C4AB2F57ACC2D"/>
    <s v="multisec5"/>
    <n v="10700"/>
    <n v="1524945407"/>
    <n v="1524945407"/>
    <n v="0.26649803742599998"/>
    <n v="0.26649803742599998"/>
    <n v="10717013"/>
    <n v="0.12293109174400001"/>
    <n v="0"/>
    <x v="2"/>
    <s v="036.0:036.7 04-28-14:56:47"/>
    <s v="multisec5"/>
    <n v="1"/>
    <n v="0"/>
    <n v="0"/>
    <n v="0"/>
    <x v="0"/>
    <n v="10200"/>
    <n v="9660328"/>
    <n v="1.0558650000000001"/>
    <n v="0.94709100000000002"/>
    <n v="2949"/>
    <n v="58"/>
    <m/>
    <n v="10125.48"/>
    <n v="10125.48"/>
    <n v="4861.32"/>
    <n v="6440.9193022088357"/>
    <n v="12823.900547996214"/>
    <n v="12823.900547996214"/>
    <n v="6156.852239299762"/>
    <n v="8157.4116554667316"/>
    <n v="12234.786452891436"/>
    <n v="11462.448917024003"/>
    <m/>
    <n v="1"/>
  </r>
  <r>
    <s v="1BAD20F78D7673CE97DB3EE210B43814D68384DE"/>
    <s v="Clankus"/>
    <n v="34200"/>
    <n v="1524163212"/>
    <n v="1524888606"/>
    <n v="-0.183355595457"/>
    <n v="-0.183355595457"/>
    <n v="9079460"/>
    <n v="0.624094171852"/>
    <n v="0"/>
    <x v="0"/>
    <s v="008.8:009.6 04-27-23:10:06"/>
    <s v="Clankus"/>
    <n v="0"/>
    <n v="1"/>
    <n v="0"/>
    <n v="0"/>
    <x v="1"/>
    <n v="34200"/>
    <n v="13145550"/>
    <n v="2.6016409999999999"/>
    <n v="0.38437300000000002"/>
    <n v="108"/>
    <n v="2"/>
    <m/>
    <n v="9721.3799999999992"/>
    <n v="9721.3799999999992"/>
    <n v="4861.32"/>
    <n v="11818.828055288463"/>
    <n v="7938.9105814362292"/>
    <n v="7938.9105814362292"/>
    <n v="3969.9697766929767"/>
    <n v="9651.7797996071495"/>
    <n v="10735.239852140236"/>
    <n v="11458.332896498165"/>
    <m/>
    <n v="0"/>
  </r>
  <r>
    <s v="ADDC2AC86E1DC49FA4C18764D99952D26061AA89"/>
    <s v="PineA64ARMv8"/>
    <n v="14000"/>
    <n v="1524475412"/>
    <n v="1524995088"/>
    <n v="0.63428296594199995"/>
    <n v="0.63428296594199995"/>
    <n v="12997695"/>
    <n v="0.59516623459100004"/>
    <n v="0"/>
    <x v="5"/>
    <s v="040.2:040.9 04-29-04:44:48"/>
    <s v="PineA64ARMv8"/>
    <n v="0"/>
    <n v="1"/>
    <n v="0"/>
    <n v="0"/>
    <x v="1"/>
    <n v="8640"/>
    <n v="7932447"/>
    <n v="1.089197"/>
    <n v="0.91810700000000001"/>
    <n v="2744"/>
    <n v="54"/>
    <m/>
    <n v="9721.3799999999992"/>
    <n v="9721.3799999999992"/>
    <n v="4861.32"/>
    <n v="4819.491751072962"/>
    <n v="15887.485739449237"/>
    <n v="15887.485739449237"/>
    <n v="7944.7724679931625"/>
    <n v="7876.4132732765229"/>
    <n v="12963.86301033772"/>
    <n v="11454.438207236404"/>
    <m/>
    <n v="0"/>
  </r>
  <r>
    <s v="AAAEFCD7FBE4DF51670F6010297B672AF4B82348"/>
    <s v="blent"/>
    <n v="12900"/>
    <n v="1524149388"/>
    <n v="1524966384"/>
    <n v="6.8066585988299996E-2"/>
    <n v="6.8066585988299996E-2"/>
    <n v="12227568"/>
    <n v="0.20212068364300001"/>
    <n v="0"/>
    <x v="4"/>
    <s v="062.0:062.8 04-28-20:46:24"/>
    <s v="blent"/>
    <n v="0"/>
    <n v="1"/>
    <n v="0"/>
    <n v="0"/>
    <x v="1"/>
    <n v="11600"/>
    <n v="10907648"/>
    <n v="1.063474"/>
    <n v="0.94031399999999998"/>
    <n v="2906"/>
    <n v="58"/>
    <m/>
    <n v="9721.3799999999992"/>
    <n v="9721.3799999999992"/>
    <n v="4861.32"/>
    <n v="2386.3111194805197"/>
    <n v="10383.08114769494"/>
    <n v="10383.08114769494"/>
    <n v="5192.2134557966428"/>
    <n v="2548.7391704894771"/>
    <n v="11650.094360522109"/>
    <n v="11427.360452365476"/>
    <m/>
    <n v="0"/>
  </r>
  <r>
    <s v="B4543E0EB1D0A10F752A1C7683C97E3B98AA890B"/>
    <s v="dimsdale"/>
    <n v="12600"/>
    <n v="1524967352"/>
    <n v="1524967352"/>
    <n v="0.45939668024699998"/>
    <n v="0.45939668024699998"/>
    <n v="12605451"/>
    <n v="-2.0088419907700002E-2"/>
    <n v="4.7619047619000002E-2"/>
    <x v="2"/>
    <s v="029.0:029.7 04-28-21:02:32"/>
    <s v="dimsdale"/>
    <n v="1"/>
    <n v="0"/>
    <n v="0"/>
    <n v="0"/>
    <x v="0"/>
    <n v="12600"/>
    <n v="8637440"/>
    <n v="1.458766"/>
    <n v="0.68551099999999998"/>
    <n v="1511"/>
    <n v="30"/>
    <m/>
    <n v="10125.48"/>
    <n v="10125.48"/>
    <n v="4861.32"/>
    <n v="6440.9193022088357"/>
    <n v="14777.091897907392"/>
    <n v="14777.091897907392"/>
    <n v="7094.5942696183456"/>
    <n v="9399.8562473823986"/>
    <n v="12605.451261832646"/>
    <n v="11415.047883282854"/>
    <m/>
    <n v="1"/>
  </r>
  <r>
    <s v="1BD361FF02B5ACF675C10175645B207E600865CC"/>
    <s v="btr0"/>
    <n v="17200"/>
    <n v="1524856051"/>
    <n v="1524973325"/>
    <n v="1.67385493224"/>
    <n v="1.67385493224"/>
    <n v="14018700"/>
    <n v="-0.30500658740499997"/>
    <n v="0"/>
    <x v="0"/>
    <s v="000.0:000.8 04-28-22:42:05"/>
    <s v="btr0"/>
    <n v="0"/>
    <n v="1"/>
    <n v="0"/>
    <n v="0"/>
    <x v="1"/>
    <n v="13900"/>
    <n v="5242880"/>
    <n v="2.6512150000000001"/>
    <n v="0.37718600000000002"/>
    <n v="101"/>
    <n v="2"/>
    <m/>
    <n v="9721.3799999999992"/>
    <n v="9721.3799999999992"/>
    <n v="4861.32"/>
    <n v="11818.828055288463"/>
    <n v="25993.559861179292"/>
    <n v="25993.559861179292"/>
    <n v="12998.464459196957"/>
    <n v="31601.831688929546"/>
    <n v="14018.700547142453"/>
    <n v="11385.954382999716"/>
    <m/>
    <n v="0"/>
  </r>
  <r>
    <s v="C8B03E4DC7FF4398110DE8A8E93566CAAFE9BB43"/>
    <s v="NeelTorExit1"/>
    <n v="12100"/>
    <n v="1525007567"/>
    <n v="1525007567"/>
    <n v="0.252139880155"/>
    <n v="0.252139880155"/>
    <n v="12111768"/>
    <n v="-0.15806119082600001"/>
    <n v="0"/>
    <x v="5"/>
    <s v="043.3:044.1 04-29-08:12:47"/>
    <s v="NeelTorExit1"/>
    <n v="1"/>
    <n v="0"/>
    <n v="0"/>
    <n v="0"/>
    <x v="0"/>
    <n v="10500"/>
    <n v="9672856"/>
    <n v="1.085512"/>
    <n v="0.92122400000000004"/>
    <n v="2758"/>
    <n v="55"/>
    <m/>
    <n v="10125.48"/>
    <n v="10125.48"/>
    <n v="4861.32"/>
    <n v="4819.491751072962"/>
    <n v="12678.517313711849"/>
    <n v="12678.517313711849"/>
    <n v="6087.0526421951045"/>
    <n v="6034.6778235965103"/>
    <n v="12111.768752596574"/>
    <n v="11380.094926817601"/>
    <m/>
    <n v="1"/>
  </r>
  <r>
    <s v="C72F74B740C6B7E0DA46E367122758CDE55CEB9A"/>
    <s v="wtfwtf3"/>
    <n v="15800"/>
    <n v="1524662777"/>
    <n v="1525009122"/>
    <n v="1.05200391535"/>
    <n v="1.05200391535"/>
    <n v="13448012"/>
    <n v="-0.62829007534600001"/>
    <n v="0"/>
    <x v="0"/>
    <s v="007.9:008.6 04-29-08:38:42"/>
    <s v="wtfwtf3"/>
    <n v="0"/>
    <n v="1"/>
    <n v="0"/>
    <n v="0"/>
    <x v="1"/>
    <n v="12200"/>
    <n v="6553600"/>
    <n v="1.861572"/>
    <n v="0.53717999999999999"/>
    <n v="565"/>
    <n v="11"/>
    <m/>
    <n v="9721.3799999999992"/>
    <n v="9721.3799999999992"/>
    <n v="4861.32"/>
    <n v="11818.828055288463"/>
    <n v="19948.309822605184"/>
    <n v="19948.309822605184"/>
    <n v="9975.4476737692621"/>
    <n v="24252.281444300355"/>
    <n v="13448.012859637762"/>
    <n v="11379.689001746432"/>
    <m/>
    <n v="0"/>
  </r>
  <r>
    <s v="BE7EF076A847069FA10820E653CDE2FA34402FB8"/>
    <s v="goodguygreg"/>
    <n v="10100"/>
    <n v="1524138453"/>
    <n v="1524952955"/>
    <n v="1.1910839288099999"/>
    <n v="1.1910839288099999"/>
    <n v="12951313"/>
    <n v="0.74738991393900001"/>
    <n v="0"/>
    <x v="0"/>
    <s v="010.2:011.0 04-28-17:02:35"/>
    <s v="goodguygreg"/>
    <n v="0"/>
    <n v="1"/>
    <n v="0"/>
    <n v="0"/>
    <x v="1"/>
    <n v="10000"/>
    <n v="6204435"/>
    <n v="1.61175"/>
    <n v="0.620444"/>
    <n v="1056"/>
    <n v="21"/>
    <m/>
    <n v="9721.3799999999992"/>
    <n v="9721.3799999999992"/>
    <n v="4861.32"/>
    <n v="11818.828055288463"/>
    <n v="21300.359483854954"/>
    <n v="21300.359483854954"/>
    <n v="10651.560124802629"/>
    <n v="25896.044209311294"/>
    <n v="13594.437815846271"/>
    <n v="11377.436971092389"/>
    <m/>
    <n v="0"/>
  </r>
  <r>
    <s v="F8919D53FDF22573B380FD8E03EE8F733BC591FB"/>
    <s v="x"/>
    <n v="9410"/>
    <n v="1524735318"/>
    <n v="1525009122"/>
    <n v="1.10854531286"/>
    <n v="1.10854531286"/>
    <n v="13494690"/>
    <n v="0.72367449553700003"/>
    <n v="0"/>
    <x v="0"/>
    <s v="007.9:008.6 04-29-08:38:42"/>
    <s v="x"/>
    <n v="0"/>
    <n v="1"/>
    <n v="0"/>
    <n v="0"/>
    <x v="1"/>
    <n v="9960"/>
    <n v="6400000"/>
    <n v="1.5562499999999999"/>
    <n v="0.64256999999999997"/>
    <n v="1192"/>
    <n v="23"/>
    <m/>
    <n v="9721.3799999999992"/>
    <n v="9721.3799999999992"/>
    <n v="4861.32"/>
    <n v="11818.828055288463"/>
    <n v="20497.970233530945"/>
    <n v="20497.970233530945"/>
    <n v="10250.313500312575"/>
    <n v="24920.534499476758"/>
    <n v="13494.690002304002"/>
    <n v="11366.283001612799"/>
    <m/>
    <n v="0"/>
  </r>
  <r>
    <s v="1AE039EE0B11DB79E4B4B29CBA9F752864A0259E"/>
    <s v="Ichotolot60"/>
    <n v="9700"/>
    <n v="1524542228"/>
    <n v="1524898988"/>
    <n v="1.2138376795800001"/>
    <n v="1.2138376795800001"/>
    <n v="13601818"/>
    <n v="0.26545957256899999"/>
    <n v="0"/>
    <x v="1"/>
    <s v="023.1:023.9 04-28-02:03:08"/>
    <s v="Ichotolot60"/>
    <n v="0"/>
    <n v="1"/>
    <n v="0"/>
    <n v="0"/>
    <x v="1"/>
    <n v="9780"/>
    <n v="6144000"/>
    <n v="1.5917969999999999"/>
    <n v="0.62822100000000003"/>
    <n v="1102"/>
    <n v="22"/>
    <m/>
    <n v="9721.3799999999992"/>
    <n v="9721.3799999999992"/>
    <n v="4861.32"/>
    <n v="8853.6095214723919"/>
    <n v="21521.557341515421"/>
    <n v="21521.557341515421"/>
    <n v="10762.173388495845"/>
    <n v="19600.454358923835"/>
    <n v="13601.818703339521"/>
    <n v="11364.473092337665"/>
    <m/>
    <n v="0"/>
  </r>
  <r>
    <s v="EA8CEAA8939F20108D4388B6EAE867A5AC6442C1"/>
    <s v="TORdashRELAYdotUS"/>
    <n v="12700"/>
    <n v="1524945022"/>
    <n v="1525000343"/>
    <n v="0.27750815291699998"/>
    <n v="0.27750815291699998"/>
    <n v="12912929"/>
    <n v="-0.56093671172899995"/>
    <n v="0"/>
    <x v="2"/>
    <s v="028.2:028.9 04-29-06:12:23"/>
    <s v="TORdashRELAYdotUS"/>
    <n v="0"/>
    <n v="1"/>
    <n v="0"/>
    <n v="0"/>
    <x v="1"/>
    <n v="12700"/>
    <n v="9511936"/>
    <n v="1.3351649999999999"/>
    <n v="0.74897100000000005"/>
    <n v="1839"/>
    <n v="36"/>
    <m/>
    <n v="9721.3799999999992"/>
    <n v="9721.3799999999992"/>
    <n v="4861.32"/>
    <n v="6440.9193022088357"/>
    <n v="12419.142207604265"/>
    <n v="12419.142207604265"/>
    <n v="6210.3759339384706"/>
    <n v="8228.3269208522634"/>
    <n v="12151.575790024719"/>
    <n v="11359.683853017303"/>
    <m/>
    <n v="0"/>
  </r>
  <r>
    <s v="4C42D2B84126E62A99E0F1FB2854A3FBFC3F969C"/>
    <s v="deepSpace42"/>
    <n v="13400"/>
    <n v="1524983845"/>
    <n v="1524983845"/>
    <n v="1.0453432789999999"/>
    <n v="1.0453432789999999"/>
    <n v="13404361"/>
    <n v="-0.64446159706499995"/>
    <n v="0.125"/>
    <x v="0"/>
    <s v="001.6:002.4 04-29-01:37:25"/>
    <s v="deepSpace42"/>
    <n v="1"/>
    <n v="0"/>
    <n v="0"/>
    <n v="0"/>
    <x v="0"/>
    <n v="14600"/>
    <n v="6553600"/>
    <n v="2.2277830000000001"/>
    <n v="0.44887700000000003"/>
    <n v="242"/>
    <n v="4"/>
    <m/>
    <n v="10125.48"/>
    <n v="10125.48"/>
    <n v="4861.32"/>
    <n v="11818.828055288463"/>
    <n v="20710.082464648916"/>
    <n v="20710.082464648916"/>
    <n v="9943.068189068279"/>
    <n v="24173.560528540896"/>
    <n v="13404.3617132544"/>
    <n v="11349.13319927808"/>
    <m/>
    <n v="1"/>
  </r>
  <r>
    <s v="91D23D8A539B83D2FB56AA67ECD4D75CC093AC55"/>
    <s v="torpidsFRovh"/>
    <n v="10600"/>
    <n v="1523751823"/>
    <n v="1524956364"/>
    <n v="1.14759439202"/>
    <n v="1.14759439202"/>
    <n v="13511495"/>
    <n v="-0.28917325685900003"/>
    <n v="0"/>
    <x v="2"/>
    <s v="025.8:026.6 04-28-17:59:24"/>
    <s v="torpidsFRovh"/>
    <n v="0"/>
    <n v="1"/>
    <n v="0"/>
    <n v="0"/>
    <x v="1"/>
    <n v="8380"/>
    <n v="6291456"/>
    <n v="1.3319650000000001"/>
    <n v="0.75077000000000005"/>
    <n v="1853"/>
    <n v="37"/>
    <m/>
    <n v="9721.3799999999992"/>
    <n v="9721.3799999999992"/>
    <n v="4861.32"/>
    <n v="6440.9193022088357"/>
    <n v="20877.58117069539"/>
    <n v="20877.58117069539"/>
    <n v="10440.143569814667"/>
    <n v="13832.482172877069"/>
    <n v="13511.495623240582"/>
    <n v="11345.483736268407"/>
    <m/>
    <n v="0"/>
  </r>
  <r>
    <s v="C65D3E1BA27F0F39C2F84CE31D20559BF2A36A4F"/>
    <s v="TorExitVIF"/>
    <n v="11700"/>
    <n v="1524973689"/>
    <n v="1524973689"/>
    <n v="0.115687440187"/>
    <n v="0.115687440187"/>
    <n v="11698830"/>
    <n v="-1.8941301351999999E-2"/>
    <n v="0"/>
    <x v="2"/>
    <s v="033.8:034.6 04-28-22:48:09"/>
    <s v="TorExitVIF"/>
    <n v="1"/>
    <n v="0"/>
    <n v="0"/>
    <n v="0"/>
    <x v="0"/>
    <n v="12100"/>
    <n v="10485760"/>
    <n v="1.1539459999999999"/>
    <n v="0.86659200000000003"/>
    <n v="2460"/>
    <n v="49"/>
    <m/>
    <n v="10125.48"/>
    <n v="10125.48"/>
    <n v="4861.32"/>
    <n v="6440.9193022088357"/>
    <n v="11296.870861864665"/>
    <n v="11296.870861864665"/>
    <n v="5423.7136667298664"/>
    <n v="7186.0527687324147"/>
    <n v="11698.830732815237"/>
    <n v="11334.909512970667"/>
    <m/>
    <n v="1"/>
  </r>
  <r>
    <s v="183C2E314DD677D28CDB6839A0204C4276F6E32D"/>
    <s v="idfTor1N1"/>
    <n v="11200"/>
    <n v="1524783520"/>
    <n v="1525003372"/>
    <n v="1.03980949879"/>
    <n v="1.03980949879"/>
    <n v="13368095"/>
    <n v="0.87226744246999999"/>
    <n v="0"/>
    <x v="1"/>
    <s v="019.9:020.7 04-29-07:02:52"/>
    <s v="idfTor1N1"/>
    <n v="0"/>
    <n v="1"/>
    <n v="0"/>
    <n v="0"/>
    <x v="1"/>
    <n v="10000"/>
    <n v="6553600"/>
    <n v="1.525879"/>
    <n v="0.65536000000000005"/>
    <n v="1274"/>
    <n v="25"/>
    <m/>
    <n v="9721.3799999999992"/>
    <n v="9721.3799999999992"/>
    <n v="4861.32"/>
    <n v="8853.6095214723919"/>
    <n v="19829.763265347126"/>
    <n v="19829.763265347126"/>
    <n v="9916.1667126578013"/>
    <n v="18059.676800476969"/>
    <n v="13368.095531270144"/>
    <n v="11323.7468718891"/>
    <m/>
    <n v="0"/>
  </r>
  <r>
    <s v="1E1FF55109A19DE6442F80FF7901D7FBB6E241FA"/>
    <s v="LOLHillary"/>
    <n v="10900"/>
    <n v="1524944906"/>
    <n v="1524944906"/>
    <n v="-0.115924093241"/>
    <n v="-0.115924093241"/>
    <n v="10894304"/>
    <n v="-0.18133431164200001"/>
    <n v="0"/>
    <x v="5"/>
    <s v="044.8:045.6 04-28-14:48:26"/>
    <s v="LOLHillary"/>
    <n v="1"/>
    <n v="0"/>
    <n v="0"/>
    <n v="0"/>
    <x v="0"/>
    <n v="11600"/>
    <n v="12322816"/>
    <n v="0.94134300000000004"/>
    <n v="1.0623119999999999"/>
    <n v="3577"/>
    <n v="71"/>
    <m/>
    <n v="10125.48"/>
    <n v="10125.48"/>
    <n v="4861.32"/>
    <n v="4819.491751072962"/>
    <n v="8951.6929123701193"/>
    <n v="8951.6929123701193"/>
    <n v="4297.7758870456619"/>
    <n v="4260.7965399473496"/>
    <n v="10894.304729024314"/>
    <n v="11322.85811031702"/>
    <m/>
    <n v="1"/>
  </r>
  <r>
    <s v="59CA96E7CDA30AB36C597B499C848BD845745EA0"/>
    <s v="spaghetti"/>
    <n v="9560"/>
    <n v="1524545305"/>
    <n v="1524894013"/>
    <n v="1.6544902267899999"/>
    <n v="1.6544902267899999"/>
    <n v="13917173"/>
    <n v="0.57111576911999995"/>
    <n v="0"/>
    <x v="2"/>
    <s v="025.8:026.6 04-28-00:40:13"/>
    <s v="spaghetti"/>
    <n v="0"/>
    <n v="1"/>
    <n v="0"/>
    <n v="0"/>
    <x v="1"/>
    <n v="9320"/>
    <n v="5242880"/>
    <n v="1.777649"/>
    <n v="0.56254099999999996"/>
    <n v="711"/>
    <n v="14"/>
    <m/>
    <n v="9721.3799999999992"/>
    <n v="9721.3799999999992"/>
    <n v="4861.32"/>
    <n v="6440.9193022088357"/>
    <n v="25805.308200911768"/>
    <n v="25805.308200911768"/>
    <n v="12904.326429298762"/>
    <n v="17097.357339256421"/>
    <n v="13917.173720232755"/>
    <n v="11314.885604162928"/>
    <m/>
    <n v="0"/>
  </r>
  <r>
    <s v="5F1C955A83FFEC2548D2A4637D2CCD09124A1957"/>
    <s v="ParadiseTorRelay2"/>
    <n v="3690"/>
    <n v="1523757115"/>
    <n v="1524962626"/>
    <n v="0.47902853385299998"/>
    <n v="0.47902853385299998"/>
    <n v="11813954"/>
    <n v="-3.6544988773399997E-2"/>
    <n v="0"/>
    <x v="2"/>
    <s v="027.4:028.2 04-28-19:43:46"/>
    <s v="ParadiseTorRelay2"/>
    <n v="0"/>
    <n v="1"/>
    <n v="0"/>
    <n v="0"/>
    <x v="1"/>
    <n v="9640"/>
    <n v="8471663"/>
    <n v="1.1379109999999999"/>
    <n v="0.878803"/>
    <n v="2516"/>
    <n v="50"/>
    <m/>
    <n v="9721.3799999999992"/>
    <n v="9721.3799999999992"/>
    <n v="4861.32"/>
    <n v="6440.9193022088357"/>
    <n v="14378.198408427876"/>
    <n v="14378.198408427876"/>
    <n v="7190.0309921902654"/>
    <n v="9526.3034322114218"/>
    <n v="12529.831306186708"/>
    <n v="11312.380814330696"/>
    <m/>
    <n v="0"/>
  </r>
  <r>
    <s v="A65E1523F313405BB60E4AA136A69EFA504C4F60"/>
    <s v="pym"/>
    <n v="9710"/>
    <n v="1524889718"/>
    <n v="1524934219"/>
    <n v="1.0098811517699999"/>
    <n v="1.0098811517699999"/>
    <n v="13235692"/>
    <n v="0.54718337097699998"/>
    <n v="0"/>
    <x v="1"/>
    <s v="016.7:017.5 04-28-11:50:19"/>
    <s v="pym"/>
    <n v="0"/>
    <n v="1"/>
    <n v="0"/>
    <n v="0"/>
    <x v="1"/>
    <n v="9710"/>
    <n v="6585311"/>
    <n v="1.474494"/>
    <n v="0.678199"/>
    <n v="1463"/>
    <n v="29"/>
    <m/>
    <n v="9721.3799999999992"/>
    <n v="9721.3799999999992"/>
    <n v="4861.32"/>
    <n v="8853.6095214723919"/>
    <n v="19538.818431193842"/>
    <n v="19538.818431193842"/>
    <n v="9770.6754407225362"/>
    <n v="17794.702902338769"/>
    <n v="13235.692457443651"/>
    <n v="11240.578020210554"/>
    <m/>
    <n v="0"/>
  </r>
  <r>
    <s v="924B24AFA7F075D059E8EEB284CC400B33D3D036"/>
    <s v="NSDFreedom"/>
    <n v="12500"/>
    <n v="1523856919"/>
    <n v="1524988014"/>
    <n v="0.59300870248600002"/>
    <n v="0.59300870248600002"/>
    <n v="10747065"/>
    <n v="6.7816972833999997E-2"/>
    <n v="0.2"/>
    <x v="1"/>
    <s v="016.0:016.8 04-29-02:46:54"/>
    <s v="NSDFreedom"/>
    <n v="0"/>
    <n v="1"/>
    <n v="0"/>
    <n v="0"/>
    <x v="1"/>
    <n v="12500"/>
    <n v="7942937"/>
    <n v="1.573725"/>
    <n v="0.63543499999999997"/>
    <n v="1135"/>
    <n v="22"/>
    <m/>
    <n v="9721.3799999999992"/>
    <n v="9721.3799999999992"/>
    <n v="4861.32"/>
    <n v="8853.6095214723919"/>
    <n v="15486.24294017335"/>
    <n v="15486.24294017335"/>
    <n v="7744.1250655692411"/>
    <n v="14103.877016118431"/>
    <n v="12653.167764298043"/>
    <n v="11240.09853500863"/>
    <m/>
    <n v="0"/>
  </r>
  <r>
    <s v="B56D5A0543C35B45D81D792A4735590E3612A815"/>
    <s v="quebeconionb"/>
    <n v="14800"/>
    <n v="1524592179"/>
    <n v="1524989622"/>
    <n v="0.54979095739200001"/>
    <n v="0.54979095739200001"/>
    <n v="11806702"/>
    <n v="8.4343297752599994E-2"/>
    <n v="0"/>
    <x v="2"/>
    <s v="025.0:025.8 04-29-03:13:42"/>
    <s v="quebeconionb"/>
    <n v="0"/>
    <n v="1"/>
    <n v="0"/>
    <n v="0"/>
    <x v="1"/>
    <n v="11700"/>
    <n v="8112128"/>
    <n v="1.442285"/>
    <n v="0.69334399999999996"/>
    <n v="1554"/>
    <n v="31"/>
    <m/>
    <n v="9721.3799999999992"/>
    <n v="9721.3799999999992"/>
    <n v="4861.32"/>
    <n v="6440.9193022088357"/>
    <n v="15066.106817371441"/>
    <n v="15066.106817371441"/>
    <n v="7534.0297769888775"/>
    <n v="9982.0784918548452"/>
    <n v="12572.102619606452"/>
    <n v="11234.110233724516"/>
    <m/>
    <n v="0"/>
  </r>
  <r>
    <s v="1287B55F13537CEC7BAAFCAC0BB23371DA7B7DD1"/>
    <s v="rogemedic"/>
    <n v="9060"/>
    <n v="1523973467"/>
    <n v="1525007036"/>
    <n v="0.79688207703400005"/>
    <n v="0.79688207703400005"/>
    <n v="11847113"/>
    <n v="9.0063811892099999E-2"/>
    <n v="0"/>
    <x v="2"/>
    <s v="026.6:027.4 04-29-08:03:56"/>
    <s v="rogemedic"/>
    <n v="0"/>
    <n v="1"/>
    <n v="0"/>
    <n v="0"/>
    <x v="1"/>
    <n v="9860"/>
    <n v="7197696"/>
    <n v="1.369883"/>
    <n v="0.729989"/>
    <n v="1735"/>
    <n v="34"/>
    <m/>
    <n v="9721.3799999999992"/>
    <n v="9721.3799999999992"/>
    <n v="4861.32"/>
    <n v="6440.9193022088357"/>
    <n v="17468.173486036787"/>
    <n v="17468.173486036787"/>
    <n v="8735.2187787269249"/>
    <n v="11573.572453761395"/>
    <n v="12933.410938339315"/>
    <n v="11212.696456837519"/>
    <m/>
    <n v="0"/>
  </r>
  <r>
    <s v="E36536404200A74930DB165858BD5BB554D2BEA2"/>
    <s v="naiveTorer"/>
    <n v="12500"/>
    <n v="1524246520"/>
    <n v="1524703087"/>
    <n v="0.57206070497600003"/>
    <n v="0.57206070497600003"/>
    <n v="12863448"/>
    <n v="-0.20222182789099999"/>
    <n v="0"/>
    <x v="1"/>
    <s v="018.3:019.1 04-25-19:38:07"/>
    <s v="naiveTorer"/>
    <n v="0"/>
    <n v="1"/>
    <n v="0"/>
    <n v="0"/>
    <x v="1"/>
    <n v="12100"/>
    <n v="8002283"/>
    <n v="1.512068"/>
    <n v="0.66134599999999999"/>
    <n v="1328"/>
    <n v="26"/>
    <m/>
    <n v="9721.3799999999992"/>
    <n v="9721.3799999999992"/>
    <n v="4861.32"/>
    <n v="8853.6095214723919"/>
    <n v="15282.599496139586"/>
    <n v="15282.599496139586"/>
    <n v="7642.2901463139278"/>
    <n v="13918.411625908115"/>
    <n v="12580.07465439746"/>
    <n v="11206.737158078222"/>
    <m/>
    <n v="0"/>
  </r>
  <r>
    <s v="7C53D7364C61AB3CD3FC17A4171D20DD6AFEB163"/>
    <s v="ObservtionDesktop"/>
    <n v="15600"/>
    <n v="1524632964"/>
    <n v="1524999429"/>
    <n v="0.92784111710100003"/>
    <n v="0.92784111710100003"/>
    <n v="9142265"/>
    <n v="0.17354562378800001"/>
    <n v="0"/>
    <x v="0"/>
    <s v="005.5:006.3 04-29-05:57:09"/>
    <s v="ObservtionDesktop"/>
    <n v="0"/>
    <n v="1"/>
    <n v="0"/>
    <n v="0"/>
    <x v="1"/>
    <n v="15500"/>
    <n v="6788231"/>
    <n v="2.2833640000000002"/>
    <n v="0.43795000000000001"/>
    <n v="212"/>
    <n v="4"/>
    <m/>
    <n v="9721.3799999999992"/>
    <n v="9721.3799999999992"/>
    <n v="4861.32"/>
    <n v="11818.828055288463"/>
    <n v="18741.276078963318"/>
    <n v="18741.276078963318"/>
    <n v="9371.8525793854333"/>
    <n v="22784.822680931949"/>
    <n v="13086.630834179638"/>
    <n v="11197.110883925747"/>
    <m/>
    <n v="0"/>
  </r>
  <r>
    <s v="547E6E68ADE1B6F492C44443588A939610401DFB"/>
    <s v="taki"/>
    <n v="14400"/>
    <n v="1523937429"/>
    <n v="1525006050"/>
    <n v="1.1120420146300001"/>
    <n v="1.1120420146300001"/>
    <n v="17153101"/>
    <n v="0.13316206395899999"/>
    <n v="0"/>
    <x v="0"/>
    <s v="007.1:007.9 04-29-07:47:30"/>
    <s v="itomori"/>
    <n v="0"/>
    <n v="1"/>
    <n v="0"/>
    <n v="0"/>
    <x v="1"/>
    <n v="12100"/>
    <n v="6291456"/>
    <n v="1.923243"/>
    <n v="0.51995499999999995"/>
    <n v="491"/>
    <n v="9"/>
    <m/>
    <n v="9721.3799999999992"/>
    <n v="9721.3799999999992"/>
    <n v="4861.32"/>
    <n v="11818.828055288463"/>
    <n v="20531.963000183787"/>
    <n v="20531.963000183787"/>
    <n v="10267.312086561111"/>
    <n v="24961.86141645701"/>
    <n v="13287.819405196002"/>
    <n v="11188.910383637201"/>
    <m/>
    <n v="0"/>
  </r>
  <r>
    <s v="1786F6AA46AF63350625E2E3871B93763EF42612"/>
    <s v="NikitaStrudel"/>
    <n v="13800"/>
    <n v="1525009122"/>
    <n v="1525009122"/>
    <n v="1.68826348813"/>
    <n v="1.68826348813"/>
    <n v="13763909"/>
    <n v="1.17414000582"/>
    <n v="0"/>
    <x v="0"/>
    <s v="007.9:008.6 04-29-08:38:42"/>
    <s v="NikitaStrudel"/>
    <n v="0"/>
    <n v="0"/>
    <n v="1"/>
    <n v="0"/>
    <x v="2"/>
    <n v="9540"/>
    <n v="5120000"/>
    <n v="1.863281"/>
    <n v="0.53668800000000005"/>
    <n v="564"/>
    <n v="11"/>
    <m/>
    <n v="1117.99"/>
    <n v="4051.45"/>
    <n v="4861.32"/>
    <n v="11818.828055288463"/>
    <n v="3005.4516970944587"/>
    <n v="10891.365108984288"/>
    <n v="13068.509060116132"/>
    <n v="31772.123933518469"/>
    <n v="13763.9090592256"/>
    <n v="11170.736341457918"/>
    <m/>
    <n v="1"/>
  </r>
  <r>
    <s v="F43C497039F836FE32DE416F4CBD97892C3F6E9E"/>
    <s v="hacksenkessel"/>
    <n v="13700"/>
    <n v="1524989730"/>
    <n v="1524989730"/>
    <n v="1.6118186452400001"/>
    <n v="1.6118186452400001"/>
    <n v="13693451"/>
    <n v="0.17473014593"/>
    <n v="0"/>
    <x v="0"/>
    <s v="003.2:004.0 04-29-03:15:30"/>
    <s v="hacksenkessel"/>
    <n v="0"/>
    <n v="1"/>
    <n v="0"/>
    <n v="0"/>
    <x v="1"/>
    <n v="11400"/>
    <n v="5242880"/>
    <n v="2.1743769999999998"/>
    <n v="0.45990199999999998"/>
    <n v="273"/>
    <n v="5"/>
    <m/>
    <n v="9721.3799999999992"/>
    <n v="9721.3799999999992"/>
    <n v="4861.32"/>
    <n v="11818.828055288463"/>
    <n v="25390.481541463228"/>
    <n v="25390.481541463228"/>
    <n v="12696.886216478117"/>
    <n v="30868.635479688019"/>
    <n v="13693.451738755892"/>
    <n v="11158.280217129122"/>
    <m/>
    <n v="1"/>
  </r>
  <r>
    <s v="F7B024DB02C601185C202E26DFFD2AD525C16A36"/>
    <s v="relay0vpsfree0cz"/>
    <n v="13200"/>
    <n v="1524989730"/>
    <n v="1524989730"/>
    <n v="1.10233808481"/>
    <n v="1.10233808481"/>
    <n v="13226767"/>
    <n v="0.22977528064899999"/>
    <n v="0"/>
    <x v="0"/>
    <s v="003.2:004.0 04-29-03:15:30"/>
    <s v="relay0vpsfree0cz"/>
    <n v="0"/>
    <n v="0"/>
    <n v="1"/>
    <n v="0"/>
    <x v="2"/>
    <n v="13500"/>
    <n v="6291456"/>
    <n v="2.1457670000000002"/>
    <n v="0.466034"/>
    <n v="291"/>
    <n v="5"/>
    <m/>
    <n v="1117.99"/>
    <n v="4051.45"/>
    <n v="4861.32"/>
    <n v="11818.828055288463"/>
    <n v="2350.3929554367319"/>
    <n v="8517.5176337034736"/>
    <n v="10220.138178448547"/>
    <n v="24847.172338453842"/>
    <n v="13226.767557706382"/>
    <n v="11146.174090394466"/>
    <m/>
    <n v="1"/>
  </r>
  <r>
    <s v="C872F9A62B30EA133C53B16475D4F3CCC67E823E"/>
    <s v="stormwind"/>
    <n v="15300"/>
    <n v="1523754730"/>
    <n v="1524956364"/>
    <n v="0.79145451769899999"/>
    <n v="0.79145451769899999"/>
    <n v="22101855"/>
    <n v="0.31251767745999998"/>
    <n v="0"/>
    <x v="2"/>
    <s v="025.8:026.6 04-28-17:59:24"/>
    <s v="stormwind"/>
    <n v="0"/>
    <n v="1"/>
    <n v="0"/>
    <n v="0"/>
    <x v="1"/>
    <n v="15100"/>
    <n v="7168000"/>
    <n v="2.1065849999999999"/>
    <n v="0.47470200000000001"/>
    <n v="328"/>
    <n v="6"/>
    <m/>
    <n v="9721.3799999999992"/>
    <n v="9721.3799999999992"/>
    <n v="4861.32"/>
    <n v="6440.9193022088357"/>
    <n v="17415.410119268705"/>
    <n v="17415.410119268705"/>
    <n v="8708.8336759805024"/>
    <n v="11538.613982076709"/>
    <n v="12841.145982866432"/>
    <n v="11139.202188006502"/>
    <m/>
    <n v="0"/>
  </r>
  <r>
    <s v="DBEB38057C9A8C5873E09DD583FB0128C600CA4C"/>
    <s v="ImplicitColony"/>
    <n v="12100"/>
    <n v="1525004091"/>
    <n v="1525004091"/>
    <n v="0.36941381388099997"/>
    <n v="0.36941381388099997"/>
    <n v="12090303"/>
    <n v="6.7210992141000001E-2"/>
    <n v="0"/>
    <x v="5"/>
    <s v="042.5:043.3 04-29-07:14:51"/>
    <s v="ImplicitColony"/>
    <n v="1"/>
    <n v="0"/>
    <n v="0"/>
    <n v="0"/>
    <x v="0"/>
    <n v="9810"/>
    <n v="8828817"/>
    <n v="1.1111340000000001"/>
    <n v="0.89998100000000003"/>
    <n v="2643"/>
    <n v="52"/>
    <m/>
    <n v="10125.48"/>
    <n v="10125.48"/>
    <n v="4861.32"/>
    <n v="4819.491751072962"/>
    <n v="13865.972184175787"/>
    <n v="13865.972184175787"/>
    <n v="6657.1587616959823"/>
    <n v="6599.8785798048439"/>
    <n v="12090.303960027408"/>
    <n v="11111.857872019187"/>
    <m/>
    <n v="1"/>
  </r>
  <r>
    <s v="B411027C926A9BFFCF7DA91E3CAF1856A321EFFD"/>
    <s v="pulsetor"/>
    <n v="26200"/>
    <n v="1524323479"/>
    <n v="1525006050"/>
    <n v="-0.11717499463599999"/>
    <n v="-0.11717499463599999"/>
    <n v="11018743"/>
    <n v="-1.24118912555"/>
    <n v="0"/>
    <x v="0"/>
    <s v="007.1:007.9 04-29-07:47:30"/>
    <s v="pulsetor"/>
    <n v="0"/>
    <n v="1"/>
    <n v="0"/>
    <n v="0"/>
    <x v="1"/>
    <n v="23300"/>
    <n v="12099071"/>
    <n v="1.9257679999999999"/>
    <n v="0.51927299999999998"/>
    <n v="489"/>
    <n v="9"/>
    <m/>
    <n v="9721.3799999999992"/>
    <n v="9721.3799999999992"/>
    <n v="4861.32"/>
    <n v="11818.828055288463"/>
    <n v="8582.2773506454814"/>
    <n v="8582.2773506454814"/>
    <n v="4291.6948550761199"/>
    <n v="10433.956941306231"/>
    <n v="10681.362420474417"/>
    <n v="11106.674994332092"/>
    <m/>
    <n v="0"/>
  </r>
  <r>
    <s v="EF5A0E3EB99C897396C0FC6B48B35FAB4B76722E"/>
    <s v="NAOMI"/>
    <n v="13600"/>
    <n v="1524989730"/>
    <n v="1524989730"/>
    <n v="1.5898907528199999"/>
    <n v="1.5898907528199999"/>
    <n v="13578486"/>
    <n v="0.263567916485"/>
    <n v="0"/>
    <x v="0"/>
    <s v="003.2:004.0 04-29-03:15:30"/>
    <s v="NAOMI"/>
    <n v="0"/>
    <n v="0"/>
    <n v="1"/>
    <n v="0"/>
    <x v="2"/>
    <n v="11300"/>
    <n v="5242880"/>
    <n v="2.1553040000000001"/>
    <n v="0.463972"/>
    <n v="283"/>
    <n v="5"/>
    <m/>
    <n v="1117.99"/>
    <n v="4051.45"/>
    <n v="4861.32"/>
    <n v="11818.828055288463"/>
    <n v="2895.4719627452314"/>
    <n v="10492.812890512587"/>
    <n v="12590.28771449892"/>
    <n v="30609.473489561169"/>
    <n v="13578.486430144922"/>
    <n v="11077.804501101446"/>
    <m/>
    <n v="1"/>
  </r>
  <r>
    <s v="6BFBA427DD049814502D3315042894E92D1FC97D"/>
    <s v="nodauf"/>
    <n v="7690"/>
    <n v="1524950825"/>
    <n v="1525003565"/>
    <n v="0.74987167868600002"/>
    <n v="0.74987167868600002"/>
    <n v="11553106"/>
    <n v="0.54828181915899998"/>
    <n v="0"/>
    <x v="2"/>
    <s v="028.9:029.7 04-29-07:06:05"/>
    <s v="nodauf"/>
    <n v="0"/>
    <n v="1"/>
    <n v="0"/>
    <n v="0"/>
    <x v="1"/>
    <n v="9740"/>
    <n v="7262763"/>
    <n v="1.3410869999999999"/>
    <n v="0.74566399999999999"/>
    <n v="1819"/>
    <n v="36"/>
    <m/>
    <n v="9721.3799999999992"/>
    <n v="9721.3799999999992"/>
    <n v="4861.32"/>
    <n v="6440.9193022088357"/>
    <n v="17011.167539744507"/>
    <n v="17011.167539744507"/>
    <n v="8506.686189029826"/>
    <n v="11270.782271637236"/>
    <n v="12708.90328270857"/>
    <n v="11075.061197895999"/>
    <m/>
    <n v="0"/>
  </r>
  <r>
    <s v="D760C5B436E42F93D77EF2D969157EEA14F9B39C"/>
    <s v="DanWin1210"/>
    <n v="12000"/>
    <n v="1524753919"/>
    <n v="1524944637"/>
    <n v="0.674346604628"/>
    <n v="0.674346604628"/>
    <n v="14183244"/>
    <n v="-0.16811743425799999"/>
    <n v="0"/>
    <x v="0"/>
    <s v="008.6:009.4 04-28-14:43:57"/>
    <s v="DanWin1210"/>
    <n v="0"/>
    <n v="1"/>
    <n v="0"/>
    <n v="0"/>
    <x v="1"/>
    <n v="12000"/>
    <n v="7506730"/>
    <n v="1.5985659999999999"/>
    <n v="0.62556100000000003"/>
    <n v="1092"/>
    <n v="21"/>
    <m/>
    <n v="9721.3799999999992"/>
    <n v="9721.3799999999992"/>
    <n v="4861.32"/>
    <n v="11818.828055288463"/>
    <n v="16276.959595298546"/>
    <n v="16276.959595298546"/>
    <n v="8139.5346360101885"/>
    <n v="19788.814625054387"/>
    <n v="12568.867887359145"/>
    <n v="11050.226521151402"/>
    <m/>
    <n v="0"/>
  </r>
  <r>
    <s v="7CFBA909B3879C245A329D50D1C6ECA4A466FB86"/>
    <s v="DarkOVH"/>
    <n v="10800"/>
    <n v="1524192603"/>
    <n v="1524988531"/>
    <n v="0.48119729555000001"/>
    <n v="0.48119729555000001"/>
    <n v="6650929"/>
    <n v="0.16563933159499999"/>
    <n v="0"/>
    <x v="2"/>
    <s v="034.5:035.3 04-29-02:55:31"/>
    <s v="DarkOVH"/>
    <n v="0"/>
    <n v="1"/>
    <n v="0"/>
    <n v="0"/>
    <x v="1"/>
    <n v="8130"/>
    <n v="8260321"/>
    <n v="0.98422299999999996"/>
    <n v="1.01603"/>
    <n v="3421"/>
    <n v="68"/>
    <m/>
    <n v="9721.3799999999992"/>
    <n v="9721.3799999999992"/>
    <n v="4861.32"/>
    <n v="6440.9193022088357"/>
    <n v="14399.281765013857"/>
    <n v="14399.281765013857"/>
    <n v="7200.5740368031247"/>
    <n v="9540.2722512875207"/>
    <n v="12235.165125574869"/>
    <n v="11042.711887902409"/>
    <m/>
    <n v="0"/>
  </r>
  <r>
    <s v="589A5B9FBAB5420F68E974ABA0E66E03DDE6BCF5"/>
    <s v="wonderland"/>
    <n v="6460"/>
    <n v="1524793987"/>
    <n v="1524963125"/>
    <n v="1.65207283191"/>
    <n v="1.65207283191"/>
    <n v="13578612"/>
    <n v="-0.25645470845899998"/>
    <n v="0"/>
    <x v="0"/>
    <s v="010.3:011.1 04-28-19:52:05"/>
    <s v="wonderland"/>
    <n v="0"/>
    <n v="1"/>
    <n v="0"/>
    <n v="0"/>
    <x v="1"/>
    <n v="6590"/>
    <n v="5120000"/>
    <n v="1.2871090000000001"/>
    <n v="0.77693500000000004"/>
    <n v="2029"/>
    <n v="40"/>
    <m/>
    <n v="9721.3799999999992"/>
    <n v="9721.3799999999992"/>
    <n v="4861.32"/>
    <n v="11818.828055288463"/>
    <n v="25781.807786673235"/>
    <n v="25781.807786673235"/>
    <n v="12892.574699220721"/>
    <n v="31344.392790446233"/>
    <n v="13578.612899379199"/>
    <n v="11041.029029565439"/>
    <m/>
    <n v="0"/>
  </r>
  <r>
    <s v="BF29077D90DD65D8B15B2DFC876D25C76E5057FB"/>
    <s v="cel"/>
    <n v="15400"/>
    <n v="1524952955"/>
    <n v="1524957136"/>
    <n v="1.0073859966100001"/>
    <n v="1.0073859966100001"/>
    <n v="12994124"/>
    <n v="0.44349941097500001"/>
    <n v="0"/>
    <x v="0"/>
    <s v="009.4:010.2 04-28-18:12:16"/>
    <s v="cel"/>
    <n v="0"/>
    <n v="1"/>
    <n v="0"/>
    <n v="0"/>
    <x v="1"/>
    <n v="11800"/>
    <n v="6473157"/>
    <n v="1.822913"/>
    <n v="0.54857299999999998"/>
    <n v="617"/>
    <n v="12"/>
    <m/>
    <n v="9721.3799999999992"/>
    <n v="9721.3799999999992"/>
    <n v="4861.32"/>
    <n v="11818.828055288463"/>
    <n v="19514.562079724521"/>
    <n v="19514.562079724521"/>
    <n v="9758.5456930401251"/>
    <n v="23724.94993452746"/>
    <n v="12994.124715657998"/>
    <n v="11037.834400960599"/>
    <m/>
    <n v="0"/>
  </r>
  <r>
    <s v="D89ACB48640B65912D3C2834DA41C500B1532250"/>
    <s v="GeorgeIV"/>
    <n v="13300"/>
    <n v="1523872561"/>
    <n v="1524959643"/>
    <n v="0.238707496124"/>
    <n v="0.238707496124"/>
    <n v="9817036"/>
    <n v="-0.14309140294700001"/>
    <n v="0"/>
    <x v="2"/>
    <s v="026.6:027.4 04-28-18:54:03"/>
    <s v="GeorgeIV"/>
    <n v="0"/>
    <n v="1"/>
    <n v="0"/>
    <n v="0"/>
    <x v="1"/>
    <n v="12600"/>
    <n v="9440615"/>
    <n v="1.334659"/>
    <n v="0.749255"/>
    <n v="1846"/>
    <n v="36"/>
    <m/>
    <n v="9721.3799999999992"/>
    <n v="9721.3799999999992"/>
    <n v="4861.32"/>
    <n v="6440.9193022088357"/>
    <n v="12041.94627866993"/>
    <n v="12041.94627866993"/>
    <n v="6021.7535250575229"/>
    <n v="7978.4150215758473"/>
    <n v="11694.160568520674"/>
    <n v="11018.096897964471"/>
    <m/>
    <n v="0"/>
  </r>
  <r>
    <s v="1852D84B0341845F2BDC2CCBC673E9D42307A111"/>
    <s v="FoobarFritzchen"/>
    <n v="10700"/>
    <n v="1524268169"/>
    <n v="1525006418"/>
    <n v="1.0603139849000001"/>
    <n v="1.0603139849000001"/>
    <n v="11771010"/>
    <n v="0.375260117482"/>
    <n v="0"/>
    <x v="1"/>
    <s v="020.6:021.4 04-29-07:53:38"/>
    <s v="FoobarFritzchen"/>
    <n v="0"/>
    <n v="1"/>
    <n v="0"/>
    <n v="0"/>
    <x v="1"/>
    <n v="11500"/>
    <n v="6323256"/>
    <n v="1.818683"/>
    <n v="0.549848"/>
    <n v="629"/>
    <n v="12"/>
    <m/>
    <n v="9721.3799999999992"/>
    <n v="9721.3799999999992"/>
    <n v="4861.32"/>
    <n v="8853.6095214723919"/>
    <n v="20029.09516652716"/>
    <n v="20029.09516652716"/>
    <n v="10015.845581074067"/>
    <n v="18241.215513933366"/>
    <n v="13027.892766902834"/>
    <n v="11016.501736831984"/>
    <m/>
    <n v="0"/>
  </r>
  <r>
    <s v="35397A64012B4E49C38383F2C95827FAC66C2AFF"/>
    <s v="torshark"/>
    <n v="10200"/>
    <n v="1524167674"/>
    <n v="1524986218"/>
    <n v="-0.30722227421699999"/>
    <n v="-0.30722227421699999"/>
    <n v="10036323"/>
    <n v="-0.60573467494199995"/>
    <n v="0"/>
    <x v="5"/>
    <s v="037.8:038.6 04-29-02:16:58"/>
    <s v="torshark"/>
    <n v="0"/>
    <n v="1"/>
    <n v="0"/>
    <n v="0"/>
    <x v="1"/>
    <n v="16700"/>
    <n v="14024397"/>
    <n v="1.190782"/>
    <n v="0.83978399999999997"/>
    <n v="2348"/>
    <n v="46"/>
    <m/>
    <n v="9721.3799999999992"/>
    <n v="9721.3799999999992"/>
    <n v="4861.32"/>
    <n v="4819.491751072962"/>
    <n v="6734.7555278723403"/>
    <n v="6734.7555278723403"/>
    <n v="3367.8142139034135"/>
    <n v="3338.8365347382551"/>
    <n v="9715.7898591379289"/>
    <n v="11008.37200139655"/>
    <m/>
    <n v="0"/>
  </r>
  <r>
    <s v="9F7D6E6420183C2B76D3CE99624EBC98A21A967E"/>
    <s v="Nivrim"/>
    <n v="15100"/>
    <n v="1524146800"/>
    <n v="1524983088"/>
    <n v="0.62030050058300001"/>
    <n v="0.62030050058300001"/>
    <n v="12742561"/>
    <n v="0.617921140561"/>
    <n v="0"/>
    <x v="1"/>
    <s v="015.2:016.0 04-29-01:24:48"/>
    <s v="Nivrim"/>
    <n v="0"/>
    <n v="1"/>
    <n v="0"/>
    <n v="0"/>
    <x v="1"/>
    <n v="15000"/>
    <n v="7674113"/>
    <n v="1.954623"/>
    <n v="0.51160799999999995"/>
    <n v="467"/>
    <n v="9"/>
    <m/>
    <n v="9721.3799999999992"/>
    <n v="9721.3799999999992"/>
    <n v="4861.32"/>
    <n v="8853.6095214723919"/>
    <n v="15751.556880357562"/>
    <n v="15751.556880357562"/>
    <n v="7876.7992294941496"/>
    <n v="14345.507939608131"/>
    <n v="12434.369135430507"/>
    <n v="11006.292294801357"/>
    <m/>
    <n v="0"/>
  </r>
  <r>
    <s v="823AA81E277F366505545522CEDC2F529CE4DC3F"/>
    <s v="snowfall"/>
    <n v="11300"/>
    <n v="1525001522"/>
    <n v="1525001522"/>
    <n v="2.36924747273E-2"/>
    <n v="2.36924747273E-2"/>
    <n v="11332451"/>
    <n v="0.34321901891500001"/>
    <n v="4.1666666666699999E-2"/>
    <x v="5"/>
    <s v="041.7:042.5 04-29-06:32:02"/>
    <s v="snowfall"/>
    <n v="1"/>
    <n v="0"/>
    <n v="0"/>
    <n v="0"/>
    <x v="0"/>
    <n v="12500"/>
    <n v="10811785"/>
    <n v="1.1561459999999999"/>
    <n v="0.86494300000000002"/>
    <n v="2456"/>
    <n v="49"/>
    <m/>
    <n v="10125.48"/>
    <n v="10125.48"/>
    <n v="4861.32"/>
    <n v="4819.491751072962"/>
    <n v="10365.37767900178"/>
    <n v="10365.37767900178"/>
    <n v="4976.4967012413172"/>
    <n v="4933.6774375836885"/>
    <n v="11067.942942869502"/>
    <n v="10991.095560008651"/>
    <m/>
    <n v="1"/>
  </r>
  <r>
    <s v="CE565C8FDD97FEC372C3F44BA10118588A5B97D2"/>
    <s v="Thrall"/>
    <n v="14400"/>
    <n v="1524169676"/>
    <n v="1524988531"/>
    <n v="0.59257364203100005"/>
    <n v="0.59257364203100005"/>
    <n v="10445131"/>
    <n v="-0.21885209382000001"/>
    <n v="0"/>
    <x v="2"/>
    <s v="034.5:035.3 04-29-02:55:31"/>
    <s v="Thrall"/>
    <n v="0"/>
    <n v="1"/>
    <n v="0"/>
    <n v="0"/>
    <x v="1"/>
    <n v="9670"/>
    <n v="7767610"/>
    <n v="1.2449129999999999"/>
    <n v="0.80326900000000001"/>
    <n v="2165"/>
    <n v="43"/>
    <m/>
    <n v="9721.3799999999992"/>
    <n v="9721.3799999999992"/>
    <n v="4861.32"/>
    <n v="6440.9193022088357"/>
    <n v="15482.013552167324"/>
    <n v="15482.013552167324"/>
    <n v="7742.0100974781408"/>
    <n v="10257.638311146493"/>
    <n v="12370.490947576416"/>
    <n v="10989.62666330349"/>
    <m/>
    <n v="0"/>
  </r>
  <r>
    <s v="D210BF09162062C05E931F71BAECD93DD9102F1C"/>
    <s v="StopFossilFuels"/>
    <n v="4550"/>
    <n v="1524528563"/>
    <n v="1525006418"/>
    <n v="1.1257530229599999"/>
    <n v="1.1257530229599999"/>
    <n v="13060626"/>
    <n v="-0.33707268797599998"/>
    <n v="0"/>
    <x v="1"/>
    <s v="020.6:021.4 04-29-07:53:38"/>
    <s v="StopFossilFuels"/>
    <n v="0"/>
    <n v="1"/>
    <n v="0"/>
    <n v="0"/>
    <x v="1"/>
    <n v="10900"/>
    <n v="6144000"/>
    <n v="1.774089"/>
    <n v="0.56367"/>
    <n v="721"/>
    <n v="14"/>
    <m/>
    <n v="9721.3799999999992"/>
    <n v="9721.3799999999992"/>
    <n v="4861.32"/>
    <n v="8853.6095214723919"/>
    <n v="20665.252922342879"/>
    <n v="20665.252922342879"/>
    <n v="10333.965685575906"/>
    <n v="18820.587204377374"/>
    <n v="13060.626573066238"/>
    <n v="10985.638601146369"/>
    <m/>
    <n v="0"/>
  </r>
  <r>
    <s v="CE58CF666F209857502FCEAF1CB52F638AFFBD63"/>
    <s v="guidelli"/>
    <n v="9660"/>
    <n v="1524190048"/>
    <n v="1525001522"/>
    <n v="0.81416245932499998"/>
    <n v="0.81416245932499998"/>
    <n v="11506608"/>
    <n v="0.42367432133400001"/>
    <n v="0"/>
    <x v="5"/>
    <s v="041.7:042.5 04-29-06:32:02"/>
    <s v="guidelli"/>
    <n v="0"/>
    <n v="1"/>
    <n v="0"/>
    <n v="0"/>
    <x v="1"/>
    <n v="7320"/>
    <n v="6993920"/>
    <n v="1.0466230000000001"/>
    <n v="0.95545400000000003"/>
    <n v="3012"/>
    <n v="60"/>
    <m/>
    <n v="9721.3799999999992"/>
    <n v="9721.3799999999992"/>
    <n v="4861.32"/>
    <n v="4819.491751072962"/>
    <n v="17636.162648832866"/>
    <n v="17636.162648832866"/>
    <n v="8819.224246765807"/>
    <n v="8743.3410078230754"/>
    <n v="12688.107107522303"/>
    <n v="10979.850975265614"/>
    <m/>
    <n v="0"/>
  </r>
  <r>
    <s v="49B7F9E64FC3FE7580AA64EB236090B2AF6DB049"/>
    <s v="RegularCitizen"/>
    <n v="12000"/>
    <n v="1524997615"/>
    <n v="1524997615"/>
    <n v="0.34982547364900002"/>
    <n v="0.34982547364900002"/>
    <n v="11986975"/>
    <n v="-0.14521418823000001"/>
    <n v="0"/>
    <x v="2"/>
    <s v="027.4:028.2 04-29-05:26:55"/>
    <s v="RegularCitizen"/>
    <n v="1"/>
    <n v="0"/>
    <n v="0"/>
    <n v="0"/>
    <x v="0"/>
    <n v="11800"/>
    <n v="8812199"/>
    <n v="1.339053"/>
    <n v="0.74679700000000004"/>
    <n v="1823"/>
    <n v="36"/>
    <m/>
    <n v="10125.48"/>
    <n v="10125.48"/>
    <n v="4861.32"/>
    <n v="6440.9193022088357"/>
    <n v="13667.630836923478"/>
    <n v="13667.630836923478"/>
    <n v="6561.933571559357"/>
    <n v="8694.1169478390293"/>
    <n v="11894.930689064246"/>
    <n v="10970.11118234497"/>
    <m/>
    <n v="1"/>
  </r>
  <r>
    <s v="AD128921CB0D8E67D3D1E73E6EF8DA2436DE3B34"/>
    <s v="TorTeitelNet"/>
    <n v="13000"/>
    <n v="1525003565"/>
    <n v="1525003565"/>
    <n v="1.0592025117299999"/>
    <n v="1.0592025117299999"/>
    <n v="12955381"/>
    <n v="0.59493869754700002"/>
    <n v="0"/>
    <x v="2"/>
    <s v="028.9:029.7 04-29-07:06:05"/>
    <s v="TorTeitelNet"/>
    <n v="1"/>
    <n v="0"/>
    <n v="0"/>
    <n v="0"/>
    <x v="0"/>
    <n v="8410"/>
    <n v="6291456"/>
    <n v="1.3367340000000001"/>
    <n v="0.74809199999999998"/>
    <n v="1834"/>
    <n v="36"/>
    <m/>
    <n v="10125.48"/>
    <n v="10125.48"/>
    <n v="4861.32"/>
    <n v="6440.9193022088357"/>
    <n v="20850.413848471875"/>
    <n v="20850.413848471875"/>
    <n v="10010.442354323281"/>
    <n v="13263.157204958672"/>
    <n v="12955.381997638777"/>
    <n v="10956.204198347144"/>
    <m/>
    <n v="1"/>
  </r>
  <r>
    <s v="547DA56F6B88B6C596B3E3086803CDA4F0EF8F21"/>
    <s v="chaucer"/>
    <n v="10900"/>
    <n v="1524959606"/>
    <n v="1524959606"/>
    <n v="-2.7604176691300001E-2"/>
    <n v="-2.7604176691300001E-2"/>
    <n v="10852261"/>
    <n v="6.1905347776700002E-2"/>
    <n v="0"/>
    <x v="5"/>
    <s v="046.5:047.3 04-28-18:53:26"/>
    <s v="chaucer"/>
    <n v="1"/>
    <n v="0"/>
    <n v="0"/>
    <n v="0"/>
    <x v="0"/>
    <n v="10900"/>
    <n v="11160333"/>
    <n v="0.97667300000000001"/>
    <n v="1.023884"/>
    <n v="3450"/>
    <n v="69"/>
    <m/>
    <n v="10125.48"/>
    <n v="10125.48"/>
    <n v="4861.32"/>
    <n v="4819.491751072962"/>
    <n v="9845.9744609957761"/>
    <n v="9845.9744609957761"/>
    <n v="4727.127263767049"/>
    <n v="4686.4536492140815"/>
    <n v="10852.261195934254"/>
    <n v="10944.682737153977"/>
    <m/>
    <n v="1"/>
  </r>
  <r>
    <s v="D65DB84BF1EB4DD225B9A1CD9CEFD87B595A30F5"/>
    <s v="nickesrelay3"/>
    <n v="13300"/>
    <n v="1524304034"/>
    <n v="1524973356"/>
    <n v="0.28430712597399999"/>
    <n v="0.28430712597399999"/>
    <n v="11741992"/>
    <n v="0.13141597494000001"/>
    <n v="0"/>
    <x v="5"/>
    <s v="048.9:049.7 04-28-22:42:36"/>
    <s v="nickesrelay3"/>
    <n v="0"/>
    <n v="1"/>
    <n v="0"/>
    <n v="0"/>
    <x v="1"/>
    <n v="8950"/>
    <n v="9123354"/>
    <n v="0.98099899999999995"/>
    <n v="1.019369"/>
    <n v="3430"/>
    <n v="68"/>
    <m/>
    <n v="9721.3799999999992"/>
    <n v="9721.3799999999992"/>
    <n v="4861.32"/>
    <n v="4819.491751072962"/>
    <n v="12485.237608301122"/>
    <n v="12485.237608301122"/>
    <n v="6243.427917639925"/>
    <n v="6189.7075994759161"/>
    <n v="11717.188554983397"/>
    <n v="10939.038188488377"/>
    <m/>
    <n v="0"/>
  </r>
  <r>
    <s v="01A0FC0A1A118E1D7B178E239654080D5CFE63F8"/>
    <s v="multisec2"/>
    <n v="11200"/>
    <n v="1524984916"/>
    <n v="1524984916"/>
    <n v="7.6092166331200001E-2"/>
    <n v="7.6092166331200001E-2"/>
    <n v="11175472"/>
    <n v="-5.0265734548799998E-2"/>
    <n v="0"/>
    <x v="3"/>
    <s v="057.1:057.9 04-29-01:55:16"/>
    <s v="multisec2"/>
    <n v="1"/>
    <n v="0"/>
    <n v="0"/>
    <n v="0"/>
    <x v="0"/>
    <n v="9320"/>
    <n v="10385237"/>
    <n v="0.897428"/>
    <n v="1.114296"/>
    <n v="3715"/>
    <n v="74"/>
    <m/>
    <n v="10125.48"/>
    <n v="10125.48"/>
    <n v="4861.32"/>
    <n v="3794.4265750962772"/>
    <n v="10895.949708343238"/>
    <n v="10895.949708343238"/>
    <n v="5231.2283700291891"/>
    <n v="4083.1527131800285"/>
    <n v="11175.472181192932"/>
    <n v="10938.401626835052"/>
    <m/>
    <n v="1"/>
  </r>
  <r>
    <s v="01664D41A81F817A3E71400D6BFD40947AA40AFB"/>
    <s v="noce"/>
    <n v="10000"/>
    <n v="1524049358"/>
    <n v="1524972958"/>
    <n v="0.17670382893100001"/>
    <n v="0.17670382893100001"/>
    <n v="10575799"/>
    <n v="-0.20251499281900001"/>
    <n v="0"/>
    <x v="4"/>
    <s v="063.6:064.4 04-28-22:35:58"/>
    <s v="noce"/>
    <n v="0"/>
    <n v="1"/>
    <n v="0"/>
    <n v="0"/>
    <x v="1"/>
    <n v="10000"/>
    <n v="9726372"/>
    <n v="1.028133"/>
    <n v="0.97263699999999997"/>
    <n v="3101"/>
    <n v="62"/>
    <m/>
    <n v="9721.3799999999992"/>
    <n v="9721.3799999999992"/>
    <n v="4861.32"/>
    <n v="2386.3111194805197"/>
    <n v="11439.185068493245"/>
    <n v="11439.185068493245"/>
    <n v="5720.3338576588494"/>
    <n v="2807.9814313133488"/>
    <n v="11445.059174007269"/>
    <n v="10929.453021805088"/>
    <m/>
    <n v="0"/>
  </r>
  <r>
    <s v="A9C77FA4056378A98B25E86E989BF8324287ABA3"/>
    <s v="BillyBones"/>
    <n v="16300"/>
    <n v="1523861931"/>
    <n v="1524957136"/>
    <n v="0.749592091051"/>
    <n v="0.749592091051"/>
    <n v="12541076"/>
    <n v="-0.35598337020900001"/>
    <n v="0"/>
    <x v="0"/>
    <s v="009.4:010.2 04-28-18:12:16"/>
    <s v="BillyBones"/>
    <n v="0"/>
    <n v="1"/>
    <n v="0"/>
    <n v="0"/>
    <x v="1"/>
    <n v="12900"/>
    <n v="7168000"/>
    <n v="1.7996650000000001"/>
    <n v="0.55565900000000001"/>
    <n v="669"/>
    <n v="13"/>
    <m/>
    <n v="9721.3799999999992"/>
    <n v="9721.3799999999992"/>
    <n v="4861.32"/>
    <n v="11818.828055288463"/>
    <n v="17008.449562101367"/>
    <n v="17008.449562101367"/>
    <n v="8505.3270240680467"/>
    <n v="20678.128091024362"/>
    <n v="12541.076108653568"/>
    <n v="10929.153276057497"/>
    <m/>
    <n v="0"/>
  </r>
  <r>
    <s v="2BD441138591969A0A7CA1B0D46AE46389D74C64"/>
    <s v="Sort"/>
    <n v="10600"/>
    <n v="1525000490"/>
    <n v="1525000490"/>
    <n v="-9.9081884442599993E-2"/>
    <n v="-9.9081884442599993E-2"/>
    <n v="10576430"/>
    <n v="0.20537042693300001"/>
    <n v="0"/>
    <x v="3"/>
    <s v="061.8:062.6 04-29-06:14:50"/>
    <s v="Sort"/>
    <n v="0"/>
    <n v="0"/>
    <n v="1"/>
    <n v="0"/>
    <x v="2"/>
    <n v="9340"/>
    <n v="11739614"/>
    <n v="0.795597"/>
    <n v="1.256918"/>
    <n v="4020"/>
    <n v="80"/>
    <m/>
    <n v="1117.99"/>
    <n v="4051.45"/>
    <n v="4861.32"/>
    <n v="3794.4265750962772"/>
    <n v="1007.2174440120176"/>
    <n v="3650.0246992750281"/>
    <n v="4379.6512535214997"/>
    <n v="3418.4676396566574"/>
    <n v="10576.430922251271"/>
    <n v="10925.385845575889"/>
    <m/>
    <n v="1"/>
  </r>
  <r>
    <s v="22F08CF09764C4E8982640D77F71ED72FF26A9AC"/>
    <s v="whoami"/>
    <n v="12500"/>
    <n v="1524643692"/>
    <n v="1524974674"/>
    <n v="2.2882045030399998"/>
    <n v="2.2882045030399998"/>
    <n v="13791729"/>
    <n v="-8.9752997192500003E-2"/>
    <n v="0"/>
    <x v="0"/>
    <s v="002.4:003.2 04-28-23:04:34"/>
    <s v="whoami"/>
    <n v="0"/>
    <n v="1"/>
    <n v="0"/>
    <n v="0"/>
    <x v="1"/>
    <n v="10700"/>
    <n v="4194304"/>
    <n v="2.5510790000000001"/>
    <n v="0.39199099999999998"/>
    <n v="120"/>
    <n v="2"/>
    <m/>
    <n v="9721.3799999999992"/>
    <n v="9721.3799999999992"/>
    <n v="4861.32"/>
    <n v="11818.828055288463"/>
    <n v="31965.885491762991"/>
    <n v="31965.885491762991"/>
    <n v="15985.01431471841"/>
    <n v="38862.723632055007"/>
    <n v="13791.729299918683"/>
    <n v="10912.501709943079"/>
    <m/>
    <n v="0"/>
  </r>
  <r>
    <s v="FBBCE32E142BE7B5A640434535756C1644BA29DF"/>
    <s v="zwewwlLV2"/>
    <n v="10700"/>
    <n v="1524204633"/>
    <n v="1524939777"/>
    <n v="0.42588718590300001"/>
    <n v="0.42588718590300001"/>
    <n v="8268594"/>
    <n v="-8.6603892213300004E-2"/>
    <n v="0"/>
    <x v="0"/>
    <s v="007.8:008.6 04-28-13:22:57"/>
    <s v="zwewwlLV2"/>
    <n v="0"/>
    <n v="1"/>
    <n v="0"/>
    <n v="0"/>
    <x v="1"/>
    <n v="10700"/>
    <n v="8402128"/>
    <n v="1.273487"/>
    <n v="0.785246"/>
    <n v="2071"/>
    <n v="41"/>
    <m/>
    <n v="9721.3799999999992"/>
    <n v="9721.3799999999992"/>
    <n v="4861.32"/>
    <n v="11818.828055288463"/>
    <n v="13861.591171293705"/>
    <n v="13861.591171293705"/>
    <n v="6931.6938945739712"/>
    <n v="16852.315476426691"/>
    <n v="11980.486649516803"/>
    <n v="10906.979054661762"/>
    <m/>
    <n v="0"/>
  </r>
  <r>
    <s v="9F95F042409E36FCF7986E445AE378E43FBEBE6A"/>
    <s v="multisec1"/>
    <n v="11200"/>
    <n v="1524984916"/>
    <n v="1524984916"/>
    <n v="0.10250866384399999"/>
    <n v="0.10250866384399999"/>
    <n v="11217501"/>
    <n v="3.5646285588200002E-2"/>
    <n v="0"/>
    <x v="3"/>
    <s v="057.1:057.9 04-29-01:55:16"/>
    <s v="multisec1"/>
    <n v="1"/>
    <n v="0"/>
    <n v="0"/>
    <n v="0"/>
    <x v="0"/>
    <n v="9090"/>
    <n v="10174525"/>
    <n v="0.89340799999999998"/>
    <n v="1.11931"/>
    <n v="3733"/>
    <n v="74"/>
    <m/>
    <n v="10125.48"/>
    <n v="10125.48"/>
    <n v="4861.32"/>
    <n v="3794.4265750962772"/>
    <n v="11163.429425579145"/>
    <n v="11163.429425579145"/>
    <n v="5359.6474177181135"/>
    <n v="4183.3881733635617"/>
    <n v="11217.501962997376"/>
    <n v="10904.608874098161"/>
    <m/>
    <n v="1"/>
  </r>
  <r>
    <s v="01CD89CDAC9FF3266D5CB4A5EF1999641FEE9BBE"/>
    <s v="minisausage"/>
    <n v="20000"/>
    <n v="1524168069"/>
    <n v="1524935241"/>
    <n v="-0.55707705354100001"/>
    <n v="-0.55707705354100001"/>
    <n v="6429115"/>
    <n v="5.0675100919400001E-2"/>
    <n v="0"/>
    <x v="3"/>
    <s v="055.5:056.3 04-28-12:07:21"/>
    <s v="minisausage"/>
    <n v="0"/>
    <n v="1"/>
    <n v="0"/>
    <n v="0"/>
    <x v="1"/>
    <n v="17500"/>
    <n v="17864651"/>
    <n v="0.97958800000000001"/>
    <n v="1.020837"/>
    <n v="3435"/>
    <n v="68"/>
    <m/>
    <n v="9721.3799999999992"/>
    <n v="9721.3799999999992"/>
    <n v="4861.32"/>
    <n v="3794.4265750962772"/>
    <n v="4305.8222732475933"/>
    <n v="4305.8222732475933"/>
    <n v="2153.1901780800658"/>
    <n v="1680.6385987639751"/>
    <n v="7912.6638583817203"/>
    <n v="10898.260000867205"/>
    <m/>
    <n v="0"/>
  </r>
  <r>
    <s v="E8466E02C893B9A6602A251CCEA100F252E25B4B"/>
    <s v="BetelgeuseIT"/>
    <n v="15100"/>
    <n v="1524661081"/>
    <n v="1524965001"/>
    <n v="0.75661717025899999"/>
    <n v="0.75661717025899999"/>
    <n v="11939421"/>
    <n v="-0.111094635448"/>
    <n v="0"/>
    <x v="2"/>
    <s v="031.3:032.1 04-28-20:23:21"/>
    <s v="BetelgeuseIT"/>
    <n v="0"/>
    <n v="1"/>
    <n v="0"/>
    <n v="0"/>
    <x v="1"/>
    <n v="9350"/>
    <n v="7123913"/>
    <n v="1.312481"/>
    <n v="0.76191600000000004"/>
    <n v="1926"/>
    <n v="38"/>
    <m/>
    <n v="9721.3799999999992"/>
    <n v="9721.3799999999992"/>
    <n v="4861.32"/>
    <n v="6440.9193022088357"/>
    <n v="17076.743026612436"/>
    <n v="17076.743026612436"/>
    <n v="8539.478182123481"/>
    <n v="11314.229438512659"/>
    <n v="12513.987895231305"/>
    <n v="10896.965426661913"/>
    <m/>
    <n v="0"/>
  </r>
  <r>
    <s v="A810FF1E5C7983D43B3517506479274B5DA5AC73"/>
    <s v="huebing"/>
    <n v="9760"/>
    <n v="1524876650"/>
    <n v="1524991754"/>
    <n v="1.1757403508299999"/>
    <n v="1.1757403508299999"/>
    <n v="12359451"/>
    <n v="0.72398848563499996"/>
    <n v="0"/>
    <x v="5"/>
    <s v="039.4:040.2 04-29-03:49:14"/>
    <s v="huebing"/>
    <n v="0"/>
    <n v="1"/>
    <n v="0"/>
    <n v="0"/>
    <x v="1"/>
    <n v="7670"/>
    <n v="5977088"/>
    <n v="1.283234"/>
    <n v="0.779281"/>
    <n v="2040"/>
    <n v="40"/>
    <m/>
    <n v="9721.3799999999992"/>
    <n v="9721.3799999999992"/>
    <n v="4861.32"/>
    <n v="4819.491751072962"/>
    <n v="21151.198731751741"/>
    <n v="21151.198731751741"/>
    <n v="10576.970082296895"/>
    <n v="10485.962673301778"/>
    <n v="13004.591542061784"/>
    <n v="10896.340479443246"/>
    <m/>
    <n v="0"/>
  </r>
  <r>
    <s v="D7D905184504739AA790FFF32DF882CD5D34CF69"/>
    <s v="bauruine55"/>
    <n v="9320"/>
    <n v="1524086361"/>
    <n v="1524989085"/>
    <n v="0.56895197316000001"/>
    <n v="0.56895197316000001"/>
    <n v="13761677"/>
    <n v="0.29161222809499998"/>
    <n v="0"/>
    <x v="4"/>
    <s v="067.6:068.4 04-29-03:04:45"/>
    <s v="bauruine55"/>
    <n v="0"/>
    <n v="1"/>
    <n v="0"/>
    <n v="0"/>
    <x v="1"/>
    <n v="6910"/>
    <n v="7791434"/>
    <n v="0.88687099999999996"/>
    <n v="1.127559"/>
    <n v="3751"/>
    <n v="75"/>
    <m/>
    <n v="9721.3799999999992"/>
    <n v="9721.3799999999992"/>
    <n v="4861.32"/>
    <n v="2386.3111194805197"/>
    <n v="15252.378332838158"/>
    <n v="15252.378332838158"/>
    <n v="7627.1776061621704"/>
    <n v="3744.0075394826094"/>
    <n v="12224.38574804591"/>
    <n v="10894.500223632138"/>
    <m/>
    <n v="0"/>
  </r>
  <r>
    <s v="6F660B30B3364173F910A1885C13465C5C5E78F3"/>
    <s v="lunorian"/>
    <n v="4880"/>
    <n v="1524997615"/>
    <n v="1524997615"/>
    <n v="0.94958921650000006"/>
    <n v="0.94958921650000006"/>
    <n v="4881147"/>
    <n v="-4.6906233120400001E-2"/>
    <n v="0"/>
    <x v="2"/>
    <s v="027.4:028.2 04-29-05:26:55"/>
    <s v="lunorian"/>
    <n v="1"/>
    <n v="0"/>
    <n v="0"/>
    <n v="0"/>
    <x v="0"/>
    <n v="3460"/>
    <n v="6541150"/>
    <n v="0.52895899999999996"/>
    <n v="1.890506"/>
    <n v="4766"/>
    <n v="95"/>
    <m/>
    <n v="10125.48"/>
    <n v="10125.48"/>
    <n v="4861.32"/>
    <n v="6440.9193022088357"/>
    <n v="19740.526619886419"/>
    <n v="19740.526619886419"/>
    <n v="9477.5770499557802"/>
    <n v="12557.146815933052"/>
    <n v="12752.555503508976"/>
    <n v="10889.133852456283"/>
    <m/>
    <n v="1"/>
  </r>
  <r>
    <s v="7E44E0D39CE8666A98EA5DEBCBB8E12B3906410F"/>
    <s v="torexit42"/>
    <n v="8810"/>
    <n v="1524552298"/>
    <n v="1524953406"/>
    <n v="1.0365436616899999"/>
    <n v="1.0365436616899999"/>
    <n v="10823726"/>
    <n v="0.77090971816099996"/>
    <n v="0"/>
    <x v="1"/>
    <s v="021.4:022.2 04-28-17:10:06"/>
    <s v="torexit42"/>
    <n v="0"/>
    <n v="1"/>
    <n v="0"/>
    <n v="0"/>
    <x v="1"/>
    <n v="7800"/>
    <n v="6309811"/>
    <n v="1.23617"/>
    <n v="0.80894999999999995"/>
    <n v="2197"/>
    <n v="43"/>
    <m/>
    <n v="9721.3799999999992"/>
    <n v="9721.3799999999992"/>
    <n v="4861.32"/>
    <n v="8853.6095214723919"/>
    <n v="19798.014821879926"/>
    <n v="19798.014821879926"/>
    <n v="9900.2904334468294"/>
    <n v="18030.762354032831"/>
    <n v="12850.205598511839"/>
    <n v="10888.087218958288"/>
    <m/>
    <n v="0"/>
  </r>
  <r>
    <s v="0E5D730466E5BB675BC9704C374DBE7E19F06165"/>
    <s v="artlogic"/>
    <n v="13100"/>
    <n v="1524837630"/>
    <n v="1524837630"/>
    <n v="1.16380097519"/>
    <n v="1.16380097519"/>
    <n v="13121659"/>
    <n v="6.9484961994499994E-2"/>
    <n v="0"/>
    <x v="1"/>
    <s v="022.9:023.7 04-27-09:00:30"/>
    <s v="artlogic"/>
    <n v="0"/>
    <n v="0"/>
    <n v="1"/>
    <n v="0"/>
    <x v="2"/>
    <n v="7420"/>
    <n v="5982494"/>
    <n v="1.2402850000000001"/>
    <n v="0.80626600000000004"/>
    <n v="2177"/>
    <n v="43"/>
    <m/>
    <n v="1117.99"/>
    <n v="4051.45"/>
    <n v="4861.32"/>
    <n v="8853.6095214723919"/>
    <n v="2419.1078522526682"/>
    <n v="8766.5314609335255"/>
    <n v="10518.92895671065"/>
    <n v="19157.448916513433"/>
    <n v="12944.926351268323"/>
    <n v="10856.196645887825"/>
    <m/>
    <n v="1"/>
  </r>
  <r>
    <s v="EFEACD781604EB80FBC025EDEDEA2D523AEAAA2F"/>
    <s v="Aerodynamik02"/>
    <n v="10100"/>
    <n v="1524995596"/>
    <n v="1524995596"/>
    <n v="-0.20214800496499999"/>
    <n v="-0.20214800496499999"/>
    <n v="10083544"/>
    <n v="-0.81074109129299998"/>
    <n v="0"/>
    <x v="3"/>
    <s v="060.2:061.0 04-29-04:53:16"/>
    <s v="Aerodynamik02"/>
    <n v="0"/>
    <n v="1"/>
    <n v="0"/>
    <n v="0"/>
    <x v="1"/>
    <n v="10100"/>
    <n v="12638365"/>
    <n v="0.79915400000000003"/>
    <n v="1.251323"/>
    <n v="4008"/>
    <n v="80"/>
    <m/>
    <n v="9721.3799999999992"/>
    <n v="9721.3799999999992"/>
    <n v="4861.32"/>
    <n v="3794.4265750962772"/>
    <n v="7756.2224274933478"/>
    <n v="7756.2224274933478"/>
    <n v="3878.6138605035462"/>
    <n v="3027.390812954387"/>
    <n v="10083.544729230518"/>
    <n v="10849.990810461362"/>
    <m/>
    <n v="1"/>
  </r>
  <r>
    <s v="4B084AD6A0BA70761A333829F52042BB6EA009AF"/>
    <s v="marsbarsarethars"/>
    <n v="11700"/>
    <n v="1524941034"/>
    <n v="1524941034"/>
    <n v="0.65326097096699998"/>
    <n v="0.65326097096699998"/>
    <n v="11712079"/>
    <n v="0.33980989394200001"/>
    <n v="0.05"/>
    <x v="5"/>
    <s v="044.1:044.8 04-28-13:43:54"/>
    <s v="marsbarsarethars"/>
    <n v="1"/>
    <n v="0"/>
    <n v="0"/>
    <n v="0"/>
    <x v="0"/>
    <n v="7870"/>
    <n v="7433952"/>
    <n v="1.058656"/>
    <n v="0.94459400000000004"/>
    <n v="2930"/>
    <n v="58"/>
    <m/>
    <n v="10125.48"/>
    <n v="10125.48"/>
    <n v="4861.32"/>
    <n v="4819.491751072962"/>
    <n v="16740.060896306939"/>
    <n v="16740.060896306939"/>
    <n v="8037.0306233812962"/>
    <n v="7967.8776119463328"/>
    <n v="12290.262701642072"/>
    <n v="10833.369491149449"/>
    <m/>
    <n v="1"/>
  </r>
  <r>
    <s v="C3777E3970FAC2C0CB2C4E166745A77650131304"/>
    <s v="hyacinthinus"/>
    <n v="12000"/>
    <n v="1524234086"/>
    <n v="1525006418"/>
    <n v="0.37655739987800002"/>
    <n v="0.37655739987800002"/>
    <n v="11561690"/>
    <n v="-0.79485854026199998"/>
    <n v="0"/>
    <x v="1"/>
    <s v="020.6:021.4 04-29-07:53:38"/>
    <s v="hyacinthinus"/>
    <n v="0"/>
    <n v="1"/>
    <n v="0"/>
    <n v="0"/>
    <x v="1"/>
    <n v="11200"/>
    <n v="8571187"/>
    <n v="1.3067029999999999"/>
    <n v="0.76528499999999999"/>
    <n v="1949"/>
    <n v="38"/>
    <m/>
    <n v="9721.3799999999992"/>
    <n v="9721.3799999999992"/>
    <n v="4861.32"/>
    <n v="8853.6095214723919"/>
    <n v="13382.037576025992"/>
    <n v="13382.037576025992"/>
    <n v="6691.8860191749191"/>
    <n v="12187.501702413139"/>
    <n v="11798.730890588116"/>
    <n v="10830.467723411679"/>
    <m/>
    <n v="0"/>
  </r>
  <r>
    <s v="5FF02D4113F0A6888D0A2EE6C57C61A158B7550C"/>
    <s v="jJbzwynG"/>
    <n v="10900"/>
    <n v="1523843617"/>
    <n v="1524983088"/>
    <n v="1.5925385134100001"/>
    <n v="1.5925385134100001"/>
    <n v="13273797"/>
    <n v="-9.3151221468100003E-3"/>
    <n v="0"/>
    <x v="1"/>
    <s v="015.2:016.0 04-29-01:24:48"/>
    <s v="jJbzwynG"/>
    <n v="0"/>
    <n v="1"/>
    <n v="0"/>
    <n v="0"/>
    <x v="1"/>
    <n v="8220"/>
    <n v="5120000"/>
    <n v="1.605469"/>
    <n v="0.62287099999999995"/>
    <n v="1072"/>
    <n v="21"/>
    <m/>
    <n v="9721.3799999999992"/>
    <n v="9721.3799999999992"/>
    <n v="4861.32"/>
    <n v="8853.6095214723919"/>
    <n v="25203.052053493706"/>
    <n v="25203.052053493706"/>
    <n v="12603.1593260103"/>
    <n v="22953.323667110657"/>
    <n v="13273.7971886592"/>
    <n v="10827.658032061441"/>
    <m/>
    <n v="0"/>
  </r>
  <r>
    <s v="766A343C7623BE12976DDE361E47A3FD15C24ED9"/>
    <s v="PaddingtonBrown"/>
    <n v="10300"/>
    <n v="1524701033"/>
    <n v="1524988014"/>
    <n v="1.7038473486000001"/>
    <n v="1.7038473486000001"/>
    <n v="12908821"/>
    <n v="0.45305224983600001"/>
    <n v="0"/>
    <x v="1"/>
    <s v="016.0:016.8 04-29-02:46:54"/>
    <s v="PaddingtonBrown"/>
    <n v="0"/>
    <n v="1"/>
    <n v="0"/>
    <n v="0"/>
    <x v="1"/>
    <n v="8140"/>
    <n v="4932473"/>
    <n v="1.650288"/>
    <n v="0.60595500000000002"/>
    <n v="949"/>
    <n v="18"/>
    <m/>
    <n v="9721.3799999999992"/>
    <n v="9721.3799999999992"/>
    <n v="4861.32"/>
    <n v="8853.6095214723919"/>
    <n v="26285.127537733068"/>
    <n v="26285.127537733068"/>
    <n v="13144.267192696152"/>
    <n v="23938.808630172844"/>
    <n v="13336.654043091088"/>
    <n v="10815.399730163761"/>
    <m/>
    <n v="0"/>
  </r>
  <r>
    <s v="4B254A6C51712F3F712DB1BFBFD0FB1AB59A63D2"/>
    <s v="sophia68"/>
    <n v="16800"/>
    <n v="1524638000"/>
    <n v="1524969159"/>
    <n v="1.5835897293200001"/>
    <n v="1.5835897293200001"/>
    <n v="13227979"/>
    <n v="1.3497794033499999"/>
    <n v="0"/>
    <x v="0"/>
    <s v="000.8:001.6 04-28-21:32:39"/>
    <s v="sophia68"/>
    <n v="0"/>
    <n v="1"/>
    <n v="0"/>
    <n v="0"/>
    <x v="1"/>
    <n v="15100"/>
    <n v="5120000"/>
    <n v="2.9492189999999998"/>
    <n v="0.33907300000000001"/>
    <n v="48"/>
    <n v="0"/>
    <m/>
    <n v="9721.3799999999992"/>
    <n v="9721.3799999999992"/>
    <n v="4861.32"/>
    <n v="11818.828055288463"/>
    <n v="25116.05752281686"/>
    <n v="25116.05752281686"/>
    <n v="12559.656422937902"/>
    <n v="30535.002776242338"/>
    <n v="13227.979414118399"/>
    <n v="10795.585589882881"/>
    <m/>
    <n v="0"/>
  </r>
  <r>
    <s v="EE42FBA0D8923356493DF02FD004E9D061B782A3"/>
    <s v="Faun"/>
    <n v="11600"/>
    <n v="1523925801"/>
    <n v="1525004637"/>
    <n v="0.92094896517900005"/>
    <n v="0.92094896517900005"/>
    <n v="11331095"/>
    <n v="1.1475788230599999"/>
    <n v="0"/>
    <x v="2"/>
    <s v="025.8:026.6 04-29-07:23:57"/>
    <s v="Faun"/>
    <n v="0"/>
    <n v="1"/>
    <n v="0"/>
    <n v="0"/>
    <x v="1"/>
    <n v="9200"/>
    <n v="6561584"/>
    <n v="1.4020999999999999"/>
    <n v="0.71321599999999996"/>
    <n v="1656"/>
    <n v="33"/>
    <m/>
    <n v="9721.3799999999992"/>
    <n v="9721.3799999999992"/>
    <n v="4861.32"/>
    <n v="6440.9193022088357"/>
    <n v="18674.274851111826"/>
    <n v="18674.274851111826"/>
    <n v="9338.3476234039754"/>
    <n v="12372.67726837951"/>
    <n v="12604.467994735083"/>
    <n v="10791.602796314559"/>
    <m/>
    <n v="0"/>
  </r>
  <r>
    <s v="2F8E20F67D42560022744DF255ADD4F7F154D435"/>
    <s v="vortor03"/>
    <n v="14100"/>
    <n v="1524757109"/>
    <n v="1524962626"/>
    <n v="1.0204473547999999"/>
    <n v="1.0204473547999999"/>
    <n v="12711555"/>
    <n v="-6.7015261049999997E-2"/>
    <n v="0"/>
    <x v="2"/>
    <s v="027.4:028.2 04-28-19:43:46"/>
    <s v="vortor03"/>
    <n v="0"/>
    <n v="1"/>
    <n v="0"/>
    <n v="0"/>
    <x v="1"/>
    <n v="9490"/>
    <n v="6291456"/>
    <n v="1.5083949999999999"/>
    <n v="0.66295599999999999"/>
    <n v="1344"/>
    <n v="26"/>
    <m/>
    <n v="9721.3799999999992"/>
    <n v="9721.3799999999992"/>
    <n v="4861.32"/>
    <n v="6440.9193022088357"/>
    <n v="19641.536506005621"/>
    <n v="19641.536506005621"/>
    <n v="9822.0411348363359"/>
    <n v="13013.538366628103"/>
    <n v="12711.555633040589"/>
    <n v="10785.525743128412"/>
    <m/>
    <n v="0"/>
  </r>
  <r>
    <s v="42C0969DCB98D3C5B481270D284489C799662F9F"/>
    <s v="Discovery"/>
    <n v="10700"/>
    <n v="1524507071"/>
    <n v="1524957136"/>
    <n v="1.1836084499699999"/>
    <n v="1.1836084499699999"/>
    <n v="12879446"/>
    <n v="3.4959791571400001E-4"/>
    <n v="0"/>
    <x v="0"/>
    <s v="009.4:010.2 04-28-18:12:16"/>
    <s v="Discovery"/>
    <n v="0"/>
    <n v="1"/>
    <n v="0"/>
    <n v="0"/>
    <x v="1"/>
    <n v="10300"/>
    <n v="5898240"/>
    <n v="1.7462839999999999"/>
    <n v="0.57264499999999996"/>
    <n v="773"/>
    <n v="15"/>
    <m/>
    <n v="9721.3799999999992"/>
    <n v="9721.3799999999992"/>
    <n v="4861.32"/>
    <n v="11818.828055288463"/>
    <n v="21227.687513369357"/>
    <n v="21227.687513369357"/>
    <n v="10615.219430008159"/>
    <n v="25807.69281027039"/>
    <n v="12879.446703951051"/>
    <n v="10785.084692765737"/>
    <m/>
    <n v="0"/>
  </r>
  <r>
    <s v="50F1D32B208A2D97F124882137C0A3BDB74EDD09"/>
    <s v="bmwanon195201231"/>
    <n v="23600"/>
    <n v="1524304034"/>
    <n v="1524967085"/>
    <n v="0.27947651762999998"/>
    <n v="0.27947651762999998"/>
    <n v="11515288"/>
    <n v="-1.5737668142300001"/>
    <n v="0"/>
    <x v="1"/>
    <s v="012.0:012.8 04-28-20:58:05"/>
    <s v="bmwanon195201231"/>
    <n v="0"/>
    <n v="1"/>
    <n v="0"/>
    <n v="0"/>
    <x v="1"/>
    <n v="19200"/>
    <n v="9000000"/>
    <n v="2.1333329999999999"/>
    <n v="0.46875"/>
    <n v="300"/>
    <n v="6"/>
    <m/>
    <n v="9721.3799999999992"/>
    <n v="9721.3799999999992"/>
    <n v="4861.32"/>
    <n v="8853.6095214723919"/>
    <n v="12438.277428957928"/>
    <n v="12438.277428957928"/>
    <n v="6219.9447846850717"/>
    <n v="11327.985478989307"/>
    <n v="11515.288658670001"/>
    <n v="10760.702061068998"/>
    <m/>
    <n v="0"/>
  </r>
  <r>
    <s v="A8A46E5FF7B928303BCF158112CF7E8EDBB278C1"/>
    <s v="iridium"/>
    <n v="12400"/>
    <n v="1525001415"/>
    <n v="1525001415"/>
    <n v="0.79637740785699995"/>
    <n v="0.79637740785699995"/>
    <n v="12407363"/>
    <n v="0.189857463423"/>
    <n v="0"/>
    <x v="2"/>
    <s v="025.0:025.8 04-29-06:30:15"/>
    <s v="iridium"/>
    <n v="0"/>
    <n v="0"/>
    <n v="1"/>
    <n v="0"/>
    <x v="2"/>
    <n v="9820"/>
    <n v="6906880"/>
    <n v="1.4217709999999999"/>
    <n v="0.70334799999999997"/>
    <n v="1607"/>
    <n v="32"/>
    <m/>
    <n v="1117.99"/>
    <n v="4051.45"/>
    <n v="4861.32"/>
    <n v="6440.9193022088357"/>
    <n v="2008.3319782100473"/>
    <n v="7277.9332490622419"/>
    <n v="8732.7654203633901"/>
    <n v="11570.321920318025"/>
    <n v="12407.363190779355"/>
    <n v="10757.218233545547"/>
    <m/>
    <n v="1"/>
  </r>
  <r>
    <s v="B435794A0735C63DFCAA5FD2E0A3E00CD71087BD"/>
    <s v="facedown"/>
    <n v="12100"/>
    <n v="1524216654"/>
    <n v="1525006050"/>
    <n v="1.01014221334"/>
    <n v="1.01014221334"/>
    <n v="12646721"/>
    <n v="-4.9063114320899999E-2"/>
    <n v="0"/>
    <x v="0"/>
    <s v="007.1:007.9 04-29-07:47:30"/>
    <s v="facedown"/>
    <n v="0"/>
    <n v="1"/>
    <n v="0"/>
    <n v="0"/>
    <x v="1"/>
    <n v="12100"/>
    <n v="6291456"/>
    <n v="1.923243"/>
    <n v="0.51995499999999995"/>
    <n v="492"/>
    <n v="9"/>
    <m/>
    <n v="9721.3799999999992"/>
    <n v="9721.3799999999992"/>
    <n v="4861.32"/>
    <n v="11818.828055288463"/>
    <n v="19541.356309919207"/>
    <n v="19541.356309919207"/>
    <n v="9771.9445445540077"/>
    <n v="23757.525186142437"/>
    <n v="12646.721288971223"/>
    <n v="10740.141702279854"/>
    <m/>
    <n v="0"/>
  </r>
  <r>
    <s v="1F679286D88D32E8B0EB549F1BFAAB5694940792"/>
    <s v="Unnamed"/>
    <n v="10600"/>
    <n v="1524949607"/>
    <n v="1524949607"/>
    <n v="-0.134537107017"/>
    <n v="-0.134537107017"/>
    <n v="10613667"/>
    <n v="-0.25393527109500003"/>
    <n v="0"/>
    <x v="2"/>
    <s v="036.8:037.5 04-28-16:06:47"/>
    <s v="Unnamed"/>
    <n v="1"/>
    <n v="0"/>
    <n v="0"/>
    <n v="0"/>
    <x v="0"/>
    <n v="12600"/>
    <n v="11847393"/>
    <n v="1.0635250000000001"/>
    <n v="0.94026900000000002"/>
    <n v="2905"/>
    <n v="58"/>
    <m/>
    <n v="10125.48"/>
    <n v="10125.48"/>
    <n v="4861.32"/>
    <n v="6440.9193022088357"/>
    <n v="8763.2272136415068"/>
    <n v="8763.2272136415068"/>
    <n v="4207.2920709161172"/>
    <n v="5574.3766527597045"/>
    <n v="10253.479020086541"/>
    <n v="10731.65321406058"/>
    <m/>
    <n v="1"/>
  </r>
  <r>
    <s v="A9A4213EA3D707857368C683F2208C83B8755D8A"/>
    <s v="u698id1147"/>
    <n v="9910"/>
    <n v="1524793104"/>
    <n v="1524988784"/>
    <n v="0.61681502204899996"/>
    <n v="0.61681502204899996"/>
    <n v="12092638"/>
    <n v="0.38727665804299999"/>
    <n v="0"/>
    <x v="5"/>
    <s v="038.6:039.4 04-29-02:59:44"/>
    <s v="u698id1147"/>
    <n v="0"/>
    <n v="1"/>
    <n v="0"/>
    <n v="0"/>
    <x v="1"/>
    <n v="9190"/>
    <n v="7479296"/>
    <n v="1.2287250000000001"/>
    <n v="0.81385200000000002"/>
    <n v="2224"/>
    <n v="44"/>
    <m/>
    <n v="9721.3799999999992"/>
    <n v="9721.3799999999992"/>
    <n v="4861.32"/>
    <n v="4819.491751072962"/>
    <n v="15717.673219046705"/>
    <n v="15717.673219046705"/>
    <n v="7859.8552029872435"/>
    <n v="7792.2266617760042"/>
    <n v="12092.638127150996"/>
    <n v="10708.635489005697"/>
    <m/>
    <n v="0"/>
  </r>
  <r>
    <s v="8DCDBD28EA5BD97993A20E1D467DC53D943F5D52"/>
    <s v="Unnamed"/>
    <n v="10300"/>
    <n v="1524789266"/>
    <n v="1525007282"/>
    <n v="0.77226003514399999"/>
    <n v="0.77226003514399999"/>
    <n v="12400749"/>
    <n v="0.808094555469"/>
    <n v="0"/>
    <x v="2"/>
    <s v="029.7:030.5 04-29-08:08:02"/>
    <s v="Unnamed"/>
    <n v="0"/>
    <n v="1"/>
    <n v="0"/>
    <n v="0"/>
    <x v="1"/>
    <n v="9170"/>
    <n v="6940672"/>
    <n v="1.3211980000000001"/>
    <n v="0.75688900000000003"/>
    <n v="1884"/>
    <n v="37"/>
    <m/>
    <n v="9721.3799999999992"/>
    <n v="9721.3799999999992"/>
    <n v="4861.32"/>
    <n v="6440.9193022088357"/>
    <n v="17228.813260448176"/>
    <n v="17228.813260448176"/>
    <n v="8615.5231540462282"/>
    <n v="11414.983868892299"/>
    <n v="12300.675602642976"/>
    <n v="10692.674521850084"/>
    <m/>
    <n v="0"/>
  </r>
  <r>
    <s v="489D94333DF66D57FFE34D9D59CC2D97E2CB0053"/>
    <s v="txtfileTorNode65536"/>
    <n v="6910"/>
    <n v="1524286247"/>
    <n v="1524931979"/>
    <n v="0.87448623753400001"/>
    <n v="0.87448623753400001"/>
    <n v="12586875"/>
    <n v="0.126221758589"/>
    <n v="0"/>
    <x v="0"/>
    <s v="005.5:006.3 04-28-11:12:59"/>
    <s v="txtfileTorNode65536"/>
    <n v="0"/>
    <n v="1"/>
    <n v="0"/>
    <n v="0"/>
    <x v="1"/>
    <n v="6910"/>
    <n v="6623232"/>
    <n v="1.0432969999999999"/>
    <n v="0.95850000000000002"/>
    <n v="3032"/>
    <n v="60"/>
    <m/>
    <n v="9721.3799999999992"/>
    <n v="9721.3799999999992"/>
    <n v="4861.32"/>
    <n v="11818.828055288463"/>
    <n v="18222.593019838278"/>
    <n v="18222.593019838278"/>
    <n v="9112.4774362487842"/>
    <n v="22154.230533418955"/>
    <n v="12415.157231994792"/>
    <n v="10677.579662396352"/>
    <m/>
    <n v="0"/>
  </r>
  <r>
    <s v="D123C0F8F562804693C47D68C61786023B295E98"/>
    <s v="bmwanon3"/>
    <n v="6230"/>
    <n v="1524600458"/>
    <n v="1524963125"/>
    <n v="1.0521010884199999"/>
    <n v="1.0521010884199999"/>
    <n v="12608109"/>
    <n v="0.57045974509700004"/>
    <n v="0"/>
    <x v="0"/>
    <s v="010.3:011.1 04-28-19:52:05"/>
    <s v="bmwanon3"/>
    <n v="0"/>
    <n v="1"/>
    <n v="0"/>
    <n v="0"/>
    <x v="1"/>
    <n v="10100"/>
    <n v="6144000"/>
    <n v="1.64388"/>
    <n v="0.608317"/>
    <n v="978"/>
    <n v="19"/>
    <m/>
    <n v="9721.3799999999992"/>
    <n v="9721.3799999999992"/>
    <n v="4861.32"/>
    <n v="11818.828055288463"/>
    <n v="19949.254478944415"/>
    <n v="19949.254478944415"/>
    <n v="9975.9200631579133"/>
    <n v="24253.429916106281"/>
    <n v="12608.109087252478"/>
    <n v="10668.876361076736"/>
    <m/>
    <n v="0"/>
  </r>
  <r>
    <s v="1F25B4E8EACE268A31EC009269375A5806EE0A07"/>
    <s v="motoko"/>
    <n v="10000"/>
    <n v="1524557333"/>
    <n v="1524956364"/>
    <n v="0.74489459031399996"/>
    <n v="0.74489459031399996"/>
    <n v="14637236"/>
    <n v="-0.150448562141"/>
    <n v="0"/>
    <x v="2"/>
    <s v="025.8:026.6 04-28-17:59:24"/>
    <s v="motoko"/>
    <n v="0"/>
    <n v="1"/>
    <n v="0"/>
    <n v="0"/>
    <x v="1"/>
    <n v="9210"/>
    <n v="7007967"/>
    <n v="1.314219"/>
    <n v="0.76090800000000003"/>
    <n v="1922"/>
    <n v="38"/>
    <m/>
    <n v="9721.3799999999992"/>
    <n v="9721.3799999999992"/>
    <n v="4861.32"/>
    <n v="6440.9193022088357"/>
    <n v="16962.783372386712"/>
    <n v="16962.783372386712"/>
    <n v="8482.4909697852527"/>
    <n v="11238.72524707322"/>
    <n v="12228.163707399031"/>
    <n v="10662.104695179323"/>
    <m/>
    <n v="0"/>
  </r>
  <r>
    <s v="FD2F9B881AC640100C428DF47DC9A863DC2F2536"/>
    <s v="nova"/>
    <n v="13600"/>
    <n v="1524603896"/>
    <n v="1525006418"/>
    <n v="0.356008930961"/>
    <n v="0.356008930961"/>
    <n v="11580930"/>
    <n v="0.67048119788899996"/>
    <n v="0"/>
    <x v="1"/>
    <s v="020.6:021.4 04-29-07:53:38"/>
    <s v="nova"/>
    <n v="0"/>
    <n v="1"/>
    <n v="0"/>
    <n v="0"/>
    <x v="1"/>
    <n v="11100"/>
    <n v="8533879"/>
    <n v="1.3006979999999999"/>
    <n v="0.768818"/>
    <n v="1974"/>
    <n v="39"/>
    <m/>
    <n v="9721.3799999999992"/>
    <n v="9721.3799999999992"/>
    <n v="4861.32"/>
    <n v="8853.6095214723919"/>
    <n v="13182.278101265645"/>
    <n v="13182.278101265645"/>
    <n v="6591.9933362593283"/>
    <n v="12005.573582357909"/>
    <n v="11572.016139740526"/>
    <n v="10660.57499781837"/>
    <m/>
    <n v="0"/>
  </r>
  <r>
    <s v="9F5068310818ED7C70B0BC4087AB55CB12CB4377"/>
    <s v="Doedel26"/>
    <n v="9850"/>
    <n v="1524995209"/>
    <n v="1525004637"/>
    <n v="0.81533248440899997"/>
    <n v="0.81533248440899997"/>
    <n v="12303802"/>
    <n v="0.38360318181399999"/>
    <n v="0"/>
    <x v="2"/>
    <s v="025.8:026.6 04-29-07:23:57"/>
    <s v="Doedel26"/>
    <n v="0"/>
    <n v="1"/>
    <n v="0"/>
    <n v="0"/>
    <x v="1"/>
    <n v="9860"/>
    <n v="6777713"/>
    <n v="1.4547680000000001"/>
    <n v="0.68739499999999998"/>
    <n v="1523"/>
    <n v="30"/>
    <m/>
    <n v="9721.3799999999992"/>
    <n v="9721.3799999999992"/>
    <n v="4861.32"/>
    <n v="6440.9193022088357"/>
    <n v="17647.536907283964"/>
    <n v="17647.536907283964"/>
    <n v="8824.9121131071588"/>
    <n v="11692.410038756649"/>
    <n v="12303.802578901177"/>
    <n v="10645.975705230823"/>
    <m/>
    <n v="0"/>
  </r>
  <r>
    <s v="ECC3599DDCFE44C3F28AE0C9DC5DE92847D3602B"/>
    <s v="kingqueen"/>
    <n v="13700"/>
    <n v="1524228443"/>
    <n v="1524995088"/>
    <n v="0.52459709903499996"/>
    <n v="0.52459709903499996"/>
    <n v="11509701"/>
    <n v="-0.175175518389"/>
    <n v="0"/>
    <x v="5"/>
    <s v="040.2:040.9 04-29-04:44:48"/>
    <s v="kingqueen"/>
    <n v="0"/>
    <n v="1"/>
    <n v="0"/>
    <n v="0"/>
    <x v="1"/>
    <n v="9990"/>
    <n v="7784448"/>
    <n v="1.283328"/>
    <n v="0.77922400000000003"/>
    <n v="2039"/>
    <n v="40"/>
    <m/>
    <n v="9721.3799999999992"/>
    <n v="9721.3799999999992"/>
    <n v="4861.32"/>
    <n v="4819.491751072962"/>
    <n v="14821.187746616866"/>
    <n v="14821.187746616866"/>
    <n v="7411.5543694808257"/>
    <n v="7347.7831425089498"/>
    <n v="11868.146838388808"/>
    <n v="10643.037186872163"/>
    <m/>
    <n v="0"/>
  </r>
  <r>
    <s v="BB60F5BA113A0B8B44B7B37DE3567FE561E92F78"/>
    <s v="Casper04"/>
    <n v="12300"/>
    <n v="1524446830"/>
    <n v="1524937167"/>
    <n v="1.46714252077"/>
    <n v="1.46714252077"/>
    <n v="12934932"/>
    <n v="0.38215198120999999"/>
    <n v="0"/>
    <x v="0"/>
    <s v="006.3:007.1 04-28-12:39:27"/>
    <s v="Casper04"/>
    <n v="0"/>
    <n v="1"/>
    <n v="0"/>
    <n v="0"/>
    <x v="1"/>
    <n v="8210"/>
    <n v="5242880"/>
    <n v="1.565933"/>
    <n v="0.63859699999999997"/>
    <n v="1165"/>
    <n v="23"/>
    <m/>
    <n v="9721.3799999999992"/>
    <n v="9721.3799999999992"/>
    <n v="4861.32"/>
    <n v="11818.828055288463"/>
    <n v="23984.02995856306"/>
    <n v="23984.02995856306"/>
    <n v="11993.569279069616"/>
    <n v="29158.733240871574"/>
    <n v="12934.932179294618"/>
    <n v="10627.316525506232"/>
    <m/>
    <n v="0"/>
  </r>
  <r>
    <s v="CBCED581D684EE7F4514063FBFFC2ED56DFB248E"/>
    <s v="cmdrdata"/>
    <n v="12300"/>
    <n v="1524333153"/>
    <n v="1525002474"/>
    <n v="0.98150311796099998"/>
    <n v="0.98150311796099998"/>
    <n v="12466539"/>
    <n v="-0.26834236401900002"/>
    <n v="0"/>
    <x v="0"/>
    <s v="007.9:008.7 04-29-06:47:54"/>
    <s v="cmdrdata"/>
    <n v="0"/>
    <n v="1"/>
    <n v="0"/>
    <n v="0"/>
    <x v="1"/>
    <n v="10400"/>
    <n v="6291456"/>
    <n v="1.653035"/>
    <n v="0.60494800000000004"/>
    <n v="936"/>
    <n v="18"/>
    <m/>
    <n v="9721.3799999999992"/>
    <n v="9721.3799999999992"/>
    <n v="4861.32"/>
    <n v="11818.828055288463"/>
    <n v="19262.944780883707"/>
    <n v="19262.944780883707"/>
    <n v="9632.7207374061691"/>
    <n v="23419.044642199031"/>
    <n v="12466.539680514441"/>
    <n v="10614.01457636011"/>
    <m/>
    <n v="0"/>
  </r>
  <r>
    <s v="F3DDCA09A4C9F7C0B2D3DC7E9E315BD7632B4545"/>
    <s v="Koebes"/>
    <n v="8120"/>
    <n v="1524995972"/>
    <n v="1524995972"/>
    <n v="0.847508171591"/>
    <n v="0.847508171591"/>
    <n v="8116302"/>
    <n v="1.27974109088"/>
    <n v="0"/>
    <x v="1"/>
    <s v="017.5:018.3 04-29-04:59:32"/>
    <s v="Koebes"/>
    <n v="0"/>
    <n v="0"/>
    <n v="1"/>
    <n v="0"/>
    <x v="2"/>
    <n v="8120"/>
    <n v="6658472"/>
    <n v="1.2194990000000001"/>
    <n v="0.82000899999999999"/>
    <n v="2258"/>
    <n v="45"/>
    <m/>
    <n v="1117.99"/>
    <n v="4051.45"/>
    <n v="4861.32"/>
    <n v="8853.6095214723919"/>
    <n v="2065.4956607570221"/>
    <n v="7485.0869817923567"/>
    <n v="8981.3284247187603"/>
    <n v="16357.115938996127"/>
    <n v="12301.581430309869"/>
    <n v="10608.648601216906"/>
    <m/>
    <n v="1"/>
  </r>
  <r>
    <s v="4552CDA03B44F6DC90370BD08EC24FE6F92F4067"/>
    <s v="debrouillard"/>
    <n v="10000"/>
    <n v="1524513265"/>
    <n v="1524991648"/>
    <n v="0.57085229551500005"/>
    <n v="0.57085229551500005"/>
    <n v="8934464"/>
    <n v="-9.0398646545800002E-2"/>
    <n v="0"/>
    <x v="2"/>
    <s v="035.3:036.1 04-29-03:47:28"/>
    <s v="debrouillard"/>
    <n v="0"/>
    <n v="1"/>
    <n v="0"/>
    <n v="0"/>
    <x v="1"/>
    <n v="9470"/>
    <n v="7576703"/>
    <n v="1.249884"/>
    <n v="0.80007399999999995"/>
    <n v="2151"/>
    <n v="43"/>
    <m/>
    <n v="9721.3799999999992"/>
    <n v="9721.3799999999992"/>
    <n v="4861.32"/>
    <n v="6440.9193022088357"/>
    <n v="15270.852088573609"/>
    <n v="15270.852088573609"/>
    <n v="7636.4156812329793"/>
    <n v="10117.732871101622"/>
    <n v="11901.881299985387"/>
    <n v="10604.327809989771"/>
    <m/>
    <n v="0"/>
  </r>
  <r>
    <s v="E20A5D6975FDDF7B5AC0E8455F5C60FA5738D791"/>
    <s v="thepandemonium"/>
    <n v="13300"/>
    <n v="1524896664"/>
    <n v="1524896664"/>
    <n v="0.63124991351799997"/>
    <n v="0.63124991351799997"/>
    <n v="13308076"/>
    <n v="0.13659660182"/>
    <n v="0"/>
    <x v="1"/>
    <s v="022.3:023.1 04-28-01:24:24"/>
    <s v="thepandemonium"/>
    <n v="0"/>
    <n v="1"/>
    <n v="0"/>
    <n v="0"/>
    <x v="1"/>
    <n v="11900"/>
    <n v="7349248"/>
    <n v="1.619213"/>
    <n v="0.61758400000000002"/>
    <n v="1040"/>
    <n v="20"/>
    <m/>
    <n v="9721.3799999999992"/>
    <n v="9721.3799999999992"/>
    <n v="4861.32"/>
    <n v="8853.6095214723919"/>
    <n v="15858.000284275613"/>
    <n v="15858.000284275613"/>
    <n v="7930.0278295833223"/>
    <n v="14442.449766223979"/>
    <n v="11988.460164422333"/>
    <n v="10596.696515095635"/>
    <m/>
    <n v="1"/>
  </r>
  <r>
    <s v="BB7E72BADEE4D812CC27BAE18861D7A79484AF59"/>
    <s v="Thrall"/>
    <n v="14200"/>
    <n v="1524609520"/>
    <n v="1524963125"/>
    <n v="0.50134590051600003"/>
    <n v="0.50134590051600003"/>
    <n v="7182724"/>
    <n v="-1.0236689506700001"/>
    <n v="0"/>
    <x v="0"/>
    <s v="010.3:011.1 04-28-19:52:05"/>
    <s v="Thrall"/>
    <n v="0"/>
    <n v="1"/>
    <n v="0"/>
    <n v="0"/>
    <x v="1"/>
    <n v="12600"/>
    <n v="7843169"/>
    <n v="1.6064929999999999"/>
    <n v="0.62247399999999997"/>
    <n v="1068"/>
    <n v="21"/>
    <m/>
    <n v="9721.3799999999992"/>
    <n v="9721.3799999999992"/>
    <n v="4861.32"/>
    <n v="11818.828055288463"/>
    <n v="14595.154010358232"/>
    <n v="14595.154010358232"/>
    <n v="7298.5228530964414"/>
    <n v="17744.149049710824"/>
    <n v="11775.309625204176"/>
    <n v="10595.667437642922"/>
    <m/>
    <n v="0"/>
  </r>
  <r>
    <s v="70F09E981D6D4A34A35F248F0C873CBA356A0612"/>
    <s v="nha"/>
    <n v="4140"/>
    <n v="1523799509"/>
    <n v="1524954154"/>
    <n v="0.25835648047199999"/>
    <n v="0.25835648047199999"/>
    <n v="10483454"/>
    <n v="-0.19827588529599999"/>
    <n v="0"/>
    <x v="2"/>
    <s v="028.1:028.9 04-28-17:22:33"/>
    <s v="nha"/>
    <n v="0"/>
    <n v="1"/>
    <n v="0"/>
    <n v="0"/>
    <x v="1"/>
    <n v="9430"/>
    <n v="8965383"/>
    <n v="1.051823"/>
    <n v="0.95072999999999996"/>
    <n v="2980"/>
    <n v="59"/>
    <m/>
    <n v="9721.3799999999992"/>
    <n v="9721.3799999999992"/>
    <n v="4861.32"/>
    <n v="6440.9193022088357"/>
    <n v="12232.96152213089"/>
    <n v="12232.96152213089"/>
    <n v="6117.2735256481428"/>
    <n v="8104.9725441316805"/>
    <n v="11281.6477979635"/>
    <n v="10586.768358574451"/>
    <m/>
    <n v="0"/>
  </r>
  <r>
    <s v="B44A58F77A5FF9BC61EE08BD06F43B6172A0FCD7"/>
    <s v="iNCYRaXx"/>
    <n v="18100"/>
    <n v="1523938416"/>
    <n v="1524967352"/>
    <n v="0.42618677326600002"/>
    <n v="0.42618677326600002"/>
    <n v="10290018"/>
    <n v="-0.39386713775299997"/>
    <n v="0"/>
    <x v="2"/>
    <s v="029.0:029.7 04-28-21:02:32"/>
    <s v="iNCYRaXx"/>
    <n v="0"/>
    <n v="1"/>
    <n v="0"/>
    <n v="0"/>
    <x v="1"/>
    <n v="13900"/>
    <n v="8151516"/>
    <n v="1.7052039999999999"/>
    <n v="0.58643999999999996"/>
    <n v="837"/>
    <n v="16"/>
    <m/>
    <n v="9721.3799999999992"/>
    <n v="9721.3799999999992"/>
    <n v="4861.32"/>
    <n v="6440.9193022088357"/>
    <n v="13864.503573892627"/>
    <n v="13864.503573892627"/>
    <n v="6933.1502846134708"/>
    <n v="9185.9539164839171"/>
    <n v="11625.584301266172"/>
    <n v="10583.36381088632"/>
    <m/>
    <n v="0"/>
  </r>
  <r>
    <s v="A3407CC403CF39DFA40ED9E1D14A8B54431F6104"/>
    <s v="TorVXNDbhs1"/>
    <n v="25700"/>
    <n v="1524135139"/>
    <n v="1525003372"/>
    <n v="1.3008519362000001E-2"/>
    <n v="1.3008519362000001E-2"/>
    <n v="10622164"/>
    <n v="6.2880547591099997E-2"/>
    <n v="0"/>
    <x v="1"/>
    <s v="019.9:020.7 04-29-07:02:52"/>
    <s v="TorVXNDbhs1"/>
    <n v="0"/>
    <n v="1"/>
    <n v="0"/>
    <n v="0"/>
    <x v="1"/>
    <n v="9840"/>
    <n v="10485760"/>
    <n v="0.93841600000000003"/>
    <n v="1.065626"/>
    <n v="3588"/>
    <n v="71"/>
    <m/>
    <n v="9721.3799999999992"/>
    <n v="9721.3799999999992"/>
    <n v="4861.32"/>
    <n v="8853.6095214723919"/>
    <n v="9847.8407599553593"/>
    <n v="9847.8407599553593"/>
    <n v="4924.5585753448777"/>
    <n v="8968.7818723560522"/>
    <n v="10622.164211985284"/>
    <n v="10581.242948389701"/>
    <m/>
    <n v="0"/>
  </r>
  <r>
    <s v="CD54F0946A30E366A8392D04D7ED684A121069FC"/>
    <s v="deathsfollyash"/>
    <n v="21200"/>
    <n v="1524491833"/>
    <n v="1524998226"/>
    <n v="4.5013170853899998E-2"/>
    <n v="4.5013170853899998E-2"/>
    <n v="10700934"/>
    <n v="-1.20404465907"/>
    <n v="0"/>
    <x v="1"/>
    <s v="018.3:019.1 04-29-05:37:06"/>
    <s v="deathsfollyash"/>
    <n v="0"/>
    <n v="1"/>
    <n v="0"/>
    <n v="0"/>
    <x v="1"/>
    <n v="21200"/>
    <n v="10240000"/>
    <n v="2.0703119999999999"/>
    <n v="0.48301899999999998"/>
    <n v="357"/>
    <n v="7"/>
    <m/>
    <n v="9721.3799999999992"/>
    <n v="9721.3799999999992"/>
    <n v="4861.32"/>
    <n v="8853.6095214723919"/>
    <n v="10158.970138875684"/>
    <n v="10158.970138875684"/>
    <n v="5080.1434277354801"/>
    <n v="9252.1385595361426"/>
    <n v="10700.934869543935"/>
    <n v="10562.654408680755"/>
    <m/>
    <n v="0"/>
  </r>
  <r>
    <s v="62C4035C1DC5961B0EB20923C4FDF1B1D53F1808"/>
    <s v="livercheese"/>
    <n v="9650"/>
    <n v="1524296529"/>
    <n v="1524963001"/>
    <n v="-0.21468740757099999"/>
    <n v="-0.21468740757099999"/>
    <n v="7686970"/>
    <n v="-0.14785527339400001"/>
    <n v="0"/>
    <x v="5"/>
    <s v="047.3:048.1 04-28-19:50:01"/>
    <s v="livercheese"/>
    <n v="0"/>
    <n v="1"/>
    <n v="0"/>
    <n v="0"/>
    <x v="1"/>
    <n v="12200"/>
    <n v="12428288"/>
    <n v="0.98163199999999995"/>
    <n v="1.0187120000000001"/>
    <n v="3428"/>
    <n v="68"/>
    <m/>
    <n v="9721.3799999999992"/>
    <n v="9721.3799999999992"/>
    <n v="4861.32"/>
    <n v="4819.491751072962"/>
    <n v="7634.3221297874315"/>
    <n v="7634.3221297874315"/>
    <n v="3817.6558118269459"/>
    <n v="3784.8075612252883"/>
    <n v="9760.0910687342312"/>
    <n v="10560.550148113962"/>
    <m/>
    <n v="0"/>
  </r>
  <r>
    <s v="D5C33F3E203728EDF8361EA868B2939CCC43FAFB"/>
    <s v="nx1tor"/>
    <n v="13600"/>
    <n v="1524401093"/>
    <n v="1524916692"/>
    <n v="-1.14376419888E-2"/>
    <n v="-1.14376419888E-2"/>
    <n v="8674300"/>
    <n v="-1.0904944775700001"/>
    <n v="0"/>
    <x v="5"/>
    <s v="037.8:038.6 04-28-06:58:12"/>
    <s v="nx1tor"/>
    <n v="0"/>
    <n v="1"/>
    <n v="0"/>
    <n v="0"/>
    <x v="1"/>
    <n v="13600"/>
    <n v="10633194"/>
    <n v="1.2790140000000001"/>
    <n v="0.78185199999999999"/>
    <n v="2059"/>
    <n v="41"/>
    <m/>
    <n v="9721.3799999999992"/>
    <n v="9721.3799999999992"/>
    <n v="4861.32"/>
    <n v="4819.491751072962"/>
    <n v="9610.1903359229182"/>
    <n v="9610.1903359229182"/>
    <n v="4805.7179622470067"/>
    <n v="4764.3681298562142"/>
    <n v="10511.575333830542"/>
    <n v="10548.06093368138"/>
    <m/>
    <n v="0"/>
  </r>
  <r>
    <s v="E3DB2E354B883B59E8DC56B3E7A353DDFD457812"/>
    <s v="xmission"/>
    <n v="9900"/>
    <n v="1524988933"/>
    <n v="1524988933"/>
    <n v="-0.17347712943599999"/>
    <n v="-0.17347712943599999"/>
    <n v="9902825"/>
    <n v="-6.2529180870800005E-2"/>
    <n v="0"/>
    <x v="3"/>
    <s v="058.7:059.5 04-29-03:02:13"/>
    <s v="xmission"/>
    <n v="1"/>
    <n v="0"/>
    <n v="0"/>
    <n v="0"/>
    <x v="0"/>
    <n v="9900"/>
    <n v="11981309"/>
    <n v="0.82628699999999999"/>
    <n v="1.2102329999999999"/>
    <n v="3945"/>
    <n v="78"/>
    <m/>
    <n v="10125.48"/>
    <n v="10125.48"/>
    <n v="4861.32"/>
    <n v="3794.4265750962772"/>
    <n v="8368.9407954383696"/>
    <n v="8368.9407954383696"/>
    <n v="4017.9921611301843"/>
    <n v="3136.1803449929021"/>
    <n v="9902.8259077942876"/>
    <n v="10526.370835456002"/>
    <m/>
    <n v="1"/>
  </r>
  <r>
    <s v="8FFAE8E674BBABBD6DC03B2CFA53897612014987"/>
    <s v="h4x0rs"/>
    <n v="13400"/>
    <n v="1523850045"/>
    <n v="1524983845"/>
    <n v="1.10281952557"/>
    <n v="1.10281952557"/>
    <n v="12489065"/>
    <n v="6.9678230693900004E-3"/>
    <n v="0"/>
    <x v="0"/>
    <s v="001.6:002.4 04-29-01:37:25"/>
    <s v="h4x0rs"/>
    <n v="0"/>
    <n v="1"/>
    <n v="0"/>
    <n v="0"/>
    <x v="1"/>
    <n v="13400"/>
    <n v="5939200"/>
    <n v="2.2561960000000001"/>
    <n v="0.44322400000000001"/>
    <n v="226"/>
    <n v="4"/>
    <m/>
    <n v="9721.3799999999992"/>
    <n v="9721.3799999999992"/>
    <n v="4861.32"/>
    <n v="11818.828055288463"/>
    <n v="20442.307679485686"/>
    <n v="20442.307679485686"/>
    <n v="10222.478616043953"/>
    <n v="24852.862404015093"/>
    <n v="12489.065726265344"/>
    <n v="10524.106008385741"/>
    <m/>
    <n v="0"/>
  </r>
  <r>
    <s v="34B84952AFCDB00444F27805A5EDEF5F7DD549C7"/>
    <s v="manette"/>
    <n v="10300"/>
    <n v="1524395732"/>
    <n v="1524987008"/>
    <n v="0.28036242260599997"/>
    <n v="0.28036242260599997"/>
    <n v="10407441"/>
    <n v="0.30490567576799998"/>
    <n v="0"/>
    <x v="3"/>
    <s v="057.9:058.7 04-29-02:30:08"/>
    <s v="manette"/>
    <n v="0"/>
    <n v="1"/>
    <n v="0"/>
    <n v="0"/>
    <x v="1"/>
    <n v="7800"/>
    <n v="8774656"/>
    <n v="0.88892400000000005"/>
    <n v="1.1249560000000001"/>
    <n v="3743"/>
    <n v="74"/>
    <m/>
    <n v="9721.3799999999992"/>
    <n v="9721.3799999999992"/>
    <n v="4861.32"/>
    <n v="3794.4265750962772"/>
    <n v="12446.889647873515"/>
    <n v="12446.889647873515"/>
    <n v="6224.251452262999"/>
    <n v="4858.2412020908569"/>
    <n v="11234.739813694274"/>
    <n v="10496.714669585992"/>
    <m/>
    <n v="0"/>
  </r>
  <r>
    <s v="0BEA4A88D069753218EAAAD6D22EA87B9A1319D6"/>
    <s v="BaelorTornodePw"/>
    <n v="12600"/>
    <n v="1523834701"/>
    <n v="1524956015"/>
    <n v="0.45945672906200002"/>
    <n v="0.45945672906200002"/>
    <n v="10982624"/>
    <n v="0.50122308410600003"/>
    <n v="0"/>
    <x v="1"/>
    <s v="022.3:023.1 04-28-17:53:35"/>
    <s v="BaelorTornodePw"/>
    <n v="0"/>
    <n v="1"/>
    <n v="0"/>
    <n v="0"/>
    <x v="1"/>
    <n v="8170"/>
    <n v="7939072"/>
    <n v="1.029088"/>
    <n v="0.97173500000000002"/>
    <n v="3098"/>
    <n v="61"/>
    <m/>
    <n v="9721.3799999999992"/>
    <n v="9721.3799999999992"/>
    <n v="4861.32"/>
    <n v="8853.6095214723919"/>
    <n v="14187.933456768744"/>
    <n v="14187.933456768744"/>
    <n v="7094.886186123681"/>
    <n v="12921.459992600276"/>
    <n v="11586.732052907711"/>
    <n v="10492.434037035397"/>
    <m/>
    <n v="0"/>
  </r>
  <r>
    <s v="12AD30E5D25AA67F519780E2111E611A455FDC89"/>
    <s v="mdfnet1"/>
    <n v="11900"/>
    <n v="1524522579"/>
    <n v="1524960111"/>
    <n v="4.78290265851E-2"/>
    <n v="4.78290265851E-2"/>
    <n v="9824721"/>
    <n v="-0.56846860351999995"/>
    <n v="0"/>
    <x v="3"/>
    <s v="050.0:050.8 04-28-19:01:51"/>
    <s v="mdfnet1"/>
    <n v="0"/>
    <n v="1"/>
    <n v="0"/>
    <n v="0"/>
    <x v="1"/>
    <n v="9910"/>
    <n v="10145674"/>
    <n v="0.97677099999999994"/>
    <n v="1.0237810000000001"/>
    <n v="3449"/>
    <n v="68"/>
    <m/>
    <n v="9721.3799999999992"/>
    <n v="9721.3799999999992"/>
    <n v="4861.32"/>
    <n v="3794.4265750962772"/>
    <n v="10186.344142463859"/>
    <n v="10186.344142463859"/>
    <n v="5093.8322035186784"/>
    <n v="3975.9103046317673"/>
    <n v="10630.931711469759"/>
    <n v="10485.35439802883"/>
    <m/>
    <n v="0"/>
  </r>
  <r>
    <s v="4CA64E677ECFF23B138CFE70A6A02E94BDF3A805"/>
    <s v="grumpytechie1"/>
    <n v="12800"/>
    <n v="1524181952"/>
    <n v="1524987132"/>
    <n v="0.33290298233499999"/>
    <n v="0.33290298233499999"/>
    <n v="11022983"/>
    <n v="0.35070912222299999"/>
    <n v="0"/>
    <x v="2"/>
    <s v="036.9:037.7 04-29-02:32:12"/>
    <s v="grumpytechie1"/>
    <n v="0"/>
    <n v="1"/>
    <n v="0"/>
    <n v="0"/>
    <x v="1"/>
    <n v="12600"/>
    <n v="8496996"/>
    <n v="1.482877"/>
    <n v="0.67436499999999999"/>
    <n v="1433"/>
    <n v="28"/>
    <m/>
    <n v="9721.3799999999992"/>
    <n v="9721.3799999999992"/>
    <n v="4861.32"/>
    <n v="6440.9193022088357"/>
    <n v="12957.656394411822"/>
    <n v="12957.656394411822"/>
    <n v="6479.6679260847823"/>
    <n v="8585.1205468932239"/>
    <n v="11325.671309288567"/>
    <n v="10477.068716501995"/>
    <m/>
    <n v="0"/>
  </r>
  <r>
    <s v="D673370BA68BBFE25AB2D6389B7078A93C897AB3"/>
    <s v="molot"/>
    <n v="12000"/>
    <n v="1524995972"/>
    <n v="1524995972"/>
    <n v="0.74121888161100002"/>
    <n v="0.74121888161100002"/>
    <n v="12006776"/>
    <n v="0.25101708382999999"/>
    <n v="4.3478260869600001E-2"/>
    <x v="1"/>
    <s v="017.5:018.3 04-29-04:59:32"/>
    <s v="molot"/>
    <n v="1"/>
    <n v="0"/>
    <n v="0"/>
    <n v="0"/>
    <x v="0"/>
    <n v="12000"/>
    <n v="6895616"/>
    <n v="1.7402359999999999"/>
    <n v="0.57463500000000001"/>
    <n v="779"/>
    <n v="15"/>
    <m/>
    <n v="10125.48"/>
    <n v="10125.48"/>
    <n v="4861.32"/>
    <n v="8853.6095214723919"/>
    <n v="17630.676961374549"/>
    <n v="17630.676961374549"/>
    <n v="8464.6221735531872"/>
    <n v="15416.072069198661"/>
    <n v="12006.776779538919"/>
    <n v="10473.428545677241"/>
    <m/>
    <n v="1"/>
  </r>
  <r>
    <s v="925F82CFAD0DDB839161FAB9E7355E774C730378"/>
    <s v="nothaas"/>
    <n v="5350"/>
    <n v="1524654419"/>
    <n v="1524983329"/>
    <n v="0.38802029967599999"/>
    <n v="0.38802029967599999"/>
    <n v="11477262"/>
    <n v="0.478786084472"/>
    <n v="0"/>
    <x v="4"/>
    <s v="066.0:066.8 04-29-01:28:49"/>
    <s v="nothaas"/>
    <n v="0"/>
    <n v="1"/>
    <n v="0"/>
    <n v="0"/>
    <x v="1"/>
    <n v="5750"/>
    <n v="8224745"/>
    <n v="0.69911000000000001"/>
    <n v="1.4303900000000001"/>
    <n v="4279"/>
    <n v="85"/>
    <m/>
    <n v="9721.3799999999992"/>
    <n v="9721.3799999999992"/>
    <n v="4861.32"/>
    <n v="2386.3111194805197"/>
    <n v="13493.472780864273"/>
    <n v="13493.472780864273"/>
    <n v="6747.6108432209321"/>
    <n v="3312.2482751815219"/>
    <n v="11416.113019658684"/>
    <n v="10458.702613761077"/>
    <m/>
    <n v="0"/>
  </r>
  <r>
    <s v="0B45375A2CE8065E8A649D52CC35F39D128745A8"/>
    <s v="Ranlvor"/>
    <n v="9680"/>
    <n v="1524476261"/>
    <n v="1524948600"/>
    <n v="1.42002244138"/>
    <n v="1.42002244138"/>
    <n v="12687887"/>
    <n v="0.34260593318499999"/>
    <n v="0"/>
    <x v="1"/>
    <s v="019.8:020.6 04-28-15:50:00"/>
    <s v="Ranlvor"/>
    <n v="0"/>
    <n v="1"/>
    <n v="0"/>
    <n v="0"/>
    <x v="1"/>
    <n v="9460"/>
    <n v="5242880"/>
    <n v="1.804352"/>
    <n v="0.55421600000000004"/>
    <n v="659"/>
    <n v="13"/>
    <m/>
    <n v="9721.3799999999992"/>
    <n v="9721.3799999999992"/>
    <n v="4861.32"/>
    <n v="8853.6095214723919"/>
    <n v="23525.957761182701"/>
    <n v="23525.957761182701"/>
    <n v="11764.503494729421"/>
    <n v="21425.933729178832"/>
    <n v="12687.887257462375"/>
    <n v="10454.385080223661"/>
    <m/>
    <n v="0"/>
  </r>
  <r>
    <s v="2936A5394D2DA14BF473545AEC7675C0C87B859E"/>
    <s v="glittershy"/>
    <n v="12300"/>
    <n v="1524989622"/>
    <n v="1524989622"/>
    <n v="0.99957748587899997"/>
    <n v="0.99957748587899997"/>
    <n v="12285404"/>
    <n v="0.56994405438999995"/>
    <n v="0"/>
    <x v="2"/>
    <s v="025.0:025.8 04-29-03:13:42"/>
    <s v="glittershy"/>
    <n v="1"/>
    <n v="0"/>
    <n v="0"/>
    <n v="0"/>
    <x v="0"/>
    <n v="12100"/>
    <n v="6144000"/>
    <n v="1.969401"/>
    <n v="0.50776900000000003"/>
    <n v="457"/>
    <n v="9"/>
    <m/>
    <n v="10125.48"/>
    <n v="10125.48"/>
    <n v="4861.32"/>
    <n v="6440.9193022088357"/>
    <n v="20246.681841718098"/>
    <n v="20246.681841718098"/>
    <n v="9720.5860236533008"/>
    <n v="12879.117225060267"/>
    <n v="12285.404073240576"/>
    <n v="10442.982851268403"/>
    <m/>
    <n v="1"/>
  </r>
  <r>
    <s v="22E3B15AABB8ACAEA2535EA524D0BD62156EA145"/>
    <s v="Unnamed"/>
    <n v="15600"/>
    <n v="1524134121"/>
    <n v="1524991615"/>
    <n v="0.64198290508800004"/>
    <n v="0.64198290508800004"/>
    <n v="10898241"/>
    <n v="0.57567402836299997"/>
    <n v="0"/>
    <x v="1"/>
    <s v="016.8:017.6 04-29-03:46:55"/>
    <s v="Unnamed"/>
    <n v="0"/>
    <n v="1"/>
    <n v="0"/>
    <n v="0"/>
    <x v="1"/>
    <n v="12100"/>
    <n v="7202069"/>
    <n v="1.6800729999999999"/>
    <n v="0.59521199999999996"/>
    <n v="876"/>
    <n v="17"/>
    <m/>
    <n v="9721.3799999999992"/>
    <n v="9721.3799999999992"/>
    <n v="4861.32"/>
    <n v="8853.6095214723919"/>
    <n v="15962.339773864382"/>
    <n v="15962.339773864382"/>
    <n v="7982.2043361623964"/>
    <n v="14537.475482582016"/>
    <n v="11825.67417926423"/>
    <n v="10438.59262548496"/>
    <m/>
    <n v="0"/>
  </r>
  <r>
    <s v="3A495DBF152A53B06C59D600F84DE71E09328ED4"/>
    <s v="o9k"/>
    <n v="5120"/>
    <n v="1523886340"/>
    <n v="1524957136"/>
    <n v="1.1245412460199999"/>
    <n v="1.1245412460199999"/>
    <n v="12400522"/>
    <n v="0.45509782846800001"/>
    <n v="0"/>
    <x v="0"/>
    <s v="009.4:010.2 04-28-18:12:16"/>
    <s v="o9k"/>
    <n v="0"/>
    <n v="1"/>
    <n v="0"/>
    <n v="0"/>
    <x v="1"/>
    <n v="7500"/>
    <n v="5836800"/>
    <n v="1.284951"/>
    <n v="0.77824000000000004"/>
    <n v="2035"/>
    <n v="40"/>
    <m/>
    <n v="9721.3799999999992"/>
    <n v="9721.3799999999992"/>
    <n v="4861.32"/>
    <n v="11818.828055288463"/>
    <n v="20653.472778233903"/>
    <n v="20653.472778233903"/>
    <n v="10328.074850101944"/>
    <n v="25109.58768307868"/>
    <n v="12400.522344769533"/>
    <n v="10431.405641338677"/>
    <m/>
    <n v="0"/>
  </r>
  <r>
    <s v="A853B76224569BDEFF49BF35EE3AF8B0B4607698"/>
    <s v="gongoing"/>
    <n v="10500"/>
    <n v="1524944637"/>
    <n v="1525009122"/>
    <n v="1.40946310352"/>
    <n v="1.40946310352"/>
    <n v="12632525"/>
    <n v="0.98924854482400004"/>
    <n v="0"/>
    <x v="0"/>
    <s v="007.9:008.6 04-29-08:38:42"/>
    <s v="gongoing"/>
    <n v="0"/>
    <n v="1"/>
    <n v="0"/>
    <n v="0"/>
    <x v="1"/>
    <n v="9670"/>
    <n v="5242880"/>
    <n v="1.844406"/>
    <n v="0.54218"/>
    <n v="580"/>
    <n v="11"/>
    <m/>
    <n v="9721.3799999999992"/>
    <n v="9721.3799999999992"/>
    <n v="4861.32"/>
    <n v="11818.828055288463"/>
    <n v="23423.306425297258"/>
    <n v="23423.306425297258"/>
    <n v="11713.171174403848"/>
    <n v="28477.030126064587"/>
    <n v="12632.525916182938"/>
    <n v="10415.632141328055"/>
    <m/>
    <n v="0"/>
  </r>
  <r>
    <s v="E1D0BA78D83BC0A5E7F1A791973022AE15C3548E"/>
    <s v="firelay0"/>
    <n v="16400"/>
    <n v="1524757109"/>
    <n v="1524922446"/>
    <n v="-4.5046460095300001E-2"/>
    <n v="-4.5046460095300001E-2"/>
    <n v="10267660"/>
    <n v="5.15360750613E-2"/>
    <n v="0"/>
    <x v="2"/>
    <s v="033.7:034.4 04-28-08:34:06"/>
    <s v="firelay0"/>
    <n v="0"/>
    <n v="1"/>
    <n v="0"/>
    <n v="0"/>
    <x v="1"/>
    <n v="14200"/>
    <n v="10752000"/>
    <n v="1.3206850000000001"/>
    <n v="0.75718300000000005"/>
    <n v="1887"/>
    <n v="37"/>
    <m/>
    <n v="9721.3799999999992"/>
    <n v="9721.3799999999992"/>
    <n v="4861.32"/>
    <n v="6440.9193022088357"/>
    <n v="9283.4662437587522"/>
    <n v="9283.4662437587522"/>
    <n v="4642.3347426095161"/>
    <n v="6150.7786878848383"/>
    <n v="10267.660461055335"/>
    <n v="10412.962322738735"/>
    <m/>
    <n v="0"/>
  </r>
  <r>
    <s v="FD19D2594D7C9EA4019C45E7386E35C04FA64267"/>
    <s v="nodvrelay04"/>
    <n v="15400"/>
    <n v="1523860745"/>
    <n v="1525001415"/>
    <n v="1.3338615844599999"/>
    <n v="1.3338615844599999"/>
    <n v="13345370"/>
    <n v="0.413942321349"/>
    <n v="0"/>
    <x v="2"/>
    <s v="025.0:025.8 04-29-06:30:15"/>
    <s v="nodvrelay04"/>
    <n v="0"/>
    <n v="1"/>
    <n v="0"/>
    <n v="0"/>
    <x v="1"/>
    <n v="7690"/>
    <n v="5383695"/>
    <n v="1.4283870000000001"/>
    <n v="0.70008999999999999"/>
    <n v="1584"/>
    <n v="31"/>
    <m/>
    <n v="9721.3799999999992"/>
    <n v="9721.3799999999992"/>
    <n v="4861.32"/>
    <n v="6440.9193022088357"/>
    <n v="22688.355329937753"/>
    <n v="22688.355329937753"/>
    <n v="11345.647997767088"/>
    <n v="15032.214128032112"/>
    <n v="12564.798942949381"/>
    <n v="10410.467760064565"/>
    <m/>
    <n v="0"/>
  </r>
  <r>
    <s v="E2BAAFECE5C3D3B4FFE6173B3097948E0F730623"/>
    <s v="hvivtestje"/>
    <n v="12000"/>
    <n v="1524994541"/>
    <n v="1524994541"/>
    <n v="0.78112675717199997"/>
    <n v="0.78112675717199997"/>
    <n v="11981903"/>
    <n v="0.126779178135"/>
    <n v="0"/>
    <x v="2"/>
    <s v="036.1:036.8 04-29-04:35:41"/>
    <s v="hviv113"/>
    <n v="1"/>
    <n v="0"/>
    <n v="0"/>
    <n v="0"/>
    <x v="0"/>
    <n v="8140"/>
    <n v="6727148"/>
    <n v="1.2100219999999999"/>
    <n v="0.82643100000000003"/>
    <n v="2290"/>
    <n v="45"/>
    <m/>
    <n v="10125.48"/>
    <n v="10125.48"/>
    <n v="4861.32"/>
    <n v="6440.9193022088357"/>
    <n v="18034.76335720994"/>
    <n v="18034.76335720994"/>
    <n v="8658.6271271753867"/>
    <n v="11472.093709949764"/>
    <n v="11981.903302256105"/>
    <n v="10405.476711579275"/>
    <m/>
    <n v="1"/>
  </r>
  <r>
    <s v="AAC6AE4A8ED164C3657D64E3EF980EEBB4BBC8A1"/>
    <s v="BlackHall"/>
    <n v="14300"/>
    <n v="1524705835"/>
    <n v="1524991615"/>
    <n v="0.54326450846100005"/>
    <n v="0.54326450846100005"/>
    <n v="12820867"/>
    <n v="-0.19745180760700001"/>
    <n v="0"/>
    <x v="1"/>
    <s v="016.8:017.6 04-29-03:46:55"/>
    <s v="BlackHall"/>
    <n v="0"/>
    <n v="1"/>
    <n v="0"/>
    <n v="0"/>
    <x v="1"/>
    <n v="12300"/>
    <n v="7536608"/>
    <n v="1.632034"/>
    <n v="0.61273200000000005"/>
    <n v="1005"/>
    <n v="20"/>
    <m/>
    <n v="9721.3799999999992"/>
    <n v="9721.3799999999992"/>
    <n v="4861.32"/>
    <n v="8853.6095214723919"/>
    <n v="15002.660727262597"/>
    <n v="15002.660727262597"/>
    <n v="7502.3026202716292"/>
    <n v="13663.461346260721"/>
    <n v="11630.979640583242"/>
    <n v="10402.668148408269"/>
    <m/>
    <n v="0"/>
  </r>
  <r>
    <s v="A1699AF5D7E0294E45D42FFA697F762BA26340E9"/>
    <s v="otto"/>
    <n v="2690"/>
    <n v="1524100330"/>
    <n v="1524962688"/>
    <n v="1.4058812787699999"/>
    <n v="1.4058812787699999"/>
    <n v="12613746"/>
    <n v="0.85963378003699997"/>
    <n v="0"/>
    <x v="2"/>
    <s v="030.5:031.3 04-28-19:44:48"/>
    <s v="otto"/>
    <n v="0"/>
    <n v="1"/>
    <n v="0"/>
    <n v="0"/>
    <x v="1"/>
    <n v="5570"/>
    <n v="5242880"/>
    <n v="1.0623929999999999"/>
    <n v="0.94127099999999997"/>
    <n v="2912"/>
    <n v="58"/>
    <m/>
    <n v="9721.3799999999992"/>
    <n v="9721.3799999999992"/>
    <n v="4861.32"/>
    <n v="6440.9193022088357"/>
    <n v="23388.4861458091"/>
    <n v="23388.4861458091"/>
    <n v="11695.758778110176"/>
    <n v="15496.08716725257"/>
    <n v="12613.746838837656"/>
    <n v="10402.486787186361"/>
    <m/>
    <n v="0"/>
  </r>
  <r>
    <s v="211310CD09EC290505C1F24018AE5330076412A0"/>
    <s v="bmwanon784717819"/>
    <n v="16600"/>
    <n v="1524125651"/>
    <n v="1524992681"/>
    <n v="1.04666639049"/>
    <n v="1.04666639049"/>
    <n v="12279998"/>
    <n v="0.107457480987"/>
    <n v="0"/>
    <x v="0"/>
    <s v="003.9:004.7 04-29-04:04:41"/>
    <s v="bmwanon784717819"/>
    <n v="0"/>
    <n v="1"/>
    <n v="0"/>
    <n v="0"/>
    <x v="1"/>
    <n v="12600"/>
    <n v="6000000"/>
    <n v="2.1"/>
    <n v="0.47619"/>
    <n v="330"/>
    <n v="6"/>
    <m/>
    <n v="9721.3799999999992"/>
    <n v="9721.3799999999992"/>
    <n v="4861.32"/>
    <n v="11818.828055288463"/>
    <n v="19896.421715181674"/>
    <n v="19896.421715181674"/>
    <n v="9949.5002574168466"/>
    <n v="24189.198155739185"/>
    <n v="12279.99834294"/>
    <n v="10395.998840057999"/>
    <m/>
    <n v="0"/>
  </r>
  <r>
    <s v="451EA8480EB18D682EEC2693E609E1B30E1BF4EB"/>
    <s v="NOcensorship"/>
    <n v="13200"/>
    <n v="1524851727"/>
    <n v="1524989730"/>
    <n v="1.5064494447600001"/>
    <n v="1.5064494447600001"/>
    <n v="12923045"/>
    <n v="0.231685677378"/>
    <n v="0"/>
    <x v="0"/>
    <s v="003.2:004.0 04-29-03:15:30"/>
    <s v="NOcensorship"/>
    <n v="0"/>
    <n v="1"/>
    <n v="0"/>
    <n v="0"/>
    <x v="1"/>
    <n v="11700"/>
    <n v="5055255"/>
    <n v="2.3144230000000001"/>
    <n v="0.43207299999999998"/>
    <n v="199"/>
    <n v="3"/>
    <m/>
    <n v="9721.3799999999992"/>
    <n v="9721.3799999999992"/>
    <n v="4861.32"/>
    <n v="11818.828055288463"/>
    <n v="24366.14750330097"/>
    <n v="24366.14750330097"/>
    <n v="12184.652814800684"/>
    <n v="29623.29501689168"/>
    <n v="12670.741087870216"/>
    <n v="10386.095261509152"/>
    <m/>
    <n v="0"/>
  </r>
  <r>
    <s v="049C1168996B33B2240DF6D83C35B85452CF70A6"/>
    <s v="v01d"/>
    <n v="10200"/>
    <n v="1524925493"/>
    <n v="1524925493"/>
    <n v="0.134696359962"/>
    <n v="0.134696359962"/>
    <n v="10186632"/>
    <n v="-0.175634446449"/>
    <n v="0"/>
    <x v="2"/>
    <s v="034.4:035.2 04-28-09:24:53"/>
    <s v="v01d"/>
    <n v="0"/>
    <n v="0"/>
    <n v="1"/>
    <n v="0"/>
    <x v="2"/>
    <n v="10200"/>
    <n v="9483949"/>
    <n v="1.075501"/>
    <n v="0.92979900000000004"/>
    <n v="2818"/>
    <n v="56"/>
    <m/>
    <n v="1117.99"/>
    <n v="4051.45"/>
    <n v="4861.32"/>
    <n v="6440.9193022088357"/>
    <n v="1268.5791834739164"/>
    <n v="4597.165567568044"/>
    <n v="5516.1221086104688"/>
    <n v="7308.4876870253502"/>
    <n v="10761.402408365249"/>
    <n v="10378.166385855675"/>
    <m/>
    <n v="1"/>
  </r>
  <r>
    <s v="E5FBCD22728123D968206F6D43F87A3C60E51EA8"/>
    <s v="sylph01"/>
    <n v="9460"/>
    <n v="1524146356"/>
    <n v="1524944998"/>
    <n v="0.33925901341999998"/>
    <n v="0.33925901341999998"/>
    <n v="11850662"/>
    <n v="-1.0979087343499999E-2"/>
    <n v="0"/>
    <x v="4"/>
    <s v="069.8:070.6 04-28-14:49:58"/>
    <s v="sylph01"/>
    <n v="0"/>
    <n v="1"/>
    <n v="0"/>
    <n v="0"/>
    <x v="1"/>
    <n v="9460"/>
    <n v="8378995"/>
    <n v="1.129014"/>
    <n v="0.88572899999999999"/>
    <n v="2554"/>
    <n v="51"/>
    <m/>
    <n v="9721.3799999999992"/>
    <n v="9721.3799999999992"/>
    <n v="4861.32"/>
    <n v="2386.3111194805197"/>
    <n v="13019.445787880919"/>
    <n v="13019.445787880919"/>
    <n v="6510.5666271189139"/>
    <n v="3195.8886755886565"/>
    <n v="11221.644577151112"/>
    <n v="10368.849704005779"/>
    <m/>
    <n v="0"/>
  </r>
  <r>
    <s v="172DC95F3245A3304F982DD1C44BFB7813CE2787"/>
    <s v="bmwanon4"/>
    <n v="6490"/>
    <n v="1523922064"/>
    <n v="1524950825"/>
    <n v="0.97716887529700003"/>
    <n v="0.97716887529700003"/>
    <n v="12147725"/>
    <n v="0.55193625420100001"/>
    <n v="0"/>
    <x v="1"/>
    <s v="020.6:021.4 04-28-16:27:05"/>
    <s v="bmwanon4"/>
    <n v="0"/>
    <n v="1"/>
    <n v="0"/>
    <n v="0"/>
    <x v="1"/>
    <n v="6480"/>
    <n v="6144000"/>
    <n v="1.0546880000000001"/>
    <n v="0.94814799999999999"/>
    <n v="2962"/>
    <n v="59"/>
    <m/>
    <n v="9721.3799999999992"/>
    <n v="9721.3799999999992"/>
    <n v="4861.32"/>
    <n v="8853.6095214723919"/>
    <n v="19220.809960934748"/>
    <n v="19220.809960934748"/>
    <n v="9611.6505968588117"/>
    <n v="17505.081179888381"/>
    <n v="12147.725569824768"/>
    <n v="10346.607898877337"/>
    <m/>
    <n v="0"/>
  </r>
  <r>
    <s v="8FDE80DBFAE19312D0E336794DB262F701D3F318"/>
    <s v="CatGreper"/>
    <n v="9400"/>
    <n v="1524991615"/>
    <n v="1524991615"/>
    <n v="1.0829806791900001"/>
    <n v="1.0829806791900001"/>
    <n v="9396746"/>
    <n v="0.10559757982200001"/>
    <n v="0"/>
    <x v="1"/>
    <s v="016.8:017.6 04-29-03:46:55"/>
    <s v="CatGreper"/>
    <n v="0"/>
    <n v="0"/>
    <n v="1"/>
    <n v="0"/>
    <x v="2"/>
    <n v="8580"/>
    <n v="5864749"/>
    <n v="1.4629779999999999"/>
    <n v="0.68353699999999995"/>
    <n v="1500"/>
    <n v="30"/>
    <m/>
    <n v="1117.99"/>
    <n v="4051.45"/>
    <n v="4861.32"/>
    <n v="8853.6095214723919"/>
    <n v="2328.7515695276284"/>
    <n v="8439.0920727043267"/>
    <n v="10126.035635359931"/>
    <n v="18441.897574319617"/>
    <n v="12216.158855298874"/>
    <n v="10310.735898709212"/>
    <m/>
    <n v="1"/>
  </r>
  <r>
    <s v="E4028AAFB1A7E0FCB19411171482CDEB88464819"/>
    <s v="DinamoRiga"/>
    <n v="5870"/>
    <n v="1524313108"/>
    <n v="1525000490"/>
    <n v="0.44226498254899999"/>
    <n v="0.44226498254899999"/>
    <n v="11400020"/>
    <n v="0.16642936188999999"/>
    <n v="0"/>
    <x v="3"/>
    <s v="061.8:062.6 04-29-06:14:50"/>
    <s v="DinamoRiga"/>
    <n v="0"/>
    <n v="1"/>
    <n v="0"/>
    <n v="0"/>
    <x v="1"/>
    <n v="5870"/>
    <n v="7868416"/>
    <n v="0.74602100000000005"/>
    <n v="1.340446"/>
    <n v="4143"/>
    <n v="82"/>
    <m/>
    <n v="9721.3799999999992"/>
    <n v="9721.3799999999992"/>
    <n v="4861.32"/>
    <n v="3794.4265750962772"/>
    <n v="14020.805956052196"/>
    <n v="14020.805956052196"/>
    <n v="7011.3116049651035"/>
    <n v="5472.568578114694"/>
    <n v="11348.340864928272"/>
    <n v="10304.363405449789"/>
    <m/>
    <n v="0"/>
  </r>
  <r>
    <s v="5DC40F5357EDF4809A9010828172072C95A73514"/>
    <s v="zwewwlLV1"/>
    <n v="8950"/>
    <n v="1523998519"/>
    <n v="1524950825"/>
    <n v="0.37644569218700002"/>
    <n v="0.37644569218700002"/>
    <n v="9970383"/>
    <n v="0.65005110166799995"/>
    <n v="0"/>
    <x v="1"/>
    <s v="020.6:021.4 04-28-16:27:05"/>
    <s v="zwewwlLV1"/>
    <n v="0"/>
    <n v="1"/>
    <n v="0"/>
    <n v="0"/>
    <x v="1"/>
    <n v="11800"/>
    <n v="8151004"/>
    <n v="1.4476739999999999"/>
    <n v="0.69076300000000002"/>
    <n v="1538"/>
    <n v="30"/>
    <m/>
    <n v="9721.3799999999992"/>
    <n v="9721.3799999999992"/>
    <n v="4861.32"/>
    <n v="8853.6095214723919"/>
    <n v="13380.951623112858"/>
    <n v="13380.951623112858"/>
    <n v="6691.342972342507"/>
    <n v="12186.512686136481"/>
    <n v="11219.414342799006"/>
    <n v="10298.891239959303"/>
    <m/>
    <n v="0"/>
  </r>
  <r>
    <s v="CB4EBE9C475A60A5F2CDA92C83CE093BD945D940"/>
    <s v="doutreval"/>
    <n v="10100"/>
    <n v="1524222239"/>
    <n v="1524918841"/>
    <n v="7.4334716325300004E-2"/>
    <n v="7.4334716325300004E-2"/>
    <n v="9738251"/>
    <n v="-3.1149162519699999E-2"/>
    <n v="0"/>
    <x v="3"/>
    <s v="051.6:052.4 04-28-07:34:01"/>
    <s v="doutreval"/>
    <n v="0"/>
    <n v="1"/>
    <n v="0"/>
    <n v="0"/>
    <x v="1"/>
    <n v="10100"/>
    <n v="9785833"/>
    <n v="1.0321039999999999"/>
    <n v="0.96889400000000003"/>
    <n v="3084"/>
    <n v="61"/>
    <m/>
    <n v="9721.3799999999992"/>
    <n v="9721.3799999999992"/>
    <n v="4861.32"/>
    <n v="3794.4265750962772"/>
    <n v="10444.016024590444"/>
    <n v="10444.016024590444"/>
    <n v="5222.6848431665076"/>
    <n v="4076.4841981732388"/>
    <n v="10513.260120061761"/>
    <n v="10295.031984043231"/>
    <m/>
    <n v="0"/>
  </r>
  <r>
    <s v="C0A05D6DC0987D0BF32F0FF00A9BF791E7CA79D7"/>
    <s v="digineo2"/>
    <n v="10300"/>
    <n v="1524528212"/>
    <n v="1524998226"/>
    <n v="1.3749811055000001"/>
    <n v="1.3749811055000001"/>
    <n v="12451740"/>
    <n v="-0.30873061944800001"/>
    <n v="0"/>
    <x v="1"/>
    <s v="018.3:019.1 04-29-05:37:06"/>
    <s v="digineo2"/>
    <n v="0"/>
    <n v="1"/>
    <n v="0"/>
    <n v="0"/>
    <x v="1"/>
    <n v="8500"/>
    <n v="5242880"/>
    <n v="1.621246"/>
    <n v="0.61680900000000005"/>
    <n v="1036"/>
    <n v="20"/>
    <m/>
    <n v="9721.3799999999992"/>
    <n v="9721.3799999999992"/>
    <n v="4861.32"/>
    <n v="8853.6095214723919"/>
    <n v="23088.093819385587"/>
    <n v="23088.093819385587"/>
    <n v="11545.543147789258"/>
    <n v="21027.155328971825"/>
    <n v="12451.74093840384"/>
    <n v="10289.082656882689"/>
    <m/>
    <n v="0"/>
  </r>
  <r>
    <s v="61875BB87F7C6BB9B656BE7B95EBBFB3D5500C97"/>
    <s v="ingdal"/>
    <n v="11500"/>
    <n v="1524988531"/>
    <n v="1524988531"/>
    <n v="0.54104136326600005"/>
    <n v="0.54104136326600005"/>
    <n v="11483297"/>
    <n v="9.9854902154599995E-2"/>
    <n v="0"/>
    <x v="2"/>
    <s v="034.5:035.3 04-29-02:55:31"/>
    <s v="ingdal"/>
    <n v="0"/>
    <n v="0"/>
    <n v="1"/>
    <n v="0"/>
    <x v="2"/>
    <n v="9280"/>
    <n v="7451648"/>
    <n v="1.2453620000000001"/>
    <n v="0.802979"/>
    <n v="2164"/>
    <n v="43"/>
    <m/>
    <n v="1117.99"/>
    <n v="4051.45"/>
    <n v="4861.32"/>
    <n v="6440.9193022088357"/>
    <n v="1722.8688337177555"/>
    <n v="6243.4520312040358"/>
    <n v="7491.4952000722706"/>
    <n v="9925.7230621621984"/>
    <n v="11483.297792498362"/>
    <n v="10273.802854748854"/>
    <m/>
    <n v="1"/>
  </r>
  <r>
    <s v="D1D844009D01EDFDCA399EC7DAE6C0872F2F7A09"/>
    <s v="torrelaybunchacunce"/>
    <n v="9880"/>
    <n v="1524112103"/>
    <n v="1525006418"/>
    <n v="0.770257037408"/>
    <n v="0.770257037408"/>
    <n v="11782830"/>
    <n v="0.22616095101899999"/>
    <n v="0"/>
    <x v="1"/>
    <s v="020.6:021.4 04-29-07:53:38"/>
    <s v="torrelaybunchacunce"/>
    <n v="0"/>
    <n v="1"/>
    <n v="0"/>
    <n v="0"/>
    <x v="1"/>
    <n v="10800"/>
    <n v="6656000"/>
    <n v="1.6225959999999999"/>
    <n v="0.61629599999999995"/>
    <n v="1027"/>
    <n v="20"/>
    <m/>
    <n v="9721.3799999999992"/>
    <n v="9721.3799999999992"/>
    <n v="4861.32"/>
    <n v="8853.6095214723919"/>
    <n v="17209.341358317382"/>
    <n v="17209.341358317382"/>
    <n v="8605.7859410922574"/>
    <n v="15673.164561848977"/>
    <n v="11782.830840987648"/>
    <n v="10244.781588691354"/>
    <m/>
    <n v="0"/>
  </r>
  <r>
    <s v="3E13E2EB87CCF5690564EE33E9F9F9F80B229FBB"/>
    <s v="hotzenplotz"/>
    <n v="14500"/>
    <n v="1524831648"/>
    <n v="1524956364"/>
    <n v="0.297605260825"/>
    <n v="0.297605260825"/>
    <n v="10992730"/>
    <n v="0.46034277022999998"/>
    <n v="0"/>
    <x v="2"/>
    <s v="025.8:026.6 04-28-17:59:24"/>
    <s v="hotzenplotz"/>
    <n v="0"/>
    <n v="1"/>
    <n v="0"/>
    <n v="0"/>
    <x v="1"/>
    <n v="12200"/>
    <n v="8471552"/>
    <n v="1.4401139999999999"/>
    <n v="0.69438999999999995"/>
    <n v="1558"/>
    <n v="31"/>
    <m/>
    <n v="9721.3799999999992"/>
    <n v="9721.3799999999992"/>
    <n v="4861.32"/>
    <n v="6440.9193022088357"/>
    <n v="12614.513830478936"/>
    <n v="12614.513830478936"/>
    <n v="6308.0744065537883"/>
    <n v="8357.7707710954728"/>
    <n v="10992.730442552549"/>
    <n v="10236.376909786784"/>
    <m/>
    <n v="0"/>
  </r>
  <r>
    <s v="A78749758E80EE1A07689F56E59195B3A32EB106"/>
    <s v="bansagi"/>
    <n v="11600"/>
    <n v="1524978849"/>
    <n v="1524978849"/>
    <n v="0.67850552088899996"/>
    <n v="0.67850552088899996"/>
    <n v="11648237"/>
    <n v="7.3172020717499994E-2"/>
    <n v="0.33333333333300003"/>
    <x v="2"/>
    <s v="032.2:033.0 04-29-00:14:09"/>
    <s v="bansagi"/>
    <n v="1"/>
    <n v="0"/>
    <n v="0"/>
    <n v="0"/>
    <x v="0"/>
    <n v="8880"/>
    <n v="6939648"/>
    <n v="1.279604"/>
    <n v="0.78149199999999996"/>
    <n v="2053"/>
    <n v="41"/>
    <m/>
    <n v="10125.48"/>
    <n v="10125.48"/>
    <n v="4861.32"/>
    <n v="6440.9193022088357"/>
    <n v="16995.674081651148"/>
    <n v="16995.674081651148"/>
    <n v="8159.7524588081124"/>
    <n v="10811.118608358056"/>
    <n v="11648.237481026306"/>
    <n v="10235.660636718414"/>
    <m/>
    <n v="1"/>
  </r>
  <r>
    <s v="D53793315E290D250E9AFC431A4C9068A1E53C98"/>
    <s v="NoneRunLong"/>
    <n v="7080"/>
    <n v="1524860307"/>
    <n v="1524945022"/>
    <n v="0.80220763424599995"/>
    <n v="0.80220763424599995"/>
    <n v="11810947"/>
    <n v="0.66467912129600004"/>
    <n v="0"/>
    <x v="1"/>
    <s v="019.1:019.8 04-28-14:50:22"/>
    <s v="NoneRunLong"/>
    <n v="0"/>
    <n v="1"/>
    <n v="0"/>
    <n v="0"/>
    <x v="1"/>
    <n v="7070"/>
    <n v="6553600"/>
    <n v="1.0787960000000001"/>
    <n v="0.92695899999999998"/>
    <n v="2797"/>
    <n v="55"/>
    <m/>
    <n v="9721.3799999999992"/>
    <n v="9721.3799999999992"/>
    <n v="4861.32"/>
    <n v="8853.6095214723919"/>
    <n v="17519.945251406378"/>
    <n v="17519.945251406378"/>
    <n v="8761.1080165127642"/>
    <n v="15956.042670230618"/>
    <n v="11810.947951794586"/>
    <n v="10233.743566256207"/>
    <m/>
    <n v="0"/>
  </r>
  <r>
    <s v="CDAEBA458F6129776643751934076A51D851C348"/>
    <s v="jonasBebe"/>
    <n v="10500"/>
    <n v="1524153697"/>
    <n v="1524984447"/>
    <n v="0.60573403859399999"/>
    <n v="0.60573403859399999"/>
    <n v="11509901"/>
    <n v="-0.75793769560599999"/>
    <n v="0"/>
    <x v="0"/>
    <s v="004.0:004.8 04-29-01:47:27"/>
    <s v="jonasBebe"/>
    <n v="0"/>
    <n v="1"/>
    <n v="0"/>
    <n v="0"/>
    <x v="1"/>
    <n v="15200"/>
    <n v="7168000"/>
    <n v="2.120536"/>
    <n v="0.47157900000000003"/>
    <n v="316"/>
    <n v="6"/>
    <m/>
    <n v="9721.3799999999992"/>
    <n v="9721.3799999999992"/>
    <n v="4861.32"/>
    <n v="11818.828055288463"/>
    <n v="15609.950768106939"/>
    <n v="15609.950768106939"/>
    <n v="7805.9869964977834"/>
    <n v="18977.894504666416"/>
    <n v="11509.901588641793"/>
    <n v="10207.331112049256"/>
    <m/>
    <n v="0"/>
  </r>
  <r>
    <s v="78E2BE744A53631B4AAB781468E94C52AB73968B"/>
    <s v="bynumlaw"/>
    <n v="9830"/>
    <n v="1524997615"/>
    <n v="1524997615"/>
    <n v="-0.10805678527900001"/>
    <n v="-0.10805678527900001"/>
    <n v="9833124"/>
    <n v="-0.35826877551300002"/>
    <n v="0"/>
    <x v="2"/>
    <s v="027.4:028.2 04-29-05:26:55"/>
    <s v="bynumlaw"/>
    <n v="1"/>
    <n v="0"/>
    <n v="0"/>
    <n v="0"/>
    <x v="0"/>
    <n v="9830"/>
    <n v="11024384"/>
    <n v="0.89166000000000001"/>
    <n v="1.1215040000000001"/>
    <n v="3735"/>
    <n v="74"/>
    <m/>
    <n v="10125.48"/>
    <n v="10125.48"/>
    <n v="4861.32"/>
    <n v="6440.9193022088357"/>
    <n v="9031.3531817931907"/>
    <n v="9031.3531817931907"/>
    <n v="4336.0213885874919"/>
    <n v="5744.9342681706894"/>
    <n v="9833.1245052787563"/>
    <n v="10190.50235369513"/>
    <m/>
    <n v="1"/>
  </r>
  <r>
    <s v="5582BBEC12380E34D7DFB8C237939A0B317B205E"/>
    <s v="t0rnod3"/>
    <n v="12300"/>
    <n v="1524888606"/>
    <n v="1524888606"/>
    <n v="1.34742051505"/>
    <n v="1.34742051505"/>
    <n v="12307244"/>
    <n v="0.115239910019"/>
    <n v="0"/>
    <x v="0"/>
    <s v="008.8:009.6 04-27-23:10:06"/>
    <s v="t0rnod3"/>
    <n v="0"/>
    <n v="0"/>
    <n v="1"/>
    <n v="0"/>
    <x v="2"/>
    <n v="8400"/>
    <n v="5242880"/>
    <n v="1.6021730000000001"/>
    <n v="0.62415200000000004"/>
    <n v="1083"/>
    <n v="21"/>
    <m/>
    <n v="1117.99"/>
    <n v="4051.45"/>
    <n v="4861.32"/>
    <n v="11818.828055288463"/>
    <n v="2624.3926616207495"/>
    <n v="9510.456845699322"/>
    <n v="11411.562298222865"/>
    <n v="27743.759440832633"/>
    <n v="12307.244069945345"/>
    <n v="10187.93484896174"/>
    <m/>
    <n v="1"/>
  </r>
  <r>
    <s v="15BEF4FAA3C6246CA96277111E0ECE783F8F36A7"/>
    <s v="tokrelay"/>
    <n v="14500"/>
    <n v="1524509980"/>
    <n v="1524907079"/>
    <n v="0.20807887774799999"/>
    <n v="0.20807887774799999"/>
    <n v="10654329"/>
    <n v="-0.53154657978700004"/>
    <n v="0"/>
    <x v="1"/>
    <s v="012.0:012.8 04-28-04:17:59"/>
    <s v="tokrelay"/>
    <n v="0"/>
    <n v="1"/>
    <n v="0"/>
    <n v="0"/>
    <x v="1"/>
    <n v="12900"/>
    <n v="8865782"/>
    <n v="1.4550320000000001"/>
    <n v="0.68727000000000005"/>
    <n v="1522"/>
    <n v="30"/>
    <m/>
    <n v="9721.3799999999992"/>
    <n v="9721.3799999999992"/>
    <n v="4861.32"/>
    <n v="8853.6095214723919"/>
    <n v="11744.193840561851"/>
    <n v="11744.193840561851"/>
    <n v="5872.8580099739074"/>
    <n v="10695.858654719375"/>
    <n v="10710.563968918419"/>
    <n v="10157.129378242893"/>
    <m/>
    <n v="0"/>
  </r>
  <r>
    <s v="F4F8D5D1821C7262C357940036A32DBF214088E1"/>
    <s v="lalala"/>
    <n v="10100"/>
    <n v="1524489282"/>
    <n v="1525006418"/>
    <n v="0.76617892345500005"/>
    <n v="0.76617892345500005"/>
    <n v="12518006"/>
    <n v="-0.52315789852500005"/>
    <n v="0"/>
    <x v="1"/>
    <s v="020.6:021.4 04-29-07:53:38"/>
    <s v="lalala"/>
    <n v="0"/>
    <n v="1"/>
    <n v="0"/>
    <n v="0"/>
    <x v="1"/>
    <n v="10900"/>
    <n v="6607982"/>
    <n v="1.6495200000000001"/>
    <n v="0.60623700000000003"/>
    <n v="952"/>
    <n v="19"/>
    <m/>
    <n v="9721.3799999999992"/>
    <n v="9721.3799999999992"/>
    <n v="4861.32"/>
    <n v="8853.6095214723919"/>
    <n v="17169.696462896965"/>
    <n v="17169.696462896965"/>
    <n v="8585.9609241702601"/>
    <n v="15637.058533325047"/>
    <n v="11670.878534970019"/>
    <n v="10152.009574479012"/>
    <m/>
    <n v="0"/>
  </r>
  <r>
    <s v="FA1C3A33E83E1C2E603D1054278E6EF9D818F48D"/>
    <s v="smoothandsweet"/>
    <n v="12800"/>
    <n v="1523782616"/>
    <n v="1524943423"/>
    <n v="0.62203679807300005"/>
    <n v="0.62203679807300005"/>
    <n v="16139723"/>
    <n v="-0.63084939081699998"/>
    <n v="0"/>
    <x v="0"/>
    <s v="007.1:007.8 04-28-14:23:43"/>
    <s v="smoothandsweet"/>
    <n v="0"/>
    <n v="1"/>
    <n v="0"/>
    <n v="0"/>
    <x v="1"/>
    <n v="12800"/>
    <n v="7068209"/>
    <n v="1.810926"/>
    <n v="0.55220400000000003"/>
    <n v="647"/>
    <n v="12"/>
    <m/>
    <n v="9721.3799999999992"/>
    <n v="9721.3799999999992"/>
    <n v="4861.32"/>
    <n v="11818.828055288463"/>
    <n v="15768.436088050901"/>
    <n v="15768.436088050901"/>
    <n v="7885.2399272082366"/>
    <n v="19170.574015775441"/>
    <n v="11464.895094470761"/>
    <n v="10145.889266129532"/>
    <m/>
    <n v="0"/>
  </r>
  <r>
    <s v="664420DB8393F474E948A4415FDFEF03DE1505D2"/>
    <s v="corewars"/>
    <n v="11900"/>
    <n v="1524991648"/>
    <n v="1524991648"/>
    <n v="0.92878151619899996"/>
    <n v="0.92878151619899996"/>
    <n v="11850433"/>
    <n v="0.31047035726"/>
    <n v="0"/>
    <x v="2"/>
    <s v="035.3:036.1 04-29-03:47:28"/>
    <s v="corewars"/>
    <n v="1"/>
    <n v="0"/>
    <n v="0"/>
    <n v="0"/>
    <x v="0"/>
    <n v="7590"/>
    <n v="6144000"/>
    <n v="1.235352"/>
    <n v="0.80948600000000004"/>
    <n v="2200"/>
    <n v="44"/>
    <m/>
    <n v="10125.48"/>
    <n v="10125.48"/>
    <n v="4861.32"/>
    <n v="6440.9193022088357"/>
    <n v="19529.838666642649"/>
    <n v="19529.838666642649"/>
    <n v="9376.4241603285209"/>
    <n v="12423.126097429762"/>
    <n v="11850.433635526655"/>
    <n v="10138.503544868659"/>
    <m/>
    <n v="1"/>
  </r>
  <r>
    <s v="8073670F8F852971298F8AF2C5B23AE012645901"/>
    <s v="torpidsDEisppro2"/>
    <n v="11200"/>
    <n v="1524975523"/>
    <n v="1524975523"/>
    <n v="0.47608666771399999"/>
    <n v="0.47608666771399999"/>
    <n v="11217988"/>
    <n v="-4.03484666166E-2"/>
    <n v="0"/>
    <x v="3"/>
    <s v="054.0:054.8 04-28-23:18:43"/>
    <s v="torpidsDEisppro2"/>
    <n v="0"/>
    <n v="1"/>
    <n v="0"/>
    <n v="0"/>
    <x v="1"/>
    <n v="8340"/>
    <n v="7599817"/>
    <n v="1.0973949999999999"/>
    <n v="0.91124899999999998"/>
    <n v="2716"/>
    <n v="54"/>
    <m/>
    <n v="9721.3799999999992"/>
    <n v="9721.3799999999992"/>
    <n v="4861.32"/>
    <n v="3794.4265750962772"/>
    <n v="14349.599409781526"/>
    <n v="14349.599409781526"/>
    <n v="7175.7296394914229"/>
    <n v="5600.9024791193096"/>
    <n v="11217.988550766209"/>
    <n v="10132.537085536345"/>
    <m/>
    <n v="1"/>
  </r>
  <r>
    <s v="79E48A3242DB3515700F8925FA8E6323F8D51D7D"/>
    <s v="Unnamed"/>
    <n v="6690"/>
    <n v="1524597100"/>
    <n v="1524922580"/>
    <n v="-0.17668566012"/>
    <n v="-0.17668566012"/>
    <n v="6607602"/>
    <n v="-1.07337610871"/>
    <n v="0"/>
    <x v="6"/>
    <s v="076.6:077.4 04-28-08:36:20"/>
    <s v="Unnamed"/>
    <n v="0"/>
    <n v="1"/>
    <n v="0"/>
    <n v="0"/>
    <x v="1"/>
    <n v="10100"/>
    <n v="11540874"/>
    <n v="0.87514999999999998"/>
    <n v="1.1426609999999999"/>
    <n v="3793"/>
    <n v="75"/>
    <m/>
    <n v="9721.3799999999992"/>
    <n v="9721.3799999999992"/>
    <n v="4861.32"/>
    <n v="885.64026081730776"/>
    <n v="8003.7515574226336"/>
    <n v="8003.7515574226336"/>
    <n v="4002.3944667454416"/>
    <n v="729.1603267059528"/>
    <n v="9501.7670589482568"/>
    <n v="10113.499141263779"/>
    <m/>
    <n v="0"/>
  </r>
  <r>
    <s v="29DDD25C8383FDA559D4E0E88F820AB88C26212A"/>
    <s v="corona"/>
    <n v="14600"/>
    <n v="1524342924"/>
    <n v="1524986598"/>
    <n v="1.23077982865"/>
    <n v="1.23077982865"/>
    <n v="12106888"/>
    <n v="0.18029943198100001"/>
    <n v="0"/>
    <x v="0"/>
    <s v="002.4:003.2 04-29-02:23:18"/>
    <s v="corona"/>
    <n v="0"/>
    <n v="1"/>
    <n v="0"/>
    <n v="0"/>
    <x v="1"/>
    <n v="14600"/>
    <n v="5427200"/>
    <n v="2.690153"/>
    <n v="0.371726"/>
    <n v="91"/>
    <n v="1"/>
    <m/>
    <n v="9721.3799999999992"/>
    <n v="9721.3799999999992"/>
    <n v="4861.32"/>
    <n v="11818.828055288463"/>
    <n v="21686.258410641538"/>
    <n v="21686.258410641538"/>
    <n v="10844.534596612819"/>
    <n v="26365.203224020213"/>
    <n v="12106.888286049281"/>
    <n v="10102.981800234496"/>
    <m/>
    <n v="0"/>
  </r>
  <r>
    <s v="83CAF2F3543D100A35620B21CCA12B3D33618F45"/>
    <s v="PotatoOnionRing"/>
    <n v="10700"/>
    <n v="1524909263"/>
    <n v="1524909263"/>
    <n v="1.3820928887699999"/>
    <n v="1.3820928887699999"/>
    <n v="10689558"/>
    <n v="0.96991660308600003"/>
    <n v="0"/>
    <x v="5"/>
    <s v="049.6:050.4 04-28-04:54:23"/>
    <s v="PotatoOnionRing"/>
    <n v="0"/>
    <n v="0"/>
    <n v="1"/>
    <n v="0"/>
    <x v="2"/>
    <n v="4830"/>
    <n v="5133008"/>
    <n v="0.94096900000000006"/>
    <n v="1.062735"/>
    <n v="3579"/>
    <n v="71"/>
    <m/>
    <n v="1117.99"/>
    <n v="4051.45"/>
    <n v="4861.32"/>
    <n v="4819.491751072962"/>
    <n v="2663.1560287159723"/>
    <n v="9650.9302342072151"/>
    <n v="11580.115802035376"/>
    <n v="11480.477027716577"/>
    <n v="12227.30185479952"/>
    <n v="10099.013698359662"/>
    <m/>
    <n v="1"/>
  </r>
  <r>
    <s v="C3611D18443C808878278F6265F1FA266D3F6663"/>
    <s v="StrongAndStable2"/>
    <n v="8860"/>
    <n v="1524977546"/>
    <n v="1524977546"/>
    <n v="0.74041751705500003"/>
    <n v="0.74041751705500003"/>
    <n v="8856300"/>
    <n v="0.70869732469500002"/>
    <n v="0"/>
    <x v="3"/>
    <s v="054.8:055.6 04-28-23:52:26"/>
    <s v="StrongAndStable2"/>
    <n v="0"/>
    <n v="0"/>
    <n v="1"/>
    <n v="0"/>
    <x v="2"/>
    <n v="5810"/>
    <n v="6633307"/>
    <n v="0.87588299999999997"/>
    <n v="1.141705"/>
    <n v="3784"/>
    <n v="75"/>
    <m/>
    <n v="1117.99"/>
    <n v="4051.45"/>
    <n v="4861.32"/>
    <n v="3794.4265750962772"/>
    <n v="1945.7693798923194"/>
    <n v="7051.2145494724791"/>
    <n v="8460.7264840098123"/>
    <n v="6603.8864784765701"/>
    <n v="11544.723698803551"/>
    <n v="10071.298689162486"/>
    <m/>
    <n v="1"/>
  </r>
  <r>
    <s v="D7830D4793792A4A4DF8659C706243D240D5AC6F"/>
    <s v="deinemudda"/>
    <n v="15000"/>
    <n v="1524190269"/>
    <n v="1524969770"/>
    <n v="1.3150702651999999"/>
    <n v="1.3150702651999999"/>
    <n v="12137635"/>
    <n v="0.11361405213799999"/>
    <n v="0"/>
    <x v="0"/>
    <s v="011.9:012.7 04-28-21:42:50"/>
    <s v="deinemudda"/>
    <n v="0"/>
    <n v="1"/>
    <n v="0"/>
    <n v="0"/>
    <x v="1"/>
    <n v="10100"/>
    <n v="5242880"/>
    <n v="1.9264220000000001"/>
    <n v="0.51909700000000003"/>
    <n v="488"/>
    <n v="9"/>
    <m/>
    <n v="9721.3799999999992"/>
    <n v="9721.3799999999992"/>
    <n v="4861.32"/>
    <n v="11818.828055288463"/>
    <n v="22505.677774709977"/>
    <n v="22505.677774709977"/>
    <n v="11254.297381622064"/>
    <n v="27361.417400309863"/>
    <n v="12137.635592011777"/>
    <n v="10069.208914408242"/>
    <m/>
    <n v="0"/>
  </r>
  <r>
    <s v="B47004A15A7E13A7C1CA17E2C0070F62A3AAE59E"/>
    <s v="ididntstartthefire"/>
    <n v="23500"/>
    <n v="1524754216"/>
    <n v="1525002344"/>
    <n v="-5.7073068777800003E-2"/>
    <n v="-5.7073068777800003E-2"/>
    <n v="9887305"/>
    <n v="-0.99057235489100004"/>
    <n v="0"/>
    <x v="0"/>
    <s v="006.3:007.1 04-29-06:45:44"/>
    <s v="ididntstartthefire"/>
    <n v="0"/>
    <n v="1"/>
    <n v="0"/>
    <n v="0"/>
    <x v="1"/>
    <n v="17000"/>
    <n v="10485760"/>
    <n v="1.621246"/>
    <n v="0.61680900000000005"/>
    <n v="1034"/>
    <n v="20"/>
    <m/>
    <n v="9721.3799999999992"/>
    <n v="9721.3799999999992"/>
    <n v="4861.32"/>
    <n v="11818.828055288463"/>
    <n v="9166.5510106448692"/>
    <n v="9166.5510106448692"/>
    <n v="4583.8695492891047"/>
    <n v="11144.29126881599"/>
    <n v="9887.3054983324946"/>
    <n v="10066.841848832746"/>
    <m/>
    <n v="0"/>
  </r>
  <r>
    <s v="2071EE75B51F4A28DD79C1F690CD70D8A38DB933"/>
    <s v="summerfield"/>
    <n v="10800"/>
    <n v="1524939732"/>
    <n v="1524939732"/>
    <n v="0.30192852806199999"/>
    <n v="0.30192852806199999"/>
    <n v="10817489"/>
    <n v="-0.429522923449"/>
    <n v="0"/>
    <x v="1"/>
    <s v="017.5:018.3 04-28-13:22:12"/>
    <s v="summerfield"/>
    <n v="0"/>
    <n v="0"/>
    <n v="1"/>
    <n v="0"/>
    <x v="2"/>
    <n v="10800"/>
    <n v="8308820"/>
    <n v="1.2998240000000001"/>
    <n v="0.76933499999999999"/>
    <n v="1977"/>
    <n v="39"/>
    <m/>
    <n v="1117.99"/>
    <n v="4051.45"/>
    <n v="4861.32"/>
    <n v="8853.6095214723919"/>
    <n v="1455.5430750880355"/>
    <n v="5274.6983350167902"/>
    <n v="6329.0911920383624"/>
    <n v="11526.766812326261"/>
    <n v="10817.489792532107"/>
    <n v="10064.888854772475"/>
    <m/>
    <n v="1"/>
  </r>
  <r>
    <s v="5D41BBE918C4DFEEFD620CAD949DF862A21C5653"/>
    <s v="vlima"/>
    <n v="17400"/>
    <n v="1524155459"/>
    <n v="1524997615"/>
    <n v="-0.46061489803099998"/>
    <n v="-0.46061489803099998"/>
    <n v="8215371"/>
    <n v="-0.37726247766100002"/>
    <n v="0"/>
    <x v="2"/>
    <s v="027.4:028.2 04-29-05:26:55"/>
    <s v="vlima"/>
    <n v="0"/>
    <n v="1"/>
    <n v="0"/>
    <n v="0"/>
    <x v="1"/>
    <n v="17400"/>
    <n v="14847643"/>
    <n v="1.1719029999999999"/>
    <n v="0.85331299999999999"/>
    <n v="2402"/>
    <n v="48"/>
    <m/>
    <n v="9721.3799999999992"/>
    <n v="9721.3799999999992"/>
    <n v="4861.32"/>
    <n v="6440.9193022088357"/>
    <n v="5243.567542579397"/>
    <n v="5243.567542579397"/>
    <n v="2622.1235839039391"/>
    <n v="3474.1359145960132"/>
    <n v="8008.5974335543096"/>
    <n v="10060.311103488017"/>
    <m/>
    <n v="0"/>
  </r>
  <r>
    <s v="3A0A4635AAA010A66B02E4334C70F641E3922C16"/>
    <s v="Deltiksip"/>
    <n v="11000"/>
    <n v="1525000343"/>
    <n v="1525000343"/>
    <n v="0.46178978215299998"/>
    <n v="0.46178978215299998"/>
    <n v="11018896"/>
    <n v="-0.14522471229600001"/>
    <n v="0"/>
    <x v="2"/>
    <s v="028.2:028.9 04-29-06:12:23"/>
    <s v="Deltiksip"/>
    <n v="1"/>
    <n v="0"/>
    <n v="0"/>
    <n v="0"/>
    <x v="0"/>
    <n v="9810"/>
    <n v="7537949"/>
    <n v="1.301415"/>
    <n v="0.76839400000000002"/>
    <n v="1971"/>
    <n v="39"/>
    <m/>
    <n v="10125.48"/>
    <n v="10125.48"/>
    <n v="4861.32"/>
    <n v="6440.9193022088357"/>
    <n v="14801.323203394557"/>
    <n v="14801.323203394557"/>
    <n v="7106.2279037760209"/>
    <n v="9415.2700236409055"/>
    <n v="11018.896826590424"/>
    <n v="9974.6124786132968"/>
    <m/>
    <n v="1"/>
  </r>
  <r>
    <s v="A7AF72E923EEEA90F204E1086A08D261B6FA1D14"/>
    <s v="Ahtna"/>
    <n v="20900"/>
    <n v="1524685217"/>
    <n v="1524957136"/>
    <n v="-3.8189309397700003E-2"/>
    <n v="-3.8189309397700003E-2"/>
    <n v="9848941"/>
    <n v="-0.73650792562900003"/>
    <n v="0"/>
    <x v="0"/>
    <s v="009.4:010.2 04-28-18:12:16"/>
    <s v="Ahtna"/>
    <n v="0"/>
    <n v="1"/>
    <n v="0"/>
    <n v="0"/>
    <x v="1"/>
    <n v="16900"/>
    <n v="10240000"/>
    <n v="1.6503909999999999"/>
    <n v="0.60591700000000004"/>
    <n v="948"/>
    <n v="18"/>
    <m/>
    <n v="9721.3799999999992"/>
    <n v="9721.3799999999992"/>
    <n v="4861.32"/>
    <n v="11818.828055288463"/>
    <n v="9350.1272114073854"/>
    <n v="9350.1272114073854"/>
    <n v="4675.6695464387722"/>
    <n v="11367.475173966834"/>
    <n v="9848.9414717675518"/>
    <n v="9966.2590302372846"/>
    <m/>
    <n v="0"/>
  </r>
  <r>
    <s v="50BD3C2C70050A999BD423EB23CDAE21F2214E02"/>
    <s v="CheenaTorExit"/>
    <n v="10700"/>
    <n v="1524936721"/>
    <n v="1524936721"/>
    <n v="0.17614458740399999"/>
    <n v="0.17614458740399999"/>
    <n v="10686439"/>
    <n v="-0.18651385898100001"/>
    <n v="0"/>
    <x v="5"/>
    <s v="043.3:044.1 04-28-12:32:01"/>
    <s v="CheenaTorExit"/>
    <n v="1"/>
    <n v="0"/>
    <n v="0"/>
    <n v="0"/>
    <x v="0"/>
    <n v="9960"/>
    <n v="8872168"/>
    <n v="1.1226119999999999"/>
    <n v="0.89078000000000002"/>
    <n v="2579"/>
    <n v="51"/>
    <m/>
    <n v="10125.48"/>
    <n v="10125.48"/>
    <n v="4861.32"/>
    <n v="4819.491751072962"/>
    <n v="11909.028496867453"/>
    <n v="11909.028496867453"/>
    <n v="5717.6152056388128"/>
    <n v="5668.4191370626904"/>
    <n v="10434.952371738973"/>
    <n v="9966.1170602172806"/>
    <m/>
    <n v="1"/>
  </r>
  <r>
    <s v="508EAAA5322C7BF048C8FADBBFB37D0A3E1D9262"/>
    <s v="JdMtOrReLaY1"/>
    <n v="8980"/>
    <n v="1524141832"/>
    <n v="1525006418"/>
    <n v="1.04300113624"/>
    <n v="1.04300113624"/>
    <n v="11767686"/>
    <n v="-0.99699828239900001"/>
    <n v="0"/>
    <x v="1"/>
    <s v="020.6:021.4 04-29-07:53:38"/>
    <s v="JdMtOrReLaY1"/>
    <n v="0"/>
    <n v="1"/>
    <n v="0"/>
    <n v="0"/>
    <x v="1"/>
    <n v="11600"/>
    <n v="5760000"/>
    <n v="2.0138889999999998"/>
    <n v="0.49655199999999999"/>
    <n v="418"/>
    <n v="8"/>
    <m/>
    <n v="9721.3799999999992"/>
    <n v="9721.3799999999992"/>
    <n v="4861.32"/>
    <n v="8853.6095214723919"/>
    <n v="19860.790385820808"/>
    <n v="19860.790385820808"/>
    <n v="9931.6822836262363"/>
    <n v="18087.934312193378"/>
    <n v="11767.686544742401"/>
    <n v="9965.3805813196795"/>
    <m/>
    <n v="0"/>
  </r>
  <r>
    <s v="4D30FEFA8B37229D4705102E19EDB2DF0F57E84B"/>
    <s v="idfTor1N2"/>
    <n v="12300"/>
    <n v="1524163538"/>
    <n v="1524988531"/>
    <n v="0.74319711893499996"/>
    <n v="0.74319711893499996"/>
    <n v="11424216"/>
    <n v="-0.128064455355"/>
    <n v="0"/>
    <x v="2"/>
    <s v="034.5:035.3 04-29-02:55:31"/>
    <s v="idfTor1N2"/>
    <n v="0"/>
    <n v="1"/>
    <n v="0"/>
    <n v="0"/>
    <x v="1"/>
    <n v="8320"/>
    <n v="6553600"/>
    <n v="1.269531"/>
    <n v="0.78769199999999995"/>
    <n v="2083"/>
    <n v="41"/>
    <m/>
    <n v="9721.3799999999992"/>
    <n v="9721.3799999999992"/>
    <n v="4861.32"/>
    <n v="6440.9193022088357"/>
    <n v="16946.281608072328"/>
    <n v="16946.281608072328"/>
    <n v="8474.2390182210929"/>
    <n v="11227.791970903272"/>
    <n v="11424.216638652417"/>
    <n v="9963.0316470566922"/>
    <m/>
    <n v="0"/>
  </r>
  <r>
    <s v="658D157DF9CC30B22FA51173FD4625F5954F1B43"/>
    <s v="FuckRKN"/>
    <n v="8150"/>
    <n v="1524927738"/>
    <n v="1524927738"/>
    <n v="0.33481395938800002"/>
    <n v="0.33481395938800002"/>
    <n v="8152675"/>
    <n v="-2.75544683447E-2"/>
    <n v="0"/>
    <x v="5"/>
    <s v="040.1:040.9 04-28-10:02:18"/>
    <s v="FuckRKN"/>
    <n v="0"/>
    <n v="0"/>
    <n v="1"/>
    <n v="0"/>
    <x v="2"/>
    <n v="6960"/>
    <n v="8070121"/>
    <n v="0.86244100000000001"/>
    <n v="1.1595"/>
    <n v="3828"/>
    <n v="76"/>
    <m/>
    <n v="1117.99"/>
    <n v="4051.45"/>
    <n v="4861.32"/>
    <n v="4819.491751072962"/>
    <n v="1492.3086584561902"/>
    <n v="5407.9320157625125"/>
    <n v="6488.9577970520713"/>
    <n v="6433.1248664875056"/>
    <n v="10772.110164750246"/>
    <n v="9961.5134153251729"/>
    <m/>
    <n v="1"/>
  </r>
  <r>
    <s v="78508E195A08E9817A01B70A9128F61CC53EA087"/>
    <s v="batrelay"/>
    <n v="10300"/>
    <n v="1524948628"/>
    <n v="1524948628"/>
    <n v="0.119748566638"/>
    <n v="0.119748566638"/>
    <n v="10287728"/>
    <n v="4.6220681917000003E-2"/>
    <n v="0"/>
    <x v="5"/>
    <s v="044.1:044.8 04-28-15:50:28"/>
    <s v="batrelay"/>
    <n v="1"/>
    <n v="0"/>
    <n v="0"/>
    <n v="0"/>
    <x v="0"/>
    <n v="10200"/>
    <n v="9187534"/>
    <n v="1.1102000000000001"/>
    <n v="0.90073899999999996"/>
    <n v="2651"/>
    <n v="53"/>
    <m/>
    <n v="10125.48"/>
    <n v="10125.48"/>
    <n v="4861.32"/>
    <n v="4819.491751072962"/>
    <n v="11337.991716521736"/>
    <n v="11337.991716521736"/>
    <n v="5443.4561019686416"/>
    <n v="5396.6189801876144"/>
    <n v="10287.728027437892"/>
    <n v="9957.6698192065232"/>
    <m/>
    <n v="1"/>
  </r>
  <r>
    <s v="9DC8B0282A8D3C45212167C454B503243BC93957"/>
    <s v="akira"/>
    <n v="7980"/>
    <n v="1524194027"/>
    <n v="1524948566"/>
    <n v="1.2835847848399999"/>
    <n v="1.2835847848399999"/>
    <n v="11972560"/>
    <n v="-0.78029197262899996"/>
    <n v="0"/>
    <x v="0"/>
    <s v="007.8:008.6 04-28-15:49:26"/>
    <s v="akira"/>
    <n v="0"/>
    <n v="1"/>
    <n v="0"/>
    <n v="0"/>
    <x v="1"/>
    <n v="9250"/>
    <n v="5242880"/>
    <n v="1.764297"/>
    <n v="0.56679800000000002"/>
    <n v="748"/>
    <n v="14"/>
    <m/>
    <n v="9721.3799999999992"/>
    <n v="9721.3799999999992"/>
    <n v="4861.32"/>
    <n v="11818.828055288463"/>
    <n v="22199.595455647875"/>
    <n v="22199.595455647875"/>
    <n v="11101.236386238388"/>
    <n v="26989.295921696859"/>
    <n v="11972.560996741939"/>
    <n v="9953.6566977193561"/>
    <m/>
    <n v="0"/>
  </r>
  <r>
    <s v="FA5F1AB3468F808B2FB05F2155C0481A3532C787"/>
    <s v="metaverse01"/>
    <n v="4970"/>
    <n v="1524795644"/>
    <n v="1525002309"/>
    <n v="0.611165129054"/>
    <n v="0.611165129054"/>
    <n v="11225385"/>
    <n v="0.47565352754099999"/>
    <n v="0"/>
    <x v="4"/>
    <s v="070.7:071.5 04-29-06:45:09"/>
    <s v="metaverse01"/>
    <n v="0"/>
    <n v="1"/>
    <n v="0"/>
    <n v="0"/>
    <x v="1"/>
    <n v="4230"/>
    <n v="6966272"/>
    <n v="0.60721099999999995"/>
    <n v="1.646873"/>
    <n v="4507"/>
    <n v="90"/>
    <m/>
    <n v="9721.3799999999992"/>
    <n v="9721.3799999999992"/>
    <n v="4861.32"/>
    <n v="2386.3111194805197"/>
    <n v="15662.748462282974"/>
    <n v="15662.748462282974"/>
    <n v="7832.3892651727911"/>
    <n v="3844.7412627808271"/>
    <n v="11223.814525905269"/>
    <n v="9946.551768133686"/>
    <m/>
    <n v="0"/>
  </r>
  <r>
    <s v="0EA18E0E3030AADD7623F7EADB0DD478F1A17256"/>
    <s v="Unnamed"/>
    <n v="11600"/>
    <n v="1524985656"/>
    <n v="1524985656"/>
    <n v="0.91394613835799998"/>
    <n v="0.91394613835799998"/>
    <n v="11601667"/>
    <n v="0.27825791276299999"/>
    <n v="0"/>
    <x v="2"/>
    <s v="033.7:034.5 04-29-02:07:36"/>
    <s v="Unnamed"/>
    <n v="0"/>
    <n v="0"/>
    <n v="1"/>
    <n v="0"/>
    <x v="2"/>
    <n v="9710"/>
    <n v="6061648"/>
    <n v="1.6018749999999999"/>
    <n v="0.62426899999999996"/>
    <n v="1085"/>
    <n v="21"/>
    <m/>
    <n v="1117.99"/>
    <n v="4051.45"/>
    <n v="4861.32"/>
    <n v="6440.9193022088357"/>
    <n v="2139.7726432228601"/>
    <n v="7754.2570822505186"/>
    <n v="9304.3046413225111"/>
    <n v="12327.572625938104"/>
    <n v="11601.667781685494"/>
    <n v="9939.6618471798447"/>
    <m/>
    <n v="1"/>
  </r>
  <r>
    <s v="B6F03C344830AD50DF28EA7848C216801CF9AD8D"/>
    <s v="milhouse"/>
    <n v="11100"/>
    <n v="1523817805"/>
    <n v="1524945022"/>
    <n v="0.36417812999400001"/>
    <n v="0.36417812999400001"/>
    <n v="10616493"/>
    <n v="0.36518978410300001"/>
    <n v="0"/>
    <x v="1"/>
    <s v="019.1:019.8 04-28-14:50:22"/>
    <s v="milhouse"/>
    <n v="0"/>
    <n v="1"/>
    <n v="0"/>
    <n v="0"/>
    <x v="1"/>
    <n v="12100"/>
    <n v="7905800"/>
    <n v="1.5305219999999999"/>
    <n v="0.65337199999999995"/>
    <n v="1264"/>
    <n v="25"/>
    <m/>
    <n v="9721.3799999999992"/>
    <n v="9721.3799999999992"/>
    <n v="4861.32"/>
    <n v="8853.6095214723919"/>
    <n v="13261.693989361069"/>
    <n v="13261.693989361069"/>
    <n v="6631.7064269024313"/>
    <n v="12077.90048069928"/>
    <n v="10784.919460106565"/>
    <n v="9921.1836220745972"/>
    <m/>
    <n v="0"/>
  </r>
  <r>
    <s v="A9F7185499C5784E35B5C25744ED4AB75437CE5D"/>
    <s v="damita"/>
    <n v="11200"/>
    <n v="1524987008"/>
    <n v="1524998183"/>
    <n v="-0.181657776597"/>
    <n v="-0.181657776597"/>
    <n v="9297415"/>
    <n v="-0.47255159413600001"/>
    <n v="0"/>
    <x v="3"/>
    <s v="061.0:061.8 04-29-05:36:23"/>
    <s v="damita"/>
    <n v="0"/>
    <n v="1"/>
    <n v="0"/>
    <n v="0"/>
    <x v="1"/>
    <n v="8070"/>
    <n v="11361280"/>
    <n v="0.71030700000000002"/>
    <n v="1.4078409999999999"/>
    <n v="4249"/>
    <n v="84"/>
    <m/>
    <n v="9721.3799999999992"/>
    <n v="9721.3799999999992"/>
    <n v="4861.32"/>
    <n v="3794.4265750962772"/>
    <n v="7955.4157237454556"/>
    <n v="7955.4157237454556"/>
    <n v="3978.2234174734717"/>
    <n v="3105.1394800037178"/>
    <n v="9297.415135904037"/>
    <n v="9916.5745951328245"/>
    <m/>
    <n v="0"/>
  </r>
  <r>
    <s v="07F3E5223A55C7C14DBA83C9B8813E29692DAFFC"/>
    <s v="itollion"/>
    <n v="14200"/>
    <n v="1524170931"/>
    <n v="1524956210"/>
    <n v="9.8421604351599995E-2"/>
    <n v="9.8421604351599995E-2"/>
    <n v="8389782"/>
    <n v="-0.230691357673"/>
    <n v="0"/>
    <x v="5"/>
    <s v="047.2:048.0 04-28-17:56:50"/>
    <s v="itollion"/>
    <n v="0"/>
    <n v="1"/>
    <n v="0"/>
    <n v="0"/>
    <x v="1"/>
    <n v="9340"/>
    <n v="9273862"/>
    <n v="1.0071319999999999"/>
    <n v="0.992919"/>
    <n v="3192"/>
    <n v="63"/>
    <m/>
    <n v="9721.3799999999992"/>
    <n v="9721.3799999999992"/>
    <n v="4861.32"/>
    <n v="4819.491751072962"/>
    <n v="10678.173816111555"/>
    <n v="10678.173816111555"/>
    <n v="5339.7789136665197"/>
    <n v="5293.8338613728647"/>
    <n v="10186.610376575338"/>
    <n v="9912.7858636027358"/>
    <m/>
    <n v="0"/>
  </r>
  <r>
    <s v="931F7D7B102C87D02B090D03067AEB1DE3D02C94"/>
    <s v="bauruine65"/>
    <n v="9470"/>
    <n v="1524183747"/>
    <n v="1524967741"/>
    <n v="0.693053270429"/>
    <n v="0.693053270429"/>
    <n v="13523537"/>
    <n v="-2.2957502670000001E-2"/>
    <n v="0"/>
    <x v="5"/>
    <s v="048.1:048.9 04-28-21:09:01"/>
    <s v="bauruine65"/>
    <n v="0"/>
    <n v="1"/>
    <n v="0"/>
    <n v="0"/>
    <x v="1"/>
    <n v="8680"/>
    <n v="6648895"/>
    <n v="1.30548"/>
    <n v="0.76600199999999996"/>
    <n v="1961"/>
    <n v="39"/>
    <m/>
    <n v="9721.3799999999992"/>
    <n v="9721.3799999999992"/>
    <n v="4861.32"/>
    <n v="4819.491751072962"/>
    <n v="16458.814202083071"/>
    <n v="16458.814202083071"/>
    <n v="8230.4737246019049"/>
    <n v="8159.6562709596665"/>
    <n v="11256.933424489027"/>
    <n v="9874.5218971423183"/>
    <m/>
    <n v="0"/>
  </r>
  <r>
    <s v="5C67A9CE8B9A03DCEA0CC94ED77A7FF9C6A4B0C0"/>
    <s v="Pascal9"/>
    <n v="8620"/>
    <n v="1524935625"/>
    <n v="1525004091"/>
    <n v="0.25086803970400001"/>
    <n v="0.25086803970400001"/>
    <n v="10483984"/>
    <n v="-0.66857279515800005"/>
    <n v="0"/>
    <x v="5"/>
    <s v="042.5:043.3 04-29-07:14:51"/>
    <s v="Pascal9"/>
    <n v="0"/>
    <n v="1"/>
    <n v="0"/>
    <n v="0"/>
    <x v="1"/>
    <n v="9360"/>
    <n v="8381367"/>
    <n v="1.116763"/>
    <n v="0.89544500000000005"/>
    <n v="2609"/>
    <n v="52"/>
    <m/>
    <n v="9721.3799999999992"/>
    <n v="9721.3799999999992"/>
    <n v="4861.32"/>
    <n v="4819.491751072962"/>
    <n v="12160.163543817671"/>
    <n v="12160.163543817671"/>
    <n v="6080.8698187738491"/>
    <n v="6028.5481990342341"/>
    <n v="10483.984109329795"/>
    <n v="9853.1989765308572"/>
    <m/>
    <n v="0"/>
  </r>
  <r>
    <s v="34ABD9E6C7D9F44E78161244AA3287C5446955E6"/>
    <s v="Nosferatu"/>
    <n v="9640"/>
    <n v="1524598644"/>
    <n v="1524988784"/>
    <n v="-5.4369262386800003E-2"/>
    <n v="-5.4369262386800003E-2"/>
    <n v="9683258"/>
    <n v="-0.38862030466800002"/>
    <n v="0"/>
    <x v="5"/>
    <s v="038.6:039.4 04-29-02:59:44"/>
    <s v="Nosferatu"/>
    <n v="0"/>
    <n v="1"/>
    <n v="0"/>
    <n v="0"/>
    <x v="1"/>
    <n v="5660"/>
    <n v="10240000"/>
    <n v="0.55273399999999995"/>
    <n v="1.8091870000000001"/>
    <n v="4692"/>
    <n v="93"/>
    <m/>
    <n v="9721.3799999999992"/>
    <n v="9721.3799999999992"/>
    <n v="4861.32"/>
    <n v="4819.491751072962"/>
    <n v="9192.8357400182103"/>
    <n v="9192.8357400182103"/>
    <n v="4597.013617373801"/>
    <n v="4557.4595394878579"/>
    <n v="9683.2587531591689"/>
    <n v="9850.2811272114177"/>
    <m/>
    <n v="0"/>
  </r>
  <r>
    <s v="9781B0EE81E95941073AFA37542B36ED71018D49"/>
    <s v="Unnamed"/>
    <n v="6270"/>
    <n v="1524853772"/>
    <n v="1524986218"/>
    <n v="1.2643112427900001"/>
    <n v="1.2643112427900001"/>
    <n v="11814406"/>
    <n v="1.2579388971600001"/>
    <n v="0"/>
    <x v="5"/>
    <s v="037.8:038.6 04-29-02:16:58"/>
    <s v="Unnamed"/>
    <n v="0"/>
    <n v="1"/>
    <n v="0"/>
    <n v="0"/>
    <x v="1"/>
    <n v="5400"/>
    <n v="5217280"/>
    <n v="1.0350220000000001"/>
    <n v="0.96616299999999999"/>
    <n v="3074"/>
    <n v="61"/>
    <m/>
    <n v="9721.3799999999992"/>
    <n v="9721.3799999999992"/>
    <n v="4861.32"/>
    <n v="4819.491751072962"/>
    <n v="22012.230029433846"/>
    <n v="22012.230029433846"/>
    <n v="11007.541530799881"/>
    <n v="10912.829356488171"/>
    <n v="11813.545760783411"/>
    <n v="9834.6660325483881"/>
    <m/>
    <n v="0"/>
  </r>
  <r>
    <s v="6D919912CA9759288778EC1A21E55AAEE6CA9BB3"/>
    <s v="thorfred"/>
    <n v="12200"/>
    <n v="1524152275"/>
    <n v="1524899249"/>
    <n v="0.36687806315799998"/>
    <n v="0.36687806315799998"/>
    <n v="10583740"/>
    <n v="4.32829814824E-2"/>
    <n v="0"/>
    <x v="2"/>
    <s v="027.4:028.2 04-28-02:07:29"/>
    <s v="thorfred"/>
    <n v="0"/>
    <n v="1"/>
    <n v="0"/>
    <n v="0"/>
    <x v="1"/>
    <n v="8600"/>
    <n v="7818646"/>
    <n v="1.0999350000000001"/>
    <n v="0.90914499999999998"/>
    <n v="2705"/>
    <n v="54"/>
    <m/>
    <n v="9721.3799999999992"/>
    <n v="9721.3799999999992"/>
    <n v="4861.32"/>
    <n v="6440.9193022088357"/>
    <n v="13287.941065622917"/>
    <n v="13287.941065622917"/>
    <n v="6644.831665991248"/>
    <n v="8803.9513007601909"/>
    <n v="10687.135700998044"/>
    <n v="9826.5887906986281"/>
    <m/>
    <n v="0"/>
  </r>
  <r>
    <s v="3ED5EB1905E8A646EA3D1CF46076C93832701077"/>
    <s v="FreeBSD"/>
    <n v="16300"/>
    <n v="1524859904"/>
    <n v="1524995995"/>
    <n v="-9.0589728147000004E-2"/>
    <n v="-9.0589728147000004E-2"/>
    <n v="9535857"/>
    <n v="-0.974965104473"/>
    <n v="0"/>
    <x v="0"/>
    <s v="004.7:005.5 04-29-04:59:55"/>
    <s v="FreeBSD"/>
    <n v="0"/>
    <n v="1"/>
    <n v="0"/>
    <n v="0"/>
    <x v="1"/>
    <n v="17400"/>
    <n v="10485760"/>
    <n v="1.6593929999999999"/>
    <n v="0.60263"/>
    <n v="916"/>
    <n v="18"/>
    <m/>
    <n v="9721.3799999999992"/>
    <n v="9721.3799999999992"/>
    <n v="4861.32"/>
    <n v="11818.828055288463"/>
    <n v="8840.7228285863166"/>
    <n v="8840.7228285863166"/>
    <n v="4420.9343427644253"/>
    <n v="10748.163634743743"/>
    <n v="9535.8578521853124"/>
    <n v="9820.8284965297189"/>
    <m/>
    <n v="0"/>
  </r>
  <r>
    <s v="7CB15FA5CD985B9BBD6AC386C62C206A1F391C23"/>
    <s v="Tungurahua"/>
    <n v="30100"/>
    <n v="1524506601"/>
    <n v="1524995995"/>
    <n v="-0.35121125962499999"/>
    <n v="-0.35121125962499999"/>
    <n v="9031757"/>
    <n v="-1.5166424482500001"/>
    <n v="0"/>
    <x v="0"/>
    <s v="004.7:005.5 04-29-04:59:55"/>
    <s v="Tungurahua"/>
    <n v="0"/>
    <n v="1"/>
    <n v="0"/>
    <n v="0"/>
    <x v="1"/>
    <n v="30000"/>
    <n v="13021564"/>
    <n v="2.303871"/>
    <n v="0.43405199999999999"/>
    <n v="203"/>
    <n v="4"/>
    <m/>
    <n v="9721.3799999999992"/>
    <n v="9721.3799999999992"/>
    <n v="4861.32"/>
    <n v="11818.828055288463"/>
    <n v="6307.1218849067172"/>
    <n v="6307.1218849067172"/>
    <n v="3153.969679359795"/>
    <n v="7667.9225666993125"/>
    <n v="8448.2441052724462"/>
    <n v="9820.240073690713"/>
    <m/>
    <n v="0"/>
  </r>
  <r>
    <s v="55EE88669E0C78F3F4A7D3B74BDEC5908E98A9DE"/>
    <s v="fmi"/>
    <n v="8020"/>
    <n v="1524129448"/>
    <n v="1524991615"/>
    <n v="1.98902748964"/>
    <n v="1.98902748964"/>
    <n v="12243056"/>
    <n v="0.78313957741100004"/>
    <n v="0"/>
    <x v="1"/>
    <s v="016.8:017.6 04-29-03:46:55"/>
    <s v="fmi"/>
    <n v="0"/>
    <n v="1"/>
    <n v="0"/>
    <n v="0"/>
    <x v="1"/>
    <n v="6860"/>
    <n v="4096000"/>
    <n v="1.6748050000000001"/>
    <n v="0.59708499999999998"/>
    <n v="892"/>
    <n v="17"/>
    <m/>
    <n v="9721.3799999999992"/>
    <n v="9721.3799999999992"/>
    <n v="4861.32"/>
    <n v="8853.6095214723919"/>
    <n v="29057.472057236497"/>
    <n v="29057.472057236497"/>
    <n v="14530.619115936723"/>
    <n v="26463.682242219424"/>
    <n v="12243.056597565439"/>
    <n v="9798.939618295808"/>
    <m/>
    <n v="0"/>
  </r>
  <r>
    <s v="A6AA94B4007A0E2919B2DA8ECF2CFA3CA1761A13"/>
    <s v="dc6jgk6"/>
    <n v="10100"/>
    <n v="1524941947"/>
    <n v="1524941947"/>
    <n v="0.109177569891"/>
    <n v="0.109177569891"/>
    <n v="10086821"/>
    <n v="-0.68768849816400002"/>
    <n v="0"/>
    <x v="2"/>
    <s v="025.0:025.8 04-28-13:59:07"/>
    <s v="dc6jgk6"/>
    <n v="0"/>
    <n v="1"/>
    <n v="0"/>
    <n v="0"/>
    <x v="1"/>
    <n v="10600"/>
    <n v="9093965"/>
    <n v="1.165608"/>
    <n v="0.85792100000000004"/>
    <n v="2428"/>
    <n v="48"/>
    <m/>
    <n v="9721.3799999999992"/>
    <n v="9721.3799999999992"/>
    <n v="4861.32"/>
    <n v="6440.9193022088357"/>
    <n v="10782.736644386969"/>
    <n v="10782.736644386969"/>
    <n v="5392.0671040625157"/>
    <n v="7144.1232194880322"/>
    <n v="10086.821999373809"/>
    <n v="9788.9648995616662"/>
    <m/>
    <n v="1"/>
  </r>
  <r>
    <s v="1B959E07DF0C33C1E956C8D8FA415AB52F076FB7"/>
    <s v="kouettng"/>
    <n v="12200"/>
    <n v="1524398902"/>
    <n v="1524910724"/>
    <n v="1.29909666253"/>
    <n v="1.29909666253"/>
    <n v="11771374"/>
    <n v="0.69849026234900002"/>
    <n v="0"/>
    <x v="1"/>
    <s v="012.8:013.6 04-28-05:18:44"/>
    <s v="kouettng"/>
    <n v="0"/>
    <n v="1"/>
    <n v="0"/>
    <n v="0"/>
    <x v="1"/>
    <n v="8600"/>
    <n v="5120000"/>
    <n v="1.6796880000000001"/>
    <n v="0.59534900000000002"/>
    <n v="878"/>
    <n v="17"/>
    <m/>
    <n v="9721.3799999999992"/>
    <n v="9721.3799999999992"/>
    <n v="4861.32"/>
    <n v="8853.6095214723919"/>
    <n v="22350.39231318589"/>
    <n v="22350.39231318589"/>
    <n v="11176.64458749034"/>
    <n v="20355.304102161008"/>
    <n v="11771.374912153602"/>
    <n v="9775.9624385075203"/>
    <m/>
    <n v="0"/>
  </r>
  <r>
    <s v="F4873B3EC3325B81DC36C7E38AD3A5ED12B2F339"/>
    <s v="Islay"/>
    <n v="8130"/>
    <n v="1524376675"/>
    <n v="1524955955"/>
    <n v="0.91837593199000001"/>
    <n v="0.91837593199000001"/>
    <n v="10062359"/>
    <n v="-0.46900052539999998"/>
    <n v="0"/>
    <x v="5"/>
    <s v="045.7:046.4 04-28-17:52:35"/>
    <s v="Islay"/>
    <n v="0"/>
    <n v="1"/>
    <n v="0"/>
    <n v="0"/>
    <x v="1"/>
    <n v="7260"/>
    <n v="5929464"/>
    <n v="1.224394"/>
    <n v="0.81673099999999998"/>
    <n v="2235"/>
    <n v="44"/>
    <m/>
    <n v="9721.3799999999992"/>
    <n v="9721.3799999999992"/>
    <n v="4861.32"/>
    <n v="4819.491751072962"/>
    <n v="18649.261417728943"/>
    <n v="18649.261417728943"/>
    <n v="9325.8392857016261"/>
    <n v="9245.5969796827103"/>
    <n v="11374.941027201154"/>
    <n v="9741.2979190408059"/>
    <m/>
    <n v="0"/>
  </r>
  <r>
    <s v="8567AD0A6369ED08527A8A8533A5162AC00F7678"/>
    <s v="piecoopdotnet"/>
    <n v="10400"/>
    <n v="1524977546"/>
    <n v="1524977546"/>
    <n v="0.26919077973200001"/>
    <n v="0.26919077973200001"/>
    <n v="10397210"/>
    <n v="0.334884596029"/>
    <n v="0"/>
    <x v="3"/>
    <s v="054.8:055.6 04-28-23:52:26"/>
    <s v="piecoopdotnet"/>
    <n v="1"/>
    <n v="0"/>
    <n v="0"/>
    <n v="0"/>
    <x v="0"/>
    <n v="9030"/>
    <n v="8192000"/>
    <n v="1.102295"/>
    <n v="0.90719799999999995"/>
    <n v="2695"/>
    <n v="53"/>
    <m/>
    <n v="10125.48"/>
    <n v="10125.48"/>
    <n v="4861.32"/>
    <n v="3794.4265750962772"/>
    <n v="12851.165856360769"/>
    <n v="12851.165856360769"/>
    <n v="6169.942521326765"/>
    <n v="4815.8512234822656"/>
    <n v="10397.210867564545"/>
    <n v="9735.6476072951809"/>
    <m/>
    <n v="1"/>
  </r>
  <r>
    <s v="ACAE2A7000B2BEB08704AAA0A2DDCADD68E58A63"/>
    <s v="toris"/>
    <n v="9230"/>
    <n v="1524752926"/>
    <n v="1525003372"/>
    <n v="0.30441144221600003"/>
    <n v="0.30441144221600003"/>
    <n v="6515158"/>
    <n v="0.46846651114999999"/>
    <n v="0"/>
    <x v="1"/>
    <s v="019.9:020.7 04-29-07:02:52"/>
    <s v="toris"/>
    <n v="0"/>
    <n v="1"/>
    <n v="0"/>
    <n v="0"/>
    <x v="1"/>
    <n v="12200"/>
    <n v="8007063"/>
    <n v="1.523655"/>
    <n v="0.65631700000000004"/>
    <n v="1283"/>
    <n v="25"/>
    <m/>
    <n v="9721.3799999999992"/>
    <n v="9721.3799999999992"/>
    <n v="4861.32"/>
    <n v="8853.6095214723919"/>
    <n v="12680.679306129778"/>
    <n v="12680.679306129778"/>
    <n v="6341.1614322734849"/>
    <n v="11548.749564721113"/>
    <n v="10444.504595744371"/>
    <n v="9713.2721170210589"/>
    <m/>
    <n v="0"/>
  </r>
  <r>
    <s v="1555F5A85346B2B33F66BDF62E5DE0BCF1300C50"/>
    <s v="atomized3"/>
    <n v="11100"/>
    <n v="1524528563"/>
    <n v="1524956364"/>
    <n v="0.77445175238899999"/>
    <n v="0.77445175238899999"/>
    <n v="10530038"/>
    <n v="0.16207971552700001"/>
    <n v="0"/>
    <x v="2"/>
    <s v="025.8:026.6 04-28-17:59:24"/>
    <s v="atomized3"/>
    <n v="0"/>
    <n v="1"/>
    <n v="0"/>
    <n v="0"/>
    <x v="1"/>
    <n v="8880"/>
    <n v="6292940"/>
    <n v="1.4111050000000001"/>
    <n v="0.70866399999999996"/>
    <n v="1633"/>
    <n v="32"/>
    <m/>
    <n v="9721.3799999999992"/>
    <n v="9721.3799999999992"/>
    <n v="4861.32"/>
    <n v="6440.9193022088357"/>
    <n v="17250.119776639374"/>
    <n v="17250.119776639374"/>
    <n v="8626.1777929236923"/>
    <n v="11429.100542800603"/>
    <n v="11166.518410678833"/>
    <n v="9704.4448874751834"/>
    <m/>
    <n v="0"/>
  </r>
  <r>
    <s v="3547FAF7D6526BBE81CC07FACAD612A99BDD9876"/>
    <s v="Speicherprojekt"/>
    <n v="11300"/>
    <n v="1524136337"/>
    <n v="1525003372"/>
    <n v="0.82737616585200002"/>
    <n v="0.82737616585200002"/>
    <n v="11156699"/>
    <n v="0.15922735418299999"/>
    <n v="0"/>
    <x v="1"/>
    <s v="019.9:020.7 04-29-07:02:52"/>
    <s v="Speicherprojekt"/>
    <n v="0"/>
    <n v="1"/>
    <n v="0"/>
    <n v="0"/>
    <x v="1"/>
    <n v="9380"/>
    <n v="6144000"/>
    <n v="1.5266930000000001"/>
    <n v="0.65501100000000001"/>
    <n v="1270"/>
    <n v="25"/>
    <m/>
    <n v="9721.3799999999992"/>
    <n v="9721.3799999999992"/>
    <n v="4861.32"/>
    <n v="8853.6095214723919"/>
    <n v="17764.618111190313"/>
    <n v="17764.618111190313"/>
    <n v="8883.4603025796441"/>
    <n v="16178.87502129898"/>
    <n v="11227.399162994689"/>
    <n v="9702.3794140962818"/>
    <m/>
    <n v="0"/>
  </r>
  <r>
    <s v="B6E33C39C1C94E582CBB8C24CCE351F2129807C6"/>
    <s v="corky"/>
    <n v="10700"/>
    <n v="1524943423"/>
    <n v="1525009194"/>
    <n v="0.53459700184699999"/>
    <n v="0.53459700184699999"/>
    <n v="10832444"/>
    <n v="2.4915003324700001E-2"/>
    <n v="0"/>
    <x v="1"/>
    <s v="021.4:022.2 04-29-08:39:53"/>
    <s v="corky"/>
    <n v="0"/>
    <n v="1"/>
    <n v="0"/>
    <n v="0"/>
    <x v="1"/>
    <n v="10600"/>
    <n v="7058820"/>
    <n v="1.5016670000000001"/>
    <n v="0.66592600000000002"/>
    <n v="1372"/>
    <n v="27"/>
    <m/>
    <n v="9721.3799999999992"/>
    <n v="9721.3799999999992"/>
    <n v="4861.32"/>
    <n v="8853.6095214723919"/>
    <n v="14918.400601815389"/>
    <n v="14918.400601815389"/>
    <n v="7460.1670970188579"/>
    <n v="13586.722627175586"/>
    <n v="10832.44400857764"/>
    <n v="9700.3568060043472"/>
    <m/>
    <n v="0"/>
  </r>
  <r>
    <s v="0E8C0C8315B66DB5F703804B3889A1DD66C67CE0"/>
    <s v="saveyourprivacyex1"/>
    <n v="11200"/>
    <n v="1524963125"/>
    <n v="1524963125"/>
    <n v="0.82527585568600004"/>
    <n v="0.82527585568600004"/>
    <n v="11214494"/>
    <n v="2.37909210771E-2"/>
    <n v="0"/>
    <x v="0"/>
    <s v="010.3:011.1 04-28-19:52:05"/>
    <s v="saveyourprivacyex1"/>
    <n v="1"/>
    <n v="0"/>
    <n v="0"/>
    <n v="0"/>
    <x v="0"/>
    <n v="10700"/>
    <n v="6144000"/>
    <n v="1.741536"/>
    <n v="0.57420599999999999"/>
    <n v="778"/>
    <n v="15"/>
    <m/>
    <n v="10125.48"/>
    <n v="10125.48"/>
    <n v="4861.32"/>
    <n v="11818.828055288463"/>
    <n v="18481.794171231479"/>
    <n v="18481.794171231479"/>
    <n v="8873.2500227634646"/>
    <n v="21572.621491822352"/>
    <n v="11214.494857334783"/>
    <n v="9693.3464001343491"/>
    <m/>
    <n v="1"/>
  </r>
  <r>
    <s v="61025436052CDF38B09586BE84423945ADB63AF7"/>
    <s v="z81zq1rzvi23"/>
    <n v="11000"/>
    <n v="1525000343"/>
    <n v="1525000343"/>
    <n v="0.657320797909"/>
    <n v="0.657320797909"/>
    <n v="10998310"/>
    <n v="0.21547073411699999"/>
    <n v="0"/>
    <x v="2"/>
    <s v="028.2:028.9 04-29-06:12:23"/>
    <s v="z81zq1rzvi23"/>
    <n v="0"/>
    <n v="1"/>
    <n v="0"/>
    <n v="0"/>
    <x v="1"/>
    <n v="9220"/>
    <n v="6636199"/>
    <n v="1.3893500000000001"/>
    <n v="0.71976099999999998"/>
    <n v="1682"/>
    <n v="33"/>
    <m/>
    <n v="9721.3799999999992"/>
    <n v="9721.3799999999992"/>
    <n v="4861.32"/>
    <n v="6440.9193022088357"/>
    <n v="16111.445258376594"/>
    <n v="16111.445258376594"/>
    <n v="8056.7667412909796"/>
    <n v="10674.669517204227"/>
    <n v="10998.310621762908"/>
    <n v="9689.6771352340329"/>
    <m/>
    <n v="1"/>
  </r>
  <r>
    <s v="E379A6CACEFAFE1B8EA68503BFCFF1215BF1EE7F"/>
    <s v="hackeriet1"/>
    <n v="14000"/>
    <n v="1524856051"/>
    <n v="1525009122"/>
    <n v="0.76542141427099997"/>
    <n v="0.76542141427099997"/>
    <n v="11107071"/>
    <n v="0.80550490672800001"/>
    <n v="0"/>
    <x v="0"/>
    <s v="007.9:008.6 04-29-08:38:42"/>
    <s v="hackeriet1"/>
    <n v="0"/>
    <n v="1"/>
    <n v="0"/>
    <n v="0"/>
    <x v="1"/>
    <n v="11600"/>
    <n v="6291456"/>
    <n v="1.8437699999999999"/>
    <n v="0.54236700000000004"/>
    <n v="581"/>
    <n v="11"/>
    <m/>
    <n v="9721.3799999999992"/>
    <n v="9721.3799999999992"/>
    <n v="4861.32"/>
    <n v="11818.828055288463"/>
    <n v="17162.332428265814"/>
    <n v="17162.332428265814"/>
    <n v="8582.278429623897"/>
    <n v="20865.212140393131"/>
    <n v="11107.07114934377"/>
    <n v="9662.3866045406394"/>
    <m/>
    <n v="0"/>
  </r>
  <r>
    <s v="8BA8FE0ECF0DF731E08383EEFCA2BB9217626518"/>
    <s v="RigelIT"/>
    <n v="9030"/>
    <n v="1524565583"/>
    <n v="1525001415"/>
    <n v="0.67928827103"/>
    <n v="0.67928827103"/>
    <n v="9482895"/>
    <n v="-0.18150120363899999"/>
    <n v="0"/>
    <x v="2"/>
    <s v="025.0:025.8 04-29-06:30:15"/>
    <s v="RigelIT"/>
    <n v="0"/>
    <n v="1"/>
    <n v="0"/>
    <n v="0"/>
    <x v="1"/>
    <n v="9030"/>
    <n v="6536805"/>
    <n v="1.3814090000000001"/>
    <n v="0.72389899999999996"/>
    <n v="1708"/>
    <n v="34"/>
    <m/>
    <n v="9721.3799999999992"/>
    <n v="9721.3799999999992"/>
    <n v="4861.32"/>
    <n v="6440.9193022088357"/>
    <n v="16324.999412225619"/>
    <n v="16324.999412225619"/>
    <n v="8163.5576577235588"/>
    <n v="10816.160238850029"/>
    <n v="10977.179966510259"/>
    <n v="9645.0674765571821"/>
    <m/>
    <n v="0"/>
  </r>
  <r>
    <s v="C6008E20A44164B399781D1E74B7260C321D5AFE"/>
    <s v="HipsterPeteur"/>
    <n v="13100"/>
    <n v="1524542228"/>
    <n v="1524999429"/>
    <n v="1.2479895265000001"/>
    <n v="1.2479895265000001"/>
    <n v="11509706"/>
    <n v="-3.2638436461400001E-2"/>
    <n v="0"/>
    <x v="0"/>
    <s v="005.5:006.3 04-29-05:57:09"/>
    <s v="HipsterPeteur"/>
    <n v="0"/>
    <n v="1"/>
    <n v="0"/>
    <n v="0"/>
    <x v="1"/>
    <n v="10300"/>
    <n v="5120000"/>
    <n v="2.0117189999999998"/>
    <n v="0.497087"/>
    <n v="421"/>
    <n v="8"/>
    <m/>
    <n v="9721.3799999999992"/>
    <n v="9721.3799999999992"/>
    <n v="4861.32"/>
    <n v="11818.828055288463"/>
    <n v="21853.560423126568"/>
    <n v="21853.560423126568"/>
    <n v="10928.19644496498"/>
    <n v="26568.601683792829"/>
    <n v="11509.70637568"/>
    <n v="9592.7944629759986"/>
    <m/>
    <n v="0"/>
  </r>
  <r>
    <s v="2CE44DF5EEEA4F523C84189D09C782BD19E06A36"/>
    <s v="heron"/>
    <n v="9430"/>
    <n v="1524903391"/>
    <n v="1525003565"/>
    <n v="1.18317447611"/>
    <n v="1.18317447611"/>
    <n v="11454642"/>
    <n v="-0.13454530313099999"/>
    <n v="0"/>
    <x v="2"/>
    <s v="028.9:029.7 04-29-07:06:05"/>
    <s v="heron"/>
    <n v="0"/>
    <n v="1"/>
    <n v="0"/>
    <n v="0"/>
    <x v="1"/>
    <n v="7950"/>
    <n v="5246783"/>
    <n v="1.5152140000000001"/>
    <n v="0.65997300000000003"/>
    <n v="1319"/>
    <n v="26"/>
    <m/>
    <n v="9721.3799999999992"/>
    <n v="9721.3799999999992"/>
    <n v="4861.32"/>
    <n v="6440.9193022088357"/>
    <n v="21223.46868856623"/>
    <n v="21223.46868856623"/>
    <n v="10613.109744203064"/>
    <n v="14061.650623266562"/>
    <n v="11454.642727287855"/>
    <n v="9592.2848091014985"/>
    <m/>
    <n v="0"/>
  </r>
  <r>
    <s v="0FD2B540A06531081ADDA90B812034D0017F06C8"/>
    <s v="CKTRelay"/>
    <n v="7100"/>
    <n v="1524950825"/>
    <n v="1524950825"/>
    <n v="0.45792272863"/>
    <n v="0.45792272863"/>
    <n v="7100290"/>
    <n v="-0.91713890579000001"/>
    <n v="0"/>
    <x v="1"/>
    <s v="020.6:021.4 04-28-16:27:05"/>
    <s v="CKTRelay"/>
    <n v="0"/>
    <n v="0"/>
    <n v="1"/>
    <n v="0"/>
    <x v="2"/>
    <n v="7100"/>
    <n v="7258112"/>
    <n v="0.97821599999999997"/>
    <n v="1.0222690000000001"/>
    <n v="3445"/>
    <n v="68"/>
    <m/>
    <n v="1117.99"/>
    <n v="4051.45"/>
    <n v="4861.32"/>
    <n v="8853.6095214723919"/>
    <n v="1629.9430313810537"/>
    <n v="5906.7010389080133"/>
    <n v="7087.4289191435919"/>
    <n v="12907.878551769578"/>
    <n v="10581.766451742145"/>
    <n v="9584.6701162195022"/>
    <m/>
    <n v="1"/>
  </r>
  <r>
    <s v="F7D3EF888541DDE246D36F4E7C8E90F24618910E"/>
    <s v="peterkofodmedsko"/>
    <n v="10700"/>
    <n v="1524801426"/>
    <n v="1524995247"/>
    <n v="0.35386713314200002"/>
    <n v="0.35386713314200002"/>
    <n v="10397699"/>
    <n v="0.668853032914"/>
    <n v="0"/>
    <x v="4"/>
    <s v="069.1:069.9 04-29-04:47:27"/>
    <s v="peterkofodmedsko"/>
    <n v="0"/>
    <n v="1"/>
    <n v="0"/>
    <n v="0"/>
    <x v="1"/>
    <n v="6870"/>
    <n v="7680000"/>
    <n v="0.89453099999999997"/>
    <n v="1.117904"/>
    <n v="3728"/>
    <n v="74"/>
    <m/>
    <n v="9721.3799999999992"/>
    <n v="9721.3799999999992"/>
    <n v="4861.32"/>
    <n v="2386.3111194805197"/>
    <n v="13161.456870783975"/>
    <n v="13161.456870783975"/>
    <n v="6581.5813716858675"/>
    <n v="3230.7481941159676"/>
    <n v="10397.69958253056"/>
    <n v="9582.3897077713918"/>
    <m/>
    <n v="0"/>
  </r>
  <r>
    <s v="EBE76802D098FF6FA226F60C2D0B0C098F367AF1"/>
    <s v="JdMtOrReLaY2"/>
    <n v="12000"/>
    <n v="1524473003"/>
    <n v="1524934219"/>
    <n v="0.94761933560800005"/>
    <n v="0.94761933560800005"/>
    <n v="11218287"/>
    <n v="-0.24664985069199999"/>
    <n v="0"/>
    <x v="1"/>
    <s v="016.7:017.5 04-28-11:50:19"/>
    <s v="JdMtOrReLaY2"/>
    <n v="0"/>
    <n v="1"/>
    <n v="0"/>
    <n v="0"/>
    <x v="1"/>
    <n v="9340"/>
    <n v="5760000"/>
    <n v="1.6215280000000001"/>
    <n v="0.61670199999999997"/>
    <n v="1032"/>
    <n v="20"/>
    <m/>
    <n v="9721.3799999999992"/>
    <n v="9721.3799999999992"/>
    <n v="4861.32"/>
    <n v="8853.6095214723919"/>
    <n v="18933.547656792896"/>
    <n v="18933.547656792896"/>
    <n v="9468.0008285778822"/>
    <n v="17243.461093942722"/>
    <n v="11218.287373102081"/>
    <n v="9580.8011611714574"/>
    <m/>
    <n v="0"/>
  </r>
  <r>
    <s v="2EC16BDBCA378C676E75EC7082BA751D694A7735"/>
    <s v="AAAPolicy"/>
    <n v="7770"/>
    <n v="1524754216"/>
    <n v="1524995088"/>
    <n v="0.56640965005599997"/>
    <n v="0.56640965005599997"/>
    <n v="11256896"/>
    <n v="0.464870860454"/>
    <n v="0"/>
    <x v="5"/>
    <s v="040.2:040.9 04-29-04:44:48"/>
    <s v="AAAPolicy"/>
    <n v="0"/>
    <n v="1"/>
    <n v="0"/>
    <n v="0"/>
    <x v="1"/>
    <n v="7760"/>
    <n v="6858752"/>
    <n v="1.1314010000000001"/>
    <n v="0.88385999999999998"/>
    <n v="2545"/>
    <n v="50"/>
    <m/>
    <n v="9721.3799999999992"/>
    <n v="9721.3799999999992"/>
    <n v="4861.32"/>
    <n v="4819.491751072962"/>
    <n v="15227.663443861395"/>
    <n v="15227.663443861395"/>
    <n v="7614.8185600102324"/>
    <n v="7549.2983872459763"/>
    <n v="10743.615320140889"/>
    <n v="9578.1563240986216"/>
    <m/>
    <n v="0"/>
  </r>
  <r>
    <s v="939126EA4D25CB212A79746C133194F8A24C435B"/>
    <s v="F3Netze"/>
    <n v="8150"/>
    <n v="1525005297"/>
    <n v="1525005297"/>
    <n v="-0.36320241096599998"/>
    <n v="-0.36320241096599998"/>
    <n v="8153362"/>
    <n v="-0.72479951281499999"/>
    <n v="0"/>
    <x v="4"/>
    <s v="071.5:072.3 04-29-07:34:57"/>
    <s v="F3Netze"/>
    <n v="1"/>
    <n v="0"/>
    <n v="0"/>
    <n v="0"/>
    <x v="0"/>
    <n v="7450"/>
    <n v="12803696"/>
    <n v="0.58186300000000002"/>
    <n v="1.7186170000000001"/>
    <n v="4588"/>
    <n v="91"/>
    <m/>
    <n v="10125.48"/>
    <n v="10125.48"/>
    <n v="4861.32"/>
    <n v="2386.3111194805197"/>
    <n v="6447.8812518119867"/>
    <n v="6447.8812518119867"/>
    <n v="3095.676855522765"/>
    <n v="1519.5971675702206"/>
    <n v="8153.3627435242706"/>
    <n v="9548.4627204669905"/>
    <m/>
    <n v="1"/>
  </r>
  <r>
    <s v="661EBD854F07109F0F7CEDC86C2A3F565FC01C3B"/>
    <s v="VelociRapTor"/>
    <n v="10000"/>
    <n v="1525006418"/>
    <n v="1525006418"/>
    <n v="0.18550726853800001"/>
    <n v="0.18550726853800001"/>
    <n v="9998888"/>
    <n v="-0.246994263134"/>
    <n v="0"/>
    <x v="1"/>
    <s v="020.6:021.4 04-29-07:53:38"/>
    <s v="VelociRapTor"/>
    <n v="0"/>
    <n v="1"/>
    <n v="0"/>
    <n v="0"/>
    <x v="1"/>
    <n v="11400"/>
    <n v="8434270"/>
    <n v="1.351629"/>
    <n v="0.73984799999999995"/>
    <n v="1794"/>
    <n v="35"/>
    <m/>
    <n v="9721.3799999999992"/>
    <n v="9721.3799999999992"/>
    <n v="4861.32"/>
    <n v="8853.6095214723919"/>
    <n v="11524.766650219941"/>
    <n v="11524.766650219941"/>
    <n v="5763.1301946891499"/>
    <n v="10496.018440502763"/>
    <n v="9998.8883898119966"/>
    <n v="9529.5028728683974"/>
    <m/>
    <n v="1"/>
  </r>
  <r>
    <s v="91ADFDB62A2157A19577C003FD1A04A8DFE40F07"/>
    <s v="AurochTorContrib"/>
    <n v="11100"/>
    <n v="1524700851"/>
    <n v="1524976485"/>
    <n v="0.81455142595899999"/>
    <n v="0.81455142595899999"/>
    <n v="10962793"/>
    <n v="0.20380737260199999"/>
    <n v="0"/>
    <x v="1"/>
    <s v="014.4:015.2 04-28-23:34:45"/>
    <s v="AurochTorContrib"/>
    <n v="0"/>
    <n v="1"/>
    <n v="0"/>
    <n v="0"/>
    <x v="1"/>
    <n v="7790"/>
    <n v="6041600"/>
    <n v="1.2893939999999999"/>
    <n v="0.77555799999999997"/>
    <n v="2015"/>
    <n v="40"/>
    <m/>
    <n v="9721.3799999999992"/>
    <n v="9721.3799999999992"/>
    <n v="4861.32"/>
    <n v="8853.6095214723919"/>
    <n v="17639.943941289301"/>
    <n v="17639.943941289301"/>
    <n v="8821.1151380430056"/>
    <n v="16065.329782071907"/>
    <n v="10962.793895073894"/>
    <n v="9486.4357265517265"/>
    <m/>
    <n v="0"/>
  </r>
  <r>
    <s v="7619ED1C6BB0AF2BAAE4BF6EFB546F10B6F5C181"/>
    <s v="Unnamed"/>
    <n v="10400"/>
    <n v="1524998498"/>
    <n v="1524998498"/>
    <n v="0.41377410178500001"/>
    <n v="0.41377410178500001"/>
    <n v="10399404"/>
    <n v="0.147761599602"/>
    <n v="0"/>
    <x v="2"/>
    <s v="036.8:037.6 04-29-05:41:38"/>
    <s v="Unnamed"/>
    <n v="1"/>
    <n v="0"/>
    <n v="0"/>
    <n v="0"/>
    <x v="0"/>
    <n v="9890"/>
    <n v="7355775"/>
    <n v="1.344522"/>
    <n v="0.74375899999999995"/>
    <n v="1810"/>
    <n v="36"/>
    <m/>
    <n v="10125.48"/>
    <n v="10125.48"/>
    <n v="4861.32"/>
    <n v="6440.9193022088357"/>
    <n v="14315.141392141983"/>
    <n v="14315.141392141983"/>
    <n v="6872.808316489456"/>
    <n v="9106.0049011499668"/>
    <n v="10399.404193557559"/>
    <n v="9486.315435490289"/>
    <m/>
    <n v="1"/>
  </r>
  <r>
    <s v="F08A525ACA965CF6A55F0587BF4B7373D98B954E"/>
    <s v="Unnamed"/>
    <n v="8180"/>
    <n v="1524632964"/>
    <n v="1524959606"/>
    <n v="0.42260558393300002"/>
    <n v="0.42260558393300002"/>
    <n v="12191506"/>
    <n v="0.499078604486"/>
    <n v="0"/>
    <x v="5"/>
    <s v="046.5:047.3 04-28-18:53:26"/>
    <s v="Unnamed"/>
    <n v="0"/>
    <n v="1"/>
    <n v="0"/>
    <n v="0"/>
    <x v="1"/>
    <n v="7820"/>
    <n v="7315307"/>
    <n v="1.068991"/>
    <n v="0.93546099999999999"/>
    <n v="2872"/>
    <n v="57"/>
    <m/>
    <n v="9721.3799999999992"/>
    <n v="9721.3799999999992"/>
    <n v="4861.32"/>
    <n v="4819.491751072962"/>
    <n v="13829.689471534588"/>
    <n v="13829.689471534588"/>
    <n v="6915.7409772851715"/>
    <n v="6856.2358767954283"/>
    <n v="10406.796586384162"/>
    <n v="9479.3497104689141"/>
    <m/>
    <n v="0"/>
  </r>
  <r>
    <s v="48B4AF5CB2390C447C56798C16152C5BC8E7440E"/>
    <s v="Unnamed"/>
    <n v="11200"/>
    <n v="1523686778"/>
    <n v="1523686778"/>
    <n v="1.1442800024599999"/>
    <n v="1.1442800024599999"/>
    <n v="11242202"/>
    <n v="-0.36454497777099998"/>
    <n v="0.4"/>
    <x v="0"/>
    <s v="011.9:012.7 04-14-01:19:38"/>
    <s v="Unnamed"/>
    <n v="0"/>
    <n v="0"/>
    <n v="1"/>
    <n v="0"/>
    <x v="2"/>
    <n v="9260"/>
    <n v="5242880"/>
    <n v="1.766205"/>
    <n v="0.56618599999999997"/>
    <n v="741"/>
    <n v="14"/>
    <m/>
    <n v="1117.99"/>
    <n v="4051.45"/>
    <n v="4861.32"/>
    <n v="11818.828055288463"/>
    <n v="2397.2835999502554"/>
    <n v="8687.4432159665666"/>
    <n v="10424.031261558846"/>
    <n v="25342.876651468261"/>
    <n v="11242.202739297485"/>
    <n v="9442.4059175082384"/>
    <m/>
    <n v="1"/>
  </r>
  <r>
    <s v="C3636ECA4B40900056590AA7DBFC6ED09379852F"/>
    <s v="jmarshall2"/>
    <n v="10500"/>
    <n v="1523987844"/>
    <n v="1524980073"/>
    <n v="-6.2924200560599997E-2"/>
    <n v="-6.2924200560599997E-2"/>
    <n v="9416591"/>
    <n v="-8.3575901140599998E-2"/>
    <n v="0"/>
    <x v="3"/>
    <s v="055.6:056.4 04-29-00:34:33"/>
    <s v="jmarshall2"/>
    <n v="0"/>
    <n v="1"/>
    <n v="0"/>
    <n v="0"/>
    <x v="1"/>
    <n v="10500"/>
    <n v="9864737"/>
    <n v="1.064397"/>
    <n v="0.93949899999999997"/>
    <n v="2903"/>
    <n v="58"/>
    <m/>
    <n v="9721.3799999999992"/>
    <n v="9721.3799999999992"/>
    <n v="4861.32"/>
    <n v="3794.4265750962772"/>
    <n v="9109.6699351541938"/>
    <n v="9109.6699351541938"/>
    <n v="4555.4253253307434"/>
    <n v="3555.6653162724488"/>
    <n v="9244.0063105344288"/>
    <n v="9430.2255173740996"/>
    <m/>
    <n v="0"/>
  </r>
  <r>
    <s v="0AC3C4047A732D9CB487311E1390E2388FAFE69E"/>
    <s v="einsteinmaxwell"/>
    <n v="4720"/>
    <n v="1524277444"/>
    <n v="1524999429"/>
    <n v="1.7830192096599999"/>
    <n v="1.7830192096599999"/>
    <n v="11672828"/>
    <n v="0.53387228143300003"/>
    <n v="0"/>
    <x v="0"/>
    <s v="005.5:006.3 04-29-05:57:09"/>
    <s v="einsteinmaxwell"/>
    <n v="0"/>
    <n v="1"/>
    <n v="0"/>
    <n v="0"/>
    <x v="1"/>
    <n v="6930"/>
    <n v="4194304"/>
    <n v="1.6522410000000001"/>
    <n v="0.60523899999999997"/>
    <n v="938"/>
    <n v="18"/>
    <m/>
    <n v="9721.3799999999992"/>
    <n v="9721.3799999999992"/>
    <n v="4861.32"/>
    <n v="11818.828055288463"/>
    <n v="27054.787284404527"/>
    <n v="27054.787284404527"/>
    <n v="13529.14694430435"/>
    <n v="32892.025513536333"/>
    <n v="11672.828603153775"/>
    <n v="9429.2712222076425"/>
    <m/>
    <n v="0"/>
  </r>
  <r>
    <s v="61F3A840F61EEFFF682C6243534ECEB09ADFE3B3"/>
    <s v="throughhere"/>
    <n v="9160"/>
    <n v="1524676334"/>
    <n v="1524998183"/>
    <n v="0.38781348073600003"/>
    <n v="0.38781348073600003"/>
    <n v="11251223"/>
    <n v="-0.287912628093"/>
    <n v="0"/>
    <x v="3"/>
    <s v="061.0:061.8 04-29-05:36:23"/>
    <s v="throughhere"/>
    <n v="0"/>
    <n v="1"/>
    <n v="0"/>
    <n v="0"/>
    <x v="1"/>
    <n v="7010"/>
    <n v="7413261"/>
    <n v="0.94560299999999997"/>
    <n v="1.0575270000000001"/>
    <n v="3559"/>
    <n v="71"/>
    <m/>
    <n v="9721.3799999999992"/>
    <n v="9721.3799999999992"/>
    <n v="4861.32"/>
    <n v="3794.4265750962772"/>
    <n v="13491.462215357335"/>
    <n v="13491.462215357335"/>
    <n v="6746.6054301715312"/>
    <n v="5265.9563525815438"/>
    <n v="10288.22355201444"/>
    <n v="9425.7347864101084"/>
    <m/>
    <n v="0"/>
  </r>
  <r>
    <s v="B1E889E8EA604D81326F5071E0ABF1B2B16D5DAB"/>
    <s v="ph3x"/>
    <n v="10400"/>
    <n v="1524101624"/>
    <n v="1524959345"/>
    <n v="0.70945596435299996"/>
    <n v="0.70945596435299996"/>
    <n v="10754966"/>
    <n v="-0.1035583452"/>
    <n v="0"/>
    <x v="1"/>
    <s v="023.1:023.9 04-28-18:49:05"/>
    <s v="ph3x"/>
    <n v="0"/>
    <n v="1"/>
    <n v="0"/>
    <n v="0"/>
    <x v="1"/>
    <n v="10400"/>
    <n v="6291456"/>
    <n v="1.653035"/>
    <n v="0.60494800000000004"/>
    <n v="937"/>
    <n v="18"/>
    <m/>
    <n v="9721.3799999999992"/>
    <n v="9721.3799999999992"/>
    <n v="4861.32"/>
    <n v="8853.6095214723919"/>
    <n v="16618.271022741963"/>
    <n v="16618.271022741963"/>
    <n v="8310.2124686285242"/>
    <n v="15134.855602533489"/>
    <n v="10754.966983664468"/>
    <n v="9415.9136885651278"/>
    <m/>
    <n v="0"/>
  </r>
  <r>
    <s v="C78C61A0F084F64288E714DA7C938A093B9AE3C6"/>
    <s v="Cargol"/>
    <n v="3780"/>
    <n v="1523979043"/>
    <n v="1524995596"/>
    <n v="0.23505301073599999"/>
    <n v="0.23505301073599999"/>
    <n v="9185165"/>
    <n v="-0.30744501415800002"/>
    <n v="0"/>
    <x v="3"/>
    <s v="060.2:061.0 04-29-04:53:16"/>
    <s v="Cargol"/>
    <n v="0"/>
    <n v="1"/>
    <n v="0"/>
    <n v="0"/>
    <x v="1"/>
    <n v="5950"/>
    <n v="8085117"/>
    <n v="0.73592000000000002"/>
    <n v="1.358843"/>
    <n v="4181"/>
    <n v="83"/>
    <m/>
    <n v="9721.3799999999992"/>
    <n v="9721.3799999999992"/>
    <n v="4861.32"/>
    <n v="3794.4265750962772"/>
    <n v="12006.419637508736"/>
    <n v="12006.419637508736"/>
    <n v="6003.9879021511315"/>
    <n v="4686.3179655893464"/>
    <n v="9985.548093002817"/>
    <n v="9415.4187651019711"/>
    <m/>
    <n v="0"/>
  </r>
  <r>
    <s v="613A956B501A207A4007D70E1BABBE90B2BA40C6"/>
    <s v="jabbenbabben"/>
    <n v="12000"/>
    <n v="1524079564"/>
    <n v="1524963125"/>
    <n v="0.22625964337900001"/>
    <n v="0.22625964337900001"/>
    <n v="12858264"/>
    <n v="7.4040559891800001E-2"/>
    <n v="0"/>
    <x v="0"/>
    <s v="010.3:011.1 04-28-19:52:05"/>
    <s v="jabbenbabben"/>
    <n v="0"/>
    <n v="1"/>
    <n v="0"/>
    <n v="0"/>
    <x v="1"/>
    <n v="11900"/>
    <n v="8125440"/>
    <n v="1.4645360000000001"/>
    <n v="0.68281000000000003"/>
    <n v="1497"/>
    <n v="29"/>
    <m/>
    <n v="9721.3799999999992"/>
    <n v="9721.3799999999992"/>
    <n v="4861.32"/>
    <n v="11818.828055288463"/>
    <n v="11920.935971951743"/>
    <n v="11920.935971951743"/>
    <n v="5961.2405295511999"/>
    <n v="14492.951876235751"/>
    <n v="9963.8991566974619"/>
    <n v="9412.3614096882229"/>
    <m/>
    <n v="0"/>
  </r>
  <r>
    <s v="2B048C3DB6EC7F92816B42F7CA75C3D25F4BB6E3"/>
    <s v="Unnamed"/>
    <n v="6710"/>
    <n v="1524954008"/>
    <n v="1524954008"/>
    <n v="5.2041303512000002E-2"/>
    <n v="5.2041303512000002E-2"/>
    <n v="6712544"/>
    <n v="0.51348878436000001"/>
    <n v="0"/>
    <x v="3"/>
    <s v="061.0:061.8 04-28-17:20:08"/>
    <s v="Unnamed"/>
    <n v="1"/>
    <n v="0"/>
    <n v="0"/>
    <n v="0"/>
    <x v="0"/>
    <n v="6380"/>
    <n v="9062423"/>
    <n v="0.70400600000000002"/>
    <n v="1.420442"/>
    <n v="4265"/>
    <n v="85"/>
    <m/>
    <n v="10125.48"/>
    <n v="10125.48"/>
    <n v="4861.32"/>
    <n v="3794.4265750962772"/>
    <n v="10652.423177884684"/>
    <n v="10652.423177884684"/>
    <n v="5114.309429588955"/>
    <n v="3991.8934801448613"/>
    <n v="9534.0433058971303"/>
    <n v="9392.5572141279918"/>
    <m/>
    <n v="1"/>
  </r>
  <r>
    <s v="44517C72DD0C7206E2B6E9FE3917406AE8AF3193"/>
    <s v="Shakira"/>
    <n v="8610"/>
    <n v="1523793090"/>
    <n v="1524991754"/>
    <n v="1.12559440588"/>
    <n v="1.12559440588"/>
    <n v="11144236"/>
    <n v="-0.206863018801"/>
    <n v="0"/>
    <x v="5"/>
    <s v="039.4:040.2 04-29-03:49:14"/>
    <s v="Shakira"/>
    <n v="0"/>
    <n v="1"/>
    <n v="0"/>
    <n v="0"/>
    <x v="1"/>
    <n v="6870"/>
    <n v="5242880"/>
    <n v="1.310349"/>
    <n v="0.76315599999999995"/>
    <n v="1932"/>
    <n v="38"/>
    <m/>
    <n v="9721.3799999999992"/>
    <n v="9721.3799999999992"/>
    <n v="4861.32"/>
    <n v="4819.491751072962"/>
    <n v="20663.710945433715"/>
    <n v="20663.710945433715"/>
    <n v="10333.194597192562"/>
    <n v="10244.284705265494"/>
    <n v="11144.236398700137"/>
    <n v="9373.8294790900945"/>
    <m/>
    <n v="0"/>
  </r>
  <r>
    <s v="33040346B095C58AE7219CE757D5E30332457FAF"/>
    <s v="Blazer218"/>
    <n v="17800"/>
    <n v="1524050297"/>
    <n v="1524974674"/>
    <n v="0.75051368121100004"/>
    <n v="0.75051368121100004"/>
    <n v="10755156"/>
    <n v="-0.98310515973900003"/>
    <n v="0"/>
    <x v="0"/>
    <s v="002.4:003.2 04-28-23:04:34"/>
    <s v="Blazer218"/>
    <n v="0"/>
    <n v="1"/>
    <n v="0"/>
    <n v="0"/>
    <x v="1"/>
    <n v="15000"/>
    <n v="6144000"/>
    <n v="2.4414060000000002"/>
    <n v="0.40960000000000002"/>
    <n v="149"/>
    <n v="2"/>
    <m/>
    <n v="9721.3799999999992"/>
    <n v="9721.3799999999992"/>
    <n v="4861.32"/>
    <n v="11818.828055288463"/>
    <n v="17017.408690250992"/>
    <n v="17017.408690250992"/>
    <n v="8509.8071687446591"/>
    <n v="20689.020206662852"/>
    <n v="10755.156057360384"/>
    <n v="9371.8092401522681"/>
    <m/>
    <n v="0"/>
  </r>
  <r>
    <s v="330CD3DB6AD266DC70CDB512B036957D03D9BC59"/>
    <s v="TeamTardis"/>
    <n v="6610"/>
    <n v="1524626729"/>
    <n v="1524933178"/>
    <n v="0.74999128846700003"/>
    <n v="0.74999128846700003"/>
    <n v="10751946"/>
    <n v="0.96673638792799998"/>
    <n v="0"/>
    <x v="5"/>
    <s v="040.9:041.7 04-28-11:32:58"/>
    <s v="TeamTardis"/>
    <n v="0"/>
    <n v="1"/>
    <n v="0"/>
    <n v="0"/>
    <x v="1"/>
    <n v="6610"/>
    <n v="6144000"/>
    <n v="1.0758460000000001"/>
    <n v="0.92950100000000002"/>
    <n v="2809"/>
    <n v="56"/>
    <m/>
    <n v="9721.3799999999992"/>
    <n v="9721.3799999999992"/>
    <n v="4861.32"/>
    <n v="4819.491751072962"/>
    <n v="17012.330311877326"/>
    <n v="17012.330311877326"/>
    <n v="8507.2676504503961"/>
    <n v="8434.0685792162512"/>
    <n v="10751.946476341249"/>
    <n v="9369.5625334388751"/>
    <m/>
    <n v="0"/>
  </r>
  <r>
    <s v="57A46C8D03B2E5B86239D655BBE55B2F5C689E23"/>
    <s v="0x1ea7deadbeef"/>
    <n v="16400"/>
    <n v="1524677052"/>
    <n v="1524977035"/>
    <n v="1.12234323763"/>
    <n v="1.12234323763"/>
    <n v="11127190"/>
    <n v="-0.38123511534100002"/>
    <n v="0"/>
    <x v="0"/>
    <s v="000.8:001.6 04-28-23:43:55"/>
    <s v="0x1ea7deadbeef"/>
    <n v="0"/>
    <n v="1"/>
    <n v="0"/>
    <n v="0"/>
    <x v="1"/>
    <n v="14400"/>
    <n v="5242880"/>
    <n v="2.7465820000000001"/>
    <n v="0.364089"/>
    <n v="81"/>
    <n v="1"/>
    <m/>
    <n v="9721.3799999999992"/>
    <n v="9721.3799999999992"/>
    <n v="4861.32"/>
    <n v="11818.828055288463"/>
    <n v="20632.105103431528"/>
    <n v="20632.105103431528"/>
    <n v="10317.38962795547"/>
    <n v="25083.609799853191"/>
    <n v="11127.190913705574"/>
    <n v="9361.8976395939007"/>
    <m/>
    <n v="0"/>
  </r>
  <r>
    <s v="38FCC78FA24743674B902018708656144B1F2C9C"/>
    <s v="Endymion"/>
    <n v="13200"/>
    <n v="1523913471"/>
    <n v="1524956210"/>
    <n v="0.29990295564800001"/>
    <n v="0.29990295564800001"/>
    <n v="9522693"/>
    <n v="-0.36391571017199997"/>
    <n v="0"/>
    <x v="5"/>
    <s v="047.2:048.0 04-28-17:56:50"/>
    <s v="Endymion"/>
    <n v="0"/>
    <n v="1"/>
    <n v="0"/>
    <n v="0"/>
    <x v="1"/>
    <n v="8260"/>
    <n v="7725425"/>
    <n v="1.069197"/>
    <n v="0.93528100000000003"/>
    <n v="2870"/>
    <n v="57"/>
    <m/>
    <n v="9721.3799999999992"/>
    <n v="9721.3799999999992"/>
    <n v="4861.32"/>
    <n v="4819.491751072962"/>
    <n v="12636.850594977353"/>
    <n v="12636.850594977353"/>
    <n v="6319.2442363507344"/>
    <n v="6264.8715719408983"/>
    <n v="10042.30279113695"/>
    <n v="9347.2394537958644"/>
    <m/>
    <n v="0"/>
  </r>
  <r>
    <s v="AB9B2B952DEF8656A1DBB91FBFF72B3C66B9607D"/>
    <s v="CCrelay1338"/>
    <n v="21900"/>
    <n v="1524406722"/>
    <n v="1524998096"/>
    <n v="2.0002990390299999E-2"/>
    <n v="2.0002990390299999E-2"/>
    <n v="9400347"/>
    <n v="-1.2034749623100001"/>
    <n v="0"/>
    <x v="0"/>
    <s v="007.1:007.9 04-29-05:34:56"/>
    <s v="CCrelay1338"/>
    <n v="0"/>
    <n v="1"/>
    <n v="0"/>
    <n v="0"/>
    <x v="1"/>
    <n v="18200"/>
    <n v="9216000"/>
    <n v="1.974826"/>
    <n v="0.50637399999999999"/>
    <n v="451"/>
    <n v="9"/>
    <m/>
    <n v="9721.3799999999992"/>
    <n v="9721.3799999999992"/>
    <n v="4861.32"/>
    <n v="11818.828055288463"/>
    <n v="9915.836670720455"/>
    <n v="9915.836670720455"/>
    <n v="4958.5609372441731"/>
    <n v="12055.239959303006"/>
    <n v="9400.3475594370047"/>
    <n v="9345.0432916059035"/>
    <m/>
    <n v="0"/>
  </r>
  <r>
    <s v="E476A8BB1F0F2B5B7FDE2368729DDD100FB39A2A"/>
    <s v="MyTorNode"/>
    <n v="13400"/>
    <n v="1524334984"/>
    <n v="1524972207"/>
    <n v="1.2350269685999999"/>
    <n v="1.2350269685999999"/>
    <n v="11055433"/>
    <n v="-0.357209633448"/>
    <n v="0"/>
    <x v="0"/>
    <s v="001.6:002.4 04-28-22:23:27"/>
    <s v="MyTorNode"/>
    <n v="0"/>
    <n v="1"/>
    <n v="0"/>
    <n v="0"/>
    <x v="1"/>
    <n v="13400"/>
    <n v="5011302"/>
    <n v="2.673956"/>
    <n v="0.37397799999999998"/>
    <n v="96"/>
    <n v="1"/>
    <m/>
    <n v="9721.3799999999992"/>
    <n v="9721.3799999999992"/>
    <n v="4861.32"/>
    <n v="11818.828055288463"/>
    <n v="21727.546472008664"/>
    <n v="21727.546472008664"/>
    <n v="10865.18130299455"/>
    <n v="26415.399440816003"/>
    <n v="11200.395117799117"/>
    <n v="9343.6671824593832"/>
    <m/>
    <n v="0"/>
  </r>
  <r>
    <s v="23AD6B165137D957C09AA0F7A3EE7B05CEC4A8F2"/>
    <s v="apostate"/>
    <n v="10100"/>
    <n v="1524591253"/>
    <n v="1524943423"/>
    <n v="1.17271178877"/>
    <n v="1.17271178877"/>
    <n v="11124284"/>
    <n v="-0.237099366315"/>
    <n v="0"/>
    <x v="0"/>
    <s v="007.1:007.8 04-28-14:23:43"/>
    <s v="apostate"/>
    <n v="0"/>
    <n v="1"/>
    <n v="0"/>
    <n v="0"/>
    <x v="1"/>
    <n v="9360"/>
    <n v="5120000"/>
    <n v="1.828125"/>
    <n v="0.54700899999999997"/>
    <n v="607"/>
    <n v="12"/>
    <m/>
    <n v="9721.3799999999992"/>
    <n v="9721.3799999999992"/>
    <n v="4861.32"/>
    <n v="11818.828055288463"/>
    <n v="21121.7569291129"/>
    <n v="21121.7569291129"/>
    <n v="10562.247272983375"/>
    <n v="25678.907045170858"/>
    <n v="11124.2843585024"/>
    <n v="9322.9990509516811"/>
    <m/>
    <n v="0"/>
  </r>
  <r>
    <s v="9030DCF419F6E2FBF84F63CBACBA0097B06F557E"/>
    <s v="TerokNor"/>
    <n v="11500"/>
    <n v="1524269810"/>
    <n v="1525006418"/>
    <n v="1.0760509920500001E-2"/>
    <n v="1.0760509920500001E-2"/>
    <n v="9359790"/>
    <n v="-0.11819131158899999"/>
    <n v="0"/>
    <x v="1"/>
    <s v="020.6:021.4 04-29-07:53:38"/>
    <s v="TerokNor"/>
    <n v="0"/>
    <n v="1"/>
    <n v="0"/>
    <n v="0"/>
    <x v="1"/>
    <n v="10900"/>
    <n v="9251495"/>
    <n v="1.178188"/>
    <n v="0.84876099999999999"/>
    <n v="2385"/>
    <n v="47"/>
    <m/>
    <n v="9721.3799999999992"/>
    <n v="9721.3799999999992"/>
    <n v="4861.32"/>
    <n v="8853.6095214723919"/>
    <n v="9825.9870059309487"/>
    <n v="9825.9870059309487"/>
    <n v="4913.630282086724"/>
    <n v="8948.8788745604288"/>
    <n v="9351.0458037269564"/>
    <n v="9321.1805626088699"/>
    <m/>
    <n v="0"/>
  </r>
  <r>
    <s v="6FC8D3B152054906417CB1EE0642265747C7F689"/>
    <s v="jubei"/>
    <n v="8630"/>
    <n v="1523868351"/>
    <n v="1524962257"/>
    <n v="1.1696798367400001"/>
    <n v="1.1696798367400001"/>
    <n v="11108760"/>
    <n v="-0.20220288264"/>
    <n v="0"/>
    <x v="1"/>
    <s v="023.9:024.7 04-28-19:37:37"/>
    <s v="jubei"/>
    <n v="0"/>
    <n v="1"/>
    <n v="0"/>
    <n v="0"/>
    <x v="1"/>
    <n v="8630"/>
    <n v="5120000"/>
    <n v="1.6855469999999999"/>
    <n v="0.593279"/>
    <n v="868"/>
    <n v="17"/>
    <m/>
    <n v="9721.3799999999992"/>
    <n v="9721.3799999999992"/>
    <n v="4861.32"/>
    <n v="8853.6095214723919"/>
    <n v="21092.282171287501"/>
    <n v="21092.282171287501"/>
    <n v="10547.507983940897"/>
    <n v="19209.49806110793"/>
    <n v="11108.760764108802"/>
    <n v="9312.1325348761584"/>
    <m/>
    <n v="0"/>
  </r>
  <r>
    <s v="D1B853ED27E4DFDCA3A54D3F2E269C4D94677F66"/>
    <s v="0xdeadbeef"/>
    <n v="15500"/>
    <n v="1524557703"/>
    <n v="1525006050"/>
    <n v="0.55151373851700003"/>
    <n v="0.55151373851700003"/>
    <n v="10092564"/>
    <n v="-0.355664967951"/>
    <n v="0"/>
    <x v="0"/>
    <s v="007.1:007.9 04-29-07:47:30"/>
    <s v="0xdeadbeef"/>
    <n v="0"/>
    <n v="1"/>
    <n v="0"/>
    <n v="0"/>
    <x v="1"/>
    <n v="12900"/>
    <n v="6717234"/>
    <n v="1.9204330000000001"/>
    <n v="0.52071599999999996"/>
    <n v="497"/>
    <n v="9"/>
    <m/>
    <n v="9721.3799999999992"/>
    <n v="9721.3799999999992"/>
    <n v="4861.32"/>
    <n v="11818.828055288463"/>
    <n v="15082.854627344392"/>
    <n v="15082.854627344392"/>
    <n v="7542.4047673274617"/>
    <n v="18337.074100950205"/>
    <n v="10421.880835833501"/>
    <n v="9310.4867850834507"/>
    <m/>
    <n v="0"/>
  </r>
  <r>
    <s v="94C4B7B8C50C86A92B6A20107539EE2678CF9A28"/>
    <s v="BostonUCompSci"/>
    <n v="10600"/>
    <n v="1525000343"/>
    <n v="1525000343"/>
    <n v="0.68538886855600001"/>
    <n v="0.68538886855600001"/>
    <n v="10603549"/>
    <n v="0.32849626082400002"/>
    <n v="0"/>
    <x v="2"/>
    <s v="028.2:028.9 04-29-06:12:23"/>
    <s v="BostonUCompSci"/>
    <n v="1"/>
    <n v="0"/>
    <n v="0"/>
    <n v="0"/>
    <x v="0"/>
    <n v="9030"/>
    <n v="6291456"/>
    <n v="1.4352799999999999"/>
    <n v="0.69672800000000001"/>
    <n v="1571"/>
    <n v="31"/>
    <m/>
    <n v="10125.48"/>
    <n v="10125.48"/>
    <n v="4861.32"/>
    <n v="6440.9193022088357"/>
    <n v="17065.371280786407"/>
    <n v="17065.371280786407"/>
    <n v="8193.2146144886538"/>
    <n v="10855.453695210252"/>
    <n v="10603.549909409858"/>
    <n v="9309.9217365869008"/>
    <m/>
    <n v="1"/>
  </r>
  <r>
    <s v="0173A7A8BA9D32043641B69726D32A9ADFE26D16"/>
    <s v="hedden"/>
    <n v="10300"/>
    <n v="1525001522"/>
    <n v="1525001522"/>
    <n v="0.46309817795300001"/>
    <n v="0.46309817795300001"/>
    <n v="10285643"/>
    <n v="0.37464503430599999"/>
    <n v="0"/>
    <x v="5"/>
    <s v="041.7:042.5 04-29-06:32:02"/>
    <s v="hedden"/>
    <n v="1"/>
    <n v="0"/>
    <n v="0"/>
    <n v="0"/>
    <x v="0"/>
    <n v="8680"/>
    <n v="7030043"/>
    <n v="1.234701"/>
    <n v="0.80991299999999999"/>
    <n v="2203"/>
    <n v="44"/>
    <m/>
    <n v="10125.48"/>
    <n v="10125.48"/>
    <n v="4861.32"/>
    <n v="4819.491751072962"/>
    <n v="14814.571338899541"/>
    <n v="14814.571338899541"/>
    <n v="7112.5884344464766"/>
    <n v="7051.3895996543633"/>
    <n v="10285.643104231242"/>
    <n v="9308.9630729618693"/>
    <m/>
    <n v="1"/>
  </r>
  <r>
    <s v="9035DF50B6BB0A1ED8800C44D74B0265DA11174A"/>
    <s v="Geoff3"/>
    <n v="9780"/>
    <n v="1524420347"/>
    <n v="1525009122"/>
    <n v="1.10774070918"/>
    <n v="1.10774070918"/>
    <n v="11050631"/>
    <n v="0.22174441479000001"/>
    <n v="0"/>
    <x v="0"/>
    <s v="007.9:008.6 04-29-08:38:42"/>
    <s v="Geoff3"/>
    <n v="0"/>
    <n v="1"/>
    <n v="0"/>
    <n v="0"/>
    <x v="1"/>
    <n v="9750"/>
    <n v="5242880"/>
    <n v="1.8596649999999999"/>
    <n v="0.53773099999999996"/>
    <n v="567"/>
    <n v="11"/>
    <m/>
    <n v="9721.3799999999992"/>
    <n v="9721.3799999999992"/>
    <n v="4861.32"/>
    <n v="11818.828055288463"/>
    <n v="20490.148375408266"/>
    <n v="20490.148375408266"/>
    <n v="10246.402064350916"/>
    <n v="24911.025026930183"/>
    <n v="11050.631609345637"/>
    <n v="9308.3061265419456"/>
    <m/>
    <n v="0"/>
  </r>
  <r>
    <s v="98A1D0BCCC5D45C7E096D7634C8ED3FFBF1908C6"/>
    <s v="kbtr3lv"/>
    <n v="9790"/>
    <n v="1523919384"/>
    <n v="1524985656"/>
    <n v="0.58152310767500004"/>
    <n v="0.58152310767500004"/>
    <n v="6591282"/>
    <n v="0.178919559974"/>
    <n v="0"/>
    <x v="2"/>
    <s v="033.7:034.5 04-29-02:07:36"/>
    <s v="kbtr3lv"/>
    <n v="0"/>
    <n v="1"/>
    <n v="0"/>
    <n v="0"/>
    <x v="1"/>
    <n v="7950"/>
    <n v="6612992"/>
    <n v="1.2021790000000001"/>
    <n v="0.83182299999999998"/>
    <n v="2312"/>
    <n v="46"/>
    <m/>
    <n v="9721.3799999999992"/>
    <n v="9721.3799999999992"/>
    <n v="4861.32"/>
    <n v="6440.9193022088357"/>
    <n v="15374.58710848959"/>
    <n v="15374.58710848959"/>
    <n v="7688.2899138026305"/>
    <n v="10186.46271111321"/>
    <n v="10458.599658869914"/>
    <n v="9304.9173612089398"/>
    <m/>
    <n v="0"/>
  </r>
  <r>
    <s v="D1B60888344E2EFF6317A272061E426D1FB54BA7"/>
    <s v="Unnamed"/>
    <n v="9780"/>
    <n v="1524162094"/>
    <n v="1524969124"/>
    <n v="-2.1442324633100002E-2"/>
    <n v="-2.1442324633100002E-2"/>
    <n v="7858164"/>
    <n v="-0.167924233742"/>
    <n v="0"/>
    <x v="4"/>
    <s v="062.8:063.6 04-28-21:32:04"/>
    <s v="Unnamed"/>
    <n v="0"/>
    <n v="1"/>
    <n v="0"/>
    <n v="0"/>
    <x v="1"/>
    <n v="7030"/>
    <n v="9437184"/>
    <n v="0.74492599999999998"/>
    <n v="1.3424160000000001"/>
    <n v="4147"/>
    <n v="82"/>
    <m/>
    <n v="9721.3799999999992"/>
    <n v="9721.3799999999992"/>
    <n v="4861.32"/>
    <n v="2386.3111194805197"/>
    <n v="9512.9310141582737"/>
    <n v="9512.9310141582737"/>
    <n v="4757.0819984146183"/>
    <n v="2335.143061781042"/>
    <n v="9234.828837049703"/>
    <n v="9295.5353859347924"/>
    <m/>
    <n v="0"/>
  </r>
  <r>
    <s v="F57FB7B24FE88E5846CB82545AAB6E29E5185E0E"/>
    <s v="x"/>
    <n v="6540"/>
    <n v="1524743673"/>
    <n v="1525003372"/>
    <n v="0.64502305557799999"/>
    <n v="0.64502305557799999"/>
    <n v="10528147"/>
    <n v="0.172467409919"/>
    <n v="0"/>
    <x v="1"/>
    <s v="019.9:020.7 04-29-07:02:52"/>
    <s v="x"/>
    <n v="0"/>
    <n v="1"/>
    <n v="0"/>
    <n v="0"/>
    <x v="1"/>
    <n v="9820"/>
    <n v="6400000"/>
    <n v="1.534375"/>
    <n v="0.65173099999999995"/>
    <n v="1247"/>
    <n v="24"/>
    <m/>
    <n v="9721.3799999999992"/>
    <n v="9721.3799999999992"/>
    <n v="4861.32"/>
    <n v="8853.6095214723919"/>
    <n v="15991.894232034858"/>
    <n v="15991.894232034858"/>
    <n v="7996.9834805424434"/>
    <n v="14564.391787906989"/>
    <n v="10528.147555699201"/>
    <n v="9289.7032889894399"/>
    <m/>
    <n v="0"/>
  </r>
  <r>
    <s v="3A31E8DA2748B1FEFEEC8E55E3104BCDACCCDC94"/>
    <s v="AMBROOS"/>
    <n v="14900"/>
    <n v="1523817456"/>
    <n v="1524972207"/>
    <n v="1.09986672173"/>
    <n v="1.09986672173"/>
    <n v="11009349"/>
    <n v="0.11226831820200001"/>
    <n v="0"/>
    <x v="0"/>
    <s v="001.6:002.4 04-28-22:23:27"/>
    <s v="AMBROOS"/>
    <n v="0"/>
    <n v="1"/>
    <n v="0"/>
    <n v="0"/>
    <x v="1"/>
    <n v="14300"/>
    <n v="5242880"/>
    <n v="2.727509"/>
    <n v="0.36663499999999999"/>
    <n v="85"/>
    <n v="1"/>
    <m/>
    <n v="9721.3799999999992"/>
    <n v="9721.3799999999992"/>
    <n v="4861.32"/>
    <n v="11818.828055288463"/>
    <n v="20413.602351291582"/>
    <n v="20413.602351291582"/>
    <n v="10208.124091680482"/>
    <n v="24817.963723149132"/>
    <n v="11009.34923802378"/>
    <n v="9279.4084666166473"/>
    <m/>
    <n v="0"/>
  </r>
  <r>
    <s v="1FA46B5EE691B4AD6A8EFEFDDB90C030D9BBB9E2"/>
    <s v="Torpille"/>
    <n v="9490"/>
    <n v="1523841127"/>
    <n v="1524998226"/>
    <n v="0.91395664770600005"/>
    <n v="0.91395664770600005"/>
    <n v="12000259"/>
    <n v="0.27239648166399999"/>
    <n v="0"/>
    <x v="1"/>
    <s v="018.3:019.1 04-29-05:37:06"/>
    <s v="Torpille"/>
    <n v="0"/>
    <n v="1"/>
    <n v="0"/>
    <n v="0"/>
    <x v="1"/>
    <n v="9360"/>
    <n v="5658172"/>
    <n v="1.654245"/>
    <n v="0.60450599999999999"/>
    <n v="931"/>
    <n v="18"/>
    <m/>
    <n v="9721.3799999999992"/>
    <n v="9721.3799999999992"/>
    <n v="4861.32"/>
    <n v="8853.6095214723919"/>
    <n v="18606.299875876153"/>
    <n v="18606.299875876153"/>
    <n v="9304.3557306261318"/>
    <n v="16945.424799815224"/>
    <n v="10829.495913263954"/>
    <n v="9278.0987392847674"/>
    <m/>
    <n v="0"/>
  </r>
  <r>
    <s v="BAEF4AD2582C488F9883CDE4D134596CB3A44A54"/>
    <s v="dmdy"/>
    <n v="4880"/>
    <n v="1523826035"/>
    <n v="1524986598"/>
    <n v="1.7301589656900001"/>
    <n v="1.7301589656900001"/>
    <n v="11451116"/>
    <n v="0.104341991424"/>
    <n v="0"/>
    <x v="0"/>
    <s v="002.4:003.2 04-29-02:23:18"/>
    <s v="dmdy"/>
    <n v="0"/>
    <n v="1"/>
    <n v="0"/>
    <n v="0"/>
    <x v="1"/>
    <n v="6570"/>
    <n v="4194304"/>
    <n v="1.5664100000000001"/>
    <n v="0.63840200000000003"/>
    <n v="1164"/>
    <n v="23"/>
    <m/>
    <n v="9721.3799999999992"/>
    <n v="9721.3799999999992"/>
    <n v="4861.32"/>
    <n v="11818.828055288463"/>
    <n v="26540.912765879453"/>
    <n v="26540.912765879453"/>
    <n v="13272.176383088112"/>
    <n v="32267.279379094307"/>
    <n v="11451.11667042943"/>
    <n v="9274.0728693006004"/>
    <m/>
    <n v="0"/>
  </r>
  <r>
    <s v="3CEA56B817455E13C4B063E7D3E7726C286F7C9B"/>
    <s v="OnionRaspberrySoup"/>
    <n v="9460"/>
    <n v="1524203297"/>
    <n v="1524998096"/>
    <n v="1.2750727181299999"/>
    <n v="1.2750727181299999"/>
    <n v="11537674"/>
    <n v="-8.7185876770800003E-2"/>
    <n v="0"/>
    <x v="0"/>
    <s v="007.1:007.9 04-29-05:34:56"/>
    <s v="OnionRaspberrySoup"/>
    <n v="0"/>
    <n v="1"/>
    <n v="0"/>
    <n v="0"/>
    <x v="1"/>
    <n v="9450"/>
    <n v="4895603"/>
    <n v="1.930304"/>
    <n v="0.51805299999999999"/>
    <n v="484"/>
    <n v="9"/>
    <m/>
    <n v="9721.3799999999992"/>
    <n v="9721.3799999999992"/>
    <n v="4861.32"/>
    <n v="11818.828055288463"/>
    <n v="22116.846420574613"/>
    <n v="22116.846420574613"/>
    <n v="11059.85650609973"/>
    <n v="26888.693268856219"/>
    <n v="11137.852824095382"/>
    <n v="9265.1778768667664"/>
    <m/>
    <n v="0"/>
  </r>
  <r>
    <s v="ECC17C0BA74113FB7A4F58DAF2FF1EE23CE5DF06"/>
    <s v="torpidsDEmyloc3"/>
    <n v="10500"/>
    <n v="1524233883"/>
    <n v="1524952713"/>
    <n v="0.74013528396499995"/>
    <n v="0.74013528396499995"/>
    <n v="11930083"/>
    <n v="0.14598363597200001"/>
    <n v="0"/>
    <x v="0"/>
    <s v="008.6:009.4 04-28-16:58:33"/>
    <s v="torpidsDEmyloc3"/>
    <n v="0"/>
    <n v="1"/>
    <n v="0"/>
    <n v="0"/>
    <x v="1"/>
    <n v="10500"/>
    <n v="6099129"/>
    <n v="1.721557"/>
    <n v="0.58086899999999997"/>
    <n v="809"/>
    <n v="16"/>
    <m/>
    <n v="9721.3799999999992"/>
    <n v="9721.3799999999992"/>
    <n v="4861.32"/>
    <n v="11818.828055288463"/>
    <n v="16916.516346831671"/>
    <n v="16916.516346831671"/>
    <n v="8459.3544586447333"/>
    <n v="20566.359714122897"/>
    <n v="10613.309574354165"/>
    <n v="9259.0554020479158"/>
    <m/>
    <n v="0"/>
  </r>
  <r>
    <s v="851172AC787695B377451EC6659410B2D6699766"/>
    <s v="B0nk3rZ"/>
    <n v="11900"/>
    <n v="1524876186"/>
    <n v="1525009122"/>
    <n v="1.14962164984"/>
    <n v="1.14962164984"/>
    <n v="11006062"/>
    <n v="-0.75493717215900003"/>
    <n v="0"/>
    <x v="0"/>
    <s v="007.9:008.6 04-29-08:38:42"/>
    <s v="B0nk3rZ"/>
    <n v="0"/>
    <n v="1"/>
    <n v="0"/>
    <n v="0"/>
    <x v="1"/>
    <n v="8140"/>
    <n v="5120000"/>
    <n v="1.589844"/>
    <n v="0.62899300000000002"/>
    <n v="1107"/>
    <n v="22"/>
    <m/>
    <n v="9721.3799999999992"/>
    <n v="9721.3799999999992"/>
    <n v="4861.32"/>
    <n v="11818.828055288463"/>
    <n v="20897.28891432158"/>
    <n v="20897.28891432158"/>
    <n v="10449.998718800189"/>
    <n v="25406.008663384466"/>
    <n v="11006.062847180801"/>
    <n v="9240.2439930265609"/>
    <m/>
    <n v="0"/>
  </r>
  <r>
    <s v="B147EA3103DBD508E7654B7CBA84DFA0BF64EB14"/>
    <s v="Anubis"/>
    <n v="14100"/>
    <n v="1524823570"/>
    <n v="1524967085"/>
    <n v="0.58316125978300004"/>
    <n v="0.58316125978300004"/>
    <n v="10375405"/>
    <n v="-0.54139495837700002"/>
    <n v="0"/>
    <x v="1"/>
    <s v="012.0:012.8 04-28-20:58:05"/>
    <s v="Anubis"/>
    <n v="0"/>
    <n v="1"/>
    <n v="0"/>
    <n v="0"/>
    <x v="1"/>
    <n v="13900"/>
    <n v="6553600"/>
    <n v="2.1209720000000001"/>
    <n v="0.47148200000000001"/>
    <n v="315"/>
    <n v="6"/>
    <m/>
    <n v="9721.3799999999992"/>
    <n v="9721.3799999999992"/>
    <n v="4861.32"/>
    <n v="8853.6095214723919"/>
    <n v="15390.512207629259"/>
    <n v="15390.512207629259"/>
    <n v="7696.253495408293"/>
    <n v="14016.691603640997"/>
    <n v="10375.405632113869"/>
    <n v="9228.8639424797093"/>
    <m/>
    <n v="0"/>
  </r>
  <r>
    <s v="BBD1B1A22695396C75DFF338A8FF7A12804A607A"/>
    <s v="Blazkowicz"/>
    <n v="10500"/>
    <n v="1524525659"/>
    <n v="1525002474"/>
    <n v="1.0844060871300001"/>
    <n v="1.0844060871300001"/>
    <n v="10928290"/>
    <n v="0.114808559832"/>
    <n v="0"/>
    <x v="0"/>
    <s v="007.9:008.7 04-29-06:47:54"/>
    <s v="Blazkowicz"/>
    <n v="0"/>
    <n v="1"/>
    <n v="0"/>
    <n v="0"/>
    <x v="1"/>
    <n v="8990"/>
    <n v="5242880"/>
    <n v="1.7147060000000001"/>
    <n v="0.58318999999999999"/>
    <n v="823"/>
    <n v="16"/>
    <m/>
    <n v="9721.3799999999992"/>
    <n v="9721.3799999999992"/>
    <n v="4861.32"/>
    <n v="11818.828055288463"/>
    <n v="20263.303647303837"/>
    <n v="20263.303647303837"/>
    <n v="10132.964999486812"/>
    <n v="24635.237141186091"/>
    <n v="10928.290986092135"/>
    <n v="9222.667690264494"/>
    <m/>
    <n v="0"/>
  </r>
  <r>
    <s v="F99116A2ADB8A1E2A05399F6BE0C1B08436A62F6"/>
    <s v="Frostmourne"/>
    <n v="11700"/>
    <n v="1524045140"/>
    <n v="1525004091"/>
    <n v="0.231081015049"/>
    <n v="0.231081015049"/>
    <n v="6135353"/>
    <n v="0.18226487779700001"/>
    <n v="0"/>
    <x v="5"/>
    <s v="042.5:043.3 04-29-07:14:51"/>
    <s v="Frostmourne"/>
    <n v="0"/>
    <n v="1"/>
    <n v="0"/>
    <n v="0"/>
    <x v="1"/>
    <n v="8860"/>
    <n v="7931979"/>
    <n v="1.116997"/>
    <n v="0.89525699999999997"/>
    <n v="2608"/>
    <n v="52"/>
    <m/>
    <n v="9721.3799999999992"/>
    <n v="9721.3799999999992"/>
    <n v="4861.32"/>
    <n v="4819.491751072962"/>
    <n v="11967.806358077045"/>
    <n v="11967.806358077045"/>
    <n v="5984.6787600780035"/>
    <n v="5933.1847969311839"/>
    <n v="9764.9087586673522"/>
    <n v="9215.029831067146"/>
    <m/>
    <n v="0"/>
  </r>
  <r>
    <s v="48A1D31469BBB130255B9E53130A5825ECFCC719"/>
    <s v="branice"/>
    <n v="9970"/>
    <n v="1524493258"/>
    <n v="1524963313"/>
    <n v="0.40747582385199999"/>
    <n v="0.40747582385199999"/>
    <n v="9251652"/>
    <n v="-0.26192788851299997"/>
    <n v="0"/>
    <x v="3"/>
    <s v="050.8:051.6 04-28-19:55:13"/>
    <s v="branice"/>
    <n v="0"/>
    <n v="1"/>
    <n v="0"/>
    <n v="0"/>
    <x v="1"/>
    <n v="8460"/>
    <n v="7163904"/>
    <n v="1.18092"/>
    <n v="0.84679700000000002"/>
    <n v="2381"/>
    <n v="47"/>
    <m/>
    <n v="9721.3799999999992"/>
    <n v="9721.3799999999992"/>
    <n v="4861.32"/>
    <n v="3794.4265750962772"/>
    <n v="13682.607324478355"/>
    <n v="13682.607324478355"/>
    <n v="6842.1903720082046"/>
    <n v="5340.5636698295557"/>
    <n v="10083.021684396637"/>
    <n v="9207.2863790776464"/>
    <m/>
    <n v="0"/>
  </r>
  <r>
    <s v="9B2298757C56305D875F24051461A177B542A286"/>
    <s v="name"/>
    <n v="6800"/>
    <n v="1524273871"/>
    <n v="1524963313"/>
    <n v="0.36664641468300002"/>
    <n v="0.36664641468300002"/>
    <n v="10312819"/>
    <n v="0.30513428931100001"/>
    <n v="0"/>
    <x v="3"/>
    <s v="050.8:051.6 04-28-19:55:13"/>
    <s v="name"/>
    <n v="0"/>
    <n v="1"/>
    <n v="0"/>
    <n v="0"/>
    <x v="1"/>
    <n v="7070"/>
    <n v="7324562"/>
    <n v="0.96524500000000002"/>
    <n v="1.036006"/>
    <n v="3493"/>
    <n v="69"/>
    <m/>
    <n v="9721.3799999999992"/>
    <n v="9721.3799999999992"/>
    <n v="4861.32"/>
    <n v="3794.4265750962772"/>
    <n v="13285.68912277102"/>
    <n v="13285.68912277102"/>
    <n v="6643.7055486267609"/>
    <n v="5185.6394746332226"/>
    <n v="10010.086396423343"/>
    <n v="9204.4290774963411"/>
    <m/>
    <n v="0"/>
  </r>
  <r>
    <s v="D7632418D69F274E6B260D448E3099315CD72C50"/>
    <s v="April"/>
    <n v="13400"/>
    <n v="1524281377"/>
    <n v="1524995995"/>
    <n v="1.2931609851899999"/>
    <n v="1.2931609851899999"/>
    <n v="11074096"/>
    <n v="-0.130323828758"/>
    <n v="0"/>
    <x v="0"/>
    <s v="004.7:005.5 04-29-04:59:55"/>
    <s v="April"/>
    <n v="0"/>
    <n v="1"/>
    <n v="0"/>
    <n v="0"/>
    <x v="1"/>
    <n v="9830"/>
    <n v="4829184"/>
    <n v="2.0355409999999998"/>
    <n v="0.49126999999999998"/>
    <n v="388"/>
    <n v="7"/>
    <m/>
    <n v="9721.3799999999992"/>
    <n v="9721.3799999999992"/>
    <n v="4861.32"/>
    <n v="11818.828055288463"/>
    <n v="22292.689338206361"/>
    <n v="22292.689338206361"/>
    <n v="11147.789360523851"/>
    <n v="27102.475387056504"/>
    <n v="11074.096339103786"/>
    <n v="9200.6226373726477"/>
    <m/>
    <n v="0"/>
  </r>
  <r>
    <s v="3A7DECCC2C17843EADD97A1D875F96AA838D6B95"/>
    <s v="Beluga"/>
    <n v="11600"/>
    <n v="1524109716"/>
    <n v="1524988014"/>
    <n v="0.83403092999799999"/>
    <n v="0.83403092999799999"/>
    <n v="10214097"/>
    <n v="0.44309525362500002"/>
    <n v="0"/>
    <x v="1"/>
    <s v="016.0:016.8 04-29-02:46:54"/>
    <s v="Beluga"/>
    <n v="0"/>
    <n v="1"/>
    <n v="0"/>
    <n v="0"/>
    <x v="1"/>
    <n v="9600"/>
    <n v="5802493"/>
    <n v="1.654461"/>
    <n v="0.60442600000000002"/>
    <n v="930"/>
    <n v="18"/>
    <m/>
    <n v="9721.3799999999992"/>
    <n v="9721.3799999999992"/>
    <n v="4861.32"/>
    <n v="8853.6095214723919"/>
    <n v="17829.311602263955"/>
    <n v="17829.311602263955"/>
    <n v="8915.811240617877"/>
    <n v="16237.793704505159"/>
    <n v="10641.951633096885"/>
    <n v="9190.1140431678177"/>
    <m/>
    <n v="0"/>
  </r>
  <r>
    <s v="777B2DECD67C607D8857AD60E976EE3E1E8A52BF"/>
    <s v="quebeconion"/>
    <n v="6750"/>
    <n v="1524120800"/>
    <n v="1524766247"/>
    <n v="0.73161231186999998"/>
    <n v="0.73161231186999998"/>
    <n v="14600494"/>
    <n v="-1.6507612449200001E-2"/>
    <n v="0"/>
    <x v="3"/>
    <s v="060.9:061.7 04-26-13:10:47"/>
    <s v="quebeconion"/>
    <n v="0"/>
    <n v="1"/>
    <n v="0"/>
    <n v="0"/>
    <x v="1"/>
    <n v="7970"/>
    <n v="6073344"/>
    <n v="1.312292"/>
    <n v="0.76202599999999998"/>
    <n v="1927"/>
    <n v="38"/>
    <m/>
    <n v="9721.3799999999992"/>
    <n v="9721.3799999999992"/>
    <n v="4861.32"/>
    <n v="3794.4265750962772"/>
    <n v="16833.661296366779"/>
    <n v="16833.661296366779"/>
    <n v="8417.9215639398681"/>
    <n v="6570.475773923431"/>
    <n v="10516.677244621793"/>
    <n v="9183.6772712352558"/>
    <m/>
    <n v="0"/>
  </r>
  <r>
    <s v="4D2FCB3C654AD6AFCA4AF87E87AE72735F643D8B"/>
    <s v="digijihad"/>
    <n v="12500"/>
    <n v="1524586787"/>
    <n v="1524988014"/>
    <n v="0.65299924863600001"/>
    <n v="0.65299924863600001"/>
    <n v="10399772"/>
    <n v="-6.6428395190000003E-2"/>
    <n v="0"/>
    <x v="1"/>
    <s v="016.0:016.8 04-29-02:46:54"/>
    <s v="digijihad"/>
    <n v="0"/>
    <n v="1"/>
    <n v="0"/>
    <n v="0"/>
    <x v="1"/>
    <n v="10300"/>
    <n v="6291456"/>
    <n v="1.637141"/>
    <n v="0.61082099999999995"/>
    <n v="993"/>
    <n v="19"/>
    <m/>
    <n v="9721.3799999999992"/>
    <n v="9721.3799999999992"/>
    <n v="4861.32"/>
    <n v="8853.6095214723919"/>
    <n v="16069.433835705038"/>
    <n v="16069.433835705038"/>
    <n v="8035.7583073791593"/>
    <n v="14635.009886710401"/>
    <n v="10399.772040826454"/>
    <n v="9167.2772285785177"/>
    <m/>
    <n v="0"/>
  </r>
  <r>
    <s v="1EBFC733CCD952F7F7616EBBA7BC6B8E6F2F0CBC"/>
    <s v="Ailuuchequai"/>
    <n v="9350"/>
    <n v="1524472331"/>
    <n v="1524989730"/>
    <n v="1.6931032522"/>
    <n v="1.6931032522"/>
    <n v="11295693"/>
    <n v="-0.23792739839900001"/>
    <n v="0"/>
    <x v="0"/>
    <s v="003.2:004.0 04-29-03:15:30"/>
    <s v="Ailuuchequai"/>
    <n v="0"/>
    <n v="1"/>
    <n v="0"/>
    <n v="0"/>
    <x v="1"/>
    <n v="9100"/>
    <n v="4194304"/>
    <n v="2.1696089999999999"/>
    <n v="0.46091300000000002"/>
    <n v="276"/>
    <n v="5"/>
    <m/>
    <n v="9721.3799999999992"/>
    <n v="9721.3799999999992"/>
    <n v="4861.32"/>
    <n v="11818.828055288463"/>
    <n v="26180.680093872037"/>
    <n v="26180.680093872037"/>
    <n v="13092.036701984904"/>
    <n v="31829.324272889964"/>
    <n v="11295.693743115469"/>
    <n v="9165.2768201808285"/>
    <m/>
    <n v="0"/>
  </r>
  <r>
    <s v="4ADED2AAB1B9285C361472A82265C1B9AC99C10A"/>
    <s v="TorWay2"/>
    <n v="11800"/>
    <n v="1524134121"/>
    <n v="1524945052"/>
    <n v="0.282647617179"/>
    <n v="0.282647617179"/>
    <n v="9909110"/>
    <n v="8.9696962020700002E-2"/>
    <n v="0"/>
    <x v="5"/>
    <s v="043.3:044.0 04-28-14:50:52"/>
    <s v="TorWay2"/>
    <n v="0"/>
    <n v="1"/>
    <n v="0"/>
    <n v="0"/>
    <x v="1"/>
    <n v="8110"/>
    <n v="7641469"/>
    <n v="1.0613140000000001"/>
    <n v="0.94222799999999995"/>
    <n v="2919"/>
    <n v="58"/>
    <m/>
    <n v="9721.3799999999992"/>
    <n v="9721.3799999999992"/>
    <n v="4861.32"/>
    <n v="4819.491751072962"/>
    <n v="12469.104892691586"/>
    <n v="12469.104892691586"/>
    <n v="6235.3605143446157"/>
    <n v="6181.7096105275805"/>
    <n v="9801.3120045971955"/>
    <n v="9153.3591032180375"/>
    <m/>
    <n v="0"/>
  </r>
  <r>
    <s v="B4CA5FDB58A06914689BA23ED2C5FED79CFB3950"/>
    <s v="utzer1"/>
    <n v="10700"/>
    <n v="1524859188"/>
    <n v="1525007567"/>
    <n v="0.44615718212200001"/>
    <n v="0.44615718212200001"/>
    <n v="8643369"/>
    <n v="0.26659587074399999"/>
    <n v="0"/>
    <x v="5"/>
    <s v="043.3:044.1 04-29-08:12:47"/>
    <s v="utzer1"/>
    <n v="0"/>
    <n v="1"/>
    <n v="0"/>
    <n v="0"/>
    <x v="1"/>
    <n v="9570"/>
    <n v="6974576"/>
    <n v="1.372126"/>
    <n v="0.728796"/>
    <n v="1730"/>
    <n v="34"/>
    <m/>
    <n v="9721.3799999999992"/>
    <n v="9721.3799999999992"/>
    <n v="4861.32"/>
    <n v="4819.491751072962"/>
    <n v="14058.643507137167"/>
    <n v="14058.643507137167"/>
    <n v="7030.2328325933213"/>
    <n v="6969.7426099918985"/>
    <n v="10086.333174655731"/>
    <n v="9152.806022259012"/>
    <m/>
    <n v="0"/>
  </r>
  <r>
    <s v="FCF61C25093BB33BAA203D8EE7E65466D42ECF98"/>
    <s v="MyCoolNick"/>
    <n v="12200"/>
    <n v="1524993266"/>
    <n v="1525006186"/>
    <n v="1.1238875274"/>
    <n v="1.1238875274"/>
    <n v="10874304"/>
    <n v="-0.232804889766"/>
    <n v="0"/>
    <x v="0"/>
    <s v="008.7:009.5 04-29-07:49:46"/>
    <s v="MyCoolNick"/>
    <n v="0"/>
    <n v="1"/>
    <n v="0"/>
    <n v="0"/>
    <x v="1"/>
    <n v="9390"/>
    <n v="5120000"/>
    <n v="1.8339840000000001"/>
    <n v="0.545261"/>
    <n v="597"/>
    <n v="11"/>
    <m/>
    <n v="9721.3799999999992"/>
    <n v="9721.3799999999992"/>
    <n v="4861.32"/>
    <n v="11818.828055288463"/>
    <n v="20647.11773111581"/>
    <n v="20647.11773111581"/>
    <n v="10324.896914700168"/>
    <n v="25101.861495112364"/>
    <n v="10874.304140287999"/>
    <n v="9148.0128982015995"/>
    <m/>
    <n v="0"/>
  </r>
  <r>
    <s v="6919A8656F85830ED5778FE3FDD522F3F18FFF6F"/>
    <s v="minty003"/>
    <n v="13800"/>
    <n v="1524091756"/>
    <n v="1524977756"/>
    <n v="1.0581266042199999"/>
    <n v="1.0581266042199999"/>
    <n v="10790510"/>
    <n v="-0.12269858561200001"/>
    <n v="0"/>
    <x v="0"/>
    <s v="003.2:004.0 04-28-23:55:56"/>
    <s v="minty003"/>
    <n v="0"/>
    <n v="1"/>
    <n v="0"/>
    <n v="0"/>
    <x v="1"/>
    <n v="12200"/>
    <n v="5242880"/>
    <n v="2.326965"/>
    <n v="0.42974400000000001"/>
    <n v="189"/>
    <n v="3"/>
    <m/>
    <n v="9721.3799999999992"/>
    <n v="9721.3799999999992"/>
    <n v="4861.32"/>
    <n v="11818.828055288463"/>
    <n v="20007.830807732222"/>
    <n v="20007.830807732222"/>
    <n v="10005.212023626769"/>
    <n v="24324.644451290907"/>
    <n v="10790.510810732952"/>
    <n v="9126.2215675130665"/>
    <m/>
    <n v="0"/>
  </r>
  <r>
    <s v="C22BA9ED6DEE071D2B37B9718DCCFB6A53EAD5E6"/>
    <s v="rickvanderzwet"/>
    <n v="40900"/>
    <n v="1524785247"/>
    <n v="1524977035"/>
    <n v="-0.39676765299700001"/>
    <n v="-0.39676765299700001"/>
    <n v="7590419"/>
    <n v="6.1870232919399998E-2"/>
    <n v="0"/>
    <x v="0"/>
    <s v="000.8:001.6 04-28-23:43:55"/>
    <s v="rickvanderzwet"/>
    <n v="0"/>
    <n v="1"/>
    <n v="0"/>
    <n v="0"/>
    <x v="1"/>
    <n v="37200"/>
    <n v="12582912"/>
    <n v="2.9563899999999999"/>
    <n v="0.33825"/>
    <n v="46"/>
    <n v="0"/>
    <m/>
    <n v="9721.3799999999992"/>
    <n v="9721.3799999999992"/>
    <n v="4861.32"/>
    <n v="11818.828055288463"/>
    <n v="5864.2508735080237"/>
    <n v="5864.2508735080237"/>
    <n v="2932.5054731326236"/>
    <n v="7129.4993866165614"/>
    <n v="7590.4195378922132"/>
    <n v="9088.1672765245476"/>
    <m/>
    <n v="0"/>
  </r>
  <r>
    <s v="A20CB2416BDECC60B681FEE20113361DB7DDE5DB"/>
    <s v="kbtr6lv"/>
    <n v="7810"/>
    <n v="1524211251"/>
    <n v="1525001522"/>
    <n v="0.81909024327000002"/>
    <n v="0.81909024327000002"/>
    <n v="9502594"/>
    <n v="0.51347264123799996"/>
    <n v="0"/>
    <x v="5"/>
    <s v="041.7:042.5 04-29-06:32:02"/>
    <s v="kbtr6lv"/>
    <n v="0"/>
    <n v="1"/>
    <n v="0"/>
    <n v="0"/>
    <x v="1"/>
    <n v="6500"/>
    <n v="5775270"/>
    <n v="1.125489"/>
    <n v="0.88850300000000004"/>
    <n v="2566"/>
    <n v="51"/>
    <m/>
    <n v="9721.3799999999992"/>
    <n v="9721.3799999999992"/>
    <n v="4861.32"/>
    <n v="4819.491751072962"/>
    <n v="17684.067509120112"/>
    <n v="17684.067509120112"/>
    <n v="8843.1797814133151"/>
    <n v="8767.0904218970736"/>
    <n v="10505.737309249935"/>
    <n v="9086.5971164749517"/>
    <m/>
    <n v="0"/>
  </r>
  <r>
    <s v="B817C6299E56517874F3019E51C27E5BE47E7284"/>
    <s v="kroeger"/>
    <n v="7870"/>
    <n v="1524267820"/>
    <n v="1525000490"/>
    <n v="0.172412787545"/>
    <n v="0.172412787545"/>
    <n v="9094171"/>
    <n v="0.29652484965199999"/>
    <n v="0"/>
    <x v="3"/>
    <s v="061.8:062.6 04-29-06:14:50"/>
    <s v="kroeger"/>
    <n v="0"/>
    <n v="1"/>
    <n v="0"/>
    <n v="0"/>
    <x v="1"/>
    <n v="6580"/>
    <n v="8103936"/>
    <n v="0.81195099999999998"/>
    <n v="1.2316009999999999"/>
    <n v="3978"/>
    <n v="79"/>
    <m/>
    <n v="9721.3799999999992"/>
    <n v="9721.3799999999992"/>
    <n v="4861.32"/>
    <n v="3794.4265750962772"/>
    <n v="11397.470224584211"/>
    <n v="11397.470224584211"/>
    <n v="5699.4737323482586"/>
    <n v="4448.6342380434535"/>
    <n v="9501.1581958462757"/>
    <n v="9081.9915370923936"/>
    <m/>
    <n v="0"/>
  </r>
  <r>
    <s v="C90CA3B7FE01A146B8268D56977DC4A2C024B9EA"/>
    <s v="cowcat"/>
    <n v="8710"/>
    <n v="1524970278"/>
    <n v="1524970278"/>
    <n v="-0.123756512607"/>
    <n v="-0.123756512607"/>
    <n v="8708867"/>
    <n v="0.14098927954500001"/>
    <n v="0"/>
    <x v="3"/>
    <s v="052.4:053.2 04-28-21:51:18"/>
    <s v="cowcat"/>
    <n v="1"/>
    <n v="0"/>
    <n v="0"/>
    <n v="0"/>
    <x v="0"/>
    <n v="10700"/>
    <n v="9938867"/>
    <n v="1.076581"/>
    <n v="0.92886599999999997"/>
    <n v="2807"/>
    <n v="56"/>
    <m/>
    <n v="10125.48"/>
    <n v="10125.48"/>
    <n v="4861.32"/>
    <n v="3794.4265750962772"/>
    <n v="8872.3859067280737"/>
    <n v="8872.3859067280737"/>
    <n v="4259.6999901333384"/>
    <n v="3324.8415748190387"/>
    <n v="8708.8674808152045"/>
    <n v="9077.8673365706436"/>
    <m/>
    <n v="1"/>
  </r>
  <r>
    <s v="9FB2A07867929EA404667247AEE9656F3DF72447"/>
    <s v="devilinside"/>
    <n v="9140"/>
    <n v="1524988784"/>
    <n v="1524988784"/>
    <n v="2.76236511691E-2"/>
    <n v="2.76236511691E-2"/>
    <n v="9136056"/>
    <n v="-0.147210735668"/>
    <n v="0"/>
    <x v="5"/>
    <s v="038.6:039.4 04-29-02:59:44"/>
    <s v="devilinside"/>
    <n v="1"/>
    <n v="0"/>
    <n v="0"/>
    <n v="0"/>
    <x v="0"/>
    <n v="9140"/>
    <n v="8890469"/>
    <n v="1.0280670000000001"/>
    <n v="0.97269899999999998"/>
    <n v="3102"/>
    <n v="62"/>
    <m/>
    <n v="10125.48"/>
    <n v="10125.48"/>
    <n v="4861.32"/>
    <n v="4819.491751072962"/>
    <n v="10405.182727439698"/>
    <n v="10405.182727439698"/>
    <n v="4995.6074079013688"/>
    <n v="4952.6237100169565"/>
    <n v="9136.0562143856951"/>
    <n v="9062.3800500699872"/>
    <m/>
    <n v="1"/>
  </r>
  <r>
    <s v="8385EACDA0B0D58EA99D407C4C7ED12CCA881153"/>
    <s v="vasilievsky"/>
    <n v="11500"/>
    <n v="1524739024"/>
    <n v="1524992681"/>
    <n v="0.88301393524500005"/>
    <n v="0.88301393524500005"/>
    <n v="10800299"/>
    <n v="0.26133332972700002"/>
    <n v="0"/>
    <x v="0"/>
    <s v="003.9:004.7 04-29-04:04:41"/>
    <s v="vasilievsky"/>
    <n v="0"/>
    <n v="1"/>
    <n v="0"/>
    <n v="0"/>
    <x v="1"/>
    <n v="11500"/>
    <n v="5600256"/>
    <n v="2.0534780000000001"/>
    <n v="0.486979"/>
    <n v="369"/>
    <n v="7"/>
    <m/>
    <n v="9721.3799999999992"/>
    <n v="9721.3799999999992"/>
    <n v="4861.32"/>
    <n v="11818.828055288463"/>
    <n v="18305.494009812039"/>
    <n v="18305.494009812039"/>
    <n v="9153.933303685224"/>
    <n v="22255.01792637274"/>
    <n v="10545.360088939422"/>
    <n v="9061.8288622575965"/>
    <m/>
    <n v="0"/>
  </r>
  <r>
    <s v="EC6E76698BA32250C6DD673DE3EEDA3B60684282"/>
    <s v="pate"/>
    <n v="11200"/>
    <n v="1524920853"/>
    <n v="1524985992"/>
    <n v="0.109184398236"/>
    <n v="0.109184398236"/>
    <n v="9304513"/>
    <n v="-3.58472038694E-3"/>
    <n v="0"/>
    <x v="4"/>
    <s v="066.8:067.5 04-29-02:13:12"/>
    <s v="pate"/>
    <n v="0"/>
    <n v="1"/>
    <n v="0"/>
    <n v="0"/>
    <x v="1"/>
    <n v="5850"/>
    <n v="8388608"/>
    <n v="0.69737400000000005"/>
    <n v="1.4339500000000001"/>
    <n v="4286"/>
    <n v="85"/>
    <m/>
    <n v="9721.3799999999992"/>
    <n v="9721.3799999999992"/>
    <n v="4861.32"/>
    <n v="2386.3111194805197"/>
    <n v="10782.803025323485"/>
    <n v="10782.803025323485"/>
    <n v="5392.1002988326309"/>
    <n v="2646.8590630648755"/>
    <n v="9304.5131165176954"/>
    <n v="9029.7415815623863"/>
    <m/>
    <n v="0"/>
  </r>
  <r>
    <s v="3844DFD3446832A3C8A137EEA616D4EEB370C788"/>
    <s v="Hlin"/>
    <n v="4690"/>
    <n v="1524891480"/>
    <n v="1524982505"/>
    <n v="3.8458588858500002E-2"/>
    <n v="3.8458588858500002E-2"/>
    <n v="7353070"/>
    <n v="-7.3510685485499994E-2"/>
    <n v="0"/>
    <x v="3"/>
    <s v="056.4:057.2 04-29-01:15:05"/>
    <s v="Hlin"/>
    <n v="0"/>
    <n v="1"/>
    <n v="0"/>
    <n v="0"/>
    <x v="1"/>
    <n v="5840"/>
    <n v="8788934"/>
    <n v="0.66447199999999995"/>
    <n v="1.5049539999999999"/>
    <n v="4359"/>
    <n v="87"/>
    <m/>
    <n v="9721.3799999999992"/>
    <n v="9721.3799999999992"/>
    <n v="4861.32"/>
    <n v="3794.4265750962772"/>
    <n v="10095.250556557245"/>
    <n v="10095.250556557245"/>
    <n v="5048.2795071896035"/>
    <n v="3940.3548667016717"/>
    <n v="9126.9439992104926"/>
    <n v="9025.540999447343"/>
    <m/>
    <n v="0"/>
  </r>
  <r>
    <s v="88DD3918BA7A1EBFE12C9C356F293C192004F4F0"/>
    <s v="freedomTown01"/>
    <n v="12900"/>
    <n v="1524079564"/>
    <n v="1525007567"/>
    <n v="-0.39819328808600002"/>
    <n v="-0.39819328808600002"/>
    <n v="6500822"/>
    <n v="-0.78290937270200001"/>
    <n v="0"/>
    <x v="5"/>
    <s v="043.3:044.1 04-29-08:12:47"/>
    <s v="freedomTown01"/>
    <n v="0"/>
    <n v="1"/>
    <n v="0"/>
    <n v="0"/>
    <x v="1"/>
    <n v="13100"/>
    <n v="12488500"/>
    <n v="1.0489649999999999"/>
    <n v="0.95332099999999997"/>
    <n v="2994"/>
    <n v="59"/>
    <m/>
    <n v="9721.3799999999992"/>
    <n v="9721.3799999999992"/>
    <n v="4861.32"/>
    <n v="4819.491751072962"/>
    <n v="5850.3917330665208"/>
    <n v="5850.3917330665208"/>
    <n v="2925.5750047617666"/>
    <n v="2900.4024838098658"/>
    <n v="7515.66312173799"/>
    <n v="9007.5141852165925"/>
    <m/>
    <n v="0"/>
  </r>
  <r>
    <s v="E4D6D57A2A572E572E98F86BB5686FD6CE17D385"/>
    <s v="OlympusHasFallen"/>
    <n v="21600"/>
    <n v="1524504068"/>
    <n v="1524922065"/>
    <n v="-0.32897068193700002"/>
    <n v="-0.32897068193700002"/>
    <n v="8777866"/>
    <n v="-2.2674022034400001"/>
    <n v="0"/>
    <x v="0"/>
    <s v="003.1:003.9 04-28-08:27:45"/>
    <s v="OlympusHasFallen"/>
    <n v="0"/>
    <n v="1"/>
    <n v="0"/>
    <n v="0"/>
    <x v="1"/>
    <n v="12100"/>
    <n v="11668310"/>
    <n v="1.0369969999999999"/>
    <n v="0.96432300000000004"/>
    <n v="3055"/>
    <n v="61"/>
    <m/>
    <n v="9721.3799999999992"/>
    <n v="9721.3799999999992"/>
    <n v="4861.32"/>
    <n v="11818.828055288463"/>
    <n v="6523.3309920312868"/>
    <n v="6523.3309920312868"/>
    <n v="3262.0882444860231"/>
    <n v="7930.7801302440703"/>
    <n v="7829.7781022476838"/>
    <n v="8981.3376715733775"/>
    <m/>
    <n v="0"/>
  </r>
  <r>
    <s v="DCAA176F75B04287131C6D78B7CFDDAC6F2691D9"/>
    <s v="SweRaspiTor3"/>
    <n v="7100"/>
    <n v="1524590412"/>
    <n v="1524995209"/>
    <n v="0.66748120545199996"/>
    <n v="0.66748120545199996"/>
    <n v="10204984"/>
    <n v="-0.42626123502800001"/>
    <n v="0"/>
    <x v="2"/>
    <s v="026.6:027.4 04-29-04:46:49"/>
    <s v="SweRaspiTor3"/>
    <n v="0"/>
    <n v="1"/>
    <n v="0"/>
    <n v="0"/>
    <x v="1"/>
    <n v="7100"/>
    <n v="6120000"/>
    <n v="1.160131"/>
    <n v="0.86197199999999996"/>
    <n v="2447"/>
    <n v="48"/>
    <m/>
    <n v="9721.3799999999992"/>
    <n v="9721.3799999999992"/>
    <n v="4861.32"/>
    <n v="6440.9193022088357"/>
    <n v="16210.218441056961"/>
    <n v="16210.218441056961"/>
    <n v="8106.1597336879158"/>
    <n v="10740.111882266243"/>
    <n v="10204.984977366239"/>
    <n v="8979.4894841563691"/>
    <m/>
    <n v="0"/>
  </r>
  <r>
    <s v="F8D2FD7976092B3FC9BAA7BDA9BBE0AEC0F6CECC"/>
    <s v="Unnamed"/>
    <n v="6610"/>
    <n v="1524476477"/>
    <n v="1524991615"/>
    <n v="1.6276078518799999"/>
    <n v="1.6276078518799999"/>
    <n v="11020986"/>
    <n v="8.2820924682800001E-2"/>
    <n v="0"/>
    <x v="1"/>
    <s v="016.8:017.6 04-29-03:46:55"/>
    <s v="Unnamed"/>
    <n v="0"/>
    <n v="1"/>
    <n v="0"/>
    <n v="0"/>
    <x v="1"/>
    <n v="6600"/>
    <n v="4194304"/>
    <n v="1.573563"/>
    <n v="0.63550099999999998"/>
    <n v="1136"/>
    <n v="22"/>
    <m/>
    <n v="9721.3799999999992"/>
    <n v="9721.3799999999992"/>
    <n v="4861.32"/>
    <n v="8853.6095214723919"/>
    <n v="25543.974419109189"/>
    <n v="25543.974419109189"/>
    <n v="12773.642602501279"/>
    <n v="23263.813896100382"/>
    <n v="11020.986123571691"/>
    <n v="8972.9814865001827"/>
    <m/>
    <n v="0"/>
  </r>
  <r>
    <s v="6F09563A6DDEA36564B7CCBC448198ADE5F13B18"/>
    <s v="UbuntuCore212"/>
    <n v="6050"/>
    <n v="1524860307"/>
    <n v="1524939864"/>
    <n v="1.6238667733800001"/>
    <n v="1.6238667733800001"/>
    <n v="11005294"/>
    <n v="0.65152016705000004"/>
    <n v="0"/>
    <x v="5"/>
    <s v="042.5:043.3 04-28-13:24:24"/>
    <s v="UbuntuCore212"/>
    <n v="0"/>
    <n v="1"/>
    <n v="0"/>
    <n v="0"/>
    <x v="1"/>
    <n v="4500"/>
    <n v="4194304"/>
    <n v="1.0728839999999999"/>
    <n v="0.93206800000000001"/>
    <n v="2848"/>
    <n v="56"/>
    <m/>
    <n v="9721.3799999999992"/>
    <n v="9721.3799999999992"/>
    <n v="4861.32"/>
    <n v="4819.491751072962"/>
    <n v="25507.605973400863"/>
    <n v="25507.605973400863"/>
    <n v="12755.456022767661"/>
    <n v="12645.704270219339"/>
    <n v="11005.294903054828"/>
    <n v="8961.9976321383783"/>
    <m/>
    <n v="0"/>
  </r>
  <r>
    <s v="AA1B026EE0C8A958E29C67C7D8885FF27572269D"/>
    <s v="Unnamed"/>
    <n v="10400"/>
    <n v="1524710324"/>
    <n v="1524950825"/>
    <n v="1.0098236756500001"/>
    <n v="1.0098236756500001"/>
    <n v="10537264"/>
    <n v="-1.4305903006200001E-3"/>
    <n v="0"/>
    <x v="1"/>
    <s v="020.6:021.4 04-28-16:27:05"/>
    <s v="Unnamed"/>
    <n v="0"/>
    <n v="1"/>
    <n v="0"/>
    <n v="0"/>
    <x v="1"/>
    <n v="9430"/>
    <n v="5242880"/>
    <n v="1.79863"/>
    <n v="0.555979"/>
    <n v="670"/>
    <n v="13"/>
    <m/>
    <n v="9721.3799999999992"/>
    <n v="9721.3799999999992"/>
    <n v="4861.32"/>
    <n v="8853.6095214723919"/>
    <n v="19538.259683990393"/>
    <n v="19538.259683990393"/>
    <n v="9770.396030910857"/>
    <n v="17794.19403121548"/>
    <n v="10537.264352591872"/>
    <n v="8948.9490468143122"/>
    <m/>
    <n v="0"/>
  </r>
  <r>
    <s v="D1E12AFDA18A7B37F2CF9C05AD0CEE254923E908"/>
    <s v="lolieditedtheconfig"/>
    <n v="9550"/>
    <n v="1524813774"/>
    <n v="1524959875"/>
    <n v="0.36883463171000003"/>
    <n v="0.36883463171000003"/>
    <n v="9718862"/>
    <n v="0.30620417929299998"/>
    <n v="0"/>
    <x v="2"/>
    <s v="029.8:030.5 04-28-18:57:55"/>
    <s v="lolieditedtheconfig"/>
    <n v="0"/>
    <n v="1"/>
    <n v="0"/>
    <n v="0"/>
    <x v="1"/>
    <n v="9150"/>
    <n v="7100100"/>
    <n v="1.2887139999999999"/>
    <n v="0.77596699999999996"/>
    <n v="2023"/>
    <n v="40"/>
    <m/>
    <n v="9721.3799999999992"/>
    <n v="9721.3799999999992"/>
    <n v="4861.32"/>
    <n v="6440.9193022088357"/>
    <n v="13306.961612012958"/>
    <n v="13306.961612012958"/>
    <n v="6654.3431718244565"/>
    <n v="8816.5534009128623"/>
    <n v="9718.8627686041709"/>
    <n v="8933.2339380229187"/>
    <m/>
    <n v="0"/>
  </r>
  <r>
    <s v="DA84D41783BBB6058CB9DF8C90697E8D5EA647C3"/>
    <s v="torhammer"/>
    <n v="8770"/>
    <n v="1524983088"/>
    <n v="1525002474"/>
    <n v="0.85567871024800002"/>
    <n v="0.85567871024800002"/>
    <n v="10366706"/>
    <n v="0.57473163778000003"/>
    <n v="0"/>
    <x v="0"/>
    <s v="007.9:008.7 04-29-06:47:54"/>
    <s v="torhammer"/>
    <n v="0"/>
    <n v="1"/>
    <n v="0"/>
    <n v="0"/>
    <x v="1"/>
    <n v="8220"/>
    <n v="5586477"/>
    <n v="1.4714100000000001"/>
    <n v="0.67962"/>
    <n v="1476"/>
    <n v="29"/>
    <m/>
    <n v="9721.3799999999992"/>
    <n v="9721.3799999999992"/>
    <n v="4861.32"/>
    <n v="11818.828055288463"/>
    <n v="18039.757900230703"/>
    <n v="18039.757900230703"/>
    <n v="9021.0480277028073"/>
    <n v="21931.947602280572"/>
    <n v="10366.706434190117"/>
    <n v="8932.6376039330808"/>
    <m/>
    <n v="0"/>
  </r>
  <r>
    <s v="9DAAE5AE0CD36ABE25CE9635ED887813B8BC9A3D"/>
    <s v="deceptiveSimplicity"/>
    <n v="10100"/>
    <n v="1525000343"/>
    <n v="1525000343"/>
    <n v="0.59954812989799999"/>
    <n v="0.59954812989799999"/>
    <n v="10063486"/>
    <n v="1.011119616"/>
    <n v="0"/>
    <x v="2"/>
    <s v="028.2:028.9 04-29-06:12:23"/>
    <s v="deceptiveSimplicity"/>
    <n v="0"/>
    <n v="0"/>
    <n v="1"/>
    <n v="0"/>
    <x v="2"/>
    <n v="9550"/>
    <n v="6291456"/>
    <n v="1.5179320000000001"/>
    <n v="0.65879100000000002"/>
    <n v="1305"/>
    <n v="26"/>
    <m/>
    <n v="1117.99"/>
    <n v="4051.45"/>
    <n v="4861.32"/>
    <n v="6440.9193022088357"/>
    <n v="1788.2788137446648"/>
    <n v="6480.4892708752513"/>
    <n v="7775.9153148357445"/>
    <n v="10302.560424672074"/>
    <n v="10063.486679135549"/>
    <n v="8931.8774753948856"/>
    <m/>
    <n v="1"/>
  </r>
  <r>
    <s v="D111CA928084A907D8BE9B3F1E1D05227A5FBBE0"/>
    <s v="ca0akatala"/>
    <n v="14700"/>
    <n v="1524496103"/>
    <n v="1524985992"/>
    <n v="-0.18253111770300001"/>
    <n v="-0.18253111770300001"/>
    <n v="8370881"/>
    <n v="-0.51325662831399999"/>
    <n v="0"/>
    <x v="4"/>
    <s v="066.8:067.5 04-29-02:13:12"/>
    <s v="ca0akatala"/>
    <n v="0"/>
    <n v="1"/>
    <n v="0"/>
    <n v="0"/>
    <x v="1"/>
    <n v="9480"/>
    <n v="10240000"/>
    <n v="0.92578099999999997"/>
    <n v="1.0801689999999999"/>
    <n v="3613"/>
    <n v="72"/>
    <m/>
    <n v="9721.3799999999992"/>
    <n v="9721.3799999999992"/>
    <n v="4861.32"/>
    <n v="2386.3111194805197"/>
    <n v="7946.925642984409"/>
    <n v="7946.925642984409"/>
    <n v="3973.9778268880518"/>
    <n v="1950.7350836546432"/>
    <n v="8370.8813547212794"/>
    <n v="8931.616948304898"/>
    <m/>
    <n v="0"/>
  </r>
  <r>
    <s v="D613A9E310D801ADE3C3042A83489FBDA732F164"/>
    <s v="occultatiocepa01"/>
    <n v="8970"/>
    <n v="1524959635"/>
    <n v="1524959635"/>
    <n v="1.9772356836899999E-2"/>
    <n v="1.9772356836899999E-2"/>
    <n v="8966467"/>
    <n v="0.49790327585499999"/>
    <n v="0"/>
    <x v="4"/>
    <s v="073.1:073.9 04-28-18:53:55"/>
    <s v="occultatiocepa01"/>
    <n v="0"/>
    <n v="0"/>
    <n v="1"/>
    <n v="0"/>
    <x v="2"/>
    <n v="8420"/>
    <n v="8792617"/>
    <n v="0.95762199999999997"/>
    <n v="1.044254"/>
    <n v="3521"/>
    <n v="70"/>
    <m/>
    <n v="1117.99"/>
    <n v="4051.45"/>
    <n v="4861.32"/>
    <n v="2386.3111194805197"/>
    <n v="1140.0952972200857"/>
    <n v="4131.5567151068581"/>
    <n v="4957.4397537383584"/>
    <n v="2433.4941144587506"/>
    <n v="8966.4677608541915"/>
    <n v="8914.3125325979363"/>
    <m/>
    <n v="1"/>
  </r>
  <r>
    <s v="C38A5780BBF87422BA7511499D62139E5D0A6946"/>
    <s v="helloserver"/>
    <n v="8850"/>
    <n v="1525000490"/>
    <n v="1525000490"/>
    <n v="-2.4167579525799999E-2"/>
    <n v="-2.4167579525799999E-2"/>
    <n v="8847658"/>
    <n v="-0.32160903978499999"/>
    <n v="0"/>
    <x v="3"/>
    <s v="061.8:062.6 04-29-06:14:50"/>
    <s v="helloserver"/>
    <n v="1"/>
    <n v="0"/>
    <n v="0"/>
    <n v="0"/>
    <x v="0"/>
    <n v="7290"/>
    <n v="9066781"/>
    <n v="0.80403400000000003"/>
    <n v="1.2437290000000001"/>
    <n v="3997"/>
    <n v="79"/>
    <m/>
    <n v="10125.48"/>
    <n v="10125.48"/>
    <n v="4861.32"/>
    <n v="3794.4265750962772"/>
    <n v="9880.7716568631022"/>
    <n v="9880.7716568631022"/>
    <n v="4743.8336622996376"/>
    <n v="3702.7244690878292"/>
    <n v="8847.6588491394868"/>
    <n v="8913.3954943976405"/>
    <m/>
    <n v="1"/>
  </r>
  <r>
    <s v="E695602F7662A1FE36347492D80A1C5BBF32A0D0"/>
    <s v="capstoneexitnode2"/>
    <n v="10100"/>
    <n v="1524998498"/>
    <n v="1524998498"/>
    <n v="0.616393771418"/>
    <n v="0.616393771418"/>
    <n v="10060324"/>
    <n v="3.1507079989E-3"/>
    <n v="0"/>
    <x v="2"/>
    <s v="036.8:037.6 04-29-05:41:38"/>
    <s v="capstoneexitnode2"/>
    <n v="0"/>
    <n v="0"/>
    <n v="1"/>
    <n v="0"/>
    <x v="2"/>
    <n v="8030"/>
    <n v="6223932"/>
    <n v="1.290181"/>
    <n v="0.77508500000000002"/>
    <n v="2014"/>
    <n v="40"/>
    <m/>
    <n v="1117.99"/>
    <n v="4051.45"/>
    <n v="4861.32"/>
    <n v="6440.9193022088357"/>
    <n v="1807.11207250761"/>
    <n v="6548.7385452114559"/>
    <n v="7857.8073688697523"/>
    <n v="10411.061842296334"/>
    <n v="10060.324918529177"/>
    <n v="8909.4070429704225"/>
    <m/>
    <n v="1"/>
  </r>
  <r>
    <s v="A0F59999AC612315805D50A3E49FC47B601B8D30"/>
    <s v="terrance"/>
    <n v="9280"/>
    <n v="1524132857"/>
    <n v="1524920853"/>
    <n v="6.0102509665799997E-2"/>
    <n v="6.0102509665799997E-2"/>
    <n v="9070813"/>
    <n v="0.38909547703300001"/>
    <n v="0"/>
    <x v="4"/>
    <s v="064.4:065.1 04-28-08:07:33"/>
    <s v="terrance"/>
    <n v="0"/>
    <n v="1"/>
    <n v="0"/>
    <n v="0"/>
    <x v="1"/>
    <n v="7260"/>
    <n v="8540886"/>
    <n v="0.85002900000000003"/>
    <n v="1.176431"/>
    <n v="3858"/>
    <n v="77"/>
    <m/>
    <n v="9721.3799999999992"/>
    <n v="9721.3799999999992"/>
    <n v="4861.32"/>
    <n v="2386.3111194805197"/>
    <n v="10305.659335414914"/>
    <n v="10305.659335414914"/>
    <n v="5153.4975322885457"/>
    <n v="2529.7344066047035"/>
    <n v="9054.2146833694951"/>
    <n v="8900.216078358646"/>
    <m/>
    <n v="0"/>
  </r>
  <r>
    <s v="1FC116D350C3F70FB64D944B62EF2BBB28EB844B"/>
    <s v="Kippis"/>
    <n v="2260"/>
    <n v="1524909550"/>
    <n v="1524963313"/>
    <n v="0.27903719947"/>
    <n v="0.27903719947"/>
    <n v="10198679"/>
    <n v="-0.14721554355800001"/>
    <n v="0"/>
    <x v="3"/>
    <s v="050.8:051.6 04-28-19:55:13"/>
    <s v="Kippis"/>
    <n v="0"/>
    <n v="1"/>
    <n v="0"/>
    <n v="0"/>
    <x v="1"/>
    <n v="2250"/>
    <n v="7445618"/>
    <n v="0.30219099999999999"/>
    <n v="3.309164"/>
    <n v="5472"/>
    <n v="109"/>
    <m/>
    <n v="9721.3799999999992"/>
    <n v="9721.3799999999992"/>
    <n v="4861.32"/>
    <n v="3794.4265750962772"/>
    <n v="12434.006650183668"/>
    <n v="12434.006650183668"/>
    <n v="6217.8091185275007"/>
    <n v="4853.2127402056867"/>
    <n v="9523.2223950434236"/>
    <n v="8899.9410765303946"/>
    <m/>
    <n v="0"/>
  </r>
  <r>
    <s v="AE02D2E7FC628537D2BE8C7C36BF3CCB5396830C"/>
    <s v="Unnamed"/>
    <n v="9360"/>
    <n v="1524584490"/>
    <n v="1524984916"/>
    <n v="0.28244374151099999"/>
    <n v="0.28244374151099999"/>
    <n v="9306106"/>
    <n v="-0.18001445062400001"/>
    <n v="0"/>
    <x v="3"/>
    <s v="057.1:057.9 04-29-01:55:16"/>
    <s v="Unnamed"/>
    <n v="0"/>
    <n v="1"/>
    <n v="0"/>
    <n v="0"/>
    <x v="1"/>
    <n v="8160"/>
    <n v="7424746"/>
    <n v="1.099027"/>
    <n v="0.90989500000000001"/>
    <n v="2709"/>
    <n v="54"/>
    <m/>
    <n v="9721.3799999999992"/>
    <n v="9721.3799999999992"/>
    <n v="4861.32"/>
    <n v="3794.4265750962772"/>
    <n v="12467.122939850204"/>
    <n v="12467.122939850204"/>
    <n v="6234.369409482254"/>
    <n v="4866.1386138552389"/>
    <n v="9521.8190400088297"/>
    <n v="8892.6971280061825"/>
    <m/>
    <n v="0"/>
  </r>
  <r>
    <s v="2BD4AAEF7B149EE7C290DEDD1CFA3259AA1DB66B"/>
    <s v="F3Netze"/>
    <n v="9070"/>
    <n v="1524984916"/>
    <n v="1524984916"/>
    <n v="7.1975434439499997E-2"/>
    <n v="7.1975434439499997E-2"/>
    <n v="9069628"/>
    <n v="6.6286077800099999E-2"/>
    <n v="4.7619047619000002E-2"/>
    <x v="3"/>
    <s v="057.1:057.9 04-29-01:55:16"/>
    <s v="F3Netze"/>
    <n v="1"/>
    <n v="0"/>
    <n v="0"/>
    <n v="0"/>
    <x v="0"/>
    <n v="7570"/>
    <n v="8460668"/>
    <n v="0.89472799999999997"/>
    <n v="1.117658"/>
    <n v="3726"/>
    <n v="74"/>
    <m/>
    <n v="10125.48"/>
    <n v="10125.48"/>
    <n v="4861.32"/>
    <n v="3794.4265750962772"/>
    <n v="10854.265821908468"/>
    <n v="10854.265821908468"/>
    <n v="5211.2156189494299"/>
    <n v="4067.5320762876163"/>
    <n v="9069.6282549483749"/>
    <n v="8886.940178463863"/>
    <m/>
    <n v="1"/>
  </r>
  <r>
    <s v="D31BFE2048AD5B77CA072E977B5961861A2415E6"/>
    <s v="NeelTorRelay1"/>
    <n v="7850"/>
    <n v="1524552246"/>
    <n v="1524973451"/>
    <n v="1.3265247759500001"/>
    <n v="1.3265247759500001"/>
    <n v="10720626"/>
    <n v="0.92552637188800002"/>
    <n v="0"/>
    <x v="2"/>
    <s v="030.6:031.4 04-28-22:44:11"/>
    <s v="NeelTorRelay1"/>
    <n v="0"/>
    <n v="1"/>
    <n v="0"/>
    <n v="0"/>
    <x v="1"/>
    <n v="6590"/>
    <n v="4608000"/>
    <n v="1.4301219999999999"/>
    <n v="0.699241"/>
    <n v="1580"/>
    <n v="31"/>
    <m/>
    <n v="9721.3799999999992"/>
    <n v="9721.3799999999992"/>
    <n v="4861.32"/>
    <n v="6440.9193022088357"/>
    <n v="22617.031426424812"/>
    <n v="22617.031426424812"/>
    <n v="11309.981423821255"/>
    <n v="14984.958336483443"/>
    <n v="10720.626167577602"/>
    <n v="8886.8383173043203"/>
    <m/>
    <n v="0"/>
  </r>
  <r>
    <s v="FB7378F8D1CEAC58DCFF46354292622281A24AE6"/>
    <s v="NewYorkInternet1"/>
    <n v="5610"/>
    <n v="1524472870"/>
    <n v="1524998498"/>
    <n v="0.67046636288600003"/>
    <n v="0.67046636288600003"/>
    <n v="10346471"/>
    <n v="1.0124116508000001"/>
    <n v="0"/>
    <x v="2"/>
    <s v="036.8:037.6 04-29-05:41:38"/>
    <s v="NewYorkInternet1"/>
    <n v="0"/>
    <n v="1"/>
    <n v="0"/>
    <n v="0"/>
    <x v="1"/>
    <n v="5820"/>
    <n v="6046619"/>
    <n v="0.96252099999999996"/>
    <n v="1.0389379999999999"/>
    <n v="3504"/>
    <n v="70"/>
    <m/>
    <n v="9721.3799999999992"/>
    <n v="9721.3799999999992"/>
    <n v="4861.32"/>
    <n v="6440.9193022088357"/>
    <n v="16239.238290832704"/>
    <n v="16239.238290832704"/>
    <n v="8120.6715392249698"/>
    <n v="10759.339040403027"/>
    <n v="10100.673648687383"/>
    <n v="8884.4572540811678"/>
    <m/>
    <n v="0"/>
  </r>
  <r>
    <s v="D5B8C38539C509380767D4DE20DE84CF84EE8299"/>
    <s v="NeelTorRelay2"/>
    <n v="13500"/>
    <n v="1524187655"/>
    <n v="1525006418"/>
    <n v="0.55382823758599997"/>
    <n v="0.55382823758599997"/>
    <n v="9944500"/>
    <n v="0.58395752210499996"/>
    <n v="0"/>
    <x v="1"/>
    <s v="020.6:021.4 04-29-07:53:38"/>
    <s v="NeelTorRelay2"/>
    <n v="0"/>
    <n v="1"/>
    <n v="0"/>
    <n v="0"/>
    <x v="1"/>
    <n v="11200"/>
    <n v="6400000"/>
    <n v="1.75"/>
    <n v="0.57142899999999996"/>
    <n v="767"/>
    <n v="15"/>
    <m/>
    <n v="9721.3799999999992"/>
    <n v="9721.3799999999992"/>
    <n v="4861.32"/>
    <n v="8853.6095214723919"/>
    <n v="15105.354752303787"/>
    <n v="15105.354752303787"/>
    <n v="7553.6562879415733"/>
    <n v="13756.988479024076"/>
    <n v="9944.5007205503989"/>
    <n v="8881.1505043852812"/>
    <m/>
    <n v="0"/>
  </r>
  <r>
    <s v="EB2DE4CF346BA42C40A583CC7F330547BAA1FAE4"/>
    <s v="blacklemon4"/>
    <n v="8600"/>
    <n v="1524948566"/>
    <n v="1524948566"/>
    <n v="0.92062747536400003"/>
    <n v="0.92062747536400003"/>
    <n v="8602079"/>
    <n v="-0.11085796181599999"/>
    <n v="0"/>
    <x v="0"/>
    <s v="007.8:008.6 04-28-15:49:26"/>
    <s v="blacklemon4"/>
    <n v="1"/>
    <n v="0"/>
    <n v="0"/>
    <n v="0"/>
    <x v="0"/>
    <n v="7000"/>
    <n v="5398528"/>
    <n v="1.2966500000000001"/>
    <n v="0.77121799999999996"/>
    <n v="1998"/>
    <n v="39"/>
    <m/>
    <n v="10125.48"/>
    <n v="10125.48"/>
    <n v="4861.32"/>
    <n v="11818.828055288463"/>
    <n v="19447.275089248673"/>
    <n v="19447.275089248673"/>
    <n v="9336.7847585365198"/>
    <n v="22699.565889589892"/>
    <n v="10368.561203321864"/>
    <n v="8877.5512423253058"/>
    <m/>
    <n v="1"/>
  </r>
  <r>
    <s v="9E654F92F84908427A2EABFF43349BCC32838F1D"/>
    <s v="Reichsfunkmast"/>
    <n v="12900"/>
    <n v="1524493258"/>
    <n v="1524972207"/>
    <n v="0.98896972387399995"/>
    <n v="0.98896972387399995"/>
    <n v="10427929"/>
    <n v="-0.52115411861600003"/>
    <n v="0"/>
    <x v="0"/>
    <s v="001.6:002.4 04-28-22:23:27"/>
    <s v="Reichsfunkmast"/>
    <n v="0"/>
    <n v="1"/>
    <n v="0"/>
    <n v="0"/>
    <x v="1"/>
    <n v="14500"/>
    <n v="5242880"/>
    <n v="2.7656559999999999"/>
    <n v="0.36157800000000001"/>
    <n v="80"/>
    <n v="1"/>
    <m/>
    <n v="9721.3799999999992"/>
    <n v="9721.3799999999992"/>
    <n v="4861.32"/>
    <n v="11818.828055288463"/>
    <n v="19335.530494274222"/>
    <n v="19335.530494274222"/>
    <n v="9669.0182980631525"/>
    <n v="23507.291173641377"/>
    <n v="10427.929585904516"/>
    <n v="8872.4147101331619"/>
    <m/>
    <n v="0"/>
  </r>
  <r>
    <s v="F604131DCC4303E51DB876A017A3DC9684FD626B"/>
    <s v="oromis"/>
    <n v="10400"/>
    <n v="1524246100"/>
    <n v="1524962626"/>
    <n v="0.98855407333699996"/>
    <n v="0.98855407333699996"/>
    <n v="10425750"/>
    <n v="4.1487276284700003E-2"/>
    <n v="0"/>
    <x v="2"/>
    <s v="027.4:028.2 04-28-19:43:46"/>
    <s v="oromis"/>
    <n v="0"/>
    <n v="1"/>
    <n v="0"/>
    <n v="0"/>
    <x v="1"/>
    <n v="7640"/>
    <n v="5242880"/>
    <n v="1.457214"/>
    <n v="0.68624099999999999"/>
    <n v="1513"/>
    <n v="30"/>
    <m/>
    <n v="9721.3799999999992"/>
    <n v="9721.3799999999992"/>
    <n v="4861.32"/>
    <n v="6440.9193022088357"/>
    <n v="19331.489797456845"/>
    <n v="19331.489797456845"/>
    <n v="9666.9976877946247"/>
    <n v="12808.116314442288"/>
    <n v="10425.750380017091"/>
    <n v="8870.8892660119618"/>
    <m/>
    <n v="0"/>
  </r>
  <r>
    <s v="A49A0ACF7D45C1A70CCD08F3B69322BB6B1AA7E9"/>
    <s v="bennobaksteen"/>
    <n v="9940"/>
    <n v="1524341508"/>
    <n v="1524967352"/>
    <n v="1.0456110553"/>
    <n v="1.0456110553"/>
    <n v="10473528"/>
    <n v="1.36262782134"/>
    <n v="0"/>
    <x v="2"/>
    <s v="029.0:029.7 04-28-21:02:32"/>
    <s v="bennobaksteen"/>
    <n v="0"/>
    <n v="1"/>
    <n v="0"/>
    <n v="0"/>
    <x v="1"/>
    <n v="7390"/>
    <n v="5120000"/>
    <n v="1.4433590000000001"/>
    <n v="0.692828"/>
    <n v="1551"/>
    <n v="31"/>
    <m/>
    <n v="9721.3799999999992"/>
    <n v="9721.3799999999992"/>
    <n v="4861.32"/>
    <n v="6440.9193022088357"/>
    <n v="19886.162400772315"/>
    <n v="19886.162400772315"/>
    <n v="9944.3699353509965"/>
    <n v="13175.615730893558"/>
    <n v="10473.528603136001"/>
    <n v="8867.4700221951989"/>
    <m/>
    <n v="0"/>
  </r>
  <r>
    <s v="6C3801FBD7BC623DBDD739CCBABD5C0D9D9A9806"/>
    <s v="SicceggeGandi"/>
    <n v="22500"/>
    <n v="1524538819"/>
    <n v="1524957136"/>
    <n v="0.91117841197500005"/>
    <n v="0.91117841197500005"/>
    <n v="25141586"/>
    <n v="0.36430795650999998"/>
    <n v="0"/>
    <x v="0"/>
    <s v="009.4:010.2 04-28-18:12:16"/>
    <s v="SicceggeGandi"/>
    <n v="0"/>
    <n v="1"/>
    <n v="0"/>
    <n v="0"/>
    <x v="1"/>
    <n v="19400"/>
    <n v="5412864"/>
    <n v="3.5840550000000002"/>
    <n v="0.27901399999999998"/>
    <n v="27"/>
    <n v="0"/>
    <m/>
    <n v="9721.3799999999992"/>
    <n v="9721.3799999999992"/>
    <n v="4861.32"/>
    <n v="11818.828055288463"/>
    <n v="18579.291590605524"/>
    <n v="18579.291590605524"/>
    <n v="9290.8498377023061"/>
    <n v="22587.88903411178"/>
    <n v="10344.948823756646"/>
    <n v="8865.3233766296526"/>
    <m/>
    <n v="0"/>
  </r>
  <r>
    <s v="EF1A9BE231A6C3AC94B9E2BFC86990B16C923A45"/>
    <s v="berrendo"/>
    <n v="9330"/>
    <n v="1525006418"/>
    <n v="1525006418"/>
    <n v="0.209451309818"/>
    <n v="0.209451309818"/>
    <n v="9333824"/>
    <n v="-6.9019436851199996E-3"/>
    <n v="0"/>
    <x v="1"/>
    <s v="020.6:021.4 04-29-07:53:38"/>
    <s v="berrendo"/>
    <n v="0"/>
    <n v="1"/>
    <n v="0"/>
    <n v="0"/>
    <x v="1"/>
    <n v="11400"/>
    <n v="7717404"/>
    <n v="1.4771810000000001"/>
    <n v="0.67696500000000004"/>
    <n v="1448"/>
    <n v="28"/>
    <m/>
    <n v="9721.3799999999992"/>
    <n v="9721.3799999999992"/>
    <n v="4861.32"/>
    <n v="8853.6095214723919"/>
    <n v="11757.535774238508"/>
    <n v="11757.535774238508"/>
    <n v="5879.5298414444396"/>
    <n v="10708.0096323619"/>
    <n v="9333.8243761946724"/>
    <n v="8848.8982633362702"/>
    <m/>
    <n v="1"/>
  </r>
  <r>
    <s v="7C930D42DA3C91BC93D58E06B5A6DC8572CDBA9D"/>
    <s v="ididnteditheconfig"/>
    <n v="8820"/>
    <n v="1525007235"/>
    <n v="1525007235"/>
    <n v="-6.3921065543099996E-3"/>
    <n v="-6.3921065543099996E-3"/>
    <n v="8817472"/>
    <n v="-0.73500996654499995"/>
    <n v="0"/>
    <x v="4"/>
    <s v="072.2:073.0 04-29-08:07:15"/>
    <s v="ididnteditheconfig"/>
    <n v="0"/>
    <n v="0"/>
    <n v="1"/>
    <n v="0"/>
    <x v="2"/>
    <n v="4930"/>
    <n v="8874197"/>
    <n v="0.55554300000000001"/>
    <n v="1.8000400000000001"/>
    <n v="4684"/>
    <n v="93"/>
    <m/>
    <n v="1117.99"/>
    <n v="4051.45"/>
    <n v="4861.32"/>
    <n v="2386.3111194805197"/>
    <n v="1110.8436887933469"/>
    <n v="4025.5526999005406"/>
    <n v="4830.2459245654018"/>
    <n v="2371.0575645330655"/>
    <n v="8817.472187192061"/>
    <n v="8834.4896310344429"/>
    <m/>
    <n v="1"/>
  </r>
  <r>
    <s v="E7882187F6FA695450719FD3738D640FBDFF5D48"/>
    <s v="quatermain"/>
    <n v="8470"/>
    <n v="1524486794"/>
    <n v="1524991648"/>
    <n v="0.239092376247"/>
    <n v="0.239092376247"/>
    <n v="6978568"/>
    <n v="-2.50661633159E-2"/>
    <n v="0"/>
    <x v="2"/>
    <s v="035.3:036.1 04-29-03:47:28"/>
    <s v="quatermain"/>
    <n v="0"/>
    <n v="1"/>
    <n v="0"/>
    <n v="0"/>
    <x v="1"/>
    <n v="8470"/>
    <n v="7565312"/>
    <n v="1.1195839999999999"/>
    <n v="0.89318900000000001"/>
    <n v="2591"/>
    <n v="51"/>
    <m/>
    <n v="9721.3799999999992"/>
    <n v="9721.3799999999992"/>
    <n v="4861.32"/>
    <n v="6440.9193022088357"/>
    <n v="12045.687844600061"/>
    <n v="12045.687844600061"/>
    <n v="6023.6245504970657"/>
    <n v="7980.8940033891158"/>
    <n v="9374.1204231299434"/>
    <n v="8831.4778961909615"/>
    <m/>
    <n v="0"/>
  </r>
  <r>
    <s v="A0E3D30A660DB70CA0B6D081BA54D094DED6F28D"/>
    <s v="torro"/>
    <n v="8010"/>
    <n v="1523872893"/>
    <n v="1524977546"/>
    <n v="0.15341296975099999"/>
    <n v="0.15341296975099999"/>
    <n v="9329926"/>
    <n v="-1.02287201585E-2"/>
    <n v="0"/>
    <x v="3"/>
    <s v="054.8:055.6 04-28-23:52:26"/>
    <s v="torro"/>
    <n v="0"/>
    <n v="1"/>
    <n v="0"/>
    <n v="0"/>
    <x v="1"/>
    <n v="9020"/>
    <n v="7966207"/>
    <n v="1.1322829999999999"/>
    <n v="0.88317199999999996"/>
    <n v="2544"/>
    <n v="50"/>
    <m/>
    <n v="9721.3799999999992"/>
    <n v="9721.3799999999992"/>
    <n v="4861.32"/>
    <n v="3794.4265750962772"/>
    <n v="11212.765775877975"/>
    <n v="11212.765775877975"/>
    <n v="5607.1095381099312"/>
    <n v="4376.5408244839127"/>
    <n v="9188.3264735212051"/>
    <n v="8821.6906314648422"/>
    <m/>
    <n v="0"/>
  </r>
  <r>
    <s v="6E00A441E52E8D51EBD8C276C3B279F77A2EA180"/>
    <s v="exceed"/>
    <n v="30000"/>
    <n v="1524243672"/>
    <n v="1525001415"/>
    <n v="-0.44970251748700002"/>
    <n v="-0.44970251748700002"/>
    <n v="4894941"/>
    <n v="9.8335338139699996E-2"/>
    <n v="0"/>
    <x v="2"/>
    <s v="025.0:025.8 04-29-06:30:15"/>
    <s v="exceed"/>
    <n v="0"/>
    <n v="1"/>
    <n v="0"/>
    <n v="0"/>
    <x v="1"/>
    <n v="29900"/>
    <n v="12873234"/>
    <n v="2.3226490000000002"/>
    <n v="0.43054300000000001"/>
    <n v="195"/>
    <n v="3"/>
    <m/>
    <n v="9721.3799999999992"/>
    <n v="9721.3799999999992"/>
    <n v="4861.32"/>
    <n v="6440.9193022088357"/>
    <n v="5349.6509405522274"/>
    <n v="5349.6509405522274"/>
    <n v="2675.1721576900973"/>
    <n v="3544.4216770749113"/>
    <n v="7084.1082620007573"/>
    <n v="8820.8459834005298"/>
    <m/>
    <n v="0"/>
  </r>
  <r>
    <s v="CE3107441B0169882843E77B1BB0BB4A6CA38E0D"/>
    <s v="servbr2"/>
    <n v="13000"/>
    <n v="1524392803"/>
    <n v="1524991043"/>
    <n v="0.37870780057300002"/>
    <n v="0.37870780057300002"/>
    <n v="7909755"/>
    <n v="5.7775094317000002E-2"/>
    <n v="0"/>
    <x v="5"/>
    <s v="039.4:040.2 04-29-03:37:23"/>
    <s v="servbr2"/>
    <n v="0"/>
    <n v="1"/>
    <n v="0"/>
    <n v="0"/>
    <x v="1"/>
    <n v="8130"/>
    <n v="6967222"/>
    <n v="1.166893"/>
    <n v="0.85697699999999999"/>
    <n v="2425"/>
    <n v="48"/>
    <m/>
    <n v="9721.3799999999992"/>
    <n v="9721.3799999999992"/>
    <n v="4861.32"/>
    <n v="4819.491751072962"/>
    <n v="13402.94243833435"/>
    <n v="13402.94243833435"/>
    <n v="6702.3398050815358"/>
    <n v="6644.6708720015195"/>
    <n v="9605.7633197238192"/>
    <n v="8814.200923806673"/>
    <m/>
    <n v="0"/>
  </r>
  <r>
    <s v="8FA37B93397015B2BC5A525C908485260BE9F422"/>
    <s v="Doedel22"/>
    <n v="4750"/>
    <n v="1524919233"/>
    <n v="1525006418"/>
    <n v="0.61038430738899996"/>
    <n v="0.61038430738899996"/>
    <n v="9540470"/>
    <n v="6.4481936577000007E-2"/>
    <n v="0"/>
    <x v="1"/>
    <s v="020.6:021.4 04-29-07:53:38"/>
    <s v="Doedel22"/>
    <n v="0"/>
    <n v="1"/>
    <n v="0"/>
    <n v="0"/>
    <x v="1"/>
    <n v="10800"/>
    <n v="6173501"/>
    <n v="1.7494130000000001"/>
    <n v="0.57162000000000002"/>
    <n v="768"/>
    <n v="15"/>
    <m/>
    <n v="9721.3799999999992"/>
    <n v="9721.3799999999992"/>
    <n v="4861.32"/>
    <n v="8853.6095214723919"/>
    <n v="15655.157798165274"/>
    <n v="15655.157798165274"/>
    <n v="7828.5934411962926"/>
    <n v="14257.713837128973"/>
    <n v="9941.7091320502986"/>
    <n v="8811.2466924352084"/>
    <m/>
    <n v="0"/>
  </r>
  <r>
    <s v="CE735D6975CF166F50D3F72805246DE289D3A492"/>
    <s v="justasimplerelay"/>
    <n v="8770"/>
    <n v="1523846762"/>
    <n v="1524991615"/>
    <n v="1.5718174149699999"/>
    <n v="1.5718174149699999"/>
    <n v="10786984"/>
    <n v="2.0244328030199998"/>
    <n v="0"/>
    <x v="1"/>
    <s v="016.8:017.6 04-29-03:46:55"/>
    <s v="justasimplerelay"/>
    <n v="0"/>
    <n v="1"/>
    <n v="0"/>
    <n v="0"/>
    <x v="1"/>
    <n v="6820"/>
    <n v="4194304"/>
    <n v="1.626015"/>
    <n v="0.61500100000000002"/>
    <n v="1018"/>
    <n v="20"/>
    <m/>
    <n v="9721.3799999999992"/>
    <n v="9721.3799999999992"/>
    <n v="4861.32"/>
    <n v="8853.6095214723919"/>
    <n v="25001.614381541054"/>
    <n v="25001.614381541054"/>
    <n v="12502.42743574196"/>
    <n v="22769.867152666906"/>
    <n v="10786.98407087833"/>
    <n v="8809.1800496148317"/>
    <m/>
    <n v="0"/>
  </r>
  <r>
    <s v="23AA8C61EC325C1F9B2443A64F5721C8D1074E0C"/>
    <s v="marschiertor"/>
    <n v="3500"/>
    <n v="1524604995"/>
    <n v="1524759029"/>
    <n v="0.41784534773199999"/>
    <n v="0.41784534773199999"/>
    <n v="8293005"/>
    <n v="-0.40821481898899997"/>
    <n v="0"/>
    <x v="4"/>
    <s v="063.6:064.3 04-26-11:10:29"/>
    <s v="marschiertor"/>
    <n v="0"/>
    <n v="1"/>
    <n v="0"/>
    <n v="0"/>
    <x v="1"/>
    <n v="3500"/>
    <n v="6814723"/>
    <n v="0.51359399999999999"/>
    <n v="1.9470639999999999"/>
    <n v="4820"/>
    <n v="96"/>
    <m/>
    <n v="9721.3799999999992"/>
    <n v="9721.3799999999992"/>
    <n v="4861.32"/>
    <n v="2386.3111194805197"/>
    <n v="13783.413406534908"/>
    <n v="13783.413406534908"/>
    <n v="6892.599945836525"/>
    <n v="3383.4201189965952"/>
    <n v="9662.2233016322571"/>
    <n v="8807.9732111425801"/>
    <m/>
    <n v="0"/>
  </r>
  <r>
    <s v="E6E18151300F90C235D3809F90B31330737CEB43"/>
    <s v="torpidsNLserverius"/>
    <n v="7540"/>
    <n v="1524564250"/>
    <n v="1525009194"/>
    <n v="0.35996546326099998"/>
    <n v="0.35996546326099998"/>
    <n v="9290987"/>
    <n v="0.552971312549"/>
    <n v="0"/>
    <x v="1"/>
    <s v="021.4:022.2 04-29-08:39:53"/>
    <s v="torpidsNLserverius"/>
    <n v="0"/>
    <n v="1"/>
    <n v="0"/>
    <n v="0"/>
    <x v="1"/>
    <n v="10500"/>
    <n v="7032511"/>
    <n v="1.493066"/>
    <n v="0.669763"/>
    <n v="1400"/>
    <n v="28"/>
    <m/>
    <n v="9721.3799999999992"/>
    <n v="9721.3799999999992"/>
    <n v="4861.32"/>
    <n v="8853.6095214723919"/>
    <n v="13220.74105523622"/>
    <n v="13220.74105523622"/>
    <n v="6611.2273058599649"/>
    <n v="12040.603174401203"/>
    <n v="9563.9720800030791"/>
    <n v="8804.5337560021544"/>
    <m/>
    <n v="0"/>
  </r>
  <r>
    <s v="AB73816E5D7BC52664CBB9D005FF579BAFEAFE87"/>
    <s v="Unnamed"/>
    <n v="10200"/>
    <n v="1524101292"/>
    <n v="1524995995"/>
    <n v="0.96885985178900003"/>
    <n v="0.96885985178900003"/>
    <n v="10322495"/>
    <n v="0.91524394829099998"/>
    <n v="0"/>
    <x v="0"/>
    <s v="004.7:005.5 04-29-04:59:55"/>
    <s v="Unnamed"/>
    <n v="0"/>
    <n v="1"/>
    <n v="0"/>
    <n v="0"/>
    <x v="1"/>
    <n v="10200"/>
    <n v="5242880"/>
    <n v="1.9454959999999999"/>
    <n v="0.51400800000000002"/>
    <n v="474"/>
    <n v="9"/>
    <m/>
    <n v="9721.3799999999992"/>
    <n v="9721.3799999999992"/>
    <n v="4861.32"/>
    <n v="11818.828055288463"/>
    <n v="19140.034785984546"/>
    <n v="19140.034785984546"/>
    <n v="9571.2577746989009"/>
    <n v="23269.616053254915"/>
    <n v="10322.495939747512"/>
    <n v="8798.6111578232594"/>
    <m/>
    <n v="0"/>
  </r>
  <r>
    <s v="F10BDE279AE71515DDCCCC61DC19AC8765F8A3CC"/>
    <s v="ParkBenchInd001"/>
    <n v="10300"/>
    <n v="1524136753"/>
    <n v="1524959345"/>
    <n v="0.611118462561"/>
    <n v="0.611118462561"/>
    <n v="9898711"/>
    <n v="0.12977881541"/>
    <n v="0"/>
    <x v="1"/>
    <s v="023.1:023.9 04-28-18:49:05"/>
    <s v="ParkBenchInd001"/>
    <n v="0"/>
    <n v="1"/>
    <n v="0"/>
    <n v="0"/>
    <x v="1"/>
    <n v="8640"/>
    <n v="6144000"/>
    <n v="1.40625"/>
    <n v="0.71111100000000005"/>
    <n v="1643"/>
    <n v="32"/>
    <m/>
    <n v="9721.3799999999992"/>
    <n v="9721.3799999999992"/>
    <n v="4861.32"/>
    <n v="8853.6095214723919"/>
    <n v="15662.294799571253"/>
    <n v="15662.294799571253"/>
    <n v="7832.1624044170403"/>
    <n v="14264.21376035003"/>
    <n v="9898.7118339747849"/>
    <n v="8772.2982837823474"/>
    <m/>
    <n v="0"/>
  </r>
  <r>
    <s v="2D6C93A2336368D9A5778416FD4DDDD97FF37D40"/>
    <s v="hiboo"/>
    <n v="8350"/>
    <n v="1523920159"/>
    <n v="1524898988"/>
    <n v="0.95907503292100005"/>
    <n v="0.95907503292100005"/>
    <n v="10271195"/>
    <n v="0.83129075788899998"/>
    <n v="0"/>
    <x v="1"/>
    <s v="023.1:023.9 04-28-02:03:08"/>
    <s v="hiboo"/>
    <n v="0"/>
    <n v="1"/>
    <n v="0"/>
    <n v="0"/>
    <x v="1"/>
    <n v="8340"/>
    <n v="5242880"/>
    <n v="1.5907290000000001"/>
    <n v="0.62864299999999995"/>
    <n v="1106"/>
    <n v="22"/>
    <m/>
    <n v="9721.3799999999992"/>
    <n v="9721.3799999999992"/>
    <n v="4861.32"/>
    <n v="8853.6095214723919"/>
    <n v="19044.91284353755"/>
    <n v="19044.91284353755"/>
    <n v="9523.6906390395161"/>
    <n v="17344.885364748206"/>
    <n v="10271.195308600853"/>
    <n v="8762.7007160205976"/>
    <m/>
    <n v="0"/>
  </r>
  <r>
    <s v="84CF793AE2E8B497A47652E77BFCD4F7C56316D8"/>
    <s v="wpiBlitzcrank"/>
    <n v="12700"/>
    <n v="1524727381"/>
    <n v="1524935625"/>
    <n v="0.27853927802200001"/>
    <n v="0.27853927802200001"/>
    <n v="9357893"/>
    <n v="-0.17762743706699999"/>
    <n v="0"/>
    <x v="2"/>
    <s v="036.0:036.8 04-28-12:13:45"/>
    <s v="wpiBlitzcrank"/>
    <n v="0"/>
    <n v="1"/>
    <n v="0"/>
    <n v="0"/>
    <x v="1"/>
    <n v="6960"/>
    <n v="7319207"/>
    <n v="0.95092299999999996"/>
    <n v="1.0516099999999999"/>
    <n v="3543"/>
    <n v="70"/>
    <m/>
    <n v="9721.3799999999992"/>
    <n v="9721.3799999999992"/>
    <n v="4861.32"/>
    <n v="6440.9193022088357"/>
    <n v="12429.166166577508"/>
    <n v="12429.166166577508"/>
    <n v="6215.3885630339082"/>
    <n v="8234.9683144440478"/>
    <n v="9357.8936334735681"/>
    <n v="8746.2876434314985"/>
    <m/>
    <n v="0"/>
  </r>
  <r>
    <s v="B291D30517D23299AD7CEE3E60DFE60D0E3A4664"/>
    <s v="TorKIT"/>
    <n v="10500"/>
    <n v="1524803576"/>
    <n v="1524964160"/>
    <n v="0.95384027417899997"/>
    <n v="0.95384027417899997"/>
    <n v="10243750"/>
    <n v="-0.214723188111"/>
    <n v="0"/>
    <x v="1"/>
    <s v="024.7:025.5 04-28-20:09:20"/>
    <s v="TorKIT"/>
    <n v="0"/>
    <n v="1"/>
    <n v="0"/>
    <n v="0"/>
    <x v="1"/>
    <n v="6400"/>
    <n v="5242880"/>
    <n v="1.2207030000000001"/>
    <n v="0.81920000000000004"/>
    <n v="2252"/>
    <n v="45"/>
    <m/>
    <n v="9721.3799999999992"/>
    <n v="9721.3799999999992"/>
    <n v="4861.32"/>
    <n v="8853.6095214723919"/>
    <n v="18994.023764598245"/>
    <n v="18994.023764598245"/>
    <n v="9498.242801671855"/>
    <n v="17298.538854907423"/>
    <n v="10243.750096687596"/>
    <n v="8743.4890676813156"/>
    <m/>
    <n v="0"/>
  </r>
  <r>
    <s v="184ECFC11B8D70855A598F97E91505C13BE9D320"/>
    <s v="tsumura"/>
    <n v="4690"/>
    <n v="1524432118"/>
    <n v="1524967939"/>
    <n v="0.26720829375400001"/>
    <n v="0.26720829375400001"/>
    <n v="9662088"/>
    <n v="0.93210456659200003"/>
    <n v="0"/>
    <x v="2"/>
    <s v="032.1:032.9 04-28-21:12:19"/>
    <s v="tsumura"/>
    <n v="0"/>
    <n v="1"/>
    <n v="0"/>
    <n v="0"/>
    <x v="1"/>
    <n v="7380"/>
    <n v="7362560"/>
    <n v="1.0023690000000001"/>
    <n v="0.997637"/>
    <n v="3215"/>
    <n v="64"/>
    <m/>
    <n v="9721.3799999999992"/>
    <n v="9721.3799999999992"/>
    <n v="4861.32"/>
    <n v="6440.9193022088357"/>
    <n v="12319.013362734258"/>
    <n v="12319.013362734258"/>
    <n v="6160.3050225921943"/>
    <n v="8161.9863591592621"/>
    <n v="9329.8970952614491"/>
    <n v="8739.6959666830153"/>
    <m/>
    <n v="0"/>
  </r>
  <r>
    <s v="2C5CB5C9D1E6EBA4D21C91F45AA69B8C8B5413C7"/>
    <s v="goth"/>
    <n v="8310"/>
    <n v="1524488134"/>
    <n v="1524951673"/>
    <n v="0.18952620174500001"/>
    <n v="0.18952620174500001"/>
    <n v="9733635"/>
    <n v="6.7707041156699996E-2"/>
    <n v="0"/>
    <x v="3"/>
    <s v="060.2:061.0 04-28-16:41:13"/>
    <s v="goth"/>
    <n v="0"/>
    <n v="1"/>
    <n v="0"/>
    <n v="0"/>
    <x v="1"/>
    <n v="8270"/>
    <n v="7701504"/>
    <n v="1.0738160000000001"/>
    <n v="0.93125800000000003"/>
    <n v="2844"/>
    <n v="56"/>
    <m/>
    <n v="9721.3799999999992"/>
    <n v="9721.3799999999992"/>
    <n v="4861.32"/>
    <n v="3794.4265750962772"/>
    <n v="11563.836227119808"/>
    <n v="11563.836227119808"/>
    <n v="5782.6675150670035"/>
    <n v="4513.5698316745638"/>
    <n v="9161.1408008439266"/>
    <n v="8723.2497605907465"/>
    <m/>
    <n v="0"/>
  </r>
  <r>
    <s v="3888EA1B938137B4E80E474BE3C9DF77C9D3C301"/>
    <s v="blacklemon2"/>
    <n v="10600"/>
    <n v="1524948566"/>
    <n v="1524948566"/>
    <n v="0.90353492844600003"/>
    <n v="0.90353492844600003"/>
    <n v="10636226"/>
    <n v="6.3498186036199999E-2"/>
    <n v="4.7619047619000002E-2"/>
    <x v="0"/>
    <s v="007.8:008.6 04-28-15:49:26"/>
    <s v="blacklemon2"/>
    <n v="1"/>
    <n v="0"/>
    <n v="0"/>
    <n v="0"/>
    <x v="0"/>
    <n v="6730"/>
    <n v="5331968"/>
    <n v="1.2621979999999999"/>
    <n v="0.792269"/>
    <n v="2108"/>
    <n v="42"/>
    <m/>
    <n v="10125.48"/>
    <n v="10125.48"/>
    <n v="4861.32"/>
    <n v="11818.828055288463"/>
    <n v="19274.204847281406"/>
    <n v="19274.204847281406"/>
    <n v="9253.6924183531082"/>
    <n v="22497.552016539103"/>
    <n v="10149.587325356362"/>
    <n v="8704.3015277494542"/>
    <m/>
    <n v="1"/>
  </r>
  <r>
    <s v="1F6ABD086F40B890A33C93CC4606EE68B31C9556"/>
    <s v="dao"/>
    <n v="8560"/>
    <n v="1524079142"/>
    <n v="1524986218"/>
    <n v="0.94198814074500004"/>
    <n v="0.94198814074500004"/>
    <n v="10181610"/>
    <n v="0.50073217675699999"/>
    <n v="0"/>
    <x v="5"/>
    <s v="037.8:038.6 04-29-02:16:58"/>
    <s v="dao"/>
    <n v="0"/>
    <n v="1"/>
    <n v="0"/>
    <n v="0"/>
    <x v="1"/>
    <n v="8550"/>
    <n v="5242880"/>
    <n v="1.6307830000000001"/>
    <n v="0.61320200000000002"/>
    <n v="1014"/>
    <n v="20"/>
    <m/>
    <n v="9721.3799999999992"/>
    <n v="9721.3799999999992"/>
    <n v="4861.32"/>
    <n v="4819.491751072962"/>
    <n v="18878.804671675625"/>
    <n v="18878.804671675625"/>
    <n v="9440.6257883664821"/>
    <n v="9359.395825002046"/>
    <n v="10181.610783349146"/>
    <n v="8699.991548344402"/>
    <m/>
    <n v="0"/>
  </r>
  <r>
    <s v="CB21756D213C09812ED2B03DC111CDE937387F9D"/>
    <s v="Unnamed"/>
    <n v="7080"/>
    <n v="1524321060"/>
    <n v="1524997864"/>
    <n v="0.77640949069499998"/>
    <n v="0.77640949069499998"/>
    <n v="7804957"/>
    <n v="0.85819467718999998"/>
    <n v="0"/>
    <x v="5"/>
    <s v="040.9:041.7 04-29-05:31:04"/>
    <s v="Unnamed"/>
    <n v="0"/>
    <n v="1"/>
    <n v="0"/>
    <n v="0"/>
    <x v="1"/>
    <n v="6450"/>
    <n v="5634260"/>
    <n v="1.144782"/>
    <n v="0.873529"/>
    <n v="2490"/>
    <n v="49"/>
    <m/>
    <n v="9721.3799999999992"/>
    <n v="9721.3799999999992"/>
    <n v="4861.32"/>
    <n v="4819.491751072962"/>
    <n v="17269.151694652555"/>
    <n v="17269.151694652555"/>
    <n v="8635.6949853054157"/>
    <n v="8561.3908869322731"/>
    <n v="10008.752937043211"/>
    <n v="8696.4050559302468"/>
    <m/>
    <n v="0"/>
  </r>
  <r>
    <s v="889D1D38D3114B3964927A8305E58249EE2B2931"/>
    <s v="WomTor"/>
    <n v="9180"/>
    <n v="1523864246"/>
    <n v="1524858829"/>
    <n v="0.93542293409999999"/>
    <n v="0.93542293409999999"/>
    <n v="9997485"/>
    <n v="0.28465035248999998"/>
    <n v="0"/>
    <x v="1"/>
    <s v="012.8:013.6 04-27-14:53:49"/>
    <s v="WomTor"/>
    <n v="0"/>
    <n v="1"/>
    <n v="0"/>
    <n v="0"/>
    <x v="1"/>
    <n v="8440"/>
    <n v="5251782"/>
    <n v="1.6070739999999999"/>
    <n v="0.62224900000000005"/>
    <n v="1066"/>
    <n v="21"/>
    <m/>
    <n v="9721.3799999999992"/>
    <n v="9721.3799999999992"/>
    <n v="4861.32"/>
    <n v="8853.6095214723919"/>
    <n v="18814.981803101058"/>
    <n v="18814.981803101058"/>
    <n v="9408.7102179990106"/>
    <n v="17135.478917423792"/>
    <n v="10164.419327693568"/>
    <n v="8690.6281293854954"/>
    <m/>
    <n v="0"/>
  </r>
  <r>
    <s v="B528636D364776B2D94B1E140609A3B88531C0BB"/>
    <s v="Unnamed"/>
    <n v="10200"/>
    <n v="1524991615"/>
    <n v="1524991615"/>
    <n v="0.938875737519"/>
    <n v="0.938875737519"/>
    <n v="10165292"/>
    <n v="0.31926961152400002"/>
    <n v="0"/>
    <x v="1"/>
    <s v="016.8:017.6 04-29-03:46:55"/>
    <s v="Unnamed"/>
    <n v="1"/>
    <n v="0"/>
    <n v="0"/>
    <n v="0"/>
    <x v="0"/>
    <n v="9350"/>
    <n v="5242880"/>
    <n v="1.783371"/>
    <n v="0.56073600000000001"/>
    <n v="703"/>
    <n v="14"/>
    <m/>
    <n v="10125.48"/>
    <n v="10125.48"/>
    <n v="4861.32"/>
    <n v="8853.6095214723919"/>
    <n v="19632.047502733883"/>
    <n v="19632.047502733883"/>
    <n v="9425.4954003158637"/>
    <n v="17166.048690650023"/>
    <n v="10165.292826723615"/>
    <n v="8688.5689787065312"/>
    <m/>
    <n v="1"/>
  </r>
  <r>
    <s v="8C94FAB733C8F1E6C1828946DB77699DD9AC63D7"/>
    <s v="vaseduva"/>
    <n v="7800"/>
    <n v="1524896097"/>
    <n v="1524902614"/>
    <n v="1.45512881905"/>
    <n v="1.45512881905"/>
    <n v="10561532"/>
    <n v="0.23590106213500001"/>
    <n v="0"/>
    <x v="2"/>
    <s v="026.6:027.4 04-28-03:03:34"/>
    <s v="vaseduva"/>
    <n v="0"/>
    <n v="1"/>
    <n v="0"/>
    <n v="0"/>
    <x v="1"/>
    <n v="5220"/>
    <n v="4301824"/>
    <n v="1.2134389999999999"/>
    <n v="0.82410399999999995"/>
    <n v="2278"/>
    <n v="45"/>
    <m/>
    <n v="9721.3799999999992"/>
    <n v="9721.3799999999992"/>
    <n v="4861.32"/>
    <n v="6440.9193022088357"/>
    <n v="23867.240198936288"/>
    <n v="23867.240198936288"/>
    <n v="11935.166830624144"/>
    <n v="15813.286600028328"/>
    <n v="10561.532076880947"/>
    <n v="8683.6196538166641"/>
    <m/>
    <n v="0"/>
  </r>
  <r>
    <s v="8A7F6489F82D564CB1EAD6A6762402696FCFF859"/>
    <s v="LapTor"/>
    <n v="12500"/>
    <n v="1524993266"/>
    <n v="1525002344"/>
    <n v="1.0025297821100001"/>
    <n v="1.0025297821100001"/>
    <n v="10210779"/>
    <n v="6.2683572996799997E-2"/>
    <n v="0"/>
    <x v="0"/>
    <s v="006.3:007.1 04-29-06:45:44"/>
    <s v="LapTor"/>
    <n v="0"/>
    <n v="1"/>
    <n v="0"/>
    <n v="0"/>
    <x v="1"/>
    <n v="10100"/>
    <n v="5098940"/>
    <n v="1.980804"/>
    <n v="0.50484600000000002"/>
    <n v="446"/>
    <n v="8"/>
    <m/>
    <n v="9721.3799999999992"/>
    <n v="9721.3799999999992"/>
    <n v="4861.32"/>
    <n v="11818.828055288463"/>
    <n v="19467.352973208508"/>
    <n v="19467.352973208508"/>
    <n v="9734.9380803669847"/>
    <n v="23667.55517035236"/>
    <n v="10210.779207191963"/>
    <n v="8677.2274450343739"/>
    <m/>
    <n v="0"/>
  </r>
  <r>
    <s v="F17B5CE022C164202A00B3669EFCAB72CF80B93C"/>
    <s v="sinterklaas"/>
    <n v="11500"/>
    <n v="1523934068"/>
    <n v="1524969770"/>
    <n v="0.93398302182500004"/>
    <n v="0.93398302182500004"/>
    <n v="10139640"/>
    <n v="-0.28282677693500002"/>
    <n v="0"/>
    <x v="0"/>
    <s v="011.9:012.7 04-28-21:42:50"/>
    <s v="sinterklaas"/>
    <n v="0"/>
    <n v="1"/>
    <n v="0"/>
    <n v="0"/>
    <x v="1"/>
    <n v="8820"/>
    <n v="5242880"/>
    <n v="1.6822809999999999"/>
    <n v="0.59443100000000004"/>
    <n v="873"/>
    <n v="17"/>
    <m/>
    <n v="9721.3799999999992"/>
    <n v="9721.3799999999992"/>
    <n v="4861.32"/>
    <n v="11818.828055288463"/>
    <n v="18800.983868709118"/>
    <n v="18800.983868709118"/>
    <n v="9401.7103436583093"/>
    <n v="22857.412796796871"/>
    <n v="10139.640905465856"/>
    <n v="8670.6126338261001"/>
    <m/>
    <n v="0"/>
  </r>
  <r>
    <s v="B2FCFA1130E0085F48F78767F287E7A12FD62B79"/>
    <s v="zapotecorum"/>
    <n v="17600"/>
    <n v="1524290951"/>
    <n v="1524991043"/>
    <n v="0.310199437124"/>
    <n v="0.310199437124"/>
    <n v="6740697"/>
    <n v="-0.28706606870099999"/>
    <n v="0"/>
    <x v="5"/>
    <s v="039.4:040.2 04-29-03:37:23"/>
    <s v="zapotecorum"/>
    <n v="0"/>
    <n v="1"/>
    <n v="0"/>
    <n v="0"/>
    <x v="1"/>
    <n v="6640"/>
    <n v="7100319"/>
    <n v="0.93516900000000003"/>
    <n v="1.0693250000000001"/>
    <n v="3595"/>
    <n v="71"/>
    <m/>
    <n v="9721.3799999999992"/>
    <n v="9721.3799999999992"/>
    <n v="4861.32"/>
    <n v="4819.491751072962"/>
    <n v="12736.946604068509"/>
    <n v="12736.946604068509"/>
    <n v="6369.298727679643"/>
    <n v="6314.4953794795556"/>
    <n v="9302.8339572008426"/>
    <n v="8642.0794700405895"/>
    <m/>
    <n v="0"/>
  </r>
  <r>
    <s v="47728FFCEDC958E6EE53F92690656D41E38519F9"/>
    <s v="blacklemon1"/>
    <n v="8200"/>
    <n v="1524948672"/>
    <n v="1524948672"/>
    <n v="0.85593787583400005"/>
    <n v="0.85593787583400005"/>
    <n v="8202337"/>
    <n v="3.4884025635000003E-2"/>
    <n v="0"/>
    <x v="0"/>
    <s v="009.4:010.2 04-28-15:51:12"/>
    <s v="blacklemon1"/>
    <n v="1"/>
    <n v="0"/>
    <n v="0"/>
    <n v="0"/>
    <x v="0"/>
    <n v="8140"/>
    <n v="5399552"/>
    <n v="1.5075320000000001"/>
    <n v="0.66333600000000004"/>
    <n v="1346"/>
    <n v="26"/>
    <m/>
    <n v="10125.48"/>
    <n v="10125.48"/>
    <n v="4861.32"/>
    <n v="11818.828055288463"/>
    <n v="18792.261842999647"/>
    <n v="18792.261842999647"/>
    <n v="9022.3079145493393"/>
    <n v="21935.010635779352"/>
    <n v="10021.233069335225"/>
    <n v="8634.7287485346587"/>
    <m/>
    <n v="1"/>
  </r>
  <r>
    <s v="7B1807281CC74E54CC2144B87A78F539DEA1E729"/>
    <s v="droideka"/>
    <n v="9590"/>
    <n v="1525003372"/>
    <n v="1525003372"/>
    <n v="0.50703515516599995"/>
    <n v="0.50703515516599995"/>
    <n v="9594774"/>
    <n v="-0.505789857914"/>
    <n v="0"/>
    <x v="1"/>
    <s v="019.9:020.7 04-29-07:02:52"/>
    <s v="droideka"/>
    <n v="1"/>
    <n v="0"/>
    <n v="0"/>
    <n v="0"/>
    <x v="0"/>
    <n v="8560"/>
    <n v="6366656"/>
    <n v="1.3445050000000001"/>
    <n v="0.74376799999999998"/>
    <n v="1811"/>
    <n v="36"/>
    <m/>
    <n v="10125.48"/>
    <n v="10125.48"/>
    <n v="4861.32"/>
    <n v="8853.6095214723919"/>
    <n v="15259.454322930229"/>
    <n v="15259.454322930229"/>
    <n v="7326.1801405115784"/>
    <n v="13342.70079897132"/>
    <n v="9594.7744128485447"/>
    <n v="8626.3388889939797"/>
    <m/>
    <n v="1"/>
  </r>
  <r>
    <s v="9FBEB75E8BC142565F12CBBE078D63310236A334"/>
    <s v="lindon"/>
    <n v="10600"/>
    <n v="1524426752"/>
    <n v="1525006418"/>
    <n v="0.52800740372400001"/>
    <n v="0.52800740372400001"/>
    <n v="9613391"/>
    <n v="0.37324307470099999"/>
    <n v="0"/>
    <x v="1"/>
    <s v="020.6:021.4 04-29-07:53:38"/>
    <s v="lindon"/>
    <n v="0"/>
    <n v="1"/>
    <n v="0"/>
    <n v="0"/>
    <x v="1"/>
    <n v="11100"/>
    <n v="6291456"/>
    <n v="1.764297"/>
    <n v="0.56679800000000002"/>
    <n v="745"/>
    <n v="14"/>
    <m/>
    <n v="9721.3799999999992"/>
    <n v="9721.3799999999992"/>
    <n v="4861.32"/>
    <n v="8853.6095214723919"/>
    <n v="14854.340614414419"/>
    <n v="14854.340614414419"/>
    <n v="7428.1329518715556"/>
    <n v="13528.380898491117"/>
    <n v="9613.3913482037824"/>
    <n v="8616.8107437426461"/>
    <m/>
    <n v="0"/>
  </r>
  <r>
    <s v="B777750A812E48D6A6B6A39D75E7E39409874DFC"/>
    <s v="HookersOnion"/>
    <n v="9150"/>
    <n v="1524963313"/>
    <n v="1524963313"/>
    <n v="0.24715364577500001"/>
    <n v="0.24715364577500001"/>
    <n v="9154147"/>
    <n v="0.58519493473999995"/>
    <n v="0"/>
    <x v="3"/>
    <s v="050.8:051.6 04-28-19:55:13"/>
    <s v="HookersOnion"/>
    <n v="1"/>
    <n v="0"/>
    <n v="0"/>
    <n v="0"/>
    <x v="0"/>
    <n v="7540"/>
    <n v="7340032"/>
    <n v="1.0272429999999999"/>
    <n v="0.97347899999999998"/>
    <n v="3107"/>
    <n v="62"/>
    <m/>
    <n v="10125.48"/>
    <n v="10125.48"/>
    <n v="4861.32"/>
    <n v="3794.4265750962772"/>
    <n v="12628.029297221847"/>
    <n v="12628.029297221847"/>
    <n v="6062.8129612789235"/>
    <n v="4732.2329367568691"/>
    <n v="9154.1476689051651"/>
    <n v="8609.9129682336152"/>
    <m/>
    <n v="1"/>
  </r>
  <r>
    <s v="8A0B4E6E9147001C20CCB85BF09C907EF927F2D6"/>
    <s v="Unnamed"/>
    <n v="7880"/>
    <n v="1524955955"/>
    <n v="1524955955"/>
    <n v="0.171381902689"/>
    <n v="0.171381902689"/>
    <n v="7881051"/>
    <n v="2.8588145490400001E-2"/>
    <n v="0"/>
    <x v="5"/>
    <s v="045.7:046.4 04-28-17:52:35"/>
    <s v="Unnamed"/>
    <n v="1"/>
    <n v="0"/>
    <n v="0"/>
    <n v="0"/>
    <x v="0"/>
    <n v="7640"/>
    <n v="7684803"/>
    <n v="0.99417"/>
    <n v="1.0058640000000001"/>
    <n v="3371"/>
    <n v="67"/>
    <m/>
    <n v="10125.48"/>
    <n v="10125.48"/>
    <n v="4861.32"/>
    <n v="4819.491751072962"/>
    <n v="11860.804028039414"/>
    <n v="11860.804028039414"/>
    <n v="5694.4622711800894"/>
    <n v="5645.4654173657864"/>
    <n v="9001.8391599301358"/>
    <n v="8606.7283119510957"/>
    <m/>
    <n v="1"/>
  </r>
  <r>
    <s v="BA1F47339BB369843E10E31F4CC50F8DF16A5425"/>
    <s v="TormyyrFI2"/>
    <n v="13500"/>
    <n v="1524941274"/>
    <n v="1524989622"/>
    <n v="0.31103190101400002"/>
    <n v="0.31103190101400002"/>
    <n v="11299968"/>
    <n v="-0.63606111589900005"/>
    <n v="0"/>
    <x v="2"/>
    <s v="025.0:025.8 04-29-03:13:42"/>
    <s v="TormyyrFI2"/>
    <n v="0"/>
    <n v="1"/>
    <n v="0"/>
    <n v="0"/>
    <x v="1"/>
    <n v="10300"/>
    <n v="7065256"/>
    <n v="1.457838"/>
    <n v="0.68594699999999997"/>
    <n v="1512"/>
    <n v="30"/>
    <m/>
    <n v="9721.3799999999992"/>
    <n v="9721.3799999999992"/>
    <n v="4861.32"/>
    <n v="6440.9193022088357"/>
    <n v="12745.03930187948"/>
    <n v="12745.03930187948"/>
    <n v="6373.3456010373784"/>
    <n v="8444.2506770526179"/>
    <n v="9262.7760048305718"/>
    <n v="8603.5200033813981"/>
    <m/>
    <n v="0"/>
  </r>
  <r>
    <s v="D2A1160F391225E6807BECAB9F2858DEBED4339E"/>
    <s v="torlex"/>
    <n v="8450"/>
    <n v="1524629505"/>
    <n v="1524959606"/>
    <n v="0.85866057703800003"/>
    <n v="0.85866057703800003"/>
    <n v="9975823"/>
    <n v="0.86492334418799999"/>
    <n v="0"/>
    <x v="5"/>
    <s v="046.5:047.3 04-28-18:53:26"/>
    <s v="torlex"/>
    <n v="0"/>
    <n v="1"/>
    <n v="0"/>
    <n v="0"/>
    <x v="1"/>
    <n v="5340"/>
    <n v="5367211"/>
    <n v="0.99492999999999998"/>
    <n v="1.005096"/>
    <n v="3363"/>
    <n v="67"/>
    <m/>
    <n v="9721.3799999999992"/>
    <n v="9721.3799999999992"/>
    <n v="4861.32"/>
    <n v="4819.491751072962"/>
    <n v="18068.745760405673"/>
    <n v="18068.745760405673"/>
    <n v="9035.5438363663689"/>
    <n v="8957.7993190791531"/>
    <n v="9975.8234943447023"/>
    <n v="8593.2397460412903"/>
    <m/>
    <n v="0"/>
  </r>
  <r>
    <s v="95D5A59E3A0B0A32637281DB54E83599431D940B"/>
    <s v="heartbleed"/>
    <n v="5490"/>
    <n v="1523766542"/>
    <n v="1524937903"/>
    <n v="1.6921436727500001"/>
    <n v="1.6921436727500001"/>
    <n v="10585939"/>
    <n v="-0.39147736765000002"/>
    <n v="0"/>
    <x v="3"/>
    <s v="056.3:057.1 04-28-12:51:43"/>
    <s v="heartbleed"/>
    <n v="0"/>
    <n v="1"/>
    <n v="0"/>
    <n v="0"/>
    <x v="1"/>
    <n v="3440"/>
    <n v="3932160"/>
    <n v="0.87483699999999998"/>
    <n v="1.14307"/>
    <n v="3797"/>
    <n v="75"/>
    <m/>
    <n v="9721.3799999999992"/>
    <n v="9721.3799999999992"/>
    <n v="4861.32"/>
    <n v="3794.4265750962772"/>
    <n v="26171.351657398394"/>
    <n v="26171.351657398394"/>
    <n v="13087.371879213031"/>
    <n v="10215.141495859896"/>
    <n v="10585.939664240641"/>
    <n v="8589.805764968447"/>
    <m/>
    <n v="0"/>
  </r>
  <r>
    <s v="B62A3F23955AF323A03F4ADB355C7D00594CFBD1"/>
    <s v="torNodeHda"/>
    <n v="9140"/>
    <n v="1523867289"/>
    <n v="1524942111"/>
    <n v="0.56712094848700001"/>
    <n v="0.56712094848700001"/>
    <n v="9628391"/>
    <n v="-0.833678946463"/>
    <n v="0"/>
    <x v="1"/>
    <s v="018.3:019.0 04-28-14:01:51"/>
    <s v="torNodeHda"/>
    <n v="0"/>
    <n v="1"/>
    <n v="0"/>
    <n v="0"/>
    <x v="1"/>
    <n v="9130"/>
    <n v="6144000"/>
    <n v="1.486003"/>
    <n v="0.67294600000000004"/>
    <n v="1419"/>
    <n v="28"/>
    <m/>
    <n v="9721.3799999999992"/>
    <n v="9721.3799999999992"/>
    <n v="4861.32"/>
    <n v="8853.6095214723919"/>
    <n v="15234.578246202553"/>
    <n v="15234.578246202553"/>
    <n v="7618.2764092988227"/>
    <n v="13874.67695082335"/>
    <n v="9628.3911075041287"/>
    <n v="8583.0737752528894"/>
    <m/>
    <n v="0"/>
  </r>
  <r>
    <s v="E4E27D80236B421FAEA25797495B57E36FF9F7C2"/>
    <s v="julianSMN"/>
    <n v="9960"/>
    <n v="1524839692"/>
    <n v="1524988014"/>
    <n v="0.48138894360200002"/>
    <n v="0.48138894360200002"/>
    <n v="10956128"/>
    <n v="-0.67448457995800004"/>
    <n v="0"/>
    <x v="1"/>
    <s v="016.0:016.8 04-29-02:46:54"/>
    <s v="julianSMN"/>
    <n v="0"/>
    <n v="1"/>
    <n v="0"/>
    <n v="0"/>
    <x v="1"/>
    <n v="9960"/>
    <n v="6412462"/>
    <n v="1.553226"/>
    <n v="0.64382099999999998"/>
    <n v="1199"/>
    <n v="23"/>
    <m/>
    <n v="9721.3799999999992"/>
    <n v="9721.3799999999992"/>
    <n v="4861.32"/>
    <n v="8853.6095214723919"/>
    <n v="14401.144848553609"/>
    <n v="14401.144848553609"/>
    <n v="7201.5056993112739"/>
    <n v="13115.639256078595"/>
    <n v="9499.3503080679675"/>
    <n v="8573.2838156475773"/>
    <m/>
    <n v="0"/>
  </r>
  <r>
    <s v="1EDE36198865B97C22D94D94E4097C8BE963C33F"/>
    <s v="etin"/>
    <n v="5150"/>
    <n v="1524109716"/>
    <n v="1524918841"/>
    <n v="0.58241098301399996"/>
    <n v="0.58241098301399996"/>
    <n v="9874649"/>
    <n v="0.74531751186200002"/>
    <n v="0"/>
    <x v="3"/>
    <s v="051.6:052.4 04-28-07:34:01"/>
    <s v="etin"/>
    <n v="0"/>
    <n v="1"/>
    <n v="0"/>
    <n v="0"/>
    <x v="1"/>
    <n v="5150"/>
    <n v="6075392"/>
    <n v="0.84768200000000005"/>
    <n v="1.1796880000000001"/>
    <n v="3870"/>
    <n v="77"/>
    <m/>
    <n v="9721.3799999999992"/>
    <n v="9721.3799999999992"/>
    <n v="4861.32"/>
    <n v="3794.4265750962772"/>
    <n v="15383.218482052636"/>
    <n v="15383.218482052636"/>
    <n v="7692.606159945617"/>
    <n v="6004.342286672545"/>
    <n v="9613.7670269153896"/>
    <n v="8552.254518840773"/>
    <m/>
    <n v="0"/>
  </r>
  <r>
    <s v="45582F4CCEE4BBF79B44A4853FDD82908B08D4A8"/>
    <s v="tjwtechsvr3"/>
    <n v="10400"/>
    <n v="1524991754"/>
    <n v="1524991754"/>
    <n v="1.48035747359"/>
    <n v="1.48035747359"/>
    <n v="10403373"/>
    <n v="0.26581614842599999"/>
    <n v="0"/>
    <x v="5"/>
    <s v="039.4:040.2 04-29-03:49:14"/>
    <s v="tjwtechsvr3"/>
    <n v="0"/>
    <n v="1"/>
    <n v="0"/>
    <n v="0"/>
    <x v="1"/>
    <n v="5450"/>
    <n v="4194304"/>
    <n v="1.2993809999999999"/>
    <n v="0.76959699999999998"/>
    <n v="1979"/>
    <n v="39"/>
    <m/>
    <n v="9721.3799999999992"/>
    <n v="9721.3799999999992"/>
    <n v="4861.32"/>
    <n v="4819.491751072962"/>
    <n v="24112.497536608349"/>
    <n v="24112.497536608349"/>
    <n v="12057.811393512537"/>
    <n v="11954.062383679176"/>
    <n v="10403.373272908431"/>
    <n v="8540.6524910359003"/>
    <m/>
    <n v="1"/>
  </r>
  <r>
    <s v="81AFA888F8F8F4A024AB58ECA0ADDEBB93FF01DA"/>
    <s v="torpidsUAitlas"/>
    <n v="11900"/>
    <n v="1524234086"/>
    <n v="1524941034"/>
    <n v="1.7644402359899999E-2"/>
    <n v="1.7644402359899999E-2"/>
    <n v="6986022"/>
    <n v="-0.175025435269"/>
    <n v="0"/>
    <x v="5"/>
    <s v="044.1:044.8 04-28-13:43:54"/>
    <s v="torpidsUAitlas"/>
    <n v="0"/>
    <n v="1"/>
    <n v="0"/>
    <n v="0"/>
    <x v="1"/>
    <n v="9270"/>
    <n v="8430838"/>
    <n v="1.0995349999999999"/>
    <n v="0.90947599999999995"/>
    <n v="2707"/>
    <n v="54"/>
    <m/>
    <n v="9721.3799999999992"/>
    <n v="9721.3799999999992"/>
    <n v="4861.32"/>
    <n v="4819.491751072962"/>
    <n v="9892.9079402134848"/>
    <n v="9892.9079402134848"/>
    <n v="4947.0950860802286"/>
    <n v="4904.5288026991129"/>
    <n v="8579.595097903135"/>
    <n v="8534.9679685321953"/>
    <m/>
    <n v="0"/>
  </r>
  <r>
    <s v="C6A79032486364903C45C88DBC0984D782272D58"/>
    <s v="default"/>
    <n v="7250"/>
    <n v="1524135254"/>
    <n v="1524997864"/>
    <n v="0.89634548528000002"/>
    <n v="0.89634548528000002"/>
    <n v="9942311"/>
    <n v="0.81330333285099998"/>
    <n v="0"/>
    <x v="5"/>
    <s v="040.9:041.7 04-29-05:31:04"/>
    <s v="default"/>
    <n v="0"/>
    <n v="1"/>
    <n v="0"/>
    <n v="0"/>
    <x v="1"/>
    <n v="6160"/>
    <n v="5242880"/>
    <n v="1.1749270000000001"/>
    <n v="0.85111700000000001"/>
    <n v="2394"/>
    <n v="47"/>
    <m/>
    <n v="9721.3799999999992"/>
    <n v="9721.3799999999992"/>
    <n v="4861.32"/>
    <n v="4819.491751072962"/>
    <n v="18435.095073691286"/>
    <n v="18435.095073691286"/>
    <n v="9218.7422345013692"/>
    <n v="9139.4214234914125"/>
    <n v="9942.3118178648056"/>
    <n v="8532.4822725053655"/>
    <m/>
    <n v="0"/>
  </r>
  <r>
    <s v="BC64503664C90B4A9DA913736C361DEAD313B130"/>
    <s v="hviv119"/>
    <n v="9960"/>
    <n v="1524997615"/>
    <n v="1524997615"/>
    <n v="0.92139880330000001"/>
    <n v="0.92139880330000001"/>
    <n v="9958512"/>
    <n v="0.42588150036900002"/>
    <n v="0"/>
    <x v="2"/>
    <s v="027.4:028.2 04-29-05:26:55"/>
    <s v="hviv119"/>
    <n v="1"/>
    <n v="0"/>
    <n v="0"/>
    <n v="0"/>
    <x v="0"/>
    <n v="7480"/>
    <n v="5182949"/>
    <n v="1.4431940000000001"/>
    <n v="0.69290799999999997"/>
    <n v="1552"/>
    <n v="31"/>
    <m/>
    <n v="10125.48"/>
    <n v="10125.48"/>
    <n v="4861.32"/>
    <n v="6440.9193022088357"/>
    <n v="19455.085154838082"/>
    <n v="19455.085154838082"/>
    <n v="9340.5344304583559"/>
    <n v="12375.574639415929"/>
    <n v="9958.5120061649322"/>
    <n v="8525.8431043154524"/>
    <m/>
    <n v="1"/>
  </r>
  <r>
    <s v="59FE609666A0EAC5A1BF80E482647F1FEE05C465"/>
    <s v="NeelTorExit4"/>
    <n v="7880"/>
    <n v="1524972789"/>
    <n v="1524972789"/>
    <n v="-0.21323745173700001"/>
    <n v="-0.21323745173700001"/>
    <n v="7881623"/>
    <n v="1.9749122036399998E-2"/>
    <n v="0"/>
    <x v="3"/>
    <s v="053.2:054.0 04-28-22:33:09"/>
    <s v="NeelTorExit4"/>
    <n v="1"/>
    <n v="0"/>
    <n v="0"/>
    <n v="0"/>
    <x v="0"/>
    <n v="9370"/>
    <n v="10017792"/>
    <n v="0.93533599999999995"/>
    <n v="1.0691349999999999"/>
    <n v="3594"/>
    <n v="71"/>
    <m/>
    <n v="10125.48"/>
    <n v="10125.48"/>
    <n v="4861.32"/>
    <n v="3794.4265750962772"/>
    <n v="7966.3484471860402"/>
    <n v="7966.3484471860402"/>
    <n v="3824.7045111218868"/>
    <n v="2985.3127214195943"/>
    <n v="7881.6235618886949"/>
    <n v="8522.4740933220874"/>
    <m/>
    <n v="1"/>
  </r>
  <r>
    <s v="D56AA4A1AA71961F5279FB70A6DCF7AD7B993EB5"/>
    <s v="tor1andersio"/>
    <n v="9100"/>
    <n v="1524978849"/>
    <n v="1524978849"/>
    <n v="0.27738456084099999"/>
    <n v="0.27738456084099999"/>
    <n v="9100334"/>
    <n v="-5.47644127633E-3"/>
    <n v="0"/>
    <x v="2"/>
    <s v="032.2:033.0 04-29-00:14:09"/>
    <s v="tor1andersio"/>
    <n v="0"/>
    <n v="1"/>
    <n v="0"/>
    <n v="0"/>
    <x v="1"/>
    <n v="9100"/>
    <n v="7124193"/>
    <n v="1.2773380000000001"/>
    <n v="0.78287799999999996"/>
    <n v="2067"/>
    <n v="41"/>
    <m/>
    <n v="9721.3799999999992"/>
    <n v="9721.3799999999992"/>
    <n v="4861.32"/>
    <n v="6440.9193022088357"/>
    <n v="12417.940722068479"/>
    <n v="12417.940722068479"/>
    <n v="6209.7751133075699"/>
    <n v="8227.5308742643538"/>
    <n v="9100.3341466515249"/>
    <n v="8507.4918026560681"/>
    <m/>
    <n v="1"/>
  </r>
  <r>
    <s v="40026177178FE1663109B375A5DB0A3F18654B31"/>
    <s v="FishersTorRelay2"/>
    <n v="11500"/>
    <n v="1524578673"/>
    <n v="1524992681"/>
    <n v="0.88792679233299998"/>
    <n v="0.88792679233299998"/>
    <n v="9898173"/>
    <n v="-1.07306777144E-3"/>
    <n v="0"/>
    <x v="0"/>
    <s v="003.9:004.7 04-29-04:04:41"/>
    <s v="FishersTorRelay2"/>
    <n v="0"/>
    <n v="1"/>
    <n v="0"/>
    <n v="0"/>
    <x v="1"/>
    <n v="11100"/>
    <n v="5242880"/>
    <n v="2.1171570000000002"/>
    <n v="0.47233199999999997"/>
    <n v="320"/>
    <n v="6"/>
    <m/>
    <n v="9721.3799999999992"/>
    <n v="9721.3799999999992"/>
    <n v="4861.32"/>
    <n v="11818.828055288463"/>
    <n v="18353.253760450178"/>
    <n v="18353.253760450178"/>
    <n v="9177.8162741042579"/>
    <n v="22313.082139556012"/>
    <n v="9898.1736209868377"/>
    <n v="8501.5855346907883"/>
    <m/>
    <n v="0"/>
  </r>
  <r>
    <s v="47B9B9C03FC6F68D66EE371A6DE9779008219AC5"/>
    <s v="osmium"/>
    <n v="12100"/>
    <n v="1524288153"/>
    <n v="1524991615"/>
    <n v="0.88749074666299999"/>
    <n v="0.88749074666299999"/>
    <n v="8143071"/>
    <n v="-2.9081512382100001E-2"/>
    <n v="0"/>
    <x v="1"/>
    <s v="016.8:017.6 04-29-03:46:55"/>
    <s v="osmium"/>
    <n v="0"/>
    <n v="1"/>
    <n v="0"/>
    <n v="0"/>
    <x v="1"/>
    <n v="8890"/>
    <n v="5242880"/>
    <n v="1.6956329999999999"/>
    <n v="0.58975"/>
    <n v="854"/>
    <n v="17"/>
    <m/>
    <n v="9721.3799999999992"/>
    <n v="9721.3799999999992"/>
    <n v="4861.32"/>
    <n v="8853.6095214723919"/>
    <n v="18349.014794794752"/>
    <n v="18349.014794794752"/>
    <n v="9175.6965165677739"/>
    <n v="16711.106046346569"/>
    <n v="9895.8874858645086"/>
    <n v="8499.9852401051558"/>
    <m/>
    <n v="0"/>
  </r>
  <r>
    <s v="4FC7CC1B5418F2D615EE4AC0EA803E8B52C5C661"/>
    <s v="Unnamed"/>
    <n v="7290"/>
    <n v="1524936721"/>
    <n v="1524936721"/>
    <n v="0.28530772162399998"/>
    <n v="0.28530772162399998"/>
    <n v="7292013"/>
    <n v="0.16877074477199999"/>
    <n v="0"/>
    <x v="5"/>
    <s v="043.3:044.1 04-28-12:32:01"/>
    <s v="Unnamed"/>
    <n v="1"/>
    <n v="0"/>
    <n v="0"/>
    <n v="0"/>
    <x v="0"/>
    <n v="7290"/>
    <n v="7080005"/>
    <n v="1.02966"/>
    <n v="0.971194"/>
    <n v="3094"/>
    <n v="61"/>
    <m/>
    <n v="10125.48"/>
    <n v="10125.48"/>
    <n v="4861.32"/>
    <n v="4819.491751072962"/>
    <n v="13014.357629149379"/>
    <n v="13014.357629149379"/>
    <n v="6248.2921332851838"/>
    <n v="6194.5299619572515"/>
    <n v="9099.9850956365281"/>
    <n v="8493.9910669455694"/>
    <m/>
    <n v="1"/>
  </r>
  <r>
    <s v="F267CFE5F8D4780FF99666AA516AA3314F288C15"/>
    <s v="Antigona"/>
    <n v="8380"/>
    <n v="1524497542"/>
    <n v="1525006418"/>
    <n v="0.54311367124499998"/>
    <n v="0.54311367124499998"/>
    <n v="9480890"/>
    <n v="-0.72958924946500003"/>
    <n v="0"/>
    <x v="1"/>
    <s v="020.6:021.4 04-29-07:53:38"/>
    <s v="Antigona"/>
    <n v="0"/>
    <n v="1"/>
    <n v="0"/>
    <n v="0"/>
    <x v="1"/>
    <n v="11000"/>
    <n v="6144000"/>
    <n v="1.790365"/>
    <n v="0.55854499999999996"/>
    <n v="694"/>
    <n v="13"/>
    <m/>
    <n v="9721.3799999999992"/>
    <n v="9721.3799999999992"/>
    <n v="4861.32"/>
    <n v="8853.6095214723919"/>
    <n v="15001.194381367717"/>
    <n v="15001.194381367717"/>
    <n v="7501.5693522967431"/>
    <n v="13662.12589244895"/>
    <n v="9480.8903961292799"/>
    <n v="8479.8232772904976"/>
    <m/>
    <n v="0"/>
  </r>
  <r>
    <s v="09F64E00F34C88F604163F24D37BEAF9245702EA"/>
    <s v="Hermes"/>
    <n v="7510"/>
    <n v="1523779712"/>
    <n v="1524973451"/>
    <n v="1.65167172555"/>
    <n v="1.65167172555"/>
    <n v="10426797"/>
    <n v="0.96003064635099999"/>
    <n v="0"/>
    <x v="2"/>
    <s v="030.6:031.4 04-28-22:44:11"/>
    <s v="Hermes"/>
    <n v="0"/>
    <n v="1"/>
    <n v="0"/>
    <n v="0"/>
    <x v="1"/>
    <n v="4930"/>
    <n v="3932160"/>
    <n v="1.2537640000000001"/>
    <n v="0.79759800000000003"/>
    <n v="2138"/>
    <n v="42"/>
    <m/>
    <n v="9721.3799999999992"/>
    <n v="9721.3799999999992"/>
    <n v="4861.32"/>
    <n v="6440.9193022088357"/>
    <n v="25777.908479327256"/>
    <n v="25777.908479327256"/>
    <n v="12890.624792850725"/>
    <n v="17079.203600216406"/>
    <n v="10426.797492338686"/>
    <n v="8478.4062446370808"/>
    <m/>
    <n v="0"/>
  </r>
  <r>
    <s v="DEA84F08432800346BADB35F1EAC1B2A4D5B165D"/>
    <s v="CloudLink01"/>
    <n v="6220"/>
    <n v="1524187224"/>
    <n v="1524949607"/>
    <n v="0.93311671403100005"/>
    <n v="0.93311671403100005"/>
    <n v="9897557"/>
    <n v="0.83599326864599999"/>
    <n v="0"/>
    <x v="2"/>
    <s v="036.8:037.5 04-28-16:06:47"/>
    <s v="CloudLink01"/>
    <n v="0"/>
    <n v="1"/>
    <n v="0"/>
    <n v="0"/>
    <x v="1"/>
    <n v="6220"/>
    <n v="5120000"/>
    <n v="1.214844"/>
    <n v="0.82315099999999997"/>
    <n v="2274"/>
    <n v="45"/>
    <m/>
    <n v="9721.3799999999992"/>
    <n v="9721.3799999999992"/>
    <n v="4861.32"/>
    <n v="6440.9193022088357"/>
    <n v="18792.562161446684"/>
    <n v="18792.562161446684"/>
    <n v="9397.4989442531805"/>
    <n v="12451.048756824786"/>
    <n v="9897.5575758387204"/>
    <n v="8464.2903030871039"/>
    <m/>
    <n v="0"/>
  </r>
  <r>
    <s v="305BACFF52EACA45D560EAF809988898EFC0C8B1"/>
    <s v="toracy"/>
    <n v="11000"/>
    <n v="1524180193"/>
    <n v="1524992681"/>
    <n v="1.30686331789"/>
    <n v="1.30686331789"/>
    <n v="11147580"/>
    <n v="-0.28139783577999999"/>
    <n v="0"/>
    <x v="0"/>
    <s v="003.9:004.7 04-29-04:04:41"/>
    <s v="toracy"/>
    <n v="0"/>
    <n v="1"/>
    <n v="0"/>
    <n v="0"/>
    <x v="1"/>
    <n v="9460"/>
    <n v="4413231"/>
    <n v="2.143554"/>
    <n v="0.46651500000000001"/>
    <n v="293"/>
    <n v="5"/>
    <m/>
    <n v="9721.3799999999992"/>
    <n v="9721.3799999999992"/>
    <n v="4861.32"/>
    <n v="11818.828055288463"/>
    <n v="22425.894921269486"/>
    <n v="22425.894921269486"/>
    <n v="11214.400784525014"/>
    <n v="27264.42090119416"/>
    <n v="10180.720707275002"/>
    <n v="8450.4737950925028"/>
    <m/>
    <n v="0"/>
  </r>
  <r>
    <s v="4069A4514E981B53F394290B09678BEE2D12E8B8"/>
    <s v="whatwhatbox"/>
    <n v="9430"/>
    <n v="1524948600"/>
    <n v="1524948600"/>
    <n v="0.53521246926900001"/>
    <n v="0.53521246926900001"/>
    <n v="9432345"/>
    <n v="-5.4811097149299999E-2"/>
    <n v="0"/>
    <x v="1"/>
    <s v="019.8:020.6 04-28-15:50:00"/>
    <s v="whatwhatbox"/>
    <n v="1"/>
    <n v="0"/>
    <n v="0"/>
    <n v="0"/>
    <x v="0"/>
    <n v="9250"/>
    <n v="6144000"/>
    <n v="1.5055339999999999"/>
    <n v="0.66421600000000003"/>
    <n v="1356"/>
    <n v="27"/>
    <m/>
    <n v="10125.48"/>
    <n v="10125.48"/>
    <n v="4861.32"/>
    <n v="8853.6095214723919"/>
    <n v="15544.763153333875"/>
    <n v="15544.763153333875"/>
    <n v="7463.1590811067754"/>
    <n v="13592.171735403161"/>
    <n v="9432.3454111887368"/>
    <n v="8445.8417878321143"/>
    <m/>
    <n v="1"/>
  </r>
  <r>
    <s v="F4C0EDAA0BF0F7EC138746F8FEF1CE26C7860265"/>
    <s v="tornodenumber9004"/>
    <n v="14300"/>
    <n v="1524820713"/>
    <n v="1524939732"/>
    <n v="0.92719193779300002"/>
    <n v="0.92719193779300002"/>
    <n v="9867222"/>
    <n v="-0.68994619657699996"/>
    <n v="0"/>
    <x v="1"/>
    <s v="017.5:018.3 04-28-13:22:12"/>
    <s v="tornodenumber9004"/>
    <n v="0"/>
    <n v="1"/>
    <n v="0"/>
    <n v="0"/>
    <x v="1"/>
    <n v="9290"/>
    <n v="5120000"/>
    <n v="1.8144530000000001"/>
    <n v="0.55113000000000001"/>
    <n v="636"/>
    <n v="12"/>
    <m/>
    <n v="9721.3799999999992"/>
    <n v="9721.3799999999992"/>
    <n v="4861.32"/>
    <n v="8853.6095214723919"/>
    <n v="18734.965160222113"/>
    <n v="18734.965160222113"/>
    <n v="9368.6967110318656"/>
    <n v="17062.604890148934"/>
    <n v="9867.2227215001603"/>
    <n v="8443.0559050501124"/>
    <m/>
    <n v="0"/>
  </r>
  <r>
    <s v="CB19AC6FFAC13B4C1A143B423884EDEA4381ED2F"/>
    <s v="pkswitchcph"/>
    <n v="11700"/>
    <n v="1523976237"/>
    <n v="1525006050"/>
    <n v="0.55617214484199995"/>
    <n v="0.55617214484199995"/>
    <n v="7436465"/>
    <n v="0.28250311222699998"/>
    <n v="0"/>
    <x v="0"/>
    <s v="007.1:007.9 04-29-07:47:30"/>
    <s v="pkswitchcph"/>
    <n v="0"/>
    <n v="1"/>
    <n v="0"/>
    <n v="0"/>
    <x v="1"/>
    <n v="11600"/>
    <n v="6071352"/>
    <n v="1.910612"/>
    <n v="0.52339199999999997"/>
    <n v="506"/>
    <n v="10"/>
    <m/>
    <n v="9721.3799999999992"/>
    <n v="9721.3799999999992"/>
    <n v="4861.32"/>
    <n v="11818.828055288463"/>
    <n v="15128.140765424119"/>
    <n v="15128.140765424119"/>
    <n v="7565.0507711633099"/>
    <n v="18392.131004317049"/>
    <n v="9448.0688639307664"/>
    <n v="8435.0538047515365"/>
    <m/>
    <n v="0"/>
  </r>
  <r>
    <s v="478B0E18930CA4117369679AF329FC49D9110966"/>
    <s v="torrelay1"/>
    <n v="9220"/>
    <n v="1523799797"/>
    <n v="1524927738"/>
    <n v="0.92468155809999997"/>
    <n v="0.92468155809999997"/>
    <n v="10338823"/>
    <n v="-0.21907459911999999"/>
    <n v="0"/>
    <x v="5"/>
    <s v="040.1:040.9 04-28-10:02:18"/>
    <s v="torrelay1"/>
    <n v="0"/>
    <n v="1"/>
    <n v="0"/>
    <n v="0"/>
    <x v="1"/>
    <n v="7710"/>
    <n v="5102928"/>
    <n v="1.5108969999999999"/>
    <n v="0.66185799999999995"/>
    <n v="1338"/>
    <n v="26"/>
    <m/>
    <n v="9721.3799999999992"/>
    <n v="9721.3799999999992"/>
    <n v="4861.32"/>
    <n v="4819.491751072962"/>
    <n v="18710.560805282177"/>
    <n v="18710.560805282177"/>
    <n v="9356.4929520226924"/>
    <n v="9275.9868927052066"/>
    <n v="9821.5114139121179"/>
    <n v="8405.936389738481"/>
    <m/>
    <n v="0"/>
  </r>
  <r>
    <s v="195712E96FD1C1B18D14D09E9E4E7A6416E23B2C"/>
    <s v="artikel5ev3b"/>
    <n v="8750"/>
    <n v="1525007282"/>
    <n v="1525007282"/>
    <n v="0.155918101231"/>
    <n v="0.155918101231"/>
    <n v="8752562"/>
    <n v="-0.23008276849199999"/>
    <n v="0"/>
    <x v="2"/>
    <s v="029.7:030.5 04-29-08:08:02"/>
    <s v="artikel5ev3b"/>
    <n v="1"/>
    <n v="0"/>
    <n v="0"/>
    <n v="0"/>
    <x v="0"/>
    <n v="9980"/>
    <n v="7571957"/>
    <n v="1.3180210000000001"/>
    <n v="0.75871299999999997"/>
    <n v="1903"/>
    <n v="38"/>
    <m/>
    <n v="10125.48"/>
    <n v="10125.48"/>
    <n v="4861.32"/>
    <n v="6440.9193022088357"/>
    <n v="11704.225615652465"/>
    <n v="11704.225615652465"/>
    <n v="5619.2877838762843"/>
    <n v="7445.1752099913347"/>
    <n v="8752.5621580427796"/>
    <n v="8398.3806106299453"/>
    <m/>
    <n v="1"/>
  </r>
  <r>
    <s v="9556C2C62CA9A9A296C049BA7BDC10ABD3FF0170"/>
    <s v="jaine"/>
    <n v="4120"/>
    <n v="1524653239"/>
    <n v="1524999455"/>
    <n v="0.44532485988100001"/>
    <n v="0.44532485988100001"/>
    <n v="4671078"/>
    <n v="-0.74117400128900002"/>
    <n v="0"/>
    <x v="4"/>
    <s v="069.9:070.7 04-29-05:57:35"/>
    <s v="jaine"/>
    <n v="0"/>
    <n v="1"/>
    <n v="0"/>
    <n v="0"/>
    <x v="1"/>
    <n v="3920"/>
    <n v="6400343"/>
    <n v="0.61246699999999998"/>
    <n v="1.632741"/>
    <n v="4498"/>
    <n v="89"/>
    <m/>
    <n v="9721.3799999999992"/>
    <n v="9721.3799999999992"/>
    <n v="4861.32"/>
    <n v="2386.3111194805197"/>
    <n v="14050.552186349954"/>
    <n v="14050.552186349954"/>
    <n v="7026.1866478367028"/>
    <n v="3448.9947843956543"/>
    <n v="9250.5748496653396"/>
    <n v="8395.5052947657368"/>
    <m/>
    <n v="0"/>
  </r>
  <r>
    <s v="2D367181DE4241BED035DFDA88C188B8156739AC"/>
    <s v="Unnamed"/>
    <n v="8130"/>
    <n v="1524764087"/>
    <n v="1524995088"/>
    <n v="0.45521761932400001"/>
    <n v="0.45521761932400001"/>
    <n v="6273770"/>
    <n v="0.132492594362"/>
    <n v="0"/>
    <x v="5"/>
    <s v="040.2:040.9 04-29-04:44:48"/>
    <s v="Unnamed"/>
    <n v="0"/>
    <n v="1"/>
    <n v="0"/>
    <n v="0"/>
    <x v="1"/>
    <n v="6630"/>
    <n v="6358066"/>
    <n v="1.04277"/>
    <n v="0.95898399999999995"/>
    <n v="3034"/>
    <n v="60"/>
    <m/>
    <n v="9721.3799999999992"/>
    <n v="9721.3799999999992"/>
    <n v="4861.32"/>
    <n v="4819.491751072962"/>
    <n v="14146.723460143947"/>
    <n v="14146.723460143947"/>
    <n v="7074.278517172148"/>
    <n v="7013.4093123480525"/>
    <n v="9252.3696680248686"/>
    <n v="8384.0785676174073"/>
    <m/>
    <n v="0"/>
  </r>
  <r>
    <s v="08CE3DBFDAA27DB6C044A677AF68D7235C2AFC85"/>
    <s v="DigiGesTor4e4"/>
    <n v="7760"/>
    <n v="1524989085"/>
    <n v="1524989085"/>
    <n v="-0.202801843698"/>
    <n v="-0.202801843698"/>
    <n v="7762258"/>
    <n v="-0.83857783490100002"/>
    <n v="5.8823529411800003E-2"/>
    <x v="4"/>
    <s v="067.6:068.4 04-29-03:04:45"/>
    <s v="DigiGesTor4e4"/>
    <n v="1"/>
    <n v="0"/>
    <n v="0"/>
    <n v="0"/>
    <x v="0"/>
    <n v="7760"/>
    <n v="9736925"/>
    <n v="0.79696599999999995"/>
    <n v="1.254758"/>
    <n v="4013"/>
    <n v="80"/>
    <m/>
    <n v="10125.48"/>
    <n v="10125.48"/>
    <n v="4861.32"/>
    <n v="2386.3111194805197"/>
    <n v="8072.0139876727744"/>
    <n v="8072.0139876727744"/>
    <n v="3875.4353411940383"/>
    <n v="1902.3628248128318"/>
    <n v="7762.2586580508514"/>
    <n v="8354.6585606355966"/>
    <m/>
    <n v="1"/>
  </r>
  <r>
    <s v="3BB34CCD8EA9C804C5C5361B21F33767F220801D"/>
    <s v="venser"/>
    <n v="9840"/>
    <n v="1525006186"/>
    <n v="1525006186"/>
    <n v="1.02011112113"/>
    <n v="1.02011112113"/>
    <n v="9837884"/>
    <n v="-2.04692188064E-2"/>
    <n v="0"/>
    <x v="0"/>
    <s v="008.7:009.5 04-29-07:49:46"/>
    <s v="venser"/>
    <n v="0"/>
    <n v="1"/>
    <n v="0"/>
    <n v="0"/>
    <x v="1"/>
    <n v="8950"/>
    <n v="4869972"/>
    <n v="1.837793"/>
    <n v="0.54413100000000003"/>
    <n v="590"/>
    <n v="11"/>
    <m/>
    <n v="9721.3799999999992"/>
    <n v="9721.3799999999992"/>
    <n v="4861.32"/>
    <n v="11818.828055288463"/>
    <n v="19638.267850730761"/>
    <n v="19638.267850730761"/>
    <n v="9820.4065953716927"/>
    <n v="23875.345993211478"/>
    <n v="9837.8845967917096"/>
    <n v="8347.5108177541952"/>
    <m/>
    <n v="1"/>
  </r>
  <r>
    <s v="B9E7A637B00BBB77853A639CC33245A2FEB8F033"/>
    <s v="theykilledaaron"/>
    <n v="8950"/>
    <n v="1525006418"/>
    <n v="1525006418"/>
    <n v="0.29651233675700001"/>
    <n v="0.29651233675700001"/>
    <n v="8954389"/>
    <n v="-0.81214852102299995"/>
    <n v="0"/>
    <x v="1"/>
    <s v="020.6:021.4 04-29-07:53:38"/>
    <s v="theykilledaaron"/>
    <n v="0"/>
    <n v="0"/>
    <n v="1"/>
    <n v="0"/>
    <x v="2"/>
    <n v="13800"/>
    <n v="6906521"/>
    <n v="1.9981120000000001"/>
    <n v="0.50047299999999995"/>
    <n v="431"/>
    <n v="8"/>
    <m/>
    <n v="1117.99"/>
    <n v="4051.45"/>
    <n v="4861.32"/>
    <n v="8853.6095214723919"/>
    <n v="1449.4878273709585"/>
    <n v="5252.7549067541468"/>
    <n v="6302.7613529235387"/>
    <n v="11478.813969418195"/>
    <n v="8954.389680571292"/>
    <n v="8340.0290763999055"/>
    <m/>
    <n v="1"/>
  </r>
  <r>
    <s v="11DF0017A43AF1F08825CD5D973297F81AB00FF3"/>
    <s v="gGDHjdcC6zAlM8k08lX"/>
    <n v="9890"/>
    <n v="1524088984"/>
    <n v="1524931979"/>
    <n v="0.91267438558500003"/>
    <n v="0.91267438558500003"/>
    <n v="9799646"/>
    <n v="0.82163794435199999"/>
    <n v="0"/>
    <x v="0"/>
    <s v="005.5:006.3 04-28-11:12:59"/>
    <s v="gGDHjdcC6zAlM8k08lX"/>
    <n v="0"/>
    <n v="1"/>
    <n v="0"/>
    <n v="0"/>
    <x v="1"/>
    <n v="8490"/>
    <n v="5087007"/>
    <n v="1.6689579999999999"/>
    <n v="0.59917600000000004"/>
    <n v="900"/>
    <n v="18"/>
    <m/>
    <n v="9721.3799999999992"/>
    <n v="9721.3799999999992"/>
    <n v="4861.32"/>
    <n v="11818.828055288463"/>
    <n v="18593.834518538304"/>
    <n v="18593.834518538304"/>
    <n v="9298.1222441320715"/>
    <n v="22605.569688983618"/>
    <n v="9729.7879881915942"/>
    <n v="8336.9536917341156"/>
    <m/>
    <n v="0"/>
  </r>
  <r>
    <s v="27E6E8E19C46751E7312420723C6162FF3356A4C"/>
    <s v="torpidsFRikoula"/>
    <n v="6340"/>
    <n v="1524837630"/>
    <n v="1524933178"/>
    <n v="0.48413596787099999"/>
    <n v="0.48413596787099999"/>
    <n v="9233973"/>
    <n v="0.52473390000099995"/>
    <n v="0"/>
    <x v="5"/>
    <s v="040.9:041.7 04-28-11:32:58"/>
    <s v="torpidsFRikoula"/>
    <n v="0"/>
    <n v="1"/>
    <n v="0"/>
    <n v="0"/>
    <x v="1"/>
    <n v="6860"/>
    <n v="6221784"/>
    <n v="1.1025780000000001"/>
    <n v="0.90696600000000005"/>
    <n v="2693"/>
    <n v="53"/>
    <m/>
    <n v="9721.3799999999992"/>
    <n v="9721.3799999999992"/>
    <n v="4861.32"/>
    <n v="4819.491751072962"/>
    <n v="14427.849715341781"/>
    <n v="14427.849715341781"/>
    <n v="7214.8598633306492"/>
    <n v="7152.7810546249711"/>
    <n v="9233.973418724303"/>
    <n v="8330.3165931070107"/>
    <m/>
    <n v="0"/>
  </r>
  <r>
    <s v="6FAAD7CC7EBB008AEF2E5AE1BB9082CD8BD60648"/>
    <s v="isthistherealworld"/>
    <n v="18700"/>
    <n v="1524087705"/>
    <n v="1524963313"/>
    <n v="-0.30422571676799998"/>
    <n v="-0.30422571676799998"/>
    <n v="7226960"/>
    <n v="0.58419912966300003"/>
    <n v="0"/>
    <x v="3"/>
    <s v="050.8:051.6 04-28-19:55:13"/>
    <s v="isthistherealworld"/>
    <n v="0"/>
    <n v="1"/>
    <n v="0"/>
    <n v="0"/>
    <x v="1"/>
    <n v="12800"/>
    <n v="10552766"/>
    <n v="1.212952"/>
    <n v="0.82443500000000003"/>
    <n v="2281"/>
    <n v="45"/>
    <m/>
    <n v="9721.3799999999992"/>
    <n v="9721.3799999999992"/>
    <n v="4861.32"/>
    <n v="3794.4265750962772"/>
    <n v="6763.8862015258992"/>
    <n v="6763.8862015258992"/>
    <n v="3382.3814385613859"/>
    <n v="2640.0644305640649"/>
    <n v="7342.3431997650196"/>
    <n v="8305.4700398355144"/>
    <m/>
    <n v="0"/>
  </r>
  <r>
    <s v="4B1A65328E06B3BD8C3841497212563827442534"/>
    <s v="fltrpb"/>
    <n v="9660"/>
    <n v="1524949607"/>
    <n v="1524949607"/>
    <n v="0.88671994672900001"/>
    <n v="0.88671994672900001"/>
    <n v="9660006"/>
    <n v="1.01326550317"/>
    <n v="0"/>
    <x v="2"/>
    <s v="036.8:037.5 04-28-16:06:47"/>
    <s v="fltrpb"/>
    <n v="0"/>
    <n v="0"/>
    <n v="1"/>
    <n v="0"/>
    <x v="2"/>
    <n v="6030"/>
    <n v="5120000"/>
    <n v="1.1777340000000001"/>
    <n v="0.84908799999999995"/>
    <n v="2388"/>
    <n v="47"/>
    <m/>
    <n v="1117.99"/>
    <n v="4051.45"/>
    <n v="4861.32"/>
    <n v="6440.9193022088357"/>
    <n v="2109.3340332435546"/>
    <n v="7643.9515281752065"/>
    <n v="9171.9494114326208"/>
    <n v="12152.210922749242"/>
    <n v="9660.0061272524799"/>
    <n v="8298.0042890767345"/>
    <m/>
    <n v="1"/>
  </r>
  <r>
    <s v="EA3DA5E0E4007D93F982525883C63D5670247090"/>
    <s v="sampleconfig"/>
    <n v="12400"/>
    <n v="1523917368"/>
    <n v="1524989730"/>
    <n v="0.55965283371700003"/>
    <n v="0.55965283371700003"/>
    <n v="7956102"/>
    <n v="0.304168905042"/>
    <n v="0"/>
    <x v="0"/>
    <s v="003.2:004.0 04-29-03:15:30"/>
    <s v="sampleconfig"/>
    <n v="0"/>
    <n v="1"/>
    <n v="0"/>
    <n v="0"/>
    <x v="1"/>
    <n v="12400"/>
    <n v="5957146"/>
    <n v="2.081534"/>
    <n v="0.48041499999999998"/>
    <n v="345"/>
    <n v="6"/>
    <m/>
    <n v="9721.3799999999992"/>
    <n v="9721.3799999999992"/>
    <n v="4861.32"/>
    <n v="11818.828055288463"/>
    <n v="15161.97786463977"/>
    <n v="15161.97786463977"/>
    <n v="7581.9715136051263"/>
    <n v="18433.268667644632"/>
    <n v="9291.0796397658924"/>
    <n v="8290.8995478361248"/>
    <m/>
    <n v="0"/>
  </r>
  <r>
    <s v="040A7442349A2AC92233C2470D6C4F2BD02EDF15"/>
    <s v="Unnamed"/>
    <n v="9590"/>
    <n v="1524997864"/>
    <n v="1524997864"/>
    <n v="0.82920035182499996"/>
    <n v="0.82920035182499996"/>
    <n v="9590277"/>
    <n v="0.86426717781499995"/>
    <n v="0"/>
    <x v="5"/>
    <s v="040.9:041.7 04-29-05:31:04"/>
    <s v="Unnamed"/>
    <n v="1"/>
    <n v="0"/>
    <n v="0"/>
    <n v="0"/>
    <x v="0"/>
    <n v="9060"/>
    <n v="5242880"/>
    <n v="1.7280580000000001"/>
    <n v="0.57868399999999998"/>
    <n v="795"/>
    <n v="15"/>
    <m/>
    <n v="10125.48"/>
    <n v="10125.48"/>
    <n v="4861.32"/>
    <n v="4819.491751072962"/>
    <n v="18521.531578397"/>
    <n v="18521.531578397"/>
    <n v="8892.3282543339083"/>
    <n v="8815.8160066803466"/>
    <n v="9590.2779405762558"/>
    <n v="8286.0585584033797"/>
    <m/>
    <n v="1"/>
  </r>
  <r>
    <s v="0A5AF5A316F0D6AF2CED38F2B064BDCA8D08E7FE"/>
    <s v="Firenet"/>
    <n v="13000"/>
    <n v="1524585987"/>
    <n v="1525001415"/>
    <n v="0.18041981249899999"/>
    <n v="0.18041981249899999"/>
    <n v="8664319"/>
    <n v="0.60475747135400004"/>
    <n v="0"/>
    <x v="2"/>
    <s v="025.0:025.8 04-29-06:30:15"/>
    <s v="Firenet"/>
    <n v="0"/>
    <n v="1"/>
    <n v="0"/>
    <n v="0"/>
    <x v="1"/>
    <n v="10500"/>
    <n v="7340032"/>
    <n v="1.4305110000000001"/>
    <n v="0.69905099999999998"/>
    <n v="1578"/>
    <n v="31"/>
    <m/>
    <n v="9721.3799999999992"/>
    <n v="9721.3799999999992"/>
    <n v="4861.32"/>
    <n v="6440.9193022088357"/>
    <n v="11475.309556831528"/>
    <n v="11475.309556831528"/>
    <n v="5738.3984428976382"/>
    <n v="7602.9887550345438"/>
    <n v="8664.3191971766591"/>
    <n v="8267.033038023661"/>
    <m/>
    <n v="0"/>
  </r>
  <r>
    <s v="1BD4BC8948F98575B584BEDFDED406B8301972C3"/>
    <s v="D4M3"/>
    <n v="11800"/>
    <n v="1524093614"/>
    <n v="1524920853"/>
    <n v="0.13029429935699999"/>
    <n v="0.13029429935699999"/>
    <n v="8640642"/>
    <n v="-1.1157344393599999"/>
    <n v="0"/>
    <x v="4"/>
    <s v="064.4:065.1 04-28-08:07:33"/>
    <s v="D4M3"/>
    <n v="0"/>
    <n v="1"/>
    <n v="0"/>
    <n v="0"/>
    <x v="1"/>
    <n v="9900"/>
    <n v="7568504"/>
    <n v="1.308052"/>
    <n v="0.76449500000000004"/>
    <n v="1944"/>
    <n v="38"/>
    <m/>
    <n v="9721.3799999999992"/>
    <n v="9721.3799999999992"/>
    <n v="4861.32"/>
    <n v="2386.3111194805197"/>
    <n v="10988.020395883152"/>
    <n v="10988.020395883152"/>
    <n v="5494.722283350171"/>
    <n v="2697.2338548410521"/>
    <n v="8554.6369258606519"/>
    <n v="8258.7970481024568"/>
    <m/>
    <n v="0"/>
  </r>
  <r>
    <s v="3836B36D22148CB543B10E7F64C8A4E3141A0031"/>
    <s v="Unnamed"/>
    <n v="8850"/>
    <n v="1524663457"/>
    <n v="1525001522"/>
    <n v="0.49006698599100001"/>
    <n v="0.49006698599100001"/>
    <n v="9154971"/>
    <n v="0.31823623706800003"/>
    <n v="0"/>
    <x v="5"/>
    <s v="041.7:042.5 04-29-06:32:02"/>
    <s v="Unnamed"/>
    <n v="0"/>
    <n v="1"/>
    <n v="0"/>
    <n v="0"/>
    <x v="1"/>
    <n v="7040"/>
    <n v="6144000"/>
    <n v="1.1458330000000001"/>
    <n v="0.87272700000000003"/>
    <n v="2488"/>
    <n v="49"/>
    <m/>
    <n v="9721.3799999999992"/>
    <n v="9721.3799999999992"/>
    <n v="4861.32"/>
    <n v="4819.491751072962"/>
    <n v="14485.507396273188"/>
    <n v="14485.507396273188"/>
    <n v="7243.6924403377679"/>
    <n v="7181.3655475297755"/>
    <n v="9154.9715619287035"/>
    <n v="8251.6800933500926"/>
    <m/>
    <n v="0"/>
  </r>
  <r>
    <s v="B0DD527BE01842D46030265FBD9928217A709F28"/>
    <s v="AccessNow005"/>
    <n v="3220"/>
    <n v="1525007282"/>
    <n v="1525007282"/>
    <n v="-0.83912851419000001"/>
    <n v="-0.83912851419000001"/>
    <n v="3216926"/>
    <n v="-0.91992956673899995"/>
    <n v="0"/>
    <x v="2"/>
    <s v="029.7:030.5 04-29-08:08:02"/>
    <s v="AccessNow005"/>
    <n v="1"/>
    <n v="0"/>
    <n v="0"/>
    <n v="0"/>
    <x v="0"/>
    <n v="27300"/>
    <n v="19996873"/>
    <n v="1.365213"/>
    <n v="0.73248599999999997"/>
    <n v="1752"/>
    <n v="35"/>
    <m/>
    <n v="10125.48"/>
    <n v="10125.48"/>
    <n v="4861.32"/>
    <n v="6440.9193022088357"/>
    <n v="1628.9010121394388"/>
    <n v="1628.9010121394388"/>
    <n v="782.04777139786916"/>
    <n v="1036.1602581286438"/>
    <n v="3216.9266710638722"/>
    <n v="8250.9105697447121"/>
    <m/>
    <n v="1"/>
  </r>
  <r>
    <s v="9A9BC34468AC1677782E4E56B27D947A9C991E2E"/>
    <s v="jmarshall3"/>
    <n v="9720"/>
    <n v="1524899802"/>
    <n v="1525003705"/>
    <n v="0.160571580618"/>
    <n v="0.160571580618"/>
    <n v="9317250"/>
    <n v="-0.18166672202799999"/>
    <n v="0"/>
    <x v="3"/>
    <s v="050.0:050.8 04-29-07:08:25"/>
    <s v="jmarshall3"/>
    <n v="0"/>
    <n v="1"/>
    <n v="0"/>
    <n v="0"/>
    <x v="1"/>
    <n v="7520"/>
    <n v="7416212"/>
    <n v="1.013995"/>
    <n v="0.98619800000000002"/>
    <n v="3163"/>
    <n v="63"/>
    <m/>
    <n v="9721.3799999999992"/>
    <n v="9721.3799999999992"/>
    <n v="4861.32"/>
    <n v="3794.4265750962772"/>
    <n v="11282.357352388211"/>
    <n v="11282.357352388211"/>
    <n v="5641.9098362898949"/>
    <n v="4403.7036477984302"/>
    <n v="8607.0448830381774"/>
    <n v="8249.7950181267242"/>
    <m/>
    <n v="0"/>
  </r>
  <r>
    <s v="85A885433E50B1874F11CEC9BE98451E24660976"/>
    <s v="wr3ck3d0ni0n01"/>
    <n v="1220"/>
    <n v="1524807744"/>
    <n v="1524951824"/>
    <n v="0.89384424604400003"/>
    <n v="0.89384424604400003"/>
    <n v="9863262"/>
    <n v="0.93406542274000004"/>
    <n v="0"/>
    <x v="7"/>
    <s v="098.0:098.8 04-28-16:43:44"/>
    <s v="wr3ck3d0ni0n01"/>
    <n v="0"/>
    <n v="1"/>
    <n v="0"/>
    <n v="0"/>
    <x v="1"/>
    <n v="1220"/>
    <n v="5063113"/>
    <n v="0.24095800000000001"/>
    <n v="4.150093"/>
    <n v="5700"/>
    <n v="114"/>
    <m/>
    <n v="9721.3799999999992"/>
    <n v="9721.3799999999992"/>
    <n v="4861.32"/>
    <n v="509.99709399477808"/>
    <n v="18410.779576607219"/>
    <n v="18410.779576607219"/>
    <n v="9206.5829101786167"/>
    <n v="965.85506196117149"/>
    <n v="9588.7474221205757"/>
    <n v="8231.0570954844025"/>
    <m/>
    <n v="0"/>
  </r>
  <r>
    <s v="6BCB964AB74E23F8986BDA905697D3A6BE08AF28"/>
    <s v="F3Netze"/>
    <n v="7700"/>
    <n v="1525000490"/>
    <n v="1525000490"/>
    <n v="-0.47435224230299999"/>
    <n v="-0.47435224230299999"/>
    <n v="7700394"/>
    <n v="-0.341034587996"/>
    <n v="0"/>
    <x v="3"/>
    <s v="061.8:062.6 04-29-06:14:50"/>
    <s v="F3Netze"/>
    <n v="1"/>
    <n v="0"/>
    <n v="0"/>
    <n v="0"/>
    <x v="0"/>
    <n v="9050"/>
    <n v="12305907"/>
    <n v="0.73541900000000004"/>
    <n v="1.359769"/>
    <n v="4183"/>
    <n v="83"/>
    <m/>
    <n v="10125.48"/>
    <n v="10125.48"/>
    <n v="4861.32"/>
    <n v="3794.4265750962772"/>
    <n v="5322.4358576058194"/>
    <n v="5322.4358576058194"/>
    <n v="2555.3419574475797"/>
    <n v="1994.5318209452655"/>
    <n v="6468.5724209778164"/>
    <n v="8219.7727946844716"/>
    <m/>
    <n v="1"/>
  </r>
  <r>
    <s v="ABF3D28988AE83BE5B967FACB370E909215F68D7"/>
    <s v="shammas"/>
    <n v="11200"/>
    <n v="1524115922"/>
    <n v="1524986598"/>
    <n v="1.3692714286200001"/>
    <n v="1.3692714286200001"/>
    <n v="9937444"/>
    <n v="0.14504614065999999"/>
    <n v="0"/>
    <x v="0"/>
    <s v="002.4:003.2 04-29-02:23:18"/>
    <s v="shammas"/>
    <n v="0"/>
    <n v="1"/>
    <n v="0"/>
    <n v="0"/>
    <x v="1"/>
    <n v="10100"/>
    <n v="4194304"/>
    <n v="2.4080279999999998"/>
    <n v="0.41527799999999998"/>
    <n v="159"/>
    <n v="3"/>
    <m/>
    <n v="9721.3799999999992"/>
    <n v="9721.3799999999992"/>
    <n v="4861.32"/>
    <n v="11818.828055288463"/>
    <n v="23032.587880757896"/>
    <n v="23032.587880757896"/>
    <n v="11517.786581378979"/>
    <n v="28002.011631167436"/>
    <n v="9937.4446301465814"/>
    <n v="8214.5024411026061"/>
    <m/>
    <n v="0"/>
  </r>
  <r>
    <s v="7B700C0C207EBD0002E00F499BE265519AC3C25A"/>
    <s v="dc6jgk11barm64"/>
    <n v="10400"/>
    <n v="1523899611"/>
    <n v="1524952713"/>
    <n v="1.36329498723"/>
    <n v="1.36329498723"/>
    <n v="9912377"/>
    <n v="-0.23651605521499999"/>
    <n v="0"/>
    <x v="0"/>
    <s v="008.6:009.4 04-28-16:58:33"/>
    <s v="dc6jgk11barm64"/>
    <n v="0"/>
    <n v="1"/>
    <n v="0"/>
    <n v="0"/>
    <x v="1"/>
    <n v="7700"/>
    <n v="4194304"/>
    <n v="1.835823"/>
    <n v="0.54471499999999995"/>
    <n v="596"/>
    <n v="11"/>
    <m/>
    <n v="9721.3799999999992"/>
    <n v="9721.3799999999992"/>
    <n v="4861.32"/>
    <n v="11818.828055288463"/>
    <n v="22974.488622957972"/>
    <n v="22974.488622957972"/>
    <n v="11488.733187320942"/>
    <n v="27931.377097996508"/>
    <n v="9912.3776181187368"/>
    <n v="8196.955532683116"/>
    <m/>
    <n v="0"/>
  </r>
  <r>
    <s v="674DCBB0D9C1C4C4DBFB4A9AE024AF59FE4E7F46"/>
    <s v="rutor"/>
    <n v="10700"/>
    <n v="1524578673"/>
    <n v="1524988014"/>
    <n v="0.42774181676799999"/>
    <n v="0.42774181676799999"/>
    <n v="8982574"/>
    <n v="-3.2097341166900002E-2"/>
    <n v="0"/>
    <x v="1"/>
    <s v="016.0:016.8 04-29-02:46:54"/>
    <s v="rutor"/>
    <n v="0"/>
    <n v="1"/>
    <n v="0"/>
    <n v="0"/>
    <x v="1"/>
    <n v="10300"/>
    <n v="6291456"/>
    <n v="1.637141"/>
    <n v="0.61082099999999995"/>
    <n v="994"/>
    <n v="19"/>
    <m/>
    <n v="9721.3799999999992"/>
    <n v="9721.3799999999992"/>
    <n v="4861.32"/>
    <n v="8853.6095214723919"/>
    <n v="13879.620742692099"/>
    <n v="13879.620742692099"/>
    <n v="6940.7098486906134"/>
    <n v="12640.668543141457"/>
    <n v="8982.5748195559354"/>
    <n v="8175.2391736891532"/>
    <m/>
    <n v="0"/>
  </r>
  <r>
    <s v="33FB3C7FB2268AE3E5151C82FEE88AC8B47AA360"/>
    <s v="kalahari"/>
    <n v="11500"/>
    <n v="1524293959"/>
    <n v="1524952713"/>
    <n v="1.35121833452"/>
    <n v="1.35121833452"/>
    <n v="9861724"/>
    <n v="0.13242076683199999"/>
    <n v="0"/>
    <x v="0"/>
    <s v="008.6:009.4 04-28-16:58:33"/>
    <s v="kalahari"/>
    <n v="0"/>
    <n v="1"/>
    <n v="0"/>
    <n v="0"/>
    <x v="1"/>
    <n v="9520"/>
    <n v="4194304"/>
    <n v="2.2697449999999999"/>
    <n v="0.44057800000000003"/>
    <n v="218"/>
    <n v="4"/>
    <m/>
    <n v="9721.3799999999992"/>
    <n v="9721.3799999999992"/>
    <n v="4861.32"/>
    <n v="11818.828055288463"/>
    <n v="22857.086892836036"/>
    <n v="22857.086892836036"/>
    <n v="11430.024713968765"/>
    <n v="27788.645216133587"/>
    <n v="9861.7244653505732"/>
    <n v="8161.4983257454023"/>
    <m/>
    <n v="0"/>
  </r>
  <r>
    <s v="B84BF6F47E109685B8938D9E3632BE00EEE7C7A8"/>
    <s v="UbuntuCore212"/>
    <n v="9860"/>
    <n v="1525006186"/>
    <n v="1525006186"/>
    <n v="1.34997149325"/>
    <n v="1.34997149325"/>
    <n v="9856494"/>
    <n v="0.21571610394400001"/>
    <n v="0"/>
    <x v="0"/>
    <s v="008.7:009.5 04-29-07:49:46"/>
    <s v="UbuntuCore212"/>
    <n v="0"/>
    <n v="0"/>
    <n v="1"/>
    <n v="0"/>
    <x v="2"/>
    <n v="7660"/>
    <n v="4194304"/>
    <n v="1.8262860000000001"/>
    <n v="0.54755900000000002"/>
    <n v="610"/>
    <n v="12"/>
    <m/>
    <n v="1117.99"/>
    <n v="4051.45"/>
    <n v="4861.32"/>
    <n v="11818.828055288463"/>
    <n v="2627.2446297385677"/>
    <n v="9520.7920063277124"/>
    <n v="11423.963419566089"/>
    <n v="27773.909013551223"/>
    <n v="9856.4948340244482"/>
    <n v="8157.8375838171132"/>
    <m/>
    <n v="1"/>
  </r>
  <r>
    <s v="941985CDE2DC9D67FEC0703A8FFD061E3B4BA8A9"/>
    <s v="kogis"/>
    <n v="10900"/>
    <n v="1524342924"/>
    <n v="1524999429"/>
    <n v="1.4162826340000001"/>
    <n v="1.4162826340000001"/>
    <n v="9897093"/>
    <n v="0.92627453765699996"/>
    <n v="0"/>
    <x v="0"/>
    <s v="005.5:006.3 04-29-05:57:09"/>
    <s v="kogis"/>
    <n v="0"/>
    <n v="1"/>
    <n v="0"/>
    <n v="0"/>
    <x v="1"/>
    <n v="8450"/>
    <n v="4096000"/>
    <n v="2.0629879999999998"/>
    <n v="0.484734"/>
    <n v="363"/>
    <n v="7"/>
    <m/>
    <n v="9721.3799999999992"/>
    <n v="9721.3799999999992"/>
    <n v="4861.32"/>
    <n v="11818.828055288463"/>
    <n v="23489.601672514917"/>
    <n v="23489.601672514917"/>
    <n v="11746.323094316878"/>
    <n v="28557.628984225503"/>
    <n v="9897.0936688639995"/>
    <n v="8156.7655682047998"/>
    <m/>
    <n v="0"/>
  </r>
  <r>
    <s v="32E7C55C785C8E20813E28A8C73049B4BFC4687A"/>
    <s v="Unnamed"/>
    <n v="7690"/>
    <n v="1524164308"/>
    <n v="1525003372"/>
    <n v="0.144602962089"/>
    <n v="0.144602962089"/>
    <n v="9057374"/>
    <n v="-1.0785782152900001"/>
    <n v="0"/>
    <x v="1"/>
    <s v="019.9:020.7 04-29-07:02:52"/>
    <s v="Unnamed"/>
    <n v="0"/>
    <n v="1"/>
    <n v="0"/>
    <n v="0"/>
    <x v="1"/>
    <n v="7880"/>
    <n v="7400448"/>
    <n v="1.0648"/>
    <n v="0.93914299999999995"/>
    <n v="2893"/>
    <n v="57"/>
    <m/>
    <n v="9721.3799999999992"/>
    <n v="9721.3799999999992"/>
    <n v="4861.32"/>
    <n v="8853.6095214723919"/>
    <n v="11127.120343592762"/>
    <n v="11127.120343592762"/>
    <n v="5564.2812716624967"/>
    <n v="10133.867683456672"/>
    <n v="8470.5747015856159"/>
    <n v="8149.5366911099309"/>
    <m/>
    <n v="0"/>
  </r>
  <r>
    <s v="48585784CD6C0F28E7FD82197961EF83832B0F28"/>
    <s v="iscandar"/>
    <n v="4000"/>
    <n v="1524016708"/>
    <n v="1524984916"/>
    <n v="2.3468086923000002"/>
    <n v="2.3468086923000002"/>
    <n v="10795466"/>
    <n v="1.60790975635"/>
    <n v="0"/>
    <x v="3"/>
    <s v="057.1:057.9 04-29-01:55:16"/>
    <s v="iscandar"/>
    <n v="0"/>
    <n v="1"/>
    <n v="0"/>
    <n v="0"/>
    <x v="1"/>
    <n v="2860"/>
    <n v="3075313"/>
    <n v="0.92998700000000001"/>
    <n v="1.0752839999999999"/>
    <n v="3602"/>
    <n v="72"/>
    <m/>
    <n v="9721.3799999999992"/>
    <n v="9721.3799999999992"/>
    <n v="4861.32"/>
    <n v="3794.4265750962772"/>
    <n v="32535.599085151374"/>
    <n v="32535.599085151374"/>
    <n v="16269.908032051837"/>
    <n v="12699.21984382634"/>
    <n v="10292.48427994319"/>
    <n v="8127.3328959602322"/>
    <m/>
    <n v="0"/>
  </r>
  <r>
    <s v="AFF320BA96E4338B61A008D2CA250FFE0E23B09C"/>
    <s v="Unnamed"/>
    <n v="8100"/>
    <n v="1524970278"/>
    <n v="1524970278"/>
    <n v="0.17569785120799999"/>
    <n v="0.17569785120799999"/>
    <n v="8102345"/>
    <n v="0.67748361502499999"/>
    <n v="0"/>
    <x v="3"/>
    <s v="052.4:053.2 04-28-21:51:18"/>
    <s v="Unnamed"/>
    <n v="0"/>
    <n v="0"/>
    <n v="1"/>
    <n v="0"/>
    <x v="2"/>
    <n v="5560"/>
    <n v="7227660"/>
    <n v="0.76926700000000003"/>
    <n v="1.299939"/>
    <n v="4080"/>
    <n v="81"/>
    <m/>
    <n v="1117.99"/>
    <n v="4051.45"/>
    <n v="4861.32"/>
    <n v="3794.4265750962772"/>
    <n v="1314.4184406720319"/>
    <n v="4763.2810592766518"/>
    <n v="5715.4434780344745"/>
    <n v="4461.0991709072241"/>
    <n v="8497.5443312620137"/>
    <n v="8116.5790318834097"/>
    <m/>
    <n v="1"/>
  </r>
  <r>
    <s v="FD9A1A5416A5A0606C49EFBF1A97BDB09538E1BF"/>
    <s v="occultatiocepa01"/>
    <n v="7630"/>
    <n v="1525006418"/>
    <n v="1525006418"/>
    <n v="-0.174027091272"/>
    <n v="-0.174027091272"/>
    <n v="7631010"/>
    <n v="-0.41820125116700002"/>
    <n v="0"/>
    <x v="1"/>
    <s v="020.6:021.4 04-29-07:53:38"/>
    <s v="occultatiocepa01"/>
    <n v="0"/>
    <n v="0"/>
    <n v="1"/>
    <n v="0"/>
    <x v="2"/>
    <n v="11500"/>
    <n v="9238815"/>
    <n v="1.244748"/>
    <n v="0.80337499999999995"/>
    <n v="2166"/>
    <n v="43"/>
    <m/>
    <n v="1117.99"/>
    <n v="4051.45"/>
    <n v="4861.32"/>
    <n v="8853.6095214723919"/>
    <n v="923.42945222881667"/>
    <n v="3346.3879410660556"/>
    <n v="4015.3186206576006"/>
    <n v="7312.8416091924673"/>
    <n v="7631.0108987498779"/>
    <n v="8113.3521291249135"/>
    <m/>
    <n v="1"/>
  </r>
  <r>
    <s v="02D10F351A45C6470B795D5AB29DB44B4F5A9F9E"/>
    <s v="DobbyIsFree"/>
    <n v="8580"/>
    <n v="1524963001"/>
    <n v="1524963001"/>
    <n v="0.23058773292599999"/>
    <n v="0.23058773292599999"/>
    <n v="8581429"/>
    <n v="0.18770504530000001"/>
    <n v="8.3333333333299994E-2"/>
    <x v="5"/>
    <s v="047.3:048.1 04-28-19:50:01"/>
    <s v="DobbyIsFree"/>
    <n v="1"/>
    <n v="0"/>
    <n v="0"/>
    <n v="0"/>
    <x v="0"/>
    <n v="7540"/>
    <n v="6973440"/>
    <n v="1.081245"/>
    <n v="0.92485899999999999"/>
    <n v="2791"/>
    <n v="55"/>
    <m/>
    <n v="10125.48"/>
    <n v="10125.48"/>
    <n v="4861.32"/>
    <n v="4819.491751072962"/>
    <n v="12460.291477987554"/>
    <n v="12460.291477987554"/>
    <n v="5982.2807578278216"/>
    <n v="5930.8074278084341"/>
    <n v="8581.4297202954858"/>
    <n v="8099.0328042068395"/>
    <m/>
    <n v="1"/>
  </r>
  <r>
    <s v="3F46674C3D7089635CF9E49122492471C3D823B6"/>
    <s v="rootlink01"/>
    <n v="1470"/>
    <n v="1524024600"/>
    <n v="1524951673"/>
    <n v="1.7831489088000001"/>
    <n v="1.7831489088000001"/>
    <n v="789434"/>
    <n v="1.87129328015"/>
    <n v="0"/>
    <x v="3"/>
    <s v="060.2:061.0 04-28-16:41:13"/>
    <s v="rootlink01"/>
    <n v="0"/>
    <n v="1"/>
    <n v="0"/>
    <n v="0"/>
    <x v="1"/>
    <n v="1470"/>
    <n v="3600804"/>
    <n v="0.40824199999999999"/>
    <n v="2.4495269999999998"/>
    <n v="5143"/>
    <n v="102"/>
    <m/>
    <n v="9721.3799999999992"/>
    <n v="9721.3799999999992"/>
    <n v="4861.32"/>
    <n v="3794.4265750962772"/>
    <n v="27056.048139030147"/>
    <n v="27056.048139030147"/>
    <n v="13529.777453327617"/>
    <n v="10560.454182000927"/>
    <n v="10021.573723402676"/>
    <n v="8095.3428063818737"/>
    <m/>
    <n v="0"/>
  </r>
  <r>
    <s v="DA7CAE416E72FE6D8246AEDBB6944E71F29B1A0A"/>
    <s v="infophreak42"/>
    <n v="5090"/>
    <n v="1523953416"/>
    <n v="1524999455"/>
    <n v="1.1756099976400001"/>
    <n v="1.1756099976400001"/>
    <n v="10107052"/>
    <n v="1.2499242108899999"/>
    <n v="0"/>
    <x v="4"/>
    <s v="069.9:070.7 04-29-05:57:35"/>
    <s v="infophreak42"/>
    <n v="0"/>
    <n v="1"/>
    <n v="0"/>
    <n v="0"/>
    <x v="1"/>
    <n v="2750"/>
    <n v="4439617"/>
    <n v="0.61942299999999995"/>
    <n v="1.614406"/>
    <n v="4482"/>
    <n v="89"/>
    <m/>
    <n v="9721.3799999999992"/>
    <n v="9721.3799999999992"/>
    <n v="4861.32"/>
    <n v="2386.3111194805197"/>
    <n v="21149.931518857542"/>
    <n v="21149.931518857542"/>
    <n v="10576.336393727284"/>
    <n v="5191.6823290213197"/>
    <n v="9658.8751308925039"/>
    <n v="8093.0976916247528"/>
    <m/>
    <n v="0"/>
  </r>
  <r>
    <s v="D16A978C59ABEDD630CDAA7B44351778DF90D1E3"/>
    <s v="mustafa"/>
    <n v="5130"/>
    <n v="1524741310"/>
    <n v="1524951745"/>
    <n v="0.49137696160700001"/>
    <n v="0.49137696160700001"/>
    <n v="8978232"/>
    <n v="0.18958253308"/>
    <n v="0.2"/>
    <x v="5"/>
    <s v="044.9:045.6 04-28-16:42:25"/>
    <s v="mustafa"/>
    <n v="0"/>
    <n v="1"/>
    <n v="0"/>
    <n v="0"/>
    <x v="1"/>
    <n v="6450"/>
    <n v="6020096"/>
    <n v="1.0714109999999999"/>
    <n v="0.93334799999999996"/>
    <n v="2853"/>
    <n v="57"/>
    <m/>
    <n v="9721.3799999999992"/>
    <n v="9721.3799999999992"/>
    <n v="4861.32"/>
    <n v="4819.491751072962"/>
    <n v="14498.242167027058"/>
    <n v="14498.242167027058"/>
    <n v="7250.0606509993413"/>
    <n v="7187.6789642051945"/>
    <n v="8978.2324810624559"/>
    <n v="8090.7915367437172"/>
    <m/>
    <n v="0"/>
  </r>
  <r>
    <s v="EF6E4EBD83ABBEF2918E210B5A5EB592C0C59E32"/>
    <s v="colin"/>
    <n v="7950"/>
    <n v="1524107356"/>
    <n v="1525007036"/>
    <n v="1.3921894482499999"/>
    <n v="1.3921894482499999"/>
    <n v="9798407"/>
    <n v="1.56704933675"/>
    <n v="0"/>
    <x v="2"/>
    <s v="026.6:027.4 04-29-08:03:56"/>
    <s v="colin"/>
    <n v="0"/>
    <n v="1"/>
    <n v="0"/>
    <n v="0"/>
    <x v="1"/>
    <n v="5640"/>
    <n v="4096000"/>
    <n v="1.3769530000000001"/>
    <n v="0.72624100000000003"/>
    <n v="1718"/>
    <n v="34"/>
    <m/>
    <n v="9721.3799999999992"/>
    <n v="9721.3799999999992"/>
    <n v="4861.32"/>
    <n v="6440.9193022088357"/>
    <n v="23255.382658428582"/>
    <n v="23255.382658428582"/>
    <n v="11629.198408566688"/>
    <n v="15407.899191773729"/>
    <n v="9798.4079800319996"/>
    <n v="8087.6855860223995"/>
    <m/>
    <n v="0"/>
  </r>
  <r>
    <s v="BFAB38092AA58AC458EDEDB3BE8BD8382FC6D6A4"/>
    <s v="nutella"/>
    <n v="14300"/>
    <n v="1524696732"/>
    <n v="1524992681"/>
    <n v="0.99774530453700006"/>
    <n v="0.99774530453700006"/>
    <n v="14663514"/>
    <n v="-0.37710693858299998"/>
    <n v="0"/>
    <x v="0"/>
    <s v="003.9:004.7 04-29-04:04:41"/>
    <s v="nutella"/>
    <n v="0"/>
    <n v="1"/>
    <n v="0"/>
    <n v="0"/>
    <x v="1"/>
    <n v="10100"/>
    <n v="4758528"/>
    <n v="2.1225049999999999"/>
    <n v="0.47114099999999998"/>
    <n v="313"/>
    <n v="6"/>
    <m/>
    <n v="9721.3799999999992"/>
    <n v="9721.3799999999992"/>
    <n v="4861.32"/>
    <n v="11818.828055288463"/>
    <n v="19420.841248619901"/>
    <n v="19420.841248619901"/>
    <n v="9711.6792038518088"/>
    <n v="23611.008252582691"/>
    <n v="9506.326968507843"/>
    <n v="8081.987277955488"/>
    <m/>
    <n v="0"/>
  </r>
  <r>
    <s v="9A630383897133B05DB56532ECC91214CF195F68"/>
    <s v="Apollo"/>
    <n v="6970"/>
    <n v="1524984608"/>
    <n v="1524984608"/>
    <n v="-0.34818615564099997"/>
    <n v="-0.34818615564099997"/>
    <n v="6965093"/>
    <n v="7.5996199665399999E-2"/>
    <n v="0"/>
    <x v="2"/>
    <s v="036.2:036.9 04-29-01:50:08"/>
    <s v="Apollo"/>
    <n v="1"/>
    <n v="0"/>
    <n v="0"/>
    <n v="0"/>
    <x v="0"/>
    <n v="10100"/>
    <n v="10685709"/>
    <n v="0.94518800000000003"/>
    <n v="1.0579909999999999"/>
    <n v="3561"/>
    <n v="71"/>
    <m/>
    <n v="10125.48"/>
    <n v="10125.48"/>
    <n v="4861.32"/>
    <n v="6440.9193022088357"/>
    <n v="6599.9280447801675"/>
    <n v="6599.9280447801675"/>
    <n v="3168.675677859294"/>
    <n v="4198.2803715788286"/>
    <n v="6965.0930629915656"/>
    <n v="8081.2778440940965"/>
    <m/>
    <n v="1"/>
  </r>
  <r>
    <s v="B2CB9E5C80367C9026A806EC4801E22425AA7E8A"/>
    <s v="Unnamed"/>
    <n v="9470"/>
    <n v="1524197390"/>
    <n v="1525009194"/>
    <n v="0.77262239030400004"/>
    <n v="0.77262239030400004"/>
    <n v="9293646"/>
    <n v="-0.73270022228599996"/>
    <n v="0"/>
    <x v="1"/>
    <s v="021.4:022.2 04-29-08:39:53"/>
    <s v="Unnamed"/>
    <n v="0"/>
    <n v="1"/>
    <n v="0"/>
    <n v="0"/>
    <x v="1"/>
    <n v="7870"/>
    <n v="5242880"/>
    <n v="1.5010829999999999"/>
    <n v="0.66618599999999994"/>
    <n v="1374"/>
    <n v="27"/>
    <m/>
    <n v="9721.3799999999992"/>
    <n v="9721.3799999999992"/>
    <n v="4861.32"/>
    <n v="8853.6095214723919"/>
    <n v="17232.335852653498"/>
    <n v="17232.335852653498"/>
    <n v="8617.2846784326412"/>
    <n v="15694.106472770643"/>
    <n v="9293.6464776770354"/>
    <n v="8078.416534373926"/>
    <m/>
    <n v="0"/>
  </r>
  <r>
    <s v="3CD5F7766CF8E96FE315678B0CAC6A5B999FC47D"/>
    <s v="wintermaerchen"/>
    <n v="8780"/>
    <n v="1524752149"/>
    <n v="1524878566"/>
    <n v="0.34469352930300001"/>
    <n v="0.34469352930300001"/>
    <n v="9202264"/>
    <n v="-0.359522684604"/>
    <n v="0"/>
    <x v="3"/>
    <s v="052.4:053.2 04-27-20:22:46"/>
    <s v="wintermaerchen"/>
    <n v="0"/>
    <n v="1"/>
    <n v="0"/>
    <n v="0"/>
    <x v="1"/>
    <n v="7000"/>
    <n v="6501637"/>
    <n v="1.0766519999999999"/>
    <n v="0.92880499999999999"/>
    <n v="2806"/>
    <n v="56"/>
    <m/>
    <n v="9721.3799999999992"/>
    <n v="9721.3799999999992"/>
    <n v="4861.32"/>
    <n v="3794.4265750962772"/>
    <n v="13072.276781895596"/>
    <n v="13072.276781895596"/>
    <n v="6536.9855478712598"/>
    <n v="5102.3408629473079"/>
    <n v="8742.7092037769689"/>
    <n v="8070.3875426438781"/>
    <m/>
    <n v="0"/>
  </r>
  <r>
    <s v="4E016C7356E38FD9386A54E6F1C29354FAAD1466"/>
    <s v="masen"/>
    <n v="8310"/>
    <n v="1524944674"/>
    <n v="1525006418"/>
    <n v="0.23267499242699999"/>
    <n v="0.23267499242699999"/>
    <n v="9655020"/>
    <n v="-0.46365461350100001"/>
    <n v="0"/>
    <x v="1"/>
    <s v="020.6:021.4 04-29-07:53:38"/>
    <s v="masen"/>
    <n v="0"/>
    <n v="1"/>
    <n v="0"/>
    <n v="0"/>
    <x v="1"/>
    <n v="11200"/>
    <n v="6905817"/>
    <n v="1.621821"/>
    <n v="0.616591"/>
    <n v="1029"/>
    <n v="20"/>
    <m/>
    <n v="9721.3799999999992"/>
    <n v="9721.3799999999992"/>
    <n v="4861.32"/>
    <n v="8853.6095214723919"/>
    <n v="11983.302017879987"/>
    <n v="11983.302017879987"/>
    <n v="5992.4275941852229"/>
    <n v="10913.623049832595"/>
    <n v="8512.6279181772479"/>
    <n v="8030.5846427240731"/>
    <m/>
    <n v="0"/>
  </r>
  <r>
    <s v="897A67DBCD7E9D5C3B5FD19349433E2263A01D08"/>
    <s v="heims"/>
    <n v="9720"/>
    <n v="1524093614"/>
    <n v="1524891480"/>
    <n v="0.226312935769"/>
    <n v="0.226312935769"/>
    <n v="8113117"/>
    <n v="-0.27835040488099999"/>
    <n v="0"/>
    <x v="5"/>
    <s v="045.8:046.6 04-27-23:58:00"/>
    <s v="heims"/>
    <n v="0"/>
    <n v="1"/>
    <n v="0"/>
    <n v="0"/>
    <x v="1"/>
    <n v="7950"/>
    <n v="6919168"/>
    <n v="1.1489819999999999"/>
    <n v="0.870336"/>
    <n v="2481"/>
    <n v="49"/>
    <m/>
    <n v="9721.3799999999992"/>
    <n v="9721.3799999999992"/>
    <n v="4861.32"/>
    <n v="4819.491751072962"/>
    <n v="11921.45404752604"/>
    <n v="11921.45404752604"/>
    <n v="5961.4996009125543"/>
    <n v="5910.2050781727621"/>
    <n v="8485.0652231589211"/>
    <n v="8015.2960562112439"/>
    <m/>
    <n v="0"/>
  </r>
  <r>
    <s v="E41B16F7DDF52EBB1DB4268AB2FE340B37AD8904"/>
    <s v="xmission1"/>
    <n v="4360"/>
    <n v="1524933178"/>
    <n v="1524933178"/>
    <n v="-0.69891228971399999"/>
    <n v="-0.69891228971399999"/>
    <n v="4357934"/>
    <n v="-0.65324429603400003"/>
    <n v="0"/>
    <x v="5"/>
    <s v="040.9:041.7 04-28-11:32:58"/>
    <s v="xmission1"/>
    <n v="1"/>
    <n v="0"/>
    <n v="0"/>
    <n v="0"/>
    <x v="0"/>
    <n v="16400"/>
    <n v="15676888"/>
    <n v="1.0461259999999999"/>
    <n v="0.95590799999999998"/>
    <n v="3014"/>
    <n v="60"/>
    <m/>
    <n v="10125.48"/>
    <n v="10125.48"/>
    <n v="4861.32"/>
    <n v="4819.491751072962"/>
    <n v="3048.6575887466875"/>
    <n v="3048.6575887466875"/>
    <n v="1463.6837077675375"/>
    <n v="1451.0897360728229"/>
    <n v="4720.1183123300698"/>
    <n v="8007.1492186310506"/>
    <m/>
    <n v="1"/>
  </r>
  <r>
    <s v="AF8A3EE078EB81338461F178DBE5CA7E62566FCE"/>
    <s v="SignalCenterExit1"/>
    <n v="9080"/>
    <n v="1524978849"/>
    <n v="1524978849"/>
    <n v="0.65779972955900001"/>
    <n v="0.65779972955900001"/>
    <n v="9076997"/>
    <n v="3.9994962136599997E-2"/>
    <n v="0"/>
    <x v="2"/>
    <s v="032.2:033.0 04-29-00:14:09"/>
    <s v="SignalCenterExit1"/>
    <n v="1"/>
    <n v="0"/>
    <n v="0"/>
    <n v="0"/>
    <x v="0"/>
    <n v="7010"/>
    <n v="5475328"/>
    <n v="1.280289"/>
    <n v="0.78107400000000005"/>
    <n v="2050"/>
    <n v="41"/>
    <m/>
    <n v="10125.48"/>
    <n v="10125.48"/>
    <n v="4861.32"/>
    <n v="6440.9193022088357"/>
    <n v="16786.018005655063"/>
    <n v="16786.018005655063"/>
    <n v="8059.0949812997578"/>
    <n v="10677.754277313152"/>
    <n v="9076.9972776468203"/>
    <n v="7996.4964943527748"/>
    <m/>
    <n v="1"/>
  </r>
  <r>
    <s v="D1C5F5F8FAFA2F98A84753416BF83B83F1282137"/>
    <s v="Piratenpartei1"/>
    <n v="9630"/>
    <n v="1524752683"/>
    <n v="1524997864"/>
    <n v="0.65415880020799999"/>
    <n v="0.65415880020799999"/>
    <n v="9725309"/>
    <n v="0.53742390725900002"/>
    <n v="0"/>
    <x v="5"/>
    <s v="040.9:041.7 04-29-05:31:04"/>
    <s v="Piratenpartei1"/>
    <n v="0"/>
    <n v="1"/>
    <n v="0"/>
    <n v="0"/>
    <x v="1"/>
    <n v="6940"/>
    <n v="5484582"/>
    <n v="1.2653650000000001"/>
    <n v="0.79028600000000004"/>
    <n v="2101"/>
    <n v="42"/>
    <m/>
    <n v="9721.3799999999992"/>
    <n v="9721.3799999999992"/>
    <n v="4861.32"/>
    <n v="4819.491751072962"/>
    <n v="16080.706277166048"/>
    <n v="16080.706277166048"/>
    <n v="8041.3952586271544"/>
    <n v="7972.2046925672039"/>
    <n v="9072.3695807623935"/>
    <n v="7996.0333065336754"/>
    <m/>
    <n v="0"/>
  </r>
  <r>
    <s v="645DE9BF7A2E858F8A6B45F1F530371176D0238A"/>
    <s v="coco"/>
    <n v="9440"/>
    <n v="1524937167"/>
    <n v="1524937167"/>
    <n v="1.0485046788900001"/>
    <n v="1.0485046788900001"/>
    <n v="9439509"/>
    <n v="-1.74104292084E-2"/>
    <n v="0"/>
    <x v="0"/>
    <s v="006.3:007.1 04-28-12:39:27"/>
    <s v="coco"/>
    <n v="0"/>
    <n v="1"/>
    <n v="0"/>
    <n v="0"/>
    <x v="1"/>
    <n v="3810"/>
    <n v="4608000"/>
    <n v="0.82682299999999997"/>
    <n v="1.209449"/>
    <n v="3941"/>
    <n v="78"/>
    <m/>
    <n v="9721.3799999999992"/>
    <n v="9721.3799999999992"/>
    <n v="4861.32"/>
    <n v="11818.828055288463"/>
    <n v="19914.292415267668"/>
    <n v="19914.292415267668"/>
    <n v="9958.4367655815349"/>
    <n v="24210.924570254818"/>
    <n v="9439.5095603251193"/>
    <n v="7990.0566922275839"/>
    <m/>
    <n v="1"/>
  </r>
  <r>
    <s v="0A9B6EDD772D28A1EB5F45033BAFC9BF74EA8053"/>
    <s v="Unnamed"/>
    <n v="8720"/>
    <n v="1524998498"/>
    <n v="1524998498"/>
    <n v="0.38550120951900002"/>
    <n v="0.38550120951900002"/>
    <n v="8716819"/>
    <n v="-0.101669897309"/>
    <n v="0.105263157895"/>
    <x v="2"/>
    <s v="036.8:037.6 04-29-05:41:38"/>
    <s v="Unnamed"/>
    <n v="0"/>
    <n v="0"/>
    <n v="1"/>
    <n v="0"/>
    <x v="2"/>
    <n v="7530"/>
    <n v="6291456"/>
    <n v="1.196861"/>
    <n v="0.83551900000000001"/>
    <n v="2326"/>
    <n v="46"/>
    <m/>
    <n v="1117.99"/>
    <n v="4051.45"/>
    <n v="4861.32"/>
    <n v="6440.9193022088357"/>
    <n v="1548.9764972301468"/>
    <n v="5613.2888753057523"/>
    <n v="6735.3647398589046"/>
    <n v="8923.9014836246151"/>
    <n v="8716.8198976355707"/>
    <n v="7989.2107283448986"/>
    <m/>
    <n v="1"/>
  </r>
  <r>
    <s v="B06F093A3D4DFAD3E923F4F28A74901BD4F74EB1"/>
    <s v="TorExitMoldova"/>
    <n v="8210"/>
    <n v="1524945052"/>
    <n v="1524945052"/>
    <n v="0.274766250855"/>
    <n v="0.274766250855"/>
    <n v="8212662"/>
    <n v="0.17178409351900001"/>
    <n v="0"/>
    <x v="5"/>
    <s v="043.3:044.0 04-28-14:50:52"/>
    <s v="TorExitMoldova"/>
    <n v="1"/>
    <n v="0"/>
    <n v="0"/>
    <n v="0"/>
    <x v="0"/>
    <n v="8180"/>
    <n v="6700439"/>
    <n v="1.2208159999999999"/>
    <n v="0.81912499999999999"/>
    <n v="2245"/>
    <n v="44"/>
    <m/>
    <n v="10125.48"/>
    <n v="10125.48"/>
    <n v="4861.32"/>
    <n v="4819.491751072962"/>
    <n v="12907.620177707284"/>
    <n v="12907.620177707284"/>
    <n v="6197.0466706064281"/>
    <n v="6143.7254305418783"/>
    <n v="8541.4935031126261"/>
    <n v="7989.1771521788369"/>
    <m/>
    <n v="1"/>
  </r>
  <r>
    <s v="A7D17597A67F0AD64EE1F3A414A0ADCA00801747"/>
    <s v="Ted"/>
    <n v="8680"/>
    <n v="1524233675"/>
    <n v="1524995972"/>
    <n v="0.74591616624099999"/>
    <n v="0.74591616624099999"/>
    <n v="9153628"/>
    <n v="-0.31571590687899997"/>
    <n v="0"/>
    <x v="1"/>
    <s v="017.5:018.3 04-29-04:59:32"/>
    <s v="Ted"/>
    <n v="0"/>
    <n v="1"/>
    <n v="0"/>
    <n v="0"/>
    <x v="1"/>
    <n v="8670"/>
    <n v="5242880"/>
    <n v="1.6536709999999999"/>
    <n v="0.604715"/>
    <n v="933"/>
    <n v="18"/>
    <m/>
    <n v="9721.3799999999992"/>
    <n v="9721.3799999999992"/>
    <n v="4861.32"/>
    <n v="8853.6095214723919"/>
    <n v="16972.714500171929"/>
    <n v="16972.714500171929"/>
    <n v="8487.4571772706968"/>
    <n v="15457.659993123892"/>
    <n v="9153.6289496616118"/>
    <n v="7980.4042647631295"/>
    <m/>
    <n v="0"/>
  </r>
  <r>
    <s v="9EEAA02E338CDF5919F983F3245AA95A790B9B6C"/>
    <s v="trainmaster"/>
    <n v="9580"/>
    <n v="1524420940"/>
    <n v="1524896664"/>
    <n v="0.27518775313900001"/>
    <n v="0.27518775313900001"/>
    <n v="9073460"/>
    <n v="-0.230919655354"/>
    <n v="0"/>
    <x v="1"/>
    <s v="022.3:023.1 04-28-01:24:24"/>
    <s v="trainmaster"/>
    <n v="0"/>
    <n v="1"/>
    <n v="0"/>
    <n v="0"/>
    <x v="1"/>
    <n v="8620"/>
    <n v="6689810"/>
    <n v="1.288527"/>
    <n v="0.77607999999999999"/>
    <n v="2024"/>
    <n v="40"/>
    <m/>
    <n v="9721.3799999999992"/>
    <n v="9721.3799999999992"/>
    <n v="4861.32"/>
    <n v="8853.6095214723919"/>
    <n v="12396.58471961041"/>
    <n v="12396.58471961041"/>
    <n v="6199.0957280896828"/>
    <n v="11290.014432856435"/>
    <n v="8530.7637828268125"/>
    <n v="7978.4776479787697"/>
    <m/>
    <n v="0"/>
  </r>
  <r>
    <s v="2F31CE3E1263832E39184E212C11CE274BB9BCCF"/>
    <s v="banesTOR2"/>
    <n v="9530"/>
    <n v="1524995995"/>
    <n v="1524995995"/>
    <n v="1.2042508360299999"/>
    <n v="1.2042508360299999"/>
    <n v="9534213"/>
    <n v="6.5326688393299998E-2"/>
    <n v="0"/>
    <x v="0"/>
    <s v="004.7:005.5 04-29-04:59:55"/>
    <s v="banesTOR2"/>
    <n v="0"/>
    <n v="0"/>
    <n v="1"/>
    <n v="0"/>
    <x v="2"/>
    <n v="8890"/>
    <n v="4325376"/>
    <n v="2.0553129999999999"/>
    <n v="0.48654399999999998"/>
    <n v="367"/>
    <n v="7"/>
    <m/>
    <n v="1117.99"/>
    <n v="4051.45"/>
    <n v="4861.32"/>
    <n v="11818.828055288463"/>
    <n v="2464.3303921731795"/>
    <n v="8930.4120496337437"/>
    <n v="10715.568674209359"/>
    <n v="26051.661621764411"/>
    <n v="9534.2136641440975"/>
    <n v="7971.5623649008676"/>
    <m/>
    <n v="1"/>
  </r>
  <r>
    <s v="7C36341820548455C888F722B81697B53C1FF284"/>
    <s v="TheEpTic3"/>
    <n v="3110"/>
    <n v="1524922925"/>
    <n v="1524922925"/>
    <n v="1.3235244580700001"/>
    <n v="1.3235244580700001"/>
    <n v="3105822"/>
    <n v="-0.539893824375"/>
    <n v="0"/>
    <x v="1"/>
    <s v="015.1:015.9 04-28-08:42:05"/>
    <s v="TheEpTic3"/>
    <n v="0"/>
    <n v="0"/>
    <n v="1"/>
    <n v="0"/>
    <x v="2"/>
    <n v="2280"/>
    <n v="4135936"/>
    <n v="0.55126600000000003"/>
    <n v="1.8140069999999999"/>
    <n v="4699"/>
    <n v="93"/>
    <m/>
    <n v="1117.99"/>
    <n v="4051.45"/>
    <n v="4861.32"/>
    <n v="8853.6095214723919"/>
    <n v="2597.6771088776795"/>
    <n v="9413.6431656477016"/>
    <n v="11295.395918504852"/>
    <n v="20571.57826534253"/>
    <n v="9609.9484530122045"/>
    <n v="7967.7447171085423"/>
    <m/>
    <n v="1"/>
  </r>
  <r>
    <s v="4B857FE1C3398E005BE791269718A51FDCF7BA71"/>
    <s v="CgAnFreeBogatov"/>
    <n v="7460"/>
    <n v="1524110626"/>
    <n v="1524992322"/>
    <n v="1.18412966322"/>
    <n v="1.18412966322"/>
    <n v="9505332"/>
    <n v="-0.86278130202100001"/>
    <n v="0"/>
    <x v="2"/>
    <s v="025.8:026.6 04-29-03:58:42"/>
    <s v="CgAnFreeBogatov"/>
    <n v="0"/>
    <n v="1"/>
    <n v="0"/>
    <n v="0"/>
    <x v="1"/>
    <n v="6580"/>
    <n v="4352000"/>
    <n v="1.511949"/>
    <n v="0.66139800000000004"/>
    <n v="1330"/>
    <n v="26"/>
    <m/>
    <n v="9721.3799999999992"/>
    <n v="9721.3799999999992"/>
    <n v="4861.32"/>
    <n v="6440.9193022088357"/>
    <n v="21232.754425433643"/>
    <n v="21232.754425433643"/>
    <n v="10617.753214404651"/>
    <n v="14067.802906360583"/>
    <n v="9505.3322943334406"/>
    <n v="7959.3326060334084"/>
    <m/>
    <n v="0"/>
  </r>
  <r>
    <s v="308FE40E499F687D5D601ABF56BC796624E3C0E8"/>
    <s v="vamir"/>
    <n v="8380"/>
    <n v="1524153697"/>
    <n v="1525001415"/>
    <n v="0.739370088348"/>
    <n v="0.739370088348"/>
    <n v="9119308"/>
    <n v="0.44858824484499998"/>
    <n v="0"/>
    <x v="2"/>
    <s v="025.0:025.8 04-29-06:30:15"/>
    <s v="vamir"/>
    <n v="0"/>
    <n v="1"/>
    <n v="0"/>
    <n v="0"/>
    <x v="1"/>
    <n v="7470"/>
    <n v="5242880"/>
    <n v="1.4247890000000001"/>
    <n v="0.70185799999999998"/>
    <n v="1597"/>
    <n v="31"/>
    <m/>
    <n v="9721.3799999999992"/>
    <n v="9721.3799999999992"/>
    <n v="4861.32"/>
    <n v="6440.9193022088357"/>
    <n v="16909.077589464479"/>
    <n v="16909.077589464479"/>
    <n v="8455.6345978878999"/>
    <n v="11203.142375725321"/>
    <n v="9119.3086487979635"/>
    <n v="7956.3800541585733"/>
    <m/>
    <n v="0"/>
  </r>
  <r>
    <s v="C577C56EAD654C829D1FF2F86133F89A1A59AA89"/>
    <s v="torrelay"/>
    <n v="7960"/>
    <n v="1524507492"/>
    <n v="1524913980"/>
    <n v="-9.9322073922299997E-2"/>
    <n v="-9.9322073922299997E-2"/>
    <n v="5912828"/>
    <n v="-0.54449608014399997"/>
    <n v="0"/>
    <x v="5"/>
    <s v="037.0:037.8 04-28-06:13:00"/>
    <s v="torrelay"/>
    <n v="0"/>
    <n v="1"/>
    <n v="0"/>
    <n v="0"/>
    <x v="1"/>
    <n v="7740"/>
    <n v="8550400"/>
    <n v="0.90522100000000005"/>
    <n v="1.104703"/>
    <n v="3681"/>
    <n v="73"/>
    <m/>
    <n v="9721.3799999999992"/>
    <n v="9721.3799999999992"/>
    <n v="4861.32"/>
    <n v="4819.491751072962"/>
    <n v="8755.8323770132301"/>
    <n v="8755.8323770132301"/>
    <n v="4378.4836156000447"/>
    <n v="4340.8098351049784"/>
    <n v="7701.1565391347658"/>
    <n v="7955.9295773943368"/>
    <m/>
    <n v="0"/>
  </r>
  <r>
    <s v="7452E7D19ACD2C39DE10C0207032E6BC05DB78F2"/>
    <s v="Unnamed"/>
    <n v="9550"/>
    <n v="1524969770"/>
    <n v="1524969770"/>
    <n v="1.2780134654999999"/>
    <n v="1.2780134654999999"/>
    <n v="9554680"/>
    <n v="-8.0074711608800003E-2"/>
    <n v="0"/>
    <x v="0"/>
    <s v="011.9:012.7 04-28-21:42:50"/>
    <s v="Unnamed"/>
    <n v="1"/>
    <n v="0"/>
    <n v="0"/>
    <n v="0"/>
    <x v="0"/>
    <n v="6900"/>
    <n v="4194304"/>
    <n v="1.6450880000000001"/>
    <n v="0.60787000000000002"/>
    <n v="975"/>
    <n v="19"/>
    <m/>
    <n v="10125.48"/>
    <n v="10125.48"/>
    <n v="4861.32"/>
    <n v="11818.828055288463"/>
    <n v="23065.979784650939"/>
    <n v="23065.979784650939"/>
    <n v="11074.152420104459"/>
    <n v="26923.449456376296"/>
    <n v="9554.6809904005113"/>
    <n v="7946.5678932803585"/>
    <m/>
    <n v="1"/>
  </r>
  <r>
    <s v="EEDC92C8E4F14EFB6200FB4C92D4F957B98652B4"/>
    <s v="andergast"/>
    <n v="11900"/>
    <n v="1524980073"/>
    <n v="1524982505"/>
    <n v="-0.30492508599200002"/>
    <n v="-0.30492508599200002"/>
    <n v="7017921"/>
    <n v="-0.15814529819600001"/>
    <n v="0"/>
    <x v="3"/>
    <s v="056.4:057.2 04-29-01:15:05"/>
    <s v="andergast"/>
    <n v="0"/>
    <n v="1"/>
    <n v="0"/>
    <n v="0"/>
    <x v="1"/>
    <n v="9060"/>
    <n v="10096640"/>
    <n v="0.89732800000000001"/>
    <n v="1.114419"/>
    <n v="3716"/>
    <n v="74"/>
    <m/>
    <n v="9721.3799999999992"/>
    <n v="9721.3799999999992"/>
    <n v="4861.32"/>
    <n v="3794.4265750962772"/>
    <n v="6757.0873675390894"/>
    <n v="6757.0873675390894"/>
    <n v="3378.9815809653701"/>
    <n v="2637.4107253947145"/>
    <n v="7017.9211797697317"/>
    <n v="7941.5368258388125"/>
    <m/>
    <n v="0"/>
  </r>
  <r>
    <s v="DF7AA16E1A6037C5FCBB4DED4F3A6CD262CA3799"/>
    <s v="tornado"/>
    <n v="18300"/>
    <n v="1524646424"/>
    <n v="1524910699"/>
    <n v="-0.16944228811500001"/>
    <n v="-0.16944228811500001"/>
    <n v="5631708"/>
    <n v="-0.456286353541"/>
    <n v="0"/>
    <x v="3"/>
    <s v="050.0:050.8 04-28-05:18:19"/>
    <s v="tornado"/>
    <n v="0"/>
    <n v="1"/>
    <n v="0"/>
    <n v="0"/>
    <x v="1"/>
    <n v="14300"/>
    <n v="9007141"/>
    <n v="1.587629"/>
    <n v="0.62987000000000004"/>
    <n v="1112"/>
    <n v="22"/>
    <m/>
    <n v="9721.3799999999992"/>
    <n v="9721.3799999999992"/>
    <n v="4861.32"/>
    <n v="3794.4265750962772"/>
    <n v="8074.1671291646007"/>
    <n v="8074.1671291646007"/>
    <n v="4037.6068159407882"/>
    <n v="3151.4902541276015"/>
    <n v="7480.9504195855716"/>
    <n v="7938.8075937098993"/>
    <m/>
    <n v="0"/>
  </r>
  <r>
    <s v="69D8E56CEDAAE7F776B32E15BB015E12DD020164"/>
    <s v="tjwtechsvr1"/>
    <n v="7970"/>
    <n v="1524267633"/>
    <n v="1524992322"/>
    <n v="1.27375454149"/>
    <n v="1.27375454149"/>
    <n v="9536817"/>
    <n v="-0.59955082801100001"/>
    <n v="0"/>
    <x v="2"/>
    <s v="025.8:026.6 04-29-03:58:42"/>
    <s v="tjwtechsvr1"/>
    <n v="0"/>
    <n v="1"/>
    <n v="0"/>
    <n v="0"/>
    <x v="1"/>
    <n v="6380"/>
    <n v="4194304"/>
    <n v="1.5211110000000001"/>
    <n v="0.65741400000000005"/>
    <n v="1294"/>
    <n v="25"/>
    <m/>
    <n v="9721.3799999999992"/>
    <n v="9721.3799999999992"/>
    <n v="4861.32"/>
    <n v="6440.9193022088357"/>
    <n v="22104.03192455005"/>
    <n v="22104.03192455005"/>
    <n v="11053.448427636165"/>
    <n v="14645.06951476794"/>
    <n v="9536.817768389672"/>
    <n v="7934.0636378727704"/>
    <m/>
    <n v="0"/>
  </r>
  <r>
    <s v="55793F726CDF6E4AFC46F64661D6BC09DCD082DF"/>
    <s v="DoingMyBest3"/>
    <n v="8120"/>
    <n v="1524995088"/>
    <n v="1524995088"/>
    <n v="9.2947286935299994E-2"/>
    <n v="9.2947286935299994E-2"/>
    <n v="8115767"/>
    <n v="-5.1378432133699997E-2"/>
    <n v="0"/>
    <x v="5"/>
    <s v="040.2:040.9 04-29-04:44:48"/>
    <s v="DoingMyBest3"/>
    <n v="0"/>
    <n v="0"/>
    <n v="1"/>
    <n v="0"/>
    <x v="2"/>
    <n v="5530"/>
    <n v="7425580"/>
    <n v="0.74472300000000002"/>
    <n v="1.342781"/>
    <n v="4148"/>
    <n v="82"/>
    <m/>
    <n v="1117.99"/>
    <n v="4051.45"/>
    <n v="4861.32"/>
    <n v="4819.491751072962"/>
    <n v="1221.9041373207961"/>
    <n v="4428.0212856540211"/>
    <n v="5313.1665049243129"/>
    <n v="5267.4504337422522"/>
    <n v="8115.7675149210254"/>
    <n v="7908.7112604447175"/>
    <m/>
    <n v="1"/>
  </r>
  <r>
    <s v="D871B814657C63C7F172811362F4F48658F05243"/>
    <s v="duckgoesquack"/>
    <n v="6770"/>
    <n v="1523823209"/>
    <n v="1524995088"/>
    <n v="0.72624927401200001"/>
    <n v="0.72624927401200001"/>
    <n v="9050517"/>
    <n v="-0.28767229042800002"/>
    <n v="0"/>
    <x v="5"/>
    <s v="040.2:040.9 04-29-04:44:48"/>
    <s v="duckgoesquack"/>
    <n v="0"/>
    <n v="1"/>
    <n v="0"/>
    <n v="0"/>
    <x v="1"/>
    <n v="6130"/>
    <n v="5242880"/>
    <n v="1.169205"/>
    <n v="0.85528199999999999"/>
    <n v="2417"/>
    <n v="48"/>
    <m/>
    <n v="9721.3799999999992"/>
    <n v="9721.3799999999992"/>
    <n v="4861.32"/>
    <n v="4819.491751072962"/>
    <n v="16781.525167394775"/>
    <n v="16781.525167394775"/>
    <n v="8391.850120740015"/>
    <n v="8319.6441363965223"/>
    <n v="9050.5177937320332"/>
    <n v="7908.2264556124246"/>
    <m/>
    <n v="0"/>
  </r>
  <r>
    <s v="36B9E7AC1E36B62A9D6F330ABEB6012BA7F0D400"/>
    <s v="kimsufi321"/>
    <n v="13200"/>
    <n v="1524761777"/>
    <n v="1525006418"/>
    <n v="5.7370240503599998E-2"/>
    <n v="5.7370240503599998E-2"/>
    <n v="7637848"/>
    <n v="-6.3701546617400004E-2"/>
    <n v="0"/>
    <x v="1"/>
    <s v="020.6:021.4 04-29-07:53:38"/>
    <s v="kimsufi321"/>
    <n v="0"/>
    <n v="1"/>
    <n v="0"/>
    <n v="0"/>
    <x v="1"/>
    <n v="11100"/>
    <n v="7602241"/>
    <n v="1.4600960000000001"/>
    <n v="0.68488700000000002"/>
    <n v="1505"/>
    <n v="30"/>
    <m/>
    <n v="9721.3799999999992"/>
    <n v="9721.3799999999992"/>
    <n v="4861.32"/>
    <n v="8853.6095214723919"/>
    <n v="10279.097908626887"/>
    <n v="10279.097908626887"/>
    <n v="5140.2150975649611"/>
    <n v="9361.5432290442259"/>
    <n v="8038.3833945363294"/>
    <n v="7907.5406761754293"/>
    <m/>
    <n v="0"/>
  </r>
  <r>
    <s v="984FAAA5155780DD0C8A263D735E0E9881FBDDC8"/>
    <s v="FreedomForParrots"/>
    <n v="9290"/>
    <n v="1523833876"/>
    <n v="1524962626"/>
    <n v="0.48411289623100001"/>
    <n v="0.48411289623100001"/>
    <n v="9395397"/>
    <n v="-0.157232046342"/>
    <n v="0"/>
    <x v="2"/>
    <s v="027.4:028.2 04-28-19:43:46"/>
    <s v="FreedomForParrots"/>
    <n v="0"/>
    <n v="1"/>
    <n v="0"/>
    <n v="0"/>
    <x v="1"/>
    <n v="6300"/>
    <n v="5896721"/>
    <n v="1.06839"/>
    <n v="0.93598700000000001"/>
    <n v="2874"/>
    <n v="57"/>
    <m/>
    <n v="9721.3799999999992"/>
    <n v="9721.3799999999992"/>
    <n v="4861.32"/>
    <n v="6440.9193022088357"/>
    <n v="14427.625427162116"/>
    <n v="14427.625427162116"/>
    <n v="7214.7477047056846"/>
    <n v="9559.0513999913055"/>
    <n v="8751.3996815761584"/>
    <n v="7894.9960771033102"/>
    <m/>
    <n v="0"/>
  </r>
  <r>
    <s v="5A14FBBBAF842124A0AF3C650F4302C5B549AB17"/>
    <s v="Trenton"/>
    <n v="12100"/>
    <n v="1523890827"/>
    <n v="1524977035"/>
    <n v="1.2597204870200001"/>
    <n v="1.2597204870200001"/>
    <n v="9477954"/>
    <n v="-0.744785548706"/>
    <n v="0"/>
    <x v="0"/>
    <s v="000.8:001.6 04-28-23:43:55"/>
    <s v="Trenton"/>
    <n v="0"/>
    <n v="1"/>
    <n v="0"/>
    <n v="0"/>
    <x v="1"/>
    <n v="10900"/>
    <n v="4194304"/>
    <n v="2.5987629999999999"/>
    <n v="0.384799"/>
    <n v="109"/>
    <n v="2"/>
    <m/>
    <n v="9721.3799999999992"/>
    <n v="9721.3799999999992"/>
    <n v="4861.32"/>
    <n v="11818.828055288463"/>
    <n v="21967.601548106486"/>
    <n v="21967.601548106486"/>
    <n v="10985.224397960066"/>
    <n v="26707.247889102084"/>
    <n v="9477.9546775899344"/>
    <n v="7892.8594743129534"/>
    <m/>
    <n v="0"/>
  </r>
  <r>
    <s v="CF0DA57E612F7FD35AB0C9312486E05DD46F6DE8"/>
    <s v="okamoto"/>
    <n v="8570"/>
    <n v="1524813774"/>
    <n v="1525004091"/>
    <n v="0.13068141794499999"/>
    <n v="0.13068141794499999"/>
    <n v="10686327"/>
    <n v="-8.09793130138E-2"/>
    <n v="0"/>
    <x v="5"/>
    <s v="042.5:043.3 04-29-07:14:51"/>
    <s v="okamoto"/>
    <n v="0"/>
    <n v="1"/>
    <n v="0"/>
    <n v="0"/>
    <x v="1"/>
    <n v="8020"/>
    <n v="7221248"/>
    <n v="1.110611"/>
    <n v="0.90040500000000001"/>
    <n v="2649"/>
    <n v="52"/>
    <m/>
    <n v="9721.3799999999992"/>
    <n v="9721.3799999999992"/>
    <n v="4861.32"/>
    <n v="4819.491751072962"/>
    <n v="10991.783722782164"/>
    <n v="10991.783722782164"/>
    <n v="5496.6041906843866"/>
    <n v="5449.3097668774071"/>
    <n v="8164.9309279724957"/>
    <n v="7881.8260495807463"/>
    <m/>
    <n v="0"/>
  </r>
  <r>
    <s v="B5C453505744B22C7B06C0598719A51378CFC43E"/>
    <s v="TheEpTic5"/>
    <n v="2780"/>
    <n v="1524931979"/>
    <n v="1524931979"/>
    <n v="1.05597698736"/>
    <n v="1.05597698736"/>
    <n v="2779968"/>
    <n v="-0.55881390190199998"/>
    <n v="0"/>
    <x v="0"/>
    <s v="005.5:006.3 04-28-11:12:59"/>
    <s v="TheEpTic5"/>
    <n v="0"/>
    <n v="0"/>
    <n v="1"/>
    <n v="0"/>
    <x v="2"/>
    <n v="2440"/>
    <n v="4528967"/>
    <n v="0.53875399999999996"/>
    <n v="1.856134"/>
    <n v="4735"/>
    <n v="94"/>
    <m/>
    <n v="1117.99"/>
    <n v="4051.45"/>
    <n v="4861.32"/>
    <n v="11818.828055288463"/>
    <n v="2298.5617120986067"/>
    <n v="8329.6879654396726"/>
    <n v="9994.7620481929152"/>
    <n v="24299.238499237825"/>
    <n v="9311.451928512859"/>
    <n v="7876.7064499589997"/>
    <m/>
    <n v="1"/>
  </r>
  <r>
    <s v="F1E6676A0551B4D88262536FAAB488B861AACA1A"/>
    <s v="themis"/>
    <n v="9340"/>
    <n v="1524518726"/>
    <n v="1524935720"/>
    <n v="0.72395138316300001"/>
    <n v="0.72395138316300001"/>
    <n v="9403892"/>
    <n v="0.196551447869"/>
    <n v="0"/>
    <x v="0"/>
    <s v="007.1:007.9 04-28-12:15:20"/>
    <s v="themis"/>
    <n v="0"/>
    <n v="1"/>
    <n v="0"/>
    <n v="0"/>
    <x v="1"/>
    <n v="9340"/>
    <n v="5227035"/>
    <n v="1.786864"/>
    <n v="0.55964000000000003"/>
    <n v="699"/>
    <n v="13"/>
    <m/>
    <n v="9721.3799999999992"/>
    <n v="9721.3799999999992"/>
    <n v="4861.32"/>
    <n v="11818.828055288463"/>
    <n v="16759.186497253122"/>
    <n v="16759.186497253122"/>
    <n v="8380.6793379979554"/>
    <n v="20375.084973280216"/>
    <n v="9011.1542180914112"/>
    <n v="7875.9184526639892"/>
    <m/>
    <n v="0"/>
  </r>
  <r>
    <s v="EC641270876ADF484D2BE6B7213D21E030963AA6"/>
    <s v="VPNrevieWS"/>
    <n v="8420"/>
    <n v="1524097821"/>
    <n v="1524970878"/>
    <n v="0.976813270816"/>
    <n v="0.976813270816"/>
    <n v="9050278"/>
    <n v="-4.3474465683900003E-2"/>
    <n v="0"/>
    <x v="2"/>
    <s v="029.8:030.6 04-28-22:01:18"/>
    <s v="VPNrevieWS"/>
    <n v="0"/>
    <n v="1"/>
    <n v="0"/>
    <n v="0"/>
    <x v="1"/>
    <n v="5040"/>
    <n v="4676901"/>
    <n v="1.077637"/>
    <n v="0.92795700000000003"/>
    <n v="2803"/>
    <n v="56"/>
    <m/>
    <n v="9721.3799999999992"/>
    <n v="9721.3799999999992"/>
    <n v="4861.32"/>
    <n v="6440.9193022088357"/>
    <n v="19217.352994645244"/>
    <n v="19217.352994645244"/>
    <n v="9609.9218896832372"/>
    <n v="12732.494752861357"/>
    <n v="9245.3599630926219"/>
    <n v="7874.8222741648351"/>
    <m/>
    <n v="0"/>
  </r>
  <r>
    <s v="AA98AE4BDB6E03BAA48011CAE828ECEC50B029C8"/>
    <s v="MyCoolNick"/>
    <n v="6600"/>
    <n v="1524591687"/>
    <n v="1524956826"/>
    <n v="1.3171562026900001"/>
    <n v="1.3171562026900001"/>
    <n v="9491071"/>
    <n v="-0.24112418868400001"/>
    <n v="0"/>
    <x v="2"/>
    <s v="029.0:029.7 04-28-18:07:06"/>
    <s v="MyCoolNick"/>
    <n v="0"/>
    <n v="1"/>
    <n v="0"/>
    <n v="0"/>
    <x v="1"/>
    <n v="6210"/>
    <n v="4096000"/>
    <n v="1.516113"/>
    <n v="0.65958099999999997"/>
    <n v="1316"/>
    <n v="26"/>
    <m/>
    <n v="9721.3799999999992"/>
    <n v="9721.3799999999992"/>
    <n v="4861.32"/>
    <n v="6440.9193022088357"/>
    <n v="22525.955965706511"/>
    <n v="22525.955965706511"/>
    <n v="11264.437791260951"/>
    <n v="14924.61611213895"/>
    <n v="9491.0718062182405"/>
    <n v="7872.550264352768"/>
    <m/>
    <n v="0"/>
  </r>
  <r>
    <s v="12DFC9D1852979939D9317F57A857C80BC73165E"/>
    <s v="Trumper"/>
    <n v="6530"/>
    <n v="1524466853"/>
    <n v="1524921723"/>
    <n v="1.0857815394699999"/>
    <n v="1.0857815394699999"/>
    <n v="8771896"/>
    <n v="0.303654963123"/>
    <n v="0"/>
    <x v="5"/>
    <s v="040.1:040.9 04-28-08:22:03"/>
    <s v="Trumper"/>
    <n v="0"/>
    <n v="1"/>
    <n v="0"/>
    <n v="0"/>
    <x v="1"/>
    <n v="6530"/>
    <n v="4465292"/>
    <n v="1.4623900000000001"/>
    <n v="0.68381199999999998"/>
    <n v="1502"/>
    <n v="30"/>
    <m/>
    <n v="9721.3799999999992"/>
    <n v="9721.3799999999992"/>
    <n v="4861.32"/>
    <n v="4819.491751072962"/>
    <n v="20276.674942172867"/>
    <n v="20276.674942172867"/>
    <n v="10139.6515134563"/>
    <n v="10052.40692401593"/>
    <n v="9313.6236219430757"/>
    <n v="7859.1241353601517"/>
    <m/>
    <n v="0"/>
  </r>
  <r>
    <s v="E6430999F502F26208AF1A330B5847864CC685D2"/>
    <s v="Ginnungagap"/>
    <n v="9020"/>
    <n v="1524701943"/>
    <n v="1525007282"/>
    <n v="-0.20183505459500001"/>
    <n v="-0.20183505459500001"/>
    <n v="6853700"/>
    <n v="-0.41416743194400002"/>
    <n v="0"/>
    <x v="2"/>
    <s v="029.7:030.5 04-29-08:08:02"/>
    <s v="Ginnungagap"/>
    <n v="0"/>
    <n v="1"/>
    <n v="0"/>
    <n v="0"/>
    <x v="1"/>
    <n v="12100"/>
    <n v="9134971"/>
    <n v="1.3245800000000001"/>
    <n v="0.75495599999999996"/>
    <n v="1879"/>
    <n v="37"/>
    <m/>
    <n v="9721.3799999999992"/>
    <n v="9721.3799999999992"/>
    <n v="4861.32"/>
    <n v="6440.9193022088357"/>
    <n v="7759.2647369612578"/>
    <n v="7759.2647369612578"/>
    <n v="3880.1352123962342"/>
    <n v="5140.9160032055261"/>
    <n v="7291.2136294912571"/>
    <n v="7844.3408406438812"/>
    <m/>
    <n v="0"/>
  </r>
  <r>
    <s v="31547E78A0686A9EC364FAB7B2801C43034F11C5"/>
    <s v="24slash7"/>
    <n v="11100"/>
    <n v="1524387431"/>
    <n v="1525000722"/>
    <n v="0.39266634260900002"/>
    <n v="0.39266634260900002"/>
    <n v="8480317"/>
    <n v="-0.30842124459699999"/>
    <n v="0"/>
    <x v="1"/>
    <s v="019.1:019.9 04-29-06:18:42"/>
    <s v="24slash7"/>
    <n v="0"/>
    <n v="1"/>
    <n v="0"/>
    <n v="0"/>
    <x v="1"/>
    <n v="10100"/>
    <n v="6135442"/>
    <n v="1.6461730000000001"/>
    <n v="0.60746999999999995"/>
    <n v="966"/>
    <n v="19"/>
    <m/>
    <n v="9721.3799999999992"/>
    <n v="9721.3799999999992"/>
    <n v="4861.32"/>
    <n v="8853.6095214723919"/>
    <n v="13538.63872971228"/>
    <n v="13538.63872971228"/>
    <n v="6770.1967446519839"/>
    <n v="12330.123991157176"/>
    <n v="8544.6235704296487"/>
    <n v="7821.869099300754"/>
    <m/>
    <n v="0"/>
  </r>
  <r>
    <s v="4A6CB2DD5D32CCEE9B44BE934F84CD91FF77D41A"/>
    <s v="uTORia"/>
    <n v="8450"/>
    <n v="1524998498"/>
    <n v="1524998498"/>
    <n v="0.33455851480299997"/>
    <n v="0.33455851480299997"/>
    <n v="8448980"/>
    <n v="-0.25089028512400002"/>
    <n v="0"/>
    <x v="2"/>
    <s v="036.8:037.6 04-29-05:41:38"/>
    <s v="uTORia"/>
    <n v="1"/>
    <n v="0"/>
    <n v="0"/>
    <n v="0"/>
    <x v="0"/>
    <n v="7920"/>
    <n v="6330918"/>
    <n v="1.2510030000000001"/>
    <n v="0.79935800000000001"/>
    <n v="2144"/>
    <n v="42"/>
    <m/>
    <n v="10125.48"/>
    <n v="10125.48"/>
    <n v="4861.32"/>
    <n v="6440.9193022088357"/>
    <n v="13513.045550467479"/>
    <n v="13513.045550467479"/>
    <n v="6487.715999182119"/>
    <n v="8595.7836979217991"/>
    <n v="8448.9805234195792"/>
    <n v="7813.5617663937055"/>
    <m/>
    <n v="1"/>
  </r>
  <r>
    <s v="6169812050D2AC1DFD7AFE5B3E2B7F41692923A0"/>
    <s v="Tubman"/>
    <n v="9260"/>
    <n v="1524950825"/>
    <n v="1525009194"/>
    <n v="0.77757789325399995"/>
    <n v="0.77757789325399995"/>
    <n v="8938822"/>
    <n v="-3.1806286891300002E-2"/>
    <n v="0"/>
    <x v="1"/>
    <s v="021.4:022.2 04-29-08:39:53"/>
    <s v="Tubman"/>
    <n v="0"/>
    <n v="1"/>
    <n v="0"/>
    <n v="0"/>
    <x v="1"/>
    <n v="7570"/>
    <n v="5056594"/>
    <n v="1.497055"/>
    <n v="0.66797799999999996"/>
    <n v="1383"/>
    <n v="27"/>
    <m/>
    <n v="9721.3799999999992"/>
    <n v="9721.3799999999992"/>
    <n v="4861.32"/>
    <n v="8853.6095214723919"/>
    <n v="17280.51017992157"/>
    <n v="17280.51017992157"/>
    <n v="8641.3749640335354"/>
    <n v="15737.980560872449"/>
    <n v="8988.4897095608176"/>
    <n v="7808.920996692571"/>
    <m/>
    <n v="0"/>
  </r>
  <r>
    <s v="E2860CED2CCA878B6193238CF3D45B5D457613C1"/>
    <s v="everdene"/>
    <n v="12000"/>
    <n v="1524801599"/>
    <n v="1524989622"/>
    <n v="-0.24707314177600001"/>
    <n v="-0.24707314177600001"/>
    <n v="7393091"/>
    <n v="0.112588412959"/>
    <n v="0"/>
    <x v="2"/>
    <s v="025.0:025.8 04-29-03:13:42"/>
    <s v="everdene"/>
    <n v="0"/>
    <n v="1"/>
    <n v="0"/>
    <n v="0"/>
    <x v="1"/>
    <n v="12000"/>
    <n v="9441179"/>
    <n v="1.271028"/>
    <n v="0.78676500000000005"/>
    <n v="2074"/>
    <n v="41"/>
    <m/>
    <n v="9721.3799999999992"/>
    <n v="9721.3799999999992"/>
    <n v="4861.32"/>
    <n v="6440.9193022088357"/>
    <n v="7319.4881010016279"/>
    <n v="7319.4881010016279"/>
    <n v="3660.2183944214953"/>
    <n v="4849.5411342864172"/>
    <n v="7108.5172424004058"/>
    <n v="7808.3157696802837"/>
    <m/>
    <n v="0"/>
  </r>
  <r>
    <s v="14B4405B09657A90A3FD4548CA7A0B027E44D120"/>
    <s v="mynameisjeff"/>
    <n v="8900"/>
    <n v="1524917615"/>
    <n v="1524917615"/>
    <n v="0.69796488228800002"/>
    <n v="0.69796488228800002"/>
    <n v="8902226"/>
    <n v="9.34592393562E-2"/>
    <n v="0"/>
    <x v="2"/>
    <s v="030.5:031.3 04-28-07:13:35"/>
    <s v="mynameisjeff"/>
    <n v="0"/>
    <n v="0"/>
    <n v="1"/>
    <n v="0"/>
    <x v="2"/>
    <n v="3720"/>
    <n v="5242880"/>
    <n v="0.709534"/>
    <n v="1.409376"/>
    <n v="4253"/>
    <n v="85"/>
    <m/>
    <n v="1117.99"/>
    <n v="4051.45"/>
    <n v="4861.32"/>
    <n v="6440.9193022088357"/>
    <n v="1898.3077587491612"/>
    <n v="6879.2198223457171"/>
    <n v="8254.3506415643005"/>
    <n v="10936.454784801534"/>
    <n v="8902.2261220501096"/>
    <n v="7804.4222854350764"/>
    <m/>
    <n v="1"/>
  </r>
  <r>
    <s v="970CE6B17927F083ABF157E9BFA305FD39E062E5"/>
    <s v="Unnamed"/>
    <n v="9350"/>
    <n v="1524991615"/>
    <n v="1524991615"/>
    <n v="1.2295198861100001"/>
    <n v="1.2295198861100001"/>
    <n v="9351284"/>
    <n v="0.19862132951700001"/>
    <n v="0"/>
    <x v="1"/>
    <s v="016.8:017.6 04-29-03:46:55"/>
    <s v="Unnamed"/>
    <n v="1"/>
    <n v="0"/>
    <n v="0"/>
    <n v="0"/>
    <x v="0"/>
    <n v="6820"/>
    <n v="4194304"/>
    <n v="1.626015"/>
    <n v="0.61500100000000002"/>
    <n v="1019"/>
    <n v="20"/>
    <m/>
    <n v="10125.48"/>
    <n v="10125.48"/>
    <n v="4861.32"/>
    <n v="8853.6095214723919"/>
    <n v="22574.959016409084"/>
    <n v="22574.959016409084"/>
    <n v="10838.409612744266"/>
    <n v="19739.29849197554"/>
    <n v="9351.2841763907181"/>
    <n v="7804.1901234735024"/>
    <m/>
    <n v="1"/>
  </r>
  <r>
    <s v="B79C84DCA1ABE21119997EEC77D3999009736EFB"/>
    <s v="Unnamed"/>
    <n v="11000"/>
    <n v="1524065775"/>
    <n v="1524999429"/>
    <n v="0.74792080239600001"/>
    <n v="0.74792080239600001"/>
    <n v="8949354"/>
    <n v="-4.1585511199800003"/>
    <n v="0"/>
    <x v="0"/>
    <s v="005.5:006.3 04-29-05:57:09"/>
    <s v="Unnamed"/>
    <n v="0"/>
    <n v="1"/>
    <n v="0"/>
    <n v="0"/>
    <x v="1"/>
    <n v="10300"/>
    <n v="5120000"/>
    <n v="2.0117189999999998"/>
    <n v="0.497087"/>
    <n v="420"/>
    <n v="8"/>
    <m/>
    <n v="9721.3799999999992"/>
    <n v="9721.3799999999992"/>
    <n v="4861.32"/>
    <n v="11818.828055288463"/>
    <n v="16992.202329996424"/>
    <n v="16992.202329996424"/>
    <n v="8497.2023551037219"/>
    <n v="20658.375417780167"/>
    <n v="8949.3545082675191"/>
    <n v="7800.5481557872645"/>
    <m/>
    <n v="0"/>
  </r>
  <r>
    <s v="911A946DEF13A4454A1B79634911880571A8302A"/>
    <s v="PhysiclShuttle"/>
    <n v="6070"/>
    <n v="1524984608"/>
    <n v="1524984608"/>
    <n v="0.11864102401"/>
    <n v="0.11864102401"/>
    <n v="6072891"/>
    <n v="-0.150111358916"/>
    <n v="0"/>
    <x v="2"/>
    <s v="036.2:036.9 04-29-01:50:08"/>
    <s v="PhysiclShuttle"/>
    <n v="0"/>
    <n v="0"/>
    <n v="1"/>
    <n v="0"/>
    <x v="2"/>
    <n v="6070"/>
    <n v="7195245"/>
    <n v="0.84361299999999995"/>
    <n v="1.185378"/>
    <n v="3884"/>
    <n v="77"/>
    <m/>
    <n v="1117.99"/>
    <n v="4051.45"/>
    <n v="4861.32"/>
    <n v="6440.9193022088357"/>
    <n v="1250.62947843294"/>
    <n v="4532.1181767253138"/>
    <n v="5438.0719828402925"/>
    <n v="7205.0765637886661"/>
    <n v="8048.8962348028317"/>
    <n v="7792.8008643619823"/>
    <m/>
    <n v="1"/>
  </r>
  <r>
    <s v="C3B451E071694ABA3AC2E75D49418E866072E051"/>
    <s v="HiddenNix"/>
    <n v="9520"/>
    <n v="1524542228"/>
    <n v="1525006050"/>
    <n v="1.2255518130600001"/>
    <n v="1.2255518130600001"/>
    <n v="9334640"/>
    <n v="0.67669901324199999"/>
    <n v="0"/>
    <x v="0"/>
    <s v="007.1:007.9 04-29-07:47:30"/>
    <s v="HiddenNix"/>
    <n v="0"/>
    <n v="1"/>
    <n v="0"/>
    <n v="0"/>
    <x v="1"/>
    <n v="7990"/>
    <n v="4194304"/>
    <n v="1.9049640000000001"/>
    <n v="0.52494399999999997"/>
    <n v="518"/>
    <n v="10"/>
    <m/>
    <n v="9721.3799999999992"/>
    <n v="9721.3799999999992"/>
    <n v="4861.32"/>
    <n v="11818.828055288463"/>
    <n v="21635.434884445222"/>
    <n v="21635.434884445222"/>
    <n v="10819.11953986484"/>
    <n v="26303.414206691632"/>
    <n v="9334.6408717248105"/>
    <n v="7792.5398102073668"/>
    <m/>
    <n v="0"/>
  </r>
  <r>
    <s v="3F48C15EE2B75D60BBFF26078225152486E3AB7F"/>
    <s v="Unnamed"/>
    <n v="7520"/>
    <n v="1524957104"/>
    <n v="1524957104"/>
    <n v="-0.10396668241900001"/>
    <n v="-0.10396668241900001"/>
    <n v="7522901"/>
    <n v="-0.16300907924300001"/>
    <n v="0"/>
    <x v="4"/>
    <s v="072.3:073.1 04-28-18:11:44"/>
    <s v="Unnamed"/>
    <n v="1"/>
    <n v="0"/>
    <n v="0"/>
    <n v="0"/>
    <x v="0"/>
    <n v="4510"/>
    <n v="8395783"/>
    <n v="0.53717400000000004"/>
    <n v="1.8615930000000001"/>
    <n v="4739"/>
    <n v="94"/>
    <m/>
    <n v="10125.48"/>
    <n v="10125.48"/>
    <n v="4861.32"/>
    <n v="2386.3111194805197"/>
    <n v="9072.7674365000639"/>
    <n v="9072.7674365000639"/>
    <n v="4355.904687422867"/>
    <n v="2138.2142691685603"/>
    <n v="7522.9012951801615"/>
    <n v="7784.7658066261129"/>
    <m/>
    <n v="1"/>
  </r>
  <r>
    <s v="286F22F5D198AB20C50C65B94A03B52CAE588946"/>
    <s v="ratatata"/>
    <n v="8560"/>
    <n v="1523773559"/>
    <n v="1524944906"/>
    <n v="0.26767847635199998"/>
    <n v="0.26767847635199998"/>
    <n v="8307857"/>
    <n v="-0.137599775146"/>
    <n v="0"/>
    <x v="5"/>
    <s v="044.8:045.6 04-28-14:48:26"/>
    <s v="ratatata"/>
    <n v="0"/>
    <n v="1"/>
    <n v="0"/>
    <n v="0"/>
    <x v="1"/>
    <n v="8560"/>
    <n v="6553600"/>
    <n v="1.306152"/>
    <n v="0.76560700000000004"/>
    <n v="1959"/>
    <n v="39"/>
    <m/>
    <n v="9721.3799999999992"/>
    <n v="9721.3799999999992"/>
    <n v="4861.32"/>
    <n v="4819.491751072962"/>
    <n v="12323.584186438804"/>
    <n v="12323.584186438804"/>
    <n v="6162.5907306595036"/>
    <n v="6109.5659597912045"/>
    <n v="8307.8576626204667"/>
    <n v="7781.5803638343259"/>
    <m/>
    <n v="0"/>
  </r>
  <r>
    <s v="7D05A38E39FC5D29AFE6BE487B9B4DC9E635D09E"/>
    <s v="saveyourprivacyexit"/>
    <n v="8700"/>
    <n v="1524991615"/>
    <n v="1524991615"/>
    <n v="0.54440035128999997"/>
    <n v="0.54440035128999997"/>
    <n v="8698062"/>
    <n v="-0.109259187154"/>
    <n v="0"/>
    <x v="1"/>
    <s v="016.8:017.6 04-29-03:46:55"/>
    <s v="saveyourprivacyexit"/>
    <n v="1"/>
    <n v="0"/>
    <n v="0"/>
    <n v="0"/>
    <x v="0"/>
    <n v="8700"/>
    <n v="5632000"/>
    <n v="1.5447439999999999"/>
    <n v="0.64735600000000004"/>
    <n v="1223"/>
    <n v="24"/>
    <m/>
    <n v="10125.48"/>
    <n v="10125.48"/>
    <n v="4861.32"/>
    <n v="8853.6095214723919"/>
    <n v="15637.794868979869"/>
    <n v="15637.794868979869"/>
    <n v="7507.8243157331026"/>
    <n v="13673.51765514645"/>
    <n v="8698.0627784652806"/>
    <n v="7778.2439449256963"/>
    <m/>
    <n v="1"/>
  </r>
  <r>
    <s v="CF17A0F2A5AD7D29950A10A5CFFC0AEE91316AFD"/>
    <s v="wpiVolibear"/>
    <n v="12500"/>
    <n v="1524230437"/>
    <n v="1524997615"/>
    <n v="0.35824610968499998"/>
    <n v="0.35824610968499998"/>
    <n v="6960804"/>
    <n v="-0.27406774093000003"/>
    <n v="0"/>
    <x v="2"/>
    <s v="027.4:028.2 04-29-05:26:55"/>
    <s v="wpiVolibear"/>
    <n v="0"/>
    <n v="1"/>
    <n v="0"/>
    <n v="0"/>
    <x v="1"/>
    <n v="8650"/>
    <n v="6212787"/>
    <n v="1.39229"/>
    <n v="0.71824100000000002"/>
    <n v="1674"/>
    <n v="33"/>
    <m/>
    <n v="9721.3799999999992"/>
    <n v="9721.3799999999992"/>
    <n v="4861.32"/>
    <n v="6440.9193022088357"/>
    <n v="13204.026565769565"/>
    <n v="13204.026565769565"/>
    <n v="6602.8689779338838"/>
    <n v="8748.353585020177"/>
    <n v="8438.493773051543"/>
    <n v="7770.7817411360793"/>
    <m/>
    <n v="0"/>
  </r>
  <r>
    <s v="D303A9041E131C5F2D793DFBB56C476ECA994075"/>
    <s v="Dangernoodle"/>
    <n v="7460"/>
    <n v="1524180193"/>
    <n v="1524948566"/>
    <n v="1.2152889119600001"/>
    <n v="1.2152889119600001"/>
    <n v="9291595"/>
    <n v="-0.102494575782"/>
    <n v="0"/>
    <x v="0"/>
    <s v="007.8:008.6 04-28-15:49:26"/>
    <s v="Dangernoodle"/>
    <n v="0"/>
    <n v="1"/>
    <n v="0"/>
    <n v="0"/>
    <x v="1"/>
    <n v="7880"/>
    <n v="4194304"/>
    <n v="1.878738"/>
    <n v="0.53227199999999997"/>
    <n v="545"/>
    <n v="10"/>
    <m/>
    <n v="9721.3799999999992"/>
    <n v="9721.3799999999992"/>
    <n v="4861.32"/>
    <n v="11818.828055288463"/>
    <n v="21535.665322949702"/>
    <n v="21535.665322949702"/>
    <n v="10769.228293489386"/>
    <n v="26182.118743242303"/>
    <n v="9291.5951445894771"/>
    <n v="7762.4078012126329"/>
    <m/>
    <n v="0"/>
  </r>
  <r>
    <s v="0E29F471AAF4C63A78DF9427E4BE367942A4F064"/>
    <s v="BringMeToLife"/>
    <n v="8350"/>
    <n v="1524312528"/>
    <n v="1524991648"/>
    <n v="0.68583580407900002"/>
    <n v="0.68583580407900002"/>
    <n v="8838634"/>
    <n v="6.0382969380700001E-2"/>
    <n v="0"/>
    <x v="2"/>
    <s v="035.3:036.1 04-29-03:47:28"/>
    <s v="BringMeToLife"/>
    <n v="0"/>
    <n v="1"/>
    <n v="0"/>
    <n v="0"/>
    <x v="1"/>
    <n v="6860"/>
    <n v="5242880"/>
    <n v="1.308441"/>
    <n v="0.76426799999999995"/>
    <n v="1943"/>
    <n v="38"/>
    <m/>
    <n v="9721.3799999999992"/>
    <n v="9721.3799999999992"/>
    <n v="4861.32"/>
    <n v="6440.9193022088357"/>
    <n v="16388.650469057509"/>
    <n v="16388.650469057509"/>
    <n v="8195.3873110853237"/>
    <n v="10858.332370847183"/>
    <n v="8838.6348204897076"/>
    <n v="7759.9083743427955"/>
    <m/>
    <n v="0"/>
  </r>
  <r>
    <s v="7D684AC244BEB5723D250C66C7D25824DED1D052"/>
    <s v="alnutt"/>
    <n v="6190"/>
    <n v="1524535763"/>
    <n v="1525007567"/>
    <n v="0.26445312261199999"/>
    <n v="0.26445312261199999"/>
    <n v="8069193"/>
    <n v="0.22162571425499999"/>
    <n v="0"/>
    <x v="5"/>
    <s v="043.3:044.1 04-29-08:12:47"/>
    <s v="alnutt"/>
    <n v="0"/>
    <n v="1"/>
    <n v="0"/>
    <n v="0"/>
    <x v="1"/>
    <n v="6890"/>
    <n v="6539001"/>
    <n v="1.0536779999999999"/>
    <n v="0.94905700000000004"/>
    <n v="2973"/>
    <n v="59"/>
    <m/>
    <n v="9721.3799999999992"/>
    <n v="9721.3799999999992"/>
    <n v="4861.32"/>
    <n v="4819.491751072962"/>
    <n v="12292.229297097843"/>
    <n v="12292.229297097843"/>
    <n v="6146.9112540161668"/>
    <n v="6094.0213940469821"/>
    <n v="8268.26023321299"/>
    <n v="7749.4824632490927"/>
    <m/>
    <n v="0"/>
  </r>
  <r>
    <s v="4696EA01716C7908F4AD3B402A4125E556C0C67E"/>
    <s v="amershan"/>
    <n v="11100"/>
    <n v="1524955955"/>
    <n v="1525004091"/>
    <n v="-5.0941870341199999E-2"/>
    <n v="-5.0941870341199999E-2"/>
    <n v="7625993"/>
    <n v="-8.6864925387399997E-2"/>
    <n v="0"/>
    <x v="5"/>
    <s v="042.5:043.3 04-29-07:14:51"/>
    <s v="amershan"/>
    <n v="0"/>
    <n v="1"/>
    <n v="0"/>
    <n v="0"/>
    <x v="1"/>
    <n v="8930"/>
    <n v="8035328"/>
    <n v="1.1113420000000001"/>
    <n v="0.89981299999999997"/>
    <n v="2642"/>
    <n v="52"/>
    <m/>
    <n v="9721.3799999999992"/>
    <n v="9721.3799999999992"/>
    <n v="4861.32"/>
    <n v="4819.491751072962"/>
    <n v="9226.1547205024635"/>
    <n v="9226.1547205024635"/>
    <n v="4613.6752668729168"/>
    <n v="4573.9778271793202"/>
    <n v="7625.9933628749859"/>
    <n v="7748.7937540124904"/>
    <m/>
    <n v="0"/>
  </r>
  <r>
    <s v="62164B59AFD9AF50765E1EA71204D7C8846DBC9F"/>
    <s v="deepocean"/>
    <n v="7790"/>
    <n v="1524986218"/>
    <n v="1524986218"/>
    <n v="2.06439050109E-2"/>
    <n v="2.06439050109E-2"/>
    <n v="7793051"/>
    <n v="0.23872211097500001"/>
    <n v="0"/>
    <x v="5"/>
    <s v="037.8:038.6 04-29-02:16:58"/>
    <s v="deepocean"/>
    <n v="0"/>
    <n v="0"/>
    <n v="1"/>
    <n v="0"/>
    <x v="2"/>
    <n v="7790"/>
    <n v="7635426"/>
    <n v="1.0202439999999999"/>
    <n v="0.98015699999999994"/>
    <n v="3136"/>
    <n v="62"/>
    <m/>
    <n v="1117.99"/>
    <n v="4051.45"/>
    <n v="4861.32"/>
    <n v="4819.491751072962"/>
    <n v="1141.0696793631362"/>
    <n v="4135.0877489564109"/>
    <n v="4961.6766283075876"/>
    <n v="4918.9848809829282"/>
    <n v="7793.0510090617554"/>
    <n v="7745.7635063432299"/>
    <m/>
    <n v="1"/>
  </r>
  <r>
    <s v="82DA9678A0BAE60087AA68A3E1D6E6A2C4246D6D"/>
    <s v="Ichotolot63"/>
    <n v="9730"/>
    <n v="1523779712"/>
    <n v="1524910724"/>
    <n v="0.37052570628499998"/>
    <n v="0.37052570628499998"/>
    <n v="7017091"/>
    <n v="-7.69659124477E-2"/>
    <n v="0"/>
    <x v="1"/>
    <s v="012.8:013.6 04-28-05:18:44"/>
    <s v="Ichotolot63"/>
    <n v="0"/>
    <n v="1"/>
    <n v="0"/>
    <n v="0"/>
    <x v="1"/>
    <n v="10600"/>
    <n v="6144000"/>
    <n v="1.72526"/>
    <n v="0.579623"/>
    <n v="803"/>
    <n v="16"/>
    <m/>
    <n v="9721.3799999999992"/>
    <n v="9721.3799999999992"/>
    <n v="4861.32"/>
    <n v="8853.6095214723919"/>
    <n v="13323.401190564873"/>
    <n v="13323.401190564873"/>
    <n v="6662.5640264773956"/>
    <n v="12134.099442587551"/>
    <n v="8420.5099394150402"/>
    <n v="7737.5569575905274"/>
    <m/>
    <n v="0"/>
  </r>
  <r>
    <s v="63F0043819468FD86C761EAE45B4B72DB9A795B9"/>
    <s v="hviv115"/>
    <n v="8200"/>
    <n v="1524998183"/>
    <n v="1524998183"/>
    <n v="0.23285593654"/>
    <n v="0.23285593654"/>
    <n v="8199706"/>
    <n v="0.10200974229900001"/>
    <n v="0"/>
    <x v="3"/>
    <s v="061.0:061.8 04-29-05:36:23"/>
    <s v="hviv115"/>
    <n v="1"/>
    <n v="0"/>
    <n v="0"/>
    <n v="0"/>
    <x v="0"/>
    <n v="6790"/>
    <n v="6650985"/>
    <n v="1.0209010000000001"/>
    <n v="0.97952700000000004"/>
    <n v="3131"/>
    <n v="62"/>
    <m/>
    <n v="10125.48"/>
    <n v="10125.48"/>
    <n v="4861.32"/>
    <n v="3794.4265750962772"/>
    <n v="12483.258128317038"/>
    <n v="12483.258128317038"/>
    <n v="5993.3072214206322"/>
    <n v="4677.9813288725854"/>
    <n v="8199.706341088493"/>
    <n v="7735.0899387619438"/>
    <m/>
    <n v="1"/>
  </r>
  <r>
    <s v="8A58CF861C0C1EEBCB5540363DA080F1F41B325F"/>
    <s v="WubimRelay05"/>
    <n v="8140"/>
    <n v="1524541193"/>
    <n v="1524987132"/>
    <n v="0.61068748647399995"/>
    <n v="0.61068748647399995"/>
    <n v="13623036"/>
    <n v="0.305756691887"/>
    <n v="0"/>
    <x v="2"/>
    <s v="036.9:037.7 04-29-02:32:12"/>
    <s v="WubimRelay05"/>
    <n v="0"/>
    <n v="1"/>
    <n v="0"/>
    <n v="0"/>
    <x v="1"/>
    <n v="6640"/>
    <n v="5413422"/>
    <n v="1.2265809999999999"/>
    <n v="0.81527400000000005"/>
    <n v="2229"/>
    <n v="44"/>
    <m/>
    <n v="9721.3799999999992"/>
    <n v="9721.3799999999992"/>
    <n v="4861.32"/>
    <n v="6440.9193022088357"/>
    <n v="15658.105117258612"/>
    <n v="15658.105117258612"/>
    <n v="7830.067291745785"/>
    <n v="10374.308121456619"/>
    <n v="8719.3310744030532"/>
    <n v="7727.5583520821383"/>
    <m/>
    <n v="0"/>
  </r>
  <r>
    <s v="617314F0CD8B8EA76B4963AC6C6BA3773DA63594"/>
    <s v="banerelay"/>
    <n v="4610"/>
    <n v="1523890827"/>
    <n v="1524948600"/>
    <n v="1.20007618941"/>
    <n v="1.20007618941"/>
    <n v="9227788"/>
    <n v="0.259776344321"/>
    <n v="0"/>
    <x v="1"/>
    <s v="019.8:020.6 04-28-15:50:00"/>
    <s v="banerelay"/>
    <n v="0"/>
    <n v="1"/>
    <n v="0"/>
    <n v="0"/>
    <x v="1"/>
    <n v="5320"/>
    <n v="4194304"/>
    <n v="1.2683869999999999"/>
    <n v="0.78840299999999996"/>
    <n v="2089"/>
    <n v="41"/>
    <m/>
    <n v="9721.3799999999992"/>
    <n v="9721.3799999999992"/>
    <n v="4861.32"/>
    <n v="8853.6095214723919"/>
    <n v="21387.776666206581"/>
    <n v="21387.776666206581"/>
    <n v="10695.274381102619"/>
    <n v="19478.615498525072"/>
    <n v="9227.7883615471201"/>
    <n v="7717.7430530829843"/>
    <m/>
    <n v="0"/>
  </r>
  <r>
    <s v="C130DD914A8D0E484E68DCC681B434A0BA044D9D"/>
    <s v="taine"/>
    <n v="12900"/>
    <n v="1524329416"/>
    <n v="1524956364"/>
    <n v="0.35638279764000003"/>
    <n v="0.35638279764000003"/>
    <n v="10503133"/>
    <n v="-0.39885569193699999"/>
    <n v="0"/>
    <x v="2"/>
    <s v="025.8:026.6 04-28-17:59:24"/>
    <s v="taine"/>
    <n v="0"/>
    <n v="1"/>
    <n v="0"/>
    <n v="0"/>
    <x v="1"/>
    <n v="9730"/>
    <n v="6173696"/>
    <n v="1.576041"/>
    <n v="0.63450099999999998"/>
    <n v="1131"/>
    <n v="22"/>
    <m/>
    <n v="9721.3799999999992"/>
    <n v="9721.3799999999992"/>
    <n v="4861.32"/>
    <n v="6440.9193022088357"/>
    <n v="13185.912601321543"/>
    <n v="13185.912601321543"/>
    <n v="6593.8108218232846"/>
    <n v="8736.3521425034978"/>
    <n v="8373.8950522588784"/>
    <n v="7713.8353365812145"/>
    <m/>
    <n v="0"/>
  </r>
  <r>
    <s v="F27B47CED45724CBCE3B42926DD52F2091F395AC"/>
    <s v="PiratpPartiet"/>
    <n v="8770"/>
    <n v="1524997864"/>
    <n v="1524997864"/>
    <n v="0.67257523600299995"/>
    <n v="0.67257523600299995"/>
    <n v="8769111"/>
    <n v="-3.1734704512800002E-3"/>
    <n v="0"/>
    <x v="5"/>
    <s v="040.9:041.7 04-29-05:31:04"/>
    <s v="PiratpPartiet"/>
    <n v="1"/>
    <n v="0"/>
    <n v="0"/>
    <n v="0"/>
    <x v="0"/>
    <n v="5960"/>
    <n v="5242880"/>
    <n v="1.1367799999999999"/>
    <n v="0.87967799999999996"/>
    <n v="2519"/>
    <n v="50"/>
    <m/>
    <n v="10125.48"/>
    <n v="10125.48"/>
    <n v="4861.32"/>
    <n v="4819.491751072962"/>
    <n v="16935.627100643655"/>
    <n v="16935.627100643655"/>
    <n v="8130.9234462861032"/>
    <n v="8060.9625529653713"/>
    <n v="8769.111253335408"/>
    <n v="7711.2418773347863"/>
    <m/>
    <n v="1"/>
  </r>
  <r>
    <s v="2076359FC3BEB6AB4D0F26C5419712A30CDE85D0"/>
    <s v="biggie"/>
    <n v="4210"/>
    <n v="1524716282"/>
    <n v="1524716282"/>
    <n v="-0.12693203254099999"/>
    <n v="-0.12693203254099999"/>
    <n v="4210841"/>
    <n v="-0.62550464402700001"/>
    <n v="0"/>
    <x v="2"/>
    <s v="032.1:032.9 04-25-23:18:02"/>
    <s v="biggie"/>
    <n v="0"/>
    <n v="1"/>
    <n v="0"/>
    <n v="0"/>
    <x v="1"/>
    <n v="8930"/>
    <n v="8462336"/>
    <n v="1.055264"/>
    <n v="0.94762999999999997"/>
    <n v="2950"/>
    <n v="59"/>
    <m/>
    <n v="9721.3799999999992"/>
    <n v="9721.3799999999992"/>
    <n v="4861.32"/>
    <n v="6440.9193022088357"/>
    <n v="8487.4254774965739"/>
    <n v="8487.4254774965739"/>
    <n v="4244.2627715677863"/>
    <n v="5623.3603237469088"/>
    <n v="7388.1944914751248"/>
    <n v="7710.4369440325872"/>
    <m/>
    <n v="1"/>
  </r>
  <r>
    <s v="F8CA21327C32351076BC4C27A2B4FEE35B7E6261"/>
    <s v="Unnamed"/>
    <n v="8100"/>
    <n v="1524654704"/>
    <n v="1524967352"/>
    <n v="0.69185887839799998"/>
    <n v="0.69185887839799998"/>
    <n v="5829419"/>
    <n v="2.95755840305E-2"/>
    <n v="0"/>
    <x v="2"/>
    <s v="029.0:029.7 04-28-21:02:32"/>
    <s v="Unnamed"/>
    <n v="0"/>
    <n v="1"/>
    <n v="0"/>
    <n v="0"/>
    <x v="1"/>
    <n v="6690"/>
    <n v="5192481"/>
    <n v="1.2884009999999999"/>
    <n v="0.77615599999999996"/>
    <n v="2025"/>
    <n v="40"/>
    <m/>
    <n v="9721.3799999999992"/>
    <n v="9721.3799999999992"/>
    <n v="4861.32"/>
    <n v="6440.9193022088357"/>
    <n v="16447.203063280747"/>
    <n v="16447.203063280747"/>
    <n v="8224.6674027337649"/>
    <n v="10897.126506487069"/>
    <n v="8784.9450807629255"/>
    <n v="7707.2058565340467"/>
    <m/>
    <n v="0"/>
  </r>
  <r>
    <s v="CA58EB617C6CA2F351AEFD56C84B8A7AF7704B22"/>
    <s v="cf1"/>
    <n v="8300"/>
    <n v="1524963313"/>
    <n v="1524963313"/>
    <n v="0.31165749472100002"/>
    <n v="0.31165749472100002"/>
    <n v="8295883"/>
    <n v="0.16870187821499999"/>
    <n v="0"/>
    <x v="3"/>
    <s v="050.8:051.6 04-28-19:55:13"/>
    <s v="cf1"/>
    <n v="0"/>
    <n v="0"/>
    <n v="1"/>
    <n v="0"/>
    <x v="2"/>
    <n v="5400"/>
    <n v="6324733"/>
    <n v="0.85379099999999997"/>
    <n v="1.1712469999999999"/>
    <n v="3851"/>
    <n v="77"/>
    <m/>
    <n v="1117.99"/>
    <n v="4051.45"/>
    <n v="4861.32"/>
    <n v="3794.4265750962772"/>
    <n v="1466.4199625231308"/>
    <n v="5314.1147569873956"/>
    <n v="6376.3868122370914"/>
    <n v="4976.9880553935673"/>
    <n v="8295.8834415592355"/>
    <n v="7704.5383090914638"/>
    <m/>
    <n v="1"/>
  </r>
  <r>
    <s v="90CDAB910ECFD228BA326006F2B8E3C7C05ABA73"/>
    <s v="Arbuckle"/>
    <n v="5450"/>
    <n v="1524995088"/>
    <n v="1524995088"/>
    <n v="-0.30941424317499999"/>
    <n v="-0.30941424317499999"/>
    <n v="5448666"/>
    <n v="-0.45344253757399999"/>
    <n v="0.1"/>
    <x v="5"/>
    <s v="040.2:040.9 04-29-04:44:48"/>
    <s v="Arbuckle"/>
    <n v="1"/>
    <n v="0"/>
    <n v="0"/>
    <n v="0"/>
    <x v="0"/>
    <n v="5450"/>
    <n v="9819428"/>
    <n v="0.55502200000000002"/>
    <n v="1.8017300000000001"/>
    <n v="4686"/>
    <n v="93"/>
    <m/>
    <n v="10125.48"/>
    <n v="10125.48"/>
    <n v="4861.32"/>
    <n v="4819.491751072962"/>
    <n v="6992.5122690164008"/>
    <n v="6992.5122690164008"/>
    <n v="3357.1583513685086"/>
    <n v="3328.2723584265659"/>
    <n v="6781.1571169685967"/>
    <n v="7692.6383818780168"/>
    <m/>
    <n v="1"/>
  </r>
  <r>
    <s v="2518BCCC2FCD091C929DAC1068A86D3E8BADF885"/>
    <s v="poussin"/>
    <n v="1050"/>
    <n v="1524109716"/>
    <n v="1524983272"/>
    <n v="0.96543377211699999"/>
    <n v="0.96543377211699999"/>
    <n v="10121795"/>
    <n v="1.0403101300099999"/>
    <n v="0"/>
    <x v="2"/>
    <s v="033.0:033.8 04-29-01:27:52"/>
    <s v="poussin"/>
    <n v="0"/>
    <n v="1"/>
    <n v="0"/>
    <n v="0"/>
    <x v="1"/>
    <n v="4870"/>
    <n v="4568064"/>
    <n v="1.0660970000000001"/>
    <n v="0.93800099999999997"/>
    <n v="2890"/>
    <n v="57"/>
    <m/>
    <n v="9721.3799999999992"/>
    <n v="9721.3799999999992"/>
    <n v="4861.32"/>
    <n v="6440.9193022088357"/>
    <n v="19106.728563582761"/>
    <n v="19106.728563582761"/>
    <n v="9554.6025050678145"/>
    <n v="12659.200320041507"/>
    <n v="8978.2272587918706"/>
    <n v="7655.1782811543108"/>
    <m/>
    <n v="0"/>
  </r>
  <r>
    <s v="BE95FDB6CF6FFDEA983EAEB71B914B9D5F6FFD81"/>
    <s v="theia"/>
    <n v="6630"/>
    <n v="1524832316"/>
    <n v="1524982505"/>
    <n v="0.235523669889"/>
    <n v="0.235523669889"/>
    <n v="6177050"/>
    <n v="-0.49937195348899999"/>
    <n v="0"/>
    <x v="3"/>
    <s v="056.4:057.2 04-29-01:15:05"/>
    <s v="theia"/>
    <n v="0"/>
    <n v="1"/>
    <n v="0"/>
    <n v="0"/>
    <x v="1"/>
    <n v="5580"/>
    <n v="6570876"/>
    <n v="0.84920200000000001"/>
    <n v="1.177576"/>
    <n v="3863"/>
    <n v="77"/>
    <m/>
    <n v="9721.3799999999992"/>
    <n v="9721.3799999999992"/>
    <n v="4861.32"/>
    <n v="3794.4265750962772"/>
    <n v="12010.995093985526"/>
    <n v="12010.995093985526"/>
    <n v="6006.2759269047929"/>
    <n v="4688.1038471873017"/>
    <n v="8118.4728299055532"/>
    <n v="7654.193780933886"/>
    <m/>
    <n v="0"/>
  </r>
  <r>
    <s v="7350AB9ED7568F22745198359373C04AC783C37C"/>
    <s v="Casper03"/>
    <n v="8200"/>
    <n v="1524503717"/>
    <n v="1524959345"/>
    <n v="0.65246585795699996"/>
    <n v="0.65246585795699996"/>
    <n v="8663680"/>
    <n v="0.42689692761100001"/>
    <n v="0"/>
    <x v="1"/>
    <s v="023.1:023.9 04-28-18:49:05"/>
    <s v="Casper03"/>
    <n v="0"/>
    <n v="1"/>
    <n v="0"/>
    <n v="0"/>
    <x v="1"/>
    <n v="7470"/>
    <n v="5242880"/>
    <n v="1.4247890000000001"/>
    <n v="0.70185799999999998"/>
    <n v="1596"/>
    <n v="31"/>
    <m/>
    <n v="9721.3799999999992"/>
    <n v="9721.3799999999992"/>
    <n v="4861.32"/>
    <n v="8853.6095214723919"/>
    <n v="16064.24854222602"/>
    <n v="16064.24854222602"/>
    <n v="8033.165324603523"/>
    <n v="14630.28745391614"/>
    <n v="8663.6801973655965"/>
    <n v="7637.4401381559164"/>
    <m/>
    <n v="0"/>
  </r>
  <r>
    <s v="903A2A7991C838E70FF5A586CD387749B3589669"/>
    <s v="torelka"/>
    <n v="5120"/>
    <n v="1524945022"/>
    <n v="1525006418"/>
    <n v="0.30392750664500001"/>
    <n v="0.30392750664500001"/>
    <n v="8203602"/>
    <n v="-0.94935630728499998"/>
    <n v="0"/>
    <x v="1"/>
    <s v="020.6:021.4 04-29-07:53:38"/>
    <s v="torelka"/>
    <n v="0"/>
    <n v="1"/>
    <n v="0"/>
    <n v="0"/>
    <x v="1"/>
    <n v="8390"/>
    <n v="6291456"/>
    <n v="1.333555"/>
    <n v="0.74987599999999999"/>
    <n v="1849"/>
    <n v="36"/>
    <m/>
    <n v="9721.3799999999992"/>
    <n v="9721.3799999999992"/>
    <n v="4861.32"/>
    <n v="8853.6095214723919"/>
    <n v="12675.974784548569"/>
    <n v="12675.974784548569"/>
    <n v="6338.808866603471"/>
    <n v="11544.464988141928"/>
    <n v="8203.6025352467259"/>
    <n v="7629.9585746727071"/>
    <m/>
    <n v="0"/>
  </r>
  <r>
    <s v="85D8B60E3429AD9A5A3FDAB89477C77E8F7EA2C5"/>
    <s v="yuicat4"/>
    <n v="9140"/>
    <n v="1524681895"/>
    <n v="1525003705"/>
    <n v="0.15391972940000001"/>
    <n v="0.15391972940000001"/>
    <n v="9656457"/>
    <n v="0.30009365547900002"/>
    <n v="0"/>
    <x v="3"/>
    <s v="050.0:050.8 04-29-07:08:25"/>
    <s v="yuicat4"/>
    <n v="0"/>
    <n v="1"/>
    <n v="0"/>
    <n v="0"/>
    <x v="1"/>
    <n v="6920"/>
    <n v="6875296"/>
    <n v="1.006502"/>
    <n v="0.99353999999999998"/>
    <n v="3200"/>
    <n v="64"/>
    <m/>
    <n v="9721.3799999999992"/>
    <n v="9721.3799999999992"/>
    <n v="4861.32"/>
    <n v="3794.4265750962772"/>
    <n v="11217.692178994572"/>
    <n v="11217.692178994572"/>
    <n v="5609.5730589268078"/>
    <n v="4378.4636867632653"/>
    <n v="7933.539699864903"/>
    <n v="7616.0665899054311"/>
    <m/>
    <n v="0"/>
  </r>
  <r>
    <s v="59EC17BD0C1F3FD50225894AC8D4A454773D0CD3"/>
    <s v="IPv4MD1"/>
    <n v="9390"/>
    <n v="1524956015"/>
    <n v="1524995088"/>
    <n v="0.20303063617799999"/>
    <n v="0.20303063617799999"/>
    <n v="8483460"/>
    <n v="0.176968317652"/>
    <n v="0"/>
    <x v="5"/>
    <s v="040.2:040.9 04-29-04:44:48"/>
    <s v="IPv4MD1"/>
    <n v="0"/>
    <n v="1"/>
    <n v="0"/>
    <n v="0"/>
    <x v="1"/>
    <n v="9380"/>
    <n v="6664563"/>
    <n v="1.4074439999999999"/>
    <n v="0.71050800000000003"/>
    <n v="1638"/>
    <n v="32"/>
    <m/>
    <n v="9721.3799999999992"/>
    <n v="9721.3799999999992"/>
    <n v="4861.32"/>
    <n v="4819.491751072962"/>
    <n v="11695.117965928086"/>
    <n v="11695.117965928086"/>
    <n v="5848.3168922648347"/>
    <n v="5797.9962273479296"/>
    <n v="8017.6734657383604"/>
    <n v="7611.740326016853"/>
    <m/>
    <n v="0"/>
  </r>
  <r>
    <s v="C91102131E6B9CECFC56C4A29ADA4E638D7872F7"/>
    <s v="torpidsFRonline1"/>
    <n v="9300"/>
    <n v="1524584424"/>
    <n v="1524962257"/>
    <n v="0.710500554708"/>
    <n v="0.710500554708"/>
    <n v="8919822"/>
    <n v="-0.44794078283200001"/>
    <n v="0"/>
    <x v="1"/>
    <s v="023.9:024.7 04-28-19:37:37"/>
    <s v="torpidsFRonline1"/>
    <n v="0"/>
    <n v="1"/>
    <n v="0"/>
    <n v="0"/>
    <x v="1"/>
    <n v="8770"/>
    <n v="5082368"/>
    <n v="1.7255739999999999"/>
    <n v="0.57951699999999995"/>
    <n v="802"/>
    <n v="16"/>
    <m/>
    <n v="9721.3799999999992"/>
    <n v="9721.3799999999992"/>
    <n v="4861.32"/>
    <n v="8853.6095214723919"/>
    <n v="16628.425882527255"/>
    <n v="16628.425882527255"/>
    <n v="8315.2905566130939"/>
    <n v="15144.103997646558"/>
    <n v="8693.3932832301889"/>
    <n v="7610.0856982611322"/>
    <m/>
    <n v="0"/>
  </r>
  <r>
    <s v="5BCC48732850A596D72A5B33D66711ECDA59BC7B"/>
    <s v="koelntor"/>
    <n v="16600"/>
    <n v="1524612805"/>
    <n v="1525006050"/>
    <n v="0.288029645971"/>
    <n v="0.288029645971"/>
    <n v="10243166"/>
    <n v="-1.61924862491"/>
    <n v="0"/>
    <x v="0"/>
    <s v="007.1:007.9 04-29-07:47:30"/>
    <s v="koelntor"/>
    <n v="0"/>
    <n v="1"/>
    <n v="0"/>
    <n v="0"/>
    <x v="1"/>
    <n v="12200"/>
    <n v="6327498"/>
    <n v="1.9280919999999999"/>
    <n v="0.51864699999999997"/>
    <n v="487"/>
    <n v="9"/>
    <m/>
    <n v="9721.3799999999992"/>
    <n v="9721.3799999999992"/>
    <n v="4861.32"/>
    <n v="11818.828055288463"/>
    <n v="12521.425639749559"/>
    <n v="12521.425639749559"/>
    <n v="6261.5242785517421"/>
    <n v="15223.000915845323"/>
    <n v="8150.0050088222115"/>
    <n v="7603.2529061755477"/>
    <m/>
    <n v="0"/>
  </r>
  <r>
    <s v="62F57FF15392B4D8EB927165E6EACEF2381E9020"/>
    <s v="supersoupslooper"/>
    <n v="11300"/>
    <n v="1524544400"/>
    <n v="1524991754"/>
    <n v="-6.0454567534500001E-2"/>
    <n v="-6.0454567534500001E-2"/>
    <n v="6784384"/>
    <n v="-0.58154993882700001"/>
    <n v="0"/>
    <x v="5"/>
    <s v="039.4:040.2 04-29-03:49:14"/>
    <s v="supersoupslooper"/>
    <n v="0"/>
    <n v="1"/>
    <n v="0"/>
    <n v="0"/>
    <x v="1"/>
    <n v="8190"/>
    <n v="7925295"/>
    <n v="1.0334000000000001"/>
    <n v="0.96767899999999996"/>
    <n v="3082"/>
    <n v="61"/>
    <m/>
    <n v="9721.3799999999992"/>
    <n v="9721.3799999999992"/>
    <n v="4861.32"/>
    <n v="4819.491751072962"/>
    <n v="9133.6781762614628"/>
    <n v="9133.6781762614628"/>
    <n v="4567.4310017531843"/>
    <n v="4528.1314615257561"/>
    <n v="7446.1747181916653"/>
    <n v="7589.9108027341654"/>
    <m/>
    <n v="0"/>
  </r>
  <r>
    <s v="C4D186D6A670D34AE35624EFF5EC66BB15B22DD3"/>
    <s v="ilyaZzz"/>
    <n v="3960"/>
    <n v="1524873376"/>
    <n v="1524960111"/>
    <n v="0.36919567754999999"/>
    <n v="0.36919567754999999"/>
    <n v="7486981"/>
    <n v="0.75347042952400001"/>
    <n v="0"/>
    <x v="3"/>
    <s v="050.0:050.8 04-28-19:01:51"/>
    <s v="ilyaZzz"/>
    <n v="0"/>
    <n v="1"/>
    <n v="0"/>
    <n v="0"/>
    <x v="1"/>
    <n v="3960"/>
    <n v="6028288"/>
    <n v="0.65690300000000001"/>
    <n v="1.522295"/>
    <n v="4387"/>
    <n v="87"/>
    <m/>
    <n v="9721.3799999999992"/>
    <n v="9721.3799999999992"/>
    <n v="4861.32"/>
    <n v="3794.4265750962772"/>
    <n v="13310.471475821018"/>
    <n v="13310.471475821018"/>
    <n v="6656.0983311873661"/>
    <n v="5195.3124654026733"/>
    <n v="8253.9058726265339"/>
    <n v="7586.2205108385742"/>
    <m/>
    <n v="0"/>
  </r>
  <r>
    <s v="001524DD403D729F08F7E5D77813EF12756CFA8D"/>
    <s v="Neldoreth"/>
    <n v="8540"/>
    <n v="1524169272"/>
    <n v="1524956015"/>
    <n v="0.63780335090600004"/>
    <n v="0.63780335090600004"/>
    <n v="8586806"/>
    <n v="-0.53553098001400001"/>
    <n v="0"/>
    <x v="1"/>
    <s v="022.3:023.1 04-28-17:53:35"/>
    <s v="Neldoreth"/>
    <n v="0"/>
    <n v="1"/>
    <n v="0"/>
    <n v="0"/>
    <x v="1"/>
    <n v="7740"/>
    <n v="5242880"/>
    <n v="1.476288"/>
    <n v="0.67737499999999995"/>
    <n v="1452"/>
    <n v="29"/>
    <m/>
    <n v="9721.3799999999992"/>
    <n v="9721.3799999999992"/>
    <n v="4861.32"/>
    <n v="8853.6095214723919"/>
    <n v="15921.708739430571"/>
    <n v="15921.708739430571"/>
    <n v="7961.8861858263563"/>
    <n v="14500.471341880751"/>
    <n v="8586.8064323980507"/>
    <n v="7583.6285026786345"/>
    <m/>
    <n v="0"/>
  </r>
  <r>
    <s v="7041E5F782B815ED05A288255BE5C0D8A2C9EEF5"/>
    <s v="cirrus"/>
    <n v="8760"/>
    <n v="1524065118"/>
    <n v="1525004091"/>
    <n v="0.48771956590900001"/>
    <n v="0.48771956590900001"/>
    <n v="1936365"/>
    <n v="0.53729672578700005"/>
    <n v="0"/>
    <x v="5"/>
    <s v="042.5:043.3 04-29-07:14:51"/>
    <s v="cirrus"/>
    <n v="0"/>
    <n v="1"/>
    <n v="0"/>
    <n v="0"/>
    <x v="1"/>
    <n v="6300"/>
    <n v="5647769"/>
    <n v="1.1154850000000001"/>
    <n v="0.89647100000000002"/>
    <n v="2617"/>
    <n v="52"/>
    <m/>
    <n v="9721.3799999999992"/>
    <n v="9721.3799999999992"/>
    <n v="4861.32"/>
    <n v="4819.491751072962"/>
    <n v="14462.687233636432"/>
    <n v="14462.687233636432"/>
    <n v="7232.2808801447391"/>
    <n v="7170.0521758082732"/>
    <n v="8402.2964450343061"/>
    <n v="7575.9382115240151"/>
    <m/>
    <n v="0"/>
  </r>
  <r>
    <s v="CC2784826E73C45118ED96BCF9A511F1264E6BDA"/>
    <s v="notactuallyautistic"/>
    <n v="6420"/>
    <n v="1524180983"/>
    <n v="1524950825"/>
    <n v="0.31977697920100001"/>
    <n v="0.31977697920100001"/>
    <n v="6364138"/>
    <n v="-0.17936011402400001"/>
    <n v="0"/>
    <x v="1"/>
    <s v="020.6:021.4 04-28-16:27:05"/>
    <s v="notactuallyautistic"/>
    <n v="0"/>
    <n v="1"/>
    <n v="0"/>
    <n v="0"/>
    <x v="1"/>
    <n v="9120"/>
    <n v="6190080"/>
    <n v="1.473325"/>
    <n v="0.67873700000000003"/>
    <n v="1469"/>
    <n v="29"/>
    <m/>
    <n v="9721.3799999999992"/>
    <n v="9721.3799999999992"/>
    <n v="4861.32"/>
    <n v="8853.6095214723919"/>
    <n v="12830.053530065015"/>
    <n v="12830.053530065015"/>
    <n v="6415.8582245294047"/>
    <n v="11684.790029274043"/>
    <n v="8169.5250834125254"/>
    <n v="7575.6915583887676"/>
    <m/>
    <n v="0"/>
  </r>
  <r>
    <s v="D64C96CD077BB41FAE847B8FE41FF1965D3C872B"/>
    <s v="ByteIndian1"/>
    <n v="8650"/>
    <n v="1525007036"/>
    <n v="1525007036"/>
    <n v="0.70713621655000003"/>
    <n v="0.70713621655000003"/>
    <n v="8648818"/>
    <n v="0.33001541135500001"/>
    <n v="0"/>
    <x v="2"/>
    <s v="026.6:027.4 04-29-08:03:56"/>
    <s v="ByteIndian1"/>
    <n v="1"/>
    <n v="0"/>
    <n v="0"/>
    <n v="0"/>
    <x v="0"/>
    <n v="6980"/>
    <n v="5066273"/>
    <n v="1.377739"/>
    <n v="0.725827"/>
    <n v="1714"/>
    <n v="34"/>
    <m/>
    <n v="10125.48"/>
    <n v="10125.48"/>
    <n v="4861.32"/>
    <n v="6440.9193022088357"/>
    <n v="17285.573617952694"/>
    <n v="17285.573617952694"/>
    <n v="8298.9354322388444"/>
    <n v="10995.526608676657"/>
    <n v="8648.8181212294185"/>
    <n v="7574.0545848605934"/>
    <m/>
    <n v="1"/>
  </r>
  <r>
    <s v="0AD5DC3C47CAD362E5682F7FBD5E2E28B2D49899"/>
    <s v="riuriu"/>
    <n v="9020"/>
    <n v="1524992681"/>
    <n v="1524992681"/>
    <n v="1.1507804618099999"/>
    <n v="1.1507804618099999"/>
    <n v="9021027"/>
    <n v="-0.31330468513199999"/>
    <n v="0"/>
    <x v="0"/>
    <s v="003.9:004.7 04-29-04:04:41"/>
    <s v="riuriu"/>
    <n v="0"/>
    <n v="0"/>
    <n v="1"/>
    <n v="0"/>
    <x v="2"/>
    <n v="8710"/>
    <n v="4194304"/>
    <n v="2.0766260000000001"/>
    <n v="0.48154999999999998"/>
    <n v="351"/>
    <n v="7"/>
    <m/>
    <n v="1117.99"/>
    <n v="4051.45"/>
    <n v="4861.32"/>
    <n v="11818.828055288463"/>
    <n v="2404.5510484989622"/>
    <n v="8713.7795020001249"/>
    <n v="10455.63207460619"/>
    <n v="25419.704462806305"/>
    <n v="9021.0270940915307"/>
    <n v="7573.0101658640706"/>
    <m/>
    <n v="1"/>
  </r>
  <r>
    <s v="4436A57FFE36F09368718BCFFF750EB86A4E00B9"/>
    <s v="torpidsFRdigicube"/>
    <n v="10200"/>
    <n v="1524174257"/>
    <n v="1524884263"/>
    <n v="0.35806351311700002"/>
    <n v="0.35806351311700002"/>
    <n v="8395767"/>
    <n v="0.51487724967399995"/>
    <n v="0"/>
    <x v="1"/>
    <s v="018.4:019.2 04-27-21:57:43"/>
    <s v="torpidsFRdigicube"/>
    <n v="0"/>
    <n v="1"/>
    <n v="0"/>
    <n v="0"/>
    <x v="1"/>
    <n v="9510"/>
    <n v="6051167"/>
    <n v="1.5715980000000001"/>
    <n v="0.63629500000000005"/>
    <n v="1150"/>
    <n v="23"/>
    <m/>
    <n v="9721.3799999999992"/>
    <n v="9721.3799999999992"/>
    <n v="4861.32"/>
    <n v="8853.6095214723919"/>
    <n v="13202.25147514534"/>
    <n v="13202.25147514534"/>
    <n v="6601.9813175859344"/>
    <n v="12023.764050496919"/>
    <n v="8217.8691144776585"/>
    <n v="7567.8584801343595"/>
    <m/>
    <n v="0"/>
  </r>
  <r>
    <s v="D165930932CAD4845BDE5E4B269066A7A385847B"/>
    <s v="PaulG"/>
    <n v="8980"/>
    <n v="1524960494"/>
    <n v="1524960494"/>
    <n v="1.1399478807200001"/>
    <n v="1.1399478807200001"/>
    <n v="8975591"/>
    <n v="-0.185610969908"/>
    <n v="0"/>
    <x v="0"/>
    <s v="011.9:012.7 04-28-19:08:14"/>
    <s v="PaulG"/>
    <n v="0"/>
    <n v="0"/>
    <n v="1"/>
    <n v="0"/>
    <x v="2"/>
    <n v="7510"/>
    <n v="4194304"/>
    <n v="1.790524"/>
    <n v="0.55849599999999999"/>
    <n v="692"/>
    <n v="13"/>
    <m/>
    <n v="1117.99"/>
    <n v="4051.45"/>
    <n v="4861.32"/>
    <n v="11818.828055288463"/>
    <n v="2392.4403311661531"/>
    <n v="8669.8918413430456"/>
    <n v="10402.971431501752"/>
    <n v="25291.676049508627"/>
    <n v="8975.5919558954211"/>
    <n v="7541.2055691267933"/>
    <m/>
    <n v="1"/>
  </r>
  <r>
    <s v="1C81B51FA0B7BE2D362C6B3183D6DCA2B34FB21D"/>
    <s v="Quoakka"/>
    <n v="7760"/>
    <n v="1524399805"/>
    <n v="1524988014"/>
    <n v="1.1341886371700001"/>
    <n v="1.1341886371700001"/>
    <n v="8960177"/>
    <n v="-0.13655481678699999"/>
    <n v="0"/>
    <x v="1"/>
    <s v="016.0:016.8 04-29-02:46:54"/>
    <s v="Quoakka"/>
    <n v="0"/>
    <n v="1"/>
    <n v="0"/>
    <n v="0"/>
    <x v="1"/>
    <n v="6930"/>
    <n v="4198400"/>
    <n v="1.6506289999999999"/>
    <n v="0.60582999999999998"/>
    <n v="943"/>
    <n v="18"/>
    <m/>
    <n v="9721.3799999999992"/>
    <n v="9721.3799999999992"/>
    <n v="4861.32"/>
    <n v="8853.6095214723919"/>
    <n v="20747.258733611696"/>
    <n v="20747.258733611696"/>
    <n v="10374.973905647264"/>
    <n v="18895.272838666504"/>
    <n v="8960.1775742945301"/>
    <n v="7531.6443020061697"/>
    <m/>
    <n v="0"/>
  </r>
  <r>
    <s v="9DCEDAADD1C3C21F87A4DDABC729B4E45C80BEFF"/>
    <s v="Konfig9er"/>
    <n v="9910"/>
    <n v="1523830771"/>
    <n v="1524988531"/>
    <n v="0.251020615186"/>
    <n v="0.251020615186"/>
    <n v="9076154"/>
    <n v="6.0460852305799999E-2"/>
    <n v="0"/>
    <x v="2"/>
    <s v="034.5:035.3 04-29-02:55:31"/>
    <s v="Konfig9er"/>
    <n v="0"/>
    <n v="1"/>
    <n v="0"/>
    <n v="0"/>
    <x v="1"/>
    <n v="7530"/>
    <n v="6392576"/>
    <n v="1.177929"/>
    <n v="0.84894800000000004"/>
    <n v="2386"/>
    <n v="47"/>
    <m/>
    <n v="9721.3799999999992"/>
    <n v="9721.3799999999992"/>
    <n v="4861.32"/>
    <n v="6440.9193022088357"/>
    <n v="12161.646788056874"/>
    <n v="12161.646788056874"/>
    <n v="6081.6115370160051"/>
    <n v="8057.7228278126795"/>
    <n v="7997.2443601432587"/>
    <n v="7515.8438521002818"/>
    <m/>
    <n v="0"/>
  </r>
  <r>
    <s v="2A24E0B7F7D64B808D70FBE92E641C9D6FD99B3D"/>
    <s v="askatasuna64"/>
    <n v="8970"/>
    <n v="1525002344"/>
    <n v="1525002344"/>
    <n v="1.1900711500800001"/>
    <n v="1.1900711500800001"/>
    <n v="8970531"/>
    <n v="0.16338259592000001"/>
    <n v="0"/>
    <x v="0"/>
    <s v="006.3:007.1 04-29-06:45:44"/>
    <s v="askatasuna64"/>
    <n v="1"/>
    <n v="0"/>
    <n v="0"/>
    <n v="0"/>
    <x v="0"/>
    <n v="8010"/>
    <n v="4096000"/>
    <n v="1.9555659999999999"/>
    <n v="0.51136099999999995"/>
    <n v="464"/>
    <n v="9"/>
    <m/>
    <n v="10125.48"/>
    <n v="10125.48"/>
    <n v="4861.32"/>
    <n v="11818.828055288463"/>
    <n v="22175.521628712038"/>
    <n v="22175.521628712038"/>
    <n v="10646.636683306906"/>
    <n v="25884.074351643372"/>
    <n v="8970.5314307276803"/>
    <n v="7508.1720015093761"/>
    <m/>
    <n v="1"/>
  </r>
  <r>
    <s v="5376786612A903889710250B4CFB39881A6EDF99"/>
    <s v="cantstopthesignal2"/>
    <n v="7940"/>
    <n v="1524919233"/>
    <n v="1524991615"/>
    <n v="1.2240068338600001"/>
    <n v="1.2240068338600001"/>
    <n v="8978982"/>
    <n v="7.9037706061799995E-2"/>
    <n v="0"/>
    <x v="1"/>
    <s v="016.8:017.6 04-29-03:46:55"/>
    <s v="cantstopthesignal2"/>
    <n v="0"/>
    <n v="1"/>
    <n v="0"/>
    <n v="0"/>
    <x v="1"/>
    <n v="6520"/>
    <n v="4037300"/>
    <n v="1.614941"/>
    <n v="0.61921800000000005"/>
    <n v="1048"/>
    <n v="20"/>
    <m/>
    <n v="9721.3799999999992"/>
    <n v="9721.3799999999992"/>
    <n v="4861.32"/>
    <n v="8853.6095214723919"/>
    <n v="21620.415554549923"/>
    <n v="21620.415554549923"/>
    <n v="10811.608901580294"/>
    <n v="19690.488080082563"/>
    <n v="8978.9827903429778"/>
    <n v="7496.4779532400853"/>
    <m/>
    <n v="0"/>
  </r>
  <r>
    <s v="080E1EBE78DD84CF49EB40D873B5AA129EE6AC33"/>
    <s v="default"/>
    <n v="8500"/>
    <n v="1525009194"/>
    <n v="1525009194"/>
    <n v="0.66143429888500005"/>
    <n v="0.66143429888500005"/>
    <n v="8503531"/>
    <n v="0.167289304119"/>
    <n v="0"/>
    <x v="1"/>
    <s v="021.4:022.2 04-29-08:39:53"/>
    <s v="default"/>
    <n v="0"/>
    <n v="0"/>
    <n v="1"/>
    <n v="0"/>
    <x v="2"/>
    <n v="7650"/>
    <n v="5118187"/>
    <n v="1.4946699999999999"/>
    <n v="0.66904399999999997"/>
    <n v="1389"/>
    <n v="27"/>
    <m/>
    <n v="1117.99"/>
    <n v="4051.45"/>
    <n v="4861.32"/>
    <n v="8853.6095214723919"/>
    <n v="1857.4669318104413"/>
    <n v="6731.217990217634"/>
    <n v="8076.7637858556282"/>
    <n v="14709.690527909044"/>
    <n v="8503.5314299073216"/>
    <n v="7487.9281009351243"/>
    <m/>
    <n v="1"/>
  </r>
  <r>
    <s v="570ABB9B775EB04951156B4599A54B098DDAFEBD"/>
    <s v="YXJ0"/>
    <n v="10700"/>
    <n v="1523751879"/>
    <n v="1524956015"/>
    <n v="-9.7445530284300003E-2"/>
    <n v="-9.7445530284300003E-2"/>
    <n v="7407268"/>
    <n v="-0.36833581766899998"/>
    <n v="0"/>
    <x v="1"/>
    <s v="022.3:023.1 04-28-17:53:35"/>
    <s v="YXJ0"/>
    <n v="0"/>
    <n v="1"/>
    <n v="0"/>
    <n v="0"/>
    <x v="1"/>
    <n v="8460"/>
    <n v="8029009"/>
    <n v="1.053679"/>
    <n v="0.94905499999999998"/>
    <n v="2972"/>
    <n v="59"/>
    <m/>
    <n v="9721.3799999999992"/>
    <n v="9721.3799999999992"/>
    <n v="4861.32"/>
    <n v="8853.6095214723919"/>
    <n v="8774.0749708048115"/>
    <n v="8774.0749708048115"/>
    <n v="4387.6060947183259"/>
    <n v="7990.8648467223866"/>
    <n v="7246.6179603375822"/>
    <n v="7481.3352722363079"/>
    <m/>
    <n v="0"/>
  </r>
  <r>
    <s v="F075C0935F331763ADFB9E07E4D4D35A74E297D7"/>
    <s v="icanhazfunk"/>
    <n v="8550"/>
    <n v="1525001415"/>
    <n v="1525001415"/>
    <n v="0.71349253579600003"/>
    <n v="0.71349253579600003"/>
    <n v="8547550"/>
    <n v="0.38647312228699998"/>
    <n v="0"/>
    <x v="2"/>
    <s v="025.0:025.8 04-29-06:30:15"/>
    <s v="icanhazfunk"/>
    <n v="0"/>
    <n v="0"/>
    <n v="1"/>
    <n v="0"/>
    <x v="2"/>
    <n v="7280"/>
    <n v="4988379"/>
    <n v="1.459392"/>
    <n v="0.68521699999999996"/>
    <n v="1509"/>
    <n v="30"/>
    <m/>
    <n v="1117.99"/>
    <n v="4051.45"/>
    <n v="4861.32"/>
    <n v="6440.9193022088357"/>
    <n v="1915.6675200945701"/>
    <n v="6942.1293341507044"/>
    <n v="8329.8355341158112"/>
    <n v="11036.467147999221"/>
    <n v="8547.5501822215156"/>
    <n v="7479.7988275550606"/>
    <m/>
    <n v="1"/>
  </r>
  <r>
    <s v="E7A848FE613AB02867EB56B0E822F95CD09AD47A"/>
    <s v="photon"/>
    <n v="7290"/>
    <n v="1524705585"/>
    <n v="1525006186"/>
    <n v="1.0349059432600001"/>
    <n v="1.0349059432600001"/>
    <n v="10777883"/>
    <n v="0.28839876588899999"/>
    <n v="0"/>
    <x v="0"/>
    <s v="008.7:009.5 04-29-07:49:46"/>
    <s v="photon"/>
    <n v="0"/>
    <n v="1"/>
    <n v="0"/>
    <n v="0"/>
    <x v="1"/>
    <n v="7910"/>
    <n v="4336848"/>
    <n v="1.8239050000000001"/>
    <n v="0.54827400000000004"/>
    <n v="616"/>
    <n v="12"/>
    <m/>
    <n v="9721.3799999999992"/>
    <n v="9721.3799999999992"/>
    <n v="4861.32"/>
    <n v="11818.828055288463"/>
    <n v="19782.093938688897"/>
    <n v="19782.093938688897"/>
    <n v="9892.3289600887038"/>
    <n v="24050.203452074522"/>
    <n v="8825.0777702152445"/>
    <n v="7478.6088391506719"/>
    <m/>
    <n v="0"/>
  </r>
  <r>
    <s v="D301F2DA0F99415A31A028D483C98A0590E665C1"/>
    <s v="caps14"/>
    <n v="8500"/>
    <n v="1524753919"/>
    <n v="1525000490"/>
    <n v="0.20087554014"/>
    <n v="0.20087554014"/>
    <n v="7870057"/>
    <n v="1.54558921935E-2"/>
    <n v="0"/>
    <x v="3"/>
    <s v="061.8:062.6 04-29-06:14:50"/>
    <s v="caps14"/>
    <n v="0"/>
    <n v="1"/>
    <n v="0"/>
    <n v="0"/>
    <x v="1"/>
    <n v="6600"/>
    <n v="6553600"/>
    <n v="1.00708"/>
    <n v="0.99297000000000002"/>
    <n v="3193"/>
    <n v="63"/>
    <m/>
    <n v="9721.3799999999992"/>
    <n v="9721.3799999999992"/>
    <n v="4861.32"/>
    <n v="3794.4265750962772"/>
    <n v="11674.167458406191"/>
    <n v="11674.167458406191"/>
    <n v="5837.8402807933844"/>
    <n v="4556.6340628903117"/>
    <n v="7870.0579398615037"/>
    <n v="7475.1205579030529"/>
    <m/>
    <n v="0"/>
  </r>
  <r>
    <s v="79B39F8D53DACC9A63975FBC346301D8D0D36034"/>
    <s v="grocock"/>
    <n v="3330"/>
    <n v="1524152096"/>
    <n v="1524995088"/>
    <n v="6.8782938892999997E-3"/>
    <n v="6.8782938892999997E-3"/>
    <n v="7234392"/>
    <n v="-1.0870631397799999"/>
    <n v="0"/>
    <x v="5"/>
    <s v="040.2:040.9 04-29-04:44:48"/>
    <s v="grocock"/>
    <n v="0"/>
    <n v="1"/>
    <n v="0"/>
    <n v="0"/>
    <x v="1"/>
    <n v="3330"/>
    <n v="7433201"/>
    <n v="0.44799"/>
    <n v="2.232192"/>
    <n v="5020"/>
    <n v="100"/>
    <m/>
    <n v="9721.3799999999992"/>
    <n v="9721.3799999999992"/>
    <n v="4861.32"/>
    <n v="4819.491751072962"/>
    <n v="9788.2465086495613"/>
    <n v="9788.2465086495613"/>
    <n v="4894.7575876499313"/>
    <n v="4852.641631733899"/>
    <n v="7484.3287410162384"/>
    <n v="7468.9904187113661"/>
    <m/>
    <n v="0"/>
  </r>
  <r>
    <s v="4A0E54E69343B7CF6138C118843CE860E8511F78"/>
    <s v="yoshihisa"/>
    <n v="8490"/>
    <n v="1524042336"/>
    <n v="1525002344"/>
    <n v="0.65060040131600005"/>
    <n v="0.65060040131600005"/>
    <n v="6972136"/>
    <n v="0.17746560944299999"/>
    <n v="0"/>
    <x v="0"/>
    <s v="006.3:007.1 04-29-06:45:44"/>
    <s v="yoshihisa"/>
    <n v="0"/>
    <n v="1"/>
    <n v="0"/>
    <n v="0"/>
    <x v="1"/>
    <n v="11100"/>
    <n v="5122048"/>
    <n v="2.1671019999999999"/>
    <n v="0.46144600000000002"/>
    <n v="278"/>
    <n v="5"/>
    <m/>
    <n v="9721.3799999999992"/>
    <n v="9721.3799999999992"/>
    <n v="4861.32"/>
    <n v="11818.828055288463"/>
    <n v="16046.113729345336"/>
    <n v="16046.113729345336"/>
    <n v="8024.096742925497"/>
    <n v="19508.162331143936"/>
    <n v="8454.454484359816"/>
    <n v="7454.7325390518708"/>
    <m/>
    <n v="0"/>
  </r>
  <r>
    <s v="855A334B91640199B0D8745817C2ABC31363D51F"/>
    <s v="hellotor"/>
    <n v="8400"/>
    <n v="1523873409"/>
    <n v="1525006050"/>
    <n v="1.16802851999"/>
    <n v="1.16802851999"/>
    <n v="8880244"/>
    <n v="0.39734051472600002"/>
    <n v="0"/>
    <x v="0"/>
    <s v="007.1:007.9 04-29-07:47:30"/>
    <s v="hellotor"/>
    <n v="0"/>
    <n v="1"/>
    <n v="0"/>
    <n v="0"/>
    <x v="1"/>
    <n v="7920"/>
    <n v="4096000"/>
    <n v="1.933594"/>
    <n v="0.51717199999999997"/>
    <n v="481"/>
    <n v="9"/>
    <m/>
    <n v="9721.3799999999992"/>
    <n v="9721.3799999999992"/>
    <n v="4861.32"/>
    <n v="11818.828055288463"/>
    <n v="21076.229093660386"/>
    <n v="21076.229093660386"/>
    <n v="10539.480404797787"/>
    <n v="25623.556296723335"/>
    <n v="8880.2448178790401"/>
    <n v="7444.9713725153279"/>
    <m/>
    <n v="0"/>
  </r>
  <r>
    <s v="23439CF3ECED46BB327A32373CD1D17E835777EE"/>
    <s v="CloudyMcCloudface99"/>
    <n v="7700"/>
    <n v="1524973451"/>
    <n v="1524973451"/>
    <n v="0.55277380135499998"/>
    <n v="0.55277380135499998"/>
    <n v="7704455"/>
    <n v="0.54918873234499999"/>
    <n v="0"/>
    <x v="2"/>
    <s v="030.6:031.4 04-28-22:44:11"/>
    <s v="CloudyMcCloudface99"/>
    <n v="0"/>
    <n v="0"/>
    <n v="1"/>
    <n v="0"/>
    <x v="2"/>
    <n v="5280"/>
    <n v="5366003"/>
    <n v="0.98397299999999999"/>
    <n v="1.0162880000000001"/>
    <n v="3422"/>
    <n v="68"/>
    <m/>
    <n v="1117.99"/>
    <n v="4051.45"/>
    <n v="4861.32"/>
    <n v="6440.9193022088357"/>
    <n v="1735.9855821768763"/>
    <n v="6290.9854174997135"/>
    <n v="7548.5303360030875"/>
    <n v="10001.290749111608"/>
    <n v="8332.1888763923344"/>
    <n v="7442.3331134746331"/>
    <m/>
    <n v="1"/>
  </r>
  <r>
    <s v="47D960520D5120BF113FE63932EF9977DC4A9942"/>
    <s v="Reichsfunkmast2"/>
    <n v="8730"/>
    <n v="1525002309"/>
    <n v="1525002309"/>
    <n v="0.99617415709699997"/>
    <n v="0.99617415709699997"/>
    <n v="8732419"/>
    <n v="1.1805514472900001"/>
    <n v="0"/>
    <x v="4"/>
    <s v="070.7:071.5 04-29-06:45:09"/>
    <s v="Reichsfunkmast2"/>
    <n v="0"/>
    <n v="0"/>
    <n v="1"/>
    <n v="0"/>
    <x v="2"/>
    <n v="2650"/>
    <n v="4374578"/>
    <n v="0.60577300000000001"/>
    <n v="1.650784"/>
    <n v="4509"/>
    <n v="90"/>
    <m/>
    <n v="1117.99"/>
    <n v="4051.45"/>
    <n v="4861.32"/>
    <n v="2386.3111194805197"/>
    <n v="2231.7027458928751"/>
    <n v="8087.39978877064"/>
    <n v="9704.0413533787869"/>
    <n v="4763.4925875002245"/>
    <n v="8732.4195518050801"/>
    <n v="7425.0670862635552"/>
    <m/>
    <n v="1"/>
  </r>
  <r>
    <s v="CEE804FA03A87A65CAA6BCB3A250B5ED923C08BD"/>
    <s v="FSF"/>
    <n v="7420"/>
    <n v="1524798629"/>
    <n v="1524925046"/>
    <n v="0.59410379472899999"/>
    <n v="0.59410379472899999"/>
    <n v="8357694"/>
    <n v="0.70006933112000003"/>
    <n v="0"/>
    <x v="4"/>
    <s v="065.1:065.9 04-28-09:17:26"/>
    <s v="FSF"/>
    <n v="0"/>
    <n v="1"/>
    <n v="0"/>
    <n v="0"/>
    <x v="1"/>
    <n v="5060"/>
    <n v="5242880"/>
    <n v="0.96511800000000003"/>
    <n v="1.0361419999999999"/>
    <n v="3495"/>
    <n v="69"/>
    <m/>
    <n v="9721.3799999999992"/>
    <n v="9721.3799999999992"/>
    <n v="4861.32"/>
    <n v="2386.3111194805197"/>
    <n v="15496.888748002604"/>
    <n v="15496.888748002604"/>
    <n v="7749.4486593919819"/>
    <n v="3804.0276109679044"/>
    <n v="8357.6949033087785"/>
    <n v="7423.2504323161447"/>
    <m/>
    <n v="0"/>
  </r>
  <r>
    <s v="906933A309F15D7CF379127078A6791DF9B0C763"/>
    <s v="Unnamed"/>
    <n v="8770"/>
    <n v="1524936721"/>
    <n v="1524948666"/>
    <n v="-4.7570889196999998E-2"/>
    <n v="-4.7570889196999998E-2"/>
    <n v="7786448"/>
    <n v="0.26567357891999999"/>
    <n v="0"/>
    <x v="5"/>
    <s v="045.6:046.4 04-28-15:51:06"/>
    <s v="Unnamed"/>
    <n v="0"/>
    <n v="1"/>
    <n v="0"/>
    <n v="0"/>
    <x v="1"/>
    <n v="8770"/>
    <n v="7671560"/>
    <n v="1.1431830000000001"/>
    <n v="0.87475000000000003"/>
    <n v="2495"/>
    <n v="49"/>
    <m/>
    <n v="9721.3799999999992"/>
    <n v="9721.3799999999992"/>
    <n v="4861.32"/>
    <n v="4819.491751072962"/>
    <n v="9258.9253091780665"/>
    <n v="9258.9253091780665"/>
    <n v="4630.0626849288392"/>
    <n v="4590.2242429968146"/>
    <n v="7306.6170692718624"/>
    <n v="7416.0999484903041"/>
    <m/>
    <n v="0"/>
  </r>
  <r>
    <s v="587E0A9552E4274B251F29B5B2673D38442EE4BF"/>
    <s v="Nuath"/>
    <n v="7830"/>
    <n v="1524045140"/>
    <n v="1524986218"/>
    <n v="0.61394144456199995"/>
    <n v="0.61394144456199995"/>
    <n v="8130092"/>
    <n v="0.10237295134299999"/>
    <n v="0"/>
    <x v="5"/>
    <s v="037.8:038.6 04-29-02:16:58"/>
    <s v="Nuath"/>
    <n v="0"/>
    <n v="1"/>
    <n v="0"/>
    <n v="0"/>
    <x v="1"/>
    <n v="7570"/>
    <n v="5186465"/>
    <n v="1.459568"/>
    <n v="0.68513400000000002"/>
    <n v="1508"/>
    <n v="30"/>
    <m/>
    <n v="9721.3799999999992"/>
    <n v="9721.3799999999992"/>
    <n v="4861.32"/>
    <n v="4819.491751072962"/>
    <n v="15689.738080336134"/>
    <n v="15689.738080336134"/>
    <n v="7845.8858232781413"/>
    <n v="7778.3774787813391"/>
    <n v="8370.6508142702532"/>
    <n v="7415.3950699891775"/>
    <m/>
    <n v="0"/>
  </r>
  <r>
    <s v="C37F87C0125E26E6ACF54366FA2198209E856ABE"/>
    <s v="pataky"/>
    <n v="4860"/>
    <n v="1524937903"/>
    <n v="1524963313"/>
    <n v="-0.112831748599"/>
    <n v="-0.112831748599"/>
    <n v="7142314"/>
    <n v="0.100298202521"/>
    <n v="0"/>
    <x v="3"/>
    <s v="050.8:051.6 04-28-19:55:13"/>
    <s v="pataky"/>
    <n v="0"/>
    <n v="1"/>
    <n v="0"/>
    <n v="0"/>
    <x v="1"/>
    <n v="6020"/>
    <n v="8050688"/>
    <n v="0.74776200000000004"/>
    <n v="1.337324"/>
    <n v="4137"/>
    <n v="82"/>
    <m/>
    <n v="9721.3799999999992"/>
    <n v="9721.3799999999992"/>
    <n v="4861.32"/>
    <n v="3794.4265750962772"/>
    <n v="8624.4996958046522"/>
    <n v="8624.4996958046522"/>
    <n v="4312.808763900709"/>
    <n v="3366.2947896976493"/>
    <n v="7142.3147955350141"/>
    <n v="7414.8267568745105"/>
    <m/>
    <n v="0"/>
  </r>
  <r>
    <s v="D5039E1EBFD96D9A3F9846BF99EC9F75EDDE902A"/>
    <s v="Janky328891"/>
    <n v="13800"/>
    <n v="1524048034"/>
    <n v="1524911360"/>
    <n v="0.16820650422200001"/>
    <n v="0.16820650422200001"/>
    <n v="7869697"/>
    <n v="-0.69356723403999998"/>
    <n v="0"/>
    <x v="2"/>
    <s v="028.9:029.7 04-28-05:29:20"/>
    <s v="Janky328891"/>
    <n v="0"/>
    <n v="1"/>
    <n v="0"/>
    <n v="0"/>
    <x v="1"/>
    <n v="12000"/>
    <n v="6631508"/>
    <n v="1.8095429999999999"/>
    <n v="0.55262599999999995"/>
    <n v="648"/>
    <n v="12"/>
    <m/>
    <n v="9721.3799999999992"/>
    <n v="9721.3799999999992"/>
    <n v="4861.32"/>
    <n v="6440.9193022088357"/>
    <n v="11356.579346013665"/>
    <n v="11356.579346013665"/>
    <n v="5679.0256431044927"/>
    <n v="7524.3238220093872"/>
    <n v="7746.9707784002267"/>
    <n v="7412.3319448801585"/>
    <m/>
    <n v="0"/>
  </r>
  <r>
    <s v="495B496867C84BBC92338301D924850F226E75DA"/>
    <s v="AnotherTorRelay"/>
    <n v="8620"/>
    <n v="1524594772"/>
    <n v="1524995088"/>
    <n v="0.59099368455800005"/>
    <n v="0.59099368455800005"/>
    <n v="8341388"/>
    <n v="2.41132379857E-2"/>
    <n v="0"/>
    <x v="5"/>
    <s v="040.2:040.9 04-29-04:44:48"/>
    <s v="AnotherTorRelay"/>
    <n v="0"/>
    <n v="1"/>
    <n v="0"/>
    <n v="0"/>
    <x v="1"/>
    <n v="6100"/>
    <n v="5242880"/>
    <n v="1.163483"/>
    <n v="0.85948899999999995"/>
    <n v="2437"/>
    <n v="48"/>
    <m/>
    <n v="9721.3799999999992"/>
    <n v="9721.3799999999992"/>
    <n v="4861.32"/>
    <n v="4819.491751072962"/>
    <n v="15466.65418518845"/>
    <n v="15466.65418518845"/>
    <n v="7734.3294186154972"/>
    <n v="7667.7809387364596"/>
    <n v="8341.3889688954478"/>
    <n v="7411.8362782268132"/>
    <m/>
    <n v="0"/>
  </r>
  <r>
    <s v="EF43565D8996BCCB4D53B02549B29F541EA51929"/>
    <s v="stars1"/>
    <n v="11300"/>
    <n v="1524497542"/>
    <n v="1524948566"/>
    <n v="0.566921687497"/>
    <n v="0.566921687497"/>
    <n v="8897149"/>
    <n v="-0.84257175997300005"/>
    <n v="0"/>
    <x v="0"/>
    <s v="007.8:008.6 04-28-15:49:26"/>
    <s v="stars1"/>
    <n v="0"/>
    <n v="1"/>
    <n v="0"/>
    <n v="0"/>
    <x v="1"/>
    <n v="11300"/>
    <n v="5304275"/>
    <n v="2.1303570000000001"/>
    <n v="0.46940500000000002"/>
    <n v="302"/>
    <n v="6"/>
    <m/>
    <n v="9721.3799999999992"/>
    <n v="9721.3799999999992"/>
    <n v="4861.32"/>
    <n v="11818.828055288463"/>
    <n v="15232.641154399586"/>
    <n v="15232.641154399586"/>
    <n v="7617.3077378629159"/>
    <n v="18519.178000629483"/>
    <n v="8311.3835339481502"/>
    <n v="7409.2509737637047"/>
    <m/>
    <n v="0"/>
  </r>
  <r>
    <s v="ACAE08F4C06A31A7F4154B273E43F43D2FD1476E"/>
    <s v="Chucktatochip1"/>
    <n v="8630"/>
    <n v="1524805451"/>
    <n v="1524995209"/>
    <n v="0.25179950206399998"/>
    <n v="0.25179950206399998"/>
    <n v="7875641"/>
    <n v="0.21269283731499999"/>
    <n v="0"/>
    <x v="2"/>
    <s v="026.6:027.4 04-29-04:46:49"/>
    <s v="Chucktatochip1"/>
    <n v="0"/>
    <n v="1"/>
    <n v="0"/>
    <n v="0"/>
    <x v="1"/>
    <n v="8840"/>
    <n v="6291456"/>
    <n v="1.4050800000000001"/>
    <n v="0.71170299999999997"/>
    <n v="1650"/>
    <n v="33"/>
    <m/>
    <n v="9721.3799999999992"/>
    <n v="9721.3799999999992"/>
    <n v="4861.32"/>
    <n v="6440.9193022088357"/>
    <n v="12169.218643374928"/>
    <n v="12169.218643374928"/>
    <n v="6085.3979553737645"/>
    <n v="8062.7395753394267"/>
    <n v="7875.6414880575649"/>
    <n v="7400.3858416402954"/>
    <m/>
    <n v="0"/>
  </r>
  <r>
    <s v="FB1CF231AAAFFF5ACCC53AFDEC177433249F7D20"/>
    <s v="BigHamsterTor"/>
    <n v="12500"/>
    <n v="1524783040"/>
    <n v="1524983845"/>
    <n v="0.44723740581299998"/>
    <n v="0.44723740581299998"/>
    <n v="8150841"/>
    <n v="-0.87881929768699996"/>
    <n v="0"/>
    <x v="0"/>
    <s v="001.6:002.4 04-29-01:37:25"/>
    <s v="BigHamsterTor"/>
    <n v="0"/>
    <n v="1"/>
    <n v="0"/>
    <n v="0"/>
    <x v="1"/>
    <n v="12500"/>
    <n v="5632000"/>
    <n v="2.2194600000000002"/>
    <n v="0.45056000000000002"/>
    <n v="247"/>
    <n v="4"/>
    <m/>
    <n v="9721.3799999999992"/>
    <n v="9721.3799999999992"/>
    <n v="4861.32"/>
    <n v="11818.828055288463"/>
    <n v="14069.144772122381"/>
    <n v="14069.144772122381"/>
    <n v="7035.4841456268523"/>
    <n v="17104.650054485577"/>
    <n v="8150.8410695388156"/>
    <n v="7395.188748677172"/>
    <m/>
    <n v="0"/>
  </r>
  <r>
    <s v="0B343CDB8934729DC91B1CAD7BD2D05F705E90E0"/>
    <s v="ozora"/>
    <n v="11700"/>
    <n v="1524884981"/>
    <n v="1524904001"/>
    <n v="0.21047110349199999"/>
    <n v="0.21047110349199999"/>
    <n v="7782961"/>
    <n v="0.33736331151999999"/>
    <n v="0"/>
    <x v="1"/>
    <s v="024.7:025.4 04-28-03:26:41"/>
    <s v="ozora"/>
    <n v="0"/>
    <n v="1"/>
    <n v="0"/>
    <n v="0"/>
    <x v="1"/>
    <n v="10000"/>
    <n v="6429696"/>
    <n v="1.555283"/>
    <n v="0.64297000000000004"/>
    <n v="1193"/>
    <n v="23"/>
    <m/>
    <n v="9721.3799999999992"/>
    <n v="9721.3799999999992"/>
    <n v="4861.32"/>
    <n v="8853.6095214723919"/>
    <n v="11767.449576065057"/>
    <n v="11767.449576065057"/>
    <n v="5884.4873848277284"/>
    <n v="10717.038487343963"/>
    <n v="7782.9612122380977"/>
    <n v="7376.9816485666688"/>
    <m/>
    <n v="0"/>
  </r>
  <r>
    <s v="9DF8FA27067495276F7DF954352060942BE3CEF7"/>
    <s v="Unnamed"/>
    <n v="7270"/>
    <n v="1524358656"/>
    <n v="1524959643"/>
    <n v="4.1120661704E-2"/>
    <n v="4.1120661704E-2"/>
    <n v="7388361"/>
    <n v="3.70562371054E-2"/>
    <n v="0"/>
    <x v="2"/>
    <s v="026.6:027.4 04-28-18:54:03"/>
    <s v="Falcon"/>
    <n v="0"/>
    <n v="1"/>
    <n v="0"/>
    <n v="0"/>
    <x v="1"/>
    <n v="6840"/>
    <n v="7170374"/>
    <n v="0.95392500000000002"/>
    <n v="1.0483"/>
    <n v="3529"/>
    <n v="70"/>
    <m/>
    <n v="9721.3799999999992"/>
    <n v="9721.3799999999992"/>
    <n v="4861.32"/>
    <n v="6440.9193022088357"/>
    <n v="10121.129578276032"/>
    <n v="10121.129578276032"/>
    <n v="5061.2206951548897"/>
    <n v="6705.7741658977293"/>
    <n v="7465.2245235451583"/>
    <n v="7376.7693664816106"/>
    <m/>
    <n v="0"/>
  </r>
  <r>
    <s v="272FBB7CCB67D8FC122BE21973A277DB4D2E8CE6"/>
    <s v="midnight"/>
    <n v="18100"/>
    <n v="1524851727"/>
    <n v="1524995972"/>
    <n v="-7.9396986641999998E-2"/>
    <n v="-7.9396986641999998E-2"/>
    <n v="6759641"/>
    <n v="-1.6646731376099999"/>
    <n v="0"/>
    <x v="1"/>
    <s v="017.5:018.3 04-29-04:59:32"/>
    <s v="midnight"/>
    <n v="0"/>
    <n v="1"/>
    <n v="0"/>
    <n v="0"/>
    <x v="1"/>
    <n v="13100"/>
    <n v="7807560"/>
    <n v="1.677861"/>
    <n v="0.595997"/>
    <n v="887"/>
    <n v="17"/>
    <m/>
    <n v="9721.3799999999992"/>
    <n v="9721.3799999999992"/>
    <n v="4861.32"/>
    <n v="8853.6095214723919"/>
    <n v="8949.5317219981935"/>
    <n v="8949.5317219981935"/>
    <n v="4475.3458408975121"/>
    <n v="8150.6596045625638"/>
    <n v="7187.6632629733867"/>
    <n v="7373.6322840813709"/>
    <m/>
    <n v="0"/>
  </r>
  <r>
    <s v="C52F7A0264AE7C650976166EA13982501EC810CE"/>
    <s v="Unnamed"/>
    <n v="9990"/>
    <n v="1524708016"/>
    <n v="1524956826"/>
    <n v="0.83947323556700004"/>
    <n v="0.83947323556700004"/>
    <n v="9644137"/>
    <n v="0.37235208085100002"/>
    <n v="0"/>
    <x v="2"/>
    <s v="029.0:029.7 04-28-18:07:06"/>
    <s v="Unnamed"/>
    <n v="0"/>
    <n v="1"/>
    <n v="0"/>
    <n v="0"/>
    <x v="1"/>
    <n v="9680"/>
    <n v="4641468"/>
    <n v="2.085547"/>
    <n v="0.47949000000000003"/>
    <n v="342"/>
    <n v="6"/>
    <m/>
    <n v="9721.3799999999992"/>
    <n v="9721.3799999999992"/>
    <n v="4861.32"/>
    <n v="6440.9193022088357"/>
    <n v="17882.21832277632"/>
    <n v="17882.21832277632"/>
    <n v="8942.2680295265673"/>
    <n v="11847.898668860031"/>
    <n v="8537.8561597406915"/>
    <n v="7368.9397118184843"/>
    <m/>
    <n v="0"/>
  </r>
  <r>
    <s v="142189418747BCDEEBAEE27BD01922CE152EB404"/>
    <s v="hops"/>
    <n v="8420"/>
    <n v="1524988784"/>
    <n v="1524988784"/>
    <n v="0.72167499693199999"/>
    <n v="0.72167499693199999"/>
    <n v="8422172"/>
    <n v="0.31721971932199999"/>
    <n v="0"/>
    <x v="5"/>
    <s v="038.6:039.4 04-29-02:59:44"/>
    <s v="hops"/>
    <n v="0"/>
    <n v="0"/>
    <n v="1"/>
    <n v="0"/>
    <x v="2"/>
    <n v="5890"/>
    <n v="4891848"/>
    <n v="1.2040439999999999"/>
    <n v="0.83053399999999999"/>
    <n v="2307"/>
    <n v="46"/>
    <m/>
    <n v="1117.99"/>
    <n v="4051.45"/>
    <n v="4861.32"/>
    <n v="4819.491751072962"/>
    <n v="1924.8154298200068"/>
    <n v="6975.2801663201508"/>
    <n v="8369.6130960854698"/>
    <n v="8297.5984457423419"/>
    <n v="8422.17239039181"/>
    <n v="7363.0750732742672"/>
    <m/>
    <n v="1"/>
  </r>
  <r>
    <s v="218B87E805CC6C93F2B442309858C43DF92113C2"/>
    <s v="PointedScript"/>
    <n v="7100"/>
    <n v="1524810754"/>
    <n v="1525004091"/>
    <n v="1.0700992095199999"/>
    <n v="1.0700992095199999"/>
    <n v="10694929"/>
    <n v="-4.4945576340099998E-2"/>
    <n v="0"/>
    <x v="5"/>
    <s v="042.5:043.3 04-29-07:14:51"/>
    <s v="PointedScript"/>
    <n v="0"/>
    <n v="1"/>
    <n v="0"/>
    <n v="0"/>
    <x v="1"/>
    <n v="4470"/>
    <n v="4208936"/>
    <n v="1.0620259999999999"/>
    <n v="0.94159599999999999"/>
    <n v="2913"/>
    <n v="58"/>
    <m/>
    <n v="9721.3799999999992"/>
    <n v="9721.3799999999992"/>
    <n v="4861.32"/>
    <n v="4819.491751072962"/>
    <n v="20124.221053443536"/>
    <n v="20124.221053443536"/>
    <n v="10063.414689223766"/>
    <n v="9976.826064184299"/>
    <n v="8712.9150865202701"/>
    <n v="7361.7213605641891"/>
    <m/>
    <n v="0"/>
  </r>
  <r>
    <s v="ACBE2353D63D0FBA7E7E62E4605FAB8F9E8BC808"/>
    <s v="MyHeroEdSnowden"/>
    <n v="7780"/>
    <n v="1524288153"/>
    <n v="1525001415"/>
    <n v="0.54020946498400002"/>
    <n v="0.54020946498400002"/>
    <n v="7900368"/>
    <n v="-0.91830641633599996"/>
    <n v="0"/>
    <x v="2"/>
    <s v="025.0:025.8 04-29-06:30:15"/>
    <s v="MyHeroEdSnowden"/>
    <n v="0"/>
    <n v="1"/>
    <n v="0"/>
    <n v="0"/>
    <x v="1"/>
    <n v="6930"/>
    <n v="5334731"/>
    <n v="1.2990349999999999"/>
    <n v="0.76980199999999999"/>
    <n v="1982"/>
    <n v="39"/>
    <m/>
    <n v="9721.3799999999992"/>
    <n v="9721.3799999999992"/>
    <n v="4861.32"/>
    <n v="6440.9193022088357"/>
    <n v="14972.961488706158"/>
    <n v="14972.961488706158"/>
    <n v="7487.4510763160188"/>
    <n v="9920.3648724601899"/>
    <n v="8216.6031793435595"/>
    <n v="7352.0415255404914"/>
    <m/>
    <n v="0"/>
  </r>
  <r>
    <s v="D1F0808CC288A8E316AEC358FE27C13CABCD08D4"/>
    <s v="TorAARONSWARTZCA2"/>
    <n v="4760"/>
    <n v="1523836868"/>
    <n v="1524987008"/>
    <n v="0.16721979194100001"/>
    <n v="0.16721979194100001"/>
    <n v="9303150"/>
    <n v="-0.37178583086099998"/>
    <n v="0"/>
    <x v="3"/>
    <s v="057.9:058.7 04-29-02:30:08"/>
    <s v="TorAARONSWARTZCA2"/>
    <n v="0"/>
    <n v="1"/>
    <n v="0"/>
    <n v="0"/>
    <x v="1"/>
    <n v="3980"/>
    <n v="6579632"/>
    <n v="0.60489700000000002"/>
    <n v="1.6531739999999999"/>
    <n v="4519"/>
    <n v="90"/>
    <m/>
    <n v="9721.3799999999992"/>
    <n v="9721.3799999999992"/>
    <n v="4861.32"/>
    <n v="3794.4265750962772"/>
    <n v="11346.9871409794"/>
    <n v="11346.9871409794"/>
    <n v="5674.2289189586227"/>
    <n v="4428.9297975192785"/>
    <n v="7679.8766940883461"/>
    <n v="7349.8032858618426"/>
    <m/>
    <n v="0"/>
  </r>
  <r>
    <s v="DC2191663DD4BAECB34F949CCAC3FDA004CE5BCE"/>
    <s v="artikel5ev2"/>
    <n v="7590"/>
    <n v="1524988933"/>
    <n v="1524988933"/>
    <n v="0.12211761440299999"/>
    <n v="0.12211761440299999"/>
    <n v="7591268"/>
    <n v="0.18224530213599999"/>
    <n v="0"/>
    <x v="3"/>
    <s v="058.7:059.5 04-29-03:02:13"/>
    <s v="artikel5ev2"/>
    <n v="1"/>
    <n v="0"/>
    <n v="0"/>
    <n v="0"/>
    <x v="0"/>
    <n v="5910"/>
    <n v="6765127"/>
    <n v="0.87359799999999999"/>
    <n v="1.144692"/>
    <n v="3803"/>
    <n v="76"/>
    <m/>
    <n v="10125.48"/>
    <n v="10125.48"/>
    <n v="4861.32"/>
    <n v="3794.4265750962772"/>
    <n v="11361.979462285288"/>
    <n v="11361.979462285288"/>
    <n v="5454.9728012495916"/>
    <n v="4257.7928964743805"/>
    <n v="7591.2681703733242"/>
    <n v="7343.4258192613261"/>
    <m/>
    <n v="1"/>
  </r>
  <r>
    <s v="0ABFEF78CDFE8B9AFBF92513E43FEC2EAAAB6889"/>
    <s v="xX133Xx"/>
    <n v="5410"/>
    <n v="1524642695"/>
    <n v="1524915943"/>
    <n v="0.55881036263399997"/>
    <n v="0.55881036263399997"/>
    <n v="7461863"/>
    <n v="-0.29382316488400001"/>
    <n v="0"/>
    <x v="2"/>
    <s v="032.1:032.9 04-28-06:45:43"/>
    <s v="xX133Xx"/>
    <n v="0"/>
    <n v="1"/>
    <n v="0"/>
    <n v="0"/>
    <x v="1"/>
    <n v="5400"/>
    <n v="5275593"/>
    <n v="1.023582"/>
    <n v="0.976962"/>
    <n v="3119"/>
    <n v="62"/>
    <m/>
    <n v="9721.3799999999992"/>
    <n v="9721.3799999999992"/>
    <n v="4861.32"/>
    <n v="6440.9193022088357"/>
    <n v="15153.787883102914"/>
    <n v="15153.787883102914"/>
    <n v="7577.8759920799166"/>
    <n v="10040.171753172484"/>
    <n v="8223.6490374393925"/>
    <n v="7339.232226207575"/>
    <m/>
    <n v="0"/>
  </r>
  <r>
    <s v="B34CC9056250847D1980F08285B01CF0B718C0B6"/>
    <s v="CalyxInstitute12"/>
    <n v="5540"/>
    <n v="1524935799"/>
    <n v="1524935799"/>
    <n v="-0.51788360534"/>
    <n v="-0.51788360534"/>
    <n v="5543853"/>
    <n v="-6.7458424727499994E-2"/>
    <n v="0"/>
    <x v="4"/>
    <s v="067.5:068.3 04-28-12:16:39"/>
    <s v="CalyxInstitute12"/>
    <n v="1"/>
    <n v="0"/>
    <n v="0"/>
    <n v="0"/>
    <x v="0"/>
    <n v="8720"/>
    <n v="11498993"/>
    <n v="0.75832699999999997"/>
    <n v="1.318692"/>
    <n v="4107"/>
    <n v="82"/>
    <m/>
    <n v="10125.48"/>
    <n v="10125.48"/>
    <n v="4861.32"/>
    <n v="2386.3111194805197"/>
    <n v="4881.6599118019367"/>
    <n v="4881.6599118019367"/>
    <n v="2343.7220716885513"/>
    <n v="1150.4797134610167"/>
    <n v="5543.8530473805777"/>
    <n v="7330.3950331664046"/>
    <m/>
    <n v="1"/>
  </r>
  <r>
    <s v="870D9148A25F84C138F72DC647ABC390ED34383B"/>
    <s v="garin"/>
    <n v="11000"/>
    <n v="1524769763"/>
    <n v="1524969124"/>
    <n v="-0.50628962740500005"/>
    <n v="-0.50628962740500005"/>
    <n v="5601092"/>
    <n v="-0.25324156678300003"/>
    <n v="0"/>
    <x v="4"/>
    <s v="062.8:063.6 04-28-21:32:04"/>
    <s v="garin"/>
    <n v="0"/>
    <n v="1"/>
    <n v="0"/>
    <n v="0"/>
    <x v="1"/>
    <n v="9620"/>
    <n v="11344896"/>
    <n v="0.84795799999999999"/>
    <n v="1.179303"/>
    <n v="3868"/>
    <n v="77"/>
    <m/>
    <n v="9721.3799999999992"/>
    <n v="9721.3799999999992"/>
    <n v="4861.32"/>
    <n v="2386.3111194805197"/>
    <n v="4799.5461419375806"/>
    <n v="4799.5461419375806"/>
    <n v="2400.0841085035249"/>
    <n v="1178.1465519263188"/>
    <n v="5601.0928312115238"/>
    <n v="7324.2337818480664"/>
    <m/>
    <n v="0"/>
  </r>
  <r>
    <s v="B1D56058C14DED9A32A131CF48877DE5E48C440E"/>
    <s v="esambayev"/>
    <n v="5200"/>
    <n v="1524921723"/>
    <n v="1524973689"/>
    <n v="0.58732105930099998"/>
    <n v="0.58732105930099998"/>
    <n v="8235932"/>
    <n v="0.20238231306000001"/>
    <n v="0"/>
    <x v="2"/>
    <s v="033.8:034.6 04-28-22:48:09"/>
    <s v="esambayev"/>
    <n v="0"/>
    <n v="1"/>
    <n v="0"/>
    <n v="0"/>
    <x v="1"/>
    <n v="5390"/>
    <n v="5187584"/>
    <n v="1.0390189999999999"/>
    <n v="0.96244600000000002"/>
    <n v="3048"/>
    <n v="60"/>
    <m/>
    <n v="9721.3799999999992"/>
    <n v="9721.3799999999992"/>
    <n v="4861.32"/>
    <n v="6440.9193022088357"/>
    <n v="15430.951199467552"/>
    <n v="15430.951199467552"/>
    <n v="7716.4756120011361"/>
    <n v="10223.806849654386"/>
    <n v="8234.3613300929173"/>
    <n v="7320.3281310650427"/>
    <m/>
    <n v="0"/>
  </r>
  <r>
    <s v="391F0D05345DA5641079349F96FE94C269AB15C0"/>
    <s v="TwoFlamingos"/>
    <n v="9720"/>
    <n v="1524727813"/>
    <n v="1524989730"/>
    <n v="1.2137552861600001"/>
    <n v="1.2137552861600001"/>
    <n v="8750177"/>
    <n v="4.6481442676800003E-2"/>
    <n v="0"/>
    <x v="0"/>
    <s v="003.2:004.0 04-29-03:15:30"/>
    <s v="TwoFlamingos"/>
    <n v="0"/>
    <n v="1"/>
    <n v="0"/>
    <n v="0"/>
    <x v="1"/>
    <n v="9680"/>
    <n v="3952640"/>
    <n v="2.4489960000000002"/>
    <n v="0.408331"/>
    <n v="144"/>
    <n v="2"/>
    <m/>
    <n v="9721.3799999999992"/>
    <n v="9721.3799999999992"/>
    <n v="4861.32"/>
    <n v="11818.828055288463"/>
    <n v="21520.756363770099"/>
    <n v="21520.756363770099"/>
    <n v="10761.77284771533"/>
    <n v="26163.993083610949"/>
    <n v="8750.1776942874621"/>
    <n v="7310.9163860012241"/>
    <m/>
    <n v="0"/>
  </r>
  <r>
    <s v="EF4351738CD6B454745C5432B1A15A3DEB6FE99E"/>
    <s v="yuicat2"/>
    <n v="8190"/>
    <n v="1525006186"/>
    <n v="1525006186"/>
    <n v="0.56256431310300004"/>
    <n v="0.56256431310300004"/>
    <n v="8192337"/>
    <n v="-0.41373852131599997"/>
    <n v="4.7619047619000002E-2"/>
    <x v="0"/>
    <s v="008.7:009.5 04-29-07:49:46"/>
    <s v="yuicat2"/>
    <n v="1"/>
    <n v="0"/>
    <n v="0"/>
    <n v="0"/>
    <x v="0"/>
    <n v="9540"/>
    <n v="5242880"/>
    <n v="1.8196110000000001"/>
    <n v="0.54956799999999995"/>
    <n v="625"/>
    <n v="12"/>
    <m/>
    <n v="10125.48"/>
    <n v="10125.48"/>
    <n v="4861.32"/>
    <n v="11818.828055288463"/>
    <n v="15821.713701038165"/>
    <n v="15821.713701038165"/>
    <n v="7596.125146573876"/>
    <n v="18467.678941894283"/>
    <n v="8192.3371858814571"/>
    <n v="7307.5000301170203"/>
    <m/>
    <n v="1"/>
  </r>
  <r>
    <s v="B5CED6834BEE8E38D2C62F00CCB6715F0440DA21"/>
    <s v="DigiGesTor4e1"/>
    <n v="7370"/>
    <n v="1524995596"/>
    <n v="1524995596"/>
    <n v="2.8269704153100001E-2"/>
    <n v="2.8269704153100001E-2"/>
    <n v="7367593"/>
    <n v="-0.178387343236"/>
    <n v="0"/>
    <x v="3"/>
    <s v="060.2:061.0 04-29-04:53:16"/>
    <s v="DigiGesTor4e1"/>
    <n v="1"/>
    <n v="0"/>
    <n v="0"/>
    <n v="0"/>
    <x v="0"/>
    <n v="6490"/>
    <n v="7165040"/>
    <n v="0.90578700000000001"/>
    <n v="1.104012"/>
    <n v="3677"/>
    <n v="73"/>
    <m/>
    <n v="10125.48"/>
    <n v="10125.48"/>
    <n v="4861.32"/>
    <n v="3794.4265750962772"/>
    <n v="10411.72432400813"/>
    <n v="10411.72432400813"/>
    <n v="4998.7480781935474"/>
    <n v="3901.6938918049091"/>
    <n v="7367.593561045127"/>
    <n v="7306.8274927315897"/>
    <m/>
    <n v="1"/>
  </r>
  <r>
    <s v="BDB9EBCB1C2A424973A240C91EEC082C3EB61626"/>
    <s v="ph3x"/>
    <n v="8940"/>
    <n v="1524134121"/>
    <n v="1525009194"/>
    <n v="0.35501340206600002"/>
    <n v="0.35501340206600002"/>
    <n v="8525007"/>
    <n v="-0.21588085657100001"/>
    <n v="0"/>
    <x v="1"/>
    <s v="021.4:022.2 04-29-08:39:53"/>
    <s v="ph3x"/>
    <n v="0"/>
    <n v="1"/>
    <n v="0"/>
    <n v="0"/>
    <x v="1"/>
    <n v="8800"/>
    <n v="5851417"/>
    <n v="1.5039089999999999"/>
    <n v="0.66493400000000003"/>
    <n v="1360"/>
    <n v="27"/>
    <m/>
    <n v="9721.3799999999992"/>
    <n v="9721.3799999999992"/>
    <n v="4861.32"/>
    <n v="8853.6095214723919"/>
    <n v="13172.60018657637"/>
    <n v="13172.60018657637"/>
    <n v="6587.1537517314873"/>
    <n v="11996.759558254236"/>
    <n v="7928.748456076828"/>
    <n v="7305.5490192537791"/>
    <m/>
    <n v="0"/>
  </r>
  <r>
    <s v="12CF84D3D2E30BB9799BFC0E1DDDFDA8D35AF007"/>
    <s v="Unnamed"/>
    <n v="9580"/>
    <n v="1524048595"/>
    <n v="1525000722"/>
    <n v="1.0580072973200001"/>
    <n v="1.0580072973200001"/>
    <n v="8631908"/>
    <n v="-0.10900418997899999"/>
    <n v="0"/>
    <x v="1"/>
    <s v="019.1:019.9 04-29-06:18:42"/>
    <s v="Unnamed"/>
    <n v="0"/>
    <n v="1"/>
    <n v="0"/>
    <n v="0"/>
    <x v="1"/>
    <n v="6140"/>
    <n v="4194304"/>
    <n v="1.4638899999999999"/>
    <n v="0.68311100000000002"/>
    <n v="1499"/>
    <n v="29"/>
    <m/>
    <n v="9721.3799999999992"/>
    <n v="9721.3799999999992"/>
    <n v="4861.32"/>
    <n v="8853.6095214723919"/>
    <n v="20006.670980020699"/>
    <n v="20006.670980020699"/>
    <n v="10004.632034607663"/>
    <n v="18220.793002812017"/>
    <n v="8631.908239178465"/>
    <n v="7300.6269674249252"/>
    <m/>
    <n v="0"/>
  </r>
  <r>
    <s v="B09E23C2597234F6EB494B6EDD7334DB64221FA1"/>
    <s v="ididnteditheconfig"/>
    <n v="6910"/>
    <n v="1524346284"/>
    <n v="1524950825"/>
    <n v="0.60829194727000002"/>
    <n v="0.60829194727000002"/>
    <n v="8234454"/>
    <n v="-0.127380694283"/>
    <n v="0"/>
    <x v="1"/>
    <s v="020.6:021.4 04-28-16:27:05"/>
    <s v="ididnteditheconfig"/>
    <n v="0"/>
    <n v="1"/>
    <n v="0"/>
    <n v="0"/>
    <x v="1"/>
    <n v="6100"/>
    <n v="5120000"/>
    <n v="1.191406"/>
    <n v="0.83934399999999998"/>
    <n v="2346"/>
    <n v="46"/>
    <m/>
    <n v="9721.3799999999992"/>
    <n v="9721.3799999999992"/>
    <n v="4861.32"/>
    <n v="8853.6095214723919"/>
    <n v="15634.817170351633"/>
    <n v="15634.817170351633"/>
    <n v="7818.4218091025969"/>
    <n v="14239.188897657046"/>
    <n v="8234.4547700224011"/>
    <n v="7300.1183390156802"/>
    <m/>
    <n v="0"/>
  </r>
  <r>
    <s v="D61A66032D9CB5EF5567261AC21275C1E6FF8B98"/>
    <s v="00was00"/>
    <n v="7980"/>
    <n v="1524997864"/>
    <n v="1524997864"/>
    <n v="0.396062783423"/>
    <n v="0.396062783423"/>
    <n v="7975039"/>
    <n v="0.22957754643799999"/>
    <n v="0"/>
    <x v="5"/>
    <s v="040.9:041.7 04-29-05:31:04"/>
    <s v="00was00"/>
    <n v="1"/>
    <n v="0"/>
    <n v="0"/>
    <n v="0"/>
    <x v="0"/>
    <n v="7030"/>
    <n v="5712522"/>
    <n v="1.2306299999999999"/>
    <n v="0.81259199999999998"/>
    <n v="2212"/>
    <n v="44"/>
    <m/>
    <n v="10125.48"/>
    <n v="10125.48"/>
    <n v="4861.32"/>
    <n v="4819.491751072962"/>
    <n v="14135.805792293917"/>
    <n v="14135.805792293917"/>
    <n v="6786.7079303098981"/>
    <n v="6728.3130686871073"/>
    <n v="7975.0393636851231"/>
    <n v="7296.2841545795864"/>
    <m/>
    <n v="1"/>
  </r>
  <r>
    <s v="3D765C586CCA8B437B7697EA2CE6A51312530AB1"/>
    <s v="VERITAS"/>
    <n v="12000"/>
    <n v="1523917950"/>
    <n v="1524998096"/>
    <n v="-0.15650995352399999"/>
    <n v="-0.15650995352399999"/>
    <n v="7196980"/>
    <n v="-2.7296420171200002"/>
    <n v="0"/>
    <x v="0"/>
    <s v="007.1:007.9 04-29-05:34:56"/>
    <s v="VERITAS"/>
    <n v="0"/>
    <n v="1"/>
    <n v="0"/>
    <n v="0"/>
    <x v="1"/>
    <n v="12000"/>
    <n v="8182792"/>
    <n v="1.4664919999999999"/>
    <n v="0.68189900000000003"/>
    <n v="1487"/>
    <n v="29"/>
    <m/>
    <n v="9721.3799999999992"/>
    <n v="9721.3799999999992"/>
    <n v="4861.32"/>
    <n v="11818.828055288463"/>
    <n v="8199.8872680108561"/>
    <n v="8199.8872680108561"/>
    <n v="4100.4750327347083"/>
    <n v="9969.0638256471175"/>
    <n v="6902.1036043834411"/>
    <n v="7286.3101230684088"/>
    <m/>
    <n v="0"/>
  </r>
  <r>
    <s v="CB7DB681576DCB437E23B4589B216F13AB6A5503"/>
    <s v="ByteIndian"/>
    <n v="8270"/>
    <n v="1524995088"/>
    <n v="1524995088"/>
    <n v="0.66428705628200002"/>
    <n v="0.66428705628200002"/>
    <n v="8270627"/>
    <n v="-0.22970179731599999"/>
    <n v="0"/>
    <x v="5"/>
    <s v="040.2:040.9 04-29-04:44:48"/>
    <s v="ByteIndian"/>
    <n v="1"/>
    <n v="0"/>
    <n v="0"/>
    <n v="0"/>
    <x v="0"/>
    <n v="5700"/>
    <n v="4969472"/>
    <n v="1.147003"/>
    <n v="0.87183699999999997"/>
    <n v="2485"/>
    <n v="49"/>
    <m/>
    <n v="10125.48"/>
    <n v="10125.48"/>
    <n v="4861.32"/>
    <n v="4819.491751072962"/>
    <n v="16851.705302642265"/>
    <n v="16851.705302642265"/>
    <n v="8090.6319524448118"/>
    <n v="8021.0177391686011"/>
    <n v="8270.6279261558229"/>
    <n v="7280.2811483090763"/>
    <m/>
    <n v="1"/>
  </r>
  <r>
    <s v="03C3069E814E296EB18776EB61B1ECB754ED89FE"/>
    <s v="Ichotolot61"/>
    <n v="9540"/>
    <n v="1524172407"/>
    <n v="1525001415"/>
    <n v="0.263393875"/>
    <n v="0.263393875"/>
    <n v="7762291"/>
    <n v="0.178646655737"/>
    <n v="0"/>
    <x v="2"/>
    <s v="025.0:025.8 04-29-06:30:15"/>
    <s v="Ichotolot61"/>
    <n v="0"/>
    <n v="1"/>
    <n v="0"/>
    <n v="0"/>
    <x v="1"/>
    <n v="9530"/>
    <n v="6144000"/>
    <n v="1.551107"/>
    <n v="0.64470099999999997"/>
    <n v="1208"/>
    <n v="24"/>
    <m/>
    <n v="9721.3799999999992"/>
    <n v="9721.3799999999992"/>
    <n v="4861.32"/>
    <n v="6440.9193022088357"/>
    <n v="12281.931948547499"/>
    <n v="12281.931948547499"/>
    <n v="6141.7619124149996"/>
    <n v="8137.417995779917"/>
    <n v="7762.2919680000005"/>
    <n v="7276.8043776000004"/>
    <m/>
    <n v="0"/>
  </r>
  <r>
    <s v="3F092986E9B87D3FDA09B71FA3A602378285C77A"/>
    <s v="NYCBUG1"/>
    <n v="2550"/>
    <n v="1523964689"/>
    <n v="1524957104"/>
    <n v="0.464058575275"/>
    <n v="0.464058575275"/>
    <n v="10124801"/>
    <n v="0.56359840147600004"/>
    <n v="0"/>
    <x v="4"/>
    <s v="072.3:073.1 04-28-18:11:44"/>
    <s v="NYCBUG1"/>
    <n v="0"/>
    <n v="1"/>
    <n v="0"/>
    <n v="0"/>
    <x v="1"/>
    <n v="2550"/>
    <n v="5481837"/>
    <n v="0.465173"/>
    <n v="2.14974"/>
    <n v="4964"/>
    <n v="99"/>
    <m/>
    <n v="9721.3799999999992"/>
    <n v="9721.3799999999992"/>
    <n v="4861.32"/>
    <n v="2386.3111194805197"/>
    <n v="14232.669752506878"/>
    <n v="14232.669752506878"/>
    <n v="7117.2572331558622"/>
    <n v="3493.6992577495398"/>
    <n v="8025.7304681097803"/>
    <n v="7262.5624276768449"/>
    <m/>
    <n v="0"/>
  </r>
  <r>
    <s v="810C6DDB85FE76DEFB22D385C7DC0FDCD8D22A38"/>
    <s v="002"/>
    <n v="7700"/>
    <n v="1524995596"/>
    <n v="1524995596"/>
    <n v="0.23099701396799999"/>
    <n v="0.23099701396799999"/>
    <n v="7695422"/>
    <n v="1.8316974740900001E-2"/>
    <n v="0"/>
    <x v="3"/>
    <s v="060.2:061.0 04-29-04:53:16"/>
    <s v="002"/>
    <n v="1"/>
    <n v="0"/>
    <n v="0"/>
    <n v="0"/>
    <x v="0"/>
    <n v="5300"/>
    <n v="6251374"/>
    <n v="0.84781399999999996"/>
    <n v="1.179505"/>
    <n v="3869"/>
    <n v="77"/>
    <m/>
    <n v="10125.48"/>
    <n v="10125.48"/>
    <n v="4861.32"/>
    <n v="3794.4265750962772"/>
    <n v="12464.435644992704"/>
    <n v="12464.435644992704"/>
    <n v="5984.2704039429173"/>
    <n v="4670.9277836643423"/>
    <n v="7695.4227271971913"/>
    <n v="7262.2081090380334"/>
    <m/>
    <n v="1"/>
  </r>
  <r>
    <s v="20465F3DFD77F7AC95F31A4D35726FB6D82F0E67"/>
    <s v="SXbqvQix9zBHtEnBY3R"/>
    <n v="5630"/>
    <n v="1524580618"/>
    <n v="1524970147"/>
    <n v="0.22378022044599999"/>
    <n v="0.22378022044599999"/>
    <n v="8666791"/>
    <n v="0.331390328495"/>
    <n v="0"/>
    <x v="1"/>
    <s v="012.8:013.6 04-28-21:49:07"/>
    <s v="SXbqvQix9zBHtEnBY3R"/>
    <n v="0"/>
    <n v="1"/>
    <n v="0"/>
    <n v="0"/>
    <x v="1"/>
    <n v="10600"/>
    <n v="6274048"/>
    <n v="1.6894990000000001"/>
    <n v="0.59189099999999994"/>
    <n v="863"/>
    <n v="17"/>
    <m/>
    <n v="9721.3799999999992"/>
    <n v="9721.3799999999992"/>
    <n v="4861.32"/>
    <n v="8853.6095214723919"/>
    <n v="11896.832559439334"/>
    <n v="11896.832559439334"/>
    <n v="5949.1872612585485"/>
    <n v="10834.872211930287"/>
    <n v="7678.0558445287852"/>
    <n v="7256.853491170149"/>
    <m/>
    <n v="0"/>
  </r>
  <r>
    <s v="ADB398B7F5AC2D936A8080758607F5CCB4B78F3E"/>
    <s v="OoliidaiNgah"/>
    <n v="9030"/>
    <n v="1524566790"/>
    <n v="1524989730"/>
    <n v="1.8635920725899999"/>
    <n v="1.8635920725899999"/>
    <n v="9008081"/>
    <n v="0.81831782214100002"/>
    <n v="0"/>
    <x v="0"/>
    <s v="003.2:004.0 04-29-03:15:30"/>
    <s v="OoliidaiNgah"/>
    <n v="0"/>
    <n v="1"/>
    <n v="0"/>
    <n v="0"/>
    <x v="1"/>
    <n v="6780"/>
    <n v="3145728"/>
    <n v="2.1553040000000001"/>
    <n v="0.463972"/>
    <n v="284"/>
    <n v="5"/>
    <m/>
    <n v="9721.3799999999992"/>
    <n v="9721.3799999999992"/>
    <n v="4861.32"/>
    <n v="11818.828055288463"/>
    <n v="27838.066702634973"/>
    <n v="27838.066702634973"/>
    <n v="13920.837414323218"/>
    <n v="33844.302326428326"/>
    <n v="9008.0817633243951"/>
    <n v="7249.3756343270752"/>
    <m/>
    <n v="0"/>
  </r>
  <r>
    <s v="BFB01CAB4C4CFDD398F3548BD071E3F6E204DF0E"/>
    <s v="prospero1"/>
    <n v="7540"/>
    <n v="1524932484"/>
    <n v="1524932484"/>
    <n v="0.151024223427"/>
    <n v="0.151024223427"/>
    <n v="7543352"/>
    <n v="0.31626580008100003"/>
    <n v="0"/>
    <x v="3"/>
    <s v="054.7:055.5 04-28-11:21:24"/>
    <s v="prospero1"/>
    <n v="0"/>
    <n v="1"/>
    <n v="0"/>
    <n v="0"/>
    <x v="1"/>
    <n v="6870"/>
    <n v="6553600"/>
    <n v="1.048279"/>
    <n v="0.95394500000000004"/>
    <n v="2998"/>
    <n v="59"/>
    <m/>
    <n v="9721.3799999999992"/>
    <n v="9721.3799999999992"/>
    <n v="4861.32"/>
    <n v="3794.4265750962772"/>
    <n v="11189.543865138769"/>
    <n v="11189.543865138769"/>
    <n v="5595.497077830144"/>
    <n v="4367.476901950964"/>
    <n v="7543.3523506511874"/>
    <n v="7246.426645455831"/>
    <m/>
    <n v="1"/>
  </r>
  <r>
    <s v="7044955A4D7B04CF70011D73B467B13CE5E69D41"/>
    <s v="L29Ah"/>
    <n v="6510"/>
    <n v="1524552246"/>
    <n v="1525004091"/>
    <n v="0.54582317177999995"/>
    <n v="0.54582317177999995"/>
    <n v="8104565"/>
    <n v="0.45924469240600002"/>
    <n v="0"/>
    <x v="5"/>
    <s v="042.5:043.3 04-29-07:14:51"/>
    <s v="L29Ah"/>
    <n v="0"/>
    <n v="1"/>
    <n v="0"/>
    <n v="0"/>
    <x v="1"/>
    <n v="5810"/>
    <n v="5242880"/>
    <n v="1.1081700000000001"/>
    <n v="0.902389"/>
    <n v="2659"/>
    <n v="53"/>
    <m/>
    <n v="9721.3799999999992"/>
    <n v="9721.3799999999992"/>
    <n v="4861.32"/>
    <n v="4819.491751072962"/>
    <n v="15027.534465678655"/>
    <n v="15027.534465678655"/>
    <n v="7514.7411014375493"/>
    <n v="7450.0820250111519"/>
    <n v="8104.565390861927"/>
    <n v="7246.0597736033478"/>
    <m/>
    <n v="0"/>
  </r>
  <r>
    <s v="F4263275CF54A6836EE7BD527B1328836A6F06E1"/>
    <s v="EvilMoe"/>
    <n v="5780"/>
    <n v="1524084428"/>
    <n v="1524963001"/>
    <n v="1.0356718300400001"/>
    <n v="1.0356718300400001"/>
    <n v="8538226"/>
    <n v="0.43809026195"/>
    <n v="0"/>
    <x v="5"/>
    <s v="047.3:048.1 04-28-19:50:01"/>
    <s v="EvilMoe"/>
    <n v="0"/>
    <n v="1"/>
    <n v="0"/>
    <n v="0"/>
    <x v="1"/>
    <n v="4170"/>
    <n v="4194304"/>
    <n v="0.99420500000000001"/>
    <n v="1.0058279999999999"/>
    <n v="3370"/>
    <n v="67"/>
    <m/>
    <n v="9721.3799999999992"/>
    <n v="9721.3799999999992"/>
    <n v="4861.32"/>
    <n v="4819.491751072962"/>
    <n v="19789.539415114254"/>
    <n v="19789.539415114254"/>
    <n v="9896.052180810053"/>
    <n v="9810.9035927693803"/>
    <n v="8538.2264994240923"/>
    <n v="7235.0497495968639"/>
    <m/>
    <n v="0"/>
  </r>
  <r>
    <s v="EB2DA1502CD8DCC2BA21916F7153616EFBA6815E"/>
    <s v="ElonServer"/>
    <n v="8540"/>
    <n v="1524788668"/>
    <n v="1524919248"/>
    <n v="1.03463103377"/>
    <n v="1.03463103377"/>
    <n v="8533861"/>
    <n v="-1.0749498948200001E-2"/>
    <n v="0"/>
    <x v="0"/>
    <s v="002.4:003.1 04-28-07:40:48"/>
    <s v="ElonServer"/>
    <n v="0"/>
    <n v="1"/>
    <n v="0"/>
    <n v="0"/>
    <x v="1"/>
    <n v="6500"/>
    <n v="4194304"/>
    <n v="1.5497209999999999"/>
    <n v="0.64527800000000002"/>
    <n v="1213"/>
    <n v="24"/>
    <m/>
    <n v="9721.3799999999992"/>
    <n v="9721.3799999999992"/>
    <n v="4861.32"/>
    <n v="11818.828055288463"/>
    <n v="19779.421439071004"/>
    <n v="19779.421439071004"/>
    <n v="9890.9925370867768"/>
    <n v="24046.954344081445"/>
    <n v="8533.8610834656465"/>
    <n v="7231.9939584259519"/>
    <m/>
    <n v="0"/>
  </r>
  <r>
    <s v="AEE2C957489B1C5059E50AD888D073D36977C443"/>
    <s v="toxiroxiUA2"/>
    <n v="11100"/>
    <n v="1524659315"/>
    <n v="1525004637"/>
    <n v="-0.54440462104599996"/>
    <n v="-0.54440462104599996"/>
    <n v="5272045"/>
    <n v="-0.54247201191000005"/>
    <n v="0"/>
    <x v="2"/>
    <s v="025.8:026.6 04-29-07:23:57"/>
    <s v="toxiroxiUA2"/>
    <n v="0"/>
    <n v="1"/>
    <n v="0"/>
    <n v="0"/>
    <x v="1"/>
    <n v="16400"/>
    <n v="11667875"/>
    <n v="1.4055690000000001"/>
    <n v="0.71145599999999998"/>
    <n v="1649"/>
    <n v="32"/>
    <m/>
    <n v="9721.3799999999992"/>
    <n v="9721.3799999999992"/>
    <n v="4861.32"/>
    <n v="6440.9193022088357"/>
    <n v="4429.0158050558366"/>
    <n v="4429.0158050558366"/>
    <n v="2214.7949276166592"/>
    <n v="2934.4530703019682"/>
    <n v="5315.8299322129033"/>
    <n v="7221.4434525490324"/>
    <m/>
    <n v="0"/>
  </r>
  <r>
    <s v="AE31E0FBF0D3E1B39F1DD8F55BC070D11AF524B0"/>
    <s v="UWashingtonCSE"/>
    <n v="3350"/>
    <n v="1524624588"/>
    <n v="1525000490"/>
    <n v="-5.9783223460100003E-2"/>
    <n v="-5.9783223460100003E-2"/>
    <n v="8367538"/>
    <n v="-0.64893770575200005"/>
    <n v="0"/>
    <x v="3"/>
    <s v="061.8:062.6 04-29-06:14:50"/>
    <s v="UWashingtonCSE"/>
    <n v="0"/>
    <n v="1"/>
    <n v="0"/>
    <n v="0"/>
    <x v="1"/>
    <n v="6180"/>
    <n v="7526331"/>
    <n v="0.82111699999999999"/>
    <n v="1.2178530000000001"/>
    <n v="3954"/>
    <n v="79"/>
    <m/>
    <n v="9721.3799999999992"/>
    <n v="9721.3799999999992"/>
    <n v="4861.32"/>
    <n v="3794.4265750962772"/>
    <n v="9140.2045671194519"/>
    <n v="9140.2045671194519"/>
    <n v="4570.6946201289466"/>
    <n v="3567.5835232543545"/>
    <n v="7076.3826719923227"/>
    <n v="7211.3671703946256"/>
    <m/>
    <n v="0"/>
  </r>
  <r>
    <s v="0A9351FCA8C74CBFDF2351CA9E2B5765B8FA4285"/>
    <s v="UbuntuCore212"/>
    <n v="8500"/>
    <n v="1524594772"/>
    <n v="1524594772"/>
    <n v="1.0269451003200001"/>
    <n v="1.0269451003200001"/>
    <n v="8501623"/>
    <n v="0.67876238307500003"/>
    <n v="0.8"/>
    <x v="2"/>
    <s v="027.4:028.1 04-24-13:32:52"/>
    <s v="UbuntuCore212"/>
    <n v="0"/>
    <n v="0"/>
    <n v="1"/>
    <n v="0"/>
    <x v="2"/>
    <n v="5480"/>
    <n v="4194304"/>
    <n v="1.3065340000000001"/>
    <n v="0.76538399999999995"/>
    <n v="1951"/>
    <n v="39"/>
    <m/>
    <n v="1117.99"/>
    <n v="4051.45"/>
    <n v="4861.32"/>
    <n v="6440.9193022088357"/>
    <n v="2266.1043527067568"/>
    <n v="8212.0667266914625"/>
    <n v="9853.6287550876204"/>
    <n v="13055.389821168712"/>
    <n v="8501.6239420525762"/>
    <n v="7209.4279594368045"/>
    <m/>
    <n v="1"/>
  </r>
  <r>
    <s v="78BC2254D3B31CD865F7682633AA438212132532"/>
    <s v="dc6jgk9barm64"/>
    <n v="9390"/>
    <n v="1523902155"/>
    <n v="1524986598"/>
    <n v="1.0251732523899999"/>
    <n v="1.0251732523899999"/>
    <n v="8494192"/>
    <n v="0.96994241666600001"/>
    <n v="0"/>
    <x v="0"/>
    <s v="002.4:003.2 04-29-02:23:18"/>
    <s v="dc6jgk9barm64"/>
    <n v="0"/>
    <n v="1"/>
    <n v="0"/>
    <n v="0"/>
    <x v="1"/>
    <n v="9390"/>
    <n v="4194304"/>
    <n v="2.23875"/>
    <n v="0.44667800000000002"/>
    <n v="237"/>
    <n v="4"/>
    <m/>
    <n v="9721.3799999999992"/>
    <n v="9721.3799999999992"/>
    <n v="4861.32"/>
    <n v="11818.828055288463"/>
    <n v="19687.478752319097"/>
    <n v="19687.478752319097"/>
    <n v="9845.0152353085541"/>
    <n v="23935.174452166717"/>
    <n v="8494.1922731923878"/>
    <n v="7204.2257912346704"/>
    <m/>
    <n v="0"/>
  </r>
  <r>
    <s v="3591E0E966309AD335BE62FF694E8A898F97A6C9"/>
    <s v="noiseexit01b"/>
    <n v="5980"/>
    <n v="1524995596"/>
    <n v="1524995596"/>
    <n v="-0.40473727926600001"/>
    <n v="-0.40473727926600001"/>
    <n v="5982211"/>
    <n v="-0.18086797560199999"/>
    <n v="0"/>
    <x v="3"/>
    <s v="060.2:061.0 04-29-04:53:16"/>
    <s v="noiseexit01b"/>
    <n v="1"/>
    <n v="0"/>
    <n v="0"/>
    <n v="0"/>
    <x v="0"/>
    <n v="7220"/>
    <n v="10049699"/>
    <n v="0.71842899999999998"/>
    <n v="1.3919250000000001"/>
    <n v="4234"/>
    <n v="84"/>
    <m/>
    <n v="10125.48"/>
    <n v="10125.48"/>
    <n v="4861.32"/>
    <n v="3794.4265750962772"/>
    <n v="6027.3207735377018"/>
    <n v="6027.3207735377018"/>
    <n v="2893.7625695586089"/>
    <n v="2258.6806867172031"/>
    <n v="5982.2111692977596"/>
    <n v="7202.4575185084313"/>
    <m/>
    <n v="1"/>
  </r>
  <r>
    <s v="CD14AE63A02686BAE838A8079449B480801A8A5F"/>
    <s v="stdineufcz1"/>
    <n v="7910"/>
    <n v="1524760827"/>
    <n v="1524760827"/>
    <n v="0.235164851713"/>
    <n v="0.235164851713"/>
    <n v="7908575"/>
    <n v="-4.9543913149299998E-2"/>
    <n v="0.4"/>
    <x v="5"/>
    <s v="044.0:044.8 04-26-11:40:27"/>
    <s v="stdineufcz1"/>
    <n v="0"/>
    <n v="0"/>
    <n v="1"/>
    <n v="0"/>
    <x v="2"/>
    <n v="7910"/>
    <n v="6181732"/>
    <n v="1.279577"/>
    <n v="0.78150799999999998"/>
    <n v="2054"/>
    <n v="41"/>
    <m/>
    <n v="1117.99"/>
    <n v="4051.45"/>
    <n v="4861.32"/>
    <n v="4819.491751072962"/>
    <n v="1380.901952566617"/>
    <n v="5004.2086384726335"/>
    <n v="6004.5315969294406"/>
    <n v="5952.8668140460622"/>
    <n v="7635.4580891095075"/>
    <n v="7199.3402623766542"/>
    <m/>
    <n v="1"/>
  </r>
  <r>
    <s v="C5C6947FFA435E8AE12285E36E555A42D13F4332"/>
    <s v="Squidward"/>
    <n v="10400"/>
    <n v="1524502877"/>
    <n v="1525007282"/>
    <n v="-0.225361723046"/>
    <n v="-0.225361723046"/>
    <n v="7858888"/>
    <n v="-0.81692971243900003"/>
    <n v="0"/>
    <x v="2"/>
    <s v="029.7:030.5 04-29-08:08:02"/>
    <s v="Squidward"/>
    <n v="0"/>
    <n v="1"/>
    <n v="0"/>
    <n v="0"/>
    <x v="1"/>
    <n v="11600"/>
    <n v="8542813"/>
    <n v="1.3578669999999999"/>
    <n v="0.73644900000000002"/>
    <n v="1774"/>
    <n v="35"/>
    <m/>
    <n v="9721.3799999999992"/>
    <n v="9721.3799999999992"/>
    <n v="4861.32"/>
    <n v="6440.9193022088357"/>
    <n v="7530.5530528150757"/>
    <n v="7530.5530528150757"/>
    <n v="3765.7645485220191"/>
    <n v="4989.3826302628122"/>
    <n v="6617.5899426602318"/>
    <n v="7195.1568598621616"/>
    <m/>
    <n v="0"/>
  </r>
  <r>
    <s v="CD249CC13B6ADD3426D603B9ED5B51FC71B8D728"/>
    <s v="Unnamed"/>
    <n v="10100"/>
    <n v="1524732300"/>
    <n v="1524959606"/>
    <n v="-0.14319777018099999"/>
    <n v="-0.14319777018099999"/>
    <n v="6296913"/>
    <n v="-0.50883853709899995"/>
    <n v="0"/>
    <x v="5"/>
    <s v="046.5:047.3 04-28-18:53:26"/>
    <s v="Unnamed"/>
    <n v="0"/>
    <n v="1"/>
    <n v="0"/>
    <n v="0"/>
    <x v="1"/>
    <n v="9240"/>
    <n v="7992329"/>
    <n v="1.1561090000000001"/>
    <n v="0.86497100000000005"/>
    <n v="2457"/>
    <n v="49"/>
    <m/>
    <n v="9721.3799999999992"/>
    <n v="9721.3799999999992"/>
    <n v="4861.32"/>
    <n v="4819.491751072962"/>
    <n v="8329.3000609178289"/>
    <n v="8329.3000609178289"/>
    <n v="4165.1898158637005"/>
    <n v="4129.3512789135912"/>
    <n v="6847.845308647059"/>
    <n v="7191.1904160529411"/>
    <m/>
    <n v="0"/>
  </r>
  <r>
    <s v="06E729BFD466279D4FCA6884DFCD9ACD64F0689A"/>
    <s v="gontran"/>
    <n v="7830"/>
    <n v="1524414411"/>
    <n v="1525001415"/>
    <n v="-0.21689952378899999"/>
    <n v="-0.21689952378899999"/>
    <n v="6886555"/>
    <n v="-0.169401373139"/>
    <n v="0"/>
    <x v="2"/>
    <s v="025.0:025.8 04-29-06:30:15"/>
    <s v="gontran"/>
    <n v="0"/>
    <n v="1"/>
    <n v="0"/>
    <n v="0"/>
    <x v="1"/>
    <n v="7820"/>
    <n v="8468722"/>
    <n v="0.92339800000000005"/>
    <n v="1.0829569999999999"/>
    <n v="3620"/>
    <n v="72"/>
    <m/>
    <n v="9721.3799999999992"/>
    <n v="9721.3799999999992"/>
    <n v="4861.32"/>
    <n v="6440.9193022088357"/>
    <n v="7612.8173074280903"/>
    <n v="7612.8173074280903"/>
    <n v="3806.9020070140582"/>
    <n v="5043.8869727963611"/>
    <n v="6631.8602310985716"/>
    <n v="7182.9187617690004"/>
    <m/>
    <n v="0"/>
  </r>
  <r>
    <s v="155D6F57425F16C0624D77777641E4EB1B47C6F0"/>
    <s v="Quintex18"/>
    <n v="7580"/>
    <n v="1524995596"/>
    <n v="1524995596"/>
    <n v="0.210947352941"/>
    <n v="0.210947352941"/>
    <n v="7578941"/>
    <n v="0.576753371839"/>
    <n v="0"/>
    <x v="3"/>
    <s v="060.2:061.0 04-29-04:53:16"/>
    <s v="Quintex18"/>
    <n v="1"/>
    <n v="0"/>
    <n v="0"/>
    <n v="0"/>
    <x v="0"/>
    <n v="6230"/>
    <n v="6258688"/>
    <n v="0.99541599999999997"/>
    <n v="1.004605"/>
    <n v="3362"/>
    <n v="67"/>
    <m/>
    <n v="10125.48"/>
    <n v="10125.48"/>
    <n v="4861.32"/>
    <n v="3794.4265750962772"/>
    <n v="12261.423203257036"/>
    <n v="12261.423203257036"/>
    <n v="5886.8025857991415"/>
    <n v="4594.8508170418218"/>
    <n v="7578.9416664836017"/>
    <n v="7182.8655665385213"/>
    <m/>
    <n v="1"/>
  </r>
  <r>
    <s v="EB7D5B0EB055E6ECFD0AFC36D821F4F413B018C5"/>
    <s v="thedarkwatchowl"/>
    <n v="8650"/>
    <n v="1525009122"/>
    <n v="1525009122"/>
    <n v="1.3155690902199999"/>
    <n v="1.3155690902199999"/>
    <n v="8649801"/>
    <n v="-0.68457975036899998"/>
    <n v="0"/>
    <x v="0"/>
    <s v="007.9:008.6 04-29-08:38:42"/>
    <s v="thedarkwatchowl"/>
    <n v="1"/>
    <n v="0"/>
    <n v="0"/>
    <n v="0"/>
    <x v="0"/>
    <n v="6910"/>
    <n v="3735497"/>
    <n v="1.8498209999999999"/>
    <n v="0.54059299999999999"/>
    <n v="575"/>
    <n v="11"/>
    <m/>
    <n v="10125.48"/>
    <n v="10125.48"/>
    <n v="4861.32"/>
    <n v="11818.828055288463"/>
    <n v="23446.248511640802"/>
    <n v="23446.248511640802"/>
    <n v="11256.72232966829"/>
    <n v="27367.312927450916"/>
    <n v="8649.8013898095396"/>
    <n v="7175.5100728666775"/>
    <m/>
    <n v="1"/>
  </r>
  <r>
    <s v="5576A229523342DECEBBE0D63B08BDA0AE2A4781"/>
    <s v="Unnamed"/>
    <n v="7370"/>
    <n v="1524995596"/>
    <n v="1524995596"/>
    <n v="9.8748537833600006E-2"/>
    <n v="9.8748537833600006E-2"/>
    <n v="7365895"/>
    <n v="1.32734766919E-2"/>
    <n v="0"/>
    <x v="3"/>
    <s v="060.2:061.0 04-29-04:53:16"/>
    <s v="Unnamed"/>
    <n v="0"/>
    <n v="0"/>
    <n v="1"/>
    <n v="0"/>
    <x v="2"/>
    <n v="6910"/>
    <n v="6703896"/>
    <n v="1.0307440000000001"/>
    <n v="0.97017299999999995"/>
    <n v="3088"/>
    <n v="61"/>
    <m/>
    <n v="1117.99"/>
    <n v="4051.45"/>
    <n v="4861.32"/>
    <n v="3794.4265750962772"/>
    <n v="1228.3898778125863"/>
    <n v="4451.5247636059385"/>
    <n v="5341.3682419412353"/>
    <n v="4169.1206513039888"/>
    <n v="7365.8959277885197"/>
    <n v="7167.2959494519646"/>
    <m/>
    <n v="1"/>
  </r>
  <r>
    <s v="5A551BF2E46BF26CC50A983F7435CB749C752553"/>
    <s v="torpidsUScoloat"/>
    <n v="7050"/>
    <n v="1524576581"/>
    <n v="1525003372"/>
    <n v="6.4095172118900007E-2"/>
    <n v="6.4095172118900007E-2"/>
    <n v="5320861"/>
    <n v="0.14972441848099999"/>
    <n v="0"/>
    <x v="1"/>
    <s v="019.9:020.7 04-29-07:02:52"/>
    <s v="torpidsUScoloat"/>
    <n v="0"/>
    <n v="1"/>
    <n v="0"/>
    <n v="0"/>
    <x v="1"/>
    <n v="10500"/>
    <n v="6855647"/>
    <n v="1.5315840000000001"/>
    <n v="0.65291900000000003"/>
    <n v="1261"/>
    <n v="25"/>
    <m/>
    <n v="9721.3799999999992"/>
    <n v="9721.3799999999992"/>
    <n v="4861.32"/>
    <n v="8853.6095214723919"/>
    <n v="10344.473524333231"/>
    <n v="10344.473524333231"/>
    <n v="5172.907142125051"/>
    <n v="9421.0831476246967"/>
    <n v="7295.0608744514202"/>
    <n v="7163.2367121159941"/>
    <m/>
    <n v="0"/>
  </r>
  <r>
    <s v="EBDE762412D1F0D75338053F5A5A9B6EE053D642"/>
    <s v="jmarshall"/>
    <n v="6040"/>
    <n v="1524879606"/>
    <n v="1524994541"/>
    <n v="0.40186175321200002"/>
    <n v="0.40186175321200002"/>
    <n v="9007937"/>
    <n v="0.35358309623200002"/>
    <n v="0"/>
    <x v="2"/>
    <s v="036.1:036.8 04-29-04:35:41"/>
    <s v="jmarshall"/>
    <n v="0"/>
    <n v="1"/>
    <n v="0"/>
    <n v="0"/>
    <x v="1"/>
    <n v="6850"/>
    <n v="5585902"/>
    <n v="1.2263010000000001"/>
    <n v="0.81545999999999996"/>
    <n v="2230"/>
    <n v="44"/>
    <m/>
    <n v="9721.3799999999992"/>
    <n v="9721.3799999999992"/>
    <n v="4861.32"/>
    <n v="6440.9193022088357"/>
    <n v="13628.030810440072"/>
    <n v="13628.030810440072"/>
    <n v="6814.8985781245601"/>
    <n v="9029.2784252914917"/>
    <n v="7830.6623709904179"/>
    <n v="7157.2342596932922"/>
    <m/>
    <n v="0"/>
  </r>
  <r>
    <s v="F7A5C96BBCBB11C72B6FA88AB7FC32CEDB991C43"/>
    <s v="ponttor"/>
    <n v="5170"/>
    <n v="1524669277"/>
    <n v="1524975578"/>
    <n v="0.27057062696700002"/>
    <n v="0.27057062696700002"/>
    <n v="8685516"/>
    <n v="0.56814673818700001"/>
    <n v="0"/>
    <x v="4"/>
    <s v="064.4:065.2 04-28-23:19:38"/>
    <s v="ponttor"/>
    <n v="0"/>
    <n v="1"/>
    <n v="0"/>
    <n v="0"/>
    <x v="1"/>
    <n v="4340"/>
    <n v="6013700"/>
    <n v="0.72168500000000002"/>
    <n v="1.385645"/>
    <n v="4220"/>
    <n v="84"/>
    <m/>
    <n v="9721.3799999999992"/>
    <n v="9721.3799999999992"/>
    <n v="4861.32"/>
    <n v="2386.3111194805197"/>
    <n v="12351.699881584454"/>
    <n v="12351.699881584454"/>
    <n v="6176.6504002872161"/>
    <n v="3031.9768152166876"/>
    <n v="7640.8305793914487"/>
    <n v="7152.6914055740135"/>
    <m/>
    <n v="0"/>
  </r>
  <r>
    <s v="9171101E709ADE5881F5E2CA1100D4044B44263E"/>
    <s v="elektrobier1"/>
    <n v="13400"/>
    <n v="1524063442"/>
    <n v="1524973325"/>
    <n v="0.51854627015200006"/>
    <n v="0.51854627015200006"/>
    <n v="7961555"/>
    <n v="-1.21381379697"/>
    <n v="0"/>
    <x v="0"/>
    <s v="000.0:000.8 04-28-22:42:05"/>
    <s v="elektrobier1"/>
    <n v="0"/>
    <n v="1"/>
    <n v="0"/>
    <n v="0"/>
    <x v="1"/>
    <n v="14100"/>
    <n v="5242880"/>
    <n v="2.689362"/>
    <n v="0.37183500000000003"/>
    <n v="92"/>
    <n v="1"/>
    <m/>
    <n v="9721.3799999999992"/>
    <n v="9721.3799999999992"/>
    <n v="4861.32"/>
    <n v="11818.828055288463"/>
    <n v="14762.36533973025"/>
    <n v="14762.36533973025"/>
    <n v="7382.1393540153204"/>
    <n v="17947.437260926112"/>
    <n v="7961.5558688545179"/>
    <n v="7145.9531081981631"/>
    <m/>
    <n v="0"/>
  </r>
  <r>
    <s v="FC9AC8EA0160D88BCCFDE066940D7DD9FA45495B"/>
    <s v="ph3x"/>
    <n v="6760"/>
    <n v="1524831109"/>
    <n v="1524955955"/>
    <n v="0.18924155030299999"/>
    <n v="0.18924155030299999"/>
    <n v="7482060"/>
    <n v="-0.19654806123499999"/>
    <n v="0"/>
    <x v="5"/>
    <s v="045.7:046.4 04-28-17:52:35"/>
    <s v="ph3x"/>
    <n v="0"/>
    <n v="1"/>
    <n v="0"/>
    <n v="0"/>
    <x v="1"/>
    <n v="6750"/>
    <n v="6291456"/>
    <n v="1.0728839999999999"/>
    <n v="0.93206800000000001"/>
    <n v="2847"/>
    <n v="56"/>
    <m/>
    <n v="9721.3799999999992"/>
    <n v="9721.3799999999992"/>
    <n v="4861.32"/>
    <n v="4819.491751072962"/>
    <n v="11561.069022284577"/>
    <n v="11561.069022284577"/>
    <n v="5781.28373331898"/>
    <n v="5731.5398417185297"/>
    <n v="7482.0608871031118"/>
    <n v="7124.8794209721782"/>
    <m/>
    <n v="0"/>
  </r>
  <r>
    <s v="D30E9D4D639068611D6D96861C95C2099140B805"/>
    <s v="mine"/>
    <n v="11300"/>
    <n v="1524921723"/>
    <n v="1524984447"/>
    <n v="0.57079610562500005"/>
    <n v="0.57079610562500005"/>
    <n v="7995887"/>
    <n v="-0.164099537958"/>
    <n v="0"/>
    <x v="0"/>
    <s v="004.0:004.8 04-29-01:47:27"/>
    <s v="mine"/>
    <n v="0"/>
    <n v="1"/>
    <n v="0"/>
    <n v="0"/>
    <x v="1"/>
    <n v="7910"/>
    <n v="5090341"/>
    <n v="1.5539229999999999"/>
    <n v="0.64353199999999999"/>
    <n v="1198"/>
    <n v="23"/>
    <m/>
    <n v="9721.3799999999992"/>
    <n v="9721.3799999999992"/>
    <n v="4861.32"/>
    <n v="11818.828055288463"/>
    <n v="15270.30584530076"/>
    <n v="15270.30584530076"/>
    <n v="7636.1425241969246"/>
    <n v="18564.969082298609"/>
    <n v="7995.8878191032682"/>
    <n v="7124.2237733722877"/>
    <m/>
    <n v="0"/>
  </r>
  <r>
    <s v="1A3AC11BF85CE386E19863F5CDF7769BA30E4A06"/>
    <s v="AutoNoMe"/>
    <n v="9280"/>
    <n v="1524773761"/>
    <n v="1524948628"/>
    <n v="-0.138837449329"/>
    <n v="-0.138837449329"/>
    <n v="6839362"/>
    <n v="-0.29147014129900001"/>
    <n v="0"/>
    <x v="5"/>
    <s v="044.1:044.8 04-28-15:50:28"/>
    <s v="AutoNoMe"/>
    <n v="0"/>
    <n v="1"/>
    <n v="0"/>
    <n v="0"/>
    <x v="1"/>
    <n v="9280"/>
    <n v="7884845"/>
    <n v="1.176941"/>
    <n v="0.84965999999999997"/>
    <n v="2391"/>
    <n v="47"/>
    <m/>
    <n v="9721.3799999999992"/>
    <n v="9721.3799999999992"/>
    <n v="4861.32"/>
    <n v="4819.491751072962"/>
    <n v="8371.6883968420461"/>
    <n v="8371.6883968420461"/>
    <n v="4186.3867308279459"/>
    <n v="4150.3658092918358"/>
    <n v="6790.1332318454815"/>
    <n v="7118.5467622918368"/>
    <m/>
    <n v="0"/>
  </r>
  <r>
    <s v="008BA88BC5CFCAD64B58386E13883371F817E1C2"/>
    <s v="powertoyou"/>
    <n v="11300"/>
    <n v="1524601248"/>
    <n v="1524945052"/>
    <n v="-0.169608152106"/>
    <n v="-0.169608152106"/>
    <n v="9312351"/>
    <n v="-0.539641580284"/>
    <n v="0"/>
    <x v="5"/>
    <s v="043.3:044.0 04-28-14:50:52"/>
    <s v="powertoyou"/>
    <n v="0"/>
    <n v="1"/>
    <n v="0"/>
    <n v="0"/>
    <x v="1"/>
    <n v="9670"/>
    <n v="8071469"/>
    <n v="1.1980470000000001"/>
    <n v="0.83469199999999999"/>
    <n v="2322"/>
    <n v="46"/>
    <m/>
    <n v="9721.3799999999992"/>
    <n v="9721.3799999999992"/>
    <n v="4861.32"/>
    <n v="4819.491751072962"/>
    <n v="8072.5547022797728"/>
    <n v="8072.5547022797728"/>
    <n v="4036.80049800406"/>
    <n v="4002.0666610833669"/>
    <n v="6702.482058129136"/>
    <n v="7113.1781406903956"/>
    <m/>
    <n v="0"/>
  </r>
  <r>
    <s v="02C20DF6575F3C591E5BBB682D88D53028D4F4B1"/>
    <s v="berrycup4"/>
    <n v="4450"/>
    <n v="1524672273"/>
    <n v="1524904374"/>
    <n v="0.57911585683900002"/>
    <n v="0.57911585683900002"/>
    <n v="8067286"/>
    <n v="-0.363722358287"/>
    <n v="0"/>
    <x v="3"/>
    <s v="061.1:061.9 04-28-03:32:54"/>
    <s v="berrycup4"/>
    <n v="0"/>
    <n v="1"/>
    <n v="0"/>
    <n v="0"/>
    <x v="1"/>
    <n v="4450"/>
    <n v="5056512"/>
    <n v="0.88005299999999997"/>
    <n v="1.1362950000000001"/>
    <n v="3773"/>
    <n v="75"/>
    <m/>
    <n v="9721.3799999999992"/>
    <n v="9721.3799999999992"/>
    <n v="4861.32"/>
    <n v="3794.4265750962772"/>
    <n v="15351.185308357517"/>
    <n v="15351.185308357517"/>
    <n v="7676.5874971685671"/>
    <n v="5991.8391723458299"/>
    <n v="7984.818279496686"/>
    <n v="7106.3263956476794"/>
    <m/>
    <n v="0"/>
  </r>
  <r>
    <s v="0F6A871AC02B8FF7E305628129890CC678044E43"/>
    <s v="wansabai"/>
    <n v="7030"/>
    <n v="1524607145"/>
    <n v="1524955955"/>
    <n v="0.18450581989500001"/>
    <n v="0.18450581989500001"/>
    <n v="7452266"/>
    <n v="0.15705850202900001"/>
    <n v="0"/>
    <x v="5"/>
    <s v="045.7:046.4 04-28-17:52:35"/>
    <s v="wansabai"/>
    <n v="0"/>
    <n v="1"/>
    <n v="0"/>
    <n v="0"/>
    <x v="1"/>
    <n v="6350"/>
    <n v="6291456"/>
    <n v="1.0093049999999999"/>
    <n v="0.99077999999999999"/>
    <n v="3180"/>
    <n v="63"/>
    <m/>
    <n v="9721.3799999999992"/>
    <n v="9721.3799999999992"/>
    <n v="4861.32"/>
    <n v="4819.491751072962"/>
    <n v="11515.031187410854"/>
    <n v="11515.031187410854"/>
    <n v="5758.2618323719616"/>
    <n v="5708.716028081868"/>
    <n v="7452.2662476133173"/>
    <n v="7104.0231733293213"/>
    <m/>
    <n v="0"/>
  </r>
  <r>
    <s v="2151722FC89329E9FA40448FA875B9B459901E66"/>
    <s v="otac"/>
    <n v="7570"/>
    <n v="1524505453"/>
    <n v="1524988933"/>
    <n v="0.34783068465799999"/>
    <n v="0.34783068465799999"/>
    <n v="6477178"/>
    <n v="0.53998283379800005"/>
    <n v="0"/>
    <x v="3"/>
    <s v="058.7:059.5 04-29-03:02:13"/>
    <s v="otac"/>
    <n v="0"/>
    <n v="1"/>
    <n v="0"/>
    <n v="0"/>
    <x v="1"/>
    <n v="6160"/>
    <n v="5712896"/>
    <n v="1.0782620000000001"/>
    <n v="0.92741799999999996"/>
    <n v="2798"/>
    <n v="55"/>
    <m/>
    <n v="9721.3799999999992"/>
    <n v="9721.3799999999992"/>
    <n v="4861.32"/>
    <n v="3794.4265750962772"/>
    <n v="13102.774261220586"/>
    <n v="13102.774261220586"/>
    <n v="6552.2362639416278"/>
    <n v="5114.2445685965249"/>
    <n v="7700.0165270599491"/>
    <n v="7103.8803689419647"/>
    <m/>
    <n v="0"/>
  </r>
  <r>
    <s v="B3EC8CB2E434ACD4480D0D0DC6DE88892F27957E"/>
    <s v="trampala"/>
    <n v="12600"/>
    <n v="1523492034"/>
    <n v="1523492034"/>
    <n v="0.46268919455399998"/>
    <n v="0.46268919455399998"/>
    <n v="12629610"/>
    <n v="0.36346211989600002"/>
    <n v="0"/>
    <x v="3"/>
    <s v="053.2:054.0 04-11-19:13:54"/>
    <s v="trampala"/>
    <n v="0"/>
    <n v="1"/>
    <n v="0"/>
    <n v="0"/>
    <x v="1"/>
    <n v="8180"/>
    <n v="5358325"/>
    <n v="1.5265960000000001"/>
    <n v="0.65505199999999997"/>
    <n v="1271"/>
    <n v="25"/>
    <m/>
    <n v="9721.3799999999992"/>
    <n v="9721.3799999999992"/>
    <n v="4861.32"/>
    <n v="3794.4265750962772"/>
    <n v="14219.357482153362"/>
    <n v="14219.357482153362"/>
    <n v="7110.6002352692503"/>
    <n v="5550.0667509218665"/>
    <n v="7837.5640784085617"/>
    <n v="7093.7923548859926"/>
    <m/>
    <n v="1"/>
  </r>
  <r>
    <s v="E8848B9377E64C35CD610975C4598AF92D5FF410"/>
    <s v="ieditedtehconfig"/>
    <n v="7100"/>
    <n v="1524398342"/>
    <n v="1524918841"/>
    <n v="0.28733042589199997"/>
    <n v="0.28733042589199997"/>
    <n v="8325917"/>
    <n v="-4.8741004424399999E-2"/>
    <n v="0"/>
    <x v="3"/>
    <s v="051.6:052.4 04-28-07:34:01"/>
    <s v="ieditedtehconfig"/>
    <n v="0"/>
    <n v="1"/>
    <n v="0"/>
    <n v="0"/>
    <x v="1"/>
    <n v="6110"/>
    <n v="5900288"/>
    <n v="1.0355430000000001"/>
    <n v="0.96567700000000001"/>
    <n v="3059"/>
    <n v="61"/>
    <m/>
    <n v="9721.3799999999992"/>
    <n v="9721.3799999999992"/>
    <n v="4861.32"/>
    <n v="3794.4265750962772"/>
    <n v="12514.62825565797"/>
    <n v="12514.62825565797"/>
    <n v="6258.1251459972973"/>
    <n v="4884.680778934613"/>
    <n v="7595.6202639254561"/>
    <n v="7087.0205847478201"/>
    <m/>
    <n v="0"/>
  </r>
  <r>
    <s v="7600680249A22080ECC6173FBBF64D6FCF330A61"/>
    <s v="Ichotolot62"/>
    <n v="8380"/>
    <n v="1524398549"/>
    <n v="1525000722"/>
    <n v="0.21530645079999999"/>
    <n v="0.21530645079999999"/>
    <n v="7466842"/>
    <n v="-7.9145468200100003E-2"/>
    <n v="0"/>
    <x v="1"/>
    <s v="019.1:019.9 04-29-06:18:42"/>
    <s v="Ichotolot62"/>
    <n v="0"/>
    <n v="1"/>
    <n v="0"/>
    <n v="0"/>
    <x v="1"/>
    <n v="9610"/>
    <n v="6144000"/>
    <n v="1.564128"/>
    <n v="0.63933399999999996"/>
    <n v="1169"/>
    <n v="23"/>
    <m/>
    <n v="9721.3799999999992"/>
    <n v="9721.3799999999992"/>
    <n v="4861.32"/>
    <n v="8853.6095214723919"/>
    <n v="11814.455824678103"/>
    <n v="11814.455824678103"/>
    <n v="5907.9935554030553"/>
    <n v="10759.8487643097"/>
    <n v="7466.8428337152009"/>
    <n v="7069.9899836006407"/>
    <m/>
    <n v="0"/>
  </r>
  <r>
    <s v="5C8540D8D4EF0B7DA4E5486DAF2ECA42EDFEC9C0"/>
    <s v="everfailed"/>
    <n v="9510"/>
    <n v="1524679709"/>
    <n v="1524932149"/>
    <n v="-0.38102948052300001"/>
    <n v="-0.38102948052300001"/>
    <n v="5570165"/>
    <n v="-0.59974083550299995"/>
    <n v="0"/>
    <x v="2"/>
    <s v="033.6:034.4 04-28-11:15:49"/>
    <s v="everfailed"/>
    <n v="0"/>
    <n v="1"/>
    <n v="0"/>
    <n v="0"/>
    <x v="1"/>
    <n v="10200"/>
    <n v="9605791"/>
    <n v="1.0618590000000001"/>
    <n v="0.94174400000000003"/>
    <n v="2916"/>
    <n v="58"/>
    <m/>
    <n v="9721.3799999999992"/>
    <n v="9721.3799999999992"/>
    <n v="4861.32"/>
    <n v="6440.9193022088357"/>
    <n v="6017.2476286333176"/>
    <n v="6017.2476286333176"/>
    <n v="3009.0137657439295"/>
    <n v="3986.7391663976391"/>
    <n v="5945.7014452574913"/>
    <n v="7043.7283116802446"/>
    <m/>
    <n v="0"/>
  </r>
  <r>
    <s v="B342F74010CADBD8D2E47141A9CFFFDFEA0E8CBA"/>
    <s v="theOnionKnight02"/>
    <n v="9760"/>
    <n v="1524414978"/>
    <n v="1524934219"/>
    <n v="0.49025006666299997"/>
    <n v="0.49025006666299997"/>
    <n v="7435137"/>
    <n v="-1.5309311512999999E-2"/>
    <n v="0"/>
    <x v="1"/>
    <s v="016.7:017.5 04-28-11:50:19"/>
    <s v="theOnionKnight02"/>
    <n v="0"/>
    <n v="1"/>
    <n v="0"/>
    <n v="0"/>
    <x v="1"/>
    <n v="8530"/>
    <n v="5242880"/>
    <n v="1.626968"/>
    <n v="0.61463999999999996"/>
    <n v="1017"/>
    <n v="20"/>
    <m/>
    <n v="9721.3799999999992"/>
    <n v="9721.3799999999992"/>
    <n v="4861.32"/>
    <n v="8853.6095214723919"/>
    <n v="14487.287193056354"/>
    <n v="14487.287193056354"/>
    <n v="7244.5824540701751"/>
    <n v="13194.092179582403"/>
    <n v="7813.2022695061096"/>
    <n v="7042.1055886542763"/>
    <m/>
    <n v="0"/>
  </r>
  <r>
    <s v="4780749994B23557F74586BA128B4DC01A546676"/>
    <s v="mordel"/>
    <n v="6680"/>
    <n v="1524979588"/>
    <n v="1524979588"/>
    <n v="-0.153235245203"/>
    <n v="-0.153235245203"/>
    <n v="6675703"/>
    <n v="0.45163464033900003"/>
    <n v="0"/>
    <x v="5"/>
    <s v="049.8:050.6 04-29-00:26:28"/>
    <s v="mordel"/>
    <n v="1"/>
    <n v="0"/>
    <n v="0"/>
    <n v="1"/>
    <x v="0"/>
    <n v="20"/>
    <n v="7883776"/>
    <n v="1"/>
    <n v="1"/>
    <n v="3238"/>
    <n v="64"/>
    <m/>
    <n v="10125.48"/>
    <n v="10125.48"/>
    <n v="4861.32"/>
    <n v="4819.491751072962"/>
    <n v="8573.8995894019263"/>
    <n v="8573.8995894019263"/>
    <n v="4116.3944377897515"/>
    <n v="4080.9757508434604"/>
    <n v="6675.7036515144737"/>
    <n v="7038.1253560601317"/>
    <m/>
    <n v="1"/>
  </r>
  <r>
    <s v="2E82036D0AC0713DCC8256A2777FA64FC4E42D04"/>
    <s v="pochath"/>
    <n v="7650"/>
    <n v="1524569657"/>
    <n v="1524873421"/>
    <n v="0.49629126034900001"/>
    <n v="0.49629126034900001"/>
    <n v="7362231"/>
    <n v="-0.31263587806900001"/>
    <n v="0"/>
    <x v="2"/>
    <s v="031.3:032.1 04-27-18:57:01"/>
    <s v="pochath"/>
    <n v="0"/>
    <n v="1"/>
    <n v="0"/>
    <n v="0"/>
    <x v="1"/>
    <n v="6560"/>
    <n v="5223424"/>
    <n v="1.255881"/>
    <n v="0.79625400000000002"/>
    <n v="2132"/>
    <n v="42"/>
    <m/>
    <n v="9721.3799999999992"/>
    <n v="9721.3799999999992"/>
    <n v="4861.32"/>
    <n v="6440.9193022088357"/>
    <n v="14546.01593253156"/>
    <n v="14546.01593253156"/>
    <n v="7273.9506297598"/>
    <n v="9637.4912605082609"/>
    <n v="7815.7636802972147"/>
    <n v="7038.0617762080501"/>
    <m/>
    <n v="0"/>
  </r>
  <r>
    <s v="B928A689D13ED3746872C662D97FF6632DE66112"/>
    <s v="gork"/>
    <n v="8190"/>
    <n v="1524843773"/>
    <n v="1524988933"/>
    <n v="-0.45298650716599997"/>
    <n v="-0.45298650716599997"/>
    <n v="5629425"/>
    <n v="-0.66568194942900005"/>
    <n v="0"/>
    <x v="3"/>
    <s v="058.7:059.5 04-29-03:02:13"/>
    <s v="gork"/>
    <n v="0"/>
    <n v="1"/>
    <n v="0"/>
    <n v="0"/>
    <x v="1"/>
    <n v="8190"/>
    <n v="10291200"/>
    <n v="0.79582600000000003"/>
    <n v="1.2565569999999999"/>
    <n v="4019"/>
    <n v="80"/>
    <m/>
    <n v="9721.3799999999992"/>
    <n v="9721.3799999999992"/>
    <n v="4861.32"/>
    <n v="3794.4265750962772"/>
    <n v="5317.726028966591"/>
    <n v="5317.726028966591"/>
    <n v="2659.207632983781"/>
    <n v="2075.6025341455666"/>
    <n v="5629.4252574532611"/>
    <n v="7027.9576802172833"/>
    <m/>
    <n v="0"/>
  </r>
  <r>
    <s v="310056E3539B2EE9F227B0D230B0835554051475"/>
    <s v="cheyne"/>
    <n v="9420"/>
    <n v="1523771107"/>
    <n v="1524948628"/>
    <n v="0.104935089482"/>
    <n v="0.104935089482"/>
    <n v="7371146"/>
    <n v="-5.1307778118400003E-2"/>
    <n v="0"/>
    <x v="5"/>
    <s v="044.1:044.8 04-28-15:50:28"/>
    <s v="cheyne"/>
    <n v="0"/>
    <n v="1"/>
    <n v="0"/>
    <n v="0"/>
    <x v="1"/>
    <n v="9420"/>
    <n v="6541312"/>
    <n v="1.440078"/>
    <n v="0.694407"/>
    <n v="1559"/>
    <n v="31"/>
    <m/>
    <n v="9721.3799999999992"/>
    <n v="9721.3799999999992"/>
    <n v="4861.32"/>
    <n v="4819.491751072962"/>
    <n v="10741.493880188524"/>
    <n v="10741.493880188524"/>
    <n v="5371.4430492006359"/>
    <n v="5325.2255492295644"/>
    <n v="7227.7251600496802"/>
    <n v="7021.8012120347757"/>
    <m/>
    <n v="0"/>
  </r>
  <r>
    <s v="C3FD2ED90E8385F5E972985E23BC7440D5D6EF98"/>
    <s v="ThisIsSparta"/>
    <n v="8660"/>
    <n v="1524267381"/>
    <n v="1524889332"/>
    <n v="0.36854154025199998"/>
    <n v="0.36854154025199998"/>
    <n v="7776196"/>
    <n v="0.29969122273400001"/>
    <n v="0.2"/>
    <x v="1"/>
    <s v="020.0:020.8 04-27-23:22:12"/>
    <s v="ThisIsSparta"/>
    <n v="0"/>
    <n v="1"/>
    <n v="0"/>
    <n v="0"/>
    <x v="1"/>
    <n v="5860"/>
    <n v="5581642"/>
    <n v="1.0498700000000001"/>
    <n v="0.95249899999999998"/>
    <n v="2983"/>
    <n v="59"/>
    <m/>
    <n v="9721.3799999999992"/>
    <n v="9721.3799999999992"/>
    <n v="4861.32"/>
    <n v="8853.6095214723919"/>
    <n v="13304.112358574987"/>
    <n v="13304.112358574987"/>
    <n v="6652.918360457852"/>
    <n v="12116.532411305599"/>
    <n v="7638.7089398152539"/>
    <n v="7021.5888578706772"/>
    <m/>
    <n v="0"/>
  </r>
  <r>
    <s v="7AB8B08DF8B90D108EFC37D74CA90A7B939A023D"/>
    <s v="reihl"/>
    <n v="6100"/>
    <n v="1524885386"/>
    <n v="1524925187"/>
    <n v="0.40847594871800003"/>
    <n v="0.40847594871800003"/>
    <n v="7688791"/>
    <n v="7.1525255612999994E-2"/>
    <n v="0"/>
    <x v="2"/>
    <s v="032.1:032.8 04-28-09:19:47"/>
    <s v="reihl"/>
    <n v="0"/>
    <n v="1"/>
    <n v="0"/>
    <n v="0"/>
    <x v="1"/>
    <n v="6100"/>
    <n v="5458944"/>
    <n v="1.117432"/>
    <n v="0.89490899999999995"/>
    <n v="2602"/>
    <n v="52"/>
    <m/>
    <n v="9721.3799999999992"/>
    <n v="9721.3799999999992"/>
    <n v="4861.32"/>
    <n v="6440.9193022088357"/>
    <n v="13692.32991834819"/>
    <n v="13692.32991834819"/>
    <n v="6847.0522990217878"/>
    <n v="9071.8799247946681"/>
    <n v="7688.7913293984348"/>
    <n v="7019.8371305789033"/>
    <m/>
    <n v="0"/>
  </r>
  <r>
    <s v="597422ADDADAF5FB2727369B7EFC7AA76B89D613"/>
    <s v="555nase"/>
    <n v="10900"/>
    <n v="1524504509"/>
    <n v="1524948666"/>
    <n v="-3.3847077335899999E-2"/>
    <n v="-3.3847077335899999E-2"/>
    <n v="7178817"/>
    <n v="-0.19505306989400001"/>
    <n v="0"/>
    <x v="5"/>
    <s v="045.6:046.4 04-28-15:51:06"/>
    <s v="555nase"/>
    <n v="0"/>
    <n v="1"/>
    <n v="0"/>
    <n v="0"/>
    <x v="1"/>
    <n v="7190"/>
    <n v="7184286"/>
    <n v="1.0007950000000001"/>
    <n v="0.99920500000000001"/>
    <n v="3221"/>
    <n v="64"/>
    <m/>
    <n v="9721.3799999999992"/>
    <n v="9721.3799999999992"/>
    <n v="4861.32"/>
    <n v="4819.491751072962"/>
    <n v="9392.3396993283277"/>
    <n v="9392.3396993283277"/>
    <n v="4696.7785260054425"/>
    <n v="4656.3660410546636"/>
    <n v="6941.1189161547763"/>
    <n v="7014.069041308343"/>
    <m/>
    <n v="0"/>
  </r>
  <r>
    <s v="CFAAA8A9FD0348D6B6A5E92DD098F29E7E17F81E"/>
    <s v="boby"/>
    <n v="7800"/>
    <n v="1524231561"/>
    <n v="1524998498"/>
    <n v="0.26819146128900001"/>
    <n v="0.26819146128900001"/>
    <n v="7495684"/>
    <n v="0.429548595624"/>
    <n v="0"/>
    <x v="2"/>
    <s v="036.8:037.6 04-29-05:41:38"/>
    <s v="boby"/>
    <n v="0"/>
    <n v="1"/>
    <n v="0"/>
    <n v="0"/>
    <x v="1"/>
    <n v="7110"/>
    <n v="5898986"/>
    <n v="1.205292"/>
    <n v="0.82967500000000005"/>
    <n v="2304"/>
    <n v="46"/>
    <m/>
    <n v="9721.3799999999992"/>
    <n v="9721.3799999999992"/>
    <n v="4861.32"/>
    <n v="6440.9193022088357"/>
    <n v="12328.571107945658"/>
    <n v="12328.571107945658"/>
    <n v="6165.0845145934409"/>
    <n v="8168.3188619127495"/>
    <n v="7481.043675463352"/>
    <n v="7006.4263728243468"/>
    <m/>
    <n v="0"/>
  </r>
  <r>
    <s v="5010FDB7FF844F985631EA579F1361B1B172AD94"/>
    <s v="ParadiseTorRelay1"/>
    <n v="8130"/>
    <n v="1524825069"/>
    <n v="1524886851"/>
    <n v="0.47867103543299999"/>
    <n v="0.47867103543299999"/>
    <n v="7752494"/>
    <n v="0.746319600039"/>
    <n v="0"/>
    <x v="1"/>
    <s v="019.2:020.0 04-27-22:40:51"/>
    <s v="ParadiseTorRelay1"/>
    <n v="0"/>
    <n v="1"/>
    <n v="0"/>
    <n v="0"/>
    <x v="1"/>
    <n v="7950"/>
    <n v="5242880"/>
    <n v="1.5163420000000001"/>
    <n v="0.65948200000000001"/>
    <n v="1313"/>
    <n v="26"/>
    <m/>
    <n v="9721.3799999999992"/>
    <n v="9721.3799999999992"/>
    <n v="4861.32"/>
    <n v="8853.6095214723919"/>
    <n v="14374.723030437655"/>
    <n v="14374.723030437655"/>
    <n v="7188.2930779711505"/>
    <n v="13091.575958435049"/>
    <n v="7752.4947982509666"/>
    <n v="6999.610358775677"/>
    <m/>
    <n v="0"/>
  </r>
  <r>
    <s v="DA8F9E44749EB109E33AF9D2BA3162DF15A9A75E"/>
    <s v="sol"/>
    <n v="7600"/>
    <n v="1524916692"/>
    <n v="1524916692"/>
    <n v="0.35824661850200001"/>
    <n v="0.35824661850200001"/>
    <n v="7599422"/>
    <n v="7.7701030321399994E-2"/>
    <n v="0"/>
    <x v="5"/>
    <s v="037.8:038.6 04-28-06:58:12"/>
    <s v="sol"/>
    <n v="0"/>
    <n v="0"/>
    <n v="1"/>
    <n v="0"/>
    <x v="2"/>
    <n v="4540"/>
    <n v="5595024"/>
    <n v="0.81143500000000002"/>
    <n v="1.2323839999999999"/>
    <n v="3979"/>
    <n v="79"/>
    <m/>
    <n v="1117.99"/>
    <n v="4051.45"/>
    <n v="4861.32"/>
    <n v="4819.491751072962"/>
    <n v="1518.506137019051"/>
    <n v="5502.868262529928"/>
    <n v="6602.8714514561425"/>
    <n v="6546.0583737931338"/>
    <n v="7599.422428437535"/>
    <n v="6998.1028999062737"/>
    <m/>
    <n v="1"/>
  </r>
  <r>
    <s v="5B3EC887418596BBE9A291C2A845A4EFF8AB05B8"/>
    <s v="FreedomIsWon"/>
    <n v="9640"/>
    <n v="1524745750"/>
    <n v="1524995209"/>
    <n v="0.52180431261399995"/>
    <n v="0.52180431261399995"/>
    <n v="7791638"/>
    <n v="-0.113410663437"/>
    <n v="0"/>
    <x v="2"/>
    <s v="026.6:027.4 04-29-04:46:49"/>
    <s v="FreedomIsWon"/>
    <n v="0"/>
    <n v="1"/>
    <n v="0"/>
    <n v="0"/>
    <x v="1"/>
    <n v="6480"/>
    <n v="5120000"/>
    <n v="1.265625"/>
    <n v="0.79012300000000002"/>
    <n v="2099"/>
    <n v="41"/>
    <m/>
    <n v="9721.3799999999992"/>
    <n v="9721.3799999999992"/>
    <n v="4861.32"/>
    <n v="6440.9193022088357"/>
    <n v="14794.038008559486"/>
    <n v="14794.038008559486"/>
    <n v="7397.97774099669"/>
    <n v="9801.8187713001607"/>
    <n v="7791.6380805836798"/>
    <n v="6990.1466564085767"/>
    <m/>
    <n v="0"/>
  </r>
  <r>
    <s v="EC8C36BC209BA499263E93D0826046667AAC14BA"/>
    <s v="arendt"/>
    <n v="7130"/>
    <n v="1524752149"/>
    <n v="1524987008"/>
    <n v="6.8746304255000001E-2"/>
    <n v="6.8746304255000001E-2"/>
    <n v="5078384"/>
    <n v="-0.14065996795499999"/>
    <n v="0"/>
    <x v="3"/>
    <s v="057.9:058.7 04-29-02:30:08"/>
    <s v="arendt"/>
    <n v="0"/>
    <n v="1"/>
    <n v="0"/>
    <n v="0"/>
    <x v="1"/>
    <n v="6850"/>
    <n v="6667393"/>
    <n v="1.027388"/>
    <n v="0.97334200000000004"/>
    <n v="3106"/>
    <n v="62"/>
    <m/>
    <n v="9721.3799999999992"/>
    <n v="9721.3799999999992"/>
    <n v="4861.32"/>
    <n v="3794.4265750962772"/>
    <n v="10389.688947258472"/>
    <n v="10389.688947258472"/>
    <n v="5195.5177838009167"/>
    <n v="4055.2793789011039"/>
    <n v="7125.7516277656578"/>
    <n v="6988.2440394359601"/>
    <m/>
    <n v="0"/>
  </r>
  <r>
    <s v="457D6035A953805B82D2A9933EDE3A0EA4B675FE"/>
    <s v="AUEBTor"/>
    <n v="9780"/>
    <n v="1524240382"/>
    <n v="1524988933"/>
    <n v="-0.11390010673299999"/>
    <n v="-0.11390010673299999"/>
    <n v="8482158"/>
    <n v="-0.174933726914"/>
    <n v="0"/>
    <x v="3"/>
    <s v="058.7:059.5 04-29-03:02:13"/>
    <s v="AUEBTor"/>
    <n v="0"/>
    <n v="1"/>
    <n v="0"/>
    <n v="0"/>
    <x v="1"/>
    <n v="7610"/>
    <n v="7588824"/>
    <n v="1.0027900000000001"/>
    <n v="0.99721700000000002"/>
    <n v="3213"/>
    <n v="64"/>
    <m/>
    <n v="9721.3799999999992"/>
    <n v="9721.3799999999992"/>
    <n v="4861.32"/>
    <n v="3794.4265750962772"/>
    <n v="8614.1137804079481"/>
    <n v="8614.1137804079481"/>
    <n v="4307.6151331367319"/>
    <n v="3362.2409832022795"/>
    <n v="6724.4561364220481"/>
    <n v="6983.7664954954344"/>
    <m/>
    <n v="0"/>
  </r>
  <r>
    <s v="4F4AAA4C0133F9D450F97A53F3E9D5B2584006A9"/>
    <s v="MrKrabs"/>
    <n v="8380"/>
    <n v="1524250202"/>
    <n v="1524998498"/>
    <n v="9.5399720063999993E-2"/>
    <n v="9.5399720063999993E-2"/>
    <n v="5500083"/>
    <n v="-3.9795893467900001"/>
    <n v="0"/>
    <x v="2"/>
    <s v="036.8:037.6 04-29-05:41:38"/>
    <s v="MrKrabs"/>
    <n v="0"/>
    <n v="1"/>
    <n v="0"/>
    <n v="0"/>
    <x v="1"/>
    <n v="7930"/>
    <n v="6545689"/>
    <n v="1.211484"/>
    <n v="0.825434"/>
    <n v="2284"/>
    <n v="45"/>
    <m/>
    <n v="9721.3799999999992"/>
    <n v="9721.3799999999992"/>
    <n v="4861.32"/>
    <n v="6440.9193022088357"/>
    <n v="10648.796930635768"/>
    <n v="10648.796930635768"/>
    <n v="5325.0885671415244"/>
    <n v="7055.3812005943728"/>
    <n v="7170.1458982260037"/>
    <n v="6982.8088287582023"/>
    <m/>
    <n v="0"/>
  </r>
  <r>
    <s v="16BB0A28C79E7700E73C068C68F3366EB552424D"/>
    <s v="M5"/>
    <n v="10700"/>
    <n v="1524918841"/>
    <n v="1524972789"/>
    <n v="-0.18974830520899999"/>
    <n v="-0.18974830520899999"/>
    <n v="7522869"/>
    <n v="-0.399606767453"/>
    <n v="0"/>
    <x v="3"/>
    <s v="053.2:054.0 04-28-22:33:09"/>
    <s v="M5"/>
    <n v="0"/>
    <n v="1"/>
    <n v="0"/>
    <n v="0"/>
    <x v="1"/>
    <n v="10600"/>
    <n v="8049664"/>
    <n v="1.3168249999999999"/>
    <n v="0.75940200000000002"/>
    <n v="1907"/>
    <n v="38"/>
    <m/>
    <n v="9721.3799999999992"/>
    <n v="9721.3799999999992"/>
    <n v="4861.32"/>
    <n v="3794.4265750962772"/>
    <n v="7876.7646207073312"/>
    <n v="7876.7646207073312"/>
    <n v="3938.8927689213838"/>
    <n v="3074.4405632317685"/>
    <n v="6522.2538984981002"/>
    <n v="6980.4769289486694"/>
    <m/>
    <n v="0"/>
  </r>
  <r>
    <s v="66F26A8F10197829CEECDF5FE04BAF2E6F9602D9"/>
    <s v="packetwrapup"/>
    <n v="5430"/>
    <n v="1524825069"/>
    <n v="1524995088"/>
    <n v="0.51824257095199999"/>
    <n v="0.51824257095199999"/>
    <n v="8241040"/>
    <n v="-1.7990335140500001E-3"/>
    <n v="0"/>
    <x v="5"/>
    <s v="040.2:040.9 04-29-04:44:48"/>
    <s v="packetwrapup"/>
    <n v="0"/>
    <n v="1"/>
    <n v="0"/>
    <n v="0"/>
    <x v="1"/>
    <n v="6240"/>
    <n v="5120933"/>
    <n v="1.2185280000000001"/>
    <n v="0.820662"/>
    <n v="2263"/>
    <n v="45"/>
    <m/>
    <n v="9721.3799999999992"/>
    <n v="9721.3799999999992"/>
    <n v="4861.32"/>
    <n v="4819.491751072962"/>
    <n v="14759.412964401352"/>
    <n v="14759.412964401352"/>
    <n v="7380.6629750203765"/>
    <n v="7317.1575468309702"/>
    <n v="7774.8184835929387"/>
    <n v="6978.6528385150559"/>
    <m/>
    <n v="0"/>
  </r>
  <r>
    <s v="1E17564CDD5A6B70A6F73C053A479BC5EE2D0A89"/>
    <s v="Unnamed"/>
    <n v="3160"/>
    <n v="1524921534"/>
    <n v="1524921534"/>
    <n v="0.937533278862"/>
    <n v="0.937533278862"/>
    <n v="3158582"/>
    <n v="-3.4943056772199999E-2"/>
    <n v="0"/>
    <x v="2"/>
    <s v="031.3:032.1 04-28-08:18:54"/>
    <s v="Unnamed"/>
    <n v="0"/>
    <n v="0"/>
    <n v="1"/>
    <n v="0"/>
    <x v="2"/>
    <n v="3370"/>
    <n v="4207616"/>
    <n v="0.800929"/>
    <n v="1.248551"/>
    <n v="4004"/>
    <n v="80"/>
    <m/>
    <n v="1117.99"/>
    <n v="4051.45"/>
    <n v="4861.32"/>
    <n v="6440.9193022088357"/>
    <n v="2166.1428304349274"/>
    <n v="7849.819202645449"/>
    <n v="9418.9692791974176"/>
    <n v="12479.495494494229"/>
    <n v="8152.3960246722118"/>
    <n v="6968.962017270549"/>
    <m/>
    <n v="1"/>
  </r>
  <r>
    <s v="A6BBD33695A4E3C4545BA370605A4DCD87D98BEE"/>
    <s v="ATLANTIS"/>
    <n v="8180"/>
    <n v="1524510925"/>
    <n v="1524894517"/>
    <n v="0.47005566079599997"/>
    <n v="0.47005566079599997"/>
    <n v="7707325"/>
    <n v="1.1049534784399999"/>
    <n v="0"/>
    <x v="2"/>
    <s v="037.0:037.8 04-28-00:48:37"/>
    <s v="ATLANTIS"/>
    <n v="0"/>
    <n v="1"/>
    <n v="0"/>
    <n v="0"/>
    <x v="1"/>
    <n v="7800"/>
    <n v="5242880"/>
    <n v="1.4877320000000001"/>
    <n v="0.67216399999999998"/>
    <n v="1418"/>
    <n v="28"/>
    <m/>
    <n v="9721.3799999999992"/>
    <n v="9721.3799999999992"/>
    <n v="4861.32"/>
    <n v="6440.9193022088357"/>
    <n v="14290.969699749017"/>
    <n v="14290.969699749017"/>
    <n v="7146.4109849408105"/>
    <n v="9468.5098809423216"/>
    <n v="7707.3254228741325"/>
    <n v="6967.9917960118919"/>
    <m/>
    <n v="0"/>
  </r>
  <r>
    <s v="83A4EA0CB3C4D971CA5F102C78120DE1CC405415"/>
    <s v="Tannedalen"/>
    <n v="10200"/>
    <n v="1524910552"/>
    <n v="1524910552"/>
    <n v="2.24180609721"/>
    <n v="2.24180609721"/>
    <n v="10161963"/>
    <n v="0.95552890430799997"/>
    <n v="0.166666666667"/>
    <x v="0"/>
    <s v="000.0:000.8 04-28-05:15:52"/>
    <s v="Tannedalen"/>
    <n v="1"/>
    <n v="0"/>
    <n v="0"/>
    <n v="0"/>
    <x v="0"/>
    <n v="10600"/>
    <n v="2710656"/>
    <n v="3.9104930000000002"/>
    <n v="0.255722"/>
    <n v="25"/>
    <n v="0"/>
    <m/>
    <n v="10125.48"/>
    <n v="10125.48"/>
    <n v="4861.32"/>
    <n v="11818.828055288463"/>
    <n v="32824.842801177911"/>
    <n v="32824.842801177911"/>
    <n v="15759.456816488917"/>
    <n v="38314.348851510746"/>
    <n v="8787.4211482388691"/>
    <n v="6964.3916037672097"/>
    <m/>
    <n v="1"/>
  </r>
  <r>
    <s v="8D8B4A57C74951EF0DAF2640155AD7A390AFE39F"/>
    <s v="BenATorExitNode"/>
    <n v="7430"/>
    <n v="1525000490"/>
    <n v="1525000490"/>
    <n v="0.27073971947300002"/>
    <n v="0.27073971947300002"/>
    <n v="7426031"/>
    <n v="7.5582341847899998E-2"/>
    <n v="0"/>
    <x v="3"/>
    <s v="061.8:062.6 04-29-06:14:50"/>
    <s v="BenATorExitNode"/>
    <n v="1"/>
    <n v="0"/>
    <n v="0"/>
    <n v="0"/>
    <x v="0"/>
    <n v="6110"/>
    <n v="5843865"/>
    <n v="1.0455410000000001"/>
    <n v="0.95644300000000004"/>
    <n v="3016"/>
    <n v="60"/>
    <m/>
    <n v="10125.48"/>
    <n v="10125.48"/>
    <n v="4861.32"/>
    <n v="3794.4265750962772"/>
    <n v="12866.849614729474"/>
    <n v="12866.849614729474"/>
    <n v="6177.4724130684845"/>
    <n v="4821.7285615987403"/>
    <n v="7426.0313707380838"/>
    <n v="6951.3814595166587"/>
    <m/>
    <n v="1"/>
  </r>
  <r>
    <s v="88C1F0C0690B0FF3AFF9D6863BCF11490132BE22"/>
    <s v="anonRelay"/>
    <n v="5160"/>
    <n v="1524278413"/>
    <n v="1524926764"/>
    <n v="0.93870583079100001"/>
    <n v="0.93870583079100001"/>
    <n v="6831334"/>
    <n v="1.1687827825099999"/>
    <n v="0"/>
    <x v="3"/>
    <s v="053.1:053.9 04-28-09:46:04"/>
    <s v="anonRelay"/>
    <n v="0"/>
    <n v="1"/>
    <n v="0"/>
    <n v="0"/>
    <x v="1"/>
    <n v="4460"/>
    <n v="4194304"/>
    <n v="1.063347"/>
    <n v="0.94042700000000001"/>
    <n v="2908"/>
    <n v="58"/>
    <m/>
    <n v="9721.3799999999992"/>
    <n v="9721.3799999999992"/>
    <n v="4861.32"/>
    <n v="3794.4265750962772"/>
    <n v="18846.896089335012"/>
    <n v="18846.896089335012"/>
    <n v="9424.6694293409037"/>
    <n v="7356.2769256474776"/>
    <n v="8131.5216209100154"/>
    <n v="6950.3563346370101"/>
    <m/>
    <n v="0"/>
  </r>
  <r>
    <s v="8B67AE10335B9D44D31509B9A94ABE8ED769F17A"/>
    <s v="Unnamed"/>
    <n v="7650"/>
    <n v="1525007282"/>
    <n v="1525007282"/>
    <n v="0.45916732678299998"/>
    <n v="0.45916732678299998"/>
    <n v="7650239"/>
    <n v="6.5671645228899999E-3"/>
    <n v="0"/>
    <x v="2"/>
    <s v="029.7:030.5 04-29-08:08:02"/>
    <s v="Unnamed"/>
    <n v="0"/>
    <n v="0"/>
    <n v="1"/>
    <n v="0"/>
    <x v="2"/>
    <n v="6910"/>
    <n v="5242880"/>
    <n v="1.3179780000000001"/>
    <n v="0.75873800000000002"/>
    <n v="1904"/>
    <n v="38"/>
    <m/>
    <n v="1117.99"/>
    <n v="4051.45"/>
    <n v="4861.32"/>
    <n v="6440.9193022088357"/>
    <n v="1631.3344796701263"/>
    <n v="5911.7434660949857"/>
    <n v="7093.4793090367339"/>
    <n v="9398.3790002290934"/>
    <n v="7650.2391942440554"/>
    <n v="6928.0314359708391"/>
    <m/>
    <n v="1"/>
  </r>
  <r>
    <s v="147F618F7AF61D134B5D79E105CF0248F5CF5153"/>
    <s v="gatsby3"/>
    <n v="6180"/>
    <n v="1524880608"/>
    <n v="1524880608"/>
    <n v="0.122305599007"/>
    <n v="0.122305599007"/>
    <n v="6180617"/>
    <n v="7.1378949662300004E-2"/>
    <n v="0"/>
    <x v="3"/>
    <s v="053.2:054.0 04-27-20:56:48"/>
    <s v="gatsby3"/>
    <n v="0"/>
    <n v="0"/>
    <n v="1"/>
    <n v="0"/>
    <x v="2"/>
    <n v="4810"/>
    <n v="6367580"/>
    <n v="0.75538899999999998"/>
    <n v="1.3238209999999999"/>
    <n v="4114"/>
    <n v="82"/>
    <m/>
    <n v="1117.99"/>
    <n v="4051.45"/>
    <n v="4861.32"/>
    <n v="3794.4265750962772"/>
    <n v="1254.7264366338359"/>
    <n v="4546.9650190969096"/>
    <n v="5455.8866545647088"/>
    <n v="4258.5061902515063"/>
    <n v="7146.370686124993"/>
    <n v="6912.7334802874948"/>
    <m/>
    <n v="1"/>
  </r>
  <r>
    <s v="7B28971D4A29995784E3066B9D87E42E9C685F3A"/>
    <s v="torified"/>
    <n v="7410"/>
    <n v="1524995247"/>
    <n v="1524995247"/>
    <n v="0.28937129085800001"/>
    <n v="0.28937129085800001"/>
    <n v="7407594"/>
    <n v="1.13021768148"/>
    <n v="0"/>
    <x v="4"/>
    <s v="069.1:069.9 04-29-04:47:27"/>
    <s v="torified"/>
    <n v="0"/>
    <n v="0"/>
    <n v="1"/>
    <n v="0"/>
    <x v="2"/>
    <n v="5210"/>
    <n v="5745121"/>
    <n v="0.906856"/>
    <n v="1.1027100000000001"/>
    <n v="3673"/>
    <n v="73"/>
    <m/>
    <n v="1117.99"/>
    <n v="4051.45"/>
    <n v="4861.32"/>
    <n v="2386.3111194805197"/>
    <n v="1441.5042094663354"/>
    <n v="5223.8233163466439"/>
    <n v="6268.0464436738121"/>
    <n v="3076.8410485133968"/>
    <n v="7407.5940799054042"/>
    <n v="6908.8521559337833"/>
    <m/>
    <n v="1"/>
  </r>
  <r>
    <s v="9E9C5494B70738FE10311FA999872DA6EBE9938D"/>
    <s v="lef42"/>
    <n v="7050"/>
    <n v="1524945995"/>
    <n v="1524945995"/>
    <n v="7.5292686883099993E-2"/>
    <n v="7.5292686883099993E-2"/>
    <n v="7047038"/>
    <n v="-0.55070855489500004"/>
    <n v="0"/>
    <x v="3"/>
    <s v="058.6:059.4 04-28-15:06:35"/>
    <s v="lef42"/>
    <n v="1"/>
    <n v="0"/>
    <n v="0"/>
    <n v="0"/>
    <x v="0"/>
    <n v="7050"/>
    <n v="6553600"/>
    <n v="1.075745"/>
    <n v="0.929589"/>
    <n v="2814"/>
    <n v="56"/>
    <m/>
    <n v="10125.48"/>
    <n v="10125.48"/>
    <n v="4861.32"/>
    <n v="3794.4265750962772"/>
    <n v="10887.854595181092"/>
    <n v="10887.854595181092"/>
    <n v="5227.3418445985517"/>
    <n v="4080.119147115915"/>
    <n v="7047.0381527570853"/>
    <n v="6899.0067069299594"/>
    <m/>
    <n v="1"/>
  </r>
  <r>
    <s v="09C8B0AA1A43E6E6AA34DDB818B756AAC66F1F2A"/>
    <s v="Unnamed"/>
    <n v="7390"/>
    <n v="1524985992"/>
    <n v="1524985992"/>
    <n v="0.28936365674100001"/>
    <n v="0.28936365674100001"/>
    <n v="7392386"/>
    <n v="0.56186451913699997"/>
    <n v="0"/>
    <x v="4"/>
    <s v="066.8:067.5 04-29-02:13:12"/>
    <s v="Unnamed"/>
    <n v="0"/>
    <n v="0"/>
    <n v="1"/>
    <n v="0"/>
    <x v="2"/>
    <n v="4300"/>
    <n v="5733360"/>
    <n v="0.74999700000000002"/>
    <n v="1.33334"/>
    <n v="4127"/>
    <n v="82"/>
    <m/>
    <n v="1117.99"/>
    <n v="4051.45"/>
    <n v="4861.32"/>
    <n v="2386.3111194805197"/>
    <n v="1441.4956745998707"/>
    <n v="5223.7923871033245"/>
    <n v="6268.0093317881583"/>
    <n v="3076.8228311351122"/>
    <n v="7392.3860150125802"/>
    <n v="6894.6782105088059"/>
    <m/>
    <n v="1"/>
  </r>
  <r>
    <s v="A7C7EB2A0DFB2E3FFFC12B7756707433DD550F9E"/>
    <s v="CalyxInstitute13"/>
    <n v="6120"/>
    <n v="1524995596"/>
    <n v="1524995596"/>
    <n v="-0.29733548386399999"/>
    <n v="-0.29733548386399999"/>
    <n v="6115991"/>
    <n v="0.23431891420100001"/>
    <n v="0"/>
    <x v="3"/>
    <s v="060.2:061.0 04-29-04:53:16"/>
    <s v="CalyxInstitute13"/>
    <n v="1"/>
    <n v="0"/>
    <n v="0"/>
    <n v="0"/>
    <x v="0"/>
    <n v="7060"/>
    <n v="8704000"/>
    <n v="0.81112099999999998"/>
    <n v="1.232861"/>
    <n v="3980"/>
    <n v="79"/>
    <m/>
    <n v="10125.48"/>
    <n v="10125.48"/>
    <n v="4861.32"/>
    <n v="3794.4265750962772"/>
    <n v="7114.8155048447452"/>
    <n v="7114.8155048447452"/>
    <n v="3415.8770655822595"/>
    <n v="2666.2089134036055"/>
    <n v="6115.9919484477441"/>
    <n v="6892.3943639134204"/>
    <m/>
    <n v="1"/>
  </r>
  <r>
    <s v="FDB65009610C5157384C9F322B0FD1913BA8A533"/>
    <s v="GambitNashRelay1"/>
    <n v="6320"/>
    <n v="1524174257"/>
    <n v="1524997864"/>
    <n v="0.70569619941799999"/>
    <n v="0.70569619941799999"/>
    <n v="7859848"/>
    <n v="0.46136380594900001"/>
    <n v="0"/>
    <x v="5"/>
    <s v="040.9:041.7 04-29-05:31:04"/>
    <s v="GambitNashRelay1"/>
    <n v="0"/>
    <n v="1"/>
    <n v="0"/>
    <n v="0"/>
    <x v="1"/>
    <n v="5130"/>
    <n v="4608000"/>
    <n v="1.113281"/>
    <n v="0.89824599999999999"/>
    <n v="2629"/>
    <n v="52"/>
    <m/>
    <n v="9721.3799999999992"/>
    <n v="9721.3799999999992"/>
    <n v="4861.32"/>
    <n v="4819.491751072962"/>
    <n v="16581.720919098156"/>
    <n v="16581.720919098156"/>
    <n v="8291.9350481547117"/>
    <n v="8220.588762931553"/>
    <n v="7859.848086918144"/>
    <n v="6884.2936608427008"/>
    <m/>
    <n v="0"/>
  </r>
  <r>
    <s v="0C62A8224C0DC384EE043F93F61FC65AA156FD4F"/>
    <s v="DKYOLO"/>
    <n v="8720"/>
    <n v="1523946807"/>
    <n v="1524989622"/>
    <n v="0.26487291001800001"/>
    <n v="0.26487291001800001"/>
    <n v="9153509"/>
    <n v="0.26589422632699999"/>
    <n v="0"/>
    <x v="2"/>
    <s v="025.0:025.8 04-29-03:13:42"/>
    <s v="DKYOLO"/>
    <n v="0"/>
    <n v="1"/>
    <n v="0"/>
    <n v="0"/>
    <x v="1"/>
    <n v="8210"/>
    <n v="5807059"/>
    <n v="1.413797"/>
    <n v="0.70731500000000003"/>
    <n v="1625"/>
    <n v="32"/>
    <m/>
    <n v="9721.3799999999992"/>
    <n v="9721.3799999999992"/>
    <n v="4861.32"/>
    <n v="6440.9193022088357"/>
    <n v="12296.310209990785"/>
    <n v="12296.310209990785"/>
    <n v="6148.9519749287037"/>
    <n v="8146.9443409759961"/>
    <n v="7345.1916159762168"/>
    <n v="6883.7518311833528"/>
    <m/>
    <n v="0"/>
  </r>
  <r>
    <s v="383EBB4A99479DF9CD8BE5724E09B964F098E1BD"/>
    <s v="dune"/>
    <n v="8030"/>
    <n v="1525004637"/>
    <n v="1525004637"/>
    <n v="0.913622371155"/>
    <n v="0.913622371155"/>
    <n v="8026313"/>
    <n v="-0.53160887490499997"/>
    <n v="0"/>
    <x v="2"/>
    <s v="025.8:026.6 04-29-07:23:57"/>
    <s v="dune"/>
    <n v="0"/>
    <n v="1"/>
    <n v="0"/>
    <n v="0"/>
    <x v="1"/>
    <n v="5850"/>
    <n v="4194304"/>
    <n v="1.394749"/>
    <n v="0.71697500000000003"/>
    <n v="1667"/>
    <n v="33"/>
    <m/>
    <n v="9721.3799999999992"/>
    <n v="9721.3799999999992"/>
    <n v="4861.32"/>
    <n v="6440.9193022088357"/>
    <n v="18603.050246498791"/>
    <n v="18603.050246498791"/>
    <n v="9302.7307053432232"/>
    <n v="12325.48726751088"/>
    <n v="8026.3139658249011"/>
    <n v="6876.7109760774301"/>
    <m/>
    <n v="1"/>
  </r>
  <r>
    <s v="6C143720FFF8469EF6A5C5B4066366340CF6C0D1"/>
    <s v="CalyxInstitute11"/>
    <n v="5910"/>
    <n v="1524978530"/>
    <n v="1524978530"/>
    <n v="-0.34626801596200002"/>
    <n v="-0.34626801596200002"/>
    <n v="5911539"/>
    <n v="0.17134403526700001"/>
    <n v="0.105263157895"/>
    <x v="4"/>
    <s v="065.2:066.0 04-29-00:08:50"/>
    <s v="CalyxInstitute11"/>
    <n v="1"/>
    <n v="0"/>
    <n v="0"/>
    <n v="0"/>
    <x v="0"/>
    <n v="7290"/>
    <n v="9042757"/>
    <n v="0.80617000000000005"/>
    <n v="1.2404329999999999"/>
    <n v="3991"/>
    <n v="79"/>
    <m/>
    <n v="10125.48"/>
    <n v="10125.48"/>
    <n v="4861.32"/>
    <n v="2386.3111194805197"/>
    <n v="6619.3501297370885"/>
    <n v="6619.3501297370885"/>
    <n v="3178.0003686436103"/>
    <n v="1560.0079026699411"/>
    <n v="5911.5394747835126"/>
    <n v="6850.9047323484592"/>
    <m/>
    <n v="1"/>
  </r>
  <r>
    <s v="3994E734DCD794479D1A60F4ABD3FC91CAA395EE"/>
    <s v="PinkiePieParty"/>
    <n v="6420"/>
    <n v="1524995596"/>
    <n v="1524995596"/>
    <n v="-0.17971417753800001"/>
    <n v="-0.17971417753800001"/>
    <n v="6423313"/>
    <n v="-0.103489802536"/>
    <n v="0"/>
    <x v="3"/>
    <s v="060.2:061.0 04-29-04:53:16"/>
    <s v="PinkiePieParty"/>
    <n v="1"/>
    <n v="0"/>
    <n v="0"/>
    <n v="0"/>
    <x v="0"/>
    <n v="6420"/>
    <n v="7830580"/>
    <n v="0.81986300000000001"/>
    <n v="1.2197169999999999"/>
    <n v="3958"/>
    <n v="79"/>
    <m/>
    <n v="10125.48"/>
    <n v="10125.48"/>
    <n v="4861.32"/>
    <n v="3794.4265750962772"/>
    <n v="8305.7876896225316"/>
    <n v="8305.7876896225316"/>
    <n v="3987.6718744509694"/>
    <n v="3112.5143239245194"/>
    <n v="6423.313755654488"/>
    <n v="6845.493628958141"/>
    <m/>
    <n v="1"/>
  </r>
  <r>
    <s v="76DD184BC258220BA4657E88255972D27B84BA10"/>
    <s v="xabbu"/>
    <n v="7180"/>
    <n v="1524109716"/>
    <n v="1524991648"/>
    <n v="0.90950914766400004"/>
    <n v="0.90950914766400004"/>
    <n v="7985597"/>
    <n v="-0.47667887799600001"/>
    <n v="0"/>
    <x v="2"/>
    <s v="035.3:036.1 04-29-03:47:28"/>
    <s v="xabbu"/>
    <n v="0"/>
    <n v="1"/>
    <n v="0"/>
    <n v="0"/>
    <x v="1"/>
    <n v="5170"/>
    <n v="4182016"/>
    <n v="1.236246"/>
    <n v="0.80890099999999998"/>
    <n v="2196"/>
    <n v="43"/>
    <m/>
    <n v="9721.3799999999992"/>
    <n v="9721.3799999999992"/>
    <n v="4861.32"/>
    <n v="6440.9193022088357"/>
    <n v="18563.064037917855"/>
    <n v="18563.064037917855"/>
    <n v="9282.7350097219569"/>
    <n v="12298.9943269334"/>
    <n v="7985.5978076772117"/>
    <n v="6844.5232653740477"/>
    <m/>
    <n v="0"/>
  </r>
  <r>
    <s v="F8185EA5E6BFF9833F6245C483BB72C6BDD7A147"/>
    <s v="SovietDoll"/>
    <n v="10100"/>
    <n v="1524933521"/>
    <n v="1524988784"/>
    <n v="0.118775675373"/>
    <n v="0.118775675373"/>
    <n v="7066988"/>
    <n v="0.22128632928299999"/>
    <n v="0"/>
    <x v="5"/>
    <s v="038.6:039.4 04-29-02:59:44"/>
    <s v="SovietDoll"/>
    <n v="0"/>
    <n v="1"/>
    <n v="0"/>
    <n v="0"/>
    <x v="1"/>
    <n v="7410"/>
    <n v="6316716"/>
    <n v="1.1730780000000001"/>
    <n v="0.85245800000000005"/>
    <n v="2397"/>
    <n v="47"/>
    <m/>
    <n v="9721.3799999999992"/>
    <n v="9721.3799999999992"/>
    <n v="4861.32"/>
    <n v="4819.491751072962"/>
    <n v="10876.043475057575"/>
    <n v="10876.043475057575"/>
    <n v="5438.7265662042719"/>
    <n v="5391.9301387612559"/>
    <n v="7066.9882090394358"/>
    <n v="6841.9065463276038"/>
    <m/>
    <n v="0"/>
  </r>
  <r>
    <s v="901592FBE2A2335F5DC3A5434600B9A4F9D9C68E"/>
    <s v="SillyRelay"/>
    <n v="8050"/>
    <n v="1523877181"/>
    <n v="1524973689"/>
    <n v="0.18627069469099999"/>
    <n v="0.18627069469099999"/>
    <n v="4984322"/>
    <n v="-0.56787860246800004"/>
    <n v="0"/>
    <x v="2"/>
    <s v="033.8:034.6 04-28-22:48:09"/>
    <s v="SillyRelay"/>
    <n v="0"/>
    <n v="1"/>
    <n v="0"/>
    <n v="0"/>
    <x v="1"/>
    <n v="6700"/>
    <n v="6050234"/>
    <n v="1.1073949999999999"/>
    <n v="0.90302000000000004"/>
    <n v="2666"/>
    <n v="53"/>
    <m/>
    <n v="9721.3799999999992"/>
    <n v="9721.3799999999992"/>
    <n v="4861.32"/>
    <n v="6440.9193022088357"/>
    <n v="11532.188205955192"/>
    <n v="11532.188205955192"/>
    <n v="5766.8414535152515"/>
    <n v="7640.6738150799465"/>
    <n v="7177.2152902231073"/>
    <n v="6839.1209031561766"/>
    <m/>
    <n v="0"/>
  </r>
  <r>
    <s v="5C7B44436D92CBC75D644BA33BFCE32BEBBFED23"/>
    <s v="vikinguthar"/>
    <n v="7550"/>
    <n v="1525004091"/>
    <n v="1525004091"/>
    <n v="0.46298392145299999"/>
    <n v="0.46298392145299999"/>
    <n v="7545907"/>
    <n v="0.31227379415299999"/>
    <n v="0.14285714285699999"/>
    <x v="5"/>
    <s v="042.5:043.3 04-29-07:14:51"/>
    <s v="vikinguthar"/>
    <n v="1"/>
    <n v="0"/>
    <n v="0"/>
    <n v="0"/>
    <x v="0"/>
    <n v="5730"/>
    <n v="5157888"/>
    <n v="1.1109199999999999"/>
    <n v="0.90015500000000004"/>
    <n v="2647"/>
    <n v="52"/>
    <m/>
    <n v="10125.48"/>
    <n v="10125.48"/>
    <n v="4861.32"/>
    <n v="4819.491751072962"/>
    <n v="14813.414436993922"/>
    <n v="14813.414436993922"/>
    <n v="7112.032997037898"/>
    <n v="7050.8389413951081"/>
    <n v="7545.907212655371"/>
    <n v="6829.5014488587594"/>
    <m/>
    <n v="1"/>
  </r>
  <r>
    <s v="4A43EC8B818CC0BBF52C17D5624C211010868F64"/>
    <s v="UbuntuCore212"/>
    <n v="7950"/>
    <n v="1524928694"/>
    <n v="1524928694"/>
    <n v="0.89628088800100003"/>
    <n v="0.89628088800100003"/>
    <n v="7953578"/>
    <n v="0.229186986072"/>
    <n v="0.6"/>
    <x v="2"/>
    <s v="032.8:033.6 04-28-10:18:14"/>
    <s v="UbuntuCore212"/>
    <n v="0"/>
    <n v="0"/>
    <n v="1"/>
    <n v="0"/>
    <x v="2"/>
    <n v="5790"/>
    <n v="4194304"/>
    <n v="1.380444"/>
    <n v="0.72440499999999997"/>
    <n v="1710"/>
    <n v="34"/>
    <m/>
    <n v="1117.99"/>
    <n v="4051.45"/>
    <n v="4861.32"/>
    <n v="6440.9193022088357"/>
    <n v="2120.0230699762378"/>
    <n v="7682.6872036916511"/>
    <n v="9218.4282064570216"/>
    <n v="12213.792173935353"/>
    <n v="7953.5785136661461"/>
    <n v="6825.7961595663019"/>
    <m/>
    <n v="1"/>
  </r>
  <r>
    <s v="BB07CAE6CCB41E151181C68BE2DF1C9BB642D744"/>
    <s v="Geoff4"/>
    <n v="9210"/>
    <n v="1524977756"/>
    <n v="1525002474"/>
    <n v="0.69547254098199995"/>
    <n v="0.69547254098199995"/>
    <n v="7778014"/>
    <n v="0.97926827098199998"/>
    <n v="0"/>
    <x v="0"/>
    <s v="007.9:008.7 04-29-06:47:54"/>
    <s v="Geoff4"/>
    <n v="0"/>
    <n v="1"/>
    <n v="0"/>
    <n v="0"/>
    <x v="1"/>
    <n v="7780"/>
    <n v="4587520"/>
    <n v="1.695905"/>
    <n v="0.58965599999999996"/>
    <n v="853"/>
    <n v="17"/>
    <m/>
    <n v="9721.3799999999992"/>
    <n v="9721.3799999999992"/>
    <n v="4861.32"/>
    <n v="11818.828055288463"/>
    <n v="16482.332850451592"/>
    <n v="16482.332850451592"/>
    <n v="8242.2345729266162"/>
    <n v="20038.498434329278"/>
    <n v="7778.0141912057443"/>
    <n v="6820.8659338440211"/>
    <m/>
    <n v="0"/>
  </r>
  <r>
    <s v="E2BB903386ED059210A3F6E52DFBA2DEF1EBD3B9"/>
    <s v="WYSWYG4"/>
    <n v="8290"/>
    <n v="1525009194"/>
    <n v="1525009194"/>
    <n v="1.4391874407"/>
    <n v="1.4391874407"/>
    <n v="8286034"/>
    <n v="0.93351383533300003"/>
    <n v="0.75"/>
    <x v="1"/>
    <s v="021.4:022.2 04-29-08:39:53"/>
    <s v="WYSWYG4"/>
    <n v="1"/>
    <n v="0"/>
    <n v="0"/>
    <n v="0"/>
    <x v="0"/>
    <n v="5060"/>
    <n v="3397047"/>
    <n v="1.4895290000000001"/>
    <n v="0.67135299999999998"/>
    <n v="1413"/>
    <n v="28"/>
    <m/>
    <n v="10125.48"/>
    <n v="10125.48"/>
    <n v="4861.32"/>
    <n v="8853.6095214723919"/>
    <n v="24697.943647059037"/>
    <n v="24697.943647059037"/>
    <n v="11857.670689223723"/>
    <n v="21595.613149637396"/>
    <n v="8286.0343778676124"/>
    <n v="6819.3381645073287"/>
    <m/>
    <n v="1"/>
  </r>
  <r>
    <s v="C9A821C76CA072D7D4D368E04CDDDA195B1F5C4F"/>
    <s v="ProstoVPN"/>
    <n v="7550"/>
    <n v="1524109716"/>
    <n v="1524995972"/>
    <n v="0.94800652961599996"/>
    <n v="0.94800652961599996"/>
    <n v="7979034"/>
    <n v="-0.51498118098400003"/>
    <n v="0.2"/>
    <x v="1"/>
    <s v="017.5:018.3 04-29-04:59:32"/>
    <s v="ProstoVPN"/>
    <n v="0"/>
    <n v="1"/>
    <n v="0"/>
    <n v="0"/>
    <x v="1"/>
    <n v="6570"/>
    <n v="4096000"/>
    <n v="1.604004"/>
    <n v="0.62343999999999999"/>
    <n v="1077"/>
    <n v="21"/>
    <m/>
    <n v="9721.3799999999992"/>
    <n v="9721.3799999999992"/>
    <n v="4861.32"/>
    <n v="8853.6095214723919"/>
    <n v="18937.311716878387"/>
    <n v="18937.311716878387"/>
    <n v="9469.8831025528525"/>
    <n v="17246.889158498609"/>
    <n v="7979.0347453071354"/>
    <n v="6814.1243217149949"/>
    <m/>
    <n v="0"/>
  </r>
  <r>
    <s v="835F0874C0D340AA4B8E07F5E275799A278B4C33"/>
    <s v="cryptorelay1"/>
    <n v="7660"/>
    <n v="1524330530"/>
    <n v="1524964160"/>
    <n v="0.76147773406899999"/>
    <n v="0.76147773406899999"/>
    <n v="7362585"/>
    <n v="0.16231313610000001"/>
    <n v="0"/>
    <x v="1"/>
    <s v="024.7:025.5 04-28-20:09:20"/>
    <s v="cryptorelay1"/>
    <n v="0"/>
    <n v="1"/>
    <n v="0"/>
    <n v="0"/>
    <x v="1"/>
    <n v="6560"/>
    <n v="4436515"/>
    <n v="1.4786379999999999"/>
    <n v="0.67629799999999995"/>
    <n v="1444"/>
    <n v="28"/>
    <m/>
    <n v="9721.3799999999992"/>
    <n v="9721.3799999999992"/>
    <n v="4861.32"/>
    <n v="8853.6095214723919"/>
    <n v="17123.994414423694"/>
    <n v="17123.994414423694"/>
    <n v="8563.1069381843099"/>
    <n v="15595.436038214912"/>
    <n v="7814.8223893631293"/>
    <n v="6801.3301725541905"/>
    <m/>
    <n v="0"/>
  </r>
  <r>
    <s v="2083FBB5A67DB15F8ABF0C8319594EE9FBE65DAF"/>
    <s v="Unnamed"/>
    <n v="8360"/>
    <n v="1524962257"/>
    <n v="1524962257"/>
    <n v="1.65611544503"/>
    <n v="1.65611544503"/>
    <n v="8355416"/>
    <n v="0.44868481425899998"/>
    <n v="0"/>
    <x v="1"/>
    <s v="023.9:024.7 04-28-19:37:37"/>
    <s v="Unnamed"/>
    <n v="0"/>
    <n v="0"/>
    <n v="1"/>
    <n v="0"/>
    <x v="2"/>
    <n v="6720"/>
    <n v="3145728"/>
    <n v="2.1362299999999999"/>
    <n v="0.46811399999999997"/>
    <n v="298"/>
    <n v="5"/>
    <m/>
    <n v="1117.99"/>
    <n v="4051.45"/>
    <n v="4861.32"/>
    <n v="8853.6095214723919"/>
    <n v="2969.5105063890901"/>
    <n v="10761.118919766794"/>
    <n v="12912.227135233239"/>
    <n v="23516.208994247489"/>
    <n v="8355.4167266633322"/>
    <n v="6792.5101086643308"/>
    <m/>
    <n v="1"/>
  </r>
  <r>
    <s v="8E3C4CEF734C3E40BC58089BAA04A3DEB1E12744"/>
    <s v="ZaeziPfupf"/>
    <n v="7690"/>
    <n v="1524991043"/>
    <n v="1524991043"/>
    <n v="0.65068830257800003"/>
    <n v="0.65068830257800003"/>
    <n v="7690886"/>
    <n v="0.13009391758200001"/>
    <n v="0.2"/>
    <x v="5"/>
    <s v="039.4:040.2 04-29-03:37:23"/>
    <s v="ZaeziPfupf"/>
    <n v="0"/>
    <n v="1"/>
    <n v="0"/>
    <n v="0"/>
    <x v="1"/>
    <n v="5460"/>
    <n v="4659200"/>
    <n v="1.171875"/>
    <n v="0.85333300000000001"/>
    <n v="2406"/>
    <n v="48"/>
    <m/>
    <n v="9721.3799999999992"/>
    <n v="9721.3799999999992"/>
    <n v="4861.32"/>
    <n v="4819.491751072962"/>
    <n v="16046.968250915717"/>
    <n v="16046.968250915717"/>
    <n v="8024.5240590884832"/>
    <n v="7955.4786578673011"/>
    <n v="7690.8869393714185"/>
    <n v="6781.3808575599924"/>
    <m/>
    <n v="1"/>
  </r>
  <r>
    <s v="F4FB9A80308AE71CA8057F4158DD6B3C8EE375F9"/>
    <s v="Unnamed"/>
    <n v="17200"/>
    <n v="1524159087"/>
    <n v="1524969770"/>
    <n v="-0.45687812181199999"/>
    <n v="-0.45687812181199999"/>
    <n v="5525451"/>
    <n v="-1.4945189028200001"/>
    <n v="0"/>
    <x v="0"/>
    <s v="011.9:012.7 04-28-21:42:50"/>
    <s v="Unnamed"/>
    <n v="0"/>
    <n v="1"/>
    <n v="0"/>
    <n v="0"/>
    <x v="1"/>
    <n v="17200"/>
    <n v="9966318"/>
    <n v="1.725813"/>
    <n v="0.57943699999999998"/>
    <n v="801"/>
    <n v="16"/>
    <m/>
    <n v="9721.3799999999992"/>
    <n v="9721.3799999999992"/>
    <n v="4861.32"/>
    <n v="11818.828055288463"/>
    <n v="5279.8941641792599"/>
    <n v="5279.8941641792599"/>
    <n v="2640.2892488728885"/>
    <n v="6419.0640913692978"/>
    <n v="5412.9253507788726"/>
    <n v="6778.9431455452104"/>
    <m/>
    <n v="0"/>
  </r>
  <r>
    <s v="A4EE96CAA2689DD13DD74127A585B45ECBECF73E"/>
    <s v="Venom13"/>
    <n v="4930"/>
    <n v="1524128490"/>
    <n v="1524986218"/>
    <n v="0.61891939322599998"/>
    <n v="0.61891939322599998"/>
    <n v="5044297"/>
    <n v="1.0574049405399999"/>
    <n v="0"/>
    <x v="5"/>
    <s v="037.8:038.6 04-29-02:16:58"/>
    <s v="Venom13"/>
    <n v="0"/>
    <n v="1"/>
    <n v="0"/>
    <n v="0"/>
    <x v="1"/>
    <n v="3370"/>
    <n v="4725671"/>
    <n v="0.71312600000000004"/>
    <n v="1.4022760000000001"/>
    <n v="4244"/>
    <n v="84"/>
    <m/>
    <n v="9721.3799999999992"/>
    <n v="9721.3799999999992"/>
    <n v="4861.32"/>
    <n v="4819.491751072962"/>
    <n v="15738.13061091937"/>
    <n v="15738.13061091937"/>
    <n v="7870.0852246774175"/>
    <n v="7802.3686613047521"/>
    <n v="7650.4804279057053"/>
    <n v="6773.0375995339937"/>
    <m/>
    <n v="0"/>
  </r>
  <r>
    <s v="94B838BBBBE79E405DF66873E0B2BF372C9CC313"/>
    <s v="FreeInternet"/>
    <n v="5840"/>
    <n v="1524334984"/>
    <n v="1525003705"/>
    <n v="-8.0963705156199994E-2"/>
    <n v="-8.0963705156199994E-2"/>
    <n v="6587652"/>
    <n v="-1.52736038796"/>
    <n v="0"/>
    <x v="3"/>
    <s v="050.0:050.8 04-29-07:08:25"/>
    <s v="FreeInternet"/>
    <n v="0"/>
    <n v="1"/>
    <n v="0"/>
    <n v="0"/>
    <x v="1"/>
    <n v="7250"/>
    <n v="7168000"/>
    <n v="1.0114399999999999"/>
    <n v="0.98868999999999996"/>
    <n v="3166"/>
    <n v="63"/>
    <m/>
    <n v="9721.3799999999992"/>
    <n v="9721.3799999999992"/>
    <n v="4861.32"/>
    <n v="3794.4265750962772"/>
    <n v="8934.301055968619"/>
    <n v="8934.301055968619"/>
    <n v="4467.7295208500618"/>
    <n v="3487.2157406333326"/>
    <n v="6587.6521614403582"/>
    <n v="6761.7565130082512"/>
    <m/>
    <n v="0"/>
  </r>
  <r>
    <s v="FFEDACEB9181471BF7D1FDB3E44D52FDA4780DBC"/>
    <s v="ninov1"/>
    <n v="7400"/>
    <n v="1524957136"/>
    <n v="1524957136"/>
    <n v="0.412198128632"/>
    <n v="0.412198128632"/>
    <n v="7403985"/>
    <n v="-0.89388668649799996"/>
    <n v="0"/>
    <x v="0"/>
    <s v="009.4:010.2 04-28-18:12:16"/>
    <s v="ninov1"/>
    <n v="0"/>
    <n v="0"/>
    <n v="1"/>
    <n v="0"/>
    <x v="2"/>
    <n v="9220"/>
    <n v="5242880"/>
    <n v="1.758575"/>
    <n v="0.56864199999999998"/>
    <n v="754"/>
    <n v="15"/>
    <m/>
    <n v="1117.99"/>
    <n v="4051.45"/>
    <n v="4861.32"/>
    <n v="11818.828055288463"/>
    <n v="1578.8233858292897"/>
    <n v="5721.4501082461165"/>
    <n v="6865.1470066813135"/>
    <n v="16690.526862301747"/>
    <n v="7403.9853246421408"/>
    <n v="6755.6537272494988"/>
    <m/>
    <n v="1"/>
  </r>
  <r>
    <s v="8646226690C1D4F2DDC3021F89909A26A8C32A27"/>
    <s v="anonkaisx"/>
    <n v="7850"/>
    <n v="1524969770"/>
    <n v="1524969770"/>
    <n v="0.871822379097"/>
    <n v="0.871822379097"/>
    <n v="7850992"/>
    <n v="0.303582355714"/>
    <n v="0"/>
    <x v="0"/>
    <s v="011.9:012.7 04-28-21:42:50"/>
    <s v="anonkaisx"/>
    <n v="0"/>
    <n v="0"/>
    <n v="1"/>
    <n v="0"/>
    <x v="2"/>
    <n v="7170"/>
    <n v="4194304"/>
    <n v="1.7094609999999999"/>
    <n v="0.58498000000000006"/>
    <n v="830"/>
    <n v="16"/>
    <m/>
    <n v="1117.99"/>
    <n v="4051.45"/>
    <n v="4861.32"/>
    <n v="11818.828055288463"/>
    <n v="2092.6787016066551"/>
    <n v="7583.5947777925403"/>
    <n v="9099.5275679518272"/>
    <n v="22122.74684858842"/>
    <n v="7850.9920919360629"/>
    <n v="6753.9856643552448"/>
    <m/>
    <n v="1"/>
  </r>
  <r>
    <s v="845E9DF1D33DB3662F769E868390C258C4E6EBB9"/>
    <s v="CanineGift"/>
    <n v="3810"/>
    <n v="1524918090"/>
    <n v="1524918090"/>
    <n v="0.77340581752000004"/>
    <n v="0.77340581752000004"/>
    <n v="3810859"/>
    <n v="0.46123580679199999"/>
    <n v="0"/>
    <x v="5"/>
    <s v="039.4:040.1 04-28-07:21:30"/>
    <s v="CanineGift"/>
    <n v="0"/>
    <n v="0"/>
    <n v="1"/>
    <n v="0"/>
    <x v="2"/>
    <n v="4120"/>
    <n v="4377942"/>
    <n v="0.94108099999999995"/>
    <n v="1.0626070000000001"/>
    <n v="3578"/>
    <n v="71"/>
    <m/>
    <n v="1117.99"/>
    <n v="4051.45"/>
    <n v="4861.32"/>
    <n v="4819.491751072962"/>
    <n v="1982.6499699291849"/>
    <n v="7184.8649993914041"/>
    <n v="8621.0931688263263"/>
    <n v="8546.9147088424434"/>
    <n v="7763.8678115651437"/>
    <n v="6748.0900680956001"/>
    <m/>
    <n v="1"/>
  </r>
  <r>
    <s v="ACD889D86E02EDDAB1AFD81F598C0936238DC6D0"/>
    <s v="ph3x"/>
    <n v="7270"/>
    <n v="1524158983"/>
    <n v="1524988784"/>
    <n v="0.103598734811"/>
    <n v="0.103598734811"/>
    <n v="6943242"/>
    <n v="-0.36650928232399999"/>
    <n v="0"/>
    <x v="5"/>
    <s v="038.6:039.4 04-29-02:59:44"/>
    <s v="ph3x"/>
    <n v="0"/>
    <n v="1"/>
    <n v="0"/>
    <n v="0"/>
    <x v="1"/>
    <n v="6740"/>
    <n v="6291456"/>
    <n v="1.071294"/>
    <n v="0.93345"/>
    <n v="2854"/>
    <n v="57"/>
    <m/>
    <n v="9721.3799999999992"/>
    <n v="9721.3799999999992"/>
    <n v="4861.32"/>
    <n v="4819.491751072962"/>
    <n v="10728.502668616957"/>
    <n v="10728.502668616957"/>
    <n v="5364.9466015114094"/>
    <n v="5318.7849989161714"/>
    <n v="6943.2428817190739"/>
    <n v="6747.7068172033523"/>
    <m/>
    <n v="0"/>
  </r>
  <r>
    <s v="6F4E9FD00D4251D98BE96FB1AA546FE34676A95B"/>
    <s v="CalyxInstitute06"/>
    <n v="5730"/>
    <n v="1524972958"/>
    <n v="1524972958"/>
    <n v="-0.35305470741700001"/>
    <n v="-0.35305470741700001"/>
    <n v="5732553"/>
    <n v="-2.0982893204499999E-2"/>
    <n v="4.5454545454499999E-2"/>
    <x v="4"/>
    <s v="063.6:064.4 04-28-22:35:58"/>
    <s v="CalyxInstitute06"/>
    <n v="1"/>
    <n v="0"/>
    <n v="0"/>
    <n v="0"/>
    <x v="0"/>
    <n v="7190"/>
    <n v="8953342"/>
    <n v="0.80305199999999999"/>
    <n v="1.2452490000000001"/>
    <n v="3999"/>
    <n v="79"/>
    <m/>
    <n v="10125.48"/>
    <n v="10125.48"/>
    <n v="4861.32"/>
    <n v="2386.3111194805197"/>
    <n v="6550.6316211433141"/>
    <n v="6550.6316211433141"/>
    <n v="3145.0080897395892"/>
    <n v="1543.8127453863908"/>
    <n v="5792.3224597856615"/>
    <n v="6740.6283218499639"/>
    <m/>
    <n v="1"/>
  </r>
  <r>
    <s v="443423494889B0A3B39176A8BFC8A55AAFB01B74"/>
    <s v="borgen"/>
    <n v="11100"/>
    <n v="1524689045"/>
    <n v="1524974674"/>
    <n v="0.75211751874699995"/>
    <n v="0.75211751874699995"/>
    <n v="7997204"/>
    <n v="-0.16995680352199999"/>
    <n v="0"/>
    <x v="0"/>
    <s v="002.4:003.2 04-28-23:04:34"/>
    <s v="borgen"/>
    <n v="0"/>
    <n v="1"/>
    <n v="0"/>
    <n v="0"/>
    <x v="1"/>
    <n v="10800"/>
    <n v="4413932"/>
    <n v="2.4467979999999998"/>
    <n v="0.40869699999999998"/>
    <n v="146"/>
    <n v="2"/>
    <m/>
    <n v="9721.3799999999992"/>
    <n v="9721.3799999999992"/>
    <n v="4861.32"/>
    <n v="11818.828055288463"/>
    <n v="17033.000204396711"/>
    <n v="17033.000204396711"/>
    <n v="8517.6039362351657"/>
    <n v="20707.975686729453"/>
    <n v="7733.7275837579828"/>
    <n v="6737.7889086305877"/>
    <m/>
    <n v="0"/>
  </r>
  <r>
    <s v="2AF1F03CA502A23D554EB61C6649C531674C9627"/>
    <s v="sriyani"/>
    <n v="9250"/>
    <n v="1524155158"/>
    <n v="1524922925"/>
    <n v="0.14902565663699999"/>
    <n v="0.14902565663699999"/>
    <n v="6558381"/>
    <n v="-0.233133033637"/>
    <n v="0"/>
    <x v="1"/>
    <s v="015.1:015.9 04-28-08:42:05"/>
    <s v="sriyani"/>
    <n v="0"/>
    <n v="1"/>
    <n v="0"/>
    <n v="0"/>
    <x v="1"/>
    <n v="9250"/>
    <n v="6097423"/>
    <n v="1.517034"/>
    <n v="0.65918100000000002"/>
    <n v="1310"/>
    <n v="26"/>
    <m/>
    <n v="9721.3799999999992"/>
    <n v="9721.3799999999992"/>
    <n v="4861.32"/>
    <n v="8853.6095214723919"/>
    <n v="11170.115037917798"/>
    <n v="11170.115037917798"/>
    <n v="5585.7814051225805"/>
    <n v="10173.024494017411"/>
    <n v="7006.095466368547"/>
    <n v="6733.493726457983"/>
    <m/>
    <n v="0"/>
  </r>
  <r>
    <s v="9C6BAAFC8F25188CD8A6373F3970D0231C444896"/>
    <s v="IceExit"/>
    <n v="6390"/>
    <n v="1524989085"/>
    <n v="1524989085"/>
    <n v="-0.15309641992"/>
    <n v="-0.15309641992"/>
    <n v="6386616"/>
    <n v="0.20650221398400001"/>
    <n v="0"/>
    <x v="4"/>
    <s v="067.6:068.4 04-29-03:04:45"/>
    <s v="IceExit"/>
    <n v="1"/>
    <n v="0"/>
    <n v="0"/>
    <n v="0"/>
    <x v="0"/>
    <n v="6390"/>
    <n v="7541138"/>
    <n v="0.84735199999999999"/>
    <n v="1.1801470000000001"/>
    <n v="3872"/>
    <n v="77"/>
    <m/>
    <n v="10125.48"/>
    <n v="10125.48"/>
    <n v="4861.32"/>
    <n v="2386.3111194805197"/>
    <n v="8575.3052620284379"/>
    <n v="8575.3052620284379"/>
    <n v="4117.0693119145053"/>
    <n v="2020.9754302727647"/>
    <n v="6386.6167700773312"/>
    <n v="6732.9731390541328"/>
    <m/>
    <n v="1"/>
  </r>
  <r>
    <s v="552EC126C877D0795539851F4C2BAC9AC5033D36"/>
    <s v="ModerniseRevise"/>
    <n v="8420"/>
    <n v="1524777325"/>
    <n v="1524995209"/>
    <n v="0.79036115281300001"/>
    <n v="0.79036115281300001"/>
    <n v="9929865"/>
    <n v="0.64886768060699995"/>
    <n v="0"/>
    <x v="2"/>
    <s v="026.6:027.4 04-29-04:46:49"/>
    <s v="ModerniseRevise"/>
    <n v="0"/>
    <n v="1"/>
    <n v="0"/>
    <n v="0"/>
    <x v="1"/>
    <n v="4190"/>
    <n v="4316603"/>
    <n v="0.97067099999999995"/>
    <n v="1.030216"/>
    <n v="3476"/>
    <n v="69"/>
    <m/>
    <n v="9721.3799999999992"/>
    <n v="9721.3799999999992"/>
    <n v="4861.32"/>
    <n v="6440.9193022088357"/>
    <n v="17404.781103733239"/>
    <n v="17404.781103733239"/>
    <n v="8703.5184793928929"/>
    <n v="11531.571707078114"/>
    <n v="7728.2783233160535"/>
    <n v="6704.7757263212379"/>
    <m/>
    <n v="0"/>
  </r>
  <r>
    <s v="A159FBFFAB9599200E205FFBF06D87CA5119370B"/>
    <s v="Unnamed"/>
    <n v="5920"/>
    <n v="1524940440"/>
    <n v="1524940440"/>
    <n v="-4.4213416395600003E-2"/>
    <n v="-4.4213416395600003E-2"/>
    <n v="5917834"/>
    <n v="6.6185544614400002E-2"/>
    <n v="0.05"/>
    <x v="3"/>
    <s v="057.1:057.8 04-28-13:34:00"/>
    <s v="Unnamed"/>
    <n v="1"/>
    <n v="0"/>
    <n v="0"/>
    <n v="0"/>
    <x v="0"/>
    <n v="5440"/>
    <n v="6901160"/>
    <n v="0.788273"/>
    <n v="1.2685960000000001"/>
    <n v="4038"/>
    <n v="80"/>
    <m/>
    <n v="10125.48"/>
    <n v="10125.48"/>
    <n v="4861.32"/>
    <n v="3794.4265750962772"/>
    <n v="9677.7979365546798"/>
    <n v="9677.7979365546798"/>
    <n v="4646.3844346077412"/>
    <n v="3626.6620129490148"/>
    <n v="6596.0361393073408"/>
    <n v="6687.5732975151386"/>
    <m/>
    <n v="1"/>
  </r>
  <r>
    <s v="E4BE02471657C3A17C667D7C079498E4B314049F"/>
    <s v="L29Ah"/>
    <n v="6870"/>
    <n v="1524951673"/>
    <n v="1524951673"/>
    <n v="9.7509618439099999E-2"/>
    <n v="9.7509618439099999E-2"/>
    <n v="6867846"/>
    <n v="0.29571565292599999"/>
    <n v="0"/>
    <x v="3"/>
    <s v="060.2:061.0 04-28-16:41:13"/>
    <s v="L29Ah"/>
    <n v="0"/>
    <n v="0"/>
    <n v="1"/>
    <n v="0"/>
    <x v="2"/>
    <n v="6690"/>
    <n v="6257664"/>
    <n v="1.069089"/>
    <n v="0.93537599999999999"/>
    <n v="2871"/>
    <n v="57"/>
    <m/>
    <n v="1117.99"/>
    <n v="4051.45"/>
    <n v="4861.32"/>
    <n v="3794.4265750962772"/>
    <n v="1227.0047783187294"/>
    <n v="4446.5053436250919"/>
    <n v="5335.3454583103648"/>
    <n v="4164.4196626290959"/>
    <n v="6867.8464289600925"/>
    <n v="6684.7917002720651"/>
    <m/>
    <n v="1"/>
  </r>
  <r>
    <s v="E93F05C9A7112544A2F132CBB7F6701877140F2A"/>
    <s v="noiseexit01a"/>
    <n v="3930"/>
    <n v="1524925046"/>
    <n v="1524925046"/>
    <n v="-0.69968007486600003"/>
    <n v="-0.69968007486600003"/>
    <n v="3934432"/>
    <n v="-0.101520894801"/>
    <n v="0"/>
    <x v="4"/>
    <s v="065.1:065.9 04-28-09:17:26"/>
    <s v="noiseexit01a"/>
    <n v="1"/>
    <n v="0"/>
    <n v="0"/>
    <n v="0"/>
    <x v="0"/>
    <n v="9160"/>
    <n v="13100805"/>
    <n v="0.69919399999999998"/>
    <n v="1.4302189999999999"/>
    <n v="4278"/>
    <n v="85"/>
    <m/>
    <n v="10125.48"/>
    <n v="10125.48"/>
    <n v="4861.32"/>
    <n v="2386.3111194805197"/>
    <n v="3040.883395545814"/>
    <n v="3040.883395545814"/>
    <n v="1459.9512584524166"/>
    <n v="716.65677674882136"/>
    <n v="3934.4327767951327"/>
    <n v="6684.3444437565922"/>
    <m/>
    <n v="1"/>
  </r>
  <r>
    <s v="53825DFB32426F4D02E2FAA43AF713DC185299F4"/>
    <s v="ZcashTor0lv"/>
    <n v="6750"/>
    <n v="1524273871"/>
    <n v="1524963001"/>
    <n v="0.39064257374200001"/>
    <n v="0.39064257374200001"/>
    <n v="7290972"/>
    <n v="-0.19203436285700001"/>
    <n v="0"/>
    <x v="5"/>
    <s v="047.3:048.1 04-28-19:50:01"/>
    <s v="ZcashTor0lv"/>
    <n v="0"/>
    <n v="1"/>
    <n v="0"/>
    <n v="0"/>
    <x v="1"/>
    <n v="5230"/>
    <n v="5242880"/>
    <n v="0.99754299999999996"/>
    <n v="1.0024630000000001"/>
    <n v="3350"/>
    <n v="67"/>
    <m/>
    <n v="9721.3799999999992"/>
    <n v="9721.3799999999992"/>
    <n v="4861.32"/>
    <n v="4819.491751072962"/>
    <n v="13518.964903524004"/>
    <n v="13518.964903524004"/>
    <n v="6760.3585565834592"/>
    <n v="6702.1904128404421"/>
    <n v="7290.9721370204579"/>
    <n v="6676.5444959143197"/>
    <m/>
    <n v="0"/>
  </r>
  <r>
    <s v="097439EF558CB6709401A505714A589B537A1D97"/>
    <s v="UbuntuCore212"/>
    <n v="7740"/>
    <n v="1524317415"/>
    <n v="1524317415"/>
    <n v="0.84476368264400004"/>
    <n v="0.84476368264400004"/>
    <n v="7737499"/>
    <n v="0.49819767382199998"/>
    <n v="0.2"/>
    <x v="3"/>
    <s v="053.9:054.7 04-21-08:30:15"/>
    <s v="UbuntuCore212"/>
    <n v="0"/>
    <n v="0"/>
    <n v="1"/>
    <n v="0"/>
    <x v="2"/>
    <n v="7400"/>
    <n v="4194304"/>
    <n v="1.764297"/>
    <n v="0.56679800000000002"/>
    <n v="747"/>
    <n v="14"/>
    <m/>
    <n v="1117.99"/>
    <n v="4051.45"/>
    <n v="4861.32"/>
    <n v="3794.4265750962772"/>
    <n v="2062.4273495591656"/>
    <n v="7473.9678220480328"/>
    <n v="8967.9865857109289"/>
    <n v="6999.8203421968683"/>
    <n v="7737.4996931684591"/>
    <n v="6674.5409852179218"/>
    <m/>
    <n v="1"/>
  </r>
  <r>
    <s v="DC75EC1990E018B63A4DCA2863DD7FBD8C59F3FC"/>
    <s v="ntppwguy"/>
    <n v="5150"/>
    <n v="1524609520"/>
    <n v="1524998096"/>
    <n v="0.89639254290000003"/>
    <n v="0.89639254290000003"/>
    <n v="7767623"/>
    <n v="-0.56615150883999998"/>
    <n v="0"/>
    <x v="0"/>
    <s v="007.1:007.9 04-29-05:34:56"/>
    <s v="ntppwguy"/>
    <n v="0"/>
    <n v="1"/>
    <n v="0"/>
    <n v="0"/>
    <x v="1"/>
    <n v="6320"/>
    <n v="4096000"/>
    <n v="1.542969"/>
    <n v="0.64810100000000004"/>
    <n v="1231"/>
    <n v="24"/>
    <m/>
    <n v="9721.3799999999992"/>
    <n v="9721.3799999999992"/>
    <n v="4861.32"/>
    <n v="11818.828055288463"/>
    <n v="18435.5525386972"/>
    <n v="18435.5525386972"/>
    <n v="9218.9709966506289"/>
    <n v="22413.137389866351"/>
    <n v="7767.6238557184006"/>
    <n v="6666.1366990028801"/>
    <m/>
    <n v="0"/>
  </r>
  <r>
    <s v="573C2AAF5AE038D9A23947A84656AD1581E29610"/>
    <s v="hnrk"/>
    <n v="7930"/>
    <n v="1524803974"/>
    <n v="1524995972"/>
    <n v="0.89618561814300002"/>
    <n v="0.89618561814300002"/>
    <n v="7766776"/>
    <n v="0.86441063205599999"/>
    <n v="0"/>
    <x v="1"/>
    <s v="017.5:018.3 04-29-04:59:32"/>
    <s v="hnrk"/>
    <n v="0"/>
    <n v="1"/>
    <n v="0"/>
    <n v="0"/>
    <x v="1"/>
    <n v="7290"/>
    <n v="4096000"/>
    <n v="1.779785"/>
    <n v="0.56186599999999998"/>
    <n v="710"/>
    <n v="14"/>
    <m/>
    <n v="9721.3799999999992"/>
    <n v="9721.3799999999992"/>
    <n v="4861.32"/>
    <n v="8853.6095214723919"/>
    <n v="18433.540944502995"/>
    <n v="18433.540944502995"/>
    <n v="9217.9650691909283"/>
    <n v="16788.087043269876"/>
    <n v="7766.7762919137276"/>
    <n v="6665.543404339609"/>
    <m/>
    <n v="0"/>
  </r>
  <r>
    <s v="017A0A7B2D817928F500AE49709B9AC637EF0EEB"/>
    <s v="freifunkibbenbueren"/>
    <n v="7600"/>
    <n v="1524973451"/>
    <n v="1524973451"/>
    <n v="0.69103052531700004"/>
    <n v="0.69103052531700004"/>
    <n v="7595677"/>
    <n v="0.28732532361300001"/>
    <n v="0"/>
    <x v="2"/>
    <s v="030.6:031.4 04-28-22:44:11"/>
    <s v="freifunkibbenbueren"/>
    <n v="0"/>
    <n v="0"/>
    <n v="1"/>
    <n v="0"/>
    <x v="2"/>
    <n v="4860"/>
    <n v="4491745"/>
    <n v="1.081985"/>
    <n v="0.92422700000000002"/>
    <n v="2783"/>
    <n v="55"/>
    <m/>
    <n v="1117.99"/>
    <n v="4051.45"/>
    <n v="4861.32"/>
    <n v="6440.9193022088357"/>
    <n v="1890.5552169991531"/>
    <n v="6851.1256217955597"/>
    <n v="8220.6405133340395"/>
    <n v="10891.791151138614"/>
    <n v="7595.6779069400081"/>
    <n v="6664.4980348580057"/>
    <m/>
    <n v="1"/>
  </r>
  <r>
    <s v="07DD4F0E6D2C7A58937F5C2760DA19EE9BE8CA80"/>
    <s v="holl"/>
    <n v="6420"/>
    <n v="1525006418"/>
    <n v="1525006418"/>
    <n v="-0.110055841362"/>
    <n v="-0.110055841362"/>
    <n v="6423139"/>
    <n v="0.16935449022999999"/>
    <n v="0"/>
    <x v="1"/>
    <s v="020.6:021.4 04-29-07:53:38"/>
    <s v="holl"/>
    <n v="0"/>
    <n v="1"/>
    <n v="0"/>
    <n v="0"/>
    <x v="1"/>
    <n v="11300"/>
    <n v="7217463"/>
    <n v="1.565647"/>
    <n v="0.638714"/>
    <n v="1167"/>
    <n v="23"/>
    <m/>
    <n v="9721.3799999999992"/>
    <n v="9721.3799999999992"/>
    <n v="4861.32"/>
    <n v="8853.6095214723919"/>
    <n v="8651.4853449002803"/>
    <n v="8651.4853449002803"/>
    <n v="4326.303337270082"/>
    <n v="7879.218076496134"/>
    <n v="6423.1390370358959"/>
    <n v="6661.4362259251275"/>
    <m/>
    <n v="1"/>
  </r>
  <r>
    <s v="CB050561D7C62573A838F9C93210113DE0CEAC91"/>
    <s v="theRipper1"/>
    <n v="5190"/>
    <n v="1524981197"/>
    <n v="1524981197"/>
    <n v="-0.48465719875300001"/>
    <n v="-0.48465719875300001"/>
    <n v="5189291"/>
    <n v="0.229286666709"/>
    <n v="0"/>
    <x v="6"/>
    <s v="081.4:082.2 04-29-00:53:17"/>
    <s v="theRipper1"/>
    <n v="1"/>
    <n v="0"/>
    <n v="0"/>
    <n v="0"/>
    <x v="0"/>
    <n v="5190"/>
    <n v="10069592"/>
    <n v="0.51541300000000001"/>
    <n v="1.940191"/>
    <n v="4813"/>
    <n v="96"/>
    <m/>
    <n v="10125.48"/>
    <n v="10125.48"/>
    <n v="4861.32"/>
    <n v="885.64026081730776"/>
    <n v="5218.0932271704742"/>
    <n v="5218.0932271704742"/>
    <n v="2505.2462665580661"/>
    <n v="456.40833290671515"/>
    <n v="5189.2917486943816"/>
    <n v="6653.3818240860664"/>
    <m/>
    <n v="1"/>
  </r>
  <r>
    <s v="2087F456C29041AE4BE37C6D11D86267E734C8A1"/>
    <s v="Unnamed"/>
    <n v="4200"/>
    <n v="1524757109"/>
    <n v="1524995088"/>
    <n v="0.65221742978200004"/>
    <n v="0.65221742978200004"/>
    <n v="4849168"/>
    <n v="0.74763754907299995"/>
    <n v="0"/>
    <x v="5"/>
    <s v="040.2:040.9 04-29-04:44:48"/>
    <s v="Unnamed"/>
    <n v="0"/>
    <n v="1"/>
    <n v="0"/>
    <n v="0"/>
    <x v="1"/>
    <n v="4800"/>
    <n v="4566607"/>
    <n v="1.0511090000000001"/>
    <n v="0.951376"/>
    <n v="2981"/>
    <n v="59"/>
    <m/>
    <n v="9721.3799999999992"/>
    <n v="9721.3799999999992"/>
    <n v="4861.32"/>
    <n v="4819.491751072962"/>
    <n v="16061.833477534139"/>
    <n v="16061.833477534139"/>
    <n v="8031.9576357478318"/>
    <n v="7962.8482738133198"/>
    <n v="7545.0276803644892"/>
    <n v="6651.5014762551418"/>
    <m/>
    <n v="0"/>
  </r>
  <r>
    <s v="546F084086CC57D57BB54D5FF4BF2A12AACE5F94"/>
    <s v="choiseul"/>
    <n v="6890"/>
    <n v="1524995596"/>
    <n v="1524995596"/>
    <n v="0.14372419379500001"/>
    <n v="0.14372419379500001"/>
    <n v="6892356"/>
    <n v="0.31668880915800002"/>
    <n v="0"/>
    <x v="3"/>
    <s v="060.2:061.0 04-29-04:53:16"/>
    <s v="choiseul"/>
    <n v="0"/>
    <n v="0"/>
    <n v="1"/>
    <n v="0"/>
    <x v="2"/>
    <n v="5800"/>
    <n v="6026240"/>
    <n v="0.96245800000000004"/>
    <n v="1.039007"/>
    <n v="3505"/>
    <n v="70"/>
    <m/>
    <n v="1117.99"/>
    <n v="4051.45"/>
    <n v="4861.32"/>
    <n v="3794.4265750962772"/>
    <n v="1278.6722114208721"/>
    <n v="4633.7413849507529"/>
    <n v="5560.0092977795093"/>
    <n v="4339.7774755163127"/>
    <n v="6892.3564856151806"/>
    <n v="6632.5215399306271"/>
    <m/>
    <n v="1"/>
  </r>
  <r>
    <s v="DAE9FF4E7C0FB0F61ADD7B0C76642FFB7A708007"/>
    <s v="PeZRelay"/>
    <n v="6920"/>
    <n v="1524940440"/>
    <n v="1524966384"/>
    <n v="0.29575052194099999"/>
    <n v="0.29575052194099999"/>
    <n v="5909167"/>
    <n v="5.3714845139600002E-2"/>
    <n v="0"/>
    <x v="4"/>
    <s v="062.0:062.8 04-28-20:46:24"/>
    <s v="PeZRelay"/>
    <n v="0"/>
    <n v="1"/>
    <n v="0"/>
    <n v="0"/>
    <x v="1"/>
    <n v="5820"/>
    <n v="5489894"/>
    <n v="1.06013"/>
    <n v="0.94328100000000004"/>
    <n v="2923"/>
    <n v="58"/>
    <m/>
    <n v="9721.3799999999992"/>
    <n v="9721.3799999999992"/>
    <n v="4861.32"/>
    <n v="2386.3111194805197"/>
    <n v="12596.483208986798"/>
    <n v="12596.483208986798"/>
    <n v="6299.0579273222211"/>
    <n v="3092.0638785804954"/>
    <n v="7113.5330159007635"/>
    <n v="6626.4413111305348"/>
    <m/>
    <n v="0"/>
  </r>
  <r>
    <s v="381DB186136F95370B0A7C7575E40B5DE8C18BDB"/>
    <s v="ZcashTor0se"/>
    <n v="3680"/>
    <n v="1524883723"/>
    <n v="1524998498"/>
    <n v="0.37334651046900003"/>
    <n v="0.37334651046900003"/>
    <n v="7200290"/>
    <n v="0.12769889132100001"/>
    <n v="0"/>
    <x v="2"/>
    <s v="036.8:037.6 04-29-05:41:38"/>
    <s v="ZcashTor0se"/>
    <n v="0"/>
    <n v="1"/>
    <n v="0"/>
    <n v="0"/>
    <x v="1"/>
    <n v="5850"/>
    <n v="5242880"/>
    <n v="1.115799"/>
    <n v="0.89621899999999999"/>
    <n v="2613"/>
    <n v="52"/>
    <m/>
    <n v="9721.3799999999992"/>
    <n v="9721.3799999999992"/>
    <n v="4861.32"/>
    <n v="6440.9193022088357"/>
    <n v="13350.823299943127"/>
    <n v="13350.823299943127"/>
    <n v="6676.2768582731596"/>
    <n v="8845.6140479009318"/>
    <n v="7200.2909528077116"/>
    <n v="6613.0676669653967"/>
    <m/>
    <n v="0"/>
  </r>
  <r>
    <s v="200EF82FA4F9E17CBD6EEC67EBD21B9A0110B8A4"/>
    <s v="ILostMyMind"/>
    <n v="3600"/>
    <n v="1524995972"/>
    <n v="1524995972"/>
    <n v="1.2829601690500001"/>
    <n v="1.2829601690500001"/>
    <n v="3597381"/>
    <n v="1.1744853504699999"/>
    <n v="0"/>
    <x v="1"/>
    <s v="017.5:018.3 04-29-04:59:32"/>
    <s v="ILostMyMind"/>
    <n v="0"/>
    <n v="0"/>
    <n v="1"/>
    <n v="0"/>
    <x v="2"/>
    <n v="2570"/>
    <n v="3482876"/>
    <n v="0.737896"/>
    <n v="1.355205"/>
    <n v="4171"/>
    <n v="83"/>
    <m/>
    <n v="1117.99"/>
    <n v="4051.45"/>
    <n v="4861.32"/>
    <n v="8853.6095214723919"/>
    <n v="2552.3266393962094"/>
    <n v="9249.2989768976222"/>
    <n v="11098.199929006145"/>
    <n v="20212.437889843299"/>
    <n v="7951.267181740187"/>
    <n v="6610.749827218131"/>
    <m/>
    <n v="1"/>
  </r>
  <r>
    <s v="3C59605A12D2104CCEC719662550231CF6975D05"/>
    <s v="Anbarocrator"/>
    <n v="6560"/>
    <n v="1524963313"/>
    <n v="1524963313"/>
    <n v="-2.4220819062899999E-2"/>
    <n v="-2.4220819062899999E-2"/>
    <n v="6559867"/>
    <n v="-0.39527351265499999"/>
    <n v="0"/>
    <x v="3"/>
    <s v="050.8:051.6 04-28-19:55:13"/>
    <s v="Anbarocrator"/>
    <n v="0"/>
    <n v="0"/>
    <n v="1"/>
    <n v="0"/>
    <x v="2"/>
    <n v="6560"/>
    <n v="6722697"/>
    <n v="0.97579899999999997"/>
    <n v="1.0248010000000001"/>
    <n v="3454"/>
    <n v="69"/>
    <m/>
    <n v="1117.99"/>
    <n v="4051.45"/>
    <n v="4861.32"/>
    <n v="3794.4265750962772"/>
    <n v="1090.9113664958684"/>
    <n v="3953.3205626076137"/>
    <n v="4743.574847873143"/>
    <n v="3702.5224555734112"/>
    <n v="6559.8677723482997"/>
    <n v="6608.7165406438107"/>
    <m/>
    <n v="1"/>
  </r>
  <r>
    <s v="50C2898A29BA2DF30AF2FD673FDFCEE5309216EE"/>
    <s v="FaktysRelay"/>
    <n v="7640"/>
    <n v="1524962257"/>
    <n v="1524962257"/>
    <n v="0.82152736445899999"/>
    <n v="0.82152736445899999"/>
    <n v="7640039"/>
    <n v="0.232071339845"/>
    <n v="0"/>
    <x v="1"/>
    <s v="023.9:024.7 04-28-19:37:37"/>
    <s v="FaktysRelay"/>
    <n v="0"/>
    <n v="1"/>
    <n v="0"/>
    <n v="0"/>
    <x v="1"/>
    <n v="6050"/>
    <n v="4194304"/>
    <n v="1.4424319999999999"/>
    <n v="0.69327300000000003"/>
    <n v="1553"/>
    <n v="31"/>
    <m/>
    <n v="9721.3799999999992"/>
    <n v="9721.3799999999992"/>
    <n v="4861.32"/>
    <n v="8853.6095214723919"/>
    <n v="17707.759690304432"/>
    <n v="17707.759690304432"/>
    <n v="8855.0274073918245"/>
    <n v="16127.092017596715"/>
    <n v="7640.0395108598414"/>
    <n v="6606.3188576018883"/>
    <m/>
    <n v="1"/>
  </r>
  <r>
    <s v="372082F3E01DE6A6333D30329C6903A19D0E8E87"/>
    <s v="freeBogatov"/>
    <n v="7360"/>
    <n v="1523991573"/>
    <n v="1524972789"/>
    <n v="4.9738803429300003E-2"/>
    <n v="4.9738803429300003E-2"/>
    <n v="6109351"/>
    <n v="0.424510400146"/>
    <n v="0"/>
    <x v="3"/>
    <s v="053.2:054.0 04-28-22:33:09"/>
    <s v="freeBogatov"/>
    <n v="0"/>
    <n v="1"/>
    <n v="0"/>
    <n v="0"/>
    <x v="1"/>
    <n v="6850"/>
    <n v="6378496"/>
    <n v="1.0739209999999999"/>
    <n v="0.93116699999999997"/>
    <n v="2842"/>
    <n v="56"/>
    <m/>
    <n v="9721.3799999999992"/>
    <n v="9721.3799999999992"/>
    <n v="4861.32"/>
    <n v="3794.4265750962772"/>
    <n v="10204.909808881528"/>
    <n v="10204.909808881528"/>
    <n v="5103.1162398869246"/>
    <n v="3983.1568126419033"/>
    <n v="6695.7547587185763"/>
    <n v="6600.577131103003"/>
    <m/>
    <n v="0"/>
  </r>
  <r>
    <s v="1FBAE723F8186847E30EA1C03CCA3D4081D4E2F9"/>
    <s v="cimmeria"/>
    <n v="6490"/>
    <n v="1524101292"/>
    <n v="1524991615"/>
    <n v="0.96663963994500002"/>
    <n v="0.96663963994500002"/>
    <n v="7733141"/>
    <n v="0.354352259261"/>
    <n v="0"/>
    <x v="1"/>
    <s v="016.8:017.6 04-29-03:46:55"/>
    <s v="cimmeria"/>
    <n v="0"/>
    <n v="1"/>
    <n v="0"/>
    <n v="0"/>
    <x v="1"/>
    <n v="6380"/>
    <n v="3932160"/>
    <n v="1.6225179999999999"/>
    <n v="0.61632600000000004"/>
    <n v="1028"/>
    <n v="20"/>
    <m/>
    <n v="9721.3799999999992"/>
    <n v="9721.3799999999992"/>
    <n v="4861.32"/>
    <n v="8853.6095214723919"/>
    <n v="19118.451262968523"/>
    <n v="19118.451262968523"/>
    <n v="9560.4646144574272"/>
    <n v="17411.859441522087"/>
    <n v="7733.1417266061308"/>
    <n v="6592.8472086242909"/>
    <m/>
    <n v="0"/>
  </r>
  <r>
    <s v="86D0AF4C2A6F73DFE46AC61465BD0E3AF2AFAB85"/>
    <s v="TheWestIsTheBest"/>
    <n v="4960"/>
    <n v="1524959635"/>
    <n v="1524959635"/>
    <n v="-0.553809666162"/>
    <n v="-0.553809666162"/>
    <n v="4961465"/>
    <n v="-6.1194373101499999E-2"/>
    <n v="4.5454545454499999E-2"/>
    <x v="4"/>
    <s v="073.1:073.9 04-28-18:53:55"/>
    <s v="TheWestIsTheBest"/>
    <n v="1"/>
    <n v="0"/>
    <n v="0"/>
    <n v="0"/>
    <x v="0"/>
    <n v="6130"/>
    <n v="10757120"/>
    <n v="0.569855"/>
    <n v="1.7548319999999999"/>
    <n v="4633"/>
    <n v="92"/>
    <m/>
    <n v="10125.48"/>
    <n v="10125.48"/>
    <n v="4861.32"/>
    <n v="2386.3111194805197"/>
    <n v="4517.891301469992"/>
    <n v="4517.891301469992"/>
    <n v="2169.073993693346"/>
    <n v="1064.7489550423445"/>
    <n v="4799.7229639354264"/>
    <n v="6586.9420747548002"/>
    <m/>
    <n v="1"/>
  </r>
  <r>
    <s v="6A29FD8C00D573E6C1D47852345B0E5275BA3307"/>
    <s v="torpidsBGitlas"/>
    <n v="7930"/>
    <n v="1524680161"/>
    <n v="1525007036"/>
    <n v="0.43019329837600001"/>
    <n v="0.43019329837600001"/>
    <n v="7226234"/>
    <n v="0.75499123571799998"/>
    <n v="0"/>
    <x v="2"/>
    <s v="026.6:027.4 04-29-08:03:56"/>
    <s v="torpidsBGitlas"/>
    <n v="0"/>
    <n v="1"/>
    <n v="0"/>
    <n v="0"/>
    <x v="1"/>
    <n v="6940"/>
    <n v="5052628"/>
    <n v="1.373543"/>
    <n v="0.72804400000000002"/>
    <n v="1722"/>
    <n v="34"/>
    <m/>
    <n v="9721.3799999999992"/>
    <n v="9721.3799999999992"/>
    <n v="4861.32"/>
    <n v="6440.9193022088357"/>
    <n v="13903.452526966477"/>
    <n v="13903.452526966477"/>
    <n v="6952.6272852612155"/>
    <n v="9211.7596213996985"/>
    <n v="7226.2347047869325"/>
    <n v="6574.1526933508521"/>
    <m/>
    <n v="0"/>
  </r>
  <r>
    <s v="9118D7B770AADF989DD9C26D6D45127EF0F3B2DA"/>
    <s v="windeck"/>
    <n v="7350"/>
    <n v="1524991648"/>
    <n v="1524991648"/>
    <n v="0.55581344963299995"/>
    <n v="0.55581344963299995"/>
    <n v="7349214"/>
    <n v="0.28195552869099999"/>
    <n v="9.5238095238100007E-2"/>
    <x v="2"/>
    <s v="035.3:036.1 04-29-03:47:28"/>
    <s v="windeck"/>
    <n v="1"/>
    <n v="0"/>
    <n v="0"/>
    <n v="0"/>
    <x v="0"/>
    <n v="5780"/>
    <n v="4723712"/>
    <n v="1.223614"/>
    <n v="0.81725099999999995"/>
    <n v="2238"/>
    <n v="44"/>
    <m/>
    <n v="10125.48"/>
    <n v="10125.48"/>
    <n v="4861.32"/>
    <n v="6440.9193022088357"/>
    <n v="15753.357967989947"/>
    <n v="15753.357967989947"/>
    <n v="7563.3070389698942"/>
    <n v="10020.868878377303"/>
    <n v="7349.2146617927974"/>
    <n v="6561.5638632549581"/>
    <m/>
    <n v="1"/>
  </r>
  <r>
    <s v="B149BDE10270B8FB7A5BFEB07BC33FC00E3BB422"/>
    <s v="xavier"/>
    <n v="8490"/>
    <n v="1524389397"/>
    <n v="1524988784"/>
    <n v="0.35930893203600001"/>
    <n v="0.35930893203600001"/>
    <n v="7126693"/>
    <n v="0.12788688155799999"/>
    <n v="0"/>
    <x v="5"/>
    <s v="038.6:039.4 04-29-02:59:44"/>
    <s v="xavier"/>
    <n v="0"/>
    <n v="1"/>
    <n v="0"/>
    <n v="0"/>
    <x v="1"/>
    <n v="8430"/>
    <n v="5242880"/>
    <n v="1.6078950000000001"/>
    <n v="0.62193100000000001"/>
    <n v="1064"/>
    <n v="21"/>
    <m/>
    <n v="9721.3799999999992"/>
    <n v="9721.3799999999992"/>
    <n v="4861.32"/>
    <n v="4819.491751072962"/>
    <n v="13214.358665716127"/>
    <n v="13214.358665716127"/>
    <n v="6608.0356974852466"/>
    <n v="6551.1781851072992"/>
    <n v="7126.6936135929027"/>
    <n v="6561.5495295150313"/>
    <m/>
    <n v="0"/>
  </r>
  <r>
    <s v="F9DDC09DABC6ADC61851A8FE61DD2BD842C6D4E2"/>
    <s v="lolita"/>
    <n v="8220"/>
    <n v="1524745750"/>
    <n v="1525004091"/>
    <n v="0.398676358861"/>
    <n v="0.398676358861"/>
    <n v="7161222"/>
    <n v="-0.38804847037399998"/>
    <n v="0"/>
    <x v="5"/>
    <s v="042.5:043.3 04-29-07:14:51"/>
    <s v="lolita"/>
    <n v="0"/>
    <n v="1"/>
    <n v="0"/>
    <n v="0"/>
    <x v="1"/>
    <n v="5730"/>
    <n v="5120000"/>
    <n v="1.1191409999999999"/>
    <n v="0.89354299999999998"/>
    <n v="2592"/>
    <n v="51"/>
    <m/>
    <n v="9721.3799999999992"/>
    <n v="9721.3799999999992"/>
    <n v="4861.32"/>
    <n v="4819.491751072962"/>
    <n v="13597.064381504148"/>
    <n v="13597.064381504148"/>
    <n v="6799.4133568581565"/>
    <n v="6740.909173951356"/>
    <n v="7161.2229573683198"/>
    <n v="6548.8560701578244"/>
    <m/>
    <n v="0"/>
  </r>
  <r>
    <s v="7538DB25C5E2C29C4171AB13543BCCB9E667B6A6"/>
    <s v="toretableret"/>
    <n v="7650"/>
    <n v="1524483386"/>
    <n v="1524970878"/>
    <n v="0.85247265239000003"/>
    <n v="0.85247265239000003"/>
    <n v="7587727"/>
    <n v="0.237856600414"/>
    <n v="0"/>
    <x v="2"/>
    <s v="029.8:030.6 04-28-22:01:18"/>
    <s v="toretableret"/>
    <n v="0"/>
    <n v="1"/>
    <n v="0"/>
    <n v="0"/>
    <x v="1"/>
    <n v="5120"/>
    <n v="4096000"/>
    <n v="1.25"/>
    <n v="0.8"/>
    <n v="2147"/>
    <n v="42"/>
    <m/>
    <n v="9721.3799999999992"/>
    <n v="9721.3799999999992"/>
    <n v="4861.32"/>
    <n v="6440.9193022088357"/>
    <n v="18008.590593491095"/>
    <n v="18008.590593491095"/>
    <n v="9005.4623545165541"/>
    <n v="11931.62686359275"/>
    <n v="7587.7279841894397"/>
    <n v="6540.2095889326083"/>
    <m/>
    <n v="0"/>
  </r>
  <r>
    <s v="CB6FF27F3A474F6A67D20683C9C97DC275F2658F"/>
    <s v="freeBogatov"/>
    <n v="6460"/>
    <n v="1524973451"/>
    <n v="1524973451"/>
    <n v="0.32739161898699998"/>
    <n v="0.32739161898699998"/>
    <n v="6458770"/>
    <n v="-5.8854571993000003E-2"/>
    <n v="0.17391304347799999"/>
    <x v="2"/>
    <s v="030.6:031.4 04-28-22:44:11"/>
    <s v="freeBogatov"/>
    <n v="1"/>
    <n v="0"/>
    <n v="0"/>
    <n v="0"/>
    <x v="0"/>
    <n v="5550"/>
    <n v="5319141"/>
    <n v="1.0434019999999999"/>
    <n v="0.95840400000000003"/>
    <n v="3030"/>
    <n v="60"/>
    <m/>
    <n v="10125.48"/>
    <n v="10125.48"/>
    <n v="4861.32"/>
    <n v="6440.9193022088357"/>
    <n v="13440.477290220488"/>
    <n v="13440.477290220488"/>
    <n v="6452.8754252138815"/>
    <n v="8549.6223003236046"/>
    <n v="7060.5831836101288"/>
    <n v="6538.1505285270914"/>
    <m/>
    <n v="1"/>
  </r>
  <r>
    <s v="85C7ABFACC7E07B94313E55199D7D268E2245F36"/>
    <s v="HCSTvpnserver"/>
    <n v="7260"/>
    <n v="1524924961"/>
    <n v="1524924961"/>
    <n v="0.51967905878499998"/>
    <n v="0.51967905878499998"/>
    <n v="7258987"/>
    <n v="-0.57654569559500002"/>
    <n v="0"/>
    <x v="0"/>
    <s v="003.9:004.7 04-28-09:16:01"/>
    <s v="HCSTvpnserver"/>
    <n v="0"/>
    <n v="0"/>
    <n v="1"/>
    <n v="0"/>
    <x v="2"/>
    <n v="7260"/>
    <n v="4791830"/>
    <n v="1.5150790000000001"/>
    <n v="0.66003199999999995"/>
    <n v="1320"/>
    <n v="26"/>
    <m/>
    <n v="1117.99"/>
    <n v="4051.45"/>
    <n v="4861.32"/>
    <n v="11818.828055288463"/>
    <n v="1698.9859909310421"/>
    <n v="6156.9037227144881"/>
    <n v="7387.646202052696"/>
    <n v="17960.825495002522"/>
    <n v="7282.0437042577269"/>
    <n v="6534.9795929804077"/>
    <m/>
    <n v="1"/>
  </r>
  <r>
    <s v="D49B7658B826E507CC138AEEFCD6135B321C096D"/>
    <s v="AllCreaturesWelcome"/>
    <n v="6420"/>
    <n v="1524209415"/>
    <n v="1524997615"/>
    <n v="0.79270117771199999"/>
    <n v="0.79270117771199999"/>
    <n v="7519133"/>
    <n v="4.64189809587E-2"/>
    <n v="0"/>
    <x v="2"/>
    <s v="027.4:028.2 04-29-05:26:55"/>
    <s v="AllCreaturesWelcome"/>
    <n v="0"/>
    <n v="1"/>
    <n v="0"/>
    <n v="0"/>
    <x v="1"/>
    <n v="6420"/>
    <n v="4194304"/>
    <n v="1.5306470000000001"/>
    <n v="0.65331799999999995"/>
    <n v="1263"/>
    <n v="25"/>
    <m/>
    <n v="9721.3799999999992"/>
    <n v="9721.3799999999992"/>
    <n v="4861.32"/>
    <n v="6440.9193022088357"/>
    <n v="17427.529374985879"/>
    <n v="17427.529374985879"/>
    <n v="8714.8940892348983"/>
    <n v="11546.643618617732"/>
    <n v="7519.1337204821521"/>
    <n v="6521.6848043375076"/>
    <m/>
    <n v="0"/>
  </r>
  <r>
    <s v="F4D3FBD1E4918978D1D13604798CECB5EE5C9188"/>
    <s v="romero"/>
    <n v="5260"/>
    <n v="1523864598"/>
    <n v="1524973472"/>
    <n v="0.159742446738"/>
    <n v="0.159742446738"/>
    <n v="7172960"/>
    <n v="0.28701930701"/>
    <n v="0.2"/>
    <x v="6"/>
    <s v="079.0:079.8 04-28-22:44:32"/>
    <s v="romero"/>
    <n v="0"/>
    <n v="1"/>
    <n v="0"/>
    <n v="0"/>
    <x v="1"/>
    <n v="5180"/>
    <n v="5858304"/>
    <n v="0.88421499999999997"/>
    <n v="1.1309469999999999"/>
    <n v="3758"/>
    <n v="75"/>
    <m/>
    <n v="9721.3799999999992"/>
    <n v="9721.3799999999992"/>
    <n v="4861.32"/>
    <n v="885.64026081730776"/>
    <n v="11274.297026869857"/>
    <n v="11274.297026869857"/>
    <n v="5637.8791511763739"/>
    <n v="1027.1146030099449"/>
    <n v="6794.1238146950118"/>
    <n v="6513.3778702865093"/>
    <m/>
    <n v="0"/>
  </r>
  <r>
    <s v="B79589355A41880DFF82F5225F2940437CEDE925"/>
    <s v="poseidon"/>
    <n v="6580"/>
    <n v="1524466284"/>
    <n v="1524466284"/>
    <n v="1.33223794081"/>
    <n v="1.33223794081"/>
    <n v="6581911"/>
    <n v="0.87882889937200004"/>
    <n v="0.4"/>
    <x v="1"/>
    <s v="021.5:022.3 04-23-01:51:24"/>
    <s v="poseidon"/>
    <n v="0"/>
    <n v="0"/>
    <n v="1"/>
    <n v="0"/>
    <x v="2"/>
    <n v="4180"/>
    <n v="3368960"/>
    <n v="1.240739"/>
    <n v="0.80597099999999999"/>
    <n v="2175"/>
    <n v="43"/>
    <m/>
    <n v="1117.99"/>
    <n v="4051.45"/>
    <n v="4861.32"/>
    <n v="8853.6095214723919"/>
    <n v="2607.4186954461716"/>
    <n v="9448.945405294673"/>
    <n v="11337.754946418467"/>
    <n v="20648.724039094577"/>
    <n v="7857.2163330712574"/>
    <n v="6510.7394331498808"/>
    <m/>
    <n v="1"/>
  </r>
  <r>
    <s v="0C25D1CE83B754C4A5A1C3FC1C21E255AEC5D764"/>
    <s v="BassBeatsMelody"/>
    <n v="9630"/>
    <n v="1524537193"/>
    <n v="1524990143"/>
    <n v="0.99527485888699996"/>
    <n v="0.99527485888699996"/>
    <n v="7645510"/>
    <n v="-0.35096125663299998"/>
    <n v="0"/>
    <x v="0"/>
    <s v="005.6:006.4 04-29-03:22:23"/>
    <s v="BassBeatsMelody"/>
    <n v="0"/>
    <n v="1"/>
    <n v="0"/>
    <n v="0"/>
    <x v="1"/>
    <n v="8440"/>
    <n v="3831808"/>
    <n v="2.2026159999999999"/>
    <n v="0.45400600000000002"/>
    <n v="254"/>
    <n v="5"/>
    <m/>
    <n v="9721.3799999999992"/>
    <n v="9721.3799999999992"/>
    <n v="4861.32"/>
    <n v="11818.828055288463"/>
    <n v="19396.825107686902"/>
    <n v="19396.825107686902"/>
    <n v="9699.6695770045499"/>
    <n v="23581.810480225402"/>
    <n v="7645.5101664820777"/>
    <n v="6501.3995165374536"/>
    <m/>
    <n v="0"/>
  </r>
  <r>
    <s v="662FF753251F8A26F8A3C7FE21981ED89E232F8C"/>
    <s v="DPR"/>
    <n v="7320"/>
    <n v="1525007036"/>
    <n v="1525007036"/>
    <n v="0.60049384546600004"/>
    <n v="0.60049384546600004"/>
    <n v="7320711"/>
    <n v="0.22162965109900001"/>
    <n v="0"/>
    <x v="2"/>
    <s v="026.6:027.4 04-29-08:03:56"/>
    <s v="DPR"/>
    <n v="0"/>
    <n v="0"/>
    <n v="1"/>
    <n v="0"/>
    <x v="2"/>
    <n v="6310"/>
    <n v="4574033"/>
    <n v="1.3795269999999999"/>
    <n v="0.72488600000000003"/>
    <n v="1713"/>
    <n v="34"/>
    <m/>
    <n v="1117.99"/>
    <n v="4051.45"/>
    <n v="4861.32"/>
    <n v="6440.9193022088357"/>
    <n v="1789.3361142925335"/>
    <n v="6484.3207902132253"/>
    <n v="7780.5127408407752"/>
    <n v="10308.651702328405"/>
    <n v="7320.7116654583851"/>
    <n v="6496.7080658208688"/>
    <m/>
    <n v="1"/>
  </r>
  <r>
    <s v="71DFC2D3AAE85E097F6399DE1C05934CA67A1E20"/>
    <s v="nortor3"/>
    <n v="7650"/>
    <n v="1524896800"/>
    <n v="1524896800"/>
    <n v="1.01181592656"/>
    <n v="1.01181592656"/>
    <n v="7647089"/>
    <n v="9.78289312292E-2"/>
    <n v="0"/>
    <x v="0"/>
    <s v="011.9:012.7 04-28-01:26:40"/>
    <s v="nortor3"/>
    <n v="1"/>
    <n v="0"/>
    <n v="0"/>
    <n v="0"/>
    <x v="0"/>
    <n v="6170"/>
    <n v="3801088"/>
    <n v="1.623219"/>
    <n v="0.61606000000000005"/>
    <n v="1025"/>
    <n v="20"/>
    <m/>
    <n v="10125.48"/>
    <n v="10125.48"/>
    <n v="4861.32"/>
    <n v="11818.828055288463"/>
    <n v="20370.601928064745"/>
    <n v="20370.601928064745"/>
    <n v="9780.0810001046575"/>
    <n v="23777.306514903477"/>
    <n v="7647.0893766560966"/>
    <n v="6493.2889636592681"/>
    <m/>
    <n v="1"/>
  </r>
  <r>
    <s v="BF2EE2306427C20B88F60ED922D5D53E6D5B37AD"/>
    <s v="Unnamed"/>
    <n v="6940"/>
    <n v="1525004637"/>
    <n v="1525004637"/>
    <n v="0.28210442117599999"/>
    <n v="0.28210442117599999"/>
    <n v="6942858"/>
    <n v="-0.107326798909"/>
    <n v="0"/>
    <x v="2"/>
    <s v="025.8:026.6 04-29-07:23:57"/>
    <s v="Unnamed"/>
    <n v="1"/>
    <n v="0"/>
    <n v="0"/>
    <n v="0"/>
    <x v="0"/>
    <n v="6340"/>
    <n v="5415205"/>
    <n v="1.170777"/>
    <n v="0.85413300000000003"/>
    <n v="2411"/>
    <n v="48"/>
    <m/>
    <n v="10125.48"/>
    <n v="10125.48"/>
    <n v="4861.32"/>
    <n v="6440.9193022088357"/>
    <n v="12981.922674529163"/>
    <n v="12981.922674529163"/>
    <n v="6232.7198647513114"/>
    <n v="8257.9311137997847"/>
    <n v="6942.8582720743807"/>
    <n v="6484.5622904520669"/>
    <m/>
    <n v="1"/>
  </r>
  <r>
    <s v="A2A6616723B511D8E068BB71705191763191F6B2"/>
    <s v="otheontelth"/>
    <n v="4400"/>
    <n v="1524426752"/>
    <n v="1524995209"/>
    <n v="0.33747803339900001"/>
    <n v="0.33747803339900001"/>
    <n v="7012236"/>
    <n v="-0.493943675832"/>
    <n v="0"/>
    <x v="2"/>
    <s v="026.6:027.4 04-29-04:46:49"/>
    <s v="otheontelth"/>
    <n v="0"/>
    <n v="1"/>
    <n v="0"/>
    <n v="0"/>
    <x v="1"/>
    <n v="5630"/>
    <n v="5242880"/>
    <n v="1.0738369999999999"/>
    <n v="0.93123999999999996"/>
    <n v="2843"/>
    <n v="56"/>
    <m/>
    <n v="9721.3799999999992"/>
    <n v="9721.3799999999992"/>
    <n v="4861.32"/>
    <n v="6440.9193022088357"/>
    <n v="13002.132204324369"/>
    <n v="13002.132204324369"/>
    <n v="6501.908713323226"/>
    <n v="8614.5880815999335"/>
    <n v="7012.2368317469491"/>
    <n v="6481.4297822228646"/>
    <m/>
    <n v="0"/>
  </r>
  <r>
    <s v="A6277ACC55DB0A488F615B9672427E0DD1B4F87C"/>
    <s v="TheCube"/>
    <n v="6850"/>
    <n v="1523809499"/>
    <n v="1525004091"/>
    <n v="0.184581846257"/>
    <n v="0.184581846257"/>
    <n v="5615927"/>
    <n v="0.16004939327699999"/>
    <n v="0"/>
    <x v="5"/>
    <s v="042.5:043.3 04-29-07:14:51"/>
    <s v="TheCube"/>
    <n v="0"/>
    <n v="1"/>
    <n v="0"/>
    <n v="0"/>
    <x v="1"/>
    <n v="6360"/>
    <n v="5739590"/>
    <n v="1.108093"/>
    <n v="0.902451"/>
    <n v="2660"/>
    <n v="53"/>
    <m/>
    <n v="9721.3799999999992"/>
    <n v="9721.3799999999992"/>
    <n v="4861.32"/>
    <n v="4819.491751072962"/>
    <n v="11515.770268565873"/>
    <n v="11515.770268565873"/>
    <n v="5758.6314208460781"/>
    <n v="5709.0824365063909"/>
    <n v="6799.0141189582146"/>
    <n v="6481.1868832707496"/>
    <m/>
    <n v="0"/>
  </r>
  <r>
    <s v="28165E00A07D6C3A8F5245A0C1109205B625CFC8"/>
    <s v="whitegods"/>
    <n v="6740"/>
    <n v="1525003565"/>
    <n v="1525003565"/>
    <n v="0.15138253433400001"/>
    <n v="0.15138253433400001"/>
    <n v="6740621"/>
    <n v="-0.314082477059"/>
    <n v="0"/>
    <x v="2"/>
    <s v="028.9:029.7 04-29-07:06:05"/>
    <s v="whitegods"/>
    <n v="0"/>
    <n v="0"/>
    <n v="1"/>
    <n v="0"/>
    <x v="2"/>
    <n v="6930"/>
    <n v="5854372"/>
    <n v="1.1837310000000001"/>
    <n v="0.84478699999999995"/>
    <n v="2363"/>
    <n v="47"/>
    <m/>
    <n v="1117.99"/>
    <n v="4051.45"/>
    <n v="4861.32"/>
    <n v="6440.9193022088357"/>
    <n v="1287.2341595600687"/>
    <n v="4664.7687687274847"/>
    <n v="5597.2389418085604"/>
    <n v="7415.9619896179884"/>
    <n v="6740.6216702940083"/>
    <n v="6474.7467692058062"/>
    <m/>
    <n v="1"/>
  </r>
  <r>
    <s v="9C26698A702F23E2CC1D16089623A865E1722899"/>
    <s v="DKN"/>
    <n v="7390"/>
    <n v="1524141696"/>
    <n v="1524982505"/>
    <n v="0.33335223794199997"/>
    <n v="0.33335223794199997"/>
    <n v="6990605"/>
    <n v="2.6424457867300001E-2"/>
    <n v="0"/>
    <x v="3"/>
    <s v="056.4:057.2 04-29-01:15:05"/>
    <s v="DKN"/>
    <n v="0"/>
    <n v="1"/>
    <n v="0"/>
    <n v="0"/>
    <x v="1"/>
    <n v="5880"/>
    <n v="5242880"/>
    <n v="1.121521"/>
    <n v="0.89164600000000005"/>
    <n v="2583"/>
    <n v="51"/>
    <m/>
    <n v="9721.3799999999992"/>
    <n v="9721.3799999999992"/>
    <n v="4861.32"/>
    <n v="3794.4265750962772"/>
    <n v="12962.023778884599"/>
    <n v="12962.023778884599"/>
    <n v="6481.8519013522027"/>
    <n v="5059.3071656112197"/>
    <n v="6990.6057812613526"/>
    <n v="6466.2880468829462"/>
    <m/>
    <n v="0"/>
  </r>
  <r>
    <s v="DBE0EF54675D86F0CBBF18A85B1BF2C79E85BE9C"/>
    <s v="GNFrIWmngfo"/>
    <n v="6880"/>
    <n v="1524977546"/>
    <n v="1524977546"/>
    <n v="0.25509168286200001"/>
    <n v="0.25509168286200001"/>
    <n v="6881351"/>
    <n v="0.42819101807100002"/>
    <n v="0"/>
    <x v="3"/>
    <s v="054.8:055.6 04-28-23:52:26"/>
    <s v="GNFrIWmngfo"/>
    <n v="0"/>
    <n v="0"/>
    <n v="1"/>
    <n v="0"/>
    <x v="2"/>
    <n v="5610"/>
    <n v="5482748"/>
    <n v="1.02321"/>
    <n v="0.97731699999999999"/>
    <n v="3124"/>
    <n v="62"/>
    <m/>
    <n v="1117.99"/>
    <n v="4051.45"/>
    <n v="4861.32"/>
    <n v="3794.4265750962772"/>
    <n v="1403.1799505228873"/>
    <n v="5084.9411985312499"/>
    <n v="6101.4022997306975"/>
    <n v="4762.3532356338819"/>
    <n v="6881.351414028265"/>
    <n v="6461.7703898197851"/>
    <m/>
    <n v="1"/>
  </r>
  <r>
    <s v="99EA9FDFDC88899AAAF324D983A7C712EB12F04C"/>
    <s v="Unnamed"/>
    <n v="6420"/>
    <n v="1525000490"/>
    <n v="1525000490"/>
    <n v="-2.0499352400699999E-2"/>
    <n v="-2.0499352400699999E-2"/>
    <n v="6415347"/>
    <n v="-0.20606000813100001"/>
    <n v="0"/>
    <x v="3"/>
    <s v="061.8:062.6 04-29-06:14:50"/>
    <s v="Unnamed"/>
    <n v="1"/>
    <n v="0"/>
    <n v="0"/>
    <n v="0"/>
    <x v="0"/>
    <n v="5190"/>
    <n v="6549610"/>
    <n v="0.79241399999999995"/>
    <n v="1.2619670000000001"/>
    <n v="4027"/>
    <n v="80"/>
    <m/>
    <n v="10125.48"/>
    <n v="10125.48"/>
    <n v="4861.32"/>
    <n v="3794.4265750962772"/>
    <n v="9917.9142172537595"/>
    <n v="9917.9142172537595"/>
    <n v="4761.6660881874286"/>
    <n v="3716.6432875747973"/>
    <n v="6415.3472365228517"/>
    <n v="6455.6260655659962"/>
    <m/>
    <n v="1"/>
  </r>
  <r>
    <s v="1119A89E729DB65839FB232A1E0F8669B0AE84DF"/>
    <s v="zerodivided"/>
    <n v="7990"/>
    <n v="1523926299"/>
    <n v="1524963125"/>
    <n v="0.76615313789999995"/>
    <n v="0.76615313789999995"/>
    <n v="7407783"/>
    <n v="-0.56281598049000003"/>
    <n v="0"/>
    <x v="0"/>
    <s v="010.3:011.1 04-28-19:52:05"/>
    <s v="zerodivided"/>
    <n v="0"/>
    <n v="1"/>
    <n v="0"/>
    <n v="0"/>
    <x v="1"/>
    <n v="7170"/>
    <n v="4194304"/>
    <n v="1.7094609999999999"/>
    <n v="0.58498000000000006"/>
    <n v="831"/>
    <n v="16"/>
    <m/>
    <n v="9721.3799999999992"/>
    <n v="9721.3799999999992"/>
    <n v="4861.32"/>
    <n v="11818.828055288463"/>
    <n v="17169.445791718299"/>
    <n v="17169.445791718299"/>
    <n v="8585.8355723360273"/>
    <n v="20873.860256148273"/>
    <n v="7407.7831709065213"/>
    <n v="6443.7394196345649"/>
    <m/>
    <n v="0"/>
  </r>
  <r>
    <s v="FC92A5581529A3BFC43303C53FD2BF5139D26EA9"/>
    <s v="TORVoid"/>
    <n v="8750"/>
    <n v="1524803968"/>
    <n v="1524989622"/>
    <n v="0.49680941057099998"/>
    <n v="0.49680941057099998"/>
    <n v="8918149"/>
    <n v="0.47541407706099997"/>
    <n v="0"/>
    <x v="2"/>
    <s v="025.0:025.8 04-29-03:13:42"/>
    <s v="TORVoid"/>
    <n v="0"/>
    <n v="1"/>
    <n v="0"/>
    <n v="0"/>
    <x v="1"/>
    <n v="6890"/>
    <n v="4780214"/>
    <n v="1.4413579999999999"/>
    <n v="0.69379000000000002"/>
    <n v="1555"/>
    <n v="31"/>
    <m/>
    <n v="9721.3799999999992"/>
    <n v="9721.3799999999992"/>
    <n v="4861.32"/>
    <n v="6440.9193022088357"/>
    <n v="14551.053067736706"/>
    <n v="14551.053067736706"/>
    <n v="7276.4695237970127"/>
    <n v="9640.8286242745835"/>
    <n v="7155.0692997432416"/>
    <n v="6442.6127098202696"/>
    <m/>
    <n v="0"/>
  </r>
  <r>
    <s v="663B963D7AF12F82013C727CCC532973DE671D16"/>
    <s v="0x0420"/>
    <n v="722"/>
    <n v="1523803953"/>
    <n v="1524994035"/>
    <n v="0.81231218295100005"/>
    <n v="0.81231218295100005"/>
    <n v="7423230"/>
    <n v="0.16979558165899999"/>
    <n v="0"/>
    <x v="7"/>
    <s v="097.3:098.1 04-29-04:27:15"/>
    <s v="0x0420"/>
    <n v="0"/>
    <n v="1"/>
    <n v="0"/>
    <n v="0"/>
    <x v="1"/>
    <n v="524"/>
    <n v="4096000"/>
    <n v="0.12792999999999999"/>
    <n v="7.8167939999999998"/>
    <n v="6120"/>
    <n v="122"/>
    <m/>
    <n v="9721.3799999999992"/>
    <n v="9721.3799999999992"/>
    <n v="4861.32"/>
    <n v="509.99709399477808"/>
    <n v="17618.175409096191"/>
    <n v="17618.175409096191"/>
    <n v="8810.2294612233545"/>
    <n v="924.27394671634261"/>
    <n v="7423.2307013672962"/>
    <n v="6425.0614909571068"/>
    <m/>
    <n v="0"/>
  </r>
  <r>
    <s v="30C7687114D46C9B13F66750D09F6B6838D73173"/>
    <s v="Hank"/>
    <n v="4720"/>
    <n v="1524811162"/>
    <n v="1524980073"/>
    <n v="1.48730712105"/>
    <n v="1.48730712105"/>
    <n v="7824391"/>
    <n v="1.0206007152100001"/>
    <n v="0"/>
    <x v="3"/>
    <s v="055.6:056.4 04-29-00:34:33"/>
    <s v="Hank"/>
    <n v="0"/>
    <n v="1"/>
    <n v="0"/>
    <n v="0"/>
    <x v="1"/>
    <n v="2840"/>
    <n v="3145728"/>
    <n v="0.90281199999999995"/>
    <n v="1.1076509999999999"/>
    <n v="3693"/>
    <n v="73"/>
    <m/>
    <n v="9721.3799999999992"/>
    <n v="9721.3799999999992"/>
    <n v="4861.32"/>
    <n v="3794.4265750962772"/>
    <n v="24180.057700433044"/>
    <n v="24180.057700433044"/>
    <n v="12091.595853702784"/>
    <n v="9437.9042405383316"/>
    <n v="7824.3916552863739"/>
    <n v="6420.7925587004611"/>
    <m/>
    <n v="0"/>
  </r>
  <r>
    <s v="4357DBB0FFB043C000A214C4FB4A27C8B8BC20AC"/>
    <s v="frcy"/>
    <n v="7350"/>
    <n v="1524995209"/>
    <n v="1524995209"/>
    <n v="0.75349943850099999"/>
    <n v="0.75349943850099999"/>
    <n v="7354709"/>
    <n v="-0.68729142773899998"/>
    <n v="0"/>
    <x v="2"/>
    <s v="026.6:027.4 04-29-04:46:49"/>
    <s v="frcy"/>
    <n v="0"/>
    <n v="1"/>
    <n v="0"/>
    <n v="0"/>
    <x v="1"/>
    <n v="5940"/>
    <n v="4194304"/>
    <n v="1.4162060000000001"/>
    <n v="0.70611199999999996"/>
    <n v="1615"/>
    <n v="32"/>
    <m/>
    <n v="9721.3799999999992"/>
    <n v="9721.3799999999992"/>
    <n v="4861.32"/>
    <n v="6440.9193022088357"/>
    <n v="17046.434371454852"/>
    <n v="17046.434371454852"/>
    <n v="8524.3218903736815"/>
    <n v="11294.148379853446"/>
    <n v="7354.7097089024983"/>
    <n v="6406.5879962317485"/>
    <m/>
    <n v="1"/>
  </r>
  <r>
    <s v="708C055277D6C11809474843A2785909BCB60E4C"/>
    <s v="FRANCKENSTEIN"/>
    <n v="7840"/>
    <n v="1524982505"/>
    <n v="1524998498"/>
    <n v="0.315845277072"/>
    <n v="0.315845277072"/>
    <n v="6898818"/>
    <n v="-0.232185172823"/>
    <n v="0"/>
    <x v="2"/>
    <s v="036.8:037.6 04-29-05:41:38"/>
    <s v="FRANCKENSTEIN"/>
    <n v="0"/>
    <n v="1"/>
    <n v="0"/>
    <n v="0"/>
    <x v="1"/>
    <n v="7830"/>
    <n v="5242880"/>
    <n v="1.4934540000000001"/>
    <n v="0.66958899999999999"/>
    <n v="1399"/>
    <n v="27"/>
    <m/>
    <n v="9721.3799999999992"/>
    <n v="9721.3799999999992"/>
    <n v="4861.32"/>
    <n v="6440.9193022088357"/>
    <n v="12791.831959622197"/>
    <n v="12791.831959622197"/>
    <n v="6396.7449623356542"/>
    <n v="8475.2532438133785"/>
    <n v="6898.8188862552479"/>
    <n v="6402.0372203786728"/>
    <m/>
    <n v="0"/>
  </r>
  <r>
    <s v="C6F6B70AD9115C65B618B0AF3FD10B0432626CA9"/>
    <s v="noiseexit01d"/>
    <n v="4950"/>
    <n v="1524955173"/>
    <n v="1524955173"/>
    <n v="-0.49280122363700002"/>
    <n v="-0.49280122363700002"/>
    <n v="4948056"/>
    <n v="5.5489550081600003E-2"/>
    <n v="0"/>
    <x v="4"/>
    <s v="071.4:072.2 04-28-17:39:33"/>
    <s v="noiseexit01d"/>
    <n v="1"/>
    <n v="0"/>
    <n v="0"/>
    <n v="0"/>
    <x v="0"/>
    <n v="6530"/>
    <n v="9755655"/>
    <n v="0.66935500000000003"/>
    <n v="1.4939750000000001"/>
    <n v="4353"/>
    <n v="87"/>
    <m/>
    <n v="10125.48"/>
    <n v="10125.48"/>
    <n v="4861.32"/>
    <n v="2386.3111194805197"/>
    <n v="5135.6310660880281"/>
    <n v="5135.6310660880281"/>
    <n v="2465.6555555089785"/>
    <n v="1210.3340798219401"/>
    <n v="4948.0562786195815"/>
    <n v="6390.3358950337088"/>
    <m/>
    <n v="1"/>
  </r>
  <r>
    <s v="185CF10E42FB48705E1386D5E9DDA0363129EC08"/>
    <s v="Unnamed"/>
    <n v="10700"/>
    <n v="1524518726"/>
    <n v="1525001415"/>
    <n v="-2.9782949210599999E-2"/>
    <n v="-2.9782949210599999E-2"/>
    <n v="5195023"/>
    <n v="-0.63749686061599997"/>
    <n v="0"/>
    <x v="2"/>
    <s v="025.0:025.8 04-29-06:30:15"/>
    <s v="Unnamed"/>
    <n v="0"/>
    <n v="1"/>
    <n v="0"/>
    <n v="0"/>
    <x v="1"/>
    <n v="9250"/>
    <n v="6519808"/>
    <n v="1.4187529999999999"/>
    <n v="0.70484400000000003"/>
    <n v="1612"/>
    <n v="32"/>
    <m/>
    <n v="9721.3799999999992"/>
    <n v="9721.3799999999992"/>
    <n v="4861.32"/>
    <n v="6440.9193022088357"/>
    <n v="9431.848633203057"/>
    <n v="9431.848633203057"/>
    <n v="4716.5355533435259"/>
    <n v="6249.0897297615766"/>
    <n v="6325.628889473137"/>
    <n v="6383.8826226311949"/>
    <m/>
    <n v="0"/>
  </r>
  <r>
    <s v="88E2D25A66ED63030F25819F4ADB7D1AF0E5BD77"/>
    <s v="goesta"/>
    <n v="9450"/>
    <n v="1524205903"/>
    <n v="1524969124"/>
    <n v="-0.124103959328"/>
    <n v="-0.124103959328"/>
    <n v="5221853"/>
    <n v="7.4383985678699999E-2"/>
    <n v="0"/>
    <x v="4"/>
    <s v="062.8:063.6 04-28-21:32:04"/>
    <s v="goesta"/>
    <n v="0"/>
    <n v="1"/>
    <n v="0"/>
    <n v="0"/>
    <x v="1"/>
    <n v="5350"/>
    <n v="6989501"/>
    <n v="0.76543399999999995"/>
    <n v="1.306449"/>
    <n v="4093"/>
    <n v="81"/>
    <m/>
    <n v="9721.3799999999992"/>
    <n v="9721.3799999999992"/>
    <n v="4861.32"/>
    <n v="2386.3111194805197"/>
    <n v="8514.9182518679663"/>
    <n v="8514.9182518679663"/>
    <n v="4258.0109404396071"/>
    <n v="2090.160461364555"/>
    <n v="6122.0762521729848"/>
    <n v="6382.3036765210891"/>
    <m/>
    <n v="0"/>
  </r>
  <r>
    <s v="C7B6A1B76B6476DB3DA8C960E262CC7425B5C5F8"/>
    <s v="flaus"/>
    <n v="7360"/>
    <n v="1524165084"/>
    <n v="1524955955"/>
    <n v="-0.38477936783700001"/>
    <n v="-0.38477936783700001"/>
    <n v="6272769"/>
    <n v="-9.3636285765200007E-3"/>
    <n v="0"/>
    <x v="5"/>
    <s v="045.7:046.4 04-28-17:52:35"/>
    <s v="flaus"/>
    <n v="0"/>
    <n v="1"/>
    <n v="0"/>
    <n v="0"/>
    <x v="1"/>
    <n v="8650"/>
    <n v="8733429"/>
    <n v="0.99044699999999997"/>
    <n v="1.0096449999999999"/>
    <n v="3392"/>
    <n v="67"/>
    <m/>
    <n v="9721.3799999999992"/>
    <n v="9721.3799999999992"/>
    <n v="4861.32"/>
    <n v="4819.491751072962"/>
    <n v="5980.7935490967448"/>
    <n v="5980.7935490967448"/>
    <n v="2990.7843635466352"/>
    <n v="2965.0507617994717"/>
    <n v="5372.9857103306776"/>
    <n v="6381.1186972314736"/>
    <m/>
    <n v="0"/>
  </r>
  <r>
    <s v="B67E8AB9F674C78DC66F8C2900F2C8A9EB4F0909"/>
    <s v="leuwerik"/>
    <n v="7950"/>
    <n v="1524523151"/>
    <n v="1524998498"/>
    <n v="-0.21484906228"/>
    <n v="-0.21484906228"/>
    <n v="5806067"/>
    <n v="-0.11287687423499999"/>
    <n v="0"/>
    <x v="2"/>
    <s v="036.8:037.6 04-29-05:41:38"/>
    <s v="leuwerik"/>
    <n v="0"/>
    <n v="1"/>
    <n v="0"/>
    <n v="0"/>
    <x v="1"/>
    <n v="9110"/>
    <n v="7503330"/>
    <n v="1.2141280000000001"/>
    <n v="0.82363699999999995"/>
    <n v="2276"/>
    <n v="45"/>
    <m/>
    <n v="9721.3799999999992"/>
    <n v="9721.3799999999992"/>
    <n v="4861.32"/>
    <n v="6440.9193022088357"/>
    <n v="7632.7506229324526"/>
    <n v="7632.7506229324526"/>
    <n v="3816.86995655699"/>
    <n v="5057.0938299081154"/>
    <n v="5891.2465855226083"/>
    <n v="6374.871609865826"/>
    <m/>
    <n v="0"/>
  </r>
  <r>
    <s v="12FD624EE73CEF37137C90D38B2406A66F68FAA2"/>
    <s v="thanatosCZ"/>
    <n v="5170"/>
    <n v="1524620528"/>
    <n v="1524998226"/>
    <n v="0.99899397508999999"/>
    <n v="0.99899397508999999"/>
    <n v="9029483"/>
    <n v="1.83906468955"/>
    <n v="0"/>
    <x v="1"/>
    <s v="018.3:019.1 04-29-05:37:06"/>
    <s v="thanatosCZ"/>
    <n v="0"/>
    <n v="1"/>
    <n v="0"/>
    <n v="0"/>
    <x v="1"/>
    <n v="5920"/>
    <n v="3747958"/>
    <n v="1.5795269999999999"/>
    <n v="0.63310100000000002"/>
    <n v="1125"/>
    <n v="22"/>
    <m/>
    <n v="9721.3799999999992"/>
    <n v="9721.3799999999992"/>
    <n v="4861.32"/>
    <n v="8853.6095214723919"/>
    <n v="19432.980049560421"/>
    <n v="19432.980049560421"/>
    <n v="9717.749390984518"/>
    <n v="17698.312091222768"/>
    <n v="7492.1454608903659"/>
    <n v="6368.8892226232556"/>
    <m/>
    <n v="0"/>
  </r>
  <r>
    <s v="9E0058300401F6687EAE59F9FE82DB89230344C1"/>
    <s v="hviv114"/>
    <n v="6620"/>
    <n v="1525000490"/>
    <n v="1525000490"/>
    <n v="0.151626469391"/>
    <n v="0.151626469391"/>
    <n v="6623532"/>
    <n v="-0.82869607320700001"/>
    <n v="0"/>
    <x v="3"/>
    <s v="061.8:062.6 04-29-06:14:50"/>
    <s v="hviv114"/>
    <n v="1"/>
    <n v="0"/>
    <n v="0"/>
    <n v="0"/>
    <x v="0"/>
    <n v="4630"/>
    <n v="5751459"/>
    <n v="0.80501299999999998"/>
    <n v="1.242216"/>
    <n v="3993"/>
    <n v="79"/>
    <m/>
    <n v="10125.48"/>
    <n v="10125.48"/>
    <n v="4861.32"/>
    <n v="3794.4265750962772"/>
    <n v="11660.770783289183"/>
    <n v="11660.770783289183"/>
    <n v="5598.4247881798565"/>
    <n v="4369.7620800415107"/>
    <n v="6623.5324220170914"/>
    <n v="6361.9103954119637"/>
    <m/>
    <n v="1"/>
  </r>
  <r>
    <s v="AB71D1C620442BEFFC45D3474272F2B0B30196B2"/>
    <s v="FsPeterPan2"/>
    <n v="6260"/>
    <n v="1525007235"/>
    <n v="1525007235"/>
    <n v="-5.3210406316500002E-2"/>
    <n v="-5.3210406316500002E-2"/>
    <n v="6255294"/>
    <n v="-1.80645822906"/>
    <n v="0"/>
    <x v="4"/>
    <s v="072.2:073.0 04-29-08:07:15"/>
    <s v="FsPeterPan2"/>
    <n v="0"/>
    <n v="0"/>
    <n v="1"/>
    <n v="0"/>
    <x v="2"/>
    <n v="3670"/>
    <n v="6606848"/>
    <n v="0.55548399999999998"/>
    <n v="1.8002309999999999"/>
    <n v="4685"/>
    <n v="93"/>
    <m/>
    <n v="1117.99"/>
    <n v="4051.45"/>
    <n v="4861.32"/>
    <n v="2386.3111194805197"/>
    <n v="1058.5012978422162"/>
    <n v="3835.8706993290161"/>
    <n v="4602.6471875654724"/>
    <n v="2259.3345352153792"/>
    <n v="6255.2949334486448"/>
    <n v="6360.7608534140509"/>
    <m/>
    <n v="1"/>
  </r>
  <r>
    <s v="2E72CDAFA12AE1547795F9BAFF402FC16B653CE0"/>
    <s v="torpinkbyte"/>
    <n v="5990"/>
    <n v="1524438739"/>
    <n v="1524834626"/>
    <n v="-6.4243102626699994E-2"/>
    <n v="-6.4243102626699994E-2"/>
    <n v="6340509"/>
    <n v="1.5711828907599999E-2"/>
    <n v="0"/>
    <x v="4"/>
    <s v="069.8:070.6 04-27-08:10:26"/>
    <s v="torpinkbyte"/>
    <n v="0"/>
    <n v="1"/>
    <n v="0"/>
    <n v="0"/>
    <x v="1"/>
    <n v="5980"/>
    <n v="6660096"/>
    <n v="0.89788500000000004"/>
    <n v="1.1137280000000001"/>
    <n v="3714"/>
    <n v="74"/>
    <m/>
    <n v="9721.3799999999992"/>
    <n v="9721.3799999999992"/>
    <n v="4861.32"/>
    <n v="2386.3111194805197"/>
    <n v="9096.8483869868505"/>
    <n v="9096.8483869868505"/>
    <n v="4549.0137203387703"/>
    <n v="2233.0070893324973"/>
    <n v="6232.2307691683254"/>
    <n v="6360.5903384178282"/>
    <m/>
    <n v="0"/>
  </r>
  <r>
    <s v="9FCB18922023878A8A8E5EBE18760A8B683532BC"/>
    <s v="dcSnS46GTAIAFKwfaU"/>
    <n v="7540"/>
    <n v="1524933178"/>
    <n v="1524997615"/>
    <n v="8.97806430031E-2"/>
    <n v="8.97806430031E-2"/>
    <n v="6511826"/>
    <n v="-0.284929787697"/>
    <n v="0"/>
    <x v="2"/>
    <s v="027.4:028.2 04-29-05:26:55"/>
    <s v="dcSnS46GTAIAFKwfaU"/>
    <n v="0"/>
    <n v="1"/>
    <n v="0"/>
    <n v="0"/>
    <x v="1"/>
    <n v="7540"/>
    <n v="5975355"/>
    <n v="1.2618499999999999"/>
    <n v="0.79248700000000005"/>
    <n v="2111"/>
    <n v="42"/>
    <m/>
    <n v="9721.3799999999992"/>
    <n v="9721.3799999999992"/>
    <n v="4861.32"/>
    <n v="6440.9193022088357"/>
    <n v="10594.171747277476"/>
    <n v="10594.171747277476"/>
    <n v="5297.7724354438305"/>
    <n v="7019.1891786922233"/>
    <n v="6511.8262140717889"/>
    <n v="6350.8848498502512"/>
    <m/>
    <n v="0"/>
  </r>
  <r>
    <s v="C1B13471F6980BCA80EF7674FEE95E38C0EB32E3"/>
    <s v="nortor2"/>
    <n v="7440"/>
    <n v="1525009194"/>
    <n v="1525009194"/>
    <n v="0.957755056356"/>
    <n v="0.957755056356"/>
    <n v="7441599"/>
    <n v="0.44617977490999999"/>
    <n v="0"/>
    <x v="1"/>
    <s v="021.4:022.2 04-29-08:39:53"/>
    <s v="nortor2"/>
    <n v="1"/>
    <n v="0"/>
    <n v="0"/>
    <n v="0"/>
    <x v="0"/>
    <n v="5710"/>
    <n v="3801088"/>
    <n v="1.5022009999999999"/>
    <n v="0.66569"/>
    <n v="1370"/>
    <n v="27"/>
    <m/>
    <n v="10125.48"/>
    <n v="10125.48"/>
    <n v="4861.32"/>
    <n v="8853.6095214723919"/>
    <n v="19823.209668031552"/>
    <n v="19823.209668031552"/>
    <n v="9517.2738105645494"/>
    <n v="17333.198807664201"/>
    <n v="7441.5992516541155"/>
    <n v="6349.4458761578808"/>
    <m/>
    <n v="1"/>
  </r>
  <r>
    <s v="1F5D00297D1B9FCC09CCDE62CA1043E3621FA973"/>
    <s v="Ninjaipservers3"/>
    <n v="6830"/>
    <n v="1524960111"/>
    <n v="1524960111"/>
    <n v="0.31027897225099998"/>
    <n v="0.31027897225099998"/>
    <n v="6830583"/>
    <n v="-0.14889321995400001"/>
    <n v="0"/>
    <x v="3"/>
    <s v="050.0:050.8 04-28-19:01:51"/>
    <s v="Ninjaipservers3"/>
    <n v="0"/>
    <n v="1"/>
    <n v="0"/>
    <n v="0"/>
    <x v="1"/>
    <n v="6370"/>
    <n v="5213076"/>
    <n v="1.221927"/>
    <n v="0.81837899999999997"/>
    <n v="2242"/>
    <n v="44"/>
    <m/>
    <n v="9721.3799999999992"/>
    <n v="9721.3799999999992"/>
    <n v="4861.32"/>
    <n v="3794.4265750962772"/>
    <n v="12737.719795261426"/>
    <n v="12737.719795261426"/>
    <n v="6369.6853733832313"/>
    <n v="4971.7573530990321"/>
    <n v="6830.5838635463533"/>
    <n v="6345.3315044824485"/>
    <m/>
    <n v="1"/>
  </r>
  <r>
    <s v="0B5C183C547E3297B84CD03954603A8B2A260665"/>
    <s v="nyamsas"/>
    <n v="7230"/>
    <n v="1524928287"/>
    <n v="1524928287"/>
    <n v="0.72289129611299996"/>
    <n v="0.72289129611299996"/>
    <n v="7226329"/>
    <n v="-0.29404071838700002"/>
    <n v="0"/>
    <x v="1"/>
    <s v="015.9:016.7 04-28-10:11:27"/>
    <s v="nyamsas"/>
    <n v="0"/>
    <n v="0"/>
    <n v="1"/>
    <n v="0"/>
    <x v="2"/>
    <n v="7100"/>
    <n v="4194304"/>
    <n v="1.6927719999999999"/>
    <n v="0.59074700000000002"/>
    <n v="859"/>
    <n v="17"/>
    <m/>
    <n v="1117.99"/>
    <n v="4051.45"/>
    <n v="4861.32"/>
    <n v="8853.6095214723919"/>
    <n v="1926.175240141373"/>
    <n v="6980.2079416370134"/>
    <n v="8375.5259156200482"/>
    <n v="15253.806783727967"/>
    <n v="7226.3298548519406"/>
    <n v="6316.722098396358"/>
    <m/>
    <n v="1"/>
  </r>
  <r>
    <s v="FE268059F8358398FD51788489C9E205006612B1"/>
    <s v="toXelVPS"/>
    <n v="6390"/>
    <n v="1524064434"/>
    <n v="1524953406"/>
    <n v="0.65683253232799999"/>
    <n v="0.65683253232799999"/>
    <n v="6974164"/>
    <n v="-2.3144241035800001E-2"/>
    <n v="0"/>
    <x v="1"/>
    <s v="021.4:022.2 04-28-17:10:06"/>
    <s v="toXelVPS"/>
    <n v="0"/>
    <n v="1"/>
    <n v="0"/>
    <n v="0"/>
    <x v="1"/>
    <n v="6310"/>
    <n v="4317595"/>
    <n v="1.461462"/>
    <n v="0.68424600000000002"/>
    <n v="1503"/>
    <n v="30"/>
    <m/>
    <n v="9721.3799999999992"/>
    <n v="9721.3799999999992"/>
    <n v="4861.32"/>
    <n v="8853.6095214723919"/>
    <n v="16106.698643122771"/>
    <n v="16106.698643122771"/>
    <n v="8054.3931260567524"/>
    <n v="14668.948283704394"/>
    <n v="7153.5318574167104"/>
    <n v="6302.7508001916976"/>
    <m/>
    <n v="0"/>
  </r>
  <r>
    <s v="B4CAFD9CBFB34EC5DAAC146920DC7DFAFE91EA20"/>
    <s v="netimanmu"/>
    <n v="8400"/>
    <n v="1524353217"/>
    <n v="1524995972"/>
    <n v="1.03281834313"/>
    <n v="1.03281834313"/>
    <n v="7071841"/>
    <n v="0.82296668877500001"/>
    <n v="0"/>
    <x v="1"/>
    <s v="017.5:018.3 04-29-04:59:32"/>
    <s v="netimanmu"/>
    <n v="0"/>
    <n v="1"/>
    <n v="0"/>
    <n v="0"/>
    <x v="1"/>
    <n v="6970"/>
    <n v="3656435"/>
    <n v="1.906228"/>
    <n v="0.52459599999999995"/>
    <n v="517"/>
    <n v="10"/>
    <m/>
    <n v="9721.3799999999992"/>
    <n v="9721.3799999999992"/>
    <n v="4861.32"/>
    <n v="8853.6095214723919"/>
    <n v="19761.799584537115"/>
    <n v="19761.799584537115"/>
    <n v="9882.1804678247299"/>
    <n v="17997.779838159498"/>
    <n v="7432.8681384625406"/>
    <n v="6299.9381969237784"/>
    <m/>
    <n v="0"/>
  </r>
  <r>
    <s v="1D9D5D8281B4806DCD0D3BD180AB388AD1E97065"/>
    <s v="TORoid"/>
    <n v="5260"/>
    <n v="1524792994"/>
    <n v="1524988531"/>
    <n v="0.28747142527300001"/>
    <n v="0.28747142527300001"/>
    <n v="6750058"/>
    <n v="4.3678708937699998E-2"/>
    <n v="0"/>
    <x v="2"/>
    <s v="034.5:035.3 04-29-02:55:31"/>
    <s v="TORoid"/>
    <n v="0"/>
    <n v="1"/>
    <n v="0"/>
    <n v="0"/>
    <x v="1"/>
    <n v="5260"/>
    <n v="5242880"/>
    <n v="1.0032650000000001"/>
    <n v="0.99674499999999999"/>
    <n v="3210"/>
    <n v="64"/>
    <m/>
    <n v="9721.3799999999992"/>
    <n v="9721.3799999999992"/>
    <n v="4861.32"/>
    <n v="6440.9193022088357"/>
    <n v="12515.998964220435"/>
    <n v="12515.998964220435"/>
    <n v="6258.8105891081395"/>
    <n v="8292.499554083186"/>
    <n v="6750.0581861353057"/>
    <n v="6297.9047302947147"/>
    <m/>
    <n v="0"/>
  </r>
  <r>
    <s v="7CFC611C0E9353BCF5CBC6368F9CA545BCE6FCF6"/>
    <s v="WubimRelay02"/>
    <n v="4310"/>
    <n v="1524629505"/>
    <n v="1524940440"/>
    <n v="0.25677970789600002"/>
    <n v="0.25677970789600002"/>
    <n v="4384252"/>
    <n v="0.76023191624200004"/>
    <n v="0"/>
    <x v="3"/>
    <s v="057.1:057.8 04-28-13:34:00"/>
    <s v="WubimRelay02"/>
    <n v="0"/>
    <n v="1"/>
    <n v="0"/>
    <n v="0"/>
    <x v="1"/>
    <n v="4620"/>
    <n v="5331798"/>
    <n v="0.86649900000000002"/>
    <n v="1.154069"/>
    <n v="3819"/>
    <n v="76"/>
    <m/>
    <n v="9721.3799999999992"/>
    <n v="9721.3799999999992"/>
    <n v="4861.32"/>
    <n v="3794.4265750962772"/>
    <n v="12217.633116746014"/>
    <n v="12217.633116746014"/>
    <n v="6109.6083295889821"/>
    <n v="4768.758322682319"/>
    <n v="6700.8955330004765"/>
    <n v="6290.1662731003335"/>
    <m/>
    <n v="0"/>
  </r>
  <r>
    <s v="8620A2DCB17BF65CC2491E850411E82757F6C75A"/>
    <s v="occultatiocepa02"/>
    <n v="5730"/>
    <n v="1524980073"/>
    <n v="1524980073"/>
    <n v="-0.24497810191200001"/>
    <n v="-0.24497810191200001"/>
    <n v="5729313"/>
    <n v="-0.38210864847100001"/>
    <n v="0"/>
    <x v="3"/>
    <s v="055.6:056.4 04-29-00:34:33"/>
    <s v="occultatiocepa02"/>
    <n v="0"/>
    <n v="0"/>
    <n v="1"/>
    <n v="0"/>
    <x v="2"/>
    <n v="6960"/>
    <n v="7588274"/>
    <n v="0.91720500000000005"/>
    <n v="1.0902689999999999"/>
    <n v="3639"/>
    <n v="72"/>
    <m/>
    <n v="1117.99"/>
    <n v="4051.45"/>
    <n v="4861.32"/>
    <n v="3794.4265750962772"/>
    <n v="844.10693184340312"/>
    <n v="3058.9334690086275"/>
    <n v="3670.4030536131559"/>
    <n v="2864.8751548847404"/>
    <n v="5729.313038691821"/>
    <n v="6287.0013270842737"/>
    <m/>
    <n v="1"/>
  </r>
  <r>
    <s v="365F393040AA2979DC01D102F5052CAD048F42F7"/>
    <s v="server001"/>
    <n v="7790"/>
    <n v="1524179458"/>
    <n v="1524938794"/>
    <n v="-0.31390182190900001"/>
    <n v="-0.31390182190900001"/>
    <n v="5152461"/>
    <n v="-0.65214962845799995"/>
    <n v="0"/>
    <x v="2"/>
    <s v="036.8:037.5 04-28-13:06:34"/>
    <s v="server001"/>
    <n v="0"/>
    <n v="1"/>
    <n v="0"/>
    <n v="0"/>
    <x v="1"/>
    <n v="7780"/>
    <n v="8044913"/>
    <n v="0.96707100000000001"/>
    <n v="1.0340510000000001"/>
    <n v="3486"/>
    <n v="69"/>
    <m/>
    <n v="9721.3799999999992"/>
    <n v="9721.3799999999992"/>
    <n v="4861.32"/>
    <n v="6440.9193022088357"/>
    <n v="6669.8211065302858"/>
    <n v="6669.8211065302858"/>
    <n v="3335.3427951173403"/>
    <n v="4419.1029984766374"/>
    <n v="5519.6001522006009"/>
    <n v="6277.1940065404206"/>
    <m/>
    <n v="0"/>
  </r>
  <r>
    <s v="572D789C05D973FFE55FD3C94CF2C78E35AF61CD"/>
    <s v="HeLTeRSKeLTeR"/>
    <n v="7640"/>
    <n v="1524784574"/>
    <n v="1525003705"/>
    <n v="0.321090608286"/>
    <n v="0.321090608286"/>
    <n v="6763983"/>
    <n v="0.37538186163699999"/>
    <n v="0"/>
    <x v="3"/>
    <s v="050.0:050.8 04-29-07:08:25"/>
    <s v="HeLTeRSKeLTeR"/>
    <n v="0"/>
    <n v="1"/>
    <n v="0"/>
    <n v="0"/>
    <x v="1"/>
    <n v="5170"/>
    <n v="5120000"/>
    <n v="1.0097659999999999"/>
    <n v="0.99032900000000001"/>
    <n v="3179"/>
    <n v="63"/>
    <m/>
    <n v="9721.3799999999992"/>
    <n v="9721.3799999999992"/>
    <n v="4861.32"/>
    <n v="3794.4265750962772"/>
    <n v="12842.823817579354"/>
    <n v="12842.823817579354"/>
    <n v="6422.2441958728978"/>
    <n v="5012.7813121905047"/>
    <n v="6763.9839144243206"/>
    <n v="6270.7887400970249"/>
    <m/>
    <n v="0"/>
  </r>
  <r>
    <s v="826321374C549483551DB64DCA419E10BB12887E"/>
    <s v="AlexExit"/>
    <n v="4660"/>
    <n v="1524933521"/>
    <n v="1524933521"/>
    <n v="-0.113556611467"/>
    <n v="-0.113556611467"/>
    <n v="4656593"/>
    <n v="-5.2056468272E-2"/>
    <n v="4.7619047619000002E-2"/>
    <x v="5"/>
    <s v="042.5:043.3 04-28-11:38:41"/>
    <s v="AlexExit"/>
    <n v="1"/>
    <n v="0"/>
    <n v="0"/>
    <n v="0"/>
    <x v="0"/>
    <n v="7320"/>
    <n v="6809844"/>
    <n v="1.0749139999999999"/>
    <n v="0.930307"/>
    <n v="2823"/>
    <n v="56"/>
    <m/>
    <n v="10125.48"/>
    <n v="10125.48"/>
    <n v="4861.32"/>
    <n v="4819.491751072962"/>
    <n v="8975.66480172312"/>
    <n v="8975.66480172312"/>
    <n v="4309.2849735432428"/>
    <n v="4272.2065988279583"/>
    <n v="6036.541190741119"/>
    <n v="6268.5320335187835"/>
    <m/>
    <n v="1"/>
  </r>
  <r>
    <s v="F2DE5BC58DCE25E834B3BC446DA4D1AF6FA9E934"/>
    <s v="trustytorbrobro"/>
    <n v="12300"/>
    <n v="1524675678"/>
    <n v="1524939732"/>
    <n v="0.63427376489200005"/>
    <n v="0.63427376489200005"/>
    <n v="11649523"/>
    <n v="0.75549008088199998"/>
    <n v="0"/>
    <x v="1"/>
    <s v="017.5:018.3 04-28-13:22:12"/>
    <s v="trustytorbrobro"/>
    <n v="0"/>
    <n v="1"/>
    <n v="0"/>
    <n v="0"/>
    <x v="1"/>
    <n v="6840"/>
    <n v="4339026"/>
    <n v="1.5763910000000001"/>
    <n v="0.63436099999999995"/>
    <n v="1130"/>
    <n v="22"/>
    <m/>
    <n v="9721.3799999999992"/>
    <n v="9721.3799999999992"/>
    <n v="4861.32"/>
    <n v="8853.6095214723919"/>
    <n v="15887.396292545791"/>
    <n v="15887.396292545791"/>
    <n v="7944.7277387447775"/>
    <n v="14469.221765540346"/>
    <n v="7091.1563569842756"/>
    <n v="6265.5172498889933"/>
    <m/>
    <n v="0"/>
  </r>
  <r>
    <s v="D0D93D5E8B46BD72B68617B402E2DBC16F8AA040"/>
    <s v="OROGOM"/>
    <n v="10100"/>
    <n v="1524202072"/>
    <n v="1524970147"/>
    <n v="0.32172826302599999"/>
    <n v="0.32172826302599999"/>
    <n v="6616809"/>
    <n v="-6.1077181113599999E-2"/>
    <n v="0"/>
    <x v="1"/>
    <s v="012.8:013.6 04-28-21:49:07"/>
    <s v="OROGOM"/>
    <n v="0"/>
    <n v="1"/>
    <n v="0"/>
    <n v="0"/>
    <x v="1"/>
    <n v="8680"/>
    <n v="5113525"/>
    <n v="1.6974590000000001"/>
    <n v="0.58911599999999997"/>
    <n v="850"/>
    <n v="17"/>
    <m/>
    <n v="9721.3799999999992"/>
    <n v="9721.3799999999992"/>
    <n v="4861.32"/>
    <n v="8853.6095214723919"/>
    <n v="12849.022701615693"/>
    <n v="12849.022701615693"/>
    <n v="6425.3440396135529"/>
    <n v="11702.065934326158"/>
    <n v="6758.6905161900258"/>
    <n v="6265.1408613330186"/>
    <m/>
    <n v="0"/>
  </r>
  <r>
    <s v="E3323FA93DECF9E6763CA95F0EE24E71293316DA"/>
    <s v="doof"/>
    <n v="7130"/>
    <n v="1524704754"/>
    <n v="1524704754"/>
    <n v="0.70047132112499999"/>
    <n v="0.70047132112499999"/>
    <n v="7132293"/>
    <n v="0.18610939679499999"/>
    <n v="0"/>
    <x v="2"/>
    <s v="028.9:029.7 04-25-20:05:54"/>
    <s v="doof"/>
    <n v="0"/>
    <n v="0"/>
    <n v="1"/>
    <n v="0"/>
    <x v="2"/>
    <n v="6100"/>
    <n v="4194304"/>
    <n v="1.454353"/>
    <n v="0.68759099999999995"/>
    <n v="1526"/>
    <n v="30"/>
    <m/>
    <n v="1117.99"/>
    <n v="4051.45"/>
    <n v="4861.32"/>
    <n v="6440.9193022088357"/>
    <n v="1901.1099323045387"/>
    <n v="6889.3745339718807"/>
    <n v="8266.5352428113838"/>
    <n v="10952.598555086572"/>
    <n v="7132.2936640798716"/>
    <n v="6250.8967648559101"/>
    <m/>
    <n v="1"/>
  </r>
  <r>
    <s v="97D72532687BA4A8E79BE943848665C6C379CB38"/>
    <s v="theshadowghost"/>
    <n v="10500"/>
    <n v="1524344813"/>
    <n v="1524995972"/>
    <n v="-2.8846870290299999E-2"/>
    <n v="-2.8846870290299999E-2"/>
    <n v="8287749"/>
    <n v="8.4375790133700002E-2"/>
    <n v="0"/>
    <x v="1"/>
    <s v="017.5:018.3 04-29-04:59:32"/>
    <s v="theshadowghost"/>
    <n v="0"/>
    <n v="1"/>
    <n v="0"/>
    <n v="0"/>
    <x v="1"/>
    <n v="10300"/>
    <n v="6378823"/>
    <n v="1.6147180000000001"/>
    <n v="0.61930300000000005"/>
    <n v="1050"/>
    <n v="21"/>
    <m/>
    <n v="9721.3799999999992"/>
    <n v="9721.3799999999992"/>
    <n v="4861.32"/>
    <n v="8853.6095214723919"/>
    <n v="9440.9486120972833"/>
    <n v="9440.9486120972833"/>
    <n v="4721.0861325203587"/>
    <n v="8598.2105960055123"/>
    <n v="6194.8139203142182"/>
    <n v="6250.0166442199525"/>
    <m/>
    <n v="0"/>
  </r>
  <r>
    <s v="FAD823A2AA7400D4A8107D7CD83050EEBB7A51FE"/>
    <s v="anonduke"/>
    <n v="7390"/>
    <n v="1524967085"/>
    <n v="1524967085"/>
    <n v="1.0620429247800001"/>
    <n v="1.0620429247800001"/>
    <n v="7390361"/>
    <n v="0.14151984428200001"/>
    <n v="0"/>
    <x v="1"/>
    <s v="012.0:012.8 04-28-20:58:05"/>
    <s v="anonduke"/>
    <n v="1"/>
    <n v="0"/>
    <n v="0"/>
    <n v="0"/>
    <x v="0"/>
    <n v="6580"/>
    <n v="3584000"/>
    <n v="1.8359380000000001"/>
    <n v="0.54468099999999997"/>
    <n v="595"/>
    <n v="11"/>
    <m/>
    <n v="10125.48"/>
    <n v="10125.48"/>
    <n v="4861.32"/>
    <n v="8853.6095214723919"/>
    <n v="20879.174394001395"/>
    <n v="20879.174394001395"/>
    <n v="10024.25051109151"/>
    <n v="18256.522872516987"/>
    <n v="7390.3618424115202"/>
    <n v="6248.4532896880637"/>
    <m/>
    <n v="1"/>
  </r>
  <r>
    <s v="E74254C8340A1DCBE8B00CFDA64D392E4CFDF210"/>
    <s v="fsociety"/>
    <n v="5490"/>
    <n v="1524902614"/>
    <n v="1524993264"/>
    <n v="0.38910237695200001"/>
    <n v="0.38910237695200001"/>
    <n v="711220"/>
    <n v="-0.217256142402"/>
    <n v="0"/>
    <x v="3"/>
    <s v="059.5:060.3 04-29-04:14:24"/>
    <s v="fsociety"/>
    <n v="0"/>
    <n v="1"/>
    <n v="0"/>
    <n v="0"/>
    <x v="1"/>
    <n v="1990"/>
    <n v="4910845"/>
    <n v="0.40522599999999998"/>
    <n v="2.4677609999999999"/>
    <n v="5153"/>
    <n v="103"/>
    <m/>
    <n v="9721.3799999999992"/>
    <n v="9721.3799999999992"/>
    <n v="4861.32"/>
    <n v="3794.4265750962772"/>
    <n v="13503.992065253633"/>
    <n v="13503.992065253633"/>
    <n v="6752.8711671242972"/>
    <n v="5270.8469746360761"/>
    <n v="6821.6664623428451"/>
    <n v="6248.4200236399911"/>
    <m/>
    <n v="0"/>
  </r>
  <r>
    <s v="49C6AB7DE992070FF3E4C8CD20C49124103900B3"/>
    <s v="commondemoninator"/>
    <n v="7010"/>
    <n v="1525007282"/>
    <n v="1525007282"/>
    <n v="0.57391206371299996"/>
    <n v="0.57391206371299996"/>
    <n v="7011889"/>
    <n v="0.24134040016200001"/>
    <n v="0"/>
    <x v="2"/>
    <s v="029.7:030.5 04-29-08:08:02"/>
    <s v="commondemoninator"/>
    <n v="0"/>
    <n v="0"/>
    <n v="1"/>
    <n v="0"/>
    <x v="2"/>
    <n v="5860"/>
    <n v="4455071"/>
    <n v="1.3153550000000001"/>
    <n v="0.76025100000000001"/>
    <n v="1916"/>
    <n v="38"/>
    <m/>
    <n v="1117.99"/>
    <n v="4051.45"/>
    <n v="4861.32"/>
    <n v="6440.9193022088357"/>
    <n v="1759.6179481104969"/>
    <n v="6376.6260305300339"/>
    <n v="7651.2901935692807"/>
    <n v="10137.440591148405"/>
    <n v="7011.8899915979382"/>
    <n v="6244.8442941185558"/>
    <m/>
    <n v="1"/>
  </r>
  <r>
    <s v="30C67A09630503E911BA3B9F9E48BD99BA01C5DC"/>
    <s v="trashcan23"/>
    <n v="5890"/>
    <n v="1524510925"/>
    <n v="1524928694"/>
    <n v="-8.0083141469999994E-2"/>
    <n v="-8.0083141469999994E-2"/>
    <n v="3821819"/>
    <n v="0.60024763360400002"/>
    <n v="0"/>
    <x v="2"/>
    <s v="032.8:033.6 04-28-10:18:14"/>
    <s v="trashcan23"/>
    <n v="0"/>
    <n v="1"/>
    <n v="0"/>
    <n v="0"/>
    <x v="1"/>
    <n v="5030"/>
    <n v="6609289"/>
    <n v="0.76105"/>
    <n v="1.313974"/>
    <n v="4102"/>
    <n v="82"/>
    <m/>
    <n v="9721.3799999999992"/>
    <n v="9721.3799999999992"/>
    <n v="4861.32"/>
    <n v="6440.9193022088357"/>
    <n v="8942.8613501763703"/>
    <n v="8942.8613501763703"/>
    <n v="4472.0102227090592"/>
    <n v="5925.1102505331919"/>
    <n v="6079.9963739968853"/>
    <n v="6238.7841617978193"/>
    <m/>
    <n v="0"/>
  </r>
  <r>
    <s v="53CDD268FAD52B0236A4E7F4784259A41C6E3414"/>
    <s v="netserv"/>
    <n v="7110"/>
    <n v="1524876334"/>
    <n v="1524876334"/>
    <n v="0.94082052372199998"/>
    <n v="0.94082052372199998"/>
    <n v="7113968"/>
    <n v="-3.7846735093099999E-2"/>
    <n v="0.86666666666699999"/>
    <x v="0"/>
    <s v="007.1:007.9 04-27-19:45:34"/>
    <s v="netserv"/>
    <n v="1"/>
    <n v="0"/>
    <n v="0"/>
    <n v="0"/>
    <x v="0"/>
    <n v="6400"/>
    <n v="3750715"/>
    <n v="1.7063410000000001"/>
    <n v="0.58604900000000004"/>
    <n v="836"/>
    <n v="16"/>
    <m/>
    <n v="10125.48"/>
    <n v="10125.48"/>
    <n v="4861.32"/>
    <n v="11818.828055288463"/>
    <n v="19651.739396536635"/>
    <n v="19651.739396536635"/>
    <n v="9434.9496283802328"/>
    <n v="22938.224056045219"/>
    <n v="7279.4646506319614"/>
    <n v="6220.8397554423727"/>
    <m/>
    <n v="1"/>
  </r>
  <r>
    <s v="8B73401296E25046F374EB6E0CE2702DED04B561"/>
    <s v="UndesiredSand"/>
    <n v="6810"/>
    <n v="1524976261"/>
    <n v="1524995972"/>
    <n v="0.79308059396499997"/>
    <n v="0.79308059396499997"/>
    <n v="7162220"/>
    <n v="0.81629251942000003"/>
    <n v="0"/>
    <x v="1"/>
    <s v="017.5:018.3 04-29-04:59:32"/>
    <s v="UndesiredSand"/>
    <n v="0"/>
    <n v="1"/>
    <n v="0"/>
    <n v="0"/>
    <x v="1"/>
    <n v="6340"/>
    <n v="3994366"/>
    <n v="1.5872360000000001"/>
    <n v="0.63002599999999997"/>
    <n v="1113"/>
    <n v="22"/>
    <m/>
    <n v="9721.3799999999992"/>
    <n v="9721.3799999999992"/>
    <n v="4861.32"/>
    <n v="8853.6095214723919"/>
    <n v="17431.21782455947"/>
    <n v="17431.21782455947"/>
    <n v="8716.7385530539341"/>
    <n v="15875.235419495897"/>
    <n v="7162.2201597936009"/>
    <n v="6211.8639118555211"/>
    <m/>
    <n v="0"/>
  </r>
  <r>
    <s v="15571673BCE30678EC5F895C9F59EB1C01CBBC56"/>
    <s v="Metis"/>
    <n v="14000"/>
    <n v="1524529349"/>
    <n v="1524899122"/>
    <n v="-0.29038782956999998"/>
    <n v="-0.29038782956999998"/>
    <n v="5713314"/>
    <n v="-0.87830067925499999"/>
    <n v="0"/>
    <x v="0"/>
    <s v="011.1:011.9 04-28-02:05:22"/>
    <s v="Metis"/>
    <n v="0"/>
    <n v="1"/>
    <n v="0"/>
    <n v="0"/>
    <x v="1"/>
    <n v="11800"/>
    <n v="7796530"/>
    <n v="1.5134939999999999"/>
    <n v="0.66072299999999995"/>
    <n v="1325"/>
    <n v="26"/>
    <m/>
    <n v="9721.3799999999992"/>
    <n v="9721.3799999999992"/>
    <n v="4861.32"/>
    <n v="11818.828055288463"/>
    <n v="6898.4095613747932"/>
    <n v="6898.4095613747932"/>
    <n v="3449.6518363547675"/>
    <n v="8386.7842282522215"/>
    <n v="5532.5125751226078"/>
    <n v="6211.7178025858266"/>
    <m/>
    <n v="0"/>
  </r>
  <r>
    <s v="66B73289EC2133B887247674B98C83AD170E60DD"/>
    <s v="vikingolaf"/>
    <n v="6800"/>
    <n v="1524987132"/>
    <n v="1524987132"/>
    <n v="0.40830468528300001"/>
    <n v="0.40830468528300001"/>
    <n v="6800962"/>
    <n v="0.14757651881200001"/>
    <n v="7.1428571428599999E-2"/>
    <x v="2"/>
    <s v="036.9:037.7 04-29-02:32:12"/>
    <s v="vikingolaf"/>
    <n v="1"/>
    <n v="0"/>
    <n v="0"/>
    <n v="0"/>
    <x v="0"/>
    <n v="6530"/>
    <n v="4829184"/>
    <n v="1.352195"/>
    <n v="0.73953800000000003"/>
    <n v="1792"/>
    <n v="35"/>
    <m/>
    <n v="10125.48"/>
    <n v="10125.48"/>
    <n v="4861.32"/>
    <n v="6440.9193022088357"/>
    <n v="14259.760924739308"/>
    <n v="14259.760924739308"/>
    <n v="6846.2197326599526"/>
    <n v="9070.776830830413"/>
    <n v="6800.9624532936987"/>
    <n v="6209.4289173055886"/>
    <m/>
    <n v="1"/>
  </r>
  <r>
    <s v="58D212692CB7DB6528E687A4AE55758429FCB3B3"/>
    <s v="klo"/>
    <n v="6170"/>
    <n v="1524563978"/>
    <n v="1524944998"/>
    <n v="-0.39718671481599999"/>
    <n v="-0.39718671481599999"/>
    <n v="4612112"/>
    <n v="-0.19942478520500001"/>
    <n v="0"/>
    <x v="4"/>
    <s v="069.8:070.6 04-28-14:49:58"/>
    <s v="klo"/>
    <n v="0"/>
    <n v="1"/>
    <n v="0"/>
    <n v="0"/>
    <x v="1"/>
    <n v="4950"/>
    <n v="8582132"/>
    <n v="0.57677999999999996"/>
    <n v="1.7337640000000001"/>
    <n v="4610"/>
    <n v="92"/>
    <m/>
    <n v="9721.3799999999992"/>
    <n v="9721.3799999999992"/>
    <n v="4861.32"/>
    <n v="2386.3111194805197"/>
    <n v="5860.1770143220338"/>
    <n v="5860.1770143220338"/>
    <n v="2930.4682795306826"/>
    <n v="1438.5000454051608"/>
    <n v="5173.4231848027321"/>
    <n v="6196.0358293619129"/>
    <m/>
    <n v="0"/>
  </r>
  <r>
    <s v="9E9FEF364587F1B6C5B503A2B10D32F4EC802CCF"/>
    <s v="xocRelay1"/>
    <n v="7460"/>
    <n v="1524851186"/>
    <n v="1524989085"/>
    <n v="-0.11016919556099999"/>
    <n v="-0.11016919556099999"/>
    <n v="5971759"/>
    <n v="-0.313431714739"/>
    <n v="0"/>
    <x v="4"/>
    <s v="067.6:068.4 04-29-03:04:45"/>
    <s v="xocRelay1"/>
    <n v="0"/>
    <n v="1"/>
    <n v="0"/>
    <n v="0"/>
    <x v="1"/>
    <n v="6090"/>
    <n v="6711118"/>
    <n v="0.90744899999999995"/>
    <n v="1.10199"/>
    <n v="3671"/>
    <n v="73"/>
    <m/>
    <n v="9721.3799999999992"/>
    <n v="9721.3799999999992"/>
    <n v="4861.32"/>
    <n v="2386.3111194805197"/>
    <n v="8650.3833856572055"/>
    <n v="8650.3833856572055"/>
    <n v="4325.752286235399"/>
    <n v="2123.4131430890816"/>
    <n v="5971.7595286250526"/>
    <n v="6193.5670700375367"/>
    <m/>
    <n v="0"/>
  </r>
  <r>
    <s v="6BF187E89311225880CEDF3F2956BD4E4009F68B"/>
    <s v="tiggersWeltTor1"/>
    <n v="8290"/>
    <n v="1523803957"/>
    <n v="1525002474"/>
    <n v="0.67902467933699995"/>
    <n v="0.67902467933699995"/>
    <n v="7042339"/>
    <n v="0.62801657454699999"/>
    <n v="0"/>
    <x v="0"/>
    <s v="007.9:008.7 04-29-06:47:54"/>
    <s v="tiggersWeltTor1"/>
    <n v="0"/>
    <n v="1"/>
    <n v="0"/>
    <n v="0"/>
    <x v="1"/>
    <n v="7530"/>
    <n v="4194304"/>
    <n v="1.7952920000000001"/>
    <n v="0.55701199999999995"/>
    <n v="682"/>
    <n v="13"/>
    <m/>
    <n v="9721.3799999999992"/>
    <n v="9721.3799999999992"/>
    <n v="4861.32"/>
    <n v="11818.828055288463"/>
    <n v="16322.436937213124"/>
    <n v="16322.436937213124"/>
    <n v="8162.2762541545444"/>
    <n v="19844.103985669852"/>
    <n v="7042.3399286418971"/>
    <n v="6187.9291500493273"/>
    <m/>
    <n v="0"/>
  </r>
  <r>
    <s v="8CA16E878293D11F0E0803E5FC09F93A5C666889"/>
    <s v="Auroch"/>
    <n v="6640"/>
    <n v="1524997864"/>
    <n v="1524997864"/>
    <n v="0.29769712022299999"/>
    <n v="0.29769712022299999"/>
    <n v="6644209"/>
    <n v="-4.4890464137199999E-2"/>
    <n v="0"/>
    <x v="5"/>
    <s v="040.9:041.7 04-29-05:31:04"/>
    <s v="Auroch"/>
    <n v="1"/>
    <n v="0"/>
    <n v="0"/>
    <n v="0"/>
    <x v="0"/>
    <n v="5810"/>
    <n v="5120000"/>
    <n v="1.1347659999999999"/>
    <n v="0.88123899999999999"/>
    <n v="2531"/>
    <n v="50"/>
    <m/>
    <n v="10125.48"/>
    <n v="10125.48"/>
    <n v="4861.32"/>
    <n v="4819.491751072962"/>
    <n v="13139.80623687558"/>
    <n v="13139.80623687558"/>
    <n v="6308.5209644824736"/>
    <n v="6254.2405663058853"/>
    <n v="6644.2092555417594"/>
    <n v="6186.946478879232"/>
    <m/>
    <n v="1"/>
  </r>
  <r>
    <s v="1232B03A570C48A3291358567E92DB3D098C6672"/>
    <s v="Geoff"/>
    <n v="11000"/>
    <n v="1524595519"/>
    <n v="1524970147"/>
    <n v="0.25432943722500001"/>
    <n v="0.25432943722500001"/>
    <n v="6576298"/>
    <n v="-0.92675542173500003"/>
    <n v="0"/>
    <x v="1"/>
    <s v="012.8:013.6 04-28-21:49:07"/>
    <s v="Geoff"/>
    <n v="0"/>
    <n v="1"/>
    <n v="0"/>
    <n v="0"/>
    <x v="1"/>
    <n v="8900"/>
    <n v="5242880"/>
    <n v="1.69754"/>
    <n v="0.58908799999999995"/>
    <n v="846"/>
    <n v="16"/>
    <m/>
    <n v="9721.3799999999992"/>
    <n v="9721.3799999999992"/>
    <n v="4861.32"/>
    <n v="8853.6095214723919"/>
    <n v="12193.81310445037"/>
    <n v="12193.81310445037"/>
    <n v="6097.6967797706366"/>
    <n v="11105.343048478368"/>
    <n v="6576.2987198382079"/>
    <n v="6176.273103886745"/>
    <m/>
    <n v="0"/>
  </r>
  <r>
    <s v="923831ABA6EFA565C866730FA5E0D86BCB6FC646"/>
    <s v="EinTeilDerAntwort"/>
    <n v="6030"/>
    <n v="1524098706"/>
    <n v="1525007282"/>
    <n v="0.67499145402100003"/>
    <n v="0.67499145402100003"/>
    <n v="7025423"/>
    <n v="-0.24602172331200001"/>
    <n v="0"/>
    <x v="2"/>
    <s v="029.7:030.5 04-29-08:08:02"/>
    <s v="EinTeilDerAntwort"/>
    <n v="0"/>
    <n v="1"/>
    <n v="0"/>
    <n v="0"/>
    <x v="1"/>
    <n v="5530"/>
    <n v="4194304"/>
    <n v="1.3184549999999999"/>
    <n v="0.75846400000000003"/>
    <n v="1892"/>
    <n v="37"/>
    <m/>
    <n v="9721.3799999999992"/>
    <n v="9721.3799999999992"/>
    <n v="4861.32"/>
    <n v="6440.9193022088357"/>
    <n v="16283.228421290667"/>
    <n v="16283.228421290667"/>
    <n v="8142.6694552613671"/>
    <n v="10788.484787238702"/>
    <n v="7025.4233555660967"/>
    <n v="6176.0875488962674"/>
    <m/>
    <n v="0"/>
  </r>
  <r>
    <s v="9BA84E8C90083676F86C7427C8D105925F13716C"/>
    <s v="ekumen"/>
    <n v="7400"/>
    <n v="1525006186"/>
    <n v="1525006186"/>
    <n v="1.25833280549"/>
    <n v="1.25833280549"/>
    <n v="7400104"/>
    <n v="0.538843268534"/>
    <n v="0"/>
    <x v="0"/>
    <s v="008.7:009.5 04-29-07:49:46"/>
    <s v="ekumen"/>
    <n v="1"/>
    <n v="0"/>
    <n v="0"/>
    <n v="0"/>
    <x v="0"/>
    <n v="5630"/>
    <n v="3276800"/>
    <n v="1.71814"/>
    <n v="0.58202500000000001"/>
    <n v="815"/>
    <n v="16"/>
    <m/>
    <n v="10125.48"/>
    <n v="10125.48"/>
    <n v="4861.32"/>
    <n v="11818.828055288463"/>
    <n v="22866.703655332887"/>
    <n v="22866.703655332887"/>
    <n v="10978.478433984648"/>
    <n v="26690.847119703518"/>
    <n v="7400.1049370296323"/>
    <n v="6163.1134559207421"/>
    <m/>
    <n v="1"/>
  </r>
  <r>
    <s v="B6BF59967080BE1B3BD63AD797FEC93EBC7E4FDF"/>
    <s v="Unnamed"/>
    <n v="6430"/>
    <n v="1524985992"/>
    <n v="1524985992"/>
    <n v="0.160545745268"/>
    <n v="0.160545745268"/>
    <n v="6426741"/>
    <n v="-8.2394962122200002E-2"/>
    <n v="0"/>
    <x v="4"/>
    <s v="066.8:067.5 04-29-02:13:12"/>
    <s v="Unnamed"/>
    <n v="0"/>
    <n v="0"/>
    <n v="1"/>
    <n v="0"/>
    <x v="2"/>
    <n v="3890"/>
    <n v="5537689"/>
    <n v="0.70245899999999994"/>
    <n v="1.42357"/>
    <n v="4269"/>
    <n v="85"/>
    <m/>
    <n v="1117.99"/>
    <n v="4051.45"/>
    <n v="4861.32"/>
    <n v="2386.3111194805197"/>
    <n v="1297.4785377521712"/>
    <n v="4701.8930596660384"/>
    <n v="5641.784242386233"/>
    <n v="2769.4232165988351"/>
    <n v="6426.7414075674051"/>
    <n v="6160.0256852971834"/>
    <m/>
    <n v="1"/>
  </r>
  <r>
    <s v="94EC34B871936504BE70671B44760BC99242E1F3"/>
    <s v="unix4lyfe"/>
    <n v="4950"/>
    <n v="1524871967"/>
    <n v="1524988784"/>
    <n v="0.65726787474000004"/>
    <n v="0.65726787474000004"/>
    <n v="6042958"/>
    <n v="0.35071208018400002"/>
    <n v="0"/>
    <x v="5"/>
    <s v="038.6:039.4 04-29-02:59:44"/>
    <s v="unix4lyfe"/>
    <n v="0"/>
    <n v="1"/>
    <n v="0"/>
    <n v="0"/>
    <x v="1"/>
    <n v="4930"/>
    <n v="4214221"/>
    <n v="1.169848"/>
    <n v="0.85481200000000002"/>
    <n v="2415"/>
    <n v="48"/>
    <m/>
    <n v="9721.3799999999992"/>
    <n v="9721.3799999999992"/>
    <n v="4861.32"/>
    <n v="4819.491751072962"/>
    <n v="16110.93077213994"/>
    <n v="16110.93077213994"/>
    <n v="8056.5094648310569"/>
    <n v="7987.1888516276485"/>
    <n v="6984.0930803546771"/>
    <n v="6153.1314562482739"/>
    <m/>
    <n v="0"/>
  </r>
  <r>
    <s v="E64625ED5B01A1F0E97BCF0B5D431A432A24F408"/>
    <s v="Xternal"/>
    <n v="7430"/>
    <n v="1524582669"/>
    <n v="1524997864"/>
    <n v="1.35360744303E-3"/>
    <n v="1.35360744303E-3"/>
    <n v="6152316"/>
    <n v="-0.62133430671500001"/>
    <n v="0"/>
    <x v="5"/>
    <s v="040.9:041.7 04-29-05:31:04"/>
    <s v="Xternal"/>
    <n v="0"/>
    <n v="1"/>
    <n v="0"/>
    <n v="0"/>
    <x v="1"/>
    <n v="7080"/>
    <n v="6144000"/>
    <n v="1.152344"/>
    <n v="0.86779700000000004"/>
    <n v="2472"/>
    <n v="49"/>
    <m/>
    <n v="9721.3799999999992"/>
    <n v="9721.3799999999992"/>
    <n v="4861.32"/>
    <n v="4819.491751072962"/>
    <n v="9734.5389323245217"/>
    <n v="9734.5389323245217"/>
    <n v="4867.9003189349505"/>
    <n v="4826.0154509788363"/>
    <n v="6152.3165641299765"/>
    <n v="6149.8215948909829"/>
    <m/>
    <n v="0"/>
  </r>
  <r>
    <s v="CADFA1036C37FED5170F20EF30F03BFE688E21AE"/>
    <s v="DmitryGTorNode"/>
    <n v="6210"/>
    <n v="1525008480"/>
    <n v="1525008480"/>
    <n v="3.3273682584999999E-2"/>
    <n v="3.3273682584999999E-2"/>
    <n v="6206651"/>
    <n v="0.43045933038799999"/>
    <n v="0"/>
    <x v="6"/>
    <s v="075.8:076.6 04-29-08:28:00"/>
    <s v="Elminster"/>
    <n v="0"/>
    <n v="0"/>
    <n v="1"/>
    <n v="0"/>
    <x v="2"/>
    <n v="2870"/>
    <n v="6006784"/>
    <n v="0.47779300000000002"/>
    <n v="2.092956"/>
    <n v="4923"/>
    <n v="98"/>
    <m/>
    <n v="1117.99"/>
    <n v="4051.45"/>
    <n v="4861.32"/>
    <n v="885.64026081730776"/>
    <n v="1155.1896443932042"/>
    <n v="4186.2566613089975"/>
    <n v="5023.0740186241119"/>
    <n v="915.10877374023949"/>
    <n v="6206.6518241726562"/>
    <n v="6146.6914769208597"/>
    <m/>
    <n v="1"/>
  </r>
  <r>
    <s v="F65990C23AB017AC37226EB2AD3DA5A8EAE55D0C"/>
    <s v="binaery"/>
    <n v="6940"/>
    <n v="1524944637"/>
    <n v="1524995995"/>
    <n v="1.36075754968"/>
    <n v="1.36075754968"/>
    <n v="7426301"/>
    <n v="-9.2354128510399994E-2"/>
    <n v="0"/>
    <x v="0"/>
    <s v="004.7:005.5 04-29-04:59:55"/>
    <s v="binaery"/>
    <n v="0"/>
    <n v="1"/>
    <n v="0"/>
    <n v="0"/>
    <x v="1"/>
    <n v="6940"/>
    <n v="3145728"/>
    <n v="2.2061670000000002"/>
    <n v="0.45327499999999998"/>
    <n v="252"/>
    <n v="5"/>
    <m/>
    <n v="9721.3799999999992"/>
    <n v="9721.3799999999992"/>
    <n v="4861.32"/>
    <n v="11818.828055288463"/>
    <n v="22949.821228308156"/>
    <n v="22949.821228308156"/>
    <n v="11476.397891410375"/>
    <n v="27901.387559892028"/>
    <n v="7426.3011252397664"/>
    <n v="6142.129187667837"/>
    <m/>
    <n v="0"/>
  </r>
  <r>
    <s v="055B155A44A968491D71EEF11D3B6AE38082F6FC"/>
    <s v="dinuccio"/>
    <n v="5470"/>
    <n v="1524674092"/>
    <n v="1525000490"/>
    <n v="5.7560507806999998E-3"/>
    <n v="5.7560507806999998E-3"/>
    <n v="6266906"/>
    <n v="0.21768245845799999"/>
    <n v="0"/>
    <x v="3"/>
    <s v="061.8:062.6 04-29-06:14:50"/>
    <s v="dinuccio"/>
    <n v="0"/>
    <n v="1"/>
    <n v="0"/>
    <n v="0"/>
    <x v="1"/>
    <n v="5470"/>
    <n v="6110106"/>
    <n v="0.89523799999999998"/>
    <n v="1.117021"/>
    <n v="3725"/>
    <n v="74"/>
    <m/>
    <n v="9721.3799999999992"/>
    <n v="9721.3799999999992"/>
    <n v="4861.32"/>
    <n v="3794.4265750962772"/>
    <n v="9777.3367569384809"/>
    <n v="9777.3367569384809"/>
    <n v="4889.3020047812324"/>
    <n v="3816.2674871461691"/>
    <n v="6145.2760804114596"/>
    <n v="6134.7250562880217"/>
    <m/>
    <n v="0"/>
  </r>
  <r>
    <s v="3BB34C63072D9D10E836EE42968713F7B9325F66"/>
    <s v="caersidi"/>
    <n v="4980"/>
    <n v="1524468543"/>
    <n v="1524962257"/>
    <n v="1.71931281885"/>
    <n v="1.71931281885"/>
    <n v="6941521"/>
    <n v="0.20138515852200001"/>
    <n v="0"/>
    <x v="1"/>
    <s v="023.9:024.7 04-28-19:37:37"/>
    <s v="caersidi"/>
    <n v="0"/>
    <n v="1"/>
    <n v="0"/>
    <n v="0"/>
    <x v="1"/>
    <n v="2400"/>
    <n v="2783698"/>
    <n v="0.86216199999999998"/>
    <n v="1.1598740000000001"/>
    <n v="3830"/>
    <n v="76"/>
    <m/>
    <n v="9721.3799999999992"/>
    <n v="9721.3799999999992"/>
    <n v="4861.32"/>
    <n v="8853.6095214723919"/>
    <n v="26435.473250912008"/>
    <n v="26435.473250912008"/>
    <n v="13219.449792531879"/>
    <n v="24075.733864832288"/>
    <n v="7569.7456552071071"/>
    <n v="6133.9313586449753"/>
    <m/>
    <n v="0"/>
  </r>
  <r>
    <s v="2F6D8F6A16F4C2D384D16E87551FA2DF9B270254"/>
    <s v="BigBang"/>
    <n v="6320"/>
    <n v="1524975578"/>
    <n v="1524995247"/>
    <n v="-9.7159785956399999E-2"/>
    <n v="-9.7159785956399999E-2"/>
    <n v="5934705"/>
    <n v="-5.9185459243799997E-2"/>
    <n v="0"/>
    <x v="4"/>
    <s v="069.1:069.9 04-29-04:47:27"/>
    <s v="BigBang"/>
    <n v="0"/>
    <n v="1"/>
    <n v="0"/>
    <n v="0"/>
    <x v="1"/>
    <n v="4250"/>
    <n v="6573373"/>
    <n v="0.64654800000000001"/>
    <n v="1.5466759999999999"/>
    <n v="4413"/>
    <n v="88"/>
    <m/>
    <n v="9721.3799999999992"/>
    <n v="9721.3799999999992"/>
    <n v="4861.32"/>
    <n v="2386.3111194805197"/>
    <n v="8776.8527999991711"/>
    <n v="8776.8527999991711"/>
    <n v="4388.9951893344332"/>
    <n v="2154.4576418864153"/>
    <n v="5934.7054863084213"/>
    <n v="6126.3057404158953"/>
    <m/>
    <n v="0"/>
  </r>
  <r>
    <s v="D39F2CD90A236F94A61B76616B4873329DA77888"/>
    <s v="FuckGoogle"/>
    <n v="9420"/>
    <n v="1524060132"/>
    <n v="1525007036"/>
    <n v="0.12218001143"/>
    <n v="0.12218001143"/>
    <n v="6320117"/>
    <n v="-0.52926846364400004"/>
    <n v="0"/>
    <x v="2"/>
    <s v="026.6:027.4 04-29-08:03:56"/>
    <s v="FuckGoogle"/>
    <n v="0"/>
    <n v="1"/>
    <n v="0"/>
    <n v="0"/>
    <x v="1"/>
    <n v="7790"/>
    <n v="5632000"/>
    <n v="1.383168"/>
    <n v="0.72297800000000001"/>
    <n v="1703"/>
    <n v="34"/>
    <m/>
    <n v="9721.3799999999992"/>
    <n v="9721.3799999999992"/>
    <n v="4861.32"/>
    <n v="6440.9193022088357"/>
    <n v="10909.138319515372"/>
    <n v="10909.138319515372"/>
    <n v="5455.2761331648871"/>
    <n v="7227.8708961724187"/>
    <n v="6320.1178243737604"/>
    <n v="6113.6824770616322"/>
    <m/>
    <n v="0"/>
  </r>
  <r>
    <s v="C92F69EE5756200F160CCFAFE9C3C984D3E6D561"/>
    <s v="torhub"/>
    <n v="11800"/>
    <n v="1524788366"/>
    <n v="1524952955"/>
    <n v="-0.29152628437700001"/>
    <n v="-0.29152628437700001"/>
    <n v="5441078"/>
    <n v="-1.6570581009500001"/>
    <n v="0"/>
    <x v="0"/>
    <s v="010.2:011.0 04-28-17:02:35"/>
    <s v="torhub"/>
    <n v="0"/>
    <n v="1"/>
    <n v="0"/>
    <n v="0"/>
    <x v="1"/>
    <n v="13300"/>
    <n v="7680000"/>
    <n v="1.7317709999999999"/>
    <n v="0.57744399999999996"/>
    <n v="787"/>
    <n v="15"/>
    <m/>
    <n v="9721.3799999999992"/>
    <n v="9721.3799999999992"/>
    <n v="4861.32"/>
    <n v="11818.828055288463"/>
    <n v="6887.3422095831193"/>
    <n v="6887.3422095831193"/>
    <n v="3444.1174432324019"/>
    <n v="8373.3290266395725"/>
    <n v="5441.0781359846396"/>
    <n v="6112.7546951892482"/>
    <m/>
    <n v="0"/>
  </r>
  <r>
    <s v="DA91C260D6A78F748BDF17131A1F1D18443BE1EB"/>
    <s v="tapatapatapa"/>
    <n v="6480"/>
    <n v="1524987132"/>
    <n v="1524987132"/>
    <n v="0.232452807342"/>
    <n v="0.232452807342"/>
    <n v="6477685"/>
    <n v="-4.3548206771200004E-3"/>
    <n v="0"/>
    <x v="2"/>
    <s v="036.9:037.7 04-29-02:32:12"/>
    <s v="tapatapatapa"/>
    <n v="0"/>
    <n v="0"/>
    <n v="1"/>
    <n v="0"/>
    <x v="2"/>
    <n v="6480"/>
    <n v="5255930"/>
    <n v="1.232893"/>
    <n v="0.81110000000000004"/>
    <n v="2205"/>
    <n v="44"/>
    <m/>
    <n v="1117.99"/>
    <n v="4051.45"/>
    <n v="4861.32"/>
    <n v="6440.9193022088357"/>
    <n v="1377.8699140802826"/>
    <n v="4993.2209263057457"/>
    <n v="5991.3474813878111"/>
    <n v="7938.1290758705554"/>
    <n v="6477.6856836930383"/>
    <n v="6111.1589785851265"/>
    <m/>
    <n v="1"/>
  </r>
  <r>
    <s v="0E4D33AB9C81573F67E3D9CF668459DC568CB930"/>
    <s v="ap27"/>
    <n v="7000"/>
    <n v="1524609520"/>
    <n v="1525007036"/>
    <n v="0.64876385304799999"/>
    <n v="0.64876385304799999"/>
    <n v="6915416"/>
    <n v="0.257912459579"/>
    <n v="0"/>
    <x v="2"/>
    <s v="026.6:027.4 04-29-08:03:56"/>
    <s v="ap27"/>
    <n v="0"/>
    <n v="1"/>
    <n v="0"/>
    <n v="0"/>
    <x v="1"/>
    <n v="5750"/>
    <n v="4194304"/>
    <n v="1.3709070000000001"/>
    <n v="0.72944399999999998"/>
    <n v="1733"/>
    <n v="34"/>
    <m/>
    <n v="9721.3799999999992"/>
    <n v="9721.3799999999992"/>
    <n v="4861.32"/>
    <n v="6440.9193022088357"/>
    <n v="16028.259945743765"/>
    <n v="16028.259945743765"/>
    <n v="8015.1686940993031"/>
    <n v="10619.554925881075"/>
    <n v="6915.4168238946386"/>
    <n v="6099.0829767262467"/>
    <m/>
    <n v="0"/>
  </r>
  <r>
    <s v="286B1FACAA4B9D3541552672861E15E87C1A17E4"/>
    <s v="exitnew"/>
    <n v="5700"/>
    <n v="1524989085"/>
    <n v="1524989085"/>
    <n v="-0.18617725651100001"/>
    <n v="-0.18617725651100001"/>
    <n v="5700705"/>
    <n v="-0.37762819601800002"/>
    <n v="0"/>
    <x v="4"/>
    <s v="067.6:068.4 04-29-03:04:45"/>
    <s v="exitnew"/>
    <n v="1"/>
    <n v="0"/>
    <n v="0"/>
    <n v="0"/>
    <x v="0"/>
    <n v="4630"/>
    <n v="7004849"/>
    <n v="0.66097099999999998"/>
    <n v="1.512926"/>
    <n v="4370"/>
    <n v="87"/>
    <m/>
    <n v="10125.48"/>
    <n v="10125.48"/>
    <n v="4861.32"/>
    <n v="2386.3111194805197"/>
    <n v="8240.3459127429996"/>
    <n v="8240.3459127429996"/>
    <n v="3956.252779377945"/>
    <n v="1942.0342620739434"/>
    <n v="5700.7054309061778"/>
    <n v="6091.9485016343251"/>
    <m/>
    <n v="1"/>
  </r>
  <r>
    <s v="B5053ABFF845C96B1DD8F45DCF32E6BE1E63F127"/>
    <s v="Stephen304"/>
    <n v="2810"/>
    <n v="1524974674"/>
    <n v="1524974674"/>
    <n v="1.52536493433"/>
    <n v="1.52536493433"/>
    <n v="2807733"/>
    <n v="0.247311309668"/>
    <n v="0"/>
    <x v="0"/>
    <s v="002.4:003.2 04-28-23:04:34"/>
    <s v="Stephen304"/>
    <n v="0"/>
    <n v="0"/>
    <n v="1"/>
    <n v="0"/>
    <x v="2"/>
    <n v="2740"/>
    <n v="2945074"/>
    <n v="0.93036700000000006"/>
    <n v="1.0748450000000001"/>
    <n v="3600"/>
    <n v="72"/>
    <m/>
    <n v="1117.99"/>
    <n v="4051.45"/>
    <n v="4861.32"/>
    <n v="11818.828055288463"/>
    <n v="2823.3327429315964"/>
    <n v="10231.389763191277"/>
    <n v="12276.607062557114"/>
    <n v="29846.853935701107"/>
    <n v="7437.3866086069893"/>
    <n v="6089.6928260248924"/>
    <m/>
    <n v="1"/>
  </r>
  <r>
    <s v="BABC1CF1B3B6FC580A1102CB5214BBD55E57AB60"/>
    <s v="SignalCenterExit2"/>
    <n v="6460"/>
    <n v="1525007282"/>
    <n v="1525007282"/>
    <n v="0.24234664406"/>
    <n v="0.24234664406"/>
    <n v="6462587"/>
    <n v="0.59447763014699995"/>
    <n v="0"/>
    <x v="2"/>
    <s v="029.7:030.5 04-29-08:08:02"/>
    <s v="SignalCenterExit2"/>
    <n v="1"/>
    <n v="0"/>
    <n v="0"/>
    <n v="0"/>
    <x v="0"/>
    <n v="6840"/>
    <n v="5201920"/>
    <n v="1.314899"/>
    <n v="0.76051500000000005"/>
    <n v="1919"/>
    <n v="38"/>
    <m/>
    <n v="10125.48"/>
    <n v="10125.48"/>
    <n v="4861.32"/>
    <n v="6440.9193022088357"/>
    <n v="12579.356097496648"/>
    <n v="12579.356097496648"/>
    <n v="6039.4445877017588"/>
    <n v="8001.8544797604236"/>
    <n v="6462.5878546685944"/>
    <n v="6084.3874982680163"/>
    <m/>
    <n v="1"/>
  </r>
  <r>
    <s v="5D78D7D2A16F6B4D3166FD9D1FD4A715B14A56DF"/>
    <s v="nsaciabrb"/>
    <n v="6870"/>
    <n v="1523915304"/>
    <n v="1524997615"/>
    <n v="0.64215201993000004"/>
    <n v="0.64215201993000004"/>
    <n v="6887684"/>
    <n v="-0.34320306035100001"/>
    <n v="0"/>
    <x v="2"/>
    <s v="027.4:028.2 04-29-05:26:55"/>
    <s v="nsaciabrb"/>
    <n v="0"/>
    <n v="1"/>
    <n v="0"/>
    <n v="0"/>
    <x v="1"/>
    <n v="5820"/>
    <n v="4194304"/>
    <n v="1.3875960000000001"/>
    <n v="0.72067099999999995"/>
    <n v="1686"/>
    <n v="33"/>
    <m/>
    <n v="9721.3799999999992"/>
    <n v="9721.3799999999992"/>
    <n v="4861.32"/>
    <n v="6440.9193022088357"/>
    <n v="15963.983803507104"/>
    <n v="15963.983803507104"/>
    <n v="7983.0264575261081"/>
    <n v="10576.968642328367"/>
    <n v="6887.6847858004794"/>
    <n v="6079.6705500603357"/>
    <m/>
    <n v="0"/>
  </r>
  <r>
    <s v="A60AA08DBBF2D7ED222F86DBBC20E234F57E037A"/>
    <s v="InterGalactic"/>
    <n v="5090"/>
    <n v="1524525999"/>
    <n v="1524959875"/>
    <n v="-0.24560630827900001"/>
    <n v="-0.24560630827900001"/>
    <n v="5185055"/>
    <n v="5.4243524619900004E-3"/>
    <n v="0"/>
    <x v="2"/>
    <s v="029.8:030.5 04-28-18:57:55"/>
    <s v="InterGalactic"/>
    <n v="0"/>
    <n v="1"/>
    <n v="0"/>
    <n v="0"/>
    <x v="1"/>
    <n v="7590"/>
    <n v="7340032"/>
    <n v="1.0340549999999999"/>
    <n v="0.96706599999999998"/>
    <n v="3077"/>
    <n v="61"/>
    <m/>
    <n v="9721.3799999999992"/>
    <n v="9721.3799999999992"/>
    <n v="4861.32"/>
    <n v="6440.9193022088357"/>
    <n v="7333.7477468226944"/>
    <n v="7333.7477468226944"/>
    <n v="3667.3491414371315"/>
    <n v="4858.9888904703712"/>
    <n v="5537.2738378302756"/>
    <n v="6078.1012864811937"/>
    <m/>
    <n v="0"/>
  </r>
  <r>
    <s v="1C0736CF3744A3B87C2D2269B8BD3388C7E60552"/>
    <s v="FreedomFries2"/>
    <n v="6190"/>
    <n v="1524858829"/>
    <n v="1524922925"/>
    <n v="0.992713308347"/>
    <n v="0.992713308347"/>
    <n v="7141884"/>
    <n v="0.85278273204800004"/>
    <n v="0"/>
    <x v="1"/>
    <s v="015.1:015.9 04-28-08:42:05"/>
    <s v="FreedomFries2"/>
    <n v="0"/>
    <n v="1"/>
    <n v="0"/>
    <n v="0"/>
    <x v="1"/>
    <n v="5980"/>
    <n v="3584000"/>
    <n v="1.6685270000000001"/>
    <n v="0.59933099999999995"/>
    <n v="902"/>
    <n v="18"/>
    <m/>
    <n v="9721.3799999999992"/>
    <n v="9721.3799999999992"/>
    <n v="4861.32"/>
    <n v="8853.6095214723919"/>
    <n v="19371.923301498358"/>
    <n v="19371.923301498358"/>
    <n v="9687.2170601334383"/>
    <n v="17642.705520345749"/>
    <n v="7141.8844971156486"/>
    <n v="6074.5191479809537"/>
    <m/>
    <n v="0"/>
  </r>
  <r>
    <s v="D3BB8FD788A91CDD9763C542DA7798AFDF066AD1"/>
    <s v="djfqyb"/>
    <n v="7200"/>
    <n v="1524668149"/>
    <n v="1524994541"/>
    <n v="0.20969775873400001"/>
    <n v="0.20969775873400001"/>
    <n v="6405362"/>
    <n v="-0.24376956071700001"/>
    <n v="0"/>
    <x v="2"/>
    <s v="036.1:036.8 04-29-04:35:41"/>
    <s v="djfqyb"/>
    <n v="0"/>
    <n v="1"/>
    <n v="0"/>
    <n v="0"/>
    <x v="1"/>
    <n v="6450"/>
    <n v="5295011"/>
    <n v="1.2181280000000001"/>
    <n v="0.820932"/>
    <n v="2265"/>
    <n v="45"/>
    <m/>
    <n v="9721.3799999999992"/>
    <n v="9721.3799999999992"/>
    <n v="4861.32"/>
    <n v="6440.9193022088357"/>
    <n v="11759.931597801533"/>
    <n v="11759.931597801533"/>
    <n v="5880.7279084887687"/>
    <n v="7791.565644068588"/>
    <n v="6405.3629391718769"/>
    <n v="6072.2573574203134"/>
    <m/>
    <n v="0"/>
  </r>
  <r>
    <s v="740E4C4842E4C190DFEC278EC1FD754FD261A864"/>
    <s v="Unnamed"/>
    <n v="4540"/>
    <n v="1524109326"/>
    <n v="1524995972"/>
    <n v="1.2159795389400001"/>
    <n v="1.2159795389400001"/>
    <n v="7261321"/>
    <n v="1.10747723824"/>
    <n v="0"/>
    <x v="1"/>
    <s v="017.5:018.3 04-29-04:59:32"/>
    <s v="Unnamed"/>
    <n v="0"/>
    <n v="1"/>
    <n v="0"/>
    <n v="0"/>
    <x v="1"/>
    <n v="5270"/>
    <n v="3276800"/>
    <n v="1.608276"/>
    <n v="0.621784"/>
    <n v="1062"/>
    <n v="21"/>
    <m/>
    <n v="9721.3799999999992"/>
    <n v="9721.3799999999992"/>
    <n v="4861.32"/>
    <n v="8853.6095214723919"/>
    <n v="21542.379170260538"/>
    <n v="21542.379170260538"/>
    <n v="10772.585652239801"/>
    <n v="19619.417545347187"/>
    <n v="7261.321753198592"/>
    <n v="6065.9652272390149"/>
    <m/>
    <n v="0"/>
  </r>
  <r>
    <s v="C349F50A3B9C5288086F20D0DF9F9D290206C4BA"/>
    <s v="EedHarderwijkNL"/>
    <n v="3780"/>
    <n v="1523780237"/>
    <n v="1524953406"/>
    <n v="1.9537144039700001"/>
    <n v="1.9537144039700001"/>
    <n v="7561508"/>
    <n v="2.9785956601900001E-2"/>
    <n v="0"/>
    <x v="1"/>
    <s v="021.4:022.2 04-28-17:10:06"/>
    <s v="EedHarderwijkNL"/>
    <n v="0"/>
    <n v="1"/>
    <n v="0"/>
    <n v="0"/>
    <x v="1"/>
    <n v="3770"/>
    <n v="2560000"/>
    <n v="1.472656"/>
    <n v="0.67904500000000001"/>
    <n v="1472"/>
    <n v="29"/>
    <m/>
    <n v="9721.3799999999992"/>
    <n v="9721.3799999999992"/>
    <n v="4861.32"/>
    <n v="8853.6095214723919"/>
    <n v="28714.180132465877"/>
    <n v="28714.180132465877"/>
    <n v="14358.95090630744"/>
    <n v="26151.033970698947"/>
    <n v="7561.5088741632007"/>
    <n v="6061.0562119142405"/>
    <m/>
    <n v="0"/>
  </r>
  <r>
    <s v="36B08222339CE4EA4989ECB37CF6D060BDECB486"/>
    <s v="FsPeterPan1"/>
    <n v="6100"/>
    <n v="1524995088"/>
    <n v="1524995088"/>
    <n v="0.31552160423100001"/>
    <n v="0.31552160423100001"/>
    <n v="6095600"/>
    <n v="-0.214967518651"/>
    <n v="0"/>
    <x v="5"/>
    <s v="040.2:040.9 04-29-04:44:48"/>
    <s v="FsPeterPan1"/>
    <n v="0"/>
    <n v="0"/>
    <n v="1"/>
    <n v="0"/>
    <x v="2"/>
    <n v="6100"/>
    <n v="4962216"/>
    <n v="1.2292890000000001"/>
    <n v="0.81347800000000003"/>
    <n v="2220"/>
    <n v="44"/>
    <m/>
    <n v="1117.99"/>
    <n v="4051.45"/>
    <n v="4861.32"/>
    <n v="4819.491751072962"/>
    <n v="1470.7399983142159"/>
    <n v="5329.7700034616846"/>
    <n v="6395.1714850802446"/>
    <n v="6340.1455199495749"/>
    <n v="6527.9023528607368"/>
    <n v="6058.196447002515"/>
    <m/>
    <n v="1"/>
  </r>
  <r>
    <s v="5436FC72ABDEAC39BF58E64E5E12C462A7D3D088"/>
    <s v="grog"/>
    <n v="6780"/>
    <n v="1524816288"/>
    <n v="1524991634"/>
    <n v="-0.34548557427400001"/>
    <n v="-0.34548557427400001"/>
    <n v="4396661"/>
    <n v="8.7260243577199997E-2"/>
    <n v="0"/>
    <x v="4"/>
    <s v="068.3:069.1 04-29-03:47:14"/>
    <s v="grog"/>
    <n v="0"/>
    <n v="1"/>
    <n v="0"/>
    <n v="0"/>
    <x v="1"/>
    <n v="5910"/>
    <n v="7980111"/>
    <n v="0.740591"/>
    <n v="1.3502730000000001"/>
    <n v="4162"/>
    <n v="83"/>
    <m/>
    <n v="9721.3799999999992"/>
    <n v="9721.3799999999992"/>
    <n v="4861.32"/>
    <n v="2386.3111194805197"/>
    <n v="6362.7834479642215"/>
    <n v="6362.7834479642215"/>
    <n v="3181.8040680703184"/>
    <n v="1561.8750519703606"/>
    <n v="5223.0977683947358"/>
    <n v="6050.2017378763148"/>
    <m/>
    <n v="0"/>
  </r>
  <r>
    <s v="8BC046B0B42962DBD27358DF4B8388088323764B"/>
    <s v="vikinghelga"/>
    <n v="6090"/>
    <n v="1524973689"/>
    <n v="1524973689"/>
    <n v="2.5405102232500001E-2"/>
    <n v="2.5405102232500001E-2"/>
    <n v="6086935"/>
    <n v="-0.13898387729100001"/>
    <n v="0"/>
    <x v="2"/>
    <s v="033.8:034.6 04-28-22:48:09"/>
    <s v="vikinghelga"/>
    <n v="1"/>
    <n v="0"/>
    <n v="0"/>
    <n v="0"/>
    <x v="0"/>
    <n v="6110"/>
    <n v="5936128"/>
    <n v="1.02929"/>
    <n v="0.97154300000000005"/>
    <n v="3096"/>
    <n v="61"/>
    <m/>
    <n v="10125.48"/>
    <n v="10125.48"/>
    <n v="4861.32"/>
    <n v="6440.9193022088357"/>
    <n v="10382.718854553133"/>
    <n v="10382.718854553133"/>
    <n v="4984.8223315848963"/>
    <n v="6604.5515155527328"/>
    <n v="6086.9359387052045"/>
    <n v="6041.6935570936439"/>
    <m/>
    <n v="1"/>
  </r>
  <r>
    <s v="EA8097B144A4DCC690C21A071025DEE0D7ADF7AE"/>
    <s v="4free"/>
    <n v="13900"/>
    <n v="1523812025"/>
    <n v="1524927672"/>
    <n v="0.103228782793"/>
    <n v="0.103228782793"/>
    <n v="6213384"/>
    <n v="-1.4017111233999999"/>
    <n v="0"/>
    <x v="0"/>
    <s v="005.5:006.3 04-28-10:01:12"/>
    <s v="4free"/>
    <n v="0"/>
    <n v="1"/>
    <n v="0"/>
    <n v="0"/>
    <x v="1"/>
    <n v="10100"/>
    <n v="5632000"/>
    <n v="1.7933239999999999"/>
    <n v="0.55762400000000001"/>
    <n v="686"/>
    <n v="13"/>
    <m/>
    <n v="9721.3799999999992"/>
    <n v="9721.3799999999992"/>
    <n v="4861.32"/>
    <n v="11818.828055288463"/>
    <n v="10724.906224468214"/>
    <n v="10724.906224468214"/>
    <n v="5363.1481463672671"/>
    <n v="13038.87128947565"/>
    <n v="6213.384504690177"/>
    <n v="6038.969153283123"/>
    <m/>
    <n v="0"/>
  </r>
  <r>
    <s v="BC206665803DB7C730C25A1316889A4D7E7BFF03"/>
    <s v="h7nOq"/>
    <n v="6490"/>
    <n v="1524988531"/>
    <n v="1524988531"/>
    <n v="0.30269222746300001"/>
    <n v="0.30269222746300001"/>
    <n v="6488463"/>
    <n v="-0.42220266469000001"/>
    <n v="0"/>
    <x v="2"/>
    <s v="034.5:035.3 04-29-02:55:31"/>
    <s v="h7nOq"/>
    <n v="0"/>
    <n v="1"/>
    <n v="0"/>
    <n v="0"/>
    <x v="1"/>
    <n v="6220"/>
    <n v="4980811"/>
    <n v="1.248793"/>
    <n v="0.80077299999999996"/>
    <n v="2155"/>
    <n v="43"/>
    <m/>
    <n v="9721.3799999999992"/>
    <n v="9721.3799999999992"/>
    <n v="4861.32"/>
    <n v="6440.9193022088357"/>
    <n v="12663.966166214257"/>
    <n v="12663.966166214257"/>
    <n v="6332.8037792104305"/>
    <n v="8390.5355127038601"/>
    <n v="6488.4637761622125"/>
    <n v="6036.1679433135487"/>
    <m/>
    <n v="1"/>
  </r>
  <r>
    <s v="1B8188170F0AD7998A7D04BD5CE9F6128B032C8E"/>
    <s v="schkorski"/>
    <n v="6740"/>
    <n v="1524941034"/>
    <n v="1524988784"/>
    <n v="0.18637525030400001"/>
    <n v="0.18637525030400001"/>
    <n v="6332018"/>
    <n v="0.426787905676"/>
    <n v="0"/>
    <x v="5"/>
    <s v="038.6:039.4 04-29-02:59:44"/>
    <s v="schkorski"/>
    <n v="0"/>
    <n v="1"/>
    <n v="0"/>
    <n v="0"/>
    <x v="1"/>
    <n v="6380"/>
    <n v="5337281"/>
    <n v="1.195365"/>
    <n v="0.83656399999999997"/>
    <n v="2331"/>
    <n v="46"/>
    <m/>
    <n v="9721.3799999999992"/>
    <n v="9721.3799999999992"/>
    <n v="4861.32"/>
    <n v="4819.491751072962"/>
    <n v="11533.204630800297"/>
    <n v="11533.204630800297"/>
    <n v="5767.3497318078407"/>
    <n v="5717.7257325172486"/>
    <n v="6332.0180823177834"/>
    <n v="6033.5969576224479"/>
    <m/>
    <n v="0"/>
  </r>
  <r>
    <s v="D107A1E86CC6736E7A8B31653F4EE146C5A823C3"/>
    <s v="darkIsDude"/>
    <n v="7100"/>
    <n v="1524309058"/>
    <n v="1524997864"/>
    <n v="0.76024455091800003"/>
    <n v="0.76024455091800003"/>
    <n v="5406774"/>
    <n v="-1.4278277299100001E-2"/>
    <n v="0"/>
    <x v="5"/>
    <s v="040.9:041.7 04-29-05:31:04"/>
    <s v="darkIsDude"/>
    <n v="0"/>
    <n v="1"/>
    <n v="0"/>
    <n v="0"/>
    <x v="1"/>
    <n v="6380"/>
    <n v="3934466"/>
    <n v="1.621567"/>
    <n v="0.61668699999999999"/>
    <n v="1031"/>
    <n v="20"/>
    <m/>
    <n v="9721.3799999999992"/>
    <n v="9721.3799999999992"/>
    <n v="4861.32"/>
    <n v="4819.491751072962"/>
    <n v="17112.006172403224"/>
    <n v="17112.006172403224"/>
    <n v="8557.112040268692"/>
    <n v="8483.4840930204318"/>
    <n v="6925.6223372721406"/>
    <n v="6028.2754360904974"/>
    <m/>
    <n v="0"/>
  </r>
  <r>
    <s v="85B3A55DDE831235B17B3D54B1A419F29B0E6157"/>
    <s v="IRINA"/>
    <n v="3530"/>
    <n v="1524832316"/>
    <n v="1524966384"/>
    <n v="0.21348897608600001"/>
    <n v="0.21348897608600001"/>
    <n v="6362177"/>
    <n v="0.43786768848699997"/>
    <n v="0"/>
    <x v="4"/>
    <s v="062.0:062.8 04-28-20:46:24"/>
    <s v="IRINA"/>
    <n v="0"/>
    <n v="1"/>
    <n v="0"/>
    <n v="0"/>
    <x v="1"/>
    <n v="5350"/>
    <n v="5242880"/>
    <n v="1.020432"/>
    <n v="0.97997800000000002"/>
    <n v="3133"/>
    <n v="62"/>
    <m/>
    <n v="9721.3799999999992"/>
    <n v="9721.3799999999992"/>
    <n v="4861.32"/>
    <n v="2386.3111194805197"/>
    <n v="11796.787462342916"/>
    <n v="11796.787462342916"/>
    <n v="5899.1582292263929"/>
    <n v="2895.7622370010522"/>
    <n v="6362.1770829417665"/>
    <n v="6026.3879580592375"/>
    <m/>
    <n v="0"/>
  </r>
  <r>
    <s v="D665F79429523E28E7968DDAB653B3F911101366"/>
    <s v="SnousTOR"/>
    <n v="6390"/>
    <n v="1524938794"/>
    <n v="1524938794"/>
    <n v="0.23859164216600001"/>
    <n v="0.23859164216600001"/>
    <n v="6386027"/>
    <n v="-0.147213815139"/>
    <n v="0"/>
    <x v="2"/>
    <s v="036.8:037.5 04-28-13:06:34"/>
    <s v="SnousTOR"/>
    <n v="0"/>
    <n v="0"/>
    <n v="1"/>
    <n v="0"/>
    <x v="2"/>
    <n v="6080"/>
    <n v="5155878"/>
    <n v="1.1792370000000001"/>
    <n v="0.84800600000000004"/>
    <n v="2383"/>
    <n v="47"/>
    <m/>
    <n v="1117.99"/>
    <n v="4051.45"/>
    <n v="4861.32"/>
    <n v="6440.9193022088357"/>
    <n v="1384.7330700251662"/>
    <n v="5018.0921086534399"/>
    <n v="6021.190321894418"/>
    <n v="7977.6688155815282"/>
    <n v="6386.0273988275512"/>
    <n v="6016.9825791792873"/>
    <m/>
    <n v="1"/>
  </r>
  <r>
    <s v="1F203E18AF11BDB85C29BBC68E292538487201EB"/>
    <s v="relayOhfizei3xe2u"/>
    <n v="11000"/>
    <n v="1524104973"/>
    <n v="1524963313"/>
    <n v="-7.1612321565600002E-3"/>
    <n v="-7.1612321565600002E-3"/>
    <n v="5861081"/>
    <n v="-0.49352314338100001"/>
    <n v="0"/>
    <x v="3"/>
    <s v="050.8:051.6 04-28-19:55:13"/>
    <s v="relayOhfizei3xe2u"/>
    <n v="0"/>
    <n v="1"/>
    <n v="0"/>
    <n v="0"/>
    <x v="1"/>
    <n v="5890"/>
    <n v="6043948"/>
    <n v="0.97452899999999998"/>
    <n v="1.0261370000000001"/>
    <n v="3459"/>
    <n v="69"/>
    <m/>
    <n v="9721.3799999999992"/>
    <n v="9721.3799999999992"/>
    <n v="4861.32"/>
    <n v="3794.4265750962772"/>
    <n v="9651.7629409378605"/>
    <n v="9651.7629409378605"/>
    <n v="4826.5069588926717"/>
    <n v="3767.2538054909924"/>
    <n v="6000.6658852298242"/>
    <n v="6013.6505196608759"/>
    <m/>
    <n v="0"/>
  </r>
  <r>
    <s v="BD59A2FCB5551F294ED5475CE0B5AA3B54D7F28F"/>
    <s v="TORonCENTOS"/>
    <n v="5900"/>
    <n v="1524856669"/>
    <n v="1524856669"/>
    <n v="-0.209892511512"/>
    <n v="-0.209892511512"/>
    <n v="5904593"/>
    <n v="-9.0459469194299993E-2"/>
    <n v="0"/>
    <x v="3"/>
    <s v="058.6:059.3 04-27-14:17:49"/>
    <s v="TORonCENTOS"/>
    <n v="1"/>
    <n v="0"/>
    <n v="0"/>
    <n v="0"/>
    <x v="0"/>
    <n v="4820"/>
    <n v="7045763"/>
    <n v="0.68409900000000001"/>
    <n v="1.4617770000000001"/>
    <n v="4323"/>
    <n v="86"/>
    <m/>
    <n v="10125.48"/>
    <n v="10125.48"/>
    <n v="4861.32"/>
    <n v="3794.4265750962772"/>
    <n v="8000.2175725354737"/>
    <n v="8000.2175725354737"/>
    <n v="3840.9653359364838"/>
    <n v="2998.0048515014428"/>
    <n v="5566.9101084116764"/>
    <n v="6010.5659758881729"/>
    <m/>
    <n v="1"/>
  </r>
  <r>
    <s v="E00764EDD2D5DA338CEA2EED8691E1FCAAF4A6E9"/>
    <s v="descartes"/>
    <n v="6380"/>
    <n v="1525004091"/>
    <n v="1525004091"/>
    <n v="0.24234900886899999"/>
    <n v="0.24234900886899999"/>
    <n v="6379441"/>
    <n v="5.6592208445700003E-2"/>
    <n v="0"/>
    <x v="5"/>
    <s v="042.5:043.3 04-29-07:14:51"/>
    <s v="descartes"/>
    <n v="0"/>
    <n v="0"/>
    <n v="1"/>
    <n v="0"/>
    <x v="2"/>
    <n v="5680"/>
    <n v="5134983"/>
    <n v="1.1061380000000001"/>
    <n v="0.90404600000000002"/>
    <n v="2676"/>
    <n v="53"/>
    <m/>
    <n v="1117.99"/>
    <n v="4051.45"/>
    <n v="4861.32"/>
    <n v="4819.491751072962"/>
    <n v="1388.9337684254533"/>
    <n v="5033.3148919823097"/>
    <n v="6039.4560837950467"/>
    <n v="5987.4908001978147"/>
    <n v="6379.4410406091638"/>
    <n v="6006.1036284264146"/>
    <m/>
    <n v="1"/>
  </r>
  <r>
    <s v="EC82FBE8417C805B1A38FEAD399C9D082B80361D"/>
    <s v="UseMoaBandwidth2"/>
    <n v="4160"/>
    <n v="1524852938"/>
    <n v="1524904001"/>
    <n v="1.36193611983"/>
    <n v="1.36193611983"/>
    <n v="7255867"/>
    <n v="0.762393306853"/>
    <n v="0"/>
    <x v="1"/>
    <s v="024.7:025.4 04-28-03:26:41"/>
    <s v="UseMoaBandwidth2"/>
    <n v="0"/>
    <n v="1"/>
    <n v="0"/>
    <n v="0"/>
    <x v="1"/>
    <n v="3710"/>
    <n v="3072000"/>
    <n v="1.2076819999999999"/>
    <n v="0.82803199999999999"/>
    <n v="2297"/>
    <n v="45"/>
    <m/>
    <n v="9721.3799999999992"/>
    <n v="9721.3799999999992"/>
    <n v="4861.32"/>
    <n v="8853.6095214723919"/>
    <n v="22961.278556592966"/>
    <n v="22961.278556592966"/>
    <n v="11482.127298051975"/>
    <n v="20911.660119636446"/>
    <n v="7255.8677601177606"/>
    <n v="6000.7074320824313"/>
    <m/>
    <n v="0"/>
  </r>
  <r>
    <s v="853D312A4097845359B2E38920BD6CA4723D38F5"/>
    <s v="torseedslu"/>
    <n v="7220"/>
    <n v="1525009122"/>
    <n v="1525009122"/>
    <n v="1.2959782668099999"/>
    <n v="1.2959782668099999"/>
    <n v="7222523"/>
    <n v="0.13725805334999999"/>
    <n v="0"/>
    <x v="0"/>
    <s v="007.9:008.6 04-29-08:38:42"/>
    <s v="torseedslu"/>
    <n v="1"/>
    <n v="0"/>
    <n v="0"/>
    <n v="0"/>
    <x v="0"/>
    <n v="5870"/>
    <n v="3145728"/>
    <n v="1.866023"/>
    <n v="0.53589900000000001"/>
    <n v="555"/>
    <n v="11"/>
    <m/>
    <n v="10125.48"/>
    <n v="10125.48"/>
    <n v="4861.32"/>
    <n v="11818.828055288463"/>
    <n v="23247.882021019315"/>
    <n v="23247.882021019315"/>
    <n v="11161.485068008787"/>
    <n v="27135.772354106604"/>
    <n v="7222.5231212956869"/>
    <n v="5999.4845849069816"/>
    <m/>
    <n v="1"/>
  </r>
  <r>
    <s v="7761DDC7EB1BE26D4155F74A15F12C32A36FE0F2"/>
    <s v="CalyxInstitute09"/>
    <n v="5310"/>
    <n v="1524975578"/>
    <n v="1524975578"/>
    <n v="-0.34812775383700001"/>
    <n v="-0.34812775383700001"/>
    <n v="5313335"/>
    <n v="5.9163849630900003E-2"/>
    <n v="0"/>
    <x v="4"/>
    <s v="064.4:065.2 04-28-23:19:38"/>
    <s v="CalyxInstitute09"/>
    <n v="1"/>
    <n v="0"/>
    <n v="0"/>
    <n v="0"/>
    <x v="0"/>
    <n v="6210"/>
    <n v="7916415"/>
    <n v="0.78444599999999998"/>
    <n v="1.2747850000000001"/>
    <n v="4046"/>
    <n v="80"/>
    <m/>
    <n v="10125.48"/>
    <n v="10125.48"/>
    <n v="4861.32"/>
    <n v="2386.3111194805197"/>
    <n v="6600.5193910785329"/>
    <n v="6600.5193910785329"/>
    <n v="3168.959587717115"/>
    <n v="1555.5699894995093"/>
    <n v="5160.491227608466"/>
    <n v="5987.2683593259262"/>
    <m/>
    <n v="1"/>
  </r>
  <r>
    <s v="767E444E1FA1DA75F3B77479DB5AE2FA3FFF75CC"/>
    <s v="qtornado"/>
    <n v="6780"/>
    <n v="1524999429"/>
    <n v="1524999429"/>
    <n v="0.65544842738700004"/>
    <n v="0.65544842738700004"/>
    <n v="6780716"/>
    <n v="-0.52690515588300002"/>
    <n v="0"/>
    <x v="0"/>
    <s v="005.5:006.3 04-29-05:57:09"/>
    <s v="qtornado"/>
    <n v="0"/>
    <n v="0"/>
    <n v="1"/>
    <n v="0"/>
    <x v="2"/>
    <n v="7760"/>
    <n v="4096000"/>
    <n v="1.894531"/>
    <n v="0.52783500000000005"/>
    <n v="533"/>
    <n v="10"/>
    <m/>
    <n v="1117.99"/>
    <n v="4051.45"/>
    <n v="4861.32"/>
    <n v="11818.828055288463"/>
    <n v="1850.7747873343922"/>
    <n v="6706.9665311370609"/>
    <n v="8047.6645490249703"/>
    <n v="19565.460317684643"/>
    <n v="6780.7167585771522"/>
    <n v="5975.3017310040068"/>
    <m/>
    <n v="1"/>
  </r>
  <r>
    <s v="0DD04EF0B081BBFDE3082D4ECC8A63FD0022FCAF"/>
    <s v="avdjusko"/>
    <n v="4980"/>
    <n v="1525007567"/>
    <n v="1525007567"/>
    <n v="-0.40029006728900002"/>
    <n v="-0.40029006728900002"/>
    <n v="4975462"/>
    <n v="-0.787803053315"/>
    <n v="0"/>
    <x v="5"/>
    <s v="043.3:044.1 04-29-08:12:47"/>
    <s v="avdjusko"/>
    <n v="0"/>
    <n v="1"/>
    <n v="0"/>
    <n v="0"/>
    <x v="1"/>
    <n v="8630"/>
    <n v="8296448"/>
    <n v="1.0402039999999999"/>
    <n v="0.96135000000000004"/>
    <n v="3040"/>
    <n v="60"/>
    <m/>
    <n v="9721.3799999999992"/>
    <n v="9721.3799999999992"/>
    <n v="4861.32"/>
    <n v="4819.491751072962"/>
    <n v="5830.008145658061"/>
    <n v="5830.008145658061"/>
    <n v="2915.3818900866386"/>
    <n v="2890.2970737371857"/>
    <n v="4975.4622718203109"/>
    <n v="5971.7579902742173"/>
    <m/>
    <n v="1"/>
  </r>
  <r>
    <s v="4B4D7C727B603EF6777DC0BC3D169179CA977140"/>
    <s v="dousnior"/>
    <n v="8260"/>
    <n v="1523898045"/>
    <n v="1524988531"/>
    <n v="-0.111406459695"/>
    <n v="-0.111406459695"/>
    <n v="4430399"/>
    <n v="-0.43679384442199998"/>
    <n v="0"/>
    <x v="2"/>
    <s v="034.5:035.3 04-29-02:55:31"/>
    <s v="dousnior"/>
    <n v="0"/>
    <n v="1"/>
    <n v="0"/>
    <n v="0"/>
    <x v="1"/>
    <n v="8250"/>
    <n v="6474752"/>
    <n v="1.2741800000000001"/>
    <n v="0.78481800000000002"/>
    <n v="2070"/>
    <n v="41"/>
    <m/>
    <n v="9721.3799999999992"/>
    <n v="9721.3799999999992"/>
    <n v="4861.32"/>
    <n v="6440.9193022088357"/>
    <n v="8638.3554708502197"/>
    <n v="8638.3554708502197"/>
    <n v="4319.7375493555028"/>
    <n v="5723.3592855685602"/>
    <n v="5753.4228022768793"/>
    <n v="5969.8215615938161"/>
    <m/>
    <n v="0"/>
  </r>
  <r>
    <s v="B7EC0C02D7D9F1E31B0C251A6B058880778A0CD1"/>
    <s v="EmpokNor"/>
    <n v="4220"/>
    <n v="1524168069"/>
    <n v="1525006228"/>
    <n v="-0.36641463502299998"/>
    <n v="-0.36641463502299998"/>
    <n v="5764153"/>
    <n v="-0.51568056391700001"/>
    <n v="0"/>
    <x v="6"/>
    <s v="075.0:075.8 04-29-07:50:28"/>
    <s v="EmpokNor"/>
    <n v="0"/>
    <n v="1"/>
    <n v="0"/>
    <n v="0"/>
    <x v="1"/>
    <n v="3970"/>
    <n v="8027918"/>
    <n v="0.49452400000000002"/>
    <n v="2.0221460000000002"/>
    <n v="4859"/>
    <n v="97"/>
    <m/>
    <n v="9721.3799999999992"/>
    <n v="9721.3799999999992"/>
    <n v="4861.32"/>
    <n v="885.64026081730776"/>
    <n v="6159.3240953801078"/>
    <n v="6159.3240953801078"/>
    <n v="3080.0612064699894"/>
    <n v="561.12870788825944"/>
    <n v="5086.3713560354281"/>
    <n v="5968.8353492248007"/>
    <m/>
    <n v="0"/>
  </r>
  <r>
    <s v="483B5AF6D46E774888F368A6293B81007D19B712"/>
    <s v="Unnamed"/>
    <n v="5540"/>
    <n v="1524921723"/>
    <n v="1524921723"/>
    <n v="-0.12531262548800001"/>
    <n v="-0.12531262548800001"/>
    <n v="5544864"/>
    <n v="-0.48821023313599998"/>
    <n v="4.3478260869600001E-2"/>
    <x v="5"/>
    <s v="040.1:040.9 04-28-08:22:03"/>
    <s v="Unnamed"/>
    <n v="1"/>
    <n v="0"/>
    <n v="0"/>
    <n v="0"/>
    <x v="0"/>
    <n v="5740"/>
    <n v="6529568"/>
    <n v="0.87907800000000003"/>
    <n v="1.1375550000000001"/>
    <n v="3775"/>
    <n v="75"/>
    <m/>
    <n v="10125.48"/>
    <n v="10125.48"/>
    <n v="4861.32"/>
    <n v="4819.491751072962"/>
    <n v="8856.6295168737652"/>
    <n v="8856.6295168737652"/>
    <n v="4252.1352274626752"/>
    <n v="4215.5485862282503"/>
    <n v="5711.3306906175703"/>
    <n v="5956.8018834322993"/>
    <m/>
    <n v="1"/>
  </r>
  <r>
    <s v="F6253087655CACD6D4E0A725B18C7153C5F3D405"/>
    <s v="superidatmynode1c"/>
    <n v="4330"/>
    <n v="1524839692"/>
    <n v="1525009122"/>
    <n v="0.94413256808500001"/>
    <n v="0.94413256808500001"/>
    <n v="6967771"/>
    <n v="-0.89599933876500004"/>
    <n v="0"/>
    <x v="0"/>
    <s v="007.9:008.6 04-29-08:38:42"/>
    <s v="superidatmynode1c"/>
    <n v="0"/>
    <n v="1"/>
    <n v="0"/>
    <n v="0"/>
    <x v="1"/>
    <n v="6630"/>
    <n v="3584000"/>
    <n v="1.849888"/>
    <n v="0.54057299999999997"/>
    <n v="574"/>
    <n v="11"/>
    <m/>
    <n v="9721.3799999999992"/>
    <n v="9721.3799999999992"/>
    <n v="4861.32"/>
    <n v="11818.828055288463"/>
    <n v="18899.651464730156"/>
    <n v="18899.651464730156"/>
    <n v="9451.0505358829723"/>
    <n v="22977.368538883005"/>
    <n v="6967.7711240166409"/>
    <n v="5952.6397868116474"/>
    <m/>
    <n v="0"/>
  </r>
  <r>
    <s v="76C28F7263C7C2205537094D6774CF586C17A6AE"/>
    <s v="vullesbak"/>
    <n v="5360"/>
    <n v="1524995596"/>
    <n v="1524995596"/>
    <n v="-0.26778580416600001"/>
    <n v="-0.26778580416600001"/>
    <n v="5362888"/>
    <n v="-0.105183410071"/>
    <n v="0"/>
    <x v="3"/>
    <s v="060.2:061.0 04-29-04:53:16"/>
    <s v="vullesbak"/>
    <n v="0"/>
    <n v="0"/>
    <n v="1"/>
    <n v="0"/>
    <x v="2"/>
    <n v="5200"/>
    <n v="7324207"/>
    <n v="0.70997399999999999"/>
    <n v="1.408501"/>
    <n v="4251"/>
    <n v="85"/>
    <m/>
    <n v="1117.99"/>
    <n v="4051.45"/>
    <n v="4861.32"/>
    <n v="3794.4265750962772"/>
    <n v="818.60814880045371"/>
    <n v="2966.5292037116592"/>
    <n v="3559.5275144917409"/>
    <n v="2778.3330033352795"/>
    <n v="5362.8883386267535"/>
    <n v="5951.2839370387273"/>
    <m/>
    <n v="1"/>
  </r>
  <r>
    <s v="2201A7068DC3D45F1875CBC169EB923D3263EF76"/>
    <s v="lunorian"/>
    <n v="6410"/>
    <n v="1524954008"/>
    <n v="1524954008"/>
    <n v="0.320713501294"/>
    <n v="0.320713501294"/>
    <n v="6413131"/>
    <n v="-1.17666730416"/>
    <n v="9.5238095238100007E-2"/>
    <x v="3"/>
    <s v="061.0:061.8 04-28-17:20:08"/>
    <s v="lunorian"/>
    <n v="1"/>
    <n v="0"/>
    <n v="0"/>
    <n v="0"/>
    <x v="0"/>
    <n v="5700"/>
    <n v="4855808"/>
    <n v="1.1738519999999999"/>
    <n v="0.85189599999999999"/>
    <n v="2396"/>
    <n v="47"/>
    <m/>
    <n v="10125.48"/>
    <n v="10125.48"/>
    <n v="4861.32"/>
    <n v="3794.4265750962772"/>
    <n v="13372.858143082372"/>
    <n v="13372.858143082372"/>
    <n v="6420.4109581105486"/>
    <n v="5011.3504073984059"/>
    <n v="6413.1311852914159"/>
    <n v="5945.9342297039912"/>
    <m/>
    <n v="1"/>
  </r>
  <r>
    <s v="648F20B54CF719E6D02FAA07A8DA6CA1C7EEFEEE"/>
    <s v="kakeboksen"/>
    <n v="4670"/>
    <n v="1524717564"/>
    <n v="1525000490"/>
    <n v="0.16576250568000001"/>
    <n v="0.16576250568000001"/>
    <n v="6747670"/>
    <n v="0.111704270119"/>
    <n v="0"/>
    <x v="3"/>
    <s v="061.8:062.6 04-29-06:14:50"/>
    <s v="kakeboksen"/>
    <n v="0"/>
    <n v="1"/>
    <n v="0"/>
    <n v="0"/>
    <x v="1"/>
    <n v="3960"/>
    <n v="5317859"/>
    <n v="0.74466100000000002"/>
    <n v="1.342894"/>
    <n v="4149"/>
    <n v="82"/>
    <m/>
    <n v="9721.3799999999992"/>
    <n v="9721.3799999999992"/>
    <n v="4861.32"/>
    <n v="3794.4265750962772"/>
    <n v="11332.820307467438"/>
    <n v="11332.820307467438"/>
    <n v="5667.1445841122977"/>
    <n v="4423.400231803017"/>
    <n v="6199.3606326929394"/>
    <n v="5934.9101428850572"/>
    <m/>
    <n v="0"/>
  </r>
  <r>
    <s v="F1C8901A569F67638748D7BE97969541B3ECC59D"/>
    <s v="tortoke"/>
    <n v="5910"/>
    <n v="1523907408"/>
    <n v="1524919010"/>
    <n v="1.3194530761600001"/>
    <n v="1.3194530761600001"/>
    <n v="7125359"/>
    <n v="-6.3887257378200002E-2"/>
    <n v="0"/>
    <x v="2"/>
    <s v="032.9:033.6 04-28-07:36:50"/>
    <s v="tortoke"/>
    <n v="0"/>
    <n v="1"/>
    <n v="0"/>
    <n v="0"/>
    <x v="1"/>
    <n v="5450"/>
    <n v="3072000"/>
    <n v="1.774089"/>
    <n v="0.56367"/>
    <n v="722"/>
    <n v="14"/>
    <m/>
    <n v="9721.3799999999992"/>
    <n v="9721.3799999999992"/>
    <n v="4861.32"/>
    <n v="6440.9193022088357"/>
    <n v="22548.284745520301"/>
    <n v="22548.284745520301"/>
    <n v="11275.603628198132"/>
    <n v="14939.410088806606"/>
    <n v="7125.3598499635209"/>
    <n v="5909.3518949744648"/>
    <m/>
    <n v="0"/>
  </r>
  <r>
    <s v="08E9530B399F7A71936066586B31A66877066458"/>
    <s v="ivitor"/>
    <n v="8090"/>
    <n v="1524053595"/>
    <n v="1525006050"/>
    <n v="1.2032169408"/>
    <n v="1.2032169408"/>
    <n v="7050294"/>
    <n v="3.1390471335400001E-3"/>
    <n v="0"/>
    <x v="0"/>
    <s v="007.1:007.9 04-29-07:47:30"/>
    <s v="ivitor"/>
    <n v="0"/>
    <n v="1"/>
    <n v="0"/>
    <n v="0"/>
    <x v="1"/>
    <n v="5140"/>
    <n v="3200000"/>
    <n v="1.60625"/>
    <n v="0.62256800000000001"/>
    <n v="1069"/>
    <n v="21"/>
    <m/>
    <n v="9721.3799999999992"/>
    <n v="9721.3799999999992"/>
    <n v="4861.32"/>
    <n v="11818.828055288463"/>
    <n v="21418.309103954303"/>
    <n v="21418.309103954303"/>
    <n v="10710.542578649854"/>
    <n v="26039.442191813858"/>
    <n v="7050.2942105599996"/>
    <n v="5895.2059473919999"/>
    <m/>
    <n v="0"/>
  </r>
  <r>
    <s v="C66F6BA1877D12F5EE4BCCABF3FC0BC1499C4248"/>
    <s v="Geoff2"/>
    <n v="9940"/>
    <n v="1524690210"/>
    <n v="1524899122"/>
    <n v="0.17677738509900001"/>
    <n v="0.17677738509900001"/>
    <n v="6169702"/>
    <n v="-0.98505549361099998"/>
    <n v="0"/>
    <x v="0"/>
    <s v="011.1:011.9 04-28-02:05:22"/>
    <s v="Geoff2"/>
    <n v="0"/>
    <n v="1"/>
    <n v="0"/>
    <n v="0"/>
    <x v="1"/>
    <n v="9500"/>
    <n v="5242880"/>
    <n v="1.8119810000000001"/>
    <n v="0.55188199999999998"/>
    <n v="643"/>
    <n v="12"/>
    <m/>
    <n v="9721.3799999999992"/>
    <n v="9721.3799999999992"/>
    <n v="4861.32"/>
    <n v="11818.828055288463"/>
    <n v="11439.900135953716"/>
    <n v="11439.900135953716"/>
    <n v="5720.6914377294706"/>
    <n v="13908.129573837055"/>
    <n v="6169.7026167878448"/>
    <n v="5891.6558317514919"/>
    <m/>
    <n v="0"/>
  </r>
  <r>
    <s v="FF070FEC0C1AA523F248F9827EE3FAA9B32E5B17"/>
    <s v="packetgeeknet"/>
    <n v="6820"/>
    <n v="1524271258"/>
    <n v="1524972207"/>
    <n v="1.8569731658599999"/>
    <n v="1.8569731658599999"/>
    <n v="7313851"/>
    <n v="0.84779516331600002"/>
    <n v="0"/>
    <x v="0"/>
    <s v="001.6:002.4 04-28-22:23:27"/>
    <s v="packetgeeknet"/>
    <n v="0"/>
    <n v="1"/>
    <n v="0"/>
    <n v="0"/>
    <x v="1"/>
    <n v="6630"/>
    <n v="2560000"/>
    <n v="2.5898439999999998"/>
    <n v="0.38612400000000002"/>
    <n v="112"/>
    <n v="2"/>
    <m/>
    <n v="9721.3799999999992"/>
    <n v="9721.3799999999992"/>
    <n v="4861.32"/>
    <n v="11818.828055288463"/>
    <n v="27773.721795128084"/>
    <n v="27773.721795128084"/>
    <n v="13888.660790658534"/>
    <n v="33766.074605872462"/>
    <n v="7313.8513046015996"/>
    <n v="5887.6959132211196"/>
    <m/>
    <n v="0"/>
  </r>
  <r>
    <s v="D09FC8859093BFC753787D27CB3B2928D81BD816"/>
    <s v="Unnamed"/>
    <n v="5330"/>
    <n v="1524839692"/>
    <n v="1524987008"/>
    <n v="0.62552638162999996"/>
    <n v="0.62552638162999996"/>
    <n v="6658156"/>
    <n v="0.168841119432"/>
    <n v="0"/>
    <x v="3"/>
    <s v="057.9:058.7 04-29-02:30:08"/>
    <s v="Unnamed"/>
    <n v="0"/>
    <n v="1"/>
    <n v="0"/>
    <n v="0"/>
    <x v="1"/>
    <n v="5330"/>
    <n v="4092169"/>
    <n v="1.3024880000000001"/>
    <n v="0.76776200000000006"/>
    <n v="1968"/>
    <n v="39"/>
    <m/>
    <n v="9721.3799999999992"/>
    <n v="9721.3799999999992"/>
    <n v="4861.32"/>
    <n v="3794.4265750962772"/>
    <n v="15802.359655850247"/>
    <n v="15802.359655850247"/>
    <n v="7902.2039095455502"/>
    <n v="6167.9405009769644"/>
    <n v="6651.928667588455"/>
    <n v="5884.0007673119189"/>
    <m/>
    <n v="0"/>
  </r>
  <r>
    <s v="F30317E9FD0C3A56058928D64540672B59902D1E"/>
    <s v="FlashDeer"/>
    <n v="7090"/>
    <n v="1524990143"/>
    <n v="1524990143"/>
    <n v="1.3070659167300001"/>
    <n v="1.3070659167300001"/>
    <n v="7087306"/>
    <n v="0.62986105556200001"/>
    <n v="0"/>
    <x v="0"/>
    <s v="005.6:006.4 04-29-03:22:23"/>
    <s v="FlashDeer"/>
    <n v="0"/>
    <n v="0"/>
    <n v="1"/>
    <n v="0"/>
    <x v="2"/>
    <n v="6170"/>
    <n v="3072000"/>
    <n v="2.008464"/>
    <n v="0.49789299999999997"/>
    <n v="424"/>
    <n v="8"/>
    <m/>
    <n v="1117.99"/>
    <n v="4051.45"/>
    <n v="4861.32"/>
    <n v="11818.828055288463"/>
    <n v="2579.2766242449729"/>
    <n v="9346.962208335759"/>
    <n v="11215.385682317883"/>
    <n v="27266.81538204832"/>
    <n v="7087.3064961945602"/>
    <n v="5882.7145473361916"/>
    <m/>
    <n v="1"/>
  </r>
  <r>
    <s v="43C5AB1B4FB2236C342D9E4915881BE87D68971F"/>
    <s v="UbuntuCore212"/>
    <n v="6610"/>
    <n v="1524956694"/>
    <n v="1524956694"/>
    <n v="0.58225461679400004"/>
    <n v="0.58225461679400004"/>
    <n v="6612153"/>
    <n v="-0.16356465324700001"/>
    <n v="0.6"/>
    <x v="3"/>
    <s v="061.9:062.7 04-28-18:04:54"/>
    <s v="UbuntuCore212"/>
    <n v="0"/>
    <n v="0"/>
    <n v="1"/>
    <n v="0"/>
    <x v="2"/>
    <n v="4260"/>
    <n v="4178944"/>
    <n v="1.019396"/>
    <n v="0.98097299999999998"/>
    <n v="3138"/>
    <n v="62"/>
    <m/>
    <n v="1117.99"/>
    <n v="4051.45"/>
    <n v="4861.32"/>
    <n v="3794.4265750962772"/>
    <n v="1768.9448390295242"/>
    <n v="6410.4254672100515"/>
    <n v="7691.8460137130087"/>
    <n v="6003.7489665319308"/>
    <n v="6612.1534373235863"/>
    <n v="5882.1906061265099"/>
    <m/>
    <n v="1"/>
  </r>
  <r>
    <s v="00342C0E155D4542E55391788B2D779F14578DEB"/>
    <s v="rotor25"/>
    <n v="6600"/>
    <n v="1524901068"/>
    <n v="1524901068"/>
    <n v="0.57403689482200004"/>
    <n v="0.57403689482200004"/>
    <n v="6601989"/>
    <n v="0.13617020530400001"/>
    <n v="0"/>
    <x v="1"/>
    <s v="024.2:025.1 04-28-02:37:48"/>
    <s v="rotor25"/>
    <n v="0"/>
    <n v="0"/>
    <n v="1"/>
    <n v="0"/>
    <x v="2"/>
    <n v="6600"/>
    <n v="4194304"/>
    <n v="1.573563"/>
    <n v="0.63550099999999998"/>
    <n v="1140"/>
    <n v="22"/>
    <m/>
    <n v="1117.99"/>
    <n v="4051.45"/>
    <n v="4861.32"/>
    <n v="8853.6095214723919"/>
    <n v="1759.7575080420479"/>
    <n v="6377.1317775265916"/>
    <n v="7651.897037536085"/>
    <n v="13935.908039144897"/>
    <n v="6601.9892440994945"/>
    <n v="5879.6836708696455"/>
    <m/>
    <n v="1"/>
  </r>
  <r>
    <s v="8131F82F34A32D36B54112C12C90AA9BC6E7711D"/>
    <s v="SaveRuNet"/>
    <n v="5560"/>
    <n v="1524699806"/>
    <n v="1524975523"/>
    <n v="1.7003172976999999E-2"/>
    <n v="1.7003172976999999E-2"/>
    <n v="4462447"/>
    <n v="0.46394744145700001"/>
    <n v="0"/>
    <x v="3"/>
    <s v="054.0:054.8 04-28-23:18:43"/>
    <s v="SaveRuNet"/>
    <n v="0"/>
    <n v="1"/>
    <n v="0"/>
    <n v="0"/>
    <x v="1"/>
    <n v="6120"/>
    <n v="5805056"/>
    <n v="1.0542530000000001"/>
    <n v="0.94853900000000002"/>
    <n v="2968"/>
    <n v="59"/>
    <m/>
    <n v="9721.3799999999992"/>
    <n v="9721.3799999999992"/>
    <n v="4861.32"/>
    <n v="3794.4265750962772"/>
    <n v="9886.6743057151471"/>
    <n v="9886.6743057151471"/>
    <n v="4943.9778648565489"/>
    <n v="3858.9438665011648"/>
    <n v="5903.7603713091712"/>
    <n v="5874.1490599164199"/>
    <m/>
    <n v="0"/>
  </r>
  <r>
    <s v="A67B76DF464B4954250A07DE1F85FE584618E800"/>
    <s v="StolenNodeNick"/>
    <n v="5500"/>
    <n v="1524426752"/>
    <n v="1524977546"/>
    <n v="6.2860306565499999E-2"/>
    <n v="6.2860306565499999E-2"/>
    <n v="5923590"/>
    <n v="0.207706297762"/>
    <n v="0"/>
    <x v="3"/>
    <s v="054.8:055.6 04-28-23:52:26"/>
    <s v="StolenNodeNick"/>
    <n v="0"/>
    <n v="1"/>
    <n v="0"/>
    <n v="0"/>
    <x v="1"/>
    <n v="5500"/>
    <n v="5616383"/>
    <n v="0.97927799999999998"/>
    <n v="1.021161"/>
    <n v="3437"/>
    <n v="68"/>
    <m/>
    <n v="9721.3799999999992"/>
    <n v="9721.3799999999992"/>
    <n v="4861.32"/>
    <n v="3794.4265750962772"/>
    <n v="10332.468927039719"/>
    <n v="10332.468927039719"/>
    <n v="5166.9040655129966"/>
    <n v="4032.9453928471094"/>
    <n v="5969.4305571692621"/>
    <n v="5863.5162900184841"/>
    <m/>
    <n v="0"/>
  </r>
  <r>
    <s v="7D861E0E40F2204499CAFF173B37421E253CAC23"/>
    <s v="konohagakure"/>
    <n v="6980"/>
    <n v="1524853772"/>
    <n v="1524973451"/>
    <n v="0.58802096505300006"/>
    <n v="0.58802096505300006"/>
    <n v="6669430"/>
    <n v="0.305804197567"/>
    <n v="0"/>
    <x v="2"/>
    <s v="030.6:031.4 04-28-22:44:11"/>
    <s v="konohagakure"/>
    <n v="0"/>
    <n v="1"/>
    <n v="0"/>
    <n v="0"/>
    <x v="1"/>
    <n v="4430"/>
    <n v="4151296"/>
    <n v="1.067137"/>
    <n v="0.937087"/>
    <n v="2885"/>
    <n v="57"/>
    <m/>
    <n v="9721.3799999999992"/>
    <n v="9721.3799999999992"/>
    <n v="4861.32"/>
    <n v="6440.9193022088357"/>
    <n v="15437.755249246931"/>
    <n v="15437.755249246931"/>
    <n v="7719.8780778314494"/>
    <n v="10228.314886122171"/>
    <n v="6592.3450801406589"/>
    <n v="5860.0303560984612"/>
    <m/>
    <n v="0"/>
  </r>
  <r>
    <s v="36FA7085B8CF7293DEFA82A8C0281E0EE43F3B5E"/>
    <s v="maupin"/>
    <n v="5970"/>
    <n v="1525007567"/>
    <n v="1525007567"/>
    <n v="6.6186618489899998E-2"/>
    <n v="6.6186618489899998E-2"/>
    <n v="5969084"/>
    <n v="-2.51123196175E-2"/>
    <n v="0"/>
    <x v="5"/>
    <s v="043.3:044.1 04-29-08:12:47"/>
    <s v="maupin"/>
    <n v="0"/>
    <n v="0"/>
    <n v="1"/>
    <n v="0"/>
    <x v="2"/>
    <n v="6110"/>
    <n v="5598536"/>
    <n v="1.0913569999999999"/>
    <n v="0.91629099999999997"/>
    <n v="2739"/>
    <n v="54"/>
    <m/>
    <n v="1117.99"/>
    <n v="4051.45"/>
    <n v="4861.32"/>
    <n v="4819.491751072962"/>
    <n v="1191.9859776055234"/>
    <n v="4319.6017754809054"/>
    <n v="5183.0743321973205"/>
    <n v="5138.4776129164484"/>
    <n v="5969.0841663339706"/>
    <n v="5857.9197164337802"/>
    <m/>
    <n v="1"/>
  </r>
  <r>
    <s v="F38597914A03B0490CC157E8F8AF1E0DADE920CC"/>
    <s v="godse"/>
    <n v="6310"/>
    <n v="1523920582"/>
    <n v="1524995088"/>
    <n v="3.1530242519099999E-2"/>
    <n v="3.1530242519099999E-2"/>
    <n v="4365634"/>
    <n v="0.30569661065300002"/>
    <n v="0"/>
    <x v="5"/>
    <s v="040.2:040.9 04-29-04:44:48"/>
    <s v="godse"/>
    <n v="0"/>
    <n v="1"/>
    <n v="0"/>
    <n v="0"/>
    <x v="1"/>
    <n v="5520"/>
    <n v="5721088"/>
    <n v="0.96485100000000001"/>
    <n v="1.036429"/>
    <n v="3497"/>
    <n v="69"/>
    <m/>
    <n v="9721.3799999999992"/>
    <n v="9721.3799999999992"/>
    <n v="4861.32"/>
    <n v="4819.491751072962"/>
    <n v="10027.897469020327"/>
    <n v="10027.897469020327"/>
    <n v="5014.5985985629504"/>
    <n v="4971.4514948030946"/>
    <n v="5901.4752921131121"/>
    <n v="5847.3591044791792"/>
    <m/>
    <n v="0"/>
  </r>
  <r>
    <s v="9635968BB4E2D1B8395B0A1F4A7DDA5EC4B5C435"/>
    <s v="Vibescu"/>
    <n v="9160"/>
    <n v="1524484329"/>
    <n v="1524995972"/>
    <n v="0.32303530127300001"/>
    <n v="0.32303530127300001"/>
    <n v="6395650"/>
    <n v="-0.27953701049000002"/>
    <n v="0"/>
    <x v="1"/>
    <s v="017.5:018.3 04-29-04:59:32"/>
    <s v="Vibescu"/>
    <n v="0"/>
    <n v="1"/>
    <n v="0"/>
    <n v="0"/>
    <x v="1"/>
    <n v="9160"/>
    <n v="4765701"/>
    <n v="1.9220680000000001"/>
    <n v="0.52027299999999999"/>
    <n v="494"/>
    <n v="9"/>
    <m/>
    <n v="9721.3799999999992"/>
    <n v="9721.3799999999992"/>
    <n v="4861.32"/>
    <n v="8853.6095214723919"/>
    <n v="12861.728917089316"/>
    <n v="12861.728917089316"/>
    <n v="6431.6979707844603"/>
    <n v="11713.637940594728"/>
    <n v="6305.1906583120372"/>
    <n v="5843.3437608184267"/>
    <m/>
    <n v="0"/>
  </r>
  <r>
    <s v="F9D942D6A320777940A051C8A4B3EF3C0F28AD38"/>
    <s v="noeditconfig2"/>
    <n v="2900"/>
    <n v="1524783520"/>
    <n v="1524983329"/>
    <n v="1.22273280643"/>
    <n v="1.22273280643"/>
    <n v="6992112"/>
    <n v="1.24418859818"/>
    <n v="0"/>
    <x v="4"/>
    <s v="066.0:066.8 04-29-01:28:49"/>
    <s v="noeditconfig2"/>
    <n v="0"/>
    <n v="1"/>
    <n v="0"/>
    <n v="0"/>
    <x v="1"/>
    <n v="2900"/>
    <n v="3145728"/>
    <n v="0.92188499999999995"/>
    <n v="1.0847340000000001"/>
    <n v="3626"/>
    <n v="72"/>
    <m/>
    <n v="9721.3799999999992"/>
    <n v="9721.3799999999992"/>
    <n v="4861.32"/>
    <n v="2386.3111194805197"/>
    <n v="21608.03024977247"/>
    <n v="21608.03024977247"/>
    <n v="10805.415446554287"/>
    <n v="5304.1320116180505"/>
    <n v="6992.1128257054306"/>
    <n v="5838.1973779938016"/>
    <m/>
    <n v="0"/>
  </r>
  <r>
    <s v="B21CB64324AAF29AB1CAA24CBC46073C4F2CBCBD"/>
    <s v="atomized3"/>
    <n v="12300"/>
    <n v="1524770509"/>
    <n v="1524976485"/>
    <n v="-9.6676558492800005E-2"/>
    <n v="-9.6676558492800005E-2"/>
    <n v="5297765"/>
    <n v="-1.0237081509199999"/>
    <n v="0"/>
    <x v="1"/>
    <s v="014.4:015.2 04-28-23:34:45"/>
    <s v="atomized3"/>
    <n v="0"/>
    <n v="1"/>
    <n v="0"/>
    <n v="0"/>
    <x v="1"/>
    <n v="11900"/>
    <n v="6258691"/>
    <n v="1.901356"/>
    <n v="0.52593999999999996"/>
    <n v="525"/>
    <n v="10"/>
    <m/>
    <n v="9721.3799999999992"/>
    <n v="9721.3799999999992"/>
    <n v="4861.32"/>
    <n v="8853.6095214723919"/>
    <n v="8781.5504377992638"/>
    <n v="8781.5504377992638"/>
    <n v="4391.3443126677812"/>
    <n v="7997.673022697355"/>
    <n v="5653.6222934501393"/>
    <n v="5835.1429054150976"/>
    <m/>
    <n v="0"/>
  </r>
  <r>
    <s v="5D9622326D1AE40F2F4D570BE1C7FC7505F3528C"/>
    <s v="a6xzL5"/>
    <n v="6480"/>
    <n v="1524527209"/>
    <n v="1524980073"/>
    <n v="0.19948192914099999"/>
    <n v="0.19948192914099999"/>
    <n v="6141347"/>
    <n v="-1.1518885340499999E-2"/>
    <n v="0"/>
    <x v="3"/>
    <s v="055.6:056.4 04-29-00:34:33"/>
    <s v="a6xzL5"/>
    <n v="0"/>
    <n v="1"/>
    <n v="0"/>
    <n v="0"/>
    <x v="1"/>
    <n v="5730"/>
    <n v="5120000"/>
    <n v="1.1191409999999999"/>
    <n v="0.89354299999999998"/>
    <n v="2594"/>
    <n v="51"/>
    <m/>
    <n v="9721.3799999999992"/>
    <n v="9721.3799999999992"/>
    <n v="4861.32"/>
    <n v="3794.4265750962772"/>
    <n v="11660.619636312733"/>
    <n v="11660.619636312733"/>
    <n v="5831.0654917717256"/>
    <n v="4551.3461082803597"/>
    <n v="6141.3474772019199"/>
    <n v="5834.9432340413441"/>
    <m/>
    <n v="0"/>
  </r>
  <r>
    <s v="78B8FBD7BBBED2DBF568DE5CE90345C3102152EA"/>
    <s v="machinesarepeople"/>
    <n v="5770"/>
    <n v="1524620528"/>
    <n v="1524997615"/>
    <n v="1.2198553034499999"/>
    <n v="1.2198553034499999"/>
    <n v="6983060"/>
    <n v="0.75710406881699999"/>
    <n v="0"/>
    <x v="2"/>
    <s v="027.4:028.2 04-29-05:26:55"/>
    <s v="machinesarepeople"/>
    <n v="0"/>
    <n v="1"/>
    <n v="0"/>
    <n v="0"/>
    <x v="1"/>
    <n v="5050"/>
    <n v="3145728"/>
    <n v="1.6053519999999999"/>
    <n v="0.62291600000000003"/>
    <n v="1074"/>
    <n v="21"/>
    <m/>
    <n v="9721.3799999999992"/>
    <n v="9721.3799999999992"/>
    <n v="4861.32"/>
    <n v="6440.9193022088357"/>
    <n v="21580.056949852762"/>
    <n v="21580.056949852762"/>
    <n v="10791.426983767555"/>
    <n v="14297.908872101758"/>
    <n v="6983.060984011162"/>
    <n v="5831.8610888078128"/>
    <m/>
    <n v="0"/>
  </r>
  <r>
    <s v="AF77AA5BD924319510F99B30CD0932D32B01B5C5"/>
    <s v="ufm"/>
    <n v="5600"/>
    <n v="1524949073"/>
    <n v="1524949073"/>
    <n v="-0.11745761183"/>
    <n v="-0.11745761183"/>
    <n v="5602181"/>
    <n v="-0.33810812227199999"/>
    <n v="0"/>
    <x v="3"/>
    <s v="059.4:060.2 04-28-15:57:53"/>
    <s v="ufm"/>
    <n v="0"/>
    <n v="0"/>
    <n v="1"/>
    <n v="0"/>
    <x v="2"/>
    <n v="5600"/>
    <n v="6347776"/>
    <n v="0.88219899999999996"/>
    <n v="1.1335310000000001"/>
    <n v="3764"/>
    <n v="75"/>
    <m/>
    <n v="1117.99"/>
    <n v="4051.45"/>
    <n v="4861.32"/>
    <n v="3794.4265750962772"/>
    <n v="986.6735645501783"/>
    <n v="3575.5763585513464"/>
    <n v="4290.3209624585843"/>
    <n v="3348.7422913211822"/>
    <n v="5602.1813906082098"/>
    <n v="5825.8597734257464"/>
    <m/>
    <n v="1"/>
  </r>
  <r>
    <s v="BE35BD654143205D95F9E432BD34CC774ADC28E2"/>
    <s v="atomized"/>
    <n v="3910"/>
    <n v="1524510925"/>
    <n v="1524912765"/>
    <n v="0.26158388208200001"/>
    <n v="0.26158388208200001"/>
    <n v="5760149"/>
    <n v="-0.21062653179499999"/>
    <n v="0"/>
    <x v="4"/>
    <s v="062.0:062.8 04-28-05:52:45"/>
    <s v="atomized"/>
    <n v="0"/>
    <n v="1"/>
    <n v="0"/>
    <n v="0"/>
    <x v="1"/>
    <n v="3910"/>
    <n v="4922788"/>
    <n v="0.794265"/>
    <n v="1.2590250000000001"/>
    <n v="4023"/>
    <n v="80"/>
    <m/>
    <n v="9721.3799999999992"/>
    <n v="9721.3799999999992"/>
    <n v="4861.32"/>
    <n v="2386.3111194805197"/>
    <n v="12264.336319594313"/>
    <n v="12264.336319594313"/>
    <n v="6132.9629576428679"/>
    <n v="3010.5316459696774"/>
    <n v="6210.509995706685"/>
    <n v="5824.1933969946795"/>
    <m/>
    <n v="0"/>
  </r>
  <r>
    <s v="20386D9A32BECBE602375E015FC70117955653F1"/>
    <s v="thedoctor"/>
    <n v="5960"/>
    <n v="1524703176"/>
    <n v="1524956015"/>
    <n v="0.60019343074700005"/>
    <n v="0.60019343074700005"/>
    <n v="6554392"/>
    <n v="-0.64597875787299996"/>
    <n v="0"/>
    <x v="1"/>
    <s v="022.3:023.1 04-28-17:53:35"/>
    <s v="thedoctor"/>
    <n v="0"/>
    <n v="1"/>
    <n v="0"/>
    <n v="0"/>
    <x v="1"/>
    <n v="5460"/>
    <n v="4096000"/>
    <n v="1.333008"/>
    <n v="0.75018300000000004"/>
    <n v="1851"/>
    <n v="37"/>
    <m/>
    <n v="9721.3799999999992"/>
    <n v="9721.3799999999992"/>
    <n v="4861.32"/>
    <n v="8853.6095214723919"/>
    <n v="15556.088413795271"/>
    <n v="15556.088413795271"/>
    <n v="7779.0523287590058"/>
    <n v="14167.487794659211"/>
    <n v="6554.3922923397122"/>
    <n v="5816.8746046377983"/>
    <m/>
    <n v="0"/>
  </r>
  <r>
    <s v="F4A4D78F16E9A0353AD5BBEF4632C7022E20FB20"/>
    <s v="XtorX"/>
    <n v="3970"/>
    <n v="1524651795"/>
    <n v="1524986218"/>
    <n v="0.63493551404399995"/>
    <n v="0.63493551404399995"/>
    <n v="7540862"/>
    <n v="0.909777212168"/>
    <n v="0"/>
    <x v="5"/>
    <s v="037.8:038.6 04-29-02:16:58"/>
    <s v="XtorX"/>
    <n v="0"/>
    <n v="1"/>
    <n v="0"/>
    <n v="0"/>
    <x v="1"/>
    <n v="4470"/>
    <n v="4023481"/>
    <n v="1.110978"/>
    <n v="0.90010800000000002"/>
    <n v="2646"/>
    <n v="52"/>
    <m/>
    <n v="9721.3799999999992"/>
    <n v="9721.3799999999992"/>
    <n v="4861.32"/>
    <n v="4819.491751072962"/>
    <n v="15893.829407517058"/>
    <n v="15893.829407517058"/>
    <n v="7947.9447131323768"/>
    <n v="7879.5582234712901"/>
    <n v="6578.1319769812662"/>
    <n v="5811.7366838868866"/>
    <m/>
    <n v="0"/>
  </r>
  <r>
    <s v="A9EDB4EBF9EF5F3A129A58AE28EF92DB4B5078A3"/>
    <s v="FreeTurkey"/>
    <n v="8730"/>
    <n v="1523809237"/>
    <n v="1524985656"/>
    <n v="0.22463950013"/>
    <n v="0.22463950013"/>
    <n v="6509147"/>
    <n v="-0.205427584582"/>
    <n v="0"/>
    <x v="2"/>
    <s v="033.7:034.5 04-29-02:07:36"/>
    <s v="FreeTurkey"/>
    <n v="0"/>
    <n v="1"/>
    <n v="0"/>
    <n v="0"/>
    <x v="1"/>
    <n v="6350"/>
    <n v="5021273"/>
    <n v="1.2646200000000001"/>
    <n v="0.79075200000000001"/>
    <n v="2102"/>
    <n v="42"/>
    <m/>
    <n v="9721.3799999999992"/>
    <n v="9721.3799999999992"/>
    <n v="4861.32"/>
    <n v="6440.9193022088357"/>
    <n v="11905.185943773777"/>
    <n v="11905.185943773777"/>
    <n v="5953.3644947719704"/>
    <n v="7887.8041946346966"/>
    <n v="6149.2492567362642"/>
    <n v="5810.8563797153856"/>
    <m/>
    <n v="0"/>
  </r>
  <r>
    <s v="EA270DF8A2448F11C8742DA177A66A965AD54FE0"/>
    <s v="Unnamed"/>
    <n v="14800"/>
    <n v="1524774682"/>
    <n v="1525004637"/>
    <n v="-0.46147782336600002"/>
    <n v="-0.46147782336600002"/>
    <n v="5492250"/>
    <n v="-0.61775854607000003"/>
    <n v="0"/>
    <x v="2"/>
    <s v="025.8:026.6 04-29-07:23:57"/>
    <s v="Unnamed"/>
    <n v="0"/>
    <n v="1"/>
    <n v="0"/>
    <n v="0"/>
    <x v="1"/>
    <n v="12000"/>
    <n v="8580128"/>
    <n v="1.3985810000000001"/>
    <n v="0.71501099999999995"/>
    <n v="1662"/>
    <n v="33"/>
    <m/>
    <n v="9721.3799999999992"/>
    <n v="9721.3799999999992"/>
    <n v="4861.32"/>
    <n v="6440.9193022088357"/>
    <n v="5235.1787174862347"/>
    <n v="5235.1787174862347"/>
    <n v="2617.928627714397"/>
    <n v="3468.5778821494469"/>
    <n v="4620.5892063583296"/>
    <n v="5808.4508444508301"/>
    <m/>
    <n v="0"/>
  </r>
  <r>
    <s v="EE9F6D7C95D739D4BC1CF74F06A15CB9BC31B432"/>
    <s v="Unnamed"/>
    <n v="6480"/>
    <n v="1524962688"/>
    <n v="1524962688"/>
    <n v="0.53252547663200001"/>
    <n v="0.53252547663200001"/>
    <n v="6483557"/>
    <n v="0.17738524065"/>
    <n v="0"/>
    <x v="2"/>
    <s v="030.5:031.3 04-28-19:44:48"/>
    <s v="Unnamed"/>
    <n v="0"/>
    <n v="0"/>
    <n v="1"/>
    <n v="0"/>
    <x v="2"/>
    <n v="4140"/>
    <n v="4230636"/>
    <n v="0.978576"/>
    <n v="1.0218929999999999"/>
    <n v="3442"/>
    <n v="68"/>
    <m/>
    <n v="1117.99"/>
    <n v="4051.45"/>
    <n v="4861.32"/>
    <n v="6440.9193022088357"/>
    <n v="1713.3481576198096"/>
    <n v="6208.9503423007163"/>
    <n v="7450.0967500606739"/>
    <n v="9870.8729235658448"/>
    <n v="6483.5574523564974"/>
    <n v="5807.6810166495488"/>
    <m/>
    <n v="1"/>
  </r>
  <r>
    <s v="41C59606AFE1D1AA6EC6EF6719690B856F0B6587"/>
    <s v="TorExitMoldova2"/>
    <n v="5500"/>
    <n v="1524956694"/>
    <n v="1524956694"/>
    <n v="-0.10708468115600001"/>
    <n v="-0.10708468115600001"/>
    <n v="5502252"/>
    <n v="-1.7958095524499999E-2"/>
    <n v="0"/>
    <x v="3"/>
    <s v="061.9:062.7 04-28-18:04:54"/>
    <s v="TorExitMoldova2"/>
    <n v="1"/>
    <n v="0"/>
    <n v="0"/>
    <n v="0"/>
    <x v="0"/>
    <n v="4960"/>
    <n v="6274017"/>
    <n v="0.79056199999999999"/>
    <n v="1.264923"/>
    <n v="4033"/>
    <n v="80"/>
    <m/>
    <n v="10125.48"/>
    <n v="10125.48"/>
    <n v="4861.32"/>
    <n v="3794.4265750962772"/>
    <n v="9041.1962026485453"/>
    <n v="9041.1962026485453"/>
    <n v="4340.7470978027141"/>
    <n v="3388.1016151322392"/>
    <n v="5602.1658899876766"/>
    <n v="5803.721222991373"/>
    <m/>
    <n v="1"/>
  </r>
  <r>
    <s v="55C95AC7FB3005DDDC73FECD9AB9D2CDA2986D78"/>
    <s v="chrissrelay"/>
    <n v="14600"/>
    <n v="1524080364"/>
    <n v="1524988531"/>
    <n v="-0.61585142077900001"/>
    <n v="-0.61585142077900001"/>
    <n v="4118659"/>
    <n v="-1.0040785992700001"/>
    <n v="0"/>
    <x v="2"/>
    <s v="034.5:035.3 04-29-02:55:31"/>
    <s v="chrissrelay"/>
    <n v="0"/>
    <n v="1"/>
    <n v="0"/>
    <n v="0"/>
    <x v="1"/>
    <n v="12800"/>
    <n v="10196703"/>
    <n v="1.2553080000000001"/>
    <n v="0.79661700000000002"/>
    <n v="2137"/>
    <n v="42"/>
    <m/>
    <n v="9721.3799999999992"/>
    <n v="9721.3799999999992"/>
    <n v="4861.32"/>
    <n v="6440.9193022088357"/>
    <n v="3734.4543150674444"/>
    <n v="3734.4543150674444"/>
    <n v="1867.4691711386315"/>
    <n v="2474.2699988206386"/>
    <n v="3917.0489701885081"/>
    <n v="5800.9451791319561"/>
    <m/>
    <n v="0"/>
  </r>
  <r>
    <s v="66905A83A4858A4DD075AEA0514377A9F59E110D"/>
    <s v="jkVR"/>
    <n v="7060"/>
    <n v="1524225918"/>
    <n v="1524928694"/>
    <n v="-0.115951315464"/>
    <n v="-0.115951315464"/>
    <n v="5435925"/>
    <n v="3.9248005995200001E-2"/>
    <n v="0"/>
    <x v="2"/>
    <s v="032.8:033.6 04-28-10:18:14"/>
    <s v="jkVR"/>
    <n v="0"/>
    <n v="1"/>
    <n v="0"/>
    <n v="0"/>
    <x v="1"/>
    <n v="7060"/>
    <n v="6311849"/>
    <n v="1.1185309999999999"/>
    <n v="0.89402999999999999"/>
    <n v="2598"/>
    <n v="51"/>
    <m/>
    <n v="9721.3799999999992"/>
    <n v="9721.3799999999992"/>
    <n v="4861.32"/>
    <n v="6440.9193022088357"/>
    <n v="8594.1732008745803"/>
    <n v="8594.1732008745803"/>
    <n v="4297.6435511085474"/>
    <n v="5694.0862363202523"/>
    <n v="5579.9818054398675"/>
    <n v="5799.5419638079065"/>
    <m/>
    <n v="0"/>
  </r>
  <r>
    <s v="E26A15FDE3E3BA87AC3E989F22934D9D0015345F"/>
    <s v="UbuntuCore212"/>
    <n v="6480"/>
    <n v="1525000343"/>
    <n v="1525000343"/>
    <n v="0.54577970981799995"/>
    <n v="0.54577970981799995"/>
    <n v="6483470"/>
    <n v="-3.8621937152300001E-2"/>
    <n v="0"/>
    <x v="2"/>
    <s v="028.2:028.9 04-29-06:12:23"/>
    <s v="UbuntuCore212"/>
    <n v="0"/>
    <n v="0"/>
    <n v="1"/>
    <n v="0"/>
    <x v="2"/>
    <n v="5030"/>
    <n v="4194304"/>
    <n v="1.1992449999999999"/>
    <n v="0.83385799999999999"/>
    <n v="2319"/>
    <n v="46"/>
    <m/>
    <n v="1117.99"/>
    <n v="4051.45"/>
    <n v="4861.32"/>
    <n v="6440.9193022088357"/>
    <n v="1728.1662577794257"/>
    <n v="6262.6492053421352"/>
    <n v="7514.5298189324394"/>
    <n v="9956.2423699295286"/>
    <n v="6483.4700200084762"/>
    <n v="5796.7202140059335"/>
    <m/>
    <n v="1"/>
  </r>
  <r>
    <s v="47E49319DD67784F1E65B5793371BE467365979E"/>
    <s v="CalyxInstitute15"/>
    <n v="4780"/>
    <n v="1524983329"/>
    <n v="1524983329"/>
    <n v="-0.41055654594800001"/>
    <n v="-0.41055654594800001"/>
    <n v="4775756"/>
    <n v="2.35807970761E-3"/>
    <n v="0"/>
    <x v="4"/>
    <s v="066.0:066.8 04-29-01:28:49"/>
    <s v="CalyxInstitute15"/>
    <n v="1"/>
    <n v="0"/>
    <n v="0"/>
    <n v="0"/>
    <x v="0"/>
    <n v="5870"/>
    <n v="8102145"/>
    <n v="0.724499"/>
    <n v="1.380263"/>
    <n v="4212"/>
    <n v="84"/>
    <m/>
    <n v="10125.48"/>
    <n v="10125.48"/>
    <n v="4861.32"/>
    <n v="2386.3111194805197"/>
    <n v="5968.397905134444"/>
    <n v="5968.397905134444"/>
    <n v="2865.4732520520683"/>
    <n v="1406.5954687092922"/>
    <n v="4775.7563340301413"/>
    <n v="5773.6729338210989"/>
    <m/>
    <n v="1"/>
  </r>
  <r>
    <s v="486740353B905AA4731F82C0B4CC25821A62C6E3"/>
    <s v="dc6jgk1"/>
    <n v="6480"/>
    <n v="1524658229"/>
    <n v="1524899876"/>
    <n v="0.86113816929099996"/>
    <n v="0.86113816929099996"/>
    <n v="6703432"/>
    <n v="0.31633565930300001"/>
    <n v="0"/>
    <x v="2"/>
    <s v="025.8:026.6 04-28-02:17:56"/>
    <s v="dc6jgk1"/>
    <n v="0"/>
    <n v="1"/>
    <n v="0"/>
    <n v="0"/>
    <x v="1"/>
    <n v="6000"/>
    <n v="3601792"/>
    <n v="1.665837"/>
    <n v="0.60029900000000003"/>
    <n v="906"/>
    <n v="18"/>
    <m/>
    <n v="9721.3799999999992"/>
    <n v="9721.3799999999992"/>
    <n v="4861.32"/>
    <n v="6440.9193022088357"/>
    <n v="18092.831376182137"/>
    <n v="18092.831376182137"/>
    <n v="9047.588205137723"/>
    <n v="11987.440758664017"/>
    <n v="6703.4325690469686"/>
    <n v="5772.9403983328793"/>
    <m/>
    <n v="0"/>
  </r>
  <r>
    <s v="2F557D4881856412B5FDE8C735D7A8D5C58E9167"/>
    <s v="banesTOR"/>
    <n v="4940"/>
    <n v="1524844174"/>
    <n v="1524984447"/>
    <n v="1.30498347017"/>
    <n v="1.30498347017"/>
    <n v="6948732"/>
    <n v="0.39254032186299997"/>
    <n v="0"/>
    <x v="0"/>
    <s v="004.0:004.8 04-29-01:47:27"/>
    <s v="banesTOR"/>
    <n v="0"/>
    <n v="1"/>
    <n v="0"/>
    <n v="0"/>
    <x v="1"/>
    <n v="5080"/>
    <n v="3014656"/>
    <n v="1.685101"/>
    <n v="0.59343599999999996"/>
    <n v="869"/>
    <n v="17"/>
    <m/>
    <n v="9721.3799999999992"/>
    <n v="9721.3799999999992"/>
    <n v="4861.32"/>
    <n v="11818.828055288463"/>
    <n v="22407.620207241231"/>
    <n v="22407.620207241231"/>
    <n v="11205.262243206824"/>
    <n v="27242.203304221352"/>
    <n v="6948.7322482488107"/>
    <n v="5768.5093737741681"/>
    <m/>
    <n v="0"/>
  </r>
  <r>
    <s v="2DC309671D3B1BDF8B10EBEC05F14C9BFD41D9D4"/>
    <s v="Unnamed"/>
    <n v="6540"/>
    <n v="1525007282"/>
    <n v="1525007282"/>
    <n v="0.67263092275699998"/>
    <n v="0.67263092275699998"/>
    <n v="6537272"/>
    <n v="0.355492113108"/>
    <n v="0"/>
    <x v="2"/>
    <s v="029.7:030.5 04-29-08:08:02"/>
    <s v="Unnamed"/>
    <n v="0"/>
    <n v="0"/>
    <n v="1"/>
    <n v="0"/>
    <x v="2"/>
    <n v="5150"/>
    <n v="3908377"/>
    <n v="1.3176829999999999"/>
    <n v="0.75890800000000003"/>
    <n v="1905"/>
    <n v="38"/>
    <m/>
    <n v="1117.99"/>
    <n v="4051.45"/>
    <n v="4861.32"/>
    <n v="6440.9193022088357"/>
    <n v="1869.9846453330983"/>
    <n v="6776.5805520038475"/>
    <n v="8131.1941574170587"/>
    <n v="10773.280795856937"/>
    <n v="6537.2722279922355"/>
    <n v="5748.6036595945634"/>
    <m/>
    <n v="1"/>
  </r>
  <r>
    <s v="F77BFD205E65B286585583E4EF990CEB1A2B91F1"/>
    <s v="Unnamed"/>
    <n v="4840"/>
    <n v="1524977546"/>
    <n v="1524977546"/>
    <n v="-0.37654017440400001"/>
    <n v="-0.37654017440400001"/>
    <n v="4842947"/>
    <n v="-0.49747595128400002"/>
    <n v="0"/>
    <x v="3"/>
    <s v="054.8:055.6 04-28-23:52:26"/>
    <s v="Unnamed"/>
    <n v="1"/>
    <n v="0"/>
    <n v="0"/>
    <n v="0"/>
    <x v="0"/>
    <n v="6680"/>
    <n v="7799252"/>
    <n v="0.85649200000000003"/>
    <n v="1.1675530000000001"/>
    <n v="3843"/>
    <n v="76"/>
    <m/>
    <n v="10125.48"/>
    <n v="10125.48"/>
    <n v="4861.32"/>
    <n v="3794.4265750962772"/>
    <n v="6312.8299948757858"/>
    <n v="6312.8299948757858"/>
    <n v="3030.8377193663464"/>
    <n v="2365.6725307463525"/>
    <n v="4862.5202916992539"/>
    <n v="5743.5398041894778"/>
    <m/>
    <n v="1"/>
  </r>
  <r>
    <s v="C9D756406D587BF1BDF5A25A2E3BA4EE987A30CC"/>
    <s v="LibraryPort"/>
    <n v="6190"/>
    <n v="1524730354"/>
    <n v="1524973451"/>
    <n v="0.74919437349200002"/>
    <n v="0.74919437349200002"/>
    <n v="7252901"/>
    <n v="0.159584836658"/>
    <n v="0"/>
    <x v="2"/>
    <s v="030.6:031.4 04-28-22:44:11"/>
    <s v="LibraryPort"/>
    <n v="0"/>
    <n v="1"/>
    <n v="0"/>
    <n v="0"/>
    <x v="1"/>
    <n v="4870"/>
    <n v="3759104"/>
    <n v="1.2955209999999999"/>
    <n v="0.77188999999999997"/>
    <n v="2001"/>
    <n v="40"/>
    <m/>
    <n v="9721.3799999999992"/>
    <n v="9721.3799999999992"/>
    <n v="4861.32"/>
    <n v="6440.9193022088357"/>
    <n v="17004.58319857766"/>
    <n v="17004.58319857766"/>
    <n v="8503.3935917441304"/>
    <n v="11266.419803539715"/>
    <n v="6575.4035661712715"/>
    <n v="5730.5136963198893"/>
    <m/>
    <n v="0"/>
  </r>
  <r>
    <s v="FF154E0265ADC24FDB1D8BBA34455E324C9FE407"/>
    <s v="BestKorea"/>
    <n v="10600"/>
    <n v="1524973689"/>
    <n v="1524998226"/>
    <n v="0.43266022104399998"/>
    <n v="0.43266022104399998"/>
    <n v="7335220"/>
    <n v="0.28510812527700002"/>
    <n v="0"/>
    <x v="1"/>
    <s v="018.3:019.1 04-29-05:37:06"/>
    <s v="BestKorea"/>
    <n v="0"/>
    <n v="1"/>
    <n v="0"/>
    <n v="0"/>
    <x v="1"/>
    <n v="6910"/>
    <n v="4397056"/>
    <n v="1.5715060000000001"/>
    <n v="0.63633200000000001"/>
    <n v="1151"/>
    <n v="23"/>
    <m/>
    <n v="9721.3799999999992"/>
    <n v="9721.3799999999992"/>
    <n v="4861.32"/>
    <n v="8853.6095214723919"/>
    <n v="13927.43441965272"/>
    <n v="13927.43441965272"/>
    <n v="6964.619785765618"/>
    <n v="12684.214174069901"/>
    <n v="6299.4872209028463"/>
    <n v="5728.7578546319919"/>
    <m/>
    <n v="0"/>
  </r>
  <r>
    <s v="98EF3981F766F9F87D7C399E6DD0FFC3867711AF"/>
    <s v="agrajag"/>
    <n v="1090"/>
    <n v="1524632964"/>
    <n v="1524913980"/>
    <n v="0.56328940047200005"/>
    <n v="0.56328940047200005"/>
    <n v="6403233"/>
    <n v="0.30013853837600002"/>
    <n v="0"/>
    <x v="5"/>
    <s v="037.0:037.8 04-28-06:13:00"/>
    <s v="agrajag"/>
    <n v="0"/>
    <n v="1"/>
    <n v="0"/>
    <n v="0"/>
    <x v="1"/>
    <n v="4290"/>
    <n v="4096000"/>
    <n v="1.047363"/>
    <n v="0.95477900000000004"/>
    <n v="3006"/>
    <n v="60"/>
    <m/>
    <n v="9721.3799999999992"/>
    <n v="9721.3799999999992"/>
    <n v="4861.32"/>
    <n v="4819.491751072962"/>
    <n v="15197.330311960492"/>
    <n v="15197.330311960492"/>
    <n v="7599.6500283025434"/>
    <n v="7534.2603701146008"/>
    <n v="6403.2333843333126"/>
    <n v="5711.0633690333179"/>
    <m/>
    <n v="0"/>
  </r>
  <r>
    <s v="C3AB897611C7A368F34F9761255A4A0CE2993DA5"/>
    <s v="UbuntuCore212"/>
    <n v="6340"/>
    <n v="1524934219"/>
    <n v="1524934219"/>
    <n v="0.51252304610199995"/>
    <n v="0.51252304610199995"/>
    <n v="6343981"/>
    <n v="-0.15518967031100001"/>
    <n v="0.2"/>
    <x v="1"/>
    <s v="016.7:017.5 04-28-11:50:19"/>
    <s v="UbuntuCore212"/>
    <n v="0"/>
    <n v="0"/>
    <n v="1"/>
    <n v="0"/>
    <x v="2"/>
    <n v="6770"/>
    <n v="4194304"/>
    <n v="1.6140939999999999"/>
    <n v="0.61954299999999995"/>
    <n v="1051"/>
    <n v="21"/>
    <m/>
    <n v="1117.99"/>
    <n v="4051.45"/>
    <n v="4861.32"/>
    <n v="8853.6095214723919"/>
    <n v="1690.9856403115748"/>
    <n v="6127.9114951299471"/>
    <n v="7352.8585344765734"/>
    <n v="13391.288442415091"/>
    <n v="6343.9814623578022"/>
    <n v="5699.078223650462"/>
    <m/>
    <n v="1"/>
  </r>
  <r>
    <s v="564B8B9BA80DB1BB138C463F2220052D0BC2E1AF"/>
    <s v="FollowYourHeart28"/>
    <n v="6140"/>
    <n v="1524285871"/>
    <n v="1525005297"/>
    <n v="-0.34068592250099999"/>
    <n v="-0.34068592250099999"/>
    <n v="5312595"/>
    <n v="8.3809995226200001E-2"/>
    <n v="0"/>
    <x v="4"/>
    <s v="071.5:072.3 04-29-07:34:57"/>
    <s v="FollowYourHeart28"/>
    <n v="0"/>
    <n v="1"/>
    <n v="0"/>
    <n v="0"/>
    <x v="1"/>
    <n v="4360"/>
    <n v="7479477"/>
    <n v="0.582928"/>
    <n v="1.715476"/>
    <n v="4582"/>
    <n v="91"/>
    <m/>
    <n v="9721.3799999999992"/>
    <n v="9721.3799999999992"/>
    <n v="4861.32"/>
    <n v="2386.3111194805197"/>
    <n v="6409.4426867172288"/>
    <n v="6409.4426867172288"/>
    <n v="3205.1367112274388"/>
    <n v="1573.328514365905"/>
    <n v="4931.3244784299877"/>
    <n v="5695.7702349009915"/>
    <m/>
    <n v="0"/>
  </r>
  <r>
    <s v="1390DFDB5603AB5A16564505D7AE8647B1818A3C"/>
    <s v="FreeBSD01"/>
    <n v="6610"/>
    <n v="1524976051"/>
    <n v="1524976051"/>
    <n v="0.87189648134300002"/>
    <n v="0.87189648134300002"/>
    <n v="6609505"/>
    <n v="0.70662128887800002"/>
    <n v="0"/>
    <x v="2"/>
    <s v="031.4:032.2 04-28-23:27:31"/>
    <s v="FreeBSD01"/>
    <n v="0"/>
    <n v="0"/>
    <n v="1"/>
    <n v="0"/>
    <x v="2"/>
    <n v="3820"/>
    <n v="3530914"/>
    <n v="1.0818730000000001"/>
    <n v="0.92432300000000001"/>
    <n v="2784"/>
    <n v="55"/>
    <m/>
    <n v="1117.99"/>
    <n v="4051.45"/>
    <n v="4861.32"/>
    <n v="6440.9193022088357"/>
    <n v="2092.7615471766608"/>
    <n v="7583.8949993370979"/>
    <n v="9099.8878026823531"/>
    <n v="12056.734178418932"/>
    <n v="6609.5054925247387"/>
    <n v="5685.9280447673164"/>
    <m/>
    <n v="1"/>
  </r>
  <r>
    <s v="0C2C599AFCB26F5CFC2C7592435924C1D63D9484"/>
    <s v="ATo"/>
    <n v="10200"/>
    <n v="1524209554"/>
    <n v="1524945022"/>
    <n v="-0.25579942861799998"/>
    <n v="-0.25579942861799998"/>
    <n v="5129442"/>
    <n v="-0.88037306928699999"/>
    <n v="0"/>
    <x v="1"/>
    <s v="019.1:019.8 04-28-14:50:22"/>
    <s v="ATo"/>
    <n v="0"/>
    <n v="1"/>
    <n v="0"/>
    <n v="0"/>
    <x v="1"/>
    <n v="10200"/>
    <n v="6923381"/>
    <n v="1.4732689999999999"/>
    <n v="0.67876300000000001"/>
    <n v="1470"/>
    <n v="29"/>
    <m/>
    <n v="9721.3799999999992"/>
    <n v="9721.3799999999992"/>
    <n v="4861.32"/>
    <n v="8853.6095214723919"/>
    <n v="7234.6565506215466"/>
    <n v="7234.6565506215466"/>
    <n v="3617.7971216707442"/>
    <n v="6588.8612646728698"/>
    <n v="5152.384096095283"/>
    <n v="5683.6831672666985"/>
    <m/>
    <n v="0"/>
  </r>
  <r>
    <s v="846B3EAAF0C07FF72FC79AEBB11FA3ADC58F240F"/>
    <s v="dc6jgk5b"/>
    <n v="8770"/>
    <n v="1524661081"/>
    <n v="1524985656"/>
    <n v="0.33746566723900001"/>
    <n v="0.33746566723900001"/>
    <n v="6144723"/>
    <n v="0.29951357604899997"/>
    <n v="0"/>
    <x v="2"/>
    <s v="033.7:034.5 04-29-02:07:36"/>
    <s v="dc6jgk5b"/>
    <n v="0"/>
    <n v="1"/>
    <n v="0"/>
    <n v="0"/>
    <x v="1"/>
    <n v="6430"/>
    <n v="4594304"/>
    <n v="1.399559"/>
    <n v="0.71451100000000001"/>
    <n v="1660"/>
    <n v="33"/>
    <m/>
    <n v="9721.3799999999992"/>
    <n v="9721.3799999999992"/>
    <n v="4861.32"/>
    <n v="6440.9193022088357"/>
    <n v="13002.011988183869"/>
    <n v="13002.011988183869"/>
    <n v="6501.8485974622945"/>
    <n v="8614.508432161294"/>
    <n v="6144.7238648588063"/>
    <n v="5679.597905401165"/>
    <m/>
    <n v="0"/>
  </r>
  <r>
    <s v="28D4E49D402811B0AD046172580B13D6646EB1A7"/>
    <s v="UbuntuCore212"/>
    <n v="6310"/>
    <n v="1524953406"/>
    <n v="1524953406"/>
    <n v="0.50493162814199999"/>
    <n v="0.50493162814199999"/>
    <n v="6312140"/>
    <n v="-8.3394473231800006E-2"/>
    <n v="0"/>
    <x v="1"/>
    <s v="021.4:022.2 04-28-17:10:06"/>
    <s v="UbuntuCore212"/>
    <n v="0"/>
    <n v="0"/>
    <n v="1"/>
    <n v="0"/>
    <x v="2"/>
    <n v="6310"/>
    <n v="4194304"/>
    <n v="1.504421"/>
    <n v="0.66470700000000005"/>
    <n v="1359"/>
    <n v="27"/>
    <m/>
    <n v="1117.99"/>
    <n v="4051.45"/>
    <n v="4861.32"/>
    <n v="8853.6095214723919"/>
    <n v="1682.4985109464747"/>
    <n v="6097.1552448359053"/>
    <n v="7315.9542225192672"/>
    <n v="13324.076992082961"/>
    <n v="6312.1407476425029"/>
    <n v="5676.7897233497515"/>
    <m/>
    <n v="1"/>
  </r>
  <r>
    <s v="AE9C9E09478D906352376BC26CFD59E1D33728DB"/>
    <s v="berrycup"/>
    <n v="9630"/>
    <n v="1524842361"/>
    <n v="1524967352"/>
    <n v="0.22130085249600001"/>
    <n v="0.22130085249600001"/>
    <n v="6002937"/>
    <n v="-0.228988992876"/>
    <n v="0"/>
    <x v="2"/>
    <s v="029.0:029.7 04-28-21:02:32"/>
    <s v="berrycup"/>
    <n v="0"/>
    <n v="1"/>
    <n v="0"/>
    <n v="0"/>
    <x v="1"/>
    <n v="6430"/>
    <n v="4913152"/>
    <n v="1.308732"/>
    <n v="0.76409800000000005"/>
    <n v="1936"/>
    <n v="38"/>
    <m/>
    <n v="9721.3799999999992"/>
    <n v="9721.3799999999992"/>
    <n v="4861.32"/>
    <n v="6440.9193022088357"/>
    <n v="11872.729681437564"/>
    <n v="11872.729681437564"/>
    <n v="5937.1342602558543"/>
    <n v="7866.3002346455933"/>
    <n v="6000.4367260424278"/>
    <n v="5674.2513082296991"/>
    <m/>
    <n v="0"/>
  </r>
  <r>
    <s v="01A29616776B7DFAEDD8C888CEE92276AF7B3E7D"/>
    <s v="bluet0rchiere"/>
    <n v="4770"/>
    <n v="1523907408"/>
    <n v="1525007282"/>
    <n v="1.14672591553"/>
    <n v="1.14672591553"/>
    <n v="6753015"/>
    <n v="6.9717451162700006E-2"/>
    <n v="0"/>
    <x v="2"/>
    <s v="029.7:030.5 04-29-08:08:02"/>
    <s v="bluet0rchiere"/>
    <n v="0"/>
    <n v="1"/>
    <n v="0"/>
    <n v="0"/>
    <x v="1"/>
    <n v="4190"/>
    <n v="3145728"/>
    <n v="1.3319650000000001"/>
    <n v="0.75077000000000005"/>
    <n v="1854"/>
    <n v="37"/>
    <m/>
    <n v="9721.3799999999992"/>
    <n v="9721.3799999999992"/>
    <n v="4861.32"/>
    <n v="6440.9193022088357"/>
    <n v="20869.138380715031"/>
    <n v="20869.138380715031"/>
    <n v="10435.9216276843"/>
    <n v="13826.888385889113"/>
    <n v="6753.0158208083567"/>
    <n v="5670.8294745658486"/>
    <m/>
    <n v="0"/>
  </r>
  <r>
    <s v="B1C8CAD4C933E15137E5C5E80A8468927987B40A"/>
    <s v="Bia"/>
    <n v="4310"/>
    <n v="1524972789"/>
    <n v="1524972789"/>
    <n v="0.15043230835800001"/>
    <n v="0.15043230835800001"/>
    <n v="4314893"/>
    <n v="-0.133660482788"/>
    <n v="0"/>
    <x v="3"/>
    <s v="053.2:054.0 04-28-22:33:09"/>
    <s v="Bia"/>
    <n v="0"/>
    <n v="0"/>
    <n v="1"/>
    <n v="0"/>
    <x v="2"/>
    <n v="4310"/>
    <n v="5127076"/>
    <n v="0.84063500000000002"/>
    <n v="1.1895770000000001"/>
    <n v="3900"/>
    <n v="78"/>
    <m/>
    <n v="1117.99"/>
    <n v="4051.45"/>
    <n v="4861.32"/>
    <n v="3794.4265750962772"/>
    <n v="1286.1718164211604"/>
    <n v="4660.9189756970181"/>
    <n v="5592.619589266912"/>
    <n v="4365.2309236829497"/>
    <n v="5898.3538778069014"/>
    <n v="5666.9705144648306"/>
    <m/>
    <n v="1"/>
  </r>
  <r>
    <s v="14F21773A93EF899CA0AD48A594C5A47AA1710AB"/>
    <s v="Unnamed"/>
    <n v="6340"/>
    <n v="1524950825"/>
    <n v="1524950825"/>
    <n v="0.547084323787"/>
    <n v="0.547084323787"/>
    <n v="6336857"/>
    <n v="-0.16427014202599999"/>
    <n v="0"/>
    <x v="1"/>
    <s v="020.6:021.4 04-28-16:27:05"/>
    <s v="Unnamed"/>
    <n v="1"/>
    <n v="0"/>
    <n v="0"/>
    <n v="0"/>
    <x v="0"/>
    <n v="6040"/>
    <n v="4096000"/>
    <n v="1.4746090000000001"/>
    <n v="0.67814600000000003"/>
    <n v="1458"/>
    <n v="29"/>
    <m/>
    <n v="10125.48"/>
    <n v="10125.48"/>
    <n v="4861.32"/>
    <n v="8853.6095214723919"/>
    <n v="15664.971378818793"/>
    <n v="15664.971378818793"/>
    <n v="7520.8719649122186"/>
    <n v="13697.28049960126"/>
    <n v="6336.857390231552"/>
    <n v="5664.6001731620863"/>
    <m/>
    <n v="1"/>
  </r>
  <r>
    <s v="185F2A57B0C4620582602761097D17DB81654F70"/>
    <s v="BoingBoing"/>
    <n v="6470"/>
    <n v="1525002474"/>
    <n v="1525002474"/>
    <n v="0.70660393164900004"/>
    <n v="0.70660393164900004"/>
    <n v="6465980"/>
    <n v="-1.4679429209999999"/>
    <n v="0"/>
    <x v="0"/>
    <s v="007.9:008.7 04-29-06:47:54"/>
    <s v="BoingBoing"/>
    <n v="1"/>
    <n v="0"/>
    <n v="0"/>
    <n v="0"/>
    <x v="0"/>
    <n v="6350"/>
    <n v="3788800"/>
    <n v="1.6759919999999999"/>
    <n v="0.596661"/>
    <n v="890"/>
    <n v="17"/>
    <m/>
    <n v="10125.48"/>
    <n v="10125.48"/>
    <n v="4861.32"/>
    <n v="11818.828055288463"/>
    <n v="17280.183977833316"/>
    <n v="17280.183977833316"/>
    <n v="8296.347825003917"/>
    <n v="20170.058426638796"/>
    <n v="6465.9809762317318"/>
    <n v="5662.826683362212"/>
    <m/>
    <n v="1"/>
  </r>
  <r>
    <s v="91824956DFA430C071BF6B94B623DF10931D1D40"/>
    <s v="timcinel"/>
    <n v="6090"/>
    <n v="1524970278"/>
    <n v="1524970278"/>
    <n v="0.31020578066299997"/>
    <n v="0.31020578066299997"/>
    <n v="6087244"/>
    <n v="-2.8044531435600002E-2"/>
    <n v="0"/>
    <x v="3"/>
    <s v="052.4:053.2 04-28-21:51:18"/>
    <s v="timcinel"/>
    <n v="1"/>
    <n v="0"/>
    <n v="0"/>
    <n v="0"/>
    <x v="0"/>
    <n v="4610"/>
    <n v="4646022"/>
    <n v="0.99224699999999999"/>
    <n v="1.007814"/>
    <n v="3381"/>
    <n v="67"/>
    <m/>
    <n v="10125.48"/>
    <n v="10125.48"/>
    <n v="4861.32"/>
    <n v="3794.4265750962772"/>
    <n v="13266.462427987592"/>
    <n v="13266.462427987592"/>
    <n v="6369.3295656526543"/>
    <n v="4971.4796329924511"/>
    <n v="6087.2448814874724"/>
    <n v="5654.8780170412301"/>
    <m/>
    <n v="1"/>
  </r>
  <r>
    <s v="4466176358430CC74466767BBB254CB0DED8A49E"/>
    <s v="Totonicapanp2"/>
    <n v="7370"/>
    <n v="1524357655"/>
    <n v="1524992681"/>
    <n v="1.6496545906"/>
    <n v="1.6496545906"/>
    <n v="6945910"/>
    <n v="0.75915869756800003"/>
    <n v="0"/>
    <x v="0"/>
    <s v="003.9:004.7 04-29-04:04:41"/>
    <s v="Totonicapanp2"/>
    <n v="0"/>
    <n v="1"/>
    <n v="0"/>
    <n v="0"/>
    <x v="1"/>
    <n v="5890"/>
    <n v="2621440"/>
    <n v="2.2468569999999999"/>
    <n v="0.44506600000000002"/>
    <n v="230"/>
    <n v="4"/>
    <m/>
    <n v="9721.3799999999992"/>
    <n v="9721.3799999999992"/>
    <n v="4861.32"/>
    <n v="11818.828055288463"/>
    <n v="25758.299143967026"/>
    <n v="25758.299143967026"/>
    <n v="12880.818854375591"/>
    <n v="31315.812012207145"/>
    <n v="6945.9105299824641"/>
    <n v="5648.5693709877241"/>
    <m/>
    <n v="0"/>
  </r>
  <r>
    <s v="E3AD7950B12EBDA98248E5AE05717052147F2F52"/>
    <s v="Unnamed"/>
    <n v="5990"/>
    <n v="1524983329"/>
    <n v="1524983329"/>
    <n v="0.23725148239400001"/>
    <n v="0.23725148239400001"/>
    <n v="5987546"/>
    <n v="-0.38784984895800001"/>
    <n v="0"/>
    <x v="4"/>
    <s v="066.0:066.8 04-29-01:28:49"/>
    <s v="Unnamed"/>
    <n v="0"/>
    <n v="0"/>
    <n v="1"/>
    <n v="0"/>
    <x v="2"/>
    <n v="3480"/>
    <n v="4839393"/>
    <n v="0.71909800000000001"/>
    <n v="1.39063"/>
    <n v="4230"/>
    <n v="84"/>
    <m/>
    <n v="1117.99"/>
    <n v="4051.45"/>
    <n v="4861.32"/>
    <n v="2386.3111194805197"/>
    <n v="1383.234784801668"/>
    <n v="5012.6625183451706"/>
    <n v="6014.6753763915995"/>
    <n v="2952.4669700305585"/>
    <n v="5987.5461631371463"/>
    <n v="5643.1002141960025"/>
    <m/>
    <n v="1"/>
  </r>
  <r>
    <s v="0011BD2485AD45D984EC4159C88FC066E5E3300E"/>
    <s v="CalyxInstitute14"/>
    <n v="4520"/>
    <n v="1525000490"/>
    <n v="1525000490"/>
    <n v="-0.49030989613699999"/>
    <n v="-0.49030989613699999"/>
    <n v="4524287"/>
    <n v="-4.58959032483E-2"/>
    <n v="4.7619047619000002E-2"/>
    <x v="3"/>
    <s v="061.8:062.6 04-29-06:14:50"/>
    <s v="CalyxInstitute14"/>
    <n v="1"/>
    <n v="0"/>
    <n v="0"/>
    <n v="0"/>
    <x v="0"/>
    <n v="7220"/>
    <n v="8574049"/>
    <n v="0.84207600000000005"/>
    <n v="1.187541"/>
    <n v="3889"/>
    <n v="77"/>
    <m/>
    <n v="10125.48"/>
    <n v="10125.48"/>
    <n v="4861.32"/>
    <n v="3794.4265750962772"/>
    <n v="5160.8569528627286"/>
    <n v="5160.8569528627286"/>
    <n v="2477.7666957112788"/>
    <n v="1933.9816751613487"/>
    <n v="4370.1079253364514"/>
    <n v="5631.2902477355155"/>
    <m/>
    <n v="1"/>
  </r>
  <r>
    <s v="A3E7A4395E7C1F30692018E4FB0980B103E38488"/>
    <s v="VCVLPQ01SRV04"/>
    <n v="6230"/>
    <n v="1525000343"/>
    <n v="1525000343"/>
    <n v="0.47309884762299997"/>
    <n v="0.47309884762299997"/>
    <n v="6230311"/>
    <n v="-0.15206354135399999"/>
    <n v="0"/>
    <x v="2"/>
    <s v="028.2:028.9 04-29-06:12:23"/>
    <s v="VCVLPQ01SRV04"/>
    <n v="0"/>
    <n v="0"/>
    <n v="1"/>
    <n v="0"/>
    <x v="2"/>
    <n v="5750"/>
    <n v="4229391"/>
    <n v="1.359534"/>
    <n v="0.73554600000000003"/>
    <n v="1768"/>
    <n v="35"/>
    <m/>
    <n v="1117.99"/>
    <n v="4051.45"/>
    <n v="4861.32"/>
    <n v="6440.9193022088357"/>
    <n v="1646.9097806540378"/>
    <n v="5968.1863262022034"/>
    <n v="7161.204889926642"/>
    <n v="9488.1108017165734"/>
    <n v="6230.3110082470876"/>
    <n v="5630.0350057729611"/>
    <m/>
    <n v="1"/>
  </r>
  <r>
    <s v="61137BEB1C49E65C27ECC442949F539B663E7B45"/>
    <s v="melk"/>
    <n v="8360"/>
    <n v="1524862622"/>
    <n v="1524962626"/>
    <n v="-3.7792587485299997E-2"/>
    <n v="-3.7792587485299997E-2"/>
    <n v="5772874"/>
    <n v="-0.13494546654100001"/>
    <n v="0"/>
    <x v="2"/>
    <s v="027.4:028.2 04-28-19:43:46"/>
    <s v="melk"/>
    <n v="0"/>
    <n v="1"/>
    <n v="0"/>
    <n v="0"/>
    <x v="1"/>
    <n v="7430"/>
    <n v="5780480"/>
    <n v="1.2853600000000001"/>
    <n v="0.77799200000000002"/>
    <n v="2033"/>
    <n v="40"/>
    <m/>
    <n v="9721.3799999999992"/>
    <n v="9721.3799999999992"/>
    <n v="4861.32"/>
    <n v="6440.9193022088357"/>
    <n v="9353.9838958721539"/>
    <n v="9353.9838958721539"/>
    <n v="4677.5981386059611"/>
    <n v="6197.5002959943504"/>
    <n v="5562.020703892973"/>
    <n v="5627.5584927250811"/>
    <m/>
    <n v="0"/>
  </r>
  <r>
    <s v="F65103EADF8CA80E2E7A66FA8DCAF8AE7F5094C6"/>
    <s v="neelix"/>
    <n v="8090"/>
    <n v="1524788366"/>
    <n v="1524872834"/>
    <n v="0.22634228288399999"/>
    <n v="0.22634228288399999"/>
    <n v="5947348"/>
    <n v="-0.610878537454"/>
    <n v="0"/>
    <x v="0"/>
    <s v="003.9:004.7 04-27-18:47:14"/>
    <s v="neelix"/>
    <n v="0"/>
    <n v="1"/>
    <n v="0"/>
    <n v="0"/>
    <x v="1"/>
    <n v="10600"/>
    <n v="4849664"/>
    <n v="2.185718"/>
    <n v="0.45751500000000001"/>
    <n v="265"/>
    <n v="5"/>
    <m/>
    <n v="9721.3799999999992"/>
    <n v="9721.3799999999992"/>
    <n v="4861.32"/>
    <n v="11818.828055288463"/>
    <n v="11921.739341982859"/>
    <n v="11921.739341982859"/>
    <n v="5961.6422666296467"/>
    <n v="14493.928578335919"/>
    <n v="5947.348020980352"/>
    <n v="5618.0428146862459"/>
    <m/>
    <n v="0"/>
  </r>
  <r>
    <s v="39A26666690D7C9B34605B4251A26C68816C42A7"/>
    <s v="mypko"/>
    <n v="1040"/>
    <n v="1524146205"/>
    <n v="1524983329"/>
    <n v="0.15067478840599999"/>
    <n v="0.15067478840599999"/>
    <n v="7069745"/>
    <n v="0.75189997975199996"/>
    <n v="0"/>
    <x v="4"/>
    <s v="066.0:066.8 04-29-01:28:49"/>
    <s v="mypko"/>
    <n v="0"/>
    <n v="1"/>
    <n v="0"/>
    <n v="0"/>
    <x v="1"/>
    <n v="3090"/>
    <n v="5066754"/>
    <n v="0.60985800000000001"/>
    <n v="1.639726"/>
    <n v="4504"/>
    <n v="90"/>
    <m/>
    <n v="9721.3799999999992"/>
    <n v="9721.3799999999992"/>
    <n v="4861.32"/>
    <n v="2386.3111194805197"/>
    <n v="11186.146874514319"/>
    <n v="11186.146874514319"/>
    <n v="5593.7983623738555"/>
    <n v="2745.8680424791319"/>
    <n v="5830.186086855254"/>
    <n v="5601.1564607986784"/>
    <m/>
    <n v="0"/>
  </r>
  <r>
    <s v="1070DA28A81BF2C112DDF172649CC4C5AB06CD56"/>
    <s v="ismpn0rg"/>
    <n v="5740"/>
    <n v="1524862956"/>
    <n v="1524862956"/>
    <n v="9.3952178884700005E-2"/>
    <n v="9.3952178884700005E-2"/>
    <n v="5735459"/>
    <n v="0.23721109269499999"/>
    <n v="0"/>
    <x v="3"/>
    <s v="060.1:060.9 04-27-16:02:36"/>
    <s v="ismpn0rg"/>
    <n v="0"/>
    <n v="0"/>
    <n v="1"/>
    <n v="0"/>
    <x v="2"/>
    <n v="5740"/>
    <n v="5242880"/>
    <n v="1.0948180000000001"/>
    <n v="0.91339400000000004"/>
    <n v="2722"/>
    <n v="54"/>
    <m/>
    <n v="1117.99"/>
    <n v="4051.45"/>
    <n v="4861.32"/>
    <n v="3794.4265750962772"/>
    <n v="1223.0275964713057"/>
    <n v="4432.092555142418"/>
    <n v="5318.051606255769"/>
    <n v="4150.9212194445818"/>
    <n v="5735.4599996310153"/>
    <n v="5587.6859997417114"/>
    <m/>
    <n v="1"/>
  </r>
  <r>
    <s v="4ED9DE16C89ED66982D09E15A9269D6C3E5BC448"/>
    <s v="herzausgold"/>
    <n v="6170"/>
    <n v="1524962257"/>
    <n v="1524962257"/>
    <n v="0.47184222588300001"/>
    <n v="0.47184222588300001"/>
    <n v="6173353"/>
    <n v="-0.58517649187700005"/>
    <n v="0"/>
    <x v="1"/>
    <s v="023.9:024.7 04-28-19:37:37"/>
    <s v="herzausgold"/>
    <n v="0"/>
    <n v="0"/>
    <n v="1"/>
    <n v="0"/>
    <x v="2"/>
    <n v="7580"/>
    <n v="4194304"/>
    <n v="1.807213"/>
    <n v="0.553338"/>
    <n v="655"/>
    <n v="13"/>
    <m/>
    <n v="1117.99"/>
    <n v="4051.45"/>
    <n v="4861.32"/>
    <n v="8853.6095214723919"/>
    <n v="1645.5048901149351"/>
    <n v="5963.0951860536798"/>
    <n v="7155.0960495295449"/>
    <n v="13031.116345182847"/>
    <n v="6173.3537353899701"/>
    <n v="5579.6388147729795"/>
    <m/>
    <n v="1"/>
  </r>
  <r>
    <s v="D42EE35F9B62769E782DEA2FC6358ABFAFE7DB66"/>
    <s v="noiseexit01c"/>
    <n v="4930"/>
    <n v="1524998498"/>
    <n v="1524998498"/>
    <n v="-0.30187059394999999"/>
    <n v="-0.30187059394999999"/>
    <n v="4931012"/>
    <n v="-9.1192298622600004E-2"/>
    <n v="0"/>
    <x v="2"/>
    <s v="036.8:037.6 04-29-05:41:38"/>
    <s v="noiseexit01c"/>
    <n v="1"/>
    <n v="0"/>
    <n v="0"/>
    <n v="0"/>
    <x v="0"/>
    <n v="8800"/>
    <n v="7063178"/>
    <n v="1.2458979999999999"/>
    <n v="0.80263399999999996"/>
    <n v="2161"/>
    <n v="43"/>
    <m/>
    <n v="10125.48"/>
    <n v="10125.48"/>
    <n v="4861.32"/>
    <n v="6440.9193022088357"/>
    <n v="7068.8953383711541"/>
    <n v="7068.8953383711541"/>
    <n v="3393.830444218986"/>
    <n v="4496.595166867035"/>
    <n v="4931.0122619654276"/>
    <n v="5570.6619833757986"/>
    <m/>
    <n v="1"/>
  </r>
  <r>
    <s v="C41314CD0F5CFB79B3518757596D317DA6B03ECC"/>
    <s v="RMB"/>
    <n v="7320"/>
    <n v="1523800627"/>
    <n v="1524989730"/>
    <n v="1.1589457463099999"/>
    <n v="1.1589457463099999"/>
    <n v="6632281"/>
    <n v="-0.379668798852"/>
    <n v="0"/>
    <x v="0"/>
    <s v="003.2:004.0 04-29-03:15:30"/>
    <s v="RMB"/>
    <n v="0"/>
    <n v="1"/>
    <n v="0"/>
    <n v="0"/>
    <x v="1"/>
    <n v="6750"/>
    <n v="3072000"/>
    <n v="2.1972659999999999"/>
    <n v="0.45511099999999999"/>
    <n v="256"/>
    <n v="5"/>
    <m/>
    <n v="9721.3799999999992"/>
    <n v="9721.3799999999992"/>
    <n v="4861.32"/>
    <n v="11818.828055288463"/>
    <n v="20987.931999263103"/>
    <n v="20987.931999263103"/>
    <n v="10495.326135451727"/>
    <n v="25516.208556334313"/>
    <n v="6632.2813326643191"/>
    <n v="5564.1969328650239"/>
    <m/>
    <n v="0"/>
  </r>
  <r>
    <s v="D10B9112E59DEAA4C6FA507521E61EB86D2C2A7E"/>
    <s v="beauvoir"/>
    <n v="4890"/>
    <n v="1524841375"/>
    <n v="1524841375"/>
    <n v="-0.14294564261100001"/>
    <n v="-0.14294564261100001"/>
    <n v="4889789"/>
    <n v="1.4453507788500001E-2"/>
    <n v="0"/>
    <x v="5"/>
    <s v="048.7:049.5 04-27-10:02:55"/>
    <s v="beauvoir"/>
    <n v="0"/>
    <n v="0"/>
    <n v="1"/>
    <n v="0"/>
    <x v="2"/>
    <n v="5860"/>
    <n v="6168964"/>
    <n v="0.94991599999999998"/>
    <n v="1.052724"/>
    <n v="3545"/>
    <n v="70"/>
    <m/>
    <n v="1117.99"/>
    <n v="4051.45"/>
    <n v="4861.32"/>
    <n v="4819.491751072962"/>
    <n v="958.17820101732809"/>
    <n v="3472.3128762436636"/>
    <n v="4166.4154886622928"/>
    <n v="4130.5664056574233"/>
    <n v="5287.1374767758743"/>
    <n v="5551.6854337431123"/>
    <m/>
    <n v="1"/>
  </r>
  <r>
    <s v="B8D8E07448E0405F4275E52884ED9CEF63FEE4A3"/>
    <s v="soltor1"/>
    <n v="8440"/>
    <n v="1524689045"/>
    <n v="1524998226"/>
    <n v="0.176518167084"/>
    <n v="0.176518167084"/>
    <n v="8240805"/>
    <n v="-0.92968932157600004"/>
    <n v="0"/>
    <x v="1"/>
    <s v="018.3:019.1 04-29-05:37:06"/>
    <s v="soltor1"/>
    <n v="0"/>
    <n v="1"/>
    <n v="0"/>
    <n v="0"/>
    <x v="1"/>
    <n v="7750"/>
    <n v="4940605"/>
    <n v="1.5686340000000001"/>
    <n v="0.63749699999999998"/>
    <n v="1159"/>
    <n v="23"/>
    <m/>
    <n v="9721.3799999999992"/>
    <n v="9721.3799999999992"/>
    <n v="4861.32"/>
    <n v="8853.6095214723919"/>
    <n v="11437.380179127054"/>
    <n v="11437.380179127054"/>
    <n v="5719.43129600879"/>
    <n v="10416.432446280149"/>
    <n v="5812.7115388860448"/>
    <n v="5551.0795772202318"/>
    <m/>
    <n v="0"/>
  </r>
  <r>
    <s v="EA4846A81B1F3590F193C1F23AD4106F0B3906D4"/>
    <s v="Tomoko"/>
    <n v="4080"/>
    <n v="1524915206"/>
    <n v="1524983329"/>
    <n v="-0.21826403588099999"/>
    <n v="-0.21826403588099999"/>
    <n v="5119182"/>
    <n v="8.6825070643800004E-3"/>
    <n v="0"/>
    <x v="4"/>
    <s v="066.0:066.8 04-29-01:28:49"/>
    <s v="Tomoko"/>
    <n v="0"/>
    <n v="1"/>
    <n v="0"/>
    <n v="0"/>
    <x v="1"/>
    <n v="4680"/>
    <n v="6548480"/>
    <n v="0.71467000000000003"/>
    <n v="1.399248"/>
    <n v="4241"/>
    <n v="84"/>
    <m/>
    <n v="9721.3799999999992"/>
    <n v="9721.3799999999992"/>
    <n v="4861.32"/>
    <n v="2386.3111194805197"/>
    <n v="7599.552366867164"/>
    <n v="7599.552366867164"/>
    <n v="3800.2686770909772"/>
    <n v="1865.4652236749944"/>
    <n v="5119.1823263139895"/>
    <n v="5547.9716284197921"/>
    <m/>
    <n v="0"/>
  </r>
  <r>
    <s v="1ACCABBD82187ECB9C6EF6664F6BFF62D58C08A9"/>
    <s v="MACHULLA"/>
    <n v="5650"/>
    <n v="1524870279"/>
    <n v="1524870279"/>
    <n v="7.8558102499699994E-2"/>
    <n v="7.8558102499699994E-2"/>
    <n v="5654750"/>
    <n v="-4.8271281493299997E-2"/>
    <n v="0"/>
    <x v="5"/>
    <s v="041.7:042.5 04-27-18:04:39"/>
    <s v="MACHULLA"/>
    <n v="0"/>
    <n v="0"/>
    <n v="1"/>
    <n v="0"/>
    <x v="2"/>
    <n v="5640"/>
    <n v="5242880"/>
    <n v="1.075745"/>
    <n v="0.929589"/>
    <n v="2815"/>
    <n v="56"/>
    <m/>
    <n v="1117.99"/>
    <n v="4051.45"/>
    <n v="4861.32"/>
    <n v="4819.491751072962"/>
    <n v="1205.8171730136396"/>
    <n v="4369.7242243724095"/>
    <n v="5243.2160748438409"/>
    <n v="5198.10187805021"/>
    <n v="5654.7507044336271"/>
    <n v="5531.1894931035386"/>
    <m/>
    <n v="1"/>
  </r>
  <r>
    <s v="FEB9C20A9BB16DD9CA38B307F5A3A86A1219E52F"/>
    <s v="eastru"/>
    <n v="14100"/>
    <n v="1524488385"/>
    <n v="1524988014"/>
    <n v="-0.465968163479"/>
    <n v="-0.465968163479"/>
    <n v="4532220"/>
    <n v="-1.1344673414099999"/>
    <n v="0"/>
    <x v="1"/>
    <s v="016.0:016.8 04-29-02:46:54"/>
    <s v="eastru"/>
    <n v="0"/>
    <n v="1"/>
    <n v="0"/>
    <n v="0"/>
    <x v="1"/>
    <n v="14100"/>
    <n v="8204947"/>
    <n v="1.718475"/>
    <n v="0.58191099999999996"/>
    <n v="814"/>
    <n v="16"/>
    <m/>
    <n v="9721.3799999999992"/>
    <n v="9721.3799999999992"/>
    <n v="4861.32"/>
    <n v="8853.6095214723919"/>
    <n v="5191.5264149185177"/>
    <n v="5191.5264149185177"/>
    <n v="2596.0996475162674"/>
    <n v="4728.1093525917131"/>
    <n v="4381.702914967469"/>
    <n v="5528.6761404772287"/>
    <m/>
    <n v="0"/>
  </r>
  <r>
    <s v="D3ED911183DF31FDB744A22F94BE6A856AC77D12"/>
    <s v="Pasquino"/>
    <n v="6420"/>
    <n v="1524948672"/>
    <n v="1524995995"/>
    <n v="1.08072654961"/>
    <n v="1.08072654961"/>
    <n v="6545399"/>
    <n v="0.58509732330300002"/>
    <n v="0"/>
    <x v="0"/>
    <s v="004.7:005.5 04-29-04:59:55"/>
    <s v="Pasquino"/>
    <n v="0"/>
    <n v="1"/>
    <n v="0"/>
    <n v="0"/>
    <x v="1"/>
    <n v="6340"/>
    <n v="3145728"/>
    <n v="2.0154320000000001"/>
    <n v="0.496172"/>
    <n v="416"/>
    <n v="8"/>
    <m/>
    <n v="9721.3799999999992"/>
    <n v="9721.3799999999992"/>
    <n v="4861.32"/>
    <n v="11818.828055288463"/>
    <n v="20227.53346484766"/>
    <n v="20227.53346484766"/>
    <n v="10115.077590150086"/>
    <n v="24591.74931991423"/>
    <n v="6545.3997674515658"/>
    <n v="5525.4982372160966"/>
    <m/>
    <n v="0"/>
  </r>
  <r>
    <s v="80D2211F1BE63684EA852AB3B12234D57C3F8A99"/>
    <s v="torlane"/>
    <n v="5760"/>
    <n v="1524998498"/>
    <n v="1524998498"/>
    <n v="0.16252643624300001"/>
    <n v="0.16252643624300001"/>
    <n v="5761715"/>
    <n v="-0.48025453657099998"/>
    <n v="0"/>
    <x v="2"/>
    <s v="036.8:037.6 04-29-05:41:38"/>
    <s v="torlane"/>
    <n v="0"/>
    <n v="0"/>
    <n v="1"/>
    <n v="0"/>
    <x v="2"/>
    <n v="5330"/>
    <n v="4956202"/>
    <n v="1.07542"/>
    <n v="0.92986899999999995"/>
    <n v="2819"/>
    <n v="56"/>
    <m/>
    <n v="1117.99"/>
    <n v="4051.45"/>
    <n v="4861.32"/>
    <n v="6440.9193022088357"/>
    <n v="1299.6929304553116"/>
    <n v="4709.9177301167028"/>
    <n v="5651.413015036821"/>
    <n v="7487.7389625255892"/>
    <n v="5761.7158483604298"/>
    <n v="5520.0616938523008"/>
    <m/>
    <n v="1"/>
  </r>
  <r>
    <s v="73CC65219889443C06E06A0B6D427B1FE1C37379"/>
    <s v="ehtejab"/>
    <n v="4720"/>
    <n v="1524129259"/>
    <n v="1524994541"/>
    <n v="0.27404165572599998"/>
    <n v="0.27404165572599998"/>
    <n v="5641171"/>
    <n v="0.67046638389900004"/>
    <n v="0"/>
    <x v="2"/>
    <s v="036.1:036.8 04-29-04:35:41"/>
    <s v="ehtejab"/>
    <n v="0"/>
    <n v="1"/>
    <n v="0"/>
    <n v="0"/>
    <x v="1"/>
    <n v="4990"/>
    <n v="4614144"/>
    <n v="1.0814569999999999"/>
    <n v="0.924678"/>
    <n v="2789"/>
    <n v="55"/>
    <m/>
    <n v="9721.3799999999992"/>
    <n v="9721.3799999999992"/>
    <n v="4861.32"/>
    <n v="6440.9193022088357"/>
    <n v="12385.443071141621"/>
    <n v="12385.443071141621"/>
    <n v="6193.5241818139175"/>
    <n v="8205.9994921836969"/>
    <n v="5878.6116615181882"/>
    <n v="5499.2713630627322"/>
    <m/>
    <n v="0"/>
  </r>
  <r>
    <s v="26F6E22E4707AF683C032CC93C8A25A6353B64E3"/>
    <s v="pbx"/>
    <n v="7070"/>
    <n v="1524699078"/>
    <n v="1524988784"/>
    <n v="0.104209545914"/>
    <n v="0.104209545914"/>
    <n v="5653552"/>
    <n v="0.315517375218"/>
    <n v="0"/>
    <x v="5"/>
    <s v="038.6:039.4 04-29-02:59:44"/>
    <s v="pbx"/>
    <n v="0"/>
    <n v="1"/>
    <n v="0"/>
    <n v="0"/>
    <x v="1"/>
    <n v="4820"/>
    <n v="5120000"/>
    <n v="0.94140599999999997"/>
    <n v="1.062241"/>
    <n v="3576"/>
    <n v="71"/>
    <m/>
    <n v="9721.3799999999992"/>
    <n v="9721.3799999999992"/>
    <n v="4861.32"/>
    <n v="4819.491751072962"/>
    <n v="10734.440595457441"/>
    <n v="10734.440595457441"/>
    <n v="5367.9159497426463"/>
    <n v="5321.7287979885441"/>
    <n v="5653.5528750796802"/>
    <n v="5493.4870125557754"/>
    <m/>
    <n v="0"/>
  </r>
  <r>
    <s v="E6570ACB2E1ED51161BF21580E4B061ED98CDAAB"/>
    <s v="freeflux"/>
    <n v="5530"/>
    <n v="1524995247"/>
    <n v="1524995247"/>
    <n v="2.1700818838199999E-2"/>
    <n v="2.1700818838199999E-2"/>
    <n v="5527564"/>
    <n v="0.54497308697199998"/>
    <n v="8.6956521739099998E-2"/>
    <x v="4"/>
    <s v="069.1:069.9 04-29-04:47:27"/>
    <s v="freeflux"/>
    <n v="1"/>
    <n v="0"/>
    <n v="0"/>
    <n v="0"/>
    <x v="0"/>
    <n v="3600"/>
    <n v="5410160"/>
    <n v="0.66541499999999998"/>
    <n v="1.5028220000000001"/>
    <n v="4357"/>
    <n v="87"/>
    <m/>
    <n v="10125.48"/>
    <n v="10125.48"/>
    <n v="4861.32"/>
    <n v="2386.3111194805197"/>
    <n v="10345.211207129816"/>
    <n v="10345.211207129816"/>
    <n v="4966.8146246345177"/>
    <n v="2438.0960247759485"/>
    <n v="5527.5649020456758"/>
    <n v="5492.3434314319738"/>
    <m/>
    <n v="1"/>
  </r>
  <r>
    <s v="37535409102DFFE92F3DAC809E470E62BC27F1DF"/>
    <s v="rasptorpipi2"/>
    <n v="6150"/>
    <n v="1524701943"/>
    <n v="1524962257"/>
    <n v="0.44087617770199999"/>
    <n v="0.44087617770199999"/>
    <n v="6043472"/>
    <n v="0.31402420386800001"/>
    <n v="0"/>
    <x v="1"/>
    <s v="023.9:024.7 04-28-19:37:37"/>
    <s v="rasptorpipi2"/>
    <n v="0"/>
    <n v="1"/>
    <n v="0"/>
    <n v="0"/>
    <x v="1"/>
    <n v="6170"/>
    <n v="4194304"/>
    <n v="1.4710430000000001"/>
    <n v="0.67979000000000001"/>
    <n v="1478"/>
    <n v="29"/>
    <m/>
    <n v="9721.3799999999992"/>
    <n v="9721.3799999999992"/>
    <n v="4861.32"/>
    <n v="8853.6095214723919"/>
    <n v="14007.304856388668"/>
    <n v="14007.304856388668"/>
    <n v="7004.5601801862867"/>
    <n v="12756.955046165174"/>
    <n v="6043.4727156402096"/>
    <n v="5488.7221009481464"/>
    <m/>
    <n v="0"/>
  </r>
  <r>
    <s v="716EE92A2E93ED69113D8F81E98530BA9A30DC31"/>
    <s v="Air7jyl"/>
    <n v="5950"/>
    <n v="1524826639"/>
    <n v="1525003565"/>
    <n v="1.1221653660599999"/>
    <n v="1.1221653660599999"/>
    <n v="6519292"/>
    <n v="0.46951167331600002"/>
    <n v="0"/>
    <x v="2"/>
    <s v="028.9:029.7 04-29-07:06:05"/>
    <s v="Air7jyl"/>
    <n v="0"/>
    <n v="1"/>
    <n v="0"/>
    <n v="0"/>
    <x v="1"/>
    <n v="3700"/>
    <n v="3072000"/>
    <n v="1.2044269999999999"/>
    <n v="0.83026999999999995"/>
    <n v="2305"/>
    <n v="46"/>
    <m/>
    <n v="9721.3799999999992"/>
    <n v="9721.3799999999992"/>
    <n v="4861.32"/>
    <n v="6440.9193022088357"/>
    <n v="20630.375946308359"/>
    <n v="20630.375946308359"/>
    <n v="10316.524937334798"/>
    <n v="13668.695868734932"/>
    <n v="6519.2920045363198"/>
    <n v="5485.1044031754236"/>
    <m/>
    <n v="0"/>
  </r>
  <r>
    <s v="880EA01C702B372843A309AAE71BCBE36213C9CA"/>
    <s v="XOXXOX"/>
    <n v="7620"/>
    <n v="1524916021"/>
    <n v="1525003565"/>
    <n v="1.5604484186300001"/>
    <n v="1.5604484186300001"/>
    <n v="3524423"/>
    <n v="6.4739127184500001E-3"/>
    <n v="0"/>
    <x v="2"/>
    <s v="028.9:029.7 04-29-07:06:05"/>
    <s v="XOXXOX"/>
    <n v="0"/>
    <n v="1"/>
    <n v="0"/>
    <n v="0"/>
    <x v="1"/>
    <n v="3520"/>
    <n v="2621440"/>
    <n v="1.342773"/>
    <n v="0.74472700000000003"/>
    <n v="1814"/>
    <n v="36"/>
    <m/>
    <n v="9721.3799999999992"/>
    <n v="9721.3799999999992"/>
    <n v="4861.32"/>
    <n v="6440.9193022088357"/>
    <n v="24891.092047901308"/>
    <n v="24891.092047901308"/>
    <n v="12447.159106454392"/>
    <n v="16491.641641864058"/>
    <n v="6712.0619025334272"/>
    <n v="5484.875331773399"/>
    <m/>
    <n v="0"/>
  </r>
  <r>
    <s v="D503FBB19BE69F63D7ACAA9B67CAA2AC7B448B11"/>
    <s v="morha"/>
    <n v="6180"/>
    <n v="1524202469"/>
    <n v="1524983329"/>
    <n v="-0.37948751454599999"/>
    <n v="-0.37948751454599999"/>
    <n v="4591868"/>
    <n v="-0.30974597808799997"/>
    <n v="0"/>
    <x v="4"/>
    <s v="066.0:066.8 04-29-01:28:49"/>
    <s v="morha"/>
    <n v="0"/>
    <n v="1"/>
    <n v="0"/>
    <n v="0"/>
    <x v="1"/>
    <n v="6180"/>
    <n v="7450624"/>
    <n v="0.829461"/>
    <n v="1.205603"/>
    <n v="3937"/>
    <n v="78"/>
    <m/>
    <n v="9721.3799999999992"/>
    <n v="9721.3799999999992"/>
    <n v="4861.32"/>
    <n v="2386.3111194805197"/>
    <n v="6032.2376658428066"/>
    <n v="6032.2376658428066"/>
    <n v="3016.5097557872396"/>
    <n v="1480.7358438153747"/>
    <n v="4623.2052164232236"/>
    <n v="5471.4308514962559"/>
    <m/>
    <n v="0"/>
  </r>
  <r>
    <s v="35E98FB0B591DF3B357FFEDD3DADB10DAD027D7D"/>
    <s v="Hakkapeliitta"/>
    <n v="8260"/>
    <n v="1523830702"/>
    <n v="1524997864"/>
    <n v="5.79088469329E-2"/>
    <n v="5.79088469329E-2"/>
    <n v="5359397"/>
    <n v="-0.16583462285100001"/>
    <n v="0"/>
    <x v="5"/>
    <s v="040.9:041.7 04-29-05:31:04"/>
    <s v="Hakkapeliitta"/>
    <n v="0"/>
    <n v="1"/>
    <n v="0"/>
    <n v="0"/>
    <x v="1"/>
    <n v="5970"/>
    <n v="5242880"/>
    <n v="1.138687"/>
    <n v="0.87820399999999998"/>
    <n v="2512"/>
    <n v="50"/>
    <m/>
    <n v="9721.3799999999992"/>
    <n v="9721.3799999999992"/>
    <n v="4861.32"/>
    <n v="4819.491751072962"/>
    <n v="10284.333906396556"/>
    <n v="10284.333906396556"/>
    <n v="5142.8334357718459"/>
    <n v="5098.582961180221"/>
    <n v="5546.4891354075635"/>
    <n v="5455.4063947852937"/>
    <m/>
    <n v="0"/>
  </r>
  <r>
    <s v="5C96895227E42FD74B4B1445A9AE59BD9FF42879"/>
    <s v="Onions"/>
    <n v="5530"/>
    <n v="1524951745"/>
    <n v="1524951745"/>
    <n v="5.4428464752999998E-2"/>
    <n v="5.4428464752999998E-2"/>
    <n v="5528241"/>
    <n v="3.4194355258000001E-3"/>
    <n v="0"/>
    <x v="5"/>
    <s v="044.9:045.6 04-28-16:42:25"/>
    <s v="Onions"/>
    <n v="1"/>
    <n v="0"/>
    <n v="0"/>
    <n v="0"/>
    <x v="0"/>
    <n v="5530"/>
    <n v="5242880"/>
    <n v="1.054764"/>
    <n v="0.94808000000000003"/>
    <n v="2953"/>
    <n v="59"/>
    <m/>
    <n v="10125.48"/>
    <n v="10125.48"/>
    <n v="4861.32"/>
    <n v="4819.491751072962"/>
    <n v="10676.594331287206"/>
    <n v="10676.594331287206"/>
    <n v="5125.9141842730533"/>
    <n v="5081.8092879736114"/>
    <n v="5528.2419092842092"/>
    <n v="5442.6333364989459"/>
    <m/>
    <n v="1"/>
  </r>
  <r>
    <s v="4AFA619EF5D82B38CB1C2B3ED3212BC1DB1E4407"/>
    <s v="Cosworth2"/>
    <n v="4220"/>
    <n v="1524983845"/>
    <n v="1524983845"/>
    <n v="1.2917623245200001"/>
    <n v="1.2917623245200001"/>
    <n v="4221538"/>
    <n v="-0.59806766700000003"/>
    <n v="0.2"/>
    <x v="0"/>
    <s v="001.6:002.4 04-29-01:37:25"/>
    <s v="Cosworth2"/>
    <n v="0"/>
    <n v="0"/>
    <n v="1"/>
    <n v="0"/>
    <x v="2"/>
    <n v="4220"/>
    <n v="2856204"/>
    <n v="1.4774860000000001"/>
    <n v="0.67682600000000004"/>
    <n v="1446"/>
    <n v="28"/>
    <m/>
    <n v="1117.99"/>
    <n v="4051.45"/>
    <n v="4861.32"/>
    <n v="11818.828055288463"/>
    <n v="2562.1673611901147"/>
    <n v="9284.9604696765546"/>
    <n v="11140.990023435566"/>
    <n v="27085.944857090079"/>
    <n v="6545.7407183433224"/>
    <n v="5438.8797028403251"/>
    <m/>
    <n v="1"/>
  </r>
  <r>
    <s v="6867E951BD7E1AD2EE8ACD6E7E7C7093428720A2"/>
    <s v="Unnamed"/>
    <n v="10600"/>
    <n v="1524486794"/>
    <n v="1524945407"/>
    <n v="7.23436584084E-2"/>
    <n v="7.23436584084E-2"/>
    <n v="5773963"/>
    <n v="-6.7067616040600006E-2"/>
    <n v="0"/>
    <x v="2"/>
    <s v="036.0:036.7 04-28-14:56:47"/>
    <s v="Unnamed"/>
    <n v="0"/>
    <n v="1"/>
    <n v="0"/>
    <n v="0"/>
    <x v="1"/>
    <n v="7810"/>
    <n v="5165409"/>
    <n v="1.511981"/>
    <n v="0.66138399999999997"/>
    <n v="1329"/>
    <n v="26"/>
    <m/>
    <n v="9721.3799999999992"/>
    <n v="9721.3799999999992"/>
    <n v="4861.32"/>
    <n v="6440.9193022088357"/>
    <n v="10424.660193978252"/>
    <n v="10424.660193978252"/>
    <n v="5213.0056734939235"/>
    <n v="6906.8789680439022"/>
    <n v="5539.0935842356757"/>
    <n v="5426.9882089649727"/>
    <m/>
    <n v="0"/>
  </r>
  <r>
    <s v="029E107A59D2B4FEBD06A6115167BD6D048D9C0A"/>
    <s v="pkswitchny"/>
    <n v="2330"/>
    <n v="1524816770"/>
    <n v="1524972958"/>
    <n v="1.3475913071800001"/>
    <n v="1.3475913071800001"/>
    <n v="4822417"/>
    <n v="0.76274946171799995"/>
    <n v="0"/>
    <x v="4"/>
    <s v="063.6:064.4 04-28-22:35:58"/>
    <s v="pkswitchny"/>
    <n v="0"/>
    <n v="1"/>
    <n v="0"/>
    <n v="0"/>
    <x v="1"/>
    <n v="2330"/>
    <n v="2790105"/>
    <n v="0.835094"/>
    <n v="1.19747"/>
    <n v="3924"/>
    <n v="78"/>
    <m/>
    <n v="9721.3799999999992"/>
    <n v="9721.3799999999992"/>
    <n v="4861.32"/>
    <n v="2386.3111194805197"/>
    <n v="22821.827181793506"/>
    <n v="22821.827181793506"/>
    <n v="11412.392573420277"/>
    <n v="5602.0832403194427"/>
    <n v="6550.0262441194545"/>
    <n v="5422.0498708836185"/>
    <m/>
    <n v="0"/>
  </r>
  <r>
    <s v="E060903F7EEBA1DFB091869DBDB35F7BFF35C214"/>
    <s v="ObiGeek"/>
    <n v="6040"/>
    <n v="1524529052"/>
    <n v="1524937964"/>
    <n v="-7.4426306314800003E-2"/>
    <n v="-7.4426306314800003E-2"/>
    <n v="7381291"/>
    <n v="-0.57815111291300003"/>
    <n v="0"/>
    <x v="2"/>
    <s v="034.4:035.2 04-28-12:52:44"/>
    <s v="ObiGeek"/>
    <n v="0"/>
    <n v="1"/>
    <n v="0"/>
    <n v="0"/>
    <x v="1"/>
    <n v="6030"/>
    <n v="5717118"/>
    <n v="1.054727"/>
    <n v="0.94811199999999995"/>
    <n v="2956"/>
    <n v="59"/>
    <m/>
    <n v="9721.3799999999992"/>
    <n v="9721.3799999999992"/>
    <n v="4861.32"/>
    <n v="6440.9193022088357"/>
    <n v="8997.8535943174284"/>
    <n v="8997.8535943174284"/>
    <n v="4499.5099085857364"/>
    <n v="5961.545469273733"/>
    <n v="5291.6140244941435"/>
    <n v="5419.2652171459004"/>
    <m/>
    <n v="0"/>
  </r>
  <r>
    <s v="A7C7FD510B20BC8BE8F2A1D911364E1A23FBD09F"/>
    <s v="tor2andersio"/>
    <n v="8760"/>
    <n v="1524963001"/>
    <n v="1525003705"/>
    <n v="-2.95431023864E-3"/>
    <n v="-2.95431023864E-3"/>
    <n v="5407459"/>
    <n v="3.3676744165299997E-2"/>
    <n v="0"/>
    <x v="3"/>
    <s v="050.0:050.8 04-29-07:08:25"/>
    <s v="tor2andersio"/>
    <n v="0"/>
    <n v="1"/>
    <n v="0"/>
    <n v="0"/>
    <x v="1"/>
    <n v="5510"/>
    <n v="5423482"/>
    <n v="1.015952"/>
    <n v="0.98429800000000001"/>
    <n v="3150"/>
    <n v="63"/>
    <m/>
    <n v="9721.3799999999992"/>
    <n v="9721.3799999999992"/>
    <n v="4861.32"/>
    <n v="3794.4265750962772"/>
    <n v="9692.660027532289"/>
    <n v="9692.660027532289"/>
    <n v="4846.9581525506946"/>
    <n v="3783.2166618157025"/>
    <n v="5407.4593515983206"/>
    <n v="5412.2661461188245"/>
    <m/>
    <n v="0"/>
  </r>
  <r>
    <s v="C8AFC02CE1B72D7E0046C10A9C4C30D29BD8BA32"/>
    <s v="poofeg"/>
    <n v="3720"/>
    <n v="1524468485"/>
    <n v="1524995596"/>
    <n v="2.27289009914E-2"/>
    <n v="2.27289009914E-2"/>
    <n v="4803816"/>
    <n v="0.19950327257700001"/>
    <n v="0"/>
    <x v="3"/>
    <s v="060.2:061.0 04-29-04:53:16"/>
    <s v="poofeg"/>
    <n v="0"/>
    <n v="1"/>
    <n v="0"/>
    <n v="0"/>
    <x v="1"/>
    <n v="4310"/>
    <n v="5324417"/>
    <n v="0.80947800000000003"/>
    <n v="1.2353639999999999"/>
    <n v="3985"/>
    <n v="79"/>
    <m/>
    <n v="9721.3799999999992"/>
    <n v="9721.3799999999992"/>
    <n v="4861.32"/>
    <n v="3794.4265750962772"/>
    <n v="9942.336283519775"/>
    <n v="9942.336283519775"/>
    <n v="4971.8124609675124"/>
    <n v="3880.6697210407774"/>
    <n v="5445.4351468299274"/>
    <n v="5409.1297027809487"/>
    <m/>
    <n v="0"/>
  </r>
  <r>
    <s v="0077BCBA7244DB3E6A5ED2746E86170066684887"/>
    <s v="Quintex13"/>
    <n v="4560"/>
    <n v="1524991634"/>
    <n v="1524991634"/>
    <n v="-0.38406460969"/>
    <n v="-0.38406460969"/>
    <n v="4555044"/>
    <n v="0.16785232766300001"/>
    <n v="0"/>
    <x v="4"/>
    <s v="068.3:069.1 04-29-03:47:14"/>
    <s v="Quintex13"/>
    <n v="1"/>
    <n v="0"/>
    <n v="0"/>
    <n v="0"/>
    <x v="0"/>
    <n v="4660"/>
    <n v="7395328"/>
    <n v="0.63012800000000002"/>
    <n v="1.5869800000000001"/>
    <n v="4447"/>
    <n v="88"/>
    <m/>
    <n v="10125.48"/>
    <n v="10125.48"/>
    <n v="4861.32"/>
    <n v="2386.3111194805197"/>
    <n v="6236.6414758760984"/>
    <n v="6236.6414758760984"/>
    <n v="2994.2590316218088"/>
    <n v="1469.813470778327"/>
    <n v="4555.0442381504718"/>
    <n v="5407.1293667053314"/>
    <m/>
    <n v="1"/>
  </r>
  <r>
    <s v="3446DEA4E38336B8AF4CB1BAF2CD3C284A423761"/>
    <s v="pillbox"/>
    <n v="5790"/>
    <n v="1524030246"/>
    <n v="1524945407"/>
    <n v="4.3468214099999999E-2"/>
    <n v="4.3468214099999999E-2"/>
    <n v="5470778"/>
    <n v="-0.30057125037499999"/>
    <n v="0"/>
    <x v="2"/>
    <s v="036.0:036.7 04-28-14:56:47"/>
    <s v="pillbox"/>
    <n v="0"/>
    <n v="1"/>
    <n v="0"/>
    <n v="0"/>
    <x v="1"/>
    <n v="5480"/>
    <n v="5242880"/>
    <n v="1.0452269999999999"/>
    <n v="0.95672999999999997"/>
    <n v="3018"/>
    <n v="60"/>
    <m/>
    <n v="9721.3799999999992"/>
    <n v="9721.3799999999992"/>
    <n v="4861.32"/>
    <n v="6440.9193022088357"/>
    <n v="10143.951027187457"/>
    <n v="10143.951027187457"/>
    <n v="5072.6328985686114"/>
    <n v="6720.8945614380718"/>
    <n v="5470.7786303406083"/>
    <n v="5402.4090412384267"/>
    <m/>
    <n v="0"/>
  </r>
  <r>
    <s v="1A6B8B8272632D8AD38442027F822A367128405C"/>
    <s v="corkytor1"/>
    <n v="5240"/>
    <n v="1524684523"/>
    <n v="1525003372"/>
    <n v="0.526469127062"/>
    <n v="0.526469127062"/>
    <n v="6017951"/>
    <n v="-0.57119102077799999"/>
    <n v="0"/>
    <x v="1"/>
    <s v="019.9:020.7 04-29-07:02:52"/>
    <s v="corkytor1"/>
    <n v="0"/>
    <n v="1"/>
    <n v="0"/>
    <n v="0"/>
    <x v="1"/>
    <n v="6020"/>
    <n v="3942400"/>
    <n v="1.5269889999999999"/>
    <n v="0.65488400000000002"/>
    <n v="1269"/>
    <n v="25"/>
    <m/>
    <n v="9721.3799999999992"/>
    <n v="9721.3799999999992"/>
    <n v="4861.32"/>
    <n v="8853.6095214723919"/>
    <n v="14839.386442437986"/>
    <n v="14839.386442437986"/>
    <n v="7420.6548967690424"/>
    <n v="13514.761597589775"/>
    <n v="6017.9518865292293"/>
    <n v="5395.2863205704598"/>
    <m/>
    <n v="0"/>
  </r>
  <r>
    <s v="935592696D43E1F98FAE4D51D9B497AB7FB98584"/>
    <s v="pinkfluffyunicorn"/>
    <n v="6740"/>
    <n v="1524789957"/>
    <n v="1525009194"/>
    <n v="0.60498071568300005"/>
    <n v="0.60498071568300005"/>
    <n v="8686094"/>
    <n v="0.16673204803800001"/>
    <n v="0"/>
    <x v="1"/>
    <s v="021.4:022.2 04-29-08:39:53"/>
    <s v="pinkfluffyunicorn"/>
    <n v="0"/>
    <n v="1"/>
    <n v="0"/>
    <n v="0"/>
    <x v="1"/>
    <n v="5650"/>
    <n v="3780724"/>
    <n v="1.4944230000000001"/>
    <n v="0.66915500000000006"/>
    <n v="1390"/>
    <n v="27"/>
    <m/>
    <n v="9721.3799999999992"/>
    <n v="9721.3799999999992"/>
    <n v="4861.32"/>
    <n v="8853.6095214723919"/>
    <n v="15602.627429826402"/>
    <n v="15602.627429826402"/>
    <n v="7802.3248527640817"/>
    <n v="14209.872546150584"/>
    <n v="6067.9891113198946"/>
    <n v="5381.8095779239256"/>
    <m/>
    <n v="0"/>
  </r>
  <r>
    <s v="8BFC782F4A1902BD32E9B5AD1491D7DF05235C6F"/>
    <s v="Jimileibniz"/>
    <n v="6550"/>
    <n v="1523902155"/>
    <n v="1524974674"/>
    <n v="1.0670202582799999"/>
    <n v="1.0670202582799999"/>
    <n v="6349886"/>
    <n v="0.64711007056500003"/>
    <n v="0"/>
    <x v="0"/>
    <s v="002.4:003.2 04-28-23:04:34"/>
    <s v="Jimileibniz"/>
    <n v="0"/>
    <n v="1"/>
    <n v="0"/>
    <n v="0"/>
    <x v="1"/>
    <n v="6550"/>
    <n v="3072000"/>
    <n v="2.132161"/>
    <n v="0.46900799999999998"/>
    <n v="301"/>
    <n v="6"/>
    <m/>
    <n v="9721.3799999999992"/>
    <n v="9721.3799999999992"/>
    <n v="4861.32"/>
    <n v="11818.828055288463"/>
    <n v="20094.289398438024"/>
    <n v="20094.289398438024"/>
    <n v="10048.446921981729"/>
    <n v="24429.757019409266"/>
    <n v="6349.8862334361602"/>
    <n v="5366.5203634053114"/>
    <m/>
    <n v="0"/>
  </r>
  <r>
    <s v="A74E40C37958D1BBAB36C2E0D78216F823E24D0B"/>
    <s v="freedom42"/>
    <n v="6250"/>
    <n v="1525006186"/>
    <n v="1525006186"/>
    <n v="0.90678070192000004"/>
    <n v="0.90678070192000004"/>
    <n v="6248139"/>
    <n v="0.64139925386999996"/>
    <n v="0"/>
    <x v="0"/>
    <s v="008.7:009.5 04-29-07:49:46"/>
    <s v="freedom42"/>
    <n v="0"/>
    <n v="1"/>
    <n v="0"/>
    <n v="0"/>
    <x v="1"/>
    <n v="6210"/>
    <n v="3276800"/>
    <n v="1.8951420000000001"/>
    <n v="0.52766500000000005"/>
    <n v="531"/>
    <n v="10"/>
    <m/>
    <n v="9721.3799999999992"/>
    <n v="9721.3799999999992"/>
    <n v="4861.32"/>
    <n v="11818.828055288463"/>
    <n v="18536.539780031049"/>
    <n v="18536.539780031049"/>
    <n v="9269.4711618577348"/>
    <n v="22535.913255134725"/>
    <n v="6248.1390040514561"/>
    <n v="5356.7373028360198"/>
    <m/>
    <n v="1"/>
  </r>
  <r>
    <s v="6860AAEF104211E8601A2EDF68DD48C9F8957DAD"/>
    <s v="UbuntuCore212"/>
    <n v="5850"/>
    <n v="1524910699"/>
    <n v="1524910699"/>
    <n v="0.39481338327900001"/>
    <n v="0.39481338327900001"/>
    <n v="5850271"/>
    <n v="-3.2216450380399997E-2"/>
    <n v="0"/>
    <x v="3"/>
    <s v="050.0:050.8 04-28-05:18:19"/>
    <s v="UbuntuCore212"/>
    <n v="0"/>
    <n v="0"/>
    <n v="1"/>
    <n v="0"/>
    <x v="2"/>
    <n v="5170"/>
    <n v="4194304"/>
    <n v="1.2326239999999999"/>
    <n v="0.81127700000000003"/>
    <n v="2207"/>
    <n v="44"/>
    <m/>
    <n v="1117.99"/>
    <n v="4051.45"/>
    <n v="4861.32"/>
    <n v="3794.4265750962772"/>
    <n v="1559.3874143720891"/>
    <n v="5651.0166816857045"/>
    <n v="6780.6341964018675"/>
    <n v="5292.5169688137867"/>
    <n v="5850.2713527406422"/>
    <n v="5353.4811469184497"/>
    <m/>
    <n v="1"/>
  </r>
  <r>
    <s v="3687FEC7E73F61AC66F7AE251E7DEE6BBD8C0252"/>
    <s v="Quintex33"/>
    <n v="4600"/>
    <n v="1524983329"/>
    <n v="1524983329"/>
    <n v="-0.351277667307"/>
    <n v="-0.351277667307"/>
    <n v="4601936"/>
    <n v="0.104995463213"/>
    <n v="0"/>
    <x v="4"/>
    <s v="066.0:066.8 04-29-01:28:49"/>
    <s v="Quintex33"/>
    <n v="1"/>
    <n v="0"/>
    <n v="0"/>
    <n v="0"/>
    <x v="0"/>
    <n v="5240"/>
    <n v="7093846"/>
    <n v="0.73866799999999999"/>
    <n v="1.3537870000000001"/>
    <n v="4168"/>
    <n v="83"/>
    <m/>
    <n v="10125.48"/>
    <n v="10125.48"/>
    <n v="4861.32"/>
    <n v="2386.3111194805197"/>
    <n v="6568.6250052363175"/>
    <n v="6568.6250052363175"/>
    <n v="3153.6468503671349"/>
    <n v="1548.0533159606471"/>
    <n v="4601.9363248849077"/>
    <n v="5349.5092274194349"/>
    <m/>
    <n v="1"/>
  </r>
  <r>
    <s v="0F366C2AD5F099204E22090FECBFFA511860F196"/>
    <s v="mmmm"/>
    <n v="6070"/>
    <n v="1524995972"/>
    <n v="1524995972"/>
    <n v="0.66338480057299998"/>
    <n v="0.66338480057299998"/>
    <n v="6073989"/>
    <n v="8.3546224798500004E-2"/>
    <n v="0"/>
    <x v="1"/>
    <s v="017.5:018.3 04-29-04:59:32"/>
    <s v="mmmm"/>
    <n v="0"/>
    <n v="0"/>
    <n v="1"/>
    <n v="0"/>
    <x v="2"/>
    <n v="6020"/>
    <n v="3651584"/>
    <n v="1.6486000000000001"/>
    <n v="0.60657499999999998"/>
    <n v="956"/>
    <n v="19"/>
    <m/>
    <n v="1117.99"/>
    <n v="4051.45"/>
    <n v="4861.32"/>
    <n v="8853.6095214723919"/>
    <n v="1859.6475731926084"/>
    <n v="6739.1203502814806"/>
    <n v="8086.2457987215366"/>
    <n v="14726.959508225569"/>
    <n v="6073.9893236155576"/>
    <n v="5347.2677265308903"/>
    <m/>
    <n v="1"/>
  </r>
  <r>
    <s v="0D13FEFB150903100AF2F9E52A5852EC105A817E"/>
    <s v="locke"/>
    <n v="4760"/>
    <n v="1524982505"/>
    <n v="1524982505"/>
    <n v="0.16207808925200001"/>
    <n v="0.16207808925200001"/>
    <n v="4757769"/>
    <n v="-1.53539504214E-2"/>
    <n v="0"/>
    <x v="3"/>
    <s v="056.4:057.2 04-29-01:15:05"/>
    <s v="locke"/>
    <n v="0"/>
    <n v="0"/>
    <n v="1"/>
    <n v="0"/>
    <x v="2"/>
    <n v="4410"/>
    <n v="4801940"/>
    <n v="0.91837899999999995"/>
    <n v="1.088875"/>
    <n v="3634"/>
    <n v="72"/>
    <m/>
    <n v="1117.99"/>
    <n v="4051.45"/>
    <n v="4861.32"/>
    <n v="3794.4265750962772"/>
    <n v="1299.1916830028435"/>
    <n v="4708.101274700015"/>
    <n v="5649.2334568425322"/>
    <n v="4409.4199841948921"/>
    <n v="5580.2292599027487"/>
    <n v="5346.742481931924"/>
    <m/>
    <n v="1"/>
  </r>
  <r>
    <s v="383D6E34D9BEA92E97092B134A708EEF476DF2E4"/>
    <s v="torNodeCom"/>
    <n v="4880"/>
    <n v="1525003705"/>
    <n v="1525003705"/>
    <n v="-0.24055469725699999"/>
    <n v="-0.24055469725699999"/>
    <n v="4877558"/>
    <n v="-0.25650491368"/>
    <n v="4.5454545454499999E-2"/>
    <x v="3"/>
    <s v="050.0:050.8 04-29-07:08:25"/>
    <s v="torNodeCom"/>
    <n v="1"/>
    <n v="0"/>
    <n v="0"/>
    <n v="0"/>
    <x v="0"/>
    <n v="6520"/>
    <n v="6422528"/>
    <n v="1.015177"/>
    <n v="0.98504999999999998"/>
    <n v="3161"/>
    <n v="63"/>
    <m/>
    <n v="10125.48"/>
    <n v="10125.48"/>
    <n v="4861.32"/>
    <n v="3794.4265750962772"/>
    <n v="7689.7482240181916"/>
    <n v="7689.7482240181916"/>
    <n v="3691.9066391306005"/>
    <n v="2881.6594390600771"/>
    <n v="4877.5587213353947"/>
    <n v="5341.0495049347765"/>
    <m/>
    <n v="1"/>
  </r>
  <r>
    <s v="81919755543FE72DBA45AF4EB0AFFBFCE18F6D52"/>
    <s v="ieditedtheconfig"/>
    <n v="6750"/>
    <n v="1524985338"/>
    <n v="1524985338"/>
    <n v="2.2965394155999999"/>
    <n v="2.2965394155999999"/>
    <n v="6751312"/>
    <n v="1.1593477460799999"/>
    <n v="0"/>
    <x v="5"/>
    <s v="037.8:038.6 04-29-02:02:18"/>
    <s v="ieditedtheconfig"/>
    <n v="0"/>
    <n v="0"/>
    <n v="1"/>
    <n v="0"/>
    <x v="2"/>
    <n v="2670"/>
    <n v="2048000"/>
    <n v="1.3037110000000001"/>
    <n v="0.76704099999999997"/>
    <n v="1965"/>
    <n v="39"/>
    <m/>
    <n v="1117.99"/>
    <n v="4051.45"/>
    <n v="4861.32"/>
    <n v="4819.491751072962"/>
    <n v="3685.4981012466437"/>
    <n v="13355.764615332619"/>
    <n v="16025.53299184459"/>
    <n v="15887.644520571082"/>
    <n v="6751.3127231487997"/>
    <n v="5340.3189062041602"/>
    <m/>
    <n v="1"/>
  </r>
  <r>
    <s v="B63626A3CA6F0521847853DDEC6D4044C80B903E"/>
    <s v="trumaine"/>
    <n v="2320"/>
    <n v="1524479432"/>
    <n v="1524956597"/>
    <n v="0.27120746094699999"/>
    <n v="0.27120746094699999"/>
    <n v="6218772"/>
    <n v="0.27263971466100001"/>
    <n v="0"/>
    <x v="6"/>
    <s v="086.1:086.9 04-28-18:03:17"/>
    <s v="trumaine"/>
    <n v="0"/>
    <n v="1"/>
    <n v="0"/>
    <n v="0"/>
    <x v="1"/>
    <n v="2320"/>
    <n v="4485120"/>
    <n v="0.517266"/>
    <n v="1.933241"/>
    <n v="4807"/>
    <n v="96"/>
    <m/>
    <n v="9721.3799999999992"/>
    <n v="9721.3799999999992"/>
    <n v="4861.32"/>
    <n v="885.64026081730776"/>
    <n v="12357.890786700948"/>
    <n v="12357.890786700948"/>
    <n v="6179.7462540508704"/>
    <n v="1125.8325072660086"/>
    <n v="5701.5180072426092"/>
    <n v="5336.5986050698257"/>
    <m/>
    <n v="0"/>
  </r>
  <r>
    <s v="8D6BC7FFF76D44CA67F6709E2EFACF6742E5920E"/>
    <s v="fury"/>
    <n v="6040"/>
    <n v="1525006186"/>
    <n v="1525006186"/>
    <n v="0.63909283680600004"/>
    <n v="0.63909283680600004"/>
    <n v="6042351"/>
    <n v="-0.17750436652099999"/>
    <n v="0"/>
    <x v="0"/>
    <s v="008.7:009.5 04-29-07:49:46"/>
    <s v="fury"/>
    <n v="0"/>
    <n v="0"/>
    <n v="1"/>
    <n v="0"/>
    <x v="2"/>
    <n v="6700"/>
    <n v="3686400"/>
    <n v="1.817491"/>
    <n v="0.55020899999999995"/>
    <n v="631"/>
    <n v="12"/>
    <m/>
    <n v="1117.99"/>
    <n v="4051.45"/>
    <n v="4861.32"/>
    <n v="11818.828055288463"/>
    <n v="1832.4894006207401"/>
    <n v="6640.7026736776688"/>
    <n v="7968.1547894217438"/>
    <n v="19372.156404865105"/>
    <n v="6042.3518336016386"/>
    <n v="5335.5662835211469"/>
    <m/>
    <n v="1"/>
  </r>
  <r>
    <s v="E4D1F25DFBE484208866BA4A1A958B73127CB0AD"/>
    <s v="CalyxInstitute01"/>
    <n v="4060"/>
    <n v="1525002309"/>
    <n v="1525002309"/>
    <n v="-0.50816911944800003"/>
    <n v="-0.50816911944800003"/>
    <n v="4064558"/>
    <n v="6.0325316946999996E-3"/>
    <n v="0"/>
    <x v="4"/>
    <s v="070.7:071.5 04-29-06:45:09"/>
    <s v="CalyxInstitute01"/>
    <n v="1"/>
    <n v="0"/>
    <n v="0"/>
    <n v="0"/>
    <x v="0"/>
    <n v="5000"/>
    <n v="8264138"/>
    <n v="0.60502400000000001"/>
    <n v="1.652828"/>
    <n v="4518"/>
    <n v="90"/>
    <m/>
    <n v="10125.48"/>
    <n v="10125.48"/>
    <n v="4861.32"/>
    <n v="2386.3111194805197"/>
    <n v="4980.0237444116647"/>
    <n v="4980.0237444116647"/>
    <n v="2390.9472962450482"/>
    <n v="1173.6614991651329"/>
    <n v="4064.558269543244"/>
    <n v="5324.4321886802709"/>
    <m/>
    <n v="1"/>
  </r>
  <r>
    <s v="CAB508E29F67080C8C48EBD1FF248CF5839AE043"/>
    <s v="Unnamed"/>
    <n v="9130"/>
    <n v="1524591250"/>
    <n v="1524899876"/>
    <n v="-0.21088258677499999"/>
    <n v="-0.21088258677499999"/>
    <n v="11632859"/>
    <n v="-1.2698902376300001"/>
    <n v="0"/>
    <x v="2"/>
    <s v="025.8:026.6 04-28-02:17:56"/>
    <s v="Unnamed"/>
    <n v="0"/>
    <n v="1"/>
    <n v="0"/>
    <n v="0"/>
    <x v="1"/>
    <n v="7620"/>
    <n v="6227433"/>
    <n v="1.2236180000000001"/>
    <n v="0.81724799999999997"/>
    <n v="2237"/>
    <n v="44"/>
    <m/>
    <n v="9721.3799999999992"/>
    <n v="9721.3799999999992"/>
    <n v="4861.32"/>
    <n v="6440.9193022088357"/>
    <n v="7671.3102385772509"/>
    <n v="7671.3102385772509"/>
    <n v="3836.1522632589572"/>
    <n v="5082.6415785500085"/>
    <n v="4914.1758199920023"/>
    <n v="5308.1529739944017"/>
    <m/>
    <n v="0"/>
  </r>
  <r>
    <s v="BB5D8D2C25AA75CEDFC323CB79D2A834A5CA0EE6"/>
    <s v="mars"/>
    <n v="6600"/>
    <n v="1524995995"/>
    <n v="1524995995"/>
    <n v="1.8626195161700001"/>
    <n v="1.8626195161700001"/>
    <n v="6595475"/>
    <n v="0.47024707532999999"/>
    <n v="0"/>
    <x v="0"/>
    <s v="004.7:005.5 04-29-04:59:55"/>
    <s v="mars"/>
    <n v="0"/>
    <n v="0"/>
    <n v="1"/>
    <n v="0"/>
    <x v="2"/>
    <n v="4670"/>
    <n v="2304000"/>
    <n v="2.02691"/>
    <n v="0.49336200000000002"/>
    <n v="398"/>
    <n v="7"/>
    <m/>
    <n v="1117.99"/>
    <n v="4051.45"/>
    <n v="4861.32"/>
    <n v="11818.828055288463"/>
    <n v="3200.3799928828985"/>
    <n v="11597.759838786946"/>
    <n v="13916.109506347544"/>
    <n v="33832.80784932628"/>
    <n v="6595.4753652556801"/>
    <n v="5308.0327556789762"/>
    <m/>
    <n v="1"/>
  </r>
  <r>
    <s v="5E4D1E6D31413DCCC148A8050224578CBBF12883"/>
    <s v="Unnamed"/>
    <n v="10500"/>
    <n v="1524607145"/>
    <n v="1524889332"/>
    <n v="8.8777211210999997E-3"/>
    <n v="8.8777211210999997E-3"/>
    <n v="7493854"/>
    <n v="-1.1748397769100001"/>
    <n v="0"/>
    <x v="1"/>
    <s v="020.0:020.8 04-27-23:22:12"/>
    <s v="Unnamed"/>
    <n v="0"/>
    <n v="1"/>
    <n v="0"/>
    <n v="0"/>
    <x v="1"/>
    <n v="7920"/>
    <n v="5262313"/>
    <n v="1.505042"/>
    <n v="0.66443300000000005"/>
    <n v="1357"/>
    <n v="27"/>
    <m/>
    <n v="9721.3799999999992"/>
    <n v="9721.3799999999992"/>
    <n v="4861.32"/>
    <n v="8853.6095214723919"/>
    <n v="9807.6837005522375"/>
    <n v="9807.6837005522375"/>
    <n v="4904.4774432404256"/>
    <n v="8932.2093977191398"/>
    <n v="5309.0303472659389"/>
    <n v="5295.0151430861579"/>
    <m/>
    <n v="0"/>
  </r>
  <r>
    <s v="892A827BF67DB270E303677A33FE577069DDE558"/>
    <s v="yomi"/>
    <n v="11900"/>
    <n v="1523899611"/>
    <n v="1524969159"/>
    <n v="0.62700929330900002"/>
    <n v="0.62700929330900002"/>
    <n v="5118128"/>
    <n v="-1.0342873206800001"/>
    <n v="0"/>
    <x v="0"/>
    <s v="000.8:001.6 04-28-21:32:39"/>
    <s v="yomi"/>
    <n v="0"/>
    <n v="1"/>
    <n v="0"/>
    <n v="0"/>
    <x v="1"/>
    <n v="9610"/>
    <n v="3670016"/>
    <n v="2.6185170000000002"/>
    <n v="0.38189600000000001"/>
    <n v="106"/>
    <n v="2"/>
    <m/>
    <n v="9721.3799999999992"/>
    <n v="9721.3799999999992"/>
    <n v="4861.32"/>
    <n v="11818.828055288463"/>
    <n v="15816.775603788245"/>
    <n v="15816.775603788245"/>
    <n v="7909.4128177489065"/>
    <n v="19229.343081975465"/>
    <n v="5971.1501385927231"/>
    <n v="5280.8098970149058"/>
    <m/>
    <n v="0"/>
  </r>
  <r>
    <s v="714724B5D72158B36AC147270D5B0AE915FC1FE9"/>
    <s v="hereIsANode"/>
    <n v="5210"/>
    <n v="1524203297"/>
    <n v="1524997864"/>
    <n v="0.370059926102"/>
    <n v="0.370059926102"/>
    <n v="5746447"/>
    <n v="-2.69073679207E-2"/>
    <n v="0"/>
    <x v="5"/>
    <s v="040.9:041.7 04-29-05:31:04"/>
    <s v="hereIsANode"/>
    <n v="0"/>
    <n v="1"/>
    <n v="0"/>
    <n v="0"/>
    <x v="1"/>
    <n v="5200"/>
    <n v="4194304"/>
    <n v="1.2397769999999999"/>
    <n v="0.80659700000000001"/>
    <n v="2188"/>
    <n v="43"/>
    <m/>
    <n v="9721.3799999999992"/>
    <n v="9721.3799999999992"/>
    <n v="4861.32"/>
    <n v="4819.491751072962"/>
    <n v="13318.873164409459"/>
    <n v="13318.873164409459"/>
    <n v="6660.2997199581741"/>
    <n v="6602.9925123242201"/>
    <n v="5746.4478282893224"/>
    <n v="5280.8046798025262"/>
    <m/>
    <n v="0"/>
  </r>
  <r>
    <s v="4C2096D4C16A16E7C8F3AF33C3532E2DBC1A64BD"/>
    <s v="moxon"/>
    <n v="6490"/>
    <n v="1524995995"/>
    <n v="1524995995"/>
    <n v="1.6579470617100001"/>
    <n v="1.6579470617100001"/>
    <n v="6490895"/>
    <n v="8.2552919886100001E-2"/>
    <n v="0.375"/>
    <x v="0"/>
    <s v="004.7:005.5 04-29-04:59:55"/>
    <s v="moxon"/>
    <n v="1"/>
    <n v="0"/>
    <n v="0"/>
    <n v="0"/>
    <x v="0"/>
    <n v="4990"/>
    <n v="2442071"/>
    <n v="2.0433479999999999"/>
    <n v="0.48939300000000002"/>
    <n v="377"/>
    <n v="7"/>
    <m/>
    <n v="10125.48"/>
    <n v="10125.48"/>
    <n v="4861.32"/>
    <n v="11818.828055288463"/>
    <n v="26912.989814403369"/>
    <n v="26912.989814403369"/>
    <n v="12921.131210032056"/>
    <n v="31413.81930240968"/>
    <n v="6490.8954389372011"/>
    <n v="5276.2481072560413"/>
    <m/>
    <n v="1"/>
  </r>
  <r>
    <s v="D3E5EDDBE5159388704D6785BE51930AAFACEC6F"/>
    <s v="TorNodeAlbania"/>
    <n v="7800"/>
    <n v="1524540838"/>
    <n v="1524995247"/>
    <n v="6.18785948164E-3"/>
    <n v="6.18785948164E-3"/>
    <n v="4178138"/>
    <n v="-0.175470827552"/>
    <n v="0"/>
    <x v="4"/>
    <s v="069.1:069.9 04-29-04:47:27"/>
    <s v="TorNodeAlbania"/>
    <n v="0"/>
    <n v="1"/>
    <n v="0"/>
    <n v="0"/>
    <x v="1"/>
    <n v="3470"/>
    <n v="5242880"/>
    <n v="0.66185000000000005"/>
    <n v="1.5109159999999999"/>
    <n v="4369"/>
    <n v="87"/>
    <m/>
    <n v="9721.3799999999992"/>
    <n v="9721.3799999999992"/>
    <n v="4861.32"/>
    <n v="2386.3111194805197"/>
    <n v="9781.5345334076246"/>
    <n v="9781.5345334076246"/>
    <n v="4891.4011650552857"/>
    <n v="2401.0772773673402"/>
    <n v="5275.3222047191011"/>
    <n v="5265.5895433033702"/>
    <m/>
    <n v="0"/>
  </r>
  <r>
    <s v="5E2975B380F6E908AFB29E0D8D0B967AF73B41C2"/>
    <s v="WombleNode01"/>
    <n v="5800"/>
    <n v="1524977546"/>
    <n v="1524977546"/>
    <n v="0.50552501191699994"/>
    <n v="0.50552501191699994"/>
    <n v="5802888"/>
    <n v="-0.18996638425699999"/>
    <n v="0"/>
    <x v="3"/>
    <s v="054.8:055.6 04-28-23:52:26"/>
    <s v="WombleNode01"/>
    <n v="0"/>
    <n v="0"/>
    <n v="1"/>
    <n v="0"/>
    <x v="2"/>
    <n v="3450"/>
    <n v="3885286"/>
    <n v="0.88796600000000003"/>
    <n v="1.1261699999999999"/>
    <n v="3747"/>
    <n v="74"/>
    <m/>
    <n v="1117.99"/>
    <n v="4051.45"/>
    <n v="4861.32"/>
    <n v="3794.4265750962772"/>
    <n v="1683.1619080730866"/>
    <n v="6099.5593095311287"/>
    <n v="7318.8388509323495"/>
    <n v="5712.6041146900034"/>
    <n v="5849.3952514509529"/>
    <n v="5260.1624760156665"/>
    <m/>
    <n v="1"/>
  </r>
  <r>
    <s v="16DB78459B845F4E728405EB694E32929E2B318A"/>
    <s v="456c"/>
    <n v="4290"/>
    <n v="1524121546"/>
    <n v="1524956694"/>
    <n v="-6.4444480772400003E-2"/>
    <n v="-6.4444480772400003E-2"/>
    <n v="5172282"/>
    <n v="8.74292122546E-2"/>
    <n v="0"/>
    <x v="3"/>
    <s v="061.9:062.7 04-28-18:04:54"/>
    <s v="456c"/>
    <n v="0"/>
    <n v="1"/>
    <n v="0"/>
    <n v="0"/>
    <x v="1"/>
    <n v="4280"/>
    <n v="5495052"/>
    <n v="0.77888299999999999"/>
    <n v="1.2838909999999999"/>
    <n v="4057"/>
    <n v="81"/>
    <m/>
    <n v="9721.3799999999992"/>
    <n v="9721.3799999999992"/>
    <n v="4861.32"/>
    <n v="3794.4265750962772"/>
    <n v="9094.8907135088048"/>
    <n v="9094.8907135088048"/>
    <n v="4548.0347567315157"/>
    <n v="3549.8967246352013"/>
    <n v="5140.9262270426607"/>
    <n v="5247.1639589298638"/>
    <m/>
    <n v="0"/>
  </r>
  <r>
    <s v="FBC2856A48705F3ED17E504F8FC89EC6433ED25D"/>
    <s v="BraveGiza"/>
    <n v="5660"/>
    <n v="1524190048"/>
    <n v="1524883772"/>
    <n v="0.71452396712800004"/>
    <n v="0.71452396712800004"/>
    <n v="9335967"/>
    <n v="0.53147938606"/>
    <n v="0"/>
    <x v="0"/>
    <s v="007.2:008.0 04-27-21:49:32"/>
    <s v="BraveGiza"/>
    <n v="0"/>
    <n v="1"/>
    <n v="0"/>
    <n v="0"/>
    <x v="1"/>
    <n v="5650"/>
    <n v="3495936"/>
    <n v="1.6161620000000001"/>
    <n v="0.61875000000000002"/>
    <n v="1046"/>
    <n v="20"/>
    <m/>
    <n v="9721.3799999999992"/>
    <n v="9721.3799999999992"/>
    <n v="4861.32"/>
    <n v="11818.828055288463"/>
    <n v="16667.539003558795"/>
    <n v="16667.539003558795"/>
    <n v="8334.8496518786887"/>
    <n v="20263.663964156884"/>
    <n v="5993.8660595455922"/>
    <n v="5244.487041681914"/>
    <m/>
    <n v="0"/>
  </r>
  <r>
    <s v="17C11D2214CBA292581765A514DC8CCD4E3D848B"/>
    <s v="casalserugo"/>
    <n v="5940"/>
    <n v="1523806922"/>
    <n v="1524998498"/>
    <n v="4.2779833910800001E-2"/>
    <n v="4.2779833910800001E-2"/>
    <n v="5233815"/>
    <n v="-0.69908655167"/>
    <n v="0"/>
    <x v="2"/>
    <s v="036.8:037.6 04-29-05:41:38"/>
    <s v="casalserugo"/>
    <n v="0"/>
    <n v="1"/>
    <n v="0"/>
    <n v="0"/>
    <x v="1"/>
    <n v="5930"/>
    <n v="5088580"/>
    <n v="1.1653549999999999"/>
    <n v="0.85810799999999998"/>
    <n v="2430"/>
    <n v="48"/>
    <m/>
    <n v="9721.3799999999992"/>
    <n v="9721.3799999999992"/>
    <n v="4861.32"/>
    <n v="6440.9193022088357"/>
    <n v="10137.259021783773"/>
    <n v="10137.259021783773"/>
    <n v="5069.2864621872504"/>
    <n v="6716.4607601901962"/>
    <n v="5306.2686072418182"/>
    <n v="5240.9620250692724"/>
    <m/>
    <n v="0"/>
  </r>
  <r>
    <s v="23EDB164748307223AA6AFFAC66AF2556B5F8042"/>
    <s v="RumWithMilk"/>
    <n v="4950"/>
    <n v="1525004091"/>
    <n v="1525004091"/>
    <n v="-0.156890397982"/>
    <n v="-0.156890397982"/>
    <n v="4954703"/>
    <n v="-0.45470388863900002"/>
    <n v="0"/>
    <x v="5"/>
    <s v="042.5:043.3 04-29-07:14:51"/>
    <s v="RumWithMilk"/>
    <n v="0"/>
    <n v="0"/>
    <n v="1"/>
    <n v="0"/>
    <x v="2"/>
    <n v="6540"/>
    <n v="5876702"/>
    <n v="1.1128690000000001"/>
    <n v="0.89857799999999999"/>
    <n v="2635"/>
    <n v="52"/>
    <m/>
    <n v="1117.99"/>
    <n v="4051.45"/>
    <n v="4861.32"/>
    <n v="4819.491751072962"/>
    <n v="942.58810396010381"/>
    <n v="3415.8163970958258"/>
    <n v="4098.6255704821433"/>
    <n v="4063.3597721761589"/>
    <n v="4954.7038843983846"/>
    <n v="5231.3033190788692"/>
    <m/>
    <n v="1"/>
  </r>
  <r>
    <s v="C82A233A89DC3D94CF321E1622D9A538E126C216"/>
    <s v="Unnamed"/>
    <n v="5900"/>
    <n v="1524891392"/>
    <n v="1524891392"/>
    <n v="1.01776446843"/>
    <n v="1.01776446843"/>
    <n v="5902637"/>
    <n v="0.35479250979799998"/>
    <n v="0"/>
    <x v="1"/>
    <s v="020.8:021.6 04-27-23:56:32"/>
    <s v="Unnamed"/>
    <n v="0"/>
    <n v="0"/>
    <n v="1"/>
    <n v="0"/>
    <x v="2"/>
    <n v="3290"/>
    <n v="3054592"/>
    <n v="1.077067"/>
    <n v="0.92844700000000002"/>
    <n v="2804"/>
    <n v="56"/>
    <m/>
    <n v="1117.99"/>
    <n v="4051.45"/>
    <n v="4861.32"/>
    <n v="8853.6095214723919"/>
    <n v="2255.8404980600558"/>
    <n v="8174.8718556207241"/>
    <n v="9808.9987656681278"/>
    <n v="17864.498709780528"/>
    <n v="6163.4472031505311"/>
    <n v="5230.7906422053711"/>
    <m/>
    <n v="1"/>
  </r>
  <r>
    <s v="9171E15EBF665768F8EFAE2271D47D922C4EED46"/>
    <s v="scalar"/>
    <n v="10300"/>
    <n v="1524737175"/>
    <n v="1524991615"/>
    <n v="2.8636035822399999E-2"/>
    <n v="2.8636035822399999E-2"/>
    <n v="5266616"/>
    <n v="-0.76072436159800005"/>
    <n v="0"/>
    <x v="1"/>
    <s v="016.8:017.6 04-29-03:46:55"/>
    <s v="scalar"/>
    <n v="0"/>
    <n v="1"/>
    <n v="0"/>
    <n v="0"/>
    <x v="1"/>
    <n v="8350"/>
    <n v="5120000"/>
    <n v="1.6308590000000001"/>
    <n v="0.613174"/>
    <n v="1013"/>
    <n v="20"/>
    <m/>
    <n v="9721.3799999999992"/>
    <n v="9721.3799999999992"/>
    <n v="4861.32"/>
    <n v="8853.6095214723919"/>
    <n v="9999.7617859231632"/>
    <n v="9999.7617859231632"/>
    <n v="5000.5289336641499"/>
    <n v="9107.1418008868168"/>
    <n v="5266.6165034106889"/>
    <n v="5222.6315523874819"/>
    <m/>
    <n v="0"/>
  </r>
  <r>
    <s v="B0553175AADB0501E5A61FC61CEA3970BE130FF2"/>
    <s v="zwiubel"/>
    <n v="3150"/>
    <n v="1523892175"/>
    <n v="1524959606"/>
    <n v="0.34482769732399998"/>
    <n v="0.34482769732399998"/>
    <n v="5640616"/>
    <n v="-1.07118572683"/>
    <n v="0"/>
    <x v="5"/>
    <s v="046.5:047.3 04-28-18:53:26"/>
    <s v="zwiubel"/>
    <n v="0"/>
    <n v="1"/>
    <n v="0"/>
    <n v="0"/>
    <x v="1"/>
    <n v="4340"/>
    <n v="4194304"/>
    <n v="1.034737"/>
    <n v="0.96642899999999998"/>
    <n v="3076"/>
    <n v="61"/>
    <m/>
    <n v="9721.3799999999992"/>
    <n v="9721.3799999999992"/>
    <n v="4861.32"/>
    <n v="4819.491751072962"/>
    <n v="13073.581080211585"/>
    <n v="13073.581080211585"/>
    <n v="6537.6377815551068"/>
    <n v="6481.3859938674632"/>
    <n v="5640.6161901968417"/>
    <n v="5206.7225331377904"/>
    <m/>
    <n v="0"/>
  </r>
  <r>
    <s v="F00EC2E0A2CA79A57FE7A0918A087987747D772D"/>
    <s v="PancakeWhore"/>
    <n v="8560"/>
    <n v="1524464970"/>
    <n v="1524994541"/>
    <n v="0.34334693796499999"/>
    <n v="0.34334693796499999"/>
    <n v="5634405"/>
    <n v="-1.1336779750199999"/>
    <n v="0"/>
    <x v="2"/>
    <s v="036.1:036.8 04-29-04:35:41"/>
    <s v="PancakeWhore"/>
    <n v="0"/>
    <n v="1"/>
    <n v="0"/>
    <n v="0"/>
    <x v="1"/>
    <n v="8560"/>
    <n v="4194304"/>
    <n v="2.0408629999999999"/>
    <n v="0.48998900000000001"/>
    <n v="380"/>
    <n v="7"/>
    <m/>
    <n v="9721.3799999999992"/>
    <n v="9721.3799999999992"/>
    <n v="4861.32"/>
    <n v="6440.9193022088357"/>
    <n v="13059.186055794191"/>
    <n v="13059.186055794191"/>
    <n v="6530.4393364680136"/>
    <n v="8652.3892223019047"/>
    <n v="5634.4054352943513"/>
    <n v="5202.3750047060457"/>
    <m/>
    <n v="0"/>
  </r>
  <r>
    <s v="DEABC1708BDA8B586DE74C4BA949B2EF3B77E752"/>
    <s v="garyhost"/>
    <n v="3910"/>
    <n v="1524789987"/>
    <n v="1524991043"/>
    <n v="0.91740192512200003"/>
    <n v="0.91740192512200003"/>
    <n v="7928198"/>
    <n v="0.49610571149499999"/>
    <n v="0"/>
    <x v="5"/>
    <s v="039.4:040.2 04-29-03:37:23"/>
    <s v="garyhost"/>
    <n v="0"/>
    <n v="1"/>
    <n v="0"/>
    <n v="0"/>
    <x v="1"/>
    <n v="3910"/>
    <n v="3139613"/>
    <n v="1.245376"/>
    <n v="0.80296999999999996"/>
    <n v="2163"/>
    <n v="43"/>
    <m/>
    <n v="9721.3799999999992"/>
    <n v="9721.3799999999992"/>
    <n v="4861.32"/>
    <n v="4819.491751072962"/>
    <n v="18639.792726842508"/>
    <n v="18639.792726842508"/>
    <n v="9321.1043266340803"/>
    <n v="9240.9027616168969"/>
    <n v="6019.9000103380577"/>
    <n v="5155.8139072366403"/>
    <m/>
    <n v="0"/>
  </r>
  <r>
    <s v="AA34219475E41282095DD3C088009EE562AF14E5"/>
    <s v="armAtor"/>
    <n v="5830"/>
    <n v="1525007282"/>
    <n v="1525007282"/>
    <n v="0.62833033934899996"/>
    <n v="0.62833033934899996"/>
    <n v="5830710"/>
    <n v="0.52380029354199997"/>
    <n v="0"/>
    <x v="2"/>
    <s v="029.7:030.5 04-29-08:08:02"/>
    <s v="armAtor"/>
    <n v="0"/>
    <n v="0"/>
    <n v="1"/>
    <n v="0"/>
    <x v="2"/>
    <n v="4720"/>
    <n v="3580791"/>
    <n v="1.3181449999999999"/>
    <n v="0.75864200000000004"/>
    <n v="1902"/>
    <n v="38"/>
    <m/>
    <n v="1117.99"/>
    <n v="4051.45"/>
    <n v="4861.32"/>
    <n v="6440.9193022088357"/>
    <n v="1820.4570360887885"/>
    <n v="6597.0989533555057"/>
    <n v="7915.834845284081"/>
    <n v="10487.944313085238"/>
    <n v="5830.7106241678457"/>
    <n v="5155.7347369174913"/>
    <m/>
    <n v="1"/>
  </r>
  <r>
    <s v="4DAD2D02EC7F3D278AF20B119652BC3CC4988D6A"/>
    <s v="dc6jgk15arm64"/>
    <n v="8400"/>
    <n v="1524226973"/>
    <n v="1524999429"/>
    <n v="0.30458369421999998"/>
    <n v="0.30458369421999998"/>
    <n v="5535192"/>
    <n v="-2.24870645937E-2"/>
    <n v="0"/>
    <x v="0"/>
    <s v="005.5:006.3 04-29-05:57:09"/>
    <s v="dc6jgk15arm64"/>
    <n v="0"/>
    <n v="1"/>
    <n v="0"/>
    <n v="0"/>
    <x v="1"/>
    <n v="8400"/>
    <n v="4242880"/>
    <n v="1.979787"/>
    <n v="0.50510500000000003"/>
    <n v="448"/>
    <n v="8"/>
    <m/>
    <n v="9721.3799999999992"/>
    <n v="9721.3799999999992"/>
    <n v="4861.32"/>
    <n v="11818.828055288463"/>
    <n v="12682.353833316422"/>
    <n v="12682.353833316422"/>
    <n v="6341.9988043855701"/>
    <n v="15418.650365719201"/>
    <n v="5535.1920645321534"/>
    <n v="5147.4984451725077"/>
    <m/>
    <n v="0"/>
  </r>
  <r>
    <s v="35ABF92BB475BCF514CD7095E4AFA3CAB3754F1C"/>
    <s v="kensrelay"/>
    <n v="6020"/>
    <n v="1524985656"/>
    <n v="1524985656"/>
    <n v="0.96914424898200002"/>
    <n v="0.96914424898200002"/>
    <n v="6024929"/>
    <n v="-0.155833120958"/>
    <n v="0"/>
    <x v="2"/>
    <s v="033.7:034.5 04-29-02:07:36"/>
    <s v="kensrelay"/>
    <n v="0"/>
    <n v="0"/>
    <n v="1"/>
    <n v="0"/>
    <x v="2"/>
    <n v="4090"/>
    <n v="3059669"/>
    <n v="1.336746"/>
    <n v="0.748085"/>
    <n v="1833"/>
    <n v="36"/>
    <m/>
    <n v="1117.99"/>
    <n v="4051.45"/>
    <n v="4861.32"/>
    <n v="6440.9193022088357"/>
    <n v="2201.4835789193862"/>
    <n v="7977.8894675381234"/>
    <n v="9572.6403204611761"/>
    <n v="12683.099202101685"/>
    <n v="6024.929615138507"/>
    <n v="5135.3514305969547"/>
    <m/>
    <n v="1"/>
  </r>
  <r>
    <s v="EE24F0F5232459A0A76EC3D5CCDE1DD050AA0375"/>
    <s v="sscnet01"/>
    <n v="4010"/>
    <n v="1523972046"/>
    <n v="1524974674"/>
    <n v="1.9811680283199999"/>
    <n v="1.9811680283199999"/>
    <n v="6410703"/>
    <n v="-0.70125742349200004"/>
    <n v="0"/>
    <x v="0"/>
    <s v="002.4:003.2 04-28-23:04:34"/>
    <s v="sscnet01"/>
    <n v="0"/>
    <n v="1"/>
    <n v="0"/>
    <n v="0"/>
    <x v="1"/>
    <n v="2540"/>
    <n v="2150400"/>
    <n v="1.181176"/>
    <n v="0.84661399999999998"/>
    <n v="2378"/>
    <n v="47"/>
    <m/>
    <n v="9721.3799999999992"/>
    <n v="9721.3799999999992"/>
    <n v="4861.32"/>
    <n v="11818.828055288463"/>
    <n v="28981.06724714948"/>
    <n v="28981.06724714948"/>
    <n v="14492.411759432582"/>
    <n v="35233.912330637402"/>
    <n v="6410.7037280993272"/>
    <n v="5132.6126096695289"/>
    <m/>
    <n v="0"/>
  </r>
  <r>
    <s v="DB28D43D372720A719B71613A6C70092F1D86C3C"/>
    <s v="csfo"/>
    <n v="5090"/>
    <n v="1524985656"/>
    <n v="1524985656"/>
    <n v="-3.0103608062099999E-2"/>
    <n v="-3.0103608062099999E-2"/>
    <n v="5085050"/>
    <n v="-4.67213002049E-2"/>
    <n v="0"/>
    <x v="2"/>
    <s v="033.7:034.5 04-29-02:07:36"/>
    <s v="csfo"/>
    <n v="0"/>
    <n v="0"/>
    <n v="1"/>
    <n v="0"/>
    <x v="2"/>
    <n v="6600"/>
    <n v="5242880"/>
    <n v="1.25885"/>
    <n v="0.79437599999999997"/>
    <n v="2123"/>
    <n v="42"/>
    <m/>
    <n v="1117.99"/>
    <n v="4051.45"/>
    <n v="4861.32"/>
    <n v="6440.9193022088357"/>
    <n v="1084.3344672226528"/>
    <n v="3929.4867371168048"/>
    <n v="4714.9767280555516"/>
    <n v="6247.0243919755267"/>
    <n v="5085.050395363377"/>
    <n v="5132.3992767543641"/>
    <m/>
    <n v="1"/>
  </r>
  <r>
    <s v="C8C3B9A11830314C1538CF19ABC3AB2658ED6B3D"/>
    <s v="cressington"/>
    <n v="3190"/>
    <n v="1524115433"/>
    <n v="1525007235"/>
    <n v="-0.19897115856600001"/>
    <n v="-0.19897115856600001"/>
    <n v="3517136"/>
    <n v="0.50734893687399996"/>
    <n v="0"/>
    <x v="4"/>
    <s v="072.2:073.0 04-29-08:07:15"/>
    <s v="cressington"/>
    <n v="0"/>
    <n v="1"/>
    <n v="0"/>
    <n v="0"/>
    <x v="1"/>
    <n v="3310"/>
    <n v="5946368"/>
    <n v="0.55664199999999997"/>
    <n v="1.796486"/>
    <n v="4679"/>
    <n v="93"/>
    <m/>
    <n v="9721.3799999999992"/>
    <n v="9721.3799999999992"/>
    <n v="4861.32"/>
    <n v="2386.3111194805197"/>
    <n v="7787.1057585396584"/>
    <n v="7787.1057585396584"/>
    <n v="3894.0575274399325"/>
    <n v="1911.5040313385523"/>
    <n v="4763.2122697802124"/>
    <n v="5118.1589888461485"/>
    <m/>
    <n v="0"/>
  </r>
  <r>
    <s v="E2F7BFCF593CF5E1BD90D8F5CF37C6654C290B10"/>
    <s v="salacristo"/>
    <n v="9540"/>
    <n v="1524567303"/>
    <n v="1524984447"/>
    <n v="0.66886063199500001"/>
    <n v="0.66886063199500001"/>
    <n v="6234427"/>
    <n v="-0.27030164725599998"/>
    <n v="0"/>
    <x v="0"/>
    <s v="004.0:004.8 04-29-01:47:27"/>
    <s v="salacristo"/>
    <n v="0"/>
    <n v="1"/>
    <n v="0"/>
    <n v="0"/>
    <x v="1"/>
    <n v="8160"/>
    <n v="3473854"/>
    <n v="2.348976"/>
    <n v="0.42571700000000001"/>
    <n v="180"/>
    <n v="3"/>
    <m/>
    <n v="9721.3799999999992"/>
    <n v="9721.3799999999992"/>
    <n v="4861.32"/>
    <n v="11818.828055288463"/>
    <n v="16223.628370663551"/>
    <n v="16223.628370663551"/>
    <n v="8112.8655675299324"/>
    <n v="19723.976857788941"/>
    <n v="5797.378181898358"/>
    <n v="5100.3209273288512"/>
    <m/>
    <n v="0"/>
  </r>
  <r>
    <s v="6762A42AD92E3BCFA085E40BF4337867B28059D1"/>
    <s v="chojnacka"/>
    <n v="3480"/>
    <n v="1524103892"/>
    <n v="1524935241"/>
    <n v="0.27007666926099999"/>
    <n v="0.27007666926099999"/>
    <n v="5825529"/>
    <n v="-0.13324575480699999"/>
    <n v="0"/>
    <x v="3"/>
    <s v="055.5:056.3 04-28-12:07:21"/>
    <s v="chojnacka"/>
    <n v="0"/>
    <n v="1"/>
    <n v="0"/>
    <n v="0"/>
    <x v="1"/>
    <n v="3640"/>
    <n v="4288385"/>
    <n v="0.848804"/>
    <n v="1.1781280000000001"/>
    <n v="3865"/>
    <n v="77"/>
    <m/>
    <n v="9721.3799999999992"/>
    <n v="9721.3799999999992"/>
    <n v="4861.32"/>
    <n v="3794.4265750962772"/>
    <n v="12346.897931020498"/>
    <n v="12346.897931020498"/>
    <n v="6174.2491138118839"/>
    <n v="4819.212666253703"/>
    <n v="5446.5777373088331"/>
    <n v="5099.119916116184"/>
    <m/>
    <n v="0"/>
  </r>
  <r>
    <s v="B1E9A0AE6B1B99943501D7804B450A09E734725F"/>
    <s v="Phecda"/>
    <n v="6220"/>
    <n v="1523731885"/>
    <n v="1524935799"/>
    <n v="-0.175415885567"/>
    <n v="-0.175415885567"/>
    <n v="3426450"/>
    <n v="-0.25634338142800001"/>
    <n v="0"/>
    <x v="4"/>
    <s v="067.5:068.3 04-28-12:16:39"/>
    <s v="Phecda"/>
    <n v="0"/>
    <n v="1"/>
    <n v="0"/>
    <n v="0"/>
    <x v="1"/>
    <n v="4200"/>
    <n v="5810093"/>
    <n v="0.72287999999999997"/>
    <n v="1.3833549999999999"/>
    <n v="4215"/>
    <n v="84"/>
    <m/>
    <n v="9721.3799999999992"/>
    <n v="9721.3799999999992"/>
    <n v="4861.32"/>
    <n v="2386.3111194805197"/>
    <n v="8016.0955183666765"/>
    <n v="8016.0955183666765"/>
    <n v="4008.567247175431"/>
    <n v="1967.7142412184651"/>
    <n v="4790.9103911783723"/>
    <n v="5096.6651738248611"/>
    <m/>
    <n v="0"/>
  </r>
  <r>
    <s v="B00478C4CD2F3ACC7D6F02AF8033D2906673651F"/>
    <s v="FlappyBird"/>
    <n v="4690"/>
    <n v="1524972958"/>
    <n v="1524972958"/>
    <n v="-0.224465478291"/>
    <n v="-0.224465478291"/>
    <n v="4688645"/>
    <n v="-0.28093004902500002"/>
    <n v="0.05"/>
    <x v="4"/>
    <s v="063.6:064.4 04-28-22:35:58"/>
    <s v="FlappyBird"/>
    <n v="1"/>
    <n v="0"/>
    <n v="0"/>
    <n v="0"/>
    <x v="0"/>
    <n v="4690"/>
    <n v="6045696"/>
    <n v="0.77575799999999995"/>
    <n v="1.289061"/>
    <n v="4068"/>
    <n v="81"/>
    <m/>
    <n v="10125.48"/>
    <n v="10125.48"/>
    <n v="4861.32"/>
    <n v="2386.3111194805197"/>
    <n v="7852.6592888740443"/>
    <n v="7852.6592888740443"/>
    <n v="3770.1214810743954"/>
    <n v="1850.6666526951931"/>
    <n v="4688.6459557580138"/>
    <n v="5095.7609690306099"/>
    <m/>
    <n v="1"/>
  </r>
  <r>
    <s v="249C4262AAC0E1E41268B9368942416CF28EF991"/>
    <s v="wado"/>
    <n v="5850"/>
    <n v="1524694661"/>
    <n v="1524935625"/>
    <n v="-4.1632905566200001E-2"/>
    <n v="-4.1632905566200001E-2"/>
    <n v="5024603"/>
    <n v="-0.248512881332"/>
    <n v="0"/>
    <x v="2"/>
    <s v="036.0:036.8 04-28-12:13:45"/>
    <s v="wado"/>
    <n v="0"/>
    <n v="1"/>
    <n v="0"/>
    <n v="0"/>
    <x v="1"/>
    <n v="5850"/>
    <n v="5242880"/>
    <n v="1.115799"/>
    <n v="0.89621899999999999"/>
    <n v="2614"/>
    <n v="52"/>
    <m/>
    <n v="9721.3799999999992"/>
    <n v="9721.3799999999992"/>
    <n v="4861.32"/>
    <n v="6440.9193022088357"/>
    <n v="9316.650704486854"/>
    <n v="9316.650704486854"/>
    <n v="4658.9291235129203"/>
    <n v="6172.7651171404605"/>
    <n v="5024.6036720650809"/>
    <n v="5090.0865704455573"/>
    <m/>
    <n v="0"/>
  </r>
  <r>
    <s v="E5BA616AE9C82CD726D0F4F95CB3454590D753E4"/>
    <s v="UbuntuCore212"/>
    <n v="5470"/>
    <n v="1525007567"/>
    <n v="1525007567"/>
    <n v="0.304874269526"/>
    <n v="0.304874269526"/>
    <n v="5473039"/>
    <n v="0.54087367609799997"/>
    <n v="0"/>
    <x v="5"/>
    <s v="043.3:044.1 04-29-08:12:47"/>
    <s v="UbuntuCore212"/>
    <n v="0"/>
    <n v="0"/>
    <n v="1"/>
    <n v="0"/>
    <x v="2"/>
    <n v="4550"/>
    <n v="4194304"/>
    <n v="1.084805"/>
    <n v="0.92182500000000001"/>
    <n v="2761"/>
    <n v="55"/>
    <m/>
    <n v="1117.99"/>
    <n v="4051.45"/>
    <n v="4861.32"/>
    <n v="4819.491751072962"/>
    <n v="1458.8363845873728"/>
    <n v="5286.6328592711125"/>
    <n v="6343.4113839321344"/>
    <n v="6288.8307781679141"/>
    <n v="5473.0393681699798"/>
    <n v="5089.4187577189859"/>
    <m/>
    <n v="1"/>
  </r>
  <r>
    <s v="5BD300E713506A5139DC08DD63436CE639583E67"/>
    <s v="AllSystemsAreGo"/>
    <n v="5370"/>
    <n v="1524617433"/>
    <n v="1525001522"/>
    <n v="0.37469399080499999"/>
    <n v="0.37469399080499999"/>
    <n v="5506387"/>
    <n v="-2.93641118334E-2"/>
    <n v="0"/>
    <x v="5"/>
    <s v="041.7:042.5 04-29-06:32:02"/>
    <s v="AllSystemsAreGo"/>
    <n v="0"/>
    <n v="1"/>
    <n v="0"/>
    <n v="0"/>
    <x v="1"/>
    <n v="3510"/>
    <n v="4027604"/>
    <n v="0.87148599999999998"/>
    <n v="1.1474660000000001"/>
    <n v="3811"/>
    <n v="76"/>
    <m/>
    <n v="9721.3799999999992"/>
    <n v="9721.3799999999992"/>
    <n v="4861.32"/>
    <n v="4819.491751072962"/>
    <n v="13363.92266833191"/>
    <n v="13363.92266833191"/>
    <n v="6682.8273913801622"/>
    <n v="6625.326348934268"/>
    <n v="5536.7230161421812"/>
    <n v="5083.9873112995265"/>
    <m/>
    <n v="0"/>
  </r>
  <r>
    <s v="E181C71DC793F46E8D04F17A7F2FCF57094A6AF3"/>
    <s v="blacklemon3"/>
    <n v="5390"/>
    <n v="1525006186"/>
    <n v="1525006186"/>
    <n v="0.23696231505199999"/>
    <n v="0.23696231505199999"/>
    <n v="5393393"/>
    <n v="0.36565757558299999"/>
    <n v="0"/>
    <x v="0"/>
    <s v="008.7:009.5 04-29-07:49:46"/>
    <s v="blacklemon3"/>
    <n v="1"/>
    <n v="0"/>
    <n v="0"/>
    <n v="0"/>
    <x v="0"/>
    <n v="3800"/>
    <n v="4360192"/>
    <n v="0.87152099999999999"/>
    <n v="1.147419"/>
    <n v="3810"/>
    <n v="76"/>
    <m/>
    <n v="10125.48"/>
    <n v="10125.48"/>
    <n v="4861.32"/>
    <n v="11818.828055288463"/>
    <n v="12524.837181812723"/>
    <n v="12524.837181812723"/>
    <n v="6013.2696414085876"/>
    <n v="14619.444912471143"/>
    <n v="5393.3931903912098"/>
    <n v="5083.4328332738469"/>
    <m/>
    <n v="1"/>
  </r>
  <r>
    <s v="F421435AE6B311C93D7C9140B364033CDF0CFFC3"/>
    <s v="ITSecLuTor3"/>
    <n v="6380"/>
    <n v="1524977035"/>
    <n v="1524977035"/>
    <n v="2.1128929581100002"/>
    <n v="2.1128929581100002"/>
    <n v="6375204"/>
    <n v="-7.1894294323600005E-2"/>
    <n v="0.2"/>
    <x v="0"/>
    <s v="000.8:001.6 04-28-23:43:55"/>
    <s v="ITSecLuTor3"/>
    <n v="0"/>
    <n v="0"/>
    <n v="1"/>
    <n v="0"/>
    <x v="2"/>
    <n v="5120"/>
    <n v="2048000"/>
    <n v="2.5"/>
    <n v="0.4"/>
    <n v="132"/>
    <n v="2"/>
    <m/>
    <n v="1117.99"/>
    <n v="4051.45"/>
    <n v="4861.32"/>
    <n v="11818.828055288463"/>
    <n v="3480.1831982373992"/>
    <n v="12611.73017513476"/>
    <n v="15132.768795119306"/>
    <n v="36790.746626420361"/>
    <n v="6375.2047782092804"/>
    <n v="5077.0433447464966"/>
    <m/>
    <n v="1"/>
  </r>
  <r>
    <s v="1099983E2C5C3ECDAD0B7D5AABD2AC6BF2CBBF70"/>
    <s v="chaoxrelay"/>
    <n v="4640"/>
    <n v="1524213067"/>
    <n v="1524952713"/>
    <n v="1.40355977822"/>
    <n v="1.40355977822"/>
    <n v="6153113"/>
    <n v="0.54606444450699998"/>
    <n v="0"/>
    <x v="0"/>
    <s v="008.6:009.4 04-28-16:58:33"/>
    <s v="chaoxrelay"/>
    <n v="0"/>
    <n v="1"/>
    <n v="0"/>
    <n v="0"/>
    <x v="1"/>
    <n v="4550"/>
    <n v="2560000"/>
    <n v="1.777344"/>
    <n v="0.56263700000000005"/>
    <n v="715"/>
    <n v="14"/>
    <m/>
    <n v="9721.3799999999992"/>
    <n v="9721.3799999999992"/>
    <n v="4861.32"/>
    <n v="11818.828055288463"/>
    <n v="23365.917956792342"/>
    <n v="23365.917956792342"/>
    <n v="11684.473221056449"/>
    <n v="28407.25973938945"/>
    <n v="6153.1130322432"/>
    <n v="5075.17912257024"/>
    <m/>
    <n v="0"/>
  </r>
  <r>
    <s v="0FADA801B150261109DD1F492BB10CE39C83A782"/>
    <s v="patimkin"/>
    <n v="4700"/>
    <n v="1524657586"/>
    <n v="1524998183"/>
    <n v="-0.25926451022500002"/>
    <n v="-0.25926451022500002"/>
    <n v="7720905"/>
    <n v="-0.86525163776199998"/>
    <n v="0"/>
    <x v="3"/>
    <s v="061.0:061.8 04-29-05:36:23"/>
    <s v="patimkin"/>
    <n v="0"/>
    <n v="1"/>
    <n v="0"/>
    <n v="0"/>
    <x v="1"/>
    <n v="4690"/>
    <n v="6199296"/>
    <n v="0.75653800000000004"/>
    <n v="1.321812"/>
    <n v="4112"/>
    <n v="82"/>
    <m/>
    <n v="9721.3799999999992"/>
    <n v="9721.3799999999992"/>
    <n v="4861.32"/>
    <n v="3794.4265750962772"/>
    <n v="7200.9711755888893"/>
    <n v="7200.9711755888893"/>
    <n v="3600.9522511530031"/>
    <n v="2810.666427519217"/>
    <n v="4592.038558820198"/>
    <n v="5074.2157911741388"/>
    <m/>
    <n v="0"/>
  </r>
  <r>
    <s v="7C5586BF13C9C3155AC0B2D473D8282BF83D5A27"/>
    <s v="singularity"/>
    <n v="6370"/>
    <n v="1524129259"/>
    <n v="1524902614"/>
    <n v="0.34853311734600001"/>
    <n v="0.34853311734600001"/>
    <n v="5356144"/>
    <n v="-0.27175883474399998"/>
    <n v="0"/>
    <x v="2"/>
    <s v="026.6:027.4 04-28-03:03:34"/>
    <s v="singularity"/>
    <n v="0"/>
    <n v="1"/>
    <n v="0"/>
    <n v="0"/>
    <x v="1"/>
    <n v="6370"/>
    <n v="4073053"/>
    <n v="1.5639369999999999"/>
    <n v="0.63941199999999998"/>
    <n v="1172"/>
    <n v="23"/>
    <m/>
    <n v="9721.3799999999992"/>
    <n v="9721.3799999999992"/>
    <n v="4861.32"/>
    <n v="6440.9193022088357"/>
    <n v="13109.602876305056"/>
    <n v="13109.602876305056"/>
    <n v="6555.6510140164564"/>
    <n v="8685.7929851817044"/>
    <n v="5492.6468592054771"/>
    <n v="5066.7687014438343"/>
    <m/>
    <n v="0"/>
  </r>
  <r>
    <s v="DB725C3696A4204752D1143C7909B9A19EF22042"/>
    <s v="occultexitus01"/>
    <n v="4310"/>
    <n v="1525007235"/>
    <n v="1525007235"/>
    <n v="-0.366154407066"/>
    <n v="-0.366154407066"/>
    <n v="4312061"/>
    <n v="-0.38089755144600002"/>
    <n v="8.6956521739099998E-2"/>
    <x v="4"/>
    <s v="072.2:073.0 04-29-08:07:15"/>
    <s v="occultexitus01"/>
    <n v="1"/>
    <n v="0"/>
    <n v="0"/>
    <n v="0"/>
    <x v="0"/>
    <n v="3780"/>
    <n v="6803015"/>
    <n v="0.55563600000000002"/>
    <n v="1.799739"/>
    <n v="4683"/>
    <n v="93"/>
    <m/>
    <n v="10125.48"/>
    <n v="10125.48"/>
    <n v="4861.32"/>
    <n v="2386.3111194805197"/>
    <n v="6417.990874341358"/>
    <n v="6417.990874341358"/>
    <n v="3081.3262578419126"/>
    <n v="1512.5527864521273"/>
    <n v="4312.0610764138955"/>
    <n v="5059.3472534897273"/>
    <m/>
    <n v="1"/>
  </r>
  <r>
    <s v="FF60B3FC9A186E398846E095AC378B13EC8094FD"/>
    <s v="enif"/>
    <n v="8340"/>
    <n v="1524644675"/>
    <n v="1524999429"/>
    <n v="0.92008819853599999"/>
    <n v="0.92008819853599999"/>
    <n v="5898510"/>
    <n v="-0.28392339827399998"/>
    <n v="0"/>
    <x v="0"/>
    <s v="005.5:006.3 04-29-05:57:09"/>
    <s v="enif"/>
    <n v="0"/>
    <n v="1"/>
    <n v="0"/>
    <n v="0"/>
    <x v="1"/>
    <n v="6200"/>
    <n v="3072000"/>
    <n v="2.0182289999999998"/>
    <n v="0.49548399999999998"/>
    <n v="412"/>
    <n v="8"/>
    <m/>
    <n v="9721.3799999999992"/>
    <n v="9721.3799999999992"/>
    <n v="4861.32"/>
    <n v="11818.828055288463"/>
    <n v="18665.907011483898"/>
    <n v="18665.907011483898"/>
    <n v="9334.1631613070258"/>
    <n v="22693.19226948556"/>
    <n v="5898.5109459025916"/>
    <n v="5050.5576621318141"/>
    <m/>
    <n v="0"/>
  </r>
  <r>
    <s v="4CDCC833FB70B9F3915522FDC90E52C531FEEC49"/>
    <s v="raffertz"/>
    <n v="5170"/>
    <n v="1523797404"/>
    <n v="1524988014"/>
    <n v="0.25734443368900001"/>
    <n v="0.25734443368900001"/>
    <n v="6162240"/>
    <n v="0.307047778449"/>
    <n v="0"/>
    <x v="1"/>
    <s v="016.0:016.8 04-29-02:46:54"/>
    <s v="raffertz"/>
    <n v="0"/>
    <n v="1"/>
    <n v="0"/>
    <n v="0"/>
    <x v="1"/>
    <n v="6940"/>
    <n v="4273152"/>
    <n v="1.6240939999999999"/>
    <n v="0.61572800000000005"/>
    <n v="1024"/>
    <n v="20"/>
    <m/>
    <n v="9721.3799999999992"/>
    <n v="9721.3799999999992"/>
    <n v="4861.32"/>
    <n v="8853.6095214723919"/>
    <n v="12223.12303077557"/>
    <n v="12223.12303077557"/>
    <n v="6112.3536423810092"/>
    <n v="11132.036649879243"/>
    <n v="5372.8238815070181"/>
    <n v="5042.9223170549121"/>
    <m/>
    <n v="0"/>
  </r>
  <r>
    <s v="6125778A29A362FC51AFCAA211A9E87FF1BC8E71"/>
    <s v="Unnamed"/>
    <n v="3840"/>
    <n v="1524145181"/>
    <n v="1524910699"/>
    <n v="0.54826629157899998"/>
    <n v="0.54826629157899998"/>
    <n v="6844154"/>
    <n v="0.71209257474700005"/>
    <n v="0"/>
    <x v="3"/>
    <s v="050.0:050.8 04-28-05:18:19"/>
    <s v="Unnamed"/>
    <n v="0"/>
    <n v="1"/>
    <n v="0"/>
    <n v="0"/>
    <x v="1"/>
    <n v="3230"/>
    <n v="3643933"/>
    <n v="0.886405"/>
    <n v="1.128153"/>
    <n v="3755"/>
    <n v="75"/>
    <m/>
    <n v="9721.3799999999992"/>
    <n v="9721.3799999999992"/>
    <n v="4861.32"/>
    <n v="3794.4265750962772"/>
    <n v="15051.284961630257"/>
    <n v="15051.284961630257"/>
    <n v="7526.617888578824"/>
    <n v="5874.7827620931193"/>
    <n v="5641.7786326723399"/>
    <n v="5042.424942870638"/>
    <m/>
    <n v="0"/>
  </r>
  <r>
    <s v="31DDF87B0464C8AA3715F9AC93E8A619E60E5031"/>
    <s v="torcow2"/>
    <n v="5570"/>
    <n v="1523792689"/>
    <n v="1524991648"/>
    <n v="0.86047072506099997"/>
    <n v="0.86047072506099997"/>
    <n v="5852534"/>
    <n v="0.51481904489399999"/>
    <n v="0"/>
    <x v="2"/>
    <s v="035.3:036.1 04-29-03:47:28"/>
    <s v="torcow2"/>
    <n v="0"/>
    <n v="1"/>
    <n v="0"/>
    <n v="0"/>
    <x v="1"/>
    <n v="3940"/>
    <n v="3145728"/>
    <n v="1.2524919999999999"/>
    <n v="0.79840800000000001"/>
    <n v="2142"/>
    <n v="42"/>
    <m/>
    <n v="9721.3799999999992"/>
    <n v="9721.3799999999992"/>
    <n v="4861.32"/>
    <n v="6440.9193022088357"/>
    <n v="18086.342897193503"/>
    <n v="18086.342897193503"/>
    <n v="9044.3435451535406"/>
    <n v="11983.141804239862"/>
    <n v="5852.5348530046895"/>
    <n v="5040.4927971032821"/>
    <m/>
    <n v="0"/>
  </r>
  <r>
    <s v="98350B16551452ABC7F3457D06032CD30F7280CE"/>
    <s v="carbons"/>
    <n v="8580"/>
    <n v="1524584490"/>
    <n v="1525007036"/>
    <n v="-8.3622062014899995E-2"/>
    <n v="-8.3622062014899995E-2"/>
    <n v="5968977"/>
    <n v="-0.77322522789299997"/>
    <n v="0"/>
    <x v="2"/>
    <s v="026.6:027.4 04-29-08:03:56"/>
    <s v="carbons"/>
    <n v="0"/>
    <n v="1"/>
    <n v="0"/>
    <n v="0"/>
    <x v="1"/>
    <n v="7300"/>
    <n v="5350400"/>
    <n v="1.364384"/>
    <n v="0.73293200000000003"/>
    <n v="1754"/>
    <n v="35"/>
    <m/>
    <n v="9721.3799999999992"/>
    <n v="9721.3799999999992"/>
    <n v="4861.32"/>
    <n v="6440.9193022088357"/>
    <n v="8908.4581587695902"/>
    <n v="8908.4581587695902"/>
    <n v="4454.8063974857259"/>
    <n v="5902.3163488865621"/>
    <n v="4902.9885193954788"/>
    <n v="5037.2119635768349"/>
    <m/>
    <n v="0"/>
  </r>
  <r>
    <s v="433B372D540FDC4D7C20965AC9C9C80EC7E260BB"/>
    <s v="Mizar"/>
    <n v="3370"/>
    <n v="1523713578"/>
    <n v="1524922580"/>
    <n v="-0.10661608857"/>
    <n v="-0.10661608857"/>
    <n v="3860372"/>
    <n v="0.36114597398600001"/>
    <n v="0"/>
    <x v="6"/>
    <s v="076.6:077.4 04-28-08:36:20"/>
    <s v="Mizar"/>
    <n v="0"/>
    <n v="1"/>
    <n v="0"/>
    <n v="0"/>
    <x v="1"/>
    <n v="3360"/>
    <n v="5442154"/>
    <n v="0.61740300000000004"/>
    <n v="1.6196889999999999"/>
    <n v="4489"/>
    <n v="89"/>
    <m/>
    <n v="9721.3799999999992"/>
    <n v="9721.3799999999992"/>
    <n v="4861.32"/>
    <n v="885.64026081730776"/>
    <n v="8684.9244888973717"/>
    <n v="8684.9244888973717"/>
    <n v="4343.025076312887"/>
    <n v="791.21676032885171"/>
    <n v="4861.9328271244194"/>
    <n v="5035.9991789870946"/>
    <m/>
    <n v="0"/>
  </r>
  <r>
    <s v="75A931404453030821C547A4FAA9094A06C48C7A"/>
    <s v="Tiberius"/>
    <n v="4660"/>
    <n v="1523767588"/>
    <n v="1524943158"/>
    <n v="0.27434401606600001"/>
    <n v="0.27434401606600001"/>
    <n v="6298888"/>
    <n v="0.40989714008599998"/>
    <n v="0.4"/>
    <x v="3"/>
    <s v="057.8:058.6 04-28-14:19:18"/>
    <s v="Tiberius"/>
    <n v="0"/>
    <n v="1"/>
    <n v="0"/>
    <n v="0"/>
    <x v="1"/>
    <n v="3540"/>
    <n v="4222976"/>
    <n v="0.83827099999999999"/>
    <n v="1.192931"/>
    <n v="3913"/>
    <n v="78"/>
    <m/>
    <n v="9721.3799999999992"/>
    <n v="9721.3799999999992"/>
    <n v="4861.32"/>
    <n v="3794.4265750962772"/>
    <n v="12388.38243090369"/>
    <n v="12388.38243090369"/>
    <n v="6194.9940521819672"/>
    <n v="4835.404800375748"/>
    <n v="5381.5241955903321"/>
    <n v="5033.9597369132334"/>
    <m/>
    <n v="0"/>
  </r>
  <r>
    <s v="B638FBC032174CAA9409B83B5CEFFB4906D43434"/>
    <s v="frell2"/>
    <n v="907"/>
    <n v="1523920159"/>
    <n v="1524980073"/>
    <n v="0.85585447700999995"/>
    <n v="0.85585447700999995"/>
    <n v="5838013"/>
    <n v="1.359053211"/>
    <n v="0"/>
    <x v="3"/>
    <s v="055.6:056.4 04-29-00:34:33"/>
    <s v="frell2"/>
    <n v="0"/>
    <n v="1"/>
    <n v="0"/>
    <n v="0"/>
    <x v="1"/>
    <n v="4000"/>
    <n v="3145728"/>
    <n v="1.271566"/>
    <n v="0.78643200000000002"/>
    <n v="2073"/>
    <n v="41"/>
    <m/>
    <n v="9721.3799999999992"/>
    <n v="9721.3799999999992"/>
    <n v="4861.32"/>
    <n v="3794.4265750962772"/>
    <n v="18041.466595715472"/>
    <n v="18041.466595715472"/>
    <n v="9021.9024861782527"/>
    <n v="7041.9035470781464"/>
    <n v="5838.0133922557125"/>
    <n v="5030.3277745789992"/>
    <m/>
    <n v="0"/>
  </r>
  <r>
    <s v="1AE949967F82BBE7534A3D6BA77A7EBE1CED4369"/>
    <s v="Quintex36"/>
    <n v="4250"/>
    <n v="1524995596"/>
    <n v="1524995596"/>
    <n v="-0.37829412946500002"/>
    <n v="-0.37829412946500002"/>
    <n v="4252030"/>
    <n v="-0.13910465484000001"/>
    <n v="0"/>
    <x v="3"/>
    <s v="060.2:061.0 04-29-04:53:16"/>
    <s v="Quintex36"/>
    <n v="1"/>
    <n v="0"/>
    <n v="0"/>
    <n v="0"/>
    <x v="0"/>
    <n v="5000"/>
    <n v="6839296"/>
    <n v="0.73106899999999997"/>
    <n v="1.3678589999999999"/>
    <n v="4195"/>
    <n v="83"/>
    <m/>
    <n v="10125.48"/>
    <n v="10125.48"/>
    <n v="4861.32"/>
    <n v="3794.4265750962772"/>
    <n v="6295.0703579847323"/>
    <n v="6295.0703579847323"/>
    <n v="3022.311182549206"/>
    <n v="2359.0172770513695"/>
    <n v="4252.0304735265436"/>
    <n v="5028.2101314685797"/>
    <m/>
    <n v="1"/>
  </r>
  <r>
    <s v="0E92BF02B3C11B0DD18301A0DE1B164A0546E36F"/>
    <s v="ua321"/>
    <n v="5370"/>
    <n v="1524929364"/>
    <n v="1524929364"/>
    <n v="-0.37959844573700002"/>
    <n v="-0.37959844573700002"/>
    <n v="5365669"/>
    <n v="9.3353163881600004E-2"/>
    <n v="0"/>
    <x v="4"/>
    <s v="065.9:066.7 04-28-10:29:24"/>
    <s v="ua321"/>
    <n v="1"/>
    <n v="0"/>
    <n v="0"/>
    <n v="0"/>
    <x v="0"/>
    <n v="5600"/>
    <n v="6840320"/>
    <n v="0.81867500000000004"/>
    <n v="1.2214860000000001"/>
    <n v="3961"/>
    <n v="79"/>
    <m/>
    <n v="10125.48"/>
    <n v="10125.48"/>
    <n v="4861.32"/>
    <n v="2386.3111194805197"/>
    <n v="6281.86352965892"/>
    <n v="6281.86352965892"/>
    <n v="3015.9704837698064"/>
    <n v="1480.4711274807937"/>
    <n v="4243.7451596562832"/>
    <n v="5022.717611759399"/>
    <m/>
    <n v="1"/>
  </r>
  <r>
    <s v="112CD34D44C5105F8E3CF047DAA83EC647C8AD7F"/>
    <s v="DockerTorrelay"/>
    <n v="4720"/>
    <n v="1525006228"/>
    <n v="1525006228"/>
    <n v="-0.175581605788"/>
    <n v="-0.175581605788"/>
    <n v="4719624"/>
    <n v="-4.2563364402499998E-2"/>
    <n v="4.5454545454499999E-2"/>
    <x v="6"/>
    <s v="075.0:075.8 04-29-07:50:28"/>
    <s v="DockerTorrelay"/>
    <n v="1"/>
    <n v="0"/>
    <n v="0"/>
    <n v="0"/>
    <x v="0"/>
    <n v="2860"/>
    <n v="5724793"/>
    <n v="0.499581"/>
    <n v="2.0016759999999998"/>
    <n v="4851"/>
    <n v="97"/>
    <m/>
    <n v="10125.48"/>
    <n v="10125.48"/>
    <n v="4861.32"/>
    <n v="885.64026081730776"/>
    <n v="8347.6319622257215"/>
    <n v="8347.6319622257215"/>
    <n v="4007.7616281506798"/>
    <n v="730.13812167250171"/>
    <n v="4719.6246522560987"/>
    <n v="5021.1751565792692"/>
    <m/>
    <n v="1"/>
  </r>
  <r>
    <s v="9A08E378EA3FA18183CB0522D7665550E1B42BB4"/>
    <s v="westrum"/>
    <n v="3300"/>
    <n v="1524837996"/>
    <n v="1524988933"/>
    <n v="0.41763140187300002"/>
    <n v="0.41763140187300002"/>
    <n v="5416123"/>
    <n v="0.41103870913700002"/>
    <n v="0"/>
    <x v="3"/>
    <s v="058.7:059.5 04-29-03:02:13"/>
    <s v="westrum"/>
    <n v="0"/>
    <n v="1"/>
    <n v="0"/>
    <n v="0"/>
    <x v="1"/>
    <n v="3300"/>
    <n v="3885229"/>
    <n v="0.84937099999999999"/>
    <n v="1.1773420000000001"/>
    <n v="3862"/>
    <n v="77"/>
    <m/>
    <n v="9721.3799999999992"/>
    <n v="9721.3799999999992"/>
    <n v="4861.32"/>
    <n v="3794.4265750962772"/>
    <n v="13781.333557540145"/>
    <n v="13781.333557540145"/>
    <n v="6891.559886553252"/>
    <n v="5379.0982649579018"/>
    <n v="5507.8226338676341"/>
    <n v="5021.044543707344"/>
    <m/>
    <n v="0"/>
  </r>
  <r>
    <s v="4CE25D32F42026361317F069A2E49F300DD56DA6"/>
    <s v="JustANode"/>
    <n v="4140"/>
    <n v="1524077725"/>
    <n v="1524964160"/>
    <n v="0.90550880308600001"/>
    <n v="0.90550880308600001"/>
    <n v="5853723"/>
    <n v="0.625901999486"/>
    <n v="0"/>
    <x v="1"/>
    <s v="024.7:025.5 04-28-20:09:20"/>
    <s v="JustANode"/>
    <n v="0"/>
    <n v="1"/>
    <n v="0"/>
    <n v="0"/>
    <x v="1"/>
    <n v="3580"/>
    <n v="3072000"/>
    <n v="1.165365"/>
    <n v="0.858101"/>
    <n v="2429"/>
    <n v="48"/>
    <m/>
    <n v="9721.3799999999992"/>
    <n v="9721.3799999999992"/>
    <n v="4861.32"/>
    <n v="8853.6095214723919"/>
    <n v="18524.175168144178"/>
    <n v="18524.175168144178"/>
    <n v="9263.2880546180331"/>
    <n v="16870.630882251673"/>
    <n v="5853.7230430801919"/>
    <n v="5019.2061301561353"/>
    <m/>
    <n v="0"/>
  </r>
  <r>
    <s v="2BFB26EA73EB5FFEB95A5F9FA33254B133AD3D5A"/>
    <s v="koreander"/>
    <n v="5660"/>
    <n v="1523797222"/>
    <n v="1524920853"/>
    <n v="-0.29571562120700001"/>
    <n v="-0.29571562120700001"/>
    <n v="4110767"/>
    <n v="-4.6005325860600001E-2"/>
    <n v="0"/>
    <x v="4"/>
    <s v="064.4:065.1 04-28-08:07:33"/>
    <s v="koreander"/>
    <n v="0"/>
    <n v="1"/>
    <n v="0"/>
    <n v="0"/>
    <x v="1"/>
    <n v="5570"/>
    <n v="6324022"/>
    <n v="0.88076900000000002"/>
    <n v="1.135372"/>
    <n v="3771"/>
    <n v="75"/>
    <m/>
    <n v="9721.3799999999992"/>
    <n v="9721.3799999999992"/>
    <n v="4861.32"/>
    <n v="2386.3111194805197"/>
    <n v="6846.6160743106939"/>
    <n v="6846.6160743106939"/>
    <n v="3423.7517363139864"/>
    <n v="1680.6416443901662"/>
    <n v="4453.9099057432659"/>
    <n v="5014.9435340202863"/>
    <m/>
    <n v="0"/>
  </r>
  <r>
    <s v="0AAF0B549639B01EDB6E190C8551EDC2C8EDA2A5"/>
    <s v="FreeBogatov"/>
    <n v="6270"/>
    <n v="1523867937"/>
    <n v="1524931979"/>
    <n v="0.89989456294500003"/>
    <n v="0.89989456294500003"/>
    <n v="5836476"/>
    <n v="-0.23204758156499999"/>
    <n v="0"/>
    <x v="0"/>
    <s v="005.5:006.3 04-28-11:12:59"/>
    <s v="FreeBogatov"/>
    <n v="0"/>
    <n v="1"/>
    <n v="0"/>
    <n v="0"/>
    <x v="1"/>
    <n v="3760"/>
    <n v="3072000"/>
    <n v="1.2239580000000001"/>
    <n v="0.817021"/>
    <n v="2236"/>
    <n v="44"/>
    <m/>
    <n v="9721.3799999999992"/>
    <n v="9721.3799999999992"/>
    <n v="4861.32"/>
    <n v="11818.828055288463"/>
    <n v="18469.597006322263"/>
    <n v="18469.597006322263"/>
    <n v="9235.9954367357877"/>
    <n v="22454.527162624381"/>
    <n v="5836.4760973670409"/>
    <n v="5007.1332681569284"/>
    <m/>
    <n v="0"/>
  </r>
  <r>
    <s v="5E2C7D1DEE7F13B987433A3D220CA19F7DA90477"/>
    <s v="fluxclouda"/>
    <n v="4830"/>
    <n v="1524677260"/>
    <n v="1524995088"/>
    <n v="0.31145471056599999"/>
    <n v="0.31145471056599999"/>
    <n v="5371718"/>
    <n v="-0.32507751241100002"/>
    <n v="0"/>
    <x v="5"/>
    <s v="040.2:040.9 04-29-04:44:48"/>
    <s v="fluxclouda"/>
    <n v="0"/>
    <n v="1"/>
    <n v="0"/>
    <n v="0"/>
    <x v="1"/>
    <n v="4070"/>
    <n v="4096000"/>
    <n v="0.99365199999999998"/>
    <n v="1.0063880000000001"/>
    <n v="3377"/>
    <n v="67"/>
    <m/>
    <n v="9721.3799999999992"/>
    <n v="9721.3799999999992"/>
    <n v="4861.32"/>
    <n v="4819.491751072962"/>
    <n v="12749.149594202099"/>
    <n v="12749.149594202099"/>
    <n v="6375.4010135687067"/>
    <n v="6320.5451594786155"/>
    <n v="5371.7184944783357"/>
    <n v="4989.0029461348349"/>
    <m/>
    <n v="0"/>
  </r>
  <r>
    <s v="AB4761E23AF511E8306E95E78F7E82F77B2E487F"/>
    <s v="hviv118"/>
    <n v="3790"/>
    <n v="1524969124"/>
    <n v="1524969124"/>
    <n v="-8.1816088652599997E-2"/>
    <n v="-8.1816088652599997E-2"/>
    <n v="3788817"/>
    <n v="-5.77088524745E-2"/>
    <n v="0"/>
    <x v="4"/>
    <s v="062.8:063.6 04-28-21:32:04"/>
    <s v="hviv118"/>
    <n v="1"/>
    <n v="0"/>
    <n v="0"/>
    <n v="0"/>
    <x v="0"/>
    <n v="4320"/>
    <n v="5289491"/>
    <n v="0.81671400000000005"/>
    <n v="1.2244189999999999"/>
    <n v="3965"/>
    <n v="79"/>
    <m/>
    <n v="10125.48"/>
    <n v="10125.48"/>
    <n v="4861.32"/>
    <n v="2386.3111194805197"/>
    <n v="9297.0528306698707"/>
    <n v="9297.0528306698707"/>
    <n v="4463.5858119113418"/>
    <n v="2191.0724773764164"/>
    <n v="4856.7255354168701"/>
    <n v="4986.5551747918089"/>
    <m/>
    <n v="1"/>
  </r>
  <r>
    <s v="7A1639F26F956BCD0E113386EA39B04F59C84627"/>
    <s v="Unnamed"/>
    <n v="3380"/>
    <n v="1524760827"/>
    <n v="1524832855"/>
    <n v="0.20575894092300001"/>
    <n v="0.20575894092300001"/>
    <n v="5078439"/>
    <n v="1.39850208346E-3"/>
    <n v="0"/>
    <x v="5"/>
    <s v="046.4:047.2 04-27-07:40:55"/>
    <s v="Unnamed"/>
    <n v="0"/>
    <n v="1"/>
    <n v="0"/>
    <n v="0"/>
    <x v="1"/>
    <n v="3380"/>
    <n v="4350940"/>
    <n v="0.77684399999999998"/>
    <n v="1.2872600000000001"/>
    <n v="4061"/>
    <n v="81"/>
    <m/>
    <n v="9721.3799999999992"/>
    <n v="9721.3799999999992"/>
    <n v="4861.32"/>
    <n v="4819.491751072962"/>
    <n v="11721.640853110033"/>
    <n v="11721.640853110033"/>
    <n v="5861.5800546877981"/>
    <n v="5811.1452695608696"/>
    <n v="5246.1848064195183"/>
    <n v="4977.6113644936622"/>
    <m/>
    <n v="0"/>
  </r>
  <r>
    <s v="9B31F1F1C1554F9FFB3455911F82E818EF7C7883"/>
    <s v="TorExitFinland"/>
    <n v="5760"/>
    <n v="1525002474"/>
    <n v="1525002474"/>
    <n v="0.83180846746199999"/>
    <n v="0.83180846746199999"/>
    <n v="5762371"/>
    <n v="-0.24575459332800001"/>
    <n v="0"/>
    <x v="0"/>
    <s v="007.9:008.7 04-29-06:47:54"/>
    <s v="TorExitFinland"/>
    <n v="1"/>
    <n v="0"/>
    <n v="0"/>
    <n v="0"/>
    <x v="0"/>
    <n v="5400"/>
    <n v="3145728"/>
    <n v="1.7166140000000001"/>
    <n v="0.582542"/>
    <n v="817"/>
    <n v="16"/>
    <m/>
    <n v="10125.48"/>
    <n v="10125.48"/>
    <n v="4861.32"/>
    <n v="11818.828055288463"/>
    <n v="18547.940001117131"/>
    <n v="18547.940001117131"/>
    <n v="8905.0071390423691"/>
    <n v="21649.829307154847"/>
    <n v="5762.3711867323018"/>
    <n v="4977.3782307126112"/>
    <m/>
    <n v="1"/>
  </r>
  <r>
    <s v="42D58335381BC9BB8C9ED98D390109EB74DBCBC4"/>
    <s v="poussin"/>
    <n v="4490"/>
    <n v="1524989085"/>
    <n v="1524989085"/>
    <n v="-0.26410882545300002"/>
    <n v="-0.26410882545300002"/>
    <n v="4485898"/>
    <n v="-7.1800714267599999E-2"/>
    <n v="0"/>
    <x v="4"/>
    <s v="067.6:068.4 04-29-03:04:45"/>
    <s v="poussin"/>
    <n v="0"/>
    <n v="1"/>
    <n v="0"/>
    <n v="0"/>
    <x v="1"/>
    <n v="4490"/>
    <n v="6095872"/>
    <n v="0.736564"/>
    <n v="1.3576550000000001"/>
    <n v="4178"/>
    <n v="83"/>
    <m/>
    <n v="9721.3799999999992"/>
    <n v="9721.3799999999992"/>
    <n v="4861.32"/>
    <n v="2386.3111194805197"/>
    <n v="7153.8777464177147"/>
    <n v="7153.8777464177147"/>
    <n v="3577.4024846488219"/>
    <n v="1756.0652925490861"/>
    <n v="4485.8984059681707"/>
    <n v="4968.8904841777185"/>
    <m/>
    <n v="1"/>
  </r>
  <r>
    <s v="CFD34B1E1C4FE1363C39169D65389CF3856810B1"/>
    <s v="BraveLuxor"/>
    <n v="3410"/>
    <n v="1524442218"/>
    <n v="1524783491"/>
    <n v="0.22819442347900001"/>
    <n v="0.22819442347900001"/>
    <n v="6757994"/>
    <n v="-8.0222103764099995E-2"/>
    <n v="0"/>
    <x v="3"/>
    <s v="052.4:053.2 04-26-17:58:11"/>
    <s v="BraveLuxor"/>
    <n v="0"/>
    <n v="1"/>
    <n v="0"/>
    <n v="0"/>
    <x v="1"/>
    <n v="4540"/>
    <n v="4282714"/>
    <n v="1.0600750000000001"/>
    <n v="0.94332899999999997"/>
    <n v="2925"/>
    <n v="58"/>
    <m/>
    <n v="9721.3799999999992"/>
    <n v="9721.3799999999992"/>
    <n v="4861.32"/>
    <n v="3794.4265750962772"/>
    <n v="11939.744704520281"/>
    <n v="11939.744704520281"/>
    <n v="5970.6461147469327"/>
    <n v="4660.293559833769"/>
    <n v="5260.0054521554421"/>
    <n v="4966.8180165088097"/>
    <m/>
    <n v="0"/>
  </r>
  <r>
    <s v="28849376781DA838A67817941A2EF12167B5D8C6"/>
    <s v="UbuntuCore212"/>
    <n v="4390"/>
    <n v="1524714852"/>
    <n v="1524714852"/>
    <n v="0.26182746831100001"/>
    <n v="0.26182746831100001"/>
    <n v="4386717"/>
    <n v="6.5822182396599996E-2"/>
    <n v="0"/>
    <x v="4"/>
    <s v="065.2:066.0 04-25-22:54:12"/>
    <s v="UbuntuCore212"/>
    <n v="0"/>
    <n v="0"/>
    <n v="1"/>
    <n v="0"/>
    <x v="2"/>
    <n v="3050"/>
    <n v="4194304"/>
    <n v="0.72717699999999996"/>
    <n v="1.3751819999999999"/>
    <n v="4205"/>
    <n v="84"/>
    <m/>
    <n v="1117.99"/>
    <n v="4051.45"/>
    <n v="4861.32"/>
    <n v="2386.3111194805197"/>
    <n v="1410.7104912970149"/>
    <n v="5112.2308964886006"/>
    <n v="6134.14710824963"/>
    <n v="3011.1129184964925"/>
    <n v="5292.4879976467009"/>
    <n v="4963.0327983526904"/>
    <m/>
    <n v="1"/>
  </r>
  <r>
    <s v="FF3059E77E5D22F1C3B20CCBE125691AD27588DD"/>
    <s v="relay"/>
    <n v="3790"/>
    <n v="1524856669"/>
    <n v="1524972958"/>
    <n v="-1.9079889101499999E-2"/>
    <n v="-1.9079889101499999E-2"/>
    <n v="4933918"/>
    <n v="0.473513160318"/>
    <n v="0"/>
    <x v="4"/>
    <s v="063.6:064.4 04-28-22:35:58"/>
    <s v="relay"/>
    <n v="0"/>
    <n v="1"/>
    <n v="0"/>
    <n v="0"/>
    <x v="1"/>
    <n v="4130"/>
    <n v="5029888"/>
    <n v="0.82109200000000004"/>
    <n v="1.2178910000000001"/>
    <n v="3955"/>
    <n v="79"/>
    <m/>
    <n v="9721.3799999999992"/>
    <n v="9721.3799999999992"/>
    <n v="4861.32"/>
    <n v="2386.3111194805197"/>
    <n v="9535.897147686459"/>
    <n v="9535.897147686459"/>
    <n v="4768.5665535130956"/>
    <n v="2340.7805679591547"/>
    <n v="4933.9182947670342"/>
    <n v="4962.7092063369237"/>
    <m/>
    <n v="0"/>
  </r>
  <r>
    <s v="D82943434B24204FBF1B4B818CFEA64F205DEAC3"/>
    <s v="hviv120"/>
    <n v="5030"/>
    <n v="1524989085"/>
    <n v="1524989085"/>
    <n v="5.0805344795799998E-2"/>
    <n v="5.0805344795799998E-2"/>
    <n v="5034456"/>
    <n v="-0.662121075881"/>
    <n v="0"/>
    <x v="4"/>
    <s v="067.6:068.4 04-29-03:04:45"/>
    <s v="hviv120"/>
    <n v="1"/>
    <n v="0"/>
    <n v="0"/>
    <n v="0"/>
    <x v="0"/>
    <n v="3530"/>
    <n v="4791046"/>
    <n v="0.73679099999999997"/>
    <n v="1.357237"/>
    <n v="4176"/>
    <n v="83"/>
    <m/>
    <n v="10125.48"/>
    <n v="10125.48"/>
    <n v="4861.32"/>
    <n v="2386.3111194805197"/>
    <n v="10639.908502622975"/>
    <n v="10639.908502622975"/>
    <n v="5108.3010387627173"/>
    <n v="2507.5484786957786"/>
    <n v="5034.4567439625371"/>
    <n v="4961.4335207737768"/>
    <m/>
    <n v="1"/>
  </r>
  <r>
    <s v="43CD22267A8AC162B298456216CD7EC051DE3637"/>
    <s v="whitehole"/>
    <n v="5770"/>
    <n v="1524607982"/>
    <n v="1524945052"/>
    <n v="0.26020913370600002"/>
    <n v="0.26020913370600002"/>
    <n v="5285700"/>
    <n v="-0.54043650267900001"/>
    <n v="0"/>
    <x v="5"/>
    <s v="043.3:044.0 04-28-14:50:52"/>
    <s v="whitehole"/>
    <n v="0"/>
    <n v="1"/>
    <n v="0"/>
    <n v="0"/>
    <x v="1"/>
    <n v="4430"/>
    <n v="4194304"/>
    <n v="1.0561940000000001"/>
    <n v="0.94679500000000005"/>
    <n v="2947"/>
    <n v="58"/>
    <m/>
    <n v="9721.3799999999992"/>
    <n v="9721.3799999999992"/>
    <n v="4861.32"/>
    <n v="4819.491751072962"/>
    <n v="12250.971868226832"/>
    <n v="12250.971868226832"/>
    <n v="6126.2798658676511"/>
    <n v="6073.5675245228704"/>
    <n v="5285.7002103396107"/>
    <n v="4958.2813472377275"/>
    <m/>
    <n v="0"/>
  </r>
  <r>
    <s v="B9609107E25BCA7803F7A2D205CE8FAE3F5086CE"/>
    <s v="vandergriff"/>
    <n v="5400"/>
    <n v="1524887289"/>
    <n v="1525004091"/>
    <n v="7.36192567209E-2"/>
    <n v="7.36192567209E-2"/>
    <n v="5628856"/>
    <n v="-0.15663095895199999"/>
    <n v="0"/>
    <x v="5"/>
    <s v="042.5:043.3 04-29-07:14:51"/>
    <s v="vandergriff"/>
    <n v="0"/>
    <n v="1"/>
    <n v="0"/>
    <n v="0"/>
    <x v="1"/>
    <n v="5210"/>
    <n v="4709376"/>
    <n v="1.106304"/>
    <n v="0.90391100000000002"/>
    <n v="2668"/>
    <n v="53"/>
    <m/>
    <n v="9721.3799999999992"/>
    <n v="9721.3799999999992"/>
    <n v="4861.32"/>
    <n v="4819.491751072962"/>
    <n v="10437.060769901422"/>
    <n v="10437.060769901422"/>
    <n v="5219.2067650824447"/>
    <n v="5174.2991515594622"/>
    <n v="5056.0767607392454"/>
    <n v="4952.0665325174723"/>
    <m/>
    <n v="0"/>
  </r>
  <r>
    <s v="165FEA8476A02296DD8C6281CD02AC80319F8ACA"/>
    <s v="CountlessScarecrows"/>
    <n v="4350"/>
    <n v="1524683686"/>
    <n v="1524984608"/>
    <n v="0.72675852654700002"/>
    <n v="0.72675852654700002"/>
    <n v="5658242"/>
    <n v="-0.314437401743"/>
    <n v="0"/>
    <x v="2"/>
    <s v="036.2:036.9 04-29-01:50:08"/>
    <s v="CountlessScarecrows"/>
    <n v="0"/>
    <n v="1"/>
    <n v="0"/>
    <n v="0"/>
    <x v="1"/>
    <n v="4340"/>
    <n v="3276800"/>
    <n v="1.3244629999999999"/>
    <n v="0.755023"/>
    <n v="1880"/>
    <n v="37"/>
    <m/>
    <n v="9721.3799999999992"/>
    <n v="9721.3799999999992"/>
    <n v="4861.32"/>
    <n v="6440.9193022088357"/>
    <n v="16786.475804803475"/>
    <n v="16786.475804803475"/>
    <n v="8394.3257602734611"/>
    <n v="11121.912323890261"/>
    <n v="5658.2423397892098"/>
    <n v="4943.8096378524469"/>
    <m/>
    <n v="0"/>
  </r>
  <r>
    <s v="D8260F630000DFA760551A6E7B10A4BD10445CEF"/>
    <s v="UbuntuCore212"/>
    <n v="5260"/>
    <n v="1525004637"/>
    <n v="1525004637"/>
    <n v="0.25525651901200003"/>
    <n v="0.25525651901200003"/>
    <n v="5264927"/>
    <n v="-0.434293988114"/>
    <n v="0"/>
    <x v="2"/>
    <s v="025.8:026.6 04-29-07:23:57"/>
    <s v="UbuntuCore212"/>
    <n v="0"/>
    <n v="0"/>
    <n v="1"/>
    <n v="0"/>
    <x v="2"/>
    <n v="5830"/>
    <n v="4194304"/>
    <n v="1.38998"/>
    <n v="0.71943500000000005"/>
    <n v="1679"/>
    <n v="33"/>
    <m/>
    <n v="1117.99"/>
    <n v="4051.45"/>
    <n v="4861.32"/>
    <n v="6440.9193022088357"/>
    <n v="1403.3642356902258"/>
    <n v="5085.6090239511668"/>
    <n v="6102.2036210034157"/>
    <n v="8085.0059425278632"/>
    <n v="5264.9274387181076"/>
    <n v="4943.7404071026749"/>
    <m/>
    <n v="1"/>
  </r>
  <r>
    <s v="02ED4F8DB11F1303BA21B16AA1CF2A0A48547ACA"/>
    <s v="ididnteditheconfig"/>
    <n v="3170"/>
    <n v="1524194565"/>
    <n v="1524954154"/>
    <n v="0.86976417507600001"/>
    <n v="0.86976417507600001"/>
    <n v="5743915"/>
    <n v="-0.101328749809"/>
    <n v="0"/>
    <x v="2"/>
    <s v="028.1:028.9 04-28-17:22:33"/>
    <s v="ididnteditheconfig"/>
    <n v="0"/>
    <n v="1"/>
    <n v="0"/>
    <n v="0"/>
    <x v="1"/>
    <n v="3170"/>
    <n v="3072000"/>
    <n v="1.031901"/>
    <n v="0.96908499999999997"/>
    <n v="3085"/>
    <n v="61"/>
    <m/>
    <n v="9721.3799999999992"/>
    <n v="9721.3799999999992"/>
    <n v="4861.32"/>
    <n v="6440.9193022088357"/>
    <n v="18176.688056300321"/>
    <n v="18176.688056300321"/>
    <n v="9089.5219795804587"/>
    <n v="12043.000165825588"/>
    <n v="5743.9155458334726"/>
    <n v="4942.3408820834302"/>
    <m/>
    <n v="0"/>
  </r>
  <r>
    <s v="157106182B9F33663CAEDCD883D302316331DE5E"/>
    <s v="Vor"/>
    <n v="4330"/>
    <n v="1524586787"/>
    <n v="1525007036"/>
    <n v="-4.7515093219700003E-2"/>
    <n v="-4.7515093219700003E-2"/>
    <n v="4609279"/>
    <n v="-0.39085582916599998"/>
    <n v="0"/>
    <x v="2"/>
    <s v="026.6:027.4 04-29-08:03:56"/>
    <s v="Vor"/>
    <n v="0"/>
    <n v="1"/>
    <n v="0"/>
    <n v="0"/>
    <x v="1"/>
    <n v="6960"/>
    <n v="5111808"/>
    <n v="1.361553"/>
    <n v="0.73445499999999997"/>
    <n v="1761"/>
    <n v="35"/>
    <m/>
    <n v="9721.3799999999992"/>
    <n v="9721.3799999999992"/>
    <n v="4861.32"/>
    <n v="6440.9193022088357"/>
    <n v="9259.4677230758716"/>
    <n v="9259.4677230758716"/>
    <n v="4630.3339270292072"/>
    <n v="6134.8784211438178"/>
    <n v="4868.9199663587915"/>
    <n v="4941.786376451154"/>
    <m/>
    <n v="0"/>
  </r>
  <r>
    <s v="516D1B9E22484202322828D8CAC30325030017E2"/>
    <s v="TorExitAlbania"/>
    <n v="4880"/>
    <n v="1524987008"/>
    <n v="1524987008"/>
    <n v="-3.8737422877499997E-2"/>
    <n v="-3.8737422877499997E-2"/>
    <n v="4880338"/>
    <n v="7.6573703222499998E-2"/>
    <n v="0"/>
    <x v="3"/>
    <s v="057.9:058.7 04-29-02:30:08"/>
    <s v="TorExitAlbania"/>
    <n v="1"/>
    <n v="0"/>
    <n v="0"/>
    <n v="0"/>
    <x v="0"/>
    <n v="4540"/>
    <n v="5077009"/>
    <n v="0.89422699999999999"/>
    <n v="1.1182840000000001"/>
    <n v="3729"/>
    <n v="74"/>
    <m/>
    <n v="10125.48"/>
    <n v="10125.48"/>
    <n v="4861.32"/>
    <n v="3794.4265750962772"/>
    <n v="9733.24499940233"/>
    <n v="9733.24499940233"/>
    <n v="4673.0049914171514"/>
    <n v="3647.4402682791488"/>
    <n v="4880.3387554141264"/>
    <n v="4939.339828789889"/>
    <m/>
    <n v="1"/>
  </r>
  <r>
    <s v="5F4CD12099AF20FAF9ADFDCEC65316A376D0201C"/>
    <s v="QuintexAirVPN7"/>
    <n v="4340"/>
    <n v="1524983329"/>
    <n v="1524983329"/>
    <n v="-0.31008733435199998"/>
    <n v="-0.31008733435199998"/>
    <n v="4340624"/>
    <n v="0.215865203379"/>
    <n v="9.5238095238100007E-2"/>
    <x v="4"/>
    <s v="066.0:066.8 04-29-01:28:49"/>
    <s v="QuintexAirVPN7"/>
    <n v="1"/>
    <n v="0"/>
    <n v="0"/>
    <n v="0"/>
    <x v="0"/>
    <n v="4340"/>
    <n v="6291556"/>
    <n v="0.68981300000000001"/>
    <n v="1.449667"/>
    <n v="4310"/>
    <n v="86"/>
    <m/>
    <n v="10125.48"/>
    <n v="10125.48"/>
    <n v="4861.32"/>
    <n v="2386.3111194805197"/>
    <n v="6985.6968977655106"/>
    <n v="6985.6968977655106"/>
    <n v="3353.8862397679354"/>
    <n v="1646.3462655062683"/>
    <n v="4340.6241710336681"/>
    <n v="4925.9037197235684"/>
    <m/>
    <n v="1"/>
  </r>
  <r>
    <s v="D18C9C1BD9399CA303E1427C95D3E0ED000047B9"/>
    <s v="healides"/>
    <n v="8720"/>
    <n v="1524260408"/>
    <n v="1524991043"/>
    <n v="0.21365089232199999"/>
    <n v="0.21365089232199999"/>
    <n v="3987945"/>
    <n v="-0.109496575167"/>
    <n v="0"/>
    <x v="5"/>
    <s v="039.4:040.2 04-29-03:37:23"/>
    <s v="healides"/>
    <n v="0"/>
    <n v="1"/>
    <n v="0"/>
    <n v="0"/>
    <x v="1"/>
    <n v="4800"/>
    <n v="4283548"/>
    <n v="1.120566"/>
    <n v="0.89240600000000003"/>
    <n v="2587"/>
    <n v="51"/>
    <m/>
    <n v="9721.3799999999992"/>
    <n v="9721.3799999999992"/>
    <n v="4861.32"/>
    <n v="4819.491751072962"/>
    <n v="11798.361511601242"/>
    <n v="11798.361511601242"/>
    <n v="5899.9453558627847"/>
    <n v="5849.1804642282186"/>
    <n v="5198.7318525041183"/>
    <n v="4924.1766967528829"/>
    <m/>
    <n v="0"/>
  </r>
  <r>
    <s v="DF20497E487A979995D851A5BCEC313DF7E5BC51"/>
    <s v="Quintex19"/>
    <n v="4050"/>
    <n v="1524991634"/>
    <n v="1524991634"/>
    <n v="-0.41514551695200003"/>
    <n v="-0.41514551695200003"/>
    <n v="4050633"/>
    <n v="3.2276295182899997E-2"/>
    <n v="4.5454545454499999E-2"/>
    <x v="4"/>
    <s v="068.3:069.1 04-29-03:47:14"/>
    <s v="Quintex19"/>
    <n v="1"/>
    <n v="0"/>
    <n v="0"/>
    <n v="0"/>
    <x v="0"/>
    <n v="4540"/>
    <n v="6925883"/>
    <n v="0.65551199999999998"/>
    <n v="1.525525"/>
    <n v="4396"/>
    <n v="87"/>
    <m/>
    <n v="10125.48"/>
    <n v="10125.48"/>
    <n v="4861.32"/>
    <n v="2386.3111194805197"/>
    <n v="5921.9323710128629"/>
    <n v="5921.9323710128629"/>
    <n v="2843.1647955309031"/>
    <n v="1395.6447561754735"/>
    <n v="4050.6337216159313"/>
    <n v="4913.2085051311515"/>
    <m/>
    <n v="1"/>
  </r>
  <r>
    <s v="BFDBF3634E539E8136C340635811BAA5A37AF533"/>
    <s v="externet"/>
    <n v="5570"/>
    <n v="1524919248"/>
    <n v="1524986598"/>
    <n v="1.36701786252"/>
    <n v="1.36701786252"/>
    <n v="5923831"/>
    <n v="0.57719366203199995"/>
    <n v="0"/>
    <x v="0"/>
    <s v="002.4:003.2 04-29-02:23:18"/>
    <s v="externet"/>
    <n v="0"/>
    <n v="1"/>
    <n v="0"/>
    <n v="0"/>
    <x v="1"/>
    <n v="5560"/>
    <n v="2502656"/>
    <n v="2.2216399999999998"/>
    <n v="0.45011800000000002"/>
    <n v="246"/>
    <n v="4"/>
    <m/>
    <n v="9721.3799999999992"/>
    <n v="9721.3799999999992"/>
    <n v="4861.32"/>
    <n v="11818.828055288463"/>
    <n v="23010.680108344677"/>
    <n v="23010.680108344677"/>
    <n v="11506.831275425726"/>
    <n v="27975.377120920304"/>
    <n v="5923.831455742853"/>
    <n v="4897.478819019997"/>
    <m/>
    <n v="0"/>
  </r>
  <r>
    <s v="6742B34E735C0DDD67B90920EF28819738B63EC0"/>
    <s v="elc4"/>
    <n v="5000"/>
    <n v="1524194565"/>
    <n v="1525003705"/>
    <n v="0.84826842218200005"/>
    <n v="0.84826842218200005"/>
    <n v="5677880"/>
    <n v="0.63521676962600004"/>
    <n v="0"/>
    <x v="3"/>
    <s v="050.0:050.8 04-29-07:08:25"/>
    <s v="elc4"/>
    <n v="0"/>
    <n v="1"/>
    <n v="0"/>
    <n v="0"/>
    <x v="1"/>
    <n v="3100"/>
    <n v="3072000"/>
    <n v="1.009115"/>
    <n v="0.99096799999999996"/>
    <n v="3182"/>
    <n v="63"/>
    <m/>
    <n v="9721.3799999999992"/>
    <n v="9721.3799999999992"/>
    <n v="4861.32"/>
    <n v="3794.4265750962772"/>
    <n v="17967.71967403165"/>
    <n v="17967.71967403165"/>
    <n v="8985.0242461218004"/>
    <n v="7013.1188190386465"/>
    <n v="5677.8805929431037"/>
    <n v="4896.1164150601726"/>
    <m/>
    <n v="0"/>
  </r>
  <r>
    <s v="0824D7C7FB117D5C6AC01581FD798E670C37C804"/>
    <s v="TheGreatKing"/>
    <n v="5610"/>
    <n v="1524075485"/>
    <n v="1524972958"/>
    <n v="-0.30293873126900001"/>
    <n v="-0.30293873126900001"/>
    <n v="4357385"/>
    <n v="-0.114031419413"/>
    <n v="0"/>
    <x v="4"/>
    <s v="063.6:064.4 04-28-22:35:58"/>
    <s v="TheGreatKing"/>
    <n v="0"/>
    <n v="1"/>
    <n v="0"/>
    <n v="0"/>
    <x v="1"/>
    <n v="5610"/>
    <n v="6213477"/>
    <n v="0.90287600000000001"/>
    <n v="1.107572"/>
    <n v="3692"/>
    <n v="73"/>
    <m/>
    <n v="9721.3799999999992"/>
    <n v="9721.3799999999992"/>
    <n v="4861.32"/>
    <n v="2386.3111194805197"/>
    <n v="6776.3974766161691"/>
    <n v="6776.3974766161691"/>
    <n v="3388.6378869073851"/>
    <n v="1663.405056531984"/>
    <n v="4331.1741608508883"/>
    <n v="4895.865012595621"/>
    <m/>
    <n v="0"/>
  </r>
  <r>
    <s v="3F7E447D5AD689E6447A431DEFFE7574F3CE5A32"/>
    <s v="caTOR1"/>
    <n v="6300"/>
    <n v="1524231561"/>
    <n v="1524937903"/>
    <n v="-0.352195013665"/>
    <n v="-0.352195013665"/>
    <n v="3294423"/>
    <n v="-1.3267057358600001"/>
    <n v="0"/>
    <x v="3"/>
    <s v="056.3:057.1 04-28-12:51:43"/>
    <s v="caTOR1"/>
    <n v="0"/>
    <n v="1"/>
    <n v="0"/>
    <n v="0"/>
    <x v="1"/>
    <n v="6300"/>
    <n v="6494404"/>
    <n v="0.97006599999999998"/>
    <n v="1.0308580000000001"/>
    <n v="3478"/>
    <n v="69"/>
    <m/>
    <n v="9721.3799999999992"/>
    <n v="9721.3799999999992"/>
    <n v="4861.32"/>
    <n v="3794.4265750962772"/>
    <n v="6297.5584380573409"/>
    <n v="6297.5584380573409"/>
    <n v="3149.1873361700618"/>
    <n v="2458.0484556294045"/>
    <n v="4207.107294473969"/>
    <n v="4893.2963061317787"/>
    <m/>
    <n v="0"/>
  </r>
  <r>
    <s v="339086379E317C1BE41C7BB4686FA48576B741D2"/>
    <s v="BlaGlobal2"/>
    <n v="7680"/>
    <n v="1524721756"/>
    <n v="1524952723"/>
    <n v="-6.4488479459599998E-2"/>
    <n v="-6.4488479459599998E-2"/>
    <n v="4789818"/>
    <n v="-5.3416008070599999E-2"/>
    <n v="0"/>
    <x v="2"/>
    <s v="025.0:025.8 04-28-16:58:43"/>
    <s v="BlaGlobal2"/>
    <n v="0"/>
    <n v="1"/>
    <n v="0"/>
    <n v="0"/>
    <x v="1"/>
    <n v="6400"/>
    <n v="5120000"/>
    <n v="1.25"/>
    <n v="0.8"/>
    <n v="2148"/>
    <n v="42"/>
    <m/>
    <n v="9721.3799999999992"/>
    <n v="9721.3799999999992"/>
    <n v="4861.32"/>
    <n v="6440.9193022088357"/>
    <n v="9094.462985551032"/>
    <n v="9094.462985551032"/>
    <n v="4547.8208650334573"/>
    <n v="6025.5542100874"/>
    <n v="4789.8189851668476"/>
    <n v="4888.873289616793"/>
    <m/>
    <n v="0"/>
  </r>
  <r>
    <s v="476B91AC1FA9CD3C8B5FDD6B4019F091663C6A3F"/>
    <s v="atorcy"/>
    <n v="4840"/>
    <n v="1524928694"/>
    <n v="1524991754"/>
    <n v="0.83852657456000002"/>
    <n v="0.83852657456000002"/>
    <n v="5647953"/>
    <n v="8.5123246792099996E-2"/>
    <n v="0"/>
    <x v="5"/>
    <s v="039.4:040.2 04-29-03:49:14"/>
    <s v="atorcy"/>
    <n v="0"/>
    <n v="1"/>
    <n v="0"/>
    <n v="0"/>
    <x v="1"/>
    <n v="3560"/>
    <n v="3072000"/>
    <n v="1.1588540000000001"/>
    <n v="0.86292100000000005"/>
    <n v="2451"/>
    <n v="49"/>
    <m/>
    <n v="9721.3799999999992"/>
    <n v="9721.3799999999992"/>
    <n v="4861.32"/>
    <n v="4819.491751072962"/>
    <n v="17873.015471396091"/>
    <n v="17873.015471396091"/>
    <n v="8937.6660074400188"/>
    <n v="8860.7636602203493"/>
    <n v="5647.9536370483202"/>
    <n v="4875.1675459338239"/>
    <m/>
    <n v="0"/>
  </r>
  <r>
    <s v="E184EC1BAB3D017AB497DB025448806035BAF64B"/>
    <s v="AccuseATorr"/>
    <n v="5560"/>
    <n v="1524973451"/>
    <n v="1524973451"/>
    <n v="0.69633965997500002"/>
    <n v="0.69633965997500002"/>
    <n v="5558565"/>
    <n v="0.170246915911"/>
    <n v="0"/>
    <x v="2"/>
    <s v="030.6:031.4 04-28-22:44:11"/>
    <s v="AccuseATorr"/>
    <n v="0"/>
    <n v="0"/>
    <n v="1"/>
    <n v="0"/>
    <x v="2"/>
    <n v="5560"/>
    <n v="3276800"/>
    <n v="1.696777"/>
    <n v="0.58935300000000002"/>
    <n v="852"/>
    <n v="17"/>
    <m/>
    <n v="1117.99"/>
    <n v="4051.45"/>
    <n v="4861.32"/>
    <n v="6440.9193022088357"/>
    <n v="1896.4907764554503"/>
    <n v="6872.6353154057133"/>
    <n v="8246.4499158296658"/>
    <n v="10925.986859035351"/>
    <n v="5558.5657978060808"/>
    <n v="4874.0360584642558"/>
    <m/>
    <n v="1"/>
  </r>
  <r>
    <s v="648D03E531163C828BE1C0B8E2A532F9564B5413"/>
    <s v="SirioIT"/>
    <n v="6290"/>
    <n v="1524672322"/>
    <n v="1524983090"/>
    <n v="0.154578159016"/>
    <n v="0.154578159016"/>
    <n v="4442433"/>
    <n v="-0.25901144261600001"/>
    <n v="0"/>
    <x v="5"/>
    <s v="037.0:037.8 04-29-01:24:50"/>
    <s v="SirioIT"/>
    <n v="0"/>
    <n v="1"/>
    <n v="0"/>
    <n v="0"/>
    <x v="1"/>
    <n v="4660"/>
    <n v="4395830"/>
    <n v="1.0600959999999999"/>
    <n v="0.94331100000000001"/>
    <n v="2924"/>
    <n v="58"/>
    <m/>
    <n v="9721.3799999999992"/>
    <n v="9721.3799999999992"/>
    <n v="4861.32"/>
    <n v="4819.491751072962"/>
    <n v="11224.093023494961"/>
    <n v="11224.093023494961"/>
    <n v="5612.7738959876606"/>
    <n v="5564.4799133466186"/>
    <n v="5075.3293087473039"/>
    <n v="4871.4795161231123"/>
    <m/>
    <n v="0"/>
  </r>
  <r>
    <s v="51B35EEA2E94F594968C5FAC86F2A6EA6591C0CA"/>
    <s v="KappaPrideGoldfish"/>
    <n v="3320"/>
    <n v="1524998637"/>
    <n v="1524998637"/>
    <n v="-0.60837533841799996"/>
    <n v="-0.60837533841799996"/>
    <n v="3322079"/>
    <n v="0.10103570189699999"/>
    <n v="0"/>
    <x v="6"/>
    <s v="085.2:086.0 04-29-05:43:57"/>
    <s v="KappaPrideGoldfish"/>
    <n v="1"/>
    <n v="0"/>
    <n v="0"/>
    <n v="0"/>
    <x v="0"/>
    <n v="3300"/>
    <n v="8482816"/>
    <n v="0.38902199999999998"/>
    <n v="2.5705499999999999"/>
    <n v="5216"/>
    <n v="104"/>
    <m/>
    <n v="10125.48"/>
    <n v="10125.48"/>
    <n v="4861.32"/>
    <n v="885.64026081730776"/>
    <n v="3965.3876783553096"/>
    <n v="3965.3876783553096"/>
    <n v="1903.8127998418083"/>
    <n v="346.83856742597243"/>
    <n v="3322.0799452623751"/>
    <n v="4870.3007616836621"/>
    <m/>
    <n v="1"/>
  </r>
  <r>
    <s v="F77D81740014E321AB09428E68902552247457D7"/>
    <s v="Alkaid"/>
    <n v="3870"/>
    <n v="1523772930"/>
    <n v="1524966384"/>
    <n v="0.306204002606"/>
    <n v="0.306204002606"/>
    <n v="4746241"/>
    <n v="0.27630814231200002"/>
    <n v="0"/>
    <x v="4"/>
    <s v="062.0:062.8 04-28-20:46:24"/>
    <s v="Alkaid"/>
    <n v="0"/>
    <n v="1"/>
    <n v="0"/>
    <n v="0"/>
    <x v="1"/>
    <n v="3850"/>
    <n v="4005803"/>
    <n v="0.96110600000000002"/>
    <n v="1.0404679999999999"/>
    <n v="3509"/>
    <n v="70"/>
    <m/>
    <n v="9721.3799999999992"/>
    <n v="9721.3799999999992"/>
    <n v="4861.32"/>
    <n v="2386.3111194805197"/>
    <n v="12698.105466853915"/>
    <n v="12698.105466853915"/>
    <n v="6349.8756419485999"/>
    <n v="3117.0091357286597"/>
    <n v="5232.3959122511224"/>
    <n v="4864.4180385757854"/>
    <m/>
    <n v="0"/>
  </r>
  <r>
    <s v="892F941915F6A0C6E0958E52E0A9685C190CF45C"/>
    <s v="EvilMoe"/>
    <n v="1830"/>
    <n v="1524355086"/>
    <n v="1524860283"/>
    <n v="0.82276015531699997"/>
    <n v="0.82276015531699997"/>
    <n v="5050066"/>
    <n v="1.2333277969200001"/>
    <n v="0"/>
    <x v="7"/>
    <s v="090.1:090.9 04-27-15:18:03"/>
    <s v="EvilMoe"/>
    <n v="0"/>
    <n v="1"/>
    <n v="0"/>
    <n v="0"/>
    <x v="1"/>
    <n v="3300"/>
    <n v="3086144"/>
    <n v="1.069296"/>
    <n v="0.935195"/>
    <n v="2869"/>
    <n v="57"/>
    <m/>
    <n v="9721.3799999999992"/>
    <n v="9721.3799999999992"/>
    <n v="4861.32"/>
    <n v="509.99709399477808"/>
    <n v="17719.744118695573"/>
    <n v="17719.744118695573"/>
    <n v="8861.0203982456369"/>
    <n v="929.60238226114029"/>
    <n v="5625.3003167706274"/>
    <n v="4863.5534217394388"/>
    <m/>
    <n v="0"/>
  </r>
  <r>
    <s v="79EDEAB158E67B214F461437117F9BA375E16A7F"/>
    <s v="klntsky"/>
    <n v="7580"/>
    <n v="1524090103"/>
    <n v="1525002474"/>
    <n v="0.830474319116"/>
    <n v="0.830474319116"/>
    <n v="5623217"/>
    <n v="0.71546381872800002"/>
    <n v="0.4"/>
    <x v="0"/>
    <s v="007.9:008.7 04-29-06:47:54"/>
    <s v="klntsky"/>
    <n v="0"/>
    <n v="1"/>
    <n v="0"/>
    <n v="0"/>
    <x v="1"/>
    <n v="5340"/>
    <n v="3072000"/>
    <n v="1.738281"/>
    <n v="0.57528100000000004"/>
    <n v="780"/>
    <n v="15"/>
    <m/>
    <n v="9721.3799999999992"/>
    <n v="9721.3799999999992"/>
    <n v="4861.32"/>
    <n v="11818.828055288463"/>
    <n v="17794.736436367897"/>
    <n v="17794.736436367897"/>
    <n v="8898.5214170049931"/>
    <n v="21634.061237253227"/>
    <n v="5623.217108324352"/>
    <n v="4857.8519758270459"/>
    <m/>
    <n v="0"/>
  </r>
  <r>
    <s v="130E69E8F783DEF256E757FA78154B7DC2A39E0E"/>
    <s v="funkturm"/>
    <n v="12700"/>
    <n v="1524748562"/>
    <n v="1525004637"/>
    <n v="-0.41244261715800001"/>
    <n v="-0.41244261715800001"/>
    <n v="4449211"/>
    <n v="-1.1834705719900001"/>
    <n v="0"/>
    <x v="2"/>
    <s v="025.8:026.6 04-29-07:23:57"/>
    <s v="funkturm"/>
    <n v="0"/>
    <n v="1"/>
    <n v="0"/>
    <n v="0"/>
    <x v="1"/>
    <n v="10500"/>
    <n v="6826032"/>
    <n v="1.5382290000000001"/>
    <n v="0.65009799999999995"/>
    <n v="1238"/>
    <n v="24"/>
    <m/>
    <n v="9721.3799999999992"/>
    <n v="9721.3799999999992"/>
    <n v="4861.32"/>
    <n v="6440.9193022088357"/>
    <n v="5711.8685904125614"/>
    <n v="5711.8685904125614"/>
    <n v="2856.3044563574713"/>
    <n v="3784.4096883023444"/>
    <n v="4010.6854971157427"/>
    <n v="4855.2894479810202"/>
    <m/>
    <n v="0"/>
  </r>
  <r>
    <s v="0311BA66895C20DB18015333817C003C7FB3C827"/>
    <s v="axrelay1"/>
    <n v="6010"/>
    <n v="1523743805"/>
    <n v="1524939732"/>
    <n v="0.61700015045300005"/>
    <n v="0.61700015045300005"/>
    <n v="4834686"/>
    <n v="0.271699004119"/>
    <n v="0"/>
    <x v="1"/>
    <s v="017.5:018.3 04-28-13:22:12"/>
    <s v="axrelay1"/>
    <n v="0"/>
    <n v="1"/>
    <n v="0"/>
    <n v="0"/>
    <x v="1"/>
    <n v="6000"/>
    <n v="3390601"/>
    <n v="1.769598"/>
    <n v="0.56510000000000005"/>
    <n v="736"/>
    <n v="14"/>
    <m/>
    <n v="9721.3799999999992"/>
    <n v="9721.3799999999992"/>
    <n v="4861.32"/>
    <n v="8853.6095214723919"/>
    <n v="15719.472922610785"/>
    <n v="15719.472922610785"/>
    <n v="7860.7551714001775"/>
    <n v="14316.287928272972"/>
    <n v="5482.602327126092"/>
    <n v="4855.0019289882648"/>
    <m/>
    <n v="0"/>
  </r>
  <r>
    <s v="7E4627CAF2CA8971B28A1738627C27A5318FD470"/>
    <s v="iria"/>
    <n v="2790"/>
    <n v="1524729962"/>
    <n v="1525001415"/>
    <n v="1.87783622522"/>
    <n v="1.87783622522"/>
    <n v="6035259"/>
    <n v="0.44701110333999999"/>
    <n v="0"/>
    <x v="2"/>
    <s v="025.0:025.8 04-29-06:30:15"/>
    <s v="iria"/>
    <n v="0"/>
    <n v="1"/>
    <n v="0"/>
    <n v="0"/>
    <x v="1"/>
    <n v="2790"/>
    <n v="2097152"/>
    <n v="1.330376"/>
    <n v="0.75166699999999997"/>
    <n v="1861"/>
    <n v="37"/>
    <m/>
    <n v="9721.3799999999992"/>
    <n v="9721.3799999999992"/>
    <n v="4861.32"/>
    <n v="6440.9193022088357"/>
    <n v="27976.539523129202"/>
    <n v="27976.539523129202"/>
    <n v="13990.082798386491"/>
    <n v="18535.910891615313"/>
    <n v="6035.2599953925737"/>
    <n v="4853.8275967748013"/>
    <m/>
    <n v="0"/>
  </r>
  <r>
    <s v="20788D8D375146D1B6F7D6FC75C9BCA4B29A034E"/>
    <s v="tmoe"/>
    <n v="8490"/>
    <n v="1524143376"/>
    <n v="1525007567"/>
    <n v="0.21345274152099999"/>
    <n v="0.21345274152099999"/>
    <n v="6361987"/>
    <n v="-2.4067324489500002"/>
    <n v="0"/>
    <x v="5"/>
    <s v="043.3:044.1 04-29-08:12:47"/>
    <s v="tmoe"/>
    <n v="0"/>
    <n v="1"/>
    <n v="0"/>
    <n v="0"/>
    <x v="1"/>
    <n v="4610"/>
    <n v="4217250"/>
    <n v="1.093129"/>
    <n v="0.91480499999999998"/>
    <n v="2734"/>
    <n v="54"/>
    <m/>
    <n v="9721.3799999999992"/>
    <n v="9721.3799999999992"/>
    <n v="4861.32"/>
    <n v="4819.491751072962"/>
    <n v="11796.435212367418"/>
    <n v="11796.435212367418"/>
    <n v="5898.9820814108671"/>
    <n v="5848.2254780773301"/>
    <n v="5117.4335741794366"/>
    <n v="4847.3785019256056"/>
    <m/>
    <n v="0"/>
  </r>
  <r>
    <s v="3CF4C6996B185090A576DB2170802FE9986F0553"/>
    <s v="cockroach"/>
    <n v="6360"/>
    <n v="1524794651"/>
    <n v="1524997615"/>
    <n v="0.11233999145"/>
    <n v="0.11233999145"/>
    <n v="5253234"/>
    <n v="-5.17911733505E-2"/>
    <n v="0"/>
    <x v="2"/>
    <s v="027.4:028.2 04-29-05:26:55"/>
    <s v="cockroach"/>
    <n v="0"/>
    <n v="1"/>
    <n v="0"/>
    <n v="0"/>
    <x v="1"/>
    <n v="6240"/>
    <n v="4487686"/>
    <n v="1.3904719999999999"/>
    <n v="0.71918000000000004"/>
    <n v="1678"/>
    <n v="33"/>
    <m/>
    <n v="9721.3799999999992"/>
    <n v="9721.3799999999992"/>
    <n v="4861.32"/>
    <n v="6440.9193022088357"/>
    <n v="10813.479746082201"/>
    <n v="10813.479746082201"/>
    <n v="5407.4406472357141"/>
    <n v="7164.4921215491167"/>
    <n v="4991.8326068702854"/>
    <n v="4840.5886248091992"/>
    <m/>
    <n v="0"/>
  </r>
  <r>
    <s v="440805AC6E608880BF7ABFC71294AB8D11E12F67"/>
    <s v="SamboTorRelay"/>
    <n v="3640"/>
    <n v="1524694792"/>
    <n v="1524985992"/>
    <n v="0.79067525373199998"/>
    <n v="0.79067525373199998"/>
    <n v="6036724"/>
    <n v="1.0210089276600001"/>
    <n v="0"/>
    <x v="4"/>
    <s v="066.8:067.5 04-29-02:13:12"/>
    <s v="SamboTorRelay"/>
    <n v="0"/>
    <n v="1"/>
    <n v="0"/>
    <n v="0"/>
    <x v="1"/>
    <n v="2940"/>
    <n v="3106986"/>
    <n v="0.94625499999999996"/>
    <n v="1.0567979999999999"/>
    <n v="3556"/>
    <n v="71"/>
    <m/>
    <n v="9721.3799999999992"/>
    <n v="9721.3799999999992"/>
    <n v="4861.32"/>
    <n v="2386.3111194805197"/>
    <n v="17407.834598125191"/>
    <n v="17407.834598125191"/>
    <n v="8705.045424472446"/>
    <n v="4273.1082693592725"/>
    <n v="5563.6029438917722"/>
    <n v="4826.61786072424"/>
    <m/>
    <n v="0"/>
  </r>
  <r>
    <s v="B6320E44A230302C7BF9319E67597A9B87882241"/>
    <s v="QuintexAirVPN10"/>
    <n v="3940"/>
    <n v="1525002309"/>
    <n v="1525002309"/>
    <n v="-0.42849307093400002"/>
    <n v="-0.42849307093400002"/>
    <n v="3939136"/>
    <n v="1.8939033600500001E-2"/>
    <n v="0"/>
    <x v="4"/>
    <s v="070.7:071.5 04-29-06:45:09"/>
    <s v="QuintexAirVPN10"/>
    <n v="1"/>
    <n v="0"/>
    <n v="0"/>
    <n v="0"/>
    <x v="0"/>
    <n v="4140"/>
    <n v="6892544"/>
    <n v="0.60064899999999999"/>
    <n v="1.664866"/>
    <n v="4530"/>
    <n v="90"/>
    <m/>
    <n v="10125.48"/>
    <n v="10125.48"/>
    <n v="4861.32"/>
    <n v="2386.3111194805197"/>
    <n v="5786.7819801192009"/>
    <n v="5786.7819801192009"/>
    <n v="2778.2780644071267"/>
    <n v="1363.7933396903604"/>
    <n v="3939.1366548922838"/>
    <n v="4825.1588584245992"/>
    <m/>
    <n v="1"/>
  </r>
  <r>
    <s v="2A0FAD3CA7A190C43D8ED7896727BD426E8C2EFA"/>
    <s v="HassoBarks"/>
    <n v="4340"/>
    <n v="1523916332"/>
    <n v="1525007036"/>
    <n v="1.85508769061"/>
    <n v="1.85508769061"/>
    <n v="5987552"/>
    <n v="0.69055788809399998"/>
    <n v="0"/>
    <x v="2"/>
    <s v="026.6:027.4 04-29-08:03:56"/>
    <s v="HassoBarks"/>
    <n v="0"/>
    <n v="1"/>
    <n v="0"/>
    <n v="0"/>
    <x v="1"/>
    <n v="2900"/>
    <n v="2097152"/>
    <n v="1.3828279999999999"/>
    <n v="0.72315600000000002"/>
    <n v="1704"/>
    <n v="34"/>
    <m/>
    <n v="9721.3799999999992"/>
    <n v="9721.3799999999992"/>
    <n v="4861.32"/>
    <n v="6440.9193022088357"/>
    <n v="27755.392373742241"/>
    <n v="27755.392373742241"/>
    <n v="13879.494892116205"/>
    <n v="18389.389415948797"/>
    <n v="5987.5528605381423"/>
    <n v="4820.4326023766998"/>
    <m/>
    <n v="0"/>
  </r>
  <r>
    <s v="2D47F039F04EEC03EABE484CC017796A0AB48240"/>
    <s v="aanetuk"/>
    <n v="4780"/>
    <n v="1524486017"/>
    <n v="1524948672"/>
    <n v="1.8529802826399999"/>
    <n v="1.8529802826399999"/>
    <n v="5983133"/>
    <n v="0.29780319426200003"/>
    <n v="0"/>
    <x v="0"/>
    <s v="009.4:010.2 04-28-15:51:12"/>
    <s v="aanetuk"/>
    <n v="0"/>
    <n v="1"/>
    <n v="0"/>
    <n v="0"/>
    <x v="1"/>
    <n v="4770"/>
    <n v="2097152"/>
    <n v="2.2745129999999998"/>
    <n v="0.43965500000000002"/>
    <n v="216"/>
    <n v="4"/>
    <m/>
    <n v="9721.3799999999992"/>
    <n v="9721.3799999999992"/>
    <n v="4861.32"/>
    <n v="11818.828055288463"/>
    <n v="27734.905460050839"/>
    <n v="27734.905460050839"/>
    <n v="13869.250107603484"/>
    <n v="33718.883405650442"/>
    <n v="5983.1333056990416"/>
    <n v="4817.3389139893288"/>
    <m/>
    <n v="0"/>
  </r>
  <r>
    <s v="1900F9BBD5D097177EB91F609ECEBC674CC4D613"/>
    <s v="idideditheconfiglol"/>
    <n v="4540"/>
    <n v="1524263608"/>
    <n v="1525001522"/>
    <n v="0.24150907943"/>
    <n v="0.24150907943"/>
    <n v="3568140"/>
    <n v="-0.10735294209600001"/>
    <n v="0"/>
    <x v="5"/>
    <s v="041.7:042.5 04-29-06:32:02"/>
    <s v="idideditheconfiglol"/>
    <n v="0"/>
    <n v="1"/>
    <n v="0"/>
    <n v="0"/>
    <x v="1"/>
    <n v="4530"/>
    <n v="4105881"/>
    <n v="1.1032949999999999"/>
    <n v="0.90637500000000004"/>
    <n v="2690"/>
    <n v="53"/>
    <m/>
    <n v="9721.3799999999992"/>
    <n v="9721.3799999999992"/>
    <n v="4861.32"/>
    <n v="4819.491751072962"/>
    <n v="12069.181534589214"/>
    <n v="12069.181534589214"/>
    <n v="6035.3729180146474"/>
    <n v="5983.4427671950725"/>
    <n v="5097.4885405591276"/>
    <n v="4800.00627839139"/>
    <m/>
    <n v="0"/>
  </r>
  <r>
    <s v="74B39497105DB3A03877B95A32906A13BA3EA607"/>
    <s v="desanity"/>
    <n v="4460"/>
    <n v="1524174257"/>
    <n v="1525007282"/>
    <n v="0.74701050335200003"/>
    <n v="0.74701050335200003"/>
    <n v="5495619"/>
    <n v="9.6077217563199993E-2"/>
    <n v="0"/>
    <x v="2"/>
    <s v="029.7:030.5 04-29-08:08:02"/>
    <s v="desanity"/>
    <n v="0"/>
    <n v="1"/>
    <n v="0"/>
    <n v="0"/>
    <x v="1"/>
    <n v="4130"/>
    <n v="3145728"/>
    <n v="1.3128919999999999"/>
    <n v="0.76167700000000005"/>
    <n v="1925"/>
    <n v="38"/>
    <m/>
    <n v="9721.3799999999992"/>
    <n v="9721.3799999999992"/>
    <n v="4861.32"/>
    <n v="6440.9193022088357"/>
    <n v="16983.352967076065"/>
    <n v="16983.352967076065"/>
    <n v="8492.7771001551446"/>
    <n v="11252.353672201471"/>
    <n v="5495.6198566884805"/>
    <n v="4790.6522996819367"/>
    <m/>
    <n v="0"/>
  </r>
  <r>
    <s v="08F1E380B2811D795A8B024E7FE21008ABFC9462"/>
    <s v="Schiller2"/>
    <n v="4800"/>
    <n v="1524995596"/>
    <n v="1524995596"/>
    <n v="6.6225372659000003E-3"/>
    <n v="6.6225372659000003E-3"/>
    <n v="4798148"/>
    <n v="0.145873388306"/>
    <n v="0"/>
    <x v="3"/>
    <s v="060.2:061.0 04-29-04:53:16"/>
    <s v="Schiller2"/>
    <n v="1"/>
    <n v="0"/>
    <n v="0"/>
    <n v="0"/>
    <x v="0"/>
    <n v="3960"/>
    <n v="4766582"/>
    <n v="0.83078399999999997"/>
    <n v="1.2036819999999999"/>
    <n v="3933"/>
    <n v="78"/>
    <m/>
    <n v="10125.48"/>
    <n v="10125.48"/>
    <n v="4861.32"/>
    <n v="3794.4265750962772"/>
    <n v="10192.536368635123"/>
    <n v="10192.536368635123"/>
    <n v="4893.5142728614646"/>
    <n v="3819.5553064925734"/>
    <n v="4798.1488669259679"/>
    <n v="4788.6788068481774"/>
    <m/>
    <n v="1"/>
  </r>
  <r>
    <s v="EC9D12C8F7F8721C4A9147F75E3D3F024C1B9C29"/>
    <s v="Gandhi"/>
    <n v="4670"/>
    <n v="1524975578"/>
    <n v="1524975578"/>
    <n v="-7.3725593453900007E-2"/>
    <n v="-7.3725593453900007E-2"/>
    <n v="4673689"/>
    <n v="-2.4248080433400002E-2"/>
    <n v="0.05"/>
    <x v="4"/>
    <s v="064.4:065.2 04-28-23:19:38"/>
    <s v="Gandhi"/>
    <n v="1"/>
    <n v="0"/>
    <n v="0"/>
    <n v="0"/>
    <x v="0"/>
    <n v="3640"/>
    <n v="5045686"/>
    <n v="0.72140800000000005"/>
    <n v="1.386177"/>
    <n v="4221"/>
    <n v="84"/>
    <m/>
    <n v="10125.48"/>
    <n v="10125.48"/>
    <n v="4861.32"/>
    <n v="2386.3111194805197"/>
    <n v="9378.9729779944028"/>
    <n v="9378.9729779944028"/>
    <n v="4502.9162980306864"/>
    <n v="2210.3789160311776"/>
    <n v="4673.6898052679644"/>
    <n v="4785.2886636875755"/>
    <m/>
    <n v="1"/>
  </r>
  <r>
    <s v="2B8F5DB19DE52A8221022019D258EEDD1589A152"/>
    <s v="interrupted"/>
    <n v="2480"/>
    <n v="1524929835"/>
    <n v="1524929835"/>
    <n v="-0.32671214422400002"/>
    <n v="-0.32671214422400002"/>
    <n v="2478833"/>
    <n v="-0.26744640585399998"/>
    <n v="0"/>
    <x v="3"/>
    <s v="053.9:054.7 04-28-10:37:15"/>
    <s v="interrupted"/>
    <n v="0"/>
    <n v="0"/>
    <n v="1"/>
    <n v="0"/>
    <x v="2"/>
    <n v="5280"/>
    <n v="6200514"/>
    <n v="0.85154200000000002"/>
    <n v="1.1743399999999999"/>
    <n v="3855"/>
    <n v="77"/>
    <m/>
    <n v="1117.99"/>
    <n v="4051.45"/>
    <n v="4861.32"/>
    <n v="3794.4265750962772"/>
    <n v="752.7290898790103"/>
    <n v="2727.7920832836753"/>
    <n v="3273.0677190409842"/>
    <n v="2554.7413326460442"/>
    <n v="4174.7307757690687"/>
    <n v="4782.4657430383477"/>
    <m/>
    <n v="1"/>
  </r>
  <r>
    <s v="40BAAD8EC51C8628AF068422B44884DE775FC2FA"/>
    <s v="Venom96669"/>
    <n v="4550"/>
    <n v="1524868006"/>
    <n v="1524868006"/>
    <n v="-0.135129028368"/>
    <n v="-0.135129028368"/>
    <n v="4549435"/>
    <n v="-0.46460242442499999"/>
    <n v="0"/>
    <x v="3"/>
    <s v="061.8:062.5 04-27-17:26:46"/>
    <s v="Venom96669"/>
    <n v="0"/>
    <n v="0"/>
    <n v="1"/>
    <n v="0"/>
    <x v="2"/>
    <n v="3840"/>
    <n v="5260248"/>
    <n v="0.73000399999999999"/>
    <n v="1.369856"/>
    <n v="4198"/>
    <n v="83"/>
    <m/>
    <n v="1117.99"/>
    <n v="4051.45"/>
    <n v="4861.32"/>
    <n v="3794.4265750962772"/>
    <n v="966.91709757485967"/>
    <n v="3503.981498018466"/>
    <n v="4204.414551814074"/>
    <n v="3281.6893987897993"/>
    <n v="4549.4357987852854"/>
    <n v="4762.6794591496991"/>
    <m/>
    <n v="1"/>
  </r>
  <r>
    <s v="A766BF5C5AF7F897D81BD98797B17B1E8C014650"/>
    <s v="Hydra3"/>
    <n v="3320"/>
    <n v="1524285700"/>
    <n v="1524924614"/>
    <n v="0.63753805536700003"/>
    <n v="0.63753805536700003"/>
    <n v="5289727"/>
    <n v="0.37126791394300002"/>
    <n v="0"/>
    <x v="5"/>
    <s v="039.4:040.1 04-28-09:10:14"/>
    <s v="Hydra3"/>
    <n v="0"/>
    <n v="1"/>
    <n v="0"/>
    <n v="0"/>
    <x v="1"/>
    <n v="3840"/>
    <n v="3291540"/>
    <n v="1.1666270000000001"/>
    <n v="0.85717200000000005"/>
    <n v="2426"/>
    <n v="48"/>
    <m/>
    <n v="9721.3799999999992"/>
    <n v="9721.3799999999992"/>
    <n v="4861.32"/>
    <n v="4819.491751072962"/>
    <n v="15919.129700683645"/>
    <n v="15919.129700683645"/>
    <n v="7960.5964993167045"/>
    <n v="7892.1011499093156"/>
    <n v="5390.0220107626956"/>
    <n v="4760.4774075338864"/>
    <m/>
    <n v="0"/>
  </r>
  <r>
    <s v="907491E960FD57A26B335A42AC8A766405E7CE55"/>
    <s v="Unnamed"/>
    <n v="2000"/>
    <n v="1524718589"/>
    <n v="1524970278"/>
    <n v="-6.1204421412799997E-2"/>
    <n v="-6.1204421412799997E-2"/>
    <n v="5151532"/>
    <n v="-0.209898830594"/>
    <n v="0"/>
    <x v="3"/>
    <s v="052.4:053.2 04-28-21:51:18"/>
    <s v="Unnamed"/>
    <n v="0"/>
    <n v="1"/>
    <n v="0"/>
    <n v="0"/>
    <x v="1"/>
    <n v="4730"/>
    <n v="4971407"/>
    <n v="0.95144099999999998"/>
    <n v="1.051037"/>
    <n v="3538"/>
    <n v="70"/>
    <m/>
    <n v="9721.3799999999992"/>
    <n v="9721.3799999999992"/>
    <n v="4861.32"/>
    <n v="3794.4265750962772"/>
    <n v="9126.3885617660326"/>
    <n v="9126.3885617660326"/>
    <n v="4563.7857220975266"/>
    <n v="3562.1908919741572"/>
    <n v="4667.1349109574558"/>
    <n v="4758.4165376702194"/>
    <m/>
    <n v="0"/>
  </r>
  <r>
    <s v="6287129CB9EC475E816A0D283FE4E45D632A4A4B"/>
    <s v="zwewwlUA1"/>
    <n v="9820"/>
    <n v="1524158736"/>
    <n v="1524921029"/>
    <n v="-0.340341026677"/>
    <n v="-0.340341026677"/>
    <n v="4392209"/>
    <n v="-0.29315612520599998"/>
    <n v="0"/>
    <x v="5"/>
    <s v="038.6:039.4 04-28-08:10:29"/>
    <s v="zwewwlUA1"/>
    <n v="0"/>
    <n v="1"/>
    <n v="0"/>
    <n v="0"/>
    <x v="1"/>
    <n v="9820"/>
    <n v="6241368"/>
    <n v="1.5733729999999999"/>
    <n v="0.63557699999999995"/>
    <n v="1141"/>
    <n v="22"/>
    <m/>
    <n v="9721.3799999999992"/>
    <n v="9721.3799999999992"/>
    <n v="4861.32"/>
    <n v="4819.491751072962"/>
    <n v="6412.7955500827456"/>
    <n v="6412.7955500827456"/>
    <n v="3206.8133601945665"/>
    <n v="3179.2209804514578"/>
    <n v="4117.1744070110262"/>
    <n v="4754.4324849077184"/>
    <m/>
    <n v="0"/>
  </r>
  <r>
    <s v="68578A0EC9481490373D7B43E0C72DFF312955D8"/>
    <s v="475Two"/>
    <n v="6730"/>
    <n v="1523836549"/>
    <n v="1524948628"/>
    <n v="-1.54158533721E-2"/>
    <n v="-1.54158533721E-2"/>
    <n v="4600939"/>
    <n v="-0.61098168087100002"/>
    <n v="0"/>
    <x v="5"/>
    <s v="044.1:044.8 04-28-15:50:28"/>
    <s v="475Two"/>
    <n v="0"/>
    <n v="1"/>
    <n v="0"/>
    <n v="0"/>
    <x v="1"/>
    <n v="5310"/>
    <n v="4787200"/>
    <n v="1.109208"/>
    <n v="0.90154400000000001"/>
    <n v="2657"/>
    <n v="53"/>
    <m/>
    <n v="9721.3799999999992"/>
    <n v="9721.3799999999992"/>
    <n v="4861.32"/>
    <n v="4819.491751072962"/>
    <n v="9571.5166313455338"/>
    <n v="9571.5166313455338"/>
    <n v="4786.3786036851425"/>
    <n v="4745.1951729103757"/>
    <n v="4713.4012267370827"/>
    <n v="4735.5408587159582"/>
    <m/>
    <n v="0"/>
  </r>
  <r>
    <s v="54E33CFE4D731F8AC86A6F9A57463D6CD86DFB92"/>
    <s v="macaroni"/>
    <n v="7100"/>
    <n v="1523768271"/>
    <n v="1524963313"/>
    <n v="-0.504967764712"/>
    <n v="-0.504967764712"/>
    <n v="3625441"/>
    <n v="-0.79181610662699997"/>
    <n v="0"/>
    <x v="3"/>
    <s v="050.8:051.6 04-28-19:55:13"/>
    <s v="macaroni"/>
    <n v="0"/>
    <n v="1"/>
    <n v="0"/>
    <n v="0"/>
    <x v="1"/>
    <n v="6170"/>
    <n v="7315456"/>
    <n v="0.84341999999999995"/>
    <n v="1.185649"/>
    <n v="3885"/>
    <n v="77"/>
    <m/>
    <n v="9721.3799999999992"/>
    <n v="9721.3799999999992"/>
    <n v="4861.32"/>
    <n v="3794.4265750962772"/>
    <n v="4812.3964714840567"/>
    <n v="4812.3964714840567"/>
    <n v="2406.5101060502602"/>
    <n v="1878.3634691061004"/>
    <n v="3621.3865358310113"/>
    <n v="4729.6073750817077"/>
    <m/>
    <n v="0"/>
  </r>
  <r>
    <s v="431EA69FC4089BE4304AAEC38FEAE8BC8F8711C5"/>
    <s v="yuicat1"/>
    <n v="8220"/>
    <n v="1524179458"/>
    <n v="1524995088"/>
    <n v="-0.142030549176"/>
    <n v="-0.142030549176"/>
    <n v="4498230"/>
    <n v="-0.46714525601099999"/>
    <n v="0"/>
    <x v="5"/>
    <s v="040.2:040.9 04-29-04:44:48"/>
    <s v="yuicat1"/>
    <n v="0"/>
    <n v="1"/>
    <n v="0"/>
    <n v="0"/>
    <x v="1"/>
    <n v="6240"/>
    <n v="5242880"/>
    <n v="1.190186"/>
    <n v="0.84020499999999998"/>
    <n v="2350"/>
    <n v="47"/>
    <m/>
    <n v="9721.3799999999992"/>
    <n v="9721.3799999999992"/>
    <n v="4861.32"/>
    <n v="4819.491751072962"/>
    <n v="8340.647059851417"/>
    <n v="8340.647059851417"/>
    <n v="4170.8640506797274"/>
    <n v="4134.9766909188675"/>
    <n v="4498.2308743361327"/>
    <n v="4721.6256120352928"/>
    <m/>
    <n v="0"/>
  </r>
  <r>
    <s v="AFA9E5B8D77B736CCA77704B465F9FA4B9566924"/>
    <s v="cGbu7BKzxg7hB2m"/>
    <n v="8400"/>
    <n v="1523992551"/>
    <n v="1525009122"/>
    <n v="0.17950707624100001"/>
    <n v="0.17950707624100001"/>
    <n v="4947211"/>
    <n v="-3.2072137814900002E-2"/>
    <n v="0"/>
    <x v="0"/>
    <s v="007.9:008.6 04-29-08:38:42"/>
    <s v="cGbu7BKzxg7hB2m"/>
    <n v="0"/>
    <n v="1"/>
    <n v="0"/>
    <n v="0"/>
    <x v="1"/>
    <n v="7850"/>
    <n v="4194304"/>
    <n v="1.871586"/>
    <n v="0.53430599999999995"/>
    <n v="551"/>
    <n v="11"/>
    <m/>
    <n v="9721.3799999999992"/>
    <n v="9721.3799999999992"/>
    <n v="4861.32"/>
    <n v="11818.828055288463"/>
    <n v="11466.436500827733"/>
    <n v="11466.436500827733"/>
    <n v="5733.9613398718984"/>
    <n v="13940.391324088399"/>
    <n v="4947.2112479059315"/>
    <n v="4721.3390735341518"/>
    <m/>
    <n v="0"/>
  </r>
  <r>
    <s v="E167396A0A1D4EBD300BA308B3C2F3F8E30B1C4C"/>
    <s v="AutonomyCube"/>
    <n v="4770"/>
    <n v="1524294308"/>
    <n v="1524973689"/>
    <n v="0.627321380373"/>
    <n v="0.627321380373"/>
    <n v="4707847"/>
    <n v="-0.55234526151700003"/>
    <n v="0"/>
    <x v="2"/>
    <s v="033.8:034.6 04-28-22:48:09"/>
    <s v="AutonomyCube"/>
    <n v="0"/>
    <n v="1"/>
    <n v="0"/>
    <n v="0"/>
    <x v="1"/>
    <n v="4760"/>
    <n v="3279752"/>
    <n v="1.4513290000000001"/>
    <n v="0.68902399999999997"/>
    <n v="1532"/>
    <n v="30"/>
    <m/>
    <n v="9721.3799999999992"/>
    <n v="9721.3799999999992"/>
    <n v="4861.32"/>
    <n v="6440.9193022088357"/>
    <n v="15819.809520730474"/>
    <n v="15819.809520730474"/>
    <n v="7910.9299728348715"/>
    <n v="10481.445689741582"/>
    <n v="5337.2105519211082"/>
    <n v="4719.9729863447756"/>
    <m/>
    <n v="0"/>
  </r>
  <r>
    <s v="E82E1E0AA600C5B1A033B56FFEBD25E1DAA96BA4"/>
    <s v="rasptorpipi"/>
    <n v="4740"/>
    <n v="1524094648"/>
    <n v="1525003705"/>
    <n v="0.173061299473"/>
    <n v="0.173061299473"/>
    <n v="4920175"/>
    <n v="2.7188284632200001E-2"/>
    <n v="0"/>
    <x v="3"/>
    <s v="050.0:050.8 04-29-07:08:25"/>
    <s v="rasptorpipi"/>
    <n v="0"/>
    <n v="1"/>
    <n v="0"/>
    <n v="0"/>
    <x v="1"/>
    <n v="4240"/>
    <n v="4194304"/>
    <n v="1.0108950000000001"/>
    <n v="0.98922299999999996"/>
    <n v="3167"/>
    <n v="63"/>
    <m/>
    <n v="9721.3799999999992"/>
    <n v="9721.3799999999992"/>
    <n v="4861.32"/>
    <n v="3794.4265750962772"/>
    <n v="11403.774655470832"/>
    <n v="11403.774655470832"/>
    <n v="5702.6263563540842"/>
    <n v="4451.0949689373238"/>
    <n v="4920.1757006248017"/>
    <n v="4702.4141904373619"/>
    <m/>
    <n v="0"/>
  </r>
  <r>
    <s v="8647DDD42ADB7AFD9A5EA4829D461F214B36D024"/>
    <s v="OneLittleBit"/>
    <n v="7550"/>
    <n v="1524890315"/>
    <n v="1524991754"/>
    <n v="-0.27865508528299998"/>
    <n v="-0.27865508528299998"/>
    <n v="4210345"/>
    <n v="-0.64253417564000004"/>
    <n v="0"/>
    <x v="5"/>
    <s v="039.4:040.2 04-29-03:49:14"/>
    <s v="OneLittleBit"/>
    <n v="0"/>
    <n v="1"/>
    <n v="0"/>
    <n v="0"/>
    <x v="1"/>
    <n v="7030"/>
    <n v="5836800"/>
    <n v="1.2044269999999999"/>
    <n v="0.83026999999999995"/>
    <n v="2306"/>
    <n v="46"/>
    <m/>
    <n v="9721.3799999999992"/>
    <n v="9721.3799999999992"/>
    <n v="4861.32"/>
    <n v="4819.491751072962"/>
    <n v="7012.4680270315494"/>
    <n v="7012.4680270315494"/>
    <n v="3506.6884608120463"/>
    <n v="3476.5158661570108"/>
    <n v="4210.3459982201857"/>
    <n v="4698.2821987541301"/>
    <m/>
    <n v="0"/>
  </r>
  <r>
    <s v="CFA7447C66A709932F038FEE6B028B84A6E676E8"/>
    <s v="serv"/>
    <n v="8640"/>
    <n v="1524754216"/>
    <n v="1525002474"/>
    <n v="0.171211786266"/>
    <n v="0.171211786266"/>
    <n v="4912418"/>
    <n v="-0.77323542659599998"/>
    <n v="0"/>
    <x v="0"/>
    <s v="007.9:008.7 04-29-06:47:54"/>
    <s v="serv"/>
    <n v="0"/>
    <n v="1"/>
    <n v="0"/>
    <n v="0"/>
    <x v="1"/>
    <n v="7190"/>
    <n v="4194304"/>
    <n v="1.7142299999999999"/>
    <n v="0.58335199999999998"/>
    <n v="825"/>
    <n v="16"/>
    <m/>
    <n v="9721.3799999999992"/>
    <n v="9721.3799999999992"/>
    <n v="4861.32"/>
    <n v="11818.828055288463"/>
    <n v="11385.794834770568"/>
    <n v="11385.794834770568"/>
    <n v="5693.6352808106312"/>
    <n v="13842.350718205116"/>
    <n v="4912.4182799826294"/>
    <n v="4696.98399598784"/>
    <m/>
    <n v="0"/>
  </r>
  <r>
    <s v="F8DADF3616879B608F2D73B9858F2D482671B350"/>
    <s v="UnivUtah1"/>
    <n v="4090"/>
    <n v="1524906493"/>
    <n v="1524973451"/>
    <n v="0.40122484890499999"/>
    <n v="0.40122484890499999"/>
    <n v="5043553"/>
    <n v="-0.248192453737"/>
    <n v="0"/>
    <x v="2"/>
    <s v="030.6:031.4 04-28-22:44:11"/>
    <s v="UnivUtah1"/>
    <n v="0"/>
    <n v="1"/>
    <n v="0"/>
    <n v="0"/>
    <x v="1"/>
    <n v="4090"/>
    <n v="3666148"/>
    <n v="1.115612"/>
    <n v="0.89636899999999997"/>
    <n v="2616"/>
    <n v="52"/>
    <m/>
    <n v="9721.3799999999992"/>
    <n v="9721.3799999999992"/>
    <n v="4861.32"/>
    <n v="6440.9193022088357"/>
    <n v="13621.839221648088"/>
    <n v="13621.839221648088"/>
    <n v="6811.8023824788543"/>
    <n v="9025.1761760468744"/>
    <n v="5137.0976773633683"/>
    <n v="4695.8127741543576"/>
    <m/>
    <n v="0"/>
  </r>
  <r>
    <s v="148487C6EBE04EB22496080C20796C51B060F611"/>
    <s v="Unnamed"/>
    <n v="8510"/>
    <n v="1524497046"/>
    <n v="1524967741"/>
    <n v="-0.24058178100200001"/>
    <n v="-0.24058178100200001"/>
    <n v="5174333"/>
    <n v="-0.79211242392699999"/>
    <n v="0"/>
    <x v="5"/>
    <s v="048.1:048.9 04-28-21:09:01"/>
    <s v="Unnamed"/>
    <n v="0"/>
    <n v="1"/>
    <n v="0"/>
    <n v="0"/>
    <x v="1"/>
    <n v="5560"/>
    <n v="5645316"/>
    <n v="0.98488699999999996"/>
    <n v="1.0153449999999999"/>
    <n v="3416"/>
    <n v="68"/>
    <m/>
    <n v="9721.3799999999992"/>
    <n v="9721.3799999999992"/>
    <n v="4861.32"/>
    <n v="4819.491751072962"/>
    <n v="7382.5930858027768"/>
    <n v="7382.5930858027768"/>
    <n v="3691.7749763793572"/>
    <n v="3660.0098420753811"/>
    <n v="4287.1558224009132"/>
    <n v="4694.6038756806392"/>
    <m/>
    <n v="0"/>
  </r>
  <r>
    <s v="80274311BEFDD129B8A27BCF1BF5A19204A98CDD"/>
    <s v="giftfish"/>
    <n v="602"/>
    <n v="1524136925"/>
    <n v="1524963001"/>
    <n v="0.17014492669"/>
    <n v="0.17014492669"/>
    <n v="4907943"/>
    <n v="-0.18690966269299999"/>
    <n v="0"/>
    <x v="5"/>
    <s v="047.3:048.1 04-28-19:50:01"/>
    <s v="giftfish"/>
    <n v="0"/>
    <n v="1"/>
    <n v="0"/>
    <n v="0"/>
    <x v="1"/>
    <n v="4100"/>
    <n v="4194304"/>
    <n v="0.97751600000000005"/>
    <n v="1.023001"/>
    <n v="3448"/>
    <n v="68"/>
    <m/>
    <n v="9721.3799999999992"/>
    <n v="9721.3799999999992"/>
    <n v="4861.32"/>
    <n v="4819.491751072962"/>
    <n v="11375.423487425631"/>
    <n v="11375.423487425631"/>
    <n v="5688.4489350166305"/>
    <n v="5639.5038217423307"/>
    <n v="4907.943546595573"/>
    <n v="4693.8516826169016"/>
    <m/>
    <n v="0"/>
  </r>
  <r>
    <s v="FDFB0439B738DE267EBFD9A04A7D948D461A5F76"/>
    <s v="kellertur"/>
    <n v="5570"/>
    <n v="1524523165"/>
    <n v="1524969159"/>
    <n v="1.7681340326799999"/>
    <n v="1.7681340326799999"/>
    <n v="5805197"/>
    <n v="0.86351468400300002"/>
    <n v="0"/>
    <x v="0"/>
    <s v="000.8:001.6 04-28-21:32:39"/>
    <s v="kellertur"/>
    <n v="0"/>
    <n v="1"/>
    <n v="0"/>
    <n v="0"/>
    <x v="1"/>
    <n v="5360"/>
    <n v="2097152"/>
    <n v="2.555847"/>
    <n v="0.39126"/>
    <n v="119"/>
    <n v="2"/>
    <m/>
    <n v="9721.3799999999992"/>
    <n v="9721.3799999999992"/>
    <n v="4861.32"/>
    <n v="11818.828055288463"/>
    <n v="26910.082822614695"/>
    <n v="26910.082822614695"/>
    <n v="13456.785335747936"/>
    <n v="32716.100166237175"/>
    <n v="5805.1978229029273"/>
    <n v="4692.7840760320487"/>
    <m/>
    <n v="0"/>
  </r>
  <r>
    <s v="2F9A6B5ADBE91EC69F55AAFB7DC49619D31B8324"/>
    <s v="0x3d003"/>
    <n v="21300"/>
    <n v="1524376871"/>
    <n v="1524964902"/>
    <n v="-0.77543175438900003"/>
    <n v="-0.77543175438900003"/>
    <n v="2299578"/>
    <n v="-1.3808974652999999"/>
    <n v="0"/>
    <x v="2"/>
    <s v="028.2:029.0 04-28-20:21:42"/>
    <s v="0x3d003"/>
    <n v="0"/>
    <n v="1"/>
    <n v="0"/>
    <n v="0"/>
    <x v="1"/>
    <n v="13400"/>
    <n v="10240000"/>
    <n v="1.308594"/>
    <n v="0.76417900000000005"/>
    <n v="1942"/>
    <n v="38"/>
    <m/>
    <n v="9721.3799999999992"/>
    <n v="9721.3799999999992"/>
    <n v="4861.32"/>
    <n v="6440.9193022088357"/>
    <n v="2183.1132515178629"/>
    <n v="2183.1132515178629"/>
    <n v="1091.6981037536664"/>
    <n v="1446.4259478190643"/>
    <n v="2299.5788350566399"/>
    <n v="4681.7051845396491"/>
    <m/>
    <n v="0"/>
  </r>
  <r>
    <s v="12E7506C5842B51BA0F6C3A9B0390158688D7CFA"/>
    <s v="seestadt"/>
    <n v="4210"/>
    <n v="1524549804"/>
    <n v="1525006186"/>
    <n v="1.7573901377900001"/>
    <n v="1.7573901377900001"/>
    <n v="5782666"/>
    <n v="0.89416850049700003"/>
    <n v="0"/>
    <x v="0"/>
    <s v="008.7:009.5 04-29-07:49:46"/>
    <s v="seestadt"/>
    <n v="0"/>
    <n v="1"/>
    <n v="0"/>
    <n v="0"/>
    <x v="1"/>
    <n v="3820"/>
    <n v="2097152"/>
    <n v="1.821518"/>
    <n v="0.54899299999999995"/>
    <n v="619"/>
    <n v="12"/>
    <m/>
    <n v="9721.3799999999992"/>
    <n v="9721.3799999999992"/>
    <n v="4861.32"/>
    <n v="11818.828055288463"/>
    <n v="26805.637337708948"/>
    <n v="26805.637337708948"/>
    <n v="13404.555824641282"/>
    <n v="32589.11991988817"/>
    <n v="5782.6662422465733"/>
    <n v="4677.0119695726016"/>
    <m/>
    <n v="0"/>
  </r>
  <r>
    <s v="D49BB7514C78F68303D879AF7C3D5D67148F599B"/>
    <s v="Layer13"/>
    <n v="6270"/>
    <n v="1523770114"/>
    <n v="1524972207"/>
    <n v="1.7550991629899999"/>
    <n v="1.7550991629899999"/>
    <n v="5777861"/>
    <n v="-0.22557115676600001"/>
    <n v="0"/>
    <x v="0"/>
    <s v="001.6:002.4 04-28-22:23:27"/>
    <s v="Layer13"/>
    <n v="0"/>
    <n v="1"/>
    <n v="0"/>
    <n v="0"/>
    <x v="1"/>
    <n v="5960"/>
    <n v="2097152"/>
    <n v="2.8419490000000001"/>
    <n v="0.35187099999999999"/>
    <n v="66"/>
    <n v="1"/>
    <m/>
    <n v="9721.3799999999992"/>
    <n v="9721.3799999999992"/>
    <n v="4861.32"/>
    <n v="11818.828055288463"/>
    <n v="26783.365901107722"/>
    <n v="26783.365901107722"/>
    <n v="13393.418663026545"/>
    <n v="32562.04328264797"/>
    <n v="5777.8617198628035"/>
    <n v="4673.6488039039632"/>
    <m/>
    <n v="0"/>
  </r>
  <r>
    <s v="7A32C9519D80CA458FC8B034A28F5F6815649A98"/>
    <s v="silentrocket"/>
    <n v="9780"/>
    <n v="1523773559"/>
    <n v="1524979588"/>
    <n v="-3.4569472182000002E-2"/>
    <n v="-3.4569472182000002E-2"/>
    <n v="6807984"/>
    <n v="-0.91214170902299996"/>
    <n v="0"/>
    <x v="5"/>
    <s v="049.8:050.6 04-29-00:26:28"/>
    <s v="silentrocket"/>
    <n v="0"/>
    <n v="1"/>
    <n v="0"/>
    <n v="1"/>
    <x v="1"/>
    <n v="20"/>
    <n v="4777984"/>
    <n v="1"/>
    <n v="1"/>
    <n v="3231"/>
    <n v="64"/>
    <m/>
    <n v="9721.3799999999992"/>
    <n v="9721.3799999999992"/>
    <n v="4861.32"/>
    <n v="4819.491751072962"/>
    <n v="9385.3170245193487"/>
    <n v="9385.3170245193487"/>
    <n v="4693.2667334921998"/>
    <n v="4652.8844650528663"/>
    <n v="4612.8116150259593"/>
    <n v="4662.3633305181711"/>
    <m/>
    <n v="0"/>
  </r>
  <r>
    <s v="4987D40AD3BB683A06A327678E1547556389A3F1"/>
    <s v="Unnamed"/>
    <n v="9670"/>
    <n v="1524593861"/>
    <n v="1525006418"/>
    <n v="-0.465050126939"/>
    <n v="-0.465050126939"/>
    <n v="5234711"/>
    <n v="-0.45553811026800001"/>
    <n v="0"/>
    <x v="1"/>
    <s v="020.6:021.4 04-29-07:53:38"/>
    <s v="Unnamed"/>
    <n v="0"/>
    <n v="1"/>
    <n v="0"/>
    <n v="0"/>
    <x v="1"/>
    <n v="11400"/>
    <n v="6906880"/>
    <n v="1.650528"/>
    <n v="0.60586700000000004"/>
    <n v="944"/>
    <n v="18"/>
    <m/>
    <n v="9721.3799999999992"/>
    <n v="9721.3799999999992"/>
    <n v="4861.32"/>
    <n v="8853.6095214723919"/>
    <n v="5200.4509969777446"/>
    <n v="5200.4509969777446"/>
    <n v="2600.5625169089008"/>
    <n v="4736.2372896433171"/>
    <n v="3694.8345792475598"/>
    <n v="4658.4482054732916"/>
    <m/>
    <n v="0"/>
  </r>
  <r>
    <s v="4FD4E7F6F859DA1926171047320504931ED06A8E"/>
    <s v="UnivUtah0"/>
    <n v="4230"/>
    <n v="1524991754"/>
    <n v="1524991754"/>
    <n v="0.21959481471100001"/>
    <n v="0.21959481471100001"/>
    <n v="4228809"/>
    <n v="7.1504527347399996E-2"/>
    <n v="0"/>
    <x v="5"/>
    <s v="039.4:040.2 04-29-03:49:14"/>
    <s v="UnivUtah0"/>
    <n v="0"/>
    <n v="1"/>
    <n v="0"/>
    <n v="0"/>
    <x v="1"/>
    <n v="4130"/>
    <n v="4033464"/>
    <n v="1.0239339999999999"/>
    <n v="0.97662599999999999"/>
    <n v="3116"/>
    <n v="62"/>
    <m/>
    <n v="9721.3799999999992"/>
    <n v="9721.3799999999992"/>
    <n v="4861.32"/>
    <n v="4819.491751072962"/>
    <n v="11856.14463983522"/>
    <n v="11856.14463983522"/>
    <n v="5928.8406646508784"/>
    <n v="5877.8271491510222"/>
    <n v="4919.1917797234892"/>
    <n v="4653.4734458064431"/>
    <m/>
    <n v="1"/>
  </r>
  <r>
    <s v="0B5E5E70FFEA9C7F9FFD13B8E16916A608F3E9EB"/>
    <s v="CalyxInstitute08"/>
    <n v="3340"/>
    <n v="1524961570"/>
    <n v="1524961570"/>
    <n v="-0.56471451623900004"/>
    <n v="-0.56471451623900004"/>
    <n v="3342992"/>
    <n v="-7.9716301790600005E-2"/>
    <n v="0"/>
    <x v="4"/>
    <s v="073.9:074.7 04-28-19:26:10"/>
    <s v="CalyxInstitute08"/>
    <n v="1"/>
    <n v="0"/>
    <n v="0"/>
    <n v="0"/>
    <x v="0"/>
    <n v="3340"/>
    <n v="7680000"/>
    <n v="0.434896"/>
    <n v="2.299401"/>
    <n v="5058"/>
    <n v="101"/>
    <m/>
    <n v="10125.48"/>
    <n v="10125.48"/>
    <n v="4861.32"/>
    <n v="2386.3111194805197"/>
    <n v="4407.4744601123293"/>
    <n v="4407.4744601123293"/>
    <n v="2116.0620279170244"/>
    <n v="1038.7265900473315"/>
    <n v="3342.9925152844794"/>
    <n v="4644.0947606991358"/>
    <m/>
    <n v="1"/>
  </r>
  <r>
    <s v="11FDAEE6B7F67B28A2BE88126625E21B467287EF"/>
    <s v="rat"/>
    <n v="4400"/>
    <n v="1524784742"/>
    <n v="1524944906"/>
    <n v="0.151981173543"/>
    <n v="0.151981173543"/>
    <n v="4834541"/>
    <n v="-0.12587552945700001"/>
    <n v="0"/>
    <x v="5"/>
    <s v="044.8:045.6 04-28-14:48:26"/>
    <s v="rat"/>
    <n v="0"/>
    <n v="1"/>
    <n v="0"/>
    <n v="0"/>
    <x v="1"/>
    <n v="4400"/>
    <n v="4196719"/>
    <n v="1.048438"/>
    <n v="0.95379999999999998"/>
    <n v="2995"/>
    <n v="59"/>
    <m/>
    <n v="9721.3799999999992"/>
    <n v="9721.3799999999992"/>
    <n v="4861.32"/>
    <n v="4819.491751072962"/>
    <n v="11198.846740857449"/>
    <n v="11198.846740857449"/>
    <n v="5600.149118568057"/>
    <n v="5551.9637632818394"/>
    <n v="4834.5412786502056"/>
    <n v="4643.1945950551444"/>
    <m/>
    <n v="0"/>
  </r>
  <r>
    <s v="728C32469E3B6B2248A0A3B7E303363DF8E4F4B3"/>
    <s v="Alioth"/>
    <n v="4280"/>
    <n v="1523867906"/>
    <n v="1524932484"/>
    <n v="0.28503682891499998"/>
    <n v="0.28503682891499998"/>
    <n v="6602526"/>
    <n v="0.33886757140599999"/>
    <n v="0"/>
    <x v="3"/>
    <s v="054.7:055.5 04-28-11:21:24"/>
    <s v="Alioth"/>
    <n v="0"/>
    <n v="1"/>
    <n v="0"/>
    <n v="0"/>
    <x v="1"/>
    <n v="3310"/>
    <n v="3868804"/>
    <n v="0.85556200000000004"/>
    <n v="1.1688229999999999"/>
    <n v="3845"/>
    <n v="76"/>
    <m/>
    <n v="9721.3799999999992"/>
    <n v="9721.3799999999992"/>
    <n v="4861.32"/>
    <n v="3794.4265750962772"/>
    <n v="12492.331327877702"/>
    <n v="12492.331327877702"/>
    <n v="6246.9752371410677"/>
    <n v="4875.977893612524"/>
    <n v="4971.5556238536674"/>
    <n v="4640.7301366975671"/>
    <m/>
    <n v="0"/>
  </r>
  <r>
    <s v="17EAAFC7B084FCA11EFD303B96E26BC80D02AEDA"/>
    <s v="UbuntuCore212"/>
    <n v="3920"/>
    <n v="1525001522"/>
    <n v="1525001522"/>
    <n v="0.52967764141200002"/>
    <n v="0.52967764141200002"/>
    <n v="3923503"/>
    <n v="0.29441907587299998"/>
    <n v="0"/>
    <x v="5"/>
    <s v="041.7:042.5 04-29-06:32:02"/>
    <s v="UbuntuCore212"/>
    <n v="0"/>
    <n v="0"/>
    <n v="1"/>
    <n v="0"/>
    <x v="2"/>
    <n v="3260"/>
    <n v="3380895"/>
    <n v="0.96424200000000004"/>
    <n v="1.0370839999999999"/>
    <n v="3498"/>
    <n v="69"/>
    <m/>
    <n v="1117.99"/>
    <n v="4051.45"/>
    <n v="4861.32"/>
    <n v="4819.491751072962"/>
    <n v="1710.1643063222018"/>
    <n v="6197.4124802986471"/>
    <n v="7436.2525117489831"/>
    <n v="7372.2687745858775"/>
    <n v="5171.6794894616232"/>
    <n v="4634.444142623136"/>
    <m/>
    <n v="1"/>
  </r>
  <r>
    <s v="9F2856F6D2B89AD4EF6D5723FAB167DB5A53519A"/>
    <s v="Quintex15"/>
    <n v="3570"/>
    <n v="1525005297"/>
    <n v="1525005297"/>
    <n v="-0.49875644094600002"/>
    <n v="-0.49875644094600002"/>
    <n v="3567763"/>
    <n v="1.5826236407799999E-2"/>
    <n v="0"/>
    <x v="4"/>
    <s v="071.5:072.3 04-29-07:34:57"/>
    <s v="Quintex15"/>
    <n v="1"/>
    <n v="0"/>
    <n v="0"/>
    <n v="0"/>
    <x v="0"/>
    <n v="3910"/>
    <n v="7117824"/>
    <n v="0.54932499999999995"/>
    <n v="1.8204149999999999"/>
    <n v="4705"/>
    <n v="94"/>
    <m/>
    <n v="10125.48"/>
    <n v="10125.48"/>
    <n v="4861.32"/>
    <n v="2386.3111194805197"/>
    <n v="5075.3316323300951"/>
    <n v="5075.3316323300951"/>
    <n v="2436.705338500391"/>
    <n v="1196.1230785385505"/>
    <n v="3567.7634344799785"/>
    <n v="4632.7816041359856"/>
    <m/>
    <n v="1"/>
  </r>
  <r>
    <s v="BB0C636DE89CAC6C995CB380AAC8C4AAAB731BA8"/>
    <s v="0ZQIX7g6"/>
    <n v="4310"/>
    <n v="1524177766"/>
    <n v="1524901251"/>
    <n v="0.19749034247800001"/>
    <n v="0.19749034247800001"/>
    <n v="5781743"/>
    <n v="-0.19756965252200001"/>
    <n v="0"/>
    <x v="5"/>
    <s v="048.1:048.9 04-28-02:40:51"/>
    <s v="0ZQIX7g6"/>
    <n v="0"/>
    <n v="1"/>
    <n v="0"/>
    <n v="0"/>
    <x v="1"/>
    <n v="4300"/>
    <n v="4068682"/>
    <n v="1.056853"/>
    <n v="0.94620499999999996"/>
    <n v="2944"/>
    <n v="58"/>
    <m/>
    <n v="9721.3799999999992"/>
    <n v="9721.3799999999992"/>
    <n v="4861.32"/>
    <n v="4819.491751072962"/>
    <n v="11641.258665558778"/>
    <n v="11641.258665558778"/>
    <n v="5821.3837516951498"/>
    <n v="5771.2948275622566"/>
    <n v="4872.2074016140741"/>
    <n v="4631.1497811298523"/>
    <m/>
    <n v="0"/>
  </r>
  <r>
    <s v="D71E2BB7859D0D0DAE5CA3677176C940446E077A"/>
    <s v="bravenewworld"/>
    <n v="2940"/>
    <n v="1524995247"/>
    <n v="1524995247"/>
    <n v="-0.65745134115299997"/>
    <n v="-0.65745134115299997"/>
    <n v="2937894"/>
    <n v="-0.39001648869900002"/>
    <n v="0"/>
    <x v="4"/>
    <s v="069.1:069.9 04-29-04:47:27"/>
    <s v="bravenewworld"/>
    <n v="1"/>
    <n v="0"/>
    <n v="0"/>
    <n v="0"/>
    <x v="0"/>
    <n v="3520"/>
    <n v="8576576"/>
    <n v="0.41042000000000001"/>
    <n v="2.4365269999999999"/>
    <n v="5135"/>
    <n v="102"/>
    <m/>
    <n v="10125.48"/>
    <n v="10125.48"/>
    <n v="4861.32"/>
    <n v="2386.3111194805197"/>
    <n v="3468.4695941821219"/>
    <n v="3468.4695941821219"/>
    <n v="1665.2386462260981"/>
    <n v="817.42767356973525"/>
    <n v="2937.8946062993682"/>
    <n v="4629.4990244095588"/>
    <m/>
    <n v="1"/>
  </r>
  <r>
    <s v="A16D5258471327DC3F2FFBBE97113F895901F038"/>
    <s v="dwr001"/>
    <n v="5200"/>
    <n v="1524463989"/>
    <n v="1524964160"/>
    <n v="1.0942011625000001"/>
    <n v="1.0942011625000001"/>
    <n v="5489822"/>
    <n v="-8.2866854349399999E-2"/>
    <n v="0"/>
    <x v="1"/>
    <s v="024.7:025.5 04-28-20:09:20"/>
    <s v="dwr001"/>
    <n v="0"/>
    <n v="1"/>
    <n v="0"/>
    <n v="0"/>
    <x v="1"/>
    <n v="3630"/>
    <n v="2621440"/>
    <n v="1.384735"/>
    <n v="0.72216000000000002"/>
    <n v="1697"/>
    <n v="33"/>
    <m/>
    <n v="9721.3799999999992"/>
    <n v="9721.3799999999992"/>
    <n v="4861.32"/>
    <n v="8853.6095214723919"/>
    <n v="20358.52529710425"/>
    <n v="20358.52529710425"/>
    <n v="10180.581995284499"/>
    <n v="18541.239352188553"/>
    <n v="5489.8226954239999"/>
    <n v="4629.3078867967997"/>
    <m/>
    <n v="0"/>
  </r>
  <r>
    <s v="223A95DC4D09373BC18D61F56F3B18DAFF5FBA25"/>
    <s v="kbtr5al"/>
    <n v="6300"/>
    <n v="1524118677"/>
    <n v="1524977546"/>
    <n v="-0.28567971768099998"/>
    <n v="-0.28567971768099998"/>
    <n v="3962147"/>
    <n v="5.31540213108E-2"/>
    <n v="0"/>
    <x v="3"/>
    <s v="054.8:055.6 04-28-23:52:26"/>
    <s v="kbtr5al"/>
    <n v="0"/>
    <n v="1"/>
    <n v="0"/>
    <n v="0"/>
    <x v="1"/>
    <n v="5340"/>
    <n v="5776384"/>
    <n v="0.924454"/>
    <n v="1.08172"/>
    <n v="3616"/>
    <n v="72"/>
    <m/>
    <n v="9721.3799999999992"/>
    <n v="9721.3799999999992"/>
    <n v="4861.32"/>
    <n v="3794.4265750962772"/>
    <n v="6944.1789061302798"/>
    <n v="6944.1789061302798"/>
    <n v="3472.5394748430008"/>
    <n v="2710.4358623614889"/>
    <n v="4126.1882496629551"/>
    <n v="4621.2469747640689"/>
    <m/>
    <n v="0"/>
  </r>
  <r>
    <s v="30B9E0031BCA5FE759987BEA479EE92B006E7973"/>
    <s v="diazepam"/>
    <n v="5380"/>
    <n v="1524129490"/>
    <n v="1524973451"/>
    <n v="0.143619219701"/>
    <n v="0.143619219701"/>
    <n v="4801370"/>
    <n v="-0.93295819403900004"/>
    <n v="0"/>
    <x v="2"/>
    <s v="030.6:031.4 04-28-22:44:11"/>
    <s v="diazepam"/>
    <n v="0"/>
    <n v="1"/>
    <n v="0"/>
    <n v="0"/>
    <x v="1"/>
    <n v="4690"/>
    <n v="4198400"/>
    <n v="1.117092"/>
    <n v="0.895181"/>
    <n v="2607"/>
    <n v="52"/>
    <m/>
    <n v="9721.3799999999992"/>
    <n v="9721.3799999999992"/>
    <n v="4861.32"/>
    <n v="6440.9193022088357"/>
    <n v="11117.557010016906"/>
    <n v="11117.557010016906"/>
    <n v="5559.4989851168648"/>
    <n v="7365.9591065491777"/>
    <n v="4801.3709319926784"/>
    <n v="4620.4796523948753"/>
    <m/>
    <n v="0"/>
  </r>
  <r>
    <s v="93460F3609900B38D96411947AFEDD2709659F92"/>
    <s v="jannis"/>
    <n v="5760"/>
    <n v="1524742920"/>
    <n v="1524927738"/>
    <n v="0.16708295778400001"/>
    <n v="0.16708295778400001"/>
    <n v="4777981"/>
    <n v="-2.76554480395E-2"/>
    <n v="0"/>
    <x v="5"/>
    <s v="040.1:040.9 04-28-10:02:18"/>
    <s v="jannis"/>
    <n v="0"/>
    <n v="1"/>
    <n v="0"/>
    <n v="0"/>
    <x v="1"/>
    <n v="3950"/>
    <n v="4129792"/>
    <n v="0.95646500000000001"/>
    <n v="1.045517"/>
    <n v="3526"/>
    <n v="70"/>
    <m/>
    <n v="9721.3799999999992"/>
    <n v="9721.3799999999992"/>
    <n v="4861.32"/>
    <n v="4819.491751072962"/>
    <n v="11345.656924142222"/>
    <n v="11345.656924142222"/>
    <n v="5673.5637243345145"/>
    <n v="5624.7466878578225"/>
    <n v="4819.8098623927008"/>
    <n v="4612.8045036748908"/>
    <m/>
    <n v="0"/>
  </r>
  <r>
    <s v="4F20B739B4F0E90A730B8A93061B35FF54A864A9"/>
    <s v="kubokborscha"/>
    <n v="3700"/>
    <n v="1523904710"/>
    <n v="1524863363"/>
    <n v="0.30456478740800003"/>
    <n v="0.30456478740800003"/>
    <n v="4775347"/>
    <n v="-0.40571778204100001"/>
    <n v="0"/>
    <x v="2"/>
    <s v="028.1:028.9 04-27-16:09:23"/>
    <s v="kubokborscha"/>
    <n v="0"/>
    <n v="1"/>
    <n v="0"/>
    <n v="0"/>
    <x v="1"/>
    <n v="4090"/>
    <n v="3798663"/>
    <n v="1.076695"/>
    <n v="0.92876800000000004"/>
    <n v="2805"/>
    <n v="56"/>
    <m/>
    <n v="9721.3799999999992"/>
    <n v="9721.3799999999992"/>
    <n v="4861.32"/>
    <n v="6440.9193022088357"/>
    <n v="12682.170033012382"/>
    <n v="12682.170033012382"/>
    <n v="6341.9068923222576"/>
    <n v="8402.5965201981526"/>
    <n v="4955.6019890296357"/>
    <n v="4608.5202923207453"/>
    <m/>
    <n v="0"/>
  </r>
  <r>
    <s v="FB856DEC646CC0A746CCBB3BBD19B2C4299795D2"/>
    <s v="none"/>
    <n v="9740"/>
    <n v="1524226973"/>
    <n v="1524991615"/>
    <n v="-7.7064915008500004E-2"/>
    <n v="-7.7064915008500004E-2"/>
    <n v="4764297"/>
    <n v="-1.03404265806"/>
    <n v="0"/>
    <x v="1"/>
    <s v="016.8:017.6 04-29-03:46:55"/>
    <s v="none"/>
    <n v="0"/>
    <n v="1"/>
    <n v="0"/>
    <n v="0"/>
    <x v="1"/>
    <n v="8050"/>
    <n v="4858940"/>
    <n v="1.6567400000000001"/>
    <n v="0.60359499999999999"/>
    <n v="920"/>
    <n v="18"/>
    <m/>
    <n v="9721.3799999999992"/>
    <n v="9721.3799999999992"/>
    <n v="4861.32"/>
    <n v="8853.6095214723919"/>
    <n v="8972.2026765346673"/>
    <n v="8972.2026765346673"/>
    <n v="4486.6827873708789"/>
    <n v="8171.3068561816754"/>
    <n v="4484.486201868599"/>
    <n v="4596.8223413080195"/>
    <m/>
    <n v="0"/>
  </r>
  <r>
    <s v="F47E2E392392F723072C13F053E145EB62B0CFA3"/>
    <s v="epnt"/>
    <n v="2260"/>
    <n v="1523747736"/>
    <n v="1524948600"/>
    <n v="0.75283568465499995"/>
    <n v="0.75283568465499995"/>
    <n v="5305998"/>
    <n v="-1.69361319623E-2"/>
    <n v="0"/>
    <x v="1"/>
    <s v="019.8:020.6 04-28-15:50:00"/>
    <s v="epnt"/>
    <n v="0"/>
    <n v="1"/>
    <n v="0"/>
    <n v="0"/>
    <x v="1"/>
    <n v="3600"/>
    <n v="3007499"/>
    <n v="1.1970080000000001"/>
    <n v="0.83541600000000005"/>
    <n v="2325"/>
    <n v="46"/>
    <m/>
    <n v="9721.3799999999992"/>
    <n v="9721.3799999999992"/>
    <n v="4861.32"/>
    <n v="8853.6095214723919"/>
    <n v="17039.98176809142"/>
    <n v="17039.98176809142"/>
    <n v="8521.0951705270436"/>
    <n v="15518.922707238087"/>
    <n v="5271.6515687642277"/>
    <n v="4592.4057981349597"/>
    <m/>
    <n v="0"/>
  </r>
  <r>
    <s v="36D68478366CB8627866757EBCE7FB3C17FC1CB8"/>
    <s v="Quintex40"/>
    <n v="2780"/>
    <n v="1524948628"/>
    <n v="1524948628"/>
    <n v="-0.44510358626099999"/>
    <n v="-0.44510358626099999"/>
    <n v="2781407"/>
    <n v="-0.13247354101299999"/>
    <n v="0"/>
    <x v="5"/>
    <s v="044.1:044.8 04-28-15:50:28"/>
    <s v="Quintex40"/>
    <n v="1"/>
    <n v="0"/>
    <n v="0"/>
    <n v="0"/>
    <x v="0"/>
    <n v="6200"/>
    <n v="6667822"/>
    <n v="0.92983899999999997"/>
    <n v="1.075455"/>
    <n v="3603"/>
    <n v="72"/>
    <m/>
    <n v="10125.48"/>
    <n v="10125.48"/>
    <n v="4861.32"/>
    <n v="4819.491751072962"/>
    <n v="5618.5925393859698"/>
    <n v="5618.5925393859698"/>
    <n v="2697.5290340376755"/>
    <n v="2674.31868871508"/>
    <n v="3699.9505152500069"/>
    <n v="4590.3119606750051"/>
    <m/>
    <n v="1"/>
  </r>
  <r>
    <s v="9E3845093ECDB1C46974540F45190A82E0738B3D"/>
    <s v="cheik"/>
    <n v="1410"/>
    <n v="1524317324"/>
    <n v="1524971006"/>
    <n v="0.28501598232499997"/>
    <n v="0.28501598232499997"/>
    <n v="4986877"/>
    <n v="-0.32771152124199998"/>
    <n v="0"/>
    <x v="2"/>
    <s v="032.9:033.7 04-28-22:03:26"/>
    <s v="cheik"/>
    <n v="0"/>
    <n v="1"/>
    <n v="0"/>
    <n v="0"/>
    <x v="1"/>
    <n v="4180"/>
    <n v="3819520"/>
    <n v="1.0943780000000001"/>
    <n v="0.91376100000000005"/>
    <n v="2723"/>
    <n v="54"/>
    <m/>
    <n v="9721.3799999999992"/>
    <n v="9721.3799999999992"/>
    <n v="4861.32"/>
    <n v="6440.9193022088357"/>
    <n v="12492.128670254608"/>
    <n v="12492.128670254608"/>
    <n v="6246.8738951961686"/>
    <n v="8276.6842442039415"/>
    <n v="4908.1442448099842"/>
    <n v="4581.5569713669884"/>
    <m/>
    <n v="0"/>
  </r>
  <r>
    <s v="7CD72AB237437C0E7063B821F17C953EEF898734"/>
    <s v="l4m3r"/>
    <n v="4310"/>
    <n v="1524574156"/>
    <n v="1524992322"/>
    <n v="0.66171993282099995"/>
    <n v="0.66171993282099995"/>
    <n v="961368"/>
    <n v="0.71991719574000002"/>
    <n v="0"/>
    <x v="2"/>
    <s v="025.8:026.6 04-29-03:58:42"/>
    <s v="l4m3r"/>
    <n v="0"/>
    <n v="1"/>
    <n v="0"/>
    <n v="0"/>
    <x v="1"/>
    <n v="4250"/>
    <n v="3121345"/>
    <n v="1.3615930000000001"/>
    <n v="0.73443400000000003"/>
    <n v="1760"/>
    <n v="35"/>
    <m/>
    <n v="9721.3799999999992"/>
    <n v="9721.3799999999992"/>
    <n v="4861.32"/>
    <n v="6440.9193022088357"/>
    <n v="16154.210920527412"/>
    <n v="16154.210920527412"/>
    <n v="8078.1523438213826"/>
    <n v="10703.003990171948"/>
    <n v="5186.8012037111639"/>
    <n v="4567.1643425978145"/>
    <m/>
    <n v="0"/>
  </r>
  <r>
    <s v="FC9633B9236A99E56A72A52372CB0D5941B733C6"/>
    <s v="dametenshi"/>
    <n v="3470"/>
    <n v="1524354773"/>
    <n v="1524943158"/>
    <n v="0.32398551385000002"/>
    <n v="0.32398551385000002"/>
    <n v="4141850"/>
    <n v="0.21776685138400001"/>
    <n v="0"/>
    <x v="3"/>
    <s v="057.8:058.6 04-28-14:19:18"/>
    <s v="dametenshi"/>
    <n v="0"/>
    <n v="1"/>
    <n v="0"/>
    <n v="0"/>
    <x v="1"/>
    <n v="3730"/>
    <n v="3717949"/>
    <n v="1.003241"/>
    <n v="0.99676900000000002"/>
    <n v="3211"/>
    <n v="64"/>
    <m/>
    <n v="9721.3799999999992"/>
    <n v="9721.3799999999992"/>
    <n v="4861.32"/>
    <n v="3794.4265750962772"/>
    <n v="12870.966294631113"/>
    <n v="12870.966294631113"/>
    <n v="6436.3172581892823"/>
    <n v="5023.765818794941"/>
    <n v="4922.5106172330934"/>
    <n v="4561.1421320631653"/>
    <m/>
    <n v="0"/>
  </r>
  <r>
    <s v="325872D9F9FA46A32AB6A8326EF4E62FE42E08F6"/>
    <s v="GreeceDustin"/>
    <n v="12900"/>
    <n v="1524909550"/>
    <n v="1524949607"/>
    <n v="8.8319789538400001E-2"/>
    <n v="8.8319789538400001E-2"/>
    <n v="5117409"/>
    <n v="-3.4013390223599997E-2"/>
    <n v="0"/>
    <x v="2"/>
    <s v="036.8:037.5 04-28-16:06:47"/>
    <s v="GreeceDustin"/>
    <n v="0"/>
    <n v="1"/>
    <n v="0"/>
    <n v="0"/>
    <x v="1"/>
    <n v="7610"/>
    <n v="4292886"/>
    <n v="1.7726999999999999"/>
    <n v="0.56411100000000003"/>
    <n v="726"/>
    <n v="14"/>
    <m/>
    <n v="9721.3799999999992"/>
    <n v="9721.3799999999992"/>
    <n v="4861.32"/>
    <n v="6440.9193022088357"/>
    <n v="10579.97023562281"/>
    <n v="10579.97023562281"/>
    <n v="5290.6707592788143"/>
    <n v="7009.7799394137382"/>
    <n v="4672.0327880323439"/>
    <n v="4558.2887516226401"/>
    <m/>
    <n v="0"/>
  </r>
  <r>
    <s v="7F5D983DB6E6E8EEA01AD4C64A06BD187F5F3C4D"/>
    <s v="Unnamed"/>
    <n v="6480"/>
    <n v="1524587958"/>
    <n v="1524973356"/>
    <n v="-0.21232247888700001"/>
    <n v="-0.21232247888700001"/>
    <n v="3471412"/>
    <n v="-0.124637511741"/>
    <n v="0"/>
    <x v="5"/>
    <s v="048.9:049.7 04-28-22:42:36"/>
    <s v="Unnamed"/>
    <n v="0"/>
    <n v="1"/>
    <n v="0"/>
    <n v="0"/>
    <x v="1"/>
    <n v="5340"/>
    <n v="5351302"/>
    <n v="0.997888"/>
    <n v="1.002116"/>
    <n v="3347"/>
    <n v="66"/>
    <m/>
    <n v="9721.3799999999992"/>
    <n v="9721.3799999999992"/>
    <n v="4861.32"/>
    <n v="4819.491751072962"/>
    <n v="7657.3125001974959"/>
    <n v="7657.3125001974959"/>
    <n v="3829.1524869370492"/>
    <n v="3796.2053155097024"/>
    <n v="4215.1002940870394"/>
    <n v="4555.9608058609274"/>
    <m/>
    <n v="0"/>
  </r>
  <r>
    <s v="3FF0DD5AC13713D319E09C40E93E0D26717B851D"/>
    <s v="19dotrs"/>
    <n v="4150"/>
    <n v="1524922925"/>
    <n v="1524988014"/>
    <n v="0.92198572986600003"/>
    <n v="0.92198572986600003"/>
    <n v="5313906"/>
    <n v="-0.86389318501400003"/>
    <n v="0"/>
    <x v="1"/>
    <s v="016.0:016.8 04-29-02:46:54"/>
    <s v="19dotrs"/>
    <n v="0"/>
    <n v="1"/>
    <n v="0"/>
    <n v="0"/>
    <x v="1"/>
    <n v="4580"/>
    <n v="2764800"/>
    <n v="1.656539"/>
    <n v="0.60366799999999998"/>
    <n v="923"/>
    <n v="18"/>
    <m/>
    <n v="9721.3799999999992"/>
    <n v="9721.3799999999992"/>
    <n v="4861.32"/>
    <n v="8853.6095214723919"/>
    <n v="18684.353634604733"/>
    <n v="18684.353634604733"/>
    <n v="9343.3876683121816"/>
    <n v="17016.511158075682"/>
    <n v="5313.9061459335162"/>
    <n v="4549.1743021534612"/>
    <m/>
    <n v="0"/>
  </r>
  <r>
    <s v="E68CC9C2E262E01C4C71C8F66F07517B0AB5E245"/>
    <s v="zwewwlUA2"/>
    <n v="8890"/>
    <n v="1524688464"/>
    <n v="1524962626"/>
    <n v="-0.17988026751299999"/>
    <n v="-0.17988026751299999"/>
    <n v="5822567"/>
    <n v="-0.35457223977800001"/>
    <n v="0"/>
    <x v="2"/>
    <s v="027.4:028.2 04-28-19:43:46"/>
    <s v="zwewwlUA2"/>
    <n v="0"/>
    <n v="1"/>
    <n v="0"/>
    <n v="0"/>
    <x v="1"/>
    <n v="7300"/>
    <n v="5204153"/>
    <n v="1.4027259999999999"/>
    <n v="0.71289800000000003"/>
    <n v="1655"/>
    <n v="33"/>
    <m/>
    <n v="9721.3799999999992"/>
    <n v="9721.3799999999992"/>
    <n v="4861.32"/>
    <n v="6440.9193022088357"/>
    <n v="7972.6955650044711"/>
    <n v="7972.6955650044711"/>
    <n v="3986.8644579337024"/>
    <n v="5282.3250150978647"/>
    <n v="4268.0285661814187"/>
    <n v="4548.8658963269936"/>
    <m/>
    <n v="0"/>
  </r>
  <r>
    <s v="38D9316374F2AF5A76468C2CBEC7DA99DC0A9205"/>
    <s v="defl4te"/>
    <n v="5100"/>
    <n v="1524220343"/>
    <n v="1524970878"/>
    <n v="0.20184457501899999"/>
    <n v="0.20184457501899999"/>
    <n v="4659859"/>
    <n v="0.24451500948900001"/>
    <n v="0"/>
    <x v="2"/>
    <s v="029.8:030.6 04-28-22:01:18"/>
    <s v="defl4te"/>
    <n v="0"/>
    <n v="1"/>
    <n v="0"/>
    <n v="0"/>
    <x v="1"/>
    <n v="5100"/>
    <n v="3985294"/>
    <n v="1.2797050000000001"/>
    <n v="0.78142999999999996"/>
    <n v="2052"/>
    <n v="41"/>
    <m/>
    <n v="9721.3799999999992"/>
    <n v="9721.3799999999992"/>
    <n v="4861.32"/>
    <n v="6440.9193022088357"/>
    <n v="11683.587814698205"/>
    <n v="11683.587814698205"/>
    <n v="5842.5510694313643"/>
    <n v="7740.9839214948515"/>
    <n v="4789.7039737557707"/>
    <n v="4548.3809816290395"/>
    <m/>
    <n v="0"/>
  </r>
  <r>
    <s v="43E187B8C7361F47EA968ED5389435865D7F4FE7"/>
    <s v="Linode"/>
    <n v="4660"/>
    <n v="1524355086"/>
    <n v="1525003372"/>
    <n v="0.63389799194200003"/>
    <n v="0.63389799194200003"/>
    <n v="5139798"/>
    <n v="0.13187151977600001"/>
    <n v="0"/>
    <x v="1"/>
    <s v="019.9:020.7 04-29-07:02:52"/>
    <s v="Linode"/>
    <n v="0"/>
    <n v="1"/>
    <n v="0"/>
    <n v="0"/>
    <x v="1"/>
    <n v="4840"/>
    <n v="3145728"/>
    <n v="1.5385949999999999"/>
    <n v="0.64994399999999997"/>
    <n v="1237"/>
    <n v="24"/>
    <m/>
    <n v="9721.3799999999992"/>
    <n v="9721.3799999999992"/>
    <n v="4861.32"/>
    <n v="8853.6095214723919"/>
    <n v="15883.743260905119"/>
    <n v="15883.743260905119"/>
    <n v="7942.9009861874829"/>
    <n v="14465.894818572313"/>
    <n v="5139.798662395724"/>
    <n v="4541.5774636770066"/>
    <m/>
    <n v="0"/>
  </r>
  <r>
    <s v="E961375AE74CBDFF40F0D8FC566B2F2965F55870"/>
    <s v="kazipuka"/>
    <n v="8000"/>
    <n v="1524811998"/>
    <n v="1525002474"/>
    <n v="0.63341081481799999"/>
    <n v="0.63341081481799999"/>
    <n v="5138266"/>
    <n v="-0.431659912782"/>
    <n v="0"/>
    <x v="0"/>
    <s v="007.9:008.7 04-29-06:47:54"/>
    <s v="kazipuka"/>
    <n v="0"/>
    <n v="1"/>
    <n v="0"/>
    <n v="0"/>
    <x v="1"/>
    <n v="5140"/>
    <n v="3145728"/>
    <n v="1.6339619999999999"/>
    <n v="0.61200900000000003"/>
    <n v="1000"/>
    <n v="20"/>
    <m/>
    <n v="9721.3799999999992"/>
    <n v="9721.3799999999992"/>
    <n v="4861.32"/>
    <n v="11818.828055288463"/>
    <n v="15879.007226955408"/>
    <n v="15879.007226955408"/>
    <n v="7940.5326622910388"/>
    <n v="19305.001563982565"/>
    <n v="5138.2661356757972"/>
    <n v="4540.5046949730577"/>
    <m/>
    <n v="0"/>
  </r>
  <r>
    <s v="34DF8443F6ACD1A543AAA10A7621A389E31A4422"/>
    <s v="livia"/>
    <n v="4480"/>
    <n v="1523883133"/>
    <n v="1524995596"/>
    <n v="6.5712343344299998E-2"/>
    <n v="6.5712343344299998E-2"/>
    <n v="4304045"/>
    <n v="0.16091479470200001"/>
    <n v="0"/>
    <x v="3"/>
    <s v="060.2:061.0 04-29-04:53:16"/>
    <s v="livia"/>
    <n v="0"/>
    <n v="1"/>
    <n v="0"/>
    <n v="0"/>
    <x v="1"/>
    <n v="3330"/>
    <n v="4339712"/>
    <n v="0.76733200000000001"/>
    <n v="1.3032170000000001"/>
    <n v="4090"/>
    <n v="81"/>
    <m/>
    <n v="9721.3799999999992"/>
    <n v="9721.3799999999992"/>
    <n v="4861.32"/>
    <n v="3794.4265750962772"/>
    <n v="10360.19466034041"/>
    <n v="10360.19466034041"/>
    <n v="5180.768728946513"/>
    <n v="4043.7672369937404"/>
    <n v="4624.8846449593793"/>
    <n v="4539.3328514715649"/>
    <m/>
    <n v="0"/>
  </r>
  <r>
    <s v="7A4C296A01FADA0BC5DE4DA743EEED1682829496"/>
    <s v="myrelay"/>
    <n v="4910"/>
    <n v="1523878223"/>
    <n v="1524983088"/>
    <n v="0.74054987561700003"/>
    <n v="0.74054987561700003"/>
    <n v="4970309"/>
    <n v="-0.49678013978300001"/>
    <n v="0"/>
    <x v="1"/>
    <s v="015.2:016.0 04-29-01:24:48"/>
    <s v="myrelay"/>
    <n v="0"/>
    <n v="1"/>
    <n v="0"/>
    <n v="0"/>
    <x v="1"/>
    <n v="4910"/>
    <n v="2983129"/>
    <n v="1.645923"/>
    <n v="0.60756200000000005"/>
    <n v="967"/>
    <n v="19"/>
    <m/>
    <n v="9721.3799999999992"/>
    <n v="9721.3799999999992"/>
    <n v="4861.32"/>
    <n v="8853.6095214723919"/>
    <n v="16920.546749825589"/>
    <n v="16920.546749825589"/>
    <n v="8461.3699213344335"/>
    <n v="15410.148951360257"/>
    <n v="5192.2848098994655"/>
    <n v="4529.5380669296264"/>
    <m/>
    <n v="0"/>
  </r>
  <r>
    <s v="69D9FF1BE14B9AE77701A6BCBC075FF837F5AFF9"/>
    <s v="darkmatter"/>
    <n v="5270"/>
    <n v="1524732765"/>
    <n v="1524891755"/>
    <n v="1.65644353007"/>
    <n v="1.65644353007"/>
    <n v="5570965"/>
    <n v="0.89836196743200003"/>
    <n v="0"/>
    <x v="0"/>
    <s v="009.6:010.4 04-28-00:02:35"/>
    <s v="darkmatter"/>
    <n v="0"/>
    <n v="1"/>
    <n v="0"/>
    <n v="0"/>
    <x v="1"/>
    <n v="3770"/>
    <n v="2097152"/>
    <n v="1.7976760000000001"/>
    <n v="0.55627400000000005"/>
    <n v="675"/>
    <n v="13"/>
    <m/>
    <n v="9721.3799999999992"/>
    <n v="9721.3799999999992"/>
    <n v="4861.32"/>
    <n v="11818.828055288463"/>
    <n v="25824.297004351891"/>
    <n v="25824.297004351891"/>
    <n v="12913.822061599891"/>
    <n v="31396.049320480834"/>
    <n v="5570.96586197336"/>
    <n v="4528.8217033813526"/>
    <m/>
    <n v="0"/>
  </r>
  <r>
    <s v="F68E7A04A2E0375B57BBC0D2794FCD95DDEBCA32"/>
    <s v="yesieditedtheconfig"/>
    <n v="752"/>
    <n v="1524328250"/>
    <n v="1524995200"/>
    <n v="0.37463151799"/>
    <n v="0.37463151799"/>
    <n v="3519056"/>
    <n v="-0.103717044765"/>
    <n v="0"/>
    <x v="6"/>
    <s v="084.5:085.3 04-29-04:46:40"/>
    <s v="yesieditedtheconfig"/>
    <n v="0"/>
    <n v="1"/>
    <n v="0"/>
    <n v="0"/>
    <x v="1"/>
    <n v="445"/>
    <n v="3584000"/>
    <n v="0.124163"/>
    <n v="8.0539330000000007"/>
    <n v="6131"/>
    <n v="122"/>
    <m/>
    <n v="9721.3799999999992"/>
    <n v="9721.3799999999992"/>
    <n v="4861.32"/>
    <n v="885.64026081730776"/>
    <n v="13363.315346357624"/>
    <n v="13363.315346357624"/>
    <n v="6682.5236910351459"/>
    <n v="1217.4290161203553"/>
    <n v="4926.6793604761597"/>
    <n v="4523.875552333312"/>
    <m/>
    <n v="0"/>
  </r>
  <r>
    <s v="C1E43ECD2162151C716B6C7BE99816995B39F28B"/>
    <s v="london742"/>
    <n v="6080"/>
    <n v="1524758529"/>
    <n v="1525001522"/>
    <n v="0.67472493977100001"/>
    <n v="0.67472493977100001"/>
    <n v="3430585"/>
    <n v="-0.35622358875900001"/>
    <n v="0"/>
    <x v="5"/>
    <s v="041.7:042.5 04-29-06:32:02"/>
    <s v="london742"/>
    <n v="0"/>
    <n v="1"/>
    <n v="0"/>
    <n v="0"/>
    <x v="1"/>
    <n v="3450"/>
    <n v="3072000"/>
    <n v="1.1230469999999999"/>
    <n v="0.89043499999999998"/>
    <n v="2576"/>
    <n v="51"/>
    <m/>
    <n v="9721.3799999999992"/>
    <n v="9721.3799999999992"/>
    <n v="4861.32"/>
    <n v="4819.491751072962"/>
    <n v="16280.637534991003"/>
    <n v="16280.637534991003"/>
    <n v="8141.3738442075573"/>
    <n v="8071.3230325424975"/>
    <n v="5144.755014976512"/>
    <n v="4522.9285104835581"/>
    <m/>
    <n v="0"/>
  </r>
  <r>
    <s v="33D49669E4E81F49E28CEDEFC689C234288EA95A"/>
    <s v="sterling"/>
    <n v="5770"/>
    <n v="1524275664"/>
    <n v="1524964902"/>
    <n v="0.62372641689099995"/>
    <n v="0.62372641689099995"/>
    <n v="5107801"/>
    <n v="-0.121419640248"/>
    <n v="0"/>
    <x v="2"/>
    <s v="028.2:029.0 04-28-20:21:42"/>
    <s v="sterling"/>
    <n v="0"/>
    <n v="1"/>
    <n v="0"/>
    <n v="0"/>
    <x v="1"/>
    <n v="3300"/>
    <n v="3145728"/>
    <n v="1.049042"/>
    <n v="0.95325099999999996"/>
    <n v="2993"/>
    <n v="59"/>
    <m/>
    <n v="9721.3799999999992"/>
    <n v="9721.3799999999992"/>
    <n v="4861.32"/>
    <n v="6440.9193022088357"/>
    <n v="15784.861514635828"/>
    <n v="15784.861514635828"/>
    <n v="7893.4537049605551"/>
    <n v="10458.290820059632"/>
    <n v="5107.801653953692"/>
    <n v="4519.1795577675839"/>
    <m/>
    <n v="0"/>
  </r>
  <r>
    <s v="35523C10737A71B870A59B3197BAB2FDF3616B56"/>
    <s v="HPUX0123254"/>
    <n v="3670"/>
    <n v="1524194911"/>
    <n v="1524937903"/>
    <n v="-4.36162892495E-2"/>
    <n v="-4.36162892495E-2"/>
    <n v="4428922"/>
    <n v="6.9159956505499998E-2"/>
    <n v="0"/>
    <x v="3"/>
    <s v="056.3:057.1 04-28-12:51:43"/>
    <s v="HPUX0123254"/>
    <n v="0"/>
    <n v="1"/>
    <n v="0"/>
    <n v="0"/>
    <x v="1"/>
    <n v="3660"/>
    <n v="4659507"/>
    <n v="0.78549100000000005"/>
    <n v="1.2730889999999999"/>
    <n v="4045"/>
    <n v="80"/>
    <m/>
    <n v="9721.3799999999992"/>
    <n v="9721.3799999999992"/>
    <n v="4861.32"/>
    <n v="3794.4265750962772"/>
    <n v="9297.3694780156948"/>
    <n v="9297.3694780156948"/>
    <n v="4649.2872607456202"/>
    <n v="3628.9277680608884"/>
    <n v="4456.2765949279301"/>
    <n v="4517.2457164495509"/>
    <m/>
    <n v="0"/>
  </r>
  <r>
    <s v="683A668EBD5E275889B510CAEA45752016E3DE30"/>
    <s v="PESEC"/>
    <n v="4650"/>
    <n v="1524914352"/>
    <n v="1524914352"/>
    <n v="0.108374784322"/>
    <n v="0.108374784322"/>
    <n v="4648860"/>
    <n v="-3.4696663409899998E-2"/>
    <n v="0"/>
    <x v="3"/>
    <s v="050.8:051.6 04-28-06:19:12"/>
    <s v="PESEC"/>
    <n v="1"/>
    <n v="0"/>
    <n v="0"/>
    <n v="0"/>
    <x v="0"/>
    <n v="4170"/>
    <n v="4194304"/>
    <n v="0.99420500000000001"/>
    <n v="1.0058279999999999"/>
    <n v="3369"/>
    <n v="67"/>
    <m/>
    <n v="10125.48"/>
    <n v="10125.48"/>
    <n v="4861.32"/>
    <n v="3794.4265750962772"/>
    <n v="11222.826711156724"/>
    <n v="11222.826711156724"/>
    <n v="5388.1645065202247"/>
    <n v="4205.6467367980013"/>
    <n v="4648.8607913809019"/>
    <n v="4512.4937539666316"/>
    <m/>
    <n v="1"/>
  </r>
  <r>
    <s v="DAF8BADCA66944F7752D4EADF48BAB83EBB69963"/>
    <s v="trooper"/>
    <n v="4930"/>
    <n v="1524976051"/>
    <n v="1524976051"/>
    <n v="0.40423205140700003"/>
    <n v="0.40423205140700003"/>
    <n v="4930674"/>
    <n v="0.108444021487"/>
    <n v="0.1"/>
    <x v="2"/>
    <s v="031.4:032.2 04-28-23:27:31"/>
    <s v="trooper"/>
    <n v="1"/>
    <n v="0"/>
    <n v="0"/>
    <n v="0"/>
    <x v="0"/>
    <n v="4550"/>
    <n v="3511296"/>
    <n v="1.2958179999999999"/>
    <n v="0.77171299999999998"/>
    <n v="2000"/>
    <n v="40"/>
    <m/>
    <n v="10125.48"/>
    <n v="10125.48"/>
    <n v="4861.32"/>
    <n v="6440.9193022088357"/>
    <n v="14218.523551880549"/>
    <n v="14218.523551880549"/>
    <n v="6826.4213561458764"/>
    <n v="9044.545324687655"/>
    <n v="4930.6743851771935"/>
    <n v="4504.8608696240353"/>
    <m/>
    <n v="1"/>
  </r>
  <r>
    <s v="092FC45AA6C732FAF19CEB8CFF09A7AD400EB1E9"/>
    <s v="YouMeTalk"/>
    <n v="2430"/>
    <n v="1524150801"/>
    <n v="1524987008"/>
    <n v="9.9351155348500003E-2"/>
    <n v="9.9351155348500003E-2"/>
    <n v="3527213"/>
    <n v="0.42285453158800002"/>
    <n v="0"/>
    <x v="3"/>
    <s v="057.9:058.7 04-29-02:30:08"/>
    <s v="YouMeTalk"/>
    <n v="0"/>
    <n v="1"/>
    <n v="0"/>
    <n v="0"/>
    <x v="1"/>
    <n v="2430"/>
    <n v="4194304"/>
    <n v="0.57935700000000001"/>
    <n v="1.726051"/>
    <n v="4600"/>
    <n v="92"/>
    <m/>
    <n v="9721.3799999999992"/>
    <n v="9721.3799999999992"/>
    <n v="4861.32"/>
    <n v="3794.4265750962772"/>
    <n v="10687.2103345818"/>
    <n v="10687.2103345818"/>
    <n v="5344.29775851877"/>
    <n v="4171.4072392171447"/>
    <n v="4611.0129482828352"/>
    <n v="4486.0002637979842"/>
    <m/>
    <n v="0"/>
  </r>
  <r>
    <s v="CEF93C1D530849AD251A1FC0590A22DC5B54B679"/>
    <s v="graffentor"/>
    <n v="5780"/>
    <n v="1523904710"/>
    <n v="1524969124"/>
    <n v="-0.156415483967"/>
    <n v="-0.156415483967"/>
    <n v="3997703"/>
    <n v="-0.31841751990700001"/>
    <n v="0"/>
    <x v="4"/>
    <s v="062.8:063.6 04-28-21:32:04"/>
    <s v="graffentor"/>
    <n v="0"/>
    <n v="1"/>
    <n v="0"/>
    <n v="0"/>
    <x v="1"/>
    <n v="4370"/>
    <n v="5018622"/>
    <n v="0.870757"/>
    <n v="1.1484259999999999"/>
    <n v="3813"/>
    <n v="76"/>
    <m/>
    <n v="9721.3799999999992"/>
    <n v="9721.3799999999992"/>
    <n v="4861.32"/>
    <n v="2386.3111194805197"/>
    <n v="8200.8056424728857"/>
    <n v="8200.8056424728857"/>
    <n v="4100.9342794815429"/>
    <n v="2013.0551108311406"/>
    <n v="4233.6318110225666"/>
    <n v="4469.1288677157963"/>
    <m/>
    <n v="0"/>
  </r>
  <r>
    <s v="A0D1AFAD4A121E8DD5E80573464B1CED36B1D125"/>
    <s v="atomized"/>
    <n v="5430"/>
    <n v="1524462505"/>
    <n v="1524973451"/>
    <n v="0.102019204275"/>
    <n v="0.102019204275"/>
    <n v="4108196"/>
    <n v="-0.36379561773500002"/>
    <n v="0"/>
    <x v="2"/>
    <s v="030.6:031.4 04-28-22:44:11"/>
    <s v="atomized"/>
    <n v="0"/>
    <n v="1"/>
    <n v="0"/>
    <n v="0"/>
    <x v="1"/>
    <n v="5430"/>
    <n v="4168373"/>
    <n v="1.302667"/>
    <n v="0.76765600000000001"/>
    <n v="1967"/>
    <n v="39"/>
    <m/>
    <n v="9721.3799999999992"/>
    <n v="9721.3799999999992"/>
    <n v="4861.32"/>
    <n v="6440.9193022088357"/>
    <n v="10713.147452054898"/>
    <n v="10713.147452054898"/>
    <n v="5357.2679981261417"/>
    <n v="7098.0167642196684"/>
    <n v="4593.6270965813937"/>
    <n v="4466.0508676069758"/>
    <m/>
    <n v="0"/>
  </r>
  <r>
    <s v="69F081CA2E206682611D3E62AAEDD8081562069A"/>
    <s v="DARIUS"/>
    <n v="4450"/>
    <n v="1524122448"/>
    <n v="1524893162"/>
    <n v="7.8686341582599999E-4"/>
    <n v="7.8686341582599999E-4"/>
    <n v="2353609"/>
    <n v="0.37360437900499999"/>
    <n v="0"/>
    <x v="4"/>
    <s v="070.0:070.8 04-28-00:26:02"/>
    <s v="DARIUS"/>
    <n v="0"/>
    <n v="1"/>
    <n v="0"/>
    <n v="0"/>
    <x v="1"/>
    <n v="4400"/>
    <n v="4459231"/>
    <n v="0.98671699999999996"/>
    <n v="1.0134620000000001"/>
    <n v="3404"/>
    <n v="68"/>
    <m/>
    <n v="9721.3799999999992"/>
    <n v="9721.3799999999992"/>
    <n v="4861.32"/>
    <n v="2386.3111194805197"/>
    <n v="9729.0293982733401"/>
    <n v="9729.0293982733401"/>
    <n v="4865.1451948606227"/>
    <n v="2388.1888203992175"/>
    <n v="4462.7398057366172"/>
    <n v="4461.6871640156323"/>
    <m/>
    <n v="0"/>
  </r>
  <r>
    <s v="4488EEA8CA1674020D9FCC2A176E1FDB9606F0B3"/>
    <s v="HORUS3"/>
    <n v="4510"/>
    <n v="1524986218"/>
    <n v="1524986218"/>
    <n v="4.0494121929499999E-2"/>
    <n v="4.0494121929499999E-2"/>
    <n v="4514201"/>
    <n v="-0.60216915974899998"/>
    <n v="0"/>
    <x v="5"/>
    <s v="037.8:038.6 04-29-02:16:58"/>
    <s v="HORUS3"/>
    <n v="0"/>
    <n v="0"/>
    <n v="1"/>
    <n v="0"/>
    <x v="2"/>
    <n v="4510"/>
    <n v="4338517"/>
    <n v="1.039526"/>
    <n v="0.96197699999999997"/>
    <n v="3041"/>
    <n v="60"/>
    <m/>
    <n v="1117.99"/>
    <n v="4051.45"/>
    <n v="4861.32"/>
    <n v="4819.491751072962"/>
    <n v="1163.2620233759619"/>
    <n v="4215.5099102912727"/>
    <n v="5058.174884818317"/>
    <n v="5014.6528376791302"/>
    <n v="4514.2014363912094"/>
    <n v="4461.496105473846"/>
    <m/>
    <n v="1"/>
  </r>
  <r>
    <s v="FDAF57C097E8CB0110B5B0869598C4819F9005F6"/>
    <s v="cylondetector"/>
    <n v="4430"/>
    <n v="1524891392"/>
    <n v="1525003565"/>
    <n v="0.64239442993499996"/>
    <n v="0.64239442993499996"/>
    <n v="5045435"/>
    <n v="-0.65726414880499995"/>
    <n v="0"/>
    <x v="2"/>
    <s v="028.9:029.7 04-29-07:06:05"/>
    <s v="cylondetector"/>
    <n v="0"/>
    <n v="1"/>
    <n v="0"/>
    <n v="0"/>
    <x v="1"/>
    <n v="4120"/>
    <n v="3072000"/>
    <n v="1.3411459999999999"/>
    <n v="0.74563100000000004"/>
    <n v="1817"/>
    <n v="36"/>
    <m/>
    <n v="9721.3799999999992"/>
    <n v="9721.3799999999992"/>
    <n v="4861.32"/>
    <n v="6440.9193022088357"/>
    <n v="15966.340363281508"/>
    <n v="15966.340363281508"/>
    <n v="7984.2048901316139"/>
    <n v="10578.529985608619"/>
    <n v="5045.4356887603199"/>
    <n v="4453.4049821322242"/>
    <m/>
    <n v="0"/>
  </r>
  <r>
    <s v="E006EA04C696BBD6E35407538131305FF3CB8C16"/>
    <s v="DigiGesTor5e3"/>
    <n v="4610"/>
    <n v="1524982505"/>
    <n v="1524982505"/>
    <n v="0.13231065900799999"/>
    <n v="0.13231065900799999"/>
    <n v="4614103"/>
    <n v="0.396934464353"/>
    <n v="0"/>
    <x v="3"/>
    <s v="056.4:057.2 04-29-01:15:05"/>
    <s v="DigiGesTor5e3"/>
    <n v="1"/>
    <n v="0"/>
    <n v="0"/>
    <n v="0"/>
    <x v="0"/>
    <n v="4140"/>
    <n v="4074945"/>
    <n v="1.015965"/>
    <n v="0.98428599999999999"/>
    <n v="3149"/>
    <n v="62"/>
    <m/>
    <n v="10125.48"/>
    <n v="10125.48"/>
    <n v="4861.32"/>
    <n v="3794.4265750962772"/>
    <n v="11465.188931572324"/>
    <n v="11465.188931572324"/>
    <n v="5504.524452848771"/>
    <n v="4296.4696558047344"/>
    <n v="4614.1036583713558"/>
    <n v="4452.3560608599473"/>
    <m/>
    <n v="1"/>
  </r>
  <r>
    <s v="9276C08C624B53B4E91C16CFEB5E6DA1A70982CB"/>
    <s v="DeepBlueOcean"/>
    <n v="5010"/>
    <n v="1524856669"/>
    <n v="1524966122"/>
    <n v="0.122004004906"/>
    <n v="0.122004004906"/>
    <n v="4595728"/>
    <n v="0.17850965812399999"/>
    <n v="0"/>
    <x v="3"/>
    <s v="051.6:052.4 04-28-20:42:02"/>
    <s v="DeepBlueOcean"/>
    <n v="0"/>
    <n v="1"/>
    <n v="0"/>
    <n v="0"/>
    <x v="1"/>
    <n v="3980"/>
    <n v="4096000"/>
    <n v="0.97167999999999999"/>
    <n v="1.0291459999999999"/>
    <n v="3472"/>
    <n v="69"/>
    <m/>
    <n v="9721.3799999999992"/>
    <n v="9721.3799999999992"/>
    <n v="4861.32"/>
    <n v="3794.4265750962772"/>
    <n v="10907.42729321309"/>
    <n v="10907.42729321309"/>
    <n v="5454.4205091296362"/>
    <n v="4257.3618135797806"/>
    <n v="4595.7284040949762"/>
    <n v="4445.8098828664833"/>
    <m/>
    <n v="0"/>
  </r>
  <r>
    <s v="7BB7786D31C4371676E6F9263402DED96B2816A9"/>
    <s v="Unnamed"/>
    <n v="6060"/>
    <n v="1524732300"/>
    <n v="1524963001"/>
    <n v="1.7287379326699999E-2"/>
    <n v="1.7287379326699999E-2"/>
    <n v="3612900"/>
    <n v="-0.15650609441999999"/>
    <n v="0"/>
    <x v="5"/>
    <s v="047.3:048.1 04-28-19:50:01"/>
    <s v="Unnamed"/>
    <n v="0"/>
    <n v="1"/>
    <n v="0"/>
    <n v="0"/>
    <x v="1"/>
    <n v="5250"/>
    <n v="4390881"/>
    <n v="1.1956599999999999"/>
    <n v="0.83635800000000005"/>
    <n v="2329"/>
    <n v="46"/>
    <m/>
    <n v="9721.3799999999992"/>
    <n v="9721.3799999999992"/>
    <n v="4861.32"/>
    <n v="4819.491751072962"/>
    <n v="9889.4371836389946"/>
    <n v="9889.4371836389946"/>
    <n v="4945.3594828684736"/>
    <n v="4902.8081331356625"/>
    <n v="4466.7878254254001"/>
    <n v="4444.0157777977802"/>
    <m/>
    <n v="0"/>
  </r>
  <r>
    <s v="DDDDB4CCB8CDD3FB9DB480A4A75A53955D496369"/>
    <s v="ks337268"/>
    <n v="5200"/>
    <n v="1524192603"/>
    <n v="1524989622"/>
    <n v="1.04611321107"/>
    <n v="1.04611321107"/>
    <n v="5238049"/>
    <n v="-1.292847905E-2"/>
    <n v="0"/>
    <x v="2"/>
    <s v="025.0:025.8 04-29-03:13:42"/>
    <s v="ks337268"/>
    <n v="0"/>
    <n v="1"/>
    <n v="0"/>
    <n v="0"/>
    <x v="1"/>
    <n v="4180"/>
    <n v="2560000"/>
    <n v="1.6328119999999999"/>
    <n v="0.61243999999999998"/>
    <n v="1002"/>
    <n v="20"/>
    <m/>
    <n v="9721.3799999999992"/>
    <n v="9721.3799999999992"/>
    <n v="4861.32"/>
    <n v="6440.9193022088357"/>
    <n v="19891.044047831674"/>
    <n v="19891.044047831674"/>
    <n v="9946.8110752388111"/>
    <n v="13178.850075685263"/>
    <n v="5238.049820339199"/>
    <n v="4434.6348742374403"/>
    <m/>
    <n v="0"/>
  </r>
  <r>
    <s v="6508BAEE6A9FB0BF43250098EE2E77D61D051B35"/>
    <s v="dokachin"/>
    <n v="4560"/>
    <n v="1523898045"/>
    <n v="1524955955"/>
    <n v="5.3318920567200001E-2"/>
    <n v="5.3318920567200001E-2"/>
    <n v="4392652"/>
    <n v="-0.68075664514199996"/>
    <n v="0"/>
    <x v="5"/>
    <s v="045.7:046.4 04-28-17:52:35"/>
    <s v="dokachin"/>
    <n v="0"/>
    <n v="1"/>
    <n v="0"/>
    <n v="0"/>
    <x v="1"/>
    <n v="4550"/>
    <n v="4271619"/>
    <n v="1.06517"/>
    <n v="0.93881700000000001"/>
    <n v="2892"/>
    <n v="57"/>
    <m/>
    <n v="9721.3799999999992"/>
    <n v="9721.3799999999992"/>
    <n v="4861.32"/>
    <n v="4819.491751072962"/>
    <n v="10239.713488023566"/>
    <n v="10239.713488023566"/>
    <n v="5120.5203349317408"/>
    <n v="5076.4618489226968"/>
    <n v="4499.377114154343"/>
    <n v="4431.0496799080393"/>
    <m/>
    <n v="0"/>
  </r>
  <r>
    <s v="8B80169BEF71450FC4069A190853523B7AEA45E1"/>
    <s v="Quintex35"/>
    <n v="3260"/>
    <n v="1524957104"/>
    <n v="1524957104"/>
    <n v="-0.54389119280999998"/>
    <n v="-0.54389119280999998"/>
    <n v="3262261"/>
    <n v="-1.58384981908E-2"/>
    <n v="0"/>
    <x v="4"/>
    <s v="072.3:073.1 04-28-18:11:44"/>
    <s v="Quintex35"/>
    <n v="1"/>
    <n v="0"/>
    <n v="0"/>
    <n v="0"/>
    <x v="0"/>
    <n v="3350"/>
    <n v="7152375"/>
    <n v="0.46837600000000001"/>
    <n v="2.1350370000000001"/>
    <n v="4958"/>
    <n v="99"/>
    <m/>
    <n v="10125.48"/>
    <n v="10125.48"/>
    <n v="4861.32"/>
    <n v="2386.3111194805197"/>
    <n v="4618.3206050262015"/>
    <n v="4618.3206050262015"/>
    <n v="2217.2908665688906"/>
    <n v="1088.4175182904935"/>
    <n v="3262.2612298255763"/>
    <n v="4429.2953608779044"/>
    <m/>
    <n v="1"/>
  </r>
  <r>
    <s v="A99A50ACFF6BCEE02B47E3FAEDF8953587A85EFE"/>
    <s v="FlashBear"/>
    <n v="4660"/>
    <n v="1524557703"/>
    <n v="1524991648"/>
    <n v="0.11581890982900001"/>
    <n v="0.11581890982900001"/>
    <n v="3427795"/>
    <n v="-0.179854075493"/>
    <n v="0"/>
    <x v="2"/>
    <s v="035.3:036.1 04-29-03:47:28"/>
    <s v="FlashBear"/>
    <n v="0"/>
    <n v="1"/>
    <n v="0"/>
    <n v="0"/>
    <x v="1"/>
    <n v="4650"/>
    <n v="4096000"/>
    <n v="1.135254"/>
    <n v="0.88085999999999998"/>
    <n v="2524"/>
    <n v="50"/>
    <m/>
    <n v="9721.3799999999992"/>
    <n v="9721.3799999999992"/>
    <n v="4861.32"/>
    <n v="6440.9193022088357"/>
    <n v="10847.299633633444"/>
    <n v="10847.299633633444"/>
    <n v="5424.3527827299149"/>
    <n v="7186.8995540872274"/>
    <n v="4570.3942546595845"/>
    <n v="4428.0759782617088"/>
    <m/>
    <n v="0"/>
  </r>
  <r>
    <s v="78E22E8D0168B86393E5600AAFF0FF8B25F96E08"/>
    <s v="COMRAT"/>
    <n v="4080"/>
    <n v="1524960111"/>
    <n v="1524960111"/>
    <n v="-0.22203709245299999"/>
    <n v="-0.22203709245299999"/>
    <n v="4078766"/>
    <n v="-0.70185337608599996"/>
    <n v="0"/>
    <x v="3"/>
    <s v="050.0:050.8 04-28-19:01:51"/>
    <s v="COMRAT"/>
    <n v="0"/>
    <n v="0"/>
    <n v="1"/>
    <n v="0"/>
    <x v="2"/>
    <n v="4080"/>
    <n v="5242880"/>
    <n v="0.77819799999999995"/>
    <n v="1.2850200000000001"/>
    <n v="4060"/>
    <n v="81"/>
    <m/>
    <n v="1117.99"/>
    <n v="4051.45"/>
    <n v="4861.32"/>
    <n v="3794.4265750962772"/>
    <n v="869.75475100847063"/>
    <n v="3151.8778217812933"/>
    <n v="3781.9266417163822"/>
    <n v="2951.9231308355052"/>
    <n v="4078.7661687200152"/>
    <n v="4428.0003181040111"/>
    <m/>
    <n v="1"/>
  </r>
  <r>
    <s v="8167DA17A24CCA1EDD4EE29A156BEFB751886C98"/>
    <s v="alkalal"/>
    <n v="4700"/>
    <n v="1524973689"/>
    <n v="1524973689"/>
    <n v="0.25277893717299998"/>
    <n v="0.25277893717299998"/>
    <n v="4704194"/>
    <n v="3.5026403492499997E-2"/>
    <n v="0"/>
    <x v="2"/>
    <s v="033.8:034.6 04-28-22:48:09"/>
    <s v="alkalal"/>
    <n v="1"/>
    <n v="0"/>
    <n v="0"/>
    <n v="0"/>
    <x v="0"/>
    <n v="4980"/>
    <n v="3755008"/>
    <n v="1.3262290000000001"/>
    <n v="0.75401799999999997"/>
    <n v="1874"/>
    <n v="37"/>
    <m/>
    <n v="10125.48"/>
    <n v="10125.48"/>
    <n v="4861.32"/>
    <n v="6440.9193022088357"/>
    <n v="12684.988072766468"/>
    <n v="12684.988072766468"/>
    <n v="6090.1593028578482"/>
    <n v="8069.0480378382463"/>
    <n v="4704.1949313161122"/>
    <n v="4419.4388519212789"/>
    <m/>
    <n v="1"/>
  </r>
  <r>
    <s v="3F97805E9D8A3866F95A632B35EF5D9DD5FEB3B7"/>
    <s v="totor"/>
    <n v="5430"/>
    <n v="1525006186"/>
    <n v="1525006186"/>
    <n v="1.65367511239"/>
    <n v="1.65367511239"/>
    <n v="5434726"/>
    <n v="0.56363160764499998"/>
    <n v="0"/>
    <x v="0"/>
    <s v="008.7:009.5 04-29-07:49:46"/>
    <s v="totor"/>
    <n v="0"/>
    <n v="0"/>
    <n v="1"/>
    <n v="0"/>
    <x v="2"/>
    <n v="3460"/>
    <n v="2048000"/>
    <n v="1.6894530000000001"/>
    <n v="0.59190799999999999"/>
    <n v="865"/>
    <n v="17"/>
    <m/>
    <n v="1117.99"/>
    <n v="4051.45"/>
    <n v="4861.32"/>
    <n v="11818.828055288463"/>
    <n v="2966.7822389008966"/>
    <n v="10751.232034092465"/>
    <n v="12900.363897363755"/>
    <n v="31363.329867935699"/>
    <n v="5434.7266301747204"/>
    <n v="4418.7086411223045"/>
    <m/>
    <n v="1"/>
  </r>
  <r>
    <s v="A773391AC577D6BB8230868F2E0EEE8EE2242D9D"/>
    <s v="Broomhilde"/>
    <n v="5570"/>
    <n v="1524211251"/>
    <n v="1524970878"/>
    <n v="0.62515505692499995"/>
    <n v="0.62515505692499995"/>
    <n v="4992476"/>
    <n v="-0.47050964073500001"/>
    <n v="0"/>
    <x v="2"/>
    <s v="029.8:030.6 04-28-22:01:18"/>
    <s v="Broomhilde"/>
    <n v="0"/>
    <n v="1"/>
    <n v="0"/>
    <n v="0"/>
    <x v="1"/>
    <n v="5570"/>
    <n v="3072000"/>
    <n v="1.813151"/>
    <n v="0.55152599999999996"/>
    <n v="640"/>
    <n v="12"/>
    <m/>
    <n v="9721.3799999999992"/>
    <n v="9721.3799999999992"/>
    <n v="4861.32"/>
    <n v="6440.9193022088357"/>
    <n v="15798.749867289554"/>
    <n v="15798.749867289554"/>
    <n v="7900.3987813306403"/>
    <n v="10467.492575230532"/>
    <n v="4992.4763348735996"/>
    <n v="4416.3334344115201"/>
    <m/>
    <n v="0"/>
  </r>
  <r>
    <s v="409F4B70F4CFCE6B4DFFAD5F4CABF8FE94BF4029"/>
    <s v="AutonomyCube"/>
    <n v="3550"/>
    <n v="1524870279"/>
    <n v="1525003565"/>
    <n v="0.96472477565699999"/>
    <n v="0.96472477565699999"/>
    <n v="5768447"/>
    <n v="-0.61242032342300001"/>
    <n v="0"/>
    <x v="2"/>
    <s v="028.9:029.7 04-29-07:06:05"/>
    <s v="AutonomyCube"/>
    <n v="0"/>
    <n v="1"/>
    <n v="0"/>
    <n v="0"/>
    <x v="1"/>
    <n v="3540"/>
    <n v="2635623"/>
    <n v="1.3431360000000001"/>
    <n v="0.74452600000000002"/>
    <n v="1813"/>
    <n v="36"/>
    <m/>
    <n v="9721.3799999999992"/>
    <n v="9721.3799999999992"/>
    <n v="4861.32"/>
    <n v="6440.9193022088357"/>
    <n v="19099.836139576444"/>
    <n v="19099.836139576444"/>
    <n v="9551.1558463968868"/>
    <n v="12654.633731057094"/>
    <n v="5178.2738073914297"/>
    <n v="4415.4785651740003"/>
    <m/>
    <n v="0"/>
  </r>
  <r>
    <s v="FDBECD7202BB46757DCC8BFCA475BDD6B0093938"/>
    <s v="Unnamed"/>
    <n v="4510"/>
    <n v="1525007567"/>
    <n v="1525007567"/>
    <n v="7.6775446776699993E-2"/>
    <n v="7.6775446776699993E-2"/>
    <n v="4509263"/>
    <n v="-1.0366081982199999E-2"/>
    <n v="0"/>
    <x v="5"/>
    <s v="043.3:044.1 04-29-08:12:47"/>
    <s v="Unnamed"/>
    <n v="0"/>
    <n v="0"/>
    <n v="1"/>
    <n v="0"/>
    <x v="2"/>
    <n v="4550"/>
    <n v="4187747"/>
    <n v="1.086503"/>
    <n v="0.92038399999999998"/>
    <n v="2752"/>
    <n v="55"/>
    <m/>
    <n v="1117.99"/>
    <n v="4051.45"/>
    <n v="4861.32"/>
    <n v="4819.491751072962"/>
    <n v="1203.8241817418827"/>
    <n v="4362.5018838434607"/>
    <n v="5234.5500149245063"/>
    <n v="5189.5103834982083"/>
    <n v="4509.2631469127846"/>
    <n v="4412.8083028389492"/>
    <m/>
    <n v="1"/>
  </r>
  <r>
    <s v="AE1EE4F45F07CC688AC306A16776493039855F85"/>
    <s v="k2so"/>
    <n v="5090"/>
    <n v="1524270683"/>
    <n v="1524970878"/>
    <n v="0.75976209415399998"/>
    <n v="0.75976209415399998"/>
    <n v="5021320"/>
    <n v="0.73237690741799999"/>
    <n v="0.2"/>
    <x v="2"/>
    <s v="029.8:030.6 04-28-22:01:18"/>
    <s v="k2so"/>
    <n v="0"/>
    <n v="1"/>
    <n v="0"/>
    <n v="0"/>
    <x v="1"/>
    <n v="4520"/>
    <n v="2880026"/>
    <n v="1.5694300000000001"/>
    <n v="0.63717400000000002"/>
    <n v="1155"/>
    <n v="23"/>
    <m/>
    <n v="9721.3799999999992"/>
    <n v="9721.3799999999992"/>
    <n v="4861.32"/>
    <n v="6440.9193022088357"/>
    <n v="17107.316026866811"/>
    <n v="17107.316026866811"/>
    <n v="8554.7666635527221"/>
    <n v="11334.48563953194"/>
    <n v="5068.160584977968"/>
    <n v="4411.720209484577"/>
    <m/>
    <n v="0"/>
  </r>
  <r>
    <s v="8BCA280CF2C12AC01CD7AE2F6B180FDB3BC939A0"/>
    <s v="lonely2"/>
    <n v="3010"/>
    <n v="1524555511"/>
    <n v="1524991634"/>
    <n v="-6.4362510210199994E-2"/>
    <n v="-6.4362510210199994E-2"/>
    <n v="3570156"/>
    <n v="-9.0753306872700001E-2"/>
    <n v="0"/>
    <x v="4"/>
    <s v="068.3:069.1 04-29-03:47:14"/>
    <s v="lonely2"/>
    <n v="0"/>
    <n v="1"/>
    <n v="0"/>
    <n v="0"/>
    <x v="1"/>
    <n v="3010"/>
    <n v="4613374"/>
    <n v="0.652451"/>
    <n v="1.5326820000000001"/>
    <n v="4404"/>
    <n v="88"/>
    <m/>
    <n v="9721.3799999999992"/>
    <n v="9721.3799999999992"/>
    <n v="4861.32"/>
    <n v="2386.3111194805197"/>
    <n v="9095.6875804927658"/>
    <n v="9095.6875804927658"/>
    <n v="4548.4332418649501"/>
    <n v="2232.7221456882407"/>
    <n v="4316.4456688215287"/>
    <n v="4405.5241681750704"/>
    <m/>
    <n v="0"/>
  </r>
  <r>
    <s v="5008E49954AC0CA0565FE8AF61D61617212ACBC7"/>
    <s v="iSOcHTorRelay"/>
    <n v="5410"/>
    <n v="1525006186"/>
    <n v="1525006186"/>
    <n v="1.6411410615299999"/>
    <n v="1.6411410615299999"/>
    <n v="5409056"/>
    <n v="0.31098583563600002"/>
    <n v="0"/>
    <x v="0"/>
    <s v="008.7:009.5 04-29-07:49:46"/>
    <s v="iSOcHTorRelay"/>
    <n v="0"/>
    <n v="0"/>
    <n v="1"/>
    <n v="0"/>
    <x v="2"/>
    <n v="3750"/>
    <n v="2048000"/>
    <n v="1.8310550000000001"/>
    <n v="0.54613299999999998"/>
    <n v="602"/>
    <n v="12"/>
    <m/>
    <n v="1117.99"/>
    <n v="4051.45"/>
    <n v="4861.32"/>
    <n v="11818.828055288463"/>
    <n v="2952.7692953799246"/>
    <n v="10700.450953735717"/>
    <n v="12839.431865237018"/>
    <n v="31215.192075985116"/>
    <n v="5409.0568940134399"/>
    <n v="4400.7398258094072"/>
    <m/>
    <n v="1"/>
  </r>
  <r>
    <s v="AEA8C3366E0FA2DE560E66C3B7A46C509CFF9890"/>
    <s v="troisi"/>
    <n v="7310"/>
    <n v="1524090804"/>
    <n v="1524960494"/>
    <n v="0.32789515850599998"/>
    <n v="0.32789515850599998"/>
    <n v="4606882"/>
    <n v="0.59134098482300002"/>
    <n v="0"/>
    <x v="0"/>
    <s v="011.9:012.7 04-28-19:08:14"/>
    <s v="troisi"/>
    <n v="0"/>
    <n v="1"/>
    <n v="0"/>
    <n v="0"/>
    <x v="1"/>
    <n v="5090"/>
    <n v="3578880"/>
    <n v="1.4222330000000001"/>
    <n v="0.70311999999999997"/>
    <n v="1603"/>
    <n v="32"/>
    <m/>
    <n v="9721.3799999999992"/>
    <n v="9721.3799999999992"/>
    <n v="4861.32"/>
    <n v="11818.828055288463"/>
    <n v="12908.973435997057"/>
    <n v="12908.973435997057"/>
    <n v="6455.3232919483871"/>
    <n v="15694.164553832432"/>
    <n v="4752.3774248739528"/>
    <n v="4400.3281974117672"/>
    <m/>
    <n v="0"/>
  </r>
  <r>
    <s v="94BE421F77AAD1A0E65A17B3CFAC2DAEF7074428"/>
    <s v="FireStarter"/>
    <n v="4760"/>
    <n v="1525004091"/>
    <n v="1525004091"/>
    <n v="0.34462768693700002"/>
    <n v="0.34462768693700002"/>
    <n v="4762300"/>
    <n v="0.232615696417"/>
    <n v="0"/>
    <x v="5"/>
    <s v="042.5:043.3 04-29-07:14:51"/>
    <s v="FireStarter"/>
    <n v="1"/>
    <n v="0"/>
    <n v="0"/>
    <n v="0"/>
    <x v="0"/>
    <n v="3930"/>
    <n v="3541724"/>
    <n v="1.109629"/>
    <n v="0.90120199999999995"/>
    <n v="2653"/>
    <n v="53"/>
    <m/>
    <n v="10125.48"/>
    <n v="10125.48"/>
    <n v="4861.32"/>
    <n v="4819.491751072962"/>
    <n v="13615.000751526853"/>
    <n v="13615.000751526853"/>
    <n v="6536.6654670605767"/>
    <n v="6480.4220454571887"/>
    <n v="4762.30014988926"/>
    <n v="4396.127304922481"/>
    <m/>
    <n v="1"/>
  </r>
  <r>
    <s v="2C5E73D08334C21700937CB01B146B445EFE1A7C"/>
    <s v="SetElement"/>
    <n v="5370"/>
    <n v="1524962626"/>
    <n v="1524962626"/>
    <n v="1.5605949450900001"/>
    <n v="1.5605949450900001"/>
    <n v="5369956"/>
    <n v="0.65499758141800002"/>
    <n v="0"/>
    <x v="2"/>
    <s v="027.4:028.2 04-28-19:43:46"/>
    <s v="SetElement"/>
    <n v="0"/>
    <n v="0"/>
    <n v="1"/>
    <n v="0"/>
    <x v="2"/>
    <n v="2740"/>
    <n v="2097152"/>
    <n v="1.3065340000000001"/>
    <n v="0.76538399999999995"/>
    <n v="1950"/>
    <n v="39"/>
    <m/>
    <n v="1117.99"/>
    <n v="4051.45"/>
    <n v="4861.32"/>
    <n v="6440.9193022088357"/>
    <n v="2862.7195426611693"/>
    <n v="10374.12239028488"/>
    <n v="12447.871418464918"/>
    <n v="16492.585406968556"/>
    <n v="5369.9568102853837"/>
    <n v="4388.1153671997681"/>
    <m/>
    <n v="1"/>
  </r>
  <r>
    <s v="ADB2C26629643DBB9F8FE0096E7D16F9414B4F8D"/>
    <s v="Digitalcourage3ip2"/>
    <n v="4410"/>
    <n v="1524907477"/>
    <n v="1524907477"/>
    <n v="1.9722518350599998E-2"/>
    <n v="1.9722518350599998E-2"/>
    <n v="4410683"/>
    <n v="0.21794552857800001"/>
    <n v="0.05"/>
    <x v="3"/>
    <s v="061.8:062.6 04-28-04:24:37"/>
    <s v="Digitalcourage3ip2"/>
    <n v="1"/>
    <n v="0"/>
    <n v="0"/>
    <n v="0"/>
    <x v="0"/>
    <n v="4320"/>
    <n v="4325376"/>
    <n v="0.99875700000000001"/>
    <n v="1.001244"/>
    <n v="3344"/>
    <n v="66"/>
    <m/>
    <n v="10125.48"/>
    <n v="10125.48"/>
    <n v="4861.32"/>
    <n v="3794.4265750962772"/>
    <n v="10325.179965108633"/>
    <n v="10325.179965108633"/>
    <n v="4957.1974729081385"/>
    <n v="3869.2622228536179"/>
    <n v="4410.6833075332443"/>
    <n v="4385.0911152732715"/>
    <m/>
    <n v="1"/>
  </r>
  <r>
    <s v="873261C96DCAA8F0DD1725674F5D534B4CC64D98"/>
    <s v="ThankYouEdSnowden"/>
    <n v="7290"/>
    <n v="1524545067"/>
    <n v="1524991754"/>
    <n v="0.25600824893399998"/>
    <n v="0.25600824893399998"/>
    <n v="4236778"/>
    <n v="-0.32799014932999998"/>
    <n v="0"/>
    <x v="5"/>
    <s v="039.4:040.2 04-29-03:49:14"/>
    <s v="ThankYouEdSnowden"/>
    <n v="0"/>
    <n v="1"/>
    <n v="0"/>
    <n v="0"/>
    <x v="1"/>
    <n v="4350"/>
    <n v="3715114"/>
    <n v="1.170893"/>
    <n v="0.85404899999999995"/>
    <n v="2410"/>
    <n v="48"/>
    <m/>
    <n v="9721.3799999999992"/>
    <n v="9721.3799999999992"/>
    <n v="4861.32"/>
    <n v="4819.491751072962"/>
    <n v="12210.133471022009"/>
    <n v="12210.133471022009"/>
    <n v="6105.858020707833"/>
    <n v="6053.3213950170084"/>
    <n v="4666.2138297301881"/>
    <n v="4380.8838808111313"/>
    <m/>
    <n v="0"/>
  </r>
  <r>
    <s v="DDBB2A38252ADDA53E4492DDF982CA6CC6E10EC0"/>
    <s v="zouzounella"/>
    <n v="4690"/>
    <n v="1524608636"/>
    <n v="1525007282"/>
    <n v="-8.7037823299800005E-2"/>
    <n v="-8.7037823299800005E-2"/>
    <n v="4786325"/>
    <n v="-0.10918976020399999"/>
    <n v="0"/>
    <x v="2"/>
    <s v="029.7:030.5 04-29-08:08:02"/>
    <s v="zouzounella"/>
    <n v="0"/>
    <n v="1"/>
    <n v="0"/>
    <n v="0"/>
    <x v="1"/>
    <n v="6150"/>
    <n v="4662058"/>
    <n v="1.3191600000000001"/>
    <n v="0.75805800000000001"/>
    <n v="1891"/>
    <n v="37"/>
    <m/>
    <n v="9721.3799999999992"/>
    <n v="9721.3799999999992"/>
    <n v="4861.32"/>
    <n v="6440.9193022088357"/>
    <n v="8875.2522453297897"/>
    <n v="8875.2522453297897"/>
    <n v="4438.201288836216"/>
    <n v="5880.3157060949115"/>
    <n v="4256.2826195825801"/>
    <n v="4378.0152337078061"/>
    <m/>
    <n v="0"/>
  </r>
  <r>
    <s v="448A6700C521978BEDBABAD8837706AF82554AF0"/>
    <s v="herestonothing"/>
    <n v="4700"/>
    <n v="1525003565"/>
    <n v="1525003565"/>
    <n v="0.29774548502600001"/>
    <n v="0.29774548502600001"/>
    <n v="4701395"/>
    <n v="-0.81687994999400004"/>
    <n v="0"/>
    <x v="2"/>
    <s v="028.9:029.7 04-29-07:06:05"/>
    <s v="herestonothing"/>
    <n v="0"/>
    <n v="0"/>
    <n v="1"/>
    <n v="0"/>
    <x v="2"/>
    <n v="2870"/>
    <n v="3622741"/>
    <n v="0.79221799999999998"/>
    <n v="1.2622789999999999"/>
    <n v="4028"/>
    <n v="80"/>
    <m/>
    <n v="1117.99"/>
    <n v="4051.45"/>
    <n v="4861.32"/>
    <n v="6440.9193022088357"/>
    <n v="1450.8664748042177"/>
    <n v="5257.7509453085877"/>
    <n v="6308.7560812665934"/>
    <n v="8358.6739438583299"/>
    <n v="4701.395776168576"/>
    <n v="4377.7993433180036"/>
    <m/>
    <n v="1"/>
  </r>
  <r>
    <s v="70F9F7225F9B307F9CEECB7786AD42D44D9175C4"/>
    <s v="UbuntuCore212"/>
    <n v="3350"/>
    <n v="1524292680"/>
    <n v="1524998498"/>
    <n v="0.70390581701499999"/>
    <n v="0.70390581701499999"/>
    <n v="5054234"/>
    <n v="-0.14422588427300001"/>
    <n v="0"/>
    <x v="2"/>
    <s v="036.8:037.6 04-29-05:41:38"/>
    <s v="UbuntuCore212"/>
    <n v="0"/>
    <n v="1"/>
    <n v="0"/>
    <n v="0"/>
    <x v="1"/>
    <n v="3350"/>
    <n v="2927670"/>
    <n v="1.144255"/>
    <n v="0.87393100000000001"/>
    <n v="2493"/>
    <n v="49"/>
    <m/>
    <n v="9721.3799999999992"/>
    <n v="9721.3799999999992"/>
    <n v="4861.32"/>
    <n v="6440.9193022088357"/>
    <n v="16564.315931413279"/>
    <n v="16564.315931413279"/>
    <n v="8283.2314263713579"/>
    <n v="10974.71986595783"/>
    <n v="4988.4739433003051"/>
    <n v="4370.232760310214"/>
    <m/>
    <n v="0"/>
  </r>
  <r>
    <s v="446E0FF8A3D8855A818423B47D03D2FCBEA6C4AC"/>
    <s v="Justrelay"/>
    <n v="6960"/>
    <n v="1524489334"/>
    <n v="1524969124"/>
    <n v="-0.55466723091299996"/>
    <n v="-0.55466723091299996"/>
    <n v="3286312"/>
    <n v="-0.16602084507100001"/>
    <n v="0"/>
    <x v="4"/>
    <s v="062.8:063.6 04-28-21:32:04"/>
    <s v="Justrelay"/>
    <n v="0"/>
    <n v="1"/>
    <n v="0"/>
    <n v="0"/>
    <x v="1"/>
    <n v="6960"/>
    <n v="7134618"/>
    <n v="0.97552499999999998"/>
    <n v="1.0250889999999999"/>
    <n v="3455"/>
    <n v="69"/>
    <m/>
    <n v="9721.3799999999992"/>
    <n v="9721.3799999999992"/>
    <n v="4861.32"/>
    <n v="2386.3111194805197"/>
    <n v="4329.2490747469801"/>
    <n v="4329.2490747469801"/>
    <n v="2164.9050970180147"/>
    <n v="1062.7025387413589"/>
    <n v="3177.2791903179541"/>
    <n v="4364.4808332225684"/>
    <m/>
    <n v="0"/>
  </r>
  <r>
    <s v="F1C7FDF6AAFAB12C62D3CE2AD22735A837AB8BB5"/>
    <s v="defusedotcatwo"/>
    <n v="3640"/>
    <n v="1524323479"/>
    <n v="1524998226"/>
    <n v="1.54162517943"/>
    <n v="1.54162517943"/>
    <n v="5330174"/>
    <n v="-2.8201068125200002"/>
    <n v="0"/>
    <x v="1"/>
    <s v="018.3:019.1 04-29-05:37:06"/>
    <s v="defusedotcatwo"/>
    <n v="0"/>
    <n v="1"/>
    <n v="0"/>
    <n v="0"/>
    <x v="1"/>
    <n v="3640"/>
    <n v="2097152"/>
    <n v="1.735687"/>
    <n v="0.57614100000000001"/>
    <n v="783"/>
    <n v="15"/>
    <m/>
    <n v="9721.3799999999992"/>
    <n v="9721.3799999999992"/>
    <n v="4861.32"/>
    <n v="8853.6095214723919"/>
    <n v="24708.10418680721"/>
    <n v="24708.10418680721"/>
    <n v="12355.653317266648"/>
    <n v="22502.556888615425"/>
    <n v="5330.1743282919833"/>
    <n v="4360.267629804388"/>
    <m/>
    <n v="0"/>
  </r>
  <r>
    <s v="8B5D060D85E8AA28C34498C9ED763CEFC0BA530D"/>
    <s v="bahamut"/>
    <n v="2910"/>
    <n v="1524522579"/>
    <n v="1524896579"/>
    <n v="0.58956712066899997"/>
    <n v="0.58956712066899997"/>
    <n v="5799456"/>
    <n v="-3.9107840059600003E-2"/>
    <n v="0"/>
    <x v="3"/>
    <s v="058.7:059.5 04-28-01:22:59"/>
    <s v="bahamut"/>
    <n v="0"/>
    <n v="1"/>
    <n v="0"/>
    <n v="0"/>
    <x v="1"/>
    <n v="2410"/>
    <n v="3075746"/>
    <n v="0.78354999999999997"/>
    <n v="1.276243"/>
    <n v="4049"/>
    <n v="80"/>
    <m/>
    <n v="9721.3799999999992"/>
    <n v="9721.3799999999992"/>
    <n v="4861.32"/>
    <n v="3794.4265750962772"/>
    <n v="15452.7860155292"/>
    <n v="15452.7860155292"/>
    <n v="7727.3944350506217"/>
    <n v="6031.4957255657237"/>
    <n v="4889.1047131291934"/>
    <n v="4345.0970991904351"/>
    <m/>
    <n v="0"/>
  </r>
  <r>
    <s v="B740C3079A883B743226FD4A9705AE9D995709A9"/>
    <s v="kurganlandRU"/>
    <n v="3620"/>
    <n v="1524027436"/>
    <n v="1524995247"/>
    <n v="2.18886872187E-2"/>
    <n v="2.18886872187E-2"/>
    <n v="4157817"/>
    <n v="0.47001588992100002"/>
    <n v="0"/>
    <x v="4"/>
    <s v="069.1:069.9 04-29-04:47:27"/>
    <s v="kurganlandRU"/>
    <n v="0"/>
    <n v="1"/>
    <n v="0"/>
    <n v="0"/>
    <x v="1"/>
    <n v="3360"/>
    <n v="4268032"/>
    <n v="0.78724799999999995"/>
    <n v="1.270248"/>
    <n v="4040"/>
    <n v="80"/>
    <m/>
    <n v="9721.3799999999992"/>
    <n v="9721.3799999999992"/>
    <n v="4861.32"/>
    <n v="2386.3111194805197"/>
    <n v="9934.1682461541259"/>
    <n v="9934.1682461541259"/>
    <n v="4967.7279129500112"/>
    <n v="2438.5443371813349"/>
    <n v="4361.4536174874029"/>
    <n v="4333.4271322411823"/>
    <m/>
    <n v="0"/>
  </r>
  <r>
    <s v="D8380E08DEDF6C90A09EC378D1F6C1881EF79476"/>
    <s v="Precious2"/>
    <n v="3700"/>
    <n v="1525005297"/>
    <n v="1525005297"/>
    <n v="-0.364147258458"/>
    <n v="-0.364147258458"/>
    <n v="3697559"/>
    <n v="0.17668638321899999"/>
    <n v="0"/>
    <x v="4"/>
    <s v="071.5:072.3 04-29-07:34:57"/>
    <s v="Precious2"/>
    <n v="0"/>
    <n v="0"/>
    <n v="1"/>
    <n v="0"/>
    <x v="2"/>
    <n v="3410"/>
    <n v="5815119"/>
    <n v="0.58640199999999998"/>
    <n v="1.7053130000000001"/>
    <n v="4571"/>
    <n v="91"/>
    <m/>
    <n v="1117.99"/>
    <n v="4051.45"/>
    <n v="4861.32"/>
    <n v="2386.3111194805197"/>
    <n v="710.87700651654063"/>
    <n v="2576.1255897203359"/>
    <n v="3091.0836495129552"/>
    <n v="1517.3424674938476"/>
    <n v="3697.5593585429738"/>
    <n v="4332.8272509800818"/>
    <m/>
    <n v="1"/>
  </r>
  <r>
    <s v="355340273E78DAC664B2328EC46D61998D797141"/>
    <s v="flatcap"/>
    <n v="4160"/>
    <n v="1524880091"/>
    <n v="1524880091"/>
    <n v="1.5932508543599999"/>
    <n v="1.5932508543599999"/>
    <n v="4157359"/>
    <n v="0.95493071208000002"/>
    <n v="0"/>
    <x v="1"/>
    <s v="016.8:017.6 04-27-20:48:11"/>
    <s v="flatcap"/>
    <n v="0"/>
    <n v="0"/>
    <n v="1"/>
    <n v="0"/>
    <x v="2"/>
    <n v="3690"/>
    <n v="2048000"/>
    <n v="1.801758"/>
    <n v="0.55501400000000001"/>
    <n v="663"/>
    <n v="13"/>
    <m/>
    <n v="1117.99"/>
    <n v="4051.45"/>
    <n v="4861.32"/>
    <n v="8853.6095214723919"/>
    <n v="2899.2285226659365"/>
    <n v="10506.426173896822"/>
    <n v="12606.622243317353"/>
    <n v="22959.630455728111"/>
    <n v="5310.9777497292798"/>
    <n v="4332.0844248104959"/>
    <m/>
    <n v="1"/>
  </r>
  <r>
    <s v="3C6A7B531F311E53D88D5FEF414596F2BBA76620"/>
    <s v="anonymous1112"/>
    <n v="5300"/>
    <n v="1525006050"/>
    <n v="1525006050"/>
    <n v="1.58907889414"/>
    <n v="1.58907889414"/>
    <n v="5302433"/>
    <n v="0.93809273040999996"/>
    <n v="0"/>
    <x v="0"/>
    <s v="007.1:007.9 04-29-07:47:30"/>
    <s v="anonymous1112"/>
    <n v="0"/>
    <n v="0"/>
    <n v="1"/>
    <n v="0"/>
    <x v="2"/>
    <n v="3530"/>
    <n v="2048000"/>
    <n v="1.723633"/>
    <n v="0.58016999999999996"/>
    <n v="807"/>
    <n v="16"/>
    <m/>
    <n v="1117.99"/>
    <n v="4051.45"/>
    <n v="4861.32"/>
    <n v="11818.828055288463"/>
    <n v="2894.5643128595789"/>
    <n v="10489.523685663502"/>
    <n v="12586.341009660664"/>
    <n v="30599.878271417059"/>
    <n v="5302.4335751987201"/>
    <n v="4326.1035026391037"/>
    <m/>
    <n v="1"/>
  </r>
  <r>
    <s v="6659B2F11D2B83D9B156F9E7F28A4C34105C1142"/>
    <s v="carrots"/>
    <n v="6140"/>
    <n v="1523947570"/>
    <n v="1524973451"/>
    <n v="0.65419739906100005"/>
    <n v="0.65419739906100005"/>
    <n v="4911432"/>
    <n v="-0.91025398324899998"/>
    <n v="0"/>
    <x v="2"/>
    <s v="030.6:031.4 04-28-22:44:11"/>
    <s v="carrots"/>
    <n v="0"/>
    <n v="1"/>
    <n v="0"/>
    <n v="0"/>
    <x v="1"/>
    <n v="4990"/>
    <n v="2964748"/>
    <n v="1.683111"/>
    <n v="0.59413800000000005"/>
    <n v="871"/>
    <n v="17"/>
    <m/>
    <n v="9721.3799999999992"/>
    <n v="9721.3799999999992"/>
    <n v="4861.32"/>
    <n v="6440.9193022088357"/>
    <n v="16081.081511283624"/>
    <n v="16081.081511283624"/>
    <n v="8041.5829000032209"/>
    <n v="10654.551957275648"/>
    <n v="4904.2784304713023"/>
    <n v="4322.4193013299109"/>
    <m/>
    <n v="0"/>
  </r>
  <r>
    <s v="9ECE6637B36838FE43D0F1CC8B18823FFD876A32"/>
    <s v="Alpha"/>
    <n v="3770"/>
    <n v="1524410762"/>
    <n v="1524780732"/>
    <n v="-0.15896469056699999"/>
    <n v="-0.15896469056699999"/>
    <n v="4276925"/>
    <n v="-0.42921964386799999"/>
    <n v="0"/>
    <x v="3"/>
    <s v="051.6:052.3 04-26-17:12:12"/>
    <s v="Alpha"/>
    <n v="0"/>
    <n v="1"/>
    <n v="0"/>
    <n v="0"/>
    <x v="1"/>
    <n v="4420"/>
    <n v="4858960"/>
    <n v="0.90966000000000002"/>
    <n v="1.0993120000000001"/>
    <n v="3663"/>
    <n v="73"/>
    <m/>
    <n v="9721.3799999999992"/>
    <n v="9721.3799999999992"/>
    <n v="4861.32"/>
    <n v="3794.4265750962772"/>
    <n v="8176.0238364157767"/>
    <n v="8176.0238364157767"/>
    <n v="4088.5417704528313"/>
    <n v="3191.2467287068957"/>
    <n v="4086.5569271225695"/>
    <n v="4318.2778489857983"/>
    <m/>
    <n v="0"/>
  </r>
  <r>
    <s v="19689569EB7704E8F3ACB75C19804341B6FCAC74"/>
    <s v="VPTorOrion"/>
    <n v="4550"/>
    <n v="1524967741"/>
    <n v="1524967741"/>
    <n v="0.14308949119200001"/>
    <n v="0.14308949119200001"/>
    <n v="4547645"/>
    <n v="-0.24322161189399999"/>
    <n v="0"/>
    <x v="5"/>
    <s v="048.1:048.9 04-28-21:09:01"/>
    <s v="VPTorOrion"/>
    <n v="0"/>
    <n v="0"/>
    <n v="1"/>
    <n v="0"/>
    <x v="2"/>
    <n v="5100"/>
    <n v="3920941"/>
    <n v="1.300708"/>
    <n v="0.76881200000000005"/>
    <n v="1973"/>
    <n v="39"/>
    <m/>
    <n v="1117.99"/>
    <n v="4051.45"/>
    <n v="4861.32"/>
    <n v="4819.491751072962"/>
    <n v="1277.962620257744"/>
    <n v="4631.169919089828"/>
    <n v="5556.9238053214931"/>
    <n v="5509.1103735380329"/>
    <n v="4481.9864526838519"/>
    <n v="4313.6728168786967"/>
    <m/>
    <n v="1"/>
  </r>
  <r>
    <s v="6AD6D1CBEEF6D61C223A04E70A280153CE7F9640"/>
    <s v="Rigel2018"/>
    <n v="5570"/>
    <n v="1524612561"/>
    <n v="1524974674"/>
    <n v="3.9515237532099998E-2"/>
    <n v="3.9515237532099998E-2"/>
    <n v="4360042"/>
    <n v="8.4933336469400003E-2"/>
    <n v="0"/>
    <x v="0"/>
    <s v="002.4:003.2 04-28-23:04:34"/>
    <s v="Rigel2018"/>
    <n v="0"/>
    <n v="1"/>
    <n v="0"/>
    <n v="0"/>
    <x v="1"/>
    <n v="10500"/>
    <n v="4194304"/>
    <n v="2.5033949999999998"/>
    <n v="0.39945799999999998"/>
    <n v="129"/>
    <n v="2"/>
    <m/>
    <n v="9721.3799999999992"/>
    <n v="9721.3799999999992"/>
    <n v="4861.32"/>
    <n v="11818.828055288463"/>
    <n v="10105.522639839804"/>
    <n v="10105.522639839804"/>
    <n v="5053.4162145195478"/>
    <n v="12285.851853244234"/>
    <n v="4360.0429188418366"/>
    <n v="4310.3212431892862"/>
    <m/>
    <n v="0"/>
  </r>
  <r>
    <s v="D8B7A3A6542AA54D0946B9DC0257C53B6C376679"/>
    <s v="sif"/>
    <n v="5050"/>
    <n v="1524880091"/>
    <n v="1524880091"/>
    <n v="0.97415718298700005"/>
    <n v="0.97415718298700005"/>
    <n v="5053842"/>
    <n v="0.38691155909000002"/>
    <n v="0"/>
    <x v="1"/>
    <s v="016.8:017.6 04-27-20:48:11"/>
    <s v="sif"/>
    <n v="0"/>
    <n v="1"/>
    <n v="0"/>
    <n v="0"/>
    <x v="1"/>
    <n v="4370"/>
    <n v="2560000"/>
    <n v="1.707031"/>
    <n v="0.585812"/>
    <n v="835"/>
    <n v="16"/>
    <m/>
    <n v="9721.3799999999992"/>
    <n v="9721.3799999999992"/>
    <n v="4861.32"/>
    <n v="8853.6095214723919"/>
    <n v="19191.532155546163"/>
    <n v="19191.532155546163"/>
    <n v="9597.0097967983638"/>
    <n v="17478.416832176819"/>
    <n v="5053.8423884467202"/>
    <n v="4305.6896719127044"/>
    <m/>
    <n v="1"/>
  </r>
  <r>
    <s v="C5D91B75D9B991FB53C41AB694D97C961D37B5AB"/>
    <s v="somerandomnode"/>
    <n v="4660"/>
    <n v="1525007282"/>
    <n v="1525007282"/>
    <n v="0.35197174695"/>
    <n v="0.35197174695"/>
    <n v="4664614"/>
    <n v="1.24100647218"/>
    <n v="0"/>
    <x v="2"/>
    <s v="029.7:030.5 04-29-08:08:02"/>
    <s v="somerandomnode"/>
    <n v="0"/>
    <n v="1"/>
    <n v="0"/>
    <n v="0"/>
    <x v="1"/>
    <n v="4560"/>
    <n v="3450231"/>
    <n v="1.3216509999999999"/>
    <n v="0.75663000000000002"/>
    <n v="1883"/>
    <n v="37"/>
    <m/>
    <n v="9721.3799999999992"/>
    <n v="9721.3799999999992"/>
    <n v="4861.32"/>
    <n v="6440.9193022088357"/>
    <n v="13143.03110136479"/>
    <n v="13143.03110136479"/>
    <n v="6572.3672928829728"/>
    <n v="8707.9409209712539"/>
    <n v="4664.6148324510459"/>
    <n v="4300.2996827157313"/>
    <m/>
    <n v="1"/>
  </r>
  <r>
    <s v="782B6C54744F62064B79B379D0BFD5AB0252F1E0"/>
    <s v="OstwaldRipening"/>
    <n v="5060"/>
    <n v="1524991615"/>
    <n v="1524991615"/>
    <n v="1.0119927224700001"/>
    <n v="1.0119927224700001"/>
    <n v="5063344"/>
    <n v="-4.3095806542099997E-2"/>
    <n v="0"/>
    <x v="1"/>
    <s v="016.8:017.6 04-29-03:46:55"/>
    <s v="OstwaldRipening"/>
    <n v="1"/>
    <n v="0"/>
    <n v="0"/>
    <n v="0"/>
    <x v="0"/>
    <n v="4060"/>
    <n v="2516582"/>
    <n v="1.613299"/>
    <n v="0.61984799999999995"/>
    <n v="1054"/>
    <n v="21"/>
    <m/>
    <n v="10125.48"/>
    <n v="10125.48"/>
    <n v="4861.32"/>
    <n v="8853.6095214723919"/>
    <n v="20372.392071515536"/>
    <n v="20372.392071515536"/>
    <n v="9780.9404615978601"/>
    <n v="17813.397924793553"/>
    <n v="5063.344669498998"/>
    <n v="4299.315868649298"/>
    <m/>
    <n v="1"/>
  </r>
  <r>
    <s v="62831916C678852C76D006482B04A17B0A9F8AF1"/>
    <s v="basilisk"/>
    <n v="6380"/>
    <n v="1524429444"/>
    <n v="1524959345"/>
    <n v="3.4570328738999997E-2"/>
    <n v="3.4570328738999997E-2"/>
    <n v="4339302"/>
    <n v="-0.47184680250099997"/>
    <n v="0"/>
    <x v="1"/>
    <s v="023.1:023.9 04-28-18:49:05"/>
    <s v="basilisk"/>
    <n v="0"/>
    <n v="1"/>
    <n v="0"/>
    <n v="0"/>
    <x v="1"/>
    <n v="6370"/>
    <n v="4194304"/>
    <n v="1.518726"/>
    <n v="0.65844599999999998"/>
    <n v="1299"/>
    <n v="25"/>
    <m/>
    <n v="9721.3799999999992"/>
    <n v="9721.3799999999992"/>
    <n v="4861.32"/>
    <n v="8853.6095214723919"/>
    <n v="10057.451302396739"/>
    <n v="10057.451302396739"/>
    <n v="5029.3774305054749"/>
    <n v="9159.681713156433"/>
    <n v="4339.3024681113029"/>
    <n v="4295.8029276779116"/>
    <m/>
    <n v="0"/>
  </r>
  <r>
    <s v="A09D20D85D0AA29C47C90ABEAFDB6B7A4BF7FD07"/>
    <s v="DerpyHooves"/>
    <n v="3200"/>
    <n v="1524192996"/>
    <n v="1524909263"/>
    <n v="1.4222278064"/>
    <n v="1.4222278064"/>
    <n v="5208758"/>
    <n v="0.77085243099599998"/>
    <n v="0"/>
    <x v="5"/>
    <s v="049.6:050.4 04-28-04:54:23"/>
    <s v="DerpyHooves"/>
    <n v="0"/>
    <n v="1"/>
    <n v="0"/>
    <n v="0"/>
    <x v="1"/>
    <n v="3270"/>
    <n v="2150400"/>
    <n v="1.5206470000000001"/>
    <n v="0.65761499999999995"/>
    <n v="1295"/>
    <n v="25"/>
    <m/>
    <n v="9721.3799999999992"/>
    <n v="9721.3799999999992"/>
    <n v="4861.32"/>
    <n v="4819.491751072962"/>
    <n v="23547.396952580832"/>
    <n v="23547.396952580832"/>
    <n v="11775.224479808447"/>
    <n v="11673.906932164356"/>
    <n v="5208.7586748825597"/>
    <n v="4291.2510724177919"/>
    <m/>
    <n v="0"/>
  </r>
  <r>
    <s v="DCEA2A6D8034E164A4FFDD8AFF997E2F6FB2ECF8"/>
    <s v="sabaroff"/>
    <n v="4950"/>
    <n v="1524752926"/>
    <n v="1525007567"/>
    <n v="-3.1867141604100001E-2"/>
    <n v="-3.1867141604100001E-2"/>
    <n v="4208357"/>
    <n v="3.2967565002600001E-2"/>
    <n v="0"/>
    <x v="5"/>
    <s v="043.3:044.1 04-29-08:12:47"/>
    <s v="sabaroff"/>
    <n v="0"/>
    <n v="1"/>
    <n v="0"/>
    <n v="0"/>
    <x v="1"/>
    <n v="4760"/>
    <n v="4387100"/>
    <n v="1.084999"/>
    <n v="0.92166000000000003"/>
    <n v="2760"/>
    <n v="55"/>
    <m/>
    <n v="9721.3799999999992"/>
    <n v="9721.3799999999992"/>
    <n v="4861.32"/>
    <n v="4819.491751072962"/>
    <n v="9411.5874069527345"/>
    <n v="9411.5874069527345"/>
    <n v="4706.4036271771565"/>
    <n v="4665.9083249817277"/>
    <n v="4247.2956630686531"/>
    <n v="4289.2369641480564"/>
    <m/>
    <n v="0"/>
  </r>
  <r>
    <s v="65C76E61ADDA0968479B40BC9CF82CB37731A1FD"/>
    <s v="Unnamed"/>
    <n v="3080"/>
    <n v="1524983329"/>
    <n v="1524983329"/>
    <n v="-0.36700215291799998"/>
    <n v="-0.36700215291799998"/>
    <n v="3081322"/>
    <n v="-0.16411115393199999"/>
    <n v="9.5238095238100007E-2"/>
    <x v="4"/>
    <s v="066.0:066.8 04-29-01:28:49"/>
    <s v="Unnamed"/>
    <n v="1"/>
    <n v="0"/>
    <n v="0"/>
    <n v="0"/>
    <x v="0"/>
    <n v="3130"/>
    <n v="5771436"/>
    <n v="0.54232599999999997"/>
    <n v="1.843909"/>
    <n v="4720"/>
    <n v="94"/>
    <m/>
    <n v="10125.48"/>
    <n v="10125.48"/>
    <n v="4861.32"/>
    <n v="2386.3111194805197"/>
    <n v="6409.4070406718492"/>
    <n v="6409.4070406718492"/>
    <n v="3077.2050939766682"/>
    <n v="1510.5298010990064"/>
    <n v="3653.3065625715499"/>
    <n v="4288.7453938000854"/>
    <m/>
    <n v="1"/>
  </r>
  <r>
    <s v="F0A97AAF092015293EC63D7E75D9C2B70B7C360B"/>
    <s v="SchwarzeLocke4"/>
    <n v="5920"/>
    <n v="1524345138"/>
    <n v="1524995995"/>
    <n v="1.17242058472"/>
    <n v="1.17242058472"/>
    <n v="5116484"/>
    <n v="0.12718715076699999"/>
    <n v="0"/>
    <x v="0"/>
    <s v="004.7:005.5 04-29-04:59:55"/>
    <s v="SchwarzeLocke4"/>
    <n v="0"/>
    <n v="1"/>
    <n v="0"/>
    <n v="0"/>
    <x v="1"/>
    <n v="5080"/>
    <n v="2355200"/>
    <n v="2.1569289999999999"/>
    <n v="0.46362199999999998"/>
    <n v="281"/>
    <n v="5"/>
    <m/>
    <n v="9721.3799999999992"/>
    <n v="9721.3799999999992"/>
    <n v="4861.32"/>
    <n v="11818.828055288463"/>
    <n v="21118.926023885313"/>
    <n v="21118.926023885313"/>
    <n v="10560.831636911031"/>
    <n v="25675.465354574906"/>
    <n v="5116.4849611325444"/>
    <n v="4288.0994727927809"/>
    <m/>
    <n v="0"/>
  </r>
  <r>
    <s v="ADA8AFA44FAD2510E62C09AE05D2E45FC04C615D"/>
    <s v="guitti"/>
    <n v="6440"/>
    <n v="1524938794"/>
    <n v="1525003565"/>
    <n v="-6.0300224589099997E-2"/>
    <n v="-6.0300224589099997E-2"/>
    <n v="4188685"/>
    <n v="-0.280410723596"/>
    <n v="0"/>
    <x v="2"/>
    <s v="028.9:029.7 04-29-07:06:05"/>
    <s v="guitti"/>
    <n v="0"/>
    <n v="1"/>
    <n v="0"/>
    <n v="0"/>
    <x v="1"/>
    <n v="5940"/>
    <n v="4457472"/>
    <n v="1.3325940000000001"/>
    <n v="0.75041599999999997"/>
    <n v="1852"/>
    <n v="37"/>
    <m/>
    <n v="9721.3799999999992"/>
    <n v="9721.3799999999992"/>
    <n v="4861.32"/>
    <n v="6440.9193022088357"/>
    <n v="9135.1786026840145"/>
    <n v="9135.1786026840145"/>
    <n v="4568.181312200516"/>
    <n v="6052.5304217253733"/>
    <n v="4188.6854373003753"/>
    <n v="4269.3214061102626"/>
    <m/>
    <n v="0"/>
  </r>
  <r>
    <s v="01A1D15F9FC67ED05FA2966FF883067ED502CF08"/>
    <s v="ForEdSnowden"/>
    <n v="5410"/>
    <n v="1524299248"/>
    <n v="1524949607"/>
    <n v="0.87937037847499999"/>
    <n v="0.87937037847499999"/>
    <n v="6050935"/>
    <n v="-0.29412894813500001"/>
    <n v="0"/>
    <x v="2"/>
    <s v="036.8:037.5 04-28-16:06:47"/>
    <s v="ForEdSnowden"/>
    <n v="0"/>
    <n v="1"/>
    <n v="0"/>
    <n v="0"/>
    <x v="1"/>
    <n v="3860"/>
    <n v="2641244"/>
    <n v="1.461433"/>
    <n v="0.68425999999999998"/>
    <n v="1504"/>
    <n v="30"/>
    <m/>
    <n v="9721.3799999999992"/>
    <n v="9721.3799999999992"/>
    <n v="4861.32"/>
    <n v="6440.9193022088357"/>
    <n v="18270.073609899293"/>
    <n v="18270.073609899293"/>
    <n v="9136.2208082880861"/>
    <n v="12104.872946719152"/>
    <n v="4963.8757359248229"/>
    <n v="4267.0862151473757"/>
    <m/>
    <n v="0"/>
  </r>
  <r>
    <s v="E95955CD7AB012DE770711878F147C784FC13D37"/>
    <s v="PieroV"/>
    <n v="4910"/>
    <n v="1524127516"/>
    <n v="1524988531"/>
    <n v="0.89049379427899999"/>
    <n v="0.89049379427899999"/>
    <n v="4955816"/>
    <n v="-0.44108015800099998"/>
    <n v="0"/>
    <x v="2"/>
    <s v="034.5:035.3 04-29-02:55:31"/>
    <s v="PieroV"/>
    <n v="0"/>
    <n v="1"/>
    <n v="0"/>
    <n v="0"/>
    <x v="1"/>
    <n v="3270"/>
    <n v="2621440"/>
    <n v="1.247406"/>
    <n v="0.80166400000000004"/>
    <n v="2157"/>
    <n v="43"/>
    <m/>
    <n v="9721.3799999999992"/>
    <n v="9721.3799999999992"/>
    <n v="4861.32"/>
    <n v="6440.9193022088357"/>
    <n v="18378.208561827985"/>
    <n v="18378.208561827985"/>
    <n v="9190.2952920043881"/>
    <n v="12176.517970277631"/>
    <n v="4955.8160520747415"/>
    <n v="4255.5032364523186"/>
    <m/>
    <n v="0"/>
  </r>
  <r>
    <s v="F207E58D69AA314357A0F8D1094BBE199FC24CC4"/>
    <s v="ZaraLibre"/>
    <n v="4700"/>
    <n v="1524970278"/>
    <n v="1524970278"/>
    <n v="0.468084157981"/>
    <n v="0.468084157981"/>
    <n v="4697869"/>
    <n v="1.28905427389E-2"/>
    <n v="0"/>
    <x v="3"/>
    <s v="052.4:053.2 04-28-21:51:18"/>
    <s v="ZaraLibre"/>
    <n v="0"/>
    <n v="0"/>
    <n v="1"/>
    <n v="0"/>
    <x v="2"/>
    <n v="3260"/>
    <n v="3200000"/>
    <n v="1.01875"/>
    <n v="0.981595"/>
    <n v="3141"/>
    <n v="62"/>
    <m/>
    <n v="1117.99"/>
    <n v="4051.45"/>
    <n v="4861.32"/>
    <n v="3794.4265750962772"/>
    <n v="1641.3034077811783"/>
    <n v="5947.8695618521224"/>
    <n v="7136.8268788761943"/>
    <n v="5570.537543520948"/>
    <n v="4697.8693055392005"/>
    <n v="4248.5085138774402"/>
    <m/>
    <n v="1"/>
  </r>
  <r>
    <s v="B0CD9F9B5B60651ADC5919C0F1EAA87DBA1D9249"/>
    <s v="Quintex31"/>
    <n v="3230"/>
    <n v="1524975578"/>
    <n v="1524975578"/>
    <n v="-0.50858199716100005"/>
    <n v="-0.50858199716100005"/>
    <n v="3225341"/>
    <n v="2.1277036264700001E-2"/>
    <n v="4.7619047619000002E-2"/>
    <x v="4"/>
    <s v="064.4:065.2 04-28-23:19:38"/>
    <s v="Quintex31"/>
    <n v="1"/>
    <n v="0"/>
    <n v="0"/>
    <n v="0"/>
    <x v="0"/>
    <n v="4900"/>
    <n v="6563336"/>
    <n v="0.74657200000000001"/>
    <n v="1.339456"/>
    <n v="4140"/>
    <n v="82"/>
    <m/>
    <n v="10125.48"/>
    <n v="10125.48"/>
    <n v="4861.32"/>
    <n v="2386.3111194805197"/>
    <n v="4975.8431593862369"/>
    <n v="4975.8431593862369"/>
    <n v="2388.9401655612869"/>
    <n v="1172.6762444876151"/>
    <n v="3225.3414690813106"/>
    <n v="4226.7398283569173"/>
    <m/>
    <n v="1"/>
  </r>
  <r>
    <s v="15515E68EB0379A3119240E676B7E1D7280C48BF"/>
    <s v="Rocket147"/>
    <n v="3720"/>
    <n v="1524988531"/>
    <n v="1524988531"/>
    <n v="-0.31042487792700002"/>
    <n v="-0.31042487792700002"/>
    <n v="3720729"/>
    <n v="-0.55010883299400004"/>
    <n v="0"/>
    <x v="2"/>
    <s v="034.5:035.3 04-29-02:55:31"/>
    <s v="Rocket147"/>
    <n v="0"/>
    <n v="1"/>
    <n v="0"/>
    <n v="0"/>
    <x v="1"/>
    <n v="6130"/>
    <n v="5395684"/>
    <n v="1.136093"/>
    <n v="0.88020900000000002"/>
    <n v="2522"/>
    <n v="50"/>
    <m/>
    <n v="9721.3799999999992"/>
    <n v="9721.3799999999992"/>
    <n v="4861.32"/>
    <n v="6440.9193022088357"/>
    <n v="6703.6218002180203"/>
    <n v="6703.6218002180203"/>
    <n v="3352.2453324359162"/>
    <n v="4441.4977140829997"/>
    <n v="3720.7294529673327"/>
    <n v="4223.2158170771327"/>
    <m/>
    <n v="1"/>
  </r>
  <r>
    <s v="9B5450984D65ED51A76A820CD30CE62B1869E987"/>
    <s v="TheEpTic4"/>
    <n v="4330"/>
    <n v="1524991634"/>
    <n v="1524991634"/>
    <n v="9.4330233881600001E-2"/>
    <n v="9.4330233881600001E-2"/>
    <n v="4332028"/>
    <n v="-1.0620970728600001"/>
    <n v="0"/>
    <x v="4"/>
    <s v="068.3:069.1 04-29-03:47:14"/>
    <s v="TheEpTic4"/>
    <n v="0"/>
    <n v="0"/>
    <n v="1"/>
    <n v="0"/>
    <x v="2"/>
    <n v="2570"/>
    <n v="3958612"/>
    <n v="0.64921700000000004"/>
    <n v="1.540316"/>
    <n v="4410"/>
    <n v="88"/>
    <m/>
    <n v="1117.99"/>
    <n v="4051.45"/>
    <n v="4861.32"/>
    <n v="2386.3111194805197"/>
    <n v="1223.4502581772902"/>
    <n v="4433.6242260596082"/>
    <n v="5319.8894525733003"/>
    <n v="2611.41240549538"/>
    <n v="4332.0287958065082"/>
    <n v="4220.0037570645554"/>
    <m/>
    <n v="1"/>
  </r>
  <r>
    <s v="8D41994D1D18E94403C3F67D0699E4C9D2248D4A"/>
    <s v="psYchotic"/>
    <n v="3600"/>
    <n v="1523962657"/>
    <n v="1524991648"/>
    <n v="1.4457492510700001"/>
    <n v="1.4457492510700001"/>
    <n v="628112"/>
    <n v="0.16678287056300001"/>
    <n v="0"/>
    <x v="2"/>
    <s v="035.3:036.1 04-29-03:47:28"/>
    <s v="psYchotic"/>
    <n v="0"/>
    <n v="1"/>
    <n v="0"/>
    <n v="0"/>
    <x v="1"/>
    <n v="2610"/>
    <n v="2097152"/>
    <n v="1.244545"/>
    <n v="0.80350699999999997"/>
    <n v="2169"/>
    <n v="43"/>
    <m/>
    <n v="9721.3799999999992"/>
    <n v="9721.3799999999992"/>
    <n v="4861.32"/>
    <n v="6440.9193022088357"/>
    <n v="23776.057854366874"/>
    <n v="23776.057854366874"/>
    <n v="11889.569749211612"/>
    <n v="15752.873559579568"/>
    <n v="5129.1079333799526"/>
    <n v="4219.5211533659667"/>
    <m/>
    <n v="0"/>
  </r>
  <r>
    <s v="44DC23661E05DEFD94398936D9334987ABCB6E5E"/>
    <s v="currentlane"/>
    <n v="22600"/>
    <n v="1524406722"/>
    <n v="1524931979"/>
    <n v="-0.69478203727300003"/>
    <n v="-0.69478203727300003"/>
    <n v="2500345"/>
    <n v="-2.1289515968499999"/>
    <n v="0"/>
    <x v="0"/>
    <s v="005.5:006.3 04-28-11:12:59"/>
    <s v="currentlane"/>
    <n v="0"/>
    <n v="1"/>
    <n v="0"/>
    <n v="0"/>
    <x v="1"/>
    <n v="14700"/>
    <n v="8192000"/>
    <n v="1.7944340000000001"/>
    <n v="0.55727899999999997"/>
    <n v="683"/>
    <n v="13"/>
    <m/>
    <n v="9721.3799999999992"/>
    <n v="9721.3799999999992"/>
    <n v="4861.32"/>
    <n v="11818.828055288463"/>
    <n v="2967.1397984950027"/>
    <n v="2967.1397984950027"/>
    <n v="1483.7621865640194"/>
    <n v="3607.3186208558554"/>
    <n v="2500.3455506595838"/>
    <n v="4207.8418854617084"/>
    <m/>
    <n v="0"/>
  </r>
  <r>
    <s v="41A3C16269C7B63DB6EB741DBDDB4E1F586B1592"/>
    <s v="rofltor2"/>
    <n v="5450"/>
    <n v="1524670121"/>
    <n v="1524973451"/>
    <n v="1.03577785982E-2"/>
    <n v="1.03577785982E-2"/>
    <n v="4686766"/>
    <n v="-7.2321270653799993E-2"/>
    <n v="0"/>
    <x v="2"/>
    <s v="030.6:031.4 04-28-22:44:11"/>
    <s v="rofltor2"/>
    <n v="0"/>
    <n v="1"/>
    <n v="0"/>
    <n v="0"/>
    <x v="1"/>
    <n v="5450"/>
    <n v="4175872"/>
    <n v="1.3051170000000001"/>
    <n v="0.76621499999999998"/>
    <n v="1962"/>
    <n v="39"/>
    <m/>
    <n v="9721.3799999999992"/>
    <n v="9721.3799999999992"/>
    <n v="4861.32"/>
    <n v="6440.9193022088357"/>
    <n v="9822.0719017089687"/>
    <n v="9822.0719017089687"/>
    <n v="4911.672476255002"/>
    <n v="6507.6329183099879"/>
    <n v="4219.1247576304231"/>
    <n v="4206.1489303412955"/>
    <m/>
    <n v="0"/>
  </r>
  <r>
    <s v="5D5DD333BC8530E5C458A88ABCD5BB56C08747FA"/>
    <s v="Unnamed"/>
    <n v="4250"/>
    <n v="1525000722"/>
    <n v="1525000722"/>
    <n v="3.77162521264E-2"/>
    <n v="3.77162521264E-2"/>
    <n v="4250485"/>
    <n v="-0.677879308731"/>
    <n v="0"/>
    <x v="1"/>
    <s v="019.1:019.9 04-29-06:18:42"/>
    <s v="Unnamed"/>
    <n v="1"/>
    <n v="0"/>
    <n v="0"/>
    <n v="0"/>
    <x v="0"/>
    <n v="4250"/>
    <n v="4096000"/>
    <n v="1.037598"/>
    <n v="0.96376499999999998"/>
    <n v="3051"/>
    <n v="61"/>
    <m/>
    <n v="10125.48"/>
    <n v="10125.48"/>
    <n v="4861.32"/>
    <n v="8853.6095214723919"/>
    <n v="10507.375156580822"/>
    <n v="10507.375156580822"/>
    <n v="5044.670770787111"/>
    <n v="9187.5344904129415"/>
    <n v="4250.4857687097347"/>
    <n v="4204.1400380968144"/>
    <m/>
    <n v="1"/>
  </r>
  <r>
    <s v="EDBB48F5DB4A5404213C063E611039E1129A9D96"/>
    <s v="AMS1TorBus"/>
    <n v="5120"/>
    <n v="1524992681"/>
    <n v="1524992681"/>
    <n v="1.50104208571"/>
    <n v="1.50104208571"/>
    <n v="5122134"/>
    <n v="2.0624328476199998"/>
    <n v="0"/>
    <x v="0"/>
    <s v="003.9:004.7 04-29-04:04:41"/>
    <s v="AMS1TorBus"/>
    <n v="0"/>
    <n v="0"/>
    <n v="1"/>
    <n v="0"/>
    <x v="2"/>
    <n v="5120"/>
    <n v="2048000"/>
    <n v="2.5"/>
    <n v="0.4"/>
    <n v="131"/>
    <n v="2"/>
    <m/>
    <n v="1117.99"/>
    <n v="4051.45"/>
    <n v="4861.32"/>
    <n v="11818.828055288463"/>
    <n v="2796.1400414029231"/>
    <n v="10132.846958149779"/>
    <n v="12158.365912103736"/>
    <n v="29559.386370046519"/>
    <n v="5122.1341915340799"/>
    <n v="4199.8939340738561"/>
    <m/>
    <n v="1"/>
  </r>
  <r>
    <s v="B6D8F44F3D8CB6835B392394916365E36751C3BC"/>
    <s v="Unnamed"/>
    <n v="4830"/>
    <n v="1523822047"/>
    <n v="1524863279"/>
    <n v="0.18083525947099999"/>
    <n v="0.18083525947099999"/>
    <n v="4952782"/>
    <n v="1.17649918711E-2"/>
    <n v="0"/>
    <x v="2"/>
    <s v="030.4:031.2 04-27-16:07:59"/>
    <s v="Unnamed"/>
    <n v="0"/>
    <n v="1"/>
    <n v="0"/>
    <n v="0"/>
    <x v="1"/>
    <n v="4830"/>
    <n v="3723767"/>
    <n v="1.2970740000000001"/>
    <n v="0.77096600000000004"/>
    <n v="1994"/>
    <n v="39"/>
    <m/>
    <n v="9721.3799999999992"/>
    <n v="9721.3799999999992"/>
    <n v="4861.32"/>
    <n v="6440.9193022088357"/>
    <n v="11479.348274716187"/>
    <n v="11479.348274716187"/>
    <n v="5740.4180635715611"/>
    <n v="7605.6646154555419"/>
    <n v="4397.1553716545468"/>
    <n v="4195.1388601581839"/>
    <m/>
    <n v="0"/>
  </r>
  <r>
    <s v="6A6E168C7FB2909DBEBCA7BF43B818583C37F3EA"/>
    <s v="hinshaw"/>
    <n v="1960"/>
    <n v="1524691344"/>
    <n v="1525004091"/>
    <n v="-0.29804191876500002"/>
    <n v="-0.29804191876500002"/>
    <n v="3710471"/>
    <n v="-0.45701396681099998"/>
    <n v="0"/>
    <x v="5"/>
    <s v="042.5:043.3 04-29-07:14:51"/>
    <s v="hinshaw"/>
    <n v="0"/>
    <n v="1"/>
    <n v="0"/>
    <n v="0"/>
    <x v="1"/>
    <n v="5900"/>
    <n v="5300904"/>
    <n v="1.1130180000000001"/>
    <n v="0.89845799999999998"/>
    <n v="2634"/>
    <n v="52"/>
    <m/>
    <n v="9721.3799999999992"/>
    <n v="9721.3799999999992"/>
    <n v="4861.32"/>
    <n v="4819.491751072962"/>
    <n v="6824.0012517563027"/>
    <n v="6824.0012517563027"/>
    <n v="3412.4428594693295"/>
    <n v="3383.081182111086"/>
    <n v="3721.0124006509363"/>
    <n v="4194.9798804556558"/>
    <m/>
    <n v="0"/>
  </r>
  <r>
    <s v="34C4BBDC8A89E86166C3C3E1ED6F2563DF06FAD6"/>
    <s v="Unnamed"/>
    <n v="2820"/>
    <n v="1523929256"/>
    <n v="1524966122"/>
    <n v="1.4271124050299999"/>
    <n v="1.4271124050299999"/>
    <n v="5090023"/>
    <n v="1.61043735272"/>
    <n v="0"/>
    <x v="3"/>
    <s v="051.6:052.4 04-28-20:42:02"/>
    <s v="Unnamed"/>
    <n v="0"/>
    <n v="1"/>
    <n v="0"/>
    <n v="0"/>
    <x v="1"/>
    <n v="2020"/>
    <n v="2097152"/>
    <n v="0.96321100000000004"/>
    <n v="1.0381940000000001"/>
    <n v="3502"/>
    <n v="70"/>
    <m/>
    <n v="9721.3799999999992"/>
    <n v="9721.3799999999992"/>
    <n v="4861.32"/>
    <n v="3794.4265750962772"/>
    <n v="23594.881992010538"/>
    <n v="23594.881992010538"/>
    <n v="11798.970076820438"/>
    <n v="9209.4998103916714"/>
    <n v="5090.0236344334744"/>
    <n v="4192.1621441034322"/>
    <m/>
    <n v="0"/>
  </r>
  <r>
    <s v="A6F1CC241F47C1EB0422DAEBB0107C4B9FF0B3AD"/>
    <s v="bananavillage"/>
    <n v="4650"/>
    <n v="1524156603"/>
    <n v="1525007036"/>
    <n v="-2.2169888931699998E-3"/>
    <n v="-2.2169888931699998E-3"/>
    <n v="4185005"/>
    <n v="-0.43946923105199998"/>
    <n v="0"/>
    <x v="2"/>
    <s v="026.6:027.4 04-29-08:03:56"/>
    <s v="bananavillage"/>
    <n v="0"/>
    <n v="1"/>
    <n v="0"/>
    <n v="0"/>
    <x v="1"/>
    <n v="5740"/>
    <n v="4194304"/>
    <n v="1.3685229999999999"/>
    <n v="0.730715"/>
    <n v="1737"/>
    <n v="34"/>
    <m/>
    <n v="9721.3799999999992"/>
    <n v="9721.3799999999992"/>
    <n v="4861.32"/>
    <n v="6440.9193022088357"/>
    <n v="9699.8278085137135"/>
    <n v="9699.8278085137135"/>
    <n v="4850.5425075538542"/>
    <n v="6426.6398556540344"/>
    <n v="4185.0052746174215"/>
    <n v="4187.7948922321948"/>
    <m/>
    <n v="0"/>
  </r>
  <r>
    <s v="CC4A3AE960E3617F49BF9887B79186C14CBA6813"/>
    <s v="QuintexAirVPN4"/>
    <n v="3130"/>
    <n v="1524956694"/>
    <n v="1524956694"/>
    <n v="-0.52843255376499998"/>
    <n v="-0.52843255376499998"/>
    <n v="3133924"/>
    <n v="4.8878373819800001E-2"/>
    <n v="0"/>
    <x v="3"/>
    <s v="061.9:062.7 04-28-18:04:54"/>
    <s v="QuintexAirVPN4"/>
    <n v="1"/>
    <n v="0"/>
    <n v="0"/>
    <n v="0"/>
    <x v="0"/>
    <n v="5080"/>
    <n v="6645760"/>
    <n v="0.76439699999999999"/>
    <n v="1.3082199999999999"/>
    <n v="4094"/>
    <n v="81"/>
    <m/>
    <n v="10125.48"/>
    <n v="10125.48"/>
    <n v="4861.32"/>
    <n v="3794.4265750962772"/>
    <n v="4774.8467455035679"/>
    <n v="4774.8467455035679"/>
    <n v="2292.4402577311303"/>
    <n v="1789.328049944369"/>
    <n v="3133.9240714907137"/>
    <n v="4187.4748500435007"/>
    <m/>
    <n v="1"/>
  </r>
  <r>
    <s v="C6A8532C0A617EFC7F50E5C51125E8EBBE536102"/>
    <s v="lippert"/>
    <n v="2240"/>
    <n v="1524742920"/>
    <n v="1524973997"/>
    <n v="0.19921292239300001"/>
    <n v="0.19921292239300001"/>
    <n v="4382710"/>
    <n v="0.59551967465199995"/>
    <n v="0"/>
    <x v="5"/>
    <s v="048.9:049.7 04-28-22:53:17"/>
    <s v="lippert"/>
    <n v="0"/>
    <n v="1"/>
    <n v="0"/>
    <n v="0"/>
    <x v="1"/>
    <n v="2720"/>
    <n v="3654656"/>
    <n v="0.74425600000000003"/>
    <n v="1.3436239999999999"/>
    <n v="4151"/>
    <n v="83"/>
    <m/>
    <n v="9721.3799999999992"/>
    <n v="9721.3799999999992"/>
    <n v="4861.32"/>
    <n v="4819.491751072962"/>
    <n v="11658.004519492861"/>
    <n v="11658.004519492861"/>
    <n v="5829.7577638875382"/>
    <n v="5779.5967872531628"/>
    <n v="4382.7107021011116"/>
    <n v="4164.2942914707783"/>
    <m/>
    <n v="0"/>
  </r>
  <r>
    <s v="66D2084D1256D41463D985CD6CDAAAFD0C96ED94"/>
    <s v="ataennschenplease"/>
    <n v="4690"/>
    <n v="1525007036"/>
    <n v="1525007036"/>
    <n v="0.60816888160600002"/>
    <n v="0.60816888160600002"/>
    <n v="4689986"/>
    <n v="0.66249902300800001"/>
    <n v="0"/>
    <x v="2"/>
    <s v="026.6:027.4 04-29-08:03:56"/>
    <s v="ataennschenplease"/>
    <n v="0"/>
    <n v="0"/>
    <n v="1"/>
    <n v="0"/>
    <x v="2"/>
    <n v="4000"/>
    <n v="2916352"/>
    <n v="1.371577"/>
    <n v="0.72908799999999996"/>
    <n v="1732"/>
    <n v="34"/>
    <m/>
    <n v="1117.99"/>
    <n v="4051.45"/>
    <n v="4861.32"/>
    <n v="6440.9193022088357"/>
    <n v="1797.9167279466919"/>
    <n v="6515.4158153826284"/>
    <n v="7817.8235475288793"/>
    <n v="10358.085990747681"/>
    <n v="4689.9865342094217"/>
    <n v="4157.8961739465949"/>
    <m/>
    <n v="1"/>
  </r>
  <r>
    <s v="729DAA09F1E225DBAAF2F42F3C82FD3BBE7AD5DE"/>
    <s v="zai3Pheevoa4oiWooz1"/>
    <n v="4430"/>
    <n v="1523966606"/>
    <n v="1524995088"/>
    <n v="0.383019433119"/>
    <n v="0.383019433119"/>
    <n v="4531878"/>
    <n v="0.140835370647"/>
    <n v="0"/>
    <x v="5"/>
    <s v="040.2:040.9 04-29-04:44:48"/>
    <s v="zai3Pheevoa4oiWooz1"/>
    <n v="0"/>
    <n v="1"/>
    <n v="0"/>
    <n v="0"/>
    <x v="1"/>
    <n v="4280"/>
    <n v="3276800"/>
    <n v="1.306152"/>
    <n v="0.76560700000000004"/>
    <n v="1956"/>
    <n v="39"/>
    <m/>
    <n v="9721.3799999999992"/>
    <n v="9721.3799999999992"/>
    <n v="4861.32"/>
    <n v="4819.491751072962"/>
    <n v="13444.857456734384"/>
    <n v="13444.857456734384"/>
    <n v="6723.3000306100566"/>
    <n v="6665.4507494906247"/>
    <n v="4531.8780784443397"/>
    <n v="4155.3546549110379"/>
    <m/>
    <n v="0"/>
  </r>
  <r>
    <s v="FB429FF7F83556F46C9274B667F892D5CAE72B16"/>
    <s v="wtfwtf2"/>
    <n v="5190"/>
    <n v="1524243951"/>
    <n v="1524988014"/>
    <n v="0.45246146845000002"/>
    <n v="0.45246146845000002"/>
    <n v="4522571"/>
    <n v="-0.67838252730000004"/>
    <n v="0"/>
    <x v="1"/>
    <s v="016.0:016.8 04-29-02:46:54"/>
    <s v="wtfwtf2"/>
    <n v="0"/>
    <n v="1"/>
    <n v="0"/>
    <n v="0"/>
    <x v="1"/>
    <n v="5190"/>
    <n v="3153649"/>
    <n v="1.645713"/>
    <n v="0.60763900000000004"/>
    <n v="969"/>
    <n v="19"/>
    <m/>
    <n v="9721.3799999999992"/>
    <n v="9721.3799999999992"/>
    <n v="4861.32"/>
    <n v="8853.6095214723919"/>
    <n v="14119.92987016046"/>
    <n v="14119.92987016046"/>
    <n v="7060.8799858053544"/>
    <n v="12859.526686640693"/>
    <n v="4580.553657515874"/>
    <n v="4152.4822602611121"/>
    <m/>
    <n v="0"/>
  </r>
  <r>
    <s v="530EC8DF0160435E2AF8F77BA1C4CF367D8DE4D8"/>
    <s v="jooVa1mi"/>
    <n v="4700"/>
    <n v="1524983272"/>
    <n v="1524995088"/>
    <n v="1.0677518256099999E-2"/>
    <n v="1.0677518256099999E-2"/>
    <n v="4160776"/>
    <n v="-0.28299277042299997"/>
    <n v="0"/>
    <x v="5"/>
    <s v="040.2:040.9 04-29-04:44:48"/>
    <s v="jooVa1mi"/>
    <n v="0"/>
    <n v="1"/>
    <n v="0"/>
    <n v="0"/>
    <x v="1"/>
    <n v="4160"/>
    <n v="4116819"/>
    <n v="1.010489"/>
    <n v="0.98962000000000006"/>
    <n v="3174"/>
    <n v="63"/>
    <m/>
    <n v="9721.3799999999992"/>
    <n v="9721.3799999999992"/>
    <n v="4861.32"/>
    <n v="4819.491751072962"/>
    <n v="9825.1802124244859"/>
    <n v="9825.1802124244859"/>
    <n v="4913.2268330487441"/>
    <n v="4870.9519622301668"/>
    <n v="4160.7764100295599"/>
    <n v="4147.5891870206924"/>
    <m/>
    <n v="0"/>
  </r>
  <r>
    <s v="51C0ACFE82D5491640645F9544FA370203ACF1D6"/>
    <s v="sexrobot"/>
    <n v="5250"/>
    <n v="1524977035"/>
    <n v="1524977035"/>
    <n v="2.33692235449"/>
    <n v="2.33692235449"/>
    <n v="5248525"/>
    <n v="-0.14423716309599999"/>
    <n v="0"/>
    <x v="0"/>
    <s v="000.8:001.6 04-28-23:43:55"/>
    <s v="sexrobot"/>
    <n v="0"/>
    <n v="0"/>
    <n v="1"/>
    <n v="0"/>
    <x v="2"/>
    <n v="4460"/>
    <n v="1572864"/>
    <n v="2.8355920000000001"/>
    <n v="0.35265999999999997"/>
    <n v="69"/>
    <n v="1"/>
    <m/>
    <n v="1117.99"/>
    <n v="4051.45"/>
    <n v="4861.32"/>
    <n v="11818.828055288463"/>
    <n v="3730.6458230962753"/>
    <n v="13519.37407309851"/>
    <n v="16221.847380329325"/>
    <n v="39438.511541565647"/>
    <n v="5248.5250421725596"/>
    <n v="4145.8267295207916"/>
    <m/>
    <n v="1"/>
  </r>
  <r>
    <s v="99774357E7FD1F113F242C469D1D399D444AA51A"/>
    <s v="bl1nk"/>
    <n v="10800"/>
    <n v="1524675584"/>
    <n v="1524992322"/>
    <n v="-0.51430817653600003"/>
    <n v="-0.51430817653600003"/>
    <n v="2567501"/>
    <n v="0.28684860674899998"/>
    <n v="0"/>
    <x v="2"/>
    <s v="025.8:026.6 04-29-03:58:42"/>
    <s v="bl1nk"/>
    <n v="0"/>
    <n v="1"/>
    <n v="0"/>
    <n v="0"/>
    <x v="1"/>
    <n v="9780"/>
    <n v="6474692"/>
    <n v="1.510497"/>
    <n v="0.66203400000000001"/>
    <n v="1339"/>
    <n v="26"/>
    <m/>
    <n v="9721.3799999999992"/>
    <n v="9721.3799999999992"/>
    <n v="4861.32"/>
    <n v="6440.9193022088357"/>
    <n v="4721.5947787864598"/>
    <n v="4721.5947787864598"/>
    <n v="2361.1033752420121"/>
    <n v="3128.3018406742835"/>
    <n v="3144.7049638477729"/>
    <n v="4143.7010746934411"/>
    <m/>
    <n v="0"/>
  </r>
  <r>
    <s v="501B3DBF250B094A05CA5DBC424AD4C3D46721A2"/>
    <s v="CalyxInstitute04"/>
    <n v="3480"/>
    <n v="1524995596"/>
    <n v="1524995596"/>
    <n v="-0.38733146014199998"/>
    <n v="-0.38733146014199998"/>
    <n v="3479968"/>
    <n v="8.1961382514700004E-2"/>
    <n v="0"/>
    <x v="3"/>
    <s v="060.2:061.0 04-29-04:53:16"/>
    <s v="CalyxInstitute04"/>
    <n v="1"/>
    <n v="0"/>
    <n v="0"/>
    <n v="0"/>
    <x v="0"/>
    <n v="4560"/>
    <n v="5680018"/>
    <n v="0.80281400000000003"/>
    <n v="1.2456179999999999"/>
    <n v="4001"/>
    <n v="80"/>
    <m/>
    <n v="10125.48"/>
    <n v="10125.48"/>
    <n v="4861.32"/>
    <n v="3794.4265750962772"/>
    <n v="6203.5630469613825"/>
    <n v="6203.5630469613825"/>
    <n v="2978.3778261824928"/>
    <n v="2324.7257893626283"/>
    <n v="3479.968334427158"/>
    <n v="4139.9832340990097"/>
    <m/>
    <n v="1"/>
  </r>
  <r>
    <s v="6B9D83843DBD686DBB8066989BFCC90303F67B05"/>
    <s v="AMDmi3x1"/>
    <n v="4280"/>
    <n v="1524923033"/>
    <n v="1524923033"/>
    <n v="0.120054650062"/>
    <n v="0.120054650062"/>
    <n v="4275152"/>
    <n v="-0.18309864101100001"/>
    <n v="0"/>
    <x v="3"/>
    <s v="052.4:053.1 04-28-08:43:53"/>
    <s v="AMDmi3x1"/>
    <n v="0"/>
    <n v="1"/>
    <n v="0"/>
    <n v="0"/>
    <x v="1"/>
    <n v="4130"/>
    <n v="3816914"/>
    <n v="1.0820259999999999"/>
    <n v="0.92419200000000001"/>
    <n v="2782"/>
    <n v="55"/>
    <m/>
    <n v="9721.3799999999992"/>
    <n v="9721.3799999999992"/>
    <n v="4861.32"/>
    <n v="3794.4265750962772"/>
    <n v="10888.476874019723"/>
    <n v="10888.476874019723"/>
    <n v="5444.9440714394013"/>
    <n v="4249.9651297554137"/>
    <n v="4275.1522745867487"/>
    <n v="4137.6807922107246"/>
    <m/>
    <n v="1"/>
  </r>
  <r>
    <s v="45E2D7BE8D42A13A627BE13A66503F848861C5DE"/>
    <s v="ltbl"/>
    <n v="3120"/>
    <n v="1524816288"/>
    <n v="1525007567"/>
    <n v="-2.1982599852799999E-2"/>
    <n v="-2.1982599852799999E-2"/>
    <n v="4102102"/>
    <n v="0.32966331396699999"/>
    <n v="0"/>
    <x v="5"/>
    <s v="043.3:044.1 04-29-08:12:47"/>
    <s v="ltbl"/>
    <n v="0"/>
    <n v="1"/>
    <n v="0"/>
    <n v="0"/>
    <x v="1"/>
    <n v="4100"/>
    <n v="4194304"/>
    <n v="0.97751600000000005"/>
    <n v="1.023001"/>
    <n v="3447"/>
    <n v="68"/>
    <m/>
    <n v="9721.3799999999992"/>
    <n v="9721.3799999999992"/>
    <n v="4861.32"/>
    <n v="4819.491751072962"/>
    <n v="9507.6787934429867"/>
    <n v="9507.6787934429867"/>
    <n v="4754.4555476835858"/>
    <n v="4713.5467924152545"/>
    <n v="4102.1022935070014"/>
    <n v="4129.7628054549014"/>
    <m/>
    <n v="0"/>
  </r>
  <r>
    <s v="A60202D476A260F5BD9551E87980594814A9DCA8"/>
    <s v="Unnamed"/>
    <n v="5000"/>
    <n v="1524807468"/>
    <n v="1524807468"/>
    <n v="1.3845793411"/>
    <n v="1.3845793411"/>
    <n v="5000825"/>
    <n v="0.32053539934000003"/>
    <n v="0"/>
    <x v="0"/>
    <s v="004.8:005.6 04-27-00:37:48"/>
    <s v="Unnamed"/>
    <n v="0"/>
    <n v="1"/>
    <n v="0"/>
    <n v="0"/>
    <x v="1"/>
    <n v="3710"/>
    <n v="2097152"/>
    <n v="1.769066"/>
    <n v="0.56527000000000005"/>
    <n v="738"/>
    <n v="14"/>
    <m/>
    <n v="9721.3799999999992"/>
    <n v="9721.3799999999992"/>
    <n v="4861.32"/>
    <n v="11818.828055288463"/>
    <n v="23181.401914982718"/>
    <n v="23181.401914982718"/>
    <n v="11592.203242476253"/>
    <n v="28182.933216653961"/>
    <n v="5000.8253343465476"/>
    <n v="4129.7233340425828"/>
    <m/>
    <n v="1"/>
  </r>
  <r>
    <s v="645E37FFB74EAAE3A493BA7D45E4BFF5A3172D91"/>
    <s v="rofltor4"/>
    <n v="4050"/>
    <n v="1524963785"/>
    <n v="1524963785"/>
    <n v="-5.9979837986799997E-2"/>
    <n v="-5.9979837986799997E-2"/>
    <n v="4050539"/>
    <n v="0.133798300308"/>
    <n v="0"/>
    <x v="6"/>
    <s v="075.8:076.6 04-28-20:03:05"/>
    <s v="rofltor4"/>
    <n v="0"/>
    <n v="1"/>
    <n v="0"/>
    <n v="0"/>
    <x v="1"/>
    <n v="2980"/>
    <n v="4308992"/>
    <n v="0.691577"/>
    <n v="1.44597"/>
    <n v="4304"/>
    <n v="86"/>
    <m/>
    <n v="9721.3799999999992"/>
    <n v="9721.3799999999992"/>
    <n v="4861.32"/>
    <n v="885.64026081730776"/>
    <n v="9138.2932025918817"/>
    <n v="9138.2932025918817"/>
    <n v="4569.7388139980094"/>
    <n v="832.51970145889834"/>
    <n v="4050.539357953583"/>
    <n v="4128.075150567508"/>
    <m/>
    <n v="1"/>
  </r>
  <r>
    <s v="91082AD7F6377D7BF09A466C5EF363F86DFC6A56"/>
    <s v="U7HKd9fGV"/>
    <n v="2890"/>
    <n v="1524709820"/>
    <n v="1524987008"/>
    <n v="0.14047787511599999"/>
    <n v="0.14047787511599999"/>
    <n v="4764997"/>
    <n v="-0.22139724091499999"/>
    <n v="0"/>
    <x v="3"/>
    <s v="057.9:058.7 04-29-02:30:08"/>
    <s v="U7HKd9fGV"/>
    <n v="0"/>
    <n v="1"/>
    <n v="0"/>
    <n v="0"/>
    <x v="1"/>
    <n v="3530"/>
    <n v="3751984"/>
    <n v="0.94083600000000001"/>
    <n v="1.0628850000000001"/>
    <n v="3580"/>
    <n v="71"/>
    <m/>
    <n v="9721.3799999999992"/>
    <n v="9721.3799999999992"/>
    <n v="4861.32"/>
    <n v="3794.4265750962772"/>
    <n v="11087.01880559518"/>
    <n v="11087.01880559518"/>
    <n v="5544.2279038589131"/>
    <n v="4327.4595576494839"/>
    <n v="4279.0547397892306"/>
    <n v="4120.9335178524616"/>
    <m/>
    <n v="0"/>
  </r>
  <r>
    <s v="856D13C129FEE1879E58E835A558221EBA65C08F"/>
    <s v="rdkr"/>
    <n v="4010"/>
    <n v="1524675678"/>
    <n v="1524949607"/>
    <n v="6.5807573330800007E-2"/>
    <n v="6.5807573330800007E-2"/>
    <n v="4190925"/>
    <n v="-0.29749507191899999"/>
    <n v="0"/>
    <x v="2"/>
    <s v="036.8:037.5 04-28-16:06:47"/>
    <s v="rdkr"/>
    <n v="0"/>
    <n v="1"/>
    <n v="0"/>
    <n v="0"/>
    <x v="1"/>
    <n v="4010"/>
    <n v="3932160"/>
    <n v="1.0197959999999999"/>
    <n v="0.98058900000000004"/>
    <n v="3137"/>
    <n v="62"/>
    <m/>
    <n v="9721.3799999999992"/>
    <n v="9721.3799999999992"/>
    <n v="4861.32"/>
    <n v="6440.9193022088357"/>
    <n v="10361.120427226573"/>
    <n v="10361.120427226573"/>
    <n v="5181.2316723844851"/>
    <n v="6864.7805715067097"/>
    <n v="4190.9259075484388"/>
    <n v="4113.2961352839066"/>
    <m/>
    <n v="0"/>
  </r>
  <r>
    <s v="E7DEEE72ADC0C211AB80929161851C0B38F579A1"/>
    <s v="t0rnad0zure"/>
    <n v="1880"/>
    <n v="1523772930"/>
    <n v="1524917615"/>
    <n v="-2.8300339402699999E-2"/>
    <n v="-2.8300339402699999E-2"/>
    <n v="4075603"/>
    <n v="-0.84621746696699995"/>
    <n v="0"/>
    <x v="2"/>
    <s v="030.5:031.3 04-28-07:13:35"/>
    <s v="t0rnad0zure"/>
    <n v="0"/>
    <n v="1"/>
    <n v="0"/>
    <n v="0"/>
    <x v="1"/>
    <n v="3970"/>
    <n v="4194304"/>
    <n v="0.94652199999999997"/>
    <n v="1.0565"/>
    <n v="3554"/>
    <n v="71"/>
    <m/>
    <n v="9721.3799999999992"/>
    <n v="9721.3799999999992"/>
    <n v="4861.32"/>
    <n v="6440.9193022088357"/>
    <n v="9446.2616465373794"/>
    <n v="9446.2616465373794"/>
    <n v="4723.7429940548664"/>
    <n v="6258.6390998909237"/>
    <n v="4075.6037732418977"/>
    <n v="4111.2138412693284"/>
    <m/>
    <n v="0"/>
  </r>
  <r>
    <s v="061B2FEFFD2B8EB7B67CD46FF2EA214ED40852A3"/>
    <s v="Ninjaipservers"/>
    <n v="3890"/>
    <n v="1524783520"/>
    <n v="1524783520"/>
    <n v="4.7896571646099999E-2"/>
    <n v="4.7896571646099999E-2"/>
    <n v="3887081"/>
    <n v="-0.18022188783199999"/>
    <n v="0"/>
    <x v="1"/>
    <s v="023.0:023.8 04-26-17:58:40"/>
    <s v="Ninjaipservers"/>
    <n v="0"/>
    <n v="1"/>
    <n v="0"/>
    <n v="0"/>
    <x v="1"/>
    <n v="3890"/>
    <n v="3973120"/>
    <n v="0.97907900000000003"/>
    <n v="1.0213680000000001"/>
    <n v="3438"/>
    <n v="68"/>
    <m/>
    <n v="9721.3799999999992"/>
    <n v="9721.3799999999992"/>
    <n v="4861.32"/>
    <n v="8853.6095214723919"/>
    <n v="10187.000773668962"/>
    <n v="10187.000773668962"/>
    <n v="5094.1605616746183"/>
    <n v="9277.6670642441877"/>
    <n v="4163.4188267385525"/>
    <n v="4106.3291787169865"/>
    <m/>
    <n v="1"/>
  </r>
  <r>
    <s v="9D21F034C3BFF4E7737D08CF775DC1745706801F"/>
    <s v="Quintex16"/>
    <n v="3430"/>
    <n v="1524991634"/>
    <n v="1524991634"/>
    <n v="-0.395343265158"/>
    <n v="-0.395343265158"/>
    <n v="3428335"/>
    <n v="8.3476757522100001E-2"/>
    <n v="0"/>
    <x v="4"/>
    <s v="068.3:069.1 04-29-03:47:14"/>
    <s v="Quintex16"/>
    <n v="1"/>
    <n v="0"/>
    <n v="0"/>
    <n v="0"/>
    <x v="0"/>
    <n v="3670"/>
    <n v="5669888"/>
    <n v="0.64727900000000005"/>
    <n v="1.544929"/>
    <n v="4412"/>
    <n v="88"/>
    <m/>
    <n v="10125.48"/>
    <n v="10125.48"/>
    <n v="4861.32"/>
    <n v="2386.3111194805197"/>
    <n v="6122.4396755079742"/>
    <n v="6122.4396755079742"/>
    <n v="2939.4298782221113"/>
    <n v="1442.8990898222487"/>
    <n v="3428.3359649998379"/>
    <n v="4100.801575499886"/>
    <m/>
    <n v="1"/>
  </r>
  <r>
    <s v="842B1F6C4B9E41FC9059DF675C5DF5BDA9F0FC73"/>
    <s v="Precious"/>
    <n v="3740"/>
    <n v="1524948628"/>
    <n v="1524948628"/>
    <n v="-0.24051977308700001"/>
    <n v="-0.24051977308700001"/>
    <n v="3735444"/>
    <n v="0.123661671983"/>
    <n v="0"/>
    <x v="5"/>
    <s v="044.1:044.8 04-28-15:50:28"/>
    <s v="Precious"/>
    <n v="0"/>
    <n v="0"/>
    <n v="1"/>
    <n v="0"/>
    <x v="2"/>
    <n v="4680"/>
    <n v="4918422"/>
    <n v="0.95152499999999995"/>
    <n v="1.050945"/>
    <n v="3537"/>
    <n v="70"/>
    <m/>
    <n v="1117.99"/>
    <n v="4051.45"/>
    <n v="4861.32"/>
    <n v="4819.491751072962"/>
    <n v="849.09129888646487"/>
    <n v="3076.9961653266737"/>
    <n v="3692.0764166967051"/>
    <n v="3660.3086887102249"/>
    <n v="3735.444256613891"/>
    <n v="4090.3375796297241"/>
    <m/>
    <n v="1"/>
  </r>
  <r>
    <s v="CE728A695B57DAB7DDEB9C9C98B480D9C4A70207"/>
    <s v="Revelation12"/>
    <n v="4940"/>
    <n v="1524983845"/>
    <n v="1524983845"/>
    <n v="1.35587196517"/>
    <n v="1.35587196517"/>
    <n v="4940621"/>
    <n v="-0.65705931738000001"/>
    <n v="0"/>
    <x v="0"/>
    <s v="001.6:002.4 04-29-01:37:25"/>
    <s v="Revelation12"/>
    <n v="1"/>
    <n v="0"/>
    <n v="0"/>
    <n v="0"/>
    <x v="0"/>
    <n v="5170"/>
    <n v="2097152"/>
    <n v="2.4652479999999999"/>
    <n v="0.40563900000000003"/>
    <n v="140"/>
    <n v="2"/>
    <m/>
    <n v="10125.48"/>
    <n v="10125.48"/>
    <n v="4861.32"/>
    <n v="11818.828055288463"/>
    <n v="23854.334465889529"/>
    <n v="23854.334465889529"/>
    <n v="11452.647501720223"/>
    <n v="27843.645676618758"/>
    <n v="4940.6216035001962"/>
    <n v="4087.5807224501373"/>
    <m/>
    <n v="1"/>
  </r>
  <r>
    <s v="1A80CB6B5806D83EC7F5F69143F6B498AD87CEAF"/>
    <s v="klntsky"/>
    <n v="7440"/>
    <n v="1524983845"/>
    <n v="1524983845"/>
    <n v="1.42267608033"/>
    <n v="1.42267608033"/>
    <n v="7442460"/>
    <n v="-0.758738552239"/>
    <n v="0"/>
    <x v="0"/>
    <s v="001.6:002.4 04-29-01:37:25"/>
    <s v="klntsky"/>
    <n v="0"/>
    <n v="0"/>
    <n v="1"/>
    <n v="0"/>
    <x v="2"/>
    <n v="7670"/>
    <n v="2048000"/>
    <n v="3.745117"/>
    <n v="0.26701399999999997"/>
    <n v="26"/>
    <n v="0"/>
    <m/>
    <n v="1117.99"/>
    <n v="4051.45"/>
    <n v="4861.32"/>
    <n v="11818.828055288463"/>
    <n v="2708.5276310481368"/>
    <n v="9815.3510056529776"/>
    <n v="11777.403682829836"/>
    <n v="28633.192027080491"/>
    <n v="4961.6406125158401"/>
    <n v="4087.548428761088"/>
    <m/>
    <n v="1"/>
  </r>
  <r>
    <s v="B5C6F712D656C9390056AA9BA7020C87EEE9FA30"/>
    <s v="Unnamed"/>
    <n v="4140"/>
    <n v="1524991754"/>
    <n v="1524991754"/>
    <n v="5.5089884867900001E-2"/>
    <n v="5.5089884867900001E-2"/>
    <n v="4140385"/>
    <n v="-8.2000659023099998E-2"/>
    <n v="0"/>
    <x v="5"/>
    <s v="039.4:040.2 04-29-03:49:14"/>
    <s v="Unnamed"/>
    <n v="1"/>
    <n v="0"/>
    <n v="0"/>
    <n v="0"/>
    <x v="0"/>
    <n v="4140"/>
    <n v="3924202"/>
    <n v="1.0549919999999999"/>
    <n v="0.94787500000000002"/>
    <n v="2952"/>
    <n v="59"/>
    <m/>
    <n v="10125.48"/>
    <n v="10125.48"/>
    <n v="4861.32"/>
    <n v="4819.491751072962"/>
    <n v="10683.291527432224"/>
    <n v="10683.291527432224"/>
    <n v="5129.1295591060198"/>
    <n v="5084.9969967613652"/>
    <n v="4140.3858363783829"/>
    <n v="4075.5306854648684"/>
    <m/>
    <n v="1"/>
  </r>
  <r>
    <s v="C2AAB088555850FC434E68943F551072042B85F1"/>
    <s v="Digitalcourage3ip3"/>
    <n v="3960"/>
    <n v="1524975578"/>
    <n v="1524975578"/>
    <n v="-8.4427164770400007E-2"/>
    <n v="-8.4427164770400007E-2"/>
    <n v="3960196"/>
    <n v="0.17229976101700001"/>
    <n v="4.7619047619000002E-2"/>
    <x v="4"/>
    <s v="064.4:065.2 04-28-23:19:38"/>
    <s v="Digitalcourage3ip3"/>
    <n v="1"/>
    <n v="0"/>
    <n v="0"/>
    <n v="0"/>
    <x v="0"/>
    <n v="3370"/>
    <n v="4325376"/>
    <n v="0.77912300000000001"/>
    <n v="1.2834939999999999"/>
    <n v="4055"/>
    <n v="81"/>
    <m/>
    <n v="10125.48"/>
    <n v="10125.48"/>
    <n v="4861.32"/>
    <n v="2386.3111194805197"/>
    <n v="9270.6144316606096"/>
    <n v="9270.6144316606096"/>
    <n v="4450.8925353583591"/>
    <n v="2184.8416374027001"/>
    <n v="3960.1967677540661"/>
    <n v="4069.7505374278462"/>
    <m/>
    <n v="1"/>
  </r>
  <r>
    <s v="FB5A1B0C66B83C29B33A5344301115ED15B8AF2F"/>
    <s v="IceHardNode"/>
    <n v="5630"/>
    <n v="1524699806"/>
    <n v="1525007567"/>
    <n v="-0.14127975454899999"/>
    <n v="-0.14127975454899999"/>
    <n v="2846647"/>
    <n v="-2.6369216757700001E-2"/>
    <n v="0"/>
    <x v="5"/>
    <s v="043.3:044.1 04-29-08:12:47"/>
    <s v="IceHardNode"/>
    <n v="0"/>
    <n v="1"/>
    <n v="0"/>
    <n v="0"/>
    <x v="1"/>
    <n v="4930"/>
    <n v="4509148"/>
    <n v="1.0933330000000001"/>
    <n v="0.91463399999999995"/>
    <n v="2733"/>
    <n v="54"/>
    <m/>
    <n v="9721.3799999999992"/>
    <n v="9721.3799999999992"/>
    <n v="4861.32"/>
    <n v="4819.491751072962"/>
    <n v="8347.9458197224412"/>
    <n v="8347.9458197224412"/>
    <n v="4174.5139036158553"/>
    <n v="4138.5951394304439"/>
    <n v="3872.0966773348855"/>
    <n v="4063.2120741344202"/>
    <m/>
    <n v="0"/>
  </r>
  <r>
    <s v="6EF897645B79B6CB35E853B32506375014DE3621"/>
    <s v="d6relay"/>
    <n v="4840"/>
    <n v="1524023005"/>
    <n v="1524988531"/>
    <n v="0.78307153006999997"/>
    <n v="0.78307153006999997"/>
    <n v="4674215"/>
    <n v="0.38812268703199998"/>
    <n v="0"/>
    <x v="2"/>
    <s v="034.5:035.3 04-29-02:55:31"/>
    <s v="d6relay"/>
    <n v="0"/>
    <n v="1"/>
    <n v="0"/>
    <n v="0"/>
    <x v="1"/>
    <n v="4320"/>
    <n v="2621440"/>
    <n v="1.6479490000000001"/>
    <n v="0.60681499999999999"/>
    <n v="961"/>
    <n v="19"/>
    <m/>
    <n v="9721.3799999999992"/>
    <n v="9721.3799999999992"/>
    <n v="4861.32"/>
    <n v="6440.9193022088357"/>
    <n v="17333.915910991895"/>
    <n v="17333.915910991895"/>
    <n v="8668.0812905598923"/>
    <n v="11484.619835246905"/>
    <n v="4674.2150317867008"/>
    <n v="4058.3825222506903"/>
    <m/>
    <n v="0"/>
  </r>
  <r>
    <s v="CA713C4D0607F5E97702D55C6F8F2F066F083589"/>
    <s v="LON1TorBus"/>
    <n v="4920"/>
    <n v="1525009122"/>
    <n v="1525009122"/>
    <n v="1.4015380559099999"/>
    <n v="1.4015380559099999"/>
    <n v="4918349"/>
    <n v="0.51420786010599995"/>
    <n v="0"/>
    <x v="0"/>
    <s v="007.9:008.6 04-29-08:38:42"/>
    <s v="LON1TorBus"/>
    <n v="0"/>
    <n v="0"/>
    <n v="1"/>
    <n v="0"/>
    <x v="2"/>
    <n v="3820"/>
    <n v="2048000"/>
    <n v="1.8652340000000001"/>
    <n v="0.53612599999999999"/>
    <n v="558"/>
    <n v="11"/>
    <m/>
    <n v="1117.99"/>
    <n v="4051.45"/>
    <n v="4861.32"/>
    <n v="11818.828055288463"/>
    <n v="2684.8955311268205"/>
    <n v="9729.7113566165681"/>
    <n v="11674.644981956399"/>
    <n v="28383.365351032018"/>
    <n v="4918.3499385036794"/>
    <n v="4057.2449569525756"/>
    <m/>
    <n v="1"/>
  </r>
  <r>
    <s v="E27B11E7CAAEAF7B2BD09DD440DD5ADE2BE45461"/>
    <s v="ctr0003"/>
    <n v="4920"/>
    <n v="1524973325"/>
    <n v="1524973325"/>
    <n v="1.4012372444600001"/>
    <n v="1.4012372444600001"/>
    <n v="4917733"/>
    <n v="-0.28483598265100002"/>
    <n v="0"/>
    <x v="0"/>
    <s v="000.0:000.8 04-28-22:42:05"/>
    <s v="ctr0003"/>
    <n v="0"/>
    <n v="0"/>
    <n v="1"/>
    <n v="0"/>
    <x v="2"/>
    <n v="4920"/>
    <n v="2048000"/>
    <n v="2.4023439999999998"/>
    <n v="0.41626000000000002"/>
    <n v="162"/>
    <n v="3"/>
    <m/>
    <n v="1117.99"/>
    <n v="4051.45"/>
    <n v="4861.32"/>
    <n v="11818.828055288463"/>
    <n v="2684.5592269338354"/>
    <n v="9728.4926340674665"/>
    <n v="11673.182641238285"/>
    <n v="28379.810112227406"/>
    <n v="4917.7338766540797"/>
    <n v="4056.8137136578562"/>
    <m/>
    <n v="1"/>
  </r>
  <r>
    <s v="B15C0071EAF508AAEE29DB9D07607C84AA2DDEB3"/>
    <s v="cytherea"/>
    <n v="5310"/>
    <n v="1524266524"/>
    <n v="1524955955"/>
    <n v="-0.43763371010800001"/>
    <n v="-0.43763371010800001"/>
    <n v="4256204"/>
    <n v="-0.37790023821099999"/>
    <n v="0"/>
    <x v="5"/>
    <s v="045.7:046.4 04-28-17:52:35"/>
    <s v="cytherea"/>
    <n v="0"/>
    <n v="1"/>
    <n v="0"/>
    <n v="0"/>
    <x v="1"/>
    <n v="6020"/>
    <n v="5847040"/>
    <n v="1.0295810000000001"/>
    <n v="0.97126900000000005"/>
    <n v="3095"/>
    <n v="61"/>
    <m/>
    <n v="9721.3799999999992"/>
    <n v="9721.3799999999992"/>
    <n v="4861.32"/>
    <n v="4819.491751072962"/>
    <n v="5466.9764032302901"/>
    <n v="5466.9764032302901"/>
    <n v="2733.842492377777"/>
    <n v="2710.3196952160001"/>
    <n v="3288.1781916501195"/>
    <n v="4055.8367341550838"/>
    <m/>
    <n v="0"/>
  </r>
  <r>
    <s v="98E68B61000F5FD442D168FDB26C7510493913CE"/>
    <s v="summerdarkness"/>
    <n v="4190"/>
    <n v="1524054995"/>
    <n v="1524995209"/>
    <n v="0.45261653578700001"/>
    <n v="0.45261653578700001"/>
    <n v="4462437"/>
    <n v="-0.18793166408199999"/>
    <n v="0"/>
    <x v="2"/>
    <s v="026.6:027.4 04-29-04:46:49"/>
    <s v="summerdarkness"/>
    <n v="0"/>
    <n v="1"/>
    <n v="0"/>
    <n v="0"/>
    <x v="1"/>
    <n v="4320"/>
    <n v="3072000"/>
    <n v="1.40625"/>
    <n v="0.71111100000000005"/>
    <n v="1642"/>
    <n v="32"/>
    <m/>
    <n v="9721.3799999999992"/>
    <n v="9721.3799999999992"/>
    <n v="4861.32"/>
    <n v="6440.9193022088357"/>
    <n v="14121.437338669026"/>
    <n v="14121.437338669026"/>
    <n v="7061.6338177520583"/>
    <n v="9356.1858840582208"/>
    <n v="4462.4379979376645"/>
    <n v="4045.3065985563644"/>
    <m/>
    <n v="0"/>
  </r>
  <r>
    <s v="56781CCC9F6D29FEA148799AB588429C893A473C"/>
    <s v="scurra"/>
    <n v="4240"/>
    <n v="1525009194"/>
    <n v="1525009194"/>
    <n v="0.185369647306"/>
    <n v="0.185369647306"/>
    <n v="4243790"/>
    <n v="-0.34907082372600001"/>
    <n v="0"/>
    <x v="1"/>
    <s v="021.4:022.2 04-29-08:39:53"/>
    <s v="scurra"/>
    <n v="0"/>
    <n v="0"/>
    <n v="1"/>
    <n v="0"/>
    <x v="2"/>
    <n v="5340"/>
    <n v="3580141"/>
    <n v="1.4915609999999999"/>
    <n v="0.67043799999999998"/>
    <n v="1407"/>
    <n v="28"/>
    <m/>
    <n v="1117.99"/>
    <n v="4051.45"/>
    <n v="4861.32"/>
    <n v="8853.6095214723919"/>
    <n v="1325.231411991635"/>
    <n v="4802.465857577894"/>
    <n v="5762.4611738416033"/>
    <n v="10494.799995852773"/>
    <n v="4243.7904744757507"/>
    <n v="4044.6956321330249"/>
    <m/>
    <n v="1"/>
  </r>
  <r>
    <s v="48B4F7EE8E1F87EA544C9498FF463A6DDC3A4795"/>
    <s v="Unnamed"/>
    <n v="4200"/>
    <n v="1524966122"/>
    <n v="1524966122"/>
    <n v="0.13759155988499999"/>
    <n v="0.13759155988499999"/>
    <n v="4195988"/>
    <n v="0.40032108765899999"/>
    <n v="0"/>
    <x v="3"/>
    <s v="051.6:052.4 04-28-20:42:02"/>
    <s v="Unnamed"/>
    <n v="1"/>
    <n v="0"/>
    <n v="0"/>
    <n v="0"/>
    <x v="0"/>
    <n v="4410"/>
    <n v="3688484"/>
    <n v="1.195613"/>
    <n v="0.836391"/>
    <n v="2330"/>
    <n v="46"/>
    <m/>
    <n v="10125.48"/>
    <n v="10125.48"/>
    <n v="4861.32"/>
    <n v="3794.4265750962772"/>
    <n v="11518.660587784369"/>
    <n v="11518.660587784369"/>
    <n v="5530.1966019001475"/>
    <n v="4316.5076464328722"/>
    <n v="4195.9882671708638"/>
    <n v="4043.7369870196048"/>
    <m/>
    <n v="1"/>
  </r>
  <r>
    <s v="10231E08F19C03D5A2FE3AAD03D863ABDE2081BC"/>
    <s v="doofenschmirtz"/>
    <n v="4890"/>
    <n v="1525006186"/>
    <n v="1525006186"/>
    <n v="1.3883532026800001"/>
    <n v="1.3883532026800001"/>
    <n v="4891347"/>
    <n v="0.23431785555199999"/>
    <n v="0"/>
    <x v="0"/>
    <s v="008.7:009.5 04-29-07:49:46"/>
    <s v="doofenschmirtz"/>
    <n v="0"/>
    <n v="0"/>
    <n v="1"/>
    <n v="0"/>
    <x v="2"/>
    <n v="3730"/>
    <n v="2048000"/>
    <n v="1.8212889999999999"/>
    <n v="0.54906200000000005"/>
    <n v="622"/>
    <n v="12"/>
    <m/>
    <n v="1117.99"/>
    <n v="4051.45"/>
    <n v="4861.32"/>
    <n v="11818.828055288463"/>
    <n v="2670.1549970642136"/>
    <n v="9676.2935829978869"/>
    <n v="11610.549191252338"/>
    <n v="28227.535837772441"/>
    <n v="4891.3473590886406"/>
    <n v="4038.343151362048"/>
    <m/>
    <n v="1"/>
  </r>
  <r>
    <s v="CBC6EB0E7299FB2A84FCF61AED02D4458291AA90"/>
    <s v="wtfwtf1"/>
    <n v="4960"/>
    <n v="1524175630"/>
    <n v="1524991754"/>
    <n v="0.37308823320899998"/>
    <n v="0.37308823320899998"/>
    <n v="4296100"/>
    <n v="-0.17821904619000001"/>
    <n v="0"/>
    <x v="5"/>
    <s v="039.4:040.2 04-29-03:49:14"/>
    <s v="wtfwtf1"/>
    <n v="0"/>
    <n v="1"/>
    <n v="0"/>
    <n v="0"/>
    <x v="1"/>
    <n v="3720"/>
    <n v="3199432"/>
    <n v="1.162706"/>
    <n v="0.86006199999999999"/>
    <n v="2440"/>
    <n v="48"/>
    <m/>
    <n v="9721.3799999999992"/>
    <n v="9721.3799999999992"/>
    <n v="4861.32"/>
    <n v="4819.491751072962"/>
    <n v="13348.312488553307"/>
    <n v="13348.312488553307"/>
    <n v="6675.0212898635755"/>
    <n v="6617.5874134461228"/>
    <n v="4393.1024321523373"/>
    <n v="4035.001302506636"/>
    <m/>
    <n v="0"/>
  </r>
  <r>
    <s v="512F5C68632F4FD64B4A114BC9ACED1CFF76085D"/>
    <s v="Unnamed"/>
    <n v="6050"/>
    <n v="1524064524"/>
    <n v="1524990143"/>
    <n v="0.442041802654"/>
    <n v="0.442041802654"/>
    <n v="4429952"/>
    <n v="0.17555823360700001"/>
    <n v="0"/>
    <x v="0"/>
    <s v="005.6:006.4 04-29-03:22:23"/>
    <s v="Unnamed"/>
    <n v="0"/>
    <n v="1"/>
    <n v="0"/>
    <n v="0"/>
    <x v="1"/>
    <n v="6050"/>
    <n v="3072000"/>
    <n v="1.969401"/>
    <n v="0.50776900000000003"/>
    <n v="458"/>
    <n v="9"/>
    <m/>
    <n v="9721.3799999999992"/>
    <n v="9721.3799999999992"/>
    <n v="4861.32"/>
    <n v="11818.828055288463"/>
    <n v="14018.636339484541"/>
    <n v="14018.636339484541"/>
    <n v="7010.2266560779435"/>
    <n v="17043.244114105844"/>
    <n v="4429.9524177530884"/>
    <n v="4022.5666924271618"/>
    <m/>
    <n v="0"/>
  </r>
  <r>
    <s v="15588C6AF2F8C52D1372DB7CFE2B2347199F79FF"/>
    <s v="CCCStuttgart1"/>
    <n v="1460"/>
    <n v="1524992322"/>
    <n v="1524992322"/>
    <n v="0.38559776583900002"/>
    <n v="0.38559776583900002"/>
    <n v="1461417"/>
    <n v="-3.2415003033499999E-2"/>
    <n v="0"/>
    <x v="2"/>
    <s v="025.8:026.6 04-29-03:58:42"/>
    <s v="CCCStuttgart1"/>
    <n v="0"/>
    <n v="0"/>
    <n v="1"/>
    <n v="0"/>
    <x v="2"/>
    <n v="1400"/>
    <n v="3166679"/>
    <n v="0.442104"/>
    <n v="2.261914"/>
    <n v="5042"/>
    <n v="100"/>
    <m/>
    <n v="1117.99"/>
    <n v="4051.45"/>
    <n v="4861.32"/>
    <n v="6440.9193022088357"/>
    <n v="1549.0844462303435"/>
    <n v="5613.6800684084164"/>
    <n v="6735.8341310284468"/>
    <n v="8924.5233950898528"/>
    <n v="4387.7433475292783"/>
    <n v="4021.4240432704946"/>
    <m/>
    <n v="1"/>
  </r>
  <r>
    <s v="B0BF533DA3BC09DEEB4AF2BEC16FA21063216FE4"/>
    <s v="lunorian"/>
    <n v="2610"/>
    <n v="1524972958"/>
    <n v="1524972958"/>
    <n v="-0.25170850318299998"/>
    <n v="-0.25170850318299998"/>
    <n v="2614446"/>
    <n v="-1.23543279906"/>
    <n v="0.13043478260899999"/>
    <x v="4"/>
    <s v="063.6:064.4 04-28-22:35:58"/>
    <s v="lunorian"/>
    <n v="1"/>
    <n v="0"/>
    <n v="0"/>
    <n v="0"/>
    <x v="0"/>
    <n v="2610"/>
    <n v="4870144"/>
    <n v="0.53591800000000001"/>
    <n v="1.8659559999999999"/>
    <n v="4747"/>
    <n v="94"/>
    <m/>
    <n v="10125.48"/>
    <n v="10125.48"/>
    <n v="4861.32"/>
    <n v="2386.3111194805197"/>
    <n v="7576.8105851905975"/>
    <n v="7576.8105851905975"/>
    <n v="3637.6844193064185"/>
    <n v="1785.6563194671292"/>
    <n v="3644.2873434743319"/>
    <n v="4012.0443404320322"/>
    <m/>
    <n v="1"/>
  </r>
  <r>
    <s v="23DD620D4D2FF89C2973E5BA8D7FD8401ADB3969"/>
    <s v="BigMcLargeHugeRelay"/>
    <n v="4050"/>
    <n v="1524975578"/>
    <n v="1524975578"/>
    <n v="3.9985058762200001E-2"/>
    <n v="3.9985058762200001E-2"/>
    <n v="4054873"/>
    <n v="0.19515874419900001"/>
    <n v="0"/>
    <x v="4"/>
    <s v="064.4:065.2 04-28-23:19:38"/>
    <s v="BigMcLargeHugeRelay"/>
    <n v="0"/>
    <n v="0"/>
    <n v="1"/>
    <n v="0"/>
    <x v="2"/>
    <n v="3790"/>
    <n v="3898973"/>
    <n v="0.972051"/>
    <n v="1.028753"/>
    <n v="3470"/>
    <n v="69"/>
    <m/>
    <n v="1117.99"/>
    <n v="4051.45"/>
    <n v="4861.32"/>
    <n v="2386.3111194805197"/>
    <n v="1162.6928958455519"/>
    <n v="4213.4474663221145"/>
    <n v="5055.7001658618574"/>
    <n v="2481.7279098178392"/>
    <n v="4054.8736645172307"/>
    <n v="4008.1034651620621"/>
    <m/>
    <n v="1"/>
  </r>
  <r>
    <s v="F2E778DFDCFF9422DBFB928B751876565D785B1C"/>
    <s v="Merak"/>
    <n v="3630"/>
    <n v="1523911763"/>
    <n v="1524985992"/>
    <n v="8.7454240645E-2"/>
    <n v="8.7454240645E-2"/>
    <n v="4666290"/>
    <n v="-8.5070349793000002E-2"/>
    <n v="0"/>
    <x v="4"/>
    <s v="066.8:067.5 04-29-02:13:12"/>
    <s v="Merak"/>
    <n v="0"/>
    <n v="1"/>
    <n v="0"/>
    <n v="0"/>
    <x v="1"/>
    <n v="1620"/>
    <n v="3768769"/>
    <n v="0.42984899999999998"/>
    <n v="2.3264010000000002"/>
    <n v="5072"/>
    <n v="101"/>
    <m/>
    <n v="9721.3799999999992"/>
    <n v="9721.3799999999992"/>
    <n v="4861.32"/>
    <n v="2386.3111194805197"/>
    <n v="10571.55590592149"/>
    <n v="10571.55590592149"/>
    <n v="5286.4630491323514"/>
    <n v="2595.0041463774087"/>
    <n v="4098.363831061416"/>
    <n v="3999.4853817429912"/>
    <m/>
    <n v="0"/>
  </r>
  <r>
    <s v="8E0BAF1F51D2244A5B3D3A85E724E6EF9EE1A553"/>
    <s v="ethlinode"/>
    <n v="3230"/>
    <n v="1524886380"/>
    <n v="1524991648"/>
    <n v="0.71617750838899996"/>
    <n v="0.71617750838899996"/>
    <n v="4569150"/>
    <n v="-0.19500205239099999"/>
    <n v="0"/>
    <x v="2"/>
    <s v="035.3:036.1 04-29-03:47:28"/>
    <s v="ethlinode"/>
    <n v="0"/>
    <n v="1"/>
    <n v="0"/>
    <n v="0"/>
    <x v="1"/>
    <n v="3230"/>
    <n v="2662400"/>
    <n v="1.2131909999999999"/>
    <n v="0.824272"/>
    <n v="2279"/>
    <n v="45"/>
    <m/>
    <n v="9721.3799999999992"/>
    <n v="9721.3799999999992"/>
    <n v="4861.32"/>
    <n v="6440.9193022088357"/>
    <n v="16683.613706502652"/>
    <n v="16683.613706502652"/>
    <n v="8342.8880450816123"/>
    <n v="11053.760839799375"/>
    <n v="4569.1509983348733"/>
    <n v="3997.1256988344112"/>
    <m/>
    <n v="0"/>
  </r>
  <r>
    <s v="02928855BFAD787F8B363F21860D1E7D156E0655"/>
    <s v="MrDetonia"/>
    <n v="2600"/>
    <n v="1523740814"/>
    <n v="1524944906"/>
    <n v="0.74695482695500004"/>
    <n v="0.74695482695500004"/>
    <n v="4579537"/>
    <n v="4.8469127320600004E-3"/>
    <n v="0"/>
    <x v="5"/>
    <s v="044.8:045.6 04-28-14:48:26"/>
    <s v="MrDetonia"/>
    <n v="0"/>
    <n v="1"/>
    <n v="0"/>
    <n v="0"/>
    <x v="1"/>
    <n v="3040"/>
    <n v="2621440"/>
    <n v="1.1596679999999999"/>
    <n v="0.86231599999999997"/>
    <n v="2449"/>
    <n v="48"/>
    <m/>
    <n v="9721.3799999999992"/>
    <n v="9721.3799999999992"/>
    <n v="4861.32"/>
    <n v="4819.491751072962"/>
    <n v="16982.811715663796"/>
    <n v="16982.811715663796"/>
    <n v="8492.5064393728808"/>
    <n v="8419.4343780067175"/>
    <n v="4579.5372615729157"/>
    <n v="3992.1080831010408"/>
    <m/>
    <n v="0"/>
  </r>
  <r>
    <s v="19E3916730A4C50CBCC441C751F37FB25E866E18"/>
    <s v="algebrasibling"/>
    <n v="3620"/>
    <n v="1524922446"/>
    <n v="1524922446"/>
    <n v="0.47317455277699999"/>
    <n v="0.47317455277699999"/>
    <n v="3624522"/>
    <n v="-0.58008953316300005"/>
    <n v="0.2"/>
    <x v="2"/>
    <s v="033.7:034.4 04-28-08:34:06"/>
    <s v="algebrasibling"/>
    <n v="0"/>
    <n v="0"/>
    <n v="1"/>
    <n v="0"/>
    <x v="2"/>
    <n v="3100"/>
    <n v="2994000"/>
    <n v="1.035404"/>
    <n v="0.96580600000000005"/>
    <n v="3060"/>
    <n v="61"/>
    <m/>
    <n v="1117.99"/>
    <n v="4051.45"/>
    <n v="4861.32"/>
    <n v="6440.9193022088357"/>
    <n v="1646.9944182591582"/>
    <n v="5968.4930418483764"/>
    <n v="7161.572916905885"/>
    <n v="9488.5984125042487"/>
    <n v="4410.6846110143379"/>
    <n v="3985.6792277100367"/>
    <m/>
    <n v="1"/>
  </r>
  <r>
    <s v="5E3E6BEA6D0E3E89D799305766C8A4D8CA56452F"/>
    <s v="njmiktprojhmip"/>
    <n v="727"/>
    <n v="1524433418"/>
    <n v="1524433418"/>
    <n v="0.60535420600300005"/>
    <n v="0.60535420600300005"/>
    <n v="726596"/>
    <n v="0.73841696645900001"/>
    <n v="0.6"/>
    <x v="3"/>
    <s v="052.3:053.1 04-22-16:43:38"/>
    <s v="njmiktprojhmip"/>
    <n v="0"/>
    <n v="0"/>
    <n v="1"/>
    <n v="0"/>
    <x v="2"/>
    <n v="727"/>
    <n v="2798592"/>
    <n v="0.25977299999999998"/>
    <n v="3.8495080000000002"/>
    <n v="5618"/>
    <n v="112"/>
    <m/>
    <n v="1117.99"/>
    <n v="4051.45"/>
    <n v="4861.32"/>
    <n v="3794.4265750962772"/>
    <n v="1794.7699487692942"/>
    <n v="6504.0122979108546"/>
    <n v="7804.1405087265039"/>
    <n v="6091.3986617003675"/>
    <n v="4492.7314380863481"/>
    <n v="3984.4896066604433"/>
    <m/>
    <n v="1"/>
  </r>
  <r>
    <s v="5E184FEA02B7C54172BBC757636F501047CF9691"/>
    <s v="pook0oow"/>
    <n v="11800"/>
    <n v="1524423649"/>
    <n v="1524988784"/>
    <n v="-0.45029859910800002"/>
    <n v="-0.45029859910800002"/>
    <n v="2536130"/>
    <n v="-0.33877992114"/>
    <n v="0"/>
    <x v="5"/>
    <s v="038.6:039.4 04-29-02:59:44"/>
    <s v="pook0oow"/>
    <n v="0"/>
    <n v="1"/>
    <n v="0"/>
    <n v="0"/>
    <x v="1"/>
    <n v="6770"/>
    <n v="5786797"/>
    <n v="1.169905"/>
    <n v="0.85477099999999995"/>
    <n v="2414"/>
    <n v="48"/>
    <m/>
    <n v="9721.3799999999992"/>
    <n v="9721.3799999999992"/>
    <n v="4861.32"/>
    <n v="4819.491751072962"/>
    <n v="5343.8562046034713"/>
    <n v="5343.8562046034713"/>
    <n v="2672.2744141842973"/>
    <n v="2649.2813671522454"/>
    <n v="3181.0104175776228"/>
    <n v="3962.746392304336"/>
    <m/>
    <n v="0"/>
  </r>
  <r>
    <s v="425E358E94FB53E7F11AF2D9AB60DE25F534BA1A"/>
    <s v="farroni"/>
    <n v="13900"/>
    <n v="1524257553"/>
    <n v="1524995972"/>
    <n v="-0.74360647346300002"/>
    <n v="-0.74360647346300002"/>
    <n v="2295185"/>
    <n v="-1.2399863603800001"/>
    <n v="0"/>
    <x v="1"/>
    <s v="017.5:018.3 04-29-04:59:32"/>
    <s v="farroni"/>
    <n v="0"/>
    <n v="1"/>
    <n v="0"/>
    <n v="0"/>
    <x v="1"/>
    <n v="13300"/>
    <n v="8257536"/>
    <n v="1.6106499999999999"/>
    <n v="0.62086699999999995"/>
    <n v="1061"/>
    <n v="21"/>
    <m/>
    <n v="9721.3799999999992"/>
    <n v="9721.3799999999992"/>
    <n v="4861.32"/>
    <n v="8853.6095214723919"/>
    <n v="2492.4989010062609"/>
    <n v="2492.4989010062609"/>
    <n v="1246.4109784248487"/>
    <n v="2270.0081677918674"/>
    <n v="2117.1787755462328"/>
    <n v="3959.2859428823635"/>
    <m/>
    <n v="0"/>
  </r>
  <r>
    <s v="F8A0A16FB408865DBB5FD5002A03E86B1857EC75"/>
    <s v="interzone02"/>
    <n v="4780"/>
    <n v="1524986598"/>
    <n v="1524986598"/>
    <n v="1.3324513526699999"/>
    <n v="1.3324513526699999"/>
    <n v="4776860"/>
    <n v="-9.2998483594300008E-3"/>
    <n v="0"/>
    <x v="0"/>
    <s v="002.4:003.2 04-29-02:23:18"/>
    <s v="interzone02"/>
    <n v="0"/>
    <n v="0"/>
    <n v="1"/>
    <n v="0"/>
    <x v="2"/>
    <n v="4780"/>
    <n v="2048000"/>
    <n v="2.3339840000000001"/>
    <n v="0.428452"/>
    <n v="187"/>
    <n v="3"/>
    <m/>
    <n v="1117.99"/>
    <n v="4051.45"/>
    <n v="4861.32"/>
    <n v="11818.828055288463"/>
    <n v="2607.657287771533"/>
    <n v="9449.8100327748707"/>
    <n v="11338.792409761722"/>
    <n v="27566.841484531717"/>
    <n v="4776.8603702681594"/>
    <n v="3958.2022591877117"/>
    <m/>
    <n v="1"/>
  </r>
  <r>
    <s v="537086DE08B866AFA757BE4B47ED550B31FC9120"/>
    <s v="AYExit1"/>
    <n v="4560"/>
    <n v="1524991615"/>
    <n v="1524991615"/>
    <n v="0.77998969306599997"/>
    <n v="0.77998969306599997"/>
    <n v="4556773"/>
    <n v="0.15317131148800001"/>
    <n v="4.5454545454499999E-2"/>
    <x v="1"/>
    <s v="016.8:017.6 04-29-03:46:55"/>
    <s v="AYExit1"/>
    <n v="1"/>
    <n v="0"/>
    <n v="0"/>
    <n v="0"/>
    <x v="0"/>
    <n v="4240"/>
    <n v="2560000"/>
    <n v="1.65625"/>
    <n v="0.60377400000000003"/>
    <n v="924"/>
    <n v="18"/>
    <m/>
    <n v="10125.48"/>
    <n v="10125.48"/>
    <n v="4861.32"/>
    <n v="8853.6095214723919"/>
    <n v="18023.250037345919"/>
    <n v="18023.250037345919"/>
    <n v="8653.0994946956071"/>
    <n v="15759.333694651858"/>
    <n v="4556.7736142489603"/>
    <n v="3957.741529974272"/>
    <m/>
    <n v="1"/>
  </r>
  <r>
    <s v="9D5078D9B02E275A0BB8341264517521F0D96014"/>
    <s v="abunyasha"/>
    <n v="3870"/>
    <n v="1524949607"/>
    <n v="1524949607"/>
    <n v="9.9182407251799998E-2"/>
    <n v="9.9182407251799998E-2"/>
    <n v="3870269"/>
    <n v="-0.14164017146999999"/>
    <n v="0"/>
    <x v="2"/>
    <s v="036.8:037.5 04-28-16:06:47"/>
    <s v="abunyasha"/>
    <n v="0"/>
    <n v="0"/>
    <n v="1"/>
    <n v="0"/>
    <x v="2"/>
    <n v="3840"/>
    <n v="3699363"/>
    <n v="1.038017"/>
    <n v="0.96337600000000001"/>
    <n v="3049"/>
    <n v="60"/>
    <m/>
    <n v="1117.99"/>
    <n v="4051.45"/>
    <n v="4861.32"/>
    <n v="6440.9193022088357"/>
    <n v="1228.8749394834399"/>
    <n v="4453.2825638603044"/>
    <n v="5343.4774200213196"/>
    <n v="7079.7451835164911"/>
    <n v="4066.2747276382406"/>
    <n v="3956.2012093467688"/>
    <m/>
    <n v="1"/>
  </r>
  <r>
    <s v="CA0BA07B2E4A4599CB606348CB8486A4FF050854"/>
    <s v="UbuntuCore212"/>
    <n v="4000"/>
    <n v="1524970878"/>
    <n v="1524970878"/>
    <n v="4.1596754936100003E-2"/>
    <n v="4.1596754936100003E-2"/>
    <n v="4003885"/>
    <n v="-0.51944308078099999"/>
    <n v="0"/>
    <x v="2"/>
    <s v="029.8:030.6 04-28-22:01:18"/>
    <s v="UbuntuCore212"/>
    <n v="0"/>
    <n v="0"/>
    <n v="1"/>
    <n v="0"/>
    <x v="2"/>
    <n v="4680"/>
    <n v="3843988"/>
    <n v="1.2174860000000001"/>
    <n v="0.82136500000000001"/>
    <n v="2266"/>
    <n v="45"/>
    <m/>
    <n v="1117.99"/>
    <n v="4051.45"/>
    <n v="4861.32"/>
    <n v="6440.9193022088357"/>
    <n v="1164.4947560510104"/>
    <n v="4219.9771727858624"/>
    <n v="5063.5351367059611"/>
    <n v="6708.8406439860128"/>
    <n v="4003.8854268133096"/>
    <n v="3955.916198769316"/>
    <m/>
    <n v="1"/>
  </r>
  <r>
    <s v="CBE146A425883AEF27F58C7AA4207C3C2EDCA66C"/>
    <s v="Treal1Tor"/>
    <n v="4810"/>
    <n v="1524924961"/>
    <n v="1524924961"/>
    <n v="1.4741720519399999"/>
    <n v="1.4741720519399999"/>
    <n v="4813749"/>
    <n v="0.76578026618499995"/>
    <n v="0"/>
    <x v="0"/>
    <s v="003.9:004.7 04-28-09:16:01"/>
    <s v="Treal1Tor"/>
    <n v="0"/>
    <n v="0"/>
    <n v="1"/>
    <n v="0"/>
    <x v="2"/>
    <n v="4520"/>
    <n v="1945600"/>
    <n v="2.323191"/>
    <n v="0.43044199999999999"/>
    <n v="193"/>
    <n v="3"/>
    <m/>
    <n v="1117.99"/>
    <n v="4051.45"/>
    <n v="4861.32"/>
    <n v="11818.828055288463"/>
    <n v="2766.0996123484006"/>
    <n v="10023.984359832313"/>
    <n v="12027.74207953696"/>
    <n v="29241.814061079098"/>
    <n v="4813.7491442544642"/>
    <n v="3953.3044009781247"/>
    <m/>
    <n v="1"/>
  </r>
  <r>
    <s v="3AF69B3ECCB000879CA1BCD0B36B619DBF712291"/>
    <s v="Karai"/>
    <n v="4480"/>
    <n v="1524222239"/>
    <n v="1524926764"/>
    <n v="-0.362413248844"/>
    <n v="-0.362413248844"/>
    <n v="4328652"/>
    <n v="0.26757488246200001"/>
    <n v="0"/>
    <x v="3"/>
    <s v="053.1:053.9 04-28-09:46:04"/>
    <s v="Karai"/>
    <n v="0"/>
    <n v="1"/>
    <n v="0"/>
    <n v="0"/>
    <x v="1"/>
    <n v="4470"/>
    <n v="5285847"/>
    <n v="0.84565400000000002"/>
    <n v="1.1825159999999999"/>
    <n v="3876"/>
    <n v="77"/>
    <m/>
    <n v="9721.3799999999992"/>
    <n v="9721.3799999999992"/>
    <n v="4861.32"/>
    <n v="3794.4265750962772"/>
    <n v="6198.2230909529153"/>
    <n v="6198.2230909529153"/>
    <n v="3099.5132251296859"/>
    <n v="2419.2761125156235"/>
    <n v="3370.1860158376894"/>
    <n v="3944.8843110863822"/>
    <m/>
    <n v="0"/>
  </r>
  <r>
    <s v="CE92BC47ADB94FCE6B975781E5804ED5B63429B2"/>
    <s v="Unnamed"/>
    <n v="5130"/>
    <n v="1524366509"/>
    <n v="1524991615"/>
    <n v="0.76961166004799997"/>
    <n v="0.76961166004799997"/>
    <n v="4530205"/>
    <n v="-0.25273402107199999"/>
    <n v="0"/>
    <x v="1"/>
    <s v="016.8:017.6 04-29-03:46:55"/>
    <s v="Unnamed"/>
    <n v="0"/>
    <n v="1"/>
    <n v="0"/>
    <n v="0"/>
    <x v="1"/>
    <n v="4540"/>
    <n v="2560000"/>
    <n v="1.7734369999999999"/>
    <n v="0.56387699999999996"/>
    <n v="725"/>
    <n v="14"/>
    <m/>
    <n v="9721.3799999999992"/>
    <n v="9721.3799999999992"/>
    <n v="4861.32"/>
    <n v="8853.6095214723919"/>
    <n v="17203.067399757427"/>
    <n v="17203.067399757427"/>
    <n v="8602.6485552245431"/>
    <n v="15667.450642709538"/>
    <n v="4530.20584972288"/>
    <n v="3939.1440948060158"/>
    <m/>
    <n v="0"/>
  </r>
  <r>
    <s v="025B66CEBC070FCB0519D206CF0CF4965C20C96E"/>
    <s v="nibbana"/>
    <n v="4500"/>
    <n v="1524928287"/>
    <n v="1524928287"/>
    <n v="0.71802983909100004"/>
    <n v="0.71802983909100004"/>
    <n v="4503712"/>
    <n v="0.34368023359200001"/>
    <n v="9.5238095238100007E-2"/>
    <x v="1"/>
    <s v="015.9:016.7 04-28-10:11:27"/>
    <s v="nibbana"/>
    <n v="1"/>
    <n v="0"/>
    <n v="0"/>
    <n v="0"/>
    <x v="0"/>
    <n v="3850"/>
    <n v="2621440"/>
    <n v="1.468658"/>
    <n v="0.680894"/>
    <n v="1481"/>
    <n v="29"/>
    <m/>
    <n v="10125.48"/>
    <n v="10125.48"/>
    <n v="4861.32"/>
    <n v="8853.6095214723919"/>
    <n v="17395.876775119137"/>
    <n v="17395.876775119137"/>
    <n v="8351.8928173698605"/>
    <n v="15210.765341549759"/>
    <n v="4503.7121413867108"/>
    <n v="3939.0304989706983"/>
    <m/>
    <n v="1"/>
  </r>
  <r>
    <s v="7DC099E84AD8ACC12DE92EEF2B1A9052B15D0AF1"/>
    <s v="DeepThought42Bridge"/>
    <n v="4310"/>
    <n v="1524998226"/>
    <n v="1524998226"/>
    <n v="0.40306546025500001"/>
    <n v="0.40306546025500001"/>
    <n v="4310217"/>
    <n v="-0.36849765387900002"/>
    <n v="0"/>
    <x v="1"/>
    <s v="018.3:019.1 04-29-05:37:06"/>
    <s v="DeepThought42Bridge"/>
    <n v="0"/>
    <n v="0"/>
    <n v="1"/>
    <n v="0"/>
    <x v="2"/>
    <n v="4310"/>
    <n v="3072000"/>
    <n v="1.402995"/>
    <n v="0.71276099999999998"/>
    <n v="1654"/>
    <n v="33"/>
    <m/>
    <n v="1117.99"/>
    <n v="4051.45"/>
    <n v="4861.32"/>
    <n v="8853.6095214723919"/>
    <n v="1568.6131539104877"/>
    <n v="5684.4495589501203"/>
    <n v="6820.750183246837"/>
    <n v="12422.193718162713"/>
    <n v="4310.2170939033604"/>
    <n v="3938.7519657323523"/>
    <m/>
    <n v="1"/>
  </r>
  <r>
    <s v="F9910CE2A3E9D467FCDD9D5228695BA1827B010D"/>
    <s v="recodex"/>
    <n v="4440"/>
    <n v="1525000490"/>
    <n v="1525000490"/>
    <n v="0.61195279984999995"/>
    <n v="0.61195279984999995"/>
    <n v="4442569"/>
    <n v="0.241605697929"/>
    <n v="0"/>
    <x v="3"/>
    <s v="061.8:062.6 04-29-06:14:50"/>
    <s v="recodex"/>
    <n v="0"/>
    <n v="0"/>
    <n v="1"/>
    <n v="0"/>
    <x v="2"/>
    <n v="2220"/>
    <n v="2756017"/>
    <n v="0.80550999999999995"/>
    <n v="1.241449"/>
    <n v="3992"/>
    <n v="79"/>
    <m/>
    <n v="1117.99"/>
    <n v="4051.45"/>
    <n v="4861.32"/>
    <n v="3794.4265750962772"/>
    <n v="1802.1471107043017"/>
    <n v="6530.7461709522822"/>
    <n v="7836.2183849668018"/>
    <n v="6116.4365415516904"/>
    <n v="4442.5693195841977"/>
    <n v="3936.6036237089384"/>
    <m/>
    <n v="1"/>
  </r>
  <r>
    <s v="CA6825376929307173058673473B31531424A07C"/>
    <s v="ENCcf629b91d2bf0f9c"/>
    <n v="3870"/>
    <n v="1524982505"/>
    <n v="1524982505"/>
    <n v="-5.5594489340199997E-2"/>
    <n v="-5.5594489340199997E-2"/>
    <n v="3868284"/>
    <n v="-0.108049614529"/>
    <n v="0"/>
    <x v="3"/>
    <s v="056.4:057.2 04-29-01:15:05"/>
    <s v="ENCcf629b91d2bf0f9c"/>
    <n v="1"/>
    <n v="0"/>
    <n v="0"/>
    <n v="0"/>
    <x v="0"/>
    <n v="3710"/>
    <n v="4096000"/>
    <n v="0.90576199999999996"/>
    <n v="1.1040430000000001"/>
    <n v="3678"/>
    <n v="73"/>
    <m/>
    <n v="10125.48"/>
    <n v="10125.48"/>
    <n v="4861.32"/>
    <n v="3794.4265750962772"/>
    <n v="9562.5591100755919"/>
    <n v="9562.5591100755919"/>
    <n v="4591.057397080699"/>
    <n v="3583.4773673149157"/>
    <n v="3868.284971662541"/>
    <n v="3936.5994801637785"/>
    <m/>
    <n v="1"/>
  </r>
  <r>
    <s v="24592DB1CDA066CDCA41F6403CED661839CDE223"/>
    <s v="chydenius"/>
    <n v="4530"/>
    <n v="1524950825"/>
    <n v="1524950825"/>
    <n v="0.76759070869199997"/>
    <n v="0.76759070869199997"/>
    <n v="4525032"/>
    <n v="0.241483285578"/>
    <n v="0"/>
    <x v="1"/>
    <s v="020.6:021.4 04-28-16:27:05"/>
    <s v="chydenius"/>
    <n v="1"/>
    <n v="0"/>
    <n v="0"/>
    <n v="0"/>
    <x v="0"/>
    <n v="4210"/>
    <n v="2560000"/>
    <n v="1.644531"/>
    <n v="0.60807599999999995"/>
    <n v="976"/>
    <n v="19"/>
    <m/>
    <n v="10125.48"/>
    <n v="10125.48"/>
    <n v="4861.32"/>
    <n v="8853.6095214723919"/>
    <n v="17897.704369046671"/>
    <n v="17897.704369046671"/>
    <n v="8592.8240639785927"/>
    <n v="15649.557928541624"/>
    <n v="4525.0322142515197"/>
    <n v="3935.5225499760641"/>
    <m/>
    <n v="1"/>
  </r>
  <r>
    <s v="C69D24F9353E16D85E82B4A9E4571DFAF6DCF531"/>
    <s v="Geheimschreiber"/>
    <n v="3970"/>
    <n v="1524357071"/>
    <n v="1524978849"/>
    <n v="0.90772866062299995"/>
    <n v="0.90772866062299995"/>
    <n v="4853751"/>
    <n v="0.38965785363900002"/>
    <n v="0"/>
    <x v="2"/>
    <s v="032.2:033.0 04-29-00:14:09"/>
    <s v="Geheimschreiber"/>
    <n v="0"/>
    <n v="1"/>
    <n v="0"/>
    <n v="0"/>
    <x v="1"/>
    <n v="2600"/>
    <n v="2406326"/>
    <n v="1.0804849999999999"/>
    <n v="0.92551000000000005"/>
    <n v="2793"/>
    <n v="55"/>
    <m/>
    <n v="9721.3799999999992"/>
    <n v="9721.3799999999992"/>
    <n v="4861.32"/>
    <n v="6440.9193022088357"/>
    <n v="18545.755246807217"/>
    <n v="18545.755246807217"/>
    <n v="9274.0794924598013"/>
    <n v="12287.526353583689"/>
    <n v="4590.6170770023009"/>
    <n v="3935.3297539016107"/>
    <m/>
    <n v="0"/>
  </r>
  <r>
    <s v="1A6CD4A78BC5A4F19CF2F27C4AB32E44C8B20769"/>
    <s v="IceMaiden"/>
    <n v="4850"/>
    <n v="1524444143"/>
    <n v="1524970278"/>
    <n v="0.138407041402"/>
    <n v="0.138407041402"/>
    <n v="4080050"/>
    <n v="0.32182514520599997"/>
    <n v="0"/>
    <x v="3"/>
    <s v="052.4:053.2 04-28-21:51:18"/>
    <s v="IceMaiden"/>
    <n v="0"/>
    <n v="1"/>
    <n v="0"/>
    <n v="0"/>
    <x v="1"/>
    <n v="3500"/>
    <n v="3584000"/>
    <n v="0.97656200000000004"/>
    <n v="1.024"/>
    <n v="3451"/>
    <n v="69"/>
    <m/>
    <n v="9721.3799999999992"/>
    <n v="9721.3799999999992"/>
    <n v="4861.32"/>
    <n v="3794.4265750962772"/>
    <n v="11066.887444144573"/>
    <n v="11066.887444144573"/>
    <n v="5534.1609185083707"/>
    <n v="4319.6019311724767"/>
    <n v="4080.050836384768"/>
    <n v="3931.2355854693378"/>
    <m/>
    <n v="0"/>
  </r>
  <r>
    <s v="70DF2D4A4A0D82781A7482DA81510D0A4FBC6E46"/>
    <s v="TheTinHat"/>
    <n v="4730"/>
    <n v="1525006050"/>
    <n v="1525006050"/>
    <n v="1.3107643707200001"/>
    <n v="1.3107643707200001"/>
    <n v="4732445"/>
    <n v="-0.13958234969899999"/>
    <n v="0"/>
    <x v="0"/>
    <s v="007.1:007.9 04-29-07:47:30"/>
    <s v="TheTinHat"/>
    <n v="0"/>
    <n v="0"/>
    <n v="1"/>
    <n v="0"/>
    <x v="2"/>
    <n v="4060"/>
    <n v="2048000"/>
    <n v="1.9824219999999999"/>
    <n v="0.50443300000000002"/>
    <n v="444"/>
    <n v="8"/>
    <m/>
    <n v="1117.99"/>
    <n v="4051.45"/>
    <n v="4861.32"/>
    <n v="11818.828055288463"/>
    <n v="2583.4114588212533"/>
    <n v="9361.9463097535445"/>
    <n v="11233.365050668552"/>
    <n v="27310.526773826528"/>
    <n v="4732.4454312345606"/>
    <n v="3927.1118018641919"/>
    <m/>
    <n v="1"/>
  </r>
  <r>
    <s v="FD2540F31AF2311D083862A81DEB6A26D10BBD1A"/>
    <s v="nifty0"/>
    <n v="1120"/>
    <n v="1524476171"/>
    <n v="1524982505"/>
    <n v="-7.08427648208E-2"/>
    <n v="-7.08427648208E-2"/>
    <n v="4533315"/>
    <n v="0.75748951292400002"/>
    <n v="0"/>
    <x v="3"/>
    <s v="056.4:057.2 04-29-01:15:05"/>
    <s v="nifty0"/>
    <n v="0"/>
    <n v="1"/>
    <n v="0"/>
    <n v="0"/>
    <x v="1"/>
    <n v="4760"/>
    <n v="4125545"/>
    <n v="1.1537869999999999"/>
    <n v="0.86671100000000001"/>
    <n v="2462"/>
    <n v="49"/>
    <m/>
    <n v="9721.3799999999992"/>
    <n v="9721.3799999999992"/>
    <n v="4861.32"/>
    <n v="3794.4265750962772"/>
    <n v="9032.6905629263711"/>
    <n v="9032.6905629263711"/>
    <n v="4516.9306505213481"/>
    <n v="3525.6189056069379"/>
    <n v="3833.2799858073727"/>
    <n v="3920.9594900651605"/>
    <m/>
    <n v="0"/>
  </r>
  <r>
    <s v="7A0B3F898B06E486F090C09B7F5968DCD377EBB6"/>
    <s v="RelayJuice"/>
    <n v="3500"/>
    <n v="1524984916"/>
    <n v="1524984916"/>
    <n v="-0.28109031193599998"/>
    <n v="-0.28109031193599998"/>
    <n v="3499838"/>
    <n v="-0.38391198022099998"/>
    <n v="0"/>
    <x v="3"/>
    <s v="057.1:057.9 04-29-01:55:16"/>
    <s v="RelayJuice"/>
    <n v="0"/>
    <n v="0"/>
    <n v="1"/>
    <n v="0"/>
    <x v="2"/>
    <n v="3500"/>
    <n v="4868259"/>
    <n v="0.718943"/>
    <n v="1.3909309999999999"/>
    <n v="4232"/>
    <n v="84"/>
    <m/>
    <n v="1117.99"/>
    <n v="4051.45"/>
    <n v="4861.32"/>
    <n v="3794.4265750962772"/>
    <n v="803.73384215867134"/>
    <n v="2912.626655706893"/>
    <n v="3494.8500447792844"/>
    <n v="2727.8500254842165"/>
    <n v="3499.8385591047609"/>
    <n v="3910.3646913733328"/>
    <m/>
    <n v="1"/>
  </r>
  <r>
    <s v="678BDBEC77AE34F1CE82A63EAAD7C93F7AC51B59"/>
    <s v="tantalize"/>
    <n v="4690"/>
    <n v="1524939777"/>
    <n v="1524939777"/>
    <n v="1.29226414166"/>
    <n v="1.29226414166"/>
    <n v="4694556"/>
    <n v="-0.45925706684899997"/>
    <n v="0"/>
    <x v="0"/>
    <s v="007.8:008.6 04-28-13:22:57"/>
    <s v="tantalize"/>
    <n v="0"/>
    <n v="0"/>
    <n v="1"/>
    <n v="0"/>
    <x v="2"/>
    <n v="4320"/>
    <n v="2048000"/>
    <n v="2.109375"/>
    <n v="0.474074"/>
    <n v="325"/>
    <n v="6"/>
    <m/>
    <n v="1117.99"/>
    <n v="4051.45"/>
    <n v="4861.32"/>
    <n v="11818.828055288463"/>
    <n v="2562.7283877344635"/>
    <n v="9286.9935567284065"/>
    <n v="11143.429517134591"/>
    <n v="27091.875747582933"/>
    <n v="4694.5569621196801"/>
    <n v="3900.5898734837756"/>
    <m/>
    <n v="1"/>
  </r>
  <r>
    <s v="2B6919B02B37EA5EA567606709D27B5212F24D09"/>
    <s v="SNAFU"/>
    <n v="4300"/>
    <n v="1523856206"/>
    <n v="1524983088"/>
    <n v="1.2263767562400001"/>
    <n v="1.2263767562400001"/>
    <n v="4669050"/>
    <n v="0.244517265766"/>
    <n v="0"/>
    <x v="1"/>
    <s v="015.2:016.0 04-29-01:24:48"/>
    <s v="SNAFU"/>
    <n v="0"/>
    <n v="1"/>
    <n v="0"/>
    <n v="0"/>
    <x v="1"/>
    <n v="3090"/>
    <n v="2097152"/>
    <n v="1.473427"/>
    <n v="0.67869000000000002"/>
    <n v="1466"/>
    <n v="29"/>
    <m/>
    <n v="9721.3799999999992"/>
    <n v="9721.3799999999992"/>
    <n v="4861.32"/>
    <n v="8853.6095214723919"/>
    <n v="21643.454470576409"/>
    <n v="21643.454470576409"/>
    <n v="10823.129852644637"/>
    <n v="19711.470447431282"/>
    <n v="4669.050467102229"/>
    <n v="3897.4809269715597"/>
    <m/>
    <n v="0"/>
  </r>
  <r>
    <s v="B6F0BC2B93CB3EFFFFF724CB4F5E025FB15EFB70"/>
    <s v="alterspalter"/>
    <n v="1280"/>
    <n v="1524866004"/>
    <n v="1525001415"/>
    <n v="0.743736591768"/>
    <n v="0.743736591768"/>
    <n v="4463965"/>
    <n v="1.0827377603699999"/>
    <n v="0"/>
    <x v="2"/>
    <s v="025.0:025.8 04-29-06:30:15"/>
    <s v="alterspalter"/>
    <n v="0"/>
    <n v="1"/>
    <n v="0"/>
    <n v="0"/>
    <x v="1"/>
    <n v="3650"/>
    <n v="2560000"/>
    <n v="1.425781"/>
    <n v="0.70137000000000005"/>
    <n v="1589"/>
    <n v="31"/>
    <m/>
    <n v="9721.3799999999992"/>
    <n v="9721.3799999999992"/>
    <n v="4861.32"/>
    <n v="6440.9193022088357"/>
    <n v="16951.526028481599"/>
    <n v="16951.526028481599"/>
    <n v="8476.8615682936143"/>
    <n v="11231.26667188636"/>
    <n v="4463.9656749260812"/>
    <n v="3892.7759724482557"/>
    <m/>
    <n v="0"/>
  </r>
  <r>
    <s v="258D74360EB18DBB1E08648366B21B8AE00F9CD2"/>
    <s v="Unnamed"/>
    <n v="4480"/>
    <n v="1525003705"/>
    <n v="1525003705"/>
    <n v="0.77427845905899995"/>
    <n v="0.77427845905899995"/>
    <n v="4477022"/>
    <n v="0.80356279329299996"/>
    <n v="0.4"/>
    <x v="3"/>
    <s v="050.0:050.8 04-29-07:08:25"/>
    <s v="Unnamed"/>
    <n v="0"/>
    <n v="0"/>
    <n v="1"/>
    <n v="0"/>
    <x v="2"/>
    <n v="2540"/>
    <n v="2523292"/>
    <n v="1.0066219999999999"/>
    <n v="0.99342200000000003"/>
    <n v="3198"/>
    <n v="63"/>
    <m/>
    <n v="1117.99"/>
    <n v="4051.45"/>
    <n v="4861.32"/>
    <n v="3794.4265750962772"/>
    <n v="1983.6255744433713"/>
    <n v="7188.4004629545852"/>
    <n v="8625.335358592698"/>
    <n v="6732.3693366743419"/>
    <n v="4477.0226415159023"/>
    <n v="3890.9034490611316"/>
    <m/>
    <n v="1"/>
  </r>
  <r>
    <s v="7ECF294C43DB959BDC0E7EFC913C3AC231DE7442"/>
    <s v="brattastic3"/>
    <n v="117"/>
    <n v="1524104531"/>
    <n v="1524960601"/>
    <n v="-0.94359184726400003"/>
    <n v="-0.94359184726400003"/>
    <n v="739188"/>
    <n v="-7.7079562914000005E-2"/>
    <n v="0.2"/>
    <x v="7"/>
    <s v="099.7:100.5 04-28-19:10:01"/>
    <s v="brattastic3"/>
    <n v="0"/>
    <n v="1"/>
    <n v="0"/>
    <n v="0"/>
    <x v="1"/>
    <n v="117"/>
    <n v="11452416"/>
    <n v="1.0215999999999999E-2"/>
    <n v="97.883897000000005"/>
    <n v="6437"/>
    <n v="128"/>
    <m/>
    <n v="9721.3799999999992"/>
    <n v="9721.3799999999992"/>
    <n v="4861.32"/>
    <n v="509.99709399477808"/>
    <n v="548.36508784469538"/>
    <n v="548.36508784469538"/>
    <n v="274.21808105857139"/>
    <n v="28.767993972973578"/>
    <n v="646.00963092420989"/>
    <n v="3887.9315416469467"/>
    <m/>
    <n v="0"/>
  </r>
  <r>
    <s v="DC811FFC0266E3E3B506DEDA6AD1F62C66BC922B"/>
    <s v="FalseAlarm"/>
    <n v="5550"/>
    <n v="1523793090"/>
    <n v="1524998096"/>
    <n v="0.82781803311900004"/>
    <n v="0.82781803311900004"/>
    <n v="4492045"/>
    <n v="-0.180085439051"/>
    <n v="0"/>
    <x v="0"/>
    <s v="007.1:007.9 04-29-05:34:56"/>
    <s v="FalseAlarm"/>
    <n v="0"/>
    <n v="1"/>
    <n v="0"/>
    <n v="0"/>
    <x v="1"/>
    <n v="4010"/>
    <n v="2457600"/>
    <n v="1.6316729999999999"/>
    <n v="0.61286799999999997"/>
    <n v="1007"/>
    <n v="20"/>
    <m/>
    <n v="9721.3799999999992"/>
    <n v="9721.3799999999992"/>
    <n v="4861.32"/>
    <n v="11818.828055288463"/>
    <n v="17768.913670802383"/>
    <n v="17768.913670802383"/>
    <n v="8885.6083607620567"/>
    <n v="21602.667049789015"/>
    <n v="4492.0455981932546"/>
    <n v="3881.7119187352782"/>
    <m/>
    <n v="0"/>
  </r>
  <r>
    <s v="C3153F4B9556BDCC9277C7DF246603709D442F2B"/>
    <s v="IEnPlatsINorrland"/>
    <n v="4070"/>
    <n v="1525004091"/>
    <n v="1525004091"/>
    <n v="0.18386710505199999"/>
    <n v="0.18386710505199999"/>
    <n v="4070300"/>
    <n v="-0.10923188567100001"/>
    <n v="0"/>
    <x v="5"/>
    <s v="042.5:043.3 04-29-07:14:51"/>
    <s v="IEnPlatsINorrland"/>
    <n v="0"/>
    <n v="0"/>
    <n v="1"/>
    <n v="0"/>
    <x v="2"/>
    <n v="3820"/>
    <n v="3438140"/>
    <n v="1.1110660000000001"/>
    <n v="0.90003699999999998"/>
    <n v="2644"/>
    <n v="52"/>
    <m/>
    <n v="1117.99"/>
    <n v="4051.45"/>
    <n v="4861.32"/>
    <n v="4819.491751072962"/>
    <n v="1323.5515847770855"/>
    <n v="4796.378382762925"/>
    <n v="5755.1568351313881"/>
    <n v="5705.637747164742"/>
    <n v="4070.3008485634837"/>
    <n v="3880.6525939944381"/>
    <m/>
    <n v="1"/>
  </r>
  <r>
    <s v="B7047FBDE9C53C39011CA84E5CB2A8E3543066D0"/>
    <s v="Quintex11"/>
    <n v="2870"/>
    <n v="1524973472"/>
    <n v="1524973472"/>
    <n v="-0.53784975631599996"/>
    <n v="-0.53784975631599996"/>
    <n v="2865006"/>
    <n v="5.3837598764499998E-2"/>
    <n v="0"/>
    <x v="6"/>
    <s v="079.0:079.8 04-28-22:44:32"/>
    <s v="Quintex11"/>
    <n v="1"/>
    <n v="0"/>
    <n v="0"/>
    <n v="0"/>
    <x v="0"/>
    <n v="2870"/>
    <n v="6199296"/>
    <n v="0.46295599999999998"/>
    <n v="2.1600329999999999"/>
    <n v="4975"/>
    <n v="99"/>
    <m/>
    <n v="10125.48"/>
    <n v="10125.48"/>
    <n v="4861.32"/>
    <n v="885.64026081730776"/>
    <n v="4679.4930494174687"/>
    <n v="4679.4930494174687"/>
    <n v="2246.6602226259029"/>
    <n v="409.29886235308015"/>
    <n v="2865.0061570692469"/>
    <n v="3865.2931099484731"/>
    <m/>
    <n v="1"/>
  </r>
  <r>
    <s v="D25540C0C18585836FDF1DEE4BBA3FD8949138A1"/>
    <s v="ladyGodiva"/>
    <n v="4620"/>
    <n v="1524988014"/>
    <n v="1524988014"/>
    <n v="1.2043397319"/>
    <n v="1.2043397319"/>
    <n v="4622835"/>
    <n v="0.49094292527599998"/>
    <n v="0"/>
    <x v="1"/>
    <s v="016.0:016.8 04-29-02:46:54"/>
    <s v="ladyGodiva"/>
    <n v="1"/>
    <n v="0"/>
    <n v="0"/>
    <n v="0"/>
    <x v="0"/>
    <n v="3470"/>
    <n v="2097152"/>
    <n v="1.654625"/>
    <n v="0.60436699999999999"/>
    <n v="929"/>
    <n v="18"/>
    <m/>
    <n v="10125.48"/>
    <n v="10125.48"/>
    <n v="4861.32"/>
    <n v="8853.6095214723919"/>
    <n v="22319.997868558814"/>
    <n v="22319.997868558814"/>
    <n v="10716.000825480109"/>
    <n v="19516.36323890974"/>
    <n v="4622.8354774335494"/>
    <n v="3865.1304342034841"/>
    <m/>
    <n v="1"/>
  </r>
  <r>
    <s v="15415C2C440CC6F00A7CEC4E844730F6DEC6153B"/>
    <s v="HANNIBAL"/>
    <n v="5150"/>
    <n v="1524839604"/>
    <n v="1524988784"/>
    <n v="0.32639415332299998"/>
    <n v="0.32639415332299998"/>
    <n v="4172475"/>
    <n v="0.36614193799700001"/>
    <n v="0"/>
    <x v="5"/>
    <s v="038.6:039.4 04-29-02:59:44"/>
    <s v="HANNIBAL"/>
    <n v="0"/>
    <n v="1"/>
    <n v="0"/>
    <n v="0"/>
    <x v="1"/>
    <n v="3770"/>
    <n v="3145728"/>
    <n v="1.1984509999999999"/>
    <n v="0.83441100000000001"/>
    <n v="2321"/>
    <n v="46"/>
    <m/>
    <n v="9721.3799999999992"/>
    <n v="9721.3799999999992"/>
    <n v="4861.32"/>
    <n v="4819.491751072962"/>
    <n v="12894.381594231145"/>
    <n v="12894.381594231145"/>
    <n v="6448.0264254321655"/>
    <n v="6392.5456806116035"/>
    <n v="4172.475227144454"/>
    <n v="3864.4510590011178"/>
    <m/>
    <n v="0"/>
  </r>
  <r>
    <s v="14244B91F4F8845608331031C0769129044067B9"/>
    <s v="mammut"/>
    <n v="3590"/>
    <n v="1524995247"/>
    <n v="1524995247"/>
    <n v="-0.20299464980000001"/>
    <n v="-0.20299464980000001"/>
    <n v="3589529"/>
    <n v="-0.16885390218099999"/>
    <n v="4.5454545454499999E-2"/>
    <x v="4"/>
    <s v="069.1:069.9 04-29-04:47:27"/>
    <s v="mammut"/>
    <n v="1"/>
    <n v="0"/>
    <n v="0"/>
    <n v="0"/>
    <x v="0"/>
    <n v="2810"/>
    <n v="4503771"/>
    <n v="0.62392199999999998"/>
    <n v="1.602765"/>
    <n v="4463"/>
    <n v="89"/>
    <m/>
    <n v="10125.48"/>
    <n v="10125.48"/>
    <n v="4861.32"/>
    <n v="2386.3111194805197"/>
    <n v="8070.0617333430955"/>
    <n v="8070.0617333430955"/>
    <n v="3874.4980490342637"/>
    <n v="1901.9027294677255"/>
    <n v="3589.529583075604"/>
    <n v="3863.802008152923"/>
    <m/>
    <n v="1"/>
  </r>
  <r>
    <s v="1E84D8C426A7AB8260EA93118994178A53580440"/>
    <s v="Sprawl"/>
    <n v="4640"/>
    <n v="1524983088"/>
    <n v="1524983088"/>
    <n v="1.26508556664"/>
    <n v="1.26508556664"/>
    <n v="4638895"/>
    <n v="-9.5462775665799998E-2"/>
    <n v="0"/>
    <x v="1"/>
    <s v="015.2:016.0 04-29-01:24:48"/>
    <s v="Sprawl"/>
    <n v="0"/>
    <n v="0"/>
    <n v="1"/>
    <n v="0"/>
    <x v="2"/>
    <n v="4230"/>
    <n v="2048000"/>
    <n v="2.0654300000000001"/>
    <n v="0.48416100000000001"/>
    <n v="362"/>
    <n v="7"/>
    <m/>
    <n v="1117.99"/>
    <n v="4051.45"/>
    <n v="4861.32"/>
    <n v="8853.6095214723919"/>
    <n v="2532.3430126478534"/>
    <n v="9176.8809189636268"/>
    <n v="11011.305766818363"/>
    <n v="20054.18313975359"/>
    <n v="4638.8952404787196"/>
    <n v="3861.6266683351041"/>
    <m/>
    <n v="1"/>
  </r>
  <r>
    <s v="E480D577F58E782A5BC4FA6F49A6650E9389302F"/>
    <s v="Quintex34"/>
    <n v="3040"/>
    <n v="1524963456"/>
    <n v="1524963456"/>
    <n v="-0.47611004099499998"/>
    <n v="-0.47611004099499998"/>
    <n v="3036382"/>
    <n v="0.15791056386499999"/>
    <n v="0"/>
    <x v="4"/>
    <s v="074.7:075.5 04-28-19:57:36"/>
    <s v="Quintex34"/>
    <n v="1"/>
    <n v="0"/>
    <n v="0"/>
    <n v="0"/>
    <x v="0"/>
    <n v="3040"/>
    <n v="5791015"/>
    <n v="0.52495099999999995"/>
    <n v="1.9049389999999999"/>
    <n v="4782"/>
    <n v="95"/>
    <m/>
    <n v="10125.48"/>
    <n v="10125.48"/>
    <n v="4861.32"/>
    <n v="2386.3111194805197"/>
    <n v="5304.6373021059471"/>
    <n v="5304.6373021059471"/>
    <n v="2546.7967355101864"/>
    <n v="1250.1644345578252"/>
    <n v="3033.8546109473405"/>
    <n v="3861.002727663139"/>
    <m/>
    <n v="1"/>
  </r>
  <r>
    <s v="708E00CE44202AC2A66C1742740A765024849927"/>
    <s v="Unnamed"/>
    <n v="8640"/>
    <n v="1524048034"/>
    <n v="1525006186"/>
    <n v="-0.24309175501899999"/>
    <n v="-0.24309175501899999"/>
    <n v="3796176"/>
    <n v="-0.38963673950700001"/>
    <n v="0"/>
    <x v="0"/>
    <s v="008.7:009.5 04-29-07:49:46"/>
    <s v="Unnamed"/>
    <n v="0"/>
    <n v="1"/>
    <n v="0"/>
    <n v="0"/>
    <x v="1"/>
    <n v="8570"/>
    <n v="4648822"/>
    <n v="1.843478"/>
    <n v="0.54245299999999996"/>
    <n v="583"/>
    <n v="11"/>
    <m/>
    <n v="9721.3799999999992"/>
    <n v="9721.3799999999992"/>
    <n v="4861.32"/>
    <n v="11818.828055288463"/>
    <n v="7358.1926745933943"/>
    <n v="7358.1926745933943"/>
    <n v="3679.573189491035"/>
    <n v="8945.7684010605954"/>
    <n v="3518.7317012490626"/>
    <n v="3857.7587908743435"/>
    <m/>
    <n v="0"/>
  </r>
  <r>
    <s v="FFF78C44BA6E6B6F7525095BBE14EF7CBEB89744"/>
    <s v="ddetor2"/>
    <n v="2320"/>
    <n v="1524976485"/>
    <n v="1525003372"/>
    <n v="1.1941470892099999"/>
    <n v="1.1941470892099999"/>
    <n v="4601459"/>
    <n v="1.2743204909100001"/>
    <n v="0"/>
    <x v="1"/>
    <s v="019.9:020.7 04-29-07:02:52"/>
    <s v="ddetor2"/>
    <n v="0"/>
    <n v="1"/>
    <n v="0"/>
    <n v="0"/>
    <x v="1"/>
    <n v="3930"/>
    <n v="2097152"/>
    <n v="1.8739699999999999"/>
    <n v="0.53362600000000004"/>
    <n v="548"/>
    <n v="10"/>
    <m/>
    <n v="9721.3799999999992"/>
    <n v="9721.3799999999992"/>
    <n v="4861.32"/>
    <n v="8853.6095214723919"/>
    <n v="21330.137630104306"/>
    <n v="21330.137630104306"/>
    <n v="10666.451127718356"/>
    <n v="19426.121560540589"/>
    <n v="4601.4599564309301"/>
    <n v="3850.1675695016506"/>
    <m/>
    <n v="0"/>
  </r>
  <r>
    <s v="10B0BE64FC6105D92EA5354D5A5AB19559148A49"/>
    <s v="torby500"/>
    <n v="1270"/>
    <n v="1524939761"/>
    <n v="1524939761"/>
    <n v="-0.58586204243899997"/>
    <n v="-0.58586204243899997"/>
    <n v="1270907"/>
    <n v="3.1328591998599997E-2"/>
    <n v="0.17391304347799999"/>
    <x v="6"/>
    <s v="081.3:082.1 04-28-13:22:41"/>
    <s v="torby500"/>
    <n v="1"/>
    <n v="0"/>
    <n v="0"/>
    <n v="0"/>
    <x v="0"/>
    <n v="1200"/>
    <n v="6524578"/>
    <n v="0.18392"/>
    <n v="5.4371479999999996"/>
    <n v="5911"/>
    <n v="118"/>
    <m/>
    <n v="10125.48"/>
    <n v="10125.48"/>
    <n v="4861.32"/>
    <n v="885.64026081730776"/>
    <n v="4193.3456065247547"/>
    <n v="4193.3456065247547"/>
    <n v="2013.2571358504406"/>
    <n v="366.77724874867118"/>
    <n v="2702.0754068674341"/>
    <n v="3848.8261848072043"/>
    <m/>
    <n v="1"/>
  </r>
  <r>
    <s v="863B678A24F805394C2E540437E9343B6EF12B42"/>
    <s v="utopia"/>
    <n v="3320"/>
    <n v="1524940440"/>
    <n v="1524940440"/>
    <n v="-0.34573107777399997"/>
    <n v="-0.34573107777399997"/>
    <n v="3318932"/>
    <n v="-0.94621687746299998"/>
    <n v="0"/>
    <x v="3"/>
    <s v="057.1:057.8 04-28-13:34:00"/>
    <s v="utopia"/>
    <n v="1"/>
    <n v="0"/>
    <n v="0"/>
    <n v="0"/>
    <x v="0"/>
    <n v="3900"/>
    <n v="5072735"/>
    <n v="0.76881600000000005"/>
    <n v="1.3007010000000001"/>
    <n v="4083"/>
    <n v="81"/>
    <m/>
    <n v="10125.48"/>
    <n v="10125.48"/>
    <n v="4861.32"/>
    <n v="3794.4265750962772"/>
    <n v="6624.7868866209192"/>
    <n v="6624.7868866209192"/>
    <n v="3180.6105969956984"/>
    <n v="2482.5753857539339"/>
    <n v="3318.9328611881087"/>
    <n v="3845.0735028316763"/>
    <m/>
    <n v="1"/>
  </r>
  <r>
    <s v="C316387514DAFC25AC61E0215F107294A35A40CE"/>
    <s v="oph9xi1IeChu"/>
    <n v="3420"/>
    <n v="1524101005"/>
    <n v="1524934219"/>
    <n v="1.18834437217"/>
    <n v="1.18834437217"/>
    <n v="4589290"/>
    <n v="1.1738731443799999"/>
    <n v="0"/>
    <x v="1"/>
    <s v="016.7:017.5 04-28-11:50:19"/>
    <s v="oph9xi1IeChu"/>
    <n v="0"/>
    <n v="1"/>
    <n v="0"/>
    <n v="0"/>
    <x v="1"/>
    <n v="3600"/>
    <n v="2097152"/>
    <n v="1.7166140000000001"/>
    <n v="0.582542"/>
    <n v="818"/>
    <n v="16"/>
    <m/>
    <n v="9721.3799999999992"/>
    <n v="9721.3799999999992"/>
    <n v="4861.32"/>
    <n v="8853.6095214723919"/>
    <n v="21273.727212725993"/>
    <n v="21273.727212725993"/>
    <n v="10638.242263317463"/>
    <n v="19374.746569704836"/>
    <n v="4589.2907767850602"/>
    <n v="3841.6491437495415"/>
    <m/>
    <n v="0"/>
  </r>
  <r>
    <s v="2DB07DB0CA0240951F2CE89DC96640490D60B618"/>
    <s v="Unnamed"/>
    <n v="3450"/>
    <n v="1524773378"/>
    <n v="1524988531"/>
    <n v="0.65187848570399998"/>
    <n v="0.65187848570399998"/>
    <n v="4313015"/>
    <n v="0.373857350729"/>
    <n v="0"/>
    <x v="2"/>
    <s v="034.5:035.3 04-29-02:55:31"/>
    <s v="Unnamed"/>
    <n v="0"/>
    <n v="1"/>
    <n v="0"/>
    <n v="0"/>
    <x v="1"/>
    <n v="3450"/>
    <n v="2634300"/>
    <n v="1.3096460000000001"/>
    <n v="0.76356500000000005"/>
    <n v="1934"/>
    <n v="38"/>
    <m/>
    <n v="9721.3799999999992"/>
    <n v="9721.3799999999992"/>
    <n v="4861.32"/>
    <n v="6440.9193022088357"/>
    <n v="16058.538473353152"/>
    <n v="16058.538473353152"/>
    <n v="8030.3099201225696"/>
    <n v="10639.616023474397"/>
    <n v="4351.5434948900474"/>
    <n v="3836.3704464230327"/>
    <m/>
    <n v="0"/>
  </r>
  <r>
    <s v="8A1F5B13C20A8EEBC3ACDAC2E865136C9227DE0B"/>
    <s v="szelod"/>
    <n v="4160"/>
    <n v="1524991648"/>
    <n v="1524991648"/>
    <n v="0.25114365988999998"/>
    <n v="0.25114365988999998"/>
    <n v="4164233"/>
    <n v="0.46452864652300002"/>
    <n v="0"/>
    <x v="2"/>
    <s v="035.3:036.1 04-29-03:47:28"/>
    <s v="szelod"/>
    <n v="0"/>
    <n v="0"/>
    <n v="1"/>
    <n v="0"/>
    <x v="2"/>
    <n v="4160"/>
    <n v="3253210"/>
    <n v="1.278737"/>
    <n v="0.78202199999999999"/>
    <n v="2060"/>
    <n v="41"/>
    <m/>
    <n v="1117.99"/>
    <n v="4051.45"/>
    <n v="4861.32"/>
    <n v="6440.9193022088357"/>
    <n v="1398.7661003204209"/>
    <n v="5068.9459808613401"/>
    <n v="6082.2096966964536"/>
    <n v="8058.5153488217065"/>
    <n v="4070.2330657907464"/>
    <n v="3825.1261460535225"/>
    <m/>
    <n v="1"/>
  </r>
  <r>
    <s v="2D061D6553BB0A620042C505FF5772585DA8BEDC"/>
    <s v="InglebardRelay"/>
    <n v="3850"/>
    <n v="1524440881"/>
    <n v="1524906388"/>
    <n v="0.78724915137499996"/>
    <n v="0.78724915137499996"/>
    <n v="5001781"/>
    <n v="0.207215903545"/>
    <n v="0"/>
    <x v="2"/>
    <s v="027.4:028.2 04-28-04:06:28"/>
    <s v="InglebardRelay"/>
    <n v="0"/>
    <n v="1"/>
    <n v="0"/>
    <n v="0"/>
    <x v="1"/>
    <n v="3580"/>
    <n v="2465792"/>
    <n v="1.4518660000000001"/>
    <n v="0.68876899999999996"/>
    <n v="1531"/>
    <n v="30"/>
    <m/>
    <n v="9721.3799999999992"/>
    <n v="9721.3799999999992"/>
    <n v="4861.32"/>
    <n v="6440.9193022088357"/>
    <n v="17374.528155193897"/>
    <n v="17374.528155193897"/>
    <n v="8688.3900445623149"/>
    <n v="11511.527556947598"/>
    <n v="4406.9846594672645"/>
    <n v="3824.6268616270845"/>
    <m/>
    <n v="0"/>
  </r>
  <r>
    <s v="490A2F657B7EF5BCEE9FB3A6B7CB54B1D8FE5D36"/>
    <s v="magican"/>
    <n v="2200"/>
    <n v="1524881996"/>
    <n v="1524881996"/>
    <n v="0.52069450964399999"/>
    <n v="0.52069450964399999"/>
    <n v="2195329"/>
    <n v="0.21012213613399999"/>
    <n v="0"/>
    <x v="2"/>
    <s v="035.3:036.1 04-27-21:19:56"/>
    <s v="magican"/>
    <n v="0"/>
    <n v="0"/>
    <n v="1"/>
    <n v="0"/>
    <x v="2"/>
    <n v="2500"/>
    <n v="2798592"/>
    <n v="0.89330600000000004"/>
    <n v="1.119437"/>
    <n v="3734"/>
    <n v="74"/>
    <m/>
    <n v="1117.99"/>
    <n v="4051.45"/>
    <n v="4861.32"/>
    <n v="6440.9193022088357"/>
    <n v="1700.1212548368958"/>
    <n v="6161.0177710971839"/>
    <n v="7392.58263362257"/>
    <n v="9794.6706199290402"/>
    <n v="4255.803489133622"/>
    <n v="3818.6400423935347"/>
    <m/>
    <n v="1"/>
  </r>
  <r>
    <s v="8DF87A347D7C20F0486FE360C4D2CD95D13880C1"/>
    <s v="torccfree"/>
    <n v="2940"/>
    <n v="1524971186"/>
    <n v="1524971186"/>
    <n v="-0.493402864434"/>
    <n v="-0.493402864434"/>
    <n v="2942748"/>
    <n v="3.5040477923000003E-2"/>
    <n v="0.22727272727299999"/>
    <x v="6"/>
    <s v="078.2:079.0 04-28-22:06:26"/>
    <s v="torccfree"/>
    <n v="1"/>
    <n v="0"/>
    <n v="0"/>
    <n v="0"/>
    <x v="0"/>
    <n v="2610"/>
    <n v="5808853"/>
    <n v="0.44931399999999999"/>
    <n v="2.2256140000000002"/>
    <n v="5014"/>
    <n v="100"/>
    <m/>
    <n v="10125.48"/>
    <n v="10125.48"/>
    <n v="4861.32"/>
    <n v="885.64026081730776"/>
    <n v="5129.5391642308205"/>
    <n v="5129.5391642308205"/>
    <n v="2462.7307870697068"/>
    <n v="448.66281927197321"/>
    <n v="2942.7482907239655"/>
    <n v="3802.5797035067767"/>
    <m/>
    <n v="1"/>
  </r>
  <r>
    <s v="442D555E34DC2C50DAFEEB1CC33EDF6C027A4F1D"/>
    <s v="MatrixTorRelay"/>
    <n v="3930"/>
    <n v="1524915092"/>
    <n v="1525004091"/>
    <n v="0.31993584643900003"/>
    <n v="0.31993584643900003"/>
    <n v="2685041"/>
    <n v="-0.16657123969500001"/>
    <n v="0"/>
    <x v="5"/>
    <s v="042.5:043.3 04-29-07:14:51"/>
    <s v="MatrixTorRelay"/>
    <n v="0"/>
    <n v="1"/>
    <n v="0"/>
    <n v="0"/>
    <x v="1"/>
    <n v="3440"/>
    <n v="3105689"/>
    <n v="1.107645"/>
    <n v="0.90281699999999998"/>
    <n v="2663"/>
    <n v="53"/>
    <m/>
    <n v="9721.3799999999992"/>
    <n v="9721.3799999999992"/>
    <n v="4861.32"/>
    <n v="4819.491751072962"/>
    <n v="12831.597938855166"/>
    <n v="12831.597938855166"/>
    <n v="6416.6305290108394"/>
    <n v="6361.4199238582687"/>
    <n v="4099.310238991292"/>
    <n v="3801.2238672939043"/>
    <m/>
    <n v="0"/>
  </r>
  <r>
    <s v="B028707969D8ED84E6DEA597A884F78AAD471971"/>
    <s v="QuintexAirVPN9"/>
    <n v="3170"/>
    <n v="1524999455"/>
    <n v="1524999455"/>
    <n v="-0.39749942233199997"/>
    <n v="-0.39749942233199997"/>
    <n v="3171508"/>
    <n v="0.13756187642600001"/>
    <n v="0"/>
    <x v="4"/>
    <s v="069.9:070.7 04-29-05:57:35"/>
    <s v="QuintexAirVPN9"/>
    <n v="1"/>
    <n v="0"/>
    <n v="0"/>
    <n v="0"/>
    <x v="0"/>
    <n v="3270"/>
    <n v="5263910"/>
    <n v="0.62121099999999996"/>
    <n v="1.609758"/>
    <n v="4479"/>
    <n v="89"/>
    <m/>
    <n v="10125.48"/>
    <n v="10125.48"/>
    <n v="4861.32"/>
    <n v="2386.3111194805197"/>
    <n v="6100.6075491657803"/>
    <n v="6100.6075491657803"/>
    <n v="2928.9481082290017"/>
    <n v="1437.7538279825849"/>
    <n v="3171.5088157923624"/>
    <n v="3799.2291710546529"/>
    <m/>
    <n v="1"/>
  </r>
  <r>
    <s v="5786D04C5A2885D19E606F13C4203F60AEE38110"/>
    <s v="crowcastletor"/>
    <n v="4530"/>
    <n v="1524952955"/>
    <n v="1524952955"/>
    <n v="1.2130050940299999"/>
    <n v="1.2130050940299999"/>
    <n v="4532234"/>
    <n v="0.402441373258"/>
    <n v="0"/>
    <x v="0"/>
    <s v="010.2:011.0 04-28-17:02:35"/>
    <s v="crowcastletor"/>
    <n v="0"/>
    <n v="0"/>
    <n v="1"/>
    <n v="0"/>
    <x v="2"/>
    <n v="2770"/>
    <n v="2048000"/>
    <n v="1.3525389999999999"/>
    <n v="0.73934999999999995"/>
    <n v="1791"/>
    <n v="35"/>
    <m/>
    <n v="1117.99"/>
    <n v="4051.45"/>
    <n v="4861.32"/>
    <n v="11818.828055288463"/>
    <n v="2474.1175650745995"/>
    <n v="8965.8794882078419"/>
    <n v="10758.125923709917"/>
    <n v="26155.126691818041"/>
    <n v="4532.2344325734393"/>
    <n v="3786.9641028014075"/>
    <m/>
    <n v="1"/>
  </r>
  <r>
    <s v="A25F6BDE6E5E45555E2FCCC4F50460A65544D61F"/>
    <s v="LawyersGunsAndMoney"/>
    <n v="7000"/>
    <n v="1524233715"/>
    <n v="1524988784"/>
    <n v="-0.13929025708699999"/>
    <n v="-0.13929025708699999"/>
    <n v="3610078"/>
    <n v="-0.96499068335000004"/>
    <n v="0"/>
    <x v="5"/>
    <s v="038.6:039.4 04-29-02:59:44"/>
    <s v="LawyersGunsAndMoney"/>
    <n v="0"/>
    <n v="1"/>
    <n v="0"/>
    <n v="0"/>
    <x v="1"/>
    <n v="4910"/>
    <n v="4194304"/>
    <n v="1.1706350000000001"/>
    <n v="0.85423700000000002"/>
    <n v="2412"/>
    <n v="48"/>
    <m/>
    <n v="9721.3799999999992"/>
    <n v="9721.3799999999992"/>
    <n v="4861.32"/>
    <n v="4819.491751072962"/>
    <n v="8367.2864805595782"/>
    <n v="8367.2864805595782"/>
    <n v="4184.1854874178243"/>
    <n v="4148.1835060373332"/>
    <n v="3610.0783175389674"/>
    <n v="3785.3460222772774"/>
    <m/>
    <n v="0"/>
  </r>
  <r>
    <s v="9EAD5B2D3DBD96DBC80DCE423B0C345E920A758D"/>
    <s v="Digitalcourage3ip1"/>
    <n v="3550"/>
    <n v="1524998498"/>
    <n v="1524998498"/>
    <n v="-0.178380871695"/>
    <n v="-0.178380871695"/>
    <n v="3553811"/>
    <n v="-0.4181712326"/>
    <n v="0"/>
    <x v="2"/>
    <s v="036.8:037.6 04-29-05:41:38"/>
    <s v="Digitalcourage3ip1"/>
    <n v="1"/>
    <n v="0"/>
    <n v="0"/>
    <n v="0"/>
    <x v="0"/>
    <n v="4200"/>
    <n v="4325376"/>
    <n v="0.97101400000000004"/>
    <n v="1.0298510000000001"/>
    <n v="3474"/>
    <n v="69"/>
    <m/>
    <n v="10125.48"/>
    <n v="10125.48"/>
    <n v="4861.32"/>
    <n v="6440.9193022088357"/>
    <n v="8319.288051269712"/>
    <n v="8319.288051269712"/>
    <n v="3994.1535008116625"/>
    <n v="5291.9825025636728"/>
    <n v="3553.8116587113677"/>
    <n v="3785.2809610979571"/>
    <m/>
    <n v="1"/>
  </r>
  <r>
    <s v="EEF12320A0BB647CDC3F2876A618177BF3BB3A80"/>
    <s v="PercontorQuick"/>
    <n v="5150"/>
    <n v="1524524908"/>
    <n v="1524993266"/>
    <n v="1.1498554275099999"/>
    <n v="1.1498554275099999"/>
    <n v="4508573"/>
    <n v="0.28471047933299998"/>
    <n v="0"/>
    <x v="0"/>
    <s v="006.3:007.1 04-29-04:14:26"/>
    <s v="PercontorQuick"/>
    <n v="0"/>
    <n v="1"/>
    <n v="0"/>
    <n v="0"/>
    <x v="1"/>
    <n v="4660"/>
    <n v="2097152"/>
    <n v="2.2220610000000001"/>
    <n v="0.45003300000000002"/>
    <n v="244"/>
    <n v="4"/>
    <m/>
    <n v="9721.3799999999992"/>
    <n v="9721.3799999999992"/>
    <n v="4861.32"/>
    <n v="11818.828055288463"/>
    <n v="20899.561555887161"/>
    <n v="20899.561555887161"/>
    <n v="10451.135186862912"/>
    <n v="25408.771641469357"/>
    <n v="4508.5736095134516"/>
    <n v="3785.1471266594158"/>
    <m/>
    <n v="0"/>
  </r>
  <r>
    <s v="E6E49DE857ECFF134A2744D508A4DB974D0758AC"/>
    <s v="PXArelay01"/>
    <n v="4510"/>
    <n v="1524807544"/>
    <n v="1524807544"/>
    <n v="1.1495217157299999"/>
    <n v="1.1495217157299999"/>
    <n v="4507873"/>
    <n v="0.33652991430000001"/>
    <n v="0"/>
    <x v="1"/>
    <s v="015.2:016.0 04-27-00:39:04"/>
    <s v="PXArelay01"/>
    <n v="0"/>
    <n v="1"/>
    <n v="0"/>
    <n v="0"/>
    <x v="1"/>
    <n v="3720"/>
    <n v="2097152"/>
    <n v="1.7738339999999999"/>
    <n v="0.563751"/>
    <n v="724"/>
    <n v="14"/>
    <m/>
    <n v="9721.3799999999992"/>
    <n v="9721.3799999999992"/>
    <n v="4861.32"/>
    <n v="8853.6095214723919"/>
    <n v="20896.317416863301"/>
    <n v="20896.317416863301"/>
    <n v="10449.512907112561"/>
    <n v="19031.025928998799"/>
    <n v="4507.8737651866004"/>
    <n v="3784.6572356306201"/>
    <m/>
    <n v="1"/>
  </r>
  <r>
    <s v="1DB25DF59DAA01B5BE3D3CEB8AFED115940EBE8B"/>
    <s v="Quintex14"/>
    <n v="2530"/>
    <n v="1524920273"/>
    <n v="1524920273"/>
    <n v="-0.62290385419200001"/>
    <n v="-0.62290385419200001"/>
    <n v="2530031"/>
    <n v="-8.8985430026200005E-2"/>
    <n v="0"/>
    <x v="6"/>
    <s v="075.8:076.6 04-28-07:57:53"/>
    <s v="Quintex14"/>
    <n v="1"/>
    <n v="0"/>
    <n v="0"/>
    <n v="0"/>
    <x v="0"/>
    <n v="4180"/>
    <n v="6709248"/>
    <n v="0.62302100000000005"/>
    <n v="1.605083"/>
    <n v="4466"/>
    <n v="89"/>
    <m/>
    <n v="10125.48"/>
    <n v="10125.48"/>
    <n v="4861.32"/>
    <n v="885.64026081730776"/>
    <n v="3818.2794824559878"/>
    <n v="3818.2794824559878"/>
    <n v="1833.1850355393465"/>
    <n v="333.97152892659864"/>
    <n v="2530.0315620700321"/>
    <n v="3783.7964934490224"/>
    <m/>
    <n v="1"/>
  </r>
  <r>
    <s v="14F93E6C94D5732C212877D6A680AED747A5D2BC"/>
    <s v="PatsyPide"/>
    <n v="4500"/>
    <n v="1524988014"/>
    <n v="1524988014"/>
    <n v="1.14633334278"/>
    <n v="1.14633334278"/>
    <n v="4501187"/>
    <n v="0.55520241499099998"/>
    <n v="0"/>
    <x v="1"/>
    <s v="016.0:016.8 04-29-02:46:54"/>
    <s v="PatsyPide"/>
    <n v="0"/>
    <n v="0"/>
    <n v="1"/>
    <n v="0"/>
    <x v="2"/>
    <n v="4250"/>
    <n v="2097152"/>
    <n v="2.0265580000000001"/>
    <n v="0.493448"/>
    <n v="400"/>
    <n v="8"/>
    <m/>
    <n v="1117.99"/>
    <n v="4051.45"/>
    <n v="4861.32"/>
    <n v="8853.6095214723919"/>
    <n v="2399.5792138946126"/>
    <n v="8695.7622216060317"/>
    <n v="10434.013205923269"/>
    <n v="19002.797319890677"/>
    <n v="4501.1872624777634"/>
    <n v="3779.9766837344337"/>
    <m/>
    <n v="1"/>
  </r>
  <r>
    <s v="2419F2F1EFF9AAB703C1CC958AA73DDEDF6782AA"/>
    <s v="Node102"/>
    <n v="5080"/>
    <n v="1524437026"/>
    <n v="1524973451"/>
    <n v="0.62909827630600001"/>
    <n v="0.62909827630600001"/>
    <n v="4270583"/>
    <n v="-0.11651729793399999"/>
    <n v="0"/>
    <x v="2"/>
    <s v="030.6:031.4 04-28-22:44:11"/>
    <s v="Node102"/>
    <n v="0"/>
    <n v="1"/>
    <n v="0"/>
    <n v="0"/>
    <x v="1"/>
    <n v="4740"/>
    <n v="2621440"/>
    <n v="1.8081670000000001"/>
    <n v="0.55304600000000004"/>
    <n v="651"/>
    <n v="13"/>
    <m/>
    <n v="9721.3799999999992"/>
    <n v="9721.3799999999992"/>
    <n v="4861.32"/>
    <n v="6440.9193022088357"/>
    <n v="15837.083401315622"/>
    <n v="15837.083401315622"/>
    <n v="7919.5680325718831"/>
    <n v="10492.890533054459"/>
    <n v="4270.5833854396005"/>
    <n v="3775.84036980772"/>
    <m/>
    <n v="0"/>
  </r>
  <r>
    <s v="C5A53BCC174EF8FD0DCB223E4AA929FA557DEDB2"/>
    <s v="Quintex17"/>
    <n v="2540"/>
    <n v="1524971186"/>
    <n v="1524971186"/>
    <n v="-0.61622858746499998"/>
    <n v="-0.61622858746499998"/>
    <n v="2544950"/>
    <n v="-4.7768731618100004E-3"/>
    <n v="0"/>
    <x v="6"/>
    <s v="078.2:079.0 04-28-22:06:26"/>
    <s v="Quintex17"/>
    <n v="1"/>
    <n v="0"/>
    <n v="0"/>
    <n v="0"/>
    <x v="0"/>
    <n v="2540"/>
    <n v="6631424"/>
    <n v="0.383025"/>
    <n v="2.6107969999999998"/>
    <n v="5235"/>
    <n v="104"/>
    <m/>
    <n v="10125.48"/>
    <n v="10125.48"/>
    <n v="4861.32"/>
    <n v="885.64026081730776"/>
    <n v="3885.8697621948918"/>
    <n v="3885.8697621948918"/>
    <n v="1865.6356431846461"/>
    <n v="339.88341389172405"/>
    <n v="2544.9509555985001"/>
    <n v="3770.8928689189502"/>
    <m/>
    <n v="1"/>
  </r>
  <r>
    <s v="3EF6351E91E1C83AFEB405C7DE8026B0503C8243"/>
    <s v="Refogado"/>
    <n v="4030"/>
    <n v="1523859170"/>
    <n v="1524919010"/>
    <n v="0.62524573339099998"/>
    <n v="0.62524573339099998"/>
    <n v="4260484"/>
    <n v="0.42419198240200001"/>
    <n v="0"/>
    <x v="2"/>
    <s v="032.9:033.6 04-28-07:36:50"/>
    <s v="Refogado"/>
    <n v="0"/>
    <n v="1"/>
    <n v="0"/>
    <n v="0"/>
    <x v="1"/>
    <n v="2740"/>
    <n v="2621440"/>
    <n v="1.0452269999999999"/>
    <n v="0.95672999999999997"/>
    <n v="3017"/>
    <n v="60"/>
    <m/>
    <n v="9721.3799999999992"/>
    <n v="9721.3799999999992"/>
    <n v="4861.32"/>
    <n v="6440.9193022088357"/>
    <n v="15799.631367672599"/>
    <n v="15799.631367672599"/>
    <n v="7900.8395886483358"/>
    <n v="10468.076615030646"/>
    <n v="4260.4841753405035"/>
    <n v="3768.7709227383521"/>
    <m/>
    <n v="0"/>
  </r>
  <r>
    <s v="1687ECEA6D20E62CF371BA8D53B95E68788F98C1"/>
    <s v="gratinee"/>
    <n v="4170"/>
    <n v="1524141579"/>
    <n v="1524991043"/>
    <n v="8.1656143200299999E-2"/>
    <n v="8.1656143200299999E-2"/>
    <n v="2841346"/>
    <n v="0.15182927280399999"/>
    <n v="0"/>
    <x v="5"/>
    <s v="039.4:040.2 04-29-03:37:23"/>
    <s v="gratinee"/>
    <n v="0"/>
    <n v="1"/>
    <n v="0"/>
    <n v="0"/>
    <x v="1"/>
    <n v="4000"/>
    <n v="3563712"/>
    <n v="1.122425"/>
    <n v="0.89092800000000005"/>
    <n v="2580"/>
    <n v="51"/>
    <m/>
    <n v="9721.3799999999992"/>
    <n v="9721.3799999999992"/>
    <n v="4861.32"/>
    <n v="4819.491751072962"/>
    <n v="10515.190397384531"/>
    <n v="10515.190397384531"/>
    <n v="5258.2766420624821"/>
    <n v="5213.03285965124"/>
    <n v="3854.7109773966276"/>
    <n v="3767.4112841776391"/>
    <m/>
    <n v="0"/>
  </r>
  <r>
    <s v="87C501AEBD9E37EC98877648CA045DCCF5B1F896"/>
    <s v="sscnet05"/>
    <n v="4650"/>
    <n v="1524208561"/>
    <n v="1524995972"/>
    <n v="1.13384745773"/>
    <n v="1.13384745773"/>
    <n v="4475002"/>
    <n v="0.673419451261"/>
    <n v="0"/>
    <x v="1"/>
    <s v="017.5:018.3 04-29-04:59:32"/>
    <s v="sscnet05"/>
    <n v="0"/>
    <n v="1"/>
    <n v="0"/>
    <n v="0"/>
    <x v="1"/>
    <n v="3750"/>
    <n v="2097152"/>
    <n v="1.7881389999999999"/>
    <n v="0.55924099999999999"/>
    <n v="696"/>
    <n v="13"/>
    <m/>
    <n v="9721.3799999999992"/>
    <n v="9721.3799999999992"/>
    <n v="4861.32"/>
    <n v="8853.6095214723919"/>
    <n v="20743.941998627266"/>
    <n v="20743.941998627266"/>
    <n v="10373.315323212002"/>
    <n v="18892.252169127984"/>
    <n v="4475.0024636733851"/>
    <n v="3761.6473245713692"/>
    <m/>
    <n v="0"/>
  </r>
  <r>
    <s v="3BF3AA22BF6DEA2AB54FBF25B72B9B7BB80B5167"/>
    <s v="ktcagency"/>
    <n v="3400"/>
    <n v="1524484329"/>
    <n v="1525007282"/>
    <n v="0.79054314175499996"/>
    <n v="0.79054314175499996"/>
    <n v="2886223"/>
    <n v="0.297163807931"/>
    <n v="0"/>
    <x v="2"/>
    <s v="029.7:030.5 04-29-08:08:02"/>
    <s v="ktcagency"/>
    <n v="0"/>
    <n v="1"/>
    <n v="0"/>
    <n v="0"/>
    <x v="1"/>
    <n v="3210"/>
    <n v="2415584"/>
    <n v="1.3288709999999999"/>
    <n v="0.75251800000000002"/>
    <n v="1867"/>
    <n v="37"/>
    <m/>
    <n v="9721.3799999999992"/>
    <n v="9721.3799999999992"/>
    <n v="4861.32"/>
    <n v="6440.9193022088357"/>
    <n v="17406.550287394221"/>
    <n v="17406.550287394221"/>
    <n v="8704.4031858764156"/>
    <n v="11532.74388316743"/>
    <n v="4325.2073645331093"/>
    <n v="3752.3203551731767"/>
    <m/>
    <n v="0"/>
  </r>
  <r>
    <s v="723E21FD6F91905E84E583D4619A2D1E282B8180"/>
    <s v="BraveTeotihuacan"/>
    <n v="6830"/>
    <n v="1524268199"/>
    <n v="1524973451"/>
    <n v="0.59827121764799995"/>
    <n v="0.59827121764799995"/>
    <n v="6845515"/>
    <n v="6.2614305574499998E-2"/>
    <n v="0"/>
    <x v="2"/>
    <s v="030.6:031.4 04-28-22:44:11"/>
    <s v="BraveTeotihuacan"/>
    <n v="0"/>
    <n v="1"/>
    <n v="0"/>
    <n v="0"/>
    <x v="1"/>
    <n v="4640"/>
    <n v="2640690"/>
    <n v="1.757117"/>
    <n v="0.56911400000000001"/>
    <n v="758"/>
    <n v="15"/>
    <m/>
    <n v="9721.3799999999992"/>
    <n v="9721.3799999999992"/>
    <n v="4861.32"/>
    <n v="6440.9193022088357"/>
    <n v="15537.401849818914"/>
    <n v="15537.401849818914"/>
    <n v="7769.7078357765749"/>
    <n v="10294.335935913823"/>
    <n v="4220.5388217308964"/>
    <n v="3746.584175211628"/>
    <m/>
    <n v="0"/>
  </r>
  <r>
    <s v="C5D55D11F26C52A6BFEE8DD23C250548AA67E9AC"/>
    <s v="ohsally"/>
    <n v="2860"/>
    <n v="1524139036"/>
    <n v="1524983329"/>
    <n v="-8.2907923230100003E-2"/>
    <n v="-8.2907923230100003E-2"/>
    <n v="4395937"/>
    <n v="0.24028045137500001"/>
    <n v="0"/>
    <x v="4"/>
    <s v="066.0:066.8 04-29-01:28:49"/>
    <s v="ohsally"/>
    <n v="0"/>
    <n v="1"/>
    <n v="0"/>
    <n v="0"/>
    <x v="1"/>
    <n v="2850"/>
    <n v="3976825"/>
    <n v="0.71665199999999996"/>
    <n v="1.3953770000000001"/>
    <n v="4239"/>
    <n v="84"/>
    <m/>
    <n v="9721.3799999999992"/>
    <n v="9721.3799999999992"/>
    <n v="4861.32"/>
    <n v="2386.3111194805197"/>
    <n v="8915.4005732693695"/>
    <n v="8915.4005732693695"/>
    <n v="4458.2780546430504"/>
    <n v="2188.4670203834949"/>
    <n v="3647.114698200458"/>
    <n v="3746.0277887403199"/>
    <m/>
    <n v="0"/>
  </r>
  <r>
    <s v="092252365A27B24F697B366B1ACF5B5C047D1F88"/>
    <s v="artemus"/>
    <n v="3590"/>
    <n v="1525000490"/>
    <n v="1525000490"/>
    <n v="-0.123530474178"/>
    <n v="-0.123530474178"/>
    <n v="3593685"/>
    <n v="-0.161104229268"/>
    <n v="0"/>
    <x v="3"/>
    <s v="061.8:062.6 04-29-06:14:50"/>
    <s v="artemus"/>
    <n v="0"/>
    <n v="0"/>
    <n v="1"/>
    <n v="0"/>
    <x v="2"/>
    <n v="3590"/>
    <n v="4100183"/>
    <n v="0.87557099999999999"/>
    <n v="1.142112"/>
    <n v="3786"/>
    <n v="75"/>
    <m/>
    <n v="1117.99"/>
    <n v="4051.45"/>
    <n v="4861.32"/>
    <n v="3794.4265750962772"/>
    <n v="979.88416517373776"/>
    <n v="3550.9724603915415"/>
    <n v="4260.7988352690045"/>
    <n v="3325.6992610410298"/>
    <n v="3593.6854497934255"/>
    <n v="3745.6347148553982"/>
    <m/>
    <n v="1"/>
  </r>
  <r>
    <s v="AB3227DB470B17883D24D830EA84EBFBDC7D5815"/>
    <s v="luxurywood"/>
    <n v="5220"/>
    <n v="1524130020"/>
    <n v="1524963001"/>
    <n v="-0.44546391468099999"/>
    <n v="-0.44546391468099999"/>
    <n v="6099299"/>
    <n v="-1.2359439692800001"/>
    <n v="0"/>
    <x v="5"/>
    <s v="047.3:048.1 04-28-19:50:01"/>
    <s v="luxurywood"/>
    <n v="0"/>
    <n v="1"/>
    <n v="0"/>
    <n v="0"/>
    <x v="1"/>
    <n v="5210"/>
    <n v="5442346"/>
    <n v="0.95730800000000005"/>
    <n v="1.0445960000000001"/>
    <n v="3522"/>
    <n v="70"/>
    <m/>
    <n v="9721.3799999999992"/>
    <n v="9721.3799999999992"/>
    <n v="4861.32"/>
    <n v="4819.491751072962"/>
    <n v="5390.8560090984201"/>
    <n v="5390.8560090984201"/>
    <n v="2695.7773622829609"/>
    <n v="2672.5820888672129"/>
    <n v="3017.9772457915187"/>
    <n v="3745.287872054063"/>
    <m/>
    <n v="0"/>
  </r>
  <r>
    <s v="5BBB1D8B4B00A48BDCFFC3F18509DD786F7F09CD"/>
    <s v="atorablename123X"/>
    <n v="4690"/>
    <n v="1524598644"/>
    <n v="1524991615"/>
    <n v="8.5547587849599996E-2"/>
    <n v="8.5547587849599996E-2"/>
    <n v="2242143"/>
    <n v="-0.78549543720399995"/>
    <n v="0"/>
    <x v="1"/>
    <s v="016.8:017.6 04-29-03:46:55"/>
    <s v="atorablename123X"/>
    <n v="0"/>
    <n v="1"/>
    <n v="0"/>
    <n v="0"/>
    <x v="1"/>
    <n v="4690"/>
    <n v="3533630"/>
    <n v="1.3272470000000001"/>
    <n v="0.75343899999999997"/>
    <n v="1872"/>
    <n v="37"/>
    <m/>
    <n v="9721.3799999999992"/>
    <n v="9721.3799999999992"/>
    <n v="4861.32"/>
    <n v="8853.6095214723919"/>
    <n v="10553.020609569343"/>
    <n v="10553.020609569343"/>
    <n v="5277.1941997650165"/>
    <n v="9611.0144597966064"/>
    <n v="3835.9235228529819"/>
    <n v="3745.2354659970874"/>
    <m/>
    <n v="0"/>
  </r>
  <r>
    <s v="ED0CF5B61F12496255B9826530E5F7B6DF55C3F9"/>
    <s v="PortoRelayBMS01"/>
    <n v="3230"/>
    <n v="1524414978"/>
    <n v="1524982505"/>
    <n v="0.300076588423"/>
    <n v="0.300076588423"/>
    <n v="3573121"/>
    <n v="0.17612118628000001"/>
    <n v="0"/>
    <x v="3"/>
    <s v="056.4:057.2 04-29-01:15:05"/>
    <s v="PortoRelayBMS01"/>
    <n v="0"/>
    <n v="1"/>
    <n v="0"/>
    <n v="0"/>
    <x v="1"/>
    <n v="2810"/>
    <n v="3094537"/>
    <n v="0.90805199999999997"/>
    <n v="1.101259"/>
    <n v="3670"/>
    <n v="73"/>
    <m/>
    <n v="9721.3799999999992"/>
    <n v="9721.3799999999992"/>
    <n v="4861.32"/>
    <n v="3794.4265750962772"/>
    <n v="12638.538545163581"/>
    <n v="12638.538545163581"/>
    <n v="6320.0883208324976"/>
    <n v="4933.0451567727359"/>
    <n v="4023.135105708745"/>
    <n v="3744.5556739961216"/>
    <m/>
    <n v="0"/>
  </r>
  <r>
    <s v="A3179917A0E5AF7E711513564BD6022E9A1296FE"/>
    <s v="n0v3mbr"/>
    <n v="6280"/>
    <n v="1523935218"/>
    <n v="1525007567"/>
    <n v="-0.46566127622999998"/>
    <n v="-0.46566127622999998"/>
    <n v="2608947"/>
    <n v="0.124885130348"/>
    <n v="0"/>
    <x v="5"/>
    <s v="043.3:044.1 04-29-08:12:47"/>
    <s v="n0v3mbr"/>
    <n v="0"/>
    <n v="1"/>
    <n v="0"/>
    <n v="0"/>
    <x v="1"/>
    <n v="6060"/>
    <n v="5544074"/>
    <n v="1.093059"/>
    <n v="0.91486400000000001"/>
    <n v="2735"/>
    <n v="54"/>
    <m/>
    <n v="9721.3799999999992"/>
    <n v="9721.3799999999992"/>
    <n v="4861.32"/>
    <n v="4819.491751072962"/>
    <n v="5194.5097824832028"/>
    <n v="5194.5097824832028"/>
    <n v="2597.5915246375762"/>
    <n v="2575.241071488369"/>
    <n v="2962.413425646439"/>
    <n v="3736.9115979525077"/>
    <m/>
    <n v="0"/>
  </r>
  <r>
    <s v="7C494B5BBC1558303DB1CFB840D980A0B4BCC324"/>
    <s v="ES1"/>
    <n v="4350"/>
    <n v="1525007282"/>
    <n v="1525007282"/>
    <n v="0.92162020279099999"/>
    <n v="0.92162020279099999"/>
    <n v="4354016"/>
    <n v="1.17881631264"/>
    <n v="0"/>
    <x v="2"/>
    <s v="029.7:030.5 04-29-08:08:02"/>
    <s v="ES1"/>
    <n v="0"/>
    <n v="0"/>
    <n v="1"/>
    <n v="0"/>
    <x v="2"/>
    <n v="2980"/>
    <n v="2265805"/>
    <n v="1.3152060000000001"/>
    <n v="0.76033700000000004"/>
    <n v="1917"/>
    <n v="38"/>
    <m/>
    <n v="1117.99"/>
    <n v="4051.45"/>
    <n v="4861.32"/>
    <n v="6440.9193022088357"/>
    <n v="2148.3521705183098"/>
    <n v="7785.3481705975964"/>
    <n v="9341.6107242319431"/>
    <n v="12377.000655671009"/>
    <n v="4354.0166635848618"/>
    <n v="3727.5531645094029"/>
    <m/>
    <n v="1"/>
  </r>
  <r>
    <s v="ADC793D534AE0E39470968B101B31DE7804FB3C5"/>
    <s v="eL5gMmiPbfmp"/>
    <n v="8800"/>
    <n v="1524065775"/>
    <n v="1525006186"/>
    <n v="-0.15903046133500001"/>
    <n v="-0.15903046133500001"/>
    <n v="3527281"/>
    <n v="0.11868531277"/>
    <n v="0"/>
    <x v="0"/>
    <s v="008.7:009.5 04-29-07:49:46"/>
    <s v="eL5gMmiPbfmp"/>
    <n v="0"/>
    <n v="1"/>
    <n v="0"/>
    <n v="0"/>
    <x v="1"/>
    <n v="6700"/>
    <n v="4194304"/>
    <n v="1.597404"/>
    <n v="0.62601600000000002"/>
    <n v="1094"/>
    <n v="21"/>
    <m/>
    <n v="9721.3799999999992"/>
    <n v="9721.3799999999992"/>
    <n v="4861.32"/>
    <n v="11818.828055288463"/>
    <n v="8175.3844537871573"/>
    <n v="8175.3844537871573"/>
    <n v="4088.2220377029375"/>
    <n v="9939.2743772168978"/>
    <n v="3527.2818999007641"/>
    <n v="3727.3885299305348"/>
    <m/>
    <n v="0"/>
  </r>
  <r>
    <s v="BAE70B5A61B12A3D31DEE94E697AF1FDA9A9B82D"/>
    <s v="Unnamed"/>
    <n v="3490"/>
    <n v="1524539132"/>
    <n v="1524953406"/>
    <n v="1.1078611522099999"/>
    <n v="1.1078611522099999"/>
    <n v="4420505"/>
    <n v="0.33743371353599999"/>
    <n v="0"/>
    <x v="1"/>
    <s v="021.4:022.2 04-28-17:10:06"/>
    <s v="Unnamed"/>
    <n v="0"/>
    <n v="1"/>
    <n v="0"/>
    <n v="0"/>
    <x v="1"/>
    <n v="3060"/>
    <n v="2097152"/>
    <n v="1.459122"/>
    <n v="0.68534399999999995"/>
    <n v="1510"/>
    <n v="30"/>
    <m/>
    <n v="9721.3799999999992"/>
    <n v="9721.3799999999992"/>
    <n v="4861.32"/>
    <n v="8853.6095214723919"/>
    <n v="20491.319247871248"/>
    <n v="20491.319247871248"/>
    <n v="10246.987576461515"/>
    <n v="18662.179567148221"/>
    <n v="4420.5052310795054"/>
    <n v="3723.4992617556536"/>
    <m/>
    <n v="0"/>
  </r>
  <r>
    <s v="5A8DBA70C40525897880D6683F5773EF56024902"/>
    <s v="Spfy"/>
    <n v="2700"/>
    <n v="1524357099"/>
    <n v="1524752926"/>
    <n v="-0.130009087987"/>
    <n v="-0.130009087987"/>
    <n v="3563482"/>
    <n v="0.15281682076200001"/>
    <n v="0"/>
    <x v="3"/>
    <s v="057.1:057.8 04-26-09:28:46"/>
    <s v="Spfy"/>
    <n v="0"/>
    <n v="1"/>
    <n v="0"/>
    <n v="0"/>
    <x v="1"/>
    <n v="3050"/>
    <n v="4096000"/>
    <n v="0.74462899999999999"/>
    <n v="1.342951"/>
    <n v="4150"/>
    <n v="83"/>
    <m/>
    <n v="9721.3799999999992"/>
    <n v="9721.3799999999992"/>
    <n v="4861.32"/>
    <n v="3794.4265750962772"/>
    <n v="8457.5122522249385"/>
    <n v="8457.5122522249385"/>
    <n v="4229.3042203870373"/>
    <n v="3301.1166366343746"/>
    <n v="3563.4827756052482"/>
    <n v="3723.2379429236735"/>
    <m/>
    <n v="0"/>
  </r>
  <r>
    <s v="A0CD176874F086EEDB4C77F8DB4B76DA092604DC"/>
    <s v="bitmasked"/>
    <n v="4270"/>
    <n v="1524998226"/>
    <n v="1524998226"/>
    <n v="0.73545716263000005"/>
    <n v="0.73545716263000005"/>
    <n v="4265526"/>
    <n v="0.70727368344800001"/>
    <n v="0"/>
    <x v="1"/>
    <s v="018.3:019.1 04-29-05:37:06"/>
    <s v="bitmasked"/>
    <n v="0"/>
    <n v="0"/>
    <n v="1"/>
    <n v="0"/>
    <x v="2"/>
    <n v="3860"/>
    <n v="2457869"/>
    <n v="1.5704659999999999"/>
    <n v="0.63675400000000004"/>
    <n v="1154"/>
    <n v="23"/>
    <m/>
    <n v="1117.99"/>
    <n v="4051.45"/>
    <n v="4861.32"/>
    <n v="8853.6095214723919"/>
    <n v="1940.2237532487136"/>
    <n v="7031.1179215373131"/>
    <n v="8436.6126138364707"/>
    <n v="15365.060059168429"/>
    <n v="4265.5263608562354"/>
    <n v="3723.2291525993646"/>
    <m/>
    <n v="1"/>
  </r>
  <r>
    <s v="C6565C0B4A60755878AC27D36A852E97B3885FB2"/>
    <s v="transcendhaven"/>
    <n v="4640"/>
    <n v="1524969770"/>
    <n v="1524969770"/>
    <n v="1.9517501857799999"/>
    <n v="1.9517501857799999"/>
    <n v="4642701"/>
    <n v="1.21591882565"/>
    <n v="0"/>
    <x v="0"/>
    <s v="011.9:012.7 04-28-21:42:50"/>
    <s v="transcendhaven"/>
    <n v="0"/>
    <n v="0"/>
    <n v="1"/>
    <n v="0"/>
    <x v="2"/>
    <n v="2850"/>
    <n v="1572864"/>
    <n v="1.8119810000000001"/>
    <n v="0.55188199999999998"/>
    <n v="644"/>
    <n v="12"/>
    <m/>
    <n v="1117.99"/>
    <n v="4051.45"/>
    <n v="4861.32"/>
    <n v="11818.828055288463"/>
    <n v="3300.0271902001823"/>
    <n v="11958.86829017838"/>
    <n v="14349.402213136029"/>
    <n v="34886.227907899593"/>
    <n v="4642.7016042066734"/>
    <n v="3721.7503229446716"/>
    <m/>
    <n v="1"/>
  </r>
  <r>
    <s v="DF61D9C839B5FFF8FC3133E0E2CD96ED335D8555"/>
    <s v="hackthegibson"/>
    <n v="3790"/>
    <n v="1524426752"/>
    <n v="1524991754"/>
    <n v="0.16772484410499999"/>
    <n v="0.16772484410499999"/>
    <n v="5266401"/>
    <n v="-0.30533507715500002"/>
    <n v="0"/>
    <x v="5"/>
    <s v="039.4:040.2 04-29-03:49:14"/>
    <s v="hackthegibson"/>
    <n v="0"/>
    <n v="1"/>
    <n v="0"/>
    <n v="0"/>
    <x v="1"/>
    <n v="3820"/>
    <n v="3319815"/>
    <n v="1.1506670000000001"/>
    <n v="0.869062"/>
    <n v="2479"/>
    <n v="49"/>
    <m/>
    <n v="9721.3799999999992"/>
    <n v="9721.3799999999992"/>
    <n v="4861.32"/>
    <n v="4819.491751072962"/>
    <n v="11351.896944985463"/>
    <n v="11351.896944985463"/>
    <n v="5676.6841391445178"/>
    <n v="5627.8402536870071"/>
    <n v="3876.6304533324401"/>
    <n v="3709.5858173327088"/>
    <m/>
    <n v="0"/>
  </r>
  <r>
    <s v="6144094C00ACDC81B53A6B9D8431B7A98DC1FD22"/>
    <s v="Unnamed"/>
    <n v="3920"/>
    <n v="1524937903"/>
    <n v="1524937903"/>
    <n v="0.23293120836600001"/>
    <n v="0.23293120836600001"/>
    <n v="3919766"/>
    <n v="0.30294143390400002"/>
    <n v="0"/>
    <x v="3"/>
    <s v="056.3:057.1 04-28-12:51:43"/>
    <s v="Unnamed"/>
    <n v="0"/>
    <n v="0"/>
    <n v="1"/>
    <n v="0"/>
    <x v="2"/>
    <n v="3360"/>
    <n v="3179226"/>
    <n v="1.0568610000000001"/>
    <n v="0.94619799999999998"/>
    <n v="2943"/>
    <n v="58"/>
    <m/>
    <n v="1117.99"/>
    <n v="4051.45"/>
    <n v="4861.32"/>
    <n v="3794.4265750962772"/>
    <n v="1378.4047616411044"/>
    <n v="4995.1591441344308"/>
    <n v="5993.6731418538029"/>
    <n v="4678.266942289516"/>
    <n v="3919.7669538486048"/>
    <n v="3697.6046676940232"/>
    <m/>
    <n v="1"/>
  </r>
  <r>
    <s v="D25210CE07C49F2A4F2BC7A506EB0F5EA7F5E2C2"/>
    <s v="Quintex32"/>
    <n v="2990"/>
    <n v="1524972958"/>
    <n v="1524972958"/>
    <n v="-0.43929739500800002"/>
    <n v="-0.43929739500800002"/>
    <n v="2993667"/>
    <n v="9.1625088682300002E-2"/>
    <n v="0"/>
    <x v="4"/>
    <s v="063.6:064.4 04-28-22:35:58"/>
    <s v="Quintex32"/>
    <n v="1"/>
    <n v="0"/>
    <n v="0"/>
    <n v="0"/>
    <x v="0"/>
    <n v="3550"/>
    <n v="5339136"/>
    <n v="0.66490199999999999"/>
    <n v="1.5039819999999999"/>
    <n v="4358"/>
    <n v="87"/>
    <m/>
    <n v="10125.48"/>
    <n v="10125.48"/>
    <n v="4861.32"/>
    <n v="2386.3111194805197"/>
    <n v="5677.3830127943957"/>
    <n v="5677.3830127943957"/>
    <n v="2725.7547876997091"/>
    <n v="1338.0108610141031"/>
    <n v="2993.6674636065668"/>
    <n v="3697.3080245245965"/>
    <m/>
    <n v="1"/>
  </r>
  <r>
    <s v="2DDCFF44BE2B55A552E6DB3B18980B93513188D4"/>
    <s v="Megrez"/>
    <n v="1570"/>
    <n v="1524975578"/>
    <n v="1525005297"/>
    <n v="0.234210106527"/>
    <n v="0.234210106527"/>
    <n v="3919917"/>
    <n v="0.52653334443699995"/>
    <n v="0"/>
    <x v="4"/>
    <s v="071.5:072.3 04-29-07:34:57"/>
    <s v="Megrez"/>
    <n v="0"/>
    <n v="1"/>
    <n v="0"/>
    <n v="0"/>
    <x v="1"/>
    <n v="1830"/>
    <n v="3176054"/>
    <n v="0.576187"/>
    <n v="1.735549"/>
    <n v="4611"/>
    <n v="92"/>
    <m/>
    <n v="9721.3799999999992"/>
    <n v="9721.3799999999992"/>
    <n v="4861.32"/>
    <n v="2386.3111194805197"/>
    <n v="11998.225445389446"/>
    <n v="11998.225445389446"/>
    <n v="5999.8902750618345"/>
    <n v="2945.2093009806167"/>
    <n v="3919.9179456755046"/>
    <n v="3696.7587619728529"/>
    <m/>
    <n v="0"/>
  </r>
  <r>
    <s v="F8734EEEDBD4D8F504E24F3B0618991172F4FEC3"/>
    <s v="sshntornoderdednl"/>
    <n v="4170"/>
    <n v="1524078567"/>
    <n v="1524988531"/>
    <n v="0.24940382176500001"/>
    <n v="0.24940382176500001"/>
    <n v="3930284"/>
    <n v="-0.34438210231999999"/>
    <n v="0"/>
    <x v="2"/>
    <s v="034.5:035.3 04-29-02:55:31"/>
    <s v="sshntornoderdednl"/>
    <n v="0"/>
    <n v="1"/>
    <n v="0"/>
    <n v="0"/>
    <x v="1"/>
    <n v="3330"/>
    <n v="3145728"/>
    <n v="1.058578"/>
    <n v="0.94466300000000003"/>
    <n v="2935"/>
    <n v="58"/>
    <m/>
    <n v="9721.3799999999992"/>
    <n v="9721.3799999999992"/>
    <n v="4861.32"/>
    <n v="6440.9193022088357"/>
    <n v="12145.929324829836"/>
    <n v="12145.929324829836"/>
    <n v="6073.7517868226296"/>
    <n v="8047.3091918596765"/>
    <n v="3930.2845854331704"/>
    <n v="3694.917609803219"/>
    <m/>
    <n v="0"/>
  </r>
  <r>
    <s v="11E5BC38AA235B01BA26AF25C1E89FB398541BD5"/>
    <s v="ho"/>
    <n v="1890"/>
    <n v="1524899802"/>
    <n v="1524948628"/>
    <n v="0.24728999307399999"/>
    <n v="0.24728999307399999"/>
    <n v="3923635"/>
    <n v="0.257781261368"/>
    <n v="0"/>
    <x v="5"/>
    <s v="044.1:044.8 04-28-15:50:28"/>
    <s v="ho"/>
    <n v="0"/>
    <n v="1"/>
    <n v="0"/>
    <n v="0"/>
    <x v="1"/>
    <n v="3370"/>
    <n v="3145728"/>
    <n v="1.071294"/>
    <n v="0.93345"/>
    <n v="2855"/>
    <n v="57"/>
    <m/>
    <n v="9721.3799999999992"/>
    <n v="9721.3799999999992"/>
    <n v="4861.32"/>
    <n v="4819.491751072962"/>
    <n v="12125.379992869721"/>
    <n v="12125.379992869721"/>
    <n v="6063.4757891304971"/>
    <n v="6011.3038328159946"/>
    <n v="3923.6350553326879"/>
    <n v="3690.2629387328811"/>
    <m/>
    <n v="0"/>
  </r>
  <r>
    <s v="D6A7FFC29F557117BA7CA0D6177F5DA563490F64"/>
    <s v="Ferguson"/>
    <n v="6780"/>
    <n v="1524361625"/>
    <n v="1525003372"/>
    <n v="-0.10485600819800001"/>
    <n v="-0.10485600819800001"/>
    <n v="4030268"/>
    <n v="-0.32912992268300001"/>
    <n v="0"/>
    <x v="1"/>
    <s v="019.9:020.7 04-29-07:02:52"/>
    <s v="Ferguson"/>
    <n v="0"/>
    <n v="1"/>
    <n v="0"/>
    <n v="0"/>
    <x v="1"/>
    <n v="6100"/>
    <n v="3979646"/>
    <n v="1.5327999999999999"/>
    <n v="0.65240100000000001"/>
    <n v="1256"/>
    <n v="25"/>
    <m/>
    <n v="9721.3799999999992"/>
    <n v="9721.3799999999992"/>
    <n v="4861.32"/>
    <n v="8853.6095214723919"/>
    <n v="8702.0348990241255"/>
    <n v="8702.0348990241255"/>
    <n v="4351.5813902268983"/>
    <n v="7925.2553689069919"/>
    <n v="3562.356206398862"/>
    <n v="3687.5431444792034"/>
    <m/>
    <n v="0"/>
  </r>
  <r>
    <s v="D71B1CA1C9DC7E8CA64158E106AD770A21160FEE"/>
    <s v="lqdn"/>
    <n v="4170"/>
    <n v="1524973451"/>
    <n v="1524973451"/>
    <n v="0.628774144566"/>
    <n v="0.628774144566"/>
    <n v="4169661"/>
    <n v="-0.39835618606399997"/>
    <n v="0"/>
    <x v="2"/>
    <s v="030.6:031.4 04-28-22:44:11"/>
    <s v="lqdn"/>
    <n v="1"/>
    <n v="0"/>
    <n v="0"/>
    <n v="0"/>
    <x v="0"/>
    <n v="4640"/>
    <n v="2560000"/>
    <n v="1.8125"/>
    <n v="0.55172399999999999"/>
    <n v="642"/>
    <n v="12"/>
    <m/>
    <n v="10125.48"/>
    <n v="10125.48"/>
    <n v="4861.32"/>
    <n v="6440.9193022088357"/>
    <n v="16492.120025320142"/>
    <n v="16492.120025320142"/>
    <n v="7917.9923244615866"/>
    <n v="10490.802826673835"/>
    <n v="4169.66181008896"/>
    <n v="3686.763267062272"/>
    <m/>
    <n v="1"/>
  </r>
  <r>
    <s v="C238E705C538F5844B75DF1E082323387212C931"/>
    <s v="Tyr"/>
    <n v="3670"/>
    <n v="1524241032"/>
    <n v="1525003705"/>
    <n v="0.49859420914300001"/>
    <n v="0.49859420914300001"/>
    <n v="4046051"/>
    <n v="0.14883461128"/>
    <n v="0"/>
    <x v="3"/>
    <s v="050.0:050.8 04-29-07:08:25"/>
    <s v="Tyr"/>
    <n v="0"/>
    <n v="1"/>
    <n v="0"/>
    <n v="0"/>
    <x v="1"/>
    <n v="2780"/>
    <n v="2732032"/>
    <n v="1.017558"/>
    <n v="0.98274499999999998"/>
    <n v="3147"/>
    <n v="62"/>
    <m/>
    <n v="9721.3799999999992"/>
    <n v="9721.3799999999992"/>
    <n v="4861.32"/>
    <n v="3794.4265750962772"/>
    <n v="14568.403772878577"/>
    <n v="14568.403772878577"/>
    <n v="7285.1460007910482"/>
    <n v="5686.3056924575876"/>
    <n v="4094.2073343933685"/>
    <n v="3685.5547340753578"/>
    <m/>
    <n v="0"/>
  </r>
  <r>
    <s v="9AC1E6D6D65D8036A42F3F6B88ADC2BEBDE17F17"/>
    <s v="ingmar"/>
    <n v="4560"/>
    <n v="1524367029"/>
    <n v="1524972958"/>
    <n v="-0.38630830601799998"/>
    <n v="-0.38630830601799998"/>
    <n v="3037821"/>
    <n v="-0.46455704286100002"/>
    <n v="0"/>
    <x v="4"/>
    <s v="063.6:064.4 04-28-22:35:58"/>
    <s v="ingmar"/>
    <n v="0"/>
    <n v="1"/>
    <n v="0"/>
    <n v="0"/>
    <x v="1"/>
    <n v="3560"/>
    <n v="5048981"/>
    <n v="0.70509299999999997"/>
    <n v="1.418253"/>
    <n v="4262"/>
    <n v="85"/>
    <m/>
    <n v="9721.3799999999992"/>
    <n v="9721.3799999999992"/>
    <n v="4861.32"/>
    <n v="2386.3111194805197"/>
    <n v="5965.9301600427352"/>
    <n v="5965.9301600427352"/>
    <n v="2983.3517057885765"/>
    <n v="1464.459313282083"/>
    <n v="3098.5177027729328"/>
    <n v="3683.6566919410525"/>
    <m/>
    <n v="0"/>
  </r>
  <r>
    <s v="3CF86D377A8AD6FBF4E3FF61A03AAA5D8FF007E2"/>
    <s v="zesaver"/>
    <n v="4680"/>
    <n v="1524317415"/>
    <n v="1524822609"/>
    <n v="8.7903685868500003E-2"/>
    <n v="8.7903685868500003E-2"/>
    <n v="4424664"/>
    <n v="0.14342423822100001"/>
    <n v="0"/>
    <x v="4"/>
    <s v="066.7:067.5 04-27-04:50:09"/>
    <s v="zesaver"/>
    <n v="0"/>
    <n v="1"/>
    <n v="0"/>
    <n v="0"/>
    <x v="1"/>
    <n v="3200"/>
    <n v="3464192"/>
    <n v="0.923736"/>
    <n v="1.08256"/>
    <n v="3619"/>
    <n v="72"/>
    <m/>
    <n v="9721.3799999999992"/>
    <n v="9721.3799999999992"/>
    <n v="4861.32"/>
    <n v="2386.3111194805197"/>
    <n v="10575.925133728319"/>
    <n v="10575.925133728319"/>
    <n v="5288.6479461862564"/>
    <n v="2596.076662511844"/>
    <n v="3768.7072453561709"/>
    <n v="3677.3526717493201"/>
    <m/>
    <n v="0"/>
  </r>
  <r>
    <s v="BEDE01244F0A728376D528B949EE76C8695771AB"/>
    <s v="defusedotcathree"/>
    <n v="4450"/>
    <n v="1524440881"/>
    <n v="1524938794"/>
    <n v="1.07483390528"/>
    <n v="1.07483390528"/>
    <n v="4351242"/>
    <n v="1.12998155175"/>
    <n v="0"/>
    <x v="2"/>
    <s v="036.8:037.5 04-28-13:06:34"/>
    <s v="defusedotcathree"/>
    <n v="0"/>
    <n v="1"/>
    <n v="0"/>
    <n v="0"/>
    <x v="1"/>
    <n v="2230"/>
    <n v="2097152"/>
    <n v="1.063347"/>
    <n v="0.94042700000000001"/>
    <n v="2907"/>
    <n v="58"/>
    <m/>
    <n v="9721.3799999999992"/>
    <n v="9721.3799999999992"/>
    <n v="4861.32"/>
    <n v="6440.9193022088357"/>
    <n v="20170.248830110886"/>
    <n v="20170.248830110886"/>
    <n v="10086.431560415771"/>
    <n v="13363.837749395292"/>
    <n v="4351.2420741257629"/>
    <n v="3675.0150518880337"/>
    <m/>
    <n v="0"/>
  </r>
  <r>
    <s v="BB8192407534281DB7F4CFB811581BFE89CF76AF"/>
    <s v="memebox"/>
    <n v="4730"/>
    <n v="1524404120"/>
    <n v="1524991043"/>
    <n v="0.537376441037"/>
    <n v="0.537376441037"/>
    <n v="4246058"/>
    <n v="0.31719523105199998"/>
    <n v="0"/>
    <x v="5"/>
    <s v="039.4:040.2 04-29-03:37:23"/>
    <s v="memebox"/>
    <n v="0"/>
    <n v="1"/>
    <n v="0"/>
    <n v="0"/>
    <x v="1"/>
    <n v="3180"/>
    <n v="2665217"/>
    <n v="1.193149"/>
    <n v="0.83811899999999995"/>
    <n v="2335"/>
    <n v="46"/>
    <m/>
    <n v="9721.3799999999992"/>
    <n v="9721.3799999999992"/>
    <n v="4861.32"/>
    <n v="4819.491751072962"/>
    <n v="14945.420586368269"/>
    <n v="14945.420586368269"/>
    <n v="7473.6788403419878"/>
    <n v="7409.3730758717293"/>
    <n v="4097.4418260513094"/>
    <n v="3667.7743782359171"/>
    <m/>
    <n v="0"/>
  </r>
  <r>
    <s v="C422F88699C18A4F299D834391B15F07DBE60625"/>
    <s v="avanixRelay1"/>
    <n v="4450"/>
    <n v="1524375327"/>
    <n v="1524952955"/>
    <n v="1.06366707919"/>
    <n v="1.06366707919"/>
    <n v="4327823"/>
    <n v="-0.54138359878200004"/>
    <n v="0"/>
    <x v="0"/>
    <s v="010.2:011.0 04-28-17:02:35"/>
    <s v="avanixRelay1"/>
    <n v="0"/>
    <n v="1"/>
    <n v="0"/>
    <n v="0"/>
    <x v="1"/>
    <n v="3170"/>
    <n v="2097152"/>
    <n v="1.511574"/>
    <n v="0.66156199999999998"/>
    <n v="1334"/>
    <n v="26"/>
    <m/>
    <n v="9721.3799999999992"/>
    <n v="9721.3799999999992"/>
    <n v="4861.32"/>
    <n v="11818.828055288463"/>
    <n v="20061.691870296079"/>
    <n v="20061.691870296079"/>
    <n v="10032.14604540793"/>
    <n v="24390.126372305971"/>
    <n v="4327.8235424574668"/>
    <n v="3658.6220797202272"/>
    <m/>
    <n v="0"/>
  </r>
  <r>
    <s v="58D214A5147A7488897D3F187DF84EF859D68184"/>
    <s v="TidePods"/>
    <n v="2830"/>
    <n v="1524959635"/>
    <n v="1524959635"/>
    <n v="-0.49493918501299999"/>
    <n v="-0.49493918501299999"/>
    <n v="2825884"/>
    <n v="-2.5754232698999999E-2"/>
    <n v="0"/>
    <x v="4"/>
    <s v="073.1:073.9 04-28-18:53:55"/>
    <s v="TidePods"/>
    <n v="1"/>
    <n v="0"/>
    <n v="0"/>
    <n v="0"/>
    <x v="0"/>
    <n v="2890"/>
    <n v="5595138"/>
    <n v="0.51651999999999998"/>
    <n v="1.936034"/>
    <n v="4808"/>
    <n v="96"/>
    <m/>
    <n v="10125.48"/>
    <n v="10125.48"/>
    <n v="4861.32"/>
    <n v="2386.3111194805197"/>
    <n v="5113.9831809345678"/>
    <n v="5113.9831809345678"/>
    <n v="2455.2622411126026"/>
    <n v="1205.2322388173716"/>
    <n v="2825.8849582447328"/>
    <n v="3656.6608707713135"/>
    <m/>
    <n v="1"/>
  </r>
  <r>
    <s v="869E0467AA874919BCA7F56984C7422EFB32F6A6"/>
    <s v="hjkoiuyt"/>
    <n v="3500"/>
    <n v="1524426752"/>
    <n v="1525000722"/>
    <n v="2.8022401212799999E-2"/>
    <n v="2.8022401212799999E-2"/>
    <n v="3684432"/>
    <n v="-1.03253994882"/>
    <n v="0"/>
    <x v="1"/>
    <s v="019.1:019.9 04-29-06:18:42"/>
    <s v="hjkoiuyt"/>
    <n v="0"/>
    <n v="1"/>
    <n v="0"/>
    <n v="0"/>
    <x v="1"/>
    <n v="5070"/>
    <n v="3584000"/>
    <n v="1.4146209999999999"/>
    <n v="0.70690299999999995"/>
    <n v="1622"/>
    <n v="32"/>
    <m/>
    <n v="9721.3799999999992"/>
    <n v="9721.3799999999992"/>
    <n v="4861.32"/>
    <n v="8853.6095214723919"/>
    <n v="9993.7964107020889"/>
    <n v="9993.7964107020889"/>
    <n v="4997.5458594638094"/>
    <n v="9101.7089196645575"/>
    <n v="3684.4322859466756"/>
    <n v="3654.3026001626727"/>
    <m/>
    <n v="0"/>
  </r>
  <r>
    <s v="10FDA609624925659622F89107C8494B6033A7FA"/>
    <s v="hviv100"/>
    <n v="5430"/>
    <n v="1524985656"/>
    <n v="1524988531"/>
    <n v="-0.154307171228"/>
    <n v="-0.154307171228"/>
    <n v="3463957"/>
    <n v="-0.94080786728599997"/>
    <n v="0"/>
    <x v="2"/>
    <s v="034.5:035.3 04-29-02:55:31"/>
    <s v="hviv100"/>
    <n v="0"/>
    <n v="1"/>
    <n v="0"/>
    <n v="0"/>
    <x v="1"/>
    <n v="5200"/>
    <n v="4096000"/>
    <n v="1.269531"/>
    <n v="0.78769199999999995"/>
    <n v="2084"/>
    <n v="41"/>
    <m/>
    <n v="9721.3799999999992"/>
    <n v="9721.3799999999992"/>
    <n v="4861.32"/>
    <n v="6440.9193022088357"/>
    <n v="8221.3013517675445"/>
    <n v="8221.3013517675445"/>
    <n v="4111.1834623658988"/>
    <n v="5447.0392645771672"/>
    <n v="3463.9578266501121"/>
    <n v="3653.5704786550787"/>
    <m/>
    <n v="0"/>
  </r>
  <r>
    <s v="9BEA0C19942928B1ABE66E7FFDF0B4762F452830"/>
    <s v="LetoAms"/>
    <n v="4340"/>
    <n v="1524952713"/>
    <n v="1524952713"/>
    <n v="1.11900993497"/>
    <n v="1.11900993497"/>
    <n v="4339732"/>
    <n v="-4.70797456931E-2"/>
    <n v="0.1"/>
    <x v="0"/>
    <s v="008.6:009.4 04-28-16:58:33"/>
    <s v="LetoAms"/>
    <n v="1"/>
    <n v="0"/>
    <n v="0"/>
    <n v="0"/>
    <x v="0"/>
    <n v="4340"/>
    <n v="2048000"/>
    <n v="2.1191409999999999"/>
    <n v="0.471889"/>
    <n v="317"/>
    <n v="6"/>
    <m/>
    <n v="10125.48"/>
    <n v="10125.48"/>
    <n v="4861.32"/>
    <n v="11818.828055288463"/>
    <n v="21455.992716340035"/>
    <n v="21455.992716340035"/>
    <n v="10301.185377068361"/>
    <n v="25044.214068858419"/>
    <n v="4339.7323468185605"/>
    <n v="3652.2126427729918"/>
    <m/>
    <n v="1"/>
  </r>
  <r>
    <s v="13CA1C1C7F7E3294320EEF4C01B8D8F2C597F755"/>
    <s v="UbuntuCore212"/>
    <n v="3860"/>
    <n v="1524862956"/>
    <n v="1524862956"/>
    <n v="0.243696901243"/>
    <n v="0.243696901243"/>
    <n v="3860239"/>
    <n v="0.49709711990200001"/>
    <n v="0"/>
    <x v="3"/>
    <s v="060.1:060.9 04-27-16:02:36"/>
    <s v="UbuntuCore212"/>
    <n v="0"/>
    <n v="0"/>
    <n v="1"/>
    <n v="0"/>
    <x v="2"/>
    <n v="3860"/>
    <n v="3116032"/>
    <n v="1.2387550000000001"/>
    <n v="0.80726200000000004"/>
    <n v="2192"/>
    <n v="43"/>
    <m/>
    <n v="1117.99"/>
    <n v="4051.45"/>
    <n v="4861.32"/>
    <n v="3794.4265750962772"/>
    <n v="1390.4406986206616"/>
    <n v="5038.7758105409521"/>
    <n v="6046.0086199506204"/>
    <n v="4719.1165734413289"/>
    <n v="3875.3993425740273"/>
    <n v="3647.5891398018198"/>
    <m/>
    <n v="1"/>
  </r>
  <r>
    <s v="A80191C63107A9F39DDD14FA922CF71D12DD960E"/>
    <s v="superidatmynode2"/>
    <n v="4310"/>
    <n v="1524950811"/>
    <n v="1524950811"/>
    <n v="1.1058421169299999"/>
    <n v="1.1058421169299999"/>
    <n v="4312764"/>
    <n v="0.67468257070600002"/>
    <n v="0"/>
    <x v="2"/>
    <s v="027.4:028.1 04-28-16:26:51"/>
    <s v="superidatmynode2"/>
    <n v="0"/>
    <n v="0"/>
    <n v="1"/>
    <n v="0"/>
    <x v="2"/>
    <n v="2450"/>
    <n v="2048000"/>
    <n v="1.1962889999999999"/>
    <n v="0.83591800000000005"/>
    <n v="2328"/>
    <n v="46"/>
    <m/>
    <n v="1117.99"/>
    <n v="4051.45"/>
    <n v="4861.32"/>
    <n v="6440.9193022088357"/>
    <n v="2354.3104283065704"/>
    <n v="8531.7140446360481"/>
    <n v="10237.172399874147"/>
    <n v="13563.559138338753"/>
    <n v="4312.7646554726398"/>
    <n v="3633.335258830848"/>
    <m/>
    <n v="1"/>
  </r>
  <r>
    <s v="54A403A1B015F6E5A641AD121530966BD873136E"/>
    <s v="ulula"/>
    <n v="2600"/>
    <n v="1523938362"/>
    <n v="1524988531"/>
    <n v="1.04622353257"/>
    <n v="1.04622353257"/>
    <n v="2744188"/>
    <n v="0.25590012950800001"/>
    <n v="0"/>
    <x v="2"/>
    <s v="034.5:035.3 04-29-02:55:31"/>
    <s v="ulula"/>
    <n v="0"/>
    <n v="1"/>
    <n v="0"/>
    <n v="0"/>
    <x v="1"/>
    <n v="2620"/>
    <n v="2097152"/>
    <n v="1.2493129999999999"/>
    <n v="0.80044000000000004"/>
    <n v="2153"/>
    <n v="43"/>
    <m/>
    <n v="9721.3799999999992"/>
    <n v="9721.3799999999992"/>
    <n v="4861.32"/>
    <n v="6440.9193022088357"/>
    <n v="19892.116525055346"/>
    <n v="19892.116525055346"/>
    <n v="9947.3473833531916"/>
    <n v="13179.560647564063"/>
    <n v="4291.2417737762407"/>
    <n v="3633.0148416433685"/>
    <m/>
    <n v="0"/>
  </r>
  <r>
    <s v="BA05AF22BBF41A55ECB913E22780FC8449A6941A"/>
    <s v="FKF1TorBus"/>
    <n v="4310"/>
    <n v="1524991615"/>
    <n v="1524991615"/>
    <n v="1.1031390408399999"/>
    <n v="1.1031390408399999"/>
    <n v="4307228"/>
    <n v="-0.38989239335800002"/>
    <n v="0"/>
    <x v="1"/>
    <s v="016.8:017.6 04-29-03:46:55"/>
    <s v="FKF1TorBus"/>
    <n v="0"/>
    <n v="0"/>
    <n v="1"/>
    <n v="0"/>
    <x v="2"/>
    <n v="3310"/>
    <n v="2048000"/>
    <n v="1.6162110000000001"/>
    <n v="0.61873100000000003"/>
    <n v="1045"/>
    <n v="20"/>
    <m/>
    <n v="1117.99"/>
    <n v="4051.45"/>
    <n v="4861.32"/>
    <n v="8853.6095214723919"/>
    <n v="2351.2884162687114"/>
    <n v="8520.7626670112168"/>
    <n v="10224.031882016308"/>
    <n v="18620.371836961338"/>
    <n v="4307.2287556403198"/>
    <n v="3629.4601289482239"/>
    <m/>
    <n v="1"/>
  </r>
  <r>
    <s v="CC14C97F1D23EE97766828FC8ED8582E21E11665"/>
    <s v="Quintex38"/>
    <n v="2740"/>
    <n v="1524983329"/>
    <n v="1524983329"/>
    <n v="-0.51637996055400004"/>
    <n v="-0.51637996055400004"/>
    <n v="2741545"/>
    <n v="-0.17284702843300001"/>
    <n v="0"/>
    <x v="4"/>
    <s v="066.0:066.8 04-29-01:28:49"/>
    <s v="Quintex38"/>
    <n v="1"/>
    <n v="0"/>
    <n v="0"/>
    <n v="0"/>
    <x v="0"/>
    <n v="4110"/>
    <n v="5668801"/>
    <n v="0.72502100000000003"/>
    <n v="1.37927"/>
    <n v="4211"/>
    <n v="84"/>
    <m/>
    <n v="10125.48"/>
    <n v="10125.48"/>
    <n v="4861.32"/>
    <n v="2386.3111194805197"/>
    <n v="4896.8850370096834"/>
    <n v="4896.8850370096834"/>
    <n v="2351.0317701596282"/>
    <n v="1154.0678777335972"/>
    <n v="2741.5457632315238"/>
    <n v="3619.7223342620669"/>
    <m/>
    <n v="1"/>
  </r>
  <r>
    <s v="D4FBE51BC35C3921F31B6E561FD8C07BC56F9D71"/>
    <s v="sqrrm"/>
    <n v="3190"/>
    <n v="1524821064"/>
    <n v="1524925187"/>
    <n v="-0.17521571728599999"/>
    <n v="-0.17521571728599999"/>
    <n v="2680434"/>
    <n v="-9.6994292789799999E-2"/>
    <n v="0"/>
    <x v="2"/>
    <s v="032.1:032.8 04-28-09:19:47"/>
    <s v="sqrrm"/>
    <n v="0"/>
    <n v="1"/>
    <n v="0"/>
    <n v="0"/>
    <x v="1"/>
    <n v="3990"/>
    <n v="4116533"/>
    <n v="0.96926199999999996"/>
    <n v="1.0317130000000001"/>
    <n v="3480"/>
    <n v="69"/>
    <m/>
    <n v="9721.3799999999992"/>
    <n v="9721.3799999999992"/>
    <n v="4861.32"/>
    <n v="6440.9193022088357"/>
    <n v="8018.0414302902245"/>
    <n v="8018.0414302902245"/>
    <n v="4009.540329243222"/>
    <n v="5312.3690066910713"/>
    <n v="3395.2517176735105"/>
    <n v="3611.6361023714576"/>
    <m/>
    <n v="0"/>
  </r>
  <r>
    <s v="32CD76C8D7D1D4B620FCAED00B2BCCC574F21E53"/>
    <s v="tomkai"/>
    <n v="3900"/>
    <n v="1525007036"/>
    <n v="1525007036"/>
    <n v="0.35086242748099999"/>
    <n v="0.35086242748099999"/>
    <n v="3901443"/>
    <n v="0.178389087064"/>
    <n v="0"/>
    <x v="2"/>
    <s v="026.6:027.4 04-29-08:03:56"/>
    <s v="tomkai"/>
    <n v="0"/>
    <n v="0"/>
    <n v="1"/>
    <n v="0"/>
    <x v="2"/>
    <n v="3490"/>
    <n v="2888113"/>
    <n v="1.2084010000000001"/>
    <n v="0.82754000000000005"/>
    <n v="2296"/>
    <n v="45"/>
    <m/>
    <n v="1117.99"/>
    <n v="4051.45"/>
    <n v="4861.32"/>
    <n v="6440.9193022088357"/>
    <n v="1510.2506852994832"/>
    <n v="5472.951581817897"/>
    <n v="6566.9745359619346"/>
    <n v="8700.7958837910555"/>
    <n v="3901.4433380194328"/>
    <n v="3597.4442366136027"/>
    <m/>
    <n v="1"/>
  </r>
  <r>
    <s v="698B8708CF4EA02D27CA09274F3351B4F66A5834"/>
    <s v="greenlantern"/>
    <n v="4950"/>
    <n v="1523767588"/>
    <n v="1524973451"/>
    <n v="0.34049892498399997"/>
    <n v="0.34049892498399997"/>
    <n v="4109846"/>
    <n v="6.3570701033200006E-2"/>
    <n v="0"/>
    <x v="2"/>
    <s v="030.6:031.4 04-28-22:44:11"/>
    <s v="greenlantern"/>
    <n v="0"/>
    <n v="1"/>
    <n v="0"/>
    <n v="0"/>
    <x v="1"/>
    <n v="4870"/>
    <n v="2903040"/>
    <n v="1.6775519999999999"/>
    <n v="0.59610700000000005"/>
    <n v="888"/>
    <n v="17"/>
    <m/>
    <n v="9721.3799999999992"/>
    <n v="9721.3799999999992"/>
    <n v="4861.32"/>
    <n v="6440.9193022088357"/>
    <n v="13031.499439360958"/>
    <n v="13031.499439360958"/>
    <n v="6516.5942340032188"/>
    <n v="8634.0454005196407"/>
    <n v="3891.5219991855515"/>
    <n v="3594.9773994298862"/>
    <m/>
    <n v="0"/>
  </r>
  <r>
    <s v="D0354E2C21D9C7D2882262FF2DAF35618ED58DBB"/>
    <s v="carrefour"/>
    <n v="6780"/>
    <n v="1523809237"/>
    <n v="1525001522"/>
    <n v="-8.9348142637799999E-2"/>
    <n v="-8.9348142637799999E-2"/>
    <n v="3553786"/>
    <n v="-0.82753886664800003"/>
    <n v="0"/>
    <x v="5"/>
    <s v="041.7:042.5 04-29-06:32:02"/>
    <s v="carrefour"/>
    <n v="0"/>
    <n v="1"/>
    <n v="0"/>
    <n v="0"/>
    <x v="1"/>
    <n v="4530"/>
    <n v="3831803"/>
    <n v="1.1822109999999999"/>
    <n v="0.84587299999999999"/>
    <n v="2367"/>
    <n v="47"/>
    <m/>
    <n v="9721.3799999999992"/>
    <n v="9721.3799999999992"/>
    <n v="4861.32"/>
    <n v="4819.491751072962"/>
    <n v="8852.7927531237438"/>
    <n v="8852.7927531237438"/>
    <n v="4426.97008723201"/>
    <n v="4388.8791146563944"/>
    <n v="3489.4385189960503"/>
    <n v="3592.1478632972348"/>
    <m/>
    <n v="0"/>
  </r>
  <r>
    <s v="6F46FF6A0026F522520B4959B63A60BFE0C34F14"/>
    <s v="darkmoon"/>
    <n v="4230"/>
    <n v="1524913739"/>
    <n v="1524913739"/>
    <n v="1.0154333333700001"/>
    <n v="1.0154333333700001"/>
    <n v="4226670"/>
    <n v="0.61354721067999995"/>
    <n v="0"/>
    <x v="2"/>
    <s v="029.7:030.5 04-28-06:08:59"/>
    <s v="darkmoon"/>
    <n v="0"/>
    <n v="0"/>
    <n v="1"/>
    <n v="0"/>
    <x v="2"/>
    <n v="2670"/>
    <n v="2097152"/>
    <n v="1.273155"/>
    <n v="0.78544999999999998"/>
    <n v="2072"/>
    <n v="41"/>
    <m/>
    <n v="1117.99"/>
    <n v="4051.45"/>
    <n v="4861.32"/>
    <n v="6440.9193022088357"/>
    <n v="2253.2343123743262"/>
    <n v="8165.4273784818852"/>
    <n v="9797.6663721782479"/>
    <n v="12981.243459217927"/>
    <n v="4226.6700459435615"/>
    <n v="3587.8146321604936"/>
    <m/>
    <n v="1"/>
  </r>
  <r>
    <s v="EA4366BCDCA6167B8CFF70E41D8CD1EE9968E445"/>
    <s v="nostromo"/>
    <n v="4230"/>
    <n v="1525009194"/>
    <n v="1525009194"/>
    <n v="1.0152945020699999"/>
    <n v="1.0152945020699999"/>
    <n v="4226378"/>
    <n v="5.0544607209800002E-2"/>
    <n v="0"/>
    <x v="1"/>
    <s v="021.4:022.2 04-29-08:39:53"/>
    <s v="nostromo"/>
    <n v="1"/>
    <n v="0"/>
    <n v="0"/>
    <n v="0"/>
    <x v="0"/>
    <n v="3150"/>
    <n v="2097152"/>
    <n v="1.5020370000000001"/>
    <n v="0.66576299999999999"/>
    <n v="1371"/>
    <n v="27"/>
    <m/>
    <n v="10125.48"/>
    <n v="10125.48"/>
    <n v="4861.32"/>
    <n v="8853.6095214723919"/>
    <n v="20405.82417481974"/>
    <n v="20405.82417481974"/>
    <n v="9796.9914688029312"/>
    <n v="17842.630592097914"/>
    <n v="4226.3788956051039"/>
    <n v="3587.6108269235733"/>
    <m/>
    <n v="1"/>
  </r>
  <r>
    <s v="98F7EAA72F2EB60BA989007B0770AFDEF657BDB6"/>
    <s v="rarvolt"/>
    <n v="6780"/>
    <n v="1524149388"/>
    <n v="1525001415"/>
    <n v="0.17545422267300001"/>
    <n v="0.17545422267300001"/>
    <n v="6244387"/>
    <n v="-0.43299582620799998"/>
    <n v="0"/>
    <x v="2"/>
    <s v="025.0:025.8 04-29-06:30:15"/>
    <s v="rarvolt"/>
    <n v="0"/>
    <n v="1"/>
    <n v="0"/>
    <n v="0"/>
    <x v="1"/>
    <n v="4540"/>
    <n v="3192669"/>
    <n v="1.4220079999999999"/>
    <n v="0.70323100000000005"/>
    <n v="1605"/>
    <n v="32"/>
    <m/>
    <n v="9721.3799999999992"/>
    <n v="9721.3799999999992"/>
    <n v="4861.32"/>
    <n v="6440.9193022088357"/>
    <n v="11427.037171208849"/>
    <n v="11427.037171208849"/>
    <n v="5714.2591217647087"/>
    <n v="7571.0057916774085"/>
    <n v="3752.8362576471841"/>
    <n v="3584.7860803530289"/>
    <m/>
    <n v="0"/>
  </r>
  <r>
    <s v="6F33E92A67EC038B559415AC56C860075F6D287F"/>
    <s v="rivan"/>
    <n v="3740"/>
    <n v="1524766473"/>
    <n v="1524991634"/>
    <n v="-0.40099295661899997"/>
    <n v="-0.40099295661899997"/>
    <n v="2980574"/>
    <n v="-5.0765833375300003E-2"/>
    <n v="0"/>
    <x v="4"/>
    <s v="068.3:069.1 04-29-03:47:14"/>
    <s v="rivan"/>
    <n v="0"/>
    <n v="1"/>
    <n v="0"/>
    <n v="0"/>
    <x v="1"/>
    <n v="3690"/>
    <n v="4975616"/>
    <n v="0.74161699999999997"/>
    <n v="1.3484050000000001"/>
    <n v="4160"/>
    <n v="83"/>
    <m/>
    <n v="9721.3799999999992"/>
    <n v="9721.3799999999992"/>
    <n v="4861.32"/>
    <n v="2386.3111194805197"/>
    <n v="5823.1750913831847"/>
    <n v="5823.1750913831847"/>
    <n v="2911.9649201289226"/>
    <n v="1429.4171682672302"/>
    <n v="2980.4290291591974"/>
    <n v="3578.9851204114389"/>
    <m/>
    <n v="0"/>
  </r>
  <r>
    <s v="5C4AA5161D0EED4927D1F13467E44B0AFDA827A0"/>
    <s v="FlashOwl"/>
    <n v="2790"/>
    <n v="1524939864"/>
    <n v="1524939864"/>
    <n v="0.360250884938"/>
    <n v="0.360250884938"/>
    <n v="2785793"/>
    <n v="0.449009498758"/>
    <n v="0"/>
    <x v="5"/>
    <s v="042.5:043.3 04-28-13:24:24"/>
    <s v="FlashOwl"/>
    <n v="0"/>
    <n v="1"/>
    <n v="0"/>
    <n v="0"/>
    <x v="1"/>
    <n v="2260"/>
    <n v="2856737"/>
    <n v="0.79111200000000004"/>
    <n v="1.264043"/>
    <n v="4030"/>
    <n v="80"/>
    <m/>
    <n v="9721.3799999999992"/>
    <n v="9721.3799999999992"/>
    <n v="4861.32"/>
    <n v="4819.491751072962"/>
    <n v="13223.515747818572"/>
    <n v="13223.515747818572"/>
    <n v="6612.6148319667973"/>
    <n v="6555.7179193483871"/>
    <n v="3885.8790322851273"/>
    <n v="3577.1364225995894"/>
    <m/>
    <n v="1"/>
  </r>
  <r>
    <s v="FBB2CC515203B23F67F8D818D354FCA721C5F673"/>
    <s v="rc9wx4Ft"/>
    <n v="4580"/>
    <n v="1524857267"/>
    <n v="1525001415"/>
    <n v="-0.20476264137299999"/>
    <n v="-0.20476264137299999"/>
    <n v="3335467"/>
    <n v="-0.74409937034600004"/>
    <n v="0"/>
    <x v="2"/>
    <s v="025.0:025.8 04-29-06:30:15"/>
    <s v="rc9wx4Ft"/>
    <n v="0"/>
    <n v="1"/>
    <n v="0"/>
    <n v="0"/>
    <x v="1"/>
    <n v="5620"/>
    <n v="4174848"/>
    <n v="1.346157"/>
    <n v="0.74285599999999996"/>
    <n v="1806"/>
    <n v="36"/>
    <m/>
    <n v="9721.3799999999992"/>
    <n v="9721.3799999999992"/>
    <n v="4861.32"/>
    <n v="6440.9193022088357"/>
    <n v="7730.8045534093453"/>
    <n v="7730.8045534093453"/>
    <n v="3865.9032762406077"/>
    <n v="5122.0596530182147"/>
    <n v="3319.9950961892141"/>
    <n v="3576.4509673324492"/>
    <m/>
    <n v="0"/>
  </r>
  <r>
    <s v="A3A6D9D7DBED00F7E6508B55D3449FF6B6C5DF90"/>
    <s v="Gaugor"/>
    <n v="3750"/>
    <n v="1524954008"/>
    <n v="1524954008"/>
    <n v="0.179756136889"/>
    <n v="0.179756136889"/>
    <n v="3745017"/>
    <n v="0.27421612193799999"/>
    <n v="0"/>
    <x v="3"/>
    <s v="061.0:061.8 04-28-17:20:08"/>
    <s v="Gaugor"/>
    <n v="0"/>
    <n v="0"/>
    <n v="1"/>
    <n v="0"/>
    <x v="2"/>
    <n v="2780"/>
    <n v="3174400"/>
    <n v="0.87575599999999998"/>
    <n v="1.1418710000000001"/>
    <n v="3785"/>
    <n v="75"/>
    <m/>
    <n v="1117.99"/>
    <n v="4051.45"/>
    <n v="4861.32"/>
    <n v="3794.4265750962772"/>
    <n v="1318.9555634805331"/>
    <n v="4779.7230007989383"/>
    <n v="5735.1721033812328"/>
    <n v="4476.4980379445433"/>
    <n v="3745.0178809404415"/>
    <n v="3573.832516658309"/>
    <m/>
    <n v="1"/>
  </r>
  <r>
    <s v="102B22011EAD87D9AA853DB4ABD0651F5B7A1F90"/>
    <s v="OctopusMulitplier"/>
    <n v="3400"/>
    <n v="1524995088"/>
    <n v="1524995088"/>
    <n v="-0.14474492142100001"/>
    <n v="-0.14474492142100001"/>
    <n v="3399256"/>
    <n v="-0.44796161059900003"/>
    <n v="0"/>
    <x v="5"/>
    <s v="040.2:040.9 04-29-04:44:48"/>
    <s v="OctopusMulitplier"/>
    <n v="0"/>
    <n v="0"/>
    <n v="1"/>
    <n v="0"/>
    <x v="2"/>
    <n v="3400"/>
    <n v="3974553"/>
    <n v="0.85544200000000004"/>
    <n v="1.1689860000000001"/>
    <n v="3846"/>
    <n v="76"/>
    <m/>
    <n v="1117.99"/>
    <n v="4051.45"/>
    <n v="4861.32"/>
    <n v="4819.491751072962"/>
    <n v="956.16662530053623"/>
    <n v="3465.0231881088894"/>
    <n v="4157.6686185976641"/>
    <n v="4121.8947962747479"/>
    <n v="3399.2566383314002"/>
    <n v="3571.8455468319803"/>
    <m/>
    <n v="1"/>
  </r>
  <r>
    <s v="C79820F2B3485B259D408516462B700E99004872"/>
    <s v="Zeilentrafo"/>
    <n v="4310"/>
    <n v="1524989730"/>
    <n v="1524989730"/>
    <n v="1.33693013765"/>
    <n v="1.33693013765"/>
    <n v="4307429"/>
    <n v="0.400073944849"/>
    <n v="0"/>
    <x v="0"/>
    <s v="003.2:004.0 04-29-03:15:30"/>
    <s v="Zeilentrafo"/>
    <n v="0"/>
    <n v="0"/>
    <n v="1"/>
    <n v="0"/>
    <x v="2"/>
    <n v="4310"/>
    <n v="1843200"/>
    <n v="2.3383250000000002"/>
    <n v="0.42765700000000001"/>
    <n v="185"/>
    <n v="3"/>
    <m/>
    <n v="1117.99"/>
    <n v="4051.45"/>
    <n v="4861.32"/>
    <n v="11818.828055288463"/>
    <n v="2612.6645245913237"/>
    <n v="9467.9556061820913"/>
    <n v="11360.565216760697"/>
    <n v="27619.775474106948"/>
    <n v="4307.4296297164801"/>
    <n v="3568.1607408015361"/>
    <m/>
    <n v="1"/>
  </r>
  <r>
    <s v="8E55E349F15AD0DA10CE34DE43329E1EDDAD7019"/>
    <s v="allium"/>
    <n v="4190"/>
    <n v="1524312576"/>
    <n v="1524983272"/>
    <n v="0.45149317378100001"/>
    <n v="0.45149317378100001"/>
    <n v="3925709"/>
    <n v="0.20184024339100001"/>
    <n v="0"/>
    <x v="2"/>
    <s v="033.0:033.8 04-29-01:27:52"/>
    <s v="allium"/>
    <n v="0"/>
    <n v="1"/>
    <n v="0"/>
    <n v="0"/>
    <x v="1"/>
    <n v="3600"/>
    <n v="2707227"/>
    <n v="1.329774"/>
    <n v="0.75200800000000001"/>
    <n v="1866"/>
    <n v="37"/>
    <m/>
    <n v="9721.3799999999992"/>
    <n v="9721.3799999999992"/>
    <n v="4861.32"/>
    <n v="6440.9193022088357"/>
    <n v="14110.516709731137"/>
    <n v="14110.516709731137"/>
    <n v="7056.1727955650504"/>
    <n v="9348.9504000304059"/>
    <n v="3929.5215103756154"/>
    <n v="3562.8331572629309"/>
    <m/>
    <n v="0"/>
  </r>
  <r>
    <s v="39F971B386D0A7AAA6C75653B45182813BFC7928"/>
    <s v="ALLOCHKA"/>
    <n v="1610"/>
    <n v="1524468632"/>
    <n v="1524954008"/>
    <n v="-0.44905807457500002"/>
    <n v="-0.44905807457500002"/>
    <n v="2183399"/>
    <n v="0.14072232520200001"/>
    <n v="0"/>
    <x v="3"/>
    <s v="061.0:061.8 04-28-17:20:08"/>
    <s v="ALLOCHKA"/>
    <n v="0"/>
    <n v="1"/>
    <n v="0"/>
    <n v="0"/>
    <x v="1"/>
    <n v="2460"/>
    <n v="5195525"/>
    <n v="0.47348400000000002"/>
    <n v="2.1120019999999999"/>
    <n v="4935"/>
    <n v="98"/>
    <m/>
    <n v="9721.3799999999992"/>
    <n v="9721.3799999999992"/>
    <n v="4861.32"/>
    <n v="3794.4265750962772"/>
    <n v="5355.9158149880859"/>
    <n v="5355.9158149880859"/>
    <n v="2678.3050009070607"/>
    <n v="2090.5086831673311"/>
    <n v="2862.4325470937229"/>
    <n v="3562.3602829656056"/>
    <m/>
    <n v="0"/>
  </r>
  <r>
    <s v="335BF57FD5FE0D6693F5D4ABCA29D04251C1B86F"/>
    <s v="avokadokadavr"/>
    <n v="2670"/>
    <n v="1524918841"/>
    <n v="1524918841"/>
    <n v="-0.52511822943899999"/>
    <n v="-0.52511822943899999"/>
    <n v="2669329"/>
    <n v="-9.4417448801800002E-2"/>
    <n v="0"/>
    <x v="3"/>
    <s v="051.6:052.4 04-28-07:34:01"/>
    <s v="avokadokadavr"/>
    <n v="0"/>
    <n v="1"/>
    <n v="0"/>
    <n v="0"/>
    <x v="1"/>
    <n v="3310"/>
    <n v="5621040"/>
    <n v="0.58885900000000002"/>
    <n v="1.698199"/>
    <n v="4564"/>
    <n v="91"/>
    <m/>
    <n v="9721.3799999999992"/>
    <n v="9721.3799999999992"/>
    <n v="4861.32"/>
    <n v="3794.4265750962772"/>
    <n v="4616.5061466962934"/>
    <n v="4616.5061466962934"/>
    <n v="2308.5522488636002"/>
    <n v="1801.9040102454314"/>
    <n v="2669.3294275942035"/>
    <n v="3554.8425993159422"/>
    <m/>
    <n v="1"/>
  </r>
  <r>
    <s v="CEE6F77D115199A375DC8CE457B483D13ED25798"/>
    <s v="playbudzogan"/>
    <n v="4200"/>
    <n v="1524976485"/>
    <n v="1524976485"/>
    <n v="1.0505213893400001"/>
    <n v="1.0505213893400001"/>
    <n v="4199467"/>
    <n v="-0.185286754212"/>
    <n v="0"/>
    <x v="1"/>
    <s v="014.4:015.2 04-28-23:34:45"/>
    <s v="playbudzogan"/>
    <n v="0"/>
    <n v="0"/>
    <n v="1"/>
    <n v="0"/>
    <x v="2"/>
    <n v="3890"/>
    <n v="2048000"/>
    <n v="1.8994139999999999"/>
    <n v="0.526478"/>
    <n v="526"/>
    <n v="10"/>
    <m/>
    <n v="1117.99"/>
    <n v="4051.45"/>
    <n v="4861.32"/>
    <n v="8853.6095214723919"/>
    <n v="2292.4624080682265"/>
    <n v="8307.5848828415437"/>
    <n v="9968.2406404263293"/>
    <n v="18154.515696643422"/>
    <n v="4199.4678053683201"/>
    <n v="3554.0274637578241"/>
    <m/>
    <n v="1"/>
  </r>
  <r>
    <s v="7FA8E7E44F1392A4E40FFC3B69DB3B00091B7FD3"/>
    <s v="Quintex20"/>
    <n v="2170"/>
    <n v="1525006228"/>
    <n v="1525006228"/>
    <n v="-0.67781629854299996"/>
    <n v="-0.67781629854299996"/>
    <n v="2171507"/>
    <n v="-2.0937084959800002E-2"/>
    <n v="0"/>
    <x v="6"/>
    <s v="075.0:075.8 04-29-07:50:28"/>
    <s v="Quintex20"/>
    <n v="1"/>
    <n v="0"/>
    <n v="0"/>
    <n v="0"/>
    <x v="0"/>
    <n v="3320"/>
    <n v="6739968"/>
    <n v="0.49258400000000002"/>
    <n v="2.0301110000000002"/>
    <n v="4870"/>
    <n v="97"/>
    <m/>
    <n v="10125.48"/>
    <n v="10125.48"/>
    <n v="4861.32"/>
    <n v="885.64026081730776"/>
    <n v="3262.2646254288247"/>
    <n v="3262.2646254288247"/>
    <n v="1566.2380715669433"/>
    <n v="285.33885738946316"/>
    <n v="2171.5078379417337"/>
    <n v="3542.0458865592145"/>
    <m/>
    <n v="1"/>
  </r>
  <r>
    <s v="03504B8C25722FD3FC4F222A9202AD045794A551"/>
    <s v="Nobby"/>
    <n v="3740"/>
    <n v="1524907856"/>
    <n v="1524907856"/>
    <n v="0.218201970174"/>
    <n v="0.218201970174"/>
    <n v="3742316"/>
    <n v="-0.10311435749599999"/>
    <n v="0"/>
    <x v="5"/>
    <s v="037.0:037.8 04-28-04:30:56"/>
    <s v="Nobby"/>
    <n v="0"/>
    <n v="0"/>
    <n v="1"/>
    <n v="0"/>
    <x v="2"/>
    <n v="3740"/>
    <n v="3072000"/>
    <n v="1.2174480000000001"/>
    <n v="0.82138999999999995"/>
    <n v="2267"/>
    <n v="45"/>
    <m/>
    <n v="1117.99"/>
    <n v="4051.45"/>
    <n v="4861.32"/>
    <n v="4819.491751072962"/>
    <n v="1361.9376206348302"/>
    <n v="4935.4843720614517"/>
    <n v="5922.0696016462689"/>
    <n v="5871.1143463944227"/>
    <n v="3742.3164523745277"/>
    <n v="3541.2215166621695"/>
    <m/>
    <n v="1"/>
  </r>
  <r>
    <s v="0D09F1823320235B55FF60F49C1D4400BCBA5A3B"/>
    <s v="UbuntuCore213"/>
    <n v="332"/>
    <n v="1524686145"/>
    <n v="1524686145"/>
    <n v="1.74607090126"/>
    <n v="1.74607090126"/>
    <n v="331813"/>
    <n v="1.05079543278"/>
    <n v="0"/>
    <x v="8"/>
    <s v="000.0:086.2 04-25-14:55:45"/>
    <s v="UbuntuCore213"/>
    <n v="0"/>
    <n v="0"/>
    <n v="1"/>
    <n v="0"/>
    <x v="2"/>
    <n v="113"/>
    <n v="1592320"/>
    <n v="7.0966000000000001E-2"/>
    <n v="14.091327"/>
    <n v="6296"/>
    <n v="125"/>
    <m/>
    <n v="1117.99"/>
    <n v="4051.45"/>
    <n v="4861.32"/>
    <n v="504.85700000000003"/>
    <n v="3070.0798068996673"/>
    <n v="11125.568952909827"/>
    <n v="13349.529393713263"/>
    <n v="1386.3731169974199"/>
    <n v="4372.6236174943233"/>
    <n v="3538.5325322460258"/>
    <m/>
    <n v="1"/>
  </r>
  <r>
    <s v="191DB166AFE7A126712F7F2A66C19D4409B17B44"/>
    <s v="Unnamed"/>
    <n v="6150"/>
    <n v="1524871967"/>
    <n v="1524977756"/>
    <n v="0.98080956156400001"/>
    <n v="0.98080956156400001"/>
    <n v="4154058"/>
    <n v="-1.16167369538"/>
    <n v="0"/>
    <x v="0"/>
    <s v="003.2:004.0 04-28-23:55:56"/>
    <s v="Unnamed"/>
    <n v="0"/>
    <n v="1"/>
    <n v="0"/>
    <n v="0"/>
    <x v="1"/>
    <n v="5510"/>
    <n v="2097152"/>
    <n v="2.627373"/>
    <n v="0.380608"/>
    <n v="105"/>
    <n v="2"/>
    <m/>
    <n v="9721.3799999999992"/>
    <n v="9721.3799999999992"/>
    <n v="4861.32"/>
    <n v="11818.828055288463"/>
    <n v="19256.202455597038"/>
    <n v="19256.202455597038"/>
    <n v="9629.3491378223043"/>
    <n v="23410.847618396241"/>
    <n v="4154.0587336530662"/>
    <n v="3536.9867135571462"/>
    <m/>
    <n v="0"/>
  </r>
  <r>
    <s v="C45E826DB41359171095A683B3C1B7667403486C"/>
    <s v="Unnamed"/>
    <n v="3220"/>
    <n v="1524938298"/>
    <n v="1524938298"/>
    <n v="0.29231544995499997"/>
    <n v="0.29231544995499997"/>
    <n v="3217661"/>
    <n v="-0.13180231555800001"/>
    <n v="0"/>
    <x v="4"/>
    <s v="068.3:069.1 04-28-12:58:18"/>
    <s v="Unnamed"/>
    <n v="0"/>
    <n v="0"/>
    <n v="1"/>
    <n v="0"/>
    <x v="2"/>
    <n v="2470"/>
    <n v="2936151"/>
    <n v="0.84123700000000001"/>
    <n v="1.188725"/>
    <n v="3897"/>
    <n v="77"/>
    <m/>
    <n v="1117.99"/>
    <n v="4051.45"/>
    <n v="4861.32"/>
    <n v="2386.3111194805197"/>
    <n v="1444.7957498951905"/>
    <n v="5235.7514297201842"/>
    <n v="6282.3589431752407"/>
    <n v="3083.8667281040875"/>
    <n v="3794.4333007008231"/>
    <n v="3536.9486104905764"/>
    <m/>
    <n v="1"/>
  </r>
  <r>
    <s v="62D905844C42329F65A9E88CC43503485046DCB0"/>
    <s v="chainbox"/>
    <n v="4170"/>
    <n v="1524998096"/>
    <n v="1524998096"/>
    <n v="1.0365739485800001"/>
    <n v="1.0365739485800001"/>
    <n v="4170903"/>
    <n v="0.62768528357200004"/>
    <n v="0"/>
    <x v="0"/>
    <s v="007.1:007.9 04-29-05:34:56"/>
    <s v="chainbox"/>
    <n v="0"/>
    <n v="0"/>
    <n v="1"/>
    <n v="0"/>
    <x v="2"/>
    <n v="4170"/>
    <n v="2048000"/>
    <n v="2.036133"/>
    <n v="0.49112699999999998"/>
    <n v="385"/>
    <n v="7"/>
    <m/>
    <n v="1117.99"/>
    <n v="4051.45"/>
    <n v="4861.32"/>
    <n v="11818.828055288463"/>
    <n v="2276.8693087729544"/>
    <n v="8251.0775239744416"/>
    <n v="9900.4376677109249"/>
    <n v="24069.917320146909"/>
    <n v="4170.9034466918401"/>
    <n v="3534.0324126842879"/>
    <m/>
    <n v="1"/>
  </r>
  <r>
    <s v="AC57DCEF2D0BC80C9E8473296FEBB6563301CAEC"/>
    <s v="Scorpio"/>
    <n v="2360"/>
    <n v="1524966122"/>
    <n v="1524966122"/>
    <n v="0.81744480245499995"/>
    <n v="0.81744480245499995"/>
    <n v="2355908"/>
    <n v="0.649603319086"/>
    <n v="0"/>
    <x v="3"/>
    <s v="051.6:052.4 04-28-20:42:02"/>
    <s v="Scorpio"/>
    <n v="0"/>
    <n v="0"/>
    <n v="1"/>
    <n v="0"/>
    <x v="2"/>
    <n v="1940"/>
    <n v="2240073"/>
    <n v="0.86604300000000001"/>
    <n v="1.154677"/>
    <n v="3820"/>
    <n v="76"/>
    <m/>
    <n v="1117.99"/>
    <n v="4051.45"/>
    <n v="4861.32"/>
    <n v="3794.4265750962772"/>
    <n v="2031.8851146966654"/>
    <n v="7363.2867449063087"/>
    <n v="8835.1807670705384"/>
    <n v="6896.1608572058549"/>
    <n v="4071.2090309697792"/>
    <n v="3521.8682216788452"/>
    <m/>
    <n v="1"/>
  </r>
  <r>
    <s v="45CBBEA2D4DC6487570BE1841B43F8FC04CB9900"/>
    <s v="therelay44"/>
    <n v="4330"/>
    <n v="1524983845"/>
    <n v="1524983845"/>
    <n v="1.64914635976"/>
    <n v="1.64914635976"/>
    <n v="4326991"/>
    <n v="-0.66285090272000002"/>
    <n v="0"/>
    <x v="0"/>
    <s v="001.6:002.4 04-29-01:37:25"/>
    <s v="therelay44"/>
    <n v="0"/>
    <n v="0"/>
    <n v="1"/>
    <n v="0"/>
    <x v="2"/>
    <n v="4100"/>
    <n v="1633353"/>
    <n v="2.5101740000000001"/>
    <n v="0.39837899999999998"/>
    <n v="128"/>
    <n v="2"/>
    <m/>
    <n v="1117.99"/>
    <n v="4051.45"/>
    <n v="4861.32"/>
    <n v="11818.828055288463"/>
    <n v="2961.7191387480825"/>
    <n v="10732.884019249652"/>
    <n v="12878.348181628482"/>
    <n v="31309.805319296789"/>
    <n v="4326.9911541530755"/>
    <n v="3518.8997079071528"/>
    <m/>
    <n v="1"/>
  </r>
  <r>
    <s v="F7CAE8E3194555920964EA9E7D4B18533682EAE4"/>
    <s v="Archimedes"/>
    <n v="4140"/>
    <n v="1525009194"/>
    <n v="1525009194"/>
    <n v="1.02391803097"/>
    <n v="1.02391803097"/>
    <n v="4144984"/>
    <n v="0.44979661726699999"/>
    <n v="0"/>
    <x v="1"/>
    <s v="021.4:022.2 04-29-08:39:53"/>
    <s v="Archimedes"/>
    <n v="0"/>
    <n v="0"/>
    <n v="1"/>
    <n v="0"/>
    <x v="2"/>
    <n v="3220"/>
    <n v="2048000"/>
    <n v="1.5722659999999999"/>
    <n v="0.63602499999999995"/>
    <n v="1146"/>
    <n v="22"/>
    <m/>
    <n v="1117.99"/>
    <n v="4051.45"/>
    <n v="4861.32"/>
    <n v="8853.6095214723919"/>
    <n v="2262.7201194441504"/>
    <n v="8199.8027065734059"/>
    <n v="9838.9132023150796"/>
    <n v="17918.979949675646"/>
    <n v="4144.98412742656"/>
    <n v="3515.8888891985916"/>
    <m/>
    <n v="1"/>
  </r>
  <r>
    <s v="6B87B516695B4CF767F9236F0AB709CADA15F650"/>
    <s v="CircusForecst"/>
    <n v="3450"/>
    <n v="1524529349"/>
    <n v="1524991648"/>
    <n v="0.114583003075"/>
    <n v="0.114583003075"/>
    <n v="3339615"/>
    <n v="0.26338867382999998"/>
    <n v="0"/>
    <x v="2"/>
    <s v="035.3:036.1 04-29-03:47:28"/>
    <s v="CircusForecst"/>
    <n v="0"/>
    <n v="1"/>
    <n v="0"/>
    <n v="0"/>
    <x v="1"/>
    <n v="3450"/>
    <n v="3252044"/>
    <n v="1.0608709999999999"/>
    <n v="0.94262100000000004"/>
    <n v="2920"/>
    <n v="58"/>
    <m/>
    <n v="9721.3799999999992"/>
    <n v="9721.3799999999992"/>
    <n v="4861.32"/>
    <n v="6440.9193022088357"/>
    <n v="10835.284914433241"/>
    <n v="10835.284914433241"/>
    <n v="5418.3446445085583"/>
    <n v="7178.9391784196569"/>
    <n v="3624.6729676520349"/>
    <n v="3512.8842773564247"/>
    <m/>
    <n v="0"/>
  </r>
  <r>
    <s v="5050C57C103C9CAF3783E5F26FF52174BB900570"/>
    <s v="Unnamed"/>
    <n v="3770"/>
    <n v="1524989622"/>
    <n v="1524989622"/>
    <n v="0.29048079528999998"/>
    <n v="0.29048079528999998"/>
    <n v="3766946"/>
    <n v="-0.70226312782"/>
    <n v="0"/>
    <x v="2"/>
    <s v="025.0:025.8 04-29-03:13:42"/>
    <s v="Unnamed"/>
    <n v="0"/>
    <n v="0"/>
    <n v="1"/>
    <n v="0"/>
    <x v="2"/>
    <n v="3770"/>
    <n v="2919026"/>
    <n v="1.2915270000000001"/>
    <n v="0.77427699999999999"/>
    <n v="2012"/>
    <n v="40"/>
    <m/>
    <n v="1117.99"/>
    <n v="4051.45"/>
    <n v="4861.32"/>
    <n v="6440.9193022088357"/>
    <n v="1442.7446243262671"/>
    <n v="5228.3184180776698"/>
    <n v="6273.440099759182"/>
    <n v="8311.88266351317"/>
    <n v="3766.9469939521873"/>
    <n v="3512.5706957665311"/>
    <m/>
    <n v="1"/>
  </r>
  <r>
    <s v="B0299647E08CD42A42CA3CE15D4CCD212040646B"/>
    <s v="rutor2"/>
    <n v="4880"/>
    <n v="1524570988"/>
    <n v="1524995972"/>
    <n v="0.53033029444699997"/>
    <n v="0.53033029444699997"/>
    <n v="3917645"/>
    <n v="-0.268431202413"/>
    <n v="0"/>
    <x v="1"/>
    <s v="017.5:018.3 04-29-04:59:32"/>
    <s v="rutor2"/>
    <n v="0"/>
    <n v="1"/>
    <n v="0"/>
    <n v="0"/>
    <x v="1"/>
    <n v="4200"/>
    <n v="2560000"/>
    <n v="1.640625"/>
    <n v="0.60952399999999995"/>
    <n v="983"/>
    <n v="19"/>
    <m/>
    <n v="9721.3799999999992"/>
    <n v="9721.3799999999992"/>
    <n v="4861.32"/>
    <n v="8853.6095214723919"/>
    <n v="14876.922317831175"/>
    <n v="14876.922317831175"/>
    <n v="7439.4252670010892"/>
    <n v="13548.946865913607"/>
    <n v="3917.6455537843199"/>
    <n v="3510.3518876490239"/>
    <m/>
    <n v="0"/>
  </r>
  <r>
    <s v="44FAF1249D46C79CE33A5234D8501261C40E670D"/>
    <s v="peterfromthehill"/>
    <n v="6610"/>
    <n v="1523991573"/>
    <n v="1524988014"/>
    <n v="-0.455397969716"/>
    <n v="-0.455397969716"/>
    <n v="2801746"/>
    <n v="-1.5452530554899999"/>
    <n v="0"/>
    <x v="1"/>
    <s v="016.0:016.8 04-29-02:46:54"/>
    <s v="peterfromthehill"/>
    <n v="0"/>
    <n v="1"/>
    <n v="0"/>
    <n v="0"/>
    <x v="1"/>
    <n v="6610"/>
    <n v="5144576"/>
    <n v="1.284848"/>
    <n v="0.77830200000000005"/>
    <n v="2036"/>
    <n v="40"/>
    <m/>
    <n v="9721.3799999999992"/>
    <n v="9721.3799999999992"/>
    <n v="4861.32"/>
    <n v="8853.6095214723919"/>
    <n v="5294.2832851622716"/>
    <n v="5294.2832851622716"/>
    <n v="2647.4847418602149"/>
    <n v="4821.6937207356186"/>
    <n v="2801.7465345503397"/>
    <n v="3504.5953741852381"/>
    <m/>
    <n v="0"/>
  </r>
  <r>
    <s v="755D354AAF4899BFD04E0351061C4408AEEE622B"/>
    <s v="roemstedt"/>
    <n v="3610"/>
    <n v="1525007567"/>
    <n v="1525007567"/>
    <n v="0.11418647113700001"/>
    <n v="0.11418647113700001"/>
    <n v="3609088"/>
    <n v="2.6923570615E-2"/>
    <n v="0"/>
    <x v="5"/>
    <s v="043.3:044.1 04-29-08:12:47"/>
    <s v="roemstedt"/>
    <n v="0"/>
    <n v="0"/>
    <n v="1"/>
    <n v="0"/>
    <x v="2"/>
    <n v="3520"/>
    <n v="3239214"/>
    <n v="1.0866830000000001"/>
    <n v="0.92023100000000002"/>
    <n v="2751"/>
    <n v="55"/>
    <m/>
    <n v="1117.99"/>
    <n v="4051.45"/>
    <n v="4861.32"/>
    <n v="4819.491751072962"/>
    <n v="1245.6493328664546"/>
    <n v="4514.0707784879987"/>
    <n v="5416.4169758677208"/>
    <n v="5369.8125068018644"/>
    <n v="3609.0884159175662"/>
    <n v="3498.1260911422969"/>
    <m/>
    <n v="1"/>
  </r>
  <r>
    <s v="331243DA4C5EC6F4886F4E56EEFB5800300FDC57"/>
    <s v="NeelTorExit2"/>
    <n v="2210"/>
    <n v="1525006228"/>
    <n v="1525006228"/>
    <n v="-0.65838087698299996"/>
    <n v="-0.65838087698299996"/>
    <n v="2212115"/>
    <n v="-0.13095763206899999"/>
    <n v="0"/>
    <x v="6"/>
    <s v="075.0:075.8 04-29-07:50:28"/>
    <s v="NeelTorExit2"/>
    <n v="1"/>
    <n v="0"/>
    <n v="0"/>
    <n v="0"/>
    <x v="0"/>
    <n v="3570"/>
    <n v="6475386"/>
    <n v="0.55131799999999997"/>
    <n v="1.8138339999999999"/>
    <n v="4698"/>
    <n v="93"/>
    <m/>
    <n v="10125.48"/>
    <n v="10125.48"/>
    <n v="4861.32"/>
    <n v="885.64026081730776"/>
    <n v="3459.0575977261733"/>
    <n v="3459.0575977261733"/>
    <n v="1660.7198751050025"/>
    <n v="302.55164920895584"/>
    <n v="2212.1156865165599"/>
    <n v="3491.0967805615924"/>
    <m/>
    <n v="1"/>
  </r>
  <r>
    <s v="BD552C165E2ED2887D3F1CCE9CFF155DDA2D86E6"/>
    <s v="Schakalium"/>
    <n v="2170"/>
    <n v="1524360185"/>
    <n v="1524966613"/>
    <n v="-0.49952409974799999"/>
    <n v="-0.49952409974799999"/>
    <n v="3148722"/>
    <n v="-0.38746761819999997"/>
    <n v="0"/>
    <x v="6"/>
    <s v="076.6:077.4 04-28-20:50:13"/>
    <s v="Schakalium"/>
    <n v="0"/>
    <n v="1"/>
    <n v="0"/>
    <n v="0"/>
    <x v="1"/>
    <n v="2350"/>
    <n v="5367455"/>
    <n v="0.43782399999999999"/>
    <n v="2.2840229999999999"/>
    <n v="5052"/>
    <n v="101"/>
    <m/>
    <n v="9721.3799999999992"/>
    <n v="9721.3799999999992"/>
    <n v="4861.32"/>
    <n v="885.64026081730776"/>
    <n v="4865.3164071917881"/>
    <n v="4865.3164071917881"/>
    <n v="2432.9735034130526"/>
    <n v="443.24160683195822"/>
    <n v="2686.2818731870993"/>
    <n v="3490.6338112309691"/>
    <m/>
    <n v="0"/>
  </r>
  <r>
    <s v="F7447E99EB5CBD4D5EB913EE0E35AC642B5C1EF3"/>
    <s v="QuintexAirVPN1"/>
    <n v="2360"/>
    <n v="1524956694"/>
    <n v="1524956694"/>
    <n v="-0.61146065926799997"/>
    <n v="-0.61146065926799997"/>
    <n v="2363419"/>
    <n v="-0.35454301866600002"/>
    <n v="0"/>
    <x v="3"/>
    <s v="061.9:062.7 04-28-18:04:54"/>
    <s v="QuintexAirVPN1"/>
    <n v="1"/>
    <n v="0"/>
    <n v="0"/>
    <n v="0"/>
    <x v="0"/>
    <n v="2830"/>
    <n v="6082831"/>
    <n v="0.46524399999999999"/>
    <n v="2.14941"/>
    <n v="4963"/>
    <n v="99"/>
    <m/>
    <n v="10125.48"/>
    <n v="10125.48"/>
    <n v="4861.32"/>
    <n v="3794.4265750962772"/>
    <n v="3934.1473237950513"/>
    <n v="3934.1473237950513"/>
    <n v="1888.8140678872862"/>
    <n v="1474.2839999438884"/>
    <n v="2363.4191465241724"/>
    <n v="3479.2427025669203"/>
    <m/>
    <n v="1"/>
  </r>
  <r>
    <s v="D572E32A1B0A9FF22C035809B04BFB66811461E7"/>
    <s v="anonymous"/>
    <n v="4680"/>
    <n v="1524846547"/>
    <n v="1524995088"/>
    <n v="0.14408231006899999"/>
    <n v="0.14408231006899999"/>
    <n v="3615373"/>
    <n v="-8.3948946419799997E-2"/>
    <n v="0"/>
    <x v="5"/>
    <s v="040.2:040.9 04-29-04:44:48"/>
    <s v="anonymous"/>
    <n v="0"/>
    <n v="1"/>
    <n v="0"/>
    <n v="0"/>
    <x v="1"/>
    <n v="3370"/>
    <n v="3160064"/>
    <n v="1.0664340000000001"/>
    <n v="0.93770399999999998"/>
    <n v="2889"/>
    <n v="57"/>
    <m/>
    <n v="9721.3799999999992"/>
    <n v="9721.3799999999992"/>
    <n v="4861.32"/>
    <n v="4819.491751072962"/>
    <n v="11122.058887458576"/>
    <n v="11122.058887458576"/>
    <n v="5561.7502155846314"/>
    <n v="5513.8952559260442"/>
    <n v="3615.3733210858845"/>
    <n v="3478.7805247601191"/>
    <m/>
    <n v="0"/>
  </r>
  <r>
    <s v="7725B19017433C38BC422AEC3BE0A8A58A40CA75"/>
    <s v="Unnamed"/>
    <n v="7050"/>
    <n v="1524752683"/>
    <n v="1524960111"/>
    <n v="-0.30545120062999997"/>
    <n v="-0.30545120062999997"/>
    <n v="2700443"/>
    <n v="-1.1066665495400001"/>
    <n v="0"/>
    <x v="3"/>
    <s v="050.0:050.8 04-28-19:01:51"/>
    <s v="Unnamed"/>
    <n v="0"/>
    <n v="1"/>
    <n v="0"/>
    <n v="0"/>
    <x v="1"/>
    <n v="6750"/>
    <n v="4424317"/>
    <n v="1.5256590000000001"/>
    <n v="0.65545399999999998"/>
    <n v="1280"/>
    <n v="25"/>
    <m/>
    <n v="9721.3799999999992"/>
    <n v="9721.3799999999992"/>
    <n v="4861.32"/>
    <n v="3794.4265750962772"/>
    <n v="6751.9728072195303"/>
    <n v="6751.9728072195303"/>
    <n v="3376.4239693533682"/>
    <n v="2635.4144220307408"/>
    <n v="3072.9040603822805"/>
    <n v="3478.3279422675964"/>
    <m/>
    <n v="0"/>
  </r>
  <r>
    <s v="1A6F41D7B3A18134C8E3C20F56B17263AF2030F4"/>
    <s v="Gandhi2"/>
    <n v="2760"/>
    <n v="1524959635"/>
    <n v="1524959635"/>
    <n v="-0.46416734756900002"/>
    <n v="-0.46416734756900002"/>
    <n v="2758123"/>
    <n v="2.5182073593799999E-3"/>
    <n v="0"/>
    <x v="4"/>
    <s v="073.1:073.9 04-28-18:53:55"/>
    <s v="Gandhi2"/>
    <n v="1"/>
    <n v="0"/>
    <n v="0"/>
    <n v="0"/>
    <x v="0"/>
    <n v="2760"/>
    <n v="5147360"/>
    <n v="0.53619700000000003"/>
    <n v="1.864986"/>
    <n v="4745"/>
    <n v="94"/>
    <m/>
    <n v="10125.48"/>
    <n v="10125.48"/>
    <n v="4861.32"/>
    <n v="2386.3111194805197"/>
    <n v="5425.5628055370416"/>
    <n v="5425.5628055370416"/>
    <n v="2604.8539899158686"/>
    <n v="1278.6634166768358"/>
    <n v="2758.1235618172323"/>
    <n v="3474.8944932720624"/>
    <m/>
    <n v="1"/>
  </r>
  <r>
    <s v="C9994673BC073CC6B0A9C515A43E0F80A5C1690B"/>
    <s v="tinyBaba"/>
    <n v="3710"/>
    <n v="1523829239"/>
    <n v="1524970278"/>
    <n v="-9.8866087668399993E-2"/>
    <n v="-9.8866087668399993E-2"/>
    <n v="4476971"/>
    <n v="-5.6145012172599998E-2"/>
    <n v="0"/>
    <x v="3"/>
    <s v="052.4:053.2 04-28-21:51:18"/>
    <s v="tinyBaba"/>
    <n v="0"/>
    <n v="1"/>
    <n v="0"/>
    <n v="0"/>
    <x v="1"/>
    <n v="3710"/>
    <n v="3728908"/>
    <n v="0.99492899999999995"/>
    <n v="1.005096"/>
    <n v="3364"/>
    <n v="67"/>
    <m/>
    <n v="9721.3799999999992"/>
    <n v="9721.3799999999992"/>
    <n v="4861.32"/>
    <n v="3794.4265750962772"/>
    <n v="8760.2651926621693"/>
    <n v="8760.2651926621693"/>
    <n v="4380.7003106958537"/>
    <n v="3419.286464671502"/>
    <n v="3360.2454547646016"/>
    <n v="3470.8442183352217"/>
    <m/>
    <n v="0"/>
  </r>
  <r>
    <s v="620DB859CB0F86B02F81919DA10799E71D92762A"/>
    <s v="torrunner3345"/>
    <n v="4520"/>
    <n v="1524635645"/>
    <n v="1524995972"/>
    <n v="0.77062479018800001"/>
    <n v="0.77062479018800001"/>
    <n v="3988863"/>
    <n v="0.369523543806"/>
    <n v="0"/>
    <x v="1"/>
    <s v="017.5:018.3 04-29-04:59:32"/>
    <s v="torrunner3345"/>
    <n v="0"/>
    <n v="1"/>
    <n v="0"/>
    <n v="0"/>
    <x v="1"/>
    <n v="3620"/>
    <n v="2252800"/>
    <n v="1.606889"/>
    <n v="0.62231999999999998"/>
    <n v="1067"/>
    <n v="21"/>
    <m/>
    <n v="9721.3799999999992"/>
    <n v="9721.3799999999992"/>
    <n v="4861.32"/>
    <n v="8853.6095214723919"/>
    <n v="17212.916422837818"/>
    <n v="17212.916422837818"/>
    <n v="8607.5737050367279"/>
    <n v="15676.420501363535"/>
    <n v="3988.8635273355267"/>
    <n v="3468.044469134868"/>
    <m/>
    <n v="0"/>
  </r>
  <r>
    <s v="BCCB844419AE26534020D8AF21C26BE931621D6A"/>
    <s v="paivirasanen"/>
    <n v="3700"/>
    <n v="1525000490"/>
    <n v="1525000490"/>
    <n v="0.27726591063900002"/>
    <n v="0.27726591063900002"/>
    <n v="3698923"/>
    <n v="0.55852803511299998"/>
    <n v="0"/>
    <x v="3"/>
    <s v="061.8:062.6 04-29-06:14:50"/>
    <s v="paivirasanen"/>
    <n v="0"/>
    <n v="0"/>
    <n v="1"/>
    <n v="0"/>
    <x v="2"/>
    <n v="3240"/>
    <n v="2895970"/>
    <n v="1.1187959999999999"/>
    <n v="0.893818"/>
    <n v="2597"/>
    <n v="51"/>
    <m/>
    <n v="1117.99"/>
    <n v="4051.45"/>
    <n v="4861.32"/>
    <n v="3794.4265750962772"/>
    <n v="1427.9705154352957"/>
    <n v="5174.7789736583763"/>
    <n v="6209.1983167075832"/>
    <n v="4846.4917147931692"/>
    <n v="3698.9237592332252"/>
    <n v="3458.0376314632572"/>
    <m/>
    <n v="1"/>
  </r>
  <r>
    <s v="835FFE642EFA3BB7936663D2365A15D319FB6226"/>
    <s v="Unnamed"/>
    <n v="4030"/>
    <n v="1524237851"/>
    <n v="1524984916"/>
    <n v="-0.253487673242"/>
    <n v="-0.253487673242"/>
    <n v="3131099"/>
    <n v="-1.1399005941799999E-2"/>
    <n v="0"/>
    <x v="3"/>
    <s v="057.1:057.9 04-29-01:55:16"/>
    <s v="Unnamed"/>
    <n v="0"/>
    <n v="1"/>
    <n v="0"/>
    <n v="0"/>
    <x v="1"/>
    <n v="4030"/>
    <n v="4194304"/>
    <n v="0.96082699999999999"/>
    <n v="1.04077"/>
    <n v="3511"/>
    <n v="70"/>
    <m/>
    <n v="9721.3799999999992"/>
    <n v="9721.3799999999992"/>
    <n v="4861.32"/>
    <n v="3794.4265750962772"/>
    <n v="7257.1300030986858"/>
    <n v="7257.1300030986858"/>
    <n v="3629.0353043152004"/>
    <n v="2832.5862112875111"/>
    <n v="3131.0996381703867"/>
    <n v="3450.0609467192708"/>
    <m/>
    <n v="0"/>
  </r>
  <r>
    <s v="37CBE81FE027DD371544C0192771AC6EAB09FCBA"/>
    <s v="NekoCentral"/>
    <n v="2110"/>
    <n v="1525003565"/>
    <n v="1525003565"/>
    <n v="0.70087075112999997"/>
    <n v="0.70087075112999997"/>
    <n v="2114413"/>
    <n v="0.36732053559400002"/>
    <n v="0"/>
    <x v="2"/>
    <s v="028.9:029.7 04-29-07:06:05"/>
    <s v="NekoCentral"/>
    <n v="1"/>
    <n v="0"/>
    <n v="0"/>
    <n v="0"/>
    <x v="0"/>
    <n v="1660"/>
    <n v="2313216"/>
    <n v="0.71761600000000003"/>
    <n v="1.3935040000000001"/>
    <n v="4237"/>
    <n v="84"/>
    <m/>
    <n v="10125.48"/>
    <n v="10125.48"/>
    <n v="4861.32"/>
    <n v="6440.9193022088357"/>
    <n v="17222.132773151792"/>
    <n v="17222.132773151792"/>
    <n v="8268.4769998832908"/>
    <n v="10955.171251515658"/>
    <n v="3934.481435445934"/>
    <n v="3448.1018048121537"/>
    <m/>
    <n v="1"/>
  </r>
  <r>
    <s v="25CA4DAF658DA988E5A68A536B52E48EFB153ED1"/>
    <s v="Unnamed"/>
    <n v="4040"/>
    <n v="1524927672"/>
    <n v="1524927672"/>
    <n v="0.97488209605300002"/>
    <n v="0.97488209605300002"/>
    <n v="4044558"/>
    <n v="-4.7152534827399999E-2"/>
    <n v="0"/>
    <x v="0"/>
    <s v="005.5:006.3 04-28-10:01:12"/>
    <s v="Unnamed"/>
    <n v="0"/>
    <n v="0"/>
    <n v="1"/>
    <n v="0"/>
    <x v="2"/>
    <n v="3490"/>
    <n v="2048000"/>
    <n v="1.704102"/>
    <n v="0.58681899999999998"/>
    <n v="840"/>
    <n v="16"/>
    <m/>
    <n v="1117.99"/>
    <n v="4051.45"/>
    <n v="4861.32"/>
    <n v="11818.828055288463"/>
    <n v="2207.8984345662934"/>
    <n v="8001.1360680539265"/>
    <n v="9600.5338311843698"/>
    <n v="23340.791922718083"/>
    <n v="4044.5585327165441"/>
    <n v="3445.5909729015807"/>
    <m/>
    <n v="1"/>
  </r>
  <r>
    <s v="2F5C857578E977EBC3C4F2D17374CD17241F461F"/>
    <s v="Unnamed"/>
    <n v="6400"/>
    <n v="1524644064"/>
    <n v="1524938794"/>
    <n v="-0.39114402844599999"/>
    <n v="-0.39114402844599999"/>
    <n v="2321639"/>
    <n v="-0.20092514507600001"/>
    <n v="0"/>
    <x v="2"/>
    <s v="036.8:037.5 04-28-13:06:34"/>
    <s v="Unnamed"/>
    <n v="0"/>
    <n v="1"/>
    <n v="0"/>
    <n v="0"/>
    <x v="1"/>
    <n v="6390"/>
    <n v="4743344"/>
    <n v="1.347151"/>
    <n v="0.74230700000000005"/>
    <n v="1805"/>
    <n v="36"/>
    <m/>
    <n v="9721.3799999999992"/>
    <n v="9721.3799999999992"/>
    <n v="4861.32"/>
    <n v="6440.9193022088357"/>
    <n v="5918.920264745625"/>
    <n v="5918.920264745625"/>
    <n v="2959.8437116348914"/>
    <n v="3921.5921794472729"/>
    <n v="2888.0133195348367"/>
    <n v="3444.6125236743856"/>
    <m/>
    <n v="0"/>
  </r>
  <r>
    <s v="24E62B6AFC419DC9FA8E42D76D629C2E283DEB4E"/>
    <s v="Treal4Tor"/>
    <n v="4080"/>
    <n v="1524998226"/>
    <n v="1524998226"/>
    <n v="1.09765451418"/>
    <n v="1.09765451418"/>
    <n v="4081196"/>
    <n v="-0.111511817002"/>
    <n v="0"/>
    <x v="1"/>
    <s v="018.3:019.1 04-29-05:37:06"/>
    <s v="Treal4Tor"/>
    <n v="0"/>
    <n v="0"/>
    <n v="1"/>
    <n v="0"/>
    <x v="2"/>
    <n v="3050"/>
    <n v="1945600"/>
    <n v="1.5676399999999999"/>
    <n v="0.63790199999999997"/>
    <n v="1160"/>
    <n v="23"/>
    <m/>
    <n v="1117.99"/>
    <n v="4051.45"/>
    <n v="4861.32"/>
    <n v="8853.6095214723919"/>
    <n v="2345.1567703080987"/>
    <n v="8498.5423814745609"/>
    <n v="10197.369842873519"/>
    <n v="18571.813979503593"/>
    <n v="4081.1966227886087"/>
    <n v="3440.5176359520256"/>
    <m/>
    <n v="1"/>
  </r>
  <r>
    <s v="073314E86D4573FA54133581E3B8955AB3CC5715"/>
    <s v="YouPornTheNSA"/>
    <n v="3050"/>
    <n v="1524429172"/>
    <n v="1524988531"/>
    <n v="0.905648965513"/>
    <n v="0.905648965513"/>
    <n v="3996435"/>
    <n v="-0.26452992902700001"/>
    <n v="0"/>
    <x v="2"/>
    <s v="034.5:035.3 04-29-02:55:31"/>
    <s v="YouPornTheNSA"/>
    <n v="0"/>
    <n v="1"/>
    <n v="0"/>
    <n v="0"/>
    <x v="1"/>
    <n v="2660"/>
    <n v="2097152"/>
    <n v="1.2683869999999999"/>
    <n v="0.78840299999999996"/>
    <n v="2088"/>
    <n v="41"/>
    <m/>
    <n v="9721.3799999999992"/>
    <n v="9721.3799999999992"/>
    <n v="4861.32"/>
    <n v="6440.9193022088357"/>
    <n v="18525.537740358766"/>
    <n v="18525.537740358766"/>
    <n v="9263.9694290276566"/>
    <n v="12274.131205206981"/>
    <n v="3996.4355393235192"/>
    <n v="3426.650477526463"/>
    <m/>
    <n v="0"/>
  </r>
  <r>
    <s v="BF1B662D1DA4E55F700C130AC58574B47FB7EB8E"/>
    <s v="DigiGesTor4e2"/>
    <n v="2940"/>
    <n v="1525005297"/>
    <n v="1525005297"/>
    <n v="-0.35670709913400001"/>
    <n v="-0.35670709913400001"/>
    <n v="2936946"/>
    <n v="6.7391410988799999E-2"/>
    <n v="0"/>
    <x v="4"/>
    <s v="071.5:072.3 04-29-07:34:57"/>
    <s v="DigiGesTor4e2"/>
    <n v="1"/>
    <n v="0"/>
    <n v="0"/>
    <n v="0"/>
    <x v="0"/>
    <n v="2630"/>
    <n v="4565488"/>
    <n v="0.57606100000000005"/>
    <n v="1.735927"/>
    <n v="4614"/>
    <n v="92"/>
    <m/>
    <n v="10125.48"/>
    <n v="10125.48"/>
    <n v="4861.32"/>
    <n v="2386.3111194805197"/>
    <n v="6513.6494018606654"/>
    <n v="6513.6494018606654"/>
    <n v="3127.2526448379031"/>
    <n v="1535.0970024194155"/>
    <n v="2936.9460193889126"/>
    <n v="3425.508613572239"/>
    <m/>
    <n v="1"/>
  </r>
  <r>
    <s v="1FE71D0F88FB895F79CE07AE2229785B120B1FB0"/>
    <s v="serana"/>
    <n v="5090"/>
    <n v="1524228886"/>
    <n v="1525009122"/>
    <n v="0.45140221099099997"/>
    <n v="0.45140221099099997"/>
    <n v="2728396"/>
    <n v="-0.42599281113999998"/>
    <n v="0"/>
    <x v="0"/>
    <s v="007.9:008.6 04-29-08:38:42"/>
    <s v="serana"/>
    <n v="0"/>
    <n v="1"/>
    <n v="0"/>
    <n v="0"/>
    <x v="1"/>
    <n v="4860"/>
    <n v="2602927"/>
    <n v="1.867129"/>
    <n v="0.535582"/>
    <n v="554"/>
    <n v="11"/>
    <m/>
    <n v="9721.3799999999992"/>
    <n v="9721.3799999999992"/>
    <n v="4861.32"/>
    <n v="11818.828055288463"/>
    <n v="14109.632425883687"/>
    <n v="14109.632425883687"/>
    <n v="7055.7305963347681"/>
    <n v="17153.873170768136"/>
    <n v="3777.8940028481707"/>
    <n v="3425.4039019937195"/>
    <m/>
    <n v="0"/>
  </r>
  <r>
    <s v="378D7056F0990546C4AD5F0FD8CA6B956CEEB1BA"/>
    <s v="idideditheconfig"/>
    <n v="3300"/>
    <n v="1524843139"/>
    <n v="1524843139"/>
    <n v="7.8052444324800005E-2"/>
    <n v="7.8052444324800005E-2"/>
    <n v="3297426"/>
    <n v="0.102414060699"/>
    <n v="0"/>
    <x v="3"/>
    <s v="054.7:055.5 04-27-10:32:19"/>
    <s v="idideditheconfig"/>
    <n v="0"/>
    <n v="0"/>
    <n v="1"/>
    <n v="0"/>
    <x v="2"/>
    <n v="3300"/>
    <n v="3239936"/>
    <n v="1.0185390000000001"/>
    <n v="0.98179899999999998"/>
    <n v="3142"/>
    <n v="62"/>
    <m/>
    <n v="1117.99"/>
    <n v="4051.45"/>
    <n v="4861.32"/>
    <n v="3794.4265750962772"/>
    <n v="1205.2518522306832"/>
    <n v="4367.6755755597114"/>
    <n v="5240.7579086450369"/>
    <n v="4090.5908440935214"/>
    <n v="3492.8209242559155"/>
    <n v="3416.955446979141"/>
    <m/>
    <n v="1"/>
  </r>
  <r>
    <s v="B36D204CCED612E85158524BBC7F3F13C7C88288"/>
    <s v="BOOTCHAROO"/>
    <n v="4460"/>
    <n v="1524798629"/>
    <n v="1524998498"/>
    <n v="0.43350933826100002"/>
    <n v="0.43350933826100002"/>
    <n v="3757858"/>
    <n v="-0.479033985632"/>
    <n v="0"/>
    <x v="2"/>
    <s v="036.8:037.6 04-29-05:41:38"/>
    <s v="BOOTCHAROO"/>
    <n v="0"/>
    <n v="1"/>
    <n v="0"/>
    <n v="0"/>
    <x v="1"/>
    <n v="3250"/>
    <n v="2621440"/>
    <n v="1.2397769999999999"/>
    <n v="0.80659700000000001"/>
    <n v="2187"/>
    <n v="43"/>
    <m/>
    <n v="9721.3799999999992"/>
    <n v="9721.3799999999992"/>
    <n v="4861.32"/>
    <n v="6440.9193022088357"/>
    <n v="13935.689010783719"/>
    <n v="13935.689010783719"/>
    <n v="6968.7476162749645"/>
    <n v="9233.1179667018896"/>
    <n v="3757.8587196909161"/>
    <n v="3416.9331037836409"/>
    <m/>
    <n v="0"/>
  </r>
  <r>
    <s v="C943AE7A178182E2148832DB9586388A64F800AE"/>
    <s v="Antaresng"/>
    <n v="3820"/>
    <n v="1524972958"/>
    <n v="1524972958"/>
    <n v="3.2219130536E-2"/>
    <n v="3.2219130536E-2"/>
    <n v="3817126"/>
    <n v="1.1060059336300001E-2"/>
    <n v="0"/>
    <x v="4"/>
    <s v="063.6:064.4 04-28-22:35:58"/>
    <s v="Antaresng"/>
    <n v="0"/>
    <n v="0"/>
    <n v="1"/>
    <n v="0"/>
    <x v="2"/>
    <n v="2820"/>
    <n v="3339264"/>
    <n v="0.84449700000000005"/>
    <n v="1.1841360000000001"/>
    <n v="3880"/>
    <n v="77"/>
    <m/>
    <n v="1117.99"/>
    <n v="4051.45"/>
    <n v="4861.32"/>
    <n v="2386.3111194805197"/>
    <n v="1154.0106657479428"/>
    <n v="4181.9841964100769"/>
    <n v="5017.9475036572676"/>
    <n v="2463.1959889385707"/>
    <n v="3446.8521827101658"/>
    <n v="3414.5757278971159"/>
    <m/>
    <n v="1"/>
  </r>
  <r>
    <s v="E75ABF29D4B417D3D3565AEDAF89E4F9D16E736F"/>
    <s v="Unnamed"/>
    <n v="8050"/>
    <n v="1524434428"/>
    <n v="1524964160"/>
    <n v="-0.41814854287699998"/>
    <n v="-0.41814854287699998"/>
    <n v="3220836"/>
    <n v="-0.53741164878199998"/>
    <n v="0"/>
    <x v="1"/>
    <s v="024.7:025.5 04-28-20:09:20"/>
    <s v="Unnamed"/>
    <n v="0"/>
    <n v="1"/>
    <n v="0"/>
    <n v="0"/>
    <x v="1"/>
    <n v="8050"/>
    <n v="4819048"/>
    <n v="1.6704540000000001"/>
    <n v="0.59863999999999995"/>
    <n v="896"/>
    <n v="17"/>
    <m/>
    <n v="9721.3799999999992"/>
    <n v="9721.3799999999992"/>
    <n v="4861.32"/>
    <n v="8853.6095214723919"/>
    <n v="5656.3991182463897"/>
    <n v="5656.3991182463897"/>
    <n v="2828.5661255411824"/>
    <n v="5151.4856008667784"/>
    <n v="2803.9701007456788"/>
    <n v="3408.4934705219753"/>
    <m/>
    <n v="0"/>
  </r>
  <r>
    <s v="9307E797A21B22FEEA08F0AA7273B16A94912289"/>
    <s v="UbuntuCore212"/>
    <n v="3760"/>
    <n v="1524951745"/>
    <n v="1524951745"/>
    <n v="0.45954055036000002"/>
    <n v="0.45954055036000002"/>
    <n v="3761831"/>
    <n v="0.11161147343699999"/>
    <n v="0"/>
    <x v="5"/>
    <s v="044.9:045.6 04-28-16:42:25"/>
    <s v="UbuntuCore212"/>
    <n v="0"/>
    <n v="0"/>
    <n v="1"/>
    <n v="0"/>
    <x v="2"/>
    <n v="2960"/>
    <n v="2577408"/>
    <n v="1.148441"/>
    <n v="0.87074600000000002"/>
    <n v="2482"/>
    <n v="49"/>
    <m/>
    <n v="1117.99"/>
    <n v="4051.45"/>
    <n v="4861.32"/>
    <n v="4819.491751072962"/>
    <n v="1631.7517398969765"/>
    <n v="5913.2555627560223"/>
    <n v="7095.2936682760756"/>
    <n v="7034.2436428165111"/>
    <n v="3761.8314908222674"/>
    <n v="3406.5044435755867"/>
    <m/>
    <n v="1"/>
  </r>
  <r>
    <s v="BF2E2EC1AD3711E4E068C9CE85568A960BDC59FF"/>
    <s v="tor"/>
    <n v="4730"/>
    <n v="1524150361"/>
    <n v="1524991648"/>
    <n v="0.29605280475099999"/>
    <n v="0.29605280475099999"/>
    <n v="3822658"/>
    <n v="-0.38042645035599998"/>
    <n v="0"/>
    <x v="2"/>
    <s v="035.3:036.1 04-29-03:47:28"/>
    <s v="tor"/>
    <n v="0"/>
    <n v="1"/>
    <n v="0"/>
    <n v="0"/>
    <x v="1"/>
    <n v="3510"/>
    <n v="2813433"/>
    <n v="1.2475860000000001"/>
    <n v="0.80154800000000004"/>
    <n v="2156"/>
    <n v="43"/>
    <m/>
    <n v="9721.3799999999992"/>
    <n v="9721.3799999999992"/>
    <n v="4861.32"/>
    <n v="6440.9193022088357"/>
    <n v="12599.421815050277"/>
    <n v="12599.421815050277"/>
    <n v="6300.5274207921311"/>
    <n v="8347.771526802615"/>
    <n v="3646.3577306290204"/>
    <n v="3396.4803114403144"/>
    <m/>
    <n v="0"/>
  </r>
  <r>
    <s v="CCBDEB722F6E7F87C72A0FE6FBCBA4A50538040B"/>
    <s v="peer3famicoman"/>
    <n v="6860"/>
    <n v="1523862213"/>
    <n v="1524972207"/>
    <n v="0.884983047415"/>
    <n v="0.884983047415"/>
    <n v="3953095"/>
    <n v="0.29079980509199999"/>
    <n v="0"/>
    <x v="0"/>
    <s v="001.6:002.4 04-28-22:23:27"/>
    <s v="peer3famicoman"/>
    <n v="0"/>
    <n v="1"/>
    <n v="0"/>
    <n v="0"/>
    <x v="1"/>
    <n v="5640"/>
    <n v="2097152"/>
    <n v="2.689362"/>
    <n v="0.37183500000000003"/>
    <n v="93"/>
    <n v="1"/>
    <m/>
    <n v="9721.3799999999992"/>
    <n v="9721.3799999999992"/>
    <n v="4861.32"/>
    <n v="11818.828055288463"/>
    <n v="18324.63649747923"/>
    <n v="18324.63649747923"/>
    <n v="9163.5057880594868"/>
    <n v="22278.290524531545"/>
    <n v="3953.0959678524623"/>
    <n v="3396.3127774967234"/>
    <m/>
    <n v="0"/>
  </r>
  <r>
    <s v="80565CC48D82C966A3F2D4601F05050D30B21F4D"/>
    <s v="FuckD666Sleepwet"/>
    <n v="4280"/>
    <n v="1524894454"/>
    <n v="1525000722"/>
    <n v="0.46493248140600002"/>
    <n v="0.46493248140600002"/>
    <n v="3750227"/>
    <n v="9.8493409130899993E-3"/>
    <n v="0"/>
    <x v="1"/>
    <s v="019.1:019.9 04-29-06:18:42"/>
    <s v="FuckD666Sleepwet"/>
    <n v="0"/>
    <n v="1"/>
    <n v="0"/>
    <n v="0"/>
    <x v="1"/>
    <n v="3970"/>
    <n v="2560000"/>
    <n v="1.550781"/>
    <n v="0.64483599999999996"/>
    <n v="1209"/>
    <n v="24"/>
    <m/>
    <n v="9721.3799999999992"/>
    <n v="9721.3799999999992"/>
    <n v="4861.32"/>
    <n v="8853.6095214723919"/>
    <n v="14241.165326090661"/>
    <n v="14241.165326090661"/>
    <n v="7121.5055705086161"/>
    <n v="12969.940165690339"/>
    <n v="3750.2271523993604"/>
    <n v="3393.1590066795516"/>
    <m/>
    <n v="0"/>
  </r>
  <r>
    <s v="FC125FDB9DF417E15DDD033596F9431502256F99"/>
    <s v="voltur"/>
    <n v="4220"/>
    <n v="1524999429"/>
    <n v="1524999429"/>
    <n v="1.89119428638"/>
    <n v="1.89119428638"/>
    <n v="4219521"/>
    <n v="0.467067052644"/>
    <n v="0"/>
    <x v="0"/>
    <s v="005.5:006.3 04-29-05:57:09"/>
    <s v="voltur"/>
    <n v="0"/>
    <n v="0"/>
    <n v="1"/>
    <n v="0"/>
    <x v="2"/>
    <n v="3140"/>
    <n v="1459439"/>
    <n v="2.1515119999999999"/>
    <n v="0.46478900000000001"/>
    <n v="286"/>
    <n v="5"/>
    <m/>
    <n v="1117.99"/>
    <n v="4051.45"/>
    <n v="4861.32"/>
    <n v="11818.828055288463"/>
    <n v="3232.3263002299764"/>
    <n v="11713.529091554252"/>
    <n v="14055.020608264822"/>
    <n v="34170.528145157652"/>
    <n v="4219.5216981201411"/>
    <n v="3391.4968886840979"/>
    <m/>
    <n v="1"/>
  </r>
  <r>
    <s v="9612664500871798CFB52E8A71A956F316AA0503"/>
    <s v="Polaris"/>
    <n v="5070"/>
    <n v="1523794159"/>
    <n v="1524978530"/>
    <n v="-0.31598972798699998"/>
    <n v="-0.31598972798699998"/>
    <n v="2988908"/>
    <n v="-1.18541077853E-2"/>
    <n v="0"/>
    <x v="4"/>
    <s v="065.2:066.0 04-29-00:08:50"/>
    <s v="Polaris"/>
    <n v="0"/>
    <n v="1"/>
    <n v="0"/>
    <n v="0"/>
    <x v="1"/>
    <n v="3130"/>
    <n v="4345126"/>
    <n v="0.72034699999999996"/>
    <n v="1.3882190000000001"/>
    <n v="4222"/>
    <n v="84"/>
    <m/>
    <n v="9721.3799999999992"/>
    <n v="9721.3799999999992"/>
    <n v="4861.32"/>
    <n v="2386.3111194805197"/>
    <n v="6649.5237781417372"/>
    <n v="6649.5237781417372"/>
    <n v="3325.192815542237"/>
    <n v="1632.2613179435168"/>
    <n v="2972.110817190759"/>
    <n v="3384.0153720335311"/>
    <m/>
    <n v="0"/>
  </r>
  <r>
    <s v="E76CD3B087617E3776556D70F7CD8E1872EA73D6"/>
    <s v="MorningDemon"/>
    <n v="2920"/>
    <n v="1524316591"/>
    <n v="1524951745"/>
    <n v="1.09686872996E-3"/>
    <n v="1.09686872996E-3"/>
    <n v="2901628"/>
    <n v="0.492533704889"/>
    <n v="0"/>
    <x v="5"/>
    <s v="044.9:045.6 04-28-16:42:25"/>
    <s v="MorningDemon"/>
    <n v="0"/>
    <n v="1"/>
    <n v="0"/>
    <n v="0"/>
    <x v="1"/>
    <n v="3630"/>
    <n v="3376699"/>
    <n v="1.0750139999999999"/>
    <n v="0.93022000000000005"/>
    <n v="2821"/>
    <n v="56"/>
    <m/>
    <n v="9721.3799999999992"/>
    <n v="9721.3799999999992"/>
    <n v="4861.32"/>
    <n v="4819.491751072962"/>
    <n v="9732.0430777340571"/>
    <n v="9732.0430777340571"/>
    <n v="4866.6522298943282"/>
    <n v="4824.7781008690135"/>
    <n v="3380.4027955435868"/>
    <n v="3379.2916568805113"/>
    <m/>
    <n v="0"/>
  </r>
  <r>
    <s v="A328719A41BD79669EF0A58439483A8E2D6DBD41"/>
    <s v="Torponche2"/>
    <n v="3950"/>
    <n v="1525003705"/>
    <n v="1525003705"/>
    <n v="0.92689325684500001"/>
    <n v="0.92689325684500001"/>
    <n v="3946277"/>
    <n v="-6.9499998076700001E-2"/>
    <n v="0"/>
    <x v="3"/>
    <s v="050.0:050.8 04-29-07:08:25"/>
    <s v="Torponche2"/>
    <n v="0"/>
    <n v="0"/>
    <n v="1"/>
    <n v="0"/>
    <x v="2"/>
    <n v="2070"/>
    <n v="2048000"/>
    <n v="1.010742"/>
    <n v="0.98937200000000003"/>
    <n v="3172"/>
    <n v="63"/>
    <m/>
    <n v="1117.99"/>
    <n v="4051.45"/>
    <n v="4861.32"/>
    <n v="3794.4265750962772"/>
    <n v="2154.2473922201416"/>
    <n v="7806.7116854446758"/>
    <n v="9367.2447273657363"/>
    <n v="7311.4549811464849"/>
    <n v="3946.2773900185603"/>
    <n v="3376.7941730129919"/>
    <m/>
    <n v="1"/>
  </r>
  <r>
    <s v="080BBF9B14454976FDEAD1AD620A04388F5A21F8"/>
    <s v="AEtherC0r3"/>
    <n v="3640"/>
    <n v="1524243672"/>
    <n v="1524966384"/>
    <n v="-0.13094490893499999"/>
    <n v="-0.13094490893499999"/>
    <n v="3174333"/>
    <n v="8.7084290864599997E-2"/>
    <n v="0"/>
    <x v="4"/>
    <s v="062.0:062.8 04-28-20:46:24"/>
    <s v="AEtherC0r3"/>
    <n v="0"/>
    <n v="1"/>
    <n v="0"/>
    <n v="0"/>
    <x v="1"/>
    <n v="3500"/>
    <n v="3717116"/>
    <n v="0.94159000000000004"/>
    <n v="1.062033"/>
    <n v="3575"/>
    <n v="71"/>
    <m/>
    <n v="9721.3799999999992"/>
    <n v="9721.3799999999992"/>
    <n v="4861.32"/>
    <n v="2386.3111194805197"/>
    <n v="8448.4147811774692"/>
    <n v="8448.4147811774692"/>
    <n v="4224.7548952961051"/>
    <n v="2073.8358272495652"/>
    <n v="3230.3785838791687"/>
    <n v="3376.3998087154182"/>
    <m/>
    <n v="0"/>
  </r>
  <r>
    <s v="D76E1FDC7A3D899282BB882F74111B36A6D14B64"/>
    <s v="2propstor"/>
    <n v="2170"/>
    <n v="1523840850"/>
    <n v="1524995088"/>
    <n v="0.45526991153700003"/>
    <n v="0.45526991153700003"/>
    <n v="3725490"/>
    <n v="0.64165582448500003"/>
    <n v="0"/>
    <x v="5"/>
    <s v="040.2:040.9 04-29-04:44:48"/>
    <s v="2propstor"/>
    <n v="0"/>
    <n v="1"/>
    <n v="0"/>
    <n v="0"/>
    <x v="1"/>
    <n v="2310"/>
    <n v="2560000"/>
    <n v="0.90234400000000003"/>
    <n v="1.108225"/>
    <n v="3697"/>
    <n v="73"/>
    <m/>
    <n v="9721.3799999999992"/>
    <n v="9721.3799999999992"/>
    <n v="4861.32"/>
    <n v="4819.491751072962"/>
    <n v="14147.23181261756"/>
    <n v="14147.23181261756"/>
    <n v="7074.5327263530489"/>
    <n v="7013.6613342372511"/>
    <n v="3725.4909735347201"/>
    <n v="3375.843681474304"/>
    <m/>
    <n v="0"/>
  </r>
  <r>
    <s v="82945D2E2148BD2D73097C429D717C72F83B277C"/>
    <s v="Kochab"/>
    <n v="5540"/>
    <n v="1524142493"/>
    <n v="1524973451"/>
    <n v="-0.38970072563899999"/>
    <n v="-0.38970072563899999"/>
    <n v="2821185"/>
    <n v="-0.10863960679699999"/>
    <n v="0"/>
    <x v="2"/>
    <s v="030.6:031.4 04-28-22:44:11"/>
    <s v="Kochab"/>
    <n v="0"/>
    <n v="1"/>
    <n v="0"/>
    <n v="0"/>
    <x v="1"/>
    <n v="4440"/>
    <n v="4639474"/>
    <n v="0.95700499999999999"/>
    <n v="1.0449269999999999"/>
    <n v="3525"/>
    <n v="70"/>
    <m/>
    <n v="9721.3799999999992"/>
    <n v="9721.3799999999992"/>
    <n v="4861.32"/>
    <n v="6440.9193022088357"/>
    <n v="5932.951159787538"/>
    <n v="5932.951159787538"/>
    <n v="2966.8600684366165"/>
    <n v="3930.8883763558115"/>
    <n v="2831.4676156167261"/>
    <n v="3373.8695309317086"/>
    <m/>
    <n v="0"/>
  </r>
  <r>
    <s v="22E975935BA77EA59A28EA1AA8387F906034FCBE"/>
    <s v="hydrogenuine"/>
    <n v="3730"/>
    <n v="1524510925"/>
    <n v="1524959643"/>
    <n v="0.86088275277100001"/>
    <n v="0.86088275277100001"/>
    <n v="10711590"/>
    <n v="1.6200768670100001"/>
    <n v="0"/>
    <x v="2"/>
    <s v="026.6:027.4 04-28-18:54:03"/>
    <s v="hydrogenuine"/>
    <n v="0"/>
    <n v="1"/>
    <n v="0"/>
    <n v="0"/>
    <x v="1"/>
    <n v="3550"/>
    <n v="2097152"/>
    <n v="1.6927719999999999"/>
    <n v="0.59074700000000002"/>
    <n v="857"/>
    <n v="17"/>
    <m/>
    <n v="9721.3799999999992"/>
    <n v="9721.3799999999992"/>
    <n v="4861.32"/>
    <n v="6440.9193022088357"/>
    <n v="18090.34837513294"/>
    <n v="18090.34837513294"/>
    <n v="9046.3465437007162"/>
    <n v="11985.795641470246"/>
    <n v="3902.5539867392081"/>
    <n v="3360.9333907174459"/>
    <m/>
    <n v="0"/>
  </r>
  <r>
    <s v="B61C3426FBFCEE14CC1088D33423B73C026FC481"/>
    <s v="freeBogatov"/>
    <n v="3470"/>
    <n v="1524316591"/>
    <n v="1524995596"/>
    <n v="-0.31000674085500002"/>
    <n v="-0.31000674085500002"/>
    <n v="3396451"/>
    <n v="-0.244329536795"/>
    <n v="0"/>
    <x v="3"/>
    <s v="060.2:061.0 04-29-04:53:16"/>
    <s v="freeBogatov"/>
    <n v="0"/>
    <n v="1"/>
    <n v="0"/>
    <n v="0"/>
    <x v="1"/>
    <n v="3470"/>
    <n v="4287488"/>
    <n v="0.80933200000000005"/>
    <n v="1.235587"/>
    <n v="3986"/>
    <n v="79"/>
    <m/>
    <n v="9721.3799999999992"/>
    <n v="9721.3799999999992"/>
    <n v="4861.32"/>
    <n v="3794.4265750962772"/>
    <n v="6707.6866695870194"/>
    <n v="6707.6866695870194"/>
    <n v="3354.2780305467713"/>
    <n v="2618.1287591370806"/>
    <n v="2958.337818665078"/>
    <n v="3357.0828730655544"/>
    <m/>
    <n v="0"/>
  </r>
  <r>
    <s v="124A65274631BA02B6AA0DEDED144D5FDF6BDC35"/>
    <s v="PI01"/>
    <n v="3030"/>
    <n v="1523836483"/>
    <n v="1524928694"/>
    <n v="0.85722980754800004"/>
    <n v="0.85722980754800004"/>
    <n v="3894893"/>
    <n v="0.903851151352"/>
    <n v="0"/>
    <x v="2"/>
    <s v="032.8:033.6 04-28-10:18:14"/>
    <s v="PI01"/>
    <n v="0"/>
    <n v="1"/>
    <n v="0"/>
    <n v="0"/>
    <x v="1"/>
    <n v="2360"/>
    <n v="2097152"/>
    <n v="1.1253359999999999"/>
    <n v="0.88862399999999997"/>
    <n v="2567"/>
    <n v="51"/>
    <m/>
    <n v="9721.3799999999992"/>
    <n v="9721.3799999999992"/>
    <n v="4861.32"/>
    <n v="6440.9193022088357"/>
    <n v="18054.836706500973"/>
    <n v="18054.836706500973"/>
    <n v="9028.5884080292435"/>
    <n v="11962.267316073514"/>
    <n v="3894.8932053589033"/>
    <n v="3355.5708437512321"/>
    <m/>
    <n v="0"/>
  </r>
  <r>
    <s v="EF56AD555FD80E7BDA2FA493D9359ADEB7815B47"/>
    <s v="GhostLORD"/>
    <n v="3910"/>
    <n v="1525009194"/>
    <n v="1525009194"/>
    <n v="0.91091520389000002"/>
    <n v="0.91091520389000002"/>
    <n v="3913554"/>
    <n v="0.40787316380100003"/>
    <n v="0"/>
    <x v="1"/>
    <s v="021.4:022.2 04-29-08:39:53"/>
    <s v="GhostLORD"/>
    <n v="0"/>
    <n v="0"/>
    <n v="1"/>
    <n v="0"/>
    <x v="2"/>
    <n v="3070"/>
    <n v="2048000"/>
    <n v="1.499023"/>
    <n v="0.66710100000000006"/>
    <n v="1376"/>
    <n v="27"/>
    <m/>
    <n v="1117.99"/>
    <n v="4051.45"/>
    <n v="4861.32"/>
    <n v="8853.6095214723919"/>
    <n v="2136.3840887969814"/>
    <n v="7741.9774028001411"/>
    <n v="9289.570298974535"/>
    <n v="16918.497043886862"/>
    <n v="3913.5543375667203"/>
    <n v="3353.8880362967038"/>
    <m/>
    <n v="1"/>
  </r>
  <r>
    <s v="C2256F7DC6130B08B94BBD6D39BAA00DB766FC40"/>
    <s v="Schiller"/>
    <n v="2780"/>
    <n v="1524959635"/>
    <n v="1524959635"/>
    <n v="-0.40735216229299998"/>
    <n v="-0.40735216229299998"/>
    <n v="2779307"/>
    <n v="9.1230548509699996E-3"/>
    <n v="8.6956521739099998E-2"/>
    <x v="4"/>
    <s v="073.1:073.9 04-28-18:53:55"/>
    <s v="Schiller"/>
    <n v="1"/>
    <n v="0"/>
    <n v="0"/>
    <n v="0"/>
    <x v="0"/>
    <n v="2440"/>
    <n v="4689645"/>
    <n v="0.52029499999999995"/>
    <n v="1.921986"/>
    <n v="4796"/>
    <n v="95"/>
    <m/>
    <n v="10125.48"/>
    <n v="10125.48"/>
    <n v="4861.32"/>
    <n v="2386.3111194805197"/>
    <n v="6000.8438277454743"/>
    <n v="6000.8438277454743"/>
    <n v="2881.0507864017932"/>
    <n v="1414.2421250563007"/>
    <n v="2779.3079688634439"/>
    <n v="3352.4090782044109"/>
    <m/>
    <n v="1"/>
  </r>
  <r>
    <s v="2091CF473AB62C14A148AEFF37AB4CC48238217C"/>
    <s v="Xca00K8ECB4adVyySpy"/>
    <n v="3780"/>
    <n v="1523970524"/>
    <n v="1523970524"/>
    <n v="0.31690190109299998"/>
    <n v="0.31690190109299998"/>
    <n v="3780584"/>
    <n v="0.80752308985400001"/>
    <n v="0"/>
    <x v="8"/>
    <s v="052.6:105.3 04-17-08:08:44"/>
    <s v="Xca00K8ECB4adVyySpy"/>
    <n v="0"/>
    <n v="0"/>
    <n v="1"/>
    <n v="0"/>
    <x v="2"/>
    <n v="2850"/>
    <n v="2742115"/>
    <n v="1.039344"/>
    <n v="0.96214599999999995"/>
    <n v="3046"/>
    <n v="60"/>
    <m/>
    <n v="1117.99"/>
    <n v="4051.45"/>
    <n v="4861.32"/>
    <n v="504.85700000000003"/>
    <n v="1472.283156402963"/>
    <n v="5335.3622071832342"/>
    <n v="6401.8815498214217"/>
    <n v="664.84714308010871"/>
    <n v="3611.096456515631"/>
    <n v="3350.4020195609423"/>
    <m/>
    <n v="1"/>
  </r>
  <r>
    <s v="C79517FFC1327B0D4E86218A34C8E2570F338CF9"/>
    <s v="Eir"/>
    <n v="5030"/>
    <n v="1524851186"/>
    <n v="1524966384"/>
    <n v="-0.223943514978"/>
    <n v="-0.223943514978"/>
    <n v="3080195"/>
    <n v="-0.22027799342400001"/>
    <n v="0"/>
    <x v="4"/>
    <s v="062.0:062.8 04-28-20:46:24"/>
    <s v="Eir"/>
    <n v="0"/>
    <n v="1"/>
    <n v="0"/>
    <n v="0"/>
    <x v="1"/>
    <n v="2970"/>
    <n v="3969024"/>
    <n v="0.74829500000000004"/>
    <n v="1.3363719999999999"/>
    <n v="4135"/>
    <n v="82"/>
    <m/>
    <n v="9721.3799999999992"/>
    <n v="9721.3799999999992"/>
    <n v="4861.32"/>
    <n v="2386.3111194805197"/>
    <n v="7544.3399923631696"/>
    <n v="7544.3399923631696"/>
    <n v="3772.6589117671488"/>
    <n v="1851.912219552966"/>
    <n v="3080.1868144079585"/>
    <n v="3346.8379700855712"/>
    <m/>
    <n v="0"/>
  </r>
  <r>
    <s v="40E7D6CE5085E4CDDA31D51A29D1457EB53F12AD"/>
    <s v="Quintex12"/>
    <n v="2260"/>
    <n v="1524949073"/>
    <n v="1524949073"/>
    <n v="-0.61243406863500005"/>
    <n v="-0.61243406863500005"/>
    <n v="2260160"/>
    <n v="-0.24840924368200001"/>
    <n v="0"/>
    <x v="3"/>
    <s v="059.4:060.2 04-28-15:57:53"/>
    <s v="Quintex12"/>
    <n v="1"/>
    <n v="0"/>
    <n v="0"/>
    <n v="0"/>
    <x v="0"/>
    <n v="4500"/>
    <n v="5857927"/>
    <n v="0.76819000000000004"/>
    <n v="1.3017620000000001"/>
    <n v="4087"/>
    <n v="81"/>
    <m/>
    <n v="10125.48"/>
    <n v="10125.48"/>
    <n v="4861.32"/>
    <n v="3794.4265750962772"/>
    <n v="3924.2910867176797"/>
    <n v="3924.2910867176797"/>
    <n v="1884.0820134633013"/>
    <n v="1470.5904695732956"/>
    <n v="2270.3329336231805"/>
    <n v="3346.6111535362261"/>
    <m/>
    <n v="1"/>
  </r>
  <r>
    <s v="355B0F9A99BA5E4076C67F688A14ACD75B4724F5"/>
    <s v="PetitOignonVert"/>
    <n v="4840"/>
    <n v="1524578673"/>
    <n v="1524948672"/>
    <n v="0.85064817843499996"/>
    <n v="0.85064817843499996"/>
    <n v="3881090"/>
    <n v="0.25569813637099997"/>
    <n v="0"/>
    <x v="0"/>
    <s v="009.4:010.2 04-28-15:51:12"/>
    <s v="PetitOignonVert"/>
    <n v="0"/>
    <n v="1"/>
    <n v="0"/>
    <n v="0"/>
    <x v="1"/>
    <n v="4830"/>
    <n v="2097152"/>
    <n v="2.3031229999999998"/>
    <n v="0.434193"/>
    <n v="204"/>
    <n v="4"/>
    <m/>
    <n v="9721.3799999999992"/>
    <n v="9721.3799999999992"/>
    <n v="4861.32"/>
    <n v="11818.828055288463"/>
    <n v="17990.854188874437"/>
    <n v="17990.854188874437"/>
    <n v="8996.5930027896338"/>
    <n v="21872.492611756064"/>
    <n v="3881.090528701317"/>
    <n v="3345.9089700909221"/>
    <m/>
    <n v="0"/>
  </r>
  <r>
    <s v="4EEE44AE922B30D0EDA06ABA1BD924CB43E8083E"/>
    <s v="nt892"/>
    <n v="7890"/>
    <n v="1524597100"/>
    <n v="1525003565"/>
    <n v="-0.26347985944699998"/>
    <n v="-0.26347985944699998"/>
    <n v="3016786"/>
    <n v="-1.2052015925699999"/>
    <n v="0"/>
    <x v="2"/>
    <s v="028.9:029.7 04-29-07:06:05"/>
    <s v="nt892"/>
    <n v="0"/>
    <n v="1"/>
    <n v="0"/>
    <n v="0"/>
    <x v="1"/>
    <n v="4020"/>
    <n v="4096000"/>
    <n v="0.98144500000000001"/>
    <n v="1.0189049999999999"/>
    <n v="3429"/>
    <n v="68"/>
    <m/>
    <n v="9721.3799999999992"/>
    <n v="9721.3799999999992"/>
    <n v="4861.32"/>
    <n v="6440.9193022088357"/>
    <n v="7159.992163969122"/>
    <n v="7159.992163969122"/>
    <n v="3580.4600896731095"/>
    <n v="4743.8667897533824"/>
    <n v="3016.7864957050879"/>
    <n v="3340.5505469935615"/>
    <m/>
    <n v="0"/>
  </r>
  <r>
    <s v="C9B16B5D37F531C8C6C0281E4EC4F056E84541D0"/>
    <s v="CedarHill"/>
    <n v="3360"/>
    <n v="1524292680"/>
    <n v="1524952033"/>
    <n v="0.84536227636000005"/>
    <n v="0.84536227636000005"/>
    <n v="3870005"/>
    <n v="0.66642757298599997"/>
    <n v="0"/>
    <x v="5"/>
    <s v="046.4:047.2 04-28-16:47:13"/>
    <s v="CedarHill"/>
    <n v="0"/>
    <n v="1"/>
    <n v="0"/>
    <n v="0"/>
    <x v="1"/>
    <n v="3360"/>
    <n v="2097152"/>
    <n v="1.6021730000000001"/>
    <n v="0.62415200000000004"/>
    <n v="1084"/>
    <n v="21"/>
    <m/>
    <n v="9721.3799999999992"/>
    <n v="9721.3799999999992"/>
    <n v="4861.32"/>
    <n v="4819.491751072962"/>
    <n v="17939.467926160574"/>
    <n v="17939.467926160574"/>
    <n v="8970.8965413143942"/>
    <n v="8893.7082686582435"/>
    <n v="3870.0051885929265"/>
    <n v="3338.1492320150487"/>
    <m/>
    <n v="0"/>
  </r>
  <r>
    <s v="B2543438760CA57C9E311FCAABD705F744D97B99"/>
    <s v="freeBogatov"/>
    <n v="2430"/>
    <n v="1524975801"/>
    <n v="1524975801"/>
    <n v="-0.55353754949"/>
    <n v="-0.55353754949"/>
    <n v="2433098"/>
    <n v="0.18928812500299999"/>
    <n v="0"/>
    <x v="6"/>
    <s v="079.8:080.6 04-28-23:23:20"/>
    <s v="freeBogatov"/>
    <n v="1"/>
    <n v="0"/>
    <n v="0"/>
    <n v="0"/>
    <x v="0"/>
    <n v="2180"/>
    <n v="5449728"/>
    <n v="0.40001999999999999"/>
    <n v="2.4998749999999998"/>
    <n v="5173"/>
    <n v="103"/>
    <m/>
    <n v="10125.48"/>
    <n v="10125.48"/>
    <n v="4861.32"/>
    <n v="885.64026081730776"/>
    <n v="4520.6466133899949"/>
    <n v="4520.6466133899949"/>
    <n v="2170.3968399132732"/>
    <n v="395.40512111481075"/>
    <n v="2433.0989174929609"/>
    <n v="3338.0876422450729"/>
    <m/>
    <n v="1"/>
  </r>
  <r>
    <s v="D7F6DB69BBD860C8239C437B6E09BE45DC49FAC9"/>
    <s v="MrRobotLives"/>
    <n v="3040"/>
    <n v="1524792431"/>
    <n v="1524956015"/>
    <n v="0.50489993519300003"/>
    <n v="0.50489993519300003"/>
    <n v="3643064"/>
    <n v="0.287668435301"/>
    <n v="0"/>
    <x v="1"/>
    <s v="022.3:023.1 04-28-17:53:35"/>
    <s v="MrRobotLives"/>
    <n v="0"/>
    <n v="1"/>
    <n v="0"/>
    <n v="0"/>
    <x v="1"/>
    <n v="3000"/>
    <n v="2466026"/>
    <n v="1.2165319999999999"/>
    <n v="0.82200899999999999"/>
    <n v="2268"/>
    <n v="45"/>
    <m/>
    <n v="9721.3799999999992"/>
    <n v="9721.3799999999992"/>
    <n v="4861.32"/>
    <n v="8853.6095214723919"/>
    <n v="14629.704131986524"/>
    <n v="14629.704131986524"/>
    <n v="7315.8001529524336"/>
    <n v="13323.796395087929"/>
    <n v="3711.1223675842525"/>
    <n v="3337.5934573089776"/>
    <m/>
    <n v="0"/>
  </r>
  <r>
    <s v="AA29ED6C533F78BC1EF3994656048464AEE2A29A"/>
    <s v="dpjp02reloaded"/>
    <n v="1790"/>
    <n v="1524265704"/>
    <n v="1524940440"/>
    <n v="0.53861195880799995"/>
    <n v="0.53861195880799995"/>
    <n v="3223552"/>
    <n v="0.87386588252899999"/>
    <n v="0"/>
    <x v="3"/>
    <s v="057.1:057.8 04-28-13:34:00"/>
    <s v="dpjp02reloaded"/>
    <n v="0"/>
    <n v="1"/>
    <n v="0"/>
    <n v="0"/>
    <x v="1"/>
    <n v="2030"/>
    <n v="2418816"/>
    <n v="0.83925399999999994"/>
    <n v="1.191535"/>
    <n v="3908"/>
    <n v="78"/>
    <m/>
    <n v="9721.3799999999992"/>
    <n v="9721.3799999999992"/>
    <n v="4861.32"/>
    <n v="3794.4265750962772"/>
    <n v="14957.431524116915"/>
    <n v="14957.431524116915"/>
    <n v="7479.6850875925065"/>
    <n v="5838.1501052620142"/>
    <n v="3721.6192237561313"/>
    <n v="3330.7782566292917"/>
    <m/>
    <n v="0"/>
  </r>
  <r>
    <s v="52B68764E26CB04DAE3ABE1FA01826EF27376C68"/>
    <s v="AmirTaaki4President"/>
    <n v="2790"/>
    <n v="1524525861"/>
    <n v="1524989730"/>
    <n v="0.83902389998100002"/>
    <n v="0.83902389998100002"/>
    <n v="3856712"/>
    <n v="-0.36994873204899997"/>
    <n v="0"/>
    <x v="0"/>
    <s v="003.2:004.0 04-29-03:15:30"/>
    <s v="AmirTaaki4President"/>
    <n v="0"/>
    <n v="1"/>
    <n v="0"/>
    <n v="0"/>
    <x v="1"/>
    <n v="4720"/>
    <n v="2097152"/>
    <n v="2.2506710000000001"/>
    <n v="0.44431199999999998"/>
    <n v="229"/>
    <n v="4"/>
    <m/>
    <n v="9721.3799999999992"/>
    <n v="9721.3799999999992"/>
    <n v="4861.32"/>
    <n v="11818.828055288463"/>
    <n v="17877.850160797294"/>
    <n v="17877.850160797294"/>
    <n v="8940.0836654556351"/>
    <n v="21735.107263441445"/>
    <n v="3856.7126498929542"/>
    <n v="3328.8444549250676"/>
    <m/>
    <n v="0"/>
  </r>
  <r>
    <s v="FA371BD2B25519D65B956BB732938E28BB4FE809"/>
    <s v="Schlangenbad"/>
    <n v="6560"/>
    <n v="1524146800"/>
    <n v="1524952713"/>
    <n v="0.1251002822"/>
    <n v="0.1251002822"/>
    <n v="3537432"/>
    <n v="-7.1152615622899996E-3"/>
    <n v="0"/>
    <x v="0"/>
    <s v="008.6:009.4 04-28-16:58:33"/>
    <s v="Schlangenbad"/>
    <n v="0"/>
    <n v="1"/>
    <n v="0"/>
    <n v="0"/>
    <x v="1"/>
    <n v="4720"/>
    <n v="3058238"/>
    <n v="1.543372"/>
    <n v="0.64793199999999995"/>
    <n v="1227"/>
    <n v="24"/>
    <m/>
    <n v="9721.3799999999992"/>
    <n v="9721.3799999999992"/>
    <n v="4861.32"/>
    <n v="11818.828055288463"/>
    <n v="10937.527381373435"/>
    <n v="10937.527381373435"/>
    <n v="5469.4725038645038"/>
    <n v="13297.366780278327"/>
    <n v="3440.8244368347637"/>
    <n v="3326.0485057843348"/>
    <m/>
    <n v="0"/>
  </r>
  <r>
    <s v="43AF24071B400911629D5BC9FC20DE335F9DFC00"/>
    <s v="DieYouRebelScum1"/>
    <n v="1540"/>
    <n v="1524306168"/>
    <n v="1525004637"/>
    <n v="0.83553219693299996"/>
    <n v="0.83553219693299996"/>
    <n v="3849390"/>
    <n v="0.60742420368399996"/>
    <n v="0"/>
    <x v="2"/>
    <s v="025.8:026.6 04-29-07:23:57"/>
    <s v="DieYouRebelScum1"/>
    <n v="0"/>
    <n v="1"/>
    <n v="0"/>
    <n v="0"/>
    <x v="1"/>
    <n v="2950"/>
    <n v="2097152"/>
    <n v="1.4066700000000001"/>
    <n v="0.71089899999999995"/>
    <n v="1639"/>
    <n v="32"/>
    <m/>
    <n v="9721.3799999999992"/>
    <n v="9721.3799999999992"/>
    <n v="4861.32"/>
    <n v="6440.9193022088357"/>
    <n v="17843.905988620525"/>
    <n v="17843.905988620525"/>
    <n v="8923.1093795943307"/>
    <n v="11822.514757051549"/>
    <n v="3849.3900178624344"/>
    <n v="3323.7186125037042"/>
    <m/>
    <n v="0"/>
  </r>
  <r>
    <s v="79913D553FD12BBB94C706D35E9CCEE3F94CD5AC"/>
    <s v="HackThisSite"/>
    <n v="1580"/>
    <n v="1524669721"/>
    <n v="1524925046"/>
    <n v="-0.19205012735400001"/>
    <n v="-0.19205012735400001"/>
    <n v="1709544"/>
    <n v="-0.17608766143900001"/>
    <n v="0"/>
    <x v="4"/>
    <s v="065.1:065.9 04-28-09:17:26"/>
    <s v="HackThisSite"/>
    <n v="0"/>
    <n v="1"/>
    <n v="0"/>
    <n v="0"/>
    <x v="1"/>
    <n v="2260"/>
    <n v="3835670"/>
    <n v="0.58920600000000001"/>
    <n v="1.6971989999999999"/>
    <n v="4561"/>
    <n v="91"/>
    <m/>
    <n v="9721.3799999999992"/>
    <n v="9721.3799999999992"/>
    <n v="4861.32"/>
    <n v="2386.3111194805197"/>
    <n v="7854.3877329433699"/>
    <n v="7854.3877329433699"/>
    <n v="3927.7028748914522"/>
    <n v="1928.0197650780194"/>
    <n v="3099.0290880120824"/>
    <n v="3320.0213616084579"/>
    <m/>
    <n v="0"/>
  </r>
  <r>
    <s v="73A5A81688BD536BFBABE18630F5BD6306C9AC8E"/>
    <s v="Freebird33"/>
    <n v="3860"/>
    <n v="1524963125"/>
    <n v="1524963125"/>
    <n v="0.88438554486499998"/>
    <n v="0.88438554486499998"/>
    <n v="3859221"/>
    <n v="-0.42040398605500001"/>
    <n v="0"/>
    <x v="0"/>
    <s v="010.3:011.1 04-28-19:52:05"/>
    <s v="Freebird33"/>
    <n v="0"/>
    <n v="0"/>
    <n v="1"/>
    <n v="0"/>
    <x v="2"/>
    <n v="3650"/>
    <n v="2048000"/>
    <n v="1.782227"/>
    <n v="0.56109600000000004"/>
    <n v="704"/>
    <n v="14"/>
    <m/>
    <n v="1117.99"/>
    <n v="4051.45"/>
    <n v="4861.32"/>
    <n v="11818.828055288463"/>
    <n v="2106.7241953036214"/>
    <n v="7634.4938157433035"/>
    <n v="9160.6011369631215"/>
    <n v="22271.228744630498"/>
    <n v="3859.22159588352"/>
    <n v="3315.8551171184636"/>
    <m/>
    <n v="1"/>
  </r>
  <r>
    <s v="F94E2D48F2E0F83920C893E4F19F852511350AF5"/>
    <s v="autotelic"/>
    <n v="3590"/>
    <n v="1524894013"/>
    <n v="1524959643"/>
    <n v="0.61429472047699996"/>
    <n v="0.61429472047699996"/>
    <n v="3594464"/>
    <n v="0.89176468734600001"/>
    <n v="0"/>
    <x v="2"/>
    <s v="026.6:027.4 04-28-18:54:03"/>
    <s v="autotelic"/>
    <n v="0"/>
    <n v="1"/>
    <n v="0"/>
    <n v="0"/>
    <x v="1"/>
    <n v="2830"/>
    <n v="2318752"/>
    <n v="1.2204839999999999"/>
    <n v="0.81934700000000005"/>
    <n v="2255"/>
    <n v="45"/>
    <m/>
    <n v="9721.3799999999992"/>
    <n v="9721.3799999999992"/>
    <n v="4861.32"/>
    <n v="6440.9193022088357"/>
    <n v="15693.172409750696"/>
    <n v="15693.172409750696"/>
    <n v="7847.6032105492486"/>
    <n v="10397.542024574126"/>
    <n v="3743.1491116954849"/>
    <n v="3315.8299781868391"/>
    <m/>
    <n v="0"/>
  </r>
  <r>
    <s v="5B54C1410938FE2F8BA54066D18BB49E8FE55F5B"/>
    <s v="LibreZone"/>
    <n v="2460"/>
    <n v="1524991829"/>
    <n v="1524991829"/>
    <n v="-0.67477758411699995"/>
    <n v="-0.67477758411699995"/>
    <n v="2460736"/>
    <n v="4.8371553362600003E-2"/>
    <n v="0.13043478260899999"/>
    <x v="6"/>
    <s v="083.7:084.5 04-29-03:50:29"/>
    <s v="LibreZone"/>
    <n v="1"/>
    <n v="0"/>
    <n v="0"/>
    <n v="0"/>
    <x v="0"/>
    <n v="2480"/>
    <n v="6261843"/>
    <n v="0.39605000000000001"/>
    <n v="2.524937"/>
    <n v="5186"/>
    <n v="103"/>
    <m/>
    <n v="10125.48"/>
    <n v="10125.48"/>
    <n v="4861.32"/>
    <n v="885.64026081730776"/>
    <n v="3293.0330675749992"/>
    <n v="3293.0330675749992"/>
    <n v="1581.0102347803456"/>
    <n v="288.03006522625509"/>
    <n v="2036.4917083400528"/>
    <n v="3304.0970958380367"/>
    <m/>
    <n v="1"/>
  </r>
  <r>
    <s v="6084DA65DFC3B6728955752EEB8BDE451590B824"/>
    <s v="vorot93"/>
    <n v="2720"/>
    <n v="1524181843"/>
    <n v="1524955955"/>
    <n v="0.10717744130200001"/>
    <n v="0.10717744130200001"/>
    <n v="3401249"/>
    <n v="-4.7328331714700002E-3"/>
    <n v="0"/>
    <x v="5"/>
    <s v="045.7:046.4 04-28-17:52:35"/>
    <s v="vorot93"/>
    <n v="0"/>
    <n v="1"/>
    <n v="0"/>
    <n v="0"/>
    <x v="1"/>
    <n v="2960"/>
    <n v="3072000"/>
    <n v="0.96354200000000001"/>
    <n v="1.037838"/>
    <n v="3499"/>
    <n v="69"/>
    <m/>
    <n v="9721.3799999999992"/>
    <n v="9721.3799999999992"/>
    <n v="4861.32"/>
    <n v="4819.491751072962"/>
    <n v="10763.292634324434"/>
    <n v="10763.292634324434"/>
    <n v="5382.343838950238"/>
    <n v="5336.032545329057"/>
    <n v="3401.2490996797437"/>
    <n v="3302.4743697758204"/>
    <m/>
    <n v="0"/>
  </r>
  <r>
    <s v="E05EAB588285C01E8807F00A07CDBBC4662A58D9"/>
    <s v="licinius"/>
    <n v="3810"/>
    <n v="1524090171"/>
    <n v="1524994541"/>
    <n v="-0.26701055296300003"/>
    <n v="-0.26701055296300003"/>
    <n v="3430156"/>
    <n v="-0.49799499178200002"/>
    <n v="0"/>
    <x v="2"/>
    <s v="036.1:036.8 04-29-04:35:41"/>
    <s v="licinius"/>
    <n v="0"/>
    <n v="1"/>
    <n v="0"/>
    <n v="0"/>
    <x v="1"/>
    <n v="3810"/>
    <n v="4058014"/>
    <n v="0.93888300000000002"/>
    <n v="1.065096"/>
    <n v="3587"/>
    <n v="71"/>
    <m/>
    <n v="9721.3799999999992"/>
    <n v="9721.3799999999992"/>
    <n v="4861.32"/>
    <n v="6440.9193022088357"/>
    <n v="7125.6689506365501"/>
    <n v="7125.6689506365501"/>
    <n v="3563.2962586699086"/>
    <n v="4721.1258777359944"/>
    <n v="2974.4814379284044"/>
    <n v="3299.5412065498831"/>
    <m/>
    <n v="0"/>
  </r>
  <r>
    <s v="7A3DD280EA4CD4DD16EF8C67B93D9BDE184D1A81"/>
    <s v="Quintex39"/>
    <n v="2360"/>
    <n v="1524971186"/>
    <n v="1524971186"/>
    <n v="-0.57024586124499999"/>
    <n v="-0.57024586124499999"/>
    <n v="2359205"/>
    <n v="3.1081352042999999E-2"/>
    <n v="0"/>
    <x v="6"/>
    <s v="078.2:079.0 04-28-22:06:26"/>
    <s v="Quintex39"/>
    <n v="1"/>
    <n v="0"/>
    <n v="0"/>
    <n v="0"/>
    <x v="0"/>
    <n v="2360"/>
    <n v="5489664"/>
    <n v="0.42989899999999998"/>
    <n v="2.3261289999999999"/>
    <n v="5071"/>
    <n v="101"/>
    <m/>
    <n v="10125.48"/>
    <n v="10125.48"/>
    <n v="4861.32"/>
    <n v="885.64026081730776"/>
    <n v="4351.4669368809773"/>
    <n v="4351.4669368809773"/>
    <n v="2089.1723898124565"/>
    <n v="380.6075675342957"/>
    <n v="2359.2058243743286"/>
    <n v="3298.3432770620302"/>
    <m/>
    <n v="1"/>
  </r>
  <r>
    <s v="B4A175CF53BE66250E9B97A56B86AEC7278186DB"/>
    <s v="Cosworth1"/>
    <n v="3320"/>
    <n v="1524876543"/>
    <n v="1524955955"/>
    <n v="0.754978336325"/>
    <n v="0.754978336325"/>
    <n v="3637325"/>
    <n v="0.76700360379200005"/>
    <n v="0.4"/>
    <x v="5"/>
    <s v="045.7:046.4 04-28-17:52:35"/>
    <s v="Cosworth1"/>
    <n v="0"/>
    <n v="1"/>
    <n v="0"/>
    <n v="0"/>
    <x v="1"/>
    <n v="1970"/>
    <n v="2149458"/>
    <n v="0.91651000000000005"/>
    <n v="1.0910949999999999"/>
    <n v="3641"/>
    <n v="72"/>
    <m/>
    <n v="9721.3799999999992"/>
    <n v="9721.3799999999992"/>
    <n v="4861.32"/>
    <n v="4819.491751072962"/>
    <n v="17060.811299183126"/>
    <n v="17060.811299183126"/>
    <n v="8531.5112859434485"/>
    <n v="8458.1036152300876"/>
    <n v="3772.2522248404616"/>
    <n v="3285.4139573883226"/>
    <m/>
    <n v="0"/>
  </r>
  <r>
    <s v="5649CB2158DA94FB747415F26628BEC07FA57616"/>
    <s v="QuintexAirVPN8"/>
    <n v="2600"/>
    <n v="1524987008"/>
    <n v="1524987008"/>
    <n v="-0.46464735861200002"/>
    <n v="-0.46464735861200002"/>
    <n v="2604104"/>
    <n v="0.10009067005900001"/>
    <n v="0"/>
    <x v="3"/>
    <s v="057.9:058.7 04-29-02:30:08"/>
    <s v="QuintexAirVPN8"/>
    <n v="1"/>
    <n v="0"/>
    <n v="0"/>
    <n v="0"/>
    <x v="0"/>
    <n v="4310"/>
    <n v="4864278"/>
    <n v="0.88605100000000003"/>
    <n v="1.128603"/>
    <n v="3757"/>
    <n v="75"/>
    <m/>
    <n v="10125.48"/>
    <n v="10125.48"/>
    <n v="4861.32"/>
    <n v="3794.4265750962772"/>
    <n v="5420.7024633213659"/>
    <n v="5420.7024633213659"/>
    <n v="2602.5205026323119"/>
    <n v="2031.3562895306143"/>
    <n v="2604.104075745538"/>
    <n v="3282.1562530218762"/>
    <m/>
    <n v="1"/>
  </r>
  <r>
    <s v="C5E5020B652AB2B6B960CD9ADC1CC30AEB4715D2"/>
    <s v="HuggableHarry"/>
    <n v="2420"/>
    <n v="1524697762"/>
    <n v="1524991648"/>
    <n v="0.80569881748100003"/>
    <n v="0.80569881748100003"/>
    <n v="3684606"/>
    <n v="1.37273515492"/>
    <n v="0"/>
    <x v="2"/>
    <s v="035.3:036.1 04-29-03:47:28"/>
    <s v="HuggableHarry"/>
    <n v="0"/>
    <n v="1"/>
    <n v="0"/>
    <n v="0"/>
    <x v="1"/>
    <n v="2550"/>
    <n v="2097152"/>
    <n v="1.215935"/>
    <n v="0.82241299999999995"/>
    <n v="2270"/>
    <n v="45"/>
    <m/>
    <n v="9721.3799999999992"/>
    <n v="9721.3799999999992"/>
    <n v="4861.32"/>
    <n v="6440.9193022088357"/>
    <n v="17553.884370283442"/>
    <n v="17553.884370283442"/>
    <n v="8778.0797753967345"/>
    <n v="11630.360367489042"/>
    <n v="3786.8248864779143"/>
    <n v="3279.9230205345398"/>
    <m/>
    <n v="0"/>
  </r>
  <r>
    <s v="AEA760EE120B630262C70C1C11D4158BBF12C602"/>
    <s v="Sif"/>
    <n v="3350"/>
    <n v="1524956694"/>
    <n v="1524956694"/>
    <n v="7.4322159454999995E-2"/>
    <n v="7.4322159454999995E-2"/>
    <n v="3345334"/>
    <n v="-1.17333188921"/>
    <n v="0"/>
    <x v="3"/>
    <s v="061.9:062.7 04-28-18:04:54"/>
    <s v="Sif"/>
    <n v="0"/>
    <n v="0"/>
    <n v="1"/>
    <n v="0"/>
    <x v="2"/>
    <n v="3350"/>
    <n v="3113903"/>
    <n v="1.07582"/>
    <n v="0.92952299999999999"/>
    <n v="2810"/>
    <n v="56"/>
    <m/>
    <n v="1117.99"/>
    <n v="4051.45"/>
    <n v="4861.32"/>
    <n v="3794.4265750962772"/>
    <n v="1201.0814310490955"/>
    <n v="4352.5625129239597"/>
    <n v="5222.6238002017808"/>
    <n v="4076.4365520508727"/>
    <n v="3345.3349952934032"/>
    <n v="3275.9053967053819"/>
    <m/>
    <n v="1"/>
  </r>
  <r>
    <s v="66E19E8C4773086F669A1E06A3F8C23B6C079129"/>
    <s v="Quintex37"/>
    <n v="2540"/>
    <n v="1524989085"/>
    <n v="1524989085"/>
    <n v="-0.49051730951299999"/>
    <n v="-0.49051730951299999"/>
    <n v="2541204"/>
    <n v="0.10999286137600001"/>
    <n v="0"/>
    <x v="4"/>
    <s v="067.6:068.4 04-29-03:04:45"/>
    <s v="Quintex37"/>
    <n v="1"/>
    <n v="0"/>
    <n v="0"/>
    <n v="0"/>
    <x v="0"/>
    <n v="3340"/>
    <n v="4987813"/>
    <n v="0.66963200000000001"/>
    <n v="1.493357"/>
    <n v="4351"/>
    <n v="87"/>
    <m/>
    <n v="10125.48"/>
    <n v="10125.48"/>
    <n v="4861.32"/>
    <n v="2386.3111194805197"/>
    <n v="5158.7567928723083"/>
    <n v="5158.7567928723083"/>
    <n v="2476.7583929182629"/>
    <n v="1215.7842094919802"/>
    <n v="2541.2043868860351"/>
    <n v="3275.1869708202244"/>
    <m/>
    <n v="1"/>
  </r>
  <r>
    <s v="C13D13DE33C2DAB4AF849014ECAB962A328D6806"/>
    <s v="rootlink02"/>
    <n v="1660"/>
    <n v="1524519803"/>
    <n v="1524995596"/>
    <n v="6.46134098148E-3"/>
    <n v="6.46134098148E-3"/>
    <n v="6595945"/>
    <n v="-0.49869828610599998"/>
    <n v="0"/>
    <x v="3"/>
    <s v="060.2:061.0 04-29-04:53:16"/>
    <s v="rootlink02"/>
    <n v="0"/>
    <n v="1"/>
    <n v="0"/>
    <n v="0"/>
    <x v="1"/>
    <n v="2730"/>
    <n v="3257688"/>
    <n v="0.83801800000000004"/>
    <n v="1.193292"/>
    <n v="3915"/>
    <n v="78"/>
    <m/>
    <n v="9721.3799999999992"/>
    <n v="9721.3799999999992"/>
    <n v="4861.32"/>
    <n v="3794.4265750962772"/>
    <n v="9784.1931509905389"/>
    <n v="9784.1931509905389"/>
    <n v="4892.7306461400876"/>
    <n v="3818.9436590271634"/>
    <n v="3278.7370329792757"/>
    <n v="3272.4223230854927"/>
    <m/>
    <n v="0"/>
  </r>
  <r>
    <s v="7FBF5BBBA517E23A8876FD91A76D5A9C8658C53C"/>
    <s v="lavasim01"/>
    <n v="3710"/>
    <n v="1524610401"/>
    <n v="1524937964"/>
    <n v="0.35462833001900002"/>
    <n v="0.35462833001900002"/>
    <n v="3551076"/>
    <n v="1.46622357399E-2"/>
    <n v="0"/>
    <x v="2"/>
    <s v="034.4:035.2 04-28-12:52:44"/>
    <s v="lavasim01"/>
    <n v="0"/>
    <n v="1"/>
    <n v="0"/>
    <n v="0"/>
    <x v="1"/>
    <n v="2870"/>
    <n v="2621440"/>
    <n v="1.0948180000000001"/>
    <n v="0.91339400000000004"/>
    <n v="2721"/>
    <n v="54"/>
    <m/>
    <n v="9721.3799999999992"/>
    <n v="9721.3799999999992"/>
    <n v="4861.32"/>
    <n v="6440.9193022088357"/>
    <n v="13168.856754880106"/>
    <n v="13168.856754880106"/>
    <n v="6585.2817932879652"/>
    <n v="8725.0517581382992"/>
    <n v="3551.076889445008"/>
    <n v="3272.185822611505"/>
    <m/>
    <n v="0"/>
  </r>
  <r>
    <s v="A8EA2EBB29B0BA4472F26A04A342967FF06CC104"/>
    <s v="whitepearl"/>
    <n v="3800"/>
    <n v="1524172407"/>
    <n v="1525004637"/>
    <n v="0.79238943644100002"/>
    <n v="0.79238943644100002"/>
    <n v="3764017"/>
    <n v="0.168949902997"/>
    <n v="0"/>
    <x v="2"/>
    <s v="025.8:026.6 04-29-07:23:57"/>
    <s v="whitepearl"/>
    <n v="0"/>
    <n v="1"/>
    <n v="0"/>
    <n v="0"/>
    <x v="1"/>
    <n v="2950"/>
    <n v="2100000"/>
    <n v="1.4047620000000001"/>
    <n v="0.71186400000000005"/>
    <n v="1651"/>
    <n v="33"/>
    <m/>
    <n v="9721.3799999999992"/>
    <n v="9721.3799999999992"/>
    <n v="4861.32"/>
    <n v="6440.9193022088357"/>
    <n v="17424.498819628807"/>
    <n v="17424.498819628807"/>
    <n v="8713.3786151593613"/>
    <n v="11544.635718248053"/>
    <n v="3764.0178165261"/>
    <n v="3264.8124715682702"/>
    <m/>
    <n v="0"/>
  </r>
  <r>
    <s v="322BB33F4887230B0767F54BA08A450B68D777F2"/>
    <s v="BananaNode03"/>
    <n v="2780"/>
    <n v="1524144282"/>
    <n v="1525003565"/>
    <n v="0.63729049692299999"/>
    <n v="0.63729049692299999"/>
    <n v="3688488"/>
    <n v="-2.1078970196599999E-2"/>
    <n v="0"/>
    <x v="2"/>
    <s v="028.9:029.7 04-29-07:06:05"/>
    <s v="BananaNode03"/>
    <n v="0"/>
    <n v="1"/>
    <n v="0"/>
    <n v="0"/>
    <x v="1"/>
    <n v="3060"/>
    <n v="2252800"/>
    <n v="1.3583099999999999"/>
    <n v="0.736209"/>
    <n v="1771"/>
    <n v="35"/>
    <m/>
    <n v="9721.3799999999992"/>
    <n v="9721.3799999999992"/>
    <n v="4861.32"/>
    <n v="6440.9193022088357"/>
    <n v="15916.723090977312"/>
    <n v="15916.723090977312"/>
    <n v="7959.3930385017175"/>
    <n v="10545.655964954447"/>
    <n v="3688.4880314681345"/>
    <n v="3257.7816220276936"/>
    <m/>
    <n v="0"/>
  </r>
  <r>
    <s v="B712207EE4DF995E4BB57A8FBF48303B47FDE129"/>
    <s v="an0nym4theworld"/>
    <n v="3770"/>
    <n v="1524988014"/>
    <n v="1524988014"/>
    <n v="0.84030799198399997"/>
    <n v="0.84030799198399997"/>
    <n v="3768950"/>
    <n v="-0.16459872909600001"/>
    <n v="0"/>
    <x v="1"/>
    <s v="016.0:016.8 04-29-02:46:54"/>
    <s v="an0nym4theworld"/>
    <n v="0"/>
    <n v="0"/>
    <n v="1"/>
    <n v="0"/>
    <x v="2"/>
    <n v="3400"/>
    <n v="2048000"/>
    <n v="1.660156"/>
    <n v="0.60235300000000003"/>
    <n v="913"/>
    <n v="18"/>
    <m/>
    <n v="1117.99"/>
    <n v="4051.45"/>
    <n v="4861.32"/>
    <n v="8853.6095214723919"/>
    <n v="2057.445931958192"/>
    <n v="7455.9158141235766"/>
    <n v="8946.3260475916577"/>
    <n v="16293.368360271281"/>
    <n v="3768.9507675832319"/>
    <n v="3252.6655373082622"/>
    <m/>
    <n v="1"/>
  </r>
  <r>
    <s v="0CE3B73DDFF92FF6653A9C7F9003A32BB6C2364D"/>
    <s v="Route66"/>
    <n v="3320"/>
    <n v="1524985656"/>
    <n v="1524985656"/>
    <n v="8.1625118109500003E-2"/>
    <n v="8.1625118109500003E-2"/>
    <n v="3322752"/>
    <n v="-0.18535552708200001"/>
    <n v="0"/>
    <x v="2"/>
    <s v="033.7:034.5 04-29-02:07:36"/>
    <s v="Route66"/>
    <n v="0"/>
    <n v="0"/>
    <n v="1"/>
    <n v="0"/>
    <x v="2"/>
    <n v="3320"/>
    <n v="3072000"/>
    <n v="1.0807290000000001"/>
    <n v="0.92530100000000004"/>
    <n v="2792"/>
    <n v="55"/>
    <m/>
    <n v="1117.99"/>
    <n v="4051.45"/>
    <n v="4861.32"/>
    <n v="6440.9193022088357"/>
    <n v="1209.2460657952399"/>
    <n v="4382.1500847647339"/>
    <n v="5258.1258191680745"/>
    <n v="6966.6601009853903"/>
    <n v="3322.7523628323843"/>
    <n v="3247.5266539826689"/>
    <m/>
    <n v="1"/>
  </r>
  <r>
    <s v="E37E019AED87250982DF670E4D8D09704DDB44C1"/>
    <s v="Coderx64"/>
    <n v="3390"/>
    <n v="1524909263"/>
    <n v="1525003705"/>
    <n v="-1.54031792067E-2"/>
    <n v="-1.54031792067E-2"/>
    <n v="3226326"/>
    <n v="9.0281544962299995E-2"/>
    <n v="0"/>
    <x v="3"/>
    <s v="050.0:050.8 04-29-07:08:25"/>
    <s v="Coderx64"/>
    <n v="0"/>
    <n v="1"/>
    <n v="0"/>
    <n v="0"/>
    <x v="1"/>
    <n v="3310"/>
    <n v="3276800"/>
    <n v="1.010132"/>
    <n v="0.98997000000000002"/>
    <n v="3178"/>
    <n v="63"/>
    <m/>
    <n v="9721.3799999999992"/>
    <n v="9721.3799999999992"/>
    <n v="4861.32"/>
    <n v="3794.4265750962772"/>
    <n v="9571.6398417235705"/>
    <n v="9571.6398417235705"/>
    <n v="4786.4402168588849"/>
    <n v="3735.9803425734044"/>
    <n v="3226.3268623754857"/>
    <n v="3241.4688036628399"/>
    <m/>
    <n v="0"/>
  </r>
  <r>
    <s v="BB06A9883F619B440F7B7C850A9C06987FB4CD58"/>
    <s v="ENC772461607de21c13"/>
    <n v="2870"/>
    <n v="1524961570"/>
    <n v="1524961570"/>
    <n v="-0.29831060041500002"/>
    <n v="-0.29831060041500002"/>
    <n v="2874119"/>
    <n v="-0.26489689680200001"/>
    <n v="0"/>
    <x v="4"/>
    <s v="073.9:074.7 04-28-19:26:10"/>
    <s v="ENC772461607de21c13"/>
    <n v="1"/>
    <n v="0"/>
    <n v="0"/>
    <n v="0"/>
    <x v="0"/>
    <n v="2100"/>
    <n v="4096000"/>
    <n v="0.51269500000000001"/>
    <n v="1.9504760000000001"/>
    <n v="4824"/>
    <n v="96"/>
    <m/>
    <n v="10125.48"/>
    <n v="10125.48"/>
    <n v="4861.32"/>
    <n v="2386.3111194805197"/>
    <n v="7104.9419817099251"/>
    <n v="7104.9419817099251"/>
    <n v="3411.1367119905517"/>
    <n v="1674.449216651295"/>
    <n v="2874.1197807001599"/>
    <n v="3240.683846490112"/>
    <m/>
    <n v="1"/>
  </r>
  <r>
    <s v="56D51E2BCF403990E9EFABA282A9B177E2385B70"/>
    <s v="babelyvo"/>
    <n v="3750"/>
    <n v="1525006050"/>
    <n v="1525006050"/>
    <n v="0.83009482372999999"/>
    <n v="0.83009482372999999"/>
    <n v="3748034"/>
    <n v="1.0248573846"/>
    <n v="0"/>
    <x v="0"/>
    <s v="007.1:007.9 04-29-07:47:30"/>
    <s v="babelyvo"/>
    <n v="0"/>
    <n v="0"/>
    <n v="1"/>
    <n v="0"/>
    <x v="2"/>
    <n v="3530"/>
    <n v="2048000"/>
    <n v="1.723633"/>
    <n v="0.58016999999999996"/>
    <n v="806"/>
    <n v="16"/>
    <m/>
    <n v="1117.99"/>
    <n v="4051.45"/>
    <n v="4861.32"/>
    <n v="11818.828055288463"/>
    <n v="2046.0277119819029"/>
    <n v="7414.5376736009084"/>
    <n v="8896.6765684951242"/>
    <n v="21629.576046538317"/>
    <n v="3748.0341989990402"/>
    <n v="3238.023939299328"/>
    <m/>
    <n v="1"/>
  </r>
  <r>
    <s v="7E8BC43AE75EAE16D7EC4676F4A5C355F454B809"/>
    <s v="minotorus"/>
    <n v="5590"/>
    <n v="1524604598"/>
    <n v="1524972789"/>
    <n v="-0.58284509209099999"/>
    <n v="-0.58284509209099999"/>
    <n v="2278094"/>
    <n v="-1.02128777484"/>
    <n v="0"/>
    <x v="3"/>
    <s v="053.2:054.0 04-28-22:33:09"/>
    <s v="minotorus"/>
    <n v="0"/>
    <n v="1"/>
    <n v="0"/>
    <n v="0"/>
    <x v="1"/>
    <n v="5590"/>
    <n v="5461028"/>
    <n v="1.023617"/>
    <n v="0.97692800000000002"/>
    <n v="3117"/>
    <n v="62"/>
    <m/>
    <n v="9721.3799999999992"/>
    <n v="9721.3799999999992"/>
    <n v="4861.32"/>
    <n v="3794.4265750962772"/>
    <n v="4055.3213786483943"/>
    <n v="4055.3213786483943"/>
    <n v="2027.9234969161798"/>
    <n v="1582.8636685017498"/>
    <n v="2278.0946324284705"/>
    <n v="3232.9746426999295"/>
    <m/>
    <n v="0"/>
  </r>
  <r>
    <s v="F5B58FEE44573C3BFD7D176D918BA5B4057519D7"/>
    <s v="bistrv1"/>
    <n v="6360"/>
    <n v="1524336944"/>
    <n v="1525002344"/>
    <n v="3.9072801556500003E-2"/>
    <n v="3.9072801556500003E-2"/>
    <n v="3268640"/>
    <n v="-6.1183608952500003E-2"/>
    <n v="0"/>
    <x v="0"/>
    <s v="006.3:007.1 04-29-06:45:44"/>
    <s v="bistrv1"/>
    <n v="0"/>
    <n v="1"/>
    <n v="0"/>
    <n v="0"/>
    <x v="1"/>
    <n v="6090"/>
    <n v="3145728"/>
    <n v="1.935959"/>
    <n v="0.51654"/>
    <n v="479"/>
    <n v="9"/>
    <m/>
    <n v="9721.3799999999992"/>
    <n v="9721.3799999999992"/>
    <n v="4861.32"/>
    <n v="11818.828055288463"/>
    <n v="10101.221551595328"/>
    <n v="10101.221551595328"/>
    <n v="5051.265391662645"/>
    <n v="12280.622778523144"/>
    <n v="3268.6404058947255"/>
    <n v="3231.7666841263076"/>
    <m/>
    <n v="0"/>
  </r>
  <r>
    <s v="B66E4B2B8234ED9516B66614046FB786C792B3B6"/>
    <s v="Unnamed"/>
    <n v="3810"/>
    <n v="1524998096"/>
    <n v="1524998096"/>
    <n v="1.0239910102500001"/>
    <n v="1.0239910102500001"/>
    <n v="3809565"/>
    <n v="-2.4230714647800002E-2"/>
    <n v="0"/>
    <x v="0"/>
    <s v="007.1:007.9 04-29-05:34:56"/>
    <s v="Unnamed"/>
    <n v="0"/>
    <n v="0"/>
    <n v="1"/>
    <n v="0"/>
    <x v="2"/>
    <n v="2460"/>
    <n v="1882205"/>
    <n v="1.306978"/>
    <n v="0.76512400000000003"/>
    <n v="1947"/>
    <n v="38"/>
    <m/>
    <n v="1117.99"/>
    <n v="4051.45"/>
    <n v="4861.32"/>
    <n v="11818.828055288463"/>
    <n v="2262.8017095493974"/>
    <n v="8200.0983784773616"/>
    <n v="9839.2679779485297"/>
    <n v="23921.201735594339"/>
    <n v="3809.5659994476014"/>
    <n v="3231.3576996133206"/>
    <m/>
    <n v="1"/>
  </r>
  <r>
    <s v="0AD4A4DD1A4DA801E8EC612564CE8B312A91D782"/>
    <s v="EdAhanurfyirsid6"/>
    <n v="2720"/>
    <n v="1524611448"/>
    <n v="1524950825"/>
    <n v="0.76848239716199995"/>
    <n v="0.76848239716199995"/>
    <n v="3708776"/>
    <n v="0.47253175297299999"/>
    <n v="0"/>
    <x v="1"/>
    <s v="020.6:021.4 04-28-16:27:05"/>
    <s v="EdAhanurfyirsid6"/>
    <n v="0"/>
    <n v="1"/>
    <n v="0"/>
    <n v="0"/>
    <x v="1"/>
    <n v="2840"/>
    <n v="2097152"/>
    <n v="1.3542179999999999"/>
    <n v="0.73843400000000003"/>
    <n v="1782"/>
    <n v="35"/>
    <m/>
    <n v="9721.3799999999992"/>
    <n v="9721.3799999999992"/>
    <n v="4861.32"/>
    <n v="8853.6095214723919"/>
    <n v="17192.089406122719"/>
    <n v="17192.089406122719"/>
    <n v="8597.1588469715734"/>
    <n v="15657.452590069803"/>
    <n v="3708.7763961730825"/>
    <n v="3225.2890773211579"/>
    <m/>
    <n v="0"/>
  </r>
  <r>
    <s v="58B7F13164FAAA8AD63F6B633C889FD0F4A5DC9F"/>
    <s v="turing"/>
    <n v="2970"/>
    <n v="1524506057"/>
    <n v="1524951673"/>
    <n v="7.9108645754800005E-2"/>
    <n v="7.9108645754800005E-2"/>
    <n v="3203176"/>
    <n v="0.13222634890000001"/>
    <n v="0"/>
    <x v="3"/>
    <s v="060.2:061.0 04-28-16:41:13"/>
    <s v="turing"/>
    <n v="0"/>
    <n v="1"/>
    <n v="0"/>
    <n v="0"/>
    <x v="1"/>
    <n v="2970"/>
    <n v="3052692"/>
    <n v="0.972912"/>
    <n v="1.0278419999999999"/>
    <n v="3461"/>
    <n v="69"/>
    <m/>
    <n v="9721.3799999999992"/>
    <n v="9721.3799999999992"/>
    <n v="4861.32"/>
    <n v="3794.4265750962772"/>
    <n v="10490.425206667796"/>
    <n v="10490.425206667796"/>
    <n v="5245.8924417807239"/>
    <n v="4094.5985228681679"/>
    <n v="3294.1863300265122"/>
    <n v="3221.7380310185581"/>
    <m/>
    <n v="0"/>
  </r>
  <r>
    <s v="29A1150C11941EB28D6A9D2D80A50EDD08ADAF61"/>
    <s v="CatRelay"/>
    <n v="5000"/>
    <n v="1524792912"/>
    <n v="1524995247"/>
    <n v="-0.34290255133500003"/>
    <n v="-0.34290255133500003"/>
    <n v="3195332"/>
    <n v="-0.43540659392800002"/>
    <n v="0"/>
    <x v="4"/>
    <s v="069.1:069.9 04-29-04:47:27"/>
    <s v="CatRelay"/>
    <n v="0"/>
    <n v="1"/>
    <n v="0"/>
    <n v="0"/>
    <x v="1"/>
    <n v="3490"/>
    <n v="4238232"/>
    <n v="0.82345699999999999"/>
    <n v="1.2143930000000001"/>
    <n v="3949"/>
    <n v="78"/>
    <m/>
    <n v="9721.3799999999992"/>
    <n v="9721.3799999999992"/>
    <n v="4861.32"/>
    <n v="2386.3111194805197"/>
    <n v="6387.8939955029573"/>
    <n v="6387.8939955029573"/>
    <n v="3194.3609691441375"/>
    <n v="1568.0389483315694"/>
    <n v="2784.9314340503602"/>
    <n v="3220.921603835252"/>
    <m/>
    <n v="0"/>
  </r>
  <r>
    <s v="3329E736CCA16449D02D567D42683BF1FD798676"/>
    <s v="CalyxInstitute05"/>
    <n v="3120"/>
    <n v="1524950916"/>
    <n v="1524950916"/>
    <n v="-0.51827888119900001"/>
    <n v="-0.51827888119900001"/>
    <n v="3122366"/>
    <n v="0.11448942079299999"/>
    <n v="0"/>
    <x v="4"/>
    <s v="070.6:071.4 04-28-16:28:36"/>
    <s v="CalyxInstitute05"/>
    <n v="1"/>
    <n v="0"/>
    <n v="0"/>
    <n v="0"/>
    <x v="0"/>
    <n v="3670"/>
    <n v="5051283"/>
    <n v="0.72654799999999997"/>
    <n v="1.376371"/>
    <n v="4208"/>
    <n v="84"/>
    <m/>
    <n v="10125.48"/>
    <n v="10125.48"/>
    <n v="4861.32"/>
    <n v="2386.3111194805197"/>
    <n v="4877.6575539971491"/>
    <n v="4877.6575539971491"/>
    <n v="2341.8005092496774"/>
    <n v="1149.5364622834227"/>
    <n v="2433.3096981404715"/>
    <n v="3218.7016886983301"/>
    <m/>
    <n v="1"/>
  </r>
  <r>
    <s v="89ABC96E57C44085C6D520F6B27A23F3823E119B"/>
    <s v="egb"/>
    <n v="3250"/>
    <n v="1525003565"/>
    <n v="1525003565"/>
    <n v="3.2425688833200003E-2"/>
    <n v="3.2425688833200003E-2"/>
    <n v="3247730"/>
    <n v="-0.12475607875600001"/>
    <n v="0"/>
    <x v="2"/>
    <s v="028.9:029.7 04-29-07:06:05"/>
    <s v="egb"/>
    <n v="0"/>
    <n v="0"/>
    <n v="1"/>
    <n v="0"/>
    <x v="2"/>
    <n v="3640"/>
    <n v="3145728"/>
    <n v="1.157125"/>
    <n v="0.86421099999999995"/>
    <n v="2455"/>
    <n v="49"/>
    <m/>
    <n v="1117.99"/>
    <n v="4051.45"/>
    <n v="4861.32"/>
    <n v="6440.9193022088357"/>
    <n v="1154.2415958586291"/>
    <n v="4182.8210570232677"/>
    <n v="5018.9516496386113"/>
    <n v="6649.7705473020105"/>
    <n v="3247.7303972818841"/>
    <n v="3217.1296780973194"/>
    <m/>
    <n v="1"/>
  </r>
  <r>
    <s v="EB631668C4E213EFF15C83E21642D52B25AFFD11"/>
    <s v="rem023"/>
    <n v="3110"/>
    <n v="1524807744"/>
    <n v="1525007036"/>
    <n v="0.37613972217300001"/>
    <n v="0.37613972217300001"/>
    <n v="3503741"/>
    <n v="-4.0244017717699998E-3"/>
    <n v="0"/>
    <x v="2"/>
    <s v="026.6:027.4 04-29-08:03:56"/>
    <s v="rem023"/>
    <n v="0"/>
    <n v="1"/>
    <n v="0"/>
    <n v="0"/>
    <x v="1"/>
    <n v="2990"/>
    <n v="2546065"/>
    <n v="1.174361"/>
    <n v="0.85152700000000003"/>
    <n v="2395"/>
    <n v="47"/>
    <m/>
    <n v="9721.3799999999992"/>
    <n v="9721.3799999999992"/>
    <n v="4861.32"/>
    <n v="6440.9193022088357"/>
    <n v="13377.977172338158"/>
    <n v="13377.977172338158"/>
    <n v="6689.8555541940486"/>
    <n v="8863.6048990803811"/>
    <n v="3503.7411817343996"/>
    <n v="3216.4383272140794"/>
    <m/>
    <n v="0"/>
  </r>
  <r>
    <s v="CAC3416D732D146523210CE575D2BE26AFE86868"/>
    <s v="Unnamed"/>
    <n v="3800"/>
    <n v="1524907079"/>
    <n v="1524907079"/>
    <n v="1.0626582818700001"/>
    <n v="1.0626582818700001"/>
    <n v="3801891"/>
    <n v="-4.2513946423700003E-2"/>
    <n v="0"/>
    <x v="1"/>
    <s v="012.0:012.8 04-28-04:17:59"/>
    <s v="Unnamed"/>
    <n v="0"/>
    <n v="0"/>
    <n v="1"/>
    <n v="0"/>
    <x v="2"/>
    <n v="3310"/>
    <n v="1843200"/>
    <n v="1.79579"/>
    <n v="0.55685799999999996"/>
    <n v="681"/>
    <n v="13"/>
    <m/>
    <n v="1117.99"/>
    <n v="4051.45"/>
    <n v="4861.32"/>
    <n v="8853.6095214723919"/>
    <n v="2306.0313325478414"/>
    <n v="8356.7568960822118"/>
    <n v="10027.241958820268"/>
    <n v="18261.971003908118"/>
    <n v="3801.8917451427837"/>
    <n v="3214.2842215999485"/>
    <m/>
    <n v="1"/>
  </r>
  <r>
    <s v="16E85C2651A62B4C663D27A043052F7B1745A6B9"/>
    <s v="cherryjam"/>
    <n v="3120"/>
    <n v="1524841159"/>
    <n v="1524841159"/>
    <n v="0.32866338901199998"/>
    <n v="0.32866338901199998"/>
    <n v="3116783"/>
    <n v="-0.14584178264700001"/>
    <n v="0"/>
    <x v="0"/>
    <s v="011.7:012.5 04-27-09:59:19"/>
    <s v="cherryjam"/>
    <n v="0"/>
    <n v="1"/>
    <n v="0"/>
    <n v="0"/>
    <x v="1"/>
    <n v="4170"/>
    <n v="2608707"/>
    <n v="1.5984929999999999"/>
    <n v="0.62558899999999995"/>
    <n v="1093"/>
    <n v="21"/>
    <m/>
    <n v="9721.3799999999992"/>
    <n v="9721.3799999999992"/>
    <n v="4861.32"/>
    <n v="11818.828055288463"/>
    <n v="12916.441696673477"/>
    <n v="12916.441696673477"/>
    <n v="6459.0579062718161"/>
    <n v="15703.244138089674"/>
    <n v="3466.0934835593275"/>
    <n v="3208.8775384915289"/>
    <m/>
    <n v="1"/>
  </r>
  <r>
    <s v="5FE83AD106B498D5A3EA7A48FB73749AF2897E5B"/>
    <s v="kohlhaas"/>
    <n v="3910"/>
    <n v="1524111593"/>
    <n v="1524960111"/>
    <n v="4.3169307916000002E-2"/>
    <n v="4.3169307916000002E-2"/>
    <n v="3084977"/>
    <n v="3.69571050666E-2"/>
    <n v="0"/>
    <x v="3"/>
    <s v="050.0:050.8 04-28-19:01:51"/>
    <s v="kohlhaas"/>
    <n v="0"/>
    <n v="1"/>
    <n v="0"/>
    <n v="0"/>
    <x v="1"/>
    <n v="3530"/>
    <n v="3112960"/>
    <n v="1.133969"/>
    <n v="0.88185800000000003"/>
    <n v="2533"/>
    <n v="50"/>
    <m/>
    <n v="9721.3799999999992"/>
    <n v="9721.3799999999992"/>
    <n v="4861.32"/>
    <n v="3794.4265750962772"/>
    <n v="10141.045246588445"/>
    <n v="10141.045246588445"/>
    <n v="5071.179819958209"/>
    <n v="3958.229344281262"/>
    <n v="3247.3443287701916"/>
    <n v="3207.0290301391342"/>
    <m/>
    <n v="0"/>
  </r>
  <r>
    <s v="C71016BA4727D5644229A58FEBD6AAA03D2B2D2B"/>
    <s v="anon"/>
    <n v="1710"/>
    <n v="1524506057"/>
    <n v="1524988531"/>
    <n v="6.19675769305E-2"/>
    <n v="6.19675769305E-2"/>
    <n v="3262364"/>
    <n v="-0.824286951755"/>
    <n v="0"/>
    <x v="2"/>
    <s v="034.5:035.3 04-29-02:55:31"/>
    <s v="anon"/>
    <n v="0"/>
    <n v="1"/>
    <n v="0"/>
    <n v="0"/>
    <x v="1"/>
    <n v="2540"/>
    <n v="3072000"/>
    <n v="0.82682299999999997"/>
    <n v="1.209449"/>
    <n v="3942"/>
    <n v="78"/>
    <m/>
    <n v="9721.3799999999992"/>
    <n v="9721.3799999999992"/>
    <n v="4861.32"/>
    <n v="6440.9193022088357"/>
    <n v="10323.790363020622"/>
    <n v="10323.790363020622"/>
    <n v="5162.5642210837777"/>
    <n v="6840.047464571604"/>
    <n v="3262.3643963304958"/>
    <n v="3205.2550774313472"/>
    <m/>
    <n v="0"/>
  </r>
  <r>
    <s v="EC15DB62D9101481F364DE52EB8313C838BDDC29"/>
    <s v="QuintexAirVPN3"/>
    <n v="2540"/>
    <n v="1524991634"/>
    <n v="1524991634"/>
    <n v="-0.46331446264600001"/>
    <n v="-0.46331446264600001"/>
    <n v="2543701"/>
    <n v="0.15323297064800001"/>
    <n v="0"/>
    <x v="4"/>
    <s v="068.3:069.1 04-29-03:47:14"/>
    <s v="QuintexAirVPN3"/>
    <n v="1"/>
    <n v="0"/>
    <n v="0"/>
    <n v="0"/>
    <x v="0"/>
    <n v="3060"/>
    <n v="4739649"/>
    <n v="0.645617"/>
    <n v="1.548905"/>
    <n v="4416"/>
    <n v="88"/>
    <m/>
    <n v="10125.48"/>
    <n v="10125.48"/>
    <n v="4861.32"/>
    <n v="2386.3111194805197"/>
    <n v="5434.1986747671799"/>
    <n v="5434.1986747671799"/>
    <n v="2609.0001364497475"/>
    <n v="1280.6986654522282"/>
    <n v="2543.7010704343493"/>
    <n v="3202.4854493040443"/>
    <m/>
    <n v="1"/>
  </r>
  <r>
    <s v="AF1F15819AC766D6508A2B05DA989E99AB511F9F"/>
    <s v="duchin"/>
    <n v="2400"/>
    <n v="1524912003"/>
    <n v="1525007567"/>
    <n v="0.345406015555"/>
    <n v="0.345406015555"/>
    <n v="3464904"/>
    <n v="6.2239872444199998E-2"/>
    <n v="0"/>
    <x v="5"/>
    <s v="043.3:044.1 04-29-08:12:47"/>
    <s v="duchin"/>
    <n v="0"/>
    <n v="1"/>
    <n v="0"/>
    <n v="0"/>
    <x v="1"/>
    <n v="2800"/>
    <n v="2575360"/>
    <n v="1.0872269999999999"/>
    <n v="0.91977100000000001"/>
    <n v="2747"/>
    <n v="54"/>
    <m/>
    <n v="9721.3799999999992"/>
    <n v="9721.3799999999992"/>
    <n v="4861.32"/>
    <n v="4819.491751072962"/>
    <n v="13079.203131496066"/>
    <n v="13079.203131496066"/>
    <n v="6540.4491715378326"/>
    <n v="6484.1731938112644"/>
    <n v="3464.9048362197245"/>
    <n v="3198.0413853538075"/>
    <m/>
    <n v="0"/>
  </r>
  <r>
    <s v="AB6F895E51509BEE1327791596B0E818068BA47B"/>
    <s v="torr11"/>
    <n v="4550"/>
    <n v="1524610401"/>
    <n v="1524948566"/>
    <n v="0.74936789784699998"/>
    <n v="0.74936789784699998"/>
    <n v="3668690"/>
    <n v="-0.13306309315600001"/>
    <n v="0"/>
    <x v="0"/>
    <s v="007.8:008.6 04-28-15:49:26"/>
    <s v="torr11"/>
    <n v="0"/>
    <n v="1"/>
    <n v="0"/>
    <n v="0"/>
    <x v="1"/>
    <n v="4190"/>
    <n v="2097152"/>
    <n v="1.9979480000000001"/>
    <n v="0.50051400000000001"/>
    <n v="433"/>
    <n v="8"/>
    <m/>
    <n v="9721.3799999999992"/>
    <n v="9721.3799999999992"/>
    <n v="4861.32"/>
    <n v="11818.828055288463"/>
    <n v="17006.270094771866"/>
    <n v="17006.270094771866"/>
    <n v="8504.2371491615777"/>
    <n v="20675.478390095126"/>
    <n v="3668.6903857056318"/>
    <n v="3197.2288699939418"/>
    <m/>
    <n v="0"/>
  </r>
  <r>
    <s v="E0A49BF65C2024C366EC5E13E631B97C4F485656"/>
    <s v="bartor"/>
    <n v="3670"/>
    <n v="1524976261"/>
    <n v="1524976261"/>
    <n v="0.77098210872299999"/>
    <n v="0.77098210872299999"/>
    <n v="3670495"/>
    <n v="8.0587635470800001E-2"/>
    <n v="0"/>
    <x v="2"/>
    <s v="034.6:035.4 04-28-23:31:01"/>
    <s v="bartor"/>
    <n v="0"/>
    <n v="0"/>
    <n v="1"/>
    <n v="0"/>
    <x v="2"/>
    <n v="2960"/>
    <n v="2072576"/>
    <n v="1.4281740000000001"/>
    <n v="0.70019500000000001"/>
    <n v="1585"/>
    <n v="31"/>
    <m/>
    <n v="1117.99"/>
    <n v="4051.45"/>
    <n v="4861.32"/>
    <n v="6440.9193022088357"/>
    <n v="1979.9402877312268"/>
    <n v="7175.0454643857984"/>
    <n v="8609.3107447772945"/>
    <n v="11406.752847940477"/>
    <n v="3670.4950149686802"/>
    <n v="3191.1193104780764"/>
    <m/>
    <n v="1"/>
  </r>
  <r>
    <s v="44730B2450213BC3E2DAA4854458D134F0644FF2"/>
    <s v="RedLightDistrict"/>
    <n v="4470"/>
    <n v="1524401024"/>
    <n v="1525004091"/>
    <n v="-0.187840104397"/>
    <n v="-0.187840104397"/>
    <n v="2980639"/>
    <n v="-0.36903644006199998"/>
    <n v="0"/>
    <x v="5"/>
    <s v="042.5:043.3 04-29-07:14:51"/>
    <s v="RedLightDistrict"/>
    <n v="0"/>
    <n v="1"/>
    <n v="0"/>
    <n v="0"/>
    <x v="1"/>
    <n v="4100"/>
    <n v="3670016"/>
    <n v="1.1171610000000001"/>
    <n v="0.89512599999999998"/>
    <n v="2606"/>
    <n v="52"/>
    <m/>
    <n v="9721.3799999999992"/>
    <n v="9721.3799999999992"/>
    <n v="4861.32"/>
    <n v="4819.491751072962"/>
    <n v="7895.3149659170922"/>
    <n v="7895.3149659170922"/>
    <n v="3948.1691436927758"/>
    <n v="3914.197917410937"/>
    <n v="2980.6398114213398"/>
    <n v="3187.4526679949377"/>
    <m/>
    <n v="0"/>
  </r>
  <r>
    <s v="4204C1B166CCE784CF38B02E4A0C94640A2BECA2"/>
    <s v="TheEpTic2"/>
    <n v="3890"/>
    <n v="1525006050"/>
    <n v="1525006050"/>
    <n v="1.5232725795099999"/>
    <n v="1.5232725795099999"/>
    <n v="3885191"/>
    <n v="2.1218426528699999E-2"/>
    <n v="0"/>
    <x v="0"/>
    <s v="007.1:007.9 04-29-07:47:30"/>
    <s v="TheEpTic2"/>
    <n v="0"/>
    <n v="0"/>
    <n v="1"/>
    <n v="0"/>
    <x v="2"/>
    <n v="2970"/>
    <n v="1539743"/>
    <n v="1.928893"/>
    <n v="0.518432"/>
    <n v="486"/>
    <n v="9"/>
    <m/>
    <n v="1117.99"/>
    <n v="4051.45"/>
    <n v="4861.32"/>
    <n v="11818.828055288463"/>
    <n v="2820.9935111663849"/>
    <n v="10222.912692255788"/>
    <n v="12266.435456223553"/>
    <n v="29822.124753852877"/>
    <n v="3885.1912913924662"/>
    <n v="3181.5568039747263"/>
    <m/>
    <n v="1"/>
  </r>
  <r>
    <s v="76B0BCFF3EBFB1739C91B38B09092343430800C8"/>
    <s v="anymousetest"/>
    <n v="2340"/>
    <n v="1524925046"/>
    <n v="1524991634"/>
    <n v="9.6853492568700003E-2"/>
    <n v="9.6853492568700003E-2"/>
    <n v="3258741"/>
    <n v="5.4408009071500001E-2"/>
    <n v="0"/>
    <x v="4"/>
    <s v="068.3:069.1 04-29-03:47:14"/>
    <s v="anymousetest"/>
    <n v="0"/>
    <n v="1"/>
    <n v="0"/>
    <n v="0"/>
    <x v="1"/>
    <n v="1950"/>
    <n v="2970991"/>
    <n v="0.65634700000000001"/>
    <n v="1.523585"/>
    <n v="4389"/>
    <n v="87"/>
    <m/>
    <n v="9721.3799999999992"/>
    <n v="9721.3799999999992"/>
    <n v="4861.32"/>
    <n v="2386.3111194805197"/>
    <n v="10662.929605587507"/>
    <n v="10662.929605587507"/>
    <n v="5332.155820494072"/>
    <n v="2617.4336857577323"/>
    <n v="3258.7418547401744"/>
    <n v="3172.4165983181224"/>
    <m/>
    <n v="0"/>
  </r>
  <r>
    <s v="941DDD0D4C49C3C397872275527DC4B192071B69"/>
    <s v="Unnamed"/>
    <n v="3650"/>
    <n v="1524964160"/>
    <n v="1524964160"/>
    <n v="0.783638477477"/>
    <n v="0.783638477477"/>
    <n v="3652891"/>
    <n v="0.33094856386600002"/>
    <n v="0"/>
    <x v="1"/>
    <s v="024.7:025.5 04-28-20:09:20"/>
    <s v="Unnamed"/>
    <n v="0"/>
    <n v="0"/>
    <n v="1"/>
    <n v="0"/>
    <x v="2"/>
    <n v="3030"/>
    <n v="2048000"/>
    <n v="1.479492"/>
    <n v="0.67590799999999995"/>
    <n v="1440"/>
    <n v="28"/>
    <m/>
    <n v="1117.99"/>
    <n v="4051.45"/>
    <n v="4861.32"/>
    <n v="8853.6095214723919"/>
    <n v="1994.0899814345112"/>
    <n v="7226.322109574191"/>
    <n v="8670.837403328489"/>
    <n v="15791.638607054887"/>
    <n v="3652.891601872896"/>
    <n v="3171.4241213110272"/>
    <m/>
    <n v="1"/>
  </r>
  <r>
    <s v="34C14BF64472C126F749D9920B05E51AA48B6F62"/>
    <s v="GamleYggdrasil"/>
    <n v="2580"/>
    <n v="1524165084"/>
    <n v="1524932337"/>
    <n v="-0.27938712201799998"/>
    <n v="-0.27938712201799998"/>
    <n v="4083580"/>
    <n v="-0.26840353313600002"/>
    <n v="0"/>
    <x v="4"/>
    <s v="066.7:067.5 04-28-11:18:57"/>
    <s v="GamleYggdrasil"/>
    <n v="0"/>
    <n v="1"/>
    <n v="0"/>
    <n v="0"/>
    <x v="1"/>
    <n v="2580"/>
    <n v="3940352"/>
    <n v="0.65476400000000001"/>
    <n v="1.5272680000000001"/>
    <n v="4398"/>
    <n v="87"/>
    <m/>
    <n v="9721.3799999999992"/>
    <n v="9721.3799999999992"/>
    <n v="4861.32"/>
    <n v="2386.3111194805197"/>
    <n v="7005.3516197566551"/>
    <n v="7005.3516197566551"/>
    <n v="3503.1297959914559"/>
    <n v="1719.6065235693056"/>
    <n v="2839.4683949821297"/>
    <n v="3169.7334764874909"/>
    <m/>
    <n v="0"/>
  </r>
  <r>
    <s v="367983093076D3EB5982FAAEF06C65B29FCCE9E9"/>
    <s v="BostonSneakernet"/>
    <n v="3490"/>
    <n v="1524818192"/>
    <n v="1524986218"/>
    <n v="0.70702897645200002"/>
    <n v="0.70702897645200002"/>
    <n v="3329508"/>
    <n v="-3.7323984922800001E-2"/>
    <n v="0"/>
    <x v="5"/>
    <s v="037.8:038.6 04-29-02:16:58"/>
    <s v="BostonSneakernet"/>
    <n v="0"/>
    <n v="1"/>
    <n v="0"/>
    <n v="0"/>
    <x v="1"/>
    <n v="3490"/>
    <n v="2113733"/>
    <n v="1.6511070000000001"/>
    <n v="0.60565400000000003"/>
    <n v="942"/>
    <n v="18"/>
    <m/>
    <n v="9721.3799999999992"/>
    <n v="9721.3799999999992"/>
    <n v="4861.32"/>
    <n v="4819.491751072962"/>
    <n v="16594.677351100941"/>
    <n v="16594.677351100941"/>
    <n v="8298.414103805635"/>
    <n v="8227.0120708529357"/>
    <n v="3608.2034794828151"/>
    <n v="3159.8623356379703"/>
    <m/>
    <n v="0"/>
  </r>
  <r>
    <s v="612B4DA3BA8C1A1F132F28B362DC76E92AF7FF44"/>
    <s v="Unnamed"/>
    <n v="2860"/>
    <n v="1525006228"/>
    <n v="1525006228"/>
    <n v="-0.256284935316"/>
    <n v="-0.256284935316"/>
    <n v="2859299"/>
    <n v="-3.2005437086200003E-2"/>
    <n v="0"/>
    <x v="6"/>
    <s v="075.0:075.8 04-29-07:50:28"/>
    <s v="Unnamed"/>
    <n v="0"/>
    <n v="0"/>
    <n v="1"/>
    <n v="0"/>
    <x v="2"/>
    <n v="1890"/>
    <n v="3844617"/>
    <n v="0.49159599999999998"/>
    <n v="2.034189"/>
    <n v="4876"/>
    <n v="97"/>
    <m/>
    <n v="1117.99"/>
    <n v="4051.45"/>
    <n v="4861.32"/>
    <n v="885.64026081730776"/>
    <n v="831.4660051660652"/>
    <n v="3013.1243988139918"/>
    <n v="3615.436918249623"/>
    <n v="658.66400386049872"/>
    <n v="2859.2995808402061"/>
    <n v="3154.8948065881441"/>
    <m/>
    <n v="1"/>
  </r>
  <r>
    <s v="DFF093A4FE8AC8D6594BCF1177405E4A51F4547D"/>
    <s v="YesWeHaveNoBananas"/>
    <n v="3740"/>
    <n v="1525000343"/>
    <n v="1525007282"/>
    <n v="0.33154411942899997"/>
    <n v="0.33154411942899997"/>
    <n v="3408752"/>
    <n v="0.49131511470900002"/>
    <n v="0"/>
    <x v="2"/>
    <s v="029.7:030.5 04-29-08:08:02"/>
    <s v="YesWeHaveNoBananas"/>
    <n v="0"/>
    <n v="1"/>
    <n v="0"/>
    <n v="0"/>
    <x v="1"/>
    <n v="3370"/>
    <n v="2560000"/>
    <n v="1.316406"/>
    <n v="0.75964399999999999"/>
    <n v="1910"/>
    <n v="38"/>
    <m/>
    <n v="9721.3799999999992"/>
    <n v="9721.3799999999992"/>
    <n v="4861.32"/>
    <n v="6440.9193022088357"/>
    <n v="12944.446371734692"/>
    <n v="12944.446371734692"/>
    <n v="6473.0620586625864"/>
    <n v="8576.3682205729147"/>
    <n v="3408.7529457382402"/>
    <n v="3154.1270620167679"/>
    <m/>
    <n v="0"/>
  </r>
  <r>
    <s v="42666081312739291086EEE94720054C8FEDCFAE"/>
    <s v="patrickod01"/>
    <n v="2990"/>
    <n v="1524442218"/>
    <n v="1525003565"/>
    <n v="0.36281221650899997"/>
    <n v="0.36281221650899997"/>
    <n v="4034461"/>
    <n v="-0.37408900263099998"/>
    <n v="0"/>
    <x v="2"/>
    <s v="028.9:029.7 04-29-07:06:05"/>
    <s v="patrickod01"/>
    <n v="0"/>
    <n v="1"/>
    <n v="0"/>
    <n v="0"/>
    <x v="1"/>
    <n v="3360"/>
    <n v="2511110"/>
    <n v="1.3380540000000001"/>
    <n v="0.74735399999999996"/>
    <n v="1826"/>
    <n v="36"/>
    <m/>
    <n v="9721.3799999999992"/>
    <n v="9721.3799999999992"/>
    <n v="4861.32"/>
    <n v="6440.9193022088357"/>
    <n v="13248.41542532626"/>
    <n v="13248.41542532626"/>
    <n v="6625.066284359531"/>
    <n v="8777.7635105988247"/>
    <n v="3422.1713849979151"/>
    <n v="3148.8529694985405"/>
    <m/>
    <n v="0"/>
  </r>
  <r>
    <s v="4E91B66561EE01B1653E1803FE53B5C400D967DB"/>
    <s v="makeuseofIT"/>
    <n v="3290"/>
    <n v="1524674092"/>
    <n v="1524959875"/>
    <n v="0.43627577228499997"/>
    <n v="0.43627577228499997"/>
    <n v="3444567"/>
    <n v="-0.52530114062199995"/>
    <n v="0"/>
    <x v="2"/>
    <s v="029.8:030.5 04-28-18:57:55"/>
    <s v="makeuseofIT"/>
    <n v="0"/>
    <n v="1"/>
    <n v="0"/>
    <n v="0"/>
    <x v="1"/>
    <n v="3250"/>
    <n v="2412094"/>
    <n v="1.347377"/>
    <n v="0.74218300000000004"/>
    <n v="1804"/>
    <n v="36"/>
    <m/>
    <n v="9721.3799999999992"/>
    <n v="9721.3799999999992"/>
    <n v="4861.32"/>
    <n v="6440.9193022088357"/>
    <n v="13962.582567175952"/>
    <n v="13962.582567175952"/>
    <n v="6982.1961373245158"/>
    <n v="9250.9363450053588"/>
    <n v="3464.4321726740145"/>
    <n v="3148.7307208718103"/>
    <m/>
    <n v="0"/>
  </r>
  <r>
    <s v="C44CC64BED927031A5B3B0A7CDF6A9E28F058B3F"/>
    <s v="Unnamed"/>
    <n v="2370"/>
    <n v="1524980359"/>
    <n v="1524998498"/>
    <n v="0.71615907122599998"/>
    <n v="0.71615907122599998"/>
    <n v="3599046"/>
    <n v="0.60048126241400002"/>
    <n v="0"/>
    <x v="2"/>
    <s v="036.8:037.6 04-29-05:41:38"/>
    <s v="Unnamed"/>
    <n v="0"/>
    <n v="1"/>
    <n v="0"/>
    <n v="0"/>
    <x v="1"/>
    <n v="2370"/>
    <n v="2097152"/>
    <n v="1.130104"/>
    <n v="0.88487400000000005"/>
    <n v="2551"/>
    <n v="51"/>
    <m/>
    <n v="9721.3799999999992"/>
    <n v="9721.3799999999992"/>
    <n v="4861.32"/>
    <n v="6440.9193022088357"/>
    <n v="16683.434471835011"/>
    <n v="16683.434471835011"/>
    <n v="8342.7984161323784"/>
    <n v="11053.642087520331"/>
    <n v="3599.0464285397484"/>
    <n v="3148.4780999778241"/>
    <m/>
    <n v="0"/>
  </r>
  <r>
    <s v="C5EC523B811672D247C2CFDA6C7F46665EA86BF4"/>
    <s v="UbuntuCore213"/>
    <n v="3330"/>
    <n v="1524988014"/>
    <n v="1524988014"/>
    <n v="0.31508701524499999"/>
    <n v="0.31508701524499999"/>
    <n v="3328916"/>
    <n v="-0.13768365800099999"/>
    <n v="0"/>
    <x v="1"/>
    <s v="016.0:016.8 04-29-02:46:54"/>
    <s v="UbuntuCore213"/>
    <n v="0"/>
    <n v="0"/>
    <n v="1"/>
    <n v="0"/>
    <x v="2"/>
    <n v="4160"/>
    <n v="2577408"/>
    <n v="1.614025"/>
    <n v="0.61956900000000004"/>
    <n v="1052"/>
    <n v="21"/>
    <m/>
    <n v="1117.99"/>
    <n v="4051.45"/>
    <n v="4861.32"/>
    <n v="8853.6095214723919"/>
    <n v="1470.2541321737576"/>
    <n v="5328.0092879143549"/>
    <n v="6393.0588089508228"/>
    <n v="11643.266919737842"/>
    <n v="3389.5157937885847"/>
    <n v="3145.8834556520092"/>
    <m/>
    <n v="1"/>
  </r>
  <r>
    <s v="76B4FEDD0696D924A407CFAB50B6E574B28CCDCA"/>
    <s v="vladimir"/>
    <n v="6040"/>
    <n v="1524222572"/>
    <n v="1524962626"/>
    <n v="-0.23886496352700001"/>
    <n v="-0.23886496352700001"/>
    <n v="2873188"/>
    <n v="-0.44307098157899999"/>
    <n v="0"/>
    <x v="2"/>
    <s v="027.4:028.2 04-28-19:43:46"/>
    <s v="vladimir"/>
    <n v="0"/>
    <n v="1"/>
    <n v="0"/>
    <n v="0"/>
    <x v="1"/>
    <n v="4780"/>
    <n v="3774873"/>
    <n v="1.2662679999999999"/>
    <n v="0.78972200000000004"/>
    <n v="2097"/>
    <n v="41"/>
    <m/>
    <n v="9721.3799999999992"/>
    <n v="9721.3799999999992"/>
    <n v="4861.32"/>
    <n v="6440.9193022088357"/>
    <n v="7399.2829208678913"/>
    <n v="7399.2829208678913"/>
    <n v="3700.120975506924"/>
    <n v="4902.4093480063711"/>
    <n v="2873.188098535943"/>
    <n v="3143.6935689751599"/>
    <m/>
    <n v="0"/>
  </r>
  <r>
    <s v="1816AC9EFC657AF392558EFCF1D32C9C1A576799"/>
    <s v="alvestedee"/>
    <n v="3610"/>
    <n v="1524962626"/>
    <n v="1524962626"/>
    <n v="0.76265054089999995"/>
    <n v="0.76265054089999995"/>
    <n v="3609908"/>
    <n v="0.312158722685"/>
    <n v="0"/>
    <x v="2"/>
    <s v="027.4:028.2 04-28-19:43:46"/>
    <s v="alvestedee"/>
    <n v="0"/>
    <n v="0"/>
    <n v="1"/>
    <n v="0"/>
    <x v="2"/>
    <n v="2430"/>
    <n v="2048000"/>
    <n v="1.186523"/>
    <n v="0.84279800000000005"/>
    <n v="2355"/>
    <n v="47"/>
    <m/>
    <n v="1117.99"/>
    <n v="4051.45"/>
    <n v="4861.32"/>
    <n v="6440.9193022088357"/>
    <n v="1970.6256782207909"/>
    <n v="7141.2905339293047"/>
    <n v="8568.8083274879864"/>
    <n v="11353.089891931655"/>
    <n v="3609.9083077631999"/>
    <n v="3141.3358154342395"/>
    <m/>
    <n v="1"/>
  </r>
  <r>
    <s v="A7CC3E2776A344986ABF3A8911031E9702E6155C"/>
    <s v="MarySomerville"/>
    <n v="3620"/>
    <n v="1524739123"/>
    <n v="1524999455"/>
    <n v="0.228087418811"/>
    <n v="0.228087418811"/>
    <n v="3147936"/>
    <n v="0.17692822579100001"/>
    <n v="0"/>
    <x v="4"/>
    <s v="069.9:070.7 04-29-05:57:35"/>
    <s v="MarySomerville"/>
    <n v="0"/>
    <n v="1"/>
    <n v="0"/>
    <n v="0"/>
    <x v="1"/>
    <n v="2430"/>
    <n v="2703979"/>
    <n v="0.89867600000000003"/>
    <n v="1.112749"/>
    <n v="3707"/>
    <n v="74"/>
    <m/>
    <n v="9721.3799999999992"/>
    <n v="9721.3799999999992"/>
    <n v="4861.32"/>
    <n v="2386.3111194805197"/>
    <n v="11938.704471480878"/>
    <n v="11938.704471480878"/>
    <n v="5970.1259308142908"/>
    <n v="2930.5986632028194"/>
    <n v="3320.7225906291492"/>
    <n v="3135.6995134404042"/>
    <m/>
    <n v="0"/>
  </r>
  <r>
    <s v="53412DCC555335B400DB72750ED0BE08D034D779"/>
    <s v="ethergeist"/>
    <n v="3360"/>
    <n v="1524071607"/>
    <n v="1524950811"/>
    <n v="0.70558667273700004"/>
    <n v="0.70558667273700004"/>
    <n v="3576874"/>
    <n v="-0.34525312615300002"/>
    <n v="0"/>
    <x v="2"/>
    <s v="027.4:028.1 04-28-16:26:51"/>
    <s v="ethergeist"/>
    <n v="0"/>
    <n v="1"/>
    <n v="0"/>
    <n v="0"/>
    <x v="1"/>
    <n v="3560"/>
    <n v="2097152"/>
    <n v="1.69754"/>
    <n v="0.58908799999999995"/>
    <n v="849"/>
    <n v="16"/>
    <m/>
    <n v="9721.3799999999992"/>
    <n v="9721.3799999999992"/>
    <n v="4861.32"/>
    <n v="6440.9193022088357"/>
    <n v="16580.656168612019"/>
    <n v="16580.656168612019"/>
    <n v="8291.4026039098335"/>
    <n v="10985.546122021889"/>
    <n v="3576.8745019037456"/>
    <n v="3132.9577513326217"/>
    <m/>
    <n v="0"/>
  </r>
  <r>
    <s v="D5CD1AEDE23E13452E8A33E65B400759E01131B5"/>
    <s v="hgdear2f"/>
    <n v="3660"/>
    <n v="1524726173"/>
    <n v="1524948628"/>
    <n v="2.8257940941500002E-2"/>
    <n v="2.8257940941500002E-2"/>
    <n v="3158808"/>
    <n v="-0.770712155467"/>
    <n v="0"/>
    <x v="5"/>
    <s v="044.1:044.8 04-28-15:50:28"/>
    <s v="hgdear2f"/>
    <n v="0"/>
    <n v="1"/>
    <n v="0"/>
    <n v="0"/>
    <x v="1"/>
    <n v="3590"/>
    <n v="3072000"/>
    <n v="1.16862"/>
    <n v="0.85570999999999997"/>
    <n v="2419"/>
    <n v="48"/>
    <m/>
    <n v="9721.3799999999992"/>
    <n v="9721.3799999999992"/>
    <n v="4861.32"/>
    <n v="4819.491751072962"/>
    <n v="9996.0861819098791"/>
    <n v="9996.0861819098791"/>
    <n v="4998.6908934577323"/>
    <n v="4955.6806643428281"/>
    <n v="3158.8083945722883"/>
    <n v="3132.7658762006017"/>
    <m/>
    <n v="0"/>
  </r>
  <r>
    <s v="B620AE6D538D94203D808EC06837D77AA82E74DB"/>
    <s v="kimono"/>
    <n v="3660"/>
    <n v="1524270567"/>
    <n v="1525001522"/>
    <n v="0.70356565340199995"/>
    <n v="0.70356565340199995"/>
    <n v="3572636"/>
    <n v="-0.41814688208799999"/>
    <n v="0"/>
    <x v="5"/>
    <s v="041.7:042.5 04-29-06:32:02"/>
    <s v="kimono"/>
    <n v="0"/>
    <n v="1"/>
    <n v="0"/>
    <n v="0"/>
    <x v="1"/>
    <n v="2360"/>
    <n v="2097152"/>
    <n v="1.1253359999999999"/>
    <n v="0.88862399999999997"/>
    <n v="2569"/>
    <n v="51"/>
    <m/>
    <n v="9721.3799999999992"/>
    <n v="9721.3799999999992"/>
    <n v="4861.32"/>
    <n v="4819.491751072962"/>
    <n v="16561.00907166913"/>
    <n v="16561.00907166913"/>
    <n v="8281.5777821962092"/>
    <n v="8210.3206139821596"/>
    <n v="3572.6361171633107"/>
    <n v="3129.9908820143173"/>
    <m/>
    <n v="0"/>
  </r>
  <r>
    <s v="E43F9C33A75C75D7A2D82866367DC7585EC01203"/>
    <s v="witlynx"/>
    <n v="3590"/>
    <n v="1524891392"/>
    <n v="1524891392"/>
    <n v="0.75230143064999999"/>
    <n v="0.75230143064999999"/>
    <n v="3588713"/>
    <n v="0.25683290960299998"/>
    <n v="0"/>
    <x v="1"/>
    <s v="020.8:021.6 04-27-23:56:32"/>
    <s v="witlynx"/>
    <n v="0"/>
    <n v="0"/>
    <n v="1"/>
    <n v="0"/>
    <x v="2"/>
    <n v="2900"/>
    <n v="2048000"/>
    <n v="1.4160159999999999"/>
    <n v="0.70620700000000003"/>
    <n v="1616"/>
    <n v="32"/>
    <m/>
    <n v="1117.99"/>
    <n v="4051.45"/>
    <n v="4861.32"/>
    <n v="8853.6095214723919"/>
    <n v="1959.0554764523936"/>
    <n v="7099.3616312069425"/>
    <n v="8518.4979908474579"/>
    <n v="15514.192630892534"/>
    <n v="3588.7133299712"/>
    <n v="3126.4993309798401"/>
    <m/>
    <n v="1"/>
  </r>
  <r>
    <s v="F2ED5032B52021E7BADBBB82E6594F1A872FFD09"/>
    <s v="runninglizard"/>
    <n v="4630"/>
    <n v="1524602408"/>
    <n v="1524978530"/>
    <n v="-0.56102336415800003"/>
    <n v="-0.56102336415800003"/>
    <n v="2054278"/>
    <n v="-0.21369666360600001"/>
    <n v="0"/>
    <x v="4"/>
    <s v="065.2:066.0 04-29-00:08:50"/>
    <s v="runninglizard"/>
    <n v="0"/>
    <n v="1"/>
    <n v="0"/>
    <n v="0"/>
    <x v="1"/>
    <n v="4080"/>
    <n v="5140006"/>
    <n v="0.79377299999999995"/>
    <n v="1.2598050000000001"/>
    <n v="4024"/>
    <n v="80"/>
    <m/>
    <n v="9721.3799999999992"/>
    <n v="9721.3799999999992"/>
    <n v="4861.32"/>
    <n v="2386.3111194805197"/>
    <n v="4267.4586881417017"/>
    <n v="4267.4586881417017"/>
    <n v="2134.0058993514313"/>
    <n v="1047.5348273019154"/>
    <n v="2256.3425420876952"/>
    <n v="3121.4415794613869"/>
    <m/>
    <n v="0"/>
  </r>
  <r>
    <s v="F2BCB6ECB3207F7B3C0B40F0EF392C3E1F93BE14"/>
    <s v="RelBY"/>
    <n v="4510"/>
    <n v="1524375343"/>
    <n v="1524985992"/>
    <n v="-5.2497975423599998E-2"/>
    <n v="-5.2497975423599998E-2"/>
    <n v="4833769"/>
    <n v="0.11284547507500001"/>
    <n v="0"/>
    <x v="4"/>
    <s v="066.8:067.5 04-29-02:13:12"/>
    <s v="RelBY"/>
    <n v="0"/>
    <n v="1"/>
    <n v="0"/>
    <n v="0"/>
    <x v="1"/>
    <n v="4140"/>
    <n v="3238376"/>
    <n v="1.278419"/>
    <n v="0.78221600000000002"/>
    <n v="2061"/>
    <n v="41"/>
    <m/>
    <n v="9721.3799999999992"/>
    <n v="9721.3799999999992"/>
    <n v="4861.32"/>
    <n v="2386.3111194805197"/>
    <n v="9211.0272316765222"/>
    <n v="9211.0272316765222"/>
    <n v="4606.1105421137445"/>
    <n v="2261.0346169769678"/>
    <n v="3068.3678163396235"/>
    <n v="3119.3702714377368"/>
    <m/>
    <n v="0"/>
  </r>
  <r>
    <s v="097503C41DEA4688F83B11DF7D6B8A185E56702A"/>
    <s v="torberry2"/>
    <n v="3150"/>
    <n v="1525001522"/>
    <n v="1525001522"/>
    <n v="4.68236378622E-2"/>
    <n v="4.68236378622E-2"/>
    <n v="3151323"/>
    <n v="-0.113209265786"/>
    <n v="0"/>
    <x v="5"/>
    <s v="041.7:042.5 04-29-06:32:02"/>
    <s v="torberry2"/>
    <n v="0"/>
    <n v="0"/>
    <n v="1"/>
    <n v="0"/>
    <x v="2"/>
    <n v="3150"/>
    <n v="3010367"/>
    <n v="1.046384"/>
    <n v="0.95567199999999997"/>
    <n v="3013"/>
    <n v="60"/>
    <m/>
    <n v="1117.99"/>
    <n v="4051.45"/>
    <n v="4861.32"/>
    <n v="4819.491751072962"/>
    <n v="1170.338358893561"/>
    <n v="4241.1536276168099"/>
    <n v="5088.9446872122699"/>
    <n v="5045.1578875050627"/>
    <n v="3151.3233342403173"/>
    <n v="3109.0364339682219"/>
    <m/>
    <n v="1"/>
  </r>
  <r>
    <s v="78C7C299DB4C4BD119A22B87B57D5AF5F3741A79"/>
    <s v="cmutornode"/>
    <n v="3060"/>
    <n v="1525003565"/>
    <n v="1525003565"/>
    <n v="-4.3953507394099998E-2"/>
    <n v="-4.3953507394099998E-2"/>
    <n v="3059348"/>
    <n v="-0.37648761945300002"/>
    <n v="0"/>
    <x v="2"/>
    <s v="028.9:029.7 04-29-07:06:05"/>
    <s v="cmutornode"/>
    <n v="1"/>
    <n v="0"/>
    <n v="0"/>
    <n v="0"/>
    <x v="0"/>
    <n v="4260"/>
    <n v="3200000"/>
    <n v="1.33125"/>
    <n v="0.75117400000000001"/>
    <n v="1858"/>
    <n v="37"/>
    <m/>
    <n v="10125.48"/>
    <n v="10125.48"/>
    <n v="4861.32"/>
    <n v="6440.9193022088357"/>
    <n v="9680.4296399511877"/>
    <n v="9680.4296399511877"/>
    <n v="4647.647935434914"/>
    <n v="6157.8183080343988"/>
    <n v="3059.3487763388798"/>
    <n v="3101.544143437216"/>
    <m/>
    <n v="1"/>
  </r>
  <r>
    <s v="68FAC3D250F9BC2D79D2313D2D68613B12BAF590"/>
    <s v="Zwiebelschale4"/>
    <n v="4800"/>
    <n v="1523812025"/>
    <n v="1524987092"/>
    <n v="0.68013277151700002"/>
    <n v="0.68013277151700002"/>
    <n v="3523493"/>
    <n v="-0.53153251813299995"/>
    <n v="0"/>
    <x v="0"/>
    <s v="004.8:005.5 04-29-02:31:32"/>
    <s v="Zwiebelschale4"/>
    <n v="0"/>
    <n v="1"/>
    <n v="0"/>
    <n v="0"/>
    <x v="1"/>
    <n v="4800"/>
    <n v="2097152"/>
    <n v="2.288818"/>
    <n v="0.43690699999999999"/>
    <n v="208"/>
    <n v="4"/>
    <m/>
    <n v="9721.3799999999992"/>
    <n v="9721.3799999999992"/>
    <n v="4861.32"/>
    <n v="11818.828055288463"/>
    <n v="16333.209122369932"/>
    <n v="16333.209122369932"/>
    <n v="8167.6630448310225"/>
    <n v="19857.200336614682"/>
    <n v="3523.4938020524196"/>
    <n v="3095.5912614366939"/>
    <m/>
    <n v="0"/>
  </r>
  <r>
    <s v="CAF57EB30FD17389954C9F2B43026734F80E39C0"/>
    <s v="thematrixisreal"/>
    <n v="2950"/>
    <n v="1524940440"/>
    <n v="1524940440"/>
    <n v="-0.34219227971999999"/>
    <n v="-0.34219227971999999"/>
    <n v="2949510"/>
    <n v="-0.123158791731"/>
    <n v="0"/>
    <x v="3"/>
    <s v="057.1:057.8 04-28-13:34:00"/>
    <s v="thematrixisreal"/>
    <n v="0"/>
    <n v="0"/>
    <n v="1"/>
    <n v="0"/>
    <x v="2"/>
    <n v="2950"/>
    <n v="4068847"/>
    <n v="0.72502100000000003"/>
    <n v="1.37927"/>
    <n v="4210"/>
    <n v="84"/>
    <m/>
    <n v="1117.99"/>
    <n v="4051.45"/>
    <n v="4861.32"/>
    <n v="3794.4265750962772"/>
    <n v="735.42245319583719"/>
    <n v="2665.0750883284059"/>
    <n v="3197.8138267515696"/>
    <n v="2496.0030951339304"/>
    <n v="2676.5189692381173"/>
    <n v="3094.217378466682"/>
    <m/>
    <n v="1"/>
  </r>
  <r>
    <s v="9DC5380857BB6F2CECEFFA0F287008F2DC978B3D"/>
    <s v="vultor"/>
    <n v="3780"/>
    <n v="1524993266"/>
    <n v="1524993266"/>
    <n v="1.5396686803899999"/>
    <n v="1.5396686803899999"/>
    <n v="3778346"/>
    <n v="0.60372153451499999"/>
    <n v="0"/>
    <x v="0"/>
    <s v="006.3:007.1 04-29-04:14:26"/>
    <s v="vultor"/>
    <n v="0"/>
    <n v="0"/>
    <n v="1"/>
    <n v="0"/>
    <x v="2"/>
    <n v="3590"/>
    <n v="1487732"/>
    <n v="2.4130690000000001"/>
    <n v="0.41441"/>
    <n v="155"/>
    <n v="3"/>
    <m/>
    <n v="1117.99"/>
    <n v="4051.45"/>
    <n v="4861.32"/>
    <n v="11818.828055288463"/>
    <n v="2839.3241879892162"/>
    <n v="10289.340675166066"/>
    <n v="12346.142149353514"/>
    <n v="30015.907450930761"/>
    <n v="3778.3463652139758"/>
    <n v="3091.1620556497828"/>
    <m/>
    <n v="1"/>
  </r>
  <r>
    <s v="17868EACE655D6E84A359A79B7DA5B60FC31DB78"/>
    <s v="morecowbell"/>
    <n v="3010"/>
    <n v="1524944998"/>
    <n v="1525005297"/>
    <n v="8.6741985800800007E-3"/>
    <n v="8.6741985800800007E-3"/>
    <n v="3098647"/>
    <n v="-0.335272936322"/>
    <n v="0"/>
    <x v="4"/>
    <s v="071.5:072.3 04-29-07:34:57"/>
    <s v="morecowbell"/>
    <n v="0"/>
    <n v="1"/>
    <n v="0"/>
    <n v="0"/>
    <x v="1"/>
    <n v="1790"/>
    <n v="3072000"/>
    <n v="0.58268200000000003"/>
    <n v="1.7162010000000001"/>
    <n v="4587"/>
    <n v="91"/>
    <m/>
    <n v="9721.3799999999992"/>
    <n v="9721.3799999999992"/>
    <n v="4861.32"/>
    <n v="2386.3111194805197"/>
    <n v="9805.7051805924166"/>
    <n v="9805.7051805924166"/>
    <n v="4903.4880550413145"/>
    <n v="2407.0104560047466"/>
    <n v="3098.6471380380058"/>
    <n v="3090.6529966266039"/>
    <m/>
    <n v="0"/>
  </r>
  <r>
    <s v="07B8FC5B66719C355FABF84B4F5E0131E127DF01"/>
    <s v="homeplanet"/>
    <n v="4260"/>
    <n v="1524267381"/>
    <n v="1525000722"/>
    <n v="0.44223913732499998"/>
    <n v="0.44223913732499998"/>
    <n v="3771882"/>
    <n v="6.5385887344600005E-2"/>
    <n v="0"/>
    <x v="1"/>
    <s v="019.1:019.9 04-29-06:18:42"/>
    <s v="homeplanet"/>
    <n v="0"/>
    <n v="1"/>
    <n v="0"/>
    <n v="0"/>
    <x v="1"/>
    <n v="3010"/>
    <n v="2356256"/>
    <n v="1.27745"/>
    <n v="0.78280899999999998"/>
    <n v="2066"/>
    <n v="41"/>
    <m/>
    <n v="9721.3799999999992"/>
    <n v="9721.3799999999992"/>
    <n v="4861.32"/>
    <n v="8853.6095214723919"/>
    <n v="14020.554704808508"/>
    <n v="14020.554704808508"/>
    <n v="7011.1859630607687"/>
    <n v="12769.02215846075"/>
    <n v="3398.284620756855"/>
    <n v="3085.6760345297985"/>
    <m/>
    <n v="0"/>
  </r>
  <r>
    <s v="9638D8A46D8CBA79F8122D77E038ED99EBFDAEAD"/>
    <s v="inktankmedia"/>
    <n v="2860"/>
    <n v="1524621895"/>
    <n v="1524975523"/>
    <n v="0.26612352740700002"/>
    <n v="0.26612352740700002"/>
    <n v="3250969"/>
    <n v="0.39633955947799998"/>
    <n v="0"/>
    <x v="3"/>
    <s v="054.0:054.8 04-28-23:18:43"/>
    <s v="inktankmedia"/>
    <n v="0"/>
    <n v="1"/>
    <n v="0"/>
    <n v="0"/>
    <x v="1"/>
    <n v="2740"/>
    <n v="2600814"/>
    <n v="1.0535159999999999"/>
    <n v="0.94920199999999999"/>
    <n v="2974"/>
    <n v="59"/>
    <m/>
    <n v="9721.3799999999992"/>
    <n v="9721.3799999999992"/>
    <n v="4861.32"/>
    <n v="3794.4265750962772"/>
    <n v="12308.467936863861"/>
    <n v="12308.467936863861"/>
    <n v="6155.0316262541965"/>
    <n v="4804.2127597477602"/>
    <n v="3292.9517958095093"/>
    <n v="3085.3104570666565"/>
    <m/>
    <n v="0"/>
  </r>
  <r>
    <s v="998D8FE06B867AA3F8D257A7D28FFF16964D53E2"/>
    <s v="tor5andersio"/>
    <n v="4300"/>
    <n v="1524954008"/>
    <n v="1524995596"/>
    <n v="-0.21112184828899999"/>
    <n v="-0.21112184828899999"/>
    <n v="3031260"/>
    <n v="-8.7409881500899997E-2"/>
    <n v="0"/>
    <x v="3"/>
    <s v="060.2:061.0 04-29-04:53:16"/>
    <s v="tor5andersio"/>
    <n v="0"/>
    <n v="1"/>
    <n v="0"/>
    <n v="0"/>
    <x v="1"/>
    <n v="3180"/>
    <n v="3616353"/>
    <n v="0.87933899999999998"/>
    <n v="1.1372180000000001"/>
    <n v="3774"/>
    <n v="75"/>
    <m/>
    <n v="9721.3799999999992"/>
    <n v="9721.3799999999992"/>
    <n v="4861.32"/>
    <n v="3794.4265750962772"/>
    <n v="7668.9842864802804"/>
    <n v="7668.9842864802804"/>
    <n v="3834.9891364757182"/>
    <n v="2993.3402233650509"/>
    <n v="2852.8618705745298"/>
    <n v="3081.9092094021707"/>
    <m/>
    <n v="0"/>
  </r>
  <r>
    <s v="3AA7864F1EB63F3096C341B359052B957FB42557"/>
    <s v="mnfr01Gwenael"/>
    <n v="4480"/>
    <n v="1524749711"/>
    <n v="1524940440"/>
    <n v="-0.56877252131900002"/>
    <n v="-0.56877252131900002"/>
    <n v="2207884"/>
    <n v="-0.59392887366000002"/>
    <n v="0"/>
    <x v="3"/>
    <s v="057.1:057.8 04-28-13:34:00"/>
    <s v="mnfr01Gwenael"/>
    <n v="0"/>
    <n v="1"/>
    <n v="0"/>
    <n v="0"/>
    <x v="1"/>
    <n v="4510"/>
    <n v="5120000"/>
    <n v="0.88085899999999995"/>
    <n v="1.1352549999999999"/>
    <n v="3770"/>
    <n v="75"/>
    <m/>
    <n v="9721.3799999999992"/>
    <n v="9721.3799999999992"/>
    <n v="4861.32"/>
    <n v="3794.4265750962772"/>
    <n v="4192.1261866998993"/>
    <n v="4192.1261866998993"/>
    <n v="2096.3347666615186"/>
    <n v="1636.2610050189496"/>
    <n v="2207.8846908467199"/>
    <n v="3081.5192835927041"/>
    <m/>
    <n v="0"/>
  </r>
  <r>
    <s v="1BA961E865BE56692F1399DB4591633010C6A8E8"/>
    <s v="Lattera"/>
    <n v="6820"/>
    <n v="1524461263"/>
    <n v="1524998183"/>
    <n v="-0.65319700651199997"/>
    <n v="-0.65319700651199997"/>
    <n v="1811112"/>
    <n v="-1.4310163764199999"/>
    <n v="0"/>
    <x v="3"/>
    <s v="061.0:061.8 04-29-05:36:23"/>
    <s v="Lattera"/>
    <n v="0"/>
    <n v="1"/>
    <n v="0"/>
    <n v="0"/>
    <x v="1"/>
    <n v="4650"/>
    <n v="5673281"/>
    <n v="0.81963200000000003"/>
    <n v="1.2200599999999999"/>
    <n v="3959"/>
    <n v="79"/>
    <m/>
    <n v="9721.3799999999992"/>
    <n v="9721.3799999999992"/>
    <n v="4861.32"/>
    <n v="3794.4265750962772"/>
    <n v="3371.4036848343735"/>
    <n v="3371.4036848343735"/>
    <n v="1685.9203283030843"/>
    <n v="1315.9184948138086"/>
    <n v="1967.5108336985943"/>
    <n v="3079.2418835890162"/>
    <m/>
    <n v="0"/>
  </r>
  <r>
    <s v="30295D7BA8877F512867647440C012A8468E15CE"/>
    <s v="Tasodyn"/>
    <n v="3510"/>
    <n v="1524992322"/>
    <n v="1524992322"/>
    <n v="0.71601934105599996"/>
    <n v="0.71601934105599996"/>
    <n v="3514407"/>
    <n v="-0.29845831011399998"/>
    <n v="0"/>
    <x v="2"/>
    <s v="025.8:026.6 04-29-03:58:42"/>
    <s v="Tasodyn"/>
    <n v="0"/>
    <n v="0"/>
    <n v="1"/>
    <n v="0"/>
    <x v="2"/>
    <n v="3390"/>
    <n v="2048000"/>
    <n v="1.655273"/>
    <n v="0.60412999999999994"/>
    <n v="927"/>
    <n v="18"/>
    <m/>
    <n v="1117.99"/>
    <n v="4051.45"/>
    <n v="4861.32"/>
    <n v="6440.9193022088357"/>
    <n v="1918.4924631071976"/>
    <n v="6952.3665593213309"/>
    <n v="8342.119143062353"/>
    <n v="11052.742096771279"/>
    <n v="3514.4076104826881"/>
    <n v="3074.4853273378812"/>
    <m/>
    <n v="1"/>
  </r>
  <r>
    <s v="A9951393A7DDE776ADC77EA5F51F02B15D1FD50F"/>
    <s v="idideditheconfig"/>
    <n v="3500"/>
    <n v="1525004637"/>
    <n v="1525004637"/>
    <n v="0.71091758427100005"/>
    <n v="0.71091758427100005"/>
    <n v="3503959"/>
    <n v="4.7895459908200003E-2"/>
    <n v="0"/>
    <x v="2"/>
    <s v="025.8:026.6 04-29-07:23:57"/>
    <s v="idideditheconfig"/>
    <n v="0"/>
    <n v="0"/>
    <n v="1"/>
    <n v="0"/>
    <x v="2"/>
    <n v="2850"/>
    <n v="2048000"/>
    <n v="1.391602"/>
    <n v="0.71859600000000001"/>
    <n v="1676"/>
    <n v="33"/>
    <m/>
    <n v="1117.99"/>
    <n v="4051.45"/>
    <n v="4861.32"/>
    <n v="6440.9193022088357"/>
    <n v="1912.7887500391353"/>
    <n v="6931.6970467947431"/>
    <n v="8317.3178707682982"/>
    <n v="11019.882093019596"/>
    <n v="3503.9592125870081"/>
    <n v="3067.1714488109055"/>
    <m/>
    <n v="1"/>
  </r>
  <r>
    <s v="8277D6EA121AE2120720884E6BF28EDD80B9C766"/>
    <s v="uncloaked"/>
    <n v="6010"/>
    <n v="1524410762"/>
    <n v="1525002344"/>
    <n v="0.65513165216299996"/>
    <n v="0.65513165216299996"/>
    <n v="3471062"/>
    <n v="0.70631964535000002"/>
    <n v="0"/>
    <x v="0"/>
    <s v="006.3:007.1 04-29-06:45:44"/>
    <s v="uncloaked"/>
    <n v="0"/>
    <n v="1"/>
    <n v="0"/>
    <n v="0"/>
    <x v="1"/>
    <n v="4090"/>
    <n v="2097152"/>
    <n v="1.950264"/>
    <n v="0.51275099999999996"/>
    <n v="472"/>
    <n v="9"/>
    <m/>
    <n v="9721.3799999999992"/>
    <n v="9721.3799999999992"/>
    <n v="4861.32"/>
    <n v="11818.828055288463"/>
    <n v="16090.163740704344"/>
    <n v="16090.163740704344"/>
    <n v="8046.1246032930349"/>
    <n v="19561.716405780007"/>
    <n v="3471.0626545969399"/>
    <n v="3058.8894582178577"/>
    <m/>
    <n v="0"/>
  </r>
  <r>
    <s v="774555642FDC1E1D4FDF2E0C31B7CA9501C5C9C7"/>
    <s v="dropsy"/>
    <n v="15000"/>
    <n v="1524390588"/>
    <n v="1524986598"/>
    <n v="-0.595416702937"/>
    <n v="-0.595416702937"/>
    <n v="2121181"/>
    <n v="-1.83809965881"/>
    <n v="0"/>
    <x v="0"/>
    <s v="002.4:003.2 04-29-02:23:18"/>
    <s v="dropsy"/>
    <n v="0"/>
    <n v="1"/>
    <n v="0"/>
    <n v="0"/>
    <x v="1"/>
    <n v="12600"/>
    <n v="5242880"/>
    <n v="2.4032589999999998"/>
    <n v="0.41610200000000003"/>
    <n v="161"/>
    <n v="3"/>
    <m/>
    <n v="9721.3799999999992"/>
    <n v="9721.3799999999992"/>
    <n v="4861.32"/>
    <n v="11818.828055288463"/>
    <n v="3933.1079724023066"/>
    <n v="3933.1079724023066"/>
    <n v="1966.8088736783031"/>
    <n v="4781.7004220292911"/>
    <n v="2121.1816765056615"/>
    <n v="3057.6911735539629"/>
    <m/>
    <n v="0"/>
  </r>
  <r>
    <s v="98FB710E88A26B5E55765D4A382EB458CE6D09A9"/>
    <s v="AnAverageRelay"/>
    <n v="3300"/>
    <n v="1524972958"/>
    <n v="1524972958"/>
    <n v="0.33449651238099998"/>
    <n v="0.33449651238099998"/>
    <n v="3303564"/>
    <n v="0.69925659148399999"/>
    <n v="0"/>
    <x v="4"/>
    <s v="063.6:064.4 04-28-22:35:58"/>
    <s v="AnAverageRelay"/>
    <n v="0"/>
    <n v="0"/>
    <n v="1"/>
    <n v="0"/>
    <x v="2"/>
    <n v="1980"/>
    <n v="2475514"/>
    <n v="0.79983400000000004"/>
    <n v="1.2502599999999999"/>
    <n v="4007"/>
    <n v="80"/>
    <m/>
    <n v="1117.99"/>
    <n v="4051.45"/>
    <n v="4861.32"/>
    <n v="2386.3111194805197"/>
    <n v="1491.9537558768341"/>
    <n v="5406.6458950860024"/>
    <n v="6487.4145855680026"/>
    <n v="3184.5238664027534"/>
    <n v="3303.5647993503389"/>
    <n v="3055.149559545237"/>
    <m/>
    <n v="1"/>
  </r>
  <r>
    <s v="60D3667F56AEC5C69CF7E8F557DB21DDF6C36060"/>
    <s v="QuintexAirVPN6"/>
    <n v="1880"/>
    <n v="1524957104"/>
    <n v="1524957104"/>
    <n v="-0.67326181992300005"/>
    <n v="-0.67326181992300005"/>
    <n v="1879335"/>
    <n v="-0.13177505828"/>
    <n v="0"/>
    <x v="4"/>
    <s v="072.3:073.1 04-28-18:11:44"/>
    <s v="QuintexAirVPN6"/>
    <n v="1"/>
    <n v="0"/>
    <n v="0"/>
    <n v="0"/>
    <x v="0"/>
    <n v="3020"/>
    <n v="5751808"/>
    <n v="0.52505199999999996"/>
    <n v="1.9045719999999999"/>
    <n v="4781"/>
    <n v="95"/>
    <m/>
    <n v="10125.48"/>
    <n v="10125.48"/>
    <n v="4861.32"/>
    <n v="2386.3111194805197"/>
    <n v="3308.3809076060611"/>
    <n v="3308.3809076060611"/>
    <n v="1588.3788495719214"/>
    <n v="779.69895227657344"/>
    <n v="1879.3352780723289"/>
    <n v="3041.0770946506309"/>
    <m/>
    <n v="1"/>
  </r>
  <r>
    <s v="DB009E4818F4BF19959C287252ACF24F11E73CDC"/>
    <s v="IHGNONEXTMAIN"/>
    <n v="693"/>
    <n v="1524813781"/>
    <n v="1524983329"/>
    <n v="-0.105123944212"/>
    <n v="-0.105123944212"/>
    <n v="2620727"/>
    <n v="0.31017395213499999"/>
    <n v="0"/>
    <x v="4"/>
    <s v="066.0:066.8 04-29-01:28:49"/>
    <s v="IHGNONEXTMAIN"/>
    <n v="0"/>
    <n v="1"/>
    <n v="0"/>
    <n v="0"/>
    <x v="1"/>
    <n v="2300"/>
    <n v="3279872"/>
    <n v="0.70124699999999995"/>
    <n v="1.426031"/>
    <n v="4272"/>
    <n v="85"/>
    <m/>
    <n v="9721.3799999999992"/>
    <n v="9721.3799999999992"/>
    <n v="4861.32"/>
    <n v="2386.3111194805197"/>
    <n v="8699.4301912163464"/>
    <n v="8699.4301912163464"/>
    <n v="4350.2788675233196"/>
    <n v="2135.4526824837744"/>
    <n v="2935.0789188494991"/>
    <n v="3038.5168431946495"/>
    <m/>
    <n v="0"/>
  </r>
  <r>
    <s v="4286335FA7279FCA3F44B7EF93BC5F2C1EB9A55F"/>
    <s v="UbuntuCore212"/>
    <n v="3040"/>
    <n v="1524985992"/>
    <n v="1524985992"/>
    <n v="6.5421409465699996E-3"/>
    <n v="6.5421409465699996E-3"/>
    <n v="3041593"/>
    <n v="0.314341115969"/>
    <n v="0"/>
    <x v="4"/>
    <s v="066.8:067.5 04-29-02:13:12"/>
    <s v="UbuntuCore212"/>
    <n v="0"/>
    <n v="0"/>
    <n v="1"/>
    <n v="0"/>
    <x v="2"/>
    <n v="2330"/>
    <n v="3021824"/>
    <n v="0.77105699999999999"/>
    <n v="1.2969200000000001"/>
    <n v="4076"/>
    <n v="81"/>
    <m/>
    <n v="1117.99"/>
    <n v="4051.45"/>
    <n v="4861.32"/>
    <n v="2386.3111194805197"/>
    <n v="1125.3040481568557"/>
    <n v="4077.955156937981"/>
    <n v="4893.1234406263793"/>
    <n v="2401.9227031665287"/>
    <n v="3041.593198523728"/>
    <n v="3035.6624389666099"/>
    <m/>
    <n v="1"/>
  </r>
  <r>
    <s v="8D152EFAEDCB0C3B6BE29234C292F663ED413760"/>
    <s v="lanctot"/>
    <n v="7080"/>
    <n v="1524453364"/>
    <n v="1524950825"/>
    <n v="-0.91140922038799999"/>
    <n v="-0.91140922038799999"/>
    <n v="690537"/>
    <n v="-1.49889229592"/>
    <n v="0"/>
    <x v="1"/>
    <s v="020.6:021.4 04-28-16:27:05"/>
    <s v="lanctot"/>
    <n v="0"/>
    <n v="1"/>
    <n v="0"/>
    <n v="0"/>
    <x v="1"/>
    <n v="7070"/>
    <n v="8362032"/>
    <n v="0.84548800000000002"/>
    <n v="1.1827490000000001"/>
    <n v="3877"/>
    <n v="77"/>
    <m/>
    <n v="9721.3799999999992"/>
    <n v="9721.3799999999992"/>
    <n v="4861.32"/>
    <n v="8853.6095214723919"/>
    <n v="861.22463310450462"/>
    <n v="861.22463310450462"/>
    <n v="430.66812874340786"/>
    <n v="784.34816988746559"/>
    <n v="740.79893402049163"/>
    <n v="3027.1688538143444"/>
    <m/>
    <n v="0"/>
  </r>
  <r>
    <s v="0A09D14EE2AB6A2CD56693DA639ED6C7B523F701"/>
    <s v="freeBogatov"/>
    <n v="2880"/>
    <n v="1524736266"/>
    <n v="1524995088"/>
    <n v="0.62912116543600005"/>
    <n v="0.62912116543600005"/>
    <n v="3416514"/>
    <n v="0.19475727669199999"/>
    <n v="0"/>
    <x v="5"/>
    <s v="040.2:040.9 04-29-04:44:48"/>
    <s v="freeBogatov"/>
    <n v="0"/>
    <n v="1"/>
    <n v="0"/>
    <n v="0"/>
    <x v="1"/>
    <n v="1670"/>
    <n v="2097152"/>
    <n v="0.79631799999999997"/>
    <n v="1.2557799999999999"/>
    <n v="4018"/>
    <n v="80"/>
    <m/>
    <n v="9721.3799999999992"/>
    <n v="9721.3799999999992"/>
    <n v="4861.32"/>
    <n v="4819.491751072962"/>
    <n v="15837.305915246221"/>
    <n v="15837.305915246221"/>
    <n v="7919.6793039573349"/>
    <n v="7851.5360183171724"/>
    <n v="3416.5147103364384"/>
    <n v="3020.7058972355067"/>
    <m/>
    <n v="0"/>
  </r>
  <r>
    <s v="15BC7A05EC97F50582A8DEB81CF3A21E95B15794"/>
    <s v="hackbloc1"/>
    <n v="3270"/>
    <n v="1524976051"/>
    <n v="1524976051"/>
    <n v="0.34514950857100002"/>
    <n v="0.34514950857100002"/>
    <n v="3269065"/>
    <n v="0.15286186701999999"/>
    <n v="0"/>
    <x v="2"/>
    <s v="031.4:032.2 04-28-23:27:31"/>
    <s v="hackbloc1"/>
    <n v="0"/>
    <n v="0"/>
    <n v="1"/>
    <n v="0"/>
    <x v="2"/>
    <n v="2550"/>
    <n v="2430262"/>
    <n v="1.0492699999999999"/>
    <n v="0.953044"/>
    <n v="2987"/>
    <n v="59"/>
    <m/>
    <n v="1117.99"/>
    <n v="4051.45"/>
    <n v="4861.32"/>
    <n v="6440.9193022088357"/>
    <n v="1503.8636990872924"/>
    <n v="5449.805976499978"/>
    <n v="6539.2022090063738"/>
    <n v="8663.9994341116835"/>
    <n v="3269.065734998776"/>
    <n v="3017.424614499143"/>
    <m/>
    <n v="1"/>
  </r>
  <r>
    <s v="C2FF216199F33223D755E7BB7B4E77FC7FD57FDC"/>
    <s v="mandelab"/>
    <n v="2870"/>
    <n v="1524993264"/>
    <n v="1524993264"/>
    <n v="-0.14187628258400001"/>
    <n v="-0.14187628258400001"/>
    <n v="2868887"/>
    <n v="0.43029572575899999"/>
    <n v="0"/>
    <x v="3"/>
    <s v="059.5:060.3 04-29-04:14:24"/>
    <s v="mandelab"/>
    <n v="1"/>
    <n v="0"/>
    <n v="0"/>
    <n v="0"/>
    <x v="0"/>
    <n v="1720"/>
    <n v="3343210"/>
    <n v="0.51447600000000004"/>
    <n v="1.943727"/>
    <n v="4816"/>
    <n v="96"/>
    <m/>
    <n v="10125.48"/>
    <n v="10125.48"/>
    <n v="4861.32"/>
    <n v="3794.4265750962772"/>
    <n v="8688.9145382213592"/>
    <n v="8688.9145382213592"/>
    <n v="4171.6139899487489"/>
    <n v="3256.0874380836785"/>
    <n v="2868.8877933023455"/>
    <n v="3011.1844553116416"/>
    <m/>
    <n v="1"/>
  </r>
  <r>
    <s v="EFE05A6A3AC0BA30F2B7F9812BCAE75DF5C6337A"/>
    <s v="Leicha"/>
    <n v="3190"/>
    <n v="1524997864"/>
    <n v="1524997864"/>
    <n v="0.223933108193"/>
    <n v="0.223933108193"/>
    <n v="3185773"/>
    <n v="-3.6179670250199997E-2"/>
    <n v="0"/>
    <x v="5"/>
    <s v="040.9:041.7 04-29-05:31:04"/>
    <s v="Leicha"/>
    <n v="0"/>
    <n v="0"/>
    <n v="1"/>
    <n v="0"/>
    <x v="2"/>
    <n v="2970"/>
    <n v="2602898"/>
    <n v="1.1410359999999999"/>
    <n v="0.87639699999999998"/>
    <n v="2510"/>
    <n v="50"/>
    <m/>
    <n v="1117.99"/>
    <n v="4051.45"/>
    <n v="4861.32"/>
    <n v="4819.491751072962"/>
    <n v="1368.3449756286921"/>
    <n v="4958.70379118853"/>
    <n v="5949.9304975207942"/>
    <n v="5898.7355188012552"/>
    <n v="3185.7730394493433"/>
    <n v="3010.9105276145401"/>
    <m/>
    <n v="1"/>
  </r>
  <r>
    <s v="5E56738E7F97AA81DEEF59AF28494293DFBFCCDF"/>
    <s v="Backplane"/>
    <n v="3160"/>
    <n v="1524964160"/>
    <n v="1524964160"/>
    <n v="0.206394371656"/>
    <n v="0.206394371656"/>
    <n v="3162490"/>
    <n v="-1.3491558153700001"/>
    <n v="0.05"/>
    <x v="1"/>
    <s v="024.7:025.5 04-28-20:09:20"/>
    <s v="Backplane"/>
    <n v="1"/>
    <n v="0"/>
    <n v="0"/>
    <n v="0"/>
    <x v="0"/>
    <n v="3370"/>
    <n v="2621440"/>
    <n v="1.2855529999999999"/>
    <n v="0.77787499999999998"/>
    <n v="2032"/>
    <n v="40"/>
    <m/>
    <n v="10125.48"/>
    <n v="10125.48"/>
    <n v="4861.32"/>
    <n v="8853.6095214723919"/>
    <n v="12215.322082315393"/>
    <n v="12215.322082315393"/>
    <n v="5864.6690868187452"/>
    <n v="10680.944695544265"/>
    <n v="3162.4904616339045"/>
    <n v="3000.1753231437328"/>
    <m/>
    <n v="1"/>
  </r>
  <r>
    <s v="7AE1F8F8C3015EF1266456CCF20B96CAF5E575BF"/>
    <s v="JumpPoint"/>
    <n v="3170"/>
    <n v="1525004091"/>
    <n v="1525004091"/>
    <n v="0.213896684871"/>
    <n v="0.213896684871"/>
    <n v="3165046"/>
    <n v="-0.35691958556800002"/>
    <n v="0"/>
    <x v="5"/>
    <s v="042.5:043.3 04-29-07:14:51"/>
    <s v="JumpPoint"/>
    <n v="0"/>
    <n v="0"/>
    <n v="1"/>
    <n v="0"/>
    <x v="2"/>
    <n v="2900"/>
    <n v="2607344"/>
    <n v="1.1122430000000001"/>
    <n v="0.89908399999999999"/>
    <n v="2638"/>
    <n v="52"/>
    <m/>
    <n v="1117.99"/>
    <n v="4051.45"/>
    <n v="4861.32"/>
    <n v="4819.491751072962"/>
    <n v="1357.1243547189292"/>
    <n v="4918.0417239206126"/>
    <n v="5901.1402320970892"/>
    <n v="5850.3650593905995"/>
    <n v="3165.0462379182927"/>
    <n v="2997.7355665428049"/>
    <m/>
    <n v="1"/>
  </r>
  <r>
    <s v="6EA9D1E27842891FA880FF849D233780B5EFE7F4"/>
    <s v="bwpayback3"/>
    <n v="3480"/>
    <n v="1524306834"/>
    <n v="1524975801"/>
    <n v="-0.67799413762399996"/>
    <n v="-0.67799413762399996"/>
    <n v="2264796"/>
    <n v="-0.51587036430599997"/>
    <n v="0"/>
    <x v="6"/>
    <s v="079.8:080.6 04-28-23:23:20"/>
    <s v="bwpayback3"/>
    <n v="0"/>
    <n v="1"/>
    <n v="0"/>
    <n v="0"/>
    <x v="1"/>
    <n v="3940"/>
    <n v="5699352"/>
    <n v="0.691307"/>
    <n v="1.446536"/>
    <n v="4306"/>
    <n v="86"/>
    <m/>
    <n v="9721.3799999999992"/>
    <n v="9721.3799999999992"/>
    <n v="4861.32"/>
    <n v="885.64026081730776"/>
    <n v="3130.3413503847992"/>
    <n v="3130.3413503847992"/>
    <n v="1565.3735388856965"/>
    <n v="285.1813559393828"/>
    <n v="1835.2247557443807"/>
    <n v="2994.462929021066"/>
    <m/>
    <n v="0"/>
  </r>
  <r>
    <s v="865F2DA8C39DE42E43635C842A757FE57EF949C3"/>
    <s v="TheTinHatPatrons1"/>
    <n v="3620"/>
    <n v="1524937167"/>
    <n v="1524937167"/>
    <n v="1.3545988123399999"/>
    <n v="1.3545988123399999"/>
    <n v="3616663"/>
    <n v="0.423196469144"/>
    <n v="0"/>
    <x v="0"/>
    <s v="006.3:007.1 04-28-12:39:27"/>
    <s v="TheTinHatPatrons1"/>
    <n v="0"/>
    <n v="0"/>
    <n v="1"/>
    <n v="0"/>
    <x v="2"/>
    <n v="2420"/>
    <n v="1536000"/>
    <n v="1.5755209999999999"/>
    <n v="0.63471100000000003"/>
    <n v="1133"/>
    <n v="22"/>
    <m/>
    <n v="1117.99"/>
    <n v="4051.45"/>
    <n v="4861.32"/>
    <n v="11818.828055288463"/>
    <n v="2632.4179262079965"/>
    <n v="9539.5393582548913"/>
    <n v="11446.458298404688"/>
    <n v="27828.598502232886"/>
    <n v="3616.6637757542399"/>
    <n v="2992.4646430279677"/>
    <m/>
    <n v="1"/>
  </r>
  <r>
    <s v="AF4997738E0CFC014CD04FB09A670D2C5F1E79A4"/>
    <s v="DuckYou"/>
    <n v="2760"/>
    <n v="1524386041"/>
    <n v="1524972958"/>
    <n v="-0.177622136096"/>
    <n v="-0.177622136096"/>
    <n v="1986833"/>
    <n v="0.11183562993"/>
    <n v="0"/>
    <x v="4"/>
    <s v="063.6:064.4 04-28-22:35:58"/>
    <s v="DuckYou"/>
    <n v="0"/>
    <n v="1"/>
    <n v="0"/>
    <n v="0"/>
    <x v="1"/>
    <n v="2560"/>
    <n v="3416064"/>
    <n v="0.74939999999999996"/>
    <n v="1.3344"/>
    <n v="4130"/>
    <n v="82"/>
    <m/>
    <n v="9721.3799999999992"/>
    <n v="9721.3799999999992"/>
    <n v="4861.32"/>
    <n v="2386.3111194805197"/>
    <n v="7994.647718599067"/>
    <n v="7994.647718599067"/>
    <n v="3997.8419573537931"/>
    <n v="1962.4494410487528"/>
    <n v="2809.2954152793541"/>
    <n v="2991.3259906955477"/>
    <m/>
    <n v="0"/>
  </r>
  <r>
    <s v="84D7EA4046826E312B32F822A592651121890EAE"/>
    <s v="kleptoman"/>
    <n v="2580"/>
    <n v="1524167781"/>
    <n v="1524991754"/>
    <n v="0.43315054650200002"/>
    <n v="0.43315054650200002"/>
    <n v="3111197"/>
    <n v="-8.7550897608699996E-3"/>
    <n v="0"/>
    <x v="5"/>
    <s v="039.4:040.2 04-29-03:49:14"/>
    <s v="kleptoman"/>
    <n v="0"/>
    <n v="1"/>
    <n v="0"/>
    <n v="0"/>
    <x v="1"/>
    <n v="2580"/>
    <n v="2289664"/>
    <n v="1.126803"/>
    <n v="0.88746700000000001"/>
    <n v="2557"/>
    <n v="51"/>
    <m/>
    <n v="9721.3799999999992"/>
    <n v="9721.3799999999992"/>
    <n v="4861.32"/>
    <n v="4819.491751072962"/>
    <n v="13932.201059753612"/>
    <n v="13932.201059753612"/>
    <n v="6967.0034147211027"/>
    <n v="6907.0572369120964"/>
    <n v="3281.4332129059553"/>
    <n v="2983.902449034169"/>
    <m/>
    <n v="0"/>
  </r>
  <r>
    <s v="3C4BD86C311D6ED10DFAF18C09F20B9DD0E1A6B3"/>
    <s v="RonDavis"/>
    <n v="3420"/>
    <n v="1524976261"/>
    <n v="1524976261"/>
    <n v="0.78286403302600005"/>
    <n v="0.78286403302600005"/>
    <n v="3423098"/>
    <n v="-7.0714304035799994E-2"/>
    <n v="0"/>
    <x v="2"/>
    <s v="034.6:035.4 04-28-23:31:01"/>
    <s v="RonDavis"/>
    <n v="0"/>
    <n v="0"/>
    <n v="1"/>
    <n v="0"/>
    <x v="2"/>
    <n v="3140"/>
    <n v="1920000"/>
    <n v="1.6354169999999999"/>
    <n v="0.61146500000000004"/>
    <n v="998"/>
    <n v="19"/>
    <m/>
    <n v="1117.99"/>
    <n v="4051.45"/>
    <n v="4861.32"/>
    <n v="6440.9193022088357"/>
    <n v="1993.224160282738"/>
    <n v="7223.1844866031879"/>
    <n v="8667.0725810299555"/>
    <n v="11483.283363531056"/>
    <n v="3423.0989434099201"/>
    <n v="2972.1692603869437"/>
    <m/>
    <n v="1"/>
  </r>
  <r>
    <s v="305DA33EC49B17B1838033C99B824DEB92650683"/>
    <s v="kostirez1"/>
    <n v="3120"/>
    <n v="1524184594"/>
    <n v="1524991754"/>
    <n v="0.59469746483899999"/>
    <n v="0.59469746483899999"/>
    <n v="3344322"/>
    <n v="0.44145024521199999"/>
    <n v="0"/>
    <x v="5"/>
    <s v="039.4:040.2 04-29-03:49:14"/>
    <s v="kostirez1"/>
    <n v="0"/>
    <n v="1"/>
    <n v="0"/>
    <n v="0"/>
    <x v="1"/>
    <n v="2880"/>
    <n v="2097152"/>
    <n v="1.373291"/>
    <n v="0.72817799999999999"/>
    <n v="1723"/>
    <n v="34"/>
    <m/>
    <n v="9721.3799999999992"/>
    <n v="9721.3799999999992"/>
    <n v="4861.32"/>
    <n v="4819.491751072962"/>
    <n v="15502.660040736557"/>
    <n v="15502.660040736557"/>
    <n v="7752.3346797711274"/>
    <n v="7685.6312772485253"/>
    <n v="3344.3229777820384"/>
    <n v="2970.1716844474267"/>
    <m/>
    <n v="0"/>
  </r>
  <r>
    <s v="DADCAD37DE5E22E7E1F323927260155EAB3689C2"/>
    <s v="NowDNSa"/>
    <n v="3330"/>
    <n v="1525007282"/>
    <n v="1525007282"/>
    <n v="0.58927444560099995"/>
    <n v="0.58927444560099995"/>
    <n v="3332950"/>
    <n v="0.73158565743699999"/>
    <n v="0"/>
    <x v="2"/>
    <s v="029.7:030.5 04-29-08:08:02"/>
    <s v="NowDNSa"/>
    <n v="1"/>
    <n v="0"/>
    <n v="0"/>
    <n v="0"/>
    <x v="0"/>
    <n v="2450"/>
    <n v="2097152"/>
    <n v="1.1682509999999999"/>
    <n v="0.85597999999999996"/>
    <n v="2421"/>
    <n v="48"/>
    <m/>
    <n v="10125.48"/>
    <n v="10125.48"/>
    <n v="4861.32"/>
    <n v="6440.9193022088357"/>
    <n v="16092.166613444013"/>
    <n v="16092.166613444013"/>
    <n v="7725.9716478890523"/>
    <n v="10236.388453178726"/>
    <n v="3332.9500821410284"/>
    <n v="2962.2106574987197"/>
    <m/>
    <n v="1"/>
  </r>
  <r>
    <s v="DBD67767640197FF96EC6A87684464FC48F611B6"/>
    <s v="nocabal"/>
    <n v="3350"/>
    <n v="1524992322"/>
    <n v="1524992322"/>
    <n v="0.63746055687100001"/>
    <n v="0.63746055687100001"/>
    <n v="3353519"/>
    <n v="0.24364072158399999"/>
    <n v="0"/>
    <x v="2"/>
    <s v="025.8:026.6 04-29-03:58:42"/>
    <s v="nocabal"/>
    <n v="0"/>
    <n v="0"/>
    <n v="1"/>
    <n v="0"/>
    <x v="2"/>
    <n v="2900"/>
    <n v="2048000"/>
    <n v="1.4160159999999999"/>
    <n v="0.70620700000000003"/>
    <n v="1620"/>
    <n v="32"/>
    <m/>
    <n v="1117.99"/>
    <n v="4051.45"/>
    <n v="4861.32"/>
    <n v="6440.9193022088357"/>
    <n v="1830.6645279762092"/>
    <n v="6634.089573135012"/>
    <n v="7960.2197543281291"/>
    <n v="10546.751307356051"/>
    <n v="3353.5192204718078"/>
    <n v="2961.8634543302655"/>
    <m/>
    <n v="1"/>
  </r>
  <r>
    <s v="F89A8B59F28777CF2D246578FC16351A693AB914"/>
    <s v="EMJROFXoVJWJ3OEjQkK"/>
    <n v="2160"/>
    <n v="1524925046"/>
    <n v="1524925046"/>
    <n v="-0.29075516913799998"/>
    <n v="-0.29075516913799998"/>
    <n v="2158236"/>
    <n v="-9.9789600143999999E-2"/>
    <n v="0"/>
    <x v="4"/>
    <s v="065.1:065.9 04-28-09:17:26"/>
    <s v="EMJROFXoVJWJ3OEjQkK"/>
    <n v="0"/>
    <n v="0"/>
    <n v="1"/>
    <n v="0"/>
    <x v="2"/>
    <n v="2150"/>
    <n v="3716704"/>
    <n v="0.57847000000000004"/>
    <n v="1.7286999999999999"/>
    <n v="4602"/>
    <n v="92"/>
    <m/>
    <n v="1117.99"/>
    <n v="4051.45"/>
    <n v="4861.32"/>
    <n v="2386.3111194805197"/>
    <n v="792.92862845540742"/>
    <n v="2873.4699699958501"/>
    <n v="3447.8660811660579"/>
    <n v="1692.4788263200712"/>
    <n v="2636.0530998441191"/>
    <n v="2960.2483698908832"/>
    <m/>
    <n v="1"/>
  </r>
  <r>
    <s v="ADC9038EA5888CA3A9F83DDD85B96FEBAC487B4D"/>
    <s v="bummer"/>
    <n v="3530"/>
    <n v="1524919233"/>
    <n v="1524919233"/>
    <n v="1.15181506696"/>
    <n v="1.15181506696"/>
    <n v="3525533"/>
    <n v="0.15074634852300001"/>
    <n v="0"/>
    <x v="1"/>
    <s v="014.4:015.1 04-28-07:40:33"/>
    <s v="bummer"/>
    <n v="0"/>
    <n v="0"/>
    <n v="1"/>
    <n v="0"/>
    <x v="2"/>
    <n v="2230"/>
    <n v="1638400"/>
    <n v="1.361084"/>
    <n v="0.73470899999999995"/>
    <n v="1762"/>
    <n v="35"/>
    <m/>
    <n v="1117.99"/>
    <n v="4051.45"/>
    <n v="4861.32"/>
    <n v="8853.6095214723919"/>
    <n v="2405.7077267106106"/>
    <n v="8717.9711530350924"/>
    <n v="10460.661621313988"/>
    <n v="19051.330365284812"/>
    <n v="3525.533805707264"/>
    <n v="2959.3936639950848"/>
    <m/>
    <n v="1"/>
  </r>
  <r>
    <s v="1D8ED54EA9DF2D46558AD0096DD5D9DD297F13A8"/>
    <s v="boxendotspace"/>
    <n v="3430"/>
    <n v="1524914776"/>
    <n v="1524914776"/>
    <n v="0.86163817655999997"/>
    <n v="0.86163817655999997"/>
    <n v="3431371"/>
    <n v="0.120698512981"/>
    <n v="0"/>
    <x v="1"/>
    <s v="013.6:014.4 04-28-06:26:16"/>
    <s v="boxendotspace"/>
    <n v="0"/>
    <n v="0"/>
    <n v="1"/>
    <n v="0"/>
    <x v="2"/>
    <n v="3140"/>
    <n v="1843200"/>
    <n v="1.703559"/>
    <n v="0.58700600000000003"/>
    <n v="841"/>
    <n v="16"/>
    <m/>
    <n v="1117.99"/>
    <n v="4051.45"/>
    <n v="4861.32"/>
    <n v="8853.6095214723919"/>
    <n v="2081.2928650123145"/>
    <n v="7542.333990424012"/>
    <n v="9050.0189004746589"/>
    <n v="16482.217485528119"/>
    <n v="3431.3714870353924"/>
    <n v="2954.9200409247742"/>
    <m/>
    <n v="1"/>
  </r>
  <r>
    <s v="4E36B1A3097835C71152D960671D6EDFF92790A9"/>
    <s v="origan"/>
    <n v="2020"/>
    <n v="1524679127"/>
    <n v="1525009122"/>
    <n v="0.58347685540500005"/>
    <n v="0.58347685540500005"/>
    <n v="3320791"/>
    <n v="0.67626827891999997"/>
    <n v="0"/>
    <x v="0"/>
    <s v="007.9:008.6 04-29-08:38:42"/>
    <s v="origan"/>
    <n v="0"/>
    <n v="1"/>
    <n v="0"/>
    <n v="0"/>
    <x v="1"/>
    <n v="3910"/>
    <n v="2097152"/>
    <n v="1.864433"/>
    <n v="0.53635600000000005"/>
    <n v="561"/>
    <n v="11"/>
    <m/>
    <n v="9721.3799999999992"/>
    <n v="9721.3799999999992"/>
    <n v="4861.32"/>
    <n v="11818.828055288463"/>
    <n v="15393.580232597058"/>
    <n v="15393.580232597058"/>
    <n v="7697.787706717434"/>
    <n v="18714.840683560567"/>
    <n v="3320.7916542663065"/>
    <n v="2953.6997579864146"/>
    <m/>
    <n v="0"/>
  </r>
  <r>
    <s v="2DE7F6294336C47C0BDF8F10856F548348B2FB63"/>
    <s v="undso"/>
    <n v="3340"/>
    <n v="1525003565"/>
    <n v="1525003565"/>
    <n v="0.63165088732899999"/>
    <n v="0.63165088732899999"/>
    <n v="3341621"/>
    <n v="0.39680201242199997"/>
    <n v="0"/>
    <x v="2"/>
    <s v="028.9:029.7 04-29-07:06:05"/>
    <s v="undso"/>
    <n v="0"/>
    <n v="0"/>
    <n v="1"/>
    <n v="0"/>
    <x v="2"/>
    <n v="2680"/>
    <n v="2048000"/>
    <n v="1.308594"/>
    <n v="0.76417900000000005"/>
    <n v="1937"/>
    <n v="38"/>
    <m/>
    <n v="1117.99"/>
    <n v="4051.45"/>
    <n v="4861.32"/>
    <n v="6440.9193022088357"/>
    <n v="1824.1693755249489"/>
    <n v="6610.5519874690772"/>
    <n v="7931.9770915902145"/>
    <n v="10509.331694663531"/>
    <n v="3341.6210172497922"/>
    <n v="2953.5347120748543"/>
    <m/>
    <n v="1"/>
  </r>
  <r>
    <s v="0D0865610057DC0655768AAAD536A6E60AB0C8C0"/>
    <s v="mamafisch"/>
    <n v="3310"/>
    <n v="1524991754"/>
    <n v="1524991754"/>
    <n v="0.57966009196699997"/>
    <n v="0.57966009196699997"/>
    <n v="3312787"/>
    <n v="-0.42767434513300001"/>
    <n v="0"/>
    <x v="5"/>
    <s v="039.4:040.2 04-29-03:49:14"/>
    <s v="mamafisch"/>
    <n v="0"/>
    <n v="1"/>
    <n v="0"/>
    <n v="0"/>
    <x v="1"/>
    <n v="2680"/>
    <n v="2097152"/>
    <n v="1.2779240000000001"/>
    <n v="0.78251899999999996"/>
    <n v="2063"/>
    <n v="41"/>
    <m/>
    <n v="9721.3799999999992"/>
    <n v="9721.3799999999992"/>
    <n v="4861.32"/>
    <n v="4819.491751072962"/>
    <n v="15356.476024846152"/>
    <n v="15356.476024846152"/>
    <n v="7679.2331982810156"/>
    <n v="7613.1587827341127"/>
    <n v="3312.7873211887777"/>
    <n v="2948.0967248321444"/>
    <m/>
    <n v="1"/>
  </r>
  <r>
    <s v="E801BFE9048106FB3E39A1B076CB03648CE93D8F"/>
    <s v="Gertrude"/>
    <n v="3510"/>
    <n v="1524922925"/>
    <n v="1524922925"/>
    <n v="1.1395483557999999"/>
    <n v="1.1395483557999999"/>
    <n v="3505436"/>
    <n v="0.55355922992499995"/>
    <n v="0"/>
    <x v="1"/>
    <s v="015.1:015.9 04-28-08:42:05"/>
    <s v="Gertrude"/>
    <n v="1"/>
    <n v="0"/>
    <n v="0"/>
    <n v="0"/>
    <x v="0"/>
    <n v="2940"/>
    <n v="1638400"/>
    <n v="1.7944340000000001"/>
    <n v="0.55727899999999997"/>
    <n v="684"/>
    <n v="13"/>
    <m/>
    <n v="10125.48"/>
    <n v="10125.48"/>
    <n v="4861.32"/>
    <n v="8853.6095214723919"/>
    <n v="21663.954085685778"/>
    <n v="21663.954085685778"/>
    <n v="10401.029213017653"/>
    <n v="18942.725694561479"/>
    <n v="3505.4360261427196"/>
    <n v="2945.3252182999036"/>
    <m/>
    <n v="1"/>
  </r>
  <r>
    <s v="56DCA89A6B41ADA30E891EF65FDCC071DC05079B"/>
    <s v="torprops"/>
    <n v="2870"/>
    <n v="1524691279"/>
    <n v="1524944674"/>
    <n v="0.21315386281900001"/>
    <n v="0.21315386281900001"/>
    <n v="3105673"/>
    <n v="-6.2105190882700001E-2"/>
    <n v="0"/>
    <x v="2"/>
    <s v="025.8:026.6 04-28-14:44:34"/>
    <s v="torprops"/>
    <n v="0"/>
    <n v="1"/>
    <n v="0"/>
    <n v="0"/>
    <x v="1"/>
    <n v="2860"/>
    <n v="2560000"/>
    <n v="1.1171880000000001"/>
    <n v="0.89510500000000004"/>
    <n v="2604"/>
    <n v="52"/>
    <m/>
    <n v="9721.3799999999992"/>
    <n v="9721.3799999999992"/>
    <n v="4861.32"/>
    <n v="6440.9193022088357"/>
    <n v="11793.529698931368"/>
    <n v="11793.529698931368"/>
    <n v="5897.5291363992601"/>
    <n v="7813.8261315801064"/>
    <n v="3105.6738888166396"/>
    <n v="2941.9717221716478"/>
    <m/>
    <n v="0"/>
  </r>
  <r>
    <s v="017B84DEC8DA5162396EB42B149FF414E7DB4759"/>
    <s v="UbuntuCore212"/>
    <n v="9530"/>
    <n v="1524766413"/>
    <n v="1525006186"/>
    <n v="-0.42694420194600002"/>
    <n v="-0.42694420194600002"/>
    <n v="2403570"/>
    <n v="-1.8133866266500001"/>
    <n v="0"/>
    <x v="0"/>
    <s v="008.7:009.5 04-29-07:49:46"/>
    <s v="UbuntuCore212"/>
    <n v="0"/>
    <n v="1"/>
    <n v="0"/>
    <n v="0"/>
    <x v="1"/>
    <n v="7680"/>
    <n v="4194304"/>
    <n v="1.8310550000000001"/>
    <n v="0.54613299999999998"/>
    <n v="601"/>
    <n v="12"/>
    <m/>
    <n v="9721.3799999999992"/>
    <n v="9721.3799999999992"/>
    <n v="4861.32"/>
    <n v="11818.828055288463"/>
    <n v="5570.8931740861935"/>
    <n v="5570.8931740861935"/>
    <n v="2785.8076121958711"/>
    <n v="6772.8479432863342"/>
    <n v="2403.5702260010844"/>
    <n v="2940.7903582007593"/>
    <m/>
    <n v="0"/>
  </r>
  <r>
    <s v="BD56A1C36196EE968B2A3463CCD64019B4E526D8"/>
    <s v="HouseDimir"/>
    <n v="3000"/>
    <n v="1524978530"/>
    <n v="1525000490"/>
    <n v="-0.283404471396"/>
    <n v="-0.283404471396"/>
    <n v="2624591"/>
    <n v="-0.228263967826"/>
    <n v="0"/>
    <x v="3"/>
    <s v="061.8:062.6 04-29-06:14:50"/>
    <s v="HouseDimir"/>
    <n v="0"/>
    <n v="1"/>
    <n v="0"/>
    <n v="0"/>
    <x v="1"/>
    <n v="2970"/>
    <n v="3662584"/>
    <n v="0.81090300000000004"/>
    <n v="1.233193"/>
    <n v="3981"/>
    <n v="79"/>
    <m/>
    <n v="9721.3799999999992"/>
    <n v="9721.3799999999992"/>
    <n v="4861.32"/>
    <n v="3794.4265750962772"/>
    <n v="6966.2974398603528"/>
    <n v="6966.2974398603528"/>
    <n v="3483.6001751131971"/>
    <n v="2719.0691173301821"/>
    <n v="2624.5913175365531"/>
    <n v="2935.9891222755873"/>
    <m/>
    <n v="0"/>
  </r>
  <r>
    <s v="E9CC58A7A22EF15112E3E30BA624C322B87B90EC"/>
    <s v="UbuntuCore212"/>
    <n v="2930"/>
    <n v="1524987008"/>
    <n v="1524987008"/>
    <n v="-1.08825428444E-2"/>
    <n v="-1.08825428444E-2"/>
    <n v="2926141"/>
    <n v="-0.288051379893"/>
    <n v="0"/>
    <x v="3"/>
    <s v="057.9:058.7 04-29-02:30:08"/>
    <s v="UbuntuCore212"/>
    <n v="0"/>
    <n v="0"/>
    <n v="1"/>
    <n v="0"/>
    <x v="2"/>
    <n v="2930"/>
    <n v="2958336"/>
    <n v="0.99042200000000002"/>
    <n v="1.009671"/>
    <n v="3393"/>
    <n v="67"/>
    <m/>
    <n v="1117.99"/>
    <n v="4051.45"/>
    <n v="4861.32"/>
    <n v="3794.4265750962772"/>
    <n v="1105.8234259253893"/>
    <n v="4007.359921793055"/>
    <n v="4808.4164768196606"/>
    <n v="3753.1335653228621"/>
    <n v="2926.1417817318693"/>
    <n v="2935.8000472123081"/>
    <m/>
    <n v="1"/>
  </r>
  <r>
    <s v="58D93A51E7E8694D0F9DC483E47BBF6A96BF5B06"/>
    <s v="RonivhanucevAys1"/>
    <n v="3290"/>
    <n v="1524939732"/>
    <n v="1524939732"/>
    <n v="0.57091004192600003"/>
    <n v="0.57091004192600003"/>
    <n v="3294437"/>
    <n v="-2.9474612905099999E-2"/>
    <n v="0"/>
    <x v="1"/>
    <s v="017.5:018.3 04-28-13:22:12"/>
    <s v="RonivhanucevAys1"/>
    <n v="0"/>
    <n v="0"/>
    <n v="1"/>
    <n v="0"/>
    <x v="2"/>
    <n v="3620"/>
    <n v="2097152"/>
    <n v="1.726151"/>
    <n v="0.57932399999999995"/>
    <n v="799"/>
    <n v="15"/>
    <m/>
    <n v="1117.99"/>
    <n v="4051.45"/>
    <n v="4861.32"/>
    <n v="8853.6095214723919"/>
    <n v="1756.2617177728489"/>
    <n v="6364.4634893610928"/>
    <n v="7636.6964050157021"/>
    <n v="13908.224104572628"/>
    <n v="3294.4371362451948"/>
    <n v="2935.2515953716365"/>
    <m/>
    <n v="1"/>
  </r>
  <r>
    <s v="45D81A594C458BAA2AFADADC507B6C784EB68D63"/>
    <s v="BlackLabsHelpTor"/>
    <n v="5740"/>
    <n v="1524933178"/>
    <n v="1524978530"/>
    <n v="-0.39985745114299998"/>
    <n v="-0.39985745114299998"/>
    <n v="2575148"/>
    <n v="-0.40414111749800002"/>
    <n v="0"/>
    <x v="4"/>
    <s v="065.2:066.0 04-29-00:08:50"/>
    <s v="BlackLabsHelpTor"/>
    <n v="0"/>
    <n v="1"/>
    <n v="0"/>
    <n v="0"/>
    <x v="1"/>
    <n v="5120"/>
    <n v="4070605"/>
    <n v="1.257798"/>
    <n v="0.79503999999999997"/>
    <n v="2126"/>
    <n v="42"/>
    <m/>
    <n v="9721.3799999999992"/>
    <n v="9721.3799999999992"/>
    <n v="4861.32"/>
    <n v="2386.3111194805197"/>
    <n v="5834.2137716074621"/>
    <n v="5834.2137716074621"/>
    <n v="2917.4849756095114"/>
    <n v="1432.1268376108401"/>
    <n v="2442.9432600900486"/>
    <n v="2931.2417820630344"/>
    <m/>
    <n v="0"/>
  </r>
  <r>
    <s v="F0B580798BB303BA36ED1268568E2AD935B6C486"/>
    <s v="vm242tornode"/>
    <n v="3310"/>
    <n v="1524975523"/>
    <n v="1524975523"/>
    <n v="0.61586493749399995"/>
    <n v="0.61586493749399995"/>
    <n v="3309291"/>
    <n v="-0.11389520909"/>
    <n v="0"/>
    <x v="3"/>
    <s v="054.0:054.8 04-28-23:18:43"/>
    <s v="vm242tornode"/>
    <n v="0"/>
    <n v="0"/>
    <n v="1"/>
    <n v="0"/>
    <x v="2"/>
    <n v="2740"/>
    <n v="2048000"/>
    <n v="1.3378909999999999"/>
    <n v="0.74744500000000003"/>
    <n v="1829"/>
    <n v="36"/>
    <m/>
    <n v="1117.99"/>
    <n v="4051.45"/>
    <n v="4861.32"/>
    <n v="3794.4265750962772"/>
    <n v="1806.5208414689171"/>
    <n v="6546.5960010100662"/>
    <n v="7855.2365379383318"/>
    <n v="6131.2808605935179"/>
    <n v="3309.2913919877119"/>
    <n v="2930.9039743913982"/>
    <m/>
    <n v="1"/>
  </r>
  <r>
    <s v="B5A91AAD55037CB751AB88D910D81AA6367A1A61"/>
    <s v="gatsby"/>
    <n v="2480"/>
    <n v="1524944998"/>
    <n v="1524944998"/>
    <n v="-0.37571663019899998"/>
    <n v="-0.37571663019899998"/>
    <n v="2480992"/>
    <n v="8.08162573739E-3"/>
    <n v="0"/>
    <x v="4"/>
    <s v="069.8:070.6 04-28-14:49:58"/>
    <s v="gatsby"/>
    <n v="0"/>
    <n v="0"/>
    <n v="1"/>
    <n v="0"/>
    <x v="2"/>
    <n v="2340"/>
    <n v="3974144"/>
    <n v="0.58880600000000005"/>
    <n v="1.6983520000000001"/>
    <n v="4565"/>
    <n v="91"/>
    <m/>
    <n v="1117.99"/>
    <n v="4051.45"/>
    <n v="4861.32"/>
    <n v="2386.3111194805197"/>
    <n v="697.94256460381996"/>
    <n v="2529.2528585802611"/>
    <n v="3034.8412312809969"/>
    <n v="1489.7343470628955"/>
    <n v="2480.9920083944253"/>
    <n v="2928.9376058760981"/>
    <m/>
    <n v="1"/>
  </r>
  <r>
    <s v="D670904F0628B7D6EB8A3F0D78AA746A70E1540F"/>
    <s v="vultur"/>
    <n v="3570"/>
    <n v="1524990143"/>
    <n v="1524990143"/>
    <n v="1.52501911353"/>
    <n v="1.52501911353"/>
    <n v="3574770"/>
    <n v="0.41499426805"/>
    <n v="0"/>
    <x v="0"/>
    <s v="005.6:006.4 04-29-03:22:23"/>
    <s v="vultur"/>
    <n v="0"/>
    <n v="0"/>
    <n v="1"/>
    <n v="0"/>
    <x v="2"/>
    <n v="3570"/>
    <n v="1415740"/>
    <n v="2.521649"/>
    <n v="0.39656599999999997"/>
    <n v="124"/>
    <n v="2"/>
    <m/>
    <n v="1117.99"/>
    <n v="4051.45"/>
    <n v="4861.32"/>
    <n v="11818.828055288463"/>
    <n v="2822.9461187354045"/>
    <n v="10229.988687511119"/>
    <n v="12274.92591698566"/>
    <n v="29842.766739127968"/>
    <n v="3574.7705597889621"/>
    <n v="2927.0613918522736"/>
    <m/>
    <n v="1"/>
  </r>
  <r>
    <s v="F5A08F6F8DC02469718038821104EFDBE3B58294"/>
    <s v="ArtSiB"/>
    <n v="2520"/>
    <n v="1524710911"/>
    <n v="1525000490"/>
    <n v="-0.139038179426"/>
    <n v="-0.139038179426"/>
    <n v="2730521"/>
    <n v="0.28149029772599998"/>
    <n v="0"/>
    <x v="3"/>
    <s v="061.8:062.6 04-29-06:14:50"/>
    <s v="ArtSiB"/>
    <n v="0"/>
    <n v="1"/>
    <n v="0"/>
    <n v="0"/>
    <x v="1"/>
    <n v="2650"/>
    <n v="3241976"/>
    <n v="0.81740299999999999"/>
    <n v="1.223387"/>
    <n v="3963"/>
    <n v="79"/>
    <m/>
    <n v="9721.3799999999992"/>
    <n v="9721.3799999999992"/>
    <n v="4861.32"/>
    <n v="3794.4265750962772"/>
    <n v="8369.737023291671"/>
    <n v="8369.737023291671"/>
    <n v="4185.410917592797"/>
    <n v="3266.8564121292584"/>
    <n v="2791.2175592172143"/>
    <n v="2926.4450914520498"/>
    <m/>
    <n v="0"/>
  </r>
  <r>
    <s v="9AC42C5F65A7CD3725C4B218C7A7793311E36AF6"/>
    <s v="UbuntuCore213"/>
    <n v="3190"/>
    <n v="1524982505"/>
    <n v="1524982505"/>
    <n v="0.39940669866400003"/>
    <n v="0.39940669866400003"/>
    <n v="3192707"/>
    <n v="0.48585049474199998"/>
    <n v="0"/>
    <x v="3"/>
    <s v="056.4:057.2 04-29-01:15:05"/>
    <s v="UbuntuCore213"/>
    <n v="0"/>
    <n v="0"/>
    <n v="1"/>
    <n v="0"/>
    <x v="2"/>
    <n v="2140"/>
    <n v="2281472"/>
    <n v="0.93799100000000002"/>
    <n v="1.0661080000000001"/>
    <n v="3589"/>
    <n v="71"/>
    <m/>
    <n v="1117.99"/>
    <n v="4051.45"/>
    <n v="4861.32"/>
    <n v="3794.4265750962772"/>
    <n v="1564.5226950393653"/>
    <n v="5669.6262693022618"/>
    <n v="6802.963772349276"/>
    <n v="5309.9459667784295"/>
    <n v="3192.7071996143532"/>
    <n v="2919.3366397300474"/>
    <m/>
    <n v="1"/>
  </r>
  <r>
    <s v="D12D357D91DD3B79E2AD9FDB160F9A4558147E05"/>
    <s v="hviv103"/>
    <n v="1690"/>
    <n v="1524923033"/>
    <n v="1525000343"/>
    <n v="0.54342331554800005"/>
    <n v="0.54342331554800005"/>
    <n v="3236793"/>
    <n v="0.30210364286899999"/>
    <n v="0"/>
    <x v="2"/>
    <s v="028.2:028.9 04-29-06:12:23"/>
    <s v="hviv103"/>
    <n v="0"/>
    <n v="1"/>
    <n v="0"/>
    <n v="0"/>
    <x v="1"/>
    <n v="2360"/>
    <n v="2097152"/>
    <n v="1.1253359999999999"/>
    <n v="0.88862399999999997"/>
    <n v="2568"/>
    <n v="51"/>
    <m/>
    <n v="9721.3799999999992"/>
    <n v="9721.3799999999992"/>
    <n v="4861.32"/>
    <n v="6440.9193022088357"/>
    <n v="15004.204551302015"/>
    <n v="15004.204551302015"/>
    <n v="7503.0746323398025"/>
    <n v="9941.0650245922716"/>
    <n v="3236.7932930481193"/>
    <n v="2894.9009051336839"/>
    <m/>
    <n v="0"/>
  </r>
  <r>
    <s v="6D5A2B42B10696E294001FBA9D3EAAB97167BDB6"/>
    <s v="marodere"/>
    <n v="2770"/>
    <n v="1524896173"/>
    <n v="1524896173"/>
    <n v="-0.118937568557"/>
    <n v="-0.118937568557"/>
    <n v="2771582"/>
    <n v="0.207849521831"/>
    <n v="0"/>
    <x v="4"/>
    <s v="070.7:071.5 04-28-01:16:13"/>
    <s v="marodere"/>
    <n v="0"/>
    <n v="1"/>
    <n v="0"/>
    <n v="0"/>
    <x v="1"/>
    <n v="2340"/>
    <n v="3145728"/>
    <n v="0.74386600000000003"/>
    <n v="1.344328"/>
    <n v="4154"/>
    <n v="83"/>
    <m/>
    <n v="9721.3799999999992"/>
    <n v="9721.3799999999992"/>
    <n v="4861.32"/>
    <n v="2386.3111194805197"/>
    <n v="8565.1426997813505"/>
    <n v="8565.1426997813505"/>
    <n v="4283.1264192224844"/>
    <n v="2102.489077108974"/>
    <n v="2771.5827603383254"/>
    <n v="2883.826332236828"/>
    <m/>
    <n v="1"/>
  </r>
  <r>
    <s v="C5D5E635D115C921C060929FDBEA08F214289198"/>
    <s v="Aggie"/>
    <n v="5200"/>
    <n v="1524778329"/>
    <n v="1524985656"/>
    <n v="0.53143791811600005"/>
    <n v="0.53143791811600005"/>
    <n v="3047691"/>
    <n v="0.26335665553299997"/>
    <n v="0"/>
    <x v="2"/>
    <s v="033.7:034.5 04-29-02:07:36"/>
    <s v="Aggie"/>
    <n v="0"/>
    <n v="1"/>
    <n v="0"/>
    <n v="0"/>
    <x v="1"/>
    <n v="2070"/>
    <n v="2097152"/>
    <n v="0.98705299999999996"/>
    <n v="1.013117"/>
    <n v="3402"/>
    <n v="68"/>
    <m/>
    <n v="9721.3799999999992"/>
    <n v="9721.3799999999992"/>
    <n v="4861.32"/>
    <n v="6440.9193022088357"/>
    <n v="14887.68994841452"/>
    <n v="14887.68994841452"/>
    <n v="7444.809780095673"/>
    <n v="9863.8680469278588"/>
    <n v="3211.6580928528056"/>
    <n v="2877.3062649969638"/>
    <m/>
    <n v="0"/>
  </r>
  <r>
    <s v="E623A5E043ED2B74CC280BD004514FDD0854DC8C"/>
    <s v="sulawan"/>
    <n v="3220"/>
    <n v="1523840282"/>
    <n v="1524940440"/>
    <n v="-0.53103240052400003"/>
    <n v="-0.53103240052400003"/>
    <n v="2172528"/>
    <n v="-0.133141377122"/>
    <n v="0"/>
    <x v="3"/>
    <s v="057.1:057.8 04-28-13:34:00"/>
    <s v="sulawan"/>
    <n v="0"/>
    <n v="1"/>
    <n v="0"/>
    <n v="0"/>
    <x v="1"/>
    <n v="3900"/>
    <n v="4568380"/>
    <n v="0.85369399999999995"/>
    <n v="1.1713789999999999"/>
    <n v="3852"/>
    <n v="77"/>
    <m/>
    <n v="9721.3799999999992"/>
    <n v="9721.3799999999992"/>
    <n v="4861.32"/>
    <n v="3794.4265750962772"/>
    <n v="4559.0122421939959"/>
    <n v="4559.0122421939959"/>
    <n v="2279.8015706846681"/>
    <n v="1779.4631223108413"/>
    <n v="2142.4222020941688"/>
    <n v="2870.2095414659179"/>
    <m/>
    <n v="0"/>
  </r>
  <r>
    <s v="73E0EAD7C2A9E9603C0DB7EE4743CCEF935EAC3D"/>
    <s v="negatoraligator"/>
    <n v="3140"/>
    <n v="1524863473"/>
    <n v="1524936272"/>
    <n v="0.518318307117"/>
    <n v="0.518318307117"/>
    <n v="3184144"/>
    <n v="0.65100021885799997"/>
    <n v="0"/>
    <x v="5"/>
    <s v="041.7:042.5 04-28-12:24:32"/>
    <s v="negatoraligator"/>
    <n v="0"/>
    <n v="1"/>
    <n v="0"/>
    <n v="0"/>
    <x v="1"/>
    <n v="2340"/>
    <n v="2097152"/>
    <n v="1.115799"/>
    <n v="0.89621899999999999"/>
    <n v="2615"/>
    <n v="52"/>
    <m/>
    <n v="9721.3799999999992"/>
    <n v="9721.3799999999992"/>
    <n v="4861.32"/>
    <n v="4819.491751072962"/>
    <n v="14760.149224441062"/>
    <n v="14760.149224441062"/>
    <n v="7381.0311527540143"/>
    <n v="7317.5225566534464"/>
    <n v="3184.1442744070309"/>
    <n v="2858.0465920849215"/>
    <m/>
    <n v="0"/>
  </r>
  <r>
    <s v="98C425D6B8ADE6500815050D088B8082FEC1DAB2"/>
    <s v="Unnamed"/>
    <n v="6620"/>
    <n v="1524602408"/>
    <n v="1525004637"/>
    <n v="-0.81090640338300002"/>
    <n v="-0.81090640338300002"/>
    <n v="1274167"/>
    <n v="-1.66282958421"/>
    <n v="0"/>
    <x v="2"/>
    <s v="025.8:026.6 04-29-07:23:57"/>
    <s v="Unnamed"/>
    <n v="0"/>
    <n v="1"/>
    <n v="0"/>
    <n v="0"/>
    <x v="1"/>
    <n v="7490"/>
    <n v="6606147"/>
    <n v="1.1337930000000001"/>
    <n v="0.881996"/>
    <n v="2536"/>
    <n v="50"/>
    <m/>
    <n v="9721.3799999999992"/>
    <n v="9721.3799999999992"/>
    <n v="4861.32"/>
    <n v="6440.9193022088357"/>
    <n v="1838.2507082805712"/>
    <n v="1838.2507082805712"/>
    <n v="919.24448310615435"/>
    <n v="1217.9365963745265"/>
    <n v="1249.1800960106045"/>
    <n v="2856.2701672074231"/>
    <m/>
    <n v="0"/>
  </r>
  <r>
    <s v="8B077BCCE0112263FB573CC5F7940712B3E20402"/>
    <s v="rspn"/>
    <n v="3520"/>
    <n v="1525006186"/>
    <n v="1525006186"/>
    <n v="1.68389949847"/>
    <n v="1.68389949847"/>
    <n v="3517840"/>
    <n v="0.46647217375200001"/>
    <n v="0"/>
    <x v="0"/>
    <s v="008.7:009.5 04-29-07:49:46"/>
    <s v="rspn"/>
    <n v="0"/>
    <n v="0"/>
    <n v="1"/>
    <n v="0"/>
    <x v="2"/>
    <n v="2380"/>
    <n v="1310720"/>
    <n v="1.815796"/>
    <n v="0.55072299999999996"/>
    <n v="634"/>
    <n v="12"/>
    <m/>
    <n v="1117.99"/>
    <n v="4051.45"/>
    <n v="4861.32"/>
    <n v="11818.828055288463"/>
    <n v="3000.5728002944752"/>
    <n v="10873.68462307628"/>
    <n v="13047.294309902178"/>
    <n v="31720.546690091865"/>
    <n v="3517.840750634598"/>
    <n v="2855.7045254442187"/>
    <m/>
    <n v="1"/>
  </r>
  <r>
    <s v="9FA32DE321C082EBA664BBFE1096A9B470A1C78E"/>
    <s v="vcexit1"/>
    <n v="3200"/>
    <n v="1525007036"/>
    <n v="1525007036"/>
    <n v="0.56280507543699998"/>
    <n v="0.56280507543699998"/>
    <n v="3200624"/>
    <n v="9.27608889485E-2"/>
    <n v="0"/>
    <x v="2"/>
    <s v="026.6:027.4 04-29-08:03:56"/>
    <s v="vcexit1"/>
    <n v="1"/>
    <n v="0"/>
    <n v="0"/>
    <n v="0"/>
    <x v="0"/>
    <n v="2830"/>
    <n v="2048000"/>
    <n v="1.3818360000000001"/>
    <n v="0.72367499999999996"/>
    <n v="1707"/>
    <n v="34"/>
    <m/>
    <n v="10125.48"/>
    <n v="10125.48"/>
    <n v="4861.32"/>
    <n v="6440.9193022088357"/>
    <n v="15824.151535235835"/>
    <n v="15824.151535235835"/>
    <n v="7597.2955693233962"/>
    <n v="10065.901375972109"/>
    <n v="3200.624794494976"/>
    <n v="2854.8373561464832"/>
    <m/>
    <n v="1"/>
  </r>
  <r>
    <s v="DED6892FF89DBD737BA689698A171B2392EB3E82"/>
    <s v="ThorExit"/>
    <n v="2520"/>
    <n v="1524082287"/>
    <n v="1524991648"/>
    <n v="0.50977161340199995"/>
    <n v="0.50977161340199995"/>
    <n v="3166220"/>
    <n v="0.54507605701299999"/>
    <n v="0"/>
    <x v="2"/>
    <s v="035.3:036.1 04-29-03:47:28"/>
    <s v="ThorExit"/>
    <n v="0"/>
    <n v="1"/>
    <n v="0"/>
    <n v="0"/>
    <x v="1"/>
    <n v="2610"/>
    <n v="2097152"/>
    <n v="1.244545"/>
    <n v="0.80350699999999997"/>
    <n v="2168"/>
    <n v="43"/>
    <m/>
    <n v="9721.3799999999992"/>
    <n v="9721.3799999999992"/>
    <n v="4861.32"/>
    <n v="6440.9193022088357"/>
    <n v="14677.063567093934"/>
    <n v="14677.063567093934"/>
    <n v="7339.4829396634104"/>
    <n v="9724.3171266879181"/>
    <n v="3166.2205585892311"/>
    <n v="2845.4999910124616"/>
    <m/>
    <n v="0"/>
  </r>
  <r>
    <s v="98FB767DAD3438B187F5BC8968EC8BB57896032A"/>
    <s v="nacor"/>
    <n v="2280"/>
    <n v="1525005297"/>
    <n v="1525005297"/>
    <n v="-0.44965952350999999"/>
    <n v="-0.44965952350999999"/>
    <n v="2284749"/>
    <n v="-0.18464437967700001"/>
    <n v="0"/>
    <x v="4"/>
    <s v="071.5:072.3 04-29-07:34:57"/>
    <s v="nacor"/>
    <n v="1"/>
    <n v="0"/>
    <n v="0"/>
    <n v="0"/>
    <x v="0"/>
    <n v="2380"/>
    <n v="4151520"/>
    <n v="0.57328400000000002"/>
    <n v="1.7443360000000001"/>
    <n v="4621"/>
    <n v="92"/>
    <m/>
    <n v="10125.48"/>
    <n v="10125.48"/>
    <n v="4861.32"/>
    <n v="2386.3111194805197"/>
    <n v="5572.4614878899647"/>
    <n v="5572.4614878899647"/>
    <n v="2675.3811651703663"/>
    <n v="1313.2835985482943"/>
    <n v="2284.7494949577645"/>
    <n v="2844.7806464704354"/>
    <m/>
    <n v="1"/>
  </r>
  <r>
    <s v="A4A25EDAB880FF4200F4C21316F3B9E072C9F466"/>
    <s v="plan9rijk"/>
    <n v="3400"/>
    <n v="1524995995"/>
    <n v="1524995995"/>
    <n v="1.21491275946"/>
    <n v="1.21491275946"/>
    <n v="3402105"/>
    <n v="-0.106695904577"/>
    <n v="0"/>
    <x v="0"/>
    <s v="004.7:005.5 04-29-04:59:55"/>
    <s v="plan9rijk"/>
    <n v="0"/>
    <n v="0"/>
    <n v="1"/>
    <n v="0"/>
    <x v="2"/>
    <n v="3130"/>
    <n v="1536000"/>
    <n v="2.03776"/>
    <n v="0.49073499999999998"/>
    <n v="383"/>
    <n v="7"/>
    <m/>
    <n v="1117.99"/>
    <n v="4051.45"/>
    <n v="4861.32"/>
    <n v="11818.828055288463"/>
    <n v="2476.2503159486851"/>
    <n v="8973.6082993142154"/>
    <n v="10767.399695818085"/>
    <n v="26177.67306152223"/>
    <n v="3402.1059985305596"/>
    <n v="2842.2741989713923"/>
    <m/>
    <n v="1"/>
  </r>
  <r>
    <s v="60133B996C2A778E1CBFF2D83FFF1A9759F19407"/>
    <s v="RaulandRelay"/>
    <n v="3160"/>
    <n v="1525007036"/>
    <n v="1525007036"/>
    <n v="0.54534911678800002"/>
    <n v="0.54534911678800002"/>
    <n v="3164874"/>
    <n v="0.20885552955600001"/>
    <n v="0"/>
    <x v="2"/>
    <s v="026.6:027.4 04-29-08:03:56"/>
    <s v="RaulandRelay"/>
    <n v="0"/>
    <n v="0"/>
    <n v="1"/>
    <n v="0"/>
    <x v="2"/>
    <n v="2820"/>
    <n v="2048000"/>
    <n v="1.3769530000000001"/>
    <n v="0.72624100000000003"/>
    <n v="1715"/>
    <n v="34"/>
    <m/>
    <n v="1117.99"/>
    <n v="4051.45"/>
    <n v="4861.32"/>
    <n v="6440.9193022088357"/>
    <n v="1727.6848590778161"/>
    <n v="6260.904679210742"/>
    <n v="7512.4365684238401"/>
    <n v="9953.4689549712057"/>
    <n v="3164.874991181824"/>
    <n v="2829.8124938272767"/>
    <m/>
    <n v="1"/>
  </r>
  <r>
    <s v="B22228717E3EA0FBAC5DE92C205F85A9D68E5D70"/>
    <s v="Perceval"/>
    <n v="1930"/>
    <n v="1524981197"/>
    <n v="1524981197"/>
    <n v="-0.60657095200900002"/>
    <n v="-0.60657095200900002"/>
    <n v="1930164"/>
    <n v="8.6382813762799996E-3"/>
    <n v="0"/>
    <x v="6"/>
    <s v="081.4:082.2 04-29-00:53:17"/>
    <s v="Perceval"/>
    <n v="1"/>
    <n v="0"/>
    <n v="0"/>
    <n v="0"/>
    <x v="0"/>
    <n v="1930"/>
    <n v="4906005"/>
    <n v="0.39339499999999999"/>
    <n v="2.5419719999999999"/>
    <n v="5201"/>
    <n v="104"/>
    <m/>
    <n v="10125.48"/>
    <n v="10125.48"/>
    <n v="4861.32"/>
    <n v="885.64026081730776"/>
    <n v="3983.6579568519105"/>
    <n v="3983.6579568519105"/>
    <n v="1912.5844995796078"/>
    <n v="348.43660467585431"/>
    <n v="1930.1648765890859"/>
    <n v="2822.9169136123601"/>
    <m/>
    <n v="1"/>
  </r>
  <r>
    <s v="5F5A59E3ECB0987407D916ABBDE60613F83EA1E9"/>
    <s v="PsyloNet"/>
    <n v="2710"/>
    <n v="1524629505"/>
    <n v="1524929835"/>
    <n v="0.48582634834299998"/>
    <n v="0.48582634834299998"/>
    <n v="3116003"/>
    <n v="0.53786819304099998"/>
    <n v="0"/>
    <x v="3"/>
    <s v="053.9:054.7 04-28-10:37:15"/>
    <s v="PsyloNet"/>
    <n v="0"/>
    <n v="1"/>
    <n v="0"/>
    <n v="0"/>
    <x v="1"/>
    <n v="1880"/>
    <n v="2097152"/>
    <n v="0.89645399999999997"/>
    <n v="1.1155060000000001"/>
    <n v="3720"/>
    <n v="74"/>
    <m/>
    <n v="9721.3799999999992"/>
    <n v="9721.3799999999992"/>
    <n v="4861.32"/>
    <n v="3794.4265750962772"/>
    <n v="14444.282546254673"/>
    <n v="14444.282546254673"/>
    <n v="7223.0773437267926"/>
    <n v="5637.8589821309379"/>
    <n v="3116.0036980802192"/>
    <n v="2810.3481886561531"/>
    <m/>
    <n v="0"/>
  </r>
  <r>
    <s v="72092C6311D890076B0FDE9AA04D05E83DC80A7B"/>
    <s v="kurwa"/>
    <n v="2770"/>
    <n v="1524568652"/>
    <n v="1524978530"/>
    <n v="3.7535676009700002E-2"/>
    <n v="3.7535676009700002E-2"/>
    <n v="2557865"/>
    <n v="7.76232127233E-2"/>
    <n v="0"/>
    <x v="4"/>
    <s v="065.2:066.0 04-29-00:08:50"/>
    <s v="kurwa"/>
    <n v="0"/>
    <n v="1"/>
    <n v="0"/>
    <n v="0"/>
    <x v="1"/>
    <n v="1980"/>
    <n v="2738176"/>
    <n v="0.723109"/>
    <n v="1.382917"/>
    <n v="4214"/>
    <n v="84"/>
    <m/>
    <n v="9721.3799999999992"/>
    <n v="9721.3799999999992"/>
    <n v="4861.32"/>
    <n v="2386.3111194805197"/>
    <n v="10086.278570047178"/>
    <n v="10086.278570047178"/>
    <n v="5043.7929324994748"/>
    <n v="2475.8829205196853"/>
    <n v="2840.9552871935366"/>
    <n v="2810.1215010354754"/>
    <m/>
    <n v="0"/>
  </r>
  <r>
    <s v="973CA74D6DE1E269A19D2D2BC10F01CE81D8025A"/>
    <s v="torRelayPiJordi"/>
    <n v="1660"/>
    <n v="1524889072"/>
    <n v="1524889072"/>
    <n v="-0.36482713354500002"/>
    <n v="-0.36482713354500002"/>
    <n v="1661772"/>
    <n v="0.380124849815"/>
    <n v="0"/>
    <x v="6"/>
    <s v="079.0:079.8 04-27-23:17:52"/>
    <s v="torRelayPiJordi"/>
    <n v="0"/>
    <n v="0"/>
    <n v="1"/>
    <n v="0"/>
    <x v="2"/>
    <n v="1660"/>
    <n v="3770368"/>
    <n v="0.44027500000000003"/>
    <n v="2.271306"/>
    <n v="5045"/>
    <n v="100"/>
    <m/>
    <n v="1117.99"/>
    <n v="4051.45"/>
    <n v="4861.32"/>
    <n v="885.64026081730776"/>
    <n v="710.11691296802553"/>
    <n v="2573.3711097991099"/>
    <n v="3087.7785591550205"/>
    <n v="562.53466311128318"/>
    <n v="2394.8354501502058"/>
    <n v="2807.4952151051434"/>
    <m/>
    <n v="1"/>
  </r>
  <r>
    <s v="E8ABF6DB99A21990B0988C61F0AC0666135EE958"/>
    <s v="NSA"/>
    <n v="3340"/>
    <n v="1524998226"/>
    <n v="1524998226"/>
    <n v="1.1729346490100001"/>
    <n v="1.1729346490100001"/>
    <n v="3337627"/>
    <n v="0.29209146008499998"/>
    <n v="0"/>
    <x v="1"/>
    <s v="018.3:019.1 04-29-05:37:06"/>
    <s v="NSA"/>
    <n v="0"/>
    <n v="0"/>
    <n v="1"/>
    <n v="0"/>
    <x v="2"/>
    <n v="2410"/>
    <n v="1536000"/>
    <n v="1.56901"/>
    <n v="0.63734400000000002"/>
    <n v="1157"/>
    <n v="23"/>
    <m/>
    <n v="1117.99"/>
    <n v="4051.45"/>
    <n v="4861.32"/>
    <n v="8853.6095214723919"/>
    <n v="2429.3192082466899"/>
    <n v="8803.5360837315638"/>
    <n v="10563.330667925293"/>
    <n v="19238.314898012206"/>
    <n v="3337.6276208793602"/>
    <n v="2797.1393346155523"/>
    <m/>
    <n v="1"/>
  </r>
  <r>
    <s v="D33292FEDE24DD40F2385283E55C87F85C0943B6"/>
    <s v="QuintexAirVPN2"/>
    <n v="1890"/>
    <n v="1524987958"/>
    <n v="1524987958"/>
    <n v="-0.61296418695400001"/>
    <n v="-0.61296418695400001"/>
    <n v="1894828"/>
    <n v="5.1832669319599997E-2"/>
    <n v="9.5238095238100007E-2"/>
    <x v="6"/>
    <s v="082.9:083.7 04-29-02:45:58"/>
    <s v="QuintexAirVPN2"/>
    <n v="1"/>
    <n v="0"/>
    <n v="0"/>
    <n v="0"/>
    <x v="0"/>
    <n v="1890"/>
    <n v="4895744"/>
    <n v="0.38605"/>
    <n v="2.590341"/>
    <n v="5223"/>
    <n v="104"/>
    <m/>
    <n v="10125.48"/>
    <n v="10125.48"/>
    <n v="4861.32"/>
    <n v="885.64026081730776"/>
    <n v="3918.9233842810117"/>
    <n v="3918.9233842810117"/>
    <n v="1881.5049386767805"/>
    <n v="342.77449841169818"/>
    <n v="1894.8282595050762"/>
    <n v="2795.1029816535538"/>
    <m/>
    <n v="1"/>
  </r>
  <r>
    <s v="C4C9C332D25B3546BEF4E1250CF410E97EF996E6"/>
    <s v="Relay762"/>
    <n v="2570"/>
    <n v="1523898839"/>
    <n v="1524979588"/>
    <n v="-0.128979606527"/>
    <n v="-0.128979606527"/>
    <n v="2675774"/>
    <n v="-0.46977498056900002"/>
    <n v="0"/>
    <x v="5"/>
    <s v="049.8:050.6 04-29-00:26:28"/>
    <s v="Relay762"/>
    <n v="0"/>
    <n v="1"/>
    <n v="0"/>
    <n v="0"/>
    <x v="1"/>
    <n v="2570"/>
    <n v="3072000"/>
    <n v="0.83658900000000003"/>
    <n v="1.1953309999999999"/>
    <n v="3918"/>
    <n v="78"/>
    <m/>
    <n v="9721.3799999999992"/>
    <n v="9721.3799999999992"/>
    <n v="4861.32"/>
    <n v="4819.491751072962"/>
    <n v="8467.5202327005518"/>
    <n v="8467.5202327005518"/>
    <n v="4234.3088591981641"/>
    <n v="4197.8756013594493"/>
    <n v="2675.7746487490558"/>
    <n v="2794.6422541243392"/>
    <m/>
    <n v="0"/>
  </r>
  <r>
    <s v="34D3AF8DC4CF68BDEA354D21C24EFB2EAFD7191F"/>
    <s v="krosnovorg"/>
    <n v="1780"/>
    <n v="1524950158"/>
    <n v="1524950158"/>
    <n v="-0.65507273134599997"/>
    <n v="-0.65507273134599997"/>
    <n v="1780119"/>
    <n v="-8.57151544696E-2"/>
    <n v="0"/>
    <x v="6"/>
    <s v="083.6:084.4 04-28-16:15:58"/>
    <s v="krosnovorg"/>
    <n v="1"/>
    <n v="0"/>
    <n v="0"/>
    <n v="0"/>
    <x v="0"/>
    <n v="1620"/>
    <n v="5160855"/>
    <n v="0.31390099999999999"/>
    <n v="3.1857129999999998"/>
    <n v="5424"/>
    <n v="108"/>
    <m/>
    <n v="10125.48"/>
    <n v="10125.48"/>
    <n v="4861.32"/>
    <n v="885.64026081730776"/>
    <n v="3492.5541602107041"/>
    <n v="3492.5541602107041"/>
    <n v="1676.8018296530634"/>
    <n v="305.48147617373019"/>
    <n v="1780.1196190693393"/>
    <n v="2794.3402333485378"/>
    <m/>
    <n v="1"/>
  </r>
  <r>
    <s v="05922C861C988D5C8FD46CD8C0351DC148E42B00"/>
    <s v="an0S0c"/>
    <n v="2530"/>
    <n v="1524982505"/>
    <n v="1524982505"/>
    <n v="-0.26229644785400003"/>
    <n v="-0.26229644785400003"/>
    <n v="2528868"/>
    <n v="0.100260675553"/>
    <n v="0"/>
    <x v="3"/>
    <s v="056.4:057.2 04-29-01:15:05"/>
    <s v="an0S0c"/>
    <n v="1"/>
    <n v="0"/>
    <n v="0"/>
    <n v="0"/>
    <x v="0"/>
    <n v="3120"/>
    <n v="3422289"/>
    <n v="0.91167100000000001"/>
    <n v="1.0968880000000001"/>
    <n v="3657"/>
    <n v="73"/>
    <m/>
    <n v="10125.48"/>
    <n v="10125.48"/>
    <n v="4861.32"/>
    <n v="3794.4265750962772"/>
    <n v="7469.6025631832799"/>
    <n v="7469.6025631832799"/>
    <n v="3586.2130321183927"/>
    <n v="2799.1619628057047"/>
    <n v="2524.6347517701824"/>
    <n v="2793.9310262391273"/>
    <m/>
    <n v="1"/>
  </r>
  <r>
    <s v="AB28DE9CB242FCC43962FAA37D8AAD44A167C9DE"/>
    <s v="YHQRELAY"/>
    <n v="2070"/>
    <n v="1524983329"/>
    <n v="1524983329"/>
    <n v="-0.13992473693400001"/>
    <n v="-0.13992473693400001"/>
    <n v="2068567"/>
    <n v="-6.2317675150200001E-2"/>
    <n v="0"/>
    <x v="4"/>
    <s v="066.0:066.8 04-29-01:28:49"/>
    <s v="YHQRELAY"/>
    <n v="0"/>
    <n v="0"/>
    <n v="1"/>
    <n v="0"/>
    <x v="2"/>
    <n v="2070"/>
    <n v="3096165"/>
    <n v="0.66856899999999997"/>
    <n v="1.4957320000000001"/>
    <n v="4354"/>
    <n v="87"/>
    <m/>
    <n v="1117.99"/>
    <n v="4051.45"/>
    <n v="4861.32"/>
    <n v="2386.3111194805197"/>
    <n v="961.5555433551574"/>
    <n v="3484.5519245487458"/>
    <n v="4181.1010778480068"/>
    <n v="2052.4071638445289"/>
    <n v="2662.9349268707419"/>
    <n v="2792.9039488095195"/>
    <m/>
    <n v="1"/>
  </r>
  <r>
    <s v="F2D6EB211744D41DC41CCB62BF1C3246D24B42A2"/>
    <s v="anong33"/>
    <n v="3060"/>
    <n v="1524501868"/>
    <n v="1524962257"/>
    <n v="0.46824010352599998"/>
    <n v="0.46824010352599998"/>
    <n v="3079122"/>
    <n v="0.260451902056"/>
    <n v="0"/>
    <x v="1"/>
    <s v="023.9:024.7 04-28-19:37:37"/>
    <s v="anong33"/>
    <n v="0"/>
    <n v="1"/>
    <n v="0"/>
    <n v="0"/>
    <x v="1"/>
    <n v="3050"/>
    <n v="2097152"/>
    <n v="1.454353"/>
    <n v="0.68759099999999995"/>
    <n v="1525"/>
    <n v="30"/>
    <m/>
    <n v="9721.3799999999992"/>
    <n v="9721.3799999999992"/>
    <n v="4861.32"/>
    <n v="8853.6095214723919"/>
    <n v="14273.319977615585"/>
    <n v="14273.319977615585"/>
    <n v="7137.5849800730139"/>
    <n v="12999.224560385404"/>
    <n v="3079.1226695897581"/>
    <n v="2784.5314687128302"/>
    <m/>
    <n v="0"/>
  </r>
  <r>
    <s v="C1E44D0EED349DE8B40739755EA1D60B491EC52C"/>
    <s v="pjahra"/>
    <n v="2830"/>
    <n v="1524975523"/>
    <n v="1524975523"/>
    <n v="5.92336055066E-2"/>
    <n v="5.92336055066E-2"/>
    <n v="2826611"/>
    <n v="-0.11336437305700001"/>
    <n v="0"/>
    <x v="3"/>
    <s v="054.0:054.8 04-28-23:18:43"/>
    <s v="pjahra"/>
    <n v="0"/>
    <n v="0"/>
    <n v="1"/>
    <n v="0"/>
    <x v="2"/>
    <n v="2450"/>
    <n v="2668544"/>
    <n v="0.91810400000000003"/>
    <n v="1.089202"/>
    <n v="3635"/>
    <n v="72"/>
    <m/>
    <n v="1117.99"/>
    <n v="4051.45"/>
    <n v="4861.32"/>
    <n v="3794.4265750962772"/>
    <n v="1184.2125786203237"/>
    <n v="4291.4319910297145"/>
    <n v="5149.2735111213451"/>
    <n v="4019.1841419692896"/>
    <n v="2826.6114825730047"/>
    <n v="2779.1912378011029"/>
    <m/>
    <n v="1"/>
  </r>
  <r>
    <s v="2022BCB37453DC168E6CB7B4DAD119AC072F2DEE"/>
    <s v="Unnamed"/>
    <n v="3310"/>
    <n v="1525003372"/>
    <n v="1525003372"/>
    <n v="1.1556725881300001"/>
    <n v="1.1556725881300001"/>
    <n v="3311113"/>
    <n v="-0.36877761021200001"/>
    <n v="0"/>
    <x v="1"/>
    <s v="019.9:020.7 04-29-07:02:52"/>
    <s v="Unnamed"/>
    <n v="0"/>
    <n v="0"/>
    <n v="1"/>
    <n v="0"/>
    <x v="2"/>
    <n v="2350"/>
    <n v="1536000"/>
    <n v="1.5299480000000001"/>
    <n v="0.653617"/>
    <n v="1266"/>
    <n v="25"/>
    <m/>
    <n v="1117.99"/>
    <n v="4051.45"/>
    <n v="4861.32"/>
    <n v="8853.6095214723919"/>
    <n v="2410.0203968034584"/>
    <n v="8733.5997071792881"/>
    <n v="10479.414266128129"/>
    <n v="19085.4833514448"/>
    <n v="3311.1130953676798"/>
    <n v="2778.5791667573762"/>
    <m/>
    <n v="1"/>
  </r>
  <r>
    <s v="43209F6D50C657A56FE79AF01CA69F9EF19BD338"/>
    <s v="QuintexAirVPN5"/>
    <n v="2020"/>
    <n v="1524957104"/>
    <n v="1524957104"/>
    <n v="-0.55271994225400001"/>
    <n v="-0.55271994225400001"/>
    <n v="2023967"/>
    <n v="-2.0355938236199999E-3"/>
    <n v="0"/>
    <x v="4"/>
    <s v="072.3:073.1 04-28-18:11:44"/>
    <s v="QuintexAirVPN5"/>
    <n v="1"/>
    <n v="0"/>
    <n v="0"/>
    <n v="0"/>
    <x v="0"/>
    <n v="2660"/>
    <n v="4525056"/>
    <n v="0.58783799999999997"/>
    <n v="1.701149"/>
    <n v="4567"/>
    <n v="91"/>
    <m/>
    <n v="10125.48"/>
    <n v="10125.48"/>
    <n v="4861.32"/>
    <n v="2386.3111194805197"/>
    <n v="4528.925279105968"/>
    <n v="4528.925279105968"/>
    <n v="2174.3714903217847"/>
    <n v="1067.3493753211687"/>
    <n v="2023.9673089838839"/>
    <n v="2774.2939162887187"/>
    <m/>
    <n v="1"/>
  </r>
  <r>
    <s v="D568EAA2A7017AFCD3FBAD64111C92CB8FD3A418"/>
    <s v="nicotrack"/>
    <n v="2210"/>
    <n v="1524876543"/>
    <n v="1524959606"/>
    <n v="0.45398246489600003"/>
    <n v="0.45398246489600003"/>
    <n v="3049222"/>
    <n v="-0.110030808642"/>
    <n v="0"/>
    <x v="5"/>
    <s v="046.5:047.3 04-28-18:53:26"/>
    <s v="nicotrack"/>
    <n v="0"/>
    <n v="1"/>
    <n v="0"/>
    <n v="0"/>
    <x v="1"/>
    <n v="2210"/>
    <n v="2097152"/>
    <n v="1.0538099999999999"/>
    <n v="0.94893799999999995"/>
    <n v="2970"/>
    <n v="59"/>
    <m/>
    <n v="9721.3799999999992"/>
    <n v="9721.3799999999992"/>
    <n v="4861.32"/>
    <n v="4819.491751072962"/>
    <n v="14134.716054590675"/>
    <n v="14134.716054590675"/>
    <n v="7068.2740362482227"/>
    <n v="7007.4564957710045"/>
    <n v="3049.2222342215764"/>
    <n v="2763.6011639551034"/>
    <m/>
    <n v="0"/>
  </r>
  <r>
    <s v="007EFD5535D894CA73DD9097D5708A86E96D4CFC"/>
    <s v="UbuntuCore212"/>
    <n v="2520"/>
    <n v="1524794651"/>
    <n v="1524794651"/>
    <n v="0.34289244346300002"/>
    <n v="0.34289244346300002"/>
    <n v="2521973"/>
    <n v="-0.14423841757299999"/>
    <n v="0"/>
    <x v="3"/>
    <s v="055.5:056.3 04-26-21:04:11"/>
    <s v="UbuntuCore212"/>
    <n v="0"/>
    <n v="0"/>
    <n v="1"/>
    <n v="0"/>
    <x v="2"/>
    <n v="2520"/>
    <n v="2228224"/>
    <n v="1.130946"/>
    <n v="0.884216"/>
    <n v="2549"/>
    <n v="50"/>
    <m/>
    <n v="1117.99"/>
    <n v="4051.45"/>
    <n v="4861.32"/>
    <n v="3794.4265750962772"/>
    <n v="1501.3403228671996"/>
    <n v="5440.6615900681718"/>
    <n v="6528.2298932555514"/>
    <n v="5095.5067749719828"/>
    <n v="2992.2651719429"/>
    <n v="2763.0528203600302"/>
    <m/>
    <n v="1"/>
  </r>
  <r>
    <s v="BDC534FEA699A8D936EC279F86C2C1256623FB2E"/>
    <s v="trustno1"/>
    <n v="1530"/>
    <n v="1524953406"/>
    <n v="1524953406"/>
    <n v="-0.14490123297400001"/>
    <n v="-0.14490123297400001"/>
    <n v="1529313"/>
    <n v="-0.115820139042"/>
    <n v="0"/>
    <x v="1"/>
    <s v="021.4:022.2 04-28-17:10:06"/>
    <s v="trustno1"/>
    <n v="0"/>
    <n v="1"/>
    <n v="0"/>
    <n v="0"/>
    <x v="1"/>
    <n v="2010"/>
    <n v="3072000"/>
    <n v="0.65429700000000002"/>
    <n v="1.5283580000000001"/>
    <n v="4400"/>
    <n v="88"/>
    <m/>
    <n v="9721.3799999999992"/>
    <n v="9721.3799999999992"/>
    <n v="4861.32"/>
    <n v="8853.6095214723919"/>
    <n v="8312.7400517912156"/>
    <n v="8312.7400517912156"/>
    <n v="4156.9087381188338"/>
    <n v="7570.7105855406962"/>
    <n v="2626.8634123038719"/>
    <n v="2760.4043886127106"/>
    <m/>
    <n v="1"/>
  </r>
  <r>
    <s v="4CAE217F86170368FD3DD27D300CD88A624005A3"/>
    <s v="Squarty"/>
    <n v="2820"/>
    <n v="1524939864"/>
    <n v="1524939864"/>
    <n v="0.201176503364"/>
    <n v="0.201176503364"/>
    <n v="2822860"/>
    <n v="0.31248021291799999"/>
    <n v="0"/>
    <x v="5"/>
    <s v="042.5:043.3 04-28-13:24:24"/>
    <s v="Squarty"/>
    <n v="0"/>
    <n v="0"/>
    <n v="1"/>
    <n v="0"/>
    <x v="2"/>
    <n v="2590"/>
    <n v="2414686"/>
    <n v="1.072603"/>
    <n v="0.932311"/>
    <n v="2849"/>
    <n v="56"/>
    <m/>
    <n v="1117.99"/>
    <n v="4051.45"/>
    <n v="4861.32"/>
    <n v="4819.491751072962"/>
    <n v="1342.9033189959184"/>
    <n v="4866.5065445540777"/>
    <n v="5839.3033593334803"/>
    <n v="5789.0602495454623"/>
    <n v="2900.4640862020042"/>
    <n v="2754.7306603414027"/>
    <m/>
    <n v="1"/>
  </r>
  <r>
    <s v="BCF55F865EE6EF17E25EFEAF851BC429F190B85D"/>
    <s v="DigiGesTor5e1"/>
    <n v="1920"/>
    <n v="1524929097"/>
    <n v="1524929097"/>
    <n v="-0.51673992152799997"/>
    <n v="-0.51673992152799997"/>
    <n v="1922530"/>
    <n v="5.0135477864099998E-2"/>
    <n v="0"/>
    <x v="6"/>
    <s v="078.1:078.9 04-28-10:24:57"/>
    <s v="DigiGesTor5e1"/>
    <n v="1"/>
    <n v="0"/>
    <n v="0"/>
    <n v="0"/>
    <x v="0"/>
    <n v="1920"/>
    <n v="4313498"/>
    <n v="0.44511400000000001"/>
    <n v="2.2466140000000001"/>
    <n v="5026"/>
    <n v="100"/>
    <m/>
    <n v="10125.48"/>
    <n v="10125.48"/>
    <n v="4861.32"/>
    <n v="885.64026081730776"/>
    <n v="4893.2402593666666"/>
    <n v="4893.2402593666666"/>
    <n v="2349.2818846775031"/>
    <n v="427.99458194053472"/>
    <n v="2084.5413819688151"/>
    <n v="2753.2283673781708"/>
    <m/>
    <n v="1"/>
  </r>
  <r>
    <s v="66AD1D17B6EA445676655A5EC5574043B233E9FC"/>
    <s v="Unnamed"/>
    <n v="3330"/>
    <n v="1525009194"/>
    <n v="1525009194"/>
    <n v="1.3950660531000001"/>
    <n v="1.3950660531000001"/>
    <n v="3327994"/>
    <n v="6.1359774226000002E-2"/>
    <n v="0"/>
    <x v="1"/>
    <s v="021.4:022.2 04-29-08:39:53"/>
    <s v="Unnamed"/>
    <n v="0"/>
    <n v="0"/>
    <n v="1"/>
    <n v="0"/>
    <x v="2"/>
    <n v="2070"/>
    <n v="1389521"/>
    <n v="1.489722"/>
    <n v="0.67126600000000003"/>
    <n v="1412"/>
    <n v="28"/>
    <m/>
    <n v="1117.99"/>
    <n v="4051.45"/>
    <n v="4861.32"/>
    <n v="8853.6095214723919"/>
    <n v="2677.6598967052687"/>
    <n v="9703.4903608319946"/>
    <n v="11643.182505256091"/>
    <n v="21204.979612281459"/>
    <n v="3327.9945771695652"/>
    <n v="2746.4525040186954"/>
    <m/>
    <n v="1"/>
  </r>
  <r>
    <s v="D8B4C31E4DAF9CBC89EC13E3F5D968AD6CDC8BFD"/>
    <s v="aberto"/>
    <n v="2970"/>
    <n v="1524162740"/>
    <n v="1524925779"/>
    <n v="0.108802638523"/>
    <n v="0.108802638523"/>
    <n v="2882887"/>
    <n v="0.164623736528"/>
    <n v="0"/>
    <x v="5"/>
    <s v="040.9:041.7 04-28-09:29:39"/>
    <s v="aberto"/>
    <n v="0"/>
    <n v="1"/>
    <n v="0"/>
    <n v="0"/>
    <x v="1"/>
    <n v="2760"/>
    <n v="2551310"/>
    <n v="1.0817969999999999"/>
    <n v="0.92438799999999999"/>
    <n v="2786"/>
    <n v="55"/>
    <m/>
    <n v="9721.3799999999992"/>
    <n v="9721.3799999999992"/>
    <n v="4861.32"/>
    <n v="4819.491751072962"/>
    <n v="10779.091794084721"/>
    <n v="10779.091794084721"/>
    <n v="5390.2444427046303"/>
    <n v="5343.8651699295342"/>
    <n v="2828.8992596901153"/>
    <n v="2745.6224817830807"/>
    <m/>
    <n v="0"/>
  </r>
  <r>
    <s v="D20AFB4BFD830E92FF614E752FEBA5AA66D451E3"/>
    <s v="WestonReed"/>
    <n v="2780"/>
    <n v="1524959606"/>
    <n v="1524959606"/>
    <n v="5.2734070543500003E-2"/>
    <n v="5.2734070543500003E-2"/>
    <n v="2782042"/>
    <n v="0.11088130872"/>
    <n v="0"/>
    <x v="5"/>
    <s v="046.5:047.3 04-28-18:53:26"/>
    <s v="WestonReed"/>
    <n v="0"/>
    <n v="0"/>
    <n v="1"/>
    <n v="0"/>
    <x v="2"/>
    <n v="2900"/>
    <n v="2642683"/>
    <n v="1.09737"/>
    <n v="0.91127000000000002"/>
    <n v="2717"/>
    <n v="54"/>
    <m/>
    <n v="1117.99"/>
    <n v="4051.45"/>
    <n v="4861.32"/>
    <n v="4819.491751072962"/>
    <n v="1176.9461635269276"/>
    <n v="4265.0994501034629"/>
    <n v="5117.6771918145269"/>
    <n v="5073.6431690578602"/>
    <n v="2782.0424317461079"/>
    <n v="2740.2346022222755"/>
    <m/>
    <n v="1"/>
  </r>
  <r>
    <s v="CE5CB65D23E8E251C7F4FF0B7E87089CDC463EA7"/>
    <s v="esbek"/>
    <n v="2500"/>
    <n v="1524983329"/>
    <n v="1524983329"/>
    <n v="-0.238547925726"/>
    <n v="-0.238547925726"/>
    <n v="2499953"/>
    <n v="1.9485060426400001E-2"/>
    <n v="0"/>
    <x v="4"/>
    <s v="066.0:066.8 04-29-01:28:49"/>
    <s v="esbek"/>
    <n v="0"/>
    <n v="0"/>
    <n v="1"/>
    <n v="0"/>
    <x v="2"/>
    <n v="2500"/>
    <n v="3283139"/>
    <n v="0.76146599999999998"/>
    <n v="1.313256"/>
    <n v="4101"/>
    <n v="82"/>
    <m/>
    <n v="1117.99"/>
    <n v="4051.45"/>
    <n v="4861.32"/>
    <n v="2386.3111194805197"/>
    <n v="851.2958045175892"/>
    <n v="3084.9850063173972"/>
    <n v="3701.6621977096811"/>
    <n v="1817.0615517915526"/>
    <n v="2499.9530016798662"/>
    <n v="2734.9088011759063"/>
    <m/>
    <n v="1"/>
  </r>
  <r>
    <s v="B4C09B28207765CD62CC62289284970407253E85"/>
    <s v="Torrania"/>
    <n v="3030"/>
    <n v="1524650709"/>
    <n v="1524985656"/>
    <n v="0.43440288362500001"/>
    <n v="0.43440288362500001"/>
    <n v="3008160"/>
    <n v="0.16298070488300001"/>
    <n v="0"/>
    <x v="2"/>
    <s v="033.7:034.5 04-29-02:07:36"/>
    <s v="Torrania"/>
    <n v="0"/>
    <n v="1"/>
    <n v="0"/>
    <n v="0"/>
    <x v="1"/>
    <n v="3030"/>
    <n v="2097152"/>
    <n v="1.444817"/>
    <n v="0.69212899999999999"/>
    <n v="1548"/>
    <n v="30"/>
    <m/>
    <n v="9721.3799999999992"/>
    <n v="9721.3799999999992"/>
    <n v="4861.32"/>
    <n v="6440.9193022088357"/>
    <n v="13944.375504814401"/>
    <n v="13944.375504814401"/>
    <n v="6973.0914262238848"/>
    <n v="9238.8732202842766"/>
    <n v="3008.160876199936"/>
    <n v="2734.858213339955"/>
    <m/>
    <n v="0"/>
  </r>
  <r>
    <s v="71B82236F506BC3140D31E5A4FF7DD32B5683E2D"/>
    <s v="Dubhe"/>
    <n v="3550"/>
    <n v="1524935799"/>
    <n v="1525002309"/>
    <n v="-0.30122342884100001"/>
    <n v="-0.30122342884100001"/>
    <n v="2387818"/>
    <n v="-0.26000436734100002"/>
    <n v="0"/>
    <x v="4"/>
    <s v="070.7:071.5 04-29-06:45:09"/>
    <s v="Dubhe"/>
    <n v="0"/>
    <n v="1"/>
    <n v="0"/>
    <n v="0"/>
    <x v="1"/>
    <n v="2080"/>
    <n v="3465154"/>
    <n v="0.60026199999999996"/>
    <n v="1.6659390000000001"/>
    <n v="4534"/>
    <n v="90"/>
    <m/>
    <n v="9721.3799999999992"/>
    <n v="9721.3799999999992"/>
    <n v="4861.32"/>
    <n v="2386.3111194805197"/>
    <n v="6793.0725833336783"/>
    <n v="6793.0725833336783"/>
    <n v="3396.9765209066695"/>
    <n v="1667.4983017891921"/>
    <n v="2421.3684306578934"/>
    <n v="2734.5041014605254"/>
    <m/>
    <n v="0"/>
  </r>
  <r>
    <s v="22E1B7AF99D0479F064B6466F9D0C8A969AE6BA7"/>
    <s v="DeepThought"/>
    <n v="3000"/>
    <n v="1524928287"/>
    <n v="1524928287"/>
    <n v="0.43083540387199998"/>
    <n v="0.43083540387199998"/>
    <n v="3000679"/>
    <n v="0.28202661780100002"/>
    <n v="0"/>
    <x v="1"/>
    <s v="015.9:016.7 04-28-10:11:27"/>
    <s v="DeepThought"/>
    <n v="1"/>
    <n v="0"/>
    <n v="0"/>
    <n v="0"/>
    <x v="0"/>
    <n v="3000"/>
    <n v="2097152"/>
    <n v="1.4305110000000001"/>
    <n v="0.69905099999999998"/>
    <n v="1579"/>
    <n v="31"/>
    <m/>
    <n v="10125.48"/>
    <n v="10125.48"/>
    <n v="4861.32"/>
    <n v="8853.6095214723919"/>
    <n v="14487.895265197858"/>
    <n v="14487.895265197858"/>
    <n v="6955.7487655510304"/>
    <n v="12668.057955380933"/>
    <n v="3000.6793289009725"/>
    <n v="2729.6211302306806"/>
    <m/>
    <n v="1"/>
  </r>
  <r>
    <s v="6530C1F5E453CC08EBB1A1D4B5836C921060473B"/>
    <s v="finely"/>
    <n v="6730"/>
    <n v="1524093614"/>
    <n v="1524973451"/>
    <n v="-0.385541381889"/>
    <n v="-0.385541381889"/>
    <n v="4003006"/>
    <n v="-0.28150365310800002"/>
    <n v="0"/>
    <x v="2"/>
    <s v="030.6:031.4 04-28-22:44:11"/>
    <s v="finely"/>
    <n v="0"/>
    <n v="1"/>
    <n v="0"/>
    <n v="0"/>
    <x v="1"/>
    <n v="4850"/>
    <n v="3736430"/>
    <n v="1.29803"/>
    <n v="0.77039800000000003"/>
    <n v="1992"/>
    <n v="39"/>
    <m/>
    <n v="9721.3799999999992"/>
    <n v="9721.3799999999992"/>
    <n v="4861.32"/>
    <n v="6440.9193022088357"/>
    <n v="5973.3857209319131"/>
    <n v="5973.3857209319131"/>
    <n v="2987.0799693953663"/>
    <n v="3957.6783737997075"/>
    <n v="2295.8816144684838"/>
    <n v="2728.0461301279383"/>
    <m/>
    <n v="0"/>
  </r>
  <r>
    <s v="61A8F71DB2AA271D991F1663982CB7D35DCB8665"/>
    <s v="kibibyte"/>
    <n v="3020"/>
    <n v="1524941947"/>
    <n v="1524941947"/>
    <n v="0.47414874199599999"/>
    <n v="0.47414874199599999"/>
    <n v="3019056"/>
    <n v="-0.26772273367499999"/>
    <n v="0"/>
    <x v="2"/>
    <s v="025.0:025.8 04-28-13:59:07"/>
    <s v="kibibyte"/>
    <n v="0"/>
    <n v="0"/>
    <n v="1"/>
    <n v="0"/>
    <x v="2"/>
    <n v="3020"/>
    <n v="2048000"/>
    <n v="1.4746090000000001"/>
    <n v="0.67814600000000003"/>
    <n v="1459"/>
    <n v="29"/>
    <m/>
    <n v="1117.99"/>
    <n v="4051.45"/>
    <n v="4861.32"/>
    <n v="6440.9193022088357"/>
    <n v="1648.0835520641081"/>
    <n v="5972.4399207596935"/>
    <n v="7166.3087624399941"/>
    <n v="9494.8730866489095"/>
    <n v="3019.056623607808"/>
    <n v="2727.7396365254654"/>
    <m/>
    <n v="1"/>
  </r>
  <r>
    <s v="D4121B5FE23357E05CB0A648307210CADFE6144D"/>
    <s v="blockfolks"/>
    <n v="3100"/>
    <n v="1524395732"/>
    <n v="1524997615"/>
    <n v="-4.93046895996E-2"/>
    <n v="-4.93046895996E-2"/>
    <n v="4978117"/>
    <n v="8.1715678367399999E-2"/>
    <n v="0"/>
    <x v="2"/>
    <s v="027.4:028.2 04-29-05:26:55"/>
    <s v="blockfolks"/>
    <n v="0"/>
    <n v="1"/>
    <n v="0"/>
    <n v="0"/>
    <x v="1"/>
    <n v="2980"/>
    <n v="2824415"/>
    <n v="1.055086"/>
    <n v="0.94779000000000002"/>
    <n v="2951"/>
    <n v="59"/>
    <m/>
    <n v="9721.3799999999992"/>
    <n v="9721.3799999999992"/>
    <n v="4861.32"/>
    <n v="6440.9193022088357"/>
    <n v="9242.0703766202405"/>
    <n v="9242.0703766202405"/>
    <n v="4621.6341263556724"/>
    <n v="6123.3517752773569"/>
    <n v="2685.158095124546"/>
    <n v="2726.9351665871818"/>
    <m/>
    <n v="0"/>
  </r>
  <r>
    <s v="B7EF647EF659726C716243A82877D20AA7978EBC"/>
    <s v="piersic"/>
    <n v="15700"/>
    <n v="1524453364"/>
    <n v="1524999429"/>
    <n v="-0.89086513802199996"/>
    <n v="-0.89086513802199996"/>
    <n v="736505"/>
    <n v="-1.63263823884"/>
    <n v="0"/>
    <x v="0"/>
    <s v="005.5:006.3 04-29-05:57:09"/>
    <s v="piersic"/>
    <n v="0"/>
    <n v="1"/>
    <n v="0"/>
    <n v="0"/>
    <x v="1"/>
    <n v="14400"/>
    <n v="7227225"/>
    <n v="1.9924660000000001"/>
    <n v="0.50189099999999998"/>
    <n v="438"/>
    <n v="8"/>
    <m/>
    <n v="9721.3799999999992"/>
    <n v="9721.3799999999992"/>
    <n v="4861.32"/>
    <n v="11818.828055288463"/>
    <n v="1060.9414645356899"/>
    <n v="1060.9414645356899"/>
    <n v="530.53948723089115"/>
    <n v="1289.846168555621"/>
    <n v="788.74220285895137"/>
    <n v="2720.2870420012659"/>
    <m/>
    <n v="0"/>
  </r>
  <r>
    <s v="980AFB485D04C566C74D5704C96CF80D29DE3793"/>
    <s v="BobbaSmith"/>
    <n v="2480"/>
    <n v="1523966088"/>
    <n v="1524950825"/>
    <n v="8.7846443491199994E-2"/>
    <n v="8.7846443491199994E-2"/>
    <n v="2784886"/>
    <n v="-0.29716530556600002"/>
    <n v="0"/>
    <x v="1"/>
    <s v="020.6:021.4 04-28-16:27:05"/>
    <s v="BobbaSmith"/>
    <n v="0"/>
    <n v="1"/>
    <n v="0"/>
    <n v="0"/>
    <x v="1"/>
    <n v="2820"/>
    <n v="2560000"/>
    <n v="1.1015619999999999"/>
    <n v="0.90780099999999997"/>
    <n v="2698"/>
    <n v="53"/>
    <m/>
    <n v="9721.3799999999992"/>
    <n v="9721.3799999999992"/>
    <n v="4861.32"/>
    <n v="8853.6095214723919"/>
    <n v="10575.368658826481"/>
    <n v="10575.368658826481"/>
    <n v="5288.3696726726403"/>
    <n v="9631.3676299935669"/>
    <n v="2784.8868953374722"/>
    <n v="2717.4208267362305"/>
    <m/>
    <n v="0"/>
  </r>
  <r>
    <s v="4103A967CE5F12ADE0E52A5439298BE031014636"/>
    <s v="CoolestD00d"/>
    <n v="5190"/>
    <n v="1524542645"/>
    <n v="1524992322"/>
    <n v="-8.0492296729900006E-2"/>
    <n v="-8.0492296729900006E-2"/>
    <n v="2502708"/>
    <n v="-1.1786911605999999"/>
    <n v="0"/>
    <x v="2"/>
    <s v="025.8:026.6 04-29-03:58:42"/>
    <s v="CoolestD00d"/>
    <n v="0"/>
    <n v="1"/>
    <n v="0"/>
    <n v="0"/>
    <x v="1"/>
    <n v="4100"/>
    <n v="2864865"/>
    <n v="1.4311320000000001"/>
    <n v="0.69874800000000004"/>
    <n v="1573"/>
    <n v="31"/>
    <m/>
    <n v="9721.3799999999992"/>
    <n v="9721.3799999999992"/>
    <n v="4861.32"/>
    <n v="6440.9193022088357"/>
    <n v="8938.8837964158847"/>
    <n v="8938.8837964158847"/>
    <n v="4470.0211880610022"/>
    <n v="5922.4749145221012"/>
    <n v="2634.2654363288948"/>
    <n v="2703.4453054302267"/>
    <m/>
    <n v="0"/>
  </r>
  <r>
    <s v="7DB8443AE29FBC450D34E55FA914F42BF929EE49"/>
    <s v="1chandotus"/>
    <n v="2900"/>
    <n v="1523793658"/>
    <n v="1524977546"/>
    <n v="0.40690522014500002"/>
    <n v="0.40690522014500002"/>
    <n v="2950494"/>
    <n v="-0.55012509202899995"/>
    <n v="0"/>
    <x v="3"/>
    <s v="054.8:055.6 04-28-23:52:26"/>
    <s v="1chandotus"/>
    <n v="0"/>
    <n v="1"/>
    <n v="0"/>
    <n v="0"/>
    <x v="1"/>
    <n v="1950"/>
    <n v="2097152"/>
    <n v="0.92983199999999999"/>
    <n v="1.0754630000000001"/>
    <n v="3604"/>
    <n v="72"/>
    <m/>
    <n v="9721.3799999999992"/>
    <n v="9721.3799999999992"/>
    <n v="4861.32"/>
    <n v="3794.4265750962772"/>
    <n v="13677.0602690132"/>
    <n v="13677.0602690132"/>
    <n v="6839.4164847952916"/>
    <n v="5338.3985559598668"/>
    <n v="2950.4940962375272"/>
    <n v="2694.4914673662688"/>
    <m/>
    <n v="0"/>
  </r>
  <r>
    <s v="3CBF0B313362E1037ECD659E90BC02C59CB5BEDE"/>
    <s v="ApeLovesCocks"/>
    <n v="2950"/>
    <n v="1525003705"/>
    <n v="1525003705"/>
    <n v="0.40535113783900001"/>
    <n v="0.40535113783900001"/>
    <n v="2947234"/>
    <n v="-0.65427474455099999"/>
    <n v="0"/>
    <x v="3"/>
    <s v="050.0:050.8 04-29-07:08:25"/>
    <s v="ApeLovesCocks"/>
    <n v="0"/>
    <n v="1"/>
    <n v="0"/>
    <n v="0"/>
    <x v="1"/>
    <n v="2130"/>
    <n v="2097152"/>
    <n v="1.015663"/>
    <n v="0.98457799999999995"/>
    <n v="3153"/>
    <n v="63"/>
    <m/>
    <n v="9721.3799999999992"/>
    <n v="9721.3799999999992"/>
    <n v="4861.32"/>
    <n v="3794.4265750962772"/>
    <n v="13661.952444365297"/>
    <n v="13661.952444365297"/>
    <n v="6831.861593399487"/>
    <n v="5332.5017047580932"/>
    <n v="2947.2349494213345"/>
    <n v="2692.210064594934"/>
    <m/>
    <n v="1"/>
  </r>
  <r>
    <s v="A70AD5EDD579E3BA42DC0B7351E49CE73F3609DC"/>
    <s v="witchingdream"/>
    <n v="3050"/>
    <n v="1524995972"/>
    <n v="1524995972"/>
    <n v="0.65505525280800003"/>
    <n v="0.65505525280800003"/>
    <n v="3050597"/>
    <n v="6.8868584914700007E-2"/>
    <n v="0"/>
    <x v="1"/>
    <s v="017.5:018.3 04-29-04:59:32"/>
    <s v="witchingdream"/>
    <n v="0"/>
    <n v="0"/>
    <n v="1"/>
    <n v="0"/>
    <x v="2"/>
    <n v="1990"/>
    <n v="1843200"/>
    <n v="1.079644"/>
    <n v="0.92623100000000003"/>
    <n v="2796"/>
    <n v="55"/>
    <m/>
    <n v="1117.99"/>
    <n v="4051.45"/>
    <n v="4861.32"/>
    <n v="8853.6095214723919"/>
    <n v="1850.335222086816"/>
    <n v="6705.3736039889718"/>
    <n v="8045.7532015805864"/>
    <n v="14653.212944823807"/>
    <n v="3050.5978419757057"/>
    <n v="2688.3784893829938"/>
    <m/>
    <n v="1"/>
  </r>
  <r>
    <s v="04E3B5925EB5F66C6EC810A3D7702E0CA3F9D5E7"/>
    <s v="rofltor8"/>
    <n v="10600"/>
    <n v="1524387273"/>
    <n v="1524928648"/>
    <n v="-0.75708833740000003"/>
    <n v="-0.75708833740000003"/>
    <n v="2623974"/>
    <n v="-1.1409307795400001"/>
    <n v="0"/>
    <x v="0"/>
    <s v="004.7:005.5 04-28-10:17:28"/>
    <s v="rofltor8"/>
    <n v="0"/>
    <n v="1"/>
    <n v="0"/>
    <n v="0"/>
    <x v="1"/>
    <n v="10200"/>
    <n v="5715968"/>
    <n v="1.784475"/>
    <n v="0.56038900000000003"/>
    <n v="702"/>
    <n v="14"/>
    <m/>
    <n v="9721.3799999999992"/>
    <n v="9721.3799999999992"/>
    <n v="4861.32"/>
    <n v="11818.828055288463"/>
    <n v="2361.4365785663877"/>
    <n v="2361.4365785663877"/>
    <n v="1180.8713236306319"/>
    <n v="2870.931172893645"/>
    <n v="1388.4752902483965"/>
    <n v="2686.7231031738775"/>
    <m/>
    <n v="0"/>
  </r>
  <r>
    <s v="E1298E1C497AD0FC0808B78007076A9736609B1C"/>
    <s v="Unnamed"/>
    <n v="2960"/>
    <n v="1524966122"/>
    <n v="1524966122"/>
    <n v="0.44380170429400001"/>
    <n v="0.44380170429400001"/>
    <n v="2956905"/>
    <n v="0.47913726706300003"/>
    <n v="0"/>
    <x v="3"/>
    <s v="051.6:052.4 04-28-20:42:02"/>
    <s v="Unnamed"/>
    <n v="0"/>
    <n v="0"/>
    <n v="1"/>
    <n v="0"/>
    <x v="2"/>
    <n v="2690"/>
    <n v="2048000"/>
    <n v="1.313477"/>
    <n v="0.76133799999999996"/>
    <n v="1924"/>
    <n v="38"/>
    <m/>
    <n v="1117.99"/>
    <n v="4051.45"/>
    <n v="4861.32"/>
    <n v="3794.4265750962772"/>
    <n v="1614.1558673836491"/>
    <n v="5849.4904148619262"/>
    <n v="7018.7821011185079"/>
    <n v="5478.3995559424511"/>
    <n v="2956.9058903941122"/>
    <n v="2684.2341232758781"/>
    <m/>
    <n v="1"/>
  </r>
  <r>
    <s v="0C171624C21B7DDAA96C820F9A121079ACFDD8F0"/>
    <s v="Dsystems"/>
    <n v="2930"/>
    <n v="1524745750"/>
    <n v="1524745750"/>
    <n v="0.12477100601"/>
    <n v="0.12477100601"/>
    <n v="2934520"/>
    <n v="0.385658140032"/>
    <n v="0"/>
    <x v="5"/>
    <s v="040.9:041.7 04-26-07:29:10"/>
    <s v="Dsystems"/>
    <n v="0"/>
    <n v="0"/>
    <n v="1"/>
    <n v="0"/>
    <x v="2"/>
    <n v="2930"/>
    <n v="2465977"/>
    <n v="1.1881699999999999"/>
    <n v="0.84162999999999999"/>
    <n v="2352"/>
    <n v="47"/>
    <m/>
    <n v="1117.99"/>
    <n v="4051.45"/>
    <n v="4861.32"/>
    <n v="4819.491751072962"/>
    <n v="1257.48273700912"/>
    <n v="4556.9534922992143"/>
    <n v="5467.8717869365328"/>
    <n v="5420.8245853112321"/>
    <n v="2773.6594310875216"/>
    <n v="2681.3547017612655"/>
    <m/>
    <n v="1"/>
  </r>
  <r>
    <s v="76F3A81A0784DCF536F6DE19F98EAEB1F89DECCF"/>
    <s v="stalkr"/>
    <n v="3150"/>
    <n v="1525009194"/>
    <n v="1525009194"/>
    <n v="0.99991736161400002"/>
    <n v="0.99991736161400002"/>
    <n v="3145598"/>
    <n v="0.33461828946400002"/>
    <n v="0.2"/>
    <x v="1"/>
    <s v="021.4:022.2 04-29-08:39:53"/>
    <s v="stalkr"/>
    <n v="0"/>
    <n v="0"/>
    <n v="1"/>
    <n v="0"/>
    <x v="2"/>
    <n v="2360"/>
    <n v="1572864"/>
    <n v="1.500448"/>
    <n v="0.66646799999999995"/>
    <n v="1375"/>
    <n v="27"/>
    <m/>
    <n v="1117.99"/>
    <n v="4051.45"/>
    <n v="4861.32"/>
    <n v="8853.6095214723919"/>
    <n v="2235.8876111108357"/>
    <n v="8102.56519471104"/>
    <n v="9722.2382683613705"/>
    <n v="17706.487394943655"/>
    <n v="3145.5980210576427"/>
    <n v="2673.7778147403496"/>
    <m/>
    <n v="1"/>
  </r>
  <r>
    <s v="D312B134F7C26C3DE64ADF6DFC6109616AE927D0"/>
    <s v="openredirect"/>
    <n v="3060"/>
    <n v="1525003565"/>
    <n v="1525003565"/>
    <n v="0.71416768073600001"/>
    <n v="0.71416768073600001"/>
    <n v="3055639"/>
    <n v="0.29911297751499999"/>
    <n v="0"/>
    <x v="2"/>
    <s v="028.9:029.7 04-29-07:06:05"/>
    <s v="openredirect"/>
    <n v="0"/>
    <n v="0"/>
    <n v="1"/>
    <n v="0"/>
    <x v="2"/>
    <n v="2470"/>
    <n v="1782579"/>
    <n v="1.3856329999999999"/>
    <n v="0.721692"/>
    <n v="1696"/>
    <n v="33"/>
    <m/>
    <n v="1117.99"/>
    <n v="4051.45"/>
    <n v="4861.32"/>
    <n v="6440.9193022088357"/>
    <n v="1916.4223253860407"/>
    <n v="6944.8646501178673"/>
    <n v="8333.1176297155307"/>
    <n v="11040.815702075055"/>
    <n v="3055.6393101586982"/>
    <n v="2673.7212171110882"/>
    <m/>
    <n v="1"/>
  </r>
  <r>
    <s v="5E1207FC5BE02728D9D0B540384EB081B53987E6"/>
    <s v="TVISION05"/>
    <n v="3200"/>
    <n v="1524976261"/>
    <n v="1524976261"/>
    <n v="1.23053456581"/>
    <n v="1.23053456581"/>
    <n v="3197694"/>
    <n v="0.535854817288"/>
    <n v="0"/>
    <x v="2"/>
    <s v="034.6:035.4 04-28-23:31:01"/>
    <s v="TVISION05"/>
    <n v="0"/>
    <n v="0"/>
    <n v="1"/>
    <n v="0"/>
    <x v="2"/>
    <n v="2050"/>
    <n v="1433600"/>
    <n v="1.429967"/>
    <n v="0.69931699999999997"/>
    <n v="1581"/>
    <n v="31"/>
    <m/>
    <n v="1117.99"/>
    <n v="4051.45"/>
    <n v="4861.32"/>
    <n v="6440.9193022088357"/>
    <n v="2493.7153392299219"/>
    <n v="9036.8992666509257"/>
    <n v="10843.34229546347"/>
    <n v="14366.693139169634"/>
    <n v="3197.6943535452165"/>
    <n v="2668.4660474816515"/>
    <m/>
    <n v="1"/>
  </r>
  <r>
    <s v="010B7728454411F485CE29D4C79A14534151C2C4"/>
    <s v="MYLEX"/>
    <n v="2150"/>
    <n v="1524972958"/>
    <n v="1524972958"/>
    <n v="-0.44621021180600001"/>
    <n v="-0.44621021180600001"/>
    <n v="2146925"/>
    <n v="-1.09110242962E-2"/>
    <n v="0"/>
    <x v="4"/>
    <s v="063.6:064.4 04-28-22:35:58"/>
    <s v="MYLEX"/>
    <n v="0"/>
    <n v="0"/>
    <n v="1"/>
    <n v="0"/>
    <x v="2"/>
    <n v="2150"/>
    <n v="3876787"/>
    <n v="0.55458300000000005"/>
    <n v="1.8031569999999999"/>
    <n v="4687"/>
    <n v="93"/>
    <m/>
    <n v="1117.99"/>
    <n v="4051.45"/>
    <n v="4861.32"/>
    <n v="2386.3111194805197"/>
    <n v="619.13144530300997"/>
    <n v="2243.6516373785807"/>
    <n v="2692.1493731432556"/>
    <n v="1321.5147294221038"/>
    <n v="2146.9250516032525"/>
    <n v="2665.883636122277"/>
    <m/>
    <n v="1"/>
  </r>
  <r>
    <s v="6AB602806866C64898FFF1C2ADCF18BD80AA9A0C"/>
    <s v="nyanlay"/>
    <n v="2900"/>
    <n v="1524991648"/>
    <n v="1524991648"/>
    <n v="0.38478608078100002"/>
    <n v="0.38478608078100002"/>
    <n v="2904106"/>
    <n v="-0.79370006474900001"/>
    <n v="0"/>
    <x v="2"/>
    <s v="035.3:036.1 04-29-03:47:28"/>
    <s v="nyanlay"/>
    <n v="0"/>
    <n v="0"/>
    <n v="1"/>
    <n v="0"/>
    <x v="2"/>
    <n v="2590"/>
    <n v="2097152"/>
    <n v="1.2350080000000001"/>
    <n v="0.80971099999999996"/>
    <n v="2202"/>
    <n v="44"/>
    <m/>
    <n v="1117.99"/>
    <n v="4051.45"/>
    <n v="4861.32"/>
    <n v="6440.9193022088357"/>
    <n v="1548.1769904523501"/>
    <n v="5610.3915669801818"/>
    <n v="6731.88827022229"/>
    <n v="8919.295397132466"/>
    <n v="2904.1068988820357"/>
    <n v="2662.0204292174253"/>
    <m/>
    <n v="1"/>
  </r>
  <r>
    <s v="5454913095168D69276E79C949D789CA238F7A6D"/>
    <s v="Unnamed"/>
    <n v="2890"/>
    <n v="1524963001"/>
    <n v="1524963001"/>
    <n v="0.461229631784"/>
    <n v="0.461229631784"/>
    <n v="2894993"/>
    <n v="0.189138462506"/>
    <n v="0"/>
    <x v="5"/>
    <s v="047.3:048.1 04-28-19:50:01"/>
    <s v="Unnamed"/>
    <n v="0"/>
    <n v="0"/>
    <n v="1"/>
    <n v="0"/>
    <x v="2"/>
    <n v="2600"/>
    <n v="2008842"/>
    <n v="1.294278"/>
    <n v="0.77263199999999999"/>
    <n v="2004"/>
    <n v="40"/>
    <m/>
    <n v="1117.99"/>
    <n v="4051.45"/>
    <n v="4861.32"/>
    <n v="4819.491751072962"/>
    <n v="1633.6401160381943"/>
    <n v="5920.0987916912873"/>
    <n v="7103.5048335841948"/>
    <n v="7042.3841568063699"/>
    <n v="2935.3794559722342"/>
    <n v="2657.4182191805635"/>
    <m/>
    <n v="1"/>
  </r>
  <r>
    <s v="38E74AE8D343C990EA3E01DF0BDB945077DC57AE"/>
    <s v="derp"/>
    <n v="2750"/>
    <n v="1524997864"/>
    <n v="1524997864"/>
    <n v="0.138768778782"/>
    <n v="0.138768778782"/>
    <n v="2751655"/>
    <n v="-9.9592831240600005E-2"/>
    <n v="0"/>
    <x v="5"/>
    <s v="040.9:041.7 04-29-05:31:04"/>
    <s v="derp"/>
    <n v="0"/>
    <n v="0"/>
    <n v="1"/>
    <n v="0"/>
    <x v="2"/>
    <n v="2740"/>
    <n v="2416343"/>
    <n v="1.133945"/>
    <n v="0.88187700000000002"/>
    <n v="2535"/>
    <n v="50"/>
    <m/>
    <n v="1117.99"/>
    <n v="4051.45"/>
    <n v="4861.32"/>
    <n v="4819.491751072962"/>
    <n v="1273.1321069904882"/>
    <n v="4613.6647687963341"/>
    <n v="5535.9194396685116"/>
    <n v="5488.2867357192799"/>
    <n v="2751.6559672284338"/>
    <n v="2651.0620770599039"/>
    <m/>
    <n v="1"/>
  </r>
  <r>
    <s v="D80A50EF9BFD77CFCEA5326F389E24F932D6F9DA"/>
    <s v="csgeorgetown1"/>
    <n v="3220"/>
    <n v="1524880011"/>
    <n v="1524975523"/>
    <n v="9.4926574718700002E-2"/>
    <n v="9.4926574718700002E-2"/>
    <n v="1413095"/>
    <n v="-0.39776343733300001"/>
    <n v="0"/>
    <x v="3"/>
    <s v="054.0:054.8 04-28-23:18:43"/>
    <s v="csgeorgetown1"/>
    <n v="0"/>
    <n v="1"/>
    <n v="0"/>
    <n v="0"/>
    <x v="1"/>
    <n v="3130"/>
    <n v="2481770"/>
    <n v="1.2611969999999999"/>
    <n v="0.79289799999999999"/>
    <n v="2112"/>
    <n v="42"/>
    <m/>
    <n v="9721.3799999999992"/>
    <n v="9721.3799999999992"/>
    <n v="4861.32"/>
    <n v="3794.4265750962772"/>
    <n v="10644.197304938874"/>
    <n v="10644.197304938874"/>
    <n v="5322.7884562115105"/>
    <n v="4154.6184928917746"/>
    <n v="2717.3559253396279"/>
    <n v="2646.6801477377394"/>
    <m/>
    <n v="0"/>
  </r>
  <r>
    <s v="EE0B9258458887EC57B0B34F66BA1E49E6DA91F3"/>
    <s v="ThorZeroRelay"/>
    <n v="3020"/>
    <n v="1524973356"/>
    <n v="1524973356"/>
    <n v="0.69737898244499996"/>
    <n v="0.69737898244499996"/>
    <n v="3017914"/>
    <n v="0.69746052191899999"/>
    <n v="0"/>
    <x v="5"/>
    <s v="048.9:049.7 04-28-22:42:36"/>
    <s v="ThorZeroRelay"/>
    <n v="0"/>
    <n v="0"/>
    <n v="1"/>
    <n v="0"/>
    <x v="2"/>
    <n v="1960"/>
    <n v="1777985"/>
    <n v="1.1023719999999999"/>
    <n v="0.90713500000000002"/>
    <n v="2694"/>
    <n v="53"/>
    <m/>
    <n v="1117.99"/>
    <n v="4051.45"/>
    <n v="4861.32"/>
    <n v="4819.491751072962"/>
    <n v="1897.6527285836858"/>
    <n v="6876.8460784267954"/>
    <n v="8251.5023949395272"/>
    <n v="8180.504004338296"/>
    <n v="3017.9143701024736"/>
    <n v="2645.9355590717314"/>
    <m/>
    <n v="1"/>
  </r>
  <r>
    <s v="A1B79F93E2AAE94189DE39B3A770CE8AA759A467"/>
    <s v="ipjungle"/>
    <n v="2710"/>
    <n v="1525003565"/>
    <n v="1525003565"/>
    <n v="9.2175734976600004E-2"/>
    <n v="9.2175734976600004E-2"/>
    <n v="2706361"/>
    <n v="-0.82445966728800002"/>
    <n v="0"/>
    <x v="2"/>
    <s v="028.9:029.7 04-29-07:06:05"/>
    <s v="ipjungle"/>
    <n v="0"/>
    <n v="0"/>
    <n v="1"/>
    <n v="0"/>
    <x v="2"/>
    <n v="3310"/>
    <n v="2477954"/>
    <n v="1.335779"/>
    <n v="0.74862700000000004"/>
    <n v="1837"/>
    <n v="36"/>
    <m/>
    <n v="1117.99"/>
    <n v="4051.45"/>
    <n v="4861.32"/>
    <n v="6440.9193022088357"/>
    <n v="1221.0415499464889"/>
    <n v="4424.8953814709457"/>
    <n v="5309.4157439564442"/>
    <n v="7034.6157728149046"/>
    <n v="2706.3612311882057"/>
    <n v="2637.8390618317439"/>
    <m/>
    <n v="1"/>
  </r>
  <r>
    <s v="1C55B5EBC6EE31CF1989E3ACD4DA4FB8B64BC231"/>
    <s v="scottsmith"/>
    <n v="2870"/>
    <n v="1524986218"/>
    <n v="1524986218"/>
    <n v="0.367704394868"/>
    <n v="0.367704394868"/>
    <n v="2868284"/>
    <n v="-6.0729770192000002E-2"/>
    <n v="0"/>
    <x v="5"/>
    <s v="037.8:038.6 04-29-02:16:58"/>
    <s v="scottsmith"/>
    <n v="0"/>
    <n v="0"/>
    <n v="1"/>
    <n v="0"/>
    <x v="2"/>
    <n v="2490"/>
    <n v="2097152"/>
    <n v="1.187325"/>
    <n v="0.84223000000000003"/>
    <n v="2354"/>
    <n v="47"/>
    <m/>
    <n v="1117.99"/>
    <n v="4051.45"/>
    <n v="4861.32"/>
    <n v="4819.491751072962"/>
    <n v="1529.0798364184752"/>
    <n v="5541.1859705879579"/>
    <n v="6648.8487288597044"/>
    <n v="6591.6400489725629"/>
    <n v="2868.2840071062155"/>
    <n v="2636.9444049743511"/>
    <m/>
    <n v="1"/>
  </r>
  <r>
    <s v="EE32ED9AB02A81208F55EB9340D1125CF022697D"/>
    <s v="ididnteditheconfig"/>
    <n v="2400"/>
    <n v="1524975578"/>
    <n v="1524975578"/>
    <n v="0.22616462318800001"/>
    <n v="0.22616462318800001"/>
    <n v="2403634"/>
    <n v="-2.0297711322299999E-2"/>
    <n v="0.2"/>
    <x v="4"/>
    <s v="064.4:065.2 04-28-23:19:38"/>
    <s v="ididnteditheconfig"/>
    <n v="0"/>
    <n v="0"/>
    <n v="1"/>
    <n v="0"/>
    <x v="2"/>
    <n v="1880"/>
    <n v="2274648"/>
    <n v="0.82650199999999996"/>
    <n v="1.209919"/>
    <n v="3943"/>
    <n v="78"/>
    <m/>
    <n v="1117.99"/>
    <n v="4051.45"/>
    <n v="4861.32"/>
    <n v="2386.3111194805197"/>
    <n v="1370.8397870779522"/>
    <n v="4967.7446626150231"/>
    <n v="5960.7786059962882"/>
    <n v="2926.0102746271659"/>
    <n v="2789.0929078053382"/>
    <n v="2634.7594354637367"/>
    <m/>
    <n v="1"/>
  </r>
  <r>
    <s v="FDD700C791CC6BB0AC1C2099A82CBC367AD4B764"/>
    <s v="QuintexAirVPN24"/>
    <n v="1530"/>
    <n v="1524987958"/>
    <n v="1524987958"/>
    <n v="-0.70637853115799998"/>
    <n v="-0.70637853115799998"/>
    <n v="1530056"/>
    <n v="7.8320995002800001E-2"/>
    <n v="0.05"/>
    <x v="6"/>
    <s v="082.9:083.7 04-29-02:45:58"/>
    <s v="QuintexAirVPN24"/>
    <n v="1"/>
    <n v="0"/>
    <n v="0"/>
    <n v="0"/>
    <x v="0"/>
    <n v="1840"/>
    <n v="5210983"/>
    <n v="0.35310000000000002"/>
    <n v="2.8320560000000001"/>
    <n v="5304"/>
    <n v="106"/>
    <m/>
    <n v="10125.48"/>
    <n v="10125.48"/>
    <n v="4861.32"/>
    <n v="885.64026081730776"/>
    <n v="2973.0583103302943"/>
    <n v="2973.0583103302943"/>
    <n v="1427.3879189109914"/>
    <n v="260.04299424678993"/>
    <n v="1530.0564825706917"/>
    <n v="2634.334437799484"/>
    <m/>
    <n v="1"/>
  </r>
  <r>
    <s v="C4668B3DDF8ECA2C4C06A19FEBD86BECDC856F1E"/>
    <s v="ivitorrr"/>
    <n v="2270"/>
    <n v="1524567303"/>
    <n v="1524967939"/>
    <n v="0.36554957068999999"/>
    <n v="0.36554957068999999"/>
    <n v="2863765"/>
    <n v="-0.42744769334299998"/>
    <n v="0"/>
    <x v="2"/>
    <s v="032.1:032.9 04-28-21:12:19"/>
    <s v="ivitorrr"/>
    <n v="0"/>
    <n v="1"/>
    <n v="0"/>
    <n v="0"/>
    <x v="1"/>
    <n v="2650"/>
    <n v="2097152"/>
    <n v="1.2636179999999999"/>
    <n v="0.79137800000000003"/>
    <n v="2106"/>
    <n v="42"/>
    <m/>
    <n v="9721.3799999999992"/>
    <n v="9721.3799999999992"/>
    <n v="4861.32"/>
    <n v="6440.9193022088357"/>
    <n v="13275.026285514352"/>
    <n v="13275.026285514352"/>
    <n v="6638.3734389867104"/>
    <n v="8795.3945879802104"/>
    <n v="2863.7650132716749"/>
    <n v="2633.7811092901725"/>
    <m/>
    <n v="0"/>
  </r>
  <r>
    <s v="11DBBA632E187CE311DA72E8CD0C779F9CE785B1"/>
    <s v="whatthedeuce"/>
    <n v="4070"/>
    <n v="1524894454"/>
    <n v="1524959606"/>
    <n v="4.0800440221000003E-2"/>
    <n v="4.0800440221000003E-2"/>
    <n v="2664449"/>
    <n v="-0.38955784675999999"/>
    <n v="0"/>
    <x v="5"/>
    <s v="046.5:047.3 04-28-18:53:26"/>
    <s v="whatthedeuce"/>
    <n v="0"/>
    <n v="1"/>
    <n v="0"/>
    <n v="0"/>
    <x v="1"/>
    <n v="2560"/>
    <n v="2560000"/>
    <n v="1"/>
    <n v="1"/>
    <n v="3241"/>
    <n v="64"/>
    <m/>
    <n v="9721.3799999999992"/>
    <n v="9721.3799999999992"/>
    <n v="4861.32"/>
    <n v="4819.491751072962"/>
    <n v="10118.016583555625"/>
    <n v="10118.016583555625"/>
    <n v="5059.663996055152"/>
    <n v="5016.1291361582171"/>
    <n v="2664.4491269657601"/>
    <n v="2633.1143888760316"/>
    <m/>
    <n v="0"/>
  </r>
  <r>
    <s v="40B45497B74B8F9BD1F793ADC67787B019561DBE"/>
    <s v="FlashHare"/>
    <n v="3100"/>
    <n v="1525006186"/>
    <n v="1525006186"/>
    <n v="1.0159055125100001"/>
    <n v="1.0159055125100001"/>
    <n v="3096430"/>
    <n v="0.18166697800199999"/>
    <n v="0"/>
    <x v="0"/>
    <s v="008.7:009.5 04-29-07:49:46"/>
    <s v="FlashHare"/>
    <n v="0"/>
    <n v="0"/>
    <n v="1"/>
    <n v="0"/>
    <x v="2"/>
    <n v="2820"/>
    <n v="1536000"/>
    <n v="1.8359380000000001"/>
    <n v="0.54468099999999997"/>
    <n v="594"/>
    <n v="11"/>
    <m/>
    <n v="1117.99"/>
    <n v="4051.45"/>
    <n v="4861.32"/>
    <n v="11818.828055288463"/>
    <n v="2253.762203931055"/>
    <n v="8167.3403886586384"/>
    <n v="9799.9617860751114"/>
    <n v="23825.640628063851"/>
    <n v="3096.4308672153597"/>
    <n v="2628.301607050752"/>
    <m/>
    <n v="1"/>
  </r>
  <r>
    <s v="6FF207ED5BDCCD830B8041AADADD60AF4F9E87C3"/>
    <s v="FlashLion"/>
    <n v="3090"/>
    <n v="1524997864"/>
    <n v="1524997864"/>
    <n v="1.00950016303"/>
    <n v="1.00950016303"/>
    <n v="3086592"/>
    <n v="0.148598971724"/>
    <n v="0"/>
    <x v="5"/>
    <s v="040.9:041.7 04-29-05:31:04"/>
    <s v="FlashLion"/>
    <n v="0"/>
    <n v="0"/>
    <n v="1"/>
    <n v="0"/>
    <x v="2"/>
    <n v="2530"/>
    <n v="1536000"/>
    <n v="1.647135"/>
    <n v="0.60711499999999996"/>
    <n v="965"/>
    <n v="19"/>
    <m/>
    <n v="1117.99"/>
    <n v="4051.45"/>
    <n v="4861.32"/>
    <n v="4819.491751072962"/>
    <n v="2246.6010872659099"/>
    <n v="8141.3894355078937"/>
    <n v="9768.8233325410001"/>
    <n v="9684.7694595028588"/>
    <n v="3086.5922504140804"/>
    <n v="2621.4145752898562"/>
    <m/>
    <n v="1"/>
  </r>
  <r>
    <s v="B69EF49F3D71232AF4879B0842B510FDC91AA479"/>
    <s v="levititan"/>
    <n v="1700"/>
    <n v="1524611109"/>
    <n v="1525007235"/>
    <n v="-0.23330418758900001"/>
    <n v="-0.23330418758900001"/>
    <n v="1600766"/>
    <n v="0.17159502751399999"/>
    <n v="0"/>
    <x v="4"/>
    <s v="072.2:073.0 04-29-08:07:15"/>
    <s v="levititan"/>
    <n v="0"/>
    <n v="1"/>
    <n v="0"/>
    <n v="0"/>
    <x v="1"/>
    <n v="1780"/>
    <n v="3131303"/>
    <n v="0.56845299999999999"/>
    <n v="1.7591589999999999"/>
    <n v="4637"/>
    <n v="92"/>
    <m/>
    <n v="9721.3799999999992"/>
    <n v="9721.3799999999992"/>
    <n v="4861.32"/>
    <n v="2386.3111194805197"/>
    <n v="7453.3413368560459"/>
    <n v="7453.3413368560459"/>
    <n v="3727.1536867898421"/>
    <n v="1829.5747424155197"/>
    <n v="2400.7568974900014"/>
    <n v="2619.9207282430011"/>
    <m/>
    <n v="0"/>
  </r>
  <r>
    <s v="DCAA1CED7183B561D18CF580BE9933BD9168D101"/>
    <s v="HexFromHEMEuropa"/>
    <n v="3120"/>
    <n v="1524963125"/>
    <n v="1524963125"/>
    <n v="1.17292024199"/>
    <n v="1.17292024199"/>
    <n v="3115098"/>
    <n v="0.69950052205400004"/>
    <n v="0"/>
    <x v="0"/>
    <s v="010.3:011.1 04-28-19:52:05"/>
    <s v="HexFromHEMEuropa"/>
    <n v="0"/>
    <n v="0"/>
    <n v="1"/>
    <n v="0"/>
    <x v="2"/>
    <n v="2570"/>
    <n v="1433600"/>
    <n v="1.7926899999999999"/>
    <n v="0.55782100000000001"/>
    <n v="690"/>
    <n v="13"/>
    <m/>
    <n v="1117.99"/>
    <n v="4051.45"/>
    <n v="4861.32"/>
    <n v="11818.828055288463"/>
    <n v="2429.3031013424002"/>
    <n v="8803.4777144103846"/>
    <n v="10563.260630790826"/>
    <n v="25681.370717935606"/>
    <n v="3115.0984589168638"/>
    <n v="2610.6489212418051"/>
    <m/>
    <n v="1"/>
  </r>
  <r>
    <s v="32A0EC93E2B71662BAA9E789B503417C7F20C889"/>
    <s v="ThamdaphanuFeev2"/>
    <n v="2830"/>
    <n v="1524980359"/>
    <n v="1524980359"/>
    <n v="0.34897839812699999"/>
    <n v="0.34897839812699999"/>
    <n v="2829012"/>
    <n v="-7.9771067509300006E-2"/>
    <n v="0"/>
    <x v="2"/>
    <s v="035.4:036.2 04-29-00:39:19"/>
    <s v="ThamdaphanuFeev2"/>
    <n v="0"/>
    <n v="0"/>
    <n v="1"/>
    <n v="0"/>
    <x v="2"/>
    <n v="2350"/>
    <n v="2097152"/>
    <n v="1.1205670000000001"/>
    <n v="0.892405"/>
    <n v="2586"/>
    <n v="51"/>
    <m/>
    <n v="1117.99"/>
    <n v="4051.45"/>
    <n v="4861.32"/>
    <n v="6440.9193022088357"/>
    <n v="1508.1443593220049"/>
    <n v="5465.3185310916342"/>
    <n v="6557.8156663827476"/>
    <n v="8688.6610027589504"/>
    <n v="2829.0127455888346"/>
    <n v="2609.4545219121842"/>
    <m/>
    <n v="1"/>
  </r>
  <r>
    <s v="9C15ABCA466D0904C03DA5F619227B202B1441A3"/>
    <s v="ChomelesNodeNL"/>
    <n v="3000"/>
    <n v="1524949607"/>
    <n v="1524949607"/>
    <n v="0.77188472819099996"/>
    <n v="0.77188472819099996"/>
    <n v="2999655"/>
    <n v="0.68446993540699996"/>
    <n v="0"/>
    <x v="2"/>
    <s v="036.8:037.5 04-28-16:06:47"/>
    <s v="ChomelesNodeNL"/>
    <n v="0"/>
    <n v="0"/>
    <n v="1"/>
    <n v="0"/>
    <x v="2"/>
    <n v="1680"/>
    <n v="1692918"/>
    <n v="0.99236899999999995"/>
    <n v="1.0076890000000001"/>
    <n v="3380"/>
    <n v="67"/>
    <m/>
    <n v="1117.99"/>
    <n v="4051.45"/>
    <n v="4861.32"/>
    <n v="6440.9193022088357"/>
    <n v="1980.949407270256"/>
    <n v="7178.7023820294262"/>
    <n v="8613.6986668494719"/>
    <n v="11412.566547094468"/>
    <n v="2999.6555502796514"/>
    <n v="2607.6342851957556"/>
    <m/>
    <n v="1"/>
  </r>
  <r>
    <s v="949E981BB2330C25B41C85B66367CB608A171DF1"/>
    <s v="HofisTorRelay"/>
    <n v="2920"/>
    <n v="1524980073"/>
    <n v="1524980073"/>
    <n v="0.56328165483799997"/>
    <n v="0.56328165483799997"/>
    <n v="2921935"/>
    <n v="-0.38174471749799999"/>
    <n v="0.6"/>
    <x v="3"/>
    <s v="055.6:056.4 04-29-00:34:33"/>
    <s v="HofisTorRelay"/>
    <n v="0"/>
    <n v="0"/>
    <n v="1"/>
    <n v="0"/>
    <x v="2"/>
    <n v="1710"/>
    <n v="1869104"/>
    <n v="0.91487700000000005"/>
    <n v="1.093043"/>
    <n v="3649"/>
    <n v="72"/>
    <m/>
    <n v="1117.99"/>
    <n v="4051.45"/>
    <n v="4861.32"/>
    <n v="3794.4265750962772"/>
    <n v="1747.7332572923356"/>
    <n v="6333.5574604934145"/>
    <n v="7599.6123742970658"/>
    <n v="5931.757455477793"/>
    <n v="2921.935994184325"/>
    <n v="2606.0863959290273"/>
    <m/>
    <n v="1"/>
  </r>
  <r>
    <s v="849DDE70CE3BDA0AF650D56368F9E48618B12801"/>
    <s v="PrivLay"/>
    <n v="2600"/>
    <n v="1524141696"/>
    <n v="1524986218"/>
    <n v="9.6971400990799997E-2"/>
    <n v="9.6971400990799997E-2"/>
    <n v="2300515"/>
    <n v="-0.37426132145300001"/>
    <n v="0"/>
    <x v="5"/>
    <s v="037.8:038.6 04-29-02:16:58"/>
    <s v="PrivLay"/>
    <n v="0"/>
    <n v="1"/>
    <n v="0"/>
    <n v="0"/>
    <x v="1"/>
    <n v="2930"/>
    <n v="2434155"/>
    <n v="1.203703"/>
    <n v="0.83077000000000001"/>
    <n v="2308"/>
    <n v="46"/>
    <m/>
    <n v="9721.3799999999992"/>
    <n v="9721.3799999999992"/>
    <n v="4861.32"/>
    <n v="4819.491751072962"/>
    <n v="10664.075838163943"/>
    <n v="10664.075838163943"/>
    <n v="5332.7290110645954"/>
    <n v="5286.8446182381113"/>
    <n v="2670.1984205787612"/>
    <n v="2599.385394405132"/>
    <m/>
    <n v="0"/>
  </r>
  <r>
    <s v="25E0E883363F02F71D464685EAAAEE380E31A0C5"/>
    <s v="magnoliatrim"/>
    <n v="2110"/>
    <n v="1525005297"/>
    <n v="1525005297"/>
    <n v="-0.435653331842"/>
    <n v="-0.435653331842"/>
    <n v="2109302"/>
    <n v="-3.7549569002899998E-2"/>
    <n v="0"/>
    <x v="4"/>
    <s v="071.5:072.3 04-29-07:34:57"/>
    <s v="magnoliatrim"/>
    <n v="1"/>
    <n v="0"/>
    <n v="0"/>
    <n v="0"/>
    <x v="0"/>
    <n v="2170"/>
    <n v="3737600"/>
    <n v="0.58058600000000005"/>
    <n v="1.722396"/>
    <n v="4593"/>
    <n v="91"/>
    <m/>
    <n v="10125.48"/>
    <n v="10125.48"/>
    <n v="4861.32"/>
    <n v="2386.3111194805197"/>
    <n v="5714.2809015004659"/>
    <n v="5714.2809015004659"/>
    <n v="2743.4697448498487"/>
    <n v="1346.7067294672183"/>
    <n v="2109.3021069073411"/>
    <n v="2597.7914748351386"/>
    <m/>
    <n v="1"/>
  </r>
  <r>
    <s v="7771F1E25C361369F70D76678CAACCF53C82B1E1"/>
    <s v="b9IVvwkf774fF2N7Cvk"/>
    <n v="1910"/>
    <n v="1524790721"/>
    <n v="1524993264"/>
    <n v="-0.378388627699"/>
    <n v="-0.378388627699"/>
    <n v="1245388"/>
    <n v="0.21692384516499999"/>
    <n v="0"/>
    <x v="3"/>
    <s v="059.5:060.3 04-29-04:14:24"/>
    <s v="b9IVvwkf774fF2N7Cvk"/>
    <n v="0"/>
    <n v="1"/>
    <n v="0"/>
    <n v="0"/>
    <x v="1"/>
    <n v="1670"/>
    <n v="3530269"/>
    <n v="0.47305199999999997"/>
    <n v="2.113934"/>
    <n v="4936"/>
    <n v="98"/>
    <m/>
    <n v="9721.3799999999992"/>
    <n v="9721.3799999999992"/>
    <n v="4861.32"/>
    <n v="3794.4265750962772"/>
    <n v="6042.9203624594948"/>
    <n v="6042.9203624594948"/>
    <n v="3021.8517963942968"/>
    <n v="2358.65871044098"/>
    <n v="2194.4553576816788"/>
    <n v="2595.1994503771753"/>
    <m/>
    <n v="0"/>
  </r>
  <r>
    <s v="06487F6EF866997F28684040B16CB0F933A261EE"/>
    <s v="StarToir"/>
    <n v="2800"/>
    <n v="1524894517"/>
    <n v="1524966122"/>
    <n v="0.33085792782700002"/>
    <n v="0.33085792782700002"/>
    <n v="2757618"/>
    <n v="0.13028210891700001"/>
    <n v="0"/>
    <x v="3"/>
    <s v="051.6:052.4 04-28-20:42:02"/>
    <s v="StarToir"/>
    <n v="0"/>
    <n v="1"/>
    <n v="0"/>
    <n v="0"/>
    <x v="1"/>
    <n v="2800"/>
    <n v="2105318"/>
    <n v="1.3299650000000001"/>
    <n v="0.75189899999999998"/>
    <n v="1863"/>
    <n v="37"/>
    <m/>
    <n v="9721.3799999999992"/>
    <n v="9721.3799999999992"/>
    <n v="4861.32"/>
    <n v="3794.4265750962772"/>
    <n v="12937.775642418841"/>
    <n v="12937.775642418841"/>
    <n v="6469.7262617039514"/>
    <n v="5049.8426890243327"/>
    <n v="2801.8791508968839"/>
    <n v="2592.9108056278187"/>
    <m/>
    <n v="0"/>
  </r>
  <r>
    <s v="72CDAE3425150CC15961C85FF4BE8B4C2CB75E98"/>
    <s v="ganymede"/>
    <n v="2830"/>
    <n v="1525001522"/>
    <n v="1525001522"/>
    <n v="0.37998569687400002"/>
    <n v="0.37998569687400002"/>
    <n v="2826210"/>
    <n v="0.273278251932"/>
    <n v="0"/>
    <x v="5"/>
    <s v="041.7:042.5 04-29-06:32:02"/>
    <s v="ganymede"/>
    <n v="0"/>
    <n v="0"/>
    <n v="1"/>
    <n v="0"/>
    <x v="2"/>
    <n v="2360"/>
    <n v="2048000"/>
    <n v="1.152344"/>
    <n v="0.86779700000000004"/>
    <n v="2469"/>
    <n v="49"/>
    <m/>
    <n v="1117.99"/>
    <n v="4051.45"/>
    <n v="4861.32"/>
    <n v="4819.491751072962"/>
    <n v="1542.8102092481633"/>
    <n v="5590.9430516001676"/>
    <n v="6708.5520679275132"/>
    <n v="6650.8296826829164"/>
    <n v="2826.2107071979522"/>
    <n v="2592.7474950385663"/>
    <m/>
    <n v="1"/>
  </r>
  <r>
    <s v="727CAE9C5280D387EA002358200CEBAFDF4C93C4"/>
    <s v="ieditedtheconfig"/>
    <n v="2520"/>
    <n v="1524488385"/>
    <n v="1524987008"/>
    <n v="0.10206353999999999"/>
    <n v="0.10206353999999999"/>
    <n v="2262850"/>
    <n v="0.644193449265"/>
    <n v="0"/>
    <x v="3"/>
    <s v="057.9:058.7 04-29-02:30:08"/>
    <s v="ieditedtheconfig"/>
    <n v="0"/>
    <n v="1"/>
    <n v="0"/>
    <n v="0"/>
    <x v="1"/>
    <n v="2380"/>
    <n v="2415912"/>
    <n v="0.98513499999999998"/>
    <n v="1.0150889999999999"/>
    <n v="3415"/>
    <n v="68"/>
    <m/>
    <n v="9721.3799999999992"/>
    <n v="9721.3799999999992"/>
    <n v="4861.32"/>
    <n v="3794.4265750962772"/>
    <n v="10713.5784564852"/>
    <n v="10713.5784564852"/>
    <n v="5357.4835282728"/>
    <n v="4181.6991836206798"/>
    <n v="2662.4885310484801"/>
    <n v="2588.5155717339362"/>
    <m/>
    <n v="0"/>
  </r>
  <r>
    <s v="525A7C7AC3548D66B382419CEA5D17C57E54DE1F"/>
    <s v="hendricksgin"/>
    <n v="2520"/>
    <n v="1525000490"/>
    <n v="1525000490"/>
    <n v="-8.4541612615799996E-2"/>
    <n v="-8.4541612615799996E-2"/>
    <n v="2516443"/>
    <n v="0.116597635999"/>
    <n v="0"/>
    <x v="3"/>
    <s v="061.8:062.6 04-29-06:14:50"/>
    <s v="hendricksgin"/>
    <n v="0"/>
    <n v="0"/>
    <n v="1"/>
    <n v="0"/>
    <x v="2"/>
    <n v="2520"/>
    <n v="2748834"/>
    <n v="0.91675200000000001"/>
    <n v="1.0908070000000001"/>
    <n v="3640"/>
    <n v="72"/>
    <m/>
    <n v="1117.99"/>
    <n v="4051.45"/>
    <n v="4861.32"/>
    <n v="3794.4265750962772"/>
    <n v="1023.4733225116618"/>
    <n v="3708.9338835677172"/>
    <n v="4450.336167758559"/>
    <n v="3473.6396334853912"/>
    <n v="2516.4431408268601"/>
    <n v="2586.160398578802"/>
    <m/>
    <n v="1"/>
  </r>
  <r>
    <s v="69C4C2CFCF6B418636976B5FFC0140A3BE211312"/>
    <s v="xdefTorEvey"/>
    <n v="3030"/>
    <n v="1525009194"/>
    <n v="1525009194"/>
    <n v="0.97548360513499999"/>
    <n v="0.97548360513499999"/>
    <n v="3034342"/>
    <n v="-0.108081357755"/>
    <n v="0"/>
    <x v="1"/>
    <s v="021.4:022.2 04-29-08:39:53"/>
    <s v="xdefTorEvey"/>
    <n v="0"/>
    <n v="0"/>
    <n v="1"/>
    <n v="0"/>
    <x v="2"/>
    <n v="2290"/>
    <n v="1536000"/>
    <n v="1.490885"/>
    <n v="0.67074199999999995"/>
    <n v="1409"/>
    <n v="28"/>
    <m/>
    <n v="1117.99"/>
    <n v="4051.45"/>
    <n v="4861.32"/>
    <n v="8853.6095214723919"/>
    <n v="2208.5709157048786"/>
    <n v="8003.573052024195"/>
    <n v="9603.4579593148774"/>
    <n v="17490.160455935842"/>
    <n v="3034.3428174873598"/>
    <n v="2584.8399722411523"/>
    <m/>
    <n v="1"/>
  </r>
  <r>
    <s v="FE3CB742E73674F1BC2382723209ECEE44AD4AEC"/>
    <s v="TORPEDO"/>
    <n v="2990"/>
    <n v="1524964902"/>
    <n v="1524964902"/>
    <n v="0.82491651852900005"/>
    <n v="0.82491651852900005"/>
    <n v="2989943"/>
    <n v="0.43204313971500002"/>
    <n v="0"/>
    <x v="2"/>
    <s v="028.2:029.0 04-28-20:21:42"/>
    <s v="TORPEDO"/>
    <n v="0"/>
    <n v="0"/>
    <n v="1"/>
    <n v="0"/>
    <x v="2"/>
    <n v="1980"/>
    <n v="1638400"/>
    <n v="1.208496"/>
    <n v="0.82747499999999996"/>
    <n v="2295"/>
    <n v="45"/>
    <m/>
    <n v="1117.99"/>
    <n v="4051.45"/>
    <n v="4861.32"/>
    <n v="6440.9193022088357"/>
    <n v="2040.2384185502369"/>
    <n v="7393.5580289943173"/>
    <n v="8871.5031698553994"/>
    <n v="11754.140029113185"/>
    <n v="2989.9432239579141"/>
    <n v="2584.4802567705397"/>
    <m/>
    <n v="1"/>
  </r>
  <r>
    <s v="716AF0A43B26B1746ACF7FEDAD0417787676F20B"/>
    <s v="forwardfreedom"/>
    <n v="2110"/>
    <n v="1525007567"/>
    <n v="1525007567"/>
    <n v="-0.42463611371600002"/>
    <n v="-0.42463611371600002"/>
    <n v="2114234"/>
    <n v="-0.79391858352"/>
    <n v="0"/>
    <x v="5"/>
    <s v="043.3:044.1 04-29-08:12:47"/>
    <s v="forwardfreedom"/>
    <n v="0"/>
    <n v="0"/>
    <n v="1"/>
    <n v="0"/>
    <x v="2"/>
    <n v="3990"/>
    <n v="3674604"/>
    <n v="1.085831"/>
    <n v="0.92095300000000002"/>
    <n v="2756"/>
    <n v="55"/>
    <m/>
    <n v="1117.99"/>
    <n v="4051.45"/>
    <n v="4861.32"/>
    <n v="4819.491751072962"/>
    <n v="643.25107122664917"/>
    <n v="2331.0580170853118"/>
    <n v="2797.0279676701348"/>
    <n v="2772.9615038110201"/>
    <n v="2114.2344379947317"/>
    <n v="2582.3453065963122"/>
    <m/>
    <n v="1"/>
  </r>
  <r>
    <s v="D14EED69E2C66F7E8AE8D501D909D46FA99A4505"/>
    <s v="Unnamed"/>
    <n v="2780"/>
    <n v="1524993264"/>
    <n v="1524993264"/>
    <n v="0.31076408118799997"/>
    <n v="0.31076408118799997"/>
    <n v="2779742"/>
    <n v="0.47459884462500002"/>
    <n v="0"/>
    <x v="3"/>
    <s v="059.5:060.3 04-29-04:14:24"/>
    <s v="Unnamed"/>
    <n v="0"/>
    <n v="0"/>
    <n v="1"/>
    <n v="0"/>
    <x v="2"/>
    <n v="1370"/>
    <n v="2120704"/>
    <n v="0.64601200000000003"/>
    <n v="1.5479590000000001"/>
    <n v="4415"/>
    <n v="88"/>
    <m/>
    <n v="1117.99"/>
    <n v="4051.45"/>
    <n v="4861.32"/>
    <n v="3794.4265750962772"/>
    <n v="1465.4211351273721"/>
    <n v="5310.4951367291224"/>
    <n v="6372.0436431608478"/>
    <n v="4973.598063341401"/>
    <n v="2779.7426300317161"/>
    <n v="2582.0310410222014"/>
    <m/>
    <n v="1"/>
  </r>
  <r>
    <s v="5BC13C5EA39C7BE8783264D86EEFEBFBDF581692"/>
    <s v="Unnamed"/>
    <n v="2840"/>
    <n v="1525003372"/>
    <n v="1525003372"/>
    <n v="0.44486460570300002"/>
    <n v="0.44486460570300002"/>
    <n v="2844529"/>
    <n v="-0.14038956844299999"/>
    <n v="0"/>
    <x v="1"/>
    <s v="019.9:020.7 04-29-07:02:52"/>
    <s v="Unnamed"/>
    <n v="0"/>
    <n v="0"/>
    <n v="1"/>
    <n v="0"/>
    <x v="2"/>
    <n v="3010"/>
    <n v="1968717"/>
    <n v="1.528915"/>
    <n v="0.65405899999999995"/>
    <n v="1267"/>
    <n v="25"/>
    <m/>
    <n v="1117.99"/>
    <n v="4051.45"/>
    <n v="4861.32"/>
    <n v="8853.6095214723919"/>
    <n v="1615.3441805298971"/>
    <n v="5853.7967067754198"/>
    <n v="7023.9492049961082"/>
    <n v="12792.267030290535"/>
    <n v="2844.5295119457933"/>
    <n v="2581.7857583620548"/>
    <m/>
    <n v="1"/>
  </r>
  <r>
    <s v="80B8F5AD79F5616EFF8166B4E2128924F90DE8F0"/>
    <s v="noname"/>
    <n v="2470"/>
    <n v="1524945407"/>
    <n v="1524945407"/>
    <n v="-7.8139546965600007E-2"/>
    <n v="-7.8139546965600007E-2"/>
    <n v="2474136"/>
    <n v="-0.26597512536899998"/>
    <n v="0"/>
    <x v="2"/>
    <s v="036.0:036.7 04-28-14:56:47"/>
    <s v="noname"/>
    <n v="0"/>
    <n v="0"/>
    <n v="1"/>
    <n v="0"/>
    <x v="2"/>
    <n v="3510"/>
    <n v="2729197"/>
    <n v="1.2860929999999999"/>
    <n v="0.77754900000000005"/>
    <n v="2031"/>
    <n v="40"/>
    <m/>
    <n v="1117.99"/>
    <n v="4051.45"/>
    <n v="4861.32"/>
    <n v="6440.9193022088357"/>
    <n v="1030.6307678879289"/>
    <n v="3734.8715324462196"/>
    <n v="4481.4586575451895"/>
    <n v="5937.6287858922487"/>
    <n v="2515.9387828401254"/>
    <n v="2579.9162479880874"/>
    <m/>
    <n v="1"/>
  </r>
  <r>
    <s v="D86D10F1ADFCB8C58A521E165837D3A90C699418"/>
    <s v="dc6jgk10b"/>
    <n v="3110"/>
    <n v="1525009194"/>
    <n v="1525009194"/>
    <n v="1.3760178623799999"/>
    <n v="1.3760178623799999"/>
    <n v="3114294"/>
    <n v="0.11219628793600001"/>
    <n v="0"/>
    <x v="1"/>
    <s v="021.4:022.2 04-29-08:39:53"/>
    <s v="dc6jgk10b"/>
    <n v="0"/>
    <n v="0"/>
    <n v="1"/>
    <n v="0"/>
    <x v="2"/>
    <n v="1960"/>
    <n v="1310720"/>
    <n v="1.4953609999999999"/>
    <n v="0.66873499999999997"/>
    <n v="1388"/>
    <n v="27"/>
    <m/>
    <n v="1117.99"/>
    <n v="4051.45"/>
    <n v="4861.32"/>
    <n v="8853.6095214723919"/>
    <n v="2656.3642099622161"/>
    <n v="9626.3175685394508"/>
    <n v="11550.58315474514"/>
    <n v="21036.334369556047"/>
    <n v="3114.2941325787133"/>
    <n v="2573.2218928050993"/>
    <m/>
    <n v="1"/>
  </r>
  <r>
    <s v="269089755E31E4A56D064C2389D93BF8DF9660DE"/>
    <s v="torrelay01hacklabor"/>
    <n v="3000"/>
    <n v="1524991615"/>
    <n v="1524991615"/>
    <n v="0.90461542545600004"/>
    <n v="0.90461542545600004"/>
    <n v="2995701"/>
    <n v="0.22574554053099999"/>
    <n v="0"/>
    <x v="1"/>
    <s v="016.8:017.6 04-29-03:46:55"/>
    <s v="torrelay01hacklabor"/>
    <n v="0"/>
    <n v="0"/>
    <n v="1"/>
    <n v="0"/>
    <x v="2"/>
    <n v="2540"/>
    <n v="1572864"/>
    <n v="1.614889"/>
    <n v="0.61923799999999996"/>
    <n v="1049"/>
    <n v="20"/>
    <m/>
    <n v="1117.99"/>
    <n v="4051.45"/>
    <n v="4861.32"/>
    <n v="8853.6095214723919"/>
    <n v="2129.3409995055536"/>
    <n v="7716.4541654637105"/>
    <n v="9258.9450600777618"/>
    <n v="16862.721265560431"/>
    <n v="2995.7010365444257"/>
    <n v="2568.849925581098"/>
    <m/>
    <n v="1"/>
  </r>
  <r>
    <s v="30009B6F5D86D0DECBF0ECC3B4BFA79DE599FFB7"/>
    <s v="BigBiscuitRelay"/>
    <n v="3120"/>
    <n v="1524950811"/>
    <n v="1524950811"/>
    <n v="1.43431479009"/>
    <n v="1.43431479009"/>
    <n v="3115922"/>
    <n v="1.0850555448200001"/>
    <n v="0"/>
    <x v="2"/>
    <s v="027.4:028.1 04-28-16:26:51"/>
    <s v="BigBiscuitRelay"/>
    <n v="0"/>
    <n v="0"/>
    <n v="1"/>
    <n v="0"/>
    <x v="2"/>
    <n v="1800"/>
    <n v="1280000"/>
    <n v="1.40625"/>
    <n v="0.71111100000000005"/>
    <n v="1645"/>
    <n v="32"/>
    <m/>
    <n v="1117.99"/>
    <n v="4051.45"/>
    <n v="4861.32"/>
    <n v="6440.9193022088357"/>
    <n v="2721.5395921727195"/>
    <n v="9862.5046563101314"/>
    <n v="11833.983175360319"/>
    <n v="15679.225119143131"/>
    <n v="3115.9229313152005"/>
    <n v="2565.1460519206398"/>
    <m/>
    <n v="1"/>
  </r>
  <r>
    <s v="1BD3B1951420BF0CF9F979B9276C0549EB03892C"/>
    <s v="cerberus"/>
    <n v="2820"/>
    <n v="1524952033"/>
    <n v="1524959606"/>
    <n v="0.31767188441299998"/>
    <n v="0.31767188441299998"/>
    <n v="2763358"/>
    <n v="0.367503034452"/>
    <n v="0"/>
    <x v="5"/>
    <s v="046.5:047.3 04-28-18:53:26"/>
    <s v="cerberus"/>
    <n v="0"/>
    <n v="1"/>
    <n v="0"/>
    <n v="0"/>
    <x v="1"/>
    <n v="2140"/>
    <n v="2097152"/>
    <n v="1.020432"/>
    <n v="0.97997800000000002"/>
    <n v="3132"/>
    <n v="62"/>
    <m/>
    <n v="9721.3799999999992"/>
    <n v="9721.3799999999992"/>
    <n v="4861.32"/>
    <n v="4819.491751072962"/>
    <n v="12809.589103694849"/>
    <n v="12809.589103694849"/>
    <n v="6405.624685134605"/>
    <n v="6350.5087775492184"/>
    <n v="2763.3582277404917"/>
    <n v="2563.4963594183441"/>
    <m/>
    <n v="0"/>
  </r>
  <r>
    <s v="A5831AB5C289707A179802A7923B3535C812069E"/>
    <s v="IbShoit2hanuDa"/>
    <n v="2790"/>
    <n v="1524664717"/>
    <n v="1525004637"/>
    <n v="0.31758262427099998"/>
    <n v="0.31758262427099998"/>
    <n v="2763171"/>
    <n v="-0.36033294962700002"/>
    <n v="0"/>
    <x v="2"/>
    <s v="025.8:026.6 04-29-07:23:57"/>
    <s v="IbShoit2hanuDa"/>
    <n v="0"/>
    <n v="1"/>
    <n v="0"/>
    <n v="0"/>
    <x v="1"/>
    <n v="2950"/>
    <n v="2097152"/>
    <n v="1.4066700000000001"/>
    <n v="0.71089899999999995"/>
    <n v="1640"/>
    <n v="32"/>
    <m/>
    <n v="9721.3799999999992"/>
    <n v="9721.3799999999992"/>
    <n v="4861.32"/>
    <n v="6440.9193022088357"/>
    <n v="12808.721371935613"/>
    <n v="12808.721371935613"/>
    <n v="6405.1907630210972"/>
    <n v="8486.4433569220564"/>
    <n v="2763.1710356551762"/>
    <n v="2563.3653249586232"/>
    <m/>
    <n v="0"/>
  </r>
  <r>
    <s v="940850BDE514895F68B30D05C99637A0D27D07A9"/>
    <s v="ArikaYumemiya"/>
    <n v="3000"/>
    <n v="1524960494"/>
    <n v="1524960494"/>
    <n v="0.95403655072799998"/>
    <n v="0.95403655072799998"/>
    <n v="3001400"/>
    <n v="8.3557478873300006E-2"/>
    <n v="0"/>
    <x v="0"/>
    <s v="011.9:012.7 04-28-19:08:14"/>
    <s v="ArikaYumemiya"/>
    <n v="0"/>
    <n v="0"/>
    <n v="1"/>
    <n v="0"/>
    <x v="2"/>
    <n v="2570"/>
    <n v="1536000"/>
    <n v="1.6731769999999999"/>
    <n v="0.597665"/>
    <n v="893"/>
    <n v="17"/>
    <m/>
    <n v="1117.99"/>
    <n v="4051.45"/>
    <n v="4861.32"/>
    <n v="11818.828055288463"/>
    <n v="2184.5933233483966"/>
    <n v="7916.6813834469549"/>
    <n v="9499.1969647850401"/>
    <n v="23094.422006803183"/>
    <n v="3001.4001419182082"/>
    <n v="2561.7800993427459"/>
    <m/>
    <n v="1"/>
  </r>
  <r>
    <s v="B4B900AD50134E9528D7CDF665ABDADABF53A9B7"/>
    <s v="RenderLab"/>
    <n v="2790"/>
    <n v="1525003705"/>
    <n v="1525003705"/>
    <n v="0.39367251252199997"/>
    <n v="0.39367251252199997"/>
    <n v="2790702"/>
    <n v="0.37874365281700001"/>
    <n v="0"/>
    <x v="3"/>
    <s v="050.0:050.8 04-29-07:08:25"/>
    <s v="RenderLab"/>
    <n v="0"/>
    <n v="0"/>
    <n v="1"/>
    <n v="0"/>
    <x v="2"/>
    <n v="2010"/>
    <n v="2002409"/>
    <n v="1.0037910000000001"/>
    <n v="0.99622299999999997"/>
    <n v="3208"/>
    <n v="64"/>
    <m/>
    <n v="1117.99"/>
    <n v="4051.45"/>
    <n v="4861.32"/>
    <n v="3794.4265750962772"/>
    <n v="1558.1119322744707"/>
    <n v="5646.3945008572564"/>
    <n v="6775.0880585734485"/>
    <n v="5288.1880184946758"/>
    <n v="2790.7023821266657"/>
    <n v="2554.2143674886656"/>
    <m/>
    <n v="1"/>
  </r>
  <r>
    <s v="7543DBD5C1BC4A1298D483D3E4606B7A5B7411C5"/>
    <s v="UbuntuCore212"/>
    <n v="2500"/>
    <n v="1525000722"/>
    <n v="1525000722"/>
    <n v="-6.7343707401299996E-2"/>
    <n v="-6.7343707401299996E-2"/>
    <n v="2497429"/>
    <n v="-1.02655447558"/>
    <n v="0"/>
    <x v="1"/>
    <s v="019.1:019.9 04-29-06:18:42"/>
    <s v="UbuntuCore212"/>
    <n v="0"/>
    <n v="0"/>
    <n v="1"/>
    <n v="0"/>
    <x v="2"/>
    <n v="2880"/>
    <n v="2677760"/>
    <n v="1.075526"/>
    <n v="0.92977799999999999"/>
    <n v="2817"/>
    <n v="56"/>
    <m/>
    <n v="1117.99"/>
    <n v="4051.45"/>
    <n v="4861.32"/>
    <n v="8853.6095214723919"/>
    <n v="1042.7004085624205"/>
    <n v="3778.6103366490029"/>
    <n v="4533.9406883359115"/>
    <n v="8257.3746324129916"/>
    <n v="2497.4297140690951"/>
    <n v="2551.5287998483664"/>
    <m/>
    <n v="1"/>
  </r>
  <r>
    <s v="EE938F8CBAB9D2F64F9BFFA094E53727A0CED28D"/>
    <s v="iefunieCh3ae"/>
    <n v="2970"/>
    <n v="1524991615"/>
    <n v="1524991615"/>
    <n v="0.88807602428400001"/>
    <n v="0.88807602428400001"/>
    <n v="2969686"/>
    <n v="-0.13909247822599999"/>
    <n v="0"/>
    <x v="1"/>
    <s v="016.8:017.6 04-29-03:46:55"/>
    <s v="iefunieCh3ae"/>
    <n v="0"/>
    <n v="0"/>
    <n v="1"/>
    <n v="0"/>
    <x v="2"/>
    <n v="2560"/>
    <n v="1572864"/>
    <n v="1.6276040000000001"/>
    <n v="0.61439999999999995"/>
    <n v="1016"/>
    <n v="20"/>
    <m/>
    <n v="1117.99"/>
    <n v="4051.45"/>
    <n v="4861.32"/>
    <n v="8853.6095214723919"/>
    <n v="2110.850114389269"/>
    <n v="7649.4456085854117"/>
    <n v="9178.5417383722943"/>
    <n v="16716.28786586456"/>
    <n v="2969.6868078594293"/>
    <n v="2550.6399655016007"/>
    <m/>
    <n v="1"/>
  </r>
  <r>
    <s v="C8A40F00AA8EB15E82EE93E2C9D7B759F2193EF0"/>
    <s v="toHackIsN0tT0krack"/>
    <n v="4270"/>
    <n v="1523802898"/>
    <n v="1524963001"/>
    <n v="-0.12680399109599999"/>
    <n v="-0.12680399109599999"/>
    <n v="2693014"/>
    <n v="8.9990026423300007E-2"/>
    <n v="0"/>
    <x v="5"/>
    <s v="047.3:048.1 04-28-19:50:01"/>
    <s v="toHackIsN0tT0krack"/>
    <n v="0"/>
    <n v="1"/>
    <n v="0"/>
    <n v="0"/>
    <x v="1"/>
    <n v="3400"/>
    <n v="2796136"/>
    <n v="1.215964"/>
    <n v="0.82239300000000004"/>
    <n v="2269"/>
    <n v="45"/>
    <m/>
    <n v="9721.3799999999992"/>
    <n v="9721.3799999999992"/>
    <n v="4861.32"/>
    <n v="4819.491751072962"/>
    <n v="8488.6702170391673"/>
    <n v="8488.6702170391673"/>
    <n v="4244.8852220051931"/>
    <n v="4208.3609619826611"/>
    <n v="2441.5747955527954"/>
    <n v="2547.9431568869568"/>
    <m/>
    <n v="0"/>
  </r>
  <r>
    <s v="7EB86B057A761B085273049642863EF9DACAE6E8"/>
    <s v="moonraptor"/>
    <n v="3190"/>
    <n v="1524977756"/>
    <n v="1524977756"/>
    <n v="2.0424473911600001"/>
    <n v="2.0424473911600001"/>
    <n v="3190237"/>
    <n v="0.88071446137700005"/>
    <n v="0"/>
    <x v="0"/>
    <s v="003.2:004.0 04-28-23:55:56"/>
    <s v="moonraptor"/>
    <n v="0"/>
    <n v="0"/>
    <n v="1"/>
    <n v="0"/>
    <x v="2"/>
    <n v="3040"/>
    <n v="1048576"/>
    <n v="2.8991699999999998"/>
    <n v="0.34492600000000001"/>
    <n v="55"/>
    <n v="1"/>
    <m/>
    <n v="1117.99"/>
    <n v="4051.45"/>
    <n v="4861.32"/>
    <n v="11818.828055288463"/>
    <n v="3401.4257588429687"/>
    <n v="12326.323482915182"/>
    <n v="14790.310351593931"/>
    <n v="35958.162583381003"/>
    <n v="3190.2373156329882"/>
    <n v="2547.7389209430917"/>
    <m/>
    <n v="1"/>
  </r>
  <r>
    <s v="A8B996E1BF0E1563A166E475512E1AB59CFC2AF6"/>
    <s v="ivanushkatorserver"/>
    <n v="1250"/>
    <n v="1524497046"/>
    <n v="1524998183"/>
    <n v="-0.26069573048099998"/>
    <n v="-0.26069573048099998"/>
    <n v="2687005"/>
    <n v="-0.222966830532"/>
    <n v="0"/>
    <x v="3"/>
    <s v="061.0:061.8 04-29-05:36:23"/>
    <s v="ivanushkatorserver"/>
    <n v="0"/>
    <n v="1"/>
    <n v="0"/>
    <n v="0"/>
    <x v="1"/>
    <n v="2270"/>
    <n v="3110432"/>
    <n v="0.72980199999999995"/>
    <n v="1.370234"/>
    <n v="4199"/>
    <n v="83"/>
    <m/>
    <n v="9721.3799999999992"/>
    <n v="9721.3799999999992"/>
    <n v="4861.32"/>
    <n v="3794.4265750962772"/>
    <n v="7187.0577396166154"/>
    <n v="7187.0577396166154"/>
    <n v="3593.9946314981048"/>
    <n v="2805.2357673450342"/>
    <n v="2299.5556576485219"/>
    <n v="2542.8185603539655"/>
    <m/>
    <n v="0"/>
  </r>
  <r>
    <s v="5A24C01A7F0B7EED220015A7D686A4012B26B941"/>
    <s v="DeaVulTan"/>
    <n v="2190"/>
    <n v="1524943158"/>
    <n v="1524943158"/>
    <n v="-0.31159476148800003"/>
    <n v="-0.31159476148800003"/>
    <n v="2193440"/>
    <n v="-0.56237542760299997"/>
    <n v="0"/>
    <x v="3"/>
    <s v="057.8:058.6 04-28-14:19:18"/>
    <s v="DeaVulTan"/>
    <n v="0"/>
    <n v="0"/>
    <n v="1"/>
    <n v="0"/>
    <x v="2"/>
    <n v="2730"/>
    <n v="3242067"/>
    <n v="0.842055"/>
    <n v="1.18757"/>
    <n v="3891"/>
    <n v="77"/>
    <m/>
    <n v="1117.99"/>
    <n v="4051.45"/>
    <n v="4861.32"/>
    <n v="3794.4265750962772"/>
    <n v="769.6301726040308"/>
    <n v="2789.0394035694421"/>
    <n v="3346.5581540831554"/>
    <n v="2612.103131445424"/>
    <n v="2231.8559064068841"/>
    <n v="2534.9192344848188"/>
    <m/>
    <n v="1"/>
  </r>
  <r>
    <s v="5903288455B643EC4F2D4CD8D8E424CC16B5412F"/>
    <s v="UbuntuCore213"/>
    <n v="1360"/>
    <n v="1524665098"/>
    <n v="1524665098"/>
    <n v="0.150225825077"/>
    <n v="0.150225825077"/>
    <n v="1355683"/>
    <n v="-0.31537077914400002"/>
    <n v="0"/>
    <x v="8"/>
    <s v="067.6:135.1 04-25-09:04:58"/>
    <s v="UbuntuCore213"/>
    <n v="0"/>
    <n v="0"/>
    <n v="1"/>
    <n v="0"/>
    <x v="2"/>
    <n v="1360"/>
    <n v="2291712"/>
    <n v="0.59344300000000005"/>
    <n v="1.685082"/>
    <n v="4550"/>
    <n v="91"/>
    <m/>
    <n v="1117.99"/>
    <n v="4051.45"/>
    <n v="4861.32"/>
    <n v="504.85700000000003"/>
    <n v="1285.9409701778352"/>
    <n v="4660.0824190082112"/>
    <n v="5591.6158079633205"/>
    <n v="580.69955937089901"/>
    <n v="2635.9863260388615"/>
    <n v="2532.7040282272037"/>
    <m/>
    <n v="1"/>
  </r>
  <r>
    <s v="9C1E4A9C4F1B21889AE4EA8F5810F44D821E4216"/>
    <s v="rainbownerds01"/>
    <n v="6290"/>
    <n v="1524553425"/>
    <n v="1524891392"/>
    <n v="-5.0693431257800001E-2"/>
    <n v="-5.0693431257800001E-2"/>
    <n v="2488550"/>
    <n v="-1.82355093334"/>
    <n v="0"/>
    <x v="1"/>
    <s v="020.8:021.6 04-27-23:56:32"/>
    <s v="rainbownerds01"/>
    <n v="0"/>
    <n v="1"/>
    <n v="0"/>
    <n v="0"/>
    <x v="1"/>
    <n v="3900"/>
    <n v="2621440"/>
    <n v="1.4877320000000001"/>
    <n v="0.67216399999999998"/>
    <n v="1417"/>
    <n v="28"/>
    <m/>
    <n v="9721.3799999999992"/>
    <n v="9721.3799999999992"/>
    <n v="4861.32"/>
    <n v="8853.6095214723919"/>
    <n v="9228.5698912390471"/>
    <n v="9228.5698912390471"/>
    <n v="4614.8830087578317"/>
    <n v="8404.7896758122279"/>
    <n v="2488.5502115635527"/>
    <n v="2528.4171480944869"/>
    <m/>
    <n v="0"/>
  </r>
  <r>
    <s v="5D8297658AD038178C820E5D673A224829053737"/>
    <s v="duhorg7"/>
    <n v="2730"/>
    <n v="1524938794"/>
    <n v="1524938794"/>
    <n v="0.33325397665500001"/>
    <n v="0.33325397665500001"/>
    <n v="2730504"/>
    <n v="-0.54367798300299996"/>
    <n v="0"/>
    <x v="2"/>
    <s v="036.8:037.5 04-28-13:06:34"/>
    <s v="duhorg7"/>
    <n v="0"/>
    <n v="0"/>
    <n v="1"/>
    <n v="0"/>
    <x v="2"/>
    <n v="2390"/>
    <n v="2048000"/>
    <n v="1.166992"/>
    <n v="0.856904"/>
    <n v="2424"/>
    <n v="48"/>
    <m/>
    <n v="1117.99"/>
    <n v="4051.45"/>
    <n v="4861.32"/>
    <n v="6440.9193022088357"/>
    <n v="1490.5646133605235"/>
    <n v="5401.6118237188994"/>
    <n v="6481.3742217924846"/>
    <n v="8587.3812729838774"/>
    <n v="2730.50414418944"/>
    <n v="2525.7529009326081"/>
    <m/>
    <n v="1"/>
  </r>
  <r>
    <s v="B6A8D59AD5CD06BB836C8C6B8B202CA2DDB7D9C2"/>
    <s v="Tyrell"/>
    <n v="2650"/>
    <n v="1524794651"/>
    <n v="1524998183"/>
    <n v="0.28656776527599997"/>
    <n v="0.28656776527599997"/>
    <n v="2698128"/>
    <n v="1.54028438479E-2"/>
    <n v="0"/>
    <x v="3"/>
    <s v="061.0:061.8 04-29-05:36:23"/>
    <s v="Tyrell"/>
    <n v="0"/>
    <n v="1"/>
    <n v="0"/>
    <n v="0"/>
    <x v="1"/>
    <n v="2240"/>
    <n v="2097152"/>
    <n v="1.0681149999999999"/>
    <n v="0.93622899999999998"/>
    <n v="2878"/>
    <n v="57"/>
    <m/>
    <n v="9721.3799999999992"/>
    <n v="9721.3799999999992"/>
    <n v="4861.32"/>
    <n v="3794.4265750962772"/>
    <n v="12507.214141998798"/>
    <n v="12507.214141998798"/>
    <n v="6254.4176086915231"/>
    <n v="4881.7869192254839"/>
    <n v="2698.1281620840937"/>
    <n v="2517.8353134588656"/>
    <m/>
    <n v="0"/>
  </r>
  <r>
    <s v="2C87CC53400CE2A7CFC37DE8B29D1E7483505B56"/>
    <s v="Unnamed"/>
    <n v="2210"/>
    <n v="1524935241"/>
    <n v="1524935241"/>
    <n v="-0.31541219515899999"/>
    <n v="-0.31541219515899999"/>
    <n v="2206228"/>
    <n v="-0.76047560894900001"/>
    <n v="0"/>
    <x v="3"/>
    <s v="055.5:056.3 04-28-12:07:21"/>
    <s v="Unnamed"/>
    <n v="0"/>
    <n v="0"/>
    <n v="1"/>
    <n v="0"/>
    <x v="2"/>
    <n v="1650"/>
    <n v="3222711"/>
    <n v="0.51199099999999997"/>
    <n v="1.9531579999999999"/>
    <n v="4830"/>
    <n v="96"/>
    <m/>
    <n v="1117.99"/>
    <n v="4051.45"/>
    <n v="4861.32"/>
    <n v="3794.4265750962772"/>
    <n v="765.3623199341896"/>
    <n v="2773.5732619230694"/>
    <n v="3328.0003874296499"/>
    <n v="2597.6181596755141"/>
    <n v="2206.2286491269442"/>
    <n v="2511.1733543888608"/>
    <m/>
    <n v="1"/>
  </r>
  <r>
    <s v="7C193FF1D2868A6B0B820644010F612687B75160"/>
    <s v="asgrelay"/>
    <n v="4020"/>
    <n v="1524909550"/>
    <n v="1524995209"/>
    <n v="5.6929916988900001E-2"/>
    <n v="5.6929916988900001E-2"/>
    <n v="2548827"/>
    <n v="-0.40502386085199998"/>
    <n v="0"/>
    <x v="2"/>
    <s v="026.6:027.4 04-29-04:46:49"/>
    <s v="asgrelay"/>
    <n v="0"/>
    <n v="1"/>
    <n v="0"/>
    <n v="0"/>
    <x v="1"/>
    <n v="2960"/>
    <n v="2411539"/>
    <n v="1.2274320000000001"/>
    <n v="0.81470900000000002"/>
    <n v="2226"/>
    <n v="44"/>
    <m/>
    <n v="9721.3799999999992"/>
    <n v="9721.3799999999992"/>
    <n v="4861.32"/>
    <n v="6440.9193022088357"/>
    <n v="10274.81735641755"/>
    <n v="10274.81735641755"/>
    <n v="5138.0745440564788"/>
    <n v="6807.6003034157884"/>
    <n v="2548.8277150854947"/>
    <n v="2507.6411005598466"/>
    <m/>
    <n v="0"/>
  </r>
  <r>
    <s v="E445D5497D0F30485D8797069603ED353311260B"/>
    <s v="SteadyFast"/>
    <n v="2630"/>
    <n v="1524980073"/>
    <n v="1524980073"/>
    <n v="0.19046137690600001"/>
    <n v="0.19046137690600001"/>
    <n v="2631111"/>
    <n v="-0.29785726297100001"/>
    <n v="0"/>
    <x v="3"/>
    <s v="055.6:056.4 04-29-00:34:33"/>
    <s v="SteadyFast"/>
    <n v="0"/>
    <n v="0"/>
    <n v="1"/>
    <n v="0"/>
    <x v="2"/>
    <n v="3450"/>
    <n v="2210161"/>
    <n v="1.560972"/>
    <n v="0.64062600000000003"/>
    <n v="1183"/>
    <n v="23"/>
    <m/>
    <n v="1117.99"/>
    <n v="4051.45"/>
    <n v="4861.32"/>
    <n v="3794.4265750962772"/>
    <n v="1330.923914767139"/>
    <n v="4823.0947454658135"/>
    <n v="5787.213700780675"/>
    <n v="4517.1182851578315"/>
    <n v="2631.1113072439416"/>
    <n v="2504.8262150707592"/>
    <m/>
    <n v="1"/>
  </r>
  <r>
    <s v="AF86DBAEB858E24CD734389FC416AED620028E02"/>
    <s v="powerghost"/>
    <n v="6860"/>
    <n v="1524069486"/>
    <n v="1524992681"/>
    <n v="-3.2058898010000003E-2"/>
    <n v="-3.2058898010000003E-2"/>
    <n v="2477929"/>
    <n v="-0.790951294581"/>
    <n v="0"/>
    <x v="0"/>
    <s v="003.9:004.7 04-29-04:04:41"/>
    <s v="powerghost"/>
    <n v="0"/>
    <n v="1"/>
    <n v="0"/>
    <n v="1"/>
    <x v="1"/>
    <n v="20"/>
    <n v="2560000"/>
    <n v="1"/>
    <n v="1"/>
    <n v="3222"/>
    <n v="64"/>
    <m/>
    <n v="9721.3799999999992"/>
    <n v="9721.3799999999992"/>
    <n v="4861.32"/>
    <n v="11818.828055288463"/>
    <n v="9409.723270063545"/>
    <n v="9409.723270063545"/>
    <n v="4705.4714379260258"/>
    <n v="11439.929452066242"/>
    <n v="2477.9292210943995"/>
    <n v="2502.5504547660798"/>
    <m/>
    <n v="0"/>
  </r>
  <r>
    <s v="0EDCD91A2E9F80AC7E9AFF6AD7D0F37F79DFA6D0"/>
    <s v="hopertor"/>
    <n v="2250"/>
    <n v="1524985992"/>
    <n v="1524985992"/>
    <n v="-0.26827353113300001"/>
    <n v="-0.26827353113300001"/>
    <n v="2247863"/>
    <n v="-0.56641193973799997"/>
    <n v="0"/>
    <x v="4"/>
    <s v="066.8:067.5 04-29-02:13:12"/>
    <s v="hopertor"/>
    <n v="0"/>
    <n v="1"/>
    <n v="0"/>
    <n v="0"/>
    <x v="1"/>
    <n v="2250"/>
    <n v="3072000"/>
    <n v="0.73242200000000002"/>
    <n v="1.3653329999999999"/>
    <n v="4191"/>
    <n v="83"/>
    <m/>
    <n v="9721.3799999999992"/>
    <n v="9721.3799999999992"/>
    <n v="4861.32"/>
    <n v="2386.3111194805197"/>
    <n v="7113.3910599142755"/>
    <n v="7113.3910599142755"/>
    <n v="3557.1565176325244"/>
    <n v="1746.1270090755384"/>
    <n v="2247.863712359424"/>
    <n v="2495.1045986515969"/>
    <m/>
    <n v="1"/>
  </r>
  <r>
    <s v="BC662EE5C70C0EA31750CD42C07317BC3212EC64"/>
    <s v="pipiska3"/>
    <n v="2860"/>
    <n v="1524173036"/>
    <n v="1524984916"/>
    <n v="-0.24673042717300001"/>
    <n v="-0.24673042717300001"/>
    <n v="2339875"/>
    <n v="-9.5649706650299995E-2"/>
    <n v="0"/>
    <x v="3"/>
    <s v="057.1:057.9 04-29-01:55:16"/>
    <s v="pipiska3"/>
    <n v="0"/>
    <n v="1"/>
    <n v="0"/>
    <n v="0"/>
    <x v="1"/>
    <n v="2860"/>
    <n v="3012899"/>
    <n v="0.94925199999999998"/>
    <n v="1.053461"/>
    <n v="3547"/>
    <n v="70"/>
    <m/>
    <n v="9721.3799999999992"/>
    <n v="9721.3799999999992"/>
    <n v="4861.32"/>
    <n v="3794.4265750962772"/>
    <n v="7322.819759888941"/>
    <n v="7322.819759888941"/>
    <n v="3661.8844397753514"/>
    <n v="2858.2260853461894"/>
    <n v="2269.5251427008957"/>
    <n v="2492.5372998906273"/>
    <m/>
    <n v="0"/>
  </r>
  <r>
    <s v="7D67F90A502AECC49DFB36B62D42B83E55D11D72"/>
    <s v="TheTinHatPatrons2"/>
    <n v="2890"/>
    <n v="1524949607"/>
    <n v="1524949607"/>
    <n v="0.88117183743000005"/>
    <n v="0.88117183743000005"/>
    <n v="2889479"/>
    <n v="0.71049186273300002"/>
    <n v="0"/>
    <x v="2"/>
    <s v="036.8:037.5 04-28-16:06:47"/>
    <s v="TheTinHatPatrons2"/>
    <n v="0"/>
    <n v="0"/>
    <n v="1"/>
    <n v="0"/>
    <x v="2"/>
    <n v="2690"/>
    <n v="1536000"/>
    <n v="1.7513019999999999"/>
    <n v="0.57100399999999996"/>
    <n v="765"/>
    <n v="15"/>
    <m/>
    <n v="1117.99"/>
    <n v="4051.45"/>
    <n v="4861.32"/>
    <n v="6440.9193022088357"/>
    <n v="2103.1313025283657"/>
    <n v="7621.4736407557739"/>
    <n v="9144.9782767352081"/>
    <n v="12116.475998474551"/>
    <n v="2889.4799422924802"/>
    <n v="2483.4359596047361"/>
    <m/>
    <n v="1"/>
  </r>
  <r>
    <s v="226A9B262B2E321D0DAD052A6AC7DBC615E683C6"/>
    <s v="dz0tea1"/>
    <n v="2980"/>
    <n v="1525000722"/>
    <n v="1525000722"/>
    <n v="1.2361132079699999"/>
    <n v="1.2361132079699999"/>
    <n v="2976713"/>
    <n v="0.69760909724300002"/>
    <n v="0"/>
    <x v="1"/>
    <s v="019.1:019.9 04-29-06:18:42"/>
    <s v="dz0tea1"/>
    <n v="0"/>
    <n v="0"/>
    <n v="1"/>
    <n v="0"/>
    <x v="2"/>
    <n v="2160"/>
    <n v="1331200"/>
    <n v="1.6225959999999999"/>
    <n v="0.61629599999999995"/>
    <n v="1026"/>
    <n v="20"/>
    <m/>
    <n v="1117.99"/>
    <n v="4051.45"/>
    <n v="4861.32"/>
    <n v="8853.6095214723919"/>
    <n v="2499.9522053783803"/>
    <n v="9059.5008564300551"/>
    <n v="10870.46186016872"/>
    <n v="19797.673189173365"/>
    <n v="2976.7139024496637"/>
    <n v="2483.0597317147644"/>
    <m/>
    <n v="1"/>
  </r>
  <r>
    <s v="57E0BE02E724954772DF34C5FDA425E5F4844BFB"/>
    <s v="pyroBigRelay"/>
    <n v="1450"/>
    <n v="1524904374"/>
    <n v="1524904374"/>
    <n v="-0.40636506063799999"/>
    <n v="-0.40636506063799999"/>
    <n v="1450622"/>
    <n v="-0.16419483713999999"/>
    <n v="0"/>
    <x v="3"/>
    <s v="061.1:061.9 04-28-03:32:54"/>
    <s v="pyroBigRelay"/>
    <n v="0"/>
    <n v="0"/>
    <n v="1"/>
    <n v="0"/>
    <x v="2"/>
    <n v="2430"/>
    <n v="3465498"/>
    <n v="0.70119799999999999"/>
    <n v="1.426131"/>
    <n v="4273"/>
    <n v="85"/>
    <m/>
    <n v="1117.99"/>
    <n v="4051.45"/>
    <n v="4861.32"/>
    <n v="3794.4265750962772"/>
    <n v="663.67792585732229"/>
    <n v="2405.0822750781745"/>
    <n v="2885.8494034192777"/>
    <n v="2252.5041898208397"/>
    <n v="2057.2406950891323"/>
    <n v="2479.7178865623928"/>
    <m/>
    <n v="1"/>
  </r>
  <r>
    <s v="5A8138E35543C1BE5554D8D8CCD6093B35D7AA30"/>
    <s v="pusith"/>
    <n v="1390"/>
    <n v="1523895693"/>
    <n v="1524899249"/>
    <n v="0.14297468043299999"/>
    <n v="0.14297468043299999"/>
    <n v="2655669"/>
    <n v="0.32996359703599998"/>
    <n v="0"/>
    <x v="2"/>
    <s v="027.4:028.2 04-28-02:07:29"/>
    <s v="pusith"/>
    <n v="0"/>
    <n v="1"/>
    <n v="0"/>
    <n v="0"/>
    <x v="1"/>
    <n v="2370"/>
    <n v="2247680"/>
    <n v="1.0544210000000001"/>
    <n v="0.94838800000000001"/>
    <n v="2967"/>
    <n v="59"/>
    <m/>
    <n v="9721.3799999999992"/>
    <n v="9721.3799999999992"/>
    <n v="4861.32"/>
    <n v="6440.9193022088357"/>
    <n v="11111.291198867755"/>
    <n v="11111.291198867755"/>
    <n v="5556.3656734825508"/>
    <n v="7361.8076811368846"/>
    <n v="2569.0413297156451"/>
    <n v="2472.6329308009517"/>
    <m/>
    <n v="0"/>
  </r>
  <r>
    <s v="2F26D43258285FEB39E4320888DFAFA8A0D20E11"/>
    <s v="ephemera"/>
    <n v="1900"/>
    <n v="1524507492"/>
    <n v="1524991754"/>
    <n v="0.24727626100799999"/>
    <n v="0.24727626100799999"/>
    <n v="2615727"/>
    <n v="-1.18403770535"/>
    <n v="0"/>
    <x v="5"/>
    <s v="039.4:040.2 04-29-03:49:14"/>
    <s v="ephemera"/>
    <n v="0"/>
    <n v="1"/>
    <n v="0"/>
    <n v="0"/>
    <x v="1"/>
    <n v="1900"/>
    <n v="2097152"/>
    <n v="0.90599099999999999"/>
    <n v="1.103764"/>
    <n v="3675"/>
    <n v="73"/>
    <m/>
    <n v="9721.3799999999992"/>
    <n v="9721.3799999999992"/>
    <n v="4861.32"/>
    <n v="4819.491751072962"/>
    <n v="12125.24649823795"/>
    <n v="12125.24649823795"/>
    <n v="6063.4090331634097"/>
    <n v="6011.237651237182"/>
    <n v="2615.7279053254492"/>
    <n v="2460.1551337278147"/>
    <m/>
    <n v="0"/>
  </r>
  <r>
    <s v="3C4CE22BE5EF667B04CB9593C1BD0B4D0F20751B"/>
    <s v="zeroawesome"/>
    <n v="4070"/>
    <n v="1523821962"/>
    <n v="1524986218"/>
    <n v="-0.254808363963"/>
    <n v="-0.254808363963"/>
    <n v="2303515"/>
    <n v="-0.125340648433"/>
    <n v="0"/>
    <x v="5"/>
    <s v="037.8:038.6 04-29-02:16:58"/>
    <s v="zeroawesome"/>
    <n v="0"/>
    <n v="1"/>
    <n v="0"/>
    <n v="0"/>
    <x v="1"/>
    <n v="3560"/>
    <n v="2991567"/>
    <n v="1.1900120000000001"/>
    <n v="0.84032799999999996"/>
    <n v="2351"/>
    <n v="47"/>
    <m/>
    <n v="9721.3799999999992"/>
    <n v="9721.3799999999992"/>
    <n v="4861.32"/>
    <n v="4819.491751072962"/>
    <n v="7244.2910667373708"/>
    <n v="7244.2910667373708"/>
    <n v="3622.6150040993884"/>
    <n v="3591.4449428488865"/>
    <n v="2229.2907070443002"/>
    <n v="2457.9735949310098"/>
    <m/>
    <n v="0"/>
  </r>
  <r>
    <s v="4EE592C4D2EB3AE8EB9E405BC4E3C11C2335F8F4"/>
    <s v="bsdexit2"/>
    <n v="2720"/>
    <n v="1525007282"/>
    <n v="1525007282"/>
    <n v="0.47437590377400002"/>
    <n v="0.47437590377400002"/>
    <n v="2717569"/>
    <n v="-0.43763678444300003"/>
    <n v="0"/>
    <x v="2"/>
    <s v="029.7:030.5 04-29-08:08:02"/>
    <s v="bsdexit2"/>
    <n v="1"/>
    <n v="0"/>
    <n v="0"/>
    <n v="0"/>
    <x v="0"/>
    <n v="2430"/>
    <n v="1843200"/>
    <n v="1.3183590000000001"/>
    <n v="0.75851900000000005"/>
    <n v="1900"/>
    <n v="38"/>
    <m/>
    <n v="10125.48"/>
    <n v="10125.48"/>
    <n v="4861.32"/>
    <n v="6440.9193022088357"/>
    <n v="14928.763726145562"/>
    <n v="14928.763726145562"/>
    <n v="7167.4130685346217"/>
    <n v="9496.3362173295536"/>
    <n v="2717.5696658362367"/>
    <n v="2455.258766085366"/>
    <m/>
    <n v="1"/>
  </r>
  <r>
    <s v="17732866AF67A4716E0876E5F5845C0BE97627DB"/>
    <s v="torstejaude"/>
    <n v="2830"/>
    <n v="1524997615"/>
    <n v="1524997615"/>
    <n v="0.80038807898200004"/>
    <n v="0.80038807898200004"/>
    <n v="2831765"/>
    <n v="0.42041977772"/>
    <n v="0"/>
    <x v="2"/>
    <s v="027.4:028.2 04-29-05:26:55"/>
    <s v="torstejaude"/>
    <n v="0"/>
    <n v="0"/>
    <n v="1"/>
    <n v="0"/>
    <x v="2"/>
    <n v="2040"/>
    <n v="1572864"/>
    <n v="1.296997"/>
    <n v="0.77101200000000003"/>
    <n v="1997"/>
    <n v="39"/>
    <m/>
    <n v="1117.99"/>
    <n v="4051.45"/>
    <n v="4861.32"/>
    <n v="6440.9193022088357"/>
    <n v="2012.8158684210862"/>
    <n v="7294.1822825916233"/>
    <n v="8752.2625761167747"/>
    <n v="11596.154329381849"/>
    <n v="2831.7655954599445"/>
    <n v="2454.0951168219613"/>
    <m/>
    <n v="1"/>
  </r>
  <r>
    <s v="CB040846C647F338EE1950C6CC03267102088C50"/>
    <s v="torrelay0001"/>
    <n v="2140"/>
    <n v="1524932337"/>
    <n v="1524991634"/>
    <n v="-0.44227730879100002"/>
    <n v="-0.44227730879100002"/>
    <n v="1981594"/>
    <n v="5.2008748024699999E-2"/>
    <n v="0"/>
    <x v="4"/>
    <s v="068.3:069.1 04-29-03:47:14"/>
    <s v="torrelay0001"/>
    <n v="0"/>
    <n v="1"/>
    <n v="0"/>
    <n v="0"/>
    <x v="1"/>
    <n v="2290"/>
    <n v="3553010"/>
    <n v="0.64452399999999999"/>
    <n v="1.5515330000000001"/>
    <n v="4420"/>
    <n v="88"/>
    <m/>
    <n v="9721.3799999999992"/>
    <n v="9721.3799999999992"/>
    <n v="4861.32"/>
    <n v="2386.3111194805197"/>
    <n v="5421.8342158653477"/>
    <n v="5421.8342158653477"/>
    <n v="2711.2684732281355"/>
    <n v="1330.8998596186368"/>
    <n v="1981.5942990924891"/>
    <n v="2453.0190093647429"/>
    <m/>
    <n v="0"/>
  </r>
  <r>
    <s v="E46979A3053D43ADF187463A6E4856C875BC8C89"/>
    <s v="teller"/>
    <n v="6910"/>
    <n v="1524369352"/>
    <n v="1524983088"/>
    <n v="0.23927546137799999"/>
    <n v="0.23927546137799999"/>
    <n v="2598949"/>
    <n v="-1.09505230441"/>
    <n v="0"/>
    <x v="1"/>
    <s v="015.2:016.0 04-29-01:24:48"/>
    <s v="teller"/>
    <n v="0"/>
    <n v="1"/>
    <n v="0"/>
    <n v="0"/>
    <x v="1"/>
    <n v="3300"/>
    <n v="2097152"/>
    <n v="1.573563"/>
    <n v="0.63550099999999998"/>
    <n v="1138"/>
    <n v="22"/>
    <m/>
    <n v="9721.3799999999992"/>
    <n v="9721.3799999999992"/>
    <n v="4861.32"/>
    <n v="8853.6095214723919"/>
    <n v="12047.46768473086"/>
    <n v="12047.46768473086"/>
    <n v="6024.5145859060985"/>
    <n v="10972.061024583352"/>
    <n v="2598.9490123797955"/>
    <n v="2448.4099086658566"/>
    <m/>
    <n v="0"/>
  </r>
  <r>
    <s v="1014B66DA9BF234683DC27FCB57EEE44650BA725"/>
    <s v="ace"/>
    <n v="1830"/>
    <n v="1524973472"/>
    <n v="1524973472"/>
    <n v="-0.52877833413700004"/>
    <n v="-0.52877833413700004"/>
    <n v="1825658"/>
    <n v="-0.20084339012300001"/>
    <n v="0"/>
    <x v="6"/>
    <s v="079.0:079.8 04-28-22:44:32"/>
    <s v="ace"/>
    <n v="1"/>
    <n v="0"/>
    <n v="0"/>
    <n v="0"/>
    <x v="0"/>
    <n v="1380"/>
    <n v="3874309"/>
    <n v="0.35619299999999998"/>
    <n v="2.8074699999999999"/>
    <n v="5296"/>
    <n v="105"/>
    <m/>
    <n v="10125.48"/>
    <n v="10125.48"/>
    <n v="4861.32"/>
    <n v="885.64026081730776"/>
    <n v="4771.3455532624885"/>
    <n v="4771.3455532624885"/>
    <n v="2290.7593086931188"/>
    <n v="417.33287905767355"/>
    <n v="1825.6583410480134"/>
    <n v="2440.2535387336093"/>
    <m/>
    <n v="1"/>
  </r>
  <r>
    <s v="231C00CD373C5DA8E5BA89883300506BC95881D9"/>
    <s v="Unnamed"/>
    <n v="2250"/>
    <n v="1524985992"/>
    <n v="1524985992"/>
    <n v="-0.209543149224"/>
    <n v="-0.209543149224"/>
    <n v="2253080"/>
    <n v="7.4886405633599995E-2"/>
    <n v="4.3478260869600001E-2"/>
    <x v="4"/>
    <s v="066.8:067.5 04-29-02:13:12"/>
    <s v="Unnamed"/>
    <n v="1"/>
    <n v="0"/>
    <n v="0"/>
    <n v="0"/>
    <x v="0"/>
    <n v="1990"/>
    <n v="2850352"/>
    <n v="0.69815899999999997"/>
    <n v="1.4323380000000001"/>
    <n v="4283"/>
    <n v="85"/>
    <m/>
    <n v="10125.48"/>
    <n v="10125.48"/>
    <n v="4861.32"/>
    <n v="2386.3111194805197"/>
    <n v="8003.7550333953723"/>
    <n v="8003.7550333953723"/>
    <n v="3842.6636978143842"/>
    <n v="1886.2759724763227"/>
    <n v="2253.0802655230732"/>
    <n v="2432.2617858661511"/>
    <m/>
    <n v="1"/>
  </r>
  <r>
    <s v="E992D23E386140DE0C1342E9FADFA2D2A98ED733"/>
    <s v="MLTorNode02"/>
    <n v="2510"/>
    <n v="1524995596"/>
    <n v="1524995596"/>
    <n v="0.12302750446999999"/>
    <n v="0.12302750446999999"/>
    <n v="2507593"/>
    <n v="-6.8710713373200005E-2"/>
    <n v="0"/>
    <x v="3"/>
    <s v="060.2:061.0 04-29-04:53:16"/>
    <s v="MLTorNode02"/>
    <n v="0"/>
    <n v="0"/>
    <n v="1"/>
    <n v="0"/>
    <x v="2"/>
    <n v="1870"/>
    <n v="2232887"/>
    <n v="0.83748100000000003"/>
    <n v="1.1940569999999999"/>
    <n v="3916"/>
    <n v="78"/>
    <m/>
    <n v="1117.99"/>
    <n v="4051.45"/>
    <n v="4861.32"/>
    <n v="3794.4265750962772"/>
    <n v="1255.5335197224153"/>
    <n v="4549.8897829849811"/>
    <n v="5459.3960680300997"/>
    <n v="4261.2454075250216"/>
    <n v="2507.5935153735049"/>
    <n v="2425.1815607614535"/>
    <m/>
    <n v="1"/>
  </r>
  <r>
    <s v="93F9507BFB17E5F33911BAA88015A31575D2EB87"/>
    <s v="dtuenv0"/>
    <n v="2790"/>
    <n v="1524998226"/>
    <n v="1524998226"/>
    <n v="0.76725454172300001"/>
    <n v="0.76725454172300001"/>
    <n v="2786889"/>
    <n v="0.104936484934"/>
    <n v="0"/>
    <x v="1"/>
    <s v="018.3:019.1 04-29-05:37:06"/>
    <s v="dtuenv0"/>
    <n v="0"/>
    <n v="0"/>
    <n v="1"/>
    <n v="0"/>
    <x v="2"/>
    <n v="2460"/>
    <n v="1576960"/>
    <n v="1.559963"/>
    <n v="0.64104099999999997"/>
    <n v="1186"/>
    <n v="23"/>
    <m/>
    <n v="1117.99"/>
    <n v="4051.45"/>
    <n v="4861.32"/>
    <n v="8853.6095214723919"/>
    <n v="1975.7729051008969"/>
    <n v="7159.9434130636482"/>
    <n v="8591.1898487688541"/>
    <n v="15646.581637464082"/>
    <n v="2786.8897221155021"/>
    <n v="2423.9108054808512"/>
    <m/>
    <n v="1"/>
  </r>
  <r>
    <s v="C07198CD959202DF9DDE029A0E550719FF6DC51D"/>
    <s v="Vin7hanufrocevka"/>
    <n v="2560"/>
    <n v="1524952723"/>
    <n v="1524952723"/>
    <n v="0.22192035418"/>
    <n v="0.22192035418"/>
    <n v="2562552"/>
    <n v="-0.15936538164"/>
    <n v="0"/>
    <x v="2"/>
    <s v="025.0:025.8 04-28-16:58:43"/>
    <s v="Vin7hanufrocevka"/>
    <n v="0"/>
    <n v="0"/>
    <n v="1"/>
    <n v="0"/>
    <x v="2"/>
    <n v="2560"/>
    <n v="2097152"/>
    <n v="1.2207030000000001"/>
    <n v="0.81920000000000004"/>
    <n v="2248"/>
    <n v="44"/>
    <m/>
    <n v="1117.99"/>
    <n v="4051.45"/>
    <n v="4861.32"/>
    <n v="6440.9193022088357"/>
    <n v="1366.0947367696981"/>
    <n v="4950.5492189425604"/>
    <n v="5940.1458561823165"/>
    <n v="7870.2903949998181"/>
    <n v="2562.552714609295"/>
    <n v="2422.9325002265068"/>
    <m/>
    <n v="1"/>
  </r>
  <r>
    <s v="79D41A16341822F03D11361B0A31DC9309CEB748"/>
    <s v="jy77"/>
    <n v="2450"/>
    <n v="1524956015"/>
    <n v="1524956015"/>
    <n v="3.4558258783700002E-2"/>
    <n v="3.4558258783700002E-2"/>
    <n v="2445720"/>
    <n v="5.2638551814999997E-2"/>
    <n v="0"/>
    <x v="1"/>
    <s v="022.3:023.1 04-28-17:53:35"/>
    <s v="jy77"/>
    <n v="0"/>
    <n v="0"/>
    <n v="1"/>
    <n v="0"/>
    <x v="2"/>
    <n v="2900"/>
    <n v="2364024"/>
    <n v="1.2267220000000001"/>
    <n v="0.81518100000000004"/>
    <n v="2228"/>
    <n v="44"/>
    <m/>
    <n v="1117.99"/>
    <n v="4051.45"/>
    <n v="4861.32"/>
    <n v="8853.6095214723919"/>
    <n v="1156.6257877375886"/>
    <n v="4191.4610575492206"/>
    <n v="5029.3187545903756"/>
    <n v="9159.5748504852636"/>
    <n v="2445.7205531628774"/>
    <n v="2421.2115872140139"/>
    <m/>
    <n v="1"/>
  </r>
  <r>
    <s v="77BF6659F32DD38562636D673579BF3A93B464FC"/>
    <s v="cubintor"/>
    <n v="2640"/>
    <n v="1524767740"/>
    <n v="1524988933"/>
    <n v="-8.6142942766699995E-2"/>
    <n v="-8.6142942766699995E-2"/>
    <n v="2205166"/>
    <n v="-5.2816439150999997E-2"/>
    <n v="0"/>
    <x v="3"/>
    <s v="058.7:059.5 04-29-03:02:13"/>
    <s v="cubintor"/>
    <n v="0"/>
    <n v="1"/>
    <n v="0"/>
    <n v="0"/>
    <x v="1"/>
    <n v="2240"/>
    <n v="2560000"/>
    <n v="0.875"/>
    <n v="1.142857"/>
    <n v="3794"/>
    <n v="75"/>
    <m/>
    <n v="9721.3799999999992"/>
    <n v="9721.3799999999992"/>
    <n v="4861.32"/>
    <n v="3794.4265750962772"/>
    <n v="8883.9517190466577"/>
    <n v="8883.9517190466577"/>
    <n v="4442.5515894693854"/>
    <n v="3467.5635038053133"/>
    <n v="2339.4740665172476"/>
    <n v="2405.6318465620734"/>
    <m/>
    <n v="0"/>
  </r>
  <r>
    <s v="9A83A9EBE1E5BFA23FF3069E8D71D99A5E2831EA"/>
    <s v="Reichsfunkmast4"/>
    <n v="2630"/>
    <n v="1524988014"/>
    <n v="1524988014"/>
    <n v="0.41018539506000001"/>
    <n v="0.41018539506000001"/>
    <n v="2630774"/>
    <n v="0.32108503928400001"/>
    <n v="0"/>
    <x v="1"/>
    <s v="016.0:016.8 04-29-02:46:54"/>
    <s v="Reichsfunkmast4"/>
    <n v="0"/>
    <n v="0"/>
    <n v="1"/>
    <n v="0"/>
    <x v="2"/>
    <n v="2630"/>
    <n v="1865552"/>
    <n v="1.40977"/>
    <n v="0.70933500000000005"/>
    <n v="1635"/>
    <n v="32"/>
    <m/>
    <n v="1117.99"/>
    <n v="4051.45"/>
    <n v="4861.32"/>
    <n v="8853.6095214723919"/>
    <n v="1576.5731698231295"/>
    <n v="5713.2956188158369"/>
    <n v="6855.3624647130791"/>
    <n v="12485.230840744523"/>
    <n v="2630.7741841249731"/>
    <n v="2401.2075288874807"/>
    <m/>
    <n v="1"/>
  </r>
  <r>
    <s v="F21DE9C7DE31601D9716781E17E24380887883D1"/>
    <s v="QuintexAirVPN23"/>
    <n v="1170"/>
    <n v="1524998637"/>
    <n v="1524998637"/>
    <n v="-0.77691936426399999"/>
    <n v="-0.77691936426399999"/>
    <n v="1173011"/>
    <n v="-6.4982993978500006E-2"/>
    <n v="0"/>
    <x v="6"/>
    <s v="085.2:086.0 04-29-05:43:57"/>
    <s v="QuintexAirVPN23"/>
    <n v="1"/>
    <n v="0"/>
    <n v="0"/>
    <n v="0"/>
    <x v="0"/>
    <n v="1450"/>
    <n v="5258240"/>
    <n v="0.275758"/>
    <n v="3.6263719999999999"/>
    <n v="5535"/>
    <n v="110"/>
    <m/>
    <n v="10125.48"/>
    <n v="10125.48"/>
    <n v="4861.32"/>
    <n v="885.64026081730776"/>
    <n v="2258.7985155321535"/>
    <n v="2258.7985155321535"/>
    <n v="1084.4663561161315"/>
    <n v="197.56919241652187"/>
    <n v="1173.0115220524647"/>
    <n v="2398.5800654367254"/>
    <m/>
    <n v="1"/>
  </r>
  <r>
    <s v="E0860274F5E7F0913B866CEDD6125087EEE6F2A2"/>
    <s v="kbtr5al"/>
    <n v="4090"/>
    <n v="1524161025"/>
    <n v="1524995247"/>
    <n v="-0.54077249600499999"/>
    <n v="-0.54077249600499999"/>
    <n v="1428944"/>
    <n v="-0.20845605716099999"/>
    <n v="0"/>
    <x v="4"/>
    <s v="069.1:069.9 04-29-04:47:27"/>
    <s v="kbtr5al"/>
    <n v="0"/>
    <n v="1"/>
    <n v="0"/>
    <n v="0"/>
    <x v="1"/>
    <n v="2550"/>
    <n v="3859574"/>
    <n v="0.66069500000000003"/>
    <n v="1.513558"/>
    <n v="4373"/>
    <n v="87"/>
    <m/>
    <n v="9721.3799999999992"/>
    <n v="9721.3799999999992"/>
    <n v="4861.32"/>
    <n v="2386.3111194805197"/>
    <n v="4464.3250727869126"/>
    <n v="4464.3250727869126"/>
    <n v="2232.4518497209733"/>
    <n v="1095.8596991545533"/>
    <n v="1772.4225345039981"/>
    <n v="2398.5679741527988"/>
    <m/>
    <n v="0"/>
  </r>
  <r>
    <s v="AD3B9A4A2E76708C3077047D9C3559A1BCC63528"/>
    <s v="FreeBSD02"/>
    <n v="2540"/>
    <n v="1524978530"/>
    <n v="1524978530"/>
    <n v="0.240516659194"/>
    <n v="0.240516659194"/>
    <n v="2540578"/>
    <n v="0.64522291585400005"/>
    <n v="0"/>
    <x v="4"/>
    <s v="065.2:066.0 04-29-00:08:50"/>
    <s v="FreeBSD02"/>
    <n v="0"/>
    <n v="0"/>
    <n v="1"/>
    <n v="0"/>
    <x v="2"/>
    <n v="1510"/>
    <n v="2048000"/>
    <n v="0.73730499999999999"/>
    <n v="1.3562909999999999"/>
    <n v="4175"/>
    <n v="83"/>
    <m/>
    <n v="1117.99"/>
    <n v="4051.45"/>
    <n v="4861.32"/>
    <n v="2386.3111194805197"/>
    <n v="1386.8852198123"/>
    <n v="5025.891218891531"/>
    <n v="6030.5484456729755"/>
    <n v="2960.2586977354686"/>
    <n v="2540.578118029312"/>
    <n v="2392.8046826205182"/>
    <m/>
    <n v="1"/>
  </r>
  <r>
    <s v="B7F8A9E87EEF8DD4BE400EA6C516CAC2A17D465E"/>
    <s v="CatRelay"/>
    <n v="2360"/>
    <n v="1524950916"/>
    <n v="1524950916"/>
    <n v="-0.10417112309899999"/>
    <n v="-0.10417112309899999"/>
    <n v="2359869"/>
    <n v="0.38490333236800001"/>
    <n v="0"/>
    <x v="4"/>
    <s v="070.6:071.4 04-28-16:28:36"/>
    <s v="CatRelay"/>
    <n v="0"/>
    <n v="0"/>
    <n v="1"/>
    <n v="0"/>
    <x v="2"/>
    <n v="1800"/>
    <n v="2580654"/>
    <n v="0.69749799999999995"/>
    <n v="1.433697"/>
    <n v="4285"/>
    <n v="85"/>
    <m/>
    <n v="1117.99"/>
    <n v="4051.45"/>
    <n v="4861.32"/>
    <n v="2386.3111194805197"/>
    <n v="1001.527726086549"/>
    <n v="3629.4059033205563"/>
    <n v="4354.910835856369"/>
    <n v="2137.7264101006022"/>
    <n v="2311.8243744900733"/>
    <n v="2392.4732621430512"/>
    <m/>
    <n v="1"/>
  </r>
  <r>
    <s v="388FC17957552143B27FF212A6B1741B355A5B0D"/>
    <s v="walor"/>
    <n v="3820"/>
    <n v="1524517895"/>
    <n v="1524901251"/>
    <n v="-0.46511907622100002"/>
    <n v="-0.46511907622100002"/>
    <n v="1806123"/>
    <n v="-8.1733898668999994E-2"/>
    <n v="0"/>
    <x v="5"/>
    <s v="048.1:048.9 04-28-02:40:51"/>
    <s v="walor"/>
    <n v="0"/>
    <n v="1"/>
    <n v="0"/>
    <n v="0"/>
    <x v="1"/>
    <n v="3740"/>
    <n v="3539864"/>
    <n v="1.056538"/>
    <n v="0.946488"/>
    <n v="2946"/>
    <n v="58"/>
    <m/>
    <n v="9721.3799999999992"/>
    <n v="9721.3799999999992"/>
    <n v="4861.32"/>
    <n v="4819.491751072962"/>
    <n v="5199.780714806694"/>
    <n v="5199.780714806694"/>
    <n v="2600.2273323853278"/>
    <n v="2577.8541999591762"/>
    <n v="1893.4057263720258"/>
    <n v="2387.3432084604178"/>
    <m/>
    <n v="0"/>
  </r>
  <r>
    <s v="705DB1E61846652FC447E7EC2DDAE0F7D5407D9E"/>
    <s v="Unnamed"/>
    <n v="2210"/>
    <n v="1524954008"/>
    <n v="1524954008"/>
    <n v="-0.12028211016400001"/>
    <n v="-0.12028211016400001"/>
    <n v="2214002"/>
    <n v="0.13998585491500001"/>
    <n v="0.2"/>
    <x v="3"/>
    <s v="061.0:061.8 04-28-17:20:08"/>
    <s v="Unnamed"/>
    <n v="0"/>
    <n v="0"/>
    <n v="1"/>
    <n v="0"/>
    <x v="2"/>
    <n v="2450"/>
    <n v="2605508"/>
    <n v="0.94031600000000004"/>
    <n v="1.0634729999999999"/>
    <n v="3582"/>
    <n v="71"/>
    <m/>
    <n v="1117.99"/>
    <n v="4051.45"/>
    <n v="4861.32"/>
    <n v="3794.4265750962772"/>
    <n v="983.51580365774964"/>
    <n v="3564.133044776062"/>
    <n v="4276.5901722175431"/>
    <n v="3338.0249397813377"/>
    <n v="2292.1119997108162"/>
    <n v="2386.1307997975719"/>
    <m/>
    <n v="1"/>
  </r>
  <r>
    <s v="68B65AF5679CDBA0FAD333582894FDF8678491AE"/>
    <s v="shirtscreen"/>
    <n v="3470"/>
    <n v="1524188503"/>
    <n v="1525003705"/>
    <n v="-0.12953039069700001"/>
    <n v="-0.12953039069700001"/>
    <n v="2281883"/>
    <n v="-0.14417651254899999"/>
    <n v="0"/>
    <x v="3"/>
    <s v="050.0:050.8 04-29-07:08:25"/>
    <s v="shirtscreen"/>
    <n v="0"/>
    <n v="1"/>
    <n v="0"/>
    <n v="0"/>
    <x v="1"/>
    <n v="2670"/>
    <n v="2621440"/>
    <n v="1.018524"/>
    <n v="0.98181300000000005"/>
    <n v="3143"/>
    <n v="62"/>
    <m/>
    <n v="9721.3799999999992"/>
    <n v="9721.3799999999992"/>
    <n v="4861.32"/>
    <n v="3794.4265750962772"/>
    <n v="8462.165850485997"/>
    <n v="8462.165850485997"/>
    <n v="4231.6313210968601"/>
    <n v="3302.9330183529769"/>
    <n v="2281.8838526112563"/>
    <n v="2383.750696827879"/>
    <m/>
    <n v="0"/>
  </r>
  <r>
    <s v="2CDB78E1786FA29A21EA593D3CC78FE766C1E3A0"/>
    <s v="EHVAGhouse"/>
    <n v="2810"/>
    <n v="1524991754"/>
    <n v="1524991754"/>
    <n v="1.0531398866199999"/>
    <n v="1.0531398866199999"/>
    <n v="2810929"/>
    <n v="0.31128380946200002"/>
    <n v="0"/>
    <x v="5"/>
    <s v="039.4:040.2 04-29-03:49:14"/>
    <s v="EHVAGhouse"/>
    <n v="0"/>
    <n v="0"/>
    <n v="1"/>
    <n v="0"/>
    <x v="2"/>
    <n v="1410"/>
    <n v="1369088"/>
    <n v="1.0298830000000001"/>
    <n v="0.97098399999999996"/>
    <n v="3093"/>
    <n v="61"/>
    <m/>
    <n v="1117.99"/>
    <n v="4051.45"/>
    <n v="4861.32"/>
    <n v="4819.491751072962"/>
    <n v="2295.3898618422936"/>
    <n v="8318.1935936465979"/>
    <n v="9980.9699936235374"/>
    <n v="9895.0907473639654"/>
    <n v="2810.9291810928025"/>
    <n v="2378.3768267649616"/>
    <m/>
    <n v="1"/>
  </r>
  <r>
    <s v="D6FF2697CEA5C0C7DA84797C2E71163814FC2466"/>
    <s v="QuintexAirVPN28"/>
    <n v="1750"/>
    <n v="1524999455"/>
    <n v="1524999455"/>
    <n v="-0.54441644557299995"/>
    <n v="-0.54441644557299995"/>
    <n v="1750085"/>
    <n v="0.10624321362"/>
    <n v="0"/>
    <x v="4"/>
    <s v="069.9:070.7 04-29-05:57:35"/>
    <s v="QuintexAirVPN28"/>
    <n v="1"/>
    <n v="0"/>
    <n v="0"/>
    <n v="0"/>
    <x v="0"/>
    <n v="2360"/>
    <n v="3841415"/>
    <n v="0.61435700000000004"/>
    <n v="1.627718"/>
    <n v="4495"/>
    <n v="89"/>
    <m/>
    <n v="10125.48"/>
    <n v="10125.48"/>
    <n v="4861.32"/>
    <n v="2386.3111194805197"/>
    <n v="4613.0021686794998"/>
    <n v="4613.0021686794998"/>
    <n v="2214.7374448070636"/>
    <n v="1087.1641017816087"/>
    <n v="1750.0854997291945"/>
    <n v="2377.484349810436"/>
    <m/>
    <n v="1"/>
  </r>
  <r>
    <s v="94F367A130296C9EB92BE32E25AAEB7F227DE0D6"/>
    <s v="FreeZion"/>
    <n v="2580"/>
    <n v="1524966122"/>
    <n v="1524966122"/>
    <n v="0.399502683581"/>
    <n v="0.399502683581"/>
    <n v="2579563"/>
    <n v="0.29664971836999998"/>
    <n v="0"/>
    <x v="3"/>
    <s v="051.6:052.4 04-28-20:42:02"/>
    <s v="FreeZion"/>
    <n v="0"/>
    <n v="0"/>
    <n v="1"/>
    <n v="0"/>
    <x v="2"/>
    <n v="1790"/>
    <n v="1843200"/>
    <n v="0.97113700000000003"/>
    <n v="1.0297210000000001"/>
    <n v="3473"/>
    <n v="69"/>
    <m/>
    <n v="1117.99"/>
    <n v="4051.45"/>
    <n v="4861.32"/>
    <n v="3794.4265750962772"/>
    <n v="1564.6300052167223"/>
    <n v="5670.0151473942424"/>
    <n v="6803.4303857459863"/>
    <n v="5310.3101744983032"/>
    <n v="2579.5633463764993"/>
    <n v="2358.6543424635493"/>
    <m/>
    <n v="1"/>
  </r>
  <r>
    <s v="600BAAA6A8C1AD2B460A4EFF1E5562B94D7EA1FD"/>
    <s v="Moldraks"/>
    <n v="2490"/>
    <n v="1525001415"/>
    <n v="1525001415"/>
    <n v="0.21501056189199999"/>
    <n v="0.21501056189199999"/>
    <n v="2488341"/>
    <n v="-1.9863964731700001E-2"/>
    <n v="0"/>
    <x v="2"/>
    <s v="025.0:025.8 04-29-06:30:15"/>
    <s v="Moldraks"/>
    <n v="0"/>
    <n v="0"/>
    <n v="1"/>
    <n v="0"/>
    <x v="2"/>
    <n v="2890"/>
    <n v="2048000"/>
    <n v="1.411133"/>
    <n v="0.70865100000000003"/>
    <n v="1632"/>
    <n v="32"/>
    <m/>
    <n v="1117.99"/>
    <n v="4051.45"/>
    <n v="4861.32"/>
    <n v="6440.9193022088357"/>
    <n v="1358.3696580896371"/>
    <n v="4922.5545409773431"/>
    <n v="5906.5551447368171"/>
    <n v="7825.7849804777861"/>
    <n v="2488.3416307548159"/>
    <n v="2356.239141528371"/>
    <m/>
    <n v="1"/>
  </r>
  <r>
    <s v="2660395008B21139534C01BBC9223F592E6C0DD5"/>
    <s v="FehanuhutDoxes8"/>
    <n v="2460"/>
    <n v="1525007282"/>
    <n v="1525007282"/>
    <n v="0.17258083930599999"/>
    <n v="0.17258083930599999"/>
    <n v="2459080"/>
    <n v="-0.35256855522800001"/>
    <n v="0"/>
    <x v="2"/>
    <s v="029.7:030.5 04-29-08:08:02"/>
    <s v="FehanuhutDoxes8"/>
    <n v="0"/>
    <n v="0"/>
    <n v="1"/>
    <n v="0"/>
    <x v="2"/>
    <n v="2770"/>
    <n v="2097152"/>
    <n v="1.3208390000000001"/>
    <n v="0.75709499999999996"/>
    <n v="1885"/>
    <n v="37"/>
    <m/>
    <n v="1117.99"/>
    <n v="4051.45"/>
    <n v="4861.32"/>
    <n v="6440.9193022088357"/>
    <n v="1310.9336525357148"/>
    <n v="4750.6526414062937"/>
    <n v="5700.2906857350436"/>
    <n v="7552.498561286252"/>
    <n v="2459.0802523122566"/>
    <n v="2350.5017766185792"/>
    <m/>
    <n v="1"/>
  </r>
  <r>
    <s v="C8ADC3A9310689F8E89B024C142E3ABEF2980E9C"/>
    <s v="SSnetNode"/>
    <n v="2180"/>
    <n v="1524995247"/>
    <n v="1524995247"/>
    <n v="-0.20439342436899999"/>
    <n v="-0.20439342436899999"/>
    <n v="2181990"/>
    <n v="0.23540766630900001"/>
    <n v="0"/>
    <x v="4"/>
    <s v="069.1:069.9 04-29-04:47:27"/>
    <s v="SSnetNode"/>
    <n v="0"/>
    <n v="0"/>
    <n v="1"/>
    <n v="0"/>
    <x v="2"/>
    <n v="2180"/>
    <n v="2742549"/>
    <n v="0.79488099999999995"/>
    <n v="1.2580499999999999"/>
    <n v="4022"/>
    <n v="80"/>
    <m/>
    <n v="1117.99"/>
    <n v="4051.45"/>
    <n v="4861.32"/>
    <n v="2386.3111194805197"/>
    <n v="889.48019548970171"/>
    <n v="3223.3602608402148"/>
    <n v="3867.6981582464928"/>
    <n v="1898.5648181600743"/>
    <n v="2181.9900183902232"/>
    <n v="2350.1577128731565"/>
    <m/>
    <n v="1"/>
  </r>
  <r>
    <s v="40E3532B2440BFFFE4DCC9A58C9878F0F1F9F333"/>
    <s v="Unnamed"/>
    <n v="2910"/>
    <n v="1524990143"/>
    <n v="1524990143"/>
    <n v="1.7725099790300001"/>
    <n v="1.7725099790300001"/>
    <n v="2907187"/>
    <n v="0.77410814877400003"/>
    <n v="0"/>
    <x v="0"/>
    <s v="005.6:006.4 04-29-03:22:23"/>
    <s v="Unnamed"/>
    <n v="0"/>
    <n v="0"/>
    <n v="1"/>
    <n v="0"/>
    <x v="2"/>
    <n v="2090"/>
    <n v="1048576"/>
    <n v="1.993179"/>
    <n v="0.50171100000000002"/>
    <n v="436"/>
    <n v="8"/>
    <m/>
    <n v="1117.99"/>
    <n v="4051.45"/>
    <n v="4861.32"/>
    <n v="11818.828055288463"/>
    <n v="3099.6384314557499"/>
    <n v="11232.685554541093"/>
    <n v="13478.05821125812"/>
    <n v="32767.818723726992"/>
    <n v="2907.1874237713614"/>
    <n v="2349.603996639953"/>
    <m/>
    <n v="1"/>
  </r>
  <r>
    <s v="BB216D04F9AE630396C5D6D73332B4129B0492DA"/>
    <s v="raspberryPIbox"/>
    <n v="2660"/>
    <n v="1524989327"/>
    <n v="1524989327"/>
    <n v="0.65172036731000005"/>
    <n v="0.65172036731000005"/>
    <n v="2660929"/>
    <n v="0.83936532810999998"/>
    <n v="0"/>
    <x v="5"/>
    <s v="038.6:039.4 04-29-03:08:47"/>
    <s v="raspberryPIbox"/>
    <n v="0"/>
    <n v="0"/>
    <n v="1"/>
    <n v="0"/>
    <x v="2"/>
    <n v="1860"/>
    <n v="1611005"/>
    <n v="1.1545589999999999"/>
    <n v="0.86613200000000001"/>
    <n v="2459"/>
    <n v="49"/>
    <m/>
    <n v="1117.99"/>
    <n v="4051.45"/>
    <n v="4861.32"/>
    <n v="4819.491751072962"/>
    <n v="1846.606853448907"/>
    <n v="6691.862482138099"/>
    <n v="8029.5412560114491"/>
    <n v="7960.4526853297484"/>
    <n v="2660.9297703382467"/>
    <n v="2345.9523392367728"/>
    <m/>
    <n v="1"/>
  </r>
  <r>
    <s v="8A1FC5435F598776598306A0D60E3757A46E81DB"/>
    <s v="UbuntuCore212"/>
    <n v="1770"/>
    <n v="1524463336"/>
    <n v="1524463336"/>
    <n v="0.108082491206"/>
    <n v="0.108082491206"/>
    <n v="1774634"/>
    <n v="-0.107572969309"/>
    <n v="0.6"/>
    <x v="4"/>
    <s v="068.3:069.1 04-23-01:02:16"/>
    <s v="UbuntuCore212"/>
    <n v="0"/>
    <n v="0"/>
    <n v="1"/>
    <n v="0"/>
    <x v="2"/>
    <n v="235"/>
    <n v="2176657"/>
    <n v="0.107964"/>
    <n v="9.2623700000000007"/>
    <n v="6169"/>
    <n v="123"/>
    <m/>
    <n v="1117.99"/>
    <n v="4051.45"/>
    <n v="4861.32"/>
    <n v="2386.3111194805197"/>
    <n v="1238.8251443433958"/>
    <n v="4489.3408089965478"/>
    <n v="5386.7435761495508"/>
    <n v="2644.2295700665527"/>
    <n v="2411.9155110609781"/>
    <n v="2341.3379577426849"/>
    <m/>
    <n v="1"/>
  </r>
  <r>
    <s v="FC7543F28780DEF9CF71D60BEB00ADF6CF3C75EC"/>
    <s v="Unnamed"/>
    <n v="2800"/>
    <n v="1525003372"/>
    <n v="1525003372"/>
    <n v="1.1852615811"/>
    <n v="1.1852615811"/>
    <n v="2795447"/>
    <n v="0.62776060985399995"/>
    <n v="0"/>
    <x v="1"/>
    <s v="019.9:020.7 04-29-07:02:52"/>
    <s v="Unnamed"/>
    <n v="1"/>
    <n v="0"/>
    <n v="0"/>
    <n v="0"/>
    <x v="0"/>
    <n v="1960"/>
    <n v="1279228"/>
    <n v="1.5321739999999999"/>
    <n v="0.652667"/>
    <n v="1258"/>
    <n v="25"/>
    <m/>
    <n v="10125.48"/>
    <n v="10125.48"/>
    <n v="4861.32"/>
    <n v="8853.6095214723919"/>
    <n v="22126.822434196423"/>
    <n v="22126.822434196423"/>
    <n v="10623.25582943305"/>
    <n v="19347.452741334771"/>
    <n v="2795.4478018673904"/>
    <n v="2340.5818613071733"/>
    <m/>
    <n v="1"/>
  </r>
  <r>
    <s v="AD7B945BA5381BF4C526E592580E81A4D6AA248C"/>
    <s v="CB3ROB"/>
    <n v="1160"/>
    <n v="1524931600"/>
    <n v="1524931600"/>
    <n v="-0.57624329410999997"/>
    <n v="-0.57624329410999997"/>
    <n v="1161292"/>
    <n v="-0.35819536428400001"/>
    <n v="0"/>
    <x v="6"/>
    <s v="078.9:079.7 04-28-11:06:40"/>
    <s v="CB3ROB"/>
    <n v="0"/>
    <n v="0"/>
    <n v="1"/>
    <n v="0"/>
    <x v="2"/>
    <n v="623"/>
    <n v="3919351"/>
    <n v="0.15895500000000001"/>
    <n v="6.291093"/>
    <n v="6015"/>
    <n v="120"/>
    <m/>
    <n v="1117.99"/>
    <n v="4051.45"/>
    <n v="4861.32"/>
    <n v="885.64026081730776"/>
    <n v="473.75575961796113"/>
    <n v="1716.8291060780405"/>
    <n v="2060.0169494771749"/>
    <n v="375.29599952750283"/>
    <n v="1660.8512689866775"/>
    <n v="2338.4011882906743"/>
    <m/>
    <n v="1"/>
  </r>
  <r>
    <s v="EB2333A631B69854DC9ED097CB98FC90B27CB5FD"/>
    <s v="SHRelay"/>
    <n v="2680"/>
    <n v="1524913980"/>
    <n v="1524913980"/>
    <n v="0.74573557276900004"/>
    <n v="0.74573557276900004"/>
    <n v="2681449"/>
    <n v="0.55537601486599997"/>
    <n v="0"/>
    <x v="5"/>
    <s v="037.0:037.8 04-28-06:13:00"/>
    <s v="SHRelay"/>
    <n v="0"/>
    <n v="0"/>
    <n v="1"/>
    <n v="0"/>
    <x v="2"/>
    <n v="2630"/>
    <n v="1536000"/>
    <n v="1.71224"/>
    <n v="0.58403000000000005"/>
    <n v="827"/>
    <n v="16"/>
    <m/>
    <n v="1117.99"/>
    <n v="4051.45"/>
    <n v="4861.32"/>
    <n v="4819.491751072962"/>
    <n v="1951.7149130000143"/>
    <n v="7072.7603862949645"/>
    <n v="8486.5792546133944"/>
    <n v="8413.558192514829"/>
    <n v="2681.4498397731841"/>
    <n v="2337.8148878412289"/>
    <m/>
    <n v="1"/>
  </r>
  <r>
    <s v="835696D2121DD7200FC3199AA2B91E27714C0022"/>
    <s v="valkosipuli"/>
    <n v="2780"/>
    <n v="1525003565"/>
    <n v="1525003565"/>
    <n v="1.11776878006"/>
    <n v="1.11776878006"/>
    <n v="2775801"/>
    <n v="0.47462944635999998"/>
    <n v="0"/>
    <x v="2"/>
    <s v="028.9:029.7 04-29-07:06:05"/>
    <s v="valkosipuli"/>
    <n v="0"/>
    <n v="0"/>
    <n v="1"/>
    <n v="0"/>
    <x v="2"/>
    <n v="1750"/>
    <n v="1310720"/>
    <n v="1.3351440000000001"/>
    <n v="0.74898299999999995"/>
    <n v="1844"/>
    <n v="36"/>
    <m/>
    <n v="1117.99"/>
    <n v="4051.45"/>
    <n v="4861.32"/>
    <n v="6440.9193022088357"/>
    <n v="2367.6443184192794"/>
    <n v="8580.0343239740869"/>
    <n v="10295.151725881278"/>
    <n v="13640.377813103712"/>
    <n v="2775.8018954002432"/>
    <n v="2336.2773267801704"/>
    <m/>
    <n v="1"/>
  </r>
  <r>
    <s v="02654FC3607492DDA44D96D5B88A96924773AF1E"/>
    <s v="TORBSDrelayapgv"/>
    <n v="3390"/>
    <n v="1524577961"/>
    <n v="1524577961"/>
    <n v="0.60635445971099999"/>
    <n v="0.60635445971099999"/>
    <n v="3390347"/>
    <n v="0.44705812392799998"/>
    <n v="0"/>
    <x v="4"/>
    <s v="070.7:071.5 04-24-08:52:41"/>
    <s v="TORBSDrelayapgv"/>
    <n v="0"/>
    <n v="0"/>
    <n v="1"/>
    <n v="0"/>
    <x v="2"/>
    <n v="1450"/>
    <n v="1635637"/>
    <n v="0.88650499999999999"/>
    <n v="1.128026"/>
    <n v="3754"/>
    <n v="75"/>
    <m/>
    <n v="1117.99"/>
    <n v="4051.45"/>
    <n v="4861.32"/>
    <n v="2386.3111194805197"/>
    <n v="1795.8882224123008"/>
    <n v="6508.0647757961306"/>
    <n v="7809.0030620822781"/>
    <n v="3833.2615090354816"/>
    <n v="2627.4127894183212"/>
    <n v="2329.8800525928241"/>
    <m/>
    <n v="1"/>
  </r>
  <r>
    <s v="BB6501282096FADAFBB800D2246656C053F96F36"/>
    <s v="Tor4aephahgied"/>
    <n v="2610"/>
    <n v="1524507492"/>
    <n v="1524975523"/>
    <n v="-0.16046281373499999"/>
    <n v="-0.16046281373499999"/>
    <n v="2200796"/>
    <n v="-0.16406327111300001"/>
    <n v="0"/>
    <x v="3"/>
    <s v="054.0:054.8 04-28-23:18:43"/>
    <s v="Tor4aephahgied"/>
    <n v="0"/>
    <n v="1"/>
    <n v="0"/>
    <n v="0"/>
    <x v="1"/>
    <n v="2280"/>
    <n v="2621440"/>
    <n v="0.86975100000000005"/>
    <n v="1.1497539999999999"/>
    <n v="3814"/>
    <n v="76"/>
    <m/>
    <n v="9721.3799999999992"/>
    <n v="9721.3799999999992"/>
    <n v="4861.32"/>
    <n v="3794.4265750962772"/>
    <n v="8161.4600118128456"/>
    <n v="8161.4600118128456"/>
    <n v="4081.25891433377"/>
    <n v="3185.5622103454698"/>
    <n v="2200.7963615625217"/>
    <n v="2326.9894530937654"/>
    <m/>
    <n v="0"/>
  </r>
  <r>
    <s v="1CFB652DC73890CCE28384DBA28EE84086C27B06"/>
    <s v="000p"/>
    <n v="2420"/>
    <n v="1525004091"/>
    <n v="1525004091"/>
    <n v="0.154716794081"/>
    <n v="0.154716794081"/>
    <n v="2421616"/>
    <n v="-2.4037362429800001E-2"/>
    <n v="0"/>
    <x v="5"/>
    <s v="042.5:043.3 04-29-07:14:51"/>
    <s v="000p"/>
    <n v="0"/>
    <n v="0"/>
    <n v="1"/>
    <n v="0"/>
    <x v="2"/>
    <n v="2330"/>
    <n v="2097152"/>
    <n v="1.1110310000000001"/>
    <n v="0.900065"/>
    <n v="2645"/>
    <n v="52"/>
    <m/>
    <n v="1117.99"/>
    <n v="4051.45"/>
    <n v="4861.32"/>
    <n v="4819.491751072962"/>
    <n v="1290.9618286146172"/>
    <n v="4678.2773553794668"/>
    <n v="5613.4478454018463"/>
    <n v="5565.148063898795"/>
    <n v="2421.6166341405569"/>
    <n v="2324.2772438983902"/>
    <m/>
    <n v="1"/>
  </r>
  <r>
    <s v="69A9492A7B9BAB31E4074F33225F5F56A992FD6E"/>
    <s v="howawesomeisjoej"/>
    <n v="1530"/>
    <n v="1524090683"/>
    <n v="1524966613"/>
    <n v="-0.492461805659"/>
    <n v="-0.492461805659"/>
    <n v="1927922"/>
    <n v="-0.14129406483699999"/>
    <n v="0"/>
    <x v="6"/>
    <s v="076.6:077.4 04-28-20:50:13"/>
    <s v="howawesomeisjoej"/>
    <n v="0"/>
    <n v="1"/>
    <n v="0"/>
    <n v="0"/>
    <x v="1"/>
    <n v="1530"/>
    <n v="3545878"/>
    <n v="0.43148700000000001"/>
    <n v="2.3175669999999999"/>
    <n v="5068"/>
    <n v="101"/>
    <m/>
    <n v="9721.3799999999992"/>
    <n v="9721.3799999999992"/>
    <n v="4861.32"/>
    <n v="885.64026081730776"/>
    <n v="4933.97165170271"/>
    <n v="4933.97165170271"/>
    <n v="2467.3055749137898"/>
    <n v="449.49625881090867"/>
    <n v="1799.6685174734764"/>
    <n v="2323.5313622314334"/>
    <m/>
    <n v="0"/>
  </r>
  <r>
    <s v="D46F368FDCFB9363A2A9B8279FFC2331B540BD0E"/>
    <s v="korff"/>
    <n v="1850"/>
    <n v="1524963785"/>
    <n v="1524963785"/>
    <n v="-0.45742204639200001"/>
    <n v="-0.45742204639200001"/>
    <n v="1854036"/>
    <n v="4.8902255465299999E-2"/>
    <n v="0"/>
    <x v="6"/>
    <s v="075.8:076.6 04-28-20:03:05"/>
    <s v="korff"/>
    <n v="1"/>
    <n v="0"/>
    <n v="0"/>
    <n v="0"/>
    <x v="0"/>
    <n v="1850"/>
    <n v="3417088"/>
    <n v="0.54139700000000002"/>
    <n v="1.847075"/>
    <n v="4727"/>
    <n v="94"/>
    <m/>
    <n v="10125.48"/>
    <n v="10125.48"/>
    <n v="4861.32"/>
    <n v="885.64026081730776"/>
    <n v="5493.862217698731"/>
    <n v="5493.862217698731"/>
    <n v="2637.6450574336423"/>
    <n v="480.5288803471102"/>
    <n v="1854.0366143384533"/>
    <n v="2322.9520300369172"/>
    <m/>
    <n v="1"/>
  </r>
  <r>
    <s v="95C4EF3787069A3A1A3B5FD4057A34CA97C171C3"/>
    <s v="KuroNeko"/>
    <n v="2870"/>
    <n v="1524973325"/>
    <n v="1524973325"/>
    <n v="1.7360260540200001"/>
    <n v="1.7360260540200001"/>
    <n v="2868931"/>
    <n v="-9.3420891808199999E-2"/>
    <n v="0"/>
    <x v="0"/>
    <s v="000.0:000.8 04-28-22:42:05"/>
    <s v="KuroNeko"/>
    <n v="0"/>
    <n v="0"/>
    <n v="1"/>
    <n v="0"/>
    <x v="2"/>
    <n v="2870"/>
    <n v="1048576"/>
    <n v="2.7370450000000002"/>
    <n v="0.36535699999999999"/>
    <n v="82"/>
    <n v="1"/>
    <m/>
    <n v="1117.99"/>
    <n v="4051.45"/>
    <n v="4861.32"/>
    <n v="11818.828055288463"/>
    <n v="3058.8497681338199"/>
    <n v="11084.872756559327"/>
    <n v="13300.698176928505"/>
    <n v="32336.621487251759"/>
    <n v="2868.9312556200753"/>
    <n v="2322.8246789340524"/>
    <m/>
    <n v="1"/>
  </r>
  <r>
    <s v="B27509F6D6233ACD2EAC8936D5FE7CBF009163BE"/>
    <s v="mandela"/>
    <n v="1980"/>
    <n v="1524991634"/>
    <n v="1524991634"/>
    <n v="-0.36731233198199997"/>
    <n v="-0.36731233198199997"/>
    <n v="1977524"/>
    <n v="-1.5937635989400002E-2"/>
    <n v="9.0909090909100002E-2"/>
    <x v="4"/>
    <s v="068.3:069.1 04-29-03:47:14"/>
    <s v="mandela"/>
    <n v="1"/>
    <n v="0"/>
    <n v="0"/>
    <n v="0"/>
    <x v="0"/>
    <n v="1980"/>
    <n v="3125594"/>
    <n v="0.63348000000000004"/>
    <n v="1.5785830000000001"/>
    <n v="4441"/>
    <n v="88"/>
    <m/>
    <n v="10125.48"/>
    <n v="10125.48"/>
    <n v="4861.32"/>
    <n v="2386.3111194805197"/>
    <n v="6406.2663287628984"/>
    <n v="6406.2663287628984"/>
    <n v="3075.6972142892637"/>
    <n v="1509.7896173495531"/>
    <n v="1977.5247790310527"/>
    <n v="2321.945545321737"/>
    <m/>
    <n v="1"/>
  </r>
  <r>
    <s v="E235941C8403FB63EC91436FA4DCF6B020EB51A2"/>
    <s v="VimRulzEmacsBlowz"/>
    <n v="3180"/>
    <n v="1524545391"/>
    <n v="1524928287"/>
    <n v="0.147153085962"/>
    <n v="0.147153085962"/>
    <n v="2405754"/>
    <n v="-0.82305706281199997"/>
    <n v="0"/>
    <x v="1"/>
    <s v="015.9:016.7 04-28-10:11:27"/>
    <s v="VimRulzEmacsBlowz"/>
    <n v="0"/>
    <n v="1"/>
    <n v="0"/>
    <n v="0"/>
    <x v="1"/>
    <n v="3180"/>
    <n v="2097152"/>
    <n v="1.5163420000000001"/>
    <n v="0.65948200000000001"/>
    <n v="1314"/>
    <n v="26"/>
    <m/>
    <n v="9721.3799999999992"/>
    <n v="9721.3799999999992"/>
    <n v="4861.32"/>
    <n v="8853.6095214723919"/>
    <n v="11151.911066809267"/>
    <n v="11151.911066809267"/>
    <n v="5576.6782398487894"/>
    <n v="10156.4454844596"/>
    <n v="2405.7543885313803"/>
    <n v="2313.1736719719661"/>
    <m/>
    <n v="0"/>
  </r>
  <r>
    <s v="41F07731207742860D43AC426FBAE2F3947BD1CA"/>
    <s v="Quincy"/>
    <n v="2670"/>
    <n v="1525006186"/>
    <n v="1525006186"/>
    <n v="0.81029478547800005"/>
    <n v="0.81029478547800005"/>
    <n v="2669388"/>
    <n v="-1.6786470167900001E-2"/>
    <n v="0"/>
    <x v="0"/>
    <s v="008.7:009.5 04-29-07:49:46"/>
    <s v="Quincy"/>
    <n v="0"/>
    <n v="0"/>
    <n v="1"/>
    <n v="0"/>
    <x v="2"/>
    <n v="2690"/>
    <n v="1474560"/>
    <n v="1.824273"/>
    <n v="0.54816399999999998"/>
    <n v="615"/>
    <n v="12"/>
    <m/>
    <n v="1117.99"/>
    <n v="4051.45"/>
    <n v="4861.32"/>
    <n v="11818.828055288463"/>
    <n v="2023.8914672165492"/>
    <n v="7334.3188086248429"/>
    <n v="8800.4222465399107"/>
    <n v="21395.562798949795"/>
    <n v="2669.3882788744395"/>
    <n v="2310.9397952121076"/>
    <m/>
    <n v="1"/>
  </r>
  <r>
    <s v="4110896316AD7B3EE752062458F3952B294F84F5"/>
    <s v="eltaarts"/>
    <n v="2410"/>
    <n v="1524963001"/>
    <n v="1524963001"/>
    <n v="0.16693667924200001"/>
    <n v="0.16693667924200001"/>
    <n v="2414089"/>
    <n v="-3.5753125971100003E-2"/>
    <n v="0"/>
    <x v="5"/>
    <s v="047.3:048.1 04-28-19:50:01"/>
    <s v="eltaarts"/>
    <n v="0"/>
    <n v="0"/>
    <n v="1"/>
    <n v="0"/>
    <x v="2"/>
    <n v="1680"/>
    <n v="2068741"/>
    <n v="0.81208800000000003"/>
    <n v="1.231393"/>
    <n v="3976"/>
    <n v="79"/>
    <m/>
    <n v="1117.99"/>
    <n v="4051.45"/>
    <n v="4861.32"/>
    <n v="4819.491751072962"/>
    <n v="1304.6235380257635"/>
    <n v="4727.7856091150006"/>
    <n v="5672.8526175327188"/>
    <n v="5624.0416996312933"/>
    <n v="2414.0897527517741"/>
    <n v="2310.4851269262417"/>
    <m/>
    <n v="1"/>
  </r>
  <r>
    <s v="B8DD7093279A005C4EA0486D659091A3A7C5443E"/>
    <s v="StabRabbit02"/>
    <n v="1930"/>
    <n v="1524984916"/>
    <n v="1524984916"/>
    <n v="-0.393192309676"/>
    <n v="-0.393192309676"/>
    <n v="1929043"/>
    <n v="-0.242427151121"/>
    <n v="0"/>
    <x v="3"/>
    <s v="057.1:057.9 04-29-01:55:16"/>
    <s v="StabRabbit02"/>
    <n v="0"/>
    <n v="0"/>
    <n v="1"/>
    <n v="0"/>
    <x v="2"/>
    <n v="2200"/>
    <n v="3179003"/>
    <n v="0.69204100000000002"/>
    <n v="1.445001"/>
    <n v="4303"/>
    <n v="86"/>
    <m/>
    <n v="1117.99"/>
    <n v="4051.45"/>
    <n v="4861.32"/>
    <n v="3794.4265750962772"/>
    <n v="678.40492970532887"/>
    <n v="2458.4510169631699"/>
    <n v="2949.886361125868"/>
    <n v="2302.4872261381779"/>
    <n v="1929.0434679630671"/>
    <n v="2304.0313275741469"/>
    <m/>
    <n v="1"/>
  </r>
  <r>
    <s v="7A0AF626F4853FF0BB1711E787DC7E5187D0CAC1"/>
    <s v="fnordfnordfnordN998"/>
    <n v="2630"/>
    <n v="1525001522"/>
    <n v="1525001522"/>
    <n v="0.71266752672400002"/>
    <n v="0.71266752672400002"/>
    <n v="2630657"/>
    <n v="0.17751214035599999"/>
    <n v="0"/>
    <x v="5"/>
    <s v="041.7:042.5 04-29-06:32:02"/>
    <s v="fnordfnordfnordN998"/>
    <n v="0"/>
    <n v="0"/>
    <n v="1"/>
    <n v="0"/>
    <x v="2"/>
    <n v="1730"/>
    <n v="1536000"/>
    <n v="1.1263019999999999"/>
    <n v="0.88786100000000001"/>
    <n v="2560"/>
    <n v="51"/>
    <m/>
    <n v="1117.99"/>
    <n v="4051.45"/>
    <n v="4861.32"/>
    <n v="4819.491751072962"/>
    <n v="1914.7451682021649"/>
    <n v="6938.7868511459501"/>
    <n v="8325.8249010139152"/>
    <n v="8254.1870173768511"/>
    <n v="2630.6573210480642"/>
    <n v="2302.2601247336452"/>
    <m/>
    <n v="1"/>
  </r>
  <r>
    <s v="FAB66EEBF9A78423AA4BCFF76876C84F7B02B79A"/>
    <s v="freeBogatov"/>
    <n v="1640"/>
    <n v="1524995200"/>
    <n v="1524995200"/>
    <n v="-0.57063202099499999"/>
    <n v="-0.57063202099499999"/>
    <n v="1644492"/>
    <n v="0.12782137108800001"/>
    <n v="0.105263157895"/>
    <x v="6"/>
    <s v="084.5:085.3 04-29-04:46:40"/>
    <s v="freeBogatov"/>
    <n v="1"/>
    <n v="0"/>
    <n v="0"/>
    <n v="0"/>
    <x v="0"/>
    <n v="1370"/>
    <n v="3830031"/>
    <n v="0.35769899999999999"/>
    <n v="2.7956430000000001"/>
    <n v="5293"/>
    <n v="105"/>
    <m/>
    <n v="10125.48"/>
    <n v="10125.48"/>
    <n v="4861.32"/>
    <n v="885.64026081730776"/>
    <n v="4347.556884055547"/>
    <n v="4347.556884055547"/>
    <n v="2087.2951436965864"/>
    <n v="380.26556891258855"/>
    <n v="1644.492669996499"/>
    <n v="2300.1541689975493"/>
    <m/>
    <n v="1"/>
  </r>
  <r>
    <s v="620B99508064C0E08799503D46C4434AC2CF1D5C"/>
    <s v="4bit"/>
    <n v="2120"/>
    <n v="1524982505"/>
    <n v="1524982505"/>
    <n v="-0.21446862343199999"/>
    <n v="-0.21446862343199999"/>
    <n v="2118747"/>
    <n v="-7.7476261512299999E-2"/>
    <n v="0"/>
    <x v="3"/>
    <s v="056.4:057.2 04-29-01:15:05"/>
    <s v="4bit"/>
    <n v="0"/>
    <n v="0"/>
    <n v="1"/>
    <n v="0"/>
    <x v="2"/>
    <n v="2120"/>
    <n v="2697216"/>
    <n v="0.78599600000000003"/>
    <n v="1.2722720000000001"/>
    <n v="4044"/>
    <n v="80"/>
    <m/>
    <n v="1117.99"/>
    <n v="4051.45"/>
    <n v="4861.32"/>
    <n v="3794.4265750962772"/>
    <n v="878.2162236892583"/>
    <n v="3182.5410955964235"/>
    <n v="3818.7193915375497"/>
    <n v="2980.6411308215802"/>
    <n v="2118.7477973812347"/>
    <n v="2292.2882581668641"/>
    <m/>
    <n v="1"/>
  </r>
  <r>
    <s v="2F0F32AB1E5B943CA7D062C03F18960C86E70D94"/>
    <s v="Minotaur"/>
    <n v="1580"/>
    <n v="1524993264"/>
    <n v="1524993264"/>
    <n v="-0.60051943811999997"/>
    <n v="-0.60051943811999997"/>
    <n v="1575568"/>
    <n v="9.6802371334000006E-2"/>
    <n v="4.5454545454499999E-2"/>
    <x v="3"/>
    <s v="059.5:060.3 04-29-04:14:24"/>
    <s v="Minotaur"/>
    <n v="1"/>
    <n v="0"/>
    <n v="0"/>
    <n v="0"/>
    <x v="0"/>
    <n v="1390"/>
    <n v="3944042"/>
    <n v="0.35243000000000002"/>
    <n v="2.83744"/>
    <n v="5307"/>
    <n v="106"/>
    <m/>
    <n v="10125.48"/>
    <n v="10125.48"/>
    <n v="4861.32"/>
    <n v="3794.4265750962772"/>
    <n v="4044.9324397047026"/>
    <n v="4044.9324397047026"/>
    <n v="1942.0028450784816"/>
    <n v="1515.7996602318649"/>
    <n v="1575.5681142383189"/>
    <n v="2286.1102799668233"/>
    <m/>
    <n v="1"/>
  </r>
  <r>
    <s v="474FE8D9E5AF60E3FEE35B9E9C31BAF5F1532A76"/>
    <s v="TheDevilsRelay"/>
    <n v="2410"/>
    <n v="1524993264"/>
    <n v="1524993264"/>
    <n v="0.237301160948"/>
    <n v="0.237301160948"/>
    <n v="2412200"/>
    <n v="0.48754491332599997"/>
    <n v="0"/>
    <x v="3"/>
    <s v="059.5:060.3 04-29-04:14:24"/>
    <s v="TheDevilsRelay"/>
    <n v="0"/>
    <n v="0"/>
    <n v="1"/>
    <n v="0"/>
    <x v="2"/>
    <n v="1350"/>
    <n v="1949566"/>
    <n v="0.69246200000000002"/>
    <n v="1.444123"/>
    <n v="4301"/>
    <n v="86"/>
    <m/>
    <n v="1117.99"/>
    <n v="4051.45"/>
    <n v="4861.32"/>
    <n v="3794.4265750962772"/>
    <n v="1383.2903249282544"/>
    <n v="5012.8637885227745"/>
    <n v="6014.9168797397315"/>
    <n v="4694.8484064985678"/>
    <n v="2412.2002751447485"/>
    <n v="2273.4099926013237"/>
    <m/>
    <n v="1"/>
  </r>
  <r>
    <s v="9B026DD2AF610A094FABC913E220580EA2E3EA9B"/>
    <s v="ididntedittheconfig"/>
    <n v="2600"/>
    <n v="1524605887"/>
    <n v="1524945052"/>
    <n v="-0.123349600014"/>
    <n v="-0.123349600014"/>
    <n v="2225327"/>
    <n v="-0.14886040950400001"/>
    <n v="0"/>
    <x v="5"/>
    <s v="043.3:044.0 04-28-14:50:52"/>
    <s v="ididntedittheconfig"/>
    <n v="0"/>
    <n v="1"/>
    <n v="0"/>
    <n v="0"/>
    <x v="1"/>
    <n v="2600"/>
    <n v="2482079"/>
    <n v="1.047509"/>
    <n v="0.95464599999999999"/>
    <n v="3004"/>
    <n v="60"/>
    <m/>
    <n v="9721.3799999999992"/>
    <n v="9721.3799999999992"/>
    <n v="4861.32"/>
    <n v="4819.491751072962"/>
    <n v="8522.2516654159008"/>
    <n v="8522.2516654159008"/>
    <n v="4261.6781224599417"/>
    <n v="4225.0093713073402"/>
    <n v="2175.9155481468511"/>
    <n v="2267.7645837027958"/>
    <m/>
    <n v="0"/>
  </r>
  <r>
    <s v="42ED91DD3768F6A2A194D094A7432CBE8DA004B1"/>
    <s v="CalyxInstitute10"/>
    <n v="4360"/>
    <n v="1523983875"/>
    <n v="1524982505"/>
    <n v="0.100992350865"/>
    <n v="0.100992350865"/>
    <n v="3479605"/>
    <n v="-0.85587631208899995"/>
    <n v="0"/>
    <x v="3"/>
    <s v="056.4:057.2 04-29-01:15:05"/>
    <s v="CalyxInstitute10"/>
    <n v="0"/>
    <n v="1"/>
    <n v="0"/>
    <n v="0"/>
    <x v="1"/>
    <n v="2530"/>
    <n v="2117888"/>
    <n v="1.1945859999999999"/>
    <n v="0.83711000000000002"/>
    <n v="2332"/>
    <n v="46"/>
    <m/>
    <n v="9721.3799999999992"/>
    <n v="9721.3799999999992"/>
    <n v="4861.32"/>
    <n v="3794.4265750962772"/>
    <n v="10703.165019851993"/>
    <n v="10703.165019851993"/>
    <n v="5352.2761351070412"/>
    <n v="4177.6346350998801"/>
    <n v="2331.7784879887727"/>
    <n v="2267.6113415921409"/>
    <m/>
    <n v="0"/>
  </r>
  <r>
    <s v="08637BAD87D1E0472A10651838DFC1CC95C3322B"/>
    <s v="UbuntuCore212"/>
    <n v="2280"/>
    <n v="1524935799"/>
    <n v="1524935799"/>
    <n v="0.10270991084099999"/>
    <n v="0.10270991084099999"/>
    <n v="2284320"/>
    <n v="0.56351738367299997"/>
    <n v="0"/>
    <x v="4"/>
    <s v="067.5:068.3 04-28-12:16:39"/>
    <s v="UbuntuCore212"/>
    <n v="0"/>
    <n v="0"/>
    <n v="1"/>
    <n v="0"/>
    <x v="2"/>
    <n v="1540"/>
    <n v="2111488"/>
    <n v="0.72934299999999996"/>
    <n v="1.3710960000000001"/>
    <n v="4201"/>
    <n v="84"/>
    <m/>
    <n v="1117.99"/>
    <n v="4051.45"/>
    <n v="4861.32"/>
    <n v="2386.3111194805197"/>
    <n v="1232.8186532211296"/>
    <n v="4467.5740682767691"/>
    <n v="5360.6257437695695"/>
    <n v="2631.4089218012505"/>
    <n v="2328.3587442218409"/>
    <n v="2263.2975209552887"/>
    <m/>
    <n v="1"/>
  </r>
  <r>
    <s v="982B47FE3ADBD7F5C3642BEE653FBF232F238DBD"/>
    <s v="Unnamed"/>
    <n v="2090"/>
    <n v="1524968613"/>
    <n v="1524968613"/>
    <n v="-0.212394072042"/>
    <n v="-0.212394072042"/>
    <n v="2093333"/>
    <n v="0.35102340560500001"/>
    <n v="0"/>
    <x v="6"/>
    <s v="077.4:078.2 04-28-21:23:33"/>
    <s v="Unnamed"/>
    <n v="0"/>
    <n v="0"/>
    <n v="1"/>
    <n v="0"/>
    <x v="2"/>
    <n v="1980"/>
    <n v="2657844"/>
    <n v="0.74496499999999999"/>
    <n v="1.3423449999999999"/>
    <n v="4146"/>
    <n v="82"/>
    <m/>
    <n v="1117.99"/>
    <n v="4051.45"/>
    <n v="4861.32"/>
    <n v="885.64026081730776"/>
    <n v="880.53555139776438"/>
    <n v="3190.946036825439"/>
    <n v="3828.8044497007845"/>
    <n v="697.53551945798085"/>
    <n v="2093.3336899876026"/>
    <n v="2262.6867829913217"/>
    <m/>
    <n v="1"/>
  </r>
  <r>
    <s v="7F6D4FE81CD7214E03CB6A548029E9E9C0D4C10B"/>
    <s v="Unnamed"/>
    <n v="2520"/>
    <n v="1524989327"/>
    <n v="1524989327"/>
    <n v="0.52976193390699999"/>
    <n v="0.52976193390699999"/>
    <n v="2524968"/>
    <n v="0.33060339888200002"/>
    <n v="0"/>
    <x v="5"/>
    <s v="038.6:039.4 04-29-03:08:47"/>
    <s v="Unnamed"/>
    <n v="0"/>
    <n v="0"/>
    <n v="1"/>
    <n v="0"/>
    <x v="2"/>
    <n v="1770"/>
    <n v="1650563"/>
    <n v="1.0723609999999999"/>
    <n v="0.93252100000000004"/>
    <n v="2850"/>
    <n v="57"/>
    <m/>
    <n v="1117.99"/>
    <n v="4051.45"/>
    <n v="4861.32"/>
    <n v="4819.491751072962"/>
    <n v="1710.2585444886868"/>
    <n v="6197.7539871275148"/>
    <n v="7436.6622845407765"/>
    <n v="7372.6750215702077"/>
    <n v="2524.9684469153399"/>
    <n v="2262.6468128407378"/>
    <m/>
    <n v="1"/>
  </r>
  <r>
    <s v="4F3056E9D4BAC38EC2100063745221553630ECCB"/>
    <s v="CottasRelay"/>
    <n v="3160"/>
    <n v="1524178024"/>
    <n v="1524991648"/>
    <n v="-0.13886323067799999"/>
    <n v="-0.13886323067799999"/>
    <n v="2234442"/>
    <n v="-0.26977406801300002"/>
    <n v="0"/>
    <x v="2"/>
    <s v="035.3:036.1 04-29-03:47:28"/>
    <s v="CottasRelay"/>
    <n v="0"/>
    <n v="1"/>
    <n v="0"/>
    <n v="0"/>
    <x v="1"/>
    <n v="3100"/>
    <n v="2498787"/>
    <n v="1.240602"/>
    <n v="0.80606"/>
    <n v="2176"/>
    <n v="43"/>
    <m/>
    <n v="9721.3799999999992"/>
    <n v="9721.3799999999992"/>
    <n v="4861.32"/>
    <n v="6440.9193022088357"/>
    <n v="8371.437766551504"/>
    <n v="8371.437766551504"/>
    <n v="4186.2613994404246"/>
    <n v="5546.512439367827"/>
    <n v="2151.797364403812"/>
    <n v="2255.8942550826687"/>
    <m/>
    <n v="0"/>
  </r>
  <r>
    <s v="EF45F32EE468F18B1496363891F6DF5A1571EED7"/>
    <s v="edxred"/>
    <n v="2660"/>
    <n v="1524995972"/>
    <n v="1524995972"/>
    <n v="1.0298982597899999"/>
    <n v="1.0298982597899999"/>
    <n v="2660628"/>
    <n v="0.51885572412299996"/>
    <n v="0"/>
    <x v="1"/>
    <s v="017.5:018.3 04-29-04:59:32"/>
    <s v="edxred"/>
    <n v="0"/>
    <n v="0"/>
    <n v="1"/>
    <n v="0"/>
    <x v="2"/>
    <n v="2090"/>
    <n v="1310720"/>
    <n v="1.594543"/>
    <n v="0.627139"/>
    <n v="1099"/>
    <n v="21"/>
    <m/>
    <n v="1117.99"/>
    <n v="4051.45"/>
    <n v="4861.32"/>
    <n v="8853.6095214723919"/>
    <n v="2269.4059554626219"/>
    <n v="8224.0313046261945"/>
    <n v="9867.9850082823214"/>
    <n v="17971.926560496981"/>
    <n v="2660.6282470719489"/>
    <n v="2255.6557729503643"/>
    <m/>
    <n v="1"/>
  </r>
  <r>
    <s v="FEEF24CDF15BB59B418D1BF94A64BD3E62BB2CF3"/>
    <s v="Donatello"/>
    <n v="1890"/>
    <n v="1524500946"/>
    <n v="1524951673"/>
    <n v="-0.221196123716"/>
    <n v="-0.221196123716"/>
    <n v="2726635"/>
    <n v="-5.2835592427900001E-3"/>
    <n v="0"/>
    <x v="3"/>
    <s v="060.2:061.0 04-28-16:41:13"/>
    <s v="Donatello"/>
    <n v="0"/>
    <n v="1"/>
    <n v="0"/>
    <n v="0"/>
    <x v="1"/>
    <n v="1880"/>
    <n v="2668544"/>
    <n v="0.70450400000000002"/>
    <n v="1.419438"/>
    <n v="4264"/>
    <n v="85"/>
    <m/>
    <n v="9721.3799999999992"/>
    <n v="9721.3799999999992"/>
    <n v="4861.32"/>
    <n v="3794.4265750962772"/>
    <n v="7571.0484268297505"/>
    <n v="7571.0484268297505"/>
    <n v="3786.0148598569344"/>
    <n v="2955.1141249600028"/>
    <n v="2078.2724112344104"/>
    <n v="2255.353887864087"/>
    <m/>
    <n v="0"/>
  </r>
  <r>
    <s v="54ED9A99DC4F519028C5933A53A396AE9B17E3B0"/>
    <s v="NautilusII"/>
    <n v="2690"/>
    <n v="1524182540"/>
    <n v="1524991829"/>
    <n v="-0.41111036575499998"/>
    <n v="-0.41111036575499998"/>
    <n v="1852486"/>
    <n v="0.38816348431600001"/>
    <n v="0"/>
    <x v="6"/>
    <s v="083.7:084.5 04-29-03:50:29"/>
    <s v="NautilusII"/>
    <n v="0"/>
    <n v="1"/>
    <n v="0"/>
    <n v="0"/>
    <x v="1"/>
    <n v="1040"/>
    <n v="3145728"/>
    <n v="0.33060699999999998"/>
    <n v="3.0247380000000001"/>
    <n v="5379"/>
    <n v="107"/>
    <m/>
    <n v="9721.3799999999992"/>
    <n v="9721.3799999999992"/>
    <n v="4861.32"/>
    <n v="885.64026081730776"/>
    <n v="5724.819912556658"/>
    <n v="5724.819912556658"/>
    <n v="2862.7809567479035"/>
    <n v="521.54436926535084"/>
    <n v="1852.4866113542555"/>
    <n v="2240.4590279479789"/>
    <m/>
    <n v="0"/>
  </r>
  <r>
    <s v="CDD2A14FE35B829A25C19B3445BB99FFB2740B94"/>
    <s v="BECCondensator"/>
    <n v="2460"/>
    <n v="1524962626"/>
    <n v="1524962626"/>
    <n v="0.174485875367"/>
    <n v="0.174485875367"/>
    <n v="2463075"/>
    <n v="-3.8488911697999999E-2"/>
    <n v="0"/>
    <x v="2"/>
    <s v="027.4:028.2 04-28-19:43:46"/>
    <s v="BECCondensator"/>
    <n v="0"/>
    <n v="0"/>
    <n v="1"/>
    <n v="0"/>
    <x v="2"/>
    <n v="2460"/>
    <n v="1996170"/>
    <n v="1.2323599999999999"/>
    <n v="0.81145100000000003"/>
    <n v="2208"/>
    <n v="44"/>
    <m/>
    <n v="1117.99"/>
    <n v="4051.45"/>
    <n v="4861.32"/>
    <n v="6440.9193022088357"/>
    <n v="1313.0634638015524"/>
    <n v="4758.3707997556321"/>
    <n v="5709.5516756391044"/>
    <n v="7564.7687448229508"/>
    <n v="2344.4734698313441"/>
    <n v="2239.9824288819409"/>
    <m/>
    <n v="1"/>
  </r>
  <r>
    <s v="7EAF9E55B9B40532AF2DB5B70392F30E5AA1C596"/>
    <s v="jbone"/>
    <n v="3520"/>
    <n v="1523846174"/>
    <n v="1524969770"/>
    <n v="9.6185642557999995E-2"/>
    <n v="9.6185642557999995E-2"/>
    <n v="2298867"/>
    <n v="-0.34487660799100001"/>
    <n v="0"/>
    <x v="0"/>
    <s v="011.9:012.7 04-28-21:42:50"/>
    <s v="jbone"/>
    <n v="0"/>
    <n v="1"/>
    <n v="0"/>
    <n v="0"/>
    <x v="1"/>
    <n v="3520"/>
    <n v="2097152"/>
    <n v="1.6784669999999999"/>
    <n v="0.59578200000000003"/>
    <n v="886"/>
    <n v="17"/>
    <m/>
    <n v="9721.3799999999992"/>
    <n v="9721.3799999999992"/>
    <n v="4861.32"/>
    <n v="11818.828055288463"/>
    <n v="10656.437181850488"/>
    <n v="10656.437181850488"/>
    <n v="5328.9091878800555"/>
    <n v="12955.6296260689"/>
    <n v="2298.8679126617944"/>
    <n v="2238.3531388632564"/>
    <m/>
    <n v="0"/>
  </r>
  <r>
    <s v="A690C6AA8102C027D297AF3401BFE16918CCF7A6"/>
    <s v="h3rmi"/>
    <n v="2410"/>
    <n v="1524944906"/>
    <n v="1524944906"/>
    <n v="0.32449102412500003"/>
    <n v="0.32449102412500003"/>
    <n v="2407678"/>
    <n v="0.24176133600999999"/>
    <n v="0"/>
    <x v="5"/>
    <s v="044.8:045.6 04-28-14:48:26"/>
    <s v="h3rmi"/>
    <n v="0"/>
    <n v="0"/>
    <n v="1"/>
    <n v="0"/>
    <x v="2"/>
    <n v="1930"/>
    <n v="1823968"/>
    <n v="1.058133"/>
    <n v="0.94506100000000004"/>
    <n v="2938"/>
    <n v="58"/>
    <m/>
    <n v="1117.99"/>
    <n v="4051.45"/>
    <n v="4861.32"/>
    <n v="4819.491751072962"/>
    <n v="1480.767720061509"/>
    <n v="5366.1091596912311"/>
    <n v="6438.7747053993453"/>
    <n v="6383.3735651406178"/>
    <n v="2415.8292442912284"/>
    <n v="2238.2708710038592"/>
    <m/>
    <n v="1"/>
  </r>
  <r>
    <s v="1AE180250D80A692077EDA35CC8E7387A9FDF220"/>
    <s v="Yossarian"/>
    <n v="2510"/>
    <n v="1524995972"/>
    <n v="1524995972"/>
    <n v="0.59591783953800004"/>
    <n v="0.59591783953800004"/>
    <n v="2510161"/>
    <n v="-1.0069792308300001"/>
    <n v="0"/>
    <x v="1"/>
    <s v="017.5:018.3 04-29-04:59:32"/>
    <s v="Yossarian"/>
    <n v="0"/>
    <n v="0"/>
    <n v="1"/>
    <n v="0"/>
    <x v="2"/>
    <n v="2510"/>
    <n v="1572864"/>
    <n v="1.595815"/>
    <n v="0.62663899999999995"/>
    <n v="1097"/>
    <n v="21"/>
    <m/>
    <n v="1117.99"/>
    <n v="4051.45"/>
    <n v="4861.32"/>
    <n v="8853.6095214723919"/>
    <n v="1784.2201854250886"/>
    <n v="6465.7813309962303"/>
    <n v="7758.2673117028698"/>
    <n v="14129.633379621286"/>
    <n v="2510.161716767097"/>
    <n v="2228.9724017369681"/>
    <m/>
    <n v="1"/>
  </r>
  <r>
    <s v="4D093D0800EB17DC9F050F8C9E0E2568736BB482"/>
    <s v="jumpnet"/>
    <n v="1500"/>
    <n v="1524988933"/>
    <n v="1524988933"/>
    <n v="-0.61758949299699994"/>
    <n v="-0.61758949299699994"/>
    <n v="1500841"/>
    <n v="-3.6000520524600003E-2"/>
    <n v="0"/>
    <x v="3"/>
    <s v="058.7:059.5 04-29-03:02:13"/>
    <s v="jumpnet"/>
    <n v="1"/>
    <n v="0"/>
    <n v="0"/>
    <n v="0"/>
    <x v="0"/>
    <n v="2240"/>
    <n v="3924688"/>
    <n v="0.57074599999999998"/>
    <n v="1.7520929999999999"/>
    <n v="4628"/>
    <n v="92"/>
    <m/>
    <n v="10125.48"/>
    <n v="10125.48"/>
    <n v="4861.32"/>
    <n v="3794.4265750962772"/>
    <n v="3872.0899404487368"/>
    <n v="3872.0899404487368"/>
    <n v="1859.019845903824"/>
    <n v="1451.0285903682245"/>
    <n v="1500.8419279085904"/>
    <n v="2227.9957495360127"/>
    <m/>
    <n v="1"/>
  </r>
  <r>
    <s v="995AFA869526BA8E3B714E8BD1F455DC084832CD"/>
    <s v="Unnamed"/>
    <n v="2300"/>
    <n v="1524928694"/>
    <n v="1524928694"/>
    <n v="0.124719611573"/>
    <n v="0.124719611573"/>
    <n v="2303425"/>
    <n v="-2.2161803564799999E-2"/>
    <n v="0"/>
    <x v="2"/>
    <s v="032.8:033.6 04-28-10:18:14"/>
    <s v="Unnamed"/>
    <n v="0"/>
    <n v="0"/>
    <n v="1"/>
    <n v="0"/>
    <x v="2"/>
    <n v="2650"/>
    <n v="2048000"/>
    <n v="1.2939449999999999"/>
    <n v="0.77283000000000002"/>
    <n v="2006"/>
    <n v="40"/>
    <m/>
    <n v="1117.99"/>
    <n v="4051.45"/>
    <n v="4861.32"/>
    <n v="6440.9193022088357"/>
    <n v="1257.4252785424983"/>
    <n v="4556.7452703074305"/>
    <n v="5467.6219421320566"/>
    <n v="7244.2282557533599"/>
    <n v="2303.4257645015041"/>
    <n v="2226.7980351510528"/>
    <m/>
    <n v="1"/>
  </r>
  <r>
    <s v="9A0D54D3A6D2E0767596BF1515E6162A75B3293F"/>
    <s v="gordonkeybag"/>
    <n v="3240"/>
    <n v="1524757737"/>
    <n v="1524991043"/>
    <n v="8.5769405490099995E-2"/>
    <n v="8.5769405490099995E-2"/>
    <n v="2277023"/>
    <n v="-0.56448018176699999"/>
    <n v="0"/>
    <x v="5"/>
    <s v="039.4:040.2 04-29-03:37:23"/>
    <s v="gordonkeybag"/>
    <n v="0"/>
    <n v="1"/>
    <n v="0"/>
    <n v="0"/>
    <x v="1"/>
    <n v="2740"/>
    <n v="2097152"/>
    <n v="1.3065340000000001"/>
    <n v="0.76538399999999995"/>
    <n v="1955"/>
    <n v="39"/>
    <m/>
    <n v="9721.3799999999992"/>
    <n v="9721.3799999999992"/>
    <n v="4861.32"/>
    <n v="4819.491751072962"/>
    <n v="10555.176983143347"/>
    <n v="10555.176983143347"/>
    <n v="5278.2725262971326"/>
    <n v="5232.8566933269303"/>
    <n v="2277.0234802623741"/>
    <n v="2223.0620361836618"/>
    <m/>
    <n v="0"/>
  </r>
  <r>
    <s v="0C0388BC552D7AC903F49390A40244FD3FFF44A2"/>
    <s v="gatsby1"/>
    <n v="2340"/>
    <n v="1524995596"/>
    <n v="1524995596"/>
    <n v="0.20628411053000001"/>
    <n v="0.20628411053000001"/>
    <n v="2337064"/>
    <n v="-9.6501820801199994E-3"/>
    <n v="0.4"/>
    <x v="3"/>
    <s v="060.2:061.0 04-29-04:53:16"/>
    <s v="gatsby1"/>
    <n v="0"/>
    <n v="0"/>
    <n v="1"/>
    <n v="0"/>
    <x v="2"/>
    <n v="1620"/>
    <n v="1937408"/>
    <n v="0.83616900000000005"/>
    <n v="1.1959310000000001"/>
    <n v="3919"/>
    <n v="78"/>
    <m/>
    <n v="1117.99"/>
    <n v="4051.45"/>
    <n v="4861.32"/>
    <n v="3794.4265750962772"/>
    <n v="1348.6135727314347"/>
    <n v="4887.1997596067677"/>
    <n v="5864.1330722016992"/>
    <n v="4577.1564861114066"/>
    <n v="2337.0644860137063"/>
    <n v="2217.1675402095948"/>
    <m/>
    <n v="1"/>
  </r>
  <r>
    <s v="1294BE2AC2028BF50A15AF077B2E8F33EE46222C"/>
    <s v="nightie"/>
    <n v="2350"/>
    <n v="1525008480"/>
    <n v="1525008480"/>
    <n v="0.242078584771"/>
    <n v="0.242078584771"/>
    <n v="2354265"/>
    <n v="0.90907352556200005"/>
    <n v="0"/>
    <x v="6"/>
    <s v="075.8:076.6 04-29-08:28:00"/>
    <s v="nightie"/>
    <n v="0"/>
    <n v="0"/>
    <n v="1"/>
    <n v="0"/>
    <x v="2"/>
    <n v="924"/>
    <n v="1895424"/>
    <n v="0.48748999999999998"/>
    <n v="2.0513249999999998"/>
    <n v="4891"/>
    <n v="97"/>
    <m/>
    <n v="1117.99"/>
    <n v="4051.45"/>
    <n v="4861.32"/>
    <n v="885.64026081730776"/>
    <n v="1388.6314369881304"/>
    <n v="5032.2192822704683"/>
    <n v="6038.141465718958"/>
    <n v="1100.034801772181"/>
    <n v="2354.2655594609882"/>
    <n v="2216.6130916226916"/>
    <m/>
    <n v="1"/>
  </r>
  <r>
    <s v="290DCD1A2C640938D35A2863353D0403819E4DC0"/>
    <s v="TheOnionFactory00"/>
    <n v="2340"/>
    <n v="1524499879"/>
    <n v="1524917983"/>
    <n v="-0.37103826689199998"/>
    <n v="-0.37103826689199998"/>
    <n v="2721873"/>
    <n v="-0.35539809397099997"/>
    <n v="0"/>
    <x v="4"/>
    <s v="063.6:064.4 04-28-07:19:43"/>
    <s v="TheOnionFactory00"/>
    <n v="0"/>
    <n v="1"/>
    <n v="0"/>
    <n v="0"/>
    <x v="1"/>
    <n v="1600"/>
    <n v="2993592"/>
    <n v="0.53447500000000003"/>
    <n v="1.870995"/>
    <n v="4753"/>
    <n v="95"/>
    <m/>
    <n v="9721.3799999999992"/>
    <n v="9721.3799999999992"/>
    <n v="4861.32"/>
    <n v="2386.3111194805197"/>
    <n v="6114.376013001448"/>
    <n v="6114.376013001448"/>
    <n v="3057.5842523925821"/>
    <n v="1500.8983774433593"/>
    <n v="1882.8548125382438"/>
    <n v="2216.0759687767709"/>
    <m/>
    <n v="0"/>
  </r>
  <r>
    <s v="BD839A8E18E97E084430D9342B94B5676F81A373"/>
    <s v="MegaTOR2"/>
    <n v="1080"/>
    <n v="1524699820"/>
    <n v="1524995200"/>
    <n v="-0.39495018785000002"/>
    <n v="-0.39495018785000002"/>
    <n v="1179784"/>
    <n v="9.8920135342900006E-2"/>
    <n v="0"/>
    <x v="6"/>
    <s v="084.5:085.3 04-29-04:46:40"/>
    <s v="MegaTOR2"/>
    <n v="0"/>
    <n v="1"/>
    <n v="0"/>
    <n v="0"/>
    <x v="1"/>
    <n v="1250"/>
    <n v="3057234"/>
    <n v="0.40886600000000001"/>
    <n v="2.4457870000000002"/>
    <n v="5141"/>
    <n v="102"/>
    <m/>
    <n v="9721.3799999999992"/>
    <n v="9721.3799999999992"/>
    <n v="4861.32"/>
    <n v="885.64026081730776"/>
    <n v="5881.9191428387667"/>
    <n v="5881.9191428387667"/>
    <n v="2941.3407528010375"/>
    <n v="535.85647343998903"/>
    <n v="1849.7788573985931"/>
    <n v="2212.0154001790156"/>
    <m/>
    <n v="0"/>
  </r>
  <r>
    <s v="89C73146CA3AB9D93682BD4DE0658830704A322E"/>
    <s v="servbr1"/>
    <n v="2510"/>
    <n v="1524979588"/>
    <n v="1524979588"/>
    <n v="0.70127699288599998"/>
    <n v="0.70127699288599998"/>
    <n v="2509664"/>
    <n v="-0.615997034474"/>
    <n v="0"/>
    <x v="5"/>
    <s v="049.8:050.6 04-29-00:26:28"/>
    <s v="servbr1"/>
    <n v="0"/>
    <n v="0"/>
    <n v="1"/>
    <n v="0"/>
    <x v="2"/>
    <n v="2230"/>
    <n v="1475165"/>
    <n v="1.511695"/>
    <n v="0.66150900000000001"/>
    <n v="1333"/>
    <n v="26"/>
    <m/>
    <n v="1117.99"/>
    <n v="4051.45"/>
    <n v="4861.32"/>
    <n v="4819.491751072962"/>
    <n v="1902.0106652766192"/>
    <n v="6892.6386728279849"/>
    <n v="8270.4518710565699"/>
    <n v="8199.2904335042913"/>
    <n v="2509.6642752106764"/>
    <n v="2199.3144926474733"/>
    <m/>
    <n v="1"/>
  </r>
  <r>
    <s v="2C9B0F797421E19E96582D1CDAAD11BAB699BFFD"/>
    <s v="LePoneyQuiTousse"/>
    <n v="2240"/>
    <n v="1524961570"/>
    <n v="1524961570"/>
    <n v="6.9531648506999999E-2"/>
    <n v="6.9531648506999999E-2"/>
    <n v="2242970"/>
    <n v="-0.29003786671499998"/>
    <n v="0"/>
    <x v="4"/>
    <s v="073.9:074.7 04-28-19:26:10"/>
    <s v="LePoneyQuiTousse"/>
    <n v="0"/>
    <n v="1"/>
    <n v="0"/>
    <n v="0"/>
    <x v="1"/>
    <n v="1380"/>
    <n v="2097152"/>
    <n v="0.65803500000000004"/>
    <n v="1.5196750000000001"/>
    <n v="4382"/>
    <n v="87"/>
    <m/>
    <n v="9721.3799999999992"/>
    <n v="9721.3799999999992"/>
    <n v="4861.32"/>
    <n v="2386.3111194805197"/>
    <n v="10397.323577162981"/>
    <n v="10397.323577162981"/>
    <n v="5199.3355935200498"/>
    <n v="2552.2352654685851"/>
    <n v="2242.9704357297524"/>
    <n v="2199.2249050108262"/>
    <m/>
    <n v="1"/>
  </r>
  <r>
    <s v="42CD4652E41A87B6B8CDB9BF288BFE2604B2EEE9"/>
    <s v="thuer"/>
    <n v="3050"/>
    <n v="1524878671"/>
    <n v="1524878671"/>
    <n v="-2.9637922015200002E-2"/>
    <n v="-2.9637922015200002E-2"/>
    <n v="3054596"/>
    <n v="0.79828788754299995"/>
    <n v="0"/>
    <x v="4"/>
    <s v="066.8:067.6 04-27-20:24:31"/>
    <s v="thuer"/>
    <n v="1"/>
    <n v="0"/>
    <n v="0"/>
    <n v="0"/>
    <x v="0"/>
    <n v="818"/>
    <n v="2242560"/>
    <n v="0.36476199999999998"/>
    <n v="2.7415159999999998"/>
    <n v="5282"/>
    <n v="105"/>
    <m/>
    <n v="10125.48"/>
    <n v="10125.48"/>
    <n v="4861.32"/>
    <n v="2386.3111194805197"/>
    <n v="9825.3818133935329"/>
    <n v="9825.3818133935329"/>
    <n v="4717.2405769490679"/>
    <n v="2315.5858166173516"/>
    <n v="2176.0951816055931"/>
    <n v="2196.034627123915"/>
    <m/>
    <n v="1"/>
  </r>
  <r>
    <s v="A54A6E7D457CB5E0CA898FC19AAD552301B70B08"/>
    <s v="configChanger"/>
    <n v="2570"/>
    <n v="1524970147"/>
    <n v="1524970147"/>
    <n v="0.96453697838499997"/>
    <n v="0.96453697838499997"/>
    <n v="2574957"/>
    <n v="6.9139165687299997E-2"/>
    <n v="0"/>
    <x v="1"/>
    <s v="012.8:013.6 04-28-21:49:07"/>
    <s v="configChanger"/>
    <n v="0"/>
    <n v="0"/>
    <n v="1"/>
    <n v="0"/>
    <x v="2"/>
    <n v="2200"/>
    <n v="1310720"/>
    <n v="1.6784669999999999"/>
    <n v="0.59578200000000003"/>
    <n v="884"/>
    <n v="17"/>
    <m/>
    <n v="1117.99"/>
    <n v="4051.45"/>
    <n v="4861.32"/>
    <n v="8853.6095214723919"/>
    <n v="2196.3326964646462"/>
    <n v="7959.2233410779081"/>
    <n v="9550.2429037625679"/>
    <n v="17393.243297114037"/>
    <n v="2574.9579083087874"/>
    <n v="2195.6865358161513"/>
    <m/>
    <n v="1"/>
  </r>
  <r>
    <s v="58A09616B3DEDAACF60D2C5FEF942654B99E7179"/>
    <s v="madmanonsteroids"/>
    <n v="2340"/>
    <n v="1525009194"/>
    <n v="1525009194"/>
    <n v="0.26858446699600003"/>
    <n v="0.26858446699600003"/>
    <n v="2338254"/>
    <n v="-1.01425280578"/>
    <n v="0"/>
    <x v="1"/>
    <s v="021.4:022.2 04-29-08:39:53"/>
    <s v="madmanonsteroids"/>
    <n v="0"/>
    <n v="0"/>
    <n v="1"/>
    <n v="0"/>
    <x v="2"/>
    <n v="2770"/>
    <n v="1843200"/>
    <n v="1.502821"/>
    <n v="0.66541499999999998"/>
    <n v="1367"/>
    <n v="27"/>
    <m/>
    <n v="1117.99"/>
    <n v="4051.45"/>
    <n v="4861.32"/>
    <n v="8853.6095214723919"/>
    <n v="1418.2647482568582"/>
    <n v="5139.6065388109437"/>
    <n v="6166.9950410969941"/>
    <n v="11231.551515787765"/>
    <n v="2338.2548895670275"/>
    <n v="2189.7384226969193"/>
    <m/>
    <n v="1"/>
  </r>
  <r>
    <s v="73360A0B85953A8AE967BA9B62E7E835B71FC5C9"/>
    <s v="Eugenie"/>
    <n v="1680"/>
    <n v="1524988933"/>
    <n v="1524988933"/>
    <n v="-1.1042689372299999E-2"/>
    <n v="-1.1042689372299999E-2"/>
    <n v="1676771"/>
    <n v="0.11481839278"/>
    <n v="0"/>
    <x v="3"/>
    <s v="058.7:059.5 04-29-03:02:13"/>
    <s v="Eugenie"/>
    <n v="0"/>
    <n v="1"/>
    <n v="0"/>
    <n v="0"/>
    <x v="1"/>
    <n v="1980"/>
    <n v="2202692"/>
    <n v="0.89890000000000003"/>
    <n v="1.112471"/>
    <n v="3706"/>
    <n v="74"/>
    <m/>
    <n v="9721.3799999999992"/>
    <n v="9721.3799999999992"/>
    <n v="4861.32"/>
    <n v="3794.4265750962772"/>
    <n v="9614.0298203899092"/>
    <n v="9614.0298203899092"/>
    <n v="4807.6379533006502"/>
    <n v="3752.5259010814889"/>
    <n v="2178.3683564611497"/>
    <n v="2185.6654495228049"/>
    <m/>
    <n v="1"/>
  </r>
  <r>
    <s v="080B77CB18E560B7F22FF39B5CEDCE9BE17B1F50"/>
    <s v="thoughtcrime"/>
    <n v="2250"/>
    <n v="1525001522"/>
    <n v="1525001522"/>
    <n v="0.115104425999"/>
    <n v="0.115104425999"/>
    <n v="2247923"/>
    <n v="-0.32376092574400001"/>
    <n v="0"/>
    <x v="5"/>
    <s v="041.7:042.5 04-29-06:32:02"/>
    <s v="thoughtcrime"/>
    <n v="0"/>
    <n v="0"/>
    <n v="1"/>
    <n v="0"/>
    <x v="2"/>
    <n v="1300"/>
    <n v="2015886"/>
    <n v="0.64487799999999995"/>
    <n v="1.5506819999999999"/>
    <n v="4417"/>
    <n v="88"/>
    <m/>
    <n v="1117.99"/>
    <n v="4051.45"/>
    <n v="4861.32"/>
    <n v="4819.491751072962"/>
    <n v="1246.6755972226219"/>
    <n v="4517.7898267136479"/>
    <n v="5420.8794481974583"/>
    <n v="5374.2365826871301"/>
    <n v="2247.9234009094203"/>
    <n v="2178.3121806365939"/>
    <m/>
    <n v="1"/>
  </r>
  <r>
    <s v="2FF62D5A17284EB282D46D7640B66840B32EAB43"/>
    <s v="EdSnowdenIsMyHero"/>
    <n v="6680"/>
    <n v="1524505611"/>
    <n v="1524979588"/>
    <n v="-0.68799581899899998"/>
    <n v="-0.68799581899899998"/>
    <n v="1308640"/>
    <n v="-1.22761721512"/>
    <n v="0"/>
    <x v="5"/>
    <s v="049.8:050.6 04-29-00:26:28"/>
    <s v="EdSnowdenIsMyHero"/>
    <n v="0"/>
    <n v="1"/>
    <n v="0"/>
    <n v="1"/>
    <x v="1"/>
    <n v="20"/>
    <n v="4194304"/>
    <n v="1"/>
    <n v="1"/>
    <n v="3308"/>
    <n v="66"/>
    <m/>
    <n v="9721.3799999999992"/>
    <n v="9721.3799999999992"/>
    <n v="4861.32"/>
    <n v="4819.491751072962"/>
    <n v="3033.1112050995011"/>
    <n v="3033.1112050995011"/>
    <n v="1516.7521651837812"/>
    <n v="1503.7015766345951"/>
    <n v="1308.6403843892183"/>
    <n v="2174.3394690724526"/>
    <m/>
    <n v="0"/>
  </r>
  <r>
    <s v="771E0824EF82D85E04D80116554111E37F7EB796"/>
    <s v="ntfshard"/>
    <n v="3460"/>
    <n v="1524246041"/>
    <n v="1524945052"/>
    <n v="-0.31537589413799999"/>
    <n v="-0.31537589413799999"/>
    <n v="1688308"/>
    <n v="-4.6518360213899997E-2"/>
    <n v="0"/>
    <x v="5"/>
    <s v="043.3:044.0 04-28-14:50:52"/>
    <s v="ntfshard"/>
    <n v="0"/>
    <n v="1"/>
    <n v="0"/>
    <n v="0"/>
    <x v="1"/>
    <n v="3020"/>
    <n v="2786096"/>
    <n v="1.0839540000000001"/>
    <n v="0.92254800000000003"/>
    <n v="2775"/>
    <n v="55"/>
    <m/>
    <n v="9721.3799999999992"/>
    <n v="9721.3799999999992"/>
    <n v="4861.32"/>
    <n v="4819.491751072962"/>
    <n v="6655.4910902447282"/>
    <n v="6655.4910902447282"/>
    <n v="3328.1768583090575"/>
    <n v="3299.5402307876111"/>
    <n v="1907.4284828456946"/>
    <n v="2171.0287379919864"/>
    <m/>
    <n v="0"/>
  </r>
  <r>
    <s v="FBED59FBF14346C56D4598879266777B318AA0F6"/>
    <s v="ThatTorRelay"/>
    <n v="2440"/>
    <n v="1525001415"/>
    <n v="1525001415"/>
    <n v="0.58684953873699996"/>
    <n v="0.58684953873699996"/>
    <n v="2437400"/>
    <n v="0.1614490992"/>
    <n v="0"/>
    <x v="2"/>
    <s v="025.0:025.8 04-29-06:30:15"/>
    <s v="ThatTorRelay"/>
    <n v="0"/>
    <n v="0"/>
    <n v="1"/>
    <n v="0"/>
    <x v="2"/>
    <n v="2360"/>
    <n v="1536000"/>
    <n v="1.5364580000000001"/>
    <n v="0.65084699999999995"/>
    <n v="1241"/>
    <n v="24"/>
    <m/>
    <n v="1117.99"/>
    <n v="4051.45"/>
    <n v="4861.32"/>
    <n v="6440.9193022088357"/>
    <n v="1774.0819158125785"/>
    <n v="6429.0415637160177"/>
    <n v="7714.1833996529513"/>
    <n v="10220.769823752329"/>
    <n v="2437.4008915000318"/>
    <n v="2166.980624050022"/>
    <m/>
    <n v="1"/>
  </r>
  <r>
    <s v="4FB290DD28AF5F84AEFFAAD68DC92B5673A9A688"/>
    <s v="awayinthetor"/>
    <n v="3100"/>
    <n v="1524670937"/>
    <n v="1524670937"/>
    <n v="-0.101483212017"/>
    <n v="-0.101483212017"/>
    <n v="3101912"/>
    <n v="-0.21312202320500001"/>
    <n v="0.4"/>
    <x v="6"/>
    <s v="082.1:082.8 04-25-10:42:17"/>
    <s v="awayinthetor"/>
    <n v="0"/>
    <n v="0"/>
    <n v="1"/>
    <n v="0"/>
    <x v="2"/>
    <n v="1400"/>
    <n v="2327093"/>
    <n v="0.60160899999999995"/>
    <n v="1.662209"/>
    <n v="4528"/>
    <n v="90"/>
    <m/>
    <n v="1117.99"/>
    <n v="4051.45"/>
    <n v="4861.32"/>
    <n v="885.64026081730776"/>
    <n v="1004.5327837971142"/>
    <n v="3640.2958406737253"/>
    <n v="4367.9776317575179"/>
    <n v="795.76264245799382"/>
    <n v="2090.9321276977234"/>
    <n v="2161.7803893884065"/>
    <m/>
    <n v="1"/>
  </r>
  <r>
    <s v="FAF09B35EB9B890C44C36392100C52B7F2326DD4"/>
    <s v="MyCoolNick"/>
    <n v="2510"/>
    <n v="1525007036"/>
    <n v="1525007036"/>
    <n v="0.88836430888600004"/>
    <n v="0.88836430888600004"/>
    <n v="2513790"/>
    <n v="-0.100212709824"/>
    <n v="0"/>
    <x v="2"/>
    <s v="026.6:027.4 04-29-08:03:56"/>
    <s v="MyCoolNick"/>
    <n v="1"/>
    <n v="0"/>
    <n v="0"/>
    <n v="0"/>
    <x v="0"/>
    <n v="1820"/>
    <n v="1331200"/>
    <n v="1.3671880000000001"/>
    <n v="0.731429"/>
    <n v="1744"/>
    <n v="34"/>
    <m/>
    <n v="10125.48"/>
    <n v="10125.48"/>
    <n v="4861.32"/>
    <n v="6440.9193022088357"/>
    <n v="19120.595042339013"/>
    <n v="19120.595042339013"/>
    <n v="9179.94318207369"/>
    <n v="12162.802126706085"/>
    <n v="2513.7905679890432"/>
    <n v="2159.01339759233"/>
    <m/>
    <n v="1"/>
  </r>
  <r>
    <s v="145989201609321BAC2E83F36FD8F401B9044B65"/>
    <s v="borderline0"/>
    <n v="1620"/>
    <n v="1524684055"/>
    <n v="1525006228"/>
    <n v="-0.72117415923700001"/>
    <n v="-0.72117415923700001"/>
    <n v="994500"/>
    <n v="-0.134144291464"/>
    <n v="0"/>
    <x v="6"/>
    <s v="075.0:075.8 04-29-07:50:28"/>
    <s v="borderline0"/>
    <n v="0"/>
    <n v="1"/>
    <n v="0"/>
    <n v="0"/>
    <x v="1"/>
    <n v="2180"/>
    <n v="4347833"/>
    <n v="0.50139900000000004"/>
    <n v="1.9944189999999999"/>
    <n v="4849"/>
    <n v="96"/>
    <m/>
    <n v="9721.3799999999992"/>
    <n v="9721.3799999999992"/>
    <n v="4861.32"/>
    <n v="885.64026081730776"/>
    <n v="2710.5719518766127"/>
    <n v="2710.5719518766127"/>
    <n v="1355.461636217987"/>
    <n v="246.93939033594845"/>
    <n v="1212.2881917221164"/>
    <n v="2152.9516342054822"/>
    <m/>
    <n v="0"/>
  </r>
  <r>
    <s v="9C1E7D92115D431385B8CAEA6A7C15FB89CE236B"/>
    <s v="QuintexAirVPN21"/>
    <n v="1390"/>
    <n v="1525007235"/>
    <n v="1525007235"/>
    <n v="-0.64351717066500003"/>
    <n v="-0.64351717066500003"/>
    <n v="1392537"/>
    <n v="1.8487454521799999E-2"/>
    <n v="0"/>
    <x v="4"/>
    <s v="072.2:073.0 04-29-08:07:15"/>
    <s v="QuintexAirVPN21"/>
    <n v="1"/>
    <n v="0"/>
    <n v="0"/>
    <n v="0"/>
    <x v="0"/>
    <n v="2190"/>
    <n v="3906324"/>
    <n v="0.56062900000000004"/>
    <n v="1.7837099999999999"/>
    <n v="4667"/>
    <n v="93"/>
    <m/>
    <n v="10125.48"/>
    <n v="10125.48"/>
    <n v="4861.32"/>
    <n v="2386.3111194805197"/>
    <n v="3609.5597587749553"/>
    <n v="3609.5597587749553"/>
    <n v="1732.9771079028219"/>
    <n v="850.67893954598685"/>
    <n v="1392.5374318192146"/>
    <n v="2146.6734022734499"/>
    <m/>
    <n v="1"/>
  </r>
  <r>
    <s v="DE50C0AD25114AC9184A102D416DDD94AE02E71E"/>
    <s v="mkeop"/>
    <n v="1030"/>
    <n v="1524877699"/>
    <n v="1524993264"/>
    <n v="-0.143527314096"/>
    <n v="-0.143527314096"/>
    <n v="2029415"/>
    <n v="-0.10770308738999999"/>
    <n v="0"/>
    <x v="3"/>
    <s v="059.5:060.3 04-29-04:14:24"/>
    <s v="mkeop"/>
    <n v="0"/>
    <n v="1"/>
    <n v="0"/>
    <n v="0"/>
    <x v="1"/>
    <n v="1030"/>
    <n v="2369504"/>
    <n v="0.43469000000000002"/>
    <n v="2.3004889999999998"/>
    <n v="5059"/>
    <n v="101"/>
    <m/>
    <n v="9721.3799999999992"/>
    <n v="9721.3799999999992"/>
    <n v="4861.32"/>
    <n v="3794.4265750962772"/>
    <n v="8326.0964392934256"/>
    <n v="8326.0964392934256"/>
    <n v="4163.5877974388331"/>
    <n v="3249.8227202382241"/>
    <n v="2029.4154551402714"/>
    <n v="2131.4420185981899"/>
    <m/>
    <n v="0"/>
  </r>
  <r>
    <s v="D3A04A33EDD2740F6EA824D6F4985703A597E9DA"/>
    <s v="neer60861"/>
    <n v="2240"/>
    <n v="1524989622"/>
    <n v="1524989622"/>
    <n v="0.191035439788"/>
    <n v="0.191035439788"/>
    <n v="2238833"/>
    <n v="-0.62332801878499999"/>
    <n v="0"/>
    <x v="2"/>
    <s v="025.0:025.8 04-29-03:13:42"/>
    <s v="neer60861"/>
    <n v="0"/>
    <n v="0"/>
    <n v="1"/>
    <n v="0"/>
    <x v="2"/>
    <n v="2240"/>
    <n v="1879737"/>
    <n v="1.191656"/>
    <n v="0.83916800000000003"/>
    <n v="2341"/>
    <n v="46"/>
    <m/>
    <n v="1117.99"/>
    <n v="4051.45"/>
    <n v="4861.32"/>
    <n v="6440.9193022088357"/>
    <n v="1331.5657113285863"/>
    <n v="4825.4205325290923"/>
    <n v="5790.0044041502006"/>
    <n v="7671.3631537453193"/>
    <n v="2238.8333844807757"/>
    <n v="2131.1044691365432"/>
    <m/>
    <n v="1"/>
  </r>
  <r>
    <s v="ED3644E6027FC6F81A970D37882E024285C1C701"/>
    <s v="mousculosor"/>
    <n v="2320"/>
    <n v="1525000490"/>
    <n v="1525000490"/>
    <n v="0.377191453181"/>
    <n v="0.377191453181"/>
    <n v="2320630"/>
    <n v="0.21278084035100001"/>
    <n v="0"/>
    <x v="3"/>
    <s v="061.8:062.6 04-29-06:14:50"/>
    <s v="mousculosor"/>
    <n v="0"/>
    <n v="0"/>
    <n v="1"/>
    <n v="0"/>
    <x v="2"/>
    <n v="1520"/>
    <n v="1685046"/>
    <n v="0.90205299999999999"/>
    <n v="1.1085830000000001"/>
    <n v="3700"/>
    <n v="74"/>
    <m/>
    <n v="1117.99"/>
    <n v="4051.45"/>
    <n v="4861.32"/>
    <n v="3794.4265750962772"/>
    <n v="1539.6862727418263"/>
    <n v="5579.6223129901628"/>
    <n v="6694.9683551778589"/>
    <n v="5225.6518489454475"/>
    <n v="2320.6309494168318"/>
    <n v="2129.9554645917815"/>
    <m/>
    <n v="1"/>
  </r>
  <r>
    <s v="DA379D7B0CD1F7CF2FB3F0AC64B54150E784BF5B"/>
    <s v="dana4"/>
    <n v="2150"/>
    <n v="1524916692"/>
    <n v="1524916692"/>
    <n v="5.1459817045400001E-2"/>
    <n v="5.1459817045400001E-2"/>
    <n v="2153389"/>
    <n v="-0.221150213028"/>
    <n v="0"/>
    <x v="5"/>
    <s v="037.8:038.6 04-28-06:58:12"/>
    <s v="dana4"/>
    <n v="0"/>
    <n v="0"/>
    <n v="1"/>
    <n v="0"/>
    <x v="2"/>
    <n v="2150"/>
    <n v="2048000"/>
    <n v="1.0498050000000001"/>
    <n v="0.95255800000000002"/>
    <n v="2986"/>
    <n v="59"/>
    <m/>
    <n v="1117.99"/>
    <n v="4051.45"/>
    <n v="4861.32"/>
    <n v="4819.491751072962"/>
    <n v="1175.5215608585868"/>
    <n v="4259.9368757685852"/>
    <n v="5111.482637799143"/>
    <n v="5067.5019148349911"/>
    <n v="2153.389705308979"/>
    <n v="2121.7727937162854"/>
    <m/>
    <n v="1"/>
  </r>
  <r>
    <s v="3D94064424D61D6ECCC988BE3AF1067F6E6C4C4A"/>
    <s v="parisnovgnet"/>
    <n v="2430"/>
    <n v="1524979588"/>
    <n v="1524979588"/>
    <n v="0.745575650343"/>
    <n v="0.745575650343"/>
    <n v="2429551"/>
    <n v="0"/>
    <n v="0"/>
    <x v="5"/>
    <s v="049.8:050.6 04-29-00:26:28"/>
    <s v="parisnovgnet"/>
    <n v="1"/>
    <n v="0"/>
    <n v="0"/>
    <n v="1"/>
    <x v="0"/>
    <n v="20"/>
    <n v="1391834"/>
    <n v="1"/>
    <n v="1"/>
    <n v="3230"/>
    <n v="64"/>
    <m/>
    <n v="10125.48"/>
    <n v="10125.48"/>
    <n v="4861.32"/>
    <n v="4819.491751072962"/>
    <n v="17674.791336035039"/>
    <n v="17674.791336035039"/>
    <n v="8485.801820525432"/>
    <n v="8412.7874477019086"/>
    <n v="2429.551539719499"/>
    <n v="2118.236277803649"/>
    <m/>
    <n v="1"/>
  </r>
  <r>
    <s v="D667A56F4E43D16524C68324B4A6444D3C9699FF"/>
    <s v="Goethe"/>
    <n v="1330"/>
    <n v="1524549829"/>
    <n v="1524951745"/>
    <n v="-0.66289777279499995"/>
    <n v="-0.66289777279499995"/>
    <n v="1121529"/>
    <n v="-0.53208446414099997"/>
    <n v="0"/>
    <x v="5"/>
    <s v="044.9:045.6 04-28-16:42:25"/>
    <s v="Goethe"/>
    <n v="0"/>
    <n v="1"/>
    <n v="0"/>
    <n v="0"/>
    <x v="1"/>
    <n v="1550"/>
    <n v="3948129"/>
    <n v="0.39259100000000002"/>
    <n v="2.54718"/>
    <n v="5202"/>
    <n v="104"/>
    <m/>
    <n v="9721.3799999999992"/>
    <n v="9721.3799999999992"/>
    <n v="4861.32"/>
    <n v="4819.491751072962"/>
    <n v="3277.0988495061433"/>
    <n v="3277.0988495061433"/>
    <n v="1638.7617991562108"/>
    <n v="1624.6614032828211"/>
    <n v="1330.9230791926495"/>
    <n v="2116.0848554348549"/>
    <m/>
    <n v="0"/>
  </r>
  <r>
    <s v="64BA1AB1E0600560AC874947ECC7DCE46EF83AA8"/>
    <s v="raspberrypi45"/>
    <n v="1820"/>
    <n v="1524924614"/>
    <n v="1524924614"/>
    <n v="-3.1998377209399999E-2"/>
    <n v="-3.1998377209399999E-2"/>
    <n v="1816030"/>
    <n v="-0.16717089733900001"/>
    <n v="0"/>
    <x v="5"/>
    <s v="039.4:040.1 04-28-09:10:14"/>
    <s v="raspberrypi45"/>
    <n v="0"/>
    <n v="1"/>
    <n v="0"/>
    <n v="0"/>
    <x v="1"/>
    <n v="2090"/>
    <n v="2163587"/>
    <n v="0.96598799999999996"/>
    <n v="1.035209"/>
    <n v="3492"/>
    <n v="69"/>
    <m/>
    <n v="9721.3799999999992"/>
    <n v="9721.3799999999992"/>
    <n v="4861.32"/>
    <n v="4819.491751072962"/>
    <n v="9410.3116157640816"/>
    <n v="9410.3116157640816"/>
    <n v="4705.7656489043993"/>
    <n v="4665.2758360645375"/>
    <n v="2094.3557270486458"/>
    <n v="2115.1251089340522"/>
    <m/>
    <n v="1"/>
  </r>
  <r>
    <s v="C73644C594DD50833980476441A96F8344130B56"/>
    <s v="merge"/>
    <n v="2140"/>
    <n v="1524966122"/>
    <n v="1524966122"/>
    <n v="4.6542422000700003E-2"/>
    <n v="4.6542422000700003E-2"/>
    <n v="2143318"/>
    <n v="0.63033603553999995"/>
    <n v="0"/>
    <x v="3"/>
    <s v="051.6:052.4 04-28-20:42:02"/>
    <s v="merge"/>
    <n v="1"/>
    <n v="0"/>
    <n v="0"/>
    <n v="0"/>
    <x v="0"/>
    <n v="1980"/>
    <n v="2048000"/>
    <n v="0.96679700000000002"/>
    <n v="1.034343"/>
    <n v="3490"/>
    <n v="69"/>
    <m/>
    <n v="10125.48"/>
    <n v="10125.48"/>
    <n v="4861.32"/>
    <n v="3794.4265750962772"/>
    <n v="10596.744363119647"/>
    <n v="10596.744363119647"/>
    <n v="5087.577606920443"/>
    <n v="3971.028378005079"/>
    <n v="2143.3188802574336"/>
    <n v="2114.7232161802035"/>
    <m/>
    <n v="1"/>
  </r>
  <r>
    <s v="F0B6CE3543763E042E51FA2C146011AFEF87DF8D"/>
    <s v="reeelay12"/>
    <n v="2360"/>
    <n v="1524970278"/>
    <n v="1524970278"/>
    <n v="0.53533520347999997"/>
    <n v="0.53533520347999997"/>
    <n v="2358274"/>
    <n v="0.18629441719699999"/>
    <n v="0"/>
    <x v="3"/>
    <s v="052.4:053.2 04-28-21:51:18"/>
    <s v="reeelay12"/>
    <n v="0"/>
    <n v="0"/>
    <n v="1"/>
    <n v="0"/>
    <x v="2"/>
    <n v="1720"/>
    <n v="1536000"/>
    <n v="1.1197919999999999"/>
    <n v="0.89302300000000001"/>
    <n v="2589"/>
    <n v="51"/>
    <m/>
    <n v="1117.99"/>
    <n v="4051.45"/>
    <n v="4861.32"/>
    <n v="3794.4265750962772"/>
    <n v="1716.4894041386051"/>
    <n v="6220.3338101390455"/>
    <n v="7463.7557313813923"/>
    <n v="5825.7166977653615"/>
    <n v="2358.2748725452798"/>
    <n v="2111.5924107816959"/>
    <m/>
    <n v="1"/>
  </r>
  <r>
    <s v="6EE49D509C3F5F6DA53AE5D355174EDB01565142"/>
    <s v="FR1sevpsNET"/>
    <n v="1540"/>
    <n v="1524229897"/>
    <n v="1524998183"/>
    <n v="-0.47403574754599997"/>
    <n v="-0.47403574754599997"/>
    <n v="1813959"/>
    <n v="-6.5338925646599997E-3"/>
    <n v="0"/>
    <x v="3"/>
    <s v="061.0:061.8 04-29-05:36:23"/>
    <s v="FR1sevpsNET"/>
    <n v="0"/>
    <n v="1"/>
    <n v="0"/>
    <n v="0"/>
    <x v="1"/>
    <n v="2600"/>
    <n v="3159429"/>
    <n v="0.82293400000000005"/>
    <n v="1.2151650000000001"/>
    <n v="3951"/>
    <n v="79"/>
    <m/>
    <n v="9721.3799999999992"/>
    <n v="9721.3799999999992"/>
    <n v="4861.32"/>
    <n v="3794.4265750962772"/>
    <n v="5113.0983645212664"/>
    <n v="5113.0983645212664"/>
    <n v="2556.8805397396791"/>
    <n v="1995.7327370621051"/>
    <n v="1661.7467121664888"/>
    <n v="2111.0513985165421"/>
    <m/>
    <n v="0"/>
  </r>
  <r>
    <s v="D2461A903A754DEA625827AB333A2ECD06CE2E43"/>
    <s v="VSIFsalyut4"/>
    <n v="970"/>
    <n v="1524967575"/>
    <n v="1524967575"/>
    <n v="-0.79590252198099998"/>
    <n v="-0.79590252198099998"/>
    <n v="969982"/>
    <n v="8.2635657909599994E-3"/>
    <n v="0"/>
    <x v="7"/>
    <s v="088.6:089.4 04-28-21:06:15"/>
    <s v="VSIFsalyut4"/>
    <n v="1"/>
    <n v="0"/>
    <n v="0"/>
    <n v="0"/>
    <x v="0"/>
    <n v="1180"/>
    <n v="4752546"/>
    <n v="0.24828800000000001"/>
    <n v="4.0275809999999996"/>
    <n v="5666"/>
    <n v="113"/>
    <m/>
    <n v="10125.48"/>
    <n v="10125.48"/>
    <n v="4861.32"/>
    <n v="509.99709399477808"/>
    <n v="2066.5849317318243"/>
    <n v="2066.5849317318243"/>
    <n v="992.18315184332516"/>
    <n v="104.08912068135311"/>
    <n v="969.98265276928657"/>
    <n v="2104.7516569385007"/>
    <m/>
    <n v="1"/>
  </r>
  <r>
    <s v="F9D3FC60BA6DF2A4C48A8B6E5AA2D34E168F90C8"/>
    <s v="SwimsWithDolphins"/>
    <n v="2440"/>
    <n v="1525009122"/>
    <n v="1525009122"/>
    <n v="0.86421405579400001"/>
    <n v="0.86421405579400001"/>
    <n v="2443462"/>
    <n v="2.0216269481500002E-2"/>
    <n v="0"/>
    <x v="0"/>
    <s v="007.9:008.6 04-29-08:38:42"/>
    <s v="SwimsWithDolphins"/>
    <n v="0"/>
    <n v="0"/>
    <n v="1"/>
    <n v="0"/>
    <x v="2"/>
    <n v="2420"/>
    <n v="1310720"/>
    <n v="1.8463130000000001"/>
    <n v="0.54161999999999999"/>
    <n v="578"/>
    <n v="11"/>
    <m/>
    <n v="1117.99"/>
    <n v="4051.45"/>
    <n v="4861.32"/>
    <n v="11818.828055288463"/>
    <n v="2084.1726722371341"/>
    <n v="7552.770036346601"/>
    <n v="9062.5410737124876"/>
    <n v="22032.825383681218"/>
    <n v="2443.4626472103123"/>
    <n v="2103.6398530472184"/>
    <m/>
    <n v="1"/>
  </r>
  <r>
    <s v="8026AE93B56CC8575140471484E5855553E08B92"/>
    <s v="WenreQuarashanu3"/>
    <n v="2110"/>
    <n v="1524988784"/>
    <n v="1524988784"/>
    <n v="4.1939954345800003E-3"/>
    <n v="4.1939954345800003E-3"/>
    <n v="2105947"/>
    <n v="-7.0175165380500004E-2"/>
    <n v="0"/>
    <x v="5"/>
    <s v="038.6:039.4 04-29-02:59:44"/>
    <s v="WenreQuarashanu3"/>
    <n v="0"/>
    <n v="0"/>
    <n v="1"/>
    <n v="0"/>
    <x v="2"/>
    <n v="2460"/>
    <n v="2097152"/>
    <n v="1.173019"/>
    <n v="0.85250099999999995"/>
    <n v="2398"/>
    <n v="47"/>
    <m/>
    <n v="1117.99"/>
    <n v="4051.45"/>
    <n v="4861.32"/>
    <n v="4819.491751072962"/>
    <n v="1122.678844955906"/>
    <n v="4068.4417628034289"/>
    <n v="4881.7083538860325"/>
    <n v="4839.7046774739583"/>
    <n v="2105.9474459136204"/>
    <n v="2103.3088121395344"/>
    <m/>
    <n v="1"/>
  </r>
  <r>
    <s v="AC717A01B8E3C00E7617EF65117A4E99C02DC7A0"/>
    <s v="servicenode01"/>
    <n v="2110"/>
    <n v="1524975523"/>
    <n v="1524975523"/>
    <n v="2.8291190540899999E-2"/>
    <n v="2.8291190540899999E-2"/>
    <n v="2105940"/>
    <n v="9.3140148525899996E-2"/>
    <n v="0"/>
    <x v="3"/>
    <s v="054.0:054.8 04-28-23:18:43"/>
    <s v="servicenode01"/>
    <n v="1"/>
    <n v="0"/>
    <n v="0"/>
    <n v="0"/>
    <x v="0"/>
    <n v="1590"/>
    <n v="2048000"/>
    <n v="0.77636700000000003"/>
    <n v="1.2880499999999999"/>
    <n v="4066"/>
    <n v="81"/>
    <m/>
    <n v="10125.48"/>
    <n v="10125.48"/>
    <n v="4861.32"/>
    <n v="3794.4265750962772"/>
    <n v="10411.941883998072"/>
    <n v="10411.941883998072"/>
    <n v="4998.8525304002878"/>
    <n v="3901.7754203257805"/>
    <n v="2105.9403582277632"/>
    <n v="2088.558250759434"/>
    <m/>
    <n v="1"/>
  </r>
  <r>
    <s v="7E6E9A6FDDB8DC7C92F0CFCC3CBE76C29F061799"/>
    <s v="Quintex48"/>
    <n v="1490"/>
    <n v="1524975801"/>
    <n v="1524975801"/>
    <n v="-0.57058966864799998"/>
    <n v="-0.57058966864799998"/>
    <n v="1493222"/>
    <n v="0.103266007265"/>
    <n v="4.3478260869600001E-2"/>
    <x v="6"/>
    <s v="079.8:080.6 04-28-23:23:20"/>
    <s v="Quintex48"/>
    <n v="1"/>
    <n v="0"/>
    <n v="0"/>
    <n v="0"/>
    <x v="0"/>
    <n v="1490"/>
    <n v="3477380"/>
    <n v="0.42848399999999998"/>
    <n v="2.333812"/>
    <n v="5082"/>
    <n v="101"/>
    <m/>
    <n v="10125.48"/>
    <n v="10125.48"/>
    <n v="4861.32"/>
    <n v="885.64026081730776"/>
    <n v="4347.9857218980487"/>
    <n v="4347.9857218980487"/>
    <n v="2087.5010320081046"/>
    <n v="380.30307785623182"/>
    <n v="1493.2228980368177"/>
    <n v="2088.4700286257726"/>
    <m/>
    <n v="1"/>
  </r>
  <r>
    <s v="44EF5F90F4E15B2A7937B33908B79675086B0E4B"/>
    <s v="ratcliff"/>
    <n v="2840"/>
    <n v="1524798443"/>
    <n v="1524965801"/>
    <n v="-0.81210835019600003"/>
    <n v="-0.81210835019600003"/>
    <n v="852529"/>
    <n v="-6.10236244591E-2"/>
    <n v="0"/>
    <x v="7"/>
    <s v="087.8:088.6 04-28-20:36:41"/>
    <s v="ratcliff"/>
    <n v="0"/>
    <n v="1"/>
    <n v="0"/>
    <n v="0"/>
    <x v="1"/>
    <n v="837"/>
    <n v="4833443"/>
    <n v="0.17316799999999999"/>
    <n v="5.7747229999999998"/>
    <n v="5958"/>
    <n v="119"/>
    <m/>
    <n v="9721.3799999999992"/>
    <n v="9721.3799999999992"/>
    <n v="4861.32"/>
    <n v="509.99709399477808"/>
    <n v="1826.5661265716092"/>
    <n v="1826.5661265716092"/>
    <n v="913.40143502518106"/>
    <n v="95.824195385924497"/>
    <n v="908.16357950359497"/>
    <n v="2085.7474056525166"/>
    <m/>
    <n v="0"/>
  </r>
  <r>
    <s v="F65D8D81941FD1B8D8845782FAE73F99AC1890B5"/>
    <s v="UbuntuCore213"/>
    <n v="2300"/>
    <n v="1524961112"/>
    <n v="1524961112"/>
    <n v="0.44486252578399998"/>
    <n v="0.44486252578399998"/>
    <n v="2297724"/>
    <n v="0"/>
    <n v="0.6"/>
    <x v="5"/>
    <s v="048.1:048.9 04-28-19:18:32"/>
    <s v="UbuntuCore213"/>
    <n v="0"/>
    <n v="0"/>
    <n v="1"/>
    <n v="1"/>
    <x v="2"/>
    <n v="20"/>
    <n v="1590272"/>
    <n v="1"/>
    <n v="1"/>
    <n v="3291"/>
    <n v="65"/>
    <m/>
    <n v="1117.99"/>
    <n v="4051.45"/>
    <n v="4861.32"/>
    <n v="4819.491751072962"/>
    <n v="1615.3418552012542"/>
    <n v="5853.7882800875868"/>
    <n v="7023.9390938442748"/>
    <n v="6963.5030244504323"/>
    <n v="2297.7244186035732"/>
    <n v="2085.4886930225011"/>
    <m/>
    <n v="1"/>
  </r>
  <r>
    <s v="C01AE9A25D8DCFF0FFB03ACB58B1640F5FD01D7A"/>
    <s v="maxpovver"/>
    <n v="2010"/>
    <n v="1525004091"/>
    <n v="1525004091"/>
    <n v="-0.113728831424"/>
    <n v="-0.113728831424"/>
    <n v="2006998"/>
    <n v="-0.30203347779099998"/>
    <n v="0"/>
    <x v="5"/>
    <s v="042.5:043.3 04-29-07:14:51"/>
    <s v="maxpovver"/>
    <n v="0"/>
    <n v="0"/>
    <n v="1"/>
    <n v="0"/>
    <x v="2"/>
    <n v="2520"/>
    <n v="2264542"/>
    <n v="1.112808"/>
    <n v="0.89862799999999998"/>
    <n v="2637"/>
    <n v="52"/>
    <m/>
    <n v="1117.99"/>
    <n v="4051.45"/>
    <n v="4861.32"/>
    <n v="4819.491751072962"/>
    <n v="990.84230375628226"/>
    <n v="3590.6833259272348"/>
    <n v="4308.4477572218802"/>
    <n v="4271.3765861658267"/>
    <n v="2006.998284629432"/>
    <n v="2084.2613992406027"/>
    <m/>
    <n v="1"/>
  </r>
  <r>
    <s v="59F94DA1BBAD60078DB5C85F345C0EB9F2BC000C"/>
    <s v="LadyAnya02"/>
    <n v="2400"/>
    <n v="1524991615"/>
    <n v="1524991615"/>
    <n v="0.83428288140200002"/>
    <n v="0.83428288140200002"/>
    <n v="2404231"/>
    <n v="2.2753056506699999E-2"/>
    <n v="0"/>
    <x v="1"/>
    <s v="016.8:017.6 04-29-03:46:55"/>
    <s v="LadyAnya02"/>
    <n v="0"/>
    <n v="0"/>
    <n v="1"/>
    <n v="0"/>
    <x v="2"/>
    <n v="2130"/>
    <n v="1310720"/>
    <n v="1.6250610000000001"/>
    <n v="0.61536199999999996"/>
    <n v="1021"/>
    <n v="20"/>
    <m/>
    <n v="1117.99"/>
    <n v="4051.45"/>
    <n v="4861.32"/>
    <n v="8853.6095214723919"/>
    <n v="2050.7099185786219"/>
    <n v="7431.505379856133"/>
    <n v="8917.0360570171706"/>
    <n v="16240.024383854561"/>
    <n v="2404.2312583112293"/>
    <n v="2076.177880817861"/>
    <m/>
    <n v="1"/>
  </r>
  <r>
    <s v="8A347A2A764DA65C37F6E9C256A08683648DF32C"/>
    <s v="UbuntuCore212"/>
    <n v="1200"/>
    <n v="1524676334"/>
    <n v="1524676334"/>
    <n v="-0.28136774817499999"/>
    <n v="-0.28136774817499999"/>
    <n v="1201691"/>
    <n v="-0.38502810898500001"/>
    <n v="0"/>
    <x v="4"/>
    <s v="068.2:069.0 04-25-12:12:14"/>
    <s v="UbuntuCore212"/>
    <n v="0"/>
    <n v="0"/>
    <n v="1"/>
    <n v="0"/>
    <x v="2"/>
    <n v="1050"/>
    <n v="2584576"/>
    <n v="0.40625600000000001"/>
    <n v="2.4615010000000002"/>
    <n v="5147"/>
    <n v="102"/>
    <m/>
    <n v="1117.99"/>
    <n v="4051.45"/>
    <n v="4861.32"/>
    <n v="2386.3111194805197"/>
    <n v="803.42367121783172"/>
    <n v="2911.5026366563961"/>
    <n v="3493.501338441909"/>
    <n v="1714.8801333473225"/>
    <n v="1857.3596708928512"/>
    <n v="2075.5245696249958"/>
    <m/>
    <n v="1"/>
  </r>
  <r>
    <s v="FE4033D750831C32A957174ADD11E40F558A14A9"/>
    <s v="MLTorNode"/>
    <n v="2100"/>
    <n v="1525000490"/>
    <n v="1525000490"/>
    <n v="4.0670958266300003E-2"/>
    <n v="4.0670958266300003E-2"/>
    <n v="2098781"/>
    <n v="-0.14367860744899999"/>
    <n v="0"/>
    <x v="3"/>
    <s v="061.8:062.6 04-29-06:14:50"/>
    <s v="MLTorNode"/>
    <n v="0"/>
    <n v="0"/>
    <n v="1"/>
    <n v="0"/>
    <x v="2"/>
    <n v="1880"/>
    <n v="2016758"/>
    <n v="0.93218900000000005"/>
    <n v="1.0727439999999999"/>
    <n v="3599"/>
    <n v="71"/>
    <m/>
    <n v="1117.99"/>
    <n v="4051.45"/>
    <n v="4861.32"/>
    <n v="3794.4265750962772"/>
    <n v="1163.4597246321409"/>
    <n v="4216.2263538680008"/>
    <n v="5059.0345428391292"/>
    <n v="3948.749539976558"/>
    <n v="2098.7814804512268"/>
    <n v="2074.1744363158587"/>
    <m/>
    <n v="1"/>
  </r>
  <r>
    <s v="AC6EB3329568ACBC9BD1CACE8668416AFAA6E8C3"/>
    <s v="Unnamed"/>
    <n v="2140"/>
    <n v="1524337488"/>
    <n v="1524989085"/>
    <n v="-0.27583361179100002"/>
    <n v="-0.27583361179100002"/>
    <n v="1690990"/>
    <n v="0.273761412546"/>
    <n v="0"/>
    <x v="4"/>
    <s v="067.6:068.4 04-29-03:04:45"/>
    <s v="Unnamed"/>
    <n v="0"/>
    <n v="1"/>
    <n v="0"/>
    <n v="0"/>
    <x v="1"/>
    <n v="2140"/>
    <n v="2569372"/>
    <n v="0.83288799999999996"/>
    <n v="1.2006410000000001"/>
    <n v="3930"/>
    <n v="78"/>
    <m/>
    <n v="9721.3799999999992"/>
    <n v="9721.3799999999992"/>
    <n v="4861.32"/>
    <n v="2386.3111194805197"/>
    <n v="7039.8966430072069"/>
    <n v="7039.8966430072069"/>
    <n v="3520.4045463281755"/>
    <n v="1728.0863045371832"/>
    <n v="1860.6528412053344"/>
    <n v="2073.2685888437341"/>
    <m/>
    <n v="0"/>
  </r>
  <r>
    <s v="0875FFA500E091D582D559B07B3CD8CE39639428"/>
    <s v="Onionflare02"/>
    <n v="2300"/>
    <n v="1524995972"/>
    <n v="1524995972"/>
    <n v="0.49940044673200001"/>
    <n v="0.49940044673200001"/>
    <n v="2303079"/>
    <n v="-8.3699355670999995E-2"/>
    <n v="0"/>
    <x v="1"/>
    <s v="017.5:018.3 04-29-04:59:32"/>
    <s v="Onionflare02"/>
    <n v="0"/>
    <n v="0"/>
    <n v="1"/>
    <n v="0"/>
    <x v="2"/>
    <n v="2430"/>
    <n v="1536000"/>
    <n v="1.582031"/>
    <n v="0.63209899999999997"/>
    <n v="1123"/>
    <n v="22"/>
    <m/>
    <n v="1117.99"/>
    <n v="4051.45"/>
    <n v="4861.32"/>
    <n v="8853.6095214723919"/>
    <n v="1676.3147054419085"/>
    <n v="6074.7459399123609"/>
    <n v="7289.0653797072055"/>
    <n v="13275.106071686392"/>
    <n v="2303.0790861803516"/>
    <n v="2072.9553603262461"/>
    <m/>
    <n v="1"/>
  </r>
  <r>
    <s v="7F5BE266ABDB3E704511589DAAC68D3B1B0B7FB2"/>
    <s v="DKrelayasa3"/>
    <n v="2490"/>
    <n v="1524987092"/>
    <n v="1524987092"/>
    <n v="1.37830267996"/>
    <n v="1.37830267996"/>
    <n v="2493831"/>
    <n v="0.334265784166"/>
    <n v="0"/>
    <x v="0"/>
    <s v="004.8:005.5 04-29-02:31:32"/>
    <s v="DKrelayasa3"/>
    <n v="0"/>
    <n v="0"/>
    <n v="1"/>
    <n v="0"/>
    <x v="2"/>
    <n v="2230"/>
    <n v="1048576"/>
    <n v="2.1266940000000001"/>
    <n v="0.47021299999999999"/>
    <n v="308"/>
    <n v="6"/>
    <m/>
    <n v="1117.99"/>
    <n v="4051.45"/>
    <n v="4861.32"/>
    <n v="11818.828055288463"/>
    <n v="2658.9186131684805"/>
    <n v="9635.5743927239419"/>
    <n v="11561.690384143147"/>
    <n v="28108.750437878985"/>
    <n v="2493.8311109417368"/>
    <n v="2060.2545776592156"/>
    <m/>
    <n v="1"/>
  </r>
  <r>
    <s v="C2570430C09490CA03340B4DFBAFF54C55E18716"/>
    <s v="jnavweyins"/>
    <n v="2040"/>
    <n v="1524889438"/>
    <n v="1524889438"/>
    <n v="-2.7266180986200001E-2"/>
    <n v="-2.7266180986200001E-2"/>
    <n v="2039970"/>
    <n v="9.1427006716799999E-2"/>
    <n v="0"/>
    <x v="3"/>
    <s v="056.4:057.2 04-27-23:23:58"/>
    <s v="jnavweyins"/>
    <n v="0"/>
    <n v="0"/>
    <n v="1"/>
    <n v="0"/>
    <x v="2"/>
    <n v="2090"/>
    <n v="2097152"/>
    <n v="0.99658999999999998"/>
    <n v="1.003422"/>
    <n v="3352"/>
    <n v="67"/>
    <m/>
    <n v="1117.99"/>
    <n v="4051.45"/>
    <n v="4861.32"/>
    <n v="3794.4265750962772"/>
    <n v="1087.5066823192383"/>
    <n v="3940.9824310434597"/>
    <n v="4728.7703690481658"/>
    <n v="3690.9670533608551"/>
    <n v="2039.9706740124286"/>
    <n v="2057.1250718086999"/>
    <m/>
    <n v="1"/>
  </r>
  <r>
    <s v="C6C40BC262BDCF32219B1CD298EAC06DD0A523E4"/>
    <s v="agentsmith"/>
    <n v="2050"/>
    <n v="1524993264"/>
    <n v="1524993264"/>
    <n v="2.1440156536700001E-3"/>
    <n v="2.1440156536700001E-3"/>
    <n v="2052390"/>
    <n v="0.239769592102"/>
    <n v="0"/>
    <x v="3"/>
    <s v="059.5:060.3 04-29-04:14:24"/>
    <s v="agentsmith"/>
    <n v="0"/>
    <n v="0"/>
    <n v="1"/>
    <n v="0"/>
    <x v="2"/>
    <n v="1850"/>
    <n v="2048000"/>
    <n v="0.90332000000000001"/>
    <n v="1.107027"/>
    <n v="3689"/>
    <n v="73"/>
    <m/>
    <n v="1117.99"/>
    <n v="4051.45"/>
    <n v="4861.32"/>
    <n v="3794.4265750962772"/>
    <n v="1120.3869880606467"/>
    <n v="4060.1363722200613"/>
    <n v="4871.7427461774987"/>
    <n v="3802.5618850699852"/>
    <n v="2052.3909440587163"/>
    <n v="2051.0736608411012"/>
    <m/>
    <n v="1"/>
  </r>
  <r>
    <s v="2DBFFF639C8FB6968481235487CBAD87B818F0A3"/>
    <s v="SteveUrkel"/>
    <n v="2050"/>
    <n v="1524948600"/>
    <n v="1524948600"/>
    <n v="1.6054990481600001E-3"/>
    <n v="1.6054990481600001E-3"/>
    <n v="2051288"/>
    <n v="-0.496729635891"/>
    <n v="0"/>
    <x v="1"/>
    <s v="019.8:020.6 04-28-15:50:00"/>
    <s v="SteveUrkel"/>
    <n v="0"/>
    <n v="0"/>
    <n v="1"/>
    <n v="0"/>
    <x v="2"/>
    <n v="2960"/>
    <n v="2048000"/>
    <n v="1.4453119999999999"/>
    <n v="0.69189199999999995"/>
    <n v="1543"/>
    <n v="30"/>
    <m/>
    <n v="1117.99"/>
    <n v="4051.45"/>
    <n v="4861.32"/>
    <n v="8853.6095214723919"/>
    <n v="1119.7849318808524"/>
    <n v="4057.9545991186674"/>
    <n v="4869.1248446328009"/>
    <n v="8867.8239831318951"/>
    <n v="2051.2880620506317"/>
    <n v="2050.3016434354422"/>
    <m/>
    <n v="1"/>
  </r>
  <r>
    <s v="21B0F793D5BFA977B17280262C4F37CD0D9F4DF7"/>
    <s v="UbuntuCore212"/>
    <n v="2190"/>
    <n v="1524929364"/>
    <n v="1524929364"/>
    <n v="0.27347240214099999"/>
    <n v="0.27347240214099999"/>
    <n v="2186867"/>
    <n v="5.3984644640800002E-2"/>
    <n v="0"/>
    <x v="4"/>
    <s v="065.9:066.7 04-28-10:29:24"/>
    <s v="UbuntuCore212"/>
    <n v="0"/>
    <n v="0"/>
    <n v="1"/>
    <n v="0"/>
    <x v="2"/>
    <n v="1060"/>
    <n v="1717248"/>
    <n v="0.61726700000000001"/>
    <n v="1.620045"/>
    <n v="4490"/>
    <n v="89"/>
    <m/>
    <n v="1117.99"/>
    <n v="4051.45"/>
    <n v="4861.32"/>
    <n v="2386.3111194805197"/>
    <n v="1423.7294108696167"/>
    <n v="5159.4097636541546"/>
    <n v="6190.7568579760855"/>
    <n v="3038.9013535806362"/>
    <n v="2186.867935631828"/>
    <n v="2045.9819549422796"/>
    <m/>
    <n v="1"/>
  </r>
  <r>
    <s v="8025884D829970F6CF59C6F8B5CB0EC409F1487B"/>
    <s v="schnapfelum"/>
    <n v="2260"/>
    <n v="1524988014"/>
    <n v="1524988014"/>
    <n v="0.47355020019799998"/>
    <n v="0.47355020019799998"/>
    <n v="2263373"/>
    <n v="-0.42011587582499998"/>
    <n v="0"/>
    <x v="1"/>
    <s v="016.0:016.8 04-29-02:46:54"/>
    <s v="schnapfelum"/>
    <n v="0"/>
    <n v="0"/>
    <n v="1"/>
    <n v="0"/>
    <x v="2"/>
    <n v="2310"/>
    <n v="1536000"/>
    <n v="1.503906"/>
    <n v="0.66493500000000005"/>
    <n v="1364"/>
    <n v="27"/>
    <m/>
    <n v="1117.99"/>
    <n v="4051.45"/>
    <n v="4861.32"/>
    <n v="8853.6095214723919"/>
    <n v="1647.4143883193619"/>
    <n v="5970.0149585921863"/>
    <n v="7163.39905922654"/>
    <n v="13046.23808284056"/>
    <n v="2263.3731075041278"/>
    <n v="2045.1611752528897"/>
    <m/>
    <n v="1"/>
  </r>
  <r>
    <s v="3BAD73517BA45B685D5C8E5F4C32A729459275CA"/>
    <s v="cn"/>
    <n v="2470"/>
    <n v="1524876241"/>
    <n v="1524876241"/>
    <n v="1.35316386054"/>
    <n v="1.35316386054"/>
    <n v="2467471"/>
    <n v="0.71841332703000005"/>
    <n v="0"/>
    <x v="1"/>
    <s v="015.9:016.7 04-27-19:44:01"/>
    <s v="cn"/>
    <n v="0"/>
    <n v="0"/>
    <n v="1"/>
    <n v="0"/>
    <x v="2"/>
    <n v="2180"/>
    <n v="1048576"/>
    <n v="2.0790099999999998"/>
    <n v="0.48099799999999998"/>
    <n v="348"/>
    <n v="6"/>
    <m/>
    <n v="1117.99"/>
    <n v="4051.45"/>
    <n v="4861.32"/>
    <n v="8853.6095214723919"/>
    <n v="2630.8136644451147"/>
    <n v="9533.7257227847822"/>
    <n v="11439.482538520313"/>
    <n v="20833.993961261676"/>
    <n v="2467.4711482295911"/>
    <n v="2041.8026037607137"/>
    <m/>
    <n v="1"/>
  </r>
  <r>
    <s v="336A911994F650C1BEE5CF5D1DDEA556A2E2B30B"/>
    <s v="ididnteditheconfig"/>
    <n v="2360"/>
    <n v="1524998096"/>
    <n v="1524998096"/>
    <n v="0.84699238884399997"/>
    <n v="0.84699238884399997"/>
    <n v="2364150"/>
    <n v="-5.5751738294900002E-2"/>
    <n v="0"/>
    <x v="0"/>
    <s v="007.1:007.9 04-29-05:34:56"/>
    <s v="ididnteditheconfig"/>
    <n v="0"/>
    <n v="0"/>
    <n v="1"/>
    <n v="0"/>
    <x v="2"/>
    <n v="2080"/>
    <n v="1280000"/>
    <n v="1.625"/>
    <n v="0.61538499999999996"/>
    <n v="1022"/>
    <n v="20"/>
    <m/>
    <n v="1117.99"/>
    <n v="4051.45"/>
    <n v="4861.32"/>
    <n v="11818.828055288463"/>
    <n v="2064.9190208037035"/>
    <n v="7482.9973137820225"/>
    <n v="8978.8210397351122"/>
    <n v="21829.285463173721"/>
    <n v="2364.15025772032"/>
    <n v="2038.905180404224"/>
    <m/>
    <n v="1"/>
  </r>
  <r>
    <s v="C9860279669435F6F237A04CC70849A3AB2BCB3B"/>
    <s v="Viscofresh05"/>
    <n v="2450"/>
    <n v="1524989622"/>
    <n v="1524989622"/>
    <n v="1.3390221128099999"/>
    <n v="1.3390221128099999"/>
    <n v="2452642"/>
    <n v="0.687583106133"/>
    <n v="0"/>
    <x v="2"/>
    <s v="025.0:025.8 04-29-03:13:42"/>
    <s v="Viscofresh05"/>
    <n v="0"/>
    <n v="0"/>
    <n v="1"/>
    <n v="0"/>
    <x v="2"/>
    <n v="1590"/>
    <n v="1048576"/>
    <n v="1.5163420000000001"/>
    <n v="0.65948200000000001"/>
    <n v="1315"/>
    <n v="26"/>
    <m/>
    <n v="1117.99"/>
    <n v="4051.45"/>
    <n v="4861.32"/>
    <n v="6440.9193022088357"/>
    <n v="2615.0033319004519"/>
    <n v="9476.4311389440736"/>
    <n v="11370.734977445509"/>
    <n v="15065.452674691222"/>
    <n v="2452.6424509618587"/>
    <n v="2031.4225156733007"/>
    <m/>
    <n v="1"/>
  </r>
  <r>
    <s v="3F55260D3B78CFD21C2FDD9DFA133D4AC3F34204"/>
    <s v="torrelay1"/>
    <n v="2370"/>
    <n v="1524954154"/>
    <n v="1524954154"/>
    <n v="0.92523092998800005"/>
    <n v="0.92523092998800005"/>
    <n v="2373609"/>
    <n v="0.38119715253499997"/>
    <n v="0.2"/>
    <x v="2"/>
    <s v="028.1:028.9 04-28-17:22:33"/>
    <s v="torrelay1"/>
    <n v="0"/>
    <n v="0"/>
    <n v="1"/>
    <n v="0"/>
    <x v="2"/>
    <n v="2060"/>
    <n v="1232896"/>
    <n v="1.670863"/>
    <n v="0.59849300000000005"/>
    <n v="895"/>
    <n v="17"/>
    <m/>
    <n v="1117.99"/>
    <n v="4051.45"/>
    <n v="4861.32"/>
    <n v="6440.9193022088357"/>
    <n v="2152.3889274172839"/>
    <n v="7799.9768512998817"/>
    <n v="9359.1636245692625"/>
    <n v="12400.257058169176"/>
    <n v="2373.6095126584851"/>
    <n v="2031.3954588609397"/>
    <m/>
    <n v="1"/>
  </r>
  <r>
    <s v="AE1DE468AB9247AF647EF39E4D5ABA203F7B4A12"/>
    <s v="Onionflare01"/>
    <n v="2240"/>
    <n v="1525001522"/>
    <n v="1525001522"/>
    <n v="0.46012749741100001"/>
    <n v="0.46012749741100001"/>
    <n v="2242755"/>
    <n v="-0.20834259397800001"/>
    <n v="0"/>
    <x v="5"/>
    <s v="041.7:042.5 04-29-06:32:02"/>
    <s v="Onionflare01"/>
    <n v="0"/>
    <n v="0"/>
    <n v="1"/>
    <n v="0"/>
    <x v="2"/>
    <n v="1730"/>
    <n v="1536000"/>
    <n v="1.1263019999999999"/>
    <n v="0.88786100000000001"/>
    <n v="2561"/>
    <n v="51"/>
    <m/>
    <n v="1117.99"/>
    <n v="4051.45"/>
    <n v="4861.32"/>
    <n v="4819.491751072962"/>
    <n v="1632.4079408305238"/>
    <n v="5915.633549385795"/>
    <n v="7098.1470057140414"/>
    <n v="7037.0724292871218"/>
    <n v="2242.7558360232956"/>
    <n v="2030.7290852163073"/>
    <m/>
    <n v="1"/>
  </r>
  <r>
    <s v="7351BC80E16AE9B4AF181323FC2AA7FE1BEFB059"/>
    <s v="UnsernetzRelay1"/>
    <n v="2150"/>
    <n v="1524896579"/>
    <n v="1524896579"/>
    <n v="0.10021558641599999"/>
    <n v="0.10021558641599999"/>
    <n v="2149563"/>
    <n v="0.25278105297499998"/>
    <n v="0"/>
    <x v="3"/>
    <s v="058.7:059.5 04-28-01:22:59"/>
    <s v="UnsernetzRelay1"/>
    <n v="0"/>
    <n v="0"/>
    <n v="1"/>
    <n v="0"/>
    <x v="2"/>
    <n v="1870"/>
    <n v="1895363"/>
    <n v="0.98661799999999999"/>
    <n v="1.013563"/>
    <n v="3405"/>
    <n v="68"/>
    <m/>
    <n v="1117.99"/>
    <n v="4051.45"/>
    <n v="4861.32"/>
    <n v="3794.4265750962772"/>
    <n v="1230.0300234572237"/>
    <n v="4457.4684375851029"/>
    <n v="5348.5000345558283"/>
    <n v="4174.6872594320048"/>
    <n v="2085.3079145161887"/>
    <n v="2028.3244401613322"/>
    <m/>
    <n v="1"/>
  </r>
  <r>
    <s v="898422BEA6D1C6676CFD488160ACA490DEB61A03"/>
    <s v="Thrasher"/>
    <n v="1460"/>
    <n v="1524334297"/>
    <n v="1524971186"/>
    <n v="-0.38957107117899997"/>
    <n v="-0.38957107117899997"/>
    <n v="1231323"/>
    <n v="-9.0471517288900002E-2"/>
    <n v="0"/>
    <x v="6"/>
    <s v="078.2:079.0 04-28-22:06:26"/>
    <s v="Thrasher"/>
    <n v="0"/>
    <n v="1"/>
    <n v="0"/>
    <n v="0"/>
    <x v="1"/>
    <n v="1470"/>
    <n v="2785124"/>
    <n v="0.52780400000000005"/>
    <n v="1.8946419999999999"/>
    <n v="4767"/>
    <n v="95"/>
    <m/>
    <n v="9721.3799999999992"/>
    <n v="9721.3799999999992"/>
    <n v="4861.32"/>
    <n v="885.64026081730776"/>
    <n v="5934.2115800618931"/>
    <n v="5934.2115800618931"/>
    <n v="2967.4903602561039"/>
    <n v="540.62043573146036"/>
    <n v="1700.1202599536591"/>
    <n v="2025.6213819675611"/>
    <m/>
    <n v="0"/>
  </r>
  <r>
    <s v="DACF2A90A8AE987ED4056E56F151E025FCB6A4F7"/>
    <s v="7707e6f903"/>
    <n v="2210"/>
    <n v="1525007282"/>
    <n v="1525007282"/>
    <n v="0.399368185313"/>
    <n v="0.399368185313"/>
    <n v="2211046"/>
    <n v="0.45284882204999999"/>
    <n v="0"/>
    <x v="2"/>
    <s v="029.7:030.5 04-29-08:08:02"/>
    <s v="7707e6f903"/>
    <n v="0"/>
    <n v="0"/>
    <n v="1"/>
    <n v="0"/>
    <x v="2"/>
    <n v="1780"/>
    <n v="1580032"/>
    <n v="1.1265590000000001"/>
    <n v="0.88765799999999995"/>
    <n v="2559"/>
    <n v="51"/>
    <m/>
    <n v="1117.99"/>
    <n v="4051.45"/>
    <n v="4861.32"/>
    <n v="6440.9193022088357"/>
    <n v="1564.4796374980808"/>
    <n v="5669.4702343863537"/>
    <n v="6802.7765466257924"/>
    <n v="9013.2175556794518"/>
    <n v="2211.0465125764704"/>
    <n v="2021.7421588035288"/>
    <m/>
    <n v="1"/>
  </r>
  <r>
    <s v="4E6E4318279B51C7E572BA087EB7FDFED7CD3181"/>
    <s v="Unnamed"/>
    <n v="2310"/>
    <n v="1525001522"/>
    <n v="1525001522"/>
    <n v="0.73834542102199996"/>
    <n v="0.73834542102199996"/>
    <n v="2314085"/>
    <n v="-0.212757122558"/>
    <n v="0"/>
    <x v="5"/>
    <s v="041.7:042.5 04-29-06:32:02"/>
    <s v="Unnamed"/>
    <n v="0"/>
    <n v="0"/>
    <n v="1"/>
    <n v="0"/>
    <x v="2"/>
    <n v="1500"/>
    <n v="1331200"/>
    <n v="1.126803"/>
    <n v="0.88746700000000001"/>
    <n v="2556"/>
    <n v="51"/>
    <m/>
    <n v="1117.99"/>
    <n v="4051.45"/>
    <n v="4861.32"/>
    <n v="4819.491751072962"/>
    <n v="1943.4527972483857"/>
    <n v="7042.8195559995811"/>
    <n v="8450.6533621226681"/>
    <n v="8377.9414171309836"/>
    <n v="2314.0854244644866"/>
    <n v="2019.2197971251405"/>
    <m/>
    <n v="1"/>
  </r>
  <r>
    <s v="FDD40AA573AFABB54813BB65F023D75ED49A97E8"/>
    <s v="mirondal"/>
    <n v="2210"/>
    <n v="1524853220"/>
    <n v="1524951673"/>
    <n v="-5.36275972864E-2"/>
    <n v="-5.36275972864E-2"/>
    <n v="1984686"/>
    <n v="-0.36998178694900002"/>
    <n v="0"/>
    <x v="3"/>
    <s v="060.2:061.0 04-28-16:41:13"/>
    <s v="mirondal"/>
    <n v="0"/>
    <n v="1"/>
    <n v="0"/>
    <n v="0"/>
    <x v="1"/>
    <n v="2210"/>
    <n v="2097152"/>
    <n v="1.0538099999999999"/>
    <n v="0.94893799999999995"/>
    <n v="2969"/>
    <n v="59"/>
    <m/>
    <n v="9721.3799999999992"/>
    <n v="9721.3799999999992"/>
    <n v="4861.32"/>
    <n v="3794.4265750962772"/>
    <n v="9200.0457482919355"/>
    <n v="9200.0457482919355"/>
    <n v="4600.6190887596777"/>
    <n v="3590.9405947942"/>
    <n v="1984.6867770956317"/>
    <n v="2018.4263439669423"/>
    <m/>
    <n v="0"/>
  </r>
  <r>
    <s v="E42DF1A6B431468762E2596BFE4A0C8A96948AB1"/>
    <s v="alfavetix"/>
    <n v="2430"/>
    <n v="1525002344"/>
    <n v="1525002344"/>
    <n v="1.3208009924999999"/>
    <n v="1.3208009924999999"/>
    <n v="2433536"/>
    <n v="1.1146369968700001"/>
    <n v="0"/>
    <x v="0"/>
    <s v="006.3:007.1 04-29-06:45:44"/>
    <s v="alfavetix"/>
    <n v="0"/>
    <n v="0"/>
    <n v="1"/>
    <n v="0"/>
    <x v="2"/>
    <n v="1260"/>
    <n v="1048576"/>
    <n v="1.20163"/>
    <n v="0.83220300000000003"/>
    <n v="2315"/>
    <n v="46"/>
    <m/>
    <n v="1117.99"/>
    <n v="4051.45"/>
    <n v="4861.32"/>
    <n v="11818.828055288463"/>
    <n v="2594.6323016050746"/>
    <n v="9402.6091810641228"/>
    <n v="11282.156280860097"/>
    <n v="27429.147880900306"/>
    <n v="2433.5362215116797"/>
    <n v="2018.0481550581758"/>
    <m/>
    <n v="1"/>
  </r>
  <r>
    <s v="03E9F7E669C8F911C5EEC3EC094533151F857420"/>
    <s v="4pyro2eu3org0"/>
    <n v="2110"/>
    <n v="1524841159"/>
    <n v="1524962688"/>
    <n v="-5.9805463199E-2"/>
    <n v="-5.9805463199E-2"/>
    <n v="1959305"/>
    <n v="0.22535448944600001"/>
    <n v="0"/>
    <x v="2"/>
    <s v="030.5:031.3 04-28-19:44:48"/>
    <s v="4pyro2eu3org0"/>
    <n v="0"/>
    <n v="1"/>
    <n v="0"/>
    <n v="0"/>
    <x v="1"/>
    <n v="2100"/>
    <n v="2105869"/>
    <n v="0.99721300000000002"/>
    <n v="1.0027950000000001"/>
    <n v="3351"/>
    <n v="67"/>
    <m/>
    <n v="9721.3799999999992"/>
    <n v="9721.3799999999992"/>
    <n v="4861.32"/>
    <n v="6440.9193022088357"/>
    <n v="9139.9883661665044"/>
    <n v="9139.9883661665044"/>
    <n v="4570.5865056414368"/>
    <n v="6055.7171399128565"/>
    <n v="1979.9265290185849"/>
    <n v="2017.7092703130097"/>
    <m/>
    <n v="0"/>
  </r>
  <r>
    <s v="28090710ABE433A47021F22208B3EC245A912900"/>
    <s v="alternativlos"/>
    <n v="2130"/>
    <n v="1524687894"/>
    <n v="1524999455"/>
    <n v="-0.228109609751"/>
    <n v="-0.228109609751"/>
    <n v="2056187"/>
    <n v="0.102322837303"/>
    <n v="0"/>
    <x v="4"/>
    <s v="069.9:070.7 04-29-05:57:35"/>
    <s v="alternativlos"/>
    <n v="0"/>
    <n v="1"/>
    <n v="0"/>
    <n v="0"/>
    <x v="1"/>
    <n v="1490"/>
    <n v="2397220"/>
    <n v="0.62155300000000002"/>
    <n v="1.6088720000000001"/>
    <n v="4478"/>
    <n v="89"/>
    <m/>
    <n v="9721.3799999999992"/>
    <n v="9721.3799999999992"/>
    <n v="4861.32"/>
    <n v="2386.3111194805197"/>
    <n v="7503.839801958823"/>
    <n v="7503.839801958823"/>
    <n v="3752.4061919252681"/>
    <n v="1841.9706212713463"/>
    <n v="1850.3910813127077"/>
    <n v="2014.4397569188955"/>
    <m/>
    <n v="0"/>
  </r>
  <r>
    <s v="342A1AC764D89248E66458C077CFF668D05FFF34"/>
    <s v="aergia"/>
    <n v="2700"/>
    <n v="1524932484"/>
    <n v="1524975523"/>
    <n v="-5.9293210935E-2"/>
    <n v="-5.9293210935E-2"/>
    <n v="1972805"/>
    <n v="-0.122852696421"/>
    <n v="0"/>
    <x v="3"/>
    <s v="054.0:054.8 04-28-23:18:43"/>
    <s v="aergia"/>
    <n v="0"/>
    <n v="1"/>
    <n v="0"/>
    <n v="0"/>
    <x v="1"/>
    <n v="2690"/>
    <n v="2097152"/>
    <n v="1.2826919999999999"/>
    <n v="0.77961000000000003"/>
    <n v="2042"/>
    <n v="40"/>
    <m/>
    <n v="9721.3799999999992"/>
    <n v="9721.3799999999992"/>
    <n v="4861.32"/>
    <n v="3794.4265750962772"/>
    <n v="9144.9681650807088"/>
    <n v="9144.9681650807088"/>
    <n v="4573.0767278174653"/>
    <n v="3569.4428398017244"/>
    <n v="1972.8051241012429"/>
    <n v="2010.10918687087"/>
    <m/>
    <n v="0"/>
  </r>
  <r>
    <s v="8DAF2CAF4BFB0DD56B51955A17599A9FB0E933D3"/>
    <s v="TVISION01"/>
    <n v="2260"/>
    <n v="1524985656"/>
    <n v="1524985656"/>
    <n v="0.57354688966199996"/>
    <n v="0.57354688966199996"/>
    <n v="2255836"/>
    <n v="0.15427038603500001"/>
    <n v="0"/>
    <x v="2"/>
    <s v="033.7:034.5 04-29-02:07:36"/>
    <s v="TVISION01"/>
    <n v="1"/>
    <n v="0"/>
    <n v="0"/>
    <n v="0"/>
    <x v="0"/>
    <n v="1800"/>
    <n v="1433600"/>
    <n v="1.2555799999999999"/>
    <n v="0.79644400000000004"/>
    <n v="2136"/>
    <n v="42"/>
    <m/>
    <n v="10125.48"/>
    <n v="10125.48"/>
    <n v="4861.32"/>
    <n v="6440.9193022088357"/>
    <n v="15932.917560334787"/>
    <n v="15932.917560334787"/>
    <n v="7649.5149656516733"/>
    <n v="10135.088534554652"/>
    <n v="2255.8368210194431"/>
    <n v="2009.1657747136103"/>
    <m/>
    <n v="1"/>
  </r>
  <r>
    <s v="3CC560D95A1391E362DA59FEA550383F945ED206"/>
    <s v="123biker456"/>
    <n v="2310"/>
    <n v="1524964902"/>
    <n v="1524964902"/>
    <n v="0.75862945361400003"/>
    <n v="0.75862945361400003"/>
    <n v="2305070"/>
    <n v="0.218689115277"/>
    <n v="0"/>
    <x v="2"/>
    <s v="028.2:029.0 04-28-20:21:42"/>
    <s v="123biker456"/>
    <n v="0"/>
    <n v="0"/>
    <n v="1"/>
    <n v="0"/>
    <x v="2"/>
    <n v="2150"/>
    <n v="1310720"/>
    <n v="1.64032"/>
    <n v="0.60963699999999998"/>
    <n v="989"/>
    <n v="19"/>
    <m/>
    <n v="1117.99"/>
    <n v="4051.45"/>
    <n v="4861.32"/>
    <n v="6440.9193022088357"/>
    <n v="1966.130142845916"/>
    <n v="7124.9992998444404"/>
    <n v="8549.2605354428106"/>
    <n v="11327.190393215391"/>
    <n v="2305.0707974409424"/>
    <n v="2006.7655582086597"/>
    <m/>
    <n v="1"/>
  </r>
  <r>
    <s v="08AAB70F12B7D5FB057863A730613CF8CFBB37C8"/>
    <s v="goatrelay"/>
    <n v="21"/>
    <n v="1524108310"/>
    <n v="1524960601"/>
    <n v="-0.99561926343499996"/>
    <n v="-0.99561926343499996"/>
    <n v="21401"/>
    <n v="-7.4689267992399996E-3"/>
    <n v="0.4"/>
    <x v="7"/>
    <s v="099.7:100.5 04-28-19:10:01"/>
    <s v="goatrelay"/>
    <n v="0"/>
    <n v="1"/>
    <n v="0"/>
    <n v="0"/>
    <x v="1"/>
    <n v="94"/>
    <n v="6612635"/>
    <n v="1.4215E-2"/>
    <n v="70.347181000000006"/>
    <n v="6431"/>
    <n v="128"/>
    <m/>
    <n v="9721.3799999999992"/>
    <n v="9721.3799999999992"/>
    <n v="4861.32"/>
    <n v="509.99709399477808"/>
    <n v="42.586804828260114"/>
    <n v="42.586804828260114"/>
    <n v="21.296162278166008"/>
    <n v="2.234162917706688"/>
    <n v="28.968211935499056"/>
    <n v="2004.0682483548492"/>
    <m/>
    <n v="0"/>
  </r>
  <r>
    <s v="83C1449F1B6EC0B29C4BEAA8297EE7A31E00529D"/>
    <s v="GhostAV"/>
    <n v="2410"/>
    <n v="1525009122"/>
    <n v="1525009122"/>
    <n v="1.29745840574"/>
    <n v="1.29745840574"/>
    <n v="2409059"/>
    <n v="0.43142146334499998"/>
    <n v="0"/>
    <x v="0"/>
    <s v="007.9:008.6 04-29-08:38:42"/>
    <s v="GhostAV"/>
    <n v="0"/>
    <n v="0"/>
    <n v="1"/>
    <n v="0"/>
    <x v="2"/>
    <n v="1970"/>
    <n v="1048576"/>
    <n v="1.878738"/>
    <n v="0.53227199999999997"/>
    <n v="544"/>
    <n v="10"/>
    <m/>
    <n v="1117.99"/>
    <n v="4051.45"/>
    <n v="4861.32"/>
    <n v="11818.828055288463"/>
    <n v="2568.5355230332625"/>
    <n v="9308.0378579353219"/>
    <n v="11168.680496991976"/>
    <n v="27153.265861618216"/>
    <n v="2409.0597452572265"/>
    <n v="2000.9146216800584"/>
    <m/>
    <n v="1"/>
  </r>
  <r>
    <s v="832E195A912189E1DA93EEE4B2388F13FD02C502"/>
    <s v="terminalk0"/>
    <n v="1880"/>
    <n v="1525000490"/>
    <n v="1525000490"/>
    <n v="-0.17103416817600001"/>
    <n v="-0.17103416817600001"/>
    <n v="1883572"/>
    <n v="6.4036652774199995E-2"/>
    <n v="0"/>
    <x v="3"/>
    <s v="061.8:062.6 04-29-06:14:50"/>
    <s v="terminalk0"/>
    <n v="0"/>
    <n v="0"/>
    <n v="1"/>
    <n v="0"/>
    <x v="2"/>
    <n v="1880"/>
    <n v="2272195"/>
    <n v="0.82739399999999996"/>
    <n v="1.2086140000000001"/>
    <n v="3940"/>
    <n v="78"/>
    <m/>
    <n v="1117.99"/>
    <n v="4051.45"/>
    <n v="4861.32"/>
    <n v="3794.4265750962772"/>
    <n v="926.77551032091378"/>
    <n v="3358.5136193433445"/>
    <n v="4029.8681775626474"/>
    <n v="3145.4499821197769"/>
    <n v="1883.5720182413336"/>
    <n v="2000.1589127689335"/>
    <m/>
    <n v="1"/>
  </r>
  <r>
    <s v="24277285C6CCB8F505C1690536BAB9D48B436441"/>
    <s v="tardis9876"/>
    <n v="1480"/>
    <n v="1524948600"/>
    <n v="1524948600"/>
    <n v="0.39498357620500002"/>
    <n v="0.39498357620500002"/>
    <n v="1482428"/>
    <n v="-4.45302771488E-2"/>
    <n v="0"/>
    <x v="1"/>
    <s v="019.8:020.6 04-28-15:50:00"/>
    <s v="tardis9876"/>
    <n v="0"/>
    <n v="0"/>
    <n v="1"/>
    <n v="0"/>
    <x v="2"/>
    <n v="1480"/>
    <n v="1564918"/>
    <n v="0.94573600000000002"/>
    <n v="1.057377"/>
    <n v="3558"/>
    <n v="71"/>
    <m/>
    <n v="1117.99"/>
    <n v="4051.45"/>
    <n v="4861.32"/>
    <n v="8853.6095214723919"/>
    <n v="1559.577688361428"/>
    <n v="5651.7062098157467"/>
    <n v="6781.4615586768905"/>
    <n v="12350.639872586196"/>
    <n v="2183.0349081075765"/>
    <n v="1997.5998356753034"/>
    <m/>
    <n v="1"/>
  </r>
  <r>
    <s v="BD418C88DD60526ABF9FF0E9CEAFCE007FF25397"/>
    <s v="OscarWilde"/>
    <n v="1920"/>
    <n v="1524995088"/>
    <n v="1524995088"/>
    <n v="-0.119304708067"/>
    <n v="-0.119304708067"/>
    <n v="1918122"/>
    <n v="-0.26877034312499998"/>
    <n v="0"/>
    <x v="5"/>
    <s v="040.2:040.9 04-29-04:44:48"/>
    <s v="OscarWilde"/>
    <n v="0"/>
    <n v="0"/>
    <n v="1"/>
    <n v="0"/>
    <x v="2"/>
    <n v="1920"/>
    <n v="2177964"/>
    <n v="0.88155700000000004"/>
    <n v="1.1343559999999999"/>
    <n v="3765"/>
    <n v="75"/>
    <m/>
    <n v="1117.99"/>
    <n v="4051.45"/>
    <n v="4861.32"/>
    <n v="4819.491751072962"/>
    <n v="984.60852942817473"/>
    <n v="3568.0929405019529"/>
    <n v="4281.3416365797311"/>
    <n v="4244.5036946798873"/>
    <n v="1918.1226407995644"/>
    <n v="1996.075048559695"/>
    <m/>
    <n v="1"/>
  </r>
  <r>
    <s v="E4B4D728359B24F7E5BFD6C6BE0D08ED38981140"/>
    <s v="torrelay2"/>
    <n v="2320"/>
    <n v="1524954154"/>
    <n v="1524954154"/>
    <n v="0.86239876853700004"/>
    <n v="0.86239876853700004"/>
    <n v="2316026"/>
    <n v="0.54479101948599995"/>
    <n v="0.4"/>
    <x v="2"/>
    <s v="028.1:028.9 04-28-17:22:33"/>
    <s v="torrelay2"/>
    <n v="0"/>
    <n v="0"/>
    <n v="1"/>
    <n v="0"/>
    <x v="2"/>
    <n v="2000"/>
    <n v="1243572"/>
    <n v="1.6082700000000001"/>
    <n v="0.62178599999999995"/>
    <n v="1063"/>
    <n v="21"/>
    <m/>
    <n v="1117.99"/>
    <n v="4051.45"/>
    <n v="4861.32"/>
    <n v="6440.9193022088357"/>
    <n v="2082.1431992366806"/>
    <n v="7545.4154907892289"/>
    <n v="9053.7163814642881"/>
    <n v="11995.56017667993"/>
    <n v="2316.0269613870942"/>
    <n v="1994.290472970966"/>
    <m/>
    <n v="1"/>
  </r>
  <r>
    <s v="75D55BF7900BCF8EDAEC276AC67E2955126BA330"/>
    <s v="SHORBA"/>
    <n v="2950"/>
    <n v="1524005751"/>
    <n v="1524948666"/>
    <n v="-0.52333595325299997"/>
    <n v="-0.52333595325299997"/>
    <n v="1499455"/>
    <n v="-0.32800332356700002"/>
    <n v="0"/>
    <x v="5"/>
    <s v="045.6:046.4 04-28-15:51:06"/>
    <s v="SHORBA"/>
    <n v="0"/>
    <n v="1"/>
    <n v="0"/>
    <n v="0"/>
    <x v="1"/>
    <n v="3220"/>
    <n v="3145728"/>
    <n v="1.0236099999999999"/>
    <n v="0.97693399999999997"/>
    <n v="3118"/>
    <n v="62"/>
    <m/>
    <n v="9721.3799999999992"/>
    <n v="9721.3799999999992"/>
    <n v="4861.32"/>
    <n v="4819.491751072962"/>
    <n v="4633.8323307653509"/>
    <n v="4633.8323307653509"/>
    <n v="2317.2164637321262"/>
    <n v="2297.2784413302234"/>
    <n v="1499.455438445347"/>
    <n v="1993.3372069117427"/>
    <m/>
    <n v="0"/>
  </r>
  <r>
    <s v="6840DCB1684322961D6A0924F834F4C244C6B89D"/>
    <s v="iherpdtheconfig"/>
    <n v="2300"/>
    <n v="1524960111"/>
    <n v="1524960111"/>
    <n v="0.79308595822600003"/>
    <n v="0.79308595822600003"/>
    <n v="2295150"/>
    <n v="0.74345523453999995"/>
    <n v="0"/>
    <x v="3"/>
    <s v="050.0:050.8 04-28-19:01:51"/>
    <s v="iherpdtheconfig"/>
    <n v="0"/>
    <n v="0"/>
    <n v="1"/>
    <n v="0"/>
    <x v="2"/>
    <n v="1260"/>
    <n v="1280000"/>
    <n v="0.984375"/>
    <n v="1.015873"/>
    <n v="3419"/>
    <n v="68"/>
    <m/>
    <n v="1117.99"/>
    <n v="4051.45"/>
    <n v="4861.32"/>
    <n v="3794.4265750962772"/>
    <n v="2004.6521704370857"/>
    <n v="7264.5981054547274"/>
    <n v="8716.7646304432183"/>
    <n v="6803.7330113247071"/>
    <n v="2295.1500265292798"/>
    <n v="1990.6050185704958"/>
    <m/>
    <n v="1"/>
  </r>
  <r>
    <s v="AD187C19DC15552A109BDD3343B1242661DF5702"/>
    <s v="HomersRelay"/>
    <n v="3740"/>
    <n v="1524694370"/>
    <n v="1525004637"/>
    <n v="-7.4972934434099997E-2"/>
    <n v="-7.4972934434099997E-2"/>
    <n v="1939922"/>
    <n v="-0.98997358882599995"/>
    <n v="0"/>
    <x v="2"/>
    <s v="025.8:026.6 04-29-07:23:57"/>
    <s v="HomersRelay"/>
    <n v="0"/>
    <n v="1"/>
    <n v="0"/>
    <n v="0"/>
    <x v="1"/>
    <n v="2940"/>
    <n v="2097152"/>
    <n v="1.4019010000000001"/>
    <n v="0.71331699999999998"/>
    <n v="1657"/>
    <n v="33"/>
    <m/>
    <n v="9721.3799999999992"/>
    <n v="9721.3799999999992"/>
    <n v="4861.32"/>
    <n v="6440.9193022088357"/>
    <n v="8992.5396146510284"/>
    <n v="8992.5396146510284"/>
    <n v="4496.8525743768205"/>
    <n v="5958.0246816690033"/>
    <n v="1939.9223606056582"/>
    <n v="1987.0912524239607"/>
    <m/>
    <n v="0"/>
  </r>
  <r>
    <s v="5E0280B37529AF302BC31CFDFB1092A8129EA8D8"/>
    <s v="extatic"/>
    <n v="2370"/>
    <n v="1525009194"/>
    <n v="1525009194"/>
    <n v="1.1569216341699999"/>
    <n v="1.1569216341699999"/>
    <n v="2367713"/>
    <n v="0.26288597722399998"/>
    <n v="0"/>
    <x v="1"/>
    <s v="021.4:022.2 04-29-08:39:53"/>
    <s v="extatic"/>
    <n v="0"/>
    <n v="0"/>
    <n v="1"/>
    <n v="0"/>
    <x v="2"/>
    <n v="1650"/>
    <n v="1097728"/>
    <n v="1.5031049999999999"/>
    <n v="0.66529000000000005"/>
    <n v="1366"/>
    <n v="27"/>
    <m/>
    <n v="1117.99"/>
    <n v="4051.45"/>
    <n v="4861.32"/>
    <n v="8853.6095214723919"/>
    <n v="2411.4168177857182"/>
    <n v="8738.6601547580449"/>
    <n v="10485.486278623302"/>
    <n v="19096.541917357299"/>
    <n v="2367.7132716341657"/>
    <n v="1986.7176901439161"/>
    <m/>
    <n v="1"/>
  </r>
  <r>
    <s v="A063CA7A86A67E71BF645BE095AA79BF44A8603C"/>
    <s v="open4medetorrelay"/>
    <n v="2220"/>
    <n v="1524993264"/>
    <n v="1524993264"/>
    <n v="0.55095547871700001"/>
    <n v="0.55095547871700001"/>
    <n v="2223449"/>
    <n v="0.93460497408400001"/>
    <n v="0"/>
    <x v="3"/>
    <s v="059.5:060.3 04-29-04:14:24"/>
    <s v="open4medetorrelay"/>
    <n v="0"/>
    <n v="0"/>
    <n v="1"/>
    <n v="0"/>
    <x v="2"/>
    <n v="1950"/>
    <n v="1433600"/>
    <n v="1.360212"/>
    <n v="0.73517900000000003"/>
    <n v="1767"/>
    <n v="35"/>
    <m/>
    <n v="1117.99"/>
    <n v="4051.45"/>
    <n v="4861.32"/>
    <n v="3794.4265750962772"/>
    <n v="1733.9527156508188"/>
    <n v="6283.6185742479893"/>
    <n v="7539.6908877965252"/>
    <n v="5884.9866852349533"/>
    <n v="2223.4497742886911"/>
    <n v="1986.4948420020837"/>
    <m/>
    <n v="1"/>
  </r>
  <r>
    <s v="22404A3E87F2D7FE2FC6359FDE71B6DC2D6E730F"/>
    <s v="artikel5ev7"/>
    <n v="2390"/>
    <n v="1524142504"/>
    <n v="1524965801"/>
    <n v="-0.88733824872699996"/>
    <n v="-0.88733824872699996"/>
    <n v="585513"/>
    <n v="-0.58626522579200002"/>
    <n v="0"/>
    <x v="7"/>
    <s v="087.8:088.6 04-28-20:36:41"/>
    <s v="artikel5ev7"/>
    <n v="0"/>
    <n v="1"/>
    <n v="0"/>
    <n v="0"/>
    <x v="1"/>
    <n v="2390"/>
    <n v="5242880"/>
    <n v="0.45585599999999998"/>
    <n v="2.1936740000000001"/>
    <n v="4999"/>
    <n v="99"/>
    <m/>
    <n v="9721.3799999999992"/>
    <n v="9721.3799999999992"/>
    <n v="4861.32"/>
    <n v="509.99709399477808"/>
    <n v="1095.2276955903171"/>
    <n v="1095.2276955903171"/>
    <n v="547.68482469846049"/>
    <n v="57.457165753592513"/>
    <n v="590.6720425141865"/>
    <n v="1986.3344297599308"/>
    <m/>
    <n v="0"/>
  </r>
  <r>
    <s v="8C42FC1876E51D5C8DE6372C7B7AD595F95E6DC0"/>
    <s v="ALBANIX"/>
    <n v="2030"/>
    <n v="1524941370"/>
    <n v="1524941370"/>
    <n v="7.5230386523100004E-2"/>
    <n v="7.5230386523100004E-2"/>
    <n v="2027729"/>
    <n v="0.47193200587099998"/>
    <n v="0"/>
    <x v="4"/>
    <s v="069.1:069.8 04-28-13:49:30"/>
    <s v="ALBANIX"/>
    <n v="0"/>
    <n v="0"/>
    <n v="1"/>
    <n v="0"/>
    <x v="2"/>
    <n v="1240"/>
    <n v="1885856"/>
    <n v="0.65752600000000005"/>
    <n v="1.5208520000000001"/>
    <n v="4386"/>
    <n v="87"/>
    <m/>
    <n v="1117.99"/>
    <n v="4051.45"/>
    <n v="4861.32"/>
    <n v="2386.3111194805197"/>
    <n v="1202.0968198289606"/>
    <n v="4356.2421494790133"/>
    <n v="5227.0389826124765"/>
    <n v="2565.8342273634107"/>
    <n v="2027.7296758069074"/>
    <n v="1985.1675730648351"/>
    <m/>
    <n v="1"/>
  </r>
  <r>
    <s v="1639FB1E10356EC5B4DD800368EB46C83A7711CE"/>
    <s v="freeBogatov02"/>
    <n v="1760"/>
    <n v="1524993264"/>
    <n v="1524993264"/>
    <n v="-0.29504433530599999"/>
    <n v="-0.29504433530599999"/>
    <n v="1761331"/>
    <n v="0.118361699504"/>
    <n v="0"/>
    <x v="3"/>
    <s v="059.5:060.3 04-29-04:14:24"/>
    <s v="freeBogatov02"/>
    <n v="0"/>
    <n v="0"/>
    <n v="1"/>
    <n v="0"/>
    <x v="2"/>
    <n v="1310"/>
    <n v="2498499"/>
    <n v="0.52431499999999998"/>
    <n v="1.907251"/>
    <n v="4783"/>
    <n v="95"/>
    <m/>
    <n v="1117.99"/>
    <n v="4051.45"/>
    <n v="4861.32"/>
    <n v="3794.4265750962772"/>
    <n v="788.13338357124519"/>
    <n v="2856.0926277245062"/>
    <n v="3427.015071890236"/>
    <n v="2674.9025083795741"/>
    <n v="1761.3310232822944"/>
    <n v="1982.4814162976058"/>
    <m/>
    <n v="1"/>
  </r>
  <r>
    <s v="C47E336E3F5AB171BFF829E030A82B8DFB3458D1"/>
    <s v="dsfknvdsz"/>
    <n v="2200"/>
    <n v="1524993264"/>
    <n v="1524993264"/>
    <n v="0.49912065446800002"/>
    <n v="0.49912065446800002"/>
    <n v="2198262"/>
    <n v="0.342859999345"/>
    <n v="0"/>
    <x v="3"/>
    <s v="059.5:060.3 04-29-04:14:24"/>
    <s v="dsfknvdsz"/>
    <n v="0"/>
    <n v="0"/>
    <n v="1"/>
    <n v="0"/>
    <x v="2"/>
    <n v="1590"/>
    <n v="1466368"/>
    <n v="1.0843119999999999"/>
    <n v="0.92224399999999995"/>
    <n v="2764"/>
    <n v="55"/>
    <m/>
    <n v="1117.99"/>
    <n v="4051.45"/>
    <n v="4861.32"/>
    <n v="3794.4265750962772"/>
    <n v="1676.0019004886794"/>
    <n v="6073.6123755443787"/>
    <n v="7287.7052199783775"/>
    <n v="5688.3032505891033"/>
    <n v="2198.2625558509326"/>
    <n v="1978.6941890956527"/>
    <m/>
    <n v="1"/>
  </r>
  <r>
    <s v="45D9C8F1DFBAF99BD24243CA6A9028769488022D"/>
    <s v="GreasyRelayDell"/>
    <n v="2160"/>
    <n v="1524985656"/>
    <n v="1524985656"/>
    <n v="0.39096974015199998"/>
    <n v="0.39096974015199998"/>
    <n v="2160198"/>
    <n v="0.27193452860099998"/>
    <n v="0"/>
    <x v="2"/>
    <s v="033.7:034.5 04-29-02:07:36"/>
    <s v="GreasyRelayDell"/>
    <n v="0"/>
    <n v="0"/>
    <n v="1"/>
    <n v="0"/>
    <x v="2"/>
    <n v="2160"/>
    <n v="1553016"/>
    <n v="1.3908419999999999"/>
    <n v="0.71898899999999999"/>
    <n v="1677"/>
    <n v="33"/>
    <m/>
    <n v="1117.99"/>
    <n v="4051.45"/>
    <n v="4861.32"/>
    <n v="6440.9193022088357"/>
    <n v="1555.0902597925344"/>
    <n v="5635.4443537388206"/>
    <n v="6761.9490171957204"/>
    <n v="8959.1238481334258"/>
    <n v="2160.1982619718983"/>
    <n v="1978.043583380329"/>
    <m/>
    <n v="1"/>
  </r>
  <r>
    <s v="2592B063128FBE6C09ECC148122D0F41A59F5322"/>
    <s v="Thoreau"/>
    <n v="2370"/>
    <n v="1525006050"/>
    <n v="1525006050"/>
    <n v="1.26357232577"/>
    <n v="1.26357232577"/>
    <n v="2373527"/>
    <n v="-5.9795991948799997E-2"/>
    <n v="0"/>
    <x v="0"/>
    <s v="007.1:007.9 04-29-07:47:30"/>
    <s v="Thoreau"/>
    <n v="1"/>
    <n v="0"/>
    <n v="0"/>
    <n v="0"/>
    <x v="0"/>
    <n v="2000"/>
    <n v="1048576"/>
    <n v="1.907349"/>
    <n v="0.52428799999999998"/>
    <n v="513"/>
    <n v="10"/>
    <m/>
    <n v="10125.48"/>
    <n v="10125.48"/>
    <n v="4861.32"/>
    <n v="11818.828055288463"/>
    <n v="22919.756313137619"/>
    <n v="22919.756313137619"/>
    <n v="11003.949418712216"/>
    <n v="26752.772108985035"/>
    <n v="2373.5276150666036"/>
    <n v="1976.0421305466225"/>
    <m/>
    <n v="1"/>
  </r>
  <r>
    <s v="6389ECB4891334B846300FDD8A68250EBB5B7C52"/>
    <s v="FlashLizard"/>
    <n v="2160"/>
    <n v="1525001415"/>
    <n v="1525001415"/>
    <n v="0.40429678509700001"/>
    <n v="0.40429678509700001"/>
    <n v="2156999"/>
    <n v="-0.20904919017000001"/>
    <n v="0"/>
    <x v="2"/>
    <s v="025.0:025.8 04-29-06:30:15"/>
    <s v="FlashLizard"/>
    <n v="0"/>
    <n v="0"/>
    <n v="1"/>
    <n v="0"/>
    <x v="2"/>
    <n v="2160"/>
    <n v="1536000"/>
    <n v="1.40625"/>
    <n v="0.71111100000000005"/>
    <n v="1644"/>
    <n v="32"/>
    <m/>
    <n v="1117.99"/>
    <n v="4051.45"/>
    <n v="4861.32"/>
    <n v="6440.9193022088357"/>
    <n v="1569.989762770595"/>
    <n v="5689.438209981241"/>
    <n v="6826.7360473277477"/>
    <n v="9044.9622691610803"/>
    <n v="2156.9998619089924"/>
    <n v="1970.6999033362945"/>
    <m/>
    <n v="1"/>
  </r>
  <r>
    <s v="A15E8C3339595AB7C0E937F1DBB59FACAFFA974A"/>
    <s v="rishi"/>
    <n v="2270"/>
    <n v="1524976261"/>
    <n v="1524976261"/>
    <n v="0.80570312070399996"/>
    <n v="0.80570312070399996"/>
    <n v="2272099"/>
    <n v="1.1232273552700001"/>
    <n v="0"/>
    <x v="2"/>
    <s v="034.6:035.4 04-28-23:31:01"/>
    <s v="rishi"/>
    <n v="0"/>
    <n v="0"/>
    <n v="1"/>
    <n v="0"/>
    <x v="2"/>
    <n v="2220"/>
    <n v="1258291"/>
    <n v="1.7642979999999999"/>
    <n v="0.56679800000000002"/>
    <n v="744"/>
    <n v="14"/>
    <m/>
    <n v="1117.99"/>
    <n v="4051.45"/>
    <n v="4861.32"/>
    <n v="6440.9193022088357"/>
    <n v="2018.7580319158649"/>
    <n v="7315.7159083762199"/>
    <n v="8778.1006947407677"/>
    <n v="11630.388084201124"/>
    <n v="2272.0999854537572"/>
    <n v="1967.9572898176298"/>
    <m/>
    <n v="1"/>
  </r>
  <r>
    <s v="D9065F9E57899B3D272AA212317AF61A9B14D204"/>
    <s v="freespeech4thedumb3"/>
    <n v="845"/>
    <n v="1524981197"/>
    <n v="1524981197"/>
    <n v="-0.81478976888099997"/>
    <n v="-0.81478976888099997"/>
    <n v="845392"/>
    <n v="-0.48860114165000001"/>
    <n v="0"/>
    <x v="6"/>
    <s v="081.4:082.2 04-29-00:53:17"/>
    <s v="freespeech4thedumb3"/>
    <n v="0"/>
    <n v="1"/>
    <n v="0"/>
    <n v="0"/>
    <x v="1"/>
    <n v="1760"/>
    <n v="4564504"/>
    <n v="0.38558399999999998"/>
    <n v="2.5934680000000001"/>
    <n v="5229"/>
    <n v="104"/>
    <m/>
    <n v="9721.3799999999992"/>
    <n v="9721.3799999999992"/>
    <n v="4861.32"/>
    <n v="885.64026081730776"/>
    <n v="1800.4990365956244"/>
    <n v="1800.4990365956244"/>
    <n v="900.36620074341715"/>
    <n v="164.02963739426505"/>
    <n v="845.39284078360015"/>
    <n v="1961.1261885485205"/>
    <m/>
    <n v="1"/>
  </r>
  <r>
    <s v="C9DCB2BBA59A5BE10A06F5C9FF3BFF175641C601"/>
    <s v="LeliksWindow2"/>
    <n v="1910"/>
    <n v="1524984916"/>
    <n v="1524984916"/>
    <n v="-6.5270472779900002E-2"/>
    <n v="-6.5270472779900002E-2"/>
    <n v="1914326"/>
    <n v="-4.7233694424000001E-2"/>
    <n v="0"/>
    <x v="3"/>
    <s v="057.1:057.9 04-29-01:55:16"/>
    <s v="LeliksWindow2"/>
    <n v="1"/>
    <n v="0"/>
    <n v="0"/>
    <n v="0"/>
    <x v="0"/>
    <n v="1830"/>
    <n v="2048000"/>
    <n v="0.89355499999999999"/>
    <n v="1.1191260000000001"/>
    <n v="3731"/>
    <n v="74"/>
    <m/>
    <n v="10125.48"/>
    <n v="10125.48"/>
    <n v="4861.32"/>
    <n v="3794.4265750962772"/>
    <n v="9464.5851332765778"/>
    <n v="9464.5851332765778"/>
    <n v="4544.0193452656158"/>
    <n v="3546.7625586111262"/>
    <n v="1914.3260717467647"/>
    <n v="1954.4282502227354"/>
    <m/>
    <n v="1"/>
  </r>
  <r>
    <s v="FCB454EAB56713C641C7A8F2E45B85E7921B9760"/>
    <s v="Eadu"/>
    <n v="2240"/>
    <n v="1525003565"/>
    <n v="1525003565"/>
    <n v="0.751136945399"/>
    <n v="0.751136945399"/>
    <n v="2241455"/>
    <n v="8.6223717961599999E-2"/>
    <n v="0"/>
    <x v="2"/>
    <s v="028.9:029.7 04-29-07:06:05"/>
    <s v="Eadu"/>
    <n v="1"/>
    <n v="0"/>
    <n v="0"/>
    <n v="0"/>
    <x v="0"/>
    <n v="1710"/>
    <n v="1280000"/>
    <n v="1.3359380000000001"/>
    <n v="0.74853800000000004"/>
    <n v="1835"/>
    <n v="36"/>
    <m/>
    <n v="10125.48"/>
    <n v="10125.48"/>
    <n v="4861.32"/>
    <n v="6440.9193022088357"/>
    <n v="17731.102117898667"/>
    <n v="17731.102117898667"/>
    <n v="8512.8370554070661"/>
    <n v="11278.931752431439"/>
    <n v="2241.4552901107199"/>
    <n v="1953.0187030775039"/>
    <m/>
    <n v="1"/>
  </r>
  <r>
    <s v="53797EB38201FE6B148FCF8E3C44ED57E18516FE"/>
    <s v="Machiavelli"/>
    <n v="2340"/>
    <n v="1524989622"/>
    <n v="1524989622"/>
    <n v="1.2283719342799999"/>
    <n v="1.2283719342799999"/>
    <n v="2336617"/>
    <n v="0.51879225992400002"/>
    <n v="0"/>
    <x v="2"/>
    <s v="025.0:025.8 04-29-03:13:42"/>
    <s v="Machiavelli"/>
    <n v="0"/>
    <n v="0"/>
    <n v="1"/>
    <n v="0"/>
    <x v="2"/>
    <n v="1500"/>
    <n v="1048576"/>
    <n v="1.4305110000000001"/>
    <n v="0.69905099999999998"/>
    <n v="1577"/>
    <n v="31"/>
    <m/>
    <n v="1117.99"/>
    <n v="4051.45"/>
    <n v="4861.32"/>
    <n v="6440.9193022088357"/>
    <n v="2491.2975388056975"/>
    <n v="9028.1374731387059"/>
    <n v="10832.82905155405"/>
    <n v="14352.763804004491"/>
    <n v="2336.6173293595853"/>
    <n v="1950.2049305517096"/>
    <m/>
    <n v="1"/>
  </r>
  <r>
    <s v="D0D6992508E64E28A77373B82798AB196BFA5B3E"/>
    <s v="TheresaMayNotCensor"/>
    <n v="3370"/>
    <n v="1524589862"/>
    <n v="1524960111"/>
    <n v="-0.163850467212"/>
    <n v="-0.163850467212"/>
    <n v="1938779"/>
    <n v="-0.99920961717199996"/>
    <n v="0"/>
    <x v="3"/>
    <s v="050.0:050.8 04-28-19:01:51"/>
    <s v="TheresaMayNotCensor"/>
    <n v="0"/>
    <n v="1"/>
    <n v="0"/>
    <n v="0"/>
    <x v="1"/>
    <n v="2280"/>
    <n v="2198742"/>
    <n v="1.0369569999999999"/>
    <n v="0.96436100000000002"/>
    <n v="3056"/>
    <n v="61"/>
    <m/>
    <n v="9721.3799999999992"/>
    <n v="9721.3799999999992"/>
    <n v="4861.32"/>
    <n v="3794.4265750962772"/>
    <n v="8128.5273450546065"/>
    <n v="8128.5273450546065"/>
    <n v="4064.7904467329599"/>
    <n v="3172.7080079651232"/>
    <n v="1838.4770960213525"/>
    <n v="1946.5565672149467"/>
    <m/>
    <n v="0"/>
  </r>
  <r>
    <s v="7723B1B4B2B4D9D161209F770079A6F0A5A929BC"/>
    <s v="RaspberryRipple42"/>
    <n v="2230"/>
    <n v="1524994541"/>
    <n v="1524994541"/>
    <n v="0.74075415887600005"/>
    <n v="0.74075415887600005"/>
    <n v="2228165"/>
    <n v="0.16689531869099999"/>
    <n v="0"/>
    <x v="2"/>
    <s v="036.1:036.8 04-29-04:35:41"/>
    <s v="RaspberryRipple42"/>
    <n v="0"/>
    <n v="0"/>
    <n v="1"/>
    <n v="0"/>
    <x v="2"/>
    <n v="1560"/>
    <n v="1280000"/>
    <n v="1.21875"/>
    <n v="0.82051300000000005"/>
    <n v="2262"/>
    <n v="45"/>
    <m/>
    <n v="1117.99"/>
    <n v="4051.45"/>
    <n v="4861.32"/>
    <n v="6440.9193022088357"/>
    <n v="1946.1457420817794"/>
    <n v="7052.5784369781704"/>
    <n v="8462.3630076270765"/>
    <n v="11212.057062304735"/>
    <n v="2228.1653233612801"/>
    <n v="1943.7157263528959"/>
    <m/>
    <n v="1"/>
  </r>
  <r>
    <s v="476E545A4B9C9756C6695410F83A0C5E739A7BA2"/>
    <s v="Unnamed"/>
    <n v="2100"/>
    <n v="1524918841"/>
    <n v="1524918841"/>
    <n v="0.33678745048999997"/>
    <n v="0.33678745048999997"/>
    <n v="2102584"/>
    <n v="0.58608300349499998"/>
    <n v="0.6"/>
    <x v="3"/>
    <s v="051.6:052.4 04-28-07:34:01"/>
    <s v="Unnamed"/>
    <n v="0"/>
    <n v="0"/>
    <n v="1"/>
    <n v="0"/>
    <x v="2"/>
    <n v="1800"/>
    <n v="1572864"/>
    <n v="1.144409"/>
    <n v="0.87381299999999995"/>
    <n v="2491"/>
    <n v="49"/>
    <m/>
    <n v="1117.99"/>
    <n v="4051.45"/>
    <n v="4861.32"/>
    <n v="3794.4265750962772"/>
    <n v="1494.5150017733149"/>
    <n v="5415.9275162877102"/>
    <n v="6498.5515688160458"/>
    <n v="5072.3418273944544"/>
    <n v="2102.5848565275032"/>
    <n v="1943.6685995692521"/>
    <m/>
    <n v="1"/>
  </r>
  <r>
    <s v="B10B84446A91D8AF54F0E50E8B2401049D95BF8C"/>
    <s v="Hindenburg"/>
    <n v="1760"/>
    <n v="1524998637"/>
    <n v="1524998637"/>
    <n v="-0.25805436564200002"/>
    <n v="-0.25805436564200002"/>
    <n v="1758129"/>
    <n v="0.45490358110500001"/>
    <n v="0"/>
    <x v="6"/>
    <s v="085.2:086.0 04-29-05:43:57"/>
    <s v="Hindenburg"/>
    <n v="0"/>
    <n v="0"/>
    <n v="1"/>
    <n v="0"/>
    <x v="2"/>
    <n v="954"/>
    <n v="2369621"/>
    <n v="0.40259600000000001"/>
    <n v="2.4838789999999999"/>
    <n v="5162"/>
    <n v="103"/>
    <m/>
    <n v="1117.99"/>
    <n v="4051.45"/>
    <n v="4861.32"/>
    <n v="885.64026081730776"/>
    <n v="829.48779975590037"/>
    <n v="3005.9556403197189"/>
    <n v="3606.8351512172321"/>
    <n v="657.09692512508195"/>
    <n v="1758.1299560330383"/>
    <n v="1941.5772692231269"/>
    <m/>
    <n v="1"/>
  </r>
  <r>
    <s v="2ED4D25766973713EB8C56A290BF07E06B85BF12"/>
    <s v="QuintexAirVPN27"/>
    <n v="836"/>
    <n v="1524953164"/>
    <n v="1524953164"/>
    <n v="-0.73789952035299999"/>
    <n v="-0.73789952035299999"/>
    <n v="836355"/>
    <n v="4.3244973326199997E-2"/>
    <n v="0"/>
    <x v="6"/>
    <s v="084.4:085.2 04-28-17:06:04"/>
    <s v="QuintexAirVPN27"/>
    <n v="1"/>
    <n v="0"/>
    <n v="0"/>
    <n v="0"/>
    <x v="0"/>
    <n v="912"/>
    <n v="3990023"/>
    <n v="0.22857"/>
    <n v="4.3750249999999999"/>
    <n v="5743"/>
    <n v="114"/>
    <m/>
    <n v="10125.48"/>
    <n v="10125.48"/>
    <n v="4861.32"/>
    <n v="885.64026081730776"/>
    <n v="2653.8931646561055"/>
    <n v="2653.8931646561055"/>
    <n v="1274.1543037175541"/>
    <n v="232.12673715491056"/>
    <n v="1045.7869421025619"/>
    <n v="1929.0577594717931"/>
    <m/>
    <n v="1"/>
  </r>
  <r>
    <s v="49D9E723224005920BE884DD4CD28DD7B7CF0419"/>
    <s v="PrivacyBecause01"/>
    <n v="2080"/>
    <n v="1524964902"/>
    <n v="1524964902"/>
    <n v="0.32301280766899998"/>
    <n v="0.32301280766899998"/>
    <n v="2080919"/>
    <n v="6.5648247928299999E-2"/>
    <n v="0"/>
    <x v="2"/>
    <s v="028.2:029.0 04-28-20:21:42"/>
    <s v="PrivacyBecause01"/>
    <n v="0"/>
    <n v="0"/>
    <n v="1"/>
    <n v="0"/>
    <x v="2"/>
    <n v="1810"/>
    <n v="1572864"/>
    <n v="1.1507670000000001"/>
    <n v="0.86898600000000004"/>
    <n v="2478"/>
    <n v="49"/>
    <m/>
    <n v="1117.99"/>
    <n v="4051.45"/>
    <n v="4861.32"/>
    <n v="6440.9193022088357"/>
    <n v="1479.1150888458653"/>
    <n v="5360.1202396305698"/>
    <n v="6431.5886221774626"/>
    <n v="8521.4187299847672"/>
    <n v="2080.9192167214942"/>
    <n v="1928.5026517050458"/>
    <m/>
    <n v="1"/>
  </r>
  <r>
    <s v="2464456C287E71583A6EADFCF82959722B6E96FF"/>
    <s v="atacama"/>
    <n v="2200"/>
    <n v="1524766111"/>
    <n v="1524766111"/>
    <n v="0.72184048631300002"/>
    <n v="0.72184048631300002"/>
    <n v="2203955"/>
    <n v="0.99726202705199996"/>
    <n v="0"/>
    <x v="5"/>
    <s v="045.6:046.3 04-26-13:08:31"/>
    <s v="atacama"/>
    <n v="0"/>
    <n v="0"/>
    <n v="1"/>
    <n v="0"/>
    <x v="2"/>
    <n v="2410"/>
    <n v="1280000"/>
    <n v="1.8828119999999999"/>
    <n v="0.53112000000000004"/>
    <n v="541"/>
    <n v="10"/>
    <m/>
    <n v="1117.99"/>
    <n v="4051.45"/>
    <n v="4861.32"/>
    <n v="4819.491751072962"/>
    <n v="1925.0004452930707"/>
    <n v="6975.9506382728032"/>
    <n v="8370.4175929231114"/>
    <n v="8298.3960204489595"/>
    <n v="2203.9558224806401"/>
    <n v="1926.769075736448"/>
    <m/>
    <n v="1"/>
  </r>
  <r>
    <s v="F48FD1AED068496D51D1384BC7497C04E4985DA6"/>
    <s v="SkynetC2"/>
    <n v="2190"/>
    <n v="1525004091"/>
    <n v="1525004091"/>
    <n v="0.671028772838"/>
    <n v="0.671028772838"/>
    <n v="2190250"/>
    <n v="0.296651368902"/>
    <n v="0"/>
    <x v="5"/>
    <s v="042.5:043.3 04-29-07:14:51"/>
    <s v="SkynetC2"/>
    <n v="0"/>
    <n v="0"/>
    <n v="1"/>
    <n v="0"/>
    <x v="2"/>
    <n v="1450"/>
    <n v="1310720"/>
    <n v="1.1062620000000001"/>
    <n v="0.903945"/>
    <n v="2673"/>
    <n v="53"/>
    <m/>
    <n v="1117.99"/>
    <n v="4051.45"/>
    <n v="4861.32"/>
    <n v="4819.491751072962"/>
    <n v="1868.1934577451557"/>
    <n v="6770.0895217145144"/>
    <n v="8123.405593972826"/>
    <n v="8053.5093864983155"/>
    <n v="2190.2508331342233"/>
    <n v="1926.3915831939562"/>
    <m/>
    <n v="1"/>
  </r>
  <r>
    <s v="ECB4EC5338E64C34BE6268C94BD5F6D8F068E764"/>
    <s v="UbuntuCore212"/>
    <n v="1990"/>
    <n v="1525002309"/>
    <n v="1525002309"/>
    <n v="0.113397800369"/>
    <n v="0.113397800369"/>
    <n v="1985925"/>
    <n v="0.82524793720400003"/>
    <n v="0"/>
    <x v="4"/>
    <s v="070.7:071.5 04-29-06:45:09"/>
    <s v="UbuntuCore212"/>
    <n v="0"/>
    <n v="0"/>
    <n v="1"/>
    <n v="0"/>
    <x v="2"/>
    <n v="1080"/>
    <n v="1783662"/>
    <n v="0.60549600000000003"/>
    <n v="1.6515390000000001"/>
    <n v="4511"/>
    <n v="90"/>
    <m/>
    <n v="1117.99"/>
    <n v="4051.45"/>
    <n v="4861.32"/>
    <n v="2386.3111194805197"/>
    <n v="1244.7676068345384"/>
    <n v="4510.8755183049843"/>
    <n v="5412.5829948898263"/>
    <n v="2656.9135514256964"/>
    <n v="1985.9253474017712"/>
    <n v="1925.24634318124"/>
    <m/>
    <n v="1"/>
  </r>
  <r>
    <s v="E27C1BDDEEA158A454B4704CEC36A2E09E20CA60"/>
    <s v="Chefkoch"/>
    <n v="2220"/>
    <n v="1524998226"/>
    <n v="1524998226"/>
    <n v="0.809174128923"/>
    <n v="0.809174128923"/>
    <n v="2223113"/>
    <n v="0.168241975214"/>
    <n v="0"/>
    <x v="1"/>
    <s v="018.3:019.1 04-29-05:37:06"/>
    <s v="Chefkoch"/>
    <n v="0"/>
    <n v="0"/>
    <n v="1"/>
    <n v="0"/>
    <x v="2"/>
    <n v="1930"/>
    <n v="1228800"/>
    <n v="1.570638"/>
    <n v="0.63668400000000003"/>
    <n v="1153"/>
    <n v="23"/>
    <m/>
    <n v="1117.99"/>
    <n v="4051.45"/>
    <n v="4861.32"/>
    <n v="8853.6095214723919"/>
    <n v="2022.6385843946246"/>
    <n v="7329.7785246250878"/>
    <n v="8794.9743764159575"/>
    <n v="16017.721293834193"/>
    <n v="2223.1131696205825"/>
    <n v="1924.8192187344077"/>
    <m/>
    <n v="1"/>
  </r>
  <r>
    <s v="709B5765D5D79F230AEAFD189F5C012F8B2F5C03"/>
    <s v="Zwiebelschale3"/>
    <n v="3050"/>
    <n v="1524212438"/>
    <n v="1524988014"/>
    <n v="-0.118194648007"/>
    <n v="-0.118194648007"/>
    <n v="1849279"/>
    <n v="-0.76962237218999996"/>
    <n v="0"/>
    <x v="1"/>
    <s v="016.0:016.8 04-29-02:46:54"/>
    <s v="Zwiebelschale3"/>
    <n v="0"/>
    <n v="1"/>
    <n v="0"/>
    <n v="0"/>
    <x v="1"/>
    <n v="3050"/>
    <n v="2097152"/>
    <n v="1.454353"/>
    <n v="0.68759099999999995"/>
    <n v="1524"/>
    <n v="30"/>
    <m/>
    <n v="9721.3799999999992"/>
    <n v="9721.3799999999992"/>
    <n v="4861.32"/>
    <n v="8853.6095214723919"/>
    <n v="8572.36491275771"/>
    <n v="8572.36491275771"/>
    <n v="4286.7379937506103"/>
    <n v="7807.1602604905393"/>
    <n v="1849.2798575428239"/>
    <n v="1923.6415002799768"/>
    <m/>
    <n v="0"/>
  </r>
  <r>
    <s v="C8DC6B28E43978FBBE217323C901A2C35632D2E7"/>
    <s v="Broomer6801"/>
    <n v="2010"/>
    <n v="1524987008"/>
    <n v="1524987008"/>
    <n v="0.20770248640200001"/>
    <n v="0.20770248640200001"/>
    <n v="2005851"/>
    <n v="-5.6173908690000003E-2"/>
    <n v="0"/>
    <x v="3"/>
    <s v="057.9:058.7 04-29-02:30:08"/>
    <s v="Broomer6801"/>
    <n v="0"/>
    <n v="0"/>
    <n v="1"/>
    <n v="0"/>
    <x v="2"/>
    <n v="1470"/>
    <n v="1679103"/>
    <n v="0.875467"/>
    <n v="1.142247"/>
    <n v="3789"/>
    <n v="75"/>
    <m/>
    <n v="1117.99"/>
    <n v="4051.45"/>
    <n v="4861.32"/>
    <n v="3794.4265750962772"/>
    <n v="1350.1993027725721"/>
    <n v="4892.9462385333827"/>
    <n v="5871.0282511957703"/>
    <n v="4582.5384092135992"/>
    <n v="2027.8568680250576"/>
    <n v="1923.2307076175402"/>
    <m/>
    <n v="1"/>
  </r>
  <r>
    <s v="5E2CDD1F5858931958071D11EA68CB0984984CB1"/>
    <s v="Pherkad"/>
    <n v="2780"/>
    <n v="1524759029"/>
    <n v="1524941370"/>
    <n v="-0.58906366517700004"/>
    <n v="-0.58906366517700004"/>
    <n v="1785071"/>
    <n v="-0.53725699907199997"/>
    <n v="0"/>
    <x v="4"/>
    <s v="069.1:069.8 04-28-13:49:30"/>
    <s v="Pherkad"/>
    <n v="0"/>
    <n v="1"/>
    <n v="0"/>
    <n v="0"/>
    <x v="1"/>
    <n v="2440"/>
    <n v="3267236"/>
    <n v="0.74680899999999995"/>
    <n v="1.3390310000000001"/>
    <n v="4139"/>
    <n v="82"/>
    <m/>
    <n v="9721.3799999999992"/>
    <n v="9721.3799999999992"/>
    <n v="4861.32"/>
    <n v="2386.3111194805197"/>
    <n v="3994.868266621615"/>
    <n v="3994.868266621615"/>
    <n v="1997.693023201746"/>
    <n v="980.62194518669469"/>
    <n v="1342.6259868417592"/>
    <n v="1920.0089907892316"/>
    <m/>
    <n v="0"/>
  </r>
  <r>
    <s v="FBA48003F44D7C623ADA8CE46AA6EAEDDF851AD3"/>
    <s v="CgAnFreeBogatov"/>
    <n v="7110"/>
    <n v="1524406722"/>
    <n v="1525003372"/>
    <n v="-0.75931263310899999"/>
    <n v="-0.75931263310899999"/>
    <n v="985855"/>
    <n v="-1.4740560281099999"/>
    <n v="0"/>
    <x v="1"/>
    <s v="019.9:020.7 04-29-07:02:52"/>
    <s v="CgAnFreeBogatov"/>
    <n v="0"/>
    <n v="1"/>
    <n v="0"/>
    <n v="0"/>
    <x v="1"/>
    <n v="6280"/>
    <n v="4096000"/>
    <n v="1.5332030000000001"/>
    <n v="0.65222899999999995"/>
    <n v="1254"/>
    <n v="25"/>
    <m/>
    <n v="9721.3799999999992"/>
    <n v="9721.3799999999992"/>
    <n v="4861.32"/>
    <n v="8853.6095214723919"/>
    <n v="2339.8133547468296"/>
    <n v="2339.8133547468296"/>
    <n v="1170.058310414556"/>
    <n v="2130.9519632042766"/>
    <n v="985.85545478553604"/>
    <n v="1918.8988183498755"/>
    <m/>
    <n v="0"/>
  </r>
  <r>
    <s v="BE5D14F0077E7CA33C9C8D357A8C9E5F18FB2F90"/>
    <s v="TorqueQC"/>
    <n v="2080"/>
    <n v="1525003705"/>
    <n v="1525003705"/>
    <n v="0.35466930570499999"/>
    <n v="0.35466930570499999"/>
    <n v="2080772"/>
    <n v="0.49035119439699998"/>
    <n v="0"/>
    <x v="3"/>
    <s v="050.0:050.8 04-29-07:08:25"/>
    <s v="TorqueQC"/>
    <n v="0"/>
    <n v="0"/>
    <n v="1"/>
    <n v="0"/>
    <x v="2"/>
    <n v="1550"/>
    <n v="1536000"/>
    <n v="1.009115"/>
    <n v="0.99096799999999996"/>
    <n v="3183"/>
    <n v="63"/>
    <m/>
    <n v="1117.99"/>
    <n v="4051.45"/>
    <n v="4861.32"/>
    <n v="3794.4265750962772"/>
    <n v="1514.5067370851327"/>
    <n v="5488.3749585985215"/>
    <n v="6585.4809892098292"/>
    <n v="5140.1932140342742"/>
    <n v="2080.7720535628796"/>
    <n v="1917.3404374940158"/>
    <m/>
    <n v="1"/>
  </r>
  <r>
    <s v="C97A354824321B4E5BD8992532091583EB0B63E7"/>
    <s v="toastworld"/>
    <n v="2300"/>
    <n v="1524969770"/>
    <n v="1524969770"/>
    <n v="1.2424456859699999"/>
    <n v="1.2424456859699999"/>
    <n v="2296264"/>
    <n v="0.111897176039"/>
    <n v="0"/>
    <x v="0"/>
    <s v="011.9:012.7 04-28-21:42:50"/>
    <s v="toastworld"/>
    <n v="0"/>
    <n v="0"/>
    <n v="1"/>
    <n v="0"/>
    <x v="2"/>
    <n v="1390"/>
    <n v="1024000"/>
    <n v="1.3574219999999999"/>
    <n v="0.73669099999999998"/>
    <n v="1777"/>
    <n v="35"/>
    <m/>
    <n v="1117.99"/>
    <n v="4051.45"/>
    <n v="4861.32"/>
    <n v="11818.828055288463"/>
    <n v="2507.0318524576001"/>
    <n v="9085.1565744231557"/>
    <n v="10901.246062119679"/>
    <n v="26503.079985802819"/>
    <n v="2296.2643824332799"/>
    <n v="1914.5850677032959"/>
    <m/>
    <n v="1"/>
  </r>
  <r>
    <s v="1C4ED4E8DBC521D2AADBB32809168297099FB609"/>
    <s v="caerus"/>
    <n v="969"/>
    <n v="1524998637"/>
    <n v="1524998637"/>
    <n v="-0.76465424016000005"/>
    <n v="-0.76465424016000005"/>
    <n v="968948"/>
    <n v="-5.06300877185E-2"/>
    <n v="4.5454545454499999E-2"/>
    <x v="6"/>
    <s v="085.2:086.0 04-29-05:43:57"/>
    <s v="caerus"/>
    <n v="1"/>
    <n v="0"/>
    <n v="0"/>
    <n v="0"/>
    <x v="0"/>
    <n v="969"/>
    <n v="4117128"/>
    <n v="0.23535800000000001"/>
    <n v="4.2488419999999998"/>
    <n v="5708"/>
    <n v="114"/>
    <m/>
    <n v="10125.48"/>
    <n v="10125.48"/>
    <n v="4861.32"/>
    <n v="885.64026081730776"/>
    <n v="2382.9887843447227"/>
    <n v="2382.9887843447227"/>
    <n v="1144.0910492253884"/>
    <n v="208.43168012694503"/>
    <n v="968.94861751853932"/>
    <n v="1913.4024322629775"/>
    <m/>
    <n v="1"/>
  </r>
  <r>
    <s v="BBDE12C320FD1C3FFBEC15202F46D5620FC1444E"/>
    <s v="hanktor"/>
    <n v="1860"/>
    <n v="1525002309"/>
    <n v="1525002309"/>
    <n v="-9.4112941604399994E-2"/>
    <n v="-9.4112941604399994E-2"/>
    <n v="1855256"/>
    <n v="0.29984147565399999"/>
    <n v="0"/>
    <x v="4"/>
    <s v="070.7:071.5 04-29-06:45:09"/>
    <s v="hanktor"/>
    <n v="0"/>
    <n v="0"/>
    <n v="1"/>
    <n v="0"/>
    <x v="2"/>
    <n v="1240"/>
    <n v="2048000"/>
    <n v="0.60546900000000003"/>
    <n v="1.651613"/>
    <n v="4512"/>
    <n v="90"/>
    <m/>
    <n v="1117.99"/>
    <n v="4051.45"/>
    <n v="4861.32"/>
    <n v="2386.3111194805197"/>
    <n v="1012.7726724156969"/>
    <n v="3670.1561227368534"/>
    <n v="4403.8068747196976"/>
    <n v="2161.728360442919"/>
    <n v="1855.2566955941888"/>
    <n v="1913.0796869159321"/>
    <m/>
    <n v="1"/>
  </r>
  <r>
    <s v="262E84A99F53AE1F6860267F7C5DA5B96E57A46D"/>
    <s v="SydneyTorProject"/>
    <n v="797"/>
    <n v="1524918851"/>
    <n v="1524918851"/>
    <n v="-0.82243339932600001"/>
    <n v="-0.82243339932600001"/>
    <n v="796890"/>
    <n v="-2.93369009005E-2"/>
    <n v="0"/>
    <x v="7"/>
    <s v="090.1:090.9 04-28-07:34:11"/>
    <s v="SydneyTorProject"/>
    <n v="1"/>
    <n v="0"/>
    <n v="0"/>
    <n v="0"/>
    <x v="0"/>
    <n v="797"/>
    <n v="4487841"/>
    <n v="0.177591"/>
    <n v="5.6309170000000002"/>
    <n v="5934"/>
    <n v="118"/>
    <m/>
    <n v="10125.48"/>
    <n v="10125.48"/>
    <n v="4861.32"/>
    <n v="509.99709399477808"/>
    <n v="1797.9470637925733"/>
    <n v="1797.9470637925733"/>
    <n v="863.20806718852953"/>
    <n v="90.5584503342712"/>
    <n v="796.8906707354048"/>
    <n v="1904.1757695147837"/>
    <m/>
    <n v="1"/>
  </r>
  <r>
    <s v="0D3604A9D4CB6CAF6F0403CF105A4074C4181928"/>
    <s v="ticinorouter"/>
    <n v="2620"/>
    <n v="1524134030"/>
    <n v="1524956364"/>
    <n v="-0.38490466801899997"/>
    <n v="-0.38490466801899997"/>
    <n v="1606084"/>
    <n v="-0.53047445743499999"/>
    <n v="0"/>
    <x v="2"/>
    <s v="025.8:026.6 04-28-17:59:24"/>
    <s v="ticinorouter"/>
    <n v="0"/>
    <n v="1"/>
    <n v="0"/>
    <n v="0"/>
    <x v="1"/>
    <n v="3470"/>
    <n v="2605984"/>
    <n v="1.3315509999999999"/>
    <n v="0.751004"/>
    <n v="1857"/>
    <n v="37"/>
    <m/>
    <n v="9721.3799999999992"/>
    <n v="9721.3799999999992"/>
    <n v="4861.32"/>
    <n v="6440.9193022088357"/>
    <n v="5979.5754584134529"/>
    <n v="5979.5754584134529"/>
    <n v="2990.1752392658746"/>
    <n v="3961.7793964549746"/>
    <n v="1602.9285936171743"/>
    <n v="1903.8452155320222"/>
    <m/>
    <n v="0"/>
  </r>
  <r>
    <s v="634DA5DA596C98263139D194C2C84E895FC8C13D"/>
    <s v="Icewind"/>
    <n v="1830"/>
    <n v="1524987008"/>
    <n v="1524987008"/>
    <n v="-0.104726105445"/>
    <n v="-0.104726105445"/>
    <n v="1833520"/>
    <n v="5.9750559630499999E-3"/>
    <n v="0"/>
    <x v="3"/>
    <s v="057.9:058.7 04-29-02:30:08"/>
    <s v="Icewind"/>
    <n v="0"/>
    <n v="0"/>
    <n v="1"/>
    <n v="0"/>
    <x v="2"/>
    <n v="1830"/>
    <n v="2048000"/>
    <n v="0.89355499999999999"/>
    <n v="1.1191260000000001"/>
    <n v="3732"/>
    <n v="74"/>
    <m/>
    <n v="1117.99"/>
    <n v="4051.45"/>
    <n v="4861.32"/>
    <n v="3794.4265750962772"/>
    <n v="1000.9072613735445"/>
    <n v="3627.1574200948548"/>
    <n v="4352.2128890781123"/>
    <n v="3397.0510574894347"/>
    <n v="1833.5209360486401"/>
    <n v="1897.8646552340481"/>
    <m/>
    <n v="1"/>
  </r>
  <r>
    <s v="2CD6AC727671A25C4805EC8FACDE3D3728287E28"/>
    <s v="AgentOrange"/>
    <n v="2150"/>
    <n v="1524991648"/>
    <n v="1524991648"/>
    <n v="0.63763727817500004"/>
    <n v="0.63763727817500004"/>
    <n v="2146483"/>
    <n v="0.55493759765700001"/>
    <n v="0"/>
    <x v="2"/>
    <s v="035.3:036.1 04-29-03:47:28"/>
    <s v="AgentOrange"/>
    <n v="0"/>
    <n v="0"/>
    <n v="1"/>
    <n v="0"/>
    <x v="2"/>
    <n v="2150"/>
    <n v="1310720"/>
    <n v="1.64032"/>
    <n v="0.60963699999999998"/>
    <n v="988"/>
    <n v="19"/>
    <m/>
    <n v="1117.99"/>
    <n v="4051.45"/>
    <n v="4861.32"/>
    <n v="6440.9193022088357"/>
    <n v="1830.8621006268684"/>
    <n v="6634.805550662104"/>
    <n v="7961.0788531376911"/>
    <n v="10547.889555014099"/>
    <n v="2146.4839332495358"/>
    <n v="1895.7547532746753"/>
    <m/>
    <n v="1"/>
  </r>
  <r>
    <s v="AFD8484F0D84F95EAA11D62D822767FE6381A95D"/>
    <s v="thicantor1"/>
    <n v="2250"/>
    <n v="1524991615"/>
    <n v="1524991615"/>
    <n v="1.1467777604"/>
    <n v="1.1467777604"/>
    <n v="2251059"/>
    <n v="2.60124359124E-2"/>
    <n v="0"/>
    <x v="1"/>
    <s v="016.8:017.6 04-29-03:46:55"/>
    <s v="thicantor1"/>
    <n v="0"/>
    <n v="0"/>
    <n v="1"/>
    <n v="0"/>
    <x v="2"/>
    <n v="1700"/>
    <n v="1048576"/>
    <n v="1.621246"/>
    <n v="0.61680900000000005"/>
    <n v="1037"/>
    <n v="20"/>
    <m/>
    <n v="1117.99"/>
    <n v="4051.45"/>
    <n v="4861.32"/>
    <n v="8853.6095214723919"/>
    <n v="2400.076068349596"/>
    <n v="8697.5627573725797"/>
    <n v="10436.173662187728"/>
    <n v="19006.732019962616"/>
    <n v="2251.0596368891902"/>
    <n v="1890.3145458224333"/>
    <m/>
    <n v="1"/>
  </r>
  <r>
    <s v="5D461340E4ACFAC55B25D6A3C58E2755FE486F49"/>
    <s v="voltor"/>
    <n v="2080"/>
    <n v="1524979588"/>
    <n v="1524979588"/>
    <n v="0.42838747319300002"/>
    <n v="0.42838747319300002"/>
    <n v="2076484"/>
    <n v="-0.93066669275699998"/>
    <n v="0"/>
    <x v="5"/>
    <s v="049.8:050.6 04-29-00:26:28"/>
    <s v="voltor"/>
    <n v="0"/>
    <n v="0"/>
    <n v="1"/>
    <n v="1"/>
    <x v="2"/>
    <n v="20"/>
    <n v="1453726"/>
    <n v="1"/>
    <n v="1"/>
    <n v="3322"/>
    <n v="66"/>
    <m/>
    <n v="1117.99"/>
    <n v="4051.45"/>
    <n v="4861.32"/>
    <n v="4819.491751072962"/>
    <n v="1596.9229111550421"/>
    <n v="5787.0404282677791"/>
    <n v="6943.8485911825937"/>
    <n v="6884.1016443896151"/>
    <n v="2076.4840078549673"/>
    <n v="1889.6566054984769"/>
    <m/>
    <n v="1"/>
  </r>
  <r>
    <s v="45F714357DCCD4F124A2BCD369E301FD8F97248B"/>
    <s v="niccokunzmann"/>
    <n v="2120"/>
    <n v="1524988784"/>
    <n v="1524988784"/>
    <n v="0.60343262479500004"/>
    <n v="0.60343262479500004"/>
    <n v="2123193"/>
    <n v="0.173756485081"/>
    <n v="0"/>
    <x v="5"/>
    <s v="038.6:039.4 04-29-02:59:44"/>
    <s v="niccokunzmann"/>
    <n v="0"/>
    <n v="0"/>
    <n v="1"/>
    <n v="0"/>
    <x v="2"/>
    <n v="1630"/>
    <n v="1324155"/>
    <n v="1.230974"/>
    <n v="0.812365"/>
    <n v="2210"/>
    <n v="44"/>
    <m/>
    <n v="1117.99"/>
    <n v="4051.45"/>
    <n v="4861.32"/>
    <n v="4819.491751072962"/>
    <n v="1792.6216401945619"/>
    <n v="6496.2271077257019"/>
    <n v="7794.7990875684281"/>
    <n v="7727.7303086007696"/>
    <n v="2123.193327285423"/>
    <n v="1883.4818290997964"/>
    <m/>
    <n v="1"/>
  </r>
  <r>
    <s v="A0CEDD75762664EB25EBDE711749A551CAF6CBD7"/>
    <s v="derfette"/>
    <n v="903"/>
    <n v="1524571783"/>
    <n v="1524571783"/>
    <n v="0.84228513865999999"/>
    <n v="0.84228513865999999"/>
    <n v="903277"/>
    <n v="0.52575130292299999"/>
    <n v="0"/>
    <x v="3"/>
    <s v="050.0:050.8 04-24-07:09:43"/>
    <s v="derfette"/>
    <n v="0"/>
    <n v="0"/>
    <n v="1"/>
    <n v="0"/>
    <x v="2"/>
    <n v="872"/>
    <n v="1184345"/>
    <n v="0.73627200000000004"/>
    <n v="1.3581939999999999"/>
    <n v="4180"/>
    <n v="83"/>
    <m/>
    <n v="1117.99"/>
    <n v="4051.45"/>
    <n v="4861.32"/>
    <n v="3794.4265750962772"/>
    <n v="2059.6563621704931"/>
    <n v="7463.9261250240561"/>
    <n v="8955.9375902706306"/>
    <n v="6990.4156890364338"/>
    <n v="2181.9011925462778"/>
    <n v="1882.6343347823943"/>
    <m/>
    <n v="1"/>
  </r>
  <r>
    <s v="36EE8D47E570B8D5515460A9972F3CFD9EDFDFCE"/>
    <s v="R1610091651"/>
    <n v="2150"/>
    <n v="1525009194"/>
    <n v="1525009194"/>
    <n v="0.70842788052700001"/>
    <n v="0.70842788052700001"/>
    <n v="2150049"/>
    <n v="0.21071244183000001"/>
    <n v="0"/>
    <x v="1"/>
    <s v="021.4:022.2 04-29-08:39:53"/>
    <s v="R1610091651"/>
    <n v="0"/>
    <n v="0"/>
    <n v="1"/>
    <n v="0"/>
    <x v="2"/>
    <n v="1880"/>
    <n v="1258496"/>
    <n v="1.4938469999999999"/>
    <n v="0.66941300000000004"/>
    <n v="1398"/>
    <n v="27"/>
    <m/>
    <n v="1117.99"/>
    <n v="4051.45"/>
    <n v="4861.32"/>
    <n v="8853.6095214723919"/>
    <n v="1910.0052861503809"/>
    <n v="6921.6101365611139"/>
    <n v="8305.2146241635164"/>
    <n v="15125.753349782746"/>
    <n v="2150.0496539317078"/>
    <n v="1882.583557752195"/>
    <m/>
    <n v="1"/>
  </r>
  <r>
    <s v="99B6BE15B92A8746D14308F6C7FD84C28034335C"/>
    <s v="8"/>
    <n v="1590"/>
    <n v="1524973451"/>
    <n v="1524973451"/>
    <n v="-0.38079467034199999"/>
    <n v="-0.38079467034199999"/>
    <n v="1585165"/>
    <n v="0.17928778389399999"/>
    <n v="0"/>
    <x v="2"/>
    <s v="030.6:031.4 04-28-22:44:11"/>
    <s v="8"/>
    <n v="0"/>
    <n v="0"/>
    <n v="1"/>
    <n v="0"/>
    <x v="2"/>
    <n v="4470"/>
    <n v="2560000"/>
    <n v="1.746094"/>
    <n v="0.57270699999999997"/>
    <n v="774"/>
    <n v="15"/>
    <m/>
    <n v="1117.99"/>
    <n v="4051.45"/>
    <n v="4861.32"/>
    <n v="6440.9193022088357"/>
    <n v="692.26536650434741"/>
    <n v="2508.6794328429041"/>
    <n v="3010.1552531730285"/>
    <n v="3988.2515598247974"/>
    <n v="1585.16564392448"/>
    <n v="1877.6159507471364"/>
    <m/>
    <n v="1"/>
  </r>
  <r>
    <s v="44FC675C2B4626F5886AFA5CCC5E7554821711C6"/>
    <s v="kimoi"/>
    <n v="2020"/>
    <n v="1524991043"/>
    <n v="1524991043"/>
    <n v="0.31463499807"/>
    <n v="0.31463499807"/>
    <n v="2019279"/>
    <n v="-7.1612512010400003E-2"/>
    <n v="0"/>
    <x v="5"/>
    <s v="039.4:040.2 04-29-03:37:23"/>
    <s v="kimoi"/>
    <n v="0"/>
    <n v="0"/>
    <n v="1"/>
    <n v="0"/>
    <x v="2"/>
    <n v="1760"/>
    <n v="1536000"/>
    <n v="1.1458330000000001"/>
    <n v="0.87272700000000003"/>
    <n v="2487"/>
    <n v="49"/>
    <m/>
    <n v="1117.99"/>
    <n v="4051.45"/>
    <n v="4861.32"/>
    <n v="4819.491751072962"/>
    <n v="1469.7487814922795"/>
    <n v="5326.1779629307011"/>
    <n v="6390.8614088176519"/>
    <n v="6335.8725288701844"/>
    <n v="2019.27935703552"/>
    <n v="1874.295549924864"/>
    <m/>
    <n v="1"/>
  </r>
  <r>
    <s v="57C4EA23CC042F419C27DF95739D043A82A30828"/>
    <s v="UbuntuCore212"/>
    <n v="1730"/>
    <n v="1525005297"/>
    <n v="1525005297"/>
    <n v="-0.21990170972600001"/>
    <n v="-0.21990170972600001"/>
    <n v="1727050"/>
    <n v="0.19869966363"/>
    <n v="0"/>
    <x v="4"/>
    <s v="071.5:072.3 04-29-07:34:57"/>
    <s v="UbuntuCore212"/>
    <n v="0"/>
    <n v="0"/>
    <n v="1"/>
    <n v="0"/>
    <x v="2"/>
    <n v="1290"/>
    <n v="2213888"/>
    <n v="0.58268500000000001"/>
    <n v="1.7161919999999999"/>
    <n v="4584"/>
    <n v="91"/>
    <m/>
    <n v="1117.99"/>
    <n v="4051.45"/>
    <n v="4861.32"/>
    <n v="2386.3111194805197"/>
    <n v="872.14208754342928"/>
    <n v="3160.5292181305972"/>
    <n v="3792.3074204748013"/>
    <n v="1861.5572243685883"/>
    <n v="1727.0502436581255"/>
    <n v="1873.1015705606876"/>
    <m/>
    <n v="1"/>
  </r>
  <r>
    <s v="26BA866BB60C808CBA2CC4A111499E607CFCEC61"/>
    <s v="BlackBox"/>
    <n v="1770"/>
    <n v="1524904374"/>
    <n v="1524904374"/>
    <n v="-0.154621838564"/>
    <n v="-0.154621838564"/>
    <n v="1772886"/>
    <n v="0.39115907334299999"/>
    <n v="0"/>
    <x v="3"/>
    <s v="061.1:061.9 04-28-03:32:54"/>
    <s v="BlackBox"/>
    <n v="0"/>
    <n v="0"/>
    <n v="1"/>
    <n v="0"/>
    <x v="2"/>
    <n v="1320"/>
    <n v="2097152"/>
    <n v="0.62942500000000001"/>
    <n v="1.5887519999999999"/>
    <n v="4451"/>
    <n v="89"/>
    <m/>
    <n v="1117.99"/>
    <n v="4051.45"/>
    <n v="4861.32"/>
    <n v="3794.4265750962772"/>
    <n v="945.12433070383361"/>
    <n v="3425.0073521498821"/>
    <n v="4109.6537637520551"/>
    <n v="3207.7253617587889"/>
    <n v="1772.8865020118303"/>
    <n v="1870.1661514082812"/>
    <m/>
    <n v="1"/>
  </r>
  <r>
    <s v="6B4ABE3FA1D4D0D4AEF2FD6C535891333591D06E"/>
    <s v="KISTrulez"/>
    <n v="2220"/>
    <n v="1524989327"/>
    <n v="1524989327"/>
    <n v="1.1177574724099999"/>
    <n v="1.1177574724099999"/>
    <n v="2220629"/>
    <n v="-2.1820165114800001"/>
    <n v="0"/>
    <x v="5"/>
    <s v="038.6:039.4 04-29-03:08:47"/>
    <s v="KISTrulez"/>
    <n v="0"/>
    <n v="0"/>
    <n v="1"/>
    <n v="0"/>
    <x v="2"/>
    <n v="2040"/>
    <n v="1048576"/>
    <n v="1.9454959999999999"/>
    <n v="0.51400800000000002"/>
    <n v="476"/>
    <n v="9"/>
    <m/>
    <n v="1117.99"/>
    <n v="4051.45"/>
    <n v="4861.32"/>
    <n v="4819.491751072962"/>
    <n v="2367.631676579656"/>
    <n v="8579.9885115954949"/>
    <n v="10295.096755776181"/>
    <n v="10206.514669053122"/>
    <n v="2220.6296593897882"/>
    <n v="1869.0135615728516"/>
    <m/>
    <n v="1"/>
  </r>
  <r>
    <s v="CDAAF3DA8C5ACC0E56FF447AFD85A7EE7F2DF494"/>
    <s v="notamateurhour"/>
    <n v="1990"/>
    <n v="1524941274"/>
    <n v="1524941274"/>
    <n v="0.26679081374500002"/>
    <n v="0.26679081374500002"/>
    <n v="1992489"/>
    <n v="6.0588271444600002E-2"/>
    <n v="5.2631578947399997E-2"/>
    <x v="2"/>
    <s v="035.2:036.0 04-28-13:47:54"/>
    <s v="notamateurhour"/>
    <n v="1"/>
    <n v="0"/>
    <n v="0"/>
    <n v="0"/>
    <x v="0"/>
    <n v="2020"/>
    <n v="1572864"/>
    <n v="1.284281"/>
    <n v="0.77864599999999995"/>
    <n v="2037"/>
    <n v="40"/>
    <m/>
    <n v="10125.48"/>
    <n v="10125.48"/>
    <n v="4861.32"/>
    <n v="6440.9193022088357"/>
    <n v="12826.865048758724"/>
    <n v="12826.865048758724"/>
    <n v="6158.2755186748436"/>
    <n v="8159.2974041110092"/>
    <n v="1992.489666470216"/>
    <n v="1866.601966529151"/>
    <m/>
    <n v="1"/>
  </r>
  <r>
    <s v="426C34EC356E885CFA1458C47C033F53CF9649A9"/>
    <s v="MagicRelay"/>
    <n v="1510"/>
    <n v="1524057994"/>
    <n v="1525006228"/>
    <n v="-0.57241953493599995"/>
    <n v="-0.57241953493599995"/>
    <n v="1304548"/>
    <n v="-0.154381853396"/>
    <n v="0"/>
    <x v="6"/>
    <s v="075.0:075.8 04-29-07:50:28"/>
    <s v="MagicRelay"/>
    <n v="0"/>
    <n v="1"/>
    <n v="0"/>
    <n v="0"/>
    <x v="1"/>
    <n v="1540"/>
    <n v="3111268"/>
    <n v="0.494975"/>
    <n v="2.0203039999999999"/>
    <n v="4857"/>
    <n v="97"/>
    <m/>
    <n v="9721.3799999999992"/>
    <n v="9721.3799999999992"/>
    <n v="4861.32"/>
    <n v="885.64026081730776"/>
    <n v="4156.6721814638686"/>
    <n v="4156.6721814638686"/>
    <n v="2078.6054664249245"/>
    <n v="378.68247459966676"/>
    <n v="1330.3174183787412"/>
    <n v="1864.6025928651193"/>
    <m/>
    <n v="0"/>
  </r>
  <r>
    <s v="08D01D04C6F3C6C6F417D3DD1EE39B544C3CBD0A"/>
    <s v="PyRoTOR"/>
    <n v="1690"/>
    <n v="1524564250"/>
    <n v="1524973356"/>
    <n v="-0.376414821146"/>
    <n v="-0.376414821146"/>
    <n v="1988243"/>
    <n v="-0.18410540472799999"/>
    <n v="0"/>
    <x v="5"/>
    <s v="048.9:049.7 04-28-22:42:36"/>
    <s v="PyRoTOR"/>
    <n v="0"/>
    <n v="1"/>
    <n v="0"/>
    <n v="0"/>
    <x v="1"/>
    <n v="2130"/>
    <n v="2529472"/>
    <n v="0.84207299999999996"/>
    <n v="1.187546"/>
    <n v="3890"/>
    <n v="77"/>
    <m/>
    <n v="9721.3799999999992"/>
    <n v="9721.3799999999992"/>
    <n v="4861.32"/>
    <n v="4819.491751072962"/>
    <n v="6062.108486007698"/>
    <n v="6062.108486007698"/>
    <n v="3031.447101666527"/>
    <n v="3005.3636255782108"/>
    <n v="1577.341249526185"/>
    <n v="1862.9804746683299"/>
    <m/>
    <n v="0"/>
  </r>
  <r>
    <s v="980A8D38EE4A0A9169C20FEC856F7362BC36A86F"/>
    <s v="cragg"/>
    <n v="851"/>
    <n v="1524973109"/>
    <n v="1524973109"/>
    <n v="-0.79824162241999996"/>
    <n v="-0.79824162241999996"/>
    <n v="850987"/>
    <n v="8.1825563246000002E-3"/>
    <n v="0"/>
    <x v="7"/>
    <s v="090.2:091.0 04-28-22:38:29"/>
    <s v="cragg"/>
    <n v="1"/>
    <n v="0"/>
    <n v="0"/>
    <n v="0"/>
    <x v="0"/>
    <n v="851"/>
    <n v="4217856"/>
    <n v="0.201761"/>
    <n v="4.956353"/>
    <n v="5835"/>
    <n v="116"/>
    <m/>
    <n v="10125.48"/>
    <n v="10125.48"/>
    <n v="4861.32"/>
    <n v="509.99709399477808"/>
    <n v="2042.9004170187386"/>
    <n v="2042.9004170187386"/>
    <n v="980.81203609720569"/>
    <n v="102.89618625490121"/>
    <n v="850.98778342606863"/>
    <n v="1861.0482483982482"/>
    <m/>
    <n v="1"/>
  </r>
  <r>
    <s v="6ACFC425B159543614CFCC68DB8D19D0749DCE22"/>
    <s v="FreeCityofHH"/>
    <n v="2050"/>
    <n v="1524979588"/>
    <n v="1524979588"/>
    <n v="0.44801272960299998"/>
    <n v="0.44801272960299998"/>
    <n v="2049134"/>
    <n v="-0.87316370152699996"/>
    <n v="0"/>
    <x v="5"/>
    <s v="049.8:050.6 04-29-00:26:28"/>
    <s v="FreeCityofHH"/>
    <n v="0"/>
    <n v="0"/>
    <n v="1"/>
    <n v="1"/>
    <x v="2"/>
    <n v="20"/>
    <n v="1414144"/>
    <n v="1"/>
    <n v="1"/>
    <n v="3281"/>
    <n v="65"/>
    <m/>
    <n v="1117.99"/>
    <n v="4051.45"/>
    <n v="4861.32"/>
    <n v="4819.491751072962"/>
    <n v="1618.8637515688581"/>
    <n v="5866.5511733500744"/>
    <n v="7039.2532426736561"/>
    <n v="6978.6854057703022"/>
    <n v="2047.6985134917052"/>
    <n v="1857.6321594441931"/>
    <m/>
    <n v="1"/>
  </r>
  <r>
    <s v="18659F0E31F298FA5CF92EEAB9921E02487CF564"/>
    <s v="UbuntuCore212"/>
    <n v="1820"/>
    <n v="1524935241"/>
    <n v="1524935241"/>
    <n v="-0.102933169913"/>
    <n v="-0.102933169913"/>
    <n v="1816065"/>
    <n v="-1.13772987822E-2"/>
    <n v="0"/>
    <x v="3"/>
    <s v="055.5:056.3 04-28-12:07:21"/>
    <s v="UbuntuCore212"/>
    <n v="0"/>
    <n v="0"/>
    <n v="1"/>
    <n v="0"/>
    <x v="2"/>
    <n v="1820"/>
    <n v="2000896"/>
    <n v="0.90959299999999998"/>
    <n v="1.0993930000000001"/>
    <n v="3664"/>
    <n v="73"/>
    <m/>
    <n v="1117.99"/>
    <n v="4051.45"/>
    <n v="4861.32"/>
    <n v="3794.4265750962772"/>
    <n v="1002.9117453689651"/>
    <n v="3634.4214087559758"/>
    <n v="4360.9289224385348"/>
    <n v="3403.8542197194893"/>
    <n v="1794.9374320537579"/>
    <n v="1856.7250024376306"/>
    <m/>
    <n v="1"/>
  </r>
  <r>
    <s v="BB03606050B577B503F4C85DB3D4821A242D9A8F"/>
    <s v="lebowsky"/>
    <n v="1950"/>
    <n v="1524472609"/>
    <n v="1524998183"/>
    <n v="-0.23982340631599999"/>
    <n v="-0.23982340631599999"/>
    <n v="1956193"/>
    <n v="-1.7573094453699999E-2"/>
    <n v="0"/>
    <x v="3"/>
    <s v="061.0:061.8 04-29-05:36:23"/>
    <s v="lebowsky"/>
    <n v="0"/>
    <n v="1"/>
    <n v="0"/>
    <n v="0"/>
    <x v="1"/>
    <n v="1860"/>
    <n v="2229319"/>
    <n v="0.83433599999999997"/>
    <n v="1.1985589999999999"/>
    <n v="3925"/>
    <n v="78"/>
    <m/>
    <n v="9721.3799999999992"/>
    <n v="9721.3799999999992"/>
    <n v="4861.32"/>
    <n v="3794.4265750962772"/>
    <n v="7389.9655343077638"/>
    <n v="7389.9655343077638"/>
    <n v="3695.461678407903"/>
    <n v="2884.4342688407346"/>
    <n v="1694.6761236550212"/>
    <n v="1855.0689865585148"/>
    <m/>
    <n v="0"/>
  </r>
  <r>
    <s v="17F47BD7D93831B05B93704F57B73AA1836BB0C9"/>
    <s v="jowi"/>
    <n v="2070"/>
    <n v="1525004637"/>
    <n v="1525004637"/>
    <n v="0.56368575533200005"/>
    <n v="0.56368575533200005"/>
    <n v="2069231"/>
    <n v="0.44069316985000001"/>
    <n v="0"/>
    <x v="2"/>
    <s v="025.8:026.6 04-29-07:23:57"/>
    <s v="jowi"/>
    <n v="0"/>
    <n v="0"/>
    <n v="1"/>
    <n v="0"/>
    <x v="2"/>
    <n v="1490"/>
    <n v="1323304"/>
    <n v="1.1259699999999999"/>
    <n v="0.888123"/>
    <n v="2564"/>
    <n v="51"/>
    <m/>
    <n v="1117.99"/>
    <n v="4051.45"/>
    <n v="4861.32"/>
    <n v="6440.9193022088357"/>
    <n v="1748.1850376036227"/>
    <n v="6335.1946534398312"/>
    <n v="7601.5768361105584"/>
    <n v="10071.573764106883"/>
    <n v="2069.231614773857"/>
    <n v="1845.4533303416997"/>
    <m/>
    <n v="1"/>
  </r>
  <r>
    <s v="4F597FFA9BB6DF73C8948A7A37AFE68270553E9A"/>
    <s v="east3r"/>
    <n v="2670"/>
    <n v="1524858829"/>
    <n v="1525003372"/>
    <n v="-0.62485507587800004"/>
    <n v="-0.62485507587800004"/>
    <n v="1229274"/>
    <n v="-1.64804929906"/>
    <n v="0"/>
    <x v="1"/>
    <s v="019.9:020.7 04-29-07:02:52"/>
    <s v="east3r"/>
    <n v="0"/>
    <n v="1"/>
    <n v="0"/>
    <n v="0"/>
    <x v="1"/>
    <n v="5030"/>
    <n v="3276800"/>
    <n v="1.535034"/>
    <n v="0.651451"/>
    <n v="1245"/>
    <n v="24"/>
    <m/>
    <n v="9721.3799999999992"/>
    <n v="9721.3799999999992"/>
    <n v="4861.32"/>
    <n v="8853.6095214723919"/>
    <n v="3646.9263624611276"/>
    <n v="3646.9263624611276"/>
    <n v="1823.6995225327607"/>
    <n v="3321.3866721385766"/>
    <n v="1229.2748873629696"/>
    <n v="1843.5324211540785"/>
    <m/>
    <n v="0"/>
  </r>
  <r>
    <s v="5F4D79821F300DD52049768A3C48ABD0D99ED950"/>
    <s v="qeternity1"/>
    <n v="1860"/>
    <n v="1524935799"/>
    <n v="1524935799"/>
    <n v="3.3024280545100003E-2"/>
    <n v="3.3024280545100003E-2"/>
    <n v="1858852"/>
    <n v="0.59142965893800004"/>
    <n v="0"/>
    <x v="4"/>
    <s v="067.5:068.3 04-28-12:16:39"/>
    <s v="qeternity1"/>
    <n v="0"/>
    <n v="0"/>
    <n v="1"/>
    <n v="0"/>
    <x v="2"/>
    <n v="1750"/>
    <n v="1799428"/>
    <n v="0.97253100000000003"/>
    <n v="1.0282450000000001"/>
    <n v="3468"/>
    <n v="69"/>
    <m/>
    <n v="1117.99"/>
    <n v="4051.45"/>
    <n v="4861.32"/>
    <n v="2386.3111194805197"/>
    <n v="1154.9108154066164"/>
    <n v="4185.2462214144452"/>
    <n v="5021.8615954995048"/>
    <n v="2465.1173273581358"/>
    <n v="1858.8528150927082"/>
    <n v="1841.0253705648959"/>
    <m/>
    <n v="1"/>
  </r>
  <r>
    <s v="0C5347AAFA70724C596CB4B21DBE9DDA081DBC77"/>
    <s v="Unnamed"/>
    <n v="2190"/>
    <n v="1525001415"/>
    <n v="1525001415"/>
    <n v="1.1394062834900001"/>
    <n v="1.1394062834900001"/>
    <n v="2190752"/>
    <n v="0.69601828397499999"/>
    <n v="0"/>
    <x v="2"/>
    <s v="025.0:025.8 04-29-06:30:15"/>
    <s v="Unnamed"/>
    <n v="0"/>
    <n v="0"/>
    <n v="1"/>
    <n v="0"/>
    <x v="2"/>
    <n v="1460"/>
    <n v="1024000"/>
    <n v="1.425781"/>
    <n v="0.70137000000000005"/>
    <n v="1592"/>
    <n v="31"/>
    <m/>
    <n v="1117.99"/>
    <n v="4051.45"/>
    <n v="4861.32"/>
    <n v="6440.9193022088357"/>
    <n v="2391.834830878985"/>
    <n v="8667.6975872455605"/>
    <n v="10400.338554055606"/>
    <n v="13779.743226597609"/>
    <n v="2190.7520342937601"/>
    <n v="1840.726424005632"/>
    <m/>
    <n v="1"/>
  </r>
  <r>
    <s v="F53596D7FC41A639FE410C6A1F9B23A83F783C6A"/>
    <s v="tributdotde"/>
    <n v="2100"/>
    <n v="1525003565"/>
    <n v="1525003565"/>
    <n v="0.71105693266900005"/>
    <n v="0.71105693266900005"/>
    <n v="2102546"/>
    <n v="0.48102526447499999"/>
    <n v="0"/>
    <x v="2"/>
    <s v="028.9:029.7 04-29-07:06:05"/>
    <s v="tributdotde"/>
    <n v="0"/>
    <n v="0"/>
    <n v="1"/>
    <n v="0"/>
    <x v="2"/>
    <n v="1610"/>
    <n v="1228800"/>
    <n v="1.3102210000000001"/>
    <n v="0.76322999999999996"/>
    <n v="1933"/>
    <n v="38"/>
    <m/>
    <n v="1117.99"/>
    <n v="4051.45"/>
    <n v="4861.32"/>
    <n v="6440.9193022088357"/>
    <n v="1912.9445401546152"/>
    <n v="6932.2616098618191"/>
    <n v="8317.995287922462"/>
    <n v="11020.779624806006"/>
    <n v="2102.546758863667"/>
    <n v="1840.4227312045673"/>
    <m/>
    <n v="1"/>
  </r>
  <r>
    <s v="05ADE6B6C5998F6933EA1E8423AB20F05CD44C90"/>
    <s v="Slothkrew"/>
    <n v="2170"/>
    <n v="1525000722"/>
    <n v="1525000722"/>
    <n v="1.0738942600100001"/>
    <n v="1.0738942600100001"/>
    <n v="2174635"/>
    <n v="0.16570508428899999"/>
    <n v="0"/>
    <x v="1"/>
    <s v="019.1:019.9 04-29-06:18:42"/>
    <s v="Slothkrew"/>
    <n v="0"/>
    <n v="0"/>
    <n v="1"/>
    <n v="0"/>
    <x v="2"/>
    <n v="1620"/>
    <n v="1048576"/>
    <n v="1.5449520000000001"/>
    <n v="0.64726899999999998"/>
    <n v="1220"/>
    <n v="24"/>
    <m/>
    <n v="1117.99"/>
    <n v="4051.45"/>
    <n v="4861.32"/>
    <n v="8853.6095214723919"/>
    <n v="2318.5930437485804"/>
    <n v="8402.2788997175157"/>
    <n v="10081.863644071815"/>
    <n v="18361.449966951481"/>
    <n v="2174.635747584246"/>
    <n v="1836.8178233089723"/>
    <m/>
    <n v="1"/>
  </r>
  <r>
    <s v="A39E63BF03742663C3945E774C71AD3B6DB935C5"/>
    <s v="sartre"/>
    <n v="872"/>
    <n v="1524978554"/>
    <n v="1524978554"/>
    <n v="-0.78564073559500003"/>
    <n v="-0.78564073559500003"/>
    <n v="872239"/>
    <n v="3.2183715645900002E-2"/>
    <n v="0"/>
    <x v="7"/>
    <s v="091.8:092.6 04-29-00:09:14"/>
    <s v="sartre"/>
    <n v="1"/>
    <n v="0"/>
    <n v="0"/>
    <n v="0"/>
    <x v="0"/>
    <n v="872"/>
    <n v="4069054"/>
    <n v="0.21429999999999999"/>
    <n v="4.6663459999999999"/>
    <n v="5788"/>
    <n v="115"/>
    <m/>
    <n v="10125.48"/>
    <n v="10125.48"/>
    <n v="4861.32"/>
    <n v="509.99709399477808"/>
    <n v="2170.490444547539"/>
    <n v="2170.490444547539"/>
    <n v="1042.0689792373144"/>
    <n v="109.32260191740826"/>
    <n v="872.23942226422275"/>
    <n v="1831.2837955849559"/>
    <m/>
    <n v="1"/>
  </r>
  <r>
    <s v="941D345A9D002ACA1A8E08607BD4B6D82990B52C"/>
    <s v="UbuntuCore212"/>
    <n v="1820"/>
    <n v="1524948628"/>
    <n v="1524948628"/>
    <n v="-1.7646888675799999E-2"/>
    <n v="-1.7646888675799999E-2"/>
    <n v="1821100"/>
    <n v="0.21963782796600001"/>
    <n v="0"/>
    <x v="5"/>
    <s v="044.1:044.8 04-28-15:50:28"/>
    <s v="UbuntuCore212"/>
    <n v="0"/>
    <n v="0"/>
    <n v="1"/>
    <n v="0"/>
    <x v="2"/>
    <n v="1990"/>
    <n v="1853815"/>
    <n v="1.0734619999999999"/>
    <n v="0.93156499999999998"/>
    <n v="2846"/>
    <n v="56"/>
    <m/>
    <n v="1117.99"/>
    <n v="4051.45"/>
    <n v="4861.32"/>
    <n v="4819.491751072962"/>
    <n v="1098.2609549293425"/>
    <n v="3979.9545128744298"/>
    <n v="4775.5328271425597"/>
    <n v="4734.4427166678406"/>
    <n v="1821.1009330694717"/>
    <n v="1830.9151531486305"/>
    <m/>
    <n v="1"/>
  </r>
  <r>
    <s v="442084B24129F6AFA67A43FF9EED1680D7EC24E0"/>
    <s v="Unnamed"/>
    <n v="1760"/>
    <n v="1524810272"/>
    <n v="1524954008"/>
    <n v="-0.18174691132699999"/>
    <n v="-0.18174691132699999"/>
    <n v="1716001"/>
    <n v="0.149246099997"/>
    <n v="0"/>
    <x v="3"/>
    <s v="061.0:061.8 04-28-17:20:08"/>
    <s v="Unnamed"/>
    <n v="0"/>
    <n v="1"/>
    <n v="0"/>
    <n v="0"/>
    <x v="1"/>
    <n v="1760"/>
    <n v="2097152"/>
    <n v="0.83923300000000001"/>
    <n v="1.1915640000000001"/>
    <n v="3910"/>
    <n v="78"/>
    <m/>
    <n v="9721.3799999999992"/>
    <n v="9721.3799999999992"/>
    <n v="4861.32"/>
    <n v="3794.4265750962772"/>
    <n v="7954.5492111639278"/>
    <n v="7954.5492111639278"/>
    <n v="3977.7901050278278"/>
    <n v="3104.8012648154418"/>
    <n v="1716.0011014167592"/>
    <n v="1830.3463709917314"/>
    <m/>
    <n v="0"/>
  </r>
  <r>
    <s v="D195E5CE8AE77BAC91673E6CFB7BD0AF57281646"/>
    <s v="OhNoAnotherTorRelay"/>
    <n v="1940"/>
    <n v="1524995088"/>
    <n v="1524995088"/>
    <n v="0.23069786670799999"/>
    <n v="0.23069786670799999"/>
    <n v="1935720"/>
    <n v="0.20640823042500001"/>
    <n v="0"/>
    <x v="5"/>
    <s v="040.2:040.9 04-29-04:44:48"/>
    <s v="OhNoAnotherTorRelay"/>
    <n v="0"/>
    <n v="0"/>
    <n v="1"/>
    <n v="0"/>
    <x v="2"/>
    <n v="1820"/>
    <n v="1572864"/>
    <n v="1.157125"/>
    <n v="0.86421099999999995"/>
    <n v="2454"/>
    <n v="49"/>
    <m/>
    <n v="1117.99"/>
    <n v="4051.45"/>
    <n v="4861.32"/>
    <n v="4819.491751072962"/>
    <n v="1375.9079080008769"/>
    <n v="4986.1108720741258"/>
    <n v="5982.8161533849343"/>
    <n v="5931.3382166622978"/>
    <n v="1935.7203694218117"/>
    <n v="1826.8634585952682"/>
    <m/>
    <n v="1"/>
  </r>
  <r>
    <s v="A8C7EFCA3C12AAF37350000E40D94AC13F9F4F63"/>
    <s v="hacktheplanet"/>
    <n v="2850"/>
    <n v="1524122724"/>
    <n v="1524983272"/>
    <n v="-0.41646008926700001"/>
    <n v="-0.41646008926700001"/>
    <n v="7152982"/>
    <n v="-1.15841250451"/>
    <n v="0"/>
    <x v="2"/>
    <s v="033.0:033.8 04-29-01:27:52"/>
    <s v="hacktheplanet"/>
    <n v="0"/>
    <n v="1"/>
    <n v="0"/>
    <n v="0"/>
    <x v="1"/>
    <n v="2850"/>
    <n v="2578530"/>
    <n v="1.105281"/>
    <n v="0.90474699999999997"/>
    <n v="2678"/>
    <n v="53"/>
    <m/>
    <n v="9721.3799999999992"/>
    <n v="9721.3799999999992"/>
    <n v="4861.32"/>
    <n v="6440.9193022088357"/>
    <n v="5672.81321740157"/>
    <n v="5672.81321740157"/>
    <n v="2836.7742388445472"/>
    <n v="3758.5334746494"/>
    <n v="1504.6751660223624"/>
    <n v="1826.8316162156539"/>
    <m/>
    <n v="0"/>
  </r>
  <r>
    <s v="97D7108D0B02F59AFB94C3AA2230F1C834A59553"/>
    <s v="erasmus"/>
    <n v="2160"/>
    <n v="1524986218"/>
    <n v="1524986218"/>
    <n v="1.05738437389"/>
    <n v="1.05738437389"/>
    <n v="2157323"/>
    <n v="0.39035112482200002"/>
    <n v="0"/>
    <x v="5"/>
    <s v="037.8:038.6 04-29-02:16:58"/>
    <s v="erasmus"/>
    <n v="0"/>
    <n v="0"/>
    <n v="1"/>
    <n v="0"/>
    <x v="2"/>
    <n v="1160"/>
    <n v="1048576"/>
    <n v="1.1062620000000001"/>
    <n v="0.903945"/>
    <n v="2672"/>
    <n v="53"/>
    <m/>
    <n v="1117.99"/>
    <n v="4051.45"/>
    <n v="4861.32"/>
    <n v="4819.491751072962"/>
    <n v="2300.1351561652809"/>
    <n v="8335.3899215966394"/>
    <n v="10001.603804478933"/>
    <n v="9915.5470187492647"/>
    <n v="2157.3238772360805"/>
    <n v="1824.6995140652564"/>
    <m/>
    <n v="1"/>
  </r>
  <r>
    <s v="74BD2C08ACEC30685726563E7AD3E373A0691B9E"/>
    <s v="CMLNet"/>
    <n v="2180"/>
    <n v="1524979588"/>
    <n v="1524979588"/>
    <n v="1.2229071757400001"/>
    <n v="1.2229071757400001"/>
    <n v="2180654"/>
    <n v="0.25699050800599998"/>
    <n v="0"/>
    <x v="5"/>
    <s v="049.8:050.6 04-29-00:26:28"/>
    <s v="CMLNet"/>
    <n v="0"/>
    <n v="0"/>
    <n v="1"/>
    <n v="1"/>
    <x v="2"/>
    <n v="20"/>
    <n v="980992"/>
    <n v="1"/>
    <n v="1"/>
    <n v="3299"/>
    <n v="65"/>
    <m/>
    <n v="1117.99"/>
    <n v="4051.45"/>
    <n v="4861.32"/>
    <n v="4819.491751072962"/>
    <n v="2485.1879934055628"/>
    <n v="9005.9972771518223"/>
    <n v="10806.263111568376"/>
    <n v="10713.282796879825"/>
    <n v="2180.6541561435338"/>
    <n v="1820.7555093004739"/>
    <m/>
    <n v="1"/>
  </r>
  <r>
    <s v="9A9D48F3D5C572C87DE79236A3FA9353E08E3FF2"/>
    <s v="Unnamed"/>
    <n v="2160"/>
    <n v="1524966122"/>
    <n v="1524966122"/>
    <n v="1.1085769437499999"/>
    <n v="1.1085769437499999"/>
    <n v="2159182"/>
    <n v="0.65194766635699997"/>
    <n v="0"/>
    <x v="3"/>
    <s v="051.6:052.4 04-28-20:42:02"/>
    <s v="Unnamed"/>
    <n v="0"/>
    <n v="0"/>
    <n v="1"/>
    <n v="0"/>
    <x v="2"/>
    <n v="1840"/>
    <n v="1024000"/>
    <n v="1.796875"/>
    <n v="0.55652199999999996"/>
    <n v="678"/>
    <n v="13"/>
    <m/>
    <n v="1117.99"/>
    <n v="4051.45"/>
    <n v="4861.32"/>
    <n v="3794.4265750962772"/>
    <n v="2357.3679373430627"/>
    <n v="8542.7940587559369"/>
    <n v="10250.46726819075"/>
    <n v="8000.8403910002889"/>
    <n v="2159.1827904000002"/>
    <n v="1818.6279532799999"/>
    <m/>
    <n v="1"/>
  </r>
  <r>
    <s v="EE2E196B199F41976F7BD88E62AB8A16F3562DBD"/>
    <s v="vortor02"/>
    <n v="2150"/>
    <n v="1524989327"/>
    <n v="1524989327"/>
    <n v="1.0489270802899999"/>
    <n v="1.0489270802899999"/>
    <n v="2148455"/>
    <n v="0.54814045515800003"/>
    <n v="0"/>
    <x v="5"/>
    <s v="038.6:039.4 04-29-03:08:47"/>
    <s v="vortor02"/>
    <n v="0"/>
    <n v="0"/>
    <n v="1"/>
    <n v="0"/>
    <x v="2"/>
    <n v="2150"/>
    <n v="1048576"/>
    <n v="2.0503999999999998"/>
    <n v="0.48770999999999998"/>
    <n v="370"/>
    <n v="7"/>
    <m/>
    <n v="1117.99"/>
    <n v="4051.45"/>
    <n v="4861.32"/>
    <n v="4819.491751072962"/>
    <n v="2290.6799864934169"/>
    <n v="8301.1256194409198"/>
    <n v="9960.490193955382"/>
    <n v="9874.7871620076639"/>
    <n v="2148.4557621421668"/>
    <n v="1818.4918334995168"/>
    <m/>
    <n v="1"/>
  </r>
  <r>
    <s v="4324F39698B6CF8D02BEF41950AE58C5A9F16A61"/>
    <s v="torchon083"/>
    <n v="1970"/>
    <n v="1524935799"/>
    <n v="1524935799"/>
    <n v="0.29822029432899999"/>
    <n v="0.29822029432899999"/>
    <n v="1971396"/>
    <n v="0.76327722839400003"/>
    <n v="0"/>
    <x v="4"/>
    <s v="067.5:068.3 04-28-12:16:39"/>
    <s v="torchon083"/>
    <n v="0"/>
    <n v="0"/>
    <n v="1"/>
    <n v="0"/>
    <x v="2"/>
    <n v="1460"/>
    <n v="1504191"/>
    <n v="0.97062099999999996"/>
    <n v="1.030268"/>
    <n v="3477"/>
    <n v="69"/>
    <m/>
    <n v="1117.99"/>
    <n v="4051.45"/>
    <n v="4861.32"/>
    <n v="2386.3111194805197"/>
    <n v="1451.3973068568787"/>
    <n v="5259.674611459227"/>
    <n v="6311.0642812274536"/>
    <n v="3097.9575238925659"/>
    <n v="1952.7712827470327"/>
    <n v="1818.1971979229231"/>
    <m/>
    <n v="1"/>
  </r>
  <r>
    <s v="16CFE3832FA9A86BD702328E69B901CA45EA0D3C"/>
    <s v="botanikanet"/>
    <n v="1890"/>
    <n v="1524987132"/>
    <n v="1524987132"/>
    <n v="0.154851942183"/>
    <n v="0.154851942183"/>
    <n v="1892109"/>
    <n v="-9.6331001002700006E-2"/>
    <n v="0"/>
    <x v="2"/>
    <s v="036.9:037.7 04-29-02:32:12"/>
    <s v="botanikanet"/>
    <n v="0"/>
    <n v="0"/>
    <n v="1"/>
    <n v="0"/>
    <x v="2"/>
    <n v="1890"/>
    <n v="1638400"/>
    <n v="1.153564"/>
    <n v="0.86687800000000004"/>
    <n v="2463"/>
    <n v="49"/>
    <m/>
    <n v="1117.99"/>
    <n v="4051.45"/>
    <n v="4861.32"/>
    <n v="6440.9193022088357"/>
    <n v="1291.1129228411721"/>
    <n v="4678.8249011573143"/>
    <n v="5614.1048435730609"/>
    <n v="7438.3081655998467"/>
    <n v="1892.109422072627"/>
    <n v="1815.9965954508389"/>
    <m/>
    <n v="1"/>
  </r>
  <r>
    <s v="C1486A823D0B0DB7EA43AE11DC2A95F697F1A456"/>
    <s v="nikola"/>
    <n v="2020"/>
    <n v="1524998498"/>
    <n v="1524998498"/>
    <n v="0.52022482565299999"/>
    <n v="0.52022482565299999"/>
    <n v="2023723"/>
    <n v="-0.67477496604700005"/>
    <n v="0"/>
    <x v="2"/>
    <s v="036.8:037.6 04-29-05:41:38"/>
    <s v="nikola"/>
    <n v="0"/>
    <n v="0"/>
    <n v="1"/>
    <n v="0"/>
    <x v="2"/>
    <n v="1440"/>
    <n v="1331200"/>
    <n v="1.081731"/>
    <n v="0.92444400000000004"/>
    <n v="2788"/>
    <n v="55"/>
    <m/>
    <n v="1117.99"/>
    <n v="4051.45"/>
    <n v="4861.32"/>
    <n v="6440.9193022088357"/>
    <n v="1699.5961528317976"/>
    <n v="6159.1148698918469"/>
    <n v="7390.2993494434413"/>
    <n v="9791.6454232454689"/>
    <n v="2023.7232879092735"/>
    <n v="1815.9663015364913"/>
    <m/>
    <n v="1"/>
  </r>
  <r>
    <s v="2A2022D386894D3CB3438752977C27A7AF50BAFA"/>
    <s v="hellokitty"/>
    <n v="1880"/>
    <n v="1524499879"/>
    <n v="1524985992"/>
    <n v="-0.49436911416599999"/>
    <n v="-0.49436911416599999"/>
    <n v="1465850"/>
    <n v="-7.3725720012499996E-2"/>
    <n v="0"/>
    <x v="4"/>
    <s v="066.8:067.5 04-29-02:13:12"/>
    <s v="hellokitty"/>
    <n v="0"/>
    <n v="1"/>
    <n v="0"/>
    <n v="0"/>
    <x v="1"/>
    <n v="1740"/>
    <n v="2775943"/>
    <n v="0.62681399999999998"/>
    <n v="1.59537"/>
    <n v="4456"/>
    <n v="89"/>
    <m/>
    <n v="9721.3799999999992"/>
    <n v="9721.3799999999992"/>
    <n v="4861.32"/>
    <n v="2386.3111194805197"/>
    <n v="4915.4299809289305"/>
    <n v="4915.4299809289305"/>
    <n v="2458.0335379225403"/>
    <n v="1206.5926052184593"/>
    <n v="1403.6025181146913"/>
    <n v="1815.3046626802839"/>
    <m/>
    <n v="0"/>
  </r>
  <r>
    <s v="F69D584B6F1A728E4243513616FE7E9545EE5B31"/>
    <s v="PIbeta"/>
    <n v="1930"/>
    <n v="1524948566"/>
    <n v="1524948566"/>
    <n v="0.25813021349499998"/>
    <n v="0.25813021349499998"/>
    <n v="1932488"/>
    <n v="-0.63984897757699999"/>
    <n v="0"/>
    <x v="0"/>
    <s v="007.8:008.6 04-28-15:49:26"/>
    <s v="PIbeta"/>
    <n v="1"/>
    <n v="0"/>
    <n v="0"/>
    <n v="0"/>
    <x v="0"/>
    <n v="1930"/>
    <n v="1536000"/>
    <n v="1.25651"/>
    <n v="0.79585499999999998"/>
    <n v="2131"/>
    <n v="42"/>
    <m/>
    <n v="10125.48"/>
    <n v="10125.48"/>
    <n v="4861.32"/>
    <n v="11818.828055288463"/>
    <n v="12739.17231413935"/>
    <n v="12739.17231413935"/>
    <n v="6116.1735694675126"/>
    <n v="14869.624664460767"/>
    <n v="1932.4880079283198"/>
    <n v="1813.541605549824"/>
    <m/>
    <n v="1"/>
  </r>
  <r>
    <s v="9314BD9503B9014261A65C221D77E57389DBCCC1"/>
    <s v="Quintex50"/>
    <n v="961"/>
    <n v="1524965801"/>
    <n v="1524965801"/>
    <n v="-0.74720390114199997"/>
    <n v="-0.74720390114199997"/>
    <n v="960554"/>
    <n v="5.0842389098900001E-2"/>
    <n v="0"/>
    <x v="7"/>
    <s v="087.8:088.6 04-28-20:36:41"/>
    <s v="Quintex50"/>
    <n v="1"/>
    <n v="0"/>
    <n v="0"/>
    <n v="0"/>
    <x v="0"/>
    <n v="957"/>
    <n v="3799722"/>
    <n v="0.251861"/>
    <n v="3.9704510000000002"/>
    <n v="5655"/>
    <n v="113"/>
    <m/>
    <n v="10125.48"/>
    <n v="10125.48"/>
    <n v="4861.32"/>
    <n v="509.99709399477808"/>
    <n v="2559.6818430647022"/>
    <n v="2559.6818430647022"/>
    <n v="1228.9227313003726"/>
    <n v="128.92527579079666"/>
    <n v="960.55489834491755"/>
    <n v="1812.3050288414422"/>
    <m/>
    <n v="1"/>
  </r>
  <r>
    <s v="A3A8B285F4267150E220408AB5390E59EA2EE0A0"/>
    <s v="Aragorn"/>
    <n v="2140"/>
    <n v="1524980359"/>
    <n v="1524980359"/>
    <n v="1.0401980226900001"/>
    <n v="1.0401980226900001"/>
    <n v="2139302"/>
    <n v="0.64141861958199997"/>
    <n v="0"/>
    <x v="2"/>
    <s v="035.4:036.2 04-29-00:39:19"/>
    <s v="Aragorn"/>
    <n v="0"/>
    <n v="0"/>
    <n v="1"/>
    <n v="0"/>
    <x v="2"/>
    <n v="1280"/>
    <n v="1048576"/>
    <n v="1.2207030000000001"/>
    <n v="0.81920000000000004"/>
    <n v="2247"/>
    <n v="44"/>
    <m/>
    <n v="1117.99"/>
    <n v="4051.45"/>
    <n v="4861.32"/>
    <n v="6440.9193022088357"/>
    <n v="2280.9209873871932"/>
    <n v="8265.7602790274013"/>
    <n v="9918.0554516633511"/>
    <n v="13140.750824672323"/>
    <n v="2139.3026818401895"/>
    <n v="1812.0846772881328"/>
    <m/>
    <n v="1"/>
  </r>
  <r>
    <s v="75FCFA1225B5B4B35E25DA53C8BA7545463B679E"/>
    <s v="ES12"/>
    <n v="1730"/>
    <n v="1525001522"/>
    <n v="1525001522"/>
    <n v="-0.134176209096"/>
    <n v="-0.134176209096"/>
    <n v="1731030"/>
    <n v="-0.28671231210199999"/>
    <n v="0"/>
    <x v="5"/>
    <s v="041.7:042.5 04-29-06:32:02"/>
    <s v="ES12"/>
    <n v="0"/>
    <n v="0"/>
    <n v="1"/>
    <n v="0"/>
    <x v="2"/>
    <n v="1730"/>
    <n v="1999287"/>
    <n v="0.86530799999999997"/>
    <n v="1.1556569999999999"/>
    <n v="3824"/>
    <n v="76"/>
    <m/>
    <n v="1117.99"/>
    <n v="4051.45"/>
    <n v="4861.32"/>
    <n v="4819.491751072962"/>
    <n v="967.98233999276295"/>
    <n v="3507.8417976580104"/>
    <n v="4209.0465111974327"/>
    <n v="4172.8306181445487"/>
    <n v="1731.0302494450855"/>
    <n v="1811.5072746115598"/>
    <m/>
    <n v="1"/>
  </r>
  <r>
    <s v="19F4D960289B1F75E40DA0FDD34F8159644BF2D5"/>
    <s v="EmiIbarazaki"/>
    <n v="2140"/>
    <n v="1525006050"/>
    <n v="1525006050"/>
    <n v="1.09472013295"/>
    <n v="1.09472013295"/>
    <n v="2144993"/>
    <n v="0.13592978971299999"/>
    <n v="0"/>
    <x v="0"/>
    <s v="007.1:007.9 04-29-07:47:30"/>
    <s v="EmiIbarazaki"/>
    <n v="0"/>
    <n v="0"/>
    <n v="1"/>
    <n v="0"/>
    <x v="2"/>
    <n v="1970"/>
    <n v="1024000"/>
    <n v="1.9238280000000001"/>
    <n v="0.51979699999999995"/>
    <n v="490"/>
    <n v="9"/>
    <m/>
    <n v="1117.99"/>
    <n v="4051.45"/>
    <n v="4861.32"/>
    <n v="11818.828055288463"/>
    <n v="2341.8761614367704"/>
    <n v="8486.6538826402775"/>
    <n v="10183.104876712494"/>
    <n v="24757.137075287039"/>
    <n v="2144.9934161408"/>
    <n v="1808.69539129856"/>
    <m/>
    <n v="1"/>
  </r>
  <r>
    <s v="06B466D322C065181B258269E91EB375CE9F46E7"/>
    <s v="UbuntuCore212"/>
    <n v="2000"/>
    <n v="1524993264"/>
    <n v="1524993264"/>
    <n v="0.48065137663800001"/>
    <n v="0.48065137663800001"/>
    <n v="2002883"/>
    <n v="1.0255827897800001"/>
    <n v="0.8"/>
    <x v="3"/>
    <s v="059.5:060.3 04-29-04:14:24"/>
    <s v="UbuntuCore212"/>
    <n v="0"/>
    <n v="0"/>
    <n v="1"/>
    <n v="0"/>
    <x v="2"/>
    <n v="1310"/>
    <n v="1352704"/>
    <n v="0.96843100000000004"/>
    <n v="1.0325979999999999"/>
    <n v="3484"/>
    <n v="69"/>
    <m/>
    <n v="1117.99"/>
    <n v="4051.45"/>
    <n v="4861.32"/>
    <n v="3794.4265750962772"/>
    <n v="1655.3534325675178"/>
    <n v="5998.7850198800252"/>
    <n v="7197.9201502778424"/>
    <n v="5618.2229319681146"/>
    <n v="2002.8830397837291"/>
    <n v="1807.8293278486105"/>
    <m/>
    <n v="1"/>
  </r>
  <r>
    <s v="5D263037FC175596B3A344132B0B755EB8FB1D1C"/>
    <s v="anduinExit01"/>
    <n v="1920"/>
    <n v="1524955955"/>
    <n v="1524955955"/>
    <n v="0.25237035042"/>
    <n v="0.25237035042"/>
    <n v="1923640"/>
    <n v="-0.14678525385999999"/>
    <n v="0"/>
    <x v="5"/>
    <s v="045.7:046.4 04-28-17:52:35"/>
    <s v="anduinExit01"/>
    <n v="1"/>
    <n v="0"/>
    <n v="0"/>
    <n v="0"/>
    <x v="0"/>
    <n v="1600"/>
    <n v="1536000"/>
    <n v="1.0416669999999999"/>
    <n v="0.96"/>
    <n v="3036"/>
    <n v="60"/>
    <m/>
    <n v="10125.48"/>
    <n v="10125.48"/>
    <n v="4861.32"/>
    <n v="4819.491751072962"/>
    <n v="12680.850935770703"/>
    <n v="12680.850935770703"/>
    <n v="6088.1730319037542"/>
    <n v="6035.7885731375454"/>
    <n v="1923.6408582451202"/>
    <n v="1807.348600771584"/>
    <m/>
    <n v="1"/>
  </r>
  <r>
    <s v="1B4CA8D1F9A10B9DF941492583055192862EA39B"/>
    <s v="hekp0maht"/>
    <n v="1300"/>
    <n v="1524959635"/>
    <n v="1524959635"/>
    <n v="-0.566521082038"/>
    <n v="-0.566521082038"/>
    <n v="1295571"/>
    <n v="1.8893902005300001E-2"/>
    <n v="0"/>
    <x v="4"/>
    <s v="073.1:073.9 04-28-18:53:55"/>
    <s v="hekp0maht"/>
    <n v="0"/>
    <n v="0"/>
    <n v="1"/>
    <n v="0"/>
    <x v="2"/>
    <n v="1860"/>
    <n v="2988776"/>
    <n v="0.62232799999999999"/>
    <n v="1.6068690000000001"/>
    <n v="4467"/>
    <n v="89"/>
    <m/>
    <n v="1117.99"/>
    <n v="4051.45"/>
    <n v="4861.32"/>
    <n v="2386.3111194805197"/>
    <n v="484.62509549233636"/>
    <n v="1756.2181621771449"/>
    <n v="2107.2797334670299"/>
    <n v="1034.4155619931046"/>
    <n v="1295.5713865107946"/>
    <n v="1803.532770557556"/>
    <m/>
    <n v="1"/>
  </r>
  <r>
    <s v="1C6A6A442459EADAC06D3556D6A39718165B4952"/>
    <s v="PANNEKOEKEN"/>
    <n v="2120"/>
    <n v="1525000343"/>
    <n v="1525000343"/>
    <n v="1.0262105474900001"/>
    <n v="1.0262105474900001"/>
    <n v="2124635"/>
    <n v="0.96874626894399996"/>
    <n v="0"/>
    <x v="2"/>
    <s v="028.2:028.9 04-29-06:12:23"/>
    <s v="PANNEKOEKEN"/>
    <n v="0"/>
    <n v="0"/>
    <n v="1"/>
    <n v="0"/>
    <x v="2"/>
    <n v="1490"/>
    <n v="1048576"/>
    <n v="1.4209750000000001"/>
    <n v="0.70374199999999998"/>
    <n v="1609"/>
    <n v="32"/>
    <m/>
    <n v="1117.99"/>
    <n v="4051.45"/>
    <n v="4861.32"/>
    <n v="6440.9193022088357"/>
    <n v="2265.2831299883451"/>
    <n v="8209.0907226283598"/>
    <n v="9850.0578587240852"/>
    <n v="13050.658625667473"/>
    <n v="2124.6357510448743"/>
    <n v="1801.8178257314121"/>
    <m/>
    <n v="1"/>
  </r>
  <r>
    <s v="06D0FB9C6860E8D7FB99EA310A016707AFAA71CE"/>
    <s v="COSMOPOLIS"/>
    <n v="1810"/>
    <n v="1525007567"/>
    <n v="1525007567"/>
    <n v="1.5059409774999999E-2"/>
    <n v="1.5059409774999999E-2"/>
    <n v="1809423"/>
    <n v="-7.9462649803399996E-2"/>
    <n v="0"/>
    <x v="5"/>
    <s v="043.3:044.1 04-29-08:12:47"/>
    <s v="COSMOPOLIS"/>
    <n v="0"/>
    <n v="0"/>
    <n v="1"/>
    <n v="0"/>
    <x v="2"/>
    <n v="1950"/>
    <n v="1782579"/>
    <n v="1.0939209999999999"/>
    <n v="0.91414300000000004"/>
    <n v="2724"/>
    <n v="54"/>
    <m/>
    <n v="1117.99"/>
    <n v="4051.45"/>
    <n v="4861.32"/>
    <n v="4819.491751072962"/>
    <n v="1134.8262695343524"/>
    <n v="4112.4624457329237"/>
    <n v="4934.5286099274035"/>
    <n v="4892.0704522596025"/>
    <n v="1809.42358761731"/>
    <n v="1801.3702113321169"/>
    <m/>
    <n v="1"/>
  </r>
  <r>
    <s v="B05ED50564886B209A7CF6E015CB82DD9AE9802C"/>
    <s v="Deviant"/>
    <n v="1890"/>
    <n v="1524972958"/>
    <n v="1524972958"/>
    <n v="0.13701147736800001"/>
    <n v="0.13701147736800001"/>
    <n v="1889119"/>
    <n v="-0.204341559975"/>
    <n v="0"/>
    <x v="4"/>
    <s v="063.6:064.4 04-28-22:35:58"/>
    <s v="Deviant"/>
    <n v="0"/>
    <n v="0"/>
    <n v="1"/>
    <n v="0"/>
    <x v="2"/>
    <n v="1640"/>
    <n v="1643387"/>
    <n v="0.99793900000000002"/>
    <n v="1.002065"/>
    <n v="3346"/>
    <n v="66"/>
    <m/>
    <n v="1117.99"/>
    <n v="4051.45"/>
    <n v="4861.32"/>
    <n v="2386.3111194805197"/>
    <n v="1271.1674615826503"/>
    <n v="4606.5451499825831"/>
    <n v="5527.3766351586055"/>
    <n v="2713.2631314202317"/>
    <n v="1868.5498807573654"/>
    <n v="1801.0010165301558"/>
    <m/>
    <n v="1"/>
  </r>
  <r>
    <s v="5912529D0861D2FC52BFA65899A8480C365B6872"/>
    <s v="crowdedfire"/>
    <n v="2010"/>
    <n v="1525004091"/>
    <n v="1525004091"/>
    <n v="0.53068250815200002"/>
    <n v="0.53068250815200002"/>
    <n v="2006296"/>
    <n v="0.17213826970500001"/>
    <n v="0"/>
    <x v="5"/>
    <s v="042.5:043.3 04-29-07:14:51"/>
    <s v="crowdedfire"/>
    <n v="0"/>
    <n v="0"/>
    <n v="1"/>
    <n v="0"/>
    <x v="2"/>
    <n v="1450"/>
    <n v="1310720"/>
    <n v="1.1062620000000001"/>
    <n v="0.903945"/>
    <n v="2669"/>
    <n v="53"/>
    <m/>
    <n v="1117.99"/>
    <n v="4051.45"/>
    <n v="4861.32"/>
    <n v="4819.491751072962"/>
    <n v="1711.2877372888547"/>
    <n v="6201.4836476524206"/>
    <n v="7441.1374905294806"/>
    <n v="7377.1117215502363"/>
    <n v="2006.2961770849897"/>
    <n v="1797.6233239594926"/>
    <m/>
    <n v="1"/>
  </r>
  <r>
    <s v="38D0A5405E05EFF821D11792880C5BBC34DC0B23"/>
    <s v="elofstorrelay"/>
    <n v="2020"/>
    <n v="1524870279"/>
    <n v="1524870279"/>
    <n v="0.57725281774699999"/>
    <n v="0.57725281774699999"/>
    <n v="2018883"/>
    <n v="0.44700733923399999"/>
    <n v="0"/>
    <x v="5"/>
    <s v="041.7:042.5 04-27-18:04:39"/>
    <s v="elofstorrelay"/>
    <n v="0"/>
    <n v="0"/>
    <n v="1"/>
    <n v="0"/>
    <x v="2"/>
    <n v="1620"/>
    <n v="1280000"/>
    <n v="1.265625"/>
    <n v="0.79012300000000002"/>
    <n v="2100"/>
    <n v="42"/>
    <m/>
    <n v="1117.99"/>
    <n v="4051.45"/>
    <n v="4861.32"/>
    <n v="4819.491751072962"/>
    <n v="1763.3528777129686"/>
    <n v="6390.1609284610831"/>
    <n v="7667.5306679698451"/>
    <n v="7601.5569444882522"/>
    <n v="2018.8836067161599"/>
    <n v="1797.2185247013117"/>
    <m/>
    <n v="1"/>
  </r>
  <r>
    <s v="FA2324D718026B9072661BA6F32FAFF73A30ADFB"/>
    <s v="alexsapps2"/>
    <n v="1950"/>
    <n v="1524967352"/>
    <n v="1524967352"/>
    <n v="0.36232572071500002"/>
    <n v="0.36232572071500002"/>
    <n v="1953030"/>
    <n v="-1.1960600646799999"/>
    <n v="0"/>
    <x v="2"/>
    <s v="029.0:029.7 04-28-21:02:32"/>
    <s v="alexsapps2"/>
    <n v="0"/>
    <n v="0"/>
    <n v="1"/>
    <n v="0"/>
    <x v="2"/>
    <n v="1600"/>
    <n v="1433600"/>
    <n v="1.116071"/>
    <n v="0.89600000000000002"/>
    <n v="2610"/>
    <n v="52"/>
    <m/>
    <n v="1117.99"/>
    <n v="4051.45"/>
    <n v="4861.32"/>
    <n v="6440.9193022088357"/>
    <n v="1523.0665325021628"/>
    <n v="5519.3945411907862"/>
    <n v="6622.7012726262428"/>
    <n v="8774.6300304488068"/>
    <n v="1953.030153217024"/>
    <n v="1797.2011072519167"/>
    <m/>
    <n v="1"/>
  </r>
  <r>
    <s v="B340E3BA587E36462D8DE44DAE0F7CAB6748F064"/>
    <s v="ephemer4"/>
    <n v="2110"/>
    <n v="1524983272"/>
    <n v="1524983272"/>
    <n v="1.01430258401"/>
    <n v="1.01430258401"/>
    <n v="2112149"/>
    <n v="-0.209920772531"/>
    <n v="0"/>
    <x v="2"/>
    <s v="033.0:033.8 04-29-01:27:52"/>
    <s v="ephemer4"/>
    <n v="0"/>
    <n v="0"/>
    <n v="1"/>
    <n v="0"/>
    <x v="2"/>
    <n v="1350"/>
    <n v="1048576"/>
    <n v="1.28746"/>
    <n v="0.77672300000000005"/>
    <n v="2028"/>
    <n v="40"/>
    <m/>
    <n v="1117.99"/>
    <n v="4051.45"/>
    <n v="4861.32"/>
    <n v="6440.9193022088357"/>
    <n v="2251.97014589734"/>
    <n v="8160.8462039873148"/>
    <n v="9792.1694376994928"/>
    <n v="12973.960393839145"/>
    <n v="2112.1493463308698"/>
    <n v="1793.0773424316085"/>
    <m/>
    <n v="1"/>
  </r>
  <r>
    <s v="70003B0AC8DDB042F8AE08FB2D46F3F9E64971D0"/>
    <s v="ZluksTORRelay"/>
    <n v="1840"/>
    <n v="1525003705"/>
    <n v="1525003705"/>
    <n v="8.9275420050699994E-2"/>
    <n v="8.9275420050699994E-2"/>
    <n v="1837296"/>
    <n v="7.3366097727700003E-2"/>
    <n v="0"/>
    <x v="3"/>
    <s v="050.0:050.8 04-29-07:08:25"/>
    <s v="ZluksTORRelay"/>
    <n v="0"/>
    <n v="0"/>
    <n v="1"/>
    <n v="0"/>
    <x v="2"/>
    <n v="1700"/>
    <n v="1686714"/>
    <n v="1.0078769999999999"/>
    <n v="0.99218499999999998"/>
    <n v="3186"/>
    <n v="63"/>
    <m/>
    <n v="1117.99"/>
    <n v="4051.45"/>
    <n v="4861.32"/>
    <n v="3794.4265750962772"/>
    <n v="1217.7990268624822"/>
    <n v="4413.1449005644081"/>
    <n v="5295.3163850008686"/>
    <n v="4133.175601439536"/>
    <n v="1837.2961008553964"/>
    <n v="1792.1214705987775"/>
    <m/>
    <n v="1"/>
  </r>
  <r>
    <s v="9C962AEF978496612C521D09632E59ED055D53ED"/>
    <s v="santaclaus"/>
    <n v="1960"/>
    <n v="1524713164"/>
    <n v="1524713164"/>
    <n v="-0.157721292214"/>
    <n v="-0.157721292214"/>
    <n v="1963034"/>
    <n v="-0.15056594605000001"/>
    <n v="0"/>
    <x v="3"/>
    <s v="059.5:060.3 04-25-22:26:04"/>
    <s v="santaclaus"/>
    <n v="0"/>
    <n v="0"/>
    <n v="1"/>
    <n v="0"/>
    <x v="2"/>
    <n v="2130"/>
    <n v="2014208"/>
    <n v="1.057488"/>
    <n v="0.94563799999999998"/>
    <n v="2941"/>
    <n v="58"/>
    <m/>
    <n v="1117.99"/>
    <n v="4051.45"/>
    <n v="4861.32"/>
    <n v="3794.4265750962772"/>
    <n v="941.65917251767019"/>
    <n v="3412.4500706595895"/>
    <n v="4094.5863277342373"/>
    <n v="3195.9647124609501"/>
    <n v="1696.5245114522234"/>
    <n v="1791.8295580165563"/>
    <m/>
    <n v="1"/>
  </r>
  <r>
    <s v="579B528179D182C78B503B7A0530492DEB7BAD86"/>
    <s v="poildortie"/>
    <n v="2070"/>
    <n v="1524989622"/>
    <n v="1524989622"/>
    <n v="0.84041531968500005"/>
    <n v="0.84041531968500005"/>
    <n v="2073043"/>
    <n v="-7.2141240391400005E-2"/>
    <n v="0"/>
    <x v="2"/>
    <s v="025.0:025.8 04-29-03:13:42"/>
    <s v="poildortie"/>
    <n v="0"/>
    <n v="0"/>
    <n v="1"/>
    <n v="0"/>
    <x v="2"/>
    <n v="1610"/>
    <n v="1126400"/>
    <n v="1.429332"/>
    <n v="0.699627"/>
    <n v="1583"/>
    <n v="31"/>
    <m/>
    <n v="1117.99"/>
    <n v="4051.45"/>
    <n v="4861.32"/>
    <n v="6440.9193022088357"/>
    <n v="2057.5659232546332"/>
    <n v="7456.3506469377926"/>
    <n v="8946.8478018910828"/>
    <n v="11853.966556639962"/>
    <n v="2073.043816093184"/>
    <n v="1789.0506712652289"/>
    <m/>
    <n v="1"/>
  </r>
  <r>
    <s v="A69869E55C0A877D7C9A74998C65890B2C722729"/>
    <s v="dextrose17ellipsix"/>
    <n v="2100"/>
    <n v="1524983272"/>
    <n v="1524983272"/>
    <n v="1.0033875829100001"/>
    <n v="1.0033875829100001"/>
    <n v="2100704"/>
    <n v="0.54242180124100003"/>
    <n v="0"/>
    <x v="2"/>
    <s v="033.0:033.8 04-29-01:27:52"/>
    <s v="dextrose17ellipsix"/>
    <n v="0"/>
    <n v="0"/>
    <n v="1"/>
    <n v="0"/>
    <x v="2"/>
    <n v="1130"/>
    <n v="1048576"/>
    <n v="1.0776520000000001"/>
    <n v="0.92794299999999996"/>
    <n v="2799"/>
    <n v="55"/>
    <m/>
    <n v="1117.99"/>
    <n v="4051.45"/>
    <n v="4861.32"/>
    <n v="6440.9193022088357"/>
    <n v="2239.7672838175513"/>
    <n v="8116.6246227807205"/>
    <n v="9739.1081245520418"/>
    <n v="12903.657752570525"/>
    <n v="2100.7041381374365"/>
    <n v="1785.0656966962054"/>
    <m/>
    <n v="1"/>
  </r>
  <r>
    <s v="FD5357EAA248E0F4E85536BE5796E14DB38CAD5F"/>
    <s v="Unnamed"/>
    <n v="2110"/>
    <n v="1524973689"/>
    <n v="1524973689"/>
    <n v="1.0594581545599999"/>
    <n v="1.0594581545599999"/>
    <n v="2108885"/>
    <n v="-1.6949425655900002E-2"/>
    <n v="0"/>
    <x v="2"/>
    <s v="033.8:034.6 04-28-22:48:09"/>
    <s v="Unnamed"/>
    <n v="0"/>
    <n v="0"/>
    <n v="1"/>
    <n v="0"/>
    <x v="2"/>
    <n v="1330"/>
    <n v="1024000"/>
    <n v="1.2988280000000001"/>
    <n v="0.76992499999999997"/>
    <n v="1987"/>
    <n v="39"/>
    <m/>
    <n v="1117.99"/>
    <n v="4051.45"/>
    <n v="4861.32"/>
    <n v="6440.9193022088357"/>
    <n v="2302.4536222165339"/>
    <n v="8343.7917402921103"/>
    <n v="10011.685115925617"/>
    <n v="13264.80377979689"/>
    <n v="2108.8851502694397"/>
    <n v="1783.4196051886079"/>
    <m/>
    <n v="1"/>
  </r>
  <r>
    <s v="7A601F5E94DB8F365EFDEBC37101430CD9CD55FE"/>
    <s v="s6tor"/>
    <n v="2000"/>
    <n v="1525007036"/>
    <n v="1525007036"/>
    <n v="0.56123322393499997"/>
    <n v="0.56123322393499997"/>
    <n v="1998378"/>
    <n v="-0.562984449045"/>
    <n v="0"/>
    <x v="2"/>
    <s v="026.6:027.4 04-29-08:03:56"/>
    <s v="s6tor"/>
    <n v="0"/>
    <n v="0"/>
    <n v="1"/>
    <n v="0"/>
    <x v="2"/>
    <n v="1770"/>
    <n v="1280000"/>
    <n v="1.3828119999999999"/>
    <n v="0.72316400000000003"/>
    <n v="1706"/>
    <n v="34"/>
    <m/>
    <n v="1117.99"/>
    <n v="4051.45"/>
    <n v="4861.32"/>
    <n v="6440.9193022088357"/>
    <n v="1745.4431320270905"/>
    <n v="6325.2583451114551"/>
    <n v="7589.654296179694"/>
    <n v="10055.777207292671"/>
    <n v="1998.3785266368"/>
    <n v="1782.8649686457602"/>
    <m/>
    <n v="1"/>
  </r>
  <r>
    <s v="48288B0E2473F54A8B9029E0231F2D2F7F7967FD"/>
    <s v="0x000000000"/>
    <n v="1760"/>
    <n v="1524995088"/>
    <n v="1524995088"/>
    <n v="-4.6954338617199998E-2"/>
    <n v="-4.6954338617199998E-2"/>
    <n v="1756653"/>
    <n v="6.4969714581799995E-2"/>
    <n v="0.05"/>
    <x v="5"/>
    <s v="040.2:040.9 04-29-04:44:48"/>
    <s v="0x000000000"/>
    <n v="1"/>
    <n v="0"/>
    <n v="0"/>
    <n v="0"/>
    <x v="0"/>
    <n v="1930"/>
    <n v="1843200"/>
    <n v="1.0470919999999999"/>
    <n v="0.95502600000000004"/>
    <n v="3008"/>
    <n v="60"/>
    <m/>
    <n v="10125.48"/>
    <n v="10125.48"/>
    <n v="4861.32"/>
    <n v="4819.491751072962"/>
    <n v="9650.0447834183142"/>
    <n v="9650.0447834183142"/>
    <n v="4633.0599345934334"/>
    <n v="4593.1957034302795"/>
    <n v="1756.653763060777"/>
    <n v="1782.6176341425439"/>
    <m/>
    <n v="1"/>
  </r>
  <r>
    <s v="E6F7C06615716B68143016575281A1CE95C733F3"/>
    <s v="Unnamed"/>
    <n v="2100"/>
    <n v="1524990143"/>
    <n v="1524990143"/>
    <n v="1.0555645817899999"/>
    <n v="1.0555645817899999"/>
    <n v="2104898"/>
    <n v="-6.9383641143799996E-2"/>
    <n v="0"/>
    <x v="0"/>
    <s v="005.6:006.4 04-29-03:22:23"/>
    <s v="Unnamed"/>
    <n v="0"/>
    <n v="0"/>
    <n v="1"/>
    <n v="0"/>
    <x v="2"/>
    <n v="1690"/>
    <n v="1024000"/>
    <n v="1.6503909999999999"/>
    <n v="0.60591700000000004"/>
    <n v="945"/>
    <n v="18"/>
    <m/>
    <n v="1117.99"/>
    <n v="4051.45"/>
    <n v="4861.32"/>
    <n v="11818.828055288463"/>
    <n v="2298.1006467954016"/>
    <n v="8328.0171248930947"/>
    <n v="9992.7572127473613"/>
    <n v="24294.364348716943"/>
    <n v="2104.8981317529597"/>
    <n v="1780.628692227072"/>
    <m/>
    <n v="1"/>
  </r>
  <r>
    <s v="5DF514DCA191869DC5E290CCADD672A0CEE91D28"/>
    <s v="CrashMe"/>
    <n v="2060"/>
    <n v="1524995209"/>
    <n v="1524995209"/>
    <n v="0.8296884028"/>
    <n v="0.8296884028"/>
    <n v="2060961"/>
    <n v="0.26677372365200003"/>
    <n v="0"/>
    <x v="2"/>
    <s v="026.6:027.4 04-29-04:46:49"/>
    <s v="CrashMe"/>
    <n v="1"/>
    <n v="0"/>
    <n v="0"/>
    <n v="0"/>
    <x v="0"/>
    <n v="1520"/>
    <n v="1126400"/>
    <n v="1.349432"/>
    <n v="0.74105299999999996"/>
    <n v="1798"/>
    <n v="35"/>
    <m/>
    <n v="10125.48"/>
    <n v="10125.48"/>
    <n v="4861.32"/>
    <n v="6440.9193022088357"/>
    <n v="18526.473328783344"/>
    <n v="18526.473328783344"/>
    <n v="8894.7008262996951"/>
    <n v="11784.875350622175"/>
    <n v="2060.96101691392"/>
    <n v="1780.592711839744"/>
    <m/>
    <n v="1"/>
  </r>
  <r>
    <s v="6C7105D4D83E54C4DA87325FE037F5F397830EFE"/>
    <s v="UbuntuCore212"/>
    <n v="1850"/>
    <n v="1525001522"/>
    <n v="1525001522"/>
    <n v="0.15823316870000001"/>
    <n v="0.15823316870000001"/>
    <n v="1854952"/>
    <n v="-0.187498731365"/>
    <n v="0"/>
    <x v="5"/>
    <s v="041.7:042.5 04-29-06:32:02"/>
    <s v="UbuntuCore212"/>
    <n v="0"/>
    <n v="0"/>
    <n v="1"/>
    <n v="0"/>
    <x v="2"/>
    <n v="1800"/>
    <n v="1601536"/>
    <n v="1.1239209999999999"/>
    <n v="0.88974200000000003"/>
    <n v="2574"/>
    <n v="51"/>
    <m/>
    <n v="1117.99"/>
    <n v="4051.45"/>
    <n v="4861.32"/>
    <n v="4819.491751072962"/>
    <n v="1294.893100274913"/>
    <n v="4692.5237713296146"/>
    <n v="5630.5420676646836"/>
    <n v="5582.0952023687487"/>
    <n v="1854.9521160671234"/>
    <n v="1778.9272812469862"/>
    <m/>
    <n v="1"/>
  </r>
  <r>
    <s v="518E47A15933114AF34391B1C2DC0AA65427E454"/>
    <s v="c13ch0m"/>
    <n v="2750"/>
    <n v="1523789510"/>
    <n v="1524997864"/>
    <n v="-0.21782823823799999"/>
    <n v="-0.21782823823799999"/>
    <n v="1640333"/>
    <n v="-0.38782335730799999"/>
    <n v="0"/>
    <x v="5"/>
    <s v="040.9:041.7 04-29-05:31:04"/>
    <s v="c13ch0m"/>
    <n v="0"/>
    <n v="1"/>
    <n v="0"/>
    <n v="0"/>
    <x v="1"/>
    <n v="2470"/>
    <n v="2097152"/>
    <n v="1.1777880000000001"/>
    <n v="0.84904900000000005"/>
    <n v="2387"/>
    <n v="47"/>
    <m/>
    <n v="9721.3799999999992"/>
    <n v="9721.3799999999992"/>
    <n v="4861.32"/>
    <n v="4819.491751072962"/>
    <n v="7603.788921357871"/>
    <n v="7603.788921357871"/>
    <n v="3802.3872288888456"/>
    <n v="3769.670353734165"/>
    <n v="1640.3330745227017"/>
    <n v="1777.3787521658912"/>
    <m/>
    <n v="0"/>
  </r>
  <r>
    <s v="7EE2C94F818772348AB13D69CDE2517E86A8935A"/>
    <s v="UbuntuCore212"/>
    <n v="1460"/>
    <n v="1524816288"/>
    <n v="1524816288"/>
    <n v="-0.42042970317599998"/>
    <n v="-0.42042970317599998"/>
    <n v="1464708"/>
    <n v="-0.35566223385899998"/>
    <n v="0"/>
    <x v="4"/>
    <s v="065.2:066.0 04-27-03:04:48"/>
    <s v="UbuntuCore212"/>
    <n v="0"/>
    <n v="0"/>
    <n v="1"/>
    <n v="0"/>
    <x v="2"/>
    <n v="1460"/>
    <n v="2518016"/>
    <n v="0.57982199999999995"/>
    <n v="1.7246680000000001"/>
    <n v="4599"/>
    <n v="91"/>
    <m/>
    <n v="1117.99"/>
    <n v="4051.45"/>
    <n v="4861.32"/>
    <n v="2386.3111194805197"/>
    <n v="647.9537961462637"/>
    <n v="2348.1000790675944"/>
    <n v="2817.4766753564472"/>
    <n v="1383.0350438317364"/>
    <n v="1459.367280527581"/>
    <n v="1776.9618963693072"/>
    <m/>
    <n v="1"/>
  </r>
  <r>
    <s v="B69D45E2AC49A81E014425FF6E07C7435C9F89B0"/>
    <s v="cepa"/>
    <n v="2090"/>
    <n v="1525006050"/>
    <n v="1525006050"/>
    <n v="0.99142630642200003"/>
    <n v="0.99142630642200003"/>
    <n v="2088161"/>
    <n v="0.26387512734899998"/>
    <n v="0"/>
    <x v="0"/>
    <s v="007.1:007.9 04-29-07:47:30"/>
    <s v="cepa"/>
    <n v="0"/>
    <n v="0"/>
    <n v="1"/>
    <n v="0"/>
    <x v="2"/>
    <n v="2000"/>
    <n v="1048576"/>
    <n v="1.907349"/>
    <n v="0.52428799999999998"/>
    <n v="514"/>
    <n v="10"/>
    <m/>
    <n v="1117.99"/>
    <n v="4051.45"/>
    <n v="4861.32"/>
    <n v="11818.828055288463"/>
    <n v="2226.3946963167318"/>
    <n v="8068.1641091534111"/>
    <n v="9680.9605319353959"/>
    <n v="23536.32510037981"/>
    <n v="2088.161830682755"/>
    <n v="1776.2860814779285"/>
    <m/>
    <n v="1"/>
  </r>
  <r>
    <s v="59B7C535AEF26C3A902AAF6EB6A4BD4B4F2CE4A6"/>
    <s v="aquinus"/>
    <n v="1890"/>
    <n v="1524993264"/>
    <n v="1524993264"/>
    <n v="0.29035731254500002"/>
    <n v="0.29035731254500002"/>
    <n v="1894252"/>
    <n v="-0.390877880387"/>
    <n v="0"/>
    <x v="3"/>
    <s v="059.5:060.3 04-29-04:14:24"/>
    <s v="aquinus"/>
    <n v="0"/>
    <n v="0"/>
    <n v="1"/>
    <n v="0"/>
    <x v="2"/>
    <n v="1380"/>
    <n v="1468006"/>
    <n v="0.94005099999999997"/>
    <n v="1.0637719999999999"/>
    <n v="3583"/>
    <n v="71"/>
    <m/>
    <n v="1117.99"/>
    <n v="4051.45"/>
    <n v="4861.32"/>
    <n v="3794.4265750962772"/>
    <n v="1442.6065718521847"/>
    <n v="5227.8181339104403"/>
    <n v="6272.8398106212599"/>
    <n v="4896.1660780905613"/>
    <n v="1894.2522769599354"/>
    <n v="1766.3783938719546"/>
    <m/>
    <n v="1"/>
  </r>
  <r>
    <s v="C8FB78B704A62F01CDBC90004783D3C227874028"/>
    <s v="tuasorella"/>
    <n v="2240"/>
    <n v="1524949607"/>
    <n v="1524969124"/>
    <n v="-0.22628999185400001"/>
    <n v="-0.22628999185400001"/>
    <n v="1603373"/>
    <n v="-1.1699876598100001"/>
    <n v="0"/>
    <x v="4"/>
    <s v="062.8:063.6 04-28-21:32:04"/>
    <s v="tuasorella"/>
    <n v="0"/>
    <n v="1"/>
    <n v="0"/>
    <n v="0"/>
    <x v="1"/>
    <n v="1330"/>
    <n v="2097152"/>
    <n v="0.63419300000000001"/>
    <n v="1.5768059999999999"/>
    <n v="4440"/>
    <n v="88"/>
    <m/>
    <n v="9721.3799999999992"/>
    <n v="9721.3799999999992"/>
    <n v="4861.32"/>
    <n v="2386.3111194805197"/>
    <n v="7521.5289989903604"/>
    <n v="7521.5289989903604"/>
    <n v="3761.2519368003123"/>
    <n v="1846.3127956921633"/>
    <n v="1622.5874910034001"/>
    <n v="1764.9568437023802"/>
    <m/>
    <n v="0"/>
  </r>
  <r>
    <s v="A233FE961B420B62217D5D34A999ACB81F928E5F"/>
    <s v="Unnamed"/>
    <n v="1680"/>
    <n v="1524135494"/>
    <n v="1525002309"/>
    <n v="-0.22631292141600001"/>
    <n v="-0.22631292141600001"/>
    <n v="1622539"/>
    <n v="-0.225916958748"/>
    <n v="0"/>
    <x v="4"/>
    <s v="070.7:071.5 04-29-06:45:09"/>
    <s v="Unnamed"/>
    <n v="0"/>
    <n v="1"/>
    <n v="0"/>
    <n v="0"/>
    <x v="1"/>
    <n v="1270"/>
    <n v="2097152"/>
    <n v="0.60558299999999998"/>
    <n v="1.6513009999999999"/>
    <n v="4510"/>
    <n v="90"/>
    <m/>
    <n v="9721.3799999999992"/>
    <n v="9721.3799999999992"/>
    <n v="4861.32"/>
    <n v="2386.3111194805197"/>
    <n v="7521.3060920049256"/>
    <n v="7521.3060920049256"/>
    <n v="3761.1404688619705"/>
    <n v="1846.2580786233978"/>
    <n v="1622.5394042265928"/>
    <n v="1764.9231829586149"/>
    <m/>
    <n v="0"/>
  </r>
  <r>
    <s v="5703226F4D8952CB8FE5B7B50C003E6B964198A4"/>
    <s v="mareksebera"/>
    <n v="2070"/>
    <n v="1524941274"/>
    <n v="1524941274"/>
    <n v="0.97395360294400002"/>
    <n v="0.97395360294400002"/>
    <n v="2069840"/>
    <n v="0.92495580935699995"/>
    <n v="0"/>
    <x v="2"/>
    <s v="035.2:036.0 04-28-13:47:54"/>
    <s v="mareksebera"/>
    <n v="0"/>
    <n v="0"/>
    <n v="1"/>
    <n v="0"/>
    <x v="2"/>
    <n v="1230"/>
    <n v="1048576"/>
    <n v="1.173019"/>
    <n v="0.85250099999999995"/>
    <n v="2401"/>
    <n v="48"/>
    <m/>
    <n v="1117.99"/>
    <n v="4051.45"/>
    <n v="4861.32"/>
    <n v="6440.9193022088357"/>
    <n v="2206.8603885553625"/>
    <n v="7997.3743246474678"/>
    <n v="9596.0201290637251"/>
    <n v="12714.075862866684"/>
    <n v="2069.8403731606077"/>
    <n v="1763.4610612124254"/>
    <m/>
    <n v="1"/>
  </r>
  <r>
    <s v="C4FD2403CC929297B559A49E582516944F75C6A9"/>
    <s v="EhRelay"/>
    <n v="2030"/>
    <n v="1524986218"/>
    <n v="1524986218"/>
    <n v="0.80591617560899997"/>
    <n v="0.80591617560899997"/>
    <n v="2034183"/>
    <n v="0.62038746481399998"/>
    <n v="0"/>
    <x v="5"/>
    <s v="037.8:038.6 04-29-02:16:58"/>
    <s v="EhRelay"/>
    <n v="0"/>
    <n v="0"/>
    <n v="1"/>
    <n v="0"/>
    <x v="2"/>
    <n v="1620"/>
    <n v="1126400"/>
    <n v="1.43821"/>
    <n v="0.69530899999999995"/>
    <n v="1565"/>
    <n v="31"/>
    <m/>
    <n v="1117.99"/>
    <n v="4051.45"/>
    <n v="4861.32"/>
    <n v="4819.491751072962"/>
    <n v="2018.9962251691061"/>
    <n v="7316.5790896710832"/>
    <n v="8779.1364228115435"/>
    <n v="8703.5981114768074"/>
    <n v="2034.1839802059778"/>
    <n v="1761.8487861441843"/>
    <m/>
    <n v="1"/>
  </r>
  <r>
    <s v="8E738ABB5813FC9EB18A833BB84EF8203D124C5A"/>
    <s v="GWMRelay"/>
    <n v="1950"/>
    <n v="1524994541"/>
    <n v="1524994541"/>
    <n v="0.48993566938700001"/>
    <n v="0.48993566938700001"/>
    <n v="1952888"/>
    <n v="0.22949209204099999"/>
    <n v="0"/>
    <x v="2"/>
    <s v="036.1:036.8 04-29-04:35:41"/>
    <s v="GWMRelay"/>
    <n v="0"/>
    <n v="0"/>
    <n v="1"/>
    <n v="0"/>
    <x v="2"/>
    <n v="1780"/>
    <n v="1310720"/>
    <n v="1.3580319999999999"/>
    <n v="0.73636000000000001"/>
    <n v="1772"/>
    <n v="35"/>
    <m/>
    <n v="1117.99"/>
    <n v="4051.45"/>
    <n v="4861.32"/>
    <n v="6440.9193022088357"/>
    <n v="1665.7331790179721"/>
    <n v="6036.3998677379614"/>
    <n v="7243.054068304411"/>
    <n v="9596.5554120041706"/>
    <n v="1952.8884805789287"/>
    <n v="1760.2379364052499"/>
    <m/>
    <n v="1"/>
  </r>
  <r>
    <s v="970FCB9AAE447C2B2F3BCAD3B7A2DAA7465CC62C"/>
    <s v="MCL4"/>
    <n v="2060"/>
    <n v="1524995209"/>
    <n v="1524995209"/>
    <n v="0.96901186985099996"/>
    <n v="0.96901186985099996"/>
    <n v="2064658"/>
    <n v="0.55248470383699999"/>
    <n v="0"/>
    <x v="2"/>
    <s v="026.6:027.4 04-29-04:46:49"/>
    <s v="MCL4"/>
    <n v="0"/>
    <n v="0"/>
    <n v="1"/>
    <n v="0"/>
    <x v="2"/>
    <n v="1330"/>
    <n v="1048576"/>
    <n v="1.2683869999999999"/>
    <n v="0.78840299999999996"/>
    <n v="2090"/>
    <n v="41"/>
    <m/>
    <n v="1117.99"/>
    <n v="4051.45"/>
    <n v="4861.32"/>
    <n v="6440.9193022088357"/>
    <n v="2201.3355803747195"/>
    <n v="7977.3531401078335"/>
    <n v="9571.9967831440626"/>
    <n v="12682.246558801617"/>
    <n v="2064.6585904408821"/>
    <n v="1759.8338133086177"/>
    <m/>
    <n v="1"/>
  </r>
  <r>
    <s v="9E433453D33F85B726AABAD043DDD00E171329C1"/>
    <s v="ieditedtheconfig"/>
    <n v="2060"/>
    <n v="1524989327"/>
    <n v="1524989327"/>
    <n v="1.01578899077"/>
    <n v="1.01578899077"/>
    <n v="2064167"/>
    <n v="1.20197352441"/>
    <n v="0"/>
    <x v="5"/>
    <s v="038.6:039.4 04-29-03:08:47"/>
    <s v="ieditedtheconfig"/>
    <n v="0"/>
    <n v="0"/>
    <n v="1"/>
    <n v="0"/>
    <x v="2"/>
    <n v="1710"/>
    <n v="1024000"/>
    <n v="1.6699219999999999"/>
    <n v="0.59882999999999997"/>
    <n v="899"/>
    <n v="17"/>
    <m/>
    <n v="1117.99"/>
    <n v="4051.45"/>
    <n v="4861.32"/>
    <n v="4819.491751072962"/>
    <n v="2253.6319337909522"/>
    <n v="8166.8683066551157"/>
    <n v="9799.3953366100159"/>
    <n v="9715.0784129197054"/>
    <n v="2064.16792654848"/>
    <n v="1752.1175485839358"/>
    <m/>
    <n v="1"/>
  </r>
  <r>
    <s v="54F2BED3F864C903709F197961369BD7B78D0292"/>
    <s v="fsdlnet"/>
    <n v="1650"/>
    <n v="1524813781"/>
    <n v="1524988933"/>
    <n v="-0.23586705266300001"/>
    <n v="-0.23586705266300001"/>
    <n v="1514961"/>
    <n v="2.11972688405E-3"/>
    <n v="0"/>
    <x v="3"/>
    <s v="058.7:059.5 04-29-03:02:13"/>
    <s v="fsdlnet"/>
    <n v="0"/>
    <n v="1"/>
    <n v="0"/>
    <n v="0"/>
    <x v="1"/>
    <n v="1650"/>
    <n v="2097152"/>
    <n v="0.78678099999999995"/>
    <n v="1.271001"/>
    <n v="4042"/>
    <n v="80"/>
    <m/>
    <n v="9721.3799999999992"/>
    <n v="9721.3799999999992"/>
    <n v="4861.32"/>
    <n v="3794.4265750962772"/>
    <n v="7428.4267515829642"/>
    <n v="7428.4267515829642"/>
    <n v="3714.6947795483047"/>
    <n v="2899.4463622821568"/>
    <n v="1602.5029387736843"/>
    <n v="1750.8976571415787"/>
    <m/>
    <n v="0"/>
  </r>
  <r>
    <s v="1DEB985E3EEC0E7E0F6A887B417065E63522C5E2"/>
    <s v="VSIFviking1"/>
    <n v="628"/>
    <n v="1524982043"/>
    <n v="1524982043"/>
    <n v="-0.85608138849199999"/>
    <n v="-0.85608138849199999"/>
    <n v="628361"/>
    <n v="-2.6353588331900001E-2"/>
    <n v="0"/>
    <x v="7"/>
    <s v="092.6:093.4 04-29-01:07:23"/>
    <s v="VSIFviking1"/>
    <n v="1"/>
    <n v="0"/>
    <n v="0"/>
    <n v="0"/>
    <x v="0"/>
    <n v="744"/>
    <n v="4366088"/>
    <n v="0.170404"/>
    <n v="5.868398"/>
    <n v="5972"/>
    <n v="119"/>
    <m/>
    <n v="10125.48"/>
    <n v="10125.48"/>
    <n v="4861.32"/>
    <n v="509.99709399477808"/>
    <n v="1457.2450224520239"/>
    <n v="1457.2450224520239"/>
    <n v="699.63442449607055"/>
    <n v="73.398073640843435"/>
    <n v="628.36132268174072"/>
    <n v="1749.6793258772186"/>
    <m/>
    <n v="1"/>
  </r>
  <r>
    <s v="C78AFFEEE320EA0F860961763E613FD2FAC855F5"/>
    <s v="Quintex46"/>
    <n v="887"/>
    <n v="1525001744"/>
    <n v="1525001744"/>
    <n v="-0.76361700027199997"/>
    <n v="-0.76361700027199997"/>
    <n v="886841"/>
    <n v="-0.26809262042900001"/>
    <n v="0"/>
    <x v="6"/>
    <s v="086.0:086.8 04-29-06:35:44"/>
    <s v="Quintex46"/>
    <n v="1"/>
    <n v="0"/>
    <n v="0"/>
    <n v="0"/>
    <x v="0"/>
    <n v="887"/>
    <n v="3751715"/>
    <n v="0.236425"/>
    <n v="4.2296670000000001"/>
    <n v="5707"/>
    <n v="114"/>
    <m/>
    <n v="10125.48"/>
    <n v="10125.48"/>
    <n v="4861.32"/>
    <n v="885.64026081730776"/>
    <n v="2393.4913360858695"/>
    <n v="2393.4913360858695"/>
    <n v="1149.1334042377212"/>
    <n v="209.35030153188353"/>
    <n v="886.84164582453366"/>
    <n v="1746.3036520771736"/>
    <m/>
    <n v="1"/>
  </r>
  <r>
    <s v="CAC5903BA74BEB585DD947EB657B1958E25F6CC3"/>
    <s v="beroal"/>
    <n v="1600"/>
    <n v="1524999455"/>
    <n v="1524999455"/>
    <n v="-0.239421998311"/>
    <n v="-0.239421998311"/>
    <n v="1595047"/>
    <n v="-0.17874915477100001"/>
    <n v="0"/>
    <x v="4"/>
    <s v="069.9:070.7 04-29-05:57:35"/>
    <s v="beroal"/>
    <n v="0"/>
    <n v="0"/>
    <n v="1"/>
    <n v="0"/>
    <x v="2"/>
    <n v="1290"/>
    <n v="2097152"/>
    <n v="0.61512"/>
    <n v="1.625699"/>
    <n v="4494"/>
    <n v="89"/>
    <m/>
    <n v="1117.99"/>
    <n v="4051.45"/>
    <n v="4861.32"/>
    <n v="2386.3111194805197"/>
    <n v="850.31860010828518"/>
    <n v="3081.4437449428992"/>
    <n v="3697.4130511707694"/>
    <n v="1814.9757426627343"/>
    <n v="1595.0476773980897"/>
    <n v="1745.6789741786627"/>
    <m/>
    <n v="1"/>
  </r>
  <r>
    <s v="B66F37E42CD3FE7CCAED84C8646728CD8929AB3C"/>
    <s v="kulcosictor2"/>
    <n v="2040"/>
    <n v="1524953406"/>
    <n v="1524953406"/>
    <n v="0.94958841891300005"/>
    <n v="0.94958841891300005"/>
    <n v="2044291"/>
    <n v="-0.12984074456700001"/>
    <n v="0"/>
    <x v="1"/>
    <s v="021.4:022.2 04-28-17:10:06"/>
    <s v="kulcosictor2"/>
    <n v="0"/>
    <n v="0"/>
    <n v="1"/>
    <n v="0"/>
    <x v="2"/>
    <n v="1540"/>
    <n v="1048576"/>
    <n v="1.468658"/>
    <n v="0.680894"/>
    <n v="1482"/>
    <n v="29"/>
    <m/>
    <n v="1117.99"/>
    <n v="4051.45"/>
    <n v="4861.32"/>
    <n v="8853.6095214723919"/>
    <n v="2179.6203564605453"/>
    <n v="7898.6599998050742"/>
    <n v="9477.5731726301456"/>
    <n v="17260.894588640444"/>
    <n v="2044.291625950118"/>
    <n v="1745.5769381650825"/>
    <m/>
    <n v="1"/>
  </r>
  <r>
    <s v="EAE27514E93C6391E176F2A1B748B2357E1701A1"/>
    <s v="MegaRobotMecha"/>
    <n v="1830"/>
    <n v="1524993264"/>
    <n v="1524993264"/>
    <n v="0.19330854823800001"/>
    <n v="0.19330854823800001"/>
    <n v="1832921"/>
    <n v="0.220056641833"/>
    <n v="0"/>
    <x v="3"/>
    <s v="059.5:060.3 04-29-04:14:24"/>
    <s v="MegaRobotMecha"/>
    <n v="0"/>
    <n v="0"/>
    <n v="1"/>
    <n v="0"/>
    <x v="2"/>
    <n v="1510"/>
    <n v="1536000"/>
    <n v="0.98307299999999997"/>
    <n v="1.0172190000000001"/>
    <n v="3423"/>
    <n v="68"/>
    <m/>
    <n v="1117.99"/>
    <n v="4051.45"/>
    <n v="4861.32"/>
    <n v="3794.4265750962772"/>
    <n v="1334.1070238446016"/>
    <n v="4834.6299177588444"/>
    <n v="5801.0547117203532"/>
    <n v="4527.9216677238246"/>
    <n v="1832.9219300935679"/>
    <n v="1743.8453510654977"/>
    <m/>
    <n v="1"/>
  </r>
  <r>
    <s v="54A4820B46E65509BF3E2B892E66930A41759DE9"/>
    <s v="QuintexAirVPN22"/>
    <n v="1090"/>
    <n v="1525008480"/>
    <n v="1525008480"/>
    <n v="-0.66603632878399999"/>
    <n v="-0.66603632878399999"/>
    <n v="1090507"/>
    <n v="-0.157288674648"/>
    <n v="0"/>
    <x v="6"/>
    <s v="075.8:076.6 04-29-08:28:00"/>
    <s v="QuintexAirVPN22"/>
    <n v="1"/>
    <n v="0"/>
    <n v="0"/>
    <n v="0"/>
    <x v="0"/>
    <n v="1600"/>
    <n v="3265348"/>
    <n v="0.48999399999999999"/>
    <n v="2.0408430000000002"/>
    <n v="4879"/>
    <n v="97"/>
    <m/>
    <n v="10125.48"/>
    <n v="10125.48"/>
    <n v="4861.32"/>
    <n v="885.64026081730776"/>
    <n v="3381.5424736241835"/>
    <n v="3381.5424736241835"/>
    <n v="1623.5042741557652"/>
    <n v="295.77167287924385"/>
    <n v="1090.5076058778232"/>
    <n v="1742.9597241144763"/>
    <m/>
    <n v="1"/>
  </r>
  <r>
    <s v="4C467B92636986080632C0083184ECDA1FE4EC35"/>
    <s v="NoPublicShaming"/>
    <n v="2460"/>
    <n v="1524715643"/>
    <n v="1524985992"/>
    <n v="-0.32539146774700001"/>
    <n v="-0.32539146774700001"/>
    <n v="1521593"/>
    <n v="-0.59725229468899999"/>
    <n v="0"/>
    <x v="4"/>
    <s v="066.8:067.5 04-29-02:13:12"/>
    <s v="NoPublicShaming"/>
    <n v="0"/>
    <n v="1"/>
    <n v="0"/>
    <n v="0"/>
    <x v="1"/>
    <n v="2000"/>
    <n v="2255521"/>
    <n v="0.88671299999999997"/>
    <n v="1.1277600000000001"/>
    <n v="3753"/>
    <n v="75"/>
    <m/>
    <n v="9721.3799999999992"/>
    <n v="9721.3799999999992"/>
    <n v="4861.32"/>
    <n v="2386.3111194805197"/>
    <n v="6558.1258932736682"/>
    <n v="6558.1258932736682"/>
    <n v="3279.4879500121538"/>
    <n v="1609.8258418117666"/>
    <n v="1521.5937112758188"/>
    <n v="1741.7718978930732"/>
    <m/>
    <n v="0"/>
  </r>
  <r>
    <s v="5FF02C5A8E22A088E4082F438B237A32029DEBB1"/>
    <s v="TORBSDrelayfcdx"/>
    <n v="1460"/>
    <n v="1524991829"/>
    <n v="1524991829"/>
    <n v="-0.15149449566500001"/>
    <n v="-0.15149449566500001"/>
    <n v="1455483"/>
    <n v="0.51058105622700001"/>
    <n v="0"/>
    <x v="6"/>
    <s v="083.7:084.5 04-29-03:50:29"/>
    <s v="TORBSDrelayfcdx"/>
    <n v="0"/>
    <n v="0"/>
    <n v="1"/>
    <n v="0"/>
    <x v="2"/>
    <n v="577"/>
    <n v="1948184"/>
    <n v="0.29617300000000002"/>
    <n v="3.3764020000000001"/>
    <n v="5493"/>
    <n v="109"/>
    <m/>
    <n v="1117.99"/>
    <n v="4051.45"/>
    <n v="4861.32"/>
    <n v="885.64026081730776"/>
    <n v="948.62066879148676"/>
    <n v="3437.677625538036"/>
    <n v="4124.8567783338221"/>
    <n v="751.47063616417074"/>
    <n v="1653.0448474573777"/>
    <n v="1741.5865932201643"/>
    <m/>
    <n v="1"/>
  </r>
  <r>
    <s v="27BE2BEA2D211EB42052AD63F44B11D5FC386F47"/>
    <s v="UbuntuCore213"/>
    <n v="1370"/>
    <n v="1524985992"/>
    <n v="1524985992"/>
    <n v="-0.47226796274600003"/>
    <n v="-0.47226796274600003"/>
    <n v="1372609"/>
    <n v="-0.47642468753599998"/>
    <n v="0"/>
    <x v="4"/>
    <s v="066.8:067.5 04-29-02:13:12"/>
    <s v="UbuntuCore213"/>
    <n v="0"/>
    <n v="0"/>
    <n v="1"/>
    <n v="0"/>
    <x v="2"/>
    <n v="1370"/>
    <n v="2600960"/>
    <n v="0.526729"/>
    <n v="1.8985110000000001"/>
    <n v="4777"/>
    <n v="95"/>
    <m/>
    <n v="1117.99"/>
    <n v="4051.45"/>
    <n v="4861.32"/>
    <n v="2386.3111194805197"/>
    <n v="589.99914032959941"/>
    <n v="2138.079962332718"/>
    <n v="2565.4743073436148"/>
    <n v="1259.3328286053279"/>
    <n v="1372.6099196161638"/>
    <n v="1741.1149437313147"/>
    <m/>
    <n v="1"/>
  </r>
  <r>
    <s v="301310FF77BD56A45E892C0FB8E1E9167E2561D4"/>
    <s v="lemonhope"/>
    <n v="1540"/>
    <n v="1525008480"/>
    <n v="1525008480"/>
    <n v="-0.29740667001900001"/>
    <n v="-0.29740667001900001"/>
    <n v="1544254"/>
    <n v="-3.20807769928E-2"/>
    <n v="0"/>
    <x v="6"/>
    <s v="075.8:076.6 04-29-08:28:00"/>
    <s v="lemonhope"/>
    <n v="0"/>
    <n v="0"/>
    <n v="1"/>
    <n v="0"/>
    <x v="2"/>
    <n v="1070"/>
    <n v="2197935"/>
    <n v="0.486821"/>
    <n v="2.0541450000000001"/>
    <n v="4893"/>
    <n v="97"/>
    <m/>
    <n v="1117.99"/>
    <n v="4051.45"/>
    <n v="4861.32"/>
    <n v="885.64026081730776"/>
    <n v="785.49231698545816"/>
    <n v="2846.5217467515222"/>
    <n v="3415.5310069032348"/>
    <n v="622.2449400128736"/>
    <n v="1544.2544707317893"/>
    <n v="1740.3586295122525"/>
    <m/>
    <n v="1"/>
  </r>
  <r>
    <s v="65C86182FDAACB59C9DB6D9DDB83148933415A3C"/>
    <s v="toreffiorg"/>
    <n v="1940"/>
    <n v="1525007282"/>
    <n v="1525007282"/>
    <n v="0.51253235583500001"/>
    <n v="0.51253235583500001"/>
    <n v="1936041"/>
    <n v="0.18151948997199999"/>
    <n v="0"/>
    <x v="2"/>
    <s v="029.7:030.5 04-29-08:08:02"/>
    <s v="toreffiorg"/>
    <n v="1"/>
    <n v="0"/>
    <n v="0"/>
    <n v="0"/>
    <x v="0"/>
    <n v="1690"/>
    <n v="1280000"/>
    <n v="1.3203119999999999"/>
    <n v="0.75739599999999996"/>
    <n v="1888"/>
    <n v="37"/>
    <m/>
    <n v="10125.48"/>
    <n v="10125.48"/>
    <n v="4861.32"/>
    <n v="6440.9193022088357"/>
    <n v="15315.116118360174"/>
    <n v="15315.116118360174"/>
    <n v="7352.9037920678011"/>
    <n v="9742.0988459130531"/>
    <n v="1936.0414154687999"/>
    <n v="1739.22899082816"/>
    <m/>
    <n v="1"/>
  </r>
  <r>
    <s v="65BCA5B95D3631771AF358CC73933F85B68DDFA4"/>
    <s v="Unnamed"/>
    <n v="2040"/>
    <n v="1524973689"/>
    <n v="1524973689"/>
    <n v="0.99661550981799996"/>
    <n v="0.99661550981799996"/>
    <n v="2044534"/>
    <n v="0.66423310265000002"/>
    <n v="0"/>
    <x v="2"/>
    <s v="033.8:034.6 04-28-22:48:09"/>
    <s v="Unnamed"/>
    <n v="0"/>
    <n v="0"/>
    <n v="1"/>
    <n v="0"/>
    <x v="2"/>
    <n v="1060"/>
    <n v="1024000"/>
    <n v="1.035156"/>
    <n v="0.96603799999999995"/>
    <n v="3061"/>
    <n v="61"/>
    <m/>
    <n v="1117.99"/>
    <n v="4051.45"/>
    <n v="4861.32"/>
    <n v="6440.9193022088357"/>
    <n v="2232.1961738214259"/>
    <n v="8089.187907252136"/>
    <n v="9706.1869101884404"/>
    <n v="12860.039376276292"/>
    <n v="2044.5342820536321"/>
    <n v="1738.3739974375424"/>
    <m/>
    <n v="1"/>
  </r>
  <r>
    <s v="B7E2EBFBE4462FC908E48007517C53ED0FF752B2"/>
    <s v="Unnamed"/>
    <n v="2040"/>
    <n v="1524926764"/>
    <n v="1524926764"/>
    <n v="0.99594701604799996"/>
    <n v="0.99594701604799996"/>
    <n v="2043849"/>
    <n v="1.03188215031"/>
    <n v="0"/>
    <x v="3"/>
    <s v="053.1:053.9 04-28-09:46:04"/>
    <s v="Unnamed"/>
    <n v="0"/>
    <n v="0"/>
    <n v="1"/>
    <n v="0"/>
    <x v="2"/>
    <n v="1550"/>
    <n v="1024000"/>
    <n v="1.5136719999999999"/>
    <n v="0.66064500000000004"/>
    <n v="1321"/>
    <n v="26"/>
    <m/>
    <n v="1117.99"/>
    <n v="4051.45"/>
    <n v="4861.32"/>
    <n v="3794.4265750962772"/>
    <n v="2231.4488044715035"/>
    <n v="8086.4795381676695"/>
    <n v="9702.9371480544633"/>
    <n v="7573.4744001766467"/>
    <n v="2043.849744433152"/>
    <n v="1737.8948211032064"/>
    <m/>
    <n v="1"/>
  </r>
  <r>
    <s v="B21FDD8D7629D53996DFD2FF9C345BB09984F7E5"/>
    <s v="NewHitsTor1"/>
    <n v="1820"/>
    <n v="1525003565"/>
    <n v="1525003565"/>
    <n v="0.18757008381099999"/>
    <n v="0.18757008381099999"/>
    <n v="1824107"/>
    <n v="-0.89240504879899996"/>
    <n v="0"/>
    <x v="2"/>
    <s v="028.9:029.7 04-29-07:06:05"/>
    <s v="NewHitsTor1"/>
    <n v="0"/>
    <n v="0"/>
    <n v="1"/>
    <n v="0"/>
    <x v="2"/>
    <n v="2050"/>
    <n v="1536000"/>
    <n v="1.334635"/>
    <n v="0.74926800000000005"/>
    <n v="1847"/>
    <n v="36"/>
    <m/>
    <n v="1117.99"/>
    <n v="4051.45"/>
    <n v="4861.32"/>
    <n v="6440.9193022088357"/>
    <n v="1327.6914779998599"/>
    <n v="4811.3808160560757"/>
    <n v="5773.1581998320898"/>
    <n v="7649.0430755440339"/>
    <n v="1824.1076487336959"/>
    <n v="1737.675354113587"/>
    <m/>
    <n v="1"/>
  </r>
  <r>
    <s v="1E84A03C599EBAEA2280B9771D1EA4BDD25C7876"/>
    <s v="larvae"/>
    <n v="2030"/>
    <n v="1525001415"/>
    <n v="1525001415"/>
    <n v="0.93564021238999995"/>
    <n v="0.93564021238999995"/>
    <n v="2029665"/>
    <n v="0.53820916612400005"/>
    <n v="0.2"/>
    <x v="2"/>
    <s v="025.0:025.8 04-29-06:30:15"/>
    <s v="larvae"/>
    <n v="0"/>
    <n v="0"/>
    <n v="1"/>
    <n v="0"/>
    <x v="2"/>
    <n v="1890"/>
    <n v="1048576"/>
    <n v="1.8024439999999999"/>
    <n v="0.55480200000000002"/>
    <n v="662"/>
    <n v="13"/>
    <m/>
    <n v="1117.99"/>
    <n v="4051.45"/>
    <n v="4861.32"/>
    <n v="6440.9193022088357"/>
    <n v="2164.0264010498963"/>
    <n v="7842.1495384874652"/>
    <n v="9409.7664772957542"/>
    <n v="12467.302406114362"/>
    <n v="2029.6658713470567"/>
    <n v="1735.3389099429394"/>
    <m/>
    <n v="1"/>
  </r>
  <r>
    <s v="9640AF942E16C61D3224237E91117E61B86D2327"/>
    <s v="tortellini"/>
    <n v="1810"/>
    <n v="1524994541"/>
    <n v="1524994541"/>
    <n v="0.16512277984199999"/>
    <n v="0.16512277984199999"/>
    <n v="1810356"/>
    <n v="-0.16472548821999999"/>
    <n v="0"/>
    <x v="2"/>
    <s v="036.1:036.8 04-29-04:35:41"/>
    <s v="tortellini"/>
    <n v="0"/>
    <n v="0"/>
    <n v="1"/>
    <n v="0"/>
    <x v="2"/>
    <n v="1810"/>
    <n v="1553790"/>
    <n v="1.1648940000000001"/>
    <n v="0.85844799999999999"/>
    <n v="2431"/>
    <n v="48"/>
    <m/>
    <n v="1117.99"/>
    <n v="4051.45"/>
    <n v="4861.32"/>
    <n v="6440.9193022088357"/>
    <n v="1302.5956166355577"/>
    <n v="4720.4366863908708"/>
    <n v="5664.0346721015112"/>
    <n v="7504.4618021275537"/>
    <n v="1810.3561240907013"/>
    <n v="1733.3862868634908"/>
    <m/>
    <n v="1"/>
  </r>
  <r>
    <s v="428C0351D6B96F21A88825463F1E4546363561CA"/>
    <s v="0x00A"/>
    <n v="2030"/>
    <n v="1524954154"/>
    <n v="1524954154"/>
    <n v="0.98538793442299999"/>
    <n v="0.98538793442299999"/>
    <n v="2033037"/>
    <n v="0.99304701369799997"/>
    <n v="0"/>
    <x v="2"/>
    <s v="028.1:028.9 04-28-17:22:33"/>
    <s v="0x00A"/>
    <n v="0"/>
    <n v="0"/>
    <n v="1"/>
    <n v="0"/>
    <x v="2"/>
    <n v="1470"/>
    <n v="1024000"/>
    <n v="1.4355469999999999"/>
    <n v="0.69659899999999997"/>
    <n v="1570"/>
    <n v="31"/>
    <m/>
    <n v="1117.99"/>
    <n v="4051.45"/>
    <n v="4861.32"/>
    <n v="6440.9193022088357"/>
    <n v="2219.6438568055701"/>
    <n v="8043.6999469180637"/>
    <n v="9651.6060733692175"/>
    <n v="12787.723469197632"/>
    <n v="2033.0372448491521"/>
    <n v="1730.3260713944064"/>
    <m/>
    <n v="1"/>
  </r>
  <r>
    <s v="845C76A44EB435686062F254406BDB01A1797E55"/>
    <s v="hightfreuiop"/>
    <n v="2030"/>
    <n v="1525004091"/>
    <n v="1525004091"/>
    <n v="0.98286418038900003"/>
    <n v="0.98286418038900003"/>
    <n v="2030452"/>
    <n v="1.01079015453"/>
    <n v="0"/>
    <x v="5"/>
    <s v="042.5:043.3 04-29-07:14:51"/>
    <s v="hightfreuiop"/>
    <n v="0"/>
    <n v="0"/>
    <n v="1"/>
    <n v="0"/>
    <x v="2"/>
    <n v="1140"/>
    <n v="1024000"/>
    <n v="1.113281"/>
    <n v="0.89824599999999999"/>
    <n v="2627"/>
    <n v="52"/>
    <m/>
    <n v="1117.99"/>
    <n v="4051.45"/>
    <n v="4861.32"/>
    <n v="4819.491751072962"/>
    <n v="2216.822325033098"/>
    <n v="8033.4750836370131"/>
    <n v="9639.3372974086524"/>
    <n v="9556.397560882835"/>
    <n v="2030.4529207183359"/>
    <n v="1728.5170445028352"/>
    <m/>
    <n v="1"/>
  </r>
  <r>
    <s v="4DB8F213C3685CA4A3CF616352A8F7D39E61801A"/>
    <s v="anyname"/>
    <n v="3610"/>
    <n v="1524441100"/>
    <n v="1524987132"/>
    <n v="-0.79872806188000001"/>
    <n v="-0.79872806188000001"/>
    <n v="907056"/>
    <n v="-1.0959533245099999"/>
    <n v="0"/>
    <x v="2"/>
    <s v="036.9:037.7 04-29-02:32:12"/>
    <s v="anyname"/>
    <n v="0"/>
    <n v="1"/>
    <n v="0"/>
    <n v="0"/>
    <x v="1"/>
    <n v="4060"/>
    <n v="3913728"/>
    <n v="1.037374"/>
    <n v="0.96397200000000005"/>
    <n v="3052"/>
    <n v="61"/>
    <m/>
    <n v="9721.3799999999992"/>
    <n v="9721.3799999999992"/>
    <n v="4861.32"/>
    <n v="6440.9193022088357"/>
    <n v="1956.6409938010054"/>
    <n v="1956.6409938010054"/>
    <n v="978.44729822151828"/>
    <n v="1296.3763112300903"/>
    <n v="787.72361983451128"/>
    <n v="1725.5249338841581"/>
    <m/>
    <n v="0"/>
  </r>
  <r>
    <s v="91600B504D35762CAC92B2DA8B5799F07B02FEA9"/>
    <s v="CLABS"/>
    <n v="3400"/>
    <n v="1524237465"/>
    <n v="1524948672"/>
    <n v="-0.25471601713800002"/>
    <n v="-0.25471601713800002"/>
    <n v="1562973"/>
    <n v="-1.0591576121999999"/>
    <n v="0"/>
    <x v="0"/>
    <s v="009.4:010.2 04-28-15:51:12"/>
    <s v="CLABS"/>
    <n v="0"/>
    <n v="1"/>
    <n v="0"/>
    <n v="0"/>
    <x v="1"/>
    <n v="3400"/>
    <n v="2097152"/>
    <n v="1.621246"/>
    <n v="0.61680900000000005"/>
    <n v="1035"/>
    <n v="20"/>
    <m/>
    <n v="9721.3799999999992"/>
    <n v="9721.3799999999992"/>
    <n v="4861.32"/>
    <n v="11818.828055288463"/>
    <n v="7245.1888053149878"/>
    <n v="7245.1888053149878"/>
    <n v="3623.0639315666972"/>
    <n v="8808.3832458065299"/>
    <n v="1562.9737952270088"/>
    <n v="1723.2272566589063"/>
    <m/>
    <n v="0"/>
  </r>
  <r>
    <s v="37DD9B67094AE76FD5E2154BE7264CC453EB63F8"/>
    <s v="blueblazer"/>
    <n v="1030"/>
    <n v="1524819201"/>
    <n v="1525006228"/>
    <n v="-0.34272083594399999"/>
    <n v="-0.34272083594399999"/>
    <n v="1281494"/>
    <n v="-1.7856168082800002E-2"/>
    <n v="0"/>
    <x v="6"/>
    <s v="075.0:075.8 04-29-07:50:28"/>
    <s v="blueblazer"/>
    <n v="0"/>
    <n v="1"/>
    <n v="0"/>
    <n v="0"/>
    <x v="1"/>
    <n v="1130"/>
    <n v="2263040"/>
    <n v="0.49932799999999999"/>
    <n v="2.0026899999999999"/>
    <n v="4852"/>
    <n v="97"/>
    <m/>
    <n v="9721.3799999999992"/>
    <n v="9721.3799999999992"/>
    <n v="4861.32"/>
    <n v="885.64026081730776"/>
    <n v="6389.6605198707175"/>
    <n v="6389.6605198707175"/>
    <n v="3195.2443458087141"/>
    <n v="582.11289028433794"/>
    <n v="1487.4490394252905"/>
    <n v="1720.1263275977033"/>
    <m/>
    <n v="0"/>
  </r>
  <r>
    <s v="FE00A3A835680E67FBBC895A724E2657BB253E97"/>
    <s v="Quintex42"/>
    <n v="926"/>
    <n v="1524995200"/>
    <n v="1524995200"/>
    <n v="-0.74065405880699997"/>
    <n v="-0.74065405880699997"/>
    <n v="926229"/>
    <n v="4.4270820317399998E-2"/>
    <n v="0.05"/>
    <x v="6"/>
    <s v="084.5:085.3 04-29-04:46:40"/>
    <s v="Quintex42"/>
    <n v="1"/>
    <n v="0"/>
    <n v="0"/>
    <n v="0"/>
    <x v="0"/>
    <n v="1110"/>
    <n v="3571406"/>
    <n v="0.31080200000000002"/>
    <n v="3.2174830000000001"/>
    <n v="5445"/>
    <n v="108"/>
    <m/>
    <n v="10125.48"/>
    <n v="10125.48"/>
    <n v="4861.32"/>
    <n v="885.64026081730776"/>
    <n v="2626.0021406308979"/>
    <n v="2626.0021406308979"/>
    <n v="1260.7636108403549"/>
    <n v="229.6872070000787"/>
    <n v="926.22965045232741"/>
    <n v="1719.7825553166297"/>
    <m/>
    <n v="1"/>
  </r>
  <r>
    <s v="014EEC762A2AE06C92A67CD3F9ED7B30DF8D2E6C"/>
    <s v="Unnamed"/>
    <n v="1780"/>
    <n v="1525000490"/>
    <n v="1525000490"/>
    <n v="0.12679205451799999"/>
    <n v="0.12679205451799999"/>
    <n v="1778059"/>
    <n v="0.38606265522099997"/>
    <n v="0"/>
    <x v="3"/>
    <s v="061.8:062.6 04-29-06:14:50"/>
    <s v="Unnamed"/>
    <n v="0"/>
    <n v="0"/>
    <n v="1"/>
    <n v="0"/>
    <x v="2"/>
    <n v="1270"/>
    <n v="1577984"/>
    <n v="0.80482399999999998"/>
    <n v="1.242507"/>
    <n v="3995"/>
    <n v="79"/>
    <m/>
    <n v="1117.99"/>
    <n v="4051.45"/>
    <n v="4861.32"/>
    <n v="3794.4265750962772"/>
    <n v="1259.7422490305787"/>
    <n v="4565.1416692769508"/>
    <n v="5477.696750469443"/>
    <n v="4275.5297162704319"/>
    <n v="1778.0598333565315"/>
    <n v="1718.0370833495722"/>
    <m/>
    <n v="1"/>
  </r>
  <r>
    <s v="040085FFE1E88CF48AB0B5B2AB39035758C65F0C"/>
    <s v="RichardFeynman"/>
    <n v="2000"/>
    <n v="1525000343"/>
    <n v="1525000343"/>
    <n v="0.91205908492900001"/>
    <n v="0.91205908492900001"/>
    <n v="2004939"/>
    <n v="0.73583496696600004"/>
    <n v="0"/>
    <x v="2"/>
    <s v="028.2:028.9 04-29-06:12:23"/>
    <s v="RichardFeynman"/>
    <n v="0"/>
    <n v="0"/>
    <n v="1"/>
    <n v="0"/>
    <x v="2"/>
    <n v="1430"/>
    <n v="1048576"/>
    <n v="1.3637539999999999"/>
    <n v="0.73326999999999998"/>
    <n v="1757"/>
    <n v="35"/>
    <m/>
    <n v="1117.99"/>
    <n v="4051.45"/>
    <n v="4861.32"/>
    <n v="6440.9193022088357"/>
    <n v="2137.6629363597726"/>
    <n v="7746.6117796355966"/>
    <n v="9295.1310707470457"/>
    <n v="12315.41826708296"/>
    <n v="2004.9392670385112"/>
    <n v="1718.0302869269578"/>
    <m/>
    <n v="1"/>
  </r>
  <r>
    <s v="DF2E0ABE681206DD886E29D5190F1A9401224BCB"/>
    <s v="lunorian"/>
    <n v="1310"/>
    <n v="1525008480"/>
    <n v="1525008480"/>
    <n v="-0.51228785236999996"/>
    <n v="-0.51228785236999996"/>
    <n v="1305476"/>
    <n v="-0.93639031342300005"/>
    <n v="4.3478260869600001E-2"/>
    <x v="6"/>
    <s v="075.8:076.6 04-29-08:28:00"/>
    <s v="lunorian"/>
    <n v="1"/>
    <n v="0"/>
    <n v="0"/>
    <n v="0"/>
    <x v="0"/>
    <n v="1280"/>
    <n v="2676736"/>
    <n v="0.47819400000000001"/>
    <n v="2.0912000000000002"/>
    <n v="4922"/>
    <n v="98"/>
    <m/>
    <n v="10125.48"/>
    <n v="10125.48"/>
    <n v="4861.32"/>
    <n v="885.64026081730776"/>
    <n v="4938.3195965846126"/>
    <n v="4938.3195965846126"/>
    <n v="2370.9248175166717"/>
    <n v="431.93751363080253"/>
    <n v="1305.4766631985358"/>
    <n v="1716.8544642389752"/>
    <m/>
    <n v="1"/>
  </r>
  <r>
    <s v="83610F6DFA8630E6ADE7DE1DB1FA903BC2F71F0C"/>
    <s v="UbuntuCore212"/>
    <n v="1580"/>
    <n v="1524917983"/>
    <n v="1524917983"/>
    <n v="-0.216166820688"/>
    <n v="-0.216166820688"/>
    <n v="1584421"/>
    <n v="-0.41916851033300001"/>
    <n v="0"/>
    <x v="4"/>
    <s v="063.6:064.4 04-28-07:19:43"/>
    <s v="UbuntuCore212"/>
    <n v="0"/>
    <n v="0"/>
    <n v="1"/>
    <n v="0"/>
    <x v="2"/>
    <n v="1570"/>
    <n v="2021376"/>
    <n v="0.77669900000000003"/>
    <n v="1.287501"/>
    <n v="4062"/>
    <n v="81"/>
    <m/>
    <n v="1117.99"/>
    <n v="4051.45"/>
    <n v="4861.32"/>
    <n v="2386.3111194805197"/>
    <n v="876.31765613902292"/>
    <n v="3175.6609343236023"/>
    <n v="3810.4639112530117"/>
    <n v="1870.4698316099937"/>
    <n v="1584.4215766649734"/>
    <n v="1715.5079036654813"/>
    <m/>
    <n v="1"/>
  </r>
  <r>
    <s v="65B1E5658FDB9950F9822B90D76C30616898CCC8"/>
    <s v="Unnamed"/>
    <n v="2010"/>
    <n v="1524989327"/>
    <n v="1524989327"/>
    <n v="0.96451270462700001"/>
    <n v="0.96451270462700001"/>
    <n v="2011661"/>
    <n v="-0.19308460912299999"/>
    <n v="0"/>
    <x v="5"/>
    <s v="038.6:039.4 04-29-03:08:47"/>
    <s v="Unnamed"/>
    <n v="0"/>
    <n v="0"/>
    <n v="1"/>
    <n v="0"/>
    <x v="2"/>
    <n v="1740"/>
    <n v="1024000"/>
    <n v="1.699219"/>
    <n v="0.58850599999999997"/>
    <n v="845"/>
    <n v="16"/>
    <m/>
    <n v="1117.99"/>
    <n v="4051.45"/>
    <n v="4861.32"/>
    <n v="4819.491751072962"/>
    <n v="2196.3055586459395"/>
    <n v="7959.1249971610587"/>
    <n v="9550.1249012573262"/>
    <n v="9467.9527748278597"/>
    <n v="2011.6610095380479"/>
    <n v="1715.3627066766335"/>
    <m/>
    <n v="1"/>
  </r>
  <r>
    <s v="EBEB6188D97974D4AB6224C0A71C0EC5A32BC4E2"/>
    <s v="toratodysseus"/>
    <n v="2000"/>
    <n v="1524989327"/>
    <n v="1524989327"/>
    <n v="0.90695978716699999"/>
    <n v="0.90695978716699999"/>
    <n v="1999592"/>
    <n v="-0.26939109094300001"/>
    <n v="0"/>
    <x v="5"/>
    <s v="038.6:039.4 04-29-03:08:47"/>
    <s v="toratodysseus"/>
    <n v="0"/>
    <n v="0"/>
    <n v="1"/>
    <n v="0"/>
    <x v="2"/>
    <n v="2000"/>
    <n v="1048576"/>
    <n v="1.907349"/>
    <n v="0.52428799999999998"/>
    <n v="512"/>
    <n v="10"/>
    <m/>
    <n v="1117.99"/>
    <n v="4051.45"/>
    <n v="4861.32"/>
    <n v="4819.491751072962"/>
    <n v="2131.9619724548343"/>
    <n v="7725.9522297177418"/>
    <n v="9270.3417525506811"/>
    <n v="9190.5769638792081"/>
    <n v="1999.5922657884244"/>
    <n v="1714.2873860518969"/>
    <m/>
    <n v="1"/>
  </r>
  <r>
    <s v="51AE5656C81CD417479253A6363A123A007A2233"/>
    <s v="mycontribution"/>
    <n v="1910"/>
    <n v="1524967939"/>
    <n v="1524967939"/>
    <n v="0.50930903281399997"/>
    <n v="0.50930903281399997"/>
    <n v="1907187"/>
    <n v="-0.44689769918900002"/>
    <n v="0"/>
    <x v="2"/>
    <s v="032.1:032.9 04-28-21:12:19"/>
    <s v="mycontribution"/>
    <n v="1"/>
    <n v="0"/>
    <n v="0"/>
    <n v="0"/>
    <x v="0"/>
    <n v="1910"/>
    <n v="1263616"/>
    <n v="1.5115350000000001"/>
    <n v="0.66157900000000003"/>
    <n v="1335"/>
    <n v="26"/>
    <m/>
    <n v="10125.48"/>
    <n v="10125.48"/>
    <n v="4861.32"/>
    <n v="6440.9193022088357"/>
    <n v="15282.478425577499"/>
    <n v="15282.478425577499"/>
    <n v="7337.2341873993537"/>
    <n v="9721.3376824498409"/>
    <n v="1907.1870428082955"/>
    <n v="1714.1157299658066"/>
    <m/>
    <n v="1"/>
  </r>
  <r>
    <s v="D16162311822511464E9C6CE2FC62E48A0548B26"/>
    <s v="nxaat"/>
    <n v="2000"/>
    <n v="1524991615"/>
    <n v="1524991615"/>
    <n v="0.90624749508000002"/>
    <n v="0.90624749508000002"/>
    <n v="1998845"/>
    <n v="0.72910974054699995"/>
    <n v="0"/>
    <x v="1"/>
    <s v="016.8:017.6 04-29-03:46:55"/>
    <s v="nxaat"/>
    <n v="0"/>
    <n v="0"/>
    <n v="1"/>
    <n v="0"/>
    <x v="2"/>
    <n v="1840"/>
    <n v="1048576"/>
    <n v="1.754761"/>
    <n v="0.569878"/>
    <n v="760"/>
    <n v="15"/>
    <m/>
    <n v="1117.99"/>
    <n v="4051.45"/>
    <n v="4861.32"/>
    <n v="8853.6095214723919"/>
    <n v="2131.1656370244896"/>
    <n v="7723.0664139418659"/>
    <n v="9266.8790727823052"/>
    <n v="16877.170972723186"/>
    <n v="1998.8453734010063"/>
    <n v="1713.7645613807044"/>
    <m/>
    <n v="1"/>
  </r>
  <r>
    <s v="DF95D276A228E142C476DA33729C371E2B88EF46"/>
    <s v="realnodey"/>
    <n v="1880"/>
    <n v="1524989327"/>
    <n v="1524989327"/>
    <n v="0.40892999439299998"/>
    <n v="0.40892999439299998"/>
    <n v="1875567"/>
    <n v="3.00542791542E-2"/>
    <n v="0"/>
    <x v="5"/>
    <s v="038.6:039.4 04-29-03:08:47"/>
    <s v="realnodey"/>
    <n v="0"/>
    <n v="0"/>
    <n v="1"/>
    <n v="0"/>
    <x v="2"/>
    <n v="1880"/>
    <n v="1331200"/>
    <n v="1.4122600000000001"/>
    <n v="0.70808499999999996"/>
    <n v="1627"/>
    <n v="32"/>
    <m/>
    <n v="1117.99"/>
    <n v="4051.45"/>
    <n v="4861.32"/>
    <n v="4819.491751072962"/>
    <n v="1575.16964443143"/>
    <n v="5708.2094257835197"/>
    <n v="6849.2595603425789"/>
    <n v="6790.3264858163384"/>
    <n v="1875.5676085359617"/>
    <n v="1712.2573259751732"/>
    <m/>
    <n v="1"/>
  </r>
  <r>
    <s v="C50B51C82A43E589A852A522F1EC47F12696B850"/>
    <s v="porgade"/>
    <n v="1900"/>
    <n v="1525003705"/>
    <n v="1525003705"/>
    <n v="0.48208497271900003"/>
    <n v="0.48208497271900003"/>
    <n v="1897068"/>
    <n v="0.54365991686799997"/>
    <n v="0"/>
    <x v="3"/>
    <s v="050.0:050.8 04-29-07:08:25"/>
    <s v="porgade"/>
    <n v="0"/>
    <n v="0"/>
    <n v="1"/>
    <n v="0"/>
    <x v="2"/>
    <n v="1290"/>
    <n v="1280000"/>
    <n v="1.0078119999999999"/>
    <n v="0.99224800000000002"/>
    <n v="3187"/>
    <n v="63"/>
    <m/>
    <n v="1117.99"/>
    <n v="4051.45"/>
    <n v="4861.32"/>
    <n v="3794.4265750962772"/>
    <n v="1656.9561786501147"/>
    <n v="6004.5931627223918"/>
    <n v="7204.8893195783285"/>
    <n v="5623.6626070358143"/>
    <n v="1897.06876508032"/>
    <n v="1711.9481355562241"/>
    <m/>
    <n v="1"/>
  </r>
  <r>
    <s v="45C79A1D4CA8E13CD7D83171B873ABA66287BE39"/>
    <s v="Aquipped"/>
    <n v="1920"/>
    <n v="1524962626"/>
    <n v="1524962626"/>
    <n v="0.56052986472900002"/>
    <n v="0.56052986472900002"/>
    <n v="1917579"/>
    <n v="0.31268672746800003"/>
    <n v="0"/>
    <x v="2"/>
    <s v="027.4:028.2 04-28-19:43:46"/>
    <s v="Aquipped"/>
    <n v="0"/>
    <n v="0"/>
    <n v="1"/>
    <n v="0"/>
    <x v="2"/>
    <n v="1270"/>
    <n v="1228800"/>
    <n v="1.0335289999999999"/>
    <n v="0.96755899999999995"/>
    <n v="3081"/>
    <n v="61"/>
    <m/>
    <n v="1117.99"/>
    <n v="4051.45"/>
    <n v="4861.32"/>
    <n v="6440.9193022088357"/>
    <n v="1744.6567834683747"/>
    <n v="6322.4087204563066"/>
    <n v="7586.2350420043822"/>
    <n v="10051.246927406359"/>
    <n v="1917.5790977789952"/>
    <n v="1710.9453684452965"/>
    <m/>
    <n v="1"/>
  </r>
  <r>
    <s v="D9D6C35E932FEF7100A00C99C199356E82DAB7E6"/>
    <s v="traktorzetor"/>
    <n v="1990"/>
    <n v="1524959345"/>
    <n v="1524959345"/>
    <n v="0.90236876887399997"/>
    <n v="0.90236876887399997"/>
    <n v="1994778"/>
    <n v="0.47039758575700003"/>
    <n v="0"/>
    <x v="1"/>
    <s v="023.1:023.9 04-28-18:49:05"/>
    <s v="traktorzetor"/>
    <n v="0"/>
    <n v="0"/>
    <n v="1"/>
    <n v="0"/>
    <x v="2"/>
    <n v="1510"/>
    <n v="1048576"/>
    <n v="1.440048"/>
    <n v="0.69442099999999995"/>
    <n v="1561"/>
    <n v="31"/>
    <m/>
    <n v="1117.99"/>
    <n v="4051.45"/>
    <n v="4861.32"/>
    <n v="8853.6095214723919"/>
    <n v="2126.8292599134434"/>
    <n v="7707.3519486545674"/>
    <n v="9248.023343502553"/>
    <n v="16842.830245454559"/>
    <n v="1994.7782341908235"/>
    <n v="1710.9175639335765"/>
    <m/>
    <n v="1"/>
  </r>
  <r>
    <s v="E3CBB5ED34160447BA3E423BC36C364E0D9BDB0B"/>
    <s v="Clauzel"/>
    <n v="1990"/>
    <n v="1525001522"/>
    <n v="1525001522"/>
    <n v="0.90021138002400003"/>
    <n v="0.90021138002400003"/>
    <n v="1992516"/>
    <n v="0.93739541252400005"/>
    <n v="0"/>
    <x v="5"/>
    <s v="041.7:042.5 04-29-06:32:02"/>
    <s v="Clauzel"/>
    <n v="0"/>
    <n v="0"/>
    <n v="1"/>
    <n v="0"/>
    <x v="2"/>
    <n v="1430"/>
    <n v="1048576"/>
    <n v="1.3637539999999999"/>
    <n v="0.73326999999999998"/>
    <n v="1756"/>
    <n v="35"/>
    <m/>
    <n v="1117.99"/>
    <n v="4051.45"/>
    <n v="4861.32"/>
    <n v="4819.491751072962"/>
    <n v="2124.4173207530316"/>
    <n v="7698.6113955982337"/>
    <n v="9237.5355859382707"/>
    <n v="9158.0530713206372"/>
    <n v="1992.5160480200457"/>
    <n v="1709.334033614032"/>
    <m/>
    <n v="1"/>
  </r>
  <r>
    <s v="BF09062A3C4E72873268CC68598132DF3431F43F"/>
    <s v="blackpinguinDE"/>
    <n v="1990"/>
    <n v="1524989622"/>
    <n v="1524989622"/>
    <n v="0.89874042970599999"/>
    <n v="0.89874042970599999"/>
    <n v="1990973"/>
    <n v="0.99995484201700002"/>
    <n v="0"/>
    <x v="2"/>
    <s v="025.0:025.8 04-29-03:13:42"/>
    <s v="blackpinguinDE"/>
    <n v="0"/>
    <n v="0"/>
    <n v="1"/>
    <n v="0"/>
    <x v="2"/>
    <n v="1500"/>
    <n v="1048576"/>
    <n v="1.4305110000000001"/>
    <n v="0.69905099999999998"/>
    <n v="1576"/>
    <n v="31"/>
    <m/>
    <n v="1117.99"/>
    <n v="4051.45"/>
    <n v="4861.32"/>
    <n v="6440.9193022088357"/>
    <n v="2122.7728130070109"/>
    <n v="7692.6519139323736"/>
    <n v="9230.3848257383706"/>
    <n v="12229.633883577675"/>
    <n v="1990.9736448193987"/>
    <n v="1708.2543513735789"/>
    <m/>
    <n v="1"/>
  </r>
  <r>
    <s v="2905773364F3E94CAED949C7AD2967E5490E017A"/>
    <s v="baerli"/>
    <n v="1990"/>
    <n v="1524988784"/>
    <n v="1524988784"/>
    <n v="0.89832968824299997"/>
    <n v="0.89832968824299997"/>
    <n v="1990542"/>
    <n v="-0.162424918877"/>
    <n v="0"/>
    <x v="5"/>
    <s v="038.6:039.4 04-29-02:59:44"/>
    <s v="baerli"/>
    <n v="0"/>
    <n v="0"/>
    <n v="1"/>
    <n v="0"/>
    <x v="2"/>
    <n v="1230"/>
    <n v="1048576"/>
    <n v="1.173019"/>
    <n v="0.85250099999999995"/>
    <n v="2399"/>
    <n v="47"/>
    <m/>
    <n v="1117.99"/>
    <n v="4051.45"/>
    <n v="4861.32"/>
    <n v="4819.491751072962"/>
    <n v="2122.3136081587913"/>
    <n v="7690.9878154321013"/>
    <n v="9228.3880800494589"/>
    <n v="9148.9842733040459"/>
    <n v="1990.5429511790919"/>
    <n v="1707.9528658253644"/>
    <m/>
    <n v="1"/>
  </r>
  <r>
    <s v="9E298B955B91D5CE2AEAEBC6CA9858676D091F93"/>
    <s v="Unnamed"/>
    <n v="1990"/>
    <n v="1524943423"/>
    <n v="1524943423"/>
    <n v="0.94819892989300003"/>
    <n v="0.94819892989300003"/>
    <n v="1994955"/>
    <n v="-2.3414845428E-2"/>
    <n v="0"/>
    <x v="0"/>
    <s v="007.1:007.8 04-28-14:23:43"/>
    <s v="Unnamed"/>
    <n v="0"/>
    <n v="0"/>
    <n v="1"/>
    <n v="0"/>
    <x v="2"/>
    <n v="1690"/>
    <n v="1024000"/>
    <n v="1.6503909999999999"/>
    <n v="0.60591700000000004"/>
    <n v="946"/>
    <n v="18"/>
    <m/>
    <n v="1117.99"/>
    <n v="4051.45"/>
    <n v="4861.32"/>
    <n v="11818.828055288463"/>
    <n v="2178.0669216310753"/>
    <n v="7893.0305545149949"/>
    <n v="9470.8184218674378"/>
    <n v="23025.428169902349"/>
    <n v="1994.955704210432"/>
    <n v="1703.6689929473023"/>
    <m/>
    <n v="1"/>
  </r>
  <r>
    <s v="F8957D61E29A626400029A03A6348400E7502604"/>
    <s v="Unnamed"/>
    <n v="1990"/>
    <n v="1524948628"/>
    <n v="1524948628"/>
    <n v="0.94739053391200001"/>
    <n v="0.94739053391200001"/>
    <n v="1994127"/>
    <n v="0.63300256720100001"/>
    <n v="0"/>
    <x v="5"/>
    <s v="044.1:044.8 04-28-15:50:28"/>
    <s v="Unnamed"/>
    <n v="0"/>
    <n v="0"/>
    <n v="1"/>
    <n v="0"/>
    <x v="2"/>
    <n v="1100"/>
    <n v="1024000"/>
    <n v="1.074219"/>
    <n v="0.93090899999999999"/>
    <n v="2836"/>
    <n v="56"/>
    <m/>
    <n v="1117.99"/>
    <n v="4051.45"/>
    <n v="4861.32"/>
    <n v="4819.491751072962"/>
    <n v="2177.1631430082766"/>
    <n v="7889.7553786177714"/>
    <n v="9466.8885503170823"/>
    <n v="9385.4326143064554"/>
    <n v="1994.1279067258879"/>
    <n v="1703.0895347081216"/>
    <m/>
    <n v="1"/>
  </r>
  <r>
    <s v="8017921352E5E75B28050D56A7D03B6543DA1F69"/>
    <s v="kytcoin"/>
    <n v="1500"/>
    <n v="1525002309"/>
    <n v="1525002309"/>
    <n v="-0.312569440611"/>
    <n v="-0.312569440611"/>
    <n v="1496763"/>
    <n v="-0.12234291051100001"/>
    <n v="0"/>
    <x v="4"/>
    <s v="070.7:071.5 04-29-06:45:09"/>
    <s v="kytcoin"/>
    <n v="0"/>
    <n v="0"/>
    <n v="1"/>
    <n v="0"/>
    <x v="2"/>
    <n v="1450"/>
    <n v="2177331"/>
    <n v="0.66595300000000002"/>
    <n v="1.5016080000000001"/>
    <n v="4356"/>
    <n v="87"/>
    <m/>
    <n v="1117.99"/>
    <n v="4051.45"/>
    <n v="4861.32"/>
    <n v="2386.3111194805197"/>
    <n v="768.54049109130813"/>
    <n v="2785.0905398365639"/>
    <n v="3341.819926968933"/>
    <n v="1640.4231877406844"/>
    <n v="1496.7638673050108"/>
    <n v="1700.9340071135075"/>
    <m/>
    <n v="1"/>
  </r>
  <r>
    <s v="F370437C67BD421A7BDF7B7885E05F1E453DD925"/>
    <s v="kolben"/>
    <n v="1980"/>
    <n v="1525001415"/>
    <n v="1525001415"/>
    <n v="0.88793270023000004"/>
    <n v="0.88793270023000004"/>
    <n v="1979640"/>
    <n v="0.42322598521900001"/>
    <n v="0"/>
    <x v="2"/>
    <s v="025.0:025.8 04-29-06:30:15"/>
    <s v="kolben"/>
    <n v="0"/>
    <n v="0"/>
    <n v="1"/>
    <n v="0"/>
    <x v="2"/>
    <n v="1480"/>
    <n v="1048576"/>
    <n v="1.411438"/>
    <n v="0.70849700000000004"/>
    <n v="1629"/>
    <n v="32"/>
    <m/>
    <n v="1117.99"/>
    <n v="4051.45"/>
    <n v="4861.32"/>
    <n v="6440.9193022088357"/>
    <n v="2110.6898795301377"/>
    <n v="7648.8649383468328"/>
    <n v="9177.8449942821026"/>
    <n v="12160.022170182654"/>
    <n v="1979.6409190763725"/>
    <n v="1700.3214433534606"/>
    <m/>
    <n v="1"/>
  </r>
  <r>
    <s v="97AB83CA7621888600F89F5D7CA12DC406F24714"/>
    <s v="idideditheconfig"/>
    <n v="1990"/>
    <n v="1524886851"/>
    <n v="1524886851"/>
    <n v="0.94275842187799996"/>
    <n v="0.94275842187799996"/>
    <n v="1989384"/>
    <n v="-4.8929970373699999E-4"/>
    <n v="0"/>
    <x v="1"/>
    <s v="019.2:020.0 04-27-22:40:51"/>
    <s v="idideditheconfig"/>
    <n v="0"/>
    <n v="0"/>
    <n v="1"/>
    <n v="0"/>
    <x v="2"/>
    <n v="1420"/>
    <n v="1024000"/>
    <n v="1.386719"/>
    <n v="0.72112699999999996"/>
    <n v="1692"/>
    <n v="33"/>
    <m/>
    <n v="1117.99"/>
    <n v="4051.45"/>
    <n v="4861.32"/>
    <n v="8853.6095214723919"/>
    <n v="2171.9844880753853"/>
    <n v="7870.9886083176234"/>
    <n v="9444.370371443958"/>
    <n v="17200.42446185974"/>
    <n v="1989.3846240030721"/>
    <n v="1699.7692368021503"/>
    <m/>
    <n v="1"/>
  </r>
  <r>
    <s v="BC3FCBB4DA6CFB9E0E07E07292734E24F69C36EB"/>
    <s v="WindfluechterNet"/>
    <n v="1990"/>
    <n v="1524985656"/>
    <n v="1524985656"/>
    <n v="0.93981342049600003"/>
    <n v="0.93981342049600003"/>
    <n v="1986368"/>
    <n v="0.20128650308900001"/>
    <n v="0"/>
    <x v="2"/>
    <s v="033.7:034.5 04-29-02:07:36"/>
    <s v="WindfluechterNet"/>
    <n v="0"/>
    <n v="0"/>
    <n v="1"/>
    <n v="0"/>
    <x v="2"/>
    <n v="1290"/>
    <n v="1024000"/>
    <n v="1.2597659999999999"/>
    <n v="0.793798"/>
    <n v="2116"/>
    <n v="42"/>
    <m/>
    <n v="1117.99"/>
    <n v="4051.45"/>
    <n v="4861.32"/>
    <n v="6440.9193022088357"/>
    <n v="2168.6920059803233"/>
    <n v="7859.0570824685192"/>
    <n v="9430.0537773256146"/>
    <n v="12494.181702756432"/>
    <n v="1986.368942587904"/>
    <n v="1697.6582598115328"/>
    <m/>
    <n v="1"/>
  </r>
  <r>
    <s v="471576A15A98F1E0CBB30107B3FD44AEB916E755"/>
    <s v="jihugyftdrse"/>
    <n v="1980"/>
    <n v="1524991648"/>
    <n v="1524991648"/>
    <n v="0.93807376893500005"/>
    <n v="0.93807376893500005"/>
    <n v="1984587"/>
    <n v="0.42888682466099998"/>
    <n v="0"/>
    <x v="2"/>
    <s v="035.3:036.1 04-29-03:47:28"/>
    <s v="jihugyftdrse"/>
    <n v="0"/>
    <n v="0"/>
    <n v="1"/>
    <n v="0"/>
    <x v="2"/>
    <n v="1270"/>
    <n v="1024000"/>
    <n v="1.2402340000000001"/>
    <n v="0.80629899999999999"/>
    <n v="2184"/>
    <n v="43"/>
    <m/>
    <n v="1117.99"/>
    <n v="4051.45"/>
    <n v="4861.32"/>
    <n v="6440.9193022088357"/>
    <n v="2166.7470929316405"/>
    <n v="7852.0089711517057"/>
    <n v="9421.5967743990932"/>
    <n v="12482.97674743807"/>
    <n v="1984.5875393894401"/>
    <n v="1696.411277572608"/>
    <m/>
    <n v="1"/>
  </r>
  <r>
    <s v="A48CF0FD158941F090DF6AC8C3C59F569082EF61"/>
    <s v="suszie"/>
    <n v="1850"/>
    <n v="1524945995"/>
    <n v="1524945995"/>
    <n v="0.14314971481200001"/>
    <n v="0.14314971481200001"/>
    <n v="1852763"/>
    <n v="0.29316367622400002"/>
    <n v="0.4"/>
    <x v="3"/>
    <s v="058.6:059.4 04-28-15:06:35"/>
    <s v="suszie"/>
    <n v="0"/>
    <n v="0"/>
    <n v="1"/>
    <n v="0"/>
    <x v="2"/>
    <n v="1820"/>
    <n v="1540474"/>
    <n v="1.1814549999999999"/>
    <n v="0.846414"/>
    <n v="2377"/>
    <n v="47"/>
    <m/>
    <n v="1117.99"/>
    <n v="4051.45"/>
    <n v="4861.32"/>
    <n v="3794.4265750962772"/>
    <n v="1278.0299496626678"/>
    <n v="4631.413912075077"/>
    <n v="5557.2165716098716"/>
    <n v="4337.5976571963829"/>
    <n v="1760.9924137753007"/>
    <n v="1694.8368896427105"/>
    <m/>
    <n v="1"/>
  </r>
  <r>
    <s v="6BAC1FF4933EA23AD41F2C3A10847494665DAA77"/>
    <s v="Unnamed"/>
    <n v="1980"/>
    <n v="1524983272"/>
    <n v="1524983272"/>
    <n v="0.93219247652399995"/>
    <n v="0.93219247652399995"/>
    <n v="1978565"/>
    <n v="0.26492872459700001"/>
    <n v="0"/>
    <x v="2"/>
    <s v="033.0:033.8 04-29-01:27:52"/>
    <s v="Unnamed"/>
    <n v="0"/>
    <n v="0"/>
    <n v="1"/>
    <n v="0"/>
    <x v="2"/>
    <n v="1300"/>
    <n v="1024000"/>
    <n v="1.269531"/>
    <n v="0.78769199999999995"/>
    <n v="2078"/>
    <n v="41"/>
    <m/>
    <n v="1117.99"/>
    <n v="4051.45"/>
    <n v="4861.32"/>
    <n v="6440.9193022088357"/>
    <n v="2160.1718668290669"/>
    <n v="7828.1812090131589"/>
    <n v="9393.0059299756504"/>
    <n v="12445.095817626125"/>
    <n v="1978.5650959605759"/>
    <n v="1692.1955671724031"/>
    <m/>
    <n v="1"/>
  </r>
  <r>
    <s v="AAB6368220894D0128B9B9ED81C971534E2A7F9D"/>
    <s v="severalwdadwajunior"/>
    <n v="1980"/>
    <n v="1524962257"/>
    <n v="1524962257"/>
    <n v="0.93175295432799998"/>
    <n v="0.93175295432799998"/>
    <n v="1978115"/>
    <n v="0.332488413363"/>
    <n v="0"/>
    <x v="1"/>
    <s v="023.9:024.7 04-28-19:37:37"/>
    <s v="severalwdadwajunior"/>
    <n v="0"/>
    <n v="0"/>
    <n v="1"/>
    <n v="0"/>
    <x v="2"/>
    <n v="1550"/>
    <n v="1024000"/>
    <n v="1.5136719999999999"/>
    <n v="0.66064500000000004"/>
    <n v="1324"/>
    <n v="26"/>
    <m/>
    <n v="1117.99"/>
    <n v="4051.45"/>
    <n v="4861.32"/>
    <n v="8853.6095214723919"/>
    <n v="2159.6804854091611"/>
    <n v="7826.400506812176"/>
    <n v="9390.8692719337923"/>
    <n v="17102.986349570805"/>
    <n v="1978.1150252318721"/>
    <n v="1691.8805176623105"/>
    <m/>
    <n v="1"/>
  </r>
  <r>
    <s v="1D8A2501C6D6F73E9FFCBB8A2545CE3E8492D332"/>
    <s v="Unnamed"/>
    <n v="1970"/>
    <n v="1524969770"/>
    <n v="1524969770"/>
    <n v="0.87624446934199995"/>
    <n v="0.87624446934199995"/>
    <n v="1967384"/>
    <n v="0.14513909938899999"/>
    <n v="0"/>
    <x v="0"/>
    <s v="011.9:012.7 04-28-21:42:50"/>
    <s v="Unnamed"/>
    <n v="0"/>
    <n v="0"/>
    <n v="1"/>
    <n v="0"/>
    <x v="2"/>
    <n v="676"/>
    <n v="1048576"/>
    <n v="0.64468400000000003"/>
    <n v="1.551148"/>
    <n v="4419"/>
    <n v="88"/>
    <m/>
    <n v="1117.99"/>
    <n v="4051.45"/>
    <n v="4861.32"/>
    <n v="11818.828055288463"/>
    <n v="2097.6225542796624"/>
    <n v="7601.5106553156456"/>
    <n v="9121.024763701651"/>
    <n v="22175.010772839043"/>
    <n v="1967.3849206847569"/>
    <n v="1691.7422444793299"/>
    <m/>
    <n v="1"/>
  </r>
  <r>
    <s v="8FCF5621193BA8068624F3B848EADDC13BAE7848"/>
    <s v="yeezy"/>
    <n v="1970"/>
    <n v="1525009194"/>
    <n v="1525009194"/>
    <n v="0.874299167657"/>
    <n v="0.874299167657"/>
    <n v="1965345"/>
    <n v="0.62855700476499998"/>
    <n v="0.4"/>
    <x v="1"/>
    <s v="021.4:022.2 04-29-08:39:53"/>
    <s v="yeezy"/>
    <n v="0"/>
    <n v="0"/>
    <n v="1"/>
    <n v="0"/>
    <x v="2"/>
    <n v="1570"/>
    <n v="1048576"/>
    <n v="1.497269"/>
    <n v="0.667883"/>
    <n v="1382"/>
    <n v="27"/>
    <m/>
    <n v="1117.99"/>
    <n v="4051.45"/>
    <n v="4861.32"/>
    <n v="8853.6095214723919"/>
    <n v="2095.4477264488496"/>
    <n v="7593.6293628039521"/>
    <n v="9111.5680297143263"/>
    <n v="16594.312956855792"/>
    <n v="1965.3451240251065"/>
    <n v="1690.3143868175746"/>
    <m/>
    <n v="1"/>
  </r>
  <r>
    <s v="40C49E7E17398AAA2220B88B93C13C3E8A1EB46C"/>
    <s v="Unnamed"/>
    <n v="1970"/>
    <n v="1524942111"/>
    <n v="1524942111"/>
    <n v="0.92394303145199996"/>
    <n v="0.92394303145199996"/>
    <n v="1970117"/>
    <n v="0.21988818803099999"/>
    <n v="0.05"/>
    <x v="1"/>
    <s v="018.3:019.0 04-28-14:01:51"/>
    <s v="Unnamed"/>
    <n v="1"/>
    <n v="0"/>
    <n v="0"/>
    <n v="0"/>
    <x v="0"/>
    <n v="1670"/>
    <n v="1024000"/>
    <n v="1.6308590000000001"/>
    <n v="0.613174"/>
    <n v="1010"/>
    <n v="20"/>
    <m/>
    <n v="10125.48"/>
    <n v="10125.48"/>
    <n v="4861.32"/>
    <n v="8853.6095214723919"/>
    <n v="19480.846686106597"/>
    <n v="19480.846686106597"/>
    <n v="9352.9027376582362"/>
    <n v="17033.840342033884"/>
    <n v="1970.1176642068481"/>
    <n v="1686.2823649447937"/>
    <m/>
    <n v="1"/>
  </r>
  <r>
    <s v="173724BE95AD21E5799D17CF4CC0539F5660AEA6"/>
    <s v="Unnamed"/>
    <n v="1970"/>
    <n v="1524989327"/>
    <n v="1524989327"/>
    <n v="0.92386859352700001"/>
    <n v="0.92386859352700001"/>
    <n v="1970041"/>
    <n v="8.9308715669199998E-2"/>
    <n v="0"/>
    <x v="5"/>
    <s v="038.6:039.4 04-29-03:08:47"/>
    <s v="Unnamed"/>
    <n v="0"/>
    <n v="0"/>
    <n v="1"/>
    <n v="0"/>
    <x v="2"/>
    <n v="1720"/>
    <n v="1024000"/>
    <n v="1.6796880000000001"/>
    <n v="0.59534900000000002"/>
    <n v="880"/>
    <n v="17"/>
    <m/>
    <n v="1117.99"/>
    <n v="4051.45"/>
    <n v="4861.32"/>
    <n v="4819.491751072962"/>
    <n v="2150.8658488772508"/>
    <n v="7794.4574132449643"/>
    <n v="9352.540871084675"/>
    <n v="9272.0688166517175"/>
    <n v="1970.0414397716481"/>
    <n v="1686.2290078401536"/>
    <m/>
    <n v="1"/>
  </r>
  <r>
    <s v="F9A198B6575803881A225165B58B7DD50EDF9EB9"/>
    <s v="jasiuwroc"/>
    <n v="1560"/>
    <n v="1524967939"/>
    <n v="1524967939"/>
    <n v="-0.20537213981999999"/>
    <n v="-0.20537213981999999"/>
    <n v="1562301"/>
    <n v="-0.48545758085200003"/>
    <n v="0"/>
    <x v="2"/>
    <s v="032.1:032.9 04-28-21:12:19"/>
    <s v="jasiuwroc"/>
    <n v="0"/>
    <n v="0"/>
    <n v="1"/>
    <n v="0"/>
    <x v="2"/>
    <n v="1890"/>
    <n v="1966080"/>
    <n v="0.96130400000000005"/>
    <n v="1.040254"/>
    <n v="3507"/>
    <n v="70"/>
    <m/>
    <n v="1117.99"/>
    <n v="4051.45"/>
    <n v="4861.32"/>
    <n v="6440.9193022088357"/>
    <n v="888.38600140263816"/>
    <n v="3219.3950441262609"/>
    <n v="3862.9403092502371"/>
    <n v="5118.1339227062654"/>
    <n v="1562.3019433426944"/>
    <n v="1683.4353603398861"/>
    <m/>
    <n v="1"/>
  </r>
  <r>
    <s v="FFD32D43308B79EC378BACDCA3552E7AA2669C69"/>
    <s v="tRr"/>
    <n v="1840"/>
    <n v="1525004637"/>
    <n v="1525004637"/>
    <n v="0.40576307193599997"/>
    <n v="0.40576307193599997"/>
    <n v="1842561"/>
    <n v="5.0988517401499997E-2"/>
    <n v="0"/>
    <x v="2"/>
    <s v="025.8:026.6 04-29-07:23:57"/>
    <s v="tRr"/>
    <n v="0"/>
    <n v="0"/>
    <n v="1"/>
    <n v="0"/>
    <x v="2"/>
    <n v="1780"/>
    <n v="1310720"/>
    <n v="1.3580319999999999"/>
    <n v="0.73636000000000001"/>
    <n v="1773"/>
    <n v="35"/>
    <m/>
    <n v="1117.99"/>
    <n v="4051.45"/>
    <n v="4861.32"/>
    <n v="6440.9193022088357"/>
    <n v="1571.6290567937285"/>
    <n v="5695.3787977951069"/>
    <n v="6833.8641368639146"/>
    <n v="9054.4065043649698"/>
    <n v="1842.5617736479537"/>
    <n v="1683.0092415535678"/>
    <m/>
    <n v="1"/>
  </r>
  <r>
    <s v="469305AE56D9F446468E8BE8780219EED54EEF25"/>
    <s v="Unnamed"/>
    <n v="1960"/>
    <n v="1524962688"/>
    <n v="1524962688"/>
    <n v="0.91684224095800004"/>
    <n v="0.91684224095800004"/>
    <n v="1962846"/>
    <n v="0.63369236884299995"/>
    <n v="0"/>
    <x v="2"/>
    <s v="030.5:031.3 04-28-19:44:48"/>
    <s v="Unnamed"/>
    <n v="0"/>
    <n v="0"/>
    <n v="1"/>
    <n v="0"/>
    <x v="2"/>
    <n v="1160"/>
    <n v="1024000"/>
    <n v="1.1328119999999999"/>
    <n v="0.88275899999999996"/>
    <n v="2539"/>
    <n v="50"/>
    <m/>
    <n v="1117.99"/>
    <n v="4051.45"/>
    <n v="4861.32"/>
    <n v="6440.9193022088357"/>
    <n v="2143.0104569686346"/>
    <n v="7765.990497129289"/>
    <n v="9318.3835228139451"/>
    <n v="12346.226189075624"/>
    <n v="1962.8464547409922"/>
    <n v="1681.1925183186945"/>
    <m/>
    <n v="1"/>
  </r>
  <r>
    <s v="91CB07812068380A753BE89357DFB8CEBCEDC51B"/>
    <s v="r00tyrelay"/>
    <n v="1840"/>
    <n v="1524997864"/>
    <n v="1524997864"/>
    <n v="0.400590320256"/>
    <n v="0.400590320256"/>
    <n v="1835781"/>
    <n v="0.34416106188000001"/>
    <n v="0"/>
    <x v="5"/>
    <s v="040.9:041.7 04-29-05:31:04"/>
    <s v="r00tyrelay"/>
    <n v="0"/>
    <n v="0"/>
    <n v="1"/>
    <n v="0"/>
    <x v="2"/>
    <n v="1840"/>
    <n v="1310720"/>
    <n v="1.4038090000000001"/>
    <n v="0.71234799999999998"/>
    <n v="1652"/>
    <n v="33"/>
    <m/>
    <n v="1117.99"/>
    <n v="4051.45"/>
    <n v="4861.32"/>
    <n v="4819.491751072962"/>
    <n v="1565.8459721430054"/>
    <n v="5674.4216530011709"/>
    <n v="6808.7177356668972"/>
    <n v="6750.13349510643"/>
    <n v="1835.7817445659441"/>
    <n v="1678.2632211961609"/>
    <m/>
    <n v="1"/>
  </r>
  <r>
    <s v="B33BFA9AA0005730C1C0E8F7E6F53CF3C5716BD6"/>
    <s v="victoring"/>
    <n v="1940"/>
    <n v="1524919233"/>
    <n v="1524919233"/>
    <n v="0.84993656793000005"/>
    <n v="0.84993656793000005"/>
    <n v="1939799"/>
    <n v="0.121309675994"/>
    <n v="0"/>
    <x v="1"/>
    <s v="014.4:015.1 04-28-07:40:33"/>
    <s v="victoring"/>
    <n v="0"/>
    <n v="0"/>
    <n v="1"/>
    <n v="0"/>
    <x v="2"/>
    <n v="1820"/>
    <n v="1048576"/>
    <n v="1.735687"/>
    <n v="0.57614100000000001"/>
    <n v="782"/>
    <n v="15"/>
    <m/>
    <n v="1117.99"/>
    <n v="4051.45"/>
    <n v="4861.32"/>
    <n v="8853.6095214723919"/>
    <n v="2068.2105835800608"/>
    <n v="7494.9255081399979"/>
    <n v="8993.1336364094659"/>
    <n v="16378.616011945005"/>
    <n v="1939.7990866537675"/>
    <n v="1672.4321606576373"/>
    <m/>
    <n v="1"/>
  </r>
  <r>
    <s v="484CEAF51A37EC992645FB6257B2EBC4AE20D9B7"/>
    <s v="Mercury"/>
    <n v="974"/>
    <n v="1524981197"/>
    <n v="1524981197"/>
    <n v="-0.704902147732"/>
    <n v="-0.704902147732"/>
    <n v="973663"/>
    <n v="-1.27156501683E-3"/>
    <n v="0"/>
    <x v="6"/>
    <s v="081.4:082.2 04-29-00:53:17"/>
    <s v="Mercury"/>
    <n v="1"/>
    <n v="0"/>
    <n v="0"/>
    <n v="0"/>
    <x v="0"/>
    <n v="1230"/>
    <n v="3299459"/>
    <n v="0.37278800000000001"/>
    <n v="2.6824870000000001"/>
    <n v="5267"/>
    <n v="105"/>
    <m/>
    <n v="10125.48"/>
    <n v="10125.48"/>
    <n v="4861.32"/>
    <n v="885.64026081730776"/>
    <n v="2988.0074011825886"/>
    <n v="2988.0074011825886"/>
    <n v="1434.5650911874736"/>
    <n v="261.3505388492589"/>
    <n v="973.66326454632303"/>
    <n v="1671.4019851824264"/>
    <m/>
    <n v="1"/>
  </r>
  <r>
    <s v="E994B07D482D57D3B8548CCABC81C5A16450E0C9"/>
    <s v="Torshow"/>
    <n v="969"/>
    <n v="1524987958"/>
    <n v="1524987958"/>
    <n v="-0.70518664665999997"/>
    <n v="-0.70518664665999997"/>
    <n v="969132"/>
    <n v="-4.5537772600599997E-2"/>
    <n v="0"/>
    <x v="6"/>
    <s v="082.9:083.7 04-29-02:45:58"/>
    <s v="Torshow"/>
    <n v="1"/>
    <n v="0"/>
    <n v="0"/>
    <n v="0"/>
    <x v="0"/>
    <n v="1130"/>
    <n v="3287274"/>
    <n v="0.34375"/>
    <n v="2.9090919999999998"/>
    <n v="5340"/>
    <n v="106"/>
    <m/>
    <n v="10125.48"/>
    <n v="10125.48"/>
    <n v="4861.32"/>
    <n v="885.64026081730776"/>
    <n v="2985.1267129771036"/>
    <n v="2985.1267129771036"/>
    <n v="1433.1820508588089"/>
    <n v="261.09857514446276"/>
    <n v="969.13227128739527"/>
    <n v="1664.5747899011765"/>
    <m/>
    <n v="1"/>
  </r>
  <r>
    <s v="B85D17DCD3A314FDBEA91B678692649E367A9171"/>
    <s v="Unnamed"/>
    <n v="644"/>
    <n v="1524933178"/>
    <n v="1524933178"/>
    <n v="-0.83380469540199997"/>
    <n v="-0.83380469540199997"/>
    <n v="643533"/>
    <n v="-0.78088292527299996"/>
    <n v="0"/>
    <x v="5"/>
    <s v="040.9:041.7 04-28-11:32:58"/>
    <s v="Unnamed"/>
    <n v="0"/>
    <n v="0"/>
    <n v="1"/>
    <n v="0"/>
    <x v="2"/>
    <n v="3460"/>
    <n v="3991453"/>
    <n v="0.86685199999999996"/>
    <n v="1.153599"/>
    <n v="3818"/>
    <n v="76"/>
    <m/>
    <n v="1117.99"/>
    <n v="4051.45"/>
    <n v="4861.32"/>
    <n v="4819.491751072962"/>
    <n v="185.80468858751806"/>
    <n v="673.33196681356719"/>
    <n v="807.92855814834945"/>
    <n v="800.97689957711941"/>
    <n v="663.36074712360107"/>
    <n v="1661.7884229865213"/>
    <m/>
    <n v="1"/>
  </r>
  <r>
    <s v="1A51BD3B4BC752D175CC5123E83C099F2A0D5004"/>
    <s v="torquera"/>
    <n v="1720"/>
    <n v="1525007567"/>
    <n v="1525007567"/>
    <n v="0.11688890323999999"/>
    <n v="0.11688890323999999"/>
    <n v="1715541"/>
    <n v="0.107532767563"/>
    <n v="0"/>
    <x v="5"/>
    <s v="043.3:044.1 04-29-08:12:47"/>
    <s v="torquera"/>
    <n v="0"/>
    <n v="0"/>
    <n v="1"/>
    <n v="0"/>
    <x v="2"/>
    <n v="1680"/>
    <n v="1536000"/>
    <n v="1.09375"/>
    <n v="0.91428600000000004"/>
    <n v="2727"/>
    <n v="54"/>
    <m/>
    <n v="1117.99"/>
    <n v="4051.45"/>
    <n v="4861.32"/>
    <n v="4819.491751072962"/>
    <n v="1248.6706249332876"/>
    <n v="4525.0195470316976"/>
    <n v="5429.5543630986767"/>
    <n v="5382.8368560301078"/>
    <n v="1715.54135537664"/>
    <n v="1661.6789487636481"/>
    <m/>
    <n v="1"/>
  </r>
  <r>
    <s v="43D76CAE512126B74E947B8583AA9AA8D364386F"/>
    <s v="incubos"/>
    <n v="1920"/>
    <n v="1524983088"/>
    <n v="1524983088"/>
    <n v="0.83502627017499997"/>
    <n v="0.83502627017499997"/>
    <n v="1924164"/>
    <n v="-1.43353829599E-2"/>
    <n v="0"/>
    <x v="1"/>
    <s v="015.2:016.0 04-29-01:24:48"/>
    <s v="incubos"/>
    <n v="1"/>
    <n v="0"/>
    <n v="0"/>
    <n v="0"/>
    <x v="0"/>
    <n v="1850"/>
    <n v="1048576"/>
    <n v="1.764297"/>
    <n v="0.56679800000000002"/>
    <n v="749"/>
    <n v="14"/>
    <m/>
    <n v="10125.48"/>
    <n v="10125.48"/>
    <n v="4861.32"/>
    <n v="8853.6095214723919"/>
    <n v="18580.521798131558"/>
    <n v="18580.521798131558"/>
    <n v="8920.649907727131"/>
    <n v="16246.60605777335"/>
    <n v="1924.1645062750208"/>
    <n v="1661.4879543925147"/>
    <m/>
    <n v="1"/>
  </r>
  <r>
    <s v="E6D7CC3E11DCF83D42C3EB60509A05D25E5672B1"/>
    <s v="jonny"/>
    <n v="1930"/>
    <n v="1524967352"/>
    <n v="1524967352"/>
    <n v="0.88755283419800002"/>
    <n v="0.88755283419800002"/>
    <n v="1932854"/>
    <n v="-0.143409382822"/>
    <n v="0"/>
    <x v="2"/>
    <s v="029.0:029.7 04-28-21:02:32"/>
    <s v="jonny"/>
    <n v="0"/>
    <n v="0"/>
    <n v="1"/>
    <n v="0"/>
    <x v="2"/>
    <n v="1210"/>
    <n v="1024000"/>
    <n v="1.1816409999999999"/>
    <n v="0.84628099999999995"/>
    <n v="2373"/>
    <n v="47"/>
    <m/>
    <n v="1117.99"/>
    <n v="4051.45"/>
    <n v="4861.32"/>
    <n v="6440.9193022088357"/>
    <n v="2110.2651931050218"/>
    <n v="7647.3259301114867"/>
    <n v="9175.99834394342"/>
    <n v="12157.575483724891"/>
    <n v="1932.8541022187519"/>
    <n v="1660.1978715531263"/>
    <m/>
    <n v="1"/>
  </r>
  <r>
    <s v="6A7479EB4378B946DC2A65A7F2C706B42BAE2EBD"/>
    <s v="listerine"/>
    <n v="1760"/>
    <n v="1525003705"/>
    <n v="1525003705"/>
    <n v="0.242842138663"/>
    <n v="0.242842138663"/>
    <n v="1761340"/>
    <n v="0.23159352140200001"/>
    <n v="0"/>
    <x v="3"/>
    <s v="050.0:050.8 04-29-07:08:25"/>
    <s v="listerine"/>
    <n v="0"/>
    <n v="0"/>
    <n v="1"/>
    <n v="0"/>
    <x v="2"/>
    <n v="1430"/>
    <n v="1417188"/>
    <n v="1.0090399999999999"/>
    <n v="0.99104099999999995"/>
    <n v="3184"/>
    <n v="63"/>
    <m/>
    <n v="1117.99"/>
    <n v="4051.45"/>
    <n v="4861.32"/>
    <n v="3794.4265750962772"/>
    <n v="1389.4850826038473"/>
    <n v="5035.312782686211"/>
    <n v="6041.8533455252145"/>
    <n v="4715.8732395923798"/>
    <n v="1761.3409648075396"/>
    <n v="1658.0950753652778"/>
    <m/>
    <n v="1"/>
  </r>
  <r>
    <s v="5CD9E0838D4F20294CC2F53B137E85BC83F0CBD6"/>
    <s v="Unnamed"/>
    <n v="1920"/>
    <n v="1524953406"/>
    <n v="1524953406"/>
    <n v="0.827289295885"/>
    <n v="0.827289295885"/>
    <n v="1916051"/>
    <n v="0.70975840673900004"/>
    <n v="0"/>
    <x v="1"/>
    <s v="021.4:022.2 04-28-17:10:06"/>
    <s v="Unnamed"/>
    <n v="0"/>
    <n v="0"/>
    <n v="1"/>
    <n v="0"/>
    <x v="2"/>
    <n v="1540"/>
    <n v="1048576"/>
    <n v="1.468658"/>
    <n v="0.680894"/>
    <n v="1483"/>
    <n v="29"/>
    <m/>
    <n v="1117.99"/>
    <n v="4051.45"/>
    <n v="4861.32"/>
    <n v="8853.6095214723919"/>
    <n v="2042.8911599064711"/>
    <n v="7403.171217813283"/>
    <n v="8883.0379998716671"/>
    <n v="16178.105908532019"/>
    <n v="1916.0517007219098"/>
    <n v="1655.8089905053369"/>
    <m/>
    <n v="1"/>
  </r>
  <r>
    <s v="16D59FFB63197A8958E85248D765D8D0E17DA8D0"/>
    <s v="hack4good"/>
    <n v="1700"/>
    <n v="1524993264"/>
    <n v="1524993264"/>
    <n v="0.104660413092"/>
    <n v="0.104660413092"/>
    <n v="1702647"/>
    <n v="4.3257183406099999E-2"/>
    <n v="0"/>
    <x v="3"/>
    <s v="059.5:060.3 04-29-04:14:24"/>
    <s v="hack4good"/>
    <n v="0"/>
    <n v="0"/>
    <n v="1"/>
    <n v="0"/>
    <x v="2"/>
    <n v="1520"/>
    <n v="1541331"/>
    <n v="0.98616099999999995"/>
    <n v="1.0140340000000001"/>
    <n v="3414"/>
    <n v="68"/>
    <m/>
    <n v="1117.99"/>
    <n v="4051.45"/>
    <n v="4861.32"/>
    <n v="3794.4265750962772"/>
    <n v="1234.999295232725"/>
    <n v="4475.4764306215829"/>
    <n v="5370.1077593724003"/>
    <n v="4191.552827893116"/>
    <n v="1702.6473391715053"/>
    <n v="1654.2524374200536"/>
    <m/>
    <n v="1"/>
  </r>
  <r>
    <s v="A8BFE1E65C6DC3C7A50F8DFA0BF57F0A118144A5"/>
    <s v="HappyJap"/>
    <n v="1660"/>
    <n v="1525007282"/>
    <n v="1525007282"/>
    <n v="1.38227427047E-2"/>
    <n v="1.38227427047E-2"/>
    <n v="1655975"/>
    <n v="-0.680317522093"/>
    <n v="0"/>
    <x v="2"/>
    <s v="029.7:030.5 04-29-08:08:02"/>
    <s v="HappyJap"/>
    <n v="0"/>
    <n v="0"/>
    <n v="1"/>
    <n v="0"/>
    <x v="2"/>
    <n v="2150"/>
    <n v="1633397"/>
    <n v="1.3162750000000001"/>
    <n v="0.75971999999999995"/>
    <n v="1911"/>
    <n v="38"/>
    <m/>
    <n v="1117.99"/>
    <n v="4051.45"/>
    <n v="4861.32"/>
    <n v="6440.9193022088357"/>
    <n v="1133.4436881164274"/>
    <n v="4107.4521509309561"/>
    <n v="4928.5167755652119"/>
    <n v="6529.9504725050037"/>
    <n v="1655.9750264656288"/>
    <n v="1649.2016185259404"/>
    <m/>
    <n v="1"/>
  </r>
  <r>
    <s v="2E5B5397CDD7F02798F9713B2C3D85C3FEFBAFBE"/>
    <s v="Unnamed"/>
    <n v="1910"/>
    <n v="1524985656"/>
    <n v="1524985656"/>
    <n v="0.86805370059499998"/>
    <n v="0.86805370059499998"/>
    <n v="1912886"/>
    <n v="-7.4634665018699997E-3"/>
    <n v="0"/>
    <x v="2"/>
    <s v="033.7:034.5 04-29-02:07:36"/>
    <s v="Unnamed"/>
    <n v="0"/>
    <n v="0"/>
    <n v="1"/>
    <n v="0"/>
    <x v="2"/>
    <n v="1280"/>
    <n v="1024000"/>
    <n v="1.25"/>
    <n v="0.8"/>
    <n v="2145"/>
    <n v="42"/>
    <m/>
    <n v="1117.99"/>
    <n v="4051.45"/>
    <n v="4861.32"/>
    <n v="6440.9193022088357"/>
    <n v="2088.4653567282039"/>
    <n v="7568.3261652756128"/>
    <n v="9081.2068157764843"/>
    <n v="12031.983137724981"/>
    <n v="1912.88698940928"/>
    <n v="1646.2208925864959"/>
    <m/>
    <n v="1"/>
  </r>
  <r>
    <s v="89726B0770C7C5D0DFA8C4E1394CED77FCCFF49C"/>
    <s v="Unnamed"/>
    <n v="1320"/>
    <n v="1524943227"/>
    <n v="1524943227"/>
    <n v="-0.45434484749100001"/>
    <n v="-0.45434484749100001"/>
    <n v="1315559"/>
    <n v="-0.81854387280399998"/>
    <n v="0"/>
    <x v="6"/>
    <s v="082.0:082.8 04-28-14:20:27"/>
    <s v="Unnamed"/>
    <n v="0"/>
    <n v="0"/>
    <n v="1"/>
    <n v="0"/>
    <x v="2"/>
    <n v="944"/>
    <n v="2413046"/>
    <n v="0.39120700000000003"/>
    <n v="2.5561929999999999"/>
    <n v="5205"/>
    <n v="104"/>
    <m/>
    <n v="1117.99"/>
    <n v="4051.45"/>
    <n v="4861.32"/>
    <n v="885.64026081730776"/>
    <n v="610.0370039535369"/>
    <n v="2210.6945676325877"/>
    <n v="2652.6043059950516"/>
    <n v="483.25417158437858"/>
    <n v="1316.6909831412322"/>
    <n v="1645.5974881988627"/>
    <m/>
    <n v="1"/>
  </r>
  <r>
    <s v="BB264DD1A7689EED7F8AF892BA783FBCC66B3635"/>
    <s v="jmlsteele"/>
    <n v="1910"/>
    <n v="1525003372"/>
    <n v="1525003372"/>
    <n v="0.86314751237700005"/>
    <n v="0.86314751237700005"/>
    <n v="1907863"/>
    <n v="0.32913483558599999"/>
    <n v="0"/>
    <x v="1"/>
    <s v="019.9:020.7 04-29-07:02:52"/>
    <s v="jmlsteele"/>
    <n v="0"/>
    <n v="0"/>
    <n v="1"/>
    <n v="0"/>
    <x v="2"/>
    <n v="1570"/>
    <n v="1024000"/>
    <n v="1.5332030000000001"/>
    <n v="0.65222899999999995"/>
    <n v="1253"/>
    <n v="25"/>
    <m/>
    <n v="1117.99"/>
    <n v="4051.45"/>
    <n v="4861.32"/>
    <n v="8853.6095214723919"/>
    <n v="2082.9802873623621"/>
    <n v="7548.4489890197965"/>
    <n v="9057.3562648685565"/>
    <n v="16495.58055548861"/>
    <n v="1907.863052674048"/>
    <n v="1642.7041368718337"/>
    <m/>
    <n v="1"/>
  </r>
  <r>
    <s v="6F3AFE2CD43433AC0D43E677F3E9748C36D1D477"/>
    <s v="idideditheconfig"/>
    <n v="1890"/>
    <n v="1524995972"/>
    <n v="1524995972"/>
    <n v="0.80488186462"/>
    <n v="0.80488186462"/>
    <n v="1892555"/>
    <n v="6.5593311881499999E-2"/>
    <n v="0"/>
    <x v="1"/>
    <s v="017.5:018.3 04-29-04:59:32"/>
    <s v="idideditheconfig"/>
    <n v="0"/>
    <n v="0"/>
    <n v="1"/>
    <n v="0"/>
    <x v="2"/>
    <n v="1680"/>
    <n v="1048576"/>
    <n v="1.6021730000000001"/>
    <n v="0.62415200000000004"/>
    <n v="1082"/>
    <n v="21"/>
    <m/>
    <n v="1117.99"/>
    <n v="4051.45"/>
    <n v="4861.32"/>
    <n v="8853.6095214723919"/>
    <n v="2017.8398758265139"/>
    <n v="7312.388630414699"/>
    <n v="8774.1083061144982"/>
    <n v="15979.719261732476"/>
    <n v="1892.5558060757812"/>
    <n v="1639.3618642530466"/>
    <m/>
    <n v="1"/>
  </r>
  <r>
    <s v="CE5ED345398CC02D573347C2F238F80B18E680EE"/>
    <s v="gatsby2"/>
    <n v="1850"/>
    <n v="1524952713"/>
    <n v="1524952713"/>
    <n v="0.59969770168900005"/>
    <n v="0.59969770168900005"/>
    <n v="1846228"/>
    <n v="-0.33660288071900002"/>
    <n v="0"/>
    <x v="0"/>
    <s v="008.6:009.4 04-28-16:58:33"/>
    <s v="gatsby2"/>
    <n v="0"/>
    <n v="0"/>
    <n v="1"/>
    <n v="0"/>
    <x v="2"/>
    <n v="1850"/>
    <n v="1154111"/>
    <n v="1.602965"/>
    <n v="0.62384399999999995"/>
    <n v="1079"/>
    <n v="21"/>
    <m/>
    <n v="1117.99"/>
    <n v="4051.45"/>
    <n v="4861.32"/>
    <n v="11818.828055288463"/>
    <n v="1788.4460335112853"/>
    <n v="6481.0952535078995"/>
    <n v="7776.6424311747696"/>
    <n v="18906.552076702428"/>
    <n v="1846.2287141939937"/>
    <n v="1638.5933999357956"/>
    <m/>
    <n v="1"/>
  </r>
  <r>
    <s v="208002A5858EA66F4C2B47967BA188A2902B9D58"/>
    <s v="jfred"/>
    <n v="1890"/>
    <n v="1524956015"/>
    <n v="1524956015"/>
    <n v="0.80308700613200001"/>
    <n v="0.80308700613200001"/>
    <n v="1890673"/>
    <n v="0.34878767428899998"/>
    <n v="0"/>
    <x v="1"/>
    <s v="022.3:023.1 04-28-17:53:35"/>
    <s v="jfred"/>
    <n v="0"/>
    <n v="0"/>
    <n v="1"/>
    <n v="0"/>
    <x v="2"/>
    <n v="1480"/>
    <n v="1048576"/>
    <n v="1.411438"/>
    <n v="0.70849700000000004"/>
    <n v="1630"/>
    <n v="32"/>
    <m/>
    <n v="1117.99"/>
    <n v="4051.45"/>
    <n v="4861.32"/>
    <n v="8853.6095214723919"/>
    <n v="2015.8332419855146"/>
    <n v="7305.1168509934905"/>
    <n v="8765.3829246496134"/>
    <n v="15963.828285533424"/>
    <n v="1890.673760541868"/>
    <n v="1638.0444323793076"/>
    <m/>
    <n v="1"/>
  </r>
  <r>
    <s v="D8D911424E5B981008AEF9FACAC571852335B908"/>
    <s v="skwidchipv3"/>
    <n v="5860"/>
    <n v="1524411409"/>
    <n v="1524995995"/>
    <n v="-0.31356009636600002"/>
    <n v="-0.31356009636600002"/>
    <n v="1439568"/>
    <n v="-1.0841730387799999"/>
    <n v="0"/>
    <x v="0"/>
    <s v="004.7:005.5 04-29-04:59:55"/>
    <s v="skwidchipv3"/>
    <n v="0"/>
    <n v="1"/>
    <n v="0"/>
    <n v="0"/>
    <x v="1"/>
    <n v="4270"/>
    <n v="2097152"/>
    <n v="2.036095"/>
    <n v="0.49113600000000002"/>
    <n v="386"/>
    <n v="7"/>
    <m/>
    <n v="9721.3799999999992"/>
    <n v="9721.3799999999992"/>
    <n v="4861.32"/>
    <n v="11818.828055288463"/>
    <n v="6673.1431503894946"/>
    <n v="6673.1431503894946"/>
    <n v="3337.0040323340368"/>
    <n v="8112.9151913390278"/>
    <n v="1439.5688167858502"/>
    <n v="1636.8437717500954"/>
    <m/>
    <n v="0"/>
  </r>
  <r>
    <s v="6F7E602D79D16C871F8984B98658F2C9928F2FD9"/>
    <s v="kennis"/>
    <n v="1450"/>
    <n v="1524999455"/>
    <n v="1524999455"/>
    <n v="-0.29322860257400002"/>
    <n v="-0.29322860257400002"/>
    <n v="1454475"/>
    <n v="4.58976340796E-2"/>
    <n v="0"/>
    <x v="4"/>
    <s v="069.9:070.7 04-29-05:57:35"/>
    <s v="kennis"/>
    <n v="0"/>
    <n v="0"/>
    <n v="1"/>
    <n v="0"/>
    <x v="2"/>
    <n v="1260"/>
    <n v="2057915"/>
    <n v="0.61226999999999998"/>
    <n v="1.6332660000000001"/>
    <n v="4499"/>
    <n v="89"/>
    <m/>
    <n v="1117.99"/>
    <n v="4051.45"/>
    <n v="4861.32"/>
    <n v="2386.3111194805197"/>
    <n v="790.16335460829362"/>
    <n v="2863.4489781015673"/>
    <n v="3435.8419297349619"/>
    <n v="1686.5764446084493"/>
    <n v="1454.4754603339265"/>
    <n v="1635.5073222337487"/>
    <m/>
    <n v="1"/>
  </r>
  <r>
    <s v="2E254E254A1FC66D6AD968E567B22F378C063026"/>
    <s v="TVISION04"/>
    <n v="1890"/>
    <n v="1524989622"/>
    <n v="1524989622"/>
    <n v="0.82877661674400005"/>
    <n v="0.82877661674400005"/>
    <n v="1891393"/>
    <n v="0.58663288365800004"/>
    <n v="0"/>
    <x v="2"/>
    <s v="025.0:025.8 04-29-03:13:42"/>
    <s v="TVISION04"/>
    <n v="0"/>
    <n v="0"/>
    <n v="1"/>
    <n v="0"/>
    <x v="2"/>
    <n v="1480"/>
    <n v="1034240"/>
    <n v="1.4310020000000001"/>
    <n v="0.69881099999999996"/>
    <n v="1575"/>
    <n v="31"/>
    <m/>
    <n v="1117.99"/>
    <n v="4051.45"/>
    <n v="4861.32"/>
    <n v="6440.9193022088357"/>
    <n v="2044.5539697536246"/>
    <n v="7409.197023907479"/>
    <n v="8890.2683425099422"/>
    <n v="11779.0026102146"/>
    <n v="1891.3939281013147"/>
    <n v="1634.2477496709203"/>
    <m/>
    <n v="1"/>
  </r>
  <r>
    <s v="1E1EC13E475A8882860E87F1EE250BC9DF4E5246"/>
    <s v="alienstargate"/>
    <n v="1880"/>
    <n v="1524910724"/>
    <n v="1524910724"/>
    <n v="0.79673750527200005"/>
    <n v="0.79673750527200005"/>
    <n v="1884015"/>
    <n v="-0.34236464639800002"/>
    <n v="0.4"/>
    <x v="1"/>
    <s v="012.8:013.6 04-28-05:18:44"/>
    <s v="alienstargate"/>
    <n v="1"/>
    <n v="0"/>
    <n v="0"/>
    <n v="0"/>
    <x v="0"/>
    <n v="1840"/>
    <n v="1048576"/>
    <n v="1.754761"/>
    <n v="0.569878"/>
    <n v="762"/>
    <n v="15"/>
    <m/>
    <n v="10125.48"/>
    <n v="10125.48"/>
    <n v="4861.32"/>
    <n v="8853.6095214723919"/>
    <n v="18192.82967488153"/>
    <n v="18192.82967488153"/>
    <n v="8734.5159691288791"/>
    <n v="15907.612284262732"/>
    <n v="1884.0158263280928"/>
    <n v="1633.3838784296647"/>
    <m/>
    <n v="1"/>
  </r>
  <r>
    <s v="5C9A66F40A63D9C8DF9700E6DF9E1FD47D8AD317"/>
    <s v="affectiosocietatis"/>
    <n v="1890"/>
    <n v="1524995088"/>
    <n v="1524995088"/>
    <n v="0.84790275117900005"/>
    <n v="0.84790275117900005"/>
    <n v="1892252"/>
    <n v="0.754794795262"/>
    <n v="0"/>
    <x v="5"/>
    <s v="040.2:040.9 04-29-04:44:48"/>
    <s v="affectiosocietatis"/>
    <n v="0"/>
    <n v="0"/>
    <n v="1"/>
    <n v="0"/>
    <x v="2"/>
    <n v="1500"/>
    <n v="1024000"/>
    <n v="1.464844"/>
    <n v="0.68266700000000002"/>
    <n v="1491"/>
    <n v="29"/>
    <m/>
    <n v="1117.99"/>
    <n v="4051.45"/>
    <n v="4861.32"/>
    <n v="4819.491751072962"/>
    <n v="2065.9367967906101"/>
    <n v="7486.6856012641592"/>
    <n v="8983.2466023614961"/>
    <n v="8905.9520660922226"/>
    <n v="1892.252417207296"/>
    <n v="1631.7766920451072"/>
    <m/>
    <n v="1"/>
  </r>
  <r>
    <s v="3CA0D15567024D2E0B557DC0CF3E962B37999A79"/>
    <s v="QuintexAirVPN30"/>
    <n v="973"/>
    <n v="1524991829"/>
    <n v="1524991829"/>
    <n v="-0.69230560639600003"/>
    <n v="-0.69230560639600003"/>
    <n v="973226"/>
    <n v="-1.2348187933799999E-2"/>
    <n v="4.5454545454499999E-2"/>
    <x v="6"/>
    <s v="083.7:084.5 04-29-03:50:29"/>
    <s v="QuintexAirVPN30"/>
    <n v="1"/>
    <n v="0"/>
    <n v="0"/>
    <n v="0"/>
    <x v="0"/>
    <n v="1060"/>
    <n v="3162966"/>
    <n v="0.33512799999999998"/>
    <n v="2.98393"/>
    <n v="5372"/>
    <n v="107"/>
    <m/>
    <n v="10125.48"/>
    <n v="10125.48"/>
    <n v="4861.32"/>
    <n v="885.64026081730776"/>
    <n v="3115.5534285494296"/>
    <n v="3115.5534285494296"/>
    <n v="1495.8009095149971"/>
    <n v="272.50654300346991"/>
    <n v="973.2269053600694"/>
    <n v="1630.1486337520487"/>
    <m/>
    <n v="1"/>
  </r>
  <r>
    <s v="041646640AB306EA74B001966E86169B04CC88D2"/>
    <s v="QuintexAirVPN26"/>
    <n v="824"/>
    <n v="1524965801"/>
    <n v="1524965801"/>
    <n v="-0.76442088091500004"/>
    <n v="-0.76442088091500004"/>
    <n v="823810"/>
    <n v="2.11013804993E-2"/>
    <n v="0"/>
    <x v="7"/>
    <s v="087.8:088.6 04-28-20:36:41"/>
    <s v="QuintexAirVPN26"/>
    <n v="1"/>
    <n v="0"/>
    <n v="0"/>
    <n v="0"/>
    <x v="0"/>
    <n v="843"/>
    <n v="3496960"/>
    <n v="0.241067"/>
    <n v="4.1482330000000003"/>
    <n v="5698"/>
    <n v="113"/>
    <m/>
    <n v="10125.48"/>
    <n v="10125.48"/>
    <n v="4861.32"/>
    <n v="509.99709399477808"/>
    <n v="2385.3516587127851"/>
    <n v="2385.3516587127851"/>
    <n v="1145.2254831902919"/>
    <n v="120.14466613919974"/>
    <n v="823.81075627548148"/>
    <n v="1625.7555293928374"/>
    <m/>
    <n v="1"/>
  </r>
  <r>
    <s v="0E4D20BBEB46A9E91EFB9592FACC9564CB6CB9F8"/>
    <s v="Unnamed"/>
    <n v="1430"/>
    <n v="1524991829"/>
    <n v="1524991829"/>
    <n v="-0.309408078478"/>
    <n v="-0.309408078478"/>
    <n v="1430845"/>
    <n v="-0.40489292437300001"/>
    <n v="0"/>
    <x v="6"/>
    <s v="083.7:084.5 04-29-03:50:29"/>
    <s v="Unnamed"/>
    <n v="0"/>
    <n v="0"/>
    <n v="1"/>
    <n v="0"/>
    <x v="2"/>
    <n v="681"/>
    <n v="2071912"/>
    <n v="0.32868199999999997"/>
    <n v="3.0424549999999999"/>
    <n v="5383"/>
    <n v="107"/>
    <m/>
    <n v="1117.99"/>
    <n v="4051.45"/>
    <n v="4861.32"/>
    <n v="885.64026081730776"/>
    <n v="772.07486234238081"/>
    <n v="2797.8986404503066"/>
    <n v="3357.1883199333288"/>
    <n v="611.61600949506976"/>
    <n v="1430.8456893044902"/>
    <n v="1623.1655825131431"/>
    <m/>
    <n v="1"/>
  </r>
  <r>
    <s v="7A7070CFFB0C882E507971298FA8DED05EF03945"/>
    <s v="GibblyInTokyo"/>
    <n v="1530"/>
    <n v="1524817371"/>
    <n v="1524993264"/>
    <n v="-0.32396656468700002"/>
    <n v="-0.32396656468700002"/>
    <n v="1349776"/>
    <n v="-8.5782409972200005E-2"/>
    <n v="0"/>
    <x v="3"/>
    <s v="059.5:060.3 04-29-04:14:24"/>
    <s v="GibblyInTokyo"/>
    <n v="0"/>
    <n v="1"/>
    <n v="0"/>
    <n v="0"/>
    <x v="1"/>
    <n v="1470"/>
    <n v="2097560"/>
    <n v="0.70081400000000005"/>
    <n v="1.426912"/>
    <n v="4274"/>
    <n v="85"/>
    <m/>
    <n v="9721.3799999999992"/>
    <n v="9721.3799999999992"/>
    <n v="4861.32"/>
    <n v="3794.4265750962772"/>
    <n v="6571.9779173830912"/>
    <n v="6571.9779173830912"/>
    <n v="3286.4148597557928"/>
    <n v="2565.1592326052773"/>
    <n v="1418.0206925751363"/>
    <n v="1621.8824848025954"/>
    <m/>
    <n v="0"/>
  </r>
  <r>
    <s v="77B8255CD2A608B962DA4423B8CF49ACFD1E21FE"/>
    <s v="BienwaldKA01"/>
    <n v="1610"/>
    <n v="1525002309"/>
    <n v="1525002309"/>
    <n v="-3.2387834376500002E-2"/>
    <n v="-3.2387834376500002E-2"/>
    <n v="1605674"/>
    <n v="0.38073343666300002"/>
    <n v="0"/>
    <x v="4"/>
    <s v="070.7:071.5 04-29-06:45:09"/>
    <s v="BienwaldKA01"/>
    <n v="0"/>
    <n v="0"/>
    <n v="1"/>
    <n v="0"/>
    <x v="2"/>
    <n v="1000"/>
    <n v="1659419"/>
    <n v="0.60262099999999996"/>
    <n v="1.659419"/>
    <n v="4525"/>
    <n v="90"/>
    <m/>
    <n v="1117.99"/>
    <n v="4051.45"/>
    <n v="4861.32"/>
    <n v="2386.3111194805197"/>
    <n v="1081.7807250454166"/>
    <n v="3920.2323084153286"/>
    <n v="4703.8723729888325"/>
    <n v="2309.0236701719841"/>
    <n v="1605.6740122667825"/>
    <n v="1621.7975085867479"/>
    <m/>
    <n v="1"/>
  </r>
  <r>
    <s v="041E3FCC0262E5AF1AA2EC89A135658C07C0D9A9"/>
    <s v="freedom"/>
    <n v="1860"/>
    <n v="1524880011"/>
    <n v="1524880011"/>
    <n v="0.77576654485499996"/>
    <n v="0.77576654485499996"/>
    <n v="1862026"/>
    <n v="0.641510473119"/>
    <n v="0"/>
    <x v="2"/>
    <s v="032.9:033.7 04-27-20:46:51"/>
    <s v="freedom"/>
    <n v="0"/>
    <n v="0"/>
    <n v="1"/>
    <n v="0"/>
    <x v="2"/>
    <n v="1070"/>
    <n v="1048576"/>
    <n v="1.020432"/>
    <n v="0.97997800000000002"/>
    <n v="3135"/>
    <n v="62"/>
    <m/>
    <n v="1117.99"/>
    <n v="4051.45"/>
    <n v="4861.32"/>
    <n v="6440.9193022088357"/>
    <n v="1985.2892394824414"/>
    <n v="7194.4293681527897"/>
    <n v="8632.5694198345082"/>
    <n v="11437.569014973262"/>
    <n v="1862.0261805378764"/>
    <n v="1617.9911263765134"/>
    <m/>
    <n v="1"/>
  </r>
  <r>
    <s v="F13B97699EF7328A6289E5C2540560903CBC79A8"/>
    <s v="VSIFskylab"/>
    <n v="599"/>
    <n v="1524975637"/>
    <n v="1524975637"/>
    <n v="-0.85004512291199996"/>
    <n v="-0.85004512291199996"/>
    <n v="598854"/>
    <n v="-4.00033624284E-3"/>
    <n v="0"/>
    <x v="7"/>
    <s v="091.0:091.8 04-28-23:20:37"/>
    <s v="VSIFskylab"/>
    <n v="1"/>
    <n v="0"/>
    <n v="0"/>
    <n v="0"/>
    <x v="0"/>
    <n v="797"/>
    <n v="3993564"/>
    <n v="0.199571"/>
    <n v="5.010745"/>
    <n v="5844"/>
    <n v="116"/>
    <m/>
    <n v="10125.48"/>
    <n v="10125.48"/>
    <n v="4861.32"/>
    <n v="509.99709399477808"/>
    <n v="1518.3651088570025"/>
    <n v="1518.3651088570025"/>
    <n v="728.97864308543626"/>
    <n v="76.476551545224154"/>
    <n v="598.85439876306168"/>
    <n v="1617.2672791341436"/>
    <m/>
    <n v="1"/>
  </r>
  <r>
    <s v="FECB08B956FA6C45B0C871BE0D9F435B52BE1F85"/>
    <s v="BeastMode"/>
    <n v="1060"/>
    <n v="1524973472"/>
    <n v="1524973472"/>
    <n v="-0.61196978807500002"/>
    <n v="-0.61196978807500002"/>
    <n v="1056932"/>
    <n v="-7.5815053693199996E-3"/>
    <n v="0"/>
    <x v="6"/>
    <s v="079.0:079.8 04-28-22:44:32"/>
    <s v="BeastMode"/>
    <n v="1"/>
    <n v="0"/>
    <n v="0"/>
    <n v="0"/>
    <x v="0"/>
    <n v="1120"/>
    <n v="2827724"/>
    <n v="0.39607799999999999"/>
    <n v="2.5247540000000002"/>
    <n v="5185"/>
    <n v="103"/>
    <m/>
    <n v="10125.48"/>
    <n v="10125.48"/>
    <n v="4861.32"/>
    <n v="885.64026081730776"/>
    <n v="3928.9921502423485"/>
    <n v="3928.9921502423485"/>
    <n v="1886.3390298352408"/>
    <n v="343.65517809425216"/>
    <n v="1097.2423429854086"/>
    <n v="1616.3868400897861"/>
    <m/>
    <n v="1"/>
  </r>
  <r>
    <s v="08599FBC894BC3CE4E00A795BD3361B8D38DA39C"/>
    <s v="iDiedEditingConfig"/>
    <n v="1860"/>
    <n v="1524962626"/>
    <n v="1524962626"/>
    <n v="0.77311553147800005"/>
    <n v="0.77311553147800005"/>
    <n v="1859246"/>
    <n v="0.27105697105900001"/>
    <n v="0"/>
    <x v="2"/>
    <s v="027.4:028.2 04-28-19:43:46"/>
    <s v="iDiedEditingConfig"/>
    <n v="0"/>
    <n v="0"/>
    <n v="1"/>
    <n v="0"/>
    <x v="2"/>
    <n v="1040"/>
    <n v="1048576"/>
    <n v="0.99182099999999995"/>
    <n v="1.008246"/>
    <n v="3387"/>
    <n v="67"/>
    <m/>
    <n v="1117.99"/>
    <n v="4051.45"/>
    <n v="4861.32"/>
    <n v="6440.9193022088357"/>
    <n v="1982.3254330370894"/>
    <n v="7183.6889200065434"/>
    <n v="8619.6819954846305"/>
    <n v="11420.49405174293"/>
    <n v="1859.2463915350754"/>
    <n v="1616.0452740745525"/>
    <m/>
    <n v="1"/>
  </r>
  <r>
    <s v="57B6873C2DC362E5A42A809FB5624CDA3A025430"/>
    <s v="Unnamed"/>
    <n v="1870"/>
    <n v="1525000722"/>
    <n v="1525000722"/>
    <n v="0.82268104987900004"/>
    <n v="0.82268104987900004"/>
    <n v="1866425"/>
    <n v="0.67534792678400002"/>
    <n v="0"/>
    <x v="1"/>
    <s v="019.1:019.9 04-29-06:18:42"/>
    <s v="Unnamed"/>
    <n v="0"/>
    <n v="0"/>
    <n v="1"/>
    <n v="0"/>
    <x v="2"/>
    <n v="1870"/>
    <n v="1024000"/>
    <n v="1.8261719999999999"/>
    <n v="0.54759400000000003"/>
    <n v="612"/>
    <n v="12"/>
    <m/>
    <n v="1117.99"/>
    <n v="4051.45"/>
    <n v="4861.32"/>
    <n v="8853.6095214723919"/>
    <n v="2037.7391869542232"/>
    <n v="7384.5011395322745"/>
    <n v="8860.6358413977796"/>
    <n v="16137.306297816011"/>
    <n v="1866.425395076096"/>
    <n v="1613.6977765532672"/>
    <m/>
    <n v="1"/>
  </r>
  <r>
    <s v="B1AA04B0F73A6CEDFFAF83C9C1E850DCD1307E70"/>
    <s v="SecureHSC"/>
    <n v="1760"/>
    <n v="1524997864"/>
    <n v="1524997864"/>
    <n v="0.398289775194"/>
    <n v="0.398289775194"/>
    <n v="1759455"/>
    <n v="0.47614223619599999"/>
    <n v="0"/>
    <x v="5"/>
    <s v="040.9:041.7 04-29-05:31:04"/>
    <s v="SecureHSC"/>
    <n v="0"/>
    <n v="0"/>
    <n v="1"/>
    <n v="0"/>
    <x v="2"/>
    <n v="1630"/>
    <n v="1258291"/>
    <n v="1.2954079999999999"/>
    <n v="0.77195800000000003"/>
    <n v="2002"/>
    <n v="40"/>
    <m/>
    <n v="1117.99"/>
    <n v="4051.45"/>
    <n v="4861.32"/>
    <n v="4819.491751072962"/>
    <n v="1563.2739857691402"/>
    <n v="5665.1011097097307"/>
    <n v="6797.5340499460954"/>
    <n v="6739.0460371571489"/>
    <n v="1759.4554395186335"/>
    <n v="1609.1061076630435"/>
    <m/>
    <n v="1"/>
  </r>
  <r>
    <s v="3AC0D6E5E54CA4D2CB7DDCCDC29D618F7EE5C334"/>
    <s v="msa"/>
    <n v="1220"/>
    <n v="1524978530"/>
    <n v="1524978530"/>
    <n v="-0.31539765963799998"/>
    <n v="-0.31539765963799998"/>
    <n v="1222258"/>
    <n v="-0.56281741248600003"/>
    <n v="0"/>
    <x v="4"/>
    <s v="065.2:066.0 04-29-00:08:50"/>
    <s v="msa"/>
    <n v="0"/>
    <n v="0"/>
    <n v="1"/>
    <n v="0"/>
    <x v="2"/>
    <n v="1300"/>
    <n v="2064356"/>
    <n v="0.62973599999999996"/>
    <n v="1.587966"/>
    <n v="4449"/>
    <n v="88"/>
    <m/>
    <n v="1117.99"/>
    <n v="4051.45"/>
    <n v="4861.32"/>
    <n v="2386.3111194805197"/>
    <n v="765.37857050131242"/>
    <n v="2773.6321518596251"/>
    <n v="3328.0710492485978"/>
    <n v="1633.6741772282282"/>
    <n v="1413.2629489403369"/>
    <n v="1608.590864258236"/>
    <m/>
    <n v="1"/>
  </r>
  <r>
    <s v="92C6BDEFC1A97C5A2A0421A261AF9DDE93CF1709"/>
    <s v="theycallmeMrPig"/>
    <n v="1640"/>
    <n v="1524977546"/>
    <n v="1524977546"/>
    <n v="6.7194742675999994E-2"/>
    <n v="6.7194742675999994E-2"/>
    <n v="1639211"/>
    <n v="1.07817833139E-3"/>
    <n v="0"/>
    <x v="3"/>
    <s v="054.8:055.6 04-28-23:52:26"/>
    <s v="theycallmeMrPig"/>
    <n v="0"/>
    <n v="0"/>
    <n v="1"/>
    <n v="0"/>
    <x v="2"/>
    <n v="1840"/>
    <n v="1536000"/>
    <n v="1.1979169999999999"/>
    <n v="0.83478300000000005"/>
    <n v="2323"/>
    <n v="46"/>
    <m/>
    <n v="1117.99"/>
    <n v="4051.45"/>
    <n v="4861.32"/>
    <n v="3794.4265750962772"/>
    <n v="1193.1130503643412"/>
    <n v="4323.6861402146797"/>
    <n v="5187.975146465692"/>
    <n v="4049.3920924128474"/>
    <n v="1639.211124750336"/>
    <n v="1608.2477873252353"/>
    <m/>
    <n v="1"/>
  </r>
  <r>
    <s v="75630B41925DB77E893FEA93A34EB5B838B2CE53"/>
    <s v="Goethe2"/>
    <n v="6320"/>
    <n v="1524626562"/>
    <n v="1524997615"/>
    <n v="-0.71694017401300003"/>
    <n v="-0.71694017401300003"/>
    <n v="911416"/>
    <n v="-6.0768586125299999E-2"/>
    <n v="0.2"/>
    <x v="2"/>
    <s v="027.4:028.2 04-29-05:26:55"/>
    <s v="Goethe2"/>
    <n v="0"/>
    <n v="1"/>
    <n v="0"/>
    <n v="0"/>
    <x v="1"/>
    <n v="4710"/>
    <n v="3219871"/>
    <n v="1.4627920000000001"/>
    <n v="0.68362400000000001"/>
    <n v="1501"/>
    <n v="30"/>
    <m/>
    <n v="9721.3799999999992"/>
    <n v="9721.3799999999992"/>
    <n v="4861.32"/>
    <n v="6440.9193022088357"/>
    <n v="2751.7321311535015"/>
    <n v="2751.7321311535015"/>
    <n v="1376.0443932671226"/>
    <n v="1823.1654968795424"/>
    <n v="911.41612496058758"/>
    <n v="1603.9525874724116"/>
    <m/>
    <n v="0"/>
  </r>
  <r>
    <s v="7F5564EE9121AEF0EAF493004BD0AA48089DEFF0"/>
    <s v="ThisIsBowieToBowie"/>
    <n v="962"/>
    <n v="1524582454"/>
    <n v="1524975801"/>
    <n v="-0.557622285557"/>
    <n v="-0.557622285557"/>
    <n v="879919"/>
    <n v="0.193570162804"/>
    <n v="0"/>
    <x v="6"/>
    <s v="079.8:080.6 04-28-23:23:20"/>
    <s v="ThisIsBowieToBowie"/>
    <n v="0"/>
    <n v="1"/>
    <n v="0"/>
    <n v="0"/>
    <x v="1"/>
    <n v="1050"/>
    <n v="2629566"/>
    <n v="0.39930500000000002"/>
    <n v="2.5043489999999999"/>
    <n v="5174"/>
    <n v="103"/>
    <m/>
    <n v="9721.3799999999992"/>
    <n v="9721.3799999999992"/>
    <n v="4861.32"/>
    <n v="885.64026081730776"/>
    <n v="4300.5218656318912"/>
    <n v="4300.5218656318912"/>
    <n v="2150.5396307760448"/>
    <n v="391.78751439906301"/>
    <n v="1163.2613970570217"/>
    <n v="1603.1527779399155"/>
    <m/>
    <n v="0"/>
  </r>
  <r>
    <s v="887461A33FF2B02B76ED12905FD95BF0D8616638"/>
    <s v="autsch"/>
    <n v="1610"/>
    <n v="1525004637"/>
    <n v="1525004637"/>
    <n v="2.3200451129900001E-2"/>
    <n v="2.3200451129900001E-2"/>
    <n v="1609355"/>
    <n v="-0.362854026542"/>
    <n v="0"/>
    <x v="2"/>
    <s v="025.8:026.6 04-29-07:23:57"/>
    <s v="autsch"/>
    <n v="0"/>
    <n v="0"/>
    <n v="1"/>
    <n v="0"/>
    <x v="2"/>
    <n v="2180"/>
    <n v="1572864"/>
    <n v="1.386007"/>
    <n v="0.72149700000000005"/>
    <n v="1695"/>
    <n v="33"/>
    <m/>
    <n v="1117.99"/>
    <n v="4051.45"/>
    <n v="4861.32"/>
    <n v="6440.9193022088357"/>
    <n v="1143.927872358717"/>
    <n v="4145.4454677302328"/>
    <n v="4974.1048170868053"/>
    <n v="6590.3515357113611"/>
    <n v="1609.3551543659792"/>
    <n v="1598.4078080561856"/>
    <m/>
    <n v="1"/>
  </r>
  <r>
    <s v="26836BD30BE1F9FA84E9564D096D6A5DDB7E123E"/>
    <s v="TornadoRelayFR"/>
    <n v="1830"/>
    <n v="1525007282"/>
    <n v="1525007282"/>
    <n v="0.74623523421500004"/>
    <n v="0.74623523421500004"/>
    <n v="1831060"/>
    <n v="-1.49454470271E-2"/>
    <n v="0"/>
    <x v="2"/>
    <s v="029.7:030.5 04-29-08:08:02"/>
    <s v="TornadoRelayFR"/>
    <n v="0"/>
    <n v="0"/>
    <n v="1"/>
    <n v="0"/>
    <x v="2"/>
    <n v="1380"/>
    <n v="1048576"/>
    <n v="1.316071"/>
    <n v="0.75983800000000001"/>
    <n v="1915"/>
    <n v="38"/>
    <m/>
    <n v="1117.99"/>
    <n v="4051.45"/>
    <n v="4861.32"/>
    <n v="6440.9193022088357"/>
    <n v="1952.273529500028"/>
    <n v="7074.784739660362"/>
    <n v="8489.008268794063"/>
    <n v="11247.36022625256"/>
    <n v="1831.0603569522279"/>
    <n v="1596.3150498665595"/>
    <m/>
    <n v="1"/>
  </r>
  <r>
    <s v="5237967E7B11EE04D10879FE5BCDF861B4499EBA"/>
    <s v="torprojectperso"/>
    <n v="1830"/>
    <n v="1524957136"/>
    <n v="1524957136"/>
    <n v="0.74600395851800005"/>
    <n v="0.74600395851800005"/>
    <n v="1830817"/>
    <n v="4.7620029773400003E-4"/>
    <n v="0"/>
    <x v="0"/>
    <s v="009.4:010.2 04-28-18:12:16"/>
    <s v="torprojectperso"/>
    <n v="1"/>
    <n v="0"/>
    <n v="0"/>
    <n v="0"/>
    <x v="0"/>
    <n v="1830"/>
    <n v="1048576"/>
    <n v="1.7452240000000001"/>
    <n v="0.57299199999999995"/>
    <n v="776"/>
    <n v="15"/>
    <m/>
    <n v="10125.48"/>
    <n v="10125.48"/>
    <n v="4861.32"/>
    <n v="11818.828055288463"/>
    <n v="17679.128161894838"/>
    <n v="17679.128161894838"/>
    <n v="8487.883963622724"/>
    <n v="20635.720569577254"/>
    <n v="1830.8178468069705"/>
    <n v="1596.1452927648793"/>
    <m/>
    <n v="1"/>
  </r>
  <r>
    <s v="7FD285174636F38FF32E0DF2D1155385B31C533F"/>
    <s v="amsnovgnet"/>
    <n v="1840"/>
    <n v="1524894454"/>
    <n v="1524894454"/>
    <n v="0.79261123434699998"/>
    <n v="0.79261123434699998"/>
    <n v="1835633"/>
    <n v="0.389150025023"/>
    <n v="0"/>
    <x v="1"/>
    <s v="021.6:022.4 04-28-00:47:34"/>
    <s v="amsnovgnet"/>
    <n v="0"/>
    <n v="0"/>
    <n v="1"/>
    <n v="0"/>
    <x v="2"/>
    <n v="1840"/>
    <n v="1024000"/>
    <n v="1.796875"/>
    <n v="0.55652199999999996"/>
    <n v="676"/>
    <n v="13"/>
    <m/>
    <n v="1117.99"/>
    <n v="4051.45"/>
    <n v="4861.32"/>
    <n v="8853.6095214723919"/>
    <n v="2004.1214338876025"/>
    <n v="7262.6747853951529"/>
    <n v="8714.456845755758"/>
    <n v="15871.079892712976"/>
    <n v="1835.633903971328"/>
    <n v="1592.1437327799295"/>
    <m/>
    <n v="1"/>
  </r>
  <r>
    <s v="743D72458B4A39207D8BC697DE73438D42443CE8"/>
    <s v="Unnamed"/>
    <n v="1840"/>
    <n v="1525009194"/>
    <n v="1525009194"/>
    <n v="0.792127254901"/>
    <n v="0.792127254901"/>
    <n v="1835138"/>
    <n v="0.29672366721999999"/>
    <n v="0"/>
    <x v="1"/>
    <s v="021.4:022.2 04-29-08:39:53"/>
    <s v="Unnamed"/>
    <n v="0"/>
    <n v="0"/>
    <n v="1"/>
    <n v="0"/>
    <x v="2"/>
    <n v="1530"/>
    <n v="1024000"/>
    <n v="1.4941409999999999"/>
    <n v="0.66928100000000001"/>
    <n v="1394"/>
    <n v="27"/>
    <m/>
    <n v="1117.99"/>
    <n v="4051.45"/>
    <n v="4861.32"/>
    <n v="8853.6095214723919"/>
    <n v="2003.5803497067691"/>
    <n v="7260.7139668686568"/>
    <n v="8712.1040667953293"/>
    <n v="15866.794927681674"/>
    <n v="1835.1383090186241"/>
    <n v="1591.7968163130367"/>
    <m/>
    <n v="1"/>
  </r>
  <r>
    <s v="3FBB31F077517AA14A7F980D29101A9C229B3468"/>
    <s v="FreeBogatovForReal"/>
    <n v="1610"/>
    <n v="1524948600"/>
    <n v="1524948600"/>
    <n v="5.09945447491E-2"/>
    <n v="5.09945447491E-2"/>
    <n v="1614327"/>
    <n v="-0.44876322546199998"/>
    <n v="0"/>
    <x v="1"/>
    <s v="019.8:020.6 04-28-15:50:00"/>
    <s v="FreeBogatovForReal"/>
    <n v="0"/>
    <n v="0"/>
    <n v="1"/>
    <n v="0"/>
    <x v="2"/>
    <n v="1610"/>
    <n v="1536000"/>
    <n v="1.0481769999999999"/>
    <n v="0.95403700000000002"/>
    <n v="2999"/>
    <n v="59"/>
    <m/>
    <n v="1117.99"/>
    <n v="4051.45"/>
    <n v="4861.32"/>
    <n v="8853.6095214723919"/>
    <n v="1175.0013910840464"/>
    <n v="4258.0518483237411"/>
    <n v="5109.2208002796942"/>
    <n v="9305.095308406173"/>
    <n v="1614.3276207346175"/>
    <n v="1590.8293345142322"/>
    <m/>
    <n v="1"/>
  </r>
  <r>
    <s v="C6B1DE0E0FDC00080ABAB4F0780F356885C9BB82"/>
    <s v="RunningOnFumes1"/>
    <n v="1790"/>
    <n v="1524962626"/>
    <n v="1524962626"/>
    <n v="0.58713869033400001"/>
    <n v="0.58713869033400001"/>
    <n v="1787753"/>
    <n v="0.48612520611999999"/>
    <n v="0"/>
    <x v="2"/>
    <s v="027.4:028.2 04-28-19:43:46"/>
    <s v="RunningOnFumes1"/>
    <n v="1"/>
    <n v="0"/>
    <n v="0"/>
    <n v="0"/>
    <x v="0"/>
    <n v="1500"/>
    <n v="1126400"/>
    <n v="1.3316760000000001"/>
    <n v="0.75093299999999996"/>
    <n v="1855"/>
    <n v="37"/>
    <m/>
    <n v="10125.48"/>
    <n v="10125.48"/>
    <n v="4861.32"/>
    <n v="6440.9193022088357"/>
    <n v="16070.541066203112"/>
    <n v="16070.541066203112"/>
    <n v="7715.5890580944806"/>
    <n v="10222.632225854713"/>
    <n v="1787.7530207922177"/>
    <n v="1589.347114554552"/>
    <m/>
    <n v="1"/>
  </r>
  <r>
    <s v="EB1B72179BCE0C24EC57A94EA307988D81AEAE8F"/>
    <s v="ddwrt"/>
    <n v="1830"/>
    <n v="1525009194"/>
    <n v="1525009194"/>
    <n v="0.78758748281900004"/>
    <n v="0.78758748281900004"/>
    <n v="1830489"/>
    <n v="0.63063926303399997"/>
    <n v="0"/>
    <x v="1"/>
    <s v="021.4:022.2 04-29-08:39:53"/>
    <s v="ddwrt"/>
    <n v="0"/>
    <n v="0"/>
    <n v="1"/>
    <n v="0"/>
    <x v="2"/>
    <n v="1540"/>
    <n v="1024000"/>
    <n v="1.503906"/>
    <n v="0.66493500000000005"/>
    <n v="1365"/>
    <n v="27"/>
    <m/>
    <n v="1117.99"/>
    <n v="4051.45"/>
    <n v="4861.32"/>
    <n v="8853.6095214723919"/>
    <n v="1998.504929916814"/>
    <n v="7242.3213072670378"/>
    <n v="8690.0347819776616"/>
    <n v="15826.601558351165"/>
    <n v="1830.4895824066562"/>
    <n v="1588.542707684659"/>
    <m/>
    <n v="1"/>
  </r>
  <r>
    <s v="B2E0CE9CB39A17059B1F344D9067882BF9C09E0C"/>
    <s v="lonlinode"/>
    <n v="1820"/>
    <n v="1525004637"/>
    <n v="1525004637"/>
    <n v="0.73485477015"/>
    <n v="0.73485477015"/>
    <n v="1819127"/>
    <n v="-0.56593288394999997"/>
    <n v="0"/>
    <x v="2"/>
    <s v="025.8:026.6 04-29-07:23:57"/>
    <s v="lonlinode"/>
    <n v="0"/>
    <n v="0"/>
    <n v="1"/>
    <n v="0"/>
    <x v="2"/>
    <n v="1460"/>
    <n v="1048576"/>
    <n v="1.3923650000000001"/>
    <n v="0.71820300000000004"/>
    <n v="1672"/>
    <n v="33"/>
    <m/>
    <n v="1117.99"/>
    <n v="4051.45"/>
    <n v="4861.32"/>
    <n v="6440.9193022088357"/>
    <n v="1939.5502844799987"/>
    <n v="7028.6773585242172"/>
    <n v="8433.6841912255986"/>
    <n v="11174.05957558821"/>
    <n v="1819.1270754648065"/>
    <n v="1587.9617528253646"/>
    <m/>
    <n v="1"/>
  </r>
  <r>
    <s v="1CDEF6FA8DACFB448D36D02E2662011D30AE7592"/>
    <s v="Unnamed"/>
    <n v="1820"/>
    <n v="1524913739"/>
    <n v="1524913739"/>
    <n v="0.77952685605000005"/>
    <n v="0.77952685605000005"/>
    <n v="1822235"/>
    <n v="0.118047624098"/>
    <n v="0"/>
    <x v="2"/>
    <s v="029.7:030.5 04-28-06:08:59"/>
    <s v="Unnamed"/>
    <n v="0"/>
    <n v="0"/>
    <n v="1"/>
    <n v="0"/>
    <x v="2"/>
    <n v="1820"/>
    <n v="1024000"/>
    <n v="1.777344"/>
    <n v="0.56263700000000005"/>
    <n v="714"/>
    <n v="14"/>
    <m/>
    <n v="1117.99"/>
    <n v="4051.45"/>
    <n v="4861.32"/>
    <n v="6440.9193022088357"/>
    <n v="1989.4932297953394"/>
    <n v="7209.6640809437722"/>
    <n v="8650.8494958529845"/>
    <n v="11461.788875931448"/>
    <n v="1822.2355005951999"/>
    <n v="1582.76485041664"/>
    <m/>
    <n v="1"/>
  </r>
  <r>
    <s v="951DED87F0C183EA8D5A4765D66F41606163480A"/>
    <s v="Unnamed"/>
    <n v="1820"/>
    <n v="1525006186"/>
    <n v="1525006186"/>
    <n v="0.779251726127"/>
    <n v="0.779251726127"/>
    <n v="1821953"/>
    <n v="1.11637106274E-2"/>
    <n v="0.4"/>
    <x v="0"/>
    <s v="008.7:009.5 04-29-07:49:46"/>
    <s v="Unnamed"/>
    <n v="0"/>
    <n v="0"/>
    <n v="1"/>
    <n v="0"/>
    <x v="2"/>
    <n v="1870"/>
    <n v="1024000"/>
    <n v="1.8261719999999999"/>
    <n v="0.54759400000000003"/>
    <n v="614"/>
    <n v="12"/>
    <m/>
    <n v="1117.99"/>
    <n v="4051.45"/>
    <n v="4861.32"/>
    <n v="11818.828055288463"/>
    <n v="1989.1856372927248"/>
    <n v="7208.5494058172335"/>
    <n v="8649.5120012557072"/>
    <n v="21028.670218170213"/>
    <n v="1821.953767554048"/>
    <n v="1582.5676372878336"/>
    <m/>
    <n v="1"/>
  </r>
  <r>
    <s v="CBBE32FF20DFB06CBB46FB9941AF13CBB5E9A0D2"/>
    <s v="Unnamed"/>
    <n v="1820"/>
    <n v="1524928287"/>
    <n v="1524928287"/>
    <n v="0.77584121967999997"/>
    <n v="0.77584121967999997"/>
    <n v="1818461"/>
    <n v="-3.02438302626E-2"/>
    <n v="0"/>
    <x v="1"/>
    <s v="015.9:016.7 04-28-10:11:27"/>
    <s v="Unnamed"/>
    <n v="0"/>
    <n v="0"/>
    <n v="1"/>
    <n v="0"/>
    <x v="2"/>
    <n v="1820"/>
    <n v="1024000"/>
    <n v="1.777344"/>
    <n v="0.56263700000000005"/>
    <n v="713"/>
    <n v="14"/>
    <m/>
    <n v="1117.99"/>
    <n v="4051.45"/>
    <n v="4861.32"/>
    <n v="8853.6095214723919"/>
    <n v="1985.3727251900432"/>
    <n v="7194.7319094725353"/>
    <n v="8632.9324380547769"/>
    <n v="15722.604731181993"/>
    <n v="1818.46140895232"/>
    <n v="1580.1229862666239"/>
    <m/>
    <n v="1"/>
  </r>
  <r>
    <s v="D2604643A738FFAE362799BC19AFBA8A1D67A485"/>
    <s v="hejehuja"/>
    <n v="1620"/>
    <n v="1524973997"/>
    <n v="1524973997"/>
    <n v="0.198892223305"/>
    <n v="0.198892223305"/>
    <n v="1624424"/>
    <n v="0.43795821799500001"/>
    <n v="0"/>
    <x v="5"/>
    <s v="048.9:049.7 04-28-22:53:17"/>
    <s v="hejehuja"/>
    <n v="0"/>
    <n v="0"/>
    <n v="1"/>
    <n v="0"/>
    <x v="2"/>
    <n v="1480"/>
    <n v="1384563"/>
    <n v="1.068929"/>
    <n v="0.93551600000000001"/>
    <n v="2873"/>
    <n v="57"/>
    <m/>
    <n v="1117.99"/>
    <n v="4051.45"/>
    <n v="4861.32"/>
    <n v="4819.491751072962"/>
    <n v="1340.3495167327571"/>
    <n v="4857.2518981090425"/>
    <n v="5828.1987429970632"/>
    <n v="5778.0511806439717"/>
    <n v="1659.9418133758409"/>
    <n v="1577.3281693630884"/>
    <m/>
    <n v="1"/>
  </r>
  <r>
    <s v="867B95CACD64653FEEC4D2CEFC5C49B4620307A7"/>
    <s v="coffswifi2"/>
    <n v="509"/>
    <n v="1524989656"/>
    <n v="1524989656"/>
    <n v="-0.87506087919999997"/>
    <n v="-0.87506087919999997"/>
    <n v="508607"/>
    <n v="2.1493419623900001E-2"/>
    <n v="0.63636363636399995"/>
    <x v="7"/>
    <s v="095.7:096.5 04-29-03:14:16"/>
    <s v="coffswifi2"/>
    <n v="1"/>
    <n v="0"/>
    <n v="0"/>
    <n v="0"/>
    <x v="0"/>
    <n v="509"/>
    <n v="4070841"/>
    <n v="0.12503600000000001"/>
    <n v="7.9977229999999997"/>
    <n v="6128"/>
    <n v="122"/>
    <m/>
    <n v="10125.48"/>
    <n v="10125.48"/>
    <n v="4861.32"/>
    <n v="509.99709399477808"/>
    <n v="1265.0685688779843"/>
    <n v="1265.0685688779843"/>
    <n v="607.36904672745607"/>
    <n v="63.718588534262544"/>
    <n v="508.60729545659291"/>
    <n v="1577.277406819615"/>
    <m/>
    <n v="1"/>
  </r>
  <r>
    <s v="A7BD5A4AC41551A66735DB5AF0F27C7DB5B7FAE3"/>
    <s v="emilitor"/>
    <n v="1660"/>
    <n v="1524977546"/>
    <n v="1524977546"/>
    <n v="0.20022645539700001"/>
    <n v="0.20022645539700001"/>
    <n v="1659627"/>
    <n v="-8.4471930942799991E-3"/>
    <n v="0"/>
    <x v="3"/>
    <s v="054.8:055.6 04-28-23:52:26"/>
    <s v="emilitor"/>
    <n v="0"/>
    <n v="0"/>
    <n v="1"/>
    <n v="0"/>
    <x v="2"/>
    <n v="1440"/>
    <n v="1382762"/>
    <n v="1.0413939999999999"/>
    <n v="0.96025099999999997"/>
    <n v="3037"/>
    <n v="60"/>
    <m/>
    <n v="1117.99"/>
    <n v="4051.45"/>
    <n v="4861.32"/>
    <n v="3794.4265750962772"/>
    <n v="1341.841174869292"/>
    <n v="4862.6574727181751"/>
    <n v="5834.684872150543"/>
    <n v="4554.1711584919831"/>
    <n v="1659.6275339176664"/>
    <n v="1576.5678737423664"/>
    <m/>
    <n v="1"/>
  </r>
  <r>
    <s v="FD1DCC6AF31A6D31652B564A8650646A5417434F"/>
    <s v="freeBogatov03"/>
    <n v="1600"/>
    <n v="1524985992"/>
    <n v="1524985992"/>
    <n v="6.3397991897800002E-2"/>
    <n v="6.3397991897800002E-2"/>
    <n v="1604710"/>
    <n v="0.197508849673"/>
    <n v="0"/>
    <x v="4"/>
    <s v="066.8:067.5 04-29-02:13:12"/>
    <s v="freeBogatov03"/>
    <n v="0"/>
    <n v="0"/>
    <n v="1"/>
    <n v="0"/>
    <x v="2"/>
    <n v="1050"/>
    <n v="1509040"/>
    <n v="0.69580699999999995"/>
    <n v="1.437181"/>
    <n v="4288"/>
    <n v="85"/>
    <m/>
    <n v="1117.99"/>
    <n v="4051.45"/>
    <n v="4861.32"/>
    <n v="2386.3111194805197"/>
    <n v="1188.8683209618214"/>
    <n v="4308.3037942743422"/>
    <n v="5169.5179259726128"/>
    <n v="2537.5984524989758"/>
    <n v="1604.7101056934562"/>
    <n v="1576.0090739854193"/>
    <m/>
    <n v="1"/>
  </r>
  <r>
    <s v="3FCFD4FF0052F72F06DD4D01B87873499E9512F8"/>
    <s v="Unnamed"/>
    <n v="1810"/>
    <n v="1525003372"/>
    <n v="1525003372"/>
    <n v="0.76914126671399996"/>
    <n v="0.76914126671399996"/>
    <n v="1811600"/>
    <n v="0.245050353478"/>
    <n v="0"/>
    <x v="1"/>
    <s v="019.9:020.7 04-29-07:02:52"/>
    <s v="Unnamed"/>
    <n v="0"/>
    <n v="0"/>
    <n v="1"/>
    <n v="0"/>
    <x v="2"/>
    <n v="1560"/>
    <n v="1024000"/>
    <n v="1.5234380000000001"/>
    <n v="0.65641000000000005"/>
    <n v="1287"/>
    <n v="25"/>
    <m/>
    <n v="1117.99"/>
    <n v="4051.45"/>
    <n v="4861.32"/>
    <n v="8853.6095214723919"/>
    <n v="1977.8822447735849"/>
    <n v="7167.5873850284352"/>
    <n v="8600.3618227021016"/>
    <n v="15663.285963808799"/>
    <n v="1811.6006571151361"/>
    <n v="1575.3204599805952"/>
    <m/>
    <n v="1"/>
  </r>
  <r>
    <s v="1D9E4B15CEC987559DCAB869F77FE6E21D8EDDFE"/>
    <s v="Parandeh"/>
    <n v="606"/>
    <n v="1524991621"/>
    <n v="1524991621"/>
    <n v="-0.84212828374100002"/>
    <n v="-0.84212828374100002"/>
    <n v="605742"/>
    <n v="7.1412155401699998E-2"/>
    <n v="0.5625"/>
    <x v="7"/>
    <s v="096.5:097.3 04-29-03:47:01"/>
    <s v="Parandeh"/>
    <n v="1"/>
    <n v="0"/>
    <n v="0"/>
    <n v="0"/>
    <x v="0"/>
    <n v="518"/>
    <n v="3836928"/>
    <n v="0.13500400000000001"/>
    <n v="7.407197"/>
    <n v="6094"/>
    <n v="121"/>
    <m/>
    <n v="10125.48"/>
    <n v="10125.48"/>
    <n v="4861.32"/>
    <n v="509.99709399477808"/>
    <n v="1598.526905546179"/>
    <n v="1598.526905546179"/>
    <n v="767.4649316842017"/>
    <n v="80.514116516058152"/>
    <n v="605.74240852221226"/>
    <n v="1575.0980859655485"/>
    <m/>
    <n v="1"/>
  </r>
  <r>
    <s v="EF58B34EE616DB608DBEE8382BDA8B7C87E416C1"/>
    <s v="Unnamed"/>
    <n v="1810"/>
    <n v="1524997615"/>
    <n v="1524997615"/>
    <n v="0.76664099741799996"/>
    <n v="0.76664099741799996"/>
    <n v="1809040"/>
    <n v="0.325227891825"/>
    <n v="0"/>
    <x v="2"/>
    <s v="027.4:028.2 04-29-05:26:55"/>
    <s v="Unnamed"/>
    <n v="0"/>
    <n v="0"/>
    <n v="1"/>
    <n v="0"/>
    <x v="2"/>
    <n v="1170"/>
    <n v="1024000"/>
    <n v="1.1425780000000001"/>
    <n v="0.87521400000000005"/>
    <n v="2499"/>
    <n v="49"/>
    <m/>
    <n v="1117.99"/>
    <n v="4051.45"/>
    <n v="4861.32"/>
    <n v="6440.9193022088357"/>
    <n v="1975.0869687033498"/>
    <n v="7157.4576689891555"/>
    <n v="8588.2072135680719"/>
    <n v="11378.792100343066"/>
    <n v="1809.040381356032"/>
    <n v="1573.5282669492224"/>
    <m/>
    <n v="1"/>
  </r>
  <r>
    <s v="F0B8B0371FD44A5CA3B05411176AE7EBD5B025BC"/>
    <s v="TorMePlz"/>
    <n v="1970"/>
    <n v="1525002474"/>
    <n v="1525002474"/>
    <n v="1.9998966415999999"/>
    <n v="1.9998966415999999"/>
    <n v="1966012"/>
    <n v="0.63875179714700003"/>
    <n v="0"/>
    <x v="0"/>
    <s v="007.9:008.7 04-29-06:47:54"/>
    <s v="TorMePlz"/>
    <n v="0"/>
    <n v="0"/>
    <n v="1"/>
    <n v="0"/>
    <x v="2"/>
    <n v="1550"/>
    <n v="655360"/>
    <n v="2.3651119999999999"/>
    <n v="0.42281299999999999"/>
    <n v="175"/>
    <n v="3"/>
    <m/>
    <n v="1117.99"/>
    <n v="4051.45"/>
    <n v="4861.32"/>
    <n v="11818.828055288463"/>
    <n v="3353.8544463423841"/>
    <n v="12153.931248610319"/>
    <n v="14583.457541742911"/>
    <n v="35455.262590707716"/>
    <n v="1966.0122630389758"/>
    <n v="1572.8165841272832"/>
    <m/>
    <n v="1"/>
  </r>
  <r>
    <s v="22D8E3B46285DEE7B73FA6E7727227EA1872EC86"/>
    <s v="u5OKVPQp3F2GFTp3piF"/>
    <n v="1200"/>
    <n v="1524838689"/>
    <n v="1524838689"/>
    <n v="-0.45148293274200002"/>
    <n v="-0.45148293274200002"/>
    <n v="1199587"/>
    <n v="-4.1307311691599999E-2"/>
    <n v="0"/>
    <x v="4"/>
    <s v="070.6:071.4 04-27-09:18:09"/>
    <s v="u5OKVPQp3F2GFTp3piF"/>
    <n v="0"/>
    <n v="0"/>
    <n v="1"/>
    <n v="0"/>
    <x v="2"/>
    <n v="1260"/>
    <n v="2298238"/>
    <n v="0.54824600000000001"/>
    <n v="1.823998"/>
    <n v="4709"/>
    <n v="94"/>
    <m/>
    <n v="1117.99"/>
    <n v="4051.45"/>
    <n v="4861.32"/>
    <n v="2386.3111194805197"/>
    <n v="613.23659602377143"/>
    <n v="2222.2894721424241"/>
    <n v="2666.5169894026603"/>
    <n v="1308.9323768226095"/>
    <n v="1260.6227676208914"/>
    <n v="1571.9073373346241"/>
    <m/>
    <n v="1"/>
  </r>
  <r>
    <s v="DD6AFF3D19B52995E96AA00E4B82B95778095C0C"/>
    <s v="LaGhoule"/>
    <n v="1790"/>
    <n v="1525000722"/>
    <n v="1525000722"/>
    <n v="0.71045313670300003"/>
    <n v="0.71045313670300003"/>
    <n v="1793540"/>
    <n v="4.1541318019200003E-2"/>
    <n v="0"/>
    <x v="1"/>
    <s v="019.1:019.9 04-29-06:18:42"/>
    <s v="LaGhoule"/>
    <n v="0"/>
    <n v="0"/>
    <n v="1"/>
    <n v="0"/>
    <x v="2"/>
    <n v="1630"/>
    <n v="1048576"/>
    <n v="1.554489"/>
    <n v="0.64329800000000004"/>
    <n v="1196"/>
    <n v="23"/>
    <m/>
    <n v="1117.99"/>
    <n v="4051.45"/>
    <n v="4861.32"/>
    <n v="8853.6095214723919"/>
    <n v="1912.2695023025869"/>
    <n v="6929.8153606953692"/>
    <n v="8315.0600425170269"/>
    <n v="15143.684177146"/>
    <n v="1793.540108271485"/>
    <n v="1570.0508757900395"/>
    <m/>
    <n v="1"/>
  </r>
  <r>
    <s v="A58C197826232FEECCE24B6897C9970BD823A59B"/>
    <s v="rortor1"/>
    <n v="1790"/>
    <n v="1524967352"/>
    <n v="1524967352"/>
    <n v="0.70531098593800001"/>
    <n v="0.70531098593800001"/>
    <n v="1788148"/>
    <n v="-0.46822553800200001"/>
    <n v="0"/>
    <x v="2"/>
    <s v="029.0:029.7 04-28-21:02:32"/>
    <s v="rortor1"/>
    <n v="0"/>
    <n v="0"/>
    <n v="1"/>
    <n v="0"/>
    <x v="2"/>
    <n v="1370"/>
    <n v="1048576"/>
    <n v="1.3065340000000001"/>
    <n v="0.76538399999999995"/>
    <n v="1953"/>
    <n v="39"/>
    <m/>
    <n v="1117.99"/>
    <n v="4051.45"/>
    <n v="4861.32"/>
    <n v="6440.9193022088357"/>
    <n v="1906.5206291688246"/>
    <n v="6908.9821939785097"/>
    <n v="8290.0624021601179"/>
    <n v="10983.770445596845"/>
    <n v="1788.1481723909244"/>
    <n v="1566.2765206736472"/>
    <m/>
    <n v="1"/>
  </r>
  <r>
    <s v="9A7417BA401B8C7EFDE24945E18145A1EDA730E7"/>
    <s v="tOr"/>
    <n v="1800"/>
    <n v="1524959875"/>
    <n v="1524959875"/>
    <n v="0.75650821718299999"/>
    <n v="0.75650821718299999"/>
    <n v="1798664"/>
    <n v="0.41403287173800002"/>
    <n v="0"/>
    <x v="2"/>
    <s v="029.8:030.5 04-28-18:57:55"/>
    <s v="tOr"/>
    <n v="0"/>
    <n v="0"/>
    <n v="1"/>
    <n v="0"/>
    <x v="2"/>
    <n v="1320"/>
    <n v="1024000"/>
    <n v="1.2890619999999999"/>
    <n v="0.77575799999999995"/>
    <n v="2019"/>
    <n v="40"/>
    <m/>
    <n v="1117.99"/>
    <n v="4051.45"/>
    <n v="4861.32"/>
    <n v="6440.9193022088357"/>
    <n v="1963.7586217284222"/>
    <n v="7116.4052165060648"/>
    <n v="8538.9485263560618"/>
    <n v="11313.527680542415"/>
    <n v="1798.664414395392"/>
    <n v="1566.2650900767744"/>
    <m/>
    <n v="1"/>
  </r>
  <r>
    <s v="51B3FCCAB714011E317723FAACB718DCEC6EE5E7"/>
    <s v="wobble"/>
    <n v="1800"/>
    <n v="1524998096"/>
    <n v="1524998096"/>
    <n v="0.75552082512999996"/>
    <n v="0.75552082512999996"/>
    <n v="1797653"/>
    <n v="-0.23937883066499999"/>
    <n v="0"/>
    <x v="0"/>
    <s v="007.1:007.9 04-29-05:34:56"/>
    <s v="wobble"/>
    <n v="0"/>
    <n v="0"/>
    <n v="1"/>
    <n v="0"/>
    <x v="2"/>
    <n v="1710"/>
    <n v="1024000"/>
    <n v="1.6699219999999999"/>
    <n v="0.59882999999999997"/>
    <n v="897"/>
    <n v="17"/>
    <m/>
    <n v="1117.99"/>
    <n v="4051.45"/>
    <n v="4861.32"/>
    <n v="11818.828055288463"/>
    <n v="1962.6547272870887"/>
    <n v="7112.4048469729387"/>
    <n v="8534.1484976209722"/>
    <n v="20748.198779689596"/>
    <n v="1797.6533249331201"/>
    <n v="1565.5573274531839"/>
    <m/>
    <n v="1"/>
  </r>
  <r>
    <s v="659789BE0A4AC84CB865BEC45678A3F88C72B5E0"/>
    <s v="Unnamed"/>
    <n v="1800"/>
    <n v="1524991615"/>
    <n v="1524991615"/>
    <n v="0.75430827188799998"/>
    <n v="0.75430827188799998"/>
    <n v="1796411"/>
    <n v="0.12393085503"/>
    <n v="0"/>
    <x v="1"/>
    <s v="016.8:017.6 04-29-03:46:55"/>
    <s v="Unnamed"/>
    <n v="0"/>
    <n v="0"/>
    <n v="1"/>
    <n v="0"/>
    <x v="2"/>
    <n v="1800"/>
    <n v="1024000"/>
    <n v="1.7578119999999999"/>
    <n v="0.56888899999999998"/>
    <n v="755"/>
    <n v="15"/>
    <m/>
    <n v="1117.99"/>
    <n v="4051.45"/>
    <n v="4861.32"/>
    <n v="8853.6095214723919"/>
    <n v="1961.2991048880651"/>
    <n v="7107.4922481406375"/>
    <n v="8528.2538882945719"/>
    <n v="15531.960419585375"/>
    <n v="1796.4116704133121"/>
    <n v="1564.6881692893185"/>
    <m/>
    <n v="1"/>
  </r>
  <r>
    <s v="37B97F98AA1A51FF282660D3E440DAD9687BA814"/>
    <s v="Unnamed"/>
    <n v="1800"/>
    <n v="1524989327"/>
    <n v="1524989327"/>
    <n v="0.75410343678199998"/>
    <n v="0.75410343678199998"/>
    <n v="1796201"/>
    <n v="7.5367568633399995E-2"/>
    <n v="0"/>
    <x v="5"/>
    <s v="038.6:039.4 04-29-03:08:47"/>
    <s v="Unnamed"/>
    <n v="0"/>
    <n v="0"/>
    <n v="1"/>
    <n v="0"/>
    <x v="2"/>
    <n v="1770"/>
    <n v="1024000"/>
    <n v="1.7285159999999999"/>
    <n v="0.57853100000000002"/>
    <n v="792"/>
    <n v="15"/>
    <m/>
    <n v="1117.99"/>
    <n v="4051.45"/>
    <n v="4861.32"/>
    <n v="4819.491751072962"/>
    <n v="1961.0701012879083"/>
    <n v="7106.662368950434"/>
    <n v="8527.258119297072"/>
    <n v="8453.8870440995815"/>
    <n v="1796.2019192647681"/>
    <n v="1564.5413434853376"/>
    <m/>
    <n v="1"/>
  </r>
  <r>
    <s v="F2E4BC63DAA70637AA1F4DEED2D5D13A97BCE2EA"/>
    <s v="sockosophie"/>
    <n v="1460"/>
    <n v="1525005297"/>
    <n v="1525005297"/>
    <n v="-0.19164608957000001"/>
    <n v="-0.19164608957000001"/>
    <n v="1460250"/>
    <n v="0.14279904303400001"/>
    <n v="0"/>
    <x v="4"/>
    <s v="071.5:072.3 04-29-07:34:57"/>
    <s v="sockosophie"/>
    <n v="0"/>
    <n v="0"/>
    <n v="1"/>
    <n v="0"/>
    <x v="2"/>
    <n v="1050"/>
    <n v="1806449"/>
    <n v="0.58125099999999996"/>
    <n v="1.7204280000000001"/>
    <n v="4590"/>
    <n v="91"/>
    <m/>
    <n v="1117.99"/>
    <n v="4051.45"/>
    <n v="4861.32"/>
    <n v="2386.3111194805197"/>
    <n v="903.73158832163563"/>
    <n v="3275.0054504116229"/>
    <n v="3929.6670318515671"/>
    <n v="1928.9839249346689"/>
    <n v="1460.250113142363"/>
    <n v="1564.1097791996542"/>
    <m/>
    <n v="1"/>
  </r>
  <r>
    <s v="91ADCDFCA830A1BBAD3A10377B25D695A92BF251"/>
    <s v="Unnamed"/>
    <n v="1790"/>
    <n v="1525001415"/>
    <n v="1525001415"/>
    <n v="0.75264379091800004"/>
    <n v="0.75264379091800004"/>
    <n v="1794707"/>
    <n v="-0.16296527251599999"/>
    <n v="0"/>
    <x v="2"/>
    <s v="025.0:025.8 04-29-06:30:15"/>
    <s v="Unnamed"/>
    <n v="0"/>
    <n v="0"/>
    <n v="1"/>
    <n v="0"/>
    <x v="2"/>
    <n v="1460"/>
    <n v="1024000"/>
    <n v="1.425781"/>
    <n v="0.70137000000000005"/>
    <n v="1590"/>
    <n v="31"/>
    <m/>
    <n v="1117.99"/>
    <n v="4051.45"/>
    <n v="4861.32"/>
    <n v="6440.9193022088357"/>
    <n v="1959.4382318084147"/>
    <n v="7100.7486867147309"/>
    <n v="8520.1623136654907"/>
    <n v="11288.637222820213"/>
    <n v="1794.7072419000319"/>
    <n v="1563.4950693300225"/>
    <m/>
    <n v="1"/>
  </r>
  <r>
    <s v="9DDC4E73DFFA7BB15AAFF1D9D4E9AD5F68499C28"/>
    <s v="PevWigVat9"/>
    <n v="1780"/>
    <n v="1524973689"/>
    <n v="1524973689"/>
    <n v="0.70069200336299997"/>
    <n v="0.70069200336299997"/>
    <n v="1783304"/>
    <n v="0.17979294986399999"/>
    <n v="0"/>
    <x v="2"/>
    <s v="033.8:034.6 04-28-22:48:09"/>
    <s v="PevWigVat9"/>
    <n v="0"/>
    <n v="0"/>
    <n v="1"/>
    <n v="0"/>
    <x v="2"/>
    <n v="1370"/>
    <n v="1048576"/>
    <n v="1.3065340000000001"/>
    <n v="0.76538399999999995"/>
    <n v="1952"/>
    <n v="39"/>
    <m/>
    <n v="1117.99"/>
    <n v="4051.45"/>
    <n v="4861.32"/>
    <n v="6440.9193022088357"/>
    <n v="1901.3566528398003"/>
    <n v="6890.2686170250263"/>
    <n v="8267.6080497886178"/>
    <n v="10954.01995157296"/>
    <n v="1783.304818118361"/>
    <n v="1562.8861726828527"/>
    <m/>
    <n v="1"/>
  </r>
  <r>
    <s v="B326AD7EDA23A86275B98E6E368C1F4312ED2F95"/>
    <s v="Unnamed"/>
    <n v="1790"/>
    <n v="1524998226"/>
    <n v="1524998226"/>
    <n v="0.747605849022"/>
    <n v="0.747605849022"/>
    <n v="1789548"/>
    <n v="0.34639034535199997"/>
    <n v="0"/>
    <x v="1"/>
    <s v="018.3:019.1 04-29-05:37:06"/>
    <s v="Unnamed"/>
    <n v="0"/>
    <n v="0"/>
    <n v="1"/>
    <n v="0"/>
    <x v="2"/>
    <n v="1640"/>
    <n v="1024000"/>
    <n v="1.6015619999999999"/>
    <n v="0.62439"/>
    <n v="1087"/>
    <n v="21"/>
    <m/>
    <n v="1117.99"/>
    <n v="4051.45"/>
    <n v="4861.32"/>
    <n v="8853.6095214723919"/>
    <n v="1953.8058631481056"/>
    <n v="7080.3377170201811"/>
    <n v="8495.6712659676286"/>
    <n v="15472.619784682021"/>
    <n v="1789.5483893985279"/>
    <n v="1559.8838725789697"/>
    <m/>
    <n v="1"/>
  </r>
  <r>
    <s v="D36C87047F7082D47FB396B48ADFD79937C8980C"/>
    <s v="ddetor"/>
    <n v="1780"/>
    <n v="1524948566"/>
    <n v="1524948566"/>
    <n v="0.69561770921499999"/>
    <n v="0.69561770921499999"/>
    <n v="1777984"/>
    <n v="-0.32996359594500002"/>
    <n v="0"/>
    <x v="0"/>
    <s v="007.8:008.6 04-28-15:49:26"/>
    <s v="ddetor"/>
    <n v="0"/>
    <n v="0"/>
    <n v="1"/>
    <n v="0"/>
    <x v="2"/>
    <n v="1780"/>
    <n v="1048576"/>
    <n v="1.69754"/>
    <n v="0.58908799999999995"/>
    <n v="847"/>
    <n v="16"/>
    <m/>
    <n v="1117.99"/>
    <n v="4051.45"/>
    <n v="4861.32"/>
    <n v="11818.828055288463"/>
    <n v="1895.6836427252779"/>
    <n v="6869.7103679991114"/>
    <n v="8242.9402821610638"/>
    <n v="20040.214152714198"/>
    <n v="1777.9840350578279"/>
    <n v="1559.1616245404794"/>
    <m/>
    <n v="1"/>
  </r>
  <r>
    <s v="B2197C23A4FF5D1C49EE45BA7688BA8BCCD89A0B"/>
    <s v="Quintex41"/>
    <n v="792"/>
    <n v="1524973109"/>
    <n v="1524973109"/>
    <n v="-0.76254565306400002"/>
    <n v="-0.76254565306400002"/>
    <n v="791688"/>
    <n v="4.1990681561700001E-2"/>
    <n v="7.6923076923100006E-2"/>
    <x v="7"/>
    <s v="090.2:091.0 04-28-22:38:29"/>
    <s v="Quintex41"/>
    <n v="1"/>
    <n v="0"/>
    <n v="0"/>
    <n v="0"/>
    <x v="0"/>
    <n v="792"/>
    <n v="3334068"/>
    <n v="0.23754800000000001"/>
    <n v="4.2096819999999999"/>
    <n v="5703"/>
    <n v="114"/>
    <m/>
    <n v="10125.48"/>
    <n v="10125.48"/>
    <n v="4861.32"/>
    <n v="509.99709399477808"/>
    <n v="2404.3392408135292"/>
    <n v="2404.3392408135292"/>
    <n v="1154.3415658469153"/>
    <n v="121.10102689378783"/>
    <n v="791.68893958021556"/>
    <n v="1554.4026577061513"/>
    <m/>
    <n v="1"/>
  </r>
  <r>
    <s v="4ED2781CE5DA7C737F2B4E0DF2BA9709638B7EBD"/>
    <s v="bsu"/>
    <n v="1670"/>
    <n v="1524967939"/>
    <n v="1524967939"/>
    <n v="0.30596433671500001"/>
    <n v="0.30596433671500001"/>
    <n v="1670584"/>
    <n v="0.101454624178"/>
    <n v="0"/>
    <x v="2"/>
    <s v="032.1:032.9 04-28-21:12:19"/>
    <s v="bsu"/>
    <n v="0"/>
    <n v="0"/>
    <n v="1"/>
    <n v="0"/>
    <x v="2"/>
    <n v="1670"/>
    <n v="1279196"/>
    <n v="1.3055079999999999"/>
    <n v="0.76598599999999994"/>
    <n v="1960"/>
    <n v="39"/>
    <m/>
    <n v="1117.99"/>
    <n v="4051.45"/>
    <n v="4861.32"/>
    <n v="6440.9193022088357"/>
    <n v="1460.0550688040028"/>
    <n v="5291.0492119839864"/>
    <n v="6348.7105493593635"/>
    <n v="8411.6109043440028"/>
    <n v="1670.5843556684813"/>
    <n v="1553.1678489679366"/>
    <m/>
    <n v="1"/>
  </r>
  <r>
    <s v="749C41AAA31000E7C438E2C7B81D6452076CB58E"/>
    <s v="lalatorrelay"/>
    <n v="1660"/>
    <n v="1524955955"/>
    <n v="1524955955"/>
    <n v="0.26405761414200002"/>
    <n v="0.26405761414200002"/>
    <n v="1656825"/>
    <n v="0.20754436655799999"/>
    <n v="0"/>
    <x v="5"/>
    <s v="045.7:046.4 04-28-17:52:35"/>
    <s v="lalatorrelay"/>
    <n v="0"/>
    <n v="0"/>
    <n v="1"/>
    <n v="0"/>
    <x v="2"/>
    <n v="1370"/>
    <n v="1310720"/>
    <n v="1.0452269999999999"/>
    <n v="0.95672999999999997"/>
    <n v="3020"/>
    <n v="60"/>
    <m/>
    <n v="1117.99"/>
    <n v="4051.45"/>
    <n v="4861.32"/>
    <n v="4819.491751072962"/>
    <n v="1413.2037720346148"/>
    <n v="5121.2662208156062"/>
    <n v="6144.9885607807873"/>
    <n v="6092.1152442383391"/>
    <n v="1656.8255960082026"/>
    <n v="1552.9939172057414"/>
    <m/>
    <n v="1"/>
  </r>
  <r>
    <s v="8D50C423694D47581EC3409BBCE421C1E158B81D"/>
    <s v="achelois"/>
    <n v="809"/>
    <n v="1525003937"/>
    <n v="1525003937"/>
    <n v="-0.75311990633699999"/>
    <n v="-0.75311990633699999"/>
    <n v="808970"/>
    <n v="-2.55284328373E-2"/>
    <n v="0"/>
    <x v="6"/>
    <s v="086.8:087.6 04-29-07:12:17"/>
    <s v="achelois"/>
    <n v="1"/>
    <n v="0"/>
    <n v="0"/>
    <n v="0"/>
    <x v="0"/>
    <n v="893"/>
    <n v="3276775"/>
    <n v="0.27252399999999999"/>
    <n v="3.6694010000000001"/>
    <n v="5569"/>
    <n v="111"/>
    <m/>
    <n v="10125.48"/>
    <n v="10125.48"/>
    <n v="4861.32"/>
    <n v="885.64026081730776"/>
    <n v="2499.7794507828335"/>
    <n v="2499.7794507828335"/>
    <n v="1200.1631369258153"/>
    <n v="218.64695054230069"/>
    <n v="808.97051891257684"/>
    <n v="1549.3118632388041"/>
    <m/>
    <n v="1"/>
  </r>
  <r>
    <s v="7974DA1451CDDA06FBA2E15960D095AFA0AEDA91"/>
    <s v="Unnamed"/>
    <n v="1770"/>
    <n v="1524962626"/>
    <n v="1524962626"/>
    <n v="0.72831623975600002"/>
    <n v="0.72831623975600002"/>
    <n v="1769795"/>
    <n v="4.3822981508599999E-2"/>
    <n v="0"/>
    <x v="2"/>
    <s v="027.4:028.2 04-28-19:43:46"/>
    <s v="Unnamed"/>
    <n v="0"/>
    <n v="0"/>
    <n v="1"/>
    <n v="0"/>
    <x v="2"/>
    <n v="1310"/>
    <n v="1024000"/>
    <n v="1.2792969999999999"/>
    <n v="0.78167900000000001"/>
    <n v="2056"/>
    <n v="41"/>
    <m/>
    <n v="1117.99"/>
    <n v="4051.45"/>
    <n v="4861.32"/>
    <n v="6440.9193022088357"/>
    <n v="1932.2402728848103"/>
    <n v="7002.1868295594459"/>
    <n v="8401.8983026506376"/>
    <n v="11131.945428965413"/>
    <n v="1769.7958295101439"/>
    <n v="1546.0570806571009"/>
    <m/>
    <n v="1"/>
  </r>
  <r>
    <s v="C793A33F28826D1F184504312C668EA8157AEF28"/>
    <s v="Unnamed"/>
    <n v="1770"/>
    <n v="1525000343"/>
    <n v="1525000343"/>
    <n v="0.72705784307999999"/>
    <n v="0.72705784307999999"/>
    <n v="1768507"/>
    <n v="0.19043937463300001"/>
    <n v="0"/>
    <x v="2"/>
    <s v="028.2:028.9 04-29-06:12:23"/>
    <s v="Unnamed"/>
    <n v="0"/>
    <n v="0"/>
    <n v="1"/>
    <n v="0"/>
    <x v="2"/>
    <n v="1390"/>
    <n v="1024000"/>
    <n v="1.3574219999999999"/>
    <n v="0.73669099999999998"/>
    <n v="1779"/>
    <n v="35"/>
    <m/>
    <n v="1117.99"/>
    <n v="4051.45"/>
    <n v="4861.32"/>
    <n v="6440.9193022088357"/>
    <n v="1930.833397985009"/>
    <n v="6997.0884983464648"/>
    <n v="8395.7808337216647"/>
    <n v="11123.840197525129"/>
    <n v="1768.5072313139199"/>
    <n v="1545.155061919744"/>
    <m/>
    <n v="1"/>
  </r>
  <r>
    <s v="66D20255881CF3DB56D2FB44E736E9CD7EF903E5"/>
    <s v="UbuntuCore212"/>
    <n v="1470"/>
    <n v="1524941370"/>
    <n v="1524941370"/>
    <n v="-0.149475213139"/>
    <n v="-0.149475213139"/>
    <n v="1466658"/>
    <n v="2.5491617592900001E-3"/>
    <n v="0"/>
    <x v="4"/>
    <s v="069.1:069.8 04-28-13:49:30"/>
    <s v="UbuntuCore212"/>
    <n v="0"/>
    <n v="0"/>
    <n v="1"/>
    <n v="0"/>
    <x v="2"/>
    <n v="1080"/>
    <n v="1724416"/>
    <n v="0.62629900000000005"/>
    <n v="1.596681"/>
    <n v="4457"/>
    <n v="89"/>
    <m/>
    <n v="1117.99"/>
    <n v="4051.45"/>
    <n v="4861.32"/>
    <n v="2386.3111194805197"/>
    <n v="950.87820646272939"/>
    <n v="3445.8586477279982"/>
    <n v="4134.6731568631158"/>
    <n v="2029.6167562802032"/>
    <n v="1466.6585508596982"/>
    <n v="1543.9857856017886"/>
    <m/>
    <n v="1"/>
  </r>
  <r>
    <s v="C958CF8B3740C1CE064711EB806E121C1EBA8BF3"/>
    <s v="cuppa"/>
    <n v="1320"/>
    <n v="1524995200"/>
    <n v="1524995200"/>
    <n v="-0.36307355900999999"/>
    <n v="-0.36307355900999999"/>
    <n v="1317386"/>
    <n v="-0.11814049009200001"/>
    <n v="0"/>
    <x v="6"/>
    <s v="084.5:085.3 04-29-04:46:40"/>
    <s v="cuppa"/>
    <n v="0"/>
    <n v="0"/>
    <n v="1"/>
    <n v="0"/>
    <x v="2"/>
    <n v="617"/>
    <n v="2068349"/>
    <n v="0.29830600000000002"/>
    <n v="3.3522669999999999"/>
    <n v="5483"/>
    <n v="109"/>
    <m/>
    <n v="1117.99"/>
    <n v="4051.45"/>
    <n v="4861.32"/>
    <n v="885.64026081730776"/>
    <n v="712.07739176241"/>
    <n v="2580.4756293489354"/>
    <n v="3096.3032461135062"/>
    <n v="564.08769931982317"/>
    <n v="1317.3861672952255"/>
    <n v="1542.6750171066578"/>
    <m/>
    <n v="1"/>
  </r>
  <r>
    <s v="B426BB592E20008B7ED9E9D7AC5651ED8B0EB39E"/>
    <s v="traktor"/>
    <n v="1750"/>
    <n v="1524998226"/>
    <n v="1524998226"/>
    <n v="0.66928093587899995"/>
    <n v="0.66928093587899995"/>
    <n v="1750367"/>
    <n v="7.7912583299100005E-4"/>
    <n v="0"/>
    <x v="1"/>
    <s v="018.3:019.1 04-29-05:37:06"/>
    <s v="traktor"/>
    <n v="0"/>
    <n v="0"/>
    <n v="1"/>
    <n v="0"/>
    <x v="2"/>
    <n v="1640"/>
    <n v="1048576"/>
    <n v="1.5640259999999999"/>
    <n v="0.63937600000000006"/>
    <n v="1170"/>
    <n v="23"/>
    <m/>
    <n v="1117.99"/>
    <n v="4051.45"/>
    <n v="4861.32"/>
    <n v="8853.6095214723919"/>
    <n v="1866.2393935033631"/>
    <n v="6763.0082476669741"/>
    <n v="8114.9087992072991"/>
    <n v="14779.161587910659"/>
    <n v="1750.3679266202582"/>
    <n v="1539.8303486341806"/>
    <m/>
    <n v="1"/>
  </r>
  <r>
    <s v="2C367E2C715A063B611F788459C31F1AB4CC8624"/>
    <s v="UbuntuCore212"/>
    <n v="1650"/>
    <n v="1523384457"/>
    <n v="1523384457"/>
    <n v="5.9470182757900003E-2"/>
    <n v="5.9470182757900003E-2"/>
    <n v="1653383"/>
    <n v="0.47754759551999998"/>
    <n v="0"/>
    <x v="4"/>
    <s v="071.4:072.1 04-10-13:20:57"/>
    <s v="UbuntuCore212"/>
    <n v="0"/>
    <n v="0"/>
    <n v="1"/>
    <n v="0"/>
    <x v="2"/>
    <n v="1520"/>
    <n v="1477632"/>
    <n v="1.0286729999999999"/>
    <n v="0.97212600000000005"/>
    <n v="3099"/>
    <n v="61"/>
    <m/>
    <n v="1117.99"/>
    <n v="4051.45"/>
    <n v="4861.32"/>
    <n v="2386.3111194805197"/>
    <n v="1184.4770696215046"/>
    <n v="4292.3904719344937"/>
    <n v="5150.4235888446347"/>
    <n v="2528.2254778732354"/>
    <n v="1565.5070450889214"/>
    <n v="1539.144531562245"/>
    <m/>
    <n v="1"/>
  </r>
  <r>
    <s v="0EB06AD78563BDB1D3B5F5AE83C6B608BA4A4005"/>
    <s v="heckerb"/>
    <n v="1090"/>
    <n v="1524962755"/>
    <n v="1524962755"/>
    <n v="-0.57617118025500003"/>
    <n v="-0.57617118025500003"/>
    <n v="1093247"/>
    <n v="-0.16178220869099999"/>
    <n v="8.6956521739099998E-2"/>
    <x v="7"/>
    <s v="087.0:087.8 04-28-19:45:55"/>
    <s v="heckerb"/>
    <n v="1"/>
    <n v="0"/>
    <n v="0"/>
    <n v="0"/>
    <x v="0"/>
    <n v="656"/>
    <n v="2579456"/>
    <n v="0.25431700000000002"/>
    <n v="3.9320979999999999"/>
    <n v="5629"/>
    <n v="112"/>
    <m/>
    <n v="10125.48"/>
    <n v="10125.48"/>
    <n v="4861.32"/>
    <n v="509.99709399477808"/>
    <n v="4291.4702377516023"/>
    <n v="4291.4702377516023"/>
    <n v="2060.3675180027631"/>
    <n v="216.1514664211866"/>
    <n v="1093.2477920641586"/>
    <n v="1539.1102544449109"/>
    <m/>
    <n v="1"/>
  </r>
  <r>
    <s v="0A1AEE4D224D85F6C38FC3983B8345588968734C"/>
    <s v="Unnamed"/>
    <n v="1760"/>
    <n v="1524954154"/>
    <n v="1524954154"/>
    <n v="0.718215880398"/>
    <n v="0.718215880398"/>
    <n v="1759453"/>
    <n v="0.112133584885"/>
    <n v="0"/>
    <x v="2"/>
    <s v="028.1:028.9 04-28-17:22:33"/>
    <s v="Unnamed"/>
    <n v="0"/>
    <n v="0"/>
    <n v="1"/>
    <n v="0"/>
    <x v="2"/>
    <n v="1190"/>
    <n v="1024000"/>
    <n v="1.1621090000000001"/>
    <n v="0.86050400000000005"/>
    <n v="2444"/>
    <n v="48"/>
    <m/>
    <n v="1117.99"/>
    <n v="4051.45"/>
    <n v="4861.32"/>
    <n v="6440.9193022088357"/>
    <n v="1920.9481721261602"/>
    <n v="6961.2657286384774"/>
    <n v="8352.7972236964051"/>
    <n v="11066.889829417227"/>
    <n v="1759.4530615275521"/>
    <n v="1538.8171430692864"/>
    <m/>
    <n v="1"/>
  </r>
  <r>
    <s v="5BC8BC738C0658FE37B96CEA3A1CECA493452AB6"/>
    <s v="0d0a1"/>
    <n v="1700"/>
    <n v="1525007036"/>
    <n v="1525007036"/>
    <n v="0.47730858211499999"/>
    <n v="0.47730858211499999"/>
    <n v="1703976"/>
    <n v="-0.55908675809499997"/>
    <n v="0"/>
    <x v="2"/>
    <s v="026.6:027.4 04-29-08:03:56"/>
    <s v="0d0a1"/>
    <n v="0"/>
    <n v="0"/>
    <n v="1"/>
    <n v="0"/>
    <x v="2"/>
    <n v="1900"/>
    <n v="1153433"/>
    <n v="1.6472560000000001"/>
    <n v="0.60707"/>
    <n v="963"/>
    <n v="19"/>
    <m/>
    <n v="1117.99"/>
    <n v="4051.45"/>
    <n v="4861.32"/>
    <n v="6440.9193022088357"/>
    <n v="1651.6162217187489"/>
    <n v="5985.2418550098164"/>
    <n v="7181.669756407292"/>
    <n v="9515.2253618632712"/>
    <n v="1703.9764697946507"/>
    <n v="1538.8134288562558"/>
    <m/>
    <n v="1"/>
  </r>
  <r>
    <s v="ACCE33C8952304D12A113A161DEE7C8E8D330440"/>
    <s v="Unnamed"/>
    <n v="1760"/>
    <n v="1524989327"/>
    <n v="1524989327"/>
    <n v="0.71711850992100001"/>
    <n v="0.71711850992100001"/>
    <n v="1758329"/>
    <n v="-4.3686054832900001E-2"/>
    <n v="0"/>
    <x v="5"/>
    <s v="038.6:039.4 04-29-03:08:47"/>
    <s v="Unnamed"/>
    <n v="0"/>
    <n v="0"/>
    <n v="1"/>
    <n v="0"/>
    <x v="2"/>
    <n v="1650"/>
    <n v="1024000"/>
    <n v="1.6113280000000001"/>
    <n v="0.62060599999999999"/>
    <n v="1059"/>
    <n v="21"/>
    <m/>
    <n v="1117.99"/>
    <n v="4051.45"/>
    <n v="4861.32"/>
    <n v="4819.491751072962"/>
    <n v="1919.7213229065787"/>
    <n v="6956.8197870194354"/>
    <n v="8347.4625546491552"/>
    <n v="8275.6384941789547"/>
    <n v="1758.329354159104"/>
    <n v="1538.0305479113727"/>
    <m/>
    <n v="1"/>
  </r>
  <r>
    <s v="0D12AAA00305C81A9C55B37F38D7125D7B776A41"/>
    <s v="patatilla"/>
    <n v="1120"/>
    <n v="1524943158"/>
    <n v="1524943158"/>
    <n v="-0.550605789161"/>
    <n v="-0.550605789161"/>
    <n v="1124390"/>
    <n v="-0.200670198286"/>
    <n v="0"/>
    <x v="3"/>
    <s v="057.8:058.6 04-28-14:19:18"/>
    <s v="patatilla"/>
    <n v="0"/>
    <n v="0"/>
    <n v="1"/>
    <n v="0"/>
    <x v="2"/>
    <n v="2280"/>
    <n v="2502014"/>
    <n v="0.91126600000000002"/>
    <n v="1.097375"/>
    <n v="3659"/>
    <n v="73"/>
    <m/>
    <n v="1117.99"/>
    <n v="4051.45"/>
    <n v="4861.32"/>
    <n v="3794.4265750962772"/>
    <n v="502.41823377589361"/>
    <n v="1820.6981755036666"/>
    <n v="2184.6490650358473"/>
    <n v="1705.1933363019211"/>
    <n v="1124.3906070381299"/>
    <n v="1537.6776249266909"/>
    <m/>
    <n v="1"/>
  </r>
  <r>
    <s v="7980AFB38D4F3506DD119D1BB0CCD18D759A9EF0"/>
    <s v="Unnamed"/>
    <n v="1760"/>
    <n v="1525001415"/>
    <n v="1525001415"/>
    <n v="0.71492911875700005"/>
    <n v="0.71492911875700005"/>
    <n v="1756087"/>
    <n v="0.20552394372400001"/>
    <n v="0"/>
    <x v="2"/>
    <s v="025.0:025.8 04-29-06:30:15"/>
    <s v="Unnamed"/>
    <n v="0"/>
    <n v="0"/>
    <n v="1"/>
    <n v="0"/>
    <x v="2"/>
    <n v="1460"/>
    <n v="1024000"/>
    <n v="1.425781"/>
    <n v="0.70137000000000005"/>
    <n v="1588"/>
    <n v="31"/>
    <m/>
    <n v="1117.99"/>
    <n v="4051.45"/>
    <n v="4861.32"/>
    <n v="6440.9193022088357"/>
    <n v="1917.2736054791383"/>
    <n v="6947.9495781880469"/>
    <n v="8336.8192235957777"/>
    <n v="11045.72006292195"/>
    <n v="1756.0874176071679"/>
    <n v="1536.4611923250177"/>
    <m/>
    <n v="1"/>
  </r>
  <r>
    <s v="BC3ED5DA3E75FDF07BCFEFDC17C7DEE5868114F9"/>
    <s v="EdDySnOwdEn"/>
    <n v="1320"/>
    <n v="1524993264"/>
    <n v="1524993264"/>
    <n v="-0.35710844618100002"/>
    <n v="-0.35710844618100002"/>
    <n v="1316641"/>
    <n v="-4.2389056258499997E-3"/>
    <n v="0"/>
    <x v="3"/>
    <s v="059.5:060.3 04-29-04:14:24"/>
    <s v="EdDySnOwdEn"/>
    <n v="0"/>
    <n v="0"/>
    <n v="1"/>
    <n v="0"/>
    <x v="2"/>
    <n v="1340"/>
    <n v="2048000"/>
    <n v="0.65429700000000002"/>
    <n v="1.5283580000000001"/>
    <n v="4401"/>
    <n v="88"/>
    <m/>
    <n v="1117.99"/>
    <n v="4051.45"/>
    <n v="4861.32"/>
    <n v="3794.4265750962772"/>
    <n v="718.74632825410379"/>
    <n v="2604.6429857199873"/>
    <n v="3125.3015684113807"/>
    <n v="2439.4047967157521"/>
    <n v="1316.641902221312"/>
    <n v="1536.0493315549184"/>
    <m/>
    <n v="1"/>
  </r>
  <r>
    <s v="1E2E70882E0B2EA2D0F12176AB7A0A98BBF20704"/>
    <s v="hsftor2"/>
    <n v="1750"/>
    <n v="1524998226"/>
    <n v="1524998226"/>
    <n v="0.71120703884299996"/>
    <n v="0.71120703884299996"/>
    <n v="1752276"/>
    <n v="0.17627385094799999"/>
    <n v="0"/>
    <x v="1"/>
    <s v="018.3:019.1 04-29-05:37:06"/>
    <s v="hsftor2"/>
    <n v="0"/>
    <n v="0"/>
    <n v="1"/>
    <n v="0"/>
    <x v="2"/>
    <n v="1650"/>
    <n v="1024000"/>
    <n v="1.6113280000000001"/>
    <n v="0.62060599999999999"/>
    <n v="1058"/>
    <n v="21"/>
    <m/>
    <n v="1117.99"/>
    <n v="4051.45"/>
    <n v="4861.32"/>
    <n v="8853.6095214723919"/>
    <n v="1913.1123573560853"/>
    <n v="6932.8697575204715"/>
    <n v="8318.7250020682513"/>
    <n v="15150.358932310961"/>
    <n v="1752.2760077752316"/>
    <n v="1533.7932054426624"/>
    <m/>
    <n v="1"/>
  </r>
  <r>
    <s v="88D5F0BD87F9BC1A96FCBFDCEDB1C0E6BAB1D14E"/>
    <s v="DiraE2yhvB"/>
    <n v="1740"/>
    <n v="1524989327"/>
    <n v="1524989327"/>
    <n v="0.660082158965"/>
    <n v="0.660082158965"/>
    <n v="1740722"/>
    <n v="3.1511771713900003E-2"/>
    <n v="0"/>
    <x v="5"/>
    <s v="038.6:039.4 04-29-03:08:47"/>
    <s v="DiraE2yhvB"/>
    <n v="0"/>
    <n v="0"/>
    <n v="1"/>
    <n v="0"/>
    <x v="2"/>
    <n v="1690"/>
    <n v="1048576"/>
    <n v="1.61171"/>
    <n v="0.62045899999999998"/>
    <n v="1057"/>
    <n v="21"/>
    <m/>
    <n v="1117.99"/>
    <n v="4051.45"/>
    <n v="4861.32"/>
    <n v="4819.491751072962"/>
    <n v="1855.9552529012803"/>
    <n v="6725.739862938748"/>
    <n v="8070.1906010197326"/>
    <n v="8000.7522712352102"/>
    <n v="1740.7223099188836"/>
    <n v="1533.0784169432186"/>
    <m/>
    <n v="1"/>
  </r>
  <r>
    <s v="8FF2E7B7BF4C121D1F49D6606987C5802DDB9577"/>
    <s v="leghorn"/>
    <n v="1740"/>
    <n v="1524980359"/>
    <n v="1524980359"/>
    <n v="0.659337395331"/>
    <n v="0.659337395331"/>
    <n v="1739941"/>
    <n v="2.3588938077E-2"/>
    <n v="0"/>
    <x v="2"/>
    <s v="035.4:036.2 04-29-00:39:19"/>
    <s v="leghorn"/>
    <n v="0"/>
    <n v="0"/>
    <n v="1"/>
    <n v="0"/>
    <x v="2"/>
    <n v="1280"/>
    <n v="1048576"/>
    <n v="1.2207030000000001"/>
    <n v="0.81920000000000004"/>
    <n v="2254"/>
    <n v="45"/>
    <m/>
    <n v="1117.99"/>
    <n v="4051.45"/>
    <n v="4861.32"/>
    <n v="6440.9193022088357"/>
    <n v="1855.1226146061047"/>
    <n v="6722.7224903137794"/>
    <n v="8066.5700666704961"/>
    <n v="10687.658258464371"/>
    <n v="1739.9413686465987"/>
    <n v="1532.5317580526189"/>
    <m/>
    <n v="1"/>
  </r>
  <r>
    <s v="01B3B4C4EEE21B1BA1EBCF15D3EDE150C798BB6C"/>
    <s v="FlashBanana"/>
    <n v="1750"/>
    <n v="1524984608"/>
    <n v="1524984608"/>
    <n v="0.70888757525299995"/>
    <n v="0.70888757525299995"/>
    <n v="1749900"/>
    <n v="0.19818023616300001"/>
    <n v="0"/>
    <x v="2"/>
    <s v="036.2:036.9 04-29-01:50:08"/>
    <s v="FlashBanana"/>
    <n v="0"/>
    <n v="0"/>
    <n v="1"/>
    <n v="0"/>
    <x v="2"/>
    <n v="1720"/>
    <n v="1024000"/>
    <n v="1.6796880000000001"/>
    <n v="0.59534900000000002"/>
    <n v="879"/>
    <n v="17"/>
    <m/>
    <n v="1117.99"/>
    <n v="4051.45"/>
    <n v="4861.32"/>
    <n v="6440.9193022088357"/>
    <n v="1910.5192202571013"/>
    <n v="6923.4725667587663"/>
    <n v="8307.4493473289131"/>
    <n v="11006.806968751902"/>
    <n v="1749.9008770590719"/>
    <n v="1532.1306139413502"/>
    <m/>
    <n v="1"/>
  </r>
  <r>
    <s v="678E140BB6143CE5DDAFB7745A7D64D077869570"/>
    <s v="onionAC"/>
    <n v="1660"/>
    <n v="1524959345"/>
    <n v="1524959345"/>
    <n v="0.35222177757599998"/>
    <n v="0.35222177757599998"/>
    <n v="1661610"/>
    <n v="-0.73971928327400005"/>
    <n v="0"/>
    <x v="1"/>
    <s v="023.1:023.9 04-28-18:49:05"/>
    <s v="onionAC"/>
    <n v="0"/>
    <n v="0"/>
    <n v="1"/>
    <n v="0"/>
    <x v="2"/>
    <n v="1690"/>
    <n v="1228800"/>
    <n v="1.375326"/>
    <n v="0.727101"/>
    <n v="1721"/>
    <n v="34"/>
    <m/>
    <n v="1117.99"/>
    <n v="4051.45"/>
    <n v="4861.32"/>
    <n v="8853.6095214723919"/>
    <n v="1511.7704251121922"/>
    <n v="5478.4589207602849"/>
    <n v="6573.5827717657594"/>
    <n v="11972.043605089197"/>
    <n v="1661.6101202853888"/>
    <n v="1531.7670841997722"/>
    <m/>
    <n v="1"/>
  </r>
  <r>
    <s v="4280688117CB33E2D1A07CD84DDAD3B3FC9685AF"/>
    <s v="Grga"/>
    <n v="1630"/>
    <n v="1525004091"/>
    <n v="1525004091"/>
    <n v="0.24513239611099999"/>
    <n v="0.24513239611099999"/>
    <n v="1626088"/>
    <n v="9.7822320579400004E-2"/>
    <n v="0"/>
    <x v="5"/>
    <s v="042.5:043.3 04-29-07:14:51"/>
    <s v="Grga"/>
    <n v="0"/>
    <n v="0"/>
    <n v="1"/>
    <n v="0"/>
    <x v="2"/>
    <n v="1450"/>
    <n v="1305956"/>
    <n v="1.110298"/>
    <n v="0.90065899999999999"/>
    <n v="2650"/>
    <n v="53"/>
    <m/>
    <n v="1117.99"/>
    <n v="4051.45"/>
    <n v="4861.32"/>
    <n v="4819.491751072962"/>
    <n v="1392.0455675281369"/>
    <n v="5044.5916462239102"/>
    <n v="6052.9870198623257"/>
    <n v="6000.905312050676"/>
    <n v="1626.088123495537"/>
    <n v="1530.0484864468758"/>
    <m/>
    <n v="1"/>
  </r>
  <r>
    <s v="5BF408F36D1D9BF388612FD76611280D12933526"/>
    <s v="WhiteWolfTorRelay"/>
    <n v="1130"/>
    <n v="1524955955"/>
    <n v="1524955955"/>
    <n v="-0.54089038060200001"/>
    <n v="-0.54089038060200001"/>
    <n v="1129485"/>
    <n v="-0.47822654585800001"/>
    <n v="0"/>
    <x v="5"/>
    <s v="045.7:046.4 04-28-17:52:35"/>
    <s v="WhiteWolfTorRelay"/>
    <n v="0"/>
    <n v="0"/>
    <n v="1"/>
    <n v="0"/>
    <x v="2"/>
    <n v="2530"/>
    <n v="2460165"/>
    <n v="1.028386"/>
    <n v="0.97239699999999996"/>
    <n v="3100"/>
    <n v="62"/>
    <m/>
    <n v="1117.99"/>
    <n v="4051.45"/>
    <n v="4861.32"/>
    <n v="4819.491751072962"/>
    <n v="513.27996339077004"/>
    <n v="1860.0596675100269"/>
    <n v="2231.8787749718854"/>
    <n v="2212.6750235269083"/>
    <n v="1129.4854168062807"/>
    <n v="1528.6892917643966"/>
    <m/>
    <n v="1"/>
  </r>
  <r>
    <s v="9AE53D17EA4695E94E5CB60E54DF57D011B989A0"/>
    <s v="greengreen"/>
    <n v="1740"/>
    <n v="1525007567"/>
    <n v="1525007567"/>
    <n v="0.70282793193600002"/>
    <n v="0.70282793193600002"/>
    <n v="1743695"/>
    <n v="0.60876597489899997"/>
    <n v="0"/>
    <x v="5"/>
    <s v="043.3:044.1 04-29-08:12:47"/>
    <s v="greengreen"/>
    <n v="0"/>
    <n v="0"/>
    <n v="1"/>
    <n v="0"/>
    <x v="2"/>
    <n v="1720"/>
    <n v="1024000"/>
    <n v="1.6796880000000001"/>
    <n v="0.59534900000000002"/>
    <n v="881"/>
    <n v="17"/>
    <m/>
    <n v="1117.99"/>
    <n v="4051.45"/>
    <n v="4861.32"/>
    <n v="4819.491751072962"/>
    <n v="1903.7445996251288"/>
    <n v="6898.9222248421065"/>
    <n v="8277.9914820791146"/>
    <n v="8206.7651714621825"/>
    <n v="1743.695802302464"/>
    <n v="1527.7870616117248"/>
    <m/>
    <n v="1"/>
  </r>
  <r>
    <s v="F6A78AA220D504755508107144077E11746C0FFC"/>
    <s v="gatsby4"/>
    <n v="1670"/>
    <n v="1525004637"/>
    <n v="1525004637"/>
    <n v="0.40817294290299999"/>
    <n v="0.40817294290299999"/>
    <n v="1672684"/>
    <n v="1.5249750466900001E-2"/>
    <n v="0.2"/>
    <x v="2"/>
    <s v="025.8:026.6 04-29-07:23:57"/>
    <s v="gatsby4"/>
    <n v="0"/>
    <n v="0"/>
    <n v="1"/>
    <n v="0"/>
    <x v="2"/>
    <n v="1650"/>
    <n v="1187840"/>
    <n v="1.389076"/>
    <n v="0.71990299999999996"/>
    <n v="1683"/>
    <n v="33"/>
    <m/>
    <n v="1117.99"/>
    <n v="4051.45"/>
    <n v="4861.32"/>
    <n v="6440.9193022088357"/>
    <n v="1574.3232684361251"/>
    <n v="5705.1422695243591"/>
    <n v="6845.5792907932118"/>
    <n v="9069.9282887921545"/>
    <n v="1672.6841484978995"/>
    <n v="1527.2309039485294"/>
    <m/>
    <n v="1"/>
  </r>
  <r>
    <s v="E001990D803AD72FA8968ED511CE4E18E00059B7"/>
    <s v="lilanode02"/>
    <n v="1290"/>
    <n v="1524999455"/>
    <n v="1524999455"/>
    <n v="-0.38005083221899999"/>
    <n v="-0.38005083221899999"/>
    <n v="1289335"/>
    <n v="-6.6244340323799999E-3"/>
    <n v="0"/>
    <x v="4"/>
    <s v="069.9:070.7 04-29-05:57:35"/>
    <s v="lilanode02"/>
    <n v="0"/>
    <n v="0"/>
    <n v="1"/>
    <n v="0"/>
    <x v="2"/>
    <n v="1290"/>
    <n v="2079744"/>
    <n v="0.62026899999999996"/>
    <n v="1.6122050000000001"/>
    <n v="4480"/>
    <n v="89"/>
    <m/>
    <n v="1117.99"/>
    <n v="4051.45"/>
    <n v="4861.32"/>
    <n v="2386.3111194805197"/>
    <n v="693.09697008748026"/>
    <n v="2511.6930558063327"/>
    <n v="3013.7712883171312"/>
    <n v="1479.3915925884949"/>
    <n v="1289.3355619975282"/>
    <n v="1526.4580933982697"/>
    <m/>
    <n v="1"/>
  </r>
  <r>
    <s v="1B0A4774584667FC948F2C100F5D656A86D280A7"/>
    <s v="Astro"/>
    <n v="1730"/>
    <n v="1525000343"/>
    <n v="1525000343"/>
    <n v="0.64938194276899996"/>
    <n v="0.64938194276899996"/>
    <n v="1729502"/>
    <n v="-0.364057583071"/>
    <n v="0"/>
    <x v="2"/>
    <s v="028.2:028.9 04-29-06:12:23"/>
    <s v="Astro"/>
    <n v="0"/>
    <n v="0"/>
    <n v="1"/>
    <n v="0"/>
    <x v="2"/>
    <n v="1400"/>
    <n v="1048576"/>
    <n v="1.3351440000000001"/>
    <n v="0.74898299999999995"/>
    <n v="1841"/>
    <n v="36"/>
    <m/>
    <n v="1117.99"/>
    <n v="4051.45"/>
    <n v="4861.32"/>
    <n v="6440.9193022088357"/>
    <n v="1843.9925181963142"/>
    <n v="6682.3884720314645"/>
    <n v="8018.1734260217945"/>
    <n v="10623.535991895562"/>
    <n v="1729.5023200209469"/>
    <n v="1525.2244240146629"/>
    <m/>
    <n v="1"/>
  </r>
  <r>
    <s v="ACDA3FECAAA77218716ADDE18455128C4A25F48F"/>
    <s v="UbuntuCore212"/>
    <n v="1560"/>
    <n v="1524991648"/>
    <n v="1524991648"/>
    <n v="8.5687388540999998E-2"/>
    <n v="8.5687388540999998E-2"/>
    <n v="1562000"/>
    <n v="8.9175023825099994E-2"/>
    <n v="0"/>
    <x v="2"/>
    <s v="035.3:036.1 04-29-03:47:28"/>
    <s v="UbuntuCore212"/>
    <n v="0"/>
    <n v="0"/>
    <n v="1"/>
    <n v="0"/>
    <x v="2"/>
    <n v="1560"/>
    <n v="1438720"/>
    <n v="1.0842970000000001"/>
    <n v="0.92225599999999996"/>
    <n v="2765"/>
    <n v="55"/>
    <m/>
    <n v="1117.99"/>
    <n v="4051.45"/>
    <n v="4861.32"/>
    <n v="6440.9193022088357"/>
    <n v="1213.7876435149524"/>
    <n v="4398.6081703044338"/>
    <n v="5277.873815662133"/>
    <n v="6992.8248570184296"/>
    <n v="1562.0001596417073"/>
    <n v="1525.0161117491953"/>
    <m/>
    <n v="1"/>
  </r>
  <r>
    <s v="814FA0B67F692EB7C1ADC726F379BE7C09C94975"/>
    <s v="blahblahblah"/>
    <n v="1740"/>
    <n v="1524897870"/>
    <n v="1524897870"/>
    <n v="0.69690901842700004"/>
    <n v="0.69690901842700004"/>
    <n v="1737634"/>
    <n v="0.15475131008500001"/>
    <n v="0"/>
    <x v="5"/>
    <s v="047.3:048.1 04-28-01:44:30"/>
    <s v="blahblahblah"/>
    <n v="0"/>
    <n v="0"/>
    <n v="1"/>
    <n v="0"/>
    <x v="2"/>
    <n v="1100"/>
    <n v="1024000"/>
    <n v="1.074219"/>
    <n v="0.93090899999999999"/>
    <n v="2829"/>
    <n v="56"/>
    <m/>
    <n v="1117.99"/>
    <n v="4051.45"/>
    <n v="4861.32"/>
    <n v="4819.491751072962"/>
    <n v="1897.1273135112019"/>
    <n v="6874.9420427060695"/>
    <n v="8249.2177494595435"/>
    <n v="8178.2390166302439"/>
    <n v="1737.6348348692482"/>
    <n v="1523.5443844084737"/>
    <m/>
    <n v="1"/>
  </r>
  <r>
    <s v="EABC2DD0D47B5DB11F2D37EB3C60C2A4D91C10F2"/>
    <s v="Quintex49"/>
    <n v="918"/>
    <n v="1524984900"/>
    <n v="1524984900"/>
    <n v="-0.68664530214099995"/>
    <n v="-0.68664530214099995"/>
    <n v="918113"/>
    <n v="-1.93793539429E-2"/>
    <n v="0"/>
    <x v="6"/>
    <s v="082.2:083.0 04-29-01:55:00"/>
    <s v="Quintex49"/>
    <n v="1"/>
    <n v="0"/>
    <n v="0"/>
    <n v="0"/>
    <x v="0"/>
    <n v="1040"/>
    <n v="2929949"/>
    <n v="0.35495500000000002"/>
    <n v="2.817259"/>
    <n v="5300"/>
    <n v="106"/>
    <m/>
    <n v="10125.48"/>
    <n v="10125.48"/>
    <n v="4861.32"/>
    <n v="885.64026081730776"/>
    <n v="3172.8667260773477"/>
    <n v="3172.8667260773477"/>
    <n v="1523.3174597959141"/>
    <n v="277.51953634017349"/>
    <n v="918.11328363727932"/>
    <n v="1521.6639985460959"/>
    <m/>
    <n v="1"/>
  </r>
  <r>
    <s v="CA8BAEDE295C33816136CA760D4421E7A55A4127"/>
    <s v="bleckbox"/>
    <n v="1730"/>
    <n v="1524975523"/>
    <n v="1524975523"/>
    <n v="0.693874946105"/>
    <n v="0.693874946105"/>
    <n v="1734527"/>
    <n v="0.221183390157"/>
    <n v="0"/>
    <x v="3"/>
    <s v="054.0:054.8 04-28-23:18:43"/>
    <s v="bleckbox"/>
    <n v="0"/>
    <n v="0"/>
    <n v="1"/>
    <n v="0"/>
    <x v="2"/>
    <n v="1060"/>
    <n v="1024000"/>
    <n v="1.035156"/>
    <n v="0.96603799999999995"/>
    <n v="3069"/>
    <n v="61"/>
    <m/>
    <n v="1117.99"/>
    <n v="4051.45"/>
    <n v="4861.32"/>
    <n v="3794.4265750962772"/>
    <n v="1893.7352509959289"/>
    <n v="6862.6496503971021"/>
    <n v="8234.4681529991576"/>
    <n v="6427.2841103905866"/>
    <n v="1734.52794481152"/>
    <n v="1521.3695613680638"/>
    <m/>
    <n v="1"/>
  </r>
  <r>
    <s v="DA75F8E3D0F71433E9E38B91B1F46D2D2058D601"/>
    <s v="vitas"/>
    <n v="1720"/>
    <n v="1524983272"/>
    <n v="1524983272"/>
    <n v="0.64202930295500005"/>
    <n v="0.64202930295500005"/>
    <n v="1721792"/>
    <n v="-0.236921524327"/>
    <n v="0"/>
    <x v="2"/>
    <s v="033.0:033.8 04-29-01:27:52"/>
    <s v="vitas"/>
    <n v="0"/>
    <n v="0"/>
    <n v="1"/>
    <n v="0"/>
    <x v="2"/>
    <n v="1720"/>
    <n v="1048576"/>
    <n v="1.64032"/>
    <n v="0.60963699999999998"/>
    <n v="987"/>
    <n v="19"/>
    <m/>
    <n v="1117.99"/>
    <n v="4051.45"/>
    <n v="4861.32"/>
    <n v="6440.9193022088357"/>
    <n v="1835.7723404106607"/>
    <n v="6652.5996194570353"/>
    <n v="7982.4298910412008"/>
    <n v="10576.17823219538"/>
    <n v="1721.7925183753423"/>
    <n v="1519.8275628627393"/>
    <m/>
    <n v="1"/>
  </r>
  <r>
    <s v="E0200C2D52FDB22DC5AE9162C50099CC3962692D"/>
    <s v="sscnet08"/>
    <n v="1730"/>
    <n v="1524973997"/>
    <n v="1524973997"/>
    <n v="0.69021007720500005"/>
    <n v="0.69021007720500005"/>
    <n v="1730775"/>
    <n v="-0.20281061811000001"/>
    <n v="0"/>
    <x v="5"/>
    <s v="048.9:049.7 04-28-22:53:17"/>
    <s v="sscnet08"/>
    <n v="0"/>
    <n v="0"/>
    <n v="1"/>
    <n v="0"/>
    <x v="2"/>
    <n v="1020"/>
    <n v="1024000"/>
    <n v="0.99609400000000003"/>
    <n v="1.003922"/>
    <n v="3356"/>
    <n v="67"/>
    <m/>
    <n v="1117.99"/>
    <n v="4051.45"/>
    <n v="4861.32"/>
    <n v="4819.491751072962"/>
    <n v="1889.6379642144182"/>
    <n v="6847.801617292198"/>
    <n v="8216.6520525182113"/>
    <n v="8145.9535246698924"/>
    <n v="1730.7751190579202"/>
    <n v="1518.7425833405441"/>
    <m/>
    <n v="1"/>
  </r>
  <r>
    <s v="922C780D6A32944890A9C2BDB288037EB2F06392"/>
    <s v="mediterranean83"/>
    <n v="1730"/>
    <n v="1524964160"/>
    <n v="1524964160"/>
    <n v="0.689942043309"/>
    <n v="0.689942043309"/>
    <n v="1730500"/>
    <n v="0.159835565382"/>
    <n v="0"/>
    <x v="1"/>
    <s v="024.7:025.5 04-28-20:09:20"/>
    <s v="mediterranean83"/>
    <n v="0"/>
    <n v="0"/>
    <n v="1"/>
    <n v="0"/>
    <x v="2"/>
    <n v="1510"/>
    <n v="1024000"/>
    <n v="1.4746090000000001"/>
    <n v="0.67814600000000003"/>
    <n v="1457"/>
    <n v="29"/>
    <m/>
    <n v="1117.99"/>
    <n v="4051.45"/>
    <n v="4861.32"/>
    <n v="8853.6095214723919"/>
    <n v="1889.3383049990289"/>
    <n v="6846.7156913642475"/>
    <n v="8215.3490539789072"/>
    <n v="14962.086965377071"/>
    <n v="1730.500652348416"/>
    <n v="1518.5504566438913"/>
    <m/>
    <n v="1"/>
  </r>
  <r>
    <s v="790EB3E544E70809FA760DC793469FC5ABAF1E28"/>
    <s v="dockstader"/>
    <n v="1120"/>
    <n v="1523822515"/>
    <n v="1524975801"/>
    <n v="-0.60246331020300004"/>
    <n v="-0.60246331020300004"/>
    <n v="1252984"/>
    <n v="-5.7264448377499999E-2"/>
    <n v="0"/>
    <x v="6"/>
    <s v="079.8:080.6 04-28-23:23:20"/>
    <s v="dockstader"/>
    <n v="0"/>
    <n v="1"/>
    <n v="0"/>
    <n v="0"/>
    <x v="1"/>
    <n v="1120"/>
    <n v="2625014"/>
    <n v="0.42666399999999999"/>
    <n v="2.3437619999999999"/>
    <n v="5087"/>
    <n v="101"/>
    <m/>
    <n v="9721.3799999999992"/>
    <n v="9721.3799999999992"/>
    <n v="4861.32"/>
    <n v="885.64026081730776"/>
    <n v="3864.6052254587594"/>
    <n v="3864.6052254587594"/>
    <n v="1932.5530608439517"/>
    <n v="352.0744976362642"/>
    <n v="1043.539376230782"/>
    <n v="1517.9817633615473"/>
    <m/>
    <n v="0"/>
  </r>
  <r>
    <s v="78B66EA0DC1EE688A80754106435AF0A61143E22"/>
    <s v="RunningOnFumes4"/>
    <n v="1550"/>
    <n v="1525004637"/>
    <n v="1525004637"/>
    <n v="8.3831349049600004E-2"/>
    <n v="8.3831349049600004E-2"/>
    <n v="1553780"/>
    <n v="-0.306245105219"/>
    <n v="0"/>
    <x v="2"/>
    <s v="025.8:026.6 04-29-07:23:57"/>
    <s v="RunningOnFumes4"/>
    <n v="0"/>
    <n v="0"/>
    <n v="1"/>
    <n v="0"/>
    <x v="2"/>
    <n v="1990"/>
    <n v="1433600"/>
    <n v="1.3881140000000001"/>
    <n v="0.72040199999999999"/>
    <n v="1684"/>
    <n v="33"/>
    <m/>
    <n v="1117.99"/>
    <n v="4051.45"/>
    <n v="4861.32"/>
    <n v="6440.9193022088357"/>
    <n v="1211.7126099239624"/>
    <n v="4391.088519107002"/>
    <n v="5268.8510137618014"/>
    <n v="6980.8702564326113"/>
    <n v="1553.7806219975066"/>
    <n v="1517.7264353982546"/>
    <m/>
    <n v="1"/>
  </r>
  <r>
    <s v="5CA12E4E971102CC5197BBB7E55625AD7E41ACEF"/>
    <s v="trustytohr"/>
    <n v="1720"/>
    <n v="1524962626"/>
    <n v="1524962626"/>
    <n v="0.63724246065500001"/>
    <n v="0.63724246065500001"/>
    <n v="1716773"/>
    <n v="-0.26324640977899999"/>
    <n v="0"/>
    <x v="2"/>
    <s v="027.4:028.2 04-28-19:43:46"/>
    <s v="trustytohr"/>
    <n v="0"/>
    <n v="0"/>
    <n v="1"/>
    <n v="0"/>
    <x v="2"/>
    <n v="1580"/>
    <n v="1048576"/>
    <n v="1.5068049999999999"/>
    <n v="0.66365600000000002"/>
    <n v="1353"/>
    <n v="27"/>
    <m/>
    <n v="1117.99"/>
    <n v="4051.45"/>
    <n v="4861.32"/>
    <n v="6440.9193022088357"/>
    <n v="1830.4206985876835"/>
    <n v="6633.2059672206997"/>
    <n v="7959.159518831364"/>
    <n v="10545.34656722868"/>
    <n v="1716.7731504237772"/>
    <n v="1516.3140052966442"/>
    <m/>
    <n v="1"/>
  </r>
  <r>
    <s v="016093EE4BAE9AF473FC0C811A9D10FDAA9CA34B"/>
    <s v="d0dak"/>
    <n v="1720"/>
    <n v="1524922925"/>
    <n v="1524922925"/>
    <n v="0.63669446658999995"/>
    <n v="0.63669446658999995"/>
    <n v="1716198"/>
    <n v="-2.1328280666799999E-2"/>
    <n v="0"/>
    <x v="1"/>
    <s v="015.1:015.9 04-28-08:42:05"/>
    <s v="d0dak"/>
    <n v="0"/>
    <n v="0"/>
    <n v="1"/>
    <n v="0"/>
    <x v="2"/>
    <n v="1650"/>
    <n v="1048576"/>
    <n v="1.573563"/>
    <n v="0.63550099999999998"/>
    <n v="1139"/>
    <n v="22"/>
    <m/>
    <n v="1117.99"/>
    <n v="4051.45"/>
    <n v="4861.32"/>
    <n v="8853.6095214723919"/>
    <n v="1829.808046702954"/>
    <n v="6630.9857966660547"/>
    <n v="7956.4955443232975"/>
    <n v="14490.653713142399"/>
    <n v="1716.1985369990757"/>
    <n v="1515.911775899353"/>
    <m/>
    <n v="1"/>
  </r>
  <r>
    <s v="91B425A5A5391DF10A65B5892854B76A6C3CBDB3"/>
    <s v="Unnamed"/>
    <n v="1730"/>
    <n v="1524988784"/>
    <n v="1524988784"/>
    <n v="0.68480280472699995"/>
    <n v="0.68480280472699995"/>
    <n v="1725238"/>
    <n v="0.62379979996400003"/>
    <n v="0"/>
    <x v="5"/>
    <s v="038.6:039.4 04-29-02:59:44"/>
    <s v="Unnamed"/>
    <n v="0"/>
    <n v="0"/>
    <n v="1"/>
    <n v="0"/>
    <x v="2"/>
    <n v="1430"/>
    <n v="1024000"/>
    <n v="1.3964840000000001"/>
    <n v="0.71608400000000005"/>
    <n v="1665"/>
    <n v="33"/>
    <m/>
    <n v="1117.99"/>
    <n v="4051.45"/>
    <n v="4861.32"/>
    <n v="4819.491751072962"/>
    <n v="1883.5926876567389"/>
    <n v="6825.8943232112042"/>
    <n v="8190.3655706754598"/>
    <n v="8119.8932195663674"/>
    <n v="1725.2380720404481"/>
    <n v="1514.8666504283135"/>
    <m/>
    <n v="1"/>
  </r>
  <r>
    <s v="CC2A573E9049FEF0D3982627C28B87CD876CA628"/>
    <s v="Orr"/>
    <n v="995"/>
    <n v="1524841648"/>
    <n v="1524981197"/>
    <n v="-0.54897059100599999"/>
    <n v="-0.54897059100599999"/>
    <n v="909390"/>
    <n v="2.9507262869299999E-2"/>
    <n v="0"/>
    <x v="6"/>
    <s v="081.4:082.2 04-29-00:53:17"/>
    <s v="Orr"/>
    <n v="0"/>
    <n v="1"/>
    <n v="0"/>
    <n v="0"/>
    <x v="1"/>
    <n v="1010"/>
    <n v="2459862"/>
    <n v="0.41059200000000001"/>
    <n v="2.4355069999999999"/>
    <n v="5134"/>
    <n v="102"/>
    <m/>
    <n v="9721.3799999999992"/>
    <n v="9721.3799999999992"/>
    <n v="4861.32"/>
    <n v="885.64026081730776"/>
    <n v="4384.6282760060913"/>
    <n v="4384.6282760060913"/>
    <n v="2192.5982865307119"/>
    <n v="399.44980341772236"/>
    <n v="1109.470104066799"/>
    <n v="1514.587672846759"/>
    <m/>
    <n v="0"/>
  </r>
  <r>
    <s v="94F16DA2BDDBA092954FF8EC29F9234A69949403"/>
    <s v="flev01"/>
    <n v="1190"/>
    <n v="1524959606"/>
    <n v="1524959606"/>
    <n v="-0.50545560136500001"/>
    <n v="-0.50545560136500001"/>
    <n v="1193053"/>
    <n v="-0.62117569503799996"/>
    <n v="0"/>
    <x v="5"/>
    <s v="046.5:047.3 04-28-18:53:26"/>
    <s v="flev01"/>
    <n v="0"/>
    <n v="0"/>
    <n v="1"/>
    <n v="0"/>
    <x v="2"/>
    <n v="2150"/>
    <n v="2343740"/>
    <n v="0.91733699999999996"/>
    <n v="1.090112"/>
    <n v="3638"/>
    <n v="72"/>
    <m/>
    <n v="1117.99"/>
    <n v="4051.45"/>
    <n v="4861.32"/>
    <n v="4819.491751072962"/>
    <n v="552.89569222994362"/>
    <n v="2003.6219038497707"/>
    <n v="2404.138575972298"/>
    <n v="2383.4526497607212"/>
    <n v="1159.0834888567947"/>
    <n v="1514.4804421997565"/>
    <m/>
    <n v="1"/>
  </r>
  <r>
    <s v="95EFACA18E34C260DDF749596B977402594E6739"/>
    <s v="pikachu"/>
    <n v="1300"/>
    <n v="1524977546"/>
    <n v="1524977546"/>
    <n v="-0.35592934312399999"/>
    <n v="-0.35592934312399999"/>
    <n v="1298611"/>
    <n v="2.5567861504700001E-2"/>
    <n v="0"/>
    <x v="3"/>
    <s v="054.8:055.6 04-28-23:52:26"/>
    <s v="pikachu"/>
    <n v="0"/>
    <n v="0"/>
    <n v="1"/>
    <n v="0"/>
    <x v="2"/>
    <n v="1380"/>
    <n v="2016256"/>
    <n v="0.68443699999999996"/>
    <n v="1.461055"/>
    <n v="4320"/>
    <n v="86"/>
    <m/>
    <n v="1117.99"/>
    <n v="4051.45"/>
    <n v="4861.32"/>
    <n v="3794.4265750962772"/>
    <n v="720.06455368079924"/>
    <n v="2609.42006280027"/>
    <n v="3131.0335656844359"/>
    <n v="2443.8788166900099"/>
    <n v="1298.6113263501763"/>
    <n v="1513.9047284451235"/>
    <m/>
    <n v="1"/>
  </r>
  <r>
    <s v="C7E7D8C4850D6A4EFA848F7C3922F4CA3442E4C1"/>
    <s v="Unnamed"/>
    <n v="1720"/>
    <n v="1524998226"/>
    <n v="1524998226"/>
    <n v="0.68185454872200002"/>
    <n v="0.68185454872200002"/>
    <n v="1722219"/>
    <n v="-0.247867736989"/>
    <n v="0"/>
    <x v="1"/>
    <s v="018.3:019.1 04-29-05:37:06"/>
    <s v="Unnamed"/>
    <n v="0"/>
    <n v="0"/>
    <n v="1"/>
    <n v="0"/>
    <x v="2"/>
    <n v="1610"/>
    <n v="1024000"/>
    <n v="1.5722659999999999"/>
    <n v="0.63602499999999995"/>
    <n v="1145"/>
    <n v="22"/>
    <m/>
    <n v="1117.99"/>
    <n v="4051.45"/>
    <n v="4861.32"/>
    <n v="8853.6095214723919"/>
    <n v="1880.2965669257089"/>
    <n v="6813.9496114197464"/>
    <n v="8176.0331547932328"/>
    <n v="14890.483446296752"/>
    <n v="1722.219057891328"/>
    <n v="1512.7533405239296"/>
    <m/>
    <n v="1"/>
  </r>
  <r>
    <s v="8369CBB94286C4D6F779203C3AB5C53A57786EAA"/>
    <s v="Unnamed"/>
    <n v="1280"/>
    <n v="1524993264"/>
    <n v="1524993264"/>
    <n v="-0.37566310817300003"/>
    <n v="-0.37566310817300003"/>
    <n v="1278641"/>
    <n v="-0.29326117304400001"/>
    <n v="0"/>
    <x v="3"/>
    <s v="059.5:060.3 04-29-04:14:24"/>
    <s v="Unnamed"/>
    <n v="0"/>
    <n v="0"/>
    <n v="1"/>
    <n v="0"/>
    <x v="2"/>
    <n v="1280"/>
    <n v="2048000"/>
    <n v="0.625"/>
    <n v="1.6"/>
    <n v="4460"/>
    <n v="89"/>
    <m/>
    <n v="1117.99"/>
    <n v="4051.45"/>
    <n v="4861.32"/>
    <n v="3794.4265750962772"/>
    <n v="698.00240169366782"/>
    <n v="2529.4697003924994"/>
    <n v="3035.1014189764314"/>
    <n v="2369.0004941613788"/>
    <n v="1278.6419544616961"/>
    <n v="1509.4493681231872"/>
    <m/>
    <n v="1"/>
  </r>
  <r>
    <s v="F71267BD86C7F89AAADD6A6725BCC84F0F557D8C"/>
    <s v="Unnamed"/>
    <n v="1720"/>
    <n v="1524989327"/>
    <n v="1524989327"/>
    <n v="0.67561825672700004"/>
    <n v="0.67561825672700004"/>
    <n v="1715833"/>
    <n v="-0.35801433523300003"/>
    <n v="0"/>
    <x v="5"/>
    <s v="038.6:039.4 04-29-03:08:47"/>
    <s v="Unnamed"/>
    <n v="0"/>
    <n v="0"/>
    <n v="1"/>
    <n v="0"/>
    <x v="2"/>
    <n v="1600"/>
    <n v="1024000"/>
    <n v="1.5625"/>
    <n v="0.64"/>
    <n v="1178"/>
    <n v="23"/>
    <m/>
    <n v="1117.99"/>
    <n v="4051.45"/>
    <n v="4861.32"/>
    <n v="4819.491751072962"/>
    <n v="1873.324454838219"/>
    <n v="6788.6835862166045"/>
    <n v="8145.7165437921003"/>
    <n v="8075.6283662430342"/>
    <n v="1715.8330948884482"/>
    <n v="1508.2831664219136"/>
    <m/>
    <n v="1"/>
  </r>
  <r>
    <s v="3DD38859A9FB5843B8DAEC3A09DCAA318CFF3B07"/>
    <s v="freeBogatov02"/>
    <n v="1310"/>
    <n v="1524993264"/>
    <n v="1524993264"/>
    <n v="-0.33856914848500003"/>
    <n v="-0.33856914848500003"/>
    <n v="1306393"/>
    <n v="1.0955564053099999E-2"/>
    <n v="0"/>
    <x v="3"/>
    <s v="059.5:060.3 04-29-04:14:24"/>
    <s v="freeBogatov02"/>
    <n v="0"/>
    <n v="0"/>
    <n v="1"/>
    <n v="0"/>
    <x v="2"/>
    <n v="1310"/>
    <n v="1975102"/>
    <n v="0.66325699999999999"/>
    <n v="1.507711"/>
    <n v="4364"/>
    <n v="87"/>
    <m/>
    <n v="1117.99"/>
    <n v="4051.45"/>
    <n v="4861.32"/>
    <n v="3794.4265750962772"/>
    <n v="739.47307768525491"/>
    <n v="2679.7540233704467"/>
    <n v="3215.4270270868997"/>
    <n v="2509.750800577076"/>
    <n v="1306.3933976889796"/>
    <n v="1507.0059783822858"/>
    <m/>
    <n v="1"/>
  </r>
  <r>
    <s v="5449B5A48F8D780CECEB7D44326E7793799AA08F"/>
    <s v="Unnamed"/>
    <n v="1710"/>
    <n v="1524988784"/>
    <n v="1524988784"/>
    <n v="0.67143202206399999"/>
    <n v="0.67143202206399999"/>
    <n v="1711546"/>
    <n v="0.57973303426699996"/>
    <n v="0"/>
    <x v="5"/>
    <s v="038.6:039.4 04-29-02:59:44"/>
    <s v="Unnamed"/>
    <n v="0"/>
    <n v="0"/>
    <n v="1"/>
    <n v="0"/>
    <x v="2"/>
    <n v="1070"/>
    <n v="1024000"/>
    <n v="1.0449219999999999"/>
    <n v="0.957009"/>
    <n v="3022"/>
    <n v="60"/>
    <m/>
    <n v="1117.99"/>
    <n v="4051.45"/>
    <n v="4861.32"/>
    <n v="4819.491751072962"/>
    <n v="1868.6442863473314"/>
    <n v="6771.7232657911927"/>
    <n v="8125.365917500164"/>
    <n v="8055.4528428166486"/>
    <n v="1711.546390593536"/>
    <n v="1505.2824734154751"/>
    <m/>
    <n v="1"/>
  </r>
  <r>
    <s v="3680A7023A0449ABB64EDE8FE05807EEDD2B42F7"/>
    <s v="Unnamed"/>
    <n v="1710"/>
    <n v="1524997615"/>
    <n v="1524997615"/>
    <n v="0.67105283146299999"/>
    <n v="0.67105283146299999"/>
    <n v="1711158"/>
    <n v="0.14812497598800001"/>
    <n v="0"/>
    <x v="2"/>
    <s v="027.4:028.2 04-29-05:26:55"/>
    <s v="Unnamed"/>
    <n v="0"/>
    <n v="0"/>
    <n v="1"/>
    <n v="0"/>
    <x v="2"/>
    <n v="1010"/>
    <n v="1024000"/>
    <n v="0.98632799999999998"/>
    <n v="1.0138609999999999"/>
    <n v="3413"/>
    <n v="68"/>
    <m/>
    <n v="1117.99"/>
    <n v="4051.45"/>
    <n v="4861.32"/>
    <n v="6440.9193022088357"/>
    <n v="1868.2203550473193"/>
    <n v="6770.1869940307706"/>
    <n v="8123.5225506477109"/>
    <n v="10763.116437180764"/>
    <n v="1711.158099418112"/>
    <n v="1505.0106695926784"/>
    <m/>
    <n v="1"/>
  </r>
  <r>
    <s v="3DB3C20528D4237A618833DFB2F4659B27761482"/>
    <s v="maczanka"/>
    <n v="1410"/>
    <n v="1524993264"/>
    <n v="1524993264"/>
    <n v="-0.190573276244"/>
    <n v="-0.190573276244"/>
    <n v="1405455"/>
    <n v="-0.220439888724"/>
    <n v="0"/>
    <x v="3"/>
    <s v="059.5:060.3 04-29-04:14:24"/>
    <s v="maczanka"/>
    <n v="0"/>
    <n v="0"/>
    <n v="1"/>
    <n v="0"/>
    <x v="2"/>
    <n v="1410"/>
    <n v="1736359"/>
    <n v="0.81204399999999999"/>
    <n v="1.23146"/>
    <n v="3977"/>
    <n v="79"/>
    <m/>
    <n v="1117.99"/>
    <n v="4051.45"/>
    <n v="4861.32"/>
    <n v="3794.4265750962772"/>
    <n v="904.93098289197042"/>
    <n v="3279.3518999612461"/>
    <n v="3934.8823207295177"/>
    <n v="3071.3102712128798"/>
    <n v="1405.4553766342444"/>
    <n v="1504.7264636439711"/>
    <m/>
    <n v="1"/>
  </r>
  <r>
    <s v="A9DCB05B08F2BB3885FC89D41DBA6BFB15079139"/>
    <s v="torwtor"/>
    <n v="1570"/>
    <n v="1524860307"/>
    <n v="1524860307"/>
    <n v="0.289321839927"/>
    <n v="0.289321839927"/>
    <n v="1567378"/>
    <n v="0.15573950160800001"/>
    <n v="0"/>
    <x v="5"/>
    <s v="037.8:038.6 04-27-15:18:27"/>
    <s v="torwtor"/>
    <n v="0"/>
    <n v="0"/>
    <n v="1"/>
    <n v="0"/>
    <x v="2"/>
    <n v="1380"/>
    <n v="1251107"/>
    <n v="1.1030230000000001"/>
    <n v="0.90659900000000004"/>
    <n v="2692"/>
    <n v="53"/>
    <m/>
    <n v="1117.99"/>
    <n v="4051.45"/>
    <n v="4861.32"/>
    <n v="4819.491751072962"/>
    <n v="1441.4489238199869"/>
    <n v="5223.622968372244"/>
    <n v="6267.8060468739241"/>
    <n v="6213.8759720063908"/>
    <n v="1613.0795791855494"/>
    <n v="1504.4878054298842"/>
    <m/>
    <n v="1"/>
  </r>
  <r>
    <s v="959B2943370DF5336F3882AB899D672EDD96F3F6"/>
    <s v="UnseenUniversity"/>
    <n v="1700"/>
    <n v="1525000722"/>
    <n v="1525000722"/>
    <n v="0.62107891756199995"/>
    <n v="0.62107891756199995"/>
    <n v="1699824"/>
    <n v="2.2319513683399999E-2"/>
    <n v="0"/>
    <x v="1"/>
    <s v="019.1:019.9 04-29-06:18:42"/>
    <s v="UnseenUniversity"/>
    <n v="0"/>
    <n v="0"/>
    <n v="1"/>
    <n v="0"/>
    <x v="2"/>
    <n v="1630"/>
    <n v="1048576"/>
    <n v="1.554489"/>
    <n v="0.64329800000000004"/>
    <n v="1195"/>
    <n v="23"/>
    <m/>
    <n v="1117.99"/>
    <n v="4051.45"/>
    <n v="4861.32"/>
    <n v="8853.6095214723919"/>
    <n v="1812.3500190451402"/>
    <n v="6567.7201805565646"/>
    <n v="7880.5833635225008"/>
    <n v="14352.399739585082"/>
    <n v="1699.8244470614916"/>
    <n v="1504.4499129430442"/>
    <m/>
    <n v="1"/>
  </r>
  <r>
    <s v="2293B5771B99819338CC3478DF4B11C1D3E2A77B"/>
    <s v="Unnamed"/>
    <n v="1710"/>
    <n v="1524966122"/>
    <n v="1524966122"/>
    <n v="0.66992324793299995"/>
    <n v="0.66992324793299995"/>
    <n v="1710001"/>
    <n v="0.70080192117999995"/>
    <n v="0"/>
    <x v="3"/>
    <s v="051.6:052.4 04-28-20:42:02"/>
    <s v="Unnamed"/>
    <n v="0"/>
    <n v="0"/>
    <n v="1"/>
    <n v="0"/>
    <x v="2"/>
    <n v="1060"/>
    <n v="1024000"/>
    <n v="1.035156"/>
    <n v="0.96603799999999995"/>
    <n v="3070"/>
    <n v="61"/>
    <m/>
    <n v="1117.99"/>
    <n v="4051.45"/>
    <n v="4861.32"/>
    <n v="3794.4265750962772"/>
    <n v="1866.9574919566146"/>
    <n v="6765.6105428381525"/>
    <n v="8118.0312836416506"/>
    <n v="6336.4011503280644"/>
    <n v="1710.001405883392"/>
    <n v="1504.2009841183744"/>
    <m/>
    <n v="1"/>
  </r>
  <r>
    <s v="4EFF6312A7B206044C0610BEC5AE203F87D5146B"/>
    <s v="Unnamed"/>
    <n v="1710"/>
    <n v="1524989622"/>
    <n v="1524989622"/>
    <n v="0.66874561982400005"/>
    <n v="0.66874561982400005"/>
    <n v="1708795"/>
    <n v="0.94828109040599995"/>
    <n v="0"/>
    <x v="2"/>
    <s v="025.0:025.8 04-29-03:13:42"/>
    <s v="Unnamed"/>
    <n v="0"/>
    <n v="0"/>
    <n v="1"/>
    <n v="0"/>
    <x v="2"/>
    <n v="1470"/>
    <n v="1024000"/>
    <n v="1.4355469999999999"/>
    <n v="0.69659899999999997"/>
    <n v="1569"/>
    <n v="31"/>
    <m/>
    <n v="1117.99"/>
    <n v="4051.45"/>
    <n v="4861.32"/>
    <n v="6440.9193022088357"/>
    <n v="1865.6409155070339"/>
    <n v="6760.8394414359445"/>
    <n v="8112.3064565628074"/>
    <n v="10748.255873200849"/>
    <n v="1708.795514699776"/>
    <n v="1503.3568602898431"/>
    <m/>
    <n v="1"/>
  </r>
  <r>
    <s v="33C817FB01E6A79A660B85DAB097468B3574FE5E"/>
    <s v="nunyabidnezz"/>
    <n v="1560"/>
    <n v="1524993264"/>
    <n v="1524993264"/>
    <n v="0.14512975490900001"/>
    <n v="0.14512975490900001"/>
    <n v="1560981"/>
    <n v="0.18546797570500001"/>
    <n v="0"/>
    <x v="3"/>
    <s v="059.5:060.3 04-29-04:14:24"/>
    <s v="nunyabidnezz"/>
    <n v="0"/>
    <n v="0"/>
    <n v="1"/>
    <n v="0"/>
    <x v="2"/>
    <n v="1460"/>
    <n v="1363148"/>
    <n v="1.0710500000000001"/>
    <n v="0.93366300000000002"/>
    <n v="2856"/>
    <n v="57"/>
    <m/>
    <n v="1117.99"/>
    <n v="4051.45"/>
    <n v="4861.32"/>
    <n v="3794.4265750962772"/>
    <n v="1280.243614690713"/>
    <n v="4639.4359455260683"/>
    <n v="5566.8421801342201"/>
    <n v="4345.1107739601966"/>
    <n v="1560.9813351446935"/>
    <n v="1501.6313346012857"/>
    <m/>
    <n v="1"/>
  </r>
  <r>
    <s v="06D77E461C9814243DA2C6145544D5BB3B46B52E"/>
    <s v="Unnamed"/>
    <n v="1710"/>
    <n v="1525003565"/>
    <n v="1525003565"/>
    <n v="0.66610001679800002"/>
    <n v="0.66610001679800002"/>
    <n v="1706086"/>
    <n v="-0.34430083567199998"/>
    <n v="0"/>
    <x v="2"/>
    <s v="028.9:029.7 04-29-07:06:05"/>
    <s v="Unnamed"/>
    <n v="0"/>
    <n v="0"/>
    <n v="1"/>
    <n v="0"/>
    <x v="2"/>
    <n v="1370"/>
    <n v="1024000"/>
    <n v="1.3378909999999999"/>
    <n v="0.74744500000000003"/>
    <n v="1831"/>
    <n v="36"/>
    <m/>
    <n v="1117.99"/>
    <n v="4051.45"/>
    <n v="4861.32"/>
    <n v="6440.9193022088357"/>
    <n v="1862.683157779996"/>
    <n v="6750.1209130562565"/>
    <n v="8099.4453336604529"/>
    <n v="10731.215757604703"/>
    <n v="1706.086417201152"/>
    <n v="1501.4604920408065"/>
    <m/>
    <n v="1"/>
  </r>
  <r>
    <s v="8D49AB06B77DC4C2B6AEB258404A2EC5D1A58455"/>
    <s v="Unnamed"/>
    <n v="1700"/>
    <n v="1524988784"/>
    <n v="1524988784"/>
    <n v="0.66180383397599996"/>
    <n v="0.66180383397599996"/>
    <n v="1701687"/>
    <n v="0.49219785317199999"/>
    <n v="0"/>
    <x v="5"/>
    <s v="038.6:039.4 04-29-02:59:44"/>
    <s v="Unnamed"/>
    <n v="0"/>
    <n v="0"/>
    <n v="1"/>
    <n v="0"/>
    <x v="2"/>
    <n v="1340"/>
    <n v="1024000"/>
    <n v="1.308594"/>
    <n v="0.76417900000000005"/>
    <n v="1940"/>
    <n v="38"/>
    <m/>
    <n v="1117.99"/>
    <n v="4051.45"/>
    <n v="4861.32"/>
    <n v="4819.491751072962"/>
    <n v="1857.8800683468282"/>
    <n v="6732.715143162065"/>
    <n v="8078.5602141842073"/>
    <n v="8009.0498697487537"/>
    <n v="1701.687125991424"/>
    <n v="1498.3809881939967"/>
    <m/>
    <n v="1"/>
  </r>
  <r>
    <s v="4BED68DF9EAF6C111D8778E19CC9AC7AFEC4FC02"/>
    <s v="georgector"/>
    <n v="1620"/>
    <n v="1524377845"/>
    <n v="1524781422"/>
    <n v="-0.40852023384500002"/>
    <n v="-0.40852023384500002"/>
    <n v="1240422"/>
    <n v="-0.59518403314099999"/>
    <n v="0"/>
    <x v="2"/>
    <s v="032.0:032.8 04-26-17:23:42"/>
    <s v="georgector"/>
    <n v="0"/>
    <n v="1"/>
    <n v="0"/>
    <n v="0"/>
    <x v="1"/>
    <n v="2010"/>
    <n v="2097152"/>
    <n v="0.95844300000000004"/>
    <n v="1.0433589999999999"/>
    <n v="3518"/>
    <n v="70"/>
    <m/>
    <n v="9721.3799999999992"/>
    <n v="9721.3799999999992"/>
    <n v="4861.32"/>
    <n v="6440.9193022088357"/>
    <n v="5749.999569103893"/>
    <n v="5749.999569103893"/>
    <n v="2875.3724168046242"/>
    <n v="3809.6734426937078"/>
    <n v="1240.4229745514906"/>
    <n v="1497.4416821860434"/>
    <m/>
    <n v="0"/>
  </r>
  <r>
    <s v="E185A4A80A5B966F9B57DB27D18354A20F8F50AB"/>
    <s v="cosmotor2"/>
    <n v="1700"/>
    <n v="1524894454"/>
    <n v="1524894454"/>
    <n v="0.65990674157600004"/>
    <n v="0.65990674157600004"/>
    <n v="1699744"/>
    <n v="-0.30080092970900002"/>
    <n v="0"/>
    <x v="1"/>
    <s v="021.6:022.4 04-28-00:47:34"/>
    <s v="cosmotor2"/>
    <n v="0"/>
    <n v="0"/>
    <n v="1"/>
    <n v="0"/>
    <x v="2"/>
    <n v="1470"/>
    <n v="1024000"/>
    <n v="1.4355469999999999"/>
    <n v="0.69659899999999997"/>
    <n v="1566"/>
    <n v="31"/>
    <m/>
    <n v="1117.99"/>
    <n v="4051.45"/>
    <n v="4861.32"/>
    <n v="8853.6095214723919"/>
    <n v="1855.7591380145523"/>
    <n v="6725.0291681580848"/>
    <n v="8069.3378409582401"/>
    <n v="14696.166131973487"/>
    <n v="1699.744503373824"/>
    <n v="1497.0211523616767"/>
    <m/>
    <n v="1"/>
  </r>
  <r>
    <s v="F2AEA8EF8FFC366590E9866BA729ED723F173303"/>
    <s v="pr1v4cypl34s3"/>
    <n v="1580"/>
    <n v="1524982505"/>
    <n v="1524982505"/>
    <n v="0.202763800622"/>
    <n v="0.202763800622"/>
    <n v="1576486"/>
    <n v="9.5920243738700003E-3"/>
    <n v="0.4"/>
    <x v="3"/>
    <s v="056.4:057.2 04-29-01:15:05"/>
    <s v="pr1v4cypl34s3"/>
    <n v="0"/>
    <n v="0"/>
    <n v="1"/>
    <n v="0"/>
    <x v="2"/>
    <n v="1420"/>
    <n v="1310720"/>
    <n v="1.0833740000000001"/>
    <n v="0.92304200000000003"/>
    <n v="2778"/>
    <n v="55"/>
    <m/>
    <n v="1117.99"/>
    <n v="4051.45"/>
    <n v="4861.32"/>
    <n v="3794.4265750962772"/>
    <n v="1344.6779014573899"/>
    <n v="4872.9374000300022"/>
    <n v="5847.0197192397409"/>
    <n v="4563.798928643917"/>
    <n v="1576.4865687512679"/>
    <n v="1496.7565981258874"/>
    <m/>
    <n v="1"/>
  </r>
  <r>
    <s v="A9A308A5FFEE7552E97714DBC1A44B055D85DE92"/>
    <s v="Unnamed"/>
    <n v="1700"/>
    <n v="1524944906"/>
    <n v="1524944906"/>
    <n v="0.65789838529099998"/>
    <n v="0.65789838529099998"/>
    <n v="1697687"/>
    <n v="-0.240373894256"/>
    <n v="0"/>
    <x v="5"/>
    <s v="044.8:045.6 04-28-14:48:26"/>
    <s v="Unnamed"/>
    <n v="0"/>
    <n v="0"/>
    <n v="1"/>
    <n v="0"/>
    <x v="2"/>
    <n v="1700"/>
    <n v="1024000"/>
    <n v="1.660156"/>
    <n v="0.60235300000000003"/>
    <n v="914"/>
    <n v="18"/>
    <m/>
    <n v="1117.99"/>
    <n v="4051.45"/>
    <n v="4861.32"/>
    <n v="4819.491751072962"/>
    <n v="1853.513815771485"/>
    <n v="6716.892413087221"/>
    <n v="8059.5745783828434"/>
    <n v="7990.2275920271568"/>
    <n v="1697.6879465379839"/>
    <n v="1495.5815625765888"/>
    <m/>
    <n v="1"/>
  </r>
  <r>
    <s v="A5B93F8313132071E1E654EBCCBFE9F1F073D98F"/>
    <s v="Ceedfoptoa"/>
    <n v="1700"/>
    <n v="1524998226"/>
    <n v="1524998226"/>
    <n v="0.65652634266400001"/>
    <n v="0.65652634266400001"/>
    <n v="1696282"/>
    <n v="9.6919831063199999E-2"/>
    <n v="0"/>
    <x v="1"/>
    <s v="018.3:019.1 04-29-05:37:06"/>
    <s v="Ceedfoptoa"/>
    <n v="0"/>
    <n v="0"/>
    <n v="1"/>
    <n v="0"/>
    <x v="2"/>
    <n v="1700"/>
    <n v="1024000"/>
    <n v="1.660156"/>
    <n v="0.60235300000000003"/>
    <n v="912"/>
    <n v="18"/>
    <m/>
    <n v="1117.99"/>
    <n v="4051.45"/>
    <n v="4861.32"/>
    <n v="8853.6095214723919"/>
    <n v="1851.9798858349254"/>
    <n v="6711.3336509860628"/>
    <n v="8052.9046401193564"/>
    <n v="14666.237399979829"/>
    <n v="1696.282974887936"/>
    <n v="1494.5980824215551"/>
    <m/>
    <n v="1"/>
  </r>
  <r>
    <s v="D5B84A10DDAE734E9CB90ED96D8FFA2F4E705D99"/>
    <s v="SevenLayers"/>
    <n v="1610"/>
    <n v="1524997615"/>
    <n v="1524997615"/>
    <n v="0.30808918599200003"/>
    <n v="0.30808918599200003"/>
    <n v="1607379"/>
    <n v="0.14354659880599999"/>
    <n v="0"/>
    <x v="2"/>
    <s v="027.4:028.2 04-29-05:26:55"/>
    <s v="SevenLayers"/>
    <n v="0"/>
    <n v="0"/>
    <n v="1"/>
    <n v="0"/>
    <x v="2"/>
    <n v="1520"/>
    <n v="1228800"/>
    <n v="1.2369790000000001"/>
    <n v="0.80842099999999995"/>
    <n v="2194"/>
    <n v="43"/>
    <m/>
    <n v="1117.99"/>
    <n v="4051.45"/>
    <n v="4861.32"/>
    <n v="6440.9193022088357"/>
    <n v="1462.4306290471961"/>
    <n v="5299.6579325872881"/>
    <n v="6359.0401216466298"/>
    <n v="8425.2968870665172"/>
    <n v="1607.3799917469698"/>
    <n v="1493.805994222879"/>
    <m/>
    <n v="1"/>
  </r>
  <r>
    <s v="FCAE71F375E255B8007BEB74CFDF46F01F60DE0F"/>
    <s v="Unnamed"/>
    <n v="1690"/>
    <n v="1524997615"/>
    <n v="1524997615"/>
    <n v="0.65406198213900002"/>
    <n v="0.65406198213900002"/>
    <n v="1693759"/>
    <n v="0.58309159881700001"/>
    <n v="0"/>
    <x v="2"/>
    <s v="027.4:028.2 04-29-05:26:55"/>
    <s v="Unnamed"/>
    <n v="0"/>
    <n v="0"/>
    <n v="1"/>
    <n v="0"/>
    <x v="2"/>
    <n v="1490"/>
    <n v="1024000"/>
    <n v="1.4550780000000001"/>
    <n v="0.68724799999999997"/>
    <n v="1515"/>
    <n v="30"/>
    <m/>
    <n v="1117.99"/>
    <n v="4051.45"/>
    <n v="4861.32"/>
    <n v="6440.9193022088357"/>
    <n v="1849.2247554115804"/>
    <n v="6701.3494175370506"/>
    <n v="8040.924595011963"/>
    <n v="10653.67974780889"/>
    <n v="1693.7594697103359"/>
    <n v="1492.8316287972352"/>
    <m/>
    <n v="1"/>
  </r>
  <r>
    <s v="221C2A3FBAEDBE8E91E13D367BFF649A8584F3DC"/>
    <s v="Unnamed"/>
    <n v="1690"/>
    <n v="1524989327"/>
    <n v="1524989327"/>
    <n v="0.64744063871000002"/>
    <n v="0.64744063871000002"/>
    <n v="1686979"/>
    <n v="2.1278700262299999E-2"/>
    <n v="0"/>
    <x v="5"/>
    <s v="038.6:039.4 04-29-03:08:47"/>
    <s v="Unnamed"/>
    <n v="0"/>
    <n v="0"/>
    <n v="1"/>
    <n v="0"/>
    <x v="2"/>
    <n v="1690"/>
    <n v="1024000"/>
    <n v="1.6503909999999999"/>
    <n v="0.60591700000000004"/>
    <n v="947"/>
    <n v="18"/>
    <m/>
    <n v="1117.99"/>
    <n v="4051.45"/>
    <n v="4861.32"/>
    <n v="4819.491751072962"/>
    <n v="1841.8221596713929"/>
    <n v="6674.5233757016294"/>
    <n v="8008.7361257736966"/>
    <n v="7939.8265686452169"/>
    <n v="1686.97921403904"/>
    <n v="1488.0854498273279"/>
    <m/>
    <n v="1"/>
  </r>
  <r>
    <s v="9478CC46AC62E96A0031F832F548C3A153A1A1CA"/>
    <s v="privacypro2"/>
    <n v="1690"/>
    <n v="1524911360"/>
    <n v="1524911360"/>
    <n v="0.64723148123999996"/>
    <n v="0.64723148123999996"/>
    <n v="1686765"/>
    <n v="-0.34398972532799998"/>
    <n v="0"/>
    <x v="2"/>
    <s v="028.9:029.7 04-28-05:29:20"/>
    <s v="privacypro2"/>
    <n v="0"/>
    <n v="0"/>
    <n v="1"/>
    <n v="0"/>
    <x v="2"/>
    <n v="1650"/>
    <n v="1024000"/>
    <n v="1.6113280000000001"/>
    <n v="0.62060599999999999"/>
    <n v="1060"/>
    <n v="21"/>
    <m/>
    <n v="1117.99"/>
    <n v="4051.45"/>
    <n v="4861.32"/>
    <n v="6440.9193022088357"/>
    <n v="1841.5883237115077"/>
    <n v="6673.6759846697978"/>
    <n v="8007.7193443816359"/>
    <n v="10609.685042724768"/>
    <n v="1686.76503678976"/>
    <n v="1487.9355257528318"/>
    <m/>
    <n v="1"/>
  </r>
  <r>
    <s v="8B0F24A564BCDE2E26AD1D4B0498F9E51B6D02A8"/>
    <s v="Prometheus"/>
    <n v="1470"/>
    <n v="1524923033"/>
    <n v="1524923033"/>
    <n v="-4.5072361590599998E-2"/>
    <n v="-4.5072361590599998E-2"/>
    <n v="1466768"/>
    <n v="6.0847759185899998E-3"/>
    <n v="0"/>
    <x v="3"/>
    <s v="052.4:053.1 04-28-08:43:53"/>
    <s v="Prometheus"/>
    <n v="0"/>
    <n v="0"/>
    <n v="1"/>
    <n v="0"/>
    <x v="2"/>
    <n v="1470"/>
    <n v="1536000"/>
    <n v="0.95703099999999997"/>
    <n v="1.0448980000000001"/>
    <n v="3524"/>
    <n v="70"/>
    <m/>
    <n v="1117.99"/>
    <n v="4051.45"/>
    <n v="4861.32"/>
    <n v="3794.4265750962772"/>
    <n v="1067.5995504653251"/>
    <n v="3868.8415806337634"/>
    <n v="4642.2088271523844"/>
    <n v="3623.402808474556"/>
    <n v="1466.7688525968383"/>
    <n v="1487.5381968177869"/>
    <m/>
    <n v="1"/>
  </r>
  <r>
    <s v="513E2AA97E361207DFD169308B6CA454837BA76E"/>
    <s v="severalwdadwajunior"/>
    <n v="1690"/>
    <n v="1525007036"/>
    <n v="1525007036"/>
    <n v="0.64614873096000003"/>
    <n v="0.64614873096000003"/>
    <n v="1685656"/>
    <n v="0.127395045782"/>
    <n v="0"/>
    <x v="2"/>
    <s v="026.6:027.4 04-29-08:03:56"/>
    <s v="severalwdadwajunior"/>
    <n v="0"/>
    <n v="0"/>
    <n v="1"/>
    <n v="0"/>
    <x v="2"/>
    <n v="1400"/>
    <n v="1024000"/>
    <n v="1.3671880000000001"/>
    <n v="0.731429"/>
    <n v="1740"/>
    <n v="34"/>
    <m/>
    <n v="1117.99"/>
    <n v="4051.45"/>
    <n v="4861.32"/>
    <n v="6440.9193022088357"/>
    <n v="1840.3778197259705"/>
    <n v="6669.2892760478917"/>
    <n v="8002.4557487904667"/>
    <n v="10602.711135546844"/>
    <n v="1685.65630050304"/>
    <n v="1487.1594103521279"/>
    <m/>
    <n v="1"/>
  </r>
  <r>
    <s v="D08A4568CD60CCA979199C243568367E0D352184"/>
    <s v="Unnamed"/>
    <n v="1690"/>
    <n v="1524995209"/>
    <n v="1524995209"/>
    <n v="0.64601207719999998"/>
    <n v="0.64601207719999998"/>
    <n v="1685516"/>
    <n v="1.9167623117999999E-3"/>
    <n v="0"/>
    <x v="2"/>
    <s v="026.6:027.4 04-29-04:46:49"/>
    <s v="Unnamed"/>
    <n v="0"/>
    <n v="0"/>
    <n v="1"/>
    <n v="0"/>
    <x v="2"/>
    <n v="1440"/>
    <n v="1024000"/>
    <n v="1.40625"/>
    <n v="0.71111100000000005"/>
    <n v="1646"/>
    <n v="32"/>
    <m/>
    <n v="1117.99"/>
    <n v="4051.45"/>
    <n v="4861.32"/>
    <n v="6440.9193022088357"/>
    <n v="1840.225042188828"/>
    <n v="6668.7356301719392"/>
    <n v="8001.7914311339036"/>
    <n v="10601.83095970634"/>
    <n v="1685.5163670528"/>
    <n v="1487.06145693696"/>
    <m/>
    <n v="1"/>
  </r>
  <r>
    <s v="BC23B28CBBC9562023C097B29E74C604B281BB64"/>
    <s v="portebonheur"/>
    <n v="1680"/>
    <n v="1524973689"/>
    <n v="1524973689"/>
    <n v="0.64520310898400002"/>
    <n v="0.64520310898400002"/>
    <n v="1684687"/>
    <n v="0.51394932741400001"/>
    <n v="0"/>
    <x v="2"/>
    <s v="033.8:034.6 04-28-22:48:09"/>
    <s v="portebonheur"/>
    <n v="0"/>
    <n v="0"/>
    <n v="1"/>
    <n v="0"/>
    <x v="2"/>
    <n v="1570"/>
    <n v="1024000"/>
    <n v="1.5332030000000001"/>
    <n v="0.65222899999999995"/>
    <n v="1252"/>
    <n v="25"/>
    <m/>
    <n v="1117.99"/>
    <n v="4051.45"/>
    <n v="4861.32"/>
    <n v="6440.9193022088357"/>
    <n v="1839.3206238130222"/>
    <n v="6665.4581358932264"/>
    <n v="7997.8587777660987"/>
    <n v="10596.620460709033"/>
    <n v="1684.687983599616"/>
    <n v="1486.4815885197313"/>
    <m/>
    <n v="1"/>
  </r>
  <r>
    <s v="843C4F774DA2653DADBA5B847A33CC646995F6A1"/>
    <s v="DidItLateButNow42"/>
    <n v="1680"/>
    <n v="1524997615"/>
    <n v="1524997615"/>
    <n v="0.64469663785499998"/>
    <n v="0.64469663785499998"/>
    <n v="1684169"/>
    <n v="0.227886680743"/>
    <n v="0"/>
    <x v="2"/>
    <s v="027.4:028.2 04-29-05:26:55"/>
    <s v="DidItLateButNow42"/>
    <n v="0"/>
    <n v="0"/>
    <n v="1"/>
    <n v="0"/>
    <x v="2"/>
    <n v="1400"/>
    <n v="1024000"/>
    <n v="1.3671880000000001"/>
    <n v="0.731429"/>
    <n v="1745"/>
    <n v="34"/>
    <m/>
    <n v="1117.99"/>
    <n v="4051.45"/>
    <n v="4861.32"/>
    <n v="6440.9193022088357"/>
    <n v="1838.7543941555116"/>
    <n v="6663.4061934376396"/>
    <n v="7995.3966595372685"/>
    <n v="10593.358321038246"/>
    <n v="1684.1693571635201"/>
    <n v="1486.1185500144636"/>
    <m/>
    <n v="1"/>
  </r>
  <r>
    <s v="9E2D7C6981269404AA1970B53891701A20424EF8"/>
    <s v="Quintex47"/>
    <n v="822"/>
    <n v="1524995200"/>
    <n v="1524995200"/>
    <n v="-0.72897889623500001"/>
    <n v="-0.72897889623500001"/>
    <n v="822256"/>
    <n v="-4.8159699374199998E-2"/>
    <n v="9.5238095238100007E-2"/>
    <x v="6"/>
    <s v="084.5:085.3 04-29-04:46:40"/>
    <s v="Quintex47"/>
    <n v="1"/>
    <n v="0"/>
    <n v="0"/>
    <n v="0"/>
    <x v="0"/>
    <n v="914"/>
    <n v="3033922"/>
    <n v="0.30125999999999997"/>
    <n v="3.3193890000000001"/>
    <n v="5475"/>
    <n v="109"/>
    <m/>
    <n v="10125.48"/>
    <n v="10125.48"/>
    <n v="4861.32"/>
    <n v="885.64026081730776"/>
    <n v="2744.2187657504319"/>
    <n v="2744.2187657504319"/>
    <n v="1317.5203121548698"/>
    <n v="240.02720102542924"/>
    <n v="822.25688917691627"/>
    <n v="1485.7564224238415"/>
    <m/>
    <n v="1"/>
  </r>
  <r>
    <s v="109CE009AAC35A08E3623BCC538BF89E8079CAA4"/>
    <s v="bewilderbeest"/>
    <n v="1670"/>
    <n v="1524967352"/>
    <n v="1524967352"/>
    <n v="0.59383741805400003"/>
    <n v="0.59383741805400003"/>
    <n v="1671259"/>
    <n v="0.47864088284"/>
    <n v="0"/>
    <x v="2"/>
    <s v="029.0:029.7 04-28-21:02:32"/>
    <s v="bewilderbeest"/>
    <n v="0"/>
    <n v="0"/>
    <n v="1"/>
    <n v="0"/>
    <x v="2"/>
    <n v="1370"/>
    <n v="1048576"/>
    <n v="1.3065340000000001"/>
    <n v="0.76538399999999995"/>
    <n v="1954"/>
    <n v="39"/>
    <m/>
    <n v="1117.99"/>
    <n v="4051.45"/>
    <n v="4861.32"/>
    <n v="6440.9193022088357"/>
    <n v="1781.8942950101914"/>
    <n v="6457.3526073748781"/>
    <n v="7748.1537171342707"/>
    <n v="10265.778190526702"/>
    <n v="1671.2596644733912"/>
    <n v="1484.4545651313738"/>
    <m/>
    <n v="1"/>
  </r>
  <r>
    <s v="F98A70E5427BFF111640011F7AE31E537ECF1DD2"/>
    <s v="MarinAsagi"/>
    <n v="1670"/>
    <n v="1524956015"/>
    <n v="1524956015"/>
    <n v="0.59177183710000003"/>
    <n v="0.59177183710000003"/>
    <n v="1669093"/>
    <n v="7.6698224531900006E-2"/>
    <n v="0"/>
    <x v="1"/>
    <s v="022.3:023.1 04-28-17:53:35"/>
    <s v="MarinAsagi"/>
    <n v="0"/>
    <n v="0"/>
    <n v="1"/>
    <n v="0"/>
    <x v="2"/>
    <n v="1520"/>
    <n v="1048576"/>
    <n v="1.4495849999999999"/>
    <n v="0.68985300000000005"/>
    <n v="1535"/>
    <n v="30"/>
    <m/>
    <n v="1117.99"/>
    <n v="4051.45"/>
    <n v="4861.32"/>
    <n v="8853.6095214723919"/>
    <n v="1779.584996159429"/>
    <n v="6448.9840094187948"/>
    <n v="7738.1122671309713"/>
    <n v="14092.926292960161"/>
    <n v="1669.0937458589697"/>
    <n v="1482.9384221012788"/>
    <m/>
    <n v="1"/>
  </r>
  <r>
    <s v="3DB45F21092D6F97AE2AEF3C4BAA8AFF89758F1C"/>
    <s v="Unnamed"/>
    <n v="1680"/>
    <n v="1524962626"/>
    <n v="1524962626"/>
    <n v="0.63773044321000005"/>
    <n v="0.63773044321000005"/>
    <n v="1677035"/>
    <n v="0.302354336911"/>
    <n v="0"/>
    <x v="2"/>
    <s v="027.4:028.2 04-28-19:43:46"/>
    <s v="Unnamed"/>
    <n v="0"/>
    <n v="0"/>
    <n v="1"/>
    <n v="0"/>
    <x v="2"/>
    <n v="1480"/>
    <n v="1024000"/>
    <n v="1.4453119999999999"/>
    <n v="0.69189199999999995"/>
    <n v="1541"/>
    <n v="30"/>
    <m/>
    <n v="1117.99"/>
    <n v="4051.45"/>
    <n v="4861.32"/>
    <n v="6440.9193022088357"/>
    <n v="1830.9662582043482"/>
    <n v="6635.1830041431549"/>
    <n v="7961.531758185638"/>
    <n v="10548.489623486321"/>
    <n v="1677.0359738470402"/>
    <n v="1481.125181692928"/>
    <m/>
    <n v="1"/>
  </r>
  <r>
    <s v="A03962F16E16867483A7C2C74F744F0D2B87363D"/>
    <s v="SpinnerDolphin2"/>
    <n v="1550"/>
    <n v="1524997864"/>
    <n v="1524997864"/>
    <n v="0.18531476202300001"/>
    <n v="0.18531476202300001"/>
    <n v="1553615"/>
    <n v="6.2006941660899997E-2"/>
    <n v="0"/>
    <x v="5"/>
    <s v="040.9:041.7 04-29-05:31:04"/>
    <s v="SpinnerDolphin2"/>
    <n v="0"/>
    <n v="0"/>
    <n v="1"/>
    <n v="0"/>
    <x v="2"/>
    <n v="1550"/>
    <n v="1310720"/>
    <n v="1.1825559999999999"/>
    <n v="0.84562599999999999"/>
    <n v="2365"/>
    <n v="47"/>
    <m/>
    <n v="1117.99"/>
    <n v="4051.45"/>
    <n v="4861.32"/>
    <n v="4819.491751072962"/>
    <n v="1325.1700507940939"/>
    <n v="4802.2434925980833"/>
    <n v="5762.1943589176499"/>
    <n v="5712.6147179948593"/>
    <n v="1553.6157648787866"/>
    <n v="1480.7470354151505"/>
    <m/>
    <n v="1"/>
  </r>
  <r>
    <s v="ECB291363B8D31F3E445AE5FC9948F49DCFFF0FE"/>
    <s v="MrNaz01"/>
    <n v="1590"/>
    <n v="1525000490"/>
    <n v="1525000490"/>
    <n v="0.29284873124299998"/>
    <n v="0.29284873124299998"/>
    <n v="1588652"/>
    <n v="-2.61167821871E-2"/>
    <n v="0"/>
    <x v="3"/>
    <s v="061.8:062.6 04-29-06:14:50"/>
    <s v="MrNaz01"/>
    <n v="0"/>
    <n v="0"/>
    <n v="1"/>
    <n v="0"/>
    <x v="2"/>
    <n v="979"/>
    <n v="1228800"/>
    <n v="0.79671199999999998"/>
    <n v="1.255158"/>
    <n v="4016"/>
    <n v="80"/>
    <m/>
    <n v="1117.99"/>
    <n v="4051.45"/>
    <n v="4861.32"/>
    <n v="3794.4265750962772"/>
    <n v="1445.3919530423616"/>
    <n v="5237.9119921944521"/>
    <n v="6284.9513941662199"/>
    <n v="4905.6195834079435"/>
    <n v="1588.6525209513984"/>
    <n v="1480.6967646659789"/>
    <m/>
    <n v="1"/>
  </r>
  <r>
    <s v="F174AA71E193ABA5521BEEADD5E6F2C8DD6F9DF6"/>
    <s v="larrabee"/>
    <n v="1610"/>
    <n v="1524529052"/>
    <n v="1524993264"/>
    <n v="-0.57701796755099999"/>
    <n v="-0.57701796755099999"/>
    <n v="843429"/>
    <n v="-6.9362815794600005E-2"/>
    <n v="0"/>
    <x v="3"/>
    <s v="059.5:060.3 04-29-04:14:24"/>
    <s v="larrabee"/>
    <n v="0"/>
    <n v="1"/>
    <n v="0"/>
    <n v="0"/>
    <x v="1"/>
    <n v="1280"/>
    <n v="2482683"/>
    <n v="0.515571"/>
    <n v="1.9395960000000001"/>
    <n v="4812"/>
    <n v="96"/>
    <m/>
    <n v="9721.3799999999992"/>
    <n v="9721.3799999999992"/>
    <n v="4861.32"/>
    <n v="3794.4265750962772"/>
    <n v="4111.9690706090596"/>
    <n v="4111.9690706090596"/>
    <n v="2056.2510139849728"/>
    <n v="1604.9742647127216"/>
    <n v="1050.1303012665805"/>
    <n v="1479.8961108866067"/>
    <m/>
    <n v="0"/>
  </r>
  <r>
    <s v="479CC81A66FC6DF5C13BA3F608C099A59D599119"/>
    <s v="anon6789"/>
    <n v="1670"/>
    <n v="1525007036"/>
    <n v="1525007036"/>
    <n v="0.63326070771599996"/>
    <n v="0.63326070771599996"/>
    <n v="1672458"/>
    <n v="2.5254172652100001E-2"/>
    <n v="0"/>
    <x v="2"/>
    <s v="026.6:027.4 04-29-08:03:56"/>
    <s v="anon6789"/>
    <n v="0"/>
    <n v="0"/>
    <n v="1"/>
    <n v="0"/>
    <x v="2"/>
    <n v="1410"/>
    <n v="1024000"/>
    <n v="1.3769530000000001"/>
    <n v="0.72624100000000003"/>
    <n v="1717"/>
    <n v="34"/>
    <m/>
    <n v="1117.99"/>
    <n v="4051.45"/>
    <n v="4861.32"/>
    <n v="6440.9193022088357"/>
    <n v="1825.9691386194108"/>
    <n v="6617.0740942759876"/>
    <n v="7939.8029436339448"/>
    <n v="10519.700417867247"/>
    <n v="1672.458964701184"/>
    <n v="1477.9212752908288"/>
    <m/>
    <n v="1"/>
  </r>
  <r>
    <s v="7B2EBEBF7B54572DC24D5A927B20CADFAA49F3AC"/>
    <s v="Unnamed"/>
    <n v="1670"/>
    <n v="1524989327"/>
    <n v="1524989327"/>
    <n v="0.631028838506"/>
    <n v="0.631028838506"/>
    <n v="1670173"/>
    <n v="7.4971471166400003E-2"/>
    <n v="0"/>
    <x v="5"/>
    <s v="038.6:039.4 04-29-03:08:47"/>
    <s v="Unnamed"/>
    <n v="0"/>
    <n v="0"/>
    <n v="1"/>
    <n v="0"/>
    <x v="2"/>
    <n v="1680"/>
    <n v="1024000"/>
    <n v="1.640625"/>
    <n v="0.60952399999999995"/>
    <n v="985"/>
    <n v="19"/>
    <m/>
    <n v="1117.99"/>
    <n v="4051.45"/>
    <n v="4861.32"/>
    <n v="4819.491751072962"/>
    <n v="1823.4739311613228"/>
    <n v="6608.0317877651332"/>
    <n v="7928.9531132059865"/>
    <n v="7860.7300329417803"/>
    <n v="1670.1735306301439"/>
    <n v="1476.3214714411008"/>
    <m/>
    <n v="1"/>
  </r>
  <r>
    <s v="5FB17DE2E897625CDCAE99A9FA7689ADE2F4A699"/>
    <s v="Unnamed"/>
    <n v="1670"/>
    <n v="1524972789"/>
    <n v="1524972789"/>
    <n v="0.63027661108900002"/>
    <n v="0.63027661108900002"/>
    <n v="1669403"/>
    <n v="0.70416672101400002"/>
    <n v="0"/>
    <x v="3"/>
    <s v="053.2:054.0 04-28-22:33:09"/>
    <s v="Unnamed"/>
    <n v="0"/>
    <n v="0"/>
    <n v="1"/>
    <n v="0"/>
    <x v="2"/>
    <n v="1100"/>
    <n v="1024000"/>
    <n v="1.074219"/>
    <n v="0.93090899999999999"/>
    <n v="2833"/>
    <n v="56"/>
    <m/>
    <n v="1117.99"/>
    <n v="4051.45"/>
    <n v="4861.32"/>
    <n v="3794.4265750962772"/>
    <n v="1822.6329484313912"/>
    <n v="6604.9841759965293"/>
    <n v="7925.2962950191777"/>
    <n v="6185.9648978740006"/>
    <n v="1669.4032497551361"/>
    <n v="1475.7822748285953"/>
    <m/>
    <n v="1"/>
  </r>
  <r>
    <s v="2A0C3DDB9001B87FA00340AF8F29B2A4A7E97FC0"/>
    <s v="hacktitude"/>
    <n v="1450"/>
    <n v="1524998498"/>
    <n v="1524998498"/>
    <n v="-5.6035356586599999E-2"/>
    <n v="-5.6035356586599999E-2"/>
    <n v="1449929"/>
    <n v="-0.81811236808499999"/>
    <n v="0"/>
    <x v="2"/>
    <s v="036.8:037.6 04-29-05:41:38"/>
    <s v="hacktitude"/>
    <n v="0"/>
    <n v="0"/>
    <n v="1"/>
    <n v="0"/>
    <x v="2"/>
    <n v="1450"/>
    <n v="1536000"/>
    <n v="0.94401000000000002"/>
    <n v="1.05931"/>
    <n v="3563"/>
    <n v="71"/>
    <m/>
    <n v="1117.99"/>
    <n v="4051.45"/>
    <n v="4861.32"/>
    <n v="6440.9193022088357"/>
    <n v="1055.343031689747"/>
    <n v="3824.4255545572196"/>
    <n v="4588.9142003184297"/>
    <n v="6080.0000923640491"/>
    <n v="1449.9296922829824"/>
    <n v="1475.7507845980876"/>
    <m/>
    <n v="1"/>
  </r>
  <r>
    <s v="525FA6939A633458D888694554746386457A581E"/>
    <s v="RMB2"/>
    <n v="1660"/>
    <n v="1524988531"/>
    <n v="1524988531"/>
    <n v="0.58161485464999996"/>
    <n v="0.58161485464999996"/>
    <n v="1658443"/>
    <n v="-0.29404037093800001"/>
    <n v="0"/>
    <x v="2"/>
    <s v="034.5:035.3 04-29-02:55:31"/>
    <s v="RMB2"/>
    <n v="0"/>
    <n v="0"/>
    <n v="1"/>
    <n v="0"/>
    <x v="2"/>
    <n v="1310"/>
    <n v="1048576"/>
    <n v="1.2493129999999999"/>
    <n v="0.80044000000000004"/>
    <n v="2154"/>
    <n v="43"/>
    <m/>
    <n v="1117.99"/>
    <n v="4051.45"/>
    <n v="4861.32"/>
    <n v="6440.9193022088357"/>
    <n v="1768.2295913501534"/>
    <n v="6407.833502871742"/>
    <n v="7688.7359252071374"/>
    <n v="10187.053645975408"/>
    <n v="1658.4433778294783"/>
    <n v="1475.483164480635"/>
    <m/>
    <n v="1"/>
  </r>
  <r>
    <s v="1B0F46A6649885E65983853EF880C9158C65ABF9"/>
    <s v="StevRL"/>
    <n v="1360"/>
    <n v="1524999455"/>
    <n v="1524999455"/>
    <n v="-0.21109951739999999"/>
    <n v="-0.21109951739999999"/>
    <n v="1364061"/>
    <n v="0.23400278634499999"/>
    <n v="0"/>
    <x v="4"/>
    <s v="069.9:070.7 04-29-05:57:35"/>
    <s v="StevRL"/>
    <n v="0"/>
    <n v="0"/>
    <n v="1"/>
    <n v="0"/>
    <x v="2"/>
    <n v="1170"/>
    <n v="1729066"/>
    <n v="0.67666599999999999"/>
    <n v="1.4778340000000001"/>
    <n v="4339"/>
    <n v="86"/>
    <m/>
    <n v="1117.99"/>
    <n v="4051.45"/>
    <n v="4861.32"/>
    <n v="2386.3111194805197"/>
    <n v="881.98285054197402"/>
    <n v="3196.1908602297699"/>
    <n v="3835.097694073032"/>
    <n v="1882.5619937919282"/>
    <n v="1364.0610018472516"/>
    <n v="1473.5625012930761"/>
    <m/>
    <n v="1"/>
  </r>
  <r>
    <s v="99B65896F070B80F98B7D2EA5883BBEADB447ED8"/>
    <s v="severalwdadwajunior"/>
    <n v="1670"/>
    <n v="1524959875"/>
    <n v="1524959875"/>
    <n v="0.62609249396800004"/>
    <n v="0.62609249396800004"/>
    <n v="1665118"/>
    <n v="3.9711237235200002E-2"/>
    <n v="0"/>
    <x v="2"/>
    <s v="029.8:030.5 04-28-18:57:55"/>
    <s v="severalwdadwajunior"/>
    <n v="0"/>
    <n v="0"/>
    <n v="1"/>
    <n v="0"/>
    <x v="2"/>
    <n v="1670"/>
    <n v="1024000"/>
    <n v="1.6308590000000001"/>
    <n v="0.613174"/>
    <n v="1012"/>
    <n v="20"/>
    <m/>
    <n v="1117.99"/>
    <n v="4051.45"/>
    <n v="4861.32"/>
    <n v="6440.9193022088357"/>
    <n v="1817.9551473312845"/>
    <n v="6588.0324346866537"/>
    <n v="7904.9559627765184"/>
    <n v="10473.530531575398"/>
    <n v="1665.1187138232322"/>
    <n v="1472.7830996762623"/>
    <m/>
    <n v="1"/>
  </r>
  <r>
    <s v="371DEDF76753B550B6607D1CDB1E3F88915489C6"/>
    <s v="Ubuntu"/>
    <n v="1660"/>
    <n v="1525009122"/>
    <n v="1525009122"/>
    <n v="0.62451234782099996"/>
    <n v="0.62451234782099996"/>
    <n v="1663500"/>
    <n v="-0.23698341289899999"/>
    <n v="0"/>
    <x v="0"/>
    <s v="007.9:008.6 04-29-08:38:42"/>
    <s v="Ubuntu"/>
    <n v="0"/>
    <n v="0"/>
    <n v="1"/>
    <n v="0"/>
    <x v="2"/>
    <n v="1910"/>
    <n v="1024000"/>
    <n v="1.8652340000000001"/>
    <n v="0.53612599999999999"/>
    <n v="559"/>
    <n v="11"/>
    <m/>
    <n v="1117.99"/>
    <n v="4051.45"/>
    <n v="4861.32"/>
    <n v="11818.828055288463"/>
    <n v="1816.1885597403998"/>
    <n v="6581.6305515793902"/>
    <n v="7897.2743667091827"/>
    <n v="19199.832112589364"/>
    <n v="1663.500644168704"/>
    <n v="1471.6504509180927"/>
    <m/>
    <n v="1"/>
  </r>
  <r>
    <s v="3D1A604FFB73618BB205EF868DB52C856ACD5FE2"/>
    <s v="BUKKAKE"/>
    <n v="1460"/>
    <n v="1524975578"/>
    <n v="1524975578"/>
    <n v="-1.9059171859599999E-2"/>
    <n v="-1.9059171859599999E-2"/>
    <n v="1461634"/>
    <n v="0.249854780719"/>
    <n v="0"/>
    <x v="4"/>
    <s v="064.4:065.2 04-28-23:19:38"/>
    <s v="BUKKAKE"/>
    <n v="0"/>
    <n v="0"/>
    <n v="1"/>
    <n v="0"/>
    <x v="2"/>
    <n v="1040"/>
    <n v="1490033"/>
    <n v="0.69797100000000001"/>
    <n v="1.4327240000000001"/>
    <n v="4284"/>
    <n v="85"/>
    <m/>
    <n v="1117.99"/>
    <n v="4051.45"/>
    <n v="4861.32"/>
    <n v="2386.3111194805197"/>
    <n v="1096.6820364526857"/>
    <n v="3974.2327181694232"/>
    <n v="4768.6672666554887"/>
    <n v="2340.830005743866"/>
    <n v="1461.6342049765244"/>
    <n v="1470.1538434835672"/>
    <m/>
    <n v="1"/>
  </r>
  <r>
    <s v="09E22B2A3B2593C92C2F77CEC5CDEDCBDE6587C0"/>
    <s v="slalix"/>
    <n v="1450"/>
    <n v="1524995247"/>
    <n v="1524995247"/>
    <n v="-4.5566916008000002E-2"/>
    <n v="-4.5566916008000002E-2"/>
    <n v="1449045"/>
    <n v="-7.3506987521400002E-2"/>
    <n v="0"/>
    <x v="4"/>
    <s v="069.1:069.9 04-29-04:47:27"/>
    <s v="slalix"/>
    <n v="0"/>
    <n v="0"/>
    <n v="1"/>
    <n v="0"/>
    <x v="2"/>
    <n v="972"/>
    <n v="1518226"/>
    <n v="0.64022100000000004"/>
    <n v="1.5619609999999999"/>
    <n v="4427"/>
    <n v="88"/>
    <m/>
    <n v="1117.99"/>
    <n v="4051.45"/>
    <n v="4861.32"/>
    <n v="2386.3111194805197"/>
    <n v="1067.046643572216"/>
    <n v="3866.8379181393884"/>
    <n v="4639.8046398719889"/>
    <n v="2277.5742811301943"/>
    <n v="1449.0451233768381"/>
    <n v="1469.7993863637867"/>
    <m/>
    <n v="1"/>
  </r>
  <r>
    <s v="14B3E405D6D30AE614E0E4898B75B9038DAD1EDE"/>
    <s v="Unnamed"/>
    <n v="1660"/>
    <n v="1524931686"/>
    <n v="1524931686"/>
    <n v="0.61898924908099995"/>
    <n v="0.61898924908099995"/>
    <n v="1657844"/>
    <n v="-0.31306676228699998"/>
    <n v="0"/>
    <x v="2"/>
    <s v="035.2:036.0 04-28-11:08:06"/>
    <s v="Unnamed"/>
    <n v="0"/>
    <n v="0"/>
    <n v="1"/>
    <n v="0"/>
    <x v="2"/>
    <n v="1110"/>
    <n v="1024000"/>
    <n v="1.0839840000000001"/>
    <n v="0.92252299999999998"/>
    <n v="2767"/>
    <n v="55"/>
    <m/>
    <n v="1117.99"/>
    <n v="4051.45"/>
    <n v="4861.32"/>
    <n v="6440.9193022088357"/>
    <n v="1810.0137905800671"/>
    <n v="6559.2539931892161"/>
    <n v="7870.4248163424454"/>
    <n v="10427.779104474401"/>
    <n v="1657.8449910589438"/>
    <n v="1467.6914937412607"/>
    <m/>
    <n v="1"/>
  </r>
  <r>
    <s v="82F3D40AB8862551EDB14CB60C094300153A4E6A"/>
    <s v="privacy202"/>
    <n v="1440"/>
    <n v="1524942111"/>
    <n v="1524942111"/>
    <n v="-6.4319006373900006E-2"/>
    <n v="-6.4319006373900006E-2"/>
    <n v="1437206"/>
    <n v="2.01811163605E-2"/>
    <n v="0"/>
    <x v="1"/>
    <s v="018.3:019.0 04-28-14:01:51"/>
    <s v="privacy202"/>
    <n v="0"/>
    <n v="0"/>
    <n v="1"/>
    <n v="0"/>
    <x v="2"/>
    <n v="1700"/>
    <n v="1536000"/>
    <n v="1.1067709999999999"/>
    <n v="0.90352900000000003"/>
    <n v="2667"/>
    <n v="53"/>
    <m/>
    <n v="1117.99"/>
    <n v="4051.45"/>
    <n v="4861.32"/>
    <n v="8853.6095214723919"/>
    <n v="1046.0819940640436"/>
    <n v="3790.864761626463"/>
    <n v="4548.644727934432"/>
    <n v="8284.1541542287869"/>
    <n v="1437.2060062096896"/>
    <n v="1466.8442043467828"/>
    <m/>
    <n v="1"/>
  </r>
  <r>
    <s v="0C1C8EC039CEF412668DB4BC66F8561194CC3C5D"/>
    <s v="severalwdadwajunior"/>
    <n v="1650"/>
    <n v="1524989327"/>
    <n v="1524989327"/>
    <n v="0.61562656911799996"/>
    <n v="0.61562656911799996"/>
    <n v="1654401"/>
    <n v="0.19105136402"/>
    <n v="0"/>
    <x v="5"/>
    <s v="038.6:039.4 04-29-03:08:47"/>
    <s v="severalwdadwajunior"/>
    <n v="0"/>
    <n v="0"/>
    <n v="1"/>
    <n v="0"/>
    <x v="2"/>
    <n v="1600"/>
    <n v="1024000"/>
    <n v="1.5625"/>
    <n v="0.64"/>
    <n v="1176"/>
    <n v="23"/>
    <m/>
    <n v="1117.99"/>
    <n v="4051.45"/>
    <n v="4861.32"/>
    <n v="4819.491751072962"/>
    <n v="1806.2543480082329"/>
    <n v="6545.6302634531212"/>
    <n v="7854.0777529847155"/>
    <n v="7786.4989226785119"/>
    <n v="1654.4016067768321"/>
    <n v="1465.2811247437824"/>
    <m/>
    <n v="1"/>
  </r>
  <r>
    <s v="02D137D220968565B3C67C2D89D8BE6E0988C2CA"/>
    <s v="NL01"/>
    <n v="2200"/>
    <n v="1524896897"/>
    <n v="1524984900"/>
    <n v="-0.53756418157100005"/>
    <n v="-0.53756418157100005"/>
    <n v="2329094"/>
    <n v="-4.71118934345E-2"/>
    <n v="0"/>
    <x v="6"/>
    <s v="082.2:083.0 04-29-01:55:00"/>
    <s v="NL01"/>
    <n v="0"/>
    <n v="1"/>
    <n v="0"/>
    <n v="0"/>
    <x v="1"/>
    <n v="1840"/>
    <n v="2347734"/>
    <n v="0.78373400000000004"/>
    <n v="1.2759419999999999"/>
    <n v="4048"/>
    <n v="80"/>
    <m/>
    <n v="9721.3799999999992"/>
    <n v="9721.3799999999992"/>
    <n v="4861.32"/>
    <n v="885.64026081730776"/>
    <n v="4495.5143165593108"/>
    <n v="4495.5143165593108"/>
    <n v="2248.0484928452661"/>
    <n v="409.55177884472471"/>
    <n v="1085.6762937435897"/>
    <n v="1464.2936056205131"/>
    <m/>
    <n v="0"/>
  </r>
  <r>
    <s v="50252EC01B51E212EF57A802032A051E64CA8BDE"/>
    <s v="helpthecrowd"/>
    <n v="1550"/>
    <n v="1524989622"/>
    <n v="1524989622"/>
    <n v="0.22815847245699999"/>
    <n v="0.22815847245699999"/>
    <n v="1548684"/>
    <n v="-0.465574015959"/>
    <n v="0"/>
    <x v="2"/>
    <s v="025.0:025.8 04-29-03:13:42"/>
    <s v="helpthecrowd"/>
    <n v="0"/>
    <n v="0"/>
    <n v="1"/>
    <n v="0"/>
    <x v="2"/>
    <n v="1550"/>
    <n v="1260981"/>
    <n v="1.2292019999999999"/>
    <n v="0.81353600000000004"/>
    <n v="2221"/>
    <n v="44"/>
    <m/>
    <n v="1117.99"/>
    <n v="4051.45"/>
    <n v="4861.32"/>
    <n v="6440.9193022088357"/>
    <n v="1373.0688906222015"/>
    <n v="4975.8226432359124"/>
    <n v="5970.4713453246632"/>
    <n v="7910.4696114196104"/>
    <n v="1548.6844987573004"/>
    <n v="1462.3734491301102"/>
    <m/>
    <n v="1"/>
  </r>
  <r>
    <s v="0881E47137764C907E729C9303C094BD270CC27F"/>
    <s v="Unnamed"/>
    <n v="1640"/>
    <n v="1525001415"/>
    <n v="1525001415"/>
    <n v="0.60480682575"/>
    <n v="0.60480682575"/>
    <n v="1643322"/>
    <n v="-5.9885129160899997E-2"/>
    <n v="0"/>
    <x v="2"/>
    <s v="025.0:025.8 04-29-06:30:15"/>
    <s v="Unnamed"/>
    <n v="0"/>
    <n v="0"/>
    <n v="1"/>
    <n v="0"/>
    <x v="2"/>
    <n v="1450"/>
    <n v="1024000"/>
    <n v="1.4160159999999999"/>
    <n v="0.70620700000000003"/>
    <n v="1617"/>
    <n v="32"/>
    <m/>
    <n v="1117.99"/>
    <n v="4051.45"/>
    <n v="4861.32"/>
    <n v="6440.9193022088357"/>
    <n v="1794.1579831202423"/>
    <n v="6501.794614184837"/>
    <n v="7801.4795181549889"/>
    <n v="10336.431260289666"/>
    <n v="1643.3221895679999"/>
    <n v="1457.5255326976001"/>
    <m/>
    <n v="1"/>
  </r>
  <r>
    <s v="C8DF8568F2624F0F529807FDB8D90F9234A6085E"/>
    <s v="Unnamed"/>
    <n v="1510"/>
    <n v="1525000722"/>
    <n v="1525000722"/>
    <n v="0.13247887078199999"/>
    <n v="0.13247887078199999"/>
    <n v="1507555"/>
    <n v="-0.41476618468799997"/>
    <n v="0"/>
    <x v="1"/>
    <s v="019.1:019.9 04-29-06:18:42"/>
    <s v="Unnamed"/>
    <n v="0"/>
    <n v="0"/>
    <n v="1"/>
    <n v="0"/>
    <x v="2"/>
    <n v="435"/>
    <n v="1331200"/>
    <n v="0.32677299999999998"/>
    <n v="3.0602299999999998"/>
    <n v="5390"/>
    <n v="107"/>
    <m/>
    <n v="1117.99"/>
    <n v="4051.45"/>
    <n v="4861.32"/>
    <n v="8853.6095214723919"/>
    <n v="1266.1000527455681"/>
    <n v="4588.1815210297336"/>
    <n v="5505.3421841099516"/>
    <n v="10026.525713221818"/>
    <n v="1507.5558727849982"/>
    <n v="1454.6491109494989"/>
    <m/>
    <n v="1"/>
  </r>
  <r>
    <s v="A4A393FEF48640961AACE92D041934B55348CEF9"/>
    <s v="Quintex44"/>
    <n v="658"/>
    <n v="1524978554"/>
    <n v="1524978554"/>
    <n v="-0.80108613003399998"/>
    <n v="-0.80108613003399998"/>
    <n v="657544"/>
    <n v="-7.1336195339299999E-3"/>
    <n v="0"/>
    <x v="7"/>
    <s v="091.8:092.6 04-29-00:09:14"/>
    <s v="Quintex44"/>
    <n v="1"/>
    <n v="0"/>
    <n v="0"/>
    <n v="0"/>
    <x v="0"/>
    <n v="658"/>
    <n v="3305673"/>
    <n v="0.19905200000000001"/>
    <n v="5.0238189999999996"/>
    <n v="5848"/>
    <n v="116"/>
    <m/>
    <n v="10125.48"/>
    <n v="10125.48"/>
    <n v="4861.32"/>
    <n v="509.99709399477808"/>
    <n v="2014.0984120633339"/>
    <n v="2014.0984120633339"/>
    <n v="966.98397434311516"/>
    <n v="101.44549563791517"/>
    <n v="657.5442092721172"/>
    <n v="1451.9828464904822"/>
    <m/>
    <n v="1"/>
  </r>
  <r>
    <s v="FFF4A120FBC7A78A9B93B535FD1CC5BECAEE9BE5"/>
    <s v="enam1ak"/>
    <n v="1620"/>
    <n v="1524963125"/>
    <n v="1524963125"/>
    <n v="0.54831964777800002"/>
    <n v="0.54831964777800002"/>
    <n v="1623530"/>
    <n v="-8.82656161711E-2"/>
    <n v="0"/>
    <x v="0"/>
    <s v="010.3:011.1 04-28-19:52:05"/>
    <s v="enam1ak"/>
    <n v="0"/>
    <n v="0"/>
    <n v="1"/>
    <n v="0"/>
    <x v="2"/>
    <n v="1860"/>
    <n v="1048576"/>
    <n v="1.7738339999999999"/>
    <n v="0.563751"/>
    <n v="723"/>
    <n v="14"/>
    <m/>
    <n v="1117.99"/>
    <n v="4051.45"/>
    <n v="4861.32"/>
    <n v="11818.828055288463"/>
    <n v="1731.0058830193261"/>
    <n v="6272.9396369901779"/>
    <n v="7526.8772701361459"/>
    <n v="18299.323691712976"/>
    <n v="1623.530822988464"/>
    <n v="1451.044376091925"/>
    <m/>
    <n v="1"/>
  </r>
  <r>
    <s v="05DDBB74AAB6F19E003188702B1E54F23035D064"/>
    <s v="0x3d069"/>
    <n v="1620"/>
    <n v="1525007282"/>
    <n v="1525007282"/>
    <n v="0.546510809308"/>
    <n v="0.546510809308"/>
    <n v="1621634"/>
    <n v="0.42833909816499999"/>
    <n v="0"/>
    <x v="2"/>
    <s v="029.7:030.5 04-29-08:08:02"/>
    <s v="0x3d069"/>
    <n v="0"/>
    <n v="0"/>
    <n v="1"/>
    <n v="0"/>
    <x v="2"/>
    <n v="1380"/>
    <n v="1048576"/>
    <n v="1.316071"/>
    <n v="0.75983800000000001"/>
    <n v="1913"/>
    <n v="38"/>
    <m/>
    <n v="1117.99"/>
    <n v="4051.45"/>
    <n v="4861.32"/>
    <n v="6440.9193022088357"/>
    <n v="1728.983619698251"/>
    <n v="6265.6112183708965"/>
    <n v="7518.0839275051658"/>
    <n v="9960.951322746505"/>
    <n v="1621.6341183809454"/>
    <n v="1449.7166828666618"/>
    <m/>
    <n v="1"/>
  </r>
  <r>
    <s v="45883B2139D609B9536E1287AC22D6FC480A1614"/>
    <s v="westerbaan"/>
    <n v="1630"/>
    <n v="1525009122"/>
    <n v="1525009122"/>
    <n v="0.59378397515900005"/>
    <n v="0.59378397515900005"/>
    <n v="1632034"/>
    <n v="-0.28551823267499998"/>
    <n v="0"/>
    <x v="0"/>
    <s v="007.9:008.6 04-29-08:38:42"/>
    <s v="westerbaan"/>
    <n v="0"/>
    <n v="0"/>
    <n v="1"/>
    <n v="0"/>
    <x v="2"/>
    <n v="1920"/>
    <n v="1024000"/>
    <n v="1.875"/>
    <n v="0.53333299999999995"/>
    <n v="547"/>
    <n v="10"/>
    <m/>
    <n v="1117.99"/>
    <n v="4051.45"/>
    <n v="4861.32"/>
    <n v="11818.828055288463"/>
    <n v="1781.8345463880103"/>
    <n v="6457.1360861579296"/>
    <n v="7747.8939141199489"/>
    <n v="18836.658759678357"/>
    <n v="1632.0347905628159"/>
    <n v="1449.6243533939712"/>
    <m/>
    <n v="1"/>
  </r>
  <r>
    <s v="1922251863F947BE591416FD1F3E68FF7074E612"/>
    <s v="MoonMoon"/>
    <n v="1450"/>
    <n v="1524936272"/>
    <n v="1524936272"/>
    <n v="9.2119713779600002E-2"/>
    <n v="9.2119713779600002E-2"/>
    <n v="1448000"/>
    <n v="-4.9562217329399999E-2"/>
    <n v="0"/>
    <x v="5"/>
    <s v="041.7:042.5 04-28-12:24:32"/>
    <s v="MoonMoon"/>
    <n v="0"/>
    <n v="0"/>
    <n v="1"/>
    <n v="0"/>
    <x v="2"/>
    <n v="1390"/>
    <n v="1361394"/>
    <n v="1.021012"/>
    <n v="0.97941999999999996"/>
    <n v="3130"/>
    <n v="62"/>
    <m/>
    <n v="1117.99"/>
    <n v="4051.45"/>
    <n v="4861.32"/>
    <n v="4819.491751072962"/>
    <n v="1220.9789188084549"/>
    <n v="4424.6684143923603"/>
    <n v="5309.1434069910447"/>
    <n v="5263.4619517449464"/>
    <n v="1486.8052256212648"/>
    <n v="1449.1818579348851"/>
    <m/>
    <n v="1"/>
  </r>
  <r>
    <s v="38CDF1746905D29F0E8B9D96AAB395DB580F2727"/>
    <s v="Unnamed"/>
    <n v="1610"/>
    <n v="1525003705"/>
    <n v="1525003705"/>
    <n v="0.50734186989899999"/>
    <n v="0.50734186989899999"/>
    <n v="1611432"/>
    <n v="0.55291823134100004"/>
    <n v="0"/>
    <x v="3"/>
    <s v="050.0:050.8 04-29-07:08:25"/>
    <s v="Unnamed"/>
    <n v="1"/>
    <n v="0"/>
    <n v="0"/>
    <n v="0"/>
    <x v="0"/>
    <n v="1080"/>
    <n v="1069056"/>
    <n v="1.0102370000000001"/>
    <n v="0.98986700000000005"/>
    <n v="3176"/>
    <n v="63"/>
    <m/>
    <n v="10125.48"/>
    <n v="10125.48"/>
    <n v="4861.32"/>
    <n v="3794.4265750962772"/>
    <n v="15262.559956824925"/>
    <n v="15262.559956824925"/>
    <n v="7327.6711789774063"/>
    <n v="5719.4980489000809"/>
    <n v="1611.4328700667454"/>
    <n v="1448.7198090467218"/>
    <m/>
    <n v="1"/>
  </r>
  <r>
    <s v="B5157F5417F14F9D674A41524851A503D395F651"/>
    <s v="heyrouter"/>
    <n v="1630"/>
    <n v="1525001522"/>
    <n v="1525001522"/>
    <n v="0.59223458615799995"/>
    <n v="0.59223458615799995"/>
    <n v="1630448"/>
    <n v="7.7401881095600002E-3"/>
    <n v="0"/>
    <x v="5"/>
    <s v="041.7:042.5 04-29-06:32:02"/>
    <s v="heyrouter"/>
    <n v="0"/>
    <n v="0"/>
    <n v="1"/>
    <n v="0"/>
    <x v="2"/>
    <n v="1150"/>
    <n v="1024000"/>
    <n v="1.1230469999999999"/>
    <n v="0.89043499999999998"/>
    <n v="2575"/>
    <n v="51"/>
    <m/>
    <n v="1117.99"/>
    <n v="4051.45"/>
    <n v="4861.32"/>
    <n v="4819.491751072962"/>
    <n v="1780.1023449787822"/>
    <n v="6450.8588140898282"/>
    <n v="7740.3618383816074"/>
    <n v="7673.7614537615518"/>
    <n v="1630.4482162257916"/>
    <n v="1448.5137513580544"/>
    <m/>
    <n v="1"/>
  </r>
  <r>
    <s v="764BF8A03868F84C8F323C1A676AA254B80DC3BF"/>
    <s v="Quintex45"/>
    <n v="662"/>
    <n v="1524918851"/>
    <n v="1524918851"/>
    <n v="-0.79811651531100003"/>
    <n v="-0.79811651531100003"/>
    <n v="662118"/>
    <n v="-1.9195453174399999E-2"/>
    <n v="5.2631578947399997E-2"/>
    <x v="7"/>
    <s v="090.1:090.9 04-28-07:34:11"/>
    <s v="Quintex45"/>
    <n v="1"/>
    <n v="0"/>
    <n v="0"/>
    <n v="0"/>
    <x v="0"/>
    <n v="961"/>
    <n v="3279705"/>
    <n v="0.293014"/>
    <n v="3.4128039999999999"/>
    <n v="5499"/>
    <n v="109"/>
    <m/>
    <n v="10125.48"/>
    <n v="10125.48"/>
    <n v="4861.32"/>
    <n v="509.99709399477808"/>
    <n v="2044.1671865487754"/>
    <n v="2044.1671865487754"/>
    <n v="981.42022178832929"/>
    <n v="102.95999051692927"/>
    <n v="662.11827415193659"/>
    <n v="1447.3942919063556"/>
    <m/>
    <n v="1"/>
  </r>
  <r>
    <s v="8F2FBB4A3383AE840E3D2B7A7CE29955C6002B34"/>
    <s v="default"/>
    <n v="1390"/>
    <n v="1524993264"/>
    <n v="1524993264"/>
    <n v="-0.11627018763999999"/>
    <n v="-0.11627018763999999"/>
    <n v="1389986"/>
    <n v="-0.298687633023"/>
    <n v="0"/>
    <x v="3"/>
    <s v="059.5:060.3 04-29-04:14:24"/>
    <s v="default"/>
    <n v="0"/>
    <n v="0"/>
    <n v="1"/>
    <n v="0"/>
    <x v="2"/>
    <n v="1380"/>
    <n v="1572864"/>
    <n v="0.87738000000000005"/>
    <n v="1.1397569999999999"/>
    <n v="3778"/>
    <n v="75"/>
    <m/>
    <n v="1117.99"/>
    <n v="4051.45"/>
    <n v="4861.32"/>
    <n v="3794.4265750962772"/>
    <n v="988.00109292035643"/>
    <n v="3580.3871482859222"/>
    <n v="4296.0934114219153"/>
    <n v="3353.2478852236309"/>
    <n v="1389.9868075877991"/>
    <n v="1444.8499653114593"/>
    <m/>
    <n v="1"/>
  </r>
  <r>
    <s v="381AADD94206371B4D48B5EF8DBAB3C8947C688F"/>
    <s v="braaten"/>
    <n v="1610"/>
    <n v="1524956826"/>
    <n v="1524956826"/>
    <n v="0.53979371826800004"/>
    <n v="0.53979371826800004"/>
    <n v="1614590"/>
    <n v="0.23598216007200001"/>
    <n v="0"/>
    <x v="2"/>
    <s v="029.0:029.7 04-28-18:07:06"/>
    <s v="braaten"/>
    <n v="0"/>
    <n v="0"/>
    <n v="1"/>
    <n v="0"/>
    <x v="2"/>
    <n v="1610"/>
    <n v="1048576"/>
    <n v="1.5354159999999999"/>
    <n v="0.65128900000000001"/>
    <n v="1244"/>
    <n v="24"/>
    <m/>
    <n v="1117.99"/>
    <n v="4051.45"/>
    <n v="4861.32"/>
    <n v="6440.9193022088357"/>
    <n v="1721.4739790864414"/>
    <n v="6238.3972598768887"/>
    <n v="7485.4299984905938"/>
    <n v="9917.6870814122758"/>
    <n v="1614.5907379265866"/>
    <n v="1444.7863165486106"/>
    <m/>
    <n v="1"/>
  </r>
  <r>
    <s v="88A1E3EF41C8FA3C1EA05DDA670CF671734C1F7E"/>
    <s v="UbuntuCore213"/>
    <n v="1390"/>
    <n v="1524994541"/>
    <n v="1524994541"/>
    <n v="-0.120811514164"/>
    <n v="-0.120811514164"/>
    <n v="1387345"/>
    <n v="-0.29073185932500001"/>
    <n v="0"/>
    <x v="2"/>
    <s v="036.1:036.8 04-29-04:35:41"/>
    <s v="UbuntuCore213"/>
    <n v="0"/>
    <n v="0"/>
    <n v="1"/>
    <n v="0"/>
    <x v="2"/>
    <n v="1390"/>
    <n v="1577984"/>
    <n v="0.88087099999999996"/>
    <n v="1.13524"/>
    <n v="3769"/>
    <n v="75"/>
    <m/>
    <n v="1117.99"/>
    <n v="4051.45"/>
    <n v="4861.32"/>
    <n v="6440.9193022088357"/>
    <n v="982.92393527978959"/>
    <n v="3561.988190940262"/>
    <n v="4274.016569964263"/>
    <n v="5662.782088700852"/>
    <n v="1387.3453636334345"/>
    <n v="1444.5369545434044"/>
    <m/>
    <n v="1"/>
  </r>
  <r>
    <s v="6C3B544D13BD4F45038E905EB879B552F8B043AF"/>
    <s v="NobodysHome"/>
    <n v="1410"/>
    <n v="1524993264"/>
    <n v="1524993264"/>
    <n v="-6.7797177957700003E-2"/>
    <n v="-6.7797177957700003E-2"/>
    <n v="1411774"/>
    <n v="2.5378983446200001E-2"/>
    <n v="0"/>
    <x v="3"/>
    <s v="059.5:060.3 04-29-04:14:24"/>
    <s v="NobodysHome"/>
    <n v="0"/>
    <n v="0"/>
    <n v="1"/>
    <n v="0"/>
    <x v="2"/>
    <n v="1370"/>
    <n v="1514450"/>
    <n v="0.90461899999999995"/>
    <n v="1.1054379999999999"/>
    <n v="3682"/>
    <n v="73"/>
    <m/>
    <n v="1117.99"/>
    <n v="4051.45"/>
    <n v="4861.32"/>
    <n v="3794.4265750962772"/>
    <n v="1042.1934330150709"/>
    <n v="3776.7731233632762"/>
    <n v="4531.7362228506736"/>
    <n v="3537.1751613370488"/>
    <n v="1411.7745638419613"/>
    <n v="1442.5771946893731"/>
    <m/>
    <n v="1"/>
  </r>
  <r>
    <s v="9AD12F0E3CC871D59ACA14BB4076CDD8CB28DE57"/>
    <s v="UncleEnzo"/>
    <n v="1610"/>
    <n v="1524891755"/>
    <n v="1524891755"/>
    <n v="0.53674611319599996"/>
    <n v="0.53674611319599996"/>
    <n v="1611395"/>
    <n v="0.119916654947"/>
    <n v="0"/>
    <x v="0"/>
    <s v="009.6:010.4 04-28-00:02:35"/>
    <s v="UncleEnzo"/>
    <n v="1"/>
    <n v="0"/>
    <n v="0"/>
    <n v="0"/>
    <x v="0"/>
    <n v="1610"/>
    <n v="1048576"/>
    <n v="1.5354159999999999"/>
    <n v="0.65128900000000001"/>
    <n v="1243"/>
    <n v="24"/>
    <m/>
    <n v="10125.48"/>
    <n v="10125.48"/>
    <n v="4861.32"/>
    <n v="11818.828055288463"/>
    <n v="15560.292034243834"/>
    <n v="15560.292034243834"/>
    <n v="7470.6146150019786"/>
    <n v="18162.538076496385"/>
    <n v="1611.3950923906091"/>
    <n v="1442.5493646734262"/>
    <m/>
    <n v="1"/>
  </r>
  <r>
    <s v="1BB4714664DE9990CF06B66DD1935E26D5BC9F57"/>
    <s v="marlin"/>
    <n v="1620"/>
    <n v="1524948666"/>
    <n v="1524948666"/>
    <n v="0.58367093612700005"/>
    <n v="0.58367093612700005"/>
    <n v="1621679"/>
    <n v="0.53681898925000004"/>
    <n v="0"/>
    <x v="5"/>
    <s v="045.6:046.4 04-28-15:51:06"/>
    <s v="marlin"/>
    <n v="0"/>
    <n v="0"/>
    <n v="1"/>
    <n v="0"/>
    <x v="2"/>
    <n v="1210"/>
    <n v="1024000"/>
    <n v="1.1816409999999999"/>
    <n v="0.84628099999999995"/>
    <n v="2376"/>
    <n v="47"/>
    <m/>
    <n v="1117.99"/>
    <n v="4051.45"/>
    <n v="4861.32"/>
    <n v="4819.491751072962"/>
    <n v="1770.5282698806247"/>
    <n v="6416.1636141717345"/>
    <n v="7698.7311952129076"/>
    <n v="7632.4890130780723"/>
    <n v="1621.6790385940481"/>
    <n v="1442.3753270158336"/>
    <m/>
    <n v="1"/>
  </r>
  <r>
    <s v="493BEEFD9854F0E7CEB96A01A47EEA83F4E93A00"/>
    <s v="torjanhorse"/>
    <n v="1470"/>
    <n v="1524857267"/>
    <n v="1524857267"/>
    <n v="9.0362960776499995E-2"/>
    <n v="9.0362960776499995E-2"/>
    <n v="1471378"/>
    <n v="0.38533641259000001"/>
    <n v="0"/>
    <x v="5"/>
    <s v="037.0:037.8 04-27-14:27:47"/>
    <s v="torjanhorse"/>
    <n v="0"/>
    <n v="0"/>
    <n v="1"/>
    <n v="0"/>
    <x v="2"/>
    <n v="1450"/>
    <n v="1354823"/>
    <n v="1.0702510000000001"/>
    <n v="0.934361"/>
    <n v="2864"/>
    <n v="57"/>
    <m/>
    <n v="1117.99"/>
    <n v="4051.45"/>
    <n v="4861.32"/>
    <n v="4819.491751072962"/>
    <n v="1219.0148865185192"/>
    <n v="4417.5510174379506"/>
    <n v="5300.6032684820148"/>
    <n v="5254.9952951378327"/>
    <n v="1477.2488176081001"/>
    <n v="1440.5210723256698"/>
    <m/>
    <n v="1"/>
  </r>
  <r>
    <s v="3D9D81614AAB3CF038FD839D928594D166D359FD"/>
    <s v="fucker"/>
    <n v="1620"/>
    <n v="1524997615"/>
    <n v="1524997615"/>
    <n v="0.58102699920599998"/>
    <n v="0.58102699920599998"/>
    <n v="1618971"/>
    <n v="0.20479676472899999"/>
    <n v="0"/>
    <x v="2"/>
    <s v="027.4:028.2 04-29-05:26:55"/>
    <s v="fucker"/>
    <n v="0"/>
    <n v="0"/>
    <n v="1"/>
    <n v="0"/>
    <x v="2"/>
    <n v="1480"/>
    <n v="1024000"/>
    <n v="1.4453119999999999"/>
    <n v="0.69189199999999995"/>
    <n v="1542"/>
    <n v="30"/>
    <m/>
    <n v="1117.99"/>
    <n v="4051.45"/>
    <n v="4861.32"/>
    <n v="6440.9193022088357"/>
    <n v="1767.5723748423159"/>
    <n v="6405.4518359331487"/>
    <n v="7685.8781717801112"/>
    <n v="10183.267316499239"/>
    <n v="1618.971647186944"/>
    <n v="1440.4801530308607"/>
    <m/>
    <n v="1"/>
  </r>
  <r>
    <s v="1F174BAE730A0743C4BB1D9518310E4DBFE29895"/>
    <s v="kaplanCS"/>
    <n v="1510"/>
    <n v="1524949607"/>
    <n v="1524949607"/>
    <n v="0.17750019364799999"/>
    <n v="0.17750019364799999"/>
    <n v="1507200"/>
    <n v="-0.74437054107699996"/>
    <n v="0"/>
    <x v="2"/>
    <s v="036.8:037.5 04-28-16:06:47"/>
    <s v="kaplanCS"/>
    <n v="1"/>
    <n v="0"/>
    <n v="0"/>
    <n v="0"/>
    <x v="0"/>
    <n v="1350"/>
    <n v="1280000"/>
    <n v="1.0546880000000001"/>
    <n v="0.94814799999999999"/>
    <n v="2961"/>
    <n v="59"/>
    <m/>
    <n v="10125.48"/>
    <n v="10125.48"/>
    <n v="4861.32"/>
    <n v="6440.9193022088357"/>
    <n v="11922.754660778952"/>
    <n v="11922.754660778952"/>
    <n v="5724.2052413848951"/>
    <n v="7584.1837256220451"/>
    <n v="1507.2002478694401"/>
    <n v="1439.0401735086077"/>
    <m/>
    <n v="1"/>
  </r>
  <r>
    <s v="86F2828CB4B0875515607F4E2097951542B713EF"/>
    <s v="uovobw"/>
    <n v="1620"/>
    <n v="1524989327"/>
    <n v="1524989327"/>
    <n v="0.57847082544499995"/>
    <n v="0.57847082544499995"/>
    <n v="1616354"/>
    <n v="-0.15778154723000001"/>
    <n v="0"/>
    <x v="5"/>
    <s v="038.6:039.4 04-29-03:08:47"/>
    <s v="uovobw"/>
    <n v="0"/>
    <n v="0"/>
    <n v="1"/>
    <n v="0"/>
    <x v="2"/>
    <n v="1530"/>
    <n v="1024000"/>
    <n v="1.4941409999999999"/>
    <n v="0.66928100000000001"/>
    <n v="1393"/>
    <n v="27"/>
    <m/>
    <n v="1117.99"/>
    <n v="4051.45"/>
    <n v="4861.32"/>
    <n v="4819.491751072962"/>
    <n v="1764.7145981392555"/>
    <n v="6395.0956257491443"/>
    <n v="7673.4517931522869"/>
    <n v="7607.4271225415068"/>
    <n v="1616.3541252556799"/>
    <n v="1438.6478876789761"/>
    <m/>
    <n v="1"/>
  </r>
  <r>
    <s v="B0FDAF656285A6914FBB915D47DDF6010829B170"/>
    <s v="Unnamed"/>
    <n v="1620"/>
    <n v="1524991615"/>
    <n v="1524991615"/>
    <n v="0.57730955685399998"/>
    <n v="0.57730955685399998"/>
    <n v="1615164"/>
    <n v="0.27781305975199999"/>
    <n v="0"/>
    <x v="1"/>
    <s v="016.8:017.6 04-29-03:46:55"/>
    <s v="Unnamed"/>
    <n v="0"/>
    <n v="0"/>
    <n v="1"/>
    <n v="0"/>
    <x v="2"/>
    <n v="1660"/>
    <n v="1024000"/>
    <n v="1.621094"/>
    <n v="0.61686700000000005"/>
    <n v="1038"/>
    <n v="20"/>
    <m/>
    <n v="1117.99"/>
    <n v="4051.45"/>
    <n v="4861.32"/>
    <n v="8853.6095214723919"/>
    <n v="1763.4163114672033"/>
    <n v="6390.3908041161376"/>
    <n v="7667.8064949254858"/>
    <n v="13964.882910871973"/>
    <n v="1615.1649862184959"/>
    <n v="1437.8154903529471"/>
    <m/>
    <n v="1"/>
  </r>
  <r>
    <s v="45B7C97F195E6E455E8CA87140798C2BF65F333D"/>
    <s v="Unnamed"/>
    <n v="1610"/>
    <n v="1525003705"/>
    <n v="1525003705"/>
    <n v="0.57625784979000005"/>
    <n v="0.57625784979000005"/>
    <n v="1614088"/>
    <n v="0.16593548036"/>
    <n v="0"/>
    <x v="3"/>
    <s v="050.0:050.8 04-29-07:08:25"/>
    <s v="Unnamed"/>
    <n v="0"/>
    <n v="0"/>
    <n v="1"/>
    <n v="0"/>
    <x v="2"/>
    <n v="1030"/>
    <n v="1024000"/>
    <n v="1.0058590000000001"/>
    <n v="0.99417500000000003"/>
    <n v="3203"/>
    <n v="64"/>
    <m/>
    <n v="1117.99"/>
    <n v="4051.45"/>
    <n v="4861.32"/>
    <n v="3794.4265750962772"/>
    <n v="1762.2405134867222"/>
    <n v="6386.1298655316959"/>
    <n v="7662.693810341123"/>
    <n v="5980.9946744472927"/>
    <n v="1614.0880381849602"/>
    <n v="1437.061626729472"/>
    <m/>
    <n v="1"/>
  </r>
  <r>
    <s v="64F267FE617AF6DBD631963E858537BF92AE62D5"/>
    <s v="The4thAmendment"/>
    <n v="1610"/>
    <n v="1524989327"/>
    <n v="1524989327"/>
    <n v="0.57578714926499996"/>
    <n v="0.57578714926499996"/>
    <n v="1613606"/>
    <n v="-0.17540150727000001"/>
    <n v="0"/>
    <x v="5"/>
    <s v="038.6:039.4 04-29-03:08:47"/>
    <s v="The4thAmendment"/>
    <n v="0"/>
    <n v="0"/>
    <n v="1"/>
    <n v="0"/>
    <x v="2"/>
    <n v="920"/>
    <n v="1024000"/>
    <n v="0.89843799999999996"/>
    <n v="1.113043"/>
    <n v="3708"/>
    <n v="74"/>
    <m/>
    <n v="1117.99"/>
    <n v="4051.45"/>
    <n v="4861.32"/>
    <n v="4819.491751072962"/>
    <n v="1761.7142750067774"/>
    <n v="6384.2228458896834"/>
    <n v="7660.4055844649292"/>
    <n v="7594.4931673294459"/>
    <n v="1613.60604084736"/>
    <n v="1436.724228593152"/>
    <m/>
    <n v="1"/>
  </r>
  <r>
    <s v="091C4FD3221098B7FD8CF544B6E531AF41B1EB90"/>
    <s v="netNogNRelay2"/>
    <n v="1830"/>
    <n v="1524969159"/>
    <n v="1524969159"/>
    <n v="2.5770117570000002"/>
    <n v="2.5770117570000002"/>
    <n v="1831430"/>
    <n v="0.88891710560699999"/>
    <n v="0"/>
    <x v="0"/>
    <s v="000.8:001.6 04-28-21:32:39"/>
    <s v="netNogNRelay2"/>
    <n v="0"/>
    <n v="0"/>
    <n v="1"/>
    <n v="0"/>
    <x v="2"/>
    <n v="1480"/>
    <n v="512000"/>
    <n v="2.890625"/>
    <n v="0.34594599999999998"/>
    <n v="56"/>
    <n v="1"/>
    <m/>
    <n v="1117.99"/>
    <n v="4051.45"/>
    <n v="4861.32"/>
    <n v="11818.828055288463"/>
    <n v="3999.0633742084301"/>
    <n v="14492.084282897649"/>
    <n v="17388.998794539239"/>
    <n v="42276.086907728277"/>
    <n v="1831.4300195840001"/>
    <n v="1435.6010137088001"/>
    <m/>
    <n v="1"/>
  </r>
  <r>
    <s v="BBD9BAE1130F9F33F2F8449A2ED67F9A36853863"/>
    <s v="NovelThunder"/>
    <n v="1600"/>
    <n v="1525001522"/>
    <n v="1525001522"/>
    <n v="0.52711231469599995"/>
    <n v="0.52711231469599995"/>
    <n v="1601293"/>
    <n v="0.40343702489400002"/>
    <n v="0"/>
    <x v="5"/>
    <s v="041.7:042.5 04-29-06:32:02"/>
    <s v="NovelThunder"/>
    <n v="0"/>
    <n v="0"/>
    <n v="1"/>
    <n v="0"/>
    <x v="2"/>
    <n v="1190"/>
    <n v="1048576"/>
    <n v="1.1348720000000001"/>
    <n v="0.88115600000000005"/>
    <n v="2527"/>
    <n v="50"/>
    <m/>
    <n v="1117.99"/>
    <n v="4051.45"/>
    <n v="4861.32"/>
    <n v="4819.491751072962"/>
    <n v="1707.2962967069809"/>
    <n v="6187.0191873751091"/>
    <n v="7423.7816376779583"/>
    <n v="7359.9052036393086"/>
    <n v="1601.2933224946728"/>
    <n v="1435.4781257462712"/>
    <m/>
    <n v="1"/>
  </r>
  <r>
    <s v="0A9A5961CAD6727C17F513ED43D68BD4D388729A"/>
    <s v="Bl0tz4"/>
    <n v="1600"/>
    <n v="1524983272"/>
    <n v="1524983272"/>
    <n v="0.52640409837000002"/>
    <n v="0.52640409837000002"/>
    <n v="1600550"/>
    <n v="-0.32131262890399998"/>
    <n v="0"/>
    <x v="2"/>
    <s v="033.0:033.8 04-29-01:27:52"/>
    <s v="Bl0tz4"/>
    <n v="0"/>
    <n v="0"/>
    <n v="1"/>
    <n v="0"/>
    <x v="2"/>
    <n v="1550"/>
    <n v="1048576"/>
    <n v="1.4781949999999999"/>
    <n v="0.67650100000000002"/>
    <n v="1445"/>
    <n v="28"/>
    <m/>
    <n v="1117.99"/>
    <n v="4051.45"/>
    <n v="4861.32"/>
    <n v="6440.9193022088357"/>
    <n v="1706.5045179366764"/>
    <n v="6184.1498843411364"/>
    <n v="7420.3387714880482"/>
    <n v="9831.4456201620069"/>
    <n v="1600.5507038524211"/>
    <n v="1434.9582926966948"/>
    <m/>
    <n v="1"/>
  </r>
  <r>
    <s v="6A32F74B851D283DA9B3D27EAB30C632C55385D3"/>
    <s v="Unnamed"/>
    <n v="1610"/>
    <n v="1525001415"/>
    <n v="1525001415"/>
    <n v="0.57278356363000005"/>
    <n v="0.57278356363000005"/>
    <n v="1610530"/>
    <n v="0.92556379700000002"/>
    <n v="0"/>
    <x v="2"/>
    <s v="025.0:025.8 04-29-06:30:15"/>
    <s v="Unnamed"/>
    <n v="0"/>
    <n v="0"/>
    <n v="1"/>
    <n v="0"/>
    <x v="2"/>
    <n v="1610"/>
    <n v="1024000"/>
    <n v="1.5722659999999999"/>
    <n v="0.63602499999999995"/>
    <n v="1144"/>
    <n v="22"/>
    <m/>
    <n v="1117.99"/>
    <n v="4051.45"/>
    <n v="4861.32"/>
    <n v="6440.9193022088357"/>
    <n v="1758.3562963027039"/>
    <n v="6372.0539688687631"/>
    <n v="7645.8041935457913"/>
    <n v="10130.172013181265"/>
    <n v="1610.53036915712"/>
    <n v="1434.571258409984"/>
    <m/>
    <n v="1"/>
  </r>
  <r>
    <s v="5C221379E5782E7697377E7DB48F72B2F649E9E4"/>
    <s v="collaborator"/>
    <n v="1500"/>
    <n v="1525001522"/>
    <n v="1525001522"/>
    <n v="0.16612364372899999"/>
    <n v="0.16612364372899999"/>
    <n v="1502191"/>
    <n v="-4.5520063960000003E-2"/>
    <n v="0"/>
    <x v="5"/>
    <s v="041.7:042.5 04-29-06:32:02"/>
    <s v="collaborator"/>
    <n v="0"/>
    <n v="0"/>
    <n v="1"/>
    <n v="0"/>
    <x v="2"/>
    <n v="1200"/>
    <n v="1285120"/>
    <n v="0.93376499999999996"/>
    <n v="1.0709329999999999"/>
    <n v="3597"/>
    <n v="71"/>
    <m/>
    <n v="1117.99"/>
    <n v="4051.45"/>
    <n v="4861.32"/>
    <n v="4819.491751072962"/>
    <n v="1303.7145724525847"/>
    <n v="4724.4916363858565"/>
    <n v="5668.9001917326614"/>
    <n v="5620.1232816830607"/>
    <n v="1498.6088170290125"/>
    <n v="1434.5621719203086"/>
    <m/>
    <n v="1"/>
  </r>
  <r>
    <s v="D380C57ADE8FF1989F67D22055CEAAD7F1689AD5"/>
    <s v="zinthrop"/>
    <n v="2630"/>
    <n v="1524723888"/>
    <n v="1524941034"/>
    <n v="-0.55523737680100005"/>
    <n v="-0.55523737680100005"/>
    <n v="1222392"/>
    <n v="-0.64902417584500005"/>
    <n v="0"/>
    <x v="5"/>
    <s v="044.1:044.8 04-28-13:43:54"/>
    <s v="zinthrop"/>
    <n v="0"/>
    <n v="1"/>
    <n v="0"/>
    <n v="0"/>
    <x v="1"/>
    <n v="2370"/>
    <n v="2345984"/>
    <n v="1.0102370000000001"/>
    <n v="0.98986700000000005"/>
    <n v="3175"/>
    <n v="63"/>
    <m/>
    <n v="9721.3799999999992"/>
    <n v="9721.3799999999992"/>
    <n v="4861.32"/>
    <n v="4819.491751072962"/>
    <n v="4323.7064699142938"/>
    <n v="4323.7064699142938"/>
    <n v="2162.1334354097621"/>
    <n v="2143.5297936931524"/>
    <n v="1043.4059978228827"/>
    <n v="1434.1793984760179"/>
    <m/>
    <n v="0"/>
  </r>
  <r>
    <s v="F2475AA9027A15C90891895D25693EA787684098"/>
    <s v="Unnamed"/>
    <n v="1610"/>
    <n v="1525003372"/>
    <n v="1525003372"/>
    <n v="0.56897074825899996"/>
    <n v="0.56897074825899996"/>
    <n v="1606626"/>
    <n v="0.109166726516"/>
    <n v="0"/>
    <x v="1"/>
    <s v="019.9:020.7 04-29-07:02:52"/>
    <s v="Unnamed"/>
    <n v="0"/>
    <n v="0"/>
    <n v="1"/>
    <n v="0"/>
    <x v="2"/>
    <n v="1570"/>
    <n v="1024000"/>
    <n v="1.5332030000000001"/>
    <n v="0.65222899999999995"/>
    <n v="1251"/>
    <n v="25"/>
    <m/>
    <n v="1117.99"/>
    <n v="4051.45"/>
    <n v="4861.32"/>
    <n v="8853.6095214723919"/>
    <n v="1754.0936068460792"/>
    <n v="6356.6065380339251"/>
    <n v="7627.2688779264408"/>
    <n v="13891.054355697544"/>
    <n v="1606.6260462172158"/>
    <n v="1431.8382323520511"/>
    <m/>
    <n v="1"/>
  </r>
  <r>
    <s v="727CE01AD255EDDC3E61694E742CF28A5453C7D2"/>
    <s v="Unnamed"/>
    <n v="1600"/>
    <n v="1524985656"/>
    <n v="1524985656"/>
    <n v="0.56735337832699995"/>
    <n v="0.56735337832699995"/>
    <n v="1604969"/>
    <n v="-0.40866758826100003"/>
    <n v="0"/>
    <x v="2"/>
    <s v="033.7:034.5 04-29-02:07:36"/>
    <s v="Unnamed"/>
    <n v="0"/>
    <n v="0"/>
    <n v="1"/>
    <n v="0"/>
    <x v="2"/>
    <n v="1290"/>
    <n v="1024000"/>
    <n v="1.2597659999999999"/>
    <n v="0.793798"/>
    <n v="2118"/>
    <n v="42"/>
    <m/>
    <n v="1117.99"/>
    <n v="4051.45"/>
    <n v="4861.32"/>
    <n v="6440.9193022088357"/>
    <n v="1752.2854034358027"/>
    <n v="6350.0538446229239"/>
    <n v="7619.4063251286107"/>
    <n v="10095.196627848602"/>
    <n v="1604.9698594068479"/>
    <n v="1430.6789015847935"/>
    <m/>
    <n v="1"/>
  </r>
  <r>
    <s v="66DB3AF9D066A4063F299744F767DEC50B6744F5"/>
    <s v="Unnamed"/>
    <n v="1600"/>
    <n v="1525007036"/>
    <n v="1525007036"/>
    <n v="0.56688118954"/>
    <n v="0.56688118954"/>
    <n v="1604486"/>
    <n v="0.201633477605"/>
    <n v="0.2"/>
    <x v="2"/>
    <s v="026.6:027.4 04-29-08:03:56"/>
    <s v="Unnamed"/>
    <n v="0"/>
    <n v="0"/>
    <n v="1"/>
    <n v="0"/>
    <x v="2"/>
    <n v="1400"/>
    <n v="1024000"/>
    <n v="1.3671880000000001"/>
    <n v="0.731429"/>
    <n v="1746"/>
    <n v="34"/>
    <m/>
    <n v="1117.99"/>
    <n v="4051.45"/>
    <n v="4861.32"/>
    <n v="6440.9193022088357"/>
    <n v="1751.7575010938247"/>
    <n v="6348.1407953618327"/>
    <n v="7617.1108643345933"/>
    <n v="10092.155297976127"/>
    <n v="1604.4863380889601"/>
    <n v="1430.3404366622719"/>
    <m/>
    <n v="1"/>
  </r>
  <r>
    <s v="F174EF31C85E764483F79B5E014C4D81C6F10AB3"/>
    <s v="Unnamed"/>
    <n v="1600"/>
    <n v="1525006186"/>
    <n v="1525006186"/>
    <n v="0.56679456396399996"/>
    <n v="0.56679456396399996"/>
    <n v="1604397"/>
    <n v="-0.30314757297200001"/>
    <n v="0"/>
    <x v="0"/>
    <s v="008.7:009.5 04-29-07:49:46"/>
    <s v="Unnamed"/>
    <n v="0"/>
    <n v="0"/>
    <n v="1"/>
    <n v="0"/>
    <x v="2"/>
    <n v="1870"/>
    <n v="1024000"/>
    <n v="1.8261719999999999"/>
    <n v="0.54759400000000003"/>
    <n v="613"/>
    <n v="12"/>
    <m/>
    <n v="1117.99"/>
    <n v="4051.45"/>
    <n v="4861.32"/>
    <n v="11818.828055288463"/>
    <n v="1751.6606545661123"/>
    <n v="6347.7898361719472"/>
    <n v="7616.6897496894717"/>
    <n v="18517.675549451178"/>
    <n v="1604.397633499136"/>
    <n v="1430.2783434493952"/>
    <m/>
    <n v="1"/>
  </r>
  <r>
    <s v="6FCB69475E2528325AB9CE4B830AD4D626AA3AAD"/>
    <s v="Unnamed"/>
    <n v="1600"/>
    <n v="1524976051"/>
    <n v="1524976051"/>
    <n v="0.56435269656499998"/>
    <n v="0.56435269656499998"/>
    <n v="1601897"/>
    <n v="2.6239734373599999E-2"/>
    <n v="0"/>
    <x v="2"/>
    <s v="031.4:032.2 04-28-23:27:31"/>
    <s v="Unnamed"/>
    <n v="0"/>
    <n v="0"/>
    <n v="1"/>
    <n v="0"/>
    <x v="2"/>
    <n v="1010"/>
    <n v="1024000"/>
    <n v="0.98632799999999998"/>
    <n v="1.0138609999999999"/>
    <n v="3409"/>
    <n v="68"/>
    <m/>
    <n v="1117.99"/>
    <n v="4051.45"/>
    <n v="4861.32"/>
    <n v="6440.9193022088357"/>
    <n v="1748.9306712327043"/>
    <n v="6337.8967324982686"/>
    <n v="7604.8190508653643"/>
    <n v="10075.869478767949"/>
    <n v="1601.8971612825599"/>
    <n v="1428.528012897792"/>
    <m/>
    <n v="1"/>
  </r>
  <r>
    <s v="BDC6A6BA60DE41AD1BA40E01AD9DD94BEBDE6047"/>
    <s v="WilliamWallace"/>
    <n v="1490"/>
    <n v="1524954008"/>
    <n v="1524954008"/>
    <n v="0.16522196293999999"/>
    <n v="0.16522196293999999"/>
    <n v="1491484"/>
    <n v="0.38072961740400002"/>
    <n v="0"/>
    <x v="3"/>
    <s v="061.0:061.8 04-28-17:20:08"/>
    <s v="WilliamWallace"/>
    <n v="0"/>
    <n v="0"/>
    <n v="1"/>
    <n v="0"/>
    <x v="2"/>
    <n v="1490"/>
    <n v="1280000"/>
    <n v="1.1640619999999999"/>
    <n v="0.85906000000000005"/>
    <n v="2434"/>
    <n v="48"/>
    <m/>
    <n v="1117.99"/>
    <n v="4051.45"/>
    <n v="4861.32"/>
    <n v="3794.4265750962772"/>
    <n v="1302.7065023472906"/>
    <n v="4720.8385217532632"/>
    <n v="5664.5168328794807"/>
    <n v="4421.3491820653853"/>
    <n v="1491.4841125632001"/>
    <n v="1428.03887879424"/>
    <m/>
    <n v="1"/>
  </r>
  <r>
    <s v="554C201D7B54D4AFDB6B7BA6EAD0F0208A8598EC"/>
    <s v="Unnamed"/>
    <n v="1600"/>
    <n v="1524964160"/>
    <n v="1524964160"/>
    <n v="0.563656468036"/>
    <n v="0.563656468036"/>
    <n v="1601184"/>
    <n v="-5.7287036666300001E-2"/>
    <n v="0"/>
    <x v="1"/>
    <s v="024.7:025.5 04-28-20:09:20"/>
    <s v="Unnamed"/>
    <n v="0"/>
    <n v="0"/>
    <n v="1"/>
    <n v="0"/>
    <x v="2"/>
    <n v="1260"/>
    <n v="1024000"/>
    <n v="1.230469"/>
    <n v="0.81269800000000003"/>
    <n v="2214"/>
    <n v="44"/>
    <m/>
    <n v="1117.99"/>
    <n v="4051.45"/>
    <n v="4861.32"/>
    <n v="8853.6095214723919"/>
    <n v="1748.1522946995678"/>
    <n v="6335.075997424452"/>
    <n v="7601.4344611927672"/>
    <n v="13844.003793715421"/>
    <n v="1601.1842232688641"/>
    <n v="1428.0289562882049"/>
    <m/>
    <n v="1"/>
  </r>
  <r>
    <s v="64B5967FA7E0F737185C27A91BF1CF074304963E"/>
    <s v="eyedideditheconfig"/>
    <n v="1600"/>
    <n v="1524878671"/>
    <n v="1524878671"/>
    <n v="0.56328278968400003"/>
    <n v="0.56328278968400003"/>
    <n v="1600801"/>
    <n v="1.0288687837299999"/>
    <n v="0"/>
    <x v="4"/>
    <s v="066.8:067.6 04-27-20:24:31"/>
    <s v="eyedideditheconfig"/>
    <n v="0"/>
    <n v="0"/>
    <n v="1"/>
    <n v="0"/>
    <x v="2"/>
    <n v="1080"/>
    <n v="1024000"/>
    <n v="1.0546880000000001"/>
    <n v="0.94814799999999999"/>
    <n v="2963"/>
    <n v="59"/>
    <m/>
    <n v="1117.99"/>
    <n v="4051.45"/>
    <n v="4861.32"/>
    <n v="2386.3111194805197"/>
    <n v="1747.7345260388151"/>
    <n v="6333.5620582652418"/>
    <n v="7599.6178911466222"/>
    <n v="3730.4791039154561"/>
    <n v="1600.801576636416"/>
    <n v="1427.7611036454912"/>
    <m/>
    <n v="1"/>
  </r>
  <r>
    <s v="4153E56F7E23B27434326A04604D1F6980A0C050"/>
    <s v="FlashSheep"/>
    <n v="4520"/>
    <n v="1524151574"/>
    <n v="1524902565"/>
    <n v="-0.93147102729200004"/>
    <n v="-0.93147102729200004"/>
    <n v="280694"/>
    <n v="-0.347456053692"/>
    <n v="0"/>
    <x v="4"/>
    <s v="072.3:073.1 04-28-03:02:45"/>
    <s v="FlashSheep"/>
    <n v="0"/>
    <n v="1"/>
    <n v="0"/>
    <n v="0"/>
    <x v="1"/>
    <n v="1910"/>
    <n v="4096000"/>
    <n v="0.46630899999999997"/>
    <n v="2.1445029999999998"/>
    <n v="4960"/>
    <n v="99"/>
    <m/>
    <n v="9721.3799999999992"/>
    <n v="9721.3799999999992"/>
    <n v="4861.32"/>
    <n v="2386.3111194805197"/>
    <n v="666.19618470409659"/>
    <n v="666.19618470409659"/>
    <n v="333.14126560485431"/>
    <n v="163.53144957967737"/>
    <n v="280.69467221196783"/>
    <n v="1425.2862705483776"/>
    <m/>
    <n v="0"/>
  </r>
  <r>
    <s v="5F304657809EEE76A92EAAC5D7B009EACC092CD0"/>
    <s v="45p33d"/>
    <n v="1470"/>
    <n v="1524935625"/>
    <n v="1524935625"/>
    <n v="0.124295268832"/>
    <n v="0.124295268832"/>
    <n v="1473636"/>
    <n v="-7.6209319370199993E-2"/>
    <n v="0"/>
    <x v="2"/>
    <s v="036.0:036.8 04-28-12:13:45"/>
    <s v="45p33d"/>
    <n v="0"/>
    <n v="0"/>
    <n v="1"/>
    <n v="0"/>
    <x v="2"/>
    <n v="1380"/>
    <n v="1310720"/>
    <n v="1.052856"/>
    <n v="0.949797"/>
    <n v="2975"/>
    <n v="59"/>
    <m/>
    <n v="1117.99"/>
    <n v="4051.45"/>
    <n v="4861.32"/>
    <n v="6440.9193022088357"/>
    <n v="1256.9508676014877"/>
    <n v="4555.0260669094059"/>
    <n v="5465.5590762783777"/>
    <n v="7241.4950984021007"/>
    <n v="1473.6362947634791"/>
    <n v="1424.7614063344356"/>
    <m/>
    <n v="1"/>
  </r>
  <r>
    <s v="E97F3729AF966B671E1A50CF790A4DCAD4F50E6E"/>
    <s v="torais"/>
    <n v="1580"/>
    <n v="1524988933"/>
    <n v="1524988933"/>
    <n v="0.50918659290799995"/>
    <n v="0.50918659290799995"/>
    <n v="1582496"/>
    <n v="1.0979662697699999"/>
    <n v="0"/>
    <x v="3"/>
    <s v="058.7:059.5 04-29-03:02:13"/>
    <s v="torais"/>
    <n v="0"/>
    <n v="0"/>
    <n v="1"/>
    <n v="0"/>
    <x v="2"/>
    <n v="1580"/>
    <n v="1048576"/>
    <n v="1.5068049999999999"/>
    <n v="0.66365600000000002"/>
    <n v="1352"/>
    <n v="27"/>
    <m/>
    <n v="1117.99"/>
    <n v="4051.45"/>
    <n v="4861.32"/>
    <n v="3794.4265750962772"/>
    <n v="1687.2555190052149"/>
    <n v="6114.3940218371163"/>
    <n v="7336.6389678355181"/>
    <n v="5726.4977149091219"/>
    <n v="1582.4968408450989"/>
    <n v="1422.320588591569"/>
    <m/>
    <n v="1"/>
  </r>
  <r>
    <s v="2461C4A368E63B48B6C47FC3B619131595ED6F0B"/>
    <s v="BjPhviaXjv"/>
    <n v="1580"/>
    <n v="1524989622"/>
    <n v="1524989622"/>
    <n v="0.50671541617799998"/>
    <n v="0.50671541617799998"/>
    <n v="1579905"/>
    <n v="2.8122727690600001E-2"/>
    <n v="0"/>
    <x v="2"/>
    <s v="025.0:025.8 04-29-03:13:42"/>
    <s v="BjPhviaXjv"/>
    <n v="0"/>
    <n v="0"/>
    <n v="1"/>
    <n v="0"/>
    <x v="2"/>
    <n v="1460"/>
    <n v="1048576"/>
    <n v="1.3923650000000001"/>
    <n v="0.71820300000000004"/>
    <n v="1671"/>
    <n v="33"/>
    <m/>
    <n v="1117.99"/>
    <n v="4051.45"/>
    <n v="4861.32"/>
    <n v="6440.9193022088357"/>
    <n v="1684.492768132842"/>
    <n v="6104.3821728743569"/>
    <n v="7324.625786974434"/>
    <n v="9704.6324069964976"/>
    <n v="1579.9056242342624"/>
    <n v="1420.5067369639837"/>
    <m/>
    <n v="1"/>
  </r>
  <r>
    <s v="55FC7E5846DC6D80D5F3B5012BA357232EB6EFB4"/>
    <s v="Unnamed"/>
    <n v="1260"/>
    <n v="1525002309"/>
    <n v="1525002309"/>
    <n v="-0.30154279398900002"/>
    <n v="-0.30154279398900002"/>
    <n v="1257103"/>
    <n v="5.1504383086100003E-2"/>
    <n v="0"/>
    <x v="4"/>
    <s v="070.7:071.5 04-29-06:45:09"/>
    <s v="Unnamed"/>
    <n v="0"/>
    <n v="0"/>
    <n v="1"/>
    <n v="0"/>
    <x v="2"/>
    <n v="1100"/>
    <n v="1799829"/>
    <n v="0.61116899999999996"/>
    <n v="1.6362080000000001"/>
    <n v="4503"/>
    <n v="90"/>
    <m/>
    <n v="1117.99"/>
    <n v="4051.45"/>
    <n v="4861.32"/>
    <n v="2386.3111194805197"/>
    <n v="780.86817174823784"/>
    <n v="2829.7644472932657"/>
    <n v="3395.4239847253939"/>
    <n v="1666.7361971853452"/>
    <n v="1257.103534637572"/>
    <n v="1419.9211742463006"/>
    <m/>
    <n v="1"/>
  </r>
  <r>
    <s v="1D2E445EAB4936BB397C965A5576F8548AB496AC"/>
    <s v="Unnamed"/>
    <n v="1590"/>
    <n v="1524970278"/>
    <n v="1524970278"/>
    <n v="0.55193111190400002"/>
    <n v="0.55193111190400002"/>
    <n v="1589177"/>
    <n v="0.205269807956"/>
    <n v="0"/>
    <x v="3"/>
    <s v="052.4:053.2 04-28-21:51:18"/>
    <s v="Unnamed"/>
    <n v="0"/>
    <n v="0"/>
    <n v="1"/>
    <n v="0"/>
    <x v="2"/>
    <n v="1210"/>
    <n v="1024000"/>
    <n v="1.1816409999999999"/>
    <n v="0.84628099999999995"/>
    <n v="2375"/>
    <n v="47"/>
    <m/>
    <n v="1117.99"/>
    <n v="4051.45"/>
    <n v="4861.32"/>
    <n v="3794.4265750962772"/>
    <n v="1735.0434637975529"/>
    <n v="6287.5713033234606"/>
    <n v="7544.4337529211525"/>
    <n v="5888.6886537272521"/>
    <n v="1589.177458589696"/>
    <n v="1419.6242210127871"/>
    <m/>
    <n v="1"/>
  </r>
  <r>
    <s v="40336F7357579CD59BD0B7B35BB0C35468F1F7C0"/>
    <s v="LuXun2"/>
    <n v="1210"/>
    <n v="1525005297"/>
    <n v="1525005297"/>
    <n v="-0.36104046155199998"/>
    <n v="-0.36104046155199998"/>
    <n v="1213802"/>
    <n v="0.40006166107500002"/>
    <n v="0.2"/>
    <x v="4"/>
    <s v="071.5:072.3 04-29-07:34:57"/>
    <s v="LuXun2"/>
    <n v="0"/>
    <n v="0"/>
    <n v="1"/>
    <n v="0"/>
    <x v="2"/>
    <n v="1100"/>
    <n v="1899655"/>
    <n v="0.57905300000000004"/>
    <n v="1.7269589999999999"/>
    <n v="4601"/>
    <n v="92"/>
    <m/>
    <n v="1117.99"/>
    <n v="4051.45"/>
    <n v="4861.32"/>
    <n v="2386.3111194805197"/>
    <n v="714.3503743894795"/>
    <n v="2588.7126220451496"/>
    <n v="3106.1867834480313"/>
    <n v="1524.756251496603"/>
    <n v="1213.8026820104355"/>
    <n v="1419.558377407305"/>
    <m/>
    <n v="1"/>
  </r>
  <r>
    <s v="8CE49C6A985245108377C08ED273FDCB40E0F7CC"/>
    <s v="Ololosha"/>
    <n v="794"/>
    <n v="1524956364"/>
    <n v="1524956364"/>
    <n v="0.55136550313199995"/>
    <n v="0.55136550313199995"/>
    <n v="794299"/>
    <n v="-8.7101085546199997E-2"/>
    <n v="0"/>
    <x v="2"/>
    <s v="025.8:026.6 04-28-17:59:24"/>
    <s v="Ololosha"/>
    <n v="0"/>
    <n v="0"/>
    <n v="1"/>
    <n v="0"/>
    <x v="2"/>
    <n v="794"/>
    <n v="1024000"/>
    <n v="0.77539100000000005"/>
    <n v="1.2896730000000001"/>
    <n v="4069"/>
    <n v="81"/>
    <m/>
    <n v="1117.99"/>
    <n v="4051.45"/>
    <n v="4861.32"/>
    <n v="6440.9193022088357"/>
    <n v="1734.4111188465447"/>
    <n v="6285.2797676641412"/>
    <n v="7541.6841476856534"/>
    <n v="9992.2200139038196"/>
    <n v="1588.5982752071679"/>
    <n v="1419.2187926450174"/>
    <m/>
    <n v="1"/>
  </r>
  <r>
    <s v="CD5F85DB39C5496558060305AE0B715BE54B794B"/>
    <s v="lairofthesnark"/>
    <n v="1360"/>
    <n v="1524993264"/>
    <n v="1524993264"/>
    <n v="-0.12565285592600001"/>
    <n v="-0.12565285592600001"/>
    <n v="1358719"/>
    <n v="-0.268840672748"/>
    <n v="0"/>
    <x v="3"/>
    <s v="059.5:060.3 04-29-04:14:24"/>
    <s v="lairofthesnark"/>
    <n v="0"/>
    <n v="0"/>
    <n v="1"/>
    <n v="0"/>
    <x v="2"/>
    <n v="1360"/>
    <n v="1553982"/>
    <n v="0.87517100000000003"/>
    <n v="1.1426339999999999"/>
    <n v="3792"/>
    <n v="75"/>
    <m/>
    <n v="1117.99"/>
    <n v="4051.45"/>
    <n v="4861.32"/>
    <n v="3794.4265750962772"/>
    <n v="977.51136360329133"/>
    <n v="3542.3737368586071"/>
    <n v="4250.4812584298179"/>
    <n v="3317.6460393339194"/>
    <n v="1358.7197236424029"/>
    <n v="1417.2984065496819"/>
    <m/>
    <n v="1"/>
  </r>
  <r>
    <s v="A189B02DF1C5DFAD1028342D1942EDEA5FD6772D"/>
    <s v="Unnamed"/>
    <n v="349"/>
    <n v="1524989656"/>
    <n v="1524989656"/>
    <n v="-0.91061908594100005"/>
    <n v="-0.91061908594100005"/>
    <n v="349186"/>
    <n v="-7.2626961190599996E-3"/>
    <n v="0.3"/>
    <x v="7"/>
    <s v="095.7:096.5 04-29-03:14:16"/>
    <s v="Unnamed"/>
    <n v="1"/>
    <n v="0"/>
    <n v="0"/>
    <n v="0"/>
    <x v="0"/>
    <n v="359"/>
    <n v="3906728"/>
    <n v="9.1893000000000002E-2"/>
    <n v="10.882251"/>
    <n v="6239"/>
    <n v="124"/>
    <m/>
    <n v="10125.48"/>
    <n v="10125.48"/>
    <n v="4861.32"/>
    <n v="509.99709399477808"/>
    <n v="905.02465768612274"/>
    <n v="905.02465768612274"/>
    <n v="434.5092251332976"/>
    <n v="45.584006428686976"/>
    <n v="349.18691961988878"/>
    <n v="1416.4492437339222"/>
    <m/>
    <n v="1"/>
  </r>
  <r>
    <s v="FFB605C86D606991ADED7842269FA25A03B4A4D0"/>
    <s v="Unnamed"/>
    <n v="1580"/>
    <n v="1525001415"/>
    <n v="1525001415"/>
    <n v="0.54572016856399996"/>
    <n v="0.54572016856399996"/>
    <n v="1582817"/>
    <n v="2.42598022585E-2"/>
    <n v="0"/>
    <x v="2"/>
    <s v="025.0:025.8 04-29-06:30:15"/>
    <s v="Unnamed"/>
    <n v="0"/>
    <n v="0"/>
    <n v="1"/>
    <n v="0"/>
    <x v="2"/>
    <n v="1580"/>
    <n v="1024000"/>
    <n v="1.542969"/>
    <n v="0.64810100000000004"/>
    <n v="1228"/>
    <n v="24"/>
    <m/>
    <n v="1117.99"/>
    <n v="4051.45"/>
    <n v="4861.32"/>
    <n v="6440.9193022088357"/>
    <n v="1728.0996912528663"/>
    <n v="6262.4079769286172"/>
    <n v="7514.2403698435437"/>
    <n v="9955.8588695173621"/>
    <n v="1582.8174526095358"/>
    <n v="1415.1722168266751"/>
    <m/>
    <n v="1"/>
  </r>
  <r>
    <s v="CE392763925BE0D26C712A452A038C6421F51079"/>
    <s v="Unnamed"/>
    <n v="1580"/>
    <n v="1524991648"/>
    <n v="1524991648"/>
    <n v="0.54536162527599996"/>
    <n v="0.54536162527599996"/>
    <n v="1582450"/>
    <n v="0.210138347034"/>
    <n v="0"/>
    <x v="2"/>
    <s v="035.3:036.1 04-29-03:47:28"/>
    <s v="Unnamed"/>
    <n v="0"/>
    <n v="0"/>
    <n v="1"/>
    <n v="0"/>
    <x v="2"/>
    <n v="1270"/>
    <n v="1024000"/>
    <n v="1.2402340000000001"/>
    <n v="0.80629899999999999"/>
    <n v="2183"/>
    <n v="43"/>
    <m/>
    <n v="1117.99"/>
    <n v="4051.45"/>
    <n v="4861.32"/>
    <n v="6440.9193022088357"/>
    <n v="1727.6988434423154"/>
    <n v="6260.9553567244502"/>
    <n v="7512.4973761867241"/>
    <n v="9953.5495211330071"/>
    <n v="1582.4503042826241"/>
    <n v="1414.9152129978368"/>
    <m/>
    <n v="1"/>
  </r>
  <r>
    <s v="742386BEBF56D924DE16B45CD6A7D6D27CB794E3"/>
    <s v="Ograoum"/>
    <n v="1630"/>
    <n v="1525009194"/>
    <n v="1525009194"/>
    <n v="0.76459575506300004"/>
    <n v="0.76459575506300004"/>
    <n v="1626251"/>
    <n v="-6.11025643444E-2"/>
    <n v="0"/>
    <x v="1"/>
    <s v="021.4:022.2 04-29-08:39:53"/>
    <s v="Ograoum"/>
    <n v="1"/>
    <n v="0"/>
    <n v="0"/>
    <n v="0"/>
    <x v="0"/>
    <n v="1380"/>
    <n v="921600"/>
    <n v="1.4973959999999999"/>
    <n v="0.66782600000000003"/>
    <n v="1378"/>
    <n v="27"/>
    <m/>
    <n v="10125.48"/>
    <n v="10125.48"/>
    <n v="4861.32"/>
    <n v="8853.6095214723919"/>
    <n v="17867.379025975304"/>
    <n v="17867.379025975304"/>
    <n v="8578.264636002863"/>
    <n v="15623.041778575542"/>
    <n v="1626.2514478660607"/>
    <n v="1414.8560135062426"/>
    <m/>
    <n v="1"/>
  </r>
  <r>
    <s v="6CAE8E14A08D76D2BF966682CDD8BC9F53691A36"/>
    <s v="Alien"/>
    <n v="1500"/>
    <n v="1524991648"/>
    <n v="1524991648"/>
    <n v="0.243234371428"/>
    <n v="0.243234371428"/>
    <n v="1502990"/>
    <n v="0.47072279808200002"/>
    <n v="0"/>
    <x v="2"/>
    <s v="035.3:036.1 04-29-03:47:28"/>
    <s v="Alien"/>
    <n v="0"/>
    <n v="0"/>
    <n v="1"/>
    <n v="0"/>
    <x v="2"/>
    <n v="1500"/>
    <n v="1208936"/>
    <n v="1.2407600000000001"/>
    <n v="0.80595700000000003"/>
    <n v="2174"/>
    <n v="43"/>
    <m/>
    <n v="1117.99"/>
    <n v="4051.45"/>
    <n v="4861.32"/>
    <n v="6440.9193022088357"/>
    <n v="1389.9235949127899"/>
    <n v="5036.9018941219711"/>
    <n v="6043.7601145103654"/>
    <n v="8007.5722601000743"/>
    <n v="1502.9907880566807"/>
    <n v="1414.7743516396763"/>
    <m/>
    <n v="1"/>
  </r>
  <r>
    <s v="D509A7A321FF9660665B75CB19F0FF09964C0B80"/>
    <s v="VSIFcopernicus"/>
    <n v="603"/>
    <n v="1524954843"/>
    <n v="1524954843"/>
    <n v="-0.817804007758"/>
    <n v="-0.817804007758"/>
    <n v="602880"/>
    <n v="6.3997639927799999E-2"/>
    <n v="0"/>
    <x v="6"/>
    <s v="085.3:086.1 04-28-17:34:03"/>
    <s v="VSIFcopernicus"/>
    <n v="1"/>
    <n v="0"/>
    <n v="0"/>
    <n v="0"/>
    <x v="0"/>
    <n v="687"/>
    <n v="3308968"/>
    <n v="0.207618"/>
    <n v="4.8165469999999999"/>
    <n v="5797"/>
    <n v="115"/>
    <m/>
    <n v="10125.48"/>
    <n v="10125.48"/>
    <n v="4861.32"/>
    <n v="885.64026081730776"/>
    <n v="1844.8218755265261"/>
    <n v="1844.8218755265261"/>
    <n v="885.71302100587945"/>
    <n v="161.36010608907307"/>
    <n v="602.88070805702625"/>
    <n v="1414.7068956399187"/>
    <m/>
    <n v="1"/>
  </r>
  <r>
    <s v="2D223D77B61944C50B4CB91B522D73C5C88432F0"/>
    <s v="gorn"/>
    <n v="1580"/>
    <n v="1525001415"/>
    <n v="1525001415"/>
    <n v="0.54413171826100004"/>
    <n v="0.54413171826100004"/>
    <n v="1581190"/>
    <n v="-9.0174104565099999E-2"/>
    <n v="0"/>
    <x v="2"/>
    <s v="025.0:025.8 04-29-06:30:15"/>
    <s v="gorn"/>
    <n v="0"/>
    <n v="0"/>
    <n v="1"/>
    <n v="0"/>
    <x v="2"/>
    <n v="1580"/>
    <n v="1024000"/>
    <n v="1.542969"/>
    <n v="0.64810100000000004"/>
    <n v="1229"/>
    <n v="24"/>
    <m/>
    <n v="1117.99"/>
    <n v="4051.45"/>
    <n v="4861.32"/>
    <n v="6440.9193022088357"/>
    <n v="1726.3238196986156"/>
    <n v="6255.9724499485292"/>
    <n v="7506.518404616565"/>
    <n v="9945.6277893001716"/>
    <n v="1581.1908794992642"/>
    <n v="1414.0336156494848"/>
    <m/>
    <n v="1"/>
  </r>
  <r>
    <s v="460F2EB956C09933A7E495C800786F11FD6D6336"/>
    <s v="zoombaroomba"/>
    <n v="1460"/>
    <n v="1524988933"/>
    <n v="1524988933"/>
    <n v="0.112833836858"/>
    <n v="0.112833836858"/>
    <n v="1456334"/>
    <n v="0.44683327534799999"/>
    <n v="5.2631578947399997E-2"/>
    <x v="3"/>
    <s v="058.7:059.5 04-29-03:02:13"/>
    <s v="zoombaroomba"/>
    <n v="1"/>
    <n v="0"/>
    <n v="0"/>
    <n v="0"/>
    <x v="0"/>
    <n v="1300"/>
    <n v="1308672"/>
    <n v="0.99337299999999995"/>
    <n v="1.0066710000000001"/>
    <n v="3378"/>
    <n v="67"/>
    <m/>
    <n v="10125.48"/>
    <n v="10125.48"/>
    <n v="4861.32"/>
    <n v="3794.4265750962772"/>
    <n v="11267.97675842894"/>
    <n v="11267.97675842894"/>
    <n v="5409.8413877945322"/>
    <n v="4222.5662842403499"/>
    <n v="1456.3344829486325"/>
    <n v="1412.0357380640428"/>
    <m/>
    <n v="1"/>
  </r>
  <r>
    <s v="C7DB2F987C6CD130841A224D9268D0BD0F898442"/>
    <s v="jeevestor"/>
    <n v="1580"/>
    <n v="1525000343"/>
    <n v="1525000343"/>
    <n v="0.54122366389599996"/>
    <n v="0.54122366389599996"/>
    <n v="1578213"/>
    <n v="-0.24842169362899999"/>
    <n v="0"/>
    <x v="2"/>
    <s v="028.2:028.9 04-29-06:12:23"/>
    <s v="jeevestor"/>
    <n v="0"/>
    <n v="0"/>
    <n v="1"/>
    <n v="0"/>
    <x v="2"/>
    <n v="1390"/>
    <n v="1024000"/>
    <n v="1.3574219999999999"/>
    <n v="0.73669099999999998"/>
    <n v="1776"/>
    <n v="35"/>
    <m/>
    <n v="1117.99"/>
    <n v="4051.45"/>
    <n v="4861.32"/>
    <n v="6440.9193022088357"/>
    <n v="1723.072643999089"/>
    <n v="6244.1906130914485"/>
    <n v="7492.3814217709023"/>
    <n v="9926.8972458087683"/>
    <n v="1578.213031829504"/>
    <n v="1411.9491222806528"/>
    <m/>
    <n v="1"/>
  </r>
  <r>
    <s v="DB1445861A7D7C284BAD3DF1EC558FBDD5AF648D"/>
    <s v="TwanITNode"/>
    <n v="4500"/>
    <n v="1524425060"/>
    <n v="1525007036"/>
    <n v="-0.63501503152799998"/>
    <n v="-0.63501503152799998"/>
    <n v="1010675"/>
    <n v="-1.0353943646799999"/>
    <n v="0"/>
    <x v="2"/>
    <s v="026.6:027.4 04-29-08:03:56"/>
    <s v="TwanITNode"/>
    <n v="0"/>
    <n v="1"/>
    <n v="0"/>
    <n v="0"/>
    <x v="1"/>
    <n v="3460"/>
    <n v="2538077"/>
    <n v="1.363237"/>
    <n v="0.73354799999999998"/>
    <n v="1759"/>
    <n v="35"/>
    <m/>
    <n v="9721.3799999999992"/>
    <n v="9721.3799999999992"/>
    <n v="4861.32"/>
    <n v="6440.9193022088357"/>
    <n v="3548.1575728043313"/>
    <n v="3548.1575728043313"/>
    <n v="1774.308726932303"/>
    <n v="2350.8387284473883"/>
    <n v="926.35995382450835"/>
    <n v="1409.875067677156"/>
    <m/>
    <n v="0"/>
  </r>
  <r>
    <s v="AE48E2BFF7D7B7F8D5A2947C52BB8F58D1C7823D"/>
    <s v="dory"/>
    <n v="1570"/>
    <n v="1524995209"/>
    <n v="1524995209"/>
    <n v="0.53777675204099995"/>
    <n v="0.53777675204099995"/>
    <n v="1574683"/>
    <n v="-4.5068301068100003E-2"/>
    <n v="0"/>
    <x v="2"/>
    <s v="026.6:027.4 04-29-04:46:49"/>
    <s v="dory"/>
    <n v="0"/>
    <n v="0"/>
    <n v="1"/>
    <n v="0"/>
    <x v="2"/>
    <n v="1160"/>
    <n v="1024000"/>
    <n v="1.1328119999999999"/>
    <n v="0.88275899999999996"/>
    <n v="2540"/>
    <n v="50"/>
    <m/>
    <n v="1117.99"/>
    <n v="4051.45"/>
    <n v="4861.32"/>
    <n v="6440.9193022088357"/>
    <n v="1719.2190310143176"/>
    <n v="6230.2256220565087"/>
    <n v="7475.6248802319533"/>
    <n v="9904.6959647088879"/>
    <n v="1574.6833940899839"/>
    <n v="1409.4783758629887"/>
    <m/>
    <n v="1"/>
  </r>
  <r>
    <s v="5982A5EBD39C9F2CB970460818162029A1EC0CC8"/>
    <s v="Unnamed"/>
    <n v="1570"/>
    <n v="1524831648"/>
    <n v="1524831648"/>
    <n v="0.53774169115899995"/>
    <n v="0.53774169115899995"/>
    <n v="1574647"/>
    <n v="4.6555589858500002E-2"/>
    <n v="0"/>
    <x v="1"/>
    <s v="021.4:022.2 04-27-07:20:48"/>
    <s v="Unnamed"/>
    <n v="0"/>
    <n v="0"/>
    <n v="1"/>
    <n v="0"/>
    <x v="2"/>
    <n v="1670"/>
    <n v="1024000"/>
    <n v="1.6308590000000001"/>
    <n v="0.613174"/>
    <n v="1011"/>
    <n v="20"/>
    <m/>
    <n v="1117.99"/>
    <n v="4051.45"/>
    <n v="4861.32"/>
    <n v="8853.6095214723919"/>
    <n v="1719.1798332988503"/>
    <n v="6230.0835746461298"/>
    <n v="7475.4544380650686"/>
    <n v="13614.564478410379"/>
    <n v="1574.6474917468158"/>
    <n v="1409.4532442227712"/>
    <m/>
    <n v="1"/>
  </r>
  <r>
    <s v="A18CFB483251934E81333C5A43CE235EAC9A4E84"/>
    <s v="elSanto"/>
    <n v="1570"/>
    <n v="1525007036"/>
    <n v="1525007036"/>
    <n v="0.536705207317"/>
    <n v="0.536705207317"/>
    <n v="1573586"/>
    <n v="-0.18326652718600001"/>
    <n v="0"/>
    <x v="2"/>
    <s v="026.6:027.4 04-29-08:03:56"/>
    <s v="elSanto"/>
    <n v="0"/>
    <n v="0"/>
    <n v="1"/>
    <n v="0"/>
    <x v="2"/>
    <n v="1400"/>
    <n v="1024000"/>
    <n v="1.3671880000000001"/>
    <n v="0.731429"/>
    <n v="1743"/>
    <n v="34"/>
    <m/>
    <n v="1117.99"/>
    <n v="4051.45"/>
    <n v="4861.32"/>
    <n v="6440.9193022088357"/>
    <n v="1718.021054728333"/>
    <n v="6225.8843121844593"/>
    <n v="7470.4157584342784"/>
    <n v="9897.7942316128956"/>
    <n v="1573.586132292608"/>
    <n v="1408.7102926048256"/>
    <m/>
    <n v="1"/>
  </r>
  <r>
    <s v="03E23C1DF75A938657A2C15255BECC7D0FB770DD"/>
    <s v="Unnamed"/>
    <n v="1570"/>
    <n v="1524962626"/>
    <n v="1524962626"/>
    <n v="0.53186830559499998"/>
    <n v="0.53186830559499998"/>
    <n v="1568633"/>
    <n v="0.124992364482"/>
    <n v="0"/>
    <x v="2"/>
    <s v="027.4:028.2 04-28-19:43:46"/>
    <s v="Unnamed"/>
    <n v="0"/>
    <n v="0"/>
    <n v="1"/>
    <n v="0"/>
    <x v="2"/>
    <n v="1270"/>
    <n v="1024000"/>
    <n v="1.2402340000000001"/>
    <n v="0.80629899999999999"/>
    <n v="2179"/>
    <n v="43"/>
    <m/>
    <n v="1117.99"/>
    <n v="4051.45"/>
    <n v="4861.32"/>
    <n v="6440.9193022088357"/>
    <n v="1712.613446972154"/>
    <n v="6206.2878467028622"/>
    <n v="7446.9020313550845"/>
    <n v="9866.6401379487779"/>
    <n v="1568.63314492928"/>
    <n v="1405.2432014504959"/>
    <m/>
    <n v="1"/>
  </r>
  <r>
    <s v="601FD39FAB6CFADBEA537BBCAE6EEBEEB8630ACE"/>
    <s v="sterntor"/>
    <n v="1570"/>
    <n v="1524962626"/>
    <n v="1524962626"/>
    <n v="0.53178541515800004"/>
    <n v="0.53178541515800004"/>
    <n v="1568548"/>
    <n v="0.196582892432"/>
    <n v="0"/>
    <x v="2"/>
    <s v="027.4:028.2 04-28-19:43:46"/>
    <s v="sterntor"/>
    <n v="0"/>
    <n v="0"/>
    <n v="1"/>
    <n v="0"/>
    <x v="2"/>
    <n v="1520"/>
    <n v="1024000"/>
    <n v="1.484375"/>
    <n v="0.67368399999999995"/>
    <n v="1429"/>
    <n v="28"/>
    <m/>
    <n v="1117.99"/>
    <n v="4051.45"/>
    <n v="4861.32"/>
    <n v="6440.9193022088357"/>
    <n v="1712.5207762924927"/>
    <n v="6205.9520202418798"/>
    <n v="7446.4990744158886"/>
    <n v="9866.1062473331385"/>
    <n v="1568.5482651217922"/>
    <n v="1405.1837855852543"/>
    <m/>
    <n v="1"/>
  </r>
  <r>
    <s v="D1E6A272B07E434539F3C382B332D5A241FBBE9D"/>
    <s v="ss666"/>
    <n v="1560"/>
    <n v="1524985656"/>
    <n v="1524985656"/>
    <n v="0.4854198046"/>
    <n v="0.4854198046"/>
    <n v="1557575"/>
    <n v="2.60132914476E-2"/>
    <n v="0"/>
    <x v="2"/>
    <s v="033.7:034.5 04-29-02:07:36"/>
    <s v="ss666"/>
    <n v="0"/>
    <n v="0"/>
    <n v="1"/>
    <n v="0"/>
    <x v="2"/>
    <n v="1320"/>
    <n v="1048576"/>
    <n v="1.25885"/>
    <n v="0.79437599999999997"/>
    <n v="2120"/>
    <n v="42"/>
    <m/>
    <n v="1117.99"/>
    <n v="4051.45"/>
    <n v="4861.32"/>
    <n v="6440.9193022088357"/>
    <n v="1660.684487344754"/>
    <n v="6018.1040673466696"/>
    <n v="7221.1010044980712"/>
    <n v="9567.4690913314171"/>
    <n v="1557.5755570282497"/>
    <n v="1404.8756899197747"/>
    <m/>
    <n v="1"/>
  </r>
  <r>
    <s v="47D745725F1D887B56E63EDB1A35DE11916C7B71"/>
    <s v="1varanasi"/>
    <n v="1670"/>
    <n v="1524989730"/>
    <n v="1524989730"/>
    <n v="1.1808279721199999"/>
    <n v="1.1808279721199999"/>
    <n v="1674875"/>
    <n v="-6.6770853961499996E-2"/>
    <n v="0"/>
    <x v="0"/>
    <s v="003.2:004.0 04-29-03:15:30"/>
    <s v="1varanasi"/>
    <n v="0"/>
    <n v="0"/>
    <n v="1"/>
    <n v="0"/>
    <x v="2"/>
    <n v="1670"/>
    <n v="768000"/>
    <n v="2.1744789999999998"/>
    <n v="0.45988000000000001"/>
    <n v="272"/>
    <n v="5"/>
    <m/>
    <n v="1117.99"/>
    <n v="4051.45"/>
    <n v="4861.32"/>
    <n v="11818.828055288463"/>
    <n v="2438.1438645504386"/>
    <n v="8835.5154876455726"/>
    <n v="10601.702637426397"/>
    <n v="25774.830820649699"/>
    <n v="1674.87588258816"/>
    <n v="1402.8131178117119"/>
    <m/>
    <n v="1"/>
  </r>
  <r>
    <s v="4661DE96D3F8E923994B05218F23760C8D7935A4"/>
    <s v="toritounam"/>
    <n v="1880"/>
    <n v="1524912765"/>
    <n v="1524912765"/>
    <n v="-0.29890940889700002"/>
    <n v="-0.29890940889700002"/>
    <n v="1876634"/>
    <n v="-0.14768934779199999"/>
    <n v="0"/>
    <x v="4"/>
    <s v="062.0:062.8 04-28-05:52:45"/>
    <s v="toritounam"/>
    <n v="0"/>
    <n v="0"/>
    <n v="1"/>
    <n v="0"/>
    <x v="2"/>
    <n v="1880"/>
    <n v="1773568"/>
    <n v="1.0600099999999999"/>
    <n v="0.94338699999999998"/>
    <n v="2926"/>
    <n v="58"/>
    <m/>
    <n v="1117.99"/>
    <n v="4051.45"/>
    <n v="4861.32"/>
    <n v="2386.3111194805197"/>
    <n v="783.81226994724295"/>
    <n v="2840.4334753242492"/>
    <n v="3408.2257123408358"/>
    <n v="1673.0202733122592"/>
    <n v="1243.4318374813656"/>
    <n v="1402.472686236956"/>
    <m/>
    <n v="1"/>
  </r>
  <r>
    <s v="6B263B45B33B8E2C73AB80F9B0D73538B44BD75D"/>
    <s v="LaMarreTAO"/>
    <n v="850"/>
    <n v="1524977965"/>
    <n v="1524977965"/>
    <n v="-0.602640688052"/>
    <n v="-0.602640688052"/>
    <n v="849516"/>
    <n v="-4.8101806592499997E-2"/>
    <n v="4.3478260869600001E-2"/>
    <x v="6"/>
    <s v="080.6:081.4 04-28-23:59:25"/>
    <s v="LaMarreTAO"/>
    <n v="1"/>
    <n v="0"/>
    <n v="0"/>
    <n v="0"/>
    <x v="0"/>
    <n v="850"/>
    <n v="2424963"/>
    <n v="0.35052100000000003"/>
    <n v="2.8528980000000002"/>
    <n v="5317"/>
    <n v="106"/>
    <m/>
    <n v="10125.48"/>
    <n v="10125.48"/>
    <n v="4861.32"/>
    <n v="885.64026081730776"/>
    <n v="4023.4537659432349"/>
    <n v="4023.4537659432349"/>
    <n v="1931.6907703590512"/>
    <n v="351.91740467181268"/>
    <n v="963.58162917935795"/>
    <n v="1401.9960404255507"/>
    <m/>
    <n v="1"/>
  </r>
  <r>
    <s v="88FEA6A3565274B79F9D7730995BF0AE562579D5"/>
    <s v="morph"/>
    <n v="1560"/>
    <n v="1524987132"/>
    <n v="1524987132"/>
    <n v="0.52607257461300005"/>
    <n v="0.52607257461300005"/>
    <n v="1562698"/>
    <n v="1.21160706007"/>
    <n v="0"/>
    <x v="2"/>
    <s v="036.9:037.7 04-29-02:32:12"/>
    <s v="morph"/>
    <n v="0"/>
    <n v="0"/>
    <n v="1"/>
    <n v="0"/>
    <x v="2"/>
    <n v="1480"/>
    <n v="1024000"/>
    <n v="1.4453119999999999"/>
    <n v="0.69189199999999995"/>
    <n v="1545"/>
    <n v="30"/>
    <m/>
    <n v="1117.99"/>
    <n v="4051.45"/>
    <n v="4861.32"/>
    <n v="6440.9193022088357"/>
    <n v="1706.1338776915877"/>
    <n v="6182.8067324158383"/>
    <n v="7418.7271284176686"/>
    <n v="9829.3103023964049"/>
    <n v="1562.6983164037119"/>
    <n v="1401.0888214825984"/>
    <m/>
    <n v="1"/>
  </r>
  <r>
    <s v="BFAA7B81AC35F222239F6F10A70F386D1FE96877"/>
    <s v="Unnamed"/>
    <n v="1560"/>
    <n v="1525003565"/>
    <n v="1525003565"/>
    <n v="0.52440590095899997"/>
    <n v="0.52440590095899997"/>
    <n v="1560991"/>
    <n v="-7.4319759461000001E-2"/>
    <n v="0"/>
    <x v="2"/>
    <s v="028.9:029.7 04-29-07:06:05"/>
    <s v="Unnamed"/>
    <n v="0"/>
    <n v="0"/>
    <n v="1"/>
    <n v="0"/>
    <x v="2"/>
    <n v="1490"/>
    <n v="1024000"/>
    <n v="1.4550780000000001"/>
    <n v="0.68724799999999997"/>
    <n v="1519"/>
    <n v="30"/>
    <m/>
    <n v="1117.99"/>
    <n v="4051.45"/>
    <n v="4861.32"/>
    <n v="6440.9193022088357"/>
    <n v="1704.2705532131524"/>
    <n v="6176.0542874403409"/>
    <n v="7410.6248944500057"/>
    <n v="9818.5753918878745"/>
    <n v="1560.9916425820161"/>
    <n v="1399.8941498074112"/>
    <m/>
    <n v="1"/>
  </r>
  <r>
    <s v="86358C6E56B7B04D05469A18CED35A972F93C775"/>
    <s v="puffy"/>
    <n v="1780"/>
    <n v="1524560650"/>
    <n v="1524989085"/>
    <n v="-0.59637639587299995"/>
    <n v="-0.59637639587299995"/>
    <n v="673867"/>
    <n v="-3.6121830681900002E-2"/>
    <n v="0"/>
    <x v="4"/>
    <s v="067.6:068.4 04-29-03:04:45"/>
    <s v="puffy"/>
    <n v="0"/>
    <n v="1"/>
    <n v="0"/>
    <n v="0"/>
    <x v="1"/>
    <n v="1560"/>
    <n v="2399983"/>
    <n v="0.65000500000000005"/>
    <n v="1.538451"/>
    <n v="4408"/>
    <n v="88"/>
    <m/>
    <n v="9721.3799999999992"/>
    <n v="9721.3799999999992"/>
    <n v="4861.32"/>
    <n v="2386.3111194805197"/>
    <n v="3923.7784326881356"/>
    <n v="3923.7784326881356"/>
    <n v="1962.1434992146678"/>
    <n v="963.1714946130636"/>
    <n v="968.68978830353001"/>
    <n v="1398.077751812471"/>
    <m/>
    <n v="0"/>
  </r>
  <r>
    <s v="8094B66971B0EDD1CAFFB35B2F3396E379186096"/>
    <s v="Unnamed"/>
    <n v="1560"/>
    <n v="1524980359"/>
    <n v="1524980359"/>
    <n v="0.520323753773"/>
    <n v="0.520323753773"/>
    <n v="1556811"/>
    <n v="-0.12639049011600001"/>
    <n v="0"/>
    <x v="2"/>
    <s v="035.4:036.2 04-29-00:39:19"/>
    <s v="Unnamed"/>
    <n v="0"/>
    <n v="0"/>
    <n v="1"/>
    <n v="0"/>
    <x v="2"/>
    <n v="1340"/>
    <n v="1024000"/>
    <n v="1.308594"/>
    <n v="0.76417900000000005"/>
    <n v="1939"/>
    <n v="38"/>
    <m/>
    <n v="1117.99"/>
    <n v="4051.45"/>
    <n v="4861.32"/>
    <n v="6440.9193022088357"/>
    <n v="1699.7067534806761"/>
    <n v="6159.5156722236197"/>
    <n v="7390.7802706917591"/>
    <n v="9792.2826112831081"/>
    <n v="1556.8115238635519"/>
    <n v="1396.9680667044863"/>
    <m/>
    <n v="1"/>
  </r>
  <r>
    <s v="1AF844404756D6628C82E135D4FBD31AABBABA37"/>
    <s v="NyeBevan"/>
    <n v="2110"/>
    <n v="1524783491"/>
    <n v="1524993264"/>
    <n v="-0.65052132056800005"/>
    <n v="-0.65052132056800005"/>
    <n v="917586"/>
    <n v="-1.19902312443"/>
    <n v="0"/>
    <x v="3"/>
    <s v="059.5:060.3 04-29-04:14:24"/>
    <s v="NyeBevan"/>
    <n v="0"/>
    <n v="1"/>
    <n v="0"/>
    <n v="0"/>
    <x v="1"/>
    <n v="1920"/>
    <n v="2562953"/>
    <n v="0.74913600000000002"/>
    <n v="1.3348709999999999"/>
    <n v="4133"/>
    <n v="82"/>
    <m/>
    <n v="9721.3799999999992"/>
    <n v="9721.3799999999992"/>
    <n v="4861.32"/>
    <n v="3794.4265750962772"/>
    <n v="3397.4150446566555"/>
    <n v="3397.4150446566555"/>
    <n v="1698.9276938963699"/>
    <n v="1326.0711886663335"/>
    <n v="895.69742988628252"/>
    <n v="1395.8741009203977"/>
    <m/>
    <n v="0"/>
  </r>
  <r>
    <s v="814CCED4CB9554E3F41727D244E74EB764D4B7EA"/>
    <s v="Cryptornite"/>
    <n v="1520"/>
    <n v="1524973997"/>
    <n v="1524973997"/>
    <n v="0.51948796293499999"/>
    <n v="0.51948796293499999"/>
    <n v="1524382"/>
    <n v="0.52036229277699997"/>
    <n v="0"/>
    <x v="5"/>
    <s v="048.9:049.7 04-28-22:53:17"/>
    <s v="Cryptornite"/>
    <n v="0"/>
    <n v="0"/>
    <n v="1"/>
    <n v="0"/>
    <x v="2"/>
    <n v="1100"/>
    <n v="1023354"/>
    <n v="1.074897"/>
    <n v="0.93032199999999998"/>
    <n v="2824"/>
    <n v="56"/>
    <m/>
    <n v="1117.99"/>
    <n v="4051.45"/>
    <n v="4861.32"/>
    <n v="4819.491751072962"/>
    <n v="1698.7723476817007"/>
    <n v="6156.1295074330055"/>
    <n v="7386.7172239751735"/>
    <n v="7323.1597032198906"/>
    <n v="1554.9740848213839"/>
    <n v="1395.4880593749688"/>
    <m/>
    <n v="1"/>
  </r>
  <r>
    <s v="180D990018B685EF594F69E1E1418914024CEE2F"/>
    <s v="Unnamed"/>
    <n v="1550"/>
    <n v="1524988784"/>
    <n v="1524988784"/>
    <n v="0.51726365795499996"/>
    <n v="0.51726365795499996"/>
    <n v="1553677"/>
    <n v="4.9820853080700001E-2"/>
    <n v="0"/>
    <x v="5"/>
    <s v="038.6:039.4 04-29-02:59:44"/>
    <s v="Unnamed"/>
    <n v="0"/>
    <n v="0"/>
    <n v="1"/>
    <n v="0"/>
    <x v="2"/>
    <n v="1200"/>
    <n v="1024000"/>
    <n v="1.171875"/>
    <n v="0.85333300000000001"/>
    <n v="2405"/>
    <n v="48"/>
    <m/>
    <n v="1117.99"/>
    <n v="4051.45"/>
    <n v="4861.32"/>
    <n v="4819.491751072962"/>
    <n v="1696.2855969571106"/>
    <n v="6147.1178470217847"/>
    <n v="7375.9041656898007"/>
    <n v="7312.4396837169106"/>
    <n v="1553.6779857459201"/>
    <n v="1394.7745900221439"/>
    <m/>
    <n v="1"/>
  </r>
  <r>
    <s v="75A0C6EBBB2879ADEA76FF33C41E368D52FD449F"/>
    <s v="alex"/>
    <n v="1540"/>
    <n v="1524985656"/>
    <n v="1524985656"/>
    <n v="0.47055767563700002"/>
    <n v="0.47055767563700002"/>
    <n v="1541991"/>
    <n v="-0.50913453346399995"/>
    <n v="0"/>
    <x v="2"/>
    <s v="033.7:034.5 04-29-02:07:36"/>
    <s v="alex"/>
    <n v="0"/>
    <n v="0"/>
    <n v="1"/>
    <n v="0"/>
    <x v="2"/>
    <n v="1160"/>
    <n v="1048576"/>
    <n v="1.1062620000000001"/>
    <n v="0.903945"/>
    <n v="2671"/>
    <n v="53"/>
    <m/>
    <n v="1117.99"/>
    <n v="4051.45"/>
    <n v="4861.32"/>
    <n v="6440.9193022088357"/>
    <n v="1644.0687757854096"/>
    <n v="5957.8908949595234"/>
    <n v="7148.8514397276604"/>
    <n v="9471.743318021714"/>
    <n v="1541.991485288743"/>
    <n v="1393.9668397021201"/>
    <m/>
    <n v="1"/>
  </r>
  <r>
    <s v="59AE2B55941324B24354ADAAF971FC2C9F836963"/>
    <s v="VSIFenterprise"/>
    <n v="393"/>
    <n v="1524985820"/>
    <n v="1524985820"/>
    <n v="-0.89434682975699997"/>
    <n v="-0.89434682975699997"/>
    <n v="393484"/>
    <n v="-2.3988426963499999E-2"/>
    <n v="0"/>
    <x v="7"/>
    <s v="094.1:094.9 04-29-02:10:20"/>
    <s v="VSIFenterprise"/>
    <n v="1"/>
    <n v="0"/>
    <n v="0"/>
    <n v="0"/>
    <x v="0"/>
    <n v="550"/>
    <n v="3724302"/>
    <n v="0.147679"/>
    <n v="6.771458"/>
    <n v="6056"/>
    <n v="121"/>
    <m/>
    <n v="10125.48"/>
    <n v="10125.48"/>
    <n v="4861.32"/>
    <n v="509.99709399477808"/>
    <n v="1069.789062232092"/>
    <n v="1069.789062232092"/>
    <n v="513.61386956570084"/>
    <n v="53.882809795265572"/>
    <n v="393.48431324234548"/>
    <n v="1392.7296192696419"/>
    <m/>
    <n v="1"/>
  </r>
  <r>
    <s v="657D2F4DD76D1BA7877EB2F1742ED9898EB04629"/>
    <s v="Asakusa"/>
    <n v="1110"/>
    <n v="1524993264"/>
    <n v="1524993264"/>
    <n v="-0.459904762656"/>
    <n v="-0.459904762656"/>
    <n v="1108359"/>
    <n v="-5.4798716788099999E-2"/>
    <n v="0"/>
    <x v="3"/>
    <s v="059.5:060.3 04-29-04:14:24"/>
    <s v="Asakusa"/>
    <n v="0"/>
    <n v="0"/>
    <n v="1"/>
    <n v="0"/>
    <x v="2"/>
    <n v="1110"/>
    <n v="2052155"/>
    <n v="0.54089500000000001"/>
    <n v="1.8487880000000001"/>
    <n v="4729"/>
    <n v="94"/>
    <m/>
    <n v="1117.99"/>
    <n v="4051.45"/>
    <n v="4861.32"/>
    <n v="3794.4265750962772"/>
    <n v="603.82107439821857"/>
    <n v="2188.1688493373485"/>
    <n v="2625.575779205134"/>
    <n v="2049.3517216610048"/>
    <n v="1108.3591417916764"/>
    <n v="1391.4978992541735"/>
    <m/>
    <n v="1"/>
  </r>
  <r>
    <s v="D4A822F618B90F24B52FDAEFD24498CBC617C2C3"/>
    <s v="Knetwerk"/>
    <n v="1540"/>
    <n v="1525000343"/>
    <n v="1525000343"/>
    <n v="0.46592414186300002"/>
    <n v="0.46592414186300002"/>
    <n v="1537132"/>
    <n v="0.107505200033"/>
    <n v="0"/>
    <x v="2"/>
    <s v="028.2:028.9 04-29-06:12:23"/>
    <s v="Knetwerk"/>
    <n v="0"/>
    <n v="0"/>
    <n v="1"/>
    <n v="0"/>
    <x v="2"/>
    <n v="1540"/>
    <n v="1048576"/>
    <n v="1.468658"/>
    <n v="0.680894"/>
    <n v="1484"/>
    <n v="29"/>
    <m/>
    <n v="1117.99"/>
    <n v="4051.45"/>
    <n v="4861.32"/>
    <n v="6440.9193022088357"/>
    <n v="1638.8885313614155"/>
    <n v="5939.1183645508509"/>
    <n v="7126.326349321439"/>
    <n v="9441.8991008993198"/>
    <n v="1537.1328729781371"/>
    <n v="1390.5658110846962"/>
    <m/>
    <n v="1"/>
  </r>
  <r>
    <s v="5B72452BB0F0B4B064D6D7BB4FE52128F485FAAA"/>
    <s v="Relay781"/>
    <n v="1540"/>
    <n v="1524921029"/>
    <n v="1524921029"/>
    <n v="0.46576995423799999"/>
    <n v="0.46576995423799999"/>
    <n v="1536971"/>
    <n v="9.5463855801999994E-2"/>
    <n v="0"/>
    <x v="5"/>
    <s v="038.6:039.4 04-28-08:10:29"/>
    <s v="Relay781"/>
    <n v="0"/>
    <n v="0"/>
    <n v="1"/>
    <n v="0"/>
    <x v="2"/>
    <n v="1130"/>
    <n v="1048576"/>
    <n v="1.0776520000000001"/>
    <n v="0.92794299999999996"/>
    <n v="2802"/>
    <n v="56"/>
    <m/>
    <n v="1117.99"/>
    <n v="4051.45"/>
    <n v="4861.32"/>
    <n v="4819.491751072962"/>
    <n v="1638.7161511385416"/>
    <n v="5938.493681097545"/>
    <n v="7125.576793936274"/>
    <n v="7064.2662034206342"/>
    <n v="1536.9711955350651"/>
    <n v="1390.4526368745455"/>
    <m/>
    <n v="1"/>
  </r>
  <r>
    <s v="9BE181C94EB3675F69BE0919D48CD67DD6D0C277"/>
    <s v="stauraum"/>
    <n v="1480"/>
    <n v="1524932337"/>
    <n v="1524932337"/>
    <n v="0.210992349021"/>
    <n v="0.210992349021"/>
    <n v="1484347"/>
    <n v="4.9842599617699997E-2"/>
    <n v="0"/>
    <x v="4"/>
    <s v="066.7:067.5 04-28-11:18:57"/>
    <s v="stauraum"/>
    <n v="0"/>
    <n v="0"/>
    <n v="1"/>
    <n v="0"/>
    <x v="2"/>
    <n v="975"/>
    <n v="1207950"/>
    <n v="0.80715300000000001"/>
    <n v="1.238923"/>
    <n v="3988"/>
    <n v="79"/>
    <m/>
    <n v="1117.99"/>
    <n v="4051.45"/>
    <n v="4861.32"/>
    <n v="2386.3111194805197"/>
    <n v="1353.8773362819877"/>
    <n v="4906.2749524411302"/>
    <n v="5887.0213261427671"/>
    <n v="2889.8045080746465"/>
    <n v="1462.8182079999169"/>
    <n v="1386.3577455999418"/>
    <m/>
    <n v="1"/>
  </r>
  <r>
    <s v="1258D0A9D95582B7666FC0AF6E9A798109A9A29D"/>
    <s v="Unnamed"/>
    <n v="1540"/>
    <n v="1524989327"/>
    <n v="1524989327"/>
    <n v="0.50518887941199997"/>
    <n v="0.50518887941199997"/>
    <n v="1541313"/>
    <n v="-0.28146661475000001"/>
    <n v="0"/>
    <x v="5"/>
    <s v="038.6:039.4 04-29-03:08:47"/>
    <s v="Unnamed"/>
    <n v="0"/>
    <n v="0"/>
    <n v="1"/>
    <n v="0"/>
    <x v="2"/>
    <n v="1390"/>
    <n v="1024000"/>
    <n v="1.3574219999999999"/>
    <n v="0.73669099999999998"/>
    <n v="1775"/>
    <n v="35"/>
    <m/>
    <n v="1117.99"/>
    <n v="4051.45"/>
    <n v="4861.32"/>
    <n v="4819.491751072962"/>
    <n v="1682.7861152938219"/>
    <n v="6098.1974854937471"/>
    <n v="7317.2048032631437"/>
    <n v="7254.2453881328893"/>
    <n v="1541.3134125178881"/>
    <n v="1386.1193887625216"/>
    <m/>
    <n v="1"/>
  </r>
  <r>
    <s v="0CAFFFE470E88AF156D6750B616995B3790F24EF"/>
    <s v="mgvx"/>
    <n v="1540"/>
    <n v="1524987132"/>
    <n v="1524987132"/>
    <n v="0.50450042376399995"/>
    <n v="0.50450042376399995"/>
    <n v="1540608"/>
    <n v="0.255661295595"/>
    <n v="0"/>
    <x v="2"/>
    <s v="036.9:037.7 04-29-02:32:12"/>
    <s v="mgvx"/>
    <n v="0"/>
    <n v="0"/>
    <n v="1"/>
    <n v="0"/>
    <x v="2"/>
    <n v="975"/>
    <n v="1024000"/>
    <n v="0.95214799999999999"/>
    <n v="1.0502560000000001"/>
    <n v="3536"/>
    <n v="70"/>
    <m/>
    <n v="1117.99"/>
    <n v="4051.45"/>
    <n v="4861.32"/>
    <n v="6440.9193022088357"/>
    <n v="1682.0164287639145"/>
    <n v="6095.4082418586577"/>
    <n v="7313.858000052408"/>
    <n v="9690.365819602921"/>
    <n v="1540.6084339343361"/>
    <n v="1385.6259037540351"/>
    <m/>
    <n v="1"/>
  </r>
  <r>
    <s v="954B221CFDC3F56A15FE3C29F85D5FE34BB144B2"/>
    <s v="Unnamed"/>
    <n v="1540"/>
    <n v="1524894454"/>
    <n v="1524894454"/>
    <n v="0.50166723680699998"/>
    <n v="0.50166723680699998"/>
    <n v="1537707"/>
    <n v="-0.38632379890200003"/>
    <n v="0"/>
    <x v="1"/>
    <s v="021.6:022.4 04-28-00:47:34"/>
    <s v="Unnamed"/>
    <n v="0"/>
    <n v="0"/>
    <n v="1"/>
    <n v="0"/>
    <x v="2"/>
    <n v="1540"/>
    <n v="1024000"/>
    <n v="1.503906"/>
    <n v="0.66493500000000005"/>
    <n v="1363"/>
    <n v="27"/>
    <m/>
    <n v="1117.99"/>
    <n v="4051.45"/>
    <n v="4861.32"/>
    <n v="8853.6095214723919"/>
    <n v="1678.848954077858"/>
    <n v="6083.9297265617206"/>
    <n v="7300.0849716346056"/>
    <n v="13295.175345877593"/>
    <n v="1537.7072504903681"/>
    <n v="1383.5950753432576"/>
    <m/>
    <n v="1"/>
  </r>
  <r>
    <s v="E1DDAE70F14B9A6A7C01BDB9BDCCB70307BEE90A"/>
    <s v="VSIFvoyager"/>
    <n v="528"/>
    <n v="1524982043"/>
    <n v="1524982043"/>
    <n v="-0.84357811251699999"/>
    <n v="-0.84357811251699999"/>
    <n v="527792"/>
    <n v="-9.9855701283000003E-2"/>
    <n v="0"/>
    <x v="7"/>
    <s v="092.6:093.4 04-29-01:07:23"/>
    <s v="VSIFvoyager"/>
    <n v="1"/>
    <n v="0"/>
    <n v="0"/>
    <n v="0"/>
    <x v="0"/>
    <n v="528"/>
    <n v="3374159"/>
    <n v="0.15648300000000001"/>
    <n v="6.3904529999999999"/>
    <n v="6024"/>
    <n v="120"/>
    <m/>
    <n v="10125.48"/>
    <n v="10125.48"/>
    <n v="4861.32"/>
    <n v="509.99709399477808"/>
    <n v="1583.8466932713668"/>
    <n v="1583.8466932713668"/>
    <n v="760.41685005885756"/>
    <n v="79.774708053508164"/>
    <n v="527.79231944775188"/>
    <n v="1381.7023236134264"/>
    <m/>
    <n v="1"/>
  </r>
  <r>
    <s v="2143229A4F8A0FE9FEE3CE613BC9D404A1622009"/>
    <s v="TheSpy"/>
    <n v="1520"/>
    <n v="1525003705"/>
    <n v="1525003705"/>
    <n v="0.45291288925599998"/>
    <n v="0.45291288925599998"/>
    <n v="1523489"/>
    <n v="0.38873684125000002"/>
    <n v="0"/>
    <x v="3"/>
    <s v="050.0:050.8 04-29-07:08:25"/>
    <s v="TheSpy"/>
    <n v="0"/>
    <n v="0"/>
    <n v="1"/>
    <n v="0"/>
    <x v="2"/>
    <n v="1120"/>
    <n v="1048576"/>
    <n v="1.0681149999999999"/>
    <n v="0.93622899999999998"/>
    <n v="2877"/>
    <n v="57"/>
    <m/>
    <n v="1117.99"/>
    <n v="4051.45"/>
    <n v="4861.32"/>
    <n v="3794.4265750962772"/>
    <n v="1624.3420810593154"/>
    <n v="5886.4039251762206"/>
    <n v="7063.0744867979774"/>
    <n v="5512.9712782928809"/>
    <n v="1523.4895857644995"/>
    <n v="1381.0155100351494"/>
    <m/>
    <n v="1"/>
  </r>
  <r>
    <s v="BAD2544261CD2E5CE2F140942730A01113CBB12D"/>
    <s v="YandereMoeNode1"/>
    <n v="1140"/>
    <n v="1525005297"/>
    <n v="1525005297"/>
    <n v="-0.21579434728800001"/>
    <n v="-0.21579434728800001"/>
    <n v="1141903"/>
    <n v="-5.8163514292700003E-2"/>
    <n v="0"/>
    <x v="4"/>
    <s v="071.5:072.3 04-29-07:34:57"/>
    <s v="YandereMoeNode1"/>
    <n v="0"/>
    <n v="0"/>
    <n v="1"/>
    <n v="0"/>
    <x v="2"/>
    <n v="836"/>
    <n v="1625795"/>
    <n v="0.51420999999999994"/>
    <n v="1.944731"/>
    <n v="4818"/>
    <n v="96"/>
    <m/>
    <n v="1117.99"/>
    <n v="4051.45"/>
    <n v="4861.32"/>
    <n v="2386.3111194805197"/>
    <n v="876.73407767548895"/>
    <n v="3177.1699916800326"/>
    <n v="3812.2746236418998"/>
    <n v="1871.3586690261245"/>
    <n v="1274.9576291509061"/>
    <n v="1380.2088404056342"/>
    <m/>
    <n v="1"/>
  </r>
  <r>
    <s v="C1DC6972C9CAE136AAB6C06E6D17509815C54D51"/>
    <s v="Unnamed"/>
    <n v="1530"/>
    <n v="1524995209"/>
    <n v="1524995209"/>
    <n v="0.496877532186"/>
    <n v="0.496877532186"/>
    <n v="1532802"/>
    <n v="-3.5990986240099998E-2"/>
    <n v="0"/>
    <x v="2"/>
    <s v="026.6:027.4 04-29-04:46:49"/>
    <s v="Unnamed"/>
    <n v="0"/>
    <n v="0"/>
    <n v="1"/>
    <n v="0"/>
    <x v="2"/>
    <n v="1520"/>
    <n v="1024000"/>
    <n v="1.484375"/>
    <n v="0.67368399999999995"/>
    <n v="1424"/>
    <n v="28"/>
    <m/>
    <n v="1117.99"/>
    <n v="4051.45"/>
    <n v="4861.32"/>
    <n v="6440.9193022088357"/>
    <n v="1673.4941122086261"/>
    <n v="6064.5244777749695"/>
    <n v="7276.8006847664446"/>
    <n v="9641.2673900995342"/>
    <n v="1532.8025929584639"/>
    <n v="1380.1618150709248"/>
    <m/>
    <n v="1"/>
  </r>
  <r>
    <s v="039003C320D9980E0A740F107A1A9C13C99C5FE3"/>
    <s v="ry4an"/>
    <n v="1520"/>
    <n v="1525003372"/>
    <n v="1525003372"/>
    <n v="0.45113609685200001"/>
    <n v="0.45113609685200001"/>
    <n v="1521626"/>
    <n v="-0.29888318332300001"/>
    <n v="0"/>
    <x v="1"/>
    <s v="019.9:020.7 04-29-07:02:52"/>
    <s v="ry4an"/>
    <n v="0"/>
    <n v="0"/>
    <n v="1"/>
    <n v="0"/>
    <x v="2"/>
    <n v="1600"/>
    <n v="1048576"/>
    <n v="1.525879"/>
    <n v="0.65536000000000005"/>
    <n v="1278"/>
    <n v="25"/>
    <m/>
    <n v="1117.99"/>
    <n v="4051.45"/>
    <n v="4861.32"/>
    <n v="8853.6095214723919"/>
    <n v="1622.3556449195673"/>
    <n v="5879.2053395910352"/>
    <n v="7054.4369303485637"/>
    <n v="12847.79236404115"/>
    <n v="1521.6264838926827"/>
    <n v="1379.7113387248778"/>
    <m/>
    <n v="1"/>
  </r>
  <r>
    <s v="0D17DC5B0527BB1F3EEF8BF99C36D65D069EEF4C"/>
    <s v="O2etSOUpairB"/>
    <n v="1530"/>
    <n v="1524911360"/>
    <n v="1524911360"/>
    <n v="0.49418476404700001"/>
    <n v="0.49418476404700001"/>
    <n v="1530045"/>
    <n v="0.26374079314499999"/>
    <n v="0"/>
    <x v="2"/>
    <s v="028.9:029.7 04-28-05:29:20"/>
    <s v="O2etSOUpairB"/>
    <n v="1"/>
    <n v="0"/>
    <n v="0"/>
    <n v="0"/>
    <x v="0"/>
    <n v="1180"/>
    <n v="1024000"/>
    <n v="1.152344"/>
    <n v="0.86779700000000004"/>
    <n v="2468"/>
    <n v="49"/>
    <m/>
    <n v="10125.48"/>
    <n v="10125.48"/>
    <n v="4861.32"/>
    <n v="6440.9193022088357"/>
    <n v="15129.337944662617"/>
    <n v="15129.337944662617"/>
    <n v="7263.7102771569616"/>
    <n v="9623.9234878166772"/>
    <n v="1530.0451983841281"/>
    <n v="1378.2316388688896"/>
    <m/>
    <n v="1"/>
  </r>
  <r>
    <s v="E5112BD6D068483F705B58D25254CA81430BC444"/>
    <s v="stargazer"/>
    <n v="2060"/>
    <n v="1524510925"/>
    <n v="1524924614"/>
    <n v="-0.49048579659000002"/>
    <n v="-0.49048579659000002"/>
    <n v="1068528"/>
    <n v="-0.46862374055400002"/>
    <n v="0"/>
    <x v="5"/>
    <s v="039.4:040.1 04-28-09:10:14"/>
    <s v="stargazer"/>
    <n v="0"/>
    <n v="1"/>
    <n v="0"/>
    <n v="0"/>
    <x v="1"/>
    <n v="2100"/>
    <n v="2097152"/>
    <n v="1.001358"/>
    <n v="0.99864399999999998"/>
    <n v="3218"/>
    <n v="64"/>
    <m/>
    <n v="9721.3799999999992"/>
    <n v="9721.3799999999992"/>
    <n v="4861.32"/>
    <n v="4819.491751072962"/>
    <n v="4953.1811867459055"/>
    <n v="4953.1811867459055"/>
    <n v="2476.9115873211008"/>
    <n v="2455.5995003890062"/>
    <n v="1068.5287307096883"/>
    <n v="1377.1157114967818"/>
    <m/>
    <n v="0"/>
  </r>
  <r>
    <s v="C74653AFB8434A55A502567A7052014C6CF8450D"/>
    <s v="cosmotor"/>
    <n v="1530"/>
    <n v="1525006186"/>
    <n v="1525006186"/>
    <n v="0.491841089974"/>
    <n v="0.491841089974"/>
    <n v="1527645"/>
    <n v="-0.11379166662200001"/>
    <n v="0"/>
    <x v="0"/>
    <s v="008.7:009.5 04-29-07:49:46"/>
    <s v="cosmotor"/>
    <n v="0"/>
    <n v="0"/>
    <n v="1"/>
    <n v="0"/>
    <x v="2"/>
    <n v="1870"/>
    <n v="1024000"/>
    <n v="1.8261719999999999"/>
    <n v="0.54759400000000003"/>
    <n v="611"/>
    <n v="12"/>
    <m/>
    <n v="1117.99"/>
    <n v="4051.45"/>
    <n v="4861.32"/>
    <n v="11818.828055288463"/>
    <n v="1667.8634201800323"/>
    <n v="6044.1195839751617"/>
    <n v="7252.3169275124055"/>
    <n v="17631.813328216831"/>
    <n v="1527.645276133376"/>
    <n v="1376.5516932933633"/>
    <m/>
    <n v="1"/>
  </r>
  <r>
    <s v="EF6BBB928C3BA5320145919D01D63AC5098F2BC9"/>
    <s v="Spica"/>
    <n v="1520"/>
    <n v="1524998226"/>
    <n v="1524998226"/>
    <n v="0.44653125765200002"/>
    <n v="0.44653125765200002"/>
    <n v="1516797"/>
    <n v="-0.118352435763"/>
    <n v="0"/>
    <x v="1"/>
    <s v="018.3:019.1 04-29-05:37:06"/>
    <s v="Spica"/>
    <n v="0"/>
    <n v="0"/>
    <n v="1"/>
    <n v="0"/>
    <x v="2"/>
    <n v="2450"/>
    <n v="1048576"/>
    <n v="2.3365019999999999"/>
    <n v="0.42798999999999998"/>
    <n v="186"/>
    <n v="3"/>
    <m/>
    <n v="1117.99"/>
    <n v="4051.45"/>
    <n v="4861.32"/>
    <n v="8853.6095214723919"/>
    <n v="1617.2074807423594"/>
    <n v="5860.5490638141946"/>
    <n v="7032.0513334488205"/>
    <n v="12807.022915855181"/>
    <n v="1516.7979600237036"/>
    <n v="1376.3313720165925"/>
    <m/>
    <n v="1"/>
  </r>
  <r>
    <s v="BF617F7B8C05ADE885B1DFF9D879C234D4AFA8E5"/>
    <s v="Unnamed"/>
    <n v="1530"/>
    <n v="1524896664"/>
    <n v="1524896664"/>
    <n v="0.48966258550300001"/>
    <n v="0.48966258550300001"/>
    <n v="1525414"/>
    <n v="0.64693009881100005"/>
    <n v="0"/>
    <x v="1"/>
    <s v="022.3:023.1 04-28-01:24:24"/>
    <s v="Unnamed"/>
    <n v="0"/>
    <n v="0"/>
    <n v="1"/>
    <n v="0"/>
    <x v="2"/>
    <n v="1500"/>
    <n v="1024000"/>
    <n v="1.464844"/>
    <n v="0.68266700000000002"/>
    <n v="1494"/>
    <n v="29"/>
    <m/>
    <n v="1117.99"/>
    <n v="4051.45"/>
    <n v="4861.32"/>
    <n v="8853.6095214723919"/>
    <n v="1665.427873966499"/>
    <n v="6035.2934820361288"/>
    <n v="7241.7265201574428"/>
    <n v="13188.890850790542"/>
    <n v="1525.4144875550719"/>
    <n v="1374.9901412885504"/>
    <m/>
    <n v="1"/>
  </r>
  <r>
    <s v="6DA45CBA1233D29D38B5C2EA637CEC1E48DC1CB5"/>
    <s v="Luther"/>
    <n v="793"/>
    <n v="1524962755"/>
    <n v="1524962755"/>
    <n v="-0.70949634553399998"/>
    <n v="-0.70949634553399998"/>
    <n v="793135"/>
    <n v="7.1788628874099999E-3"/>
    <n v="0"/>
    <x v="7"/>
    <s v="087.0:087.8 04-28-19:45:55"/>
    <s v="Luther"/>
    <n v="1"/>
    <n v="0"/>
    <n v="0"/>
    <n v="0"/>
    <x v="0"/>
    <n v="631"/>
    <n v="2730208"/>
    <n v="0.23111799999999999"/>
    <n v="4.3267959999999999"/>
    <n v="5740"/>
    <n v="114"/>
    <m/>
    <n v="10125.48"/>
    <n v="10125.48"/>
    <n v="4861.32"/>
    <n v="509.99709399477808"/>
    <n v="2941.4889432223936"/>
    <n v="2941.4889432223936"/>
    <n v="1412.2312255286552"/>
    <n v="148.15601957252315"/>
    <n v="793.135401452309"/>
    <n v="1374.2571810166162"/>
    <m/>
    <n v="1"/>
  </r>
  <r>
    <s v="1BEDDE92960C406B94984086407DE78DCA333036"/>
    <s v="VotezCommuniste"/>
    <n v="1510"/>
    <n v="1524998226"/>
    <n v="1524998226"/>
    <n v="0.44119083248300001"/>
    <n v="0.44119083248300001"/>
    <n v="1511198"/>
    <n v="-0.41173070160899999"/>
    <n v="0"/>
    <x v="1"/>
    <s v="018.3:019.1 04-29-05:37:06"/>
    <s v="VotezCommuniste"/>
    <n v="0"/>
    <n v="0"/>
    <n v="1"/>
    <n v="0"/>
    <x v="2"/>
    <n v="1630"/>
    <n v="1048576"/>
    <n v="1.554489"/>
    <n v="0.64329800000000004"/>
    <n v="1197"/>
    <n v="23"/>
    <m/>
    <n v="1117.99"/>
    <n v="4051.45"/>
    <n v="4861.32"/>
    <n v="8853.6095214723919"/>
    <n v="1611.2369388076693"/>
    <n v="5838.9125982632504"/>
    <n v="7006.0898177662575"/>
    <n v="12759.740876730213"/>
    <n v="1511.1981183616942"/>
    <n v="1372.4114828531858"/>
    <m/>
    <n v="1"/>
  </r>
  <r>
    <s v="5AF2CB3079B29C9B8D505279DC38E21E57981564"/>
    <s v="Unnamed"/>
    <n v="1520"/>
    <n v="1525004091"/>
    <n v="1525004091"/>
    <n v="0.48593225024499997"/>
    <n v="0.48593225024499997"/>
    <n v="1521594"/>
    <n v="-0.10393042850500001"/>
    <n v="0"/>
    <x v="5"/>
    <s v="042.5:043.3 04-29-07:14:51"/>
    <s v="Unnamed"/>
    <n v="0"/>
    <n v="0"/>
    <n v="1"/>
    <n v="0"/>
    <x v="2"/>
    <n v="1140"/>
    <n v="1024000"/>
    <n v="1.113281"/>
    <n v="0.89824599999999999"/>
    <n v="2630"/>
    <n v="52"/>
    <m/>
    <n v="1117.99"/>
    <n v="4051.45"/>
    <n v="4861.32"/>
    <n v="4819.491751072962"/>
    <n v="1661.2573964514074"/>
    <n v="6020.1802152551045"/>
    <n v="7223.5921667610219"/>
    <n v="7161.4382227090609"/>
    <n v="1521.5946242508801"/>
    <n v="1372.316236975616"/>
    <m/>
    <n v="1"/>
  </r>
  <r>
    <s v="2E91D1840E864253DB476E7D1F08434F5EF9CCDB"/>
    <s v="thardes27414"/>
    <n v="1510"/>
    <n v="1524988531"/>
    <n v="1524988531"/>
    <n v="0.43958249762399998"/>
    <n v="0.43958249762399998"/>
    <n v="1509511"/>
    <n v="-1.2881300214800001E-2"/>
    <n v="0"/>
    <x v="2"/>
    <s v="034.5:035.3 04-29-02:55:31"/>
    <s v="thardes27414"/>
    <n v="0"/>
    <n v="0"/>
    <n v="1"/>
    <n v="0"/>
    <x v="2"/>
    <n v="1220"/>
    <n v="1048576"/>
    <n v="1.163483"/>
    <n v="0.85948899999999995"/>
    <n v="2438"/>
    <n v="48"/>
    <m/>
    <n v="1117.99"/>
    <n v="4051.45"/>
    <n v="4861.32"/>
    <n v="6440.9193022088357"/>
    <n v="1609.4388365186558"/>
    <n v="5832.3965099987545"/>
    <n v="6998.2711873495027"/>
    <n v="9272.2346960684263"/>
    <n v="1509.5116570285834"/>
    <n v="1371.2309599200084"/>
    <m/>
    <n v="1"/>
  </r>
  <r>
    <s v="5D88F3DA731A028B3D7C81252C7B6B981F3DDA27"/>
    <s v="Unnamed"/>
    <n v="1520"/>
    <n v="1524962688"/>
    <n v="1524962688"/>
    <n v="0.48422159273900001"/>
    <n v="0.48422159273900001"/>
    <n v="1519842"/>
    <n v="5.9355834469299998E-2"/>
    <n v="0"/>
    <x v="2"/>
    <s v="030.5:031.3 04-28-19:44:48"/>
    <s v="Unnamed"/>
    <n v="0"/>
    <n v="0"/>
    <n v="1"/>
    <n v="0"/>
    <x v="2"/>
    <n v="1520"/>
    <n v="1024000"/>
    <n v="1.484375"/>
    <n v="0.67368399999999995"/>
    <n v="1428"/>
    <n v="28"/>
    <m/>
    <n v="1117.99"/>
    <n v="4051.45"/>
    <n v="4861.32"/>
    <n v="6440.9193022088357"/>
    <n v="1659.3448984662746"/>
    <n v="6013.2495719024209"/>
    <n v="7215.2761132139549"/>
    <n v="9559.7515054277665"/>
    <n v="1519.8429109647359"/>
    <n v="1371.0900376753152"/>
    <m/>
    <n v="1"/>
  </r>
  <r>
    <s v="C593BF85E54355A28D5D18ACD09C239E0326E684"/>
    <s v="UbuntuCore212"/>
    <n v="1310"/>
    <n v="1524993264"/>
    <n v="1524993264"/>
    <n v="-0.141418040134"/>
    <n v="-0.141418040134"/>
    <n v="1306473"/>
    <n v="-9.8652816531900001E-2"/>
    <n v="0"/>
    <x v="3"/>
    <s v="059.5:060.3 04-29-04:14:24"/>
    <s v="UbuntuCore212"/>
    <n v="0"/>
    <n v="0"/>
    <n v="1"/>
    <n v="0"/>
    <x v="2"/>
    <n v="1330"/>
    <n v="1521664"/>
    <n v="0.87404300000000001"/>
    <n v="1.1441079999999999"/>
    <n v="3801"/>
    <n v="76"/>
    <m/>
    <n v="1117.99"/>
    <n v="4051.45"/>
    <n v="4861.32"/>
    <n v="3794.4265750962772"/>
    <n v="959.88604531058945"/>
    <n v="3478.5018812991057"/>
    <n v="4173.8416531357834"/>
    <n v="3257.8262054137958"/>
    <n v="1306.473259377537"/>
    <n v="1371.030481564276"/>
    <m/>
    <n v="1"/>
  </r>
  <r>
    <s v="6365F028017114F32A509974302A3A955007CD76"/>
    <s v="T7R"/>
    <n v="995"/>
    <n v="1525003937"/>
    <n v="1525003937"/>
    <n v="-0.55725841116599995"/>
    <n v="-0.55725841116599995"/>
    <n v="995141"/>
    <n v="0.172718093032"/>
    <n v="0.2"/>
    <x v="6"/>
    <s v="086.8:087.6 04-29-07:12:17"/>
    <s v="T7R"/>
    <n v="0"/>
    <n v="0"/>
    <n v="1"/>
    <n v="0"/>
    <x v="2"/>
    <n v="607"/>
    <n v="2247680"/>
    <n v="0.27005600000000002"/>
    <n v="3.7029320000000001"/>
    <n v="5573"/>
    <n v="111"/>
    <m/>
    <n v="1117.99"/>
    <n v="4051.45"/>
    <n v="4861.32"/>
    <n v="885.64026081730776"/>
    <n v="494.98066890052371"/>
    <n v="1793.7454100815094"/>
    <n v="2152.3085406305008"/>
    <n v="392.10977620961302"/>
    <n v="995.14141439040532"/>
    <n v="1370.9029900732839"/>
    <m/>
    <n v="1"/>
  </r>
  <r>
    <s v="5BFA4D0C2E00C81D8675831876FC5282604EA3FC"/>
    <s v="1stAmmendment"/>
    <n v="1520"/>
    <n v="1524980359"/>
    <n v="1524980359"/>
    <n v="0.48354124528199999"/>
    <n v="0.48354124528199999"/>
    <n v="1519146"/>
    <n v="0.153796945997"/>
    <n v="0"/>
    <x v="2"/>
    <s v="035.4:036.2 04-29-00:39:19"/>
    <s v="1stAmmendment"/>
    <n v="0"/>
    <n v="0"/>
    <n v="1"/>
    <n v="0"/>
    <x v="2"/>
    <n v="1060"/>
    <n v="1024000"/>
    <n v="1.035156"/>
    <n v="0.96603799999999995"/>
    <n v="3072"/>
    <n v="61"/>
    <m/>
    <n v="1117.99"/>
    <n v="4051.45"/>
    <n v="4861.32"/>
    <n v="6440.9193022088357"/>
    <n v="1658.5842768128232"/>
    <n v="6010.4931781977584"/>
    <n v="7211.968726514292"/>
    <n v="9555.3694423597663"/>
    <n v="1519.146235168768"/>
    <n v="1370.6023646181375"/>
    <m/>
    <n v="1"/>
  </r>
  <r>
    <s v="4906F1A539AA456978133C0F858994BECF02E8CB"/>
    <s v="maltose15ellipsix"/>
    <n v="1510"/>
    <n v="1524995972"/>
    <n v="1524995972"/>
    <n v="0.43806892874100001"/>
    <n v="0.43806892874100001"/>
    <n v="1507924"/>
    <n v="-0.16382523622799999"/>
    <n v="0"/>
    <x v="1"/>
    <s v="017.5:018.3 04-29-04:59:32"/>
    <s v="maltose15ellipsix"/>
    <n v="0"/>
    <n v="0"/>
    <n v="1"/>
    <n v="0"/>
    <x v="2"/>
    <n v="1510"/>
    <n v="1048576"/>
    <n v="1.440048"/>
    <n v="0.69442099999999995"/>
    <n v="1562"/>
    <n v="31"/>
    <m/>
    <n v="1117.99"/>
    <n v="4051.45"/>
    <n v="4861.32"/>
    <n v="8853.6095214723919"/>
    <n v="1607.7466816431506"/>
    <n v="5826.2643613477239"/>
    <n v="6990.9132446671974"/>
    <n v="12732.10076003492"/>
    <n v="1507.9245650235227"/>
    <n v="1370.1199955164659"/>
    <m/>
    <n v="1"/>
  </r>
  <r>
    <s v="47968D9D7325C41D066EEDDD17BD9231F222B100"/>
    <s v="gufoe"/>
    <n v="1520"/>
    <n v="1524995972"/>
    <n v="1524995972"/>
    <n v="0.482450330639"/>
    <n v="0.482450330639"/>
    <n v="1518029"/>
    <n v="-0.24119553592000001"/>
    <n v="0"/>
    <x v="1"/>
    <s v="017.5:018.3 04-29-04:59:32"/>
    <s v="gufoe"/>
    <n v="0"/>
    <n v="0"/>
    <n v="1"/>
    <n v="0"/>
    <x v="2"/>
    <n v="1520"/>
    <n v="1024000"/>
    <n v="1.484375"/>
    <n v="0.67368399999999995"/>
    <n v="1425"/>
    <n v="28"/>
    <m/>
    <n v="1117.99"/>
    <n v="4051.45"/>
    <n v="4861.32"/>
    <n v="8853.6095214723919"/>
    <n v="1657.3646451510956"/>
    <n v="6006.0733920673765"/>
    <n v="7206.6654413419828"/>
    <n v="13125.036362455347"/>
    <n v="1518.029138574336"/>
    <n v="1369.8203970020352"/>
    <m/>
    <n v="1"/>
  </r>
  <r>
    <s v="537DFC2019C77FF60A0A29BEF358F7F6D6C68688"/>
    <s v="KaarliVPS"/>
    <n v="1520"/>
    <n v="1525003565"/>
    <n v="1525003565"/>
    <n v="0.482402605097"/>
    <n v="0.482402605097"/>
    <n v="1517980"/>
    <n v="-0.22857795213900001"/>
    <n v="0"/>
    <x v="2"/>
    <s v="028.9:029.7 04-29-07:06:05"/>
    <s v="KaarliVPS"/>
    <n v="0"/>
    <n v="0"/>
    <n v="1"/>
    <n v="0"/>
    <x v="2"/>
    <n v="921"/>
    <n v="1024000"/>
    <n v="0.89941400000000005"/>
    <n v="1.1118349999999999"/>
    <n v="3705"/>
    <n v="74"/>
    <m/>
    <n v="1117.99"/>
    <n v="4051.45"/>
    <n v="4861.32"/>
    <n v="6440.9193022088357"/>
    <n v="1657.3112884723951"/>
    <n v="6005.8800344202409"/>
    <n v="7206.4334322101477"/>
    <n v="9548.0355528139298"/>
    <n v="1517.9802676193281"/>
    <n v="1369.7861873335296"/>
    <m/>
    <n v="1"/>
  </r>
  <r>
    <s v="F192BD51EF2C9CA553646F28668D28A7AF1CAB0D"/>
    <s v="usNjBobVps4806"/>
    <n v="1510"/>
    <n v="1524945052"/>
    <n v="1524945052"/>
    <n v="0.43754273117100001"/>
    <n v="0.43754273117100001"/>
    <n v="1507372"/>
    <n v="-0.497413852145"/>
    <n v="0"/>
    <x v="5"/>
    <s v="043.3:044.0 04-28-14:50:52"/>
    <s v="usNjBobVps4806"/>
    <n v="0"/>
    <n v="0"/>
    <n v="1"/>
    <n v="0"/>
    <x v="2"/>
    <n v="1510"/>
    <n v="1048576"/>
    <n v="1.440048"/>
    <n v="0.69442099999999995"/>
    <n v="1560"/>
    <n v="31"/>
    <m/>
    <n v="1117.99"/>
    <n v="4051.45"/>
    <n v="4861.32"/>
    <n v="4819.491751072962"/>
    <n v="1607.1583980218663"/>
    <n v="5824.1324982027481"/>
    <n v="6988.3552298962059"/>
    <n v="6928.2253346935313"/>
    <n v="1507.3728068803625"/>
    <n v="1369.7337648162536"/>
    <m/>
    <n v="1"/>
  </r>
  <r>
    <s v="893D792EB407629E4FAC4C45AF177DF4114DAB13"/>
    <s v="Unnamed"/>
    <n v="1520"/>
    <n v="1525007282"/>
    <n v="1525007282"/>
    <n v="0.48165768511000001"/>
    <n v="0.48165768511000001"/>
    <n v="1517217"/>
    <n v="-0.11837787729300001"/>
    <n v="0"/>
    <x v="2"/>
    <s v="029.7:030.5 04-29-08:08:02"/>
    <s v="Unnamed"/>
    <n v="0"/>
    <n v="0"/>
    <n v="1"/>
    <n v="0"/>
    <x v="2"/>
    <n v="1350"/>
    <n v="1024000"/>
    <n v="1.3183590000000001"/>
    <n v="0.75851900000000005"/>
    <n v="1893"/>
    <n v="37"/>
    <m/>
    <n v="1117.99"/>
    <n v="4051.45"/>
    <n v="4861.32"/>
    <n v="6440.9193022088357"/>
    <n v="1656.4784753761289"/>
    <n v="6002.8620283389091"/>
    <n v="7202.8121377789448"/>
    <n v="9543.2375832910602"/>
    <n v="1517.2174695526401"/>
    <n v="1369.252228686848"/>
    <m/>
    <n v="1"/>
  </r>
  <r>
    <s v="E69022DEC00F259B18B2F6EA6167AF1FF4B548F2"/>
    <s v="BeverlyHills"/>
    <n v="1330"/>
    <n v="1524993264"/>
    <n v="1524993264"/>
    <n v="-8.7478999431000001E-2"/>
    <n v="-8.7478999431000001E-2"/>
    <n v="1330801"/>
    <n v="-5.4043772833399999E-2"/>
    <n v="0"/>
    <x v="3"/>
    <s v="059.5:060.3 04-29-04:14:24"/>
    <s v="BeverlyHills"/>
    <n v="0"/>
    <n v="0"/>
    <n v="1"/>
    <n v="0"/>
    <x v="2"/>
    <n v="1450"/>
    <n v="1458379"/>
    <n v="0.994255"/>
    <n v="1.005779"/>
    <n v="3368"/>
    <n v="67"/>
    <m/>
    <n v="1117.99"/>
    <n v="4051.45"/>
    <n v="4861.32"/>
    <n v="3794.4265750962772"/>
    <n v="1020.1893534261363"/>
    <n v="3697.0332077552748"/>
    <n v="4436.0565904860905"/>
    <n v="3462.4939348924586"/>
    <n v="1330.8014642888177"/>
    <n v="1369.0747250021725"/>
    <m/>
    <n v="1"/>
  </r>
  <r>
    <s v="0B1F15A88FB3F41D48086B5D09D8D846F88E1D7F"/>
    <s v="Unnamed"/>
    <n v="1510"/>
    <n v="1524959643"/>
    <n v="1524959643"/>
    <n v="0.47832850265999999"/>
    <n v="0.47832850265999999"/>
    <n v="1513808"/>
    <n v="0.43038413786800001"/>
    <n v="0"/>
    <x v="2"/>
    <s v="026.6:027.4 04-28-18:54:03"/>
    <s v="Unnamed"/>
    <n v="0"/>
    <n v="0"/>
    <n v="1"/>
    <n v="0"/>
    <x v="2"/>
    <n v="1510"/>
    <n v="1024000"/>
    <n v="1.4746090000000001"/>
    <n v="0.67814600000000003"/>
    <n v="1456"/>
    <n v="29"/>
    <m/>
    <n v="1117.99"/>
    <n v="4051.45"/>
    <n v="4861.32"/>
    <n v="6440.9193022088357"/>
    <n v="1652.7564826888533"/>
    <n v="5989.3740121018564"/>
    <n v="7186.6279165511105"/>
    <n v="9521.7945877882794"/>
    <n v="1513.8083867238399"/>
    <n v="1366.8658707066879"/>
    <m/>
    <n v="1"/>
  </r>
  <r>
    <s v="7FD6C9AB839761B3334BC9BA8E8543261B93BB88"/>
    <s v="km6p31yo"/>
    <n v="1380"/>
    <n v="1524956694"/>
    <n v="1524956694"/>
    <n v="4.4914618347000002E-2"/>
    <n v="4.4914618347000002E-2"/>
    <n v="1383542"/>
    <n v="0.27335241969399998"/>
    <n v="0"/>
    <x v="3"/>
    <s v="061.9:062.7 04-28-18:04:54"/>
    <s v="km6p31yo"/>
    <n v="0"/>
    <n v="0"/>
    <n v="1"/>
    <n v="0"/>
    <x v="2"/>
    <n v="921"/>
    <n v="1324072"/>
    <n v="0.69558200000000003"/>
    <n v="1.437646"/>
    <n v="4290"/>
    <n v="85"/>
    <m/>
    <n v="1117.99"/>
    <n v="4051.45"/>
    <n v="4861.32"/>
    <n v="3794.4265750962772"/>
    <n v="1168.2040941657624"/>
    <n v="4233.4193305019526"/>
    <n v="5079.6643324626375"/>
    <n v="3964.8517965624405"/>
    <n v="1383.5421885439489"/>
    <n v="1365.7011319807641"/>
    <m/>
    <n v="1"/>
  </r>
  <r>
    <s v="82C485C88CA84528E0B2ADFD5C9F621E59953673"/>
    <s v="TorUPC1090Wien"/>
    <n v="1500"/>
    <n v="1525007036"/>
    <n v="1525007036"/>
    <n v="0.431544011018"/>
    <n v="0.431544011018"/>
    <n v="1501082"/>
    <n v="1.49235710625E-2"/>
    <n v="0.2"/>
    <x v="2"/>
    <s v="026.6:027.4 04-29-08:03:56"/>
    <s v="TorUPC1090Wien"/>
    <n v="0"/>
    <n v="0"/>
    <n v="1"/>
    <n v="0"/>
    <x v="2"/>
    <n v="1480"/>
    <n v="1048576"/>
    <n v="1.411438"/>
    <n v="0.70849700000000004"/>
    <n v="1631"/>
    <n v="32"/>
    <m/>
    <n v="1117.99"/>
    <n v="4051.45"/>
    <n v="4861.32"/>
    <n v="6440.9193022088357"/>
    <n v="1600.4518888780137"/>
    <n v="5799.8289834388761"/>
    <n v="6959.1935316420231"/>
    <n v="9220.4594525272951"/>
    <n v="1501.0826928972103"/>
    <n v="1365.3306850280474"/>
    <m/>
    <n v="1"/>
  </r>
  <r>
    <s v="443F15CFFE631B3954B79478B7EFCFE2D19159B7"/>
    <s v="Unnamed"/>
    <n v="1510"/>
    <n v="1524927738"/>
    <n v="1524927738"/>
    <n v="0.47609299122199999"/>
    <n v="0.47609299122199999"/>
    <n v="1511519"/>
    <n v="0.233395019274"/>
    <n v="0"/>
    <x v="5"/>
    <s v="040.1:040.9 04-28-10:02:18"/>
    <s v="Unnamed"/>
    <n v="0"/>
    <n v="0"/>
    <n v="1"/>
    <n v="0"/>
    <x v="2"/>
    <n v="1170"/>
    <n v="1024000"/>
    <n v="1.1425780000000001"/>
    <n v="0.87521400000000005"/>
    <n v="2502"/>
    <n v="50"/>
    <m/>
    <n v="1117.99"/>
    <n v="4051.45"/>
    <n v="4861.32"/>
    <n v="4819.491751072962"/>
    <n v="1650.2572032562839"/>
    <n v="5980.3169492863717"/>
    <n v="7175.760380087333"/>
    <n v="7114.0179950110432"/>
    <n v="1511.519223011328"/>
    <n v="1365.2634561079296"/>
    <m/>
    <n v="1"/>
  </r>
  <r>
    <s v="F5F21A06F7D666E8E7E40DCBB363A7A9AA78FD17"/>
    <s v="Unnamed"/>
    <n v="1510"/>
    <n v="1524908790"/>
    <n v="1524908790"/>
    <n v="0.47530575092299998"/>
    <n v="0.47530575092299998"/>
    <n v="1510713"/>
    <n v="0.17230670522800001"/>
    <n v="0"/>
    <x v="2"/>
    <s v="028.1:028.9 04-28-04:46:30"/>
    <s v="Unnamed"/>
    <n v="0"/>
    <n v="0"/>
    <n v="1"/>
    <n v="0"/>
    <x v="2"/>
    <n v="911"/>
    <n v="1024000"/>
    <n v="0.88964799999999999"/>
    <n v="1.1240399999999999"/>
    <n v="3742"/>
    <n v="74"/>
    <m/>
    <n v="1117.99"/>
    <n v="4051.45"/>
    <n v="4861.32"/>
    <n v="6440.9193022088357"/>
    <n v="1649.3770764744047"/>
    <n v="5977.1274845769876"/>
    <n v="7171.9333530769973"/>
    <n v="9502.3252877796513"/>
    <n v="1510.7130889451519"/>
    <n v="1364.6991622616065"/>
    <m/>
    <n v="1"/>
  </r>
  <r>
    <s v="8786FA6E432675B91F952DB9B101109E92895101"/>
    <s v="cat"/>
    <n v="1510"/>
    <n v="1525003705"/>
    <n v="1525003705"/>
    <n v="0.473202384207"/>
    <n v="0.473202384207"/>
    <n v="1508559"/>
    <n v="0.53110828913300001"/>
    <n v="0"/>
    <x v="3"/>
    <s v="050.0:050.8 04-29-07:08:25"/>
    <s v="cat"/>
    <n v="0"/>
    <n v="0"/>
    <n v="1"/>
    <n v="0"/>
    <x v="2"/>
    <n v="1030"/>
    <n v="1024000"/>
    <n v="1.0058590000000001"/>
    <n v="0.99417500000000003"/>
    <n v="3204"/>
    <n v="64"/>
    <m/>
    <n v="1117.99"/>
    <n v="4051.45"/>
    <n v="4861.32"/>
    <n v="3794.4265750962772"/>
    <n v="1647.0255335195841"/>
    <n v="5968.6057994954499"/>
    <n v="7161.708214393173"/>
    <n v="5589.9582771302375"/>
    <n v="1508.5592414279681"/>
    <n v="1363.1914689995776"/>
    <m/>
    <n v="1"/>
  </r>
  <r>
    <s v="101797B99989D1A1FF54DC0548951149CFBB3525"/>
    <s v="Unnamed"/>
    <n v="1510"/>
    <n v="1524998226"/>
    <n v="1524998226"/>
    <n v="0.47266671752099998"/>
    <n v="0.47266671752099998"/>
    <n v="1508010"/>
    <n v="-9.1234879438199995E-2"/>
    <n v="0"/>
    <x v="1"/>
    <s v="018.3:019.1 04-29-05:37:06"/>
    <s v="Unnamed"/>
    <n v="0"/>
    <n v="0"/>
    <n v="1"/>
    <n v="0"/>
    <x v="2"/>
    <n v="1510"/>
    <n v="1024000"/>
    <n v="1.4746090000000001"/>
    <n v="0.67814600000000003"/>
    <n v="1460"/>
    <n v="29"/>
    <m/>
    <n v="1117.99"/>
    <n v="4051.45"/>
    <n v="4861.32"/>
    <n v="8853.6095214723919"/>
    <n v="1646.4266635213028"/>
    <n v="5966.4355727004549"/>
    <n v="7159.1041672191868"/>
    <n v="13038.416072199419"/>
    <n v="1508.010718741504"/>
    <n v="1362.8075031190529"/>
    <m/>
    <n v="1"/>
  </r>
  <r>
    <s v="B7DBFD44B4F6520154EB1CD5EE3DC1E0E59EA30E"/>
    <s v="vazae"/>
    <n v="1500"/>
    <n v="1525004637"/>
    <n v="1525004637"/>
    <n v="0.42765650967300001"/>
    <n v="0.42765650967300001"/>
    <n v="1497006"/>
    <n v="-0.443613816597"/>
    <n v="0"/>
    <x v="2"/>
    <s v="025.8:026.6 04-29-07:23:57"/>
    <s v="vazae"/>
    <n v="0"/>
    <n v="0"/>
    <n v="1"/>
    <n v="0"/>
    <x v="2"/>
    <n v="1470"/>
    <n v="1048576"/>
    <n v="1.4019010000000001"/>
    <n v="0.71331699999999998"/>
    <n v="1658"/>
    <n v="33"/>
    <m/>
    <n v="1117.99"/>
    <n v="4051.45"/>
    <n v="4861.32"/>
    <n v="6440.9193022088357"/>
    <n v="1596.1057012493175"/>
    <n v="5784.0789661146755"/>
    <n v="6940.2951436035482"/>
    <n v="9195.4203700769212"/>
    <n v="1497.0063522868757"/>
    <n v="1362.477246600813"/>
    <m/>
    <n v="1"/>
  </r>
  <r>
    <s v="783CB298362E29F54C838A47625FEDD676BE255C"/>
    <s v="Unnamed"/>
    <n v="1510"/>
    <n v="1525007567"/>
    <n v="1525007567"/>
    <n v="0.47218890515"/>
    <n v="0.47218890515"/>
    <n v="1507521"/>
    <n v="-0.20262552583099999"/>
    <n v="0"/>
    <x v="5"/>
    <s v="043.3:044.1 04-29-08:12:47"/>
    <s v="Unnamed"/>
    <n v="0"/>
    <n v="0"/>
    <n v="1"/>
    <n v="0"/>
    <x v="2"/>
    <n v="1120"/>
    <n v="1024000"/>
    <n v="1.09375"/>
    <n v="0.91428600000000004"/>
    <n v="2729"/>
    <n v="54"/>
    <m/>
    <n v="1117.99"/>
    <n v="4051.45"/>
    <n v="4861.32"/>
    <n v="4819.491751072962"/>
    <n v="1645.8924740686484"/>
    <n v="5964.4997397699672"/>
    <n v="7156.7813683837967"/>
    <n v="7095.2022843915593"/>
    <n v="1507.5214388735999"/>
    <n v="1362.4650072115201"/>
    <m/>
    <n v="1"/>
  </r>
  <r>
    <s v="8F58D8DC6A96AFE6262FBEFF8741FD4262EBACB4"/>
    <s v="BitchCoinRulz"/>
    <n v="1430"/>
    <n v="1524995247"/>
    <n v="1524995247"/>
    <n v="0.18897098542499999"/>
    <n v="0.18897098542499999"/>
    <n v="1430569"/>
    <n v="0.54925798979999996"/>
    <n v="0"/>
    <x v="4"/>
    <s v="069.1:069.9 04-29-04:47:27"/>
    <s v="BitchCoinRulz"/>
    <n v="0"/>
    <n v="0"/>
    <n v="1"/>
    <n v="0"/>
    <x v="2"/>
    <n v="884"/>
    <n v="1203200"/>
    <n v="0.734707"/>
    <n v="1.361086"/>
    <n v="4187"/>
    <n v="83"/>
    <m/>
    <n v="1117.99"/>
    <n v="4051.45"/>
    <n v="4861.32"/>
    <n v="2386.3111194805197"/>
    <n v="1329.2576719952956"/>
    <n v="4817.0564989001159"/>
    <n v="5779.96843086626"/>
    <n v="2837.254683259388"/>
    <n v="1430.5698896633598"/>
    <n v="1362.358922764352"/>
    <m/>
    <n v="1"/>
  </r>
  <r>
    <s v="A2C91170A56B535F273E7D2DE9CBF092F9FD3737"/>
    <s v="IDOTOR"/>
    <n v="1300"/>
    <n v="1524998183"/>
    <n v="1524998183"/>
    <n v="-0.14100112255399999"/>
    <n v="-0.14100112255399999"/>
    <n v="1298311"/>
    <n v="5.88374054029E-2"/>
    <n v="0"/>
    <x v="3"/>
    <s v="061.0:061.8 04-29-05:36:23"/>
    <s v="IDOTOR"/>
    <n v="1"/>
    <n v="0"/>
    <n v="0"/>
    <n v="0"/>
    <x v="0"/>
    <n v="1300"/>
    <n v="1511424"/>
    <n v="0.86011599999999999"/>
    <n v="1.1626339999999999"/>
    <n v="3834"/>
    <n v="76"/>
    <m/>
    <n v="10125.48"/>
    <n v="10125.48"/>
    <n v="4861.32"/>
    <n v="3794.4265750962772"/>
    <n v="8697.7759536019239"/>
    <n v="8697.7759536019239"/>
    <n v="4175.8684229057881"/>
    <n v="3259.4081685589726"/>
    <n v="1298.311519344943"/>
    <n v="1362.2452635414602"/>
    <m/>
    <n v="1"/>
  </r>
  <r>
    <s v="BCE0FDE68117375BF37408E761CB9BDE2613800B"/>
    <s v="Unnamed"/>
    <n v="1510"/>
    <n v="1524948566"/>
    <n v="1524948566"/>
    <n v="0.47120388122000001"/>
    <n v="0.47120388122000001"/>
    <n v="1506512"/>
    <n v="-0.37988581839800001"/>
    <n v="0"/>
    <x v="0"/>
    <s v="007.8:008.6 04-28-15:49:26"/>
    <s v="Unnamed"/>
    <n v="0"/>
    <n v="0"/>
    <n v="1"/>
    <n v="0"/>
    <x v="2"/>
    <n v="1510"/>
    <n v="1024000"/>
    <n v="1.4746090000000001"/>
    <n v="0.67814600000000003"/>
    <n v="1461"/>
    <n v="29"/>
    <m/>
    <n v="1117.99"/>
    <n v="4051.45"/>
    <n v="4861.32"/>
    <n v="11818.828055288463"/>
    <n v="1644.791227165148"/>
    <n v="5960.5089645687694"/>
    <n v="7151.9928518524102"/>
    <n v="17387.905706412213"/>
    <n v="1506.5127743692801"/>
    <n v="1361.7589420584959"/>
    <m/>
    <n v="1"/>
  </r>
  <r>
    <s v="142C1F2816B279C23566203F4B70CD52F291E4EF"/>
    <s v="Unnamed"/>
    <n v="1510"/>
    <n v="1524973689"/>
    <n v="1524973689"/>
    <n v="0.47029386144599999"/>
    <n v="0.47029386144599999"/>
    <n v="1505580"/>
    <n v="0.14824048468000001"/>
    <n v="0"/>
    <x v="2"/>
    <s v="033.8:034.6 04-28-22:48:09"/>
    <s v="Unnamed"/>
    <n v="0"/>
    <n v="0"/>
    <n v="1"/>
    <n v="0"/>
    <x v="2"/>
    <n v="1510"/>
    <n v="1024000"/>
    <n v="1.4746090000000001"/>
    <n v="0.67814600000000003"/>
    <n v="1455"/>
    <n v="29"/>
    <m/>
    <n v="1117.99"/>
    <n v="4051.45"/>
    <n v="4861.32"/>
    <n v="6440.9193022088357"/>
    <n v="1643.7738341580134"/>
    <n v="5956.8220649553959"/>
    <n v="7147.5689545246678"/>
    <n v="9470.0441121067051"/>
    <n v="1505.5809141207039"/>
    <n v="1361.1066398844928"/>
    <m/>
    <n v="1"/>
  </r>
  <r>
    <s v="8E032CA178FF1EDC2C41084D1DCA30B41B0D8CC1"/>
    <s v="slime"/>
    <n v="1500"/>
    <n v="1524989327"/>
    <n v="1524989327"/>
    <n v="0.46654876893699998"/>
    <n v="0.46654876893699998"/>
    <n v="1501745"/>
    <n v="0.14303345843599999"/>
    <n v="0"/>
    <x v="5"/>
    <s v="038.6:039.4 04-29-03:08:47"/>
    <s v="slime"/>
    <n v="0"/>
    <n v="0"/>
    <n v="1"/>
    <n v="0"/>
    <x v="2"/>
    <n v="1500"/>
    <n v="1024000"/>
    <n v="1.464844"/>
    <n v="0.68266700000000002"/>
    <n v="1495"/>
    <n v="29"/>
    <m/>
    <n v="1117.99"/>
    <n v="4051.45"/>
    <n v="4861.32"/>
    <n v="4819.491751072962"/>
    <n v="1639.5868581838768"/>
    <n v="5941.6490099098082"/>
    <n v="7129.3628614088166"/>
    <n v="7068.0196944380787"/>
    <n v="1501.745939391488"/>
    <n v="1358.4221575740416"/>
    <m/>
    <n v="1"/>
  </r>
  <r>
    <s v="4193DA47E27160B5AC2A9244B70B9055BF77457C"/>
    <s v="managermanager"/>
    <n v="1500"/>
    <n v="1524989327"/>
    <n v="1524989327"/>
    <n v="0.46587373382500002"/>
    <n v="0.46587373382500002"/>
    <n v="1501054"/>
    <n v="-0.122667895581"/>
    <n v="0"/>
    <x v="5"/>
    <s v="038.6:039.4 04-29-03:08:47"/>
    <s v="managermanager"/>
    <n v="0"/>
    <n v="0"/>
    <n v="1"/>
    <n v="0"/>
    <x v="2"/>
    <n v="1590"/>
    <n v="1024000"/>
    <n v="1.5527340000000001"/>
    <n v="0.64402499999999996"/>
    <n v="1202"/>
    <n v="24"/>
    <m/>
    <n v="1117.99"/>
    <n v="4051.45"/>
    <n v="4861.32"/>
    <n v="4819.491751072962"/>
    <n v="1638.8321756790119"/>
    <n v="5938.9141389052966"/>
    <n v="7126.0812997181492"/>
    <n v="7064.7663682841103"/>
    <n v="1501.0547034368001"/>
    <n v="1357.93829240576"/>
    <m/>
    <n v="1"/>
  </r>
  <r>
    <s v="0041E0150B0A307506C2863EFC9F2B7E3A523B36"/>
    <s v="torbogen"/>
    <n v="1370"/>
    <n v="1524926764"/>
    <n v="1524926764"/>
    <n v="2.2993449272600001E-2"/>
    <n v="2.2993449272600001E-2"/>
    <n v="1367046"/>
    <n v="-8.3791689788000005E-3"/>
    <n v="0"/>
    <x v="3"/>
    <s v="053.1:053.9 04-28-09:46:04"/>
    <s v="torbogen"/>
    <n v="0"/>
    <n v="0"/>
    <n v="1"/>
    <n v="0"/>
    <x v="2"/>
    <n v="1370"/>
    <n v="1336320"/>
    <n v="1.025204"/>
    <n v="0.97541599999999995"/>
    <n v="3114"/>
    <n v="62"/>
    <m/>
    <n v="1117.99"/>
    <n v="4051.45"/>
    <n v="4861.32"/>
    <n v="3794.4265750962772"/>
    <n v="1143.6964463522741"/>
    <n v="4144.6068100554749"/>
    <n v="4973.0985148178761"/>
    <n v="3881.673530069359"/>
    <n v="1367.046606131961"/>
    <n v="1357.8286242923728"/>
    <m/>
    <n v="1"/>
  </r>
  <r>
    <s v="B6D48F5CA54DB3279749737D5A99A07A975BC2BE"/>
    <s v="Unnamed"/>
    <n v="2090"/>
    <n v="1524400570"/>
    <n v="1524400570"/>
    <n v="-5.7934692386099997E-3"/>
    <n v="-5.7934692386099997E-3"/>
    <n v="2085002"/>
    <n v="-0.10124538447500001"/>
    <n v="0"/>
    <x v="4"/>
    <s v="067.5:068.3 04-22-07:36:10"/>
    <s v="Unnamed"/>
    <n v="0"/>
    <n v="0"/>
    <n v="1"/>
    <n v="0"/>
    <x v="2"/>
    <n v="1870"/>
    <n v="1361920"/>
    <n v="1.373062"/>
    <n v="0.72829900000000003"/>
    <n v="1729"/>
    <n v="34"/>
    <m/>
    <n v="1117.99"/>
    <n v="4051.45"/>
    <n v="4861.32"/>
    <n v="2386.3111194805197"/>
    <n v="1111.5129593259264"/>
    <n v="4027.9780490532335"/>
    <n v="4833.1560921209602"/>
    <n v="2372.4860994160563"/>
    <n v="1354.0297583745523"/>
    <n v="1356.3968308621866"/>
    <m/>
    <n v="1"/>
  </r>
  <r>
    <s v="7A8B34B50CA1DDA19DAA01EAA46824D62F21811C"/>
    <s v="Unnamed"/>
    <n v="1500"/>
    <n v="1525009122"/>
    <n v="1525009122"/>
    <n v="0.46363576686899999"/>
    <n v="0.46363576686899999"/>
    <n v="1498763"/>
    <n v="0.77067257638200004"/>
    <n v="0"/>
    <x v="0"/>
    <s v="007.9:008.6 04-29-08:38:42"/>
    <s v="Unnamed"/>
    <n v="0"/>
    <n v="0"/>
    <n v="1"/>
    <n v="0"/>
    <x v="2"/>
    <n v="1910"/>
    <n v="1024000"/>
    <n v="1.8652340000000001"/>
    <n v="0.53612599999999999"/>
    <n v="557"/>
    <n v="11"/>
    <m/>
    <n v="1117.99"/>
    <n v="4051.45"/>
    <n v="4861.32"/>
    <n v="11818.828055288463"/>
    <n v="1636.3301510018732"/>
    <n v="5929.8471276814089"/>
    <n v="7115.2018261956064"/>
    <n v="17298.459464194981"/>
    <n v="1498.7630252738559"/>
    <n v="1356.3341176916992"/>
    <m/>
    <n v="1"/>
  </r>
  <r>
    <s v="E17F2A3CE748AABA0252E59E0A8C2C00F00EDC8F"/>
    <s v="BITG1"/>
    <n v="1500"/>
    <n v="1525004091"/>
    <n v="1525004091"/>
    <n v="0.46351270017200003"/>
    <n v="0.46351270017200003"/>
    <n v="1498637"/>
    <n v="-0.112742324177"/>
    <n v="0"/>
    <x v="5"/>
    <s v="042.5:043.3 04-29-07:14:51"/>
    <s v="BITG1"/>
    <n v="0"/>
    <n v="0"/>
    <n v="1"/>
    <n v="0"/>
    <x v="2"/>
    <n v="1140"/>
    <n v="1024000"/>
    <n v="1.113281"/>
    <n v="0.89824599999999999"/>
    <n v="2632"/>
    <n v="52"/>
    <m/>
    <n v="1117.99"/>
    <n v="4051.45"/>
    <n v="4861.32"/>
    <n v="4819.491751072962"/>
    <n v="1636.1925636652943"/>
    <n v="5929.3485291118495"/>
    <n v="7114.6035596001466"/>
    <n v="7053.3873860694712"/>
    <n v="1498.6370049761281"/>
    <n v="1356.2459034832896"/>
    <m/>
    <n v="1"/>
  </r>
  <r>
    <s v="27EC018C807DFA4F46A21D69CD4535D1F30C7B5D"/>
    <s v="deepspace9"/>
    <n v="1500"/>
    <n v="1524989327"/>
    <n v="1524989327"/>
    <n v="0.46241417887199998"/>
    <n v="0.46241417887199998"/>
    <n v="1497512"/>
    <n v="-0.63559117287800004"/>
    <n v="0"/>
    <x v="5"/>
    <s v="038.6:039.4 04-29-03:08:47"/>
    <s v="deepspace9"/>
    <n v="0"/>
    <n v="0"/>
    <n v="1"/>
    <n v="0"/>
    <x v="2"/>
    <n v="1590"/>
    <n v="1024000"/>
    <n v="1.5527340000000001"/>
    <n v="0.64402499999999996"/>
    <n v="1203"/>
    <n v="24"/>
    <m/>
    <n v="1117.99"/>
    <n v="4051.45"/>
    <n v="4861.32"/>
    <n v="4819.491751072962"/>
    <n v="1634.9644278371072"/>
    <n v="5924.8979249909644"/>
    <n v="7109.2632960340306"/>
    <n v="7048.0930717257434"/>
    <n v="1497.5121191649282"/>
    <n v="1355.4584834154496"/>
    <m/>
    <n v="1"/>
  </r>
  <r>
    <s v="6A375F013ABAE5C9A0E028A5532282AE2A272BA2"/>
    <s v="Unnamed"/>
    <n v="1500"/>
    <n v="1524995972"/>
    <n v="1524995972"/>
    <n v="0.46135560820900001"/>
    <n v="0.46135560820900001"/>
    <n v="1496428"/>
    <n v="-0.66805947052100001"/>
    <n v="0"/>
    <x v="1"/>
    <s v="017.5:018.3 04-29-04:59:32"/>
    <s v="Unnamed"/>
    <n v="0"/>
    <n v="0"/>
    <n v="1"/>
    <n v="0"/>
    <x v="2"/>
    <n v="1500"/>
    <n v="1024000"/>
    <n v="1.464844"/>
    <n v="0.68266700000000002"/>
    <n v="1496"/>
    <n v="29"/>
    <m/>
    <n v="1117.99"/>
    <n v="4051.45"/>
    <n v="4861.32"/>
    <n v="8853.6095214723919"/>
    <n v="1633.78095642158"/>
    <n v="5920.6091788783524"/>
    <n v="7104.1172452985757"/>
    <n v="12938.271927096281"/>
    <n v="1496.428142806016"/>
    <n v="1354.699699964211"/>
    <m/>
    <n v="1"/>
  </r>
  <r>
    <s v="AE3893E8F6941E7701963EE1C4FD90491E3FDB8F"/>
    <s v="MonsterX"/>
    <n v="1490"/>
    <n v="1525001522"/>
    <n v="1525001522"/>
    <n v="0.416304784047"/>
    <n v="0.416304784047"/>
    <n v="1485103"/>
    <n v="0.28689237426699998"/>
    <n v="0"/>
    <x v="5"/>
    <s v="041.7:042.5 04-29-06:32:02"/>
    <s v="MonsterX"/>
    <n v="0"/>
    <n v="0"/>
    <n v="1"/>
    <n v="0"/>
    <x v="2"/>
    <n v="1120"/>
    <n v="1048576"/>
    <n v="1.0681149999999999"/>
    <n v="0.93622899999999998"/>
    <n v="2880"/>
    <n v="57"/>
    <m/>
    <n v="1117.99"/>
    <n v="4051.45"/>
    <n v="4861.32"/>
    <n v="4819.491751072962"/>
    <n v="1583.4145855167055"/>
    <n v="5738.088017327218"/>
    <n v="6885.1107727833614"/>
    <n v="6825.8692237196892"/>
    <n v="1485.1032052368671"/>
    <n v="1354.145043665807"/>
    <m/>
    <n v="1"/>
  </r>
  <r>
    <s v="AD976784C5F44D0D88D6754AC8D83E3815B464F4"/>
    <s v="puny"/>
    <n v="1490"/>
    <n v="1524988784"/>
    <n v="1524988784"/>
    <n v="0.45986955424199999"/>
    <n v="0.45986955424199999"/>
    <n v="1494906"/>
    <n v="0.16581179139300001"/>
    <n v="0"/>
    <x v="5"/>
    <s v="038.6:039.4 04-29-02:59:44"/>
    <s v="puny"/>
    <n v="0"/>
    <n v="0"/>
    <n v="1"/>
    <n v="0"/>
    <x v="2"/>
    <n v="1200"/>
    <n v="1024000"/>
    <n v="1.171875"/>
    <n v="0.85333300000000001"/>
    <n v="2403"/>
    <n v="48"/>
    <m/>
    <n v="1117.99"/>
    <n v="4051.45"/>
    <n v="4861.32"/>
    <n v="4819.491751072962"/>
    <n v="1632.1195629470135"/>
    <n v="5914.5885055337503"/>
    <n v="7096.8930614277187"/>
    <n v="7035.8292743118809"/>
    <n v="1494.9064235438077"/>
    <n v="1353.6344964806656"/>
    <m/>
    <n v="1"/>
  </r>
  <r>
    <s v="A48CF9B19E4E8AC4BD7784DBDEA6B0EF0490DA32"/>
    <s v="SPFCFutebol"/>
    <n v="1060"/>
    <n v="1525007235"/>
    <n v="1525007235"/>
    <n v="-0.48248126798800001"/>
    <n v="-0.48248126798800001"/>
    <n v="1055985"/>
    <n v="-5.2524186955499999E-2"/>
    <n v="0"/>
    <x v="4"/>
    <s v="072.2:073.0 04-29-08:07:15"/>
    <s v="SPFCFutebol"/>
    <n v="0"/>
    <n v="0"/>
    <n v="1"/>
    <n v="0"/>
    <x v="2"/>
    <n v="1160"/>
    <n v="2040478"/>
    <n v="0.56849400000000005"/>
    <n v="1.7590330000000001"/>
    <n v="4636"/>
    <n v="92"/>
    <m/>
    <n v="1117.99"/>
    <n v="4051.45"/>
    <n v="4861.32"/>
    <n v="2386.3111194805197"/>
    <n v="578.5807672020959"/>
    <n v="2096.7012668100174"/>
    <n v="2515.824162304576"/>
    <n v="1234.9607047396948"/>
    <n v="1055.9855872583817"/>
    <n v="1351.3333110808671"/>
    <m/>
    <n v="1"/>
  </r>
  <r>
    <s v="E1AE2DAA1401B88AD2C3E0944E30C5363AB0F673"/>
    <s v="earlysunrise"/>
    <n v="1030"/>
    <n v="1524641391"/>
    <n v="1524968613"/>
    <n v="-0.53353831381600003"/>
    <n v="-0.53353831381600003"/>
    <n v="745460"/>
    <n v="6.3123334999600003E-3"/>
    <n v="0"/>
    <x v="6"/>
    <s v="077.4:078.2 04-28-21:23:33"/>
    <s v="earlysunrise"/>
    <n v="0"/>
    <n v="1"/>
    <n v="0"/>
    <n v="0"/>
    <x v="1"/>
    <n v="1020"/>
    <n v="2156592"/>
    <n v="0.472968"/>
    <n v="2.114306"/>
    <n v="4937"/>
    <n v="98"/>
    <m/>
    <n v="9721.3799999999992"/>
    <n v="9721.3799999999992"/>
    <n v="4861.32"/>
    <n v="885.64026081730776"/>
    <n v="4534.6513068354134"/>
    <n v="4534.6513068354134"/>
    <n v="2267.6195242800027"/>
    <n v="413.1172494132789"/>
    <n v="1005.9675407309248"/>
    <n v="1351.1548785116474"/>
    <m/>
    <n v="0"/>
  </r>
  <r>
    <s v="F421CE43F7FD520A9112B69B7B54264AEE771ED0"/>
    <s v="raspberryrelay2"/>
    <n v="1350"/>
    <n v="1524977546"/>
    <n v="1524977546"/>
    <n v="1.7822908249200001E-3"/>
    <n v="1.7822908249200001E-3"/>
    <n v="1349079"/>
    <n v="5.4418139494500001E-2"/>
    <n v="0"/>
    <x v="3"/>
    <s v="054.8:055.6 04-28-23:52:26"/>
    <s v="raspberryrelay2"/>
    <n v="0"/>
    <n v="0"/>
    <n v="1"/>
    <n v="0"/>
    <x v="2"/>
    <n v="1350"/>
    <n v="1346679"/>
    <n v="1.0024660000000001"/>
    <n v="0.99753999999999998"/>
    <n v="3214"/>
    <n v="64"/>
    <m/>
    <n v="1117.99"/>
    <n v="4051.45"/>
    <n v="4861.32"/>
    <n v="3794.4265750962772"/>
    <n v="1119.9825833193524"/>
    <n v="4058.6708621626221"/>
    <n v="4869.984286033"/>
    <n v="3801.1893467669042"/>
    <n v="1349.0791736258127"/>
    <n v="1348.3591215380686"/>
    <m/>
    <n v="1"/>
  </r>
  <r>
    <s v="B5435AFA81B33571D6E7B78A08C8945DF206706F"/>
    <s v="vryheid"/>
    <n v="567"/>
    <n v="1524982043"/>
    <n v="1524982043"/>
    <n v="-0.81664857212700004"/>
    <n v="-0.81664857212700004"/>
    <n v="566783"/>
    <n v="4.1436162300800003E-3"/>
    <n v="0"/>
    <x v="7"/>
    <s v="092.6:093.4 04-29-01:07:23"/>
    <s v="vryheid"/>
    <n v="1"/>
    <n v="0"/>
    <n v="0"/>
    <n v="0"/>
    <x v="0"/>
    <n v="567"/>
    <n v="3146731"/>
    <n v="0.18018700000000001"/>
    <n v="5.5497899999999998"/>
    <n v="5929"/>
    <n v="118"/>
    <m/>
    <n v="10125.48"/>
    <n v="10125.48"/>
    <n v="4861.32"/>
    <n v="509.99709399477808"/>
    <n v="1856.5212158995037"/>
    <n v="1856.5212158995037"/>
    <n v="891.32996334757217"/>
    <n v="93.508695395023139"/>
    <n v="576.95762198223304"/>
    <n v="1347.8896353875632"/>
    <m/>
    <n v="1"/>
  </r>
  <r>
    <s v="D6A61413DE43C73E0834580DAAFBE452E73D9E8E"/>
    <s v="baroni"/>
    <n v="459"/>
    <n v="1524994035"/>
    <n v="1524994035"/>
    <n v="-0.86575962086199998"/>
    <n v="-0.86575962086199998"/>
    <n v="458986"/>
    <n v="4.8670214187000002E-2"/>
    <n v="0"/>
    <x v="7"/>
    <s v="097.3:098.1 04-29-04:27:15"/>
    <s v="baroni"/>
    <n v="1"/>
    <n v="0"/>
    <n v="0"/>
    <n v="0"/>
    <x v="0"/>
    <n v="212"/>
    <n v="3419136"/>
    <n v="6.2003999999999997E-2"/>
    <n v="16.128"/>
    <n v="6315"/>
    <n v="126"/>
    <m/>
    <n v="10125.48"/>
    <n v="10125.48"/>
    <n v="4861.32"/>
    <n v="509.99709399477808"/>
    <n v="1359.2482741542365"/>
    <n v="1359.2482741542365"/>
    <n v="652.5854399111422"/>
    <n v="68.462203257137247"/>
    <n v="458.98611296438486"/>
    <n v="1347.0310790750693"/>
    <m/>
    <n v="1"/>
  </r>
  <r>
    <s v="AA359D2D59C4C0BFFB9FEA6CCDE30B9E6EEBBE8B"/>
    <s v="rixlv"/>
    <n v="1470"/>
    <n v="1525007282"/>
    <n v="1525007282"/>
    <n v="0.40573966117100002"/>
    <n v="0.40573966117100002"/>
    <n v="1474024"/>
    <n v="8.4451643162800002E-2"/>
    <n v="6.25E-2"/>
    <x v="2"/>
    <s v="029.7:030.5 04-29-08:08:02"/>
    <s v="rixlv"/>
    <n v="1"/>
    <n v="0"/>
    <n v="0"/>
    <n v="0"/>
    <x v="0"/>
    <n v="1390"/>
    <n v="1048576"/>
    <n v="1.325607"/>
    <n v="0.75437100000000001"/>
    <n v="1876"/>
    <n v="37"/>
    <m/>
    <n v="10125.48"/>
    <n v="10125.48"/>
    <n v="4861.32"/>
    <n v="6440.9193022088357"/>
    <n v="14233.788824393736"/>
    <n v="14233.788824393736"/>
    <n v="6833.7503296438053"/>
    <n v="9054.2557175168022"/>
    <n v="1474.0248709520424"/>
    <n v="1346.3902096664299"/>
    <m/>
    <n v="1"/>
  </r>
  <r>
    <s v="F0445DBF9BB8A2F5A76D5C56BD8EBB16C597F8EA"/>
    <s v="jdvnsjfnHBDkScf"/>
    <n v="1480"/>
    <n v="1525003705"/>
    <n v="1525003705"/>
    <n v="0.44691794533500001"/>
    <n v="0.44691794533500001"/>
    <n v="1481643"/>
    <n v="0.72294910349700003"/>
    <n v="0"/>
    <x v="3"/>
    <s v="050.0:050.8 04-29-07:08:25"/>
    <s v="jdvnsjfnHBDkScf"/>
    <n v="0"/>
    <n v="0"/>
    <n v="1"/>
    <n v="0"/>
    <x v="2"/>
    <n v="1040"/>
    <n v="1024000"/>
    <n v="1.015625"/>
    <n v="0.98461500000000002"/>
    <n v="3155"/>
    <n v="63"/>
    <m/>
    <n v="1117.99"/>
    <n v="4051.45"/>
    <n v="4861.32"/>
    <n v="3794.4265750962772"/>
    <n v="1617.6397937050767"/>
    <n v="5862.1157096274856"/>
    <n v="7033.9311460159424"/>
    <n v="5490.2239037628269"/>
    <n v="1481.6439760230401"/>
    <n v="1344.3507832161281"/>
    <m/>
    <n v="1"/>
  </r>
  <r>
    <s v="F146DD71DEEBB6BB3D7A638CFFDC3BD43A75640D"/>
    <s v="BriarFTW"/>
    <n v="1390"/>
    <n v="1524969124"/>
    <n v="1524969124"/>
    <n v="0.11147627692500001"/>
    <n v="0.11147627692500001"/>
    <n v="1391900"/>
    <n v="0.275618242352"/>
    <n v="0.2"/>
    <x v="4"/>
    <s v="062.8:063.6 04-28-21:32:04"/>
    <s v="BriarFTW"/>
    <n v="0"/>
    <n v="0"/>
    <n v="1"/>
    <n v="0"/>
    <x v="2"/>
    <n v="1050"/>
    <n v="1246843"/>
    <n v="0.84212699999999996"/>
    <n v="1.18747"/>
    <n v="3888"/>
    <n v="77"/>
    <m/>
    <n v="1117.99"/>
    <n v="4051.45"/>
    <n v="4861.32"/>
    <n v="2386.3111194805197"/>
    <n v="1242.6193628393808"/>
    <n v="4503.0905621477905"/>
    <n v="5403.2418545410401"/>
    <n v="2652.3281986649367"/>
    <n v="1385.8364155499978"/>
    <n v="1344.1383908849984"/>
    <m/>
    <n v="1"/>
  </r>
  <r>
    <s v="D4252451B9A626D4AD799552BFD1D5A191BEB94F"/>
    <s v="datenschleuder"/>
    <n v="1370"/>
    <n v="1524956210"/>
    <n v="1524956210"/>
    <n v="5.9842454616800003E-2"/>
    <n v="5.9842454616800003E-2"/>
    <n v="1366195"/>
    <n v="6.6907080878E-2"/>
    <n v="0"/>
    <x v="5"/>
    <s v="047.2:048.0 04-28-17:56:50"/>
    <s v="datenschleuder"/>
    <n v="0"/>
    <n v="0"/>
    <n v="1"/>
    <n v="0"/>
    <x v="2"/>
    <n v="1370"/>
    <n v="1289055"/>
    <n v="1.062794"/>
    <n v="0.94091599999999997"/>
    <n v="2909"/>
    <n v="58"/>
    <m/>
    <n v="1117.99"/>
    <n v="4051.45"/>
    <n v="4861.32"/>
    <n v="4819.491751072962"/>
    <n v="1184.8932658370361"/>
    <n v="4293.8987127572336"/>
    <n v="5152.2333214777418"/>
    <n v="5107.901967462587"/>
    <n v="1366.1952153360589"/>
    <n v="1343.0531507352414"/>
    <m/>
    <n v="1"/>
  </r>
  <r>
    <s v="8298DC25E40A34500AD259E5458C478C6D2F684C"/>
    <s v="Unnamed"/>
    <n v="1480"/>
    <n v="1525003372"/>
    <n v="1525003372"/>
    <n v="0.44464152661900003"/>
    <n v="0.44464152661900003"/>
    <n v="1479312"/>
    <n v="-0.27167907254200002"/>
    <n v="0"/>
    <x v="1"/>
    <s v="019.9:020.7 04-29-07:02:52"/>
    <s v="Unnamed"/>
    <n v="0"/>
    <n v="0"/>
    <n v="1"/>
    <n v="0"/>
    <x v="2"/>
    <n v="1570"/>
    <n v="1024000"/>
    <n v="1.5332030000000001"/>
    <n v="0.65222899999999995"/>
    <n v="1255"/>
    <n v="25"/>
    <m/>
    <n v="1117.99"/>
    <n v="4051.45"/>
    <n v="4861.32"/>
    <n v="8853.6095214723919"/>
    <n v="1615.0947803447759"/>
    <n v="5852.892913020547"/>
    <n v="7022.8647461834771"/>
    <n v="12790.291975188391"/>
    <n v="1479.312923257856"/>
    <n v="1342.7190462804992"/>
    <m/>
    <n v="1"/>
  </r>
  <r>
    <s v="4EEB230DDB0D09CD2BD91A80E47EBD8EA6C4B912"/>
    <s v="hogwartz"/>
    <n v="1330"/>
    <n v="1524988933"/>
    <n v="1524988933"/>
    <n v="-1.29113841355E-2"/>
    <n v="-1.29113841355E-2"/>
    <n v="1334987"/>
    <n v="0.115099142118"/>
    <n v="0"/>
    <x v="3"/>
    <s v="058.7:059.5 04-29-03:02:13"/>
    <s v="hogwartz"/>
    <n v="0"/>
    <n v="0"/>
    <n v="1"/>
    <n v="0"/>
    <x v="2"/>
    <n v="1560"/>
    <n v="1352449"/>
    <n v="1.1534629999999999"/>
    <n v="0.866954"/>
    <n v="2464"/>
    <n v="49"/>
    <m/>
    <n v="1117.99"/>
    <n v="4051.45"/>
    <n v="4861.32"/>
    <n v="3794.4265750962772"/>
    <n v="1103.5552016503525"/>
    <n v="3999.1401727442285"/>
    <n v="4798.5536300744106"/>
    <n v="3745.4352760112597"/>
    <n v="1334.9870114373271"/>
    <n v="1340.2256080061291"/>
    <m/>
    <n v="1"/>
  </r>
  <r>
    <s v="DE8B3D0946ABB180D998F00F810046E9E9C54684"/>
    <s v="thesanctuary"/>
    <n v="1370"/>
    <n v="1524959643"/>
    <n v="1524959643"/>
    <n v="6.7172454266800005E-2"/>
    <n v="6.7172454266800005E-2"/>
    <n v="1365980"/>
    <n v="-0.114030648857"/>
    <n v="0"/>
    <x v="2"/>
    <s v="026.6:027.4 04-28-18:54:03"/>
    <s v="thesanctuary"/>
    <n v="0"/>
    <n v="0"/>
    <n v="1"/>
    <n v="0"/>
    <x v="2"/>
    <n v="1370"/>
    <n v="1280000"/>
    <n v="1.0703119999999999"/>
    <n v="0.934307"/>
    <n v="2860"/>
    <n v="57"/>
    <m/>
    <n v="1117.99"/>
    <n v="4051.45"/>
    <n v="4861.32"/>
    <n v="6440.9193022088357"/>
    <n v="1193.0881321457398"/>
    <n v="4323.5958398392268"/>
    <n v="5187.8667953762797"/>
    <n v="6873.5716594726082"/>
    <n v="1365.9807414615041"/>
    <n v="1340.1865190230528"/>
    <m/>
    <n v="1"/>
  </r>
  <r>
    <s v="986FC666A38885E2E84E22DEEB746397E67AE41E"/>
    <s v="rthyz"/>
    <n v="1470"/>
    <n v="1524998226"/>
    <n v="1524998226"/>
    <n v="0.43976737022599999"/>
    <n v="0.43976737022599999"/>
    <n v="1474321"/>
    <n v="-0.12784061250199999"/>
    <n v="0"/>
    <x v="1"/>
    <s v="018.3:019.1 04-29-05:37:06"/>
    <s v="rthyz"/>
    <n v="0"/>
    <n v="0"/>
    <n v="1"/>
    <n v="0"/>
    <x v="2"/>
    <n v="1470"/>
    <n v="1024000"/>
    <n v="1.4355469999999999"/>
    <n v="0.69659899999999997"/>
    <n v="1568"/>
    <n v="31"/>
    <m/>
    <n v="1117.99"/>
    <n v="4051.45"/>
    <n v="4861.32"/>
    <n v="8853.6095214723919"/>
    <n v="1609.6455222389657"/>
    <n v="5833.1455121021272"/>
    <n v="6999.1699122270575"/>
    <n v="12747.13809773818"/>
    <n v="1474.3217871114239"/>
    <n v="1339.2252509779969"/>
    <m/>
    <n v="1"/>
  </r>
  <r>
    <s v="8664029D9993E0457A686D092A25A5F23C9C5507"/>
    <s v="bananabanana7"/>
    <n v="1470"/>
    <n v="1524994541"/>
    <n v="1524994541"/>
    <n v="0.43837167887599998"/>
    <n v="0.43837167887599998"/>
    <n v="1472892"/>
    <n v="1.12364051844"/>
    <n v="0"/>
    <x v="2"/>
    <s v="036.1:036.8 04-29-04:35:41"/>
    <s v="bananabanana7"/>
    <n v="0"/>
    <n v="0"/>
    <n v="1"/>
    <n v="0"/>
    <x v="2"/>
    <n v="1470"/>
    <n v="1024000"/>
    <n v="1.4355469999999999"/>
    <n v="0.69659899999999997"/>
    <n v="1567"/>
    <n v="31"/>
    <m/>
    <n v="1117.99"/>
    <n v="4051.45"/>
    <n v="4861.32"/>
    <n v="6440.9193022088357"/>
    <n v="1608.0851532665793"/>
    <n v="5827.4909383821696"/>
    <n v="6992.3850099534757"/>
    <n v="9264.4359102229573"/>
    <n v="1472.8925991690239"/>
    <n v="1338.2248194183167"/>
    <m/>
    <n v="1"/>
  </r>
  <r>
    <s v="45BAE6AE38238DE3C31AA6E3417627012FD51906"/>
    <s v="Unnamed"/>
    <n v="1470"/>
    <n v="1525009194"/>
    <n v="1525009194"/>
    <n v="0.43663220920099999"/>
    <n v="0.43663220920099999"/>
    <n v="1471111"/>
    <n v="-5.3787835860000001E-2"/>
    <n v="0"/>
    <x v="1"/>
    <s v="021.4:022.2 04-29-08:39:53"/>
    <s v="Unnamed"/>
    <n v="0"/>
    <n v="0"/>
    <n v="1"/>
    <n v="0"/>
    <x v="2"/>
    <n v="1530"/>
    <n v="1024000"/>
    <n v="1.4941409999999999"/>
    <n v="0.66928100000000001"/>
    <n v="1392"/>
    <n v="27"/>
    <m/>
    <n v="1117.99"/>
    <n v="4051.45"/>
    <n v="4861.32"/>
    <n v="8853.6095214723919"/>
    <n v="1606.1404435646259"/>
    <n v="5820.4435639673911"/>
    <n v="6983.9288912330048"/>
    <n v="12719.380606235891"/>
    <n v="1471.111382221824"/>
    <n v="1336.9779675552768"/>
    <m/>
    <n v="1"/>
  </r>
  <r>
    <s v="DE0B19E8E7CB5870E00E0E9B99C5C70990434058"/>
    <s v="mYour"/>
    <n v="1580"/>
    <n v="1524959643"/>
    <n v="1524959643"/>
    <n v="1.05406531356"/>
    <n v="1.05406531356"/>
    <n v="1577522"/>
    <n v="0.489536046118"/>
    <n v="0"/>
    <x v="2"/>
    <s v="026.6:027.4 04-28-18:54:03"/>
    <s v="mYour"/>
    <n v="0"/>
    <n v="0"/>
    <n v="1"/>
    <n v="0"/>
    <x v="2"/>
    <n v="1040"/>
    <n v="768000"/>
    <n v="1.3541669999999999"/>
    <n v="0.73846199999999995"/>
    <n v="1784"/>
    <n v="35"/>
    <m/>
    <n v="1117.99"/>
    <n v="4051.45"/>
    <n v="4861.32"/>
    <n v="6440.9193022088357"/>
    <n v="2296.4244799069443"/>
    <n v="8321.9429146226612"/>
    <n v="9985.4687901154975"/>
    <n v="13230.068926106247"/>
    <n v="1577.5221608140798"/>
    <n v="1334.665512569856"/>
    <m/>
    <n v="1"/>
  </r>
  <r>
    <s v="3A53BEE4C9A18020A29DB4C1D8765DAB73B36488"/>
    <s v="nissan"/>
    <n v="1470"/>
    <n v="1524991754"/>
    <n v="1524991754"/>
    <n v="0.43160233086499999"/>
    <n v="0.43160233086499999"/>
    <n v="1465960"/>
    <n v="-0.18280176612900001"/>
    <n v="0"/>
    <x v="5"/>
    <s v="039.4:040.2 04-29-03:49:14"/>
    <s v="nissan"/>
    <n v="0"/>
    <n v="0"/>
    <n v="1"/>
    <n v="0"/>
    <x v="2"/>
    <n v="1400"/>
    <n v="1024000"/>
    <n v="1.3671880000000001"/>
    <n v="0.731429"/>
    <n v="1747"/>
    <n v="34"/>
    <m/>
    <n v="1117.99"/>
    <n v="4051.45"/>
    <n v="4861.32"/>
    <n v="4819.491751072962"/>
    <n v="1600.5170898837614"/>
    <n v="5800.0652633830041"/>
    <n v="6959.477043080642"/>
    <n v="6899.5956244206936"/>
    <n v="1465.9607868057601"/>
    <n v="1333.372550764032"/>
    <m/>
    <n v="1"/>
  </r>
  <r>
    <s v="938C272F40B57B70CBBD79A559588CCBD70F3C3B"/>
    <s v="ididntedittheconfig"/>
    <n v="1330"/>
    <n v="1524978530"/>
    <n v="1524978530"/>
    <n v="-7.4727330181900004E-3"/>
    <n v="-7.4727330181900004E-3"/>
    <n v="1329721"/>
    <n v="-0.116647676243"/>
    <n v="0"/>
    <x v="4"/>
    <s v="065.2:066.0 04-29-00:08:50"/>
    <s v="ididntedittheconfig"/>
    <n v="0"/>
    <n v="0"/>
    <n v="1"/>
    <n v="0"/>
    <x v="2"/>
    <n v="725"/>
    <n v="1339733"/>
    <n v="0.541153"/>
    <n v="1.8479080000000001"/>
    <n v="4728"/>
    <n v="94"/>
    <m/>
    <n v="1117.99"/>
    <n v="4051.45"/>
    <n v="4861.32"/>
    <n v="2386.3111194805197"/>
    <n v="1109.6355592129937"/>
    <n v="4021.1745958134543"/>
    <n v="4824.9926535240129"/>
    <n v="2368.4788535863036"/>
    <n v="1329.7215329753415"/>
    <n v="1332.7249730827389"/>
    <m/>
    <n v="1"/>
  </r>
  <r>
    <s v="ECDC405E49183B2EAF579ACD42B443AEA2CF3729"/>
    <s v="somerelay"/>
    <n v="1460"/>
    <n v="1525004637"/>
    <n v="1525004637"/>
    <n v="0.43020023603000002"/>
    <n v="0.43020023603000002"/>
    <n v="1464525"/>
    <n v="0.103422493276"/>
    <n v="0"/>
    <x v="2"/>
    <s v="025.8:026.6 04-29-07:23:57"/>
    <s v="somerelay"/>
    <n v="0"/>
    <n v="0"/>
    <n v="1"/>
    <n v="0"/>
    <x v="2"/>
    <n v="1370"/>
    <n v="1024000"/>
    <n v="1.3378909999999999"/>
    <n v="0.74744500000000003"/>
    <n v="1827"/>
    <n v="36"/>
    <m/>
    <n v="1117.99"/>
    <n v="4051.45"/>
    <n v="4861.32"/>
    <n v="6440.9193022088357"/>
    <n v="1598.9495618791798"/>
    <n v="5794.3847462637441"/>
    <n v="6952.66101141736"/>
    <n v="9211.8043062692614"/>
    <n v="1464.5250416947201"/>
    <n v="1332.367529186304"/>
    <m/>
    <n v="1"/>
  </r>
  <r>
    <s v="1F0CBF9F9DE1E372F969BA31D2D214F3CA5DDECD"/>
    <s v="Unnamed"/>
    <n v="1460"/>
    <n v="1524976051"/>
    <n v="1524976051"/>
    <n v="0.430074291996"/>
    <n v="0.430074291996"/>
    <n v="1464396"/>
    <n v="0.63566478016299999"/>
    <n v="0"/>
    <x v="2"/>
    <s v="031.4:032.2 04-28-23:27:31"/>
    <s v="Unnamed"/>
    <n v="0"/>
    <n v="0"/>
    <n v="1"/>
    <n v="0"/>
    <x v="2"/>
    <n v="1460"/>
    <n v="1024000"/>
    <n v="1.425781"/>
    <n v="0.70137000000000005"/>
    <n v="1587"/>
    <n v="31"/>
    <m/>
    <n v="1117.99"/>
    <n v="4051.45"/>
    <n v="4861.32"/>
    <n v="6440.9193022088357"/>
    <n v="1598.8087577086083"/>
    <n v="5793.8744903071947"/>
    <n v="6952.0487571659951"/>
    <n v="9210.9931109096724"/>
    <n v="1464.3960750039041"/>
    <n v="1332.2772525027328"/>
    <m/>
    <n v="1"/>
  </r>
  <r>
    <s v="868A253C330F40FBE435D9320849397F85823E86"/>
    <s v="dc6jgk4"/>
    <n v="1470"/>
    <n v="1524973997"/>
    <n v="1524973997"/>
    <n v="0.47446089447399997"/>
    <n v="0.47446089447399997"/>
    <n v="1474460"/>
    <n v="5.9680600247600003E-2"/>
    <n v="0"/>
    <x v="5"/>
    <s v="048.9:049.7 04-28-22:53:17"/>
    <s v="dc6jgk4"/>
    <n v="0"/>
    <n v="0"/>
    <n v="1"/>
    <n v="0"/>
    <x v="2"/>
    <n v="996"/>
    <n v="1000000"/>
    <n v="0.996"/>
    <n v="1.004016"/>
    <n v="3360"/>
    <n v="67"/>
    <m/>
    <n v="1117.99"/>
    <n v="4051.45"/>
    <n v="4861.32"/>
    <n v="4819.491751072962"/>
    <n v="1648.4325354129871"/>
    <n v="5973.7045909166864"/>
    <n v="7167.8262355243442"/>
    <n v="7106.1521181971029"/>
    <n v="1474.460894474"/>
    <n v="1332.1226261318"/>
    <m/>
    <n v="1"/>
  </r>
  <r>
    <s v="9CD600E0D824A4C6A3B1C54786E836C0F97B7033"/>
    <s v="pilig"/>
    <n v="1460"/>
    <n v="1524991615"/>
    <n v="1524991615"/>
    <n v="0.42582035651700001"/>
    <n v="0.42582035651700001"/>
    <n v="1460040"/>
    <n v="0.60491695373499998"/>
    <n v="0"/>
    <x v="1"/>
    <s v="016.8:017.6 04-29-03:46:55"/>
    <s v="pilig"/>
    <n v="0"/>
    <n v="0"/>
    <n v="1"/>
    <n v="0"/>
    <x v="2"/>
    <n v="1660"/>
    <n v="1024000"/>
    <n v="1.621094"/>
    <n v="0.61686700000000005"/>
    <n v="1039"/>
    <n v="20"/>
    <m/>
    <n v="1117.99"/>
    <n v="4051.45"/>
    <n v="4861.32"/>
    <n v="8853.6095214723919"/>
    <n v="1594.0529003824408"/>
    <n v="5776.6398834107995"/>
    <n v="6931.3690155432223"/>
    <n v="12623.656684368072"/>
    <n v="1460.040045073408"/>
    <n v="1329.2280315513856"/>
    <m/>
    <n v="1"/>
  </r>
  <r>
    <s v="1DF0060D29C554347D1FA2313B5A91A37C96ADBB"/>
    <s v="loltor"/>
    <n v="1460"/>
    <n v="1525001522"/>
    <n v="1525001522"/>
    <n v="0.42299719842"/>
    <n v="0.42299719842"/>
    <n v="1457149"/>
    <n v="0.29833287102200001"/>
    <n v="0"/>
    <x v="5"/>
    <s v="041.7:042.5 04-29-06:32:02"/>
    <s v="loltor"/>
    <n v="0"/>
    <n v="0"/>
    <n v="1"/>
    <n v="0"/>
    <x v="2"/>
    <n v="1460"/>
    <n v="1024000"/>
    <n v="1.425781"/>
    <n v="0.70137000000000005"/>
    <n v="1591"/>
    <n v="31"/>
    <m/>
    <n v="1117.99"/>
    <n v="4051.45"/>
    <n v="4861.32"/>
    <n v="4819.491751072962"/>
    <n v="1590.896637861576"/>
    <n v="5765.2019995387091"/>
    <n v="6917.6447406231146"/>
    <n v="6858.1232595851252"/>
    <n v="1457.1491311820801"/>
    <n v="1327.204391827456"/>
    <m/>
    <n v="1"/>
  </r>
  <r>
    <s v="E651D05F86D05D3E167623E9D4D231AA50033561"/>
    <s v="jutgetor"/>
    <n v="1440"/>
    <n v="1525007282"/>
    <n v="1525007282"/>
    <n v="0.37751958722099999"/>
    <n v="0.37751958722099999"/>
    <n v="1444433"/>
    <n v="-0.15075455914300001"/>
    <n v="0"/>
    <x v="2"/>
    <s v="029.7:030.5 04-29-08:08:02"/>
    <s v="jutgetor"/>
    <n v="0"/>
    <n v="0"/>
    <n v="1"/>
    <n v="0"/>
    <x v="2"/>
    <n v="1390"/>
    <n v="1048576"/>
    <n v="1.325607"/>
    <n v="0.75437100000000001"/>
    <n v="1877"/>
    <n v="37"/>
    <m/>
    <n v="1117.99"/>
    <n v="4051.45"/>
    <n v="4861.32"/>
    <n v="6440.9193022088357"/>
    <n v="1540.0531233172057"/>
    <n v="5580.9517316465199"/>
    <n v="6696.5635197491911"/>
    <n v="8872.4924985024863"/>
    <n v="1444.4339786898472"/>
    <n v="1325.6765850828931"/>
    <m/>
    <n v="1"/>
  </r>
  <r>
    <s v="9C2BF9B1E30EBB1A3836FA04BEEE8CC192CC1E5B"/>
    <s v="DeepGreenResistance"/>
    <n v="1370"/>
    <n v="1524951673"/>
    <n v="1524951673"/>
    <n v="0.111775635424"/>
    <n v="0.111775635424"/>
    <n v="1366149"/>
    <n v="0.30183658104200001"/>
    <n v="0"/>
    <x v="3"/>
    <s v="060.2:061.0 04-28-16:41:13"/>
    <s v="DeepGreenResistance"/>
    <n v="0"/>
    <n v="0"/>
    <n v="1"/>
    <n v="0"/>
    <x v="2"/>
    <n v="1370"/>
    <n v="1228800"/>
    <n v="1.1149089999999999"/>
    <n v="0.89693400000000001"/>
    <n v="2621"/>
    <n v="52"/>
    <m/>
    <n v="1117.99"/>
    <n v="4051.45"/>
    <n v="4861.32"/>
    <n v="3794.4265750962772"/>
    <n v="1242.9540426476779"/>
    <n v="4504.3033981385652"/>
    <n v="5404.6971319994"/>
    <n v="4218.5510165973756"/>
    <n v="1366.1499008090111"/>
    <n v="1324.9449305663079"/>
    <m/>
    <n v="1"/>
  </r>
  <r>
    <s v="43542F81BFFFC824B41FA31EFED804B02D4146D7"/>
    <s v="fastrelay01"/>
    <n v="1500"/>
    <n v="1524991043"/>
    <n v="1524991043"/>
    <n v="0.63395760372200005"/>
    <n v="0.63395760372200005"/>
    <n v="1499162"/>
    <n v="0.13298511233099999"/>
    <n v="0"/>
    <x v="5"/>
    <s v="039.4:040.2 04-29-03:37:23"/>
    <s v="fastrelay01"/>
    <n v="0"/>
    <n v="0"/>
    <n v="1"/>
    <n v="0"/>
    <x v="2"/>
    <n v="1060"/>
    <n v="917504"/>
    <n v="1.155308"/>
    <n v="0.86556999999999995"/>
    <n v="2458"/>
    <n v="49"/>
    <m/>
    <n v="1117.99"/>
    <n v="4051.45"/>
    <n v="4861.32"/>
    <n v="4819.491751072962"/>
    <n v="1826.7482613851589"/>
    <n v="6619.8975335994965"/>
    <n v="7943.1907781258324"/>
    <n v="7874.8451927411224"/>
    <n v="1499.16263724535"/>
    <n v="1324.6650460717449"/>
    <m/>
    <n v="1"/>
  </r>
  <r>
    <s v="91EC480B5256FFDCF6BD85AAEA9CAD3543833F41"/>
    <s v="fructose14ellipsix"/>
    <n v="1440"/>
    <n v="1525000722"/>
    <n v="1525000722"/>
    <n v="0.37383712180099998"/>
    <n v="0.37383712180099998"/>
    <n v="1440572"/>
    <n v="-0.41659610569299999"/>
    <n v="0"/>
    <x v="1"/>
    <s v="019.1:019.9 04-29-06:18:42"/>
    <s v="fructose14ellipsix"/>
    <n v="0"/>
    <n v="0"/>
    <n v="1"/>
    <n v="0"/>
    <x v="2"/>
    <n v="1440"/>
    <n v="1048576"/>
    <n v="1.373291"/>
    <n v="0.72817799999999999"/>
    <n v="1726"/>
    <n v="34"/>
    <m/>
    <n v="1117.99"/>
    <n v="4051.45"/>
    <n v="4861.32"/>
    <n v="8853.6095214723919"/>
    <n v="1535.9361638022999"/>
    <n v="5566.0324071206605"/>
    <n v="6678.6618769536362"/>
    <n v="12163.417422529559"/>
    <n v="1440.5726338296054"/>
    <n v="1322.9736436807239"/>
    <m/>
    <n v="1"/>
  </r>
  <r>
    <s v="9BFEDBF91A0D24F39186E08BC075706B9C0E0E30"/>
    <s v="Malazan"/>
    <n v="1620"/>
    <n v="1524989730"/>
    <n v="1524989730"/>
    <n v="1.5676698947800001"/>
    <n v="1.5676698947800001"/>
    <n v="1615436"/>
    <n v="4.0224126034000003E-2"/>
    <n v="0"/>
    <x v="0"/>
    <s v="003.2:004.0 04-29-03:15:30"/>
    <s v="Malazan"/>
    <n v="0"/>
    <n v="0"/>
    <n v="1"/>
    <n v="0"/>
    <x v="2"/>
    <n v="1410"/>
    <n v="629145"/>
    <n v="2.2411370000000002"/>
    <n v="0.44620199999999999"/>
    <n v="234"/>
    <n v="4"/>
    <m/>
    <n v="1117.99"/>
    <n v="4051.45"/>
    <n v="4861.32"/>
    <n v="11818.828055288463"/>
    <n v="2870.6292656650921"/>
    <n v="10402.78619520643"/>
    <n v="12482.265012891909"/>
    <n v="30346.848989145437"/>
    <n v="1615.436675951363"/>
    <n v="1319.5491731659545"/>
    <m/>
    <n v="1"/>
  </r>
  <r>
    <s v="B599F444E26185F56FB61F9BB90EF6434D3EE662"/>
    <s v="Unnamed"/>
    <n v="1450"/>
    <n v="1524945052"/>
    <n v="1524945052"/>
    <n v="0.41161670898199998"/>
    <n v="0.41161670898199998"/>
    <n v="1445495"/>
    <n v="0.104526834715"/>
    <n v="0"/>
    <x v="5"/>
    <s v="043.3:044.0 04-28-14:50:52"/>
    <s v="Unnamed"/>
    <n v="0"/>
    <n v="0"/>
    <n v="1"/>
    <n v="0"/>
    <x v="2"/>
    <n v="1110"/>
    <n v="1024000"/>
    <n v="1.0839840000000001"/>
    <n v="0.92252299999999998"/>
    <n v="2773"/>
    <n v="55"/>
    <m/>
    <n v="1117.99"/>
    <n v="4051.45"/>
    <n v="4861.32"/>
    <n v="4819.491751072962"/>
    <n v="1578.1733644747862"/>
    <n v="5719.0945156051239"/>
    <n v="6862.3205397083757"/>
    <n v="6803.2750846155104"/>
    <n v="1445.4955099975682"/>
    <n v="1319.0468569982977"/>
    <m/>
    <n v="1"/>
  </r>
  <r>
    <s v="AE2FCA9337175469D45968707D1D75F1F29F488E"/>
    <s v="severalwdadwajunior"/>
    <n v="1440"/>
    <n v="1525000722"/>
    <n v="1525000722"/>
    <n v="0.41079353371600003"/>
    <n v="0.41079353371600003"/>
    <n v="1444652"/>
    <n v="-0.49111979057100003"/>
    <n v="0"/>
    <x v="1"/>
    <s v="019.1:019.9 04-29-06:18:42"/>
    <s v="severalwdadwajunior"/>
    <n v="0"/>
    <n v="0"/>
    <n v="1"/>
    <n v="0"/>
    <x v="2"/>
    <n v="1490"/>
    <n v="1024000"/>
    <n v="1.4550780000000001"/>
    <n v="0.68724799999999997"/>
    <n v="1518"/>
    <n v="30"/>
    <m/>
    <n v="1117.99"/>
    <n v="4051.45"/>
    <n v="4861.32"/>
    <n v="8853.6095214723919"/>
    <n v="1577.2530627591509"/>
    <n v="5715.759462173688"/>
    <n v="6858.3188213242647"/>
    <n v="12490.61506293966"/>
    <n v="1444.652578525184"/>
    <n v="1318.4568049676288"/>
    <m/>
    <n v="1"/>
  </r>
  <r>
    <s v="4426AF5AB505FD322AE8EFCA650EE9446ED62E0A"/>
    <s v="dotfunc"/>
    <n v="1320"/>
    <n v="1524991648"/>
    <n v="1524991648"/>
    <n v="8.2106014634500003E-3"/>
    <n v="8.2106014634500003E-3"/>
    <n v="1321481"/>
    <n v="-0.57424304801699999"/>
    <n v="0"/>
    <x v="2"/>
    <s v="035.3:036.1 04-29-03:47:28"/>
    <s v="dotfunc"/>
    <n v="0"/>
    <n v="0"/>
    <n v="1"/>
    <n v="0"/>
    <x v="2"/>
    <n v="1530"/>
    <n v="1310720"/>
    <n v="1.167297"/>
    <n v="0.85668"/>
    <n v="2423"/>
    <n v="48"/>
    <m/>
    <n v="1117.99"/>
    <n v="4051.45"/>
    <n v="4861.32"/>
    <n v="6440.9193022088357"/>
    <n v="1127.1693703301225"/>
    <n v="4084.7148412990941"/>
    <n v="4901.2343611062988"/>
    <n v="6493.8031236575152"/>
    <n v="1321.481799550173"/>
    <n v="1318.2532596851213"/>
    <m/>
    <n v="1"/>
  </r>
  <r>
    <s v="81540D6EACA31F2C6D902AC4FF0C141EEA9785AB"/>
    <s v="agatheimpismOITRson"/>
    <n v="1380"/>
    <n v="1525001522"/>
    <n v="1525001522"/>
    <n v="0.166368945169"/>
    <n v="0.166368945169"/>
    <n v="1377099"/>
    <n v="5.4854524984299997E-2"/>
    <n v="0"/>
    <x v="5"/>
    <s v="041.7:042.5 04-29-06:32:02"/>
    <s v="agatheimpismOITRson"/>
    <n v="0"/>
    <n v="0"/>
    <n v="1"/>
    <n v="0"/>
    <x v="2"/>
    <n v="1220"/>
    <n v="1180672"/>
    <n v="1.03331"/>
    <n v="0.96776399999999996"/>
    <n v="3083"/>
    <n v="61"/>
    <m/>
    <n v="1117.99"/>
    <n v="4051.45"/>
    <n v="4861.32"/>
    <n v="4819.491751072962"/>
    <n v="1303.9888170094903"/>
    <n v="4725.4854629049451"/>
    <n v="5670.0926805289628"/>
    <n v="5621.3055099496678"/>
    <n v="1377.0991552305736"/>
    <n v="1318.1710086614016"/>
    <m/>
    <n v="1"/>
  </r>
  <r>
    <s v="9AF9554365A51E6CE0804C32C4C4DC513FBFEF4D"/>
    <s v="lkjhgfdsa"/>
    <n v="1440"/>
    <n v="1524962688"/>
    <n v="1524962688"/>
    <n v="0.40891710280499999"/>
    <n v="0.40891710280499999"/>
    <n v="1442731"/>
    <n v="0.126732112136"/>
    <n v="0"/>
    <x v="2"/>
    <s v="030.5:031.3 04-28-19:44:48"/>
    <s v="lkjhgfdsa"/>
    <n v="0"/>
    <n v="0"/>
    <n v="1"/>
    <n v="0"/>
    <x v="2"/>
    <n v="1130"/>
    <n v="1024000"/>
    <n v="1.1035159999999999"/>
    <n v="0.90619499999999997"/>
    <n v="2686"/>
    <n v="53"/>
    <m/>
    <n v="1117.99"/>
    <n v="4051.45"/>
    <n v="4861.32"/>
    <n v="6440.9193022088357"/>
    <n v="1575.1552317649621"/>
    <n v="5708.1571961593172"/>
    <n v="6849.1968902080025"/>
    <n v="9074.7213626688754"/>
    <n v="1442.73111327232"/>
    <n v="1317.1117792906239"/>
    <m/>
    <n v="1"/>
  </r>
  <r>
    <s v="E1053ABBC79FF721F596C0389CFC657846FEAF58"/>
    <s v="auroraborealis"/>
    <n v="1210"/>
    <n v="1524986218"/>
    <n v="1524986218"/>
    <n v="-0.23340365185699999"/>
    <n v="-0.23340365185699999"/>
    <n v="1205751"/>
    <n v="-0.41311053650700003"/>
    <n v="0"/>
    <x v="5"/>
    <s v="037.8:038.6 04-29-02:16:58"/>
    <s v="auroraborealis"/>
    <n v="0"/>
    <n v="0"/>
    <n v="1"/>
    <n v="0"/>
    <x v="2"/>
    <n v="1350"/>
    <n v="1572864"/>
    <n v="0.85830700000000004"/>
    <n v="1.165084"/>
    <n v="3839"/>
    <n v="76"/>
    <m/>
    <n v="1117.99"/>
    <n v="4051.45"/>
    <n v="4861.32"/>
    <n v="4819.491751072962"/>
    <n v="857.04705126039266"/>
    <n v="3105.8267746839574"/>
    <n v="3726.6701591545288"/>
    <n v="3694.6047762778453"/>
    <n v="1205.7517985255915"/>
    <n v="1315.885458967914"/>
    <m/>
    <n v="1"/>
  </r>
  <r>
    <s v="239A2E0F09B8FEA551727486519040598A022778"/>
    <s v="shallotandredwine"/>
    <n v="1330"/>
    <n v="1524973689"/>
    <n v="1524973689"/>
    <n v="3.9719427409299998E-2"/>
    <n v="3.9719427409299998E-2"/>
    <n v="1330840"/>
    <n v="-0.46735486173200003"/>
    <n v="0"/>
    <x v="2"/>
    <s v="033.8:034.6 04-28-22:48:09"/>
    <s v="shallotandredwine"/>
    <n v="0"/>
    <n v="0"/>
    <n v="1"/>
    <n v="0"/>
    <x v="2"/>
    <n v="1140"/>
    <n v="1280000"/>
    <n v="0.890625"/>
    <n v="1.1228070000000001"/>
    <n v="3739"/>
    <n v="74"/>
    <m/>
    <n v="1117.99"/>
    <n v="4051.45"/>
    <n v="4861.32"/>
    <n v="6440.9193022088357"/>
    <n v="1162.3959226493234"/>
    <n v="4212.3712741774079"/>
    <n v="5054.4088468533782"/>
    <n v="6696.7489288820789"/>
    <n v="1330.8408670839042"/>
    <n v="1315.5886069587327"/>
    <m/>
    <n v="1"/>
  </r>
  <r>
    <s v="F07BCCA91EC66A1F04731C0010554AB89902B31F"/>
    <s v="anzu"/>
    <n v="1400"/>
    <n v="1525007567"/>
    <n v="1525007567"/>
    <n v="0.23894806873300001"/>
    <n v="0.23894806873300001"/>
    <n v="1395551"/>
    <n v="0.148348411244"/>
    <n v="0"/>
    <x v="5"/>
    <s v="043.3:044.1 04-29-08:12:47"/>
    <s v="anzu"/>
    <n v="0"/>
    <n v="0"/>
    <n v="1"/>
    <n v="0"/>
    <x v="2"/>
    <n v="1230"/>
    <n v="1126400"/>
    <n v="1.091974"/>
    <n v="0.91577200000000003"/>
    <n v="2737"/>
    <n v="54"/>
    <m/>
    <n v="1117.99"/>
    <n v="4051.45"/>
    <n v="4861.32"/>
    <n v="4819.491751072962"/>
    <n v="1385.1315513628065"/>
    <n v="5019.5361530683122"/>
    <n v="6022.9230254931063"/>
    <n v="5971.0999972664704"/>
    <n v="1395.5511046208512"/>
    <n v="1314.8057732345958"/>
    <m/>
    <n v="1"/>
  </r>
  <r>
    <s v="78AC0EDF5D6FE35604FE6BB34C0B11659E9B6B1F"/>
    <s v="Jehanne"/>
    <n v="1430"/>
    <n v="1524921534"/>
    <n v="1524921534"/>
    <n v="0.36269403619500001"/>
    <n v="0.36269403619500001"/>
    <n v="1428888"/>
    <n v="0.746723593006"/>
    <n v="0"/>
    <x v="2"/>
    <s v="031.3:032.1 04-28-08:18:54"/>
    <s v="Jehanne"/>
    <n v="0"/>
    <n v="0"/>
    <n v="1"/>
    <n v="0"/>
    <x v="2"/>
    <n v="940"/>
    <n v="1048576"/>
    <n v="0.89645399999999997"/>
    <n v="1.1155060000000001"/>
    <n v="3719"/>
    <n v="74"/>
    <m/>
    <n v="1117.99"/>
    <n v="4051.45"/>
    <n v="4861.32"/>
    <n v="6440.9193022088357"/>
    <n v="1523.478305525648"/>
    <n v="5520.8867529422323"/>
    <n v="6624.491772035477"/>
    <n v="8777.0023207332415"/>
    <n v="1428.8882616972082"/>
    <n v="1314.7945831880459"/>
    <m/>
    <n v="1"/>
  </r>
  <r>
    <s v="1A98735EF0E26BB4A6FE8660C2D2FEC9FA663725"/>
    <s v="low"/>
    <n v="1440"/>
    <n v="1524995088"/>
    <n v="1524995088"/>
    <n v="0.40471654501900001"/>
    <n v="0.40471654501900001"/>
    <n v="1438429"/>
    <n v="0.25531533803099998"/>
    <n v="0"/>
    <x v="5"/>
    <s v="040.2:040.9 04-29-04:44:48"/>
    <s v="low"/>
    <n v="0"/>
    <n v="0"/>
    <n v="1"/>
    <n v="0"/>
    <x v="2"/>
    <n v="1440"/>
    <n v="1024000"/>
    <n v="1.40625"/>
    <n v="0.71111100000000005"/>
    <n v="1647"/>
    <n v="32"/>
    <m/>
    <n v="1117.99"/>
    <n v="4051.45"/>
    <n v="4861.32"/>
    <n v="4819.491751072962"/>
    <n v="1570.4590501657917"/>
    <n v="5691.138846317227"/>
    <n v="6828.7766346317649"/>
    <n v="6770.0198013147819"/>
    <n v="1438.429742099456"/>
    <n v="1314.1008194696192"/>
    <m/>
    <n v="1"/>
  </r>
  <r>
    <s v="A604086EAE838774F809811925A223DCFDBB1D17"/>
    <s v="plan9rain"/>
    <n v="1440"/>
    <n v="1525001522"/>
    <n v="1525001522"/>
    <n v="0.40412439514199999"/>
    <n v="0.40412439514199999"/>
    <n v="1437823"/>
    <n v="0.53811313932600002"/>
    <n v="0"/>
    <x v="5"/>
    <s v="041.7:042.5 04-29-06:32:02"/>
    <s v="plan9rain"/>
    <n v="0"/>
    <n v="0"/>
    <n v="1"/>
    <n v="0"/>
    <x v="2"/>
    <n v="1440"/>
    <n v="1024000"/>
    <n v="1.40625"/>
    <n v="0.71111100000000005"/>
    <n v="1641"/>
    <n v="32"/>
    <m/>
    <n v="1117.99"/>
    <n v="4051.45"/>
    <n v="4861.32"/>
    <n v="4819.491751072962"/>
    <n v="1569.7970325248045"/>
    <n v="5688.7397806980553"/>
    <n v="6825.8980045917069"/>
    <n v="6767.1659398671809"/>
    <n v="1437.8233806254079"/>
    <n v="1313.6763664377856"/>
    <m/>
    <n v="1"/>
  </r>
  <r>
    <s v="CF97FB2737C63A2C00E81208355FD58BF61A8D26"/>
    <s v="ExitTNode4"/>
    <n v="1420"/>
    <n v="1525007036"/>
    <n v="1525007036"/>
    <n v="0.35721027605"/>
    <n v="0.35721027605"/>
    <n v="1423138"/>
    <n v="-0.45145989293599997"/>
    <n v="0"/>
    <x v="2"/>
    <s v="026.6:027.4 04-29-08:03:56"/>
    <s v="ExitTNode4"/>
    <n v="1"/>
    <n v="0"/>
    <n v="0"/>
    <n v="0"/>
    <x v="0"/>
    <n v="1460"/>
    <n v="1048576"/>
    <n v="1.3923650000000001"/>
    <n v="0.71820300000000004"/>
    <n v="1673"/>
    <n v="33"/>
    <m/>
    <n v="10125.48"/>
    <n v="10125.48"/>
    <n v="4861.32"/>
    <n v="6440.9193022088357"/>
    <n v="13742.405505938754"/>
    <n v="13742.405505938754"/>
    <n v="6597.8334591673856"/>
    <n v="8741.6818641666268"/>
    <n v="1423.1381224194049"/>
    <n v="1310.7694856935832"/>
    <m/>
    <n v="1"/>
  </r>
  <r>
    <s v="ED008247C7EC24D7CF73EEB2F0824A712950BEEE"/>
    <s v="Unnamed"/>
    <n v="1420"/>
    <n v="1524983272"/>
    <n v="1524983272"/>
    <n v="0.35627657751500003"/>
    <n v="0.35627657751500003"/>
    <n v="1422159"/>
    <n v="-0.231210584217"/>
    <n v="0"/>
    <x v="2"/>
    <s v="033.0:033.8 04-29-01:27:52"/>
    <s v="Unnamed"/>
    <n v="0"/>
    <n v="0"/>
    <n v="1"/>
    <n v="0"/>
    <x v="2"/>
    <n v="1420"/>
    <n v="1048576"/>
    <n v="1.3542179999999999"/>
    <n v="0.73843400000000003"/>
    <n v="1783"/>
    <n v="35"/>
    <m/>
    <n v="1117.99"/>
    <n v="4051.45"/>
    <n v="4861.32"/>
    <n v="6440.9193022088357"/>
    <n v="1516.3036508959949"/>
    <n v="5494.8867399731471"/>
    <n v="6593.29445180522"/>
    <n v="8735.6679872501027"/>
    <n v="1422.1590685443687"/>
    <n v="1310.0841479810581"/>
    <m/>
    <n v="1"/>
  </r>
  <r>
    <s v="7FAE1655D8B531F6502CB4AD553D258C9DF1DC8D"/>
    <s v="Goro47"/>
    <n v="1420"/>
    <n v="1525007036"/>
    <n v="1525007036"/>
    <n v="0.355384696916"/>
    <n v="0.355384696916"/>
    <n v="1421223"/>
    <n v="-1.6443317603099999E-2"/>
    <n v="0"/>
    <x v="2"/>
    <s v="026.6:027.4 04-29-08:03:56"/>
    <s v="Goro47"/>
    <n v="0"/>
    <n v="0"/>
    <n v="1"/>
    <n v="0"/>
    <x v="2"/>
    <n v="1440"/>
    <n v="1048576"/>
    <n v="1.373291"/>
    <n v="0.72817799999999999"/>
    <n v="1725"/>
    <n v="34"/>
    <m/>
    <n v="1117.99"/>
    <n v="4051.45"/>
    <n v="4861.32"/>
    <n v="6440.9193022088357"/>
    <n v="1515.3065373051188"/>
    <n v="5491.2733303203277"/>
    <n v="6588.9587348116884"/>
    <n v="8729.9234562847359"/>
    <n v="1421.2238639533916"/>
    <n v="1309.4295047673741"/>
    <m/>
    <n v="1"/>
  </r>
  <r>
    <s v="CB9B2BE124C8F79ED21854CA5C7C5F00DD3C82D4"/>
    <s v="Unnamed"/>
    <n v="1430"/>
    <n v="1524975523"/>
    <n v="1524975523"/>
    <n v="0.3981659508"/>
    <n v="0.3981659508"/>
    <n v="1431721"/>
    <n v="0.125813096229"/>
    <n v="0"/>
    <x v="3"/>
    <s v="054.0:054.8 04-28-23:18:43"/>
    <s v="Unnamed"/>
    <n v="0"/>
    <n v="0"/>
    <n v="1"/>
    <n v="0"/>
    <x v="2"/>
    <n v="1150"/>
    <n v="1024000"/>
    <n v="1.1230469999999999"/>
    <n v="0.89043499999999998"/>
    <n v="2578"/>
    <n v="51"/>
    <m/>
    <n v="1117.99"/>
    <n v="4051.45"/>
    <n v="4861.32"/>
    <n v="3794.4265750962772"/>
    <n v="1563.1355513348919"/>
    <n v="5664.5994413686594"/>
    <n v="6796.9320999430556"/>
    <n v="5305.2380401102737"/>
    <n v="1431.7219336191999"/>
    <n v="1309.4053535334401"/>
    <m/>
    <n v="1"/>
  </r>
  <r>
    <s v="F3FA0D45D35E987484848345F8D92AB1D883889B"/>
    <s v="Hermes"/>
    <n v="1420"/>
    <n v="1524955955"/>
    <n v="1524955955"/>
    <n v="0.351184042212"/>
    <n v="0.351184042212"/>
    <n v="1416819"/>
    <n v="0.26040064277199998"/>
    <n v="0"/>
    <x v="5"/>
    <s v="045.7:046.4 04-28-17:52:35"/>
    <s v="Hermes"/>
    <n v="0"/>
    <n v="0"/>
    <n v="1"/>
    <n v="0"/>
    <x v="2"/>
    <n v="1090"/>
    <n v="1048576"/>
    <n v="1.0395049999999999"/>
    <n v="0.96199599999999996"/>
    <n v="3043"/>
    <n v="60"/>
    <m/>
    <n v="1117.99"/>
    <n v="4051.45"/>
    <n v="4861.32"/>
    <n v="4819.491751072962"/>
    <n v="1510.6102473525939"/>
    <n v="5474.2545878198071"/>
    <n v="6568.5380080860396"/>
    <n v="6512.0203456221552"/>
    <n v="1416.8191582464901"/>
    <n v="1306.3462107725429"/>
    <m/>
    <n v="1"/>
  </r>
  <r>
    <s v="723E9B29DF0357E19B2D1C86B86A0165335BFAA9"/>
    <s v="ToeClipper703"/>
    <n v="1410"/>
    <n v="1524977546"/>
    <n v="1524977546"/>
    <n v="0.34878809812599998"/>
    <n v="0.34878809812599998"/>
    <n v="1414306"/>
    <n v="6.1171371010200003E-2"/>
    <n v="0"/>
    <x v="3"/>
    <s v="054.8:055.6 04-28-23:52:26"/>
    <s v="ToeClipper703"/>
    <n v="0"/>
    <n v="0"/>
    <n v="1"/>
    <n v="0"/>
    <x v="2"/>
    <n v="1350"/>
    <n v="1048576"/>
    <n v="1.28746"/>
    <n v="0.77672300000000005"/>
    <n v="2027"/>
    <n v="40"/>
    <m/>
    <n v="1117.99"/>
    <n v="4051.45"/>
    <n v="4861.32"/>
    <n v="3794.4265750962772"/>
    <n v="1507.9316058238869"/>
    <n v="5464.5475401525828"/>
    <n v="6556.8905571818859"/>
    <n v="5117.8774037028597"/>
    <n v="1414.3068287805686"/>
    <n v="1304.5875801463978"/>
    <m/>
    <n v="1"/>
  </r>
  <r>
    <s v="08290C45AD407034C17EA9E6650689B5FE98996A"/>
    <s v="scenesurreal"/>
    <n v="1280"/>
    <n v="1524984916"/>
    <n v="1524984916"/>
    <n v="-5.5286475860400003E-2"/>
    <n v="-5.5286475860400003E-2"/>
    <n v="1281804"/>
    <n v="4.0570399253400002E-2"/>
    <n v="0"/>
    <x v="3"/>
    <s v="057.1:057.9 04-29-01:55:16"/>
    <s v="scenesurreal"/>
    <n v="0"/>
    <n v="0"/>
    <n v="1"/>
    <n v="0"/>
    <x v="2"/>
    <n v="1280"/>
    <n v="1356818"/>
    <n v="0.943384"/>
    <n v="1.060014"/>
    <n v="3566"/>
    <n v="71"/>
    <m/>
    <n v="1117.99"/>
    <n v="4051.45"/>
    <n v="4861.32"/>
    <n v="3794.4265750962772"/>
    <n v="1056.1802728528314"/>
    <n v="3827.4596073753823"/>
    <n v="4592.5547491703201"/>
    <n v="3584.6461018481564"/>
    <n v="1281.8043143960438"/>
    <n v="1304.3084200772305"/>
    <m/>
    <n v="1"/>
  </r>
  <r>
    <s v="7981F9C4BB9162209DDE7E9E24EB09D815D86F81"/>
    <s v="LofiHipHopBeats"/>
    <n v="1410"/>
    <n v="1525001522"/>
    <n v="1525001522"/>
    <n v="0.34471553292000001"/>
    <n v="0.34471553292000001"/>
    <n v="1410036"/>
    <n v="-0.57135898282999997"/>
    <n v="0"/>
    <x v="5"/>
    <s v="041.7:042.5 04-29-06:32:02"/>
    <s v="LofiHipHopBeats"/>
    <n v="0"/>
    <n v="0"/>
    <n v="1"/>
    <n v="0"/>
    <x v="2"/>
    <n v="1070"/>
    <n v="1048576"/>
    <n v="1.020432"/>
    <n v="0.97997800000000002"/>
    <n v="3134"/>
    <n v="62"/>
    <m/>
    <n v="1117.99"/>
    <n v="4051.45"/>
    <n v="4861.32"/>
    <n v="4819.491751072962"/>
    <n v="1503.3785186492307"/>
    <n v="5448.0477458487339"/>
    <n v="6537.0925144946541"/>
    <n v="6480.8454184476223"/>
    <n v="1410.036434647122"/>
    <n v="1301.5983042529854"/>
    <m/>
    <n v="1"/>
  </r>
  <r>
    <s v="4047AE1B02A7FB8A8687BC080B75000C2DA09B86"/>
    <s v="PaPTor1r1"/>
    <n v="1630"/>
    <n v="1524977035"/>
    <n v="1524977035"/>
    <n v="2.1131407104300002"/>
    <n v="2.1131407104300002"/>
    <n v="1632182"/>
    <n v="4.5133557195900002E-2"/>
    <n v="0"/>
    <x v="0"/>
    <s v="000.8:001.6 04-28-23:43:55"/>
    <s v="PaPTor1r1"/>
    <n v="0"/>
    <n v="0"/>
    <n v="1"/>
    <n v="0"/>
    <x v="2"/>
    <n v="1360"/>
    <n v="524288"/>
    <n v="2.5939939999999999"/>
    <n v="0.38550600000000002"/>
    <n v="110"/>
    <n v="2"/>
    <m/>
    <n v="1117.99"/>
    <n v="4051.45"/>
    <n v="4861.32"/>
    <n v="11818.828055288463"/>
    <n v="3480.4601828536361"/>
    <n v="12612.733931271623"/>
    <n v="15133.973198427568"/>
    <n v="36793.674768490739"/>
    <n v="1632.182316789924"/>
    <n v="1299.8140217529465"/>
    <m/>
    <n v="1"/>
  </r>
  <r>
    <s v="F0D264435B31F70FEFB322794E93211A8419F890"/>
    <s v="ANGRYRONIN"/>
    <n v="1500"/>
    <n v="1524976051"/>
    <n v="1524976051"/>
    <n v="0.83339270591299996"/>
    <n v="0.83339270591299996"/>
    <n v="1501915"/>
    <n v="0.535141363679"/>
    <n v="0"/>
    <x v="2"/>
    <s v="031.4:032.2 04-28-23:27:31"/>
    <s v="ANGRYRONIN"/>
    <n v="0"/>
    <n v="0"/>
    <n v="1"/>
    <n v="0"/>
    <x v="2"/>
    <n v="1200"/>
    <n v="819200"/>
    <n v="1.464844"/>
    <n v="0.68266700000000002"/>
    <n v="1490"/>
    <n v="29"/>
    <m/>
    <n v="1117.99"/>
    <n v="4051.45"/>
    <n v="4861.32"/>
    <n v="6440.9193022088357"/>
    <n v="2049.7147112836747"/>
    <n v="7427.898878371223"/>
    <n v="8912.7086291089836"/>
    <n v="11808.734468043929"/>
    <n v="1501.9153046839294"/>
    <n v="1297.1007132787506"/>
    <m/>
    <n v="1"/>
  </r>
  <r>
    <s v="94E2E7828B956680809D0547F2BD2C86B85E4CA7"/>
    <s v="freeBogatov03"/>
    <n v="1230"/>
    <n v="1524985992"/>
    <n v="1524985992"/>
    <n v="-0.156758801724"/>
    <n v="-0.156758801724"/>
    <n v="1228354"/>
    <n v="-0.17089883892300001"/>
    <n v="0"/>
    <x v="4"/>
    <s v="066.8:067.5 04-29-02:13:12"/>
    <s v="freeBogatov03"/>
    <n v="0"/>
    <n v="0"/>
    <n v="1"/>
    <n v="0"/>
    <x v="2"/>
    <n v="1010"/>
    <n v="1456706"/>
    <n v="0.69334499999999999"/>
    <n v="1.442283"/>
    <n v="4299"/>
    <n v="85"/>
    <m/>
    <n v="1117.99"/>
    <n v="4051.45"/>
    <n v="4861.32"/>
    <n v="2386.3111194805197"/>
    <n v="942.73522726058525"/>
    <n v="3416.3495527553"/>
    <n v="4099.2653020030839"/>
    <n v="2012.2358478500964"/>
    <n v="1228.3545129758388"/>
    <n v="1296.8599590830872"/>
    <m/>
    <n v="1"/>
  </r>
  <r>
    <s v="EC8FA8CC88F89F4C3913E35D5A0776B5B797B97C"/>
    <s v="FromHereToThere"/>
    <n v="1400"/>
    <n v="1524998498"/>
    <n v="1524998498"/>
    <n v="0.335838192993"/>
    <n v="0.335838192993"/>
    <n v="1400727"/>
    <n v="-9.3426174046600002E-2"/>
    <n v="0"/>
    <x v="2"/>
    <s v="036.8:037.6 04-29-05:41:38"/>
    <s v="FromHereToThere"/>
    <n v="0"/>
    <n v="0"/>
    <n v="1"/>
    <n v="0"/>
    <x v="2"/>
    <n v="1250"/>
    <n v="1048576"/>
    <n v="1.1920930000000001"/>
    <n v="0.83886099999999997"/>
    <n v="2338"/>
    <n v="46"/>
    <m/>
    <n v="1117.99"/>
    <n v="4051.45"/>
    <n v="4861.32"/>
    <n v="6440.9193022088357"/>
    <n v="1493.4537413842443"/>
    <n v="5412.0816470014897"/>
    <n v="6493.9369243607307"/>
    <n v="8604.0260018763856"/>
    <n v="1400.727869055828"/>
    <n v="1295.0823083390796"/>
    <m/>
    <n v="1"/>
  </r>
  <r>
    <s v="1AC636E87AE97BF50EBC0832242F8C64714F78A8"/>
    <s v="Unnamed"/>
    <n v="1410"/>
    <n v="1525004637"/>
    <n v="1525004637"/>
    <n v="0.37804090102600002"/>
    <n v="0.37804090102600002"/>
    <n v="1411113"/>
    <n v="-0.54640387585600003"/>
    <n v="0"/>
    <x v="2"/>
    <s v="025.8:026.6 04-29-07:23:57"/>
    <s v="Unnamed"/>
    <n v="0"/>
    <n v="0"/>
    <n v="1"/>
    <n v="0"/>
    <x v="2"/>
    <n v="1420"/>
    <n v="1024000"/>
    <n v="1.386719"/>
    <n v="0.72112699999999996"/>
    <n v="1689"/>
    <n v="33"/>
    <m/>
    <n v="1117.99"/>
    <n v="4051.45"/>
    <n v="4861.32"/>
    <n v="6440.9193022088357"/>
    <n v="1540.6359469380577"/>
    <n v="5583.0638084617876"/>
    <n v="6699.0977929757137"/>
    <n v="8875.8502386516193"/>
    <n v="1411.113882650624"/>
    <n v="1294.9797178554368"/>
    <m/>
    <n v="1"/>
  </r>
  <r>
    <s v="D00AC7CD91B2F1345EADB0132D823967E2646DDF"/>
    <s v="BFRelay"/>
    <n v="5010"/>
    <n v="1524129259"/>
    <n v="1524963125"/>
    <n v="-0.836486893372"/>
    <n v="-0.836486893372"/>
    <n v="479242"/>
    <n v="-0.80107804198200006"/>
    <n v="0"/>
    <x v="0"/>
    <s v="010.3:011.1 04-28-19:52:05"/>
    <s v="BFRelay"/>
    <n v="0"/>
    <n v="1"/>
    <n v="0"/>
    <n v="0"/>
    <x v="1"/>
    <n v="5000"/>
    <n v="3120557"/>
    <n v="1.6022780000000001"/>
    <n v="0.62411099999999997"/>
    <n v="1081"/>
    <n v="21"/>
    <m/>
    <n v="9721.3799999999992"/>
    <n v="9721.3799999999992"/>
    <n v="4861.32"/>
    <n v="11818.828055288463"/>
    <n v="1589.5730445113065"/>
    <n v="1589.5730445113065"/>
    <n v="794.88953551282896"/>
    <n v="1932.5332920223802"/>
    <n v="510.25196947975184"/>
    <n v="1293.3434786358264"/>
    <m/>
    <n v="0"/>
  </r>
  <r>
    <s v="2D5FAF9FE74C5BABC0247DABF619AE76E6A70AA9"/>
    <s v="Unnamed"/>
    <n v="1410"/>
    <n v="1525009194"/>
    <n v="1525009194"/>
    <n v="0.37557490393699999"/>
    <n v="0.37557490393699999"/>
    <n v="1408588"/>
    <n v="-0.33533716340399999"/>
    <n v="0"/>
    <x v="1"/>
    <s v="021.4:022.2 04-29-08:39:53"/>
    <s v="Unnamed"/>
    <n v="0"/>
    <n v="0"/>
    <n v="1"/>
    <n v="0"/>
    <x v="2"/>
    <n v="1530"/>
    <n v="1024000"/>
    <n v="1.4941409999999999"/>
    <n v="0.66928100000000001"/>
    <n v="1391"/>
    <n v="27"/>
    <m/>
    <n v="1117.99"/>
    <n v="4051.45"/>
    <n v="4861.32"/>
    <n v="8853.6095214723919"/>
    <n v="1537.8789868525266"/>
    <n v="5573.072944555558"/>
    <n v="6687.109792007016"/>
    <n v="12178.803066995093"/>
    <n v="1408.588701631488"/>
    <n v="1293.2120911420416"/>
    <m/>
    <n v="1"/>
  </r>
  <r>
    <s v="0436C3FEFF803636CDE268B12D47D605671815B4"/>
    <s v="Unnamed"/>
    <n v="1410"/>
    <n v="1524967939"/>
    <n v="1524967939"/>
    <n v="0.373440214396"/>
    <n v="0.373440214396"/>
    <n v="1406402"/>
    <n v="-0.158092502691"/>
    <n v="0"/>
    <x v="2"/>
    <s v="032.1:032.9 04-28-21:12:19"/>
    <s v="Unnamed"/>
    <n v="0"/>
    <n v="0"/>
    <n v="1"/>
    <n v="0"/>
    <x v="2"/>
    <n v="1290"/>
    <n v="1024000"/>
    <n v="1.2597659999999999"/>
    <n v="0.793798"/>
    <n v="2117"/>
    <n v="42"/>
    <m/>
    <n v="1117.99"/>
    <n v="4051.45"/>
    <n v="4861.32"/>
    <n v="6440.9193022088357"/>
    <n v="1535.4924252925841"/>
    <n v="5564.4243566146743"/>
    <n v="6676.7323830475625"/>
    <n v="8846.217587333038"/>
    <n v="1406.4027795415041"/>
    <n v="1291.6819456790527"/>
    <m/>
    <n v="1"/>
  </r>
  <r>
    <s v="9AC65F0D99174760CFAD238F1D9846390A891591"/>
    <s v="ExitNode2319"/>
    <n v="1390"/>
    <n v="1525004091"/>
    <n v="1525004091"/>
    <n v="0.32767825667700001"/>
    <n v="0.32767825667700001"/>
    <n v="1392171"/>
    <n v="0.218283945206"/>
    <n v="0"/>
    <x v="5"/>
    <s v="042.5:043.3 04-29-07:14:51"/>
    <s v="ExitNode2319"/>
    <n v="1"/>
    <n v="0"/>
    <n v="0"/>
    <n v="0"/>
    <x v="0"/>
    <n v="1160"/>
    <n v="1048576"/>
    <n v="1.1062620000000001"/>
    <n v="0.903945"/>
    <n v="2670"/>
    <n v="53"/>
    <m/>
    <n v="10125.48"/>
    <n v="10125.48"/>
    <n v="4861.32"/>
    <n v="4819.491751072962"/>
    <n v="13443.37963441783"/>
    <n v="13443.37963441783"/>
    <n v="6454.2688627490334"/>
    <n v="6398.7344061337326"/>
    <n v="1392.171555673342"/>
    <n v="1289.0928889713393"/>
    <m/>
    <n v="1"/>
  </r>
  <r>
    <s v="2C064760AA6657E2C575DD897C2588B170A3FF12"/>
    <s v="Nana"/>
    <n v="1390"/>
    <n v="1524997864"/>
    <n v="1524997864"/>
    <n v="0.32618492422899997"/>
    <n v="0.32618492422899997"/>
    <n v="1390605"/>
    <n v="-0.80499382456099999"/>
    <n v="0"/>
    <x v="5"/>
    <s v="040.9:041.7 04-29-05:31:04"/>
    <s v="Nana"/>
    <n v="0"/>
    <n v="0"/>
    <n v="1"/>
    <n v="0"/>
    <x v="2"/>
    <n v="1190"/>
    <n v="1048576"/>
    <n v="1.1348720000000001"/>
    <n v="0.88115600000000005"/>
    <n v="2529"/>
    <n v="50"/>
    <m/>
    <n v="1117.99"/>
    <n v="4051.45"/>
    <n v="4861.32"/>
    <n v="4819.491751072962"/>
    <n v="1482.6614834387797"/>
    <n v="5372.9719112675821"/>
    <n v="6447.0092958529222"/>
    <n v="6391.5373027189871"/>
    <n v="1390.6056831083479"/>
    <n v="1287.9967781758435"/>
    <m/>
    <n v="1"/>
  </r>
  <r>
    <s v="E71C9B75A907DC2078C51B8D26EE70C4DF3F41AF"/>
    <s v="yetanotherrelay"/>
    <n v="1110"/>
    <n v="1525000490"/>
    <n v="1525000490"/>
    <n v="-0.34287822217699998"/>
    <n v="-0.34287822217699998"/>
    <n v="1112688"/>
    <n v="6.17315302367E-2"/>
    <n v="0"/>
    <x v="3"/>
    <s v="061.8:062.6 04-29-06:14:50"/>
    <s v="yetanotherrelay"/>
    <n v="0"/>
    <n v="0"/>
    <n v="1"/>
    <n v="0"/>
    <x v="2"/>
    <n v="1350"/>
    <n v="1693276"/>
    <n v="0.79727099999999995"/>
    <n v="1.2542789999999999"/>
    <n v="4012"/>
    <n v="80"/>
    <m/>
    <n v="1117.99"/>
    <n v="4051.45"/>
    <n v="4861.32"/>
    <n v="3794.4265750962772"/>
    <n v="734.65557638833582"/>
    <n v="2662.2960267609938"/>
    <n v="3194.4792409665065"/>
    <n v="2493.4003368461031"/>
    <n v="1112.6885354650183"/>
    <n v="1286.864774825513"/>
    <m/>
    <n v="1"/>
  </r>
  <r>
    <s v="7B63DFE61EF3E65A7F6CCF0D538E16BB8D70904A"/>
    <s v="Unnamed"/>
    <n v="1400"/>
    <n v="1524913739"/>
    <n v="1524913739"/>
    <n v="0.36483701748699998"/>
    <n v="0.36483701748699998"/>
    <n v="1397593"/>
    <n v="-0.200298977352"/>
    <n v="0"/>
    <x v="2"/>
    <s v="029.7:030.5 04-28-06:08:59"/>
    <s v="Unnamed"/>
    <n v="0"/>
    <n v="0"/>
    <n v="1"/>
    <n v="0"/>
    <x v="2"/>
    <n v="1360"/>
    <n v="1024000"/>
    <n v="1.328125"/>
    <n v="0.75294099999999997"/>
    <n v="1869"/>
    <n v="37"/>
    <m/>
    <n v="1117.99"/>
    <n v="4051.45"/>
    <n v="4861.32"/>
    <n v="6440.9193022088357"/>
    <n v="1525.874137180291"/>
    <n v="5529.5689344977054"/>
    <n v="6634.9094898499025"/>
    <n v="8790.8050903011554"/>
    <n v="1397.5931059066879"/>
    <n v="1285.5151741346815"/>
    <m/>
    <n v="1"/>
  </r>
  <r>
    <s v="5EF0AAAEEE7B1282DA0DBAB94669B73E39DD51B6"/>
    <s v="MyCoolNick"/>
    <n v="1440"/>
    <n v="1524939864"/>
    <n v="1524939864"/>
    <n v="0.57263000086899996"/>
    <n v="0.57263000086899996"/>
    <n v="1442894"/>
    <n v="0.11267000325199999"/>
    <n v="0"/>
    <x v="5"/>
    <s v="042.5:043.3 04-28-13:24:24"/>
    <s v="MyCoolNick"/>
    <n v="0"/>
    <n v="0"/>
    <n v="1"/>
    <n v="0"/>
    <x v="2"/>
    <n v="1010"/>
    <n v="917504"/>
    <n v="1.100813"/>
    <n v="0.90842000000000001"/>
    <n v="2703"/>
    <n v="54"/>
    <m/>
    <n v="1117.99"/>
    <n v="4051.45"/>
    <n v="4861.32"/>
    <n v="4819.491751072962"/>
    <n v="1758.1846146715334"/>
    <n v="6371.4318170207098"/>
    <n v="7645.0576758244861"/>
    <n v="7579.2773166780107"/>
    <n v="1442.894316317311"/>
    <n v="1285.2772214221177"/>
    <m/>
    <n v="1"/>
  </r>
  <r>
    <s v="D568079F1B89BB439E1D72571EF9DFD405EA37B1"/>
    <s v="d0gp000"/>
    <n v="1270"/>
    <n v="1524959606"/>
    <n v="1524959606"/>
    <n v="-2.7941925949399999E-2"/>
    <n v="-2.7941925949399999E-2"/>
    <n v="1274095"/>
    <n v="-0.14811026603899999"/>
    <n v="0"/>
    <x v="5"/>
    <s v="046.5:047.3 04-28-18:53:26"/>
    <s v="d0gp000"/>
    <n v="0"/>
    <n v="0"/>
    <n v="1"/>
    <n v="0"/>
    <x v="2"/>
    <n v="1410"/>
    <n v="1310720"/>
    <n v="1.075745"/>
    <n v="0.929589"/>
    <n v="2812"/>
    <n v="56"/>
    <m/>
    <n v="1117.99"/>
    <n v="4051.45"/>
    <n v="4861.32"/>
    <n v="4819.491751072962"/>
    <n v="1086.7512062078304"/>
    <n v="3938.2446841123028"/>
    <n v="4725.4853565436624"/>
    <n v="4684.8258694507367"/>
    <n v="1274.0959588196024"/>
    <n v="1285.0831711737214"/>
    <m/>
    <n v="1"/>
  </r>
  <r>
    <s v="BA89EF01C2561D9CE84588C3EFD71107F1D109C2"/>
    <s v="CTFara"/>
    <n v="1390"/>
    <n v="1524995209"/>
    <n v="1524995209"/>
    <n v="0.32211913900299999"/>
    <n v="0.32211913900299999"/>
    <n v="1386342"/>
    <n v="-7.6431997745800007E-2"/>
    <n v="0"/>
    <x v="2"/>
    <s v="026.6:027.4 04-29-04:46:49"/>
    <s v="CTFara"/>
    <n v="0"/>
    <n v="0"/>
    <n v="1"/>
    <n v="0"/>
    <x v="2"/>
    <n v="1250"/>
    <n v="1048576"/>
    <n v="1.1920930000000001"/>
    <n v="0.83886099999999997"/>
    <n v="2339"/>
    <n v="46"/>
    <m/>
    <n v="1117.99"/>
    <n v="4051.45"/>
    <n v="4861.32"/>
    <n v="6440.9193022088357"/>
    <n v="1478.1159762139641"/>
    <n v="5356.4995857137046"/>
    <n v="6427.2442128180637"/>
    <n v="8515.6626822241506"/>
    <n v="1386.3423982992097"/>
    <n v="1285.0124788094467"/>
    <m/>
    <n v="1"/>
  </r>
  <r>
    <s v="F2769F682C15CF21DAFE1828599E2C52498F9871"/>
    <s v="Peuplier"/>
    <n v="1400"/>
    <n v="1524995972"/>
    <n v="1524995972"/>
    <n v="0.363567847735"/>
    <n v="0.363567847735"/>
    <n v="1396293"/>
    <n v="-0.41879401215500001"/>
    <n v="0"/>
    <x v="1"/>
    <s v="017.5:018.3 04-29-04:59:32"/>
    <s v="Peuplier"/>
    <n v="0"/>
    <n v="0"/>
    <n v="1"/>
    <n v="0"/>
    <x v="2"/>
    <n v="1510"/>
    <n v="1024000"/>
    <n v="1.4746090000000001"/>
    <n v="0.67814600000000003"/>
    <n v="1462"/>
    <n v="29"/>
    <m/>
    <n v="1117.99"/>
    <n v="4051.45"/>
    <n v="4861.32"/>
    <n v="8853.6095214723919"/>
    <n v="1524.4552180892526"/>
    <n v="5524.4269567059655"/>
    <n v="6628.7396495511093"/>
    <n v="12072.497279880212"/>
    <n v="1396.2934760806399"/>
    <n v="1284.6054332564481"/>
    <m/>
    <n v="1"/>
  </r>
  <r>
    <s v="63E0B30534B66BC188CA41C345A37D25567FD261"/>
    <s v="Doggoserver"/>
    <n v="869"/>
    <n v="1524984900"/>
    <n v="1524984900"/>
    <n v="-0.61354213825600001"/>
    <n v="-0.61354213825600001"/>
    <n v="869425"/>
    <n v="-0.49466556456100003"/>
    <n v="0"/>
    <x v="6"/>
    <s v="082.2:083.0 04-29-01:55:00"/>
    <s v="Nobody"/>
    <n v="0"/>
    <n v="0"/>
    <n v="1"/>
    <n v="0"/>
    <x v="2"/>
    <n v="869"/>
    <n v="2249728"/>
    <n v="0.38626899999999997"/>
    <n v="2.58887"/>
    <n v="5222"/>
    <n v="104"/>
    <m/>
    <n v="1117.99"/>
    <n v="4051.45"/>
    <n v="4861.32"/>
    <n v="885.64026081730776"/>
    <n v="432.05602485117453"/>
    <n v="1565.7147039627287"/>
    <n v="1878.695332453342"/>
    <n v="342.26264146985523"/>
    <n v="869.42507238560563"/>
    <n v="1283.515950669924"/>
    <m/>
    <n v="1"/>
  </r>
  <r>
    <s v="696ABFA60C2FEA676FAF2DC2DA58A6D09FDBF78C"/>
    <s v="HorstHanfblatt"/>
    <n v="1390"/>
    <n v="1525003372"/>
    <n v="1525003372"/>
    <n v="0.361444096948"/>
    <n v="0.361444096948"/>
    <n v="1394118"/>
    <n v="-0.29552930850999998"/>
    <n v="4.7619047619000002E-2"/>
    <x v="1"/>
    <s v="019.9:020.7 04-29-07:02:52"/>
    <s v="HorstHanfblatt"/>
    <n v="1"/>
    <n v="0"/>
    <n v="0"/>
    <n v="0"/>
    <x v="0"/>
    <n v="1560"/>
    <n v="1024000"/>
    <n v="1.5234380000000001"/>
    <n v="0.65641000000000005"/>
    <n v="1286"/>
    <n v="25"/>
    <m/>
    <n v="10125.48"/>
    <n v="10125.48"/>
    <n v="4861.32"/>
    <n v="8853.6095214723919"/>
    <n v="13785.274974765034"/>
    <n v="13785.274974765034"/>
    <n v="6618.4154173752504"/>
    <n v="12053.694419691194"/>
    <n v="1394.1187552747519"/>
    <n v="1283.0831286923265"/>
    <m/>
    <n v="1"/>
  </r>
  <r>
    <s v="FD910B5E67A9A1A9A7FD852F57BDE144A41D6516"/>
    <s v="Unnamed"/>
    <n v="1390"/>
    <n v="1524991648"/>
    <n v="1524991648"/>
    <n v="0.35969987525300001"/>
    <n v="0.35969987525300001"/>
    <n v="1392332"/>
    <n v="-0.16666896138100001"/>
    <n v="0"/>
    <x v="2"/>
    <s v="035.3:036.1 04-29-03:47:28"/>
    <s v="Unnamed"/>
    <n v="0"/>
    <n v="0"/>
    <n v="1"/>
    <n v="0"/>
    <x v="2"/>
    <n v="1260"/>
    <n v="1024000"/>
    <n v="1.230469"/>
    <n v="0.81269800000000003"/>
    <n v="2213"/>
    <n v="44"/>
    <m/>
    <n v="1117.99"/>
    <n v="4051.45"/>
    <n v="4861.32"/>
    <n v="6440.9193022088357"/>
    <n v="1520.1308635341015"/>
    <n v="5508.7560595937666"/>
    <n v="6609.9361975649135"/>
    <n v="8757.7171717279944"/>
    <n v="1392.3326722590721"/>
    <n v="1281.8328705813503"/>
    <m/>
    <n v="1"/>
  </r>
  <r>
    <s v="FC7449417266612EFC7B54AFE9C8BDA7EFE5C365"/>
    <s v="Unnamed"/>
    <n v="1390"/>
    <n v="1525004637"/>
    <n v="1525004637"/>
    <n v="0.35837433370499999"/>
    <n v="0.35837433370499999"/>
    <n v="1390975"/>
    <n v="1.3948123832800001E-2"/>
    <n v="0"/>
    <x v="2"/>
    <s v="025.8:026.6 04-29-07:23:57"/>
    <s v="Unnamed"/>
    <n v="0"/>
    <n v="0"/>
    <n v="1"/>
    <n v="0"/>
    <x v="2"/>
    <n v="1380"/>
    <n v="1024000"/>
    <n v="1.347656"/>
    <n v="0.74202900000000005"/>
    <n v="1803"/>
    <n v="36"/>
    <m/>
    <n v="1117.99"/>
    <n v="4051.45"/>
    <n v="4861.32"/>
    <n v="6440.9193022088357"/>
    <n v="1518.6489213388529"/>
    <n v="5503.3856942891225"/>
    <n v="6603.4923159267901"/>
    <n v="8749.1794655856011"/>
    <n v="1390.97531771392"/>
    <n v="1280.8827223997439"/>
    <m/>
    <n v="1"/>
  </r>
  <r>
    <s v="35487E197F2121FE71AA981F35BB97DEA08BE1EA"/>
    <s v="LBH"/>
    <n v="1390"/>
    <n v="1524956015"/>
    <n v="1524956015"/>
    <n v="0.358147934419"/>
    <n v="0.358147934419"/>
    <n v="1390743"/>
    <n v="-8.7113209051400006E-2"/>
    <n v="0"/>
    <x v="1"/>
    <s v="022.3:023.1 04-28-17:53:35"/>
    <s v="LBH"/>
    <n v="0"/>
    <n v="0"/>
    <n v="1"/>
    <n v="0"/>
    <x v="2"/>
    <n v="1640"/>
    <n v="1024000"/>
    <n v="1.6015619999999999"/>
    <n v="0.62439"/>
    <n v="1088"/>
    <n v="21"/>
    <m/>
    <n v="1117.99"/>
    <n v="4051.45"/>
    <n v="4861.32"/>
    <n v="8853.6095214723919"/>
    <n v="1518.3958092010978"/>
    <n v="5502.4684489018573"/>
    <n v="6602.3917165497724"/>
    <n v="12024.51148374012"/>
    <n v="1390.7434848450559"/>
    <n v="1280.7204393915392"/>
    <m/>
    <n v="1"/>
  </r>
  <r>
    <s v="6E7DBD09E0B00B0D48903CDB1DCC7A3F7CBB408B"/>
    <s v="khaua"/>
    <n v="1380"/>
    <n v="1524936272"/>
    <n v="1524936272"/>
    <n v="0.315422696956"/>
    <n v="0.315422696956"/>
    <n v="1379320"/>
    <n v="3.6494071666200001E-2"/>
    <n v="0"/>
    <x v="5"/>
    <s v="041.7:042.5 04-28-12:24:32"/>
    <s v="khaua"/>
    <n v="1"/>
    <n v="0"/>
    <n v="0"/>
    <n v="0"/>
    <x v="0"/>
    <n v="1170"/>
    <n v="1048576"/>
    <n v="1.115799"/>
    <n v="0.89621899999999999"/>
    <n v="2612"/>
    <n v="52"/>
    <m/>
    <n v="10125.48"/>
    <n v="10125.48"/>
    <n v="4861.32"/>
    <n v="4819.491751072962"/>
    <n v="13319.286209574037"/>
    <n v="13319.286209574037"/>
    <n v="6394.6906651661411"/>
    <n v="6339.6688371535902"/>
    <n v="1379.3206698833346"/>
    <n v="1280.0972689183343"/>
    <m/>
    <n v="1"/>
  </r>
  <r>
    <s v="62954B246863DFC43E667BE41763B32A7AC3C045"/>
    <s v="Unnamed"/>
    <n v="1390"/>
    <n v="1524991754"/>
    <n v="1524991754"/>
    <n v="0.35544828947000001"/>
    <n v="0.35544828947000001"/>
    <n v="1387979"/>
    <n v="-0.38539935109000001"/>
    <n v="0"/>
    <x v="5"/>
    <s v="039.4:040.2 04-29-03:49:14"/>
    <s v="Unnamed"/>
    <n v="0"/>
    <n v="0"/>
    <n v="1"/>
    <n v="0"/>
    <x v="2"/>
    <n v="1090"/>
    <n v="1024000"/>
    <n v="1.0644530000000001"/>
    <n v="0.93945000000000001"/>
    <n v="2902"/>
    <n v="58"/>
    <m/>
    <n v="1117.99"/>
    <n v="4051.45"/>
    <n v="4861.32"/>
    <n v="4819.491751072962"/>
    <n v="1515.3776331445652"/>
    <n v="5491.5309723732307"/>
    <n v="6589.2678785663002"/>
    <n v="6532.5718501066212"/>
    <n v="1387.97904841728"/>
    <n v="1278.7853338920959"/>
    <m/>
    <n v="1"/>
  </r>
  <r>
    <s v="32935BC96C37F96DD51BA4CE403426042B9858CA"/>
    <s v="N2rQjQhoxK"/>
    <n v="859"/>
    <n v="1524984900"/>
    <n v="1524984900"/>
    <n v="-0.61937475601299996"/>
    <n v="-0.61937475601299996"/>
    <n v="858540"/>
    <n v="-6.4327891486800001E-2"/>
    <n v="0"/>
    <x v="6"/>
    <s v="082.2:083.0 04-29-01:55:00"/>
    <s v="N2rQjQhoxK"/>
    <n v="1"/>
    <n v="0"/>
    <n v="0"/>
    <n v="0"/>
    <x v="0"/>
    <n v="859"/>
    <n v="2255607"/>
    <n v="0.38082899999999997"/>
    <n v="2.6258520000000001"/>
    <n v="5249"/>
    <n v="104"/>
    <m/>
    <n v="10125.48"/>
    <n v="10125.48"/>
    <n v="4861.32"/>
    <n v="885.64026081730776"/>
    <n v="3854.0132954854889"/>
    <n v="3854.0132954854889"/>
    <n v="1850.3411110988829"/>
    <n v="337.0970403582981"/>
    <n v="858.54096471378523"/>
    <n v="1277.6607752996497"/>
    <m/>
    <n v="1"/>
  </r>
  <r>
    <s v="AC51642FA7A01C47B66F9747ABB41A2BC07C41F4"/>
    <s v="servicePublic2"/>
    <n v="947"/>
    <n v="1524999455"/>
    <n v="1524999455"/>
    <n v="-0.53748518071899998"/>
    <n v="-0.53748518071899998"/>
    <n v="947230"/>
    <n v="-0.402852416687"/>
    <n v="0"/>
    <x v="4"/>
    <s v="069.9:070.7 04-29-05:57:35"/>
    <s v="servicePublic2"/>
    <n v="0"/>
    <n v="0"/>
    <n v="1"/>
    <n v="0"/>
    <x v="2"/>
    <n v="1070"/>
    <n v="2048000"/>
    <n v="0.52246099999999995"/>
    <n v="1.9140189999999999"/>
    <n v="4790"/>
    <n v="95"/>
    <m/>
    <n v="1117.99"/>
    <n v="4051.45"/>
    <n v="4861.32"/>
    <n v="2386.3111194805197"/>
    <n v="517.08694280796522"/>
    <n v="1873.8556645760075"/>
    <n v="2248.432541267111"/>
    <n v="1103.7042561747735"/>
    <n v="947.23034988748805"/>
    <n v="1277.4612449212418"/>
    <m/>
    <n v="1"/>
  </r>
  <r>
    <s v="0E1D61DEDD38BBEC0A8F1FE74FB569126060F030"/>
    <s v="Mertal03"/>
    <n v="1170"/>
    <n v="1524950158"/>
    <n v="1524950158"/>
    <n v="-0.240651275902"/>
    <n v="-0.240651275902"/>
    <n v="1166359"/>
    <n v="0.44970636642400003"/>
    <n v="0"/>
    <x v="6"/>
    <s v="083.6:084.4 04-28-16:15:58"/>
    <s v="Mertal03"/>
    <n v="0"/>
    <n v="0"/>
    <n v="1"/>
    <n v="0"/>
    <x v="2"/>
    <n v="1170"/>
    <n v="1536000"/>
    <n v="0.76171900000000003"/>
    <n v="1.312821"/>
    <n v="4099"/>
    <n v="81"/>
    <m/>
    <n v="1117.99"/>
    <n v="4051.45"/>
    <n v="4861.32"/>
    <n v="885.64026081730776"/>
    <n v="848.94428005432303"/>
    <n v="3076.463388246842"/>
    <n v="3691.4371394320892"/>
    <n v="672.50980206144266"/>
    <n v="1166.3596402145279"/>
    <n v="1277.2517481501695"/>
    <m/>
    <n v="1"/>
  </r>
  <r>
    <s v="4483097867F6444533EAAA2D38B5479BE1F36412"/>
    <s v="beingthere2"/>
    <n v="1390"/>
    <n v="1524994541"/>
    <n v="1524994541"/>
    <n v="0.35292076384799997"/>
    <n v="0.35292076384799997"/>
    <n v="1385390"/>
    <n v="-0.58180160241099999"/>
    <n v="0"/>
    <x v="2"/>
    <s v="036.1:036.8 04-29-04:35:41"/>
    <s v="beingthere2"/>
    <n v="0"/>
    <n v="0"/>
    <n v="1"/>
    <n v="0"/>
    <x v="2"/>
    <n v="1240"/>
    <n v="1024000"/>
    <n v="1.2109380000000001"/>
    <n v="0.82580600000000004"/>
    <n v="2286"/>
    <n v="45"/>
    <m/>
    <n v="1117.99"/>
    <n v="4051.45"/>
    <n v="4861.32"/>
    <n v="6440.9193022088357"/>
    <n v="1512.5518847744256"/>
    <n v="5481.2908286919801"/>
    <n v="6576.9807677095596"/>
    <n v="8714.0534622277064"/>
    <n v="1385.3908621803521"/>
    <n v="1276.9736035262463"/>
    <m/>
    <n v="1"/>
  </r>
  <r>
    <s v="3A8836B2549C55BD62B2137D14B743EEA4EC0444"/>
    <s v="ViDiBox"/>
    <n v="1260"/>
    <n v="1524973689"/>
    <n v="1524973689"/>
    <n v="-3.8579826267899998E-2"/>
    <n v="-3.8579826267899998E-2"/>
    <n v="1260152"/>
    <n v="-6.31352084797E-2"/>
    <n v="0"/>
    <x v="2"/>
    <s v="033.8:034.6 04-28-22:48:09"/>
    <s v="ViDiBox"/>
    <n v="0"/>
    <n v="0"/>
    <n v="1"/>
    <n v="0"/>
    <x v="2"/>
    <n v="1260"/>
    <n v="1310720"/>
    <n v="0.96130400000000005"/>
    <n v="1.040254"/>
    <n v="3508"/>
    <n v="70"/>
    <m/>
    <n v="1117.99"/>
    <n v="4051.45"/>
    <n v="4861.32"/>
    <n v="6440.9193022088357"/>
    <n v="1074.8581400307505"/>
    <n v="3895.1457628669164"/>
    <n v="4673.7711189673319"/>
    <n v="6192.4297545240552"/>
    <n v="1260.1526501141382"/>
    <n v="1275.3228550798967"/>
    <m/>
    <n v="1"/>
  </r>
  <r>
    <s v="0ABD362F7C0CE34C1E1D606A9D8337FD8C0FD120"/>
    <s v="Unnamed"/>
    <n v="1380"/>
    <n v="1524994541"/>
    <n v="1524994541"/>
    <n v="0.34824997869300001"/>
    <n v="0.34824997869300001"/>
    <n v="1380607"/>
    <n v="0.94626925113100002"/>
    <n v="0"/>
    <x v="2"/>
    <s v="036.1:036.8 04-29-04:35:41"/>
    <s v="Unnamed"/>
    <n v="0"/>
    <n v="0"/>
    <n v="1"/>
    <n v="0"/>
    <x v="2"/>
    <n v="1380"/>
    <n v="1024000"/>
    <n v="1.347656"/>
    <n v="0.74202900000000005"/>
    <n v="1800"/>
    <n v="36"/>
    <m/>
    <n v="1117.99"/>
    <n v="4051.45"/>
    <n v="4861.32"/>
    <n v="6440.9193022088357"/>
    <n v="1507.3299936789872"/>
    <n v="5462.3673761757545"/>
    <n v="6554.2745864198541"/>
    <n v="8683.9693119663953"/>
    <n v="1380.607978181632"/>
    <n v="1273.6255847271423"/>
    <m/>
    <n v="1"/>
  </r>
  <r>
    <s v="BBC61AD2E18AFE70E9BE426D0B22A98252000FBB"/>
    <s v="SaruTorIruka"/>
    <n v="1380"/>
    <n v="1524080576"/>
    <n v="1524946430"/>
    <n v="-0.74769086364600001"/>
    <n v="-0.74769086364600001"/>
    <n v="1256951"/>
    <n v="-0.35229057977700001"/>
    <n v="0"/>
    <x v="6"/>
    <s v="082.8:083.6 04-28-15:13:50"/>
    <s v="SaruTorIruka"/>
    <n v="0"/>
    <n v="1"/>
    <n v="0"/>
    <n v="0"/>
    <x v="1"/>
    <n v="1380"/>
    <n v="2672037"/>
    <n v="0.51646000000000003"/>
    <n v="1.936259"/>
    <n v="4809"/>
    <n v="96"/>
    <m/>
    <n v="9721.3799999999992"/>
    <n v="9721.3799999999992"/>
    <n v="4861.32"/>
    <n v="885.64026081730776"/>
    <n v="2452.7929919690482"/>
    <n v="2452.7929919690482"/>
    <n v="1226.5554507404272"/>
    <n v="223.45512932714621"/>
    <n v="674.17934777593314"/>
    <n v="1273.5366434431533"/>
    <m/>
    <n v="0"/>
  </r>
  <r>
    <s v="C75916A10BF1DD600CAD3A48C67CA95CBB1A9D2D"/>
    <s v="Unnamed"/>
    <n v="1380"/>
    <n v="1524941274"/>
    <n v="1524941274"/>
    <n v="0.347542686697"/>
    <n v="0.347542686697"/>
    <n v="1379883"/>
    <n v="4.85817761068E-2"/>
    <n v="0"/>
    <x v="2"/>
    <s v="035.2:036.0 04-28-13:47:54"/>
    <s v="Unnamed"/>
    <n v="0"/>
    <n v="0"/>
    <n v="1"/>
    <n v="0"/>
    <x v="2"/>
    <n v="1290"/>
    <n v="1024000"/>
    <n v="1.2597659999999999"/>
    <n v="0.793798"/>
    <n v="2115"/>
    <n v="42"/>
    <m/>
    <n v="1117.99"/>
    <n v="4051.45"/>
    <n v="4861.32"/>
    <n v="6440.9193022088357"/>
    <n v="1506.5392483003791"/>
    <n v="5459.5018180185598"/>
    <n v="6550.8362136938595"/>
    <n v="8679.4137012970605"/>
    <n v="1379.8837111777279"/>
    <n v="1273.1185978244096"/>
    <m/>
    <n v="1"/>
  </r>
  <r>
    <s v="AF815DAD266C3F5131ECA281E2963ADC9ED12156"/>
    <s v="qewgrtgfhuijkm"/>
    <n v="1250"/>
    <n v="1525003705"/>
    <n v="1525003705"/>
    <n v="-5.3226381057500001E-2"/>
    <n v="-5.3226381057500001E-2"/>
    <n v="1250819"/>
    <n v="-0.37859499050500001"/>
    <n v="0"/>
    <x v="3"/>
    <s v="050.0:050.8 04-29-07:08:25"/>
    <s v="qewgrtgfhuijkm"/>
    <n v="0"/>
    <n v="0"/>
    <n v="1"/>
    <n v="0"/>
    <x v="2"/>
    <n v="1330"/>
    <n v="1321139"/>
    <n v="1.006707"/>
    <n v="0.99333800000000005"/>
    <n v="3197"/>
    <n v="63"/>
    <m/>
    <n v="1117.99"/>
    <n v="4051.45"/>
    <n v="4861.32"/>
    <n v="3794.4265750962772"/>
    <n v="1058.4834382415256"/>
    <n v="3835.8059784645916"/>
    <n v="4602.569529237554"/>
    <n v="3592.462980315498"/>
    <n v="1250.8195521560756"/>
    <n v="1271.915386509253"/>
    <m/>
    <n v="1"/>
  </r>
  <r>
    <s v="289F6946129292B4D25EF795669D351E54D31B02"/>
    <s v="Unnamed"/>
    <n v="1380"/>
    <n v="1525004637"/>
    <n v="1525004637"/>
    <n v="0.34584780189300002"/>
    <n v="0.34584780189300002"/>
    <n v="1378148"/>
    <n v="6.6271878177800003E-2"/>
    <n v="0"/>
    <x v="2"/>
    <s v="025.8:026.6 04-29-07:23:57"/>
    <s v="Unnamed"/>
    <n v="0"/>
    <n v="0"/>
    <n v="1"/>
    <n v="0"/>
    <x v="2"/>
    <n v="1310"/>
    <n v="1024000"/>
    <n v="1.2792969999999999"/>
    <n v="0.78167900000000001"/>
    <n v="2057"/>
    <n v="41"/>
    <m/>
    <n v="1117.99"/>
    <n v="4051.45"/>
    <n v="4861.32"/>
    <n v="6440.9193022088357"/>
    <n v="1504.6443840383552"/>
    <n v="5452.6350769793944"/>
    <n v="6542.5968362984786"/>
    <n v="8668.4970850479567"/>
    <n v="1378.148149138432"/>
    <n v="1271.9037043969024"/>
    <m/>
    <n v="1"/>
  </r>
  <r>
    <s v="7C0A1A84366FBC8AE6B316400998A6AB812A4179"/>
    <s v="Unnamed"/>
    <n v="1380"/>
    <n v="1524966122"/>
    <n v="1524966122"/>
    <n v="0.34332548335800001"/>
    <n v="0.34332548335800001"/>
    <n v="1375565"/>
    <n v="-0.174740625802"/>
    <n v="0"/>
    <x v="3"/>
    <s v="051.6:052.4 04-28-20:42:02"/>
    <s v="Unnamed"/>
    <n v="0"/>
    <n v="0"/>
    <n v="1"/>
    <n v="0"/>
    <x v="2"/>
    <n v="1380"/>
    <n v="1024000"/>
    <n v="1.347656"/>
    <n v="0.74202900000000005"/>
    <n v="1799"/>
    <n v="35"/>
    <m/>
    <n v="1117.99"/>
    <n v="4051.45"/>
    <n v="4861.32"/>
    <n v="3794.4265750962772"/>
    <n v="1501.8244571394105"/>
    <n v="5442.4160295507691"/>
    <n v="6530.3350387579121"/>
    <n v="5097.1499130576467"/>
    <n v="1375.5652949585919"/>
    <n v="1270.0957064710144"/>
    <m/>
    <n v="1"/>
  </r>
  <r>
    <s v="4FA1F401F8C3E8326031E7994045BE67F36033A6"/>
    <s v="allcats"/>
    <n v="1370"/>
    <n v="1524949073"/>
    <n v="1524949073"/>
    <n v="0.34205448839399999"/>
    <n v="0.34205448839399999"/>
    <n v="1374263"/>
    <n v="0.53046686110899999"/>
    <n v="0"/>
    <x v="3"/>
    <s v="059.4:060.2 04-28-15:57:53"/>
    <s v="allcats"/>
    <n v="0"/>
    <n v="0"/>
    <n v="1"/>
    <n v="0"/>
    <x v="2"/>
    <n v="1170"/>
    <n v="1024000"/>
    <n v="1.1425780000000001"/>
    <n v="0.87521400000000005"/>
    <n v="2500"/>
    <n v="50"/>
    <m/>
    <n v="1117.99"/>
    <n v="4051.45"/>
    <n v="4861.32"/>
    <n v="3794.4265750962772"/>
    <n v="1500.4034974796079"/>
    <n v="5437.2666570038709"/>
    <n v="6524.1563255195197"/>
    <n v="5092.3272159894323"/>
    <n v="1374.263796115456"/>
    <n v="1269.1846572808192"/>
    <m/>
    <n v="1"/>
  </r>
  <r>
    <s v="57CCC151A1D25D0993C8A4698AF2FC5428C26108"/>
    <s v="freeBogatov"/>
    <n v="548"/>
    <n v="1525001744"/>
    <n v="1525001744"/>
    <n v="-0.76870313337100005"/>
    <n v="-0.76870313337100005"/>
    <n v="547762"/>
    <n v="-4.4231683507999997E-2"/>
    <n v="4.5454545454499999E-2"/>
    <x v="6"/>
    <s v="086.0:086.8 04-29-06:35:44"/>
    <s v="freeBogatov"/>
    <n v="1"/>
    <n v="0"/>
    <n v="0"/>
    <n v="0"/>
    <x v="0"/>
    <n v="548"/>
    <n v="2747453"/>
    <n v="0.199457"/>
    <n v="5.0136000000000003"/>
    <n v="5845"/>
    <n v="116"/>
    <m/>
    <n v="10125.48"/>
    <n v="10125.48"/>
    <n v="4861.32"/>
    <n v="885.64026081730776"/>
    <n v="2341.9917971146065"/>
    <n v="2341.9917971146065"/>
    <n v="1124.4080836808901"/>
    <n v="204.84581728753358"/>
    <n v="635.47727011044583"/>
    <n v="1269.0699890773119"/>
    <m/>
    <n v="1"/>
  </r>
  <r>
    <s v="9FAAC5A940E1D6D210749F37CC285A362954C763"/>
    <s v="cemutor"/>
    <n v="1260"/>
    <n v="1524987008"/>
    <n v="1524987008"/>
    <n v="-2.7394019811700001E-2"/>
    <n v="-2.7394019811700001E-2"/>
    <n v="1257191"/>
    <n v="8.1841422697300006E-2"/>
    <n v="0"/>
    <x v="3"/>
    <s v="057.9:058.7 04-29-02:30:08"/>
    <s v="cemutor"/>
    <n v="0"/>
    <n v="0"/>
    <n v="1"/>
    <n v="0"/>
    <x v="2"/>
    <n v="1390"/>
    <n v="1292601"/>
    <n v="1.0753509999999999"/>
    <n v="0.92992900000000001"/>
    <n v="2820"/>
    <n v="56"/>
    <m/>
    <n v="1117.99"/>
    <n v="4051.45"/>
    <n v="4861.32"/>
    <n v="3794.4265750962772"/>
    <n v="1087.3637597907175"/>
    <n v="3940.4644984338879"/>
    <n v="4728.1489036089861"/>
    <n v="3690.4819783240491"/>
    <n v="1257.1914625973768"/>
    <n v="1267.8143238181638"/>
    <m/>
    <n v="1"/>
  </r>
  <r>
    <s v="A5E9B7EA358820FC32DD36D03CD50249764F1140"/>
    <s v="polytone"/>
    <n v="1360"/>
    <n v="1524988531"/>
    <n v="1524988531"/>
    <n v="0.29860123055400001"/>
    <n v="0.29860123055400001"/>
    <n v="1361682"/>
    <n v="-8.1383195721199994E-2"/>
    <n v="0"/>
    <x v="2"/>
    <s v="034.5:035.3 04-29-02:55:31"/>
    <s v="polytone"/>
    <n v="0"/>
    <n v="0"/>
    <n v="1"/>
    <n v="0"/>
    <x v="2"/>
    <n v="1100"/>
    <n v="1048576"/>
    <n v="1.049042"/>
    <n v="0.95325099999999996"/>
    <n v="2988"/>
    <n v="59"/>
    <m/>
    <n v="1117.99"/>
    <n v="4051.45"/>
    <n v="4861.32"/>
    <n v="6440.9193022088357"/>
    <n v="1451.8231897470664"/>
    <n v="5261.2179555280027"/>
    <n v="6312.916134116771"/>
    <n v="8364.185731747406"/>
    <n v="1361.6820839293912"/>
    <n v="1267.7502587505737"/>
    <m/>
    <n v="1"/>
  </r>
  <r>
    <s v="86D16D751953D24F4D3880015AC47B24503F62C7"/>
    <s v="IPreferFreedom"/>
    <n v="1360"/>
    <n v="1524949073"/>
    <n v="1524949073"/>
    <n v="0.29842437370300001"/>
    <n v="0.29842437370300001"/>
    <n v="1361496"/>
    <n v="0.34992929503699999"/>
    <n v="0"/>
    <x v="3"/>
    <s v="059.4:060.2 04-28-15:57:53"/>
    <s v="IPreferFreedom"/>
    <n v="0"/>
    <n v="0"/>
    <n v="1"/>
    <n v="0"/>
    <x v="2"/>
    <n v="1360"/>
    <n v="1048576"/>
    <n v="1.296997"/>
    <n v="0.77101200000000003"/>
    <n v="1995"/>
    <n v="39"/>
    <m/>
    <n v="1117.99"/>
    <n v="4051.45"/>
    <n v="4861.32"/>
    <n v="3794.4265750962772"/>
    <n v="1451.6254655562168"/>
    <n v="5260.5014288390184"/>
    <n v="6312.0563763698674"/>
    <n v="4926.7759493314024"/>
    <n v="1361.4966360799967"/>
    <n v="1267.6204452559978"/>
    <m/>
    <n v="1"/>
  </r>
  <r>
    <s v="ABFEE708BD7DDD258259E6F46CAB9C40FAD8BABC"/>
    <s v="Unnamed"/>
    <n v="1370"/>
    <n v="1524949607"/>
    <n v="1524949607"/>
    <n v="0.33937738492199998"/>
    <n v="0.33937738492199998"/>
    <n v="1371522"/>
    <n v="-7.6822519580500001E-2"/>
    <n v="0"/>
    <x v="2"/>
    <s v="036.8:037.5 04-28-16:06:47"/>
    <s v="Unnamed"/>
    <n v="0"/>
    <n v="0"/>
    <n v="1"/>
    <n v="0"/>
    <x v="2"/>
    <n v="1170"/>
    <n v="1024000"/>
    <n v="1.1425780000000001"/>
    <n v="0.87521400000000005"/>
    <n v="2505"/>
    <n v="50"/>
    <m/>
    <n v="1117.99"/>
    <n v="4051.45"/>
    <n v="4861.32"/>
    <n v="6440.9193022088357"/>
    <n v="1497.4105225689466"/>
    <n v="5426.4205061422363"/>
    <n v="6511.1420688690159"/>
    <n v="8626.8216514861033"/>
    <n v="1371.5224421601279"/>
    <n v="1267.2657095120896"/>
    <m/>
    <n v="1"/>
  </r>
  <r>
    <s v="E6C532D7C7614F19EF809F50AA735054BAB47979"/>
    <s v="YouOhKay"/>
    <n v="1530"/>
    <n v="1524995995"/>
    <n v="1524995995"/>
    <n v="1.3321529078800001"/>
    <n v="1.3321529078800001"/>
    <n v="1528399"/>
    <n v="-0.36790901912599999"/>
    <n v="0"/>
    <x v="0"/>
    <s v="004.7:005.5 04-29-04:59:55"/>
    <s v="YouOhKay"/>
    <n v="0"/>
    <n v="0"/>
    <n v="1"/>
    <n v="0"/>
    <x v="2"/>
    <n v="1330"/>
    <n v="655360"/>
    <n v="2.0294189999999999"/>
    <n v="0.49275200000000002"/>
    <n v="392"/>
    <n v="7"/>
    <m/>
    <n v="1117.99"/>
    <n v="4051.45"/>
    <n v="4861.32"/>
    <n v="11818.828055288463"/>
    <n v="2607.3236294807616"/>
    <n v="9448.6008986304259"/>
    <n v="11337.341574135202"/>
    <n v="27563.314216874718"/>
    <n v="1528.3997297082371"/>
    <n v="1266.4878107957659"/>
    <m/>
    <n v="1"/>
  </r>
  <r>
    <s v="2228C2B8CF4879B88C5732B7C42631D438C14AC9"/>
    <s v="Unnamed"/>
    <n v="1370"/>
    <n v="1525007282"/>
    <n v="1525007282"/>
    <n v="0.33653488640700002"/>
    <n v="0.33653488640700002"/>
    <n v="1368611"/>
    <n v="2.0813247254800001E-2"/>
    <n v="0"/>
    <x v="2"/>
    <s v="029.7:030.5 04-29-08:08:02"/>
    <s v="Unnamed"/>
    <n v="0"/>
    <n v="0"/>
    <n v="1"/>
    <n v="0"/>
    <x v="2"/>
    <n v="1350"/>
    <n v="1024000"/>
    <n v="1.3183590000000001"/>
    <n v="0.75851900000000005"/>
    <n v="1895"/>
    <n v="37"/>
    <m/>
    <n v="1117.99"/>
    <n v="4051.45"/>
    <n v="4861.32"/>
    <n v="6440.9193022088357"/>
    <n v="1494.2326376541621"/>
    <n v="5414.9042655336407"/>
    <n v="6497.3237739880778"/>
    <n v="8608.5133479343403"/>
    <n v="1368.6117236807681"/>
    <n v="1265.2282065765376"/>
    <m/>
    <n v="1"/>
  </r>
  <r>
    <s v="374830F04945D9847255D98EC93DFB2E9951BD29"/>
    <s v="mort"/>
    <n v="1370"/>
    <n v="1524989327"/>
    <n v="1524989327"/>
    <n v="0.33609823340599998"/>
    <n v="0.33609823340599998"/>
    <n v="1368164"/>
    <n v="8.2418539533400004E-2"/>
    <n v="0"/>
    <x v="5"/>
    <s v="038.6:039.4 04-29-03:08:47"/>
    <s v="mort"/>
    <n v="0"/>
    <n v="0"/>
    <n v="1"/>
    <n v="0"/>
    <x v="2"/>
    <n v="1520"/>
    <n v="1024000"/>
    <n v="1.484375"/>
    <n v="0.67368399999999995"/>
    <n v="1427"/>
    <n v="28"/>
    <m/>
    <n v="1117.99"/>
    <n v="4051.45"/>
    <n v="4861.32"/>
    <n v="4819.491751072962"/>
    <n v="1493.7444639655741"/>
    <n v="5413.1351877327388"/>
    <n v="6495.2010640212557"/>
    <n v="6439.3144145233746"/>
    <n v="1368.1645910077441"/>
    <n v="1264.9152137054207"/>
    <m/>
    <n v="1"/>
  </r>
  <r>
    <s v="42E65F587E60FE74896E6C2AF376739DE793C02A"/>
    <s v="nevermind"/>
    <n v="1370"/>
    <n v="1525004637"/>
    <n v="1525004637"/>
    <n v="0.336080639229"/>
    <n v="0.336080639229"/>
    <n v="1368146"/>
    <n v="-0.25059263506399998"/>
    <n v="0"/>
    <x v="2"/>
    <s v="025.8:026.6 04-29-07:23:57"/>
    <s v="nevermind"/>
    <n v="0"/>
    <n v="0"/>
    <n v="1"/>
    <n v="0"/>
    <x v="2"/>
    <n v="1420"/>
    <n v="1024000"/>
    <n v="1.386719"/>
    <n v="0.72112699999999996"/>
    <n v="1691"/>
    <n v="33"/>
    <m/>
    <n v="1117.99"/>
    <n v="4051.45"/>
    <n v="4861.32"/>
    <n v="6440.9193022088357"/>
    <n v="1493.7247938516296"/>
    <n v="5413.0639058043316"/>
    <n v="6495.1155330967213"/>
    <n v="8605.5875785175849"/>
    <n v="1368.1465745704959"/>
    <n v="1264.9026021993473"/>
    <m/>
    <n v="1"/>
  </r>
  <r>
    <s v="E54B0FA7D957593344B0C316C83ABC1CD2EE87EA"/>
    <s v="torEFF"/>
    <n v="1260"/>
    <n v="1524995596"/>
    <n v="1524995596"/>
    <n v="-1.6851797472799999E-2"/>
    <n v="-1.6851797472799999E-2"/>
    <n v="1258429"/>
    <n v="0.206849823268"/>
    <n v="0"/>
    <x v="3"/>
    <s v="060.2:061.0 04-29-04:53:16"/>
    <s v="torEFF"/>
    <n v="0"/>
    <n v="0"/>
    <n v="1"/>
    <n v="0"/>
    <x v="2"/>
    <n v="1260"/>
    <n v="1280000"/>
    <n v="0.984375"/>
    <n v="1.015873"/>
    <n v="3418"/>
    <n v="68"/>
    <m/>
    <n v="1117.99"/>
    <n v="4051.45"/>
    <n v="4861.32"/>
    <n v="3794.4265750962772"/>
    <n v="1099.1498589433843"/>
    <n v="3983.1757851288244"/>
    <n v="4779.3980199095276"/>
    <n v="3730.483666927345"/>
    <n v="1258.4296992348161"/>
    <n v="1264.9007894643712"/>
    <m/>
    <n v="1"/>
  </r>
  <r>
    <s v="5E867629276E266411CBA11CD86C5510A987CC25"/>
    <s v="amanaemonesia"/>
    <n v="1240"/>
    <n v="1524882405"/>
    <n v="1524882405"/>
    <n v="-5.7402277077999997E-2"/>
    <n v="-5.7402277077999997E-2"/>
    <n v="1242195"/>
    <n v="0.29661292327299998"/>
    <n v="0"/>
    <x v="4"/>
    <s v="067.6:068.4 04-27-21:26:45"/>
    <s v="amanaemonesia"/>
    <n v="0"/>
    <n v="0"/>
    <n v="1"/>
    <n v="0"/>
    <x v="2"/>
    <n v="1220"/>
    <n v="1317843"/>
    <n v="0.92575499999999999"/>
    <n v="1.0801989999999999"/>
    <n v="3614"/>
    <n v="72"/>
    <m/>
    <n v="1117.99"/>
    <n v="4051.45"/>
    <n v="4861.32"/>
    <n v="2386.3111194805197"/>
    <n v="1053.8148282495667"/>
    <n v="3818.8875445323365"/>
    <n v="4582.2691623951769"/>
    <n v="2249.3314274057866"/>
    <n v="1242.1958109686971"/>
    <n v="1264.8899676780879"/>
    <m/>
    <n v="1"/>
  </r>
  <r>
    <s v="CB7C0D841FE376EF43F7845FF201B0290C0A239E"/>
    <s v="QuintexAirVPN25"/>
    <n v="608"/>
    <n v="1525003937"/>
    <n v="1525003937"/>
    <n v="-0.78266193970200004"/>
    <n v="-0.78266193970200004"/>
    <n v="607968"/>
    <n v="5.6642058886500002E-3"/>
    <n v="0"/>
    <x v="6"/>
    <s v="086.8:087.6 04-29-07:12:17"/>
    <s v="QuintexAirVPN25"/>
    <n v="1"/>
    <n v="0"/>
    <n v="0"/>
    <n v="0"/>
    <x v="0"/>
    <n v="750"/>
    <n v="2797339"/>
    <n v="0.26811200000000002"/>
    <n v="3.7297850000000001"/>
    <n v="5576"/>
    <n v="111"/>
    <m/>
    <n v="10125.48"/>
    <n v="10125.48"/>
    <n v="4861.32"/>
    <n v="885.64026081730776"/>
    <n v="2200.6521827861925"/>
    <n v="2200.6521827861925"/>
    <n v="1056.549859287873"/>
    <n v="192.48333640784844"/>
    <n v="607.96823225594699"/>
    <n v="1264.779462579163"/>
    <m/>
    <n v="1"/>
  </r>
  <r>
    <s v="1E5136DDC52FAE1219208F0A6BADB0BA62587EE6"/>
    <s v="Quintex43"/>
    <n v="733"/>
    <n v="1524987958"/>
    <n v="1524987958"/>
    <n v="-0.70553033831800005"/>
    <n v="-0.70553033831800005"/>
    <n v="733462"/>
    <n v="8.3856161674400007E-2"/>
    <n v="9.5238095238100007E-2"/>
    <x v="6"/>
    <s v="082.9:083.7 04-29-02:45:58"/>
    <s v="Quintex43"/>
    <n v="1"/>
    <n v="0"/>
    <n v="0"/>
    <n v="0"/>
    <x v="0"/>
    <n v="850"/>
    <n v="2490793"/>
    <n v="0.34125699999999998"/>
    <n v="2.930345"/>
    <n v="5349"/>
    <n v="106"/>
    <m/>
    <n v="10125.48"/>
    <n v="10125.48"/>
    <n v="4861.32"/>
    <n v="885.64026081730776"/>
    <n v="2981.6466699678567"/>
    <n v="2981.6466699678567"/>
    <n v="1431.5112557279399"/>
    <n v="260.79418797483083"/>
    <n v="733.46297202989365"/>
    <n v="1260.6619804209258"/>
    <m/>
    <n v="1"/>
  </r>
  <r>
    <s v="1DA8D6E01092B20968F99D6861C5D51B8025B511"/>
    <s v="fenrir"/>
    <n v="1010"/>
    <n v="1524968613"/>
    <n v="1524968613"/>
    <n v="-0.44753143497999998"/>
    <n v="-0.44753143497999998"/>
    <n v="1014153"/>
    <n v="0.119243208442"/>
    <n v="0"/>
    <x v="6"/>
    <s v="077.4:078.2 04-28-21:23:33"/>
    <s v="fenrir"/>
    <n v="0"/>
    <n v="0"/>
    <n v="1"/>
    <n v="0"/>
    <x v="2"/>
    <n v="1010"/>
    <n v="1835676"/>
    <n v="0.55020599999999997"/>
    <n v="1.817501"/>
    <n v="4703"/>
    <n v="94"/>
    <m/>
    <n v="1117.99"/>
    <n v="4051.45"/>
    <n v="4861.32"/>
    <n v="885.64026081730776"/>
    <n v="617.65433100670987"/>
    <n v="2238.2987677502792"/>
    <n v="2685.7264845030268"/>
    <n v="489.28840401767661"/>
    <n v="1014.1532855616537"/>
    <n v="1260.6100998931574"/>
    <m/>
    <n v="1"/>
  </r>
  <r>
    <s v="FF80EB7648E54819F37522C4FC1F1AE9E760C0A8"/>
    <s v="sofbg"/>
    <n v="1350"/>
    <n v="1525007036"/>
    <n v="1525007036"/>
    <n v="0.28485655817099997"/>
    <n v="0.28485655817099997"/>
    <n v="1347269"/>
    <n v="-8.5489810751600004E-2"/>
    <n v="4.5454545454499999E-2"/>
    <x v="2"/>
    <s v="026.6:027.4 04-29-08:03:56"/>
    <s v="sofbg"/>
    <n v="1"/>
    <n v="0"/>
    <n v="0"/>
    <n v="0"/>
    <x v="0"/>
    <n v="1440"/>
    <n v="1048576"/>
    <n v="1.373291"/>
    <n v="0.72817799999999999"/>
    <n v="1727"/>
    <n v="34"/>
    <m/>
    <n v="10125.48"/>
    <n v="10125.48"/>
    <n v="4861.32"/>
    <n v="6440.9193022088357"/>
    <n v="13009.789382629297"/>
    <n v="13009.789382629297"/>
    <n v="6246.0988833678457"/>
    <n v="8275.6574060932035"/>
    <n v="1347.2697503407146"/>
    <n v="1257.6616252385002"/>
    <m/>
    <n v="1"/>
  </r>
  <r>
    <s v="B1B90ED8EC9E77FD103F9FB21EF388C03AF8969E"/>
    <s v="wansrelay"/>
    <n v="1230"/>
    <n v="1524936657"/>
    <n v="1524936657"/>
    <n v="-5.8758834699500002E-2"/>
    <n v="-5.8758834699500002E-2"/>
    <n v="1233703"/>
    <n v="0"/>
    <n v="0"/>
    <x v="8"/>
    <s v="000.0:100.0 04-28-12:30:57"/>
    <s v="wansrelay"/>
    <n v="0"/>
    <n v="0"/>
    <n v="1"/>
    <n v="0"/>
    <x v="2"/>
    <n v="1410"/>
    <n v="1310720"/>
    <n v="1.075745"/>
    <n v="0.929589"/>
    <n v="2811"/>
    <n v="56"/>
    <m/>
    <n v="1117.99"/>
    <n v="4051.45"/>
    <n v="4861.32"/>
    <n v="504.85700000000003"/>
    <n v="1052.2982103943059"/>
    <n v="3813.3915191567103"/>
    <n v="4575.674501698626"/>
    <n v="475.19219099011451"/>
    <n v="1233.7036201826713"/>
    <n v="1256.80853412787"/>
    <m/>
    <n v="1"/>
  </r>
  <r>
    <s v="CD88E025D34295CA7A937123202DDAF2BB444B4D"/>
    <s v="knackery192"/>
    <n v="1360"/>
    <n v="1524973997"/>
    <n v="1524973997"/>
    <n v="0.32395948827499998"/>
    <n v="0.32395948827499998"/>
    <n v="1355734"/>
    <n v="0.69720048697400006"/>
    <n v="0"/>
    <x v="5"/>
    <s v="048.9:049.7 04-28-22:53:17"/>
    <s v="knackery192"/>
    <n v="0"/>
    <n v="0"/>
    <n v="1"/>
    <n v="0"/>
    <x v="2"/>
    <n v="1020"/>
    <n v="1024000"/>
    <n v="0.99609400000000003"/>
    <n v="1.003922"/>
    <n v="3353"/>
    <n v="67"/>
    <m/>
    <n v="1117.99"/>
    <n v="4051.45"/>
    <n v="4861.32"/>
    <n v="4819.491751072962"/>
    <n v="1480.1734682965671"/>
    <n v="5363.9556687717477"/>
    <n v="6436.1907395410217"/>
    <n v="6380.8118324961415"/>
    <n v="1355.7345159935999"/>
    <n v="1256.2141611955199"/>
    <m/>
    <n v="1"/>
  </r>
  <r>
    <s v="71C2828D3BD14F81D14A2EBDCCA3167928E01D59"/>
    <s v="wirewhisper"/>
    <n v="1340"/>
    <n v="1524997615"/>
    <n v="1524997615"/>
    <n v="0.28213073608700001"/>
    <n v="0.28213073608700001"/>
    <n v="1344411"/>
    <n v="-0.20006945972199999"/>
    <n v="0"/>
    <x v="2"/>
    <s v="027.4:028.2 04-29-05:26:55"/>
    <s v="wirewhisper"/>
    <n v="0"/>
    <n v="0"/>
    <n v="1"/>
    <n v="0"/>
    <x v="2"/>
    <n v="1340"/>
    <n v="1048576"/>
    <n v="1.2779240000000001"/>
    <n v="0.78251899999999996"/>
    <n v="2064"/>
    <n v="41"/>
    <m/>
    <n v="1117.99"/>
    <n v="4051.45"/>
    <n v="4861.32"/>
    <n v="6440.9193022088357"/>
    <n v="1433.4093416379051"/>
    <n v="5194.4885707196763"/>
    <n v="6232.8477899544541"/>
    <n v="8258.1006060179807"/>
    <n v="1344.4115187231621"/>
    <n v="1255.6608631062136"/>
    <m/>
    <n v="1"/>
  </r>
  <r>
    <s v="30376EFEAEC2E59FEE5F8F175089CC5F554A3D3F"/>
    <s v="eytws"/>
    <n v="1350"/>
    <n v="1524998226"/>
    <n v="1524998226"/>
    <n v="0.32032594629"/>
    <n v="0.32032594629"/>
    <n v="1352013"/>
    <n v="-0.43856730842399999"/>
    <n v="0"/>
    <x v="1"/>
    <s v="018.3:019.1 04-29-05:37:06"/>
    <s v="eytws"/>
    <n v="0"/>
    <n v="0"/>
    <n v="1"/>
    <n v="0"/>
    <x v="2"/>
    <n v="1490"/>
    <n v="1024000"/>
    <n v="1.4550780000000001"/>
    <n v="0.68724799999999997"/>
    <n v="1520"/>
    <n v="30"/>
    <m/>
    <n v="1117.99"/>
    <n v="4051.45"/>
    <n v="4861.32"/>
    <n v="8853.6095214723919"/>
    <n v="1476.1112046927572"/>
    <n v="5349.2345550966211"/>
    <n v="6418.526929218503"/>
    <n v="11689.65036952019"/>
    <n v="1352.0137690009601"/>
    <n v="1253.609638300672"/>
    <m/>
    <n v="1"/>
  </r>
  <r>
    <s v="1536AE5006BEAD64F7D31A796D0220D70C3FB2B3"/>
    <s v="mhgngq5364v9ny85y"/>
    <n v="1130"/>
    <n v="1525009122"/>
    <n v="1525009122"/>
    <n v="-0.26399645689500001"/>
    <n v="-0.26399645689500001"/>
    <n v="1130501"/>
    <n v="-1.34690639834"/>
    <n v="0"/>
    <x v="0"/>
    <s v="007.9:008.6 04-29-08:38:42"/>
    <s v="mhgngq5364v9ny85y"/>
    <n v="0"/>
    <n v="0"/>
    <n v="1"/>
    <n v="0"/>
    <x v="2"/>
    <n v="2910"/>
    <n v="1536000"/>
    <n v="1.894531"/>
    <n v="0.52783500000000005"/>
    <n v="534"/>
    <n v="10"/>
    <m/>
    <n v="1117.99"/>
    <n v="4051.45"/>
    <n v="4861.32"/>
    <n v="11818.828055288463"/>
    <n v="822.84460115595903"/>
    <n v="2981.8815547127524"/>
    <n v="3577.9487441671986"/>
    <n v="8698.6993240410866"/>
    <n v="1130.5014422092802"/>
    <n v="1252.151009546496"/>
    <m/>
    <n v="1"/>
  </r>
  <r>
    <s v="098913F4B13A215D255BF78A8671426FE9349C43"/>
    <s v="Unnamed"/>
    <n v="1350"/>
    <n v="1524991754"/>
    <n v="1524991754"/>
    <n v="0.31638877155799999"/>
    <n v="0.31638877155799999"/>
    <n v="1347982"/>
    <n v="-0.35332374897699997"/>
    <n v="0"/>
    <x v="5"/>
    <s v="039.4:040.2 04-29-03:49:14"/>
    <s v="Unnamed"/>
    <n v="0"/>
    <n v="0"/>
    <n v="1"/>
    <n v="0"/>
    <x v="2"/>
    <n v="1350"/>
    <n v="1024000"/>
    <n v="1.3183590000000001"/>
    <n v="0.75851900000000005"/>
    <n v="1899"/>
    <n v="37"/>
    <m/>
    <n v="1117.99"/>
    <n v="4051.45"/>
    <n v="4861.32"/>
    <n v="4819.491751072962"/>
    <n v="1471.7094827141284"/>
    <n v="5333.2832885286589"/>
    <n v="6399.3870629503363"/>
    <n v="6344.3248257288506"/>
    <n v="1347.982102075392"/>
    <n v="1250.7874714527743"/>
    <m/>
    <n v="1"/>
  </r>
  <r>
    <s v="755A3F5CB0804F14224039C560DADCCABBA8C17E"/>
    <s v="blueforce"/>
    <n v="1350"/>
    <n v="1524982505"/>
    <n v="1524982505"/>
    <n v="0.31613282674499998"/>
    <n v="0.31613282674499998"/>
    <n v="1347720"/>
    <n v="-0.14477785280700001"/>
    <n v="0"/>
    <x v="3"/>
    <s v="056.4:057.2 04-29-01:15:05"/>
    <s v="blueforce"/>
    <n v="0"/>
    <n v="0"/>
    <n v="1"/>
    <n v="0"/>
    <x v="2"/>
    <n v="998"/>
    <n v="1024000"/>
    <n v="0.97460899999999995"/>
    <n v="1.026052"/>
    <n v="3458"/>
    <n v="69"/>
    <m/>
    <n v="1117.99"/>
    <n v="4051.45"/>
    <n v="4861.32"/>
    <n v="3794.4265750962772"/>
    <n v="1471.4233389726426"/>
    <n v="5332.24634091603"/>
    <n v="6398.1428333120039"/>
    <n v="4993.969374157813"/>
    <n v="1347.7200145868801"/>
    <n v="1250.6040102108159"/>
    <m/>
    <n v="1"/>
  </r>
  <r>
    <s v="EEF8B1BE8A06DC8C62C5AE50DB2A377647F58086"/>
    <s v="Unnamed"/>
    <n v="784"/>
    <n v="1524831102"/>
    <n v="1524831102"/>
    <n v="-0.37629056153200002"/>
    <n v="-0.37629056153200002"/>
    <n v="783566"/>
    <n v="0.24157866542600001"/>
    <n v="0"/>
    <x v="4"/>
    <s v="069.1:069.9 04-27-07:11:42"/>
    <s v="Unnamed"/>
    <n v="0"/>
    <n v="0"/>
    <n v="1"/>
    <n v="0"/>
    <x v="2"/>
    <n v="1180"/>
    <n v="1695274"/>
    <n v="0.69605300000000003"/>
    <n v="1.4366730000000001"/>
    <n v="4287"/>
    <n v="85"/>
    <m/>
    <n v="1117.99"/>
    <n v="4051.45"/>
    <n v="4861.32"/>
    <n v="2386.3111194805197"/>
    <n v="697.30091511283933"/>
    <n v="2526.9276044811786"/>
    <n v="3032.0511674132576"/>
    <n v="1488.3647683411393"/>
    <n v="1057.3583945894002"/>
    <n v="1248.73307621258"/>
    <m/>
    <n v="1"/>
  </r>
  <r>
    <s v="A88C2470D5ADF7B3F7A0AB52CE3E7F89669E8607"/>
    <s v="gregorystyle"/>
    <n v="1340"/>
    <n v="1524963001"/>
    <n v="1524963001"/>
    <n v="0.31267035268100002"/>
    <n v="0.31267035268100002"/>
    <n v="1344174"/>
    <n v="0.30188865425"/>
    <n v="0"/>
    <x v="5"/>
    <s v="047.3:048.1 04-28-19:50:01"/>
    <s v="gregorystyle"/>
    <n v="0"/>
    <n v="0"/>
    <n v="1"/>
    <n v="0"/>
    <x v="2"/>
    <n v="1020"/>
    <n v="1024000"/>
    <n v="0.99609400000000003"/>
    <n v="1.003922"/>
    <n v="3354"/>
    <n v="67"/>
    <m/>
    <n v="1117.99"/>
    <n v="4051.45"/>
    <n v="4861.32"/>
    <n v="4819.491751072962"/>
    <n v="1467.5523275938313"/>
    <n v="5318.2183003694372"/>
    <n v="6381.3106388951983"/>
    <n v="6326.403936624115"/>
    <n v="1344.174441145344"/>
    <n v="1248.1221088017408"/>
    <m/>
    <n v="1"/>
  </r>
  <r>
    <s v="69CBD4C5A2AA490E2AA01986DA551B51E5336437"/>
    <s v="drogo"/>
    <n v="1330"/>
    <n v="1525004637"/>
    <n v="1525004637"/>
    <n v="0.271525007747"/>
    <n v="0.271525007747"/>
    <n v="1333290"/>
    <n v="-0.22397902469200001"/>
    <n v="0"/>
    <x v="2"/>
    <s v="025.8:026.6 04-29-07:23:57"/>
    <s v="drogo"/>
    <n v="0"/>
    <n v="0"/>
    <n v="1"/>
    <n v="0"/>
    <x v="2"/>
    <n v="1230"/>
    <n v="1048576"/>
    <n v="1.173019"/>
    <n v="0.85250099999999995"/>
    <n v="2400"/>
    <n v="48"/>
    <m/>
    <n v="1117.99"/>
    <n v="4051.45"/>
    <n v="4861.32"/>
    <n v="6440.9193022088357"/>
    <n v="1421.5522434110685"/>
    <n v="5151.5199926365831"/>
    <n v="6181.2899506606454"/>
    <n v="8189.7899656388909"/>
    <n v="1333.2906065233183"/>
    <n v="1247.8762245663227"/>
    <m/>
    <n v="1"/>
  </r>
  <r>
    <s v="5690E34B73F6EC5CD3BF4A6FD6D54E3985C24A99"/>
    <s v="Unnamed"/>
    <n v="1340"/>
    <n v="1524975523"/>
    <n v="1524975523"/>
    <n v="0.31221122081300001"/>
    <n v="0.31221122081300001"/>
    <n v="1343704"/>
    <n v="0.37256949179100002"/>
    <n v="0"/>
    <x v="3"/>
    <s v="054.0:054.8 04-28-23:18:43"/>
    <s v="Unnamed"/>
    <n v="0"/>
    <n v="0"/>
    <n v="1"/>
    <n v="0"/>
    <x v="2"/>
    <n v="1250"/>
    <n v="1024000"/>
    <n v="1.2207030000000001"/>
    <n v="0.81920000000000004"/>
    <n v="2250"/>
    <n v="45"/>
    <m/>
    <n v="1117.99"/>
    <n v="4051.45"/>
    <n v="4861.32"/>
    <n v="3794.4265750962772"/>
    <n v="1467.0390227567257"/>
    <n v="5316.3581505628281"/>
    <n v="6379.0786519626527"/>
    <n v="4979.0891283923756"/>
    <n v="1343.7042901125119"/>
    <n v="1247.7930030787584"/>
    <m/>
    <n v="1"/>
  </r>
  <r>
    <s v="40D53DBFD568B9CE463A1210BB6B3F9D87D1609E"/>
    <s v="ogresarelikeonions"/>
    <n v="418"/>
    <n v="1524991621"/>
    <n v="1524991621"/>
    <n v="-0.86855839313700001"/>
    <n v="-0.86855839313700001"/>
    <n v="418325"/>
    <n v="6.0581212135300003E-2"/>
    <n v="0.5625"/>
    <x v="7"/>
    <s v="096.5:097.3 04-29-03:47:01"/>
    <s v="ogresarelikeonions"/>
    <n v="1"/>
    <n v="0"/>
    <n v="0"/>
    <n v="0"/>
    <x v="0"/>
    <n v="418"/>
    <n v="3182592"/>
    <n v="0.13133900000000001"/>
    <n v="7.6138560000000002"/>
    <n v="6109"/>
    <n v="122"/>
    <m/>
    <n v="10125.48"/>
    <n v="10125.48"/>
    <n v="4861.32"/>
    <n v="509.99709399477808"/>
    <n v="1330.9093614591691"/>
    <n v="1330.9093614591691"/>
    <n v="638.97971227523908"/>
    <n v="67.03483753013407"/>
    <n v="418.32500646932891"/>
    <n v="1247.6051045285303"/>
    <m/>
    <n v="1"/>
  </r>
  <r>
    <s v="8B0ADC6533342A94C789937E5F5BBDAF356AF3D9"/>
    <s v="UseMoaBandwidth"/>
    <n v="312"/>
    <n v="1524194188"/>
    <n v="1524985820"/>
    <n v="-0.84846001216199995"/>
    <n v="-0.84846001216199995"/>
    <n v="465530"/>
    <n v="-0.14625791647299999"/>
    <n v="0"/>
    <x v="7"/>
    <s v="094.1:094.9 04-29-02:10:20"/>
    <s v="UseMoaBandwidth"/>
    <n v="0"/>
    <n v="1"/>
    <n v="0"/>
    <n v="0"/>
    <x v="1"/>
    <n v="335"/>
    <n v="3072000"/>
    <n v="0.10904899999999999"/>
    <n v="9.1701490000000003"/>
    <n v="6165"/>
    <n v="123"/>
    <m/>
    <n v="9721.3799999999992"/>
    <n v="9721.3799999999992"/>
    <n v="4861.32"/>
    <n v="509.99709399477808"/>
    <n v="1473.1778069685768"/>
    <n v="1473.1778069685768"/>
    <n v="736.68437367662636"/>
    <n v="77.284953421384031"/>
    <n v="465.53084263833614"/>
    <n v="1247.4715898468355"/>
    <m/>
    <n v="0"/>
  </r>
  <r>
    <s v="DA83FBB53558EAE3FFE5E2C1A3FA4F3F7B708301"/>
    <s v="pro2mafiya"/>
    <n v="678"/>
    <n v="1524984900"/>
    <n v="1524984900"/>
    <n v="-0.73647088737400002"/>
    <n v="-0.73647088737400002"/>
    <n v="678491"/>
    <n v="-0.121900340309"/>
    <n v="0"/>
    <x v="6"/>
    <s v="082.2:083.0 04-29-01:55:00"/>
    <s v="promafiya"/>
    <n v="1"/>
    <n v="0"/>
    <n v="0"/>
    <n v="0"/>
    <x v="0"/>
    <n v="828"/>
    <n v="2574637"/>
    <n v="0.32159900000000002"/>
    <n v="3.1094650000000001"/>
    <n v="5404"/>
    <n v="108"/>
    <m/>
    <n v="10125.48"/>
    <n v="10125.48"/>
    <n v="4861.32"/>
    <n v="885.64026081730776"/>
    <n v="2668.3587593123102"/>
    <n v="2668.3587593123102"/>
    <n v="1281.0993457910261"/>
    <n v="233.39199203904431"/>
    <n v="678.49180394406676"/>
    <n v="1247.3353627608467"/>
    <m/>
    <n v="1"/>
  </r>
  <r>
    <s v="C69CFBC0B488A16DB76E3F472F5274EC9115E9C6"/>
    <s v="auoireafealkj"/>
    <n v="1200"/>
    <n v="1524987008"/>
    <n v="1524987008"/>
    <n v="-7.2740683094699998E-2"/>
    <n v="-7.2740683094699998E-2"/>
    <n v="1198497"/>
    <n v="-0.101506218851"/>
    <n v="0"/>
    <x v="3"/>
    <s v="057.9:058.7 04-29-02:30:08"/>
    <s v="auoireafealkj"/>
    <n v="0"/>
    <n v="0"/>
    <n v="1"/>
    <n v="0"/>
    <x v="2"/>
    <n v="1140"/>
    <n v="1313138"/>
    <n v="0.86814899999999995"/>
    <n v="1.151875"/>
    <n v="3816"/>
    <n v="76"/>
    <m/>
    <n v="1117.99"/>
    <n v="4051.45"/>
    <n v="4861.32"/>
    <n v="3794.4265750962772"/>
    <n v="1036.6666437069564"/>
    <n v="3756.7447594759778"/>
    <n v="4507.7042624580727"/>
    <n v="3518.4173940710912"/>
    <n v="1217.6194448823919"/>
    <n v="1246.275011417674"/>
    <m/>
    <n v="1"/>
  </r>
  <r>
    <s v="94C000C04069B9951C3B7BD50DF5A308BE4454DA"/>
    <s v="Unnamed"/>
    <n v="1340"/>
    <n v="1524997615"/>
    <n v="1524997615"/>
    <n v="0.30880473445700002"/>
    <n v="0.30880473445700002"/>
    <n v="1340216"/>
    <n v="-0.13025046856799999"/>
    <n v="0"/>
    <x v="2"/>
    <s v="027.4:028.2 04-29-05:26:55"/>
    <s v="Unnamed"/>
    <n v="0"/>
    <n v="0"/>
    <n v="1"/>
    <n v="0"/>
    <x v="2"/>
    <n v="1340"/>
    <n v="1024000"/>
    <n v="1.308594"/>
    <n v="0.76417900000000005"/>
    <n v="1938"/>
    <n v="38"/>
    <m/>
    <n v="1117.99"/>
    <n v="4051.45"/>
    <n v="4861.32"/>
    <n v="6440.9193022088357"/>
    <n v="1463.2306050755815"/>
    <n v="5302.5569414158126"/>
    <n v="6362.5186317105026"/>
    <n v="8429.9056769864001"/>
    <n v="1340.216048083968"/>
    <n v="1245.3512336587776"/>
    <m/>
    <n v="1"/>
  </r>
  <r>
    <s v="AA12B458EBAAC0F2EB0A8D18B53F175FEB3BD3F5"/>
    <s v="Unnamed"/>
    <n v="1340"/>
    <n v="1524976261"/>
    <n v="1524976261"/>
    <n v="0.30869973472500001"/>
    <n v="0.30869973472500001"/>
    <n v="1340108"/>
    <n v="0.58111190467200002"/>
    <n v="0"/>
    <x v="2"/>
    <s v="034.6:035.4 04-28-23:31:01"/>
    <s v="Unnamed"/>
    <n v="0"/>
    <n v="0"/>
    <n v="1"/>
    <n v="0"/>
    <x v="2"/>
    <n v="1450"/>
    <n v="1024000"/>
    <n v="1.4160159999999999"/>
    <n v="0.70620700000000003"/>
    <n v="1618"/>
    <n v="32"/>
    <m/>
    <n v="1117.99"/>
    <n v="4051.45"/>
    <n v="4861.32"/>
    <n v="6440.9193022088357"/>
    <n v="1463.1132164252028"/>
    <n v="5302.1315402516011"/>
    <n v="6362.0081944133362"/>
    <n v="8429.2293821858348"/>
    <n v="1340.1085283584"/>
    <n v="1245.2759698508801"/>
    <m/>
    <n v="1"/>
  </r>
  <r>
    <s v="3EB8545B6F6B17F4B87B42AB41EC0709DFE506EF"/>
    <s v="norco"/>
    <n v="1340"/>
    <n v="1524976051"/>
    <n v="1524976051"/>
    <n v="0.30802752700500002"/>
    <n v="0.30802752700500002"/>
    <n v="1339420"/>
    <n v="1.15317457319E-2"/>
    <n v="0"/>
    <x v="2"/>
    <s v="031.4:032.2 04-28-23:27:31"/>
    <s v="norco"/>
    <n v="0"/>
    <n v="0"/>
    <n v="1"/>
    <n v="0"/>
    <x v="2"/>
    <n v="1320"/>
    <n v="1024000"/>
    <n v="1.2890619999999999"/>
    <n v="0.77575799999999995"/>
    <n v="2017"/>
    <n v="40"/>
    <m/>
    <n v="1117.99"/>
    <n v="4051.45"/>
    <n v="4861.32"/>
    <n v="6440.9193022088357"/>
    <n v="1462.3616949163202"/>
    <n v="5299.4081242844077"/>
    <n v="6358.7403775799467"/>
    <n v="8424.8997465069951"/>
    <n v="1339.4201876531201"/>
    <n v="1244.7941313571839"/>
    <m/>
    <n v="1"/>
  </r>
  <r>
    <s v="A98F492F6531AE3A068DD35395CA9F5BE8F0355C"/>
    <s v="bolar"/>
    <n v="1200"/>
    <n v="1524969124"/>
    <n v="1524969124"/>
    <n v="-0.111351951303"/>
    <n v="-0.111351951303"/>
    <n v="1199347"/>
    <n v="6.5230619822600006E-2"/>
    <n v="0"/>
    <x v="4"/>
    <s v="062.8:063.6 04-28-21:32:04"/>
    <s v="bolar"/>
    <n v="0"/>
    <n v="0"/>
    <n v="1"/>
    <n v="0"/>
    <x v="2"/>
    <n v="1030"/>
    <n v="1349632"/>
    <n v="0.76317100000000004"/>
    <n v="1.310322"/>
    <n v="4096"/>
    <n v="81"/>
    <m/>
    <n v="1117.99"/>
    <n v="4051.45"/>
    <n v="4861.32"/>
    <n v="2386.3111194805197"/>
    <n v="993.49963196275905"/>
    <n v="3600.3131368934605"/>
    <n v="4320.0025320916993"/>
    <n v="2120.5907199103176"/>
    <n v="1199.3478432590296"/>
    <n v="1244.4330902813208"/>
    <m/>
    <n v="1"/>
  </r>
  <r>
    <s v="7DC1B9192BF8A0FBBAB83145C2D00B8F71D4B26B"/>
    <s v="Unnamed"/>
    <n v="1340"/>
    <n v="1525000722"/>
    <n v="1525000722"/>
    <n v="0.30732743522900002"/>
    <n v="0.30732743522900002"/>
    <n v="1338703"/>
    <n v="-0.23264946895800001"/>
    <n v="0"/>
    <x v="1"/>
    <s v="019.1:019.9 04-29-06:18:42"/>
    <s v="Unnamed"/>
    <n v="0"/>
    <n v="0"/>
    <n v="1"/>
    <n v="0"/>
    <x v="2"/>
    <n v="1420"/>
    <n v="1024000"/>
    <n v="1.386719"/>
    <n v="0.72112699999999996"/>
    <n v="1693"/>
    <n v="33"/>
    <m/>
    <n v="1117.99"/>
    <n v="4051.45"/>
    <n v="4861.32"/>
    <n v="8853.6095214723919"/>
    <n v="1461.5789993116698"/>
    <n v="5296.571737458532"/>
    <n v="6355.3370074274426"/>
    <n v="11574.566628225557"/>
    <n v="1338.7032936744961"/>
    <n v="1244.2923055721471"/>
    <m/>
    <n v="1"/>
  </r>
  <r>
    <s v="BBBBBAD453263D786EC34AB68A06214288910345"/>
    <s v="motor"/>
    <n v="1100"/>
    <n v="1524840561"/>
    <n v="1524840561"/>
    <n v="-0.120694867889"/>
    <n v="-0.120694867889"/>
    <n v="1095040"/>
    <n v="-8.4621468446000006E-2"/>
    <n v="0"/>
    <x v="3"/>
    <s v="053.9:054.7 04-27-09:49:21"/>
    <s v="motor"/>
    <n v="0"/>
    <n v="0"/>
    <n v="1"/>
    <n v="0"/>
    <x v="2"/>
    <n v="1470"/>
    <n v="1358848"/>
    <n v="1.081799"/>
    <n v="0.92438600000000004"/>
    <n v="2785"/>
    <n v="55"/>
    <m/>
    <n v="1117.99"/>
    <n v="4051.45"/>
    <n v="4861.32"/>
    <n v="3794.4265750962772"/>
    <n v="983.05434464877692"/>
    <n v="3562.460777491111"/>
    <n v="4274.5836248338464"/>
    <n v="3336.4587609005216"/>
    <n v="1194.8420201587683"/>
    <n v="1244.0438141111379"/>
    <m/>
    <n v="1"/>
  </r>
  <r>
    <s v="358D3BE44A7142C7BF000D8A24DB0D67CA8470A0"/>
    <s v="lol"/>
    <n v="1340"/>
    <n v="1525007282"/>
    <n v="1525007282"/>
    <n v="0.30695248829999999"/>
    <n v="0.30695248829999999"/>
    <n v="1338319"/>
    <n v="-1.0715109325600001E-2"/>
    <n v="0"/>
    <x v="2"/>
    <s v="029.7:030.5 04-29-08:08:02"/>
    <s v="lol"/>
    <n v="0"/>
    <n v="0"/>
    <n v="1"/>
    <n v="0"/>
    <x v="2"/>
    <n v="1350"/>
    <n v="1024000"/>
    <n v="1.3183590000000001"/>
    <n v="0.75851900000000005"/>
    <n v="1896"/>
    <n v="37"/>
    <m/>
    <n v="1117.99"/>
    <n v="4051.45"/>
    <n v="4861.32"/>
    <n v="6440.9193022088357"/>
    <n v="1461.1598123945168"/>
    <n v="5295.0526587230343"/>
    <n v="6353.5142704225555"/>
    <n v="8417.9755089613373"/>
    <n v="1338.3193480191999"/>
    <n v="1244.0235436134399"/>
    <m/>
    <n v="1"/>
  </r>
  <r>
    <s v="471FD2457DB2E13478699541CE106A4009139CB2"/>
    <s v="Improvy"/>
    <n v="2420"/>
    <n v="1524461263"/>
    <n v="1524966384"/>
    <n v="-0.58196089923700001"/>
    <n v="-0.58196089923700001"/>
    <n v="876691"/>
    <n v="-1.4506141108199999"/>
    <n v="0"/>
    <x v="4"/>
    <s v="062.0:062.8 04-28-20:46:24"/>
    <s v="Improvy"/>
    <n v="0"/>
    <n v="1"/>
    <n v="0"/>
    <n v="0"/>
    <x v="1"/>
    <n v="2000"/>
    <n v="2097152"/>
    <n v="0.95367400000000002"/>
    <n v="1.048576"/>
    <n v="3532"/>
    <n v="70"/>
    <m/>
    <n v="9721.3799999999992"/>
    <n v="9721.3799999999992"/>
    <n v="4861.32"/>
    <n v="2386.3111194805197"/>
    <n v="4063.9169533754125"/>
    <n v="4063.9169533754125"/>
    <n v="2032.221841321187"/>
    <n v="997.57135452838429"/>
    <n v="876.69153624332694"/>
    <n v="1242.8296753703291"/>
    <m/>
    <n v="0"/>
  </r>
  <r>
    <s v="60E1587C0B7EA1462B67FC0706C0C7298A7F64D0"/>
    <s v="bemyak"/>
    <n v="1330"/>
    <n v="1524960111"/>
    <n v="1524960111"/>
    <n v="0.26382368702499998"/>
    <n v="0.26382368702499998"/>
    <n v="1325215"/>
    <n v="0.16919234394300001"/>
    <n v="0"/>
    <x v="3"/>
    <s v="050.0:050.8 04-28-19:01:51"/>
    <s v="bemyak"/>
    <n v="0"/>
    <n v="0"/>
    <n v="1"/>
    <n v="0"/>
    <x v="2"/>
    <n v="1210"/>
    <n v="1048576"/>
    <n v="1.1539459999999999"/>
    <n v="0.86659200000000003"/>
    <n v="2461"/>
    <n v="49"/>
    <m/>
    <n v="1117.99"/>
    <n v="4051.45"/>
    <n v="4861.32"/>
    <n v="3794.4265750962772"/>
    <n v="1412.9422438570796"/>
    <n v="5120.3184767974353"/>
    <n v="6143.8513662083724"/>
    <n v="4795.48618428382"/>
    <n v="1325.2151864459263"/>
    <n v="1242.2234305121485"/>
    <m/>
    <n v="1"/>
  </r>
  <r>
    <s v="64A8837A97AF71775C84DE0EDA94552AAEDC424F"/>
    <s v="janitormentor"/>
    <n v="1320"/>
    <n v="1524980073"/>
    <n v="1524980073"/>
    <n v="0.26316884421800002"/>
    <n v="0.26316884421800002"/>
    <n v="1324528"/>
    <n v="0.21620517862800001"/>
    <n v="0"/>
    <x v="3"/>
    <s v="055.6:056.4 04-29-00:34:33"/>
    <s v="janitormentor"/>
    <n v="0"/>
    <n v="0"/>
    <n v="1"/>
    <n v="0"/>
    <x v="2"/>
    <n v="1320"/>
    <n v="1048576"/>
    <n v="1.25885"/>
    <n v="0.79437599999999997"/>
    <n v="2119"/>
    <n v="42"/>
    <m/>
    <n v="1117.99"/>
    <n v="4051.45"/>
    <n v="4861.32"/>
    <n v="3794.4265750962772"/>
    <n v="1412.2101361472819"/>
    <n v="5117.665413907016"/>
    <n v="6140.6679657738478"/>
    <n v="4793.0014313344291"/>
    <n v="1324.5285339947336"/>
    <n v="1241.7427737963135"/>
    <m/>
    <n v="1"/>
  </r>
  <r>
    <s v="E729B1E74D7E010B9926D0FCD9F9A729F34A940E"/>
    <s v="RaspScai"/>
    <n v="1260"/>
    <n v="1524984916"/>
    <n v="1524984916"/>
    <n v="4.1588933580299997E-2"/>
    <n v="4.1588933580299997E-2"/>
    <n v="1255152"/>
    <n v="0.50691257394900002"/>
    <n v="0"/>
    <x v="3"/>
    <s v="057.1:057.9 04-29-01:55:16"/>
    <s v="RaspScai"/>
    <n v="0"/>
    <n v="0"/>
    <n v="1"/>
    <n v="0"/>
    <x v="2"/>
    <n v="1080"/>
    <n v="1205036"/>
    <n v="0.89623900000000001"/>
    <n v="1.115774"/>
    <n v="3721"/>
    <n v="74"/>
    <m/>
    <n v="1117.99"/>
    <n v="4051.45"/>
    <n v="4861.32"/>
    <n v="3794.4265750962772"/>
    <n v="1164.4860118534395"/>
    <n v="4219.9454849539061"/>
    <n v="5063.4971145925829"/>
    <n v="3952.2327299032813"/>
    <n v="1255.1521621658701"/>
    <n v="1240.1173135161093"/>
    <m/>
    <n v="1"/>
  </r>
  <r>
    <s v="41F7BECBE32C5E9E6B3AF1B8D2EE2CD4A76BB8CF"/>
    <s v="Potatoe"/>
    <n v="1330"/>
    <n v="1524998226"/>
    <n v="1524998226"/>
    <n v="0.30071379963599998"/>
    <n v="0.30071379963599998"/>
    <n v="1331930"/>
    <n v="-0.26389224831699998"/>
    <n v="0"/>
    <x v="1"/>
    <s v="018.3:019.1 04-29-05:37:06"/>
    <s v="Potatoe"/>
    <n v="0"/>
    <n v="0"/>
    <n v="1"/>
    <n v="0"/>
    <x v="2"/>
    <n v="1330"/>
    <n v="1024000"/>
    <n v="1.2988280000000001"/>
    <n v="0.76992499999999997"/>
    <n v="1984"/>
    <n v="39"/>
    <m/>
    <n v="1117.99"/>
    <n v="4051.45"/>
    <n v="4861.32"/>
    <n v="8853.6095214723919"/>
    <n v="1454.1850208550518"/>
    <n v="5269.7769235352725"/>
    <n v="6323.1860084464797"/>
    <n v="11516.012081167823"/>
    <n v="1331.9309308272643"/>
    <n v="1239.5516515790848"/>
    <m/>
    <n v="1"/>
  </r>
  <r>
    <s v="318EA00D8CDC81F018E95051B8374F40F6FA160B"/>
    <s v="w188"/>
    <n v="1320"/>
    <n v="1525003705"/>
    <n v="1525003705"/>
    <n v="0.25940011537500002"/>
    <n v="0.25940011537500002"/>
    <n v="1320576"/>
    <n v="0.250967497155"/>
    <n v="0"/>
    <x v="3"/>
    <s v="050.0:050.8 04-29-07:08:25"/>
    <s v="w188"/>
    <n v="0"/>
    <n v="0"/>
    <n v="1"/>
    <n v="0"/>
    <x v="2"/>
    <n v="1060"/>
    <n v="1048576"/>
    <n v="1.0108950000000001"/>
    <n v="0.98922299999999996"/>
    <n v="3169"/>
    <n v="63"/>
    <m/>
    <n v="1117.99"/>
    <n v="4051.45"/>
    <n v="4861.32"/>
    <n v="3794.4265750962772"/>
    <n v="1407.9967349880963"/>
    <n v="5102.3965974360435"/>
    <n v="6122.3469688747946"/>
    <n v="4778.701266458218"/>
    <n v="1320.5767353794561"/>
    <n v="1238.9765147656194"/>
    <m/>
    <n v="1"/>
  </r>
  <r>
    <s v="5684705035D53F6344FF8F3B8EFD4CA770DA22E0"/>
    <s v="prenestino4"/>
    <n v="771"/>
    <n v="1524926555"/>
    <n v="1524926555"/>
    <n v="-0.49901535339699998"/>
    <n v="-0.49901535339699998"/>
    <n v="770643"/>
    <n v="3.7191491888799999E-2"/>
    <n v="0"/>
    <x v="6"/>
    <s v="077.4:078.1 04-28-09:42:35"/>
    <s v="prenestino4"/>
    <n v="0"/>
    <n v="0"/>
    <n v="1"/>
    <n v="0"/>
    <x v="2"/>
    <n v="856"/>
    <n v="1903178"/>
    <n v="0.44977400000000001"/>
    <n v="2.2233390000000002"/>
    <n v="5013"/>
    <n v="100"/>
    <m/>
    <n v="1117.99"/>
    <n v="4051.45"/>
    <n v="4861.32"/>
    <n v="885.64026081730776"/>
    <n v="560.09582505568801"/>
    <n v="2029.7142464797244"/>
    <n v="2435.4466822240961"/>
    <n v="443.6921730829477"/>
    <n v="953.46295775260444"/>
    <n v="1238.377470426823"/>
    <m/>
    <n v="1"/>
  </r>
  <r>
    <s v="CC0FD6AEF9171A582530FCEC1F8B5CB93EB5D6BD"/>
    <s v="ponyonsforeveryone"/>
    <n v="1330"/>
    <n v="1524997615"/>
    <n v="1524997615"/>
    <n v="0.29893498533000001"/>
    <n v="0.29893498533000001"/>
    <n v="1330109"/>
    <n v="-0.48781057279000001"/>
    <n v="0"/>
    <x v="2"/>
    <s v="027.4:028.2 04-29-05:26:55"/>
    <s v="ponyonsforeveryone"/>
    <n v="0"/>
    <n v="0"/>
    <n v="1"/>
    <n v="0"/>
    <x v="2"/>
    <n v="1330"/>
    <n v="1024000"/>
    <n v="1.2988280000000001"/>
    <n v="0.76992499999999997"/>
    <n v="1989"/>
    <n v="39"/>
    <m/>
    <n v="1117.99"/>
    <n v="4051.45"/>
    <n v="4861.32"/>
    <n v="6440.9193022088357"/>
    <n v="1452.1963242490867"/>
    <n v="5262.5701463152282"/>
    <n v="6314.5386228844354"/>
    <n v="8366.3354193263476"/>
    <n v="1330.1094249779201"/>
    <n v="1238.276597484544"/>
    <m/>
    <n v="1"/>
  </r>
  <r>
    <s v="A3A2FD4B347E27B21EE508A679CFFD53CE25CD64"/>
    <s v="mine"/>
    <n v="1330"/>
    <n v="1524991754"/>
    <n v="1524991754"/>
    <n v="0.298922131077"/>
    <n v="0.298922131077"/>
    <n v="1330096"/>
    <n v="0.319427660231"/>
    <n v="0"/>
    <x v="5"/>
    <s v="039.4:040.2 04-29-03:49:14"/>
    <s v="mine"/>
    <n v="0"/>
    <n v="0"/>
    <n v="1"/>
    <n v="0"/>
    <x v="2"/>
    <n v="1260"/>
    <n v="1024000"/>
    <n v="1.230469"/>
    <n v="0.81269800000000003"/>
    <n v="2217"/>
    <n v="44"/>
    <m/>
    <n v="1117.99"/>
    <n v="4051.45"/>
    <n v="4861.32"/>
    <n v="4819.491751072962"/>
    <n v="1452.1819533227754"/>
    <n v="5262.5180679519117"/>
    <n v="6314.4761342472411"/>
    <n v="6260.1444960117142"/>
    <n v="1330.0962622228481"/>
    <n v="1238.2673835559935"/>
    <m/>
    <n v="1"/>
  </r>
  <r>
    <s v="A6F867C4F4D45FD620FF64933F88DE9AEEE3EEFF"/>
    <s v="Torpille"/>
    <n v="1250"/>
    <n v="1524921029"/>
    <n v="1524921029"/>
    <n v="0.254357546356"/>
    <n v="0.254357546356"/>
    <n v="1246965"/>
    <n v="-4.6248336286200002E-2"/>
    <n v="0"/>
    <x v="5"/>
    <s v="038.6:039.4 04-28-08:10:29"/>
    <s v="Torpille"/>
    <n v="0"/>
    <n v="0"/>
    <n v="1"/>
    <n v="0"/>
    <x v="2"/>
    <n v="1100"/>
    <n v="1050924"/>
    <n v="1.0466979999999999"/>
    <n v="0.95538500000000004"/>
    <n v="3011"/>
    <n v="60"/>
    <m/>
    <n v="1117.99"/>
    <n v="4051.45"/>
    <n v="4861.32"/>
    <n v="4819.491751072962"/>
    <n v="1402.3591932505444"/>
    <n v="5081.9668811840156"/>
    <n v="6097.8334272513493"/>
    <n v="6045.3658475588618"/>
    <n v="1318.2344500466329"/>
    <n v="1238.0413150326431"/>
    <m/>
    <n v="1"/>
  </r>
  <r>
    <s v="B50094E349722C49E0A09E5699255CEB479B9BDC"/>
    <s v="Unnamed"/>
    <n v="1330"/>
    <n v="1524959606"/>
    <n v="1524959606"/>
    <n v="0.29789872034499998"/>
    <n v="0.29789872034499998"/>
    <n v="1329048"/>
    <n v="-0.190473915316"/>
    <n v="0"/>
    <x v="5"/>
    <s v="046.5:047.3 04-28-18:53:26"/>
    <s v="Unnamed"/>
    <n v="0"/>
    <n v="0"/>
    <n v="1"/>
    <n v="0"/>
    <x v="2"/>
    <n v="1050"/>
    <n v="1024000"/>
    <n v="1.0253909999999999"/>
    <n v="0.97523800000000005"/>
    <n v="3109"/>
    <n v="62"/>
    <m/>
    <n v="1117.99"/>
    <n v="4051.45"/>
    <n v="4861.32"/>
    <n v="4819.491751072962"/>
    <n v="1451.0377903585068"/>
    <n v="5258.3717705417503"/>
    <n v="6309.5010071875558"/>
    <n v="6255.2121764308813"/>
    <n v="1329.0482896332801"/>
    <n v="1237.5338027432961"/>
    <m/>
    <n v="1"/>
  </r>
  <r>
    <s v="324B12D392BD45AA94982AC09459D3AB03C61D69"/>
    <s v="mylinuxtime"/>
    <n v="1320"/>
    <n v="1525007036"/>
    <n v="1525007036"/>
    <n v="0.25588960737400002"/>
    <n v="0.25588960737400002"/>
    <n v="1316895"/>
    <n v="-0.402343273301"/>
    <n v="0"/>
    <x v="2"/>
    <s v="026.6:027.4 04-29-08:03:56"/>
    <s v="mylinuxtime"/>
    <n v="0"/>
    <n v="0"/>
    <n v="1"/>
    <n v="0"/>
    <x v="2"/>
    <n v="1440"/>
    <n v="1048576"/>
    <n v="1.373291"/>
    <n v="0.72817799999999999"/>
    <n v="1724"/>
    <n v="34"/>
    <m/>
    <n v="1117.99"/>
    <n v="4051.45"/>
    <n v="4861.32"/>
    <n v="6440.9193022088357"/>
    <n v="1404.0720221480583"/>
    <n v="5088.1739497953922"/>
    <n v="6105.281266119373"/>
    <n v="8089.0836135786731"/>
    <n v="1316.8957009417995"/>
    <n v="1236.3997906592595"/>
    <m/>
    <n v="1"/>
  </r>
  <r>
    <s v="CB3C1358DDBAF740AEBBD51372DE16446FD637FC"/>
    <s v="moridin"/>
    <n v="1330"/>
    <n v="1524901306"/>
    <n v="1524901306"/>
    <n v="0.29544826233400001"/>
    <n v="0.29544826233400001"/>
    <n v="1326539"/>
    <n v="0.33902395192200002"/>
    <n v="4.3478260869600001E-2"/>
    <x v="3"/>
    <s v="060.3:061.1 04-28-02:41:46"/>
    <s v="moridin"/>
    <n v="1"/>
    <n v="0"/>
    <n v="0"/>
    <n v="0"/>
    <x v="0"/>
    <n v="1330"/>
    <n v="1024000"/>
    <n v="1.2988280000000001"/>
    <n v="0.76992499999999997"/>
    <n v="1985"/>
    <n v="39"/>
    <m/>
    <n v="10125.48"/>
    <n v="10125.48"/>
    <n v="4861.32"/>
    <n v="3794.4265750962772"/>
    <n v="13117.03547129767"/>
    <n v="13117.03547129767"/>
    <n v="6297.5885466495201"/>
    <n v="4915.4833132624235"/>
    <n v="1326.539020630016"/>
    <n v="1235.7773144410112"/>
    <m/>
    <n v="1"/>
  </r>
  <r>
    <s v="243128D6BD4AEB40B58FEA2FE653DCFF65AE8376"/>
    <s v="bisi"/>
    <n v="1330"/>
    <n v="1524963001"/>
    <n v="1524963001"/>
    <n v="0.294942931518"/>
    <n v="0.294942931518"/>
    <n v="1326021"/>
    <n v="-0.38751986980899999"/>
    <n v="0"/>
    <x v="5"/>
    <s v="047.3:048.1 04-28-19:50:01"/>
    <s v="bisi"/>
    <n v="0"/>
    <n v="0"/>
    <n v="1"/>
    <n v="0"/>
    <x v="2"/>
    <n v="1330"/>
    <n v="1024000"/>
    <n v="1.2988280000000001"/>
    <n v="0.76992499999999997"/>
    <n v="1988"/>
    <n v="39"/>
    <m/>
    <n v="1117.99"/>
    <n v="4051.45"/>
    <n v="4861.32"/>
    <n v="4819.491751072962"/>
    <n v="1447.7332480078087"/>
    <n v="5246.3965398986002"/>
    <n v="6295.1319718470832"/>
    <n v="6240.9667765612403"/>
    <n v="1326.0215618744319"/>
    <n v="1235.4150933121023"/>
    <m/>
    <n v="1"/>
  </r>
  <r>
    <s v="D67104011D8A39FB4043273C341BD583286219B0"/>
    <s v="Unnamed"/>
    <n v="1320"/>
    <n v="1524994541"/>
    <n v="1524994541"/>
    <n v="0.29323622587600001"/>
    <n v="0.29323622587600001"/>
    <n v="1324273"/>
    <n v="7.9234181657300007E-2"/>
    <n v="9.5238095238100007E-2"/>
    <x v="2"/>
    <s v="036.1:036.8 04-29-04:35:41"/>
    <s v="Unnamed"/>
    <n v="1"/>
    <n v="0"/>
    <n v="0"/>
    <n v="0"/>
    <x v="0"/>
    <n v="1320"/>
    <n v="1024000"/>
    <n v="1.2890619999999999"/>
    <n v="0.77575799999999995"/>
    <n v="2020"/>
    <n v="40"/>
    <m/>
    <n v="10125.48"/>
    <n v="10125.48"/>
    <n v="4861.32"/>
    <n v="6440.9193022088357"/>
    <n v="13094.637540382919"/>
    <n v="13094.637540382919"/>
    <n v="6286.8351295755156"/>
    <n v="8329.6301695604343"/>
    <n v="1324.273895297024"/>
    <n v="1234.1917267079168"/>
    <m/>
    <n v="1"/>
  </r>
  <r>
    <s v="4553C1740A2C05045F9DDB0C9E73D691F4B79D49"/>
    <s v="wommelator"/>
    <n v="1270"/>
    <n v="1524944906"/>
    <n v="1524944906"/>
    <n v="5.7719818353800002E-2"/>
    <n v="5.7719818353800002E-2"/>
    <n v="1266149"/>
    <n v="-5.0812024326200002E-2"/>
    <n v="0"/>
    <x v="5"/>
    <s v="044.8:045.6 04-28-14:48:26"/>
    <s v="wommelator"/>
    <n v="1"/>
    <n v="0"/>
    <n v="0"/>
    <n v="0"/>
    <x v="0"/>
    <n v="1270"/>
    <n v="1185792"/>
    <n v="1.0710139999999999"/>
    <n v="0.93369400000000002"/>
    <n v="2857"/>
    <n v="57"/>
    <m/>
    <n v="10125.48"/>
    <n v="10125.48"/>
    <n v="4861.32"/>
    <n v="4819.491751072962"/>
    <n v="10709.920866345034"/>
    <n v="10709.920866345034"/>
    <n v="5141.9145073596947"/>
    <n v="5097.6719395025302"/>
    <n v="1254.2356988453892"/>
    <n v="1233.7025891917722"/>
    <m/>
    <n v="1"/>
  </r>
  <r>
    <s v="EAC0CA6449AFBF0022B17E0EC37D676263684C0B"/>
    <s v="SkyshipWeatherlight"/>
    <n v="1460"/>
    <n v="1525000343"/>
    <n v="1525000343"/>
    <n v="1.02987735808"/>
    <n v="1.02987735808"/>
    <n v="1455016"/>
    <n v="0.66945060815599999"/>
    <n v="0"/>
    <x v="2"/>
    <s v="028.2:028.9 04-29-06:12:23"/>
    <s v="SkyshipWeatherlight"/>
    <n v="0"/>
    <n v="0"/>
    <n v="1"/>
    <n v="0"/>
    <x v="2"/>
    <n v="1190"/>
    <n v="716800"/>
    <n v="1.660156"/>
    <n v="0.60235300000000003"/>
    <n v="915"/>
    <n v="18"/>
    <m/>
    <n v="1117.99"/>
    <n v="4051.45"/>
    <n v="4861.32"/>
    <n v="6440.9193022088357"/>
    <n v="2269.3825875598595"/>
    <n v="8223.9466223932159"/>
    <n v="9867.8833983814657"/>
    <n v="13074.27625677415"/>
    <n v="1455.0160902717441"/>
    <n v="1233.5512631902209"/>
    <m/>
    <n v="1"/>
  </r>
  <r>
    <s v="8056CF24D25867A97A4B7597DE9B31F7D3E8989B"/>
    <s v="Unnamed"/>
    <n v="1320"/>
    <n v="1525001415"/>
    <n v="1525001415"/>
    <n v="0.29200763341300001"/>
    <n v="0.29200763341300001"/>
    <n v="1323015"/>
    <n v="-0.43831475851899998"/>
    <n v="0"/>
    <x v="2"/>
    <s v="025.0:025.8 04-29-06:30:15"/>
    <s v="Unnamed"/>
    <n v="0"/>
    <n v="0"/>
    <n v="1"/>
    <n v="0"/>
    <x v="2"/>
    <n v="1320"/>
    <n v="1024000"/>
    <n v="1.2890619999999999"/>
    <n v="0.77575799999999995"/>
    <n v="2016"/>
    <n v="40"/>
    <m/>
    <n v="1117.99"/>
    <n v="4051.45"/>
    <n v="4861.32"/>
    <n v="6440.9193022088357"/>
    <n v="1444.4516140793999"/>
    <n v="5234.5043263910984"/>
    <n v="6280.8625484632848"/>
    <n v="8321.716904650948"/>
    <n v="1323.015816614912"/>
    <n v="1233.3110716304384"/>
    <m/>
    <n v="1"/>
  </r>
  <r>
    <s v="EE0FB4CA02414A0C2B5B911DAFFDDF6567A93AC1"/>
    <s v="osmium"/>
    <n v="1250"/>
    <n v="1524988531"/>
    <n v="1524988531"/>
    <n v="3.5736420724899999E-2"/>
    <n v="3.5736420724899999E-2"/>
    <n v="1246164"/>
    <n v="-0.2124886634"/>
    <n v="0"/>
    <x v="2"/>
    <s v="034.5:035.3 04-29-02:55:31"/>
    <s v="osmium"/>
    <n v="0"/>
    <n v="0"/>
    <n v="1"/>
    <n v="0"/>
    <x v="2"/>
    <n v="1380"/>
    <n v="1203168"/>
    <n v="1.1469720000000001"/>
    <n v="0.871861"/>
    <n v="2486"/>
    <n v="49"/>
    <m/>
    <n v="1117.99"/>
    <n v="4051.45"/>
    <n v="4861.32"/>
    <n v="6440.9193022088357"/>
    <n v="1157.9429610062309"/>
    <n v="4196.2343217458956"/>
    <n v="5035.0461767983707"/>
    <n v="6671.0947042477001"/>
    <n v="1246.1649178507366"/>
    <n v="1233.2658424955155"/>
    <m/>
    <n v="1"/>
  </r>
  <r>
    <s v="A33E8938B2D2C0D118A5AE95A139D8E53697AC38"/>
    <s v="bigbrother23470"/>
    <n v="1310"/>
    <n v="1524998183"/>
    <n v="1524998183"/>
    <n v="0.24941805720400001"/>
    <n v="0.24941805720400001"/>
    <n v="1310109"/>
    <n v="0.28772359968400002"/>
    <n v="0"/>
    <x v="3"/>
    <s v="061.0:061.8 04-29-05:36:23"/>
    <s v="bigbrother23470"/>
    <n v="0"/>
    <n v="0"/>
    <n v="1"/>
    <n v="0"/>
    <x v="2"/>
    <n v="853"/>
    <n v="1048576"/>
    <n v="0.81348399999999998"/>
    <n v="1.2292799999999999"/>
    <n v="3973"/>
    <n v="79"/>
    <m/>
    <n v="1117.99"/>
    <n v="4051.45"/>
    <n v="4861.32"/>
    <n v="3794.4265750962772"/>
    <n v="1396.8368937735002"/>
    <n v="5061.9547878591457"/>
    <n v="6073.8209898469495"/>
    <n v="4740.8250796600187"/>
    <n v="1310.1097887507417"/>
    <n v="1231.649652125519"/>
    <m/>
    <n v="1"/>
  </r>
  <r>
    <s v="E9A31E7EFF7A062AA67DA601CC70605AACF9F385"/>
    <s v="Hydra"/>
    <n v="1240"/>
    <n v="1524978530"/>
    <n v="1524978530"/>
    <n v="1.4543940368599999E-2"/>
    <n v="1.4543940368599999E-2"/>
    <n v="1235512"/>
    <n v="0.27922768822999999"/>
    <n v="0"/>
    <x v="4"/>
    <s v="065.2:066.0 04-29-00:08:50"/>
    <s v="Hydra"/>
    <n v="0"/>
    <n v="0"/>
    <n v="1"/>
    <n v="0"/>
    <x v="2"/>
    <n v="1040"/>
    <n v="1217801"/>
    <n v="0.85399800000000003"/>
    <n v="1.1709620000000001"/>
    <n v="3850"/>
    <n v="77"/>
    <m/>
    <n v="1117.99"/>
    <n v="4051.45"/>
    <n v="4861.32"/>
    <n v="2386.3111194805197"/>
    <n v="1134.2499798926913"/>
    <n v="4110.3740472063646"/>
    <n v="4932.0227481926822"/>
    <n v="2421.0174861031714"/>
    <n v="1235.5126251248214"/>
    <n v="1230.1991375873749"/>
    <m/>
    <n v="1"/>
  </r>
  <r>
    <s v="1D25C7B2DD3C0BD55526DCF95B175EA3E95D9286"/>
    <s v="Unnamed"/>
    <n v="1320"/>
    <n v="1525007567"/>
    <n v="1525007567"/>
    <n v="0.285464400043"/>
    <n v="0.285464400043"/>
    <n v="1316315"/>
    <n v="-3.7696916345399997E-2"/>
    <n v="0"/>
    <x v="5"/>
    <s v="043.3:044.1 04-29-08:12:47"/>
    <s v="Unnamed"/>
    <n v="0"/>
    <n v="0"/>
    <n v="1"/>
    <n v="0"/>
    <x v="2"/>
    <n v="1070"/>
    <n v="1024000"/>
    <n v="1.0449219999999999"/>
    <n v="0.957009"/>
    <n v="3025"/>
    <n v="60"/>
    <m/>
    <n v="1117.99"/>
    <n v="4051.45"/>
    <n v="4861.32"/>
    <n v="4819.491751072962"/>
    <n v="1437.1363446040737"/>
    <n v="5207.9947435542117"/>
    <n v="6249.0537972170359"/>
    <n v="6195.2850723051924"/>
    <n v="1316.315545644032"/>
    <n v="1228.6208819508224"/>
    <m/>
    <n v="1"/>
  </r>
  <r>
    <s v="55AD60A814F2A2C10A2D579B6F3279B6763AD835"/>
    <s v="severalwdadwajunior"/>
    <n v="1320"/>
    <n v="1524966122"/>
    <n v="1524966122"/>
    <n v="0.28433043831400001"/>
    <n v="0.28433043831400001"/>
    <n v="1315154"/>
    <n v="-0.49338925754200003"/>
    <n v="0"/>
    <x v="3"/>
    <s v="051.6:052.4 04-28-20:42:02"/>
    <s v="severalwdadwajunior"/>
    <n v="0"/>
    <n v="0"/>
    <n v="1"/>
    <n v="0"/>
    <x v="2"/>
    <n v="993"/>
    <n v="1024000"/>
    <n v="0.96972700000000001"/>
    <n v="1.0312190000000001"/>
    <n v="3479"/>
    <n v="69"/>
    <m/>
    <n v="1117.99"/>
    <n v="4051.45"/>
    <n v="4861.32"/>
    <n v="3794.4265750962772"/>
    <n v="1435.8685867306688"/>
    <n v="5203.4005543072553"/>
    <n v="6243.5412463846142"/>
    <n v="4873.2975463436915"/>
    <n v="1315.154368833536"/>
    <n v="1227.8080581834752"/>
    <m/>
    <n v="1"/>
  </r>
  <r>
    <s v="57A79F62769590EF71D22C944CE2F9017D349944"/>
    <s v="NuBaseRelay"/>
    <n v="905"/>
    <n v="1524984900"/>
    <n v="1524984900"/>
    <n v="-0.542548036969"/>
    <n v="-0.542548036969"/>
    <n v="905177"/>
    <n v="-4.3882215939300001E-2"/>
    <n v="0"/>
    <x v="6"/>
    <s v="082.2:083.0 04-29-01:55:00"/>
    <s v="NuBaseRelay"/>
    <n v="0"/>
    <n v="0"/>
    <n v="1"/>
    <n v="0"/>
    <x v="2"/>
    <n v="891"/>
    <n v="1978738"/>
    <n v="0.45028699999999999"/>
    <n v="2.2208060000000001"/>
    <n v="5011"/>
    <n v="100"/>
    <m/>
    <n v="1117.99"/>
    <n v="4051.45"/>
    <n v="4861.32"/>
    <n v="885.64026081730776"/>
    <n v="511.42672014902769"/>
    <n v="1853.3437556219449"/>
    <n v="2223.8203769218608"/>
    <n v="405.13787585016428"/>
    <n v="905.17758242403488"/>
    <n v="1227.2457076968244"/>
    <m/>
    <n v="1"/>
  </r>
  <r>
    <s v="72032E0D5D81BDD198CF8AD05DA52427D16744E8"/>
    <s v="Unnamed"/>
    <n v="1300"/>
    <n v="1524939777"/>
    <n v="1524939777"/>
    <n v="0.239809580208"/>
    <n v="0.239809580208"/>
    <n v="1300034"/>
    <n v="-0.74088848733599999"/>
    <n v="0"/>
    <x v="0"/>
    <s v="007.8:008.6 04-28-13:22:57"/>
    <s v="Unnamed"/>
    <n v="0"/>
    <n v="0"/>
    <n v="1"/>
    <n v="0"/>
    <x v="2"/>
    <n v="1300"/>
    <n v="1048576"/>
    <n v="1.2397769999999999"/>
    <n v="0.80659700000000001"/>
    <n v="2189"/>
    <n v="43"/>
    <m/>
    <n v="1117.99"/>
    <n v="4051.45"/>
    <n v="4861.32"/>
    <n v="11818.828055288463"/>
    <n v="1386.094712576742"/>
    <n v="5023.0265237337017"/>
    <n v="6027.1111084567547"/>
    <n v="14653.096249777722"/>
    <n v="1300.0345703761839"/>
    <n v="1224.5969992633288"/>
    <m/>
    <n v="1"/>
  </r>
  <r>
    <s v="651EA298B95D8BF256BDAFCCC3A37FCBB19876AF"/>
    <s v="Unnamed"/>
    <n v="914"/>
    <n v="1525007235"/>
    <n v="1525007235"/>
    <n v="-0.52935912774899996"/>
    <n v="-0.52935912774899996"/>
    <n v="913880"/>
    <n v="-0.19083792374799999"/>
    <n v="0"/>
    <x v="4"/>
    <s v="072.2:073.0 04-29-08:07:15"/>
    <s v="Unnamed"/>
    <n v="0"/>
    <n v="0"/>
    <n v="1"/>
    <n v="0"/>
    <x v="2"/>
    <n v="1100"/>
    <n v="1941778"/>
    <n v="0.56649099999999997"/>
    <n v="1.765253"/>
    <n v="4643"/>
    <n v="92"/>
    <m/>
    <n v="1117.99"/>
    <n v="4051.45"/>
    <n v="4861.32"/>
    <n v="2386.3111194805197"/>
    <n v="526.17178876789558"/>
    <n v="1906.777961881314"/>
    <n v="2287.9358850912313"/>
    <n v="1123.0955467345721"/>
    <n v="913.88009163780237"/>
    <n v="1222.2494641464616"/>
    <m/>
    <n v="1"/>
  </r>
  <r>
    <s v="62470B83E0F69978A28DE49FDAA748EC34F2F7A2"/>
    <s v="torepacto"/>
    <n v="975"/>
    <n v="1524991829"/>
    <n v="1524991829"/>
    <n v="-0.45786343816399999"/>
    <n v="-0.45786343816399999"/>
    <n v="975133"/>
    <n v="0.33673559228799999"/>
    <n v="0.6"/>
    <x v="6"/>
    <s v="083.7:084.5 04-29-03:50:29"/>
    <s v="torepacto"/>
    <n v="0"/>
    <n v="0"/>
    <n v="1"/>
    <n v="0"/>
    <x v="2"/>
    <n v="975"/>
    <n v="1798686"/>
    <n v="0.54206200000000004"/>
    <n v="1.8448059999999999"/>
    <n v="4721"/>
    <n v="94"/>
    <m/>
    <n v="1117.99"/>
    <n v="4051.45"/>
    <n v="4861.32"/>
    <n v="885.64026081730776"/>
    <n v="606.10325476702963"/>
    <n v="2196.439173450462"/>
    <n v="2635.4993107845835"/>
    <n v="480.13796602303353"/>
    <n v="975.13344386254755"/>
    <n v="1222.1992107037831"/>
    <m/>
    <n v="1"/>
  </r>
  <r>
    <s v="2E1D43D009ADA9E32F877D7317C500231F545EBB"/>
    <s v="Unnamed"/>
    <n v="1310"/>
    <n v="1524920853"/>
    <n v="1524920853"/>
    <n v="0.27556957852699998"/>
    <n v="0.27556957852699998"/>
    <n v="1306183"/>
    <n v="-9.2873150266900004E-2"/>
    <n v="0"/>
    <x v="4"/>
    <s v="064.4:065.1 04-28-08:07:33"/>
    <s v="Unnamed"/>
    <n v="0"/>
    <n v="0"/>
    <n v="1"/>
    <n v="0"/>
    <x v="2"/>
    <n v="930"/>
    <n v="1024000"/>
    <n v="0.90820299999999998"/>
    <n v="1.101075"/>
    <n v="3666"/>
    <n v="73"/>
    <m/>
    <n v="1117.99"/>
    <n v="4051.45"/>
    <n v="4861.32"/>
    <n v="2386.3111194805197"/>
    <n v="1426.0740330974008"/>
    <n v="5167.9063689232144"/>
    <n v="6200.9519034848754"/>
    <n v="3043.9058689100602"/>
    <n v="1306.183248411648"/>
    <n v="1221.5282738881535"/>
    <m/>
    <n v="1"/>
  </r>
  <r>
    <s v="9A5E663D4E81F2F27D8399642B1F240E93AAFD34"/>
    <s v="idideditheconfig"/>
    <n v="1310"/>
    <n v="1524834837"/>
    <n v="1524834837"/>
    <n v="0.27551464124300001"/>
    <n v="0.27551464124300001"/>
    <n v="1306126"/>
    <n v="0.317284460336"/>
    <n v="0"/>
    <x v="3"/>
    <s v="052.3:053.1 04-27-08:13:57"/>
    <s v="idideditheconfig"/>
    <n v="0"/>
    <n v="0"/>
    <n v="1"/>
    <n v="0"/>
    <x v="2"/>
    <n v="1100"/>
    <n v="1024000"/>
    <n v="1.074219"/>
    <n v="0.93090899999999999"/>
    <n v="2834"/>
    <n v="56"/>
    <m/>
    <n v="1117.99"/>
    <n v="4051.45"/>
    <n v="4861.32"/>
    <n v="3794.4265750962772"/>
    <n v="1426.0126137632617"/>
    <n v="5167.6837932639528"/>
    <n v="6200.6848357674207"/>
    <n v="4839.8466516568333"/>
    <n v="1306.1269926328321"/>
    <n v="1221.4888948429825"/>
    <m/>
    <n v="1"/>
  </r>
  <r>
    <s v="DE2C7F86669720B0FB9247C9C43BC4D58DE837C9"/>
    <s v="whitenym"/>
    <n v="1290"/>
    <n v="1525003705"/>
    <n v="1525003705"/>
    <n v="0.23489359810800001"/>
    <n v="0.23489359810800001"/>
    <n v="1294879"/>
    <n v="0.22050616784900001"/>
    <n v="0"/>
    <x v="3"/>
    <s v="050.0:050.8 04-29-07:08:25"/>
    <s v="whitenym"/>
    <n v="0"/>
    <n v="0"/>
    <n v="1"/>
    <n v="0"/>
    <x v="2"/>
    <n v="1060"/>
    <n v="1048576"/>
    <n v="1.0108950000000001"/>
    <n v="0.98922299999999996"/>
    <n v="3170"/>
    <n v="63"/>
    <m/>
    <n v="1117.99"/>
    <n v="4051.45"/>
    <n v="4861.32"/>
    <n v="3794.4265750962772"/>
    <n v="1380.598693748763"/>
    <n v="5003.1096680546561"/>
    <n v="6003.2129463543824"/>
    <n v="4685.7130860772568"/>
    <n v="1294.8797895296943"/>
    <n v="1220.988652670786"/>
    <m/>
    <n v="1"/>
  </r>
  <r>
    <s v="563DB85142462BFC447AFC16F6D8F4D0A4A3C32A"/>
    <s v="Unnamed"/>
    <n v="1300"/>
    <n v="1525004091"/>
    <n v="1525004091"/>
    <n v="0.27376696897800001"/>
    <n v="0.27376696897800001"/>
    <n v="1304337"/>
    <n v="0.16055804907400001"/>
    <n v="0"/>
    <x v="5"/>
    <s v="042.5:043.3 04-29-07:14:51"/>
    <s v="Unnamed"/>
    <n v="0"/>
    <n v="0"/>
    <n v="1"/>
    <n v="0"/>
    <x v="2"/>
    <n v="1140"/>
    <n v="1024000"/>
    <n v="1.113281"/>
    <n v="0.89824599999999999"/>
    <n v="2626"/>
    <n v="52"/>
    <m/>
    <n v="1117.99"/>
    <n v="4051.45"/>
    <n v="4861.32"/>
    <n v="4819.491751072962"/>
    <n v="1424.0587336477142"/>
    <n v="5160.603186465918"/>
    <n v="6192.1888416321308"/>
    <n v="6138.9093997786804"/>
    <n v="1304.337376233472"/>
    <n v="1220.2361633634305"/>
    <m/>
    <n v="1"/>
  </r>
  <r>
    <s v="79DEB4E02FD08AE1AEB4D8594AAB082375E9062D"/>
    <s v="Mundl"/>
    <n v="1290"/>
    <n v="1524948600"/>
    <n v="1524948600"/>
    <n v="0.23346291506700001"/>
    <n v="0.23346291506700001"/>
    <n v="1293379"/>
    <n v="-0.23432805717800001"/>
    <n v="0"/>
    <x v="1"/>
    <s v="019.8:020.6 04-28-15:50:00"/>
    <s v="Mundl"/>
    <n v="0"/>
    <n v="0"/>
    <n v="1"/>
    <n v="0"/>
    <x v="2"/>
    <n v="1320"/>
    <n v="1048576"/>
    <n v="1.25885"/>
    <n v="0.79437599999999997"/>
    <n v="2121"/>
    <n v="42"/>
    <m/>
    <n v="1117.99"/>
    <n v="4051.45"/>
    <n v="4861.32"/>
    <n v="8853.6095214723919"/>
    <n v="1378.9992044157555"/>
    <n v="4997.3133272481973"/>
    <n v="5996.2579382735084"/>
    <n v="10920.599009220283"/>
    <n v="1293.3796096292947"/>
    <n v="1219.9385267405064"/>
    <m/>
    <n v="1"/>
  </r>
  <r>
    <s v="2447A9D6BB06C49A8EA17F916E30B3D8CD82A6A4"/>
    <s v="lilanode101"/>
    <n v="1110"/>
    <n v="1524473835"/>
    <n v="1524473835"/>
    <n v="-6.9016532804700007E-2"/>
    <n v="-6.9016532804700007E-2"/>
    <n v="1108851"/>
    <n v="6.5816809930299994E-2"/>
    <n v="0.4"/>
    <x v="3"/>
    <s v="061.0:061.8 04-23-03:57:15"/>
    <s v="lilanode101"/>
    <n v="0"/>
    <n v="0"/>
    <n v="1"/>
    <n v="0"/>
    <x v="2"/>
    <n v="809"/>
    <n v="1280309"/>
    <n v="0.63187899999999997"/>
    <n v="1.5825819999999999"/>
    <n v="4445"/>
    <n v="88"/>
    <m/>
    <n v="1117.99"/>
    <n v="4051.45"/>
    <n v="4861.32"/>
    <n v="3794.4265750962772"/>
    <n v="1040.8302064896734"/>
    <n v="3771.8329681683981"/>
    <n v="4525.8085487458557"/>
    <n v="3532.5484089011197"/>
    <n v="1191.9465119013473"/>
    <n v="1218.455258330943"/>
    <m/>
    <n v="1"/>
  </r>
  <r>
    <s v="D55C8DC23526C23D47B7294D12AC6A721DF38912"/>
    <s v="TDashLibraryDotNet"/>
    <n v="1300"/>
    <n v="1524991754"/>
    <n v="1524991754"/>
    <n v="0.270887407922"/>
    <n v="0.270887407922"/>
    <n v="1301388"/>
    <n v="-0.394794233657"/>
    <n v="0"/>
    <x v="5"/>
    <s v="039.4:040.2 04-29-03:49:14"/>
    <s v="TDashLibraryDotNet"/>
    <n v="0"/>
    <n v="0"/>
    <n v="1"/>
    <n v="0"/>
    <x v="2"/>
    <n v="1300"/>
    <n v="1024000"/>
    <n v="1.269531"/>
    <n v="0.78769199999999995"/>
    <n v="2085"/>
    <n v="41"/>
    <m/>
    <n v="1117.99"/>
    <n v="4051.45"/>
    <n v="4861.32"/>
    <n v="4819.491751072962"/>
    <n v="1420.839413182717"/>
    <n v="5148.9367888255865"/>
    <n v="6178.1903738793771"/>
    <n v="6125.0313790225773"/>
    <n v="1301.3887057121281"/>
    <n v="1218.1720939984896"/>
    <m/>
    <n v="1"/>
  </r>
  <r>
    <s v="3BC7D4276D67D466857EC7369DACE13425D6C8B8"/>
    <s v="Unnamed"/>
    <n v="1300"/>
    <n v="1524953406"/>
    <n v="1524953406"/>
    <n v="0.270554821246"/>
    <n v="0.270554821246"/>
    <n v="1301048"/>
    <n v="-1.27577757554"/>
    <n v="0"/>
    <x v="1"/>
    <s v="021.4:022.2 04-28-17:10:06"/>
    <s v="Unnamed"/>
    <n v="0"/>
    <n v="0"/>
    <n v="1"/>
    <n v="0"/>
    <x v="2"/>
    <n v="1320"/>
    <n v="1024000"/>
    <n v="1.2890619999999999"/>
    <n v="0.77575799999999995"/>
    <n v="2021"/>
    <n v="40"/>
    <m/>
    <n v="1117.99"/>
    <n v="4051.45"/>
    <n v="4861.32"/>
    <n v="8853.6095214723919"/>
    <n v="1420.4675846048156"/>
    <n v="5147.5893305371064"/>
    <n v="6176.573563619605"/>
    <n v="11248.996262936238"/>
    <n v="1301.0481369559041"/>
    <n v="1217.9336958691329"/>
    <m/>
    <n v="1"/>
  </r>
  <r>
    <s v="4E94CE80A640D919821FA3585ABCA22CB641DF06"/>
    <s v="chronodd"/>
    <n v="1290"/>
    <n v="1524983088"/>
    <n v="1524983088"/>
    <n v="0.22723402864799999"/>
    <n v="0.22723402864799999"/>
    <n v="1286848"/>
    <n v="-0.63526521033500005"/>
    <n v="0"/>
    <x v="1"/>
    <s v="015.2:016.0 04-29-01:24:48"/>
    <s v="chronodd"/>
    <n v="0"/>
    <n v="0"/>
    <n v="1"/>
    <n v="0"/>
    <x v="2"/>
    <n v="1290"/>
    <n v="1048576"/>
    <n v="1.23024"/>
    <n v="0.81284999999999996"/>
    <n v="2219"/>
    <n v="44"/>
    <m/>
    <n v="1117.99"/>
    <n v="4051.45"/>
    <n v="4861.32"/>
    <n v="8853.6095214723919"/>
    <n v="1372.0353716881775"/>
    <n v="4972.0773053659386"/>
    <n v="5965.9773281470943"/>
    <n v="10865.450881112854"/>
    <n v="1286.8481488236052"/>
    <n v="1215.3665041765234"/>
    <m/>
    <n v="1"/>
  </r>
  <r>
    <s v="1E5618C079D74CF9AE0C5370DE4C6E1AFD5C0B39"/>
    <s v="hazeltine"/>
    <n v="1230"/>
    <n v="1525000490"/>
    <n v="1525000490"/>
    <n v="3.1232577950399999E-2"/>
    <n v="3.1232577950399999E-2"/>
    <n v="1225995"/>
    <n v="0.20772618813800001"/>
    <n v="0"/>
    <x v="3"/>
    <s v="061.8:062.6 04-29-06:14:50"/>
    <s v="hazeltine"/>
    <n v="0"/>
    <n v="0"/>
    <n v="1"/>
    <n v="0"/>
    <x v="2"/>
    <n v="957"/>
    <n v="1188864"/>
    <n v="0.80496999999999996"/>
    <n v="1.2422820000000001"/>
    <n v="3994"/>
    <n v="79"/>
    <m/>
    <n v="1117.99"/>
    <n v="4051.45"/>
    <n v="4861.32"/>
    <n v="3794.4265750962772"/>
    <n v="1152.9077098227676"/>
    <n v="4177.9872279371475"/>
    <n v="5013.1515558418378"/>
    <n v="3912.9362988800408"/>
    <n v="1225.9952875524243"/>
    <n v="1214.855901286697"/>
    <m/>
    <n v="1"/>
  </r>
  <r>
    <s v="04B53DCF3E9645D2A0CBCA340138A2E50BB1084B"/>
    <s v="Unnamed"/>
    <n v="1300"/>
    <n v="1524998498"/>
    <n v="1524998498"/>
    <n v="0.26615632631199998"/>
    <n v="0.26615632631199998"/>
    <n v="1296544"/>
    <n v="-0.14538920657400001"/>
    <n v="0"/>
    <x v="2"/>
    <s v="036.8:037.6 04-29-05:41:38"/>
    <s v="Unnamed"/>
    <n v="0"/>
    <n v="0"/>
    <n v="1"/>
    <n v="0"/>
    <x v="2"/>
    <n v="1300"/>
    <n v="1024000"/>
    <n v="1.269531"/>
    <n v="0.78769199999999995"/>
    <n v="2082"/>
    <n v="41"/>
    <m/>
    <n v="1117.99"/>
    <n v="4051.45"/>
    <n v="4861.32"/>
    <n v="6440.9193022088357"/>
    <n v="1415.5501112535528"/>
    <n v="5129.7690482367516"/>
    <n v="6155.1910722270513"/>
    <n v="8155.2107217567891"/>
    <n v="1296.5440781434879"/>
    <n v="1214.7808547004415"/>
    <m/>
    <n v="1"/>
  </r>
  <r>
    <s v="A43DC17F5C1F805203506A0C22D4A9786AA9A0F5"/>
    <s v="Lavahost"/>
    <n v="976"/>
    <n v="1524993264"/>
    <n v="1524993264"/>
    <n v="-0.44843637200600001"/>
    <n v="-0.44843637200600001"/>
    <n v="975844"/>
    <n v="-0.28475483791599998"/>
    <n v="0"/>
    <x v="3"/>
    <s v="059.5:060.3 04-29-04:14:24"/>
    <s v="Lavahost"/>
    <n v="0"/>
    <n v="0"/>
    <n v="1"/>
    <n v="0"/>
    <x v="2"/>
    <n v="976"/>
    <n v="1769232"/>
    <n v="0.55165200000000003"/>
    <n v="1.812738"/>
    <n v="4697"/>
    <n v="93"/>
    <m/>
    <n v="1117.99"/>
    <n v="4051.45"/>
    <n v="4861.32"/>
    <n v="3794.4265750962772"/>
    <n v="616.64262046101203"/>
    <n v="2234.6324606362909"/>
    <n v="2681.3272960397917"/>
    <n v="2092.8676879169502"/>
    <n v="975.84402068308054"/>
    <n v="1213.8604144781564"/>
    <m/>
    <n v="1"/>
  </r>
  <r>
    <s v="BBCA64190BF9BF45776FD044D11FA659BC5C9670"/>
    <s v="estrella"/>
    <n v="1300"/>
    <n v="1524988933"/>
    <n v="1524988933"/>
    <n v="0.26471378424499997"/>
    <n v="0.26471378424499997"/>
    <n v="1295066"/>
    <n v="0.56463782869199997"/>
    <n v="0"/>
    <x v="3"/>
    <s v="058.7:059.5 04-29-03:02:13"/>
    <s v="estrella"/>
    <n v="0"/>
    <n v="0"/>
    <n v="1"/>
    <n v="0"/>
    <x v="2"/>
    <n v="1300"/>
    <n v="1024000"/>
    <n v="1.269531"/>
    <n v="0.78769199999999995"/>
    <n v="2080"/>
    <n v="41"/>
    <m/>
    <n v="1117.99"/>
    <n v="4051.45"/>
    <n v="4861.32"/>
    <n v="3794.4265750962772"/>
    <n v="1413.9373636480675"/>
    <n v="5123.9246611794051"/>
    <n v="6148.178413625903"/>
    <n v="4798.8635928298072"/>
    <n v="1295.06691506688"/>
    <n v="1213.746840546816"/>
    <m/>
    <n v="1"/>
  </r>
  <r>
    <s v="51375C975E2C627C0C89A4D50DF2A4B5D9C449F6"/>
    <s v="ghostofelvis"/>
    <n v="1380"/>
    <n v="1524948628"/>
    <n v="1524948628"/>
    <n v="0.68099371875199999"/>
    <n v="0.68099371875199999"/>
    <n v="1377070"/>
    <n v="0.88894240278299996"/>
    <n v="0"/>
    <x v="5"/>
    <s v="044.1:044.8 04-28-15:50:28"/>
    <s v="ghostofelvis"/>
    <n v="0"/>
    <n v="0"/>
    <n v="1"/>
    <n v="0"/>
    <x v="2"/>
    <n v="870"/>
    <n v="819200"/>
    <n v="1.062012"/>
    <n v="0.94160900000000003"/>
    <n v="2914"/>
    <n v="58"/>
    <m/>
    <n v="1117.99"/>
    <n v="4051.45"/>
    <n v="4861.32"/>
    <n v="4819.491751072962"/>
    <n v="1879.3341676275486"/>
    <n v="6810.4620018377909"/>
    <n v="8171.8483848434726"/>
    <n v="8101.5353611307273"/>
    <n v="1377.0700544016383"/>
    <n v="1209.7090380811469"/>
    <m/>
    <n v="1"/>
  </r>
  <r>
    <s v="3D792BF5A4216F8F44B72ADFC0BBC74D13229575"/>
    <s v="JustAnotherTorUser"/>
    <n v="1140"/>
    <n v="1525004637"/>
    <n v="1525004637"/>
    <n v="-0.16198127467599999"/>
    <n v="-0.16198127467599999"/>
    <n v="1142343"/>
    <n v="-0.88354716448399995"/>
    <n v="0"/>
    <x v="2"/>
    <s v="025.8:026.6 04-29-07:23:57"/>
    <s v="JustAnotherTorUser"/>
    <n v="0"/>
    <n v="0"/>
    <n v="1"/>
    <n v="0"/>
    <x v="2"/>
    <n v="1890"/>
    <n v="1363148"/>
    <n v="1.3864970000000001"/>
    <n v="0.72124200000000005"/>
    <n v="1694"/>
    <n v="33"/>
    <m/>
    <n v="1117.99"/>
    <n v="4051.45"/>
    <n v="4861.32"/>
    <n v="6440.9193022088357"/>
    <n v="936.89655472497873"/>
    <n v="3395.1909647139196"/>
    <n v="4073.8771897920674"/>
    <n v="5397.6109835517964"/>
    <n v="1142.3435493879599"/>
    <n v="1208.584884571572"/>
    <m/>
    <n v="1"/>
  </r>
  <r>
    <s v="4F5C5F83A8737E4478EB54B16FF44209912E8287"/>
    <s v="imnotarelay"/>
    <n v="1280"/>
    <n v="1524825195"/>
    <n v="1524825195"/>
    <n v="0.217672197939"/>
    <n v="0.217672197939"/>
    <n v="1276821"/>
    <n v="-7.9738265322299995E-2"/>
    <n v="0"/>
    <x v="2"/>
    <s v="032.1:032.9 04-27-05:33:15"/>
    <s v="imnotarelay"/>
    <n v="0"/>
    <n v="0"/>
    <n v="1"/>
    <n v="0"/>
    <x v="2"/>
    <n v="1280"/>
    <n v="1048576"/>
    <n v="1.2207030000000001"/>
    <n v="0.81920000000000004"/>
    <n v="2249"/>
    <n v="44"/>
    <m/>
    <n v="1117.99"/>
    <n v="4051.45"/>
    <n v="4861.32"/>
    <n v="6440.9193022088357"/>
    <n v="1361.3453405738226"/>
    <n v="4933.3380263399613"/>
    <n v="5919.4942092848187"/>
    <n v="7842.9283634683625"/>
    <n v="1276.8218426260848"/>
    <n v="1208.3480898382593"/>
    <m/>
    <n v="1"/>
  </r>
  <r>
    <s v="65AE534DB3305ADCDF797F4CDF724B39AA2BFB18"/>
    <s v="Unnamed"/>
    <n v="1290"/>
    <n v="1524991648"/>
    <n v="1524991648"/>
    <n v="0.25680835028799998"/>
    <n v="0.25680835028799998"/>
    <n v="1286971"/>
    <n v="-4.8351336161999998E-2"/>
    <n v="0"/>
    <x v="2"/>
    <s v="035.3:036.1 04-29-03:47:28"/>
    <s v="Unnamed"/>
    <n v="0"/>
    <n v="0"/>
    <n v="1"/>
    <n v="0"/>
    <x v="2"/>
    <n v="1270"/>
    <n v="1024000"/>
    <n v="1.2402340000000001"/>
    <n v="0.80629899999999999"/>
    <n v="2182"/>
    <n v="43"/>
    <m/>
    <n v="1117.99"/>
    <n v="4051.45"/>
    <n v="4861.32"/>
    <n v="6440.9193022088357"/>
    <n v="1405.099167538481"/>
    <n v="5091.8961907743169"/>
    <n v="6109.7475694220593"/>
    <n v="8095.0011625472216"/>
    <n v="1286.9717506949119"/>
    <n v="1208.0802254864384"/>
    <m/>
    <n v="1"/>
  </r>
  <r>
    <s v="1AA679820F549A3C922208CF6B7E0B4934F0AA0D"/>
    <s v="roTor"/>
    <n v="1200"/>
    <n v="1524924614"/>
    <n v="1524924614"/>
    <n v="-2.4120211246899999E-2"/>
    <n v="-2.4120211246899999E-2"/>
    <n v="1199161"/>
    <n v="-0.22777655597999999"/>
    <n v="0"/>
    <x v="5"/>
    <s v="039.4:040.1 04-28-09:10:14"/>
    <s v="roTor"/>
    <n v="0"/>
    <n v="0"/>
    <n v="1"/>
    <n v="0"/>
    <x v="2"/>
    <n v="1350"/>
    <n v="1228800"/>
    <n v="1.098633"/>
    <n v="0.91022199999999998"/>
    <n v="2711"/>
    <n v="54"/>
    <m/>
    <n v="1117.99"/>
    <n v="4051.45"/>
    <n v="4861.32"/>
    <n v="4819.491751072962"/>
    <n v="1091.0238450280783"/>
    <n v="3953.7281701437469"/>
    <n v="4744.0639346612197"/>
    <n v="4703.24459193439"/>
    <n v="1199.1610844198092"/>
    <n v="1208.0527590938664"/>
    <m/>
    <n v="1"/>
  </r>
  <r>
    <s v="3AB74F5702FF40BE1ECA6674B827EBA509946EC8"/>
    <s v="nati"/>
    <n v="856"/>
    <n v="1524975801"/>
    <n v="1524975801"/>
    <n v="-0.57798074224999996"/>
    <n v="-0.57798074224999996"/>
    <n v="856084"/>
    <n v="2.36936511006E-2"/>
    <n v="0"/>
    <x v="6"/>
    <s v="079.8:080.6 04-28-23:23:20"/>
    <s v="nati"/>
    <n v="0"/>
    <n v="0"/>
    <n v="1"/>
    <n v="0"/>
    <x v="2"/>
    <n v="856"/>
    <n v="2028544"/>
    <n v="0.42197800000000002"/>
    <n v="2.3697940000000002"/>
    <n v="5100"/>
    <n v="102"/>
    <m/>
    <n v="1117.99"/>
    <n v="4051.45"/>
    <n v="4861.32"/>
    <n v="885.64026081730776"/>
    <n v="471.81330997192254"/>
    <n v="1709.7899218112375"/>
    <n v="2051.5706580852302"/>
    <n v="373.75724550363668"/>
    <n v="856.08463319321606"/>
    <n v="1207.8224432352511"/>
    <m/>
    <n v="1"/>
  </r>
  <r>
    <s v="46DB8D5F5714A82AA6A1F6228FDC47E714912C78"/>
    <s v="newton"/>
    <n v="1250"/>
    <n v="1525007567"/>
    <n v="1525007567"/>
    <n v="0.117278161206"/>
    <n v="0.117278161206"/>
    <n v="1246288"/>
    <n v="-7.4875915169600002E-2"/>
    <n v="0"/>
    <x v="5"/>
    <s v="043.3:044.1 04-29-08:12:47"/>
    <s v="newton"/>
    <n v="1"/>
    <n v="0"/>
    <n v="0"/>
    <n v="0"/>
    <x v="0"/>
    <n v="1210"/>
    <n v="1115468"/>
    <n v="1.084746"/>
    <n v="0.92187399999999997"/>
    <n v="2762"/>
    <n v="55"/>
    <m/>
    <n v="10125.48"/>
    <n v="10125.48"/>
    <n v="4861.32"/>
    <n v="4819.491751072962"/>
    <n v="11312.977675728129"/>
    <n v="11312.977675728129"/>
    <n v="5431.4466706339517"/>
    <n v="5384.7128815862843"/>
    <n v="1246.2880359241346"/>
    <n v="1207.042025146894"/>
    <m/>
    <n v="1"/>
  </r>
  <r>
    <s v="8C8E0E6665FD5F48F29EC851C135AFFA3472DFC2"/>
    <s v="FreeBogatov"/>
    <n v="1270"/>
    <n v="1525000343"/>
    <n v="1525000343"/>
    <n v="0.214946862052"/>
    <n v="0.214946862052"/>
    <n v="1273964"/>
    <n v="-0.13523328838099999"/>
    <n v="0"/>
    <x v="2"/>
    <s v="028.2:028.9 04-29-06:12:23"/>
    <s v="FreeBogatov"/>
    <n v="0"/>
    <n v="0"/>
    <n v="1"/>
    <n v="0"/>
    <x v="2"/>
    <n v="1300"/>
    <n v="1048576"/>
    <n v="1.2397769999999999"/>
    <n v="0.80659700000000001"/>
    <n v="2191"/>
    <n v="43"/>
    <m/>
    <n v="1117.99"/>
    <n v="4051.45"/>
    <n v="4861.32"/>
    <n v="6440.9193022088357"/>
    <n v="1358.2984423055157"/>
    <n v="4922.2964642605757"/>
    <n v="5906.2454794306286"/>
    <n v="7825.3746949487831"/>
    <n v="1273.964120823038"/>
    <n v="1206.3476845761265"/>
    <m/>
    <n v="1"/>
  </r>
  <r>
    <s v="0B5C195D873167064763A2B779A5965D076F29A2"/>
    <s v="miladtor"/>
    <n v="391"/>
    <n v="1524973109"/>
    <n v="1524973109"/>
    <n v="-0.87416652035499998"/>
    <n v="-0.87416652035499998"/>
    <n v="391081"/>
    <n v="6.76520514726E-3"/>
    <n v="0"/>
    <x v="7"/>
    <s v="090.2:091.0 04-28-22:38:29"/>
    <s v="miladtor"/>
    <n v="1"/>
    <n v="0"/>
    <n v="0"/>
    <n v="0"/>
    <x v="0"/>
    <n v="606"/>
    <n v="3107930"/>
    <n v="0.19498499999999999"/>
    <n v="5.1285970000000001"/>
    <n v="5879"/>
    <n v="117"/>
    <m/>
    <n v="10125.48"/>
    <n v="10125.48"/>
    <n v="4861.32"/>
    <n v="509.99709399477808"/>
    <n v="1274.1243814758548"/>
    <n v="1274.1243814758548"/>
    <n v="611.71681126783153"/>
    <n v="64.174708946201065"/>
    <n v="391.0816463930849"/>
    <n v="1206.1361524751596"/>
    <m/>
    <n v="1"/>
  </r>
  <r>
    <s v="DE35F4B8C04E6E7D97089DA3B7A45C82397C2F79"/>
    <s v="Unnamed"/>
    <n v="1280"/>
    <n v="1524984916"/>
    <n v="1524984916"/>
    <n v="0.25396188213900001"/>
    <n v="0.25396188213900001"/>
    <n v="1284056"/>
    <n v="0.467155542413"/>
    <n v="0"/>
    <x v="3"/>
    <s v="057.1:057.9 04-29-01:55:16"/>
    <s v="Unnamed"/>
    <n v="0"/>
    <n v="0"/>
    <n v="1"/>
    <n v="0"/>
    <x v="2"/>
    <n v="1230"/>
    <n v="1024000"/>
    <n v="1.2011719999999999"/>
    <n v="0.83252000000000004"/>
    <n v="2318"/>
    <n v="46"/>
    <m/>
    <n v="1117.99"/>
    <n v="4051.45"/>
    <n v="4861.32"/>
    <n v="3794.4265750962772"/>
    <n v="1401.9168446125805"/>
    <n v="5080.3638673920514"/>
    <n v="6095.9099768799633"/>
    <n v="4758.066289745967"/>
    <n v="1284.0569673103359"/>
    <n v="1206.0398771172352"/>
    <m/>
    <n v="1"/>
  </r>
  <r>
    <s v="B493C692A62D8D24E93DD50113653A4D0152B7C5"/>
    <s v="Badger"/>
    <n v="1280"/>
    <n v="1524959875"/>
    <n v="1524959875"/>
    <n v="0.253191030604"/>
    <n v="0.253191030604"/>
    <n v="1283267"/>
    <n v="-0.48431449444899999"/>
    <n v="0"/>
    <x v="2"/>
    <s v="029.8:030.5 04-28-18:57:55"/>
    <s v="Badger"/>
    <n v="0"/>
    <n v="0"/>
    <n v="1"/>
    <n v="0"/>
    <x v="2"/>
    <n v="1280"/>
    <n v="1024000"/>
    <n v="1.25"/>
    <n v="0.8"/>
    <n v="2150"/>
    <n v="43"/>
    <m/>
    <n v="1117.99"/>
    <n v="4051.45"/>
    <n v="4861.32"/>
    <n v="6440.9193022088357"/>
    <n v="1401.0550403049658"/>
    <n v="5077.2408009405754"/>
    <n v="6092.1626208958369"/>
    <n v="8071.7022983722873"/>
    <n v="1283.2676153384959"/>
    <n v="1205.4873307369471"/>
    <m/>
    <n v="1"/>
  </r>
  <r>
    <s v="44A22A98039C8FF35BF3E950DEF7037BB88FC4CB"/>
    <s v="panic"/>
    <n v="1280"/>
    <n v="1524989327"/>
    <n v="1524989327"/>
    <n v="0.25280548620600002"/>
    <n v="0.25280548620600002"/>
    <n v="1282872"/>
    <n v="-0.33502970420200001"/>
    <n v="0"/>
    <x v="5"/>
    <s v="038.6:039.4 04-29-03:08:47"/>
    <s v="panic"/>
    <n v="0"/>
    <n v="0"/>
    <n v="1"/>
    <n v="0"/>
    <x v="2"/>
    <n v="1770"/>
    <n v="1024000"/>
    <n v="1.7285159999999999"/>
    <n v="0.57853100000000002"/>
    <n v="793"/>
    <n v="15"/>
    <m/>
    <n v="1117.99"/>
    <n v="4051.45"/>
    <n v="4861.32"/>
    <n v="4819.491751072962"/>
    <n v="1400.6240055234459"/>
    <n v="5075.6787870892986"/>
    <n v="6090.2883662029517"/>
    <n v="6037.8857064687691"/>
    <n v="1282.8728178749441"/>
    <n v="1205.2109725124608"/>
    <m/>
    <n v="1"/>
  </r>
  <r>
    <s v="1879A61FF95CBC358028618D510AF3E38E6E191A"/>
    <s v="Unnamed"/>
    <n v="1280"/>
    <n v="1524985656"/>
    <n v="1524985656"/>
    <n v="0.252718360709"/>
    <n v="0.252718360709"/>
    <n v="1282783"/>
    <n v="-3.6355697628900001E-2"/>
    <n v="0"/>
    <x v="2"/>
    <s v="033.7:034.5 04-29-02:07:36"/>
    <s v="Unnamed"/>
    <n v="0"/>
    <n v="0"/>
    <n v="1"/>
    <n v="0"/>
    <x v="2"/>
    <n v="973"/>
    <n v="1024000"/>
    <n v="0.95019500000000001"/>
    <n v="1.0524150000000001"/>
    <n v="3544"/>
    <n v="70"/>
    <m/>
    <n v="1117.99"/>
    <n v="4051.45"/>
    <n v="4861.32"/>
    <n v="6440.9193022088357"/>
    <n v="1400.5266000890549"/>
    <n v="5075.325802494478"/>
    <n v="6089.8648212818753"/>
    <n v="8068.6578697220084"/>
    <n v="1282.783601366016"/>
    <n v="1205.1485209562111"/>
    <m/>
    <n v="1"/>
  </r>
  <r>
    <s v="AE769C8118CFC4D94860C1BCB3BD936D5F019C05"/>
    <s v="Unnamed"/>
    <n v="1280"/>
    <n v="1525001522"/>
    <n v="1525001522"/>
    <n v="0.25268392391400002"/>
    <n v="0.25268392391400002"/>
    <n v="1282748"/>
    <n v="0.124826219238"/>
    <n v="0"/>
    <x v="5"/>
    <s v="041.7:042.5 04-29-06:32:02"/>
    <s v="Unnamed"/>
    <n v="0"/>
    <n v="0"/>
    <n v="1"/>
    <n v="0"/>
    <x v="2"/>
    <n v="1280"/>
    <n v="1024000"/>
    <n v="1.25"/>
    <n v="0.8"/>
    <n v="2149"/>
    <n v="42"/>
    <m/>
    <n v="1117.99"/>
    <n v="4051.45"/>
    <n v="4861.32"/>
    <n v="4819.491751072962"/>
    <n v="1400.4881000966129"/>
    <n v="5075.1862835413749"/>
    <n v="6089.697413001606"/>
    <n v="6037.2998380052331"/>
    <n v="1282.748338087936"/>
    <n v="1205.1238366615553"/>
    <m/>
    <n v="1"/>
  </r>
  <r>
    <s v="CC5083815E7902C501ABFE05E7021F38EFF7F601"/>
    <s v="vadius45CH"/>
    <n v="1120"/>
    <n v="1524987958"/>
    <n v="1524987958"/>
    <n v="-0.19192740317199999"/>
    <n v="-0.19192740317199999"/>
    <n v="1124526"/>
    <n v="0.34008346495800001"/>
    <n v="0"/>
    <x v="6"/>
    <s v="082.9:083.7 04-29-02:45:58"/>
    <s v="vadius45CH"/>
    <n v="0"/>
    <n v="0"/>
    <n v="1"/>
    <n v="0"/>
    <x v="2"/>
    <n v="357"/>
    <n v="1391616"/>
    <n v="0.25653599999999999"/>
    <n v="3.8980839999999999"/>
    <n v="5625"/>
    <n v="112"/>
    <m/>
    <n v="1117.99"/>
    <n v="4051.45"/>
    <n v="4861.32"/>
    <n v="885.64026081730776"/>
    <n v="903.41708252773572"/>
    <n v="3273.8657224188005"/>
    <n v="3928.299476411893"/>
    <n v="715.66162541406914"/>
    <n v="1124.526754907394"/>
    <n v="1204.653528435176"/>
    <m/>
    <n v="1"/>
  </r>
  <r>
    <s v="1EDE608C5E190C8682A2F827664E758416104670"/>
    <s v="W4LS3R"/>
    <n v="1170"/>
    <n v="1524970278"/>
    <n v="1524970278"/>
    <n v="-8.4633949859499999E-2"/>
    <n v="-8.4633949859499999E-2"/>
    <n v="1171668"/>
    <n v="0.10395603139700001"/>
    <n v="0"/>
    <x v="3"/>
    <s v="052.4:053.2 04-28-21:51:18"/>
    <s v="W4LS3R"/>
    <n v="0"/>
    <n v="0"/>
    <n v="1"/>
    <n v="0"/>
    <x v="2"/>
    <n v="1340"/>
    <n v="1280000"/>
    <n v="1.046875"/>
    <n v="0.95522399999999996"/>
    <n v="3010"/>
    <n v="60"/>
    <m/>
    <n v="1117.99"/>
    <n v="4051.45"/>
    <n v="4861.32"/>
    <n v="3794.4265750962772"/>
    <n v="1023.3700903965776"/>
    <n v="3708.5597838417284"/>
    <n v="4449.887286869015"/>
    <n v="3473.2892665940244"/>
    <n v="1171.66854417984"/>
    <n v="1204.1679809258881"/>
    <m/>
    <n v="1"/>
  </r>
  <r>
    <s v="5CB0A68DB1270EF37CD2BAB2A20DA85C46EAA2F9"/>
    <s v="UbuntuCore212"/>
    <n v="1170"/>
    <n v="1524915206"/>
    <n v="1524915206"/>
    <n v="-8.7240618545600002E-2"/>
    <n v="-8.7240618545600002E-2"/>
    <n v="1170201"/>
    <n v="2.55254646944E-2"/>
    <n v="0"/>
    <x v="4"/>
    <s v="062.8:063.6 04-28-06:33:26"/>
    <s v="UbuntuCore212"/>
    <n v="0"/>
    <n v="0"/>
    <n v="1"/>
    <n v="0"/>
    <x v="2"/>
    <n v="1170"/>
    <n v="1282048"/>
    <n v="0.91260200000000002"/>
    <n v="1.0957680000000001"/>
    <n v="3653"/>
    <n v="73"/>
    <m/>
    <n v="1117.99"/>
    <n v="4051.45"/>
    <n v="4861.32"/>
    <n v="2386.3111194805197"/>
    <n v="1020.4558608722047"/>
    <n v="3697.9989959934287"/>
    <n v="4437.2154362519032"/>
    <n v="2178.1278613747959"/>
    <n v="1170.2013394748506"/>
    <n v="1203.7553376323954"/>
    <m/>
    <n v="1"/>
  </r>
  <r>
    <s v="E2499BB40B7E7A922B1CD0EBB87877C3D5E31A1C"/>
    <s v="anonymous"/>
    <n v="1290"/>
    <n v="1524977546"/>
    <n v="1524977546"/>
    <n v="0.29094679004500001"/>
    <n v="0.29094679004500001"/>
    <n v="1290946"/>
    <n v="7.10558826787E-2"/>
    <n v="0"/>
    <x v="3"/>
    <s v="054.8:055.6 04-28-23:52:26"/>
    <s v="anonymous"/>
    <n v="0"/>
    <n v="0"/>
    <n v="1"/>
    <n v="0"/>
    <x v="2"/>
    <n v="1160"/>
    <n v="1000000"/>
    <n v="1.1599999999999999"/>
    <n v="0.86206899999999997"/>
    <n v="2448"/>
    <n v="48"/>
    <m/>
    <n v="1117.99"/>
    <n v="4051.45"/>
    <n v="4861.32"/>
    <n v="3794.4265750962772"/>
    <n v="1443.2656018024095"/>
    <n v="5230.2063725278149"/>
    <n v="6275.7054493815594"/>
    <n v="4898.4028071819821"/>
    <n v="1290.9467900449999"/>
    <n v="1203.6627530315002"/>
    <m/>
    <n v="1"/>
  </r>
  <r>
    <s v="F8D98560AA27A5E6D160CF7C6FB2C00BAF09684C"/>
    <s v="doby"/>
    <n v="1280"/>
    <n v="1524917615"/>
    <n v="1524917615"/>
    <n v="0.24975553518900001"/>
    <n v="0.24975553518900001"/>
    <n v="1279749"/>
    <n v="0.246230883457"/>
    <n v="0"/>
    <x v="2"/>
    <s v="030.5:031.3 04-28-07:13:35"/>
    <s v="doby"/>
    <n v="0"/>
    <n v="0"/>
    <n v="1"/>
    <n v="0"/>
    <x v="2"/>
    <n v="1190"/>
    <n v="1024000"/>
    <n v="1.1621090000000001"/>
    <n v="0.86050400000000005"/>
    <n v="2441"/>
    <n v="48"/>
    <m/>
    <n v="1117.99"/>
    <n v="4051.45"/>
    <n v="4861.32"/>
    <n v="6440.9193022088357"/>
    <n v="1397.21419078595"/>
    <n v="5063.3220630414735"/>
    <n v="6075.4615783249892"/>
    <n v="8049.5745496411637"/>
    <n v="1279.749668033536"/>
    <n v="1203.0247676234751"/>
    <m/>
    <n v="1"/>
  </r>
  <r>
    <s v="39C9487989B7C2B68A3E9AEFAAC97276B3AF3AFC"/>
    <s v="heracleum58"/>
    <n v="1020"/>
    <n v="1524963785"/>
    <n v="1524963785"/>
    <n v="-0.34929660686300001"/>
    <n v="-0.34929660686300001"/>
    <n v="1024617"/>
    <n v="-0.206923153212"/>
    <n v="0"/>
    <x v="6"/>
    <s v="075.8:076.6 04-28-20:03:05"/>
    <s v="heracleum58"/>
    <n v="0"/>
    <n v="0"/>
    <n v="1"/>
    <n v="0"/>
    <x v="2"/>
    <n v="909"/>
    <n v="1590706"/>
    <n v="0.57144399999999995"/>
    <n v="1.749952"/>
    <n v="4624"/>
    <n v="92"/>
    <m/>
    <n v="1117.99"/>
    <n v="4051.45"/>
    <n v="4861.32"/>
    <n v="885.64026081730776"/>
    <n v="727.47988649323463"/>
    <n v="2636.2922621248986"/>
    <n v="3163.2774191247604"/>
    <n v="576.28912281255987"/>
    <n v="1035.0777916833847"/>
    <n v="1201.7662541783691"/>
    <m/>
    <n v="1"/>
  </r>
  <r>
    <s v="30660AF6C9506EBFFC555BD935C3BD40942460DE"/>
    <s v="TheOverGenericRelay"/>
    <n v="1370"/>
    <n v="1524966122"/>
    <n v="1524966122"/>
    <n v="0.61264061151500004"/>
    <n v="0.61264061151500004"/>
    <n v="1370646"/>
    <n v="0.35090292308400001"/>
    <n v="0.2"/>
    <x v="3"/>
    <s v="051.6:052.4 04-28-20:42:02"/>
    <s v="TheOverGenericRelay"/>
    <n v="0"/>
    <n v="0"/>
    <n v="1"/>
    <n v="0"/>
    <x v="2"/>
    <n v="1060"/>
    <n v="841027"/>
    <n v="1.260364"/>
    <n v="0.79342199999999996"/>
    <n v="2114"/>
    <n v="42"/>
    <m/>
    <n v="1117.99"/>
    <n v="4051.45"/>
    <n v="4861.32"/>
    <n v="3794.4265750962772"/>
    <n v="1802.9160772676548"/>
    <n v="6533.5328055224463"/>
    <n v="7839.5620575700996"/>
    <n v="6119.0463924120277"/>
    <n v="1356.2742955806259"/>
    <n v="1201.7001069064384"/>
    <m/>
    <n v="1"/>
  </r>
  <r>
    <s v="C96EDC1F896A47038B8211FBBC1A72B75A677CCD"/>
    <s v="versiooff"/>
    <n v="1280"/>
    <n v="1524966122"/>
    <n v="1524966122"/>
    <n v="0.246294741811"/>
    <n v="0.246294741811"/>
    <n v="1276205"/>
    <n v="0.274210800714"/>
    <n v="0"/>
    <x v="3"/>
    <s v="051.6:052.4 04-28-20:42:02"/>
    <s v="versiooff"/>
    <n v="0"/>
    <n v="0"/>
    <n v="1"/>
    <n v="0"/>
    <x v="2"/>
    <n v="1350"/>
    <n v="1024000"/>
    <n v="1.3183590000000001"/>
    <n v="0.75851900000000005"/>
    <n v="1894"/>
    <n v="37"/>
    <m/>
    <n v="1117.99"/>
    <n v="4051.45"/>
    <n v="4861.32"/>
    <n v="3794.4265750962772"/>
    <n v="1393.3450583972799"/>
    <n v="5049.3008317101758"/>
    <n v="6058.6375542606502"/>
    <n v="4728.973888730412"/>
    <n v="1276.205815614464"/>
    <n v="1200.5440709301247"/>
    <m/>
    <n v="1"/>
  </r>
  <r>
    <s v="D814C3CA8115AC4FB753D3E0CF54FAFE2A5F0A6F"/>
    <s v="mikrobi"/>
    <n v="1270"/>
    <n v="1524860402"/>
    <n v="1524860402"/>
    <n v="0.24114223868000001"/>
    <n v="0.24114223868000001"/>
    <n v="1270929"/>
    <n v="-0.33151293420200001"/>
    <n v="0"/>
    <x v="5"/>
    <s v="039.3:040.1 04-27-15:20:02"/>
    <s v="mikrobi"/>
    <n v="0"/>
    <n v="0"/>
    <n v="1"/>
    <n v="0"/>
    <x v="2"/>
    <n v="1100"/>
    <n v="1024000"/>
    <n v="1.074219"/>
    <n v="0.93090899999999999"/>
    <n v="2832"/>
    <n v="56"/>
    <m/>
    <n v="1117.99"/>
    <n v="4051.45"/>
    <n v="4861.32"/>
    <n v="4819.491751072962"/>
    <n v="1387.5846114218532"/>
    <n v="5028.4257229000859"/>
    <n v="6033.5895877398571"/>
    <n v="5981.6747812264894"/>
    <n v="1270.92965240832"/>
    <n v="1196.8507566858241"/>
    <m/>
    <n v="1"/>
  </r>
  <r>
    <s v="669E5034B6DE2E2C7CFBCF9EAC8D9F5A47757996"/>
    <s v="justanothertorrelay"/>
    <n v="1360"/>
    <n v="1524991043"/>
    <n v="1524991043"/>
    <n v="0.65816073578099998"/>
    <n v="0.65816073578099998"/>
    <n v="1358365"/>
    <n v="0.49082565757199997"/>
    <n v="0"/>
    <x v="5"/>
    <s v="039.4:040.2 04-29-03:37:23"/>
    <s v="justanothertorrelay"/>
    <n v="0"/>
    <n v="0"/>
    <n v="1"/>
    <n v="0"/>
    <x v="2"/>
    <n v="1060"/>
    <n v="819200"/>
    <n v="1.2939449999999999"/>
    <n v="0.77283000000000002"/>
    <n v="2005"/>
    <n v="40"/>
    <m/>
    <n v="1117.99"/>
    <n v="4051.45"/>
    <n v="4861.32"/>
    <n v="4819.491751072962"/>
    <n v="1853.8071209958002"/>
    <n v="6717.9553129799324"/>
    <n v="8060.8499480668906"/>
    <n v="7991.4919880496027"/>
    <n v="1358.3652747517951"/>
    <n v="1196.6156923262565"/>
    <m/>
    <n v="1"/>
  </r>
  <r>
    <s v="28BAD90A463A9E24A3023906E95764739EE16A21"/>
    <s v="do8ahwuMee"/>
    <n v="1270"/>
    <n v="1524998183"/>
    <n v="1524998183"/>
    <n v="0.24023822132"/>
    <n v="0.24023822132"/>
    <n v="1270003"/>
    <n v="0.42540851476699998"/>
    <n v="0"/>
    <x v="3"/>
    <s v="061.0:061.8 04-29-05:36:23"/>
    <s v="do8ahwuMee"/>
    <n v="0"/>
    <n v="0"/>
    <n v="1"/>
    <n v="0"/>
    <x v="2"/>
    <n v="1180"/>
    <n v="1024000"/>
    <n v="1.152344"/>
    <n v="0.86779700000000004"/>
    <n v="2467"/>
    <n v="49"/>
    <m/>
    <n v="1117.99"/>
    <n v="4051.45"/>
    <n v="4861.32"/>
    <n v="3794.4265750962772"/>
    <n v="1386.5739290535469"/>
    <n v="5024.7631417669136"/>
    <n v="6029.194870067342"/>
    <n v="4705.9928664267463"/>
    <n v="1270.0039386316801"/>
    <n v="1196.202757042176"/>
    <m/>
    <n v="1"/>
  </r>
  <r>
    <s v="1E65F18A8C81CB67C3C975E7849C91A58B680793"/>
    <s v="machpolitikch"/>
    <n v="1140"/>
    <n v="1524966384"/>
    <n v="1524966384"/>
    <n v="-0.143475348516"/>
    <n v="-0.143475348516"/>
    <n v="1138451"/>
    <n v="-0.58018124984099995"/>
    <n v="0"/>
    <x v="4"/>
    <s v="062.0:062.8 04-28-20:46:24"/>
    <s v="machpolitikch"/>
    <n v="0"/>
    <n v="0"/>
    <n v="1"/>
    <n v="0"/>
    <x v="2"/>
    <n v="1140"/>
    <n v="1329152"/>
    <n v="0.85768999999999995"/>
    <n v="1.165923"/>
    <n v="3841"/>
    <n v="76"/>
    <m/>
    <n v="1117.99"/>
    <n v="4051.45"/>
    <n v="4861.32"/>
    <n v="2386.3111194805197"/>
    <n v="957.58599511259717"/>
    <n v="3470.1667992548519"/>
    <n v="4163.8404187521992"/>
    <n v="2043.9342999454461"/>
    <n v="1138.4514535692615"/>
    <n v="1195.6616174984833"/>
    <m/>
    <n v="1"/>
  </r>
  <r>
    <s v="345E429741335D301F073F0C1131955AA9C71CFB"/>
    <s v="ThisSpaceLeftBlank"/>
    <n v="1270"/>
    <n v="1524976485"/>
    <n v="1524976485"/>
    <n v="0.23924175956099999"/>
    <n v="0.23924175956099999"/>
    <n v="1268983"/>
    <n v="-0.41001637569799998"/>
    <n v="0"/>
    <x v="1"/>
    <s v="014.4:015.2 04-28-23:34:45"/>
    <s v="ThisSpaceLeftBlank"/>
    <n v="0"/>
    <n v="0"/>
    <n v="1"/>
    <n v="0"/>
    <x v="2"/>
    <n v="1270"/>
    <n v="1024000"/>
    <n v="1.2402340000000001"/>
    <n v="0.80629899999999999"/>
    <n v="2181"/>
    <n v="43"/>
    <m/>
    <n v="1117.99"/>
    <n v="4051.45"/>
    <n v="4861.32"/>
    <n v="8853.6095214723919"/>
    <n v="1385.4598947716022"/>
    <n v="5020.7260267734127"/>
    <n v="6024.3507505890793"/>
    <n v="10971.76264185547"/>
    <n v="1268.9835617904639"/>
    <n v="1195.4884932533248"/>
    <m/>
    <n v="1"/>
  </r>
  <r>
    <s v="89BFA4E07D612698FAECF0860909A04E95B92ACA"/>
    <s v="Unnamed"/>
    <n v="1270"/>
    <n v="1525007282"/>
    <n v="1525007282"/>
    <n v="0.237656404756"/>
    <n v="0.237656404756"/>
    <n v="1267360"/>
    <n v="-8.0974215580799994E-2"/>
    <n v="0"/>
    <x v="2"/>
    <s v="029.7:030.5 04-29-08:08:02"/>
    <s v="Unnamed"/>
    <n v="0"/>
    <n v="0"/>
    <n v="1"/>
    <n v="0"/>
    <x v="2"/>
    <n v="1350"/>
    <n v="1024000"/>
    <n v="1.3183590000000001"/>
    <n v="0.75851900000000005"/>
    <n v="1897"/>
    <n v="37"/>
    <m/>
    <n v="1117.99"/>
    <n v="4051.45"/>
    <n v="4861.32"/>
    <n v="6440.9193022088357"/>
    <n v="1383.6874839531604"/>
    <n v="5014.3030410486954"/>
    <n v="6016.643833568437"/>
    <n v="7971.6450268953113"/>
    <n v="1267.3601584701441"/>
    <n v="1194.3521109291007"/>
    <m/>
    <n v="1"/>
  </r>
  <r>
    <s v="4E7AF70AAF3D139C6EC373763AA74A66D7721355"/>
    <s v="Unnamed"/>
    <n v="1270"/>
    <n v="1524938794"/>
    <n v="1524938794"/>
    <n v="0.23623792041899999"/>
    <n v="0.23623792041899999"/>
    <n v="1265907"/>
    <n v="-8.3754157257299996E-2"/>
    <n v="0"/>
    <x v="2"/>
    <s v="036.8:037.5 04-28-13:06:34"/>
    <s v="Unnamed"/>
    <n v="0"/>
    <n v="0"/>
    <n v="1"/>
    <n v="0"/>
    <x v="2"/>
    <n v="1130"/>
    <n v="1024000"/>
    <n v="1.1035159999999999"/>
    <n v="0.90619499999999997"/>
    <n v="2684"/>
    <n v="53"/>
    <m/>
    <n v="1117.99"/>
    <n v="4051.45"/>
    <n v="4861.32"/>
    <n v="6440.9193022088357"/>
    <n v="1382.1016326492377"/>
    <n v="5008.5561226815571"/>
    <n v="6009.7481272912928"/>
    <n v="7962.5086837492472"/>
    <n v="1265.9076305090559"/>
    <n v="1193.3353413563391"/>
    <m/>
    <n v="1"/>
  </r>
  <r>
    <s v="04F0D47FDEDEED63B81C7AE5DEC69FE601EB943D"/>
    <s v="Unnamed"/>
    <n v="1260"/>
    <n v="1524983272"/>
    <n v="1524983272"/>
    <n v="0.23457911805100001"/>
    <n v="0.23457911805100001"/>
    <n v="1264209"/>
    <n v="-0.27004211505300002"/>
    <n v="0"/>
    <x v="2"/>
    <s v="033.0:033.8 04-29-01:27:52"/>
    <s v="Unnamed"/>
    <n v="0"/>
    <n v="0"/>
    <n v="1"/>
    <n v="0"/>
    <x v="2"/>
    <n v="1280"/>
    <n v="1024000"/>
    <n v="1.25"/>
    <n v="0.8"/>
    <n v="2146"/>
    <n v="42"/>
    <m/>
    <n v="1117.99"/>
    <n v="4051.45"/>
    <n v="4861.32"/>
    <n v="6440.9193022088357"/>
    <n v="1380.2471081898375"/>
    <n v="5001.8355678277239"/>
    <n v="6001.6841581636863"/>
    <n v="7951.8244715586461"/>
    <n v="1264.209016884224"/>
    <n v="1192.146311818957"/>
    <m/>
    <n v="1"/>
  </r>
  <r>
    <s v="C4B0DB690E33633F6A05CF6858D183F7F6F93FA9"/>
    <s v="mistersixt4"/>
    <n v="1260"/>
    <n v="1524860402"/>
    <n v="1524860402"/>
    <n v="0.23381424535699999"/>
    <n v="0.23381424535699999"/>
    <n v="1263425"/>
    <n v="-0.65461584574700005"/>
    <n v="0"/>
    <x v="5"/>
    <s v="039.3:040.1 04-27-15:20:02"/>
    <s v="mistersixt4"/>
    <n v="0"/>
    <n v="0"/>
    <n v="1"/>
    <n v="0"/>
    <x v="2"/>
    <n v="1340"/>
    <n v="1024000"/>
    <n v="1.308594"/>
    <n v="0.76417900000000005"/>
    <n v="1941"/>
    <n v="38"/>
    <m/>
    <n v="1117.99"/>
    <n v="4051.45"/>
    <n v="4861.32"/>
    <n v="4819.491751072962"/>
    <n v="1379.3919881666725"/>
    <n v="4998.7367243516173"/>
    <n v="5997.9658672388914"/>
    <n v="5946.3575778543727"/>
    <n v="1263.425787245568"/>
    <n v="1191.5980510718975"/>
    <m/>
    <n v="1"/>
  </r>
  <r>
    <s v="B3E57C6317D1A38E4BF292DFC472095C0CED8DF4"/>
    <s v="Hillosipuli"/>
    <n v="1260"/>
    <n v="1524945407"/>
    <n v="1524945407"/>
    <n v="0.23271327840299999"/>
    <n v="0.23271327840299999"/>
    <n v="1262298"/>
    <n v="4.16235453203E-2"/>
    <n v="0"/>
    <x v="2"/>
    <s v="036.0:036.7 04-28-14:56:47"/>
    <s v="Hillosipuli"/>
    <n v="0"/>
    <n v="0"/>
    <n v="1"/>
    <n v="0"/>
    <x v="2"/>
    <n v="1110"/>
    <n v="1024000"/>
    <n v="1.0839840000000001"/>
    <n v="0.92252299999999998"/>
    <n v="2771"/>
    <n v="55"/>
    <m/>
    <n v="1117.99"/>
    <n v="4051.45"/>
    <n v="4861.32"/>
    <n v="6440.9193022088357"/>
    <n v="1378.16111812177"/>
    <n v="4994.2762117858338"/>
    <n v="5992.6137145660714"/>
    <n v="7939.8067489550167"/>
    <n v="1262.2983970846719"/>
    <n v="1190.8088779592704"/>
    <m/>
    <n v="1"/>
  </r>
  <r>
    <s v="82B99F3C1A5464C5394AB83177D7D5CD97F77125"/>
    <s v="gorn"/>
    <n v="1260"/>
    <n v="1524988784"/>
    <n v="1524988784"/>
    <n v="0.23222926347200001"/>
    <n v="0.23222926347200001"/>
    <n v="1261802"/>
    <n v="0.30934136443400001"/>
    <n v="0"/>
    <x v="5"/>
    <s v="038.6:039.4 04-29-02:59:44"/>
    <s v="gorn"/>
    <n v="0"/>
    <n v="0"/>
    <n v="1"/>
    <n v="0"/>
    <x v="2"/>
    <n v="1210"/>
    <n v="1024000"/>
    <n v="1.1816409999999999"/>
    <n v="0.84628099999999995"/>
    <n v="2374"/>
    <n v="47"/>
    <m/>
    <n v="1117.99"/>
    <n v="4051.45"/>
    <n v="4861.32"/>
    <n v="4819.491751072962"/>
    <n v="1377.6199942690614"/>
    <n v="4992.3152494936339"/>
    <n v="5990.2607631017027"/>
    <n v="5938.7187707340154"/>
    <n v="1261.802765795328"/>
    <n v="1190.4619360567297"/>
    <m/>
    <n v="1"/>
  </r>
  <r>
    <s v="830928C304AA540B492D219897167C89EAF5B628"/>
    <s v="Unnamed"/>
    <n v="1260"/>
    <n v="1525007282"/>
    <n v="1525007282"/>
    <n v="0.23164164515899999"/>
    <n v="0.23164164515899999"/>
    <n v="1261201"/>
    <n v="0.21496729664299999"/>
    <n v="0"/>
    <x v="2"/>
    <s v="029.7:030.5 04-29-08:08:02"/>
    <s v="Unnamed"/>
    <n v="0"/>
    <n v="0"/>
    <n v="1"/>
    <n v="0"/>
    <x v="2"/>
    <n v="1350"/>
    <n v="1024000"/>
    <n v="1.3183590000000001"/>
    <n v="0.75851900000000005"/>
    <n v="1898"/>
    <n v="37"/>
    <m/>
    <n v="1117.99"/>
    <n v="4051.45"/>
    <n v="4861.32"/>
    <n v="6440.9193022088357"/>
    <n v="1376.9630428713103"/>
    <n v="4989.9345432794307"/>
    <n v="5987.4041624443498"/>
    <n v="7932.9044457088485"/>
    <n v="1261.201044642816"/>
    <n v="1190.0407312499713"/>
    <m/>
    <n v="1"/>
  </r>
  <r>
    <s v="77FE98445048C5776661BB54AECAA7A11AE85D78"/>
    <s v="jeweet"/>
    <n v="2810"/>
    <n v="1524396605"/>
    <n v="1524991615"/>
    <n v="-0.61917052053199995"/>
    <n v="-0.61917052053199995"/>
    <n v="798657"/>
    <n v="-0.90933226326700001"/>
    <n v="0"/>
    <x v="1"/>
    <s v="016.8:017.6 04-29-03:46:55"/>
    <s v="jeweet"/>
    <n v="0"/>
    <n v="1"/>
    <n v="0"/>
    <n v="0"/>
    <x v="1"/>
    <n v="3090"/>
    <n v="2097152"/>
    <n v="1.473427"/>
    <n v="0.67869000000000002"/>
    <n v="1467"/>
    <n v="29"/>
    <m/>
    <n v="9721.3799999999992"/>
    <n v="9721.3799999999992"/>
    <n v="4861.32"/>
    <n v="8853.6095214723919"/>
    <n v="3702.1880851106262"/>
    <n v="3702.1880851106262"/>
    <n v="1851.333965127378"/>
    <n v="3371.7155054752602"/>
    <n v="798.65730452527521"/>
    <n v="1188.2057131676927"/>
    <m/>
    <n v="0"/>
  </r>
  <r>
    <s v="8FC23F412B59CB4BB269207B110161F86E723D19"/>
    <s v="SharingIsCaring"/>
    <n v="1250"/>
    <n v="1524998498"/>
    <n v="1524998498"/>
    <n v="0.189694013873"/>
    <n v="0.189694013873"/>
    <n v="1247484"/>
    <n v="-0.37158243694199999"/>
    <n v="0"/>
    <x v="2"/>
    <s v="036.8:037.6 04-29-05:41:38"/>
    <s v="SharingIsCaring"/>
    <n v="0"/>
    <n v="0"/>
    <n v="1"/>
    <n v="0"/>
    <x v="2"/>
    <n v="1250"/>
    <n v="1048576"/>
    <n v="1.1920930000000001"/>
    <n v="0.83886099999999997"/>
    <n v="2340"/>
    <n v="46"/>
    <m/>
    <n v="1117.99"/>
    <n v="4051.45"/>
    <n v="4861.32"/>
    <n v="6440.9193022088357"/>
    <n v="1330.0660105698751"/>
    <n v="4819.9858125057654"/>
    <n v="5783.4833035210913"/>
    <n v="7662.7231376769114"/>
    <n v="1247.4845902908946"/>
    <n v="1187.8120132036265"/>
    <m/>
    <n v="1"/>
  </r>
  <r>
    <s v="DE3F25AC67586D7873AEA05454E5FB014D1F4DAC"/>
    <s v="bash"/>
    <n v="1260"/>
    <n v="1524994541"/>
    <n v="1524994541"/>
    <n v="0.227859618007"/>
    <n v="0.227859618007"/>
    <n v="1257328"/>
    <n v="1.8415426551000001E-2"/>
    <n v="0"/>
    <x v="2"/>
    <s v="036.1:036.8 04-29-04:35:41"/>
    <s v="bash"/>
    <n v="0"/>
    <n v="0"/>
    <n v="1"/>
    <n v="0"/>
    <x v="2"/>
    <n v="1260"/>
    <n v="1024000"/>
    <n v="1.230469"/>
    <n v="0.81269800000000003"/>
    <n v="2215"/>
    <n v="44"/>
    <m/>
    <n v="1117.99"/>
    <n v="4051.45"/>
    <n v="4861.32"/>
    <n v="6440.9193022088357"/>
    <n v="1372.7347743356461"/>
    <n v="4974.6118493744598"/>
    <n v="5969.0185182097894"/>
    <n v="7908.544714024054"/>
    <n v="1257.3282488391681"/>
    <n v="1187.3297741874176"/>
    <m/>
    <n v="1"/>
  </r>
  <r>
    <s v="035D2E216B065B961E404BD172336050E5AF4EEA"/>
    <s v="utzer2"/>
    <n v="1080"/>
    <n v="1524995596"/>
    <n v="1524995596"/>
    <n v="-0.252228368185"/>
    <n v="-0.252228368185"/>
    <n v="1077871"/>
    <n v="-0.14779625865400001"/>
    <n v="0"/>
    <x v="3"/>
    <s v="060.2:061.0 04-29-04:53:16"/>
    <s v="utzer2"/>
    <n v="0"/>
    <n v="0"/>
    <n v="1"/>
    <n v="0"/>
    <x v="2"/>
    <n v="1080"/>
    <n v="1441445"/>
    <n v="0.74924800000000003"/>
    <n v="1.3346709999999999"/>
    <n v="4131"/>
    <n v="82"/>
    <m/>
    <n v="1117.99"/>
    <n v="4051.45"/>
    <n v="4861.32"/>
    <n v="3794.4265750962772"/>
    <n v="836.00120665285192"/>
    <n v="3029.559377716882"/>
    <n v="3635.1571891748958"/>
    <n v="2837.3645518619451"/>
    <n v="1077.8716798215728"/>
    <n v="1186.9436758751008"/>
    <m/>
    <n v="1"/>
  </r>
  <r>
    <s v="13C0003BCC46815E8251946E2FC1D6DFF870C381"/>
    <s v="RadRelay"/>
    <n v="1160"/>
    <n v="1524905143"/>
    <n v="1524905143"/>
    <n v="-6.3927912870800005E-2"/>
    <n v="-6.3927912870800005E-2"/>
    <n v="1162368"/>
    <n v="0.12666269352699999"/>
    <n v="0"/>
    <x v="5"/>
    <s v="048.9:049.7 04-28-03:45:43"/>
    <s v="RadRelay"/>
    <n v="0"/>
    <n v="0"/>
    <n v="1"/>
    <n v="0"/>
    <x v="2"/>
    <n v="1170"/>
    <n v="1241751"/>
    <n v="0.942218"/>
    <n v="1.061326"/>
    <n v="3573"/>
    <n v="71"/>
    <m/>
    <n v="1117.99"/>
    <n v="4051.45"/>
    <n v="4861.32"/>
    <n v="4819.491751072962"/>
    <n v="1046.5192326895742"/>
    <n v="3792.4492573995972"/>
    <n v="4550.5459586029219"/>
    <n v="4511.3917023288304"/>
    <n v="1162.3684502647711"/>
    <n v="1186.1832151853398"/>
    <m/>
    <n v="1"/>
  </r>
  <r>
    <s v="04548A6DF8882658F1420D245196624C00B337D9"/>
    <s v="CocoPommel"/>
    <n v="580"/>
    <n v="1524995200"/>
    <n v="1524995200"/>
    <n v="-0.77702119734399999"/>
    <n v="-0.77702119734399999"/>
    <n v="579882"/>
    <n v="-3.6780026355000002E-2"/>
    <n v="0"/>
    <x v="6"/>
    <s v="084.5:085.3 04-29-04:46:40"/>
    <s v="CocoPommel"/>
    <n v="1"/>
    <n v="0"/>
    <n v="0"/>
    <n v="0"/>
    <x v="0"/>
    <n v="786"/>
    <n v="2600619"/>
    <n v="0.302236"/>
    <n v="3.3086760000000002"/>
    <n v="5471"/>
    <n v="109"/>
    <m/>
    <n v="10125.48"/>
    <n v="10125.48"/>
    <n v="4861.32"/>
    <n v="885.64026081730776"/>
    <n v="2257.7674067172748"/>
    <n v="2257.7674067172748"/>
    <n v="1083.9713129276658"/>
    <n v="197.47900494099085"/>
    <n v="579.88291078444411"/>
    <n v="1186.1037375491107"/>
    <m/>
    <n v="1"/>
  </r>
  <r>
    <s v="4E4C03DAC9CE070A0BCB3BCD25570B6A82978D3E"/>
    <s v="Unnamed"/>
    <n v="1250"/>
    <n v="1524828046"/>
    <n v="1524828046"/>
    <n v="0.22422755707299999"/>
    <n v="0.22422755707299999"/>
    <n v="1253609"/>
    <n v="-0.74004966878400003"/>
    <n v="0"/>
    <x v="0"/>
    <s v="009.4:010.2 04-27-06:20:46"/>
    <s v="Unnamed"/>
    <n v="0"/>
    <n v="0"/>
    <n v="1"/>
    <n v="0"/>
    <x v="2"/>
    <n v="1490"/>
    <n v="1024000"/>
    <n v="1.4550780000000001"/>
    <n v="0.68724799999999997"/>
    <n v="1516"/>
    <n v="30"/>
    <m/>
    <n v="1117.99"/>
    <n v="4051.45"/>
    <n v="4861.32"/>
    <n v="11818.828055288463"/>
    <n v="1368.6741665320433"/>
    <n v="4959.8967361034056"/>
    <n v="5951.3619077501153"/>
    <n v="14468.934997591628"/>
    <n v="1253.6090184427519"/>
    <n v="1184.7263129099265"/>
    <m/>
    <n v="1"/>
  </r>
  <r>
    <s v="AEEAED459B962A3589AE2EF36D12677AEB0D939E"/>
    <s v="Unnamed"/>
    <n v="1250"/>
    <n v="1524988531"/>
    <n v="1524988531"/>
    <n v="0.22302573596"/>
    <n v="0.22302573596"/>
    <n v="1252378"/>
    <n v="0.208657732598"/>
    <n v="0"/>
    <x v="2"/>
    <s v="034.5:035.3 04-29-02:55:31"/>
    <s v="Unnamed"/>
    <n v="0"/>
    <n v="0"/>
    <n v="1"/>
    <n v="0"/>
    <x v="2"/>
    <n v="1250"/>
    <n v="1024000"/>
    <n v="1.2207030000000001"/>
    <n v="0.81920000000000004"/>
    <n v="2251"/>
    <n v="45"/>
    <m/>
    <n v="1117.99"/>
    <n v="4051.45"/>
    <n v="4861.32"/>
    <n v="6440.9193022088357"/>
    <n v="1367.3305425459205"/>
    <n v="4955.027617955142"/>
    <n v="5945.5194707370674"/>
    <n v="7877.4100698429311"/>
    <n v="1252.3783536230401"/>
    <n v="1183.8648475361281"/>
    <m/>
    <n v="1"/>
  </r>
  <r>
    <s v="5D5CB5933CE7AFBEA5044397F93315AED23EE152"/>
    <s v="kiky"/>
    <n v="1250"/>
    <n v="1524994541"/>
    <n v="1524994541"/>
    <n v="0.222710041414"/>
    <n v="0.222710041414"/>
    <n v="1252055"/>
    <n v="1.0355776104599999E-2"/>
    <n v="0"/>
    <x v="2"/>
    <s v="036.1:036.8 04-29-04:35:41"/>
    <s v="kiky"/>
    <n v="0"/>
    <n v="0"/>
    <n v="1"/>
    <n v="0"/>
    <x v="2"/>
    <n v="1190"/>
    <n v="1024000"/>
    <n v="1.1621090000000001"/>
    <n v="0.86050400000000005"/>
    <n v="2442"/>
    <n v="48"/>
    <m/>
    <n v="1117.99"/>
    <n v="4051.45"/>
    <n v="4861.32"/>
    <n v="6440.9193022088357"/>
    <n v="1366.9775992004379"/>
    <n v="4953.7485972867498"/>
    <n v="5943.9847785267057"/>
    <n v="7875.3767067479976"/>
    <n v="1252.055082407936"/>
    <n v="1183.6385576855553"/>
    <m/>
    <n v="1"/>
  </r>
  <r>
    <s v="4B16758168D4F334BE11872F7B6BAE2E44664E5B"/>
    <s v="FreeSpeechForAll"/>
    <n v="1250"/>
    <n v="1524986218"/>
    <n v="1524986218"/>
    <n v="0.22199334598600001"/>
    <n v="0.22199334598600001"/>
    <n v="1251321"/>
    <n v="-1.2683374765E-2"/>
    <n v="0"/>
    <x v="5"/>
    <s v="037.8:038.6 04-29-02:16:58"/>
    <s v="FreeSpeechForAll"/>
    <n v="0"/>
    <n v="0"/>
    <n v="1"/>
    <n v="0"/>
    <x v="2"/>
    <n v="1190"/>
    <n v="1024000"/>
    <n v="1.1621090000000001"/>
    <n v="0.86050400000000005"/>
    <n v="2443"/>
    <n v="48"/>
    <m/>
    <n v="1117.99"/>
    <n v="4051.45"/>
    <n v="4861.32"/>
    <n v="4819.491751072962"/>
    <n v="1366.1763408788881"/>
    <n v="4950.844941594979"/>
    <n v="5940.5006927086606"/>
    <n v="5889.3868508455744"/>
    <n v="1251.321186289664"/>
    <n v="1183.1248304027647"/>
    <m/>
    <n v="1"/>
  </r>
  <r>
    <s v="79B5706F7F5ED34A4E11E6EEEC1798B0CA0AF5CD"/>
    <s v="rochusberg"/>
    <n v="1240"/>
    <n v="1524961112"/>
    <n v="1524961112"/>
    <n v="0.18206830147"/>
    <n v="0.18206830147"/>
    <n v="1239488"/>
    <n v="0.17915551867099999"/>
    <n v="0"/>
    <x v="5"/>
    <s v="048.1:048.9 04-28-19:18:32"/>
    <s v="rochusberg"/>
    <n v="0"/>
    <n v="0"/>
    <n v="1"/>
    <n v="0"/>
    <x v="2"/>
    <n v="1180"/>
    <n v="1048576"/>
    <n v="1.1253359999999999"/>
    <n v="0.88862399999999997"/>
    <n v="2570"/>
    <n v="51"/>
    <m/>
    <n v="1117.99"/>
    <n v="4051.45"/>
    <n v="4861.32"/>
    <n v="4819.491751072962"/>
    <n v="1321.5405403604452"/>
    <n v="4789.0906199906312"/>
    <n v="5746.4122753021402"/>
    <n v="5696.9684281394921"/>
    <n v="1239.4884512822066"/>
    <n v="1182.2147158975447"/>
    <m/>
    <n v="1"/>
  </r>
  <r>
    <s v="69C1C69D4614478C0061FE43F8A91174A3C5EB88"/>
    <s v="kullen"/>
    <n v="1100"/>
    <n v="1525000490"/>
    <n v="1525000490"/>
    <n v="-0.19046087433100001"/>
    <n v="-0.19046087433100001"/>
    <n v="1104239"/>
    <n v="-4.9017446330500002E-2"/>
    <n v="0"/>
    <x v="3"/>
    <s v="061.8:062.6 04-29-06:14:50"/>
    <s v="kullen"/>
    <n v="0"/>
    <n v="0"/>
    <n v="1"/>
    <n v="0"/>
    <x v="2"/>
    <n v="1100"/>
    <n v="1364035"/>
    <n v="0.80643100000000001"/>
    <n v="1.240032"/>
    <n v="3989"/>
    <n v="79"/>
    <m/>
    <n v="1117.99"/>
    <n v="4051.45"/>
    <n v="4861.32"/>
    <n v="3794.4265750962772"/>
    <n v="905.05664710668532"/>
    <n v="3279.80729069167"/>
    <n v="3935.4287423972228"/>
    <n v="3071.7367720186585"/>
    <n v="1104.2397012819144"/>
    <n v="1182.1782908973403"/>
    <m/>
    <n v="1"/>
  </r>
  <r>
    <s v="9B4BA52D8955A91CC934FDB2CC7DE7663C3221A1"/>
    <s v="musicbox"/>
    <n v="1240"/>
    <n v="1524997864"/>
    <n v="1524997864"/>
    <n v="0.181867083879"/>
    <n v="0.181867083879"/>
    <n v="1239277"/>
    <n v="0.54307766981399996"/>
    <n v="0"/>
    <x v="5"/>
    <s v="040.9:041.7 04-29-05:31:04"/>
    <s v="musicbox"/>
    <n v="0"/>
    <n v="0"/>
    <n v="1"/>
    <n v="0"/>
    <x v="2"/>
    <n v="1240"/>
    <n v="1048576"/>
    <n v="1.1825559999999999"/>
    <n v="0.84562599999999999"/>
    <n v="2366"/>
    <n v="47"/>
    <m/>
    <n v="1117.99"/>
    <n v="4051.45"/>
    <n v="4861.32"/>
    <n v="4819.491751072962"/>
    <n v="1321.3155811058832"/>
    <n v="4788.275396981574"/>
    <n v="5745.4340922026595"/>
    <n v="5695.9986616194965"/>
    <n v="1239.2774593455063"/>
    <n v="1182.0670215418543"/>
    <m/>
    <n v="1"/>
  </r>
  <r>
    <s v="0C192786688487265907A4B025D5E07873EEAD8F"/>
    <s v="lili"/>
    <n v="1250"/>
    <n v="1524945052"/>
    <n v="1524945052"/>
    <n v="0.220397537576"/>
    <n v="0.220397537576"/>
    <n v="1249687"/>
    <n v="-0.11457736558499999"/>
    <n v="0"/>
    <x v="5"/>
    <s v="043.3:044.0 04-28-14:50:52"/>
    <s v="lili"/>
    <n v="0"/>
    <n v="0"/>
    <n v="1"/>
    <n v="0"/>
    <x v="2"/>
    <n v="1160"/>
    <n v="1024000"/>
    <n v="1.1328119999999999"/>
    <n v="0.88275899999999996"/>
    <n v="2542"/>
    <n v="50"/>
    <m/>
    <n v="1117.99"/>
    <n v="4051.45"/>
    <n v="4861.32"/>
    <n v="4819.491751072962"/>
    <n v="1364.3922430345922"/>
    <n v="4944.3796036122849"/>
    <n v="5932.7429573689597"/>
    <n v="5881.6958653772863"/>
    <n v="1249.6870784778239"/>
    <n v="1181.9809549344768"/>
    <m/>
    <n v="1"/>
  </r>
  <r>
    <s v="BB58782C4184432D84E286CAC0BE18DFB87B4F36"/>
    <s v="atorrelay"/>
    <n v="1140"/>
    <n v="1524972789"/>
    <n v="1524972789"/>
    <n v="-0.109892979616"/>
    <n v="-0.109892979616"/>
    <n v="1139336"/>
    <n v="6.8108992592299994E-2"/>
    <n v="0"/>
    <x v="3"/>
    <s v="053.2:054.0 04-28-22:33:09"/>
    <s v="atorrelay"/>
    <n v="1"/>
    <n v="0"/>
    <n v="0"/>
    <n v="0"/>
    <x v="0"/>
    <n v="1340"/>
    <n v="1280000"/>
    <n v="1.046875"/>
    <n v="0.95522399999999996"/>
    <n v="3009"/>
    <n v="60"/>
    <m/>
    <n v="10125.48"/>
    <n v="10125.48"/>
    <n v="4861.32"/>
    <n v="3794.4265750962772"/>
    <n v="9012.7608327577836"/>
    <n v="9012.7608327577836"/>
    <n v="4327.0950603331466"/>
    <n v="3377.4457328248136"/>
    <n v="1139.33698609152"/>
    <n v="1181.5358902640639"/>
    <m/>
    <n v="1"/>
  </r>
  <r>
    <s v="BFAC5EF16CC95E8E9885DD86BD2B1ECEF4F55DA0"/>
    <s v="poert"/>
    <n v="1240"/>
    <n v="1524997864"/>
    <n v="1524997864"/>
    <n v="0.180599262038"/>
    <n v="0.180599262038"/>
    <n v="1237948"/>
    <n v="-0.18518085607599999"/>
    <n v="0"/>
    <x v="5"/>
    <s v="040.9:041.7 04-29-05:31:04"/>
    <s v="poert"/>
    <n v="0"/>
    <n v="0"/>
    <n v="1"/>
    <n v="0"/>
    <x v="2"/>
    <n v="1190"/>
    <n v="1048576"/>
    <n v="1.1348720000000001"/>
    <n v="0.88115600000000005"/>
    <n v="2528"/>
    <n v="50"/>
    <m/>
    <n v="1117.99"/>
    <n v="4051.45"/>
    <n v="4861.32"/>
    <n v="4819.491751072962"/>
    <n v="1319.8981689658635"/>
    <n v="4783.1388801838548"/>
    <n v="5739.2708045305699"/>
    <n v="5689.8884047149668"/>
    <n v="1237.9480517907577"/>
    <n v="1181.1364362535305"/>
    <m/>
    <n v="1"/>
  </r>
  <r>
    <s v="5F26908C85B685EB3CBA23373D3C008AA907D3F5"/>
    <s v="hecker"/>
    <n v="640"/>
    <n v="1524973109"/>
    <n v="1524973109"/>
    <n v="-0.73743130025299997"/>
    <n v="-0.73743130025299997"/>
    <n v="640180"/>
    <n v="4.2856681966299999E-2"/>
    <n v="0"/>
    <x v="7"/>
    <s v="090.2:091.0 04-28-22:38:29"/>
    <s v="hecker"/>
    <n v="1"/>
    <n v="0"/>
    <n v="0"/>
    <n v="0"/>
    <x v="0"/>
    <n v="640"/>
    <n v="2438144"/>
    <n v="0.26249499999999998"/>
    <n v="3.8096000000000001"/>
    <n v="5613"/>
    <n v="112"/>
    <m/>
    <n v="10125.48"/>
    <n v="10125.48"/>
    <n v="4861.32"/>
    <n v="509.99709399477808"/>
    <n v="2658.6341179142537"/>
    <n v="2658.6341179142537"/>
    <n v="1276.430471454086"/>
    <n v="133.90927384495745"/>
    <n v="640.18029987594957"/>
    <n v="1179.5694099131647"/>
    <m/>
    <n v="1"/>
  </r>
  <r>
    <s v="D208EE270FA988033E04AA2F5366900F068C2CE9"/>
    <s v="bl1"/>
    <n v="974"/>
    <n v="1524977965"/>
    <n v="1524977965"/>
    <n v="-0.412061781229"/>
    <n v="-0.412061781229"/>
    <n v="974121"/>
    <n v="0.11226420744899999"/>
    <n v="0"/>
    <x v="6"/>
    <s v="080.6:081.4 04-28-23:59:25"/>
    <s v="bl1"/>
    <n v="0"/>
    <n v="0"/>
    <n v="1"/>
    <n v="0"/>
    <x v="2"/>
    <n v="974"/>
    <n v="1656844"/>
    <n v="0.58786499999999997"/>
    <n v="1.7010719999999999"/>
    <n v="4566"/>
    <n v="91"/>
    <m/>
    <n v="1117.99"/>
    <n v="4051.45"/>
    <n v="4861.32"/>
    <n v="885.64026081730776"/>
    <n v="657.30904920379032"/>
    <n v="2382.0022964397681"/>
    <n v="2858.1558216758376"/>
    <n v="520.7017574168118"/>
    <n v="974.12191014141877"/>
    <n v="1178.938537098993"/>
    <m/>
    <n v="1"/>
  </r>
  <r>
    <s v="FDCB34483EED86D3113537ED06BC49130F2C51AE"/>
    <s v="lennaron"/>
    <n v="1330"/>
    <n v="1524953406"/>
    <n v="1524953406"/>
    <n v="0.62620963893100001"/>
    <n v="0.62620963893100001"/>
    <n v="1332190"/>
    <n v="-0.147456970681"/>
    <n v="0"/>
    <x v="1"/>
    <s v="021.4:022.2 04-28-17:10:06"/>
    <s v="lennaron"/>
    <n v="0"/>
    <n v="0"/>
    <n v="1"/>
    <n v="0"/>
    <x v="2"/>
    <n v="1200"/>
    <n v="819200"/>
    <n v="1.464844"/>
    <n v="0.68266700000000002"/>
    <n v="1493"/>
    <n v="29"/>
    <m/>
    <n v="1117.99"/>
    <n v="4051.45"/>
    <n v="4861.32"/>
    <n v="8853.6095214723919"/>
    <n v="1818.0861142284687"/>
    <n v="6588.5070416469989"/>
    <n v="7905.5254419280482"/>
    <n v="14397.825143149681"/>
    <n v="1332.1909362122751"/>
    <n v="1178.2936553485927"/>
    <m/>
    <n v="1"/>
  </r>
  <r>
    <s v="357F8F0DD225DC16B4FCD50FBF93DA0BE54020BA"/>
    <s v="Unnamed"/>
    <n v="1240"/>
    <n v="1524955955"/>
    <n v="1524955955"/>
    <n v="0.21425360090500001"/>
    <n v="0.21425360090500001"/>
    <n v="1243395"/>
    <n v="-0.103494005927"/>
    <n v="0"/>
    <x v="5"/>
    <s v="045.7:046.4 04-28-17:52:35"/>
    <s v="Unnamed"/>
    <n v="0"/>
    <n v="0"/>
    <n v="1"/>
    <n v="0"/>
    <x v="2"/>
    <n v="1060"/>
    <n v="1024000"/>
    <n v="1.035156"/>
    <n v="0.96603799999999995"/>
    <n v="3065"/>
    <n v="61"/>
    <m/>
    <n v="1117.99"/>
    <n v="4051.45"/>
    <n v="4861.32"/>
    <n v="4819.491751072962"/>
    <n v="1357.523383275781"/>
    <n v="4919.4877513865622"/>
    <n v="5902.8753151514939"/>
    <n v="5852.0852132722875"/>
    <n v="1243.39568732672"/>
    <n v="1177.5769811287041"/>
    <m/>
    <n v="1"/>
  </r>
  <r>
    <s v="4EFFF781AC527265C324845FA0FEB198E472164B"/>
    <s v="ThisIsPermanentNode"/>
    <n v="1350"/>
    <n v="1524991754"/>
    <n v="1524991754"/>
    <n v="0.761070084993"/>
    <n v="0.761070084993"/>
    <n v="1352501"/>
    <n v="0.27647206610000002"/>
    <n v="0"/>
    <x v="5"/>
    <s v="039.4:040.2 04-29-03:49:14"/>
    <s v="ThisIsPermanentNode"/>
    <n v="0"/>
    <n v="0"/>
    <n v="1"/>
    <n v="0"/>
    <x v="2"/>
    <n v="805"/>
    <n v="768000"/>
    <n v="1.0481769999999999"/>
    <n v="0.95403700000000002"/>
    <n v="3000"/>
    <n v="60"/>
    <m/>
    <n v="1117.99"/>
    <n v="4051.45"/>
    <n v="4861.32"/>
    <n v="4819.491751072962"/>
    <n v="1968.8587443213239"/>
    <n v="7134.8873958448894"/>
    <n v="8561.1252255781692"/>
    <n v="8487.4627476851238"/>
    <n v="1352.501825274624"/>
    <n v="1177.1512776922368"/>
    <m/>
    <n v="1"/>
  </r>
  <r>
    <s v="1CD9C39196B1BD0E38196B90DF9D28B4860F7EF7"/>
    <s v="setor"/>
    <n v="1230"/>
    <n v="1525007567"/>
    <n v="1525007567"/>
    <n v="0.174904224345"/>
    <n v="0.174904224345"/>
    <n v="1231976"/>
    <n v="-0.102580586596"/>
    <n v="0"/>
    <x v="5"/>
    <s v="043.3:044.1 04-29-08:12:47"/>
    <s v="setor"/>
    <n v="0"/>
    <n v="0"/>
    <n v="1"/>
    <n v="0"/>
    <x v="2"/>
    <n v="1290"/>
    <n v="1048576"/>
    <n v="1.23024"/>
    <n v="0.81284999999999996"/>
    <n v="2218"/>
    <n v="44"/>
    <m/>
    <n v="1117.99"/>
    <n v="4051.45"/>
    <n v="4861.32"/>
    <n v="4819.491751072962"/>
    <n v="1313.5311737754666"/>
    <n v="4760.0657197225501"/>
    <n v="5711.5854038928355"/>
    <n v="5662.4412175315047"/>
    <n v="1231.9763719467828"/>
    <n v="1176.9562603627478"/>
    <m/>
    <n v="1"/>
  </r>
  <r>
    <s v="DCE0999B2433E12D92666381A733DE599BC52DFC"/>
    <s v="Unnamed"/>
    <n v="1240"/>
    <n v="1524998226"/>
    <n v="1524998226"/>
    <n v="0.21315546538899999"/>
    <n v="0.21315546538899999"/>
    <n v="1242271"/>
    <n v="-0.28414531721699998"/>
    <n v="0"/>
    <x v="1"/>
    <s v="018.3:019.1 04-29-05:37:06"/>
    <s v="Unnamed"/>
    <n v="0"/>
    <n v="0"/>
    <n v="1"/>
    <n v="0"/>
    <x v="2"/>
    <n v="1600"/>
    <n v="1024000"/>
    <n v="1.5625"/>
    <n v="0.64"/>
    <n v="1173"/>
    <n v="23"/>
    <m/>
    <n v="1117.99"/>
    <n v="4051.45"/>
    <n v="4861.32"/>
    <n v="8853.6095214723919"/>
    <n v="1356.295678750248"/>
    <n v="4915.0387102502636"/>
    <n v="5897.5369270048532"/>
    <n v="10740.804779394321"/>
    <n v="1242.271196558336"/>
    <n v="1176.7898375908353"/>
    <m/>
    <n v="1"/>
  </r>
  <r>
    <s v="906F3F6D17464536D37CBB2FC23987CBA30DFE46"/>
    <s v="wg1337de"/>
    <n v="306"/>
    <n v="1524983329"/>
    <n v="1524983329"/>
    <n v="-0.90455667189599998"/>
    <n v="-0.90455667189599998"/>
    <n v="306190"/>
    <n v="-0.28472606808000001"/>
    <n v="0"/>
    <x v="4"/>
    <s v="066.0:066.8 04-29-01:28:49"/>
    <s v="wg1337de"/>
    <n v="0"/>
    <n v="0"/>
    <n v="1"/>
    <n v="0"/>
    <x v="2"/>
    <n v="2280"/>
    <n v="3208082"/>
    <n v="0.71070500000000003"/>
    <n v="1.407054"/>
    <n v="4247"/>
    <n v="84"/>
    <m/>
    <n v="1117.99"/>
    <n v="4051.45"/>
    <n v="4861.32"/>
    <n v="2386.3111194805197"/>
    <n v="106.70468638699099"/>
    <n v="386.68387164695088"/>
    <n v="463.98055977853738"/>
    <n v="227.75747513480283"/>
    <n v="306.19002291053664"/>
    <n v="1176.7576160373758"/>
    <m/>
    <n v="1"/>
  </r>
  <r>
    <s v="7E8E9CF427DB1AA631A8EB2ACC393727A0F171F2"/>
    <s v="lanquidity"/>
    <n v="1230"/>
    <n v="1524997864"/>
    <n v="1524997864"/>
    <n v="0.17307257579999999"/>
    <n v="0.17307257579999999"/>
    <n v="1230055"/>
    <n v="3.9691579879200002E-2"/>
    <n v="0"/>
    <x v="5"/>
    <s v="040.9:041.7 04-29-05:31:04"/>
    <s v="lanquidity"/>
    <n v="0"/>
    <n v="0"/>
    <n v="1"/>
    <n v="0"/>
    <x v="2"/>
    <n v="1400"/>
    <n v="1048576"/>
    <n v="1.3351440000000001"/>
    <n v="0.74898299999999995"/>
    <n v="1842"/>
    <n v="36"/>
    <m/>
    <n v="1117.99"/>
    <n v="4051.45"/>
    <n v="4861.32"/>
    <n v="4819.491751072962"/>
    <n v="1311.4834090186421"/>
    <n v="4752.6448872249102"/>
    <n v="5702.6811741880556"/>
    <n v="5653.6136024780117"/>
    <n v="1230.0557492420608"/>
    <n v="1175.6118244694426"/>
    <m/>
    <n v="1"/>
  </r>
  <r>
    <s v="6184247D0DCAEE1E9E316A9C3CF1D5713BB77D8D"/>
    <s v="raspfrcontrib"/>
    <n v="1240"/>
    <n v="1524959606"/>
    <n v="1524959606"/>
    <n v="0.20948009322"/>
    <n v="0.20948009322"/>
    <n v="1238507"/>
    <n v="0.46902195127700003"/>
    <n v="0"/>
    <x v="5"/>
    <s v="046.5:047.3 04-28-18:53:26"/>
    <s v="raspfrcontrib"/>
    <n v="0"/>
    <n v="0"/>
    <n v="1"/>
    <n v="0"/>
    <x v="2"/>
    <n v="1180"/>
    <n v="1024000"/>
    <n v="1.152344"/>
    <n v="0.86779700000000004"/>
    <n v="2473"/>
    <n v="49"/>
    <m/>
    <n v="1117.99"/>
    <n v="4051.45"/>
    <n v="4861.32"/>
    <n v="4819.491751072962"/>
    <n v="1352.1866494190278"/>
    <n v="4900.1481236761692"/>
    <n v="5879.6697667722501"/>
    <n v="5829.0793323607477"/>
    <n v="1238.5076154572801"/>
    <n v="1174.155330820096"/>
    <m/>
    <n v="1"/>
  </r>
  <r>
    <s v="AC2DBFABC8BB38E6408677B3BE7EDF49D7909374"/>
    <s v="deltaarts"/>
    <n v="1110"/>
    <n v="1524993264"/>
    <n v="1524993264"/>
    <n v="-0.15639003337400001"/>
    <n v="-0.15639003337400001"/>
    <n v="1112207"/>
    <n v="-0.14986940740999999"/>
    <n v="0"/>
    <x v="3"/>
    <s v="059.5:060.3 04-29-04:14:24"/>
    <s v="deltaarts"/>
    <n v="0"/>
    <n v="0"/>
    <n v="1"/>
    <n v="0"/>
    <x v="2"/>
    <n v="1280"/>
    <n v="1318391"/>
    <n v="0.97087999999999997"/>
    <n v="1.0299929999999999"/>
    <n v="3475"/>
    <n v="69"/>
    <m/>
    <n v="1117.99"/>
    <n v="4051.45"/>
    <n v="4861.32"/>
    <n v="3794.4265750962772"/>
    <n v="943.14750658820174"/>
    <n v="3417.8435992869072"/>
    <n v="4101.0580029583061"/>
    <n v="3201.0160763817776"/>
    <n v="1112.2077875100188"/>
    <n v="1174.0627512570131"/>
    <m/>
    <n v="1"/>
  </r>
  <r>
    <s v="FA3415659444AE006E7E9E5375E82F29700CFDFD"/>
    <s v="ratchet"/>
    <n v="1260"/>
    <n v="1524988014"/>
    <n v="1524988014"/>
    <n v="0.27679804518200002"/>
    <n v="0.27679804518200002"/>
    <n v="1255143"/>
    <n v="-1.7257985763299999"/>
    <n v="0"/>
    <x v="1"/>
    <s v="016.0:016.8 04-29-02:46:54"/>
    <s v="ratchet"/>
    <n v="0"/>
    <n v="0"/>
    <n v="1"/>
    <n v="0"/>
    <x v="2"/>
    <n v="1280"/>
    <n v="983040"/>
    <n v="1.3020830000000001"/>
    <n v="0.76800000000000002"/>
    <n v="1969"/>
    <n v="39"/>
    <m/>
    <n v="1117.99"/>
    <n v="4051.45"/>
    <n v="4861.32"/>
    <n v="8853.6095214723919"/>
    <n v="1427.4474465330243"/>
    <n v="5172.8834401526137"/>
    <n v="6206.9238730041598"/>
    <n v="11304.271329820693"/>
    <n v="1255.1435503357131"/>
    <n v="1173.5124852349993"/>
    <m/>
    <n v="1"/>
  </r>
  <r>
    <s v="231D15FE057F484414C5540E400EB80BE9C536C5"/>
    <s v="Erna"/>
    <n v="1320"/>
    <n v="1525003565"/>
    <n v="1525003565"/>
    <n v="0.61715561373100003"/>
    <n v="0.61715561373100003"/>
    <n v="1324773"/>
    <n v="0.230485674679"/>
    <n v="0"/>
    <x v="2"/>
    <s v="028.9:029.7 04-29-07:06:05"/>
    <s v="Erna"/>
    <n v="0"/>
    <n v="0"/>
    <n v="1"/>
    <n v="0"/>
    <x v="2"/>
    <n v="1050"/>
    <n v="819200"/>
    <n v="1.281738"/>
    <n v="0.78019000000000005"/>
    <n v="2045"/>
    <n v="40"/>
    <m/>
    <n v="1117.99"/>
    <n v="4051.45"/>
    <n v="4861.32"/>
    <n v="6440.9193022088357"/>
    <n v="1807.9638045951208"/>
    <n v="6551.8251112504604"/>
    <n v="7861.5109281427849"/>
    <n v="10415.968807155376"/>
    <n v="1324.7738787684352"/>
    <n v="1173.1017151379046"/>
    <m/>
    <n v="1"/>
  </r>
  <r>
    <s v="98EAC67EA6814038285F1A100D786AD8A0CD2A5E"/>
    <s v="pablobm006"/>
    <n v="878"/>
    <n v="1524961570"/>
    <n v="1524961570"/>
    <n v="-0.52867483765199996"/>
    <n v="-0.52867483765199996"/>
    <n v="877651"/>
    <n v="7.0486528354500005E-2"/>
    <n v="0"/>
    <x v="4"/>
    <s v="073.9:074.7 04-28-19:26:10"/>
    <s v="pablobm006"/>
    <n v="0"/>
    <n v="0"/>
    <n v="1"/>
    <n v="0"/>
    <x v="2"/>
    <n v="814"/>
    <n v="1862094"/>
    <n v="0.43714199999999998"/>
    <n v="2.287585"/>
    <n v="5053"/>
    <n v="101"/>
    <m/>
    <n v="1117.99"/>
    <n v="4051.45"/>
    <n v="4861.32"/>
    <n v="2386.3111194805197"/>
    <n v="526.93681825344061"/>
    <n v="1909.5503289948047"/>
    <n v="2291.2624382255794"/>
    <n v="1124.7284758019937"/>
    <n v="877.65175685723671"/>
    <n v="1172.9844298000658"/>
    <m/>
    <n v="1"/>
  </r>
  <r>
    <s v="E97A427CE06D33BC3A6846D6C04B458F07E80EFB"/>
    <s v="bee4ok9equageh3giro"/>
    <n v="1220"/>
    <n v="1524948600"/>
    <n v="1524948600"/>
    <n v="0.167242133614"/>
    <n v="0.167242133614"/>
    <n v="1223942"/>
    <n v="-0.20312588320700001"/>
    <n v="0"/>
    <x v="1"/>
    <s v="019.8:020.6 04-28-15:50:00"/>
    <s v="bee4ok9equageh3giro"/>
    <n v="0"/>
    <n v="0"/>
    <n v="1"/>
    <n v="0"/>
    <x v="2"/>
    <n v="1220"/>
    <n v="1048576"/>
    <n v="1.163483"/>
    <n v="0.85948899999999995"/>
    <n v="2436"/>
    <n v="48"/>
    <m/>
    <n v="1117.99"/>
    <n v="4051.45"/>
    <n v="4861.32"/>
    <n v="8853.6095214723919"/>
    <n v="1304.9650329591159"/>
    <n v="4729.0231422304396"/>
    <n v="5674.3375289804098"/>
    <n v="10334.30606802866"/>
    <n v="1223.9420874964337"/>
    <n v="1171.3322612475035"/>
    <m/>
    <n v="1"/>
  </r>
  <r>
    <s v="9E41448CE0DDE186CE05D2DED5F34428C99A8D70"/>
    <s v="MaudSuicide"/>
    <n v="875"/>
    <n v="1525007235"/>
    <n v="1525007235"/>
    <n v="-0.53041340517500002"/>
    <n v="-0.53041340517500002"/>
    <n v="874770"/>
    <n v="-9.4089634117699994E-2"/>
    <n v="0"/>
    <x v="4"/>
    <s v="072.2:073.0 04-29-08:07:15"/>
    <s v="MaudSuicide"/>
    <n v="0"/>
    <n v="0"/>
    <n v="1"/>
    <n v="0"/>
    <x v="2"/>
    <n v="1050"/>
    <n v="1862853"/>
    <n v="0.56365200000000004"/>
    <n v="1.774146"/>
    <n v="4659"/>
    <n v="93"/>
    <m/>
    <n v="1117.99"/>
    <n v="4051.45"/>
    <n v="4861.32"/>
    <n v="2386.3111194805197"/>
    <n v="524.99311714840178"/>
    <n v="1902.506609603746"/>
    <n v="2282.810705154669"/>
    <n v="1120.5797127898909"/>
    <n v="874.77079692953566"/>
    <n v="1171.1954578506752"/>
    <m/>
    <n v="1"/>
  </r>
  <r>
    <s v="D87FEAA52577ED29B488995A2F6A3D465C073EC2"/>
    <s v="Unnamed"/>
    <n v="1230"/>
    <n v="1524989622"/>
    <n v="1524989622"/>
    <n v="0.20210760097"/>
    <n v="0.20210760097"/>
    <n v="1230958"/>
    <n v="-0.38996745195400001"/>
    <n v="0"/>
    <x v="2"/>
    <s v="025.0:025.8 04-29-03:13:42"/>
    <s v="Unnamed"/>
    <n v="0"/>
    <n v="0"/>
    <n v="1"/>
    <n v="0"/>
    <x v="2"/>
    <n v="1230"/>
    <n v="1024000"/>
    <n v="1.2011719999999999"/>
    <n v="0.83252000000000004"/>
    <n v="2317"/>
    <n v="46"/>
    <m/>
    <n v="1117.99"/>
    <n v="4051.45"/>
    <n v="4861.32"/>
    <n v="6440.9193022088357"/>
    <n v="1343.9442768084502"/>
    <n v="4870.2788399499068"/>
    <n v="5843.8297227474804"/>
    <n v="7742.6780504196304"/>
    <n v="1230.95818339328"/>
    <n v="1168.870728375296"/>
    <m/>
    <n v="1"/>
  </r>
  <r>
    <s v="E3190C3D48ED554C297F97D50EE4177C8A55C415"/>
    <s v="TyphoonRelayRU"/>
    <n v="1220"/>
    <n v="1524941947"/>
    <n v="1524941947"/>
    <n v="0.16300605212499999"/>
    <n v="0.16300605212499999"/>
    <n v="1219500"/>
    <n v="-0.25118105955699999"/>
    <n v="0"/>
    <x v="2"/>
    <s v="025.0:025.8 04-28-13:59:07"/>
    <s v="TyphoonRelayRU"/>
    <n v="0"/>
    <n v="0"/>
    <n v="1"/>
    <n v="0"/>
    <x v="2"/>
    <n v="1220"/>
    <n v="1048576"/>
    <n v="1.163483"/>
    <n v="0.85948899999999995"/>
    <n v="2435"/>
    <n v="48"/>
    <m/>
    <n v="1117.99"/>
    <n v="4051.45"/>
    <n v="4861.32"/>
    <n v="6440.9193022088357"/>
    <n v="1300.2291362152289"/>
    <n v="4711.8608698818316"/>
    <n v="5653.7445813163049"/>
    <n v="7490.8281297176081"/>
    <n v="1219.5002341130241"/>
    <n v="1168.2229638791168"/>
    <m/>
    <n v="1"/>
  </r>
  <r>
    <s v="000C1F7CD2FEA073B911DC94A1600EC2F117DF0B"/>
    <s v="myNiceRelay293884"/>
    <n v="1330"/>
    <n v="1524913739"/>
    <n v="1524913739"/>
    <n v="0.69199160428999995"/>
    <n v="0.69199160428999995"/>
    <n v="1330636"/>
    <n v="0.47469141181000002"/>
    <n v="0"/>
    <x v="2"/>
    <s v="029.7:030.5 04-28-06:08:59"/>
    <s v="myNiceRelay293884"/>
    <n v="0"/>
    <n v="0"/>
    <n v="1"/>
    <n v="0"/>
    <x v="2"/>
    <n v="852"/>
    <n v="786432"/>
    <n v="1.0833740000000001"/>
    <n v="0.92304200000000003"/>
    <n v="2777"/>
    <n v="55"/>
    <m/>
    <n v="1117.99"/>
    <n v="4051.45"/>
    <n v="4861.32"/>
    <n v="6440.9193022088357"/>
    <n v="1891.6296936801773"/>
    <n v="6855.0193852007205"/>
    <n v="8225.3126257670629"/>
    <n v="10897.981383246755"/>
    <n v="1330.6363413449933"/>
    <n v="1167.3750389414954"/>
    <m/>
    <n v="1"/>
  </r>
  <r>
    <s v="06F02BE6C9A817A1C9A3402DE0009CBE0EE92D61"/>
    <s v="cypher"/>
    <n v="1320"/>
    <n v="1524995209"/>
    <n v="1524995209"/>
    <n v="0.60627137314500001"/>
    <n v="0.60627137314500001"/>
    <n v="1315857"/>
    <n v="-0.26703511701299998"/>
    <n v="0"/>
    <x v="2"/>
    <s v="026.6:027.4 04-29-04:46:49"/>
    <s v="cypher"/>
    <n v="0"/>
    <n v="0"/>
    <n v="1"/>
    <n v="0"/>
    <x v="2"/>
    <n v="969"/>
    <n v="819200"/>
    <n v="1.1828609999999999"/>
    <n v="0.84540800000000005"/>
    <n v="2364"/>
    <n v="47"/>
    <m/>
    <n v="1117.99"/>
    <n v="4051.45"/>
    <n v="4861.32"/>
    <n v="6440.9193022088357"/>
    <n v="1795.7953324623786"/>
    <n v="6507.7281547283101"/>
    <n v="7808.5991516972508"/>
    <n v="10345.864291875121"/>
    <n v="1315.8575088803841"/>
    <n v="1166.8602562162687"/>
    <m/>
    <n v="1"/>
  </r>
  <r>
    <s v="6B0D9B191E226DC55575895A18A41A6E08910A32"/>
    <s v="Unnamed"/>
    <n v="1230"/>
    <n v="1524919010"/>
    <n v="1524919010"/>
    <n v="0.198017450092"/>
    <n v="0.198017450092"/>
    <n v="1226769"/>
    <n v="2.7198409966699998E-3"/>
    <n v="0"/>
    <x v="2"/>
    <s v="032.9:033.6 04-28-07:36:50"/>
    <s v="Unnamed"/>
    <n v="0"/>
    <n v="0"/>
    <n v="1"/>
    <n v="0"/>
    <x v="2"/>
    <n v="1600"/>
    <n v="1024000"/>
    <n v="1.5625"/>
    <n v="0.64"/>
    <n v="1177"/>
    <n v="23"/>
    <m/>
    <n v="1117.99"/>
    <n v="4051.45"/>
    <n v="4861.32"/>
    <n v="6440.9193022088357"/>
    <n v="1339.3715290283551"/>
    <n v="4853.7077981752336"/>
    <n v="5823.9461904812415"/>
    <n v="7716.3337186805729"/>
    <n v="1226.769868894208"/>
    <n v="1165.9389082259456"/>
    <m/>
    <n v="1"/>
  </r>
  <r>
    <s v="82305F40AD5C76E68E351CC80E0927301B20C9B0"/>
    <s v="sscnet07"/>
    <n v="1310"/>
    <n v="1524976261"/>
    <n v="1524976261"/>
    <n v="0.60337383334700001"/>
    <n v="0.60337383334700001"/>
    <n v="1313483"/>
    <n v="0.367129528293"/>
    <n v="0"/>
    <x v="2"/>
    <s v="034.6:035.4 04-28-23:31:01"/>
    <s v="sscnet07"/>
    <n v="0"/>
    <n v="0"/>
    <n v="1"/>
    <n v="0"/>
    <x v="2"/>
    <n v="1300"/>
    <n v="819200"/>
    <n v="1.5869139999999999"/>
    <n v="0.63015399999999999"/>
    <n v="1114"/>
    <n v="22"/>
    <m/>
    <n v="1117.99"/>
    <n v="4051.45"/>
    <n v="4861.32"/>
    <n v="6440.9193022088357"/>
    <n v="1792.5559119436125"/>
    <n v="6495.9889171137029"/>
    <n v="7794.5132835264376"/>
    <n v="10327.201471861265"/>
    <n v="1313.4838442778625"/>
    <n v="1165.1986909945037"/>
    <m/>
    <n v="1"/>
  </r>
  <r>
    <s v="EA7642C6940BF6571267F068EF289B93BE82F169"/>
    <s v="schmortor"/>
    <n v="1310"/>
    <n v="1524997615"/>
    <n v="1524997615"/>
    <n v="0.60302185324500002"/>
    <n v="0.60302185324500002"/>
    <n v="1313195"/>
    <n v="0.21965309327300001"/>
    <n v="0"/>
    <x v="2"/>
    <s v="027.4:028.2 04-29-05:26:55"/>
    <s v="schmortor"/>
    <n v="0"/>
    <n v="0"/>
    <n v="1"/>
    <n v="0"/>
    <x v="2"/>
    <n v="1310"/>
    <n v="819200"/>
    <n v="1.599121"/>
    <n v="0.62534400000000001"/>
    <n v="1091"/>
    <n v="21"/>
    <m/>
    <n v="1117.99"/>
    <n v="4051.45"/>
    <n v="4861.32"/>
    <n v="6440.9193022088357"/>
    <n v="1792.1624017093775"/>
    <n v="6494.5628873294554"/>
    <n v="7792.8021956169832"/>
    <n v="10324.9343964283"/>
    <n v="1313.195502178304"/>
    <n v="1164.9968515248129"/>
    <m/>
    <n v="1"/>
  </r>
  <r>
    <s v="76092AA0E27837A7C64D2A593ACC306A82FE7195"/>
    <s v="daveystorrelay"/>
    <n v="1220"/>
    <n v="1524952723"/>
    <n v="1524952723"/>
    <n v="0.19596414391200001"/>
    <n v="0.19596414391200001"/>
    <n v="1224667"/>
    <n v="-0.64083696994499995"/>
    <n v="0"/>
    <x v="2"/>
    <s v="025.0:025.8 04-28-16:58:43"/>
    <s v="daveystorrelay"/>
    <n v="0"/>
    <n v="0"/>
    <n v="1"/>
    <n v="0"/>
    <x v="2"/>
    <n v="1330"/>
    <n v="1024000"/>
    <n v="1.2988280000000001"/>
    <n v="0.76992499999999997"/>
    <n v="1986"/>
    <n v="39"/>
    <m/>
    <n v="1117.99"/>
    <n v="4051.45"/>
    <n v="4861.32"/>
    <n v="6440.9193022088357"/>
    <n v="1337.075953252177"/>
    <n v="4845.388930852273"/>
    <n v="5813.9644120822841"/>
    <n v="7703.1085392724672"/>
    <n v="1224.6672833658881"/>
    <n v="1164.4670983561216"/>
    <m/>
    <n v="1"/>
  </r>
  <r>
    <s v="1CF3C522DEFE55A3DEDD4AC6C241DE8785431293"/>
    <s v="thuer2"/>
    <n v="356"/>
    <n v="1524988261"/>
    <n v="1524988261"/>
    <n v="-0.88321480943300001"/>
    <n v="-0.88321480943300001"/>
    <n v="356013"/>
    <n v="-0.10964089251299999"/>
    <n v="4.7619047619000002E-2"/>
    <x v="7"/>
    <s v="094.9:095.7 04-29-02:51:01"/>
    <s v="thuer2"/>
    <n v="1"/>
    <n v="0"/>
    <n v="0"/>
    <n v="0"/>
    <x v="0"/>
    <n v="356"/>
    <n v="3048448"/>
    <n v="0.116781"/>
    <n v="8.5630559999999996"/>
    <n v="6149"/>
    <n v="122"/>
    <m/>
    <n v="10125.48"/>
    <n v="10125.48"/>
    <n v="4861.32"/>
    <n v="509.99709399477808"/>
    <n v="1182.5061113823469"/>
    <n v="1182.5061113823469"/>
    <n v="567.73018260716833"/>
    <n v="59.56010781079636"/>
    <n v="356.01358061358997"/>
    <n v="1163.7439064295131"/>
    <m/>
    <n v="1"/>
  </r>
  <r>
    <s v="7CF54E864A1D400AA5C6E5A8721775D4D867D1C9"/>
    <s v="Unnamed"/>
    <n v="1220"/>
    <n v="1524991648"/>
    <n v="1524991648"/>
    <n v="0.19265007193200001"/>
    <n v="0.19265007193200001"/>
    <n v="1221273"/>
    <n v="-4.1524291137399999E-2"/>
    <n v="0"/>
    <x v="2"/>
    <s v="035.3:036.1 04-29-03:47:28"/>
    <s v="Unnamed"/>
    <n v="0"/>
    <n v="0"/>
    <n v="1"/>
    <n v="0"/>
    <x v="2"/>
    <n v="1220"/>
    <n v="1024000"/>
    <n v="1.191406"/>
    <n v="0.83934399999999998"/>
    <n v="2345"/>
    <n v="46"/>
    <m/>
    <n v="1117.99"/>
    <n v="4051.45"/>
    <n v="4861.32"/>
    <n v="6440.9193022088357"/>
    <n v="1333.3708539192567"/>
    <n v="4831.9621339289006"/>
    <n v="5797.8536476844693"/>
    <n v="7681.7628690875745"/>
    <n v="1221.2736736583679"/>
    <n v="1162.0915715608576"/>
    <m/>
    <n v="1"/>
  </r>
  <r>
    <s v="23D886526C27CA22AE8351D5C6877D99928EFC5C"/>
    <s v="Unnamed"/>
    <n v="1220"/>
    <n v="1524988784"/>
    <n v="1524988784"/>
    <n v="0.19254008009199999"/>
    <n v="0.19254008009199999"/>
    <n v="1221161"/>
    <n v="2.11910564492E-2"/>
    <n v="0"/>
    <x v="5"/>
    <s v="038.6:039.4 04-29-02:59:44"/>
    <s v="Unnamed"/>
    <n v="0"/>
    <n v="0"/>
    <n v="1"/>
    <n v="0"/>
    <x v="2"/>
    <n v="1220"/>
    <n v="1024000"/>
    <n v="1.191406"/>
    <n v="0.83934399999999998"/>
    <n v="2342"/>
    <n v="46"/>
    <m/>
    <n v="1117.99"/>
    <n v="4051.45"/>
    <n v="4861.32"/>
    <n v="4819.491751072962"/>
    <n v="1333.2478841420552"/>
    <n v="4831.5165074887336"/>
    <n v="5797.3189421528414"/>
    <n v="5747.4370788272836"/>
    <n v="1221.1610420142081"/>
    <n v="1162.0127294099457"/>
    <m/>
    <n v="1"/>
  </r>
  <r>
    <s v="004A0947ABD1B2B5DFADAFE3F5ACDB7DB948974D"/>
    <s v="UbuntuCore212"/>
    <n v="1140"/>
    <n v="1524984608"/>
    <n v="1524984608"/>
    <n v="-6.4521363461699996E-2"/>
    <n v="-6.4521363461699996E-2"/>
    <n v="1138105"/>
    <n v="-0.45369037342399998"/>
    <n v="0"/>
    <x v="2"/>
    <s v="036.2:036.9 04-29-01:50:08"/>
    <s v="UbuntuCore212"/>
    <n v="0"/>
    <n v="0"/>
    <n v="1"/>
    <n v="0"/>
    <x v="2"/>
    <n v="1370"/>
    <n v="1216602"/>
    <n v="1.1260870000000001"/>
    <n v="0.88803100000000001"/>
    <n v="2562"/>
    <n v="51"/>
    <m/>
    <n v="1117.99"/>
    <n v="4051.45"/>
    <n v="4861.32"/>
    <n v="6440.9193022088357"/>
    <n v="1045.855760863454"/>
    <n v="3790.0449220030955"/>
    <n v="4547.6610053763679"/>
    <n v="6025.3424068835402"/>
    <n v="1138.1051801697688"/>
    <n v="1161.6542261188381"/>
    <m/>
    <n v="1"/>
  </r>
  <r>
    <s v="9ED95CB3C0CA42C81D338DC77814B37186478A63"/>
    <s v="Unnamed"/>
    <n v="1220"/>
    <n v="1524983272"/>
    <n v="1524983272"/>
    <n v="0.191024698927"/>
    <n v="0.191024698927"/>
    <n v="1219609"/>
    <n v="0.119062899625"/>
    <n v="0"/>
    <x v="2"/>
    <s v="033.0:033.8 04-29-01:27:52"/>
    <s v="Unnamed"/>
    <n v="0"/>
    <n v="0"/>
    <n v="1"/>
    <n v="0"/>
    <x v="2"/>
    <n v="1220"/>
    <n v="1024000"/>
    <n v="1.191406"/>
    <n v="0.83934399999999998"/>
    <n v="2343"/>
    <n v="46"/>
    <m/>
    <n v="1117.99"/>
    <n v="4051.45"/>
    <n v="4861.32"/>
    <n v="6440.9193022088357"/>
    <n v="1331.5537031533966"/>
    <n v="4825.3770164677935"/>
    <n v="5789.9521893878027"/>
    <n v="7671.2939727263811"/>
    <n v="1219.6092917012479"/>
    <n v="1160.9265041908736"/>
    <m/>
    <n v="1"/>
  </r>
  <r>
    <s v="20EB6F7C61FB9436F47A3414A17B650899EA32D9"/>
    <s v="Unnamed"/>
    <n v="1220"/>
    <n v="1524980073"/>
    <n v="1524980073"/>
    <n v="0.19086867882200001"/>
    <n v="0.19086867882200001"/>
    <n v="1219449"/>
    <n v="0.803515514968"/>
    <n v="0"/>
    <x v="3"/>
    <s v="055.6:056.4 04-29-00:34:33"/>
    <s v="Unnamed"/>
    <n v="0"/>
    <n v="0"/>
    <n v="1"/>
    <n v="0"/>
    <x v="2"/>
    <n v="1410"/>
    <n v="1024000"/>
    <n v="1.3769530000000001"/>
    <n v="0.72624100000000003"/>
    <n v="1716"/>
    <n v="34"/>
    <m/>
    <n v="1117.99"/>
    <n v="4051.45"/>
    <n v="4861.32"/>
    <n v="3794.4265750962772"/>
    <n v="1331.3792742362077"/>
    <n v="4824.7449088133917"/>
    <n v="5789.1937257309646"/>
    <n v="4518.6637623719898"/>
    <n v="1219.449527113728"/>
    <n v="1160.8146689796097"/>
    <m/>
    <n v="1"/>
  </r>
  <r>
    <s v="CB9891ABF50C9CA8F1445AB21D27CC5C31820922"/>
    <s v="Unnamed"/>
    <n v="1210"/>
    <n v="1524972789"/>
    <n v="1524972789"/>
    <n v="0.151968056898"/>
    <n v="0.151968056898"/>
    <n v="1207926"/>
    <n v="-0.11878373558499999"/>
    <n v="0"/>
    <x v="3"/>
    <s v="053.2:054.0 04-28-22:33:09"/>
    <s v="Unnamed"/>
    <n v="0"/>
    <n v="0"/>
    <n v="1"/>
    <n v="0"/>
    <x v="2"/>
    <n v="1150"/>
    <n v="1048576"/>
    <n v="1.0967249999999999"/>
    <n v="0.91180499999999998"/>
    <n v="2718"/>
    <n v="54"/>
    <m/>
    <n v="1117.99"/>
    <n v="4051.45"/>
    <n v="4861.32"/>
    <n v="3794.4265750962772"/>
    <n v="1287.888767931395"/>
    <n v="4667.1409841194018"/>
    <n v="5600.0853543593848"/>
    <n v="4371.0582087557914"/>
    <n v="1207.9260572298772"/>
    <n v="1160.1210400609141"/>
    <m/>
    <n v="1"/>
  </r>
  <r>
    <s v="41D9FA6F41B5005D53BFEE4FA86D51C9383E8690"/>
    <s v="QuelonaSec"/>
    <n v="1120"/>
    <n v="1524995209"/>
    <n v="1524995209"/>
    <n v="-0.103136615704"/>
    <n v="-0.103136615704"/>
    <n v="1121396"/>
    <n v="0.45689690138400002"/>
    <n v="0"/>
    <x v="2"/>
    <s v="026.6:027.4 04-29-04:46:49"/>
    <s v="QuelonaSec"/>
    <n v="0"/>
    <n v="0"/>
    <n v="1"/>
    <n v="0"/>
    <x v="2"/>
    <n v="1120"/>
    <n v="1250354"/>
    <n v="0.89574600000000004"/>
    <n v="1.1163879999999999"/>
    <n v="3723"/>
    <n v="74"/>
    <m/>
    <n v="1117.99"/>
    <n v="4051.45"/>
    <n v="4861.32"/>
    <n v="6440.9193022088357"/>
    <n v="1002.6842950090851"/>
    <n v="3633.5971583060291"/>
    <n v="4359.9399073458308"/>
    <n v="5776.6246833564473"/>
    <n v="1121.3967200080408"/>
    <n v="1160.0839040056285"/>
    <m/>
    <n v="1"/>
  </r>
  <r>
    <s v="CC2006A8B046384D144DB9F2E8D5FF4E72987993"/>
    <s v="loli"/>
    <n v="1220"/>
    <n v="1524978530"/>
    <n v="1524978530"/>
    <n v="0.18916773024"/>
    <n v="0.18916773024"/>
    <n v="1217707"/>
    <n v="0.37154104748200001"/>
    <n v="0"/>
    <x v="4"/>
    <s v="065.2:066.0 04-29-00:08:50"/>
    <s v="loli"/>
    <n v="0"/>
    <n v="0"/>
    <n v="1"/>
    <n v="0"/>
    <x v="2"/>
    <n v="708"/>
    <n v="1024000"/>
    <n v="0.69140599999999997"/>
    <n v="1.4463280000000001"/>
    <n v="4305"/>
    <n v="86"/>
    <m/>
    <n v="1117.99"/>
    <n v="4051.45"/>
    <n v="4861.32"/>
    <n v="2386.3111194805197"/>
    <n v="1329.4776307310176"/>
    <n v="4817.8536006808472"/>
    <n v="5780.9248703703161"/>
    <n v="2837.7241775991229"/>
    <n v="1217.7077557657599"/>
    <n v="1159.5954290360319"/>
    <m/>
    <n v="1"/>
  </r>
  <r>
    <s v="DA6DDC99B3B86F0783891E187CE0149EFE5255C9"/>
    <s v="Nicoolnode"/>
    <n v="1080"/>
    <n v="1524961570"/>
    <n v="1524961570"/>
    <n v="-0.18496391242599999"/>
    <n v="-0.18496391242599999"/>
    <n v="1084976"/>
    <n v="0.19052577905500001"/>
    <n v="0"/>
    <x v="4"/>
    <s v="073.9:074.7 04-28-19:26:10"/>
    <s v="Nicoolnode"/>
    <n v="0"/>
    <n v="0"/>
    <n v="1"/>
    <n v="0"/>
    <x v="2"/>
    <n v="897"/>
    <n v="1331200"/>
    <n v="0.67382799999999998"/>
    <n v="1.4840580000000001"/>
    <n v="4343"/>
    <n v="86"/>
    <m/>
    <n v="1117.99"/>
    <n v="4051.45"/>
    <n v="4861.32"/>
    <n v="2386.3111194805197"/>
    <n v="911.20219554685627"/>
    <n v="3302.0779570016821"/>
    <n v="3962.1512332452376"/>
    <n v="1944.9296785557349"/>
    <n v="1084.9760397785089"/>
    <n v="1158.8432278449561"/>
    <m/>
    <n v="1"/>
  </r>
  <r>
    <s v="E36C9381E92BCE75E133C9D886DAEFAF3E9B79CA"/>
    <s v="severalwdadwajunior"/>
    <n v="1220"/>
    <n v="1525009194"/>
    <n v="1525009194"/>
    <n v="0.18716240552499999"/>
    <n v="0.18716240552499999"/>
    <n v="1215654"/>
    <n v="-0.31646004983199999"/>
    <n v="0"/>
    <x v="1"/>
    <s v="021.4:022.2 04-29-08:39:53"/>
    <s v="severalwdadwajunior"/>
    <n v="0"/>
    <n v="0"/>
    <n v="1"/>
    <n v="0"/>
    <x v="2"/>
    <n v="1540"/>
    <n v="1024000"/>
    <n v="1.503906"/>
    <n v="0.66493500000000005"/>
    <n v="1361"/>
    <n v="27"/>
    <m/>
    <n v="1117.99"/>
    <n v="4051.45"/>
    <n v="4861.32"/>
    <n v="8853.6095214723919"/>
    <n v="1327.2356977528948"/>
    <n v="4809.7291278642615"/>
    <n v="5771.1763452267933"/>
    <n v="10510.67237709021"/>
    <n v="1215.6543032576001"/>
    <n v="1158.15801228032"/>
    <m/>
    <n v="1"/>
  </r>
  <r>
    <s v="39B6A1DE99D2DD649632CABB6C72827664E3CB29"/>
    <s v="RUNode1EddaiSu"/>
    <n v="1040"/>
    <n v="1524998498"/>
    <n v="1524998498"/>
    <n v="-0.27317657795700001"/>
    <n v="-0.27317657795700001"/>
    <n v="1040485"/>
    <n v="-0.25598526393299997"/>
    <n v="0"/>
    <x v="2"/>
    <s v="036.8:037.6 04-29-05:41:38"/>
    <s v="RUNode1EddaiSu"/>
    <n v="0"/>
    <n v="0"/>
    <n v="1"/>
    <n v="0"/>
    <x v="2"/>
    <n v="1890"/>
    <n v="1431552"/>
    <n v="1.3202449999999999"/>
    <n v="0.75743499999999997"/>
    <n v="1889"/>
    <n v="37"/>
    <m/>
    <n v="1117.99"/>
    <n v="4051.45"/>
    <n v="4861.32"/>
    <n v="6440.9193022088357"/>
    <n v="812.58131760985361"/>
    <n v="2944.688753236112"/>
    <n v="3533.3212380460764"/>
    <n v="4681.4110083342375"/>
    <n v="1040.4855234725007"/>
    <n v="1157.8054664307504"/>
    <m/>
    <n v="1"/>
  </r>
  <r>
    <s v="4FE3FD67F2F06D8AD929217A357F623FC7C692D9"/>
    <s v="Cicolina"/>
    <n v="1300"/>
    <n v="1524998183"/>
    <n v="1524998183"/>
    <n v="0.58968690811799995"/>
    <n v="0.58968690811799995"/>
    <n v="1302271"/>
    <n v="0.76650570061000001"/>
    <n v="0"/>
    <x v="3"/>
    <s v="061.0:061.8 04-29-05:36:23"/>
    <s v="Cicolina"/>
    <n v="0"/>
    <n v="0"/>
    <n v="1"/>
    <n v="0"/>
    <x v="2"/>
    <n v="697"/>
    <n v="819200"/>
    <n v="0.85082999999999998"/>
    <n v="1.1753229999999999"/>
    <n v="3857"/>
    <n v="77"/>
    <m/>
    <n v="1117.99"/>
    <n v="4051.45"/>
    <n v="4861.32"/>
    <n v="3794.4265750962772"/>
    <n v="1777.2540664068426"/>
    <n v="6440.5370238946698"/>
    <n v="7727.9767601721942"/>
    <n v="6031.9502502455725"/>
    <n v="1302.2715151302655"/>
    <n v="1157.3500605911859"/>
    <m/>
    <n v="1"/>
  </r>
  <r>
    <s v="1ABB2D0725EBABA48B2092CDFFFFC8D8CDDC5842"/>
    <s v="TUANTUCOMPUTER"/>
    <n v="436"/>
    <n v="1524637301"/>
    <n v="1524969560"/>
    <n v="-0.68269553427200003"/>
    <n v="-0.68269553427200003"/>
    <n v="524361"/>
    <n v="0.13689956747199999"/>
    <n v="0"/>
    <x v="7"/>
    <s v="089.4:090.2 04-28-21:39:20"/>
    <s v="TUANTUCOMPUTER"/>
    <n v="0"/>
    <n v="1"/>
    <n v="0"/>
    <n v="0"/>
    <x v="1"/>
    <n v="495"/>
    <n v="2215435"/>
    <n v="0.22343199999999999"/>
    <n v="4.4756260000000001"/>
    <n v="5759"/>
    <n v="115"/>
    <m/>
    <n v="9721.3799999999992"/>
    <n v="9721.3799999999992"/>
    <n v="4861.32"/>
    <n v="509.99709399477808"/>
    <n v="3084.6372870388641"/>
    <n v="3084.6372870388641"/>
    <n v="1542.5185453328406"/>
    <n v="161.82435543284564"/>
    <n v="702.96741903011161"/>
    <n v="1156.7076933210783"/>
    <m/>
    <n v="0"/>
  </r>
  <r>
    <s v="175A3D8BB7A0E15CD4DF77565001B607D79C3449"/>
    <s v="Unnamed"/>
    <n v="1210"/>
    <n v="1524980073"/>
    <n v="1524980073"/>
    <n v="0.18364623214"/>
    <n v="0.18364623214"/>
    <n v="1212053"/>
    <n v="1.3743619343E-2"/>
    <n v="0"/>
    <x v="3"/>
    <s v="055.6:056.4 04-29-00:34:33"/>
    <s v="Unnamed"/>
    <n v="0"/>
    <n v="0"/>
    <n v="1"/>
    <n v="0"/>
    <x v="2"/>
    <n v="1080"/>
    <n v="1024000"/>
    <n v="1.0546880000000001"/>
    <n v="0.94814799999999999"/>
    <n v="2965"/>
    <n v="59"/>
    <m/>
    <n v="1117.99"/>
    <n v="4051.45"/>
    <n v="4861.32"/>
    <n v="3794.4265750962772"/>
    <n v="1323.3046510701988"/>
    <n v="4795.4835272036034"/>
    <n v="5754.0831012268245"/>
    <n v="4491.2587187445934"/>
    <n v="1212.0537417113601"/>
    <n v="1155.6376191979521"/>
    <m/>
    <n v="1"/>
  </r>
  <r>
    <s v="3DF28C6A21F9F063FA1640F7367BE8143816D40F"/>
    <s v="DerRaffke"/>
    <n v="1120"/>
    <n v="1524978530"/>
    <n v="1524978530"/>
    <n v="-9.2359682394600004E-2"/>
    <n v="-9.2359682394600004E-2"/>
    <n v="1120884"/>
    <n v="4.2627100921399999E-2"/>
    <n v="0"/>
    <x v="4"/>
    <s v="065.2:066.0 04-29-00:08:50"/>
    <s v="DerRaffke"/>
    <n v="0"/>
    <n v="0"/>
    <n v="1"/>
    <n v="0"/>
    <x v="2"/>
    <n v="931"/>
    <n v="1234944"/>
    <n v="0.75387999999999999"/>
    <n v="1.32647"/>
    <n v="4118"/>
    <n v="82"/>
    <m/>
    <n v="1117.99"/>
    <n v="4051.45"/>
    <n v="4861.32"/>
    <n v="2386.3111194805197"/>
    <n v="1014.7327986796612"/>
    <n v="3677.2593647623976"/>
    <n v="4412.3300287814827"/>
    <n v="2165.9121823905966"/>
    <n v="1120.8849643848832"/>
    <n v="1155.1026750694182"/>
    <m/>
    <n v="1"/>
  </r>
  <r>
    <s v="9883F316C4AC98650E878136C591990FF8702340"/>
    <s v="SpikeNJ"/>
    <n v="1200"/>
    <n v="1524980359"/>
    <n v="1524980359"/>
    <n v="0.14470865237"/>
    <n v="0.14470865237"/>
    <n v="1200314"/>
    <n v="-0.14408219377199999"/>
    <n v="0"/>
    <x v="2"/>
    <s v="035.4:036.2 04-29-00:39:19"/>
    <s v="SpikeNJ"/>
    <n v="0"/>
    <n v="0"/>
    <n v="1"/>
    <n v="0"/>
    <x v="2"/>
    <n v="1320"/>
    <n v="1048576"/>
    <n v="1.25885"/>
    <n v="0.79437599999999997"/>
    <n v="2122"/>
    <n v="42"/>
    <m/>
    <n v="1117.99"/>
    <n v="4051.45"/>
    <n v="4861.32"/>
    <n v="6440.9193022088357"/>
    <n v="1279.7728262631365"/>
    <n v="4637.7298696444368"/>
    <n v="5564.7950659393282"/>
    <n v="7372.9760544553974"/>
    <n v="1200.3140198675253"/>
    <n v="1154.7926139072677"/>
    <m/>
    <n v="1"/>
  </r>
  <r>
    <s v="A2C7B1359CCBC92A834C681453C17E5DEB605963"/>
    <s v="ndbizon"/>
    <n v="1100"/>
    <n v="1524988933"/>
    <n v="1524988933"/>
    <n v="-0.139756855879"/>
    <n v="-0.139756855879"/>
    <n v="1101111"/>
    <n v="0.26721194566299999"/>
    <n v="0"/>
    <x v="3"/>
    <s v="058.7:059.5 04-29-03:02:13"/>
    <s v="ndbizon"/>
    <n v="0"/>
    <n v="0"/>
    <n v="1"/>
    <n v="0"/>
    <x v="2"/>
    <n v="1010"/>
    <n v="1280000"/>
    <n v="0.78906200000000004"/>
    <n v="1.2673270000000001"/>
    <n v="4036"/>
    <n v="80"/>
    <m/>
    <n v="1117.99"/>
    <n v="4051.45"/>
    <n v="4861.32"/>
    <n v="3794.4265750962772"/>
    <n v="961.74323269583681"/>
    <n v="3485.2320862490251"/>
    <n v="4181.9172013782991"/>
    <n v="3264.1294470970993"/>
    <n v="1101.1112244748799"/>
    <n v="1154.7778571324159"/>
    <m/>
    <n v="1"/>
  </r>
  <r>
    <s v="5C218453D5EACE29367D631A2A20E3259BA67255"/>
    <s v="freiburgTKom"/>
    <n v="1120"/>
    <n v="1524991754"/>
    <n v="1524991754"/>
    <n v="-8.3711527674299999E-2"/>
    <n v="-8.3711527674299999E-2"/>
    <n v="1123726"/>
    <n v="-0.247986671637"/>
    <n v="0"/>
    <x v="5"/>
    <s v="039.4:040.2 04-29-03:49:14"/>
    <s v="freiburgTKom"/>
    <n v="0"/>
    <n v="0"/>
    <n v="1"/>
    <n v="0"/>
    <x v="2"/>
    <n v="1200"/>
    <n v="1226389"/>
    <n v="0.97848199999999996"/>
    <n v="1.0219910000000001"/>
    <n v="3443"/>
    <n v="68"/>
    <m/>
    <n v="1117.99"/>
    <n v="4051.45"/>
    <n v="4861.32"/>
    <n v="4819.491751072962"/>
    <n v="1024.4013491754095"/>
    <n v="3712.2969312039572"/>
    <n v="4454.3714762863719"/>
    <n v="4416.0447339769571"/>
    <n v="1123.7261032870429"/>
    <n v="1154.5249723009301"/>
    <m/>
    <n v="1"/>
  </r>
  <r>
    <s v="84FF05983C7537E8BCF6FDCF6D1688C46B684471"/>
    <s v="Taeuschland"/>
    <n v="1210"/>
    <n v="1525001415"/>
    <n v="1525001415"/>
    <n v="0.181879360071"/>
    <n v="0.181879360071"/>
    <n v="1210244"/>
    <n v="-0.46519744194899998"/>
    <n v="0"/>
    <x v="2"/>
    <s v="025.0:025.8 04-29-06:30:15"/>
    <s v="Taeuschland"/>
    <n v="0"/>
    <n v="0"/>
    <n v="1"/>
    <n v="0"/>
    <x v="2"/>
    <n v="1330"/>
    <n v="1024000"/>
    <n v="1.2988280000000001"/>
    <n v="0.76992499999999997"/>
    <n v="1983"/>
    <n v="39"/>
    <m/>
    <n v="1117.99"/>
    <n v="4051.45"/>
    <n v="4861.32"/>
    <n v="6440.9193022088357"/>
    <n v="1321.3293057657772"/>
    <n v="4788.3251333596527"/>
    <n v="5745.4937707003537"/>
    <n v="7612.3895831635309"/>
    <n v="1210.244464712704"/>
    <n v="1154.3711252988928"/>
    <m/>
    <n v="1"/>
  </r>
  <r>
    <s v="3652035E5C7912F91F2E677D624D54A96307A33B"/>
    <s v="FlashBee"/>
    <n v="1100"/>
    <n v="1524995247"/>
    <n v="1524995247"/>
    <n v="-0.14141475631600001"/>
    <n v="-0.14141475631600001"/>
    <n v="1098989"/>
    <n v="0.37789246100500001"/>
    <n v="0"/>
    <x v="4"/>
    <s v="069.1:069.9 04-29-04:47:27"/>
    <s v="FlashBee"/>
    <n v="0"/>
    <n v="0"/>
    <n v="1"/>
    <n v="0"/>
    <x v="2"/>
    <n v="982"/>
    <n v="1280000"/>
    <n v="0.76718799999999998"/>
    <n v="1.3034619999999999"/>
    <n v="4091"/>
    <n v="81"/>
    <m/>
    <n v="1117.99"/>
    <n v="4051.45"/>
    <n v="4861.32"/>
    <n v="2386.3111194805197"/>
    <n v="959.8897165862752"/>
    <n v="3478.5151855235417"/>
    <n v="4173.8576168259024"/>
    <n v="2048.8515140250211"/>
    <n v="1098.98911191552"/>
    <n v="1153.2923783408642"/>
    <m/>
    <n v="1"/>
  </r>
  <r>
    <s v="7C04DF868800DEE071AFA27DBDB783C62887969F"/>
    <s v="Rot1Werk1"/>
    <n v="1210"/>
    <n v="1524991754"/>
    <n v="1524991754"/>
    <n v="0.17782283027699999"/>
    <n v="0.17782283027699999"/>
    <n v="1206090"/>
    <n v="-0.27685505391699999"/>
    <n v="0"/>
    <x v="5"/>
    <s v="039.4:040.2 04-29-03:49:14"/>
    <s v="Rot1Werk1"/>
    <n v="0"/>
    <n v="0"/>
    <n v="1"/>
    <n v="0"/>
    <x v="2"/>
    <n v="1100"/>
    <n v="1024000"/>
    <n v="1.074219"/>
    <n v="0.93090899999999999"/>
    <n v="2827"/>
    <n v="56"/>
    <m/>
    <n v="1117.99"/>
    <n v="4051.45"/>
    <n v="4861.32"/>
    <n v="4819.491751072962"/>
    <n v="1316.7941460213833"/>
    <n v="4771.8903057257512"/>
    <n v="5725.773681282185"/>
    <n v="5676.5074147454106"/>
    <n v="1206.090578203648"/>
    <n v="1151.4634047425536"/>
    <m/>
    <n v="1"/>
  </r>
  <r>
    <s v="EDC78523B939D85FAC54BC8520D2B78FDBC2D9BB"/>
    <s v="Unnamed"/>
    <n v="1210"/>
    <n v="1524980359"/>
    <n v="1524980359"/>
    <n v="0.17768944400299999"/>
    <n v="0.17768944400299999"/>
    <n v="1205953"/>
    <n v="-4.3563525397200001E-2"/>
    <n v="0"/>
    <x v="2"/>
    <s v="035.4:036.2 04-29-00:39:19"/>
    <s v="Unnamed"/>
    <n v="0"/>
    <n v="0"/>
    <n v="1"/>
    <n v="0"/>
    <x v="2"/>
    <n v="1270"/>
    <n v="1024000"/>
    <n v="1.2402340000000001"/>
    <n v="0.80629899999999999"/>
    <n v="2178"/>
    <n v="43"/>
    <m/>
    <n v="1117.99"/>
    <n v="4051.45"/>
    <n v="4861.32"/>
    <n v="6440.9193022088357"/>
    <n v="1316.6450215009138"/>
    <n v="4771.3498979059541"/>
    <n v="5725.1252479206632"/>
    <n v="7585.4026718865134"/>
    <n v="1205.9539906590719"/>
    <n v="1151.3677934613504"/>
    <m/>
    <n v="1"/>
  </r>
  <r>
    <s v="9A438E54825EE7D42E0512B9C70789D91C5971B5"/>
    <s v="BatmanServer"/>
    <n v="538"/>
    <n v="1524736549"/>
    <n v="1524929806"/>
    <n v="-0.74097451848999996"/>
    <n v="-0.74097451848999996"/>
    <n v="505505"/>
    <n v="2.5569796542599998E-2"/>
    <n v="0"/>
    <x v="5"/>
    <s v="041.7:042.5 04-28-10:36:46"/>
    <s v="BatmanServer"/>
    <n v="0"/>
    <n v="1"/>
    <n v="0"/>
    <n v="0"/>
    <x v="1"/>
    <n v="2550"/>
    <n v="2390887"/>
    <n v="1.0665500000000001"/>
    <n v="0.93760299999999996"/>
    <n v="2888"/>
    <n v="57"/>
    <m/>
    <n v="9721.3799999999992"/>
    <n v="9721.3799999999992"/>
    <n v="4861.32"/>
    <n v="4819.491751072962"/>
    <n v="2518.0851354416841"/>
    <n v="2518.0851354416841"/>
    <n v="1259.2057537741932"/>
    <n v="1248.3711714551473"/>
    <n v="619.30065641099952"/>
    <n v="1150.7765594876998"/>
    <m/>
    <n v="0"/>
  </r>
  <r>
    <s v="41539B8FD55F94DC6017A29CDCC623977F118A30"/>
    <s v="jupitera"/>
    <n v="1360"/>
    <n v="1524991615"/>
    <n v="1524991615"/>
    <n v="1.0787022736"/>
    <n v="1.0787022736"/>
    <n v="1362298"/>
    <n v="0.73230561311800002"/>
    <n v="0"/>
    <x v="1"/>
    <s v="016.8:017.6 04-29-03:46:55"/>
    <s v="jupitera"/>
    <n v="0"/>
    <n v="0"/>
    <n v="1"/>
    <n v="0"/>
    <x v="2"/>
    <n v="1320"/>
    <n v="655360"/>
    <n v="2.01416"/>
    <n v="0.49648500000000001"/>
    <n v="417"/>
    <n v="8"/>
    <m/>
    <n v="1117.99"/>
    <n v="4051.45"/>
    <n v="4861.32"/>
    <n v="8853.6095214723919"/>
    <n v="2323.9683548620642"/>
    <n v="8421.758326376721"/>
    <n v="10105.236936697152"/>
    <n v="18404.01824185127"/>
    <n v="1362.2983220264962"/>
    <n v="1150.2168254185469"/>
    <m/>
    <n v="1"/>
  </r>
  <r>
    <s v="51374C8DA459C67329FFD5C7502CCAE4194910CC"/>
    <s v="stellaranomaly"/>
    <n v="1140"/>
    <n v="1524944906"/>
    <n v="1524944906"/>
    <n v="-1.6051508673199998E-2"/>
    <n v="-1.6051508673199998E-2"/>
    <n v="1144591"/>
    <n v="-0.337294980987"/>
    <n v="0"/>
    <x v="5"/>
    <s v="044.8:045.6 04-28-14:48:26"/>
    <s v="stellaranomaly"/>
    <n v="0"/>
    <n v="0"/>
    <n v="1"/>
    <n v="0"/>
    <x v="2"/>
    <n v="1140"/>
    <n v="1163264"/>
    <n v="0.98000100000000001"/>
    <n v="1.0204070000000001"/>
    <n v="3434"/>
    <n v="68"/>
    <m/>
    <n v="1117.99"/>
    <n v="4051.45"/>
    <n v="4861.32"/>
    <n v="4819.491751072962"/>
    <n v="1100.0445738184492"/>
    <n v="3986.4181151859634"/>
    <n v="4783.2884798567993"/>
    <n v="4742.1316374301987"/>
    <n v="1144.5918578147787"/>
    <n v="1150.193500470345"/>
    <m/>
    <n v="1"/>
  </r>
  <r>
    <s v="325FC8B330C73C2E5D58DB04CCB3A6F8E5E89FCF"/>
    <s v="DontKnow"/>
    <n v="765"/>
    <n v="1525002309"/>
    <n v="1525002309"/>
    <n v="-0.62633216909599998"/>
    <n v="-0.62633216909599998"/>
    <n v="765271"/>
    <n v="-3.7034296763199998E-2"/>
    <n v="0"/>
    <x v="4"/>
    <s v="070.7:071.5 04-29-06:45:09"/>
    <s v="DontKnow"/>
    <n v="0"/>
    <n v="0"/>
    <n v="1"/>
    <n v="0"/>
    <x v="2"/>
    <n v="1230"/>
    <n v="2048000"/>
    <n v="0.60058599999999995"/>
    <n v="1.665041"/>
    <n v="4532"/>
    <n v="90"/>
    <m/>
    <n v="1117.99"/>
    <n v="4051.45"/>
    <n v="4861.32"/>
    <n v="2386.3111194805197"/>
    <n v="417.756898272363"/>
    <n v="1513.8965335160108"/>
    <n v="1816.5188997302332"/>
    <n v="891.68769987838186"/>
    <n v="765.27171769139204"/>
    <n v="1150.0902023839744"/>
    <m/>
    <n v="1"/>
  </r>
  <r>
    <s v="55B48D38B544B0594D809B293975513EF65728B4"/>
    <s v="cyber"/>
    <n v="1120"/>
    <n v="1524995247"/>
    <n v="1524995247"/>
    <n v="0.136298773796"/>
    <n v="0.136298773796"/>
    <n v="1119942"/>
    <n v="0.139344005375"/>
    <n v="0"/>
    <x v="4"/>
    <s v="069.1:069.9 04-29-04:47:27"/>
    <s v="cyber"/>
    <n v="0"/>
    <n v="0"/>
    <n v="1"/>
    <n v="0"/>
    <x v="2"/>
    <n v="886"/>
    <n v="1048576"/>
    <n v="0.84495500000000001"/>
    <n v="1.183494"/>
    <n v="3878"/>
    <n v="77"/>
    <m/>
    <n v="1117.99"/>
    <n v="4051.45"/>
    <n v="4861.32"/>
    <n v="2386.3111194805197"/>
    <n v="1270.37066611619"/>
    <n v="4603.6576670958038"/>
    <n v="5523.9119550299702"/>
    <n v="2711.5623989614746"/>
    <n v="1191.4956230319144"/>
    <n v="1148.6197361223401"/>
    <m/>
    <n v="1"/>
  </r>
  <r>
    <s v="DFBEC6309FAC752F2340B0154C7B270614F340E7"/>
    <s v="sphere"/>
    <n v="1200"/>
    <n v="1524994541"/>
    <n v="1524994541"/>
    <n v="0.17356507979800001"/>
    <n v="0.17356507979800001"/>
    <n v="1201730"/>
    <n v="0.17034173352500001"/>
    <n v="0"/>
    <x v="2"/>
    <s v="036.1:036.8 04-29-04:35:41"/>
    <s v="sphere"/>
    <n v="0"/>
    <n v="0"/>
    <n v="1"/>
    <n v="0"/>
    <x v="2"/>
    <n v="1250"/>
    <n v="1024000"/>
    <n v="1.2207030000000001"/>
    <n v="0.81920000000000004"/>
    <n v="2253"/>
    <n v="45"/>
    <m/>
    <n v="1117.99"/>
    <n v="4051.45"/>
    <n v="4861.32"/>
    <n v="6440.9193022088357"/>
    <n v="1312.034023563366"/>
    <n v="4754.6402425476062"/>
    <n v="5705.0753937236132"/>
    <n v="7558.8379748691905"/>
    <n v="1201.730641713152"/>
    <n v="1148.4114491992063"/>
    <m/>
    <n v="1"/>
  </r>
  <r>
    <s v="0F335226B06D8441A8D9B2AB3B6E082FF6DEE732"/>
    <s v="Unnamed"/>
    <n v="1200"/>
    <n v="1524995209"/>
    <n v="1524995209"/>
    <n v="0.172908318704"/>
    <n v="0.172908318704"/>
    <n v="1201058"/>
    <n v="0.16069759703"/>
    <n v="0"/>
    <x v="2"/>
    <s v="026.6:027.4 04-29-04:46:49"/>
    <s v="Unnamed"/>
    <n v="0"/>
    <n v="0"/>
    <n v="1"/>
    <n v="0"/>
    <x v="2"/>
    <n v="1600"/>
    <n v="1024000"/>
    <n v="1.5625"/>
    <n v="0.64"/>
    <n v="1175"/>
    <n v="23"/>
    <m/>
    <n v="1117.99"/>
    <n v="4051.45"/>
    <n v="4861.32"/>
    <n v="6440.9193022088357"/>
    <n v="1311.2997712278848"/>
    <n v="4751.97940781332"/>
    <n v="5701.8826678821288"/>
    <n v="7554.6078296619062"/>
    <n v="1201.0581183528959"/>
    <n v="1147.9406828470271"/>
    <m/>
    <n v="1"/>
  </r>
  <r>
    <s v="02740F472D1DA5C1B77475F18940FE79F15AF4B8"/>
    <s v="zagreus"/>
    <n v="1200"/>
    <n v="1524987132"/>
    <n v="1524987132"/>
    <n v="0.171726666167"/>
    <n v="0.171726666167"/>
    <n v="1199848"/>
    <n v="-0.35218647364599998"/>
    <n v="0"/>
    <x v="2"/>
    <s v="036.9:037.7 04-29-02:32:12"/>
    <s v="zagreus"/>
    <n v="0"/>
    <n v="0"/>
    <n v="1"/>
    <n v="0"/>
    <x v="2"/>
    <n v="1200"/>
    <n v="1024000"/>
    <n v="1.171875"/>
    <n v="0.85333300000000001"/>
    <n v="2408"/>
    <n v="48"/>
    <m/>
    <n v="1117.99"/>
    <n v="4051.45"/>
    <n v="4861.32"/>
    <n v="6440.9193022088357"/>
    <n v="1309.9786955080444"/>
    <n v="4747.1920016422919"/>
    <n v="5696.1382767709601"/>
    <n v="7546.9969010278392"/>
    <n v="1199.8481061550081"/>
    <n v="1147.0936743085056"/>
    <m/>
    <n v="1"/>
  </r>
  <r>
    <s v="B81C95465242AD30C4242F825ACFB43FE9510C04"/>
    <s v="anonymousByPDH"/>
    <n v="916"/>
    <n v="1524973472"/>
    <n v="1524973472"/>
    <n v="-0.452755816438"/>
    <n v="-0.452755816438"/>
    <n v="915624"/>
    <n v="7.0354727312199994E-2"/>
    <n v="0"/>
    <x v="6"/>
    <s v="079.0:079.8 04-28-22:44:32"/>
    <s v="anonymousByPDH"/>
    <n v="0"/>
    <n v="0"/>
    <n v="1"/>
    <n v="0"/>
    <x v="2"/>
    <n v="918"/>
    <n v="1673156"/>
    <n v="0.54866400000000004"/>
    <n v="1.8226100000000001"/>
    <n v="4708"/>
    <n v="94"/>
    <m/>
    <n v="1117.99"/>
    <n v="4051.45"/>
    <n v="4861.32"/>
    <n v="885.64026081730776"/>
    <n v="611.81352478048041"/>
    <n v="2217.1324474922649"/>
    <n v="2660.3290944336218"/>
    <n v="484.66148146060431"/>
    <n v="915.6248891918616"/>
    <n v="1142.8842224343032"/>
    <m/>
    <n v="1"/>
  </r>
  <r>
    <s v="D8972986BE19E0287770DF51C47C630A53DC6E97"/>
    <s v="rippedlion"/>
    <n v="734"/>
    <n v="1524984900"/>
    <n v="1524984900"/>
    <n v="-0.65017050012900002"/>
    <n v="-0.65017050012900002"/>
    <n v="733645"/>
    <n v="-1.36948063459E-2"/>
    <n v="9.5238095238100007E-2"/>
    <x v="6"/>
    <s v="082.2:083.0 04-29-01:55:00"/>
    <s v="rippedlion"/>
    <n v="0"/>
    <n v="0"/>
    <n v="1"/>
    <n v="0"/>
    <x v="2"/>
    <n v="734"/>
    <n v="2097152"/>
    <n v="0.34999799999999998"/>
    <n v="2.8571550000000001"/>
    <n v="5319"/>
    <n v="106"/>
    <m/>
    <n v="1117.99"/>
    <n v="4051.45"/>
    <n v="4861.32"/>
    <n v="885.64026081730776"/>
    <n v="391.10588256077926"/>
    <n v="1417.3167272523629"/>
    <n v="1700.6331443128895"/>
    <n v="309.82308950734074"/>
    <n v="733.64563531346732"/>
    <n v="1142.6975447194275"/>
    <m/>
    <n v="1"/>
  </r>
  <r>
    <s v="01981F09AF08EB1EC69F91B31D89B6C76757620A"/>
    <s v="Unnamed"/>
    <n v="1190"/>
    <n v="1524959875"/>
    <n v="1524959875"/>
    <n v="0.164027944999"/>
    <n v="0.164027944999"/>
    <n v="1191964"/>
    <n v="0.134754733849"/>
    <n v="0"/>
    <x v="2"/>
    <s v="029.8:030.5 04-28-18:57:55"/>
    <s v="Unnamed"/>
    <n v="0"/>
    <n v="0"/>
    <n v="1"/>
    <n v="0"/>
    <x v="2"/>
    <n v="1160"/>
    <n v="1024000"/>
    <n v="1.1328119999999999"/>
    <n v="0.88275899999999996"/>
    <n v="2538"/>
    <n v="50"/>
    <m/>
    <n v="1117.99"/>
    <n v="4051.45"/>
    <n v="4861.32"/>
    <n v="6440.9193022088357"/>
    <n v="1301.371602229432"/>
    <n v="4716.0010177661989"/>
    <n v="5658.7123295825386"/>
    <n v="7497.4100592545446"/>
    <n v="1191.9646156789761"/>
    <n v="1141.5752309752831"/>
    <m/>
    <n v="1"/>
  </r>
  <r>
    <s v="64138B9105BBA5A08FB1C004C5973DB482196B98"/>
    <s v="prenestino2"/>
    <n v="795"/>
    <n v="1525008480"/>
    <n v="1525008480"/>
    <n v="-0.59252621963399998"/>
    <n v="-0.59252621963399998"/>
    <n v="794748"/>
    <n v="-8.2462816851000001E-2"/>
    <n v="0"/>
    <x v="6"/>
    <s v="075.8:076.6 04-29-08:28:00"/>
    <s v="prenestino2"/>
    <n v="0"/>
    <n v="0"/>
    <n v="1"/>
    <n v="0"/>
    <x v="2"/>
    <n v="956"/>
    <n v="1950429"/>
    <n v="0.490149"/>
    <n v="2.0401980000000002"/>
    <n v="4878"/>
    <n v="97"/>
    <m/>
    <n v="1117.99"/>
    <n v="4051.45"/>
    <n v="4861.32"/>
    <n v="885.64026081730776"/>
    <n v="455.55161171138434"/>
    <n v="1650.8596474638307"/>
    <n v="1980.8604379688431"/>
    <n v="360.87518511955864"/>
    <n v="794.74867796547699"/>
    <n v="1141.4527745758339"/>
    <m/>
    <n v="1"/>
  </r>
  <r>
    <s v="021503DDB5B999BD8B4BEADED0DA521F02A17291"/>
    <s v="Jarvis"/>
    <n v="1050"/>
    <n v="1524998096"/>
    <n v="1524998096"/>
    <n v="-0.22621783057799999"/>
    <n v="-0.22621783057799999"/>
    <n v="1049075"/>
    <n v="-1.0930745830899999"/>
    <n v="0"/>
    <x v="0"/>
    <s v="007.1:007.9 04-29-05:34:56"/>
    <s v="Jarvis"/>
    <n v="0"/>
    <n v="0"/>
    <n v="1"/>
    <n v="0"/>
    <x v="2"/>
    <n v="1960"/>
    <n v="1355776"/>
    <n v="1.445667"/>
    <n v="0.69172199999999995"/>
    <n v="1540"/>
    <n v="30"/>
    <m/>
    <n v="1117.99"/>
    <n v="4051.45"/>
    <n v="4861.32"/>
    <n v="11818.828055288463"/>
    <n v="865.08072759210177"/>
    <n v="3134.9397703047616"/>
    <n v="3761.6027358545566"/>
    <n v="9145.1984126467032"/>
    <n v="1049.0752945302813"/>
    <n v="1141.085506171197"/>
    <m/>
    <n v="1"/>
  </r>
  <r>
    <s v="0845C585592A4F9B1D85C6D73DA71FB67FD66B2B"/>
    <s v="Unnamed"/>
    <n v="1190"/>
    <n v="1525001522"/>
    <n v="1525001522"/>
    <n v="0.16039439342600001"/>
    <n v="0.16039439342600001"/>
    <n v="1188243"/>
    <n v="5.5643767323599998E-2"/>
    <n v="0"/>
    <x v="5"/>
    <s v="041.7:042.5 04-29-06:32:02"/>
    <s v="Unnamed"/>
    <n v="0"/>
    <n v="0"/>
    <n v="1"/>
    <n v="0"/>
    <x v="2"/>
    <n v="1180"/>
    <n v="1024000"/>
    <n v="1.152344"/>
    <n v="0.86779700000000004"/>
    <n v="2474"/>
    <n v="49"/>
    <m/>
    <n v="1117.99"/>
    <n v="4051.45"/>
    <n v="4861.32"/>
    <n v="4819.491751072962"/>
    <n v="1297.3093279063337"/>
    <n v="4701.2798652457668"/>
    <n v="5641.0484726496816"/>
    <n v="5592.5112071079202"/>
    <n v="1188.2438588682239"/>
    <n v="1138.9707012077567"/>
    <m/>
    <n v="1"/>
  </r>
  <r>
    <s v="C9DBDAC2B1AFD7FC86026C5341786ADAF29E47FD"/>
    <s v="yksw8f"/>
    <n v="1190"/>
    <n v="1524989327"/>
    <n v="1524989327"/>
    <n v="0.158693654898"/>
    <n v="0.158693654898"/>
    <n v="1186502"/>
    <n v="-0.610629024997"/>
    <n v="0"/>
    <x v="5"/>
    <s v="038.6:039.4 04-29-03:08:47"/>
    <s v="yksw8f"/>
    <n v="0"/>
    <n v="0"/>
    <n v="1"/>
    <n v="0"/>
    <x v="2"/>
    <n v="1440"/>
    <n v="1024000"/>
    <n v="1.40625"/>
    <n v="0.71111100000000005"/>
    <n v="1648"/>
    <n v="32"/>
    <m/>
    <n v="1117.99"/>
    <n v="4051.45"/>
    <n v="4861.32"/>
    <n v="4819.491751072962"/>
    <n v="1295.4079192394152"/>
    <n v="4694.3894081365024"/>
    <n v="5632.7806384287451"/>
    <n v="5584.3145118014927"/>
    <n v="1186.502302615552"/>
    <n v="1137.7516118308863"/>
    <m/>
    <n v="1"/>
  </r>
  <r>
    <s v="ADB207AB435734E9B5B99D49E4B0937B5F757872"/>
    <s v="kilimanjaro"/>
    <n v="1190"/>
    <n v="1524945052"/>
    <n v="1524945052"/>
    <n v="0.157963401054"/>
    <n v="0.157963401054"/>
    <n v="1185754"/>
    <n v="-0.29253729112400001"/>
    <n v="0"/>
    <x v="5"/>
    <s v="043.3:044.0 04-28-14:50:52"/>
    <s v="kilimanjaro"/>
    <n v="0"/>
    <n v="0"/>
    <n v="1"/>
    <n v="0"/>
    <x v="2"/>
    <n v="1110"/>
    <n v="1024000"/>
    <n v="1.0839840000000001"/>
    <n v="0.92252299999999998"/>
    <n v="2770"/>
    <n v="55"/>
    <m/>
    <n v="1117.99"/>
    <n v="4051.45"/>
    <n v="4861.32"/>
    <n v="4819.491751072962"/>
    <n v="1294.5915027443616"/>
    <n v="4691.4308212002288"/>
    <n v="5629.2306408118311"/>
    <n v="5580.7950594241456"/>
    <n v="1185.7545226792961"/>
    <n v="1137.2281658755071"/>
    <m/>
    <n v="1"/>
  </r>
  <r>
    <s v="0B7F5CCA45DE14257C3A6E69E10110E6093B5E5C"/>
    <s v="theblazehen"/>
    <n v="802"/>
    <n v="1524987958"/>
    <n v="1524987958"/>
    <n v="-0.58245991228100003"/>
    <n v="-0.58245991228100003"/>
    <n v="801525"/>
    <n v="8.9862673830100007E-2"/>
    <n v="0"/>
    <x v="6"/>
    <s v="082.9:083.7 04-29-02:45:58"/>
    <s v="theblazehen"/>
    <n v="0"/>
    <n v="0"/>
    <n v="1"/>
    <n v="0"/>
    <x v="2"/>
    <n v="669"/>
    <n v="1919638"/>
    <n v="0.34850300000000001"/>
    <n v="2.8694139999999999"/>
    <n v="5322"/>
    <n v="106"/>
    <m/>
    <n v="1117.99"/>
    <n v="4051.45"/>
    <n v="4861.32"/>
    <n v="885.64026081730776"/>
    <n v="466.80564266896477"/>
    <n v="1691.6427883891424"/>
    <n v="2029.7959792301288"/>
    <n v="369.79031218913673"/>
    <n v="801.52581890872568"/>
    <n v="1136.9594732361081"/>
    <m/>
    <n v="1"/>
  </r>
  <r>
    <s v="9611AEE2617179EF3B29A7486296027A0AFD4EE2"/>
    <s v="GtStarBoy"/>
    <n v="786"/>
    <n v="1524966613"/>
    <n v="1524966613"/>
    <n v="-0.59666542013599999"/>
    <n v="-0.59666542013599999"/>
    <n v="786362"/>
    <n v="6.8730024874399998E-2"/>
    <n v="0"/>
    <x v="6"/>
    <s v="076.6:077.4 04-28-20:50:13"/>
    <s v="GtStarBoy"/>
    <n v="1"/>
    <n v="0"/>
    <n v="0"/>
    <n v="0"/>
    <x v="0"/>
    <n v="1050"/>
    <n v="1949652"/>
    <n v="0.53855799999999998"/>
    <n v="1.856811"/>
    <n v="4736"/>
    <n v="94"/>
    <m/>
    <n v="10125.48"/>
    <n v="10125.48"/>
    <n v="4861.32"/>
    <n v="885.64026081730776"/>
    <n v="4083.9562217213347"/>
    <n v="4083.9562217213347"/>
    <n v="1960.7384597844605"/>
    <n v="357.20934250739219"/>
    <n v="786.36207030100741"/>
    <n v="1135.3490492107051"/>
    <m/>
    <n v="1"/>
  </r>
  <r>
    <s v="37561327329821275BDE3B37325084456D0A5C6B"/>
    <s v="default"/>
    <n v="1170"/>
    <n v="1524951745"/>
    <n v="1524951745"/>
    <n v="0.11483448616899999"/>
    <n v="0.11483448616899999"/>
    <n v="1168988"/>
    <n v="0.12598571798899999"/>
    <n v="0.2"/>
    <x v="5"/>
    <s v="044.9:045.6 04-28-16:42:25"/>
    <s v="default"/>
    <n v="0"/>
    <n v="0"/>
    <n v="1"/>
    <n v="0"/>
    <x v="2"/>
    <n v="1110"/>
    <n v="1048576"/>
    <n v="1.058578"/>
    <n v="0.94466300000000003"/>
    <n v="2932"/>
    <n v="58"/>
    <m/>
    <n v="1117.99"/>
    <n v="4051.45"/>
    <n v="4861.32"/>
    <n v="4819.491751072962"/>
    <n v="1246.3738071920804"/>
    <n v="4516.6961789893949"/>
    <n v="5419.5671843030832"/>
    <n v="5372.9356099031602"/>
    <n v="1168.9886861691455"/>
    <n v="1132.8648803184019"/>
    <m/>
    <n v="1"/>
  </r>
  <r>
    <s v="459B702FDA3C4E2AC443ACA1A1A74C0D49C31609"/>
    <s v="Unnamed"/>
    <n v="1180"/>
    <n v="1524984608"/>
    <n v="1524984608"/>
    <n v="0.150501902149"/>
    <n v="0.150501902149"/>
    <n v="1178113"/>
    <n v="-6.4202352157699996E-2"/>
    <n v="5.2631578947399997E-2"/>
    <x v="2"/>
    <s v="036.2:036.9 04-29-01:50:08"/>
    <s v="Unnamed"/>
    <n v="1"/>
    <n v="0"/>
    <n v="0"/>
    <n v="0"/>
    <x v="0"/>
    <n v="1180"/>
    <n v="1024000"/>
    <n v="1.152344"/>
    <n v="0.86779700000000004"/>
    <n v="2477"/>
    <n v="49"/>
    <m/>
    <n v="10125.48"/>
    <n v="10125.48"/>
    <n v="4861.32"/>
    <n v="6440.9193022088357"/>
    <n v="11649.384000171656"/>
    <n v="11649.384000171656"/>
    <n v="5592.9579069549764"/>
    <n v="7410.2899087794749"/>
    <n v="1178.1139478005759"/>
    <n v="1131.8797634604032"/>
    <m/>
    <n v="1"/>
  </r>
  <r>
    <s v="D058A3EB80AB85CCF40EFF8AC4775A9107811BEF"/>
    <s v="lamerix"/>
    <n v="1180"/>
    <n v="1524988933"/>
    <n v="1524988933"/>
    <n v="0.147563175608"/>
    <n v="0.147563175608"/>
    <n v="1175104"/>
    <n v="0.61672762201099995"/>
    <n v="0"/>
    <x v="3"/>
    <s v="058.7:059.5 04-29-03:02:13"/>
    <s v="lamerix"/>
    <n v="0"/>
    <n v="0"/>
    <n v="1"/>
    <n v="0"/>
    <x v="2"/>
    <n v="931"/>
    <n v="1024000"/>
    <n v="0.90917999999999999"/>
    <n v="1.099893"/>
    <n v="3665"/>
    <n v="73"/>
    <m/>
    <n v="1117.99"/>
    <n v="4051.45"/>
    <n v="4861.32"/>
    <n v="3794.4265750962772"/>
    <n v="1282.9641546979879"/>
    <n v="4649.2948278170315"/>
    <n v="5578.6718168466823"/>
    <n v="4354.3442101288711"/>
    <n v="1175.104691822592"/>
    <n v="1129.7732842758144"/>
    <m/>
    <n v="1"/>
  </r>
  <r>
    <s v="070B2753979D51F6654B3369C7FEAE0E6093AF9E"/>
    <s v="Unnamed"/>
    <n v="1170"/>
    <n v="1524991754"/>
    <n v="1524991754"/>
    <n v="0.146910304204"/>
    <n v="0.146910304204"/>
    <n v="1174436"/>
    <n v="1.8343283471600001E-2"/>
    <n v="0"/>
    <x v="5"/>
    <s v="039.4:040.2 04-29-03:49:14"/>
    <s v="Unnamed"/>
    <n v="0"/>
    <n v="0"/>
    <n v="1"/>
    <n v="0"/>
    <x v="2"/>
    <n v="1170"/>
    <n v="1024000"/>
    <n v="1.1425780000000001"/>
    <n v="0.87521400000000005"/>
    <n v="2506"/>
    <n v="50"/>
    <m/>
    <n v="1117.99"/>
    <n v="4051.45"/>
    <n v="4861.32"/>
    <n v="4819.491751072962"/>
    <n v="1282.2342509970301"/>
    <n v="4646.6497519672957"/>
    <n v="5575.4980000329897"/>
    <n v="5527.5247503317596"/>
    <n v="1174.4361515048961"/>
    <n v="1129.3053060534271"/>
    <m/>
    <n v="1"/>
  </r>
  <r>
    <s v="697997D3817D67F841A33F9B51B523254A1CB8B5"/>
    <s v="miranoa"/>
    <n v="1160"/>
    <n v="1524672322"/>
    <n v="1524993264"/>
    <n v="-0.692414451978"/>
    <n v="-0.692414451978"/>
    <n v="586784"/>
    <n v="-0.50988696341700002"/>
    <n v="0"/>
    <x v="3"/>
    <s v="059.5:060.3 04-29-04:14:24"/>
    <s v="miranoa"/>
    <n v="0"/>
    <n v="1"/>
    <n v="0"/>
    <n v="0"/>
    <x v="1"/>
    <n v="1340"/>
    <n v="2191360"/>
    <n v="0.61149200000000004"/>
    <n v="1.635343"/>
    <n v="4502"/>
    <n v="90"/>
    <m/>
    <n v="9721.3799999999992"/>
    <n v="9721.3799999999992"/>
    <n v="4861.32"/>
    <n v="3794.4265750962772"/>
    <n v="2990.1559948301101"/>
    <n v="2990.1559948301101"/>
    <n v="1495.271776310309"/>
    <n v="1167.1107775302289"/>
    <n v="674.0306665134899"/>
    <n v="1129.2294665594429"/>
    <m/>
    <n v="0"/>
  </r>
  <r>
    <s v="8D994CCCB5ECAA185B7A8CE92873DFB032618216"/>
    <s v="NHWH"/>
    <n v="1170"/>
    <n v="1524923033"/>
    <n v="1524923033"/>
    <n v="0.146392855588"/>
    <n v="0.146392855588"/>
    <n v="1173906"/>
    <n v="8.2635782327000001E-2"/>
    <n v="0"/>
    <x v="3"/>
    <s v="052.4:053.1 04-28-08:43:53"/>
    <s v="NHWH"/>
    <n v="0"/>
    <n v="0"/>
    <n v="1"/>
    <n v="0"/>
    <x v="2"/>
    <n v="1170"/>
    <n v="1024000"/>
    <n v="1.1425780000000001"/>
    <n v="0.87521400000000005"/>
    <n v="2501"/>
    <n v="50"/>
    <m/>
    <n v="1117.99"/>
    <n v="4051.45"/>
    <n v="4861.32"/>
    <n v="3794.4265750962772"/>
    <n v="1281.6557486188283"/>
    <n v="4644.5533347720029"/>
    <n v="5572.9825167270565"/>
    <n v="4349.9035167436159"/>
    <n v="1173.9062841221121"/>
    <n v="1128.9343988854785"/>
    <m/>
    <n v="1"/>
  </r>
  <r>
    <s v="12D7DD63FCC2347E053D4E6E8934FEA579E8EAEA"/>
    <s v="Unnamed"/>
    <n v="1170"/>
    <n v="1524836202"/>
    <n v="1524836202"/>
    <n v="0.14536908039400001"/>
    <n v="0.14536908039400001"/>
    <n v="1172857"/>
    <n v="-4.7207511472300004E-3"/>
    <n v="0"/>
    <x v="5"/>
    <s v="047.9:048.7 04-27-08:36:42"/>
    <s v="Unnamed"/>
    <n v="0"/>
    <n v="0"/>
    <n v="1"/>
    <n v="0"/>
    <x v="2"/>
    <n v="1050"/>
    <n v="1024000"/>
    <n v="1.0253909999999999"/>
    <n v="0.97523800000000005"/>
    <n v="3111"/>
    <n v="62"/>
    <m/>
    <n v="1117.99"/>
    <n v="4051.45"/>
    <n v="4861.32"/>
    <n v="4819.491751072962"/>
    <n v="1280.5111781896881"/>
    <n v="4640.4055607622713"/>
    <n v="5568.0056179009598"/>
    <n v="5520.0968348929073"/>
    <n v="1172.857938323456"/>
    <n v="1128.2005568264192"/>
    <m/>
    <n v="1"/>
  </r>
  <r>
    <s v="ED8F970647CF97456EF9398CAB1D384F11EB1CFE"/>
    <s v="UbuntuCore212"/>
    <n v="1150"/>
    <n v="1524985992"/>
    <n v="1524985992"/>
    <n v="-4.7019445753099999E-2"/>
    <n v="-4.7019445753099999E-2"/>
    <n v="1153457"/>
    <n v="-4.6876740153699997E-3"/>
    <n v="0"/>
    <x v="4"/>
    <s v="066.8:067.5 04-29-02:13:12"/>
    <s v="UbuntuCore212"/>
    <n v="0"/>
    <n v="0"/>
    <n v="1"/>
    <n v="0"/>
    <x v="2"/>
    <n v="839"/>
    <n v="1166336"/>
    <n v="0.71934699999999996"/>
    <n v="1.39015"/>
    <n v="4229"/>
    <n v="84"/>
    <m/>
    <n v="1117.99"/>
    <n v="4051.45"/>
    <n v="4861.32"/>
    <n v="2386.3111194805197"/>
    <n v="1065.4227298424917"/>
    <n v="3860.9530665036027"/>
    <n v="4632.7434279715399"/>
    <n v="2274.1080932480859"/>
    <n v="1111.4955277181123"/>
    <n v="1127.9476694026787"/>
    <m/>
    <n v="1"/>
  </r>
  <r>
    <s v="AFC72F0C3AFC3A404EEA3FA8ED27228699756255"/>
    <s v="nordeast"/>
    <n v="1170"/>
    <n v="1524840953"/>
    <n v="1524840953"/>
    <n v="0.14481379484500001"/>
    <n v="0.14481379484500001"/>
    <n v="1172289"/>
    <n v="0.13045730928900001"/>
    <n v="0"/>
    <x v="5"/>
    <s v="047.9:048.7 04-27-09:55:53"/>
    <s v="nordeast"/>
    <n v="0"/>
    <n v="0"/>
    <n v="1"/>
    <n v="0"/>
    <x v="2"/>
    <n v="1100"/>
    <n v="1024000"/>
    <n v="1.074219"/>
    <n v="0.93090899999999999"/>
    <n v="2840"/>
    <n v="56"/>
    <m/>
    <n v="1117.99"/>
    <n v="4051.45"/>
    <n v="4861.32"/>
    <n v="4819.491751072962"/>
    <n v="1279.8903744987617"/>
    <n v="4638.1558491247752"/>
    <n v="5565.3061971558955"/>
    <n v="5517.4206407700121"/>
    <n v="1172.2893259212801"/>
    <n v="1127.8025281448961"/>
    <m/>
    <n v="1"/>
  </r>
  <r>
    <s v="8F7428594261F7CCC98CA05CED48C108A659EEF3"/>
    <s v="R41LR04DH4CK3R"/>
    <n v="1160"/>
    <n v="1525001522"/>
    <n v="1525001522"/>
    <n v="0.106372053858"/>
    <n v="0.106372053858"/>
    <n v="1160115"/>
    <n v="-0.13192407035100001"/>
    <n v="0.2"/>
    <x v="5"/>
    <s v="041.7:042.5 04-29-06:32:02"/>
    <s v="R41LR04DH4CK3R"/>
    <n v="0"/>
    <n v="0"/>
    <n v="1"/>
    <n v="0"/>
    <x v="2"/>
    <n v="1160"/>
    <n v="1048576"/>
    <n v="1.1062620000000001"/>
    <n v="0.903945"/>
    <n v="2675"/>
    <n v="53"/>
    <m/>
    <n v="1117.99"/>
    <n v="4051.45"/>
    <n v="4861.32"/>
    <n v="4819.491751072962"/>
    <n v="1236.9128924927054"/>
    <n v="4482.4110576029934"/>
    <n v="5378.4285928609725"/>
    <n v="5332.1509871862818"/>
    <n v="1160.1151827462061"/>
    <n v="1126.6534279223442"/>
    <m/>
    <n v="1"/>
  </r>
  <r>
    <s v="9C1B722BBB9EBD90A50AAF51B64713F034F59194"/>
    <s v="Unnamed"/>
    <n v="1170"/>
    <n v="1524982505"/>
    <n v="1524982505"/>
    <n v="0.14134803231500001"/>
    <n v="0.14134803231500001"/>
    <n v="1168740"/>
    <n v="-0.101008798999"/>
    <n v="0"/>
    <x v="3"/>
    <s v="056.4:057.2 04-29-01:15:05"/>
    <s v="Unnamed"/>
    <n v="0"/>
    <n v="0"/>
    <n v="1"/>
    <n v="0"/>
    <x v="2"/>
    <n v="932"/>
    <n v="1024000"/>
    <n v="0.91015599999999997"/>
    <n v="1.0987119999999999"/>
    <n v="3662"/>
    <n v="73"/>
    <m/>
    <n v="1117.99"/>
    <n v="4051.45"/>
    <n v="4861.32"/>
    <n v="3794.4265750962772"/>
    <n v="1276.0156866478469"/>
    <n v="4624.1144855226066"/>
    <n v="5548.4580164535555"/>
    <n v="4330.7613052498809"/>
    <n v="1168.74038509056"/>
    <n v="1125.3182695633921"/>
    <m/>
    <n v="1"/>
  </r>
  <r>
    <s v="AC1C3A9209E15312D75AADE0902F741D5AAF6DB0"/>
    <s v="Unnamed"/>
    <n v="1170"/>
    <n v="1524972958"/>
    <n v="1524972958"/>
    <n v="0.14098902078299999"/>
    <n v="0.14098902078299999"/>
    <n v="1168372"/>
    <n v="-4.18947401245E-2"/>
    <n v="0"/>
    <x v="4"/>
    <s v="063.6:064.4 04-28-22:35:58"/>
    <s v="Unnamed"/>
    <n v="0"/>
    <n v="0"/>
    <n v="1"/>
    <n v="0"/>
    <x v="2"/>
    <n v="1070"/>
    <n v="1024000"/>
    <n v="1.0449219999999999"/>
    <n v="0.957009"/>
    <n v="3024"/>
    <n v="60"/>
    <m/>
    <n v="1117.99"/>
    <n v="4051.45"/>
    <n v="4861.32"/>
    <n v="2386.3111194805197"/>
    <n v="1275.6143153451862"/>
    <n v="4622.6599682512851"/>
    <n v="5546.7127465128133"/>
    <n v="2722.7547874996626"/>
    <n v="1168.372757281792"/>
    <n v="1125.0609300972544"/>
    <m/>
    <n v="1"/>
  </r>
  <r>
    <s v="60928C38190BD615A0A2D11CCC9593253E148EC9"/>
    <s v="OrbotRelay"/>
    <n v="1200"/>
    <n v="1524995596"/>
    <n v="1524995596"/>
    <n v="0.253702572106"/>
    <n v="0.253702572106"/>
    <n v="1197669"/>
    <n v="0.26689371098100001"/>
    <n v="0"/>
    <x v="3"/>
    <s v="060.2:061.0 04-29-04:53:16"/>
    <s v="OrbotRelay"/>
    <n v="0"/>
    <n v="0"/>
    <n v="1"/>
    <n v="0"/>
    <x v="2"/>
    <n v="965"/>
    <n v="955306"/>
    <n v="1.010148"/>
    <n v="0.989954"/>
    <n v="3177"/>
    <n v="63"/>
    <m/>
    <n v="1117.99"/>
    <n v="4051.45"/>
    <n v="4861.32"/>
    <n v="3794.4265750962772"/>
    <n v="1401.626938588787"/>
    <n v="5079.3132857588535"/>
    <n v="6094.6493878303399"/>
    <n v="4757.0823568655633"/>
    <n v="1197.6695893482945"/>
    <n v="1124.9605125438059"/>
    <m/>
    <n v="1"/>
  </r>
  <r>
    <s v="6A2F0C055A1CDE77741BA7D93D8FAE856C86F54C"/>
    <s v="gangstatestOn175"/>
    <n v="1170"/>
    <n v="1524967939"/>
    <n v="1524967939"/>
    <n v="0.14080273210300001"/>
    <n v="0.14080273210300001"/>
    <n v="1168181"/>
    <n v="-1.0053611175299999"/>
    <n v="0"/>
    <x v="2"/>
    <s v="032.1:032.9 04-28-21:12:19"/>
    <s v="gangstatestOn175"/>
    <n v="0"/>
    <n v="0"/>
    <n v="1"/>
    <n v="0"/>
    <x v="2"/>
    <n v="1580"/>
    <n v="1024000"/>
    <n v="1.542969"/>
    <n v="0.64810100000000004"/>
    <n v="1230"/>
    <n v="24"/>
    <m/>
    <n v="1117.99"/>
    <n v="4051.45"/>
    <n v="4861.32"/>
    <n v="6440.9193022088357"/>
    <n v="1275.406046463833"/>
    <n v="4621.9052289786996"/>
    <n v="5545.8071376269563"/>
    <n v="7347.8183372147887"/>
    <n v="1168.1819976734721"/>
    <n v="1124.9273983714304"/>
    <m/>
    <n v="1"/>
  </r>
  <r>
    <s v="399F2DD4FC1ECF6A2804CEF886802754C624BD29"/>
    <s v="vibcanexgpsftornode"/>
    <n v="1170"/>
    <n v="1524925187"/>
    <n v="1524925187"/>
    <n v="0.140324257398"/>
    <n v="0.140324257398"/>
    <n v="1167692"/>
    <n v="-0.135156293628"/>
    <n v="0"/>
    <x v="2"/>
    <s v="032.1:032.8 04-28-09:19:47"/>
    <s v="vibcanexgpsftornode"/>
    <n v="0"/>
    <n v="0"/>
    <n v="1"/>
    <n v="0"/>
    <x v="2"/>
    <n v="1500"/>
    <n v="1024000"/>
    <n v="1.464844"/>
    <n v="0.68266700000000002"/>
    <n v="1492"/>
    <n v="29"/>
    <m/>
    <n v="1117.99"/>
    <n v="4051.45"/>
    <n v="4861.32"/>
    <n v="6440.9193022088357"/>
    <n v="1274.8711165283898"/>
    <n v="4619.9667126351269"/>
    <n v="5543.4811189740449"/>
    <n v="7344.736520251734"/>
    <n v="1167.6920395755519"/>
    <n v="1124.5844277028864"/>
    <m/>
    <n v="1"/>
  </r>
  <r>
    <s v="8DD6F718FB915575E0A9979B596C3875885BA058"/>
    <s v="baryon"/>
    <n v="1160"/>
    <n v="1524994541"/>
    <n v="1524994541"/>
    <n v="0.103217671538"/>
    <n v="0.103217671538"/>
    <n v="1156807"/>
    <n v="-0.23641998646000001"/>
    <n v="0"/>
    <x v="2"/>
    <s v="036.1:036.8 04-29-04:35:41"/>
    <s v="baryon"/>
    <n v="0"/>
    <n v="0"/>
    <n v="1"/>
    <n v="0"/>
    <x v="2"/>
    <n v="915"/>
    <n v="1048576"/>
    <n v="0.87261200000000005"/>
    <n v="1.145985"/>
    <n v="3808"/>
    <n v="76"/>
    <m/>
    <n v="1117.99"/>
    <n v="4051.45"/>
    <n v="4861.32"/>
    <n v="6440.9193022088357"/>
    <n v="1233.3863246027686"/>
    <n v="4469.63123535263"/>
    <n v="5363.0941310011094"/>
    <n v="7105.7359951469916"/>
    <n v="1156.8075731506299"/>
    <n v="1124.338101205441"/>
    <m/>
    <n v="1"/>
  </r>
  <r>
    <s v="B159D68A2248999E3B2F2BD0B7C0F9EF832DCD20"/>
    <s v="RahmatSaeedi"/>
    <n v="1170"/>
    <n v="1524941370"/>
    <n v="1524941370"/>
    <n v="0.13845071170699999"/>
    <n v="0.13845071170699999"/>
    <n v="1165773"/>
    <n v="0.52854299039499997"/>
    <n v="0"/>
    <x v="4"/>
    <s v="069.1:069.8 04-28-13:49:30"/>
    <s v="RahmatSaeedi"/>
    <n v="0"/>
    <n v="0"/>
    <n v="1"/>
    <n v="0"/>
    <x v="2"/>
    <n v="1170"/>
    <n v="1024000"/>
    <n v="1.1425780000000001"/>
    <n v="0.87521400000000005"/>
    <n v="2504"/>
    <n v="50"/>
    <m/>
    <n v="1117.99"/>
    <n v="4051.45"/>
    <n v="4861.32"/>
    <n v="2386.3111194805197"/>
    <n v="1272.7765111813089"/>
    <n v="4612.3761359453247"/>
    <n v="5534.3732138354726"/>
    <n v="2716.6975923269256"/>
    <n v="1165.773528787968"/>
    <n v="1123.2414701515777"/>
    <m/>
    <n v="1"/>
  </r>
  <r>
    <s v="55DEC74D8D1009135CA00E41C819CE219A0EAE4D"/>
    <s v="greybig"/>
    <n v="1170"/>
    <n v="1524994541"/>
    <n v="1524994541"/>
    <n v="0.13800916447600001"/>
    <n v="0.13800916447600001"/>
    <n v="1165321"/>
    <n v="0.10288534509"/>
    <n v="0"/>
    <x v="2"/>
    <s v="036.1:036.8 04-29-04:35:41"/>
    <s v="greybig"/>
    <n v="0"/>
    <n v="0"/>
    <n v="1"/>
    <n v="0"/>
    <x v="2"/>
    <n v="1240"/>
    <n v="1024000"/>
    <n v="1.2109380000000001"/>
    <n v="0.82580600000000004"/>
    <n v="2285"/>
    <n v="45"/>
    <m/>
    <n v="1117.99"/>
    <n v="4051.45"/>
    <n v="4861.32"/>
    <n v="6440.9193022088357"/>
    <n v="1272.2828657925231"/>
    <n v="4610.58722941629"/>
    <n v="5532.2267114504675"/>
    <n v="7329.8251935640183"/>
    <n v="1165.321384423424"/>
    <n v="1122.9249690963968"/>
    <m/>
    <n v="1"/>
  </r>
  <r>
    <s v="74CD4EA6ABA75B1A6D7C222D8567AAB60A6E994C"/>
    <s v="NimbusReaper"/>
    <n v="928"/>
    <n v="1524915206"/>
    <n v="1524915206"/>
    <n v="-0.40992876961800001"/>
    <n v="-0.40992876961800001"/>
    <n v="928101"/>
    <n v="5.5972736744199997E-3"/>
    <n v="0"/>
    <x v="4"/>
    <s v="062.8:063.6 04-28-06:33:26"/>
    <s v="NimbusReaper"/>
    <n v="0"/>
    <n v="0"/>
    <n v="1"/>
    <n v="0"/>
    <x v="2"/>
    <n v="928"/>
    <n v="1572864"/>
    <n v="0.59000699999999995"/>
    <n v="1.6948970000000001"/>
    <n v="4557"/>
    <n v="91"/>
    <m/>
    <n v="1117.99"/>
    <n v="4051.45"/>
    <n v="4861.32"/>
    <n v="2386.3111194805197"/>
    <n v="659.69373485477206"/>
    <n v="2390.6440863311536"/>
    <n v="2868.5250736806238"/>
    <n v="1408.0935383461178"/>
    <n v="928.10179570355399"/>
    <n v="1121.5304569924879"/>
    <m/>
    <n v="1"/>
  </r>
  <r>
    <s v="765CBCAD6E8299371AA5AB475C65217872A69CF4"/>
    <s v="Unnamed"/>
    <n v="857"/>
    <n v="1525005297"/>
    <n v="1525005297"/>
    <n v="-0.50523830164799999"/>
    <n v="-0.50523830164799999"/>
    <n v="856506"/>
    <n v="-0.27607878940800001"/>
    <n v="0"/>
    <x v="4"/>
    <s v="071.5:072.3 04-29-07:34:57"/>
    <s v="Unnamed"/>
    <n v="0"/>
    <n v="0"/>
    <n v="1"/>
    <n v="0"/>
    <x v="2"/>
    <n v="999"/>
    <n v="1731150"/>
    <n v="0.57707299999999995"/>
    <n v="1.732883"/>
    <n v="4609"/>
    <n v="92"/>
    <m/>
    <n v="1117.99"/>
    <n v="4051.45"/>
    <n v="4861.32"/>
    <n v="2386.3111194805197"/>
    <n v="553.13863114055255"/>
    <n v="2004.5022827882103"/>
    <n v="2405.1949394325447"/>
    <n v="1180.6553422704444"/>
    <n v="856.50671410206485"/>
    <n v="1118.8996998714454"/>
    <m/>
    <n v="1"/>
  </r>
  <r>
    <s v="9B1A1B79D45FD3995F597C5E3DFAE0634304B6CF"/>
    <s v="Unnamed"/>
    <n v="1160"/>
    <n v="1525009194"/>
    <n v="1525009194"/>
    <n v="0.13222869641000001"/>
    <n v="0.13222869641000001"/>
    <n v="1159402"/>
    <n v="-0.69636508610299996"/>
    <n v="0"/>
    <x v="1"/>
    <s v="021.4:022.2 04-29-08:39:53"/>
    <s v="Unnamed"/>
    <n v="0"/>
    <n v="0"/>
    <n v="1"/>
    <n v="0"/>
    <x v="2"/>
    <n v="1540"/>
    <n v="1024000"/>
    <n v="1.503906"/>
    <n v="0.66493500000000005"/>
    <n v="1362"/>
    <n v="27"/>
    <m/>
    <n v="1117.99"/>
    <n v="4051.45"/>
    <n v="4861.32"/>
    <n v="8853.6095214723919"/>
    <n v="1265.8203602994158"/>
    <n v="4587.1679520702937"/>
    <n v="5504.1260064318603"/>
    <n v="10024.31076701985"/>
    <n v="1159.4021851238399"/>
    <n v="1118.7815295866881"/>
    <m/>
    <n v="1"/>
  </r>
  <r>
    <s v="8EAC14D05F45B511670DD808011F763F64394A37"/>
    <s v="swisscheese"/>
    <n v="1160"/>
    <n v="1525004091"/>
    <n v="1525004091"/>
    <n v="0.132203131242"/>
    <n v="0.132203131242"/>
    <n v="1159376"/>
    <n v="-0.68080236833700003"/>
    <n v="0"/>
    <x v="5"/>
    <s v="042.5:043.3 04-29-07:14:51"/>
    <s v="swisscheese"/>
    <n v="0"/>
    <n v="0"/>
    <n v="1"/>
    <n v="0"/>
    <x v="2"/>
    <n v="1140"/>
    <n v="1024000"/>
    <n v="1.113281"/>
    <n v="0.89824599999999999"/>
    <n v="2628"/>
    <n v="52"/>
    <m/>
    <n v="1117.99"/>
    <n v="4051.45"/>
    <n v="4861.32"/>
    <n v="4819.491751072962"/>
    <n v="1265.7917786972437"/>
    <n v="4587.0643760704006"/>
    <n v="5504.0017259693595"/>
    <n v="5456.643651559797"/>
    <n v="1159.376006391808"/>
    <n v="1118.7632044742656"/>
    <m/>
    <n v="1"/>
  </r>
  <r>
    <s v="2BF0610C4969428FE43E08D5D85642062AF0BBBD"/>
    <s v="Unnamed"/>
    <n v="1160"/>
    <n v="1524976051"/>
    <n v="1524976051"/>
    <n v="0.13167640431300001"/>
    <n v="0.13167640431300001"/>
    <n v="1158836"/>
    <n v="0.33650247178600001"/>
    <n v="0"/>
    <x v="2"/>
    <s v="031.4:032.2 04-28-23:27:31"/>
    <s v="Unnamed"/>
    <n v="0"/>
    <n v="0"/>
    <n v="1"/>
    <n v="0"/>
    <x v="2"/>
    <n v="1320"/>
    <n v="1024000"/>
    <n v="1.2890619999999999"/>
    <n v="0.77575799999999995"/>
    <n v="2018"/>
    <n v="40"/>
    <m/>
    <n v="1117.99"/>
    <n v="4051.45"/>
    <n v="4861.32"/>
    <n v="6440.9193022088357"/>
    <n v="1265.202903257891"/>
    <n v="4584.9303682539039"/>
    <n v="5501.4411378148734"/>
    <n v="7289.0363963938926"/>
    <n v="1158.8366380165121"/>
    <n v="1118.3856466115585"/>
    <m/>
    <n v="1"/>
  </r>
  <r>
    <s v="7ECA215D5B0611D5A6131F7616C7B60003781B78"/>
    <s v="TorBerryPi01"/>
    <n v="1150"/>
    <n v="1524923033"/>
    <n v="1524923033"/>
    <n v="9.4698652557399995E-2"/>
    <n v="9.4698652557399995E-2"/>
    <n v="1147874"/>
    <n v="-0.20878359296099999"/>
    <n v="0.8"/>
    <x v="3"/>
    <s v="052.4:053.1 04-28-08:43:53"/>
    <s v="TorBerryPi01"/>
    <n v="0"/>
    <n v="0"/>
    <n v="1"/>
    <n v="0"/>
    <x v="2"/>
    <n v="1090"/>
    <n v="1048576"/>
    <n v="1.0395049999999999"/>
    <n v="0.96199599999999996"/>
    <n v="3042"/>
    <n v="60"/>
    <m/>
    <n v="1117.99"/>
    <n v="4051.45"/>
    <n v="4861.32"/>
    <n v="3794.4265750962772"/>
    <n v="1223.8621465726478"/>
    <n v="4435.1168559036787"/>
    <n v="5321.6804536503396"/>
    <n v="4153.7536589858855"/>
    <n v="1147.8747343040284"/>
    <n v="1118.0851140128198"/>
    <m/>
    <n v="1"/>
  </r>
  <r>
    <s v="42A1B8E63FB3594126F05227F4E3BA54A5D9CDCF"/>
    <s v="Unnamed"/>
    <n v="1160"/>
    <n v="1524980073"/>
    <n v="1524980073"/>
    <n v="0.13064767907800001"/>
    <n v="0.13064767907800001"/>
    <n v="1157783"/>
    <n v="0.21033870875800001"/>
    <n v="0"/>
    <x v="3"/>
    <s v="055.6:056.4 04-29-00:34:33"/>
    <s v="Unnamed"/>
    <n v="0"/>
    <n v="0"/>
    <n v="1"/>
    <n v="0"/>
    <x v="2"/>
    <n v="1030"/>
    <n v="1024000"/>
    <n v="1.0058590000000001"/>
    <n v="0.99417500000000003"/>
    <n v="3202"/>
    <n v="64"/>
    <m/>
    <n v="1117.99"/>
    <n v="4051.45"/>
    <n v="4861.32"/>
    <n v="3794.4265750962772"/>
    <n v="1264.0527987324133"/>
    <n v="4580.7625394005627"/>
    <n v="5496.4401752554622"/>
    <n v="4290.1596005644906"/>
    <n v="1157.783223375872"/>
    <n v="1117.6482563631105"/>
    <m/>
    <n v="1"/>
  </r>
  <r>
    <s v="1CF86BA357681DA641362438D3FDBB5D97CA91DE"/>
    <s v="Unnamed"/>
    <n v="1160"/>
    <n v="1524944674"/>
    <n v="1524944674"/>
    <n v="0.13041010213000001"/>
    <n v="0.13041010213000001"/>
    <n v="1157539"/>
    <n v="-0.265488972785"/>
    <n v="0"/>
    <x v="2"/>
    <s v="025.8:026.6 04-28-14:44:34"/>
    <s v="Unnamed"/>
    <n v="0"/>
    <n v="0"/>
    <n v="1"/>
    <n v="0"/>
    <x v="2"/>
    <n v="1160"/>
    <n v="1024000"/>
    <n v="1.1328119999999999"/>
    <n v="0.88275899999999996"/>
    <n v="2537"/>
    <n v="50"/>
    <m/>
    <n v="1117.99"/>
    <n v="4051.45"/>
    <n v="4861.32"/>
    <n v="6440.9193022088357"/>
    <n v="1263.7871900803186"/>
    <n v="4579.8000082745884"/>
    <n v="5495.2852376866113"/>
    <n v="7280.8802462209778"/>
    <n v="1157.5399445811197"/>
    <n v="1117.4779612067839"/>
    <m/>
    <n v="1"/>
  </r>
  <r>
    <s v="34F6612ADBA1F5F508419BAB21DB4038D3311A6A"/>
    <s v="Str4wberRyFi3lds"/>
    <n v="1150"/>
    <n v="1524941274"/>
    <n v="1524941274"/>
    <n v="9.3277419180699997E-2"/>
    <n v="9.3277419180699997E-2"/>
    <n v="1146384"/>
    <n v="0.40377598961700001"/>
    <n v="0"/>
    <x v="2"/>
    <s v="035.2:036.0 04-28-13:47:54"/>
    <s v="Str4wberRyFi3lds"/>
    <n v="0"/>
    <n v="0"/>
    <n v="1"/>
    <n v="0"/>
    <x v="2"/>
    <n v="1000"/>
    <n v="1048576"/>
    <n v="0.95367400000000002"/>
    <n v="1.048576"/>
    <n v="3531"/>
    <n v="70"/>
    <m/>
    <n v="1117.99"/>
    <n v="4051.45"/>
    <n v="4861.32"/>
    <n v="6440.9193022088357"/>
    <n v="1222.2732218698309"/>
    <n v="4429.3587999396468"/>
    <n v="5314.7713834115202"/>
    <n v="7041.7116318700309"/>
    <n v="1146.3844630948217"/>
    <n v="1117.0419241663751"/>
    <m/>
    <n v="1"/>
  </r>
  <r>
    <s v="365389CFAF70CAF816E4B5BE5699097B957F33B8"/>
    <s v="Unnamed"/>
    <n v="1160"/>
    <n v="1524994541"/>
    <n v="1524994541"/>
    <n v="0.12976107085800001"/>
    <n v="0.12976107085800001"/>
    <n v="1156875"/>
    <n v="-0.17249046615499999"/>
    <n v="0"/>
    <x v="2"/>
    <s v="036.1:036.8 04-29-04:35:41"/>
    <s v="Unnamed"/>
    <n v="0"/>
    <n v="0"/>
    <n v="1"/>
    <n v="0"/>
    <x v="2"/>
    <n v="1160"/>
    <n v="1024000"/>
    <n v="1.1328119999999999"/>
    <n v="0.88275899999999996"/>
    <n v="2541"/>
    <n v="50"/>
    <m/>
    <n v="1117.99"/>
    <n v="4051.45"/>
    <n v="4861.32"/>
    <n v="6440.9193022088357"/>
    <n v="1263.0615796085353"/>
    <n v="4577.1704905276438"/>
    <n v="5492.130088983412"/>
    <n v="7276.6998881734162"/>
    <n v="1156.8753365585922"/>
    <n v="1117.0127355910145"/>
    <m/>
    <n v="1"/>
  </r>
  <r>
    <s v="0A63DB94EF5E2446D3A1303CEA0EB9C7A8EC7615"/>
    <s v="cameloid125"/>
    <n v="939"/>
    <n v="1525005297"/>
    <n v="1525005297"/>
    <n v="-0.38615391185199999"/>
    <n v="-0.38615391185199999"/>
    <n v="939327"/>
    <n v="1.9663424008299998E-2"/>
    <n v="0"/>
    <x v="4"/>
    <s v="071.5:072.3 04-29-07:34:57"/>
    <s v="cameloid125"/>
    <n v="0"/>
    <n v="0"/>
    <n v="1"/>
    <n v="0"/>
    <x v="2"/>
    <n v="897"/>
    <n v="1530233"/>
    <n v="0.58618499999999996"/>
    <n v="1.705945"/>
    <n v="4572"/>
    <n v="91"/>
    <m/>
    <n v="1117.99"/>
    <n v="4051.45"/>
    <n v="4861.32"/>
    <n v="2386.3111194805197"/>
    <n v="686.27378808858259"/>
    <n v="2486.9667338272147"/>
    <n v="2984.1022652356351"/>
    <n v="1464.8277457971917"/>
    <n v="939.32754100497846"/>
    <n v="1116.599178703485"/>
    <m/>
    <n v="1"/>
  </r>
  <r>
    <s v="0C817AC79D1E23AFB1B37FA7953640BFE49C4FD2"/>
    <s v="paranet1avc"/>
    <n v="811"/>
    <n v="1524960781"/>
    <n v="1524960781"/>
    <n v="-0.55596768977400002"/>
    <n v="-0.55596768977400002"/>
    <n v="810826"/>
    <n v="-2.1488914151800001E-2"/>
    <n v="0"/>
    <x v="6"/>
    <s v="075.0:075.8 04-28-19:13:01"/>
    <s v="paranet1avc"/>
    <n v="0"/>
    <n v="0"/>
    <n v="1"/>
    <n v="0"/>
    <x v="2"/>
    <n v="811"/>
    <n v="1826052"/>
    <n v="0.44412800000000002"/>
    <n v="2.2516050000000001"/>
    <n v="5040"/>
    <n v="100"/>
    <m/>
    <n v="1117.99"/>
    <n v="4051.45"/>
    <n v="4861.32"/>
    <n v="885.64026081730776"/>
    <n v="496.42368250956571"/>
    <n v="1798.9747032651276"/>
    <n v="2158.583150347858"/>
    <n v="393.25289103986631"/>
    <n v="810.82608815280764"/>
    <n v="1115.3938617069657"/>
    <m/>
    <n v="1"/>
  </r>
  <r>
    <s v="428DF83725F4F2309D205DEB368BEB04F2E08E84"/>
    <s v="Unnamed"/>
    <n v="1150"/>
    <n v="1524989327"/>
    <n v="1524989327"/>
    <n v="0.127199583314"/>
    <n v="0.127199583314"/>
    <n v="1154252"/>
    <n v="-0.37328706160399999"/>
    <n v="0"/>
    <x v="5"/>
    <s v="038.6:039.4 04-29-03:08:47"/>
    <s v="Unnamed"/>
    <n v="0"/>
    <n v="0"/>
    <n v="1"/>
    <n v="0"/>
    <x v="2"/>
    <n v="1270"/>
    <n v="1024000"/>
    <n v="1.2402340000000001"/>
    <n v="0.80629899999999999"/>
    <n v="2180"/>
    <n v="43"/>
    <m/>
    <n v="1117.99"/>
    <n v="4051.45"/>
    <n v="4861.32"/>
    <n v="4819.491751072962"/>
    <n v="1260.197862149219"/>
    <n v="4566.7927518175056"/>
    <n v="5479.6778783560148"/>
    <n v="5432.5290935947032"/>
    <n v="1154.2523733135363"/>
    <n v="1115.1766613194752"/>
    <m/>
    <n v="1"/>
  </r>
  <r>
    <s v="D9F1569B5CEA1480E7417011A48A272D9D4C6B8D"/>
    <s v="Hagbard"/>
    <n v="891"/>
    <n v="1525006228"/>
    <n v="1525006228"/>
    <n v="-0.45640432801000003"/>
    <n v="-0.45640432801000003"/>
    <n v="890627"/>
    <n v="3.3656164452800001E-2"/>
    <n v="0"/>
    <x v="6"/>
    <s v="075.0:075.8 04-29-07:50:28"/>
    <s v="Hagbard"/>
    <n v="0"/>
    <n v="0"/>
    <n v="1"/>
    <n v="0"/>
    <x v="2"/>
    <n v="835"/>
    <n v="1638400"/>
    <n v="0.50964399999999999"/>
    <n v="1.962156"/>
    <n v="4834"/>
    <n v="96"/>
    <m/>
    <n v="1117.99"/>
    <n v="4051.45"/>
    <n v="4861.32"/>
    <n v="885.64026081730776"/>
    <n v="607.73452532810006"/>
    <n v="2202.350685283885"/>
    <n v="2642.5925121584264"/>
    <n v="481.43021272038322"/>
    <n v="890.6271489884158"/>
    <n v="1114.9590042918915"/>
    <m/>
    <n v="1"/>
  </r>
  <r>
    <s v="2B600C213A22C3F7FFC2FC3A8F8ABDC5E0F7058E"/>
    <s v="Unnamed"/>
    <n v="1150"/>
    <n v="1524997615"/>
    <n v="1524997615"/>
    <n v="0.12588434839099999"/>
    <n v="0.12588434839099999"/>
    <n v="1152905"/>
    <n v="-7.3881721469800002E-2"/>
    <n v="0"/>
    <x v="2"/>
    <s v="027.4:028.2 04-29-05:26:55"/>
    <s v="Unnamed"/>
    <n v="0"/>
    <n v="0"/>
    <n v="1"/>
    <n v="0"/>
    <x v="2"/>
    <n v="1590"/>
    <n v="1024000"/>
    <n v="1.5527340000000001"/>
    <n v="0.64402499999999996"/>
    <n v="1204"/>
    <n v="24"/>
    <m/>
    <n v="1117.99"/>
    <n v="4051.45"/>
    <n v="4861.32"/>
    <n v="6440.9193022088357"/>
    <n v="1258.7274426576541"/>
    <n v="4561.4641432887165"/>
    <n v="5473.2841005201353"/>
    <n v="7251.7302316064088"/>
    <n v="1152.9055727523839"/>
    <n v="1114.2339009266689"/>
    <m/>
    <n v="1"/>
  </r>
  <r>
    <s v="213342B30C4D40F8EFF1AFB111D79E21B15F4B5E"/>
    <s v="UbuntuCore212"/>
    <n v="1140"/>
    <n v="1524995247"/>
    <n v="1524995247"/>
    <n v="7.6217809663399999E-2"/>
    <n v="7.6217809663399999E-2"/>
    <n v="1137312"/>
    <n v="0.44820952117099999"/>
    <n v="0"/>
    <x v="4"/>
    <s v="069.1:069.9 04-29-04:47:27"/>
    <s v="UbuntuCore212"/>
    <n v="0"/>
    <n v="0"/>
    <n v="1"/>
    <n v="0"/>
    <x v="2"/>
    <n v="848"/>
    <n v="1056768"/>
    <n v="0.80244700000000002"/>
    <n v="1.246189"/>
    <n v="4002"/>
    <n v="80"/>
    <m/>
    <n v="1117.99"/>
    <n v="4051.45"/>
    <n v="4861.32"/>
    <n v="2386.3111194805197"/>
    <n v="1203.2007490255846"/>
    <n v="4360.2426449607819"/>
    <n v="5231.8391624728802"/>
    <n v="2568.190526182741"/>
    <n v="1137.3125422823721"/>
    <n v="1113.1491795976603"/>
    <m/>
    <n v="1"/>
  </r>
  <r>
    <s v="3E4A0BC9ADF3CCC20BEA0F21E328333DC4831C19"/>
    <s v="Unnamed"/>
    <n v="1150"/>
    <n v="1524936721"/>
    <n v="1524936721"/>
    <n v="0.11842664338800001"/>
    <n v="0.11842664338800001"/>
    <n v="1145268"/>
    <n v="-0.63556617336099996"/>
    <n v="0"/>
    <x v="5"/>
    <s v="043.3:044.1 04-28-12:32:01"/>
    <s v="Unnamed"/>
    <n v="0"/>
    <n v="0"/>
    <n v="1"/>
    <n v="0"/>
    <x v="2"/>
    <n v="1240"/>
    <n v="1024000"/>
    <n v="1.2109380000000001"/>
    <n v="0.82580600000000004"/>
    <n v="2287"/>
    <n v="45"/>
    <m/>
    <n v="1117.99"/>
    <n v="4051.45"/>
    <n v="4861.32"/>
    <n v="4819.491751072962"/>
    <n v="1250.38980304135"/>
    <n v="4531.2496243543119"/>
    <n v="5437.029810034951"/>
    <n v="5390.2479819886867"/>
    <n v="1145.2688828293119"/>
    <n v="1108.8882179805184"/>
    <m/>
    <n v="1"/>
  </r>
  <r>
    <s v="9DC4BD9B5DD4791DDBB6E2B4E92F84246095A2EA"/>
    <s v="Heineken420"/>
    <n v="425"/>
    <n v="1524988261"/>
    <n v="1524988261"/>
    <n v="-0.83331805280299998"/>
    <n v="-0.83331805280299998"/>
    <n v="424961"/>
    <n v="-4.4417252469200003E-2"/>
    <n v="0"/>
    <x v="7"/>
    <s v="094.9:095.7 04-29-02:51:01"/>
    <s v="Heineken420"/>
    <n v="1"/>
    <n v="0"/>
    <n v="0"/>
    <n v="0"/>
    <x v="0"/>
    <n v="324"/>
    <n v="2658390"/>
    <n v="0.121878"/>
    <n v="8.2049070000000004"/>
    <n v="6134"/>
    <n v="122"/>
    <m/>
    <n v="10125.48"/>
    <n v="10125.48"/>
    <n v="4861.32"/>
    <n v="509.99709399477808"/>
    <n v="1687.7347227042796"/>
    <n v="1687.7347227042796"/>
    <n v="810.29428354772006"/>
    <n v="85.007308691861056"/>
    <n v="443.10562160903294"/>
    <n v="1107.690935126323"/>
    <m/>
    <n v="1"/>
  </r>
  <r>
    <s v="DB8D1454CE078844DDA447C8ACBEE440B267258D"/>
    <s v="ripde"/>
    <n v="1230"/>
    <n v="1524998498"/>
    <n v="1524998498"/>
    <n v="0.50259484505700003"/>
    <n v="0.50259484505700003"/>
    <n v="1230925"/>
    <n v="0.54879709068399996"/>
    <n v="0"/>
    <x v="2"/>
    <s v="036.8:037.6 04-29-05:41:38"/>
    <s v="ripde"/>
    <n v="0"/>
    <n v="0"/>
    <n v="1"/>
    <n v="0"/>
    <x v="2"/>
    <n v="1040"/>
    <n v="819200"/>
    <n v="1.269531"/>
    <n v="0.78769199999999995"/>
    <n v="2081"/>
    <n v="41"/>
    <m/>
    <n v="1117.99"/>
    <n v="4051.45"/>
    <n v="4861.32"/>
    <n v="6440.9193022088357"/>
    <n v="1679.8860108252757"/>
    <n v="6087.687885006183"/>
    <n v="7304.5943721724952"/>
    <n v="9678.0921409271268"/>
    <n v="1230.9256970706945"/>
    <n v="1107.4079879494861"/>
    <m/>
    <n v="1"/>
  </r>
  <r>
    <s v="531DEC807417B485CACE9CE28D013E7DB9CE937D"/>
    <s v="Unnamed"/>
    <n v="1140"/>
    <n v="1525003565"/>
    <n v="1525003565"/>
    <n v="0.114733905599"/>
    <n v="0.114733905599"/>
    <n v="1141487"/>
    <n v="-0.22482385083199999"/>
    <n v="0"/>
    <x v="2"/>
    <s v="028.9:029.7 04-29-07:06:05"/>
    <s v="Unnamed"/>
    <n v="0"/>
    <n v="0"/>
    <n v="1"/>
    <n v="0"/>
    <x v="2"/>
    <n v="1370"/>
    <n v="1024000"/>
    <n v="1.3378909999999999"/>
    <n v="0.74744500000000003"/>
    <n v="1828"/>
    <n v="36"/>
    <m/>
    <n v="1117.99"/>
    <n v="4051.45"/>
    <n v="4861.32"/>
    <n v="6440.9193022088357"/>
    <n v="1246.2613591206259"/>
    <n v="4516.288681839068"/>
    <n v="5419.0782299665307"/>
    <n v="7179.911129399241"/>
    <n v="1141.487519333376"/>
    <n v="1106.2412635333633"/>
    <m/>
    <n v="1"/>
  </r>
  <r>
    <s v="5CEF9FD40E64948093EBC041E33ED3ED12F70DFE"/>
    <s v="houba"/>
    <n v="1130"/>
    <n v="1524951745"/>
    <n v="1524951745"/>
    <n v="7.7436056160500005E-2"/>
    <n v="7.7436056160500005E-2"/>
    <n v="1129773"/>
    <n v="-8.3429718070499995E-2"/>
    <n v="0"/>
    <x v="5"/>
    <s v="044.9:045.6 04-28-16:42:25"/>
    <s v="houba"/>
    <n v="0"/>
    <n v="0"/>
    <n v="1"/>
    <n v="0"/>
    <x v="2"/>
    <n v="1130"/>
    <n v="1048576"/>
    <n v="1.0776520000000001"/>
    <n v="0.92794299999999996"/>
    <n v="2800"/>
    <n v="56"/>
    <m/>
    <n v="1117.99"/>
    <n v="4051.45"/>
    <n v="4861.32"/>
    <n v="4819.491751072962"/>
    <n v="1204.5627364268776"/>
    <n v="4365.1783097314583"/>
    <n v="5237.7614485341619"/>
    <n v="5192.6941849741152"/>
    <n v="1129.7735900245525"/>
    <n v="1105.4143130171867"/>
    <m/>
    <n v="1"/>
  </r>
  <r>
    <s v="441694D3100863E2F199D4A2446D73C6245E295C"/>
    <s v="Unnamed"/>
    <n v="1140"/>
    <n v="1524928287"/>
    <n v="1524928287"/>
    <n v="0.113143889916"/>
    <n v="0.113143889916"/>
    <n v="1139859"/>
    <n v="-0.61236962378299997"/>
    <n v="0"/>
    <x v="1"/>
    <s v="015.9:016.7 04-28-10:11:27"/>
    <s v="Unnamed"/>
    <n v="0"/>
    <n v="0"/>
    <n v="1"/>
    <n v="0"/>
    <x v="2"/>
    <n v="1300"/>
    <n v="1024000"/>
    <n v="1.269531"/>
    <n v="0.78769199999999995"/>
    <n v="2079"/>
    <n v="41"/>
    <m/>
    <n v="1117.99"/>
    <n v="4051.45"/>
    <n v="4861.32"/>
    <n v="8853.6095214723919"/>
    <n v="1244.4837374871888"/>
    <n v="4509.8468128001778"/>
    <n v="5411.3486549264489"/>
    <n v="9855.3413425291128"/>
    <n v="1139.859343273984"/>
    <n v="1105.1015402917888"/>
    <m/>
    <n v="1"/>
  </r>
  <r>
    <s v="60FE1A0DF8DF2E5554808E8E8D84D45BE2D1F8F9"/>
    <s v="Unnamed"/>
    <n v="1140"/>
    <n v="1524889332"/>
    <n v="1524889332"/>
    <n v="0.109479832565"/>
    <n v="0.109479832565"/>
    <n v="1136107"/>
    <n v="-0.40009766680300002"/>
    <n v="0"/>
    <x v="1"/>
    <s v="020.0:020.8 04-27-23:22:12"/>
    <s v="Unnamed"/>
    <n v="0"/>
    <n v="0"/>
    <n v="1"/>
    <n v="0"/>
    <x v="2"/>
    <n v="1390"/>
    <n v="1024000"/>
    <n v="1.3574219999999999"/>
    <n v="0.73669099999999998"/>
    <n v="1778"/>
    <n v="35"/>
    <m/>
    <n v="1117.99"/>
    <n v="4051.45"/>
    <n v="4861.32"/>
    <n v="8853.6095214723919"/>
    <n v="1240.3873580093443"/>
    <n v="4495.0020676454687"/>
    <n v="5393.5364996448852"/>
    <n v="9822.9012094790778"/>
    <n v="1136.1073485465599"/>
    <n v="1102.475143982592"/>
    <m/>
    <n v="1"/>
  </r>
  <r>
    <s v="055CD00DC73DA44461F8B29B740A739C9E802A7F"/>
    <s v="Unnamed"/>
    <n v="1130"/>
    <n v="1524988014"/>
    <n v="1524988014"/>
    <n v="0.108220373986"/>
    <n v="0.108220373986"/>
    <n v="1134817"/>
    <n v="-0.42108266065"/>
    <n v="0"/>
    <x v="1"/>
    <s v="016.0:016.8 04-29-02:46:54"/>
    <s v="Unnamed"/>
    <n v="0"/>
    <n v="0"/>
    <n v="1"/>
    <n v="0"/>
    <x v="2"/>
    <n v="1680"/>
    <n v="1024000"/>
    <n v="1.640625"/>
    <n v="0.60952399999999995"/>
    <n v="984"/>
    <n v="19"/>
    <m/>
    <n v="1117.99"/>
    <n v="4051.45"/>
    <n v="4861.32"/>
    <n v="8853.6095214723919"/>
    <n v="1238.979295912608"/>
    <n v="4489.8994341855796"/>
    <n v="5387.4138684656209"/>
    <n v="9811.7504550121448"/>
    <n v="1134.8176629616639"/>
    <n v="1101.5723640731649"/>
    <m/>
    <n v="1"/>
  </r>
  <r>
    <s v="E2AD7B8093CCC6D41D9CD640750E3148B65E95C7"/>
    <s v="OrangeTor4"/>
    <n v="967"/>
    <n v="1524993264"/>
    <n v="1524993264"/>
    <n v="-0.31603512736599998"/>
    <n v="-0.31603512736599998"/>
    <n v="967129"/>
    <n v="-6.8121297994099994E-2"/>
    <n v="0"/>
    <x v="3"/>
    <s v="059.5:060.3 04-29-04:14:24"/>
    <s v="OrangeTor4"/>
    <n v="0"/>
    <n v="0"/>
    <n v="1"/>
    <n v="0"/>
    <x v="2"/>
    <n v="1010"/>
    <n v="1414004"/>
    <n v="0.71428400000000003"/>
    <n v="1.400004"/>
    <n v="4242"/>
    <n v="84"/>
    <m/>
    <n v="1117.99"/>
    <n v="4051.45"/>
    <n v="4861.32"/>
    <n v="3794.4265750962772"/>
    <n v="764.66588795608561"/>
    <n v="2771.0494832330191"/>
    <n v="3324.9721146331167"/>
    <n v="2595.25448915479"/>
    <n v="967.12906576396654"/>
    <n v="1101.1915460347766"/>
    <m/>
    <n v="1"/>
  </r>
  <r>
    <s v="ACC874AD6D4D3AC308CB6C044620A159A1123196"/>
    <s v="kulcosictor"/>
    <n v="1120"/>
    <n v="1524969124"/>
    <n v="1524969124"/>
    <n v="7.1438569660700002E-2"/>
    <n v="7.1438569660700002E-2"/>
    <n v="1123484"/>
    <n v="0.30168982987800003"/>
    <n v="0"/>
    <x v="4"/>
    <s v="062.8:063.6 04-28-21:32:04"/>
    <s v="kulcosictor"/>
    <n v="0"/>
    <n v="0"/>
    <n v="1"/>
    <n v="0"/>
    <x v="2"/>
    <n v="786"/>
    <n v="1048576"/>
    <n v="0.74958800000000003"/>
    <n v="1.334066"/>
    <n v="4129"/>
    <n v="82"/>
    <m/>
    <n v="1117.99"/>
    <n v="4051.45"/>
    <n v="4861.32"/>
    <n v="2386.3111194805197"/>
    <n v="1197.8576064949661"/>
    <n v="4340.8797930518431"/>
    <n v="5208.6057474629542"/>
    <n v="2556.7857726216321"/>
    <n v="1123.4847696205381"/>
    <n v="1101.0121387343768"/>
    <m/>
    <n v="1"/>
  </r>
  <r>
    <s v="55F90F08798452DD85E5BDE1220F9EC6D5550AEF"/>
    <s v="barwin"/>
    <n v="1020"/>
    <n v="1524901306"/>
    <n v="1524901306"/>
    <n v="-0.13602167586200001"/>
    <n v="-0.13602167586200001"/>
    <n v="1018384"/>
    <n v="3.5984405861300001E-2"/>
    <n v="0"/>
    <x v="3"/>
    <s v="060.3:061.1 04-28-02:41:46"/>
    <s v="barwin"/>
    <n v="0"/>
    <n v="0"/>
    <n v="1"/>
    <n v="0"/>
    <x v="2"/>
    <n v="1030"/>
    <n v="1216097"/>
    <n v="0.84697199999999995"/>
    <n v="1.180677"/>
    <n v="3873"/>
    <n v="77"/>
    <m/>
    <n v="1117.99"/>
    <n v="4051.45"/>
    <n v="4861.32"/>
    <n v="3794.4265750962772"/>
    <n v="965.91912660304263"/>
    <n v="3500.3649813288998"/>
    <n v="4200.0751066985422"/>
    <n v="3278.3023134163727"/>
    <n v="1050.6814480492494"/>
    <n v="1100.3061136344745"/>
    <m/>
    <n v="1"/>
  </r>
  <r>
    <s v="2C5957A428D7C9E8BE1972F8F08F1D2C6B3E1415"/>
    <s v="lede78"/>
    <n v="1060"/>
    <n v="1524896173"/>
    <n v="1524896173"/>
    <n v="-0.112208152238"/>
    <n v="-0.112208152238"/>
    <n v="1060009"/>
    <n v="0.29116791035700001"/>
    <n v="0"/>
    <x v="4"/>
    <s v="070.7:071.5 04-28-01:16:13"/>
    <s v="lede78"/>
    <n v="0"/>
    <n v="0"/>
    <n v="1"/>
    <n v="0"/>
    <x v="2"/>
    <n v="1060"/>
    <n v="1193984"/>
    <n v="0.88778400000000002"/>
    <n v="1.1264000000000001"/>
    <n v="3750"/>
    <n v="75"/>
    <m/>
    <n v="1117.99"/>
    <n v="4051.45"/>
    <n v="4861.32"/>
    <n v="2386.3111194805197"/>
    <n v="992.54240787943843"/>
    <n v="3596.8442816153547"/>
    <n v="4315.8402653623662"/>
    <n v="2118.5475580986176"/>
    <n v="1060.0092615582637"/>
    <n v="1100.2016830907846"/>
    <m/>
    <n v="1"/>
  </r>
  <r>
    <s v="160D96EFCA7BBAA5E37F44C5D98BAE886B3A4364"/>
    <s v="gozdata"/>
    <n v="1220"/>
    <n v="1524997864"/>
    <n v="1524997864"/>
    <n v="0.48786785047199999"/>
    <n v="0.48786785047199999"/>
    <n v="1218861"/>
    <n v="0.42689017916400002"/>
    <n v="0"/>
    <x v="5"/>
    <s v="040.9:041.7 04-29-05:31:04"/>
    <s v="gozdata"/>
    <n v="0"/>
    <n v="0"/>
    <n v="1"/>
    <n v="0"/>
    <x v="2"/>
    <n v="1070"/>
    <n v="819200"/>
    <n v="1.306152"/>
    <n v="0.76560700000000004"/>
    <n v="1957"/>
    <n v="39"/>
    <m/>
    <n v="1117.99"/>
    <n v="4051.45"/>
    <n v="4861.32"/>
    <n v="4819.491751072962"/>
    <n v="1663.4213781491912"/>
    <n v="6028.0222027947839"/>
    <n v="7233.0017388565429"/>
    <n v="7170.7668320364628"/>
    <n v="1218.8613431066624"/>
    <n v="1098.9629401746636"/>
    <m/>
    <n v="1"/>
  </r>
  <r>
    <s v="75258E755064AA2412BC6BAB885756A3201F8C73"/>
    <s v="Unnamed"/>
    <n v="1130"/>
    <n v="1524924614"/>
    <n v="1524924614"/>
    <n v="0.102666092864"/>
    <n v="0.102666092864"/>
    <n v="1129130"/>
    <n v="0.115959404318"/>
    <n v="0"/>
    <x v="5"/>
    <s v="039.4:040.1 04-28-09:10:14"/>
    <s v="Unnamed"/>
    <n v="0"/>
    <n v="0"/>
    <n v="1"/>
    <n v="0"/>
    <x v="2"/>
    <n v="1180"/>
    <n v="1024000"/>
    <n v="1.152344"/>
    <n v="0.86779700000000004"/>
    <n v="2471"/>
    <n v="49"/>
    <m/>
    <n v="1117.99"/>
    <n v="4051.45"/>
    <n v="4861.32"/>
    <n v="4819.491751072962"/>
    <n v="1232.7696651610233"/>
    <n v="4467.3965419338529"/>
    <n v="5360.4127305616203"/>
    <n v="5314.2901387459005"/>
    <n v="1129.130079092736"/>
    <n v="1097.5910553649153"/>
    <m/>
    <n v="1"/>
  </r>
  <r>
    <s v="30E899AAFEB7429FEA43A15F2B43759D965E289F"/>
    <s v="Zicar"/>
    <n v="1120"/>
    <n v="1524975578"/>
    <n v="1524975578"/>
    <n v="6.6662343175200006E-2"/>
    <n v="6.6662343175200006E-2"/>
    <n v="1118476"/>
    <n v="0.32705202306999998"/>
    <n v="0"/>
    <x v="4"/>
    <s v="064.4:065.2 04-28-23:19:38"/>
    <s v="Zicar"/>
    <n v="0"/>
    <n v="0"/>
    <n v="1"/>
    <n v="0"/>
    <x v="2"/>
    <n v="967"/>
    <n v="1048576"/>
    <n v="0.92220299999999999"/>
    <n v="1.08436"/>
    <n v="3624"/>
    <n v="72"/>
    <m/>
    <n v="1117.99"/>
    <n v="4051.45"/>
    <n v="4861.32"/>
    <n v="2386.3111194805197"/>
    <n v="1192.5178330464419"/>
    <n v="4321.5291502571636"/>
    <n v="5185.3869821244634"/>
    <n v="2545.3882102501257"/>
    <n v="1118.4765331572785"/>
    <n v="1097.5063732100948"/>
    <m/>
    <n v="1"/>
  </r>
  <r>
    <s v="1EB3AD09486E2FEAA37B27B5771A3BC9AE24203A"/>
    <s v="Unnamed"/>
    <n v="1130"/>
    <n v="1524952723"/>
    <n v="1524952723"/>
    <n v="0.102269393247"/>
    <n v="0.102269393247"/>
    <n v="1128723"/>
    <n v="-0.74520975424699998"/>
    <n v="0"/>
    <x v="2"/>
    <s v="025.0:025.8 04-28-16:58:43"/>
    <s v="Unnamed"/>
    <n v="0"/>
    <n v="0"/>
    <n v="1"/>
    <n v="0"/>
    <x v="2"/>
    <n v="1130"/>
    <n v="1024000"/>
    <n v="1.1035159999999999"/>
    <n v="0.90619499999999997"/>
    <n v="2683"/>
    <n v="53"/>
    <m/>
    <n v="1117.99"/>
    <n v="4051.45"/>
    <n v="4861.32"/>
    <n v="6440.9193022088357"/>
    <n v="1232.3261589562135"/>
    <n v="4465.789333270558"/>
    <n v="5358.4842467795061"/>
    <n v="7099.6282111986238"/>
    <n v="1128.723858684928"/>
    <n v="1097.3067010794496"/>
    <m/>
    <n v="1"/>
  </r>
  <r>
    <s v="85470DEB32FC75AC619BE6BE857B9F05E10744C5"/>
    <s v="Unnamed"/>
    <n v="1130"/>
    <n v="1524951745"/>
    <n v="1524951745"/>
    <n v="0.10123197212"/>
    <n v="0.10123197212"/>
    <n v="1127661"/>
    <n v="-0.42755477476300002"/>
    <n v="0"/>
    <x v="5"/>
    <s v="044.9:045.6 04-28-16:42:25"/>
    <s v="Unnamed"/>
    <n v="0"/>
    <n v="0"/>
    <n v="1"/>
    <n v="0"/>
    <x v="2"/>
    <n v="1130"/>
    <n v="1024000"/>
    <n v="1.1035159999999999"/>
    <n v="0.90619499999999997"/>
    <n v="2687"/>
    <n v="53"/>
    <m/>
    <n v="1117.99"/>
    <n v="4051.45"/>
    <n v="4861.32"/>
    <n v="4819.491751072962"/>
    <n v="1231.1663325104387"/>
    <n v="4461.5862734455732"/>
    <n v="5353.4410107063977"/>
    <n v="5307.3784056501499"/>
    <n v="1127.6615394508799"/>
    <n v="1096.5630776156161"/>
    <m/>
    <n v="1"/>
  </r>
  <r>
    <s v="4820738C5159E6C86E1FE1321162FAF5C6F668A8"/>
    <s v="XH"/>
    <n v="696"/>
    <n v="1524991829"/>
    <n v="1524991829"/>
    <n v="-0.65722645536000002"/>
    <n v="-0.65722645536000002"/>
    <n v="696033"/>
    <n v="2.1896422834399999E-2"/>
    <n v="0"/>
    <x v="6"/>
    <s v="083.7:084.5 04-29-03:50:29"/>
    <s v="XH"/>
    <n v="0"/>
    <n v="0"/>
    <n v="1"/>
    <n v="0"/>
    <x v="2"/>
    <n v="670"/>
    <n v="2030592"/>
    <n v="0.329953"/>
    <n v="3.0307339999999998"/>
    <n v="5381"/>
    <n v="107"/>
    <m/>
    <n v="1117.99"/>
    <n v="4051.45"/>
    <n v="4861.32"/>
    <n v="885.64026081730776"/>
    <n v="383.21739517207357"/>
    <n v="1388.7298774317278"/>
    <n v="1666.3318880293245"/>
    <n v="303.57405147624269"/>
    <n v="696.03321755762693"/>
    <n v="1096.4008522903389"/>
    <m/>
    <n v="1"/>
  </r>
  <r>
    <s v="260B84E1899205975132290F207F5590618CB2D9"/>
    <s v="VagelisTorRelay"/>
    <n v="733"/>
    <n v="1525008480"/>
    <n v="1525008480"/>
    <n v="-0.62214618973900004"/>
    <n v="-0.62214618973900004"/>
    <n v="733436"/>
    <n v="-0.105952787363"/>
    <n v="0"/>
    <x v="6"/>
    <s v="075.8:076.6 04-29-08:28:00"/>
    <s v="VagelisTorRelay"/>
    <n v="0"/>
    <n v="0"/>
    <n v="1"/>
    <n v="0"/>
    <x v="2"/>
    <n v="939"/>
    <n v="1941059"/>
    <n v="0.48375699999999999"/>
    <n v="2.0671550000000001"/>
    <n v="4900"/>
    <n v="98"/>
    <m/>
    <n v="1117.99"/>
    <n v="4051.45"/>
    <n v="4861.32"/>
    <n v="885.64026081730776"/>
    <n v="422.43678133369536"/>
    <n v="1530.8558195819282"/>
    <n v="1836.8682848980043"/>
    <n v="334.64254707036554"/>
    <n v="733.4365390914063"/>
    <n v="1095.7232773639844"/>
    <m/>
    <n v="1"/>
  </r>
  <r>
    <s v="F8E2F1F1C1D614DF91F1A5F7B240DC4F516817FF"/>
    <s v="Unnamed"/>
    <n v="297"/>
    <n v="1524989656"/>
    <n v="1524989656"/>
    <n v="-0.89970764967899997"/>
    <n v="-0.89970764967899997"/>
    <n v="296742"/>
    <n v="-5.0572010532299997E-4"/>
    <n v="0.75"/>
    <x v="7"/>
    <s v="095.7:096.5 04-29-03:14:16"/>
    <s v="Unnamed"/>
    <n v="1"/>
    <n v="0"/>
    <n v="0"/>
    <n v="0"/>
    <x v="0"/>
    <n v="297"/>
    <n v="2958775"/>
    <n v="0.100379"/>
    <n v="9.9622050000000009"/>
    <n v="6200"/>
    <n v="124"/>
    <m/>
    <n v="10125.48"/>
    <n v="10125.48"/>
    <n v="4861.32"/>
    <n v="509.99709399477808"/>
    <n v="1015.5081873282794"/>
    <n v="1015.5081873282794"/>
    <n v="487.55320846248384"/>
    <n v="51.148807213616266"/>
    <n v="296.74249882101685"/>
    <n v="1095.3522491747119"/>
    <m/>
    <n v="1"/>
  </r>
  <r>
    <s v="666B3F9620B557DD3C27A72D92B4E6E4B1F36B08"/>
    <s v="anonymousByPDH"/>
    <n v="1110"/>
    <n v="1524997615"/>
    <n v="1524997615"/>
    <n v="6.3149657057600006E-2"/>
    <n v="6.3149657057600006E-2"/>
    <n v="1114793"/>
    <n v="-0.78874728080900003"/>
    <n v="0"/>
    <x v="2"/>
    <s v="027.4:028.2 04-29-05:26:55"/>
    <s v="anonymousByPDH"/>
    <n v="0"/>
    <n v="0"/>
    <n v="1"/>
    <n v="0"/>
    <x v="2"/>
    <n v="1110"/>
    <n v="1048576"/>
    <n v="1.058578"/>
    <n v="0.94466300000000003"/>
    <n v="2934"/>
    <n v="58"/>
    <m/>
    <n v="1117.99"/>
    <n v="4051.45"/>
    <n v="4861.32"/>
    <n v="6440.9193022088357"/>
    <n v="1188.5906850938263"/>
    <n v="4307.2976780860135"/>
    <n v="5168.3106908472519"/>
    <n v="6847.661147279"/>
    <n v="1114.7932147988299"/>
    <n v="1094.9280503591808"/>
    <m/>
    <n v="1"/>
  </r>
  <r>
    <s v="91E4015E1F82DAF0121D62267E54A1F661AB6DC7"/>
    <s v="IWorshipHisShadow"/>
    <n v="1110"/>
    <n v="1524935799"/>
    <n v="1524935799"/>
    <n v="6.30592154397E-2"/>
    <n v="6.30592154397E-2"/>
    <n v="1114698"/>
    <n v="0.17614397619800001"/>
    <n v="0"/>
    <x v="4"/>
    <s v="067.5:068.3 04-28-12:16:39"/>
    <s v="IWorshipHisShadow"/>
    <n v="0"/>
    <n v="0"/>
    <n v="1"/>
    <n v="0"/>
    <x v="2"/>
    <n v="1100"/>
    <n v="1048576"/>
    <n v="1.049042"/>
    <n v="0.95325099999999996"/>
    <n v="2992"/>
    <n v="59"/>
    <m/>
    <n v="1117.99"/>
    <n v="4051.45"/>
    <n v="4861.32"/>
    <n v="2386.3111194805197"/>
    <n v="1188.4895722694303"/>
    <n v="4306.9312583931724"/>
    <n v="5167.8710252013225"/>
    <n v="2536.7900264699938"/>
    <n v="1114.6983798888989"/>
    <n v="1094.8616659222291"/>
    <m/>
    <n v="1"/>
  </r>
  <r>
    <s v="6D93503E150496BB32A4912F904C4E2DB205278D"/>
    <s v="SysadmAtNbg"/>
    <n v="1050"/>
    <n v="1524997864"/>
    <n v="1524997864"/>
    <n v="-0.12736012277100001"/>
    <n v="-0.12736012277100001"/>
    <n v="1048173"/>
    <n v="-0.52002637396399998"/>
    <n v="0"/>
    <x v="5"/>
    <s v="040.9:041.7 04-29-05:31:04"/>
    <s v="SysadmAtNbg"/>
    <n v="0"/>
    <n v="0"/>
    <n v="1"/>
    <n v="0"/>
    <x v="2"/>
    <n v="981"/>
    <n v="1201152"/>
    <n v="0.816716"/>
    <n v="1.2244159999999999"/>
    <n v="3964"/>
    <n v="79"/>
    <m/>
    <n v="1117.99"/>
    <n v="4051.45"/>
    <n v="4861.32"/>
    <n v="4819.491751072962"/>
    <n v="975.60265634324981"/>
    <n v="3535.4568305994321"/>
    <n v="4242.1816879708822"/>
    <n v="4205.680689962488"/>
    <n v="1048.1731338133679"/>
    <n v="1094.0667936693574"/>
    <m/>
    <n v="1"/>
  </r>
  <r>
    <s v="F8F5A7D20F7C8A9BDF3DCD24068A8BC28273FEAE"/>
    <s v="Unnamed"/>
    <n v="1120"/>
    <n v="1524998183"/>
    <n v="1524998183"/>
    <n v="9.7709681104300006E-2"/>
    <n v="9.7709681104300006E-2"/>
    <n v="1124054"/>
    <n v="-0.18254971060700001"/>
    <n v="0"/>
    <x v="3"/>
    <s v="061.0:061.8 04-29-05:36:23"/>
    <s v="Unnamed"/>
    <n v="0"/>
    <n v="0"/>
    <n v="1"/>
    <n v="0"/>
    <x v="2"/>
    <n v="843"/>
    <n v="1024000"/>
    <n v="0.82324200000000003"/>
    <n v="1.214709"/>
    <n v="3950"/>
    <n v="79"/>
    <m/>
    <n v="1117.99"/>
    <n v="4051.45"/>
    <n v="4861.32"/>
    <n v="3794.4265750962772"/>
    <n v="1227.2284463777964"/>
    <n v="4447.3158875100162"/>
    <n v="5336.3180269459563"/>
    <n v="4165.1787857226163"/>
    <n v="1124.0547134508033"/>
    <n v="1094.0382994155623"/>
    <m/>
    <n v="1"/>
  </r>
  <r>
    <s v="88906A48D6BA49948074E34888D3FB44F2F6FE54"/>
    <s v="ieditheconfig"/>
    <n v="1210"/>
    <n v="1525003705"/>
    <n v="1525003705"/>
    <n v="0.47877134977899999"/>
    <n v="0.47877134977899999"/>
    <n v="1211409"/>
    <n v="0.58130949522700004"/>
    <n v="0"/>
    <x v="3"/>
    <s v="050.0:050.8 04-29-07:08:25"/>
    <s v="ieditheconfig"/>
    <n v="0"/>
    <n v="0"/>
    <n v="1"/>
    <n v="0"/>
    <x v="2"/>
    <n v="825"/>
    <n v="819200"/>
    <n v="1.00708"/>
    <n v="0.99297000000000002"/>
    <n v="3194"/>
    <n v="63"/>
    <m/>
    <n v="1117.99"/>
    <n v="4051.45"/>
    <n v="4861.32"/>
    <n v="3794.4265750962772"/>
    <n v="1653.2515813394243"/>
    <n v="5991.1681850621299"/>
    <n v="7188.7807381076482"/>
    <n v="5611.0893080924297"/>
    <n v="1211.4094897389568"/>
    <n v="1093.7466428172697"/>
    <m/>
    <n v="1"/>
  </r>
  <r>
    <s v="DE531D0D83BEC94A86C8C3D821565E14F3E26D8F"/>
    <s v="electricdreams2"/>
    <n v="1230"/>
    <n v="1524976051"/>
    <n v="1524976051"/>
    <n v="0.60503230725299995"/>
    <n v="0.60503230725299995"/>
    <n v="1232664"/>
    <n v="1.5903720460599999E-2"/>
    <n v="0"/>
    <x v="2"/>
    <s v="031.4:032.2 04-28-23:27:31"/>
    <s v="electricdreams2"/>
    <n v="0"/>
    <n v="0"/>
    <n v="1"/>
    <n v="0"/>
    <x v="2"/>
    <n v="989"/>
    <n v="768000"/>
    <n v="1.28776"/>
    <n v="0.77654199999999995"/>
    <n v="2026"/>
    <n v="40"/>
    <m/>
    <n v="1117.99"/>
    <n v="4051.45"/>
    <n v="4861.32"/>
    <n v="6440.9193022088357"/>
    <n v="1794.4100691857814"/>
    <n v="6502.708141220166"/>
    <n v="7802.5756558951534"/>
    <n v="10337.88356845463"/>
    <n v="1232.6648119703041"/>
    <n v="1093.2653683792128"/>
    <m/>
    <n v="1"/>
  </r>
  <r>
    <s v="9D2AEAA41C1C17CE2B0301353C198A9F93D420D3"/>
    <s v="ThereIsNoSpoon"/>
    <n v="1090"/>
    <n v="1524991648"/>
    <n v="1524991648"/>
    <n v="6.8490787594900002E-3"/>
    <n v="6.8490787594900002E-3"/>
    <n v="1090941"/>
    <n v="3.0341609482100001E-2"/>
    <n v="0"/>
    <x v="2"/>
    <s v="035.3:036.1 04-29-03:47:28"/>
    <s v="ThereIsNoSpoon"/>
    <n v="0"/>
    <n v="0"/>
    <n v="1"/>
    <n v="0"/>
    <x v="2"/>
    <n v="1330"/>
    <n v="1087888"/>
    <n v="1.2225520000000001"/>
    <n v="0.81796100000000005"/>
    <n v="2241"/>
    <n v="44"/>
    <m/>
    <n v="1117.99"/>
    <n v="4051.45"/>
    <n v="4861.32"/>
    <n v="6440.9193022088357"/>
    <n v="1125.6472015623222"/>
    <n v="4079.1987001401353"/>
    <n v="4894.6155635550831"/>
    <n v="6485.033665793183"/>
    <n v="1095.339030593504"/>
    <n v="1093.1037214154528"/>
    <m/>
    <n v="1"/>
  </r>
  <r>
    <s v="FF87E49EF33078B04A5DE26AAE170DDF8BAE139F"/>
    <s v="MehlTor1"/>
    <n v="1210"/>
    <n v="1524978849"/>
    <n v="1524978849"/>
    <n v="0.473175458898"/>
    <n v="0.473175458898"/>
    <n v="1206825"/>
    <n v="-6.4606245950199995E-2"/>
    <n v="0"/>
    <x v="2"/>
    <s v="032.2:033.0 04-29-00:14:09"/>
    <s v="MehlTor1"/>
    <n v="0"/>
    <n v="0"/>
    <n v="1"/>
    <n v="0"/>
    <x v="2"/>
    <n v="1050"/>
    <n v="819200"/>
    <n v="1.281738"/>
    <n v="0.78019000000000005"/>
    <n v="2046"/>
    <n v="40"/>
    <m/>
    <n v="1117.99"/>
    <n v="4051.45"/>
    <n v="4861.32"/>
    <n v="6440.9193022088357"/>
    <n v="1646.9954312933751"/>
    <n v="5968.496712952302"/>
    <n v="7161.5773218500244"/>
    <n v="9488.6042487564864"/>
    <n v="1206.8253359292414"/>
    <n v="1090.537735150469"/>
    <m/>
    <n v="1"/>
  </r>
  <r>
    <s v="44F75ADF5153402807B7D2E5844B6BC8D5025079"/>
    <s v="Unnamed"/>
    <n v="1120"/>
    <n v="1525000722"/>
    <n v="1525000722"/>
    <n v="9.1462374983699996E-2"/>
    <n v="9.1462374983699996E-2"/>
    <n v="1117657"/>
    <n v="-0.45571633817500001"/>
    <n v="0"/>
    <x v="1"/>
    <s v="019.1:019.9 04-29-06:18:42"/>
    <s v="Unnamed"/>
    <n v="0"/>
    <n v="0"/>
    <n v="1"/>
    <n v="0"/>
    <x v="2"/>
    <n v="1480"/>
    <n v="1024000"/>
    <n v="1.4453119999999999"/>
    <n v="0.69189199999999995"/>
    <n v="1544"/>
    <n v="30"/>
    <m/>
    <n v="1117.99"/>
    <n v="4051.45"/>
    <n v="4861.32"/>
    <n v="8853.6095214723919"/>
    <n v="1220.2440206080269"/>
    <n v="4422.0052391277113"/>
    <n v="5305.9478727557607"/>
    <n v="9663.3816754845575"/>
    <n v="1117.6574719833088"/>
    <n v="1089.5602303883161"/>
    <m/>
    <n v="1"/>
  </r>
  <r>
    <s v="7516F6ADDF596E2DE987D48E77D4C94AF49D3904"/>
    <s v="eggplanthoodlum"/>
    <n v="1110"/>
    <n v="1524992322"/>
    <n v="1524992322"/>
    <n v="5.4873711182600003E-2"/>
    <n v="5.4873711182600003E-2"/>
    <n v="1106115"/>
    <n v="-0.361788109661"/>
    <n v="0"/>
    <x v="2"/>
    <s v="025.8:026.6 04-29-03:58:42"/>
    <s v="eggplanthoodlum"/>
    <n v="0"/>
    <n v="0"/>
    <n v="1"/>
    <n v="0"/>
    <x v="2"/>
    <n v="1110"/>
    <n v="1048576"/>
    <n v="1.058578"/>
    <n v="0.94466300000000003"/>
    <n v="2936"/>
    <n v="58"/>
    <m/>
    <n v="1117.99"/>
    <n v="4051.45"/>
    <n v="4861.32"/>
    <n v="6440.9193022088357"/>
    <n v="1179.338260365035"/>
    <n v="4273.768097170745"/>
    <n v="5128.0786696461973"/>
    <n v="6794.3564477486771"/>
    <n v="1106.115256577006"/>
    <n v="1088.8534796039044"/>
    <m/>
    <n v="1"/>
  </r>
  <r>
    <s v="94DF3BC5398D1B2CDF5749A7DD73AECFE7EB82EF"/>
    <s v="Ohsaelei1cheekaiZ5p"/>
    <n v="881"/>
    <n v="1524975578"/>
    <n v="1524975578"/>
    <n v="-0.43998525442600001"/>
    <n v="-0.43998525442600001"/>
    <n v="880827"/>
    <n v="2.38778877818E-2"/>
    <n v="0"/>
    <x v="4"/>
    <s v="064.4:065.2 04-28-23:19:38"/>
    <s v="Ohsaelei1cheekaiZ5p"/>
    <n v="0"/>
    <n v="0"/>
    <n v="1"/>
    <n v="0"/>
    <x v="2"/>
    <n v="1160"/>
    <n v="1572864"/>
    <n v="0.73750800000000005"/>
    <n v="1.355917"/>
    <n v="4172"/>
    <n v="83"/>
    <m/>
    <n v="1117.99"/>
    <n v="4051.45"/>
    <n v="4861.32"/>
    <n v="2386.3111194805197"/>
    <n v="626.09088540427626"/>
    <n v="2268.8717409557821"/>
    <n v="2722.4108829537977"/>
    <n v="1336.3694144362903"/>
    <n v="880.82703278250392"/>
    <n v="1088.4381229477526"/>
    <m/>
    <n v="1"/>
  </r>
  <r>
    <s v="C2B7988734C4F1CDDE4AAD201A1C924ED65DCE90"/>
    <s v="ProgAndStuff"/>
    <n v="1110"/>
    <n v="1524941947"/>
    <n v="1524941947"/>
    <n v="8.8632993959100001E-2"/>
    <n v="8.8632993959100001E-2"/>
    <n v="1114760"/>
    <n v="-0.35016055136599999"/>
    <n v="0"/>
    <x v="2"/>
    <s v="025.0:025.8 04-28-13:59:07"/>
    <s v="ProgAndStuff"/>
    <n v="0"/>
    <n v="0"/>
    <n v="1"/>
    <n v="0"/>
    <x v="2"/>
    <n v="1260"/>
    <n v="1024000"/>
    <n v="1.230469"/>
    <n v="0.81269800000000003"/>
    <n v="2216"/>
    <n v="44"/>
    <m/>
    <n v="1117.99"/>
    <n v="4051.45"/>
    <n v="4861.32"/>
    <n v="6440.9193022088357"/>
    <n v="1217.0808009163343"/>
    <n v="4410.5421433755955"/>
    <n v="5292.1933461932513"/>
    <n v="7011.7972638125621"/>
    <n v="1114.7601858141184"/>
    <n v="1087.5321300698829"/>
    <m/>
    <n v="1"/>
  </r>
  <r>
    <s v="E514A3818BC87E87B0B82B6494672F69CED5350D"/>
    <s v="TotorBEx"/>
    <n v="1150"/>
    <n v="1524998183"/>
    <n v="1524998183"/>
    <n v="0.24447915284499999"/>
    <n v="0.24447915284499999"/>
    <n v="1154378"/>
    <n v="0.51578332170700003"/>
    <n v="0"/>
    <x v="3"/>
    <s v="061.0:061.8 04-29-05:36:23"/>
    <s v="TotorBEx"/>
    <n v="0"/>
    <n v="0"/>
    <n v="1"/>
    <n v="0"/>
    <x v="2"/>
    <n v="1110"/>
    <n v="927600"/>
    <n v="1.196636"/>
    <n v="0.83567599999999997"/>
    <n v="2327"/>
    <n v="46"/>
    <m/>
    <n v="1117.99"/>
    <n v="4051.45"/>
    <n v="4861.32"/>
    <n v="3794.4265750962772"/>
    <n v="1391.3152480891815"/>
    <n v="5041.9450637938744"/>
    <n v="6049.8113953084548"/>
    <n v="4722.0847697083691"/>
    <n v="1154.3788621790218"/>
    <n v="1086.3452035253156"/>
    <m/>
    <n v="1"/>
  </r>
  <r>
    <s v="5E0815B4DE8F35F389C63EC1A545A634CD091867"/>
    <s v="Unnamed"/>
    <n v="1110"/>
    <n v="1524949607"/>
    <n v="1524949607"/>
    <n v="8.6416126440800003E-2"/>
    <n v="8.6416126440800003E-2"/>
    <n v="1112490"/>
    <n v="-8.4051916218200004E-2"/>
    <n v="0"/>
    <x v="2"/>
    <s v="036.8:037.5 04-28-16:06:47"/>
    <s v="Unnamed"/>
    <n v="0"/>
    <n v="0"/>
    <n v="1"/>
    <n v="0"/>
    <x v="2"/>
    <n v="1110"/>
    <n v="1024000"/>
    <n v="1.0839840000000001"/>
    <n v="0.92252299999999998"/>
    <n v="2772"/>
    <n v="55"/>
    <m/>
    <n v="1117.99"/>
    <n v="4051.45"/>
    <n v="4861.32"/>
    <n v="6440.9193022088357"/>
    <n v="1214.6023651995501"/>
    <n v="4401.5606154685793"/>
    <n v="5281.4164437891905"/>
    <n v="6997.5185990235041"/>
    <n v="1112.4901134753793"/>
    <n v="1085.9430794327654"/>
    <m/>
    <n v="1"/>
  </r>
  <r>
    <s v="E8FE56E47C9C5C8D7ADF80FD0332E808F0EFDF77"/>
    <s v="Quickborn"/>
    <n v="1100"/>
    <n v="1524953406"/>
    <n v="1524953406"/>
    <n v="5.0517407576700001E-2"/>
    <n v="5.0517407576700001E-2"/>
    <n v="1101547"/>
    <n v="-0.42278406757699999"/>
    <n v="0"/>
    <x v="1"/>
    <s v="021.4:022.2 04-28-17:10:06"/>
    <s v="Quickborn"/>
    <n v="0"/>
    <n v="0"/>
    <n v="1"/>
    <n v="0"/>
    <x v="2"/>
    <n v="1100"/>
    <n v="1048576"/>
    <n v="1.049042"/>
    <n v="0.95325099999999996"/>
    <n v="2991"/>
    <n v="59"/>
    <m/>
    <n v="1117.99"/>
    <n v="4051.45"/>
    <n v="4861.32"/>
    <n v="8853.6095214723919"/>
    <n v="1174.467956496675"/>
    <n v="4256.118750926621"/>
    <n v="5106.9012838007629"/>
    <n v="9300.870922193566"/>
    <n v="1101.547341167146"/>
    <n v="1085.6559388170022"/>
    <m/>
    <n v="1"/>
  </r>
  <r>
    <s v="4FAB66DD36CF53A4D1F8D933037FA509ADE063BA"/>
    <s v="Unnamed"/>
    <n v="1110"/>
    <n v="1524948060"/>
    <n v="1524948060"/>
    <n v="8.4174590597799998E-2"/>
    <n v="8.4174590597799998E-2"/>
    <n v="1110194"/>
    <n v="-0.53165024591999999"/>
    <n v="0"/>
    <x v="2"/>
    <s v="026.6:027.4 04-28-15:41:00"/>
    <s v="Unnamed"/>
    <n v="0"/>
    <n v="0"/>
    <n v="1"/>
    <n v="0"/>
    <x v="2"/>
    <n v="1110"/>
    <n v="1024000"/>
    <n v="1.0839840000000001"/>
    <n v="0.92252299999999998"/>
    <n v="2768"/>
    <n v="55"/>
    <m/>
    <n v="1117.99"/>
    <n v="4051.45"/>
    <n v="4861.32"/>
    <n v="6440.9193022088357"/>
    <n v="1212.0963505424345"/>
    <n v="4392.4791450774565"/>
    <n v="5270.5196207648969"/>
    <n v="6983.081047545732"/>
    <n v="1110.1947807721472"/>
    <n v="1084.336346540503"/>
    <m/>
    <n v="1"/>
  </r>
  <r>
    <s v="6D77DD37C0C80BEAAF0306E0D6A23A2CA7656D3B"/>
    <s v="Unnamed"/>
    <n v="1110"/>
    <n v="1524936272"/>
    <n v="1524936272"/>
    <n v="8.3552363347800002E-2"/>
    <n v="8.3552363347800002E-2"/>
    <n v="1109557"/>
    <n v="-0.137903203419"/>
    <n v="0"/>
    <x v="5"/>
    <s v="041.7:042.5 04-28-12:24:32"/>
    <s v="Unnamed"/>
    <n v="0"/>
    <n v="0"/>
    <n v="1"/>
    <n v="0"/>
    <x v="2"/>
    <n v="1110"/>
    <n v="1024000"/>
    <n v="1.0839840000000001"/>
    <n v="0.92252299999999998"/>
    <n v="2769"/>
    <n v="55"/>
    <m/>
    <n v="1117.99"/>
    <n v="4051.45"/>
    <n v="4861.32"/>
    <n v="4819.491751072962"/>
    <n v="1211.4007066992069"/>
    <n v="4389.9582224854439"/>
    <n v="5267.4947749899266"/>
    <n v="5222.1716770103349"/>
    <n v="1109.5576200681471"/>
    <n v="1083.8903340477029"/>
    <m/>
    <n v="1"/>
  </r>
  <r>
    <s v="E8DE1567FD314D21CC1046C914A580A152E74798"/>
    <s v="majorLazer"/>
    <n v="1100"/>
    <n v="1525001522"/>
    <n v="1525001522"/>
    <n v="4.6684084088800003E-2"/>
    <n v="4.6684084088800003E-2"/>
    <n v="1097527"/>
    <n v="-0.29580404001299998"/>
    <n v="0"/>
    <x v="5"/>
    <s v="041.7:042.5 04-29-06:32:02"/>
    <s v="majorLazer"/>
    <n v="0"/>
    <n v="0"/>
    <n v="1"/>
    <n v="0"/>
    <x v="2"/>
    <n v="1160"/>
    <n v="1048576"/>
    <n v="1.1062620000000001"/>
    <n v="0.903945"/>
    <n v="2674"/>
    <n v="53"/>
    <m/>
    <n v="1117.99"/>
    <n v="4051.45"/>
    <n v="4861.32"/>
    <n v="4819.491751072962"/>
    <n v="1170.1823391704377"/>
    <n v="4240.5882324815693"/>
    <n v="5088.2662716625655"/>
    <n v="5044.4853092453304"/>
    <n v="1097.5278101574977"/>
    <n v="1082.8422671102483"/>
    <m/>
    <n v="1"/>
  </r>
  <r>
    <s v="E1C2D6013A4220138F8E75B45E33940FCC7B08DA"/>
    <s v="gygygygy"/>
    <n v="1110"/>
    <n v="1524934219"/>
    <n v="1524934219"/>
    <n v="8.1094316444999995E-2"/>
    <n v="8.1094316444999995E-2"/>
    <n v="1107040"/>
    <n v="-1.21791808839"/>
    <n v="0"/>
    <x v="1"/>
    <s v="016.7:017.5 04-28-11:50:19"/>
    <s v="gygygygy"/>
    <n v="0"/>
    <n v="0"/>
    <n v="1"/>
    <n v="0"/>
    <x v="2"/>
    <n v="1550"/>
    <n v="1024000"/>
    <n v="1.5136719999999999"/>
    <n v="0.66064500000000004"/>
    <n v="1322"/>
    <n v="26"/>
    <m/>
    <n v="1117.99"/>
    <n v="4051.45"/>
    <n v="4861.32"/>
    <n v="8853.6095214723919"/>
    <n v="1208.6526348423456"/>
    <n v="4379.999568361095"/>
    <n v="5255.5454224204068"/>
    <n v="9571.5869336871383"/>
    <n v="1107.04058003968"/>
    <n v="1082.128406027776"/>
    <m/>
    <n v="1"/>
  </r>
  <r>
    <s v="B825F614D6402B36E1B8E8D8F4F7E1C3AD0CBB60"/>
    <s v="TheKrustyKrab"/>
    <n v="765"/>
    <n v="1525001744"/>
    <n v="1525001744"/>
    <n v="-0.58025303366600001"/>
    <n v="-0.58025303366600001"/>
    <n v="764733"/>
    <n v="4.93694816455E-2"/>
    <n v="0"/>
    <x v="6"/>
    <s v="086.0:086.8 04-29-06:35:44"/>
    <s v="TheKrustyKrab"/>
    <n v="0"/>
    <n v="0"/>
    <n v="1"/>
    <n v="0"/>
    <x v="2"/>
    <n v="647"/>
    <n v="1821892"/>
    <n v="0.35512500000000002"/>
    <n v="2.8159070000000002"/>
    <n v="5299"/>
    <n v="105"/>
    <m/>
    <n v="1117.99"/>
    <n v="4051.45"/>
    <n v="4861.32"/>
    <n v="885.64026081730776"/>
    <n v="469.27291089174867"/>
    <n v="1700.5838467538842"/>
    <n v="2040.5243223788007"/>
    <n v="371.74481274131745"/>
    <n v="764.73363998818388"/>
    <n v="1081.8811479917288"/>
    <m/>
    <n v="1"/>
  </r>
  <r>
    <s v="710D30F183AB05B68A642507F1253F980943AD68"/>
    <s v="TestingThisOut"/>
    <n v="770"/>
    <n v="1525006228"/>
    <n v="1525006228"/>
    <n v="-0.57381424719100005"/>
    <n v="-0.57381424719100005"/>
    <n v="770336"/>
    <n v="-0.429677016568"/>
    <n v="0"/>
    <x v="6"/>
    <s v="075.0:075.8 04-29-07:50:28"/>
    <s v="TestingThisOut"/>
    <n v="0"/>
    <n v="0"/>
    <n v="1"/>
    <n v="0"/>
    <x v="2"/>
    <n v="1440"/>
    <n v="1807514"/>
    <n v="0.79667399999999999"/>
    <n v="1.2552179999999999"/>
    <n v="4017"/>
    <n v="80"/>
    <m/>
    <n v="1117.99"/>
    <n v="4051.45"/>
    <n v="4861.32"/>
    <n v="885.64026081730776"/>
    <n v="476.47140978293385"/>
    <n v="1726.6702682180228"/>
    <n v="2071.8253238454477"/>
    <n v="377.44726127438338"/>
    <n v="770.33671480280668"/>
    <n v="1081.4899003619646"/>
    <m/>
    <n v="1"/>
  </r>
  <r>
    <s v="03C48E642B9FD4AA71C27FD31239CC01B5F99243"/>
    <s v="wasserkocher"/>
    <n v="1120"/>
    <n v="1524952033"/>
    <n v="1524952033"/>
    <n v="0.146901587252"/>
    <n v="0.146901587252"/>
    <n v="1123841"/>
    <n v="0.122604488985"/>
    <n v="0"/>
    <x v="5"/>
    <s v="046.4:047.2 04-28-16:47:13"/>
    <s v="wasserkocher"/>
    <n v="0"/>
    <n v="0"/>
    <n v="1"/>
    <n v="0"/>
    <x v="2"/>
    <n v="1060"/>
    <n v="979894"/>
    <n v="1.08175"/>
    <n v="0.92442800000000003"/>
    <n v="2787"/>
    <n v="55"/>
    <m/>
    <n v="1117.99"/>
    <n v="4051.45"/>
    <n v="4861.32"/>
    <n v="4819.491751072962"/>
    <n v="1282.2245055318635"/>
    <n v="4646.6144356721152"/>
    <n v="5575.4556241398923"/>
    <n v="5527.4827390535011"/>
    <n v="1123.8419839387116"/>
    <n v="1080.657588757098"/>
    <m/>
    <n v="1"/>
  </r>
  <r>
    <s v="B203BD560731704E85B4D82DE3D55853B17334F3"/>
    <s v="freedomforus"/>
    <n v="1100"/>
    <n v="1524928694"/>
    <n v="1524928694"/>
    <n v="7.85267564463E-2"/>
    <n v="7.85267564463E-2"/>
    <n v="1104411"/>
    <n v="-0.33332009162499998"/>
    <n v="0"/>
    <x v="2"/>
    <s v="032.8:033.6 04-28-10:18:14"/>
    <s v="freedomforus"/>
    <n v="0"/>
    <n v="0"/>
    <n v="1"/>
    <n v="0"/>
    <x v="2"/>
    <n v="1330"/>
    <n v="1024000"/>
    <n v="1.2988280000000001"/>
    <n v="0.76992499999999997"/>
    <n v="1990"/>
    <n v="39"/>
    <m/>
    <n v="1117.99"/>
    <n v="4051.45"/>
    <n v="4861.32"/>
    <n v="6440.9193022088357"/>
    <n v="1205.7821284393988"/>
    <n v="4369.5972274043615"/>
    <n v="5243.063691647526"/>
    <n v="6946.7038035436608"/>
    <n v="1104.4113986010111"/>
    <n v="1080.2879790207078"/>
    <m/>
    <n v="1"/>
  </r>
  <r>
    <s v="6A74E94A0E44BB8B54F7DAD2A7A40C5C6F45402B"/>
    <s v="JungEunha"/>
    <n v="654"/>
    <n v="1525006228"/>
    <n v="1525006228"/>
    <n v="-0.68503866321999995"/>
    <n v="-0.68503866321999995"/>
    <n v="653593"/>
    <n v="-0.17757286738799999"/>
    <n v="0"/>
    <x v="6"/>
    <s v="075.0:075.8 04-29-07:50:28"/>
    <s v="JungEunha"/>
    <n v="0"/>
    <n v="0"/>
    <n v="1"/>
    <n v="0"/>
    <x v="2"/>
    <n v="1020"/>
    <n v="2075154"/>
    <n v="0.49153000000000002"/>
    <n v="2.034465"/>
    <n v="4877"/>
    <n v="97"/>
    <m/>
    <n v="1117.99"/>
    <n v="4051.45"/>
    <n v="4861.32"/>
    <n v="885.64026081730776"/>
    <n v="352.12362490667226"/>
    <n v="1276.0501078973311"/>
    <n v="1531.1278457153496"/>
    <n v="278.94244045320715"/>
    <n v="653.59327786436415"/>
    <n v="1080.061494505055"/>
    <m/>
    <n v="1"/>
  </r>
  <r>
    <s v="364597DA1BDD19D2D1CA884C84085DECFE27FD24"/>
    <s v="Unnamed"/>
    <n v="1100"/>
    <n v="1525004091"/>
    <n v="1525004091"/>
    <n v="7.7271728126799999E-2"/>
    <n v="7.7271728126799999E-2"/>
    <n v="1103126"/>
    <n v="-0.33515680505099998"/>
    <n v="0"/>
    <x v="5"/>
    <s v="042.5:043.3 04-29-07:14:51"/>
    <s v="Unnamed"/>
    <n v="0"/>
    <n v="0"/>
    <n v="1"/>
    <n v="0"/>
    <x v="2"/>
    <n v="1140"/>
    <n v="1024000"/>
    <n v="1.113281"/>
    <n v="0.89824599999999999"/>
    <n v="2633"/>
    <n v="52"/>
    <m/>
    <n v="1117.99"/>
    <n v="4051.45"/>
    <n v="4861.32"/>
    <n v="4819.491751072962"/>
    <n v="1204.3790193284813"/>
    <n v="4364.512542919324"/>
    <n v="5236.9625973773755"/>
    <n v="5191.9022073712276"/>
    <n v="1103.1262496018433"/>
    <n v="1079.3883747212903"/>
    <m/>
    <n v="1"/>
  </r>
  <r>
    <s v="91210EB429EBD49B26FD8E2AFB05A06732E8BD2B"/>
    <s v="livefreeordie"/>
    <n v="1120"/>
    <n v="1525003705"/>
    <n v="1525003705"/>
    <n v="0.15466132017500001"/>
    <n v="0.15466132017500001"/>
    <n v="1122327"/>
    <n v="0.15007889677299999"/>
    <n v="0"/>
    <x v="3"/>
    <s v="050.0:050.8 04-29-07:08:25"/>
    <s v="livefreeordie"/>
    <n v="0"/>
    <n v="0"/>
    <n v="1"/>
    <n v="0"/>
    <x v="2"/>
    <n v="976"/>
    <n v="972491"/>
    <n v="1.0036080000000001"/>
    <n v="0.99640499999999999"/>
    <n v="3209"/>
    <n v="64"/>
    <m/>
    <n v="1117.99"/>
    <n v="4051.45"/>
    <n v="4861.32"/>
    <n v="3794.4265750962772"/>
    <n v="1290.8998093424482"/>
    <n v="4678.0526056230037"/>
    <n v="5613.1781689931304"/>
    <n v="4381.2775985077715"/>
    <n v="1122.8977419183059"/>
    <n v="1077.775719342814"/>
    <m/>
    <n v="1"/>
  </r>
  <r>
    <s v="C8B0C7701874F0B5AFCDAB0BAE231FE303C8228D"/>
    <s v="mayforth"/>
    <n v="749"/>
    <n v="1524968613"/>
    <n v="1524968613"/>
    <n v="-0.59401350472600001"/>
    <n v="-0.59401350472600001"/>
    <n v="748730"/>
    <n v="-2.8581307115599999E-2"/>
    <n v="0"/>
    <x v="6"/>
    <s v="077.4:078.2 04-28-21:23:33"/>
    <s v="mayforth"/>
    <n v="0"/>
    <n v="0"/>
    <n v="1"/>
    <n v="0"/>
    <x v="2"/>
    <n v="749"/>
    <n v="1844224"/>
    <n v="0.40613300000000002"/>
    <n v="2.4622480000000002"/>
    <n v="5148"/>
    <n v="102"/>
    <m/>
    <n v="1117.99"/>
    <n v="4051.45"/>
    <n v="4861.32"/>
    <n v="885.64026081730776"/>
    <n v="453.88884185137925"/>
    <n v="1644.8339862778471"/>
    <n v="1973.6302692054014"/>
    <n v="359.55798556277006"/>
    <n v="748.73003826019738"/>
    <n v="1077.3782267821382"/>
    <m/>
    <n v="1"/>
  </r>
  <r>
    <s v="67A356787AFA310742F2618F7158B118A1275521"/>
    <s v="TitanSecure"/>
    <n v="1190"/>
    <n v="1524987008"/>
    <n v="1524987008"/>
    <n v="0.44809641305600001"/>
    <n v="0.44809641305600001"/>
    <n v="1186280"/>
    <n v="0.56165810488300005"/>
    <n v="0"/>
    <x v="3"/>
    <s v="057.9:058.7 04-29-02:30:08"/>
    <s v="TitanSecure"/>
    <n v="0"/>
    <n v="0"/>
    <n v="1"/>
    <n v="0"/>
    <x v="2"/>
    <n v="885"/>
    <n v="819200"/>
    <n v="1.080322"/>
    <n v="0.92564999999999997"/>
    <n v="2795"/>
    <n v="55"/>
    <m/>
    <n v="1117.99"/>
    <n v="4051.45"/>
    <n v="4861.32"/>
    <n v="3794.4265750962772"/>
    <n v="1618.9573088324776"/>
    <n v="5866.8902126757312"/>
    <n v="7039.6600547173939"/>
    <n v="5494.695513001283"/>
    <n v="1186.2805815754755"/>
    <n v="1076.1564071028326"/>
    <m/>
    <n v="1"/>
  </r>
  <r>
    <s v="B905DBB2D6B3C89B45F4FA61882B6F5BD3170472"/>
    <s v="Unnamed"/>
    <n v="1100"/>
    <n v="1524991634"/>
    <n v="1524991634"/>
    <n v="7.2472274494300007E-2"/>
    <n v="7.2472274494300007E-2"/>
    <n v="1098211"/>
    <n v="0.92124168557800001"/>
    <n v="0"/>
    <x v="4"/>
    <s v="068.3:069.1 04-29-03:47:14"/>
    <s v="Unnamed"/>
    <n v="0"/>
    <n v="0"/>
    <n v="1"/>
    <n v="0"/>
    <x v="2"/>
    <n v="1100"/>
    <n v="1024000"/>
    <n v="1.074219"/>
    <n v="0.93090899999999999"/>
    <n v="2837"/>
    <n v="56"/>
    <m/>
    <n v="1117.99"/>
    <n v="4051.45"/>
    <n v="4861.32"/>
    <n v="2386.3111194805197"/>
    <n v="1199.0132781618825"/>
    <n v="4345.0677964999313"/>
    <n v="5213.6309174446305"/>
    <n v="2559.2525139603122"/>
    <n v="1098.2116090821632"/>
    <n v="1075.9481263575142"/>
    <m/>
    <n v="1"/>
  </r>
  <r>
    <s v="98CD734C9A4E1CC5074EAE9E0997459CFB476E37"/>
    <s v="corben"/>
    <n v="1100"/>
    <n v="1524919010"/>
    <n v="1524919010"/>
    <n v="7.2209533765E-2"/>
    <n v="7.2209533765E-2"/>
    <n v="1097942"/>
    <n v="-0.203304668025"/>
    <n v="0"/>
    <x v="2"/>
    <s v="032.9:033.6 04-28-07:36:50"/>
    <s v="corben"/>
    <n v="0"/>
    <n v="0"/>
    <n v="1"/>
    <n v="0"/>
    <x v="2"/>
    <n v="1100"/>
    <n v="1024000"/>
    <n v="1.074219"/>
    <n v="0.93090899999999999"/>
    <n v="2838"/>
    <n v="56"/>
    <m/>
    <n v="1117.99"/>
    <n v="4051.45"/>
    <n v="4861.32"/>
    <n v="6440.9193022088357"/>
    <n v="1198.7195366539322"/>
    <n v="4344.0033155722085"/>
    <n v="5212.3536506824694"/>
    <n v="6906.0150820393246"/>
    <n v="1097.9425625753597"/>
    <n v="1075.759793802752"/>
    <m/>
    <n v="1"/>
  </r>
  <r>
    <s v="93C1E14CD600CF51B117DE736741E7400A069AFC"/>
    <s v="IanNodeFromSiberia"/>
    <n v="592"/>
    <n v="1524987958"/>
    <n v="1524987958"/>
    <n v="-0.68472913950100001"/>
    <n v="-0.68472913950100001"/>
    <n v="592406"/>
    <n v="-0.186172004552"/>
    <n v="0"/>
    <x v="6"/>
    <s v="082.9:083.7 04-29-02:45:58"/>
    <s v="IanNodeFromSiberia"/>
    <n v="0"/>
    <n v="0"/>
    <n v="1"/>
    <n v="0"/>
    <x v="2"/>
    <n v="592"/>
    <n v="2065560"/>
    <n v="0.286605"/>
    <n v="3.4891220000000001"/>
    <n v="5514"/>
    <n v="110"/>
    <m/>
    <n v="1117.99"/>
    <n v="4051.45"/>
    <n v="4861.32"/>
    <n v="885.64026081730776"/>
    <n v="352.469669329277"/>
    <n v="1277.3041277686734"/>
    <n v="1532.6325395609986"/>
    <n v="279.21656712043142"/>
    <n v="651.21087861231445"/>
    <n v="1075.51561502862"/>
    <m/>
    <n v="1"/>
  </r>
  <r>
    <s v="8F0CBB97889C7C8F30A55419F1ABF8793F8AD4E2"/>
    <s v="cancan"/>
    <n v="1180"/>
    <n v="1524973689"/>
    <n v="1524973689"/>
    <n v="0.44537943078100001"/>
    <n v="0.44537943078100001"/>
    <n v="1184054"/>
    <n v="-0.15632912323500001"/>
    <n v="0"/>
    <x v="2"/>
    <s v="033.8:034.6 04-28-22:48:09"/>
    <s v="cancan"/>
    <n v="0"/>
    <n v="0"/>
    <n v="1"/>
    <n v="0"/>
    <x v="2"/>
    <n v="1180"/>
    <n v="819200"/>
    <n v="1.4404300000000001"/>
    <n v="0.69423699999999999"/>
    <n v="1557"/>
    <n v="31"/>
    <m/>
    <n v="1117.99"/>
    <n v="4051.45"/>
    <n v="4861.32"/>
    <n v="6440.9193022088357"/>
    <n v="1615.9197498188501"/>
    <n v="5855.8824948376823"/>
    <n v="7026.4519344442906"/>
    <n v="9309.5722747329619"/>
    <n v="1184.0548296957952"/>
    <n v="1074.5983807870564"/>
    <m/>
    <n v="1"/>
  </r>
  <r>
    <s v="C9B9D95E9D7551D469283F23A4964776BBACB8A4"/>
    <s v="Unnamed"/>
    <n v="1100"/>
    <n v="1524945407"/>
    <n v="1524945407"/>
    <n v="7.0048292028599995E-2"/>
    <n v="7.0048292028599995E-2"/>
    <n v="1095729"/>
    <n v="-0.13633513653900001"/>
    <n v="0"/>
    <x v="2"/>
    <s v="036.0:036.7 04-28-14:56:47"/>
    <s v="Unnamed"/>
    <n v="0"/>
    <n v="0"/>
    <n v="1"/>
    <n v="0"/>
    <x v="2"/>
    <n v="1100"/>
    <n v="1024000"/>
    <n v="1.074219"/>
    <n v="0.93090899999999999"/>
    <n v="2831"/>
    <n v="56"/>
    <m/>
    <n v="1117.99"/>
    <n v="4051.45"/>
    <n v="4861.32"/>
    <n v="6440.9193022088357"/>
    <n v="1196.3032900050546"/>
    <n v="4335.2471527392718"/>
    <n v="5201.8471630044742"/>
    <n v="6892.0946984226075"/>
    <n v="1095.7294510372865"/>
    <n v="1074.2106157261005"/>
    <m/>
    <n v="1"/>
  </r>
  <r>
    <s v="5AEDB56F68D46B0DF12A89CC668008976C3763D5"/>
    <s v="Unnamed"/>
    <n v="1090"/>
    <n v="1525004637"/>
    <n v="1525004637"/>
    <n v="6.8970252226199999E-2"/>
    <n v="6.8970252226199999E-2"/>
    <n v="1094625"/>
    <n v="-0.70103838861800005"/>
    <n v="0"/>
    <x v="2"/>
    <s v="025.8:026.6 04-29-07:23:57"/>
    <s v="Unnamed"/>
    <n v="0"/>
    <n v="0"/>
    <n v="1"/>
    <n v="0"/>
    <x v="2"/>
    <n v="1420"/>
    <n v="1024000"/>
    <n v="1.386719"/>
    <n v="0.72112699999999996"/>
    <n v="1688"/>
    <n v="33"/>
    <m/>
    <n v="1117.99"/>
    <n v="4051.45"/>
    <n v="4861.32"/>
    <n v="6440.9193022088357"/>
    <n v="1195.0980522863692"/>
    <n v="4330.8795283818372"/>
    <n v="5196.6064665522699"/>
    <n v="6885.1511310507785"/>
    <n v="1094.6255382796287"/>
    <n v="1073.4378767957401"/>
    <m/>
    <n v="1"/>
  </r>
  <r>
    <s v="976B4712318E5F043DB871C13EBB11473FE0161C"/>
    <s v="rocky"/>
    <n v="1090"/>
    <n v="1524983272"/>
    <n v="1524983272"/>
    <n v="6.8130865232000001E-2"/>
    <n v="6.8130865232000001E-2"/>
    <n v="1093766"/>
    <n v="0.201332068823"/>
    <n v="0"/>
    <x v="2"/>
    <s v="033.0:033.8 04-29-01:27:52"/>
    <s v="rocky"/>
    <n v="0"/>
    <n v="0"/>
    <n v="1"/>
    <n v="0"/>
    <x v="2"/>
    <n v="1130"/>
    <n v="1024000"/>
    <n v="1.1035159999999999"/>
    <n v="0.90619499999999997"/>
    <n v="2689"/>
    <n v="53"/>
    <m/>
    <n v="1117.99"/>
    <n v="4051.45"/>
    <n v="4861.32"/>
    <n v="6440.9193022088357"/>
    <n v="1194.1596260207239"/>
    <n v="4327.4787939441867"/>
    <n v="5192.5259377696266"/>
    <n v="6879.7447071578135"/>
    <n v="1093.7660059975681"/>
    <n v="1072.8362041982975"/>
    <m/>
    <n v="1"/>
  </r>
  <r>
    <s v="4F1BE400BF76433F2B1AC4A6132FE7332FDBB835"/>
    <s v="HamburgsTor"/>
    <n v="1010"/>
    <n v="1524896579"/>
    <n v="1524896579"/>
    <n v="-0.17874676718900001"/>
    <n v="-0.17874676718900001"/>
    <n v="1005459"/>
    <n v="-3.7151864671900001E-2"/>
    <n v="0"/>
    <x v="3"/>
    <s v="058.7:059.5 04-28-01:22:59"/>
    <s v="HamburgsTor"/>
    <n v="0"/>
    <n v="0"/>
    <n v="1"/>
    <n v="0"/>
    <x v="2"/>
    <n v="1300"/>
    <n v="1224299"/>
    <n v="1.0618320000000001"/>
    <n v="0.94176800000000005"/>
    <n v="2917"/>
    <n v="58"/>
    <m/>
    <n v="1117.99"/>
    <n v="4051.45"/>
    <n v="4861.32"/>
    <n v="3794.4265750962772"/>
    <n v="918.15290175036989"/>
    <n v="3327.2664100721258"/>
    <n v="3992.3747657287704"/>
    <n v="3116.1850914617885"/>
    <n v="1005.4595116772746"/>
    <n v="1071.1113581740922"/>
    <m/>
    <n v="1"/>
  </r>
  <r>
    <s v="9A0EC53705088AF0EB2941524E17E8AC6116C490"/>
    <s v="python273"/>
    <n v="1190"/>
    <n v="1525007036"/>
    <n v="1525007036"/>
    <n v="0.51681189117199999"/>
    <n v="0.51681189117199999"/>
    <n v="1192869"/>
    <n v="3.1144711613599999E-2"/>
    <n v="0"/>
    <x v="2"/>
    <s v="026.6:027.4 04-29-08:03:56"/>
    <s v="python273"/>
    <n v="0"/>
    <n v="0"/>
    <n v="1"/>
    <n v="0"/>
    <x v="2"/>
    <n v="1070"/>
    <n v="786432"/>
    <n v="1.3605750000000001"/>
    <n v="0.73498300000000005"/>
    <n v="1763"/>
    <n v="35"/>
    <m/>
    <n v="1117.99"/>
    <n v="4051.45"/>
    <n v="4861.32"/>
    <n v="6440.9193022088357"/>
    <n v="1695.7805262113841"/>
    <n v="6145.2875364887987"/>
    <n v="7373.7079827922662"/>
    <n v="9769.6629876696225"/>
    <n v="1192.8694091981781"/>
    <n v="1070.9381864387249"/>
    <m/>
    <n v="1"/>
  </r>
  <r>
    <s v="D1EA43440874BEF3777A4C8FA197C5F051AAE838"/>
    <s v="Unnamed"/>
    <n v="1090"/>
    <n v="1524926764"/>
    <n v="1524926764"/>
    <n v="6.3033561888899997E-2"/>
    <n v="6.3033561888899997E-2"/>
    <n v="1088546"/>
    <n v="0.104588727366"/>
    <n v="0"/>
    <x v="3"/>
    <s v="053.1:053.9 04-28-09:46:04"/>
    <s v="Unnamed"/>
    <n v="0"/>
    <n v="0"/>
    <n v="1"/>
    <n v="0"/>
    <x v="2"/>
    <n v="1170"/>
    <n v="1024000"/>
    <n v="1.1425780000000001"/>
    <n v="0.87521400000000005"/>
    <n v="2503"/>
    <n v="50"/>
    <m/>
    <n v="1117.99"/>
    <n v="4051.45"/>
    <n v="4861.32"/>
    <n v="3794.4265750962772"/>
    <n v="1188.4608918561712"/>
    <n v="4306.8273243147833"/>
    <n v="5167.7463150817466"/>
    <n v="4033.602797450495"/>
    <n v="1088.5463673742336"/>
    <n v="1069.1824571619636"/>
    <m/>
    <n v="1"/>
  </r>
  <r>
    <s v="3786E08210A1BD6F9C87B7FAC479F7BDA3E7820E"/>
    <s v="ThornWithin"/>
    <n v="1080"/>
    <n v="1524911360"/>
    <n v="1524911360"/>
    <n v="2.75156852857E-2"/>
    <n v="2.75156852857E-2"/>
    <n v="1077428"/>
    <n v="-0.86931513337199995"/>
    <n v="0"/>
    <x v="2"/>
    <s v="028.9:029.7 04-28-05:29:20"/>
    <s v="ThornWithin"/>
    <n v="0"/>
    <n v="0"/>
    <n v="1"/>
    <n v="0"/>
    <x v="2"/>
    <n v="1080"/>
    <n v="1048576"/>
    <n v="1.029968"/>
    <n v="0.97090399999999999"/>
    <n v="3091"/>
    <n v="61"/>
    <m/>
    <n v="1117.99"/>
    <n v="4051.45"/>
    <n v="4861.32"/>
    <n v="6440.9193022088357"/>
    <n v="1148.7522609925597"/>
    <n v="4162.928423150749"/>
    <n v="4995.0825511930789"/>
    <n v="6618.1456106790038"/>
    <n v="1077.428287214138"/>
    <n v="1068.7726010498968"/>
    <m/>
    <n v="1"/>
  </r>
  <r>
    <s v="B15ACC762C49E059604969B84D7625A9AD91345B"/>
    <s v="Unnamed"/>
    <n v="1090"/>
    <n v="1524980073"/>
    <n v="1524980073"/>
    <n v="6.1506181209999997E-2"/>
    <n v="6.1506181209999997E-2"/>
    <n v="1086982"/>
    <n v="0.142819352471"/>
    <n v="0"/>
    <x v="3"/>
    <s v="055.6:056.4 04-29-00:34:33"/>
    <s v="Unnamed"/>
    <n v="0"/>
    <n v="0"/>
    <n v="1"/>
    <n v="0"/>
    <x v="2"/>
    <n v="1200"/>
    <n v="1024000"/>
    <n v="1.171875"/>
    <n v="0.85333300000000001"/>
    <n v="2404"/>
    <n v="48"/>
    <m/>
    <n v="1117.99"/>
    <n v="4051.45"/>
    <n v="4861.32"/>
    <n v="3794.4265750962772"/>
    <n v="1186.7532955309678"/>
    <n v="4300.6392178632541"/>
    <n v="5160.3212288397963"/>
    <n v="4027.8072636121883"/>
    <n v="1086.98232955904"/>
    <n v="1068.0876306913281"/>
    <m/>
    <n v="1"/>
  </r>
  <r>
    <s v="3BE84242941D857CCE30CB02D7F99A40913CF7B2"/>
    <s v="Unnamed"/>
    <n v="1090"/>
    <n v="1524976261"/>
    <n v="1524976261"/>
    <n v="6.0345543746900002E-2"/>
    <n v="6.0345543746900002E-2"/>
    <n v="1085793"/>
    <n v="-0.51896272408199995"/>
    <n v="0"/>
    <x v="2"/>
    <s v="034.6:035.4 04-28-23:31:01"/>
    <s v="Unnamed"/>
    <n v="0"/>
    <n v="0"/>
    <n v="1"/>
    <n v="0"/>
    <x v="2"/>
    <n v="1090"/>
    <n v="1024000"/>
    <n v="1.0644530000000001"/>
    <n v="0.93945000000000001"/>
    <n v="2898"/>
    <n v="57"/>
    <m/>
    <n v="1117.99"/>
    <n v="4051.45"/>
    <n v="4861.32"/>
    <n v="6440.9193022088357"/>
    <n v="1185.4557144535968"/>
    <n v="4295.9369532133778"/>
    <n v="5154.6789987276798"/>
    <n v="6829.6000797305314"/>
    <n v="1085.7938367968256"/>
    <n v="1067.2556857577779"/>
    <m/>
    <n v="1"/>
  </r>
  <r>
    <s v="2D2A8535FA0D93E8164F13669148936841871051"/>
    <s v="slarty"/>
    <n v="1220"/>
    <n v="1524929835"/>
    <n v="1524929835"/>
    <n v="0.698004366047"/>
    <n v="0.698004366047"/>
    <n v="1217129"/>
    <n v="0.75464447735899998"/>
    <n v="0"/>
    <x v="3"/>
    <s v="053.9:054.7 04-28-10:37:15"/>
    <s v="slarty"/>
    <n v="0"/>
    <n v="0"/>
    <n v="1"/>
    <n v="0"/>
    <x v="2"/>
    <n v="1220"/>
    <n v="716800"/>
    <n v="1.7020090000000001"/>
    <n v="0.58754099999999998"/>
    <n v="842"/>
    <n v="16"/>
    <m/>
    <n v="1117.99"/>
    <n v="4051.45"/>
    <n v="4861.32"/>
    <n v="3794.4265750962772"/>
    <n v="1898.3519011968854"/>
    <n v="6879.3797888211175"/>
    <n v="8254.5425847516017"/>
    <n v="6442.9528911582429"/>
    <n v="1217.1295295824896"/>
    <n v="1067.0306707077427"/>
    <m/>
    <n v="1"/>
  </r>
  <r>
    <s v="76AF7093EECAC8B47089D253EB68FA1EBEF566CE"/>
    <s v="motorcycle"/>
    <n v="754"/>
    <n v="1524975801"/>
    <n v="1524975801"/>
    <n v="-0.57993721932999998"/>
    <n v="-0.57993721932999998"/>
    <n v="754042"/>
    <n v="2.07030566657E-2"/>
    <n v="0"/>
    <x v="6"/>
    <s v="079.8:080.6 04-28-23:23:20"/>
    <s v="motorcycle"/>
    <n v="0"/>
    <n v="0"/>
    <n v="1"/>
    <n v="0"/>
    <x v="2"/>
    <n v="772"/>
    <n v="1795072"/>
    <n v="0.430066"/>
    <n v="2.3252229999999998"/>
    <n v="5070"/>
    <n v="101"/>
    <m/>
    <n v="1117.99"/>
    <n v="4051.45"/>
    <n v="4861.32"/>
    <n v="885.64026081730776"/>
    <n v="469.6259881612533"/>
    <n v="1701.8633527454715"/>
    <n v="2042.0595969266844"/>
    <n v="372.02451063222236"/>
    <n v="754.04293582285823"/>
    <n v="1066.351655076001"/>
    <m/>
    <n v="1"/>
  </r>
  <r>
    <s v="47CB7E59CD2346132AF68E91AAF5C35AD1DC87F4"/>
    <s v="Unnamed"/>
    <n v="1080"/>
    <n v="1524973689"/>
    <n v="1524973689"/>
    <n v="5.4438980165799997E-2"/>
    <n v="5.4438980165799997E-2"/>
    <n v="1079745"/>
    <n v="-0.18308450345800001"/>
    <n v="0"/>
    <x v="2"/>
    <s v="033.8:034.6 04-28-22:48:09"/>
    <s v="Unnamed"/>
    <n v="0"/>
    <n v="0"/>
    <n v="1"/>
    <n v="0"/>
    <x v="2"/>
    <n v="1080"/>
    <n v="1024000"/>
    <n v="1.0546880000000001"/>
    <n v="0.94814799999999999"/>
    <n v="2958"/>
    <n v="59"/>
    <m/>
    <n v="1117.99"/>
    <n v="4051.45"/>
    <n v="4861.32"/>
    <n v="6440.9193022088357"/>
    <n v="1178.8522354355628"/>
    <n v="4272.0068061927304"/>
    <n v="5125.9653030596073"/>
    <n v="6791.5563803513014"/>
    <n v="1079.7455156897793"/>
    <n v="1063.0218609828455"/>
    <m/>
    <n v="1"/>
  </r>
  <r>
    <s v="8C8F0AA30AD7819F16BBD530586CFE58EBA39948"/>
    <s v="yonailo"/>
    <n v="125"/>
    <n v="1525006165"/>
    <n v="1525006165"/>
    <n v="-0.96159917907900005"/>
    <n v="-0.96159917907900005"/>
    <n v="124809"/>
    <n v="-4.6664043951200003E-2"/>
    <n v="0"/>
    <x v="7"/>
    <s v="098.8:099.6 04-29-07:49:25"/>
    <s v="yonailo"/>
    <n v="1"/>
    <n v="0"/>
    <n v="0"/>
    <n v="0"/>
    <x v="0"/>
    <n v="82"/>
    <n v="3250176"/>
    <n v="2.5229000000000001E-2"/>
    <n v="39.636293000000002"/>
    <n v="6410"/>
    <n v="128"/>
    <m/>
    <n v="10125.48"/>
    <n v="10125.48"/>
    <n v="4861.32"/>
    <n v="509.99709399477808"/>
    <n v="388.82674421916653"/>
    <n v="388.82674421916653"/>
    <n v="186.67867875967545"/>
    <n v="19.584307076723849"/>
    <n v="124.80942653773192"/>
    <n v="1062.4193985764123"/>
    <m/>
    <n v="1"/>
  </r>
  <r>
    <s v="A7F80AB7E04C0004E8DE0A0037F8ED54292458BF"/>
    <s v="WooptThereItIs"/>
    <n v="1240"/>
    <n v="1524985656"/>
    <n v="1524985656"/>
    <n v="0.88713431976000001"/>
    <n v="0.88713431976000001"/>
    <n v="1236752"/>
    <n v="0.13792801944499999"/>
    <n v="0"/>
    <x v="2"/>
    <s v="033.7:034.5 04-29-02:07:36"/>
    <s v="WooptThereItIs"/>
    <n v="0"/>
    <n v="0"/>
    <n v="1"/>
    <n v="0"/>
    <x v="2"/>
    <n v="831"/>
    <n v="655360"/>
    <n v="1.268005"/>
    <n v="0.78864000000000001"/>
    <n v="2093"/>
    <n v="41"/>
    <m/>
    <n v="1117.99"/>
    <n v="4051.45"/>
    <n v="4861.32"/>
    <n v="6440.9193022088357"/>
    <n v="2109.7972981484822"/>
    <n v="7645.6303397916508"/>
    <n v="9173.9638113356814"/>
    <n v="12154.879866002924"/>
    <n v="1236.7523477979134"/>
    <n v="1062.3346434585396"/>
    <m/>
    <n v="1"/>
  </r>
  <r>
    <s v="51485C9B7D4DECA16A9F21705477092A656C0555"/>
    <s v="TheBestRelayNick"/>
    <n v="931"/>
    <n v="1524845662"/>
    <n v="1524845662"/>
    <n v="-0.257880561753"/>
    <n v="-0.257880561753"/>
    <n v="930815"/>
    <n v="-9.8785252332900003E-2"/>
    <n v="0.2"/>
    <x v="3"/>
    <s v="055.5:056.2 04-27-11:14:22"/>
    <s v="TheBestRelayNick"/>
    <n v="0"/>
    <n v="0"/>
    <n v="1"/>
    <n v="0"/>
    <x v="2"/>
    <n v="1180"/>
    <n v="1296276"/>
    <n v="0.9103"/>
    <n v="1.0985389999999999"/>
    <n v="3661"/>
    <n v="73"/>
    <m/>
    <n v="1117.99"/>
    <n v="4051.45"/>
    <n v="4861.32"/>
    <n v="3794.4265750962772"/>
    <n v="829.68211076576358"/>
    <n v="3006.6597980858078"/>
    <n v="3607.6800675389059"/>
    <n v="2815.9177183799375"/>
    <n v="961.99161693306814"/>
    <n v="1062.2769318531477"/>
    <m/>
    <n v="1"/>
  </r>
  <r>
    <s v="56AEA386F57A1768C64D9AAAB88D93502C8759BE"/>
    <s v="Luther2"/>
    <n v="564"/>
    <n v="1524973109"/>
    <n v="1524973109"/>
    <n v="-0.74648733844899995"/>
    <n v="-0.74648733844899995"/>
    <n v="563958"/>
    <n v="3.9476148886199998E-2"/>
    <n v="0"/>
    <x v="7"/>
    <s v="090.2:091.0 04-28-22:38:29"/>
    <s v="Luther2"/>
    <n v="1"/>
    <n v="0"/>
    <n v="0"/>
    <n v="0"/>
    <x v="0"/>
    <n v="564"/>
    <n v="2224576"/>
    <n v="0.25353100000000001"/>
    <n v="3.9442840000000001"/>
    <n v="5647"/>
    <n v="112"/>
    <m/>
    <n v="10125.48"/>
    <n v="10125.48"/>
    <n v="4861.32"/>
    <n v="509.99709399477808"/>
    <n v="2566.9373842814198"/>
    <n v="2566.9373842814198"/>
    <n v="1232.4061718511075"/>
    <n v="129.29072068189174"/>
    <n v="563.95818258247743"/>
    <n v="1062.1435278077342"/>
    <m/>
    <n v="1"/>
  </r>
  <r>
    <s v="4E896071CA6A712FA9CBD0E369B75962654C0D1B"/>
    <s v="Rasengan"/>
    <n v="1020"/>
    <n v="1524991634"/>
    <n v="1524991634"/>
    <n v="-0.12863245930200001"/>
    <n v="-0.12863245930200001"/>
    <n v="1016307"/>
    <n v="0.154263913053"/>
    <n v="0"/>
    <x v="4"/>
    <s v="068.3:069.1 04-29-03:47:14"/>
    <s v="Rasengan"/>
    <n v="0"/>
    <n v="0"/>
    <n v="1"/>
    <n v="0"/>
    <x v="2"/>
    <n v="842"/>
    <n v="1166336"/>
    <n v="0.72191899999999998"/>
    <n v="1.385197"/>
    <n v="4219"/>
    <n v="84"/>
    <m/>
    <n v="1117.99"/>
    <n v="4051.45"/>
    <n v="4861.32"/>
    <n v="2386.3111194805197"/>
    <n v="974.18019682495697"/>
    <n v="3530.3020227609118"/>
    <n v="4235.9964529460012"/>
    <n v="2079.3540515220316"/>
    <n v="1016.3073319475425"/>
    <n v="1061.3159323632797"/>
    <m/>
    <n v="1"/>
  </r>
  <r>
    <s v="8E124A9225582F70C9C1821BC7CE75A04219C7F7"/>
    <s v="YATR"/>
    <n v="1160"/>
    <n v="1524948060"/>
    <n v="1524948060"/>
    <n v="0.42035003015099998"/>
    <n v="0.42035003015099998"/>
    <n v="1163550"/>
    <n v="0.25396432035200001"/>
    <n v="0"/>
    <x v="2"/>
    <s v="026.6:027.4 04-28-15:41:00"/>
    <s v="YATR"/>
    <n v="0"/>
    <n v="0"/>
    <n v="1"/>
    <n v="0"/>
    <x v="2"/>
    <n v="1120"/>
    <n v="819200"/>
    <n v="1.3671880000000001"/>
    <n v="0.731429"/>
    <n v="1742"/>
    <n v="34"/>
    <m/>
    <n v="1117.99"/>
    <n v="4051.45"/>
    <n v="4861.32"/>
    <n v="6440.9193022088357"/>
    <n v="1587.9371302085165"/>
    <n v="5754.4771296552681"/>
    <n v="6904.7760085736581"/>
    <n v="9148.3599250924763"/>
    <n v="1163.5507446996992"/>
    <n v="1060.2455212897894"/>
    <m/>
    <n v="1"/>
  </r>
  <r>
    <s v="3D42D2B37379C5E3AB5B4D524834A1353BD1499E"/>
    <s v="sometornode258"/>
    <n v="1060"/>
    <n v="1524987008"/>
    <n v="1524987008"/>
    <n v="1.5499195560700001E-2"/>
    <n v="1.5499195560700001E-2"/>
    <n v="1064828"/>
    <n v="0.12791100818600001"/>
    <n v="0"/>
    <x v="3"/>
    <s v="057.9:058.7 04-29-02:30:08"/>
    <s v="sometornode258"/>
    <n v="0"/>
    <n v="0"/>
    <n v="1"/>
    <n v="0"/>
    <x v="2"/>
    <n v="944"/>
    <n v="1048576"/>
    <n v="0.90026899999999999"/>
    <n v="1.1107800000000001"/>
    <n v="3704"/>
    <n v="74"/>
    <m/>
    <n v="1117.99"/>
    <n v="4051.45"/>
    <n v="4861.32"/>
    <n v="3794.4265750962772"/>
    <n v="1135.317945644907"/>
    <n v="4114.2442158543981"/>
    <n v="4936.6665493631417"/>
    <n v="3853.2371346244117"/>
    <n v="1064.8280844842566"/>
    <n v="1059.9524591389797"/>
    <m/>
    <n v="1"/>
  </r>
  <r>
    <s v="EB3273F871E9F9BCCFFFD2CF37A739D53F4E3B5B"/>
    <s v="Vinogradov"/>
    <n v="1180"/>
    <n v="1524991754"/>
    <n v="1524991754"/>
    <n v="0.54271623775300004"/>
    <n v="0.54271623775300004"/>
    <n v="1184806"/>
    <n v="0.38557370633600002"/>
    <n v="0.2"/>
    <x v="5"/>
    <s v="039.4:040.2 04-29-03:49:14"/>
    <s v="Vinogradov"/>
    <n v="0"/>
    <n v="0"/>
    <n v="1"/>
    <n v="0"/>
    <x v="2"/>
    <n v="929"/>
    <n v="768000"/>
    <n v="1.209635"/>
    <n v="0.82669499999999996"/>
    <n v="2293"/>
    <n v="45"/>
    <m/>
    <n v="1117.99"/>
    <n v="4051.45"/>
    <n v="4861.32"/>
    <n v="4819.491751072962"/>
    <n v="1724.7413266454764"/>
    <n v="6250.237701444391"/>
    <n v="7499.6373009134131"/>
    <n v="7435.1081820968975"/>
    <n v="1184.8060705943039"/>
    <n v="1059.7642494160127"/>
    <m/>
    <n v="1"/>
  </r>
  <r>
    <s v="A0DB820FEC87C0405F7BF05DEE5E4ADED2BB9904"/>
    <s v="QuintexAirVPN29"/>
    <n v="429"/>
    <n v="1524983831"/>
    <n v="1524983831"/>
    <n v="-0.83034312531999999"/>
    <n v="-0.83034312531999999"/>
    <n v="429256"/>
    <n v="2.9607157696099999E-2"/>
    <n v="0"/>
    <x v="7"/>
    <s v="093.3:094.1 04-29-01:37:11"/>
    <s v="QuintexAirVPN29"/>
    <n v="1"/>
    <n v="0"/>
    <n v="0"/>
    <n v="0"/>
    <x v="0"/>
    <n v="428"/>
    <n v="2530143"/>
    <n v="0.16916"/>
    <n v="5.9115489999999999"/>
    <n v="5982"/>
    <n v="119"/>
    <m/>
    <n v="10125.48"/>
    <n v="10125.48"/>
    <n v="4861.32"/>
    <n v="509.99709399477808"/>
    <n v="1717.8572914348465"/>
    <n v="1717.8572914348465"/>
    <n v="824.75635801937767"/>
    <n v="86.524513063036252"/>
    <n v="429.25615387347926"/>
    <n v="1059.5222077114354"/>
    <m/>
    <n v="1"/>
  </r>
  <r>
    <s v="02ADC1C8E1388C0B021A921CCF2912FA546A5456"/>
    <s v="Spejbl"/>
    <n v="965"/>
    <n v="1524991634"/>
    <n v="1524991634"/>
    <n v="-0.244588348205"/>
    <n v="-0.244588348205"/>
    <n v="965379"/>
    <n v="-9.2966582000199999E-2"/>
    <n v="9.0909090909100002E-2"/>
    <x v="4"/>
    <s v="068.3:069.1 04-29-03:47:14"/>
    <s v="Spejbl"/>
    <n v="1"/>
    <n v="0"/>
    <n v="0"/>
    <n v="0"/>
    <x v="0"/>
    <n v="839"/>
    <n v="1277952"/>
    <n v="0.65651899999999996"/>
    <n v="1.523185"/>
    <n v="4388"/>
    <n v="87"/>
    <m/>
    <n v="10125.48"/>
    <n v="10125.48"/>
    <n v="4861.32"/>
    <n v="2386.3111194805197"/>
    <n v="7648.9055720172364"/>
    <n v="7648.9055720172364"/>
    <n v="3672.2977711040694"/>
    <n v="1802.6472244635549"/>
    <n v="965.37983123472395"/>
    <n v="1059.1514818643068"/>
    <m/>
    <n v="1"/>
  </r>
  <r>
    <s v="86385C67367CEE3DC1C1BB0346F8206CC72F6E82"/>
    <s v="lilpfa"/>
    <n v="1070"/>
    <n v="1524956015"/>
    <n v="1524956015"/>
    <n v="4.8197933795600001E-2"/>
    <n v="4.8197933795600001E-2"/>
    <n v="1073354"/>
    <n v="-0.55880309691999996"/>
    <n v="0"/>
    <x v="1"/>
    <s v="022.3:023.1 04-28-17:53:35"/>
    <s v="lilpfa"/>
    <n v="0"/>
    <n v="0"/>
    <n v="1"/>
    <n v="0"/>
    <x v="2"/>
    <n v="1070"/>
    <n v="1024000"/>
    <n v="1.0449219999999999"/>
    <n v="0.957009"/>
    <n v="3023"/>
    <n v="60"/>
    <m/>
    <n v="1117.99"/>
    <n v="4051.45"/>
    <n v="4861.32"/>
    <n v="8853.6095214723919"/>
    <n v="1171.8748080041428"/>
    <n v="4246.7215188761838"/>
    <n v="5095.6255795192255"/>
    <n v="9280.3352070404126"/>
    <n v="1073.3546842066944"/>
    <n v="1058.548278944686"/>
    <m/>
    <n v="1"/>
  </r>
  <r>
    <s v="EE54B35624D175C6C8577913F8617A217A0884F9"/>
    <s v="cassini"/>
    <n v="623"/>
    <n v="1525001744"/>
    <n v="1525001744"/>
    <n v="-0.69953630532400002"/>
    <n v="-0.69953630532400002"/>
    <n v="623136"/>
    <n v="7.3291031980000004E-2"/>
    <n v="0"/>
    <x v="6"/>
    <s v="086.0:086.8 04-29-06:35:44"/>
    <s v="cassini"/>
    <n v="0"/>
    <n v="0"/>
    <n v="1"/>
    <n v="0"/>
    <x v="2"/>
    <n v="623"/>
    <n v="2073916"/>
    <n v="0.300398"/>
    <n v="3.3289179999999998"/>
    <n v="5476"/>
    <n v="109"/>
    <m/>
    <n v="1117.99"/>
    <n v="4051.45"/>
    <n v="4861.32"/>
    <n v="885.64026081730776"/>
    <n v="335.91540601082124"/>
    <n v="1217.31363579508"/>
    <n v="1460.6501682023322"/>
    <n v="266.10274491898457"/>
    <n v="623.13646380767125"/>
    <n v="1058.3703246653699"/>
    <m/>
    <n v="1"/>
  </r>
  <r>
    <s v="1E540584A8599A22226BE883E9414AA17845AE9F"/>
    <s v="Unnamed"/>
    <n v="1070"/>
    <n v="1525007567"/>
    <n v="1525007567"/>
    <n v="4.5877379969099998E-2"/>
    <n v="4.5877379969099998E-2"/>
    <n v="1070978"/>
    <n v="0.27069834295"/>
    <n v="0"/>
    <x v="5"/>
    <s v="043.3:044.1 04-29-08:12:47"/>
    <s v="Unnamed"/>
    <n v="0"/>
    <n v="0"/>
    <n v="1"/>
    <n v="0"/>
    <x v="2"/>
    <n v="1140"/>
    <n v="1024000"/>
    <n v="1.113281"/>
    <n v="0.89824599999999999"/>
    <n v="2631"/>
    <n v="52"/>
    <m/>
    <n v="1117.99"/>
    <n v="4051.45"/>
    <n v="4861.32"/>
    <n v="4819.491751072962"/>
    <n v="1169.280452031654"/>
    <n v="4237.3199110758096"/>
    <n v="5084.3446247913844"/>
    <n v="5040.5974053948785"/>
    <n v="1070.9784370883583"/>
    <n v="1056.8849059618508"/>
    <m/>
    <n v="1"/>
  </r>
  <r>
    <s v="08EBE0BD789D2C51E9A148FA486EDAD8DA0A4713"/>
    <s v="EffSSLObservatory6"/>
    <n v="1160"/>
    <n v="1524944906"/>
    <n v="1524944906"/>
    <n v="0.41161670898199998"/>
    <n v="0.41161670898199998"/>
    <n v="1156396"/>
    <n v="0.63276762148400001"/>
    <n v="0"/>
    <x v="5"/>
    <s v="044.8:045.6 04-28-14:48:26"/>
    <s v="EffSSLObservatory6"/>
    <n v="0"/>
    <n v="0"/>
    <n v="1"/>
    <n v="0"/>
    <x v="2"/>
    <n v="1060"/>
    <n v="819200"/>
    <n v="1.2939449999999999"/>
    <n v="0.77283000000000002"/>
    <n v="2007"/>
    <n v="40"/>
    <m/>
    <n v="1117.99"/>
    <n v="4051.45"/>
    <n v="4861.32"/>
    <n v="4819.491751072962"/>
    <n v="1578.1733644747862"/>
    <n v="5719.0945156051239"/>
    <n v="6862.3205397083757"/>
    <n v="6803.2750846155104"/>
    <n v="1156.3964079980542"/>
    <n v="1055.2374855986382"/>
    <m/>
    <n v="1"/>
  </r>
  <r>
    <s v="B0C68DDD4265C850DC08CDE01154025E9EBEC14F"/>
    <s v="Intorr"/>
    <n v="1060"/>
    <n v="1525003705"/>
    <n v="1525003705"/>
    <n v="7.2226892793499997E-3"/>
    <n v="7.2226892793499997E-3"/>
    <n v="1056149"/>
    <n v="-0.115201387631"/>
    <n v="0"/>
    <x v="3"/>
    <s v="050.0:050.8 04-29-07:08:25"/>
    <s v="Intorr"/>
    <n v="0"/>
    <n v="0"/>
    <n v="1"/>
    <n v="0"/>
    <x v="2"/>
    <n v="1060"/>
    <n v="1048576"/>
    <n v="1.0108950000000001"/>
    <n v="0.98922299999999996"/>
    <n v="3171"/>
    <n v="63"/>
    <m/>
    <n v="1117.99"/>
    <n v="4051.45"/>
    <n v="4861.32"/>
    <n v="3794.4265750962772"/>
    <n v="1126.0648943874207"/>
    <n v="4080.712364480823"/>
    <n v="4896.4318038474903"/>
    <n v="3821.8325392415063"/>
    <n v="1056.1495386337838"/>
    <n v="1053.8774770436485"/>
    <m/>
    <n v="1"/>
  </r>
  <r>
    <s v="3FDD2586B98C33652F2F1512321EF43A5874C9AD"/>
    <s v="crabapples"/>
    <n v="451"/>
    <n v="1524954843"/>
    <n v="1524954843"/>
    <n v="-0.72928824490099997"/>
    <n v="-0.72928824490099997"/>
    <n v="450508"/>
    <n v="3.7407938813600002E-2"/>
    <n v="0.181818181818"/>
    <x v="6"/>
    <s v="085.3:086.1 04-28-17:34:03"/>
    <s v="crabapples"/>
    <n v="1"/>
    <n v="0"/>
    <n v="0"/>
    <n v="0"/>
    <x v="0"/>
    <n v="379"/>
    <n v="2149184"/>
    <n v="0.176346"/>
    <n v="5.6706700000000003"/>
    <n v="5937"/>
    <n v="118"/>
    <m/>
    <n v="10125.48"/>
    <n v="10125.48"/>
    <n v="4861.32"/>
    <n v="885.64026081730776"/>
    <n v="2741.0864620198226"/>
    <n v="2741.0864620198226"/>
    <n v="1316.0164692978708"/>
    <n v="239.75322939218952"/>
    <n v="581.8093726706893"/>
    <n v="1052.0217608694825"/>
    <m/>
    <n v="1"/>
  </r>
  <r>
    <s v="41D2F6D866E7638138CF9F282A280F96BD020D25"/>
    <s v="comnetkyberpuhe"/>
    <n v="1060"/>
    <n v="1524987008"/>
    <n v="1524987008"/>
    <n v="3.9042919600800002E-2"/>
    <n v="3.9042919600800002E-2"/>
    <n v="1063979"/>
    <n v="-0.34478522885099999"/>
    <n v="0"/>
    <x v="3"/>
    <s v="057.9:058.7 04-29-02:30:08"/>
    <s v="comnetkyberpuhe"/>
    <n v="0"/>
    <n v="0"/>
    <n v="1"/>
    <n v="0"/>
    <x v="2"/>
    <n v="950"/>
    <n v="1024000"/>
    <n v="0.92773399999999995"/>
    <n v="1.077895"/>
    <n v="3607"/>
    <n v="72"/>
    <m/>
    <n v="1117.99"/>
    <n v="4051.45"/>
    <n v="4861.32"/>
    <n v="3794.4265750962772"/>
    <n v="1161.6395936844983"/>
    <n v="4209.6304366166605"/>
    <n v="5051.1201259137606"/>
    <n v="3942.5720667988999"/>
    <n v="1063.9799496712192"/>
    <n v="1051.9859647698534"/>
    <m/>
    <n v="1"/>
  </r>
  <r>
    <s v="5932B9BB329D2A1F7B5549EB32D5592AA178DA3E"/>
    <s v="mordor"/>
    <n v="1060"/>
    <n v="1525002309"/>
    <n v="1525002309"/>
    <n v="3.8623040028499998E-2"/>
    <n v="3.8623040028499998E-2"/>
    <n v="1063549"/>
    <n v="0.43980448733299998"/>
    <n v="0"/>
    <x v="4"/>
    <s v="070.7:071.5 04-29-06:45:09"/>
    <s v="mordor"/>
    <n v="0"/>
    <n v="0"/>
    <n v="1"/>
    <n v="0"/>
    <x v="2"/>
    <n v="877"/>
    <n v="1024000"/>
    <n v="0.85644500000000001"/>
    <n v="1.1676169999999999"/>
    <n v="3844"/>
    <n v="76"/>
    <m/>
    <n v="1117.99"/>
    <n v="4051.45"/>
    <n v="4861.32"/>
    <n v="2386.3111194805197"/>
    <n v="1161.1701725214627"/>
    <n v="4207.9293155234654"/>
    <n v="5049.0789569513472"/>
    <n v="2478.4777093686703"/>
    <n v="1063.5499929891839"/>
    <n v="1051.6849950924288"/>
    <m/>
    <n v="1"/>
  </r>
  <r>
    <s v="CFEEA875EA44C021DE148921A130F8F0269F3E60"/>
    <s v="Unnamed"/>
    <n v="1060"/>
    <n v="1524998183"/>
    <n v="1524998183"/>
    <n v="3.8249345949900003E-2"/>
    <n v="3.8249345949900003E-2"/>
    <n v="1063167"/>
    <n v="3.52556753375E-2"/>
    <n v="0"/>
    <x v="3"/>
    <s v="061.0:061.8 04-29-05:36:23"/>
    <s v="Unnamed"/>
    <n v="0"/>
    <n v="0"/>
    <n v="1"/>
    <n v="0"/>
    <x v="2"/>
    <n v="1060"/>
    <n v="1024000"/>
    <n v="1.035156"/>
    <n v="0.96603799999999995"/>
    <n v="3062"/>
    <n v="61"/>
    <m/>
    <n v="1117.99"/>
    <n v="4051.45"/>
    <n v="4861.32"/>
    <n v="3794.4265750962772"/>
    <n v="1160.7523862785288"/>
    <n v="4206.4153126487226"/>
    <n v="5047.2623104531676"/>
    <n v="3939.5609098486293"/>
    <n v="1063.1673302526976"/>
    <n v="1051.4171311768882"/>
    <m/>
    <n v="1"/>
  </r>
  <r>
    <s v="ABB657F913628F01ACA21FF6A2EF17FDC3FDB4F9"/>
    <s v="Unnamed"/>
    <n v="1060"/>
    <n v="1524950825"/>
    <n v="1524950825"/>
    <n v="3.7805780150899998E-2"/>
    <n v="3.7805780150899998E-2"/>
    <n v="1062713"/>
    <n v="-0.44459362423400001"/>
    <n v="0"/>
    <x v="1"/>
    <s v="020.6:021.4 04-28-16:27:05"/>
    <s v="Unnamed"/>
    <n v="0"/>
    <n v="0"/>
    <n v="1"/>
    <n v="0"/>
    <x v="2"/>
    <n v="1060"/>
    <n v="1024000"/>
    <n v="1.035156"/>
    <n v="0.96603799999999995"/>
    <n v="3067"/>
    <n v="61"/>
    <m/>
    <n v="1117.99"/>
    <n v="4051.45"/>
    <n v="4861.32"/>
    <n v="8853.6095214723919"/>
    <n v="1160.2564841509047"/>
    <n v="4204.6182279923632"/>
    <n v="5045.1059951631723"/>
    <n v="9188.3271365830915"/>
    <n v="1062.7131188745216"/>
    <n v="1051.0991832121651"/>
    <m/>
    <n v="1"/>
  </r>
  <r>
    <s v="5B9E5677AD0A9ACFBDFB7BB18381A371ADC69B06"/>
    <s v="MrFrisco100"/>
    <n v="1050"/>
    <n v="1524963785"/>
    <n v="1524963785"/>
    <n v="3.28339193571E-3"/>
    <n v="3.28339193571E-3"/>
    <n v="1052018"/>
    <n v="-0.3980518576"/>
    <n v="0"/>
    <x v="6"/>
    <s v="075.8:076.6 04-28-20:03:05"/>
    <s v="MrFrisco100"/>
    <n v="0"/>
    <n v="0"/>
    <n v="1"/>
    <n v="0"/>
    <x v="2"/>
    <n v="1010"/>
    <n v="1048576"/>
    <n v="0.96321100000000004"/>
    <n v="1.0381940000000001"/>
    <n v="3501"/>
    <n v="70"/>
    <m/>
    <n v="1117.99"/>
    <n v="4051.45"/>
    <n v="4861.32"/>
    <n v="885.64026081730776"/>
    <n v="1121.6607993502046"/>
    <n v="4064.7524982579321"/>
    <n v="4877.2816188849056"/>
    <n v="888.54816490761539"/>
    <n v="1052.0188859823791"/>
    <n v="1050.9860201876652"/>
    <m/>
    <n v="1"/>
  </r>
  <r>
    <s v="FAA8C86E13CD353F8BCA7C34828FE0411B729DAE"/>
    <s v="noki"/>
    <n v="1060"/>
    <n v="1524972958"/>
    <n v="1524972958"/>
    <n v="3.7173487376999999E-2"/>
    <n v="3.7173487376999999E-2"/>
    <n v="1062065"/>
    <n v="-0.33427596184300001"/>
    <n v="0"/>
    <x v="4"/>
    <s v="063.6:064.4 04-28-22:35:58"/>
    <s v="noki"/>
    <n v="0"/>
    <n v="0"/>
    <n v="1"/>
    <n v="0"/>
    <x v="2"/>
    <n v="1060"/>
    <n v="1024000"/>
    <n v="1.035156"/>
    <n v="0.96603799999999995"/>
    <n v="3071"/>
    <n v="61"/>
    <m/>
    <n v="1117.99"/>
    <n v="4051.45"/>
    <n v="4861.32"/>
    <n v="2386.3111194805197"/>
    <n v="1159.5495871526123"/>
    <n v="4202.0565254335461"/>
    <n v="5042.0322176555574"/>
    <n v="2475.0186257581236"/>
    <n v="1062.065651074048"/>
    <n v="1050.6459557518335"/>
    <m/>
    <n v="1"/>
  </r>
  <r>
    <s v="6FFD2E28DF93CBF1B4842E665EE19F0FEF2F6BE1"/>
    <s v="Unnamed"/>
    <n v="1060"/>
    <n v="1524985992"/>
    <n v="1524985992"/>
    <n v="3.6600139856199997E-2"/>
    <n v="3.6600139856199997E-2"/>
    <n v="1061478"/>
    <n v="-1.02870261686E-2"/>
    <n v="0"/>
    <x v="4"/>
    <s v="066.8:067.5 04-29-02:13:12"/>
    <s v="Unnamed"/>
    <n v="0"/>
    <n v="0"/>
    <n v="1"/>
    <n v="0"/>
    <x v="2"/>
    <n v="711"/>
    <n v="1024000"/>
    <n v="0.69433599999999995"/>
    <n v="1.4402250000000001"/>
    <n v="4292"/>
    <n v="85"/>
    <m/>
    <n v="1117.99"/>
    <n v="4051.45"/>
    <n v="4861.32"/>
    <n v="2386.3111194805197"/>
    <n v="1158.908590357833"/>
    <n v="4199.7336366204008"/>
    <n v="5039.2449918857419"/>
    <n v="2473.6504401939119"/>
    <n v="1061.4785432127487"/>
    <n v="1050.2349802489241"/>
    <m/>
    <n v="1"/>
  </r>
  <r>
    <s v="ABC1B7455A70E4503EB40047DEA1917B1B6C3635"/>
    <s v="viperch"/>
    <n v="1050"/>
    <n v="1525006228"/>
    <n v="1525006228"/>
    <n v="1.42735567003E-3"/>
    <n v="1.42735567003E-3"/>
    <n v="1050072"/>
    <n v="1.18577873205E-2"/>
    <n v="0"/>
    <x v="6"/>
    <s v="075.0:075.8 04-29-07:50:28"/>
    <s v="viperch"/>
    <n v="0"/>
    <n v="0"/>
    <n v="1"/>
    <n v="0"/>
    <x v="2"/>
    <n v="795"/>
    <n v="1048576"/>
    <n v="0.75817100000000004"/>
    <n v="1.318964"/>
    <n v="4108"/>
    <n v="82"/>
    <m/>
    <n v="1117.99"/>
    <n v="4051.45"/>
    <n v="4861.32"/>
    <n v="885.64026081730776"/>
    <n v="1119.5857693655369"/>
    <n v="4057.2328601293425"/>
    <n v="4868.2588326658297"/>
    <n v="886.90438446519215"/>
    <n v="1050.0726908990573"/>
    <n v="1049.6236836293403"/>
    <m/>
    <n v="1"/>
  </r>
  <r>
    <s v="005CC51B949039A88A89135A3163CEE9D2FA2621"/>
    <s v="cerebellum"/>
    <n v="962"/>
    <n v="1524923033"/>
    <n v="1524923033"/>
    <n v="-0.215648430467"/>
    <n v="-0.215648430467"/>
    <n v="962164"/>
    <n v="-0.13089926180899999"/>
    <n v="0"/>
    <x v="3"/>
    <s v="052.4:053.1 04-28-08:43:53"/>
    <s v="cerebellum"/>
    <n v="0"/>
    <n v="0"/>
    <n v="1"/>
    <n v="0"/>
    <x v="2"/>
    <n v="1050"/>
    <n v="1236104"/>
    <n v="0.84944299999999995"/>
    <n v="1.1772419999999999"/>
    <n v="3861"/>
    <n v="77"/>
    <m/>
    <n v="1117.99"/>
    <n v="4051.45"/>
    <n v="4861.32"/>
    <n v="3794.4265750962772"/>
    <n v="876.89721122219873"/>
    <n v="3177.7611663844727"/>
    <n v="3812.9839720021632"/>
    <n v="2976.1644396544907"/>
    <n v="969.54011250601945"/>
    <n v="1049.5092787542135"/>
    <m/>
    <n v="1"/>
  </r>
  <r>
    <s v="DA04C9C0826939D5D460A0743154810CD1D131DF"/>
    <s v="atlasfragdev"/>
    <n v="1130"/>
    <n v="1524998498"/>
    <n v="1524998498"/>
    <n v="0.29363346139699997"/>
    <n v="0.29363346139699997"/>
    <n v="1125978"/>
    <n v="-0.412427824971"/>
    <n v="0"/>
    <x v="2"/>
    <s v="036.8:037.6 04-29-05:41:38"/>
    <s v="atlasfragdev"/>
    <n v="0"/>
    <n v="0"/>
    <n v="1"/>
    <n v="0"/>
    <x v="2"/>
    <n v="1050"/>
    <n v="870400"/>
    <n v="1.206342"/>
    <n v="0.82895200000000002"/>
    <n v="2298"/>
    <n v="45"/>
    <m/>
    <n v="1117.99"/>
    <n v="4051.45"/>
    <n v="4861.32"/>
    <n v="6440.9193022088357"/>
    <n v="1446.2692735072319"/>
    <n v="5241.0912871768751"/>
    <n v="6288.7662185584632"/>
    <n v="8332.1887314951655"/>
    <n v="1125.9785647999488"/>
    <n v="1049.3049953599639"/>
    <m/>
    <n v="1"/>
  </r>
  <r>
    <s v="C1ACF6E4FC96114DBC699EEFA31F58858DF1D48A"/>
    <s v="Unnamed"/>
    <n v="1060"/>
    <n v="1524983329"/>
    <n v="1524983329"/>
    <n v="3.5282695583700001E-2"/>
    <n v="3.5282695583700001E-2"/>
    <n v="1060129"/>
    <n v="0.252030511869"/>
    <n v="0"/>
    <x v="4"/>
    <s v="066.0:066.8 04-29-01:28:49"/>
    <s v="Unnamed"/>
    <n v="0"/>
    <n v="0"/>
    <n v="1"/>
    <n v="0"/>
    <x v="2"/>
    <n v="735"/>
    <n v="1024000"/>
    <n v="0.71777299999999999"/>
    <n v="1.393197"/>
    <n v="4236"/>
    <n v="84"/>
    <m/>
    <n v="1117.99"/>
    <n v="4051.45"/>
    <n v="4861.32"/>
    <n v="2386.3111194805197"/>
    <n v="1157.4357008356208"/>
    <n v="4194.3960770225813"/>
    <n v="5032.8404736949524"/>
    <n v="2470.5066082771491"/>
    <n v="1060.1294802777088"/>
    <n v="1049.2906361943963"/>
    <m/>
    <n v="1"/>
  </r>
  <r>
    <s v="9AEF164F5BE5618509C9E6028F693830FC7E5A77"/>
    <s v="accordant"/>
    <n v="1160"/>
    <n v="1524985656"/>
    <n v="1524985656"/>
    <n v="0.47593934121600001"/>
    <n v="0.47593934121600001"/>
    <n v="1160725"/>
    <n v="0.67587111760899998"/>
    <n v="0"/>
    <x v="2"/>
    <s v="033.7:034.5 04-29-02:07:36"/>
    <s v="accordant"/>
    <n v="0"/>
    <n v="0"/>
    <n v="1"/>
    <n v="0"/>
    <x v="2"/>
    <n v="996"/>
    <n v="786432"/>
    <n v="1.2664789999999999"/>
    <n v="0.78959000000000001"/>
    <n v="2096"/>
    <n v="41"/>
    <m/>
    <n v="1117.99"/>
    <n v="4051.45"/>
    <n v="4861.32"/>
    <n v="6440.9193022088357"/>
    <n v="1650.0854240860758"/>
    <n v="5979.6944439695626"/>
    <n v="7175.0134382401648"/>
    <n v="9506.4061917275267"/>
    <n v="1160.7259279911814"/>
    <n v="1048.437749593827"/>
    <m/>
    <n v="1"/>
  </r>
  <r>
    <s v="FD4CD876A4A1DD4BEB0DCCAEE2ED87904A68951D"/>
    <s v="relay34"/>
    <n v="1060"/>
    <n v="1524984608"/>
    <n v="1524984608"/>
    <n v="3.3595447935000002E-2"/>
    <n v="3.3595447935000002E-2"/>
    <n v="1058401"/>
    <n v="-6.8682717226000001E-2"/>
    <n v="0"/>
    <x v="2"/>
    <s v="036.2:036.9 04-29-01:50:08"/>
    <s v="relay34"/>
    <n v="0"/>
    <n v="0"/>
    <n v="1"/>
    <n v="0"/>
    <x v="2"/>
    <n v="1060"/>
    <n v="1024000"/>
    <n v="1.035156"/>
    <n v="0.96603799999999995"/>
    <n v="3063"/>
    <n v="61"/>
    <m/>
    <n v="1117.99"/>
    <n v="4051.45"/>
    <n v="4861.32"/>
    <n v="6440.9193022088357"/>
    <n v="1155.5493748368506"/>
    <n v="4187.5602775362559"/>
    <n v="5024.6382229553737"/>
    <n v="6657.304871279729"/>
    <n v="1058.40173868544"/>
    <n v="1048.0812170798081"/>
    <m/>
    <n v="1"/>
  </r>
  <r>
    <s v="AE520C3D859BF00C327A1C4EDA5686FEE24F5B67"/>
    <s v="Unnamed"/>
    <n v="1060"/>
    <n v="1525007567"/>
    <n v="1525007567"/>
    <n v="3.2301372432999999E-2"/>
    <n v="3.2301372432999999E-2"/>
    <n v="1057076"/>
    <n v="-6.5632446432999994E-2"/>
    <n v="0"/>
    <x v="5"/>
    <s v="043.3:044.1 04-29-08:12:47"/>
    <s v="Unnamed"/>
    <n v="0"/>
    <n v="0"/>
    <n v="1"/>
    <n v="0"/>
    <x v="2"/>
    <n v="1120"/>
    <n v="1024000"/>
    <n v="1.09375"/>
    <n v="0.91428600000000004"/>
    <n v="2725"/>
    <n v="54"/>
    <m/>
    <n v="1117.99"/>
    <n v="4051.45"/>
    <n v="4861.32"/>
    <n v="4819.491751072962"/>
    <n v="1154.1026113663695"/>
    <n v="4182.3173953436772"/>
    <n v="5018.3473078359912"/>
    <n v="4975.1679490621409"/>
    <n v="1057.0766053713919"/>
    <n v="1047.1536237599744"/>
    <m/>
    <n v="1"/>
  </r>
  <r>
    <s v="4A328B339EE1D415797D467AFB30CFC9B6F25F1B"/>
    <s v="Unnamed"/>
    <n v="1060"/>
    <n v="1524945407"/>
    <n v="1524945407"/>
    <n v="3.2123704793800001E-2"/>
    <n v="3.2123704793800001E-2"/>
    <n v="1056894"/>
    <n v="-0.96379086307200001"/>
    <n v="0"/>
    <x v="2"/>
    <s v="036.0:036.7 04-28-14:56:47"/>
    <s v="Unnamed"/>
    <n v="0"/>
    <n v="0"/>
    <n v="1"/>
    <n v="0"/>
    <x v="2"/>
    <n v="1100"/>
    <n v="1024000"/>
    <n v="1.074219"/>
    <n v="0.93090899999999999"/>
    <n v="2830"/>
    <n v="56"/>
    <m/>
    <n v="1117.99"/>
    <n v="4051.45"/>
    <n v="4861.32"/>
    <n v="6440.9193022088357"/>
    <n v="1153.9039807224206"/>
    <n v="4181.5975837868409"/>
    <n v="5017.4836085881961"/>
    <n v="6647.8254924736812"/>
    <n v="1056.8946737088513"/>
    <n v="1047.0262715961958"/>
    <m/>
    <n v="1"/>
  </r>
  <r>
    <s v="01A50C2C82112B41D38608C651B3A8F4C5B9A5C5"/>
    <s v="pezizomycotina"/>
    <n v="1170"/>
    <n v="1525000343"/>
    <n v="1525000343"/>
    <n v="0.51892994860200004"/>
    <n v="0.51892994860200004"/>
    <n v="1166538"/>
    <n v="-3.2536628669999998E-2"/>
    <n v="0"/>
    <x v="2"/>
    <s v="028.2:028.9 04-29-06:12:23"/>
    <s v="pezizomycotina"/>
    <n v="0"/>
    <n v="0"/>
    <n v="1"/>
    <n v="0"/>
    <x v="2"/>
    <n v="926"/>
    <n v="768000"/>
    <n v="1.2057290000000001"/>
    <n v="0.82937399999999994"/>
    <n v="2301"/>
    <n v="46"/>
    <m/>
    <n v="1117.99"/>
    <n v="4051.45"/>
    <n v="4861.32"/>
    <n v="6440.9193022088357"/>
    <n v="1698.1484932375499"/>
    <n v="6153.8687402635724"/>
    <n v="7384.0045377378747"/>
    <n v="9783.3052246536972"/>
    <n v="1166.5382005263359"/>
    <n v="1046.9767403684352"/>
    <m/>
    <n v="1"/>
  </r>
  <r>
    <s v="398B5619170A440EB1ACB68EBD2984944FD909E2"/>
    <s v="Unnamed"/>
    <n v="984"/>
    <n v="1524989085"/>
    <n v="1524989085"/>
    <n v="-0.16918482344499999"/>
    <n v="-0.16918482344499999"/>
    <n v="984226"/>
    <n v="0.13129297565600001"/>
    <n v="0"/>
    <x v="4"/>
    <s v="067.6:068.4 04-29-03:04:45"/>
    <s v="Unnamed"/>
    <n v="0"/>
    <n v="0"/>
    <n v="1"/>
    <n v="0"/>
    <x v="2"/>
    <n v="871"/>
    <n v="1184652"/>
    <n v="0.73523700000000003"/>
    <n v="1.360106"/>
    <n v="4186"/>
    <n v="83"/>
    <m/>
    <n v="1117.99"/>
    <n v="4051.45"/>
    <n v="4861.32"/>
    <n v="2386.3111194805197"/>
    <n v="928.84305923672446"/>
    <n v="3366.0061470537548"/>
    <n v="4038.8584340903526"/>
    <n v="1982.5834940463678"/>
    <n v="984.22686053623386"/>
    <n v="1044.3544023753636"/>
    <m/>
    <n v="1"/>
  </r>
  <r>
    <s v="D50DF76982F0D2BFDB28A753079CDD63A192C32F"/>
    <s v="insula"/>
    <n v="1180"/>
    <n v="1524948600"/>
    <n v="1524948600"/>
    <n v="0.65035089185700001"/>
    <n v="0.65035089185700001"/>
    <n v="1182971"/>
    <n v="0.108153196245"/>
    <n v="0"/>
    <x v="1"/>
    <s v="019.8:020.6 04-28-15:50:00"/>
    <s v="insula"/>
    <n v="0"/>
    <n v="0"/>
    <n v="1"/>
    <n v="0"/>
    <x v="2"/>
    <n v="1080"/>
    <n v="716800"/>
    <n v="1.506696"/>
    <n v="0.66370399999999996"/>
    <n v="1354"/>
    <n v="27"/>
    <m/>
    <n v="1117.99"/>
    <n v="4051.45"/>
    <n v="4861.32"/>
    <n v="8853.6095214723919"/>
    <n v="1845.0757935872075"/>
    <n v="6686.3141208140423"/>
    <n v="8022.8837976022705"/>
    <n v="14611.562369915589"/>
    <n v="1182.9715192830977"/>
    <n v="1043.1200634981683"/>
    <m/>
    <n v="1"/>
  </r>
  <r>
    <s v="B085E4F4B451821FB7CE3B8E1C8BF76E167A302A"/>
    <s v="UbuntuCore212"/>
    <n v="1060"/>
    <n v="1524369352"/>
    <n v="1524369352"/>
    <n v="0.43125244948500002"/>
    <n v="0.43125244948500002"/>
    <n v="1064027"/>
    <n v="0.26618764749200002"/>
    <n v="0.4"/>
    <x v="5"/>
    <s v="041.8:042.5 04-21-22:55:52"/>
    <s v="UbuntuCore212"/>
    <n v="0"/>
    <n v="0"/>
    <n v="1"/>
    <n v="0"/>
    <x v="2"/>
    <n v="969"/>
    <n v="800768"/>
    <n v="1.2100880000000001"/>
    <n v="0.82638599999999995"/>
    <n v="2289"/>
    <n v="45"/>
    <m/>
    <n v="1117.99"/>
    <n v="4051.45"/>
    <n v="4861.32"/>
    <n v="4819.491751072962"/>
    <n v="1600.1259259997353"/>
    <n v="5798.6477364660032"/>
    <n v="6957.77615773042"/>
    <n v="6897.9093739959289"/>
    <n v="1146.1011614692045"/>
    <n v="1042.5012130284431"/>
    <m/>
    <n v="1"/>
  </r>
  <r>
    <s v="B34836F2027C14E4040478768986BFEA827B4628"/>
    <s v="rathergonaked"/>
    <n v="1140"/>
    <n v="1524982505"/>
    <n v="1524982505"/>
    <n v="0.38876992815799999"/>
    <n v="0.38876992815799999"/>
    <n v="1137680"/>
    <n v="3.5669122309800003E-2"/>
    <n v="0"/>
    <x v="3"/>
    <s v="056.4:057.2 04-29-01:15:05"/>
    <s v="rathergonaked"/>
    <n v="0"/>
    <n v="0"/>
    <n v="1"/>
    <n v="0"/>
    <x v="2"/>
    <n v="788"/>
    <n v="819200"/>
    <n v="0.96191400000000005"/>
    <n v="1.0395939999999999"/>
    <n v="3506"/>
    <n v="70"/>
    <m/>
    <n v="1117.99"/>
    <n v="4051.45"/>
    <n v="4861.32"/>
    <n v="3794.4265750962772"/>
    <n v="1552.6308919813623"/>
    <n v="5626.5319254357282"/>
    <n v="6751.2550271530481"/>
    <n v="5269.5855220972626"/>
    <n v="1137.6803251470335"/>
    <n v="1042.1362276029236"/>
    <m/>
    <n v="1"/>
  </r>
  <r>
    <s v="3E1466DC2706C7593838E7F202481B9ED9ABD060"/>
    <s v="Unnamed"/>
    <n v="1050"/>
    <n v="1524967939"/>
    <n v="1524967939"/>
    <n v="2.38620677107E-2"/>
    <n v="2.38620677107E-2"/>
    <n v="1048434"/>
    <n v="-0.23036299406800001"/>
    <n v="0"/>
    <x v="2"/>
    <s v="032.1:032.9 04-28-21:12:19"/>
    <s v="Unnamed"/>
    <n v="0"/>
    <n v="0"/>
    <n v="1"/>
    <n v="0"/>
    <x v="2"/>
    <n v="1050"/>
    <n v="1024000"/>
    <n v="1.0253909999999999"/>
    <n v="0.97523800000000005"/>
    <n v="3110"/>
    <n v="62"/>
    <m/>
    <n v="1117.99"/>
    <n v="4051.45"/>
    <n v="4861.32"/>
    <n v="6440.9193022088357"/>
    <n v="1144.6675530798855"/>
    <n v="4148.1259742265156"/>
    <n v="4977.3211470033793"/>
    <n v="6594.6129547172977"/>
    <n v="1048.4347573357568"/>
    <n v="1041.1043301350298"/>
    <m/>
    <n v="1"/>
  </r>
  <r>
    <s v="22177A0405D28D5AA5D0C35B5C5F35265BE6D624"/>
    <s v="amsnl"/>
    <n v="1040"/>
    <n v="1525003372"/>
    <n v="1525003372"/>
    <n v="-1.0839493621E-2"/>
    <n v="-1.0839493621E-2"/>
    <n v="1037209"/>
    <n v="-0.59579281430499997"/>
    <n v="0"/>
    <x v="1"/>
    <s v="019.9:020.7 04-29-07:02:52"/>
    <s v="amsnl"/>
    <n v="1"/>
    <n v="0"/>
    <n v="0"/>
    <n v="0"/>
    <x v="0"/>
    <n v="1600"/>
    <n v="1048576"/>
    <n v="1.525879"/>
    <n v="0.65536000000000005"/>
    <n v="1276"/>
    <n v="25"/>
    <m/>
    <n v="10125.48"/>
    <n v="10125.48"/>
    <n v="4861.32"/>
    <n v="8853.6095214723919"/>
    <n v="10015.724924130436"/>
    <n v="10015.724924130436"/>
    <n v="4808.62575287036"/>
    <n v="8757.6408775415675"/>
    <n v="1037.2099671368662"/>
    <n v="1040.6197769958064"/>
    <m/>
    <n v="1"/>
  </r>
  <r>
    <s v="4A69F9226B6113B0681D5C93BBD60D5FCCBE4817"/>
    <s v="Unnamed"/>
    <n v="1210"/>
    <n v="1525000722"/>
    <n v="1525000722"/>
    <n v="0.83890185901900005"/>
    <n v="0.83890185901900005"/>
    <n v="1205142"/>
    <n v="0.295710116335"/>
    <n v="0"/>
    <x v="1"/>
    <s v="019.1:019.9 04-29-06:18:42"/>
    <s v="Unnamed"/>
    <n v="0"/>
    <n v="0"/>
    <n v="1"/>
    <n v="0"/>
    <x v="2"/>
    <n v="1150"/>
    <n v="655360"/>
    <n v="1.754761"/>
    <n v="0.569878"/>
    <n v="761"/>
    <n v="15"/>
    <m/>
    <n v="1117.99"/>
    <n v="4051.45"/>
    <n v="4861.32"/>
    <n v="8853.6095214723919"/>
    <n v="2055.8738893646519"/>
    <n v="7450.2189367225274"/>
    <n v="8939.4903852862444"/>
    <n v="16280.9190080639"/>
    <n v="1205.1427223266919"/>
    <n v="1040.2079056286843"/>
    <m/>
    <n v="1"/>
  </r>
  <r>
    <s v="AEDAC7081AE14B8D241ECF0FF17A2858AB4383D0"/>
    <s v="linss"/>
    <n v="1040"/>
    <n v="1524963001"/>
    <n v="1524963001"/>
    <n v="-1.1543569205299999E-2"/>
    <n v="-1.1543569205299999E-2"/>
    <n v="1036471"/>
    <n v="-0.55584021345500001"/>
    <n v="0"/>
    <x v="5"/>
    <s v="047.3:048.1 04-28-19:50:01"/>
    <s v="linss"/>
    <n v="0"/>
    <n v="0"/>
    <n v="1"/>
    <n v="0"/>
    <x v="2"/>
    <n v="1040"/>
    <n v="1048576"/>
    <n v="0.99182099999999995"/>
    <n v="1.008246"/>
    <n v="3386"/>
    <n v="67"/>
    <m/>
    <n v="1117.99"/>
    <n v="4051.45"/>
    <n v="4861.32"/>
    <n v="4819.491751072962"/>
    <n v="1105.0844050641667"/>
    <n v="4004.6818065431871"/>
    <n v="4805.203016150891"/>
    <n v="4763.8576145100787"/>
    <n v="1036.4716903769834"/>
    <n v="1040.1029832638883"/>
    <m/>
    <n v="1"/>
  </r>
  <r>
    <s v="6C70B0B3E5ECAFD0C8F231799BFA2C3429028D0F"/>
    <s v="blackmoonfank"/>
    <n v="697"/>
    <n v="1525008480"/>
    <n v="1525008480"/>
    <n v="-0.620546497787"/>
    <n v="-0.620546497787"/>
    <n v="696971"/>
    <n v="-0.125999541819"/>
    <n v="0"/>
    <x v="6"/>
    <s v="075.8:076.6 04-29-08:28:00"/>
    <s v="blackmoonfank"/>
    <n v="0"/>
    <n v="0"/>
    <n v="1"/>
    <n v="0"/>
    <x v="2"/>
    <n v="881"/>
    <n v="1836778"/>
    <n v="0.47964400000000001"/>
    <n v="2.0848789999999999"/>
    <n v="4915"/>
    <n v="98"/>
    <m/>
    <n v="1117.99"/>
    <n v="4051.45"/>
    <n v="4861.32"/>
    <n v="885.64026081730776"/>
    <n v="424.22522093911186"/>
    <n v="1537.3368915408587"/>
    <n v="1844.6448993781012"/>
    <n v="336.0592986679622"/>
    <n v="696.97184488778964"/>
    <n v="1038.913691421453"/>
    <m/>
    <n v="1"/>
  </r>
  <r>
    <s v="B7B759D47315F30B97275FDAD27F2ED4528684F9"/>
    <s v="BeneTleilax"/>
    <n v="1020"/>
    <n v="1524910699"/>
    <n v="1524910699"/>
    <n v="-0.17650135418099999"/>
    <n v="-0.17650135418099999"/>
    <n v="1016468"/>
    <n v="-0.991265161555"/>
    <n v="0.8"/>
    <x v="3"/>
    <s v="050.0:050.8 04-28-05:18:19"/>
    <s v="BeneTleilax"/>
    <n v="0"/>
    <n v="0"/>
    <n v="1"/>
    <n v="0"/>
    <x v="2"/>
    <n v="1160"/>
    <n v="1185019"/>
    <n v="0.97888699999999995"/>
    <n v="1.021568"/>
    <n v="3440"/>
    <n v="68"/>
    <m/>
    <n v="1117.99"/>
    <n v="4051.45"/>
    <n v="4861.32"/>
    <n v="3794.4265750962772"/>
    <n v="920.66325103918382"/>
    <n v="3336.3635886033876"/>
    <n v="4003.2904368928207"/>
    <n v="3124.7051462514105"/>
    <n v="975.86154176978562"/>
    <n v="1038.60877923885"/>
    <m/>
    <n v="1"/>
  </r>
  <r>
    <s v="BA0071ABE4A5BEA669A8524C1CD8A6EEB9D5FC39"/>
    <s v="Unnamed"/>
    <n v="1040"/>
    <n v="1524998096"/>
    <n v="1524998096"/>
    <n v="1.9804923220199999E-2"/>
    <n v="1.9804923220199999E-2"/>
    <n v="1044280"/>
    <n v="-0.85461570091799999"/>
    <n v="0"/>
    <x v="0"/>
    <s v="007.1:007.9 04-29-05:34:56"/>
    <s v="Unnamed"/>
    <n v="0"/>
    <n v="0"/>
    <n v="1"/>
    <n v="0"/>
    <x v="2"/>
    <n v="1040"/>
    <n v="1024000"/>
    <n v="1.015625"/>
    <n v="0.98461500000000002"/>
    <n v="3158"/>
    <n v="63"/>
    <m/>
    <n v="1117.99"/>
    <n v="4051.45"/>
    <n v="4861.32"/>
    <n v="11818.828055288463"/>
    <n v="1140.1317061109514"/>
    <n v="4131.6886561804795"/>
    <n v="4957.5980693488227"/>
    <n v="12052.899037476196"/>
    <n v="1044.2802413774848"/>
    <n v="1038.1961689642394"/>
    <m/>
    <n v="1"/>
  </r>
  <r>
    <s v="81D6B748C1530A9058027064DB1A591341923712"/>
    <s v="posterize"/>
    <n v="1030"/>
    <n v="1524896579"/>
    <n v="1524896579"/>
    <n v="-1.47046519408E-2"/>
    <n v="-1.47046519408E-2"/>
    <n v="1033157"/>
    <n v="0.23461196458899999"/>
    <n v="0"/>
    <x v="3"/>
    <s v="058.7:059.5 04-28-01:22:59"/>
    <s v="posterize"/>
    <n v="0"/>
    <n v="0"/>
    <n v="1"/>
    <n v="0"/>
    <x v="2"/>
    <n v="891"/>
    <n v="1048576"/>
    <n v="0.84972400000000003"/>
    <n v="1.1768529999999999"/>
    <n v="3859"/>
    <n v="77"/>
    <m/>
    <n v="1117.99"/>
    <n v="4051.45"/>
    <n v="4861.32"/>
    <n v="3794.4265750962772"/>
    <n v="1101.550346176705"/>
    <n v="3991.874837894446"/>
    <n v="4789.8359814271498"/>
    <n v="3738.630852994565"/>
    <n v="1033.1570548865238"/>
    <n v="1037.7827384205666"/>
    <m/>
    <n v="1"/>
  </r>
  <r>
    <s v="DBE057A094CCD1510F6EDE3ED8412C501D3A5B72"/>
    <s v="gentootor"/>
    <n v="523"/>
    <n v="1525001744"/>
    <n v="1525001744"/>
    <n v="-0.76609897212900002"/>
    <n v="-0.76609897212900002"/>
    <n v="523043"/>
    <n v="0.14556785477500001"/>
    <n v="0"/>
    <x v="6"/>
    <s v="086.0:086.8 04-29-06:35:44"/>
    <s v="gentootor"/>
    <n v="0"/>
    <n v="0"/>
    <n v="1"/>
    <n v="0"/>
    <x v="2"/>
    <n v="624"/>
    <n v="2236176"/>
    <n v="0.27904800000000002"/>
    <n v="3.583615"/>
    <n v="5532"/>
    <n v="110"/>
    <m/>
    <n v="1117.99"/>
    <n v="4051.45"/>
    <n v="4861.32"/>
    <n v="885.64026081730776"/>
    <n v="261.49901014949927"/>
    <n v="947.63831936796282"/>
    <n v="1137.0677448098495"/>
    <n v="207.15216732910881"/>
    <n v="523.04386490046124"/>
    <n v="1036.983505430323"/>
    <m/>
    <n v="1"/>
  </r>
  <r>
    <s v="D5F4EB689337A7CF2939AC87E1B77C710AE09FEB"/>
    <s v="pretsok"/>
    <n v="1140"/>
    <n v="1524916692"/>
    <n v="1524916692"/>
    <n v="0.44997654712700003"/>
    <n v="0.44997654712700003"/>
    <n v="1143277"/>
    <n v="-0.22801281621200001"/>
    <n v="0"/>
    <x v="5"/>
    <s v="037.8:038.6 04-28-06:58:12"/>
    <s v="pretsok"/>
    <n v="0"/>
    <n v="0"/>
    <n v="1"/>
    <n v="0"/>
    <x v="2"/>
    <n v="807"/>
    <n v="788480"/>
    <n v="1.023488"/>
    <n v="0.977051"/>
    <n v="3120"/>
    <n v="62"/>
    <m/>
    <n v="1117.99"/>
    <n v="4051.45"/>
    <n v="4861.32"/>
    <n v="4819.491751072962"/>
    <n v="1621.0592799225149"/>
    <n v="5874.5074818576841"/>
    <n v="7048.7999880794277"/>
    <n v="6988.1500081278327"/>
    <n v="1143.277507878697"/>
    <n v="1036.8382555150879"/>
    <m/>
    <n v="1"/>
  </r>
  <r>
    <s v="F6F0A5938D795333AB49A9174732AB702DFFB43B"/>
    <s v="BlackAndWhiteTor"/>
    <n v="1030"/>
    <n v="1525003565"/>
    <n v="1525003565"/>
    <n v="-1.6118338824599999E-2"/>
    <n v="-1.6118338824599999E-2"/>
    <n v="1031674"/>
    <n v="-0.354632206625"/>
    <n v="0"/>
    <x v="2"/>
    <s v="028.9:029.7 04-29-07:06:05"/>
    <s v="BlackAndWhiteTor"/>
    <n v="0"/>
    <n v="0"/>
    <n v="1"/>
    <n v="0"/>
    <x v="2"/>
    <n v="1400"/>
    <n v="1048576"/>
    <n v="1.3351440000000001"/>
    <n v="0.74898299999999995"/>
    <n v="1840"/>
    <n v="36"/>
    <m/>
    <n v="1117.99"/>
    <n v="4051.45"/>
    <n v="4861.32"/>
    <n v="6440.9193022088357"/>
    <n v="1099.9698583774855"/>
    <n v="3986.1473561690741"/>
    <n v="4782.9635971051948"/>
    <n v="6337.1023825539278"/>
    <n v="1031.6746967486563"/>
    <n v="1036.7450877240594"/>
    <m/>
    <n v="1"/>
  </r>
  <r>
    <s v="8AFD5E26C575F11E7FD91A7AD588F2BEE95C6D31"/>
    <s v="Unnamed"/>
    <n v="1040"/>
    <n v="1524962257"/>
    <n v="1524962257"/>
    <n v="1.76752513159E-2"/>
    <n v="1.76752513159E-2"/>
    <n v="1042099"/>
    <n v="-0.62748506782900004"/>
    <n v="0"/>
    <x v="1"/>
    <s v="023.9:024.7 04-28-19:37:37"/>
    <s v="Unnamed"/>
    <n v="0"/>
    <n v="0"/>
    <n v="1"/>
    <n v="0"/>
    <x v="2"/>
    <n v="1060"/>
    <n v="1024000"/>
    <n v="1.035156"/>
    <n v="0.96603799999999995"/>
    <n v="3066"/>
    <n v="61"/>
    <m/>
    <n v="1117.99"/>
    <n v="4051.45"/>
    <n v="4861.32"/>
    <n v="8853.6095214723919"/>
    <n v="1137.7507542186631"/>
    <n v="4123.0603969438025"/>
    <n v="4947.2450527270103"/>
    <n v="9010.0992948172607"/>
    <n v="1042.0994573474816"/>
    <n v="1036.6696201432371"/>
    <m/>
    <n v="1"/>
  </r>
  <r>
    <s v="8C730EAF14903803BA1055202BE65C54105E5C4F"/>
    <s v="Unnamed"/>
    <n v="1040"/>
    <n v="1524998498"/>
    <n v="1524998498"/>
    <n v="1.76666487474E-2"/>
    <n v="1.76666487474E-2"/>
    <n v="1042090"/>
    <n v="-0.28140044782000001"/>
    <n v="0"/>
    <x v="2"/>
    <s v="036.8:037.6 04-29-05:41:38"/>
    <s v="Unnamed"/>
    <n v="0"/>
    <n v="0"/>
    <n v="1"/>
    <n v="0"/>
    <x v="2"/>
    <n v="1040"/>
    <n v="1024000"/>
    <n v="1.015625"/>
    <n v="0.98461500000000002"/>
    <n v="3154"/>
    <n v="63"/>
    <m/>
    <n v="1117.99"/>
    <n v="4051.45"/>
    <n v="4861.32"/>
    <n v="6440.9193022088357"/>
    <n v="1137.7411366331057"/>
    <n v="4123.0255440676538"/>
    <n v="4947.2032328887099"/>
    <n v="6554.7087611313082"/>
    <n v="1042.0906483173376"/>
    <n v="1036.6634538221363"/>
    <m/>
    <n v="1"/>
  </r>
  <r>
    <s v="1E68FDC46E8FA2E46788BFAB180412A21B9788D8"/>
    <s v="Vilbrekin"/>
    <n v="1040"/>
    <n v="1524988933"/>
    <n v="1524988933"/>
    <n v="1.6409424555899998E-2"/>
    <n v="1.6409424555899998E-2"/>
    <n v="1040803"/>
    <n v="0.14117415974600001"/>
    <n v="0"/>
    <x v="3"/>
    <s v="058.7:059.5 04-29-03:02:13"/>
    <s v="Vilbrekin"/>
    <n v="0"/>
    <n v="0"/>
    <n v="1"/>
    <n v="0"/>
    <x v="2"/>
    <n v="949"/>
    <n v="1024000"/>
    <n v="0.92675799999999997"/>
    <n v="1.0790310000000001"/>
    <n v="3611"/>
    <n v="72"/>
    <m/>
    <n v="1117.99"/>
    <n v="4051.45"/>
    <n v="4861.32"/>
    <n v="3794.4265750962772"/>
    <n v="1136.3355725592507"/>
    <n v="4117.931963117001"/>
    <n v="4941.0914637820879"/>
    <n v="3856.6909317132222"/>
    <n v="1040.8032507452417"/>
    <n v="1035.7622755216692"/>
    <m/>
    <n v="1"/>
  </r>
  <r>
    <s v="AD24F788E6174A52B4A12B2ED773B479E75B90D4"/>
    <s v="FrogSlayer"/>
    <n v="1030"/>
    <n v="1524975523"/>
    <n v="1524975523"/>
    <n v="-1.8683712158899999E-2"/>
    <n v="-1.8683712158899999E-2"/>
    <n v="1028984"/>
    <n v="0.539570700239"/>
    <n v="0"/>
    <x v="3"/>
    <s v="054.0:054.8 04-28-23:18:43"/>
    <s v="FrogSlayer"/>
    <n v="0"/>
    <n v="0"/>
    <n v="1"/>
    <n v="0"/>
    <x v="2"/>
    <n v="1030"/>
    <n v="1048576"/>
    <n v="0.98228499999999996"/>
    <n v="1.018035"/>
    <n v="3426"/>
    <n v="68"/>
    <m/>
    <n v="1117.99"/>
    <n v="4051.45"/>
    <n v="4861.32"/>
    <n v="3794.4265750962772"/>
    <n v="1097.1017966434715"/>
    <n v="3975.7538743738246"/>
    <n v="4770.4924964076963"/>
    <n v="3723.5326011590978"/>
    <n v="1028.9847078392693"/>
    <n v="1034.8620954874887"/>
    <m/>
    <n v="1"/>
  </r>
  <r>
    <s v="E44CEE220CEAA397DB50E0448169F583A8CEADEA"/>
    <s v="OrdinaryCitizen"/>
    <n v="1040"/>
    <n v="1525001522"/>
    <n v="1525001522"/>
    <n v="1.5050527287300001E-2"/>
    <n v="1.5050527287300001E-2"/>
    <n v="1039411"/>
    <n v="-0.10886786584200001"/>
    <n v="4.1666666666699999E-2"/>
    <x v="5"/>
    <s v="041.7:042.5 04-29-06:32:02"/>
    <s v="OrdinaryCitizen"/>
    <n v="1"/>
    <n v="0"/>
    <n v="0"/>
    <n v="0"/>
    <x v="0"/>
    <n v="1090"/>
    <n v="1024000"/>
    <n v="1.0644530000000001"/>
    <n v="0.93945000000000001"/>
    <n v="2900"/>
    <n v="58"/>
    <m/>
    <n v="10125.48"/>
    <n v="10125.48"/>
    <n v="4861.32"/>
    <n v="4819.491751072962"/>
    <n v="10277.873813037011"/>
    <n v="10277.873813037011"/>
    <n v="4934.4854293122971"/>
    <n v="4892.0276431834027"/>
    <n v="1039.4117399421953"/>
    <n v="1034.7882179595367"/>
    <m/>
    <n v="1"/>
  </r>
  <r>
    <s v="73AE67E8848AABB747F66F64D7E8DD1C80800157"/>
    <s v="LuXun"/>
    <n v="368"/>
    <n v="1524644155"/>
    <n v="1524975637"/>
    <n v="-0.79103843007100005"/>
    <n v="-0.79103843007100005"/>
    <n v="484455"/>
    <n v="-1.0864255081800001"/>
    <n v="0"/>
    <x v="7"/>
    <s v="091.0:091.8 04-28-23:20:37"/>
    <s v="LuXun"/>
    <n v="0"/>
    <n v="1"/>
    <n v="0"/>
    <n v="0"/>
    <x v="1"/>
    <n v="368"/>
    <n v="2318397"/>
    <n v="0.15873000000000001"/>
    <n v="6.2999919999999996"/>
    <n v="6016"/>
    <n v="120"/>
    <m/>
    <n v="9721.3799999999992"/>
    <n v="9721.3799999999992"/>
    <n v="4861.32"/>
    <n v="509.99709399477808"/>
    <n v="2031.3948266763814"/>
    <n v="2031.3948266763814"/>
    <n v="1015.829059127246"/>
    <n v="106.56979342037658"/>
    <n v="484.45587683868365"/>
    <n v="1034.6382137870787"/>
    <m/>
    <n v="0"/>
  </r>
  <r>
    <s v="4353F687E1D1C6AA9789385920EEA929BC825603"/>
    <s v="MCP"/>
    <n v="1010"/>
    <n v="1525003705"/>
    <n v="1525003705"/>
    <n v="-7.7265645514199996E-2"/>
    <n v="-7.7265645514199996E-2"/>
    <n v="1006960"/>
    <n v="-0.25396911828800001"/>
    <n v="0"/>
    <x v="3"/>
    <s v="050.0:050.8 04-29-07:08:25"/>
    <s v="MCP"/>
    <n v="0"/>
    <n v="0"/>
    <n v="1"/>
    <n v="0"/>
    <x v="2"/>
    <n v="1100"/>
    <n v="1091279"/>
    <n v="1.007992"/>
    <n v="0.99207199999999995"/>
    <n v="3185"/>
    <n v="63"/>
    <m/>
    <n v="1117.99"/>
    <n v="4051.45"/>
    <n v="4861.32"/>
    <n v="3794.4265750962772"/>
    <n v="1031.6077809715796"/>
    <n v="3738.4121004814942"/>
    <n v="4485.7069721489088"/>
    <n v="3501.2477564152282"/>
    <n v="1006.9606236289094"/>
    <n v="1032.2561365402366"/>
    <m/>
    <n v="1"/>
  </r>
  <r>
    <s v="706CD39B0F33DA6086A19915F07BC0B95E8C8AE5"/>
    <s v="severalwdadwajunior"/>
    <n v="1040"/>
    <n v="1525001522"/>
    <n v="1525001522"/>
    <n v="1.11697010312E-2"/>
    <n v="1.11697010312E-2"/>
    <n v="1035437"/>
    <n v="-0.11282089354200001"/>
    <n v="0"/>
    <x v="5"/>
    <s v="041.7:042.5 04-29-06:32:02"/>
    <s v="severalwdadwajunior"/>
    <n v="0"/>
    <n v="0"/>
    <n v="1"/>
    <n v="0"/>
    <x v="2"/>
    <n v="1040"/>
    <n v="1024000"/>
    <n v="1.015625"/>
    <n v="0.98461500000000002"/>
    <n v="3157"/>
    <n v="63"/>
    <m/>
    <n v="1117.99"/>
    <n v="4051.45"/>
    <n v="4861.32"/>
    <n v="4819.491751072962"/>
    <n v="1130.4776140558713"/>
    <n v="4096.7034852428551"/>
    <n v="4915.6194910169925"/>
    <n v="4873.3240330547815"/>
    <n v="1035.4377738559488"/>
    <n v="1032.0064416991643"/>
    <m/>
    <n v="1"/>
  </r>
  <r>
    <s v="357FE85A2EB6B37A9D218D84FAA9B39715484B3C"/>
    <s v="jazz"/>
    <n v="1030"/>
    <n v="1524998226"/>
    <n v="1524998226"/>
    <n v="1.0525290039999999E-2"/>
    <n v="1.0525290039999999E-2"/>
    <n v="1034777"/>
    <n v="-0.46571162753000001"/>
    <n v="0"/>
    <x v="1"/>
    <s v="018.3:019.1 04-29-05:37:06"/>
    <s v="jazz"/>
    <n v="0"/>
    <n v="0"/>
    <n v="1"/>
    <n v="0"/>
    <x v="2"/>
    <n v="1600"/>
    <n v="1024000"/>
    <n v="1.5625"/>
    <n v="0.64"/>
    <n v="1174"/>
    <n v="23"/>
    <m/>
    <n v="1117.99"/>
    <n v="4051.45"/>
    <n v="4861.32"/>
    <n v="8853.6095214723919"/>
    <n v="1129.7571690118195"/>
    <n v="4094.0926863325576"/>
    <n v="4912.4868029772524"/>
    <n v="8946.7963295867939"/>
    <n v="1034.7778970009599"/>
    <n v="1031.5445279006719"/>
    <m/>
    <n v="1"/>
  </r>
  <r>
    <s v="EE0360FC746727EE922F3A6F6C5A02667B85AA0B"/>
    <s v="Unnamed"/>
    <n v="1030"/>
    <n v="1524944998"/>
    <n v="1524944998"/>
    <n v="9.9777409650099996E-3"/>
    <n v="9.9777409650099996E-3"/>
    <n v="1034217"/>
    <n v="0.40667681153200003"/>
    <n v="0"/>
    <x v="4"/>
    <s v="069.8:070.6 04-28-14:49:58"/>
    <s v="Unnamed"/>
    <n v="0"/>
    <n v="0"/>
    <n v="1"/>
    <n v="0"/>
    <x v="2"/>
    <n v="817"/>
    <n v="1024000"/>
    <n v="0.79785200000000001"/>
    <n v="1.253366"/>
    <n v="4011"/>
    <n v="80"/>
    <m/>
    <n v="1117.99"/>
    <n v="4051.45"/>
    <n v="4861.32"/>
    <n v="2386.3111194805197"/>
    <n v="1129.1450146214715"/>
    <n v="4091.8743186326892"/>
    <n v="4909.824991708022"/>
    <n v="2410.121113692619"/>
    <n v="1034.2172067481702"/>
    <n v="1031.1520447237192"/>
    <m/>
    <n v="1"/>
  </r>
  <r>
    <s v="39379E4177FFFB0ED90C2013D97668BD284A1798"/>
    <s v="torMaydayGlades"/>
    <n v="1310"/>
    <n v="1524101479"/>
    <n v="1524965801"/>
    <n v="-0.91808780929800005"/>
    <n v="-0.91808780929800005"/>
    <n v="240123"/>
    <n v="-0.45974063055600001"/>
    <n v="0"/>
    <x v="7"/>
    <s v="087.8:088.6 04-28-20:36:41"/>
    <s v="torMaydayGlades"/>
    <n v="0"/>
    <n v="1"/>
    <n v="0"/>
    <n v="0"/>
    <x v="1"/>
    <n v="630"/>
    <n v="2884934"/>
    <n v="0.21837599999999999"/>
    <n v="4.5792599999999997"/>
    <n v="5764"/>
    <n v="115"/>
    <m/>
    <n v="9721.3799999999992"/>
    <n v="9721.3799999999992"/>
    <n v="4861.32"/>
    <n v="509.99709399477808"/>
    <n v="796.29953244660828"/>
    <n v="796.29953244660828"/>
    <n v="398.20137090344639"/>
    <n v="41.774979220766056"/>
    <n v="236.31126397068354"/>
    <n v="1030.8980847794785"/>
    <m/>
    <n v="0"/>
  </r>
  <r>
    <s v="24060505B02874177B3AEE0CA9D818F1BBD5A60E"/>
    <s v="Unnamed"/>
    <n v="709"/>
    <n v="1524917878"/>
    <n v="1524917878"/>
    <n v="-0.60022903728300003"/>
    <n v="-0.60022903728300003"/>
    <n v="709252"/>
    <n v="-7.4765470498299999E-2"/>
    <n v="0"/>
    <x v="6"/>
    <s v="075.0:075.8 04-28-07:17:58"/>
    <s v="Unnamed"/>
    <n v="0"/>
    <n v="0"/>
    <n v="1"/>
    <n v="0"/>
    <x v="2"/>
    <n v="958"/>
    <n v="1774148"/>
    <n v="0.53997700000000004"/>
    <n v="1.8519289999999999"/>
    <n v="4730"/>
    <n v="94"/>
    <m/>
    <n v="1117.99"/>
    <n v="4051.45"/>
    <n v="4861.32"/>
    <n v="885.64026081730776"/>
    <n v="446.93993860797877"/>
    <n v="1619.6520668997894"/>
    <n v="1943.4145764754062"/>
    <n v="354.05325968787008"/>
    <n v="709.2528539624401"/>
    <n v="1028.7213977737083"/>
    <m/>
    <n v="1"/>
  </r>
  <r>
    <s v="9E1ADE3EFAEFEC28902B1CB738717727F1E1EA0F"/>
    <s v="electricdreams"/>
    <n v="1140"/>
    <n v="1525007282"/>
    <n v="1525007282"/>
    <n v="0.48361058247400002"/>
    <n v="0.48361058247400002"/>
    <n v="1139412"/>
    <n v="-0.21910648348799999"/>
    <n v="0"/>
    <x v="2"/>
    <s v="029.7:030.5 04-29-08:08:02"/>
    <s v="electricdreams"/>
    <n v="0"/>
    <n v="0"/>
    <n v="1"/>
    <n v="0"/>
    <x v="2"/>
    <n v="1010"/>
    <n v="768000"/>
    <n v="1.3151040000000001"/>
    <n v="0.76039599999999996"/>
    <n v="1918"/>
    <n v="38"/>
    <m/>
    <n v="1117.99"/>
    <n v="4051.45"/>
    <n v="4861.32"/>
    <n v="6440.9193022088357"/>
    <n v="1658.6617951001074"/>
    <n v="6010.7740943642875"/>
    <n v="7212.3057967925051"/>
    <n v="9555.8160376180804"/>
    <n v="1139.412927340032"/>
    <n v="1027.9890491380224"/>
    <m/>
    <n v="1"/>
  </r>
  <r>
    <s v="CCAA620D5CAB34CE95FE3C863D9E6520C07451D8"/>
    <s v="guthard"/>
    <n v="936"/>
    <n v="1524972958"/>
    <n v="1524972958"/>
    <n v="-0.24624891599900001"/>
    <n v="-0.24624891599900001"/>
    <n v="935969"/>
    <n v="0.24762365652599999"/>
    <n v="0"/>
    <x v="4"/>
    <s v="063.6:064.4 04-28-22:35:58"/>
    <s v="guthard"/>
    <n v="0"/>
    <n v="0"/>
    <n v="1"/>
    <n v="0"/>
    <x v="2"/>
    <n v="936"/>
    <n v="1241749"/>
    <n v="0.753776"/>
    <n v="1.3266549999999999"/>
    <n v="4119"/>
    <n v="82"/>
    <m/>
    <n v="1117.99"/>
    <n v="4051.45"/>
    <n v="4861.32"/>
    <n v="2386.3111194805197"/>
    <n v="842.68617440227797"/>
    <n v="3053.7848292758513"/>
    <n v="3664.2252196757408"/>
    <n v="1798.6845930720815"/>
    <n v="935.96965480715767"/>
    <n v="1027.7034583650104"/>
    <m/>
    <n v="1"/>
  </r>
  <r>
    <s v="F4336EA55DFA068E48EEFACFE1A0B0D87D07D844"/>
    <s v="default"/>
    <n v="1100"/>
    <n v="1524973356"/>
    <n v="1524973356"/>
    <n v="0.27020166089999997"/>
    <n v="0.27020166089999997"/>
    <n v="1096788"/>
    <n v="0.338324188947"/>
    <n v="0.4"/>
    <x v="5"/>
    <s v="048.9:049.7 04-28-22:42:36"/>
    <s v="default"/>
    <n v="0"/>
    <n v="0"/>
    <n v="1"/>
    <n v="0"/>
    <x v="2"/>
    <n v="642"/>
    <n v="863476"/>
    <n v="0.743506"/>
    <n v="1.344978"/>
    <n v="4155"/>
    <n v="83"/>
    <m/>
    <n v="1117.99"/>
    <n v="4051.45"/>
    <n v="4861.32"/>
    <n v="4819.491751072962"/>
    <n v="1420.0727548695909"/>
    <n v="5146.1585190533051"/>
    <n v="6174.8567381663879"/>
    <n v="6121.7264269067255"/>
    <n v="1096.7886493472884"/>
    <n v="1026.7948545431018"/>
    <m/>
    <n v="1"/>
  </r>
  <r>
    <s v="4E7286286E383FA28656B8074B0358AB66093E0D"/>
    <s v="cn0akatala"/>
    <n v="806"/>
    <n v="1524878671"/>
    <n v="1524878671"/>
    <n v="-0.47326765487900002"/>
    <n v="-0.47326765487900002"/>
    <n v="806456"/>
    <n v="0.15171106852800001"/>
    <n v="0"/>
    <x v="4"/>
    <s v="066.8:067.6 04-27-20:24:31"/>
    <s v="cn0akatala"/>
    <n v="0"/>
    <n v="0"/>
    <n v="1"/>
    <n v="0"/>
    <x v="2"/>
    <n v="806"/>
    <n v="1531056"/>
    <n v="0.52643399999999996"/>
    <n v="1.899573"/>
    <n v="4778"/>
    <n v="95"/>
    <m/>
    <n v="1117.99"/>
    <n v="4051.45"/>
    <n v="4861.32"/>
    <n v="2386.3111194805197"/>
    <n v="588.88149452182677"/>
    <n v="2134.0297596404753"/>
    <n v="2560.6144839836193"/>
    <n v="1256.947252152293"/>
    <n v="806.45671739157774"/>
    <n v="1023.8365021741045"/>
    <m/>
    <n v="1"/>
  </r>
  <r>
    <s v="D04E2914EB0A7B7328C1C7E3C1EBA01F50FBE2D3"/>
    <s v="Unnamed"/>
    <n v="1020"/>
    <n v="1525003565"/>
    <n v="1525003565"/>
    <n v="-1.13223829107E-3"/>
    <n v="-1.13223829107E-3"/>
    <n v="1022840"/>
    <n v="-0.45686164800700002"/>
    <n v="0"/>
    <x v="2"/>
    <s v="028.9:029.7 04-29-07:06:05"/>
    <s v="Unnamed"/>
    <n v="1"/>
    <n v="0"/>
    <n v="0"/>
    <n v="0"/>
    <x v="0"/>
    <n v="1230"/>
    <n v="1024000"/>
    <n v="1.2011719999999999"/>
    <n v="0.83252000000000004"/>
    <n v="2316"/>
    <n v="46"/>
    <m/>
    <n v="10125.48"/>
    <n v="10125.48"/>
    <n v="4861.32"/>
    <n v="6440.9193022088357"/>
    <n v="10114.015543828536"/>
    <n v="10114.015543828536"/>
    <n v="4855.8158273508552"/>
    <n v="6433.6266467451833"/>
    <n v="1022.8405879899443"/>
    <n v="1023.1884115929611"/>
    <m/>
    <n v="1"/>
  </r>
  <r>
    <s v="92BB145E680F7AB5EDC7528B853960B0ED367103"/>
    <s v="Unnamed"/>
    <n v="1020"/>
    <n v="1524995596"/>
    <n v="1524995596"/>
    <n v="-1.1361990181199999E-3"/>
    <n v="-1.1361990181199999E-3"/>
    <n v="1022836"/>
    <n v="0.1681942125"/>
    <n v="0"/>
    <x v="3"/>
    <s v="060.2:061.0 04-29-04:53:16"/>
    <s v="Unnamed"/>
    <n v="0"/>
    <n v="0"/>
    <n v="1"/>
    <n v="0"/>
    <x v="2"/>
    <n v="786"/>
    <n v="1024000"/>
    <n v="0.76757799999999998"/>
    <n v="1.302799"/>
    <n v="4088"/>
    <n v="81"/>
    <m/>
    <n v="1117.99"/>
    <n v="4051.45"/>
    <n v="4861.32"/>
    <n v="3794.4265750962772"/>
    <n v="1116.7197408597319"/>
    <n v="4046.8467464880373"/>
    <n v="4855.7965729892321"/>
    <n v="3790.1153513473246"/>
    <n v="1022.8365322054451"/>
    <n v="1023.1855725438115"/>
    <m/>
    <n v="1"/>
  </r>
  <r>
    <s v="BD3C4EB42B3B62E6957D4D1A41BACAAEF570FF7B"/>
    <s v="pigpig"/>
    <n v="1020"/>
    <n v="1524998498"/>
    <n v="1524998498"/>
    <n v="-1.1829682822799999E-3"/>
    <n v="-1.1829682822799999E-3"/>
    <n v="1022788"/>
    <n v="-0.14144497942000001"/>
    <n v="0"/>
    <x v="2"/>
    <s v="036.8:037.6 04-29-05:41:38"/>
    <s v="pigpig"/>
    <n v="0"/>
    <n v="0"/>
    <n v="1"/>
    <n v="0"/>
    <x v="2"/>
    <n v="1710"/>
    <n v="1024000"/>
    <n v="1.6699219999999999"/>
    <n v="0.59882999999999997"/>
    <n v="898"/>
    <n v="17"/>
    <m/>
    <n v="1117.99"/>
    <n v="4051.45"/>
    <n v="4861.32"/>
    <n v="6440.9193022088357"/>
    <n v="1116.6674532900938"/>
    <n v="4046.6572631527565"/>
    <n v="4855.5692126299864"/>
    <n v="6433.2998989655971"/>
    <n v="1022.7886404789452"/>
    <n v="1023.1520483352617"/>
    <m/>
    <n v="1"/>
  </r>
  <r>
    <s v="62C402A7475A14C60EFCE6789C66E88432B9C155"/>
    <s v="idideditheconfig"/>
    <n v="1020"/>
    <n v="1524972789"/>
    <n v="1524972789"/>
    <n v="-3.43450871781E-3"/>
    <n v="-3.43450871781E-3"/>
    <n v="1020483"/>
    <n v="4.4716942316399999E-2"/>
    <n v="0"/>
    <x v="3"/>
    <s v="053.2:054.0 04-28-22:33:09"/>
    <s v="idideditheconfig"/>
    <n v="0"/>
    <n v="0"/>
    <n v="1"/>
    <n v="0"/>
    <x v="2"/>
    <n v="1020"/>
    <n v="1024000"/>
    <n v="0.99609400000000003"/>
    <n v="1.003922"/>
    <n v="3355"/>
    <n v="67"/>
    <m/>
    <n v="1117.99"/>
    <n v="4051.45"/>
    <n v="4861.32"/>
    <n v="3794.4265750962772"/>
    <n v="1114.1502535985755"/>
    <n v="4037.5352596552284"/>
    <n v="4844.6237540799357"/>
    <n v="3781.3945839450189"/>
    <n v="1020.4830630729625"/>
    <n v="1021.5381441510738"/>
    <m/>
    <n v="1"/>
  </r>
  <r>
    <s v="241CFAED208EBE419B6B373EF5645171C3FCEC44"/>
    <s v="Unnamed"/>
    <n v="1020"/>
    <n v="1524926764"/>
    <n v="1524926764"/>
    <n v="-4.3228901994199999E-3"/>
    <n v="-4.3228901994199999E-3"/>
    <n v="1019573"/>
    <n v="3.2684990267400002E-2"/>
    <n v="0"/>
    <x v="3"/>
    <s v="053.1:053.9 04-28-09:46:04"/>
    <s v="Unnamed"/>
    <n v="0"/>
    <n v="0"/>
    <n v="1"/>
    <n v="0"/>
    <x v="2"/>
    <n v="1100"/>
    <n v="1024000"/>
    <n v="1.074219"/>
    <n v="0.93090899999999999"/>
    <n v="2828"/>
    <n v="56"/>
    <m/>
    <n v="1117.99"/>
    <n v="4051.45"/>
    <n v="4861.32"/>
    <n v="3794.4265750962772"/>
    <n v="1113.1570519859504"/>
    <n v="4033.9360265015598"/>
    <n v="4840.3050474157553"/>
    <n v="3778.0236856423749"/>
    <n v="1019.5733604357939"/>
    <n v="1020.9013523050558"/>
    <m/>
    <n v="1"/>
  </r>
  <r>
    <s v="641B245F1BBE648415BFF303CDB4DBBE64CFDD9A"/>
    <s v="UbuntuCore212"/>
    <n v="476"/>
    <n v="1524939864"/>
    <n v="1524939864"/>
    <n v="-0.791935926816"/>
    <n v="-0.791935926816"/>
    <n v="475743"/>
    <n v="-0.78740682808700002"/>
    <n v="0"/>
    <x v="5"/>
    <s v="042.5:043.3 04-28-13:24:24"/>
    <s v="UbuntuCore212"/>
    <n v="0"/>
    <n v="0"/>
    <n v="1"/>
    <n v="0"/>
    <x v="2"/>
    <n v="2520"/>
    <n v="2286524"/>
    <n v="1.1021099999999999"/>
    <n v="0.90735100000000002"/>
    <n v="2697"/>
    <n v="53"/>
    <m/>
    <n v="1117.99"/>
    <n v="4051.45"/>
    <n v="4861.32"/>
    <n v="4819.491751072962"/>
    <n v="232.61355317898017"/>
    <n v="842.96118930131672"/>
    <n v="1011.4660402508429"/>
    <n v="1002.763084404929"/>
    <n v="475.7434968729724"/>
    <n v="1018.9776478110808"/>
    <m/>
    <n v="1"/>
  </r>
  <r>
    <s v="978C442018271FF520F1EA36947F963956818FA7"/>
    <s v="saturna"/>
    <n v="1170"/>
    <n v="1524956364"/>
    <n v="1524956364"/>
    <n v="0.79258757250099998"/>
    <n v="0.79258757250099998"/>
    <n v="1174790"/>
    <n v="0.76676905923799998"/>
    <n v="0"/>
    <x v="2"/>
    <s v="025.8:026.6 04-28-17:59:24"/>
    <s v="saturna"/>
    <n v="0"/>
    <n v="0"/>
    <n v="1"/>
    <n v="0"/>
    <x v="2"/>
    <n v="1090"/>
    <n v="655360"/>
    <n v="1.663208"/>
    <n v="0.601248"/>
    <n v="909"/>
    <n v="18"/>
    <m/>
    <n v="1117.99"/>
    <n v="4051.45"/>
    <n v="4861.32"/>
    <n v="6440.9193022088357"/>
    <n v="2004.0949801803931"/>
    <n v="7262.5789206091767"/>
    <n v="8714.3418179505607"/>
    <n v="11545.911896621372"/>
    <n v="1174.7901915142554"/>
    <n v="1018.9611340599787"/>
    <m/>
    <n v="1"/>
  </r>
  <r>
    <s v="8E7C6BE28823B2B9078EA101B84948182A6C905F"/>
    <s v="nice"/>
    <n v="1010"/>
    <n v="1524848349"/>
    <n v="1524848349"/>
    <n v="-9.7774072541600004E-3"/>
    <n v="-9.7774072541600004E-3"/>
    <n v="1013987"/>
    <n v="0.17888370711599999"/>
    <n v="0"/>
    <x v="5"/>
    <s v="037.0:037.8 04-27-11:59:09"/>
    <s v="nice"/>
    <n v="0"/>
    <n v="0"/>
    <n v="1"/>
    <n v="0"/>
    <x v="2"/>
    <n v="1210"/>
    <n v="1024000"/>
    <n v="1.1816409999999999"/>
    <n v="0.84628099999999995"/>
    <n v="2372"/>
    <n v="47"/>
    <m/>
    <n v="1117.99"/>
    <n v="4051.45"/>
    <n v="4861.32"/>
    <n v="4819.491751072962"/>
    <n v="1107.0589564639217"/>
    <n v="4011.8373233801335"/>
    <n v="4813.7888945672066"/>
    <n v="4772.3696174646566"/>
    <n v="1013.9879349717402"/>
    <n v="1016.9915544802182"/>
    <m/>
    <n v="1"/>
  </r>
  <r>
    <s v="BBF7E45514151E1C65E119C53E2ED58E9D0AE6BA"/>
    <s v="bask"/>
    <n v="1010"/>
    <n v="1524920853"/>
    <n v="1524920853"/>
    <n v="-1.02318629848E-2"/>
    <n v="-1.02318629848E-2"/>
    <n v="1013522"/>
    <n v="0.25913638180800003"/>
    <n v="0"/>
    <x v="4"/>
    <s v="064.4:065.1 04-28-08:07:33"/>
    <s v="bask"/>
    <n v="0"/>
    <n v="0"/>
    <n v="1"/>
    <n v="0"/>
    <x v="2"/>
    <n v="1010"/>
    <n v="1024000"/>
    <n v="0.98632799999999998"/>
    <n v="1.0138609999999999"/>
    <n v="3408"/>
    <n v="68"/>
    <m/>
    <n v="1117.99"/>
    <n v="4051.45"/>
    <n v="4861.32"/>
    <n v="2386.3111194805197"/>
    <n v="1106.5508795016235"/>
    <n v="4009.9961187102322"/>
    <n v="4811.579639834732"/>
    <n v="2361.8947110668905"/>
    <n v="1013.5225723035649"/>
    <n v="1016.6658006124953"/>
    <m/>
    <n v="1"/>
  </r>
  <r>
    <s v="3B4E3571662AD6759D9B3DF454D281E16672F49E"/>
    <s v="ChiwawasCanDance"/>
    <n v="1010"/>
    <n v="1525004637"/>
    <n v="1525004637"/>
    <n v="-1.096244809E-2"/>
    <n v="-1.096244809E-2"/>
    <n v="1012774"/>
    <n v="-0.394104281891"/>
    <n v="0"/>
    <x v="2"/>
    <s v="025.8:026.6 04-29-07:23:57"/>
    <s v="ChiwawasCanDance"/>
    <n v="0"/>
    <n v="0"/>
    <n v="1"/>
    <n v="0"/>
    <x v="2"/>
    <n v="1420"/>
    <n v="1024000"/>
    <n v="1.386719"/>
    <n v="0.72112699999999996"/>
    <n v="1690"/>
    <n v="33"/>
    <m/>
    <n v="1117.99"/>
    <n v="4051.45"/>
    <n v="4861.32"/>
    <n v="6440.9193022088357"/>
    <n v="1105.7340926598608"/>
    <n v="4007.0361896857694"/>
    <n v="4808.0280318511204"/>
    <n v="6370.3110587064921"/>
    <n v="1012.77445315584"/>
    <n v="1016.142117209088"/>
    <m/>
    <n v="1"/>
  </r>
  <r>
    <s v="48CB573CEF5082AA9397C1D8380C3AF85E88FB12"/>
    <s v="tor0home0hoeper0me"/>
    <n v="949"/>
    <n v="1524945995"/>
    <n v="1524945995"/>
    <n v="-0.20105722130799999"/>
    <n v="-0.20105722130799999"/>
    <n v="948611"/>
    <n v="9.1538485332200006E-2"/>
    <n v="0"/>
    <x v="3"/>
    <s v="058.6:059.4 04-28-15:06:35"/>
    <s v="tor0home0hoeper0me"/>
    <n v="0"/>
    <n v="0"/>
    <n v="1"/>
    <n v="0"/>
    <x v="2"/>
    <n v="993"/>
    <n v="1181900"/>
    <n v="0.84017299999999995"/>
    <n v="1.190232"/>
    <n v="3903"/>
    <n v="78"/>
    <m/>
    <n v="1117.99"/>
    <n v="4051.45"/>
    <n v="4861.32"/>
    <n v="3794.4265750962772"/>
    <n v="893.21003714986909"/>
    <n v="3236.8767207317032"/>
    <n v="3883.9165089109933"/>
    <n v="3031.5297114501886"/>
    <n v="944.27047013607478"/>
    <n v="1015.5593290952525"/>
    <m/>
    <n v="1"/>
  </r>
  <r>
    <s v="40AB8138F3B66ED1052554CBB87B149B4E47C9EA"/>
    <s v="Unnamed"/>
    <n v="1010"/>
    <n v="1524933178"/>
    <n v="1524933178"/>
    <n v="-1.23655421745E-2"/>
    <n v="-1.23655421745E-2"/>
    <n v="1011337"/>
    <n v="-0.48520445357199998"/>
    <n v="0"/>
    <x v="5"/>
    <s v="040.9:041.7 04-28-11:32:58"/>
    <s v="Unnamed"/>
    <n v="0"/>
    <n v="0"/>
    <n v="1"/>
    <n v="0"/>
    <x v="2"/>
    <n v="1130"/>
    <n v="1024000"/>
    <n v="1.1035159999999999"/>
    <n v="0.90619499999999997"/>
    <n v="2688"/>
    <n v="53"/>
    <m/>
    <n v="1117.99"/>
    <n v="4051.45"/>
    <n v="4861.32"/>
    <n v="4819.491751072962"/>
    <n v="1104.1654475043308"/>
    <n v="4001.3516241571215"/>
    <n v="4801.2071425162594"/>
    <n v="4759.8961225654139"/>
    <n v="1011.337684813312"/>
    <n v="1015.1363793693184"/>
    <m/>
    <n v="1"/>
  </r>
  <r>
    <s v="FF87B2C57D78E5B0A4622DD8038B77FB5625A856"/>
    <s v="CoeurEnOr"/>
    <n v="1010"/>
    <n v="1524985992"/>
    <n v="1524985992"/>
    <n v="-1.60649903744E-3"/>
    <n v="-1.60649903744E-3"/>
    <n v="1014447"/>
    <n v="0.16511566266"/>
    <n v="0"/>
    <x v="4"/>
    <s v="066.8:067.5 04-29-02:13:12"/>
    <s v="CoeurEnOr"/>
    <n v="0"/>
    <n v="0"/>
    <n v="1"/>
    <n v="0"/>
    <x v="2"/>
    <n v="829"/>
    <n v="1016080"/>
    <n v="0.81588099999999997"/>
    <n v="1.2256689999999999"/>
    <n v="3968"/>
    <n v="79"/>
    <m/>
    <n v="1117.99"/>
    <n v="4051.45"/>
    <n v="4861.32"/>
    <n v="2386.3111194805197"/>
    <n v="1116.1939501411325"/>
    <n v="4044.9413494747632"/>
    <n v="4853.510294099312"/>
    <n v="2382.4775129640416"/>
    <n v="1014.4476684580379"/>
    <n v="1014.9373679206267"/>
    <m/>
    <n v="1"/>
  </r>
  <r>
    <s v="E9EBE395707F9C0EEF84531B78254ECFF343D537"/>
    <s v="NewTinyDebianVM"/>
    <n v="1010"/>
    <n v="1525002309"/>
    <n v="1525002309"/>
    <n v="-1.2975297049899999E-2"/>
    <n v="-1.2975297049899999E-2"/>
    <n v="1010713"/>
    <n v="0.38189475928599997"/>
    <n v="0"/>
    <x v="4"/>
    <s v="070.7:071.5 04-29-06:45:09"/>
    <s v="NewTinyDebianVM"/>
    <n v="0"/>
    <n v="0"/>
    <n v="1"/>
    <n v="0"/>
    <x v="2"/>
    <n v="620"/>
    <n v="1024000"/>
    <n v="0.60546900000000003"/>
    <n v="1.651613"/>
    <n v="4514"/>
    <n v="90"/>
    <m/>
    <n v="1117.99"/>
    <n v="4051.45"/>
    <n v="4861.32"/>
    <n v="2386.3111194805197"/>
    <n v="1103.4837476511823"/>
    <n v="3998.8812327671826"/>
    <n v="4798.2429289453803"/>
    <n v="2355.3480238517805"/>
    <n v="1010.7132958209024"/>
    <n v="1014.6993070746316"/>
    <m/>
    <n v="1"/>
  </r>
  <r>
    <s v="EBF985399B3DEBDAC88097F8142475D30D3408B6"/>
    <s v="blackpearl"/>
    <n v="999"/>
    <n v="1524979588"/>
    <n v="1524979588"/>
    <n v="-4.86609522903E-2"/>
    <n v="-4.86609522903E-2"/>
    <n v="998906"/>
    <n v="0.31717535824600002"/>
    <n v="0"/>
    <x v="5"/>
    <s v="049.8:050.6 04-29-00:26:28"/>
    <s v="blackpearl"/>
    <n v="0"/>
    <n v="0"/>
    <n v="1"/>
    <n v="0"/>
    <x v="2"/>
    <n v="999"/>
    <n v="1050000"/>
    <n v="0.95142899999999997"/>
    <n v="1.051051"/>
    <n v="3539"/>
    <n v="70"/>
    <m/>
    <n v="1117.99"/>
    <n v="4051.45"/>
    <n v="4861.32"/>
    <n v="4819.491751072962"/>
    <n v="1063.5875419489676"/>
    <n v="3854.302584843464"/>
    <n v="4624.7635394121189"/>
    <n v="4584.9706929105059"/>
    <n v="998.90600009518505"/>
    <n v="1014.2342000666295"/>
    <m/>
    <n v="1"/>
  </r>
  <r>
    <s v="19AC525B8A604641337BFCDED5861AB36D4E8A3B"/>
    <s v="ITruns"/>
    <n v="1100"/>
    <n v="1525003565"/>
    <n v="1525003565"/>
    <n v="0.33807250162699998"/>
    <n v="0.33807250162699998"/>
    <n v="1096148"/>
    <n v="-0.20882236893799999"/>
    <n v="0"/>
    <x v="2"/>
    <s v="028.9:029.7 04-29-07:06:05"/>
    <s v="ITruns"/>
    <n v="0"/>
    <n v="0"/>
    <n v="1"/>
    <n v="0"/>
    <x v="2"/>
    <n v="1090"/>
    <n v="819200"/>
    <n v="1.3305659999999999"/>
    <n v="0.75156000000000001"/>
    <n v="1860"/>
    <n v="37"/>
    <m/>
    <n v="1117.99"/>
    <n v="4051.45"/>
    <n v="4861.32"/>
    <n v="6440.9193022088357"/>
    <n v="1495.9516760939696"/>
    <n v="5421.1338367167082"/>
    <n v="6504.7986136093668"/>
    <n v="8618.4170034842064"/>
    <n v="1096.1489933328382"/>
    <n v="1013.0642953329868"/>
    <m/>
    <n v="1"/>
  </r>
  <r>
    <s v="3916A2629792382F79E5C0F78A3CBC045A027019"/>
    <s v="Reaction"/>
    <n v="1120"/>
    <n v="1525003565"/>
    <n v="1525003565"/>
    <n v="0.45368453961400002"/>
    <n v="0.45368453961400002"/>
    <n v="1116429"/>
    <n v="-2.6125503039700002E-2"/>
    <n v="0"/>
    <x v="2"/>
    <s v="028.9:029.7 04-29-07:06:05"/>
    <s v="Reaction"/>
    <n v="0"/>
    <n v="0"/>
    <n v="1"/>
    <n v="0"/>
    <x v="2"/>
    <n v="1030"/>
    <n v="768000"/>
    <n v="1.3411459999999999"/>
    <n v="0.74563100000000004"/>
    <n v="1818"/>
    <n v="36"/>
    <m/>
    <n v="1117.99"/>
    <n v="4051.45"/>
    <n v="4861.32"/>
    <n v="6440.9193022088357"/>
    <n v="1625.2047784430561"/>
    <n v="5889.5302280191408"/>
    <n v="7066.8257261163308"/>
    <n v="9363.064810522379"/>
    <n v="1116.429726423552"/>
    <n v="1011.9008084964864"/>
    <m/>
    <n v="1"/>
  </r>
  <r>
    <s v="05C383DC813C464B7132569722BE5243A9FF735C"/>
    <s v="montrose"/>
    <n v="240"/>
    <n v="1524989656"/>
    <n v="1524989656"/>
    <n v="-0.91444842094900003"/>
    <n v="-0.91444842094900003"/>
    <n v="240475"/>
    <n v="-1.5895055894000001E-2"/>
    <n v="0.3"/>
    <x v="7"/>
    <s v="095.7:096.5 04-29-03:14:16"/>
    <s v="montrose"/>
    <n v="1"/>
    <n v="0"/>
    <n v="0"/>
    <n v="0"/>
    <x v="0"/>
    <n v="240"/>
    <n v="2810880"/>
    <n v="8.5383000000000001E-2"/>
    <n v="11.712"/>
    <n v="6259"/>
    <n v="125"/>
    <m/>
    <n v="10125.48"/>
    <n v="10125.48"/>
    <n v="4861.32"/>
    <n v="509.99709399477808"/>
    <n v="866.2508026493191"/>
    <n v="866.2508026493191"/>
    <n v="415.89360227220715"/>
    <n v="43.63105670267452"/>
    <n v="240.47522252287479"/>
    <n v="1011.5966557660124"/>
    <m/>
    <n v="1"/>
  </r>
  <r>
    <s v="C786AEA79A881BDFDBA3294602F1112363046945"/>
    <s v="lamplamp"/>
    <n v="1000"/>
    <n v="1524973997"/>
    <n v="1524973997"/>
    <n v="-2.1638860959699999E-2"/>
    <n v="-2.1638860959699999E-2"/>
    <n v="1001841"/>
    <n v="-7.7410196602000006E-2"/>
    <n v="0"/>
    <x v="5"/>
    <s v="048.9:049.7 04-28-22:53:17"/>
    <s v="lamplamp"/>
    <n v="0"/>
    <n v="0"/>
    <n v="1"/>
    <n v="0"/>
    <x v="2"/>
    <n v="1010"/>
    <n v="1024000"/>
    <n v="0.98632799999999998"/>
    <n v="1.0138609999999999"/>
    <n v="3412"/>
    <n v="68"/>
    <m/>
    <n v="1117.99"/>
    <n v="4051.45"/>
    <n v="4861.32"/>
    <n v="4819.491751072962"/>
    <n v="1093.7979698356651"/>
    <n v="3963.781236764823"/>
    <n v="4756.1265724393907"/>
    <n v="4715.2034391750731"/>
    <n v="1001.8418063772672"/>
    <n v="1008.489264464087"/>
    <m/>
    <n v="1"/>
  </r>
  <r>
    <s v="03DD9DA4E114D3BFE0603E9A0DA2419588B9C45B"/>
    <s v="noipser"/>
    <n v="1110"/>
    <n v="1524969124"/>
    <n v="1524969124"/>
    <n v="0.44718960359600002"/>
    <n v="0.44718960359600002"/>
    <n v="1111441"/>
    <n v="0.30339589558199997"/>
    <n v="0"/>
    <x v="4"/>
    <s v="062.8:063.6 04-28-21:32:04"/>
    <s v="noipser"/>
    <n v="0"/>
    <n v="0"/>
    <n v="1"/>
    <n v="0"/>
    <x v="2"/>
    <n v="689"/>
    <n v="768000"/>
    <n v="0.89713500000000002"/>
    <n v="1.1146590000000001"/>
    <n v="3717"/>
    <n v="74"/>
    <m/>
    <n v="1117.99"/>
    <n v="4051.45"/>
    <n v="4861.32"/>
    <n v="2386.3111194805197"/>
    <n v="1617.9435049242923"/>
    <n v="5863.2163194890145"/>
    <n v="7035.2517637533065"/>
    <n v="3453.4446430577404"/>
    <n v="1111.4416155617282"/>
    <n v="1008.4091308932096"/>
    <m/>
    <n v="1"/>
  </r>
  <r>
    <s v="05B6F892B62C3CBF8574E1258E6FDE29CE04E1B1"/>
    <s v="Hufflepoop2"/>
    <n v="1040"/>
    <n v="1524983272"/>
    <n v="1524983272"/>
    <n v="0.117341219887"/>
    <n v="0.117341219887"/>
    <n v="1041183"/>
    <n v="-0.263416452804"/>
    <n v="0.05"/>
    <x v="2"/>
    <s v="033.0:033.8 04-29-01:27:52"/>
    <s v="Hufflepoop2"/>
    <n v="1"/>
    <n v="0"/>
    <n v="0"/>
    <n v="0"/>
    <x v="0"/>
    <n v="1040"/>
    <n v="931840"/>
    <n v="1.116071"/>
    <n v="0.89600000000000002"/>
    <n v="2611"/>
    <n v="52"/>
    <m/>
    <n v="10125.48"/>
    <n v="10125.48"/>
    <n v="4861.32"/>
    <n v="6440.9193022088357"/>
    <n v="11313.616175141422"/>
    <n v="11313.616175141422"/>
    <n v="5431.7532190610709"/>
    <n v="7196.7046303237457"/>
    <n v="1041.1832423395022"/>
    <n v="1008.3802696376515"/>
    <m/>
    <n v="1"/>
  </r>
  <r>
    <s v="9E7C2C6DEDA3A90ED7D43527126AB67936FB038E"/>
    <s v="Veil"/>
    <n v="990"/>
    <n v="1524987008"/>
    <n v="1524987008"/>
    <n v="-5.5908274459100002E-2"/>
    <n v="-5.5908274459100002E-2"/>
    <n v="989951"/>
    <n v="0.15243708366799999"/>
    <n v="0"/>
    <x v="3"/>
    <s v="057.9:058.7 04-29-02:30:08"/>
    <s v="Veil"/>
    <n v="0"/>
    <n v="0"/>
    <n v="1"/>
    <n v="0"/>
    <x v="2"/>
    <n v="990"/>
    <n v="1048576"/>
    <n v="0.94413800000000003"/>
    <n v="1.0591680000000001"/>
    <n v="3562"/>
    <n v="71"/>
    <m/>
    <n v="1117.99"/>
    <n v="4051.45"/>
    <n v="4861.32"/>
    <n v="3794.4265750962772"/>
    <n v="1055.4851082374707"/>
    <n v="3824.9404214426795"/>
    <n v="4589.5319872064883"/>
    <n v="3582.2867327208919"/>
    <n v="989.95192520077478"/>
    <n v="1007.5391476405424"/>
    <m/>
    <n v="1"/>
  </r>
  <r>
    <s v="5DBC7A76984DB03E747E01011A1E87488B49F3D8"/>
    <s v="AlfredJKwak"/>
    <n v="1100"/>
    <n v="1524992322"/>
    <n v="1524992322"/>
    <n v="0.401251596323"/>
    <n v="0.401251596323"/>
    <n v="1101989"/>
    <n v="-4.77038772359E-2"/>
    <n v="0"/>
    <x v="2"/>
    <s v="025.8:026.6 04-29-03:58:42"/>
    <s v="AlfredJKwak"/>
    <n v="0"/>
    <n v="0"/>
    <n v="1"/>
    <n v="0"/>
    <x v="2"/>
    <n v="958"/>
    <n v="786432"/>
    <n v="1.2181599999999999"/>
    <n v="0.82091000000000003"/>
    <n v="2264"/>
    <n v="45"/>
    <m/>
    <n v="1117.99"/>
    <n v="4051.45"/>
    <n v="4861.32"/>
    <n v="6440.9193022088357"/>
    <n v="1566.585272173151"/>
    <n v="5677.1007799228182"/>
    <n v="6811.9324102369264"/>
    <n v="9025.3484540077552"/>
    <n v="1101.9890953994895"/>
    <n v="1007.3219667796427"/>
    <m/>
    <n v="1"/>
  </r>
  <r>
    <s v="E8F0AE14151458A57A3812EFB139A97CC489C8DF"/>
    <s v="gorgothzilla"/>
    <n v="1090"/>
    <n v="1524932149"/>
    <n v="1524932149"/>
    <n v="0.32793105361699998"/>
    <n v="0.32793105361699998"/>
    <n v="1087841"/>
    <n v="3.4156732885999998E-2"/>
    <n v="0"/>
    <x v="2"/>
    <s v="033.6:034.4 04-28-11:15:49"/>
    <s v="gorgothzilla"/>
    <n v="0"/>
    <n v="0"/>
    <n v="1"/>
    <n v="0"/>
    <x v="2"/>
    <n v="572"/>
    <n v="819200"/>
    <n v="0.69824200000000003"/>
    <n v="1.4321680000000001"/>
    <n v="4281"/>
    <n v="85"/>
    <m/>
    <n v="1117.99"/>
    <n v="4051.45"/>
    <n v="4861.32"/>
    <n v="6440.9193022088357"/>
    <n v="1484.6136386332698"/>
    <n v="5380.0462671765945"/>
    <n v="6455.4977895693937"/>
    <n v="8553.0967552442507"/>
    <n v="1087.8411191230464"/>
    <n v="1007.2487833861326"/>
    <m/>
    <n v="1"/>
  </r>
  <r>
    <s v="4192E0827E54653AAB556F02AE744637E2EB0F5C"/>
    <s v="wiggum"/>
    <n v="1090"/>
    <n v="1524988531"/>
    <n v="1524988531"/>
    <n v="0.32776113815800001"/>
    <n v="0.32776113815800001"/>
    <n v="1087701"/>
    <n v="1.8801300126199999E-3"/>
    <n v="0"/>
    <x v="2"/>
    <s v="034.5:035.3 04-29-02:55:31"/>
    <s v="wiggum"/>
    <n v="0"/>
    <n v="0"/>
    <n v="1"/>
    <n v="0"/>
    <x v="2"/>
    <n v="1030"/>
    <n v="819200"/>
    <n v="1.2573240000000001"/>
    <n v="0.79534000000000005"/>
    <n v="2127"/>
    <n v="42"/>
    <m/>
    <n v="1117.99"/>
    <n v="4051.45"/>
    <n v="4861.32"/>
    <n v="6440.9193022088357"/>
    <n v="1484.4236748492624"/>
    <n v="5379.3578631902283"/>
    <n v="6454.6717761502478"/>
    <n v="8552.0023434846335"/>
    <n v="1087.7019243790335"/>
    <n v="1007.1513470653235"/>
    <m/>
    <n v="1"/>
  </r>
  <r>
    <s v="7D693C2A9C3B0B2D69F473AF1C0E1CBE05EAD412"/>
    <s v="Pagkaki"/>
    <n v="910"/>
    <n v="1524979588"/>
    <n v="1524979588"/>
    <n v="-0.25975140402699998"/>
    <n v="-0.25975140402699998"/>
    <n v="909617"/>
    <n v="-0.87572347460099997"/>
    <n v="0"/>
    <x v="5"/>
    <s v="049.8:050.6 04-29-00:26:28"/>
    <s v="Pagkaki"/>
    <n v="0"/>
    <n v="0"/>
    <n v="1"/>
    <n v="0"/>
    <x v="2"/>
    <n v="1230"/>
    <n v="1228800"/>
    <n v="1.000977"/>
    <n v="0.99902400000000002"/>
    <n v="3219"/>
    <n v="64"/>
    <m/>
    <n v="1117.99"/>
    <n v="4051.45"/>
    <n v="4861.32"/>
    <n v="4819.491751072962"/>
    <n v="827.59052781185437"/>
    <n v="2999.0801741548112"/>
    <n v="3598.5853045754643"/>
    <n v="3567.6220020352157"/>
    <n v="909.61747473162245"/>
    <n v="1005.3722323121358"/>
    <m/>
    <n v="1"/>
  </r>
  <r>
    <s v="09AD0867788884E09B54584603AC74D739352B6D"/>
    <s v="Unnamed"/>
    <n v="997"/>
    <n v="1524980359"/>
    <n v="1524980359"/>
    <n v="-2.6330358266500001E-2"/>
    <n v="-2.6330358266500001E-2"/>
    <n v="997037"/>
    <n v="-0.30295724507600003"/>
    <n v="0"/>
    <x v="2"/>
    <s v="035.4:036.2 04-29-00:39:19"/>
    <s v="Unnamed"/>
    <n v="0"/>
    <n v="0"/>
    <n v="1"/>
    <n v="0"/>
    <x v="2"/>
    <n v="997"/>
    <n v="1024000"/>
    <n v="0.97363299999999997"/>
    <n v="1.0270809999999999"/>
    <n v="3460"/>
    <n v="69"/>
    <m/>
    <n v="1117.99"/>
    <n v="4051.45"/>
    <n v="4861.32"/>
    <n v="6440.9193022088357"/>
    <n v="1088.5529227616357"/>
    <n v="3944.7738700011882"/>
    <n v="4733.3197027518981"/>
    <n v="6271.3275894160615"/>
    <n v="997.03771313510401"/>
    <n v="1005.1263991945729"/>
    <m/>
    <n v="1"/>
  </r>
  <r>
    <s v="44B39168AE5040CFDC9182A3487DF9625942F6D9"/>
    <s v="gangstatestOn33"/>
    <n v="996"/>
    <n v="1524928287"/>
    <n v="1524928287"/>
    <n v="-2.7317436741400001E-2"/>
    <n v="-2.7317436741400001E-2"/>
    <n v="996026"/>
    <n v="-0.77433329319300004"/>
    <n v="0"/>
    <x v="1"/>
    <s v="015.9:016.7 04-28-10:11:27"/>
    <s v="gangstatestOn33"/>
    <n v="0"/>
    <n v="0"/>
    <n v="1"/>
    <n v="0"/>
    <x v="2"/>
    <n v="996"/>
    <n v="1024000"/>
    <n v="0.97265599999999997"/>
    <n v="1.0281119999999999"/>
    <n v="3466"/>
    <n v="69"/>
    <m/>
    <n v="1117.99"/>
    <n v="4051.45"/>
    <n v="4861.32"/>
    <n v="8853.6095214723919"/>
    <n v="1087.4493788974823"/>
    <n v="3940.7747709140549"/>
    <n v="4728.521198420297"/>
    <n v="8611.7516034365126"/>
    <n v="996.02694477680643"/>
    <n v="1004.4188613437644"/>
    <m/>
    <n v="1"/>
  </r>
  <r>
    <s v="7F9A578EA95856BB11D48275883F60F1A0E1D5D9"/>
    <s v="Unnamed"/>
    <n v="1030"/>
    <n v="1525004091"/>
    <n v="1525004091"/>
    <n v="0.102056124212"/>
    <n v="0.102056124212"/>
    <n v="1032438"/>
    <n v="0.15968080309999999"/>
    <n v="0"/>
    <x v="5"/>
    <s v="042.5:043.3 04-29-07:14:51"/>
    <s v="Unnamed"/>
    <n v="0"/>
    <n v="0"/>
    <n v="1"/>
    <n v="0"/>
    <x v="2"/>
    <n v="1040"/>
    <n v="936829"/>
    <n v="1.110128"/>
    <n v="0.90079699999999996"/>
    <n v="2652"/>
    <n v="53"/>
    <m/>
    <n v="1117.99"/>
    <n v="4051.45"/>
    <n v="4861.32"/>
    <n v="4819.491751072962"/>
    <n v="1232.0877263077739"/>
    <n v="4464.9252844387074"/>
    <n v="5357.4474777542791"/>
    <n v="5311.3503998591732"/>
    <n v="1032.4381367894036"/>
    <n v="1003.7553957525826"/>
    <m/>
    <n v="1"/>
  </r>
  <r>
    <s v="B594D7EEC819C195FE2D9F2CCA7E7CA4895D2561"/>
    <s v="Unnamed"/>
    <n v="995"/>
    <n v="1524984608"/>
    <n v="1524984608"/>
    <n v="-2.8271076176099998E-2"/>
    <n v="-2.8271076176099998E-2"/>
    <n v="995050"/>
    <n v="0.338274551822"/>
    <n v="0"/>
    <x v="2"/>
    <s v="036.2:036.9 04-29-01:50:08"/>
    <s v="Unnamed"/>
    <n v="0"/>
    <n v="0"/>
    <n v="1"/>
    <n v="0"/>
    <x v="2"/>
    <n v="1640"/>
    <n v="1024000"/>
    <n v="1.6015619999999999"/>
    <n v="0.62439"/>
    <n v="1086"/>
    <n v="21"/>
    <m/>
    <n v="1117.99"/>
    <n v="4051.45"/>
    <n v="4861.32"/>
    <n v="6440.9193022088357"/>
    <n v="1086.383219545882"/>
    <n v="3936.9111484263394"/>
    <n v="4723.8852519636011"/>
    <n v="6258.8275819719765"/>
    <n v="995.05041799567357"/>
    <n v="1003.7352925969715"/>
    <m/>
    <n v="1"/>
  </r>
  <r>
    <s v="C0EDB08D7540D1DD3CA69809ED17D979F51B66E3"/>
    <s v="rittervg"/>
    <n v="1040"/>
    <n v="1524972958"/>
    <n v="1524972958"/>
    <n v="0.127275323424"/>
    <n v="0.127275323424"/>
    <n v="1038896"/>
    <n v="0.367355992026"/>
    <n v="0"/>
    <x v="4"/>
    <s v="063.6:064.4 04-28-22:35:58"/>
    <s v="rittervg"/>
    <n v="0"/>
    <n v="0"/>
    <n v="1"/>
    <n v="0"/>
    <x v="2"/>
    <n v="551"/>
    <n v="921600"/>
    <n v="0.59787299999999999"/>
    <n v="1.6725950000000001"/>
    <n v="4537"/>
    <n v="90"/>
    <m/>
    <n v="1117.99"/>
    <n v="4051.45"/>
    <n v="4861.32"/>
    <n v="2386.3111194805197"/>
    <n v="1260.2825388347978"/>
    <n v="4567.0996090861645"/>
    <n v="5480.0460752675599"/>
    <n v="2690.0296390026906"/>
    <n v="1038.8969380675585"/>
    <n v="1003.7078566472909"/>
    <m/>
    <n v="1"/>
  </r>
  <r>
    <s v="CEF2FD0E1973EA04D1444DDAEFF1B0BC3C0C39B1"/>
    <s v="arav"/>
    <n v="981"/>
    <n v="1524977546"/>
    <n v="1524977546"/>
    <n v="-6.4827144109899995E-2"/>
    <n v="-6.4827144109899995E-2"/>
    <n v="980599"/>
    <n v="1.22436855067E-2"/>
    <n v="0"/>
    <x v="3"/>
    <s v="054.8:055.6 04-28-23:52:26"/>
    <s v="arav"/>
    <n v="0"/>
    <n v="0"/>
    <n v="1"/>
    <n v="0"/>
    <x v="2"/>
    <n v="1010"/>
    <n v="1048576"/>
    <n v="0.96321100000000004"/>
    <n v="1.0381940000000001"/>
    <n v="3500"/>
    <n v="70"/>
    <m/>
    <n v="1117.99"/>
    <n v="4051.45"/>
    <n v="4861.32"/>
    <n v="3794.4265750962772"/>
    <n v="1045.513901156573"/>
    <n v="3788.8060669959455"/>
    <n v="4546.1745077956612"/>
    <n v="3548.4447366980767"/>
    <n v="980.59981253781757"/>
    <n v="1000.9926687764722"/>
    <m/>
    <n v="1"/>
  </r>
  <r>
    <s v="119E566B3D747658908EA00F336F4E158AE97AAD"/>
    <s v="UniqUser"/>
    <n v="980"/>
    <n v="1524979588"/>
    <n v="1524979588"/>
    <n v="-6.54791091228E-2"/>
    <n v="-6.54791091228E-2"/>
    <n v="979916"/>
    <n v="-0.23424647583399999"/>
    <n v="0"/>
    <x v="5"/>
    <s v="049.8:050.6 04-29-00:26:28"/>
    <s v="UniqUser"/>
    <n v="0"/>
    <n v="0"/>
    <n v="1"/>
    <n v="1"/>
    <x v="2"/>
    <n v="20"/>
    <n v="1048576"/>
    <n v="1"/>
    <n v="1"/>
    <n v="3327"/>
    <n v="66"/>
    <m/>
    <n v="1117.99"/>
    <n v="4051.45"/>
    <n v="4861.32"/>
    <n v="4819.491751072962"/>
    <n v="1044.7850107918009"/>
    <n v="3786.164663344432"/>
    <n v="4543.00509723915"/>
    <n v="4503.9157247880212"/>
    <n v="979.91617767245089"/>
    <n v="1000.5141243707155"/>
    <m/>
    <n v="1"/>
  </r>
  <r>
    <s v="E1AA519D5B398E85C8918E2A05306ACCE1785E66"/>
    <s v="KActionLibre"/>
    <n v="249"/>
    <n v="1524988261"/>
    <n v="1524988261"/>
    <n v="-0.90830635850100006"/>
    <n v="-0.90830635850100006"/>
    <n v="249007"/>
    <n v="-2.7413650436000001E-2"/>
    <n v="0"/>
    <x v="7"/>
    <s v="094.9:095.7 04-29-02:51:01"/>
    <s v="KActionLibre"/>
    <n v="1"/>
    <n v="0"/>
    <n v="0"/>
    <n v="0"/>
    <x v="0"/>
    <n v="272"/>
    <n v="2745378"/>
    <n v="9.9075999999999997E-2"/>
    <n v="10.093301"/>
    <n v="6204"/>
    <n v="124"/>
    <m/>
    <n v="10125.48"/>
    <n v="10125.48"/>
    <n v="4861.32"/>
    <n v="509.99709399477808"/>
    <n v="928.44213312529394"/>
    <n v="928.44213312529394"/>
    <n v="445.75213329191837"/>
    <n v="46.763490702288962"/>
    <n v="251.73370611124147"/>
    <n v="999.82699427786906"/>
    <m/>
    <n v="1"/>
  </r>
  <r>
    <s v="868828773C1FE9C2C35BB9ABF37B63D0F4ABB698"/>
    <s v="Unnamed"/>
    <n v="989"/>
    <n v="1525007567"/>
    <n v="1525007567"/>
    <n v="-3.4599255012500003E-2"/>
    <n v="-3.4599255012500003E-2"/>
    <n v="988570"/>
    <n v="-0.77388279560700002"/>
    <n v="0"/>
    <x v="5"/>
    <s v="043.3:044.1 04-29-08:12:47"/>
    <s v="Unnamed"/>
    <n v="0"/>
    <n v="0"/>
    <n v="1"/>
    <n v="0"/>
    <x v="2"/>
    <n v="1120"/>
    <n v="1024000"/>
    <n v="1.09375"/>
    <n v="0.91428600000000004"/>
    <n v="2730"/>
    <n v="54"/>
    <m/>
    <n v="1117.99"/>
    <n v="4051.45"/>
    <n v="4861.32"/>
    <n v="4819.491751072962"/>
    <n v="1079.3083788885751"/>
    <n v="3911.2728482796065"/>
    <n v="4693.1219496226331"/>
    <n v="4652.7409269469481"/>
    <n v="988.57036286719995"/>
    <n v="999.19925400704005"/>
    <m/>
    <n v="1"/>
  </r>
  <r>
    <s v="485744A5CDB56BFF88CA04A19A5CF21DE11AA80E"/>
    <s v="halleck"/>
    <n v="1100"/>
    <n v="1524950811"/>
    <n v="1524950811"/>
    <n v="0.42794489146600001"/>
    <n v="0.42794489146600001"/>
    <n v="1096661"/>
    <n v="9.1099754721900003E-2"/>
    <n v="0"/>
    <x v="2"/>
    <s v="027.4:028.1 04-28-16:26:51"/>
    <s v="halleck"/>
    <n v="0"/>
    <n v="0"/>
    <n v="1"/>
    <n v="0"/>
    <x v="2"/>
    <n v="792"/>
    <n v="768000"/>
    <n v="1.03125"/>
    <n v="0.96969700000000003"/>
    <n v="3087"/>
    <n v="61"/>
    <m/>
    <n v="1117.99"/>
    <n v="4051.45"/>
    <n v="4861.32"/>
    <n v="6440.9193022088357"/>
    <n v="1596.4281092100734"/>
    <n v="5785.2473305299254"/>
    <n v="6941.6970597814943"/>
    <n v="9197.2778139338607"/>
    <n v="1096.6616766458881"/>
    <n v="998.06317365212169"/>
    <m/>
    <n v="1"/>
  </r>
  <r>
    <s v="8352FAC3EA88A399A4F2F95CE762786944E75B06"/>
    <s v="divebarpickledeggs"/>
    <n v="921"/>
    <n v="1525006228"/>
    <n v="1525006228"/>
    <n v="-0.21751092311600001"/>
    <n v="-0.21751092311600001"/>
    <n v="920563"/>
    <n v="-0.105856237447"/>
    <n v="0"/>
    <x v="6"/>
    <s v="075.0:075.8 04-29-07:50:28"/>
    <s v="divebarpickledeggs"/>
    <n v="0"/>
    <n v="0"/>
    <n v="1"/>
    <n v="0"/>
    <x v="2"/>
    <n v="599"/>
    <n v="1176455"/>
    <n v="0.50915699999999997"/>
    <n v="1.964032"/>
    <n v="4835"/>
    <n v="96"/>
    <m/>
    <n v="1117.99"/>
    <n v="4051.45"/>
    <n v="4861.32"/>
    <n v="885.64026081730776"/>
    <n v="874.81496306554322"/>
    <n v="3170.2153705416818"/>
    <n v="3803.9297992377269"/>
    <n v="693.00383013824023"/>
    <n v="920.56318694556637"/>
    <n v="997.33073086189643"/>
    <m/>
    <n v="1"/>
  </r>
  <r>
    <s v="E5A8001E5CEB1D349481FCDE41EF1184EFB455A0"/>
    <s v="pizzandsalami"/>
    <n v="916"/>
    <n v="1524991634"/>
    <n v="1524991634"/>
    <n v="-0.222905055223"/>
    <n v="-0.222905055223"/>
    <n v="916492"/>
    <n v="0.13418536669700001"/>
    <n v="0"/>
    <x v="4"/>
    <s v="068.3:069.1 04-29-03:47:14"/>
    <s v="pizzandsalami"/>
    <n v="0"/>
    <n v="0"/>
    <n v="1"/>
    <n v="0"/>
    <x v="2"/>
    <n v="916"/>
    <n v="1179383"/>
    <n v="0.77667699999999995"/>
    <n v="1.287536"/>
    <n v="4063"/>
    <n v="81"/>
    <m/>
    <n v="1117.99"/>
    <n v="4051.45"/>
    <n v="4861.32"/>
    <n v="2386.3111194805197"/>
    <n v="868.78437731123825"/>
    <n v="3148.3613140167768"/>
    <n v="3777.7071969433255"/>
    <n v="1854.3903076134557"/>
    <n v="916.49256725593261"/>
    <n v="995.35969707915285"/>
    <m/>
    <n v="1"/>
  </r>
  <r>
    <s v="65F013849B520F8CC1FC0957DDA91C7CC69BB563"/>
    <s v="Unnamed"/>
    <n v="982"/>
    <n v="1524977546"/>
    <n v="1524977546"/>
    <n v="-4.0636568456E-2"/>
    <n v="-4.0636568456E-2"/>
    <n v="982388"/>
    <n v="0.13866563305099999"/>
    <n v="0"/>
    <x v="3"/>
    <s v="054.8:055.6 04-28-23:52:26"/>
    <s v="Unnamed"/>
    <n v="0"/>
    <n v="0"/>
    <n v="1"/>
    <n v="0"/>
    <x v="2"/>
    <n v="982"/>
    <n v="1024000"/>
    <n v="0.95898399999999995"/>
    <n v="1.04277"/>
    <n v="3517"/>
    <n v="70"/>
    <m/>
    <n v="1117.99"/>
    <n v="4051.45"/>
    <n v="4861.32"/>
    <n v="3794.4265750962772"/>
    <n v="1072.5587228318766"/>
    <n v="3886.812974728939"/>
    <n v="4663.7726370334776"/>
    <n v="3640.234099826112"/>
    <n v="982.38815390105606"/>
    <n v="994.87170773073922"/>
    <m/>
    <n v="1"/>
  </r>
  <r>
    <s v="BC04B9297BB7612B0216240C090E0D6F5BE66B67"/>
    <s v="MaudSuicide"/>
    <n v="740"/>
    <n v="1524981197"/>
    <n v="1524981197"/>
    <n v="-0.53377158097599997"/>
    <n v="-0.53377158097599997"/>
    <n v="740264"/>
    <n v="0.20102006619900001"/>
    <n v="0"/>
    <x v="6"/>
    <s v="081.4:082.2 04-29-00:53:17"/>
    <s v="MaudSuicide"/>
    <n v="0"/>
    <n v="0"/>
    <n v="1"/>
    <n v="0"/>
    <x v="2"/>
    <n v="740"/>
    <n v="1587772"/>
    <n v="0.46606199999999998"/>
    <n v="2.1456379999999999"/>
    <n v="4962"/>
    <n v="99"/>
    <m/>
    <n v="1117.99"/>
    <n v="4051.45"/>
    <n v="4861.32"/>
    <n v="885.64026081730776"/>
    <n v="521.23871018464183"/>
    <n v="1888.9011282547849"/>
    <n v="2266.4855379697515"/>
    <n v="412.91065862485641"/>
    <n v="740.26442933057456"/>
    <n v="994.51670053140219"/>
    <m/>
    <n v="1"/>
  </r>
  <r>
    <s v="6038D30C97598DD3EE0AAAB2CBC3196E790AAF12"/>
    <s v="Unnamed"/>
    <n v="1030"/>
    <n v="1524936657"/>
    <n v="1524936657"/>
    <n v="0.12821911468899999"/>
    <n v="0.12821911468899999"/>
    <n v="1026673"/>
    <n v="0"/>
    <n v="0"/>
    <x v="8"/>
    <s v="000.0:100.0 04-28-12:30:57"/>
    <s v="Unnamed"/>
    <n v="1"/>
    <n v="0"/>
    <n v="0"/>
    <n v="0"/>
    <x v="0"/>
    <n v="815"/>
    <n v="909995"/>
    <n v="0.89560899999999999"/>
    <n v="1.1165579999999999"/>
    <n v="3724"/>
    <n v="74"/>
    <m/>
    <n v="10125.48"/>
    <n v="10125.48"/>
    <n v="4861.32"/>
    <n v="504.85700000000003"/>
    <n v="11423.760081401175"/>
    <n v="11423.760081401175"/>
    <n v="5484.6341466199292"/>
    <n v="569.58931758454446"/>
    <n v="1026.6737532714164"/>
    <n v="991.67012728999157"/>
    <m/>
    <n v="1"/>
  </r>
  <r>
    <s v="375426C07984B649650DDBDC05C58E2CF747E1C9"/>
    <s v="Unnamed"/>
    <n v="976"/>
    <n v="1524972789"/>
    <n v="1524972789"/>
    <n v="-4.6677628051600001E-2"/>
    <n v="-4.6677628051600001E-2"/>
    <n v="976202"/>
    <n v="9.6301522036900001E-3"/>
    <n v="0"/>
    <x v="3"/>
    <s v="053.2:054.0 04-28-22:33:09"/>
    <s v="Unnamed"/>
    <n v="0"/>
    <n v="0"/>
    <n v="1"/>
    <n v="0"/>
    <x v="2"/>
    <n v="976"/>
    <n v="1024000"/>
    <n v="0.953125"/>
    <n v="1.04918"/>
    <n v="3534"/>
    <n v="70"/>
    <m/>
    <n v="1117.99"/>
    <n v="4051.45"/>
    <n v="4861.32"/>
    <n v="3794.4265750962772"/>
    <n v="1065.8048786145916"/>
    <n v="3862.3379238303451"/>
    <n v="4634.405113200195"/>
    <n v="3617.3117427548268"/>
    <n v="976.20210887516157"/>
    <n v="990.54147621261313"/>
    <m/>
    <n v="1"/>
  </r>
  <r>
    <s v="E25551E7F3AA6057C59819D2196708684C400F0B"/>
    <s v="anticovfefe"/>
    <n v="1090"/>
    <n v="1524951745"/>
    <n v="1524951745"/>
    <n v="0.412779401446"/>
    <n v="0.412779401446"/>
    <n v="1085014"/>
    <n v="0.68576216778499999"/>
    <n v="0"/>
    <x v="5"/>
    <s v="044.9:045.6 04-28-16:42:25"/>
    <s v="anticovfefe"/>
    <n v="0"/>
    <n v="0"/>
    <n v="1"/>
    <n v="0"/>
    <x v="2"/>
    <n v="798"/>
    <n v="768000"/>
    <n v="1.0390619999999999"/>
    <n v="0.96240599999999998"/>
    <n v="3047"/>
    <n v="60"/>
    <m/>
    <n v="1117.99"/>
    <n v="4051.45"/>
    <n v="4861.32"/>
    <n v="4819.491751072962"/>
    <n v="1579.4732430226136"/>
    <n v="5723.8051059883965"/>
    <n v="6867.9727598374684"/>
    <n v="6808.8786713547934"/>
    <n v="1085.0145803105279"/>
    <n v="989.91020621736948"/>
    <m/>
    <n v="1"/>
  </r>
  <r>
    <s v="FD531E6128F30ED06776CC06DB081C015EB449FA"/>
    <s v="Unnamed"/>
    <n v="975"/>
    <n v="1525007036"/>
    <n v="1525007036"/>
    <n v="-4.7871153708199998E-2"/>
    <n v="-4.7871153708199998E-2"/>
    <n v="974979"/>
    <n v="-0.41224677262800002"/>
    <n v="0"/>
    <x v="2"/>
    <s v="026.6:027.4 04-29-08:03:56"/>
    <s v="Unnamed"/>
    <n v="0"/>
    <n v="0"/>
    <n v="1"/>
    <n v="0"/>
    <x v="2"/>
    <n v="1400"/>
    <n v="1024000"/>
    <n v="1.3671880000000001"/>
    <n v="0.731429"/>
    <n v="1739"/>
    <n v="34"/>
    <m/>
    <n v="1117.99"/>
    <n v="4051.45"/>
    <n v="4861.32"/>
    <n v="6440.9193022088357"/>
    <n v="1064.4705288657697"/>
    <n v="3857.5024143089131"/>
    <n v="4628.6030030552529"/>
    <n v="6132.5850642706846"/>
    <n v="974.97993860280326"/>
    <n v="989.68595702196228"/>
    <m/>
    <n v="1"/>
  </r>
  <r>
    <s v="AAA4AAE797CA0E31DA1CDCE893114BD745015810"/>
    <s v="cherwin"/>
    <n v="331"/>
    <n v="1524991621"/>
    <n v="1524991621"/>
    <n v="-0.86867141257500002"/>
    <n v="-0.86867141257500002"/>
    <n v="331476"/>
    <n v="6.23376205259E-2"/>
    <n v="0.5625"/>
    <x v="7"/>
    <s v="096.5:097.3 04-29-03:47:01"/>
    <s v="cherwin"/>
    <n v="1"/>
    <n v="0"/>
    <n v="0"/>
    <n v="0"/>
    <x v="0"/>
    <n v="331"/>
    <n v="2524021"/>
    <n v="0.13114000000000001"/>
    <n v="7.6254410000000004"/>
    <n v="6110"/>
    <n v="122"/>
    <m/>
    <n v="10125.48"/>
    <n v="10125.48"/>
    <n v="4861.32"/>
    <n v="509.99709399477808"/>
    <n v="1329.7649854000888"/>
    <n v="1329.7649854000888"/>
    <n v="638.4302886209008"/>
    <n v="66.977197945189147"/>
    <n v="331.47611256103585"/>
    <n v="989.23957879272518"/>
    <m/>
    <n v="1"/>
  </r>
  <r>
    <s v="6D7FDEBA8CB3F86111FABE03E0E1F44BF678C669"/>
    <s v="Unnamed"/>
    <n v="972"/>
    <n v="1524982505"/>
    <n v="1524982505"/>
    <n v="-5.0554624554199998E-2"/>
    <n v="-5.0554624554199998E-2"/>
    <n v="972232"/>
    <n v="2.27149151162E-2"/>
    <n v="0"/>
    <x v="3"/>
    <s v="056.4:057.2 04-29-01:15:05"/>
    <s v="Unnamed"/>
    <n v="0"/>
    <n v="0"/>
    <n v="1"/>
    <n v="0"/>
    <x v="2"/>
    <n v="972"/>
    <n v="1024000"/>
    <n v="0.94921900000000003"/>
    <n v="1.053498"/>
    <n v="3551"/>
    <n v="71"/>
    <m/>
    <n v="1117.99"/>
    <n v="4051.45"/>
    <n v="4861.32"/>
    <n v="3794.4265750962772"/>
    <n v="1061.4704352946499"/>
    <n v="3846.6304663498863"/>
    <n v="4615.5577925621765"/>
    <n v="3602.6007641938058"/>
    <n v="972.23206445649919"/>
    <n v="987.7624451195494"/>
    <m/>
    <n v="1"/>
  </r>
  <r>
    <s v="2D3F25658B2D833C2DABAC8244380D8EE774BFB7"/>
    <s v="flauer"/>
    <n v="972"/>
    <n v="1524983329"/>
    <n v="1524983329"/>
    <n v="-5.0795190181699999E-2"/>
    <n v="-5.0795190181699999E-2"/>
    <n v="971985"/>
    <n v="0.23754547174900001"/>
    <n v="0"/>
    <x v="4"/>
    <s v="066.0:066.8 04-29-01:28:49"/>
    <s v="flauer"/>
    <n v="0"/>
    <n v="0"/>
    <n v="1"/>
    <n v="0"/>
    <x v="2"/>
    <n v="972"/>
    <n v="1024000"/>
    <n v="0.94921900000000003"/>
    <n v="1.053498"/>
    <n v="3549"/>
    <n v="70"/>
    <m/>
    <n v="1117.99"/>
    <n v="4051.45"/>
    <n v="4861.32"/>
    <n v="2386.3111194805197"/>
    <n v="1061.2014853287612"/>
    <n v="3845.6558267383516"/>
    <n v="4614.3883260658977"/>
    <n v="2265.0979923338014"/>
    <n v="971.98572525393934"/>
    <n v="987.5900076777574"/>
    <m/>
    <n v="1"/>
  </r>
  <r>
    <s v="9D78DFE72EF9EB703E5A0CBFCA6C0F1619F78E1C"/>
    <s v="Celticpower"/>
    <n v="881"/>
    <n v="1524995596"/>
    <n v="1524995596"/>
    <n v="-0.28627231198800002"/>
    <n v="-0.28627231198800002"/>
    <n v="881161"/>
    <n v="-0.26623882033500001"/>
    <n v="0"/>
    <x v="3"/>
    <s v="060.2:061.0 04-29-04:53:16"/>
    <s v="Celticpower"/>
    <n v="0"/>
    <n v="0"/>
    <n v="1"/>
    <n v="0"/>
    <x v="2"/>
    <n v="1030"/>
    <n v="1234590"/>
    <n v="0.83428500000000005"/>
    <n v="1.198631"/>
    <n v="3926"/>
    <n v="78"/>
    <m/>
    <n v="1117.99"/>
    <n v="4051.45"/>
    <n v="4861.32"/>
    <n v="3794.4265750962772"/>
    <n v="797.94041792053588"/>
    <n v="2891.6320415962173"/>
    <n v="3469.6586842864958"/>
    <n v="2708.1873067747574"/>
    <n v="881.16106634273513"/>
    <n v="987.18974643991453"/>
    <m/>
    <n v="1"/>
  </r>
  <r>
    <s v="288D7A8EA471B5D9635B6A8AC081764E3CD39798"/>
    <s v="derdave"/>
    <n v="1060"/>
    <n v="1525007036"/>
    <n v="1525007036"/>
    <n v="0.29147299908099999"/>
    <n v="0.29147299908099999"/>
    <n v="1057974"/>
    <n v="-6.9947941414199993E-2"/>
    <n v="0"/>
    <x v="2"/>
    <s v="026.6:027.4 04-29-08:03:56"/>
    <s v="derdave"/>
    <n v="0"/>
    <n v="0"/>
    <n v="1"/>
    <n v="0"/>
    <x v="2"/>
    <n v="1120"/>
    <n v="819200"/>
    <n v="1.3671880000000001"/>
    <n v="0.731429"/>
    <n v="1741"/>
    <n v="34"/>
    <m/>
    <n v="1117.99"/>
    <n v="4051.45"/>
    <n v="4861.32"/>
    <n v="6440.9193022088357"/>
    <n v="1443.8538982425671"/>
    <n v="5232.3382821267169"/>
    <n v="6278.2635198924463"/>
    <n v="8318.273368062346"/>
    <n v="1057.9746808471552"/>
    <n v="986.34227659300871"/>
    <m/>
    <n v="1"/>
  </r>
  <r>
    <s v="CF3E83D3E0AEB1990F9893D1BC80B9FCB983AB1B"/>
    <s v="Unnamed"/>
    <n v="969"/>
    <n v="1524983329"/>
    <n v="1524983329"/>
    <n v="-5.3686862067399997E-2"/>
    <n v="-5.3686862067399997E-2"/>
    <n v="969024"/>
    <n v="0.22637417400500001"/>
    <n v="0"/>
    <x v="4"/>
    <s v="066.0:066.8 04-29-01:28:49"/>
    <s v="Unnamed"/>
    <n v="0"/>
    <n v="0"/>
    <n v="1"/>
    <n v="0"/>
    <x v="2"/>
    <n v="946"/>
    <n v="1024000"/>
    <n v="0.92382799999999998"/>
    <n v="1.082452"/>
    <n v="3617"/>
    <n v="72"/>
    <m/>
    <n v="1117.99"/>
    <n v="4051.45"/>
    <n v="4861.32"/>
    <n v="2386.3111194805197"/>
    <n v="1057.9686250772675"/>
    <n v="3833.9403626770318"/>
    <n v="4600.3309836945064"/>
    <n v="2258.1975635590661"/>
    <n v="969.02465324298237"/>
    <n v="985.51725727008773"/>
    <m/>
    <n v="1"/>
  </r>
  <r>
    <s v="5CBC1CD06A2740B3E48C0112671142603CE611DF"/>
    <s v="mamadoc"/>
    <n v="1390"/>
    <n v="1524979588"/>
    <n v="1524979588"/>
    <n v="7.77783766086E-2"/>
    <n v="7.77783766086E-2"/>
    <n v="1394547"/>
    <n v="-1.0846830467199999"/>
    <n v="0"/>
    <x v="5"/>
    <s v="049.8:050.6 04-29-00:26:28"/>
    <s v="mamadoc"/>
    <n v="0"/>
    <n v="0"/>
    <n v="1"/>
    <n v="1"/>
    <x v="2"/>
    <n v="20"/>
    <n v="931840"/>
    <n v="1"/>
    <n v="1"/>
    <n v="3263"/>
    <n v="65"/>
    <m/>
    <n v="1117.99"/>
    <n v="4051.45"/>
    <n v="4861.32"/>
    <n v="4819.491751072962"/>
    <n v="1204.9454472646487"/>
    <n v="4366.5652039109118"/>
    <n v="5239.4255777749186"/>
    <n v="5194.3439955499562"/>
    <n v="1004.3170024589579"/>
    <n v="982.57390172127043"/>
    <m/>
    <n v="1"/>
  </r>
  <r>
    <s v="5EBA4A9F483E07FD717BA81DD6F7344AF82F7D5D"/>
    <s v="yellowDog"/>
    <n v="1120"/>
    <n v="1525000722"/>
    <n v="1525000722"/>
    <n v="0.71264713263299995"/>
    <n v="0.71264713263299995"/>
    <n v="1122400"/>
    <n v="0.168067411162"/>
    <n v="0"/>
    <x v="1"/>
    <s v="019.1:019.9 04-29-06:18:42"/>
    <s v="yellowDog"/>
    <n v="0"/>
    <n v="0"/>
    <n v="1"/>
    <n v="0"/>
    <x v="2"/>
    <n v="1030"/>
    <n v="655360"/>
    <n v="1.571655"/>
    <n v="0.63627199999999995"/>
    <n v="1149"/>
    <n v="22"/>
    <m/>
    <n v="1117.99"/>
    <n v="4051.45"/>
    <n v="4861.32"/>
    <n v="8853.6095214723919"/>
    <n v="1914.7223678123676"/>
    <n v="6938.7042255059678"/>
    <n v="8325.7257588114553"/>
    <n v="15163.108960401918"/>
    <n v="1122.4004248423628"/>
    <n v="982.28829738965396"/>
    <m/>
    <n v="1"/>
  </r>
  <r>
    <s v="2892073608985977DED33F98A9FA27A9C47C8B61"/>
    <s v="intothetylerzone"/>
    <n v="962"/>
    <n v="1524986218"/>
    <n v="1524986218"/>
    <n v="-6.0354184066699998E-2"/>
    <n v="-6.0354184066699998E-2"/>
    <n v="962197"/>
    <n v="8.9680058255299996E-2"/>
    <n v="0"/>
    <x v="5"/>
    <s v="037.8:038.6 04-29-02:16:58"/>
    <s v="intothetylerzone"/>
    <n v="1"/>
    <n v="0"/>
    <n v="0"/>
    <n v="0"/>
    <x v="0"/>
    <n v="1220"/>
    <n v="1024000"/>
    <n v="1.191406"/>
    <n v="0.83934399999999998"/>
    <n v="2344"/>
    <n v="46"/>
    <m/>
    <n v="10125.48"/>
    <n v="10125.48"/>
    <n v="4861.32"/>
    <n v="4819.491751072962"/>
    <n v="9514.36491631631"/>
    <n v="9514.36491631631"/>
    <n v="4567.9189979128696"/>
    <n v="4528.6152588207624"/>
    <n v="962.19731551569919"/>
    <n v="980.7381208609894"/>
    <m/>
    <n v="1"/>
  </r>
  <r>
    <s v="E58F12B162B65D3FF3DAE990F7014765330EFB58"/>
    <s v="U1X"/>
    <n v="961"/>
    <n v="1524998498"/>
    <n v="1524998498"/>
    <n v="-6.1157560488499997E-2"/>
    <n v="-6.1157560488499997E-2"/>
    <n v="961374"/>
    <n v="-0.40288664133699997"/>
    <n v="0"/>
    <x v="2"/>
    <s v="036.8:037.6 04-29-05:41:38"/>
    <s v="U1X"/>
    <n v="0"/>
    <n v="0"/>
    <n v="1"/>
    <n v="0"/>
    <x v="2"/>
    <n v="1210"/>
    <n v="1024000"/>
    <n v="1.1816409999999999"/>
    <n v="0.84628099999999995"/>
    <n v="2370"/>
    <n v="47"/>
    <m/>
    <n v="1117.99"/>
    <n v="4051.45"/>
    <n v="4861.32"/>
    <n v="6440.9193022088357"/>
    <n v="1049.616458949462"/>
    <n v="3803.6732015588668"/>
    <n v="4564.0135280460454"/>
    <n v="6047.0083903824516"/>
    <n v="961.37465805977604"/>
    <n v="980.1622606418432"/>
    <m/>
    <n v="1"/>
  </r>
  <r>
    <s v="E91CCC18303FD0FF99CFFF3503FEDC669046FDCB"/>
    <s v="anonrelay123"/>
    <n v="950"/>
    <n v="1524987008"/>
    <n v="1524987008"/>
    <n v="-9.4467694637500002E-2"/>
    <n v="-9.4467694637500002E-2"/>
    <n v="949519"/>
    <n v="0.26956385780800002"/>
    <n v="0"/>
    <x v="3"/>
    <s v="057.9:058.7 04-29-02:30:08"/>
    <s v="anonrelay123"/>
    <n v="0"/>
    <n v="0"/>
    <n v="1"/>
    <n v="0"/>
    <x v="2"/>
    <n v="950"/>
    <n v="1048576"/>
    <n v="0.90599099999999999"/>
    <n v="1.103764"/>
    <n v="3676"/>
    <n v="73"/>
    <m/>
    <n v="1117.99"/>
    <n v="4051.45"/>
    <n v="4861.32"/>
    <n v="3794.4265750962772"/>
    <n v="1012.3760620722213"/>
    <n v="3668.7188585609001"/>
    <n v="4402.0823067048277"/>
    <n v="3435.9758440756668"/>
    <n v="949.51944262778875"/>
    <n v="979.23640983945211"/>
    <m/>
    <n v="1"/>
  </r>
  <r>
    <s v="2A6E74EFED07317C7192C8C9A66AF295B0A95485"/>
    <s v="Unnamed"/>
    <n v="960"/>
    <n v="1524973689"/>
    <n v="1524973689"/>
    <n v="-6.2918994857199997E-2"/>
    <n v="-6.2918994857199997E-2"/>
    <n v="959570"/>
    <n v="-0.30885096053299999"/>
    <n v="0"/>
    <x v="2"/>
    <s v="033.8:034.6 04-28-22:48:09"/>
    <s v="Unnamed"/>
    <n v="0"/>
    <n v="0"/>
    <n v="1"/>
    <n v="0"/>
    <x v="2"/>
    <n v="960"/>
    <n v="1024000"/>
    <n v="0.9375"/>
    <n v="1.066667"/>
    <n v="3590"/>
    <n v="71"/>
    <m/>
    <n v="1117.99"/>
    <n v="4051.45"/>
    <n v="4861.32"/>
    <n v="6440.9193022088357"/>
    <n v="1047.6471929395991"/>
    <n v="3796.5368382857969"/>
    <n v="4555.4506319207967"/>
    <n v="6035.6631337575182"/>
    <n v="959.57094926622722"/>
    <n v="978.89966448635903"/>
    <m/>
    <n v="1"/>
  </r>
  <r>
    <s v="9CC306E1C57EB911188A3F3765AE7D709A1F4826"/>
    <s v="AnhDung"/>
    <n v="276"/>
    <n v="1524989656"/>
    <n v="1524989656"/>
    <n v="-0.89451853082099997"/>
    <n v="-0.89451853082099997"/>
    <n v="276081"/>
    <n v="7.2317357028400002E-3"/>
    <n v="0.444444444444"/>
    <x v="7"/>
    <s v="095.7:096.5 04-29-03:14:16"/>
    <s v="AnhDung"/>
    <n v="1"/>
    <n v="0"/>
    <n v="0"/>
    <n v="0"/>
    <x v="0"/>
    <n v="276"/>
    <n v="2617344"/>
    <n v="0.10545"/>
    <n v="9.4831299999999992"/>
    <n v="6179"/>
    <n v="123"/>
    <m/>
    <n v="10125.48"/>
    <n v="10125.48"/>
    <n v="4861.32"/>
    <n v="509.99709399477808"/>
    <n v="1068.0505065425812"/>
    <n v="1068.0505065425812"/>
    <n v="512.77917574925641"/>
    <n v="53.795242751589768"/>
    <n v="276.08129046684064"/>
    <n v="978.46010332678861"/>
    <m/>
    <n v="1"/>
  </r>
  <r>
    <s v="3FAC9551DC42A5D45438CE5B6D5420F9B1C6B23A"/>
    <s v="Unnamed"/>
    <n v="959"/>
    <n v="1524878566"/>
    <n v="1524878566"/>
    <n v="-6.3582016785900003E-2"/>
    <n v="-6.3582016785900003E-2"/>
    <n v="958892"/>
    <n v="0.22657782857299999"/>
    <n v="0"/>
    <x v="3"/>
    <s v="052.4:053.2 04-27-20:22:46"/>
    <s v="Unnamed"/>
    <n v="0"/>
    <n v="0"/>
    <n v="1"/>
    <n v="0"/>
    <x v="2"/>
    <n v="974"/>
    <n v="1024000"/>
    <n v="0.95117200000000002"/>
    <n v="1.0513349999999999"/>
    <n v="3541"/>
    <n v="70"/>
    <m/>
    <n v="1117.99"/>
    <n v="4051.45"/>
    <n v="4861.32"/>
    <n v="3794.4265750962772"/>
    <n v="1046.9059410535317"/>
    <n v="3793.8506380927652"/>
    <n v="4552.2274701583683"/>
    <n v="3553.1692809056408"/>
    <n v="958.89201481123837"/>
    <n v="978.42441036786693"/>
    <m/>
    <n v="1"/>
  </r>
  <r>
    <s v="D9A87C9B24FAF8C567B34219E2864670F96B29BA"/>
    <s v="thorondirrelay"/>
    <n v="944"/>
    <n v="1524987008"/>
    <n v="1524987008"/>
    <n v="-0.100113342558"/>
    <n v="-0.100113342558"/>
    <n v="943599"/>
    <n v="1.2251294466499999E-2"/>
    <n v="0"/>
    <x v="3"/>
    <s v="057.9:058.7 04-29-02:30:08"/>
    <s v="thorondirrelay"/>
    <n v="0"/>
    <n v="0"/>
    <n v="1"/>
    <n v="0"/>
    <x v="2"/>
    <n v="944"/>
    <n v="1048576"/>
    <n v="0.90026899999999999"/>
    <n v="1.1107800000000001"/>
    <n v="3703"/>
    <n v="74"/>
    <m/>
    <n v="1117.99"/>
    <n v="4051.45"/>
    <n v="4861.32"/>
    <n v="3794.4265750962772"/>
    <n v="1006.0642841535816"/>
    <n v="3645.845798293391"/>
    <n v="4374.6370055559437"/>
    <n v="3414.5538475724852"/>
    <n v="943.59955171390266"/>
    <n v="975.09248619973187"/>
    <m/>
    <n v="1"/>
  </r>
  <r>
    <s v="DEC473903FDAD62066542DBA0D6D1883D3A5712B"/>
    <s v="tipido2"/>
    <n v="939"/>
    <n v="1525000343"/>
    <n v="1525000343"/>
    <n v="-0.104405274864"/>
    <n v="-0.104405274864"/>
    <n v="939099"/>
    <n v="-0.46035858122000001"/>
    <n v="0"/>
    <x v="2"/>
    <s v="028.2:028.9 04-29-06:12:23"/>
    <s v="tipido2"/>
    <n v="0"/>
    <n v="0"/>
    <n v="1"/>
    <n v="0"/>
    <x v="2"/>
    <n v="1120"/>
    <n v="1048576"/>
    <n v="1.0681149999999999"/>
    <n v="0.93622899999999998"/>
    <n v="2879"/>
    <n v="57"/>
    <m/>
    <n v="1117.99"/>
    <n v="4051.45"/>
    <n v="4861.32"/>
    <n v="6440.9193022088357"/>
    <n v="1001.2659467547967"/>
    <n v="3628.4572491522472"/>
    <n v="4353.7725491981391"/>
    <n v="5768.453352084879"/>
    <n v="939.0991345042064"/>
    <n v="971.94219415294447"/>
    <m/>
    <n v="1"/>
  </r>
  <r>
    <s v="F8E9F7D30ED7F541FD248945FAA2B593AD5E584D"/>
    <s v="leenuts"/>
    <n v="989"/>
    <n v="1524837996"/>
    <n v="1524837996"/>
    <n v="3.29092480571E-2"/>
    <n v="3.29092480571E-2"/>
    <n v="988700"/>
    <n v="0.101412758545"/>
    <n v="0"/>
    <x v="3"/>
    <s v="053.1:053.9 04-27-09:06:36"/>
    <s v="leenuts"/>
    <n v="0"/>
    <n v="0"/>
    <n v="1"/>
    <n v="0"/>
    <x v="2"/>
    <n v="970"/>
    <n v="948768"/>
    <n v="1.022378"/>
    <n v="0.97811099999999995"/>
    <n v="3126"/>
    <n v="62"/>
    <m/>
    <n v="1117.99"/>
    <n v="4051.45"/>
    <n v="4861.32"/>
    <n v="3794.4265750962772"/>
    <n v="1154.7822102353573"/>
    <n v="4184.7801730409374"/>
    <n v="5021.3023857649414"/>
    <n v="3919.2983004905732"/>
    <n v="979.99124146063866"/>
    <n v="970.62426902244704"/>
    <m/>
    <n v="1"/>
  </r>
  <r>
    <s v="C33B36DBD576D4DE141443D28122575DA159D1B3"/>
    <s v="Cir0X"/>
    <n v="1050"/>
    <n v="1524945052"/>
    <n v="1524945052"/>
    <n v="0.33043612410099998"/>
    <n v="0.33043612410099998"/>
    <n v="1046297"/>
    <n v="6.2176718321699999E-2"/>
    <n v="0"/>
    <x v="5"/>
    <s v="043.3:044.0 04-28-14:50:52"/>
    <s v="Cir0X"/>
    <n v="0"/>
    <n v="0"/>
    <n v="1"/>
    <n v="0"/>
    <x v="2"/>
    <n v="833"/>
    <n v="786432"/>
    <n v="1.0592140000000001"/>
    <n v="0.94409600000000005"/>
    <n v="2929"/>
    <n v="58"/>
    <m/>
    <n v="1117.99"/>
    <n v="4051.45"/>
    <n v="4861.32"/>
    <n v="4819.491751072962"/>
    <n v="1487.4142823836769"/>
    <n v="5390.1954349889957"/>
    <n v="6467.6757388146725"/>
    <n v="6412.0259254342527"/>
    <n v="1046.2975419489976"/>
    <n v="968.33787936429826"/>
    <m/>
    <n v="1"/>
  </r>
  <r>
    <s v="D4D14642CA6AC1BFEC2F437C9FBDABCD2D3FBEEB"/>
    <s v="Unnamed"/>
    <n v="1080"/>
    <n v="1524973356"/>
    <n v="1524973356"/>
    <n v="0.50074859931299998"/>
    <n v="0.50074859931299998"/>
    <n v="1075736"/>
    <n v="0.59846027867899998"/>
    <n v="0.4"/>
    <x v="5"/>
    <s v="048.9:049.7 04-28-22:42:36"/>
    <s v="Unnamed"/>
    <n v="0"/>
    <n v="0"/>
    <n v="1"/>
    <n v="0"/>
    <x v="2"/>
    <n v="718"/>
    <n v="716800"/>
    <n v="1.001674"/>
    <n v="0.99832900000000002"/>
    <n v="3216"/>
    <n v="64"/>
    <m/>
    <n v="1117.99"/>
    <n v="4051.45"/>
    <n v="4861.32"/>
    <n v="4819.491751072962"/>
    <n v="1677.8219265459406"/>
    <n v="6080.2079126866529"/>
    <n v="7295.6191808122721"/>
    <n v="7232.8454948233048"/>
    <n v="1075.7365959875583"/>
    <n v="968.05561719129082"/>
    <m/>
    <n v="1"/>
  </r>
  <r>
    <s v="A82C394BB7CC5CB967DEFE1F090B794B16663B2B"/>
    <s v="Hagymacsinta"/>
    <n v="949"/>
    <n v="1524978530"/>
    <n v="1524978530"/>
    <n v="-6.1799722977200003E-2"/>
    <n v="-6.1799722977200003E-2"/>
    <n v="949075"/>
    <n v="-8.9512765506900002E-2"/>
    <n v="0"/>
    <x v="4"/>
    <s v="065.2:066.0 04-29-00:08:50"/>
    <s v="Hagymacsinta"/>
    <n v="0"/>
    <n v="0"/>
    <n v="1"/>
    <n v="0"/>
    <x v="2"/>
    <n v="658"/>
    <n v="1011592"/>
    <n v="0.65046000000000004"/>
    <n v="1.537374"/>
    <n v="4406"/>
    <n v="88"/>
    <m/>
    <n v="1117.99"/>
    <n v="4051.45"/>
    <n v="4861.32"/>
    <n v="2386.3111194805197"/>
    <n v="1048.8985277087202"/>
    <n v="3801.0715123440227"/>
    <n v="4560.8917706964776"/>
    <n v="2238.8377533592115"/>
    <n v="949.07589463404827"/>
    <n v="967.83072624383374"/>
    <m/>
    <n v="1"/>
  </r>
  <r>
    <s v="45F80CFCE0FF65EAE012049BAF66084F76E6D68B"/>
    <s v="Machiavelli"/>
    <n v="851"/>
    <n v="1524995596"/>
    <n v="1524995596"/>
    <n v="-0.33483141597600002"/>
    <n v="-0.33483141597600002"/>
    <n v="850799"/>
    <n v="-0.252294040931"/>
    <n v="0"/>
    <x v="3"/>
    <s v="060.2:061.0 04-29-04:53:16"/>
    <s v="Machiavelli"/>
    <n v="0"/>
    <n v="0"/>
    <n v="1"/>
    <n v="0"/>
    <x v="2"/>
    <n v="851"/>
    <n v="1263490"/>
    <n v="0.67353099999999999"/>
    <n v="1.484712"/>
    <n v="4345"/>
    <n v="86"/>
    <m/>
    <n v="1117.99"/>
    <n v="4051.45"/>
    <n v="4861.32"/>
    <n v="3794.4265750962772"/>
    <n v="743.65182525299178"/>
    <n v="2694.8972597440347"/>
    <n v="3233.5973408875516"/>
    <n v="2523.9333521398266"/>
    <n v="840.43385422848371"/>
    <n v="967.35069795993854"/>
    <m/>
    <n v="1"/>
  </r>
  <r>
    <s v="D516CB548655D9329FCD629F749CE84E4128437E"/>
    <s v="Unnamed"/>
    <n v="1030"/>
    <n v="1525003705"/>
    <n v="1525003705"/>
    <n v="0.257867252238"/>
    <n v="0.257867252238"/>
    <n v="1030444"/>
    <n v="-3.70194468224E-2"/>
    <n v="0"/>
    <x v="3"/>
    <s v="050.0:050.8 04-29-07:08:25"/>
    <s v="Unnamed"/>
    <n v="0"/>
    <n v="0"/>
    <n v="1"/>
    <n v="0"/>
    <x v="2"/>
    <n v="825"/>
    <n v="819200"/>
    <n v="1.00708"/>
    <n v="0.99297000000000002"/>
    <n v="3195"/>
    <n v="63"/>
    <m/>
    <n v="1117.99"/>
    <n v="4051.45"/>
    <n v="4861.32"/>
    <n v="3794.4265750962772"/>
    <n v="1406.2830093295615"/>
    <n v="5096.186279079644"/>
    <n v="6114.895230649633"/>
    <n v="4772.8849298351988"/>
    <n v="1030.4448530333696"/>
    <n v="967.07139712335868"/>
    <m/>
    <n v="1"/>
  </r>
  <r>
    <s v="DFC0C890AE3DAE4D268E651C2078B4F7D5B28760"/>
    <s v="Unnamed"/>
    <n v="999"/>
    <n v="1524997864"/>
    <n v="1524997864"/>
    <n v="0.12600400226"/>
    <n v="0.12600400226"/>
    <n v="999024"/>
    <n v="-3.2814817380300003E-2"/>
    <n v="0"/>
    <x v="5"/>
    <s v="040.9:041.7 04-29-05:31:04"/>
    <s v="Unnamed"/>
    <n v="0"/>
    <n v="0"/>
    <n v="1"/>
    <n v="0"/>
    <x v="2"/>
    <n v="999"/>
    <n v="887230"/>
    <n v="1.1259760000000001"/>
    <n v="0.88811799999999996"/>
    <n v="2563"/>
    <n v="51"/>
    <m/>
    <n v="1117.99"/>
    <n v="4051.45"/>
    <n v="4861.32"/>
    <n v="4819.491751072962"/>
    <n v="1258.8612144866574"/>
    <n v="4561.9489149562769"/>
    <n v="5473.8657762665825"/>
    <n v="5426.7670005672107"/>
    <n v="999.02453092513974"/>
    <n v="965.48617164759776"/>
    <m/>
    <n v="1"/>
  </r>
  <r>
    <s v="3C5DAD32CB9D9C44BC986C676B76C27AAC3B50ED"/>
    <s v="elmar283"/>
    <n v="926"/>
    <n v="1524990143"/>
    <n v="1524990143"/>
    <n v="-0.117329849116"/>
    <n v="-0.117329849116"/>
    <n v="925546"/>
    <n v="-0.418216406895"/>
    <n v="0"/>
    <x v="0"/>
    <s v="005.6:006.4 04-29-03:22:23"/>
    <s v="elmar283"/>
    <n v="0"/>
    <n v="0"/>
    <n v="1"/>
    <n v="0"/>
    <x v="2"/>
    <n v="926"/>
    <n v="1048576"/>
    <n v="0.88310200000000005"/>
    <n v="1.132371"/>
    <n v="3761"/>
    <n v="75"/>
    <m/>
    <n v="1117.99"/>
    <n v="4051.45"/>
    <n v="4861.32"/>
    <n v="11818.828055288463"/>
    <n v="986.81640198680316"/>
    <n v="3576.0939827989819"/>
    <n v="4290.9420578954068"/>
    <n v="10432.12674283352"/>
    <n v="925.54673613334126"/>
    <n v="962.45551529333875"/>
    <m/>
    <n v="1"/>
  </r>
  <r>
    <s v="63EE82C1B36EC6F37F4F75E4A8478C3470AE0D60"/>
    <s v="Unnamed"/>
    <n v="935"/>
    <n v="1525007036"/>
    <n v="1525007036"/>
    <n v="-8.6483487171999995E-2"/>
    <n v="-8.6483487171999995E-2"/>
    <n v="935440"/>
    <n v="-0.55921144921599997"/>
    <n v="0"/>
    <x v="2"/>
    <s v="026.6:027.4 04-29-08:03:56"/>
    <s v="Unnamed"/>
    <n v="0"/>
    <n v="0"/>
    <n v="1"/>
    <n v="0"/>
    <x v="2"/>
    <n v="1400"/>
    <n v="1024000"/>
    <n v="1.3671880000000001"/>
    <n v="0.731429"/>
    <n v="1748"/>
    <n v="34"/>
    <m/>
    <n v="1117.99"/>
    <n v="4051.45"/>
    <n v="4861.32"/>
    <n v="6440.9193022088357"/>
    <n v="1021.3023261765758"/>
    <n v="3701.0664758970006"/>
    <n v="4440.8960941410132"/>
    <n v="5883.8861403603714"/>
    <n v="935.44090913587206"/>
    <n v="962.00863639511044"/>
    <m/>
    <n v="1"/>
  </r>
  <r>
    <s v="A466174AC4677869D6A2606BE01BF284279394CB"/>
    <s v="nofun"/>
    <n v="825"/>
    <n v="1524919248"/>
    <n v="1524919248"/>
    <n v="-0.35560307688100001"/>
    <n v="-0.35560307688100001"/>
    <n v="824828"/>
    <n v="-1.17999143222"/>
    <n v="0"/>
    <x v="0"/>
    <s v="002.4:003.1 04-28-07:40:48"/>
    <s v="nofun"/>
    <n v="0"/>
    <n v="0"/>
    <n v="1"/>
    <n v="0"/>
    <x v="2"/>
    <n v="1430"/>
    <n v="1280000"/>
    <n v="1.1171880000000001"/>
    <n v="0.89510500000000004"/>
    <n v="2605"/>
    <n v="52"/>
    <m/>
    <n v="1117.99"/>
    <n v="4051.45"/>
    <n v="4861.32"/>
    <n v="11818.828055288463"/>
    <n v="720.42931607781077"/>
    <n v="2610.7419141704722"/>
    <n v="3132.6196502968569"/>
    <n v="7616.0164337003998"/>
    <n v="824.82806159231995"/>
    <n v="961.37964311462395"/>
    <m/>
    <n v="1"/>
  </r>
  <r>
    <s v="D0EDC58A0E7D7FE28A1A5E366260A80AEF9BD448"/>
    <s v="CHIPrelay"/>
    <n v="999"/>
    <n v="1524801089"/>
    <n v="1524801089"/>
    <n v="-0.27295471237500002"/>
    <n v="-0.27295471237500002"/>
    <n v="998687"/>
    <n v="-2.45244032072E-2"/>
    <n v="0"/>
    <x v="6"/>
    <s v="079.0:079.8 04-26-22:51:28"/>
    <s v="CHIPrelay"/>
    <n v="0"/>
    <n v="0"/>
    <n v="1"/>
    <n v="0"/>
    <x v="2"/>
    <n v="999"/>
    <n v="1186942"/>
    <n v="0.84165900000000005"/>
    <n v="1.1881299999999999"/>
    <n v="3894"/>
    <n v="77"/>
    <m/>
    <n v="1117.99"/>
    <n v="4051.45"/>
    <n v="4861.32"/>
    <n v="885.64026081730776"/>
    <n v="812.82936111187371"/>
    <n v="2945.5876305483062"/>
    <n v="3534.3997976371647"/>
    <n v="643.90057815819955"/>
    <n v="862.96058778419274"/>
    <n v="960.15501144893494"/>
    <m/>
    <n v="1"/>
  </r>
  <r>
    <s v="CCDD437E63D7D7217B8FF6114B8F169C1B4D872E"/>
    <s v="luckyclover"/>
    <n v="721"/>
    <n v="1524966613"/>
    <n v="1524966613"/>
    <n v="-0.52529678256900003"/>
    <n v="-0.52529678256900003"/>
    <n v="720697"/>
    <n v="-6.4283805705900005E-2"/>
    <n v="0"/>
    <x v="6"/>
    <s v="076.6:077.4 04-28-20:50:13"/>
    <s v="luckyclover"/>
    <n v="0"/>
    <n v="0"/>
    <n v="1"/>
    <n v="0"/>
    <x v="2"/>
    <n v="643"/>
    <n v="1518207"/>
    <n v="0.42352600000000001"/>
    <n v="2.3611309999999999"/>
    <n v="5099"/>
    <n v="101"/>
    <m/>
    <n v="1117.99"/>
    <n v="4051.45"/>
    <n v="4861.32"/>
    <n v="885.64026081730776"/>
    <n v="530.71345005568367"/>
    <n v="1923.2363502608248"/>
    <n v="2307.6842449616688"/>
    <n v="420.41628129640594"/>
    <n v="720.69774762626616"/>
    <n v="959.95052333838646"/>
    <m/>
    <n v="1"/>
  </r>
  <r>
    <s v="AECDFC3A0DA3E68D0DA1026033C94EB154C4B8E3"/>
    <s v="BG1forfun"/>
    <n v="974"/>
    <n v="1524984608"/>
    <n v="1524984608"/>
    <n v="8.0805179734399993E-3"/>
    <n v="8.0805179734399993E-3"/>
    <n v="974468"/>
    <n v="-0.39958769804099997"/>
    <n v="0"/>
    <x v="2"/>
    <s v="036.2:036.9 04-29-01:50:08"/>
    <s v="BG1forfun"/>
    <n v="0"/>
    <n v="0"/>
    <n v="1"/>
    <n v="0"/>
    <x v="2"/>
    <n v="974"/>
    <n v="953497"/>
    <n v="1.021503"/>
    <n v="0.97894999999999999"/>
    <n v="3128"/>
    <n v="62"/>
    <m/>
    <n v="1117.99"/>
    <n v="4051.45"/>
    <n v="4861.32"/>
    <n v="6440.9193022088357"/>
    <n v="1127.0239382891261"/>
    <n v="4084.1878145434935"/>
    <n v="4900.6019836346431"/>
    <n v="6492.9652663958104"/>
    <n v="961.20174964612113"/>
    <n v="958.89032475228464"/>
    <m/>
    <n v="1"/>
  </r>
  <r>
    <s v="613FF4632E87BF8A34506582CD27EE9651955B41"/>
    <s v="DKShallot"/>
    <n v="920"/>
    <n v="1525007567"/>
    <n v="1525007567"/>
    <n v="-0.122758915063"/>
    <n v="-0.122758915063"/>
    <n v="919853"/>
    <n v="7.9758547967800006E-2"/>
    <n v="0"/>
    <x v="5"/>
    <s v="043.3:044.1 04-29-08:12:47"/>
    <s v="DKShallot"/>
    <n v="0"/>
    <n v="0"/>
    <n v="1"/>
    <n v="0"/>
    <x v="2"/>
    <n v="1140"/>
    <n v="1048576"/>
    <n v="1.087189"/>
    <n v="0.91980399999999995"/>
    <n v="2748"/>
    <n v="54"/>
    <m/>
    <n v="1117.99"/>
    <n v="4051.45"/>
    <n v="4861.32"/>
    <n v="4819.491751072962"/>
    <n v="980.74676054871668"/>
    <n v="3554.0983935680088"/>
    <n v="4264.5496310259368"/>
    <n v="4227.8561725561676"/>
    <n v="919.8539478788997"/>
    <n v="958.47056351522986"/>
    <m/>
    <n v="1"/>
  </r>
  <r>
    <s v="9A0F9729C2B3ACEBFFD1BD368D11767A4D5147CA"/>
    <s v="severalwdadwajunior"/>
    <n v="930"/>
    <n v="1524987008"/>
    <n v="1524987008"/>
    <n v="-9.1945368228700003E-2"/>
    <n v="-9.1945368228700003E-2"/>
    <n v="929847"/>
    <n v="-0.24655063196300001"/>
    <n v="0"/>
    <x v="3"/>
    <s v="057.9:058.7 04-29-02:30:08"/>
    <s v="severalwdadwajunior"/>
    <n v="0"/>
    <n v="0"/>
    <n v="1"/>
    <n v="0"/>
    <x v="2"/>
    <n v="930"/>
    <n v="1024000"/>
    <n v="0.90820299999999998"/>
    <n v="1.101075"/>
    <n v="3668"/>
    <n v="73"/>
    <m/>
    <n v="1117.99"/>
    <n v="4051.45"/>
    <n v="4861.32"/>
    <n v="3794.4265750962772"/>
    <n v="1015.1959977739957"/>
    <n v="3678.9379378898329"/>
    <n v="4414.3441425224555"/>
    <n v="3445.5466264322849"/>
    <n v="929.84794293381117"/>
    <n v="958.09356005366783"/>
    <m/>
    <n v="1"/>
  </r>
  <r>
    <s v="88235E2877B61BF2AEE5D43D727DED66DDF685F5"/>
    <s v="rottor"/>
    <n v="919"/>
    <n v="1524998498"/>
    <n v="1524998498"/>
    <n v="-0.123389628481"/>
    <n v="-0.123389628481"/>
    <n v="919192"/>
    <n v="-0.69529750891700004"/>
    <n v="0"/>
    <x v="2"/>
    <s v="036.8:037.6 04-29-05:41:38"/>
    <s v="rottor"/>
    <n v="0"/>
    <n v="0"/>
    <n v="1"/>
    <n v="0"/>
    <x v="2"/>
    <n v="1130"/>
    <n v="1048576"/>
    <n v="1.0776520000000001"/>
    <n v="0.92794299999999996"/>
    <n v="2801"/>
    <n v="56"/>
    <m/>
    <n v="1117.99"/>
    <n v="4051.45"/>
    <n v="4861.32"/>
    <n v="6440.9193022088357"/>
    <n v="980.04162925452681"/>
    <n v="3551.5430896906523"/>
    <n v="4261.4835312727446"/>
    <n v="5646.1766624331858"/>
    <n v="919.19259692590697"/>
    <n v="958.00761784813483"/>
    <m/>
    <n v="1"/>
  </r>
  <r>
    <s v="66F4599D6EDE80DB41CC663869F15DA42C2EB6EC"/>
    <s v="croft"/>
    <n v="930"/>
    <n v="1524980359"/>
    <n v="1524980359"/>
    <n v="-9.2236411389199996E-2"/>
    <n v="-9.2236411389199996E-2"/>
    <n v="929549"/>
    <n v="-0.315587039831"/>
    <n v="0"/>
    <x v="2"/>
    <s v="035.4:036.2 04-29-00:39:19"/>
    <s v="croft"/>
    <n v="0"/>
    <n v="0"/>
    <n v="1"/>
    <n v="0"/>
    <x v="2"/>
    <n v="943"/>
    <n v="1024000"/>
    <n v="0.92089799999999999"/>
    <n v="1.085896"/>
    <n v="3627"/>
    <n v="72"/>
    <m/>
    <n v="1117.99"/>
    <n v="4051.45"/>
    <n v="4861.32"/>
    <n v="6440.9193022088357"/>
    <n v="1014.8706144309883"/>
    <n v="3677.7587910772254"/>
    <n v="4412.9292885854538"/>
    <n v="5846.8320197256626"/>
    <n v="929.54991473745918"/>
    <n v="957.88494031622145"/>
    <m/>
    <n v="1"/>
  </r>
  <r>
    <s v="9B47A5B7C108F22D1AFF544E70D22ED8997B96A3"/>
    <s v="RunningOnFumes0"/>
    <n v="883"/>
    <n v="1524923033"/>
    <n v="1524923033"/>
    <n v="-0.21643721928699999"/>
    <n v="-0.21643721928699999"/>
    <n v="882605"/>
    <n v="7.6983961241199994E-2"/>
    <n v="0"/>
    <x v="3"/>
    <s v="052.4:053.1 04-28-08:43:53"/>
    <s v="RunningOnFumes0"/>
    <n v="1"/>
    <n v="0"/>
    <n v="0"/>
    <n v="0"/>
    <x v="0"/>
    <n v="1120"/>
    <n v="1126400"/>
    <n v="0.99431800000000004"/>
    <n v="1.005714"/>
    <n v="3366"/>
    <n v="67"/>
    <m/>
    <n v="10125.48"/>
    <n v="10125.48"/>
    <n v="4861.32"/>
    <n v="3794.4265750962772"/>
    <n v="7933.9492648538671"/>
    <n v="7933.9492648538671"/>
    <n v="3809.1494171357208"/>
    <n v="2973.1714383937438"/>
    <n v="882.60511619512317"/>
    <n v="955.74358133658632"/>
    <m/>
    <n v="1"/>
  </r>
  <r>
    <s v="C159BDF66E331DD836886CF4A9F981A3E24F274A"/>
    <s v="nukeafricapls"/>
    <n v="970"/>
    <n v="1524936272"/>
    <n v="1524936272"/>
    <n v="5.271694474E-2"/>
    <n v="5.271694474E-2"/>
    <n v="970183"/>
    <n v="-0.19109139281000001"/>
    <n v="0"/>
    <x v="5"/>
    <s v="041.7:042.5 04-28-12:24:32"/>
    <s v="nukeafricapls"/>
    <n v="0"/>
    <n v="0"/>
    <n v="1"/>
    <n v="0"/>
    <x v="2"/>
    <n v="1030"/>
    <n v="921600"/>
    <n v="1.1176219999999999"/>
    <n v="0.89475700000000002"/>
    <n v="2600"/>
    <n v="52"/>
    <m/>
    <n v="1117.99"/>
    <n v="4051.45"/>
    <n v="4861.32"/>
    <n v="4819.491751072962"/>
    <n v="1176.9270170498726"/>
    <n v="4265.0300657668731"/>
    <n v="5117.5939378034564"/>
    <n v="5073.5606313891612"/>
    <n v="970.18393627238402"/>
    <n v="955.60875539066865"/>
    <m/>
    <n v="1"/>
  </r>
  <r>
    <s v="F0390D54D0A41DB6F8D6615CF410F2A494B003D1"/>
    <s v="piglipstick"/>
    <n v="915"/>
    <n v="1525000343"/>
    <n v="1525000343"/>
    <n v="-0.12755906325300001"/>
    <n v="-0.12755906325300001"/>
    <n v="914820"/>
    <n v="-0.48357607570400002"/>
    <n v="0"/>
    <x v="2"/>
    <s v="028.2:028.9 04-29-06:12:23"/>
    <s v="piglipstick"/>
    <n v="0"/>
    <n v="0"/>
    <n v="1"/>
    <n v="0"/>
    <x v="2"/>
    <n v="1000"/>
    <n v="1048576"/>
    <n v="0.95367400000000002"/>
    <n v="1.048576"/>
    <n v="3530"/>
    <n v="70"/>
    <m/>
    <n v="1117.99"/>
    <n v="4051.45"/>
    <n v="4861.32"/>
    <n v="6440.9193022088357"/>
    <n v="975.38024287377846"/>
    <n v="3534.650833183633"/>
    <n v="4241.2145746269252"/>
    <n v="5619.3216695309102"/>
    <n v="914.82062769042227"/>
    <n v="954.9472393832956"/>
    <m/>
    <n v="1"/>
  </r>
  <r>
    <s v="92BCEF6A1B67860B0E8D865533CFF2098AA126AD"/>
    <s v="hojy"/>
    <n v="925"/>
    <n v="1524889438"/>
    <n v="1524889438"/>
    <n v="-9.7000824547500003E-2"/>
    <n v="-9.7000824547500003E-2"/>
    <n v="924671"/>
    <n v="-8.4636562083899997E-2"/>
    <n v="0"/>
    <x v="3"/>
    <s v="056.4:057.2 04-27-23:23:58"/>
    <s v="hojy"/>
    <n v="0"/>
    <n v="0"/>
    <n v="1"/>
    <n v="0"/>
    <x v="2"/>
    <n v="925"/>
    <n v="1024000"/>
    <n v="0.90332000000000001"/>
    <n v="1.107027"/>
    <n v="3684"/>
    <n v="73"/>
    <m/>
    <n v="1117.99"/>
    <n v="4051.45"/>
    <n v="4861.32"/>
    <n v="3794.4265750962772"/>
    <n v="1009.5440481641405"/>
    <n v="3658.4560093870309"/>
    <n v="4389.7679516107473"/>
    <n v="3426.3640686269919"/>
    <n v="924.67115566335985"/>
    <n v="954.46980896435196"/>
    <m/>
    <n v="1"/>
  </r>
  <r>
    <s v="C3D9666294DFBDC97B6662B32B948F4BF1502F4D"/>
    <s v="Unnamed"/>
    <n v="924"/>
    <n v="1524984916"/>
    <n v="1524984916"/>
    <n v="-9.7193260780699994E-2"/>
    <n v="-9.7193260780699994E-2"/>
    <n v="924474"/>
    <n v="0.13497755267200001"/>
    <n v="0"/>
    <x v="3"/>
    <s v="057.1:057.9 04-29-01:55:16"/>
    <s v="Unnamed"/>
    <n v="1"/>
    <n v="0"/>
    <n v="0"/>
    <n v="0"/>
    <x v="0"/>
    <n v="924"/>
    <n v="1024000"/>
    <n v="0.90234400000000003"/>
    <n v="1.108225"/>
    <n v="3694"/>
    <n v="73"/>
    <m/>
    <n v="10125.48"/>
    <n v="10125.48"/>
    <n v="4861.32"/>
    <n v="3794.4265750962772"/>
    <n v="9141.3515818302367"/>
    <n v="9141.3515818302367"/>
    <n v="4388.8324575015668"/>
    <n v="3425.6338834697262"/>
    <n v="924.47410096056319"/>
    <n v="954.33187067239419"/>
    <m/>
    <n v="1"/>
  </r>
  <r>
    <s v="B1E2BB2C08FCEFD089550F7104E9A0C16032536D"/>
    <s v="bigbrother23470"/>
    <n v="914"/>
    <n v="1524901251"/>
    <n v="1524901251"/>
    <n v="-0.12862809112099999"/>
    <n v="-0.12862809112099999"/>
    <n v="913699"/>
    <n v="-0.169172952741"/>
    <n v="0"/>
    <x v="5"/>
    <s v="048.1:048.9 04-28-02:40:51"/>
    <s v="bigbrother23470"/>
    <n v="0"/>
    <n v="0"/>
    <n v="1"/>
    <n v="0"/>
    <x v="2"/>
    <n v="1050"/>
    <n v="1048576"/>
    <n v="1.001358"/>
    <n v="0.99864399999999998"/>
    <n v="3217"/>
    <n v="64"/>
    <m/>
    <n v="1117.99"/>
    <n v="4051.45"/>
    <n v="4861.32"/>
    <n v="4819.491751072962"/>
    <n v="974.18508040763322"/>
    <n v="3530.3197202278243"/>
    <n v="4236.0176880716599"/>
    <n v="4199.569726959041"/>
    <n v="913.69967072470627"/>
    <n v="954.16256950729451"/>
    <m/>
    <n v="1"/>
  </r>
  <r>
    <s v="3D85CFD6C40C5BFBB10D053D00B023764F31C8C8"/>
    <s v="Unnamed"/>
    <n v="922"/>
    <n v="1525007282"/>
    <n v="1525007282"/>
    <n v="-9.9133169357700002E-2"/>
    <n v="-9.9133169357700002E-2"/>
    <n v="922487"/>
    <n v="-0.416934065977"/>
    <n v="0"/>
    <x v="2"/>
    <s v="029.7:030.5 04-29-08:08:02"/>
    <s v="Unnamed"/>
    <n v="0"/>
    <n v="0"/>
    <n v="1"/>
    <n v="0"/>
    <x v="2"/>
    <n v="1350"/>
    <n v="1024000"/>
    <n v="1.3183590000000001"/>
    <n v="0.75851900000000005"/>
    <n v="1901"/>
    <n v="38"/>
    <m/>
    <n v="1117.99"/>
    <n v="4051.45"/>
    <n v="4861.32"/>
    <n v="6440.9193022088357"/>
    <n v="1007.1601079897849"/>
    <n v="3649.8169210057463"/>
    <n v="4379.4019411380259"/>
    <n v="5802.4105582036882"/>
    <n v="922.4876345777152"/>
    <n v="952.94134420440059"/>
    <m/>
    <n v="1"/>
  </r>
  <r>
    <s v="A1B2E32E426F700D37DFF14228E1B957A22CF0A4"/>
    <s v="omue"/>
    <n v="831"/>
    <n v="1525007235"/>
    <n v="1525007235"/>
    <n v="-0.32665700655300001"/>
    <n v="-0.32665700655300001"/>
    <n v="831270"/>
    <n v="0.114579582276"/>
    <n v="0"/>
    <x v="4"/>
    <s v="072.2:073.0 04-29-08:07:15"/>
    <s v="omue"/>
    <n v="0"/>
    <n v="0"/>
    <n v="1"/>
    <n v="0"/>
    <x v="2"/>
    <n v="692"/>
    <n v="1234542"/>
    <n v="0.56053200000000003"/>
    <n v="1.7840199999999999"/>
    <n v="4668"/>
    <n v="93"/>
    <m/>
    <n v="1117.99"/>
    <n v="4051.45"/>
    <n v="4861.32"/>
    <n v="2386.3111194805197"/>
    <n v="752.79073324381147"/>
    <n v="2728.0154708008481"/>
    <n v="3273.3357609037698"/>
    <n v="1606.8058724868747"/>
    <n v="831.2702058160462"/>
    <n v="952.25174407123245"/>
    <m/>
    <n v="1"/>
  </r>
  <r>
    <s v="AFD5A9459D96E2A0F9E5731063C4B9F64F81460C"/>
    <s v="poert"/>
    <n v="910"/>
    <n v="1524970278"/>
    <n v="1524970278"/>
    <n v="-0.13190233178899999"/>
    <n v="-0.13190233178899999"/>
    <n v="910266"/>
    <n v="-0.51016456268800003"/>
    <n v="0"/>
    <x v="3"/>
    <s v="052.4:053.2 04-28-21:51:18"/>
    <s v="poert"/>
    <n v="0"/>
    <n v="0"/>
    <n v="1"/>
    <n v="0"/>
    <x v="2"/>
    <n v="994"/>
    <n v="1048576"/>
    <n v="0.94795200000000002"/>
    <n v="1.054905"/>
    <n v="3552"/>
    <n v="71"/>
    <m/>
    <n v="1117.99"/>
    <n v="4051.45"/>
    <n v="4861.32"/>
    <n v="3794.4265750962772"/>
    <n v="970.52451208321588"/>
    <n v="3517.0542978734557"/>
    <n v="4220.1005564274983"/>
    <n v="3293.9328620389292"/>
    <n v="910.26638054201749"/>
    <n v="951.75926637941222"/>
    <m/>
    <n v="1"/>
  </r>
  <r>
    <s v="EFE449E0B6B7A657376B5FE62AD172B3EC5800A8"/>
    <s v="uppsalarelay"/>
    <n v="909"/>
    <n v="1525003565"/>
    <n v="1525003565"/>
    <n v="-0.13281092094999999"/>
    <n v="-0.13281092094999999"/>
    <n v="909313"/>
    <n v="-0.76684494325399999"/>
    <n v="0"/>
    <x v="2"/>
    <s v="028.9:029.7 04-29-07:06:05"/>
    <s v="uppsalarelay"/>
    <n v="0"/>
    <n v="0"/>
    <n v="1"/>
    <n v="0"/>
    <x v="2"/>
    <n v="1400"/>
    <n v="1048576"/>
    <n v="1.3351440000000001"/>
    <n v="0.74898299999999995"/>
    <n v="1845"/>
    <n v="36"/>
    <m/>
    <n v="1117.99"/>
    <n v="4051.45"/>
    <n v="4861.32"/>
    <n v="6440.9193022088357"/>
    <n v="969.50871848710949"/>
    <n v="3513.3731943171224"/>
    <n v="4215.6836137673454"/>
    <n v="5585.4948779178485"/>
    <n v="909.31365575393272"/>
    <n v="951.09235902775299"/>
    <m/>
    <n v="1"/>
  </r>
  <r>
    <s v="8839C881ED41A4075F37638B458CBD8CD245726E"/>
    <s v="kazagakure"/>
    <n v="763"/>
    <n v="1524963456"/>
    <n v="1524963456"/>
    <n v="-0.45059318003400001"/>
    <n v="-0.45059318003400001"/>
    <n v="762822"/>
    <n v="5.1543464272800002E-2"/>
    <n v="0"/>
    <x v="4"/>
    <s v="074.7:075.5 04-28-19:57:36"/>
    <s v="kazagakure"/>
    <n v="0"/>
    <n v="0"/>
    <n v="1"/>
    <n v="0"/>
    <x v="2"/>
    <n v="763"/>
    <n v="1388447"/>
    <n v="0.549535"/>
    <n v="1.8197209999999999"/>
    <n v="4704"/>
    <n v="94"/>
    <m/>
    <n v="1117.99"/>
    <n v="4051.45"/>
    <n v="4861.32"/>
    <n v="2386.3111194805197"/>
    <n v="614.2313306537884"/>
    <n v="2225.8942607512508"/>
    <n v="2670.842362037115"/>
    <n v="1311.0556036032979"/>
    <n v="762.82225096133277"/>
    <n v="950.50967567293299"/>
    <m/>
    <n v="1"/>
  </r>
  <r>
    <s v="8CCED391D2E1B6ED1E78769FBDCFB70E5C91849D"/>
    <s v="freeBogatov"/>
    <n v="1070"/>
    <n v="1524882143"/>
    <n v="1524882143"/>
    <n v="0.63084177435599997"/>
    <n v="0.63084177435599997"/>
    <n v="1068788"/>
    <n v="1.24858282002"/>
    <n v="0"/>
    <x v="1"/>
    <s v="017.6:018.4 04-27-21:22:23"/>
    <s v="freeBogatov"/>
    <n v="0"/>
    <n v="0"/>
    <n v="1"/>
    <n v="0"/>
    <x v="2"/>
    <n v="1070"/>
    <n v="655360"/>
    <n v="1.63269"/>
    <n v="0.61248599999999997"/>
    <n v="1003"/>
    <n v="20"/>
    <m/>
    <n v="1117.99"/>
    <n v="4051.45"/>
    <n v="4861.32"/>
    <n v="8853.6095214723919"/>
    <n v="1823.2647953122644"/>
    <n v="6607.2739067146158"/>
    <n v="7928.0437345123091"/>
    <n v="14438.836261453211"/>
    <n v="1068.7884652419482"/>
    <n v="944.75992566936372"/>
    <m/>
    <n v="1"/>
  </r>
  <r>
    <s v="D0F09FA43F68E134B9E56743797D040F647174D1"/>
    <s v="PeaPossum554"/>
    <n v="899"/>
    <n v="1524995247"/>
    <n v="1524995247"/>
    <n v="-0.14291424841200001"/>
    <n v="-0.14291424841200001"/>
    <n v="898719"/>
    <n v="0.22926718056500001"/>
    <n v="0"/>
    <x v="4"/>
    <s v="069.1:069.9 04-29-04:47:27"/>
    <s v="PeaPossum554"/>
    <n v="0"/>
    <n v="0"/>
    <n v="1"/>
    <n v="0"/>
    <x v="2"/>
    <n v="742"/>
    <n v="1048576"/>
    <n v="0.70762599999999998"/>
    <n v="1.4131750000000001"/>
    <n v="4254"/>
    <n v="85"/>
    <m/>
    <n v="1117.99"/>
    <n v="4051.45"/>
    <n v="4861.32"/>
    <n v="2386.3111194805197"/>
    <n v="958.21329941786803"/>
    <n v="3472.4400682712021"/>
    <n v="4166.568105909776"/>
    <n v="2045.2732593627627"/>
    <n v="898.71954905713858"/>
    <n v="943.67648433999705"/>
    <m/>
    <n v="1"/>
  </r>
  <r>
    <s v="D25EE92116D1635A41A6F7E478D93F6D08C037B4"/>
    <s v="bogustorus"/>
    <n v="897"/>
    <n v="1525003565"/>
    <n v="1525003565"/>
    <n v="-0.14424099403599999"/>
    <n v="-0.14424099403599999"/>
    <n v="897328"/>
    <n v="-0.483414190651"/>
    <n v="0"/>
    <x v="2"/>
    <s v="028.9:029.7 04-29-07:06:05"/>
    <s v="bogustorus"/>
    <n v="0"/>
    <n v="0"/>
    <n v="1"/>
    <n v="0"/>
    <x v="2"/>
    <n v="1400"/>
    <n v="1048576"/>
    <n v="1.3351440000000001"/>
    <n v="0.74898299999999995"/>
    <n v="1843"/>
    <n v="36"/>
    <m/>
    <n v="1117.99"/>
    <n v="4051.45"/>
    <n v="4861.32"/>
    <n v="6440.9193022088357"/>
    <n v="956.73001107769232"/>
    <n v="3467.0648247128479"/>
    <n v="4160.1183708729122"/>
    <n v="5511.8746995525735"/>
    <n v="897.32835543770727"/>
    <n v="942.70264880639513"/>
    <m/>
    <n v="1"/>
  </r>
  <r>
    <s v="6F1A2314C4A1ADEDFB7D419B6BB10D7BC40119F6"/>
    <s v="leysen"/>
    <n v="656"/>
    <n v="1524975801"/>
    <n v="1524975801"/>
    <n v="-0.59134915091399998"/>
    <n v="-0.59134915091399998"/>
    <n v="656472"/>
    <n v="1.1229881502099999E-2"/>
    <n v="0"/>
    <x v="6"/>
    <s v="079.8:080.6 04-28-23:23:20"/>
    <s v="leysen"/>
    <n v="0"/>
    <n v="0"/>
    <n v="1"/>
    <n v="0"/>
    <x v="2"/>
    <n v="656"/>
    <n v="1605632"/>
    <n v="0.40856199999999998"/>
    <n v="2.4476100000000001"/>
    <n v="5142"/>
    <n v="102"/>
    <m/>
    <n v="1117.99"/>
    <n v="4051.45"/>
    <n v="4861.32"/>
    <n v="885.64026081730776"/>
    <n v="456.86756276965718"/>
    <n v="1655.6284825294747"/>
    <n v="1986.5825456787536"/>
    <n v="361.91764456773933"/>
    <n v="656.14288011965232"/>
    <n v="940.98961608375669"/>
    <m/>
    <n v="1"/>
  </r>
  <r>
    <s v="D3BAAAD4437B5E4D581002F041CA18E3804C7F25"/>
    <s v="adminstopnelegal"/>
    <n v="894"/>
    <n v="1524948628"/>
    <n v="1524948628"/>
    <n v="-0.14719206539499999"/>
    <n v="-0.14719206539499999"/>
    <n v="894233"/>
    <n v="-0.12944079238199999"/>
    <n v="0"/>
    <x v="5"/>
    <s v="044.1:044.8 04-28-15:50:28"/>
    <s v="adminstopnelegal"/>
    <n v="0"/>
    <n v="0"/>
    <n v="1"/>
    <n v="0"/>
    <x v="2"/>
    <n v="741"/>
    <n v="1048576"/>
    <n v="0.706673"/>
    <n v="1.415082"/>
    <n v="4258"/>
    <n v="85"/>
    <m/>
    <n v="1117.99"/>
    <n v="4051.45"/>
    <n v="4861.32"/>
    <n v="4819.491751072962"/>
    <n v="953.43074280904398"/>
    <n v="3455.1087066554273"/>
    <n v="4145.7722686539782"/>
    <n v="4110.1008060783679"/>
    <n v="894.23393283637256"/>
    <n v="940.53655298546073"/>
    <m/>
    <n v="1"/>
  </r>
  <r>
    <s v="DCF01F3A7779C9575461A99EFBD20DEDE39E17A4"/>
    <s v="Unnamed"/>
    <n v="904"/>
    <n v="1524959643"/>
    <n v="1524959643"/>
    <n v="-0.11728329953199999"/>
    <n v="-0.11728329953199999"/>
    <n v="903901"/>
    <n v="-0.62667551969299995"/>
    <n v="0"/>
    <x v="2"/>
    <s v="026.6:027.4 04-28-18:54:03"/>
    <s v="Unnamed"/>
    <n v="0"/>
    <n v="0"/>
    <n v="1"/>
    <n v="0"/>
    <x v="2"/>
    <n v="933"/>
    <n v="1024000"/>
    <n v="0.91113299999999997"/>
    <n v="1.0975349999999999"/>
    <n v="3660"/>
    <n v="73"/>
    <m/>
    <n v="1117.99"/>
    <n v="4051.45"/>
    <n v="4861.32"/>
    <n v="6440.9193022088357"/>
    <n v="986.86844395621927"/>
    <n v="3576.2825761110785"/>
    <n v="4291.168350319097"/>
    <n v="5685.5070344264359"/>
    <n v="903.90190127923199"/>
    <n v="939.93133089546245"/>
    <m/>
    <n v="1"/>
  </r>
  <r>
    <s v="24ECE1CF6E61AF6C6869C7D286F90F9BDA42A0B2"/>
    <s v="tormann"/>
    <n v="991"/>
    <n v="1524994541"/>
    <n v="1524994541"/>
    <n v="0.21031057728899999"/>
    <n v="0.21031057728899999"/>
    <n v="991486"/>
    <n v="9.5722388858899998E-2"/>
    <n v="0"/>
    <x v="2"/>
    <s v="036.1:036.8 04-29-04:35:41"/>
    <s v="tormann"/>
    <n v="0"/>
    <n v="0"/>
    <n v="1"/>
    <n v="0"/>
    <x v="2"/>
    <n v="991"/>
    <n v="819200"/>
    <n v="1.2097169999999999"/>
    <n v="0.82664000000000004"/>
    <n v="2292"/>
    <n v="45"/>
    <m/>
    <n v="1117.99"/>
    <n v="4051.45"/>
    <n v="4861.32"/>
    <n v="6440.9193022088357"/>
    <n v="1353.1151223033291"/>
    <n v="4903.5127883575187"/>
    <n v="5883.7070155865604"/>
    <n v="7795.5127589282383"/>
    <n v="991.48642491514875"/>
    <n v="939.80049744060409"/>
    <m/>
    <n v="1"/>
  </r>
  <r>
    <s v="6A475C768B0232BAF4F21EB4A100BCD5E2137421"/>
    <s v="ToLiveTelegram"/>
    <n v="903"/>
    <n v="1524987008"/>
    <n v="1524987008"/>
    <n v="-0.118253567435"/>
    <n v="-0.118253567435"/>
    <n v="902908"/>
    <n v="-1.44336703752E-3"/>
    <n v="0"/>
    <x v="3"/>
    <s v="057.9:058.7 04-29-02:30:08"/>
    <s v="ToLiveTelegram"/>
    <n v="0"/>
    <n v="0"/>
    <n v="1"/>
    <n v="0"/>
    <x v="2"/>
    <n v="889"/>
    <n v="1024000"/>
    <n v="0.86816400000000005"/>
    <n v="1.151856"/>
    <n v="3815"/>
    <n v="76"/>
    <m/>
    <n v="1117.99"/>
    <n v="4051.45"/>
    <n v="4861.32"/>
    <n v="3794.4265750962772"/>
    <n v="985.78369414334429"/>
    <n v="3572.3515842154688"/>
    <n v="4286.4515675568855"/>
    <n v="3345.7220962209735"/>
    <n v="902.90834694655996"/>
    <n v="939.23584286259199"/>
    <m/>
    <n v="1"/>
  </r>
  <r>
    <s v="AE94D8E7773E99AC13678F2CB88BE24788227F6A"/>
    <s v="Pacbert"/>
    <n v="961"/>
    <n v="1524948628"/>
    <n v="1524948628"/>
    <n v="-4.5824491407300001E-2"/>
    <n v="-4.5824491407300001E-2"/>
    <n v="961369"/>
    <n v="-0.113636158662"/>
    <n v="0"/>
    <x v="5"/>
    <s v="044.1:044.8 04-28-15:50:28"/>
    <s v="Pacbert"/>
    <n v="0"/>
    <n v="0"/>
    <n v="1"/>
    <n v="0"/>
    <x v="2"/>
    <n v="990"/>
    <n v="967497"/>
    <n v="1.0232589999999999"/>
    <n v="0.97726999999999997"/>
    <n v="3123"/>
    <n v="62"/>
    <m/>
    <n v="1117.99"/>
    <n v="4051.45"/>
    <n v="4861.32"/>
    <n v="4819.491751072962"/>
    <n v="1066.7586768515525"/>
    <n v="3865.794364287894"/>
    <n v="4638.5524834318639"/>
    <n v="4598.6409927383656"/>
    <n v="923.16194203691134"/>
    <n v="936.46245942583812"/>
    <m/>
    <n v="1"/>
  </r>
  <r>
    <s v="17EEAABB2BA10CD3E96A47202A395455F169DA1B"/>
    <s v="UbuntuCore212"/>
    <n v="817"/>
    <n v="1524651795"/>
    <n v="1524651795"/>
    <n v="-0.32706657930400002"/>
    <n v="-0.32706657930400002"/>
    <n v="817253"/>
    <n v="-0.30337747327800002"/>
    <n v="0"/>
    <x v="3"/>
    <s v="056.3:057.1 04-25-05:23:15"/>
    <s v="UbuntuCore212"/>
    <n v="0"/>
    <n v="0"/>
    <n v="1"/>
    <n v="0"/>
    <x v="2"/>
    <n v="817"/>
    <n v="1214464"/>
    <n v="0.67272500000000002"/>
    <n v="1.4864919999999999"/>
    <n v="4347"/>
    <n v="86"/>
    <m/>
    <n v="1117.99"/>
    <n v="4051.45"/>
    <n v="4861.32"/>
    <n v="3794.4265750962772"/>
    <n v="752.3328350039211"/>
    <n v="2726.3561072788093"/>
    <n v="3271.3446966978786"/>
    <n v="2553.3964547593459"/>
    <n v="817.25341383214698"/>
    <n v="936.41658968250294"/>
    <m/>
    <n v="1"/>
  </r>
  <r>
    <s v="D2AAEB04B88F1A7DE74B3CCD6EF4436F81CF0327"/>
    <s v="nodata"/>
    <n v="858"/>
    <n v="1525007235"/>
    <n v="1525007235"/>
    <n v="-0.23354014962"/>
    <n v="-0.23354014962"/>
    <n v="857982"/>
    <n v="0.23602228342600001"/>
    <n v="0"/>
    <x v="4"/>
    <s v="072.2:073.0 04-29-08:07:15"/>
    <s v="nodata"/>
    <n v="0"/>
    <n v="0"/>
    <n v="1"/>
    <n v="0"/>
    <x v="2"/>
    <n v="633"/>
    <n v="1119410"/>
    <n v="0.56547599999999998"/>
    <n v="1.7684200000000001"/>
    <n v="4653"/>
    <n v="93"/>
    <m/>
    <n v="1117.99"/>
    <n v="4051.45"/>
    <n v="4861.32"/>
    <n v="2386.3111194805197"/>
    <n v="856.89444812633621"/>
    <n v="3105.2737608220509"/>
    <n v="3726.0065998493014"/>
    <n v="1829.0116635971694"/>
    <n v="857.98282111387573"/>
    <n v="936.41097477971311"/>
    <m/>
    <n v="1"/>
  </r>
  <r>
    <s v="BE6D1E06C5DAF6E977B413644ADCE8144924A00F"/>
    <s v="ieditedtheconfig"/>
    <n v="680"/>
    <n v="1524971186"/>
    <n v="1524971186"/>
    <n v="-0.55612592853099996"/>
    <n v="-0.55612592853099996"/>
    <n v="680378"/>
    <n v="-4.0839510782000002E-2"/>
    <n v="0"/>
    <x v="6"/>
    <s v="078.2:079.0 04-28-22:06:26"/>
    <s v="ieditedtheconfig"/>
    <n v="0"/>
    <n v="0"/>
    <n v="1"/>
    <n v="0"/>
    <x v="2"/>
    <n v="680"/>
    <n v="1532818"/>
    <n v="0.44362699999999999"/>
    <n v="2.2541440000000001"/>
    <n v="5041"/>
    <n v="100"/>
    <m/>
    <n v="1117.99"/>
    <n v="4051.45"/>
    <n v="4861.32"/>
    <n v="885.64026081730776"/>
    <n v="496.24677316162735"/>
    <n v="1798.33360685308"/>
    <n v="2157.8139011136791"/>
    <n v="393.1127484258455"/>
    <n v="680.37816648096975"/>
    <n v="936.11011653667879"/>
    <m/>
    <n v="1"/>
  </r>
  <r>
    <s v="0CD968CFA52D548E9E898C03716AEA6F1607E71A"/>
    <s v="Unnamed"/>
    <n v="897"/>
    <n v="1524973689"/>
    <n v="1524973689"/>
    <n v="-0.124151622573"/>
    <n v="-0.124151622573"/>
    <n v="896868"/>
    <n v="-0.30469028711399998"/>
    <n v="0"/>
    <x v="2"/>
    <s v="033.8:034.6 04-28-22:48:09"/>
    <s v="Unnamed"/>
    <n v="0"/>
    <n v="0"/>
    <n v="1"/>
    <n v="0"/>
    <x v="2"/>
    <n v="897"/>
    <n v="1024000"/>
    <n v="0.87597700000000001"/>
    <n v="1.141583"/>
    <n v="3783"/>
    <n v="75"/>
    <m/>
    <n v="1117.99"/>
    <n v="4051.45"/>
    <n v="4861.32"/>
    <n v="6440.9193022088357"/>
    <n v="979.18972747961175"/>
    <n v="3548.4559087266193"/>
    <n v="4257.7792341534241"/>
    <n v="5641.2687199778538"/>
    <n v="896.86873848524806"/>
    <n v="935.00811693967364"/>
    <m/>
    <n v="1"/>
  </r>
  <r>
    <s v="1EEA2511471808FD26322F64D6969ACB18936448"/>
    <s v="initramfs"/>
    <n v="215"/>
    <n v="1524989656"/>
    <n v="1524989656"/>
    <n v="-0.91764160018200003"/>
    <n v="-0.91764160018200003"/>
    <n v="215250"/>
    <n v="-3.2519414199700003E-2"/>
    <n v="0.54545454545500005"/>
    <x v="7"/>
    <s v="095.7:096.5 04-29-03:14:16"/>
    <s v="initramfs"/>
    <n v="1"/>
    <n v="0"/>
    <n v="0"/>
    <n v="0"/>
    <x v="0"/>
    <n v="243"/>
    <n v="2613583"/>
    <n v="9.2976000000000003E-2"/>
    <n v="10.755485999999999"/>
    <n v="6231"/>
    <n v="124"/>
    <m/>
    <n v="10125.48"/>
    <n v="10125.48"/>
    <n v="4861.32"/>
    <n v="509.99709399477808"/>
    <n v="833.91833018916236"/>
    <n v="833.91833018916236"/>
    <n v="400.37053620323962"/>
    <n v="42.002544573240044"/>
    <n v="215.25051367152781"/>
    <n v="934.7502595700696"/>
    <m/>
    <n v="1"/>
  </r>
  <r>
    <s v="58B7657EE9D11F879DCD40EEF14C3F5F06F3D6C9"/>
    <s v="sk1llz"/>
    <n v="885"/>
    <n v="1524948628"/>
    <n v="1524948628"/>
    <n v="-0.15578532508599999"/>
    <n v="-0.15578532508599999"/>
    <n v="885223"/>
    <n v="0.10409788936599999"/>
    <n v="0"/>
    <x v="5"/>
    <s v="044.1:044.8 04-28-15:50:28"/>
    <s v="sk1llz"/>
    <n v="0"/>
    <n v="0"/>
    <n v="1"/>
    <n v="0"/>
    <x v="2"/>
    <n v="931"/>
    <n v="1048576"/>
    <n v="0.88787099999999997"/>
    <n v="1.12629"/>
    <n v="3749"/>
    <n v="74"/>
    <m/>
    <n v="1117.99"/>
    <n v="4051.45"/>
    <n v="4861.32"/>
    <n v="4819.491751072962"/>
    <n v="943.82356440710294"/>
    <n v="3420.2935446803253"/>
    <n v="4103.9976834529261"/>
    <n v="4068.6856618827655"/>
    <n v="885.22324696262251"/>
    <n v="934.22907287383566"/>
    <m/>
    <n v="1"/>
  </r>
  <r>
    <s v="01181B31BE5860C7D66DA88F88AD522C06470FD9"/>
    <s v="motauri"/>
    <n v="817"/>
    <n v="1524925046"/>
    <n v="1524925046"/>
    <n v="-0.31901925709899998"/>
    <n v="-0.31901925709899998"/>
    <n v="816566"/>
    <n v="-0.13705776134600001"/>
    <n v="0"/>
    <x v="4"/>
    <s v="065.1:065.9 04-28-09:17:26"/>
    <s v="motauri"/>
    <n v="1"/>
    <n v="0"/>
    <n v="0"/>
    <n v="0"/>
    <x v="0"/>
    <n v="817"/>
    <n v="1199104"/>
    <n v="0.681342"/>
    <n v="1.467692"/>
    <n v="4332"/>
    <n v="86"/>
    <m/>
    <n v="10125.48"/>
    <n v="10125.48"/>
    <n v="4861.32"/>
    <n v="2386.3111194805197"/>
    <n v="6895.256892629217"/>
    <n v="6895.256892629217"/>
    <n v="3310.4653050794891"/>
    <n v="1625.0319189367613"/>
    <n v="816.56673273556066"/>
    <n v="931.32791291489252"/>
    <m/>
    <n v="1"/>
  </r>
  <r>
    <s v="FF33F91CC06B6CC5C3EE804E7D8DBE42CB5707F9"/>
    <s v="ten10"/>
    <n v="431"/>
    <n v="1524982043"/>
    <n v="1524982043"/>
    <n v="-0.79427361317"/>
    <n v="-0.79427361317"/>
    <n v="431439"/>
    <n v="2.0685553455100002E-2"/>
    <n v="0"/>
    <x v="7"/>
    <s v="092.6:093.4 04-29-01:07:23"/>
    <s v="ten10"/>
    <n v="1"/>
    <n v="0"/>
    <n v="0"/>
    <n v="0"/>
    <x v="0"/>
    <n v="431"/>
    <n v="2097152"/>
    <n v="0.20551700000000001"/>
    <n v="4.8657820000000003"/>
    <n v="5804"/>
    <n v="116"/>
    <m/>
    <n v="10125.48"/>
    <n v="10125.48"/>
    <n v="4861.32"/>
    <n v="509.99709399477808"/>
    <n v="2083.0784153194281"/>
    <n v="2083.0784153194281"/>
    <n v="1000.1017988244155"/>
    <n v="104.91985944134558"/>
    <n v="431.43950359330813"/>
    <n v="931.15325251531578"/>
    <m/>
    <n v="1"/>
  </r>
  <r>
    <s v="E7565E408F023079CCD3A79116BE8F6201402888"/>
    <s v="iextreme"/>
    <n v="1000"/>
    <n v="1524994541"/>
    <n v="1524994541"/>
    <n v="0.302222531859"/>
    <n v="0.302222531859"/>
    <n v="1000106"/>
    <n v="-4.4168361523700003E-2"/>
    <n v="0"/>
    <x v="2"/>
    <s v="036.1:036.8 04-29-04:35:41"/>
    <s v="iextreme"/>
    <n v="1"/>
    <n v="0"/>
    <n v="0"/>
    <n v="0"/>
    <x v="0"/>
    <n v="907"/>
    <n v="768000"/>
    <n v="1.18099"/>
    <n v="0.84674799999999995"/>
    <n v="2380"/>
    <n v="47"/>
    <m/>
    <n v="10125.48"/>
    <n v="10125.48"/>
    <n v="4861.32"/>
    <n v="6440.9193022088357"/>
    <n v="13185.628201887666"/>
    <n v="13185.628201887666"/>
    <n v="6330.5204385767929"/>
    <n v="8387.510241221893"/>
    <n v="1000.106904467712"/>
    <n v="930.47483312739837"/>
    <m/>
    <n v="1"/>
  </r>
  <r>
    <s v="1F2077BF01CAF23F819D4892A89883196ABA842A"/>
    <s v="plutoa"/>
    <n v="1050"/>
    <n v="1524956364"/>
    <n v="1524956364"/>
    <n v="0.59485007612100005"/>
    <n v="0.59485007612100005"/>
    <n v="1045200"/>
    <n v="0.219747695267"/>
    <n v="0"/>
    <x v="2"/>
    <s v="025.8:026.6 04-28-17:59:24"/>
    <s v="plutoa"/>
    <n v="0"/>
    <n v="0"/>
    <n v="1"/>
    <n v="0"/>
    <x v="2"/>
    <n v="947"/>
    <n v="655360"/>
    <n v="1.4450069999999999"/>
    <n v="0.69203800000000004"/>
    <n v="1547"/>
    <n v="30"/>
    <m/>
    <n v="1117.99"/>
    <n v="4051.45"/>
    <n v="4861.32"/>
    <n v="6440.9193022088357"/>
    <n v="1783.0264366025169"/>
    <n v="6461.4553409004257"/>
    <n v="7753.0765720485397"/>
    <n v="10272.300639416981"/>
    <n v="1045.2009458866587"/>
    <n v="928.24866212066104"/>
    <m/>
    <n v="1"/>
  </r>
  <r>
    <s v="744403D7C0F146241D1277D95DA6B4CFD60BDA57"/>
    <s v="Thatsit"/>
    <n v="988"/>
    <n v="1524988784"/>
    <n v="1524988784"/>
    <n v="0.256514063259"/>
    <n v="0.256514063259"/>
    <n v="988162"/>
    <n v="2.0494769417599999E-2"/>
    <n v="0"/>
    <x v="5"/>
    <s v="038.6:039.4 04-29-02:59:44"/>
    <s v="Thatsit"/>
    <n v="0"/>
    <n v="0"/>
    <n v="1"/>
    <n v="0"/>
    <x v="2"/>
    <n v="932"/>
    <n v="786432"/>
    <n v="1.1850989999999999"/>
    <n v="0.84381099999999998"/>
    <n v="2359"/>
    <n v="47"/>
    <m/>
    <n v="1117.99"/>
    <n v="4051.45"/>
    <n v="4861.32"/>
    <n v="4819.491751072962"/>
    <n v="1404.7701575829294"/>
    <n v="5090.7039015906748"/>
    <n v="6108.3169460022409"/>
    <n v="6055.7591629839199"/>
    <n v="988.16286779690188"/>
    <n v="927.64360745783131"/>
    <m/>
    <n v="1"/>
  </r>
  <r>
    <s v="2A4ECC39707DA04AEC2DB2BDF2772176076DBFFD"/>
    <s v="Unnamed"/>
    <n v="885"/>
    <n v="1524943158"/>
    <n v="1524943158"/>
    <n v="-0.13573020956199999"/>
    <n v="-0.13573020956199999"/>
    <n v="885012"/>
    <n v="1.1623553013899999E-2"/>
    <n v="0"/>
    <x v="3"/>
    <s v="057.8:058.6 04-28-14:19:18"/>
    <s v="Unnamed"/>
    <n v="0"/>
    <n v="0"/>
    <n v="1"/>
    <n v="0"/>
    <x v="2"/>
    <n v="1170"/>
    <n v="1024000"/>
    <n v="1.1425780000000001"/>
    <n v="0.87521400000000005"/>
    <n v="2497"/>
    <n v="49"/>
    <m/>
    <n v="1117.99"/>
    <n v="4051.45"/>
    <n v="4861.32"/>
    <n v="3794.4265750962772"/>
    <n v="966.2449830117796"/>
    <n v="3501.545842470035"/>
    <n v="4201.4920176520582"/>
    <n v="3279.4082608908375"/>
    <n v="885.01226540851201"/>
    <n v="926.70858578595835"/>
    <m/>
    <n v="1"/>
  </r>
  <r>
    <s v="5C8A60F3F936C1FCD64D9ACFBCFF898E51A4D179"/>
    <s v="AaronNiceRelay3"/>
    <n v="804"/>
    <n v="1524983329"/>
    <n v="1524983329"/>
    <n v="-0.337187733313"/>
    <n v="-0.337187733313"/>
    <n v="803783"/>
    <n v="0.22889799816100001"/>
    <n v="0"/>
    <x v="4"/>
    <s v="066.0:066.8 04-29-01:28:49"/>
    <s v="AaronNiceRelay3"/>
    <n v="0"/>
    <n v="0"/>
    <n v="1"/>
    <n v="0"/>
    <x v="2"/>
    <n v="804"/>
    <n v="1212687"/>
    <n v="0.662991"/>
    <n v="1.5083169999999999"/>
    <n v="4365"/>
    <n v="87"/>
    <m/>
    <n v="1117.99"/>
    <n v="4051.45"/>
    <n v="4861.32"/>
    <n v="2386.3111194805197"/>
    <n v="741.01748603339911"/>
    <n v="2685.350757869046"/>
    <n v="3222.1425282908467"/>
    <n v="1581.6762821232758"/>
    <n v="803.78381925185795"/>
    <n v="926.4547734763006"/>
    <m/>
    <n v="1"/>
  </r>
  <r>
    <s v="D22AADAB7B27A972EF8CD812264456137A730404"/>
    <s v="Unnamed"/>
    <n v="883"/>
    <n v="1524995596"/>
    <n v="1524995596"/>
    <n v="-0.13737160190700001"/>
    <n v="-0.13737160190700001"/>
    <n v="883331"/>
    <n v="0.227290759861"/>
    <n v="0"/>
    <x v="3"/>
    <s v="060.2:061.0 04-29-04:53:16"/>
    <s v="Unnamed"/>
    <n v="0"/>
    <n v="0"/>
    <n v="1"/>
    <n v="0"/>
    <x v="2"/>
    <n v="927"/>
    <n v="1024000"/>
    <n v="0.90527299999999999"/>
    <n v="1.1046389999999999"/>
    <n v="3680"/>
    <n v="73"/>
    <m/>
    <n v="1117.99"/>
    <n v="4051.45"/>
    <n v="4861.32"/>
    <n v="3794.4265750962772"/>
    <n v="964.40992278399301"/>
    <n v="3494.8958234538845"/>
    <n v="4193.5126842174623"/>
    <n v="3273.1801181568098"/>
    <n v="883.33147964723196"/>
    <n v="925.53203575306236"/>
    <m/>
    <n v="1"/>
  </r>
  <r>
    <s v="6C5C7597D877EB12684B50934693B5F65A238110"/>
    <s v="Unnamed"/>
    <n v="883"/>
    <n v="1524901306"/>
    <n v="1524901306"/>
    <n v="-0.13793982897500001"/>
    <n v="-0.13793982897500001"/>
    <n v="882749"/>
    <n v="2.9976695141200001E-2"/>
    <n v="0"/>
    <x v="3"/>
    <s v="060.3:061.1 04-28-02:41:46"/>
    <s v="Unnamed"/>
    <n v="0"/>
    <n v="0"/>
    <n v="1"/>
    <n v="0"/>
    <x v="2"/>
    <n v="883"/>
    <n v="1024000"/>
    <n v="0.86230499999999999"/>
    <n v="1.159683"/>
    <n v="3829"/>
    <n v="76"/>
    <m/>
    <n v="1117.99"/>
    <n v="4051.45"/>
    <n v="4861.32"/>
    <n v="3794.4265750962772"/>
    <n v="963.7746506042397"/>
    <n v="3492.5936798992361"/>
    <n v="4190.7503506072526"/>
    <n v="3271.0240222693019"/>
    <n v="882.7496151296001"/>
    <n v="925.12473059071999"/>
    <m/>
    <n v="1"/>
  </r>
  <r>
    <s v="BBB352824D29ED912F8B7C1FC0622E84396E1E18"/>
    <s v="theiF9veephuf3ah"/>
    <n v="983"/>
    <n v="1524991043"/>
    <n v="1524991043"/>
    <n v="0.249839859385"/>
    <n v="0.249839859385"/>
    <n v="982914"/>
    <n v="-0.10988031344"/>
    <n v="0"/>
    <x v="5"/>
    <s v="039.4:040.2 04-29-03:37:23"/>
    <s v="theiF9veephuf3ah"/>
    <n v="0"/>
    <n v="0"/>
    <n v="1"/>
    <n v="0"/>
    <x v="2"/>
    <n v="980"/>
    <n v="786432"/>
    <n v="1.2461340000000001"/>
    <n v="0.80248200000000003"/>
    <n v="2160"/>
    <n v="43"/>
    <m/>
    <n v="1117.99"/>
    <n v="4051.45"/>
    <n v="4861.32"/>
    <n v="4819.491751072962"/>
    <n v="1397.3084643938362"/>
    <n v="5063.6636983053577"/>
    <n v="6075.8715052254875"/>
    <n v="6023.5928924681984"/>
    <n v="982.91406029586426"/>
    <n v="923.96944220710498"/>
    <m/>
    <n v="1"/>
  </r>
  <r>
    <s v="B08403956DE6183F668253E818A81BD830A060C9"/>
    <s v="Unnamed"/>
    <n v="879"/>
    <n v="1524966384"/>
    <n v="1524966384"/>
    <n v="-0.14201731299199999"/>
    <n v="-0.14201731299199999"/>
    <n v="878574"/>
    <n v="0.29796500244500002"/>
    <n v="0"/>
    <x v="4"/>
    <s v="062.0:062.8 04-28-20:46:24"/>
    <s v="Unnamed"/>
    <n v="0"/>
    <n v="0"/>
    <n v="1"/>
    <n v="0"/>
    <x v="2"/>
    <n v="879"/>
    <n v="1024000"/>
    <n v="0.85839799999999999"/>
    <n v="1.16496"/>
    <n v="3838"/>
    <n v="76"/>
    <m/>
    <n v="1117.99"/>
    <n v="4051.45"/>
    <n v="4861.32"/>
    <n v="2386.3111194805197"/>
    <n v="959.21606424807396"/>
    <n v="3476.0739572785619"/>
    <n v="4170.928396005731"/>
    <n v="2047.4136263289649"/>
    <n v="878.57427149619207"/>
    <n v="922.20199004733445"/>
    <m/>
    <n v="1"/>
  </r>
  <r>
    <s v="44F2432A093C746970DC34E2CA97E4EF71290054"/>
    <s v="Unnamed"/>
    <n v="877"/>
    <n v="1524917983"/>
    <n v="1524917983"/>
    <n v="-0.14345472629200001"/>
    <n v="-0.14345472629200001"/>
    <n v="877102"/>
    <n v="-0.60504407058599996"/>
    <n v="0"/>
    <x v="4"/>
    <s v="063.6:064.4 04-28-07:19:43"/>
    <s v="Unnamed"/>
    <n v="0"/>
    <n v="0"/>
    <n v="1"/>
    <n v="0"/>
    <x v="2"/>
    <n v="717"/>
    <n v="1024000"/>
    <n v="0.70019500000000001"/>
    <n v="1.4281729999999999"/>
    <n v="4275"/>
    <n v="85"/>
    <m/>
    <n v="1117.99"/>
    <n v="4051.45"/>
    <n v="4861.32"/>
    <n v="2386.3111194805197"/>
    <n v="957.60905055280682"/>
    <n v="3470.250349164276"/>
    <n v="4163.9406699821739"/>
    <n v="2043.9835109878854"/>
    <n v="877.10236027699193"/>
    <n v="921.17165219389437"/>
    <m/>
    <n v="1"/>
  </r>
  <r>
    <s v="230941CA40DA5FE42C518328A4A12BA02B2A1D81"/>
    <s v="eroso"/>
    <n v="1010"/>
    <n v="1524988531"/>
    <n v="1524988531"/>
    <n v="0.406815023379"/>
    <n v="0.406815023379"/>
    <n v="1008405"/>
    <n v="-0.12689849999"/>
    <n v="0"/>
    <x v="2"/>
    <s v="034.5:035.3 04-29-02:55:31"/>
    <s v="eroso"/>
    <n v="0"/>
    <n v="0"/>
    <n v="1"/>
    <n v="0"/>
    <x v="2"/>
    <n v="864"/>
    <n v="716800"/>
    <n v="1.205357"/>
    <n v="0.82962999999999998"/>
    <n v="2303"/>
    <n v="46"/>
    <m/>
    <n v="1117.99"/>
    <n v="4051.45"/>
    <n v="4861.32"/>
    <n v="6440.9193022088357"/>
    <n v="1572.8051279874883"/>
    <n v="5699.6407264688496"/>
    <n v="6838.9780094527996"/>
    <n v="9061.1820387191747"/>
    <n v="1008.4050087580672"/>
    <n v="920.92350613064707"/>
    <m/>
    <n v="1"/>
  </r>
  <r>
    <s v="B7F41F37BCEA48C62559755D5E364E746AAD16F6"/>
    <s v="empathy"/>
    <n v="860"/>
    <n v="1524960781"/>
    <n v="1524960781"/>
    <n v="-0.183576260435"/>
    <n v="-0.183576260435"/>
    <n v="860419"/>
    <n v="0.29745210695099999"/>
    <n v="0"/>
    <x v="6"/>
    <s v="075.0:075.8 04-28-19:13:01"/>
    <s v="empathy"/>
    <n v="0"/>
    <n v="0"/>
    <n v="1"/>
    <n v="0"/>
    <x v="2"/>
    <n v="776"/>
    <n v="1053889"/>
    <n v="0.73631999999999997"/>
    <n v="1.358104"/>
    <n v="4179"/>
    <n v="83"/>
    <m/>
    <n v="1117.99"/>
    <n v="4051.45"/>
    <n v="4861.32"/>
    <n v="885.64026081730776"/>
    <n v="912.75357659627434"/>
    <n v="3307.6999596606192"/>
    <n v="3968.8970536221259"/>
    <n v="723.0577336457884"/>
    <n v="860.41999846641841"/>
    <n v="918.4606989264928"/>
    <m/>
    <n v="1"/>
  </r>
  <r>
    <s v="0B64A62E2772ABC6677BD1261C696BC46F8DB66B"/>
    <s v="aveugle01"/>
    <n v="623"/>
    <n v="1524991829"/>
    <n v="1524991829"/>
    <n v="-0.61266439380799997"/>
    <n v="-0.61266439380799997"/>
    <n v="622743"/>
    <n v="0.12110010103299999"/>
    <n v="0"/>
    <x v="6"/>
    <s v="083.7:084.5 04-29-03:50:29"/>
    <s v="aveugle01"/>
    <n v="0"/>
    <n v="0"/>
    <n v="1"/>
    <n v="0"/>
    <x v="2"/>
    <n v="623"/>
    <n v="1607762"/>
    <n v="0.38749499999999998"/>
    <n v="2.5806770000000001"/>
    <n v="5218"/>
    <n v="104"/>
    <m/>
    <n v="1117.99"/>
    <n v="4051.45"/>
    <n v="4861.32"/>
    <n v="885.64026081730776"/>
    <n v="433.03733436659411"/>
    <n v="1569.2708417065785"/>
    <n v="1882.9623290932934"/>
    <n v="343.04000729171293"/>
    <n v="622.74346888246237"/>
    <n v="918.24902821772366"/>
    <m/>
    <n v="1"/>
  </r>
  <r>
    <s v="C9A085C8F4E83D1D2DEB907DF2CCA25369A8A88C"/>
    <s v="rickmorty16"/>
    <n v="986"/>
    <n v="1524916692"/>
    <n v="1524916692"/>
    <n v="0.301397856184"/>
    <n v="0.301397856184"/>
    <n v="986147"/>
    <n v="3.2885603942700001E-2"/>
    <n v="0"/>
    <x v="5"/>
    <s v="037.8:038.6 04-28-06:58:12"/>
    <s v="rickmorty16"/>
    <n v="0"/>
    <n v="0"/>
    <n v="1"/>
    <n v="0"/>
    <x v="2"/>
    <n v="799"/>
    <n v="757760"/>
    <n v="1.054424"/>
    <n v="0.94838500000000003"/>
    <n v="2966"/>
    <n v="59"/>
    <m/>
    <n v="1117.99"/>
    <n v="4051.45"/>
    <n v="4861.32"/>
    <n v="4819.491751072962"/>
    <n v="1454.9497892351503"/>
    <n v="5272.5483444366664"/>
    <n v="6326.5114262244024"/>
    <n v="6272.0762327428256"/>
    <n v="986.14723950198788"/>
    <n v="917.6310676513915"/>
    <m/>
    <n v="1"/>
  </r>
  <r>
    <s v="74D8D19D1ECE738ADED76A133461096C73D331FB"/>
    <s v="zlp"/>
    <n v="872"/>
    <n v="1524972958"/>
    <n v="1524972958"/>
    <n v="-0.148401653927"/>
    <n v="-0.148401653927"/>
    <n v="872036"/>
    <n v="-0.150040981273"/>
    <n v="0"/>
    <x v="4"/>
    <s v="063.6:064.4 04-28-22:35:58"/>
    <s v="zlp"/>
    <n v="0"/>
    <n v="0"/>
    <n v="1"/>
    <n v="0"/>
    <x v="2"/>
    <n v="872"/>
    <n v="1024000"/>
    <n v="0.85156200000000004"/>
    <n v="1.174312"/>
    <n v="3854"/>
    <n v="77"/>
    <m/>
    <n v="1117.99"/>
    <n v="4051.45"/>
    <n v="4861.32"/>
    <n v="2386.3111194805197"/>
    <n v="952.07843492615325"/>
    <n v="3450.2081191974557"/>
    <n v="4139.8920717315959"/>
    <n v="2032.1786025652195"/>
    <n v="872.036706378752"/>
    <n v="917.62569446512634"/>
    <m/>
    <n v="1"/>
  </r>
  <r>
    <s v="433861B031781EC30EC45BDAE38A8493C27D08FB"/>
    <s v="Unnamed"/>
    <n v="872"/>
    <n v="1524926764"/>
    <n v="1524926764"/>
    <n v="-0.148587250029"/>
    <n v="-0.148587250029"/>
    <n v="871846"/>
    <n v="-0.110632360806"/>
    <n v="0"/>
    <x v="3"/>
    <s v="053.1:053.9 04-28-09:46:04"/>
    <s v="Unnamed"/>
    <n v="0"/>
    <n v="0"/>
    <n v="1"/>
    <n v="0"/>
    <x v="2"/>
    <n v="1090"/>
    <n v="1024000"/>
    <n v="1.0644530000000001"/>
    <n v="0.93945000000000001"/>
    <n v="2901"/>
    <n v="58"/>
    <m/>
    <n v="1117.99"/>
    <n v="4051.45"/>
    <n v="4861.32"/>
    <n v="3794.4265750962772"/>
    <n v="951.87094034007828"/>
    <n v="3449.4561858700081"/>
    <n v="4138.9898296890215"/>
    <n v="3230.6231648657645"/>
    <n v="871.84665597030403"/>
    <n v="917.49265917921275"/>
    <m/>
    <n v="1"/>
  </r>
  <r>
    <s v="807F72FC182AF6D60CAA502961CD22B179659B1E"/>
    <s v="UbuntuCore212"/>
    <n v="623"/>
    <n v="1524846845"/>
    <n v="1524846845"/>
    <n v="-0.53722445629600002"/>
    <n v="-0.53722445629600002"/>
    <n v="622681"/>
    <n v="1.04097150892E-2"/>
    <n v="0.4"/>
    <x v="4"/>
    <s v="072.9:073.7 04-27-11:34:05"/>
    <s v="UbuntuCore212"/>
    <n v="0"/>
    <n v="0"/>
    <n v="1"/>
    <n v="0"/>
    <x v="2"/>
    <n v="623"/>
    <n v="1470464"/>
    <n v="0.423676"/>
    <n v="2.3602949999999998"/>
    <n v="5098"/>
    <n v="101"/>
    <m/>
    <n v="1117.99"/>
    <n v="4051.45"/>
    <n v="4861.32"/>
    <n v="2386.3111194805197"/>
    <n v="517.37843010563495"/>
    <n v="1874.9119765395706"/>
    <n v="2249.7000061191288"/>
    <n v="1104.3264257644983"/>
    <n v="680.49477709715859"/>
    <n v="917.48554396801103"/>
    <m/>
    <n v="1"/>
  </r>
  <r>
    <s v="EA85428F224ECADC18B847A0E80DB251A8D6664B"/>
    <s v="Unnamed"/>
    <n v="871"/>
    <n v="1524991648"/>
    <n v="1524991648"/>
    <n v="-0.149080758058"/>
    <n v="-0.149080758058"/>
    <n v="871341"/>
    <n v="-1.3850181906600001"/>
    <n v="0"/>
    <x v="2"/>
    <s v="035.3:036.1 04-29-03:47:28"/>
    <s v="Unnamed"/>
    <n v="0"/>
    <n v="0"/>
    <n v="1"/>
    <n v="0"/>
    <x v="2"/>
    <n v="1180"/>
    <n v="1024000"/>
    <n v="1.152344"/>
    <n v="0.86779700000000004"/>
    <n v="2466"/>
    <n v="49"/>
    <m/>
    <n v="1117.99"/>
    <n v="4051.45"/>
    <n v="4861.32"/>
    <n v="6440.9193022088357"/>
    <n v="951.31920329873651"/>
    <n v="3447.4567627659158"/>
    <n v="4136.5907292374832"/>
    <n v="5480.7021700451378"/>
    <n v="871.34130374860797"/>
    <n v="917.13891262402558"/>
    <m/>
    <n v="1"/>
  </r>
  <r>
    <s v="FEE71F7425D622FEE363B0C95736969C8D962195"/>
    <s v="buyBitcoin"/>
    <n v="847"/>
    <n v="1525005297"/>
    <n v="1525005297"/>
    <n v="-0.212644663639"/>
    <n v="-0.212644663639"/>
    <n v="847370"/>
    <n v="0.212817404041"/>
    <n v="0"/>
    <x v="4"/>
    <s v="071.5:072.3 04-29-07:34:57"/>
    <s v="buyBitcoin"/>
    <n v="0"/>
    <n v="0"/>
    <n v="1"/>
    <n v="0"/>
    <x v="2"/>
    <n v="626"/>
    <n v="1076224"/>
    <n v="0.58166300000000004"/>
    <n v="1.7192080000000001"/>
    <n v="4589"/>
    <n v="91"/>
    <m/>
    <n v="1117.99"/>
    <n v="4051.45"/>
    <n v="4861.32"/>
    <n v="2386.3111194805197"/>
    <n v="880.25539249823441"/>
    <n v="3189.9307774997733"/>
    <n v="3827.586243758456"/>
    <n v="1878.8747941405788"/>
    <n v="847.3707095197808"/>
    <n v="916.02669666384656"/>
    <m/>
    <n v="1"/>
  </r>
  <r>
    <s v="6855692744492E151444723A38FA32EB610C7B0F"/>
    <s v="Unnamed"/>
    <n v="869"/>
    <n v="1524936272"/>
    <n v="1524936272"/>
    <n v="-0.151813843138"/>
    <n v="-0.151813843138"/>
    <n v="868542"/>
    <n v="-2.0222790003899999E-2"/>
    <n v="0"/>
    <x v="5"/>
    <s v="041.7:042.5 04-28-12:24:32"/>
    <s v="Unnamed"/>
    <n v="0"/>
    <n v="0"/>
    <n v="1"/>
    <n v="0"/>
    <x v="2"/>
    <n v="1010"/>
    <n v="1024000"/>
    <n v="0.98632799999999998"/>
    <n v="1.0138609999999999"/>
    <n v="3407"/>
    <n v="68"/>
    <m/>
    <n v="1117.99"/>
    <n v="4051.45"/>
    <n v="4861.32"/>
    <n v="4819.491751072962"/>
    <n v="948.26364151014729"/>
    <n v="3436.3838052185497"/>
    <n v="4123.3043280763777"/>
    <n v="4087.8261863706862"/>
    <n v="868.54262462668794"/>
    <n v="915.17983723868156"/>
    <m/>
    <n v="1"/>
  </r>
  <r>
    <s v="DEE5C38EE0D7093CEBEFEE138EE0514D16FC12A1"/>
    <s v="Judgement"/>
    <n v="755"/>
    <n v="1525002309"/>
    <n v="1525002309"/>
    <n v="-0.41238010009600001"/>
    <n v="-0.41238010009600001"/>
    <n v="755427"/>
    <n v="-8.7432485737700003E-2"/>
    <n v="4.3478260869600001E-2"/>
    <x v="4"/>
    <s v="070.7:071.5 04-29-06:45:09"/>
    <s v="Judgement"/>
    <n v="1"/>
    <n v="0"/>
    <n v="0"/>
    <n v="0"/>
    <x v="0"/>
    <n v="814"/>
    <n v="1285572"/>
    <n v="0.63318099999999999"/>
    <n v="1.5793269999999999"/>
    <n v="4443"/>
    <n v="88"/>
    <m/>
    <n v="10125.48"/>
    <n v="10125.48"/>
    <n v="4861.32"/>
    <n v="2386.3111194805197"/>
    <n v="5949.9335440799532"/>
    <n v="5949.9335440799532"/>
    <n v="2856.6083718013128"/>
    <n v="1402.2439011689451"/>
    <n v="755.42768995938513"/>
    <n v="914.47098297156958"/>
    <m/>
    <n v="1"/>
  </r>
  <r>
    <s v="97E6A009185FCF2A58D884545E4E18FF612B7B06"/>
    <s v="sjllndsg38"/>
    <n v="1080"/>
    <n v="1525002344"/>
    <n v="1525002344"/>
    <n v="1.06099784793"/>
    <n v="1.06099784793"/>
    <n v="1080556"/>
    <n v="0.31524206518100001"/>
    <n v="0"/>
    <x v="0"/>
    <s v="006.3:007.1 04-29-06:45:44"/>
    <s v="sjllndsg38"/>
    <n v="0"/>
    <n v="0"/>
    <n v="1"/>
    <n v="0"/>
    <x v="2"/>
    <n v="1020"/>
    <n v="524288"/>
    <n v="1.9454959999999999"/>
    <n v="0.51400800000000002"/>
    <n v="475"/>
    <n v="9"/>
    <m/>
    <n v="1117.99"/>
    <n v="4051.45"/>
    <n v="4861.32"/>
    <n v="11818.828055288463"/>
    <n v="2304.1749840072607"/>
    <n v="8350.0297309959988"/>
    <n v="10019.170058099067"/>
    <n v="24358.579187004227"/>
    <n v="1080.5564396955237"/>
    <n v="913.67590778686667"/>
    <m/>
    <n v="1"/>
  </r>
  <r>
    <s v="7DBD8E83FFD92AAFBCD44E3129642276BE670573"/>
    <s v="Unnamed"/>
    <n v="863"/>
    <n v="1524937903"/>
    <n v="1524937903"/>
    <n v="-0.157139636252"/>
    <n v="-0.157139636252"/>
    <n v="863089"/>
    <n v="-5.42620950581E-2"/>
    <n v="0"/>
    <x v="3"/>
    <s v="056.3:057.1 04-28-12:51:43"/>
    <s v="Unnamed"/>
    <n v="0"/>
    <n v="0"/>
    <n v="1"/>
    <n v="0"/>
    <x v="2"/>
    <n v="1210"/>
    <n v="1024000"/>
    <n v="1.1816409999999999"/>
    <n v="0.84628099999999995"/>
    <n v="2371"/>
    <n v="47"/>
    <m/>
    <n v="1117.99"/>
    <n v="4051.45"/>
    <n v="4861.32"/>
    <n v="3794.4265750962772"/>
    <n v="942.30945806662658"/>
    <n v="3414.8066207068346"/>
    <n v="4097.4139434954268"/>
    <n v="3198.1717633007261"/>
    <n v="863.08901247795188"/>
    <n v="911.36230873456645"/>
    <m/>
    <n v="1"/>
  </r>
  <r>
    <s v="F4C486AF57C605837D7CE2A2564DC2082BF66E87"/>
    <s v="melinoe"/>
    <n v="994"/>
    <n v="1524959606"/>
    <n v="1524959606"/>
    <n v="0.38691889143699998"/>
    <n v="0.38691889143699998"/>
    <n v="994143"/>
    <n v="0.362937328788"/>
    <n v="0"/>
    <x v="5"/>
    <s v="046.5:047.3 04-28-18:53:26"/>
    <s v="melinoe"/>
    <n v="0"/>
    <n v="0"/>
    <n v="1"/>
    <n v="0"/>
    <x v="2"/>
    <n v="966"/>
    <n v="716800"/>
    <n v="1.347656"/>
    <n v="0.74202900000000005"/>
    <n v="1801"/>
    <n v="36"/>
    <m/>
    <n v="1117.99"/>
    <n v="4051.45"/>
    <n v="4861.32"/>
    <n v="4819.491751072962"/>
    <n v="1550.5614514376514"/>
    <n v="5619.0325427124326"/>
    <n v="6742.2565453205161"/>
    <n v="6684.2441566878779"/>
    <n v="994.14346138204144"/>
    <n v="910.94042296742919"/>
    <m/>
    <n v="1"/>
  </r>
  <r>
    <s v="B00C6CB91D87E5D29E450E13971A6402F44E2606"/>
    <s v="Unnamed"/>
    <n v="884"/>
    <n v="1524998498"/>
    <n v="1524998498"/>
    <n v="-9.1511455677900005E-2"/>
    <n v="-9.1511455677900005E-2"/>
    <n v="883777"/>
    <n v="-0.83201458898199998"/>
    <n v="0"/>
    <x v="2"/>
    <s v="036.8:037.6 04-29-05:41:38"/>
    <s v="Unnamed"/>
    <n v="0"/>
    <n v="0"/>
    <n v="1"/>
    <n v="0"/>
    <x v="2"/>
    <n v="1140"/>
    <n v="972800"/>
    <n v="1.171875"/>
    <n v="0.85333300000000001"/>
    <n v="2407"/>
    <n v="48"/>
    <m/>
    <n v="1117.99"/>
    <n v="4051.45"/>
    <n v="4861.32"/>
    <n v="6440.9193022088357"/>
    <n v="1015.6811076666646"/>
    <n v="3680.6959128937719"/>
    <n v="4416.4535302839113"/>
    <n v="5851.5014009598217"/>
    <n v="883.77765591653895"/>
    <n v="910.4843591415771"/>
    <m/>
    <n v="1"/>
  </r>
  <r>
    <s v="C2A3F4315DEC7F4E31D18818E1002B0C6A2E5535"/>
    <s v="torberrypenguin"/>
    <n v="865"/>
    <n v="1524988933"/>
    <n v="1524988933"/>
    <n v="-9.7723462414399997E-2"/>
    <n v="-9.7723462414399997E-2"/>
    <n v="865394"/>
    <n v="-0.23731391368300001"/>
    <n v="0"/>
    <x v="3"/>
    <s v="058.7:059.5 04-29-03:02:13"/>
    <s v="torberrypenguin"/>
    <n v="0"/>
    <n v="0"/>
    <n v="1"/>
    <n v="0"/>
    <x v="2"/>
    <n v="865"/>
    <n v="974137"/>
    <n v="0.887965"/>
    <n v="1.1261699999999999"/>
    <n v="3748"/>
    <n v="74"/>
    <m/>
    <n v="1117.99"/>
    <n v="4051.45"/>
    <n v="4861.32"/>
    <n v="3794.4265750962772"/>
    <n v="1008.7361462553249"/>
    <n v="3655.5282782011791"/>
    <n v="4386.2549776956284"/>
    <n v="3423.6220723006559"/>
    <n v="878.94095949402356"/>
    <n v="907.49977164581651"/>
    <m/>
    <n v="1"/>
  </r>
  <r>
    <s v="CFBBD457FA6AA250564A882DDC11810DD3269164"/>
    <s v="omue"/>
    <n v="815"/>
    <n v="1524955173"/>
    <n v="1524955173"/>
    <n v="-0.30947371779600003"/>
    <n v="-0.30947371779600003"/>
    <n v="814566"/>
    <n v="-0.46463768433800001"/>
    <n v="0"/>
    <x v="4"/>
    <s v="071.4:072.2 04-28-17:39:33"/>
    <s v="omue"/>
    <n v="0"/>
    <n v="0"/>
    <n v="1"/>
    <n v="0"/>
    <x v="2"/>
    <n v="815"/>
    <n v="1158432"/>
    <n v="0.70353699999999997"/>
    <n v="1.421389"/>
    <n v="4266"/>
    <n v="85"/>
    <m/>
    <n v="1117.99"/>
    <n v="4051.45"/>
    <n v="4861.32"/>
    <n v="2386.3111194805197"/>
    <n v="772.00147824124986"/>
    <n v="2797.6327060353951"/>
    <n v="3356.8692262039485"/>
    <n v="1647.8105455169482"/>
    <n v="799.92774214614406"/>
    <n v="907.47901950230084"/>
    <m/>
    <n v="1"/>
  </r>
  <r>
    <s v="90C1E8DDD33EADEB67ADA88C0E13698FF878AE51"/>
    <s v="coTor"/>
    <n v="945"/>
    <n v="1524970278"/>
    <n v="1524970278"/>
    <n v="0.153792171088"/>
    <n v="0.153792171088"/>
    <n v="945186"/>
    <n v="0.19897741418100001"/>
    <n v="0"/>
    <x v="3"/>
    <s v="052.4:053.2 04-28-21:51:18"/>
    <s v="coTor"/>
    <n v="0"/>
    <n v="0"/>
    <n v="1"/>
    <n v="0"/>
    <x v="2"/>
    <n v="835"/>
    <n v="819200"/>
    <n v="1.0192870000000001"/>
    <n v="0.98107800000000001"/>
    <n v="3139"/>
    <n v="62"/>
    <m/>
    <n v="1117.99"/>
    <n v="4051.45"/>
    <n v="4861.32"/>
    <n v="3794.4265750962772"/>
    <n v="1289.9281093546731"/>
    <n v="4674.5312915544773"/>
    <n v="5608.9529571535159"/>
    <n v="4377.9796761143371"/>
    <n v="945.18654655528951"/>
    <n v="907.39058258870273"/>
    <m/>
    <n v="1"/>
  </r>
  <r>
    <s v="CA77A1931E829034C0C24CBFE94142EBBE4A3E9B"/>
    <s v="Unnamed"/>
    <n v="944"/>
    <n v="1525001415"/>
    <n v="1525001415"/>
    <n v="0.15288861013499999"/>
    <n v="0.15288861013499999"/>
    <n v="944446"/>
    <n v="-0.50031826254300005"/>
    <n v="0"/>
    <x v="2"/>
    <s v="025.0:025.8 04-29-06:30:15"/>
    <s v="Unnamed"/>
    <n v="0"/>
    <n v="0"/>
    <n v="1"/>
    <n v="0"/>
    <x v="2"/>
    <n v="944"/>
    <n v="819200"/>
    <n v="1.152344"/>
    <n v="0.86779700000000004"/>
    <n v="2475"/>
    <n v="49"/>
    <m/>
    <n v="1117.99"/>
    <n v="4051.45"/>
    <n v="4861.32"/>
    <n v="6440.9193022088357"/>
    <n v="1288.9179372448286"/>
    <n v="4670.8705595314459"/>
    <n v="5604.5604582214783"/>
    <n v="7425.6625023152383"/>
    <n v="944.44634942259199"/>
    <n v="906.87244459581439"/>
    <m/>
    <n v="1"/>
  </r>
  <r>
    <s v="810E3719F285BF60D89D888F1C761189D6F4FA6C"/>
    <s v="KeepTheTorAlive"/>
    <n v="463"/>
    <n v="1524998348"/>
    <n v="1524998348"/>
    <n v="-0.76190796449200004"/>
    <n v="-0.76190796449200004"/>
    <n v="462525"/>
    <n v="0.181262533398"/>
    <n v="0"/>
    <x v="7"/>
    <s v="098.0:098.8 04-29-05:39:08"/>
    <s v="KeepTheTorAlive"/>
    <n v="0"/>
    <n v="0"/>
    <n v="1"/>
    <n v="0"/>
    <x v="2"/>
    <n v="135"/>
    <n v="1942635"/>
    <n v="6.9492999999999999E-2"/>
    <n v="14.389889"/>
    <n v="6299"/>
    <n v="125"/>
    <m/>
    <n v="1117.99"/>
    <n v="4051.45"/>
    <n v="4861.32"/>
    <n v="509.99709399477808"/>
    <n v="266.18451477758884"/>
    <n v="964.61797725888641"/>
    <n v="1157.4415740557504"/>
    <n v="121.4262462123815"/>
    <n v="462.52592139908353"/>
    <n v="906.55864497935852"/>
    <m/>
    <n v="1"/>
  </r>
  <r>
    <s v="8D3E4EE55BD22EFE2D018BE53A1B14F280AD4E76"/>
    <s v="PewPew"/>
    <n v="639"/>
    <n v="1524968613"/>
    <n v="1524968613"/>
    <n v="-0.53848643606799995"/>
    <n v="-0.53848643606799995"/>
    <n v="638839"/>
    <n v="2.3259886497999999E-2"/>
    <n v="0"/>
    <x v="6"/>
    <s v="077.4:078.2 04-28-21:23:33"/>
    <s v="PewPew"/>
    <n v="0"/>
    <n v="0"/>
    <n v="1"/>
    <n v="0"/>
    <x v="2"/>
    <n v="603"/>
    <n v="1453562"/>
    <n v="0.41484300000000002"/>
    <n v="2.4105509999999999"/>
    <n v="5127"/>
    <n v="102"/>
    <m/>
    <n v="1117.99"/>
    <n v="4051.45"/>
    <n v="4861.32"/>
    <n v="885.64026081730776"/>
    <n v="515.96754934033675"/>
    <n v="1869.7991285923015"/>
    <n v="2243.5651186139103"/>
    <n v="408.73499313146175"/>
    <n v="670.83857901612589"/>
    <n v="905.65560531128813"/>
    <m/>
    <n v="1"/>
  </r>
  <r>
    <s v="6F2A1E768401107F6FB47DFA46018B87E869A8DB"/>
    <s v="hanowack"/>
    <n v="908"/>
    <n v="1524984608"/>
    <n v="1524984608"/>
    <n v="1.38441386096E-2"/>
    <n v="1.38441386096E-2"/>
    <n v="908404"/>
    <n v="-0.23614555165500001"/>
    <n v="0"/>
    <x v="2"/>
    <s v="036.2:036.9 04-29-01:50:08"/>
    <s v="hanowack"/>
    <n v="0"/>
    <n v="0"/>
    <n v="1"/>
    <n v="0"/>
    <x v="2"/>
    <n v="957"/>
    <n v="896000"/>
    <n v="1.0680799999999999"/>
    <n v="0.93625899999999995"/>
    <n v="2881"/>
    <n v="57"/>
    <m/>
    <n v="1117.99"/>
    <n v="4051.45"/>
    <n v="4861.32"/>
    <n v="6440.9193022088357"/>
    <n v="1133.4676085241467"/>
    <n v="4107.5388353698636"/>
    <n v="4928.6207879056201"/>
    <n v="6530.0882818018626"/>
    <n v="908.40434819420159"/>
    <n v="904.68304373594106"/>
    <m/>
    <n v="1"/>
  </r>
  <r>
    <s v="6FEE1649DD9F7159EE2F37E1D5667ED0C4955FB8"/>
    <s v="sscnet03"/>
    <n v="853"/>
    <n v="1524929364"/>
    <n v="1524929364"/>
    <n v="-0.49408084423900001"/>
    <n v="-0.49408084423900001"/>
    <n v="853493"/>
    <n v="-0.18527441603200001"/>
    <n v="0"/>
    <x v="4"/>
    <s v="065.9:066.7 04-28-10:29:24"/>
    <s v="sscnet03"/>
    <n v="0"/>
    <n v="0"/>
    <n v="1"/>
    <n v="0"/>
    <x v="2"/>
    <n v="1210"/>
    <n v="1382400"/>
    <n v="0.87528899999999998"/>
    <n v="1.142479"/>
    <n v="3790"/>
    <n v="75"/>
    <m/>
    <n v="1117.99"/>
    <n v="4051.45"/>
    <n v="4861.32"/>
    <n v="2386.3111194805197"/>
    <n v="565.61255694924034"/>
    <n v="2049.7061636079034"/>
    <n v="2459.4349102840642"/>
    <n v="1207.2805069506712"/>
    <n v="699.3826409240063"/>
    <n v="904.2878486468046"/>
    <m/>
    <n v="1"/>
  </r>
  <r>
    <s v="3537D2E57052FCD720718BD5D46A4A9A9261F94C"/>
    <s v="crepererum"/>
    <n v="251"/>
    <n v="1524886804"/>
    <n v="1524994035"/>
    <n v="-0.91976660289599999"/>
    <n v="-0.91976660289599999"/>
    <n v="203397"/>
    <n v="-0.18291902524600001"/>
    <n v="0"/>
    <x v="7"/>
    <s v="097.3:098.1 04-29-04:27:15"/>
    <s v="crepererum"/>
    <n v="0"/>
    <n v="1"/>
    <n v="0"/>
    <n v="0"/>
    <x v="1"/>
    <n v="251"/>
    <n v="2535070"/>
    <n v="9.9011000000000002E-2"/>
    <n v="10.099880000000001"/>
    <n v="6205"/>
    <n v="124"/>
    <m/>
    <n v="9721.3799999999992"/>
    <n v="9721.3799999999992"/>
    <n v="4861.32"/>
    <n v="509.99709399477808"/>
    <n v="779.97934193888364"/>
    <n v="779.97934193888364"/>
    <n v="390.04021800961732"/>
    <n v="40.91879936436905"/>
    <n v="203.39727799643731"/>
    <n v="902.89909459750618"/>
    <m/>
    <n v="0"/>
  </r>
  <r>
    <s v="D79E2FC329518B4DD9583445E5C4987EB2F70D75"/>
    <s v="Unnamed"/>
    <n v="850"/>
    <n v="1524991648"/>
    <n v="1524991648"/>
    <n v="-0.16950602359799999"/>
    <n v="-0.16950602359799999"/>
    <n v="850425"/>
    <n v="-0.90516292060400005"/>
    <n v="0"/>
    <x v="2"/>
    <s v="035.3:036.1 04-29-03:47:28"/>
    <s v="Unnamed"/>
    <n v="0"/>
    <n v="0"/>
    <n v="1"/>
    <n v="0"/>
    <x v="2"/>
    <n v="1180"/>
    <n v="1024000"/>
    <n v="1.152344"/>
    <n v="0.86779700000000004"/>
    <n v="2465"/>
    <n v="49"/>
    <m/>
    <n v="1117.99"/>
    <n v="4051.45"/>
    <n v="4861.32"/>
    <n v="6440.9193022088357"/>
    <n v="928.48396067767203"/>
    <n v="3364.704820693883"/>
    <n v="4037.2969773625709"/>
    <n v="5349.1446829758115"/>
    <n v="850.42583183564807"/>
    <n v="902.49808228495363"/>
    <m/>
    <n v="1"/>
  </r>
  <r>
    <s v="A53569CB333E9895A44954700CC07D2135801518"/>
    <s v="BienwaldKA02"/>
    <n v="799"/>
    <n v="1525008480"/>
    <n v="1525008480"/>
    <n v="-0.30118925355499998"/>
    <n v="-0.30118925355499998"/>
    <n v="798859"/>
    <n v="4.1022870118499997E-2"/>
    <n v="0"/>
    <x v="6"/>
    <s v="075.8:076.6 04-29-08:28:00"/>
    <s v="BienwaldKA02"/>
    <n v="0"/>
    <n v="0"/>
    <n v="1"/>
    <n v="0"/>
    <x v="2"/>
    <n v="549"/>
    <n v="1143170"/>
    <n v="0.480244"/>
    <n v="2.0822769999999999"/>
    <n v="4914"/>
    <n v="98"/>
    <m/>
    <n v="1117.99"/>
    <n v="4051.45"/>
    <n v="4861.32"/>
    <n v="885.64026081730776"/>
    <n v="781.26342641804547"/>
    <n v="2831.1967986845948"/>
    <n v="3397.1426579080071"/>
    <n v="618.89493174348729"/>
    <n v="798.85948101353063"/>
    <n v="902.15263670947149"/>
    <m/>
    <n v="1"/>
  </r>
  <r>
    <s v="0B6E23A43D64258C43BBBE2CF107807E6DE85D67"/>
    <s v="Unnamed"/>
    <n v="849"/>
    <n v="1524984916"/>
    <n v="1524984916"/>
    <n v="-0.17046864768799999"/>
    <n v="-0.17046864768799999"/>
    <n v="849440"/>
    <n v="-6.8132024553099996E-2"/>
    <n v="0"/>
    <x v="3"/>
    <s v="057.1:057.9 04-29-01:55:16"/>
    <s v="Unnamed"/>
    <n v="0"/>
    <n v="0"/>
    <n v="1"/>
    <n v="0"/>
    <x v="2"/>
    <n v="849"/>
    <n v="1024000"/>
    <n v="0.82910200000000001"/>
    <n v="1.2061249999999999"/>
    <n v="3939"/>
    <n v="78"/>
    <m/>
    <n v="1117.99"/>
    <n v="4051.45"/>
    <n v="4861.32"/>
    <n v="3794.4265750962772"/>
    <n v="927.40775657129291"/>
    <n v="3360.8047973244525"/>
    <n v="4032.6173536213719"/>
    <n v="3147.5958080882056"/>
    <n v="849.44010476748804"/>
    <n v="901.80807333724158"/>
    <m/>
    <n v="1"/>
  </r>
  <r>
    <s v="8A4D7D35FB4D3613DF0D264CAF16CF0DA2706763"/>
    <s v="Michelangelo"/>
    <n v="626"/>
    <n v="1524977965"/>
    <n v="1524977965"/>
    <n v="-0.59531640919899997"/>
    <n v="-0.59531640919899997"/>
    <n v="625597"/>
    <n v="9.1549151852399993E-2"/>
    <n v="0"/>
    <x v="6"/>
    <s v="080.6:081.4 04-28-23:59:25"/>
    <s v="Michelangelo"/>
    <n v="0"/>
    <n v="0"/>
    <n v="1"/>
    <n v="0"/>
    <x v="2"/>
    <n v="403"/>
    <n v="1545894"/>
    <n v="0.26069100000000001"/>
    <n v="3.8359649999999998"/>
    <n v="5616"/>
    <n v="112"/>
    <m/>
    <n v="1117.99"/>
    <n v="4051.45"/>
    <n v="4861.32"/>
    <n v="885.64026081730776"/>
    <n v="452.43220767961003"/>
    <n v="1639.5553339507114"/>
    <n v="1967.2964336327173"/>
    <n v="358.40408090548232"/>
    <n v="625.59793491772109"/>
    <n v="901.68675444240489"/>
    <m/>
    <n v="1"/>
  </r>
  <r>
    <s v="559F9386DD344E8B1BB0A96279FF1E23B26A8464"/>
    <s v="UbuntuCore212"/>
    <n v="1140"/>
    <n v="1524648920"/>
    <n v="1524648920"/>
    <n v="-0.51573497995600004"/>
    <n v="-0.51573497995600004"/>
    <n v="1137069"/>
    <n v="-5.4269302574200002E-3"/>
    <n v="0"/>
    <x v="6"/>
    <s v="075.8:076.6 04-25-04:35:20"/>
    <s v="UbuntuCore212"/>
    <n v="0"/>
    <n v="0"/>
    <n v="1"/>
    <n v="0"/>
    <x v="2"/>
    <n v="1070"/>
    <n v="1410048"/>
    <n v="0.75883900000000004"/>
    <n v="1.3178019999999999"/>
    <n v="4106"/>
    <n v="82"/>
    <m/>
    <n v="1117.99"/>
    <n v="4051.45"/>
    <n v="4861.32"/>
    <n v="885.64026081730776"/>
    <n v="541.40344975899154"/>
    <n v="1961.9755154572636"/>
    <n v="2354.167227240298"/>
    <n v="428.88459865646689"/>
    <n v="682.83692298300207"/>
    <n v="901.00024608810156"/>
    <m/>
    <n v="1"/>
  </r>
  <r>
    <s v="D964815C090A1F45FF025298C4E42565B40671E9"/>
    <s v="cr3phohxa"/>
    <n v="836"/>
    <n v="1525006186"/>
    <n v="1525006186"/>
    <n v="-0.20227531012700001"/>
    <n v="-0.20227531012700001"/>
    <n v="836474"/>
    <n v="-0.99326426459499995"/>
    <n v="0"/>
    <x v="0"/>
    <s v="008.7:009.5 04-29-07:49:46"/>
    <s v="cr3phohxa"/>
    <n v="0"/>
    <n v="0"/>
    <n v="1"/>
    <n v="0"/>
    <x v="2"/>
    <n v="1880"/>
    <n v="1048576"/>
    <n v="1.7929079999999999"/>
    <n v="0.55775300000000005"/>
    <n v="687"/>
    <n v="13"/>
    <m/>
    <n v="1117.99"/>
    <n v="4051.45"/>
    <n v="4861.32"/>
    <n v="11818.828055288463"/>
    <n v="891.84822603111525"/>
    <n v="3231.9416947859654"/>
    <n v="3877.994989373412"/>
    <n v="9428.1709450673006"/>
    <n v="836.47496440827081"/>
    <n v="900.10527508578957"/>
    <m/>
    <n v="1"/>
  </r>
  <r>
    <s v="A5B1D731F6A9AFB8910380513C8C502EA6BC3190"/>
    <s v="erosa"/>
    <n v="977"/>
    <n v="1524988933"/>
    <n v="1524988933"/>
    <n v="0.363182034278"/>
    <n v="0.363182034278"/>
    <n v="977128"/>
    <n v="0.50192731453799999"/>
    <n v="0"/>
    <x v="3"/>
    <s v="058.7:059.5 04-29-03:02:13"/>
    <s v="erosa"/>
    <n v="0"/>
    <n v="0"/>
    <n v="1"/>
    <n v="0"/>
    <x v="2"/>
    <n v="871"/>
    <n v="716800"/>
    <n v="1.215123"/>
    <n v="0.82296199999999997"/>
    <n v="2273"/>
    <n v="45"/>
    <m/>
    <n v="1117.99"/>
    <n v="4051.45"/>
    <n v="4861.32"/>
    <n v="3794.4265750962772"/>
    <n v="1524.0238825024614"/>
    <n v="5522.8638527756029"/>
    <n v="6626.8640868763268"/>
    <n v="5172.4941375582475"/>
    <n v="977.12888217047043"/>
    <n v="899.03021751932931"/>
    <m/>
    <n v="1"/>
  </r>
  <r>
    <s v="3DABA32A1A2E7926FA61C3F23F955F8683240FB2"/>
    <s v="mynewnode"/>
    <n v="834"/>
    <n v="1524939732"/>
    <n v="1524939732"/>
    <n v="-0.20511218858499999"/>
    <n v="-0.20511218858499999"/>
    <n v="833500"/>
    <n v="-0.89609677806499999"/>
    <n v="0"/>
    <x v="1"/>
    <s v="017.5:018.3 04-28-13:22:12"/>
    <s v="mynewnode"/>
    <n v="0"/>
    <n v="0"/>
    <n v="1"/>
    <n v="0"/>
    <x v="2"/>
    <n v="1020"/>
    <n v="1048576"/>
    <n v="0.97274799999999995"/>
    <n v="1.028016"/>
    <n v="3464"/>
    <n v="69"/>
    <m/>
    <n v="1117.99"/>
    <n v="4051.45"/>
    <n v="4861.32"/>
    <n v="8853.6095214723919"/>
    <n v="888.67662428385586"/>
    <n v="3220.4482235573014"/>
    <n v="3864.2040153879675"/>
    <n v="7037.6262956461951"/>
    <n v="833.50028174229499"/>
    <n v="898.02299721960651"/>
    <m/>
    <n v="1"/>
  </r>
  <r>
    <s v="109D0257E1A781D73F6AD33A281E97EBAC148204"/>
    <s v="LinuxLanNetFR"/>
    <n v="833"/>
    <n v="1525007282"/>
    <n v="1525007282"/>
    <n v="-0.20580531072399999"/>
    <n v="-0.20580531072399999"/>
    <n v="832773"/>
    <n v="-1.0086699636800001"/>
    <n v="0"/>
    <x v="2"/>
    <s v="029.7:030.5 04-29-08:08:02"/>
    <s v="LinuxLanNetFR"/>
    <n v="0"/>
    <n v="0"/>
    <n v="1"/>
    <n v="0"/>
    <x v="2"/>
    <n v="1390"/>
    <n v="1048576"/>
    <n v="1.325607"/>
    <n v="0.75437100000000001"/>
    <n v="1878"/>
    <n v="37"/>
    <m/>
    <n v="1117.99"/>
    <n v="4051.45"/>
    <n v="4861.32"/>
    <n v="6440.9193022088357"/>
    <n v="887.90172066367529"/>
    <n v="3217.6400738672501"/>
    <n v="3860.8345268712042"/>
    <n v="5115.3439038695369"/>
    <n v="832.77349050227099"/>
    <n v="897.5142433515897"/>
    <m/>
    <n v="1"/>
  </r>
  <r>
    <s v="01A5EB328D9E3E96F4B4C01723B27DC34777F43C"/>
    <s v="Unnamed"/>
    <n v="1060"/>
    <n v="1525007036"/>
    <n v="1525007036"/>
    <n v="1.0721104375299999"/>
    <n v="1.0721104375299999"/>
    <n v="1060920"/>
    <n v="-0.29884218258"/>
    <n v="0"/>
    <x v="2"/>
    <s v="026.6:027.4 04-29-08:03:56"/>
    <s v="Unnamed"/>
    <n v="0"/>
    <n v="0"/>
    <n v="1"/>
    <n v="0"/>
    <x v="2"/>
    <n v="766"/>
    <n v="512000"/>
    <n v="1.496094"/>
    <n v="0.66840699999999997"/>
    <n v="1386"/>
    <n v="27"/>
    <m/>
    <n v="1117.99"/>
    <n v="4051.45"/>
    <n v="4861.32"/>
    <n v="6440.9193022088357"/>
    <n v="2316.5987480541648"/>
    <n v="8395.0518321309191"/>
    <n v="10073.191912173339"/>
    <n v="13346.296113395374"/>
    <n v="1060.9205440153601"/>
    <n v="896.24438081075186"/>
    <m/>
    <n v="1"/>
  </r>
  <r>
    <s v="04BCC9E8E325EECFC78205D099120D5AF2B16225"/>
    <s v="default"/>
    <n v="820"/>
    <n v="1524933178"/>
    <n v="1524933178"/>
    <n v="-0.23354402782899999"/>
    <n v="-0.23354402782899999"/>
    <n v="820275"/>
    <n v="-0.54488154255999999"/>
    <n v="0.2"/>
    <x v="5"/>
    <s v="040.9:041.7 04-28-11:32:58"/>
    <s v="default"/>
    <n v="0"/>
    <n v="0"/>
    <n v="1"/>
    <n v="0"/>
    <x v="2"/>
    <n v="905"/>
    <n v="1070080"/>
    <n v="0.84573100000000001"/>
    <n v="1.182409"/>
    <n v="3875"/>
    <n v="77"/>
    <m/>
    <n v="1117.99"/>
    <n v="4051.45"/>
    <n v="4861.32"/>
    <n v="4819.491751072962"/>
    <n v="856.89011232745634"/>
    <n v="3105.2580484521977"/>
    <n v="3725.9877466343255"/>
    <n v="3693.9282354387424"/>
    <n v="820.16920670074376"/>
    <n v="895.14244469052051"/>
    <m/>
    <n v="1"/>
  </r>
  <r>
    <s v="0501FBF3BF6EBFB7E09503316A2F5551C84B4DEE"/>
    <s v="Unnamed"/>
    <n v="253"/>
    <n v="1524966384"/>
    <n v="1524966384"/>
    <n v="-0.21710743732099999"/>
    <n v="-0.21710743732099999"/>
    <n v="253073"/>
    <n v="0.23461776155299999"/>
    <n v="0"/>
    <x v="4"/>
    <s v="062.0:062.8 04-28-20:46:24"/>
    <s v="Unnamed"/>
    <n v="0"/>
    <n v="0"/>
    <n v="1"/>
    <n v="0"/>
    <x v="2"/>
    <n v="253"/>
    <n v="1055232"/>
    <n v="0.239758"/>
    <n v="4.1708769999999999"/>
    <n v="5702"/>
    <n v="114"/>
    <m/>
    <n v="1117.99"/>
    <n v="4051.45"/>
    <n v="4861.32"/>
    <n v="2386.3111194805197"/>
    <n v="875.26605614949517"/>
    <n v="3171.8500730658343"/>
    <n v="3805.8912728026758"/>
    <n v="1868.2252276794973"/>
    <n v="826.13328470088641"/>
    <n v="894.86289929062059"/>
    <m/>
    <n v="1"/>
  </r>
  <r>
    <s v="4407AC0C7A21141B8ED3BCEAE5FA8E6F87E4EF6F"/>
    <s v="headstrong"/>
    <n v="860"/>
    <n v="1524973689"/>
    <n v="1524973689"/>
    <n v="-0.116091617555"/>
    <n v="-0.116091617555"/>
    <n v="859866"/>
    <n v="-0.24027189501599999"/>
    <n v="0"/>
    <x v="2"/>
    <s v="033.8:034.6 04-28-22:48:09"/>
    <s v="headstrong"/>
    <n v="0"/>
    <n v="0"/>
    <n v="1"/>
    <n v="0"/>
    <x v="2"/>
    <n v="860"/>
    <n v="972800"/>
    <n v="0.884046"/>
    <n v="1.1311629999999999"/>
    <n v="3759"/>
    <n v="75"/>
    <m/>
    <n v="1117.99"/>
    <n v="4051.45"/>
    <n v="4861.32"/>
    <n v="6440.9193022088357"/>
    <n v="988.20073248968561"/>
    <n v="3581.1106160567952"/>
    <n v="4296.9614977475276"/>
    <n v="5693.1825618741905"/>
    <n v="859.86607444249603"/>
    <n v="893.74625210974727"/>
    <m/>
    <n v="1"/>
  </r>
  <r>
    <s v="C1FA4BC4C4C54F0EFF7666F051C812F57D9E7DF1"/>
    <s v="BenjaminDover"/>
    <n v="925"/>
    <n v="1525004637"/>
    <n v="1525004637"/>
    <n v="0.129490917372"/>
    <n v="0.129490917372"/>
    <n v="925278"/>
    <n v="-0.37018963074"/>
    <n v="0"/>
    <x v="2"/>
    <s v="025.8:026.6 04-29-07:23:57"/>
    <s v="BenjaminDover"/>
    <n v="0"/>
    <n v="0"/>
    <n v="1"/>
    <n v="0"/>
    <x v="2"/>
    <n v="1140"/>
    <n v="819200"/>
    <n v="1.391602"/>
    <n v="0.71859600000000001"/>
    <n v="1675"/>
    <n v="33"/>
    <m/>
    <n v="1117.99"/>
    <n v="4051.45"/>
    <n v="4861.32"/>
    <n v="6440.9193022088357"/>
    <n v="1262.7595507127223"/>
    <n v="4576.0759771867897"/>
    <n v="5490.8167864388506"/>
    <n v="7274.9598513708797"/>
    <n v="925.27895951114249"/>
    <n v="893.4552716577997"/>
    <m/>
    <n v="1"/>
  </r>
  <r>
    <s v="B969AA1698F3B7020AD2E971B3006AD319996E22"/>
    <s v="Hooyah"/>
    <n v="824"/>
    <n v="1524933178"/>
    <n v="1524933178"/>
    <n v="-0.213867055482"/>
    <n v="-0.213867055482"/>
    <n v="824320"/>
    <n v="-0.33632363288299999"/>
    <n v="0"/>
    <x v="5"/>
    <s v="040.9:041.7 04-28-11:32:58"/>
    <s v="Hooyah"/>
    <n v="0"/>
    <n v="0"/>
    <n v="1"/>
    <n v="0"/>
    <x v="2"/>
    <n v="920"/>
    <n v="1048576"/>
    <n v="0.87738000000000005"/>
    <n v="1.1397569999999999"/>
    <n v="3779"/>
    <n v="75"/>
    <m/>
    <n v="1117.99"/>
    <n v="4051.45"/>
    <n v="4861.32"/>
    <n v="4819.491751072962"/>
    <n v="878.88877064167878"/>
    <n v="3184.9783180674508"/>
    <n v="3821.6438058442436"/>
    <n v="3788.7612413511993"/>
    <n v="824.32013843090635"/>
    <n v="891.59689690163452"/>
    <m/>
    <n v="1"/>
  </r>
  <r>
    <s v="FFBC69467B37D6AC66598BBD295F9B0D74119ADC"/>
    <s v="plan9leia"/>
    <n v="834"/>
    <n v="1524949073"/>
    <n v="1524949073"/>
    <n v="-0.18552879801800001"/>
    <n v="-0.18552879801800001"/>
    <n v="834018"/>
    <n v="3.3446935549899998E-2"/>
    <n v="0"/>
    <x v="3"/>
    <s v="059.4:060.2 04-28-15:57:53"/>
    <s v="plan9leia"/>
    <n v="0"/>
    <n v="0"/>
    <n v="1"/>
    <n v="0"/>
    <x v="2"/>
    <n v="1150"/>
    <n v="1024000"/>
    <n v="1.1230469999999999"/>
    <n v="0.89043499999999998"/>
    <n v="2577"/>
    <n v="51"/>
    <m/>
    <n v="1117.99"/>
    <n v="4051.45"/>
    <n v="4861.32"/>
    <n v="3794.4265750962772"/>
    <n v="910.57065910385609"/>
    <n v="3299.7893512699734"/>
    <n v="3959.4051436191357"/>
    <n v="3090.4511734511084"/>
    <n v="834.01851082956796"/>
    <n v="891.01295758069762"/>
    <m/>
    <n v="1"/>
  </r>
  <r>
    <s v="CF6996C68B9DF6E6E7BEC0913720DA6ECB8011D3"/>
    <s v="beepbeep"/>
    <n v="670"/>
    <n v="1525008480"/>
    <n v="1525008480"/>
    <n v="-0.52251380362699995"/>
    <n v="-0.52251380362699995"/>
    <n v="670016"/>
    <n v="-9.7014640478399992E-3"/>
    <n v="0"/>
    <x v="6"/>
    <s v="075.8:076.6 04-29-08:28:00"/>
    <s v="beepbeep"/>
    <n v="0"/>
    <n v="0"/>
    <n v="1"/>
    <n v="0"/>
    <x v="2"/>
    <n v="684"/>
    <n v="1403217"/>
    <n v="0.48745100000000002"/>
    <n v="2.0514869999999998"/>
    <n v="4892"/>
    <n v="97"/>
    <m/>
    <n v="1117.99"/>
    <n v="4051.45"/>
    <n v="4861.32"/>
    <n v="885.64026081730776"/>
    <n v="533.8247926830503"/>
    <n v="1934.5114502953909"/>
    <n v="2321.2131961519926"/>
    <n v="422.88099949244798"/>
    <n v="670.01674801593208"/>
    <n v="889.97682361115244"/>
    <m/>
    <n v="1"/>
  </r>
  <r>
    <s v="E1EEAA9167B40A367D9AB43033648800E9AE2E74"/>
    <s v="LxcTorNode"/>
    <n v="822"/>
    <n v="1524949073"/>
    <n v="1524949073"/>
    <n v="-0.21625710874699999"/>
    <n v="-0.21625710874699999"/>
    <n v="821813"/>
    <n v="8.3308290851100003E-2"/>
    <n v="0"/>
    <x v="3"/>
    <s v="059.4:060.2 04-28-15:57:53"/>
    <s v="LxcTorNode"/>
    <n v="0"/>
    <n v="0"/>
    <n v="1"/>
    <n v="0"/>
    <x v="2"/>
    <n v="919"/>
    <n v="1048576"/>
    <n v="0.87642699999999996"/>
    <n v="1.140997"/>
    <n v="3781"/>
    <n v="75"/>
    <m/>
    <n v="1117.99"/>
    <n v="4051.45"/>
    <n v="4861.32"/>
    <n v="3794.4265750962772"/>
    <n v="876.21671499194144"/>
    <n v="3175.2951367669666"/>
    <n v="3810.0249921060336"/>
    <n v="2973.8548546131747"/>
    <n v="821.81398593850577"/>
    <n v="889.84259015695397"/>
    <m/>
    <n v="1"/>
  </r>
  <r>
    <s v="09C5A1868E77812D20FB6A16836FD825A191E9F6"/>
    <s v="liongrass"/>
    <n v="744"/>
    <n v="1525002309"/>
    <n v="1525002309"/>
    <n v="-0.39457834222100002"/>
    <n v="-0.39457834222100002"/>
    <n v="743942"/>
    <n v="-5.0266940397399998E-2"/>
    <n v="0"/>
    <x v="4"/>
    <s v="070.7:071.5 04-29-06:45:09"/>
    <s v="liongrass"/>
    <n v="0"/>
    <n v="0"/>
    <n v="1"/>
    <n v="0"/>
    <x v="2"/>
    <n v="806"/>
    <n v="1228800"/>
    <n v="0.65592399999999995"/>
    <n v="1.5245660000000001"/>
    <n v="4394"/>
    <n v="87"/>
    <m/>
    <n v="1117.99"/>
    <n v="4051.45"/>
    <n v="4861.32"/>
    <n v="2386.3111194805197"/>
    <n v="676.85535918034418"/>
    <n v="2452.8355754087293"/>
    <n v="2943.1484133942076"/>
    <n v="1444.7244339323574"/>
    <n v="743.94213307883513"/>
    <n v="889.3994931551847"/>
    <m/>
    <n v="1"/>
  </r>
  <r>
    <s v="2D68DA4D08B95F27217EF27414B630F91A646B39"/>
    <s v="avrb"/>
    <n v="831"/>
    <n v="1524968613"/>
    <n v="1524968613"/>
    <n v="-0.18848029581199999"/>
    <n v="-0.18848029581199999"/>
    <n v="830996"/>
    <n v="0.37317077851300001"/>
    <n v="0"/>
    <x v="6"/>
    <s v="077.4:078.2 04-28-21:23:33"/>
    <s v="avrb"/>
    <n v="0"/>
    <n v="0"/>
    <n v="1"/>
    <n v="0"/>
    <x v="2"/>
    <n v="709"/>
    <n v="1024000"/>
    <n v="0.69238299999999997"/>
    <n v="1.444288"/>
    <n v="4302"/>
    <n v="86"/>
    <m/>
    <n v="1117.99"/>
    <n v="4051.45"/>
    <n v="4861.32"/>
    <n v="885.64026081730776"/>
    <n v="907.27091408514218"/>
    <n v="3287.8315055324724"/>
    <n v="3945.0569683632079"/>
    <n v="718.71452247544482"/>
    <n v="830.99617708851201"/>
    <n v="888.89732396195836"/>
    <m/>
    <n v="1"/>
  </r>
  <r>
    <s v="A77320AAD2A91A47BF64E1EC3F6A5DA524D139DA"/>
    <s v="vladv"/>
    <n v="938"/>
    <n v="1524873376"/>
    <n v="1524873376"/>
    <n v="0.220823307922"/>
    <n v="0.220823307922"/>
    <n v="937592"/>
    <n v="-3.04438861807E-2"/>
    <n v="0"/>
    <x v="5"/>
    <s v="040.9:041.7 04-27-18:56:16"/>
    <s v="vladv"/>
    <n v="0"/>
    <n v="0"/>
    <n v="1"/>
    <n v="0"/>
    <x v="2"/>
    <n v="762"/>
    <n v="768000"/>
    <n v="0.99218799999999996"/>
    <n v="1.0078739999999999"/>
    <n v="3385"/>
    <n v="67"/>
    <m/>
    <n v="1117.99"/>
    <n v="4051.45"/>
    <n v="4861.32"/>
    <n v="4819.491751072962"/>
    <n v="1364.8682500237169"/>
    <n v="4946.1045908805872"/>
    <n v="5934.8127632673768"/>
    <n v="5883.7478620476859"/>
    <n v="937.59230048409609"/>
    <n v="886.71461033886726"/>
    <m/>
    <n v="1"/>
  </r>
  <r>
    <s v="F7BB4426AEBD1A02205375BA1032C81D549A92AB"/>
    <s v="novokuznetsk32"/>
    <n v="707"/>
    <n v="1524852029"/>
    <n v="1524852029"/>
    <n v="-0.45794854927200002"/>
    <n v="-0.45794854927200002"/>
    <n v="707147"/>
    <n v="6.8900658285600005E-2"/>
    <n v="0"/>
    <x v="4"/>
    <s v="074.5:075.3 04-27-13:00:29"/>
    <s v="novokuznetsk32"/>
    <n v="0"/>
    <n v="0"/>
    <n v="1"/>
    <n v="0"/>
    <x v="2"/>
    <n v="581"/>
    <n v="1304576"/>
    <n v="0.445355"/>
    <n v="2.2453979999999998"/>
    <n v="5023"/>
    <n v="100"/>
    <m/>
    <n v="1117.99"/>
    <n v="4051.45"/>
    <n v="4861.32"/>
    <n v="2386.3111194805197"/>
    <n v="606.00810139939665"/>
    <n v="2196.0943500519556"/>
    <n v="2635.0855584530409"/>
    <n v="1293.5034042027735"/>
    <n v="707.14731338493129"/>
    <n v="886.37591936945194"/>
    <m/>
    <n v="1"/>
  </r>
  <r>
    <s v="4BC2C524ADCEE939E6EB0863813DCC98D4C87D44"/>
    <s v="unpatented"/>
    <n v="915"/>
    <n v="1524878566"/>
    <n v="1524878566"/>
    <n v="0.116409008621"/>
    <n v="0.116409008621"/>
    <n v="914562"/>
    <n v="0.16662751282900001"/>
    <n v="0"/>
    <x v="3"/>
    <s v="052.4:053.2 04-27-20:22:46"/>
    <s v="unpatented"/>
    <n v="0"/>
    <n v="0"/>
    <n v="1"/>
    <n v="0"/>
    <x v="2"/>
    <n v="744"/>
    <n v="819200"/>
    <n v="0.90820299999999998"/>
    <n v="1.101075"/>
    <n v="3667"/>
    <n v="73"/>
    <m/>
    <n v="1117.99"/>
    <n v="4051.45"/>
    <n v="4861.32"/>
    <n v="3794.4265750962772"/>
    <n v="1248.1341075481917"/>
    <n v="4523.0752779775503"/>
    <n v="5427.2214417894393"/>
    <n v="4236.1320109884109"/>
    <n v="914.562259862323"/>
    <n v="885.95358190362617"/>
    <m/>
    <n v="1"/>
  </r>
  <r>
    <s v="D82041C1D9B24ED2B005D965881CBB000E803B41"/>
    <s v="WeakSardine"/>
    <n v="830"/>
    <n v="1524995247"/>
    <n v="1524995247"/>
    <n v="-0.18215307979299999"/>
    <n v="-0.18215307979299999"/>
    <n v="830460"/>
    <n v="1.8597516833799999E-2"/>
    <n v="0"/>
    <x v="4"/>
    <s v="069.1:069.9 04-29-04:47:27"/>
    <s v="WeakSardine"/>
    <n v="0"/>
    <n v="0"/>
    <n v="1"/>
    <n v="0"/>
    <x v="2"/>
    <n v="637"/>
    <n v="1015423"/>
    <n v="0.62732500000000002"/>
    <n v="1.594071"/>
    <n v="4455"/>
    <n v="89"/>
    <m/>
    <n v="1117.99"/>
    <n v="4051.45"/>
    <n v="4861.32"/>
    <n v="2386.3111194805197"/>
    <n v="914.3446783222239"/>
    <n v="3313.4659048726498"/>
    <n v="3975.8155901406931"/>
    <n v="1951.6371997228614"/>
    <n v="830.46057325735262"/>
    <n v="885.94930128014687"/>
    <m/>
    <n v="1"/>
  </r>
  <r>
    <s v="475EF23E3CC2273E7E4EF52D6B1E7D7FA3644FAA"/>
    <s v="mail"/>
    <n v="826"/>
    <n v="1525003705"/>
    <n v="1525003705"/>
    <n v="-0.19292445967399999"/>
    <n v="-0.19292445967399999"/>
    <n v="826445"/>
    <n v="0.16666969573500001"/>
    <n v="0"/>
    <x v="3"/>
    <s v="050.0:050.8 04-29-07:08:25"/>
    <s v="mail"/>
    <n v="0"/>
    <n v="0"/>
    <n v="1"/>
    <n v="0"/>
    <x v="2"/>
    <n v="1040"/>
    <n v="1024000"/>
    <n v="1.015625"/>
    <n v="0.98461500000000002"/>
    <n v="3160"/>
    <n v="63"/>
    <m/>
    <n v="1117.99"/>
    <n v="4051.45"/>
    <n v="4861.32"/>
    <n v="3794.4265750962772"/>
    <n v="902.30238332906481"/>
    <n v="3269.8261978537726"/>
    <n v="3923.4524656975905"/>
    <n v="3062.3888783231619"/>
    <n v="826.44535329382404"/>
    <n v="885.71174730567679"/>
    <m/>
    <n v="1"/>
  </r>
  <r>
    <s v="98325A5EBC4ABD0C94C11B43C254102BE19C5AAB"/>
    <s v="0xDEADBEEF"/>
    <n v="747"/>
    <n v="1524941274"/>
    <n v="1524941274"/>
    <n v="-0.38188200936799999"/>
    <n v="-0.38188200936799999"/>
    <n v="746962"/>
    <n v="-0.63090419309800005"/>
    <n v="0"/>
    <x v="2"/>
    <s v="035.2:036.0 04-28-13:47:54"/>
    <s v="0xDEADBEEF"/>
    <n v="0"/>
    <n v="0"/>
    <n v="1"/>
    <n v="0"/>
    <x v="2"/>
    <n v="892"/>
    <n v="1208446"/>
    <n v="0.73813799999999996"/>
    <n v="1.35476"/>
    <n v="4170"/>
    <n v="83"/>
    <m/>
    <n v="1117.99"/>
    <n v="4051.45"/>
    <n v="4861.32"/>
    <n v="6440.9193022088357"/>
    <n v="691.04973234666966"/>
    <n v="2504.2741331460165"/>
    <n v="3004.8693502191541"/>
    <n v="3981.248096904189"/>
    <n v="746.96221330727792"/>
    <n v="885.40734931509451"/>
    <m/>
    <n v="1"/>
  </r>
  <r>
    <s v="1AB823E0D4D0D14CCF93A39DB1161BD8163F4220"/>
    <s v="EagerBeagle"/>
    <n v="912"/>
    <n v="1524951745"/>
    <n v="1524951745"/>
    <n v="0.11375641318800001"/>
    <n v="0.11375641318800001"/>
    <n v="912389"/>
    <n v="-2.1422026722600001E-2"/>
    <n v="0"/>
    <x v="5"/>
    <s v="044.9:045.6 04-28-16:42:25"/>
    <s v="EagerBeagle"/>
    <n v="0"/>
    <n v="0"/>
    <n v="1"/>
    <n v="0"/>
    <x v="2"/>
    <n v="858"/>
    <n v="819200"/>
    <n v="1.047363"/>
    <n v="0.95477900000000004"/>
    <n v="3005"/>
    <n v="60"/>
    <m/>
    <n v="1117.99"/>
    <n v="4051.45"/>
    <n v="4861.32"/>
    <n v="4819.491751072962"/>
    <n v="1245.1685323800521"/>
    <n v="4512.3284202105224"/>
    <n v="5414.3263265590876"/>
    <n v="5367.7398460641753"/>
    <n v="912.3892536836097"/>
    <n v="884.4324775785268"/>
    <m/>
    <n v="1"/>
  </r>
  <r>
    <s v="22656D0B8529D278B1505C1C53C2A7A82849A085"/>
    <s v="Unnamed"/>
    <n v="823"/>
    <n v="1524868893"/>
    <n v="1524868893"/>
    <n v="-0.195907307621"/>
    <n v="-0.195907307621"/>
    <n v="823390"/>
    <n v="0.39543212535900002"/>
    <n v="0.2"/>
    <x v="4"/>
    <s v="065.1:065.9 04-27-17:41:33"/>
    <s v="Unnamed"/>
    <n v="0"/>
    <n v="0"/>
    <n v="1"/>
    <n v="0"/>
    <x v="2"/>
    <n v="719"/>
    <n v="1024000"/>
    <n v="0.70214799999999999"/>
    <n v="1.4241999999999999"/>
    <n v="4271"/>
    <n v="85"/>
    <m/>
    <n v="1117.99"/>
    <n v="4051.45"/>
    <n v="4861.32"/>
    <n v="2386.3111194805197"/>
    <n v="898.96758915279815"/>
    <n v="3257.7413385388991"/>
    <n v="3908.95188731588"/>
    <n v="1918.8153329170364"/>
    <n v="823.39091699609594"/>
    <n v="883.57364189726718"/>
    <m/>
    <n v="1"/>
  </r>
  <r>
    <s v="5272FAEBA6C27BB850842A5DB365B1B86658539B"/>
    <s v="Unnamed"/>
    <n v="823"/>
    <n v="1525000490"/>
    <n v="1525000490"/>
    <n v="-0.19674481042"/>
    <n v="-0.19674481042"/>
    <n v="822533"/>
    <n v="6.4038681755300003E-2"/>
    <n v="0"/>
    <x v="3"/>
    <s v="061.8:062.6 04-29-06:14:50"/>
    <s v="Unnamed"/>
    <n v="0"/>
    <n v="0"/>
    <n v="1"/>
    <n v="0"/>
    <x v="2"/>
    <n v="829"/>
    <n v="1024000"/>
    <n v="0.80957000000000001"/>
    <n v="1.235223"/>
    <n v="3984"/>
    <n v="79"/>
    <m/>
    <n v="1117.99"/>
    <n v="4051.45"/>
    <n v="4861.32"/>
    <n v="3794.4265750962772"/>
    <n v="898.03126939854417"/>
    <n v="3254.3482378238909"/>
    <n v="3904.880518209045"/>
    <n v="3047.8928379263502"/>
    <n v="822.53331412991997"/>
    <n v="882.97331989094403"/>
    <m/>
    <n v="1"/>
  </r>
  <r>
    <s v="61B247A8015BBFC5E4740516C819B6041DCC9F3B"/>
    <s v="maschinenraum"/>
    <n v="864"/>
    <n v="1524939864"/>
    <n v="1524939864"/>
    <n v="-2.2649540758299998E-3"/>
    <n v="-2.2649540758299998E-3"/>
    <n v="863643"/>
    <n v="-8.8621383014700003E-2"/>
    <n v="0"/>
    <x v="5"/>
    <s v="042.5:043.3 04-28-13:24:24"/>
    <s v="maschinenraum"/>
    <n v="0"/>
    <n v="0"/>
    <n v="1"/>
    <n v="0"/>
    <x v="2"/>
    <n v="873"/>
    <n v="883652"/>
    <n v="0.98794499999999996"/>
    <n v="1.012202"/>
    <n v="3400"/>
    <n v="68"/>
    <m/>
    <n v="1117.99"/>
    <n v="4051.45"/>
    <n v="4861.32"/>
    <n v="4819.491751072962"/>
    <n v="1115.4578039927628"/>
    <n v="4042.273651809478"/>
    <n v="4850.3093334520854"/>
    <n v="4808.5758235879402"/>
    <n v="881.65056880098462"/>
    <n v="882.25099816068928"/>
    <m/>
    <n v="1"/>
  </r>
  <r>
    <s v="8CA5BABB55995E5D1FBDEEE51601BD1973982639"/>
    <s v="obsd4atorrelay"/>
    <n v="811"/>
    <n v="1524984916"/>
    <n v="1524984916"/>
    <n v="-0.22663852551200001"/>
    <n v="-0.22663852551200001"/>
    <n v="810928"/>
    <n v="-0.12719021374700001"/>
    <n v="0"/>
    <x v="3"/>
    <s v="057.1:057.9 04-29-01:55:16"/>
    <s v="obsd4atorrelay"/>
    <n v="0"/>
    <n v="0"/>
    <n v="1"/>
    <n v="0"/>
    <x v="2"/>
    <n v="968"/>
    <n v="1048576"/>
    <n v="0.92315700000000001"/>
    <n v="1.08324"/>
    <n v="3622"/>
    <n v="72"/>
    <m/>
    <n v="1117.99"/>
    <n v="4051.45"/>
    <n v="4861.32"/>
    <n v="3794.4265750962772"/>
    <n v="864.61039486283914"/>
    <n v="3133.2353458144075"/>
    <n v="3759.557603158004"/>
    <n v="2934.4633309529086"/>
    <n v="810.92828147272905"/>
    <n v="882.22259703091038"/>
    <m/>
    <n v="1"/>
  </r>
  <r>
    <s v="B12653EDF71881DE5DFF4D7E8B1913482E971CB3"/>
    <s v="DreamMaker"/>
    <n v="595"/>
    <n v="1524963785"/>
    <n v="1524963785"/>
    <n v="-0.61610119674999997"/>
    <n v="-0.61610119674999997"/>
    <n v="595226"/>
    <n v="0.11684996619599999"/>
    <n v="0"/>
    <x v="6"/>
    <s v="075.8:076.6 04-28-20:03:05"/>
    <s v="DreamMaker"/>
    <n v="0"/>
    <n v="0"/>
    <n v="1"/>
    <n v="0"/>
    <x v="2"/>
    <n v="827"/>
    <n v="1550477"/>
    <n v="0.53338399999999997"/>
    <n v="1.8748210000000001"/>
    <n v="4755"/>
    <n v="95"/>
    <m/>
    <n v="1117.99"/>
    <n v="4051.45"/>
    <n v="4861.32"/>
    <n v="885.64026081730776"/>
    <n v="429.19502304546756"/>
    <n v="1555.3468064272126"/>
    <n v="1866.25493021529"/>
    <n v="339.99623623778234"/>
    <n v="595.22626476665027"/>
    <n v="881.80148533665522"/>
    <m/>
    <n v="1"/>
  </r>
  <r>
    <s v="EC9A4651641E21AD335DDCFE68A96C845F5758EC"/>
    <s v="araambiguus"/>
    <n v="729"/>
    <n v="1524909308"/>
    <n v="1524909308"/>
    <n v="-0.67192125603499997"/>
    <n v="-0.67192125603499997"/>
    <n v="729152"/>
    <n v="-3.1515200241999997E-2"/>
    <n v="0"/>
    <x v="4"/>
    <s v="074.6:075.4 04-28-04:55:08"/>
    <s v="araambiguus"/>
    <n v="0"/>
    <n v="0"/>
    <n v="1"/>
    <n v="0"/>
    <x v="2"/>
    <n v="870"/>
    <n v="1664274"/>
    <n v="0.52275000000000005"/>
    <n v="1.9129590000000001"/>
    <n v="4788"/>
    <n v="95"/>
    <m/>
    <n v="1117.99"/>
    <n v="4051.45"/>
    <n v="4861.32"/>
    <n v="2386.3111194805197"/>
    <n v="366.78875496543037"/>
    <n v="1329.1946272369994"/>
    <n v="1594.895759611934"/>
    <n v="782.89795478888198"/>
    <n v="546.01292353360645"/>
    <n v="881.49124647352448"/>
    <m/>
    <n v="1"/>
  </r>
  <r>
    <s v="545DFE6B460A52DE4D25B85A58A200E4C2CF1FE0"/>
    <s v="ThorsNoseBleed"/>
    <n v="819"/>
    <n v="1524988933"/>
    <n v="1524988933"/>
    <n v="-0.199908458559"/>
    <n v="-0.199908458559"/>
    <n v="819293"/>
    <n v="-6.1018782488400002E-2"/>
    <n v="0"/>
    <x v="3"/>
    <s v="058.7:059.5 04-29-03:02:13"/>
    <s v="ThorsNoseBleed"/>
    <n v="0"/>
    <n v="0"/>
    <n v="1"/>
    <n v="0"/>
    <x v="2"/>
    <n v="888"/>
    <n v="1024000"/>
    <n v="0.86718799999999996"/>
    <n v="1.1531530000000001"/>
    <n v="3817"/>
    <n v="76"/>
    <m/>
    <n v="1117.99"/>
    <n v="4051.45"/>
    <n v="4861.32"/>
    <n v="3794.4265750962772"/>
    <n v="894.49434241562358"/>
    <n v="3241.5308755711394"/>
    <n v="3889.5010122379622"/>
    <n v="3035.888607353475"/>
    <n v="819.29373843558403"/>
    <n v="880.70561690490877"/>
    <m/>
    <n v="1"/>
  </r>
  <r>
    <s v="F69C88D31D8A5D3FDD8674A862EF50F2CE3FB8CF"/>
    <s v="Unnamed"/>
    <n v="753"/>
    <n v="1524995247"/>
    <n v="1524995247"/>
    <n v="-0.35803290045500002"/>
    <n v="-0.35803290045500002"/>
    <n v="752852"/>
    <n v="-0.363603090129"/>
    <n v="0"/>
    <x v="4"/>
    <s v="069.1:069.9 04-29-04:47:27"/>
    <s v="Unnamed"/>
    <n v="0"/>
    <n v="0"/>
    <n v="1"/>
    <n v="0"/>
    <x v="2"/>
    <n v="752"/>
    <n v="1172727"/>
    <n v="0.64124000000000003"/>
    <n v="1.559477"/>
    <n v="4422"/>
    <n v="88"/>
    <m/>
    <n v="1117.99"/>
    <n v="4051.45"/>
    <n v="4861.32"/>
    <n v="2386.3111194805197"/>
    <n v="717.71279762031452"/>
    <n v="2600.8976054515902"/>
    <n v="3120.8075003600993"/>
    <n v="1531.9332279848911"/>
    <n v="752.85215074810924"/>
    <n v="878.81460552367651"/>
    <m/>
    <n v="1"/>
  </r>
  <r>
    <s v="3C8613B31CFD3890F7EF8AD4DA088FF49ACB839E"/>
    <s v="Unnamed"/>
    <n v="846"/>
    <n v="1524945995"/>
    <n v="1524945995"/>
    <n v="-0.13311500429199999"/>
    <n v="-0.13311500429199999"/>
    <n v="845999"/>
    <n v="-0.363785726546"/>
    <n v="0"/>
    <x v="3"/>
    <s v="058.6:059.4 04-28-15:06:35"/>
    <s v="Unnamed"/>
    <n v="0"/>
    <n v="0"/>
    <n v="1"/>
    <n v="0"/>
    <x v="2"/>
    <n v="846"/>
    <n v="969001"/>
    <n v="0.87306399999999995"/>
    <n v="1.145391"/>
    <n v="3805"/>
    <n v="76"/>
    <m/>
    <n v="1117.99"/>
    <n v="4051.45"/>
    <n v="4861.32"/>
    <n v="3794.4265750962772"/>
    <n v="969.16875635158692"/>
    <n v="3512.1412158611765"/>
    <n v="4214.2053673352148"/>
    <n v="3289.3314652666577"/>
    <n v="840.01242772604769"/>
    <n v="878.70899940823347"/>
    <m/>
    <n v="1"/>
  </r>
  <r>
    <s v="9AD5191D04DA29BB5B9E64ADA5B4A2054F919425"/>
    <s v="ololorenz"/>
    <n v="925"/>
    <n v="1525003705"/>
    <n v="1525003705"/>
    <n v="0.20443902043199999"/>
    <n v="0.20443902043199999"/>
    <n v="925009"/>
    <n v="7.8147047752500004E-2"/>
    <n v="0"/>
    <x v="3"/>
    <s v="050.0:050.8 04-29-07:08:25"/>
    <s v="ololorenz"/>
    <n v="0"/>
    <n v="0"/>
    <n v="1"/>
    <n v="0"/>
    <x v="2"/>
    <n v="771"/>
    <n v="768000"/>
    <n v="1.003906"/>
    <n v="0.99610900000000002"/>
    <n v="3207"/>
    <n v="64"/>
    <m/>
    <n v="1117.99"/>
    <n v="4051.45"/>
    <n v="4861.32"/>
    <n v="3794.4265750962772"/>
    <n v="1346.5507804527715"/>
    <n v="4879.7244693292259"/>
    <n v="5855.1634988064898"/>
    <n v="4570.1554272101084"/>
    <n v="925.00916769177593"/>
    <n v="877.90641738424324"/>
    <m/>
    <n v="1"/>
  </r>
  <r>
    <s v="A0ECF41498288C3BFA33005B7C92BC791B06AB77"/>
    <s v="erosi"/>
    <n v="946"/>
    <n v="1525001522"/>
    <n v="1525001522"/>
    <n v="0.31985153923800003"/>
    <n v="0.31985153923800003"/>
    <n v="946069"/>
    <n v="0.35928866129100001"/>
    <n v="0"/>
    <x v="5"/>
    <s v="041.7:042.5 04-29-06:32:02"/>
    <s v="erosi"/>
    <n v="0"/>
    <n v="0"/>
    <n v="1"/>
    <n v="0"/>
    <x v="2"/>
    <n v="874"/>
    <n v="716800"/>
    <n v="1.2193080000000001"/>
    <n v="0.820137"/>
    <n v="2260"/>
    <n v="45"/>
    <m/>
    <n v="1117.99"/>
    <n v="4051.45"/>
    <n v="4861.32"/>
    <n v="4819.491751072962"/>
    <n v="1475.5808223526915"/>
    <n v="5347.3125186457946"/>
    <n v="6416.2206847284733"/>
    <n v="6361.0136059984925"/>
    <n v="946.06958332579836"/>
    <n v="877.28870832805899"/>
    <m/>
    <n v="1"/>
  </r>
  <r>
    <s v="F5959A1F1154807D3E51A87BCDCA6E096353579D"/>
    <s v="EF"/>
    <n v="803"/>
    <n v="1525002309"/>
    <n v="1525002309"/>
    <n v="-0.23445678644500001"/>
    <n v="-0.23445678644500001"/>
    <n v="802730"/>
    <n v="0.17506413736099999"/>
    <n v="0"/>
    <x v="4"/>
    <s v="070.7:071.5 04-29-06:45:09"/>
    <s v="EF"/>
    <n v="0"/>
    <n v="0"/>
    <n v="1"/>
    <n v="0"/>
    <x v="2"/>
    <n v="634"/>
    <n v="1048576"/>
    <n v="0.60463"/>
    <n v="1.653905"/>
    <n v="4520"/>
    <n v="90"/>
    <m/>
    <n v="1117.99"/>
    <n v="4051.45"/>
    <n v="4861.32"/>
    <n v="2386.3111194805197"/>
    <n v="855.86965732235444"/>
    <n v="3101.5600525574046"/>
    <n v="3721.5505349191922"/>
    <n v="1826.8242829491467"/>
    <n v="802.73024069664768"/>
    <n v="876.48396848765344"/>
    <m/>
    <n v="1"/>
  </r>
  <r>
    <s v="57FC927F1CDADEC93380E247EE949A3787A0DB7E"/>
    <s v="kricklen"/>
    <n v="802"/>
    <n v="1524879606"/>
    <n v="1524879606"/>
    <n v="-0.23527346616100001"/>
    <n v="-0.23527346616100001"/>
    <n v="801873"/>
    <n v="-0.64724363320800005"/>
    <n v="0.4"/>
    <x v="2"/>
    <s v="034.5:035.3 04-27-20:40:06"/>
    <s v="kricklen"/>
    <n v="0"/>
    <n v="0"/>
    <n v="1"/>
    <n v="0"/>
    <x v="2"/>
    <n v="1100"/>
    <n v="1048576"/>
    <n v="1.049042"/>
    <n v="0.95325099999999996"/>
    <n v="2990"/>
    <n v="59"/>
    <m/>
    <n v="1117.99"/>
    <n v="4051.45"/>
    <n v="4861.32"/>
    <n v="6440.9193022088357"/>
    <n v="854.95661756666368"/>
    <n v="3098.2513155220163"/>
    <n v="3717.5803934822075"/>
    <n v="4925.5418927148739"/>
    <n v="801.87388994676326"/>
    <n v="875.88452296273431"/>
    <m/>
    <n v="1"/>
  </r>
  <r>
    <s v="2B4C0C18906FEE37A936815BEBB5F8EB186CE455"/>
    <s v="xmppse"/>
    <n v="942"/>
    <n v="1525007567"/>
    <n v="1525007567"/>
    <n v="0.31485437592600002"/>
    <n v="0.31485437592600002"/>
    <n v="942487"/>
    <n v="0.221036592713"/>
    <n v="0"/>
    <x v="5"/>
    <s v="043.3:044.1 04-29-08:12:47"/>
    <s v="xmppse"/>
    <n v="0"/>
    <n v="0"/>
    <n v="1"/>
    <n v="0"/>
    <x v="2"/>
    <n v="784"/>
    <n v="716800"/>
    <n v="1.09375"/>
    <n v="0.91428600000000004"/>
    <n v="2726"/>
    <n v="54"/>
    <m/>
    <n v="1117.99"/>
    <n v="4051.45"/>
    <n v="4861.32"/>
    <n v="4819.491751072962"/>
    <n v="1469.9940437415089"/>
    <n v="5327.0667613453925"/>
    <n v="6391.927874776582"/>
    <n v="6336.9298186375445"/>
    <n v="942.48761666375685"/>
    <n v="874.78133166462965"/>
    <m/>
    <n v="1"/>
  </r>
  <r>
    <s v="96D3D8D8C63AD58D8CAEA1B8DFD539A3A80F040D"/>
    <s v="winR"/>
    <n v="940"/>
    <n v="1524973689"/>
    <n v="1524973689"/>
    <n v="0.31103631290599998"/>
    <n v="0.31103631290599998"/>
    <n v="939750"/>
    <n v="0.54427357370899998"/>
    <n v="0"/>
    <x v="2"/>
    <s v="033.8:034.6 04-28-22:48:09"/>
    <s v="winR"/>
    <n v="0"/>
    <n v="0"/>
    <n v="1"/>
    <n v="0"/>
    <x v="2"/>
    <n v="940"/>
    <n v="716800"/>
    <n v="1.3113840000000001"/>
    <n v="0.76255300000000004"/>
    <n v="1930"/>
    <n v="38"/>
    <m/>
    <n v="1117.99"/>
    <n v="4051.45"/>
    <n v="4861.32"/>
    <n v="6440.9193022088357"/>
    <n v="1465.7254874657788"/>
    <n v="5311.5980699230131"/>
    <n v="6373.367048656195"/>
    <n v="8444.2790936929578"/>
    <n v="939.75082909102071"/>
    <n v="872.86558036371446"/>
    <m/>
    <n v="1"/>
  </r>
  <r>
    <s v="4601F4AE1631EB575F249F01FEBE3E0E886705D7"/>
    <s v="Jupiter"/>
    <n v="917"/>
    <n v="1524987132"/>
    <n v="1524987132"/>
    <n v="0.19437284800400001"/>
    <n v="0.19437284800400001"/>
    <n v="917278"/>
    <n v="-0.351788624622"/>
    <n v="0"/>
    <x v="2"/>
    <s v="036.9:037.7 04-29-02:32:12"/>
    <s v="Jupiter"/>
    <n v="0"/>
    <n v="0"/>
    <n v="1"/>
    <n v="0"/>
    <x v="2"/>
    <n v="600"/>
    <n v="768000"/>
    <n v="0.78125"/>
    <n v="1.28"/>
    <n v="4054"/>
    <n v="81"/>
    <m/>
    <n v="1117.99"/>
    <n v="4051.45"/>
    <n v="4861.32"/>
    <n v="6440.9193022088357"/>
    <n v="1335.2969003399919"/>
    <n v="4838.9418750458053"/>
    <n v="5806.2286134588048"/>
    <n v="7692.8591307431025"/>
    <n v="917.27834726707192"/>
    <n v="872.49484308695048"/>
    <m/>
    <n v="1"/>
  </r>
  <r>
    <s v="E86D858F2AAF9DE2A2B952A0BF864B7F35EDC8A3"/>
    <s v="mailus"/>
    <n v="1030"/>
    <n v="1524983845"/>
    <n v="1524983845"/>
    <n v="1.0051125244900001"/>
    <n v="1.0051125244900001"/>
    <n v="1026617"/>
    <n v="-0.77908334538500001"/>
    <n v="0"/>
    <x v="0"/>
    <s v="001.6:002.4 04-29-01:37:25"/>
    <s v="mailus"/>
    <n v="0"/>
    <n v="0"/>
    <n v="1"/>
    <n v="0"/>
    <x v="2"/>
    <n v="1210"/>
    <n v="512000"/>
    <n v="2.3632810000000002"/>
    <n v="0.42314000000000002"/>
    <n v="176"/>
    <n v="3"/>
    <m/>
    <n v="1117.99"/>
    <n v="4051.45"/>
    <n v="4861.32"/>
    <n v="11818.828055288463"/>
    <n v="2241.6957512545755"/>
    <n v="8123.6131373450116"/>
    <n v="9747.4936175537277"/>
    <n v="23698.080158452689"/>
    <n v="1026.6176125388802"/>
    <n v="872.23232877721603"/>
    <m/>
    <n v="1"/>
  </r>
  <r>
    <s v="AA44C4BE3C90DCAAC09E5CD26150710AAA80D58B"/>
    <s v="onionsender"/>
    <n v="895"/>
    <n v="1524989085"/>
    <n v="1524989085"/>
    <n v="9.2021235263100007E-2"/>
    <n v="9.2021235263100007E-2"/>
    <n v="894583"/>
    <n v="0.42247792105199999"/>
    <n v="0.2"/>
    <x v="4"/>
    <s v="067.6:068.4 04-29-03:04:45"/>
    <s v="onionsender"/>
    <n v="0"/>
    <n v="0"/>
    <n v="1"/>
    <n v="0"/>
    <x v="2"/>
    <n v="676"/>
    <n v="819200"/>
    <n v="0.82519500000000001"/>
    <n v="1.2118340000000001"/>
    <n v="3946"/>
    <n v="78"/>
    <m/>
    <n v="1117.99"/>
    <n v="4051.45"/>
    <n v="4861.32"/>
    <n v="2386.3111194805197"/>
    <n v="1220.8688208117933"/>
    <n v="4424.2694336066861"/>
    <n v="5308.664671409213"/>
    <n v="2605.9024164171883"/>
    <n v="894.58379592753158"/>
    <n v="871.96865714927208"/>
    <m/>
    <n v="1"/>
  </r>
  <r>
    <s v="84ABF6381FD0F96B882764F176B85980EBC31FE1"/>
    <s v="TorNull"/>
    <n v="1020"/>
    <n v="1524980073"/>
    <n v="1524980073"/>
    <n v="0.94563430240799995"/>
    <n v="0.94563430240799995"/>
    <n v="1020072"/>
    <n v="0.43845747003300001"/>
    <n v="0"/>
    <x v="3"/>
    <s v="055.6:056.4 04-29-00:34:33"/>
    <s v="TorNull"/>
    <n v="0"/>
    <n v="0"/>
    <n v="1"/>
    <n v="0"/>
    <x v="2"/>
    <n v="560"/>
    <n v="524288"/>
    <n v="1.0681149999999999"/>
    <n v="0.93622899999999998"/>
    <n v="2876"/>
    <n v="57"/>
    <m/>
    <n v="1117.99"/>
    <n v="4051.45"/>
    <n v="4861.32"/>
    <n v="3794.4265750962772"/>
    <n v="2175.1996937491199"/>
    <n v="7882.6400944908919"/>
    <n v="9458.3509469820583"/>
    <n v="7382.5665024758218"/>
    <n v="1020.0727171408855"/>
    <n v="871.33730199861975"/>
    <m/>
    <n v="1"/>
  </r>
  <r>
    <s v="E6726B0C3D7995F683D538928061C7AD4B06CD3F"/>
    <s v="OrangeTor2"/>
    <n v="668"/>
    <n v="1524993264"/>
    <n v="1524993264"/>
    <n v="-0.50320385412099999"/>
    <n v="-0.50320385412099999"/>
    <n v="667974"/>
    <n v="-0.725636238657"/>
    <n v="0"/>
    <x v="3"/>
    <s v="059.5:060.3 04-29-04:14:24"/>
    <s v="OrangeTor2"/>
    <n v="0"/>
    <n v="0"/>
    <n v="1"/>
    <n v="0"/>
    <x v="2"/>
    <n v="1150"/>
    <n v="1344565"/>
    <n v="0.85529500000000003"/>
    <n v="1.169187"/>
    <n v="3847"/>
    <n v="76"/>
    <m/>
    <n v="1117.99"/>
    <n v="4051.45"/>
    <n v="4861.32"/>
    <n v="3794.4265750962772"/>
    <n v="555.41312313126321"/>
    <n v="2012.7447452214744"/>
    <n v="2415.0850398845"/>
    <n v="1885.0564983286845"/>
    <n v="667.97470988379769"/>
    <n v="870.95179691865837"/>
    <m/>
    <n v="1"/>
  </r>
  <r>
    <s v="C1CF6BD1890CE692FCDDDA3B446B6D6D72BDB679"/>
    <s v="blockblock"/>
    <n v="805"/>
    <n v="1524959345"/>
    <n v="1524959345"/>
    <n v="-0.21434024324600001"/>
    <n v="-0.21434024324600001"/>
    <n v="804515"/>
    <n v="-0.66265604237200004"/>
    <n v="0"/>
    <x v="1"/>
    <s v="023.1:023.9 04-28-18:49:05"/>
    <s v="blockblock"/>
    <n v="0"/>
    <n v="0"/>
    <n v="1"/>
    <n v="0"/>
    <x v="2"/>
    <n v="1130"/>
    <n v="1024000"/>
    <n v="1.1035159999999999"/>
    <n v="0.90619499999999997"/>
    <n v="2685"/>
    <n v="53"/>
    <m/>
    <n v="1117.99"/>
    <n v="4051.45"/>
    <n v="4861.32"/>
    <n v="8853.6095214723919"/>
    <n v="878.35975145340444"/>
    <n v="3183.0612215009933"/>
    <n v="3819.343488703355"/>
    <n v="6955.9247030348979"/>
    <n v="804.51559091609602"/>
    <n v="870.36091364126719"/>
    <m/>
    <n v="1"/>
  </r>
  <r>
    <s v="BDF88E9639B8378FE307205A37E41E82436B9D06"/>
    <s v="banditztornode"/>
    <n v="866"/>
    <n v="1524940440"/>
    <n v="1524940440"/>
    <n v="-4.8241512246900001E-2"/>
    <n v="-4.8241512246900001E-2"/>
    <n v="865960"/>
    <n v="-0.115879737957"/>
    <n v="0"/>
    <x v="3"/>
    <s v="057.1:057.8 04-28-13:34:00"/>
    <s v="banditztornode"/>
    <n v="0"/>
    <n v="0"/>
    <n v="1"/>
    <n v="0"/>
    <x v="2"/>
    <n v="748"/>
    <n v="900397"/>
    <n v="0.83074499999999996"/>
    <n v="1.2037389999999999"/>
    <n v="3935"/>
    <n v="78"/>
    <m/>
    <n v="1117.99"/>
    <n v="4051.45"/>
    <n v="4861.32"/>
    <n v="3794.4265750962772"/>
    <n v="1064.0564717230882"/>
    <n v="3856.0019252072971"/>
    <n v="4626.8025716839002"/>
    <n v="3611.3776990038073"/>
    <n v="856.96048709742797"/>
    <n v="869.99144096819964"/>
    <m/>
    <n v="1"/>
  </r>
  <r>
    <s v="73A62B590CC4F290D068FA20A12D6408A0D8B60C"/>
    <s v="torcow"/>
    <n v="827"/>
    <n v="1524945995"/>
    <n v="1524945995"/>
    <n v="-0.14743603707899999"/>
    <n v="-0.14743603707899999"/>
    <n v="826929"/>
    <n v="-0.24989608415600001"/>
    <n v="0"/>
    <x v="3"/>
    <s v="058.6:059.4 04-28-15:06:35"/>
    <s v="torcow"/>
    <n v="0"/>
    <n v="0"/>
    <n v="1"/>
    <n v="0"/>
    <x v="2"/>
    <n v="731"/>
    <n v="969932"/>
    <n v="0.75366100000000003"/>
    <n v="1.326856"/>
    <n v="4120"/>
    <n v="82"/>
    <m/>
    <n v="1117.99"/>
    <n v="4051.45"/>
    <n v="4861.32"/>
    <n v="3794.4265750962772"/>
    <n v="953.1579849060488"/>
    <n v="3454.1202675762852"/>
    <n v="4144.5862442271155"/>
    <n v="3234.9913578768396"/>
    <n v="826.92906968389138"/>
    <n v="869.82994877872397"/>
    <m/>
    <n v="1"/>
  </r>
  <r>
    <s v="67BC1B5AE7D44E3E9F5F9089DBAAEAC28B3510C8"/>
    <s v="Camel"/>
    <n v="792"/>
    <n v="1524948628"/>
    <n v="1524948628"/>
    <n v="-0.24465650625300001"/>
    <n v="-0.24465650625300001"/>
    <n v="792035"/>
    <n v="-0.27798361592699999"/>
    <n v="0"/>
    <x v="5"/>
    <s v="044.1:044.8 04-28-15:50:28"/>
    <s v="Camel"/>
    <n v="0"/>
    <n v="0"/>
    <n v="1"/>
    <n v="0"/>
    <x v="2"/>
    <n v="1090"/>
    <n v="1048576"/>
    <n v="1.0395049999999999"/>
    <n v="0.96199599999999996"/>
    <n v="3044"/>
    <n v="60"/>
    <m/>
    <n v="1117.99"/>
    <n v="4051.45"/>
    <n v="4861.32"/>
    <n v="4819.491751072962"/>
    <n v="844.46647257420864"/>
    <n v="3060.2363977412833"/>
    <n v="3671.9664330221663"/>
    <n v="3640.3717373402983"/>
    <n v="792.03505929925427"/>
    <n v="868.99734150947791"/>
    <m/>
    <n v="1"/>
  </r>
  <r>
    <s v="D589A13A1CCA902032D59667E3A0FE2D0B10BCB2"/>
    <s v="heavymetalnode"/>
    <n v="699"/>
    <n v="1524987008"/>
    <n v="1524987008"/>
    <n v="-0.44381831794900001"/>
    <n v="-0.44381831794900001"/>
    <n v="699377"/>
    <n v="-0.57841641876799998"/>
    <n v="0"/>
    <x v="3"/>
    <s v="057.9:058.7 04-29-02:30:08"/>
    <s v="heavymetalnode"/>
    <n v="0"/>
    <n v="0"/>
    <n v="1"/>
    <n v="0"/>
    <x v="2"/>
    <n v="914"/>
    <n v="1257463"/>
    <n v="0.72685999999999995"/>
    <n v="1.37578"/>
    <n v="4207"/>
    <n v="84"/>
    <m/>
    <n v="1117.99"/>
    <n v="4051.45"/>
    <n v="4861.32"/>
    <n v="3794.4265750962772"/>
    <n v="621.80555871619742"/>
    <n v="2253.3422757455237"/>
    <n v="2703.777134588167"/>
    <n v="2110.3905549560623"/>
    <n v="699.37788645689659"/>
    <n v="866.80342051982757"/>
    <m/>
    <n v="1"/>
  </r>
  <r>
    <s v="7B6CAD1A623979F0CE86FC142E3C2EBB26FBF399"/>
    <s v="emubeard"/>
    <n v="964"/>
    <n v="1524988784"/>
    <n v="1524988784"/>
    <n v="0.505898110013"/>
    <n v="0.505898110013"/>
    <n v="963774"/>
    <n v="0.33385891733900003"/>
    <n v="0"/>
    <x v="5"/>
    <s v="038.6:039.4 04-29-02:59:44"/>
    <s v="emubeard"/>
    <n v="0"/>
    <n v="0"/>
    <n v="1"/>
    <n v="0"/>
    <x v="2"/>
    <n v="807"/>
    <n v="640000"/>
    <n v="1.2609379999999999"/>
    <n v="0.79306100000000002"/>
    <n v="2113"/>
    <n v="42"/>
    <m/>
    <n v="1117.99"/>
    <n v="4051.45"/>
    <n v="4861.32"/>
    <n v="4819.491751072962"/>
    <n v="1683.5790280134338"/>
    <n v="6101.0708978121684"/>
    <n v="7320.6526001683969"/>
    <n v="7257.6635191640171"/>
    <n v="963.77479040831997"/>
    <n v="866.64235328582402"/>
    <m/>
    <n v="1"/>
  </r>
  <r>
    <s v="4603E997819AC615035369A9DC947FF0CF049D30"/>
    <s v="UK2h0stedt0r"/>
    <n v="956"/>
    <n v="1524984608"/>
    <n v="1524984608"/>
    <n v="0.45871808154400001"/>
    <n v="0.45871808154400001"/>
    <n v="955985"/>
    <n v="0.48313984822700001"/>
    <n v="0"/>
    <x v="2"/>
    <s v="036.2:036.9 04-29-01:50:08"/>
    <s v="UK2h0stedt0r"/>
    <n v="0"/>
    <n v="0"/>
    <n v="1"/>
    <n v="0"/>
    <x v="2"/>
    <n v="799"/>
    <n v="655360"/>
    <n v="1.219177"/>
    <n v="0.82022499999999998"/>
    <n v="2261"/>
    <n v="45"/>
    <m/>
    <n v="1117.99"/>
    <n v="4051.45"/>
    <n v="4861.32"/>
    <n v="6440.9193022088357"/>
    <n v="1630.8322279853764"/>
    <n v="5909.9233714714383"/>
    <n v="7091.2953841714771"/>
    <n v="9395.4854478977923"/>
    <n v="955.98548192067585"/>
    <n v="865.79783734447312"/>
    <m/>
    <n v="1"/>
  </r>
  <r>
    <s v="8CCAED8E86F6557A5AA523A6555E7F517954C4DD"/>
    <s v="toritobravo"/>
    <n v="832"/>
    <n v="1524980073"/>
    <n v="1524980073"/>
    <n v="-0.111678131476"/>
    <n v="-0.111678131476"/>
    <n v="831916"/>
    <n v="-4.6502300336899997E-2"/>
    <n v="0.2"/>
    <x v="3"/>
    <s v="055.6:056.4 04-29-00:34:33"/>
    <s v="toritobravo"/>
    <n v="0"/>
    <n v="0"/>
    <n v="1"/>
    <n v="0"/>
    <x v="2"/>
    <n v="832"/>
    <n v="936504"/>
    <n v="0.88841099999999995"/>
    <n v="1.1256060000000001"/>
    <n v="3746"/>
    <n v="74"/>
    <m/>
    <n v="1117.99"/>
    <n v="4051.45"/>
    <n v="4861.32"/>
    <n v="3794.4265750962772"/>
    <n v="993.13496579114678"/>
    <n v="3598.9916342315596"/>
    <n v="4318.4168658930912"/>
    <n v="3370.6721051666468"/>
    <n v="831.91698316020006"/>
    <n v="863.29308821213999"/>
    <m/>
    <n v="1"/>
  </r>
  <r>
    <s v="12357592948022430A8FE76D312FFA8C5584C5A8"/>
    <s v="FermentationLabs2"/>
    <n v="881"/>
    <n v="1524985992"/>
    <n v="1524985992"/>
    <n v="7.5747808637200001E-2"/>
    <n v="7.5747808637200001E-2"/>
    <n v="881252"/>
    <n v="2.16782437814E-2"/>
    <n v="0"/>
    <x v="4"/>
    <s v="066.8:067.5 04-29-02:13:12"/>
    <s v="FermentationLabs2"/>
    <n v="0"/>
    <n v="0"/>
    <n v="1"/>
    <n v="0"/>
    <x v="2"/>
    <n v="537"/>
    <n v="819200"/>
    <n v="0.65551800000000005"/>
    <n v="1.525512"/>
    <n v="4395"/>
    <n v="87"/>
    <m/>
    <n v="1117.99"/>
    <n v="4051.45"/>
    <n v="4861.32"/>
    <n v="2386.3111194805197"/>
    <n v="1202.6752925783032"/>
    <n v="4358.3384593031842"/>
    <n v="5229.5543370841933"/>
    <n v="2567.0689575077527"/>
    <n v="881.2526048355943"/>
    <n v="862.63682338491594"/>
    <m/>
    <n v="1"/>
  </r>
  <r>
    <s v="500FD47E7503B0C51EAD9E250A0119EBEE56EC5C"/>
    <s v="scheduleMyTime"/>
    <n v="1010"/>
    <n v="1524998096"/>
    <n v="1524998096"/>
    <n v="0.97756496774199997"/>
    <n v="0.97756496774199997"/>
    <n v="1012513"/>
    <n v="-0.47036131029799999"/>
    <n v="0"/>
    <x v="0"/>
    <s v="007.1:007.9 04-29-05:34:56"/>
    <s v="scheduleMyTime"/>
    <n v="0"/>
    <n v="0"/>
    <n v="1"/>
    <n v="0"/>
    <x v="2"/>
    <n v="1010"/>
    <n v="512000"/>
    <n v="1.972656"/>
    <n v="0.50693100000000002"/>
    <n v="453"/>
    <n v="9"/>
    <m/>
    <n v="1117.99"/>
    <n v="4051.45"/>
    <n v="4861.32"/>
    <n v="11818.828055288463"/>
    <n v="2210.8978582858786"/>
    <n v="8012.0055885583251"/>
    <n v="9613.5761289835391"/>
    <n v="23372.500321904772"/>
    <n v="1012.513263483904"/>
    <n v="862.35928443873274"/>
    <m/>
    <n v="1"/>
  </r>
  <r>
    <s v="029CA24475A8A59953BEA66D1284663A2A8572D9"/>
    <s v="UbuntuCore212"/>
    <n v="784"/>
    <n v="1524998498"/>
    <n v="1524998498"/>
    <n v="-0.24679949265000001"/>
    <n v="-0.24679949265000001"/>
    <n v="784389"/>
    <n v="-0.92452186387299995"/>
    <n v="0"/>
    <x v="2"/>
    <s v="036.8:037.6 04-29-05:41:38"/>
    <s v="UbuntuCore212"/>
    <n v="0"/>
    <n v="0"/>
    <n v="1"/>
    <n v="0"/>
    <x v="2"/>
    <n v="1160"/>
    <n v="1041408"/>
    <n v="1.113877"/>
    <n v="0.89776599999999995"/>
    <n v="2624"/>
    <n v="52"/>
    <m/>
    <n v="1117.99"/>
    <n v="4051.45"/>
    <n v="4861.32"/>
    <n v="6440.9193022088357"/>
    <n v="842.07063521222653"/>
    <n v="3051.5541955031572"/>
    <n v="3661.5486903907017"/>
    <n v="4851.3036862241033"/>
    <n v="784.38903395834882"/>
    <n v="861.49472377084419"/>
    <m/>
    <n v="1"/>
  </r>
  <r>
    <s v="539E2FC871E2D2C8F4CFE6928D44EF1FC1B58274"/>
    <s v="Unnamed"/>
    <n v="792"/>
    <n v="1524987008"/>
    <n v="1524987008"/>
    <n v="-0.226797427489"/>
    <n v="-0.226797427489"/>
    <n v="791759"/>
    <n v="-0.10944773208899999"/>
    <n v="0"/>
    <x v="3"/>
    <s v="057.9:058.7 04-29-02:30:08"/>
    <s v="Unnamed"/>
    <n v="0"/>
    <n v="0"/>
    <n v="1"/>
    <n v="0"/>
    <x v="2"/>
    <n v="792"/>
    <n v="1024000"/>
    <n v="0.77343700000000004"/>
    <n v="1.292929"/>
    <n v="4070"/>
    <n v="81"/>
    <m/>
    <n v="1117.99"/>
    <n v="4051.45"/>
    <n v="4861.32"/>
    <n v="3794.4265750962772"/>
    <n v="864.43274404157285"/>
    <n v="3132.5915623996907"/>
    <n v="3758.7851297991742"/>
    <n v="2933.8603890685445"/>
    <n v="791.759434251264"/>
    <n v="861.43160397588485"/>
    <m/>
    <n v="1"/>
  </r>
  <r>
    <s v="5D4768E6326BD8E3FF3F03769231058979DB29B3"/>
    <s v="Dragon2"/>
    <n v="926"/>
    <n v="1525007235"/>
    <n v="1525007235"/>
    <n v="0.30878211777300002"/>
    <n v="0.30878211777300002"/>
    <n v="925918"/>
    <n v="0.73985602991800004"/>
    <n v="0.2"/>
    <x v="4"/>
    <s v="072.2:073.0 04-29-08:07:15"/>
    <s v="Dragon2"/>
    <n v="0"/>
    <n v="0"/>
    <n v="1"/>
    <n v="0"/>
    <x v="2"/>
    <n v="402"/>
    <n v="707466"/>
    <n v="0.56822499999999998"/>
    <n v="1.7598659999999999"/>
    <n v="4640"/>
    <n v="92"/>
    <m/>
    <n v="1117.99"/>
    <n v="4051.45"/>
    <n v="4861.32"/>
    <n v="2386.3111194805197"/>
    <n v="1463.2053198490364"/>
    <n v="5302.4653110514209"/>
    <n v="6362.408684772241"/>
    <n v="3123.1613206189731"/>
    <n v="925.91884973239326"/>
    <n v="860.38299481267529"/>
    <m/>
    <n v="1"/>
  </r>
  <r>
    <s v="47448D43CD061B1A2631FBEE48B898B54685087B"/>
    <s v="JustATorRelayTest"/>
    <n v="351"/>
    <n v="1524982043"/>
    <n v="1524982043"/>
    <n v="-0.82846121540399997"/>
    <n v="-0.82846121540399997"/>
    <n v="351311"/>
    <n v="-7.3909521721599999E-3"/>
    <n v="0"/>
    <x v="7"/>
    <s v="092.6:093.4 04-29-01:07:23"/>
    <s v="JustATorRelayTest"/>
    <n v="1"/>
    <n v="0"/>
    <n v="0"/>
    <n v="0"/>
    <x v="0"/>
    <n v="351"/>
    <n v="2048000"/>
    <n v="0.17138700000000001"/>
    <n v="5.8347579999999999"/>
    <n v="5961"/>
    <n v="119"/>
    <m/>
    <n v="10125.48"/>
    <n v="10125.48"/>
    <n v="4861.32"/>
    <n v="509.99709399477808"/>
    <n v="1736.9125326511062"/>
    <n v="1736.9125326511062"/>
    <n v="833.90492433222676"/>
    <n v="87.484281651356213"/>
    <n v="351.31143085260805"/>
    <n v="860.31800159682575"/>
    <m/>
    <n v="1"/>
  </r>
  <r>
    <s v="835D1E39D9D40A76E94E055769CB7F98FE472E43"/>
    <s v="akmlxc"/>
    <n v="948"/>
    <n v="1525004637"/>
    <n v="1525004637"/>
    <n v="0.44650982764500002"/>
    <n v="0.44650982764500002"/>
    <n v="947984"/>
    <n v="-1.39503176792E-2"/>
    <n v="0"/>
    <x v="2"/>
    <s v="025.8:026.6 04-29-07:23:57"/>
    <s v="akmlxc"/>
    <n v="0"/>
    <n v="0"/>
    <n v="1"/>
    <n v="0"/>
    <x v="2"/>
    <n v="909"/>
    <n v="655360"/>
    <n v="1.387024"/>
    <n v="0.72096800000000005"/>
    <n v="1687"/>
    <n v="33"/>
    <m/>
    <n v="1117.99"/>
    <n v="4051.45"/>
    <n v="4861.32"/>
    <n v="6440.9193022088357"/>
    <n v="1617.1835222088334"/>
    <n v="5860.4622412123344"/>
    <n v="7031.9471553271906"/>
    <n v="9316.8530697134556"/>
    <n v="947.98468064542715"/>
    <n v="860.19727645179898"/>
    <m/>
    <n v="1"/>
  </r>
  <r>
    <s v="3DAEB93223247937F7D488689F79B9203371E018"/>
    <s v="vjayDuckdnsOrg"/>
    <n v="921"/>
    <n v="1524982505"/>
    <n v="1524982505"/>
    <n v="0.28532650057999998"/>
    <n v="0.28532650057999998"/>
    <n v="921322"/>
    <n v="0.32483414756700002"/>
    <n v="0"/>
    <x v="3"/>
    <s v="056.4:057.2 04-29-01:15:05"/>
    <s v="vjayDuckdnsOrg"/>
    <n v="0"/>
    <n v="0"/>
    <n v="1"/>
    <n v="0"/>
    <x v="2"/>
    <n v="758"/>
    <n v="716800"/>
    <n v="1.0574779999999999"/>
    <n v="0.94564599999999999"/>
    <n v="2942"/>
    <n v="58"/>
    <m/>
    <n v="1117.99"/>
    <n v="4051.45"/>
    <n v="4861.32"/>
    <n v="3794.4265750962772"/>
    <n v="1436.9821743834343"/>
    <n v="5207.4360507748415"/>
    <n v="6248.3834237995652"/>
    <n v="4877.0770314762531"/>
    <n v="921.32203561574408"/>
    <n v="859.96542493102083"/>
    <m/>
    <n v="1"/>
  </r>
  <r>
    <s v="FBFBBAEFE450C196939C096BA6C1DE61BD11B7DF"/>
    <s v="HwangSinB"/>
    <n v="599"/>
    <n v="1524968613"/>
    <n v="1524968613"/>
    <n v="-0.59262437014000002"/>
    <n v="-0.59262437014000002"/>
    <n v="598515"/>
    <n v="-5.1753129077500001E-2"/>
    <n v="0"/>
    <x v="6"/>
    <s v="077.4:078.2 04-28-21:23:33"/>
    <s v="HwangSinB"/>
    <n v="0"/>
    <n v="0"/>
    <n v="1"/>
    <n v="0"/>
    <x v="2"/>
    <n v="599"/>
    <n v="1469197"/>
    <n v="0.40770600000000001"/>
    <n v="2.45275"/>
    <n v="5145"/>
    <n v="102"/>
    <m/>
    <n v="1117.99"/>
    <n v="4051.45"/>
    <n v="4861.32"/>
    <n v="885.64026081730776"/>
    <n v="455.44188042718139"/>
    <n v="1650.4619955962969"/>
    <n v="1980.3832969510149"/>
    <n v="360.78825907982542"/>
    <n v="598.51505326342237"/>
    <n v="859.71963728439573"/>
    <m/>
    <n v="1"/>
  </r>
  <r>
    <s v="2D919C1E0DFA4D7760471F971C2CA96E383AEBE0"/>
    <s v="node49d"/>
    <n v="621"/>
    <n v="1524973472"/>
    <n v="1524973472"/>
    <n v="-0.56095655822000001"/>
    <n v="-0.56095655822000001"/>
    <n v="621264"/>
    <n v="-0.115048719116"/>
    <n v="0"/>
    <x v="6"/>
    <s v="079.0:079.8 04-28-22:44:32"/>
    <s v="Hydra4"/>
    <n v="0"/>
    <n v="0"/>
    <n v="1"/>
    <n v="0"/>
    <x v="2"/>
    <n v="597"/>
    <n v="1415040"/>
    <n v="0.42189599999999999"/>
    <n v="2.3702510000000001"/>
    <n v="5101"/>
    <n v="102"/>
    <m/>
    <n v="1117.99"/>
    <n v="4051.45"/>
    <n v="4861.32"/>
    <n v="885.64026081730776"/>
    <n v="490.8461774756222"/>
    <n v="1778.7625521995808"/>
    <n v="2134.3306643939495"/>
    <n v="388.83454828816764"/>
    <n v="621.26403185637116"/>
    <n v="859.39682229945981"/>
    <m/>
    <n v="1"/>
  </r>
  <r>
    <s v="F424F599F062D4AF2ECD4563C9A9F35C0813F316"/>
    <s v="livefreeordie02"/>
    <n v="825"/>
    <n v="1524975578"/>
    <n v="1524975578"/>
    <n v="-6.7321057370199999E-2"/>
    <n v="-6.7321057370199999E-2"/>
    <n v="824500"/>
    <n v="0.18984745724300001"/>
    <n v="0"/>
    <x v="4"/>
    <s v="064.4:065.2 04-28-23:19:38"/>
    <s v="livefreeordie02"/>
    <n v="0"/>
    <n v="0"/>
    <n v="1"/>
    <n v="0"/>
    <x v="2"/>
    <n v="825"/>
    <n v="901714"/>
    <n v="0.91492399999999996"/>
    <n v="1.0929869999999999"/>
    <n v="3648"/>
    <n v="72"/>
    <m/>
    <n v="1117.99"/>
    <n v="4051.45"/>
    <n v="4861.32"/>
    <n v="2386.3111194805197"/>
    <n v="1042.72573107069"/>
    <n v="3778.7021021175028"/>
    <n v="4534.050797385099"/>
    <n v="2225.6621317028253"/>
    <n v="841.00966007448744"/>
    <n v="859.2209620521412"/>
    <m/>
    <n v="1"/>
  </r>
  <r>
    <s v="61578577BEDB87CF3BBD4B35EEE3A31D2EE4E89A"/>
    <s v="UbuntuCore212"/>
    <n v="868"/>
    <n v="1524969124"/>
    <n v="1524969124"/>
    <n v="3.98512530049E-2"/>
    <n v="3.98512530049E-2"/>
    <n v="867818"/>
    <n v="0.21393666158300001"/>
    <n v="0"/>
    <x v="4"/>
    <s v="062.8:063.6 04-28-21:32:04"/>
    <s v="UbuntuCore212"/>
    <n v="0"/>
    <n v="0"/>
    <n v="1"/>
    <n v="0"/>
    <x v="2"/>
    <n v="700"/>
    <n v="834560"/>
    <n v="0.83876499999999998"/>
    <n v="1.192229"/>
    <n v="3912"/>
    <n v="78"/>
    <m/>
    <n v="1117.99"/>
    <n v="4051.45"/>
    <n v="4861.32"/>
    <n v="2386.3111194805197"/>
    <n v="1162.5433023469482"/>
    <n v="4212.9053589867017"/>
    <n v="5055.0496932577798"/>
    <n v="2481.408607651344"/>
    <n v="867.81826170776935"/>
    <n v="857.84078319543846"/>
    <m/>
    <n v="1"/>
  </r>
  <r>
    <s v="266F2C5CE3A82F7357728B102988826E38D98F17"/>
    <s v="p14nd4sark"/>
    <n v="662"/>
    <n v="1524989327"/>
    <n v="1524989327"/>
    <n v="-0.495140064366"/>
    <n v="-0.495140064366"/>
    <n v="661730"/>
    <n v="-1.3879977236400001"/>
    <n v="0"/>
    <x v="5"/>
    <s v="038.6:039.4 04-29-03:08:47"/>
    <s v="p14nd4sark"/>
    <n v="0"/>
    <n v="0"/>
    <n v="1"/>
    <n v="0"/>
    <x v="2"/>
    <n v="1710"/>
    <n v="1310720"/>
    <n v="1.3046260000000001"/>
    <n v="0.76650300000000005"/>
    <n v="1964"/>
    <n v="39"/>
    <m/>
    <n v="1117.99"/>
    <n v="4051.45"/>
    <n v="4861.32"/>
    <n v="4819.491751072962"/>
    <n v="564.42835943945568"/>
    <n v="2045.4147862243692"/>
    <n v="2454.2857022962767"/>
    <n v="2433.1682952352894"/>
    <n v="661.7300148341966"/>
    <n v="856.42701038393761"/>
    <m/>
    <n v="1"/>
  </r>
  <r>
    <s v="63D986BA6665CEC6A2CD95FAE681AE8C7CA12B9C"/>
    <s v="HKRealDemocracy"/>
    <n v="581"/>
    <n v="1524973472"/>
    <n v="1524973472"/>
    <n v="-0.611859536195"/>
    <n v="-0.611859536195"/>
    <n v="581045"/>
    <n v="-8.5922858411699998E-2"/>
    <n v="0"/>
    <x v="6"/>
    <s v="079.0:079.8 04-28-22:44:32"/>
    <s v="HKRealDemocracy"/>
    <n v="0"/>
    <n v="0"/>
    <n v="1"/>
    <n v="0"/>
    <x v="2"/>
    <n v="581"/>
    <n v="1496998"/>
    <n v="0.38811000000000001"/>
    <n v="2.5765889999999998"/>
    <n v="5217"/>
    <n v="104"/>
    <m/>
    <n v="1117.99"/>
    <n v="4051.45"/>
    <n v="4861.32"/>
    <n v="885.64026081730776"/>
    <n v="433.93715712935193"/>
    <n v="1572.5316820827672"/>
    <n v="1886.8749995045225"/>
    <n v="343.752821598011"/>
    <n v="581.04549803515749"/>
    <n v="855.83124862461023"/>
    <m/>
    <n v="1"/>
  </r>
  <r>
    <s v="CC45D9E700939E8FF4F61284F3F29AF214DC28B0"/>
    <s v="Unnamed"/>
    <n v="532"/>
    <n v="1524987958"/>
    <n v="1524987958"/>
    <n v="-0.66989142304100002"/>
    <n v="-0.66989142304100002"/>
    <n v="531596"/>
    <n v="4.43218866495E-2"/>
    <n v="0"/>
    <x v="6"/>
    <s v="082.9:083.7 04-29-02:45:58"/>
    <s v="Unnamed"/>
    <n v="1"/>
    <n v="0"/>
    <n v="0"/>
    <n v="0"/>
    <x v="0"/>
    <n v="556"/>
    <n v="1610368"/>
    <n v="0.34526299999999999"/>
    <n v="2.8963450000000002"/>
    <n v="5334"/>
    <n v="106"/>
    <m/>
    <n v="10125.48"/>
    <n v="10125.48"/>
    <n v="4861.32"/>
    <n v="885.64026081730776"/>
    <n v="3342.507793826815"/>
    <n v="3342.507793826815"/>
    <n v="1604.7634273423257"/>
    <n v="292.35744619599905"/>
    <n v="531.59628886031089"/>
    <n v="855.22780220221773"/>
    <m/>
    <n v="1"/>
  </r>
  <r>
    <s v="8B93A5683C1CDEA7159F104B9D9D0A88BD1CAB81"/>
    <s v="Unnamed"/>
    <n v="781"/>
    <n v="1524998183"/>
    <n v="1524998183"/>
    <n v="-0.23700546809799999"/>
    <n v="-0.23700546809799999"/>
    <n v="781306"/>
    <n v="-6.1634746232599999E-2"/>
    <n v="0"/>
    <x v="3"/>
    <s v="061.0:061.8 04-29-05:36:23"/>
    <s v="Unnamed"/>
    <n v="0"/>
    <n v="0"/>
    <n v="1"/>
    <n v="0"/>
    <x v="2"/>
    <n v="781"/>
    <n v="1024000"/>
    <n v="0.76269500000000001"/>
    <n v="1.31114"/>
    <n v="4097"/>
    <n v="81"/>
    <m/>
    <n v="1117.99"/>
    <n v="4051.45"/>
    <n v="4861.32"/>
    <n v="3794.4265750962772"/>
    <n v="853.02025672111688"/>
    <n v="3091.2341962743576"/>
    <n v="3709.1605778258304"/>
    <n v="2895.1267285020931"/>
    <n v="781.30640066764795"/>
    <n v="854.11448046735359"/>
    <m/>
    <n v="1"/>
  </r>
  <r>
    <s v="B68543217D24CC542AE8EFF1B7577B8894F26198"/>
    <s v="UbuntuCore212"/>
    <n v="569"/>
    <n v="1524931600"/>
    <n v="1524931600"/>
    <n v="-0.56982187119500005"/>
    <n v="-0.56982187119500005"/>
    <n v="569129"/>
    <n v="-5.5602945314099997E-3"/>
    <n v="0"/>
    <x v="6"/>
    <s v="078.9:079.7 04-28-11:06:40"/>
    <s v="UbuntuCore212"/>
    <n v="0"/>
    <n v="0"/>
    <n v="1"/>
    <n v="0"/>
    <x v="2"/>
    <n v="561"/>
    <n v="1420288"/>
    <n v="0.39499000000000001"/>
    <n v="2.5317080000000001"/>
    <n v="5197"/>
    <n v="103"/>
    <m/>
    <n v="1117.99"/>
    <n v="4051.45"/>
    <n v="4861.32"/>
    <n v="885.64026081730776"/>
    <n v="480.93484622270188"/>
    <n v="1742.845179947017"/>
    <n v="2091.2335411223221"/>
    <n v="380.98307019276155"/>
    <n v="610.97683420419571"/>
    <n v="853.77018394293702"/>
    <m/>
    <n v="1"/>
  </r>
  <r>
    <s v="19AF5C797CCF00107E17C0C0398607B12B29A2B8"/>
    <s v="raisapX"/>
    <n v="823"/>
    <n v="1524999455"/>
    <n v="1524999455"/>
    <n v="-0.107518730947"/>
    <n v="-0.107518730947"/>
    <n v="822510"/>
    <n v="0.27386179278799999"/>
    <n v="0"/>
    <x v="4"/>
    <s v="069.9:070.7 04-29-05:57:35"/>
    <s v="raisapX"/>
    <n v="0"/>
    <n v="0"/>
    <n v="1"/>
    <n v="0"/>
    <x v="2"/>
    <n v="658"/>
    <n v="921600"/>
    <n v="0.71397600000000006"/>
    <n v="1.4006080000000001"/>
    <n v="4243"/>
    <n v="84"/>
    <m/>
    <n v="1117.99"/>
    <n v="4051.45"/>
    <n v="4861.32"/>
    <n v="2386.3111194805197"/>
    <n v="997.78513398856342"/>
    <n v="3615.8432375047764"/>
    <n v="4338.6370428727296"/>
    <n v="2129.737976269259"/>
    <n v="822.51073755924472"/>
    <n v="852.23751629147137"/>
    <m/>
    <n v="1"/>
  </r>
  <r>
    <s v="10C717D177FF8B72B9F0B58F6B9738EEB606A233"/>
    <s v="vaal"/>
    <n v="866"/>
    <n v="1524997864"/>
    <n v="1524997864"/>
    <n v="5.6743049871599997E-2"/>
    <n v="5.6743049871599997E-2"/>
    <n v="865683"/>
    <n v="-8.4081913572399997E-2"/>
    <n v="0"/>
    <x v="5"/>
    <s v="040.9:041.7 04-29-05:31:04"/>
    <s v="vaal"/>
    <n v="0"/>
    <n v="0"/>
    <n v="1"/>
    <n v="0"/>
    <x v="2"/>
    <n v="1070"/>
    <n v="819200"/>
    <n v="1.306152"/>
    <n v="0.76560700000000004"/>
    <n v="1958"/>
    <n v="39"/>
    <m/>
    <n v="1117.99"/>
    <n v="4051.45"/>
    <n v="4861.32"/>
    <n v="4819.491751072962"/>
    <n v="1181.4281623259501"/>
    <n v="4281.3416294022936"/>
    <n v="5137.1661232018059"/>
    <n v="5092.9644118598599"/>
    <n v="865.68390645481475"/>
    <n v="851.73873451837028"/>
    <m/>
    <n v="1"/>
  </r>
  <r>
    <s v="883C39318143F4B9E68DABA922CDF9A1917573EA"/>
    <s v="TruthSeeker"/>
    <n v="935"/>
    <n v="1524991754"/>
    <n v="1524991754"/>
    <n v="0.42716113219700003"/>
    <n v="0.42716113219700003"/>
    <n v="935304"/>
    <n v="0.12574593994200001"/>
    <n v="0"/>
    <x v="5"/>
    <s v="039.4:040.2 04-29-03:49:14"/>
    <s v="TruthSeeker"/>
    <n v="0"/>
    <n v="0"/>
    <n v="1"/>
    <n v="0"/>
    <x v="2"/>
    <n v="870"/>
    <n v="655360"/>
    <n v="1.327515"/>
    <n v="0.75328700000000004"/>
    <n v="1871"/>
    <n v="37"/>
    <m/>
    <n v="1117.99"/>
    <n v="4051.45"/>
    <n v="4861.32"/>
    <n v="4819.491751072962"/>
    <n v="1595.5518741849239"/>
    <n v="5782.0719690395354"/>
    <n v="6937.886955171919"/>
    <n v="6878.1913040753898"/>
    <n v="935.30431959662587"/>
    <n v="851.32102371763813"/>
    <m/>
    <n v="1"/>
  </r>
  <r>
    <s v="9282AD5A2C5847FA4FD8BCF3FC1D96ACAE0684F3"/>
    <s v="howeverthishelp"/>
    <n v="737"/>
    <n v="1524904374"/>
    <n v="1524904374"/>
    <n v="-0.30150317506000002"/>
    <n v="-0.30150317506000002"/>
    <n v="737433"/>
    <n v="-0.139459917116"/>
    <n v="0"/>
    <x v="3"/>
    <s v="061.1:061.9 04-28-03:32:54"/>
    <s v="howeverthishelp"/>
    <n v="0"/>
    <n v="0"/>
    <n v="1"/>
    <n v="0"/>
    <x v="2"/>
    <n v="737"/>
    <n v="1077248"/>
    <n v="0.68415099999999995"/>
    <n v="1.4616659999999999"/>
    <n v="4322"/>
    <n v="86"/>
    <m/>
    <n v="1117.99"/>
    <n v="4051.45"/>
    <n v="4861.32"/>
    <n v="3794.4265750962772"/>
    <n v="780.91246531467061"/>
    <n v="2829.9249614031628"/>
    <n v="3395.6165850173206"/>
    <n v="2650.3949151727079"/>
    <n v="752.45430767296511"/>
    <n v="849.89241537107557"/>
    <m/>
    <n v="1"/>
  </r>
  <r>
    <s v="B2808595C359B8766BD4EF858529D8F22645B0E0"/>
    <s v="SkyLakeRTnode002"/>
    <n v="90"/>
    <n v="1525006165"/>
    <n v="1525006165"/>
    <n v="-0.96552756252399996"/>
    <n v="-0.96552756252399996"/>
    <n v="90367"/>
    <n v="-1.5245963642399999E-3"/>
    <n v="0.29411764705900001"/>
    <x v="7"/>
    <s v="098.8:099.6 04-29-07:49:25"/>
    <s v="SkyLakeRTnode002"/>
    <n v="1"/>
    <n v="0"/>
    <n v="0"/>
    <n v="0"/>
    <x v="0"/>
    <n v="94"/>
    <n v="2621440"/>
    <n v="3.5858000000000001E-2"/>
    <n v="27.88766"/>
    <n v="6381"/>
    <n v="127"/>
    <m/>
    <n v="10125.48"/>
    <n v="10125.48"/>
    <n v="4861.32"/>
    <n v="509.99709399477808"/>
    <n v="349.04997621448888"/>
    <n v="349.04997621448888"/>
    <n v="167.58154975082851"/>
    <n v="17.580842935676703"/>
    <n v="90.367426497085546"/>
    <n v="849.68919854796002"/>
    <m/>
    <n v="1"/>
  </r>
  <r>
    <s v="54C81AB5ED4A7F005DE9C0A0AB966EE0F4B63BA3"/>
    <s v="ecramrelay1"/>
    <n v="651"/>
    <n v="1524941370"/>
    <n v="1524941370"/>
    <n v="-0.42703047553000001"/>
    <n v="-0.42703047553000001"/>
    <n v="650688"/>
    <n v="0.10500383754000001"/>
    <n v="0"/>
    <x v="4"/>
    <s v="069.1:069.8 04-28-13:49:30"/>
    <s v="ecramrelay1"/>
    <n v="0"/>
    <n v="0"/>
    <n v="1"/>
    <n v="0"/>
    <x v="2"/>
    <n v="691"/>
    <n v="1211851"/>
    <n v="0.57020199999999999"/>
    <n v="1.7537640000000001"/>
    <n v="4632"/>
    <n v="92"/>
    <m/>
    <n v="1117.99"/>
    <n v="4051.45"/>
    <n v="4861.32"/>
    <n v="2386.3111194805197"/>
    <n v="640.57419866221528"/>
    <n v="2321.3573799139813"/>
    <n v="2785.3882086965"/>
    <n v="1367.2835473662265"/>
    <n v="694.35369119849395"/>
    <n v="849.60288383894579"/>
    <m/>
    <n v="1"/>
  </r>
  <r>
    <s v="D0B6ABC93915156CB11C4B85584A40DBBEFCC476"/>
    <s v="UbuntuCore212"/>
    <n v="362"/>
    <n v="1524361484"/>
    <n v="1524361484"/>
    <n v="-0.38754837353499999"/>
    <n v="-0.38754837353499999"/>
    <n v="362492"/>
    <n v="2.6257430387399999E-2"/>
    <n v="0.6"/>
    <x v="8"/>
    <s v="050.0:100.0 04-21-20:44:44"/>
    <s v="UbuntuCore212"/>
    <n v="0"/>
    <n v="0"/>
    <n v="1"/>
    <n v="0"/>
    <x v="2"/>
    <n v="362"/>
    <n v="1165312"/>
    <n v="0.31064599999999998"/>
    <n v="3.2190940000000001"/>
    <n v="5446"/>
    <n v="108"/>
    <m/>
    <n v="1117.99"/>
    <n v="4051.45"/>
    <n v="4861.32"/>
    <n v="504.85700000000003"/>
    <n v="684.71479387160525"/>
    <n v="2481.3171420416238"/>
    <n v="2977.3233407668336"/>
    <n v="309.20049078224048"/>
    <n v="713.69722973918203"/>
    <n v="849.18166081742754"/>
    <m/>
    <n v="1"/>
  </r>
  <r>
    <s v="16F8469B848F9DCB4590BCC5CEA5F24980BDC806"/>
    <s v="brmlab"/>
    <n v="904"/>
    <n v="1525003705"/>
    <n v="1525003705"/>
    <n v="0.26184034528599998"/>
    <n v="0.26184034528599998"/>
    <n v="904487"/>
    <n v="0.15964715203400001"/>
    <n v="0"/>
    <x v="3"/>
    <s v="050.0:050.8 04-29-07:08:25"/>
    <s v="brmlab"/>
    <n v="1"/>
    <n v="0"/>
    <n v="0"/>
    <n v="0"/>
    <x v="0"/>
    <n v="790"/>
    <n v="716800"/>
    <n v="1.1021209999999999"/>
    <n v="0.90734199999999998"/>
    <n v="2696"/>
    <n v="53"/>
    <m/>
    <n v="10125.48"/>
    <n v="10125.48"/>
    <n v="4861.32"/>
    <n v="3794.4265750962772"/>
    <n v="12776.739179386488"/>
    <n v="12776.739179386488"/>
    <n v="6134.209707345738"/>
    <n v="4787.9605396818615"/>
    <n v="904.48715950100484"/>
    <n v="848.18101165070334"/>
    <m/>
    <n v="1"/>
  </r>
  <r>
    <s v="4DD902046E7155BBE79C34EE6D53BF7408B98CE4"/>
    <s v="Artikel5ev6"/>
    <n v="764"/>
    <n v="1524963001"/>
    <n v="1524963001"/>
    <n v="-0.26536806244700001"/>
    <n v="-0.26536806244700001"/>
    <n v="764406"/>
    <n v="-0.70855388340000003"/>
    <n v="0"/>
    <x v="5"/>
    <s v="047.3:048.1 04-28-19:50:01"/>
    <s v="Artikel5ev6"/>
    <n v="0"/>
    <n v="0"/>
    <n v="1"/>
    <n v="0"/>
    <x v="2"/>
    <n v="1000"/>
    <n v="1040530"/>
    <n v="0.96104900000000004"/>
    <n v="1.04053"/>
    <n v="3510"/>
    <n v="70"/>
    <m/>
    <n v="1117.99"/>
    <n v="4051.45"/>
    <n v="4861.32"/>
    <n v="4819.491751072962"/>
    <n v="821.31115986487839"/>
    <n v="2976.3245633991014"/>
    <n v="3571.2809306651493"/>
    <n v="3540.5525631114306"/>
    <n v="764.40656998202303"/>
    <n v="847.24359898741614"/>
    <m/>
    <n v="1"/>
  </r>
  <r>
    <s v="9C4E2B8F6C394EF9B045DAF29B49D1BCCAD7D3AC"/>
    <s v="Vascom2"/>
    <n v="840"/>
    <n v="1524975523"/>
    <n v="1524975523"/>
    <n v="-2.453015607E-2"/>
    <n v="-2.453015607E-2"/>
    <n v="840117"/>
    <n v="-0.38611954491099998"/>
    <n v="0.2"/>
    <x v="3"/>
    <s v="054.0:054.8 04-28-23:18:43"/>
    <s v="Vascom2"/>
    <n v="0"/>
    <n v="0"/>
    <n v="1"/>
    <n v="0"/>
    <x v="2"/>
    <n v="840"/>
    <n v="861244"/>
    <n v="0.97533300000000001"/>
    <n v="1.02529"/>
    <n v="3456"/>
    <n v="69"/>
    <m/>
    <n v="1117.99"/>
    <n v="4051.45"/>
    <n v="4861.32"/>
    <n v="3794.4265750962772"/>
    <n v="1090.5655308153007"/>
    <n v="3952.0672991901984"/>
    <n v="4742.0710616937877"/>
    <n v="3701.34869901301"/>
    <n v="840.11755026564902"/>
    <n v="846.45548518595422"/>
    <m/>
    <n v="1"/>
  </r>
  <r>
    <s v="15722033AD14E8E1DC7EF3A1F99B63F4BD603196"/>
    <s v="UbuntuCore213"/>
    <n v="672"/>
    <n v="1525008480"/>
    <n v="1525008480"/>
    <n v="-0.46351969469199999"/>
    <n v="-0.46351969469199999"/>
    <n v="671862"/>
    <n v="1.20929450539E-2"/>
    <n v="0.2"/>
    <x v="6"/>
    <s v="075.8:076.6 04-29-08:28:00"/>
    <s v="UbuntuCore213"/>
    <n v="0"/>
    <n v="0"/>
    <n v="1"/>
    <n v="0"/>
    <x v="2"/>
    <n v="596"/>
    <n v="1252352"/>
    <n v="0.47590500000000002"/>
    <n v="2.1012620000000002"/>
    <n v="4924"/>
    <n v="98"/>
    <m/>
    <n v="1117.99"/>
    <n v="4051.45"/>
    <n v="4861.32"/>
    <n v="885.64026081730776"/>
    <n v="599.77961653129103"/>
    <n v="2173.5231329400967"/>
    <n v="2608.0024377998866"/>
    <n v="475.12855751632605"/>
    <n v="671.86218331308453"/>
    <n v="846.00912831915912"/>
    <m/>
    <n v="1"/>
  </r>
  <r>
    <s v="ECC53F0B1CE701A5DDE4FCF268EA423E2694CF72"/>
    <s v="Mikel"/>
    <n v="759"/>
    <n v="1524985992"/>
    <n v="1524985992"/>
    <n v="-0.27603207927200002"/>
    <n v="-0.27603207927200002"/>
    <n v="759135"/>
    <n v="-0.15267378455799999"/>
    <n v="0"/>
    <x v="4"/>
    <s v="066.8:067.5 04-29-02:13:12"/>
    <s v="Mikel"/>
    <n v="0"/>
    <n v="0"/>
    <n v="1"/>
    <n v="0"/>
    <x v="2"/>
    <n v="721"/>
    <n v="1048576"/>
    <n v="0.68759899999999996"/>
    <n v="1.4543360000000001"/>
    <n v="4316"/>
    <n v="86"/>
    <m/>
    <n v="1117.99"/>
    <n v="4051.45"/>
    <n v="4861.32"/>
    <n v="2386.3111194805197"/>
    <n v="809.38889569469666"/>
    <n v="2933.1198324334555"/>
    <n v="3519.4397323934409"/>
    <n v="1727.6126993804178"/>
    <n v="759.1353864452833"/>
    <n v="845.96757051169823"/>
    <m/>
    <n v="1"/>
  </r>
  <r>
    <s v="EC01EA6749C9FF44ECA4F1AD08A6AA2AD10BB2CF"/>
    <s v="redDragon"/>
    <n v="927"/>
    <n v="1525004091"/>
    <n v="1525004091"/>
    <n v="0.41457067377500001"/>
    <n v="0.41457067377500001"/>
    <n v="927053"/>
    <n v="0.54218801297999997"/>
    <n v="0"/>
    <x v="5"/>
    <s v="042.5:043.3 04-29-07:14:51"/>
    <s v="redDragon"/>
    <n v="0"/>
    <n v="0"/>
    <n v="1"/>
    <n v="0"/>
    <x v="2"/>
    <n v="730"/>
    <n v="655360"/>
    <n v="1.1138920000000001"/>
    <n v="0.89775300000000002"/>
    <n v="2623"/>
    <n v="52"/>
    <m/>
    <n v="1117.99"/>
    <n v="4051.45"/>
    <n v="4861.32"/>
    <n v="4819.491751072962"/>
    <n v="1581.4758675737123"/>
    <n v="5731.0623562657238"/>
    <n v="6876.6807078358834"/>
    <n v="6817.5116935683345"/>
    <n v="927.05303676518406"/>
    <n v="845.54512573562886"/>
    <m/>
    <n v="1"/>
  </r>
  <r>
    <s v="21B36DCD6146F1A279E7F0C5D75E4A345C3AE8B9"/>
    <s v="rspn2"/>
    <n v="926"/>
    <n v="1524959345"/>
    <n v="1524959345"/>
    <n v="0.41253350009899997"/>
    <n v="0.41253350009899997"/>
    <n v="925717"/>
    <n v="-0.30251316536"/>
    <n v="0"/>
    <x v="1"/>
    <s v="023.1:023.9 04-28-18:49:05"/>
    <s v="rspn2"/>
    <n v="0"/>
    <n v="0"/>
    <n v="1"/>
    <n v="0"/>
    <x v="2"/>
    <n v="937"/>
    <n v="655360"/>
    <n v="1.4297489999999999"/>
    <n v="0.69942400000000005"/>
    <n v="1582"/>
    <n v="31"/>
    <m/>
    <n v="1117.99"/>
    <n v="4051.45"/>
    <n v="4861.32"/>
    <n v="8853.6095214723919"/>
    <n v="1579.198327775681"/>
    <n v="5722.808848976093"/>
    <n v="6866.7773547012703"/>
    <n v="12506.02004587523"/>
    <n v="925.71795462488069"/>
    <n v="844.61056823741649"/>
    <m/>
    <n v="1"/>
  </r>
  <r>
    <s v="972065DC401869144FB3BF3D0824B9469339BC3F"/>
    <s v="MisterPink"/>
    <n v="764"/>
    <n v="1525007235"/>
    <n v="1525007235"/>
    <n v="-0.25343259626499998"/>
    <n v="-0.25343259626499998"/>
    <n v="764485"/>
    <n v="-0.237887179738"/>
    <n v="0"/>
    <x v="4"/>
    <s v="072.2:073.0 04-29-08:07:15"/>
    <s v="MisterPink"/>
    <n v="0"/>
    <n v="0"/>
    <n v="1"/>
    <n v="0"/>
    <x v="2"/>
    <n v="572"/>
    <n v="1024000"/>
    <n v="0.55859400000000003"/>
    <n v="1.7902100000000001"/>
    <n v="4673"/>
    <n v="93"/>
    <m/>
    <n v="1117.99"/>
    <n v="4051.45"/>
    <n v="4861.32"/>
    <n v="2386.3111194805197"/>
    <n v="834.65489170169269"/>
    <n v="3024.680507862166"/>
    <n v="3629.3030511250304"/>
    <n v="1781.542096974533"/>
    <n v="764.48502142464008"/>
    <n v="842.33951499724799"/>
    <m/>
    <n v="1"/>
  </r>
  <r>
    <s v="CA4DEFD49F6FA4ABE3890DC6B9678E78670BC7E8"/>
    <s v="SandyCheeks"/>
    <n v="664"/>
    <n v="1524960781"/>
    <n v="1524960781"/>
    <n v="-0.47170255969899999"/>
    <n v="-0.47170255969899999"/>
    <n v="664319"/>
    <n v="0.13112398266299999"/>
    <n v="0"/>
    <x v="6"/>
    <s v="075.0:075.8 04-28-19:13:01"/>
    <s v="SandyCheeks"/>
    <n v="0"/>
    <n v="0"/>
    <n v="1"/>
    <n v="0"/>
    <x v="2"/>
    <n v="645"/>
    <n v="1257472"/>
    <n v="0.512934"/>
    <n v="1.9495690000000001"/>
    <n v="4821"/>
    <n v="96"/>
    <m/>
    <n v="1117.99"/>
    <n v="4051.45"/>
    <n v="4861.32"/>
    <n v="885.64026081730776"/>
    <n v="590.63125528211503"/>
    <n v="2140.3706645074863"/>
    <n v="2568.2229124840574"/>
    <n v="467.88148281729372"/>
    <n v="664.31923885017909"/>
    <n v="842.26506719512531"/>
    <m/>
    <n v="1"/>
  </r>
  <r>
    <s v="C3CFCC9B5993A6F0D1349858C598C4A78AFE51F9"/>
    <s v="strugees"/>
    <n v="1030"/>
    <n v="1524998096"/>
    <n v="1524998096"/>
    <n v="1.50398719155"/>
    <n v="1.50398719155"/>
    <n v="1025633"/>
    <n v="0.63113090048200005"/>
    <n v="0"/>
    <x v="0"/>
    <s v="007.1:007.9 04-29-05:34:56"/>
    <s v="strugees"/>
    <n v="0"/>
    <n v="0"/>
    <n v="1"/>
    <n v="0"/>
    <x v="2"/>
    <n v="577"/>
    <n v="409600"/>
    <n v="1.4086909999999999"/>
    <n v="0.70987900000000004"/>
    <n v="1637"/>
    <n v="32"/>
    <m/>
    <n v="1117.99"/>
    <n v="4051.45"/>
    <n v="4861.32"/>
    <n v="11818.828055288463"/>
    <n v="2799.4326402809847"/>
    <n v="10144.778907205247"/>
    <n v="12172.683014025846"/>
    <n v="29594.19406957411"/>
    <n v="1025.6331536588802"/>
    <n v="840.8232075612159"/>
    <m/>
    <n v="1"/>
  </r>
  <r>
    <s v="580690691335E0DA7E87BF5479F111DFF3EFD201"/>
    <s v="mablab2"/>
    <n v="911"/>
    <n v="1524998183"/>
    <n v="1524998183"/>
    <n v="0.34795508167200001"/>
    <n v="0.34795508167200001"/>
    <n v="911001"/>
    <n v="-4.69434015415E-2"/>
    <n v="0"/>
    <x v="3"/>
    <s v="061.0:061.8 04-29-05:36:23"/>
    <s v="mablab2"/>
    <n v="0"/>
    <n v="0"/>
    <n v="1"/>
    <n v="0"/>
    <x v="2"/>
    <n v="726"/>
    <n v="675840"/>
    <n v="1.074219"/>
    <n v="0.93090899999999999"/>
    <n v="2841"/>
    <n v="56"/>
    <m/>
    <n v="1117.99"/>
    <n v="4051.45"/>
    <n v="4861.32"/>
    <n v="3794.4265750962772"/>
    <n v="1507.0003017584793"/>
    <n v="5461.1726156400246"/>
    <n v="6552.8409976337271"/>
    <n v="5114.7165839323097"/>
    <n v="911.00196239720447"/>
    <n v="840.45337367804314"/>
    <m/>
    <n v="1"/>
  </r>
  <r>
    <s v="215C1C0E39E350A50767D710BAB3F3563518F15E"/>
    <s v="finder"/>
    <n v="762"/>
    <n v="1524972789"/>
    <n v="1524972789"/>
    <n v="-0.25631773309900002"/>
    <n v="-0.25631773309900002"/>
    <n v="761530"/>
    <n v="-0.20482101277199999"/>
    <n v="0"/>
    <x v="3"/>
    <s v="053.2:054.0 04-28-22:33:09"/>
    <s v="finder"/>
    <n v="0"/>
    <n v="0"/>
    <n v="1"/>
    <n v="0"/>
    <x v="2"/>
    <n v="1080"/>
    <n v="1024000"/>
    <n v="1.0546880000000001"/>
    <n v="0.94814799999999999"/>
    <n v="2960"/>
    <n v="59"/>
    <m/>
    <n v="1117.99"/>
    <n v="4051.45"/>
    <n v="4861.32"/>
    <n v="3794.4265750962772"/>
    <n v="831.42933757264893"/>
    <n v="3012.9915202360562"/>
    <n v="3615.2774777311688"/>
    <n v="2821.8477569569968"/>
    <n v="761.53064130662392"/>
    <n v="840.27144891463684"/>
    <m/>
    <n v="1"/>
  </r>
  <r>
    <s v="663A0297B29394C479A4E45FD77E926BD9D323F3"/>
    <s v="anonimous"/>
    <n v="751"/>
    <n v="1524995596"/>
    <n v="1524995596"/>
    <n v="-0.28398410627199999"/>
    <n v="-0.28398410627199999"/>
    <n v="750797"/>
    <n v="-0.16601669699999999"/>
    <n v="0"/>
    <x v="3"/>
    <s v="060.2:061.0 04-29-04:53:16"/>
    <s v="anonimous"/>
    <n v="0"/>
    <n v="0"/>
    <n v="1"/>
    <n v="0"/>
    <x v="2"/>
    <n v="765"/>
    <n v="1048576"/>
    <n v="0.72956100000000002"/>
    <n v="1.3706879999999999"/>
    <n v="4200"/>
    <n v="84"/>
    <m/>
    <n v="1117.99"/>
    <n v="4051.45"/>
    <n v="4861.32"/>
    <n v="3794.4265750962772"/>
    <n v="800.49860902896671"/>
    <n v="2900.9025926443055"/>
    <n v="3480.7823844978006"/>
    <n v="2716.8697353528351"/>
    <n v="750.79708178173132"/>
    <n v="840.13075724721193"/>
    <m/>
    <n v="1"/>
  </r>
  <r>
    <s v="FA39BA260D03B22C2A630533FDF3E3F7BA0C75C4"/>
    <s v="IND"/>
    <n v="514"/>
    <n v="1524995200"/>
    <n v="1524995200"/>
    <n v="-0.675419788041"/>
    <n v="-0.675419788041"/>
    <n v="513838"/>
    <n v="3.7226572092800003E-2"/>
    <n v="0"/>
    <x v="6"/>
    <s v="084.5:085.3 04-29-04:46:40"/>
    <s v="IND"/>
    <n v="0"/>
    <n v="0"/>
    <n v="1"/>
    <n v="0"/>
    <x v="2"/>
    <n v="514"/>
    <n v="1583085"/>
    <n v="0.324683"/>
    <n v="3.0799319999999999"/>
    <n v="5395"/>
    <n v="107"/>
    <m/>
    <n v="1117.99"/>
    <n v="4051.45"/>
    <n v="4861.32"/>
    <n v="885.64026081730776"/>
    <n v="362.87743116804239"/>
    <n v="1315.0204997412905"/>
    <n v="1577.8882760005258"/>
    <n v="287.46130357550578"/>
    <n v="513.83806484911349"/>
    <n v="834.61214539437935"/>
    <m/>
    <n v="1"/>
  </r>
  <r>
    <s v="710CD74EE2B597A4FA56BF480A2432F98A4AAD17"/>
    <s v="printprint"/>
    <n v="753"/>
    <n v="1524966384"/>
    <n v="1524966384"/>
    <n v="-0.26438352697799999"/>
    <n v="-0.26438352697799999"/>
    <n v="753271"/>
    <n v="6.4626292089599996E-2"/>
    <n v="0"/>
    <x v="4"/>
    <s v="062.0:062.8 04-28-20:46:24"/>
    <s v="printprint"/>
    <n v="0"/>
    <n v="0"/>
    <n v="1"/>
    <n v="0"/>
    <x v="2"/>
    <n v="753"/>
    <n v="1024000"/>
    <n v="0.73535200000000001"/>
    <n v="1.3598939999999999"/>
    <n v="4185"/>
    <n v="83"/>
    <m/>
    <n v="1117.99"/>
    <n v="4051.45"/>
    <n v="4861.32"/>
    <n v="2386.3111194805197"/>
    <n v="822.41186067386582"/>
    <n v="2980.3133596249822"/>
    <n v="3576.0670726313092"/>
    <n v="1755.4097692454404"/>
    <n v="753.27126837452806"/>
    <n v="834.48988786216955"/>
    <m/>
    <n v="1"/>
  </r>
  <r>
    <s v="671BE3D01439EF2E627EB2098C3ACB75CCE7E2DA"/>
    <s v="Unnamed"/>
    <n v="753"/>
    <n v="1524987008"/>
    <n v="1524987008"/>
    <n v="-0.26472500812400002"/>
    <n v="-0.26472500812400002"/>
    <n v="752921"/>
    <n v="-0.23632691789099999"/>
    <n v="0"/>
    <x v="3"/>
    <s v="057.9:058.7 04-29-02:30:08"/>
    <s v="Unnamed"/>
    <n v="0"/>
    <n v="0"/>
    <n v="1"/>
    <n v="0"/>
    <x v="2"/>
    <n v="753"/>
    <n v="1024000"/>
    <n v="0.73535200000000001"/>
    <n v="1.3598939999999999"/>
    <n v="4184"/>
    <n v="83"/>
    <m/>
    <n v="1117.99"/>
    <n v="4051.45"/>
    <n v="4861.32"/>
    <n v="3794.4265750962772"/>
    <n v="822.03008816744921"/>
    <n v="2978.9298658360199"/>
    <n v="3574.4070235066361"/>
    <n v="2789.9469691779937"/>
    <n v="752.92159168102398"/>
    <n v="834.24511417671681"/>
    <m/>
    <n v="1"/>
  </r>
  <r>
    <s v="94541F30DE462C066F4504D397C10776DFAD475F"/>
    <s v="briar"/>
    <n v="354"/>
    <n v="1524975637"/>
    <n v="1524975637"/>
    <n v="-0.81287037433499998"/>
    <n v="-0.81287037433499998"/>
    <n v="354334"/>
    <n v="-4.4318049594799999E-2"/>
    <n v="9.0909090909100002E-2"/>
    <x v="7"/>
    <s v="091.0:091.8 04-28-23:20:37"/>
    <s v="briar"/>
    <n v="1"/>
    <n v="0"/>
    <n v="0"/>
    <n v="0"/>
    <x v="0"/>
    <n v="387"/>
    <n v="1933603"/>
    <n v="0.20014399999999999"/>
    <n v="4.9963899999999999"/>
    <n v="5839"/>
    <n v="116"/>
    <m/>
    <n v="10125.48"/>
    <n v="10125.48"/>
    <n v="4861.32"/>
    <n v="509.99709399477808"/>
    <n v="1894.7772820784444"/>
    <n v="1894.7772820784444"/>
    <n v="909.69699183777789"/>
    <n v="95.43556528948065"/>
    <n v="361.83440557472107"/>
    <n v="833.36498390230474"/>
    <m/>
    <n v="1"/>
  </r>
  <r>
    <s v="5835654384EA7DB06B2581A3999730F15E51922F"/>
    <s v="duat"/>
    <n v="449"/>
    <n v="1524971186"/>
    <n v="1524971186"/>
    <n v="-0.74043886899699995"/>
    <n v="-0.74043886899699995"/>
    <n v="449026"/>
    <n v="-0.16311270208"/>
    <n v="0"/>
    <x v="6"/>
    <s v="078.2:079.0 04-28-22:06:26"/>
    <s v="duat"/>
    <n v="0"/>
    <n v="0"/>
    <n v="1"/>
    <n v="0"/>
    <x v="2"/>
    <n v="699"/>
    <n v="1729946"/>
    <n v="0.404059"/>
    <n v="2.4748869999999998"/>
    <n v="5157"/>
    <n v="103"/>
    <m/>
    <n v="1117.99"/>
    <n v="4051.45"/>
    <n v="4861.32"/>
    <n v="885.64026081730776"/>
    <n v="290.18674885004401"/>
    <n v="1051.5989442021046"/>
    <n v="1261.8097173675042"/>
    <n v="229.87778775953234"/>
    <n v="449.02674033411591"/>
    <n v="833.3025182338813"/>
    <m/>
    <n v="1"/>
  </r>
  <r>
    <s v="C894CC268A393927EABF4FE8D2C279A7153EE028"/>
    <s v="BTMLSAbyssTor1"/>
    <n v="970"/>
    <n v="1524989622"/>
    <n v="1524989622"/>
    <n v="0.89525550524200004"/>
    <n v="0.89525550524200004"/>
    <n v="970370"/>
    <n v="-0.24931104990799999"/>
    <n v="0"/>
    <x v="2"/>
    <s v="025.0:025.8 04-29-03:13:42"/>
    <s v="BTMLSAbyssTor1"/>
    <n v="0"/>
    <n v="0"/>
    <n v="1"/>
    <n v="0"/>
    <x v="2"/>
    <n v="616"/>
    <n v="512000"/>
    <n v="1.203125"/>
    <n v="0.83116900000000005"/>
    <n v="2310"/>
    <n v="46"/>
    <m/>
    <n v="1117.99"/>
    <n v="4051.45"/>
    <n v="4861.32"/>
    <n v="6440.9193022088357"/>
    <n v="2118.8767023055034"/>
    <n v="7678.5329167127002"/>
    <n v="9213.4434927430393"/>
    <n v="12207.187766330757"/>
    <n v="970.37081868390396"/>
    <n v="832.85957307873286"/>
    <m/>
    <n v="1"/>
  </r>
  <r>
    <s v="2AFFFB44D93B2F066A6853FA199FB7BEAF3C53D3"/>
    <s v="calu"/>
    <n v="882"/>
    <n v="1525007567"/>
    <n v="1525007567"/>
    <n v="0.23052789642999999"/>
    <n v="0.23052789642999999"/>
    <n v="882042"/>
    <n v="-7.0669726011600001E-2"/>
    <n v="0"/>
    <x v="5"/>
    <s v="043.3:044.1 04-29-08:12:47"/>
    <s v="calu"/>
    <n v="0"/>
    <n v="0"/>
    <n v="1"/>
    <n v="0"/>
    <x v="2"/>
    <n v="779"/>
    <n v="716800"/>
    <n v="1.086775"/>
    <n v="0.92015400000000003"/>
    <n v="2750"/>
    <n v="55"/>
    <m/>
    <n v="1117.99"/>
    <n v="4051.45"/>
    <n v="4861.32"/>
    <n v="4819.491751072962"/>
    <n v="1375.7178829297757"/>
    <n v="4985.4222459913226"/>
    <n v="5981.9898734730868"/>
    <n v="5930.5190463095487"/>
    <n v="882.04239616102404"/>
    <n v="832.46967731271673"/>
    <m/>
    <n v="1"/>
  </r>
  <r>
    <s v="903CA67D0DEB74CFBB01432840A26CB8C6C18FDF"/>
    <s v="nottryingtobelame"/>
    <n v="968"/>
    <n v="1524997864"/>
    <n v="1524997864"/>
    <n v="0.89059222185700004"/>
    <n v="0.89059222185700004"/>
    <n v="967983"/>
    <n v="0.81756578930400003"/>
    <n v="0"/>
    <x v="5"/>
    <s v="040.9:041.7 04-29-05:31:04"/>
    <s v="nottryingtobelame"/>
    <n v="0"/>
    <n v="0"/>
    <n v="1"/>
    <n v="0"/>
    <x v="2"/>
    <n v="809"/>
    <n v="512000"/>
    <n v="1.5800780000000001"/>
    <n v="0.63288"/>
    <n v="1124"/>
    <n v="22"/>
    <m/>
    <n v="1117.99"/>
    <n v="4051.45"/>
    <n v="4861.32"/>
    <n v="4819.491751072962"/>
    <n v="2113.6631981139076"/>
    <n v="7659.6398572425433"/>
    <n v="9190.7737799578717"/>
    <n v="9111.6936178825163"/>
    <n v="967.98321759078408"/>
    <n v="831.18825231354879"/>
    <m/>
    <n v="1"/>
  </r>
  <r>
    <s v="F837859E93FE54F3F9CD3D14E09F47D7F5F809B4"/>
    <s v="nosjasonNL"/>
    <n v="737"/>
    <n v="1524995247"/>
    <n v="1524995247"/>
    <n v="-0.29771343055299998"/>
    <n v="-0.29771343055299998"/>
    <n v="737119"/>
    <n v="-9.2726560504899996E-2"/>
    <n v="0"/>
    <x v="4"/>
    <s v="069.1:069.9 04-29-04:47:27"/>
    <s v="nosjasonNL"/>
    <n v="0"/>
    <n v="0"/>
    <n v="1"/>
    <n v="0"/>
    <x v="2"/>
    <n v="668"/>
    <n v="1049600"/>
    <n v="0.63643300000000003"/>
    <n v="1.5712569999999999"/>
    <n v="4432"/>
    <n v="88"/>
    <m/>
    <n v="1117.99"/>
    <n v="4051.45"/>
    <n v="4861.32"/>
    <n v="2386.3111194805197"/>
    <n v="785.14936177605148"/>
    <n v="2845.2789217860477"/>
    <n v="3414.0397457840895"/>
    <n v="1675.8742497332041"/>
    <n v="737.11998329157109"/>
    <n v="830.86398830409985"/>
    <m/>
    <n v="1"/>
  </r>
  <r>
    <s v="882556DFF4A1676DF8EE632D74073C231D24BC35"/>
    <s v="grandma"/>
    <n v="791"/>
    <n v="1524982505"/>
    <n v="1524982505"/>
    <n v="-0.141268844271"/>
    <n v="-0.141268844271"/>
    <n v="791406"/>
    <n v="-0.210812240397"/>
    <n v="0"/>
    <x v="3"/>
    <s v="056.4:057.2 04-29-01:15:05"/>
    <s v="grandma"/>
    <n v="0"/>
    <n v="0"/>
    <n v="1"/>
    <n v="0"/>
    <x v="2"/>
    <n v="833"/>
    <n v="921600"/>
    <n v="0.90386299999999997"/>
    <n v="1.106363"/>
    <n v="3683"/>
    <n v="73"/>
    <m/>
    <n v="1117.99"/>
    <n v="4051.45"/>
    <n v="4861.32"/>
    <n v="3794.4265750962772"/>
    <n v="960.05284479346483"/>
    <n v="3479.106340878257"/>
    <n v="4174.5669419685019"/>
    <n v="3258.3923181612577"/>
    <n v="791.40663311984645"/>
    <n v="830.46464318389246"/>
    <m/>
    <n v="1"/>
  </r>
  <r>
    <s v="C0BE4556260846E4BAD7608E1E5ADFF80892C28C"/>
    <s v="Dystopia2"/>
    <n v="879"/>
    <n v="1525009194"/>
    <n v="1525009194"/>
    <n v="0.22611295534199999"/>
    <n v="0.22611295534199999"/>
    <n v="878877"/>
    <n v="-0.30377283922699999"/>
    <n v="0"/>
    <x v="1"/>
    <s v="021.4:022.2 04-29-08:39:53"/>
    <s v="Dystopia2"/>
    <n v="0"/>
    <n v="0"/>
    <n v="1"/>
    <n v="0"/>
    <x v="2"/>
    <n v="1070"/>
    <n v="716800"/>
    <n v="1.4927459999999999"/>
    <n v="0.66990700000000003"/>
    <n v="1402"/>
    <n v="28"/>
    <m/>
    <n v="1117.99"/>
    <n v="4051.45"/>
    <n v="4861.32"/>
    <n v="8853.6095214723919"/>
    <n v="1370.7820229428025"/>
    <n v="4967.5353329203463"/>
    <n v="5960.5274320631715"/>
    <n v="10855.525335816585"/>
    <n v="878.87776638914568"/>
    <n v="830.25443647240195"/>
    <m/>
    <n v="1"/>
  </r>
  <r>
    <s v="DAB5784E3874F8B8119832642E7C292708E95B32"/>
    <s v="BWV639"/>
    <n v="843"/>
    <n v="1524998498"/>
    <n v="1524998498"/>
    <n v="6.7687071380700001E-2"/>
    <n v="6.7687071380700001E-2"/>
    <n v="842943"/>
    <n v="-8.6172261933300007E-2"/>
    <n v="0"/>
    <x v="2"/>
    <s v="036.8:037.6 04-29-05:41:38"/>
    <s v="BWV639"/>
    <n v="0"/>
    <n v="0"/>
    <n v="1"/>
    <n v="0"/>
    <x v="2"/>
    <n v="843"/>
    <n v="789504"/>
    <n v="1.0677589999999999"/>
    <n v="0.93654099999999996"/>
    <n v="2883"/>
    <n v="57"/>
    <m/>
    <n v="1117.99"/>
    <n v="4051.45"/>
    <n v="4861.32"/>
    <n v="6440.9193022088357"/>
    <n v="1193.6634689329089"/>
    <n v="4325.6807853453374"/>
    <n v="5190.3685138444243"/>
    <n v="6876.8862667747744"/>
    <n v="842.94321360334823"/>
    <n v="826.91144952234356"/>
    <m/>
    <n v="1"/>
  </r>
  <r>
    <s v="D0FC09810B21E1CBD89169E7BC4873EF5216A0CD"/>
    <s v="LBCTORRELAYlbc"/>
    <n v="781"/>
    <n v="1524972958"/>
    <n v="1524972958"/>
    <n v="-0.15919095424599999"/>
    <n v="-0.15919095424599999"/>
    <n v="781481"/>
    <n v="-4.0204387094499999E-2"/>
    <n v="0"/>
    <x v="4"/>
    <s v="063.6:064.4 04-28-22:35:58"/>
    <s v="LBCTORRELAYlbc"/>
    <n v="0"/>
    <n v="0"/>
    <n v="1"/>
    <n v="0"/>
    <x v="2"/>
    <n v="781"/>
    <n v="929440"/>
    <n v="0.84029100000000001"/>
    <n v="1.190064"/>
    <n v="3902"/>
    <n v="78"/>
    <m/>
    <n v="1117.99"/>
    <n v="4051.45"/>
    <n v="4861.32"/>
    <n v="2386.3111194805197"/>
    <n v="940.0161050625145"/>
    <n v="3406.4958084200434"/>
    <n v="4087.4418303048355"/>
    <n v="2006.4319752425754"/>
    <n v="781.48155948559781"/>
    <n v="825.86909163991834"/>
    <m/>
    <n v="1"/>
  </r>
  <r>
    <s v="2429C0B7B4FFBC543B29A46B30540BE43FCDD59F"/>
    <s v="Unnamed"/>
    <n v="738"/>
    <n v="1524865232"/>
    <n v="1524865232"/>
    <n v="-0.27918652496200003"/>
    <n v="-0.27918652496200003"/>
    <n v="738112"/>
    <n v="-0.59574125858899996"/>
    <n v="0"/>
    <x v="3"/>
    <s v="061.0:061.8 04-27-16:40:32"/>
    <s v="Unnamed"/>
    <n v="0"/>
    <n v="0"/>
    <n v="1"/>
    <n v="0"/>
    <x v="2"/>
    <n v="805"/>
    <n v="1024000"/>
    <n v="0.78613299999999997"/>
    <n v="1.2720499999999999"/>
    <n v="4043"/>
    <n v="80"/>
    <m/>
    <n v="1117.99"/>
    <n v="4051.45"/>
    <n v="4861.32"/>
    <n v="3794.4265750962772"/>
    <n v="805.86225695773362"/>
    <n v="2920.3397534427049"/>
    <n v="3504.1049624717298"/>
    <n v="2735.0738053716841"/>
    <n v="738.11299843891197"/>
    <n v="823.87909890723836"/>
    <m/>
    <n v="1"/>
  </r>
  <r>
    <s v="EC1FD607F27BA0023B48BEAA470E8CB267E023B1"/>
    <s v="sheepdip"/>
    <n v="693"/>
    <n v="1524995596"/>
    <n v="1524995596"/>
    <n v="-0.38445467564500002"/>
    <n v="-0.38445467564500002"/>
    <n v="693350"/>
    <n v="-0.44532216860099999"/>
    <n v="0"/>
    <x v="3"/>
    <s v="060.2:061.0 04-29-04:53:16"/>
    <s v="sheepdip"/>
    <n v="0"/>
    <n v="0"/>
    <n v="1"/>
    <n v="0"/>
    <x v="2"/>
    <n v="693"/>
    <n v="1126400"/>
    <n v="0.61523399999999995"/>
    <n v="1.625397"/>
    <n v="4493"/>
    <n v="89"/>
    <m/>
    <n v="1117.99"/>
    <n v="4051.45"/>
    <n v="4861.32"/>
    <n v="3794.4265750962772"/>
    <n v="688.17351717564645"/>
    <n v="2493.8511043580647"/>
    <n v="2992.3627961934485"/>
    <n v="2335.6415369088695"/>
    <n v="693.350253353472"/>
    <n v="823.26517734743038"/>
    <m/>
    <n v="1"/>
  </r>
  <r>
    <s v="4EB0062CCC7A3FDCFC0E1C8FC654D07EAB9DF496"/>
    <s v="Unnamed"/>
    <n v="736"/>
    <n v="1524977546"/>
    <n v="1524977546"/>
    <n v="-0.28145693113800002"/>
    <n v="-0.28145693113800002"/>
    <n v="735788"/>
    <n v="-0.54068653541"/>
    <n v="0"/>
    <x v="3"/>
    <s v="054.8:055.6 04-28-23:52:26"/>
    <s v="Unnamed"/>
    <n v="0"/>
    <n v="0"/>
    <n v="1"/>
    <n v="0"/>
    <x v="2"/>
    <n v="779"/>
    <n v="1024000"/>
    <n v="0.76074200000000003"/>
    <n v="1.314506"/>
    <n v="4103"/>
    <n v="82"/>
    <m/>
    <n v="1117.99"/>
    <n v="4051.45"/>
    <n v="4861.32"/>
    <n v="3794.4265750962772"/>
    <n v="803.32396555702746"/>
    <n v="2911.1413163409497"/>
    <n v="3493.0677915202177"/>
    <n v="2726.4589158412073"/>
    <n v="735.78810251468803"/>
    <n v="822.25167176028162"/>
    <m/>
    <n v="1"/>
  </r>
  <r>
    <s v="D6630843B10CBE660663CCD279613231BD9E0688"/>
    <s v="usdubhe2"/>
    <n v="399"/>
    <n v="1524995200"/>
    <n v="1524995200"/>
    <n v="-0.77949686392499995"/>
    <n v="-0.77949686392499995"/>
    <n v="398963"/>
    <n v="-1.15805077045E-2"/>
    <n v="0.1"/>
    <x v="6"/>
    <s v="084.5:085.3 04-29-04:46:40"/>
    <s v="usdubhe2"/>
    <n v="1"/>
    <n v="0"/>
    <n v="0"/>
    <n v="0"/>
    <x v="0"/>
    <n v="557"/>
    <n v="1809332"/>
    <n v="0.30784800000000001"/>
    <n v="3.2483520000000001"/>
    <n v="5453"/>
    <n v="109"/>
    <m/>
    <n v="10125.48"/>
    <n v="10125.48"/>
    <n v="4861.32"/>
    <n v="885.64026081730776"/>
    <n v="2232.7000942646914"/>
    <n v="2232.7000942646914"/>
    <n v="1071.9363054641192"/>
    <n v="195.28645494449734"/>
    <n v="398.96338020085199"/>
    <n v="822.07396614059644"/>
    <m/>
    <n v="1"/>
  </r>
  <r>
    <s v="376D1BDFD317C46D76E48C155026D6457E12564F"/>
    <s v="milanese"/>
    <n v="1160"/>
    <n v="1524975578"/>
    <n v="1524975578"/>
    <n v="-0.28138290357200002"/>
    <n v="-0.28138290357200002"/>
    <n v="1157513"/>
    <n v="0.116979566418"/>
    <n v="0"/>
    <x v="4"/>
    <s v="064.4:065.2 04-28-23:19:38"/>
    <s v="milanese"/>
    <n v="0"/>
    <n v="0"/>
    <n v="1"/>
    <n v="0"/>
    <x v="2"/>
    <n v="1160"/>
    <n v="1022976"/>
    <n v="1.1339459999999999"/>
    <n v="0.88187599999999999"/>
    <n v="2534"/>
    <n v="50"/>
    <m/>
    <n v="1117.99"/>
    <n v="4051.45"/>
    <n v="4861.32"/>
    <n v="2386.3111194805197"/>
    <n v="803.40672763553971"/>
    <n v="2911.4412353232206"/>
    <n v="3493.4276632073647"/>
    <n v="1714.8439678549412"/>
    <n v="735.12804283552964"/>
    <n v="821.48242998487081"/>
    <m/>
    <n v="1"/>
  </r>
  <r>
    <s v="4EA381A1CAF4422C14201B4BF799039942A97FFD"/>
    <s v="estrade"/>
    <n v="493"/>
    <n v="1524984900"/>
    <n v="1524984900"/>
    <n v="-0.66993095303899997"/>
    <n v="-0.66993095303899997"/>
    <n v="492902"/>
    <n v="-3.8380784818000002E-2"/>
    <n v="0"/>
    <x v="6"/>
    <s v="082.2:083.0 04-29-01:55:00"/>
    <s v="estrade"/>
    <n v="0"/>
    <n v="0"/>
    <n v="1"/>
    <n v="0"/>
    <x v="2"/>
    <n v="499"/>
    <n v="1543939"/>
    <n v="0.32319900000000001"/>
    <n v="3.0940660000000002"/>
    <n v="5396"/>
    <n v="107"/>
    <m/>
    <n v="1117.99"/>
    <n v="4051.45"/>
    <n v="4861.32"/>
    <n v="885.64026081730776"/>
    <n v="369.01389381192843"/>
    <n v="1337.2582403101435"/>
    <n v="1604.5712593724486"/>
    <n v="292.32243683826027"/>
    <n v="509.60647429591938"/>
    <n v="819.90623200714367"/>
    <m/>
    <n v="1"/>
  </r>
  <r>
    <s v="44D98CC3AEDCC1A2D046993AF73368BD8AEC6846"/>
    <s v="Unnamed"/>
    <n v="732"/>
    <n v="1524944998"/>
    <n v="1524944998"/>
    <n v="-0.28479017433300002"/>
    <n v="-0.28479017433300002"/>
    <n v="732374"/>
    <n v="3.3101730538400001E-2"/>
    <n v="0"/>
    <x v="4"/>
    <s v="069.8:070.6 04-28-14:49:58"/>
    <s v="Unnamed"/>
    <n v="0"/>
    <n v="0"/>
    <n v="1"/>
    <n v="0"/>
    <x v="2"/>
    <n v="840"/>
    <n v="1024000"/>
    <n v="0.82031200000000004"/>
    <n v="1.2190479999999999"/>
    <n v="3957"/>
    <n v="79"/>
    <m/>
    <n v="1117.99"/>
    <n v="4051.45"/>
    <n v="4861.32"/>
    <n v="2386.3111194805197"/>
    <n v="799.59743299744935"/>
    <n v="2897.6368481985669"/>
    <n v="3476.8638297115003"/>
    <n v="1706.713159750886"/>
    <n v="732.37486148300798"/>
    <n v="819.86240303810564"/>
    <m/>
    <n v="1"/>
  </r>
  <r>
    <s v="037CE1066EEF95C3D01B27DE9B7406F7F534241D"/>
    <s v="Unnamed"/>
    <n v="732"/>
    <n v="1524985992"/>
    <n v="1524985992"/>
    <n v="-0.28487774717600001"/>
    <n v="-0.28487774717600001"/>
    <n v="732285"/>
    <n v="5.4990752258900003E-3"/>
    <n v="0"/>
    <x v="4"/>
    <s v="066.8:067.5 04-29-02:13:12"/>
    <s v="Unnamed"/>
    <n v="0"/>
    <n v="0"/>
    <n v="1"/>
    <n v="0"/>
    <x v="2"/>
    <n v="693"/>
    <n v="1024000"/>
    <n v="0.67675799999999997"/>
    <n v="1.477633"/>
    <n v="4338"/>
    <n v="86"/>
    <m/>
    <n v="1117.99"/>
    <n v="4051.45"/>
    <n v="4861.32"/>
    <n v="2386.3111194805197"/>
    <n v="799.49952743470374"/>
    <n v="2897.2820512037947"/>
    <n v="3476.4381100983674"/>
    <n v="1706.5041837018707"/>
    <n v="732.28518689177599"/>
    <n v="819.7996308242432"/>
    <m/>
    <n v="1"/>
  </r>
  <r>
    <s v="CA9A5D5C4688F04EEC1AF810B0FD348109FA17FB"/>
    <s v="onionsender2"/>
    <n v="819"/>
    <n v="1524991634"/>
    <n v="1524991634"/>
    <n v="-4.49922062494E-4"/>
    <n v="-4.49922062494E-4"/>
    <n v="818831"/>
    <n v="-7.3685220355900003E-3"/>
    <n v="0"/>
    <x v="4"/>
    <s v="068.3:069.1 04-29-03:47:14"/>
    <s v="onionsender2"/>
    <n v="0"/>
    <n v="0"/>
    <n v="1"/>
    <n v="0"/>
    <x v="2"/>
    <n v="533"/>
    <n v="819200"/>
    <n v="0.65063499999999996"/>
    <n v="1.536961"/>
    <n v="4405"/>
    <n v="88"/>
    <m/>
    <n v="1117.99"/>
    <n v="4051.45"/>
    <n v="4861.32"/>
    <n v="2386.3111194805197"/>
    <n v="1117.4869916333523"/>
    <n v="4049.6271632599087"/>
    <n v="4859.132784879157"/>
    <n v="2385.2374654598907"/>
    <n v="818.83142384640496"/>
    <n v="818.94199669248349"/>
    <m/>
    <n v="1"/>
  </r>
  <r>
    <s v="28B4F783845AE593BD969C55FF81DA68A4B06C37"/>
    <s v="makemorerelays"/>
    <n v="636"/>
    <n v="1524950158"/>
    <n v="1524950158"/>
    <n v="-0.65717018181200004"/>
    <n v="-0.65717018181200004"/>
    <n v="635871"/>
    <n v="-0.13423657971"/>
    <n v="0"/>
    <x v="6"/>
    <s v="083.6:084.4 04-28-16:15:58"/>
    <s v="makemorerelays"/>
    <n v="0"/>
    <n v="0"/>
    <n v="1"/>
    <n v="0"/>
    <x v="2"/>
    <n v="636"/>
    <n v="1515975"/>
    <n v="0.41953200000000002"/>
    <n v="2.3836080000000002"/>
    <n v="5112"/>
    <n v="102"/>
    <m/>
    <n v="1117.99"/>
    <n v="4051.45"/>
    <n v="4861.32"/>
    <n v="885.64026081730776"/>
    <n v="383.28030843600209"/>
    <n v="1388.9578668977724"/>
    <n v="1666.6054517536879"/>
    <n v="303.62388959597047"/>
    <n v="519.72143362755321"/>
    <n v="818.59750353928735"/>
    <m/>
    <n v="1"/>
  </r>
  <r>
    <s v="A90506C7024AB04CBEB4DF655C55399B0F1E15E5"/>
    <s v="hole"/>
    <n v="730"/>
    <n v="1525007235"/>
    <n v="1525007235"/>
    <n v="-0.28722121163600001"/>
    <n v="-0.28722121163600001"/>
    <n v="729885"/>
    <n v="0.15526990527100001"/>
    <n v="0"/>
    <x v="4"/>
    <s v="072.2:073.0 04-29-08:07:15"/>
    <s v="hole"/>
    <n v="0"/>
    <n v="0"/>
    <n v="1"/>
    <n v="0"/>
    <x v="2"/>
    <n v="571"/>
    <n v="1024000"/>
    <n v="0.55761700000000003"/>
    <n v="1.793345"/>
    <n v="4677"/>
    <n v="93"/>
    <m/>
    <n v="1117.99"/>
    <n v="4051.45"/>
    <n v="4861.32"/>
    <n v="2386.3111194805197"/>
    <n v="796.87955760306841"/>
    <n v="2887.7876221173278"/>
    <n v="3465.0457794496801"/>
    <n v="1700.9119484028652"/>
    <n v="729.88547928473599"/>
    <n v="818.11983549931517"/>
    <m/>
    <n v="1"/>
  </r>
  <r>
    <s v="777E9E3BB371CFB436CB993CF8C7F631137BEEB2"/>
    <s v="blueberryTORnode1"/>
    <n v="886"/>
    <n v="1524959606"/>
    <n v="1524959606"/>
    <n v="0.35125647173699998"/>
    <n v="0.35125647173699998"/>
    <n v="885559"/>
    <n v="0.33086765766199999"/>
    <n v="0"/>
    <x v="5"/>
    <s v="046.5:047.3 04-28-18:53:26"/>
    <s v="blueberryTORnode1"/>
    <n v="0"/>
    <n v="0"/>
    <n v="1"/>
    <n v="0"/>
    <x v="2"/>
    <n v="886"/>
    <n v="655360"/>
    <n v="1.3519289999999999"/>
    <n v="0.73968400000000001"/>
    <n v="1793"/>
    <n v="35"/>
    <m/>
    <n v="1117.99"/>
    <n v="4051.45"/>
    <n v="4861.32"/>
    <n v="4819.491751072962"/>
    <n v="1510.6912228372485"/>
    <n v="5474.5480324188684"/>
    <n v="6568.8901111845116"/>
    <n v="6512.3694191204258"/>
    <n v="885.5594413175603"/>
    <n v="816.49960892229228"/>
    <m/>
    <n v="1"/>
  </r>
  <r>
    <s v="1F8461ED55E3CB7D76198C693BA76ED439AD7335"/>
    <s v="usdubhe1"/>
    <n v="375"/>
    <n v="1525001744"/>
    <n v="1525001744"/>
    <n v="-0.79685280348300003"/>
    <n v="-0.79685280348300003"/>
    <n v="374795"/>
    <n v="-3.7315015528799997E-2"/>
    <n v="0"/>
    <x v="6"/>
    <s v="086.0:086.8 04-29-06:35:44"/>
    <s v="usdubhe1"/>
    <n v="1"/>
    <n v="0"/>
    <n v="0"/>
    <n v="0"/>
    <x v="0"/>
    <n v="523"/>
    <n v="1844946"/>
    <n v="0.28347699999999998"/>
    <n v="3.5276209999999999"/>
    <n v="5517"/>
    <n v="110"/>
    <m/>
    <n v="10125.48"/>
    <n v="10125.48"/>
    <n v="4861.32"/>
    <n v="885.64026081730776"/>
    <n v="2056.9628753889529"/>
    <n v="2056.9628753889529"/>
    <n v="987.56352937202223"/>
    <n v="179.91533610762073"/>
    <n v="374.79560762525301"/>
    <n v="815.84072533767733"/>
    <m/>
    <n v="1"/>
  </r>
  <r>
    <s v="9A3003C7DFA229BAB6C426DFEFF10592FD5233E3"/>
    <s v="DeMucMK"/>
    <n v="807"/>
    <n v="1524988933"/>
    <n v="1524988933"/>
    <n v="-3.3191131285000001E-2"/>
    <n v="-3.3191131285000001E-2"/>
    <n v="807485"/>
    <n v="5.7293033455200003E-2"/>
    <n v="0"/>
    <x v="3"/>
    <s v="058.7:059.5 04-29-03:02:13"/>
    <s v="DeMucMK"/>
    <n v="0"/>
    <n v="0"/>
    <n v="1"/>
    <n v="0"/>
    <x v="2"/>
    <n v="807"/>
    <n v="835207"/>
    <n v="0.96622799999999998"/>
    <n v="1.034953"/>
    <n v="3491"/>
    <n v="69"/>
    <m/>
    <n v="1117.99"/>
    <n v="4051.45"/>
    <n v="4861.32"/>
    <n v="3794.4265750962772"/>
    <n v="1080.8826471346829"/>
    <n v="3916.977791155387"/>
    <n v="4699.9672896616039"/>
    <n v="3668.4852644909638"/>
    <n v="807.48553481284898"/>
    <n v="815.80197436899425"/>
    <m/>
    <n v="1"/>
  </r>
  <r>
    <s v="0FBC4ACEE441E5008CF90BAB4F21B333C3933F60"/>
    <s v="raspberrypi46"/>
    <n v="772"/>
    <n v="1524933178"/>
    <n v="1524933178"/>
    <n v="-0.15902499473600001"/>
    <n v="-0.15902499473600001"/>
    <n v="771975"/>
    <n v="-0.22259779523600001"/>
    <n v="0"/>
    <x v="5"/>
    <s v="040.9:041.7 04-28-11:32:58"/>
    <s v="raspberrypi46"/>
    <n v="0"/>
    <n v="0"/>
    <n v="1"/>
    <n v="0"/>
    <x v="2"/>
    <n v="772"/>
    <n v="917953"/>
    <n v="0.84100200000000003"/>
    <n v="1.1890579999999999"/>
    <n v="3899"/>
    <n v="77"/>
    <m/>
    <n v="1117.99"/>
    <n v="4051.45"/>
    <n v="4861.32"/>
    <n v="4819.491751072962"/>
    <n v="940.20164613509928"/>
    <n v="3407.1681850768323"/>
    <n v="4088.2486125899877"/>
    <n v="4053.0721007283882"/>
    <n v="771.97552900710457"/>
    <n v="815.76877030497315"/>
    <m/>
    <n v="1"/>
  </r>
  <r>
    <s v="890F32B8DCFC070E58F5D50AE8EC2BDE01013469"/>
    <s v="frolix8"/>
    <n v="716"/>
    <n v="1524995247"/>
    <n v="1524995247"/>
    <n v="-0.31719392659599999"/>
    <n v="-0.31719392659599999"/>
    <n v="715974"/>
    <n v="5.3023256551799999E-2"/>
    <n v="0"/>
    <x v="4"/>
    <s v="069.1:069.9 04-29-04:47:27"/>
    <s v="frolix8"/>
    <n v="0"/>
    <n v="0"/>
    <n v="1"/>
    <n v="0"/>
    <x v="2"/>
    <n v="716"/>
    <n v="1048576"/>
    <n v="0.68283099999999997"/>
    <n v="1.4644919999999999"/>
    <n v="4329"/>
    <n v="86"/>
    <m/>
    <n v="1117.99"/>
    <n v="4051.45"/>
    <n v="4861.32"/>
    <n v="2386.3111194805197"/>
    <n v="763.37036200493799"/>
    <n v="2766.3546660926359"/>
    <n v="3319.338820760333"/>
    <n v="1629.3877254127972"/>
    <n v="715.9740612256727"/>
    <n v="815.75464285797091"/>
    <m/>
    <n v="1"/>
  </r>
  <r>
    <s v="5CA5EBA48EAD04CD1A031194EC10979B611C78B6"/>
    <s v="Swords"/>
    <n v="622"/>
    <n v="1524931600"/>
    <n v="1524931600"/>
    <n v="-0.62144909735499998"/>
    <n v="-0.62144909735499998"/>
    <n v="621768"/>
    <n v="-1.8063019977600001E-2"/>
    <n v="0"/>
    <x v="6"/>
    <s v="078.9:079.7 04-28-11:06:40"/>
    <s v="Swords"/>
    <n v="0"/>
    <n v="0"/>
    <n v="1"/>
    <n v="0"/>
    <x v="2"/>
    <n v="622"/>
    <n v="1442816"/>
    <n v="0.43110100000000001"/>
    <n v="2.3196400000000001"/>
    <n v="5069"/>
    <n v="101"/>
    <m/>
    <n v="1117.99"/>
    <n v="4051.45"/>
    <n v="4861.32"/>
    <n v="885.64026081730776"/>
    <n v="423.21612364808357"/>
    <n v="1533.6800545210854"/>
    <n v="1840.2570740461913"/>
    <n v="335.25992015114508"/>
    <n v="546.17929915064826"/>
    <n v="815.17030940545396"/>
    <m/>
    <n v="1"/>
  </r>
  <r>
    <s v="9F748EB6836DA5C52E75FED7F8422FBA6A8B5F02"/>
    <s v="kyu"/>
    <n v="598"/>
    <n v="1524983329"/>
    <n v="1524983329"/>
    <n v="-0.54656754143999997"/>
    <n v="-0.54656754143999997"/>
    <n v="597895"/>
    <n v="-0.266972924133"/>
    <n v="0"/>
    <x v="4"/>
    <s v="066.0:066.8 04-29-01:28:49"/>
    <s v="kyu"/>
    <n v="0"/>
    <n v="0"/>
    <n v="1"/>
    <n v="0"/>
    <x v="2"/>
    <n v="710"/>
    <n v="1318598"/>
    <n v="0.53845100000000001"/>
    <n v="1.8571800000000001"/>
    <n v="4737"/>
    <n v="94"/>
    <m/>
    <n v="1117.99"/>
    <n v="4051.45"/>
    <n v="4861.32"/>
    <n v="2386.3111194805197"/>
    <n v="506.93295434549441"/>
    <n v="1837.058934232912"/>
    <n v="2204.2802794468994"/>
    <n v="1082.0309177951181"/>
    <n v="597.89513299229895"/>
    <n v="814.1059930946094"/>
    <m/>
    <n v="1"/>
  </r>
  <r>
    <s v="305F41EB1620B782C72CC09C32B8C96791E7D98A"/>
    <s v="Unnamed"/>
    <n v="723"/>
    <n v="1524951745"/>
    <n v="1524951745"/>
    <n v="-0.29377635103900002"/>
    <n v="-0.29377635103900002"/>
    <n v="723173"/>
    <n v="-0.63622694791599999"/>
    <n v="0"/>
    <x v="5"/>
    <s v="044.9:045.6 04-28-16:42:25"/>
    <s v="Unnamed"/>
    <n v="0"/>
    <n v="0"/>
    <n v="1"/>
    <n v="0"/>
    <x v="2"/>
    <n v="1080"/>
    <n v="1024000"/>
    <n v="1.0546880000000001"/>
    <n v="0.94814799999999999"/>
    <n v="2964"/>
    <n v="59"/>
    <m/>
    <n v="1117.99"/>
    <n v="4051.45"/>
    <n v="4861.32"/>
    <n v="4819.491751072962"/>
    <n v="789.55097730190835"/>
    <n v="2861.2298025830432"/>
    <n v="3433.1791491670883"/>
    <n v="3403.6390505801864"/>
    <n v="723.17301653606398"/>
    <n v="813.42111157524482"/>
    <m/>
    <n v="1"/>
  </r>
  <r>
    <s v="8D9FCB3088031C52198E7D2344B9542E3D1B0810"/>
    <s v="BeGood"/>
    <n v="940"/>
    <n v="1524985656"/>
    <n v="1524985656"/>
    <n v="0.83518892646800003"/>
    <n v="0.83518892646800003"/>
    <n v="939616"/>
    <n v="-0.53624887307199998"/>
    <n v="0"/>
    <x v="2"/>
    <s v="033.7:034.5 04-29-02:07:36"/>
    <s v="BeGood"/>
    <n v="0"/>
    <n v="0"/>
    <n v="1"/>
    <n v="0"/>
    <x v="2"/>
    <n v="745"/>
    <n v="512000"/>
    <n v="1.4550780000000001"/>
    <n v="0.68724799999999997"/>
    <n v="1517"/>
    <n v="30"/>
    <m/>
    <n v="1117.99"/>
    <n v="4051.45"/>
    <n v="4861.32"/>
    <n v="6440.9193022088357"/>
    <n v="2051.7228679019595"/>
    <n v="7435.1761761387788"/>
    <n v="8921.4406320174185"/>
    <n v="11820.303779687654"/>
    <n v="939.61673035161607"/>
    <n v="811.33171124613114"/>
    <m/>
    <n v="1"/>
  </r>
  <r>
    <s v="3F1E40DC5F7837AACBF7DA065F62E9160042F46C"/>
    <s v="Unnamed"/>
    <n v="720"/>
    <n v="1524995596"/>
    <n v="1524995596"/>
    <n v="-0.296804398242"/>
    <n v="-0.296804398242"/>
    <n v="720072"/>
    <n v="-0.12386491944399999"/>
    <n v="0"/>
    <x v="3"/>
    <s v="060.2:061.0 04-29-04:53:16"/>
    <s v="Unnamed"/>
    <n v="0"/>
    <n v="0"/>
    <n v="1"/>
    <n v="0"/>
    <x v="2"/>
    <n v="1010"/>
    <n v="1024000"/>
    <n v="0.98632799999999998"/>
    <n v="1.0138609999999999"/>
    <n v="3411"/>
    <n v="68"/>
    <m/>
    <n v="1117.99"/>
    <n v="4051.45"/>
    <n v="4861.32"/>
    <n v="3794.4265750962772"/>
    <n v="786.16565080942644"/>
    <n v="2848.9618207424492"/>
    <n v="3418.4588427382005"/>
    <n v="2668.2240788013737"/>
    <n v="720.072296200192"/>
    <n v="811.25060734013437"/>
    <m/>
    <n v="1"/>
  </r>
  <r>
    <s v="78B994598253C20E002E404BF947E93DCB0D66E0"/>
    <s v="HQ"/>
    <n v="847"/>
    <n v="1524991754"/>
    <n v="1524991754"/>
    <n v="0.182160092946"/>
    <n v="0.182160092946"/>
    <n v="847372"/>
    <n v="-7.2687243337499999E-2"/>
    <n v="0"/>
    <x v="5"/>
    <s v="039.4:040.2 04-29-03:49:14"/>
    <s v="HQ"/>
    <n v="0"/>
    <n v="0"/>
    <n v="1"/>
    <n v="0"/>
    <x v="2"/>
    <n v="795"/>
    <n v="716800"/>
    <n v="1.1090960000000001"/>
    <n v="0.90163499999999996"/>
    <n v="2658"/>
    <n v="53"/>
    <m/>
    <n v="1117.99"/>
    <n v="4051.45"/>
    <n v="4861.32"/>
    <n v="4819.491751072962"/>
    <n v="1321.6431623126985"/>
    <n v="4789.4625085660709"/>
    <n v="5746.8585030402483"/>
    <n v="5697.4108164008921"/>
    <n v="847.37235462369267"/>
    <n v="808.20064823658481"/>
    <m/>
    <n v="1"/>
  </r>
  <r>
    <s v="A243E7C4C6B7EE8D6BE2F41409CDC37F36D546FA"/>
    <s v="Unnamed"/>
    <n v="715"/>
    <n v="1525005297"/>
    <n v="1525005297"/>
    <n v="-0.30176379753499999"/>
    <n v="-0.30176379753499999"/>
    <n v="714993"/>
    <n v="0.12068927465900001"/>
    <n v="0"/>
    <x v="4"/>
    <s v="071.5:072.3 04-29-07:34:57"/>
    <s v="Unnamed"/>
    <n v="0"/>
    <n v="0"/>
    <n v="1"/>
    <n v="0"/>
    <x v="2"/>
    <n v="591"/>
    <n v="1024000"/>
    <n v="0.57714799999999999"/>
    <n v="1.7326569999999999"/>
    <n v="4608"/>
    <n v="92"/>
    <m/>
    <n v="1117.99"/>
    <n v="4051.45"/>
    <n v="4861.32"/>
    <n v="2386.3111194805197"/>
    <n v="780.62109199384531"/>
    <n v="2828.8690624768237"/>
    <n v="3394.3496157671534"/>
    <n v="1666.2088139660809"/>
    <n v="714.99387132415995"/>
    <n v="807.69570992691206"/>
    <m/>
    <n v="1"/>
  </r>
  <r>
    <s v="590AFF72A0E295B678BD94D89DB981FF789500C2"/>
    <s v="GLaDOS"/>
    <n v="844"/>
    <n v="1525004091"/>
    <n v="1525004091"/>
    <n v="0.16715942472299999"/>
    <n v="0.16715942472299999"/>
    <n v="843790"/>
    <n v="0.50918373371199999"/>
    <n v="0"/>
    <x v="5"/>
    <s v="042.5:043.3 04-29-07:14:51"/>
    <s v="GLaDOS"/>
    <n v="0"/>
    <n v="0"/>
    <n v="1"/>
    <n v="0"/>
    <x v="2"/>
    <n v="803"/>
    <n v="722944"/>
    <n v="1.1107359999999999"/>
    <n v="0.90030399999999999"/>
    <n v="2648"/>
    <n v="52"/>
    <m/>
    <n v="1117.99"/>
    <n v="4051.45"/>
    <n v="4861.32"/>
    <n v="4819.491751072962"/>
    <n v="1304.8725652460666"/>
    <n v="4728.6880512939979"/>
    <n v="5673.9354545944134"/>
    <n v="5625.1152196395615"/>
    <n v="843.79090314694452"/>
    <n v="807.53683220286109"/>
    <m/>
    <n v="1"/>
  </r>
  <r>
    <s v="B35908DAB591CF268A19E85BBCDE30C0428A4CFB"/>
    <s v="freebi"/>
    <n v="703"/>
    <n v="1524991634"/>
    <n v="1524991634"/>
    <n v="-0.32920094615899997"/>
    <n v="-0.32920094615899997"/>
    <n v="703383"/>
    <n v="-6.9268407861399997E-2"/>
    <n v="0"/>
    <x v="4"/>
    <s v="068.3:069.1 04-29-03:47:14"/>
    <s v="freebi"/>
    <n v="0"/>
    <n v="0"/>
    <n v="1"/>
    <n v="0"/>
    <x v="2"/>
    <n v="676"/>
    <n v="1048576"/>
    <n v="0.64468400000000003"/>
    <n v="1.551148"/>
    <n v="4418"/>
    <n v="88"/>
    <m/>
    <n v="1117.99"/>
    <n v="4051.45"/>
    <n v="4861.32"/>
    <n v="2386.3111194805197"/>
    <n v="749.94663420369966"/>
    <n v="2717.7088266841192"/>
    <n v="3260.9688564183302"/>
    <n v="1600.7352411177901"/>
    <n v="703.38378868038046"/>
    <n v="806.94145207626627"/>
    <m/>
    <n v="1"/>
  </r>
  <r>
    <s v="8C8272808B330604A6C5CC82A41E06E441A87C3A"/>
    <s v="Unnamed"/>
    <n v="711"/>
    <n v="1524923033"/>
    <n v="1524923033"/>
    <n v="-0.30597669864999999"/>
    <n v="-0.30597669864999999"/>
    <n v="710679"/>
    <n v="-2.1179430145000001E-2"/>
    <n v="0"/>
    <x v="3"/>
    <s v="052.4:053.1 04-28-08:43:53"/>
    <s v="Unnamed"/>
    <n v="0"/>
    <n v="0"/>
    <n v="1"/>
    <n v="0"/>
    <x v="2"/>
    <n v="711"/>
    <n v="1024000"/>
    <n v="0.69433599999999995"/>
    <n v="1.4402250000000001"/>
    <n v="4293"/>
    <n v="85"/>
    <m/>
    <n v="1117.99"/>
    <n v="4051.45"/>
    <n v="4861.32"/>
    <n v="3794.4265750962772"/>
    <n v="775.91111067628651"/>
    <n v="2811.8007042544573"/>
    <n v="3373.8693553187818"/>
    <n v="2633.4204583784922"/>
    <n v="710.67986058240001"/>
    <n v="804.67590240768004"/>
    <m/>
    <n v="1"/>
  </r>
  <r>
    <s v="40571B89BC1D6C128AB67E380F4426524084098D"/>
    <s v="BernardsHouse"/>
    <n v="553"/>
    <n v="1524995200"/>
    <n v="1524995200"/>
    <n v="-0.60219416635699996"/>
    <n v="-0.60219416635699996"/>
    <n v="552756"/>
    <n v="9.6403064837499997E-2"/>
    <n v="0"/>
    <x v="6"/>
    <s v="084.5:085.3 04-29-04:46:40"/>
    <s v="BernardsHouse"/>
    <n v="0"/>
    <n v="0"/>
    <n v="1"/>
    <n v="0"/>
    <x v="2"/>
    <n v="553"/>
    <n v="1389514"/>
    <n v="0.39798099999999997"/>
    <n v="2.5126840000000001"/>
    <n v="5180"/>
    <n v="103"/>
    <m/>
    <n v="1117.99"/>
    <n v="4051.45"/>
    <n v="4861.32"/>
    <n v="885.64026081730776"/>
    <n v="444.74294395453762"/>
    <n v="1611.6904447129325"/>
    <n v="1933.8614552053889"/>
    <n v="352.31286226223312"/>
    <n v="552.75677512861955"/>
    <n v="803.7839425900338"/>
    <m/>
    <n v="1"/>
  </r>
  <r>
    <s v="B71B943983906009E28FAF737B33356F78338082"/>
    <s v="onionfoo"/>
    <n v="790"/>
    <n v="1524980073"/>
    <n v="1524980073"/>
    <n v="-5.2858983513299998E-2"/>
    <n v="-5.2858983513299998E-2"/>
    <n v="790114"/>
    <n v="-8.1991469021499994E-2"/>
    <n v="0"/>
    <x v="3"/>
    <s v="055.6:056.4 04-29-00:34:33"/>
    <s v="onionfoo"/>
    <n v="0"/>
    <n v="0"/>
    <n v="1"/>
    <n v="0"/>
    <x v="2"/>
    <n v="790"/>
    <n v="834210"/>
    <n v="0.94700399999999996"/>
    <n v="1.0559620000000001"/>
    <n v="3553"/>
    <n v="71"/>
    <m/>
    <n v="1117.99"/>
    <n v="4051.45"/>
    <n v="4861.32"/>
    <n v="3794.4265750962772"/>
    <n v="1058.8941850219658"/>
    <n v="3837.2944712450408"/>
    <n v="4604.3555662671242"/>
    <n v="3593.8570433208356"/>
    <n v="790.11450736337008"/>
    <n v="803.34315515435901"/>
    <m/>
    <n v="1"/>
  </r>
  <r>
    <s v="BD521F794BAF6C29B8417A083283D120E758364E"/>
    <s v="lab6hourietcom"/>
    <n v="817"/>
    <n v="1524998226"/>
    <n v="1524998226"/>
    <n v="6.3338630401900006E-2"/>
    <n v="6.3338630401900006E-2"/>
    <n v="816644"/>
    <n v="-0.85383137645499996"/>
    <n v="0"/>
    <x v="1"/>
    <s v="018.3:019.1 04-29-05:37:06"/>
    <s v="lab6hourietcom"/>
    <n v="0"/>
    <n v="0"/>
    <n v="1"/>
    <n v="0"/>
    <x v="2"/>
    <n v="1040"/>
    <n v="768000"/>
    <n v="1.3541669999999999"/>
    <n v="0.73846199999999995"/>
    <n v="1785"/>
    <n v="35"/>
    <m/>
    <n v="1117.99"/>
    <n v="4051.45"/>
    <n v="4861.32"/>
    <n v="8853.6095214723919"/>
    <n v="1188.8019554030202"/>
    <n v="4308.0632941417771"/>
    <n v="5169.2293507453642"/>
    <n v="9414.3850226756731"/>
    <n v="816.64406814865913"/>
    <n v="802.05084770406143"/>
    <m/>
    <n v="1"/>
  </r>
  <r>
    <s v="B86DEFC7F82B935CC9009BE9BF5CEBE539BBAAFF"/>
    <s v="sipulisalaatti"/>
    <n v="597"/>
    <n v="1525003937"/>
    <n v="1525003937"/>
    <n v="-0.53380378598599998"/>
    <n v="-0.53380378598599998"/>
    <n v="596731"/>
    <n v="0.45669780838500001"/>
    <n v="0"/>
    <x v="6"/>
    <s v="086.8:087.6 04-29-07:12:17"/>
    <s v="sipulisalaatti"/>
    <n v="0"/>
    <n v="0"/>
    <n v="1"/>
    <n v="0"/>
    <x v="2"/>
    <n v="349"/>
    <n v="1280000"/>
    <n v="0.27265600000000001"/>
    <n v="3.6676220000000002"/>
    <n v="5568"/>
    <n v="111"/>
    <m/>
    <n v="1117.99"/>
    <n v="4051.45"/>
    <n v="4861.32"/>
    <n v="885.64026081730776"/>
    <n v="521.20270530551193"/>
    <n v="1888.7706512670204"/>
    <n v="2266.3289791105385"/>
    <n v="412.88213657140039"/>
    <n v="596.73115393792"/>
    <n v="801.71180775654409"/>
    <m/>
    <n v="1"/>
  </r>
  <r>
    <s v="55302E502E39B37CE04240EA3396B755503D72DF"/>
    <s v="ENC8e65d8b9e52a7a08"/>
    <n v="470"/>
    <n v="1525003937"/>
    <n v="1525003937"/>
    <n v="-0.70149633418000001"/>
    <n v="-0.70149633418000001"/>
    <n v="469505"/>
    <n v="-1.8899062781099998E-2"/>
    <n v="0"/>
    <x v="6"/>
    <s v="086.8:087.6 04-29-07:12:17"/>
    <s v="ENC8e65d8b9e52a7a08"/>
    <n v="0"/>
    <n v="0"/>
    <n v="1"/>
    <n v="0"/>
    <x v="2"/>
    <n v="409"/>
    <n v="1572864"/>
    <n v="0.26003500000000002"/>
    <n v="3.8456329999999999"/>
    <n v="5617"/>
    <n v="112"/>
    <m/>
    <n v="1117.99"/>
    <n v="4051.45"/>
    <n v="4861.32"/>
    <n v="885.64026081730776"/>
    <n v="333.72411335010179"/>
    <n v="1209.372676886439"/>
    <n v="1451.1218407240822"/>
    <n v="264.36686445174729"/>
    <n v="469.50566983630847"/>
    <n v="800.51316888541589"/>
    <m/>
    <n v="1"/>
  </r>
  <r>
    <s v="D734E137DD5362D5068AE3E0211EB297B76C1615"/>
    <s v="emmentaler"/>
    <n v="2910"/>
    <n v="1524440881"/>
    <n v="1524941947"/>
    <n v="-0.88414242959199996"/>
    <n v="-0.88414242959199996"/>
    <n v="242970"/>
    <n v="-0.74780796001000005"/>
    <n v="0"/>
    <x v="2"/>
    <s v="025.0:025.8 04-28-13:59:07"/>
    <s v="emmentaler"/>
    <n v="0"/>
    <n v="1"/>
    <n v="0"/>
    <n v="0"/>
    <x v="1"/>
    <n v="3180"/>
    <n v="2097152"/>
    <n v="1.5163420000000001"/>
    <n v="0.65948200000000001"/>
    <n v="1312"/>
    <n v="26"/>
    <m/>
    <n v="9721.3799999999992"/>
    <n v="9721.3799999999992"/>
    <n v="4861.32"/>
    <n v="6440.9193022088357"/>
    <n v="1126.2954678129233"/>
    <n v="1126.2954678129233"/>
    <n v="563.22072417581876"/>
    <n v="746.22926154790673"/>
    <n v="242.97093549627812"/>
    <n v="799.22525484739481"/>
    <m/>
    <n v="0"/>
  </r>
  <r>
    <s v="56E9B1E60285A42F9D596521B415FBBE93695A6C"/>
    <s v="Unnamed"/>
    <n v="702"/>
    <n v="1524989085"/>
    <n v="1524989085"/>
    <n v="-0.313982669577"/>
    <n v="-0.313982669577"/>
    <n v="702481"/>
    <n v="-0.11427560930400001"/>
    <n v="0"/>
    <x v="4"/>
    <s v="067.6:068.4 04-29-03:04:45"/>
    <s v="Unnamed"/>
    <n v="0"/>
    <n v="0"/>
    <n v="1"/>
    <n v="0"/>
    <x v="2"/>
    <n v="672"/>
    <n v="1024000"/>
    <n v="0.65625"/>
    <n v="1.5238100000000001"/>
    <n v="4390"/>
    <n v="87"/>
    <m/>
    <n v="1117.99"/>
    <n v="4051.45"/>
    <n v="4861.32"/>
    <n v="2386.3111194805197"/>
    <n v="766.96051523960966"/>
    <n v="2779.3649133422632"/>
    <n v="3334.9497687319381"/>
    <n v="1637.0507837447465"/>
    <n v="702.48174635315195"/>
    <n v="798.93722244720641"/>
    <m/>
    <n v="1"/>
  </r>
  <r>
    <s v="A16A088B13FE47D06B32FD23214295945B1C5822"/>
    <s v="Tor4eghaineebe"/>
    <n v="690"/>
    <n v="1524975637"/>
    <n v="1524975637"/>
    <n v="-0.34167273574099999"/>
    <n v="-0.34167273574099999"/>
    <n v="690306"/>
    <n v="0.45557802299400002"/>
    <n v="0"/>
    <x v="7"/>
    <s v="091.0:091.8 04-28-23:20:37"/>
    <s v="Tor4eghaineebe"/>
    <n v="0"/>
    <n v="0"/>
    <n v="1"/>
    <n v="0"/>
    <x v="2"/>
    <n v="209"/>
    <n v="1048576"/>
    <n v="0.199318"/>
    <n v="5.0171099999999997"/>
    <n v="5846"/>
    <n v="116"/>
    <m/>
    <n v="1117.99"/>
    <n v="4051.45"/>
    <n v="4861.32"/>
    <n v="509.99709399477808"/>
    <n v="736.0032981689194"/>
    <n v="2667.1799947821255"/>
    <n v="3200.3394962875618"/>
    <n v="335.74499166962232"/>
    <n v="690.30616944764517"/>
    <n v="797.78711861335159"/>
    <m/>
    <n v="1"/>
  </r>
  <r>
    <s v="EA4DC5A24096EE5FAED2AFCDE50EFA09DFDD172E"/>
    <s v="anonymousByPDH"/>
    <n v="460"/>
    <n v="1524995200"/>
    <n v="1524995200"/>
    <n v="-0.71016007900400002"/>
    <n v="-0.71016007900400002"/>
    <n v="459737"/>
    <n v="-1.05023159969E-2"/>
    <n v="0"/>
    <x v="6"/>
    <s v="084.5:085.3 04-29-04:46:40"/>
    <s v="anonymousByPDH"/>
    <n v="0"/>
    <n v="0"/>
    <n v="1"/>
    <n v="0"/>
    <x v="2"/>
    <n v="460"/>
    <n v="1586176"/>
    <n v="0.29000599999999999"/>
    <n v="3.4482089999999999"/>
    <n v="5509"/>
    <n v="110"/>
    <m/>
    <n v="1117.99"/>
    <n v="4051.45"/>
    <n v="4861.32"/>
    <n v="885.64026081730776"/>
    <n v="324.038133274318"/>
    <n v="1174.271947919244"/>
    <n v="1409.0046047362746"/>
    <n v="256.69390322616528"/>
    <n v="459.73712652575125"/>
    <n v="797.66878856802589"/>
    <m/>
    <n v="1"/>
  </r>
  <r>
    <s v="AE9377C75CE822E839F15F74C9F346E68D7DB488"/>
    <s v="BorichL"/>
    <n v="699"/>
    <n v="1524989085"/>
    <n v="1524989085"/>
    <n v="-0.31782476053100001"/>
    <n v="-0.31782476053100001"/>
    <n v="698547"/>
    <n v="3.78942978348E-2"/>
    <n v="0"/>
    <x v="4"/>
    <s v="067.6:068.4 04-29-03:04:45"/>
    <s v="BorichL"/>
    <n v="0"/>
    <n v="0"/>
    <n v="1"/>
    <n v="0"/>
    <x v="2"/>
    <n v="699"/>
    <n v="1024000"/>
    <n v="0.68261700000000003"/>
    <n v="1.46495"/>
    <n v="4330"/>
    <n v="86"/>
    <m/>
    <n v="1117.99"/>
    <n v="4051.45"/>
    <n v="4861.32"/>
    <n v="2386.3111194805197"/>
    <n v="762.66509597394725"/>
    <n v="2763.7988739466796"/>
    <n v="3316.2721351354385"/>
    <n v="1627.8823593791608"/>
    <n v="698.54744521625594"/>
    <n v="796.18321165137922"/>
    <m/>
    <n v="1"/>
  </r>
  <r>
    <s v="2C752C180089DDC89BC3FFCCB17FACFEEAFD79AA"/>
    <s v="rittervgexit"/>
    <n v="827"/>
    <n v="1524936272"/>
    <n v="1524936272"/>
    <n v="0.153464662255"/>
    <n v="0.153464662255"/>
    <n v="826803"/>
    <n v="-9.78612347775E-2"/>
    <n v="0"/>
    <x v="5"/>
    <s v="041.7:042.5 04-28-12:24:32"/>
    <s v="rittervgexit"/>
    <n v="1"/>
    <n v="0"/>
    <n v="0"/>
    <n v="0"/>
    <x v="0"/>
    <n v="817"/>
    <n v="716800"/>
    <n v="1.139788"/>
    <n v="0.87735600000000002"/>
    <n v="2511"/>
    <n v="50"/>
    <m/>
    <n v="10125.48"/>
    <n v="10125.48"/>
    <n v="4861.32"/>
    <n v="4819.491751072962"/>
    <n v="11679.383368369758"/>
    <n v="11679.383368369758"/>
    <n v="5607.3608319134764"/>
    <n v="5559.1134248921326"/>
    <n v="826.80346990438397"/>
    <n v="793.80242893306877"/>
    <m/>
    <n v="1"/>
  </r>
  <r>
    <s v="0AB3AD1334D8BF77413B8D8A02018E7F87922B94"/>
    <s v="fingerwigmumra"/>
    <n v="907"/>
    <n v="1524967939"/>
    <n v="1524967939"/>
    <n v="0.77215542152500005"/>
    <n v="0.77215542152500005"/>
    <n v="907343"/>
    <n v="-0.36006504439499998"/>
    <n v="0"/>
    <x v="2"/>
    <s v="032.1:032.9 04-28-21:12:19"/>
    <s v="fingerwigmumra"/>
    <n v="0"/>
    <n v="0"/>
    <n v="1"/>
    <n v="0"/>
    <x v="2"/>
    <n v="822"/>
    <n v="512000"/>
    <n v="1.605469"/>
    <n v="0.62287099999999995"/>
    <n v="1073"/>
    <n v="21"/>
    <m/>
    <n v="1117.99"/>
    <n v="4051.45"/>
    <n v="4861.32"/>
    <n v="6440.9193022088357"/>
    <n v="1981.2520397107346"/>
    <n v="7179.7990825374609"/>
    <n v="8615.0145937679117"/>
    <n v="11414.310061014408"/>
    <n v="907.34357582079997"/>
    <n v="788.74050307456014"/>
    <m/>
    <n v="1"/>
  </r>
  <r>
    <s v="D861EBCFD5C6D2C467E9E71DB8959EB0A36C8FD3"/>
    <s v="Superfly"/>
    <n v="558"/>
    <n v="1524971186"/>
    <n v="1524971186"/>
    <n v="-0.49474639897900002"/>
    <n v="-0.49474639897900002"/>
    <n v="558181"/>
    <n v="5.9309357712499997E-2"/>
    <n v="0"/>
    <x v="6"/>
    <s v="078.2:079.0 04-28-22:06:26"/>
    <s v="Superfly"/>
    <n v="0"/>
    <n v="0"/>
    <n v="1"/>
    <n v="0"/>
    <x v="2"/>
    <n v="558"/>
    <n v="1200788"/>
    <n v="0.46469500000000002"/>
    <n v="2.1519499999999998"/>
    <n v="4965"/>
    <n v="99"/>
    <m/>
    <n v="1117.99"/>
    <n v="4051.45"/>
    <n v="4861.32"/>
    <n v="885.64026081730776"/>
    <n v="564.86847340546785"/>
    <n v="2047.0097018565305"/>
    <n v="2456.1994357154076"/>
    <n v="447.47293098712242"/>
    <n v="606.70246106280456"/>
    <n v="784.92812274396317"/>
    <m/>
    <n v="1"/>
  </r>
  <r>
    <s v="46472C16B65B17831B4ED1B9C285788597E51C4C"/>
    <s v="MrSaturn"/>
    <n v="682"/>
    <n v="1524995596"/>
    <n v="1524995596"/>
    <n v="-0.33417459261299998"/>
    <n v="-0.33417459261299998"/>
    <n v="681805"/>
    <n v="-0.16364507993800001"/>
    <n v="0"/>
    <x v="3"/>
    <s v="060.2:061.0 04-29-04:53:16"/>
    <s v="MrSaturn"/>
    <n v="1"/>
    <n v="0"/>
    <n v="0"/>
    <n v="0"/>
    <x v="0"/>
    <n v="832"/>
    <n v="1024000"/>
    <n v="0.8125"/>
    <n v="1.230769"/>
    <n v="3975"/>
    <n v="79"/>
    <m/>
    <n v="10125.48"/>
    <n v="10125.48"/>
    <n v="4861.32"/>
    <n v="3794.4265750962772"/>
    <n v="6741.8018459889208"/>
    <n v="6741.8018459889208"/>
    <n v="3236.7903694385709"/>
    <n v="2526.425620163538"/>
    <n v="681.80521716428802"/>
    <n v="784.46365201500146"/>
    <m/>
    <n v="1"/>
  </r>
  <r>
    <s v="5A8B439C5E3C089B92D2FB883253411BB74A9C9F"/>
    <s v="ru0akatala"/>
    <n v="681"/>
    <n v="1524936272"/>
    <n v="1524936272"/>
    <n v="-0.33498814469400001"/>
    <n v="-0.33498814469400001"/>
    <n v="680972"/>
    <n v="-0.40968058909100002"/>
    <n v="0"/>
    <x v="5"/>
    <s v="041.7:042.5 04-28-12:24:32"/>
    <s v="ru0akatala"/>
    <n v="0"/>
    <n v="0"/>
    <n v="1"/>
    <n v="0"/>
    <x v="2"/>
    <n v="834"/>
    <n v="1024000"/>
    <n v="0.81445299999999998"/>
    <n v="1.2278180000000001"/>
    <n v="3969"/>
    <n v="79"/>
    <m/>
    <n v="1117.99"/>
    <n v="4051.45"/>
    <n v="4861.32"/>
    <n v="4819.491751072962"/>
    <n v="743.47660411355503"/>
    <n v="2694.2622811794936"/>
    <n v="3232.835432436164"/>
    <n v="3205.0191510129935"/>
    <n v="680.97213983334404"/>
    <n v="783.88049788334081"/>
    <m/>
    <n v="1"/>
  </r>
  <r>
    <s v="A6FF1827AF1BEF146FC6933A44DF7B7330D7CF17"/>
    <s v="usdubhe1"/>
    <n v="387"/>
    <n v="1524950158"/>
    <n v="1524950158"/>
    <n v="-0.77339069696100005"/>
    <n v="-0.77339069696100005"/>
    <n v="387245"/>
    <n v="-7.7370713998099999E-2"/>
    <n v="0"/>
    <x v="6"/>
    <s v="083.6:084.4 04-28-16:15:58"/>
    <s v="usdubhe1"/>
    <n v="1"/>
    <n v="0"/>
    <n v="0"/>
    <n v="0"/>
    <x v="0"/>
    <n v="387"/>
    <n v="1708869"/>
    <n v="0.226466"/>
    <n v="4.4156820000000003"/>
    <n v="5747"/>
    <n v="114"/>
    <m/>
    <n v="10125.48"/>
    <n v="10125.48"/>
    <n v="4861.32"/>
    <n v="885.64026081730776"/>
    <n v="2294.5279657353331"/>
    <n v="2294.5279657353331"/>
    <n v="1101.6203370495512"/>
    <n v="200.69432224708825"/>
    <n v="387.24561307495281"/>
    <n v="783.73262915246698"/>
    <m/>
    <n v="1"/>
  </r>
  <r>
    <s v="018034682850345984781E353B7A463443EC3F06"/>
    <s v="clifford"/>
    <n v="790"/>
    <n v="1524948600"/>
    <n v="1524948600"/>
    <n v="2.9185742318400001E-2"/>
    <n v="2.9185742318400001E-2"/>
    <n v="790414"/>
    <n v="-0.56384492265899999"/>
    <n v="0"/>
    <x v="1"/>
    <s v="019.8:020.6 04-28-15:50:00"/>
    <s v="clifford"/>
    <n v="0"/>
    <n v="0"/>
    <n v="1"/>
    <n v="0"/>
    <x v="2"/>
    <n v="822"/>
    <n v="768000"/>
    <n v="1.0703119999999999"/>
    <n v="0.934307"/>
    <n v="2862"/>
    <n v="57"/>
    <m/>
    <n v="1117.99"/>
    <n v="4051.45"/>
    <n v="4861.32"/>
    <n v="8853.6095214723919"/>
    <n v="1150.6193680545482"/>
    <n v="4169.6945757158819"/>
    <n v="5003.2012328472847"/>
    <n v="9112.0086875538182"/>
    <n v="790.41465010053128"/>
    <n v="783.69025507037179"/>
    <m/>
    <n v="1"/>
  </r>
  <r>
    <s v="7A98B0F366CF1055E2E8AD0A6E58D9F38BEFF383"/>
    <s v="tor4ever"/>
    <n v="597"/>
    <n v="1524991829"/>
    <n v="1524991829"/>
    <n v="-0.62683858297600004"/>
    <n v="-0.62683858297600004"/>
    <n v="597307"/>
    <n v="-0.25391679174499998"/>
    <n v="0"/>
    <x v="6"/>
    <s v="083.7:084.5 04-29-03:50:29"/>
    <s v="tor4ever"/>
    <n v="0"/>
    <n v="0"/>
    <n v="1"/>
    <n v="0"/>
    <x v="2"/>
    <n v="509"/>
    <n v="1391767"/>
    <n v="0.36572199999999999"/>
    <n v="2.7343160000000002"/>
    <n v="5281"/>
    <n v="105"/>
    <m/>
    <n v="1117.99"/>
    <n v="4051.45"/>
    <n v="4861.32"/>
    <n v="885.64026081730776"/>
    <n v="417.19073261866174"/>
    <n v="1511.8448230018846"/>
    <n v="1814.0570598071115"/>
    <n v="330.48677470009147"/>
    <n v="519.35374588724142"/>
    <n v="781.07772212106909"/>
    <m/>
    <n v="1"/>
  </r>
  <r>
    <s v="22E1D1DB4723A174E713B1BF4073DAC1C25351B3"/>
    <s v="1804m1"/>
    <n v="786"/>
    <n v="1524951745"/>
    <n v="1524951745"/>
    <n v="2.4059697061300001E-2"/>
    <n v="2.4059697061300001E-2"/>
    <n v="786477"/>
    <n v="-0.63673875898400001"/>
    <n v="0"/>
    <x v="5"/>
    <s v="044.9:045.6 04-28-16:42:25"/>
    <s v="1804m1"/>
    <n v="0"/>
    <n v="0"/>
    <n v="1"/>
    <n v="0"/>
    <x v="2"/>
    <n v="786"/>
    <n v="768000"/>
    <n v="1.0234380000000001"/>
    <n v="0.97709900000000005"/>
    <n v="3122"/>
    <n v="62"/>
    <m/>
    <n v="1117.99"/>
    <n v="4051.45"/>
    <n v="4861.32"/>
    <n v="4819.491751072962"/>
    <n v="1144.8885007175629"/>
    <n v="4148.9266596590041"/>
    <n v="4978.2818865180388"/>
    <n v="4935.4472625932121"/>
    <n v="786.47784734307845"/>
    <n v="780.93449314015481"/>
    <m/>
    <n v="1"/>
  </r>
  <r>
    <s v="80F463850ACA87B5A5F35971D4227F49FE679725"/>
    <s v="Unnamed"/>
    <n v="676"/>
    <n v="1524984916"/>
    <n v="1524984916"/>
    <n v="-0.33995164473799999"/>
    <n v="-0.33995164473799999"/>
    <n v="675889"/>
    <n v="-0.223396059388"/>
    <n v="0"/>
    <x v="3"/>
    <s v="057.1:057.9 04-29-01:55:16"/>
    <s v="Unnamed"/>
    <n v="0"/>
    <n v="0"/>
    <n v="1"/>
    <n v="0"/>
    <x v="2"/>
    <n v="741"/>
    <n v="1024000"/>
    <n v="0.72363299999999997"/>
    <n v="1.3819159999999999"/>
    <n v="4213"/>
    <n v="84"/>
    <m/>
    <n v="1117.99"/>
    <n v="4051.45"/>
    <n v="4861.32"/>
    <n v="3794.4265750962772"/>
    <n v="737.92746069936345"/>
    <n v="2674.1529089262299"/>
    <n v="3208.7062704022655"/>
    <n v="2504.5050200547216"/>
    <n v="675.88951578828801"/>
    <n v="780.32266105180156"/>
    <m/>
    <n v="1"/>
  </r>
  <r>
    <s v="AF9CF94E2DD59F1B65CC2F3B56698243882F6747"/>
    <s v="title"/>
    <n v="676"/>
    <n v="1524966384"/>
    <n v="1524966384"/>
    <n v="-0.34014180968199997"/>
    <n v="-0.34014180968199997"/>
    <n v="675694"/>
    <n v="9.3702247587300003E-2"/>
    <n v="0"/>
    <x v="4"/>
    <s v="062.0:062.8 04-28-20:46:24"/>
    <s v="title"/>
    <n v="0"/>
    <n v="0"/>
    <n v="1"/>
    <n v="0"/>
    <x v="2"/>
    <n v="791"/>
    <n v="1024000"/>
    <n v="0.77246099999999995"/>
    <n v="1.294564"/>
    <n v="4073"/>
    <n v="81"/>
    <m/>
    <n v="1117.99"/>
    <n v="4051.45"/>
    <n v="4861.32"/>
    <n v="2386.3111194805197"/>
    <n v="737.7148581936209"/>
    <n v="2673.3824651638615"/>
    <n v="3207.7818177567001"/>
    <n v="1574.6269368361366"/>
    <n v="675.69478688563208"/>
    <n v="780.18635081994239"/>
    <m/>
    <n v="1"/>
  </r>
  <r>
    <s v="412BAA4DE44DA7D14583DE63CEB3DF89835E6AC8"/>
    <s v="MCdrKNe"/>
    <n v="762"/>
    <n v="1524973997"/>
    <n v="1524973997"/>
    <n v="-6.9651727993799997E-2"/>
    <n v="-6.9651727993799997E-2"/>
    <n v="762141"/>
    <n v="-6.7098971730699994E-2"/>
    <n v="0"/>
    <x v="5"/>
    <s v="048.9:049.7 04-28-22:53:17"/>
    <s v="MCdrKNe"/>
    <n v="0"/>
    <n v="0"/>
    <n v="1"/>
    <n v="0"/>
    <x v="2"/>
    <n v="762"/>
    <n v="819200"/>
    <n v="0.930176"/>
    <n v="1.0750660000000001"/>
    <n v="3601"/>
    <n v="72"/>
    <m/>
    <n v="1117.99"/>
    <n v="4051.45"/>
    <n v="4861.32"/>
    <n v="4819.491751072962"/>
    <n v="1040.1200646202115"/>
    <n v="3769.2595066195186"/>
    <n v="4522.7206616691801"/>
    <n v="4483.8058225588647"/>
    <n v="762.1413044274791"/>
    <n v="779.25891309923543"/>
    <m/>
    <n v="1"/>
  </r>
  <r>
    <s v="F4443C7E21CEF38C2E98BA391760A39A4FBB9FA8"/>
    <s v="dragomir"/>
    <n v="432"/>
    <n v="1524953164"/>
    <n v="1524953164"/>
    <n v="-0.72772512048100002"/>
    <n v="-0.72772512048100002"/>
    <n v="431875"/>
    <n v="-1.5168726397300001E-2"/>
    <n v="0"/>
    <x v="6"/>
    <s v="084.4:085.2 04-28-17:06:04"/>
    <s v="dragomir"/>
    <n v="0"/>
    <n v="0"/>
    <n v="1"/>
    <n v="0"/>
    <x v="2"/>
    <n v="384"/>
    <n v="1586176"/>
    <n v="0.242092"/>
    <n v="4.1306669999999999"/>
    <n v="5696"/>
    <n v="113"/>
    <m/>
    <n v="1117.99"/>
    <n v="4051.45"/>
    <n v="4861.32"/>
    <n v="885.64026081730776"/>
    <n v="304.40059255344681"/>
    <n v="1103.1080606272524"/>
    <n v="1323.6153173033049"/>
    <n v="241.1375953112082"/>
    <n v="431.87587929592934"/>
    <n v="778.16591550715054"/>
    <m/>
    <n v="1"/>
  </r>
  <r>
    <s v="BF94DA1D3E5B6167103DC92609929B26F25F6475"/>
    <s v="biafra"/>
    <n v="822"/>
    <n v="1524998226"/>
    <n v="1524998226"/>
    <n v="0.21562444321400001"/>
    <n v="0.21562444321400001"/>
    <n v="821567"/>
    <n v="-0.350674711922"/>
    <n v="0"/>
    <x v="1"/>
    <s v="018.3:019.1 04-29-05:37:06"/>
    <s v="biafra"/>
    <n v="0"/>
    <n v="0"/>
    <n v="1"/>
    <n v="0"/>
    <x v="2"/>
    <n v="880"/>
    <n v="675840"/>
    <n v="1.3020830000000001"/>
    <n v="0.76800000000000002"/>
    <n v="1970"/>
    <n v="39"/>
    <m/>
    <n v="1117.99"/>
    <n v="4051.45"/>
    <n v="4861.32"/>
    <n v="8853.6095214723919"/>
    <n v="1359.0559712688198"/>
    <n v="4925.0416504593604"/>
    <n v="5909.5394182850823"/>
    <n v="10762.664144974045"/>
    <n v="821.56762370174977"/>
    <n v="777.84933659122487"/>
    <m/>
    <n v="1"/>
  </r>
  <r>
    <s v="CBA507893E6335FD227BD0737CB68402502249BA"/>
    <s v="Unnamed"/>
    <n v="836"/>
    <n v="1524945052"/>
    <n v="1524945052"/>
    <n v="0.30550451970800002"/>
    <n v="0.30550451970800002"/>
    <n v="835522"/>
    <n v="1.9173669304399999E-2"/>
    <n v="0"/>
    <x v="5"/>
    <s v="043.3:044.0 04-28-14:50:52"/>
    <s v="Unnamed"/>
    <n v="0"/>
    <n v="0"/>
    <n v="1"/>
    <n v="0"/>
    <x v="2"/>
    <n v="668"/>
    <n v="640000"/>
    <n v="1.04375"/>
    <n v="0.95808400000000005"/>
    <n v="3028"/>
    <n v="60"/>
    <m/>
    <n v="1117.99"/>
    <n v="4051.45"/>
    <n v="4861.32"/>
    <n v="4819.491751072962"/>
    <n v="1459.5409979883468"/>
    <n v="5289.1862863709766"/>
    <n v="6346.4752317468938"/>
    <n v="6291.868263721175"/>
    <n v="835.52289261312001"/>
    <n v="776.86602482918408"/>
    <m/>
    <n v="1"/>
  </r>
  <r>
    <s v="3CB55021C1BF1CEAB29F9ADE8DD46714658F2A86"/>
    <s v="DABAJIKA"/>
    <n v="349"/>
    <n v="1524689444"/>
    <n v="1524958750"/>
    <n v="-0.97838720897800002"/>
    <n v="-0.97838720897800002"/>
    <n v="53181"/>
    <n v="4.0891795234700001E-3"/>
    <n v="0.4"/>
    <x v="7"/>
    <s v="098.8:099.6 04-28-18:39:10"/>
    <s v="DABAJIKA"/>
    <n v="0"/>
    <n v="1"/>
    <n v="0"/>
    <n v="0"/>
    <x v="1"/>
    <n v="11"/>
    <n v="2460641"/>
    <n v="4.47E-3"/>
    <n v="223.694636"/>
    <n v="6444"/>
    <n v="128"/>
    <m/>
    <n v="9721.3799999999992"/>
    <n v="9721.3799999999992"/>
    <n v="4861.32"/>
    <n v="509.99709399477808"/>
    <n v="210.10615438545011"/>
    <n v="210.10615438545011"/>
    <n v="105.06669325106893"/>
    <n v="11.022460614336419"/>
    <n v="53.181319713165045"/>
    <n v="775.41922379921573"/>
    <m/>
    <n v="0"/>
  </r>
  <r>
    <s v="E35EA52EE5E65DC896F022B6D1EE944436927F89"/>
    <s v="elloboda"/>
    <n v="844"/>
    <n v="1524945995"/>
    <n v="1524945995"/>
    <n v="0.37345572529499999"/>
    <n v="0.37345572529499999"/>
    <n v="843851"/>
    <n v="0.40116694613100001"/>
    <n v="0"/>
    <x v="3"/>
    <s v="058.6:059.4 04-28-15:06:35"/>
    <s v="elloboda"/>
    <n v="0"/>
    <n v="0"/>
    <n v="1"/>
    <n v="0"/>
    <x v="2"/>
    <n v="515"/>
    <n v="614400"/>
    <n v="0.83821599999999996"/>
    <n v="1.1930099999999999"/>
    <n v="3914"/>
    <n v="78"/>
    <m/>
    <n v="1117.99"/>
    <n v="4051.45"/>
    <n v="4861.32"/>
    <n v="3794.4265750962772"/>
    <n v="1535.509766322557"/>
    <n v="5564.4871982464274"/>
    <n v="6676.8077864910883"/>
    <n v="5211.4769037774804"/>
    <n v="843.85119762124793"/>
    <n v="775.01583833487359"/>
    <m/>
    <n v="1"/>
  </r>
  <r>
    <s v="A193BCD95942DCD2541835B63E5CE1710788E485"/>
    <s v="unnamed42"/>
    <n v="887"/>
    <n v="1524976261"/>
    <n v="1524976261"/>
    <n v="0.73299171696499998"/>
    <n v="0.73299171696499998"/>
    <n v="887291"/>
    <n v="0.168948562631"/>
    <n v="0"/>
    <x v="2"/>
    <s v="034.6:035.4 04-28-23:31:01"/>
    <s v="unnamed42"/>
    <n v="0"/>
    <n v="0"/>
    <n v="1"/>
    <n v="0"/>
    <x v="2"/>
    <n v="773"/>
    <n v="512000"/>
    <n v="1.5097659999999999"/>
    <n v="0.662354"/>
    <n v="1342"/>
    <n v="26"/>
    <m/>
    <n v="1117.99"/>
    <n v="4051.45"/>
    <n v="4861.32"/>
    <n v="6440.9193022088357"/>
    <n v="1937.4674096497004"/>
    <n v="7021.1292916978491"/>
    <n v="8424.6272935162924"/>
    <n v="11162.059800367901"/>
    <n v="887.29175908607999"/>
    <n v="774.70423136025602"/>
    <m/>
    <n v="1"/>
  </r>
  <r>
    <s v="59F244930A2B08829F54D36B74E0FB920E93613A"/>
    <s v="fraki"/>
    <n v="668"/>
    <n v="1525003565"/>
    <n v="1525003565"/>
    <n v="-0.34799344482599998"/>
    <n v="-0.34799344482599998"/>
    <n v="667654"/>
    <n v="-0.94412836506499997"/>
    <n v="0"/>
    <x v="2"/>
    <s v="028.9:029.7 04-29-07:06:05"/>
    <s v="fraki"/>
    <n v="0"/>
    <n v="0"/>
    <n v="1"/>
    <n v="0"/>
    <x v="2"/>
    <n v="1370"/>
    <n v="1024000"/>
    <n v="1.3378909999999999"/>
    <n v="0.74744500000000003"/>
    <n v="1830"/>
    <n v="36"/>
    <m/>
    <n v="1117.99"/>
    <n v="4051.45"/>
    <n v="4861.32"/>
    <n v="6440.9193022088357"/>
    <n v="728.93680861898019"/>
    <n v="2641.5719579597021"/>
    <n v="3169.6125067984694"/>
    <n v="4199.5216063869066"/>
    <n v="667.65471249817597"/>
    <n v="774.55829874872325"/>
    <m/>
    <n v="1"/>
  </r>
  <r>
    <s v="D0E6108DBBCB9B5F7D775EB351FC3F1A7221C69D"/>
    <s v="Kronos"/>
    <n v="739"/>
    <n v="1525000343"/>
    <n v="1525000343"/>
    <n v="-0.13774770295899999"/>
    <n v="-0.13774770295899999"/>
    <n v="739026"/>
    <n v="-0.26261891840599999"/>
    <n v="0"/>
    <x v="2"/>
    <s v="028.2:028.9 04-29-06:12:23"/>
    <s v="Kronos"/>
    <n v="0"/>
    <n v="0"/>
    <n v="1"/>
    <n v="0"/>
    <x v="2"/>
    <n v="1120"/>
    <n v="857088"/>
    <n v="1.3067500000000001"/>
    <n v="0.76525699999999997"/>
    <n v="1948"/>
    <n v="38"/>
    <m/>
    <n v="1117.99"/>
    <n v="4051.45"/>
    <n v="4861.32"/>
    <n v="6440.9193022088357"/>
    <n v="963.98944556886761"/>
    <n v="3493.3720688467592"/>
    <n v="4191.684336651354"/>
    <n v="5553.6974633852833"/>
    <n v="739.02609676627662"/>
    <n v="774.44466773639363"/>
    <m/>
    <n v="1"/>
  </r>
  <r>
    <s v="EB46E4EA40E6BB277CFCD1C8C277F62A374DF6A2"/>
    <s v="cort"/>
    <n v="667"/>
    <n v="1525007567"/>
    <n v="1525007567"/>
    <n v="-0.34881448557700001"/>
    <n v="-0.34881448557700001"/>
    <n v="666813"/>
    <n v="-0.44691054862399998"/>
    <n v="0"/>
    <x v="5"/>
    <s v="043.3:044.1 04-29-08:12:47"/>
    <s v="cort"/>
    <n v="0"/>
    <n v="0"/>
    <n v="1"/>
    <n v="0"/>
    <x v="2"/>
    <n v="1080"/>
    <n v="1024000"/>
    <n v="1.0546880000000001"/>
    <n v="0.94814799999999999"/>
    <n v="2957"/>
    <n v="59"/>
    <m/>
    <n v="1117.99"/>
    <n v="4051.45"/>
    <n v="4861.32"/>
    <n v="4819.491751072962"/>
    <n v="728.01889326976982"/>
    <n v="2638.2455524090633"/>
    <n v="3165.6211649748179"/>
    <n v="3138.383215179852"/>
    <n v="666.81396676915199"/>
    <n v="773.96977673840638"/>
    <m/>
    <n v="1"/>
  </r>
  <r>
    <s v="A7C5FE36BE8ED7D5AFACE37800826C92A71C83F1"/>
    <s v="KAMIKAZE"/>
    <n v="719"/>
    <n v="1524932337"/>
    <n v="1524932337"/>
    <n v="-0.29736901372899999"/>
    <n v="-0.29736901372899999"/>
    <n v="719494"/>
    <n v="-4.2190108322300003E-2"/>
    <n v="0"/>
    <x v="4"/>
    <s v="066.7:067.5 04-28-11:18:57"/>
    <s v="KAMIKAZE"/>
    <n v="0"/>
    <n v="0"/>
    <n v="1"/>
    <n v="0"/>
    <x v="2"/>
    <n v="578"/>
    <n v="975949"/>
    <n v="0.59224399999999999"/>
    <n v="1.688493"/>
    <n v="4553"/>
    <n v="91"/>
    <m/>
    <n v="1117.99"/>
    <n v="4051.45"/>
    <n v="4861.32"/>
    <n v="2386.3111194805197"/>
    <n v="785.53441634111539"/>
    <n v="2846.6743093276432"/>
    <n v="3415.7140661789376"/>
    <n v="1676.6961354300518"/>
    <n v="685.73200842019628"/>
    <n v="772.7971058941373"/>
    <m/>
    <n v="1"/>
  </r>
  <r>
    <s v="173E1206C2388DA28C0699B23EADAE8BB796996D"/>
    <s v="blueberryTORnode2"/>
    <n v="820"/>
    <n v="1524994541"/>
    <n v="1524994541"/>
    <n v="0.25088166478000001"/>
    <n v="0.25088166478000001"/>
    <n v="819777"/>
    <n v="0.53305539928400003"/>
    <n v="0"/>
    <x v="2"/>
    <s v="036.1:036.8 04-29-04:35:41"/>
    <s v="blueberryTORnode2"/>
    <n v="0"/>
    <n v="0"/>
    <n v="1"/>
    <n v="0"/>
    <x v="2"/>
    <n v="820"/>
    <n v="655360"/>
    <n v="1.2512209999999999"/>
    <n v="0.79922000000000004"/>
    <n v="2143"/>
    <n v="42"/>
    <m/>
    <n v="1117.99"/>
    <n v="4051.45"/>
    <n v="4861.32"/>
    <n v="6440.9193022088357"/>
    <n v="1398.4731924073924"/>
    <n v="5067.884520772931"/>
    <n v="6080.9360546283096"/>
    <n v="8056.8278594606245"/>
    <n v="819.77780783022081"/>
    <n v="770.45246548115449"/>
    <m/>
    <n v="1"/>
  </r>
  <r>
    <s v="3A2192F50518491A6130BE0A5CA870E8252ED0EF"/>
    <s v="tor7andersio"/>
    <n v="795"/>
    <n v="1524971186"/>
    <n v="1524971186"/>
    <n v="-0.43268741016399997"/>
    <n v="-0.43268741016399997"/>
    <n v="795225"/>
    <n v="0.13558079549300001"/>
    <n v="0"/>
    <x v="6"/>
    <s v="078.2:079.0 04-28-22:06:26"/>
    <s v="tor7andersio"/>
    <n v="0"/>
    <n v="0"/>
    <n v="1"/>
    <n v="0"/>
    <x v="2"/>
    <n v="795"/>
    <n v="1104104"/>
    <n v="0.72004100000000004"/>
    <n v="1.3888100000000001"/>
    <n v="4226"/>
    <n v="84"/>
    <m/>
    <n v="1117.99"/>
    <n v="4051.45"/>
    <n v="4861.32"/>
    <n v="885.64026081730776"/>
    <n v="634.24980231074971"/>
    <n v="2298.4385920910622"/>
    <n v="2757.8880392215437"/>
    <n v="502.43487002729745"/>
    <n v="626.37209968828699"/>
    <n v="769.6916697818009"/>
    <m/>
    <n v="1"/>
  </r>
  <r>
    <s v="62E37F54DDF56030632FF431ECA1ED096BB78793"/>
    <s v="transhuman"/>
    <n v="689"/>
    <n v="1525002309"/>
    <n v="1525002309"/>
    <n v="-0.27942552622099998"/>
    <n v="-0.27942552622099998"/>
    <n v="688521"/>
    <n v="0.18332302704100001"/>
    <n v="0"/>
    <x v="4"/>
    <s v="070.7:071.5 04-29-06:45:09"/>
    <s v="transhuman"/>
    <n v="0"/>
    <n v="0"/>
    <n v="1"/>
    <n v="0"/>
    <x v="2"/>
    <n v="570"/>
    <n v="955517"/>
    <n v="0.59653599999999996"/>
    <n v="1.6763459999999999"/>
    <n v="4540"/>
    <n v="90"/>
    <m/>
    <n v="1117.99"/>
    <n v="4051.45"/>
    <n v="4861.32"/>
    <n v="2386.3111194805197"/>
    <n v="805.59505594018435"/>
    <n v="2919.3714517919298"/>
    <n v="3502.9431008713286"/>
    <n v="1719.514879192652"/>
    <n v="688.52115946188883"/>
    <n v="768.6199116233222"/>
    <m/>
    <n v="1"/>
  </r>
  <r>
    <s v="AC80F46DAB7E902E9D6AEE056E79089577814B3D"/>
    <s v="raybold"/>
    <n v="459"/>
    <n v="1524984900"/>
    <n v="1524984900"/>
    <n v="-0.63408933227499997"/>
    <n v="-0.63408933227499997"/>
    <n v="458998"/>
    <n v="4.3828353270299998E-2"/>
    <n v="0"/>
    <x v="6"/>
    <s v="082.2:083.0 04-29-01:55:00"/>
    <s v="raybold"/>
    <n v="1"/>
    <n v="0"/>
    <n v="0"/>
    <n v="0"/>
    <x v="0"/>
    <n v="455"/>
    <n v="1381925"/>
    <n v="0.32925100000000002"/>
    <n v="3.0371980000000001"/>
    <n v="5382"/>
    <n v="107"/>
    <m/>
    <n v="10125.48"/>
    <n v="10125.48"/>
    <n v="4861.32"/>
    <n v="885.64026081730776"/>
    <n v="3705.021147836133"/>
    <n v="3705.021147836133"/>
    <n v="1778.8088472248971"/>
    <n v="324.06521919980429"/>
    <n v="505.66109949587064"/>
    <n v="768.54026964710943"/>
    <m/>
    <n v="1"/>
  </r>
  <r>
    <s v="ED22F5A57BABE533166CCB81AD2B66B919DB0E22"/>
    <s v="Unnamed"/>
    <n v="659"/>
    <n v="1524945995"/>
    <n v="1524945995"/>
    <n v="-0.356525188652"/>
    <n v="-0.356525188652"/>
    <n v="658918"/>
    <n v="-0.13751021879600001"/>
    <n v="0"/>
    <x v="3"/>
    <s v="058.6:059.4 04-28-15:06:35"/>
    <s v="Unnamed"/>
    <n v="0"/>
    <n v="0"/>
    <n v="1"/>
    <n v="0"/>
    <x v="2"/>
    <n v="1060"/>
    <n v="1024000"/>
    <n v="1.035156"/>
    <n v="0.96603799999999995"/>
    <n v="3064"/>
    <n v="61"/>
    <m/>
    <n v="1117.99"/>
    <n v="4051.45"/>
    <n v="4861.32"/>
    <n v="3794.4265750962772"/>
    <n v="719.39840433895051"/>
    <n v="2607.0060244358547"/>
    <n v="3128.1369699022594"/>
    <n v="2441.6179245839148"/>
    <n v="658.918206820352"/>
    <n v="768.44274477424642"/>
    <m/>
    <n v="1"/>
  </r>
  <r>
    <s v="CA115CD3063E0142997F908B159477CA3BABF1A5"/>
    <s v="s7zyczupl"/>
    <n v="608"/>
    <n v="1524968613"/>
    <n v="1524968613"/>
    <n v="-0.46526073970499998"/>
    <n v="-0.46526073970499998"/>
    <n v="608299"/>
    <n v="0.32298776417199998"/>
    <n v="0"/>
    <x v="6"/>
    <s v="077.4:078.2 04-28-21:23:33"/>
    <s v="s7zyczupl"/>
    <n v="0"/>
    <n v="0"/>
    <n v="1"/>
    <n v="0"/>
    <x v="2"/>
    <n v="495"/>
    <n v="1137563"/>
    <n v="0.435141"/>
    <n v="2.2981069999999999"/>
    <n v="5056"/>
    <n v="101"/>
    <m/>
    <n v="1117.99"/>
    <n v="4051.45"/>
    <n v="4861.32"/>
    <n v="885.64026081730776"/>
    <n v="597.83314561720715"/>
    <n v="2166.4693761221779"/>
    <n v="2599.5386608572894"/>
    <n v="473.58661795691808"/>
    <n v="608.29959715896109"/>
    <n v="767.07861801127274"/>
    <m/>
    <n v="1"/>
  </r>
  <r>
    <s v="E9096E52EDCFDCC7182991E4B516FA6A1D193F99"/>
    <s v="b42"/>
    <n v="737"/>
    <n v="1524952033"/>
    <n v="1524952033"/>
    <n v="-1.6675626269200002E-2"/>
    <n v="-1.6675626269200002E-2"/>
    <n v="736521"/>
    <n v="-1.6386992234799998E-2"/>
    <n v="0"/>
    <x v="5"/>
    <s v="046.4:047.2 04-28-16:47:13"/>
    <s v="b42"/>
    <n v="0"/>
    <n v="0"/>
    <n v="1"/>
    <n v="0"/>
    <x v="2"/>
    <n v="757"/>
    <n v="775401"/>
    <n v="0.97626900000000005"/>
    <n v="1.024308"/>
    <n v="3453"/>
    <n v="69"/>
    <m/>
    <n v="1117.99"/>
    <n v="4051.45"/>
    <n v="4861.32"/>
    <n v="4819.491751072962"/>
    <n v="1099.3468165872971"/>
    <n v="3983.8895339516494"/>
    <n v="4780.2544445050125"/>
    <n v="4739.1237078245767"/>
    <n v="762.47070271523603"/>
    <n v="766.34979190066531"/>
    <m/>
    <n v="1"/>
  </r>
  <r>
    <s v="3807083F8628AB3FE7CAB10CC6EB932AD85DCF0B"/>
    <s v="6c7a228d3"/>
    <n v="645"/>
    <n v="1524999455"/>
    <n v="1524999455"/>
    <n v="-0.38467208264899999"/>
    <n v="-0.38467208264899999"/>
    <n v="645218"/>
    <n v="8.72755127091E-2"/>
    <n v="0"/>
    <x v="4"/>
    <s v="069.9:070.7 04-29-05:57:35"/>
    <s v="6c7a228d3"/>
    <n v="0"/>
    <n v="0"/>
    <n v="1"/>
    <n v="0"/>
    <x v="2"/>
    <n v="648"/>
    <n v="1048576"/>
    <n v="0.617981"/>
    <n v="1.6181730000000001"/>
    <n v="4488"/>
    <n v="89"/>
    <m/>
    <n v="1117.99"/>
    <n v="4051.45"/>
    <n v="4861.32"/>
    <n v="2386.3111194805197"/>
    <n v="687.93045831924451"/>
    <n v="2492.9702907517089"/>
    <n v="2991.3059111767634"/>
    <n v="1468.3638513014814"/>
    <n v="645.21808626424217"/>
    <n v="766.22546038496955"/>
    <m/>
    <n v="1"/>
  </r>
  <r>
    <s v="41F517C773EE0B4F46C4DA46D28CCD8824773708"/>
    <s v="RRDOTR1"/>
    <n v="699"/>
    <n v="1525003372"/>
    <n v="1525003372"/>
    <n v="-0.241139335673"/>
    <n v="-0.241139335673"/>
    <n v="699365"/>
    <n v="-0.77513176244600002"/>
    <n v="0"/>
    <x v="1"/>
    <s v="019.9:020.7 04-29-07:02:52"/>
    <s v="RRDOTR1"/>
    <n v="0"/>
    <n v="0"/>
    <n v="1"/>
    <n v="0"/>
    <x v="2"/>
    <n v="1410"/>
    <n v="921600"/>
    <n v="1.5299480000000001"/>
    <n v="0.653617"/>
    <n v="1265"/>
    <n v="25"/>
    <m/>
    <n v="1117.99"/>
    <n v="4051.45"/>
    <n v="4861.32"/>
    <n v="8853.6095214723919"/>
    <n v="848.39863411094268"/>
    <n v="3074.4860384876238"/>
    <n v="3689.0645247061311"/>
    <n v="6718.6560031563913"/>
    <n v="699.36598824376313"/>
    <n v="766.03619177063422"/>
    <m/>
    <n v="1"/>
  </r>
  <r>
    <s v="2F6DAF3E47513177C91D8F4712B20801057F6B3B"/>
    <s v="Unnamed"/>
    <n v="818"/>
    <n v="1524995596"/>
    <n v="1524995596"/>
    <n v="0.277644673216"/>
    <n v="0.277644673216"/>
    <n v="817692"/>
    <n v="0.70026153966000004"/>
    <n v="0"/>
    <x v="3"/>
    <s v="060.2:061.0 04-29-04:53:16"/>
    <s v="Unnamed"/>
    <n v="0"/>
    <n v="0"/>
    <n v="1"/>
    <n v="0"/>
    <x v="2"/>
    <n v="818"/>
    <n v="640000"/>
    <n v="1.278125"/>
    <n v="0.78239599999999998"/>
    <n v="2062"/>
    <n v="41"/>
    <m/>
    <n v="1117.99"/>
    <n v="4051.45"/>
    <n v="4861.32"/>
    <n v="3794.4265750962772"/>
    <n v="1428.393968208756"/>
    <n v="5176.313511300963"/>
    <n v="6211.0396027984052"/>
    <n v="4847.9289015809891"/>
    <n v="817.69259085824001"/>
    <n v="764.38481360076787"/>
    <m/>
    <n v="1"/>
  </r>
  <r>
    <s v="C9F69BF6E40AEB55C2E27FE222E0DB6D012E8DDB"/>
    <s v="WelcomeBayTorRelay"/>
    <n v="358"/>
    <n v="1524973472"/>
    <n v="1524973472"/>
    <n v="-0.52508874213099999"/>
    <n v="-0.52508874213099999"/>
    <n v="358183"/>
    <n v="5.52198198476E-2"/>
    <n v="0"/>
    <x v="6"/>
    <s v="079.0:079.8 04-28-22:44:32"/>
    <s v="WelcomeBayTorRelay"/>
    <n v="0"/>
    <n v="0"/>
    <n v="1"/>
    <n v="0"/>
    <x v="2"/>
    <n v="358"/>
    <n v="1208125"/>
    <n v="0.29632700000000001"/>
    <n v="3.3746510000000001"/>
    <n v="5492"/>
    <n v="109"/>
    <m/>
    <n v="1117.99"/>
    <n v="4051.45"/>
    <n v="4861.32"/>
    <n v="885.64026081730776"/>
    <n v="530.9460371849633"/>
    <n v="1924.0792156933601"/>
    <n v="2308.695596103727"/>
    <n v="420.6005302841769"/>
    <n v="573.75216341298562"/>
    <n v="764.06401438908983"/>
    <m/>
    <n v="1"/>
  </r>
  <r>
    <s v="EE56D4F632EDBB4594A19AF596FDA5F01D8A3688"/>
    <s v="masterfoo"/>
    <n v="828"/>
    <n v="1524982505"/>
    <n v="1524982505"/>
    <n v="0.34774275155000001"/>
    <n v="0.34774275155000001"/>
    <n v="828053"/>
    <n v="0.43839693695100002"/>
    <n v="0"/>
    <x v="3"/>
    <s v="056.4:057.2 04-29-01:15:05"/>
    <s v="masterfoo"/>
    <n v="0"/>
    <n v="0"/>
    <n v="1"/>
    <n v="0"/>
    <x v="2"/>
    <n v="651"/>
    <n v="614400"/>
    <n v="1.0595699999999999"/>
    <n v="0.94377900000000003"/>
    <n v="2928"/>
    <n v="58"/>
    <m/>
    <n v="1117.99"/>
    <n v="4051.45"/>
    <n v="4861.32"/>
    <n v="3794.4265750962772"/>
    <n v="1506.7629188053845"/>
    <n v="5460.3123707672476"/>
    <n v="6551.8087929650455"/>
    <n v="5113.9109128746995"/>
    <n v="828.05314655231996"/>
    <n v="763.95720258662402"/>
    <m/>
    <n v="1"/>
  </r>
  <r>
    <s v="FBCD76462F3C433F0C799B90B1B8B5FC1C958B7D"/>
    <s v="fossencdidoestor"/>
    <n v="650"/>
    <n v="1525008480"/>
    <n v="1525008480"/>
    <n v="-0.364994168359"/>
    <n v="-0.364994168359"/>
    <n v="650245"/>
    <n v="0.15648271652500001"/>
    <n v="0"/>
    <x v="6"/>
    <s v="075.8:076.6 04-29-08:28:00"/>
    <s v="fossencdidoestor"/>
    <n v="0"/>
    <n v="0"/>
    <n v="1"/>
    <n v="0"/>
    <x v="2"/>
    <n v="490"/>
    <n v="1024000"/>
    <n v="0.478516"/>
    <n v="2.0897960000000002"/>
    <n v="4918"/>
    <n v="98"/>
    <m/>
    <n v="1117.99"/>
    <n v="4051.45"/>
    <n v="4861.32"/>
    <n v="885.64026081730776"/>
    <n v="709.93016971632164"/>
    <n v="2572.6943766019294"/>
    <n v="3086.9665494730261"/>
    <n v="562.38673035504667"/>
    <n v="650.245971600384"/>
    <n v="762.37218012026881"/>
    <m/>
    <n v="1"/>
  </r>
  <r>
    <s v="1DCFE4B02216570497F7E83A5B66A43F61DCF385"/>
    <s v="DETL0001"/>
    <n v="807"/>
    <n v="1524988933"/>
    <n v="1524988933"/>
    <n v="0.23124983534499999"/>
    <n v="0.23124983534499999"/>
    <n v="806911"/>
    <n v="0.21695610284899999"/>
    <n v="0.6"/>
    <x v="3"/>
    <s v="058.7:059.5 04-29-03:02:13"/>
    <s v="DETL0001"/>
    <n v="0"/>
    <n v="0"/>
    <n v="1"/>
    <n v="0"/>
    <x v="2"/>
    <n v="704"/>
    <n v="655360"/>
    <n v="1.074219"/>
    <n v="0.93090899999999999"/>
    <n v="2839"/>
    <n v="56"/>
    <m/>
    <n v="1117.99"/>
    <n v="4051.45"/>
    <n v="4861.32"/>
    <n v="3794.4265750962772"/>
    <n v="1376.5250034173564"/>
    <n v="4988.3471454084993"/>
    <n v="5985.4994495593546"/>
    <n v="4671.8870958159832"/>
    <n v="806.9118920916992"/>
    <n v="761.44632446418939"/>
    <m/>
    <n v="1"/>
  </r>
  <r>
    <s v="45919C6852B8127782F907518FFBF0150CCFCC9B"/>
    <s v="gyuhgyug"/>
    <n v="648"/>
    <n v="1524959606"/>
    <n v="1524959606"/>
    <n v="-0.36740087601999999"/>
    <n v="-0.36740087601999999"/>
    <n v="647781"/>
    <n v="-0.30364831651800001"/>
    <n v="0"/>
    <x v="5"/>
    <s v="046.5:047.3 04-28-18:53:26"/>
    <s v="gyuhgyug"/>
    <n v="0"/>
    <n v="0"/>
    <n v="1"/>
    <n v="0"/>
    <x v="2"/>
    <n v="868"/>
    <n v="1024000"/>
    <n v="0.84765599999999997"/>
    <n v="1.179724"/>
    <n v="3871"/>
    <n v="77"/>
    <m/>
    <n v="1117.99"/>
    <n v="4051.45"/>
    <n v="4861.32"/>
    <n v="4819.491751072962"/>
    <n v="707.23949461840016"/>
    <n v="2562.9437208487707"/>
    <n v="3075.2667733864532"/>
    <n v="3048.8062597575918"/>
    <n v="647.78150295551995"/>
    <n v="760.64705206886401"/>
    <m/>
    <n v="1"/>
  </r>
  <r>
    <s v="5AA128F1BE9A76971189046B3D5D7A498641BF82"/>
    <s v="Unnamed"/>
    <n v="647"/>
    <n v="1525003372"/>
    <n v="1525003372"/>
    <n v="-0.36794232435099999"/>
    <n v="-0.36794232435099999"/>
    <n v="647227"/>
    <n v="-0.96572260197199999"/>
    <n v="0"/>
    <x v="1"/>
    <s v="019.9:020.7 04-29-07:02:52"/>
    <s v="Unnamed"/>
    <n v="0"/>
    <n v="0"/>
    <n v="1"/>
    <n v="0"/>
    <x v="2"/>
    <n v="1560"/>
    <n v="1024000"/>
    <n v="1.5234380000000001"/>
    <n v="0.65641000000000005"/>
    <n v="1289"/>
    <n v="25"/>
    <m/>
    <n v="1117.99"/>
    <n v="4051.45"/>
    <n v="4861.32"/>
    <n v="8853.6095214723919"/>
    <n v="706.63416079882541"/>
    <n v="2560.7500700081409"/>
    <n v="3072.6346197859962"/>
    <n v="5595.9918552456948"/>
    <n v="647.22705986457595"/>
    <n v="760.2589419052033"/>
    <m/>
    <n v="1"/>
  </r>
  <r>
    <s v="B12C8D829ACF865CE8D26150CC4FAF5B14EAF1FB"/>
    <s v="Unnamed"/>
    <n v="647"/>
    <n v="1525008480"/>
    <n v="1525008480"/>
    <n v="-0.368181933382"/>
    <n v="-0.368181933382"/>
    <n v="646981"/>
    <n v="-1.40162871308E-2"/>
    <n v="0"/>
    <x v="6"/>
    <s v="075.8:076.6 04-29-08:28:00"/>
    <s v="Unnamed"/>
    <n v="0"/>
    <n v="0"/>
    <n v="1"/>
    <n v="0"/>
    <x v="2"/>
    <n v="495"/>
    <n v="1024000"/>
    <n v="0.48339799999999999"/>
    <n v="2.0686870000000002"/>
    <n v="4901"/>
    <n v="98"/>
    <m/>
    <n v="1117.99"/>
    <n v="4051.45"/>
    <n v="4861.32"/>
    <n v="885.64026081730776"/>
    <n v="706.36628029825783"/>
    <n v="2559.779305999496"/>
    <n v="3071.4698036114155"/>
    <n v="559.56351730865265"/>
    <n v="646.981700216832"/>
    <n v="760.08719015178235"/>
    <m/>
    <n v="1"/>
  </r>
  <r>
    <s v="43747600914DFF0A1045D3CD89D6F1E7B54715CF"/>
    <s v="UbuntuCore212"/>
    <n v="31"/>
    <n v="1524556200"/>
    <n v="1524556200"/>
    <n v="0.30610928620400002"/>
    <n v="0.30610928620400002"/>
    <n v="30808"/>
    <n v="0.88084132505400003"/>
    <n v="0"/>
    <x v="0"/>
    <s v="010.2:011.0 04-24-02:50:00"/>
    <s v="UbuntuCore212"/>
    <n v="0"/>
    <n v="0"/>
    <n v="1"/>
    <n v="0"/>
    <x v="2"/>
    <n v="44"/>
    <n v="624965"/>
    <n v="7.0403999999999994E-2"/>
    <n v="14.203749999999999"/>
    <n v="6297"/>
    <n v="125"/>
    <m/>
    <n v="1117.99"/>
    <n v="4051.45"/>
    <n v="4861.32"/>
    <n v="11818.828055288463"/>
    <n v="1460.2171208832101"/>
    <n v="5291.6364675911955"/>
    <n v="6349.4151952092288"/>
    <n v="15436.681075060624"/>
    <n v="816.27259005248288"/>
    <n v="758.88031303673802"/>
    <m/>
    <n v="1"/>
  </r>
  <r>
    <s v="BA35AA9628BF04F961FDC6FAF8B593CA1A3C468C"/>
    <s v="jamst"/>
    <n v="684"/>
    <n v="1524975578"/>
    <n v="1524975578"/>
    <n v="-0.16378994696800001"/>
    <n v="-0.16378994696800001"/>
    <n v="684082"/>
    <n v="6.4187333565999996E-2"/>
    <n v="0"/>
    <x v="4"/>
    <s v="064.4:065.2 04-28-23:19:38"/>
    <s v="jamst"/>
    <n v="0"/>
    <n v="0"/>
    <n v="1"/>
    <n v="0"/>
    <x v="2"/>
    <n v="684"/>
    <n v="856981"/>
    <n v="0.79815100000000005"/>
    <n v="1.252896"/>
    <n v="4010"/>
    <n v="80"/>
    <m/>
    <n v="1117.99"/>
    <n v="4051.45"/>
    <n v="4861.32"/>
    <n v="2386.3111194805197"/>
    <n v="934.87447718924568"/>
    <n v="3387.8632193564963"/>
    <n v="4065.0846550055221"/>
    <n v="1995.4573477716567"/>
    <n v="716.61612745741638"/>
    <n v="758.72558922019152"/>
    <m/>
    <n v="1"/>
  </r>
  <r>
    <s v="F005BCD1F2C0977C4AF6BCEE2C83ABB6A9DD238C"/>
    <s v="Unnamed"/>
    <n v="863"/>
    <n v="1525002309"/>
    <n v="1525002309"/>
    <n v="0.68467118318599995"/>
    <n v="0.68467118318599995"/>
    <n v="862551"/>
    <n v="0.47957099146299997"/>
    <n v="0"/>
    <x v="4"/>
    <s v="070.7:071.5 04-29-06:45:09"/>
    <s v="Unnamed"/>
    <n v="0"/>
    <n v="0"/>
    <n v="1"/>
    <n v="0"/>
    <x v="2"/>
    <n v="511"/>
    <n v="512000"/>
    <n v="0.99804700000000002"/>
    <n v="1.001957"/>
    <n v="3345"/>
    <n v="66"/>
    <m/>
    <n v="1117.99"/>
    <n v="4051.45"/>
    <n v="4861.32"/>
    <n v="2386.3111194805197"/>
    <n v="1883.4455360901161"/>
    <n v="6825.3610651189192"/>
    <n v="8189.7257162457645"/>
    <n v="4020.149577105155"/>
    <n v="862.55164579123198"/>
    <n v="757.38615205386236"/>
    <m/>
    <n v="1"/>
  </r>
  <r>
    <s v="E88E1808FACCED4E5C4FFA4A4A08C68EF874196C"/>
    <s v="Unnamed"/>
    <n v="641"/>
    <n v="1524995596"/>
    <n v="1524995596"/>
    <n v="-0.37396841427700001"/>
    <n v="-0.37396841427700001"/>
    <n v="641056"/>
    <n v="2.3117536077699999E-3"/>
    <n v="0"/>
    <x v="3"/>
    <s v="060.2:061.0 04-29-04:53:16"/>
    <s v="Unnamed"/>
    <n v="0"/>
    <n v="0"/>
    <n v="1"/>
    <n v="0"/>
    <x v="2"/>
    <n v="849"/>
    <n v="1024000"/>
    <n v="0.82910200000000001"/>
    <n v="1.2061249999999999"/>
    <n v="3938"/>
    <n v="78"/>
    <m/>
    <n v="1117.99"/>
    <n v="4051.45"/>
    <n v="4861.32"/>
    <n v="3794.4265750962772"/>
    <n v="699.89705252245676"/>
    <n v="2536.3356679774483"/>
    <n v="3043.339868306934"/>
    <n v="2375.4308857170145"/>
    <n v="641.05634378035199"/>
    <n v="755.93944064624634"/>
    <m/>
    <n v="1"/>
  </r>
  <r>
    <s v="BE8703738E28F817748E8CEEDB7843B234540CBB"/>
    <s v="usdubhe2"/>
    <n v="332"/>
    <n v="1525003937"/>
    <n v="1525003937"/>
    <n v="-0.80986320909300002"/>
    <n v="-0.80986320909300002"/>
    <n v="331730"/>
    <n v="-1.7481972105499999E-2"/>
    <n v="4.3478260869600001E-2"/>
    <x v="6"/>
    <s v="086.8:087.6 04-29-07:12:17"/>
    <s v="usdubhe2"/>
    <n v="1"/>
    <n v="0"/>
    <n v="0"/>
    <n v="0"/>
    <x v="0"/>
    <n v="476"/>
    <n v="1744693"/>
    <n v="0.27282699999999999"/>
    <n v="3.6653210000000001"/>
    <n v="5567"/>
    <n v="111"/>
    <m/>
    <n v="10125.48"/>
    <n v="10125.48"/>
    <n v="4861.32"/>
    <n v="885.64026081730776"/>
    <n v="1925.2262735930101"/>
    <n v="1925.2262735930101"/>
    <n v="924.31578437201711"/>
    <n v="168.39279708984137"/>
    <n v="331.7303281379065"/>
    <n v="755.61912969653474"/>
    <m/>
    <n v="1"/>
  </r>
  <r>
    <s v="ECE02A31A97BA902EAB296B09B555960E6E579B6"/>
    <s v="mobileitdept"/>
    <n v="512"/>
    <n v="1524977965"/>
    <n v="1524977965"/>
    <n v="-0.61254386661899995"/>
    <n v="-0.61254386661899995"/>
    <n v="512210"/>
    <n v="-6.4868074846899998E-3"/>
    <n v="0"/>
    <x v="6"/>
    <s v="080.6:081.4 04-28-23:59:25"/>
    <s v="mobileitdept"/>
    <n v="0"/>
    <n v="0"/>
    <n v="1"/>
    <n v="0"/>
    <x v="2"/>
    <n v="512"/>
    <n v="1321984"/>
    <n v="0.387297"/>
    <n v="2.5819999999999999"/>
    <n v="5219"/>
    <n v="104"/>
    <m/>
    <n v="1117.99"/>
    <n v="4051.45"/>
    <n v="4861.32"/>
    <n v="885.64026081730776"/>
    <n v="433.17208255862425"/>
    <n v="1569.7591515864526"/>
    <n v="1883.5482503277231"/>
    <n v="343.14675102281444"/>
    <n v="512.21080903154802"/>
    <n v="755.14276632208362"/>
    <m/>
    <n v="1"/>
  </r>
  <r>
    <s v="2B88AAD2E601E56E5EAE82BEC38AAB0CA6EF2283"/>
    <s v="tauro"/>
    <n v="107"/>
    <n v="1524998348"/>
    <n v="1524998348"/>
    <n v="-0.95267655563999998"/>
    <n v="-0.95267655563999998"/>
    <n v="107239"/>
    <n v="-1.26237434382E-2"/>
    <n v="0"/>
    <x v="7"/>
    <s v="098.0:098.8 04-29-05:39:08"/>
    <s v="tauro"/>
    <n v="1"/>
    <n v="0"/>
    <n v="0"/>
    <n v="0"/>
    <x v="0"/>
    <n v="99"/>
    <n v="2266096"/>
    <n v="4.3686999999999997E-2"/>
    <n v="22.889859000000001"/>
    <n v="6360"/>
    <n v="127"/>
    <m/>
    <n v="10125.48"/>
    <n v="10125.48"/>
    <n v="4861.32"/>
    <n v="509.99709399477808"/>
    <n v="479.17258939829298"/>
    <n v="479.17258939829298"/>
    <n v="230.05440653615528"/>
    <n v="24.134819101423581"/>
    <n v="107.23946797041862"/>
    <n v="754.896427579293"/>
    <m/>
    <n v="1"/>
  </r>
  <r>
    <s v="3947C9CA680EE8897FF5CAFD4B56BE912EBE17D4"/>
    <s v="Unnamed"/>
    <n v="639"/>
    <n v="1524955173"/>
    <n v="1524955173"/>
    <n v="-0.3757556501"/>
    <n v="-0.3757556501"/>
    <n v="639226"/>
    <n v="8.8244913765599994E-2"/>
    <n v="0"/>
    <x v="4"/>
    <s v="071.4:072.2 04-28-17:39:33"/>
    <s v="Unnamed"/>
    <n v="0"/>
    <n v="0"/>
    <n v="1"/>
    <n v="0"/>
    <x v="2"/>
    <n v="567"/>
    <n v="1024000"/>
    <n v="0.55371099999999995"/>
    <n v="1.8059959999999999"/>
    <n v="4688"/>
    <n v="93"/>
    <m/>
    <n v="1117.99"/>
    <n v="4051.45"/>
    <n v="4861.32"/>
    <n v="2386.3111194805197"/>
    <n v="697.89894074470101"/>
    <n v="2529.094771402355"/>
    <n v="3034.6515430558679"/>
    <n v="1489.6412334392583"/>
    <n v="639.2262142976"/>
    <n v="754.65835000831999"/>
    <m/>
    <n v="1"/>
  </r>
  <r>
    <s v="17AE8598CD233782C09EDFD4BABC5D8BFA6E9903"/>
    <s v="FourthDimension"/>
    <n v="626"/>
    <n v="1524991829"/>
    <n v="1524991829"/>
    <n v="-0.40307593637900002"/>
    <n v="-0.40307593637900002"/>
    <n v="625920"/>
    <n v="-1.1494960706299999"/>
    <n v="0"/>
    <x v="6"/>
    <s v="083.7:084.5 04-29-03:50:29"/>
    <s v="FourthDimension"/>
    <n v="0"/>
    <n v="0"/>
    <n v="1"/>
    <n v="0"/>
    <x v="2"/>
    <n v="547"/>
    <n v="1048576"/>
    <n v="0.52166000000000001"/>
    <n v="1.9169579999999999"/>
    <n v="4794"/>
    <n v="95"/>
    <m/>
    <n v="1117.99"/>
    <n v="4051.45"/>
    <n v="4861.32"/>
    <n v="885.64026081730776"/>
    <n v="667.35513388764184"/>
    <n v="2418.4079975573004"/>
    <n v="2901.8388889620396"/>
    <n v="528.65998339342968"/>
    <n v="625.92024693545375"/>
    <n v="752.71697285481753"/>
    <m/>
    <n v="1"/>
  </r>
  <r>
    <s v="49FD5ACC42D10823C6F4B35532938A50DC9F2036"/>
    <s v="hirakim"/>
    <n v="543"/>
    <n v="1524966613"/>
    <n v="1524966613"/>
    <n v="-0.56315132119"/>
    <n v="-0.56315132119"/>
    <n v="542524"/>
    <n v="-0.37505627899600003"/>
    <n v="0.4"/>
    <x v="6"/>
    <s v="076.6:077.4 04-28-20:50:13"/>
    <s v="hirakim"/>
    <n v="0"/>
    <n v="0"/>
    <n v="1"/>
    <n v="0"/>
    <x v="2"/>
    <n v="570"/>
    <n v="1241905"/>
    <n v="0.45897199999999999"/>
    <n v="2.1787809999999999"/>
    <n v="4994"/>
    <n v="99"/>
    <m/>
    <n v="1117.99"/>
    <n v="4051.45"/>
    <n v="4861.32"/>
    <n v="885.64026081730776"/>
    <n v="488.3924544227919"/>
    <n v="1769.8705797647744"/>
    <n v="2123.6612192726293"/>
    <n v="386.89077783898472"/>
    <n v="542.52455845753298"/>
    <n v="752.33869092027317"/>
    <m/>
    <n v="1"/>
  </r>
  <r>
    <s v="B48AC5F547DBB847EFB88480BFB86D41211ED617"/>
    <s v="micole"/>
    <n v="318"/>
    <n v="1524978554"/>
    <n v="1524978554"/>
    <n v="-0.81969341336199997"/>
    <n v="-0.81969341336199997"/>
    <n v="317755"/>
    <n v="1.7973532581700001E-2"/>
    <n v="0"/>
    <x v="7"/>
    <s v="091.8:092.6 04-29-00:09:14"/>
    <s v="micole"/>
    <n v="1"/>
    <n v="0"/>
    <n v="0"/>
    <n v="0"/>
    <x v="0"/>
    <n v="330"/>
    <n v="1762304"/>
    <n v="0.187255"/>
    <n v="5.3403150000000004"/>
    <n v="5901"/>
    <n v="118"/>
    <m/>
    <n v="10125.48"/>
    <n v="10125.48"/>
    <n v="4861.32"/>
    <n v="509.99709399477808"/>
    <n v="1825.6907368713364"/>
    <n v="1825.6907368713364"/>
    <n v="876.52801575504225"/>
    <n v="91.955835213497707"/>
    <n v="317.755018858494"/>
    <n v="751.11971320094585"/>
    <m/>
    <n v="1"/>
  </r>
  <r>
    <s v="832912E80392408AF1A5E1A36A0CA59BEF761C20"/>
    <s v="littleratzinger"/>
    <n v="651"/>
    <n v="1524995247"/>
    <n v="1524995247"/>
    <n v="-0.33889710167699999"/>
    <n v="-0.33889710167699999"/>
    <n v="650975"/>
    <n v="-6.6676061156200006E-2"/>
    <n v="0"/>
    <x v="4"/>
    <s v="069.1:069.9 04-29-04:47:27"/>
    <s v="littleratzinger"/>
    <n v="0"/>
    <n v="0"/>
    <n v="1"/>
    <n v="0"/>
    <x v="2"/>
    <n v="626"/>
    <n v="984681"/>
    <n v="0.63573900000000005"/>
    <n v="1.572973"/>
    <n v="4433"/>
    <n v="88"/>
    <m/>
    <n v="1117.99"/>
    <n v="4051.45"/>
    <n v="4861.32"/>
    <n v="2386.3111194805197"/>
    <n v="739.10642929613084"/>
    <n v="2678.4253374107184"/>
    <n v="3213.8327416755665"/>
    <n v="1577.5971973889746"/>
    <n v="650.97546302359001"/>
    <n v="751.087124116513"/>
    <m/>
    <n v="1"/>
  </r>
  <r>
    <s v="278663E4F1ED467EC4AF95A2CEF0BB359528BDB5"/>
    <s v="948794crazy"/>
    <n v="341"/>
    <n v="1524975637"/>
    <n v="1524975637"/>
    <n v="-0.80005621570600005"/>
    <n v="-0.80005621570600005"/>
    <n v="341295"/>
    <n v="-8.0625902067300009E-3"/>
    <n v="0"/>
    <x v="7"/>
    <s v="091.0:091.8 04-28-23:20:37"/>
    <s v="948794crazy"/>
    <n v="1"/>
    <n v="0"/>
    <n v="0"/>
    <n v="0"/>
    <x v="0"/>
    <n v="341"/>
    <n v="1706958"/>
    <n v="0.199771"/>
    <n v="5.0057419999999997"/>
    <n v="5843"/>
    <n v="116"/>
    <m/>
    <n v="10125.48"/>
    <n v="10125.48"/>
    <n v="4861.32"/>
    <n v="509.99709399477808"/>
    <n v="2024.5267889932104"/>
    <n v="2024.5267889932104"/>
    <n v="971.99071746410777"/>
    <n v="101.97074895225873"/>
    <n v="341.29564215091756"/>
    <n v="750.99434950564239"/>
    <m/>
    <n v="1"/>
  </r>
  <r>
    <s v="F94A03CC22D309A499CF4815A886D4749975B79A"/>
    <s v="UbuntuCore212"/>
    <n v="744"/>
    <n v="1524960111"/>
    <n v="1524960111"/>
    <n v="-2.6904708151E-2"/>
    <n v="-2.6904708151E-2"/>
    <n v="744347"/>
    <n v="-8.3886464348100001E-3"/>
    <n v="0"/>
    <x v="3"/>
    <s v="050.0:050.8 04-28-19:01:51"/>
    <s v="UbuntuCore212"/>
    <n v="0"/>
    <n v="0"/>
    <n v="1"/>
    <n v="0"/>
    <x v="2"/>
    <n v="755"/>
    <n v="764928"/>
    <n v="0.98702100000000004"/>
    <n v="1.01315"/>
    <n v="3403"/>
    <n v="68"/>
    <m/>
    <n v="1117.99"/>
    <n v="4051.45"/>
    <n v="4861.32"/>
    <n v="3794.4265750962772"/>
    <n v="1087.9108053342636"/>
    <n v="3942.4469201616307"/>
    <n v="4730.5276041713805"/>
    <n v="3692.3386354929135"/>
    <n v="744.34783540347189"/>
    <n v="750.52188478243022"/>
    <m/>
    <n v="1"/>
  </r>
  <r>
    <s v="06314E8AA87C4C480A641785B0AA131823B9C7D3"/>
    <s v="Unnamed"/>
    <n v="633"/>
    <n v="1524936721"/>
    <n v="1524936721"/>
    <n v="-0.38183981658400001"/>
    <n v="-0.38183981658400001"/>
    <n v="632996"/>
    <n v="-0.660255789614"/>
    <n v="0"/>
    <x v="5"/>
    <s v="043.3:044.1 04-28-12:32:01"/>
    <s v="Unnamed"/>
    <n v="0"/>
    <n v="0"/>
    <n v="1"/>
    <n v="0"/>
    <x v="2"/>
    <n v="900"/>
    <n v="1024000"/>
    <n v="0.87890599999999997"/>
    <n v="1.137778"/>
    <n v="3776"/>
    <n v="75"/>
    <m/>
    <n v="1117.99"/>
    <n v="4051.45"/>
    <n v="4861.32"/>
    <n v="4819.491751072962"/>
    <n v="691.0969034572538"/>
    <n v="2504.445075100753"/>
    <n v="3005.0744628438688"/>
    <n v="2979.2179048151611"/>
    <n v="632.99602781798399"/>
    <n v="750.29721947258884"/>
    <m/>
    <n v="1"/>
  </r>
  <r>
    <s v="999639460A768753B774CA7FB54042B1FF075278"/>
    <s v="pyajOne"/>
    <n v="463"/>
    <n v="1524950158"/>
    <n v="1524950158"/>
    <n v="-0.70785378617700001"/>
    <n v="-0.70785378617700001"/>
    <n v="463264"/>
    <n v="-0.35900029879799999"/>
    <n v="0"/>
    <x v="6"/>
    <s v="083.6:084.4 04-28-16:15:58"/>
    <s v="pyajOne"/>
    <n v="0"/>
    <n v="0"/>
    <n v="1"/>
    <n v="0"/>
    <x v="2"/>
    <n v="499"/>
    <n v="1485635"/>
    <n v="0.33588299999999999"/>
    <n v="2.9772240000000001"/>
    <n v="5366"/>
    <n v="107"/>
    <m/>
    <n v="1117.99"/>
    <n v="4051.45"/>
    <n v="4861.32"/>
    <n v="885.64026081730776"/>
    <n v="326.61654559197575"/>
    <n v="1183.6157779931932"/>
    <n v="1420.2162321820263"/>
    <n v="258.73644900699065"/>
    <n v="434.02264037293259"/>
    <n v="749.50634826105295"/>
    <m/>
    <n v="1"/>
  </r>
  <r>
    <s v="AD5B3DA9A4940971E3AB13307974DF0C0C168945"/>
    <s v="bananag"/>
    <n v="724"/>
    <n v="1524935241"/>
    <n v="1524935241"/>
    <n v="-9.8865792566199998E-2"/>
    <n v="-9.8865792566199998E-2"/>
    <n v="724225"/>
    <n v="-1.0536891353899999E-2"/>
    <n v="0"/>
    <x v="3"/>
    <s v="055.5:056.3 04-28-12:07:21"/>
    <s v="bananag"/>
    <n v="0"/>
    <n v="0"/>
    <n v="1"/>
    <n v="0"/>
    <x v="2"/>
    <n v="676"/>
    <n v="803682"/>
    <n v="0.84112900000000002"/>
    <n v="1.188879"/>
    <n v="3898"/>
    <n v="77"/>
    <m/>
    <n v="1117.99"/>
    <n v="4051.45"/>
    <n v="4861.32"/>
    <n v="3794.4265750962772"/>
    <n v="1007.459032568914"/>
    <n v="3650.9001847076688"/>
    <n v="4380.7017452820801"/>
    <n v="3419.2875844151322"/>
    <n v="724.22534209881132"/>
    <n v="748.06233946916791"/>
    <m/>
    <n v="1"/>
  </r>
  <r>
    <s v="FA996AD3FE442DF7FD59534F3A75053073585BAE"/>
    <s v="schumpeter"/>
    <n v="717"/>
    <n v="1524937903"/>
    <n v="1524937903"/>
    <n v="-0.12519597627599999"/>
    <n v="-0.12519597627599999"/>
    <n v="716639"/>
    <n v="-0.23325600322100001"/>
    <n v="0"/>
    <x v="3"/>
    <s v="056.3:057.1 04-28-12:51:43"/>
    <s v="schumpeter"/>
    <n v="0"/>
    <n v="0"/>
    <n v="1"/>
    <n v="0"/>
    <x v="2"/>
    <n v="717"/>
    <n v="819200"/>
    <n v="0.87524400000000002"/>
    <n v="1.1425380000000001"/>
    <n v="3791"/>
    <n v="75"/>
    <m/>
    <n v="1117.99"/>
    <n v="4051.45"/>
    <n v="4861.32"/>
    <n v="3794.4265750962772"/>
    <n v="978.02215048319476"/>
    <n v="3544.2247619165996"/>
    <n v="4252.7022966099557"/>
    <n v="3319.3796356194998"/>
    <n v="716.6394562347009"/>
    <n v="747.40761936429067"/>
    <m/>
    <n v="1"/>
  </r>
  <r>
    <s v="1ED5F9AD68CCF88693F660E47627CBE3D2574A9D"/>
    <s v="UbuntuCore212"/>
    <n v="714"/>
    <n v="1525002309"/>
    <n v="1525002309"/>
    <n v="-0.129160628409"/>
    <n v="-0.129160628409"/>
    <n v="713829"/>
    <n v="0.25683550239699998"/>
    <n v="0"/>
    <x v="4"/>
    <s v="070.7:071.5 04-29-06:45:09"/>
    <s v="UbuntuCore212"/>
    <n v="0"/>
    <n v="0"/>
    <n v="1"/>
    <n v="0"/>
    <x v="2"/>
    <n v="494"/>
    <n v="819703"/>
    <n v="0.602657"/>
    <n v="1.6593180000000001"/>
    <n v="4524"/>
    <n v="90"/>
    <m/>
    <n v="1117.99"/>
    <n v="4051.45"/>
    <n v="4861.32"/>
    <n v="2386.3111194805197"/>
    <n v="973.58970904502212"/>
    <n v="3528.1621720323569"/>
    <n v="4233.4288539027602"/>
    <n v="2078.0936757090317"/>
    <n v="713.8296454112575"/>
    <n v="745.59165178788021"/>
    <m/>
    <n v="1"/>
  </r>
  <r>
    <s v="9D6869B98EEA7291F7B5DD3228002823AB93C0E2"/>
    <s v="pegasusFafon"/>
    <n v="784"/>
    <n v="1524761134"/>
    <n v="1524761134"/>
    <n v="0.19593768643699999"/>
    <n v="0.19593768643699999"/>
    <n v="783769"/>
    <n v="0.59419892172300004"/>
    <n v="0"/>
    <x v="2"/>
    <s v="027.3:028.1 04-26-11:45:34"/>
    <s v="pegasusFafon"/>
    <n v="0"/>
    <n v="0"/>
    <n v="1"/>
    <n v="1"/>
    <x v="2"/>
    <n v="20"/>
    <n v="655360"/>
    <n v="1"/>
    <n v="1"/>
    <n v="3295"/>
    <n v="65"/>
    <m/>
    <n v="1117.99"/>
    <n v="4051.45"/>
    <n v="4861.32"/>
    <n v="6440.9193022088357"/>
    <n v="1337.0463740597015"/>
    <n v="4845.281739715183"/>
    <n v="5813.8357938299159"/>
    <n v="7702.9381288110508"/>
    <n v="783.76972218335231"/>
    <n v="745.24680552834661"/>
    <m/>
    <n v="1"/>
  </r>
  <r>
    <s v="23C18C8010EAC83EC851A39B25E475AC82A8EF8A"/>
    <s v="Relay01"/>
    <n v="490"/>
    <n v="1524941370"/>
    <n v="1524941370"/>
    <n v="-0.61340047275200005"/>
    <n v="-0.61340047275200005"/>
    <n v="489820"/>
    <n v="-0.27576834899800001"/>
    <n v="0"/>
    <x v="4"/>
    <s v="069.1:069.8 04-28-13:49:30"/>
    <s v="Relay01"/>
    <n v="0"/>
    <n v="0"/>
    <n v="1"/>
    <n v="0"/>
    <x v="2"/>
    <n v="603"/>
    <n v="1304891"/>
    <n v="0.46210800000000002"/>
    <n v="2.1639979999999999"/>
    <n v="4977"/>
    <n v="99"/>
    <m/>
    <n v="1117.99"/>
    <n v="4051.45"/>
    <n v="4861.32"/>
    <n v="2386.3111194805197"/>
    <n v="432.21440546799147"/>
    <n v="1566.2886546689094"/>
    <n v="1879.384013801247"/>
    <n v="922.54675065781441"/>
    <n v="504.47024371016994"/>
    <n v="744.59647059711904"/>
    <m/>
    <n v="1"/>
  </r>
  <r>
    <s v="87F0596154FE31BEEF033EF8A0C054C83279FA5F"/>
    <s v="TarpNL"/>
    <n v="907"/>
    <n v="1525002344"/>
    <n v="1525002344"/>
    <n v="1.5320300701"/>
    <n v="1.5320300701"/>
    <n v="907479"/>
    <n v="0.61268750956200002"/>
    <n v="0"/>
    <x v="0"/>
    <s v="006.3:007.1 04-29-06:45:44"/>
    <s v="TarpNL"/>
    <n v="0"/>
    <n v="0"/>
    <n v="1"/>
    <n v="0"/>
    <x v="2"/>
    <n v="688"/>
    <n v="358400"/>
    <n v="1.919643"/>
    <n v="0.52093"/>
    <n v="498"/>
    <n v="9"/>
    <m/>
    <n v="1117.99"/>
    <n v="4051.45"/>
    <n v="4861.32"/>
    <n v="11818.828055288463"/>
    <n v="2830.7842980710993"/>
    <n v="10258.393227506645"/>
    <n v="12309.008420378532"/>
    <n v="29925.628029331896"/>
    <n v="907.47957712384016"/>
    <n v="742.75570398668799"/>
    <m/>
    <n v="1"/>
  </r>
  <r>
    <s v="4168D6DACFEEBF6B70910C8170EBC0F7619B10E5"/>
    <s v="UbuntuCore212"/>
    <n v="749"/>
    <n v="1524979588"/>
    <n v="1524979588"/>
    <n v="4.1743427107500002E-2"/>
    <n v="4.1743427107500002E-2"/>
    <n v="749480"/>
    <n v="0.16732587976900001"/>
    <n v="0"/>
    <x v="5"/>
    <s v="049.8:050.6 04-29-00:26:28"/>
    <s v="UbuntuCore212"/>
    <n v="0"/>
    <n v="0"/>
    <n v="1"/>
    <n v="1"/>
    <x v="2"/>
    <n v="20"/>
    <n v="719448"/>
    <n v="1"/>
    <n v="1"/>
    <n v="3312"/>
    <n v="66"/>
    <m/>
    <n v="1117.99"/>
    <n v="4051.45"/>
    <n v="4861.32"/>
    <n v="4819.491751072962"/>
    <n v="1164.6587340719138"/>
    <n v="4220.57140775468"/>
    <n v="5064.2481570662312"/>
    <n v="5020.6738536790735"/>
    <n v="749.48022514563661"/>
    <n v="740.47055760194564"/>
    <m/>
    <n v="1"/>
  </r>
  <r>
    <s v="119C73F831FCA0C73C59066E8DBB99B3B5B87DFA"/>
    <s v="backdat"/>
    <n v="794"/>
    <n v="1524986218"/>
    <n v="1524986218"/>
    <n v="0.29290589657400001"/>
    <n v="0.29290589657400001"/>
    <n v="794361"/>
    <n v="0.10651994545"/>
    <n v="0"/>
    <x v="5"/>
    <s v="037.8:038.6 04-29-02:16:58"/>
    <s v="backdat"/>
    <n v="0"/>
    <n v="0"/>
    <n v="1"/>
    <n v="0"/>
    <x v="2"/>
    <n v="794"/>
    <n v="614400"/>
    <n v="1.2923180000000001"/>
    <n v="0.77380400000000005"/>
    <n v="2010"/>
    <n v="40"/>
    <m/>
    <n v="1117.99"/>
    <n v="4051.45"/>
    <n v="4861.32"/>
    <n v="4819.491751072962"/>
    <n v="1445.4558633107665"/>
    <n v="5238.1435946747324"/>
    <n v="6285.2292931331176"/>
    <n v="6231.1493034519854"/>
    <n v="794.36138285506559"/>
    <n v="740.37296799854585"/>
    <m/>
    <n v="1"/>
  </r>
  <r>
    <s v="F815D2A720C97F6E1BCA4C9A36C64CAD4DC2FAEA"/>
    <s v="robcook"/>
    <n v="618"/>
    <n v="1525005297"/>
    <n v="1525005297"/>
    <n v="-0.39684379736499997"/>
    <n v="-0.39684379736499997"/>
    <n v="617631"/>
    <n v="2.7359172874400001E-2"/>
    <n v="0"/>
    <x v="4"/>
    <s v="071.5:072.3 04-29-07:34:57"/>
    <s v="robcook"/>
    <n v="0"/>
    <n v="0"/>
    <n v="1"/>
    <n v="0"/>
    <x v="2"/>
    <n v="590"/>
    <n v="1024000"/>
    <n v="0.57617200000000002"/>
    <n v="1.7355929999999999"/>
    <n v="4612"/>
    <n v="92"/>
    <m/>
    <n v="1117.99"/>
    <n v="4051.45"/>
    <n v="4861.32"/>
    <n v="2386.3111194805197"/>
    <n v="674.32260298390372"/>
    <n v="2443.6571971655708"/>
    <n v="2932.1353109935781"/>
    <n v="1439.318353131546"/>
    <n v="617.63195149824003"/>
    <n v="739.54236604876803"/>
    <m/>
    <n v="1"/>
  </r>
  <r>
    <s v="AD1D0357279D7EB491E5AE81336E9B44E0F7262C"/>
    <s v="JarugasComet"/>
    <n v="771"/>
    <n v="1524951745"/>
    <n v="1524951745"/>
    <n v="0.158432488403"/>
    <n v="0.158432488403"/>
    <n v="771052"/>
    <n v="6.5677858247099999E-2"/>
    <n v="0"/>
    <x v="5"/>
    <s v="044.9:045.6 04-28-16:42:25"/>
    <s v="JarugasComet"/>
    <n v="1"/>
    <n v="0"/>
    <n v="0"/>
    <n v="0"/>
    <x v="0"/>
    <n v="703"/>
    <n v="665600"/>
    <n v="1.05619"/>
    <n v="0.94679899999999995"/>
    <n v="2948"/>
    <n v="58"/>
    <m/>
    <n v="10125.48"/>
    <n v="10125.48"/>
    <n v="4861.32"/>
    <n v="4819.491751072962"/>
    <n v="11729.684992674807"/>
    <n v="11729.684992674807"/>
    <n v="5631.5110245232718"/>
    <n v="5583.0558220331832"/>
    <n v="771.05266428103687"/>
    <n v="739.41686499672585"/>
    <m/>
    <n v="1"/>
  </r>
  <r>
    <s v="B1479D120D017AEA2DA2093C5252E821305D4002"/>
    <s v="Unnamed"/>
    <n v="616"/>
    <n v="1524959643"/>
    <n v="1524959643"/>
    <n v="-0.398250116875"/>
    <n v="-0.398250116875"/>
    <n v="616191"/>
    <n v="-1.09550661373"/>
    <n v="0"/>
    <x v="2"/>
    <s v="026.6:027.4 04-28-18:54:03"/>
    <s v="Unnamed"/>
    <n v="0"/>
    <n v="0"/>
    <n v="1"/>
    <n v="0"/>
    <x v="2"/>
    <n v="1520"/>
    <n v="1024000"/>
    <n v="1.484375"/>
    <n v="0.67368399999999995"/>
    <n v="1426"/>
    <n v="28"/>
    <m/>
    <n v="1117.99"/>
    <n v="4051.45"/>
    <n v="4861.32"/>
    <n v="6440.9193022088357"/>
    <n v="672.75035183491877"/>
    <n v="2437.9595639867812"/>
    <n v="2925.298741833225"/>
    <n v="3875.8224373217236"/>
    <n v="616.19188032"/>
    <n v="738.53431622399989"/>
    <m/>
    <n v="1"/>
  </r>
  <r>
    <s v="96E86C9618ED3320A47E1433631DBD5960B48F60"/>
    <s v="gsuk"/>
    <n v="878"/>
    <n v="1524993266"/>
    <n v="1524993266"/>
    <n v="1.14374037824"/>
    <n v="1.14374037824"/>
    <n v="878076"/>
    <n v="4.2614458224999999E-2"/>
    <n v="0"/>
    <x v="0"/>
    <s v="006.3:007.1 04-29-04:14:26"/>
    <s v="gsuk"/>
    <n v="0"/>
    <n v="0"/>
    <n v="1"/>
    <n v="0"/>
    <x v="2"/>
    <n v="878"/>
    <n v="409600"/>
    <n v="2.1435550000000001"/>
    <n v="0.46651500000000001"/>
    <n v="292"/>
    <n v="5"/>
    <m/>
    <n v="1117.99"/>
    <n v="4051.45"/>
    <n v="4861.32"/>
    <n v="11818.828055288463"/>
    <n v="2396.6803054685374"/>
    <n v="8685.2569554204474"/>
    <n v="10421.407975545677"/>
    <n v="25336.498925597611"/>
    <n v="878.07605892710399"/>
    <n v="737.53324124897279"/>
    <m/>
    <n v="1"/>
  </r>
  <r>
    <s v="6D7C6F497419BBF024820AEF6791D20B49A4A0B9"/>
    <s v="Noonesland"/>
    <n v="666"/>
    <n v="1524988933"/>
    <n v="1524988933"/>
    <n v="-0.26209913456299999"/>
    <n v="-0.26209913456299999"/>
    <n v="666493"/>
    <n v="-0.13677837874500001"/>
    <n v="0"/>
    <x v="3"/>
    <s v="058.7:059.5 04-29-03:02:13"/>
    <s v="Noonesland"/>
    <n v="0"/>
    <n v="0"/>
    <n v="1"/>
    <n v="0"/>
    <x v="2"/>
    <n v="666"/>
    <n v="903229"/>
    <n v="0.73735499999999998"/>
    <n v="1.3562000000000001"/>
    <n v="4173"/>
    <n v="83"/>
    <m/>
    <n v="1117.99"/>
    <n v="4051.45"/>
    <n v="4861.32"/>
    <n v="3794.4265750962772"/>
    <n v="824.96578854991174"/>
    <n v="2989.5684612747336"/>
    <n v="3587.172235166197"/>
    <n v="2799.9106536006952"/>
    <n v="666.49346078779615"/>
    <n v="737.51412255145726"/>
    <m/>
    <n v="1"/>
  </r>
  <r>
    <s v="7E58479F46AC323CBA50C24F1FCE6ED8253A0085"/>
    <s v="UbuntuCore213"/>
    <n v="389"/>
    <n v="1524769763"/>
    <n v="1524769763"/>
    <n v="-0.43658598992499997"/>
    <n v="-0.43658598992499997"/>
    <n v="389431"/>
    <n v="0.15751208833800001"/>
    <n v="0"/>
    <x v="4"/>
    <s v="065.9:066.7 04-26-14:09:23"/>
    <s v="UbuntuCore213"/>
    <n v="0"/>
    <n v="0"/>
    <n v="1"/>
    <n v="0"/>
    <x v="2"/>
    <n v="462"/>
    <n v="1061888"/>
    <n v="0.43507400000000002"/>
    <n v="2.2984589999999998"/>
    <n v="5057"/>
    <n v="101"/>
    <m/>
    <n v="1117.99"/>
    <n v="4051.45"/>
    <n v="4861.32"/>
    <n v="2386.3111194805197"/>
    <n v="629.89122912374933"/>
    <n v="2282.6436911183587"/>
    <n v="2738.935795457799"/>
    <n v="1344.4811171130821"/>
    <n v="598.28257633052158"/>
    <n v="737.36420343136524"/>
    <m/>
    <n v="1"/>
  </r>
  <r>
    <s v="4F01AB9CD519814F6A1ED04DDB048E66EB4354BF"/>
    <s v="TorNullExit3ca"/>
    <n v="379"/>
    <n v="1524962755"/>
    <n v="1524962755"/>
    <n v="-0.75886852864200005"/>
    <n v="-0.75886852864200005"/>
    <n v="379267"/>
    <n v="1.2165018014999999E-2"/>
    <n v="0"/>
    <x v="7"/>
    <s v="087.0:087.8 04-28-19:45:55"/>
    <s v="TorNullExit3ca"/>
    <n v="1"/>
    <n v="0"/>
    <n v="0"/>
    <n v="0"/>
    <x v="0"/>
    <n v="379"/>
    <n v="1572864"/>
    <n v="0.24096200000000001"/>
    <n v="4.1500370000000002"/>
    <n v="5699"/>
    <n v="113"/>
    <m/>
    <n v="10125.48"/>
    <n v="10125.48"/>
    <n v="4861.32"/>
    <n v="509.99709399477808"/>
    <n v="2441.571890606001"/>
    <n v="2441.571890606001"/>
    <n v="1172.2172443420723"/>
    <n v="122.97634966326504"/>
    <n v="379.26701056602923"/>
    <n v="737.34610739622053"/>
    <m/>
    <n v="1"/>
  </r>
  <r>
    <s v="84A978CC38179694BCD68DA46A95DA7D9503744D"/>
    <s v="lochland"/>
    <n v="478"/>
    <n v="1524991829"/>
    <n v="1524991829"/>
    <n v="-0.64382026732099995"/>
    <n v="-0.64382026732099995"/>
    <n v="477732"/>
    <n v="0.204579409484"/>
    <n v="0"/>
    <x v="6"/>
    <s v="083.7:084.5 04-29-03:50:29"/>
    <s v="lochland"/>
    <n v="0"/>
    <n v="0"/>
    <n v="1"/>
    <n v="0"/>
    <x v="2"/>
    <n v="478"/>
    <n v="1341269"/>
    <n v="0.356379"/>
    <n v="2.8060019999999999"/>
    <n v="5295"/>
    <n v="105"/>
    <m/>
    <n v="1117.99"/>
    <n v="4051.45"/>
    <n v="4861.32"/>
    <n v="885.64026081730776"/>
    <n v="398.20537933779525"/>
    <n v="1443.0443779623347"/>
    <n v="1731.5036580670765"/>
    <n v="315.44711134766857"/>
    <n v="477.73283387062975"/>
    <n v="736.79368370944076"/>
    <m/>
    <n v="1"/>
  </r>
  <r>
    <s v="42645860028723FD57B5694E74C38C956E3476BE"/>
    <s v="NoisePollution"/>
    <n v="611"/>
    <n v="1524984916"/>
    <n v="1524984916"/>
    <n v="-0.40298407945199999"/>
    <n v="-0.40298407945199999"/>
    <n v="611344"/>
    <n v="-0.28284594932700002"/>
    <n v="0"/>
    <x v="3"/>
    <s v="057.1:057.9 04-29-01:55:16"/>
    <s v="NoisePollution"/>
    <n v="1"/>
    <n v="0"/>
    <n v="0"/>
    <n v="0"/>
    <x v="0"/>
    <n v="920"/>
    <n v="1024000"/>
    <n v="0.89843799999999996"/>
    <n v="1.113043"/>
    <n v="3710"/>
    <n v="74"/>
    <m/>
    <n v="10125.48"/>
    <n v="10125.48"/>
    <n v="4861.32"/>
    <n v="3794.4265750962772"/>
    <n v="6045.0727631903628"/>
    <n v="6045.0727631903628"/>
    <n v="2902.2854348784031"/>
    <n v="2265.3330746828988"/>
    <n v="611.34430264115201"/>
    <n v="735.14101184880644"/>
    <m/>
    <n v="1"/>
  </r>
  <r>
    <s v="055A3CAA2582B87448301367ECD5905D138EF049"/>
    <s v="verax1"/>
    <n v="867"/>
    <n v="1524964902"/>
    <n v="1524964902"/>
    <n v="1.0444479853099999"/>
    <n v="1.0444479853099999"/>
    <n v="866715"/>
    <n v="0.19772755425999999"/>
    <n v="0"/>
    <x v="2"/>
    <s v="028.2:029.0 04-28-20:21:42"/>
    <s v="verax1"/>
    <n v="0"/>
    <n v="0"/>
    <n v="1"/>
    <n v="0"/>
    <x v="2"/>
    <n v="551"/>
    <n v="423936"/>
    <n v="1.2997240000000001"/>
    <n v="0.76939400000000002"/>
    <n v="1978"/>
    <n v="39"/>
    <m/>
    <n v="1117.99"/>
    <n v="4051.45"/>
    <n v="4861.32"/>
    <n v="6440.9193022088357"/>
    <n v="2285.6724030967266"/>
    <n v="8282.9787900841984"/>
    <n v="9938.7158799472072"/>
    <n v="13168.124490945143"/>
    <n v="866.71510110038002"/>
    <n v="733.88137077026602"/>
    <m/>
    <n v="1"/>
  </r>
  <r>
    <s v="73E8A55B158FE750AAF711B402D3702E3FC395EE"/>
    <s v="n4lksask972137tor"/>
    <n v="695"/>
    <n v="1525001522"/>
    <n v="1525001522"/>
    <n v="-0.15116307905099999"/>
    <n v="-0.15116307905099999"/>
    <n v="695367"/>
    <n v="-6.9762000433299998E-2"/>
    <n v="0"/>
    <x v="5"/>
    <s v="041.7:042.5 04-29-06:32:02"/>
    <s v="n4lksask972137tor"/>
    <n v="0"/>
    <n v="0"/>
    <n v="1"/>
    <n v="0"/>
    <x v="2"/>
    <n v="572"/>
    <n v="819200"/>
    <n v="0.69824200000000003"/>
    <n v="1.4321680000000001"/>
    <n v="4280"/>
    <n v="85"/>
    <m/>
    <n v="1117.99"/>
    <n v="4051.45"/>
    <n v="4861.32"/>
    <n v="4819.491751072962"/>
    <n v="948.99118925177254"/>
    <n v="3439.0203433788261"/>
    <n v="4126.4679005477919"/>
    <n v="4090.9625385198774"/>
    <n v="695.36720564142081"/>
    <n v="732.51704394899457"/>
    <m/>
    <n v="1"/>
  </r>
  <r>
    <s v="BE0C8F437F31380DEE4E3F95FE81EE9740634EB3"/>
    <s v="fwioetwg4utghw4ignc"/>
    <n v="334"/>
    <n v="1524934202"/>
    <n v="1524934202"/>
    <n v="-0.68394765243900002"/>
    <n v="-0.68394765243900002"/>
    <n v="333645"/>
    <n v="-5.5302360325900003E-2"/>
    <n v="0"/>
    <x v="6"/>
    <s v="079.7:080.5 04-28-11:50:02"/>
    <s v="fwioetwg4utghw4ignc"/>
    <n v="0"/>
    <n v="0"/>
    <n v="1"/>
    <n v="0"/>
    <x v="2"/>
    <n v="412"/>
    <n v="1404342"/>
    <n v="0.29337600000000003"/>
    <n v="3.4085969999999999"/>
    <n v="5498"/>
    <n v="109"/>
    <m/>
    <n v="1117.99"/>
    <n v="4051.45"/>
    <n v="4861.32"/>
    <n v="885.64026081730776"/>
    <n v="353.34336404972237"/>
    <n v="1280.4702835260134"/>
    <n v="1536.4315982452404"/>
    <n v="279.90868352584641"/>
    <n v="443.84558587850984"/>
    <n v="731.99451011495705"/>
    <m/>
    <n v="1"/>
  </r>
  <r>
    <s v="95EDA7F22FFB20527D1740D556426ECC416E79A0"/>
    <s v="Unnamed"/>
    <n v="606"/>
    <n v="1524977965"/>
    <n v="1524977965"/>
    <n v="-0.40783272443899998"/>
    <n v="-0.40783272443899998"/>
    <n v="606379"/>
    <n v="2.8136455650099999E-2"/>
    <n v="0"/>
    <x v="6"/>
    <s v="080.6:081.4 04-28-23:59:25"/>
    <s v="Unnamed"/>
    <n v="0"/>
    <n v="0"/>
    <n v="1"/>
    <n v="0"/>
    <x v="2"/>
    <n v="235"/>
    <n v="1024000"/>
    <n v="0.229492"/>
    <n v="4.3574469999999996"/>
    <n v="5741"/>
    <n v="114"/>
    <m/>
    <n v="1117.99"/>
    <n v="4051.45"/>
    <n v="4861.32"/>
    <n v="885.64026081730776"/>
    <n v="662.03709240444243"/>
    <n v="2399.1361085716135"/>
    <n v="2878.7146200302004"/>
    <n v="524.44718037531857"/>
    <n v="606.37929017446402"/>
    <n v="731.66550312212485"/>
    <m/>
    <n v="1"/>
  </r>
  <r>
    <s v="9BE58F3546D7969E852A75093623EC73BF7D2422"/>
    <s v="Unnamed"/>
    <n v="604"/>
    <n v="1524967741"/>
    <n v="1524967741"/>
    <n v="-0.40987512191199998"/>
    <n v="-0.40987512191199998"/>
    <n v="604287"/>
    <n v="-0.84650981239099998"/>
    <n v="0"/>
    <x v="5"/>
    <s v="048.1:048.9 04-28-21:09:01"/>
    <s v="Unnamed"/>
    <n v="0"/>
    <n v="0"/>
    <n v="1"/>
    <n v="0"/>
    <x v="2"/>
    <n v="1210"/>
    <n v="1024000"/>
    <n v="1.1816409999999999"/>
    <n v="0.84628099999999995"/>
    <n v="2369"/>
    <n v="47"/>
    <m/>
    <n v="1117.99"/>
    <n v="4051.45"/>
    <n v="4861.32"/>
    <n v="4819.491751072962"/>
    <n v="659.75371245360304"/>
    <n v="2390.8614373296273"/>
    <n v="2868.7858723467557"/>
    <n v="2844.1019820480533"/>
    <n v="604.28787516211196"/>
    <n v="730.20151261347837"/>
    <m/>
    <n v="1"/>
  </r>
  <r>
    <s v="C016ED1C935ADEA2838CDE90C6EEAF727C794756"/>
    <s v="UbuntuCore213"/>
    <n v="702"/>
    <n v="1524984916"/>
    <n v="1524984916"/>
    <n v="-0.11263336336300001"/>
    <n v="-0.11263336336300001"/>
    <n v="702396"/>
    <n v="-0.23565114158799999"/>
    <n v="0"/>
    <x v="3"/>
    <s v="057.1:057.9 04-29-01:55:16"/>
    <s v="UbuntuCore213"/>
    <n v="0"/>
    <n v="0"/>
    <n v="1"/>
    <n v="0"/>
    <x v="2"/>
    <n v="702"/>
    <n v="791552"/>
    <n v="0.88686500000000001"/>
    <n v="1.127567"/>
    <n v="3752"/>
    <n v="75"/>
    <m/>
    <n v="1117.99"/>
    <n v="4051.45"/>
    <n v="4861.32"/>
    <n v="3794.4265750962772"/>
    <n v="992.06702609379965"/>
    <n v="3595.1215600029736"/>
    <n v="4313.7731780161803"/>
    <n v="3367.0475479092347"/>
    <n v="702.39683596329064"/>
    <n v="729.14338517430338"/>
    <m/>
    <n v="1"/>
  </r>
  <r>
    <s v="C4BBE5E8816F115B913FD20651C0F3509B482A68"/>
    <s v="ndbizon"/>
    <n v="712"/>
    <n v="1524975578"/>
    <n v="1524975578"/>
    <n v="-0.28528053284600002"/>
    <n v="-0.28528053284600002"/>
    <n v="712049"/>
    <n v="-0.107460582538"/>
    <n v="0"/>
    <x v="4"/>
    <s v="064.4:065.2 04-28-23:19:38"/>
    <s v="ndbizon"/>
    <n v="0"/>
    <n v="0"/>
    <n v="1"/>
    <n v="0"/>
    <x v="2"/>
    <n v="712"/>
    <n v="910919"/>
    <n v="0.78162799999999999"/>
    <n v="1.2793810000000001"/>
    <n v="4051"/>
    <n v="81"/>
    <m/>
    <n v="1117.99"/>
    <n v="4051.45"/>
    <n v="4861.32"/>
    <n v="2386.3111194805197"/>
    <n v="799.04921708350048"/>
    <n v="2895.6501852010733"/>
    <n v="3474.4800400650834"/>
    <n v="1705.5430117787823"/>
    <n v="651.05154230045457"/>
    <n v="729.01177961031817"/>
    <m/>
    <n v="1"/>
  </r>
  <r>
    <s v="D81552DA1C3311F08308F2DEE17071B184419BEC"/>
    <s v="Xoh5caaM"/>
    <n v="379"/>
    <n v="1524961570"/>
    <n v="1524961570"/>
    <n v="-0.749950347716"/>
    <n v="-0.749950347716"/>
    <n v="379152"/>
    <n v="-0.270926404417"/>
    <n v="0"/>
    <x v="4"/>
    <s v="073.9:074.7 04-28-19:26:10"/>
    <s v="Xoh5caaM"/>
    <n v="0"/>
    <n v="0"/>
    <n v="1"/>
    <n v="0"/>
    <x v="2"/>
    <n v="475"/>
    <n v="1533240"/>
    <n v="0.30980099999999999"/>
    <n v="3.2278739999999999"/>
    <n v="5448"/>
    <n v="108"/>
    <m/>
    <n v="1117.99"/>
    <n v="4051.45"/>
    <n v="4861.32"/>
    <n v="2386.3111194805197"/>
    <n v="279.55301075698918"/>
    <n v="1013.0636637460118"/>
    <n v="1215.5713756412549"/>
    <n v="596.69626566754675"/>
    <n v="383.38612886792015"/>
    <n v="728.34229020754412"/>
    <m/>
    <n v="1"/>
  </r>
  <r>
    <s v="27F3833453C4006DF1E21C6BF62E4FCD8E99DEF2"/>
    <s v="WhatsGoingOn"/>
    <n v="864"/>
    <n v="1524995995"/>
    <n v="1524995995"/>
    <n v="1.1094595139300001"/>
    <n v="1.1094595139300001"/>
    <n v="864034"/>
    <n v="6.0289852265999998E-2"/>
    <n v="0"/>
    <x v="0"/>
    <s v="004.7:005.5 04-29-04:59:55"/>
    <s v="WhatsGoingOn"/>
    <n v="0"/>
    <n v="0"/>
    <n v="1"/>
    <n v="0"/>
    <x v="2"/>
    <n v="827"/>
    <n v="409600"/>
    <n v="2.0190429999999999"/>
    <n v="0.495284"/>
    <n v="410"/>
    <n v="8"/>
    <m/>
    <n v="1117.99"/>
    <n v="4051.45"/>
    <n v="4861.32"/>
    <n v="11818.828055288463"/>
    <n v="2358.3546419786007"/>
    <n v="8546.3697477116984"/>
    <n v="10254.757724258186"/>
    <n v="24931.33928473105"/>
    <n v="864.03461690572806"/>
    <n v="727.70423183400965"/>
    <m/>
    <n v="1"/>
  </r>
  <r>
    <s v="0EBC53D0558E14BEC545DD114D4818479377466C"/>
    <s v="brasilhostil"/>
    <n v="339"/>
    <n v="1524998637"/>
    <n v="1524998637"/>
    <n v="-0.79300845804800002"/>
    <n v="-0.79300845804800002"/>
    <n v="338557"/>
    <n v="-8.2085796111400003E-2"/>
    <n v="0"/>
    <x v="6"/>
    <s v="085.2:086.0 04-29-05:43:57"/>
    <s v="brasilhostil"/>
    <n v="0"/>
    <n v="0"/>
    <n v="1"/>
    <n v="0"/>
    <x v="2"/>
    <n v="339"/>
    <n v="1635610"/>
    <n v="0.207262"/>
    <n v="4.824808"/>
    <n v="5799"/>
    <n v="115"/>
    <m/>
    <n v="1117.99"/>
    <n v="4051.45"/>
    <n v="4861.32"/>
    <n v="885.64026081730776"/>
    <n v="231.41447398691645"/>
    <n v="838.61588264143029"/>
    <n v="1006.2521227220965"/>
    <n v="183.32004320134595"/>
    <n v="338.55743593211071"/>
    <n v="727.67320515247752"/>
    <m/>
    <n v="1"/>
  </r>
  <r>
    <s v="5CB30C264BB9EB17CF2FC6AEB611593B54C371C2"/>
    <s v="torminator"/>
    <n v="713"/>
    <n v="1524989085"/>
    <n v="1524989085"/>
    <n v="-5.8095517975600003E-2"/>
    <n v="-5.8095517975600003E-2"/>
    <n v="713154"/>
    <n v="0.27484460692099999"/>
    <n v="0.4"/>
    <x v="4"/>
    <s v="067.6:068.4 04-29-03:04:45"/>
    <s v="torminator"/>
    <n v="0"/>
    <n v="0"/>
    <n v="1"/>
    <n v="0"/>
    <x v="2"/>
    <n v="519"/>
    <n v="757141"/>
    <n v="0.685473"/>
    <n v="1.4588460000000001"/>
    <n v="4319"/>
    <n v="86"/>
    <m/>
    <n v="1117.99"/>
    <n v="4051.45"/>
    <n v="4861.32"/>
    <n v="2386.3111194805197"/>
    <n v="1053.039791858459"/>
    <n v="3816.0789136977555"/>
    <n v="4578.8990965548564"/>
    <n v="2247.6771389433652"/>
    <n v="713.15450142443626"/>
    <n v="726.35045099710544"/>
    <m/>
    <n v="1"/>
  </r>
  <r>
    <s v="99F6C842B81725DC7D47894ED14D1EECF01C6881"/>
    <s v="Unnamed"/>
    <n v="598"/>
    <n v="1524917878"/>
    <n v="1524917878"/>
    <n v="-0.41560834823199999"/>
    <n v="-0.41560834823199999"/>
    <n v="598417"/>
    <n v="8.8018141194599997E-2"/>
    <n v="0"/>
    <x v="6"/>
    <s v="075.0:075.8 04-28-07:17:58"/>
    <s v="Unnamed"/>
    <n v="0"/>
    <n v="0"/>
    <n v="1"/>
    <n v="0"/>
    <x v="2"/>
    <n v="429"/>
    <n v="1024000"/>
    <n v="0.41894500000000001"/>
    <n v="2.386946"/>
    <n v="5113"/>
    <n v="102"/>
    <m/>
    <n v="1117.99"/>
    <n v="4051.45"/>
    <n v="4861.32"/>
    <n v="885.64026081730776"/>
    <n v="653.34402276010633"/>
    <n v="2367.6335575554635"/>
    <n v="2840.9148245728138"/>
    <n v="517.56077489126881"/>
    <n v="598.41705141043201"/>
    <n v="726.09193598730235"/>
    <m/>
    <n v="1"/>
  </r>
  <r>
    <s v="8AA6BD850D0F95F3F877D2F3DF7CFBD6D9250368"/>
    <s v="Unnamed"/>
    <n v="597"/>
    <n v="1524966384"/>
    <n v="1524966384"/>
    <n v="-0.41689554113799998"/>
    <n v="-0.41689554113799998"/>
    <n v="597098"/>
    <n v="-4.4160671959200003E-2"/>
    <n v="0"/>
    <x v="4"/>
    <s v="062.0:062.8 04-28-20:46:24"/>
    <s v="Unnamed"/>
    <n v="0"/>
    <n v="0"/>
    <n v="1"/>
    <n v="0"/>
    <x v="2"/>
    <n v="402"/>
    <n v="1024000"/>
    <n v="0.39257799999999998"/>
    <n v="2.5472640000000002"/>
    <n v="5203"/>
    <n v="104"/>
    <m/>
    <n v="1117.99"/>
    <n v="4051.45"/>
    <n v="4861.32"/>
    <n v="2386.3111194805197"/>
    <n v="651.90495396312735"/>
    <n v="2362.41855985645"/>
    <n v="2834.6573679550179"/>
    <n v="1391.4686540010619"/>
    <n v="597.09896587468802"/>
    <n v="725.16927611228164"/>
    <m/>
    <n v="1"/>
  </r>
  <r>
    <s v="28DB271E441193388C6415981E5C54FB0F56FE58"/>
    <s v="dada"/>
    <n v="597"/>
    <n v="1524973689"/>
    <n v="1524973689"/>
    <n v="-0.41690288752100002"/>
    <n v="-0.41690288752100002"/>
    <n v="597091"/>
    <n v="0.197561669854"/>
    <n v="0"/>
    <x v="2"/>
    <s v="033.8:034.6 04-28-22:48:09"/>
    <s v="dada"/>
    <n v="0"/>
    <n v="0"/>
    <n v="1"/>
    <n v="0"/>
    <x v="2"/>
    <n v="983"/>
    <n v="1024000"/>
    <n v="0.95996099999999995"/>
    <n v="1.041709"/>
    <n v="3512"/>
    <n v="70"/>
    <m/>
    <n v="1117.99"/>
    <n v="4051.45"/>
    <n v="4861.32"/>
    <n v="6440.9193022088357"/>
    <n v="651.89674078039718"/>
    <n v="2362.3887963530442"/>
    <n v="2834.6216548364118"/>
    <n v="3755.6814468282273"/>
    <n v="597.09144317849598"/>
    <n v="725.16401022494722"/>
    <m/>
    <n v="1"/>
  </r>
  <r>
    <s v="C3D7A91EC664F5DEF5CE94434DBE002D6FEB7975"/>
    <s v="Unnamed"/>
    <n v="596"/>
    <n v="1524941370"/>
    <n v="1524941370"/>
    <n v="-0.41845121292499998"/>
    <n v="-0.41845121292499998"/>
    <n v="595505"/>
    <n v="0.33891302162300002"/>
    <n v="0"/>
    <x v="4"/>
    <s v="069.1:069.8 04-28-13:49:30"/>
    <s v="Unnamed"/>
    <n v="1"/>
    <n v="0"/>
    <n v="0"/>
    <n v="0"/>
    <x v="0"/>
    <n v="759"/>
    <n v="1024000"/>
    <n v="0.74121099999999995"/>
    <n v="1.3491439999999999"/>
    <n v="4161"/>
    <n v="83"/>
    <m/>
    <n v="10125.48"/>
    <n v="10125.48"/>
    <n v="4861.32"/>
    <n v="2386.3111194805197"/>
    <n v="5888.4606125521714"/>
    <n v="5888.4606125521714"/>
    <n v="2827.0947495834389"/>
    <n v="1387.7563371174817"/>
    <n v="595.50595796480002"/>
    <n v="724.0541705753601"/>
    <m/>
    <n v="1"/>
  </r>
  <r>
    <s v="65AB15A5E9B633516D0FAF3E10430E114690D9BD"/>
    <s v="monstor281"/>
    <n v="595"/>
    <n v="1525006228"/>
    <n v="1525006228"/>
    <n v="-0.41864677355500002"/>
    <n v="-0.41864677355500002"/>
    <n v="595305"/>
    <n v="0.100269156267"/>
    <n v="0"/>
    <x v="6"/>
    <s v="075.0:075.8 04-29-07:50:28"/>
    <s v="monstor281"/>
    <n v="0"/>
    <n v="0"/>
    <n v="1"/>
    <n v="0"/>
    <x v="2"/>
    <n v="506"/>
    <n v="1024000"/>
    <n v="0.494141"/>
    <n v="2.0237150000000002"/>
    <n v="4862"/>
    <n v="97"/>
    <m/>
    <n v="1117.99"/>
    <n v="4051.45"/>
    <n v="4861.32"/>
    <n v="885.64026081730776"/>
    <n v="649.94709363324557"/>
    <n v="2355.3235292805953"/>
    <n v="2826.1440667816073"/>
    <n v="514.86982309573318"/>
    <n v="595.30570387967998"/>
    <n v="723.91399271577598"/>
    <m/>
    <n v="1"/>
  </r>
  <r>
    <s v="0882440874034AFBE2FBF16463A290F3278E24F7"/>
    <s v="8lyWARGTU4wesrfy8i"/>
    <n v="813"/>
    <n v="1525000722"/>
    <n v="1525000722"/>
    <n v="0.58693462163700005"/>
    <n v="0.58693462163700005"/>
    <n v="812510"/>
    <n v="0.140309702088"/>
    <n v="0"/>
    <x v="1"/>
    <s v="019.1:019.9 04-29-06:18:42"/>
    <s v="8lyWARGTU4wesrfy8i"/>
    <n v="0"/>
    <n v="0"/>
    <n v="1"/>
    <n v="0"/>
    <x v="2"/>
    <n v="813"/>
    <n v="512000"/>
    <n v="1.5878909999999999"/>
    <n v="0.62976600000000005"/>
    <n v="1110"/>
    <n v="22"/>
    <m/>
    <n v="1117.99"/>
    <n v="4051.45"/>
    <n v="4861.32"/>
    <n v="8853.6095214723919"/>
    <n v="1774.1770376439497"/>
    <n v="6429.3862728312233"/>
    <n v="7714.5970148563802"/>
    <n v="14050.099476079531"/>
    <n v="812.51052627814397"/>
    <n v="722.35736839470087"/>
    <m/>
    <n v="1"/>
  </r>
  <r>
    <s v="07C536D732850E3ABBB51176FBCF9E79FC2C6E7A"/>
    <s v="MooTheCow"/>
    <n v="805"/>
    <n v="1524948672"/>
    <n v="1524948672"/>
    <n v="0.53446400306999997"/>
    <n v="0.53446400306999997"/>
    <n v="804501"/>
    <n v="-0.54644871455999999"/>
    <n v="0"/>
    <x v="0"/>
    <s v="009.4:010.2 04-28-15:51:12"/>
    <s v="MooTheCow"/>
    <n v="0"/>
    <n v="0"/>
    <n v="1"/>
    <n v="0"/>
    <x v="2"/>
    <n v="805"/>
    <n v="524288"/>
    <n v="1.5354159999999999"/>
    <n v="0.65128900000000001"/>
    <n v="1242"/>
    <n v="24"/>
    <m/>
    <n v="1117.99"/>
    <n v="4051.45"/>
    <n v="4861.32"/>
    <n v="11818.828055288463"/>
    <n v="1715.5154107922294"/>
    <n v="6216.804185237952"/>
    <n v="7459.5205474042523"/>
    <n v="18135.566209313958"/>
    <n v="804.50106324156422"/>
    <n v="720.43714426909492"/>
    <m/>
    <n v="1"/>
  </r>
  <r>
    <s v="CD6DF0C4729960FAB018E23359DA2202D413B136"/>
    <s v="UbuntuCore213"/>
    <n v="704"/>
    <n v="1524975578"/>
    <n v="1524975578"/>
    <n v="-6.8057535944899994E-2"/>
    <n v="-6.8057535944899994E-2"/>
    <n v="704280"/>
    <n v="5.7591213537099999E-2"/>
    <n v="0"/>
    <x v="4"/>
    <s v="064.4:065.2 04-28-23:19:38"/>
    <s v="UbuntuCore213"/>
    <n v="0"/>
    <n v="0"/>
    <n v="1"/>
    <n v="0"/>
    <x v="2"/>
    <n v="596"/>
    <n v="755712"/>
    <n v="0.78866000000000003"/>
    <n v="1.267973"/>
    <n v="4037"/>
    <n v="80"/>
    <m/>
    <n v="1117.99"/>
    <n v="4051.45"/>
    <n v="4861.32"/>
    <n v="2386.3111194805197"/>
    <n v="1041.9023553889613"/>
    <n v="3775.7182959960346"/>
    <n v="4530.4705393603381"/>
    <n v="2223.9046646907595"/>
    <n v="704.28010339600769"/>
    <n v="719.70967237720549"/>
    <m/>
    <n v="1"/>
  </r>
  <r>
    <s v="8B029434401AFDC8B9793A49005E2BC3AF76C02C"/>
    <s v="anongoth"/>
    <n v="316"/>
    <n v="1524981197"/>
    <n v="1524981197"/>
    <n v="-0.75734145200000003"/>
    <n v="-0.75734145200000003"/>
    <n v="315821"/>
    <n v="-0.14217482570100001"/>
    <n v="0"/>
    <x v="6"/>
    <s v="081.4:082.2 04-29-00:53:17"/>
    <s v="anongoth"/>
    <n v="0"/>
    <n v="0"/>
    <n v="1"/>
    <n v="0"/>
    <x v="2"/>
    <n v="522"/>
    <n v="1530175"/>
    <n v="0.34113700000000002"/>
    <n v="2.9313699999999998"/>
    <n v="5350"/>
    <n v="107"/>
    <m/>
    <n v="1117.99"/>
    <n v="4051.45"/>
    <n v="4861.32"/>
    <n v="885.64026081730776"/>
    <n v="271.28983007851997"/>
    <n v="983.11897429459987"/>
    <n v="1179.6408525633599"/>
    <n v="214.90817974026916"/>
    <n v="371.31004368589993"/>
    <n v="718.96953058013003"/>
    <m/>
    <n v="1"/>
  </r>
  <r>
    <s v="2573648D4561EF0EA55F924FF3F42F6E0B95C5DA"/>
    <s v="pitorbyjens"/>
    <n v="675"/>
    <n v="1524932484"/>
    <n v="1524932484"/>
    <n v="-0.17559390389099999"/>
    <n v="-0.17559390389099999"/>
    <n v="675353"/>
    <n v="-0.27706397011700001"/>
    <n v="0"/>
    <x v="3"/>
    <s v="054.7:055.5 04-28-11:21:24"/>
    <s v="pitorbyjens"/>
    <n v="0"/>
    <n v="0"/>
    <n v="1"/>
    <n v="0"/>
    <x v="2"/>
    <n v="773"/>
    <n v="819200"/>
    <n v="0.943604"/>
    <n v="1.0597669999999999"/>
    <n v="3564"/>
    <n v="71"/>
    <m/>
    <n v="1117.99"/>
    <n v="4051.45"/>
    <n v="4861.32"/>
    <n v="3794.4265750962772"/>
    <n v="921.67777138890096"/>
    <n v="3340.0400780808081"/>
    <n v="4007.7018431366041"/>
    <n v="3128.1483997473656"/>
    <n v="675.35347393249288"/>
    <n v="718.50743175274499"/>
    <m/>
    <n v="1"/>
  </r>
  <r>
    <s v="4BEE917421B7EE8977C1CF3FBC4599E38674D6F7"/>
    <s v="Unnamed"/>
    <n v="587"/>
    <n v="1525002309"/>
    <n v="1525002309"/>
    <n v="-0.42645223907599999"/>
    <n v="-0.42645223907599999"/>
    <n v="587312"/>
    <n v="-0.13265590009700001"/>
    <n v="0"/>
    <x v="4"/>
    <s v="070.7:071.5 04-29-06:45:09"/>
    <s v="Unnamed"/>
    <n v="0"/>
    <n v="0"/>
    <n v="1"/>
    <n v="0"/>
    <x v="2"/>
    <n v="723"/>
    <n v="1024000"/>
    <n v="0.70605499999999999"/>
    <n v="1.4163209999999999"/>
    <n v="4261"/>
    <n v="85"/>
    <m/>
    <n v="1117.99"/>
    <n v="4051.45"/>
    <n v="4861.32"/>
    <n v="2386.3111194805197"/>
    <n v="641.22066123542288"/>
    <n v="2323.7000759955399"/>
    <n v="2788.1992011350599"/>
    <n v="1368.663399446096"/>
    <n v="587.31290718617606"/>
    <n v="718.31903503032322"/>
    <m/>
    <n v="1"/>
  </r>
  <r>
    <s v="602A334650E6C5E81AED9D2F9A9BF149DBD3FD93"/>
    <s v="unicornio1"/>
    <n v="681"/>
    <n v="1524943158"/>
    <n v="1524943158"/>
    <n v="-0.13832754412199999"/>
    <n v="-0.13832754412199999"/>
    <n v="681104"/>
    <n v="-0.10036063365800001"/>
    <n v="0"/>
    <x v="3"/>
    <s v="057.8:058.6 04-28-14:19:18"/>
    <s v="unicornio1"/>
    <n v="0"/>
    <n v="0"/>
    <n v="1"/>
    <n v="0"/>
    <x v="2"/>
    <n v="668"/>
    <n v="795285"/>
    <n v="0.83994999999999997"/>
    <n v="1.1905460000000001"/>
    <n v="3904"/>
    <n v="78"/>
    <m/>
    <n v="1117.99"/>
    <n v="4051.45"/>
    <n v="4861.32"/>
    <n v="3794.4265750962772"/>
    <n v="963.34118894704523"/>
    <n v="3491.022871366923"/>
    <n v="4188.865543208839"/>
    <n v="3269.5528656119577"/>
    <n v="685.2751790729352"/>
    <n v="718.27812535105465"/>
    <m/>
    <n v="1"/>
  </r>
  <r>
    <s v="0807FFC5173E6FCC9CC6D93611312F45E3652351"/>
    <s v="Unnamed"/>
    <n v="586"/>
    <n v="1524995596"/>
    <n v="1524995596"/>
    <n v="-0.42804177952299999"/>
    <n v="-0.42804177952299999"/>
    <n v="585685"/>
    <n v="-0.25767815797100002"/>
    <n v="0"/>
    <x v="3"/>
    <s v="060.2:061.0 04-29-04:53:16"/>
    <s v="Unnamed"/>
    <n v="0"/>
    <n v="0"/>
    <n v="1"/>
    <n v="0"/>
    <x v="2"/>
    <n v="963"/>
    <n v="1024000"/>
    <n v="0.94042999999999999"/>
    <n v="1.0633440000000001"/>
    <n v="3581"/>
    <n v="71"/>
    <m/>
    <n v="1117.99"/>
    <n v="4051.45"/>
    <n v="4861.32"/>
    <n v="3794.4265750962772"/>
    <n v="639.44357091108122"/>
    <n v="2317.2601323515414"/>
    <n v="2780.4719363692493"/>
    <n v="2170.2534716227042"/>
    <n v="585.68521776844796"/>
    <n v="717.17965243791355"/>
    <m/>
    <n v="1"/>
  </r>
  <r>
    <s v="239ED4335191C10DF9A8F83BB367E57BA463C0C9"/>
    <s v="Unnamed"/>
    <n v="676"/>
    <n v="1524988933"/>
    <n v="1524988933"/>
    <n v="-0.16666169731399999"/>
    <n v="-0.16666169731399999"/>
    <n v="676328"/>
    <n v="-3.7512043582799998E-2"/>
    <n v="0"/>
    <x v="3"/>
    <s v="058.7:059.5 04-29-03:02:13"/>
    <s v="Unnamed"/>
    <n v="0"/>
    <n v="0"/>
    <n v="1"/>
    <n v="0"/>
    <x v="2"/>
    <n v="676"/>
    <n v="811589"/>
    <n v="0.83293399999999995"/>
    <n v="1.2005749999999999"/>
    <n v="3929"/>
    <n v="78"/>
    <m/>
    <n v="1117.99"/>
    <n v="4051.45"/>
    <n v="4861.32"/>
    <n v="3794.4265750962772"/>
    <n v="931.66388901992104"/>
    <n v="3376.2284664171943"/>
    <n v="4051.1241576135048"/>
    <n v="3162.0410017573836"/>
    <n v="676.32819973862797"/>
    <n v="716.90643981703965"/>
    <m/>
    <n v="1"/>
  </r>
  <r>
    <s v="83B48E68C31C13AA12E2A9F9C1CBE1D9B3F4E03A"/>
    <s v="smaug"/>
    <n v="736"/>
    <n v="1524998498"/>
    <n v="1524998498"/>
    <n v="0.105120583469"/>
    <n v="0.105120583469"/>
    <n v="735568"/>
    <n v="-0.10389761383"/>
    <n v="0"/>
    <x v="2"/>
    <s v="036.8:037.6 04-29-05:41:38"/>
    <s v="smaug"/>
    <n v="0"/>
    <n v="0"/>
    <n v="1"/>
    <n v="0"/>
    <x v="2"/>
    <n v="757"/>
    <n v="665600"/>
    <n v="1.1373200000000001"/>
    <n v="0.87926000000000004"/>
    <n v="2517"/>
    <n v="50"/>
    <m/>
    <n v="1117.99"/>
    <n v="4051.45"/>
    <n v="4861.32"/>
    <n v="6440.9193022088357"/>
    <n v="1235.5137611125074"/>
    <n v="4477.3407878954804"/>
    <n v="5372.3447948295188"/>
    <n v="7117.9924973337738"/>
    <n v="735.56826035696656"/>
    <n v="714.57778224987646"/>
    <m/>
    <n v="1"/>
  </r>
  <r>
    <s v="1BF332D8E545BEF2EA80AE820273E8DB1A1BFA22"/>
    <s v="RC1140"/>
    <n v="713"/>
    <n v="1524878671"/>
    <n v="1524878671"/>
    <n v="-4.6147825112299997E-3"/>
    <n v="-4.6147825112299997E-3"/>
    <n v="713492"/>
    <n v="2.0393677302699999E-2"/>
    <n v="0"/>
    <x v="4"/>
    <s v="066.8:067.6 04-27-20:24:31"/>
    <s v="RC1140"/>
    <n v="0"/>
    <n v="0"/>
    <n v="1"/>
    <n v="0"/>
    <x v="2"/>
    <n v="608"/>
    <n v="716800"/>
    <n v="0.84821400000000002"/>
    <n v="1.178947"/>
    <n v="3867"/>
    <n v="77"/>
    <m/>
    <n v="1117.99"/>
    <n v="4051.45"/>
    <n v="4861.32"/>
    <n v="2386.3111194805197"/>
    <n v="1112.8307193002699"/>
    <n v="4032.7534393948768"/>
    <n v="4838.8860654825066"/>
    <n v="2375.2988126599871"/>
    <n v="713.49212389595027"/>
    <n v="714.48448672716518"/>
    <m/>
    <n v="1"/>
  </r>
  <r>
    <s v="450B70656ACC646CEFBF707DA40CB8A91F5DE5A0"/>
    <s v="angelam"/>
    <n v="713"/>
    <n v="1524951745"/>
    <n v="1524951745"/>
    <n v="-5.0456630696400001E-3"/>
    <n v="-5.0456630696400001E-3"/>
    <n v="713183"/>
    <n v="-5.45980677816E-2"/>
    <n v="0"/>
    <x v="5"/>
    <s v="044.9:045.6 04-28-16:42:25"/>
    <s v="angelam"/>
    <n v="0"/>
    <n v="0"/>
    <n v="1"/>
    <n v="0"/>
    <x v="2"/>
    <n v="713"/>
    <n v="716800"/>
    <n v="0.994699"/>
    <n v="1.0053300000000001"/>
    <n v="3365"/>
    <n v="67"/>
    <m/>
    <n v="1117.99"/>
    <n v="4051.45"/>
    <n v="4861.32"/>
    <n v="4819.491751072962"/>
    <n v="1112.3489991447732"/>
    <n v="4031.0077483565065"/>
    <n v="4836.7914172062974"/>
    <n v="4795.1742195301385"/>
    <n v="713.1832687116821"/>
    <n v="714.26828809817744"/>
    <m/>
    <n v="1"/>
  </r>
  <r>
    <s v="1A27814AC76457477911F4418185F32D36B25B9F"/>
    <s v="SpinnerDolphin1"/>
    <n v="739"/>
    <n v="1524951745"/>
    <n v="1524951745"/>
    <n v="0.12751293766300001"/>
    <n v="0.12751293766300001"/>
    <n v="738926"/>
    <n v="2.1514756548500001E-3"/>
    <n v="0"/>
    <x v="5"/>
    <s v="044.9:045.6 04-28-16:42:25"/>
    <s v="SpinnerDolphin1"/>
    <n v="0"/>
    <n v="0"/>
    <n v="1"/>
    <n v="0"/>
    <x v="2"/>
    <n v="687"/>
    <n v="655360"/>
    <n v="1.048279"/>
    <n v="0.95394500000000004"/>
    <n v="2997"/>
    <n v="59"/>
    <m/>
    <n v="1117.99"/>
    <n v="4051.45"/>
    <n v="4861.32"/>
    <n v="4819.491751072962"/>
    <n v="1260.5481891778575"/>
    <n v="4568.0622912947611"/>
    <n v="5481.2011941198944"/>
    <n v="5434.039302294871"/>
    <n v="738.92687882682367"/>
    <n v="713.85681517877663"/>
    <m/>
    <n v="1"/>
  </r>
  <r>
    <s v="AC70D78C0661A34553697B4C90E8C2C86175416D"/>
    <s v="FBIPartyTrain"/>
    <n v="726"/>
    <n v="1525000490"/>
    <n v="1525000490"/>
    <n v="6.5850357738099996E-2"/>
    <n v="6.5850357738099996E-2"/>
    <n v="726455"/>
    <n v="0.25962422648099998"/>
    <n v="0"/>
    <x v="3"/>
    <s v="061.8:062.6 04-29-06:14:50"/>
    <s v="FBIPartyTrain"/>
    <n v="0"/>
    <n v="0"/>
    <n v="1"/>
    <n v="0"/>
    <x v="2"/>
    <n v="643"/>
    <n v="681574"/>
    <n v="0.94340500000000005"/>
    <n v="1.0599909999999999"/>
    <n v="3565"/>
    <n v="71"/>
    <m/>
    <n v="1117.99"/>
    <n v="4051.45"/>
    <n v="4861.32"/>
    <n v="3794.4265750962772"/>
    <n v="1191.6100414476184"/>
    <n v="4318.2394318580255"/>
    <n v="5181.4396610793801"/>
    <n v="4044.2909224773207"/>
    <n v="726.45589172498774"/>
    <n v="712.99132420749152"/>
    <m/>
    <n v="1"/>
  </r>
  <r>
    <s v="F3FA05399D8EDBE5C2F725C16B2E116B7A958975"/>
    <s v="torquemada"/>
    <n v="754"/>
    <n v="1525003705"/>
    <n v="1525003705"/>
    <n v="0.22787539520700001"/>
    <n v="0.22787539520700001"/>
    <n v="754406"/>
    <n v="0.54225622309499999"/>
    <n v="0"/>
    <x v="3"/>
    <s v="050.0:050.8 04-29-07:08:25"/>
    <s v="torquemada"/>
    <n v="0"/>
    <n v="0"/>
    <n v="1"/>
    <n v="0"/>
    <x v="2"/>
    <n v="617"/>
    <n v="614400"/>
    <n v="1.004232"/>
    <n v="0.99578599999999995"/>
    <n v="3205"/>
    <n v="64"/>
    <m/>
    <n v="1117.99"/>
    <n v="4051.45"/>
    <n v="4861.32"/>
    <n v="3794.4265750962772"/>
    <n v="1372.752413087474"/>
    <n v="4974.6757699114005"/>
    <n v="5969.0952162276935"/>
    <n v="4659.0830304802848"/>
    <n v="754.40664281518082"/>
    <n v="712.40464997062656"/>
    <m/>
    <n v="1"/>
  </r>
  <r>
    <s v="A494BD4126B7F1887C305D07DB24066850EAEEED"/>
    <s v="torrelay3"/>
    <n v="702"/>
    <n v="1524969124"/>
    <n v="1524969124"/>
    <n v="-4.5802507024099999E-2"/>
    <n v="-4.5802507024099999E-2"/>
    <n v="701556"/>
    <n v="3.3957771289400002E-2"/>
    <n v="0"/>
    <x v="4"/>
    <s v="062.8:063.6 04-28-21:32:04"/>
    <s v="torrelay3"/>
    <n v="0"/>
    <n v="0"/>
    <n v="1"/>
    <n v="0"/>
    <x v="2"/>
    <n v="565"/>
    <n v="735232"/>
    <n v="0.76846499999999995"/>
    <n v="1.301296"/>
    <n v="4084"/>
    <n v="81"/>
    <m/>
    <n v="1117.99"/>
    <n v="4051.45"/>
    <n v="4861.32"/>
    <n v="2386.3111194805197"/>
    <n v="1066.7832551721265"/>
    <n v="3865.8834329172096"/>
    <n v="4638.6593565536014"/>
    <n v="2277.0120876688252"/>
    <n v="701.5565311556569"/>
    <n v="711.65917180895985"/>
    <m/>
    <n v="1"/>
  </r>
  <r>
    <s v="C5A6FEE5BC3BE19F5B9EB086CA95DAD393D8A4F6"/>
    <s v="jivin"/>
    <n v="193"/>
    <n v="1524989656"/>
    <n v="1524989656"/>
    <n v="-0.89930966416199998"/>
    <n v="-0.89930966416199998"/>
    <n v="193119"/>
    <n v="-1.01573686178E-4"/>
    <n v="0.4"/>
    <x v="7"/>
    <s v="095.7:096.5 04-29-03:14:16"/>
    <s v="jivin"/>
    <n v="1"/>
    <n v="0"/>
    <n v="0"/>
    <n v="0"/>
    <x v="0"/>
    <n v="193"/>
    <n v="1917952"/>
    <n v="0.100628"/>
    <n v="9.9375750000000007"/>
    <n v="6196"/>
    <n v="123"/>
    <m/>
    <n v="10125.48"/>
    <n v="10125.48"/>
    <n v="4861.32"/>
    <n v="509.99709399477808"/>
    <n v="1019.5379817209524"/>
    <n v="1019.5379817209524"/>
    <n v="489.48794341598625"/>
    <n v="51.35177867073827"/>
    <n v="193.11923100116383"/>
    <n v="710.5690617008147"/>
    <m/>
    <n v="1"/>
  </r>
  <r>
    <s v="4BB2CF7B24F2004DD6267A3F4467221D38A4E41A"/>
    <s v="GTStarBoY"/>
    <n v="497"/>
    <n v="1524975801"/>
    <n v="1524975801"/>
    <n v="-0.58870816227099998"/>
    <n v="-0.58870816227099998"/>
    <n v="496724"/>
    <n v="9.2065212003300007E-2"/>
    <n v="0"/>
    <x v="6"/>
    <s v="079.8:080.6 04-28-23:23:20"/>
    <s v="GTStarBoY"/>
    <n v="1"/>
    <n v="0"/>
    <n v="0"/>
    <n v="0"/>
    <x v="0"/>
    <n v="497"/>
    <n v="1207717"/>
    <n v="0.41152"/>
    <n v="2.4300139999999999"/>
    <n v="5133"/>
    <n v="102"/>
    <m/>
    <n v="10125.48"/>
    <n v="10125.48"/>
    <n v="4861.32"/>
    <n v="885.64026081730776"/>
    <n v="4164.5272770882348"/>
    <n v="4164.5272770882348"/>
    <n v="1999.4212365887422"/>
    <n v="364.2566104383414"/>
    <n v="496.72414438655471"/>
    <n v="710.0220010705882"/>
    <m/>
    <n v="1"/>
  </r>
  <r>
    <s v="F9703D2FA85FF2B59F55BEB522756CC2A7631385"/>
    <s v="UbuntuCore212"/>
    <n v="595"/>
    <n v="1524980073"/>
    <n v="1524980073"/>
    <n v="-0.39086796077399999"/>
    <n v="-0.39086796077399999"/>
    <n v="595109"/>
    <n v="-0.42909208299200002"/>
    <n v="0"/>
    <x v="3"/>
    <s v="055.6:056.4 04-29-00:34:33"/>
    <s v="UbuntuCore212"/>
    <n v="0"/>
    <n v="0"/>
    <n v="1"/>
    <n v="0"/>
    <x v="2"/>
    <n v="1040"/>
    <n v="976979"/>
    <n v="1.064506"/>
    <n v="0.93940299999999999"/>
    <n v="2895"/>
    <n v="57"/>
    <m/>
    <n v="1117.99"/>
    <n v="4051.45"/>
    <n v="4861.32"/>
    <n v="3794.4265750962772"/>
    <n v="681.0035285342758"/>
    <n v="2467.8680003221775"/>
    <n v="2961.1857649301382"/>
    <n v="2311.3067973817224"/>
    <n v="595.10921055097833"/>
    <n v="709.67014738568491"/>
    <m/>
    <n v="1"/>
  </r>
  <r>
    <s v="851F5E587CE2FF773C9A1FA177A061132B38B01B"/>
    <s v="ididedittheconfig42"/>
    <n v="748"/>
    <n v="1525004091"/>
    <n v="1525004091"/>
    <n v="0.217732864305"/>
    <n v="0.217732864305"/>
    <n v="748175"/>
    <n v="0.10657855076099999"/>
    <n v="0"/>
    <x v="5"/>
    <s v="042.5:043.3 04-29-07:14:51"/>
    <s v="ididedittheconfig42"/>
    <n v="0"/>
    <n v="0"/>
    <n v="1"/>
    <n v="0"/>
    <x v="2"/>
    <n v="683"/>
    <n v="614400"/>
    <n v="1.1116539999999999"/>
    <n v="0.89956100000000006"/>
    <n v="2640"/>
    <n v="52"/>
    <m/>
    <n v="1117.99"/>
    <n v="4051.45"/>
    <n v="4861.32"/>
    <n v="4819.491751072962"/>
    <n v="1361.4131649643471"/>
    <n v="4933.5838130884922"/>
    <n v="5919.7891279031828"/>
    <n v="5868.8534945283982"/>
    <n v="748.17507182899203"/>
    <n v="708.04255028029434"/>
    <m/>
    <n v="1"/>
  </r>
  <r>
    <s v="7900923EEECE47D9C3C9ED15A9F5CB737FB03437"/>
    <s v="chaoscode"/>
    <n v="704"/>
    <n v="1524972789"/>
    <n v="1524972789"/>
    <n v="-1.7966328799800001E-2"/>
    <n v="-1.7966328799800001E-2"/>
    <n v="703921"/>
    <n v="-0.214791214496"/>
    <n v="0"/>
    <x v="3"/>
    <s v="053.2:054.0 04-28-22:33:09"/>
    <s v="chaoscode"/>
    <n v="0"/>
    <n v="0"/>
    <n v="1"/>
    <n v="0"/>
    <x v="2"/>
    <n v="704"/>
    <n v="716800"/>
    <n v="0.98214299999999999"/>
    <n v="1.0181819999999999"/>
    <n v="3427"/>
    <n v="68"/>
    <m/>
    <n v="1117.99"/>
    <n v="4051.45"/>
    <n v="4861.32"/>
    <n v="3794.4265750962772"/>
    <n v="1097.9038240651116"/>
    <n v="3978.6603171840502"/>
    <n v="4773.9799264789563"/>
    <n v="3726.2546596413986"/>
    <n v="703.92173551630333"/>
    <n v="707.78521486141244"/>
    <m/>
    <n v="1"/>
  </r>
  <r>
    <s v="637BD268843638713D6FC13A92B3E36F4B5B0F4B"/>
    <s v="Aramis66"/>
    <n v="746"/>
    <n v="1524944906"/>
    <n v="1524944906"/>
    <n v="0.214841784551"/>
    <n v="0.214841784551"/>
    <n v="746398"/>
    <n v="-7.5249179073300004E-2"/>
    <n v="0"/>
    <x v="5"/>
    <s v="044.8:045.6 04-28-14:48:26"/>
    <s v="Aramis66"/>
    <n v="0"/>
    <n v="0"/>
    <n v="1"/>
    <n v="0"/>
    <x v="2"/>
    <n v="746"/>
    <n v="614400"/>
    <n v="1.2141930000000001"/>
    <n v="0.82359199999999999"/>
    <n v="2275"/>
    <n v="45"/>
    <m/>
    <n v="1117.99"/>
    <n v="4051.45"/>
    <n v="4861.32"/>
    <n v="4819.491751072962"/>
    <n v="1358.1809667101725"/>
    <n v="4921.8707480191488"/>
    <n v="5905.7346640734668"/>
    <n v="5854.919959502301"/>
    <n v="746.39879242813436"/>
    <n v="706.79915469969399"/>
    <m/>
    <n v="1"/>
  </r>
  <r>
    <s v="D2CCA8FA2B5EE7953A778584B0F9548BDF350770"/>
    <s v="Unnamed"/>
    <n v="570"/>
    <n v="1524944998"/>
    <n v="1524944998"/>
    <n v="-0.442977379522"/>
    <n v="-0.442977379522"/>
    <n v="570391"/>
    <n v="-5.77391925519E-2"/>
    <n v="0"/>
    <x v="4"/>
    <s v="069.8:070.6 04-28-14:49:58"/>
    <s v="Unnamed"/>
    <n v="0"/>
    <n v="0"/>
    <n v="1"/>
    <n v="0"/>
    <x v="2"/>
    <n v="601"/>
    <n v="1024000"/>
    <n v="0.58691400000000005"/>
    <n v="1.703827"/>
    <n v="4570"/>
    <n v="91"/>
    <m/>
    <n v="1117.99"/>
    <n v="4051.45"/>
    <n v="4861.32"/>
    <n v="2386.3111194805197"/>
    <n v="622.74571946819924"/>
    <n v="2256.749295735593"/>
    <n v="2707.8652053821106"/>
    <n v="1329.2292730488289"/>
    <n v="570.391163369472"/>
    <n v="706.47381435863042"/>
    <m/>
    <n v="1"/>
  </r>
  <r>
    <s v="105402E24EDA1E96ABC76A025706EDC34FE40D38"/>
    <s v="motherfatheratata"/>
    <n v="569"/>
    <n v="1524836404"/>
    <n v="1524836404"/>
    <n v="-0.44391471321999998"/>
    <n v="-0.44391471321999998"/>
    <n v="569431"/>
    <n v="0.116202995813"/>
    <n v="0"/>
    <x v="6"/>
    <s v="076.6:077.3 04-27-08:40:04"/>
    <s v="motherfatheratata"/>
    <n v="0"/>
    <n v="0"/>
    <n v="1"/>
    <n v="0"/>
    <x v="2"/>
    <n v="399"/>
    <n v="1024000"/>
    <n v="0.38964799999999999"/>
    <n v="2.5664159999999998"/>
    <n v="5214"/>
    <n v="104"/>
    <m/>
    <n v="1117.99"/>
    <n v="4051.45"/>
    <n v="4861.32"/>
    <n v="885.64026081730776"/>
    <n v="621.69778976717225"/>
    <n v="2252.951735124831"/>
    <n v="2703.3085263293497"/>
    <n v="492.49151842050662"/>
    <n v="569.43133366272002"/>
    <n v="705.80193356390396"/>
    <m/>
    <n v="1"/>
  </r>
  <r>
    <s v="A18BF818557BD6C8A3546B157B7800B5F24A79A7"/>
    <s v="showpen"/>
    <n v="723"/>
    <n v="1524973356"/>
    <n v="1524973356"/>
    <n v="0.103767473079"/>
    <n v="0.103767473079"/>
    <n v="723365"/>
    <n v="3.44073902392E-3"/>
    <n v="0"/>
    <x v="5"/>
    <s v="048.9:049.7 04-28-22:42:36"/>
    <s v="showpen"/>
    <n v="0"/>
    <n v="0"/>
    <n v="1"/>
    <n v="0"/>
    <x v="2"/>
    <n v="723"/>
    <n v="655360"/>
    <n v="1.10321"/>
    <n v="0.90644499999999995"/>
    <n v="2691"/>
    <n v="53"/>
    <m/>
    <n v="1117.99"/>
    <n v="4051.45"/>
    <n v="4861.32"/>
    <n v="4819.491751072962"/>
    <n v="1234.0009972275911"/>
    <n v="4471.8587288059143"/>
    <n v="5365.7668922284038"/>
    <n v="5319.5982316068876"/>
    <n v="723.36505115705336"/>
    <n v="702.96353580993741"/>
    <m/>
    <n v="1"/>
  </r>
  <r>
    <s v="A4FE021A8B4C4E3CB8851CFC3E0164DEDD0B4AA0"/>
    <s v="bisindia"/>
    <n v="553"/>
    <n v="1524960781"/>
    <n v="1524960781"/>
    <n v="-0.47227594797400002"/>
    <n v="-0.47227594797400002"/>
    <n v="553358"/>
    <n v="4.5035732656900002E-2"/>
    <n v="0"/>
    <x v="6"/>
    <s v="075.0:075.8 04-28-19:13:01"/>
    <s v="bisindia"/>
    <n v="0"/>
    <n v="0"/>
    <n v="1"/>
    <n v="0"/>
    <x v="2"/>
    <n v="553"/>
    <n v="1048576"/>
    <n v="0.52738200000000002"/>
    <n v="1.8961589999999999"/>
    <n v="4768"/>
    <n v="95"/>
    <m/>
    <n v="1117.99"/>
    <n v="4051.45"/>
    <n v="4861.32"/>
    <n v="885.64026081730776"/>
    <n v="589.99021292454779"/>
    <n v="2138.0476105807379"/>
    <n v="2565.4354885950343"/>
    <n v="467.37366707587319"/>
    <n v="553.35877557721506"/>
    <n v="701.92394290405048"/>
    <m/>
    <n v="1"/>
  </r>
  <r>
    <s v="2572FBDDA4567DA66E7684A9A3C5B4E4A54BBB37"/>
    <s v="willcarey"/>
    <n v="563"/>
    <n v="1524999455"/>
    <n v="1524999455"/>
    <n v="-0.45012486255200002"/>
    <n v="-0.45012486255200002"/>
    <n v="563072"/>
    <n v="-7.0336740597900002E-2"/>
    <n v="0"/>
    <x v="4"/>
    <s v="069.9:070.7 04-29-05:57:35"/>
    <s v="willcarey"/>
    <n v="0"/>
    <n v="0"/>
    <n v="1"/>
    <n v="0"/>
    <x v="2"/>
    <n v="585"/>
    <n v="1024000"/>
    <n v="0.57128900000000005"/>
    <n v="1.750427"/>
    <n v="4626"/>
    <n v="92"/>
    <m/>
    <n v="1117.99"/>
    <n v="4051.45"/>
    <n v="4861.32"/>
    <n v="2386.3111194805197"/>
    <n v="614.75490491548953"/>
    <n v="2227.7916256136996"/>
    <n v="2673.119003178711"/>
    <n v="1312.1731548180414"/>
    <n v="563.07214074675198"/>
    <n v="701.3504985227263"/>
    <m/>
    <n v="1"/>
  </r>
  <r>
    <s v="4200DA9753C67910D39DE0FFA1C44E333427A68A"/>
    <s v="UbuntuCore212"/>
    <n v="549"/>
    <n v="1524971186"/>
    <n v="1524971186"/>
    <n v="-0.48023930268499998"/>
    <n v="-0.48023930268499998"/>
    <n v="549022"/>
    <n v="6.1285402287400002E-2"/>
    <n v="0"/>
    <x v="6"/>
    <s v="078.2:079.0 04-28-22:06:26"/>
    <s v="UbuntuCore212"/>
    <n v="0"/>
    <n v="0"/>
    <n v="1"/>
    <n v="0"/>
    <x v="2"/>
    <n v="452"/>
    <n v="1056299"/>
    <n v="0.42790899999999998"/>
    <n v="2.3369450000000001"/>
    <n v="5084"/>
    <n v="101"/>
    <m/>
    <n v="1117.99"/>
    <n v="4051.45"/>
    <n v="4861.32"/>
    <n v="885.64026081730776"/>
    <n v="581.08726199119678"/>
    <n v="2105.7844771368564"/>
    <n v="2526.7230730713554"/>
    <n v="460.3209995326423"/>
    <n v="549.02270481313724"/>
    <n v="701.20559336919609"/>
    <m/>
    <n v="1"/>
  </r>
  <r>
    <s v="88C615AC5F9591BFD48DB578B252B89A72F5C3AB"/>
    <s v="RasBifrost"/>
    <n v="738"/>
    <n v="1524967741"/>
    <n v="1524967741"/>
    <n v="0.200921447266"/>
    <n v="0.200921447266"/>
    <n v="737846"/>
    <n v="1.6289056545299999E-2"/>
    <n v="0.2"/>
    <x v="5"/>
    <s v="048.1:048.9 04-28-21:09:01"/>
    <s v="RasBifrost"/>
    <n v="0"/>
    <n v="0"/>
    <n v="1"/>
    <n v="0"/>
    <x v="2"/>
    <n v="576"/>
    <n v="614400"/>
    <n v="0.9375"/>
    <n v="1.066667"/>
    <n v="3591"/>
    <n v="71"/>
    <m/>
    <n v="1117.99"/>
    <n v="4051.45"/>
    <n v="4861.32"/>
    <n v="4819.491751072962"/>
    <n v="1342.6181688289153"/>
    <n v="4865.4731975258355"/>
    <n v="5838.0634500231499"/>
    <n v="5787.8310087850896"/>
    <n v="737.84613720023037"/>
    <n v="700.8122960401613"/>
    <m/>
    <n v="1"/>
  </r>
  <r>
    <s v="C3B018BB581D0FF9DE3E4CB33F7E5C928D38B239"/>
    <s v="UbuntuCore212"/>
    <n v="659"/>
    <n v="1524983329"/>
    <n v="1524983329"/>
    <n v="-0.17485310567199999"/>
    <n v="-0.17485310567199999"/>
    <n v="658565"/>
    <n v="0.169413908142"/>
    <n v="0"/>
    <x v="4"/>
    <s v="066.0:066.8 04-29-01:28:49"/>
    <s v="UbuntuCore212"/>
    <n v="0"/>
    <n v="0"/>
    <n v="1"/>
    <n v="0"/>
    <x v="2"/>
    <n v="490"/>
    <n v="798119"/>
    <n v="0.61394400000000005"/>
    <n v="1.628814"/>
    <n v="4497"/>
    <n v="89"/>
    <m/>
    <n v="1117.99"/>
    <n v="4051.45"/>
    <n v="4861.32"/>
    <n v="2386.3111194805197"/>
    <n v="922.5059763897608"/>
    <n v="3343.0413850251757"/>
    <n v="4011.3031003345927"/>
    <n v="1969.0572091397239"/>
    <n v="658.56541415416905"/>
    <n v="700.43148990791838"/>
    <m/>
    <n v="1"/>
  </r>
  <r>
    <s v="A1820024DF2799A21D80EFB0D9AB7B94860DA004"/>
    <s v="second"/>
    <n v="558"/>
    <n v="1524960111"/>
    <n v="1524960111"/>
    <n v="-0.45551515828"/>
    <n v="-0.45551515828"/>
    <n v="557552"/>
    <n v="-0.34806467272300001"/>
    <n v="0"/>
    <x v="3"/>
    <s v="050.0:050.8 04-28-19:01:51"/>
    <s v="second"/>
    <n v="0"/>
    <n v="0"/>
    <n v="1"/>
    <n v="0"/>
    <x v="2"/>
    <n v="1090"/>
    <n v="1024000"/>
    <n v="1.0644530000000001"/>
    <n v="0.93945000000000001"/>
    <n v="2896"/>
    <n v="57"/>
    <m/>
    <n v="1117.99"/>
    <n v="4051.45"/>
    <n v="4861.32"/>
    <n v="3794.4265750962772"/>
    <n v="608.72860819454286"/>
    <n v="2205.9531119864937"/>
    <n v="2646.9150507502704"/>
    <n v="2066.0077531594584"/>
    <n v="557.55247792128"/>
    <n v="697.48673454489608"/>
    <m/>
    <n v="1"/>
  </r>
  <r>
    <s v="D79EFC411D48487C06F6471CE6FE0496E7386A65"/>
    <s v="HUSHTor0jp"/>
    <n v="547"/>
    <n v="1525007235"/>
    <n v="1525007235"/>
    <n v="-0.47850196159399999"/>
    <n v="-0.47850196159399999"/>
    <n v="546830"/>
    <n v="-3.8276617290899997E-2"/>
    <n v="0"/>
    <x v="4"/>
    <s v="072.2:073.0 04-29-08:07:15"/>
    <s v="HUSHTor0jp"/>
    <n v="0"/>
    <n v="0"/>
    <n v="1"/>
    <n v="0"/>
    <x v="2"/>
    <n v="587"/>
    <n v="1048576"/>
    <n v="0.55980700000000005"/>
    <n v="1.78633"/>
    <n v="4672"/>
    <n v="93"/>
    <m/>
    <n v="1117.99"/>
    <n v="4051.45"/>
    <n v="4861.32"/>
    <n v="2386.3111194805197"/>
    <n v="583.02959195752385"/>
    <n v="2112.8232276999884"/>
    <n v="2535.1688440638554"/>
    <n v="1244.4565678355168"/>
    <n v="546.83032711960982"/>
    <n v="697.35402898372683"/>
    <m/>
    <n v="1"/>
  </r>
  <r>
    <s v="D941D380E5228E7B4D372AF4D484629A96DC48B9"/>
    <s v="Tardis"/>
    <n v="722"/>
    <n v="1525007567"/>
    <n v="1525007567"/>
    <n v="0.12769008517"/>
    <n v="0.12769008517"/>
    <n v="721721"/>
    <n v="4.0411940754099998E-2"/>
    <n v="0"/>
    <x v="5"/>
    <s v="043.3:044.1 04-29-08:12:47"/>
    <s v="Tardis"/>
    <n v="0"/>
    <n v="0"/>
    <n v="1"/>
    <n v="0"/>
    <x v="2"/>
    <n v="696"/>
    <n v="640000"/>
    <n v="1.0874999999999999"/>
    <n v="0.91954000000000002"/>
    <n v="2746"/>
    <n v="54"/>
    <m/>
    <n v="1117.99"/>
    <n v="4051.45"/>
    <n v="4861.32"/>
    <n v="4819.491751072962"/>
    <n v="1260.7462383192083"/>
    <n v="4568.7799955619967"/>
    <n v="5482.0623648386245"/>
    <n v="5434.8930632435813"/>
    <n v="721.72165450880004"/>
    <n v="697.20515815615988"/>
    <m/>
    <n v="1"/>
  </r>
  <r>
    <s v="18EAAF7CB6C2ABE8583841D305C06A509F8C1C82"/>
    <s v="intfxdx"/>
    <n v="777"/>
    <n v="1524831648"/>
    <n v="1524831648"/>
    <n v="0.51672588324400004"/>
    <n v="0.51672588324400004"/>
    <n v="776563"/>
    <n v="-9.5211356297899993E-2"/>
    <n v="0"/>
    <x v="1"/>
    <s v="021.4:022.2 04-27-07:20:48"/>
    <s v="intfxdx"/>
    <n v="0"/>
    <n v="0"/>
    <n v="1"/>
    <n v="0"/>
    <x v="2"/>
    <n v="777"/>
    <n v="512000"/>
    <n v="1.5175780000000001"/>
    <n v="0.658945"/>
    <n v="1308"/>
    <n v="26"/>
    <m/>
    <n v="1117.99"/>
    <n v="4051.45"/>
    <n v="4861.32"/>
    <n v="8853.6095214723919"/>
    <n v="1695.6843702079595"/>
    <n v="6144.939079668904"/>
    <n v="7373.2898707317217"/>
    <n v="13428.498721352702"/>
    <n v="776.56365222092802"/>
    <n v="697.19455655464958"/>
    <m/>
    <n v="1"/>
  </r>
  <r>
    <s v="4A1C6DD238AF70096223937B83573D2A2FAE3D05"/>
    <s v="Unnamed"/>
    <n v="472"/>
    <n v="1524991829"/>
    <n v="1524991829"/>
    <n v="-0.61315706623199995"/>
    <n v="-0.61315706623199995"/>
    <n v="471945"/>
    <n v="-1.9968152816399999E-2"/>
    <n v="0"/>
    <x v="6"/>
    <s v="083.7:084.5 04-29-03:50:29"/>
    <s v="Unnamed"/>
    <n v="0"/>
    <n v="0"/>
    <n v="1"/>
    <n v="0"/>
    <x v="2"/>
    <n v="403"/>
    <n v="1219993"/>
    <n v="0.33033000000000001"/>
    <n v="3.0272779999999999"/>
    <n v="5380"/>
    <n v="107"/>
    <m/>
    <n v="1117.99"/>
    <n v="4051.45"/>
    <n v="4861.32"/>
    <n v="885.64026081730776"/>
    <n v="432.48653152328637"/>
    <n v="1567.2748040143638"/>
    <n v="1880.567290785054"/>
    <n v="342.6036767576241"/>
    <n v="471.94567129642371"/>
    <n v="696.35986990749666"/>
    <m/>
    <n v="1"/>
  </r>
  <r>
    <s v="D55CF8DDD4F2123A73B89E510F020F8F5E95C0AE"/>
    <s v="anonA437535"/>
    <n v="660"/>
    <n v="1524995247"/>
    <n v="1524995247"/>
    <n v="-0.15221415440300001"/>
    <n v="-0.15221415440300001"/>
    <n v="660336"/>
    <n v="0.17012882702400001"/>
    <n v="0"/>
    <x v="4"/>
    <s v="069.1:069.9 04-29-04:47:27"/>
    <s v="anonA437535"/>
    <n v="0"/>
    <n v="0"/>
    <n v="1"/>
    <n v="0"/>
    <x v="2"/>
    <n v="526"/>
    <n v="778895"/>
    <n v="0.67531600000000003"/>
    <n v="1.4807889999999999"/>
    <n v="4342"/>
    <n v="86"/>
    <m/>
    <n v="1117.99"/>
    <n v="4051.45"/>
    <n v="4861.32"/>
    <n v="2386.3111194805197"/>
    <n v="947.81609751898998"/>
    <n v="3434.7619641439655"/>
    <n v="4121.358286917608"/>
    <n v="2023.080790286316"/>
    <n v="660.33615620627529"/>
    <n v="695.9038093443927"/>
    <m/>
    <n v="1"/>
  </r>
  <r>
    <s v="71F85FEE1922E2287F2491CF67E23F20B1C51FBB"/>
    <s v="ncndtnl1"/>
    <n v="772"/>
    <n v="1524987132"/>
    <n v="1524987132"/>
    <n v="0.50733770638700004"/>
    <n v="0.50733770638700004"/>
    <n v="771756"/>
    <n v="0.26499186903900002"/>
    <n v="0"/>
    <x v="2"/>
    <s v="036.9:037.7 04-29-02:32:12"/>
    <s v="ncndtnl1"/>
    <n v="1"/>
    <n v="0"/>
    <n v="0"/>
    <n v="0"/>
    <x v="0"/>
    <n v="660"/>
    <n v="512000"/>
    <n v="1.2890619999999999"/>
    <n v="0.77575799999999995"/>
    <n v="2022"/>
    <n v="40"/>
    <m/>
    <n v="10125.48"/>
    <n v="10125.48"/>
    <n v="4861.32"/>
    <n v="6440.9193022088357"/>
    <n v="15262.517799267442"/>
    <n v="15262.517799267442"/>
    <n v="7327.6509388132508"/>
    <n v="9708.640528015223"/>
    <n v="771.75690567014408"/>
    <n v="693.82983396910083"/>
    <m/>
    <n v="1"/>
  </r>
  <r>
    <s v="E254FA3A1E04C96C13ADA297DCD9BB03DE8B1971"/>
    <s v="Infincia1"/>
    <n v="709"/>
    <n v="1525007282"/>
    <n v="1525007282"/>
    <n v="8.2543783994199996E-2"/>
    <n v="8.2543783994199996E-2"/>
    <n v="709455"/>
    <n v="0.14247212316800001"/>
    <n v="0"/>
    <x v="2"/>
    <s v="029.7:030.5 04-29-08:08:02"/>
    <s v="Infincia1"/>
    <n v="0"/>
    <n v="0"/>
    <n v="1"/>
    <n v="0"/>
    <x v="2"/>
    <n v="616"/>
    <n v="655360"/>
    <n v="0.93994100000000003"/>
    <n v="1.063896"/>
    <n v="3584"/>
    <n v="71"/>
    <m/>
    <n v="1117.99"/>
    <n v="4051.45"/>
    <n v="4861.32"/>
    <n v="6440.9193022088357"/>
    <n v="1210.2731250676757"/>
    <n v="4385.8720136633019"/>
    <n v="5262.5917480066846"/>
    <n v="6972.5771538144354"/>
    <n v="709.45589427843902"/>
    <n v="693.22712599490728"/>
    <m/>
    <n v="1"/>
  </r>
  <r>
    <s v="A57C2309AC0D4070D5731DDA376AE2F8FC47F52D"/>
    <s v="bibimagic"/>
    <n v="625"/>
    <n v="1524983329"/>
    <n v="1524983329"/>
    <n v="-0.26689467521999999"/>
    <n v="-0.26689467521999999"/>
    <n v="624582"/>
    <n v="-0.20274694649200001"/>
    <n v="0"/>
    <x v="4"/>
    <s v="066.0:066.8 04-29-01:28:49"/>
    <s v="bibimagic"/>
    <n v="0"/>
    <n v="0"/>
    <n v="1"/>
    <n v="0"/>
    <x v="2"/>
    <n v="625"/>
    <n v="851968"/>
    <n v="0.73359600000000003"/>
    <n v="1.3631489999999999"/>
    <n v="4189"/>
    <n v="83"/>
    <m/>
    <n v="1117.99"/>
    <n v="4051.45"/>
    <n v="4861.32"/>
    <n v="2386.3111194805197"/>
    <n v="819.60442205079221"/>
    <n v="2970.139568079931"/>
    <n v="3563.8595774595096"/>
    <n v="1749.4173882728917"/>
    <n v="624.58227734216712"/>
    <n v="692.79799413951696"/>
    <m/>
    <n v="1"/>
  </r>
  <r>
    <s v="D7A18B2A4FAF66967DA383A6307761C334A65198"/>
    <s v="Unnamed"/>
    <n v="549"/>
    <n v="1524980073"/>
    <n v="1524980073"/>
    <n v="-0.464018945854"/>
    <n v="-0.464018945854"/>
    <n v="548844"/>
    <n v="-0.70208266653600004"/>
    <n v="0"/>
    <x v="3"/>
    <s v="055.6:056.4 04-29-00:34:33"/>
    <s v="Unnamed"/>
    <n v="0"/>
    <n v="0"/>
    <n v="1"/>
    <n v="0"/>
    <x v="2"/>
    <n v="941"/>
    <n v="1024000"/>
    <n v="0.91894500000000001"/>
    <n v="1.0882039999999999"/>
    <n v="3631"/>
    <n v="72"/>
    <m/>
    <n v="1117.99"/>
    <n v="4051.45"/>
    <n v="4861.32"/>
    <n v="3794.4265750962772"/>
    <n v="599.2214587246865"/>
    <n v="2171.5004418198114"/>
    <n v="2605.5754181410325"/>
    <n v="2033.740755599699"/>
    <n v="548.84459944550395"/>
    <n v="691.39121961185288"/>
    <m/>
    <n v="1"/>
  </r>
  <r>
    <s v="1C68E134E11FC5C2FA0083FE702A710570289193"/>
    <s v="FightingForFreedom2"/>
    <n v="724"/>
    <n v="1525000343"/>
    <n v="1525000343"/>
    <n v="0.17801239386199999"/>
    <n v="0.17801239386199999"/>
    <n v="723770"/>
    <n v="-0.177956704967"/>
    <n v="0"/>
    <x v="2"/>
    <s v="028.2:028.9 04-29-06:12:23"/>
    <s v="FightingForFreedom2"/>
    <n v="0"/>
    <n v="0"/>
    <n v="1"/>
    <n v="0"/>
    <x v="2"/>
    <n v="724"/>
    <n v="614400"/>
    <n v="1.178385"/>
    <n v="0.84861900000000001"/>
    <n v="2384"/>
    <n v="47"/>
    <m/>
    <n v="1117.99"/>
    <n v="4051.45"/>
    <n v="4861.32"/>
    <n v="6440.9193022088357"/>
    <n v="1317.0060762137773"/>
    <n v="4772.6583131121997"/>
    <n v="5726.6952105292175"/>
    <n v="7587.4827658669928"/>
    <n v="723.7708147888128"/>
    <n v="690.95957035216895"/>
    <m/>
    <n v="1"/>
  </r>
  <r>
    <s v="04EE5E1B23127D26A36F71C66810D88B0B80BB91"/>
    <s v="dorinne"/>
    <n v="513"/>
    <n v="1525007235"/>
    <n v="1525007235"/>
    <n v="-0.535547204763"/>
    <n v="-0.535547204763"/>
    <n v="513135"/>
    <n v="-0.112595192787"/>
    <n v="0"/>
    <x v="4"/>
    <s v="072.2:073.0 04-29-08:07:15"/>
    <s v="dorinne"/>
    <n v="0"/>
    <n v="0"/>
    <n v="1"/>
    <n v="0"/>
    <x v="2"/>
    <n v="627"/>
    <n v="1104817"/>
    <n v="0.56751499999999999"/>
    <n v="1.7620690000000001"/>
    <n v="4641"/>
    <n v="92"/>
    <m/>
    <n v="1117.99"/>
    <n v="4051.45"/>
    <n v="4861.32"/>
    <n v="2386.3111194805197"/>
    <n v="519.2535805470136"/>
    <n v="1881.7072772629435"/>
    <n v="2257.8536625415327"/>
    <n v="1108.328869747862"/>
    <n v="513.13534387535663"/>
    <n v="690.63984071274979"/>
    <m/>
    <n v="1"/>
  </r>
  <r>
    <s v="FAD1B2D98840A6D92808C9C9F2744816B795C86B"/>
    <s v="SMichel"/>
    <n v="603"/>
    <n v="1524977546"/>
    <n v="1524977546"/>
    <n v="-0.32213379158700001"/>
    <n v="-0.32213379158700001"/>
    <n v="602865"/>
    <n v="-0.27863393360200001"/>
    <n v="0"/>
    <x v="3"/>
    <s v="054.8:055.6 04-28-23:52:26"/>
    <s v="SMichel"/>
    <n v="0"/>
    <n v="0"/>
    <n v="1"/>
    <n v="0"/>
    <x v="2"/>
    <n v="916"/>
    <n v="889357"/>
    <n v="1.0299579999999999"/>
    <n v="0.97091400000000005"/>
    <n v="3092"/>
    <n v="61"/>
    <m/>
    <n v="1117.99"/>
    <n v="4051.45"/>
    <n v="4861.32"/>
    <n v="3794.4265750962772"/>
    <n v="757.84764234364991"/>
    <n v="2746.3410500748491"/>
    <n v="3295.3245562822854"/>
    <n v="2572.113555562039"/>
    <n v="602.86505751556058"/>
    <n v="688.81264026089218"/>
    <m/>
    <n v="1"/>
  </r>
  <r>
    <s v="C891E06F74400D92A9496C6AD35F19B337933AB6"/>
    <s v="laxus"/>
    <n v="534"/>
    <n v="1524966384"/>
    <n v="1524966384"/>
    <n v="-0.49075713821099998"/>
    <n v="-0.49075713821099998"/>
    <n v="533979"/>
    <n v="-3.2238382994600003E-2"/>
    <n v="0"/>
    <x v="4"/>
    <s v="062.0:062.8 04-28-20:46:24"/>
    <s v="laxus"/>
    <n v="1"/>
    <n v="0"/>
    <n v="0"/>
    <n v="0"/>
    <x v="0"/>
    <n v="946"/>
    <n v="1048576"/>
    <n v="0.90217599999999998"/>
    <n v="1.1084309999999999"/>
    <n v="3699"/>
    <n v="73"/>
    <m/>
    <n v="10125.48"/>
    <n v="10125.48"/>
    <n v="4861.32"/>
    <n v="2386.3111194805197"/>
    <n v="5156.3284121872839"/>
    <n v="5156.3284121872839"/>
    <n v="2475.5925088721015"/>
    <n v="1215.2119036031722"/>
    <n v="533.97984304326246"/>
    <n v="688.35869013028378"/>
    <m/>
    <n v="1"/>
  </r>
  <r>
    <s v="F2001508AD44AB4BB6655056B3157D377BEF72E1"/>
    <s v="Unnamed"/>
    <n v="544"/>
    <n v="1524959606"/>
    <n v="1524959606"/>
    <n v="-0.46911576693099999"/>
    <n v="-0.46911576693099999"/>
    <n v="543625"/>
    <n v="-0.95921617029100004"/>
    <n v="0"/>
    <x v="5"/>
    <s v="046.5:047.3 04-28-18:53:26"/>
    <s v="Unnamed"/>
    <n v="0"/>
    <n v="0"/>
    <n v="1"/>
    <n v="0"/>
    <x v="2"/>
    <n v="544"/>
    <n v="1024000"/>
    <n v="0.53125"/>
    <n v="1.8823529999999999"/>
    <n v="4761"/>
    <n v="95"/>
    <m/>
    <n v="1117.99"/>
    <n v="4051.45"/>
    <n v="4861.32"/>
    <n v="4819.491751072962"/>
    <n v="593.52326372881134"/>
    <n v="2150.8509260674"/>
    <n v="2580.7981399029909"/>
    <n v="2558.5921820507415"/>
    <n v="543.62545466265601"/>
    <n v="687.73781826385925"/>
    <m/>
    <n v="1"/>
  </r>
  <r>
    <s v="3D35526085F3BC725437F9605F800ADD81AF920E"/>
    <s v="staticit"/>
    <n v="475"/>
    <n v="1524991829"/>
    <n v="1524991829"/>
    <n v="-0.59865147086199999"/>
    <n v="-0.59865147086199999"/>
    <n v="475093"/>
    <n v="3.86700530423E-2"/>
    <n v="0"/>
    <x v="6"/>
    <s v="083.7:084.5 04-29-03:50:29"/>
    <s v="staticit"/>
    <n v="0"/>
    <n v="0"/>
    <n v="1"/>
    <n v="0"/>
    <x v="2"/>
    <n v="374"/>
    <n v="1183744"/>
    <n v="0.31594699999999998"/>
    <n v="3.1650909999999999"/>
    <n v="5418"/>
    <n v="108"/>
    <m/>
    <n v="1117.99"/>
    <n v="4051.45"/>
    <n v="4861.32"/>
    <n v="885.64026081730776"/>
    <n v="448.70364209099262"/>
    <n v="1626.04349837615"/>
    <n v="1951.0836316691421"/>
    <n v="355.45041602442114"/>
    <n v="475.09391327593266"/>
    <n v="687.68893929315277"/>
    <m/>
    <n v="1"/>
  </r>
  <r>
    <s v="2B502B9686DF0A5612018F3B596B65ED62703AE3"/>
    <s v="EwigeBlumenkraft"/>
    <n v="659"/>
    <n v="1524998183"/>
    <n v="1524998183"/>
    <n v="-0.12607614870700001"/>
    <n v="-0.12607614870700001"/>
    <n v="658644"/>
    <n v="0.32968441471999999"/>
    <n v="0.4"/>
    <x v="3"/>
    <s v="061.0:061.8 04-29-05:36:23"/>
    <s v="EwigeBlumenkraft"/>
    <n v="0"/>
    <n v="0"/>
    <n v="1"/>
    <n v="0"/>
    <x v="2"/>
    <n v="659"/>
    <n v="753664"/>
    <n v="0.87439500000000003"/>
    <n v="1.143648"/>
    <n v="3799"/>
    <n v="75"/>
    <m/>
    <n v="1117.99"/>
    <n v="4051.45"/>
    <n v="4861.32"/>
    <n v="3794.4265750962772"/>
    <n v="977.03812650706107"/>
    <n v="3540.6587873210246"/>
    <n v="4248.4234967676866"/>
    <n v="3316.0398859566462"/>
    <n v="658.64494546088747"/>
    <n v="687.15066182262126"/>
    <m/>
    <n v="1"/>
  </r>
  <r>
    <s v="BBF8763C551F87A1CCCB6652BBC0AC336BFAEA2F"/>
    <s v="FreeBogatov"/>
    <n v="756"/>
    <n v="1524975523"/>
    <n v="1524975523"/>
    <n v="0.44141533251600001"/>
    <n v="0.44141533251600001"/>
    <n v="755716"/>
    <n v="0.53048489397999998"/>
    <n v="0"/>
    <x v="3"/>
    <s v="054.0:054.8 04-28-23:18:43"/>
    <s v="FreeBogatov"/>
    <n v="0"/>
    <n v="0"/>
    <n v="1"/>
    <n v="0"/>
    <x v="2"/>
    <n v="587"/>
    <n v="524288"/>
    <n v="1.1196140000000001"/>
    <n v="0.89316499999999999"/>
    <n v="2590"/>
    <n v="51"/>
    <m/>
    <n v="1117.99"/>
    <n v="4051.45"/>
    <n v="4861.32"/>
    <n v="3794.4265750962772"/>
    <n v="1611.4879275995629"/>
    <n v="5839.8221489219477"/>
    <n v="7007.1811842666802"/>
    <n v="5469.3446434499474"/>
    <n v="755.71676185414856"/>
    <n v="686.2881332979041"/>
    <m/>
    <n v="1"/>
  </r>
  <r>
    <s v="C4AC458F9E587545F422A998E19686734887A622"/>
    <s v="RunTheRelay"/>
    <n v="671"/>
    <n v="1525007036"/>
    <n v="1525007036"/>
    <n v="-6.3798112700400006E-2"/>
    <n v="-6.3798112700400006E-2"/>
    <n v="671069"/>
    <n v="0.38322873985099998"/>
    <n v="0"/>
    <x v="2"/>
    <s v="026.6:027.4 04-29-08:03:56"/>
    <s v="RunTheRelay"/>
    <n v="0"/>
    <n v="0"/>
    <n v="1"/>
    <n v="0"/>
    <x v="2"/>
    <n v="966"/>
    <n v="716800"/>
    <n v="1.347656"/>
    <n v="0.74202900000000005"/>
    <n v="1802"/>
    <n v="36"/>
    <m/>
    <n v="1117.99"/>
    <n v="4051.45"/>
    <n v="4861.32"/>
    <n v="6440.9193022088357"/>
    <n v="1046.6643479820798"/>
    <n v="3792.9751362999641"/>
    <n v="4551.1769587672907"/>
    <n v="6030.0008066723349"/>
    <n v="671.06951281635327"/>
    <n v="684.78865897144726"/>
    <m/>
    <n v="1"/>
  </r>
  <r>
    <s v="8ABDED308A64D5955F174BAA96D1BF177F30CD1A"/>
    <s v="erose"/>
    <n v="670"/>
    <n v="1524982505"/>
    <n v="1524982505"/>
    <n v="-6.5954455408199997E-2"/>
    <n v="-6.5954455408199997E-2"/>
    <n v="669523"/>
    <n v="-0.30507598326599999"/>
    <n v="0"/>
    <x v="3"/>
    <s v="056.4:057.2 04-29-01:15:05"/>
    <s v="erose"/>
    <n v="0"/>
    <n v="0"/>
    <n v="1"/>
    <n v="0"/>
    <x v="2"/>
    <n v="654"/>
    <n v="716800"/>
    <n v="0.91238799999999998"/>
    <n v="1.0960240000000001"/>
    <n v="3654"/>
    <n v="73"/>
    <m/>
    <n v="1117.99"/>
    <n v="4051.45"/>
    <n v="4861.32"/>
    <n v="3794.4265750962772"/>
    <n v="1044.2535783981864"/>
    <n v="3784.2388216364479"/>
    <n v="4540.6942868350088"/>
    <n v="3544.1672367494007"/>
    <n v="669.52384636340219"/>
    <n v="683.7066924543816"/>
    <m/>
    <n v="1"/>
  </r>
  <r>
    <s v="11757C1EAD3BAD46D2EA2E950D5E9A34035D9B17"/>
    <s v="Mainframe"/>
    <n v="632"/>
    <n v="1524948628"/>
    <n v="1524948628"/>
    <n v="-0.207240469382"/>
    <n v="-0.207240469382"/>
    <n v="632086"/>
    <n v="0.23401967113300001"/>
    <n v="0"/>
    <x v="5"/>
    <s v="044.1:044.8 04-28-15:50:28"/>
    <s v="Mainframe"/>
    <n v="0"/>
    <n v="0"/>
    <n v="1"/>
    <n v="0"/>
    <x v="2"/>
    <n v="805"/>
    <n v="797619"/>
    <n v="1.0092540000000001"/>
    <n v="0.99083100000000002"/>
    <n v="3181"/>
    <n v="63"/>
    <m/>
    <n v="1117.99"/>
    <n v="4051.45"/>
    <n v="4861.32"/>
    <n v="4819.491751072962"/>
    <n v="886.29722763561779"/>
    <n v="3211.8256003222959"/>
    <n v="3853.8577613838952"/>
    <n v="3820.698018397924"/>
    <n v="632.32006405199854"/>
    <n v="681.909744836399"/>
    <m/>
    <n v="1"/>
  </r>
  <r>
    <s v="49EB8FC824861A6D2ABC8B6D5E498E7D7B278AB3"/>
    <s v="Unnamed"/>
    <n v="535"/>
    <n v="1524962626"/>
    <n v="1524962626"/>
    <n v="-0.47736575074699999"/>
    <n v="-0.47736575074699999"/>
    <n v="535177"/>
    <n v="-0.81565728277600003"/>
    <n v="0"/>
    <x v="2"/>
    <s v="027.4:028.2 04-28-19:43:46"/>
    <s v="Unnamed"/>
    <n v="0"/>
    <n v="0"/>
    <n v="1"/>
    <n v="0"/>
    <x v="2"/>
    <n v="1110"/>
    <n v="1024000"/>
    <n v="1.0839840000000001"/>
    <n v="0.92252299999999998"/>
    <n v="2766"/>
    <n v="55"/>
    <m/>
    <n v="1117.99"/>
    <n v="4051.45"/>
    <n v="4861.32"/>
    <n v="6440.9193022088357"/>
    <n v="584.29986432236149"/>
    <n v="2117.4265291360671"/>
    <n v="2540.6923285785942"/>
    <n v="3366.245024009072"/>
    <n v="535.17747123507206"/>
    <n v="681.82422986455049"/>
    <m/>
    <n v="1"/>
  </r>
  <r>
    <s v="AA0FD651BD638A7DE07BAC7B6321E886B8FE8337"/>
    <s v="AaronSwartz"/>
    <n v="666"/>
    <n v="1525004091"/>
    <n v="1525004091"/>
    <n v="-7.2987159527600001E-2"/>
    <n v="-7.2987159527600001E-2"/>
    <n v="665965"/>
    <n v="-6.4578779797399996E-2"/>
    <n v="0"/>
    <x v="5"/>
    <s v="042.5:043.3 04-29-07:14:51"/>
    <s v="AaronSwartz"/>
    <n v="0"/>
    <n v="0"/>
    <n v="1"/>
    <n v="0"/>
    <x v="2"/>
    <n v="794"/>
    <n v="718399"/>
    <n v="1.105235"/>
    <n v="0.90478499999999995"/>
    <n v="2679"/>
    <n v="53"/>
    <m/>
    <n v="1117.99"/>
    <n v="4051.45"/>
    <n v="4861.32"/>
    <n v="4819.491751072962"/>
    <n v="1036.3910855197385"/>
    <n v="3755.7461725319044"/>
    <n v="4506.5060616452874"/>
    <n v="4467.7307377954476"/>
    <n v="665.9650975825316"/>
    <n v="681.69526830777227"/>
    <m/>
    <n v="1"/>
  </r>
  <r>
    <s v="B90309F6F9F9F4635526040946CDAEC7DBF3A231"/>
    <s v="arnspringer"/>
    <n v="175"/>
    <n v="1524942503"/>
    <n v="1524942503"/>
    <n v="-0.905979572989"/>
    <n v="-0.905979572989"/>
    <n v="174736"/>
    <n v="8.4226248231600003E-3"/>
    <n v="0.15789473684200001"/>
    <x v="7"/>
    <s v="096.4:097.2 04-28-14:08:23"/>
    <s v="arnspringer"/>
    <n v="1"/>
    <n v="0"/>
    <n v="0"/>
    <n v="0"/>
    <x v="0"/>
    <n v="175"/>
    <n v="1858495"/>
    <n v="9.4161999999999996E-2"/>
    <n v="10.619971"/>
    <n v="6226"/>
    <n v="124"/>
    <m/>
    <n v="10125.48"/>
    <n v="10125.48"/>
    <n v="4861.32"/>
    <n v="509.99709399477808"/>
    <n v="952.00195329134021"/>
    <n v="952.00195329134021"/>
    <n v="457.06338223711447"/>
    <n v="47.950144551758136"/>
    <n v="174.73649349780842"/>
    <n v="679.86404544846596"/>
    <m/>
    <n v="1"/>
  </r>
  <r>
    <s v="E754AA9939DE56E388390930B302142FA319085F"/>
    <s v="dc6jgk2"/>
    <n v="671"/>
    <n v="1524980073"/>
    <n v="1524980073"/>
    <n v="-4.12988168287E-2"/>
    <n v="-4.12988168287E-2"/>
    <n v="671090"/>
    <n v="2.7795573036700001E-2"/>
    <n v="0"/>
    <x v="3"/>
    <s v="055.6:056.4 04-29-00:34:33"/>
    <s v="dc6jgk2"/>
    <n v="0"/>
    <n v="0"/>
    <n v="1"/>
    <n v="0"/>
    <x v="2"/>
    <n v="696"/>
    <n v="700000"/>
    <n v="0.994286"/>
    <n v="1.0057469999999999"/>
    <n v="3367"/>
    <n v="67"/>
    <m/>
    <n v="1117.99"/>
    <n v="4051.45"/>
    <n v="4861.32"/>
    <n v="3794.4265750962772"/>
    <n v="1071.8183357736818"/>
    <n v="3884.1299085593632"/>
    <n v="4660.5532357743041"/>
    <n v="3637.7212470014247"/>
    <n v="671.09082821991001"/>
    <n v="679.76357975393694"/>
    <m/>
    <n v="1"/>
  </r>
  <r>
    <s v="C6821550F517EA6E773F5D3205494DEE40CC0448"/>
    <s v="stdineufit1"/>
    <n v="171"/>
    <n v="1524991621"/>
    <n v="1524991621"/>
    <n v="-0.90804989080200005"/>
    <n v="-0.90804989080200005"/>
    <n v="171302"/>
    <n v="-5.38403968469E-2"/>
    <n v="0"/>
    <x v="7"/>
    <s v="096.5:097.3 04-29-03:47:01"/>
    <s v="stdineufit1"/>
    <n v="0"/>
    <n v="0"/>
    <n v="1"/>
    <n v="0"/>
    <x v="2"/>
    <n v="157"/>
    <n v="1862996"/>
    <n v="8.4273000000000001E-2"/>
    <n v="11.866217000000001"/>
    <n v="6261"/>
    <n v="125"/>
    <m/>
    <n v="1117.99"/>
    <n v="4051.45"/>
    <n v="4861.32"/>
    <n v="509.99709399477808"/>
    <n v="102.79930258227196"/>
    <n v="372.53126991023692"/>
    <n v="446.99890484642111"/>
    <n v="46.894288483482491"/>
    <n v="171.30268563543711"/>
    <n v="678.81067994480611"/>
    <m/>
    <n v="1"/>
  </r>
  <r>
    <s v="3743BD579738EC801FF4A7D945ADF63B367A1CE4"/>
    <s v="ZwiebelPi"/>
    <n v="639"/>
    <n v="1524865232"/>
    <n v="1524865232"/>
    <n v="-0.166669037952"/>
    <n v="-0.166669037952"/>
    <n v="639202"/>
    <n v="5.6758223463099999E-2"/>
    <n v="0"/>
    <x v="3"/>
    <s v="061.0:061.8 04-27-16:40:32"/>
    <s v="ZwiebelPi"/>
    <n v="0"/>
    <n v="0"/>
    <n v="1"/>
    <n v="0"/>
    <x v="2"/>
    <n v="542"/>
    <n v="767024"/>
    <n v="0.70662700000000001"/>
    <n v="1.415173"/>
    <n v="4259"/>
    <n v="85"/>
    <m/>
    <n v="1117.99"/>
    <n v="4051.45"/>
    <n v="4861.32"/>
    <n v="3794.4265750962772"/>
    <n v="931.65568226004359"/>
    <n v="3376.1987261893696"/>
    <n v="4051.0884724231832"/>
    <n v="3162.0131482454785"/>
    <n v="639.18484783390522"/>
    <n v="677.53659348373355"/>
    <m/>
    <n v="1"/>
  </r>
  <r>
    <s v="EE73AB29D24D9F0465C6A984FC06A8F22D7BFB66"/>
    <s v="Unnamed"/>
    <n v="529"/>
    <n v="1525007235"/>
    <n v="1525007235"/>
    <n v="-0.483630116286"/>
    <n v="-0.483630116286"/>
    <n v="528762"/>
    <n v="-0.47337223961399999"/>
    <n v="0"/>
    <x v="4"/>
    <s v="072.2:073.0 04-29-08:07:15"/>
    <s v="Unnamed"/>
    <n v="0"/>
    <n v="0"/>
    <n v="1"/>
    <n v="0"/>
    <x v="2"/>
    <n v="579"/>
    <n v="1024000"/>
    <n v="0.56542999999999999"/>
    <n v="1.7685660000000001"/>
    <n v="4654"/>
    <n v="93"/>
    <m/>
    <n v="1117.99"/>
    <n v="4051.45"/>
    <n v="4861.32"/>
    <n v="2386.3111194805197"/>
    <n v="577.29636629341496"/>
    <n v="2092.0467653730852"/>
    <n v="2510.2392430965424"/>
    <n v="1232.2191952715812"/>
    <n v="528.76276092313606"/>
    <n v="677.33393264619519"/>
    <m/>
    <n v="1"/>
  </r>
  <r>
    <s v="D26FB2F109F69A6A68F62D366D7250BB2BA16B6D"/>
    <s v="Unnamed"/>
    <n v="529"/>
    <n v="1524987958"/>
    <n v="1524987958"/>
    <n v="-0.48367428603099999"/>
    <n v="-0.48367428603099999"/>
    <n v="528717"/>
    <n v="-0.485317224311"/>
    <n v="0"/>
    <x v="6"/>
    <s v="082.9:083.7 04-29-02:45:58"/>
    <s v="Unnamed"/>
    <n v="0"/>
    <n v="0"/>
    <n v="1"/>
    <n v="0"/>
    <x v="2"/>
    <n v="350"/>
    <n v="1024000"/>
    <n v="0.34179700000000002"/>
    <n v="2.9257140000000001"/>
    <n v="5345"/>
    <n v="106"/>
    <m/>
    <n v="1117.99"/>
    <n v="4051.45"/>
    <n v="4861.32"/>
    <n v="885.64026081730776"/>
    <n v="577.24698496020244"/>
    <n v="2091.8678138597052"/>
    <n v="2510.0245198317793"/>
    <n v="457.27883998618785"/>
    <n v="528.71753110425607"/>
    <n v="677.30227177297922"/>
    <m/>
    <n v="1"/>
  </r>
  <r>
    <s v="B597C6F47CEC631F1E0EA59DCA977486E44CBA94"/>
    <s v="TheOnionRouterCZ"/>
    <n v="798"/>
    <n v="1524894820"/>
    <n v="1524894820"/>
    <n v="1.0303299507300001"/>
    <n v="1.0303299507300001"/>
    <n v="798358"/>
    <n v="0.49529285836499998"/>
    <n v="0"/>
    <x v="0"/>
    <s v="010.3:011.1 04-28-00:53:40"/>
    <s v="TheOnionRouterCZ"/>
    <n v="0"/>
    <n v="0"/>
    <n v="1"/>
    <n v="0"/>
    <x v="2"/>
    <n v="482"/>
    <n v="393216"/>
    <n v="1.225789"/>
    <n v="0.815801"/>
    <n v="2232"/>
    <n v="44"/>
    <m/>
    <n v="1117.99"/>
    <n v="4051.45"/>
    <n v="4861.32"/>
    <n v="11818.828055288463"/>
    <n v="2269.888581616633"/>
    <n v="8225.7802788850586"/>
    <n v="9870.0835960827644"/>
    <n v="23996.120583180167"/>
    <n v="798.35822190624776"/>
    <n v="676.81555533437336"/>
    <m/>
    <n v="1"/>
  </r>
  <r>
    <s v="03E3188563CAC303723D56DADFAC706682422202"/>
    <s v="ten08"/>
    <n v="292"/>
    <n v="1524975637"/>
    <n v="1524975637"/>
    <n v="-0.81415511059000001"/>
    <n v="-0.81415511059000001"/>
    <n v="292308"/>
    <n v="-1.5652891277700001E-2"/>
    <n v="0"/>
    <x v="7"/>
    <s v="091.0:091.8 04-28-23:20:37"/>
    <s v="ten08"/>
    <n v="1"/>
    <n v="0"/>
    <n v="0"/>
    <n v="0"/>
    <x v="0"/>
    <n v="292"/>
    <n v="1572864"/>
    <n v="0.18564900000000001"/>
    <n v="5.3865210000000001"/>
    <n v="5902"/>
    <n v="118"/>
    <m/>
    <n v="10125.48"/>
    <n v="10125.48"/>
    <n v="4861.32"/>
    <n v="509.99709399477808"/>
    <n v="1881.7687108231667"/>
    <n v="1881.7687108231667"/>
    <n v="903.45147778662113"/>
    <n v="94.780353532880909"/>
    <n v="292.30873613697025"/>
    <n v="676.47531529587923"/>
    <m/>
    <n v="1"/>
  </r>
  <r>
    <s v="145BF679145B7037D070B0D1E9EC939F19D3F264"/>
    <s v="knackery193"/>
    <n v="678"/>
    <n v="1524938298"/>
    <n v="1524938298"/>
    <n v="-2.0152257176900001E-2"/>
    <n v="-2.0152257176900001E-2"/>
    <n v="677936"/>
    <n v="0.109932204799"/>
    <n v="0"/>
    <x v="4"/>
    <s v="068.3:069.1 04-28-12:58:18"/>
    <s v="knackery193"/>
    <n v="0"/>
    <n v="0"/>
    <n v="1"/>
    <n v="0"/>
    <x v="2"/>
    <n v="678"/>
    <n v="685372"/>
    <n v="0.98924400000000001"/>
    <n v="1.0108729999999999"/>
    <n v="3396"/>
    <n v="67"/>
    <m/>
    <n v="1117.99"/>
    <n v="4051.45"/>
    <n v="4861.32"/>
    <n v="2386.3111194805197"/>
    <n v="1095.4599779987977"/>
    <n v="3969.8041376606484"/>
    <n v="4763.3534291407923"/>
    <n v="2338.2215640966524"/>
    <n v="671.56020719415369"/>
    <n v="675.70374503590756"/>
    <m/>
    <n v="1"/>
  </r>
  <r>
    <s v="68788CDB97DF2918BFCDB7D13DFF99E74E07BD48"/>
    <s v="TorNullExit1ca"/>
    <n v="291"/>
    <n v="1524918851"/>
    <n v="1524918851"/>
    <n v="-0.81488678989700003"/>
    <n v="-0.81488678989700003"/>
    <n v="291157"/>
    <n v="-2.9059445328400001E-2"/>
    <n v="0"/>
    <x v="7"/>
    <s v="090.1:090.9 04-28-07:34:11"/>
    <s v="TorNullExit1ca"/>
    <n v="1"/>
    <n v="0"/>
    <n v="0"/>
    <n v="0"/>
    <x v="0"/>
    <n v="301"/>
    <n v="1572864"/>
    <n v="0.19137100000000001"/>
    <n v="5.2254620000000003"/>
    <n v="5888"/>
    <n v="117"/>
    <m/>
    <n v="10125.48"/>
    <n v="10125.48"/>
    <n v="4861.32"/>
    <n v="509.99709399477808"/>
    <n v="1874.3601066337239"/>
    <n v="1874.3601066337239"/>
    <n v="899.89455053791573"/>
    <n v="94.407199212574781"/>
    <n v="291.15790409544496"/>
    <n v="675.66973286681161"/>
    <m/>
    <n v="1"/>
  </r>
  <r>
    <s v="08F0CA9B1F99E8D612DCF7648E80925DB6A5D97E"/>
    <s v="VicTorY3"/>
    <n v="163"/>
    <n v="1525006165"/>
    <n v="1525006165"/>
    <n v="-0.91277469147400003"/>
    <n v="-0.91277469147400003"/>
    <n v="162981"/>
    <n v="2.7677810498699999E-2"/>
    <n v="6.66666666667E-2"/>
    <x v="7"/>
    <s v="098.8:099.6 04-29-07:49:25"/>
    <s v="VicTorY3"/>
    <n v="1"/>
    <n v="0"/>
    <n v="0"/>
    <n v="0"/>
    <x v="0"/>
    <n v="59"/>
    <n v="1868514"/>
    <n v="3.1576E-2"/>
    <n v="31.669729"/>
    <n v="6388"/>
    <n v="127"/>
    <m/>
    <n v="10125.48"/>
    <n v="10125.48"/>
    <n v="4861.32"/>
    <n v="509.99709399477808"/>
    <n v="883.19811697384216"/>
    <n v="883.19811697384216"/>
    <n v="424.03013684361412"/>
    <n v="44.484653871057922"/>
    <n v="162.98171013515028"/>
    <n v="674.64139709460528"/>
    <m/>
    <n v="1"/>
  </r>
  <r>
    <s v="56951DB9BE463969FC03A6BD94171BB4C9E1D700"/>
    <s v="justanotherno8ody"/>
    <n v="120"/>
    <n v="1525006165"/>
    <n v="1525006165"/>
    <n v="-0.93917884951700004"/>
    <n v="-0.93917884951700004"/>
    <n v="119579"/>
    <n v="-1.33407666201E-2"/>
    <n v="0"/>
    <x v="7"/>
    <s v="098.8:099.6 04-29-07:49:25"/>
    <s v="justanotherno8ody"/>
    <n v="0"/>
    <n v="0"/>
    <n v="1"/>
    <n v="0"/>
    <x v="2"/>
    <n v="43"/>
    <n v="1966080"/>
    <n v="2.1871000000000002E-2"/>
    <n v="45.722791000000001"/>
    <n v="6415"/>
    <n v="128"/>
    <m/>
    <n v="1117.99"/>
    <n v="4051.45"/>
    <n v="4861.32"/>
    <n v="509.99709399477808"/>
    <n v="67.997438028489128"/>
    <n v="246.4138501243502"/>
    <n v="295.67107526601734"/>
    <n v="31.018609999749074"/>
    <n v="119.57924754161657"/>
    <n v="673.52947327913171"/>
    <m/>
    <n v="1"/>
  </r>
  <r>
    <s v="68E3EE28A2F3C7F90F3FC152034A6F5A4F00BA81"/>
    <s v="morata"/>
    <n v="260"/>
    <n v="1524982043"/>
    <n v="1524982043"/>
    <n v="-0.84068977874499995"/>
    <n v="-0.84068977874499995"/>
    <n v="260361"/>
    <n v="4.0822300413700004E-3"/>
    <n v="0"/>
    <x v="7"/>
    <s v="092.6:093.4 04-29-01:07:23"/>
    <s v="morata"/>
    <n v="0"/>
    <n v="0"/>
    <n v="1"/>
    <n v="0"/>
    <x v="2"/>
    <n v="273"/>
    <n v="1634304"/>
    <n v="0.167044"/>
    <n v="5.9864620000000004"/>
    <n v="5987"/>
    <n v="119"/>
    <m/>
    <n v="1117.99"/>
    <n v="4051.45"/>
    <n v="4861.32"/>
    <n v="509.99709399477808"/>
    <n v="178.1072342608775"/>
    <n v="645.43739590356995"/>
    <n v="774.45796479135674"/>
    <n v="81.247749883715159"/>
    <n v="260.36133183793157"/>
    <n v="672.5441322865521"/>
    <m/>
    <n v="1"/>
  </r>
  <r>
    <s v="8BAFFAA25FA37A692869E522F5E4C80B37AFED90"/>
    <s v="MidgarSector7"/>
    <n v="488"/>
    <n v="1524963785"/>
    <n v="1524963785"/>
    <n v="-0.55516334926900002"/>
    <n v="-0.55516334926900002"/>
    <n v="488327"/>
    <n v="0.11384915122600001"/>
    <n v="0"/>
    <x v="6"/>
    <s v="075.8:076.6 04-28-20:03:05"/>
    <s v="MidgarSector7"/>
    <n v="0"/>
    <n v="0"/>
    <n v="1"/>
    <n v="0"/>
    <x v="2"/>
    <n v="488"/>
    <n v="1097769"/>
    <n v="0.44453799999999999"/>
    <n v="2.2495270000000001"/>
    <n v="5027"/>
    <n v="100"/>
    <m/>
    <n v="1117.99"/>
    <n v="4051.45"/>
    <n v="4861.32"/>
    <n v="885.64026081730776"/>
    <n v="497.32292715075067"/>
    <n v="1802.2334486041098"/>
    <n v="2162.4933069316248"/>
    <n v="393.96524737450045"/>
    <n v="488.3278852363191"/>
    <n v="671.16021966542337"/>
    <m/>
    <n v="1"/>
  </r>
  <r>
    <s v="C14CE6C2145688B640EB6457F39C1C6E1DC684D4"/>
    <s v="YankleRotaryEngine"/>
    <n v="695"/>
    <n v="1524991754"/>
    <n v="1524991754"/>
    <n v="0.13160012391500001"/>
    <n v="0.13160012391500001"/>
    <n v="695255"/>
    <n v="2.6368830909699999E-2"/>
    <n v="0"/>
    <x v="5"/>
    <s v="039.4:040.2 04-29-03:49:14"/>
    <s v="YankleRotaryEngine"/>
    <n v="0"/>
    <n v="0"/>
    <n v="1"/>
    <n v="0"/>
    <x v="2"/>
    <n v="695"/>
    <n v="614400"/>
    <n v="1.1311850000000001"/>
    <n v="0.88402899999999995"/>
    <n v="2548"/>
    <n v="50"/>
    <m/>
    <n v="1117.99"/>
    <n v="4051.45"/>
    <n v="4861.32"/>
    <n v="4819.491751072962"/>
    <n v="1265.1176225357308"/>
    <n v="4584.6213220354266"/>
    <n v="5501.0703143904675"/>
    <n v="5453.737462721484"/>
    <n v="695.25511613337608"/>
    <n v="670.99858129336326"/>
    <m/>
    <n v="1"/>
  </r>
  <r>
    <s v="19E471AB09CC4BC54FF89F841E59D60F886078B9"/>
    <s v="peeler"/>
    <n v="673"/>
    <n v="1525002309"/>
    <n v="1525002309"/>
    <n v="1.15648598774E-2"/>
    <n v="1.15648598774E-2"/>
    <n v="673297"/>
    <n v="0.109277885984"/>
    <n v="0"/>
    <x v="4"/>
    <s v="070.7:071.5 04-29-06:45:09"/>
    <s v="peeler"/>
    <n v="0"/>
    <n v="0"/>
    <n v="1"/>
    <n v="0"/>
    <x v="2"/>
    <n v="404"/>
    <n v="665600"/>
    <n v="0.60697100000000004"/>
    <n v="1.6475249999999999"/>
    <n v="4508"/>
    <n v="90"/>
    <m/>
    <n v="1117.99"/>
    <n v="4051.45"/>
    <n v="4861.32"/>
    <n v="2386.3111194805197"/>
    <n v="1130.9193976943345"/>
    <n v="4098.3044515502925"/>
    <n v="4917.5404846192023"/>
    <n v="2413.9084732011934"/>
    <n v="673.29757073439748"/>
    <n v="670.98829951407822"/>
    <m/>
    <n v="1"/>
  </r>
  <r>
    <s v="2FA4B3D4608765A35AD4EF61C02DC88973BFFF47"/>
    <s v="tapiri"/>
    <n v="739"/>
    <n v="1524972789"/>
    <n v="1524972789"/>
    <n v="0.443042422464"/>
    <n v="0.443042422464"/>
    <n v="738837"/>
    <n v="0.28399478923600002"/>
    <n v="0"/>
    <x v="3"/>
    <s v="053.2:054.0 04-28-22:33:09"/>
    <s v="tapiri"/>
    <n v="0"/>
    <n v="0"/>
    <n v="1"/>
    <n v="0"/>
    <x v="2"/>
    <n v="483"/>
    <n v="512000"/>
    <n v="0.94335899999999995"/>
    <n v="1.060041"/>
    <n v="3568"/>
    <n v="71"/>
    <m/>
    <n v="1117.99"/>
    <n v="4051.45"/>
    <n v="4861.32"/>
    <n v="3794.4265750962772"/>
    <n v="1613.3069978905273"/>
    <n v="5846.4142224917723"/>
    <n v="7015.0909891726915"/>
    <n v="5475.5185167887103"/>
    <n v="738.83772030156797"/>
    <n v="670.78640421109753"/>
    <m/>
    <n v="1"/>
  </r>
  <r>
    <s v="ADC112658C545F1509AF9EFE318DB7F8A3A72F73"/>
    <s v="creep"/>
    <n v="731"/>
    <n v="1524985656"/>
    <n v="1524985656"/>
    <n v="0.394782351217"/>
    <n v="0.394782351217"/>
    <n v="731267"/>
    <n v="9.3049979612799996E-2"/>
    <n v="0"/>
    <x v="2"/>
    <s v="033.7:034.5 04-29-02:07:36"/>
    <s v="creep"/>
    <n v="0"/>
    <n v="0"/>
    <n v="1"/>
    <n v="0"/>
    <x v="2"/>
    <n v="665"/>
    <n v="524288"/>
    <n v="1.2683869999999999"/>
    <n v="0.78840299999999996"/>
    <n v="2091"/>
    <n v="41"/>
    <m/>
    <n v="1117.99"/>
    <n v="4051.45"/>
    <n v="4861.32"/>
    <n v="6440.9193022088357"/>
    <n v="1559.352720837094"/>
    <n v="5650.890956838115"/>
    <n v="6780.4833396182266"/>
    <n v="8983.6805683337989"/>
    <n v="731.26764935485858"/>
    <n v="669.17375454840089"/>
    <m/>
    <n v="1"/>
  </r>
  <r>
    <s v="651FBC7D8C75C86CF9609E8B572DB7715E3FE1DA"/>
    <s v="Unnamed"/>
    <n v="517"/>
    <n v="1525008480"/>
    <n v="1525008480"/>
    <n v="-0.49502041399899999"/>
    <n v="-0.49502041399899999"/>
    <n v="517099"/>
    <n v="2.9186590640499999E-2"/>
    <n v="0"/>
    <x v="6"/>
    <s v="075.8:076.6 04-29-08:28:00"/>
    <s v="Unnamed"/>
    <n v="0"/>
    <n v="0"/>
    <n v="1"/>
    <n v="0"/>
    <x v="2"/>
    <n v="487"/>
    <n v="1024000"/>
    <n v="0.47558600000000001"/>
    <n v="2.1026690000000001"/>
    <n v="4925"/>
    <n v="98"/>
    <m/>
    <n v="1117.99"/>
    <n v="4051.45"/>
    <n v="4861.32"/>
    <n v="885.64026081730776"/>
    <n v="564.56212735325801"/>
    <n v="2045.8995437037513"/>
    <n v="2454.8673610183814"/>
    <n v="447.23025225334175"/>
    <n v="517.09909606502401"/>
    <n v="669.16936724551681"/>
    <m/>
    <n v="1"/>
  </r>
  <r>
    <s v="F94284E94E0F16926C413BB6204EF6988D5FB67A"/>
    <s v="UbuntuCore212"/>
    <n v="679"/>
    <n v="1524920853"/>
    <n v="1524920853"/>
    <n v="5.0709277335600003E-2"/>
    <n v="5.0709277335600003E-2"/>
    <n v="678909"/>
    <n v="0.23304140334599999"/>
    <n v="0"/>
    <x v="4"/>
    <s v="064.4:065.1 04-28-08:07:33"/>
    <s v="UbuntuCore212"/>
    <n v="0"/>
    <n v="0"/>
    <n v="1"/>
    <n v="0"/>
    <x v="2"/>
    <n v="575"/>
    <n v="646144"/>
    <n v="0.88989499999999999"/>
    <n v="1.123729"/>
    <n v="3740"/>
    <n v="74"/>
    <m/>
    <n v="1117.99"/>
    <n v="4051.45"/>
    <n v="4861.32"/>
    <n v="2386.3111194805197"/>
    <n v="1174.6824649684274"/>
    <n v="4256.8961016613166"/>
    <n v="5107.8340240970983"/>
    <n v="2507.3192318472834"/>
    <n v="678.90949529473392"/>
    <n v="669.07984670631379"/>
    <m/>
    <n v="1"/>
  </r>
  <r>
    <s v="49BC7301250F6D87BCD676DFC9AF22048F96F599"/>
    <s v="kleinbach"/>
    <n v="499"/>
    <n v="1524963785"/>
    <n v="1524963785"/>
    <n v="-0.53005351374999998"/>
    <n v="-0.53005351374999998"/>
    <n v="498549"/>
    <n v="-1.3805751225099999E-2"/>
    <n v="0"/>
    <x v="6"/>
    <s v="075.8:076.6 04-28-20:03:05"/>
    <s v="kleinbach"/>
    <n v="0"/>
    <n v="0"/>
    <n v="1"/>
    <n v="0"/>
    <x v="2"/>
    <n v="499"/>
    <n v="1060864"/>
    <n v="0.47037099999999998"/>
    <n v="2.1259800000000002"/>
    <n v="4938"/>
    <n v="98"/>
    <m/>
    <n v="1117.99"/>
    <n v="4051.45"/>
    <n v="4861.32"/>
    <n v="885.64026081730776"/>
    <n v="525.39547216263747"/>
    <n v="1903.9646917175626"/>
    <n v="2284.5602525368499"/>
    <n v="416.20352865262737"/>
    <n v="498.54930918912004"/>
    <n v="667.24371643238408"/>
    <m/>
    <n v="1"/>
  </r>
  <r>
    <s v="CA5FE3847F66CEBE2809FEF4B2453FF2E3CBA6E5"/>
    <s v="spynode"/>
    <n v="556"/>
    <n v="1524991615"/>
    <n v="1524991615"/>
    <n v="-0.39620084247499998"/>
    <n v="-0.39620084247499998"/>
    <n v="556461"/>
    <n v="-1.02428544144"/>
    <n v="0"/>
    <x v="1"/>
    <s v="016.8:017.6 04-29-03:46:55"/>
    <s v="spynode"/>
    <n v="0"/>
    <n v="0"/>
    <n v="1"/>
    <n v="0"/>
    <x v="2"/>
    <n v="1100"/>
    <n v="921600"/>
    <n v="1.193576"/>
    <n v="0.83781799999999995"/>
    <n v="2334"/>
    <n v="46"/>
    <m/>
    <n v="1117.99"/>
    <n v="4051.45"/>
    <n v="4861.32"/>
    <n v="8853.6095214723919"/>
    <n v="675.04142012137481"/>
    <n v="2446.2620967546613"/>
    <n v="2935.2609204594328"/>
    <n v="5345.8019701203484"/>
    <n v="556.46130357504012"/>
    <n v="666.00291250252803"/>
    <m/>
    <n v="1"/>
  </r>
  <r>
    <s v="03924CE251B715947E2881DA26B4A101F94B08FA"/>
    <s v="GlitchFoxS"/>
    <n v="647"/>
    <n v="1524988933"/>
    <n v="1524988933"/>
    <n v="-8.8796851359999998E-2"/>
    <n v="-8.8796851359999998E-2"/>
    <n v="646536"/>
    <n v="6.5618380749999997E-2"/>
    <n v="0"/>
    <x v="3"/>
    <s v="058.7:059.5 04-29-03:02:13"/>
    <s v="GlitchFoxS"/>
    <n v="0"/>
    <n v="0"/>
    <n v="1"/>
    <n v="0"/>
    <x v="2"/>
    <n v="647"/>
    <n v="709542"/>
    <n v="0.911856"/>
    <n v="1.096665"/>
    <n v="3656"/>
    <n v="73"/>
    <m/>
    <n v="1117.99"/>
    <n v="4051.45"/>
    <n v="4861.32"/>
    <n v="3794.4265750962772"/>
    <n v="1018.7160081480336"/>
    <n v="3691.6939965575275"/>
    <n v="4429.6500905466046"/>
    <n v="3457.4934425110191"/>
    <n v="646.53690449232283"/>
    <n v="665.43843314462595"/>
    <m/>
    <n v="1"/>
  </r>
  <r>
    <s v="CCF0E904BAD135F6B2180BD89D19E487F83786A5"/>
    <s v="SydneyTorProject"/>
    <n v="475"/>
    <n v="1524973472"/>
    <n v="1524973472"/>
    <n v="-0.57184323151600003"/>
    <n v="-0.57184323151600003"/>
    <n v="475001"/>
    <n v="2.0294639117299999E-2"/>
    <n v="0"/>
    <x v="6"/>
    <s v="079.0:079.8 04-28-22:44:32"/>
    <s v="SydneyTorProject"/>
    <n v="0"/>
    <n v="0"/>
    <n v="1"/>
    <n v="0"/>
    <x v="2"/>
    <n v="475"/>
    <n v="1109410"/>
    <n v="0.42815599999999998"/>
    <n v="2.3355999999999999"/>
    <n v="5083"/>
    <n v="101"/>
    <m/>
    <n v="1117.99"/>
    <n v="4051.45"/>
    <n v="4861.32"/>
    <n v="885.64026081730776"/>
    <n v="478.67498559742711"/>
    <n v="1734.6557396745015"/>
    <n v="2081.4070617666384"/>
    <n v="379.19287211086538"/>
    <n v="475.00140052383438"/>
    <n v="665.32398036668417"/>
    <m/>
    <n v="1"/>
  </r>
  <r>
    <s v="4543E40DED6BDC3E92400B1D0B9966EB709ECB64"/>
    <s v="ZcashTor0in"/>
    <n v="501"/>
    <n v="1525007235"/>
    <n v="1525007235"/>
    <n v="-0.52261570647900002"/>
    <n v="-0.52261570647900002"/>
    <n v="500573"/>
    <n v="-0.117863046074"/>
    <n v="0"/>
    <x v="4"/>
    <s v="072.2:073.0 04-29-08:07:15"/>
    <s v="ZcashTor0in"/>
    <n v="0"/>
    <n v="0"/>
    <n v="1"/>
    <n v="0"/>
    <x v="2"/>
    <n v="593"/>
    <n v="1048576"/>
    <n v="0.56552899999999995"/>
    <n v="1.768256"/>
    <n v="4652"/>
    <n v="93"/>
    <m/>
    <n v="1117.99"/>
    <n v="4051.45"/>
    <n v="4861.32"/>
    <n v="2386.3111194805197"/>
    <n v="533.71086631354274"/>
    <n v="1934.0985959856553"/>
    <n v="2320.7178137795077"/>
    <n v="1139.1874478945144"/>
    <n v="500.57371296307605"/>
    <n v="664.97439907415333"/>
    <m/>
    <n v="1"/>
  </r>
  <r>
    <s v="11C9529C9D0671545EAEF80DFE209AD977BCE908"/>
    <s v="mekansm"/>
    <n v="687"/>
    <n v="1524988933"/>
    <n v="1524988933"/>
    <n v="0.117497410739"/>
    <n v="0.117497410739"/>
    <n v="686590"/>
    <n v="0.24921696976400001"/>
    <n v="0"/>
    <x v="3"/>
    <s v="058.7:059.5 04-29-03:02:13"/>
    <s v="mekansm"/>
    <n v="0"/>
    <n v="0"/>
    <n v="1"/>
    <n v="0"/>
    <x v="2"/>
    <n v="687"/>
    <n v="614400"/>
    <n v="1.1181639999999999"/>
    <n v="0.89432299999999998"/>
    <n v="2599"/>
    <n v="51"/>
    <m/>
    <n v="1117.99"/>
    <n v="4051.45"/>
    <n v="4861.32"/>
    <n v="3794.4265750962772"/>
    <n v="1249.3509302320945"/>
    <n v="4527.484884738521"/>
    <n v="5432.5125127737147"/>
    <n v="4240.261872909341"/>
    <n v="686.59040915804155"/>
    <n v="664.93328641062919"/>
    <m/>
    <n v="1"/>
  </r>
  <r>
    <s v="009851DF933754B00DDE876FCE4088CE1B4940C1"/>
    <s v="jactr"/>
    <n v="656"/>
    <n v="1524950916"/>
    <n v="1524950916"/>
    <n v="-1.3925214456E-2"/>
    <n v="-1.3925214456E-2"/>
    <n v="656331"/>
    <n v="0.438709105589"/>
    <n v="0"/>
    <x v="4"/>
    <s v="070.6:071.4 04-28-16:28:36"/>
    <s v="jactr"/>
    <n v="0"/>
    <n v="0"/>
    <n v="1"/>
    <n v="0"/>
    <x v="2"/>
    <n v="652"/>
    <n v="665600"/>
    <n v="0.97956699999999997"/>
    <n v="1.020859"/>
    <n v="3436"/>
    <n v="68"/>
    <m/>
    <n v="1117.99"/>
    <n v="4051.45"/>
    <n v="4861.32"/>
    <n v="2386.3111194805197"/>
    <n v="1102.4217494903364"/>
    <n v="3995.0326898922385"/>
    <n v="4793.6250764607576"/>
    <n v="2353.0812253830159"/>
    <n v="656.33137725808638"/>
    <n v="659.11196408066053"/>
    <m/>
    <n v="1"/>
  </r>
  <r>
    <s v="DE2915C1ED11F2825ED8B35EB58390564F581345"/>
    <s v="ararubrogenys"/>
    <n v="344"/>
    <n v="1524975637"/>
    <n v="1524975637"/>
    <n v="-0.75319782339800001"/>
    <n v="-0.75319782339800001"/>
    <n v="343925"/>
    <n v="-3.0328445797599999E-2"/>
    <n v="0"/>
    <x v="7"/>
    <s v="091.0:091.8 04-28-23:20:37"/>
    <s v="ararubrogenys"/>
    <n v="0"/>
    <n v="0"/>
    <n v="1"/>
    <n v="0"/>
    <x v="2"/>
    <n v="275"/>
    <n v="1393526"/>
    <n v="0.19734099999999999"/>
    <n v="5.067367"/>
    <n v="5851"/>
    <n v="117"/>
    <m/>
    <n v="1117.99"/>
    <n v="4051.45"/>
    <n v="4861.32"/>
    <n v="509.99709399477808"/>
    <n v="275.92236541926997"/>
    <n v="999.90667839417279"/>
    <n v="1199.7843571588346"/>
    <n v="125.86839285860601"/>
    <n v="343.92524995147863"/>
    <n v="658.80547496603515"/>
    <m/>
    <n v="1"/>
  </r>
  <r>
    <s v="9361A36016796C79C3385D22469E89773A54FE33"/>
    <s v="jak"/>
    <n v="666"/>
    <n v="1524970278"/>
    <n v="1524970278"/>
    <n v="4.0631605428799997E-2"/>
    <n v="4.0631605428799997E-2"/>
    <n v="666004"/>
    <n v="-4.8729883171799999E-2"/>
    <n v="0"/>
    <x v="3"/>
    <s v="052.4:053.2 04-28-21:51:18"/>
    <s v="jak"/>
    <n v="0"/>
    <n v="0"/>
    <n v="1"/>
    <n v="0"/>
    <x v="2"/>
    <n v="688"/>
    <n v="640000"/>
    <n v="1.075"/>
    <n v="0.93023299999999998"/>
    <n v="2822"/>
    <n v="56"/>
    <m/>
    <n v="1117.99"/>
    <n v="4051.45"/>
    <n v="4861.32"/>
    <n v="3794.4265750962772"/>
    <n v="1163.4157285533443"/>
    <n v="4216.0669178145117"/>
    <n v="5058.8432361031337"/>
    <n v="3948.6002185241423"/>
    <n v="666.00422747443213"/>
    <n v="658.20295923210233"/>
    <m/>
    <n v="1"/>
  </r>
  <r>
    <s v="2C678EF555267D310B209AF55563E6700B23616D"/>
    <s v="dfk45hk"/>
    <n v="501"/>
    <n v="1524995596"/>
    <n v="1524995596"/>
    <n v="-0.51085753147400004"/>
    <n v="-0.51085753147400004"/>
    <n v="500881"/>
    <n v="-0.10334255665100001"/>
    <n v="0"/>
    <x v="3"/>
    <s v="060.2:061.0 04-29-04:53:16"/>
    <s v="dfk45hk"/>
    <n v="0"/>
    <n v="0"/>
    <n v="1"/>
    <n v="0"/>
    <x v="2"/>
    <n v="764"/>
    <n v="1024000"/>
    <n v="0.74609400000000003"/>
    <n v="1.340314"/>
    <n v="4142"/>
    <n v="82"/>
    <m/>
    <n v="1117.99"/>
    <n v="4051.45"/>
    <n v="4861.32"/>
    <n v="3794.4265750962772"/>
    <n v="546.85638838738271"/>
    <n v="1981.7362541096625"/>
    <n v="2377.8780650948138"/>
    <n v="1856.0151815832487"/>
    <n v="500.88188777062396"/>
    <n v="657.8173214394368"/>
    <m/>
    <n v="1"/>
  </r>
  <r>
    <s v="A9EA57CB0ACD49008499096712A2EEBCB7AA78FC"/>
    <s v="KActionLibre"/>
    <n v="155"/>
    <n v="1524991621"/>
    <n v="1524991621"/>
    <n v="-0.91517788402900002"/>
    <n v="-0.91517788402900002"/>
    <n v="155117"/>
    <n v="-4.3199765267099999E-3"/>
    <n v="0.23529411764700001"/>
    <x v="7"/>
    <s v="096.5:097.3 04-29-03:47:01"/>
    <s v="KActionLibre"/>
    <n v="1"/>
    <n v="0"/>
    <n v="0"/>
    <n v="0"/>
    <x v="0"/>
    <n v="155"/>
    <n v="1828734"/>
    <n v="8.4758E-2"/>
    <n v="11.798284000000001"/>
    <n v="6260"/>
    <n v="125"/>
    <m/>
    <n v="10125.48"/>
    <n v="10125.48"/>
    <n v="4861.32"/>
    <n v="509.99709399477808"/>
    <n v="858.86463882204077"/>
    <n v="858.86463882204077"/>
    <n v="412.34744881214158"/>
    <n v="43.259032651698043"/>
    <n v="155.11708742811069"/>
    <n v="657.20216119967745"/>
    <m/>
    <n v="1"/>
  </r>
  <r>
    <s v="20361866253BDB1A071D7EAD3744E18704FCE6F1"/>
    <s v="Bernard"/>
    <n v="658"/>
    <n v="1524977546"/>
    <n v="1524977546"/>
    <n v="3.47493185222E-3"/>
    <n v="3.47493185222E-3"/>
    <n v="657637"/>
    <n v="-2.0289281359099999E-2"/>
    <n v="0"/>
    <x v="3"/>
    <s v="054.8:055.6 04-28-23:52:26"/>
    <s v="Bernard"/>
    <n v="0"/>
    <n v="0"/>
    <n v="1"/>
    <n v="0"/>
    <x v="2"/>
    <n v="606"/>
    <n v="655360"/>
    <n v="0.92468300000000003"/>
    <n v="1.0814520000000001"/>
    <n v="3615"/>
    <n v="72"/>
    <m/>
    <n v="1117.99"/>
    <n v="4051.45"/>
    <n v="4861.32"/>
    <n v="3794.4265750962772"/>
    <n v="1121.8749390614635"/>
    <n v="4065.5285126526765"/>
    <n v="4878.2127557118338"/>
    <n v="3807.6119488629893"/>
    <n v="657.63733133867095"/>
    <n v="656.95413193706963"/>
    <m/>
    <n v="1"/>
  </r>
  <r>
    <s v="4D5C9ADF955DEC00866BBF38D44452957F0F24AC"/>
    <s v="UbuntuCore212"/>
    <n v="580"/>
    <n v="1524989085"/>
    <n v="1524989085"/>
    <n v="-0.304109567325"/>
    <n v="-0.304109567325"/>
    <n v="580049"/>
    <n v="0.23307541651499999"/>
    <n v="0"/>
    <x v="4"/>
    <s v="067.6:068.4 04-29-03:04:45"/>
    <s v="UbuntuCore212"/>
    <n v="0"/>
    <n v="0"/>
    <n v="1"/>
    <n v="0"/>
    <x v="2"/>
    <n v="564"/>
    <n v="833536"/>
    <n v="0.67663499999999999"/>
    <n v="1.4779009999999999"/>
    <n v="4340"/>
    <n v="86"/>
    <m/>
    <n v="1117.99"/>
    <n v="4051.45"/>
    <n v="4861.32"/>
    <n v="2386.3111194805197"/>
    <n v="777.99854482632315"/>
    <n v="2819.3652934611282"/>
    <n v="3382.9460781716307"/>
    <n v="1660.6110774324623"/>
    <n v="580.04972769018877"/>
    <n v="656.09560938313223"/>
    <m/>
    <n v="1"/>
  </r>
  <r>
    <s v="A5866E3505E93D2D0BF391D1FA28931527989827"/>
    <s v="Unnamed"/>
    <n v="755"/>
    <n v="1525009194"/>
    <n v="1525009194"/>
    <n v="0.84305575305400005"/>
    <n v="0.84305575305400005"/>
    <n v="754915"/>
    <n v="0.34046026458"/>
    <n v="0"/>
    <x v="1"/>
    <s v="021.4:022.2 04-29-08:39:53"/>
    <s v="Unnamed"/>
    <n v="0"/>
    <n v="0"/>
    <n v="1"/>
    <n v="0"/>
    <x v="2"/>
    <n v="615"/>
    <n v="409600"/>
    <n v="1.501465"/>
    <n v="0.66601600000000005"/>
    <n v="1373"/>
    <n v="27"/>
    <m/>
    <n v="1117.99"/>
    <n v="4051.45"/>
    <n v="4861.32"/>
    <n v="8853.6095214723919"/>
    <n v="2060.5179013568418"/>
    <n v="7467.0482307106286"/>
    <n v="8959.6837934364721"/>
    <n v="16317.695963843365"/>
    <n v="754.91563645091856"/>
    <n v="651.32094551564285"/>
    <m/>
    <n v="1"/>
  </r>
  <r>
    <s v="0A6001B1E3A9F5365BD3C2988BD69BB8EAD71289"/>
    <s v="arighttosurf"/>
    <n v="705"/>
    <n v="1524988933"/>
    <n v="1524988933"/>
    <n v="0.34384912242600002"/>
    <n v="0.34384912242600002"/>
    <n v="704563"/>
    <n v="0.35129998756500003"/>
    <n v="0"/>
    <x v="3"/>
    <s v="058.7:059.5 04-29-03:02:13"/>
    <s v="arighttosurf"/>
    <n v="0"/>
    <n v="0"/>
    <n v="1"/>
    <n v="0"/>
    <x v="2"/>
    <n v="471"/>
    <n v="524288"/>
    <n v="0.89836099999999997"/>
    <n v="1.113138"/>
    <n v="3712"/>
    <n v="74"/>
    <m/>
    <n v="1117.99"/>
    <n v="4051.45"/>
    <n v="4861.32"/>
    <n v="3794.4265750962772"/>
    <n v="1502.4098803810439"/>
    <n v="5444.5375270528175"/>
    <n v="6532.8806158319621"/>
    <n v="5099.1368230530252"/>
    <n v="704.56396869848277"/>
    <n v="650.4811780889379"/>
    <m/>
    <n v="1"/>
  </r>
  <r>
    <s v="4EB054C27C97C1A0C46677660A2E76B374B824F2"/>
    <s v="CognitiveDissonance"/>
    <n v="674"/>
    <n v="1524991648"/>
    <n v="1524991648"/>
    <n v="0.129851215922"/>
    <n v="0.129851215922"/>
    <n v="673624"/>
    <n v="0.239917185635"/>
    <n v="0"/>
    <x v="2"/>
    <s v="035.3:036.1 04-29-03:47:28"/>
    <s v="CognitiveDissonance"/>
    <n v="0"/>
    <n v="0"/>
    <n v="1"/>
    <n v="0"/>
    <x v="2"/>
    <n v="731"/>
    <n v="596206"/>
    <n v="1.226086"/>
    <n v="0.81560299999999997"/>
    <n v="2231"/>
    <n v="44"/>
    <m/>
    <n v="1117.99"/>
    <n v="4051.45"/>
    <n v="4861.32"/>
    <n v="6440.9193022088357"/>
    <n v="1263.1623608886368"/>
    <n v="4577.5357087471866"/>
    <n v="5492.5683129859362"/>
    <n v="7277.2805052561325"/>
    <n v="673.62407403999191"/>
    <n v="650.3986518279944"/>
    <m/>
    <n v="1"/>
  </r>
  <r>
    <s v="45B3C4D398E964DB48736F9EBB6F909B5C573F77"/>
    <s v="brasilhostil2"/>
    <n v="351"/>
    <n v="1524967575"/>
    <n v="1524967575"/>
    <n v="-0.73915482640499997"/>
    <n v="-0.73915482640499997"/>
    <n v="351225"/>
    <n v="0.131391124257"/>
    <n v="0"/>
    <x v="7"/>
    <s v="088.6:089.4 04-28-21:06:15"/>
    <s v="brasilhostil2"/>
    <n v="0"/>
    <n v="0"/>
    <n v="1"/>
    <n v="0"/>
    <x v="2"/>
    <n v="334"/>
    <n v="1346492"/>
    <n v="0.24805199999999999"/>
    <n v="4.0314129999999997"/>
    <n v="5667"/>
    <n v="113"/>
    <m/>
    <n v="1117.99"/>
    <n v="4051.45"/>
    <n v="4861.32"/>
    <n v="509.99709399477808"/>
    <n v="291.6222956274741"/>
    <n v="1056.8011785614628"/>
    <n v="1268.0518593008455"/>
    <n v="133.03028051601345"/>
    <n v="351.2259394842788"/>
    <n v="649.80575763899515"/>
    <m/>
    <n v="1"/>
  </r>
  <r>
    <s v="B87343240E9DE48ECBAA4E064F8B8F21650F74A5"/>
    <s v="Mistralis"/>
    <n v="647"/>
    <n v="1524972789"/>
    <n v="1524972789"/>
    <n v="-1.26072329357E-2"/>
    <n v="-1.26072329357E-2"/>
    <n v="647097"/>
    <n v="1.28228168631E-2"/>
    <n v="0"/>
    <x v="3"/>
    <s v="053.2:054.0 04-28-22:33:09"/>
    <s v="Mistralis"/>
    <n v="0"/>
    <n v="0"/>
    <n v="1"/>
    <n v="0"/>
    <x v="2"/>
    <n v="647"/>
    <n v="655360"/>
    <n v="0.98724400000000001"/>
    <n v="1.012921"/>
    <n v="3401"/>
    <n v="68"/>
    <m/>
    <n v="1117.99"/>
    <n v="4051.45"/>
    <n v="4861.32"/>
    <n v="3794.4265750962772"/>
    <n v="1103.8952396502168"/>
    <n v="4000.372426122658"/>
    <n v="4800.0322063850226"/>
    <n v="3746.5893554066283"/>
    <n v="647.09772382325968"/>
    <n v="649.57640667628175"/>
    <m/>
    <n v="1"/>
  </r>
  <r>
    <s v="B3E928E387EC3C87E977C624B969E68893259E48"/>
    <s v="UbuntuCore212"/>
    <n v="612"/>
    <n v="1524983329"/>
    <n v="1524983329"/>
    <n v="-0.16723303932899999"/>
    <n v="-0.16723303932899999"/>
    <n v="611753"/>
    <n v="7.3686277462699998E-3"/>
    <n v="0"/>
    <x v="4"/>
    <s v="066.0:066.8 04-29-01:28:49"/>
    <s v="UbuntuCore212"/>
    <n v="0"/>
    <n v="0"/>
    <n v="1"/>
    <n v="0"/>
    <x v="2"/>
    <n v="612"/>
    <n v="734604"/>
    <n v="0.83310200000000001"/>
    <n v="1.2003330000000001"/>
    <n v="3928"/>
    <n v="78"/>
    <m/>
    <n v="1117.99"/>
    <n v="4051.45"/>
    <n v="4861.32"/>
    <n v="2386.3111194805197"/>
    <n v="931.02513436057131"/>
    <n v="3373.9137028105229"/>
    <n v="4048.3466812491451"/>
    <n v="1987.2410581852039"/>
    <n v="611.75394037675926"/>
    <n v="648.60895826373144"/>
    <m/>
    <n v="1"/>
  </r>
  <r>
    <s v="A22F43DE2A522C0D0EA5ECADFD8082FBB4739FE3"/>
    <s v="ttnode"/>
    <n v="485"/>
    <n v="1524966384"/>
    <n v="1524966384"/>
    <n v="-0.45298547194599997"/>
    <n v="-0.45298547194599997"/>
    <n v="484852"/>
    <n v="-0.133667662577"/>
    <n v="0"/>
    <x v="4"/>
    <s v="062.0:062.8 04-28-20:46:24"/>
    <s v="ttnode"/>
    <n v="0"/>
    <n v="0"/>
    <n v="1"/>
    <n v="0"/>
    <x v="2"/>
    <n v="558"/>
    <n v="949667"/>
    <n v="0.58757400000000004"/>
    <n v="1.7019120000000001"/>
    <n v="4569"/>
    <n v="91"/>
    <m/>
    <n v="1117.99"/>
    <n v="4051.45"/>
    <n v="4861.32"/>
    <n v="2386.3111194805197"/>
    <n v="611.55677221909139"/>
    <n v="2216.202009684378"/>
    <n v="2659.2126655194711"/>
    <n v="1305.3468508126489"/>
    <n v="519.48164581345804"/>
    <n v="648.53725206942067"/>
    <m/>
    <n v="1"/>
  </r>
  <r>
    <s v="9F39A35DE591B2E8769E8AF2E0B811C4792B8ACD"/>
    <s v="synfin"/>
    <n v="645"/>
    <n v="1524956694"/>
    <n v="1524956694"/>
    <n v="-1.5752429561800001E-2"/>
    <n v="-1.5752429561800001E-2"/>
    <n v="645036"/>
    <n v="0.27217826673200002"/>
    <n v="0"/>
    <x v="3"/>
    <s v="061.9:062.7 04-28-18:04:54"/>
    <s v="synfin"/>
    <n v="0"/>
    <n v="0"/>
    <n v="1"/>
    <n v="0"/>
    <x v="2"/>
    <n v="675"/>
    <n v="655360"/>
    <n v="1.029968"/>
    <n v="0.97090399999999999"/>
    <n v="3090"/>
    <n v="61"/>
    <m/>
    <n v="1117.99"/>
    <n v="4051.45"/>
    <n v="4861.32"/>
    <n v="3794.4265750962772"/>
    <n v="1100.3789412742033"/>
    <n v="3987.6298192518452"/>
    <n v="4784.7423991226296"/>
    <n v="3734.6551377446513"/>
    <n v="645.03648776237878"/>
    <n v="648.13354143366519"/>
    <m/>
    <n v="1"/>
  </r>
  <r>
    <s v="BB3ADF16D53C5756DFDCE6B48E8F7DAB1A7E2190"/>
    <s v="undefinedname"/>
    <n v="596"/>
    <n v="1524985992"/>
    <n v="1524985992"/>
    <n v="-0.22414355811299999"/>
    <n v="-0.22414355811299999"/>
    <n v="595857"/>
    <n v="-0.18479059851400001"/>
    <n v="0"/>
    <x v="4"/>
    <s v="066.8:067.5 04-29-02:13:12"/>
    <s v="undefinedname"/>
    <n v="1"/>
    <n v="0"/>
    <n v="0"/>
    <n v="0"/>
    <x v="0"/>
    <n v="596"/>
    <n v="768000"/>
    <n v="0.77604200000000001"/>
    <n v="1.288591"/>
    <n v="4067"/>
    <n v="81"/>
    <m/>
    <n v="10125.48"/>
    <n v="10125.48"/>
    <n v="4861.32"/>
    <n v="2386.3111194805197"/>
    <n v="7855.9188851979807"/>
    <n v="7855.9188851979807"/>
    <n v="3771.6864380741104"/>
    <n v="1851.4348543955398"/>
    <n v="595.85774736921599"/>
    <n v="647.50042315845121"/>
    <m/>
    <n v="1"/>
  </r>
  <r>
    <s v="96EA4E2C87D5B99713201CCA8B712D839FD76C59"/>
    <s v="Torrr"/>
    <n v="326"/>
    <n v="1524963456"/>
    <n v="1524963456"/>
    <n v="-0.55468936797699997"/>
    <n v="-0.55468936797699997"/>
    <n v="326053"/>
    <n v="-0.14250398761899999"/>
    <n v="0"/>
    <x v="4"/>
    <s v="074.7:075.5 04-28-19:57:36"/>
    <s v="Torrr"/>
    <n v="0"/>
    <n v="0"/>
    <n v="1"/>
    <n v="0"/>
    <x v="2"/>
    <n v="326"/>
    <n v="1057885"/>
    <n v="0.30816199999999999"/>
    <n v="3.2450459999999999"/>
    <n v="5452"/>
    <n v="109"/>
    <m/>
    <n v="1117.99"/>
    <n v="4051.45"/>
    <n v="4861.32"/>
    <n v="2386.3111194805197"/>
    <n v="497.85283349539378"/>
    <n v="1804.1537601095833"/>
    <n v="2164.7974816660503"/>
    <n v="1062.649712819383"/>
    <n v="471.08743795765139"/>
    <n v="647.12670657035608"/>
    <m/>
    <n v="1"/>
  </r>
  <r>
    <s v="D5FDBB49611C5BB8B38F7B4BE03F240858CE7528"/>
    <s v="vbezhenar"/>
    <n v="705"/>
    <n v="1524988933"/>
    <n v="1524988933"/>
    <n v="0.37676456564499999"/>
    <n v="0.37676456564499999"/>
    <n v="704903"/>
    <n v="0.237578173304"/>
    <n v="0"/>
    <x v="3"/>
    <s v="058.7:059.5 04-29-03:02:13"/>
    <s v="vbezhenar"/>
    <n v="0"/>
    <n v="0"/>
    <n v="1"/>
    <n v="0"/>
    <x v="2"/>
    <n v="636"/>
    <n v="512000"/>
    <n v="1.2421880000000001"/>
    <n v="0.80503100000000005"/>
    <n v="2173"/>
    <n v="43"/>
    <m/>
    <n v="1117.99"/>
    <n v="4051.45"/>
    <n v="4861.32"/>
    <n v="3794.4265750962772"/>
    <n v="1539.2090167454537"/>
    <n v="5577.8927994824353"/>
    <n v="6692.8931182613514"/>
    <n v="5224.0320555342714"/>
    <n v="704.90345761024003"/>
    <n v="647.03242032716798"/>
    <m/>
    <n v="1"/>
  </r>
  <r>
    <s v="7B2D456C57F73D1319FAC9412E56E9CD4F3F9504"/>
    <s v="UbuntuCore212"/>
    <n v="666"/>
    <n v="1525007567"/>
    <n v="1525007567"/>
    <n v="0.105979682426"/>
    <n v="0.105979682426"/>
    <n v="665506"/>
    <n v="0.55991234252300004"/>
    <n v="0"/>
    <x v="5"/>
    <s v="043.3:044.1 04-29-08:12:47"/>
    <s v="UbuntuCore212"/>
    <n v="0"/>
    <n v="0"/>
    <n v="1"/>
    <n v="0"/>
    <x v="2"/>
    <n v="683"/>
    <n v="601735"/>
    <n v="1.135051"/>
    <n v="0.88101799999999997"/>
    <n v="2525"/>
    <n v="50"/>
    <m/>
    <n v="1117.99"/>
    <n v="4051.45"/>
    <n v="4861.32"/>
    <n v="4819.491751072962"/>
    <n v="1236.4742251554437"/>
    <n v="4480.8213843648173"/>
    <n v="5376.5211497711616"/>
    <n v="5330.2599563064014"/>
    <n v="665.50668420460909"/>
    <n v="646.37517894322639"/>
    <m/>
    <n v="1"/>
  </r>
  <r>
    <s v="D938E975C76AB361153130ECD3489A9BAEC5902E"/>
    <s v="Unnamed"/>
    <n v="640"/>
    <n v="1524975578"/>
    <n v="1524975578"/>
    <n v="-2.3470669176800001E-2"/>
    <n v="-2.3470669176800001E-2"/>
    <n v="639978"/>
    <n v="0.22713497324699999"/>
    <n v="0"/>
    <x v="4"/>
    <s v="064.4:065.2 04-28-23:19:38"/>
    <s v="Unnamed"/>
    <n v="0"/>
    <n v="0"/>
    <n v="1"/>
    <n v="0"/>
    <x v="2"/>
    <n v="640"/>
    <n v="655360"/>
    <n v="0.97656200000000004"/>
    <n v="1.024"/>
    <n v="3452"/>
    <n v="69"/>
    <m/>
    <n v="1117.99"/>
    <n v="4051.45"/>
    <n v="4861.32"/>
    <n v="2386.3111194805197"/>
    <n v="1091.7500265670294"/>
    <n v="3956.3597573636534"/>
    <n v="4747.2215665174381"/>
    <n v="2330.3028006422733"/>
    <n v="639.97826224829237"/>
    <n v="644.5927835738047"/>
    <m/>
    <n v="1"/>
  </r>
  <r>
    <s v="CD98A4B9F50D189177D4F8839FFA729B525DF121"/>
    <s v="agate"/>
    <n v="646"/>
    <n v="1525001415"/>
    <n v="1525001415"/>
    <n v="1.01292045151E-2"/>
    <n v="1.01292045151E-2"/>
    <n v="646482"/>
    <n v="-0.40431897698800001"/>
    <n v="0"/>
    <x v="2"/>
    <s v="025.0:025.8 04-29-06:30:15"/>
    <s v="agate"/>
    <n v="0"/>
    <n v="0"/>
    <n v="1"/>
    <n v="0"/>
    <x v="2"/>
    <n v="746"/>
    <n v="640000"/>
    <n v="1.1656249999999999"/>
    <n v="0.85790900000000003"/>
    <n v="2427"/>
    <n v="48"/>
    <m/>
    <n v="1117.99"/>
    <n v="4051.45"/>
    <n v="4861.32"/>
    <n v="6440.9193022088357"/>
    <n v="1129.3143493558366"/>
    <n v="4092.4879656327016"/>
    <n v="4910.5613044933461"/>
    <n v="6506.1606910861647"/>
    <n v="646.48269088966401"/>
    <n v="644.53788362276487"/>
    <m/>
    <n v="1"/>
  </r>
  <r>
    <s v="7010EF5D1F61EC9CB65658239B8DDA0439E78ACB"/>
    <s v="AkashaShrooms"/>
    <n v="744"/>
    <n v="1524982505"/>
    <n v="1524982505"/>
    <n v="0.81721123921500005"/>
    <n v="0.81721123921500005"/>
    <n v="744329"/>
    <n v="0.90594342671200001"/>
    <n v="0"/>
    <x v="3"/>
    <s v="056.4:057.2 04-29-01:15:05"/>
    <s v="AkashaShrooms"/>
    <n v="0"/>
    <n v="0"/>
    <n v="1"/>
    <n v="0"/>
    <x v="2"/>
    <n v="451"/>
    <n v="409600"/>
    <n v="1.1010740000000001"/>
    <n v="0.90820400000000001"/>
    <n v="2701"/>
    <n v="54"/>
    <m/>
    <n v="1117.99"/>
    <n v="4051.45"/>
    <n v="4861.32"/>
    <n v="3794.4265750962772"/>
    <n v="2031.623993329978"/>
    <n v="7362.3404751176122"/>
    <n v="8834.045341420664"/>
    <n v="6895.274618641035"/>
    <n v="744.329723582464"/>
    <n v="643.91080650772471"/>
    <m/>
    <n v="1"/>
  </r>
  <r>
    <s v="86999BBDE577083BCA6FE4EE2229BC3B1D58BD07"/>
    <s v="RentonTor"/>
    <n v="656"/>
    <n v="1524987008"/>
    <n v="1524987008"/>
    <n v="6.7734608959999998E-2"/>
    <n v="6.7734608959999998E-2"/>
    <n v="656016"/>
    <n v="0.17783637669399999"/>
    <n v="0"/>
    <x v="3"/>
    <s v="057.9:058.7 04-29-02:30:08"/>
    <s v="RentonTor"/>
    <n v="0"/>
    <n v="0"/>
    <n v="1"/>
    <n v="0"/>
    <x v="2"/>
    <n v="656"/>
    <n v="614400"/>
    <n v="1.0677080000000001"/>
    <n v="0.936585"/>
    <n v="2884"/>
    <n v="57"/>
    <m/>
    <n v="1117.99"/>
    <n v="4051.45"/>
    <n v="4861.32"/>
    <n v="3794.4265750962772"/>
    <n v="1193.7166154711904"/>
    <n v="4325.8733814709913"/>
    <n v="5190.5996092294263"/>
    <n v="4051.4405753878555"/>
    <n v="656.01614374502401"/>
    <n v="643.53130062151683"/>
    <m/>
    <n v="1"/>
  </r>
  <r>
    <s v="7C8B8FC75621CB369B407D876A9EA2C66318F19B"/>
    <s v="TorNullExit2ca"/>
    <n v="245"/>
    <n v="1524983831"/>
    <n v="1524983831"/>
    <n v="-0.84433293041000002"/>
    <n v="-0.84433293041000002"/>
    <n v="244843"/>
    <n v="3.1467801710399999E-2"/>
    <n v="0"/>
    <x v="7"/>
    <s v="093.3:094.1 04-29-01:37:11"/>
    <s v="TorNullExit2ca"/>
    <n v="1"/>
    <n v="0"/>
    <n v="0"/>
    <n v="0"/>
    <x v="0"/>
    <n v="252"/>
    <n v="1572864"/>
    <n v="0.160217"/>
    <n v="6.2415240000000001"/>
    <n v="6011"/>
    <n v="120"/>
    <m/>
    <n v="10125.48"/>
    <n v="10125.48"/>
    <n v="4861.32"/>
    <n v="509.99709399477808"/>
    <n v="1576.2037997921529"/>
    <n v="1576.2037997921529"/>
    <n v="756.74743873925866"/>
    <n v="79.389753121582885"/>
    <n v="244.84312974360574"/>
    <n v="643.24939082052401"/>
    <m/>
    <n v="1"/>
  </r>
  <r>
    <s v="2EC4E694DB9B506C6E8CB6A077ECAAEF10E5B0D2"/>
    <s v="ieditedtheconfig"/>
    <n v="590"/>
    <n v="1525003705"/>
    <n v="1525003705"/>
    <n v="-0.23240754529499999"/>
    <n v="-0.23240754529499999"/>
    <n v="589511"/>
    <n v="9.7269930893299994E-2"/>
    <n v="0"/>
    <x v="3"/>
    <s v="050.0:050.8 04-29-07:08:25"/>
    <s v="ieditedtheconfig"/>
    <n v="0"/>
    <n v="0"/>
    <n v="1"/>
    <n v="0"/>
    <x v="2"/>
    <n v="773"/>
    <n v="768000"/>
    <n v="1.00651"/>
    <n v="0.99353199999999997"/>
    <n v="3199"/>
    <n v="63"/>
    <m/>
    <n v="1117.99"/>
    <n v="4051.45"/>
    <n v="4861.32"/>
    <n v="3794.4265750962772"/>
    <n v="858.16068843564301"/>
    <n v="3109.8624506145725"/>
    <n v="3731.5125519065105"/>
    <n v="2912.5732089760377"/>
    <n v="589.51100521344006"/>
    <n v="643.05770364940804"/>
    <m/>
    <n v="1"/>
  </r>
  <r>
    <s v="8C6D200E6E465EACEB71512F5282B88C5DB3E10A"/>
    <s v="UbuntuCore212"/>
    <n v="530"/>
    <n v="1524590245"/>
    <n v="1524590245"/>
    <n v="-0.53869305410299995"/>
    <n v="-0.53869305410299995"/>
    <n v="530480"/>
    <n v="0.200699653043"/>
    <n v="0"/>
    <x v="6"/>
    <s v="084.4:085.2 04-24-12:17:25"/>
    <s v="UbuntuCore212"/>
    <n v="0"/>
    <n v="0"/>
    <n v="1"/>
    <n v="0"/>
    <x v="2"/>
    <n v="412"/>
    <n v="1032192"/>
    <n v="0.39915099999999998"/>
    <n v="2.5053200000000002"/>
    <n v="5175"/>
    <n v="103"/>
    <m/>
    <n v="1117.99"/>
    <n v="4051.45"/>
    <n v="4861.32"/>
    <n v="885.64026081730776"/>
    <n v="515.73655244338704"/>
    <n v="1868.9620259544008"/>
    <n v="2242.5606822280042"/>
    <n v="408.55200388105482"/>
    <n v="476.15733909931629"/>
    <n v="642.96773736952139"/>
    <m/>
    <n v="1"/>
  </r>
  <r>
    <s v="4CA46581FB3C82102565B02C1ECB6DD38EF6654A"/>
    <s v="4Charlie2Merabet"/>
    <n v="611"/>
    <n v="1524984916"/>
    <n v="1524984916"/>
    <n v="-0.14762118487699999"/>
    <n v="-0.14762118487699999"/>
    <n v="610985"/>
    <n v="0.45117196968200002"/>
    <n v="0"/>
    <x v="3"/>
    <s v="057.1:057.9 04-29-01:55:16"/>
    <s v="4Charlie2Merabet"/>
    <n v="0"/>
    <n v="0"/>
    <n v="1"/>
    <n v="0"/>
    <x v="2"/>
    <n v="628"/>
    <n v="716800"/>
    <n v="0.87611600000000001"/>
    <n v="1.1414010000000001"/>
    <n v="3782"/>
    <n v="75"/>
    <m/>
    <n v="1117.99"/>
    <n v="4051.45"/>
    <n v="4861.32"/>
    <n v="3794.4265750962772"/>
    <n v="952.9509915193629"/>
    <n v="3453.3701505300783"/>
    <n v="4143.6861815337425"/>
    <n v="3234.288828151788"/>
    <n v="610.98513468016654"/>
    <n v="642.72959427611647"/>
    <m/>
    <n v="1"/>
  </r>
  <r>
    <s v="5E762A58B1F7FF92E791A1EA4F18695CAC6677CE"/>
    <s v="sorrentini"/>
    <n v="498"/>
    <n v="1524975637"/>
    <n v="1524975637"/>
    <n v="-0.81390735827000005"/>
    <n v="-0.81390735827000005"/>
    <n v="497660"/>
    <n v="-3.8434031201099998E-2"/>
    <n v="0"/>
    <x v="7"/>
    <s v="091.0:091.8 04-28-23:20:37"/>
    <s v="sorrentini"/>
    <n v="1"/>
    <n v="0"/>
    <n v="0"/>
    <n v="0"/>
    <x v="0"/>
    <n v="552"/>
    <n v="1491968"/>
    <n v="0.369981"/>
    <n v="2.7028409999999998"/>
    <n v="5277"/>
    <n v="105"/>
    <m/>
    <n v="10125.48"/>
    <n v="10125.48"/>
    <n v="4861.32"/>
    <n v="509.99709399477808"/>
    <n v="1884.2773219842798"/>
    <n v="1884.2773219842798"/>
    <n v="904.65588109488328"/>
    <n v="94.906706496111354"/>
    <n v="277.64426649662454"/>
    <n v="641.94138654763731"/>
    <m/>
    <n v="1"/>
  </r>
  <r>
    <s v="B03CBC48635DE7A80AD197AC4F8AADD6856BBEF3"/>
    <s v="AuSysHosting1"/>
    <n v="458"/>
    <n v="1524968613"/>
    <n v="1524968613"/>
    <n v="-0.57248482034699999"/>
    <n v="-0.57248482034699999"/>
    <n v="457848"/>
    <n v="-2.1248064626500002E-2"/>
    <n v="0"/>
    <x v="6"/>
    <s v="077.4:078.2 04-28-21:23:33"/>
    <s v="AuSysHosting1"/>
    <n v="0"/>
    <n v="0"/>
    <n v="1"/>
    <n v="0"/>
    <x v="2"/>
    <n v="465"/>
    <n v="1070953"/>
    <n v="0.434193"/>
    <n v="2.3031250000000001"/>
    <n v="5065"/>
    <n v="101"/>
    <m/>
    <n v="1117.99"/>
    <n v="4051.45"/>
    <n v="4861.32"/>
    <n v="885.64026081730776"/>
    <n v="477.95769570025749"/>
    <n v="1732.0563746051469"/>
    <n v="2078.288093150722"/>
    <n v="378.62465521124113"/>
    <n v="457.84866419491937"/>
    <n v="641.77996493644355"/>
    <m/>
    <n v="1"/>
  </r>
  <r>
    <s v="69398E3D1337AC6816E757516D3600A75C1EB3AE"/>
    <s v="battaglia"/>
    <n v="333"/>
    <n v="1524978554"/>
    <n v="1524978554"/>
    <n v="-0.75508090127100003"/>
    <n v="-0.75508090127100003"/>
    <n v="333309"/>
    <n v="4.1290901281900001E-2"/>
    <n v="0"/>
    <x v="7"/>
    <s v="091.8:092.6 04-29-00:09:14"/>
    <s v="battaglia"/>
    <n v="0"/>
    <n v="0"/>
    <n v="1"/>
    <n v="0"/>
    <x v="2"/>
    <n v="259"/>
    <n v="1360896"/>
    <n v="0.19031600000000001"/>
    <n v="5.2544250000000003"/>
    <n v="5891"/>
    <n v="117"/>
    <m/>
    <n v="1117.99"/>
    <n v="4051.45"/>
    <n v="4861.32"/>
    <n v="509.99709399477808"/>
    <n v="273.81710318803471"/>
    <n v="992.27748254560686"/>
    <n v="1190.630113033262"/>
    <n v="124.90802861561014"/>
    <n v="333.30942178390114"/>
    <n v="641.58539524873095"/>
    <m/>
    <n v="1"/>
  </r>
  <r>
    <s v="61D8282902BBBE144F5D0364B5ADC62566B0F94F"/>
    <s v="Alioshka"/>
    <n v="431"/>
    <n v="1525006228"/>
    <n v="1525006228"/>
    <n v="-0.61694462954899998"/>
    <n v="-0.61694462954899998"/>
    <n v="431059"/>
    <n v="-4.0329057708099997E-2"/>
    <n v="0"/>
    <x v="6"/>
    <s v="075.0:075.8 04-29-07:50:28"/>
    <s v="Alioshka"/>
    <n v="0"/>
    <n v="0"/>
    <n v="1"/>
    <n v="0"/>
    <x v="2"/>
    <n v="566"/>
    <n v="1125320"/>
    <n v="0.50296799999999997"/>
    <n v="1.9881979999999999"/>
    <n v="4844"/>
    <n v="96"/>
    <m/>
    <n v="1117.99"/>
    <n v="4051.45"/>
    <n v="4861.32"/>
    <n v="885.64026081730776"/>
    <n v="428.25207361051349"/>
    <n v="1551.929680613704"/>
    <n v="1862.1547334808554"/>
    <n v="339.24925819369412"/>
    <n v="431.05986947591936"/>
    <n v="639.33790863314357"/>
    <m/>
    <n v="1"/>
  </r>
  <r>
    <s v="6ED1509C5DF83DBD896CE617E87550A682A5741D"/>
    <s v="anatomypark"/>
    <n v="259"/>
    <n v="1524982043"/>
    <n v="1524982043"/>
    <n v="-0.83059986610000003"/>
    <n v="-0.83059986610000003"/>
    <n v="258618"/>
    <n v="-8.9794712393700002E-2"/>
    <n v="0"/>
    <x v="7"/>
    <s v="092.6:093.4 04-29-01:07:23"/>
    <s v="anatomypark"/>
    <n v="1"/>
    <n v="0"/>
    <n v="0"/>
    <n v="0"/>
    <x v="0"/>
    <n v="259"/>
    <n v="1526674"/>
    <n v="0.16965"/>
    <n v="5.8944939999999999"/>
    <n v="5973"/>
    <n v="119"/>
    <m/>
    <n v="10125.48"/>
    <n v="10125.48"/>
    <n v="4861.32"/>
    <n v="509.99709399477808"/>
    <n v="1715.2576678017717"/>
    <n v="1715.2576678017717"/>
    <n v="823.50825893074784"/>
    <n v="86.393576011326275"/>
    <n v="258.61878002164855"/>
    <n v="639.035346015154"/>
    <m/>
    <n v="1"/>
  </r>
  <r>
    <s v="C3ED3287A4280D8D2285BB883D5416E1B3043661"/>
    <s v="Unnamed"/>
    <n v="593"/>
    <n v="1525000490"/>
    <n v="1525000490"/>
    <n v="-0.24738239577000001"/>
    <n v="-0.24738239577000001"/>
    <n v="593289"/>
    <n v="-5.57904774716E-2"/>
    <n v="0"/>
    <x v="3"/>
    <s v="061.8:062.6 04-29-06:14:50"/>
    <s v="Unnamed"/>
    <n v="0"/>
    <n v="0"/>
    <n v="1"/>
    <n v="0"/>
    <x v="2"/>
    <n v="593"/>
    <n v="772581"/>
    <n v="0.76755700000000004"/>
    <n v="1.302835"/>
    <n v="4089"/>
    <n v="81"/>
    <m/>
    <n v="1117.99"/>
    <n v="4051.45"/>
    <n v="4861.32"/>
    <n v="3794.4265750962772"/>
    <n v="841.41895535309777"/>
    <n v="3049.1925926576332"/>
    <n v="3658.7150117953834"/>
    <n v="2855.7522383756045"/>
    <n v="581.45806129361756"/>
    <n v="638.79494290553237"/>
    <m/>
    <n v="1"/>
  </r>
  <r>
    <s v="8181B029D936A6E02B5C81CE3291E9A1E663E17F"/>
    <s v="Matreshka"/>
    <n v="384"/>
    <n v="1524995200"/>
    <n v="1524995200"/>
    <n v="-0.68896219950399995"/>
    <n v="-0.68896219950399995"/>
    <n v="383768"/>
    <n v="-0.14459482699500001"/>
    <n v="0"/>
    <x v="6"/>
    <s v="084.5:085.3 04-29-04:46:40"/>
    <s v="Matreshka"/>
    <n v="0"/>
    <n v="0"/>
    <n v="1"/>
    <n v="0"/>
    <x v="2"/>
    <n v="370"/>
    <n v="1233831"/>
    <n v="0.29987900000000001"/>
    <n v="3.3346779999999998"/>
    <n v="5477"/>
    <n v="109"/>
    <m/>
    <n v="1117.99"/>
    <n v="4051.45"/>
    <n v="4861.32"/>
    <n v="885.64026081730776"/>
    <n v="347.73715057652311"/>
    <n v="1260.1540968195193"/>
    <n v="1512.0542803072149"/>
    <n v="275.46759875531922"/>
    <n v="383.76808042378025"/>
    <n v="638.78695629664617"/>
    <m/>
    <n v="1"/>
  </r>
  <r>
    <s v="D6C2BCC92A2F48F5202DB06E92A311753BCF7ED0"/>
    <s v="ramomo"/>
    <n v="509"/>
    <n v="1524961570"/>
    <n v="1524961570"/>
    <n v="-0.457755348088"/>
    <n v="-0.457755348088"/>
    <n v="509493"/>
    <n v="1.5781232749499999E-2"/>
    <n v="0"/>
    <x v="4"/>
    <s v="073.9:074.7 04-28-19:26:10"/>
    <s v="ramomo"/>
    <n v="0"/>
    <n v="0"/>
    <n v="1"/>
    <n v="0"/>
    <x v="2"/>
    <n v="509"/>
    <n v="939600"/>
    <n v="0.54171999999999998"/>
    <n v="1.8459719999999999"/>
    <n v="4723"/>
    <n v="94"/>
    <m/>
    <n v="1117.99"/>
    <n v="4051.45"/>
    <n v="4861.32"/>
    <n v="2386.3111194805197"/>
    <n v="606.22409839109685"/>
    <n v="2196.8770949888722"/>
    <n v="2636.0247712328437"/>
    <n v="1293.9644423364493"/>
    <n v="509.4930749365152"/>
    <n v="638.5251524555606"/>
    <m/>
    <n v="1"/>
  </r>
  <r>
    <s v="EDFBECF3506B353C437B3F75ADF2B66F67C8B73B"/>
    <s v="Kolobok3D"/>
    <n v="629"/>
    <n v="1524998183"/>
    <n v="1524998183"/>
    <n v="-4.0978763810300002E-2"/>
    <n v="-4.0978763810300002E-2"/>
    <n v="628504"/>
    <n v="0.44919038313100002"/>
    <n v="0"/>
    <x v="3"/>
    <s v="061.0:061.8 04-29-05:36:23"/>
    <s v="Kolobok3D"/>
    <n v="0"/>
    <n v="0"/>
    <n v="1"/>
    <n v="0"/>
    <x v="2"/>
    <n v="629"/>
    <n v="655360"/>
    <n v="0.95977800000000002"/>
    <n v="1.0419080000000001"/>
    <n v="3513"/>
    <n v="70"/>
    <m/>
    <n v="1117.99"/>
    <n v="4051.45"/>
    <n v="4861.32"/>
    <n v="3794.4265750962772"/>
    <n v="1072.1761518477228"/>
    <n v="3885.4265873607601"/>
    <n v="4662.1091159137122"/>
    <n v="3638.9356646798815"/>
    <n v="628.50415734928185"/>
    <n v="636.56091014449726"/>
    <m/>
    <n v="1"/>
  </r>
  <r>
    <s v="15E5BBA49036203A360F00662E93A17D9430025A"/>
    <s v="Schneier"/>
    <n v="684"/>
    <n v="1524998183"/>
    <n v="1524998183"/>
    <n v="0.30520397062299998"/>
    <n v="0.30520397062299998"/>
    <n v="684302"/>
    <n v="0.48210307138899999"/>
    <n v="0.2"/>
    <x v="3"/>
    <s v="061.0:061.8 04-29-05:36:23"/>
    <s v="Schneier"/>
    <n v="0"/>
    <n v="0"/>
    <n v="1"/>
    <n v="0"/>
    <x v="2"/>
    <n v="628"/>
    <n v="524288"/>
    <n v="1.1978150000000001"/>
    <n v="0.83485399999999998"/>
    <n v="2324"/>
    <n v="46"/>
    <m/>
    <n v="1117.99"/>
    <n v="4051.45"/>
    <n v="4861.32"/>
    <n v="3794.4265750962772"/>
    <n v="1459.2049871168076"/>
    <n v="5287.9686267805528"/>
    <n v="6345.0141664690009"/>
    <n v="4952.5006320530911"/>
    <n v="684.3027793499914"/>
    <n v="636.29834554499405"/>
    <m/>
    <n v="1"/>
  </r>
  <r>
    <s v="A7B7E87499F74C7A04181BE9693345A75DE91E3A"/>
    <s v="i0seed"/>
    <n v="690"/>
    <n v="1524998183"/>
    <n v="1524998183"/>
    <n v="0.34672720220300002"/>
    <n v="0.34672720220300002"/>
    <n v="689524"/>
    <n v="0.73907279021399996"/>
    <n v="0"/>
    <x v="3"/>
    <s v="061.0:061.8 04-29-05:36:23"/>
    <s v="i0seed"/>
    <n v="0"/>
    <n v="0"/>
    <n v="1"/>
    <n v="0"/>
    <x v="2"/>
    <n v="418"/>
    <n v="512000"/>
    <n v="0.81640599999999997"/>
    <n v="1.22488"/>
    <n v="3967"/>
    <n v="79"/>
    <m/>
    <n v="1117.99"/>
    <n v="4051.45"/>
    <n v="4861.32"/>
    <n v="3794.4265750962772"/>
    <n v="1505.6275447909322"/>
    <n v="5456.1979233653446"/>
    <n v="6546.8718826134882"/>
    <n v="5110.0574854441211"/>
    <n v="689.52432752793607"/>
    <n v="636.26702926955522"/>
    <m/>
    <n v="1"/>
  </r>
  <r>
    <s v="F15D5DDA1AE29187F3EFA722F1EC1A47FE086CC6"/>
    <s v="Felicio"/>
    <n v="645"/>
    <n v="1524945052"/>
    <n v="1524945052"/>
    <n v="5.0062929702199999E-2"/>
    <n v="5.0062929702199999E-2"/>
    <n v="645158"/>
    <n v="0.32858149074499998"/>
    <n v="0"/>
    <x v="5"/>
    <s v="043.3:044.0 04-28-14:50:52"/>
    <s v="Felicio"/>
    <n v="0"/>
    <n v="0"/>
    <n v="1"/>
    <n v="0"/>
    <x v="2"/>
    <n v="645"/>
    <n v="614400"/>
    <n v="1.0498050000000001"/>
    <n v="0.95255800000000002"/>
    <n v="2985"/>
    <n v="59"/>
    <m/>
    <n v="1117.99"/>
    <n v="4051.45"/>
    <n v="4861.32"/>
    <n v="4819.491751072962"/>
    <n v="1173.9598547777625"/>
    <n v="4254.2774565419777"/>
    <n v="5104.6919214198979"/>
    <n v="5060.7696278072599"/>
    <n v="645.15866400903155"/>
    <n v="635.93106480632207"/>
    <m/>
    <n v="1"/>
  </r>
  <r>
    <s v="243AD55E4A896AF7A1EC2FD2CE56F719B2993AD0"/>
    <s v="Unnamed"/>
    <n v="468"/>
    <n v="1524975801"/>
    <n v="1524975801"/>
    <n v="-0.54339772440699996"/>
    <n v="-0.54339772440699996"/>
    <n v="467560"/>
    <n v="-3.8570431910400001E-2"/>
    <n v="0"/>
    <x v="6"/>
    <s v="079.8:080.6 04-28-23:23:20"/>
    <s v="Unnamed"/>
    <n v="0"/>
    <n v="0"/>
    <n v="1"/>
    <n v="0"/>
    <x v="2"/>
    <n v="407"/>
    <n v="1024000"/>
    <n v="0.39746100000000001"/>
    <n v="2.515971"/>
    <n v="5181"/>
    <n v="103"/>
    <m/>
    <n v="1117.99"/>
    <n v="4051.45"/>
    <n v="4861.32"/>
    <n v="885.64026081730776"/>
    <n v="510.47677809021815"/>
    <n v="1849.90128945126"/>
    <n v="2219.689774385763"/>
    <n v="404.38535844596078"/>
    <n v="467.56073020723204"/>
    <n v="634.49251114506251"/>
    <m/>
    <n v="1"/>
  </r>
  <r>
    <s v="8827F378CD5DDFD0636C7436AC2087D5D24462DC"/>
    <s v="crabbe"/>
    <n v="238"/>
    <n v="1524985820"/>
    <n v="1524985820"/>
    <n v="-0.84748530155599999"/>
    <n v="-0.84748530155599999"/>
    <n v="237854"/>
    <n v="1.5221775723499999E-2"/>
    <n v="0"/>
    <x v="7"/>
    <s v="094.1:094.9 04-29-02:10:20"/>
    <s v="crabbe"/>
    <n v="0"/>
    <n v="0"/>
    <n v="1"/>
    <n v="0"/>
    <x v="2"/>
    <n v="238"/>
    <n v="1559552"/>
    <n v="0.15260799999999999"/>
    <n v="6.5527389999999999"/>
    <n v="6045"/>
    <n v="120"/>
    <m/>
    <n v="1117.99"/>
    <n v="4051.45"/>
    <n v="4861.32"/>
    <n v="509.99709399477808"/>
    <n v="170.50990771340756"/>
    <n v="617.90567501094381"/>
    <n v="741.42275383978608"/>
    <n v="77.78205299792991"/>
    <n v="237.85460298773711"/>
    <n v="634.36382209141607"/>
    <m/>
    <n v="1"/>
  </r>
  <r>
    <s v="F001CD2A9E27B7E3ECD120951CAF968213967B31"/>
    <s v="Dragons"/>
    <n v="625"/>
    <n v="1524972958"/>
    <n v="1524972958"/>
    <n v="-4.5960357491399997E-2"/>
    <n v="-4.5960357491399997E-2"/>
    <n v="625239"/>
    <n v="-0.134777941102"/>
    <n v="0"/>
    <x v="4"/>
    <s v="063.6:064.4 04-28-22:35:58"/>
    <s v="Dragons"/>
    <n v="0"/>
    <n v="0"/>
    <n v="1"/>
    <n v="0"/>
    <x v="2"/>
    <n v="572"/>
    <n v="655360"/>
    <n v="0.872803"/>
    <n v="1.145734"/>
    <n v="3807"/>
    <n v="76"/>
    <m/>
    <n v="1117.99"/>
    <n v="4051.45"/>
    <n v="4861.32"/>
    <n v="2386.3111194805197"/>
    <n v="1066.6067799281898"/>
    <n v="3865.2439096414673"/>
    <n v="4637.8919949199071"/>
    <n v="2276.6354073434918"/>
    <n v="625.23942011443603"/>
    <n v="634.27559408010529"/>
    <m/>
    <n v="1"/>
  </r>
  <r>
    <s v="D7D127377E3C6C97BC09B77209A9A0C4E30CAD6E"/>
    <s v="darmok"/>
    <n v="623"/>
    <n v="1524936721"/>
    <n v="1524936721"/>
    <n v="-4.9221052658699999E-2"/>
    <n v="-4.9221052658699999E-2"/>
    <n v="623102"/>
    <n v="-0.187706700984"/>
    <n v="0"/>
    <x v="5"/>
    <s v="043.3:044.1 04-28-12:32:01"/>
    <s v="darmok"/>
    <n v="0"/>
    <n v="0"/>
    <n v="1"/>
    <n v="0"/>
    <x v="2"/>
    <n v="637"/>
    <n v="655360"/>
    <n v="0.97198499999999999"/>
    <n v="1.028823"/>
    <n v="3471"/>
    <n v="69"/>
    <m/>
    <n v="1117.99"/>
    <n v="4051.45"/>
    <n v="4861.32"/>
    <n v="4819.491751072962"/>
    <n v="1062.9613553381"/>
    <n v="3852.0333662059097"/>
    <n v="4622.0407122892084"/>
    <n v="4582.2712938052291"/>
    <n v="623.10249092959441"/>
    <n v="632.779743650716"/>
    <m/>
    <n v="1"/>
  </r>
  <r>
    <s v="18CDB71ED173668F075C7DD2CF6EA7E0F083F25C"/>
    <s v="binarHeid"/>
    <n v="579"/>
    <n v="1524999455"/>
    <n v="1524999455"/>
    <n v="-0.23226882813700001"/>
    <n v="-0.23226882813700001"/>
    <n v="579433"/>
    <n v="0.163825229125"/>
    <n v="0"/>
    <x v="4"/>
    <s v="069.9:070.7 04-29-05:57:35"/>
    <s v="binarHeid"/>
    <n v="0"/>
    <n v="0"/>
    <n v="1"/>
    <n v="0"/>
    <x v="2"/>
    <n v="567"/>
    <n v="754735"/>
    <n v="0.75125699999999995"/>
    <n v="1.331102"/>
    <n v="4123"/>
    <n v="82"/>
    <m/>
    <n v="1117.99"/>
    <n v="4051.45"/>
    <n v="4861.32"/>
    <n v="2386.3111194805197"/>
    <n v="858.3157728311154"/>
    <n v="3110.4244562443514"/>
    <n v="3732.1869004010391"/>
    <n v="1832.0454321884868"/>
    <n v="579.43358599602129"/>
    <n v="632.02401019721492"/>
    <m/>
    <n v="1"/>
  </r>
  <r>
    <s v="B41E3847499234874688B2F354C6764B8589EAF8"/>
    <s v="DigitalBrains"/>
    <n v="677"/>
    <n v="1525007282"/>
    <n v="1525007282"/>
    <n v="0.29104997399499999"/>
    <n v="0.29104997399499999"/>
    <n v="676882"/>
    <n v="-0.19739452460199999"/>
    <n v="0"/>
    <x v="2"/>
    <s v="029.7:030.5 04-29-08:08:02"/>
    <s v="DigitalBrains"/>
    <n v="0"/>
    <n v="0"/>
    <n v="1"/>
    <n v="0"/>
    <x v="2"/>
    <n v="690"/>
    <n v="524288"/>
    <n v="1.316071"/>
    <n v="0.75983800000000001"/>
    <n v="1912"/>
    <n v="38"/>
    <m/>
    <n v="1117.99"/>
    <n v="4051.45"/>
    <n v="4861.32"/>
    <n v="6440.9193022088357"/>
    <n v="1443.3809604266698"/>
    <n v="5230.6244171420421"/>
    <n v="6276.2070595813721"/>
    <n v="8315.5486976206103"/>
    <n v="676.88200876589053"/>
    <n v="631.10380613612335"/>
    <m/>
    <n v="1"/>
  </r>
  <r>
    <s v="53B68AE38217CA86E590592775FC86D948F61C94"/>
    <s v="martzeladidit"/>
    <n v="638"/>
    <n v="1524944998"/>
    <n v="1524944998"/>
    <n v="3.8625405173399997E-2"/>
    <n v="3.8625405173399997E-2"/>
    <n v="638131"/>
    <n v="0.22712579968400001"/>
    <n v="0"/>
    <x v="4"/>
    <s v="069.8:070.6 04-28-14:49:58"/>
    <s v="martzeladidit"/>
    <n v="0"/>
    <n v="0"/>
    <n v="1"/>
    <n v="0"/>
    <x v="2"/>
    <n v="560"/>
    <n v="614400"/>
    <n v="0.91145799999999999"/>
    <n v="1.097143"/>
    <n v="3658"/>
    <n v="73"/>
    <m/>
    <n v="1117.99"/>
    <n v="4051.45"/>
    <n v="4861.32"/>
    <n v="2386.3111194805197"/>
    <n v="1161.1728167298095"/>
    <n v="4207.9388977897715"/>
    <n v="5049.0904546775528"/>
    <n v="2478.4833533402448"/>
    <n v="638.13144893853701"/>
    <n v="631.01201425697582"/>
    <m/>
    <n v="1"/>
  </r>
  <r>
    <s v="2B49FAE353639800E49A60720727BA78BB860279"/>
    <s v="Unnamed"/>
    <n v="458"/>
    <n v="1524978554"/>
    <n v="1524978554"/>
    <n v="-0.55275817113400005"/>
    <n v="-0.55275817113400005"/>
    <n v="457975"/>
    <n v="7.5635171427000006E-2"/>
    <n v="0"/>
    <x v="7"/>
    <s v="091.8:092.6 04-29-00:09:14"/>
    <s v="Unnamed"/>
    <n v="0"/>
    <n v="0"/>
    <n v="1"/>
    <n v="0"/>
    <x v="2"/>
    <n v="145"/>
    <n v="1024000"/>
    <n v="0.14160200000000001"/>
    <n v="7.0620690000000002"/>
    <n v="6073"/>
    <n v="121"/>
    <m/>
    <n v="1117.99"/>
    <n v="4051.45"/>
    <n v="4861.32"/>
    <n v="509.99709399477808"/>
    <n v="500.0118922538993"/>
    <n v="1811.9779075591555"/>
    <n v="2174.1856475028626"/>
    <n v="228.09203303456982"/>
    <n v="457.97563275878395"/>
    <n v="627.7829429311488"/>
    <m/>
    <n v="1"/>
  </r>
  <r>
    <s v="02CBCF6D191DB23C7B9FE0F3456EA0EFF1E0E15D"/>
    <s v="linuxhq"/>
    <n v="671"/>
    <n v="1524977546"/>
    <n v="1524977546"/>
    <n v="0.280646442577"/>
    <n v="0.280646442577"/>
    <n v="671427"/>
    <n v="0.34994433150299997"/>
    <n v="0"/>
    <x v="3"/>
    <s v="054.8:055.6 04-28-23:52:26"/>
    <s v="linuxhq"/>
    <n v="0"/>
    <n v="0"/>
    <n v="1"/>
    <n v="0"/>
    <x v="2"/>
    <n v="553"/>
    <n v="524288"/>
    <n v="1.054764"/>
    <n v="0.94808000000000003"/>
    <n v="2954"/>
    <n v="59"/>
    <m/>
    <n v="1117.99"/>
    <n v="4051.45"/>
    <n v="4861.32"/>
    <n v="3794.4265750962772"/>
    <n v="1431.7499163366601"/>
    <n v="5188.4750297785858"/>
    <n v="6225.6321642284211"/>
    <n v="4859.3188950166768"/>
    <n v="671.42756208581011"/>
    <n v="627.28569346006714"/>
    <m/>
    <n v="1"/>
  </r>
  <r>
    <s v="72D440297E4B52C145B8E8D4F35C228AA67AE9E8"/>
    <s v="UbuntuCore212"/>
    <n v="353"/>
    <n v="1524950158"/>
    <n v="1524950158"/>
    <n v="-0.71976628368999995"/>
    <n v="-0.71976628368999995"/>
    <n v="353246"/>
    <n v="-8.1601383157300006E-2"/>
    <n v="0"/>
    <x v="6"/>
    <s v="083.6:084.4 04-28-16:15:58"/>
    <s v="UbuntuCore212"/>
    <n v="0"/>
    <n v="0"/>
    <n v="1"/>
    <n v="0"/>
    <x v="2"/>
    <n v="353"/>
    <n v="1260544"/>
    <n v="0.28003800000000001"/>
    <n v="3.5709460000000002"/>
    <n v="5531"/>
    <n v="110"/>
    <m/>
    <n v="1117.99"/>
    <n v="4051.45"/>
    <n v="4861.32"/>
    <n v="885.64026081730776"/>
    <n v="313.29849249741693"/>
    <n v="1135.3528899441496"/>
    <n v="1362.3057697721295"/>
    <n v="248.18626160259188"/>
    <n v="353.24692969227266"/>
    <n v="625.43605078459098"/>
    <m/>
    <n v="1"/>
  </r>
  <r>
    <s v="6F30E7FC3FEDB3133F3A91485962CE98CC372D09"/>
    <s v="Bobsaget"/>
    <n v="457"/>
    <n v="1524957104"/>
    <n v="1524957104"/>
    <n v="-0.61620365210899997"/>
    <n v="-0.61620365210899997"/>
    <n v="457067"/>
    <n v="-0.18276312421599999"/>
    <n v="0"/>
    <x v="4"/>
    <s v="072.3:073.1 04-28-18:11:44"/>
    <s v="Bobsaget"/>
    <n v="0"/>
    <n v="0"/>
    <n v="1"/>
    <n v="0"/>
    <x v="2"/>
    <n v="457"/>
    <n v="1093632"/>
    <n v="0.41787400000000002"/>
    <n v="2.393068"/>
    <n v="5115"/>
    <n v="102"/>
    <m/>
    <n v="1117.99"/>
    <n v="4051.45"/>
    <n v="4861.32"/>
    <n v="2386.3111194805197"/>
    <n v="429.08047897865913"/>
    <n v="1554.931713662992"/>
    <n v="1865.7568619294761"/>
    <n v="915.85749258830731"/>
    <n v="419.73196753673017"/>
    <n v="621.90197727571115"/>
    <m/>
    <n v="1"/>
  </r>
  <r>
    <s v="09D5F260AAA1B0BCAFECCF07646395B7C6C1234D"/>
    <s v="UbuntuCore212"/>
    <n v="53"/>
    <n v="1524936657"/>
    <n v="1524936657"/>
    <n v="5.7571271402400002E-2"/>
    <n v="5.7571271402400002E-2"/>
    <n v="53064"/>
    <n v="-0.123854085854"/>
    <n v="0.28571428571399998"/>
    <x v="8"/>
    <s v="000.0:100.0 04-28-12:30:57"/>
    <s v="UbuntuCore212"/>
    <n v="0"/>
    <n v="0"/>
    <n v="1"/>
    <n v="0"/>
    <x v="2"/>
    <n v="48"/>
    <n v="595992"/>
    <n v="8.0537999999999998E-2"/>
    <n v="12.416499999999999"/>
    <n v="6271"/>
    <n v="125"/>
    <m/>
    <n v="1117.99"/>
    <n v="4051.45"/>
    <n v="4861.32"/>
    <n v="504.85700000000003"/>
    <n v="1182.354105715169"/>
    <n v="4284.6971275232527"/>
    <n v="5141.1923730939143"/>
    <n v="533.92225936640148"/>
    <n v="630.30401718565918"/>
    <n v="620.01041202996146"/>
    <m/>
    <n v="1"/>
  </r>
  <r>
    <s v="3BB82EFDF487B753EC0B0ADB6B449F13E0AAA132"/>
    <s v="NiceRelay"/>
    <n v="151"/>
    <n v="1524991621"/>
    <n v="1524991621"/>
    <n v="-0.91159572753899998"/>
    <n v="-0.91159572753899998"/>
    <n v="151391"/>
    <n v="-3.55955447536E-3"/>
    <n v="0.25"/>
    <x v="7"/>
    <s v="096.5:097.3 04-29-03:47:01"/>
    <s v="NiceRelay"/>
    <n v="1"/>
    <n v="0"/>
    <n v="0"/>
    <n v="0"/>
    <x v="0"/>
    <n v="151"/>
    <n v="1712489"/>
    <n v="8.8176000000000004E-2"/>
    <n v="11.340987"/>
    <n v="6248"/>
    <n v="124"/>
    <m/>
    <n v="10125.48"/>
    <n v="10125.48"/>
    <n v="4861.32"/>
    <n v="509.99709399477808"/>
    <n v="895.13569271840652"/>
    <n v="895.13569271840652"/>
    <n v="429.76145780010859"/>
    <n v="45.085922051832597"/>
    <n v="151.39134414246547"/>
    <n v="619.72064089972582"/>
    <m/>
    <n v="1"/>
  </r>
  <r>
    <s v="B306D17B491BC9F43B7149FDD18A312A42D4C9EF"/>
    <s v="UbuntuCore212"/>
    <n v="610"/>
    <n v="1524975523"/>
    <n v="1524975523"/>
    <n v="-4.48058552276E-2"/>
    <n v="-4.48058552276E-2"/>
    <n v="609796"/>
    <n v="9.9347255298399995E-2"/>
    <n v="0.6"/>
    <x v="3"/>
    <s v="054.0:054.8 04-28-23:18:43"/>
    <s v="UbuntuCore212"/>
    <n v="0"/>
    <n v="0"/>
    <n v="1"/>
    <n v="0"/>
    <x v="2"/>
    <n v="610"/>
    <n v="638401"/>
    <n v="0.95551200000000003"/>
    <n v="1.046559"/>
    <n v="3527"/>
    <n v="70"/>
    <m/>
    <n v="1117.99"/>
    <n v="4051.45"/>
    <n v="4861.32"/>
    <n v="3794.4265750962772"/>
    <n v="1067.8975019140955"/>
    <n v="3869.9213178381397"/>
    <n v="4643.5043998649626"/>
    <n v="3624.4140473007551"/>
    <n v="609.79689721684497"/>
    <n v="618.37812805179146"/>
    <m/>
    <n v="1"/>
  </r>
  <r>
    <s v="58E56D33A9ED0D43889B665350EE36CC09C6D7E7"/>
    <s v="MadIFIExit"/>
    <n v="532"/>
    <n v="1524890195"/>
    <n v="1524890195"/>
    <n v="-0.35118064060800003"/>
    <n v="-0.35118064060800003"/>
    <n v="531512"/>
    <n v="-3.3748818819999998E-2"/>
    <n v="0"/>
    <x v="4"/>
    <s v="069.2:070.0 04-27-23:36:35"/>
    <s v="MadIFIExit"/>
    <n v="1"/>
    <n v="0"/>
    <n v="0"/>
    <n v="0"/>
    <x v="0"/>
    <n v="615"/>
    <n v="819200"/>
    <n v="0.75073199999999995"/>
    <n v="1.332033"/>
    <n v="4124"/>
    <n v="82"/>
    <m/>
    <n v="10125.48"/>
    <n v="10125.48"/>
    <n v="4861.32"/>
    <n v="2386.3111194805197"/>
    <n v="6569.6074471365073"/>
    <n v="6569.6074471365073"/>
    <n v="3154.1185281995172"/>
    <n v="1548.284851851357"/>
    <n v="531.51281921392638"/>
    <n v="617.81897344974846"/>
    <m/>
    <n v="1"/>
  </r>
  <r>
    <s v="9D613EC4BA8CFF720844CCD88403758A577A1400"/>
    <s v="default"/>
    <n v="586"/>
    <n v="1524941370"/>
    <n v="1524941370"/>
    <n v="-0.39809224985699998"/>
    <n v="-0.39809224985699998"/>
    <n v="586359"/>
    <n v="0.244500455683"/>
    <n v="0"/>
    <x v="4"/>
    <s v="069.1:069.8 04-28-13:49:30"/>
    <s v="default"/>
    <n v="0"/>
    <n v="0"/>
    <n v="1"/>
    <n v="0"/>
    <x v="2"/>
    <n v="586"/>
    <n v="856395"/>
    <n v="0.68426399999999998"/>
    <n v="1.461425"/>
    <n v="4321"/>
    <n v="86"/>
    <m/>
    <n v="1117.99"/>
    <n v="4051.45"/>
    <n v="4861.32"/>
    <n v="2386.3111194805197"/>
    <n v="672.92684558237261"/>
    <n v="2438.5991543168575"/>
    <n v="2926.0661839251688"/>
    <n v="1436.3391570677434"/>
    <n v="515.47078768371455"/>
    <n v="617.74805137860017"/>
    <m/>
    <n v="1"/>
  </r>
  <r>
    <s v="4B54A260149374DAC782C8A1311439F616D36B15"/>
    <s v="Pseudonym256"/>
    <n v="662"/>
    <n v="1524998226"/>
    <n v="1524998226"/>
    <n v="0.293916567144"/>
    <n v="0.293916567144"/>
    <n v="662485"/>
    <n v="-0.68930949488299997"/>
    <n v="0"/>
    <x v="1"/>
    <s v="018.3:019.1 04-29-05:37:06"/>
    <s v="Pseudonym256"/>
    <n v="0"/>
    <n v="0"/>
    <n v="1"/>
    <n v="0"/>
    <x v="2"/>
    <n v="662"/>
    <n v="512000"/>
    <n v="1.292969"/>
    <n v="0.77341400000000005"/>
    <n v="2008"/>
    <n v="40"/>
    <m/>
    <n v="1117.99"/>
    <n v="4051.45"/>
    <n v="4861.32"/>
    <n v="8853.6095214723919"/>
    <n v="1446.5857829013207"/>
    <n v="5242.2382759555585"/>
    <n v="6290.1424861884698"/>
    <n v="11455.83203885699"/>
    <n v="662.48528237772803"/>
    <n v="617.33969766440964"/>
    <m/>
    <n v="1"/>
  </r>
  <r>
    <s v="211F033CF992CC1419C57BE579156FC34533BD51"/>
    <s v="Lavaronn"/>
    <n v="661"/>
    <n v="1524978530"/>
    <n v="1524978530"/>
    <n v="0.29163524088699999"/>
    <n v="0.29163524088699999"/>
    <n v="661317"/>
    <n v="0.55890376177800005"/>
    <n v="0"/>
    <x v="4"/>
    <s v="065.2:066.0 04-29-00:08:50"/>
    <s v="Lavaronn"/>
    <n v="0"/>
    <n v="0"/>
    <n v="1"/>
    <n v="0"/>
    <x v="2"/>
    <n v="460"/>
    <n v="512000"/>
    <n v="0.89843799999999996"/>
    <n v="1.113043"/>
    <n v="3709"/>
    <n v="74"/>
    <m/>
    <n v="1117.99"/>
    <n v="4051.45"/>
    <n v="4861.32"/>
    <n v="2386.3111194805197"/>
    <n v="1444.0352829592571"/>
    <n v="5232.9955966916359"/>
    <n v="6279.0522292287906"/>
    <n v="3082.2435376415478"/>
    <n v="661.317243334144"/>
    <n v="616.52207033390073"/>
    <m/>
    <n v="1"/>
  </r>
  <r>
    <s v="3CDB44F7381CD0C1A90CC0B1561EF6AF11EF4C37"/>
    <s v="Unnamed"/>
    <n v="438"/>
    <n v="1525006228"/>
    <n v="1525006228"/>
    <n v="-0.57237708301000001"/>
    <n v="-0.57237708301000001"/>
    <n v="437885"/>
    <n v="-7.3316371085699994E-2"/>
    <n v="0"/>
    <x v="6"/>
    <s v="075.0:075.8 04-29-07:50:28"/>
    <s v="Unnamed"/>
    <n v="0"/>
    <n v="0"/>
    <n v="1"/>
    <n v="0"/>
    <x v="2"/>
    <n v="513"/>
    <n v="1024000"/>
    <n v="0.50097700000000001"/>
    <n v="1.9961009999999999"/>
    <n v="4850"/>
    <n v="97"/>
    <m/>
    <n v="1117.99"/>
    <n v="4051.45"/>
    <n v="4861.32"/>
    <n v="885.64026081730776"/>
    <n v="478.0781449656501"/>
    <n v="1732.4928670391355"/>
    <n v="2078.8118388218268"/>
    <n v="378.72007173448156"/>
    <n v="437.88586699775999"/>
    <n v="613.72010689843205"/>
    <m/>
    <n v="1"/>
  </r>
  <r>
    <s v="47348DE17E947B4BACD73EBE533149624DDF9174"/>
    <s v="LizardNetTorRelay"/>
    <n v="613"/>
    <n v="1525007567"/>
    <n v="1525007567"/>
    <n v="-2.9873706673299999E-3"/>
    <n v="-2.9873706673299999E-3"/>
    <n v="612564"/>
    <n v="-9.4117080984200005E-2"/>
    <n v="0"/>
    <x v="5"/>
    <s v="043.3:044.1 04-29-08:12:47"/>
    <s v="LizardNetTorRelay"/>
    <n v="0"/>
    <n v="0"/>
    <n v="1"/>
    <n v="0"/>
    <x v="2"/>
    <n v="670"/>
    <n v="614400"/>
    <n v="1.090495"/>
    <n v="0.91701500000000002"/>
    <n v="2742"/>
    <n v="54"/>
    <m/>
    <n v="1117.99"/>
    <n v="4051.45"/>
    <n v="4861.32"/>
    <n v="4819.491751072962"/>
    <n v="1114.6501494676318"/>
    <n v="4039.3468171098457"/>
    <n v="4846.797435227495"/>
    <n v="4805.0941427843672"/>
    <n v="612.56455946199242"/>
    <n v="613.11519162339471"/>
    <m/>
    <n v="1"/>
  </r>
  <r>
    <s v="8AA8EE2EE7DF9A90B872A5B02A601790F0E0A359"/>
    <s v="VicTorY"/>
    <n v="165"/>
    <n v="1525006165"/>
    <n v="1525006165"/>
    <n v="-0.90020920360199996"/>
    <n v="-0.90020920360199996"/>
    <n v="165307"/>
    <n v="-5.8848375583899999E-2"/>
    <n v="0"/>
    <x v="7"/>
    <s v="098.8:099.6 04-29-07:49:25"/>
    <s v="VicTorY"/>
    <n v="1"/>
    <n v="0"/>
    <n v="0"/>
    <n v="0"/>
    <x v="0"/>
    <n v="37"/>
    <n v="1656536"/>
    <n v="2.2336000000000002E-2"/>
    <n v="44.771242999999998"/>
    <n v="6414"/>
    <n v="128"/>
    <m/>
    <n v="10125.48"/>
    <n v="10125.48"/>
    <n v="4861.32"/>
    <n v="509.99709399477808"/>
    <n v="1010.4297131120213"/>
    <n v="1010.4297131120213"/>
    <n v="485.11499434552553"/>
    <n v="50.893016170404586"/>
    <n v="165.30704670195738"/>
    <n v="612.67573269137017"/>
    <m/>
    <n v="1"/>
  </r>
  <r>
    <s v="04109371507FC9BDF70F7814E7AD9F4AD7106C88"/>
    <s v="creakings"/>
    <n v="608"/>
    <n v="1524896579"/>
    <n v="1524896579"/>
    <n v="-0.107828490943"/>
    <n v="-0.107828490943"/>
    <n v="607903"/>
    <n v="3.1761996921900001E-2"/>
    <n v="0"/>
    <x v="3"/>
    <s v="058.7:059.5 04-28-01:22:59"/>
    <s v="creakings"/>
    <n v="0"/>
    <n v="0"/>
    <n v="1"/>
    <n v="0"/>
    <x v="2"/>
    <n v="449"/>
    <n v="662642"/>
    <n v="0.67759100000000005"/>
    <n v="1.4758169999999999"/>
    <n v="4335"/>
    <n v="86"/>
    <m/>
    <n v="1117.99"/>
    <n v="4051.45"/>
    <n v="4861.32"/>
    <n v="3794.4265750962772"/>
    <n v="997.43882541063545"/>
    <n v="3614.5882603689824"/>
    <n v="4337.131200408975"/>
    <n v="3385.2792835096302"/>
    <n v="591.19031310454864"/>
    <n v="612.62581917318403"/>
    <m/>
    <n v="1"/>
  </r>
  <r>
    <s v="5D1D1D7F16BE88F90BE3AA61622A955480D3423F"/>
    <s v="sabarurothbard"/>
    <n v="641"/>
    <n v="1525003705"/>
    <n v="1525003705"/>
    <n v="0.17388022460399999"/>
    <n v="0.17388022460399999"/>
    <n v="640694"/>
    <n v="7.50203117517E-2"/>
    <n v="0"/>
    <x v="3"/>
    <s v="050.0:050.8 04-29-07:08:25"/>
    <s v="sabarurothbard"/>
    <n v="0"/>
    <n v="0"/>
    <n v="1"/>
    <n v="0"/>
    <x v="2"/>
    <n v="550"/>
    <n v="545792"/>
    <n v="1.0077100000000001"/>
    <n v="0.99234900000000004"/>
    <n v="3188"/>
    <n v="63"/>
    <m/>
    <n v="1117.99"/>
    <n v="4051.45"/>
    <n v="4861.32"/>
    <n v="3794.4265750962772"/>
    <n v="1312.3863523050259"/>
    <n v="4755.9170359718755"/>
    <n v="5706.6074134719165"/>
    <n v="4454.2023202174041"/>
    <n v="640.69443554706629"/>
    <n v="612.22370488294644"/>
    <m/>
    <n v="1"/>
  </r>
  <r>
    <s v="1B4AC43C4D3BC26DA7AC0583C8B2CB4D8BA46E6D"/>
    <s v="Unnamed"/>
    <n v="435"/>
    <n v="1525003937"/>
    <n v="1525003937"/>
    <n v="-0.57479756365500001"/>
    <n v="-0.57479756365500001"/>
    <n v="435407"/>
    <n v="1.87863468575E-2"/>
    <n v="0"/>
    <x v="6"/>
    <s v="086.8:087.6 04-29-07:12:17"/>
    <s v="Unnamed"/>
    <n v="0"/>
    <n v="0"/>
    <n v="1"/>
    <n v="0"/>
    <x v="2"/>
    <n v="276"/>
    <n v="1024000"/>
    <n v="0.26953100000000002"/>
    <n v="3.7101449999999998"/>
    <n v="5574"/>
    <n v="111"/>
    <m/>
    <n v="1117.99"/>
    <n v="4051.45"/>
    <n v="4861.32"/>
    <n v="885.64026081730776"/>
    <n v="475.37207180934655"/>
    <n v="1722.6864107299502"/>
    <n v="2067.0451078526753"/>
    <n v="376.57639662474048"/>
    <n v="435.40729481727999"/>
    <n v="611.98510637209597"/>
    <m/>
    <n v="1"/>
  </r>
  <r>
    <s v="7BBD59605111B6AAC2870D5520B42896F0E4419E"/>
    <s v="ipfrelay"/>
    <n v="525"/>
    <n v="1524987008"/>
    <n v="1524987008"/>
    <n v="-0.35482005870299999"/>
    <n v="-0.35482005870299999"/>
    <n v="524818"/>
    <n v="-0.26916314447599998"/>
    <n v="0"/>
    <x v="3"/>
    <s v="057.9:058.7 04-29-02:30:08"/>
    <s v="ipfrelay"/>
    <n v="0"/>
    <n v="0"/>
    <n v="1"/>
    <n v="0"/>
    <x v="2"/>
    <n v="704"/>
    <n v="813445"/>
    <n v="0.86545499999999997"/>
    <n v="1.155462"/>
    <n v="3823"/>
    <n v="76"/>
    <m/>
    <n v="1117.99"/>
    <n v="4051.45"/>
    <n v="4861.32"/>
    <n v="3794.4265750962772"/>
    <n v="721.30472257063309"/>
    <n v="2613.9142731677307"/>
    <n v="3136.4261522259321"/>
    <n v="2448.0879149763932"/>
    <n v="524.81839734833829"/>
    <n v="611.4063781438366"/>
    <m/>
    <n v="1"/>
  </r>
  <r>
    <s v="84B46BECE13691E0C387B95901527225847441BF"/>
    <s v="MichaelAnders"/>
    <n v="610"/>
    <n v="1524948666"/>
    <n v="1524948666"/>
    <n v="-7.63512650012E-3"/>
    <n v="-7.63512650012E-3"/>
    <n v="609708"/>
    <n v="-5.2719856395700003E-2"/>
    <n v="0"/>
    <x v="5"/>
    <s v="045.6:046.4 04-28-15:51:06"/>
    <s v="MichaelAnders"/>
    <n v="0"/>
    <n v="0"/>
    <n v="1"/>
    <n v="0"/>
    <x v="2"/>
    <n v="610"/>
    <n v="614400"/>
    <n v="0.99283900000000003"/>
    <n v="1.0072129999999999"/>
    <n v="3379"/>
    <n v="67"/>
    <m/>
    <n v="1117.99"/>
    <n v="4051.45"/>
    <n v="4861.32"/>
    <n v="4819.491751072962"/>
    <n v="1109.4540049241309"/>
    <n v="4020.5166667410886"/>
    <n v="4824.203206842436"/>
    <n v="4782.6943218872348"/>
    <n v="609.70897827832619"/>
    <n v="611.1162847948284"/>
    <m/>
    <n v="1"/>
  </r>
  <r>
    <s v="B221D086245CA693D79A0FF6BC88617D4D05B326"/>
    <s v="RadioMineOver"/>
    <n v="712"/>
    <n v="1524983845"/>
    <n v="1524983845"/>
    <n v="0.90468213444400003"/>
    <n v="0.90468213444400003"/>
    <n v="711893"/>
    <n v="-5.03212022863E-2"/>
    <n v="0"/>
    <x v="0"/>
    <s v="001.6:002.4 04-29-01:37:25"/>
    <s v="RadioMineOver"/>
    <n v="0"/>
    <n v="0"/>
    <n v="1"/>
    <n v="0"/>
    <x v="2"/>
    <n v="1050"/>
    <n v="373760"/>
    <n v="2.8092890000000001"/>
    <n v="0.355962"/>
    <n v="72"/>
    <n v="1"/>
    <m/>
    <n v="1117.99"/>
    <n v="4051.45"/>
    <n v="4861.32"/>
    <n v="11818.828055288463"/>
    <n v="2129.4155794870476"/>
    <n v="7716.7244335931437"/>
    <n v="9259.2693538153071"/>
    <n v="22511.110646973459"/>
    <n v="711.89399456978947"/>
    <n v="610.45379619885261"/>
    <m/>
    <n v="1"/>
  </r>
  <r>
    <s v="33C1A7D507AC9FAB5AA0FFB9315A772C163F64A7"/>
    <s v="Unnamed"/>
    <n v="444"/>
    <n v="1524987958"/>
    <n v="1524987958"/>
    <n v="-0.55200862310099996"/>
    <n v="-0.55200862310099996"/>
    <n v="444423"/>
    <n v="7.4881201622E-3"/>
    <n v="0"/>
    <x v="6"/>
    <s v="082.9:083.7 04-29-02:45:58"/>
    <s v="Unnamed"/>
    <n v="0"/>
    <n v="0"/>
    <n v="1"/>
    <n v="0"/>
    <x v="2"/>
    <n v="346"/>
    <n v="992035"/>
    <n v="0.34877799999999998"/>
    <n v="2.8671530000000001"/>
    <n v="5321"/>
    <n v="106"/>
    <m/>
    <n v="1117.99"/>
    <n v="4051.45"/>
    <n v="4861.32"/>
    <n v="885.64026081730776"/>
    <n v="500.84987945931306"/>
    <n v="1815.0146639374536"/>
    <n v="2177.8294403466466"/>
    <n v="396.7591998807352"/>
    <n v="444.4231255819995"/>
    <n v="608.70668790739956"/>
    <m/>
    <n v="1"/>
  </r>
  <r>
    <s v="D439FC3B5F0A81796F4622320197A90032CAE4DB"/>
    <s v="Osterei"/>
    <n v="509"/>
    <n v="1525007235"/>
    <n v="1525007235"/>
    <n v="-0.39584091514600001"/>
    <n v="-0.39584091514600001"/>
    <n v="508581"/>
    <n v="-1.39608080636E-2"/>
    <n v="0"/>
    <x v="4"/>
    <s v="072.2:073.0 04-29-08:07:15"/>
    <s v="Osterei"/>
    <n v="0"/>
    <n v="0"/>
    <n v="1"/>
    <n v="0"/>
    <x v="2"/>
    <n v="468"/>
    <n v="841800"/>
    <n v="0.555952"/>
    <n v="1.798718"/>
    <n v="4682"/>
    <n v="93"/>
    <m/>
    <n v="1117.99"/>
    <n v="4051.45"/>
    <n v="4861.32"/>
    <n v="2386.3111194805197"/>
    <n v="675.44381527592338"/>
    <n v="2447.7203243317381"/>
    <n v="2937.0106423824468"/>
    <n v="1441.711542122275"/>
    <n v="508.58111763009714"/>
    <n v="608.54678234106802"/>
    <m/>
    <n v="1"/>
  </r>
  <r>
    <s v="BC2C966F06B1CE4121F906EF1B35D025C43C2964"/>
    <s v="3sKtjMnoiZAIGz07"/>
    <n v="430"/>
    <n v="1524966613"/>
    <n v="1524966613"/>
    <n v="-0.57971802321900001"/>
    <n v="-0.57971802321900001"/>
    <n v="430368"/>
    <n v="-2.97321725087E-2"/>
    <n v="0"/>
    <x v="6"/>
    <s v="076.6:077.4 04-28-20:50:13"/>
    <s v="3sKtjMnoiZAIGz07"/>
    <n v="0"/>
    <n v="0"/>
    <n v="1"/>
    <n v="0"/>
    <x v="2"/>
    <n v="430"/>
    <n v="1024000"/>
    <n v="0.41992200000000002"/>
    <n v="2.3813949999999999"/>
    <n v="5103"/>
    <n v="102"/>
    <m/>
    <n v="1117.99"/>
    <n v="4051.45"/>
    <n v="4861.32"/>
    <n v="885.64026081730776"/>
    <n v="469.8710472213902"/>
    <n v="1702.7514148293824"/>
    <n v="2043.1251793650108"/>
    <n v="372.21863953313851"/>
    <n v="430.36874422374399"/>
    <n v="608.45812095662086"/>
    <m/>
    <n v="1"/>
  </r>
  <r>
    <s v="BC0DEA16B96BB106D452DA5E8001CB519D35A278"/>
    <s v="franksToeKnife"/>
    <n v="606"/>
    <n v="1524988531"/>
    <n v="1524988531"/>
    <n v="-1.40623145699E-2"/>
    <n v="-1.40623145699E-2"/>
    <n v="605760"/>
    <n v="-0.21281306482199999"/>
    <n v="0"/>
    <x v="2"/>
    <s v="034.5:035.3 04-29-02:55:31"/>
    <s v="franksToeKnife"/>
    <n v="0"/>
    <n v="0"/>
    <n v="1"/>
    <n v="0"/>
    <x v="2"/>
    <n v="625"/>
    <n v="614400"/>
    <n v="1.017253"/>
    <n v="0.98304000000000002"/>
    <n v="3148"/>
    <n v="62"/>
    <m/>
    <n v="1117.99"/>
    <n v="4051.45"/>
    <n v="4861.32"/>
    <n v="6440.9193022088357"/>
    <n v="1102.2684729339974"/>
    <n v="3994.4772356357785"/>
    <n v="4792.9585889350528"/>
    <n v="6350.3450688618341"/>
    <n v="605.76011392825342"/>
    <n v="608.35207974977732"/>
    <m/>
    <n v="1"/>
  </r>
  <r>
    <s v="762D5F254ADDFB1118286C1329F75437D12B5C11"/>
    <s v="SVRelay"/>
    <n v="604"/>
    <n v="1524938298"/>
    <n v="1524938298"/>
    <n v="-1.66996035901E-2"/>
    <n v="-1.66996035901E-2"/>
    <n v="604139"/>
    <n v="9.1611207585899995E-2"/>
    <n v="0"/>
    <x v="4"/>
    <s v="068.3:069.1 04-28-12:58:18"/>
    <s v="SVRelay"/>
    <n v="0"/>
    <n v="0"/>
    <n v="1"/>
    <n v="0"/>
    <x v="2"/>
    <n v="588"/>
    <n v="614400"/>
    <n v="0.95703099999999997"/>
    <n v="1.0448980000000001"/>
    <n v="3523"/>
    <n v="70"/>
    <m/>
    <n v="1117.99"/>
    <n v="4051.45"/>
    <n v="4861.32"/>
    <n v="2386.3111194805197"/>
    <n v="1099.320010182304"/>
    <n v="3983.7923910348891"/>
    <n v="4780.1378830753747"/>
    <n v="2346.460669742547"/>
    <n v="604.13976355424256"/>
    <n v="607.21783448796975"/>
    <m/>
    <n v="1"/>
  </r>
  <r>
    <s v="46A4E56C9CA59A3B07FD1DFE9891194E0C8FD6F0"/>
    <s v="au0akatala"/>
    <n v="285"/>
    <n v="1524950158"/>
    <n v="1524950158"/>
    <n v="-0.69019367159"/>
    <n v="-0.69019367159"/>
    <n v="285038"/>
    <n v="3.9352161533799997E-3"/>
    <n v="0"/>
    <x v="6"/>
    <s v="083.6:084.4 04-28-16:15:58"/>
    <s v="au0akatala"/>
    <n v="0"/>
    <n v="0"/>
    <n v="1"/>
    <n v="0"/>
    <x v="2"/>
    <n v="272"/>
    <n v="1171128"/>
    <n v="0.23225499999999999"/>
    <n v="4.3056179999999999"/>
    <n v="5739"/>
    <n v="114"/>
    <m/>
    <n v="1117.99"/>
    <n v="4051.45"/>
    <n v="4861.32"/>
    <n v="885.64026081730776"/>
    <n v="346.3603770990959"/>
    <n v="1255.1648492366944"/>
    <n v="1506.0677004261011"/>
    <n v="274.37695749588488"/>
    <n v="362.82286577814648"/>
    <n v="605.31440604470254"/>
    <m/>
    <n v="1"/>
  </r>
  <r>
    <s v="585C624CABA88C45BE965894FBC1163B71265058"/>
    <s v="folokinet1"/>
    <n v="201"/>
    <n v="1524988261"/>
    <n v="1524988261"/>
    <n v="-0.87005007508400001"/>
    <n v="-0.87005007508400001"/>
    <n v="201011"/>
    <n v="-4.2406388137300001E-2"/>
    <n v="0"/>
    <x v="7"/>
    <s v="094.9:095.7 04-29-02:51:01"/>
    <s v="folokinet1"/>
    <n v="1"/>
    <n v="0"/>
    <n v="0"/>
    <n v="0"/>
    <x v="0"/>
    <n v="179"/>
    <n v="1546835"/>
    <n v="0.11572"/>
    <n v="8.6415360000000003"/>
    <n v="6152"/>
    <n v="123"/>
    <m/>
    <n v="10125.48"/>
    <n v="10125.48"/>
    <n v="4861.32"/>
    <n v="509.99709399477808"/>
    <n v="1315.8053657384596"/>
    <n v="1315.8053657384596"/>
    <n v="631.72816899264899"/>
    <n v="66.274084071999596"/>
    <n v="201.01109210744085"/>
    <n v="604.75826447520853"/>
    <m/>
    <n v="1"/>
  </r>
  <r>
    <s v="96E48C0DD823306C7F847EC011A7EEBF2640B5AB"/>
    <s v="Unnamed"/>
    <n v="425"/>
    <n v="1524971186"/>
    <n v="1524971186"/>
    <n v="-0.58534267690099995"/>
    <n v="-0.58534267690099995"/>
    <n v="424609"/>
    <n v="-8.7070051855399996E-2"/>
    <n v="0"/>
    <x v="6"/>
    <s v="078.2:079.0 04-28-22:06:26"/>
    <s v="Unnamed"/>
    <n v="0"/>
    <n v="0"/>
    <n v="1"/>
    <n v="0"/>
    <x v="2"/>
    <n v="475"/>
    <n v="1024000"/>
    <n v="0.46386699999999997"/>
    <n v="2.155789"/>
    <n v="4973"/>
    <n v="99"/>
    <m/>
    <n v="1117.99"/>
    <n v="4051.45"/>
    <n v="4861.32"/>
    <n v="885.64026081730776"/>
    <n v="463.58274065145105"/>
    <n v="1679.9634116694438"/>
    <n v="2015.7819379276309"/>
    <n v="367.23721977920508"/>
    <n v="424.60909885337605"/>
    <n v="604.42636919736333"/>
    <m/>
    <n v="1"/>
  </r>
  <r>
    <s v="629CDD332DC7A37EFBF46FCD4B245410DFBE32D3"/>
    <s v="jasiu"/>
    <n v="582"/>
    <n v="1524984916"/>
    <n v="1524984916"/>
    <n v="-0.111589830946"/>
    <n v="-0.111589830946"/>
    <n v="582228"/>
    <n v="0.118017350646"/>
    <n v="0"/>
    <x v="3"/>
    <s v="057.1:057.9 04-29-01:55:16"/>
    <s v="jasiu"/>
    <n v="0"/>
    <n v="0"/>
    <n v="1"/>
    <n v="0"/>
    <x v="2"/>
    <n v="586"/>
    <n v="655360"/>
    <n v="0.89416499999999999"/>
    <n v="1.1183620000000001"/>
    <n v="3730"/>
    <n v="74"/>
    <m/>
    <n v="1117.99"/>
    <n v="4051.45"/>
    <n v="4861.32"/>
    <n v="3794.4265750962772"/>
    <n v="993.23368490068151"/>
    <n v="3599.3493794138285"/>
    <n v="4318.8461230255916"/>
    <n v="3371.007155044274"/>
    <n v="582.22848839122946"/>
    <n v="604.16794187386063"/>
    <m/>
    <n v="1"/>
  </r>
  <r>
    <s v="52AEC77D6F5EA93B40489EF630B74752CFD2F625"/>
    <s v="SPQRviva"/>
    <n v="642"/>
    <n v="1525004091"/>
    <n v="1525004091"/>
    <n v="0.25298942804500002"/>
    <n v="0.25298942804500002"/>
    <n v="641530"/>
    <n v="-0.319997229065"/>
    <n v="0"/>
    <x v="5"/>
    <s v="042.5:043.3 04-29-07:14:51"/>
    <s v="SPQRviva"/>
    <n v="0"/>
    <n v="0"/>
    <n v="1"/>
    <n v="0"/>
    <x v="2"/>
    <n v="566"/>
    <n v="512000"/>
    <n v="1.105469"/>
    <n v="0.90459400000000001"/>
    <n v="2677"/>
    <n v="53"/>
    <m/>
    <n v="1117.99"/>
    <n v="4051.45"/>
    <n v="4861.32"/>
    <n v="4819.491751072962"/>
    <n v="1400.8296506600295"/>
    <n v="5076.4240182529147"/>
    <n v="6091.1825663437194"/>
    <n v="6038.772212644506"/>
    <n v="641.53058715904001"/>
    <n v="602.67141101132802"/>
    <m/>
    <n v="1"/>
  </r>
  <r>
    <s v="ED098A005BE24191A31C2B67E33CC29FEA6313A4"/>
    <s v="lunorian"/>
    <n v="213"/>
    <n v="1524991621"/>
    <n v="1524991621"/>
    <n v="-0.85864350603999995"/>
    <n v="-0.85864350603999995"/>
    <n v="213215"/>
    <n v="2.3433171974600001E-2"/>
    <n v="0.125"/>
    <x v="7"/>
    <s v="096.5:097.3 04-29-03:47:01"/>
    <s v="lunorian"/>
    <n v="1"/>
    <n v="0"/>
    <n v="0"/>
    <n v="0"/>
    <x v="0"/>
    <n v="136"/>
    <n v="1508352"/>
    <n v="9.0164999999999995E-2"/>
    <n v="11.090824"/>
    <n v="6245"/>
    <n v="124"/>
    <m/>
    <n v="10125.48"/>
    <n v="10125.48"/>
    <n v="4861.32"/>
    <n v="509.99709399477808"/>
    <n v="1431.3023524621012"/>
    <n v="1431.3023524621012"/>
    <n v="687.17915121762746"/>
    <n v="72.091401136890426"/>
    <n v="213.21535037755399"/>
    <n v="601.7563452642878"/>
    <m/>
    <n v="1"/>
  </r>
  <r>
    <s v="1C41B62A48C9B86E2D0AA6C27F25D73CCC848D83"/>
    <s v="Rakanishu"/>
    <n v="333"/>
    <n v="1524950158"/>
    <n v="1524950158"/>
    <n v="-0.72877022078300002"/>
    <n v="-0.72877022078300002"/>
    <n v="333009"/>
    <n v="3.3095429546700001E-3"/>
    <n v="0"/>
    <x v="6"/>
    <s v="083.6:084.4 04-28-16:15:58"/>
    <s v="Rakanishu"/>
    <n v="0"/>
    <n v="0"/>
    <n v="1"/>
    <n v="0"/>
    <x v="2"/>
    <n v="387"/>
    <n v="1227776"/>
    <n v="0.31520399999999998"/>
    <n v="3.1725479999999999"/>
    <n v="5422"/>
    <n v="108"/>
    <m/>
    <n v="1117.99"/>
    <n v="4051.45"/>
    <n v="4861.32"/>
    <n v="885.64026081730776"/>
    <n v="303.23218086681379"/>
    <n v="1098.8738890087145"/>
    <n v="1318.5347503031862"/>
    <n v="240.21201240716465"/>
    <n v="333.00941340793133"/>
    <n v="601.43938938555198"/>
    <m/>
    <n v="1"/>
  </r>
  <r>
    <s v="8AFE171FC437608D06FC232AAA33EE376EB92FCB"/>
    <s v="VicTorY4"/>
    <n v="127"/>
    <n v="1525006165"/>
    <n v="1525006165"/>
    <n v="-0.92554347781000001"/>
    <n v="-0.92554347781000001"/>
    <n v="127085"/>
    <n v="-1.8756991730400002E-2"/>
    <n v="0"/>
    <x v="7"/>
    <s v="098.8:099.6 04-29-07:49:25"/>
    <s v="VicTorY4"/>
    <n v="1"/>
    <n v="0"/>
    <n v="0"/>
    <n v="0"/>
    <x v="0"/>
    <n v="48"/>
    <n v="1706838"/>
    <n v="2.8122000000000001E-2"/>
    <n v="35.559125000000002"/>
    <n v="6398"/>
    <n v="127"/>
    <m/>
    <n v="10125.48"/>
    <n v="10125.48"/>
    <n v="4861.32"/>
    <n v="509.99709399477808"/>
    <n v="753.90802630440101"/>
    <n v="753.90802630440101"/>
    <n v="361.95698045269069"/>
    <n v="37.972609945857705"/>
    <n v="127.0852214217352"/>
    <n v="601.01105499521475"/>
    <m/>
    <n v="1"/>
  </r>
  <r>
    <s v="2A252A481284F5B0DA74B4D38BB6A6FEB6518C97"/>
    <s v="Kitana386"/>
    <n v="409"/>
    <n v="1524981197"/>
    <n v="1524981197"/>
    <n v="-0.610223041222"/>
    <n v="-0.610223041222"/>
    <n v="408710"/>
    <n v="-0.29575811302799998"/>
    <n v="0"/>
    <x v="6"/>
    <s v="081.4:082.2 04-29-00:53:17"/>
    <s v="Kitana386"/>
    <n v="0"/>
    <n v="0"/>
    <n v="1"/>
    <n v="0"/>
    <x v="2"/>
    <n v="394"/>
    <n v="1048576"/>
    <n v="0.37574800000000003"/>
    <n v="2.6613600000000002"/>
    <n v="5261"/>
    <n v="105"/>
    <m/>
    <n v="1117.99"/>
    <n v="4051.45"/>
    <n v="4861.32"/>
    <n v="885.64026081730776"/>
    <n v="435.76674214421621"/>
    <n v="1579.1618596411281"/>
    <n v="1894.8305252466669"/>
    <n v="345.20216743272493"/>
    <n v="408.71076432760015"/>
    <n v="600.67033502932009"/>
    <m/>
    <n v="1"/>
  </r>
  <r>
    <s v="828D8F2A839659DEBCF1BFD9B923EAA433E630E0"/>
    <s v="sirius8"/>
    <n v="573"/>
    <n v="1524978530"/>
    <n v="1524978530"/>
    <n v="-0.135911897241"/>
    <n v="-0.135911897241"/>
    <n v="573363"/>
    <n v="9.1234012961199998E-2"/>
    <n v="0"/>
    <x v="4"/>
    <s v="065.2:066.0 04-29-00:08:50"/>
    <s v="sirius8"/>
    <n v="0"/>
    <n v="0"/>
    <n v="1"/>
    <n v="0"/>
    <x v="2"/>
    <n v="571"/>
    <n v="663547"/>
    <n v="0.86052700000000004"/>
    <n v="1.1620790000000001"/>
    <n v="3833"/>
    <n v="76"/>
    <m/>
    <n v="1117.99"/>
    <n v="4051.45"/>
    <n v="4861.32"/>
    <n v="2386.3111194805197"/>
    <n v="966.04185800353434"/>
    <n v="3500.80974392295"/>
    <n v="4200.6087757043815"/>
    <n v="2061.9830478246276"/>
    <n v="573.36306832142611"/>
    <n v="600.41824782499839"/>
    <m/>
    <n v="1"/>
  </r>
  <r>
    <s v="D4FA7A393B47DD64DEC9E9EC1C724DFEAE637AAB"/>
    <s v="wolfhead"/>
    <n v="636"/>
    <n v="1524977546"/>
    <n v="1524977546"/>
    <n v="0.24259595454999999"/>
    <n v="0.24259595454999999"/>
    <n v="636209"/>
    <n v="0.31191055098800002"/>
    <n v="0"/>
    <x v="3"/>
    <s v="054.8:055.6 04-28-23:52:26"/>
    <s v="wolfhead"/>
    <n v="0"/>
    <n v="0"/>
    <n v="1"/>
    <n v="0"/>
    <x v="2"/>
    <n v="548"/>
    <n v="512000"/>
    <n v="1.0703119999999999"/>
    <n v="0.934307"/>
    <n v="2863"/>
    <n v="57"/>
    <m/>
    <n v="1117.99"/>
    <n v="4051.45"/>
    <n v="4861.32"/>
    <n v="3794.4265750962772"/>
    <n v="1389.2098512273546"/>
    <n v="5034.3153800615974"/>
    <n v="6040.6565657730062"/>
    <n v="4714.9391120516457"/>
    <n v="636.20912872960002"/>
    <n v="598.94639011072002"/>
    <m/>
    <n v="1"/>
  </r>
  <r>
    <s v="7F4E9EC821549499911C8721A2A447CF9EBC1AA8"/>
    <s v="anonymous"/>
    <n v="406"/>
    <n v="1525007235"/>
    <n v="1525007235"/>
    <n v="-0.61187653704199996"/>
    <n v="-0.61187653704199996"/>
    <n v="406158"/>
    <n v="-0.17823923093300001"/>
    <n v="0"/>
    <x v="4"/>
    <s v="072.2:073.0 04-29-08:07:15"/>
    <s v="anonymous"/>
    <n v="0"/>
    <n v="0"/>
    <n v="1"/>
    <n v="0"/>
    <x v="2"/>
    <n v="593"/>
    <n v="1046466"/>
    <n v="0.56666899999999998"/>
    <n v="1.7646980000000001"/>
    <n v="4642"/>
    <n v="92"/>
    <m/>
    <n v="1117.99"/>
    <n v="4051.45"/>
    <n v="4861.32"/>
    <n v="2386.3111194805197"/>
    <n v="433.91815035241444"/>
    <n v="1572.4628040011892"/>
    <n v="1886.7923529469847"/>
    <n v="926.18333538796105"/>
    <n v="406.15800778780647"/>
    <n v="598.25040545146453"/>
    <m/>
    <n v="1"/>
  </r>
  <r>
    <s v="61E930B4DBC17B9AE973E81010096DB775D306FB"/>
    <s v="haemmiker"/>
    <n v="635"/>
    <n v="1524989085"/>
    <n v="1524989085"/>
    <n v="0.240414064214"/>
    <n v="0.240414064214"/>
    <n v="635092"/>
    <n v="0.45827343763599998"/>
    <n v="0"/>
    <x v="4"/>
    <s v="067.6:068.4 04-29-03:04:45"/>
    <s v="haemmiker"/>
    <n v="0"/>
    <n v="0"/>
    <n v="1"/>
    <n v="0"/>
    <x v="2"/>
    <n v="345"/>
    <n v="512000"/>
    <n v="0.67382799999999998"/>
    <n v="1.4840580000000001"/>
    <n v="4344"/>
    <n v="86"/>
    <m/>
    <n v="1117.99"/>
    <n v="4051.45"/>
    <n v="4861.32"/>
    <n v="2386.3111194805197"/>
    <n v="1386.7705196506099"/>
    <n v="5025.4755604598104"/>
    <n v="6030.0496986448024"/>
    <n v="2960.0138741938918"/>
    <n v="635.09200087756801"/>
    <n v="598.16440061429762"/>
    <m/>
    <n v="1"/>
  </r>
  <r>
    <s v="55E6460993C0B9B7A79775E28B2F5A990AD0D140"/>
    <s v="DanWin1210"/>
    <n v="436"/>
    <n v="1524987958"/>
    <n v="1524987958"/>
    <n v="-0.55296787024500005"/>
    <n v="-0.55296787024500005"/>
    <n v="436246"/>
    <n v="0.39240603496900001"/>
    <n v="0"/>
    <x v="6"/>
    <s v="082.9:083.7 04-29-02:45:58"/>
    <s v="DanWin1210"/>
    <n v="0"/>
    <n v="0"/>
    <n v="1"/>
    <n v="0"/>
    <x v="2"/>
    <n v="343"/>
    <n v="975872"/>
    <n v="0.35148099999999999"/>
    <n v="2.8451080000000002"/>
    <n v="5315"/>
    <n v="106"/>
    <m/>
    <n v="1117.99"/>
    <n v="4051.45"/>
    <n v="4861.32"/>
    <n v="885.64026081730776"/>
    <n v="499.77745074479242"/>
    <n v="1811.1283220958944"/>
    <n v="2173.1662330205763"/>
    <n v="395.90965198993473"/>
    <n v="436.24613852827127"/>
    <n v="598.13389696979004"/>
    <m/>
    <n v="1"/>
  </r>
  <r>
    <s v="98B2C98C05652E42E3FEB62185993C8E87E42173"/>
    <s v="Puhuri"/>
    <n v="632"/>
    <n v="1524984916"/>
    <n v="1524984916"/>
    <n v="0.23440398220399999"/>
    <n v="0.23440398220399999"/>
    <n v="632014"/>
    <n v="0.72222303919899999"/>
    <n v="0"/>
    <x v="3"/>
    <s v="057.1:057.9 04-29-01:55:16"/>
    <s v="Puhuri"/>
    <n v="0"/>
    <n v="0"/>
    <n v="1"/>
    <n v="0"/>
    <x v="2"/>
    <n v="486"/>
    <n v="512000"/>
    <n v="0.94921900000000003"/>
    <n v="1.053498"/>
    <n v="3550"/>
    <n v="71"/>
    <m/>
    <n v="1117.99"/>
    <n v="4051.45"/>
    <n v="4861.32"/>
    <n v="3794.4265750962772"/>
    <n v="1380.05130806425"/>
    <n v="5001.1260137003956"/>
    <n v="6000.8327667679496"/>
    <n v="4683.8552744795297"/>
    <n v="632.01483888844803"/>
    <n v="596.01038722191356"/>
    <m/>
    <n v="1"/>
  </r>
  <r>
    <s v="1F616EFAE7D4569604372EF960CE27BCC89060A4"/>
    <s v="Perlman"/>
    <n v="626"/>
    <n v="1524964902"/>
    <n v="1524964902"/>
    <n v="0.19362979645799999"/>
    <n v="0.19362979645799999"/>
    <n v="625805"/>
    <n v="0.17671648086299999"/>
    <n v="0"/>
    <x v="2"/>
    <s v="028.2:029.0 04-28-20:21:42"/>
    <s v="Perlman"/>
    <n v="0"/>
    <n v="0"/>
    <n v="1"/>
    <n v="0"/>
    <x v="2"/>
    <n v="548"/>
    <n v="524288"/>
    <n v="1.0452269999999999"/>
    <n v="0.95672999999999997"/>
    <n v="3019"/>
    <n v="60"/>
    <m/>
    <n v="1117.99"/>
    <n v="4051.45"/>
    <n v="4861.32"/>
    <n v="6440.9193022088357"/>
    <n v="1334.4661761420796"/>
    <n v="4835.9314388597641"/>
    <n v="5802.6164021172044"/>
    <n v="7688.0731956979362"/>
    <n v="625.80577872537197"/>
    <n v="595.35044510776038"/>
    <m/>
    <n v="1"/>
  </r>
  <r>
    <s v="0E190AF1E72CE3F54FA13875CCF395E16FAEF5CC"/>
    <s v="Unnamed"/>
    <n v="169"/>
    <n v="1524912765"/>
    <n v="1524912765"/>
    <n v="-0.55238569942600002"/>
    <n v="-0.55238569942600002"/>
    <n v="169442"/>
    <n v="-0.14857622868500001"/>
    <n v="0"/>
    <x v="4"/>
    <s v="062.0:062.8 04-28-05:52:45"/>
    <s v="Unnamed"/>
    <n v="0"/>
    <n v="0"/>
    <n v="1"/>
    <n v="0"/>
    <x v="2"/>
    <n v="169"/>
    <n v="968983"/>
    <n v="0.17441000000000001"/>
    <n v="5.7336270000000003"/>
    <n v="5954"/>
    <n v="119"/>
    <m/>
    <n v="1117.99"/>
    <n v="4051.45"/>
    <n v="4861.32"/>
    <n v="2386.3111194805197"/>
    <n v="500.42831189872624"/>
    <n v="1813.4869580605321"/>
    <n v="2175.9963516663975"/>
    <n v="1068.1469826982318"/>
    <n v="433.73064781309625"/>
    <n v="594.30635346916733"/>
    <m/>
    <n v="1"/>
  </r>
  <r>
    <s v="17898F9A2EBC7D69DAF87C00A1BD2FABF3C9E1D2"/>
    <s v="Legolas"/>
    <n v="623"/>
    <n v="1524883723"/>
    <n v="1524883723"/>
    <n v="0.18826175050899999"/>
    <n v="0.18826175050899999"/>
    <n v="622991"/>
    <n v="9.1094320697300002E-2"/>
    <n v="0"/>
    <x v="5"/>
    <s v="043.4:044.2 04-27-21:48:43"/>
    <s v="Legolas"/>
    <n v="0"/>
    <n v="0"/>
    <n v="1"/>
    <n v="0"/>
    <x v="2"/>
    <n v="514"/>
    <n v="524288"/>
    <n v="0.98037700000000005"/>
    <n v="1.020016"/>
    <n v="3433"/>
    <n v="68"/>
    <m/>
    <n v="1117.99"/>
    <n v="4051.45"/>
    <n v="4861.32"/>
    <n v="4819.491751072962"/>
    <n v="1328.4647544515569"/>
    <n v="4814.1830690996885"/>
    <n v="5776.5206129844119"/>
    <n v="5726.8177046936435"/>
    <n v="622.99137665086266"/>
    <n v="593.38036365560379"/>
    <m/>
    <n v="1"/>
  </r>
  <r>
    <s v="B2987B8A0A61DBCFD8D1A2C22780DB3987806A77"/>
    <s v="angel"/>
    <n v="569"/>
    <n v="1524983329"/>
    <n v="1524983329"/>
    <n v="-0.121559061178"/>
    <n v="-0.121559061178"/>
    <n v="569157"/>
    <n v="0.249687488549"/>
    <n v="0"/>
    <x v="4"/>
    <s v="066.0:066.8 04-29-01:28:49"/>
    <s v="angel"/>
    <n v="0"/>
    <n v="0"/>
    <n v="1"/>
    <n v="0"/>
    <x v="2"/>
    <n v="569"/>
    <n v="647918"/>
    <n v="0.87819800000000003"/>
    <n v="1.1386959999999999"/>
    <n v="3777"/>
    <n v="75"/>
    <m/>
    <n v="1117.99"/>
    <n v="4051.45"/>
    <n v="4861.32"/>
    <n v="2386.3111194805197"/>
    <n v="982.08818519360784"/>
    <n v="3558.9595415903918"/>
    <n v="4270.3825047141645"/>
    <n v="2096.2333801178456"/>
    <n v="569.15769619967261"/>
    <n v="592.78578733977076"/>
    <m/>
    <n v="1"/>
  </r>
  <r>
    <s v="3B2B58E7FF5EE2E8803A07B8EFB772AFB8E3D1E2"/>
    <s v="Unnamed"/>
    <n v="453"/>
    <n v="1525008480"/>
    <n v="1525008480"/>
    <n v="-0.50650741305699998"/>
    <n v="-0.50650741305699998"/>
    <n v="453216"/>
    <n v="8.3894401084700001E-3"/>
    <n v="0"/>
    <x v="6"/>
    <s v="075.8:076.6 04-29-08:28:00"/>
    <s v="Unnamed"/>
    <n v="0"/>
    <n v="0"/>
    <n v="1"/>
    <n v="0"/>
    <x v="2"/>
    <n v="446"/>
    <n v="918386"/>
    <n v="0.48563499999999998"/>
    <n v="2.059161"/>
    <n v="4895"/>
    <n v="97"/>
    <m/>
    <n v="1117.99"/>
    <n v="4051.45"/>
    <n v="4861.32"/>
    <n v="885.64026081730776"/>
    <n v="551.71977727640456"/>
    <n v="1999.3605413702173"/>
    <n v="2399.0253827577449"/>
    <n v="437.05690341160647"/>
    <n v="453.21668295223401"/>
    <n v="592.76747806656385"/>
    <m/>
    <n v="1"/>
  </r>
  <r>
    <s v="9BC9DEC371D17190F0185D7CDA42F30A617B6A7F"/>
    <s v="Lavaeolous"/>
    <n v="510"/>
    <n v="1524973689"/>
    <n v="1524973689"/>
    <n v="-0.35182252450200002"/>
    <n v="-0.35182252450200002"/>
    <n v="509747"/>
    <n v="0.15094149379800001"/>
    <n v="0"/>
    <x v="2"/>
    <s v="033.8:034.6 04-28-22:48:09"/>
    <s v="Lavaeolous"/>
    <n v="1"/>
    <n v="0"/>
    <n v="0"/>
    <n v="0"/>
    <x v="0"/>
    <n v="780"/>
    <n v="786432"/>
    <n v="0.99182099999999995"/>
    <n v="1.008246"/>
    <n v="3388"/>
    <n v="67"/>
    <m/>
    <n v="10125.48"/>
    <n v="10125.48"/>
    <n v="4861.32"/>
    <n v="6440.9193022088357"/>
    <n v="6563.1080646054888"/>
    <n v="6563.1080646054888"/>
    <n v="3150.9981251879371"/>
    <n v="4174.8588131920624"/>
    <n v="509.74750841084307"/>
    <n v="592.75285588759016"/>
    <m/>
    <n v="1"/>
  </r>
  <r>
    <s v="857614896A8DA87D3D398F741BD32E2A21B1BDDF"/>
    <s v="blackfire"/>
    <n v="475"/>
    <n v="1525002309"/>
    <n v="1525002309"/>
    <n v="-0.465889594327"/>
    <n v="-0.465889594327"/>
    <n v="474546"/>
    <n v="0.10551332283500001"/>
    <n v="0"/>
    <x v="4"/>
    <s v="070.7:071.5 04-29-06:45:09"/>
    <s v="blackfire"/>
    <n v="0"/>
    <n v="0"/>
    <n v="1"/>
    <n v="0"/>
    <x v="2"/>
    <n v="468"/>
    <n v="877179"/>
    <n v="0.53352900000000003"/>
    <n v="1.874314"/>
    <n v="4754"/>
    <n v="95"/>
    <m/>
    <n v="1117.99"/>
    <n v="4051.45"/>
    <n v="4861.32"/>
    <n v="2386.3111194805197"/>
    <n v="597.13009243835722"/>
    <n v="2163.9216030638754"/>
    <n v="2596.4815973062678"/>
    <n v="1274.553600087731"/>
    <n v="468.51043153783644"/>
    <n v="591.11100207648553"/>
    <m/>
    <n v="1"/>
  </r>
  <r>
    <s v="FB4101B455FFCCAF3F7071BD6BC73E576C02BCF2"/>
    <s v="hal9k"/>
    <n v="616"/>
    <n v="1524963001"/>
    <n v="1524963001"/>
    <n v="0.15687895244300001"/>
    <n v="0.15687895244300001"/>
    <n v="616014"/>
    <n v="5.8583141395299999E-2"/>
    <n v="0"/>
    <x v="5"/>
    <s v="047.3:048.1 04-28-19:50:01"/>
    <s v="hal9k"/>
    <n v="0"/>
    <n v="0"/>
    <n v="1"/>
    <n v="0"/>
    <x v="2"/>
    <n v="558"/>
    <n v="532480"/>
    <n v="1.0479270000000001"/>
    <n v="0.95426500000000003"/>
    <n v="3001"/>
    <n v="60"/>
    <m/>
    <n v="1117.99"/>
    <n v="4051.45"/>
    <n v="4861.32"/>
    <n v="4819.491751072962"/>
    <n v="1293.3791000417498"/>
    <n v="4687.0372318751924"/>
    <n v="5623.9587890902048"/>
    <n v="5575.568568288968"/>
    <n v="616.01490459684862"/>
    <n v="590.95443321779408"/>
    <m/>
    <n v="1"/>
  </r>
  <r>
    <s v="56EE81A5D4CED309C30C4F8DAFB0008C7B449C3D"/>
    <s v="Unnamed"/>
    <n v="405"/>
    <n v="1524946430"/>
    <n v="1524946430"/>
    <n v="-0.60496008181100003"/>
    <n v="-0.60496008181100003"/>
    <n v="404520"/>
    <n v="-0.21879568180699999"/>
    <n v="0"/>
    <x v="6"/>
    <s v="082.8:083.6 04-28-15:13:50"/>
    <s v="Unnamed"/>
    <n v="0"/>
    <n v="0"/>
    <n v="1"/>
    <n v="0"/>
    <x v="2"/>
    <n v="403"/>
    <n v="1024000"/>
    <n v="0.39355499999999999"/>
    <n v="2.540943"/>
    <n v="5199"/>
    <n v="103"/>
    <m/>
    <n v="1117.99"/>
    <n v="4051.45"/>
    <n v="4861.32"/>
    <n v="885.64026081730776"/>
    <n v="441.65067813612006"/>
    <n v="1600.4844765468238"/>
    <n v="1920.4154550905491"/>
    <n v="349.86325617815385"/>
    <n v="404.52087622553597"/>
    <n v="590.36461335787521"/>
    <m/>
    <n v="1"/>
  </r>
  <r>
    <s v="5EBEE2C84DCD8C82D8B54E10BB9EE68F3443F3B3"/>
    <s v="pansomatik"/>
    <n v="618"/>
    <n v="1524982505"/>
    <n v="1524982505"/>
    <n v="0.17916418814499999"/>
    <n v="0.17916418814499999"/>
    <n v="618221"/>
    <n v="0.26884429615900002"/>
    <n v="0"/>
    <x v="3"/>
    <s v="056.4:057.2 04-29-01:15:05"/>
    <s v="pansomatik"/>
    <n v="0"/>
    <n v="0"/>
    <n v="1"/>
    <n v="0"/>
    <x v="2"/>
    <n v="480"/>
    <n v="524288"/>
    <n v="0.91552699999999998"/>
    <n v="1.0922670000000001"/>
    <n v="3646"/>
    <n v="72"/>
    <m/>
    <n v="1117.99"/>
    <n v="4051.45"/>
    <n v="4861.32"/>
    <n v="3794.4265750962772"/>
    <n v="1318.2937707042286"/>
    <n v="4777.3247500600601"/>
    <n v="5732.2944511130509"/>
    <n v="4474.2519318992145"/>
    <n v="618.22163387416572"/>
    <n v="590.04154371191612"/>
    <m/>
    <n v="1"/>
  </r>
  <r>
    <s v="CFB29406148070AB0AAB96369750FBF0DA2059C4"/>
    <s v="powerloadnetrelay"/>
    <n v="558"/>
    <n v="1524915206"/>
    <n v="1524915206"/>
    <n v="-0.15899913482899999"/>
    <n v="-0.15899913482899999"/>
    <n v="558047"/>
    <n v="6.2674153876000005E-2"/>
    <n v="0"/>
    <x v="4"/>
    <s v="062.8:063.6 04-28-06:33:26"/>
    <s v="powerloadnetrelay"/>
    <n v="0"/>
    <n v="0"/>
    <n v="1"/>
    <n v="0"/>
    <x v="2"/>
    <n v="390"/>
    <n v="663552"/>
    <n v="0.58774599999999999"/>
    <n v="1.7014149999999999"/>
    <n v="4568"/>
    <n v="91"/>
    <m/>
    <n v="1117.99"/>
    <n v="4051.45"/>
    <n v="4861.32"/>
    <n v="2386.3111194805197"/>
    <n v="940.2305572525263"/>
    <n v="3407.2729551970478"/>
    <n v="4088.3743258730856"/>
    <n v="2006.8897160502947"/>
    <n v="558.0478060859474"/>
    <n v="589.69906426016314"/>
    <m/>
    <n v="1"/>
  </r>
  <r>
    <s v="F42293743B0BC4A33C80A542A451EE6C64B27DE9"/>
    <s v="TaurNuFuin"/>
    <n v="618"/>
    <n v="1524975523"/>
    <n v="1524975523"/>
    <n v="0.17779840418199999"/>
    <n v="0.17779840418199999"/>
    <n v="617505"/>
    <n v="0.13748703035400001"/>
    <n v="0"/>
    <x v="3"/>
    <s v="054.0:054.8 04-28-23:18:43"/>
    <s v="TaurNuFuin"/>
    <n v="0"/>
    <n v="0"/>
    <n v="1"/>
    <n v="0"/>
    <x v="2"/>
    <n v="555"/>
    <n v="524288"/>
    <n v="1.058578"/>
    <n v="0.94466300000000003"/>
    <n v="2933"/>
    <n v="58"/>
    <m/>
    <n v="1117.99"/>
    <n v="4051.45"/>
    <n v="4861.32"/>
    <n v="3794.4265750962772"/>
    <n v="1316.7668378914341"/>
    <n v="4771.7913446231632"/>
    <n v="5725.6549382180401"/>
    <n v="4469.0695649341669"/>
    <n v="617.50556973177243"/>
    <n v="589.54029881224074"/>
    <m/>
    <n v="1"/>
  </r>
  <r>
    <s v="5099AA94537F2ECEB5E4F2B05E142BEC138076DA"/>
    <s v="ASock"/>
    <n v="193"/>
    <n v="1524983831"/>
    <n v="1524983831"/>
    <n v="-0.87269064601299995"/>
    <n v="-0.87269064601299995"/>
    <n v="192853"/>
    <n v="-2.2351345605399999E-2"/>
    <n v="0"/>
    <x v="7"/>
    <s v="093.3:094.1 04-29-01:37:11"/>
    <s v="ASock"/>
    <n v="1"/>
    <n v="0"/>
    <n v="0"/>
    <n v="0"/>
    <x v="0"/>
    <n v="242"/>
    <n v="1514845"/>
    <n v="0.15975200000000001"/>
    <n v="6.25969"/>
    <n v="6012"/>
    <n v="120"/>
    <m/>
    <n v="10125.48"/>
    <n v="10125.48"/>
    <n v="4861.32"/>
    <n v="509.99709399477808"/>
    <n v="1289.0683176082891"/>
    <n v="1289.0683176082891"/>
    <n v="618.891508724083"/>
    <n v="64.927400571722544"/>
    <n v="192.85393834043711"/>
    <n v="589.45125683830611"/>
    <m/>
    <n v="1"/>
  </r>
  <r>
    <s v="CA54C9F2AA56FE26D7A16F2693F65385E85E2D75"/>
    <s v="austrina"/>
    <n v="601"/>
    <n v="1525003565"/>
    <n v="1525003565"/>
    <n v="6.6406651546899995E-2"/>
    <n v="6.6406651546899995E-2"/>
    <n v="600600"/>
    <n v="-0.30021071736100002"/>
    <n v="0"/>
    <x v="2"/>
    <s v="028.9:029.7 04-29-07:06:05"/>
    <s v="austrina"/>
    <n v="0"/>
    <n v="0"/>
    <n v="1"/>
    <n v="0"/>
    <x v="2"/>
    <n v="753"/>
    <n v="563200"/>
    <n v="1.3370029999999999"/>
    <n v="0.747942"/>
    <n v="1832"/>
    <n v="36"/>
    <m/>
    <n v="1117.99"/>
    <n v="4051.45"/>
    <n v="4861.32"/>
    <n v="6440.9193022088357"/>
    <n v="1192.2319723629187"/>
    <n v="4320.4932284096876"/>
    <n v="5184.143983297975"/>
    <n v="6868.6391859523201"/>
    <n v="600.60022615121409"/>
    <n v="589.38015830584993"/>
    <m/>
    <n v="1"/>
  </r>
  <r>
    <s v="4334D222B8200461B979D115FC0F68C8AF358D4E"/>
    <s v="quartz"/>
    <n v="599"/>
    <n v="1524943158"/>
    <n v="1524943158"/>
    <n v="6.4169501955200006E-2"/>
    <n v="6.4169501955200006E-2"/>
    <n v="599340"/>
    <n v="0.211630424406"/>
    <n v="0"/>
    <x v="3"/>
    <s v="057.8:058.6 04-28-14:19:18"/>
    <s v="quartz"/>
    <n v="0"/>
    <n v="0"/>
    <n v="1"/>
    <n v="0"/>
    <x v="2"/>
    <n v="599"/>
    <n v="563200"/>
    <n v="1.0635650000000001"/>
    <n v="0.94023400000000001"/>
    <n v="2904"/>
    <n v="58"/>
    <m/>
    <n v="1117.99"/>
    <n v="4051.45"/>
    <n v="4861.32"/>
    <n v="3794.4265750962772"/>
    <n v="1189.7308614908941"/>
    <n v="4311.4295286963952"/>
    <n v="5173.2684832448522"/>
    <n v="4037.9130386257807"/>
    <n v="599.34026350116858"/>
    <n v="588.49818445081803"/>
    <m/>
    <n v="1"/>
  </r>
  <r>
    <s v="078C5547F4196B744E91ED009E50B517D1BD0FAE"/>
    <s v="bucko"/>
    <n v="621"/>
    <n v="1524977965"/>
    <n v="1524977965"/>
    <n v="0.21342195875200001"/>
    <n v="0.21342195875200001"/>
    <n v="621272"/>
    <n v="0.82554512029100002"/>
    <n v="0"/>
    <x v="6"/>
    <s v="080.6:081.4 04-28-23:59:25"/>
    <s v="bucko"/>
    <n v="0"/>
    <n v="0"/>
    <n v="1"/>
    <n v="0"/>
    <x v="2"/>
    <n v="524"/>
    <n v="512000"/>
    <n v="1.0234380000000001"/>
    <n v="0.97709900000000005"/>
    <n v="3121"/>
    <n v="62"/>
    <m/>
    <n v="1117.99"/>
    <n v="4051.45"/>
    <n v="4861.32"/>
    <n v="885.64026081730776"/>
    <n v="1356.5936156651485"/>
    <n v="4916.1183947857908"/>
    <n v="5898.8324365202725"/>
    <n v="1074.6553400305697"/>
    <n v="621.27204288102405"/>
    <n v="588.4904300167168"/>
    <m/>
    <n v="1"/>
  </r>
  <r>
    <s v="984096B174736E641F25B1B18312DA8629F1B2C4"/>
    <s v="ShardsOfNarsil"/>
    <n v="503"/>
    <n v="1524899238"/>
    <n v="1524899238"/>
    <n v="-0.36052920332999999"/>
    <n v="-0.36052920332999999"/>
    <n v="502900"/>
    <n v="-0.19498454025199999"/>
    <n v="0"/>
    <x v="3"/>
    <s v="059.5:060.3 04-28-02:07:18"/>
    <s v="ShardsOfNarsil"/>
    <n v="0"/>
    <n v="0"/>
    <n v="1"/>
    <n v="0"/>
    <x v="2"/>
    <n v="503"/>
    <n v="786432"/>
    <n v="0.639598"/>
    <n v="1.563483"/>
    <n v="4429"/>
    <n v="88"/>
    <m/>
    <n v="1117.99"/>
    <n v="4051.45"/>
    <n v="4861.32"/>
    <n v="3794.4265750962772"/>
    <n v="714.92195596909323"/>
    <n v="2590.7839591686711"/>
    <n v="3108.6721732678038"/>
    <n v="2426.4249848826357"/>
    <n v="502.90029756678138"/>
    <n v="587.95980829674704"/>
    <m/>
    <n v="1"/>
  </r>
  <r>
    <s v="D27D76E827E92997AC6BCB3E87FF6E61EC070994"/>
    <s v="roubaix"/>
    <n v="619"/>
    <n v="1524972789"/>
    <n v="1524972789"/>
    <n v="0.209449207512"/>
    <n v="0.209449207512"/>
    <n v="619237"/>
    <n v="-6.8417868402899998E-2"/>
    <n v="0"/>
    <x v="3"/>
    <s v="053.2:054.0 04-28-22:33:09"/>
    <s v="roubaix"/>
    <n v="0"/>
    <n v="0"/>
    <n v="1"/>
    <n v="0"/>
    <x v="2"/>
    <n v="483"/>
    <n v="512000"/>
    <n v="0.94335899999999995"/>
    <n v="1.060041"/>
    <n v="3567"/>
    <n v="71"/>
    <m/>
    <n v="1117.99"/>
    <n v="4051.45"/>
    <n v="4861.32"/>
    <n v="3794.4265750962772"/>
    <n v="1352.152119506341"/>
    <n v="4900.0229917744919"/>
    <n v="5879.5196214622356"/>
    <n v="4589.1662142126652"/>
    <n v="619.23799424614401"/>
    <n v="587.06659597230077"/>
    <m/>
    <n v="1"/>
  </r>
  <r>
    <s v="0F6A04276CB95D042AEE8D28B745878F827D210D"/>
    <s v="pilvi"/>
    <n v="616"/>
    <n v="1525002309"/>
    <n v="1525002309"/>
    <n v="0.20322398928900001"/>
    <n v="0.20322398928900001"/>
    <n v="616050"/>
    <n v="0.28604230704400002"/>
    <n v="0"/>
    <x v="4"/>
    <s v="070.7:071.5 04-29-06:45:09"/>
    <s v="pilvi"/>
    <n v="0"/>
    <n v="0"/>
    <n v="1"/>
    <n v="0"/>
    <x v="2"/>
    <n v="305"/>
    <n v="512000"/>
    <n v="0.59570299999999998"/>
    <n v="1.6786890000000001"/>
    <n v="4546"/>
    <n v="90"/>
    <m/>
    <n v="1117.99"/>
    <n v="4051.45"/>
    <n v="4861.32"/>
    <n v="2386.3111194805197"/>
    <n v="1345.1923877852091"/>
    <n v="4874.8018314049186"/>
    <n v="5849.2568436104011"/>
    <n v="2871.2667848660503"/>
    <n v="616.05068251596799"/>
    <n v="584.83547776117757"/>
    <m/>
    <n v="1"/>
  </r>
  <r>
    <s v="88E08A32B675A7256DB1A18BC8001EF26BF2D981"/>
    <s v="Privacyignr"/>
    <n v="614"/>
    <n v="1524988933"/>
    <n v="1524988933"/>
    <n v="0.19863033007399999"/>
    <n v="0.19863033007399999"/>
    <n v="613698"/>
    <n v="0.33162513453600001"/>
    <n v="0"/>
    <x v="3"/>
    <s v="058.7:059.5 04-29-03:02:13"/>
    <s v="Privacyignr"/>
    <n v="0"/>
    <n v="0"/>
    <n v="1"/>
    <n v="0"/>
    <x v="2"/>
    <n v="521"/>
    <n v="512000"/>
    <n v="1.0175780000000001"/>
    <n v="0.98272599999999999"/>
    <n v="3146"/>
    <n v="62"/>
    <m/>
    <n v="1117.99"/>
    <n v="4051.45"/>
    <n v="4861.32"/>
    <n v="3794.4265750962772"/>
    <n v="1340.0567227194313"/>
    <n v="4856.1908507783073"/>
    <n v="5826.9255961953377"/>
    <n v="4548.1147781492082"/>
    <n v="613.698728997888"/>
    <n v="583.18911029852165"/>
    <m/>
    <n v="1"/>
  </r>
  <r>
    <s v="19442E5E8986B969E3621A57AC88F2188C81915B"/>
    <s v="UkraineVPSapril2018"/>
    <n v="492"/>
    <n v="1524995596"/>
    <n v="1524995596"/>
    <n v="-0.38171536580499998"/>
    <n v="-0.38171536580499998"/>
    <n v="491936"/>
    <n v="0.12871478827300001"/>
    <n v="0"/>
    <x v="3"/>
    <s v="060.2:061.0 04-29-04:53:16"/>
    <s v="UkraineVPSapril2018"/>
    <n v="0"/>
    <n v="0"/>
    <n v="1"/>
    <n v="0"/>
    <x v="2"/>
    <n v="661"/>
    <n v="795648"/>
    <n v="0.83076899999999998"/>
    <n v="1.203703"/>
    <n v="3934"/>
    <n v="78"/>
    <m/>
    <n v="1117.99"/>
    <n v="4051.45"/>
    <n v="4861.32"/>
    <n v="3794.4265750962772"/>
    <n v="691.23603818366803"/>
    <n v="2504.9492812093326"/>
    <n v="3005.6794579048374"/>
    <n v="2346.0356469631884"/>
    <n v="491.93693262798337"/>
    <n v="583.05025283958844"/>
    <m/>
    <n v="1"/>
  </r>
  <r>
    <s v="72657B96BF99B28FBD9F2B036A590AA8A4535422"/>
    <s v="torexitrendrag"/>
    <n v="605"/>
    <n v="1524981197"/>
    <n v="1524981197"/>
    <n v="-0.55694500375800005"/>
    <n v="-0.55694500375800005"/>
    <n v="605060"/>
    <n v="6.2759380781099994E-2"/>
    <n v="0"/>
    <x v="6"/>
    <s v="081.4:082.2 04-29-00:53:17"/>
    <s v="torexitrendrag"/>
    <n v="0"/>
    <n v="0"/>
    <n v="1"/>
    <n v="0"/>
    <x v="2"/>
    <n v="605"/>
    <n v="953103"/>
    <n v="0.63476900000000003"/>
    <n v="1.575377"/>
    <n v="4435"/>
    <n v="88"/>
    <m/>
    <n v="1117.99"/>
    <n v="4051.45"/>
    <n v="4861.32"/>
    <n v="885.64026081730776"/>
    <n v="495.33105524859354"/>
    <n v="1795.0151645246506"/>
    <n v="2153.8321143311591"/>
    <n v="392.38734242817617"/>
    <n v="422.27704608323893"/>
    <n v="581.52483225826722"/>
    <m/>
    <n v="1"/>
  </r>
  <r>
    <s v="83B6097F0E4142611BEE542E60262E5416F886CE"/>
    <s v="pikachu"/>
    <n v="603"/>
    <n v="1524988784"/>
    <n v="1524988784"/>
    <n v="0.151060407236"/>
    <n v="0.151060407236"/>
    <n v="603487"/>
    <n v="9.3274796247299993E-2"/>
    <n v="0"/>
    <x v="5"/>
    <s v="038.6:039.4 04-29-02:59:44"/>
    <s v="pikachu"/>
    <n v="0"/>
    <n v="0"/>
    <n v="1"/>
    <n v="0"/>
    <x v="2"/>
    <n v="603"/>
    <n v="524288"/>
    <n v="1.150131"/>
    <n v="0.86946599999999996"/>
    <n v="2480"/>
    <n v="49"/>
    <m/>
    <n v="1117.99"/>
    <n v="4051.45"/>
    <n v="4861.32"/>
    <n v="4819.491751072962"/>
    <n v="1286.8740246857756"/>
    <n v="4663.4636868962916"/>
    <n v="5595.6729789045112"/>
    <n v="5547.5261376605868"/>
    <n v="603.48715878894802"/>
    <n v="579.72741115226358"/>
    <m/>
    <n v="1"/>
  </r>
  <r>
    <s v="499FA01433320491216225801FE0589C250B4D6D"/>
    <s v="HellGuard"/>
    <n v="554"/>
    <n v="1524940440"/>
    <n v="1524940440"/>
    <n v="-0.13497439620400001"/>
    <n v="-0.13497439620400001"/>
    <n v="553616"/>
    <n v="-1.3280992705300001E-2"/>
    <n v="0"/>
    <x v="3"/>
    <s v="057.1:057.8 04-28-13:34:00"/>
    <s v="HellGuard"/>
    <n v="0"/>
    <n v="0"/>
    <n v="1"/>
    <n v="0"/>
    <x v="2"/>
    <n v="554"/>
    <n v="640000"/>
    <n v="0.86562499999999998"/>
    <n v="1.155235"/>
    <n v="3822"/>
    <n v="76"/>
    <m/>
    <n v="1117.99"/>
    <n v="4051.45"/>
    <n v="4861.32"/>
    <n v="3794.4265750962772"/>
    <n v="967.08997478789001"/>
    <n v="3504.6079824993039"/>
    <n v="4205.1662682455708"/>
    <n v="3282.2761391822455"/>
    <n v="553.61638642944001"/>
    <n v="579.53147050060795"/>
    <m/>
    <n v="1"/>
  </r>
  <r>
    <s v="5FD0A07D4433B67E8273C38AFFAF4B9B89E2E51D"/>
    <s v="jongcs"/>
    <n v="388"/>
    <n v="1524975801"/>
    <n v="1524975801"/>
    <n v="-0.62139358941400002"/>
    <n v="-0.62139358941400002"/>
    <n v="387692"/>
    <n v="-0.14451504243300001"/>
    <n v="0"/>
    <x v="6"/>
    <s v="079.8:080.6 04-28-23:23:20"/>
    <s v="jongcs"/>
    <n v="0"/>
    <n v="0"/>
    <n v="1"/>
    <n v="0"/>
    <x v="2"/>
    <n v="388"/>
    <n v="1024000"/>
    <n v="0.37890600000000002"/>
    <n v="2.6391749999999998"/>
    <n v="5250"/>
    <n v="105"/>
    <m/>
    <n v="1117.99"/>
    <n v="4051.45"/>
    <n v="4861.32"/>
    <n v="885.64026081730776"/>
    <n v="423.2781809710421"/>
    <n v="1533.9049421686495"/>
    <n v="1840.5269159099332"/>
    <n v="335.30908021848973"/>
    <n v="387.69296444006397"/>
    <n v="578.58507510804475"/>
    <m/>
    <n v="1"/>
  </r>
  <r>
    <s v="3BD1376CD339EDAC6AEFCF355A703A16AF913496"/>
    <s v="Raspi53Tor"/>
    <n v="563"/>
    <n v="1525001522"/>
    <n v="1525001522"/>
    <n v="-8.3933461859399996E-2"/>
    <n v="-8.3933461859399996E-2"/>
    <n v="562831"/>
    <n v="-0.29735287480700001"/>
    <n v="0"/>
    <x v="5"/>
    <s v="041.7:042.5 04-29-06:32:02"/>
    <s v="Raspi53Tor"/>
    <n v="0"/>
    <n v="0"/>
    <n v="1"/>
    <n v="0"/>
    <x v="2"/>
    <n v="563"/>
    <n v="614400"/>
    <n v="0.91634099999999996"/>
    <n v="1.091297"/>
    <n v="3642"/>
    <n v="72"/>
    <m/>
    <n v="1117.99"/>
    <n v="4051.45"/>
    <n v="4861.32"/>
    <n v="4819.491751072962"/>
    <n v="1024.1532289758095"/>
    <n v="3711.3977759497338"/>
    <n v="4453.2925831936618"/>
    <n v="4414.9751240025871"/>
    <n v="562.83128103358456"/>
    <n v="578.30189672350934"/>
    <m/>
    <n v="1"/>
  </r>
  <r>
    <s v="FAC70E0E2B41FF5DB186708D13C06985CCC116E3"/>
    <s v="AIgeneratedPostcard"/>
    <n v="606"/>
    <n v="1524977546"/>
    <n v="1524977546"/>
    <n v="0.18368669945300001"/>
    <n v="0.18368669945300001"/>
    <n v="606047"/>
    <n v="-1.5260061254900001E-2"/>
    <n v="0"/>
    <x v="3"/>
    <s v="054.8:055.6 04-28-23:52:26"/>
    <s v="AIgeneratedPostcard"/>
    <n v="0"/>
    <n v="0"/>
    <n v="1"/>
    <n v="0"/>
    <x v="2"/>
    <n v="478"/>
    <n v="512000"/>
    <n v="0.93359400000000003"/>
    <n v="1.0711299999999999"/>
    <n v="3598"/>
    <n v="71"/>
    <m/>
    <n v="1117.99"/>
    <n v="4051.45"/>
    <n v="4861.32"/>
    <n v="3794.4265750962772"/>
    <n v="1323.3498931214594"/>
    <n v="4795.6474784988568"/>
    <n v="5754.2798257848572"/>
    <n v="4491.4122689924634"/>
    <n v="606.04759011993599"/>
    <n v="577.8333130839552"/>
    <m/>
    <n v="1"/>
  </r>
  <r>
    <s v="7B6BA182FEB455F0072BD4DBDFDC4619659B537D"/>
    <s v="Presswurst9"/>
    <n v="430"/>
    <n v="1524975578"/>
    <n v="1524975578"/>
    <n v="-0.53317573186400002"/>
    <n v="-0.53317573186400002"/>
    <n v="430225"/>
    <n v="-0.275964841854"/>
    <n v="0"/>
    <x v="4"/>
    <s v="064.4:065.2 04-28-23:19:38"/>
    <s v="Presswurst9"/>
    <n v="0"/>
    <n v="0"/>
    <n v="1"/>
    <n v="0"/>
    <x v="2"/>
    <n v="812"/>
    <n v="921600"/>
    <n v="0.88107599999999997"/>
    <n v="1.1349750000000001"/>
    <n v="3768"/>
    <n v="75"/>
    <m/>
    <n v="1117.99"/>
    <n v="4051.45"/>
    <n v="4861.32"/>
    <n v="2386.3111194805197"/>
    <n v="521.90486353336667"/>
    <n v="1891.3151811395969"/>
    <n v="2269.3821511748993"/>
    <n v="1113.9879418962923"/>
    <n v="430.22524551413755"/>
    <n v="577.63767185989639"/>
    <m/>
    <n v="1"/>
  </r>
  <r>
    <s v="59C6552FBE1BD77995AB3A7373FDD5F6096DA046"/>
    <s v="SnapServ"/>
    <n v="600"/>
    <n v="1524972958"/>
    <n v="1524972958"/>
    <n v="0.14521448820899999"/>
    <n v="0.14521448820899999"/>
    <n v="600422"/>
    <n v="0.39552895632200002"/>
    <n v="0"/>
    <x v="4"/>
    <s v="063.6:064.4 04-28-22:35:58"/>
    <s v="SnapServ"/>
    <n v="0"/>
    <n v="0"/>
    <n v="1"/>
    <n v="0"/>
    <x v="2"/>
    <n v="440"/>
    <n v="524288"/>
    <n v="0.83923300000000001"/>
    <n v="1.1915640000000001"/>
    <n v="3909"/>
    <n v="78"/>
    <m/>
    <n v="1117.99"/>
    <n v="4051.45"/>
    <n v="4861.32"/>
    <n v="2386.3111194805197"/>
    <n v="1280.33834567278"/>
    <n v="4639.779238254353"/>
    <n v="5567.2540958201762"/>
    <n v="2732.8380674033292"/>
    <n v="600.42221359412019"/>
    <n v="577.58194951588416"/>
    <m/>
    <n v="1"/>
  </r>
  <r>
    <s v="CDB32A7BD65893A5DFCA8B12D0A93D5A57DB505B"/>
    <s v="jitter"/>
    <n v="384"/>
    <n v="1524740738"/>
    <n v="1524740738"/>
    <n v="-0.62542465673400005"/>
    <n v="-0.62542465673400005"/>
    <n v="383565"/>
    <n v="-0.340760921321"/>
    <n v="0"/>
    <x v="6"/>
    <s v="076.6:077.4 04-26-06:05:38"/>
    <s v="jitter"/>
    <n v="0"/>
    <n v="0"/>
    <n v="1"/>
    <n v="0"/>
    <x v="2"/>
    <n v="480"/>
    <n v="1024000"/>
    <n v="0.46875"/>
    <n v="2.1333329999999999"/>
    <n v="4941"/>
    <n v="98"/>
    <m/>
    <n v="1117.99"/>
    <n v="4051.45"/>
    <n v="4861.32"/>
    <n v="885.64026081730776"/>
    <n v="418.77148801795528"/>
    <n v="1517.5732744750355"/>
    <n v="1820.9306077258707"/>
    <n v="331.73900470583277"/>
    <n v="383.56515150438395"/>
    <n v="575.69560605306879"/>
    <m/>
    <n v="1"/>
  </r>
  <r>
    <s v="2672CF0A1301A7021C52B7E495A88DEF07AFAEF1"/>
    <s v="ChateauTor2"/>
    <n v="558"/>
    <n v="1524963785"/>
    <n v="1524963785"/>
    <n v="-9.1442971366199999E-2"/>
    <n v="-9.1442971366199999E-2"/>
    <n v="558217"/>
    <n v="0.52393325006000002"/>
    <n v="0"/>
    <x v="6"/>
    <s v="075.8:076.6 04-28-20:03:05"/>
    <s v="ChateauTor2"/>
    <n v="0"/>
    <n v="0"/>
    <n v="1"/>
    <n v="0"/>
    <x v="2"/>
    <n v="418"/>
    <n v="614400"/>
    <n v="0.68033900000000003"/>
    <n v="1.4698560000000001"/>
    <n v="4334"/>
    <n v="86"/>
    <m/>
    <n v="1117.99"/>
    <n v="4051.45"/>
    <n v="4861.32"/>
    <n v="885.64026081730776"/>
    <n v="1015.7576724423021"/>
    <n v="3680.9733736584089"/>
    <n v="4416.7864544380645"/>
    <n v="804.65468380663685"/>
    <n v="558.21743839260682"/>
    <n v="575.0722068748247"/>
    <m/>
    <n v="1"/>
  </r>
  <r>
    <s v="652A95FA4275EDEBDC2C446E52547A966AB39ECE"/>
    <s v="edigaryev"/>
    <n v="523"/>
    <n v="1524954008"/>
    <n v="1524954008"/>
    <n v="-0.31714525708300001"/>
    <n v="-0.31714525708300001"/>
    <n v="523399"/>
    <n v="-0.13173038873599999"/>
    <n v="0"/>
    <x v="3"/>
    <s v="061.0:061.8 04-28-17:20:08"/>
    <s v="edigaryev"/>
    <n v="0"/>
    <n v="0"/>
    <n v="1"/>
    <n v="0"/>
    <x v="2"/>
    <n v="523"/>
    <n v="739108"/>
    <n v="0.70760999999999996"/>
    <n v="1.413208"/>
    <n v="4255"/>
    <n v="85"/>
    <m/>
    <n v="1117.99"/>
    <n v="4051.45"/>
    <n v="4861.32"/>
    <n v="3794.4265750962772"/>
    <n v="763.42477403377677"/>
    <n v="2766.5518481910794"/>
    <n v="3319.5754188372703"/>
    <n v="2591.042183454801"/>
    <n v="504.703403327898"/>
    <n v="575.02478232952876"/>
    <m/>
    <n v="1"/>
  </r>
  <r>
    <s v="F4E8821051B0DFD9FE8D175558742F0587ECAE55"/>
    <s v="Sivrelay"/>
    <n v="593"/>
    <n v="1524972789"/>
    <n v="1524972789"/>
    <n v="0.13197400654300001"/>
    <n v="0.13197400654300001"/>
    <n v="593480"/>
    <n v="0.38447004799500001"/>
    <n v="0"/>
    <x v="3"/>
    <s v="053.2:054.0 04-28-22:33:09"/>
    <s v="Sivrelay"/>
    <n v="0"/>
    <n v="0"/>
    <n v="1"/>
    <n v="0"/>
    <x v="2"/>
    <n v="573"/>
    <n v="524288"/>
    <n v="1.092911"/>
    <n v="0.91498800000000002"/>
    <n v="2736"/>
    <n v="54"/>
    <m/>
    <n v="1117.99"/>
    <n v="4051.45"/>
    <n v="4861.32"/>
    <n v="3794.4265750962772"/>
    <n v="1265.5356195750085"/>
    <n v="4586.1360888086374"/>
    <n v="5502.8878774876166"/>
    <n v="4295.192252744966"/>
    <n v="593.48038794241631"/>
    <n v="572.72267155969143"/>
    <m/>
    <n v="1"/>
  </r>
  <r>
    <s v="E81EE535A27130053FD7F8A77DB8780E90C48CB7"/>
    <s v="seadog007"/>
    <n v="369"/>
    <n v="1524943227"/>
    <n v="1524943227"/>
    <n v="-0.64831635466899995"/>
    <n v="-0.64831635466899995"/>
    <n v="368767"/>
    <n v="1.46795691288E-2"/>
    <n v="0.05"/>
    <x v="6"/>
    <s v="082.0:082.8 04-28-14:20:27"/>
    <s v="seadog007"/>
    <n v="1"/>
    <n v="0"/>
    <n v="0"/>
    <n v="0"/>
    <x v="0"/>
    <n v="369"/>
    <n v="1048576"/>
    <n v="0.351906"/>
    <n v="2.841669"/>
    <n v="5309"/>
    <n v="106"/>
    <m/>
    <n v="10125.48"/>
    <n v="10125.48"/>
    <n v="4861.32"/>
    <n v="885.64026081730776"/>
    <n v="3560.9657171261342"/>
    <n v="3560.9657171261342"/>
    <n v="1709.6467387204971"/>
    <n v="311.46519537612846"/>
    <n v="368.76703008659871"/>
    <n v="572.70972106061913"/>
    <m/>
    <n v="1"/>
  </r>
  <r>
    <s v="900E6BF6C72E823A68E60CE10C4087D9201AA692"/>
    <s v="mallory"/>
    <n v="554"/>
    <n v="1524932484"/>
    <n v="1524932484"/>
    <n v="-9.8618552408300003E-2"/>
    <n v="-9.8618552408300003E-2"/>
    <n v="553808"/>
    <n v="-2.4298329697299999E-2"/>
    <n v="0"/>
    <x v="3"/>
    <s v="054.7:055.5 04-28-11:21:24"/>
    <s v="mallory"/>
    <n v="1"/>
    <n v="0"/>
    <n v="0"/>
    <n v="0"/>
    <x v="0"/>
    <n v="503"/>
    <n v="614400"/>
    <n v="0.818685"/>
    <n v="1.221471"/>
    <n v="3960"/>
    <n v="79"/>
    <m/>
    <n v="10125.48"/>
    <n v="10125.48"/>
    <n v="4861.32"/>
    <n v="3794.4265750962772"/>
    <n v="9126.9198199608072"/>
    <n v="9126.9198199608072"/>
    <n v="4381.9036588064828"/>
    <n v="3420.225719040699"/>
    <n v="553.80876140034047"/>
    <n v="571.98613298023827"/>
    <m/>
    <n v="1"/>
  </r>
  <r>
    <s v="E9DA0278EA0FF80AAC8E65F0D7BAF5FA8F6934C3"/>
    <s v="kalleponken4712"/>
    <n v="596"/>
    <n v="1524970278"/>
    <n v="1524970278"/>
    <n v="0.164959830833"/>
    <n v="0.164959830833"/>
    <n v="596459"/>
    <n v="0.42778089595300001"/>
    <n v="0"/>
    <x v="3"/>
    <s v="052.4:053.2 04-28-21:51:18"/>
    <s v="kalleponken4712"/>
    <n v="0"/>
    <n v="0"/>
    <n v="1"/>
    <n v="0"/>
    <x v="2"/>
    <n v="554"/>
    <n v="512000"/>
    <n v="1.082031"/>
    <n v="0.92418800000000001"/>
    <n v="2781"/>
    <n v="55"/>
    <m/>
    <n v="1117.99"/>
    <n v="4051.45"/>
    <n v="4861.32"/>
    <n v="3794.4265750962772"/>
    <n v="1302.4134412729857"/>
    <n v="4719.7765066283582"/>
    <n v="5663.2425248250793"/>
    <n v="4420.3545410323986"/>
    <n v="596.45943338649602"/>
    <n v="571.12160337054718"/>
    <m/>
    <n v="1"/>
  </r>
  <r>
    <s v="3DE567C1350C0E858C6147AECB06EA9B3EAF3261"/>
    <s v="sonsorolDotNet"/>
    <n v="464"/>
    <n v="1525000490"/>
    <n v="1525000490"/>
    <n v="-0.43409514276900002"/>
    <n v="-0.43409514276900002"/>
    <n v="463589"/>
    <n v="-0.23371394173500001"/>
    <n v="0"/>
    <x v="3"/>
    <s v="061.8:062.6 04-29-06:14:50"/>
    <s v="sonsorolDotNet"/>
    <n v="1"/>
    <n v="0"/>
    <n v="0"/>
    <n v="0"/>
    <x v="0"/>
    <n v="666"/>
    <n v="819200"/>
    <n v="0.81298800000000004"/>
    <n v="1.23003"/>
    <n v="3974"/>
    <n v="79"/>
    <m/>
    <n v="10125.48"/>
    <n v="10125.48"/>
    <n v="4861.32"/>
    <n v="3794.4265750962772"/>
    <n v="5730.0583137953445"/>
    <n v="5730.0583137953445"/>
    <n v="2751.0446005542044"/>
    <n v="2147.2844292533709"/>
    <n v="463.58925904363514"/>
    <n v="570.27248133054468"/>
    <m/>
    <n v="1"/>
  </r>
  <r>
    <s v="F1DA07C85EE715012B062859C1B8706F282AD702"/>
    <s v="linuxhq"/>
    <n v="589"/>
    <n v="1525003705"/>
    <n v="1525003705"/>
    <n v="0.12297346998399999"/>
    <n v="0.12297346998399999"/>
    <n v="588761"/>
    <n v="0.116072161954"/>
    <n v="0"/>
    <x v="3"/>
    <s v="050.0:050.8 04-29-07:08:25"/>
    <s v="linuxhq"/>
    <n v="0"/>
    <n v="0"/>
    <n v="1"/>
    <n v="0"/>
    <x v="2"/>
    <n v="528"/>
    <n v="524288"/>
    <n v="1.00708"/>
    <n v="0.99297000000000002"/>
    <n v="3196"/>
    <n v="63"/>
    <m/>
    <n v="1117.99"/>
    <n v="4051.45"/>
    <n v="4861.32"/>
    <n v="3794.4265750962772"/>
    <n v="1255.473109707412"/>
    <n v="4549.6708649666762"/>
    <n v="5459.1333891026179"/>
    <n v="4261.0403776353714"/>
    <n v="588.76151463097131"/>
    <n v="569.41946024167987"/>
    <m/>
    <n v="1"/>
  </r>
  <r>
    <s v="87E6D545A248F885458970B0D3D4B1F9534425D5"/>
    <s v="Someone"/>
    <n v="303"/>
    <n v="1524926555"/>
    <n v="1524926555"/>
    <n v="-0.53574894243500004"/>
    <n v="-0.53574894243500004"/>
    <n v="302880"/>
    <n v="5.3347065396000003E-2"/>
    <n v="0"/>
    <x v="6"/>
    <s v="077.4:078.1 04-28-09:42:35"/>
    <s v="Someone"/>
    <n v="0"/>
    <n v="0"/>
    <n v="1"/>
    <n v="0"/>
    <x v="2"/>
    <n v="352"/>
    <n v="910446"/>
    <n v="0.38662400000000002"/>
    <n v="2.5864940000000001"/>
    <n v="5221"/>
    <n v="104"/>
    <m/>
    <n v="1117.99"/>
    <n v="4051.45"/>
    <n v="4861.32"/>
    <n v="885.64026081730776"/>
    <n v="519.02803984709431"/>
    <n v="1880.8899471717191"/>
    <n v="2256.8729511618853"/>
    <n v="411.1594277065775"/>
    <n v="422.67551835582395"/>
    <n v="569.00666284907686"/>
    <m/>
    <n v="1"/>
  </r>
  <r>
    <s v="55DFC821E839E6DEF172942085C5DED2302C90B2"/>
    <s v="raccoonsociety"/>
    <n v="592"/>
    <n v="1524959606"/>
    <n v="1524959606"/>
    <n v="0.15588268963599999"/>
    <n v="0.15588268963599999"/>
    <n v="591811"/>
    <n v="0.105888801293"/>
    <n v="0"/>
    <x v="5"/>
    <s v="046.5:047.3 04-28-18:53:26"/>
    <s v="raccoonsociety"/>
    <n v="0"/>
    <n v="0"/>
    <n v="1"/>
    <n v="0"/>
    <x v="2"/>
    <n v="523"/>
    <n v="512000"/>
    <n v="1.0214840000000001"/>
    <n v="0.97896700000000003"/>
    <n v="3129"/>
    <n v="62"/>
    <m/>
    <n v="1117.99"/>
    <n v="4051.45"/>
    <n v="4861.32"/>
    <n v="4819.491751072962"/>
    <n v="1292.2652881861516"/>
    <n v="4683.0009229257721"/>
    <n v="5619.1156367812791"/>
    <n v="5570.76708790873"/>
    <n v="591.81193709363197"/>
    <n v="567.86835596554238"/>
    <m/>
    <n v="1"/>
  </r>
  <r>
    <s v="09AD70491B4D0A82CA84EE859CE68D5F5ADF1AFC"/>
    <s v="inglesuccia"/>
    <n v="591"/>
    <n v="1524966122"/>
    <n v="1524966122"/>
    <n v="0.15465488638200001"/>
    <n v="0.15465488638200001"/>
    <n v="591183"/>
    <n v="0.184938643283"/>
    <n v="0"/>
    <x v="3"/>
    <s v="051.6:052.4 04-28-20:42:02"/>
    <s v="inglesuccia"/>
    <n v="0"/>
    <n v="0"/>
    <n v="1"/>
    <n v="0"/>
    <x v="2"/>
    <n v="505"/>
    <n v="512000"/>
    <n v="0.98632799999999998"/>
    <n v="1.0138609999999999"/>
    <n v="3410"/>
    <n v="68"/>
    <m/>
    <n v="1117.99"/>
    <n v="4051.45"/>
    <n v="4861.32"/>
    <n v="3794.4265750962772"/>
    <n v="1290.8926164262123"/>
    <n v="4678.0265394323542"/>
    <n v="5613.1468922665445"/>
    <n v="4381.2531859526334"/>
    <n v="591.18330182758405"/>
    <n v="567.42831127930879"/>
    <m/>
    <n v="1"/>
  </r>
  <r>
    <s v="01BFEFE4153F960D156750849A26935415DAE5E3"/>
    <s v="anonA437536"/>
    <n v="536"/>
    <n v="1524923033"/>
    <n v="1524923033"/>
    <n v="-0.355855017138"/>
    <n v="-0.355855017138"/>
    <n v="535598"/>
    <n v="4.1882111655100002E-2"/>
    <n v="0"/>
    <x v="3"/>
    <s v="052.4:053.1 04-28-08:43:53"/>
    <s v="anonA437536"/>
    <n v="0"/>
    <n v="0"/>
    <n v="1"/>
    <n v="0"/>
    <x v="2"/>
    <n v="536"/>
    <n v="754742"/>
    <n v="0.71017600000000003"/>
    <n v="1.408101"/>
    <n v="4250"/>
    <n v="85"/>
    <m/>
    <n v="1117.99"/>
    <n v="4051.45"/>
    <n v="4861.32"/>
    <n v="3794.4265750962772"/>
    <n v="720.14764938988742"/>
    <n v="2609.7211908162499"/>
    <n v="3131.3948880866978"/>
    <n v="2444.1608411865091"/>
    <n v="486.16327265523165"/>
    <n v="566.73689085866204"/>
    <m/>
    <n v="1"/>
  </r>
  <r>
    <s v="4F1B0AEDF0ADC167839A610CCD544AEB4F30D2F0"/>
    <s v="saruman"/>
    <n v="590"/>
    <n v="1524987008"/>
    <n v="1524987008"/>
    <n v="0.15171739908699999"/>
    <n v="0.15171739908699999"/>
    <n v="589679"/>
    <n v="0.26130380593699998"/>
    <n v="0"/>
    <x v="3"/>
    <s v="057.9:058.7 04-29-02:30:08"/>
    <s v="saruman"/>
    <n v="0"/>
    <n v="0"/>
    <n v="1"/>
    <n v="0"/>
    <x v="2"/>
    <n v="590"/>
    <n v="512000"/>
    <n v="1.152344"/>
    <n v="0.86779700000000004"/>
    <n v="2476"/>
    <n v="49"/>
    <m/>
    <n v="1117.99"/>
    <n v="4051.45"/>
    <n v="4861.32"/>
    <n v="3794.4265750962772"/>
    <n v="1287.6085350052751"/>
    <n v="4666.1254565310255"/>
    <n v="5598.8668265296146"/>
    <n v="4370.1071060964778"/>
    <n v="589.679308332544"/>
    <n v="566.37551583278082"/>
    <m/>
    <n v="1"/>
  </r>
  <r>
    <s v="1532A36172C70012B1057FBBFAFE2734EDBF4A3B"/>
    <s v="tspio"/>
    <n v="546"/>
    <n v="1524984916"/>
    <n v="1524984916"/>
    <n v="-0.111857643193"/>
    <n v="-0.111857643193"/>
    <n v="545674"/>
    <n v="-5.1559108747899996E-3"/>
    <n v="0"/>
    <x v="3"/>
    <s v="057.1:057.9 04-29-01:55:16"/>
    <s v="tspio"/>
    <n v="1"/>
    <n v="0"/>
    <n v="0"/>
    <n v="0"/>
    <x v="0"/>
    <n v="546"/>
    <n v="614400"/>
    <n v="0.88867200000000002"/>
    <n v="1.125275"/>
    <n v="3745"/>
    <n v="74"/>
    <m/>
    <n v="10125.48"/>
    <n v="10125.48"/>
    <n v="4861.32"/>
    <n v="3794.4265750962772"/>
    <n v="8992.8676710021427"/>
    <n v="8992.8676710021427"/>
    <n v="4317.5442019930051"/>
    <n v="3369.9909611371208"/>
    <n v="545.6746640222209"/>
    <n v="566.29226481555463"/>
    <m/>
    <n v="1"/>
  </r>
  <r>
    <s v="04F2DEC73F261A3873400F9DD28FCA325E55DC62"/>
    <s v="herbst"/>
    <n v="545"/>
    <n v="1524959606"/>
    <n v="1524959606"/>
    <n v="-0.113528867061"/>
    <n v="-0.113528867061"/>
    <n v="544647"/>
    <n v="-0.26620747438600001"/>
    <n v="0"/>
    <x v="5"/>
    <s v="046.5:047.3 04-28-18:53:26"/>
    <s v="herbst"/>
    <n v="0"/>
    <n v="0"/>
    <n v="1"/>
    <n v="0"/>
    <x v="2"/>
    <n v="593"/>
    <n v="614400"/>
    <n v="0.96516900000000005"/>
    <n v="1.0360879999999999"/>
    <n v="3494"/>
    <n v="69"/>
    <m/>
    <n v="1117.99"/>
    <n v="4051.45"/>
    <n v="4861.32"/>
    <n v="4819.491751072962"/>
    <n v="991.06586191447263"/>
    <n v="3591.4934715457116"/>
    <n v="4309.4198479790193"/>
    <n v="4272.3403127638139"/>
    <n v="544.64786407772158"/>
    <n v="565.57350485440509"/>
    <m/>
    <n v="1"/>
  </r>
  <r>
    <s v="C70A3CB392B8054E8A441F0740530CC176BB0A4F"/>
    <s v="Unnamed"/>
    <n v="369"/>
    <n v="1524956694"/>
    <n v="1524956694"/>
    <n v="-0.63978422504900001"/>
    <n v="-0.63978422504900001"/>
    <n v="368860"/>
    <n v="-1.08438707565"/>
    <n v="0"/>
    <x v="3"/>
    <s v="061.9:062.7 04-28-18:04:54"/>
    <s v="Unnamed"/>
    <n v="0"/>
    <n v="0"/>
    <n v="1"/>
    <n v="0"/>
    <x v="2"/>
    <n v="875"/>
    <n v="1024000"/>
    <n v="0.85449200000000003"/>
    <n v="1.1702859999999999"/>
    <n v="3849"/>
    <n v="76"/>
    <m/>
    <n v="1117.99"/>
    <n v="4051.45"/>
    <n v="4861.32"/>
    <n v="3794.4265750962772"/>
    <n v="402.71763423746847"/>
    <n v="1459.3962014252288"/>
    <n v="1751.1241510847951"/>
    <n v="1366.8123092429744"/>
    <n v="368.86095354982399"/>
    <n v="565.40266748487682"/>
    <m/>
    <n v="1"/>
  </r>
  <r>
    <s v="B2F4F4CFF96BCB4DA773016364FDBCAC765FE80F"/>
    <s v="1984dk"/>
    <n v="470"/>
    <n v="1524987958"/>
    <n v="1524987958"/>
    <n v="-0.34227535794399999"/>
    <n v="-0.34227535794399999"/>
    <n v="470167"/>
    <n v="0.28280511098799999"/>
    <n v="0"/>
    <x v="6"/>
    <s v="082.9:083.7 04-29-02:45:58"/>
    <s v="1984dk"/>
    <n v="0"/>
    <n v="0"/>
    <n v="1"/>
    <n v="0"/>
    <x v="2"/>
    <n v="294"/>
    <n v="743486"/>
    <n v="0.39543400000000001"/>
    <n v="2.528864"/>
    <n v="5196"/>
    <n v="103"/>
    <m/>
    <n v="1117.99"/>
    <n v="4051.45"/>
    <n v="4861.32"/>
    <n v="885.64026081730776"/>
    <n v="735.32957257218743"/>
    <n v="2664.7385010577809"/>
    <n v="3197.4099569196737"/>
    <n v="582.50742353644625"/>
    <n v="489.00906322364722"/>
    <n v="565.35214425655306"/>
    <m/>
    <n v="1"/>
  </r>
  <r>
    <s v="2D35F4F68C9E20495A75D150663152F2F0FCAED2"/>
    <s v="unctious"/>
    <n v="436"/>
    <n v="1524963456"/>
    <n v="1524963456"/>
    <n v="-0.45314764471300001"/>
    <n v="-0.45314764471300001"/>
    <n v="436076"/>
    <n v="-0.408663859751"/>
    <n v="0"/>
    <x v="4"/>
    <s v="074.7:075.5 04-28-19:57:36"/>
    <s v="unctious"/>
    <n v="0"/>
    <n v="0"/>
    <n v="1"/>
    <n v="0"/>
    <x v="2"/>
    <n v="436"/>
    <n v="827324"/>
    <n v="0.52700000000000002"/>
    <n v="1.897532"/>
    <n v="4776"/>
    <n v="95"/>
    <m/>
    <n v="1117.99"/>
    <n v="4051.45"/>
    <n v="4861.32"/>
    <n v="2386.3111194805197"/>
    <n v="611.37546468731307"/>
    <n v="2215.5449748275159"/>
    <n v="2658.4242918037985"/>
    <n v="1304.9598561354796"/>
    <n v="452.42407798546191"/>
    <n v="564.89405458982344"/>
    <m/>
    <n v="1"/>
  </r>
  <r>
    <s v="B51B08E1C04D44D29DFC9D11E2CF2D21D1D610E4"/>
    <s v="orthanc"/>
    <n v="586"/>
    <n v="1524966122"/>
    <n v="1524966122"/>
    <n v="0.14462315047499999"/>
    <n v="0.14462315047499999"/>
    <n v="586047"/>
    <n v="0.174733249141"/>
    <n v="0"/>
    <x v="3"/>
    <s v="051.6:052.4 04-28-20:42:02"/>
    <s v="orthanc"/>
    <n v="0"/>
    <n v="0"/>
    <n v="1"/>
    <n v="0"/>
    <x v="2"/>
    <n v="379"/>
    <n v="512000"/>
    <n v="0.74023399999999995"/>
    <n v="1.3509230000000001"/>
    <n v="4163"/>
    <n v="83"/>
    <m/>
    <n v="1117.99"/>
    <n v="4051.45"/>
    <n v="4861.32"/>
    <n v="3794.4265750962772"/>
    <n v="1279.6772359995452"/>
    <n v="4637.3834629919384"/>
    <n v="5564.3794138671265"/>
    <n v="4343.1885006327648"/>
    <n v="586.04705304319998"/>
    <n v="563.83293713024"/>
    <m/>
    <n v="1"/>
  </r>
  <r>
    <s v="43379A72D95594C8B40C1B7A777159F734FFFA5C"/>
    <s v="zincnaxxfishnet"/>
    <n v="585"/>
    <n v="1524994541"/>
    <n v="1524994541"/>
    <n v="0.13788792544199999"/>
    <n v="0.13788792544199999"/>
    <n v="584929"/>
    <n v="-0.22538991436299999"/>
    <n v="0.1"/>
    <x v="2"/>
    <s v="036.1:036.8 04-29-04:35:41"/>
    <s v="zincnaxxfishnet"/>
    <n v="1"/>
    <n v="0"/>
    <n v="0"/>
    <n v="0"/>
    <x v="0"/>
    <n v="585"/>
    <n v="514048"/>
    <n v="1.138026"/>
    <n v="0.87871500000000002"/>
    <n v="2515"/>
    <n v="50"/>
    <m/>
    <n v="10125.48"/>
    <n v="10125.48"/>
    <n v="4861.32"/>
    <n v="6440.9193022088357"/>
    <n v="11521.661431304461"/>
    <n v="11521.661431304461"/>
    <n v="5531.6373297097034"/>
    <n v="7329.0443027297461"/>
    <n v="584.92901229760923"/>
    <n v="563.66470860832635"/>
    <m/>
    <n v="1"/>
  </r>
  <r>
    <s v="24931B9597AFFE5029BBDB8AADA534DFC38C6407"/>
    <s v="Unnamed"/>
    <n v="366"/>
    <n v="1524987958"/>
    <n v="1524987958"/>
    <n v="-0.64231782768699996"/>
    <n v="-0.64231782768699996"/>
    <n v="366266"/>
    <n v="2.8756816417100001E-2"/>
    <n v="0"/>
    <x v="6"/>
    <s v="082.9:083.7 04-29-02:45:58"/>
    <s v="Unnamed"/>
    <n v="0"/>
    <n v="0"/>
    <n v="1"/>
    <n v="0"/>
    <x v="2"/>
    <n v="366"/>
    <n v="1024000"/>
    <n v="0.35742200000000002"/>
    <n v="2.7978139999999998"/>
    <n v="5294"/>
    <n v="105"/>
    <m/>
    <n v="1117.99"/>
    <n v="4051.45"/>
    <n v="4861.32"/>
    <n v="885.64026081730776"/>
    <n v="399.88509182421092"/>
    <n v="1449.1314370175039"/>
    <n v="1738.8074979086332"/>
    <n v="316.77773237698659"/>
    <n v="366.26654444851204"/>
    <n v="563.58658111395846"/>
    <m/>
    <n v="1"/>
  </r>
  <r>
    <s v="4E5868CC28C466E2C97DEF362E7990A1A336C4D3"/>
    <s v="NamsanTor"/>
    <n v="425"/>
    <n v="1525006228"/>
    <n v="1525006228"/>
    <n v="-0.51876377865199996"/>
    <n v="-0.51876377865199996"/>
    <n v="425498"/>
    <n v="-1.4510787794599999E-2"/>
    <n v="0"/>
    <x v="6"/>
    <s v="075.0:075.8 04-29-07:50:28"/>
    <s v="NamsanTor"/>
    <n v="0"/>
    <n v="0"/>
    <n v="1"/>
    <n v="0"/>
    <x v="2"/>
    <n v="438"/>
    <n v="884179"/>
    <n v="0.49537500000000001"/>
    <n v="2.0186739999999999"/>
    <n v="4856"/>
    <n v="97"/>
    <m/>
    <n v="1117.99"/>
    <n v="4051.45"/>
    <n v="4861.32"/>
    <n v="885.64026081730776"/>
    <n v="538.01728310485055"/>
    <n v="1949.7044889803547"/>
    <n v="2339.4432675634594"/>
    <n v="426.20217258937839"/>
    <n v="425.49896095525332"/>
    <n v="563.10297266867735"/>
    <m/>
    <n v="1"/>
  </r>
  <r>
    <s v="4AA81C61A131ACADB1033A3B31E90BD74F21CA86"/>
    <s v="caligula"/>
    <n v="235"/>
    <n v="1524988261"/>
    <n v="1524988261"/>
    <n v="-0.82299594124999997"/>
    <n v="-0.82299594124999997"/>
    <n v="235084"/>
    <n v="0.176943854629"/>
    <n v="0"/>
    <x v="7"/>
    <s v="094.9:095.7 04-29-02:51:01"/>
    <s v="caligula"/>
    <n v="0"/>
    <n v="0"/>
    <n v="1"/>
    <n v="0"/>
    <x v="2"/>
    <n v="193"/>
    <n v="1328128"/>
    <n v="0.145317"/>
    <n v="6.8814919999999997"/>
    <n v="6066"/>
    <n v="121"/>
    <m/>
    <n v="1117.99"/>
    <n v="4051.45"/>
    <n v="4861.32"/>
    <n v="509.99709399477808"/>
    <n v="197.88876764191252"/>
    <n v="717.12309382268757"/>
    <n v="860.47337088255006"/>
    <n v="90.271555587780981"/>
    <n v="235.08404653952002"/>
    <n v="562.99723257766414"/>
    <m/>
    <n v="1"/>
  </r>
  <r>
    <s v="BB5DB21A90A02246DB43EA465D3E1585173F1BD1"/>
    <s v="verax2"/>
    <n v="622"/>
    <n v="1524952713"/>
    <n v="1524952713"/>
    <n v="0.46626681943100001"/>
    <n v="0.46626681943100001"/>
    <n v="621603"/>
    <n v="-0.69048477626899996"/>
    <n v="0"/>
    <x v="0"/>
    <s v="008.6:009.4 04-28-16:58:33"/>
    <s v="verax2"/>
    <n v="0"/>
    <n v="0"/>
    <n v="1"/>
    <n v="0"/>
    <x v="2"/>
    <n v="622"/>
    <n v="423936"/>
    <n v="1.467203"/>
    <n v="0.68156899999999998"/>
    <n v="1486"/>
    <n v="29"/>
    <m/>
    <n v="1117.99"/>
    <n v="4051.45"/>
    <n v="4861.32"/>
    <n v="11818.828055288463"/>
    <n v="1639.2716414556637"/>
    <n v="5940.5067055837244"/>
    <n v="7127.9922146363087"/>
    <n v="17329.555422029684"/>
    <n v="621.60329036230041"/>
    <n v="562.30310325361017"/>
    <m/>
    <n v="1"/>
  </r>
  <r>
    <s v="EB14AB2CDD41CB768E1A3936801711F94F6320FE"/>
    <s v="eminem001"/>
    <n v="473"/>
    <n v="1524991634"/>
    <n v="1524991634"/>
    <n v="-0.38570794983399997"/>
    <n v="-0.38570794983399997"/>
    <n v="473034"/>
    <n v="-4.0817954471100003E-2"/>
    <n v="0"/>
    <x v="4"/>
    <s v="068.3:069.1 04-29-03:47:14"/>
    <s v="eminem001"/>
    <n v="0"/>
    <n v="0"/>
    <n v="1"/>
    <n v="0"/>
    <x v="2"/>
    <n v="473"/>
    <n v="770048"/>
    <n v="0.61424699999999999"/>
    <n v="1.6280079999999999"/>
    <n v="4496"/>
    <n v="89"/>
    <m/>
    <n v="1117.99"/>
    <n v="4051.45"/>
    <n v="4861.32"/>
    <n v="2386.3111194805197"/>
    <n v="686.77236916508639"/>
    <n v="2488.7735266450409"/>
    <n v="2986.2702293129792"/>
    <n v="1465.8919499196113"/>
    <n v="473.03436464622803"/>
    <n v="562.13845525235968"/>
    <m/>
    <n v="1"/>
  </r>
  <r>
    <s v="86E04789EF634825CF7515156FCC8E6940928F6A"/>
    <s v="ZcashTor0sg"/>
    <n v="353"/>
    <n v="1525001744"/>
    <n v="1525001744"/>
    <n v="-0.662953312947"/>
    <n v="-0.662953312947"/>
    <n v="353419"/>
    <n v="7.3996560706600004E-2"/>
    <n v="0"/>
    <x v="6"/>
    <s v="086.0:086.8 04-29-06:35:44"/>
    <s v="ZcashTor0sg"/>
    <n v="0"/>
    <n v="0"/>
    <n v="1"/>
    <n v="0"/>
    <x v="2"/>
    <n v="353"/>
    <n v="1048576"/>
    <n v="0.33664699999999997"/>
    <n v="2.9704700000000002"/>
    <n v="5364"/>
    <n v="107"/>
    <m/>
    <n v="1117.99"/>
    <n v="4051.45"/>
    <n v="4861.32"/>
    <n v="885.64026081730776"/>
    <n v="376.81482565838348"/>
    <n v="1365.5278002608768"/>
    <n v="1638.4918007044898"/>
    <n v="298.50211582922844"/>
    <n v="353.41906692328655"/>
    <n v="561.96614684630072"/>
    <m/>
    <n v="1"/>
  </r>
  <r>
    <s v="64B05F9A2122B5DB4ADCB0E6F083193F3170A902"/>
    <s v="montserrat"/>
    <n v="576"/>
    <n v="1524951745"/>
    <n v="1524951745"/>
    <n v="9.8806960500600005E-2"/>
    <n v="9.8806960500600005E-2"/>
    <n v="576091"/>
    <n v="5.2805568129000002E-2"/>
    <n v="0"/>
    <x v="5"/>
    <s v="044.9:045.6 04-28-16:42:25"/>
    <s v="montserrat"/>
    <n v="0"/>
    <n v="0"/>
    <n v="1"/>
    <n v="0"/>
    <x v="2"/>
    <n v="576"/>
    <n v="524288"/>
    <n v="1.098633"/>
    <n v="0.91022199999999998"/>
    <n v="2710"/>
    <n v="54"/>
    <m/>
    <n v="1117.99"/>
    <n v="4051.45"/>
    <n v="4861.32"/>
    <n v="4819.491751072962"/>
    <n v="1228.455193770066"/>
    <n v="4451.7614601201558"/>
    <n v="5341.6522532207773"/>
    <n v="5295.691082154196"/>
    <n v="576.09130370693867"/>
    <n v="560.5503125948569"/>
    <m/>
    <n v="1"/>
  </r>
  <r>
    <s v="225107FE85B020CF0D6346D6703DCAC0C1975B3A"/>
    <s v="Unnamed"/>
    <n v="361"/>
    <n v="1524949073"/>
    <n v="1524949073"/>
    <n v="-0.64704464890199997"/>
    <n v="-0.64704464890199997"/>
    <n v="361426"/>
    <n v="-1.24263881452"/>
    <n v="0"/>
    <x v="3"/>
    <s v="059.4:060.2 04-28-15:57:53"/>
    <s v="Unnamed"/>
    <n v="0"/>
    <n v="0"/>
    <n v="1"/>
    <n v="0"/>
    <x v="2"/>
    <n v="584"/>
    <n v="1024000"/>
    <n v="0.57031200000000004"/>
    <n v="1.753425"/>
    <n v="4629"/>
    <n v="92"/>
    <m/>
    <n v="1117.99"/>
    <n v="4051.45"/>
    <n v="4861.32"/>
    <n v="3794.4265750962772"/>
    <n v="394.60055297405307"/>
    <n v="1429.9809572059921"/>
    <n v="1715.8289073997294"/>
    <n v="1339.2631640286884"/>
    <n v="361.42627952435203"/>
    <n v="560.1983956670465"/>
    <m/>
    <n v="1"/>
  </r>
  <r>
    <s v="2C90CE73A73F4253ECCC7BA66B930290C4F661B0"/>
    <s v="durov4"/>
    <n v="282"/>
    <n v="1524893162"/>
    <n v="1524893162"/>
    <n v="-0.59228424272699998"/>
    <n v="-0.59228424272699998"/>
    <n v="281616"/>
    <n v="-5.2309790702499998E-2"/>
    <n v="0"/>
    <x v="4"/>
    <s v="070.0:070.8 04-28-00:26:02"/>
    <s v="durov4"/>
    <n v="0"/>
    <n v="0"/>
    <n v="1"/>
    <n v="0"/>
    <x v="2"/>
    <n v="282"/>
    <n v="956930"/>
    <n v="0.29469200000000001"/>
    <n v="3.3933689999999999"/>
    <n v="5495"/>
    <n v="109"/>
    <m/>
    <n v="1117.99"/>
    <n v="4051.45"/>
    <n v="4861.32"/>
    <n v="2386.3111194805197"/>
    <n v="455.8221394736413"/>
    <n v="1651.8400048036958"/>
    <n v="1982.0367651463803"/>
    <n v="972.93664516798049"/>
    <n v="390.15543960725188"/>
    <n v="560.18780772507648"/>
    <m/>
    <n v="1"/>
  </r>
  <r>
    <s v="BC78C8914C263EE664195891D8BE435C0B7DEF9A"/>
    <s v="greenBottle"/>
    <n v="581"/>
    <n v="1524977546"/>
    <n v="1524977546"/>
    <n v="0.134219625348"/>
    <n v="0.134219625348"/>
    <n v="580720"/>
    <n v="-9.0507014026300001E-2"/>
    <n v="0"/>
    <x v="3"/>
    <s v="054.8:055.6 04-28-23:52:26"/>
    <s v="greenBottle"/>
    <n v="0"/>
    <n v="0"/>
    <n v="1"/>
    <n v="0"/>
    <x v="2"/>
    <n v="571"/>
    <n v="512000"/>
    <n v="1.1152340000000001"/>
    <n v="0.89667300000000005"/>
    <n v="2618"/>
    <n v="52"/>
    <m/>
    <n v="1117.99"/>
    <n v="4051.45"/>
    <n v="4861.32"/>
    <n v="3794.4265750962772"/>
    <n v="1268.0461989428104"/>
    <n v="4595.2341011161543"/>
    <n v="5513.8045490967388"/>
    <n v="4303.7130884161943"/>
    <n v="580.72044817817596"/>
    <n v="560.10431372472317"/>
    <m/>
    <n v="1"/>
  </r>
  <r>
    <s v="84707151157B68366EF7919AFEB368E550C81E27"/>
    <s v="Unnamed"/>
    <n v="361"/>
    <n v="1524987958"/>
    <n v="1524987958"/>
    <n v="-0.64731061787999999"/>
    <n v="-0.64731061787999999"/>
    <n v="361153"/>
    <n v="6.4951148866999996E-3"/>
    <n v="0"/>
    <x v="6"/>
    <s v="082.9:083.7 04-29-02:45:58"/>
    <s v="Unnamed"/>
    <n v="0"/>
    <n v="0"/>
    <n v="1"/>
    <n v="0"/>
    <x v="2"/>
    <n v="361"/>
    <n v="1024000"/>
    <n v="0.35253899999999999"/>
    <n v="2.8365649999999998"/>
    <n v="5306"/>
    <n v="106"/>
    <m/>
    <n v="1117.99"/>
    <n v="4051.45"/>
    <n v="4861.32"/>
    <n v="885.64026081730776"/>
    <n v="394.3032023163388"/>
    <n v="1428.903397190074"/>
    <n v="1714.5359470875983"/>
    <n v="312.35591636825194"/>
    <n v="361.15392729088001"/>
    <n v="560.00774910361611"/>
    <m/>
    <n v="1"/>
  </r>
  <r>
    <s v="380CD4127892031F1287084B364FFF68145D0CDA"/>
    <s v="anonymousByPDH"/>
    <n v="363"/>
    <n v="1524991829"/>
    <n v="1524991829"/>
    <n v="-0.64436070572600002"/>
    <n v="-0.64436070572600002"/>
    <n v="362717"/>
    <n v="7.2677166157799997E-2"/>
    <n v="0"/>
    <x v="6"/>
    <s v="083.7:084.5 04-29-03:50:29"/>
    <s v="anonymousByPDH"/>
    <n v="0"/>
    <n v="0"/>
    <n v="1"/>
    <n v="0"/>
    <x v="2"/>
    <n v="344"/>
    <n v="1019904"/>
    <n v="0.337287"/>
    <n v="2.9648370000000002"/>
    <n v="5358"/>
    <n v="107"/>
    <m/>
    <n v="1117.99"/>
    <n v="4051.45"/>
    <n v="4861.32"/>
    <n v="885.64026081730776"/>
    <n v="397.60117460538925"/>
    <n v="1440.8548187863971"/>
    <n v="1728.8764140400815"/>
    <n v="314.96847733770863"/>
    <n v="362.71793878722968"/>
    <n v="559.87375715106089"/>
    <m/>
    <n v="1"/>
  </r>
  <r>
    <s v="A4E7318199A347B70E85B4C8581E608CAEDAD8AC"/>
    <s v="Unnamed"/>
    <n v="391"/>
    <n v="1524975801"/>
    <n v="1524975801"/>
    <n v="-0.59044242850700002"/>
    <n v="-0.59044242850700002"/>
    <n v="390781"/>
    <n v="-1.0086816203699999E-3"/>
    <n v="0"/>
    <x v="6"/>
    <s v="079.8:080.6 04-28-23:23:20"/>
    <s v="Unnamed"/>
    <n v="0"/>
    <n v="0"/>
    <n v="1"/>
    <n v="0"/>
    <x v="2"/>
    <n v="391"/>
    <n v="954156"/>
    <n v="0.40978599999999998"/>
    <n v="2.4402970000000002"/>
    <n v="5138"/>
    <n v="102"/>
    <m/>
    <n v="1117.99"/>
    <n v="4051.45"/>
    <n v="4861.32"/>
    <n v="885.64026081730776"/>
    <n v="457.88126935345906"/>
    <n v="1659.3020230253146"/>
    <n v="1990.9904134503506"/>
    <n v="362.72067443676366"/>
    <n v="390.7818141854749"/>
    <n v="559.79406992983252"/>
    <m/>
    <n v="1"/>
  </r>
  <r>
    <s v="2208AFBA08E8FA5BACA97077CD3A5BF771A59E0F"/>
    <s v="UbuntuCore212"/>
    <n v="499"/>
    <n v="1525002309"/>
    <n v="1525002309"/>
    <n v="-0.28849117710099997"/>
    <n v="-0.28849117710099997"/>
    <n v="499080"/>
    <n v="0.213925650478"/>
    <n v="0"/>
    <x v="4"/>
    <s v="070.7:071.5 04-29-06:45:09"/>
    <s v="UbuntuCore212"/>
    <n v="0"/>
    <n v="0"/>
    <n v="1"/>
    <n v="0"/>
    <x v="2"/>
    <n v="367"/>
    <n v="701440"/>
    <n v="0.52320900000000004"/>
    <n v="1.911281"/>
    <n v="4787"/>
    <n v="95"/>
    <m/>
    <n v="1117.99"/>
    <n v="4051.45"/>
    <n v="4861.32"/>
    <n v="2386.3111194805197"/>
    <n v="795.45974891285312"/>
    <n v="2882.6424205341536"/>
    <n v="3458.872070935367"/>
    <n v="1697.8814156923797"/>
    <n v="499.08074873427466"/>
    <n v="559.78852411399225"/>
    <m/>
    <n v="1"/>
  </r>
  <r>
    <s v="55E53CEEE6615EA01BCACBC7E27A0CF6F27B1771"/>
    <s v="ididntedittheconfig"/>
    <n v="580"/>
    <n v="1524982505"/>
    <n v="1524982505"/>
    <n v="0.13306583677700001"/>
    <n v="0.13306583677700001"/>
    <n v="580129"/>
    <n v="0.235722785652"/>
    <n v="0"/>
    <x v="3"/>
    <s v="056.4:057.2 04-29-01:15:05"/>
    <s v="ididntedittheconfig"/>
    <n v="0"/>
    <n v="0"/>
    <n v="1"/>
    <n v="0"/>
    <x v="2"/>
    <n v="580"/>
    <n v="512000"/>
    <n v="1.1328119999999999"/>
    <n v="0.88275899999999996"/>
    <n v="2543"/>
    <n v="50"/>
    <m/>
    <n v="1117.99"/>
    <n v="4051.45"/>
    <n v="4861.32"/>
    <n v="3794.4265750962772"/>
    <n v="1266.7562748583182"/>
    <n v="4590.5595844101763"/>
    <n v="5508.1956136407653"/>
    <n v="4299.3351224003491"/>
    <n v="580.12970842982395"/>
    <n v="559.69079590087676"/>
    <m/>
    <n v="1"/>
  </r>
  <r>
    <s v="6AD3EA55B87C80971F353EBA710F6550202A9355"/>
    <s v="OrphanOrOften"/>
    <n v="518"/>
    <n v="1525003565"/>
    <n v="1525003565"/>
    <n v="-0.21019582046499999"/>
    <n v="-0.21019582046499999"/>
    <n v="517606"/>
    <n v="-0.549139162131"/>
    <n v="0"/>
    <x v="2"/>
    <s v="028.9:029.7 04-29-07:06:05"/>
    <s v="OrphanOrOften"/>
    <n v="0"/>
    <n v="0"/>
    <n v="1"/>
    <n v="0"/>
    <x v="2"/>
    <n v="877"/>
    <n v="655360"/>
    <n v="1.3381959999999999"/>
    <n v="0.74727500000000002"/>
    <n v="1825"/>
    <n v="36"/>
    <m/>
    <n v="1117.99"/>
    <n v="4051.45"/>
    <n v="4861.32"/>
    <n v="6440.9193022088357"/>
    <n v="882.99317467833475"/>
    <n v="3199.852143177076"/>
    <n v="3839.4908540570864"/>
    <n v="5087.0649849321944"/>
    <n v="517.60606710005766"/>
    <n v="558.9322469700403"/>
    <m/>
    <n v="1"/>
  </r>
  <r>
    <s v="5B141A13C6A4E113C2EA0B4896CBE7DD6638F350"/>
    <s v="hkdubhe"/>
    <n v="258"/>
    <n v="1524973109"/>
    <n v="1524973109"/>
    <n v="-0.79532635757600001"/>
    <n v="-0.79532635757600001"/>
    <n v="257996"/>
    <n v="-6.98768912742E-3"/>
    <n v="0"/>
    <x v="7"/>
    <s v="090.2:091.0 04-28-22:38:29"/>
    <s v="hkdubhe"/>
    <n v="1"/>
    <n v="0"/>
    <n v="0"/>
    <n v="0"/>
    <x v="0"/>
    <n v="258"/>
    <n v="1260524"/>
    <n v="0.204677"/>
    <n v="4.8857520000000001"/>
    <n v="5830"/>
    <n v="116"/>
    <m/>
    <n v="10125.48"/>
    <n v="10125.48"/>
    <n v="4861.32"/>
    <n v="509.99709399477808"/>
    <n v="2072.4188728913632"/>
    <n v="2072.4188728913632"/>
    <n v="994.98407138863956"/>
    <n v="104.38296285356633"/>
    <n v="257.99603844287014"/>
    <n v="558.75442691000922"/>
    <m/>
    <n v="1"/>
  </r>
  <r>
    <s v="BBE55D06B589797FCF2A667240AC1D07DF763328"/>
    <s v="torwh"/>
    <n v="579"/>
    <n v="1524989085"/>
    <n v="1524989085"/>
    <n v="0.130309482964"/>
    <n v="0.130309482964"/>
    <n v="578718"/>
    <n v="0.461387845199"/>
    <n v="0"/>
    <x v="4"/>
    <s v="067.6:068.4 04-29-03:04:45"/>
    <s v="torwh"/>
    <n v="0"/>
    <n v="0"/>
    <n v="1"/>
    <n v="0"/>
    <x v="2"/>
    <n v="543"/>
    <n v="512000"/>
    <n v="1.0605469999999999"/>
    <n v="0.94291000000000003"/>
    <n v="2922"/>
    <n v="58"/>
    <m/>
    <n v="1117.99"/>
    <n v="4051.45"/>
    <n v="4861.32"/>
    <n v="2386.3111194805197"/>
    <n v="1263.6746988589223"/>
    <n v="4579.3923547544973"/>
    <n v="5494.7960957225514"/>
    <n v="2697.2700876512699"/>
    <n v="578.71845527756795"/>
    <n v="558.70291869429764"/>
    <m/>
    <n v="1"/>
  </r>
  <r>
    <s v="51D56FC2024C3116CDF9FF387464D20975BFAA91"/>
    <s v="Unnamed"/>
    <n v="534"/>
    <n v="1524897870"/>
    <n v="1524897870"/>
    <n v="-0.13029661743599999"/>
    <n v="-0.13029661743599999"/>
    <n v="534345"/>
    <n v="-0.294691752636"/>
    <n v="0"/>
    <x v="5"/>
    <s v="047.3:048.1 04-28-01:44:30"/>
    <s v="Unnamed"/>
    <n v="0"/>
    <n v="0"/>
    <n v="1"/>
    <n v="0"/>
    <x v="2"/>
    <n v="613"/>
    <n v="614400"/>
    <n v="0.99772099999999997"/>
    <n v="1.002284"/>
    <n v="3348"/>
    <n v="66"/>
    <m/>
    <n v="1117.99"/>
    <n v="4051.45"/>
    <n v="4861.32"/>
    <n v="4819.491751072962"/>
    <n v="972.31968467272645"/>
    <n v="3523.5597692889178"/>
    <n v="4227.9064477260245"/>
    <n v="4191.5282781474507"/>
    <n v="534.34575824732156"/>
    <n v="558.36203077312507"/>
    <m/>
    <n v="1"/>
  </r>
  <r>
    <s v="DBB44D3CF4AA18A1C8B24091D79CF76243FDBAEC"/>
    <s v="TortugaPaloma"/>
    <n v="513"/>
    <n v="1524983329"/>
    <n v="1524983329"/>
    <n v="-0.22212769414399999"/>
    <n v="-0.22212769414399999"/>
    <n v="512972"/>
    <n v="-6.5947633147199994E-2"/>
    <n v="0"/>
    <x v="4"/>
    <s v="066.0:066.8 04-29-01:28:49"/>
    <s v="TortugaPaloma"/>
    <n v="0"/>
    <n v="0"/>
    <n v="1"/>
    <n v="0"/>
    <x v="2"/>
    <n v="498"/>
    <n v="660480"/>
    <n v="0.75399700000000003"/>
    <n v="1.326265"/>
    <n v="4117"/>
    <n v="82"/>
    <m/>
    <n v="1117.99"/>
    <n v="4051.45"/>
    <n v="4861.32"/>
    <n v="2386.3111194805197"/>
    <n v="869.65345922394943"/>
    <n v="3151.5107535602911"/>
    <n v="3781.4861979038897"/>
    <n v="1856.2453330001244"/>
    <n v="513.76910057177088"/>
    <n v="557.78237040023964"/>
    <m/>
    <n v="1"/>
  </r>
  <r>
    <s v="32CF37F6D22F9E5B059BD675C19332C5657734A7"/>
    <s v="TorNullExit4ca"/>
    <n v="260"/>
    <n v="1524914167"/>
    <n v="1524914167"/>
    <n v="-0.79288830998299997"/>
    <n v="-0.79288830998299997"/>
    <n v="259590"/>
    <n v="-8.6867010401900004E-3"/>
    <n v="0"/>
    <x v="7"/>
    <s v="088.6:089.4 04-28-06:16:07"/>
    <s v="TorNullExit4ca"/>
    <n v="1"/>
    <n v="0"/>
    <n v="0"/>
    <n v="0"/>
    <x v="0"/>
    <n v="335"/>
    <n v="1253386"/>
    <n v="0.26727600000000001"/>
    <n v="3.7414510000000001"/>
    <n v="5577"/>
    <n v="111"/>
    <m/>
    <n v="10125.48"/>
    <n v="10125.48"/>
    <n v="4861.32"/>
    <n v="509.99709399477808"/>
    <n v="2097.1052750333333"/>
    <n v="2097.1052750333333"/>
    <n v="1006.8362009134426"/>
    <n v="105.62636004101731"/>
    <n v="259.59089270364763"/>
    <n v="557.72942489255331"/>
    <m/>
    <n v="1"/>
  </r>
  <r>
    <s v="438D74AF4F866B13A9560A746D51731402C5D9B6"/>
    <s v="Unnamed"/>
    <n v="576"/>
    <n v="1524998183"/>
    <n v="1524998183"/>
    <n v="0.12582513159"/>
    <n v="0.12582513159"/>
    <n v="576422"/>
    <n v="0.29869700647399999"/>
    <n v="0"/>
    <x v="3"/>
    <s v="061.0:061.8 04-29-05:36:23"/>
    <s v="Unnamed"/>
    <n v="0"/>
    <n v="0"/>
    <n v="1"/>
    <n v="0"/>
    <x v="2"/>
    <n v="455"/>
    <n v="512000"/>
    <n v="0.88867200000000002"/>
    <n v="1.125275"/>
    <n v="3744"/>
    <n v="74"/>
    <m/>
    <n v="1117.99"/>
    <n v="4051.45"/>
    <n v="4861.32"/>
    <n v="3794.4265750962772"/>
    <n v="1258.6612388663043"/>
    <n v="4561.2242293803056"/>
    <n v="5472.9962287010985"/>
    <n v="4271.8607982163594"/>
    <n v="576.42246737408004"/>
    <n v="557.09572716185608"/>
    <m/>
    <n v="1"/>
  </r>
  <r>
    <s v="4CD9DFC289E8343DFF4079A24FBD5E25295D1209"/>
    <s v="pirator"/>
    <n v="524"/>
    <n v="1524991634"/>
    <n v="1524991634"/>
    <n v="-0.175030813694"/>
    <n v="-0.175030813694"/>
    <n v="523756"/>
    <n v="4.0014130724099997E-2"/>
    <n v="0"/>
    <x v="4"/>
    <s v="068.3:069.1 04-29-03:47:14"/>
    <s v="pirator"/>
    <n v="0"/>
    <n v="0"/>
    <n v="1"/>
    <n v="0"/>
    <x v="2"/>
    <n v="415"/>
    <n v="634880"/>
    <n v="0.653667"/>
    <n v="1.5298309999999999"/>
    <n v="4402"/>
    <n v="88"/>
    <m/>
    <n v="1117.99"/>
    <n v="4051.45"/>
    <n v="4861.32"/>
    <n v="2386.3111194805197"/>
    <n v="922.30730059824498"/>
    <n v="3342.3214098594435"/>
    <n v="4010.4392047730839"/>
    <n v="1968.6331425108044"/>
    <n v="523.75643700195326"/>
    <n v="557.09350590136728"/>
    <m/>
    <n v="1"/>
  </r>
  <r>
    <s v="DAD39FD7E2C5F9059DF62070238B7A5F6D3039C6"/>
    <s v="PDXRELAY"/>
    <n v="571"/>
    <n v="1524985992"/>
    <n v="1524985992"/>
    <n v="8.8719988181599999E-2"/>
    <n v="8.8719988181599999E-2"/>
    <n v="570802"/>
    <n v="-0.15315006014300001"/>
    <n v="0"/>
    <x v="4"/>
    <s v="066.8:067.5 04-29-02:13:12"/>
    <s v="PDXRELAY"/>
    <n v="0"/>
    <n v="0"/>
    <n v="1"/>
    <n v="0"/>
    <x v="2"/>
    <n v="364"/>
    <n v="524288"/>
    <n v="0.69427499999999998"/>
    <n v="1.4403520000000001"/>
    <n v="4295"/>
    <n v="85"/>
    <m/>
    <n v="1117.99"/>
    <n v="4051.45"/>
    <n v="4861.32"/>
    <n v="2386.3111194805197"/>
    <n v="1217.1780595871471"/>
    <n v="4410.8945961183435"/>
    <n v="5292.6162529469757"/>
    <n v="2598.0246137984523"/>
    <n v="570.80282516375473"/>
    <n v="556.84837761462825"/>
    <m/>
    <n v="1"/>
  </r>
  <r>
    <s v="8800E7CD24C3F4D0F0DC99FD9B4A445729429187"/>
    <s v="gostor"/>
    <n v="570"/>
    <n v="1524966122"/>
    <n v="1524966122"/>
    <n v="8.7021402083899996E-2"/>
    <n v="8.7021402083899996E-2"/>
    <n v="569912"/>
    <n v="0.11826684586199999"/>
    <n v="0"/>
    <x v="3"/>
    <s v="051.6:052.4 04-28-20:42:02"/>
    <s v="gostor"/>
    <n v="1"/>
    <n v="0"/>
    <n v="0"/>
    <n v="0"/>
    <x v="0"/>
    <n v="523"/>
    <n v="524288"/>
    <n v="0.99754299999999996"/>
    <n v="1.0024630000000001"/>
    <n v="3349"/>
    <n v="66"/>
    <m/>
    <n v="10125.48"/>
    <n v="10125.48"/>
    <n v="4861.32"/>
    <n v="3794.4265750962772"/>
    <n v="11006.613466372486"/>
    <n v="11006.613466372486"/>
    <n v="5284.3588823785039"/>
    <n v="4124.6228957655658"/>
    <n v="569.91227685576371"/>
    <n v="556.22499379903468"/>
    <m/>
    <n v="1"/>
  </r>
  <r>
    <s v="2C6E2587287437FA10BFB145CD2691FD605C8709"/>
    <s v="dani"/>
    <n v="285"/>
    <n v="1524973109"/>
    <n v="1524973109"/>
    <n v="-0.76080011756199994"/>
    <n v="-0.76080011756199994"/>
    <n v="284621"/>
    <n v="3.3797474889700002E-2"/>
    <n v="0"/>
    <x v="7"/>
    <s v="090.2:091.0 04-28-22:38:29"/>
    <s v="dani"/>
    <n v="0"/>
    <n v="0"/>
    <n v="1"/>
    <n v="0"/>
    <x v="2"/>
    <n v="254"/>
    <n v="1189888"/>
    <n v="0.21346499999999999"/>
    <n v="4.6845980000000003"/>
    <n v="5789"/>
    <n v="115"/>
    <m/>
    <n v="1117.99"/>
    <n v="4051.45"/>
    <n v="4861.32"/>
    <n v="509.99709399477808"/>
    <n v="267.42307656685966"/>
    <n v="969.10636370343525"/>
    <n v="1162.8271724934984"/>
    <n v="121.99124492727258"/>
    <n v="284.62106971438703"/>
    <n v="556.201148800071"/>
    <m/>
    <n v="1"/>
  </r>
  <r>
    <s v="01D708B4177DDDD7B9F1A41A3081F330FB8EF038"/>
    <s v="Unnamed"/>
    <n v="569"/>
    <n v="1524987008"/>
    <n v="1524987008"/>
    <n v="8.6097073736700003E-2"/>
    <n v="8.6097073736700003E-2"/>
    <n v="569427"/>
    <n v="-2.4841910462299999E-2"/>
    <n v="0"/>
    <x v="3"/>
    <s v="057.9:058.7 04-29-02:30:08"/>
    <s v="Unnamed"/>
    <n v="0"/>
    <n v="0"/>
    <n v="1"/>
    <n v="0"/>
    <x v="2"/>
    <n v="482"/>
    <n v="524288"/>
    <n v="0.91934199999999999"/>
    <n v="1.087734"/>
    <n v="3630"/>
    <n v="72"/>
    <m/>
    <n v="1117.99"/>
    <n v="4051.45"/>
    <n v="4861.32"/>
    <n v="3794.4265750962772"/>
    <n v="1214.2456674668931"/>
    <n v="4400.2679893905524"/>
    <n v="5279.865426497694"/>
    <n v="4121.1155997208352"/>
    <n v="569.42766259526695"/>
    <n v="555.8857638166869"/>
    <m/>
    <n v="1"/>
  </r>
  <r>
    <s v="17460997E66C47F805A834BE93CC14EC0DC608EA"/>
    <s v="blackPanther"/>
    <n v="512"/>
    <n v="1524886451"/>
    <n v="1524886451"/>
    <n v="-0.21869610167"/>
    <n v="-0.21869610167"/>
    <n v="512035"/>
    <n v="-0.49527592571399998"/>
    <n v="0"/>
    <x v="6"/>
    <s v="078.2:079.0 04-27-22:34:11"/>
    <s v="blackPanther"/>
    <n v="0"/>
    <n v="0"/>
    <n v="1"/>
    <n v="0"/>
    <x v="2"/>
    <n v="286"/>
    <n v="655360"/>
    <n v="0.43640099999999998"/>
    <n v="2.2914690000000002"/>
    <n v="5054"/>
    <n v="101"/>
    <m/>
    <n v="1117.99"/>
    <n v="4051.45"/>
    <n v="4861.32"/>
    <n v="885.64026081730776"/>
    <n v="873.48994529395668"/>
    <n v="3165.4136788890783"/>
    <n v="3798.1682670295954"/>
    <n v="691.95418829456048"/>
    <n v="512.0353228095488"/>
    <n v="555.03272596668421"/>
    <m/>
    <n v="1"/>
  </r>
  <r>
    <s v="9AC4BA6459D6599588A29D1F386B05EEE797969F"/>
    <s v="hagal"/>
    <n v="573"/>
    <n v="1524982505"/>
    <n v="1524982505"/>
    <n v="0.118540013013"/>
    <n v="0.118540013013"/>
    <n v="572692"/>
    <n v="0.20730537196000001"/>
    <n v="0"/>
    <x v="3"/>
    <s v="056.4:057.2 04-29-01:15:05"/>
    <s v="hagal"/>
    <n v="0"/>
    <n v="0"/>
    <n v="1"/>
    <n v="0"/>
    <x v="2"/>
    <n v="573"/>
    <n v="512000"/>
    <n v="1.1191409999999999"/>
    <n v="0.89354299999999998"/>
    <n v="2593"/>
    <n v="51"/>
    <m/>
    <n v="1117.99"/>
    <n v="4051.45"/>
    <n v="4861.32"/>
    <n v="3794.4265750962772"/>
    <n v="1250.516549148404"/>
    <n v="4531.7089357215191"/>
    <n v="5437.5809360603571"/>
    <n v="4244.2179506850634"/>
    <n v="572.69248666265605"/>
    <n v="554.48474066385916"/>
    <m/>
    <n v="1"/>
  </r>
  <r>
    <s v="06642198A413CDF1E26E356194C7D59B549EBC07"/>
    <s v="Unnamed"/>
    <n v="499"/>
    <n v="1524985992"/>
    <n v="1524985992"/>
    <n v="-0.26984267569999998"/>
    <n v="-0.26984267569999998"/>
    <n v="499115"/>
    <n v="-3.6192760286199999E-2"/>
    <n v="0"/>
    <x v="4"/>
    <s v="066.8:067.5 04-29-02:13:12"/>
    <s v="Unnamed"/>
    <n v="1"/>
    <n v="0"/>
    <n v="0"/>
    <n v="0"/>
    <x v="0"/>
    <n v="474"/>
    <n v="683573"/>
    <n v="0.693415"/>
    <n v="1.442137"/>
    <n v="4296"/>
    <n v="85"/>
    <m/>
    <n v="10125.48"/>
    <n v="10125.48"/>
    <n v="4861.32"/>
    <n v="2386.3111194805197"/>
    <n v="7393.1933840531638"/>
    <n v="7393.1933840531638"/>
    <n v="3549.5284037660758"/>
    <n v="1742.3825419472339"/>
    <n v="499.11583264372393"/>
    <n v="554.45298285060676"/>
    <m/>
    <n v="1"/>
  </r>
  <r>
    <s v="150DFD5AF441344F75D5F7B232D0F5A5BBD4A41C"/>
    <s v="cobungo"/>
    <n v="573"/>
    <n v="1524948628"/>
    <n v="1524948628"/>
    <n v="0.118332870954"/>
    <n v="0.118332870954"/>
    <n v="572586"/>
    <n v="4.5401784899799999E-2"/>
    <n v="0"/>
    <x v="5"/>
    <s v="044.1:044.8 04-28-15:50:28"/>
    <s v="cobungo"/>
    <n v="0"/>
    <n v="0"/>
    <n v="1"/>
    <n v="0"/>
    <x v="2"/>
    <n v="573"/>
    <n v="512000"/>
    <n v="1.1191409999999999"/>
    <n v="0.89354299999999998"/>
    <n v="2595"/>
    <n v="51"/>
    <m/>
    <n v="1117.99"/>
    <n v="4051.45"/>
    <n v="4861.32"/>
    <n v="4819.491751072962"/>
    <n v="1250.2849663978623"/>
    <n v="4530.8697100265827"/>
    <n v="5436.5739522260983"/>
    <n v="5389.7960465165461"/>
    <n v="572.58642992844796"/>
    <n v="554.41050094991363"/>
    <m/>
    <n v="1"/>
  </r>
  <r>
    <s v="6F9C53911E44DDEF277DD56D1942039B41108781"/>
    <s v="BlackLab"/>
    <n v="572"/>
    <n v="1524980073"/>
    <n v="1524980073"/>
    <n v="0.11785246687299999"/>
    <n v="0.11785246687299999"/>
    <n v="572340"/>
    <n v="0.104216309396"/>
    <n v="0"/>
    <x v="3"/>
    <s v="055.6:056.4 04-29-00:34:33"/>
    <s v="BlackLab"/>
    <n v="0"/>
    <n v="0"/>
    <n v="1"/>
    <n v="0"/>
    <x v="2"/>
    <n v="427"/>
    <n v="512000"/>
    <n v="0.83398399999999995"/>
    <n v="1.199063"/>
    <n v="3927"/>
    <n v="78"/>
    <m/>
    <n v="1117.99"/>
    <n v="4051.45"/>
    <n v="4861.32"/>
    <n v="3794.4265750962772"/>
    <n v="1249.7478794393451"/>
    <n v="4528.9233769126149"/>
    <n v="5434.2385542590519"/>
    <n v="4241.609107339842"/>
    <n v="572.34046303897594"/>
    <n v="554.23832412728325"/>
    <m/>
    <n v="1"/>
  </r>
  <r>
    <s v="014EE24BCBDA160F236B2547A4639B27E303A1E7"/>
    <s v="marsmellow"/>
    <n v="572"/>
    <n v="1524925046"/>
    <n v="1524925046"/>
    <n v="0.116706590402"/>
    <n v="0.116706590402"/>
    <n v="571753"/>
    <n v="0.40114834030699997"/>
    <n v="0"/>
    <x v="4"/>
    <s v="065.1:065.9 04-28-09:17:26"/>
    <s v="marsmellow"/>
    <n v="0"/>
    <n v="0"/>
    <n v="1"/>
    <n v="0"/>
    <x v="2"/>
    <n v="572"/>
    <n v="512000"/>
    <n v="1.1171880000000001"/>
    <n v="0.89510500000000004"/>
    <n v="2603"/>
    <n v="52"/>
    <m/>
    <n v="1117.99"/>
    <n v="4051.45"/>
    <n v="4861.32"/>
    <n v="2386.3111194805197"/>
    <n v="1248.4668010035318"/>
    <n v="4524.2809156841822"/>
    <n v="5428.6680820530501"/>
    <n v="2664.8093538734706"/>
    <n v="571.75377428582397"/>
    <n v="553.82764200007682"/>
    <m/>
    <n v="1"/>
  </r>
  <r>
    <s v="4D15DDBF429B6CF50DD95F79BED1A365F7BA32B9"/>
    <s v="kgb"/>
    <n v="568"/>
    <n v="1524984916"/>
    <n v="1524984916"/>
    <n v="0.110054403161"/>
    <n v="0.110054403161"/>
    <n v="568347"/>
    <n v="-9.4814058202200003E-4"/>
    <n v="0"/>
    <x v="3"/>
    <s v="057.1:057.9 04-29-01:55:16"/>
    <s v="kgb"/>
    <n v="0"/>
    <n v="0"/>
    <n v="1"/>
    <n v="0"/>
    <x v="2"/>
    <n v="469"/>
    <n v="512000"/>
    <n v="0.91601600000000005"/>
    <n v="1.0916840000000001"/>
    <n v="3643"/>
    <n v="72"/>
    <m/>
    <n v="1117.99"/>
    <n v="4051.45"/>
    <n v="4861.32"/>
    <n v="3794.4265750962772"/>
    <n v="1241.0297221899664"/>
    <n v="4497.3299116866337"/>
    <n v="5396.3296711746325"/>
    <n v="4212.0199271567353"/>
    <n v="568.34785441843201"/>
    <n v="551.44349809290236"/>
    <m/>
    <n v="1"/>
  </r>
  <r>
    <s v="5FEA36458E9DB121A99804C2924C6B374332F502"/>
    <s v="pat2man"/>
    <n v="568"/>
    <n v="1525004091"/>
    <n v="1525004091"/>
    <n v="0.109348852978"/>
    <n v="0.109348852978"/>
    <n v="567986"/>
    <n v="7.5839056836300003E-2"/>
    <n v="0"/>
    <x v="5"/>
    <s v="042.5:043.3 04-29-07:14:51"/>
    <s v="pat2man"/>
    <n v="0"/>
    <n v="0"/>
    <n v="1"/>
    <n v="0"/>
    <x v="2"/>
    <n v="568"/>
    <n v="512000"/>
    <n v="1.109375"/>
    <n v="0.90140799999999999"/>
    <n v="2656"/>
    <n v="53"/>
    <m/>
    <n v="1117.99"/>
    <n v="4051.45"/>
    <n v="4861.32"/>
    <n v="4819.491751072962"/>
    <n v="1240.2409241408743"/>
    <n v="4494.4714103977176"/>
    <n v="5392.8997659590104"/>
    <n v="5346.4976459897234"/>
    <n v="567.98661272473601"/>
    <n v="551.19062890731516"/>
    <m/>
    <n v="1"/>
  </r>
  <r>
    <s v="93B654F09729CAAB2F56E94A0E2207877D093BAB"/>
    <s v="lttao4532"/>
    <n v="567"/>
    <n v="1524902928"/>
    <n v="1524902928"/>
    <n v="0.107939478411"/>
    <n v="0.107939478411"/>
    <n v="567265"/>
    <n v="8.8244463909300005E-2"/>
    <n v="0"/>
    <x v="5"/>
    <s v="049.7:050.4 04-28-03:08:48"/>
    <s v="lttao4532"/>
    <n v="0"/>
    <n v="0"/>
    <n v="1"/>
    <n v="0"/>
    <x v="2"/>
    <n v="551"/>
    <n v="512000"/>
    <n v="1.0761719999999999"/>
    <n v="0.92922000000000005"/>
    <n v="2808"/>
    <n v="56"/>
    <m/>
    <n v="1117.99"/>
    <n v="4051.45"/>
    <n v="4861.32"/>
    <n v="4819.491751072962"/>
    <n v="1238.6652574687139"/>
    <n v="4488.7613998082452"/>
    <n v="5386.0483451889622"/>
    <n v="5339.7051768898946"/>
    <n v="567.26501294643197"/>
    <n v="550.68550906250243"/>
    <m/>
    <n v="1"/>
  </r>
  <r>
    <s v="FA20DD632DC3FA597DE8A2E15EF677EF31C01EE2"/>
    <s v="angryrocket"/>
    <n v="562"/>
    <n v="1524986218"/>
    <n v="1524986218"/>
    <n v="7.1923842888600001E-2"/>
    <n v="7.1923842888600001E-2"/>
    <n v="561996"/>
    <n v="-0.237285444239"/>
    <n v="0"/>
    <x v="5"/>
    <s v="037.8:038.6 04-29-02:16:58"/>
    <s v="angryrocket"/>
    <n v="0"/>
    <n v="0"/>
    <n v="1"/>
    <n v="0"/>
    <x v="2"/>
    <n v="542"/>
    <n v="524288"/>
    <n v="1.0337829999999999"/>
    <n v="0.96732099999999999"/>
    <n v="3078"/>
    <n v="61"/>
    <m/>
    <n v="1117.99"/>
    <n v="4051.45"/>
    <n v="4861.32"/>
    <n v="4819.491751072962"/>
    <n v="1198.400137111026"/>
    <n v="4342.8458532710183"/>
    <n v="5210.9648159112085"/>
    <n v="5166.1281185800372"/>
    <n v="561.99680774037836"/>
    <n v="550.6841654182648"/>
    <m/>
    <n v="1"/>
  </r>
  <r>
    <s v="6054B9564A8D81D0AA7993A3630B631A1FB243C5"/>
    <s v="FreeSnowden"/>
    <n v="391"/>
    <n v="1524957104"/>
    <n v="1524957104"/>
    <n v="-0.57545848147500001"/>
    <n v="-0.57545848147500001"/>
    <n v="391257"/>
    <n v="-0.120111079431"/>
    <n v="0"/>
    <x v="4"/>
    <s v="072.3:073.1 04-28-18:11:44"/>
    <s v="FreeSnowden"/>
    <n v="0"/>
    <n v="0"/>
    <n v="1"/>
    <n v="0"/>
    <x v="2"/>
    <n v="423"/>
    <n v="921600"/>
    <n v="0.458984"/>
    <n v="2.1787230000000002"/>
    <n v="4986"/>
    <n v="99"/>
    <m/>
    <n v="1117.99"/>
    <n v="4051.45"/>
    <n v="4861.32"/>
    <n v="2386.3111194805197"/>
    <n v="474.63317229576472"/>
    <n v="1720.0087352281112"/>
    <n v="2063.8321748359526"/>
    <n v="1013.0881463373526"/>
    <n v="391.25746347263998"/>
    <n v="550.36022443084801"/>
    <m/>
    <n v="1"/>
  </r>
  <r>
    <s v="8E3D3C5B64A8DAD9152687C93CDCE1D98CC5E325"/>
    <s v="1d1dnt3d1th3c0nf1g"/>
    <n v="347"/>
    <n v="1524959635"/>
    <n v="1524959635"/>
    <n v="-0.66040228472999996"/>
    <n v="-0.66040228472999996"/>
    <n v="347400"/>
    <n v="2.2637337928399998E-3"/>
    <n v="0"/>
    <x v="4"/>
    <s v="073.1:073.9 04-28-18:53:55"/>
    <s v="1d1dnt3d1th3c0nf1g"/>
    <n v="0"/>
    <n v="0"/>
    <n v="1"/>
    <n v="0"/>
    <x v="2"/>
    <n v="347"/>
    <n v="1022976"/>
    <n v="0.33920600000000001"/>
    <n v="2.9480580000000001"/>
    <n v="5353"/>
    <n v="107"/>
    <m/>
    <n v="1117.99"/>
    <n v="4051.45"/>
    <n v="4861.32"/>
    <n v="2386.3111194805197"/>
    <n v="379.66684969470737"/>
    <n v="1375.8631635306417"/>
    <n v="1650.8931651963564"/>
    <n v="810.38580409898054"/>
    <n v="347.40031237604359"/>
    <n v="550.07301866323064"/>
    <m/>
    <n v="1"/>
  </r>
  <r>
    <s v="37911E00E59A3B691AA95665B29EB0712C0CBB00"/>
    <s v="itsarelay"/>
    <n v="365"/>
    <n v="1524963456"/>
    <n v="1524963456"/>
    <n v="-0.62840019862399998"/>
    <n v="-0.62840019862399998"/>
    <n v="364570"/>
    <n v="2.9383176876199998E-2"/>
    <n v="0"/>
    <x v="4"/>
    <s v="074.7:075.5 04-28-19:57:36"/>
    <s v="itsarelay"/>
    <n v="0"/>
    <n v="0"/>
    <n v="1"/>
    <n v="0"/>
    <x v="2"/>
    <n v="366"/>
    <n v="981084"/>
    <n v="0.37305700000000003"/>
    <n v="2.6805569999999999"/>
    <n v="5266"/>
    <n v="105"/>
    <m/>
    <n v="1117.99"/>
    <n v="4051.45"/>
    <n v="4861.32"/>
    <n v="2386.3111194805197"/>
    <n v="415.44486194035426"/>
    <n v="1505.5180152847952"/>
    <n v="1806.4655464251764"/>
    <n v="886.75273802030131"/>
    <n v="364.57061953317157"/>
    <n v="549.52463367322014"/>
    <m/>
    <n v="1"/>
  </r>
  <r>
    <s v="C91450840E75AC1B654A3096744338A573A239C6"/>
    <s v="jytou"/>
    <n v="565"/>
    <n v="1524970278"/>
    <n v="1524970278"/>
    <n v="0.10275725817299999"/>
    <n v="0.10275725817299999"/>
    <n v="564611"/>
    <n v="5.2476397334700001E-3"/>
    <n v="0"/>
    <x v="3"/>
    <s v="052.4:053.2 04-28-21:51:18"/>
    <s v="jytou"/>
    <n v="0"/>
    <n v="0"/>
    <n v="1"/>
    <n v="0"/>
    <x v="2"/>
    <n v="491"/>
    <n v="512000"/>
    <n v="0.95898399999999995"/>
    <n v="1.04277"/>
    <n v="3516"/>
    <n v="70"/>
    <m/>
    <n v="1117.99"/>
    <n v="4051.45"/>
    <n v="4861.32"/>
    <n v="3794.4265750962772"/>
    <n v="1232.8715870648323"/>
    <n v="4467.7658936250009"/>
    <n v="5360.8559143015682"/>
    <n v="4184.3314462919379"/>
    <n v="564.61171618457604"/>
    <n v="548.82820132920324"/>
    <m/>
    <n v="1"/>
  </r>
  <r>
    <s v="FC9B77E1D48AECDD44BC8A341FC19A5983FD8620"/>
    <s v="TorFreedom"/>
    <n v="399"/>
    <n v="1524968613"/>
    <n v="1524968613"/>
    <n v="-0.56330670685799999"/>
    <n v="-0.56330670685799999"/>
    <n v="399102"/>
    <n v="-5.0497739158299998E-2"/>
    <n v="0"/>
    <x v="6"/>
    <s v="077.4:078.2 04-28-21:23:33"/>
    <s v="TorFreedom"/>
    <n v="0"/>
    <n v="0"/>
    <n v="1"/>
    <n v="0"/>
    <x v="2"/>
    <n v="399"/>
    <n v="905907"/>
    <n v="0.44044299999999997"/>
    <n v="2.2704439999999999"/>
    <n v="5044"/>
    <n v="100"/>
    <m/>
    <n v="1117.99"/>
    <n v="4051.45"/>
    <n v="4861.32"/>
    <n v="885.64026081730776"/>
    <n v="488.21873479982457"/>
    <n v="1769.2410425001558"/>
    <n v="2122.9058398170673"/>
    <n v="386.75316203544992"/>
    <n v="395.60351111038977"/>
    <n v="548.69455777727285"/>
    <m/>
    <n v="1"/>
  </r>
  <r>
    <s v="4F0F3146EF80180C634517C3B268E0B567FE10C0"/>
    <s v="Unnamed"/>
    <n v="344"/>
    <n v="1524946430"/>
    <n v="1524946430"/>
    <n v="-0.66362865882599997"/>
    <n v="-0.66362865882599997"/>
    <n v="344444"/>
    <n v="6.7453858964999997E-3"/>
    <n v="0"/>
    <x v="6"/>
    <s v="082.8:083.6 04-28-15:13:50"/>
    <s v="Unnamed"/>
    <n v="0"/>
    <n v="0"/>
    <n v="1"/>
    <n v="0"/>
    <x v="2"/>
    <n v="344"/>
    <n v="1024000"/>
    <n v="0.33593800000000001"/>
    <n v="2.9767440000000001"/>
    <n v="5365"/>
    <n v="107"/>
    <m/>
    <n v="1117.99"/>
    <n v="4051.45"/>
    <n v="4861.32"/>
    <n v="885.64026081730776"/>
    <n v="376.0597957191203"/>
    <n v="1362.7916701994025"/>
    <n v="1635.2087282759896"/>
    <n v="297.90400232880899"/>
    <n v="344.44425336217603"/>
    <n v="548.31097735352319"/>
    <m/>
    <n v="1"/>
  </r>
  <r>
    <s v="A40E1C039224FA8072C7C84F729236FD738C69DA"/>
    <s v="ThomasBernhardsHose"/>
    <n v="502"/>
    <n v="1524984916"/>
    <n v="1524984916"/>
    <n v="-0.23120120874700001"/>
    <n v="-0.23120120874700001"/>
    <n v="502265"/>
    <n v="-0.12231868246200001"/>
    <n v="0"/>
    <x v="3"/>
    <s v="057.1:057.9 04-29-01:55:16"/>
    <s v="ThomasBernhardsHose"/>
    <n v="0"/>
    <n v="0"/>
    <n v="1"/>
    <n v="0"/>
    <x v="2"/>
    <n v="502"/>
    <n v="653312"/>
    <n v="0.76839199999999996"/>
    <n v="1.301418"/>
    <n v="4085"/>
    <n v="81"/>
    <m/>
    <n v="1117.99"/>
    <n v="4051.45"/>
    <n v="4861.32"/>
    <n v="3794.4265750962772"/>
    <n v="859.50936063294148"/>
    <n v="3114.7498628219669"/>
    <n v="3737.3769398940335"/>
    <n v="2917.1505644322788"/>
    <n v="502.26547591107993"/>
    <n v="547.57943313775593"/>
    <m/>
    <n v="1"/>
  </r>
  <r>
    <s v="48FBBA5AF7A97FA3B367FDA65F74F8F94DF71807"/>
    <s v="RtoR"/>
    <n v="563"/>
    <n v="1524973997"/>
    <n v="1524973997"/>
    <n v="9.8906690297900002E-2"/>
    <n v="9.8906690297900002E-2"/>
    <n v="562640"/>
    <n v="0.54731721637300002"/>
    <n v="0"/>
    <x v="5"/>
    <s v="048.9:049.7 04-28-22:53:17"/>
    <s v="RtoR"/>
    <n v="0"/>
    <n v="0"/>
    <n v="1"/>
    <n v="0"/>
    <x v="2"/>
    <n v="563"/>
    <n v="512000"/>
    <n v="1.0996090000000001"/>
    <n v="0.90941399999999994"/>
    <n v="2706"/>
    <n v="54"/>
    <m/>
    <n v="1117.99"/>
    <n v="4051.45"/>
    <n v="4861.32"/>
    <n v="4819.491751072962"/>
    <n v="1228.5666906861493"/>
    <n v="4452.1655104074271"/>
    <n v="5342.137071678987"/>
    <n v="5296.1717290896195"/>
    <n v="562.64022543252486"/>
    <n v="547.44815780276735"/>
    <m/>
    <n v="1"/>
  </r>
  <r>
    <s v="583F17298E905D1D1BCF8EB49DAEE5939B51FD70"/>
    <s v="justanotherrelay"/>
    <n v="562"/>
    <n v="1524991634"/>
    <n v="1524991634"/>
    <n v="9.7683828853900007E-2"/>
    <n v="9.7683828853900007E-2"/>
    <n v="562014"/>
    <n v="0.631228454976"/>
    <n v="0"/>
    <x v="4"/>
    <s v="068.3:069.1 04-29-03:47:14"/>
    <s v="justanotherrelay"/>
    <n v="0"/>
    <n v="0"/>
    <n v="1"/>
    <n v="0"/>
    <x v="2"/>
    <n v="419"/>
    <n v="512000"/>
    <n v="0.81835899999999995"/>
    <n v="1.221957"/>
    <n v="3962"/>
    <n v="79"/>
    <m/>
    <n v="1117.99"/>
    <n v="4051.45"/>
    <n v="4861.32"/>
    <n v="2386.3111194805197"/>
    <n v="1227.1995438203717"/>
    <n v="4447.2111484101324"/>
    <n v="5336.19235088404"/>
    <n v="2619.4151264680131"/>
    <n v="562.01412037319676"/>
    <n v="547.00988426123774"/>
    <m/>
    <n v="1"/>
  </r>
  <r>
    <s v="1DC3A1F421C2DA580B7C2D7911E8D81E861F3C4D"/>
    <s v="m0gjr"/>
    <n v="561"/>
    <n v="1524970278"/>
    <n v="1524970278"/>
    <n v="9.5098598463700001E-2"/>
    <n v="9.5098598463700001E-2"/>
    <n v="560690"/>
    <n v="4.1305521387199999E-2"/>
    <n v="0"/>
    <x v="3"/>
    <s v="052.4:053.2 04-28-21:51:18"/>
    <s v="m0gjr"/>
    <n v="0"/>
    <n v="0"/>
    <n v="1"/>
    <n v="0"/>
    <x v="2"/>
    <n v="561"/>
    <n v="512000"/>
    <n v="1.0957030000000001"/>
    <n v="0.91265600000000002"/>
    <n v="2720"/>
    <n v="54"/>
    <m/>
    <n v="1117.99"/>
    <n v="4051.45"/>
    <n v="4861.32"/>
    <n v="3794.4265750962772"/>
    <n v="1224.3092820964321"/>
    <n v="4436.737216745757"/>
    <n v="5323.6247186835544"/>
    <n v="4155.2712243613505"/>
    <n v="560.69048241341443"/>
    <n v="546.08333768939008"/>
    <m/>
    <n v="1"/>
  </r>
  <r>
    <s v="4BF635D1BDD154A8A8B598D77065C93091AA5D7B"/>
    <s v="Eigentor"/>
    <n v="559"/>
    <n v="1524991648"/>
    <n v="1524991648"/>
    <n v="9.1011230930800005E-2"/>
    <n v="9.1011230930800005E-2"/>
    <n v="558597"/>
    <n v="-0.197987896276"/>
    <n v="0"/>
    <x v="2"/>
    <s v="035.3:036.1 04-29-03:47:28"/>
    <s v="Eigentor"/>
    <n v="0"/>
    <n v="0"/>
    <n v="1"/>
    <n v="0"/>
    <x v="2"/>
    <n v="582"/>
    <n v="512000"/>
    <n v="1.136719"/>
    <n v="0.87972499999999998"/>
    <n v="2520"/>
    <n v="50"/>
    <m/>
    <n v="1117.99"/>
    <n v="4051.45"/>
    <n v="4861.32"/>
    <n v="6440.9193022088357"/>
    <n v="1219.7396460683251"/>
    <n v="4420.1774515545894"/>
    <n v="5303.7547171485166"/>
    <n v="7027.1152962288115"/>
    <n v="558.5977502365696"/>
    <n v="544.61842516559875"/>
    <m/>
    <n v="1"/>
  </r>
  <r>
    <s v="F89FE6004BBBC24BC177E152BA7CBFDE2B145469"/>
    <s v="grahamstaines"/>
    <n v="339"/>
    <n v="1524975801"/>
    <n v="1524975801"/>
    <n v="-0.66914593338999995"/>
    <n v="-0.66914593338999995"/>
    <n v="338794"/>
    <n v="-3.8938600270300001E-2"/>
    <n v="0"/>
    <x v="6"/>
    <s v="079.8:080.6 04-28-23:23:20"/>
    <s v="grahamstaines"/>
    <n v="0"/>
    <n v="0"/>
    <n v="1"/>
    <n v="0"/>
    <x v="2"/>
    <n v="418"/>
    <n v="1024000"/>
    <n v="0.40820299999999998"/>
    <n v="2.4497610000000001"/>
    <n v="5144"/>
    <n v="102"/>
    <m/>
    <n v="1117.99"/>
    <n v="4051.45"/>
    <n v="4861.32"/>
    <n v="885.64026081730776"/>
    <n v="369.89153792931398"/>
    <n v="1340.4387081670845"/>
    <n v="1608.3874910925254"/>
    <n v="293.01768184494739"/>
    <n v="338.79456420864005"/>
    <n v="544.35619494604805"/>
    <m/>
    <n v="1"/>
  </r>
  <r>
    <s v="5E68AAB7880AEC84DC00CA45BDCD0704F6B7D02D"/>
    <s v="tortomofterelay"/>
    <n v="483"/>
    <n v="1524936721"/>
    <n v="1524936721"/>
    <n v="-0.29702797107399997"/>
    <n v="-0.29702797107399997"/>
    <n v="483014"/>
    <n v="-2.3538127156E-2"/>
    <n v="0"/>
    <x v="5"/>
    <s v="043.3:044.1 04-28-12:32:01"/>
    <s v="tortomofterelay"/>
    <n v="0"/>
    <n v="0"/>
    <n v="1"/>
    <n v="0"/>
    <x v="2"/>
    <n v="739"/>
    <n v="687104"/>
    <n v="1.075529"/>
    <n v="0.92977500000000002"/>
    <n v="2816"/>
    <n v="56"/>
    <m/>
    <n v="1117.99"/>
    <n v="4051.45"/>
    <n v="4861.32"/>
    <n v="4819.491751072962"/>
    <n v="785.91569861897869"/>
    <n v="2848.0560265922422"/>
    <n v="3417.3719836585419"/>
    <n v="3387.9678946438803"/>
    <n v="483.01489296317033"/>
    <n v="544.2416250742192"/>
    <m/>
    <n v="1"/>
  </r>
  <r>
    <s v="3AAAC21499AC38E41A49F3029134C5F58C16B7E8"/>
    <s v="MercuryV"/>
    <n v="553"/>
    <n v="1524963001"/>
    <n v="1524963001"/>
    <n v="5.4309322612500002E-2"/>
    <n v="5.4309322612500002E-2"/>
    <n v="552761"/>
    <n v="0.40780358915199999"/>
    <n v="0"/>
    <x v="5"/>
    <s v="047.3:048.1 04-28-19:50:01"/>
    <s v="MercuryV"/>
    <n v="0"/>
    <n v="0"/>
    <n v="1"/>
    <n v="0"/>
    <x v="2"/>
    <n v="553"/>
    <n v="524288"/>
    <n v="1.054764"/>
    <n v="0.94808000000000003"/>
    <n v="2955"/>
    <n v="59"/>
    <m/>
    <n v="1117.99"/>
    <n v="4051.45"/>
    <n v="4861.32"/>
    <n v="4819.491751072962"/>
    <n v="1178.7072795875488"/>
    <n v="4271.4815050984125"/>
    <n v="5125.3349962025977"/>
    <n v="5081.2350834102663"/>
    <n v="552.76172613386234"/>
    <n v="544.21960829370369"/>
    <m/>
    <n v="1"/>
  </r>
  <r>
    <s v="25E119FB5FAF263E6FCAC88F344DD6218CD22D48"/>
    <s v="iDIDeditheconfig"/>
    <n v="558"/>
    <n v="1524989085"/>
    <n v="1524989085"/>
    <n v="8.9385247914299998E-2"/>
    <n v="8.9385247914299998E-2"/>
    <n v="557765"/>
    <n v="0.29956592284099998"/>
    <n v="0"/>
    <x v="4"/>
    <s v="067.6:068.4 04-29-03:04:45"/>
    <s v="iDIDeditheconfig"/>
    <n v="0"/>
    <n v="0"/>
    <n v="1"/>
    <n v="0"/>
    <x v="2"/>
    <n v="440"/>
    <n v="512000"/>
    <n v="0.859375"/>
    <n v="1.1636359999999999"/>
    <n v="3835"/>
    <n v="76"/>
    <m/>
    <n v="1117.99"/>
    <n v="4051.45"/>
    <n v="4861.32"/>
    <n v="2386.3111194805197"/>
    <n v="1217.9218133157083"/>
    <n v="4413.5898626623903"/>
    <n v="5295.8502933907448"/>
    <n v="2599.6121304959365"/>
    <n v="557.76524693212161"/>
    <n v="544.03567285248516"/>
    <m/>
    <n v="1"/>
  </r>
  <r>
    <s v="F40E5D638516959A6F9389162BEF5051C66D74F8"/>
    <s v="hulahula"/>
    <n v="557"/>
    <n v="1524938298"/>
    <n v="1524938298"/>
    <n v="8.8028331023400005E-2"/>
    <n v="8.8028331023400005E-2"/>
    <n v="557070"/>
    <n v="0.43674279181800002"/>
    <n v="0"/>
    <x v="4"/>
    <s v="068.3:069.1 04-28-12:58:18"/>
    <s v="hulahula"/>
    <n v="0"/>
    <n v="0"/>
    <n v="1"/>
    <n v="0"/>
    <x v="2"/>
    <n v="327"/>
    <n v="512000"/>
    <n v="0.63867200000000002"/>
    <n v="1.5657490000000001"/>
    <n v="4430"/>
    <n v="88"/>
    <m/>
    <n v="1117.99"/>
    <n v="4051.45"/>
    <n v="4861.32"/>
    <n v="2386.3111194805197"/>
    <n v="1216.4047938008509"/>
    <n v="4408.092381724754"/>
    <n v="5289.2538861706744"/>
    <n v="2596.374104630971"/>
    <n v="557.07050548398081"/>
    <n v="543.5493538387866"/>
    <m/>
    <n v="1"/>
  </r>
  <r>
    <s v="62BA570664C81EE4CDDA51E67A5926FD01373E41"/>
    <s v="liberusnode"/>
    <n v="551"/>
    <n v="1524973997"/>
    <n v="1524973997"/>
    <n v="5.1021530645E-2"/>
    <n v="5.1021530645E-2"/>
    <n v="551037"/>
    <n v="-4.4899326588599998E-3"/>
    <n v="0"/>
    <x v="5"/>
    <s v="048.9:049.7 04-28-22:53:17"/>
    <s v="liberusnode"/>
    <n v="0"/>
    <n v="0"/>
    <n v="1"/>
    <n v="0"/>
    <x v="2"/>
    <n v="524"/>
    <n v="524288"/>
    <n v="0.99945099999999998"/>
    <n v="1.0005500000000001"/>
    <n v="3343"/>
    <n v="66"/>
    <m/>
    <n v="1117.99"/>
    <n v="4051.45"/>
    <n v="4861.32"/>
    <n v="4819.491751072962"/>
    <n v="1175.0315610458035"/>
    <n v="4258.1611803316846"/>
    <n v="5109.3519873551504"/>
    <n v="5065.389597143655"/>
    <n v="551.03797625880577"/>
    <n v="543.01298338116408"/>
    <m/>
    <n v="1"/>
  </r>
  <r>
    <s v="AFE55CF49941E525BB3AA3609B378F477566FFC0"/>
    <s v="StrongAndStable1"/>
    <n v="550"/>
    <n v="1524987008"/>
    <n v="1524987008"/>
    <n v="4.8753045573200003E-2"/>
    <n v="4.8753045573200003E-2"/>
    <n v="549848"/>
    <n v="0.16317089645300001"/>
    <n v="0"/>
    <x v="3"/>
    <s v="057.9:058.7 04-29-02:30:08"/>
    <s v="StrongAndStable1"/>
    <n v="0"/>
    <n v="0"/>
    <n v="1"/>
    <n v="0"/>
    <x v="2"/>
    <n v="550"/>
    <n v="524288"/>
    <n v="1.049042"/>
    <n v="0.95325099999999996"/>
    <n v="2989"/>
    <n v="59"/>
    <m/>
    <n v="1117.99"/>
    <n v="4051.45"/>
    <n v="4861.32"/>
    <n v="3794.4265750962772"/>
    <n v="1172.4954174203817"/>
    <n v="4248.9705264875411"/>
    <n v="5098.3241555059076"/>
    <n v="3979.4164268361069"/>
    <n v="549.84863675748181"/>
    <n v="542.18044573023724"/>
    <m/>
    <n v="1"/>
  </r>
  <r>
    <s v="6A384954C2403F8B641C7AC5087BF72C34E545A9"/>
    <s v="Unnamed"/>
    <n v="549"/>
    <n v="1524975523"/>
    <n v="1524975523"/>
    <n v="4.7070264270899997E-2"/>
    <n v="4.7070264270899997E-2"/>
    <n v="548966"/>
    <n v="0.111698822847"/>
    <n v="4.5454545454499999E-2"/>
    <x v="3"/>
    <s v="054.0:054.8 04-28-23:18:43"/>
    <s v="Unnamed"/>
    <n v="1"/>
    <n v="0"/>
    <n v="0"/>
    <n v="0"/>
    <x v="0"/>
    <n v="549"/>
    <n v="524288"/>
    <n v="1.047134"/>
    <n v="0.95498700000000003"/>
    <n v="3007"/>
    <n v="60"/>
    <m/>
    <n v="10125.48"/>
    <n v="10125.48"/>
    <n v="4861.32"/>
    <n v="3794.4265750962772"/>
    <n v="10602.089019469711"/>
    <n v="10602.089019469711"/>
    <n v="5090.1436171054111"/>
    <n v="3973.031236742585"/>
    <n v="548.96637471406166"/>
    <n v="541.56286229984312"/>
    <m/>
    <n v="1"/>
  </r>
  <r>
    <s v="D9D42E099F2895F504DAE9F17CE98DA9170C3B6B"/>
    <s v="Novak"/>
    <n v="554"/>
    <n v="1524945995"/>
    <n v="1524945995"/>
    <n v="8.2042513264500003E-2"/>
    <n v="8.2042513264500003E-2"/>
    <n v="554005"/>
    <n v="0.24726642034400001"/>
    <n v="0"/>
    <x v="3"/>
    <s v="058.6:059.4 04-28-15:06:35"/>
    <s v="Novak"/>
    <n v="0"/>
    <n v="0"/>
    <n v="1"/>
    <n v="0"/>
    <x v="2"/>
    <n v="554"/>
    <n v="512000"/>
    <n v="1.082031"/>
    <n v="0.92418800000000001"/>
    <n v="2780"/>
    <n v="55"/>
    <m/>
    <n v="1117.99"/>
    <n v="4051.45"/>
    <n v="4861.32"/>
    <n v="3794.4265750962772"/>
    <n v="1209.7127094045784"/>
    <n v="4383.8411403654582"/>
    <n v="5260.154910582979"/>
    <n v="4105.7308677147848"/>
    <n v="554.00576679142398"/>
    <n v="541.40403675399682"/>
    <m/>
    <n v="1"/>
  </r>
  <r>
    <s v="09FF6F62424FC678184D32FEAD6A63DB57F76783"/>
    <s v="hkdubhe"/>
    <n v="101"/>
    <n v="1524984900"/>
    <n v="1524984900"/>
    <n v="-0.93550437045799995"/>
    <n v="-0.93550437045799995"/>
    <n v="100736"/>
    <n v="-0.23418591090499999"/>
    <n v="0"/>
    <x v="6"/>
    <s v="082.2:083.0 04-29-01:55:00"/>
    <s v="hkdubhe"/>
    <n v="1"/>
    <n v="0"/>
    <n v="0"/>
    <n v="0"/>
    <x v="0"/>
    <n v="308"/>
    <n v="1561906"/>
    <n v="0.19719500000000001"/>
    <n v="5.071123"/>
    <n v="5853"/>
    <n v="117"/>
    <m/>
    <n v="10125.48"/>
    <n v="10125.48"/>
    <n v="4861.32"/>
    <n v="885.64026081730776"/>
    <n v="653.04920701493063"/>
    <n v="653.04920701493063"/>
    <n v="313.53389380511567"/>
    <n v="57.119926169153388"/>
    <n v="100.73611075542715"/>
    <n v="539.08707752879911"/>
    <m/>
    <n v="1"/>
  </r>
  <r>
    <s v="5F25AE1679F732DCE9C27DAB9C170BCC83F9F745"/>
    <s v="notset"/>
    <n v="545"/>
    <n v="1524991754"/>
    <n v="1524991754"/>
    <n v="4.0191810430400002E-2"/>
    <n v="4.0191810430400002E-2"/>
    <n v="545360"/>
    <n v="-0.11962218001"/>
    <n v="0"/>
    <x v="5"/>
    <s v="039.4:040.2 04-29-03:49:14"/>
    <s v="notset"/>
    <n v="0"/>
    <n v="0"/>
    <n v="1"/>
    <n v="0"/>
    <x v="2"/>
    <n v="545"/>
    <n v="524288"/>
    <n v="1.0395049999999999"/>
    <n v="0.96199599999999996"/>
    <n v="3045"/>
    <n v="60"/>
    <m/>
    <n v="1117.99"/>
    <n v="4051.45"/>
    <n v="4861.32"/>
    <n v="4819.491751072962"/>
    <n v="1162.9240421430829"/>
    <n v="4214.2851103682442"/>
    <n v="5056.7052518815117"/>
    <n v="5013.1958499029633"/>
    <n v="545.3600839069336"/>
    <n v="539.03845873485352"/>
    <m/>
    <n v="1"/>
  </r>
  <r>
    <s v="B076373EF791DB3E25FF1558DCDC9F3730355F28"/>
    <s v="Unnamed"/>
    <n v="550"/>
    <n v="1524982505"/>
    <n v="1524982505"/>
    <n v="7.4668123370999998E-2"/>
    <n v="7.4668123370999998E-2"/>
    <n v="550230"/>
    <n v="0.167571141816"/>
    <n v="0"/>
    <x v="3"/>
    <s v="056.4:057.2 04-29-01:15:05"/>
    <s v="Unnamed"/>
    <n v="0"/>
    <n v="0"/>
    <n v="1"/>
    <n v="0"/>
    <x v="2"/>
    <n v="550"/>
    <n v="512000"/>
    <n v="1.074219"/>
    <n v="0.93090899999999999"/>
    <n v="2835"/>
    <n v="56"/>
    <m/>
    <n v="1117.99"/>
    <n v="4051.45"/>
    <n v="4861.32"/>
    <n v="3794.4265750962772"/>
    <n v="1201.4682152475443"/>
    <n v="4353.9641684314383"/>
    <n v="5224.30564150591"/>
    <n v="4077.7492867277674"/>
    <n v="550.23007916595202"/>
    <n v="538.76105541616641"/>
    <m/>
    <n v="1"/>
  </r>
  <r>
    <s v="657339F813C63A826623414B31961471BAE6D790"/>
    <s v="Unnamed"/>
    <n v="548"/>
    <n v="1524984916"/>
    <n v="1524984916"/>
    <n v="7.0916775816099994E-2"/>
    <n v="7.0916775816099994E-2"/>
    <n v="548309"/>
    <n v="0.30548366036699998"/>
    <n v="0"/>
    <x v="3"/>
    <s v="057.1:057.9 04-29-01:55:16"/>
    <s v="Unnamed"/>
    <n v="0"/>
    <n v="0"/>
    <n v="1"/>
    <n v="0"/>
    <x v="2"/>
    <n v="370"/>
    <n v="512000"/>
    <n v="0.72265599999999997"/>
    <n v="1.3837839999999999"/>
    <n v="4217"/>
    <n v="84"/>
    <m/>
    <n v="1117.99"/>
    <n v="4051.45"/>
    <n v="4861.32"/>
    <n v="3794.4265750962772"/>
    <n v="1197.2742461946416"/>
    <n v="4338.7657713801382"/>
    <n v="5206.0691406103233"/>
    <n v="4063.5150738730322"/>
    <n v="548.3093892178432"/>
    <n v="537.41657245249019"/>
    <m/>
    <n v="1"/>
  </r>
  <r>
    <s v="43C00EBE7D8569C6F677AB5472A0E7ABD5F1C9B6"/>
    <s v="skycow2"/>
    <n v="548"/>
    <n v="1524980073"/>
    <n v="1524980073"/>
    <n v="6.9487931917099996E-2"/>
    <n v="6.9487931917099996E-2"/>
    <n v="547577"/>
    <n v="-0.15070666179200001"/>
    <n v="0"/>
    <x v="3"/>
    <s v="055.6:056.4 04-29-00:34:33"/>
    <s v="skycow2"/>
    <n v="0"/>
    <n v="0"/>
    <n v="1"/>
    <n v="0"/>
    <x v="2"/>
    <n v="548"/>
    <n v="512000"/>
    <n v="1.0703119999999999"/>
    <n v="0.934307"/>
    <n v="2861"/>
    <n v="57"/>
    <m/>
    <n v="1117.99"/>
    <n v="4051.45"/>
    <n v="4861.32"/>
    <n v="3794.4265750962772"/>
    <n v="1195.6768130039986"/>
    <n v="4332.9768817655349"/>
    <n v="5199.1230731872365"/>
    <n v="4058.0934306110025"/>
    <n v="547.57782114155521"/>
    <n v="536.90447479908869"/>
    <m/>
    <n v="1"/>
  </r>
  <r>
    <s v="B7A9762652495EE2C54CE0332793747E67DB2BEF"/>
    <s v="pepper"/>
    <n v="548"/>
    <n v="1525001522"/>
    <n v="1525001522"/>
    <n v="6.9444762110500005E-2"/>
    <n v="6.9444762110500005E-2"/>
    <n v="547555"/>
    <n v="-5.9358226125499999E-2"/>
    <n v="0"/>
    <x v="5"/>
    <s v="041.7:042.5 04-29-06:32:02"/>
    <s v="pepper"/>
    <n v="0"/>
    <n v="0"/>
    <n v="1"/>
    <n v="0"/>
    <x v="2"/>
    <n v="342"/>
    <n v="512000"/>
    <n v="0.66796900000000003"/>
    <n v="1.4970760000000001"/>
    <n v="4355"/>
    <n v="87"/>
    <m/>
    <n v="1117.99"/>
    <n v="4051.45"/>
    <n v="4861.32"/>
    <n v="4819.491751072962"/>
    <n v="1195.628549591918"/>
    <n v="4332.8019814525851"/>
    <n v="5198.9132109430157"/>
    <n v="5154.1802092197413"/>
    <n v="547.55571820057605"/>
    <n v="536.88900274040316"/>
    <m/>
    <n v="1"/>
  </r>
  <r>
    <s v="F597E29861C4342C546CBBC878FFF4DEE35C7FF6"/>
    <s v="p0ce"/>
    <n v="542"/>
    <n v="1524980073"/>
    <n v="1524980073"/>
    <n v="3.4296217921699998E-2"/>
    <n v="3.4296217921699998E-2"/>
    <n v="542269"/>
    <n v="0.379500942959"/>
    <n v="0"/>
    <x v="3"/>
    <s v="055.6:056.4 04-29-00:34:33"/>
    <s v="p0ce"/>
    <n v="0"/>
    <n v="0"/>
    <n v="1"/>
    <n v="0"/>
    <x v="2"/>
    <n v="542"/>
    <n v="524288"/>
    <n v="1.0337829999999999"/>
    <n v="0.96732099999999999"/>
    <n v="3079"/>
    <n v="61"/>
    <m/>
    <n v="1117.99"/>
    <n v="4051.45"/>
    <n v="4861.32"/>
    <n v="3794.4265750962772"/>
    <n v="1156.3328286742812"/>
    <n v="4190.3994120988709"/>
    <n v="5028.0448901071177"/>
    <n v="3924.5610558036688"/>
    <n v="542.26909550173218"/>
    <n v="536.8747668512126"/>
    <m/>
    <n v="1"/>
  </r>
  <r>
    <s v="414169CD9733D3BFEBA6EB04DD2C8D8F904B1D52"/>
    <s v="Unnamed"/>
    <n v="326"/>
    <n v="1524995200"/>
    <n v="1524995200"/>
    <n v="-0.68124921137200001"/>
    <n v="-0.68124921137200001"/>
    <n v="326400"/>
    <n v="4.1304497902700001E-2"/>
    <n v="0"/>
    <x v="6"/>
    <s v="084.5:085.3 04-29-04:46:40"/>
    <s v="Unnamed"/>
    <n v="0"/>
    <n v="0"/>
    <n v="1"/>
    <n v="0"/>
    <x v="2"/>
    <n v="326"/>
    <n v="1024000"/>
    <n v="0.318359"/>
    <n v="3.1411039999999999"/>
    <n v="5412"/>
    <n v="108"/>
    <m/>
    <n v="1117.99"/>
    <n v="4051.45"/>
    <n v="4861.32"/>
    <n v="885.64026081730776"/>
    <n v="356.36019417821774"/>
    <n v="1291.4028825869104"/>
    <n v="1549.5495837730689"/>
    <n v="282.29853157622443"/>
    <n v="326.40080755507199"/>
    <n v="535.6805652885505"/>
    <m/>
    <n v="1"/>
  </r>
  <r>
    <s v="3980453F9617281CA332B5F077C912ACFFDCF33D"/>
    <s v="Unnamed"/>
    <n v="326"/>
    <n v="1524971186"/>
    <n v="1524971186"/>
    <n v="-0.68148744481699997"/>
    <n v="-0.68148744481699997"/>
    <n v="326156"/>
    <n v="-0.112587655767"/>
    <n v="0"/>
    <x v="6"/>
    <s v="078.2:079.0 04-28-22:06:26"/>
    <s v="Unnamed"/>
    <n v="0"/>
    <n v="0"/>
    <n v="1"/>
    <n v="0"/>
    <x v="2"/>
    <n v="470"/>
    <n v="1024000"/>
    <n v="0.458984"/>
    <n v="2.1787230000000002"/>
    <n v="4983"/>
    <n v="99"/>
    <m/>
    <n v="1117.99"/>
    <n v="4051.45"/>
    <n v="4861.32"/>
    <n v="885.64026081730776"/>
    <n v="356.09385156904222"/>
    <n v="1290.4376916961655"/>
    <n v="1548.3914547622217"/>
    <n v="282.0875424458593"/>
    <n v="326.15685650739204"/>
    <n v="535.50979955517437"/>
    <m/>
    <n v="1"/>
  </r>
  <r>
    <s v="A1B16EA72C5DF23346B3816581A30937B5EAFC93"/>
    <s v="camouflage"/>
    <n v="545"/>
    <n v="1524966122"/>
    <n v="1524966122"/>
    <n v="6.4239048574499996E-2"/>
    <n v="6.4239048574499996E-2"/>
    <n v="544890"/>
    <n v="9.5365029080200003E-2"/>
    <n v="0"/>
    <x v="3"/>
    <s v="051.6:052.4 04-28-20:42:02"/>
    <s v="camouflage"/>
    <n v="0"/>
    <n v="0"/>
    <n v="1"/>
    <n v="0"/>
    <x v="2"/>
    <n v="545"/>
    <n v="512000"/>
    <n v="1.0644530000000001"/>
    <n v="0.93945000000000001"/>
    <n v="2899"/>
    <n v="57"/>
    <m/>
    <n v="1117.99"/>
    <n v="4051.45"/>
    <n v="4861.32"/>
    <n v="3794.4265750962772"/>
    <n v="1189.8086139158052"/>
    <n v="4311.7112933471572"/>
    <n v="5173.6065716161875"/>
    <n v="4038.1769281662605"/>
    <n v="544.89039287014396"/>
    <n v="535.02327500910076"/>
    <m/>
    <n v="1"/>
  </r>
  <r>
    <s v="9E632BB63EE7DF6871EF7B9B19140318E8A594A6"/>
    <s v="Hogwarts"/>
    <n v="539"/>
    <n v="1524943158"/>
    <n v="1524943158"/>
    <n v="2.86705299999E-2"/>
    <n v="2.86705299999E-2"/>
    <n v="539319"/>
    <n v="0.28444234053099998"/>
    <n v="0"/>
    <x v="3"/>
    <s v="057.8:058.6 04-28-14:19:18"/>
    <s v="Hogwarts"/>
    <n v="0"/>
    <n v="0"/>
    <n v="1"/>
    <n v="0"/>
    <x v="2"/>
    <n v="539"/>
    <n v="524288"/>
    <n v="1.0280609999999999"/>
    <n v="0.97270500000000004"/>
    <n v="3103"/>
    <n v="62"/>
    <m/>
    <n v="1117.99"/>
    <n v="4051.45"/>
    <n v="4861.32"/>
    <n v="3794.4265750962772"/>
    <n v="1150.0433658345883"/>
    <n v="4167.6072187680948"/>
    <n v="5000.6966208991134"/>
    <n v="3903.2147960499929"/>
    <n v="539.31961483258749"/>
    <n v="534.81013038281128"/>
    <m/>
    <n v="1"/>
  </r>
  <r>
    <s v="B56E55D1719A6F43B63A18E7E296BB581B2DF566"/>
    <s v="VicTorY2"/>
    <n v="146"/>
    <n v="1525006165"/>
    <n v="1525006165"/>
    <n v="-0.89875941859800001"/>
    <n v="-0.89875941859800001"/>
    <n v="145946"/>
    <n v="4.6539583425800002E-2"/>
    <n v="0"/>
    <x v="7"/>
    <s v="098.8:099.6 04-29-07:49:25"/>
    <s v="VicTorY2"/>
    <n v="1"/>
    <n v="0"/>
    <n v="0"/>
    <n v="0"/>
    <x v="0"/>
    <n v="42"/>
    <n v="1441577"/>
    <n v="2.9135000000000001E-2"/>
    <n v="34.323262"/>
    <n v="6392"/>
    <n v="127"/>
    <m/>
    <n v="10125.48"/>
    <n v="10125.48"/>
    <n v="4861.32"/>
    <n v="509.99709399477808"/>
    <n v="1025.1094821743227"/>
    <n v="1025.1094821743227"/>
    <n v="492.16286318117056"/>
    <n v="51.632402309361765"/>
    <n v="145.94609361575093"/>
    <n v="534.63536553102574"/>
    <m/>
    <n v="1"/>
  </r>
  <r>
    <s v="6D4ECC38D5AD91FD9482C24122FB170AEB8DE390"/>
    <s v="domob"/>
    <n v="542"/>
    <n v="1524966384"/>
    <n v="1524966384"/>
    <n v="5.9287410379800003E-2"/>
    <n v="5.9287410379800003E-2"/>
    <n v="542355"/>
    <n v="0.37017589383400001"/>
    <n v="0"/>
    <x v="4"/>
    <s v="062.0:062.8 04-28-20:46:24"/>
    <s v="domob"/>
    <n v="0"/>
    <n v="0"/>
    <n v="1"/>
    <n v="0"/>
    <x v="2"/>
    <n v="343"/>
    <n v="512000"/>
    <n v="0.66992200000000002"/>
    <n v="1.4927109999999999"/>
    <n v="4349"/>
    <n v="86"/>
    <m/>
    <n v="1117.99"/>
    <n v="4051.45"/>
    <n v="4861.32"/>
    <n v="2386.3111194805197"/>
    <n v="1184.2727319305127"/>
    <n v="4291.6499787832408"/>
    <n v="5149.5350738275292"/>
    <n v="2527.7893261150411"/>
    <n v="542.35515411445772"/>
    <n v="533.24860788012029"/>
    <m/>
    <n v="1"/>
  </r>
  <r>
    <s v="6C64BAB9FDEB7BB76E24145025FB680DA826ADBA"/>
    <s v="n0torRelay1"/>
    <n v="542"/>
    <n v="1524943158"/>
    <n v="1524943158"/>
    <n v="5.9265157758299998E-2"/>
    <n v="5.9265157758299998E-2"/>
    <n v="542343"/>
    <n v="0.221399937656"/>
    <n v="0"/>
    <x v="3"/>
    <s v="057.8:058.6 04-28-14:19:18"/>
    <s v="n0torRelay1"/>
    <n v="0"/>
    <n v="0"/>
    <n v="1"/>
    <n v="0"/>
    <x v="2"/>
    <n v="456"/>
    <n v="512000"/>
    <n v="0.890625"/>
    <n v="1.1228070000000001"/>
    <n v="3737"/>
    <n v="74"/>
    <m/>
    <n v="1117.99"/>
    <n v="4051.45"/>
    <n v="4861.32"/>
    <n v="3794.4265750962772"/>
    <n v="1184.2478537222019"/>
    <n v="4291.5598233998644"/>
    <n v="5149.4268967135795"/>
    <n v="4019.3038646716445"/>
    <n v="542.34376077224965"/>
    <n v="533.24063254057467"/>
    <m/>
    <n v="1"/>
  </r>
  <r>
    <s v="CFE0EF1DEA9E873EE44EAFA9B431620868B7D131"/>
    <s v="DarkKitchen"/>
    <n v="282"/>
    <n v="1524943227"/>
    <n v="1524943227"/>
    <n v="-0.66000126074599996"/>
    <n v="-0.66000126074599996"/>
    <n v="282008"/>
    <n v="4.5186169106100002E-3"/>
    <n v="0"/>
    <x v="6"/>
    <s v="082.0:082.8 04-28-14:20:27"/>
    <s v="DarkKitchen"/>
    <n v="0"/>
    <n v="0"/>
    <n v="1"/>
    <n v="0"/>
    <x v="2"/>
    <n v="203"/>
    <n v="988160"/>
    <n v="0.205432"/>
    <n v="4.8677830000000002"/>
    <n v="5805"/>
    <n v="116"/>
    <m/>
    <n v="1117.99"/>
    <n v="4051.45"/>
    <n v="4861.32"/>
    <n v="885.64026081730776"/>
    <n v="380.11519049857952"/>
    <n v="1377.4878921506183"/>
    <n v="1652.8426711102554"/>
    <n v="301.11657211046838"/>
    <n v="335.9731541812327"/>
    <n v="531.62920792686282"/>
    <m/>
    <n v="1"/>
  </r>
  <r>
    <s v="71CA3DA87137DC8DB307FAD0B39C8401D6E3EF0E"/>
    <s v="scattystorrelay"/>
    <n v="540"/>
    <n v="1524967741"/>
    <n v="1524967741"/>
    <n v="5.4364274447800003E-2"/>
    <n v="5.4364274447800003E-2"/>
    <n v="539834"/>
    <n v="4.8590912637000001E-2"/>
    <n v="0"/>
    <x v="5"/>
    <s v="048.1:048.9 04-28-21:09:01"/>
    <s v="scattystorrelay"/>
    <n v="0"/>
    <n v="0"/>
    <n v="1"/>
    <n v="0"/>
    <x v="2"/>
    <n v="540"/>
    <n v="512000"/>
    <n v="1.0546880000000001"/>
    <n v="0.94814799999999999"/>
    <n v="2959"/>
    <n v="59"/>
    <m/>
    <n v="1117.99"/>
    <n v="4051.45"/>
    <n v="4861.32"/>
    <n v="4819.491751072962"/>
    <n v="1178.7687151898958"/>
    <n v="4271.704139711539"/>
    <n v="5125.6021346585785"/>
    <n v="5081.4999233272001"/>
    <n v="539.83450851727355"/>
    <n v="531.48415596209156"/>
    <m/>
    <n v="1"/>
  </r>
  <r>
    <s v="B499093F3F5705B14496DB329FA52255F7E11E7A"/>
    <s v="Unnamed"/>
    <n v="320"/>
    <n v="1524943227"/>
    <n v="1524943227"/>
    <n v="-0.68714132637699998"/>
    <n v="-0.68714132637699998"/>
    <n v="320367"/>
    <n v="-2.4177177807399999E-2"/>
    <n v="0"/>
    <x v="6"/>
    <s v="082.0:082.8 04-28-14:20:27"/>
    <s v="Unnamed"/>
    <n v="0"/>
    <n v="0"/>
    <n v="1"/>
    <n v="0"/>
    <x v="2"/>
    <n v="381"/>
    <n v="1024000"/>
    <n v="0.37207000000000001"/>
    <n v="2.6876639999999998"/>
    <n v="5268"/>
    <n v="105"/>
    <m/>
    <n v="1117.99"/>
    <n v="4051.45"/>
    <n v="4861.32"/>
    <n v="885.64026081730776"/>
    <n v="349.77286852377779"/>
    <n v="1267.5312732499033"/>
    <n v="1520.9061272569622"/>
    <n v="277.08023730643072"/>
    <n v="320.36728178995202"/>
    <n v="531.45709725296638"/>
    <m/>
    <n v="1"/>
  </r>
  <r>
    <s v="188673CF3937442517301800F383BE53D4A17732"/>
    <s v="TOPAS"/>
    <n v="483"/>
    <n v="1524975523"/>
    <n v="1524975523"/>
    <n v="-0.25126534901800002"/>
    <n v="-0.25126534901800002"/>
    <n v="482688"/>
    <n v="-6.1511547857700001E-2"/>
    <n v="0"/>
    <x v="3"/>
    <s v="054.0:054.8 04-28-23:18:43"/>
    <s v="TOPAS"/>
    <n v="0"/>
    <n v="0"/>
    <n v="1"/>
    <n v="0"/>
    <x v="2"/>
    <n v="483"/>
    <n v="644672"/>
    <n v="0.74921800000000005"/>
    <n v="1.3347249999999999"/>
    <n v="4132"/>
    <n v="82"/>
    <m/>
    <n v="1117.99"/>
    <n v="4051.45"/>
    <n v="4861.32"/>
    <n v="3794.4265750962772"/>
    <n v="837.0778524513662"/>
    <n v="3033.4610017210239"/>
    <n v="3639.8387335118159"/>
    <n v="2841.0186573815367"/>
    <n v="482.68826491786791"/>
    <n v="531.28338544250744"/>
    <m/>
    <n v="1"/>
  </r>
  <r>
    <s v="D3E1E5C6559191408408D15A5257D12C42D95B90"/>
    <s v="CrossLawfirm"/>
    <n v="468"/>
    <n v="1524977965"/>
    <n v="1524977965"/>
    <n v="-0.61719250519500002"/>
    <n v="-0.61719250519500002"/>
    <n v="467969"/>
    <n v="-7.0110698926500001E-2"/>
    <n v="0"/>
    <x v="6"/>
    <s v="080.6:081.4 04-28-23:59:25"/>
    <s v="CrossLawfirm"/>
    <n v="0"/>
    <n v="0"/>
    <n v="1"/>
    <n v="0"/>
    <x v="2"/>
    <n v="479"/>
    <n v="934177"/>
    <n v="0.51275099999999996"/>
    <n v="1.9502649999999999"/>
    <n v="4822"/>
    <n v="96"/>
    <m/>
    <n v="1117.99"/>
    <n v="4051.45"/>
    <n v="4861.32"/>
    <n v="885.64026081730776"/>
    <n v="427.97495111704194"/>
    <n v="1550.9254248277171"/>
    <n v="1860.9497306454423"/>
    <n v="339.02972954192035"/>
    <n v="357.60995707445045"/>
    <n v="530.58006995211531"/>
    <m/>
    <n v="1"/>
  </r>
  <r>
    <s v="911E7988CCA4294BE0E900F697D169BC2B0DA210"/>
    <s v="foyaxeserver"/>
    <n v="538"/>
    <n v="1524975523"/>
    <n v="1524975523"/>
    <n v="5.1430194264900003E-2"/>
    <n v="5.1430194264900003E-2"/>
    <n v="538332"/>
    <n v="-0.10300218267"/>
    <n v="0.2"/>
    <x v="3"/>
    <s v="054.0:054.8 04-28-23:18:43"/>
    <s v="foyaxeserver"/>
    <n v="0"/>
    <n v="0"/>
    <n v="1"/>
    <n v="0"/>
    <x v="2"/>
    <n v="508"/>
    <n v="512000"/>
    <n v="0.99218799999999996"/>
    <n v="1.0078739999999999"/>
    <n v="3382"/>
    <n v="67"/>
    <m/>
    <n v="1117.99"/>
    <n v="4051.45"/>
    <n v="4861.32"/>
    <n v="3794.4265750962772"/>
    <n v="1175.4884428862156"/>
    <n v="4259.8168605545288"/>
    <n v="5111.3386319838437"/>
    <n v="3989.574670977378"/>
    <n v="538.33225946362882"/>
    <n v="530.43258162454015"/>
    <m/>
    <n v="1"/>
  </r>
  <r>
    <s v="DAB815545C5178865B2525B2B7EE8138A1957E04"/>
    <s v="ToRevolution"/>
    <n v="318"/>
    <n v="1524932337"/>
    <n v="1524932337"/>
    <n v="-0.55107955100799999"/>
    <n v="-0.55107955100799999"/>
    <n v="317784"/>
    <n v="8.1721257013499998E-2"/>
    <n v="0.2"/>
    <x v="4"/>
    <s v="066.7:067.5 04-28-11:18:57"/>
    <s v="ToRevolution"/>
    <n v="0"/>
    <n v="0"/>
    <n v="1"/>
    <n v="0"/>
    <x v="2"/>
    <n v="348"/>
    <n v="863435"/>
    <n v="0.40304099999999998"/>
    <n v="2.4811350000000001"/>
    <n v="5161"/>
    <n v="103"/>
    <m/>
    <n v="1117.99"/>
    <n v="4051.45"/>
    <n v="4861.32"/>
    <n v="2386.3111194805197"/>
    <n v="501.88857276856612"/>
    <n v="1818.7787530686383"/>
    <n v="2182.3459570937894"/>
    <n v="1071.2638591917971"/>
    <n v="387.61362787540753"/>
    <n v="530.36003951278542"/>
    <m/>
    <n v="1"/>
  </r>
  <r>
    <s v="1673C036756D2800D2BD0F7C20DEE3FB934F9C64"/>
    <s v="neuromancer"/>
    <n v="515"/>
    <n v="1524886411"/>
    <n v="1524886411"/>
    <n v="-8.9572499445799994E-2"/>
    <n v="-8.9572499445799994E-2"/>
    <n v="514941"/>
    <n v="-1.1535127367999999E-3"/>
    <n v="0.2"/>
    <x v="4"/>
    <s v="068.4:069.2 04-27-22:33:31"/>
    <s v="neuromancer"/>
    <n v="0"/>
    <n v="0"/>
    <n v="1"/>
    <n v="0"/>
    <x v="2"/>
    <n v="447"/>
    <n v="565604"/>
    <n v="0.79030599999999995"/>
    <n v="1.265333"/>
    <n v="4035"/>
    <n v="80"/>
    <m/>
    <n v="1117.99"/>
    <n v="4051.45"/>
    <n v="4861.32"/>
    <n v="2386.3111194805197"/>
    <n v="1017.84884134459"/>
    <n v="3688.5514971203133"/>
    <n v="4425.879416994143"/>
    <n v="2172.5632680533445"/>
    <n v="514.94143602345775"/>
    <n v="530.14020521642044"/>
    <m/>
    <n v="1"/>
  </r>
  <r>
    <s v="C3A63117D457518788781FFF1A02A8185B393617"/>
    <s v="FriedOnion"/>
    <n v="538"/>
    <n v="1524987008"/>
    <n v="1524987008"/>
    <n v="4.9896169525399998E-2"/>
    <n v="4.9896169525399998E-2"/>
    <n v="537546"/>
    <n v="0.27417416383100002"/>
    <n v="0"/>
    <x v="3"/>
    <s v="057.9:058.7 04-29-02:30:08"/>
    <s v="FriedOnion"/>
    <n v="0"/>
    <n v="0"/>
    <n v="1"/>
    <n v="0"/>
    <x v="2"/>
    <n v="538"/>
    <n v="512000"/>
    <n v="1.050781"/>
    <n v="0.95167299999999999"/>
    <n v="2982"/>
    <n v="59"/>
    <m/>
    <n v="1117.99"/>
    <n v="4051.45"/>
    <n v="4861.32"/>
    <n v="3794.4265750962772"/>
    <n v="1173.773418567702"/>
    <n v="4253.6018360236822"/>
    <n v="5103.881246837218"/>
    <n v="3983.7539267389643"/>
    <n v="537.54683879700485"/>
    <n v="529.88278715790341"/>
    <m/>
    <n v="1"/>
  </r>
  <r>
    <s v="8E409F31277F83431F5B9A214D7AD14D1EA53C27"/>
    <s v="Unnamed"/>
    <n v="307"/>
    <n v="1525001744"/>
    <n v="1525001744"/>
    <n v="-0.70737424517000003"/>
    <n v="-0.70737424517000003"/>
    <n v="306840"/>
    <n v="1.5954299880000002E-2"/>
    <n v="0"/>
    <x v="6"/>
    <s v="086.0:086.8 04-29-06:35:44"/>
    <s v="Unnamed"/>
    <n v="1"/>
    <n v="0"/>
    <n v="0"/>
    <n v="0"/>
    <x v="0"/>
    <n v="307"/>
    <n v="1048576"/>
    <n v="0.29277799999999998"/>
    <n v="3.4155570000000002"/>
    <n v="5508"/>
    <n v="110"/>
    <m/>
    <n v="10125.48"/>
    <n v="10125.48"/>
    <n v="4861.32"/>
    <n v="885.64026081730776"/>
    <n v="2962.976228016068"/>
    <n v="2962.976228016068"/>
    <n v="1422.5474344701754"/>
    <n v="259.16114982950273"/>
    <n v="306.84034349662204"/>
    <n v="529.36104044763545"/>
    <m/>
    <n v="1"/>
  </r>
  <r>
    <s v="C80C63680176606B390F435C7640D79B7F03F52D"/>
    <s v="sachemivoule"/>
    <n v="537"/>
    <n v="1524969124"/>
    <n v="1524969124"/>
    <n v="4.7933897530799997E-2"/>
    <n v="4.7933897530799997E-2"/>
    <n v="536542"/>
    <n v="-4.2363297064000001E-2"/>
    <n v="0"/>
    <x v="4"/>
    <s v="062.8:063.6 04-28-21:32:04"/>
    <s v="sachemivoule"/>
    <n v="0"/>
    <n v="0"/>
    <n v="1"/>
    <n v="0"/>
    <x v="2"/>
    <n v="440"/>
    <n v="512000"/>
    <n v="0.859375"/>
    <n v="1.1636359999999999"/>
    <n v="3837"/>
    <n v="76"/>
    <m/>
    <n v="1117.99"/>
    <n v="4051.45"/>
    <n v="4861.32"/>
    <n v="2386.3111194805197"/>
    <n v="1171.5796181004589"/>
    <n v="4245.6517891511594"/>
    <n v="5094.3420147444276"/>
    <n v="2500.6963121583071"/>
    <n v="536.54215553576955"/>
    <n v="529.17950887503866"/>
    <m/>
    <n v="1"/>
  </r>
  <r>
    <s v="9E95C4B6EF1E0600BCCB499571BA8F1553DDE75B"/>
    <s v="TravancoreParastoo"/>
    <n v="377"/>
    <n v="1524977965"/>
    <n v="1524977965"/>
    <n v="-0.57331047718499994"/>
    <n v="-0.57331047718499994"/>
    <n v="377111"/>
    <n v="4.6955987284499998E-2"/>
    <n v="0"/>
    <x v="6"/>
    <s v="080.6:081.4 04-28-23:59:25"/>
    <s v="TravancoreParastoo"/>
    <n v="0"/>
    <n v="0"/>
    <n v="1"/>
    <n v="0"/>
    <x v="2"/>
    <n v="377"/>
    <n v="883807"/>
    <n v="0.426564"/>
    <n v="2.3443160000000001"/>
    <n v="5088"/>
    <n v="101"/>
    <m/>
    <n v="1117.99"/>
    <n v="4051.45"/>
    <n v="4861.32"/>
    <n v="885.64026081730776"/>
    <n v="477.03461961194193"/>
    <n v="1728.7112672088319"/>
    <n v="2074.274311051016"/>
    <n v="377.89342027388926"/>
    <n v="377.11118709055677"/>
    <n v="529.11993096338972"/>
    <m/>
    <n v="1"/>
  </r>
  <r>
    <s v="B01BF09244C6B73687BB781C5A9C9E812974D086"/>
    <s v="BaerchenWiese2025"/>
    <n v="535"/>
    <n v="1525002309"/>
    <n v="1525002309"/>
    <n v="4.5842516601700002E-2"/>
    <n v="4.5842516601700002E-2"/>
    <n v="535471"/>
    <n v="0.58737482484799997"/>
    <n v="0"/>
    <x v="4"/>
    <s v="070.7:071.5 04-29-06:45:09"/>
    <s v="BaerchenWiese2025"/>
    <n v="0"/>
    <n v="0"/>
    <n v="1"/>
    <n v="0"/>
    <x v="2"/>
    <n v="306"/>
    <n v="512000"/>
    <n v="0.59765599999999997"/>
    <n v="1.673203"/>
    <n v="4538"/>
    <n v="90"/>
    <m/>
    <n v="1117.99"/>
    <n v="4051.45"/>
    <n v="4861.32"/>
    <n v="2386.3111194805197"/>
    <n v="1169.2414751355345"/>
    <n v="4237.1786638859576"/>
    <n v="5084.1751428061762"/>
    <n v="2495.7056265921269"/>
    <n v="535.47136850007041"/>
    <n v="528.42995795004924"/>
    <m/>
    <n v="1"/>
  </r>
  <r>
    <s v="A799FDF5FF13D1F655D153A6BA869ECD43F5D70B"/>
    <s v="Beppo"/>
    <n v="530"/>
    <n v="1524984916"/>
    <n v="1524984916"/>
    <n v="1.11324866972E-2"/>
    <n v="1.11324866972E-2"/>
    <n v="530124"/>
    <n v="-0.123013066162"/>
    <n v="0"/>
    <x v="3"/>
    <s v="057.1:057.9 04-29-01:55:16"/>
    <s v="Beppo"/>
    <n v="0"/>
    <n v="0"/>
    <n v="1"/>
    <n v="0"/>
    <x v="2"/>
    <n v="469"/>
    <n v="524288"/>
    <n v="0.89454699999999998"/>
    <n v="1.117885"/>
    <n v="3727"/>
    <n v="74"/>
    <m/>
    <n v="1117.99"/>
    <n v="4051.45"/>
    <n v="4861.32"/>
    <n v="3794.4265750962772"/>
    <n v="1130.4360088026026"/>
    <n v="4096.552713229371"/>
    <n v="4915.4385802308325"/>
    <n v="3836.6679784670387"/>
    <n v="530.12462918550159"/>
    <n v="528.37364042985109"/>
    <m/>
    <n v="1"/>
  </r>
  <r>
    <s v="85D4088148B1A6954C9BFFFCA010E85E0AA88FF0"/>
    <s v="mailboxorg"/>
    <n v="535"/>
    <n v="1524940440"/>
    <n v="1524940440"/>
    <n v="4.5364642194099997E-2"/>
    <n v="4.5364642194099997E-2"/>
    <n v="535226"/>
    <n v="6.27389827058E-2"/>
    <n v="0"/>
    <x v="3"/>
    <s v="057.1:057.8 04-28-13:34:00"/>
    <s v="mailboxorg"/>
    <n v="1"/>
    <n v="0"/>
    <n v="0"/>
    <n v="0"/>
    <x v="0"/>
    <n v="535"/>
    <n v="512000"/>
    <n v="1.0449219999999999"/>
    <n v="0.957009"/>
    <n v="3026"/>
    <n v="60"/>
    <m/>
    <n v="10125.48"/>
    <n v="10125.48"/>
    <n v="4861.32"/>
    <n v="3794.4265750962772"/>
    <n v="10584.818777243516"/>
    <n v="10584.818777243516"/>
    <n v="5081.8520423910222"/>
    <n v="3966.5593790073044"/>
    <n v="535.22669680337924"/>
    <n v="528.25868776236541"/>
    <m/>
    <n v="1"/>
  </r>
  <r>
    <s v="04B7731DF8DAE50520A54DCE7C1B5B0940387C72"/>
    <s v="TheEvilInTheDetails"/>
    <n v="405"/>
    <n v="1524998183"/>
    <n v="1524998183"/>
    <n v="-0.44426225911700001"/>
    <n v="-0.44426225911700001"/>
    <n v="404542"/>
    <n v="-0.26800137843799998"/>
    <n v="0"/>
    <x v="3"/>
    <s v="061.0:061.8 04-29-05:36:23"/>
    <s v="TheEvilInTheDetails"/>
    <n v="0"/>
    <n v="0"/>
    <n v="1"/>
    <n v="0"/>
    <x v="2"/>
    <n v="558"/>
    <n v="766362"/>
    <n v="0.72811499999999996"/>
    <n v="1.3734090000000001"/>
    <n v="4204"/>
    <n v="84"/>
    <m/>
    <n v="1117.99"/>
    <n v="4051.45"/>
    <n v="4861.32"/>
    <n v="3794.4265750962772"/>
    <n v="621.30923692978513"/>
    <n v="2251.5436703004302"/>
    <n v="2701.6189945093452"/>
    <n v="2108.7060527904241"/>
    <n v="425.89628657857764"/>
    <n v="528.03600060500435"/>
    <m/>
    <n v="1"/>
  </r>
  <r>
    <s v="17195BF0F1D410B84FBCA9EAB1CB1ED9747CE761"/>
    <s v="austria123456"/>
    <n v="535"/>
    <n v="1523979955"/>
    <n v="1523979955"/>
    <n v="4.4199657781399997E-2"/>
    <n v="4.4199657781399997E-2"/>
    <n v="534630"/>
    <n v="0.46348855968300001"/>
    <n v="0"/>
    <x v="4"/>
    <s v="068.3:069.1 04-17-10:45:55"/>
    <s v="austria123456"/>
    <n v="0"/>
    <n v="0"/>
    <n v="1"/>
    <n v="0"/>
    <x v="2"/>
    <n v="535"/>
    <n v="512000"/>
    <n v="1.0449219999999999"/>
    <n v="0.957009"/>
    <n v="3021"/>
    <n v="60"/>
    <m/>
    <n v="1117.99"/>
    <n v="4051.45"/>
    <n v="4861.32"/>
    <n v="2386.3111194805197"/>
    <n v="1167.4047754030273"/>
    <n v="4230.5227035184525"/>
    <n v="5076.1886803658745"/>
    <n v="2491.7852543215081"/>
    <n v="534.63022478407674"/>
    <n v="527.84115734885381"/>
    <m/>
    <n v="1"/>
  </r>
  <r>
    <s v="9FB159383055FDDA01469F911A7765EBCFEE9A74"/>
    <s v="koHRwByqwt"/>
    <n v="534"/>
    <n v="1525007567"/>
    <n v="1525007567"/>
    <n v="4.33790536947E-2"/>
    <n v="4.33790536947E-2"/>
    <n v="534210"/>
    <n v="6.9745248245199995E-2"/>
    <n v="0"/>
    <x v="5"/>
    <s v="043.3:044.1 04-29-08:12:47"/>
    <s v="koHRwByqwt"/>
    <n v="0"/>
    <n v="0"/>
    <n v="1"/>
    <n v="0"/>
    <x v="2"/>
    <n v="559"/>
    <n v="512000"/>
    <n v="1.0917969999999999"/>
    <n v="0.91592099999999999"/>
    <n v="2738"/>
    <n v="54"/>
    <m/>
    <n v="1117.99"/>
    <n v="4051.45"/>
    <n v="4861.32"/>
    <n v="4819.491751072962"/>
    <n v="1166.4873482401376"/>
    <n v="4227.1980670913927"/>
    <n v="5072.1994613071192"/>
    <n v="5028.5567425239196"/>
    <n v="534.21007549168644"/>
    <n v="527.54705284418048"/>
    <m/>
    <n v="1"/>
  </r>
  <r>
    <s v="EAF69547DDADB85D93CF3087C30A5A9CEA6DE90A"/>
    <s v="UbuntuCore212"/>
    <n v="465"/>
    <n v="1524868006"/>
    <n v="1524868006"/>
    <n v="-0.28330840695800003"/>
    <n v="-0.28330840695800003"/>
    <n v="464613"/>
    <n v="-0.15401850580500001"/>
    <n v="0"/>
    <x v="3"/>
    <s v="061.8:062.5 04-27-17:26:46"/>
    <s v="UbuntuCore212"/>
    <n v="0"/>
    <n v="0"/>
    <n v="1"/>
    <n v="0"/>
    <x v="2"/>
    <n v="308"/>
    <n v="657307"/>
    <n v="0.46857900000000002"/>
    <n v="2.1341139999999998"/>
    <n v="4957"/>
    <n v="99"/>
    <m/>
    <n v="1117.99"/>
    <n v="4051.45"/>
    <n v="4861.32"/>
    <n v="3794.4265750962772"/>
    <n v="801.25403410502554"/>
    <n v="2903.6401546300103"/>
    <n v="3484.0671750869346"/>
    <n v="2719.4336267866506"/>
    <n v="471.08640094765781"/>
    <n v="526.95258066336055"/>
    <m/>
    <n v="1"/>
  </r>
  <r>
    <s v="BA03649DF697BAE23082CD5AA7A6E9240AE5138F"/>
    <s v="jafar"/>
    <n v="464"/>
    <n v="1524995596"/>
    <n v="1524995596"/>
    <n v="-0.312782008424"/>
    <n v="-0.312782008424"/>
    <n v="463611"/>
    <n v="-0.14193255879899999"/>
    <n v="0"/>
    <x v="3"/>
    <s v="060.2:061.0 04-29-04:53:16"/>
    <s v="jafar"/>
    <n v="0"/>
    <n v="0"/>
    <n v="1"/>
    <n v="0"/>
    <x v="2"/>
    <n v="541"/>
    <n v="674620"/>
    <n v="0.80193300000000001"/>
    <n v="1.2469870000000001"/>
    <n v="4003"/>
    <n v="80"/>
    <m/>
    <n v="1117.99"/>
    <n v="4051.45"/>
    <n v="4861.32"/>
    <n v="3794.4265750962772"/>
    <n v="768.30284240205219"/>
    <n v="2784.229331970585"/>
    <n v="3340.78656680824"/>
    <n v="2607.598210120264"/>
    <n v="463.61100147700108"/>
    <n v="526.91370103390079"/>
    <m/>
    <n v="1"/>
  </r>
  <r>
    <s v="EF813D1AAF1499F605C1EC192E07988A23987C2E"/>
    <s v="UbuntuCore212"/>
    <n v="349"/>
    <n v="1524939761"/>
    <n v="1524939761"/>
    <n v="-0.62975915840899999"/>
    <n v="-0.62975915840899999"/>
    <n v="348796"/>
    <n v="6.3200699232699997E-3"/>
    <n v="0"/>
    <x v="6"/>
    <s v="081.3:082.1 04-28-13:22:41"/>
    <s v="UbuntuCore212"/>
    <n v="0"/>
    <n v="0"/>
    <n v="1"/>
    <n v="0"/>
    <x v="2"/>
    <n v="335"/>
    <n v="942080"/>
    <n v="0.35559600000000002"/>
    <n v="2.812179"/>
    <n v="5297"/>
    <n v="105"/>
    <m/>
    <n v="1117.99"/>
    <n v="4051.45"/>
    <n v="4861.32"/>
    <n v="885.64026081730776"/>
    <n v="413.92555849032209"/>
    <n v="1500.0122576638569"/>
    <n v="1799.8592080431602"/>
    <n v="327.90019551187277"/>
    <n v="348.79649204604925"/>
    <n v="526.78154443223445"/>
    <m/>
    <n v="1"/>
  </r>
  <r>
    <s v="1AC65257D7BFDE7341046625470809693A8ED83E"/>
    <s v="catatafish2"/>
    <n v="533"/>
    <n v="1524988933"/>
    <n v="1524988933"/>
    <n v="4.0834174904099997E-2"/>
    <n v="4.0834174904099997E-2"/>
    <n v="532907"/>
    <n v="0.173765552983"/>
    <n v="0"/>
    <x v="3"/>
    <s v="058.7:059.5 04-29-03:02:13"/>
    <s v="catatafish2"/>
    <n v="0"/>
    <n v="0"/>
    <n v="1"/>
    <n v="0"/>
    <x v="2"/>
    <n v="533"/>
    <n v="512000"/>
    <n v="1.0410159999999999"/>
    <n v="0.96060000000000001"/>
    <n v="3038"/>
    <n v="60"/>
    <m/>
    <n v="1117.99"/>
    <n v="4051.45"/>
    <n v="4861.32"/>
    <n v="3794.4265750962772"/>
    <n v="1163.6421992010346"/>
    <n v="4216.8876179152157"/>
    <n v="5059.8279911447989"/>
    <n v="3949.3688535245233"/>
    <n v="532.90709755089915"/>
    <n v="526.63496828562938"/>
    <m/>
    <n v="1"/>
  </r>
  <r>
    <s v="E18B33F9CB4B7E629AB4A518DB7D20D2F682690C"/>
    <s v="spacecadet"/>
    <n v="532"/>
    <n v="1524989085"/>
    <n v="1524989085"/>
    <n v="3.9510854861199998E-2"/>
    <n v="3.9510854861199998E-2"/>
    <n v="532229"/>
    <n v="5.4575446137099998E-2"/>
    <n v="0"/>
    <x v="4"/>
    <s v="067.6:068.4 04-29-03:04:45"/>
    <s v="spacecadet"/>
    <n v="0"/>
    <n v="0"/>
    <n v="1"/>
    <n v="0"/>
    <x v="2"/>
    <n v="336"/>
    <n v="512000"/>
    <n v="0.65625"/>
    <n v="1.5238100000000001"/>
    <n v="4391"/>
    <n v="87"/>
    <m/>
    <n v="1117.99"/>
    <n v="4051.45"/>
    <n v="4861.32"/>
    <n v="2386.3111194805197"/>
    <n v="1162.162740626273"/>
    <n v="4211.5262529274087"/>
    <n v="5053.3949089538482"/>
    <n v="2480.596311775982"/>
    <n v="532.22955768893439"/>
    <n v="526.16069038225407"/>
    <m/>
    <n v="1"/>
  </r>
  <r>
    <s v="FBCE8E771510E9855A9A03968EFD10FFC12C023D"/>
    <s v="ATechPR"/>
    <n v="471"/>
    <n v="1525005297"/>
    <n v="1525005297"/>
    <n v="-0.278398664435"/>
    <n v="-0.278398664435"/>
    <n v="471491"/>
    <n v="7.7774553782699998E-2"/>
    <n v="0.2"/>
    <x v="4"/>
    <s v="071.5:072.3 04-29-07:34:57"/>
    <s v="ATechPR"/>
    <n v="0"/>
    <n v="0"/>
    <n v="1"/>
    <n v="0"/>
    <x v="2"/>
    <n v="382"/>
    <n v="653396"/>
    <n v="0.58463799999999999"/>
    <n v="1.710461"/>
    <n v="4579"/>
    <n v="91"/>
    <m/>
    <n v="1117.99"/>
    <n v="4051.45"/>
    <n v="4861.32"/>
    <n v="2386.3111194805197"/>
    <n v="806.74307714831434"/>
    <n v="2923.5317309748189"/>
    <n v="3507.9350046088452"/>
    <n v="1721.9652908907531"/>
    <n v="471.49142625282866"/>
    <n v="526.06279837698014"/>
    <m/>
    <n v="1"/>
  </r>
  <r>
    <s v="2562D463D15C3C383514E7D6117605073AC479D9"/>
    <s v="galapagospadda"/>
    <n v="531"/>
    <n v="1524963001"/>
    <n v="1524963001"/>
    <n v="3.6198627879899997E-2"/>
    <n v="3.6198627879899997E-2"/>
    <n v="530533"/>
    <n v="0.10442969658700001"/>
    <n v="0"/>
    <x v="5"/>
    <s v="047.3:048.1 04-28-19:50:01"/>
    <s v="galapagospadda"/>
    <n v="0"/>
    <n v="0"/>
    <n v="1"/>
    <n v="0"/>
    <x v="2"/>
    <n v="531"/>
    <n v="512000"/>
    <n v="1.0371090000000001"/>
    <n v="0.96421800000000002"/>
    <n v="3054"/>
    <n v="61"/>
    <m/>
    <n v="1117.99"/>
    <n v="4051.45"/>
    <n v="4861.32"/>
    <n v="4819.491751072962"/>
    <n v="1158.4597039834493"/>
    <n v="4198.1069309240211"/>
    <n v="5037.2931136851157"/>
    <n v="4993.9507395402998"/>
    <n v="530.53369747450881"/>
    <n v="524.9735882321562"/>
    <m/>
    <n v="1"/>
  </r>
  <r>
    <s v="E1547A11132618C4B3301D9F2FDF76462AA0FC7A"/>
    <s v="Ettalude"/>
    <n v="531"/>
    <n v="1524987132"/>
    <n v="1524987132"/>
    <n v="3.6176410407400002E-2"/>
    <n v="3.6176410407400002E-2"/>
    <n v="530522"/>
    <n v="-0.160533195721"/>
    <n v="0"/>
    <x v="2"/>
    <s v="036.9:037.7 04-29-02:32:12"/>
    <s v="Ettalude"/>
    <n v="0"/>
    <n v="0"/>
    <n v="1"/>
    <n v="0"/>
    <x v="2"/>
    <n v="531"/>
    <n v="512000"/>
    <n v="1.0371090000000001"/>
    <n v="0.96421800000000002"/>
    <n v="3053"/>
    <n v="61"/>
    <m/>
    <n v="1117.99"/>
    <n v="4051.45"/>
    <n v="4861.32"/>
    <n v="6440.9193022088357"/>
    <n v="1158.4348650713691"/>
    <n v="4198.0169179450604"/>
    <n v="5037.1851074417018"/>
    <n v="6673.928642286487"/>
    <n v="530.52232212858883"/>
    <n v="524.96562549001214"/>
    <m/>
    <n v="1"/>
  </r>
  <r>
    <s v="ED8D4E97453D7510A934B4FECFDAB35104FD7CAE"/>
    <s v="RumAppointment"/>
    <n v="300"/>
    <n v="1524965187"/>
    <n v="1524965187"/>
    <n v="-0.71422834557100001"/>
    <n v="-0.71422834557100001"/>
    <n v="299653"/>
    <n v="0.16849514220299999"/>
    <n v="0"/>
    <x v="0"/>
    <s v="000.0:000.8 04-28-20:26:27"/>
    <s v="RumAppointment"/>
    <n v="0"/>
    <n v="0"/>
    <n v="1"/>
    <n v="0"/>
    <x v="2"/>
    <n v="621"/>
    <n v="1048576"/>
    <n v="0.59223199999999998"/>
    <n v="1.688528"/>
    <n v="4554"/>
    <n v="91"/>
    <m/>
    <n v="1117.99"/>
    <n v="4051.45"/>
    <n v="4861.32"/>
    <n v="11818.828055288463"/>
    <n v="319.4898519350777"/>
    <n v="1157.7895693363719"/>
    <n v="1389.2274591087862"/>
    <n v="3377.4860467716644"/>
    <n v="299.65329831454306"/>
    <n v="524.33010882018016"/>
    <m/>
    <n v="1"/>
  </r>
  <r>
    <s v="B22A56D8AE494A20CA0EB8457F3CAC54FC99ACCE"/>
    <s v="BoldRelay1"/>
    <n v="434"/>
    <n v="1525000490"/>
    <n v="1525000490"/>
    <n v="-0.40784479015699998"/>
    <n v="-0.40784479015699998"/>
    <n v="434408"/>
    <n v="0.10754965679800001"/>
    <n v="0"/>
    <x v="3"/>
    <s v="061.8:062.6 04-29-06:14:50"/>
    <s v="BoldRelay1"/>
    <n v="0"/>
    <n v="0"/>
    <n v="1"/>
    <n v="0"/>
    <x v="2"/>
    <n v="590"/>
    <n v="733605"/>
    <n v="0.80424799999999996"/>
    <n v="1.243398"/>
    <n v="3996"/>
    <n v="79"/>
    <m/>
    <n v="1117.99"/>
    <n v="4051.45"/>
    <n v="4861.32"/>
    <n v="3794.4265750962772"/>
    <n v="662.02360305237562"/>
    <n v="2399.0872249184226"/>
    <n v="2878.6559647139729"/>
    <n v="2246.8894648099922"/>
    <n v="434.40802271687409"/>
    <n v="524.16711590181183"/>
    <m/>
    <n v="1"/>
  </r>
  <r>
    <s v="27A5A0EE72CF050F9F0A092E2B0E7FFA406537CD"/>
    <s v="Yani"/>
    <n v="419"/>
    <n v="1524963125"/>
    <n v="1524963125"/>
    <n v="-0.45405168088699999"/>
    <n v="-0.45405168088699999"/>
    <n v="419288"/>
    <n v="-0.95100674666600005"/>
    <n v="0"/>
    <x v="0"/>
    <s v="010.3:011.1 04-28-19:52:05"/>
    <s v="Yani"/>
    <n v="0"/>
    <n v="0"/>
    <n v="1"/>
    <n v="0"/>
    <x v="2"/>
    <n v="1380"/>
    <n v="768000"/>
    <n v="1.796875"/>
    <n v="0.55652199999999996"/>
    <n v="677"/>
    <n v="13"/>
    <m/>
    <n v="1117.99"/>
    <n v="4051.45"/>
    <n v="4861.32"/>
    <n v="11818.828055288463"/>
    <n v="610.36476128514289"/>
    <n v="2211.8823174703639"/>
    <n v="2654.0294826704089"/>
    <n v="6452.4693106703025"/>
    <n v="419.28830907878404"/>
    <n v="523.90181635514887"/>
    <m/>
    <n v="1"/>
  </r>
  <r>
    <s v="66EB6B31E5B831680CFEE189770CC9B0B52C0C49"/>
    <s v="65MjdPBG"/>
    <n v="485"/>
    <n v="1524943158"/>
    <n v="1524943158"/>
    <n v="-0.210936482191"/>
    <n v="-0.210936482191"/>
    <n v="484800"/>
    <n v="0.23666178639900001"/>
    <n v="0"/>
    <x v="3"/>
    <s v="057.8:058.6 04-28-14:19:18"/>
    <s v="65MjdPBG"/>
    <n v="0"/>
    <n v="0"/>
    <n v="1"/>
    <n v="0"/>
    <x v="2"/>
    <n v="527"/>
    <n v="614400"/>
    <n v="0.85774700000000004"/>
    <n v="1.1658440000000001"/>
    <n v="3840"/>
    <n v="76"/>
    <m/>
    <n v="1117.99"/>
    <n v="4051.45"/>
    <n v="4861.32"/>
    <n v="3794.4265750962772"/>
    <n v="882.16512227528392"/>
    <n v="3196.8513892272726"/>
    <n v="3835.8902603952474"/>
    <n v="2994.0435814134239"/>
    <n v="484.80062534184958"/>
    <n v="523.68043773929469"/>
    <m/>
    <n v="1"/>
  </r>
  <r>
    <s v="ABF940561A8E528559747D2237847E1BD823CDB8"/>
    <s v="OdyX"/>
    <n v="523"/>
    <n v="1524991754"/>
    <n v="1524991754"/>
    <n v="-1.69519078381E-3"/>
    <n v="-1.69519078381E-3"/>
    <n v="523399"/>
    <n v="-0.386424141251"/>
    <n v="0"/>
    <x v="5"/>
    <s v="039.4:040.2 04-29-03:49:14"/>
    <s v="OdyX"/>
    <n v="0"/>
    <n v="0"/>
    <n v="1"/>
    <n v="0"/>
    <x v="2"/>
    <n v="588"/>
    <n v="524288"/>
    <n v="1.121521"/>
    <n v="0.89164600000000005"/>
    <n v="2582"/>
    <n v="51"/>
    <m/>
    <n v="1117.99"/>
    <n v="4051.45"/>
    <n v="4861.32"/>
    <n v="4819.491751072962"/>
    <n v="1116.0947936556083"/>
    <n v="4044.5820192989331"/>
    <n v="4853.0791351388489"/>
    <n v="4811.3217930738947"/>
    <n v="523.39923181433778"/>
    <n v="523.66586227003643"/>
    <m/>
    <n v="1"/>
  </r>
  <r>
    <s v="8A7A409A0068F0D9578F06AA0B03757FA59B6BF8"/>
    <s v="MurcaAndFreedom"/>
    <n v="528"/>
    <n v="1524984916"/>
    <n v="1524984916"/>
    <n v="3.2125350903399998E-2"/>
    <n v="3.2125350903399998E-2"/>
    <n v="528448"/>
    <n v="0.13483115657200001"/>
    <n v="0"/>
    <x v="3"/>
    <s v="057.1:057.9 04-29-01:55:16"/>
    <s v="MurcaAndFreedom"/>
    <n v="0"/>
    <n v="0"/>
    <n v="1"/>
    <n v="0"/>
    <x v="2"/>
    <n v="528"/>
    <n v="512000"/>
    <n v="1.03125"/>
    <n v="0.96969700000000003"/>
    <n v="3086"/>
    <n v="61"/>
    <m/>
    <n v="1117.99"/>
    <n v="4051.45"/>
    <n v="4861.32"/>
    <n v="3794.4265750962772"/>
    <n v="1153.9058210564922"/>
    <n v="4181.6042529175802"/>
    <n v="5017.4916108537163"/>
    <n v="3916.3238602984316"/>
    <n v="528.44817966254084"/>
    <n v="523.51372576377855"/>
    <m/>
    <n v="1"/>
  </r>
  <r>
    <s v="12F88798DD4B9BFB25A6978DA83F082EF1D5051A"/>
    <s v="ridcully"/>
    <n v="484"/>
    <n v="1524948566"/>
    <n v="1524948566"/>
    <n v="-0.21211398573699999"/>
    <n v="-0.21211398573699999"/>
    <n v="484077"/>
    <n v="-1.4235678515500001"/>
    <n v="0.4"/>
    <x v="0"/>
    <s v="007.8:008.6 04-28-15:49:26"/>
    <s v="ridcully"/>
    <n v="0"/>
    <n v="0"/>
    <n v="1"/>
    <n v="0"/>
    <x v="2"/>
    <n v="1050"/>
    <n v="614400"/>
    <n v="1.7089840000000001"/>
    <n v="0.58514299999999997"/>
    <n v="832"/>
    <n v="16"/>
    <m/>
    <n v="1117.99"/>
    <n v="4051.45"/>
    <n v="4861.32"/>
    <n v="11818.828055288463"/>
    <n v="880.84868508589136"/>
    <n v="3192.0807924858309"/>
    <n v="3830.1660388570067"/>
    <n v="9311.8893297409504"/>
    <n v="484.0771671631872"/>
    <n v="523.17401701423103"/>
    <m/>
    <n v="1"/>
  </r>
  <r>
    <s v="0704062FB9A5A5659361A0B8F42B88B6419A1B44"/>
    <s v="thorgodofhunger"/>
    <n v="527"/>
    <n v="1524988531"/>
    <n v="1524988531"/>
    <n v="3.0257934535799998E-2"/>
    <n v="3.0257934535799998E-2"/>
    <n v="527492"/>
    <n v="0.228643478038"/>
    <n v="0"/>
    <x v="2"/>
    <s v="034.5:035.3 04-29-02:55:31"/>
    <s v="thorgodofhunger"/>
    <n v="0"/>
    <n v="0"/>
    <n v="1"/>
    <n v="0"/>
    <x v="2"/>
    <n v="585"/>
    <n v="512000"/>
    <n v="1.1425780000000001"/>
    <n v="0.87521400000000005"/>
    <n v="2498"/>
    <n v="49"/>
    <m/>
    <n v="1117.99"/>
    <n v="4051.45"/>
    <n v="4861.32"/>
    <n v="6440.9193022088357"/>
    <n v="1151.818068231679"/>
    <n v="4174.0385088750672"/>
    <n v="5008.413502317575"/>
    <n v="6635.8082168054416"/>
    <n v="527.49206248232963"/>
    <n v="522.84444373763074"/>
    <m/>
    <n v="1"/>
  </r>
  <r>
    <s v="ED943D5D32B3935862916A1BE33E7780DB51DBC6"/>
    <s v="Unnamed"/>
    <n v="522"/>
    <n v="1524932484"/>
    <n v="1524932484"/>
    <n v="-4.5845597922100001E-3"/>
    <n v="-4.5845597922100001E-3"/>
    <n v="521884"/>
    <n v="0.43687031445399999"/>
    <n v="0"/>
    <x v="3"/>
    <s v="054.7:055.5 04-28-11:21:24"/>
    <s v="Unnamed"/>
    <n v="0"/>
    <n v="0"/>
    <n v="1"/>
    <n v="0"/>
    <x v="2"/>
    <n v="522"/>
    <n v="524288"/>
    <n v="0.99563599999999997"/>
    <n v="1.004383"/>
    <n v="3361"/>
    <n v="67"/>
    <m/>
    <n v="1117.99"/>
    <n v="4051.45"/>
    <n v="4861.32"/>
    <n v="3794.4265750962772"/>
    <n v="1112.8645079979071"/>
    <n v="4032.8758852298506"/>
    <n v="4839.0329877909335"/>
    <n v="3777.0307995855978"/>
    <n v="521.88437031566184"/>
    <n v="522.60545922096321"/>
    <m/>
    <n v="1"/>
  </r>
  <r>
    <s v="A9D9D65C7D53472FF72D723B4A3D6CB758B0354C"/>
    <s v="Amanita"/>
    <n v="522"/>
    <n v="1524923033"/>
    <n v="1524923033"/>
    <n v="-5.2020774747300004E-3"/>
    <n v="-5.2020774747300004E-3"/>
    <n v="521560"/>
    <n v="-1.2169323434800001E-3"/>
    <n v="0"/>
    <x v="3"/>
    <s v="052.4:053.1 04-28-08:43:53"/>
    <s v="Amanita"/>
    <n v="0"/>
    <n v="0"/>
    <n v="1"/>
    <n v="0"/>
    <x v="2"/>
    <n v="498"/>
    <n v="524288"/>
    <n v="0.94986000000000004"/>
    <n v="1.0527869999999999"/>
    <n v="3546"/>
    <n v="70"/>
    <m/>
    <n v="1117.99"/>
    <n v="4051.45"/>
    <n v="4861.32"/>
    <n v="3794.4265750962772"/>
    <n v="1112.1741294040266"/>
    <n v="4030.3740432150048"/>
    <n v="4836.0310367305456"/>
    <n v="3774.6876740804519"/>
    <n v="521.5606132049287"/>
    <n v="522.37882924345013"/>
    <m/>
    <n v="1"/>
  </r>
  <r>
    <s v="D6C149DD9C7E665E92E752ACE796C3FCFE4ADA7D"/>
    <s v="SlowBison"/>
    <n v="461"/>
    <n v="1524983329"/>
    <n v="1524983329"/>
    <n v="-0.30769593808200002"/>
    <n v="-0.30769593808200002"/>
    <n v="460797"/>
    <n v="0.24942132902"/>
    <n v="4.7619047619000002E-2"/>
    <x v="4"/>
    <s v="066.0:066.8 04-29-01:28:49"/>
    <s v="SlowBison"/>
    <n v="0"/>
    <n v="0"/>
    <n v="1"/>
    <n v="0"/>
    <x v="2"/>
    <n v="461"/>
    <n v="665600"/>
    <n v="0.692608"/>
    <n v="1.443818"/>
    <n v="4300"/>
    <n v="86"/>
    <m/>
    <n v="1117.99"/>
    <n v="4051.45"/>
    <n v="4861.32"/>
    <n v="2386.3111194805197"/>
    <n v="773.98901818370484"/>
    <n v="2804.835291657681"/>
    <n v="3365.5115822832113"/>
    <n v="1652.0528810164535"/>
    <n v="460.79758361262077"/>
    <n v="522.23830852883464"/>
    <m/>
    <n v="1"/>
  </r>
  <r>
    <s v="8CFD577A5022F154F15A71487385A82FC410FAC0"/>
    <s v="madfromplayRelay"/>
    <n v="93"/>
    <n v="1524989656"/>
    <n v="1524989656"/>
    <n v="-0.939029129011"/>
    <n v="-0.939029129011"/>
    <n v="92903"/>
    <n v="2.2494805973899999E-2"/>
    <n v="0.4"/>
    <x v="7"/>
    <s v="095.7:096.5 04-29-03:14:16"/>
    <s v="madfromplayRelay"/>
    <n v="0"/>
    <n v="0"/>
    <n v="1"/>
    <n v="0"/>
    <x v="2"/>
    <n v="156"/>
    <n v="1523741"/>
    <n v="0.10238"/>
    <n v="9.7675710000000002"/>
    <n v="6188"/>
    <n v="123"/>
    <m/>
    <n v="1117.99"/>
    <n v="4051.45"/>
    <n v="4861.32"/>
    <n v="509.99709399477808"/>
    <n v="68.164824056992117"/>
    <n v="247.02043526838406"/>
    <n v="296.39891455624547"/>
    <n v="31.094967022720525"/>
    <n v="92.903815931649845"/>
    <n v="522.15497115215499"/>
    <m/>
    <n v="1"/>
  </r>
  <r>
    <s v="E782146276C1EE3C7C6AED043F2EFC6FE3B590BA"/>
    <s v="sgw34t32r"/>
    <n v="521"/>
    <n v="1524939864"/>
    <n v="1524939864"/>
    <n v="-6.3774481259500004E-3"/>
    <n v="-6.3774481259500004E-3"/>
    <n v="520944"/>
    <n v="0.137841488092"/>
    <n v="0"/>
    <x v="5"/>
    <s v="042.5:043.3 04-28-13:24:24"/>
    <s v="sgw34t32r"/>
    <n v="0"/>
    <n v="0"/>
    <n v="1"/>
    <n v="0"/>
    <x v="2"/>
    <n v="521"/>
    <n v="524288"/>
    <n v="0.99372899999999997"/>
    <n v="1.006311"/>
    <n v="3376"/>
    <n v="67"/>
    <m/>
    <n v="1117.99"/>
    <n v="4051.45"/>
    <n v="4861.32"/>
    <n v="4819.491751072962"/>
    <n v="1110.8600767696691"/>
    <n v="4025.6120877901199"/>
    <n v="4830.3171838763565"/>
    <n v="4788.7556924370501"/>
    <n v="520.94438047694189"/>
    <n v="521.94746633385932"/>
    <m/>
    <n v="1"/>
  </r>
  <r>
    <s v="6B7191639E179965FD694612C9B2C8FB4267B27D"/>
    <s v="torpidsROclues"/>
    <n v="172"/>
    <n v="1525006165"/>
    <n v="1525006165"/>
    <n v="-0.87155849485900005"/>
    <n v="-0.87155849485900005"/>
    <n v="171783"/>
    <n v="-8.01111209603E-2"/>
    <n v="0"/>
    <x v="7"/>
    <s v="098.8:099.6 04-29-07:49:25"/>
    <s v="torpidsROclues"/>
    <n v="0"/>
    <n v="0"/>
    <n v="1"/>
    <n v="0"/>
    <x v="2"/>
    <n v="54"/>
    <n v="1337447"/>
    <n v="4.0375000000000001E-2"/>
    <n v="24.767537000000001"/>
    <n v="6365"/>
    <n v="127"/>
    <m/>
    <n v="1117.99"/>
    <n v="4051.45"/>
    <n v="4861.32"/>
    <n v="509.99709399477808"/>
    <n v="143.59631833258652"/>
    <n v="520.37433600350425"/>
    <n v="624.39525777204585"/>
    <n v="65.504794370225326"/>
    <n v="171.78370572631493"/>
    <n v="521.48269400842048"/>
    <m/>
    <n v="1"/>
  </r>
  <r>
    <s v="2CA712030C2BB7E0F983CA4A4B38267D0D4745F6"/>
    <s v="ckti"/>
    <n v="334"/>
    <n v="1524931600"/>
    <n v="1524931600"/>
    <n v="-0.65193354377500001"/>
    <n v="-0.65193354377500001"/>
    <n v="333787"/>
    <n v="-4.5755184647999998E-2"/>
    <n v="0"/>
    <x v="6"/>
    <s v="078.9:079.7 04-28-11:06:40"/>
    <s v="ckti"/>
    <n v="0"/>
    <n v="0"/>
    <n v="1"/>
    <n v="0"/>
    <x v="2"/>
    <n v="334"/>
    <n v="958976"/>
    <n v="0.34828799999999999"/>
    <n v="2.8711859999999998"/>
    <n v="5324"/>
    <n v="106"/>
    <m/>
    <n v="1117.99"/>
    <n v="4051.45"/>
    <n v="4861.32"/>
    <n v="885.64026081730776"/>
    <n v="389.13481739498775"/>
    <n v="1410.1738440727761"/>
    <n v="1692.0624249757168"/>
    <n v="308.26166707286501"/>
    <n v="333.78737792482559"/>
    <n v="521.34396454737794"/>
    <m/>
    <n v="1"/>
  </r>
  <r>
    <s v="6CECCF44D9B94A3B65E773589DBB5FD46EFB2493"/>
    <s v="vivretor"/>
    <n v="525"/>
    <n v="1524988933"/>
    <n v="1524988933"/>
    <n v="2.5162219571899999E-2"/>
    <n v="2.5162219571899999E-2"/>
    <n v="524883"/>
    <n v="0.15925461323000001"/>
    <n v="0"/>
    <x v="3"/>
    <s v="058.7:059.5 04-29-03:02:13"/>
    <s v="vivretor"/>
    <n v="0"/>
    <n v="0"/>
    <n v="1"/>
    <n v="0"/>
    <x v="2"/>
    <n v="467"/>
    <n v="512000"/>
    <n v="0.91210899999999995"/>
    <n v="1.09636"/>
    <n v="3655"/>
    <n v="73"/>
    <m/>
    <n v="1117.99"/>
    <n v="4051.45"/>
    <n v="4861.32"/>
    <n v="3794.4265750962772"/>
    <n v="1146.1211098591884"/>
    <n v="4153.3934744845737"/>
    <n v="4983.6416012492682"/>
    <n v="3889.9027697283018"/>
    <n v="524.88305642081275"/>
    <n v="521.01813949456891"/>
    <m/>
    <n v="1"/>
  </r>
  <r>
    <s v="2EFEA94A231824F0E8604819D7F6406D456C6EFE"/>
    <s v="FutureGadgetLab"/>
    <n v="319"/>
    <n v="1524981197"/>
    <n v="1524981197"/>
    <n v="-0.67745243265699995"/>
    <n v="-0.67745243265699995"/>
    <n v="319443"/>
    <n v="-7.4873601601399997E-2"/>
    <n v="0"/>
    <x v="6"/>
    <s v="081.4:082.2 04-29-00:53:17"/>
    <s v="FutureGadgetLab"/>
    <n v="0"/>
    <n v="0"/>
    <n v="1"/>
    <n v="0"/>
    <x v="2"/>
    <n v="367"/>
    <n v="990375"/>
    <n v="0.37056699999999998"/>
    <n v="2.698569"/>
    <n v="5275"/>
    <n v="105"/>
    <m/>
    <n v="1117.99"/>
    <n v="4051.45"/>
    <n v="4861.32"/>
    <n v="885.64026081730776"/>
    <n v="360.60495481380065"/>
    <n v="1306.7853417117974"/>
    <n v="1568.006940075873"/>
    <n v="285.66111166764273"/>
    <n v="319.44304700732363"/>
    <n v="520.7226329051266"/>
    <m/>
    <n v="1"/>
  </r>
  <r>
    <s v="1AED1571D5FA7385AC3C25FB3E86F49E706ABD99"/>
    <s v="pato"/>
    <n v="546"/>
    <n v="1524889438"/>
    <n v="1524889438"/>
    <n v="0.18505899305500001"/>
    <n v="0.18505899305500001"/>
    <n v="546075"/>
    <n v="0.34533620766000001"/>
    <n v="0"/>
    <x v="3"/>
    <s v="056.4:057.2 04-27-23:23:58"/>
    <s v="pato"/>
    <n v="0"/>
    <n v="0"/>
    <n v="1"/>
    <n v="0"/>
    <x v="2"/>
    <n v="448"/>
    <n v="460800"/>
    <n v="0.97222200000000003"/>
    <n v="1.0285709999999999"/>
    <n v="3469"/>
    <n v="69"/>
    <m/>
    <n v="1117.99"/>
    <n v="4051.45"/>
    <n v="4861.32"/>
    <n v="3794.4265750962772"/>
    <n v="1324.8841036455594"/>
    <n v="4801.2072574126796"/>
    <n v="5760.9509841181316"/>
    <n v="4496.6193363047269"/>
    <n v="546.07518399974401"/>
    <n v="520.49262879982075"/>
    <m/>
    <n v="1"/>
  </r>
  <r>
    <s v="6270D21D6CEF0A4B1ABEA0730983AAE08126701A"/>
    <s v="peterpam"/>
    <n v="154"/>
    <n v="1524973472"/>
    <n v="1524973472"/>
    <n v="-0.88770461356899999"/>
    <n v="-0.88770461356899999"/>
    <n v="154317"/>
    <n v="-0.29569729636199998"/>
    <n v="0"/>
    <x v="6"/>
    <s v="079.0:079.8 04-28-22:44:32"/>
    <s v="peterpam"/>
    <n v="0"/>
    <n v="0"/>
    <n v="1"/>
    <n v="0"/>
    <x v="2"/>
    <n v="425"/>
    <n v="1374208"/>
    <n v="0.30926900000000002"/>
    <n v="3.2334309999999999"/>
    <n v="5449"/>
    <n v="108"/>
    <m/>
    <n v="1117.99"/>
    <n v="4051.45"/>
    <n v="4861.32"/>
    <n v="885.64026081730776"/>
    <n v="125.5451190759937"/>
    <n v="454.95914335587497"/>
    <n v="545.90380796474892"/>
    <n v="99.453315327331211"/>
    <n v="154.31721839657166"/>
    <n v="520.28445287760019"/>
    <m/>
    <n v="1"/>
  </r>
  <r>
    <s v="448150433FFE1E36EDB8C728C55F34BA699CD96E"/>
    <s v="Unnamed"/>
    <n v="518"/>
    <n v="1524984916"/>
    <n v="1524984916"/>
    <n v="-1.12231641149E-2"/>
    <n v="-1.12231641149E-2"/>
    <n v="518403"/>
    <n v="9.61409286251E-2"/>
    <n v="0"/>
    <x v="3"/>
    <s v="057.1:057.9 04-29-01:55:16"/>
    <s v="Unnamed"/>
    <n v="0"/>
    <n v="0"/>
    <n v="1"/>
    <n v="0"/>
    <x v="2"/>
    <n v="518"/>
    <n v="524288"/>
    <n v="0.98800699999999997"/>
    <n v="1.0121389999999999"/>
    <n v="3399"/>
    <n v="67"/>
    <m/>
    <n v="1117.99"/>
    <n v="4051.45"/>
    <n v="4861.32"/>
    <n v="3794.4265750962772"/>
    <n v="1105.4426147511829"/>
    <n v="4005.9799117466882"/>
    <n v="4806.7606078249537"/>
    <n v="3751.8411029220338"/>
    <n v="518.40382973252736"/>
    <n v="520.16908081276915"/>
    <m/>
    <n v="1"/>
  </r>
  <r>
    <s v="A09F25142569A899C2A5ACB3E1E9FA7E1CFCE4C2"/>
    <s v="amisraelchai"/>
    <n v="523"/>
    <n v="1524982505"/>
    <n v="1524982505"/>
    <n v="2.23494872694E-2"/>
    <n v="2.23494872694E-2"/>
    <n v="523442"/>
    <n v="-6.7995619679800001E-2"/>
    <n v="0"/>
    <x v="3"/>
    <s v="056.4:057.2 04-29-01:15:05"/>
    <s v="amisraelchai"/>
    <n v="0"/>
    <n v="0"/>
    <n v="1"/>
    <n v="0"/>
    <x v="2"/>
    <n v="464"/>
    <n v="512000"/>
    <n v="0.90625"/>
    <n v="1.103448"/>
    <n v="3674"/>
    <n v="73"/>
    <m/>
    <n v="1117.99"/>
    <n v="4051.45"/>
    <n v="4861.32"/>
    <n v="3794.4265750962772"/>
    <n v="1142.9765032723164"/>
    <n v="4141.9978301976098"/>
    <n v="4969.9680094524792"/>
    <n v="3879.2300635310639"/>
    <n v="523.44293748193274"/>
    <n v="520.01005623735296"/>
    <m/>
    <n v="1"/>
  </r>
  <r>
    <s v="296B2178FD742AB35AB20C9ADF04D5DFD3D407EB"/>
    <s v="soltor0"/>
    <n v="544"/>
    <n v="1524998096"/>
    <n v="1524998096"/>
    <n v="0.17958347707"/>
    <n v="0.17958347707"/>
    <n v="544181"/>
    <n v="1.32333441016E-2"/>
    <n v="0"/>
    <x v="0"/>
    <s v="007.1:007.9 04-29-05:34:56"/>
    <s v="soltor0"/>
    <n v="1"/>
    <n v="0"/>
    <n v="0"/>
    <n v="0"/>
    <x v="0"/>
    <n v="566"/>
    <n v="461334"/>
    <n v="1.226877"/>
    <n v="0.81507799999999997"/>
    <n v="2227"/>
    <n v="44"/>
    <m/>
    <n v="10125.48"/>
    <n v="10125.48"/>
    <n v="4861.32"/>
    <n v="11818.828055288463"/>
    <n v="11943.848905402743"/>
    <n v="11943.848905402743"/>
    <n v="5734.3327487499319"/>
    <n v="13941.29429234963"/>
    <n v="544.18196381061136"/>
    <n v="519.32757466742794"/>
    <m/>
    <n v="1"/>
  </r>
  <r>
    <s v="797524AD10D3F0DA857228EF1CBFDEDDCBA187BD"/>
    <s v="hopcyberkinsnut"/>
    <n v="521"/>
    <n v="1525000490"/>
    <n v="1525000490"/>
    <n v="1.76610037536E-2"/>
    <n v="1.76610037536E-2"/>
    <n v="521042"/>
    <n v="0.222404075088"/>
    <n v="0"/>
    <x v="3"/>
    <s v="061.8:062.6 04-29-06:14:50"/>
    <s v="hopcyberkinsnut"/>
    <n v="0"/>
    <n v="0"/>
    <n v="1"/>
    <n v="0"/>
    <x v="2"/>
    <n v="408"/>
    <n v="512000"/>
    <n v="0.796875"/>
    <n v="1.254902"/>
    <n v="4015"/>
    <n v="80"/>
    <m/>
    <n v="1117.99"/>
    <n v="4051.45"/>
    <n v="4861.32"/>
    <n v="3794.4265750962772"/>
    <n v="1137.7348255864872"/>
    <n v="4123.0026736575228"/>
    <n v="4947.175790767451"/>
    <n v="3861.4399570818123"/>
    <n v="521.04243392184321"/>
    <n v="518.3297037452902"/>
    <m/>
    <n v="1"/>
  </r>
  <r>
    <s v="BFA713AA86136ECA317D6BB2CF8C680AB23F48BF"/>
    <s v="Unnamed"/>
    <n v="521"/>
    <n v="1524935241"/>
    <n v="1524935241"/>
    <n v="1.7233357107999999E-2"/>
    <n v="1.7233357107999999E-2"/>
    <n v="520823"/>
    <n v="0.109143200895"/>
    <n v="0"/>
    <x v="3"/>
    <s v="055.5:056.3 04-28-12:07:21"/>
    <s v="Unnamed"/>
    <n v="0"/>
    <n v="0"/>
    <n v="1"/>
    <n v="0"/>
    <x v="2"/>
    <n v="521"/>
    <n v="512000"/>
    <n v="1.0175780000000001"/>
    <n v="0.98272599999999999"/>
    <n v="3145"/>
    <n v="62"/>
    <m/>
    <n v="1117.99"/>
    <n v="4051.45"/>
    <n v="4861.32"/>
    <n v="3794.4265750962772"/>
    <n v="1137.2567209131728"/>
    <n v="4121.2700846552061"/>
    <n v="4945.096863576262"/>
    <n v="3859.8172832849964"/>
    <n v="520.82347883929594"/>
    <n v="518.1764351875072"/>
    <m/>
    <n v="1"/>
  </r>
  <r>
    <s v="B1AD23818D1E67CD8B2085B800E8FE0B6AFE78DD"/>
    <s v="MatrixEdu"/>
    <n v="520"/>
    <n v="1524975523"/>
    <n v="1524975523"/>
    <n v="1.50387021256E-2"/>
    <n v="1.50387021256E-2"/>
    <n v="519699"/>
    <n v="7.7671589326900006E-2"/>
    <n v="0"/>
    <x v="3"/>
    <s v="054.0:054.8 04-28-23:18:43"/>
    <s v="MatrixEdu"/>
    <n v="1"/>
    <n v="0"/>
    <n v="0"/>
    <n v="0"/>
    <x v="0"/>
    <n v="374"/>
    <n v="512000"/>
    <n v="0.73046900000000003"/>
    <n v="1.368984"/>
    <n v="4197"/>
    <n v="83"/>
    <m/>
    <n v="10125.48"/>
    <n v="10125.48"/>
    <n v="4861.32"/>
    <n v="3794.4265750962772"/>
    <n v="10277.75407759872"/>
    <n v="10277.75407759872"/>
    <n v="4934.4279434172213"/>
    <n v="3851.4898260966106"/>
    <n v="519.69981548830719"/>
    <n v="517.38987084181508"/>
    <m/>
    <n v="1"/>
  </r>
  <r>
    <s v="A36A198D2E091C99829CAA889F063AC956769317"/>
    <s v="Unnamed"/>
    <n v="519"/>
    <n v="1524975523"/>
    <n v="1524975523"/>
    <n v="1.2816590486700001E-2"/>
    <n v="1.2816590486700001E-2"/>
    <n v="518562"/>
    <n v="7.47177878144E-2"/>
    <n v="0"/>
    <x v="3"/>
    <s v="054.0:054.8 04-28-23:18:43"/>
    <s v="Unnamed"/>
    <n v="0"/>
    <n v="0"/>
    <n v="1"/>
    <n v="0"/>
    <x v="2"/>
    <n v="432"/>
    <n v="512000"/>
    <n v="0.84375"/>
    <n v="1.1851849999999999"/>
    <n v="3882"/>
    <n v="77"/>
    <m/>
    <n v="1117.99"/>
    <n v="4051.45"/>
    <n v="4861.32"/>
    <n v="3794.4265750962772"/>
    <n v="1132.3188199982258"/>
    <n v="4103.37577552734"/>
    <n v="4923.6255476648039"/>
    <n v="3843.0581866411376"/>
    <n v="518.56209432919036"/>
    <n v="516.59346603043332"/>
    <m/>
    <n v="1"/>
  </r>
  <r>
    <s v="D66EB1C41EA21A27B1EAAC211420DFA1826B0254"/>
    <s v="piper"/>
    <n v="518"/>
    <n v="1524955955"/>
    <n v="1524955955"/>
    <n v="1.25271911977E-2"/>
    <n v="1.25271911977E-2"/>
    <n v="518413"/>
    <n v="-0.18556030910499999"/>
    <n v="0"/>
    <x v="5"/>
    <s v="045.7:046.4 04-28-17:52:35"/>
    <s v="piper"/>
    <n v="0"/>
    <n v="0"/>
    <n v="1"/>
    <n v="0"/>
    <x v="2"/>
    <n v="496"/>
    <n v="512000"/>
    <n v="0.96875"/>
    <n v="1.0322579999999999"/>
    <n v="3483"/>
    <n v="69"/>
    <m/>
    <n v="1117.99"/>
    <n v="4051.45"/>
    <n v="4861.32"/>
    <n v="4819.491751072962"/>
    <n v="1131.9952744871166"/>
    <n v="4102.2032887779214"/>
    <n v="4922.2186851132028"/>
    <n v="4879.8664457143914"/>
    <n v="518.41392189322244"/>
    <n v="516.48974532525563"/>
    <m/>
    <n v="1"/>
  </r>
  <r>
    <s v="B9F5A5261927A53CE9C48AFA2A6D5B09226756AD"/>
    <s v="Alexey"/>
    <n v="513"/>
    <n v="1524982505"/>
    <n v="1524982505"/>
    <n v="-2.1945999464399998E-2"/>
    <n v="-2.1945999464399998E-2"/>
    <n v="512781"/>
    <n v="6.98747775179E-2"/>
    <n v="0"/>
    <x v="3"/>
    <s v="056.4:057.2 04-29-01:15:05"/>
    <s v="Alexey"/>
    <n v="0"/>
    <n v="0"/>
    <n v="1"/>
    <n v="0"/>
    <x v="2"/>
    <n v="513"/>
    <n v="524288"/>
    <n v="0.97846999999999995"/>
    <n v="1.0220039999999999"/>
    <n v="3444"/>
    <n v="68"/>
    <m/>
    <n v="1117.99"/>
    <n v="4051.45"/>
    <n v="4861.32"/>
    <n v="3794.4265750962772"/>
    <n v="1093.4545920587955"/>
    <n v="3962.5368804699565"/>
    <n v="4754.6334738837222"/>
    <n v="3711.1540915115093"/>
    <n v="512.7819758328086"/>
    <n v="516.23378308296606"/>
    <m/>
    <n v="1"/>
  </r>
  <r>
    <s v="EF09163EC3F03C2F63A865BBBF1CE5642C6595A3"/>
    <s v="v205"/>
    <n v="518"/>
    <n v="1524975523"/>
    <n v="1524975523"/>
    <n v="1.10613052289E-2"/>
    <n v="1.10613052289E-2"/>
    <n v="517663"/>
    <n v="7.4803655245599995E-2"/>
    <n v="0"/>
    <x v="3"/>
    <s v="054.0:054.8 04-28-23:18:43"/>
    <s v="v205"/>
    <n v="0"/>
    <n v="0"/>
    <n v="1"/>
    <n v="0"/>
    <x v="2"/>
    <n v="508"/>
    <n v="512000"/>
    <n v="0.99218799999999996"/>
    <n v="1.0078739999999999"/>
    <n v="3384"/>
    <n v="67"/>
    <m/>
    <n v="1117.99"/>
    <n v="4051.45"/>
    <n v="4861.32"/>
    <n v="3794.4265750962772"/>
    <n v="1130.3564286328578"/>
    <n v="4096.2643250696265"/>
    <n v="4915.0925443353553"/>
    <n v="3836.3978856120666"/>
    <n v="517.66338827719676"/>
    <n v="515.96437179403779"/>
    <m/>
    <n v="1"/>
  </r>
  <r>
    <s v="50B917F8D272B53BF52176FB338065FFFB68C703"/>
    <s v="Rainbowdashie"/>
    <n v="421"/>
    <n v="1524941370"/>
    <n v="1524941370"/>
    <n v="-0.42936960181200001"/>
    <n v="-0.42936960181200001"/>
    <n v="420621"/>
    <n v="-0.13165840362299999"/>
    <n v="0.6"/>
    <x v="4"/>
    <s v="069.1:069.8 04-28-13:49:30"/>
    <s v="Rainbowdashie"/>
    <n v="0"/>
    <n v="0"/>
    <n v="1"/>
    <n v="0"/>
    <x v="2"/>
    <n v="567"/>
    <n v="737118"/>
    <n v="0.76921200000000001"/>
    <n v="1.3000320000000001"/>
    <n v="4081"/>
    <n v="81"/>
    <m/>
    <n v="1117.99"/>
    <n v="4051.45"/>
    <n v="4861.32"/>
    <n v="2386.3111194805197"/>
    <n v="637.95907887020212"/>
    <n v="2311.8805267387725"/>
    <n v="2774.0169673192881"/>
    <n v="1361.701664309621"/>
    <n v="420.62193785154221"/>
    <n v="515.57075649607953"/>
    <m/>
    <n v="1"/>
  </r>
  <r>
    <s v="C6FBDB7397D200A3155428DE64857E34BF68A36D"/>
    <s v="UbuntuCore212"/>
    <n v="60"/>
    <n v="1524991621"/>
    <n v="1524991621"/>
    <n v="-0.92676346388499997"/>
    <n v="-0.92676346388499997"/>
    <n v="60220"/>
    <n v="-4.3327968425699998E-2"/>
    <n v="0"/>
    <x v="7"/>
    <s v="096.5:097.3 04-29-03:47:01"/>
    <s v="UbuntuCore212"/>
    <n v="0"/>
    <n v="0"/>
    <n v="1"/>
    <n v="0"/>
    <x v="2"/>
    <n v="60"/>
    <n v="1465367"/>
    <n v="4.0945000000000002E-2"/>
    <n v="24.422782999999999"/>
    <n v="6363"/>
    <n v="127"/>
    <m/>
    <n v="1117.99"/>
    <n v="4051.45"/>
    <n v="4861.32"/>
    <n v="509.99709399477808"/>
    <n v="81.877715011208878"/>
    <n v="296.71416424311684"/>
    <n v="356.02623774657189"/>
    <n v="37.350420592893627"/>
    <n v="107.31840321722925"/>
    <n v="514.73298225206054"/>
    <m/>
    <n v="1"/>
  </r>
  <r>
    <s v="2558A0DAD0D073D9826AEEBEF73E3B447079F139"/>
    <s v="jaffacakemonster2"/>
    <n v="516"/>
    <n v="1524963001"/>
    <n v="1524963001"/>
    <n v="7.5409897891500002E-3"/>
    <n v="7.5409897891500002E-3"/>
    <n v="515860"/>
    <n v="8.8438134297899998E-2"/>
    <n v="0"/>
    <x v="5"/>
    <s v="047.3:048.1 04-28-19:50:01"/>
    <s v="jaffacakemonster2"/>
    <n v="0"/>
    <n v="0"/>
    <n v="1"/>
    <n v="0"/>
    <x v="2"/>
    <n v="496"/>
    <n v="512000"/>
    <n v="0.96875"/>
    <n v="1.0322579999999999"/>
    <n v="3482"/>
    <n v="69"/>
    <m/>
    <n v="1117.99"/>
    <n v="4051.45"/>
    <n v="4861.32"/>
    <n v="4819.491751072962"/>
    <n v="1126.4207511743718"/>
    <n v="4082.0019430812517"/>
    <n v="4897.9791644817906"/>
    <n v="4855.835489156696"/>
    <n v="515.86098677204484"/>
    <n v="514.70269074043131"/>
    <m/>
    <n v="1"/>
  </r>
  <r>
    <s v="27DD831006B6B10CC1E1C14703602FB95F63086C"/>
    <s v="GeorgeBrandis"/>
    <n v="313"/>
    <n v="1524943227"/>
    <n v="1524943227"/>
    <n v="-0.70878594548399998"/>
    <n v="-0.70878594548399998"/>
    <n v="312839"/>
    <n v="-3.5204969332E-2"/>
    <n v="0"/>
    <x v="6"/>
    <s v="082.0:082.8 04-28-14:20:27"/>
    <s v="GeorgeBrandis"/>
    <n v="0"/>
    <n v="0"/>
    <n v="1"/>
    <n v="0"/>
    <x v="2"/>
    <n v="313"/>
    <n v="1021174"/>
    <n v="0.30651"/>
    <n v="3.262537"/>
    <n v="5456"/>
    <n v="109"/>
    <m/>
    <n v="1117.99"/>
    <n v="4051.45"/>
    <n v="4861.32"/>
    <n v="885.64026081730776"/>
    <n v="325.57440080834289"/>
    <n v="1179.8391811688482"/>
    <n v="1415.6847074997211"/>
    <n v="257.91089119521592"/>
    <n v="297.38022090632182"/>
    <n v="514.51835463442524"/>
    <m/>
    <n v="1"/>
  </r>
  <r>
    <s v="C23860E01DC811C40A700B7C97F35256BEC27E23"/>
    <s v="Unnamed"/>
    <n v="367"/>
    <n v="1524975801"/>
    <n v="1524975801"/>
    <n v="-0.57337050578899995"/>
    <n v="-0.57337050578899995"/>
    <n v="366590"/>
    <n v="2.6876439977899999E-3"/>
    <n v="0"/>
    <x v="6"/>
    <s v="079.8:080.6 04-28-23:23:20"/>
    <s v="Unnamed"/>
    <n v="0"/>
    <n v="0"/>
    <n v="1"/>
    <n v="0"/>
    <x v="2"/>
    <n v="367"/>
    <n v="859272"/>
    <n v="0.42710599999999999"/>
    <n v="2.3413409999999999"/>
    <n v="5086"/>
    <n v="101"/>
    <m/>
    <n v="1117.99"/>
    <n v="4051.45"/>
    <n v="4861.32"/>
    <n v="885.64026081730776"/>
    <n v="476.96750823295594"/>
    <n v="1728.4680643211561"/>
    <n v="2073.9824927978188"/>
    <n v="377.84025652538617"/>
    <n v="366.59077874967443"/>
    <n v="514.39514512477206"/>
    <m/>
    <n v="1"/>
  </r>
  <r>
    <s v="3A1BA3B0813E1FD11833C9F430F3507662A58F43"/>
    <s v="TokenLow"/>
    <n v="510"/>
    <n v="1524817371"/>
    <n v="1524817371"/>
    <n v="-2.71123640346E-2"/>
    <n v="-2.71123640346E-2"/>
    <n v="510073"/>
    <n v="0.19595586580400001"/>
    <n v="0"/>
    <x v="3"/>
    <s v="061.9:062.6 04-27-03:22:51"/>
    <s v="TokenLow"/>
    <n v="0"/>
    <n v="0"/>
    <n v="1"/>
    <n v="0"/>
    <x v="2"/>
    <n v="510"/>
    <n v="524288"/>
    <n v="0.97274799999999995"/>
    <n v="1.028016"/>
    <n v="3462"/>
    <n v="69"/>
    <m/>
    <n v="1117.99"/>
    <n v="4051.45"/>
    <n v="4861.32"/>
    <n v="3794.4265750962772"/>
    <n v="1087.6786481329575"/>
    <n v="3941.6056127320194"/>
    <n v="4729.5181224713178"/>
    <n v="3691.5507004897063"/>
    <n v="510.07331288502763"/>
    <n v="514.33771901951934"/>
    <m/>
    <n v="1"/>
  </r>
  <r>
    <s v="4099DEA68268A5ED261078DE1734891334A146F9"/>
    <s v="arighttospeak"/>
    <n v="510"/>
    <n v="1524840953"/>
    <n v="1524840953"/>
    <n v="-2.7298671024399999E-2"/>
    <n v="-2.7298671024399999E-2"/>
    <n v="509975"/>
    <n v="0.32077079966700001"/>
    <n v="0"/>
    <x v="5"/>
    <s v="047.9:048.7 04-27-09:55:53"/>
    <s v="arighttospeak"/>
    <n v="0"/>
    <n v="0"/>
    <n v="1"/>
    <n v="0"/>
    <x v="2"/>
    <n v="510"/>
    <n v="524288"/>
    <n v="0.97274799999999995"/>
    <n v="1.028016"/>
    <n v="3463"/>
    <n v="69"/>
    <m/>
    <n v="1117.99"/>
    <n v="4051.45"/>
    <n v="4861.32"/>
    <n v="4819.491751072962"/>
    <n v="1087.4703587814311"/>
    <n v="3940.8507992781947"/>
    <n v="4728.6124245756637"/>
    <n v="4687.9260312556116"/>
    <n v="509.97563436595937"/>
    <n v="514.26934405617158"/>
    <m/>
    <n v="1"/>
  </r>
  <r>
    <s v="DFFDB77F7D081168B7A1E37A2EB8D5E92CD320ED"/>
    <s v="TakiTest"/>
    <n v="171"/>
    <n v="1524931279"/>
    <n v="1524931279"/>
    <n v="-0.82507598236000002"/>
    <n v="-0.82507598236000002"/>
    <n v="170699"/>
    <n v="4.0697965992300002E-2"/>
    <n v="0"/>
    <x v="7"/>
    <s v="093.3:094.1 04-28-11:01:19"/>
    <s v="TakiTest"/>
    <n v="0"/>
    <n v="0"/>
    <n v="1"/>
    <n v="0"/>
    <x v="2"/>
    <n v="247"/>
    <n v="1210909"/>
    <n v="0.20397899999999999"/>
    <n v="4.9024660000000004"/>
    <n v="5831"/>
    <n v="116"/>
    <m/>
    <n v="1117.99"/>
    <n v="4051.45"/>
    <n v="4861.32"/>
    <n v="509.99709399477808"/>
    <n v="195.56330248134358"/>
    <n v="708.69591126757791"/>
    <n v="850.36162543368471"/>
    <n v="89.210740666291287"/>
    <n v="211.81706727643473"/>
    <n v="511.54464709350441"/>
    <m/>
    <n v="1"/>
  </r>
  <r>
    <s v="0EEA0B924A7481EC0497304C2BEBD76E731B464C"/>
    <s v="UK1h0stedt0r"/>
    <n v="506"/>
    <n v="1525001522"/>
    <n v="1525001522"/>
    <n v="-3.5281182882600001E-2"/>
    <n v="-3.5281182882600001E-2"/>
    <n v="505790"/>
    <n v="-0.166882493646"/>
    <n v="0"/>
    <x v="5"/>
    <s v="041.7:042.5 04-29-06:32:02"/>
    <s v="UK1h0stedt0r"/>
    <n v="1"/>
    <n v="0"/>
    <n v="0"/>
    <n v="0"/>
    <x v="0"/>
    <n v="506"/>
    <n v="524288"/>
    <n v="0.96511800000000003"/>
    <n v="1.0361419999999999"/>
    <n v="3496"/>
    <n v="69"/>
    <m/>
    <n v="10125.48"/>
    <n v="10125.48"/>
    <n v="4861.32"/>
    <n v="4819.491751072962"/>
    <n v="9768.2410883458906"/>
    <n v="9768.2410883458906"/>
    <n v="4689.8068800291585"/>
    <n v="4649.4543812021748"/>
    <n v="505.79049918884743"/>
    <n v="511.33974943219317"/>
    <m/>
    <n v="1"/>
  </r>
  <r>
    <s v="D23641FD14EAAAC2FE3795BABE714EE65CCF2DCB"/>
    <s v="natividad"/>
    <n v="220"/>
    <n v="1524991829"/>
    <n v="1524991829"/>
    <n v="-0.59292247696"/>
    <n v="-0.59292247696"/>
    <n v="220244"/>
    <n v="0.14587228704399999"/>
    <n v="0"/>
    <x v="6"/>
    <s v="083.7:084.5 04-29-03:50:29"/>
    <s v="natividad"/>
    <n v="0"/>
    <n v="0"/>
    <n v="1"/>
    <n v="0"/>
    <x v="2"/>
    <n v="220"/>
    <n v="873194"/>
    <n v="0.25194899999999998"/>
    <n v="3.9690639999999999"/>
    <n v="5653"/>
    <n v="113"/>
    <m/>
    <n v="1117.99"/>
    <n v="4051.45"/>
    <n v="4861.32"/>
    <n v="885.64026081730776"/>
    <n v="455.10859998348963"/>
    <n v="1649.254230720408"/>
    <n v="1978.9341043048128"/>
    <n v="360.52424367800921"/>
    <n v="355.45765065338975"/>
    <n v="510.77855545737287"/>
    <m/>
    <n v="1"/>
  </r>
  <r>
    <s v="477FF67912B565D4EC78D19A3EE3A231E9801883"/>
    <s v="wpiRiven"/>
    <n v="449"/>
    <n v="1524878566"/>
    <n v="1524878566"/>
    <n v="-0.313521024165"/>
    <n v="-0.313521024165"/>
    <n v="449055"/>
    <n v="-0.24638996942700001"/>
    <n v="0"/>
    <x v="3"/>
    <s v="052.4:053.2 04-27-20:22:46"/>
    <s v="wpiRiven"/>
    <n v="0"/>
    <n v="0"/>
    <n v="1"/>
    <n v="0"/>
    <x v="2"/>
    <n v="638"/>
    <n v="654143"/>
    <n v="0.97532200000000002"/>
    <n v="1.0253030000000001"/>
    <n v="3457"/>
    <n v="69"/>
    <m/>
    <n v="1117.99"/>
    <n v="4051.45"/>
    <n v="4861.32"/>
    <n v="3794.4265750962772"/>
    <n v="767.47663019377171"/>
    <n v="2781.2352466467109"/>
    <n v="3337.1939748062023"/>
    <n v="2604.7940691531994"/>
    <n v="449.05541668963446"/>
    <n v="510.58169168274412"/>
    <m/>
    <n v="1"/>
  </r>
  <r>
    <s v="CA13747FAEE114D7E533B88386342AFEFDE02931"/>
    <s v="maggo"/>
    <n v="466"/>
    <n v="1525007567"/>
    <n v="1525007567"/>
    <n v="-0.24216082588900001"/>
    <n v="-0.24216082588900001"/>
    <n v="465616"/>
    <n v="-0.336596801339"/>
    <n v="0"/>
    <x v="5"/>
    <s v="043.3:044.1 04-29-08:12:47"/>
    <s v="maggo"/>
    <n v="0"/>
    <n v="0"/>
    <n v="1"/>
    <n v="0"/>
    <x v="2"/>
    <n v="672"/>
    <n v="614400"/>
    <n v="1.09375"/>
    <n v="0.91428600000000004"/>
    <n v="2728"/>
    <n v="54"/>
    <m/>
    <n v="1117.99"/>
    <n v="4051.45"/>
    <n v="4861.32"/>
    <n v="4819.491751072962"/>
    <n v="847.25661826435692"/>
    <n v="3070.347521952011"/>
    <n v="3684.0987338892864"/>
    <n v="3652.3996482679108"/>
    <n v="465.61638857379842"/>
    <n v="510.2514720016589"/>
    <m/>
    <n v="1"/>
  </r>
  <r>
    <s v="599E3A0F9BDCD580A555FE813D3B37819DE1841D"/>
    <s v="ELOO01"/>
    <n v="509"/>
    <n v="1524960111"/>
    <n v="1524960111"/>
    <n v="-4.9671217654E-3"/>
    <n v="-4.9671217654E-3"/>
    <n v="509456"/>
    <n v="4.7562014302600002E-3"/>
    <n v="0"/>
    <x v="3"/>
    <s v="050.0:050.8 04-28-19:01:51"/>
    <s v="ELOO01"/>
    <n v="0"/>
    <n v="0"/>
    <n v="1"/>
    <n v="0"/>
    <x v="2"/>
    <n v="509"/>
    <n v="512000"/>
    <n v="0.99414100000000005"/>
    <n v="1.0058940000000001"/>
    <n v="3372"/>
    <n v="67"/>
    <m/>
    <n v="1117.99"/>
    <n v="4051.45"/>
    <n v="4861.32"/>
    <n v="3794.4265750962772"/>
    <n v="1112.4368075375005"/>
    <n v="4031.3259545235696"/>
    <n v="4837.1732316194248"/>
    <n v="3775.5791962679041"/>
    <n v="509.45683365611518"/>
    <n v="510.21978355928064"/>
    <m/>
    <n v="1"/>
  </r>
  <r>
    <s v="49877399DD0E82FE123148361038823368F77193"/>
    <s v="eastern1"/>
    <n v="509"/>
    <n v="1524894448"/>
    <n v="1524894448"/>
    <n v="-5.4429001710900003E-3"/>
    <n v="-5.4429001710900003E-3"/>
    <n v="509213"/>
    <n v="-7.8188592611000002E-2"/>
    <n v="0"/>
    <x v="5"/>
    <s v="046.6:047.4 04-28-00:47:28"/>
    <s v="eastern1"/>
    <n v="0"/>
    <n v="0"/>
    <n v="1"/>
    <n v="0"/>
    <x v="2"/>
    <n v="509"/>
    <n v="512000"/>
    <n v="0.99414100000000005"/>
    <n v="1.0058940000000001"/>
    <n v="3374"/>
    <n v="67"/>
    <m/>
    <n v="1117.99"/>
    <n v="4051.45"/>
    <n v="4861.32"/>
    <n v="4819.491751072962"/>
    <n v="1111.9048920377231"/>
    <n v="4029.3983621018374"/>
    <n v="4834.8603205402769"/>
    <n v="4793.25973859648"/>
    <n v="509.21323511240195"/>
    <n v="510.04926457868135"/>
    <m/>
    <n v="1"/>
  </r>
  <r>
    <s v="8C23C5D69EF99C0ED216B7F8EB5A402D9DEDE3A6"/>
    <s v="belonging"/>
    <n v="214"/>
    <n v="1524939761"/>
    <n v="1524939761"/>
    <n v="-0.82216020754399999"/>
    <n v="-0.82216020754399999"/>
    <n v="213630"/>
    <n v="-0.163267761742"/>
    <n v="0"/>
    <x v="6"/>
    <s v="081.3:082.1 04-28-13:22:41"/>
    <s v="belonging"/>
    <n v="0"/>
    <n v="0"/>
    <n v="1"/>
    <n v="0"/>
    <x v="2"/>
    <n v="393"/>
    <n v="1201251"/>
    <n v="0.32715899999999998"/>
    <n v="3.0566179999999998"/>
    <n v="5388"/>
    <n v="107"/>
    <m/>
    <n v="1117.99"/>
    <n v="4051.45"/>
    <n v="4861.32"/>
    <n v="885.64026081730776"/>
    <n v="198.82310956788345"/>
    <n v="720.50902714586118"/>
    <n v="864.53613986220194"/>
    <n v="157.50208017442773"/>
    <n v="213.63022852756245"/>
    <n v="509.91645996929373"/>
    <m/>
    <n v="1"/>
  </r>
  <r>
    <s v="5D89C1CBF1F2E840CC48FC75A46090962A83F32F"/>
    <s v="notespace"/>
    <n v="509"/>
    <n v="1524929806"/>
    <n v="1524929806"/>
    <n v="-6.4961103750400002E-3"/>
    <n v="-6.4961103750400002E-3"/>
    <n v="508673"/>
    <n v="-0.125349984272"/>
    <n v="0"/>
    <x v="5"/>
    <s v="041.7:042.5 04-28-10:36:46"/>
    <s v="notespace"/>
    <n v="0"/>
    <n v="0"/>
    <n v="1"/>
    <n v="0"/>
    <x v="2"/>
    <n v="509"/>
    <n v="512000"/>
    <n v="0.99414100000000005"/>
    <n v="1.0058940000000001"/>
    <n v="3373"/>
    <n v="67"/>
    <m/>
    <n v="1117.99"/>
    <n v="4051.45"/>
    <n v="4861.32"/>
    <n v="4819.491751072962"/>
    <n v="1110.727413561809"/>
    <n v="4025.1313336210437"/>
    <n v="4829.7403287116103"/>
    <n v="4788.1838007063971"/>
    <n v="508.67399148797949"/>
    <n v="509.67179404158566"/>
    <m/>
    <n v="1"/>
  </r>
  <r>
    <s v="F01C9760C85CF6A3A0531CE9E92C358926546CB4"/>
    <s v="jumpcopper"/>
    <n v="508"/>
    <n v="1524866415"/>
    <n v="1524866415"/>
    <n v="-7.2693119151200003E-3"/>
    <n v="-7.2693119151200003E-3"/>
    <n v="508278"/>
    <n v="0.35834705965800001"/>
    <n v="0"/>
    <x v="4"/>
    <s v="064.3:065.1 04-27-17:00:15"/>
    <s v="jumpcopper"/>
    <n v="0"/>
    <n v="0"/>
    <n v="1"/>
    <n v="0"/>
    <x v="2"/>
    <n v="508"/>
    <n v="512000"/>
    <n v="0.99218799999999996"/>
    <n v="1.0078739999999999"/>
    <n v="3383"/>
    <n v="67"/>
    <m/>
    <n v="1117.99"/>
    <n v="4051.45"/>
    <n v="4861.32"/>
    <n v="2386.3111194805197"/>
    <n v="1109.8629819720149"/>
    <n v="4021.998746241487"/>
    <n v="4825.9815486007883"/>
    <n v="2368.9642796264966"/>
    <n v="508.27811229945854"/>
    <n v="509.394678609621"/>
    <m/>
    <n v="1"/>
  </r>
  <r>
    <s v="EE201D26ECE7AA5C496DDCC4C56EC62196E4A210"/>
    <s v="ihaveeditedconfig"/>
    <n v="289"/>
    <n v="1524967575"/>
    <n v="1524967575"/>
    <n v="-0.71800090918699999"/>
    <n v="-0.71800090918699999"/>
    <n v="288767"/>
    <n v="3.48234028083E-2"/>
    <n v="0"/>
    <x v="7"/>
    <s v="088.6:089.4 04-28-21:06:15"/>
    <s v="ihaveeditedconfig"/>
    <n v="1"/>
    <n v="0"/>
    <n v="0"/>
    <n v="0"/>
    <x v="0"/>
    <n v="289"/>
    <n v="1024000"/>
    <n v="0.28222700000000001"/>
    <n v="3.543253"/>
    <n v="5529"/>
    <n v="110"/>
    <m/>
    <n v="10125.48"/>
    <n v="10125.48"/>
    <n v="4861.32"/>
    <n v="509.99709399477808"/>
    <n v="2855.3761540452151"/>
    <n v="2855.3761540452151"/>
    <n v="1370.8878201510531"/>
    <n v="143.81871682379952"/>
    <n v="288.76706899251201"/>
    <n v="509.33694829475849"/>
    <m/>
    <n v="1"/>
  </r>
  <r>
    <s v="BAD6F95773CBD7529DED71159FC9EDF4FB9A9719"/>
    <s v="nyr89"/>
    <n v="486"/>
    <n v="1524929835"/>
    <n v="1524929835"/>
    <n v="-0.13673225063300001"/>
    <n v="-0.13673225063300001"/>
    <n v="486192"/>
    <n v="-0.30160793387000001"/>
    <n v="0"/>
    <x v="3"/>
    <s v="053.9:054.7 04-28-10:37:15"/>
    <s v="nyr89"/>
    <n v="0"/>
    <n v="0"/>
    <n v="1"/>
    <n v="0"/>
    <x v="2"/>
    <n v="486"/>
    <n v="563200"/>
    <n v="0.86292599999999997"/>
    <n v="1.1588480000000001"/>
    <n v="3827"/>
    <n v="76"/>
    <m/>
    <n v="1117.99"/>
    <n v="4051.45"/>
    <n v="4861.32"/>
    <n v="3794.4265750962772"/>
    <n v="965.12471111481238"/>
    <n v="3497.4861231729319"/>
    <n v="4196.6207753527842"/>
    <n v="3275.6060896216973"/>
    <n v="486.19239644349443"/>
    <n v="509.29467751044609"/>
    <m/>
    <n v="1"/>
  </r>
  <r>
    <s v="61DDDCB461193C82826A606FFC92824981D4B475"/>
    <s v="janus"/>
    <n v="501"/>
    <n v="1524959606"/>
    <n v="1524959606"/>
    <n v="-4.5117788819999997E-2"/>
    <n v="-4.5117788819999997E-2"/>
    <n v="500633"/>
    <n v="-0.103129300639"/>
    <n v="0"/>
    <x v="5"/>
    <s v="046.5:047.3 04-28-18:53:26"/>
    <s v="janus"/>
    <n v="0"/>
    <n v="0"/>
    <n v="1"/>
    <n v="0"/>
    <x v="2"/>
    <n v="507"/>
    <n v="524288"/>
    <n v="0.96702600000000005"/>
    <n v="1.0340990000000001"/>
    <n v="3487"/>
    <n v="69"/>
    <m/>
    <n v="1117.99"/>
    <n v="4051.45"/>
    <n v="4861.32"/>
    <n v="4819.491751072962"/>
    <n v="1067.5487632771283"/>
    <n v="3868.6575344852108"/>
    <n v="4641.9879908535577"/>
    <n v="4602.04694002832"/>
    <n v="500.63328473513985"/>
    <n v="507.72969931459789"/>
    <m/>
    <n v="1"/>
  </r>
  <r>
    <s v="088D35D63EACF93FA3A3C95D0FE28B5D26A418D2"/>
    <s v="0xPizza"/>
    <n v="499"/>
    <n v="1524984916"/>
    <n v="1524984916"/>
    <n v="-4.8055404093999998E-2"/>
    <n v="-4.8055404093999998E-2"/>
    <n v="499093"/>
    <n v="0.227541788632"/>
    <n v="0"/>
    <x v="3"/>
    <s v="057.1:057.9 04-29-01:55:16"/>
    <s v="0xPizza"/>
    <n v="0"/>
    <n v="0"/>
    <n v="1"/>
    <n v="0"/>
    <x v="2"/>
    <n v="470"/>
    <n v="524288"/>
    <n v="0.89645399999999997"/>
    <n v="1.1155060000000001"/>
    <n v="3718"/>
    <n v="74"/>
    <m/>
    <n v="1117.99"/>
    <n v="4051.45"/>
    <n v="4861.32"/>
    <n v="3794.4265750962772"/>
    <n v="1064.2645387769489"/>
    <n v="3856.7559330833637"/>
    <n v="4627.7073029697558"/>
    <n v="3612.0838727250134"/>
    <n v="499.09312829836495"/>
    <n v="506.65158980885542"/>
    <m/>
    <n v="1"/>
  </r>
  <r>
    <s v="0F2FD7B253879DBD0DAD4B0C4426FAACD2C8D80C"/>
    <s v="BeeOne"/>
    <n v="504"/>
    <n v="1524973997"/>
    <n v="1524973997"/>
    <n v="-1.5460377857500001E-2"/>
    <n v="-1.5460377857500001E-2"/>
    <n v="504084"/>
    <n v="-1.43207330989E-2"/>
    <n v="0"/>
    <x v="5"/>
    <s v="048.9:049.7 04-28-22:53:17"/>
    <s v="BeeOne"/>
    <n v="0"/>
    <n v="0"/>
    <n v="1"/>
    <n v="0"/>
    <x v="2"/>
    <n v="504"/>
    <n v="512000"/>
    <n v="0.984375"/>
    <n v="1.015873"/>
    <n v="3420"/>
    <n v="68"/>
    <m/>
    <n v="1117.99"/>
    <n v="4051.45"/>
    <n v="4861.32"/>
    <n v="4819.491751072962"/>
    <n v="1100.7054521590935"/>
    <n v="3988.8130521292314"/>
    <n v="4786.1621559137775"/>
    <n v="4744.9805875202701"/>
    <n v="504.08428653696001"/>
    <n v="506.45900057587198"/>
    <m/>
    <n v="1"/>
  </r>
  <r>
    <s v="C8F73A08E9117159BC4ECB1B01A34D6544EA4D80"/>
    <s v="TheBestRelayNick2"/>
    <n v="504"/>
    <n v="1524878566"/>
    <n v="1524878566"/>
    <n v="-1.6281987682199999E-2"/>
    <n v="-1.6281987682199999E-2"/>
    <n v="503663"/>
    <n v="-0.102125190051"/>
    <n v="0"/>
    <x v="3"/>
    <s v="052.4:053.2 04-27-20:22:46"/>
    <s v="TheBestRelayNick2"/>
    <n v="0"/>
    <n v="0"/>
    <n v="1"/>
    <n v="0"/>
    <x v="2"/>
    <n v="487"/>
    <n v="512000"/>
    <n v="0.95117200000000002"/>
    <n v="1.0513349999999999"/>
    <n v="3542"/>
    <n v="70"/>
    <m/>
    <n v="1117.99"/>
    <n v="4051.45"/>
    <n v="4861.32"/>
    <n v="3794.4265750962772"/>
    <n v="1099.7869005911773"/>
    <n v="3985.4843410049507"/>
    <n v="4782.1680476407673"/>
    <n v="3732.6457683395474"/>
    <n v="503.66362230671359"/>
    <n v="506.1645356146995"/>
    <m/>
    <n v="1"/>
  </r>
  <r>
    <s v="E48FF290037FDA150DF078546F3AD4706EF633D0"/>
    <s v="DogDay"/>
    <n v="503"/>
    <n v="1525000490"/>
    <n v="1525000490"/>
    <n v="-1.7703564223900001E-2"/>
    <n v="-1.7703564223900001E-2"/>
    <n v="502935"/>
    <n v="0.47035863239100001"/>
    <n v="0"/>
    <x v="3"/>
    <s v="061.8:062.6 04-29-06:14:50"/>
    <s v="DogDay"/>
    <n v="0"/>
    <n v="0"/>
    <n v="1"/>
    <n v="0"/>
    <x v="2"/>
    <n v="510"/>
    <n v="512000"/>
    <n v="0.99609400000000003"/>
    <n v="1.003922"/>
    <n v="3359"/>
    <n v="67"/>
    <m/>
    <n v="1117.99"/>
    <n v="4051.45"/>
    <n v="4861.32"/>
    <n v="3794.4265750962772"/>
    <n v="1098.197592233322"/>
    <n v="3979.7248947250805"/>
    <n v="4775.2573091670702"/>
    <n v="3727.2517005311875"/>
    <n v="502.93577511736322"/>
    <n v="505.65504258215424"/>
    <m/>
    <n v="1"/>
  </r>
  <r>
    <s v="CCC357770E2F11AF63F33B5D4CEF8B8293CB1092"/>
    <s v="ExitTNode3"/>
    <n v="272"/>
    <n v="1524969560"/>
    <n v="1524969560"/>
    <n v="-0.74030271485700005"/>
    <n v="-0.74030271485700005"/>
    <n v="272312"/>
    <n v="7.6067048827899997E-2"/>
    <n v="0"/>
    <x v="7"/>
    <s v="089.4:090.2 04-28-21:39:20"/>
    <s v="ExitTNode3"/>
    <n v="1"/>
    <n v="0"/>
    <n v="0"/>
    <n v="0"/>
    <x v="0"/>
    <n v="272"/>
    <n v="1048576"/>
    <n v="0.25939899999999999"/>
    <n v="3.8550589999999998"/>
    <n v="5619"/>
    <n v="112"/>
    <m/>
    <n v="10125.48"/>
    <n v="10125.48"/>
    <n v="4861.32"/>
    <n v="509.99709399477808"/>
    <n v="2629.5596667697428"/>
    <n v="2629.5596667697428"/>
    <n v="1262.4716062113685"/>
    <n v="132.44486074126323"/>
    <n v="272.31234046610632"/>
    <n v="505.19143832627441"/>
    <m/>
    <n v="1"/>
  </r>
  <r>
    <s v="9A0AAF2E43BE3744CD1D6CD532C861F5A568F7A9"/>
    <s v="lnag"/>
    <n v="245"/>
    <n v="1524978554"/>
    <n v="1524978554"/>
    <n v="-0.77959954208899995"/>
    <n v="-0.77959954208899995"/>
    <n v="245099"/>
    <n v="4.1349067752300003E-2"/>
    <n v="0"/>
    <x v="7"/>
    <s v="091.8:092.6 04-29-00:09:14"/>
    <s v="lnag"/>
    <n v="0"/>
    <n v="0"/>
    <n v="1"/>
    <n v="0"/>
    <x v="2"/>
    <n v="245"/>
    <n v="1112064"/>
    <n v="0.22031100000000001"/>
    <n v="4.5390370000000004"/>
    <n v="5762"/>
    <n v="115"/>
    <m/>
    <n v="1117.99"/>
    <n v="4051.45"/>
    <n v="4861.32"/>
    <n v="509.99709399477808"/>
    <n v="246.40550793991895"/>
    <n v="892.94143520352111"/>
    <n v="1071.4371540519028"/>
    <n v="112.40359304972843"/>
    <n v="245.09941482633835"/>
    <n v="505.18879037843692"/>
    <m/>
    <n v="1"/>
  </r>
  <r>
    <s v="F0EA4CCC64CCC2E23DBBAE7230DC60C949B8650A"/>
    <s v="fractaldragonold"/>
    <n v="502"/>
    <n v="1524929364"/>
    <n v="1524929364"/>
    <n v="-1.9181218368200002E-2"/>
    <n v="-1.9181218368200002E-2"/>
    <n v="502179"/>
    <n v="-0.13615635850300001"/>
    <n v="0"/>
    <x v="4"/>
    <s v="065.9:066.7 04-28-10:29:24"/>
    <s v="fractaldragonold"/>
    <n v="0"/>
    <n v="0"/>
    <n v="1"/>
    <n v="0"/>
    <x v="2"/>
    <n v="502"/>
    <n v="512000"/>
    <n v="0.98046900000000003"/>
    <n v="1.0199199999999999"/>
    <n v="3432"/>
    <n v="68"/>
    <m/>
    <n v="1117.99"/>
    <n v="4051.45"/>
    <n v="4861.32"/>
    <n v="2386.3111194805197"/>
    <n v="1096.5455896765361"/>
    <n v="3973.7382528421563"/>
    <n v="4768.0739595223022"/>
    <n v="2340.5387648033002"/>
    <n v="502.17921619548162"/>
    <n v="505.1254513368371"/>
    <m/>
    <n v="1"/>
  </r>
  <r>
    <s v="B8240A4C715A2595CE54C82AB175C80214768B4A"/>
    <s v="respecttoall666"/>
    <n v="502"/>
    <n v="1524972958"/>
    <n v="1524972958"/>
    <n v="-2.02007202703E-2"/>
    <n v="-2.02007202703E-2"/>
    <n v="501657"/>
    <n v="3.7748854324599998E-2"/>
    <n v="0"/>
    <x v="4"/>
    <s v="063.6:064.4 04-28-22:35:58"/>
    <s v="respecttoall666"/>
    <n v="0"/>
    <n v="0"/>
    <n v="1"/>
    <n v="0"/>
    <x v="2"/>
    <n v="502"/>
    <n v="512000"/>
    <n v="0.98046900000000003"/>
    <n v="1.0199199999999999"/>
    <n v="3431"/>
    <n v="68"/>
    <m/>
    <n v="1117.99"/>
    <n v="4051.45"/>
    <n v="4861.32"/>
    <n v="2386.3111194805197"/>
    <n v="1095.4057967450074"/>
    <n v="3969.607791860893"/>
    <n v="4763.1178345355847"/>
    <n v="2338.1059160779873"/>
    <n v="501.65723122160642"/>
    <n v="504.76006185512449"/>
    <m/>
    <n v="1"/>
  </r>
  <r>
    <s v="186B9C8CC8ADAF7C7FA773128F048E2DA1E81507"/>
    <s v="marlene"/>
    <n v="501"/>
    <n v="1524955173"/>
    <n v="1524955173"/>
    <n v="-2.07860897368E-2"/>
    <n v="-2.07860897368E-2"/>
    <n v="501357"/>
    <n v="0.27979944459299999"/>
    <n v="0.2"/>
    <x v="4"/>
    <s v="071.4:072.2 04-28-17:39:33"/>
    <s v="marlene"/>
    <n v="0"/>
    <n v="0"/>
    <n v="1"/>
    <n v="0"/>
    <x v="2"/>
    <n v="481"/>
    <n v="512000"/>
    <n v="0.93945299999999998"/>
    <n v="1.064449"/>
    <n v="3585"/>
    <n v="71"/>
    <m/>
    <n v="1117.99"/>
    <n v="4051.45"/>
    <n v="4861.32"/>
    <n v="2386.3111194805197"/>
    <n v="1094.751359535155"/>
    <n v="3967.2361967358415"/>
    <n v="4760.2721662406993"/>
    <n v="2336.7090424110738"/>
    <n v="501.35752205475842"/>
    <n v="504.55026543833088"/>
    <m/>
    <n v="1"/>
  </r>
  <r>
    <s v="F33440D81DC6E66DE24B81DA9AEFD71A9E470CA0"/>
    <s v="Unnamed"/>
    <n v="607"/>
    <n v="1524998498"/>
    <n v="1524998498"/>
    <n v="1.3156814160500001"/>
    <n v="1.3156814160500001"/>
    <n v="607041"/>
    <n v="0.74203196792100001"/>
    <n v="0"/>
    <x v="2"/>
    <s v="036.8:037.6 04-29-05:41:38"/>
    <s v="Unnamed"/>
    <n v="0"/>
    <n v="0"/>
    <n v="1"/>
    <n v="0"/>
    <x v="2"/>
    <n v="607"/>
    <n v="262144"/>
    <n v="2.3155209999999999"/>
    <n v="0.43186799999999997"/>
    <n v="198"/>
    <n v="3"/>
    <m/>
    <n v="1117.99"/>
    <n v="4051.45"/>
    <n v="4861.32"/>
    <n v="6440.9193022088357"/>
    <n v="2588.9086663297398"/>
    <n v="9381.8674730557741"/>
    <n v="11257.268381472188"/>
    <n v="14915.117130402738"/>
    <n v="607.04198912901131"/>
    <n v="503.57259239030782"/>
    <m/>
    <n v="1"/>
  </r>
  <r>
    <s v="8B0E2AE9FF336B6D1D0E4549A0C80FF9AB5C5FC1"/>
    <s v="Unnamed"/>
    <n v="280"/>
    <n v="1524981197"/>
    <n v="1524981197"/>
    <n v="-0.72608711901300005"/>
    <n v="-0.72608711901300005"/>
    <n v="280486"/>
    <n v="-0.10708533438499999"/>
    <n v="0"/>
    <x v="6"/>
    <s v="081.4:082.2 04-29-00:53:17"/>
    <s v="Unnamed"/>
    <n v="0"/>
    <n v="0"/>
    <n v="1"/>
    <n v="0"/>
    <x v="2"/>
    <n v="373"/>
    <n v="1024000"/>
    <n v="0.36425800000000003"/>
    <n v="2.7453080000000001"/>
    <n v="5284"/>
    <n v="105"/>
    <m/>
    <n v="1117.99"/>
    <n v="4051.45"/>
    <n v="4861.32"/>
    <n v="885.64026081730776"/>
    <n v="306.2318618146561"/>
    <n v="1109.7443416747808"/>
    <n v="1331.5781665997226"/>
    <n v="242.58827535854681"/>
    <n v="280.48679013068795"/>
    <n v="503.54075309148163"/>
    <m/>
    <n v="1"/>
  </r>
  <r>
    <s v="49A9BC4890F66511BB2D9E9C334C26C759E8A569"/>
    <s v="Mertal02"/>
    <n v="500"/>
    <n v="1524917615"/>
    <n v="1524917615"/>
    <n v="-2.36409638539E-2"/>
    <n v="-2.36409638539E-2"/>
    <n v="499895"/>
    <n v="-0.15302390208399999"/>
    <n v="0"/>
    <x v="2"/>
    <s v="030.5:031.3 04-28-07:13:35"/>
    <s v="Mertal02"/>
    <n v="0"/>
    <n v="0"/>
    <n v="1"/>
    <n v="0"/>
    <x v="2"/>
    <n v="542"/>
    <n v="512000"/>
    <n v="1.058594"/>
    <n v="0.94464899999999996"/>
    <n v="2931"/>
    <n v="58"/>
    <m/>
    <n v="1117.99"/>
    <n v="4051.45"/>
    <n v="4861.32"/>
    <n v="6440.9193022088357"/>
    <n v="1091.5596388209783"/>
    <n v="3955.6698169941164"/>
    <n v="4746.3937095977581"/>
    <n v="6288.6497617994301"/>
    <n v="499.89582650680319"/>
    <n v="503.52707855476223"/>
    <m/>
    <n v="1"/>
  </r>
  <r>
    <s v="726A2FBF44C08BFE3D1E8B26A4CAEB71A5C1E8B4"/>
    <s v="ShebangWazoo"/>
    <n v="494"/>
    <n v="1524997864"/>
    <n v="1524997864"/>
    <n v="-5.7379553236800003E-2"/>
    <n v="-5.7379553236800003E-2"/>
    <n v="494204"/>
    <n v="-0.19197876913699999"/>
    <n v="0"/>
    <x v="5"/>
    <s v="040.9:041.7 04-29-05:31:04"/>
    <s v="ShebangWazoo"/>
    <n v="0"/>
    <n v="0"/>
    <n v="1"/>
    <n v="0"/>
    <x v="2"/>
    <n v="600"/>
    <n v="524288"/>
    <n v="1.144409"/>
    <n v="0.87381299999999995"/>
    <n v="2492"/>
    <n v="49"/>
    <m/>
    <n v="1117.99"/>
    <n v="4051.45"/>
    <n v="4861.32"/>
    <n v="4819.491751072962"/>
    <n v="1053.8402332767901"/>
    <n v="3818.9796090387663"/>
    <n v="4582.3796302588789"/>
    <n v="4542.9514675679529"/>
    <n v="494.20458879258462"/>
    <n v="503.22961215480922"/>
    <m/>
    <n v="1"/>
  </r>
  <r>
    <s v="29ED31FA983388113F0426A3AB9E9B1FE0769657"/>
    <s v="UbuntuCore212"/>
    <n v="214"/>
    <n v="1524998348"/>
    <n v="1524998348"/>
    <n v="-0.81843153504099997"/>
    <n v="-0.81843153504099997"/>
    <n v="213815"/>
    <n v="-1.56423529183"/>
    <n v="0"/>
    <x v="7"/>
    <s v="098.0:098.8 04-29-05:39:08"/>
    <s v="UbuntuCore212"/>
    <n v="0"/>
    <n v="0"/>
    <n v="1"/>
    <n v="0"/>
    <x v="2"/>
    <n v="60"/>
    <n v="1177600"/>
    <n v="5.0951000000000003E-2"/>
    <n v="19.626667000000001"/>
    <n v="6339"/>
    <n v="126"/>
    <m/>
    <n v="1117.99"/>
    <n v="4051.45"/>
    <n v="4861.32"/>
    <n v="509.99709399477808"/>
    <n v="202.99172813951245"/>
    <n v="735.61555735814068"/>
    <n v="882.66241007448593"/>
    <n v="92.599389490182716"/>
    <n v="213.81502433571842"/>
    <n v="502.95051703500297"/>
    <m/>
    <n v="1"/>
  </r>
  <r>
    <s v="F97DA53A9FC952C63FA70F63DBA519DA7EB090F7"/>
    <s v="severalwdadwajunior"/>
    <n v="280"/>
    <n v="1524983272"/>
    <n v="1524983272"/>
    <n v="-0.72693564145199996"/>
    <n v="-0.72693564145199996"/>
    <n v="279617"/>
    <n v="-1.2472501814700001"/>
    <n v="0"/>
    <x v="2"/>
    <s v="033.0:033.8 04-29-01:27:52"/>
    <s v="severalwdadwajunior"/>
    <n v="0"/>
    <n v="0"/>
    <n v="1"/>
    <n v="0"/>
    <x v="2"/>
    <n v="1210"/>
    <n v="1024000"/>
    <n v="1.1816409999999999"/>
    <n v="0.84628099999999995"/>
    <n v="2368"/>
    <n v="47"/>
    <m/>
    <n v="1117.99"/>
    <n v="4051.45"/>
    <n v="4861.32"/>
    <n v="6440.9193022088357"/>
    <n v="305.28322221307855"/>
    <n v="1106.3065954392948"/>
    <n v="1327.4532274965634"/>
    <n v="1758.7854977170878"/>
    <n v="279.61790315315204"/>
    <n v="502.93253220720646"/>
    <m/>
    <n v="1"/>
  </r>
  <r>
    <s v="C7E85EF65ADF28C5FFE6EE9622ADDDB1C0F6774B"/>
    <s v="Lore1"/>
    <n v="458"/>
    <n v="1525002309"/>
    <n v="1525002309"/>
    <n v="-0.30353296422100001"/>
    <n v="-0.30353296422100001"/>
    <n v="458169"/>
    <n v="0.32481891924200001"/>
    <n v="0"/>
    <x v="4"/>
    <s v="070.7:071.5 04-29-06:45:09"/>
    <s v="Lore1"/>
    <n v="0"/>
    <n v="0"/>
    <n v="1"/>
    <n v="0"/>
    <x v="2"/>
    <n v="244"/>
    <n v="638416"/>
    <n v="0.38219599999999998"/>
    <n v="2.6164589999999999"/>
    <n v="5238"/>
    <n v="104"/>
    <m/>
    <n v="1117.99"/>
    <n v="4051.45"/>
    <n v="4861.32"/>
    <n v="2386.3111194805197"/>
    <n v="778.64318133056418"/>
    <n v="2821.7013721068292"/>
    <n v="3385.7491303731676"/>
    <n v="1661.9870318310645"/>
    <n v="444.63569911388606"/>
    <n v="502.76978937972024"/>
    <m/>
    <n v="1"/>
  </r>
  <r>
    <s v="04A8CC1374C172911F17F76C03B56D848ECA2C99"/>
    <s v="moonunit"/>
    <n v="498"/>
    <n v="1524970278"/>
    <n v="1524970278"/>
    <n v="-2.64259831727E-2"/>
    <n v="-2.64259831727E-2"/>
    <n v="498469"/>
    <n v="-6.2390065733499998E-2"/>
    <n v="0"/>
    <x v="3"/>
    <s v="052.4:053.2 04-28-21:51:18"/>
    <s v="moonunit"/>
    <n v="0"/>
    <n v="0"/>
    <n v="1"/>
    <n v="0"/>
    <x v="2"/>
    <n v="498"/>
    <n v="512000"/>
    <n v="0.97265599999999997"/>
    <n v="1.0281119999999999"/>
    <n v="3465"/>
    <n v="69"/>
    <m/>
    <n v="1117.99"/>
    <n v="4051.45"/>
    <n v="4861.32"/>
    <n v="3794.4265750962772"/>
    <n v="1088.4460150727532"/>
    <n v="3944.3864504749645"/>
    <n v="4732.8548394828904"/>
    <n v="3694.1551222727376"/>
    <n v="498.46989661557762"/>
    <n v="502.52892763090432"/>
    <m/>
    <n v="1"/>
  </r>
  <r>
    <s v="3AA7597569652376F6AED3BC3BA766A45770C5B6"/>
    <s v="tengu"/>
    <n v="498"/>
    <n v="1524980073"/>
    <n v="1524980073"/>
    <n v="-2.6461985272299999E-2"/>
    <n v="-2.6461985272299999E-2"/>
    <n v="498451"/>
    <n v="1.8692698173699999E-2"/>
    <n v="0"/>
    <x v="3"/>
    <s v="055.6:056.4 04-29-00:34:33"/>
    <s v="tengu"/>
    <n v="0"/>
    <n v="0"/>
    <n v="1"/>
    <n v="0"/>
    <x v="2"/>
    <n v="498"/>
    <n v="512000"/>
    <n v="0.97265599999999997"/>
    <n v="1.0281119999999999"/>
    <n v="3467"/>
    <n v="69"/>
    <m/>
    <n v="1117.99"/>
    <n v="4051.45"/>
    <n v="4861.32"/>
    <n v="3794.4265750962772"/>
    <n v="1088.4057650854213"/>
    <n v="3944.2405897685398"/>
    <n v="4732.6798217560618"/>
    <n v="3694.0185149492559"/>
    <n v="498.45146354058238"/>
    <n v="502.5160244784077"/>
    <m/>
    <n v="1"/>
  </r>
  <r>
    <s v="9195827EA4FDCFB7D0041D2C9FBE55AF5B1F3A3F"/>
    <s v="eficommander"/>
    <n v="498"/>
    <n v="1524929835"/>
    <n v="1524929835"/>
    <n v="-2.82680788657E-2"/>
    <n v="-2.82680788657E-2"/>
    <n v="497526"/>
    <n v="0.53700569052699998"/>
    <n v="0"/>
    <x v="3"/>
    <s v="053.9:054.7 04-28-10:37:15"/>
    <s v="eficommander"/>
    <n v="0"/>
    <n v="0"/>
    <n v="1"/>
    <n v="0"/>
    <x v="2"/>
    <n v="483"/>
    <n v="512000"/>
    <n v="0.94335899999999995"/>
    <n v="1.060041"/>
    <n v="3569"/>
    <n v="71"/>
    <m/>
    <n v="1117.99"/>
    <n v="4051.45"/>
    <n v="4861.32"/>
    <n v="3794.4265750962772"/>
    <n v="1086.3865705089361"/>
    <n v="3936.9232918795592"/>
    <n v="4723.8998228485943"/>
    <n v="3687.1654254213477"/>
    <n v="497.52674362076158"/>
    <n v="501.86872053453311"/>
    <m/>
    <n v="1"/>
  </r>
  <r>
    <s v="D01FA6B20FA91AE808DC1DDAB26C134B94E06E6E"/>
    <s v="charlimited"/>
    <n v="495"/>
    <n v="1524960111"/>
    <n v="1524960111"/>
    <n v="-3.2244252380300001E-2"/>
    <n v="-3.2244252380300001E-2"/>
    <n v="495490"/>
    <n v="-1.3755816457300001E-2"/>
    <n v="0"/>
    <x v="3"/>
    <s v="050.0:050.8 04-28-19:01:51"/>
    <s v="charlimited"/>
    <n v="0"/>
    <n v="0"/>
    <n v="1"/>
    <n v="0"/>
    <x v="2"/>
    <n v="495"/>
    <n v="512000"/>
    <n v="0.96679700000000002"/>
    <n v="1.034343"/>
    <n v="3489"/>
    <n v="69"/>
    <m/>
    <n v="1117.99"/>
    <n v="4051.45"/>
    <n v="4861.32"/>
    <n v="3794.4265750962772"/>
    <n v="1081.9412482813484"/>
    <n v="3920.8140236938334"/>
    <n v="4704.5703710185999"/>
    <n v="3672.0781269703552"/>
    <n v="495.49094278128638"/>
    <n v="500.44365994690048"/>
    <m/>
    <n v="1"/>
  </r>
  <r>
    <s v="F863AE9643DB85EDFBF0FC6C833EBA2BF84EA086"/>
    <s v="default"/>
    <n v="265"/>
    <n v="1524998637"/>
    <n v="1524998637"/>
    <n v="-0.74696516391199996"/>
    <n v="-0.74696516391199996"/>
    <n v="265067"/>
    <n v="-0.20904169721499999"/>
    <n v="4.5454545454499999E-2"/>
    <x v="6"/>
    <s v="085.2:086.0 04-29-05:43:57"/>
    <s v="default"/>
    <n v="1"/>
    <n v="0"/>
    <n v="0"/>
    <n v="0"/>
    <x v="0"/>
    <n v="265"/>
    <n v="1047552"/>
    <n v="0.252971"/>
    <n v="3.9530259999999999"/>
    <n v="5650"/>
    <n v="113"/>
    <m/>
    <n v="10125.48"/>
    <n v="10125.48"/>
    <n v="4861.32"/>
    <n v="885.64026081730776"/>
    <n v="2562.0991721123223"/>
    <n v="2562.0991721123223"/>
    <n v="1230.0833093713163"/>
    <n v="224.09783822884108"/>
    <n v="265.06714861365663"/>
    <n v="499.81260402955962"/>
    <m/>
    <n v="1"/>
  </r>
  <r>
    <s v="5197E0B0E785E35477ACB683F36DE69B87E6BEFE"/>
    <s v="HEGX60RelayA"/>
    <n v="253"/>
    <n v="1525003937"/>
    <n v="1525003937"/>
    <n v="-0.76439669568699997"/>
    <n v="-0.76439669568699997"/>
    <n v="253003"/>
    <n v="-2.6845183541499999E-2"/>
    <n v="0"/>
    <x v="6"/>
    <s v="086.8:087.6 04-29-07:12:17"/>
    <s v="HEGX60RelayA"/>
    <n v="0"/>
    <n v="0"/>
    <n v="1"/>
    <n v="0"/>
    <x v="2"/>
    <n v="376"/>
    <n v="1073854"/>
    <n v="0.35014099999999998"/>
    <n v="2.8559950000000001"/>
    <n v="5318"/>
    <n v="106"/>
    <m/>
    <n v="1117.99"/>
    <n v="4051.45"/>
    <n v="4861.32"/>
    <n v="885.64026081730776"/>
    <n v="263.40213818889089"/>
    <n v="954.53500725890387"/>
    <n v="1145.3430553228732"/>
    <n v="208.65977188118487"/>
    <n v="253.00355074973234"/>
    <n v="499.25868552481268"/>
    <m/>
    <n v="1"/>
  </r>
  <r>
    <s v="4ED33415952FA52DB95411A1DA86663EC1B109B9"/>
    <s v="bedrock"/>
    <n v="493"/>
    <n v="1524997864"/>
    <n v="1524997864"/>
    <n v="-3.7720677228000002E-2"/>
    <n v="-3.7720677228000002E-2"/>
    <n v="492687"/>
    <n v="-0.18019576582399999"/>
    <n v="0"/>
    <x v="5"/>
    <s v="040.9:041.7 04-29-05:31:04"/>
    <s v="bedrock"/>
    <n v="0"/>
    <n v="0"/>
    <n v="1"/>
    <n v="0"/>
    <x v="2"/>
    <n v="493"/>
    <n v="512000"/>
    <n v="0.96289100000000005"/>
    <n v="1.03854"/>
    <n v="3503"/>
    <n v="70"/>
    <m/>
    <n v="1117.99"/>
    <n v="4051.45"/>
    <n v="4861.32"/>
    <n v="4819.491751072962"/>
    <n v="1075.8186600658682"/>
    <n v="3898.6265622446194"/>
    <n v="4677.9477173779787"/>
    <n v="4637.6972583277302"/>
    <n v="492.68701325926401"/>
    <n v="498.4809092814848"/>
    <m/>
    <n v="1"/>
  </r>
  <r>
    <s v="E61D63442BE06CC8CCA60C972DE1C3AE3DD7871E"/>
    <s v="astarseran"/>
    <n v="486"/>
    <n v="1524959606"/>
    <n v="1524959606"/>
    <n v="-7.3014433530999998E-2"/>
    <n v="-7.3014433530999998E-2"/>
    <n v="486007"/>
    <n v="-1.0871298787599999E-3"/>
    <n v="0"/>
    <x v="5"/>
    <s v="046.5:047.3 04-28-18:53:26"/>
    <s v="astarseran"/>
    <n v="0"/>
    <n v="0"/>
    <n v="1"/>
    <n v="0"/>
    <x v="2"/>
    <n v="486"/>
    <n v="524288"/>
    <n v="0.92697099999999999"/>
    <n v="1.0787819999999999"/>
    <n v="3610"/>
    <n v="72"/>
    <m/>
    <n v="1117.99"/>
    <n v="4051.45"/>
    <n v="4861.32"/>
    <n v="4819.491751072962"/>
    <n v="1036.3605934566774"/>
    <n v="3755.63567327083"/>
    <n v="4506.3734739870788"/>
    <n v="4467.5992909610422"/>
    <n v="486.00740867289909"/>
    <n v="497.49158607102936"/>
    <m/>
    <n v="1"/>
  </r>
  <r>
    <s v="276EAD6119C327930C0B8D3E370BF163EFB0244B"/>
    <s v="wintermute"/>
    <n v="484"/>
    <n v="1524943158"/>
    <n v="1524943158"/>
    <n v="-7.6196078015199994E-2"/>
    <n v="-7.6196078015199994E-2"/>
    <n v="484339"/>
    <n v="5.1815817185800001E-2"/>
    <n v="0"/>
    <x v="3"/>
    <s v="057.8:058.6 04-28-14:19:18"/>
    <s v="wintermute"/>
    <n v="0"/>
    <n v="0"/>
    <n v="1"/>
    <n v="0"/>
    <x v="2"/>
    <n v="484"/>
    <n v="524288"/>
    <n v="0.92315700000000001"/>
    <n v="1.08324"/>
    <n v="3621"/>
    <n v="72"/>
    <m/>
    <n v="1117.99"/>
    <n v="4051.45"/>
    <n v="4861.32"/>
    <n v="3794.4265750962772"/>
    <n v="1032.8035467397865"/>
    <n v="3742.7453997253178"/>
    <n v="4490.9064820231479"/>
    <n v="3505.3061517572933"/>
    <n v="484.33931064956681"/>
    <n v="496.32391745469681"/>
    <m/>
    <n v="1"/>
  </r>
  <r>
    <s v="22BE1A6F9DC277BC2FA8A50FF627AA7A22D97C86"/>
    <s v="0xbadc0ffe"/>
    <n v="483"/>
    <n v="1525005297"/>
    <n v="1525005297"/>
    <n v="-7.78015297903E-2"/>
    <n v="-7.78015297903E-2"/>
    <n v="483497"/>
    <n v="0.34669928337799999"/>
    <n v="0"/>
    <x v="4"/>
    <s v="071.5:072.3 04-29-07:34:57"/>
    <s v="0xbadc0ffe"/>
    <n v="0"/>
    <n v="0"/>
    <n v="1"/>
    <n v="0"/>
    <x v="2"/>
    <n v="302"/>
    <n v="524288"/>
    <n v="0.57601899999999995"/>
    <n v="1.7360530000000001"/>
    <n v="4615"/>
    <n v="92"/>
    <m/>
    <n v="1117.99"/>
    <n v="4051.45"/>
    <n v="4861.32"/>
    <n v="2386.3111194805197"/>
    <n v="1031.0086677097424"/>
    <n v="3736.2409921310891"/>
    <n v="4483.101867199819"/>
    <n v="2200.6524638293317"/>
    <n v="483.49759154930319"/>
    <n v="495.73471408451229"/>
    <m/>
    <n v="1"/>
  </r>
  <r>
    <s v="25627B634EA4A46B10DCAEC268FF5D73842620CA"/>
    <s v="spaceofgod"/>
    <n v="244"/>
    <n v="1524954843"/>
    <n v="1524954843"/>
    <n v="-0.694550467256"/>
    <n v="-0.694550467256"/>
    <n v="244142"/>
    <n v="8.61537775985E-2"/>
    <n v="0"/>
    <x v="6"/>
    <s v="085.3:086.1 04-28-17:34:03"/>
    <s v="spaceofgod"/>
    <n v="0"/>
    <n v="0"/>
    <n v="1"/>
    <n v="0"/>
    <x v="2"/>
    <n v="244"/>
    <n v="964363"/>
    <n v="0.25301699999999999"/>
    <n v="3.9523069999999998"/>
    <n v="5649"/>
    <n v="112"/>
    <m/>
    <n v="1117.99"/>
    <n v="4051.45"/>
    <n v="4861.32"/>
    <n v="885.64026081730776"/>
    <n v="341.48952311246455"/>
    <n v="1237.5135094356788"/>
    <n v="1484.8879225190619"/>
    <n v="270.51840384592094"/>
    <n v="294.56422774560207"/>
    <n v="495.50385942192145"/>
    <m/>
    <n v="1"/>
  </r>
  <r>
    <s v="4CA782CE00ADBCDDB93DE3FCACF84445353D7772"/>
    <s v="CodePoet76"/>
    <n v="488"/>
    <n v="1524973997"/>
    <n v="1524973997"/>
    <n v="-4.7596663261400003E-2"/>
    <n v="-4.7596663261400003E-2"/>
    <n v="487630"/>
    <n v="0.300141634672"/>
    <n v="0"/>
    <x v="5"/>
    <s v="048.9:049.7 04-28-22:53:17"/>
    <s v="CodePoet76"/>
    <n v="0"/>
    <n v="0"/>
    <n v="1"/>
    <n v="0"/>
    <x v="2"/>
    <n v="510"/>
    <n v="512000"/>
    <n v="0.99609400000000003"/>
    <n v="1.003922"/>
    <n v="3357"/>
    <n v="67"/>
    <m/>
    <n v="1117.99"/>
    <n v="4051.45"/>
    <n v="4861.32"/>
    <n v="4819.491751072962"/>
    <n v="1064.7774064403875"/>
    <n v="3858.6144986296008"/>
    <n v="4629.9373889540911"/>
    <n v="4590.1000251060468"/>
    <n v="487.6305084101632"/>
    <n v="494.94135588711424"/>
    <m/>
    <n v="1"/>
  </r>
  <r>
    <s v="2ABBBD8502E8EDF052E07A8AC63F1FCD8664A9DC"/>
    <s v="moley"/>
    <n v="487"/>
    <n v="1524932484"/>
    <n v="1524932484"/>
    <n v="-4.9576288447099999E-2"/>
    <n v="-4.9576288447099999E-2"/>
    <n v="486616"/>
    <n v="-0.24081109660700001"/>
    <n v="0"/>
    <x v="3"/>
    <s v="054.7:055.5 04-28-11:21:24"/>
    <s v="moley"/>
    <n v="0"/>
    <n v="0"/>
    <n v="1"/>
    <n v="0"/>
    <x v="2"/>
    <n v="487"/>
    <n v="512000"/>
    <n v="0.95117200000000002"/>
    <n v="1.0513349999999999"/>
    <n v="3540"/>
    <n v="70"/>
    <m/>
    <n v="1117.99"/>
    <n v="4051.45"/>
    <n v="4861.32"/>
    <n v="3794.4265750962772"/>
    <n v="1062.5642052790267"/>
    <n v="3850.5941461709963"/>
    <n v="4620.3137974463434"/>
    <n v="3606.3129887179621"/>
    <n v="486.61694031508478"/>
    <n v="494.23185822055939"/>
    <m/>
    <n v="1"/>
  </r>
  <r>
    <s v="49B3079ED8932E7A525979EA4E9DD1AB233289E1"/>
    <s v="Unnamed"/>
    <n v="530"/>
    <n v="1524954008"/>
    <n v="1524954008"/>
    <n v="0.2943257292"/>
    <n v="0.2943257292"/>
    <n v="530155"/>
    <n v="0.51558432611899996"/>
    <n v="0"/>
    <x v="3"/>
    <s v="061.0:061.8 04-28-17:20:08"/>
    <s v="Unnamed"/>
    <n v="0"/>
    <n v="0"/>
    <n v="1"/>
    <n v="0"/>
    <x v="2"/>
    <n v="386"/>
    <n v="409600"/>
    <n v="0.94238299999999997"/>
    <n v="1.06114"/>
    <n v="3572"/>
    <n v="71"/>
    <m/>
    <n v="1117.99"/>
    <n v="4051.45"/>
    <n v="4861.32"/>
    <n v="3794.4265750962772"/>
    <n v="1447.0432219883082"/>
    <n v="5243.8959755673404"/>
    <n v="6292.1315538745439"/>
    <n v="4911.2239437073476"/>
    <n v="530.15581868032007"/>
    <n v="493.98907307622403"/>
    <m/>
    <n v="1"/>
  </r>
  <r>
    <s v="DF7D9B9CF27A9254F90CDFB06A51D7390064EEE3"/>
    <s v="grimfandango"/>
    <n v="486"/>
    <n v="1524988933"/>
    <n v="1524988933"/>
    <n v="-5.1421929397299997E-2"/>
    <n v="-5.1421929397299997E-2"/>
    <n v="485671"/>
    <n v="8.0771131507700003E-2"/>
    <n v="0"/>
    <x v="3"/>
    <s v="058.7:059.5 04-29-03:02:13"/>
    <s v="grimfandango"/>
    <n v="1"/>
    <n v="0"/>
    <n v="0"/>
    <n v="0"/>
    <x v="0"/>
    <n v="367"/>
    <n v="512000"/>
    <n v="0.71679700000000002"/>
    <n v="1.395095"/>
    <n v="4238"/>
    <n v="84"/>
    <m/>
    <n v="10125.48"/>
    <n v="10125.48"/>
    <n v="4861.32"/>
    <n v="3794.4265750962772"/>
    <n v="9604.8082823262266"/>
    <n v="9604.8082823262266"/>
    <n v="4611.3415461823179"/>
    <n v="3599.3098396484379"/>
    <n v="485.67197214858248"/>
    <n v="493.57038050400769"/>
    <m/>
    <n v="1"/>
  </r>
  <r>
    <s v="A40B9EF196B222B713B30BF78D39827A74167EC2"/>
    <s v="ApuTheEmu"/>
    <n v="486"/>
    <n v="1524977546"/>
    <n v="1524977546"/>
    <n v="-5.1483456400099999E-2"/>
    <n v="-5.1483456400099999E-2"/>
    <n v="485640"/>
    <n v="-0.16077095689400001"/>
    <n v="0"/>
    <x v="3"/>
    <s v="054.8:055.6 04-28-23:52:26"/>
    <s v="ApuTheEmu"/>
    <n v="0"/>
    <n v="0"/>
    <n v="1"/>
    <n v="0"/>
    <x v="2"/>
    <n v="486"/>
    <n v="512000"/>
    <n v="0.94921900000000003"/>
    <n v="1.053498"/>
    <n v="3548"/>
    <n v="70"/>
    <m/>
    <n v="1117.99"/>
    <n v="4051.45"/>
    <n v="4861.32"/>
    <n v="3794.4265750962772"/>
    <n v="1060.4320105792522"/>
    <n v="3842.8673505678148"/>
    <n v="4611.0424437330657"/>
    <n v="3599.0763799539272"/>
    <n v="485.6404703231488"/>
    <n v="493.54832922620415"/>
    <m/>
    <n v="1"/>
  </r>
  <r>
    <s v="2377F415AC24BC6CE01C1E00E1F5E850AF28402D"/>
    <s v="Eutaxy"/>
    <n v="428"/>
    <n v="1524940440"/>
    <n v="1524940440"/>
    <n v="-0.33648666103500002"/>
    <n v="-0.33648666103500002"/>
    <n v="428045"/>
    <n v="-0.268590179501"/>
    <n v="0"/>
    <x v="3"/>
    <s v="057.1:057.8 04-28-13:34:00"/>
    <s v="Eutaxy"/>
    <n v="0"/>
    <n v="0"/>
    <n v="1"/>
    <n v="0"/>
    <x v="2"/>
    <n v="428"/>
    <n v="645120"/>
    <n v="0.66344199999999998"/>
    <n v="1.50729"/>
    <n v="4362"/>
    <n v="87"/>
    <m/>
    <n v="1117.99"/>
    <n v="4051.45"/>
    <n v="4861.32"/>
    <n v="3794.4265750962772"/>
    <n v="741.80127782948034"/>
    <n v="2688.1911171497491"/>
    <n v="3225.5506649773333"/>
    <n v="2517.6526462996603"/>
    <n v="428.04572523310077"/>
    <n v="493.1680076631705"/>
    <m/>
    <n v="1"/>
  </r>
  <r>
    <s v="8D610CFD4FD193034381199106C8EA3E10433A64"/>
    <s v="ZcashTestnet"/>
    <n v="480"/>
    <n v="1524940440"/>
    <n v="1524940440"/>
    <n v="-8.4817119776700006E-2"/>
    <n v="-8.4817119776700006E-2"/>
    <n v="479819"/>
    <n v="-0.248480591478"/>
    <n v="0"/>
    <x v="3"/>
    <s v="057.1:057.8 04-28-13:34:00"/>
    <s v="ZcashTestnet"/>
    <n v="0"/>
    <n v="0"/>
    <n v="1"/>
    <n v="0"/>
    <x v="2"/>
    <n v="459"/>
    <n v="524288"/>
    <n v="0.87547299999999995"/>
    <n v="1.1422399999999999"/>
    <n v="3787"/>
    <n v="75"/>
    <m/>
    <n v="1117.99"/>
    <n v="4051.45"/>
    <n v="4861.32"/>
    <n v="3794.4265750962772"/>
    <n v="1023.1653082608472"/>
    <n v="3707.8176800806887"/>
    <n v="4448.9968392871324"/>
    <n v="3472.5942417924425"/>
    <n v="479.81940190651352"/>
    <n v="493.15998133455946"/>
    <m/>
    <n v="1"/>
  </r>
  <r>
    <s v="A3CB2E3D24A1688DC7213988B1BE9321B62AAD8C"/>
    <s v="Deadwing"/>
    <n v="479"/>
    <n v="1524998183"/>
    <n v="1524998183"/>
    <n v="-8.5936094572099997E-2"/>
    <n v="-8.5936094572099997E-2"/>
    <n v="479232"/>
    <n v="0.367105020399"/>
    <n v="0"/>
    <x v="3"/>
    <s v="061.0:061.8 04-29-05:36:23"/>
    <s v="Deadwing"/>
    <n v="1"/>
    <n v="0"/>
    <n v="0"/>
    <n v="0"/>
    <x v="0"/>
    <n v="479"/>
    <n v="524288"/>
    <n v="0.91361999999999999"/>
    <n v="1.0945469999999999"/>
    <n v="3652"/>
    <n v="73"/>
    <m/>
    <n v="10125.48"/>
    <n v="10125.48"/>
    <n v="4861.32"/>
    <n v="3794.4265750962772"/>
    <n v="9255.3357931320934"/>
    <n v="9255.3357931320934"/>
    <n v="4443.5571447347593"/>
    <n v="3468.3483740919141"/>
    <n v="479.23273684898288"/>
    <n v="492.74931579428801"/>
    <m/>
    <n v="1"/>
  </r>
  <r>
    <s v="75CC2989F252F3E063FE1CE881D1FBC9B4E9763A"/>
    <s v="HideMe"/>
    <n v="483"/>
    <n v="1524984916"/>
    <n v="1524984916"/>
    <n v="-5.64978454743E-2"/>
    <n v="-5.64978454743E-2"/>
    <n v="483073"/>
    <n v="4.36249226967E-2"/>
    <n v="0"/>
    <x v="3"/>
    <s v="057.1:057.9 04-29-01:55:16"/>
    <s v="HideMe"/>
    <n v="0"/>
    <n v="0"/>
    <n v="1"/>
    <n v="0"/>
    <x v="2"/>
    <n v="383"/>
    <n v="512000"/>
    <n v="0.74804700000000002"/>
    <n v="1.3368150000000001"/>
    <n v="4136"/>
    <n v="82"/>
    <m/>
    <n v="1117.99"/>
    <n v="4051.45"/>
    <n v="4861.32"/>
    <n v="3794.4265750962772"/>
    <n v="1054.8259737381873"/>
    <n v="3822.5518039531471"/>
    <n v="4586.6658938388755"/>
    <n v="3580.0496487929104"/>
    <n v="483.07310311715838"/>
    <n v="491.75117218201086"/>
    <m/>
    <n v="1"/>
  </r>
  <r>
    <s v="E1620A2B94A64E8C547B3656565D93011F116E43"/>
    <s v="PCGG"/>
    <n v="263"/>
    <n v="1524984900"/>
    <n v="1524984900"/>
    <n v="-0.74287183791400002"/>
    <n v="-0.74287183791400002"/>
    <n v="263337"/>
    <n v="7.8768941650400007E-2"/>
    <n v="0"/>
    <x v="6"/>
    <s v="082.2:083.0 04-29-01:55:00"/>
    <s v="PCGG"/>
    <n v="0"/>
    <n v="0"/>
    <n v="1"/>
    <n v="0"/>
    <x v="2"/>
    <n v="364"/>
    <n v="1024147"/>
    <n v="0.35541800000000001"/>
    <n v="2.8135910000000002"/>
    <n v="5298"/>
    <n v="105"/>
    <m/>
    <n v="1117.99"/>
    <n v="4051.45"/>
    <n v="4861.32"/>
    <n v="885.64026081730776"/>
    <n v="287.46671393052713"/>
    <n v="1041.7418922833247"/>
    <n v="1249.9822769119132"/>
    <n v="227.72305253332001"/>
    <n v="263.33703581589066"/>
    <n v="491.58002507112349"/>
    <m/>
    <n v="1"/>
  </r>
  <r>
    <s v="2053A4764080BEBBEC590BE4418A782028D05E0F"/>
    <s v="spacebugSE"/>
    <n v="481"/>
    <n v="1524980073"/>
    <n v="1524980073"/>
    <n v="-6.00763385873E-2"/>
    <n v="-6.00763385873E-2"/>
    <n v="481240"/>
    <n v="2.8355075348999999E-2"/>
    <n v="0"/>
    <x v="3"/>
    <s v="055.6:056.4 04-29-00:34:33"/>
    <s v="spacebugSE"/>
    <n v="0"/>
    <n v="0"/>
    <n v="1"/>
    <n v="0"/>
    <x v="2"/>
    <n v="469"/>
    <n v="512000"/>
    <n v="0.91601600000000005"/>
    <n v="1.0916840000000001"/>
    <n v="3644"/>
    <n v="72"/>
    <m/>
    <n v="1117.99"/>
    <n v="4051.45"/>
    <n v="4861.32"/>
    <n v="3794.4265750962772"/>
    <n v="1050.8252542227845"/>
    <n v="3808.0537180304832"/>
    <n v="4569.2696936987868"/>
    <n v="3566.4713194261444"/>
    <n v="481.2409146433024"/>
    <n v="490.46864025031169"/>
    <m/>
    <n v="1"/>
  </r>
  <r>
    <s v="1CBE6825B5D01FE21B35E5449D2B6CB8A32ECADF"/>
    <s v="Unnamed"/>
    <n v="260"/>
    <n v="1524958737"/>
    <n v="1524958737"/>
    <n v="-0.746246646964"/>
    <n v="-0.746246646964"/>
    <n v="259843"/>
    <n v="-0.100474605331"/>
    <n v="0"/>
    <x v="6"/>
    <s v="086.9:087.7 04-28-18:38:57"/>
    <s v="Unnamed"/>
    <n v="0"/>
    <n v="0"/>
    <n v="1"/>
    <n v="0"/>
    <x v="2"/>
    <n v="260"/>
    <n v="1024000"/>
    <n v="0.25390600000000002"/>
    <n v="3.9384619999999999"/>
    <n v="5637"/>
    <n v="112"/>
    <m/>
    <n v="1117.99"/>
    <n v="4051.45"/>
    <n v="4861.32"/>
    <n v="885.64026081730776"/>
    <n v="283.69371116071761"/>
    <n v="1028.0690221577022"/>
    <n v="1233.5762501809675"/>
    <n v="224.7341857660694"/>
    <n v="259.843433508864"/>
    <n v="489.09040345620485"/>
    <m/>
    <n v="1"/>
  </r>
  <r>
    <s v="97F09C981F1D6A83F95A2B51D0B0DB3D6DA32141"/>
    <s v="worfdog2"/>
    <n v="474"/>
    <n v="1524998183"/>
    <n v="1524998183"/>
    <n v="-9.6041899057100005E-2"/>
    <n v="-9.6041899057100005E-2"/>
    <n v="473934"/>
    <n v="7.9305233162900002E-2"/>
    <n v="0"/>
    <x v="3"/>
    <s v="061.0:061.8 04-29-05:36:23"/>
    <s v="worfdog2"/>
    <n v="0"/>
    <n v="0"/>
    <n v="1"/>
    <n v="0"/>
    <x v="2"/>
    <n v="471"/>
    <n v="524288"/>
    <n v="0.89836099999999997"/>
    <n v="1.113138"/>
    <n v="3711"/>
    <n v="74"/>
    <m/>
    <n v="1117.99"/>
    <n v="4051.45"/>
    <n v="4861.32"/>
    <n v="3794.4265750962772"/>
    <n v="1010.6161172731528"/>
    <n v="3662.3410480651119"/>
    <n v="4394.4295952757384"/>
    <n v="3430.002640991303"/>
    <n v="473.93438482715112"/>
    <n v="489.04046937900586"/>
    <m/>
    <n v="1"/>
  </r>
  <r>
    <s v="175B3896F51FC51C2851459B202E89B4D7A5F92A"/>
    <s v="DoctorKisow"/>
    <n v="473"/>
    <n v="1524948628"/>
    <n v="1524948628"/>
    <n v="-9.8093431026299999E-2"/>
    <n v="-9.8093431026299999E-2"/>
    <n v="472858"/>
    <n v="9.6971059798699993E-2"/>
    <n v="0"/>
    <x v="5"/>
    <s v="044.1:044.8 04-28-15:50:28"/>
    <s v="DoctorKisow"/>
    <n v="0"/>
    <n v="0"/>
    <n v="1"/>
    <n v="0"/>
    <x v="2"/>
    <n v="473"/>
    <n v="524288"/>
    <n v="0.90217599999999998"/>
    <n v="1.1084309999999999"/>
    <n v="3698"/>
    <n v="73"/>
    <m/>
    <n v="1117.99"/>
    <n v="4051.45"/>
    <n v="4861.32"/>
    <n v="4819.491751072962"/>
    <n v="1008.3225250469069"/>
    <n v="3654.0293688684969"/>
    <n v="4384.4564418832269"/>
    <n v="4346.7312694072643"/>
    <n v="472.85879123408324"/>
    <n v="488.28755386385831"/>
    <m/>
    <n v="1"/>
  </r>
  <r>
    <s v="2C4E15CD40EE3D2D6F062F04ADFE9B85C8C3C52B"/>
    <s v="Unzane"/>
    <n v="248"/>
    <n v="1524965801"/>
    <n v="1524965801"/>
    <n v="-0.76335051656899999"/>
    <n v="-0.76335051656899999"/>
    <n v="248144"/>
    <n v="-6.4309362934799998E-3"/>
    <n v="0.13043478260899999"/>
    <x v="7"/>
    <s v="087.8:088.6 04-28-20:36:41"/>
    <s v="Unzane"/>
    <n v="0"/>
    <n v="0"/>
    <n v="1"/>
    <n v="0"/>
    <x v="2"/>
    <n v="248"/>
    <n v="1048576"/>
    <n v="0.236511"/>
    <n v="4.228129"/>
    <n v="5706"/>
    <n v="114"/>
    <m/>
    <n v="1117.99"/>
    <n v="4051.45"/>
    <n v="4861.32"/>
    <n v="509.99709399477808"/>
    <n v="264.57175598102373"/>
    <n v="958.77354964652488"/>
    <n v="1150.428866792789"/>
    <n v="120.69054884517539"/>
    <n v="248.14496873814426"/>
    <n v="488.27427811670105"/>
    <m/>
    <n v="1"/>
  </r>
  <r>
    <s v="B431A67B1445233E5F71CC061FC054C01D04B563"/>
    <s v="Unnamed"/>
    <n v="313"/>
    <n v="1524987958"/>
    <n v="1524987958"/>
    <n v="-0.65099861459399999"/>
    <n v="-0.65099861459399999"/>
    <n v="312958"/>
    <n v="1.57491038614E-2"/>
    <n v="0"/>
    <x v="6"/>
    <s v="082.9:083.7 04-29-02:45:58"/>
    <s v="Unnamed"/>
    <n v="0"/>
    <n v="0"/>
    <n v="1"/>
    <n v="0"/>
    <x v="2"/>
    <n v="313"/>
    <n v="896725"/>
    <n v="0.34904800000000002"/>
    <n v="2.8649360000000001"/>
    <n v="5320"/>
    <n v="106"/>
    <m/>
    <n v="1117.99"/>
    <n v="4051.45"/>
    <n v="4861.32"/>
    <n v="885.64026081730776"/>
    <n v="390.18005887005393"/>
    <n v="1413.9616629031386"/>
    <n v="1696.6074149018959"/>
    <n v="309.0896779965716"/>
    <n v="312.95826732819535"/>
    <n v="488.08828712973678"/>
    <m/>
    <n v="1"/>
  </r>
  <r>
    <s v="90B568BE48FCD42077E5DC4EF30A78251DDBD031"/>
    <s v="Unnamed"/>
    <n v="584"/>
    <n v="1524969770"/>
    <n v="1524969770"/>
    <n v="1.22798704951"/>
    <n v="1.22798704951"/>
    <n v="584053"/>
    <n v="-0.1171708138"/>
    <n v="0"/>
    <x v="0"/>
    <s v="011.9:012.7 04-28-21:42:50"/>
    <s v="Unnamed"/>
    <n v="0"/>
    <n v="0"/>
    <n v="1"/>
    <n v="0"/>
    <x v="2"/>
    <n v="452"/>
    <n v="262144"/>
    <n v="1.724243"/>
    <n v="0.57996499999999995"/>
    <n v="804"/>
    <n v="16"/>
    <m/>
    <n v="1117.99"/>
    <n v="4051.45"/>
    <n v="4861.32"/>
    <n v="11818.828055288463"/>
    <n v="2490.8672414816851"/>
    <n v="9026.5781317372894"/>
    <n v="10830.958003523954"/>
    <n v="26332.195847568157"/>
    <n v="584.05343710674947"/>
    <n v="487.48060597472465"/>
    <m/>
    <n v="1"/>
  </r>
  <r>
    <s v="4CB6F43472D2053194084BEBFA4D386105941AC6"/>
    <s v="UbuntuCore213"/>
    <n v="263"/>
    <n v="1524931279"/>
    <n v="1524931279"/>
    <n v="-0.73862269241"/>
    <n v="-0.73862269241"/>
    <n v="263367"/>
    <n v="-8.5273758418199994E-2"/>
    <n v="0"/>
    <x v="7"/>
    <s v="093.3:094.1 04-28-11:01:19"/>
    <s v="UbuntuCore213"/>
    <n v="0"/>
    <n v="0"/>
    <n v="1"/>
    <n v="0"/>
    <x v="2"/>
    <n v="157"/>
    <n v="1007616"/>
    <n v="0.15581300000000001"/>
    <n v="6.4179360000000001"/>
    <n v="6039"/>
    <n v="120"/>
    <m/>
    <n v="1117.99"/>
    <n v="4051.45"/>
    <n v="4861.32"/>
    <n v="509.99709399477808"/>
    <n v="292.21721611254412"/>
    <n v="1058.9570928355054"/>
    <n v="1270.6387329334186"/>
    <n v="133.30166730707924"/>
    <n v="263.36795716460546"/>
    <n v="486.64237001522378"/>
    <m/>
    <n v="1"/>
  </r>
  <r>
    <s v="F1C1E92D674995B06871909C7B42E80E7A0FC7FC"/>
    <s v="HappyClawn"/>
    <n v="201"/>
    <n v="1524946430"/>
    <n v="1524946430"/>
    <n v="-0.65335725641099995"/>
    <n v="-0.65335725641099995"/>
    <n v="200936"/>
    <n v="1.1935669479999999E-2"/>
    <n v="0"/>
    <x v="6"/>
    <s v="082.8:083.6 04-28-15:13:50"/>
    <s v="HappyClawn"/>
    <n v="1"/>
    <n v="0"/>
    <n v="0"/>
    <n v="0"/>
    <x v="0"/>
    <n v="172"/>
    <n v="895556"/>
    <n v="0.19205900000000001"/>
    <n v="5.2067209999999999"/>
    <n v="5886"/>
    <n v="117"/>
    <m/>
    <n v="10125.48"/>
    <n v="10125.48"/>
    <n v="4861.32"/>
    <n v="885.64026081730776"/>
    <n v="3509.924167355548"/>
    <n v="3509.924167355548"/>
    <n v="1685.1413022640777"/>
    <n v="307.00076984258914"/>
    <n v="310.4379888775905"/>
    <n v="485.97339221431344"/>
    <m/>
    <n v="1"/>
  </r>
  <r>
    <s v="15747859F1B3AB8DE3D87EFC09C674C56DAF4B59"/>
    <s v="tingopen"/>
    <n v="462"/>
    <n v="1525003705"/>
    <n v="1525003705"/>
    <n v="-0.118192418637"/>
    <n v="-0.118192418637"/>
    <n v="462321"/>
    <n v="-0.129194934958"/>
    <n v="0"/>
    <x v="3"/>
    <s v="050.0:050.8 04-29-07:08:25"/>
    <s v="tingopen"/>
    <n v="0"/>
    <n v="0"/>
    <n v="1"/>
    <n v="0"/>
    <x v="2"/>
    <n v="530"/>
    <n v="524288"/>
    <n v="1.0108950000000001"/>
    <n v="0.98922299999999996"/>
    <n v="3168"/>
    <n v="63"/>
    <m/>
    <n v="1117.99"/>
    <n v="4051.45"/>
    <n v="4861.32"/>
    <n v="3794.4265750962772"/>
    <n v="985.85205788802034"/>
    <n v="3572.5993255131261"/>
    <n v="4286.7488314315788"/>
    <n v="3345.9541208451396"/>
    <n v="462.3211332176445"/>
    <n v="480.91119325235121"/>
    <m/>
    <n v="1"/>
  </r>
  <r>
    <s v="6AC21666EBBF822F9AC54797C65138DC5F1BD87E"/>
    <s v="n0n0y"/>
    <n v="467"/>
    <n v="1524998183"/>
    <n v="1524998183"/>
    <n v="-8.7080043605900007E-2"/>
    <n v="-8.7080043605900007E-2"/>
    <n v="467415"/>
    <n v="0.46663612277700001"/>
    <n v="0"/>
    <x v="3"/>
    <s v="061.0:061.8 04-29-05:36:23"/>
    <s v="n0n0y"/>
    <n v="0"/>
    <n v="0"/>
    <n v="1"/>
    <n v="0"/>
    <x v="2"/>
    <n v="432"/>
    <n v="512000"/>
    <n v="0.84375"/>
    <n v="1.1851849999999999"/>
    <n v="3883"/>
    <n v="77"/>
    <m/>
    <n v="1117.99"/>
    <n v="4051.45"/>
    <n v="4861.32"/>
    <n v="3794.4265750962772"/>
    <n v="1020.6353820490398"/>
    <n v="3698.6495573328762"/>
    <n v="4437.9960424177661"/>
    <n v="3464.0077434775076"/>
    <n v="467.41501767377918"/>
    <n v="480.79051237164543"/>
    <m/>
    <n v="1"/>
  </r>
  <r>
    <s v="98CE1DE87C9C55249392AEE296C79F8A2313068A"/>
    <s v="LoomisTorRelay"/>
    <n v="461"/>
    <n v="1524938298"/>
    <n v="1524938298"/>
    <n v="-0.119923721717"/>
    <n v="-0.119923721717"/>
    <n v="461413"/>
    <n v="0.47061193550300001"/>
    <n v="0"/>
    <x v="4"/>
    <s v="068.3:069.1 04-28-12:58:18"/>
    <s v="LoomisTorRelay"/>
    <n v="0"/>
    <n v="0"/>
    <n v="1"/>
    <n v="0"/>
    <x v="2"/>
    <n v="397"/>
    <n v="524288"/>
    <n v="0.75721700000000003"/>
    <n v="1.3206249999999999"/>
    <n v="4109"/>
    <n v="82"/>
    <m/>
    <n v="1117.99"/>
    <n v="4051.45"/>
    <n v="4861.32"/>
    <n v="2386.3111194805197"/>
    <n v="983.91647835761125"/>
    <n v="3565.5850376496605"/>
    <n v="4278.3324131427134"/>
    <n v="2100.1358088577554"/>
    <n v="461.41343178843755"/>
    <n v="480.27580225190627"/>
    <m/>
    <n v="1"/>
  </r>
  <r>
    <s v="535FA9F0E19018F55780C3AECF0E51C8EF9D1051"/>
    <s v="3133cinelerra"/>
    <n v="466"/>
    <n v="1524983329"/>
    <n v="1524983329"/>
    <n v="-8.9210216721400004E-2"/>
    <n v="-8.9210216721400004E-2"/>
    <n v="466324"/>
    <n v="0.29571595278899998"/>
    <n v="0"/>
    <x v="4"/>
    <s v="066.0:066.8 04-29-01:28:49"/>
    <s v="3133cinelerra"/>
    <n v="0"/>
    <n v="0"/>
    <n v="1"/>
    <n v="0"/>
    <x v="2"/>
    <n v="479"/>
    <n v="512000"/>
    <n v="0.93554700000000002"/>
    <n v="1.068894"/>
    <n v="3593"/>
    <n v="71"/>
    <m/>
    <n v="1117.99"/>
    <n v="4051.45"/>
    <n v="4861.32"/>
    <n v="2386.3111194805197"/>
    <n v="1018.2538698076421"/>
    <n v="3690.0192674640839"/>
    <n v="4427.6405892479233"/>
    <n v="2173.4277873469759"/>
    <n v="466.32436903864323"/>
    <n v="480.02705832705021"/>
    <m/>
    <n v="1"/>
  </r>
  <r>
    <s v="21B55072C00F4522857655FBB0F3E25D75A5357B"/>
    <s v="Unnamed"/>
    <n v="460"/>
    <n v="1524975523"/>
    <n v="1524975523"/>
    <n v="-0.122620902398"/>
    <n v="-0.122620902398"/>
    <n v="459999"/>
    <n v="-5.9379949013900001E-2"/>
    <n v="0"/>
    <x v="3"/>
    <s v="054.0:054.8 04-28-23:18:43"/>
    <s v="Unnamed"/>
    <n v="0"/>
    <n v="0"/>
    <n v="1"/>
    <n v="0"/>
    <x v="2"/>
    <n v="458"/>
    <n v="524288"/>
    <n v="0.87356599999999995"/>
    <n v="1.1447339999999999"/>
    <n v="3804"/>
    <n v="76"/>
    <m/>
    <n v="1117.99"/>
    <n v="4051.45"/>
    <n v="4861.32"/>
    <n v="3794.4265750962772"/>
    <n v="980.90105732805989"/>
    <n v="3554.6575449796223"/>
    <n v="4265.2205547545545"/>
    <n v="3329.1505643750188"/>
    <n v="459.99933232355733"/>
    <n v="479.28593262649019"/>
    <m/>
    <n v="1"/>
  </r>
  <r>
    <s v="8F76FA487A562F77F47A484AA1877D3A0EED5E9B"/>
    <s v="AhnNfpNY1"/>
    <n v="465"/>
    <n v="1524988933"/>
    <n v="1524988933"/>
    <n v="-9.20394128491E-2"/>
    <n v="-9.20394128491E-2"/>
    <n v="464875"/>
    <n v="0.20774221734500001"/>
    <n v="0"/>
    <x v="3"/>
    <s v="058.7:059.5 04-29-03:02:13"/>
    <s v="AhnNfpNY1"/>
    <n v="0"/>
    <n v="0"/>
    <n v="1"/>
    <n v="0"/>
    <x v="2"/>
    <n v="465"/>
    <n v="512000"/>
    <n v="0.90820299999999998"/>
    <n v="1.101075"/>
    <n v="3669"/>
    <n v="73"/>
    <m/>
    <n v="1117.99"/>
    <n v="4051.45"/>
    <n v="4861.32"/>
    <n v="3794.4265750962772"/>
    <n v="1015.0908568288347"/>
    <n v="3678.5569208125135"/>
    <n v="4413.8869615284129"/>
    <n v="3445.1897810253945"/>
    <n v="464.8758206212608"/>
    <n v="479.01307443488264"/>
    <m/>
    <n v="1"/>
  </r>
  <r>
    <s v="8CEF32FC209F155B0F106B9384E3497B90733150"/>
    <s v="Moordzul01"/>
    <n v="459"/>
    <n v="1524998183"/>
    <n v="1524998183"/>
    <n v="-0.12519783839599999"/>
    <n v="-0.12519783839599999"/>
    <n v="458648"/>
    <n v="5.8863393393999999E-2"/>
    <n v="0"/>
    <x v="3"/>
    <s v="061.0:061.8 04-29-05:36:23"/>
    <s v="Moordzul01"/>
    <n v="0"/>
    <n v="0"/>
    <n v="1"/>
    <n v="0"/>
    <x v="2"/>
    <n v="439"/>
    <n v="524288"/>
    <n v="0.83732600000000001"/>
    <n v="1.194278"/>
    <n v="3917"/>
    <n v="78"/>
    <m/>
    <n v="1117.99"/>
    <n v="4051.45"/>
    <n v="4861.32"/>
    <n v="3794.4265750962772"/>
    <n v="978.02006865165606"/>
    <n v="3544.2172176305257"/>
    <n v="4252.6932442487569"/>
    <n v="3319.372569941886"/>
    <n v="458.648275703038"/>
    <n v="478.34019299212656"/>
    <m/>
    <n v="1"/>
  </r>
  <r>
    <s v="BAF2B90B1358DE62B8AEF04F9DBE040AC68B3873"/>
    <s v="Merk01"/>
    <n v="462"/>
    <n v="1524927738"/>
    <n v="1524927738"/>
    <n v="-9.7747786872000003E-2"/>
    <n v="-9.7747786872000003E-2"/>
    <n v="461953"/>
    <n v="-1.59180056822E-2"/>
    <n v="0"/>
    <x v="5"/>
    <s v="040.1:040.9 04-28-10:02:18"/>
    <s v="Merk01"/>
    <n v="0"/>
    <n v="0"/>
    <n v="1"/>
    <n v="0"/>
    <x v="2"/>
    <n v="470"/>
    <n v="512000"/>
    <n v="0.91796900000000003"/>
    <n v="1.0893619999999999"/>
    <n v="3637"/>
    <n v="72"/>
    <m/>
    <n v="1117.99"/>
    <n v="4051.45"/>
    <n v="4861.32"/>
    <n v="4819.491751072962"/>
    <n v="1008.7089517549726"/>
    <n v="3655.4297288774355"/>
    <n v="4386.1367287234089"/>
    <n v="4348.3970985577198"/>
    <n v="461.95313312153598"/>
    <n v="476.96719318507519"/>
    <m/>
    <n v="1"/>
  </r>
  <r>
    <s v="D0E1962B2460BA54D81E1426300D09720E6D43EB"/>
    <s v="moses"/>
    <n v="462"/>
    <n v="1524995088"/>
    <n v="1524995088"/>
    <n v="-9.7805847159399995E-2"/>
    <n v="-9.7805847159399995E-2"/>
    <n v="461923"/>
    <n v="-0.24478851845399999"/>
    <n v="0"/>
    <x v="5"/>
    <s v="040.2:040.9 04-29-04:44:48"/>
    <s v="moses"/>
    <n v="0"/>
    <n v="0"/>
    <n v="1"/>
    <n v="0"/>
    <x v="2"/>
    <n v="462"/>
    <n v="512000"/>
    <n v="0.90234400000000003"/>
    <n v="1.108225"/>
    <n v="3695"/>
    <n v="73"/>
    <m/>
    <n v="1117.99"/>
    <n v="4051.45"/>
    <n v="4861.32"/>
    <n v="4819.491751072962"/>
    <n v="1008.6440409342624"/>
    <n v="3655.1945005260486"/>
    <n v="4385.8544790870656"/>
    <n v="4348.1172774815304"/>
    <n v="461.9234062543872"/>
    <n v="476.94638437807106"/>
    <m/>
    <n v="1"/>
  </r>
  <r>
    <s v="3E957D869E0DD829FA249E22D8A741AA30B938C2"/>
    <s v="Unnamed"/>
    <n v="461"/>
    <n v="1524922580"/>
    <n v="1524922580"/>
    <n v="-9.92156884116E-2"/>
    <n v="-9.92156884116E-2"/>
    <n v="461201"/>
    <n v="0.18347815200299999"/>
    <n v="0"/>
    <x v="6"/>
    <s v="076.6:077.4 04-28-08:36:20"/>
    <s v="Unnamed"/>
    <n v="0"/>
    <n v="0"/>
    <n v="1"/>
    <n v="0"/>
    <x v="2"/>
    <n v="431"/>
    <n v="512000"/>
    <n v="0.84179700000000002"/>
    <n v="1.187935"/>
    <n v="3893"/>
    <n v="77"/>
    <m/>
    <n v="1117.99"/>
    <n v="4051.45"/>
    <n v="4861.32"/>
    <n v="885.64026081730776"/>
    <n v="1007.0678525127154"/>
    <n v="3649.4825991848229"/>
    <n v="4379.00078961092"/>
    <n v="797.77085265528956"/>
    <n v="461.2015675332608"/>
    <n v="476.44109727328259"/>
    <m/>
    <n v="1"/>
  </r>
  <r>
    <s v="55FFA29546082E7463A2D09F699BFB0EAAE21C92"/>
    <s v="uhwfa"/>
    <n v="262"/>
    <n v="1524988261"/>
    <n v="1524988261"/>
    <n v="-0.730881199654"/>
    <n v="-0.730881199654"/>
    <n v="261865"/>
    <n v="0.134651800047"/>
    <n v="0"/>
    <x v="7"/>
    <s v="094.9:095.7 04-29-02:51:01"/>
    <s v="uhwfa"/>
    <n v="0"/>
    <n v="0"/>
    <n v="1"/>
    <n v="0"/>
    <x v="2"/>
    <n v="129"/>
    <n v="973047"/>
    <n v="0.132573"/>
    <n v="7.5430000000000001"/>
    <n v="6104"/>
    <n v="122"/>
    <m/>
    <n v="1117.99"/>
    <n v="4051.45"/>
    <n v="4861.32"/>
    <n v="509.99709399477808"/>
    <n v="300.87212759882453"/>
    <n v="1090.3213636618016"/>
    <n v="1308.2726064980166"/>
    <n v="137.24980611582089"/>
    <n v="261.86524132027427"/>
    <n v="475.21976892419207"/>
    <m/>
    <n v="1"/>
  </r>
  <r>
    <s v="300BD6FA110319215AC8F7F1E5B06325B618BF10"/>
    <s v="blinkenlights"/>
    <n v="454"/>
    <n v="1525003705"/>
    <n v="1525003705"/>
    <n v="-0.13390462167299999"/>
    <n v="-0.13390462167299999"/>
    <n v="454083"/>
    <n v="-0.15911762159699999"/>
    <n v="0"/>
    <x v="3"/>
    <s v="050.0:050.8 04-29-07:08:25"/>
    <s v="blinkenlights"/>
    <n v="0"/>
    <n v="0"/>
    <n v="1"/>
    <n v="0"/>
    <x v="2"/>
    <n v="532"/>
    <n v="524288"/>
    <n v="1.0147090000000001"/>
    <n v="0.98550400000000005"/>
    <n v="3162"/>
    <n v="63"/>
    <m/>
    <n v="1117.99"/>
    <n v="4051.45"/>
    <n v="4861.32"/>
    <n v="3794.4265750962772"/>
    <n v="968.28597201580271"/>
    <n v="3508.9421205229241"/>
    <n v="4210.3667845686114"/>
    <n v="3286.3353200920333"/>
    <n v="454.0834137123062"/>
    <n v="475.14478959861435"/>
    <m/>
    <n v="1"/>
  </r>
  <r>
    <s v="43AD3376735B4A227920AD06D2D9B6970B3C75DF"/>
    <s v="torrentor"/>
    <n v="454"/>
    <n v="1524945052"/>
    <n v="1524945052"/>
    <n v="-0.13392601989899999"/>
    <n v="-0.13392601989899999"/>
    <n v="454072"/>
    <n v="-0.22291532683000001"/>
    <n v="0"/>
    <x v="5"/>
    <s v="043.3:044.0 04-28-14:50:52"/>
    <s v="torrentor"/>
    <n v="0"/>
    <n v="0"/>
    <n v="1"/>
    <n v="0"/>
    <x v="2"/>
    <n v="459"/>
    <n v="524288"/>
    <n v="0.87547299999999995"/>
    <n v="1.1422399999999999"/>
    <n v="3788"/>
    <n v="75"/>
    <m/>
    <n v="1117.99"/>
    <n v="4051.45"/>
    <n v="4861.32"/>
    <n v="4819.491751072962"/>
    <n v="968.26204901311701"/>
    <n v="3508.8554266801962"/>
    <n v="4210.2627609445935"/>
    <n v="4174.0364029156981"/>
    <n v="454.07219487919309"/>
    <n v="475.13693641543517"/>
    <m/>
    <n v="1"/>
  </r>
  <r>
    <s v="4076A35D83DFF84E75639378FDF68FEF3302D8EB"/>
    <s v="tototoararar"/>
    <n v="197"/>
    <n v="1524984900"/>
    <n v="1524984900"/>
    <n v="-0.82462587304400004"/>
    <n v="-0.82462587304400004"/>
    <n v="197096"/>
    <n v="-0.287182017432"/>
    <n v="0"/>
    <x v="6"/>
    <s v="082.2:083.0 04-29-01:55:00"/>
    <s v="tototoararar"/>
    <n v="0"/>
    <n v="0"/>
    <n v="1"/>
    <n v="0"/>
    <x v="2"/>
    <n v="197"/>
    <n v="1123865"/>
    <n v="0.175288"/>
    <n v="5.704898"/>
    <n v="5952"/>
    <n v="119"/>
    <m/>
    <n v="1117.99"/>
    <n v="4051.45"/>
    <n v="4861.32"/>
    <n v="885.64026081730776"/>
    <n v="196.0665201955384"/>
    <n v="710.51950665588606"/>
    <n v="852.54975085374167"/>
    <n v="155.31838753791945"/>
    <n v="197.0968431914049"/>
    <n v="475.12729023398344"/>
    <m/>
    <n v="1"/>
  </r>
  <r>
    <s v="FDA1D22DD2230B52E30AF2D60D91A0CB78476221"/>
    <s v="oimamaerasptoraqui"/>
    <n v="523"/>
    <n v="1524979588"/>
    <n v="1524979588"/>
    <n v="-0.17211463821799999"/>
    <n v="-0.17211463821799999"/>
    <n v="523064"/>
    <n v="1.1067638056100001E-2"/>
    <n v="0"/>
    <x v="5"/>
    <s v="049.8:050.6 04-29-00:26:28"/>
    <s v="EPUraspTor2018"/>
    <n v="0"/>
    <n v="0"/>
    <n v="1"/>
    <n v="0"/>
    <x v="2"/>
    <n v="451"/>
    <n v="539648"/>
    <n v="0.83572999999999997"/>
    <n v="1.1965589999999999"/>
    <n v="3923"/>
    <n v="78"/>
    <m/>
    <n v="1117.99"/>
    <n v="4051.45"/>
    <n v="4861.32"/>
    <n v="4819.491751072962"/>
    <n v="925.56755561865816"/>
    <n v="3354.136148991684"/>
    <n v="4024.6156669380721"/>
    <n v="3989.986671942404"/>
    <n v="446.76667971493276"/>
    <n v="474.63107580045295"/>
    <m/>
    <n v="1"/>
  </r>
  <r>
    <s v="EAF639CC9B126F1775F9D66FCC46DBCAF2485BFB"/>
    <s v="MidgarSector5"/>
    <n v="379"/>
    <n v="1524975801"/>
    <n v="1524975801"/>
    <n v="-0.60985905874400004"/>
    <n v="-0.60985905874400004"/>
    <n v="379377"/>
    <n v="-1.0879171028299999E-2"/>
    <n v="0"/>
    <x v="6"/>
    <s v="079.8:080.6 04-28-23:23:20"/>
    <s v="MidgarSector5"/>
    <n v="0"/>
    <n v="0"/>
    <n v="1"/>
    <n v="0"/>
    <x v="2"/>
    <n v="379"/>
    <n v="828005"/>
    <n v="0.45772699999999999"/>
    <n v="2.1847099999999999"/>
    <n v="4997"/>
    <n v="99"/>
    <m/>
    <n v="1117.99"/>
    <n v="4051.45"/>
    <n v="4861.32"/>
    <n v="885.64026081730776"/>
    <n v="436.17367091479542"/>
    <n v="1580.636516451621"/>
    <n v="1896.5999605466177"/>
    <n v="345.52452496947376"/>
    <n v="323.03865006467424"/>
    <n v="474.52855504527201"/>
    <m/>
    <n v="1"/>
  </r>
  <r>
    <s v="177AA760E7F76B259CF26023D793188AE8DC9A6E"/>
    <s v="Genideb"/>
    <n v="381"/>
    <n v="1524963785"/>
    <n v="1524963785"/>
    <n v="-0.45004296954200002"/>
    <n v="-0.45004296954200002"/>
    <n v="380562"/>
    <n v="0.16271955353799999"/>
    <n v="0"/>
    <x v="6"/>
    <s v="075.8:076.6 04-28-20:03:05"/>
    <s v="Genideb"/>
    <n v="0"/>
    <n v="0"/>
    <n v="1"/>
    <n v="0"/>
    <x v="2"/>
    <n v="371"/>
    <n v="691986"/>
    <n v="0.536138"/>
    <n v="1.865191"/>
    <n v="4746"/>
    <n v="94"/>
    <m/>
    <n v="1117.99"/>
    <n v="4051.45"/>
    <n v="4861.32"/>
    <n v="885.64026081730776"/>
    <n v="614.84646048173931"/>
    <n v="2228.1234110490636"/>
    <n v="2673.5171113060842"/>
    <n v="487.06408789313514"/>
    <n v="380.56256567850954"/>
    <n v="473.98959597495667"/>
    <m/>
    <n v="1"/>
  </r>
  <r>
    <s v="810C0A36D98B458ED6794A04F0D09FCA08EF4653"/>
    <s v="kutor"/>
    <n v="452"/>
    <n v="1524944906"/>
    <n v="1524944906"/>
    <n v="-0.13743832128899999"/>
    <n v="-0.13743832128899999"/>
    <n v="452230"/>
    <n v="-0.26566180606200002"/>
    <n v="0"/>
    <x v="5"/>
    <s v="044.8:045.6 04-28-14:48:26"/>
    <s v="kutor"/>
    <n v="0"/>
    <n v="0"/>
    <n v="1"/>
    <n v="0"/>
    <x v="2"/>
    <n v="519"/>
    <n v="524288"/>
    <n v="0.98991399999999996"/>
    <n v="1.010189"/>
    <n v="3395"/>
    <n v="67"/>
    <m/>
    <n v="1117.99"/>
    <n v="4051.45"/>
    <n v="4861.32"/>
    <n v="4819.491751072962"/>
    <n v="964.33533118211085"/>
    <n v="3494.6255132136807"/>
    <n v="4193.1883399513581"/>
    <n v="4157.1088953393109"/>
    <n v="452.23073740803278"/>
    <n v="473.84791618562292"/>
    <m/>
    <n v="1"/>
  </r>
  <r>
    <s v="0A50AA36FD41F4BED31810DED7CDB9B3D32E1686"/>
    <s v="Unnamed"/>
    <n v="211"/>
    <n v="1524973109"/>
    <n v="1524973109"/>
    <n v="-0.80589002614000005"/>
    <n v="-0.80589002614000005"/>
    <n v="210809"/>
    <n v="9.4085320687600005E-2"/>
    <n v="0"/>
    <x v="7"/>
    <s v="090.2:091.0 04-28-22:38:29"/>
    <s v="Unnamed"/>
    <n v="1"/>
    <n v="0"/>
    <n v="0"/>
    <n v="0"/>
    <x v="0"/>
    <n v="225"/>
    <n v="1086029"/>
    <n v="0.207177"/>
    <n v="4.8267959999999999"/>
    <n v="5800"/>
    <n v="116"/>
    <m/>
    <n v="10125.48"/>
    <n v="10125.48"/>
    <n v="4861.32"/>
    <n v="509.99709399477808"/>
    <n v="1965.4566581199522"/>
    <n v="1965.4566581199522"/>
    <n v="943.63069812509491"/>
    <n v="98.995522584002316"/>
    <n v="210.80906080120187"/>
    <n v="473.37504256084128"/>
    <m/>
    <n v="1"/>
  </r>
  <r>
    <s v="BF2870C99761C06555A16D4E785007A379F94AFA"/>
    <s v="Unnamed"/>
    <n v="346"/>
    <n v="1524988784"/>
    <n v="1524988784"/>
    <n v="-0.54943447318500005"/>
    <n v="-0.54943447318500005"/>
    <n v="346034"/>
    <n v="-1.43495279216"/>
    <n v="0"/>
    <x v="5"/>
    <s v="038.6:039.4 04-29-02:59:44"/>
    <s v="Unnamed"/>
    <n v="0"/>
    <n v="0"/>
    <n v="1"/>
    <n v="0"/>
    <x v="2"/>
    <n v="346"/>
    <n v="768000"/>
    <n v="0.450521"/>
    <n v="2.2196530000000001"/>
    <n v="5010"/>
    <n v="100"/>
    <m/>
    <n v="1117.99"/>
    <n v="4051.45"/>
    <n v="4861.32"/>
    <n v="4819.491751072962"/>
    <n v="503.72775332390182"/>
    <n v="1825.4437036146314"/>
    <n v="2190.3432068162956"/>
    <n v="2171.4968398027358"/>
    <n v="346.03432459391996"/>
    <n v="472.62402721574404"/>
    <m/>
    <n v="1"/>
  </r>
  <r>
    <s v="459A11F6EE8F0BE2F08F72E155B85EABF5E54A3B"/>
    <s v="rockhopper"/>
    <n v="493"/>
    <n v="1525000490"/>
    <n v="1525000490"/>
    <n v="0.16115922346799999"/>
    <n v="0.16115922346799999"/>
    <n v="492554"/>
    <n v="0.36205495167200002"/>
    <n v="0"/>
    <x v="3"/>
    <s v="061.8:062.6 04-29-06:14:50"/>
    <s v="rockhopper"/>
    <n v="0"/>
    <n v="0"/>
    <n v="1"/>
    <n v="0"/>
    <x v="2"/>
    <n v="501"/>
    <n v="424192"/>
    <n v="1.1810689999999999"/>
    <n v="0.84669099999999997"/>
    <n v="2379"/>
    <n v="47"/>
    <m/>
    <n v="1117.99"/>
    <n v="4051.45"/>
    <n v="4861.32"/>
    <n v="3794.4265750962772"/>
    <n v="1298.1644002449893"/>
    <n v="4704.378535919428"/>
    <n v="5644.7665562294569"/>
    <n v="4405.9334154451362"/>
    <n v="492.5544533213378"/>
    <n v="472.04571732493645"/>
    <m/>
    <n v="1"/>
  </r>
  <r>
    <s v="8275CE20C53D79EC51CA87292E7FC58F238F100C"/>
    <s v="schlafschaf"/>
    <n v="411"/>
    <n v="1524998637"/>
    <n v="1524998637"/>
    <n v="-0.33165167806700002"/>
    <n v="-0.33165167806700002"/>
    <n v="410633"/>
    <n v="-0.17601305235299999"/>
    <n v="0"/>
    <x v="6"/>
    <s v="085.2:086.0 04-29-05:43:57"/>
    <s v="schlafschaf"/>
    <n v="0"/>
    <n v="0"/>
    <n v="1"/>
    <n v="0"/>
    <x v="2"/>
    <n v="178"/>
    <n v="614400"/>
    <n v="0.28971400000000003"/>
    <n v="3.4516849999999999"/>
    <n v="5512"/>
    <n v="110"/>
    <m/>
    <n v="1117.99"/>
    <n v="4051.45"/>
    <n v="4861.32"/>
    <n v="885.64026081730776"/>
    <n v="747.2067404378746"/>
    <n v="2707.7798088954528"/>
    <n v="3249.0550643793313"/>
    <n v="591.91618215355209"/>
    <n v="410.63320899563519"/>
    <n v="471.76324629694466"/>
    <m/>
    <n v="1"/>
  </r>
  <r>
    <s v="C50CF85CBE0A327E32EE7A001161C47BBB38CE76"/>
    <s v="Unnamed"/>
    <n v="178"/>
    <n v="1524985820"/>
    <n v="1524985820"/>
    <n v="-0.84562899327700003"/>
    <n v="-0.84562899327700003"/>
    <n v="178467"/>
    <n v="2.38384664436E-2"/>
    <n v="0"/>
    <x v="7"/>
    <s v="094.1:094.9 04-29-02:10:20"/>
    <s v="Unnamed"/>
    <n v="0"/>
    <n v="0"/>
    <n v="1"/>
    <n v="0"/>
    <x v="2"/>
    <n v="178"/>
    <n v="1156096"/>
    <n v="0.15396599999999999"/>
    <n v="6.4949209999999997"/>
    <n v="6043"/>
    <n v="120"/>
    <m/>
    <n v="1117.99"/>
    <n v="4051.45"/>
    <n v="4861.32"/>
    <n v="509.99709399477808"/>
    <n v="172.58524180624673"/>
    <n v="625.42641518789821"/>
    <n v="750.44686240265412"/>
    <n v="78.728764825778342"/>
    <n v="178.46770338843339"/>
    <n v="471.75619237190335"/>
    <m/>
    <n v="1"/>
  </r>
  <r>
    <s v="11BFF236FEF915A1D81B18A0B770F4E233574A42"/>
    <s v="Unnamed"/>
    <n v="145"/>
    <n v="1524905340"/>
    <n v="1524905340"/>
    <n v="-0.65631212667200001"/>
    <n v="-0.65631212667200001"/>
    <n v="144678"/>
    <n v="-0.405091538857"/>
    <n v="0"/>
    <x v="4"/>
    <s v="073.0:073.8 04-28-03:49:00"/>
    <s v="Unnamed"/>
    <n v="0"/>
    <n v="0"/>
    <n v="1"/>
    <n v="0"/>
    <x v="2"/>
    <n v="200"/>
    <n v="872441"/>
    <n v="0.229242"/>
    <n v="4.3622050000000003"/>
    <n v="5742"/>
    <n v="114"/>
    <m/>
    <n v="1117.99"/>
    <n v="4051.45"/>
    <n v="4861.32"/>
    <n v="2386.3111194805197"/>
    <n v="384.23960550197074"/>
    <n v="1392.4342343947255"/>
    <n v="1670.7767323668729"/>
    <n v="820.14619375321865"/>
    <n v="299.84739189415365"/>
    <n v="471.62547432590753"/>
    <m/>
    <n v="1"/>
  </r>
  <r>
    <s v="15A1CA9D4DE9661D16FC81F8CB712199F984DD70"/>
    <s v="torciusv"/>
    <n v="449"/>
    <n v="1524948628"/>
    <n v="1524948628"/>
    <n v="-0.14367507908900001"/>
    <n v="-0.14367507908900001"/>
    <n v="448960"/>
    <n v="-0.209415412479"/>
    <n v="0"/>
    <x v="5"/>
    <s v="044.1:044.8 04-28-15:50:28"/>
    <s v="torciusv"/>
    <n v="0"/>
    <n v="0"/>
    <n v="1"/>
    <n v="0"/>
    <x v="2"/>
    <n v="554"/>
    <n v="524288"/>
    <n v="1.0566709999999999"/>
    <n v="0.94636799999999999"/>
    <n v="2945"/>
    <n v="58"/>
    <m/>
    <n v="1117.99"/>
    <n v="4051.45"/>
    <n v="4861.32"/>
    <n v="4819.491751072962"/>
    <n v="957.36269832928883"/>
    <n v="3469.3576008248706"/>
    <n v="4162.8694645230626"/>
    <n v="4127.0508925687709"/>
    <n v="448.96088013458638"/>
    <n v="471.55901609421045"/>
    <m/>
    <n v="1"/>
  </r>
  <r>
    <s v="6E71C7218FC230090996C0424181E0D7B3F56E97"/>
    <s v="torrorist"/>
    <n v="454"/>
    <n v="1524949073"/>
    <n v="1524949073"/>
    <n v="-0.11316098198500001"/>
    <n v="-0.11316098198500001"/>
    <n v="454061"/>
    <n v="-0.127126867236"/>
    <n v="0"/>
    <x v="3"/>
    <s v="059.4:060.2 04-28-15:57:53"/>
    <s v="torrorist"/>
    <n v="1"/>
    <n v="0"/>
    <n v="0"/>
    <n v="0"/>
    <x v="0"/>
    <n v="425"/>
    <n v="512000"/>
    <n v="0.83007799999999998"/>
    <n v="1.2047060000000001"/>
    <n v="3936"/>
    <n v="78"/>
    <m/>
    <n v="10125.48"/>
    <n v="10125.48"/>
    <n v="4861.32"/>
    <n v="3794.4265750962772"/>
    <n v="8979.6707401305212"/>
    <n v="8979.6707401305212"/>
    <n v="4311.2082550566793"/>
    <n v="3365.0455377884023"/>
    <n v="454.06157722367999"/>
    <n v="471.44310405657598"/>
    <m/>
    <n v="1"/>
  </r>
  <r>
    <s v="7094F63A6EE1A136AD99D483F4554B8888EEEB78"/>
    <s v="Unnamed"/>
    <n v="326"/>
    <n v="1525008480"/>
    <n v="1525008480"/>
    <n v="-0.59672710359600001"/>
    <n v="-0.59672710359600001"/>
    <n v="326099"/>
    <n v="9.7141517110400005E-2"/>
    <n v="0"/>
    <x v="6"/>
    <s v="075.8:076.6 04-29-08:28:00"/>
    <s v="Unnamed"/>
    <n v="0"/>
    <n v="0"/>
    <n v="1"/>
    <n v="0"/>
    <x v="2"/>
    <n v="396"/>
    <n v="808633"/>
    <n v="0.48971500000000001"/>
    <n v="2.0420029999999998"/>
    <n v="4880"/>
    <n v="97"/>
    <m/>
    <n v="1117.99"/>
    <n v="4051.45"/>
    <n v="4861.32"/>
    <n v="885.64026081730776"/>
    <n v="450.85506545070797"/>
    <n v="1633.8399761359858"/>
    <n v="1960.4385967466931"/>
    <n v="357.15471315178968"/>
    <n v="326.0997720378557"/>
    <n v="470.85974042649906"/>
    <m/>
    <n v="1"/>
  </r>
  <r>
    <s v="1A031FDF4AFBAD4D296104A19BA868FCE9419538"/>
    <s v="Unnamed"/>
    <n v="234"/>
    <n v="1524969560"/>
    <n v="1524969560"/>
    <n v="-0.771847222863"/>
    <n v="-0.771847222863"/>
    <n v="233628"/>
    <n v="1.0755613804200001E-2"/>
    <n v="0"/>
    <x v="7"/>
    <s v="089.4:090.2 04-28-21:39:20"/>
    <s v="Unnamed"/>
    <n v="0"/>
    <n v="0"/>
    <n v="1"/>
    <n v="0"/>
    <x v="2"/>
    <n v="234"/>
    <n v="1024000"/>
    <n v="0.228516"/>
    <n v="4.3760680000000001"/>
    <n v="5744"/>
    <n v="114"/>
    <m/>
    <n v="1117.99"/>
    <n v="4051.45"/>
    <n v="4861.32"/>
    <n v="509.99709399477808"/>
    <n v="255.07252331139463"/>
    <n v="924.34956893169863"/>
    <n v="1109.1236585516408"/>
    <n v="116.35725332670825"/>
    <n v="233.628443788288"/>
    <n v="470.73991065180167"/>
    <m/>
    <n v="1"/>
  </r>
  <r>
    <s v="0059D92942DB3B84E52EB4D87E9F7B195CF4D005"/>
    <s v="helga"/>
    <n v="497"/>
    <n v="1524941370"/>
    <n v="1524941370"/>
    <n v="0.21273861579200001"/>
    <n v="0.21273861579200001"/>
    <n v="496737"/>
    <n v="0.58617235519699995"/>
    <n v="0"/>
    <x v="4"/>
    <s v="069.1:069.8 04-28-13:49:30"/>
    <s v="helga"/>
    <n v="0"/>
    <n v="0"/>
    <n v="1"/>
    <n v="0"/>
    <x v="2"/>
    <n v="427"/>
    <n v="409600"/>
    <n v="1.0424800000000001"/>
    <n v="0.95925099999999996"/>
    <n v="3035"/>
    <n v="60"/>
    <m/>
    <n v="1117.99"/>
    <n v="4051.45"/>
    <n v="4861.32"/>
    <n v="2386.3111194805197"/>
    <n v="1355.8296450692981"/>
    <n v="4913.3498649504982"/>
    <n v="5895.5104877219646"/>
    <n v="2893.9716438878631"/>
    <n v="496.73773702840316"/>
    <n v="470.59641591988219"/>
    <m/>
    <n v="1"/>
  </r>
  <r>
    <s v="B911EE98B3EB1067C3E92E6EA45EA79A09174B0E"/>
    <s v="hdbRas3"/>
    <n v="409"/>
    <n v="1524862956"/>
    <n v="1524862956"/>
    <n v="-0.33443562114399999"/>
    <n v="-0.33443562114399999"/>
    <n v="408922"/>
    <n v="-6.3517198735500002E-3"/>
    <n v="0"/>
    <x v="3"/>
    <s v="060.1:060.9 04-27-16:02:36"/>
    <s v="hdbRas3"/>
    <n v="0"/>
    <n v="0"/>
    <n v="1"/>
    <n v="0"/>
    <x v="2"/>
    <n v="570"/>
    <n v="614400"/>
    <n v="0.92773399999999995"/>
    <n v="1.077895"/>
    <n v="3608"/>
    <n v="72"/>
    <m/>
    <n v="1117.99"/>
    <n v="4051.45"/>
    <n v="4861.32"/>
    <n v="3794.4265750962772"/>
    <n v="744.09431991721942"/>
    <n v="2696.5008027161407"/>
    <n v="3235.5214262202494"/>
    <n v="2525.4351665686531"/>
    <n v="408.92275436912632"/>
    <n v="470.56592805838852"/>
    <m/>
    <n v="1"/>
  </r>
  <r>
    <s v="F719E56CEE9EC98ECDF649C8677958B6F7E29981"/>
    <s v="NAIMINA"/>
    <n v="446"/>
    <n v="1524948628"/>
    <n v="1524948628"/>
    <n v="-0.14861470407399999"/>
    <n v="-0.14861470407399999"/>
    <n v="446371"/>
    <n v="-7.5443588703399997E-2"/>
    <n v="0"/>
    <x v="5"/>
    <s v="044.1:044.8 04-28-15:50:28"/>
    <s v="NAIMINA"/>
    <n v="0"/>
    <n v="0"/>
    <n v="1"/>
    <n v="0"/>
    <x v="2"/>
    <n v="542"/>
    <n v="524288"/>
    <n v="1.0337829999999999"/>
    <n v="0.96732099999999999"/>
    <n v="3080"/>
    <n v="61"/>
    <m/>
    <n v="1117.99"/>
    <n v="4051.45"/>
    <n v="4861.32"/>
    <n v="4819.491751072962"/>
    <n v="951.84024699230872"/>
    <n v="3449.3449571793926"/>
    <n v="4138.8563667909821"/>
    <n v="4103.2444107001693"/>
    <n v="446.37109403045071"/>
    <n v="469.74616582131551"/>
    <m/>
    <n v="1"/>
  </r>
  <r>
    <s v="7BCF8AADA50CBA1F6711455A2490DC6DA5E827EB"/>
    <s v="Unnamed"/>
    <n v="452"/>
    <n v="1524988933"/>
    <n v="1524988933"/>
    <n v="-0.11809725946500001"/>
    <n v="-0.11809725946500001"/>
    <n v="451534"/>
    <n v="6.9930046537599998E-3"/>
    <n v="0"/>
    <x v="3"/>
    <s v="058.7:059.5 04-29-03:02:13"/>
    <s v="Unnamed"/>
    <n v="0"/>
    <n v="0"/>
    <n v="1"/>
    <n v="0"/>
    <x v="2"/>
    <n v="452"/>
    <n v="512000"/>
    <n v="0.88281200000000004"/>
    <n v="1.1327430000000001"/>
    <n v="3763"/>
    <n v="75"/>
    <m/>
    <n v="1117.99"/>
    <n v="4051.45"/>
    <n v="4861.32"/>
    <n v="3794.4265750962772"/>
    <n v="985.95844489072465"/>
    <n v="3572.9848581405254"/>
    <n v="4287.2114306176054"/>
    <n v="3346.3151953362408"/>
    <n v="451.53420315391998"/>
    <n v="469.67394220774401"/>
    <m/>
    <n v="1"/>
  </r>
  <r>
    <s v="7FA1D3D975C9B1F4D95ED50386B6735B5C4C363E"/>
    <s v="Unimatrix001"/>
    <n v="398"/>
    <n v="1524983329"/>
    <n v="1524983329"/>
    <n v="-0.37374304300900002"/>
    <n v="-0.37374304300900002"/>
    <n v="397598"/>
    <n v="-0.211292277758"/>
    <n v="0"/>
    <x v="4"/>
    <s v="066.0:066.8 04-29-01:28:49"/>
    <s v="Unimatrix001"/>
    <n v="0"/>
    <n v="0"/>
    <n v="1"/>
    <n v="0"/>
    <x v="2"/>
    <n v="425"/>
    <n v="634880"/>
    <n v="0.66941799999999996"/>
    <n v="1.493835"/>
    <n v="4352"/>
    <n v="87"/>
    <m/>
    <n v="1117.99"/>
    <n v="4051.45"/>
    <n v="4861.32"/>
    <n v="2386.3111194805197"/>
    <n v="700.14901534636806"/>
    <n v="2537.2487484011867"/>
    <n v="3044.4354701594875"/>
    <n v="1494.4439401196566"/>
    <n v="397.59801685444603"/>
    <n v="468.78261179811227"/>
    <m/>
    <n v="1"/>
  </r>
  <r>
    <s v="5EB08194B34F266D3D05116C24625E62AD71B65B"/>
    <s v="gregory"/>
    <n v="231"/>
    <n v="1524991621"/>
    <n v="1524991621"/>
    <n v="-0.77467828290200003"/>
    <n v="-0.77467828290200003"/>
    <n v="230729"/>
    <n v="2.4699003250899999E-2"/>
    <n v="0"/>
    <x v="7"/>
    <s v="096.5:097.3 04-29-03:47:01"/>
    <s v="gregory"/>
    <n v="0"/>
    <n v="0"/>
    <n v="1"/>
    <n v="0"/>
    <x v="2"/>
    <n v="86"/>
    <n v="1024000"/>
    <n v="8.3984000000000003E-2"/>
    <n v="11.906976999999999"/>
    <n v="6263"/>
    <n v="125"/>
    <m/>
    <n v="1117.99"/>
    <n v="4051.45"/>
    <n v="4861.32"/>
    <n v="509.99709399477808"/>
    <n v="251.90742649839299"/>
    <n v="912.87967073669199"/>
    <n v="1095.3609697628492"/>
    <n v="114.91342093389349"/>
    <n v="230.72943830835197"/>
    <n v="468.7106068158464"/>
    <m/>
    <n v="1"/>
  </r>
  <r>
    <s v="1BA6F55B9F966F69DCCCB7C3EDCB524D132CC5A8"/>
    <s v="sanchez"/>
    <n v="450"/>
    <n v="1524975523"/>
    <n v="1524975523"/>
    <n v="-0.121007663615"/>
    <n v="-0.121007663615"/>
    <n v="450044"/>
    <n v="-5.7349797895599998E-2"/>
    <n v="0"/>
    <x v="3"/>
    <s v="054.0:054.8 04-28-23:18:43"/>
    <s v="sanchez"/>
    <n v="0"/>
    <n v="0"/>
    <n v="1"/>
    <n v="0"/>
    <x v="2"/>
    <n v="439"/>
    <n v="512000"/>
    <n v="0.85742200000000002"/>
    <n v="1.1662870000000001"/>
    <n v="3842"/>
    <n v="76"/>
    <m/>
    <n v="1117.99"/>
    <n v="4051.45"/>
    <n v="4861.32"/>
    <n v="3794.4265750962772"/>
    <n v="982.70464215506615"/>
    <n v="3561.193501247008"/>
    <n v="4273.0630247151275"/>
    <n v="3335.2718804852102"/>
    <n v="450.04407622911998"/>
    <n v="468.63085336038398"/>
    <m/>
    <n v="1"/>
  </r>
  <r>
    <s v="E4820CAA737292A8D07A03942BCDB25CE10AB146"/>
    <s v="ShrugAdonisLuria"/>
    <n v="354"/>
    <n v="1524976261"/>
    <n v="1524976261"/>
    <n v="-0.51728397811600002"/>
    <n v="-0.51728397811600002"/>
    <n v="353919"/>
    <n v="-0.74679116465899997"/>
    <n v="0"/>
    <x v="2"/>
    <s v="034.6:035.4 04-28-23:31:01"/>
    <s v="ShrugAdonisLuria"/>
    <n v="0"/>
    <n v="0"/>
    <n v="1"/>
    <n v="0"/>
    <x v="2"/>
    <n v="676"/>
    <n v="733184"/>
    <n v="0.92200599999999999"/>
    <n v="1.084592"/>
    <n v="3625"/>
    <n v="72"/>
    <m/>
    <n v="1117.99"/>
    <n v="4051.45"/>
    <n v="4861.32"/>
    <n v="6440.9193022088357"/>
    <n v="539.6716853060932"/>
    <n v="1955.6998268619316"/>
    <n v="2346.6370515051267"/>
    <n v="3109.1349428381181"/>
    <n v="353.91966378899861"/>
    <n v="467.69896465229903"/>
    <m/>
    <n v="1"/>
  </r>
  <r>
    <s v="05A693996244E654602C453C8EED5D54B85A63BA"/>
    <s v="FR0ZE"/>
    <n v="448"/>
    <n v="1524984916"/>
    <n v="1524984916"/>
    <n v="-0.124889668936"/>
    <n v="-0.124889668936"/>
    <n v="448056"/>
    <n v="-2.5117980536799998E-2"/>
    <n v="0"/>
    <x v="3"/>
    <s v="057.1:057.9 04-29-01:55:16"/>
    <s v="FR0ZE"/>
    <n v="0"/>
    <n v="0"/>
    <n v="1"/>
    <n v="0"/>
    <x v="2"/>
    <n v="473"/>
    <n v="512000"/>
    <n v="0.92382799999999998"/>
    <n v="1.082452"/>
    <n v="3618"/>
    <n v="72"/>
    <m/>
    <n v="1117.99"/>
    <n v="4051.45"/>
    <n v="4861.32"/>
    <n v="3794.4265750962772"/>
    <n v="978.36459902624142"/>
    <n v="3545.465750789243"/>
    <n v="4254.1913546080441"/>
    <n v="3320.5418963305428"/>
    <n v="448.05648950476802"/>
    <n v="467.23954265333759"/>
    <m/>
    <n v="1"/>
  </r>
  <r>
    <s v="955BCF03ECF1FBCD339BB1A0A26AAF2136EF2215"/>
    <s v="severalwdadwajunior"/>
    <n v="335"/>
    <n v="1524943227"/>
    <n v="1524943227"/>
    <n v="-0.67312637540599995"/>
    <n v="-0.67312637540599995"/>
    <n v="334718"/>
    <n v="-5.7024903849399997E-2"/>
    <n v="0"/>
    <x v="6"/>
    <s v="082.0:082.8 04-28-14:20:27"/>
    <s v="severalwdadwajunior"/>
    <n v="0"/>
    <n v="0"/>
    <n v="1"/>
    <n v="0"/>
    <x v="2"/>
    <n v="338"/>
    <n v="883562"/>
    <n v="0.38254199999999999"/>
    <n v="2.6140889999999999"/>
    <n v="5236"/>
    <n v="104"/>
    <m/>
    <n v="1117.99"/>
    <n v="4051.45"/>
    <n v="4861.32"/>
    <n v="885.64026081730776"/>
    <n v="365.44144355984611"/>
    <n v="1324.3121463613613"/>
    <n v="1589.0372887113042"/>
    <n v="289.49244213972895"/>
    <n v="288.81311349352387"/>
    <n v="467.23777944546663"/>
    <m/>
    <n v="1"/>
  </r>
  <r>
    <s v="4FF672D55C18AB9F694F5EAB1D31E75606C21990"/>
    <s v="Marie"/>
    <n v="442"/>
    <n v="1525000490"/>
    <n v="1525000490"/>
    <n v="-0.15696386420299999"/>
    <n v="-0.15696386420299999"/>
    <n v="441993"/>
    <n v="0.185998195363"/>
    <n v="0"/>
    <x v="3"/>
    <s v="061.8:062.6 04-29-06:14:50"/>
    <s v="Marie"/>
    <n v="0"/>
    <n v="0"/>
    <n v="1"/>
    <n v="0"/>
    <x v="2"/>
    <n v="417"/>
    <n v="524288"/>
    <n v="0.79536399999999996"/>
    <n v="1.257285"/>
    <n v="4021"/>
    <n v="80"/>
    <m/>
    <n v="1117.99"/>
    <n v="4051.45"/>
    <n v="4861.32"/>
    <n v="3794.4265750962772"/>
    <n v="942.505969459688"/>
    <n v="3415.5187523747554"/>
    <n v="4098.2684276726714"/>
    <n v="3198.8387174346108"/>
    <n v="441.99372956473752"/>
    <n v="466.68201069531631"/>
    <m/>
    <n v="1"/>
  </r>
  <r>
    <s v="F8F8AE38B8F976FD8CAB2812001C36EC8E54E204"/>
    <s v="GoNutsGuysSaturn"/>
    <n v="167"/>
    <n v="1524985820"/>
    <n v="1524985820"/>
    <n v="-0.85619507948999996"/>
    <n v="-0.85619507948999996"/>
    <n v="167106"/>
    <n v="1.8424748256699999E-2"/>
    <n v="4.7619047619000002E-2"/>
    <x v="7"/>
    <s v="094.1:094.9 04-29-02:10:20"/>
    <s v="GoNutsGuysSaturn"/>
    <n v="1"/>
    <n v="0"/>
    <n v="0"/>
    <n v="0"/>
    <x v="0"/>
    <n v="167"/>
    <n v="1162039"/>
    <n v="0.14371300000000001"/>
    <n v="6.9583170000000001"/>
    <n v="6068"/>
    <n v="121"/>
    <m/>
    <n v="10125.48"/>
    <n v="10125.48"/>
    <n v="4861.32"/>
    <n v="509.99709399477808"/>
    <n v="1456.0938465255952"/>
    <n v="1456.0938465255952"/>
    <n v="699.08173617367333"/>
    <n v="73.34009156225008"/>
    <n v="167.10692602451996"/>
    <n v="465.58654821716402"/>
    <m/>
    <n v="1"/>
  </r>
  <r>
    <s v="C16631C2BCE2BA595ACBE63AD73B001D4485F5BD"/>
    <s v="SaruTorKick"/>
    <n v="327"/>
    <n v="1525002309"/>
    <n v="1525002309"/>
    <n v="-0.58595697326600005"/>
    <n v="-0.58595697326600005"/>
    <n v="326747"/>
    <n v="-8.1264942936099996E-2"/>
    <n v="0"/>
    <x v="4"/>
    <s v="070.7:071.5 04-29-06:45:09"/>
    <s v="SaruTorKick"/>
    <n v="0"/>
    <n v="0"/>
    <n v="1"/>
    <n v="0"/>
    <x v="2"/>
    <n v="471"/>
    <n v="789163"/>
    <n v="0.596835"/>
    <n v="1.675505"/>
    <n v="4539"/>
    <n v="90"/>
    <m/>
    <n v="1117.99"/>
    <n v="4051.45"/>
    <n v="4861.32"/>
    <n v="2386.3111194805197"/>
    <n v="462.89596345834462"/>
    <n v="1677.4746206614641"/>
    <n v="2012.7956467225285"/>
    <n v="988.03547863871415"/>
    <n v="326.74743710648363"/>
    <n v="465.47210597453852"/>
    <m/>
    <n v="1"/>
  </r>
  <r>
    <s v="A557ABE11E1448B599B675D9D86D62AE108A8EFC"/>
    <s v="Mirage"/>
    <n v="335"/>
    <n v="1524925046"/>
    <n v="1524925046"/>
    <n v="-0.56418010348699998"/>
    <n v="-0.56418010348699998"/>
    <n v="335172"/>
    <n v="-0.26136296142299997"/>
    <n v="0"/>
    <x v="4"/>
    <s v="065.1:065.9 04-28-09:17:26"/>
    <s v="Mirage"/>
    <n v="0"/>
    <n v="0"/>
    <n v="1"/>
    <n v="0"/>
    <x v="2"/>
    <n v="618"/>
    <n v="769062"/>
    <n v="0.80357599999999996"/>
    <n v="1.244437"/>
    <n v="3998"/>
    <n v="79"/>
    <m/>
    <n v="1117.99"/>
    <n v="4051.45"/>
    <n v="4861.32"/>
    <n v="2386.3111194805197"/>
    <n v="487.24228610256887"/>
    <n v="1765.7025197275939"/>
    <n v="2118.6599793165769"/>
    <n v="1040.0018651398213"/>
    <n v="335.1725212520808"/>
    <n v="465.33936487645661"/>
    <m/>
    <n v="1"/>
  </r>
  <r>
    <s v="82EDC6ADE7961C198C4D33EAD7299E569E602FA7"/>
    <s v="wendtor"/>
    <n v="442"/>
    <n v="1524943158"/>
    <n v="1524943158"/>
    <n v="-0.13749276038200001"/>
    <n v="-0.13749276038200001"/>
    <n v="441603"/>
    <n v="2.7032138206499998E-2"/>
    <n v="0"/>
    <x v="3"/>
    <s v="057.8:058.6 04-28-14:19:18"/>
    <s v="wendtor"/>
    <n v="0"/>
    <n v="0"/>
    <n v="1"/>
    <n v="0"/>
    <x v="2"/>
    <n v="470"/>
    <n v="512000"/>
    <n v="0.91796900000000003"/>
    <n v="1.0893619999999999"/>
    <n v="3636"/>
    <n v="72"/>
    <m/>
    <n v="1117.99"/>
    <n v="4051.45"/>
    <n v="4861.32"/>
    <n v="3794.4265750962772"/>
    <n v="964.27446882052789"/>
    <n v="3494.404955950346"/>
    <n v="4192.9236940997753"/>
    <n v="3272.7203912194718"/>
    <n v="441.60370668441601"/>
    <n v="462.72259467909123"/>
    <m/>
    <n v="1"/>
  </r>
  <r>
    <s v="03E175884AAE143B66DD7B600CFE3EBC27C8F145"/>
    <s v="Unnamed"/>
    <n v="221"/>
    <n v="1524978554"/>
    <n v="1524978554"/>
    <n v="-0.78406997436699999"/>
    <n v="-0.78406997436699999"/>
    <n v="221112"/>
    <n v="2.6435558526700001E-2"/>
    <n v="0"/>
    <x v="7"/>
    <s v="091.8:092.6 04-29-00:09:14"/>
    <s v="Unnamed"/>
    <n v="0"/>
    <n v="0"/>
    <n v="1"/>
    <n v="0"/>
    <x v="2"/>
    <n v="184"/>
    <n v="1024000"/>
    <n v="0.17968799999999999"/>
    <n v="5.5652169999999996"/>
    <n v="5931"/>
    <n v="118"/>
    <m/>
    <n v="1117.99"/>
    <n v="4051.45"/>
    <n v="4861.32"/>
    <n v="509.99709399477808"/>
    <n v="241.40760935743768"/>
    <n v="874.82970235081791"/>
    <n v="1049.7049522102157"/>
    <n v="110.12368557904794"/>
    <n v="221.11234624819201"/>
    <n v="461.97864237373449"/>
    <m/>
    <n v="1"/>
  </r>
  <r>
    <s v="69620419A3D0077272B2EA3952A1F46880FDFAE5"/>
    <s v="JongeDemocraten"/>
    <n v="440"/>
    <n v="1524956694"/>
    <n v="1524956694"/>
    <n v="-0.14063141790299999"/>
    <n v="-0.14063141790299999"/>
    <n v="439996"/>
    <n v="6.5545967962800003E-2"/>
    <n v="0"/>
    <x v="3"/>
    <s v="061.9:062.7 04-28-18:04:54"/>
    <s v="JongeDemocraten"/>
    <n v="1"/>
    <n v="0"/>
    <n v="0"/>
    <n v="0"/>
    <x v="0"/>
    <n v="440"/>
    <n v="512000"/>
    <n v="0.859375"/>
    <n v="1.1636359999999999"/>
    <n v="3836"/>
    <n v="76"/>
    <m/>
    <n v="10125.48"/>
    <n v="10125.48"/>
    <n v="4861.32"/>
    <n v="3794.4265750962772"/>
    <n v="8701.5193906515324"/>
    <n v="8701.5193906515324"/>
    <n v="4177.6656755197882"/>
    <n v="3260.8109857116638"/>
    <n v="439.99671403366403"/>
    <n v="461.59769982356482"/>
    <m/>
    <n v="1"/>
  </r>
  <r>
    <s v="F3D2F31379692CA538DDD4641242F851DD14BE49"/>
    <s v="rotata57"/>
    <n v="107"/>
    <n v="1524945052"/>
    <n v="1524945052"/>
    <n v="-0.91667008966399999"/>
    <n v="-0.91667008966399999"/>
    <n v="107339"/>
    <n v="2.8153948497400001E-2"/>
    <n v="0"/>
    <x v="5"/>
    <s v="043.3:044.0 04-28-14:50:52"/>
    <s v="rotata57"/>
    <n v="0"/>
    <n v="0"/>
    <n v="1"/>
    <n v="0"/>
    <x v="2"/>
    <n v="811"/>
    <n v="1288131"/>
    <n v="0.62959399999999999"/>
    <n v="1.5883240000000001"/>
    <n v="4450"/>
    <n v="89"/>
    <m/>
    <n v="1117.99"/>
    <n v="4051.45"/>
    <n v="4861.32"/>
    <n v="4819.491751072962"/>
    <n v="93.16200645654466"/>
    <n v="337.60696523078724"/>
    <n v="405.09335971460354"/>
    <n v="401.60781548200163"/>
    <n v="107.33984073102204"/>
    <n v="461.57718851171546"/>
    <m/>
    <n v="1"/>
  </r>
  <r>
    <s v="DCB896DEA36CE54FF15FCC8FA3E01199BB5F387E"/>
    <s v="UbuntuCore212"/>
    <n v="387"/>
    <n v="1524963456"/>
    <n v="1524963456"/>
    <n v="-0.36067736644600001"/>
    <n v="-0.36067736644600001"/>
    <n v="386907"/>
    <n v="-0.182573167634"/>
    <n v="0"/>
    <x v="4"/>
    <s v="074.7:075.5 04-28-19:57:36"/>
    <s v="UbuntuCore212"/>
    <n v="0"/>
    <n v="0"/>
    <n v="1"/>
    <n v="0"/>
    <x v="2"/>
    <n v="384"/>
    <n v="617127"/>
    <n v="0.62223799999999996"/>
    <n v="1.607102"/>
    <n v="4468"/>
    <n v="89"/>
    <m/>
    <n v="1117.99"/>
    <n v="4051.45"/>
    <n v="4861.32"/>
    <n v="2386.3111194805197"/>
    <n v="714.75631108703647"/>
    <n v="2590.1836837123533"/>
    <n v="3107.9519049487312"/>
    <n v="1525.6227093854798"/>
    <n v="394.54325887727936"/>
    <n v="461.31838121409555"/>
    <m/>
    <n v="1"/>
  </r>
  <r>
    <s v="A0D074E05B8AF09D1605AA97E14DF5C23832EBFC"/>
    <s v="gerty"/>
    <n v="291"/>
    <n v="1524975801"/>
    <n v="1524975801"/>
    <n v="-0.66232891338199995"/>
    <n v="-0.66232891338199995"/>
    <n v="290796"/>
    <n v="0.10352104064500001"/>
    <n v="0.2"/>
    <x v="6"/>
    <s v="079.8:080.6 04-28-23:23:20"/>
    <s v="gerty"/>
    <n v="0"/>
    <n v="0"/>
    <n v="1"/>
    <n v="0"/>
    <x v="2"/>
    <n v="342"/>
    <n v="859136"/>
    <n v="0.39807399999999998"/>
    <n v="2.5120939999999998"/>
    <n v="5179"/>
    <n v="103"/>
    <m/>
    <n v="1117.99"/>
    <n v="4051.45"/>
    <n v="4861.32"/>
    <n v="885.64026081730776"/>
    <n v="377.51289812805788"/>
    <n v="1368.0575238784963"/>
    <n v="1641.527206797816"/>
    <n v="299.05510922282929"/>
    <n v="290.10538667264206"/>
    <n v="460.81457067084955"/>
    <m/>
    <n v="1"/>
  </r>
  <r>
    <s v="F5C2EB578B9842069DE560F00F808B6BD3554E2A"/>
    <s v="ansarelay"/>
    <n v="439"/>
    <n v="1524987008"/>
    <n v="1524987008"/>
    <n v="-0.14317577821800001"/>
    <n v="-0.14317577821800001"/>
    <n v="438694"/>
    <n v="-2.76863674226E-2"/>
    <n v="0"/>
    <x v="3"/>
    <s v="057.9:058.7 04-29-02:30:08"/>
    <s v="ansarelay"/>
    <n v="0"/>
    <n v="0"/>
    <n v="1"/>
    <n v="0"/>
    <x v="2"/>
    <n v="370"/>
    <n v="512000"/>
    <n v="0.72265599999999997"/>
    <n v="1.3837839999999999"/>
    <n v="4218"/>
    <n v="84"/>
    <m/>
    <n v="1117.99"/>
    <n v="4051.45"/>
    <n v="4861.32"/>
    <n v="3794.4265750962772"/>
    <n v="957.92091171005825"/>
    <n v="3471.3804933386837"/>
    <n v="4165.2967258332719"/>
    <n v="3251.1565973158072"/>
    <n v="438.69400155238401"/>
    <n v="460.68580108666879"/>
    <m/>
    <n v="1"/>
  </r>
  <r>
    <s v="FEBAA2298F9D102FCA4439412D3F93DB24323ED2"/>
    <s v="PhilosofRelay"/>
    <n v="438"/>
    <n v="1524966122"/>
    <n v="1524966122"/>
    <n v="-0.14455491895100001"/>
    <n v="-0.14455491895100001"/>
    <n v="437987"/>
    <n v="-0.18677964603300001"/>
    <n v="0"/>
    <x v="3"/>
    <s v="051.6:052.4 04-28-20:42:02"/>
    <s v="PhilosofRelay"/>
    <n v="0"/>
    <n v="0"/>
    <n v="1"/>
    <n v="0"/>
    <x v="2"/>
    <n v="442"/>
    <n v="512000"/>
    <n v="0.86328099999999997"/>
    <n v="1.158371"/>
    <n v="3826"/>
    <n v="76"/>
    <m/>
    <n v="1117.99"/>
    <n v="4051.45"/>
    <n v="4861.32"/>
    <n v="3794.4265750962772"/>
    <n v="956.37904616197147"/>
    <n v="3465.7929736159708"/>
    <n v="4158.5922814051246"/>
    <n v="3245.9235490677142"/>
    <n v="437.98788149708798"/>
    <n v="460.19151704796161"/>
    <m/>
    <n v="1"/>
  </r>
  <r>
    <s v="BF5A679347721683A1D0F4E157BB758C1640064D"/>
    <s v="ziorufus"/>
    <n v="435"/>
    <n v="1524984916"/>
    <n v="1524984916"/>
    <n v="-0.14945756544800001"/>
    <n v="-0.14945756544800001"/>
    <n v="435477"/>
    <n v="-4.9689021477200002E-2"/>
    <n v="0"/>
    <x v="3"/>
    <s v="057.1:057.9 04-29-01:55:16"/>
    <s v="ziorufus"/>
    <n v="0"/>
    <n v="0"/>
    <n v="1"/>
    <n v="0"/>
    <x v="2"/>
    <n v="328"/>
    <n v="512000"/>
    <n v="0.640625"/>
    <n v="1.5609759999999999"/>
    <n v="4426"/>
    <n v="88"/>
    <m/>
    <n v="1117.99"/>
    <n v="4051.45"/>
    <n v="4861.32"/>
    <n v="3794.4265750962772"/>
    <n v="950.89793640479047"/>
    <n v="3445.9301464657001"/>
    <n v="4134.7589479363278"/>
    <n v="3227.3208169111949"/>
    <n v="435.47772649062398"/>
    <n v="458.4344085434368"/>
    <m/>
    <n v="1"/>
  </r>
  <r>
    <s v="E5945CDD499A08E0CA075DE9A13E5EE0DBE631D0"/>
    <s v="trustytohr"/>
    <n v="204"/>
    <n v="1524868950"/>
    <n v="1524868950"/>
    <n v="-0.80515908797799995"/>
    <n v="-0.80515908797799995"/>
    <n v="204305"/>
    <n v="3.2799771023400003E-2"/>
    <n v="0"/>
    <x v="7"/>
    <s v="092.5:093.3 04-27-17:42:30"/>
    <s v="trustytohr"/>
    <n v="0"/>
    <n v="0"/>
    <n v="1"/>
    <n v="0"/>
    <x v="2"/>
    <n v="204"/>
    <n v="1048576"/>
    <n v="0.19455"/>
    <n v="5.1400779999999999"/>
    <n v="5882"/>
    <n v="117"/>
    <m/>
    <n v="1117.99"/>
    <n v="4051.45"/>
    <n v="4861.32"/>
    <n v="509.99709399477808"/>
    <n v="217.83019123147582"/>
    <n v="789.388213011532"/>
    <n v="947.18402243078924"/>
    <n v="99.368298922512238"/>
    <n v="204.30550416438072"/>
    <n v="457.58665291506657"/>
    <m/>
    <n v="1"/>
  </r>
  <r>
    <s v="CD494C4C61317EFC2FB174C597EFC3A115622143"/>
    <s v="skytree"/>
    <n v="203"/>
    <n v="1524978554"/>
    <n v="1524978554"/>
    <n v="-0.80667417038199996"/>
    <n v="-0.80667417038199996"/>
    <n v="202716"/>
    <n v="2.07989340727E-2"/>
    <n v="0"/>
    <x v="7"/>
    <s v="091.8:092.6 04-29-00:09:14"/>
    <s v="skytree"/>
    <n v="1"/>
    <n v="0"/>
    <n v="0"/>
    <n v="0"/>
    <x v="0"/>
    <n v="203"/>
    <n v="1048576"/>
    <n v="0.19359599999999999"/>
    <n v="5.1653989999999999"/>
    <n v="5883"/>
    <n v="117"/>
    <m/>
    <n v="10125.48"/>
    <n v="10125.48"/>
    <n v="4861.32"/>
    <n v="509.99709399477808"/>
    <n v="1957.516821280467"/>
    <n v="1957.516821280467"/>
    <n v="939.81872203857597"/>
    <n v="98.595611299309624"/>
    <n v="202.71682511752402"/>
    <n v="456.47457758226687"/>
    <m/>
    <n v="1"/>
  </r>
  <r>
    <s v="FCD58A1BDE2093630E454D3A1E221084D5EBCFEE"/>
    <s v="ho"/>
    <n v="107"/>
    <n v="1524994035"/>
    <n v="1524994035"/>
    <n v="-0.91537812296900001"/>
    <n v="-0.91537812296900001"/>
    <n v="107463"/>
    <n v="5.4389035092400001E-3"/>
    <n v="0"/>
    <x v="7"/>
    <s v="097.3:098.1 04-29-04:27:15"/>
    <s v="ho"/>
    <n v="1"/>
    <n v="0"/>
    <n v="0"/>
    <n v="0"/>
    <x v="0"/>
    <n v="107"/>
    <n v="1269927"/>
    <n v="8.4256999999999999E-2"/>
    <n v="11.868477"/>
    <n v="6262"/>
    <n v="125"/>
    <m/>
    <n v="10125.48"/>
    <n v="10125.48"/>
    <n v="4861.32"/>
    <n v="509.99709399477808"/>
    <n v="856.83712343984973"/>
    <n v="856.83712343984973"/>
    <n v="411.37402324834085"/>
    <n v="43.156911374193456"/>
    <n v="107.46360643234672"/>
    <n v="456.20262450264278"/>
    <m/>
    <n v="1"/>
  </r>
  <r>
    <s v="E347D0D57DF609AC1CD96DEF308BB8CF30B2F73C"/>
    <s v="UbuntuCore212"/>
    <n v="411"/>
    <n v="1524991634"/>
    <n v="1524991634"/>
    <n v="-0.26575743116299999"/>
    <n v="-0.26575743116299999"/>
    <n v="411269"/>
    <n v="7.9455168056400002E-2"/>
    <n v="0"/>
    <x v="4"/>
    <s v="068.3:069.1 04-29-03:47:14"/>
    <s v="UbuntuCore212"/>
    <n v="0"/>
    <n v="0"/>
    <n v="1"/>
    <n v="0"/>
    <x v="2"/>
    <n v="411"/>
    <n v="560128"/>
    <n v="0.733761"/>
    <n v="1.3628420000000001"/>
    <n v="4188"/>
    <n v="83"/>
    <m/>
    <n v="1117.99"/>
    <n v="4051.45"/>
    <n v="4861.32"/>
    <n v="2386.3111194805197"/>
    <n v="820.8758495340777"/>
    <n v="2974.7470555146638"/>
    <n v="3569.3880847386845"/>
    <n v="1752.1312064116739"/>
    <n v="411.26982159753112"/>
    <n v="455.92727511827178"/>
    <m/>
    <n v="1"/>
  </r>
  <r>
    <s v="18D2E86A8235B495D942A29D2EA0625CDF1FE9F4"/>
    <s v="Unnamed"/>
    <n v="212"/>
    <n v="1524982043"/>
    <n v="1524982043"/>
    <n v="-0.79257912402300001"/>
    <n v="-0.79257912402300001"/>
    <n v="212398"/>
    <n v="-6.8014431204399997E-2"/>
    <n v="0"/>
    <x v="7"/>
    <s v="092.6:093.4 04-29-01:07:23"/>
    <s v="Unnamed"/>
    <n v="0"/>
    <n v="0"/>
    <n v="1"/>
    <n v="0"/>
    <x v="2"/>
    <n v="175"/>
    <n v="1024000"/>
    <n v="0.17089799999999999"/>
    <n v="5.8514290000000004"/>
    <n v="5969"/>
    <n v="119"/>
    <m/>
    <n v="1117.99"/>
    <n v="4051.45"/>
    <n v="4861.32"/>
    <n v="509.99709399477808"/>
    <n v="231.89446513352621"/>
    <n v="840.35530797701654"/>
    <n v="1008.3392528045096"/>
    <n v="105.78404398212128"/>
    <n v="212.39897700044799"/>
    <n v="455.87928390031368"/>
    <m/>
    <n v="1"/>
  </r>
  <r>
    <s v="0BF6139954A473F6198F39518080404981702FFC"/>
    <s v="OpenTelegram"/>
    <n v="430"/>
    <n v="1524949073"/>
    <n v="1524949073"/>
    <n v="-0.15986529619600001"/>
    <n v="-0.15986529619600001"/>
    <n v="430148"/>
    <n v="1.9882704862599999E-2"/>
    <n v="0"/>
    <x v="3"/>
    <s v="059.4:060.2 04-28-15:57:53"/>
    <s v="OpenTelegram"/>
    <n v="0"/>
    <n v="0"/>
    <n v="1"/>
    <n v="0"/>
    <x v="2"/>
    <n v="430"/>
    <n v="512000"/>
    <n v="0.83984400000000003"/>
    <n v="1.190698"/>
    <n v="3906"/>
    <n v="78"/>
    <m/>
    <n v="1117.99"/>
    <n v="4051.45"/>
    <n v="4861.32"/>
    <n v="3794.4265750962772"/>
    <n v="939.26219750583402"/>
    <n v="3403.7637457267156"/>
    <n v="4084.1636382964612"/>
    <n v="3187.8294467745372"/>
    <n v="430.14896834764801"/>
    <n v="454.70427784335362"/>
    <m/>
    <n v="1"/>
  </r>
  <r>
    <s v="31C7DFB0EA7C66C141F9E46CBBF452D62687DEC4"/>
    <s v="ridethewave"/>
    <n v="231"/>
    <n v="1524987958"/>
    <n v="1524987958"/>
    <n v="-0.75996881175499997"/>
    <n v="-0.75996881175499997"/>
    <n v="230522"/>
    <n v="3.7504097612599999E-2"/>
    <n v="0"/>
    <x v="6"/>
    <s v="082.9:083.7 04-29-02:45:58"/>
    <s v="ridethewave"/>
    <n v="0"/>
    <n v="0"/>
    <n v="1"/>
    <n v="0"/>
    <x v="2"/>
    <n v="324"/>
    <n v="967624"/>
    <n v="0.334841"/>
    <n v="2.986494"/>
    <n v="5373"/>
    <n v="107"/>
    <m/>
    <n v="1117.99"/>
    <n v="4051.45"/>
    <n v="4861.32"/>
    <n v="885.64026081730776"/>
    <n v="268.3524681460276"/>
    <n v="972.47435761520535"/>
    <n v="1166.8684160391836"/>
    <n v="212.58128416159013"/>
    <n v="232.2599384943799"/>
    <n v="452.86915694606597"/>
    <m/>
    <n v="1"/>
  </r>
  <r>
    <s v="34451AC57B5AA1C143C3969E34DBC07E7BC71282"/>
    <s v="rmdck"/>
    <n v="471"/>
    <n v="1524862622"/>
    <n v="1524862622"/>
    <n v="0.15033281046300001"/>
    <n v="0.15033281046300001"/>
    <n v="471176"/>
    <n v="-9.04206181814E-2"/>
    <n v="0"/>
    <x v="4"/>
    <s v="063.6:064.3 04-27-15:57:02"/>
    <s v="rmdck"/>
    <n v="0"/>
    <n v="0"/>
    <n v="1"/>
    <n v="0"/>
    <x v="2"/>
    <n v="361"/>
    <n v="409600"/>
    <n v="0.88134800000000002"/>
    <n v="1.1346259999999999"/>
    <n v="3766"/>
    <n v="75"/>
    <m/>
    <n v="1117.99"/>
    <n v="4051.45"/>
    <n v="4861.32"/>
    <n v="2386.3111194805197"/>
    <n v="1286.0605787695292"/>
    <n v="4660.515864950321"/>
    <n v="5592.1358981599906"/>
    <n v="2745.0519767111336"/>
    <n v="471.17631916564477"/>
    <n v="452.70342341595131"/>
    <m/>
    <n v="1"/>
  </r>
  <r>
    <s v="936F065C8F6FBA8EC27E6BB006FA18581D47E794"/>
    <s v="Unnamed"/>
    <n v="206"/>
    <n v="1524985820"/>
    <n v="1524985820"/>
    <n v="-0.79885898888999995"/>
    <n v="-0.79885898888999995"/>
    <n v="205968"/>
    <n v="6.9002520979699999E-2"/>
    <n v="0"/>
    <x v="7"/>
    <s v="094.1:094.9 04-29-02:10:20"/>
    <s v="Unnamed"/>
    <n v="0"/>
    <n v="0"/>
    <n v="1"/>
    <n v="0"/>
    <x v="2"/>
    <n v="206"/>
    <n v="1024000"/>
    <n v="0.20117199999999999"/>
    <n v="4.9708740000000002"/>
    <n v="5836"/>
    <n v="116"/>
    <m/>
    <n v="1117.99"/>
    <n v="4051.45"/>
    <n v="4861.32"/>
    <n v="509.99709399477808"/>
    <n v="224.87363901086894"/>
    <n v="814.91274946160968"/>
    <n v="977.81082012926538"/>
    <n v="102.58133114927139"/>
    <n v="205.96839537664005"/>
    <n v="451.37787676364803"/>
    <m/>
    <n v="1"/>
  </r>
  <r>
    <s v="31B18DBA41104449E5FCAEFA38C70FFEE5664D0B"/>
    <s v="851198378"/>
    <n v="425"/>
    <n v="1525006228"/>
    <n v="1525006228"/>
    <n v="-0.16948675891600001"/>
    <n v="-0.16948675891600001"/>
    <n v="425222"/>
    <n v="-0.21437909172700001"/>
    <n v="0"/>
    <x v="6"/>
    <s v="075.0:075.8 04-29-07:50:28"/>
    <s v="851198378"/>
    <n v="0"/>
    <n v="0"/>
    <n v="1"/>
    <n v="0"/>
    <x v="2"/>
    <n v="253"/>
    <n v="512000"/>
    <n v="0.494141"/>
    <n v="2.0237150000000002"/>
    <n v="4863"/>
    <n v="97"/>
    <m/>
    <n v="1117.99"/>
    <n v="4051.45"/>
    <n v="4861.32"/>
    <n v="885.64026081730776"/>
    <n v="928.50549839950111"/>
    <n v="3364.7828705897714"/>
    <n v="4037.3906291464705"/>
    <n v="735.53596344586128"/>
    <n v="425.22277943500796"/>
    <n v="451.2559456045056"/>
    <m/>
    <n v="1"/>
  </r>
  <r>
    <s v="0A7EB84C42E148853E9D35A8EB664930C5A52D48"/>
    <s v="l1b3r4t0r"/>
    <n v="423"/>
    <n v="1524995596"/>
    <n v="1524995596"/>
    <n v="-0.17354151083300001"/>
    <n v="-0.17354151083300001"/>
    <n v="423146"/>
    <n v="3.1342629144499999E-2"/>
    <n v="0"/>
    <x v="3"/>
    <s v="060.2:061.0 04-29-04:53:16"/>
    <s v="l1b3r4t0r"/>
    <n v="0"/>
    <n v="0"/>
    <n v="1"/>
    <n v="0"/>
    <x v="2"/>
    <n v="428"/>
    <n v="512000"/>
    <n v="0.83593799999999996"/>
    <n v="1.1962619999999999"/>
    <n v="3921"/>
    <n v="78"/>
    <m/>
    <n v="1117.99"/>
    <n v="4051.45"/>
    <n v="4861.32"/>
    <n v="3794.4265750962772"/>
    <n v="923.97232630381427"/>
    <n v="3348.3552459356415"/>
    <n v="4017.67918255732"/>
    <n v="3135.9360545091831"/>
    <n v="423.14674645350397"/>
    <n v="449.80272251745282"/>
    <m/>
    <n v="1"/>
  </r>
  <r>
    <s v="0B6B84A4DDA51B550071C9255EBE74DD08096455"/>
    <s v="UbuntuCore212"/>
    <n v="414"/>
    <n v="1524905340"/>
    <n v="1524905340"/>
    <n v="-0.21427690477700001"/>
    <n v="-0.21427690477700001"/>
    <n v="413554"/>
    <n v="0.169460455176"/>
    <n v="0.8"/>
    <x v="4"/>
    <s v="073.0:073.8 04-28-03:49:00"/>
    <s v="UbuntuCore212"/>
    <n v="0"/>
    <n v="0"/>
    <n v="1"/>
    <n v="0"/>
    <x v="2"/>
    <n v="332"/>
    <n v="529034"/>
    <n v="0.62755899999999998"/>
    <n v="1.5934759999999999"/>
    <n v="4454"/>
    <n v="89"/>
    <m/>
    <n v="1117.99"/>
    <n v="4051.45"/>
    <n v="4861.32"/>
    <n v="2386.3111194805197"/>
    <n v="878.43056322836173"/>
    <n v="3183.3178341412231"/>
    <n v="3819.6513972694743"/>
    <n v="1874.979758963296"/>
    <n v="415.67423195820459"/>
    <n v="449.68216237074324"/>
    <m/>
    <n v="1"/>
  </r>
  <r>
    <s v="B2F6AF648A3F0E238340442EF0EE54E4FA5206D1"/>
    <s v="KZL303"/>
    <n v="427"/>
    <n v="1524995596"/>
    <n v="1524995596"/>
    <n v="-0.14844887628600001"/>
    <n v="-0.14844887628600001"/>
    <n v="427274"/>
    <n v="2.4948546455700001E-2"/>
    <n v="0"/>
    <x v="3"/>
    <s v="060.2:061.0 04-29-04:53:16"/>
    <s v="KZL303"/>
    <n v="0"/>
    <n v="0"/>
    <n v="1"/>
    <n v="0"/>
    <x v="2"/>
    <n v="427"/>
    <n v="501760"/>
    <n v="0.85100399999999998"/>
    <n v="1.175082"/>
    <n v="3856"/>
    <n v="77"/>
    <m/>
    <n v="1117.99"/>
    <n v="4051.45"/>
    <n v="4861.32"/>
    <n v="3794.4265750962772"/>
    <n v="952.0256408010149"/>
    <n v="3450.0168001710849"/>
    <n v="4139.6625087333423"/>
    <n v="3231.1482138734991"/>
    <n v="427.27429183473663"/>
    <n v="449.6200042843156"/>
    <m/>
    <n v="1"/>
  </r>
  <r>
    <s v="973C2A512C01179C5B2321C91177A96AF0D3724A"/>
    <s v="dontaskanyquestions"/>
    <n v="466"/>
    <n v="1525002309"/>
    <n v="1525002309"/>
    <n v="0.13694767966999999"/>
    <n v="0.13694767966999999"/>
    <n v="465693"/>
    <n v="0.14823957273800001"/>
    <n v="0"/>
    <x v="4"/>
    <s v="070.7:071.5 04-29-06:45:09"/>
    <s v="dontaskanyquestions"/>
    <n v="0"/>
    <n v="0"/>
    <n v="1"/>
    <n v="0"/>
    <x v="2"/>
    <n v="244"/>
    <n v="409600"/>
    <n v="0.59570299999999998"/>
    <n v="1.6786890000000001"/>
    <n v="4542"/>
    <n v="90"/>
    <m/>
    <n v="1117.99"/>
    <n v="4051.45"/>
    <n v="4861.32"/>
    <n v="2386.3111194805197"/>
    <n v="1271.0961363942633"/>
    <n v="4606.2866767990208"/>
    <n v="5527.0664941333644"/>
    <n v="2713.1108902640967"/>
    <n v="465.69376959283204"/>
    <n v="448.86563871498237"/>
    <m/>
    <n v="1"/>
  </r>
  <r>
    <s v="56636054CF3A0229EC8FD881C39F462BAA4DCEFE"/>
    <s v="EDGroup"/>
    <n v="422"/>
    <n v="1524972958"/>
    <n v="1524972958"/>
    <n v="-0.17643896357399999"/>
    <n v="-0.17643896357399999"/>
    <n v="421663"/>
    <n v="0.17647813782399999"/>
    <n v="0"/>
    <x v="4"/>
    <s v="063.6:064.4 04-28-22:35:58"/>
    <s v="EDGroup"/>
    <n v="0"/>
    <n v="0"/>
    <n v="1"/>
    <n v="0"/>
    <x v="2"/>
    <n v="400"/>
    <n v="512000"/>
    <n v="0.78125"/>
    <n v="1.28"/>
    <n v="4053"/>
    <n v="81"/>
    <m/>
    <n v="1117.99"/>
    <n v="4051.45"/>
    <n v="4861.32"/>
    <n v="2386.3111194805197"/>
    <n v="920.73300311390369"/>
    <n v="3336.6163610281174"/>
    <n v="4003.5937375984422"/>
    <n v="1965.2728587942649"/>
    <n v="421.66325065011199"/>
    <n v="448.7642754550784"/>
    <m/>
    <n v="1"/>
  </r>
  <r>
    <s v="C9B68C802CA20C3E4FA46D77153D6EDC80F13CF5"/>
    <s v="sybaze"/>
    <n v="421"/>
    <n v="1524951745"/>
    <n v="1524951745"/>
    <n v="-0.177107597921"/>
    <n v="-0.177107597921"/>
    <n v="421320"/>
    <n v="-0.23218335853300001"/>
    <n v="0"/>
    <x v="5"/>
    <s v="044.9:045.6 04-28-16:42:25"/>
    <s v="sybaze"/>
    <n v="0"/>
    <n v="0"/>
    <n v="1"/>
    <n v="0"/>
    <x v="2"/>
    <n v="530"/>
    <n v="512000"/>
    <n v="1.035156"/>
    <n v="0.96603799999999995"/>
    <n v="3068"/>
    <n v="61"/>
    <m/>
    <n v="1117.99"/>
    <n v="4051.45"/>
    <n v="4861.32"/>
    <n v="4819.491751072962"/>
    <n v="919.98547660030124"/>
    <n v="3333.9074224029646"/>
    <n v="4000.3432920746841"/>
    <n v="3965.9231438403558"/>
    <n v="421.32090986444803"/>
    <n v="448.5246369051136"/>
    <m/>
    <n v="1"/>
  </r>
  <r>
    <s v="984900209B57C0E1BB947FF9D9E7C8CBF9A42BDC"/>
    <s v="justhelpingrelay"/>
    <n v="420"/>
    <n v="1524988933"/>
    <n v="1524988933"/>
    <n v="-0.179505110671"/>
    <n v="-0.179505110671"/>
    <n v="420093"/>
    <n v="-5.3996479993899997E-2"/>
    <n v="0"/>
    <x v="3"/>
    <s v="058.7:059.5 04-29-03:02:13"/>
    <s v="justhelpingrelay"/>
    <n v="0"/>
    <n v="0"/>
    <n v="1"/>
    <n v="0"/>
    <x v="2"/>
    <n v="420"/>
    <n v="512000"/>
    <n v="0.82031200000000004"/>
    <n v="1.2190479999999999"/>
    <n v="3956"/>
    <n v="79"/>
    <m/>
    <n v="1117.99"/>
    <n v="4051.45"/>
    <n v="4861.32"/>
    <n v="3794.4265750962772"/>
    <n v="917.30508132092882"/>
    <n v="3324.194019371977"/>
    <n v="3988.6882153928541"/>
    <n v="3113.3076128006369"/>
    <n v="420.09338333644803"/>
    <n v="447.66536833551362"/>
    <m/>
    <n v="1"/>
  </r>
  <r>
    <s v="FA2C5687EC434A31012B732C8C8F817E8C65E28B"/>
    <s v="Unnamed"/>
    <n v="412"/>
    <n v="1524912765"/>
    <n v="1524912765"/>
    <n v="-0.21361855797599999"/>
    <n v="-0.21361855797599999"/>
    <n v="412290"/>
    <n v="-0.13710736517399999"/>
    <n v="4.5454545454499999E-2"/>
    <x v="4"/>
    <s v="062.0:062.8 04-28-05:52:45"/>
    <s v="Unnamed"/>
    <n v="1"/>
    <n v="0"/>
    <n v="0"/>
    <n v="0"/>
    <x v="0"/>
    <n v="404"/>
    <n v="524288"/>
    <n v="0.77056899999999995"/>
    <n v="1.2977430000000001"/>
    <n v="4077"/>
    <n v="81"/>
    <m/>
    <n v="10125.48"/>
    <n v="10125.48"/>
    <n v="4861.32"/>
    <n v="2386.3111194805197"/>
    <n v="7962.4895635851717"/>
    <n v="7962.4895635851717"/>
    <n v="3822.8518317401117"/>
    <n v="1876.550779254997"/>
    <n v="412.29035347587893"/>
    <n v="445.88964743311521"/>
    <m/>
    <n v="1"/>
  </r>
  <r>
    <s v="4F029167D6495E002E12D5EAFC84C21E10C88BE3"/>
    <s v="Unnamed"/>
    <n v="410"/>
    <n v="1525008480"/>
    <n v="1525008480"/>
    <n v="-0.217872678243"/>
    <n v="-0.217872678243"/>
    <n v="410059"/>
    <n v="3.8986101076300003E-2"/>
    <n v="0"/>
    <x v="6"/>
    <s v="075.8:076.6 04-29-08:28:00"/>
    <s v="Unnamed"/>
    <n v="0"/>
    <n v="0"/>
    <n v="1"/>
    <n v="0"/>
    <x v="2"/>
    <n v="255"/>
    <n v="524288"/>
    <n v="0.48637399999999997"/>
    <n v="2.0560309999999999"/>
    <n v="4894"/>
    <n v="97"/>
    <m/>
    <n v="1117.99"/>
    <n v="4051.45"/>
    <n v="4861.32"/>
    <n v="885.64026081730776"/>
    <n v="874.41052445110836"/>
    <n v="3168.7497377323971"/>
    <n v="3802.1711918037386"/>
    <n v="692.68344523321184"/>
    <n v="410.05996926933398"/>
    <n v="444.32837848853382"/>
    <m/>
    <n v="1"/>
  </r>
  <r>
    <s v="0E480BC6F6543B237216FA889DB050E81E298B3F"/>
    <s v="bluesbrothers"/>
    <n v="415"/>
    <n v="1524956694"/>
    <n v="1524956694"/>
    <n v="-0.19035617360000001"/>
    <n v="-0.19035617360000001"/>
    <n v="414537"/>
    <n v="-3.7381263293100001E-2"/>
    <n v="0"/>
    <x v="3"/>
    <s v="061.9:062.7 04-28-18:04:54"/>
    <s v="bluesbrothers"/>
    <n v="0"/>
    <n v="0"/>
    <n v="1"/>
    <n v="0"/>
    <x v="2"/>
    <n v="350"/>
    <n v="512000"/>
    <n v="0.68359400000000003"/>
    <n v="1.4628570000000001"/>
    <n v="4326"/>
    <n v="86"/>
    <m/>
    <n v="1117.99"/>
    <n v="4051.45"/>
    <n v="4861.32"/>
    <n v="3794.4265750962772"/>
    <n v="905.173701476936"/>
    <n v="3280.2314804682796"/>
    <n v="3935.9377261548475"/>
    <n v="3072.1340512547968"/>
    <n v="414.53763911679999"/>
    <n v="443.77634738175999"/>
    <m/>
    <n v="1"/>
  </r>
  <r>
    <s v="8376864320B8032983A4798E8241C7C66D941005"/>
    <s v="default"/>
    <n v="223"/>
    <n v="1525005297"/>
    <n v="1525005297"/>
    <n v="-0.513962123582"/>
    <n v="-0.513962123582"/>
    <n v="223322"/>
    <n v="-8.8360973870699994E-2"/>
    <n v="0"/>
    <x v="4"/>
    <s v="071.5:072.3 04-29-07:34:57"/>
    <s v="default"/>
    <n v="0"/>
    <n v="0"/>
    <n v="1"/>
    <n v="0"/>
    <x v="2"/>
    <n v="264"/>
    <n v="692224"/>
    <n v="0.38137900000000002"/>
    <n v="2.622061"/>
    <n v="5240"/>
    <n v="104"/>
    <m/>
    <n v="1117.99"/>
    <n v="4051.45"/>
    <n v="4861.32"/>
    <n v="2386.3111194805197"/>
    <n v="543.38548545655988"/>
    <n v="1969.1581544137059"/>
    <n v="2362.7856493883514"/>
    <n v="1159.8375889849719"/>
    <n v="336.44708296557366"/>
    <n v="443.18015807590149"/>
    <m/>
    <n v="1"/>
  </r>
  <r>
    <s v="EAD9A27D1103950AA1AAE157D37C0C00CFE9DAA7"/>
    <s v="MrUnknown"/>
    <n v="364"/>
    <n v="1524995200"/>
    <n v="1524995200"/>
    <n v="-0.41759625138700002"/>
    <n v="-0.41759625138700002"/>
    <n v="363792"/>
    <n v="0.18529381196299999"/>
    <n v="0"/>
    <x v="6"/>
    <s v="084.5:085.3 04-29-04:46:40"/>
    <s v="MrUnknown"/>
    <n v="0"/>
    <n v="0"/>
    <n v="1"/>
    <n v="0"/>
    <x v="2"/>
    <n v="241"/>
    <n v="624640"/>
    <n v="0.385822"/>
    <n v="2.5918670000000001"/>
    <n v="5224"/>
    <n v="104"/>
    <m/>
    <n v="1117.99"/>
    <n v="4051.45"/>
    <n v="4861.32"/>
    <n v="885.64026081730776"/>
    <n v="651.12156691184794"/>
    <n v="2359.5796673181389"/>
    <n v="2831.2509912073492"/>
    <n v="515.8002078225951"/>
    <n v="363.79267753362433"/>
    <n v="442.04687427353701"/>
    <m/>
    <n v="1"/>
  </r>
  <r>
    <s v="289ABA172DDBB5AF85E15C4DE6D575354A05E5EC"/>
    <s v="Unnamed"/>
    <n v="266"/>
    <n v="1524975801"/>
    <n v="1524975801"/>
    <n v="-0.68713990340099995"/>
    <n v="-0.68713990340099995"/>
    <n v="266315"/>
    <n v="-8.4327685558700002E-2"/>
    <n v="0"/>
    <x v="6"/>
    <s v="079.8:080.6 04-28-23:23:20"/>
    <s v="Unnamed"/>
    <n v="0"/>
    <n v="0"/>
    <n v="1"/>
    <n v="0"/>
    <x v="2"/>
    <n v="339"/>
    <n v="851230"/>
    <n v="0.39824700000000002"/>
    <n v="2.5110030000000001"/>
    <n v="5177"/>
    <n v="103"/>
    <m/>
    <n v="1117.99"/>
    <n v="4051.45"/>
    <n v="4861.32"/>
    <n v="885.64026081730776"/>
    <n v="349.77445939671605"/>
    <n v="1267.5370383660186"/>
    <n v="1520.9130447986508"/>
    <n v="277.08149755126652"/>
    <n v="266.31590002796685"/>
    <n v="441.79013001957685"/>
    <m/>
    <n v="1"/>
  </r>
  <r>
    <s v="59C6F1E8A62F11EE8F787B9FFD2C2809B2E3CF70"/>
    <s v="Zitlo"/>
    <n v="405"/>
    <n v="1525007567"/>
    <n v="1525007567"/>
    <n v="-0.226673179291"/>
    <n v="-0.226673179291"/>
    <n v="405445"/>
    <n v="-0.31683534915700001"/>
    <n v="0"/>
    <x v="5"/>
    <s v="043.3:044.1 04-29-08:12:47"/>
    <s v="Zitlo"/>
    <n v="0"/>
    <n v="0"/>
    <n v="1"/>
    <n v="0"/>
    <x v="2"/>
    <n v="572"/>
    <n v="524288"/>
    <n v="1.0910029999999999"/>
    <n v="0.91658700000000004"/>
    <n v="2741"/>
    <n v="54"/>
    <m/>
    <n v="1117.99"/>
    <n v="4051.45"/>
    <n v="4861.32"/>
    <n v="4819.491751072962"/>
    <n v="864.57165228445501"/>
    <n v="3133.0949477614781"/>
    <n v="3759.3891400490761"/>
    <n v="3727.042233290505"/>
    <n v="405.44597217588023"/>
    <n v="441.09858052311614"/>
    <m/>
    <n v="1"/>
  </r>
  <r>
    <s v="8763794C10DB21063BB190758D735B9966B74427"/>
    <s v="londontormoooo"/>
    <n v="367"/>
    <n v="1524988531"/>
    <n v="1524988531"/>
    <n v="-0.40306315697700001"/>
    <n v="-0.40306315697700001"/>
    <n v="366757"/>
    <n v="-0.930061742749"/>
    <n v="0"/>
    <x v="2"/>
    <s v="034.5:035.3 04-29-02:55:31"/>
    <s v="londontormoooo"/>
    <n v="1"/>
    <n v="0"/>
    <n v="0"/>
    <n v="0"/>
    <x v="0"/>
    <n v="733"/>
    <n v="614400"/>
    <n v="1.1930339999999999"/>
    <n v="0.83819900000000003"/>
    <n v="2336"/>
    <n v="46"/>
    <m/>
    <n v="10125.48"/>
    <n v="10125.48"/>
    <n v="4861.32"/>
    <n v="6440.9193022088357"/>
    <n v="6044.2720652925254"/>
    <n v="6044.2720652925254"/>
    <n v="2901.90101372457"/>
    <n v="3844.8220344264464"/>
    <n v="366.75799635333118"/>
    <n v="441.05059744733182"/>
    <m/>
    <n v="1"/>
  </r>
  <r>
    <s v="E71E082AA455C92859FC92C98DE4D0380046096D"/>
    <s v="ikindofeditconfig"/>
    <n v="364"/>
    <n v="1524959635"/>
    <n v="1524959635"/>
    <n v="-0.41609960625600001"/>
    <n v="-0.41609960625600001"/>
    <n v="364485"/>
    <n v="-0.124293456208"/>
    <n v="0"/>
    <x v="4"/>
    <s v="073.1:073.9 04-28-18:53:55"/>
    <s v="ikindofeditconfig"/>
    <n v="0"/>
    <n v="0"/>
    <n v="1"/>
    <n v="0"/>
    <x v="2"/>
    <n v="332"/>
    <n v="619853"/>
    <n v="0.53561099999999995"/>
    <n v="1.867027"/>
    <n v="4749"/>
    <n v="94"/>
    <m/>
    <n v="1117.99"/>
    <n v="4051.45"/>
    <n v="4861.32"/>
    <n v="2386.3111194805197"/>
    <n v="652.79480120185451"/>
    <n v="2365.6432502341286"/>
    <n v="2838.5266621155815"/>
    <n v="1393.3680022603608"/>
    <n v="361.93241076339962"/>
    <n v="439.3085875343798"/>
    <m/>
    <n v="1"/>
  </r>
  <r>
    <s v="F4B2C30D7EE708D5129141F7796ACFD11B0165F3"/>
    <s v="HeirloomReaper"/>
    <n v="312"/>
    <n v="1524984900"/>
    <n v="1524984900"/>
    <n v="-0.57534127757999998"/>
    <n v="-0.57534127757999998"/>
    <n v="311700"/>
    <n v="9.9573318356599994E-2"/>
    <n v="0"/>
    <x v="6"/>
    <s v="082.2:083.0 04-29-01:55:00"/>
    <s v="HeirloomReaper"/>
    <n v="0"/>
    <n v="0"/>
    <n v="1"/>
    <n v="0"/>
    <x v="2"/>
    <n v="282"/>
    <n v="734003"/>
    <n v="0.38419500000000001"/>
    <n v="2.6028479999999998"/>
    <n v="5232"/>
    <n v="104"/>
    <m/>
    <n v="1117.99"/>
    <n v="4051.45"/>
    <n v="4861.32"/>
    <n v="885.64026081730776"/>
    <n v="474.76420507833581"/>
    <n v="1720.4835809485089"/>
    <n v="2064.4019404747942"/>
    <n v="376.09486168239351"/>
    <n v="311.70077623244731"/>
    <n v="438.39144336271312"/>
    <m/>
    <n v="1"/>
  </r>
  <r>
    <s v="1EB127C3D85A9C6436116DDA9B27B025B4550DA4"/>
    <s v="dude2017"/>
    <n v="406"/>
    <n v="1524949073"/>
    <n v="1524949073"/>
    <n v="-0.20668083441000001"/>
    <n v="-0.20668083441000001"/>
    <n v="406179"/>
    <n v="9.8971609249000003E-2"/>
    <n v="0"/>
    <x v="3"/>
    <s v="059.4:060.2 04-28-15:57:53"/>
    <s v="dude2017"/>
    <n v="0"/>
    <n v="0"/>
    <n v="1"/>
    <n v="0"/>
    <x v="2"/>
    <n v="406"/>
    <n v="512000"/>
    <n v="0.79296900000000003"/>
    <n v="1.2610840000000001"/>
    <n v="4025"/>
    <n v="80"/>
    <m/>
    <n v="1117.99"/>
    <n v="4051.45"/>
    <n v="4861.32"/>
    <n v="3794.4265750962772"/>
    <n v="886.9228939379642"/>
    <n v="3214.0929334296056"/>
    <n v="3856.5783260659787"/>
    <n v="3010.1913244479001"/>
    <n v="406.17941278208002"/>
    <n v="437.92558894745599"/>
    <m/>
    <n v="1"/>
  </r>
  <r>
    <s v="13E63603BE0B562F2150751E0D4D8731460DCF93"/>
    <s v="eris"/>
    <n v="318"/>
    <n v="1525006228"/>
    <n v="1525006228"/>
    <n v="-0.55648489300399995"/>
    <n v="-0.55648489300399995"/>
    <n v="317911"/>
    <n v="-5.9225776745100003E-2"/>
    <n v="0"/>
    <x v="6"/>
    <s v="075.0:075.8 04-29-07:50:28"/>
    <s v="eris"/>
    <n v="0"/>
    <n v="0"/>
    <n v="1"/>
    <n v="0"/>
    <x v="2"/>
    <n v="360"/>
    <n v="716800"/>
    <n v="0.50223200000000001"/>
    <n v="1.9911110000000001"/>
    <n v="4846"/>
    <n v="96"/>
    <m/>
    <n v="1117.99"/>
    <n v="4051.45"/>
    <n v="4861.32"/>
    <n v="885.64026081730776"/>
    <n v="495.84545447045809"/>
    <n v="1796.8792802389444"/>
    <n v="2156.0688599417949"/>
    <n v="392.79483503635362"/>
    <n v="317.91162869473283"/>
    <n v="437.578140086313"/>
    <m/>
    <n v="1"/>
  </r>
  <r>
    <s v="AFD423E81CD11B0827D5E9D8F99FA1E290F4735F"/>
    <s v="DFRIpi004"/>
    <n v="429"/>
    <n v="1524975578"/>
    <n v="1524975578"/>
    <n v="-5.9912763103900001E-2"/>
    <n v="-5.9912763103900001E-2"/>
    <n v="429341"/>
    <n v="-2.5434633845299998E-2"/>
    <n v="0"/>
    <x v="4"/>
    <s v="064.4:065.2 04-28-23:19:38"/>
    <s v="DFRIpi004"/>
    <n v="0"/>
    <n v="0"/>
    <n v="1"/>
    <n v="0"/>
    <x v="2"/>
    <n v="429"/>
    <n v="456704"/>
    <n v="0.93933900000000004"/>
    <n v="1.064578"/>
    <n v="3586"/>
    <n v="71"/>
    <m/>
    <n v="1117.99"/>
    <n v="4051.45"/>
    <n v="4861.32"/>
    <n v="2386.3111194805197"/>
    <n v="1051.0081299774708"/>
    <n v="3808.716435922704"/>
    <n v="4570.0648864677487"/>
    <n v="2243.340626686881"/>
    <n v="429.34160143939647"/>
    <n v="437.55032100757751"/>
    <m/>
    <n v="1"/>
  </r>
  <r>
    <s v="B86C1DEA307C64C147081D4EBA6F78ADDBE004CA"/>
    <s v="naks"/>
    <n v="281"/>
    <n v="1524991829"/>
    <n v="1524991829"/>
    <n v="-0.647443054046"/>
    <n v="-0.647443054046"/>
    <n v="280613"/>
    <n v="2.9706080047699999E-2"/>
    <n v="0"/>
    <x v="6"/>
    <s v="083.7:084.5 04-29-03:50:29"/>
    <s v="naks"/>
    <n v="0"/>
    <n v="0"/>
    <n v="1"/>
    <n v="0"/>
    <x v="2"/>
    <n v="281"/>
    <n v="795939"/>
    <n v="0.35304200000000002"/>
    <n v="2.8325230000000001"/>
    <n v="5305"/>
    <n v="106"/>
    <m/>
    <n v="1117.99"/>
    <n v="4051.45"/>
    <n v="4861.32"/>
    <n v="885.64026081730776"/>
    <n v="394.15514000711244"/>
    <n v="1428.3668386853333"/>
    <n v="1713.8921325050992"/>
    <n v="312.23862556765403"/>
    <n v="280.61382300568079"/>
    <n v="435.21137610397659"/>
    <m/>
    <n v="1"/>
  </r>
  <r>
    <s v="A706DE7DBFD100BBF8DE38728CBC2A552A2D1F60"/>
    <s v="Torroo"/>
    <n v="312"/>
    <n v="1524975801"/>
    <n v="1524975801"/>
    <n v="-0.564757920001"/>
    <n v="-0.564757920001"/>
    <n v="311981"/>
    <n v="8.4355090658700001E-4"/>
    <n v="0"/>
    <x v="6"/>
    <s v="079.8:080.6 04-28-23:23:20"/>
    <s v="Torroo"/>
    <n v="0"/>
    <n v="0"/>
    <n v="1"/>
    <n v="0"/>
    <x v="2"/>
    <n v="312"/>
    <n v="716800"/>
    <n v="0.43526799999999999"/>
    <n v="2.2974359999999998"/>
    <n v="5055"/>
    <n v="101"/>
    <m/>
    <n v="1117.99"/>
    <n v="4051.45"/>
    <n v="4861.32"/>
    <n v="885.64026081730776"/>
    <n v="486.59629301808201"/>
    <n v="1763.3615250119485"/>
    <n v="2115.8510283407386"/>
    <n v="385.46790924898187"/>
    <n v="311.98152294328321"/>
    <n v="433.42706606029822"/>
    <m/>
    <n v="1"/>
  </r>
  <r>
    <s v="F10D4C1D35BE02BB8D5641B9F46BE56E9CFF8A95"/>
    <s v="UbuntuCore213"/>
    <n v="323"/>
    <n v="1525001744"/>
    <n v="1525001744"/>
    <n v="-0.52912709834500005"/>
    <n v="-0.52912709834500005"/>
    <n v="323275"/>
    <n v="-0.251656896676"/>
    <n v="0"/>
    <x v="6"/>
    <s v="086.0:086.8 04-29-06:35:44"/>
    <s v="UbuntuCore213"/>
    <n v="0"/>
    <n v="0"/>
    <n v="1"/>
    <n v="0"/>
    <x v="2"/>
    <n v="193"/>
    <n v="686545"/>
    <n v="0.28111799999999998"/>
    <n v="3.5572279999999998"/>
    <n v="5530"/>
    <n v="110"/>
    <m/>
    <n v="1117.99"/>
    <n v="4051.45"/>
    <n v="4861.32"/>
    <n v="885.64026081730776"/>
    <n v="526.43119532127344"/>
    <n v="1907.7180174101495"/>
    <n v="2289.0638542734841"/>
    <n v="417.02399943353669"/>
    <n v="323.27543626673196"/>
    <n v="432.25630538671231"/>
    <m/>
    <n v="1"/>
  </r>
  <r>
    <s v="4B7C87ED43BF5BE510C10EC55DB3AAEDF4DB0F1F"/>
    <s v="bvedigfecwurw23c54v"/>
    <n v="310"/>
    <n v="1524973109"/>
    <n v="1524973109"/>
    <n v="-0.56740526026899996"/>
    <n v="-0.56740526026899996"/>
    <n v="310083"/>
    <n v="0.21747656990200001"/>
    <n v="0"/>
    <x v="7"/>
    <s v="090.2:091.0 04-28-22:38:29"/>
    <s v="bvedigfecwurw23c54v"/>
    <n v="0"/>
    <n v="0"/>
    <n v="1"/>
    <n v="0"/>
    <x v="2"/>
    <n v="310"/>
    <n v="716800"/>
    <n v="0.43247799999999997"/>
    <n v="2.3122579999999999"/>
    <n v="5067"/>
    <n v="101"/>
    <m/>
    <n v="1117.99"/>
    <n v="4051.45"/>
    <n v="4861.32"/>
    <n v="509.99709399477808"/>
    <n v="483.63659307186072"/>
    <n v="1752.6359582831601"/>
    <n v="2102.9814601491048"/>
    <n v="220.62206014023738"/>
    <n v="310.08390943918079"/>
    <n v="432.09873660742659"/>
    <m/>
    <n v="1"/>
  </r>
  <r>
    <s v="1CA6E34E762AB5550FBB254A7C7BD874F1550710"/>
    <s v="Kalabint"/>
    <n v="353"/>
    <n v="1524977546"/>
    <n v="1524977546"/>
    <n v="-0.42515401572900002"/>
    <n v="-0.42515401572900002"/>
    <n v="353185"/>
    <n v="-0.50890862460599995"/>
    <n v="0"/>
    <x v="3"/>
    <s v="054.8:055.6 04-28-23:52:26"/>
    <s v="Kalabint"/>
    <n v="0"/>
    <n v="0"/>
    <n v="1"/>
    <n v="0"/>
    <x v="2"/>
    <n v="570"/>
    <n v="614400"/>
    <n v="0.92773399999999995"/>
    <n v="1.077895"/>
    <n v="3606"/>
    <n v="72"/>
    <m/>
    <n v="1117.99"/>
    <n v="4051.45"/>
    <n v="4861.32"/>
    <n v="3794.4265750962772"/>
    <n v="642.67206195513529"/>
    <n v="2328.9597629747427"/>
    <n v="2794.5102802562974"/>
    <n v="2181.2108793052589"/>
    <n v="353.18537273610235"/>
    <n v="431.54976091527169"/>
    <m/>
    <n v="1"/>
  </r>
  <r>
    <s v="1EE15139F389FDA24400239607CB4C0BE5DD8C76"/>
    <s v="QuackQuack"/>
    <n v="80"/>
    <n v="1524994035"/>
    <n v="1524994035"/>
    <n v="-0.93643184655300005"/>
    <n v="-0.93643184655300005"/>
    <n v="79544"/>
    <n v="-3.53626253161E-3"/>
    <n v="7.1428571428599999E-2"/>
    <x v="7"/>
    <s v="097.3:098.1 04-29-04:27:15"/>
    <s v="QuackQuack"/>
    <n v="1"/>
    <n v="0"/>
    <n v="0"/>
    <n v="0"/>
    <x v="0"/>
    <n v="81"/>
    <n v="1251328"/>
    <n v="6.4730999999999997E-2"/>
    <n v="15.448494"/>
    <n v="6311"/>
    <n v="126"/>
    <m/>
    <n v="10125.48"/>
    <n v="10125.48"/>
    <n v="4861.32"/>
    <n v="509.99709399477808"/>
    <n v="643.65806636452908"/>
    <n v="643.65806636452908"/>
    <n v="309.02513571496979"/>
    <n v="32.41957352858411"/>
    <n v="79.544610316527553"/>
    <n v="431.0796272215693"/>
    <m/>
    <n v="1"/>
  </r>
  <r>
    <s v="4474D0487CCA5EF5A5DC3B1DBBEF0612C84157CC"/>
    <s v="ventilaarrelay"/>
    <n v="391"/>
    <n v="1524985992"/>
    <n v="1524985992"/>
    <n v="-0.25481786007099999"/>
    <n v="-0.25481786007099999"/>
    <n v="390690"/>
    <n v="5.2402450420899999E-2"/>
    <n v="0"/>
    <x v="4"/>
    <s v="066.8:067.5 04-29-02:13:12"/>
    <s v="ventilaarrelay"/>
    <n v="0"/>
    <n v="0"/>
    <n v="1"/>
    <n v="0"/>
    <x v="2"/>
    <n v="391"/>
    <n v="524288"/>
    <n v="0.74577300000000002"/>
    <n v="1.3408899999999999"/>
    <n v="4145"/>
    <n v="82"/>
    <m/>
    <n v="1117.99"/>
    <n v="4051.45"/>
    <n v="4861.32"/>
    <n v="2386.3111194805197"/>
    <n v="833.10618061922264"/>
    <n v="3019.0681808153468"/>
    <n v="3622.568840479646"/>
    <n v="1778.2364265508611"/>
    <n v="390.69005377909554"/>
    <n v="430.76943764536691"/>
    <m/>
    <n v="1"/>
  </r>
  <r>
    <s v="F8FC81D283539FF32C7E9E07F20E4E97AB1597C9"/>
    <s v="sticky4john"/>
    <n v="395"/>
    <n v="1524929364"/>
    <n v="1524929364"/>
    <n v="-0.229294524152"/>
    <n v="-0.229294524152"/>
    <n v="394601"/>
    <n v="-3.0321314906900002E-2"/>
    <n v="0"/>
    <x v="4"/>
    <s v="065.9:066.7 04-28-10:29:24"/>
    <s v="sticky4john"/>
    <n v="0"/>
    <n v="0"/>
    <n v="1"/>
    <n v="0"/>
    <x v="2"/>
    <n v="395"/>
    <n v="512000"/>
    <n v="0.77148399999999995"/>
    <n v="1.296203"/>
    <n v="4074"/>
    <n v="81"/>
    <m/>
    <n v="1117.99"/>
    <n v="4051.45"/>
    <n v="4861.32"/>
    <n v="2386.3111194805197"/>
    <n v="861.64101494330555"/>
    <n v="3122.4747001243795"/>
    <n v="3746.6459438493989"/>
    <n v="1839.1430468606075"/>
    <n v="394.60120363417599"/>
    <n v="429.82084254392322"/>
    <m/>
    <n v="1"/>
  </r>
  <r>
    <s v="CA5BC2B9B31BA04435C47B4FF4BB1A2D5FCEEDA4"/>
    <s v="JarugasStar"/>
    <n v="416"/>
    <n v="1524915206"/>
    <n v="1524915206"/>
    <n v="-9.6388050734199995E-2"/>
    <n v="-9.6388050734199995E-2"/>
    <n v="416384"/>
    <n v="0.13739831643600001"/>
    <n v="0"/>
    <x v="4"/>
    <s v="062.8:063.6 04-28-06:33:26"/>
    <s v="JarugasStar"/>
    <n v="1"/>
    <n v="0"/>
    <n v="0"/>
    <n v="0"/>
    <x v="0"/>
    <n v="410"/>
    <n v="460800"/>
    <n v="0.88975700000000002"/>
    <n v="1.123902"/>
    <n v="3741"/>
    <n v="74"/>
    <m/>
    <n v="10125.48"/>
    <n v="10125.48"/>
    <n v="4861.32"/>
    <n v="2386.3111194805197"/>
    <n v="9149.5047200518729"/>
    <n v="9149.5047200518729"/>
    <n v="4392.7468412048183"/>
    <n v="2156.2992422284456"/>
    <n v="416.3843862216807"/>
    <n v="429.70907035517644"/>
    <m/>
    <n v="1"/>
  </r>
  <r>
    <s v="445BDDB8348293F84081C6F7E21BF0069B935960"/>
    <s v="ZeiberSchnitzel"/>
    <n v="394"/>
    <n v="1524977546"/>
    <n v="1524977546"/>
    <n v="-0.23034736483599999"/>
    <n v="-0.23034736483599999"/>
    <n v="394062"/>
    <n v="-0.16149439995100001"/>
    <n v="0"/>
    <x v="3"/>
    <s v="054.8:055.6 04-28-23:52:26"/>
    <s v="ZeiberSchnitzel"/>
    <n v="0"/>
    <n v="0"/>
    <n v="1"/>
    <n v="0"/>
    <x v="2"/>
    <n v="469"/>
    <n v="512000"/>
    <n v="0.91601600000000005"/>
    <n v="1.0916840000000001"/>
    <n v="3645"/>
    <n v="72"/>
    <m/>
    <n v="1117.99"/>
    <n v="4051.45"/>
    <n v="4861.32"/>
    <n v="3794.4265750962772"/>
    <n v="860.46394958700046"/>
    <n v="3118.2091687351881"/>
    <n v="3741.5277483754567"/>
    <n v="2920.3904124591613"/>
    <n v="394.06214920396803"/>
    <n v="429.44350444277762"/>
    <m/>
    <n v="1"/>
  </r>
  <r>
    <s v="94FD41BB95802322B6603C6EDA127F9F239A90C3"/>
    <s v="FauxRealRelay"/>
    <n v="283"/>
    <n v="1525007235"/>
    <n v="1525007235"/>
    <n v="-0.63090786792499998"/>
    <n v="-0.63090786792499998"/>
    <n v="283462"/>
    <n v="-0.19329148753700001"/>
    <n v="0"/>
    <x v="4"/>
    <s v="072.2:073.0 04-29-08:07:15"/>
    <s v="FauxRealRelay"/>
    <n v="0"/>
    <n v="0"/>
    <n v="1"/>
    <n v="0"/>
    <x v="2"/>
    <n v="432"/>
    <n v="768000"/>
    <n v="0.5625"/>
    <n v="1.7777780000000001"/>
    <n v="4662"/>
    <n v="93"/>
    <m/>
    <n v="1117.99"/>
    <n v="4051.45"/>
    <n v="4861.32"/>
    <n v="2386.3111194805197"/>
    <n v="412.64131273852928"/>
    <n v="1495.3583184952588"/>
    <n v="1794.274963498839"/>
    <n v="880.7686588833451"/>
    <n v="283.46275743360002"/>
    <n v="428.82393020351998"/>
    <m/>
    <n v="1"/>
  </r>
  <r>
    <s v="DA6CB6C05F4A404184FC3A85FDB83F935C6620DC"/>
    <s v="Mania76"/>
    <n v="369"/>
    <n v="1524989085"/>
    <n v="1524989085"/>
    <n v="-0.34396877213999999"/>
    <n v="-0.34396877213999999"/>
    <n v="369476"/>
    <n v="-0.13211839198799999"/>
    <n v="6.66666666667E-2"/>
    <x v="4"/>
    <s v="067.6:068.4 04-29-03:04:45"/>
    <s v="Mania76"/>
    <n v="1"/>
    <n v="0"/>
    <n v="0"/>
    <n v="0"/>
    <x v="0"/>
    <n v="369"/>
    <n v="563200"/>
    <n v="0.65518500000000002"/>
    <n v="1.5262869999999999"/>
    <n v="4397"/>
    <n v="87"/>
    <m/>
    <n v="10125.48"/>
    <n v="10125.48"/>
    <n v="4861.32"/>
    <n v="2386.3111194805197"/>
    <n v="6642.6310770718728"/>
    <n v="6642.6310770718728"/>
    <n v="3189.1777286203751"/>
    <n v="1565.4946137687766"/>
    <n v="369.47678753075201"/>
    <n v="427.59375127152646"/>
    <m/>
    <n v="1"/>
  </r>
  <r>
    <s v="912B7597346A74A44AD4B6068C645772B758DCB7"/>
    <s v="trex"/>
    <n v="391"/>
    <n v="1524943158"/>
    <n v="1524943158"/>
    <n v="-0.23584640218"/>
    <n v="-0.23584640218"/>
    <n v="391246"/>
    <n v="-0.30646562698899998"/>
    <n v="0"/>
    <x v="3"/>
    <s v="057.8:058.6 04-28-14:19:18"/>
    <s v="trex"/>
    <n v="0"/>
    <n v="0"/>
    <n v="1"/>
    <n v="0"/>
    <x v="2"/>
    <n v="391"/>
    <n v="512000"/>
    <n v="0.76367200000000002"/>
    <n v="1.309463"/>
    <n v="4095"/>
    <n v="81"/>
    <m/>
    <n v="1117.99"/>
    <n v="4051.45"/>
    <n v="4861.32"/>
    <n v="3794.4265750962772"/>
    <n v="854.31608082678179"/>
    <n v="3095.9300938878391"/>
    <n v="3714.7951681543223"/>
    <n v="2899.524719023641"/>
    <n v="391.24664208384002"/>
    <n v="427.47264945868801"/>
    <m/>
    <n v="1"/>
  </r>
  <r>
    <s v="C89BD5752ADD09B011B3AF9502670E66CDB216FD"/>
    <s v="Ut5uvfw1GIgTI"/>
    <n v="435"/>
    <n v="1524843139"/>
    <n v="1524843139"/>
    <n v="6.1155592789799998E-2"/>
    <n v="6.1155592789799998E-2"/>
    <n v="434649"/>
    <n v="0.154276255862"/>
    <n v="0.4"/>
    <x v="3"/>
    <s v="054.7:055.5 04-27-10:32:19"/>
    <s v="Ut5uvfw1GIgTI"/>
    <n v="0"/>
    <n v="0"/>
    <n v="1"/>
    <n v="0"/>
    <x v="2"/>
    <n v="435"/>
    <n v="409600"/>
    <n v="1.062012"/>
    <n v="0.94160900000000003"/>
    <n v="2915"/>
    <n v="58"/>
    <m/>
    <n v="1117.99"/>
    <n v="4051.45"/>
    <n v="4861.32"/>
    <n v="3794.4265750962772"/>
    <n v="1186.3613411830686"/>
    <n v="4299.2188264082351"/>
    <n v="5158.6169063409097"/>
    <n v="4026.4769815936606"/>
    <n v="434.6493308067021"/>
    <n v="427.13453156469149"/>
    <m/>
    <n v="1"/>
  </r>
  <r>
    <s v="FAE87904F26414F0B20FD0053D1FF2C0F46ADBD4"/>
    <s v="Unnamed"/>
    <n v="169"/>
    <n v="1524994035"/>
    <n v="1524994035"/>
    <n v="-0.83475736145900004"/>
    <n v="-0.83475736145900004"/>
    <n v="169208"/>
    <n v="0.102407850888"/>
    <n v="0"/>
    <x v="7"/>
    <s v="097.3:098.1 04-29-04:27:15"/>
    <s v="Unnamed"/>
    <n v="0"/>
    <n v="0"/>
    <n v="1"/>
    <n v="0"/>
    <x v="2"/>
    <n v="150"/>
    <n v="1024000"/>
    <n v="0.146484"/>
    <n v="6.8266669999999996"/>
    <n v="6062"/>
    <n v="121"/>
    <m/>
    <n v="1117.99"/>
    <n v="4051.45"/>
    <n v="4861.32"/>
    <n v="509.99709399477808"/>
    <n v="184.73961746245254"/>
    <n v="669.47228791693431"/>
    <n v="803.29734359213387"/>
    <n v="84.273265459939495"/>
    <n v="169.20846186598396"/>
    <n v="425.64592330618882"/>
    <m/>
    <n v="1"/>
  </r>
  <r>
    <s v="2515431B3CB6D8FEB31391A1A17A1C5DE37F54CD"/>
    <s v="netNOtriality5b"/>
    <n v="387"/>
    <n v="1524985992"/>
    <n v="1524985992"/>
    <n v="-0.243314978407"/>
    <n v="-0.243314978407"/>
    <n v="387422"/>
    <n v="7.2472717489600005E-2"/>
    <n v="0"/>
    <x v="4"/>
    <s v="066.8:067.5 04-29-02:13:12"/>
    <s v="netNOtriality5b"/>
    <n v="0"/>
    <n v="0"/>
    <n v="1"/>
    <n v="0"/>
    <x v="2"/>
    <n v="387"/>
    <n v="512000"/>
    <n v="0.75585899999999995"/>
    <n v="1.322997"/>
    <n v="4113"/>
    <n v="82"/>
    <m/>
    <n v="1117.99"/>
    <n v="4051.45"/>
    <n v="4861.32"/>
    <n v="2386.3111194805197"/>
    <n v="845.96628729075803"/>
    <n v="3065.6715307329596"/>
    <n v="3678.4880291704826"/>
    <n v="1805.685880971733"/>
    <n v="387.422731055616"/>
    <n v="424.79591173893118"/>
    <m/>
    <n v="1"/>
  </r>
  <r>
    <s v="6BC1EE8B5CCA6433813B952AD44AC71B9EDAC5B2"/>
    <s v="Unnamed"/>
    <n v="431"/>
    <n v="1524959606"/>
    <n v="1524959606"/>
    <n v="5.2422073645399997E-2"/>
    <n v="5.2422073645399997E-2"/>
    <n v="431072"/>
    <n v="-7.4280931855600002E-2"/>
    <n v="0"/>
    <x v="5"/>
    <s v="046.5:047.3 04-28-18:53:26"/>
    <s v="Unnamed"/>
    <n v="0"/>
    <n v="0"/>
    <n v="1"/>
    <n v="0"/>
    <x v="2"/>
    <n v="431"/>
    <n v="409600"/>
    <n v="1.052246"/>
    <n v="0.95034799999999997"/>
    <n v="2978"/>
    <n v="59"/>
    <m/>
    <n v="1117.99"/>
    <n v="4051.45"/>
    <n v="4861.32"/>
    <n v="4819.491751072962"/>
    <n v="1176.5973541148207"/>
    <n v="4263.8354102706553"/>
    <n v="5116.1604750538554"/>
    <n v="5072.1395025811062"/>
    <n v="431.07208136515584"/>
    <n v="424.63045695560902"/>
    <m/>
    <n v="1"/>
  </r>
  <r>
    <s v="3DEEA96E80CCA0307F90F3C9BA645E8306ACFF3D"/>
    <s v="Unnamed"/>
    <n v="232"/>
    <n v="1524978554"/>
    <n v="1524978554"/>
    <n v="-0.73326609949800003"/>
    <n v="-0.73326609949800003"/>
    <n v="232487"/>
    <n v="8.2892900712099996E-2"/>
    <n v="0"/>
    <x v="7"/>
    <s v="091.8:092.6 04-29-00:09:14"/>
    <s v="Unnamed"/>
    <n v="0"/>
    <n v="0"/>
    <n v="1"/>
    <n v="0"/>
    <x v="2"/>
    <n v="175"/>
    <n v="871608"/>
    <n v="0.20077800000000001"/>
    <n v="4.9806169999999996"/>
    <n v="5837"/>
    <n v="116"/>
    <m/>
    <n v="1117.99"/>
    <n v="4051.45"/>
    <n v="4861.32"/>
    <n v="509.99709399477808"/>
    <n v="298.20583342223097"/>
    <n v="1080.6590611888278"/>
    <n v="1296.6788451883824"/>
    <n v="136.03351412591226"/>
    <n v="232.48740154874719"/>
    <n v="424.22358108412305"/>
    <m/>
    <n v="1"/>
  </r>
  <r>
    <s v="549A5E85D6BCF476BF7A03A8823E7745DD319C17"/>
    <s v="larco"/>
    <n v="214"/>
    <n v="1524969560"/>
    <n v="1524969560"/>
    <n v="-0.76443532647300005"/>
    <n v="-0.76443532647300005"/>
    <n v="214443"/>
    <n v="4.7483796791700002E-3"/>
    <n v="0"/>
    <x v="7"/>
    <s v="089.4:090.2 04-28-21:39:20"/>
    <s v="larco"/>
    <n v="1"/>
    <n v="0"/>
    <n v="0"/>
    <n v="0"/>
    <x v="0"/>
    <n v="214"/>
    <n v="910336"/>
    <n v="0.23507800000000001"/>
    <n v="4.2539069999999999"/>
    <n v="5709"/>
    <n v="114"/>
    <m/>
    <n v="10125.48"/>
    <n v="10125.48"/>
    <n v="4861.32"/>
    <n v="509.99709399477808"/>
    <n v="2385.2053905041671"/>
    <n v="2385.2053905041671"/>
    <n v="1145.1552587102753"/>
    <n v="120.13729894659861"/>
    <n v="214.44300263987503"/>
    <n v="423.21090184791251"/>
    <m/>
    <n v="1"/>
  </r>
  <r>
    <s v="ACC9EAD0A677A1A342AB796899BDE612EEFAF056"/>
    <s v="awai"/>
    <n v="329"/>
    <n v="1525006228"/>
    <n v="1525006228"/>
    <n v="-0.48466963174700001"/>
    <n v="-0.48466963174700001"/>
    <n v="329046"/>
    <n v="7.8057662113200005E-2"/>
    <n v="0"/>
    <x v="6"/>
    <s v="075.0:075.8 04-29-07:50:28"/>
    <s v="awai"/>
    <n v="0"/>
    <n v="0"/>
    <n v="1"/>
    <n v="0"/>
    <x v="2"/>
    <n v="316"/>
    <n v="638515"/>
    <n v="0.494898"/>
    <n v="2.0206170000000001"/>
    <n v="4858"/>
    <n v="97"/>
    <m/>
    <n v="1117.99"/>
    <n v="4051.45"/>
    <n v="4861.32"/>
    <n v="885.64026081730776"/>
    <n v="576.13419840317135"/>
    <n v="2087.8352204586163"/>
    <n v="2505.1858257956733"/>
    <n v="456.39732174666614"/>
    <n v="329.04617008506426"/>
    <n v="421.88681905954508"/>
    <m/>
    <n v="1"/>
  </r>
  <r>
    <s v="C9BB9377CF989908BE82EC2A11DB8C85160E17D9"/>
    <s v="RToRpi"/>
    <n v="427"/>
    <n v="1524988784"/>
    <n v="1524988784"/>
    <n v="4.1871419721800002E-2"/>
    <n v="4.1871419721800002E-2"/>
    <n v="426750"/>
    <n v="-0.151292434216"/>
    <n v="0"/>
    <x v="5"/>
    <s v="038.6:039.4 04-29-02:59:44"/>
    <s v="RToRpi"/>
    <n v="0"/>
    <n v="0"/>
    <n v="1"/>
    <n v="0"/>
    <x v="2"/>
    <n v="451"/>
    <n v="409600"/>
    <n v="1.1010740000000001"/>
    <n v="0.90820400000000001"/>
    <n v="2702"/>
    <n v="54"/>
    <m/>
    <n v="1117.99"/>
    <n v="4051.45"/>
    <n v="4861.32"/>
    <n v="4819.491751072962"/>
    <n v="1164.8018285347753"/>
    <n v="4221.0899634318866"/>
    <n v="5064.8703701219802"/>
    <n v="5021.2907130278909"/>
    <n v="426.75053351804928"/>
    <n v="421.60537346263447"/>
    <m/>
    <n v="1"/>
  </r>
  <r>
    <s v="258D6B20334854EB66F8753023C704636B3F76FC"/>
    <s v="UbuntuCore212"/>
    <n v="253"/>
    <n v="1524778489"/>
    <n v="1524778489"/>
    <n v="-0.68887162168000005"/>
    <n v="-0.68887162168000005"/>
    <n v="253283"/>
    <n v="-0.55706089393299996"/>
    <n v="0"/>
    <x v="3"/>
    <s v="050.8:051.6 04-26-16:34:49"/>
    <s v="UbuntuCore212"/>
    <n v="0"/>
    <n v="0"/>
    <n v="1"/>
    <n v="0"/>
    <x v="2"/>
    <n v="814"/>
    <n v="814080"/>
    <n v="0.99990199999999996"/>
    <n v="1.0000979999999999"/>
    <n v="3342"/>
    <n v="66"/>
    <m/>
    <n v="1117.99"/>
    <n v="4051.45"/>
    <n v="4861.32"/>
    <n v="3794.4265750962772"/>
    <n v="347.83841567797674"/>
    <n v="1260.5210683445637"/>
    <n v="1512.4946080945822"/>
    <n v="1180.5537869640164"/>
    <n v="253.28339022274557"/>
    <n v="421.52237315592191"/>
    <m/>
    <n v="1"/>
  </r>
  <r>
    <s v="80E3CAD69AAA9DE9ED9CB6531CA3D73F6FB9FE52"/>
    <s v="default"/>
    <n v="376"/>
    <n v="1524995596"/>
    <n v="1524995596"/>
    <n v="-0.28284204997399998"/>
    <n v="-0.28284204997399998"/>
    <n v="375997"/>
    <n v="-0.339981154397"/>
    <n v="0"/>
    <x v="3"/>
    <s v="060.2:061.0 04-29-04:53:16"/>
    <s v="default"/>
    <n v="0"/>
    <n v="0"/>
    <n v="1"/>
    <n v="0"/>
    <x v="2"/>
    <n v="390"/>
    <n v="524288"/>
    <n v="0.74386600000000003"/>
    <n v="1.344328"/>
    <n v="4153"/>
    <n v="83"/>
    <m/>
    <n v="1117.99"/>
    <n v="4051.45"/>
    <n v="4861.32"/>
    <n v="3794.4265750962772"/>
    <n v="801.77541654956781"/>
    <n v="2905.5295766328377"/>
    <n v="3486.3342856203944"/>
    <n v="2721.2031841202224"/>
    <n v="375.99730730323148"/>
    <n v="420.48451511226205"/>
    <m/>
    <n v="1"/>
  </r>
  <r>
    <s v="868FAF3EEA379D9FE4CA222F510E7DB6C485CB46"/>
    <s v="sunkenship"/>
    <n v="378"/>
    <n v="1524950916"/>
    <n v="1524950916"/>
    <n v="-0.26192424064399999"/>
    <n v="-0.26192424064399999"/>
    <n v="377894"/>
    <n v="-6.14145408937E-2"/>
    <n v="0"/>
    <x v="4"/>
    <s v="070.6:071.4 04-28-16:28:36"/>
    <s v="sunkenship"/>
    <n v="0"/>
    <n v="0"/>
    <n v="1"/>
    <n v="0"/>
    <x v="2"/>
    <n v="292"/>
    <n v="512000"/>
    <n v="0.57031200000000004"/>
    <n v="1.753425"/>
    <n v="4631"/>
    <n v="92"/>
    <m/>
    <n v="1117.99"/>
    <n v="4051.45"/>
    <n v="4861.32"/>
    <n v="2386.3111194805197"/>
    <n v="825.16131820241446"/>
    <n v="2990.2770352428661"/>
    <n v="3588.0224504725097"/>
    <n v="1761.278391570251"/>
    <n v="377.894788790272"/>
    <n v="418.1263521531904"/>
    <m/>
    <n v="1"/>
  </r>
  <r>
    <s v="FF0B7F8181C7E729629E213CF6EEF3D6C9A70AD6"/>
    <s v="test"/>
    <n v="264"/>
    <n v="1524921323"/>
    <n v="1524921323"/>
    <n v="-0.73144870805100004"/>
    <n v="-0.73144870805100004"/>
    <n v="263949"/>
    <n v="3.1561268336800001E-2"/>
    <n v="0"/>
    <x v="7"/>
    <s v="090.9:091.7 04-28-08:15:23"/>
    <s v="test"/>
    <n v="0"/>
    <n v="0"/>
    <n v="1"/>
    <n v="0"/>
    <x v="2"/>
    <n v="238"/>
    <n v="856176"/>
    <n v="0.27798"/>
    <n v="3.597378"/>
    <n v="5534"/>
    <n v="110"/>
    <m/>
    <n v="1117.99"/>
    <n v="4051.45"/>
    <n v="4861.32"/>
    <n v="509.99709399477808"/>
    <n v="300.23765888606249"/>
    <n v="1088.0221317667758"/>
    <n v="1305.5137665775123"/>
    <n v="136.96037848253323"/>
    <n v="229.92717093572699"/>
    <n v="417.8018196550089"/>
    <m/>
    <n v="1"/>
  </r>
  <r>
    <s v="6D5B799330A98543379159FD6231A125169DF031"/>
    <s v="vereinst"/>
    <n v="155"/>
    <n v="1524988261"/>
    <n v="1524988261"/>
    <n v="-0.84900617027699998"/>
    <n v="-0.84900617027699998"/>
    <n v="154617"/>
    <n v="5.9523011042400001E-2"/>
    <n v="0"/>
    <x v="7"/>
    <s v="094.9:095.7 04-29-02:51:01"/>
    <s v="vereinst"/>
    <n v="0"/>
    <n v="0"/>
    <n v="1"/>
    <n v="0"/>
    <x v="2"/>
    <n v="155"/>
    <n v="1024000"/>
    <n v="0.151367"/>
    <n v="6.606452"/>
    <n v="6051"/>
    <n v="121"/>
    <m/>
    <n v="1117.99"/>
    <n v="4051.45"/>
    <n v="4861.32"/>
    <n v="509.99709399477808"/>
    <n v="168.8095916920168"/>
    <n v="611.74395143124843"/>
    <n v="734.02932430901444"/>
    <n v="77.00641436987236"/>
    <n v="154.61768163635202"/>
    <n v="415.43237714544648"/>
    <m/>
    <n v="1"/>
  </r>
  <r>
    <s v="3502685DAB8D4FECC7C3ED870574FC58B35B6393"/>
    <s v="hellyeabuds"/>
    <n v="373"/>
    <n v="1524991754"/>
    <n v="1524991754"/>
    <n v="-0.27056637984699999"/>
    <n v="-0.27056637984699999"/>
    <n v="373470"/>
    <n v="-0.53565589301700001"/>
    <n v="0"/>
    <x v="5"/>
    <s v="039.4:040.2 04-29-03:49:14"/>
    <s v="hellyeabuds"/>
    <n v="0"/>
    <n v="0"/>
    <n v="1"/>
    <n v="0"/>
    <x v="2"/>
    <n v="403"/>
    <n v="512000"/>
    <n v="0.78710899999999995"/>
    <n v="1.2704709999999999"/>
    <n v="4041"/>
    <n v="80"/>
    <m/>
    <n v="1117.99"/>
    <n v="4051.45"/>
    <n v="4861.32"/>
    <n v="4819.491751072962"/>
    <n v="815.49949299485252"/>
    <n v="2955.263840368872"/>
    <n v="3546.010246322182"/>
    <n v="3515.4993152826719"/>
    <n v="373.47001351833603"/>
    <n v="415.02900946283523"/>
    <m/>
    <n v="1"/>
  </r>
  <r>
    <s v="D01956B555BA59D422D994D41AC9634183974597"/>
    <s v="k21hermes"/>
    <n v="439"/>
    <n v="1524956694"/>
    <n v="1524956694"/>
    <n v="0.224883831353"/>
    <n v="0.224883831353"/>
    <n v="438998"/>
    <n v="0.72936397025099997"/>
    <n v="0"/>
    <x v="3"/>
    <s v="061.9:062.7 04-28-18:04:54"/>
    <s v="k21hermes"/>
    <n v="0"/>
    <n v="0"/>
    <n v="1"/>
    <n v="0"/>
    <x v="2"/>
    <n v="377"/>
    <n v="358400"/>
    <n v="1.0518970000000001"/>
    <n v="0.95066300000000004"/>
    <n v="2979"/>
    <n v="59"/>
    <m/>
    <n v="1117.99"/>
    <n v="4051.45"/>
    <n v="4861.32"/>
    <n v="3794.4265750962772"/>
    <n v="1369.4078746143405"/>
    <n v="4962.5555985351111"/>
    <n v="5954.5522670329656"/>
    <n v="4647.7317610915698"/>
    <n v="438.99836515691516"/>
    <n v="414.81885560984063"/>
    <m/>
    <n v="1"/>
  </r>
  <r>
    <s v="E8659D6B2624A03A2478E34B529FCB07BEFB0EAC"/>
    <s v="cctor"/>
    <n v="373"/>
    <n v="1524963456"/>
    <n v="1524963456"/>
    <n v="-0.27216787097599998"/>
    <n v="-0.27216787097599998"/>
    <n v="372650"/>
    <n v="0.30506954992500002"/>
    <n v="0"/>
    <x v="4"/>
    <s v="074.7:075.5 04-28-19:57:36"/>
    <s v="cctor"/>
    <n v="0"/>
    <n v="0"/>
    <n v="1"/>
    <n v="0"/>
    <x v="2"/>
    <n v="373"/>
    <n v="512000"/>
    <n v="0.72851600000000005"/>
    <n v="1.372654"/>
    <n v="4203"/>
    <n v="84"/>
    <m/>
    <n v="1117.99"/>
    <n v="4051.45"/>
    <n v="4861.32"/>
    <n v="2386.3111194805197"/>
    <n v="813.70904192754176"/>
    <n v="2948.7754791342845"/>
    <n v="3538.2248854669515"/>
    <n v="1736.8339026051515"/>
    <n v="372.65005006028798"/>
    <n v="414.45503504220164"/>
    <m/>
    <n v="1"/>
  </r>
  <r>
    <s v="863D7DD65F64F06934A8CFB228653E38A061FDCD"/>
    <s v="Manheim"/>
    <n v="417"/>
    <n v="1525003705"/>
    <n v="1525003705"/>
    <n v="1.6887016490999999E-2"/>
    <n v="1.6887016490999999E-2"/>
    <n v="416516"/>
    <n v="1.0286676897599999E-2"/>
    <n v="0"/>
    <x v="3"/>
    <s v="050.0:050.8 04-29-07:08:25"/>
    <s v="Manheim"/>
    <n v="0"/>
    <n v="0"/>
    <n v="1"/>
    <n v="0"/>
    <x v="2"/>
    <n v="412"/>
    <n v="409600"/>
    <n v="1.0058590000000001"/>
    <n v="0.99417500000000003"/>
    <n v="3201"/>
    <n v="64"/>
    <m/>
    <n v="1117.99"/>
    <n v="4051.45"/>
    <n v="4861.32"/>
    <n v="3794.4265750962772"/>
    <n v="1136.8695155667731"/>
    <n v="4119.8669029624616"/>
    <n v="4943.4131910080278"/>
    <n v="3858.5031192438169"/>
    <n v="416.51692195471361"/>
    <n v="414.44184536829954"/>
    <m/>
    <n v="1"/>
  </r>
  <r>
    <s v="459056B0933F927A30806D4A19CB410990962D41"/>
    <s v="n0trace"/>
    <n v="416"/>
    <n v="1524967741"/>
    <n v="1524967741"/>
    <n v="1.56240375162E-2"/>
    <n v="1.56240375162E-2"/>
    <n v="415999"/>
    <n v="1.02121522101E-2"/>
    <n v="0"/>
    <x v="5"/>
    <s v="048.1:048.9 04-28-21:09:01"/>
    <s v="n0trace"/>
    <n v="0"/>
    <n v="0"/>
    <n v="1"/>
    <n v="0"/>
    <x v="2"/>
    <n v="416"/>
    <n v="409600"/>
    <n v="1.015625"/>
    <n v="0.98461500000000002"/>
    <n v="3159"/>
    <n v="63"/>
    <m/>
    <n v="1117.99"/>
    <n v="4051.45"/>
    <n v="4861.32"/>
    <n v="4819.491751072962"/>
    <n v="1135.4575177027364"/>
    <n v="4114.7500067950086"/>
    <n v="4937.2734460582533"/>
    <n v="4894.7916710007421"/>
    <n v="415.99960576663551"/>
    <n v="414.0797240366449"/>
    <m/>
    <n v="1"/>
  </r>
  <r>
    <s v="19DB4071CE6D4790BCAA8E091D2B793BBB0C2A7F"/>
    <s v="UbuntuCore212"/>
    <n v="51"/>
    <n v="1524936657"/>
    <n v="1524936657"/>
    <n v="-0.112807929722"/>
    <n v="-0.112807929722"/>
    <n v="50875"/>
    <n v="0"/>
    <n v="0.57142857142900005"/>
    <x v="8"/>
    <s v="000.0:100.0 04-28-12:30:57"/>
    <s v="UbuntuCore212"/>
    <n v="0"/>
    <n v="0"/>
    <n v="1"/>
    <n v="1"/>
    <x v="2"/>
    <n v="20"/>
    <n v="449536"/>
    <n v="1"/>
    <n v="1"/>
    <n v="3266"/>
    <n v="65"/>
    <m/>
    <n v="1117.99"/>
    <n v="4051.45"/>
    <n v="4861.32"/>
    <n v="504.85700000000003"/>
    <n v="991.87186265010121"/>
    <n v="3594.4143131278029"/>
    <n v="4312.9245550838468"/>
    <n v="447.90512702434023"/>
    <n v="398.82477450449102"/>
    <n v="414.03814215314372"/>
    <m/>
    <n v="1"/>
  </r>
  <r>
    <s v="641E6C62A3BE1750B804225689EB1D4A8A9C35B7"/>
    <s v="prometheus01"/>
    <n v="365"/>
    <n v="1524983329"/>
    <n v="1524983329"/>
    <n v="-0.30348262385899999"/>
    <n v="-0.30348262385899999"/>
    <n v="365175"/>
    <n v="1.53098363089E-3"/>
    <n v="0"/>
    <x v="4"/>
    <s v="066.0:066.8 04-29-01:28:49"/>
    <s v="prometheus01"/>
    <n v="0"/>
    <n v="0"/>
    <n v="1"/>
    <n v="0"/>
    <x v="2"/>
    <n v="377"/>
    <n v="524288"/>
    <n v="0.71906999999999999"/>
    <n v="1.390684"/>
    <n v="4231"/>
    <n v="84"/>
    <m/>
    <n v="1117.99"/>
    <n v="4051.45"/>
    <n v="4861.32"/>
    <n v="2386.3111194805197"/>
    <n v="778.69946135187649"/>
    <n v="2821.9053235664542"/>
    <n v="3385.9938509817657"/>
    <n v="1662.1071595966639"/>
    <n v="365.1757021022126"/>
    <n v="412.90939147154882"/>
    <m/>
    <n v="1"/>
  </r>
  <r>
    <s v="2CE6C5DDB5163A2B6400FB96BD10C6050FB43AF7"/>
    <s v="sinsg"/>
    <n v="140"/>
    <n v="1524991621"/>
    <n v="1524991621"/>
    <n v="-0.86626548614900001"/>
    <n v="-0.86626548614900001"/>
    <n v="140230"/>
    <n v="2.0395705132000001E-2"/>
    <n v="0.625"/>
    <x v="7"/>
    <s v="096.5:097.3 04-29-03:47:01"/>
    <s v="sinsg"/>
    <n v="1"/>
    <n v="0"/>
    <n v="0"/>
    <n v="0"/>
    <x v="0"/>
    <n v="140"/>
    <n v="1048576"/>
    <n v="0.13351399999999999"/>
    <n v="7.4898290000000003"/>
    <n v="6103"/>
    <n v="122"/>
    <m/>
    <n v="10125.48"/>
    <n v="10125.48"/>
    <n v="4861.32"/>
    <n v="509.99709399477808"/>
    <n v="1354.1261453080233"/>
    <n v="1354.1261453080233"/>
    <n v="650.1262668741432"/>
    <n v="68.204213430814391"/>
    <n v="140.23080159582616"/>
    <n v="412.73436111707832"/>
    <m/>
    <n v="1"/>
  </r>
  <r>
    <s v="99044C3A496BBCD7258379EAB2A4BE08B2338339"/>
    <s v="TorSupporter"/>
    <n v="370"/>
    <n v="1524975578"/>
    <n v="1524975578"/>
    <n v="-0.277102152155"/>
    <n v="-0.277102152155"/>
    <n v="370123"/>
    <n v="-0.13718149556799999"/>
    <n v="0"/>
    <x v="4"/>
    <s v="064.4:065.2 04-28-23:19:38"/>
    <s v="TorSupporter"/>
    <n v="0"/>
    <n v="0"/>
    <n v="1"/>
    <n v="0"/>
    <x v="2"/>
    <n v="384"/>
    <n v="512000"/>
    <n v="0.75"/>
    <n v="1.3333330000000001"/>
    <n v="4126"/>
    <n v="82"/>
    <m/>
    <n v="1117.99"/>
    <n v="4051.45"/>
    <n v="4861.32"/>
    <n v="2386.3111194805197"/>
    <n v="808.19256491223155"/>
    <n v="2928.7844856516249"/>
    <n v="3514.2377656858553"/>
    <n v="1725.0591725610602"/>
    <n v="370.12369809664"/>
    <n v="412.68658866764804"/>
    <m/>
    <n v="1"/>
  </r>
  <r>
    <s v="0CF9EAA6C29B4CF7350533A70C9924DA8D28DB39"/>
    <s v="Unnamed"/>
    <n v="389"/>
    <n v="1524980073"/>
    <n v="1524980073"/>
    <n v="-0.15577821228800001"/>
    <n v="-0.15577821228800001"/>
    <n v="389017"/>
    <n v="-7.6967385856400006E-2"/>
    <n v="0"/>
    <x v="3"/>
    <s v="055.6:056.4 04-29-00:34:33"/>
    <s v="Unnamed"/>
    <n v="0"/>
    <n v="0"/>
    <n v="1"/>
    <n v="0"/>
    <x v="2"/>
    <n v="389"/>
    <n v="460800"/>
    <n v="0.84418400000000005"/>
    <n v="1.1845760000000001"/>
    <n v="3881"/>
    <n v="77"/>
    <m/>
    <n v="1117.99"/>
    <n v="4051.45"/>
    <n v="4861.32"/>
    <n v="3794.4265750962772"/>
    <n v="943.83151644413886"/>
    <n v="3420.3223618257821"/>
    <n v="4104.032261040099"/>
    <n v="3203.3375865697003"/>
    <n v="389.0173997776896"/>
    <n v="410.55217984438275"/>
    <m/>
    <n v="1"/>
  </r>
  <r>
    <s v="C2B25596591E04E747A25D145E60ECDA4392C64D"/>
    <s v="dvorakftw"/>
    <n v="410"/>
    <n v="1524988784"/>
    <n v="1524988784"/>
    <n v="2.0382405500399998E-3"/>
    <n v="2.0382405500399998E-3"/>
    <n v="410434"/>
    <n v="-0.17147779328400001"/>
    <n v="0"/>
    <x v="5"/>
    <s v="038.6:039.4 04-29-02:59:44"/>
    <s v="dvorakftw"/>
    <n v="0"/>
    <n v="0"/>
    <n v="1"/>
    <n v="0"/>
    <x v="2"/>
    <n v="410"/>
    <n v="409600"/>
    <n v="1.000977"/>
    <n v="0.99902400000000002"/>
    <n v="3220"/>
    <n v="64"/>
    <m/>
    <n v="1117.99"/>
    <n v="4051.45"/>
    <n v="4861.32"/>
    <n v="4819.491751072962"/>
    <n v="1120.2687325525394"/>
    <n v="4059.7078296764598"/>
    <n v="4871.2285395507206"/>
    <n v="4829.3150345905824"/>
    <n v="410.43486332929643"/>
    <n v="410.18440433050745"/>
    <m/>
    <n v="1"/>
  </r>
  <r>
    <s v="1238453127615B7331D65D81780DC982C7AC463E"/>
    <s v="1torexit"/>
    <n v="103"/>
    <n v="1524991621"/>
    <n v="1524991621"/>
    <n v="-0.90786674858899996"/>
    <n v="-0.90786674858899996"/>
    <n v="103495"/>
    <n v="-7.7200478417799997E-3"/>
    <n v="0"/>
    <x v="7"/>
    <s v="096.5:097.3 04-29-03:47:01"/>
    <s v="1torexit"/>
    <n v="1"/>
    <n v="0"/>
    <n v="0"/>
    <n v="0"/>
    <x v="0"/>
    <n v="103"/>
    <n v="1123328"/>
    <n v="9.1691999999999996E-2"/>
    <n v="10.906097000000001"/>
    <n v="6240"/>
    <n v="124"/>
    <m/>
    <n v="10125.48"/>
    <n v="10125.48"/>
    <n v="4861.32"/>
    <n v="509.99709399477808"/>
    <n v="932.89339449705267"/>
    <n v="932.89339449705267"/>
    <n v="447.88921774932265"/>
    <n v="46.987690479900309"/>
    <n v="103.49586104101586"/>
    <n v="409.44550272871118"/>
    <m/>
    <n v="1"/>
  </r>
  <r>
    <s v="E8EA53FB04C626DC97E6333F60328B1A682B1BD6"/>
    <s v="foghorn"/>
    <n v="255"/>
    <n v="1524933178"/>
    <n v="1524933178"/>
    <n v="-0.66803511360800005"/>
    <n v="-0.66803511360800005"/>
    <n v="254949"/>
    <n v="-0.912858186131"/>
    <n v="0"/>
    <x v="5"/>
    <s v="040.9:041.7 04-28-11:32:58"/>
    <s v="foghorn"/>
    <n v="0"/>
    <n v="0"/>
    <n v="1"/>
    <n v="0"/>
    <x v="2"/>
    <n v="678"/>
    <n v="768000"/>
    <n v="0.88281200000000004"/>
    <n v="1.1327430000000001"/>
    <n v="3762"/>
    <n v="75"/>
    <m/>
    <n v="1117.99"/>
    <n v="4051.45"/>
    <n v="4861.32"/>
    <n v="4819.491751072962"/>
    <n v="371.133423337392"/>
    <n v="1344.939138972868"/>
    <n v="1613.787541515157"/>
    <n v="1599.9020316121166"/>
    <n v="254.94903274905596"/>
    <n v="408.86432292433921"/>
    <m/>
    <n v="1"/>
  </r>
  <r>
    <s v="B4F93A094A1717F19BFEDF0926203D59E2A8CC3C"/>
    <s v="CaliforniaPromise"/>
    <n v="292"/>
    <n v="1524963785"/>
    <n v="1524963785"/>
    <n v="-0.57121360586199998"/>
    <n v="-0.57121360586199998"/>
    <n v="291807"/>
    <n v="-3.5325239307299999E-2"/>
    <n v="0"/>
    <x v="6"/>
    <s v="075.8:076.6 04-28-20:03:05"/>
    <s v="CaliforniaPromise"/>
    <n v="0"/>
    <n v="0"/>
    <n v="1"/>
    <n v="0"/>
    <x v="2"/>
    <n v="292"/>
    <n v="680542"/>
    <n v="0.42907000000000001"/>
    <n v="2.3306230000000001"/>
    <n v="5081"/>
    <n v="101"/>
    <m/>
    <n v="1117.99"/>
    <n v="4051.45"/>
    <n v="4861.32"/>
    <n v="885.64026081730776"/>
    <n v="479.37890078234267"/>
    <n v="1737.2066365304001"/>
    <n v="2084.4678735509419"/>
    <n v="379.75049393929123"/>
    <n v="291.80715023946277"/>
    <n v="408.42760516762399"/>
    <m/>
    <n v="1"/>
  </r>
  <r>
    <s v="D0ED34DD871B66F5D958F9EBC17579F840FCF009"/>
    <s v="jplitzaHB"/>
    <n v="364"/>
    <n v="1524975578"/>
    <n v="1524975578"/>
    <n v="-0.289248664195"/>
    <n v="-0.289248664195"/>
    <n v="363904"/>
    <n v="-0.32409672933799999"/>
    <n v="0"/>
    <x v="4"/>
    <s v="064.4:065.2 04-28-23:19:38"/>
    <s v="jplitzaHB"/>
    <n v="0"/>
    <n v="0"/>
    <n v="1"/>
    <n v="0"/>
    <x v="2"/>
    <n v="385"/>
    <n v="512000"/>
    <n v="0.75195299999999998"/>
    <n v="1.3298700000000001"/>
    <n v="4122"/>
    <n v="82"/>
    <m/>
    <n v="1117.99"/>
    <n v="4051.45"/>
    <n v="4861.32"/>
    <n v="2386.3111194805197"/>
    <n v="794.61288591663185"/>
    <n v="2879.5734994471668"/>
    <n v="3455.1896837755621"/>
    <n v="1696.0738158171041"/>
    <n v="363.90468393215997"/>
    <n v="408.333278752512"/>
    <m/>
    <n v="1"/>
  </r>
  <r>
    <s v="3B5CE79EA6618CA57E2DD59EB9DF053661FFE608"/>
    <s v="ducky"/>
    <n v="139"/>
    <n v="1524864989"/>
    <n v="1524864989"/>
    <n v="-0.80399816341800001"/>
    <n v="-0.80399816341800001"/>
    <n v="139002"/>
    <n v="-2.8772046447700001E-2"/>
    <n v="0"/>
    <x v="7"/>
    <s v="091.7:092.5 04-27-16:36:29"/>
    <s v="ducky"/>
    <n v="0"/>
    <n v="0"/>
    <n v="1"/>
    <n v="0"/>
    <x v="2"/>
    <n v="183"/>
    <n v="933487"/>
    <n v="0.19603899999999999"/>
    <n v="5.1010220000000004"/>
    <n v="5855"/>
    <n v="117"/>
    <m/>
    <n v="1117.99"/>
    <n v="4051.45"/>
    <n v="4861.32"/>
    <n v="509.99709399477808"/>
    <n v="219.12809328031017"/>
    <n v="794.09164082014377"/>
    <n v="952.82764821280807"/>
    <n v="99.960367074459384"/>
    <n v="182.96516642542142"/>
    <n v="408.12171649779503"/>
    <m/>
    <n v="1"/>
  </r>
  <r>
    <s v="69A17126E499F697A045422AA1770146738B85F5"/>
    <s v="TheBadBADdRAGON"/>
    <n v="407"/>
    <n v="1524985992"/>
    <n v="1524985992"/>
    <n v="-6.5340637817899996E-3"/>
    <n v="-6.5340637817899996E-3"/>
    <n v="406923"/>
    <n v="0.207032068278"/>
    <n v="0"/>
    <x v="4"/>
    <s v="066.8:067.5 04-29-02:13:12"/>
    <s v="TheBadBADdRAGON"/>
    <n v="0"/>
    <n v="0"/>
    <n v="1"/>
    <n v="0"/>
    <x v="2"/>
    <n v="284"/>
    <n v="409600"/>
    <n v="0.69335899999999995"/>
    <n v="1.4422539999999999"/>
    <n v="4298"/>
    <n v="85"/>
    <m/>
    <n v="1117.99"/>
    <n v="4051.45"/>
    <n v="4861.32"/>
    <n v="2386.3111194805197"/>
    <n v="1110.6849820325965"/>
    <n v="4024.9775672912665"/>
    <n v="4829.5558250563081"/>
    <n v="2370.7188104226393"/>
    <n v="406.92364747497879"/>
    <n v="407.72655323248517"/>
    <m/>
    <n v="1"/>
  </r>
  <r>
    <s v="9A90C935DC5A58B8D248822C87F9B4C179D6F2B7"/>
    <s v="DinoRelay"/>
    <n v="362"/>
    <n v="1524905143"/>
    <n v="1524905143"/>
    <n v="-0.29212725695500003"/>
    <n v="-0.29212725695500003"/>
    <n v="362430"/>
    <n v="-0.31755077503000001"/>
    <n v="0"/>
    <x v="5"/>
    <s v="048.9:049.7 04-28-03:45:43"/>
    <s v="DinoRelay"/>
    <n v="0"/>
    <n v="0"/>
    <n v="1"/>
    <n v="0"/>
    <x v="2"/>
    <n v="381"/>
    <n v="512000"/>
    <n v="0.74414100000000005"/>
    <n v="1.3438319999999999"/>
    <n v="4152"/>
    <n v="83"/>
    <m/>
    <n v="1117.99"/>
    <n v="4051.45"/>
    <n v="4861.32"/>
    <n v="4819.491751072962"/>
    <n v="791.3946479968796"/>
    <n v="2867.9110248096654"/>
    <n v="3441.1959232195195"/>
    <n v="3411.5868459147682"/>
    <n v="362.43084443904002"/>
    <n v="407.30159110732802"/>
    <m/>
    <n v="1"/>
  </r>
  <r>
    <s v="5F0A8E912C919D1964C53971F29A47CD04A34A1E"/>
    <s v="terra"/>
    <n v="362"/>
    <n v="1524925046"/>
    <n v="1524925046"/>
    <n v="-0.292212201901"/>
    <n v="-0.292212201901"/>
    <n v="362387"/>
    <n v="-5.0556306114399999E-2"/>
    <n v="0"/>
    <x v="4"/>
    <s v="065.1:065.9 04-28-09:17:26"/>
    <s v="terra"/>
    <n v="0"/>
    <n v="0"/>
    <n v="1"/>
    <n v="0"/>
    <x v="2"/>
    <n v="362"/>
    <n v="512000"/>
    <n v="0.70703099999999997"/>
    <n v="1.4143650000000001"/>
    <n v="4257"/>
    <n v="85"/>
    <m/>
    <n v="1117.99"/>
    <n v="4051.45"/>
    <n v="4861.32"/>
    <n v="2386.3111194805197"/>
    <n v="791.29968039670098"/>
    <n v="2867.5668746081933"/>
    <n v="3440.7829786546304"/>
    <n v="1689.0018928362765"/>
    <n v="362.38735262668797"/>
    <n v="407.2711468386816"/>
    <m/>
    <n v="1"/>
  </r>
  <r>
    <s v="1D503952419FF24F0764762245855DF8DC73391B"/>
    <s v="ibelsfalke"/>
    <n v="406"/>
    <n v="1524894564"/>
    <n v="1524894564"/>
    <n v="-9.0112574212699997E-3"/>
    <n v="-9.0112574212699997E-3"/>
    <n v="405908"/>
    <n v="5.2634206397199998E-2"/>
    <n v="0"/>
    <x v="3"/>
    <s v="057.9:058.7 04-28-00:49:24"/>
    <s v="ibelsfalke"/>
    <n v="0"/>
    <n v="0"/>
    <n v="1"/>
    <n v="0"/>
    <x v="2"/>
    <n v="406"/>
    <n v="409600"/>
    <n v="0.99121099999999995"/>
    <n v="1.008867"/>
    <n v="3390"/>
    <n v="67"/>
    <m/>
    <n v="1117.99"/>
    <n v="4051.45"/>
    <n v="4861.32"/>
    <n v="3794.4265750962772"/>
    <n v="1107.9155043155945"/>
    <n v="4014.9413411205956"/>
    <n v="4817.5133940728319"/>
    <n v="3760.2340204619768"/>
    <n v="405.90898896024783"/>
    <n v="407.01629227217347"/>
    <m/>
    <n v="1"/>
  </r>
  <r>
    <s v="979B2E677F6D94820CD8D645626ED776DCB1CB6C"/>
    <s v="Octogon"/>
    <n v="370"/>
    <n v="1524826032"/>
    <n v="1524826032"/>
    <n v="-0.73053079971900003"/>
    <n v="-0.73053079971900003"/>
    <n v="369713"/>
    <n v="-7.3126652378899997E-3"/>
    <n v="0"/>
    <x v="6"/>
    <s v="086.0:086.8 04-27-05:47:12"/>
    <s v="Octogon"/>
    <n v="0"/>
    <n v="0"/>
    <n v="1"/>
    <n v="0"/>
    <x v="2"/>
    <n v="370"/>
    <n v="832595"/>
    <n v="0.44439400000000001"/>
    <n v="2.250257"/>
    <n v="5028"/>
    <n v="100"/>
    <m/>
    <n v="1117.99"/>
    <n v="4051.45"/>
    <n v="4861.32"/>
    <n v="885.64026081730776"/>
    <n v="301.26387122215516"/>
    <n v="1091.7409914784573"/>
    <n v="1309.9760127100308"/>
    <n v="238.65277281909616"/>
    <n v="224.35870880795918"/>
    <n v="406.8295961655715"/>
    <m/>
    <n v="1"/>
  </r>
  <r>
    <s v="7251032F9417C026BC7595601F8B737771275B64"/>
    <s v="UbuntuCore212"/>
    <n v="163"/>
    <n v="1524958750"/>
    <n v="1524958750"/>
    <n v="-0.833251938686"/>
    <n v="-0.833251938686"/>
    <n v="162830"/>
    <n v="-0.19665184280100001"/>
    <n v="0"/>
    <x v="7"/>
    <s v="098.8:099.6 04-28-18:39:10"/>
    <s v="UbuntuCore212"/>
    <n v="0"/>
    <n v="0"/>
    <n v="1"/>
    <n v="0"/>
    <x v="2"/>
    <n v="53"/>
    <n v="975872"/>
    <n v="5.4309999999999997E-2"/>
    <n v="18.412679000000001"/>
    <n v="6331"/>
    <n v="126"/>
    <m/>
    <n v="1117.99"/>
    <n v="4051.45"/>
    <n v="4861.32"/>
    <n v="509.99709399477808"/>
    <n v="186.42266506843885"/>
    <n v="675.57143301060523"/>
    <n v="810.61568542697444"/>
    <n v="85.041026699403076"/>
    <n v="162.72476409061579"/>
    <n v="406.6689348634311"/>
    <m/>
    <n v="1"/>
  </r>
  <r>
    <s v="3C638F95F36671FC71690C7BBE252E21920044D5"/>
    <s v="glenda1"/>
    <n v="405"/>
    <n v="1524966384"/>
    <n v="1524966384"/>
    <n v="-1.1827430594900001E-2"/>
    <n v="-1.1827430594900001E-2"/>
    <n v="404755"/>
    <n v="0.243093291972"/>
    <n v="0"/>
    <x v="4"/>
    <s v="062.0:062.8 04-28-20:46:24"/>
    <s v="glenda1"/>
    <n v="0"/>
    <n v="0"/>
    <n v="1"/>
    <n v="0"/>
    <x v="2"/>
    <n v="405"/>
    <n v="409600"/>
    <n v="0.98877000000000004"/>
    <n v="1.011358"/>
    <n v="3397"/>
    <n v="67"/>
    <m/>
    <n v="1117.99"/>
    <n v="4051.45"/>
    <n v="4861.32"/>
    <n v="2386.3111194805197"/>
    <n v="1104.7670508692079"/>
    <n v="4003.5317563162921"/>
    <n v="4803.8230751004003"/>
    <n v="2358.0871903370257"/>
    <n v="404.755484428329"/>
    <n v="406.20883909983024"/>
    <m/>
    <n v="1"/>
  </r>
  <r>
    <s v="9FA653748324D1C63DD0ED119680D90B324B49AC"/>
    <s v="HiyokoTAMAIZUMI"/>
    <n v="256"/>
    <n v="1524975801"/>
    <n v="1524975801"/>
    <n v="-0.67538004871299995"/>
    <n v="-0.67538004871299995"/>
    <n v="255786"/>
    <n v="-7.7088729611200002E-2"/>
    <n v="0"/>
    <x v="6"/>
    <s v="079.8:080.6 04-28-23:23:20"/>
    <s v="HiyokoTAMAIZUMI"/>
    <n v="0"/>
    <n v="0"/>
    <n v="1"/>
    <n v="0"/>
    <x v="2"/>
    <n v="256"/>
    <n v="769932"/>
    <n v="0.33249699999999999"/>
    <n v="3.0075470000000002"/>
    <n v="5375"/>
    <n v="107"/>
    <m/>
    <n v="1117.99"/>
    <n v="4051.45"/>
    <n v="4861.32"/>
    <n v="885.64026081730776"/>
    <n v="362.9218593393532"/>
    <n v="1315.1815016417163"/>
    <n v="1578.081461590519"/>
    <n v="287.49649832432044"/>
    <n v="249.93528833430253"/>
    <n v="405.93430183401176"/>
    <m/>
    <n v="1"/>
  </r>
  <r>
    <s v="50CC4A0BC5D07F473DB7D61808015293ED89E2B6"/>
    <s v="ClubInfoBdeB"/>
    <n v="359"/>
    <n v="1524951745"/>
    <n v="1524951745"/>
    <n v="-0.29793694810299998"/>
    <n v="-0.29793694810299998"/>
    <n v="359456"/>
    <n v="-0.35283323002400002"/>
    <n v="0"/>
    <x v="5"/>
    <s v="044.9:045.6 04-28-16:42:25"/>
    <s v="ClubInfoBdeB"/>
    <n v="0"/>
    <n v="0"/>
    <n v="1"/>
    <n v="0"/>
    <x v="2"/>
    <n v="418"/>
    <n v="512000"/>
    <n v="0.81640599999999997"/>
    <n v="1.22488"/>
    <n v="3966"/>
    <n v="79"/>
    <m/>
    <n v="1117.99"/>
    <n v="4051.45"/>
    <n v="4861.32"/>
    <n v="4819.491751072962"/>
    <n v="784.89947139032711"/>
    <n v="2844.3733516081006"/>
    <n v="3412.953155447924"/>
    <n v="3383.5870873507006"/>
    <n v="359.45628257126401"/>
    <n v="405.2193977998848"/>
    <m/>
    <n v="1"/>
  </r>
  <r>
    <s v="A350314C24A2A5B7CE0A91707B7E359495DCECA0"/>
    <s v="paruchu"/>
    <n v="315"/>
    <n v="1524989085"/>
    <n v="1524989085"/>
    <n v="-0.487393153252"/>
    <n v="-0.487393153252"/>
    <n v="314945"/>
    <n v="-0.15145876472799999"/>
    <n v="0"/>
    <x v="4"/>
    <s v="067.6:068.4 04-29-03:04:45"/>
    <s v="paruchu"/>
    <n v="0"/>
    <n v="0"/>
    <n v="1"/>
    <n v="0"/>
    <x v="2"/>
    <n v="323"/>
    <n v="614400"/>
    <n v="0.52571599999999996"/>
    <n v="1.9021669999999999"/>
    <n v="4780"/>
    <n v="95"/>
    <m/>
    <n v="1117.99"/>
    <n v="4051.45"/>
    <n v="4861.32"/>
    <n v="2386.3111194805197"/>
    <n v="573.08932859579659"/>
    <n v="2076.8010092571849"/>
    <n v="2491.9459162329877"/>
    <n v="1223.2394183165991"/>
    <n v="314.94564664197128"/>
    <n v="404.78195264937978"/>
    <m/>
    <n v="1"/>
  </r>
  <r>
    <s v="19F962ABA1DCB0EF712F7C9A21286D31A2BA9152"/>
    <s v="Unnamed"/>
    <n v="466"/>
    <n v="1524964902"/>
    <n v="1524964902"/>
    <n v="0.77721698529700001"/>
    <n v="0.77721698529700001"/>
    <n v="465886"/>
    <n v="-3.4744155899199998E-2"/>
    <n v="0"/>
    <x v="2"/>
    <s v="028.2:029.0 04-28-20:21:42"/>
    <s v="Unnamed"/>
    <n v="0"/>
    <n v="0"/>
    <n v="1"/>
    <n v="0"/>
    <x v="2"/>
    <n v="373"/>
    <n v="262144"/>
    <n v="1.422882"/>
    <n v="0.70279899999999995"/>
    <n v="1602"/>
    <n v="32"/>
    <m/>
    <n v="1117.99"/>
    <n v="4051.45"/>
    <n v="4861.32"/>
    <n v="6440.9193022088357"/>
    <n v="1986.9108173921932"/>
    <n v="7200.3057550815311"/>
    <n v="8639.6204749640128"/>
    <n v="11446.911184812845"/>
    <n v="465.8867693936968"/>
    <n v="404.7639385755877"/>
    <m/>
    <n v="1"/>
  </r>
  <r>
    <s v="1819C1AE3477821E534BDF51EB727725DFAB672D"/>
    <s v="linuxhq"/>
    <n v="353"/>
    <n v="1525002309"/>
    <n v="1525002309"/>
    <n v="-0.32695154565200002"/>
    <n v="-0.32695154565200002"/>
    <n v="352871"/>
    <n v="5.7560986676099997E-2"/>
    <n v="0"/>
    <x v="4"/>
    <s v="070.7:071.5 04-29-06:45:09"/>
    <s v="linuxhq"/>
    <n v="0"/>
    <n v="0"/>
    <n v="1"/>
    <n v="0"/>
    <x v="2"/>
    <n v="312"/>
    <n v="524288"/>
    <n v="0.59509299999999998"/>
    <n v="1.68041"/>
    <n v="4547"/>
    <n v="90"/>
    <m/>
    <n v="1117.99"/>
    <n v="4051.45"/>
    <n v="4861.32"/>
    <n v="2386.3111194805197"/>
    <n v="752.46144147652046"/>
    <n v="2726.8221603682045"/>
    <n v="3271.9039120910193"/>
    <n v="1606.1030105598093"/>
    <n v="352.8712280332042"/>
    <n v="404.29625962324297"/>
    <m/>
    <n v="1"/>
  </r>
  <r>
    <s v="4F25A0672B80EAE01BDEC79835FF17336593FC04"/>
    <s v="Unnamed"/>
    <n v="138"/>
    <n v="1524988261"/>
    <n v="1524988261"/>
    <n v="-0.86568036077400001"/>
    <n v="-0.86568036077400001"/>
    <n v="137543"/>
    <n v="1.8762601658900001E-2"/>
    <n v="0.19047619047600001"/>
    <x v="7"/>
    <s v="094.9:095.7 04-29-02:51:01"/>
    <s v="Unnamed"/>
    <n v="1"/>
    <n v="0"/>
    <n v="0"/>
    <n v="0"/>
    <x v="0"/>
    <n v="138"/>
    <n v="1024000"/>
    <n v="0.134766"/>
    <n v="7.4202899999999996"/>
    <n v="6095"/>
    <n v="121"/>
    <m/>
    <n v="10125.48"/>
    <n v="10125.48"/>
    <n v="4861.32"/>
    <n v="509.99709399477808"/>
    <n v="1360.0508205900783"/>
    <n v="1360.0508205900783"/>
    <n v="652.97074856213817"/>
    <n v="68.502625671686999"/>
    <n v="137.54331056742399"/>
    <n v="403.48031739719681"/>
    <m/>
    <n v="1"/>
  </r>
  <r>
    <s v="EC96C715056DE200C5478CA9950E2CCAB4D8AAA0"/>
    <s v="Unnamed"/>
    <n v="137"/>
    <n v="1523793781"/>
    <n v="1523793781"/>
    <n v="-0.86574740324999999"/>
    <n v="-0.86574740324999999"/>
    <n v="137474"/>
    <n v="-1.50304284762"/>
    <n v="0.2"/>
    <x v="7"/>
    <s v="095.6:096.4 04-15-07:03:01"/>
    <s v="Unnamed"/>
    <n v="0"/>
    <n v="0"/>
    <n v="1"/>
    <n v="0"/>
    <x v="2"/>
    <n v="257"/>
    <n v="1024000"/>
    <n v="0.25097700000000001"/>
    <n v="3.9844360000000001"/>
    <n v="5661"/>
    <n v="113"/>
    <m/>
    <n v="1117.99"/>
    <n v="4051.45"/>
    <n v="4861.32"/>
    <n v="509.99709399477808"/>
    <n v="150.09306064053251"/>
    <n v="543.91768310278746"/>
    <n v="652.64483363270995"/>
    <n v="68.468434203752793"/>
    <n v="137.47465907200001"/>
    <n v="403.43226135040004"/>
    <m/>
    <n v="1"/>
  </r>
  <r>
    <s v="490A58C77774BCFF3A48F2CD8DCD7B2596DB9E00"/>
    <s v="lulzsh"/>
    <n v="359"/>
    <n v="1524902565"/>
    <n v="1524902565"/>
    <n v="-0.291803002905"/>
    <n v="-0.291803002905"/>
    <n v="358970"/>
    <n v="0.16597409743899999"/>
    <n v="0"/>
    <x v="4"/>
    <s v="072.3:073.1 04-28-03:02:45"/>
    <s v="lulzsh"/>
    <n v="0"/>
    <n v="0"/>
    <n v="1"/>
    <n v="0"/>
    <x v="2"/>
    <n v="176"/>
    <n v="506880"/>
    <n v="0.34722199999999998"/>
    <n v="2.88"/>
    <n v="5328"/>
    <n v="106"/>
    <m/>
    <n v="1117.99"/>
    <n v="4051.45"/>
    <n v="4861.32"/>
    <n v="2386.3111194805197"/>
    <n v="791.757160782239"/>
    <n v="2869.2247238805376"/>
    <n v="3442.7722259178649"/>
    <n v="1689.9783689505116"/>
    <n v="358.97089388751357"/>
    <n v="403.34362572125951"/>
    <m/>
    <n v="1"/>
  </r>
  <r>
    <s v="BC80B81866F6062D18449C435C382941E340F9CE"/>
    <s v="UbuntuCore212"/>
    <n v="60"/>
    <n v="1524920476"/>
    <n v="1524920476"/>
    <n v="-6.4453890333999994E-2"/>
    <n v="-6.4453890333999994E-2"/>
    <n v="60353"/>
    <n v="-0.73539051389900001"/>
    <n v="0.57142857142900005"/>
    <x v="8"/>
    <s v="000.0:100.0 04-28-08:01:16"/>
    <s v="UbuntuCore212"/>
    <n v="0"/>
    <n v="0"/>
    <n v="1"/>
    <n v="1"/>
    <x v="2"/>
    <n v="20"/>
    <n v="421888"/>
    <n v="1"/>
    <n v="1"/>
    <n v="3274"/>
    <n v="65"/>
    <m/>
    <n v="1117.99"/>
    <n v="4051.45"/>
    <n v="4861.32"/>
    <n v="504.85700000000003"/>
    <n v="1045.9311951454913"/>
    <n v="3790.3182860063157"/>
    <n v="4547.9890138415194"/>
    <n v="472.31700228764782"/>
    <n v="394.69567711476941"/>
    <n v="402.85337398033857"/>
    <m/>
    <n v="1"/>
  </r>
  <r>
    <s v="06C2D6B9418521D3EC6448131D1D496E89254AA0"/>
    <s v="tccwg"/>
    <n v="400"/>
    <n v="1524949073"/>
    <n v="1524949073"/>
    <n v="-2.3657431476199999E-2"/>
    <n v="-2.3657431476199999E-2"/>
    <n v="399909"/>
    <n v="0.15800771514699999"/>
    <n v="0"/>
    <x v="3"/>
    <s v="059.4:060.2 04-28-15:57:53"/>
    <s v="tccwg"/>
    <n v="0"/>
    <n v="0"/>
    <n v="1"/>
    <n v="0"/>
    <x v="2"/>
    <n v="344"/>
    <n v="409600"/>
    <n v="0.83984400000000003"/>
    <n v="1.190698"/>
    <n v="3907"/>
    <n v="78"/>
    <m/>
    <n v="1117.99"/>
    <n v="4051.45"/>
    <n v="4861.32"/>
    <n v="3794.4265750962772"/>
    <n v="1091.5412281839231"/>
    <n v="3955.603099245749"/>
    <n v="4746.3136552161186"/>
    <n v="3704.6601884044649"/>
    <n v="399.90991606734843"/>
    <n v="402.81694124714397"/>
    <m/>
    <n v="1"/>
  </r>
  <r>
    <s v="0C29EAB5F423688E63280217844E09EFD0F23F27"/>
    <s v="Unnamed"/>
    <n v="134"/>
    <n v="1524852776"/>
    <n v="1524852776"/>
    <n v="-0.86876171962000004"/>
    <n v="-0.86876171962000004"/>
    <n v="134387"/>
    <n v="-9.57062008336E-2"/>
    <n v="0"/>
    <x v="7"/>
    <s v="088.6:089.3 04-27-13:12:56"/>
    <s v="Unnamed"/>
    <n v="0"/>
    <n v="0"/>
    <n v="1"/>
    <n v="0"/>
    <x v="2"/>
    <n v="190"/>
    <n v="1024000"/>
    <n v="0.18554699999999999"/>
    <n v="5.3894739999999999"/>
    <n v="5903"/>
    <n v="118"/>
    <m/>
    <n v="1117.99"/>
    <n v="4051.45"/>
    <n v="4861.32"/>
    <n v="509.99709399477808"/>
    <n v="146.72308508203616"/>
    <n v="531.70533104555079"/>
    <n v="637.99127717690135"/>
    <n v="66.931141614671887"/>
    <n v="134.38799910911996"/>
    <n v="401.27159937638396"/>
    <m/>
    <n v="1"/>
  </r>
  <r>
    <s v="47D755D647BA4CB447F983BC738EE52696608F8B"/>
    <s v="HabenSiePayback"/>
    <n v="398"/>
    <n v="1525007567"/>
    <n v="1525007567"/>
    <n v="-2.93730470315E-2"/>
    <n v="-2.93730470315E-2"/>
    <n v="397568"/>
    <n v="-0.120580567051"/>
    <n v="0"/>
    <x v="5"/>
    <s v="043.3:044.1 04-29-08:12:47"/>
    <s v="HabenSiePayback"/>
    <n v="0"/>
    <n v="0"/>
    <n v="1"/>
    <n v="0"/>
    <x v="2"/>
    <n v="447"/>
    <n v="409600"/>
    <n v="1.0913090000000001"/>
    <n v="0.91633100000000001"/>
    <n v="2740"/>
    <n v="54"/>
    <m/>
    <n v="1117.99"/>
    <n v="4051.45"/>
    <n v="4861.32"/>
    <n v="4819.491751072962"/>
    <n v="1085.1512271492534"/>
    <n v="3932.446568604229"/>
    <n v="4718.5282190048283"/>
    <n v="4677.9285932007697"/>
    <n v="397.56879993589757"/>
    <n v="401.17815995512831"/>
    <m/>
    <n v="1"/>
  </r>
  <r>
    <s v="28C1F5A005616E097CD7CBD54934377DF8F958B2"/>
    <s v="Linearbeschleuniger"/>
    <n v="359"/>
    <n v="1524975523"/>
    <n v="1524975523"/>
    <n v="-0.28270339789400001"/>
    <n v="-0.28270339789400001"/>
    <n v="358648"/>
    <n v="-0.21908209699200001"/>
    <n v="0.6"/>
    <x v="3"/>
    <s v="054.0:054.8 04-28-23:18:43"/>
    <s v="Linearbeschleuniger"/>
    <n v="0"/>
    <n v="0"/>
    <n v="1"/>
    <n v="0"/>
    <x v="2"/>
    <n v="359"/>
    <n v="500000"/>
    <n v="0.71799999999999997"/>
    <n v="1.3927579999999999"/>
    <n v="4235"/>
    <n v="84"/>
    <m/>
    <n v="1117.99"/>
    <n v="4051.45"/>
    <n v="4861.32"/>
    <n v="3794.4265750962772"/>
    <n v="801.93042818848699"/>
    <n v="2906.0913186023536"/>
    <n v="3487.0083177499396"/>
    <n v="2721.7292892572668"/>
    <n v="358.64830105299995"/>
    <n v="401.05381073710004"/>
    <m/>
    <n v="1"/>
  </r>
  <r>
    <s v="C5AF11B595BE211E42D1A121ABEC89515D3B0CBC"/>
    <s v="pablobm004"/>
    <n v="150"/>
    <n v="1524918851"/>
    <n v="1524918851"/>
    <n v="-0.80337861988600001"/>
    <n v="-0.80337861988600001"/>
    <n v="149719"/>
    <n v="0.100411701105"/>
    <n v="0"/>
    <x v="7"/>
    <s v="090.1:090.9 04-28-07:34:11"/>
    <s v="pablobm004"/>
    <n v="0"/>
    <n v="0"/>
    <n v="1"/>
    <n v="0"/>
    <x v="2"/>
    <n v="189"/>
    <n v="915761"/>
    <n v="0.20638600000000001"/>
    <n v="4.8452960000000003"/>
    <n v="5801"/>
    <n v="116"/>
    <m/>
    <n v="1117.99"/>
    <n v="4051.45"/>
    <n v="4861.32"/>
    <n v="509.99709399477808"/>
    <n v="219.82073675365086"/>
    <n v="796.60169046286524"/>
    <n v="955.83944757579036"/>
    <n v="100.27633247538265"/>
    <n v="180.05819167457676"/>
    <n v="400.76903417220376"/>
    <m/>
    <n v="1"/>
  </r>
  <r>
    <s v="F8833D175642C17C50B859A9A557DA4529588B7A"/>
    <s v="Chrysophylax"/>
    <n v="397"/>
    <n v="1524975523"/>
    <n v="1524975523"/>
    <n v="-3.12092521065E-2"/>
    <n v="-3.12092521065E-2"/>
    <n v="396816"/>
    <n v="3.3641136484400001E-2"/>
    <n v="0"/>
    <x v="3"/>
    <s v="054.0:054.8 04-28-23:18:43"/>
    <s v="Chrysophylax"/>
    <n v="0"/>
    <n v="0"/>
    <n v="1"/>
    <n v="0"/>
    <x v="2"/>
    <n v="397"/>
    <n v="409600"/>
    <n v="0.96923800000000004"/>
    <n v="1.031738"/>
    <n v="3481"/>
    <n v="69"/>
    <m/>
    <n v="1117.99"/>
    <n v="4051.45"/>
    <n v="4861.32"/>
    <n v="3794.4265750962772"/>
    <n v="1083.098368237454"/>
    <n v="3925.0072755531201"/>
    <n v="4709.6018385496291"/>
    <n v="3676.0053595144941"/>
    <n v="396.81669033717759"/>
    <n v="400.65168323602433"/>
    <m/>
    <n v="1"/>
  </r>
  <r>
    <s v="628069C4B356A4AFAFAEB09D690B0C6C9BCE449C"/>
    <s v="sbc47"/>
    <n v="363"/>
    <n v="1525005297"/>
    <n v="1525005297"/>
    <n v="-0.251721291008"/>
    <n v="-0.251721291008"/>
    <n v="362889"/>
    <n v="0.17063941292099999"/>
    <n v="0"/>
    <x v="4"/>
    <s v="071.5:072.3 04-29-07:34:57"/>
    <s v="sbc47"/>
    <n v="0"/>
    <n v="0"/>
    <n v="1"/>
    <n v="0"/>
    <x v="2"/>
    <n v="280"/>
    <n v="484966"/>
    <n v="0.57735999999999998"/>
    <n v="1.732021"/>
    <n v="4607"/>
    <n v="92"/>
    <m/>
    <n v="1117.99"/>
    <n v="4051.45"/>
    <n v="4861.32"/>
    <n v="2386.3111194805197"/>
    <n v="836.5681138659661"/>
    <n v="3031.6137755456384"/>
    <n v="3637.6222535969891"/>
    <n v="1785.6258037381376"/>
    <n v="362.88973238501427"/>
    <n v="399.51261266951002"/>
    <m/>
    <n v="1"/>
  </r>
  <r>
    <s v="F09FCC2BE61CFF5E4DDFAA80B0CEB81353269828"/>
    <s v="tonesiter"/>
    <n v="395"/>
    <n v="1524975523"/>
    <n v="1524975523"/>
    <n v="-3.5426149833500002E-2"/>
    <n v="-3.5426149833500002E-2"/>
    <n v="395089"/>
    <n v="2.6037234931400002E-2"/>
    <n v="0"/>
    <x v="3"/>
    <s v="054.0:054.8 04-28-23:18:43"/>
    <s v="tonesiter"/>
    <n v="0"/>
    <n v="0"/>
    <n v="1"/>
    <n v="0"/>
    <x v="2"/>
    <n v="327"/>
    <n v="409600"/>
    <n v="0.79834000000000005"/>
    <n v="1.252599"/>
    <n v="4009"/>
    <n v="80"/>
    <m/>
    <n v="1117.99"/>
    <n v="4051.45"/>
    <n v="4861.32"/>
    <n v="3794.4265750962772"/>
    <n v="1078.3839187476453"/>
    <n v="3907.9227252570663"/>
    <n v="4689.1021492914097"/>
    <n v="3660.0046507147022"/>
    <n v="395.08944902819837"/>
    <n v="399.44261431973888"/>
    <m/>
    <n v="1"/>
  </r>
  <r>
    <s v="9460CA3FE3E41451C984E031CB55ED1FBEEA4004"/>
    <s v="ZcashTor0jp"/>
    <n v="345"/>
    <n v="1524859776"/>
    <n v="1524859776"/>
    <n v="-0.342200555776"/>
    <n v="-0.342200555776"/>
    <n v="344876"/>
    <n v="-9.0607515869499999E-2"/>
    <n v="0"/>
    <x v="4"/>
    <s v="062.8:063.6 04-27-15:09:36"/>
    <s v="ZcashTor0jp"/>
    <n v="0"/>
    <n v="0"/>
    <n v="1"/>
    <n v="0"/>
    <x v="2"/>
    <n v="234"/>
    <n v="524288"/>
    <n v="0.44631999999999999"/>
    <n v="2.2405469999999998"/>
    <n v="5022"/>
    <n v="100"/>
    <m/>
    <n v="1117.99"/>
    <n v="4051.45"/>
    <n v="4861.32"/>
    <n v="2386.3111194805197"/>
    <n v="735.41320064798981"/>
    <n v="2665.041558301325"/>
    <n v="3197.7735941950159"/>
    <n v="1569.7141281398372"/>
    <n v="344.87635501331255"/>
    <n v="398.69984850931877"/>
    <m/>
    <n v="1"/>
  </r>
  <r>
    <s v="C388075D01D2921C4D2BAFB1FB1A1831EAEE2DD5"/>
    <s v="UbuntuCore212"/>
    <n v="119"/>
    <n v="1523884347"/>
    <n v="1523884347"/>
    <n v="-0.51889562384900001"/>
    <n v="-0.51889562384900001"/>
    <n v="118728"/>
    <n v="1.6179340720200001E-2"/>
    <n v="0"/>
    <x v="6"/>
    <s v="076.6:077.4 04-16-08:12:27"/>
    <s v="UbuntuCore212"/>
    <n v="0"/>
    <n v="0"/>
    <n v="1"/>
    <n v="0"/>
    <x v="2"/>
    <n v="141"/>
    <n v="624640"/>
    <n v="0.22572999999999999"/>
    <n v="4.4300709999999999"/>
    <n v="5748"/>
    <n v="114"/>
    <m/>
    <n v="1117.99"/>
    <n v="4051.45"/>
    <n v="4861.32"/>
    <n v="885.64026081730776"/>
    <n v="537.86988149305648"/>
    <n v="1949.1703247569687"/>
    <n v="2338.8023258703793"/>
    <n v="426.08540517471977"/>
    <n v="300.51703751896065"/>
    <n v="397.75392626327249"/>
    <m/>
    <n v="1"/>
  </r>
  <r>
    <s v="99B2CBF6EFD80ACD303E8089656668EF236015CD"/>
    <s v="isis"/>
    <n v="343"/>
    <n v="1524966384"/>
    <n v="1524966384"/>
    <n v="-0.34644804643299998"/>
    <n v="-0.34644804643299998"/>
    <n v="342649"/>
    <n v="-0.22914500059099999"/>
    <n v="0"/>
    <x v="4"/>
    <s v="062.0:062.8 04-28-20:46:24"/>
    <s v="isis"/>
    <n v="0"/>
    <n v="0"/>
    <n v="1"/>
    <n v="0"/>
    <x v="2"/>
    <n v="405"/>
    <n v="524288"/>
    <n v="0.77247600000000005"/>
    <n v="1.294538"/>
    <n v="4072"/>
    <n v="81"/>
    <m/>
    <n v="1117.99"/>
    <n v="4051.45"/>
    <n v="4861.32"/>
    <n v="2386.3111194805197"/>
    <n v="730.66454856837038"/>
    <n v="2647.8330622790222"/>
    <n v="3177.1251829143284"/>
    <n v="1559.5782939551484"/>
    <n v="342.64944663173532"/>
    <n v="397.14101264221472"/>
    <m/>
    <n v="1"/>
  </r>
  <r>
    <s v="7584319D0E19DAE85621223E2A22F92123EAB815"/>
    <s v="gapcoinclub1"/>
    <n v="341"/>
    <n v="1524929364"/>
    <n v="1524929364"/>
    <n v="-0.35047181106800002"/>
    <n v="-0.35047181106800002"/>
    <n v="340539"/>
    <n v="0.199756852437"/>
    <n v="0"/>
    <x v="4"/>
    <s v="065.9:066.7 04-28-10:29:24"/>
    <s v="gapcoinclub1"/>
    <n v="0"/>
    <n v="0"/>
    <n v="1"/>
    <n v="0"/>
    <x v="2"/>
    <n v="341"/>
    <n v="524288"/>
    <n v="0.65040600000000004"/>
    <n v="1.537501"/>
    <n v="4407"/>
    <n v="88"/>
    <m/>
    <n v="1117.99"/>
    <n v="4051.45"/>
    <n v="4861.32"/>
    <n v="2386.3111194805197"/>
    <n v="726.16601994408666"/>
    <n v="2631.530981048551"/>
    <n v="3157.5643754189095"/>
    <n v="1549.9763396644753"/>
    <n v="340.53983511878039"/>
    <n v="395.6642845831463"/>
    <m/>
    <n v="1"/>
  </r>
  <r>
    <s v="0AC9789DC231C9F260AF518232307D561E3F1E4D"/>
    <s v="UbuntuCore212"/>
    <n v="164"/>
    <n v="1524407706"/>
    <n v="1524407706"/>
    <n v="-0.81311038177100003"/>
    <n v="-0.81311038177100003"/>
    <n v="163816"/>
    <n v="-0.46134692718699999"/>
    <n v="0"/>
    <x v="6"/>
    <s v="076.6:077.3 04-22-09:35:06"/>
    <s v="UbuntuCore212"/>
    <n v="0"/>
    <n v="0"/>
    <n v="1"/>
    <n v="0"/>
    <x v="2"/>
    <n v="345"/>
    <n v="917504"/>
    <n v="0.37602000000000002"/>
    <n v="2.6594319999999998"/>
    <n v="5256"/>
    <n v="105"/>
    <m/>
    <n v="1117.99"/>
    <n v="4051.45"/>
    <n v="4861.32"/>
    <n v="885.64026081730776"/>
    <n v="208.94072428383967"/>
    <n v="757.17394377388189"/>
    <n v="908.53023888900202"/>
    <n v="165.51697023237861"/>
    <n v="171.47197228358039"/>
    <n v="395.28158059850631"/>
    <m/>
    <n v="1"/>
  </r>
  <r>
    <s v="EC80F0B326D1A5B488CCD9178AA4CA0B43590AFE"/>
    <s v="p0cf"/>
    <n v="340"/>
    <n v="1524987008"/>
    <n v="1524987008"/>
    <n v="-0.35187406669600002"/>
    <n v="-0.35187406669600002"/>
    <n v="339804"/>
    <n v="-0.243520490664"/>
    <n v="0"/>
    <x v="3"/>
    <s v="057.9:058.7 04-29-02:30:08"/>
    <s v="p0cf"/>
    <n v="0"/>
    <n v="0"/>
    <n v="1"/>
    <n v="0"/>
    <x v="2"/>
    <n v="340"/>
    <n v="524288"/>
    <n v="0.64849900000000005"/>
    <n v="1.5420240000000001"/>
    <n v="4411"/>
    <n v="88"/>
    <m/>
    <n v="1117.99"/>
    <n v="4051.45"/>
    <n v="4861.32"/>
    <n v="3794.4265750962772"/>
    <n v="724.59831217453893"/>
    <n v="2625.8498124844905"/>
    <n v="3150.7475620894006"/>
    <n v="2459.2662653377747"/>
    <n v="339.80464932008749"/>
    <n v="395.1496545240613"/>
    <m/>
    <n v="1"/>
  </r>
  <r>
    <s v="1005F7AE20CD6B447BC88B13FF58A86D49CF2174"/>
    <s v="UbuntuCore212"/>
    <n v="345"/>
    <n v="1524995247"/>
    <n v="1524995247"/>
    <n v="-0.326480514118"/>
    <n v="-0.326480514118"/>
    <n v="344872"/>
    <n v="-6.4394060726100003E-2"/>
    <n v="0"/>
    <x v="4"/>
    <s v="069.1:069.9 04-29-04:47:27"/>
    <s v="UbuntuCore212"/>
    <n v="0"/>
    <n v="0"/>
    <n v="1"/>
    <n v="0"/>
    <x v="2"/>
    <n v="323"/>
    <n v="512045"/>
    <n v="0.63080400000000003"/>
    <n v="1.5852790000000001"/>
    <n v="4446"/>
    <n v="88"/>
    <m/>
    <n v="1117.99"/>
    <n v="4051.45"/>
    <n v="4861.32"/>
    <n v="2386.3111194805197"/>
    <n v="752.98805002121708"/>
    <n v="2728.7305210766285"/>
    <n v="3274.1937471078836"/>
    <n v="1607.2270383470193"/>
    <n v="344.87228514844867"/>
    <n v="395.02409960391407"/>
    <m/>
    <n v="1"/>
  </r>
  <r>
    <s v="8C89A56823BA88738A13BFC1A22B92EEEC9A432C"/>
    <s v="Unnamed"/>
    <n v="125"/>
    <n v="1524983272"/>
    <n v="1524983272"/>
    <n v="-0.87760396805999996"/>
    <n v="-0.87760396805999996"/>
    <n v="125333"/>
    <n v="-1.4857452397399999"/>
    <n v="0"/>
    <x v="2"/>
    <s v="033.0:033.8 04-29-01:27:52"/>
    <s v="Unnamed"/>
    <n v="0"/>
    <n v="0"/>
    <n v="1"/>
    <n v="0"/>
    <x v="2"/>
    <n v="1180"/>
    <n v="1024000"/>
    <n v="1.152344"/>
    <n v="0.86779700000000004"/>
    <n v="2470"/>
    <n v="49"/>
    <m/>
    <n v="1117.99"/>
    <n v="4051.45"/>
    <n v="4861.32"/>
    <n v="6440.9193022088357"/>
    <n v="136.83753974860065"/>
    <n v="495.88140360331312"/>
    <n v="595.00627799056099"/>
    <n v="788.34296463611543"/>
    <n v="125.33353670656004"/>
    <n v="394.93347569459206"/>
    <m/>
    <n v="1"/>
  </r>
  <r>
    <s v="5EB0D51422C3E3AEE781B6EEBE14D389CB1DA6FA"/>
    <s v="Vader"/>
    <n v="315"/>
    <n v="1524946430"/>
    <n v="1524946430"/>
    <n v="-0.45759379818500001"/>
    <n v="-0.45759379818500001"/>
    <n v="314925"/>
    <n v="-1.6768597259100002E-2"/>
    <n v="0"/>
    <x v="6"/>
    <s v="082.8:083.6 04-28-15:13:50"/>
    <s v="Vader"/>
    <n v="0"/>
    <n v="0"/>
    <n v="1"/>
    <n v="0"/>
    <x v="2"/>
    <n v="223"/>
    <n v="580608"/>
    <n v="0.38407999999999998"/>
    <n v="2.6036229999999998"/>
    <n v="5233"/>
    <n v="104"/>
    <m/>
    <n v="1117.99"/>
    <n v="4051.45"/>
    <n v="4861.32"/>
    <n v="885.64026081730776"/>
    <n v="606.40470956715183"/>
    <n v="2197.5316063433816"/>
    <n v="2636.8101170072955"/>
    <n v="480.37677004436188"/>
    <n v="314.92538002340348"/>
    <n v="394.63016601638247"/>
    <m/>
    <n v="1"/>
  </r>
  <r>
    <s v="46F5D54C682AFB75AA163E4C47845B86D710453F"/>
    <s v="runnerrunner5"/>
    <n v="253"/>
    <n v="1524991829"/>
    <n v="1524991829"/>
    <n v="-0.648768463824"/>
    <n v="-0.648768463824"/>
    <n v="253116"/>
    <n v="-3.9864990615900001E-2"/>
    <n v="0"/>
    <x v="6"/>
    <s v="083.7:084.5 04-29-03:50:29"/>
    <s v="runnerrunner5"/>
    <n v="0"/>
    <n v="0"/>
    <n v="1"/>
    <n v="0"/>
    <x v="2"/>
    <n v="249"/>
    <n v="720653"/>
    <n v="0.34551999999999999"/>
    <n v="2.8941889999999999"/>
    <n v="5333"/>
    <n v="106"/>
    <m/>
    <n v="1117.99"/>
    <n v="4051.45"/>
    <n v="4861.32"/>
    <n v="885.64026081730776"/>
    <n v="392.67334512940624"/>
    <n v="1422.9970072402552"/>
    <n v="1707.4488914431122"/>
    <n v="311.06478930617629"/>
    <n v="253.11606023984291"/>
    <n v="393.37714216789004"/>
    <m/>
    <n v="1"/>
  </r>
  <r>
    <s v="F6ACC67CBAE553611496079E6D4D76C9314BA555"/>
    <s v="fuga"/>
    <n v="363"/>
    <n v="1524940440"/>
    <n v="1524940440"/>
    <n v="-0.211377929356"/>
    <n v="-0.211377929356"/>
    <n v="363397"/>
    <n v="-9.0975000383400006E-2"/>
    <n v="0"/>
    <x v="3"/>
    <s v="057.1:057.8 04-28-13:34:00"/>
    <s v="fuga"/>
    <n v="0"/>
    <n v="0"/>
    <n v="1"/>
    <n v="0"/>
    <x v="2"/>
    <n v="458"/>
    <n v="460800"/>
    <n v="0.99392400000000003"/>
    <n v="1.006114"/>
    <n v="3375"/>
    <n v="67"/>
    <m/>
    <n v="1117.99"/>
    <n v="4051.45"/>
    <n v="4861.32"/>
    <n v="3794.4265750962772"/>
    <n v="881.67158875928556"/>
    <n v="3195.0628881106336"/>
    <n v="3833.7442444630901"/>
    <n v="2992.3685425590475"/>
    <n v="363.39705015275524"/>
    <n v="392.61793510692866"/>
    <m/>
    <n v="1"/>
  </r>
  <r>
    <s v="91702E88AA3545CAB3130AE006AB0AF36B21A0D2"/>
    <s v="jbktor"/>
    <n v="340"/>
    <n v="1524987008"/>
    <n v="1524987008"/>
    <n v="-0.33532625780999997"/>
    <n v="-0.33532625780999997"/>
    <n v="340312"/>
    <n v="-0.18466883142099999"/>
    <n v="0"/>
    <x v="3"/>
    <s v="057.9:058.7 04-29-02:30:08"/>
    <s v="jbktor"/>
    <n v="0"/>
    <n v="0"/>
    <n v="1"/>
    <n v="0"/>
    <x v="2"/>
    <n v="447"/>
    <n v="512000"/>
    <n v="0.87304700000000002"/>
    <n v="1.1454139999999999"/>
    <n v="3806"/>
    <n v="76"/>
    <m/>
    <n v="1117.99"/>
    <n v="4051.45"/>
    <n v="4861.32"/>
    <n v="3794.4265750962772"/>
    <n v="743.09859703099812"/>
    <n v="2692.8924327956752"/>
    <n v="3231.1917563830903"/>
    <n v="2522.0557111344274"/>
    <n v="340.31295600127999"/>
    <n v="391.81906920089602"/>
    <m/>
    <n v="1"/>
  </r>
  <r>
    <s v="655886ECB83A40E1BE989513D8C5C608D4B968C9"/>
    <s v="ParkerLewis"/>
    <n v="339"/>
    <n v="1524980073"/>
    <n v="1524980073"/>
    <n v="-0.33693509754899997"/>
    <n v="-0.33693509754899997"/>
    <n v="339489"/>
    <n v="-0.36451000990600002"/>
    <n v="0"/>
    <x v="3"/>
    <s v="055.6:056.4 04-29-00:34:33"/>
    <s v="ParkerLewis"/>
    <n v="0"/>
    <n v="0"/>
    <n v="1"/>
    <n v="0"/>
    <x v="2"/>
    <n v="339"/>
    <n v="512000"/>
    <n v="0.66210899999999995"/>
    <n v="1.510324"/>
    <n v="4368"/>
    <n v="87"/>
    <m/>
    <n v="1117.99"/>
    <n v="4051.45"/>
    <n v="4861.32"/>
    <n v="3794.4265750962772"/>
    <n v="741.2999302911935"/>
    <n v="2686.3742990351038"/>
    <n v="3223.3706715830954"/>
    <n v="2515.9510868736952"/>
    <n v="339.48923005491201"/>
    <n v="391.24246103843842"/>
    <m/>
    <n v="1"/>
  </r>
  <r>
    <s v="CFB5F7A5AE7D732FA86F156E1B4E134DC35D35EE"/>
    <s v="FRITZtorBox"/>
    <n v="338"/>
    <n v="1524935799"/>
    <n v="1524935799"/>
    <n v="-0.33913436481499998"/>
    <n v="-0.33913436481499998"/>
    <n v="338363"/>
    <n v="7.9908152457199996E-2"/>
    <n v="0"/>
    <x v="4"/>
    <s v="067.5:068.3 04-28-12:16:39"/>
    <s v="FRITZtorBox"/>
    <n v="0"/>
    <n v="0"/>
    <n v="1"/>
    <n v="0"/>
    <x v="2"/>
    <n v="338"/>
    <n v="512000"/>
    <n v="0.66015599999999997"/>
    <n v="1.5147930000000001"/>
    <n v="4374"/>
    <n v="87"/>
    <m/>
    <n v="1117.99"/>
    <n v="4051.45"/>
    <n v="4861.32"/>
    <n v="2386.3111194805197"/>
    <n v="738.84117148047812"/>
    <n v="2677.4640776702681"/>
    <n v="3212.679329637544"/>
    <n v="1577.0310137245219"/>
    <n v="338.36320521471998"/>
    <n v="390.45424365030402"/>
    <m/>
    <n v="1"/>
  </r>
  <r>
    <s v="3C3841B8C21D841DF047D54567007409926874C3"/>
    <s v="idideditheconfig"/>
    <n v="338"/>
    <n v="1524923033"/>
    <n v="1524923033"/>
    <n v="-0.33921755473800003"/>
    <n v="-0.33921755473800003"/>
    <n v="338320"/>
    <n v="-0.31709578558599999"/>
    <n v="0"/>
    <x v="3"/>
    <s v="052.4:053.1 04-28-08:43:53"/>
    <s v="idideditheconfig"/>
    <n v="0"/>
    <n v="0"/>
    <n v="1"/>
    <n v="0"/>
    <x v="2"/>
    <n v="338"/>
    <n v="512000"/>
    <n v="0.66015599999999997"/>
    <n v="1.5147930000000001"/>
    <n v="4375"/>
    <n v="87"/>
    <m/>
    <n v="1117.99"/>
    <n v="4051.45"/>
    <n v="4861.32"/>
    <n v="3794.4265750962772"/>
    <n v="738.74816597846325"/>
    <n v="2677.1270378567297"/>
    <n v="3212.274916801065"/>
    <n v="2507.2904706592335"/>
    <n v="338.32061197414396"/>
    <n v="390.42442838190078"/>
    <m/>
    <n v="1"/>
  </r>
  <r>
    <s v="AD55F7D9B105E7B921FB12FF1062FEAD376D9EC0"/>
    <s v="mothballs229"/>
    <n v="338"/>
    <n v="1524954008"/>
    <n v="1524954008"/>
    <n v="-0.339271965304"/>
    <n v="-0.339271965304"/>
    <n v="338292"/>
    <n v="-0.12031121964499999"/>
    <n v="0"/>
    <x v="3"/>
    <s v="061.0:061.8 04-28-17:20:08"/>
    <s v="mothballs229"/>
    <n v="1"/>
    <n v="0"/>
    <n v="0"/>
    <n v="0"/>
    <x v="0"/>
    <n v="408"/>
    <n v="512000"/>
    <n v="0.796875"/>
    <n v="1.254902"/>
    <n v="4014"/>
    <n v="80"/>
    <m/>
    <n v="10125.48"/>
    <n v="10125.48"/>
    <n v="4861.32"/>
    <n v="3794.4265750962772"/>
    <n v="6690.1885007536539"/>
    <n v="6690.1885007536539"/>
    <n v="3212.010409628359"/>
    <n v="2507.0840137616378"/>
    <n v="338.29275376435203"/>
    <n v="390.40492763504642"/>
    <m/>
    <n v="1"/>
  </r>
  <r>
    <s v="AE85C5E11B6EC6C773BDCDE528FC2C091A16ECB7"/>
    <s v="Unnamed"/>
    <n v="197"/>
    <n v="1524962755"/>
    <n v="1524962755"/>
    <n v="-0.76601731240799997"/>
    <n v="-0.76601731240799997"/>
    <n v="196860"/>
    <n v="3.5529291516199997E-2"/>
    <n v="0"/>
    <x v="7"/>
    <s v="087.0:087.8 04-28-19:45:55"/>
    <s v="Unnamed"/>
    <n v="0"/>
    <n v="0"/>
    <n v="1"/>
    <n v="0"/>
    <x v="2"/>
    <n v="197"/>
    <n v="841345"/>
    <n v="0.234149"/>
    <n v="4.2707870000000003"/>
    <n v="5737"/>
    <n v="114"/>
    <m/>
    <n v="1117.99"/>
    <n v="4051.45"/>
    <n v="4861.32"/>
    <n v="509.99709399477808"/>
    <n v="261.59030490098013"/>
    <n v="947.96915964460845"/>
    <n v="1137.4647188447416"/>
    <n v="119.33049071700803"/>
    <n v="196.86016429209127"/>
    <n v="390.20561500446394"/>
    <m/>
    <n v="1"/>
  </r>
  <r>
    <s v="286E97813B6AAF907E23A1C37830BBFF72E107F0"/>
    <s v="PIalpha"/>
    <n v="108"/>
    <n v="1524989656"/>
    <n v="1524989656"/>
    <n v="-0.89705714531199998"/>
    <n v="-0.89705714531199998"/>
    <n v="107943"/>
    <n v="1.9510624292099999E-3"/>
    <n v="0.54545454545500005"/>
    <x v="7"/>
    <s v="095.7:096.5 04-29-03:14:16"/>
    <s v="PIalpha"/>
    <n v="1"/>
    <n v="0"/>
    <n v="0"/>
    <n v="0"/>
    <x v="0"/>
    <n v="108"/>
    <n v="1048576"/>
    <n v="0.10299700000000001"/>
    <n v="9.7090370000000004"/>
    <n v="6183"/>
    <n v="123"/>
    <m/>
    <n v="10125.48"/>
    <n v="10125.48"/>
    <n v="4861.32"/>
    <n v="509.99709399477808"/>
    <n v="1042.3458162862503"/>
    <n v="1042.3458162862503"/>
    <n v="500.4381583518682"/>
    <n v="52.500556738406729"/>
    <n v="107.9434067973243"/>
    <n v="390.13318475812707"/>
    <m/>
    <n v="1"/>
  </r>
  <r>
    <s v="F6F04C04DFA2A73FF8B07E5C2D59FC40600A39C0"/>
    <s v="Pokemon47"/>
    <n v="337"/>
    <n v="1524932484"/>
    <n v="1524932484"/>
    <n v="-0.34174796640799998"/>
    <n v="-0.34174796640799998"/>
    <n v="337025"/>
    <n v="0.14192513104900001"/>
    <n v="0"/>
    <x v="3"/>
    <s v="054.7:055.5 04-28-11:21:24"/>
    <s v="Pokemon47"/>
    <n v="0"/>
    <n v="0"/>
    <n v="1"/>
    <n v="0"/>
    <x v="2"/>
    <n v="462"/>
    <n v="512000"/>
    <n v="0.90234400000000003"/>
    <n v="1.108225"/>
    <n v="3696"/>
    <n v="73"/>
    <m/>
    <n v="1117.99"/>
    <n v="4051.45"/>
    <n v="4861.32"/>
    <n v="3794.4265750962772"/>
    <n v="735.91919103552016"/>
    <n v="2666.8752014963084"/>
    <n v="3199.9737759414616"/>
    <n v="2497.6890093726524"/>
    <n v="337.02504119910401"/>
    <n v="389.5175288393728"/>
    <m/>
    <n v="1"/>
  </r>
  <r>
    <s v="2DE611D4849B84DA3AA463EA2D628EFBC2C7A1C2"/>
    <s v="Unnamed"/>
    <n v="282"/>
    <n v="1525008480"/>
    <n v="1525008480"/>
    <n v="-0.55833010874"/>
    <n v="-0.55833010874"/>
    <n v="282181"/>
    <n v="-3.9582131744300003E-2"/>
    <n v="0"/>
    <x v="6"/>
    <s v="075.8:076.6 04-29-08:28:00"/>
    <s v="Unnamed"/>
    <n v="0"/>
    <n v="0"/>
    <n v="1"/>
    <n v="0"/>
    <x v="2"/>
    <n v="307"/>
    <n v="638896"/>
    <n v="0.480516"/>
    <n v="2.0810940000000002"/>
    <n v="4913"/>
    <n v="98"/>
    <m/>
    <n v="1117.99"/>
    <n v="4051.45"/>
    <n v="4861.32"/>
    <n v="885.64026081730776"/>
    <n v="493.78252172976738"/>
    <n v="1789.4034809453269"/>
    <n v="2147.0986757800629"/>
    <n v="391.16063769065835"/>
    <n v="282.18112684644899"/>
    <n v="389.19558879251423"/>
    <m/>
    <n v="1"/>
  </r>
  <r>
    <s v="2E76CA526F0B9F00EBEFA871A72EA581253B3B73"/>
    <s v="relayitonme"/>
    <n v="380"/>
    <n v="1525000490"/>
    <n v="1525000490"/>
    <n v="-7.1507700636600002E-2"/>
    <n v="-7.1507700636600002E-2"/>
    <n v="380310"/>
    <n v="0.12959269505400001"/>
    <n v="0"/>
    <x v="3"/>
    <s v="061.8:062.6 04-29-06:14:50"/>
    <s v="relayitonme"/>
    <n v="0"/>
    <n v="0"/>
    <n v="1"/>
    <n v="0"/>
    <x v="2"/>
    <n v="405"/>
    <n v="409600"/>
    <n v="0.98877000000000004"/>
    <n v="1.011358"/>
    <n v="3398"/>
    <n v="67"/>
    <m/>
    <n v="1117.99"/>
    <n v="4051.45"/>
    <n v="4861.32"/>
    <n v="3794.4265750962772"/>
    <n v="1038.0451057652874"/>
    <n v="3761.7401262558465"/>
    <n v="4513.6981847412835"/>
    <n v="3523.095855476733"/>
    <n v="380.31044581924863"/>
    <n v="389.09731207347403"/>
    <m/>
    <n v="1"/>
  </r>
  <r>
    <s v="BD89D23E478EE5B10FD0B6F2DDF8E0B4DABFFEBE"/>
    <s v="frantz"/>
    <n v="137"/>
    <n v="1524994035"/>
    <n v="1524994035"/>
    <n v="-0.85925997570400003"/>
    <n v="-0.85925997570400003"/>
    <n v="137344"/>
    <n v="7.2323767798600003E-2"/>
    <n v="0"/>
    <x v="7"/>
    <s v="097.3:098.1 04-29-04:27:15"/>
    <s v="frantz"/>
    <n v="1"/>
    <n v="0"/>
    <n v="0"/>
    <n v="0"/>
    <x v="0"/>
    <n v="66"/>
    <n v="975872"/>
    <n v="6.7631999999999998E-2"/>
    <n v="14.785939000000001"/>
    <n v="6303"/>
    <n v="126"/>
    <m/>
    <n v="10125.48"/>
    <n v="10125.48"/>
    <n v="4861.32"/>
    <n v="509.99709399477808"/>
    <n v="1425.0603012086617"/>
    <n v="1425.0603012086617"/>
    <n v="684.1822949106305"/>
    <n v="71.777003399714445"/>
    <n v="137.34424898978608"/>
    <n v="388.90257429285026"/>
    <m/>
    <n v="1"/>
  </r>
  <r>
    <s v="761BC2B57E060EA3619CC6970B88053D4ED96494"/>
    <s v="Unnamed"/>
    <n v="258"/>
    <n v="1524987958"/>
    <n v="1524987958"/>
    <n v="-0.62807005913400005"/>
    <n v="-0.62807005913400005"/>
    <n v="258008"/>
    <n v="8.7695947286799997E-2"/>
    <n v="0"/>
    <x v="6"/>
    <s v="082.9:083.7 04-29-02:45:58"/>
    <s v="Unnamed"/>
    <n v="0"/>
    <n v="0"/>
    <n v="1"/>
    <n v="0"/>
    <x v="2"/>
    <n v="206"/>
    <n v="693702"/>
    <n v="0.29695700000000003"/>
    <n v="3.3674849999999998"/>
    <n v="5490"/>
    <n v="109"/>
    <m/>
    <n v="1117.99"/>
    <n v="4051.45"/>
    <n v="4861.32"/>
    <n v="885.64026081730776"/>
    <n v="415.81395458877927"/>
    <n v="1506.8555589215555"/>
    <n v="1808.0704601307027"/>
    <n v="329.39612983433005"/>
    <n v="258.00854383862588"/>
    <n v="388.71658068703812"/>
    <m/>
    <n v="1"/>
  </r>
  <r>
    <s v="98FB7574932DBD6FE9E75169982EDFBA50F86175"/>
    <s v="glenda2"/>
    <n v="380"/>
    <n v="1524987008"/>
    <n v="1524987008"/>
    <n v="-7.3120149428000006E-2"/>
    <n v="-7.3120149428000006E-2"/>
    <n v="379649"/>
    <n v="3.5604619413999998E-2"/>
    <n v="0"/>
    <x v="3"/>
    <s v="057.9:058.7 04-29-02:30:08"/>
    <s v="glenda2"/>
    <n v="0"/>
    <n v="0"/>
    <n v="1"/>
    <n v="0"/>
    <x v="2"/>
    <n v="370"/>
    <n v="409600"/>
    <n v="0.90332000000000001"/>
    <n v="1.107027"/>
    <n v="3685"/>
    <n v="73"/>
    <m/>
    <n v="1117.99"/>
    <n v="4051.45"/>
    <n v="4861.32"/>
    <n v="3794.4265750962772"/>
    <n v="1036.2424041409902"/>
    <n v="3755.2073705999292"/>
    <n v="4505.8595551826747"/>
    <n v="3516.9775369316631"/>
    <n v="379.64998679429118"/>
    <n v="388.63499075600384"/>
    <m/>
    <n v="1"/>
  </r>
  <r>
    <s v="491624041267B40DDF404EBC5DD6F7C258A5EDBF"/>
    <s v="MyHelpThisWorld"/>
    <n v="330"/>
    <n v="1524938298"/>
    <n v="1524938298"/>
    <n v="-0.36152251111200001"/>
    <n v="-0.36152251111200001"/>
    <n v="329515"/>
    <n v="-1.15660307245E-2"/>
    <n v="0"/>
    <x v="4"/>
    <s v="068.3:069.1 04-28-12:58:18"/>
    <s v="MyHelpThisWorld"/>
    <n v="0"/>
    <n v="0"/>
    <n v="1"/>
    <n v="0"/>
    <x v="2"/>
    <n v="274"/>
    <n v="519696"/>
    <n v="0.52723100000000001"/>
    <n v="1.896701"/>
    <n v="4775"/>
    <n v="95"/>
    <m/>
    <n v="1117.99"/>
    <n v="4051.45"/>
    <n v="4861.32"/>
    <n v="2386.3111194805197"/>
    <n v="713.81144780189516"/>
    <n v="2586.7596223552878"/>
    <n v="3103.843386281012"/>
    <n v="1523.6059312714344"/>
    <n v="331.8141970651381"/>
    <n v="388.17873794559665"/>
    <m/>
    <n v="1"/>
  </r>
  <r>
    <s v="7EAB38C9257B5EAAABB551C6AA3EECF2F46DAA62"/>
    <s v="rulistan"/>
    <n v="423"/>
    <n v="1524957104"/>
    <n v="1524957104"/>
    <n v="0.37619130748200003"/>
    <n v="0.37619130748200003"/>
    <n v="422765"/>
    <n v="0.83103376716599997"/>
    <n v="0"/>
    <x v="4"/>
    <s v="072.3:073.1 04-28-18:11:44"/>
    <s v="rulistan"/>
    <n v="0"/>
    <n v="0"/>
    <n v="1"/>
    <n v="0"/>
    <x v="2"/>
    <n v="329"/>
    <n v="307200"/>
    <n v="1.070964"/>
    <n v="0.93373899999999999"/>
    <n v="2858"/>
    <n v="57"/>
    <m/>
    <n v="1117.99"/>
    <n v="4051.45"/>
    <n v="4861.32"/>
    <n v="2386.3111194805197"/>
    <n v="1538.5681198518012"/>
    <n v="5575.5702726979489"/>
    <n v="6690.1063268883963"/>
    <n v="3284.0206195767314"/>
    <n v="422.7659696584704"/>
    <n v="388.09617876092926"/>
    <m/>
    <n v="1"/>
  </r>
  <r>
    <s v="35DFD893D1659A85DEDCFBBEF286C059F3728AE9"/>
    <s v="norder"/>
    <n v="184"/>
    <n v="1524985820"/>
    <n v="1524985820"/>
    <n v="-0.81986087740799996"/>
    <n v="-0.81986087740799996"/>
    <n v="184462"/>
    <n v="-0.146436519436"/>
    <n v="0"/>
    <x v="7"/>
    <s v="094.1:094.9 04-29-02:10:20"/>
    <s v="norder"/>
    <n v="0"/>
    <n v="0"/>
    <n v="1"/>
    <n v="0"/>
    <x v="2"/>
    <n v="174"/>
    <n v="910604"/>
    <n v="0.191082"/>
    <n v="5.2333559999999997"/>
    <n v="5889"/>
    <n v="117"/>
    <m/>
    <n v="1117.99"/>
    <n v="4051.45"/>
    <n v="4861.32"/>
    <n v="509.99709399477808"/>
    <n v="201.39373766663013"/>
    <n v="729.8246482253586"/>
    <n v="875.71391943894162"/>
    <n v="91.870429036689103"/>
    <n v="164.0354055887656"/>
    <n v="388.00598391213595"/>
    <m/>
    <n v="1"/>
  </r>
  <r>
    <s v="081C4B684E0D7C4A17A6A72DC9E35287BB69AECA"/>
    <s v="e1d9a740bc"/>
    <n v="30"/>
    <n v="1524965187"/>
    <n v="1524965187"/>
    <n v="-0.77367132897900004"/>
    <n v="-0.77367132897900004"/>
    <n v="29665"/>
    <n v="-0.15390767305200001"/>
    <n v="0"/>
    <x v="0"/>
    <s v="000.0:000.8 04-28-20:26:27"/>
    <s v="e1d9a740bc"/>
    <n v="0"/>
    <n v="0"/>
    <n v="1"/>
    <n v="0"/>
    <x v="2"/>
    <n v="30"/>
    <n v="846044"/>
    <n v="3.5458999999999997E-2"/>
    <n v="28.201467000000001"/>
    <n v="6384"/>
    <n v="127"/>
    <m/>
    <n v="1117.99"/>
    <n v="4051.45"/>
    <n v="4861.32"/>
    <n v="11818.828055288463"/>
    <n v="253.03319091476774"/>
    <n v="916.9592942080302"/>
    <n v="1100.2560950078075"/>
    <n v="2674.9396467791471"/>
    <n v="191.4840141452909"/>
    <n v="387.8520099017037"/>
    <m/>
    <n v="1"/>
  </r>
  <r>
    <s v="542568BFFC36279CE0CA9D4FF4972330477F85E0"/>
    <s v="orangeApe"/>
    <n v="272"/>
    <n v="1524984900"/>
    <n v="1524984900"/>
    <n v="-0.58476024387100001"/>
    <n v="-0.58476024387100001"/>
    <n v="272131"/>
    <n v="4.6691351220499999E-2"/>
    <n v="0"/>
    <x v="6"/>
    <s v="082.2:083.0 04-29-01:55:00"/>
    <s v="orangeApe"/>
    <n v="0"/>
    <n v="0"/>
    <n v="1"/>
    <n v="0"/>
    <x v="2"/>
    <n v="237"/>
    <n v="655360"/>
    <n v="0.36163299999999998"/>
    <n v="2.7652320000000001"/>
    <n v="5285"/>
    <n v="105"/>
    <m/>
    <n v="1117.99"/>
    <n v="4051.45"/>
    <n v="4861.32"/>
    <n v="885.64026081730776"/>
    <n v="464.23389495466068"/>
    <n v="1682.3231099688369"/>
    <n v="2018.6133312650302"/>
    <n v="367.75304591980284"/>
    <n v="272.13152657670145"/>
    <n v="387.10006860369106"/>
    <m/>
    <n v="1"/>
  </r>
  <r>
    <s v="D0366B1EE09F717612B2E248E506F9DE8BD048D4"/>
    <s v="toooor"/>
    <n v="377"/>
    <n v="1524975578"/>
    <n v="1524975578"/>
    <n v="-7.9942278435600006E-2"/>
    <n v="-7.9942278435600006E-2"/>
    <n v="376855"/>
    <n v="0.17165912035799999"/>
    <n v="0"/>
    <x v="4"/>
    <s v="064.4:065.2 04-28-23:19:38"/>
    <s v="toooor"/>
    <n v="0"/>
    <n v="0"/>
    <n v="1"/>
    <n v="0"/>
    <x v="2"/>
    <n v="377"/>
    <n v="409600"/>
    <n v="0.92040999999999995"/>
    <n v="1.0864720000000001"/>
    <n v="3628"/>
    <n v="72"/>
    <m/>
    <n v="1117.99"/>
    <n v="4051.45"/>
    <n v="4861.32"/>
    <n v="2386.3111194805197"/>
    <n v="1028.6153321317836"/>
    <n v="3727.5678560320885"/>
    <n v="4472.6950029954487"/>
    <n v="2195.5439715330399"/>
    <n v="376.85564275277824"/>
    <n v="386.67894992694482"/>
    <m/>
    <n v="1"/>
  </r>
  <r>
    <s v="C1467BE440891FEF1BF72D57B70683964C536A3F"/>
    <s v="Kotnick"/>
    <n v="327"/>
    <n v="1524984916"/>
    <n v="1524984916"/>
    <n v="-0.37561891610600001"/>
    <n v="-0.37561891610600001"/>
    <n v="327355"/>
    <n v="-0.27551482872600003"/>
    <n v="0"/>
    <x v="3"/>
    <s v="057.1:057.9 04-29-01:55:16"/>
    <s v="Kotnick"/>
    <n v="0"/>
    <n v="0"/>
    <n v="1"/>
    <n v="0"/>
    <x v="2"/>
    <n v="327"/>
    <n v="524288"/>
    <n v="0.62370300000000001"/>
    <n v="1.6033269999999999"/>
    <n v="4464"/>
    <n v="89"/>
    <m/>
    <n v="1117.99"/>
    <n v="4051.45"/>
    <n v="4861.32"/>
    <n v="3794.4265750962772"/>
    <n v="698.05180798265314"/>
    <n v="2529.6487423423464"/>
    <n v="3035.3162507555803"/>
    <n v="2369.1681777148119"/>
    <n v="327.3555097126175"/>
    <n v="386.4352567988322"/>
    <m/>
    <n v="1"/>
  </r>
  <r>
    <s v="C63298CDCD0F921870DD5D7A1882D97CCED77C08"/>
    <s v="Resonance"/>
    <n v="325"/>
    <n v="1525000490"/>
    <n v="1525000490"/>
    <n v="-0.38062710492399998"/>
    <n v="-0.38062710492399998"/>
    <n v="324729"/>
    <n v="-0.185150448642"/>
    <n v="0"/>
    <x v="3"/>
    <s v="061.8:062.6 04-29-06:14:50"/>
    <s v="Resonance"/>
    <n v="0"/>
    <n v="0"/>
    <n v="1"/>
    <n v="0"/>
    <x v="2"/>
    <n v="421"/>
    <n v="524288"/>
    <n v="0.80299399999999999"/>
    <n v="1.2453399999999999"/>
    <n v="4000"/>
    <n v="80"/>
    <m/>
    <n v="1117.99"/>
    <n v="4051.45"/>
    <n v="4861.32"/>
    <n v="3794.4265750962772"/>
    <n v="692.45270296601723"/>
    <n v="2509.35831575566"/>
    <n v="3010.96984229086"/>
    <n v="2350.1649729706928"/>
    <n v="324.72977641360592"/>
    <n v="384.59724348952409"/>
    <m/>
    <n v="1"/>
  </r>
  <r>
    <s v="0C61BE14162CE09F27A5D32BBE883DE9B1ED6BEA"/>
    <s v="Unnamed"/>
    <n v="170"/>
    <n v="1524982043"/>
    <n v="1524982043"/>
    <n v="-0.80756584836199996"/>
    <n v="-0.80756584836199996"/>
    <n v="170034"/>
    <n v="6.1435788597899998E-2"/>
    <n v="0"/>
    <x v="7"/>
    <s v="092.6:093.4 04-29-01:07:23"/>
    <s v="Unnamed"/>
    <n v="0"/>
    <n v="0"/>
    <n v="1"/>
    <n v="0"/>
    <x v="2"/>
    <n v="170"/>
    <n v="883599"/>
    <n v="0.19239500000000001"/>
    <n v="5.197641"/>
    <n v="5885"/>
    <n v="117"/>
    <m/>
    <n v="1117.99"/>
    <n v="4051.45"/>
    <n v="4861.32"/>
    <n v="509.99709399477808"/>
    <n v="215.13945718976765"/>
    <n v="779.63734365377525"/>
    <n v="935.48399004084229"/>
    <n v="98.140858120730485"/>
    <n v="170.03462395318519"/>
    <n v="384.10393676722964"/>
    <m/>
    <n v="1"/>
  </r>
  <r>
    <s v="F3EFD889A37BBFDBAD4EC94DAFEFD4BA00F23D11"/>
    <s v="ibksturm"/>
    <n v="142"/>
    <n v="1525006165"/>
    <n v="1525006165"/>
    <n v="-0.84961868893900006"/>
    <n v="-0.84961868893900006"/>
    <n v="142441"/>
    <n v="-1.40278620554"/>
    <n v="0"/>
    <x v="7"/>
    <s v="098.8:099.6 04-29-07:49:25"/>
    <s v="ibksturm"/>
    <n v="0"/>
    <n v="0"/>
    <n v="1"/>
    <n v="0"/>
    <x v="2"/>
    <n v="27"/>
    <n v="947200"/>
    <n v="2.8504999999999999E-2"/>
    <n v="35.081480999999997"/>
    <n v="6396"/>
    <n v="127"/>
    <m/>
    <n v="1117.99"/>
    <n v="4051.45"/>
    <n v="4861.32"/>
    <n v="509.99709399477808"/>
    <n v="168.12480195308734"/>
    <n v="609.26236269808817"/>
    <n v="731.05167508706018"/>
    <n v="76.694031632234754"/>
    <n v="142.44117783697916"/>
    <n v="383.8688244858854"/>
    <m/>
    <n v="1"/>
  </r>
  <r>
    <s v="50BAD4E48646797796107ECF0192178495247202"/>
    <s v="ChristopheRelay"/>
    <n v="328"/>
    <n v="1524995088"/>
    <n v="1524995088"/>
    <n v="-0.35974899124199999"/>
    <n v="-0.35974899124199999"/>
    <n v="327808"/>
    <n v="-0.63150805458699999"/>
    <n v="0"/>
    <x v="5"/>
    <s v="040.2:040.9 04-29-04:44:48"/>
    <s v="ChristopheRelay"/>
    <n v="0"/>
    <n v="0"/>
    <n v="1"/>
    <n v="0"/>
    <x v="2"/>
    <n v="328"/>
    <n v="512000"/>
    <n v="0.640625"/>
    <n v="1.5609759999999999"/>
    <n v="4423"/>
    <n v="88"/>
    <m/>
    <n v="1117.99"/>
    <n v="4051.45"/>
    <n v="4861.32"/>
    <n v="4819.491751072962"/>
    <n v="715.79422528135649"/>
    <n v="2593.9449494325991"/>
    <n v="3112.4650338954402"/>
    <n v="3085.6844553253236"/>
    <n v="327.808516484096"/>
    <n v="383.06596153886721"/>
    <m/>
    <n v="1"/>
  </r>
  <r>
    <s v="D41F092436B5C8AA10BD7184AF64C2F98B7B02F8"/>
    <s v="Unnamed"/>
    <n v="371"/>
    <n v="1524975578"/>
    <n v="1524975578"/>
    <n v="-9.5296928384900004E-2"/>
    <n v="-9.5296928384900004E-2"/>
    <n v="370566"/>
    <n v="0.164088223467"/>
    <n v="0"/>
    <x v="4"/>
    <s v="064.4:065.2 04-28-23:19:38"/>
    <s v="Unnamed"/>
    <n v="0"/>
    <n v="0"/>
    <n v="1"/>
    <n v="0"/>
    <x v="2"/>
    <n v="371"/>
    <n v="409600"/>
    <n v="0.90576199999999996"/>
    <n v="1.1040430000000001"/>
    <n v="3679"/>
    <n v="73"/>
    <m/>
    <n v="1117.99"/>
    <n v="4051.45"/>
    <n v="4861.32"/>
    <n v="2386.3111194805197"/>
    <n v="1011.4489870349656"/>
    <n v="3665.3592594949969"/>
    <n v="4398.051136103918"/>
    <n v="2158.9029996232939"/>
    <n v="370.56637813354496"/>
    <n v="382.27646469348144"/>
    <m/>
    <n v="1"/>
  </r>
  <r>
    <s v="674DB3FF9FE551D8CC83142330411FFC312F4EF7"/>
    <s v="NikitaiWeb"/>
    <n v="370"/>
    <n v="1524966122"/>
    <n v="1524966122"/>
    <n v="-9.5651508548599995E-2"/>
    <n v="-9.5651508548599995E-2"/>
    <n v="370421"/>
    <n v="-7.0303118087900004E-2"/>
    <n v="0"/>
    <x v="3"/>
    <s v="051.6:052.4 04-28-20:42:02"/>
    <s v="NikitaiWeb"/>
    <n v="0"/>
    <n v="0"/>
    <n v="1"/>
    <n v="0"/>
    <x v="2"/>
    <n v="370"/>
    <n v="409600"/>
    <n v="0.90332000000000001"/>
    <n v="1.107027"/>
    <n v="3687"/>
    <n v="73"/>
    <m/>
    <n v="1117.99"/>
    <n v="4051.45"/>
    <n v="4861.32"/>
    <n v="3794.4265750962772"/>
    <n v="1011.0525699577506"/>
    <n v="3663.9226956907742"/>
    <n v="4396.3274084625191"/>
    <n v="3431.4839491114203"/>
    <n v="370.42114209849342"/>
    <n v="382.17479946894542"/>
    <m/>
    <n v="1"/>
  </r>
  <r>
    <s v="5FF993D0311C226E07E27866D555EE76CB0D5A30"/>
    <s v="mineAllMine"/>
    <n v="370"/>
    <n v="1524980073"/>
    <n v="1524980073"/>
    <n v="-9.6248978393199999E-2"/>
    <n v="-9.6248978393199999E-2"/>
    <n v="370176"/>
    <n v="-1.31126512192E-2"/>
    <n v="0"/>
    <x v="3"/>
    <s v="055.6:056.4 04-29-00:34:33"/>
    <s v="mineAllMine"/>
    <n v="0"/>
    <n v="0"/>
    <n v="1"/>
    <n v="0"/>
    <x v="2"/>
    <n v="370"/>
    <n v="409600"/>
    <n v="0.90332000000000001"/>
    <n v="1.107027"/>
    <n v="3690"/>
    <n v="73"/>
    <m/>
    <n v="1117.99"/>
    <n v="4051.45"/>
    <n v="4861.32"/>
    <n v="3794.4265750962772"/>
    <n v="1010.3846046461863"/>
    <n v="3661.5020764888695"/>
    <n v="4393.4229163575683"/>
    <n v="3429.2168936552516"/>
    <n v="370.17641845014526"/>
    <n v="382.00349291510167"/>
    <m/>
    <n v="1"/>
  </r>
  <r>
    <s v="9BDDD54AF7ED667F1AFA8CE7F7FA1298A5EBE7D6"/>
    <s v="UbuntuCore212"/>
    <n v="257"/>
    <n v="1524950158"/>
    <n v="1524950158"/>
    <n v="-0.61697346067699999"/>
    <n v="-0.61697346067699999"/>
    <n v="257362"/>
    <n v="-0.12809721889199999"/>
    <n v="0"/>
    <x v="6"/>
    <s v="083.6:084.4 04-28-16:15:58"/>
    <s v="UbuntuCore212"/>
    <n v="0"/>
    <n v="0"/>
    <n v="1"/>
    <n v="0"/>
    <x v="2"/>
    <n v="257"/>
    <n v="671917"/>
    <n v="0.38248799999999999"/>
    <n v="2.6144630000000002"/>
    <n v="5237"/>
    <n v="104"/>
    <m/>
    <n v="1117.99"/>
    <n v="4051.45"/>
    <n v="4861.32"/>
    <n v="885.64026081730776"/>
    <n v="428.21984069772077"/>
    <n v="1551.8128727401684"/>
    <n v="1862.0145761416863"/>
    <n v="339.22372418597251"/>
    <n v="257.36204322229219"/>
    <n v="381.72853025560448"/>
    <m/>
    <n v="1"/>
  </r>
  <r>
    <s v="357754D6E70A2FDB53161F674D36FF3AD094F4F8"/>
    <s v="prebensprutter"/>
    <n v="370"/>
    <n v="1524808366"/>
    <n v="1524808366"/>
    <n v="-9.7253012213099996E-2"/>
    <n v="-9.7253012213099996E-2"/>
    <n v="369765"/>
    <n v="7.3853124518700004E-3"/>
    <n v="0"/>
    <x v="3"/>
    <s v="059.5:060.3 04-27-00:52:46"/>
    <s v="prebensprutter"/>
    <n v="0"/>
    <n v="0"/>
    <n v="1"/>
    <n v="0"/>
    <x v="2"/>
    <n v="370"/>
    <n v="409600"/>
    <n v="0.90332000000000001"/>
    <n v="1.107027"/>
    <n v="3686"/>
    <n v="73"/>
    <m/>
    <n v="1117.99"/>
    <n v="4051.45"/>
    <n v="4861.32"/>
    <n v="3794.4265750962772"/>
    <n v="1009.2621048758763"/>
    <n v="3657.4342836692358"/>
    <n v="4388.5419866682123"/>
    <n v="3425.4071610467277"/>
    <n v="369.76516619751425"/>
    <n v="381.71561633825996"/>
    <m/>
    <n v="1"/>
  </r>
  <r>
    <s v="5B0E2E519FC6E61775895BE7CDE504C4AA8D6820"/>
    <s v="SteinTor"/>
    <n v="370"/>
    <n v="1524926764"/>
    <n v="1524926764"/>
    <n v="-9.7701983702499995E-2"/>
    <n v="-9.7701983702499995E-2"/>
    <n v="369581"/>
    <n v="-5.7798399194600003E-2"/>
    <n v="0"/>
    <x v="3"/>
    <s v="053.1:053.9 04-28-09:46:04"/>
    <s v="SteinTor"/>
    <n v="0"/>
    <n v="0"/>
    <n v="1"/>
    <n v="0"/>
    <x v="2"/>
    <n v="370"/>
    <n v="409600"/>
    <n v="0.90332000000000001"/>
    <n v="1.107027"/>
    <n v="3688"/>
    <n v="73"/>
    <m/>
    <n v="1117.99"/>
    <n v="4051.45"/>
    <n v="4861.32"/>
    <n v="3794.4265750962772"/>
    <n v="1008.7601592404421"/>
    <n v="3655.6152981285063"/>
    <n v="4386.3593925873629"/>
    <n v="3423.7035716958881"/>
    <n v="369.581267475456"/>
    <n v="381.58688723281921"/>
    <m/>
    <n v="1"/>
  </r>
  <r>
    <s v="C6EB199FE28BE05529710B97D1874D0BE3B7FAF9"/>
    <s v="Ulysses"/>
    <n v="325"/>
    <n v="1524995596"/>
    <n v="1524995596"/>
    <n v="-0.36489140042099999"/>
    <n v="-0.36489140042099999"/>
    <n v="325175"/>
    <n v="-0.19256020499000001"/>
    <n v="0"/>
    <x v="3"/>
    <s v="060.2:061.0 04-29-04:53:16"/>
    <s v="Ulysses"/>
    <n v="1"/>
    <n v="0"/>
    <n v="0"/>
    <n v="0"/>
    <x v="0"/>
    <n v="328"/>
    <n v="512000"/>
    <n v="0.640625"/>
    <n v="1.5609759999999999"/>
    <n v="4424"/>
    <n v="88"/>
    <m/>
    <n v="10125.48"/>
    <n v="10125.48"/>
    <n v="4861.32"/>
    <n v="3794.4265750962772"/>
    <n v="6430.7794228651728"/>
    <n v="6430.7794228651728"/>
    <n v="3087.4661373053841"/>
    <n v="2409.8729483147381"/>
    <n v="325.17560298444801"/>
    <n v="381.22292208911358"/>
    <m/>
    <n v="1"/>
  </r>
  <r>
    <s v="98734B128C88189CF397C4F47E46C893858DACE0"/>
    <s v="CherryExit"/>
    <n v="94"/>
    <n v="1524988261"/>
    <n v="1524988261"/>
    <n v="-0.91072454831000005"/>
    <n v="-0.91072454831000005"/>
    <n v="93612"/>
    <n v="-2.69130838353E-2"/>
    <n v="0"/>
    <x v="7"/>
    <s v="094.9:095.7 04-29-02:51:01"/>
    <s v="CherryExit"/>
    <n v="1"/>
    <n v="0"/>
    <n v="0"/>
    <n v="0"/>
    <x v="0"/>
    <n v="99"/>
    <n v="1048576"/>
    <n v="9.4413999999999998E-2"/>
    <n v="10.591677000000001"/>
    <n v="6224"/>
    <n v="124"/>
    <m/>
    <n v="10125.48"/>
    <n v="10125.48"/>
    <n v="4861.32"/>
    <n v="509.99709399477808"/>
    <n v="903.95680057806067"/>
    <n v="903.95680057806067"/>
    <n v="433.99653880963052"/>
    <n v="45.530220926971175"/>
    <n v="93.61209603129339"/>
    <n v="380.1012672219054"/>
    <m/>
    <n v="1"/>
  </r>
  <r>
    <s v="3A7554FFD5425F4E40EF3E2942F2AAC3AB9577A1"/>
    <s v="newtothisbegentle"/>
    <n v="322"/>
    <n v="1524975578"/>
    <n v="1524975578"/>
    <n v="-0.37043581462699998"/>
    <n v="-0.37043581462699998"/>
    <n v="322336"/>
    <n v="-3.8298072008399998E-2"/>
    <n v="0"/>
    <x v="4"/>
    <s v="064.4:065.2 04-28-23:19:38"/>
    <s v="newtothisbegentle"/>
    <n v="1"/>
    <n v="0"/>
    <n v="0"/>
    <n v="0"/>
    <x v="0"/>
    <n v="379"/>
    <n v="512000"/>
    <n v="0.74023399999999995"/>
    <n v="1.3509230000000001"/>
    <n v="4164"/>
    <n v="83"/>
    <m/>
    <n v="10125.48"/>
    <n v="10125.48"/>
    <n v="4861.32"/>
    <n v="2386.3111194805197"/>
    <n v="6374.6395677106048"/>
    <n v="6374.6395677106048"/>
    <n v="3060.5129656374725"/>
    <n v="1502.3360159822853"/>
    <n v="322.33686291097604"/>
    <n v="379.23580403768324"/>
    <m/>
    <n v="1"/>
  </r>
  <r>
    <s v="0D42427FE582912821B931BD3D75E3E15BDC119C"/>
    <s v="Musetorn"/>
    <n v="187"/>
    <n v="1524944998"/>
    <n v="1524944998"/>
    <n v="-0.53707591881799999"/>
    <n v="-0.53707591881799999"/>
    <n v="186957"/>
    <n v="9.0091650688500002E-2"/>
    <n v="0.4"/>
    <x v="4"/>
    <s v="069.8:070.6 04-28-14:49:58"/>
    <s v="Musetorn"/>
    <n v="0"/>
    <n v="0"/>
    <n v="1"/>
    <n v="0"/>
    <x v="2"/>
    <n v="279"/>
    <n v="607232"/>
    <n v="0.45946199999999998"/>
    <n v="2.1764589999999999"/>
    <n v="4979"/>
    <n v="99"/>
    <m/>
    <n v="1117.99"/>
    <n v="4051.45"/>
    <n v="4861.32"/>
    <n v="2386.3111194805197"/>
    <n v="517.54449352066422"/>
    <n v="1875.5137687048139"/>
    <n v="2250.42209433168"/>
    <n v="1104.6808823999095"/>
    <n v="281.10231566430821"/>
    <n v="378.94122096501576"/>
    <m/>
    <n v="1"/>
  </r>
  <r>
    <s v="E3A8456B9B1B4ABDFC140731493156B7070DD74A"/>
    <s v="DifT0rHeSmusma"/>
    <n v="316"/>
    <n v="1524995596"/>
    <n v="1524995596"/>
    <n v="-0.39633605020200002"/>
    <n v="-0.39633605020200002"/>
    <n v="316493"/>
    <n v="-0.23460179216499999"/>
    <n v="0"/>
    <x v="3"/>
    <s v="060.2:061.0 04-29-04:53:16"/>
    <s v="DifT0rHeSmusma"/>
    <n v="0"/>
    <n v="0"/>
    <n v="1"/>
    <n v="0"/>
    <x v="2"/>
    <n v="547"/>
    <n v="524288"/>
    <n v="1.04332"/>
    <n v="0.95847899999999997"/>
    <n v="3031"/>
    <n v="60"/>
    <m/>
    <n v="1117.99"/>
    <n v="4051.45"/>
    <n v="4861.32"/>
    <n v="3794.4265750962772"/>
    <n v="674.89025923466602"/>
    <n v="2445.714309409107"/>
    <n v="2934.603632432013"/>
    <n v="2290.558533541116"/>
    <n v="316.4937649116938"/>
    <n v="378.8320354381857"/>
    <m/>
    <n v="1"/>
  </r>
  <r>
    <s v="AD6444C0280FFBC51E088B2A7C68B63F9117CAD2"/>
    <s v="Unnamed"/>
    <n v="277"/>
    <n v="1524962755"/>
    <n v="1524962755"/>
    <n v="-0.54942802126300005"/>
    <n v="-0.54942802126300005"/>
    <n v="276802"/>
    <n v="-0.28644968110699998"/>
    <n v="0"/>
    <x v="7"/>
    <s v="087.0:087.8 04-28-19:45:55"/>
    <s v="Unnamed"/>
    <n v="0"/>
    <n v="0"/>
    <n v="1"/>
    <n v="0"/>
    <x v="2"/>
    <n v="211"/>
    <n v="614336"/>
    <n v="0.34345999999999999"/>
    <n v="2.9115449999999998"/>
    <n v="5342"/>
    <n v="106"/>
    <m/>
    <n v="1117.99"/>
    <n v="4051.45"/>
    <n v="4861.32"/>
    <n v="509.99709399477808"/>
    <n v="503.73496650817856"/>
    <n v="1825.4698432540183"/>
    <n v="2190.3745716737526"/>
    <n v="229.79039979134691"/>
    <n v="276.80258712937365"/>
    <n v="378.06261099056155"/>
    <m/>
    <n v="1"/>
  </r>
  <r>
    <s v="D05B241CEE8A34BAB747A54379AD111BC26AF0EC"/>
    <s v="Unnamed"/>
    <n v="109"/>
    <n v="1525006165"/>
    <n v="1525006165"/>
    <n v="-0.89143451334599999"/>
    <n v="-0.89143451334599999"/>
    <n v="109143"/>
    <n v="6.3892958284699998E-3"/>
    <n v="0"/>
    <x v="7"/>
    <s v="098.8:099.6 04-29-07:49:25"/>
    <s v="Unnamed"/>
    <n v="0"/>
    <n v="0"/>
    <n v="1"/>
    <n v="0"/>
    <x v="2"/>
    <n v="26"/>
    <n v="1005320"/>
    <n v="2.5862E-2"/>
    <n v="38.666153999999999"/>
    <n v="6407"/>
    <n v="128"/>
    <m/>
    <n v="1117.99"/>
    <n v="4051.45"/>
    <n v="4861.32"/>
    <n v="509.99709399477808"/>
    <n v="121.37512842430547"/>
    <n v="439.84764090434834"/>
    <n v="527.77157158082332"/>
    <n v="55.368082701668868"/>
    <n v="109.14305504299929"/>
    <n v="377.99613853009953"/>
    <m/>
    <n v="1"/>
  </r>
  <r>
    <s v="8A3C1EFA16A9E97C9A014DE5B077D5E1BCFCEB6A"/>
    <s v="UbuntuCore212"/>
    <n v="151"/>
    <n v="1524991621"/>
    <n v="1524991621"/>
    <n v="-0.832455398693"/>
    <n v="-0.832455398693"/>
    <n v="151320"/>
    <n v="-9.7498592057600003E-2"/>
    <n v="0"/>
    <x v="7"/>
    <s v="096.5:097.3 04-29-03:47:01"/>
    <s v="UbuntuCore212"/>
    <n v="0"/>
    <n v="0"/>
    <n v="1"/>
    <n v="0"/>
    <x v="2"/>
    <n v="79"/>
    <n v="903168"/>
    <n v="8.7470000000000006E-2"/>
    <n v="11.432506"/>
    <n v="6252"/>
    <n v="125"/>
    <m/>
    <n v="1117.99"/>
    <n v="4051.45"/>
    <n v="4861.32"/>
    <n v="509.99709399477808"/>
    <n v="187.31318881521292"/>
    <n v="678.79857496524505"/>
    <n v="814.48792122574514"/>
    <n v="85.447259781083702"/>
    <n v="151.32092247324059"/>
    <n v="376.87504573126847"/>
    <m/>
    <n v="1"/>
  </r>
  <r>
    <s v="077E6C680835234366D2CD5D1AD46FCEFD934963"/>
    <s v="charlycoptor"/>
    <n v="362"/>
    <n v="1524980073"/>
    <n v="1524980073"/>
    <n v="-0.115926192419"/>
    <n v="-0.115926192419"/>
    <n v="362116"/>
    <n v="-3.10916488025E-2"/>
    <n v="0"/>
    <x v="3"/>
    <s v="055.6:056.4 04-29-00:34:33"/>
    <s v="charlycoptor"/>
    <n v="0"/>
    <n v="0"/>
    <n v="1"/>
    <n v="0"/>
    <x v="2"/>
    <n v="362"/>
    <n v="409600"/>
    <n v="0.88378900000000005"/>
    <n v="1.1314919999999999"/>
    <n v="3760"/>
    <n v="75"/>
    <m/>
    <n v="1117.99"/>
    <n v="4051.45"/>
    <n v="4861.32"/>
    <n v="3794.4265750962772"/>
    <n v="988.38567613748216"/>
    <n v="3581.780827724042"/>
    <n v="4297.7656822696663"/>
    <n v="3354.5531498318987"/>
    <n v="362.11663158517757"/>
    <n v="376.36164210962437"/>
    <m/>
    <n v="1"/>
  </r>
  <r>
    <s v="472A07F87D1B6A4C29F21352599E7254288F6E13"/>
    <s v="nuushe"/>
    <n v="361"/>
    <n v="1524995596"/>
    <n v="1524995596"/>
    <n v="-0.1174916201"/>
    <n v="-0.1174916201"/>
    <n v="361475"/>
    <n v="5.1949346116600001E-2"/>
    <n v="0"/>
    <x v="3"/>
    <s v="060.2:061.0 04-29-04:53:16"/>
    <s v="nuushe"/>
    <n v="0"/>
    <n v="0"/>
    <n v="1"/>
    <n v="0"/>
    <x v="2"/>
    <n v="361"/>
    <n v="409600"/>
    <n v="0.88134800000000002"/>
    <n v="1.1346259999999999"/>
    <n v="3767"/>
    <n v="75"/>
    <m/>
    <n v="1117.99"/>
    <n v="4051.45"/>
    <n v="4861.32"/>
    <n v="3794.4265750962772"/>
    <n v="986.63554364440097"/>
    <n v="3575.4385757458549"/>
    <n v="4290.1556373754674"/>
    <n v="3348.6132494377212"/>
    <n v="361.47543240703999"/>
    <n v="375.91280268492801"/>
    <m/>
    <n v="1"/>
  </r>
  <r>
    <s v="23605ADE16298CA152CC62F0C7593B3EB57BD0F4"/>
    <s v="Nightosphere"/>
    <n v="356"/>
    <n v="1524860136"/>
    <n v="1524860136"/>
    <n v="-0.150480805912"/>
    <n v="-0.150480805912"/>
    <n v="356313"/>
    <n v="3.6253029699800002E-2"/>
    <n v="0"/>
    <x v="3"/>
    <s v="059.3:060.1 04-27-15:15:36"/>
    <s v="Nightosphere"/>
    <n v="0"/>
    <n v="0"/>
    <n v="1"/>
    <n v="0"/>
    <x v="2"/>
    <n v="356"/>
    <n v="419430"/>
    <n v="0.84877100000000005"/>
    <n v="1.1781740000000001"/>
    <n v="3866"/>
    <n v="77"/>
    <m/>
    <n v="1117.99"/>
    <n v="4051.45"/>
    <n v="4861.32"/>
    <n v="3794.4265750962772"/>
    <n v="949.75396379844312"/>
    <n v="3441.7845388878277"/>
    <n v="4129.7846486038761"/>
    <n v="3223.4382061018796"/>
    <n v="356.31383557632984"/>
    <n v="375.24868490343084"/>
    <m/>
    <n v="1"/>
  </r>
  <r>
    <s v="39C4819BA3A1DEED0D079AE1304F8DCCC64426F7"/>
    <s v="paquix"/>
    <n v="357"/>
    <n v="1524989085"/>
    <n v="1524989085"/>
    <n v="-0.128218906376"/>
    <n v="-0.128218906376"/>
    <n v="357081"/>
    <n v="0.20837534731599999"/>
    <n v="0"/>
    <x v="4"/>
    <s v="067.6:068.4 04-29-03:04:45"/>
    <s v="paquix"/>
    <n v="0"/>
    <n v="0"/>
    <n v="1"/>
    <n v="0"/>
    <x v="2"/>
    <n v="296"/>
    <n v="409600"/>
    <n v="0.72265599999999997"/>
    <n v="1.3837839999999999"/>
    <n v="4216"/>
    <n v="84"/>
    <m/>
    <n v="1117.99"/>
    <n v="4051.45"/>
    <n v="4861.32"/>
    <n v="2386.3111194805197"/>
    <n v="974.64254486069581"/>
    <n v="3531.9775117629547"/>
    <n v="4238.0068660562238"/>
    <n v="2080.3409174678391"/>
    <n v="357.08153594839041"/>
    <n v="372.83707516387329"/>
    <m/>
    <n v="1"/>
  </r>
  <r>
    <s v="473E097B2034C3FA25968B77E8BA6924184FC535"/>
    <s v="Newton"/>
    <n v="356"/>
    <n v="1524984916"/>
    <n v="1524984916"/>
    <n v="-0.13079134020300001"/>
    <n v="-0.13079134020300001"/>
    <n v="356027"/>
    <n v="-3.0161625318500002E-2"/>
    <n v="0"/>
    <x v="3"/>
    <s v="057.1:057.9 04-29-01:55:16"/>
    <s v="Newton"/>
    <n v="0"/>
    <n v="0"/>
    <n v="1"/>
    <n v="0"/>
    <x v="2"/>
    <n v="266"/>
    <n v="409600"/>
    <n v="0.64941400000000005"/>
    <n v="1.5398499999999999"/>
    <n v="4409"/>
    <n v="88"/>
    <m/>
    <n v="1117.99"/>
    <n v="4051.45"/>
    <n v="4861.32"/>
    <n v="3794.4265750962772"/>
    <n v="971.76658956644803"/>
    <n v="3521.5554247345553"/>
    <n v="4225.5014420443522"/>
    <n v="3298.1484380375559"/>
    <n v="356.02786705285121"/>
    <n v="372.09950693699585"/>
    <m/>
    <n v="1"/>
  </r>
  <r>
    <s v="2097458C172C8F92DB2DFC1D9625A85784FCB268"/>
    <s v="default"/>
    <n v="6"/>
    <n v="1523829453"/>
    <n v="1523829453"/>
    <n v="-0.90165362885599998"/>
    <n v="-0.90165362885599998"/>
    <n v="6327"/>
    <n v="0"/>
    <n v="0.85714285714299998"/>
    <x v="8"/>
    <s v="053.8:107.5 04-15-16:57:33"/>
    <s v="default"/>
    <n v="0"/>
    <n v="0"/>
    <n v="1"/>
    <n v="1"/>
    <x v="2"/>
    <n v="20"/>
    <n v="1007601"/>
    <n v="1"/>
    <n v="1"/>
    <n v="3323"/>
    <n v="66"/>
    <m/>
    <n v="1117.99"/>
    <n v="4051.45"/>
    <n v="4861.32"/>
    <n v="504.85700000000003"/>
    <n v="109.95025947528059"/>
    <n v="398.44540537135885"/>
    <n v="478.09318096975016"/>
    <n v="49.650853896646424"/>
    <n v="99.093901911065558"/>
    <n v="371.64603133774602"/>
    <m/>
    <n v="1"/>
  </r>
  <r>
    <s v="583ACAA7B1B205EFE8B09BF61D4C84152588AB8B"/>
    <s v="ilikecats"/>
    <n v="138"/>
    <n v="1524973109"/>
    <n v="1524973109"/>
    <n v="-0.84851860270699997"/>
    <n v="-0.84851860270699997"/>
    <n v="138487"/>
    <n v="-0.127218593298"/>
    <n v="0"/>
    <x v="7"/>
    <s v="090.2:091.0 04-28-22:38:29"/>
    <s v="ilikecats"/>
    <n v="0"/>
    <n v="0"/>
    <n v="1"/>
    <n v="0"/>
    <x v="2"/>
    <n v="193"/>
    <n v="914219"/>
    <n v="0.21110899999999999"/>
    <n v="4.7368860000000002"/>
    <n v="5792"/>
    <n v="115"/>
    <m/>
    <n v="1117.99"/>
    <n v="4051.45"/>
    <n v="4861.32"/>
    <n v="509.99709399477808"/>
    <n v="169.35468735960112"/>
    <n v="613.71930706272497"/>
    <n v="736.3995462884069"/>
    <n v="77.255072413698457"/>
    <n v="138.48717155180921"/>
    <n v="371.2067200862665"/>
    <m/>
    <n v="1"/>
  </r>
  <r>
    <s v="9E338AA1E6A0B8101A51016C263E01573CC6ADFE"/>
    <s v="dentak4"/>
    <n v="260"/>
    <n v="1525006228"/>
    <n v="1525006228"/>
    <n v="-0.585525432525"/>
    <n v="-0.585525432525"/>
    <n v="259878"/>
    <n v="5.1073277026200001E-2"/>
    <n v="0"/>
    <x v="6"/>
    <s v="075.0:075.8 04-29-07:50:28"/>
    <s v="dentak4"/>
    <n v="0"/>
    <n v="0"/>
    <n v="1"/>
    <n v="0"/>
    <x v="2"/>
    <n v="310"/>
    <n v="627008"/>
    <n v="0.49441200000000002"/>
    <n v="2.0226060000000001"/>
    <n v="4860"/>
    <n v="97"/>
    <m/>
    <n v="1117.99"/>
    <n v="4051.45"/>
    <n v="4861.32"/>
    <n v="885.64026081730776"/>
    <n v="463.37842169137525"/>
    <n v="1679.2229863965886"/>
    <n v="2014.8935043575668"/>
    <n v="367.07536404069981"/>
    <n v="259.87886960336476"/>
    <n v="370.01760872235531"/>
    <m/>
    <n v="1"/>
  </r>
  <r>
    <s v="DFA40306BEA6EAF28CEF4AFED473A2877A90F9B5"/>
    <s v="Unnamed"/>
    <n v="353"/>
    <n v="1524985992"/>
    <n v="1524985992"/>
    <n v="-0.13836271913699999"/>
    <n v="-0.13836271913699999"/>
    <n v="352926"/>
    <n v="7.3489508629600006E-2"/>
    <n v="0"/>
    <x v="4"/>
    <s v="066.8:067.5 04-29-02:13:12"/>
    <s v="Unnamed"/>
    <n v="0"/>
    <n v="0"/>
    <n v="1"/>
    <n v="0"/>
    <x v="2"/>
    <n v="353"/>
    <n v="409600"/>
    <n v="0.86181600000000003"/>
    <n v="1.1603399999999999"/>
    <n v="3831"/>
    <n v="76"/>
    <m/>
    <n v="1117.99"/>
    <n v="4051.45"/>
    <n v="4861.32"/>
    <n v="2386.3111194805197"/>
    <n v="963.30186363202529"/>
    <n v="3490.8803615524012"/>
    <n v="4188.6945462049189"/>
    <n v="2056.1346242823365"/>
    <n v="352.92663024148482"/>
    <n v="369.92864116903934"/>
    <m/>
    <n v="1"/>
  </r>
  <r>
    <s v="97EEBD696F464DD5A502F48A3F343199C7BB5625"/>
    <s v="Unnamed"/>
    <n v="122"/>
    <n v="1524989656"/>
    <n v="1524989656"/>
    <n v="-0.87162807868799996"/>
    <n v="-0.87162807868799996"/>
    <n v="121744"/>
    <n v="2.55466888521E-2"/>
    <n v="0.36363636363599999"/>
    <x v="7"/>
    <s v="095.7:096.5 04-29-03:14:16"/>
    <s v="Unnamed"/>
    <n v="1"/>
    <n v="0"/>
    <n v="0"/>
    <n v="0"/>
    <x v="0"/>
    <n v="122"/>
    <n v="948371"/>
    <n v="0.12864200000000001"/>
    <n v="7.7735329999999996"/>
    <n v="6116"/>
    <n v="122"/>
    <m/>
    <n v="10125.48"/>
    <n v="10125.48"/>
    <n v="4861.32"/>
    <n v="509.99709399477808"/>
    <n v="1299.82732180623"/>
    <n v="1299.82732180623"/>
    <n v="624.05698851245199"/>
    <n v="65.469306819646334"/>
    <n v="121.74420738658279"/>
    <n v="369.732245170608"/>
    <m/>
    <n v="1"/>
  </r>
  <r>
    <s v="CA4819B740510AAE651CDBF97FABF0CA75F8E988"/>
    <s v="maskoftorro"/>
    <n v="353"/>
    <n v="1524939864"/>
    <n v="1524939864"/>
    <n v="-0.13931228378300001"/>
    <n v="-0.13931228378300001"/>
    <n v="352537"/>
    <n v="8.5705941366500005E-2"/>
    <n v="0"/>
    <x v="5"/>
    <s v="042.5:043.3 04-28-13:24:24"/>
    <s v="maskoftorro"/>
    <n v="0"/>
    <n v="0"/>
    <n v="1"/>
    <n v="0"/>
    <x v="2"/>
    <n v="353"/>
    <n v="409600"/>
    <n v="0.86181600000000003"/>
    <n v="1.1603399999999999"/>
    <n v="3832"/>
    <n v="76"/>
    <m/>
    <n v="1117.99"/>
    <n v="4051.45"/>
    <n v="4861.32"/>
    <n v="4819.491751072962"/>
    <n v="962.24025985344383"/>
    <n v="3487.0332478673645"/>
    <n v="4184.0784086000267"/>
    <n v="4148.0773485576583"/>
    <n v="352.53768856248325"/>
    <n v="369.65638199373825"/>
    <m/>
    <n v="1"/>
  </r>
  <r>
    <s v="3444F4ACA2A1AB4A5E9DC64295A6D414A03D3503"/>
    <s v="toronado3"/>
    <n v="363"/>
    <n v="1524975578"/>
    <n v="1524975578"/>
    <n v="-5.4635894112899999E-2"/>
    <n v="-5.4635894112899999E-2"/>
    <n v="363019"/>
    <n v="7.1882043505099996E-2"/>
    <n v="0"/>
    <x v="4"/>
    <s v="064.4:065.2 04-28-23:19:38"/>
    <s v="toronado3"/>
    <n v="0"/>
    <n v="0"/>
    <n v="1"/>
    <n v="0"/>
    <x v="2"/>
    <n v="363"/>
    <n v="384000"/>
    <n v="0.94531200000000004"/>
    <n v="1.0578510000000001"/>
    <n v="3560"/>
    <n v="71"/>
    <m/>
    <n v="1117.99"/>
    <n v="4051.45"/>
    <n v="4861.32"/>
    <n v="2386.3111194805197"/>
    <n v="1056.9076167407188"/>
    <n v="3830.0954067962912"/>
    <n v="4595.7174352310767"/>
    <n v="2255.932877836146"/>
    <n v="363.01981666064643"/>
    <n v="369.31387166245253"/>
    <m/>
    <n v="1"/>
  </r>
  <r>
    <s v="64490AC626E728B0BB29DBA3EE1E98DA8982F41C"/>
    <s v="Shaelu1shoor"/>
    <n v="1210"/>
    <n v="1524925493"/>
    <n v="1524925493"/>
    <n v="0.15610353363900001"/>
    <n v="0.15610353363900001"/>
    <n v="1212262"/>
    <n v="6.1707876152300001E-2"/>
    <n v="0"/>
    <x v="2"/>
    <s v="034.4:035.2 04-28-09:24:53"/>
    <s v="Shaelu1shoor"/>
    <n v="0"/>
    <n v="0"/>
    <n v="1"/>
    <n v="0"/>
    <x v="2"/>
    <n v="1420"/>
    <n v="331904"/>
    <n v="4.278346"/>
    <n v="0.233735"/>
    <n v="24"/>
    <n v="0"/>
    <m/>
    <n v="1117.99"/>
    <n v="4051.45"/>
    <n v="4861.32"/>
    <n v="6440.9193022088357"/>
    <n v="1292.5121895730656"/>
    <n v="4683.8956613617265"/>
    <n v="5620.1892301499429"/>
    <n v="7446.369565167277"/>
    <n v="383.71538722891864"/>
    <n v="368.1719710602431"/>
    <m/>
    <n v="1"/>
  </r>
  <r>
    <s v="35919E197C6C7F372A26C747D66ACA6A39642B3E"/>
    <s v="taz"/>
    <n v="350"/>
    <n v="1524984916"/>
    <n v="1524984916"/>
    <n v="-0.14497941883500001"/>
    <n v="-0.14497941883500001"/>
    <n v="350216"/>
    <n v="-4.37607707162E-2"/>
    <n v="0"/>
    <x v="3"/>
    <s v="057.1:057.9 04-29-01:55:16"/>
    <s v="taz"/>
    <n v="0"/>
    <n v="0"/>
    <n v="1"/>
    <n v="0"/>
    <x v="2"/>
    <n v="350"/>
    <n v="409600"/>
    <n v="0.85449200000000003"/>
    <n v="1.1702859999999999"/>
    <n v="3848"/>
    <n v="76"/>
    <m/>
    <n v="1117.99"/>
    <n v="4051.45"/>
    <n v="4861.32"/>
    <n v="3794.4265750962772"/>
    <n v="955.90445953665835"/>
    <n v="3464.0731335609394"/>
    <n v="4156.528651629038"/>
    <n v="3244.3128154267397"/>
    <n v="350.21643004518398"/>
    <n v="368.03150103162881"/>
    <m/>
    <n v="1"/>
  </r>
  <r>
    <s v="C8F9A2C2C97F5DC25A8021C490E4E1BEF7D074DF"/>
    <s v="SovietPioneer"/>
    <n v="305"/>
    <n v="1524975578"/>
    <n v="1524975578"/>
    <n v="-0.40392324412399999"/>
    <n v="-0.40392324412399999"/>
    <n v="305191"/>
    <n v="7.2170075048700003E-2"/>
    <n v="0"/>
    <x v="4"/>
    <s v="064.4:065.2 04-28-23:19:38"/>
    <s v="SovietPioneer"/>
    <n v="0"/>
    <n v="0"/>
    <n v="1"/>
    <n v="0"/>
    <x v="2"/>
    <n v="325"/>
    <n v="512000"/>
    <n v="0.63476600000000005"/>
    <n v="1.575385"/>
    <n v="4439"/>
    <n v="88"/>
    <m/>
    <n v="1117.99"/>
    <n v="4051.45"/>
    <n v="4861.32"/>
    <n v="2386.3111194805197"/>
    <n v="666.40785230180927"/>
    <n v="2414.9751725938204"/>
    <n v="2897.7198548751167"/>
    <n v="1422.4245906107742"/>
    <n v="305.19129900851203"/>
    <n v="367.23390930595838"/>
    <m/>
    <n v="1"/>
  </r>
  <r>
    <s v="2D164B3D081CA0F5CCF745BADD4DCC2AD467C5FE"/>
    <s v="Unnamed"/>
    <n v="349"/>
    <n v="1524862956"/>
    <n v="1524862956"/>
    <n v="-0.14865242717800001"/>
    <n v="-0.14865242717800001"/>
    <n v="348711"/>
    <n v="-8.8143023316099994E-2"/>
    <n v="0"/>
    <x v="3"/>
    <s v="060.1:060.9 04-27-16:02:36"/>
    <s v="Unnamed"/>
    <n v="0"/>
    <n v="0"/>
    <n v="1"/>
    <n v="0"/>
    <x v="2"/>
    <n v="247"/>
    <n v="409600"/>
    <n v="0.60302699999999998"/>
    <n v="1.6583000000000001"/>
    <n v="4522"/>
    <n v="90"/>
    <m/>
    <n v="1117.99"/>
    <n v="4051.45"/>
    <n v="4861.32"/>
    <n v="3794.4265750962772"/>
    <n v="951.79807293926785"/>
    <n v="3449.1921239096919"/>
    <n v="4138.6729827110448"/>
    <n v="3230.37585495951"/>
    <n v="348.71196582789122"/>
    <n v="366.9783760795238"/>
    <m/>
    <n v="1"/>
  </r>
  <r>
    <s v="862B77FD0B50D7EC658E3797BDB93AD8EF7783ED"/>
    <s v="meinegte"/>
    <n v="299"/>
    <n v="1524982505"/>
    <n v="1524982505"/>
    <n v="-0.42900926311100002"/>
    <n v="-0.42900926311100002"/>
    <n v="299363"/>
    <n v="-0.36221538104200002"/>
    <n v="0"/>
    <x v="3"/>
    <s v="056.4:057.2 04-29-01:15:05"/>
    <s v="meinegte"/>
    <n v="0"/>
    <n v="0"/>
    <n v="1"/>
    <n v="0"/>
    <x v="2"/>
    <n v="387"/>
    <n v="524288"/>
    <n v="0.73814400000000002"/>
    <n v="1.354749"/>
    <n v="4169"/>
    <n v="83"/>
    <m/>
    <n v="1117.99"/>
    <n v="4051.45"/>
    <n v="4861.32"/>
    <n v="3794.4265750962772"/>
    <n v="638.361933934533"/>
    <n v="2313.3404209689388"/>
    <n v="2775.7686890532332"/>
    <n v="2166.5824261854277"/>
    <n v="299.36359146206001"/>
    <n v="366.840914023442"/>
    <m/>
    <n v="1"/>
  </r>
  <r>
    <s v="53D9056AA6A4C568674EB37ED018C978D0348B96"/>
    <s v="propsy"/>
    <n v="348"/>
    <n v="1525003705"/>
    <n v="1525003705"/>
    <n v="-0.14985440173699999"/>
    <n v="-0.14985440173699999"/>
    <n v="348219"/>
    <n v="-0.160121952895"/>
    <n v="0"/>
    <x v="3"/>
    <s v="050.0:050.8 04-29-07:08:25"/>
    <s v="propsy"/>
    <n v="0"/>
    <n v="0"/>
    <n v="1"/>
    <n v="0"/>
    <x v="2"/>
    <n v="414"/>
    <n v="409600"/>
    <n v="1.010742"/>
    <n v="0.98937200000000003"/>
    <n v="3173"/>
    <n v="63"/>
    <m/>
    <n v="1117.99"/>
    <n v="4051.45"/>
    <n v="4861.32"/>
    <n v="3794.4265750962772"/>
    <n v="950.45427740205128"/>
    <n v="3444.3223840826308"/>
    <n v="4132.8297997478867"/>
    <n v="3225.8150507502505"/>
    <n v="348.21963704852482"/>
    <n v="366.63374593396742"/>
    <m/>
    <n v="1"/>
  </r>
  <r>
    <s v="268605D4CA55B98E2BDC412AF30C03FFA88D9832"/>
    <s v="Unnamed"/>
    <n v="346"/>
    <n v="1524945995"/>
    <n v="1524945995"/>
    <n v="-0.155012425693"/>
    <n v="-0.155012425693"/>
    <n v="346106"/>
    <n v="6.8727465874099999E-3"/>
    <n v="0"/>
    <x v="3"/>
    <s v="058.6:059.4 04-28-15:06:35"/>
    <s v="Unnamed"/>
    <n v="0"/>
    <n v="0"/>
    <n v="1"/>
    <n v="0"/>
    <x v="2"/>
    <n v="346"/>
    <n v="409600"/>
    <n v="0.84472700000000001"/>
    <n v="1.1838150000000001"/>
    <n v="3879"/>
    <n v="77"/>
    <m/>
    <n v="1117.99"/>
    <n v="4051.45"/>
    <n v="4861.32"/>
    <n v="3794.4265750962772"/>
    <n v="944.68765819948294"/>
    <n v="3423.4249079260949"/>
    <n v="4107.754994730105"/>
    <n v="3206.2433075766212"/>
    <n v="346.10691043614719"/>
    <n v="365.15483730530303"/>
    <m/>
    <n v="1"/>
  </r>
  <r>
    <s v="0A4801688364968A6C90F3B0D71C86961AD972C3"/>
    <s v="hmlBr"/>
    <n v="255"/>
    <n v="1524975801"/>
    <n v="1524975801"/>
    <n v="-0.57431950972099999"/>
    <n v="-0.57431950972099999"/>
    <n v="254563"/>
    <n v="6.2602524080900002E-2"/>
    <n v="0"/>
    <x v="6"/>
    <s v="079.8:080.6 04-28-23:23:20"/>
    <s v="hmlBr"/>
    <n v="0"/>
    <n v="0"/>
    <n v="1"/>
    <n v="0"/>
    <x v="2"/>
    <n v="255"/>
    <n v="610585"/>
    <n v="0.417632"/>
    <n v="2.3944510000000001"/>
    <n v="5116"/>
    <n v="102"/>
    <m/>
    <n v="1117.99"/>
    <n v="4051.45"/>
    <n v="4861.32"/>
    <n v="885.64026081730776"/>
    <n v="475.90653132701925"/>
    <n v="1724.6232223408545"/>
    <n v="2069.369081003108"/>
    <n v="376.99978043553301"/>
    <n v="259.91412215700325"/>
    <n v="365.11538550990224"/>
    <m/>
    <n v="1"/>
  </r>
  <r>
    <s v="2F00FA04727600228C0340ACDA2797253EB4A05F"/>
    <s v="iLikeCheese"/>
    <n v="346"/>
    <n v="1524978530"/>
    <n v="1524978530"/>
    <n v="-0.15554908990499999"/>
    <n v="-0.15554908990499999"/>
    <n v="345887"/>
    <n v="0.110298862682"/>
    <n v="0"/>
    <x v="4"/>
    <s v="065.2:066.0 04-29-00:08:50"/>
    <s v="iLikeCheese"/>
    <n v="0"/>
    <n v="0"/>
    <n v="1"/>
    <n v="0"/>
    <x v="2"/>
    <n v="311"/>
    <n v="409600"/>
    <n v="0.75927699999999998"/>
    <n v="1.317042"/>
    <n v="4105"/>
    <n v="82"/>
    <m/>
    <n v="1117.99"/>
    <n v="4051.45"/>
    <n v="4861.32"/>
    <n v="2386.3111194805197"/>
    <n v="944.08767297710904"/>
    <n v="3421.2506397043876"/>
    <n v="4105.1460982630251"/>
    <n v="2015.122596615143"/>
    <n v="345.88709277491193"/>
    <n v="365.00096494243843"/>
    <m/>
    <n v="1"/>
  </r>
  <r>
    <s v="0BF4AF39F7909847E648026B4C1168B134A5C78D"/>
    <s v="UbuntuCore212"/>
    <n v="109"/>
    <n v="1524994035"/>
    <n v="1524994035"/>
    <n v="-0.88539112921100005"/>
    <n v="-0.88539112921100005"/>
    <n v="109496"/>
    <n v="-1.09011503277"/>
    <n v="0"/>
    <x v="7"/>
    <s v="097.3:098.1 04-29-04:27:15"/>
    <s v="UbuntuCore212"/>
    <n v="0"/>
    <n v="0"/>
    <n v="1"/>
    <n v="0"/>
    <x v="2"/>
    <n v="69"/>
    <n v="955392"/>
    <n v="7.2221999999999995E-2"/>
    <n v="13.846261"/>
    <n v="6294"/>
    <n v="125"/>
    <m/>
    <n v="1117.99"/>
    <n v="4051.45"/>
    <n v="4861.32"/>
    <n v="509.99709399477808"/>
    <n v="128.13157145339406"/>
    <n v="464.3321095580938"/>
    <n v="557.15039574398122"/>
    <n v="58.450191048412982"/>
    <n v="109.49639828084423"/>
    <n v="363.26507879659101"/>
    <m/>
    <n v="1"/>
  </r>
  <r>
    <s v="7B20E6D9A74C40AE4CC8460FD1D6EB320EAB9C74"/>
    <s v="AhnNfpLA1"/>
    <n v="298"/>
    <n v="1524940440"/>
    <n v="1524940440"/>
    <n v="-0.418168610321"/>
    <n v="-0.418168610321"/>
    <n v="297897"/>
    <n v="-0.29662140888900002"/>
    <n v="0"/>
    <x v="3"/>
    <s v="057.1:057.8 04-28-13:34:00"/>
    <s v="AhnNfpLA1"/>
    <n v="0"/>
    <n v="0"/>
    <n v="1"/>
    <n v="0"/>
    <x v="2"/>
    <n v="474"/>
    <n v="512000"/>
    <n v="0.92578099999999997"/>
    <n v="1.0801689999999999"/>
    <n v="3612"/>
    <n v="72"/>
    <m/>
    <n v="1117.99"/>
    <n v="4051.45"/>
    <n v="4861.32"/>
    <n v="3794.4265750962772"/>
    <n v="650.48167534722518"/>
    <n v="2357.2607837149844"/>
    <n v="2828.4685712743158"/>
    <n v="2207.7164872231951"/>
    <n v="297.89767151564797"/>
    <n v="362.12837006095361"/>
    <m/>
    <n v="1"/>
  </r>
  <r>
    <s v="B9F3623690227FCFDB0D7D63AA1B6E3CC4A74338"/>
    <s v="asuka"/>
    <n v="341"/>
    <n v="1524929364"/>
    <n v="1524929364"/>
    <n v="-0.16649098728699999"/>
    <n v="-0.16649098728699999"/>
    <n v="341405"/>
    <n v="0.147648423438"/>
    <n v="0"/>
    <x v="4"/>
    <s v="065.9:066.7 04-28-10:29:24"/>
    <s v="asuka"/>
    <n v="0"/>
    <n v="0"/>
    <n v="1"/>
    <n v="0"/>
    <x v="2"/>
    <n v="270"/>
    <n v="409600"/>
    <n v="0.65917999999999999"/>
    <n v="1.517037"/>
    <n v="4378"/>
    <n v="87"/>
    <m/>
    <n v="1117.99"/>
    <n v="4051.45"/>
    <n v="4861.32"/>
    <n v="2386.3111194805197"/>
    <n v="931.85474112300687"/>
    <n v="3376.9200895560839"/>
    <n v="4051.9540336819609"/>
    <n v="1989.0118252242619"/>
    <n v="341.40529160724481"/>
    <n v="361.86370412507137"/>
    <m/>
    <n v="1"/>
  </r>
  <r>
    <s v="0C5DC198298A5F2B50723F56315901FB418C8B06"/>
    <s v="UbuntuCore212"/>
    <n v="297"/>
    <n v="1524963456"/>
    <n v="1524963456"/>
    <n v="-0.41587795686500001"/>
    <n v="-0.41587795686500001"/>
    <n v="296611"/>
    <n v="-4.4678056244400001E-2"/>
    <n v="0"/>
    <x v="4"/>
    <s v="074.7:075.5 04-28-19:57:36"/>
    <s v="UbuntuCore212"/>
    <n v="0"/>
    <n v="0"/>
    <n v="1"/>
    <n v="0"/>
    <x v="2"/>
    <n v="237"/>
    <n v="507791"/>
    <n v="0.466727"/>
    <n v="2.1425779999999999"/>
    <n v="4959"/>
    <n v="99"/>
    <m/>
    <n v="1117.99"/>
    <n v="4051.45"/>
    <n v="4861.32"/>
    <n v="2386.3111194805197"/>
    <n v="653.04260300449869"/>
    <n v="2366.541251659296"/>
    <n v="2839.6041707330382"/>
    <n v="1393.8969266667305"/>
    <n v="296.61191640556484"/>
    <n v="359.96564148389535"/>
    <m/>
    <n v="1"/>
  </r>
  <r>
    <s v="22F74E176F803499D4F80D9CE7D325883A8C0E45"/>
    <s v="MakeSecure"/>
    <n v="344"/>
    <n v="1524995088"/>
    <n v="1524995088"/>
    <n v="-0.124343885339"/>
    <n v="-0.124343885339"/>
    <n v="344321"/>
    <n v="-0.28055416456999999"/>
    <n v="0"/>
    <x v="5"/>
    <s v="040.2:040.9 04-29-04:44:48"/>
    <s v="MakeSecure"/>
    <n v="1"/>
    <n v="0"/>
    <n v="0"/>
    <n v="0"/>
    <x v="0"/>
    <n v="344"/>
    <n v="393216"/>
    <n v="0.87483699999999998"/>
    <n v="1.14307"/>
    <n v="3798"/>
    <n v="75"/>
    <m/>
    <n v="10125.48"/>
    <n v="10125.48"/>
    <n v="4861.32"/>
    <n v="4819.491751072962"/>
    <n v="8866.4384758776614"/>
    <n v="8866.4384758776614"/>
    <n v="4256.844583323812"/>
    <n v="4220.2174213852895"/>
    <n v="344.32199478253978"/>
    <n v="358.99019634777784"/>
    <m/>
    <n v="1"/>
  </r>
  <r>
    <s v="964400BD72F85E4EF3541DD8578E9131EA628DD8"/>
    <s v="sichermannac"/>
    <n v="337"/>
    <n v="1524988933"/>
    <n v="1524988933"/>
    <n v="-0.176751650649"/>
    <n v="-0.176751650649"/>
    <n v="337202"/>
    <n v="-4.7781554293200003E-2"/>
    <n v="0"/>
    <x v="3"/>
    <s v="058.7:059.5 04-29-03:02:13"/>
    <s v="sichermannac"/>
    <n v="0"/>
    <n v="0"/>
    <n v="1"/>
    <n v="0"/>
    <x v="2"/>
    <n v="337"/>
    <n v="409600"/>
    <n v="0.82275399999999999"/>
    <n v="1.21543"/>
    <n v="3952"/>
    <n v="79"/>
    <m/>
    <n v="1117.99"/>
    <n v="4051.45"/>
    <n v="4861.32"/>
    <n v="3794.4265750962772"/>
    <n v="920.38342209092446"/>
    <n v="3335.349524978109"/>
    <n v="4002.0736656670028"/>
    <n v="3123.7554146815783"/>
    <n v="337.20252389416959"/>
    <n v="358.92176672591876"/>
    <m/>
    <n v="1"/>
  </r>
  <r>
    <s v="44A6A86E753D255F2DB3515CD4A5F1956F1176CC"/>
    <s v="torokhin"/>
    <n v="63"/>
    <n v="1524998348"/>
    <n v="1524998348"/>
    <n v="-0.94001328750900004"/>
    <n v="-0.94001328750900004"/>
    <n v="62900"/>
    <n v="1.0395664134100001E-2"/>
    <n v="0.15789473684200001"/>
    <x v="7"/>
    <s v="098.0:098.8 04-29-05:39:08"/>
    <s v="torokhin"/>
    <n v="1"/>
    <n v="0"/>
    <n v="0"/>
    <n v="0"/>
    <x v="0"/>
    <n v="54"/>
    <n v="1048576"/>
    <n v="5.1498000000000002E-2"/>
    <n v="19.418074000000001"/>
    <n v="6337"/>
    <n v="126"/>
    <m/>
    <n v="10125.48"/>
    <n v="10125.48"/>
    <n v="4861.32"/>
    <n v="509.99709399477808"/>
    <n v="607.3942575933703"/>
    <n v="607.3942575933703"/>
    <n v="291.61460516674794"/>
    <n v="30.593049048710235"/>
    <n v="62.900627036962774"/>
    <n v="358.603238925874"/>
    <m/>
    <n v="1"/>
  </r>
  <r>
    <s v="BC7DDB868EB946DCD0B044FCAA5AAD8A357841C5"/>
    <s v="Blockwart"/>
    <n v="241"/>
    <n v="1524981197"/>
    <n v="1524981197"/>
    <n v="-0.61904032875299997"/>
    <n v="-0.61904032875299997"/>
    <n v="241071"/>
    <n v="5.1697494828E-3"/>
    <n v="0"/>
    <x v="6"/>
    <s v="081.4:082.2 04-29-00:53:17"/>
    <s v="Blockwart"/>
    <n v="0"/>
    <n v="0"/>
    <n v="1"/>
    <n v="0"/>
    <x v="2"/>
    <n v="241"/>
    <n v="632800"/>
    <n v="0.38084699999999999"/>
    <n v="2.6257259999999998"/>
    <n v="5248"/>
    <n v="104"/>
    <m/>
    <n v="1117.99"/>
    <n v="4051.45"/>
    <n v="4861.32"/>
    <n v="885.64026081730776"/>
    <n v="425.9091028574336"/>
    <n v="1543.4390600736583"/>
    <n v="1851.9668690264662"/>
    <n v="337.39322260406891"/>
    <n v="241.07127996510164"/>
    <n v="358.58989597557115"/>
    <m/>
    <n v="1"/>
  </r>
  <r>
    <s v="AFE411053DDAF7CD3297918908CA4424D1E15014"/>
    <s v="ididntedittheconfig"/>
    <n v="336"/>
    <n v="1524991634"/>
    <n v="1524991634"/>
    <n v="-0.17890478023"/>
    <n v="-0.17890478023"/>
    <n v="336320"/>
    <n v="0.17185967592900001"/>
    <n v="0"/>
    <x v="4"/>
    <s v="068.3:069.1 04-29-03:47:14"/>
    <s v="ididntedittheconfig"/>
    <n v="0"/>
    <n v="0"/>
    <n v="1"/>
    <n v="0"/>
    <x v="2"/>
    <n v="285"/>
    <n v="409600"/>
    <n v="0.695801"/>
    <n v="1.4371929999999999"/>
    <n v="4289"/>
    <n v="85"/>
    <m/>
    <n v="1117.99"/>
    <n v="4051.45"/>
    <n v="4861.32"/>
    <n v="2386.3111194805197"/>
    <n v="917.97624475066232"/>
    <n v="3326.6262281371664"/>
    <n v="3991.606613772296"/>
    <n v="1959.388653089452"/>
    <n v="336.320602017792"/>
    <n v="358.30442141245442"/>
    <m/>
    <n v="1"/>
  </r>
  <r>
    <s v="A163CB26FB04D3C7A2E74D9DE4332AFA36A4CFA0"/>
    <s v="Beer"/>
    <n v="343"/>
    <n v="1524972958"/>
    <n v="1524972958"/>
    <n v="-0.127888044742"/>
    <n v="-0.127888044742"/>
    <n v="342928"/>
    <n v="0.51635905686600003"/>
    <n v="0"/>
    <x v="4"/>
    <s v="063.6:064.4 04-28-22:35:58"/>
    <s v="Beer"/>
    <n v="0"/>
    <n v="0"/>
    <n v="1"/>
    <n v="0"/>
    <x v="2"/>
    <n v="271"/>
    <n v="393216"/>
    <n v="0.68918900000000005"/>
    <n v="1.450982"/>
    <n v="4312"/>
    <n v="86"/>
    <m/>
    <n v="1117.99"/>
    <n v="4051.45"/>
    <n v="4861.32"/>
    <n v="2386.3111194805197"/>
    <n v="975.0124448588914"/>
    <n v="3533.3179811300238"/>
    <n v="4239.6152903348202"/>
    <n v="2081.130456264063"/>
    <n v="342.9283745987297"/>
    <n v="358.01466221911073"/>
    <m/>
    <n v="1"/>
  </r>
  <r>
    <s v="787E38A33969A3C8C9A3B11198EBE5A2BC4C9F93"/>
    <s v="run120895"/>
    <n v="343"/>
    <n v="1524985992"/>
    <n v="1524985992"/>
    <n v="-0.128894008537"/>
    <n v="-0.128894008537"/>
    <n v="342532"/>
    <n v="0.17034863117400001"/>
    <n v="0"/>
    <x v="4"/>
    <s v="066.8:067.5 04-29-02:13:12"/>
    <s v="run120895"/>
    <n v="0"/>
    <n v="0"/>
    <n v="1"/>
    <n v="0"/>
    <x v="2"/>
    <n v="245"/>
    <n v="393216"/>
    <n v="0.62306700000000004"/>
    <n v="1.6049629999999999"/>
    <n v="4465"/>
    <n v="89"/>
    <m/>
    <n v="1117.99"/>
    <n v="4051.45"/>
    <n v="4861.32"/>
    <n v="2386.3111194805197"/>
    <n v="973.88778739571933"/>
    <n v="3529.242369112771"/>
    <n v="4234.7249784189107"/>
    <n v="2078.7299136742595"/>
    <n v="342.53281353911501"/>
    <n v="357.73776947738048"/>
    <m/>
    <n v="1"/>
  </r>
  <r>
    <s v="E8F17217057A3489FC3AFBE8318274A2D95F1106"/>
    <s v="UbuntuCore212"/>
    <n v="214"/>
    <n v="1524950158"/>
    <n v="1524950158"/>
    <n v="-0.69148884446699999"/>
    <n v="-0.69148884446699999"/>
    <n v="213874"/>
    <n v="1.9061947030500001E-2"/>
    <n v="0"/>
    <x v="6"/>
    <s v="083.6:084.4 04-28-16:15:58"/>
    <s v="UbuntuCore212"/>
    <n v="0"/>
    <n v="0"/>
    <n v="1"/>
    <n v="0"/>
    <x v="2"/>
    <n v="214"/>
    <n v="693248"/>
    <n v="0.30869200000000002"/>
    <n v="3.2394769999999999"/>
    <n v="5451"/>
    <n v="109"/>
    <m/>
    <n v="1117.99"/>
    <n v="4051.45"/>
    <n v="4861.32"/>
    <n v="885.64026081730776"/>
    <n v="344.9123867743387"/>
    <n v="1249.9175210841729"/>
    <n v="1499.7714506156835"/>
    <n v="273.22990025129513"/>
    <n v="213.8747415509412"/>
    <n v="357.68671908565886"/>
    <m/>
    <n v="1"/>
  </r>
  <r>
    <s v="835A4229CAA5184FD40131DDD22069CF2AEDA6C7"/>
    <s v="pindorama01"/>
    <n v="235"/>
    <n v="1524987958"/>
    <n v="1524987958"/>
    <n v="-0.63463518721199996"/>
    <n v="-0.63463518721199996"/>
    <n v="234955"/>
    <n v="3.49749860819E-2"/>
    <n v="0"/>
    <x v="6"/>
    <s v="082.9:083.7 04-29-02:45:58"/>
    <s v="pindorama01"/>
    <n v="0"/>
    <n v="0"/>
    <n v="1"/>
    <n v="0"/>
    <x v="2"/>
    <n v="221"/>
    <n v="643072"/>
    <n v="0.343663"/>
    <n v="2.9098280000000001"/>
    <n v="5341"/>
    <n v="106"/>
    <m/>
    <n v="1117.99"/>
    <n v="4051.45"/>
    <n v="4861.32"/>
    <n v="885.64026081730776"/>
    <n v="408.47420704885616"/>
    <n v="1480.2572707699426"/>
    <n v="1776.1552717025602"/>
    <n v="323.58178809103117"/>
    <n v="234.95588088920476"/>
    <n v="357.39071662244334"/>
    <m/>
    <n v="1"/>
  </r>
  <r>
    <s v="9E2E26A54BBF20113244E725950E9991BA94B27D"/>
    <s v="CheekyMonkey"/>
    <n v="334"/>
    <n v="1524985992"/>
    <n v="1524985992"/>
    <n v="-0.183965342137"/>
    <n v="-0.183965342137"/>
    <n v="334247"/>
    <n v="-0.21839699873499999"/>
    <n v="0"/>
    <x v="4"/>
    <s v="066.8:067.5 04-29-02:13:12"/>
    <s v="CheekyMonkey"/>
    <n v="0"/>
    <n v="0"/>
    <n v="1"/>
    <n v="0"/>
    <x v="2"/>
    <n v="286"/>
    <n v="409600"/>
    <n v="0.69824200000000003"/>
    <n v="1.4321680000000001"/>
    <n v="4282"/>
    <n v="85"/>
    <m/>
    <n v="1117.99"/>
    <n v="4051.45"/>
    <n v="4861.32"/>
    <n v="2386.3111194805197"/>
    <n v="912.31858714425539"/>
    <n v="3306.1236145990511"/>
    <n v="3967.0056029625589"/>
    <n v="1947.3125779399584"/>
    <n v="334.24779586068485"/>
    <n v="356.85345710247941"/>
    <m/>
    <n v="1"/>
  </r>
  <r>
    <s v="B9A1CAE5C7C1E7E27010DBA2414A368865CD4E71"/>
    <s v="Oakcottage"/>
    <n v="290"/>
    <n v="1524961570"/>
    <n v="1524961570"/>
    <n v="-0.43436428131499999"/>
    <n v="-0.43436428131499999"/>
    <n v="289605"/>
    <n v="5.1802835829700002E-2"/>
    <n v="0"/>
    <x v="4"/>
    <s v="073.9:074.7 04-28-19:26:10"/>
    <s v="Oakcottage"/>
    <n v="0"/>
    <n v="0"/>
    <n v="1"/>
    <n v="0"/>
    <x v="2"/>
    <n v="317"/>
    <n v="512000"/>
    <n v="0.61914100000000005"/>
    <n v="1.6151420000000001"/>
    <n v="4483"/>
    <n v="89"/>
    <m/>
    <n v="1117.99"/>
    <n v="4051.45"/>
    <n v="4861.32"/>
    <n v="2386.3111194805197"/>
    <n v="632.37507713264324"/>
    <n v="2291.6448324663434"/>
    <n v="2749.7362319577642"/>
    <n v="1349.7828050733708"/>
    <n v="289.60548796672003"/>
    <n v="356.32384157670401"/>
    <m/>
    <n v="1"/>
  </r>
  <r>
    <s v="23917BB3F3994BC61F0C9D7AD19B069F9E150D26"/>
    <s v="SkyLights"/>
    <n v="284"/>
    <n v="1524950916"/>
    <n v="1524950916"/>
    <n v="-0.458459914021"/>
    <n v="-0.458459914021"/>
    <n v="283922"/>
    <n v="-3.24585315709E-2"/>
    <n v="0"/>
    <x v="4"/>
    <s v="070.6:071.4 04-28-16:28:36"/>
    <s v="SkyLights"/>
    <n v="1"/>
    <n v="0"/>
    <n v="0"/>
    <n v="0"/>
    <x v="0"/>
    <n v="309"/>
    <n v="524288"/>
    <n v="0.58937099999999998"/>
    <n v="1.696725"/>
    <n v="4560"/>
    <n v="91"/>
    <m/>
    <n v="10125.48"/>
    <n v="10125.48"/>
    <n v="4861.32"/>
    <n v="2386.3111194805197"/>
    <n v="5483.3533097786449"/>
    <n v="5483.3533097786449"/>
    <n v="2632.5996507714322"/>
    <n v="1292.2831288161244"/>
    <n v="283.92296859775797"/>
    <n v="356.0324780184306"/>
    <m/>
    <n v="1"/>
  </r>
  <r>
    <s v="C5B351C85BDC4EEFCD787CAEC644E341B472F46A"/>
    <s v="hydrogen259"/>
    <n v="330"/>
    <n v="1524995247"/>
    <n v="1524995247"/>
    <n v="-0.19313068577"/>
    <n v="-0.19313068577"/>
    <n v="330493"/>
    <n v="3.8132671020299998E-2"/>
    <n v="0"/>
    <x v="4"/>
    <s v="069.1:069.9 04-29-04:47:27"/>
    <s v="hydrogen259"/>
    <n v="0"/>
    <n v="0"/>
    <n v="1"/>
    <n v="0"/>
    <x v="2"/>
    <n v="256"/>
    <n v="409600"/>
    <n v="0.625"/>
    <n v="1.6"/>
    <n v="4459"/>
    <n v="89"/>
    <m/>
    <n v="1117.99"/>
    <n v="4051.45"/>
    <n v="4861.32"/>
    <n v="2386.3111194805197"/>
    <n v="902.07182461599768"/>
    <n v="3268.9906831371331"/>
    <n v="3922.4499346525831"/>
    <n v="1925.4412165146705"/>
    <n v="330.49367110860794"/>
    <n v="354.22556977602562"/>
    <m/>
    <n v="1"/>
  </r>
  <r>
    <s v="03DA20FD71CED188C8B7652E81941C506724DBA6"/>
    <s v="itzme"/>
    <n v="330"/>
    <n v="1524983329"/>
    <n v="1524983329"/>
    <n v="-0.195271426799"/>
    <n v="-0.195271426799"/>
    <n v="329616"/>
    <n v="8.9782801963399994E-2"/>
    <n v="0"/>
    <x v="4"/>
    <s v="066.0:066.8 04-29-01:28:49"/>
    <s v="itzme"/>
    <n v="0"/>
    <n v="0"/>
    <n v="1"/>
    <n v="0"/>
    <x v="2"/>
    <n v="304"/>
    <n v="409600"/>
    <n v="0.74218799999999996"/>
    <n v="1.3473679999999999"/>
    <n v="4158"/>
    <n v="83"/>
    <m/>
    <n v="1117.99"/>
    <n v="4051.45"/>
    <n v="4861.32"/>
    <n v="2386.3111194805197"/>
    <n v="899.67849755298596"/>
    <n v="3260.3175778951913"/>
    <n v="3912.0431074734852"/>
    <n v="1920.3327423932396"/>
    <n v="329.61682358312964"/>
    <n v="353.6117765081907"/>
    <m/>
    <n v="1"/>
  </r>
  <r>
    <s v="5E420B855685AD62FE0CB1AEBF7119D0C1423891"/>
    <s v="Unnamed"/>
    <n v="223"/>
    <n v="1524911546"/>
    <n v="1524911546"/>
    <n v="-0.67159544174200003"/>
    <n v="-0.67159544174200003"/>
    <n v="223129"/>
    <n v="4.6140448690800001E-2"/>
    <n v="0"/>
    <x v="6"/>
    <s v="085.2:086.0 04-28-05:32:26"/>
    <s v="Unnamed"/>
    <n v="0"/>
    <n v="0"/>
    <n v="1"/>
    <n v="0"/>
    <x v="2"/>
    <n v="208"/>
    <n v="665948"/>
    <n v="0.31233699999999998"/>
    <n v="3.201673"/>
    <n v="5442"/>
    <n v="108"/>
    <m/>
    <n v="1117.99"/>
    <n v="4051.45"/>
    <n v="4861.32"/>
    <n v="885.64026081730776"/>
    <n v="367.15301208686139"/>
    <n v="1330.5146475543738"/>
    <n v="1596.4796471507802"/>
    <n v="290.84829862920782"/>
    <n v="218.70035876279857"/>
    <n v="352.87465113395905"/>
    <m/>
    <n v="1"/>
  </r>
  <r>
    <s v="2B125D9A09ACC82BC6D3AF9B24FB571F15B20E52"/>
    <s v="RaspyTor"/>
    <n v="336"/>
    <n v="1524975578"/>
    <n v="1524975578"/>
    <n v="-0.14667971203499999"/>
    <n v="-0.14667971203499999"/>
    <n v="335539"/>
    <n v="9.93223614606E-2"/>
    <n v="0"/>
    <x v="4"/>
    <s v="064.4:065.2 04-28-23:19:38"/>
    <s v="RaspyTor"/>
    <n v="0"/>
    <n v="0"/>
    <n v="1"/>
    <n v="0"/>
    <x v="2"/>
    <n v="259"/>
    <n v="393216"/>
    <n v="0.65867100000000001"/>
    <n v="1.518208"/>
    <n v="4380"/>
    <n v="87"/>
    <m/>
    <n v="1117.99"/>
    <n v="4051.45"/>
    <n v="4861.32"/>
    <n v="2386.3111194805197"/>
    <n v="954.00354874199036"/>
    <n v="3457.184480675799"/>
    <n v="4148.2629822900135"/>
    <n v="2036.2876916491987"/>
    <n v="335.53919035244547"/>
    <n v="352.84223324671177"/>
    <m/>
    <n v="1"/>
  </r>
  <r>
    <s v="CD1A92357D6BA07A83CDB7081316D8AD0DFC944B"/>
    <s v="tort"/>
    <n v="52"/>
    <n v="1525006165"/>
    <n v="1525006165"/>
    <n v="-0.950091253922"/>
    <n v="-0.950091253922"/>
    <n v="52333"/>
    <n v="3.9763177279E-2"/>
    <n v="0"/>
    <x v="7"/>
    <s v="098.8:099.6 04-29-07:49:25"/>
    <s v="tort"/>
    <n v="0"/>
    <n v="0"/>
    <n v="1"/>
    <n v="0"/>
    <x v="2"/>
    <n v="41"/>
    <n v="1048576"/>
    <n v="3.9100999999999997E-2"/>
    <n v="25.575023999999999"/>
    <n v="6369"/>
    <n v="127"/>
    <m/>
    <n v="1117.99"/>
    <n v="4051.45"/>
    <n v="4861.32"/>
    <n v="509.99709399477808"/>
    <n v="55.797479027743222"/>
    <n v="202.20278929771308"/>
    <n v="242.62238548390295"/>
    <n v="25.453315464703277"/>
    <n v="52.333113327484924"/>
    <n v="351.20597932923948"/>
    <m/>
    <n v="1"/>
  </r>
  <r>
    <s v="AF5D5CFB82AFA08FB614665CE2DC51F4AAC7B3C3"/>
    <s v="Btor"/>
    <n v="326"/>
    <n v="1524905340"/>
    <n v="1524905340"/>
    <n v="-0.203833462746"/>
    <n v="-0.203833462746"/>
    <n v="326109"/>
    <n v="9.5999267671199998E-2"/>
    <n v="0"/>
    <x v="4"/>
    <s v="073.0:073.8 04-28-03:49:00"/>
    <s v="Btor"/>
    <n v="0"/>
    <n v="0"/>
    <n v="1"/>
    <n v="0"/>
    <x v="2"/>
    <n v="319"/>
    <n v="409600"/>
    <n v="0.77880899999999997"/>
    <n v="1.2840130000000001"/>
    <n v="4059"/>
    <n v="81"/>
    <m/>
    <n v="1117.99"/>
    <n v="4051.45"/>
    <n v="4861.32"/>
    <n v="2386.3111194805197"/>
    <n v="890.10622698459952"/>
    <n v="3225.6289173577179"/>
    <n v="3870.420310883615"/>
    <n v="1899.9010608075216"/>
    <n v="326.1098136592384"/>
    <n v="351.15686956146686"/>
    <m/>
    <n v="1"/>
  </r>
  <r>
    <s v="B36432BDB0D8A130F47B3DA0D50F290482F0E2BA"/>
    <s v="Sandworm"/>
    <n v="169"/>
    <n v="1524868950"/>
    <n v="1524868950"/>
    <n v="-0.76828414984600002"/>
    <n v="-0.76828414984600002"/>
    <n v="168703"/>
    <n v="7.1491389275600004E-2"/>
    <n v="0"/>
    <x v="7"/>
    <s v="092.5:093.3 04-27-17:42:30"/>
    <s v="Sandworm"/>
    <n v="0"/>
    <n v="0"/>
    <n v="1"/>
    <n v="0"/>
    <x v="2"/>
    <n v="125"/>
    <n v="757760"/>
    <n v="0.16496"/>
    <n v="6.0620799999999999"/>
    <n v="6003"/>
    <n v="120"/>
    <m/>
    <n v="1117.99"/>
    <n v="4051.45"/>
    <n v="4861.32"/>
    <n v="509.99709399477808"/>
    <n v="259.05600331367043"/>
    <n v="938.78518110642312"/>
    <n v="1126.4448966706432"/>
    <n v="118.17441021106944"/>
    <n v="175.58500261269504"/>
    <n v="350.23750182888659"/>
    <m/>
    <n v="1"/>
  </r>
  <r>
    <s v="83DBFD03B9DA4767BF5B320818AA8031829D9177"/>
    <s v="justinian"/>
    <n v="324"/>
    <n v="1525000490"/>
    <n v="1525000490"/>
    <n v="-0.208982533222"/>
    <n v="-0.208982533222"/>
    <n v="324000"/>
    <n v="-0.12315590921"/>
    <n v="0"/>
    <x v="3"/>
    <s v="061.8:062.6 04-29-06:14:50"/>
    <s v="justinian"/>
    <n v="0"/>
    <n v="0"/>
    <n v="1"/>
    <n v="0"/>
    <x v="2"/>
    <n v="324"/>
    <n v="409600"/>
    <n v="0.79101600000000005"/>
    <n v="1.2641979999999999"/>
    <n v="4031"/>
    <n v="80"/>
    <m/>
    <n v="1117.99"/>
    <n v="4051.45"/>
    <n v="4861.32"/>
    <n v="3794.4265750962772"/>
    <n v="884.34961768313622"/>
    <n v="3204.767715777728"/>
    <n v="3845.3890315972267"/>
    <n v="3001.4576973077797"/>
    <n v="324.00075439226879"/>
    <n v="349.68052807458815"/>
    <m/>
    <n v="1"/>
  </r>
  <r>
    <s v="079E117E0B808484646CA7715F52F6FFC831EF8F"/>
    <s v="mistersixt2"/>
    <n v="322"/>
    <n v="1524944906"/>
    <n v="1524944906"/>
    <n v="-0.213947090201"/>
    <n v="-0.213947090201"/>
    <n v="321967"/>
    <n v="-0.381122067791"/>
    <n v="0"/>
    <x v="5"/>
    <s v="044.8:045.6 04-28-14:48:26"/>
    <s v="mistersixt2"/>
    <n v="0"/>
    <n v="0"/>
    <n v="1"/>
    <n v="0"/>
    <x v="2"/>
    <n v="383"/>
    <n v="409600"/>
    <n v="0.93505899999999997"/>
    <n v="1.0694520000000001"/>
    <n v="3596"/>
    <n v="71"/>
    <m/>
    <n v="1117.99"/>
    <n v="4051.45"/>
    <n v="4861.32"/>
    <n v="4819.491751072962"/>
    <n v="878.79929262618407"/>
    <n v="3184.6540614051582"/>
    <n v="3821.2547314640747"/>
    <n v="3788.3755146831795"/>
    <n v="321.96727185367041"/>
    <n v="348.25709029756928"/>
    <m/>
    <n v="1"/>
  </r>
  <r>
    <s v="0BDE5FB5A0EB0ED37A6EF40E74A6C57186D1AD1B"/>
    <s v="KrystalCook"/>
    <n v="272"/>
    <n v="1525008480"/>
    <n v="1525008480"/>
    <n v="-0.48176794801900003"/>
    <n v="-0.48176794801900003"/>
    <n v="271702"/>
    <n v="3.9986957159600003E-2"/>
    <n v="0"/>
    <x v="6"/>
    <s v="075.8:076.6 04-29-08:28:00"/>
    <s v="KrystalCook"/>
    <n v="0"/>
    <n v="0"/>
    <n v="1"/>
    <n v="0"/>
    <x v="2"/>
    <n v="251"/>
    <n v="524288"/>
    <n v="0.47874499999999998"/>
    <n v="2.088797"/>
    <n v="4916"/>
    <n v="98"/>
    <m/>
    <n v="1117.99"/>
    <n v="4051.45"/>
    <n v="4861.32"/>
    <n v="885.64026081730776"/>
    <n v="579.37825179423817"/>
    <n v="2099.5912469984223"/>
    <n v="2519.2918389362749"/>
    <n v="458.96716968034139"/>
    <n v="271.70284606901453"/>
    <n v="347.47839224831017"/>
    <m/>
    <n v="1"/>
  </r>
  <r>
    <s v="63A6318EFBD73FA2F3FDBB4C58D48123D167A9B9"/>
    <s v="rasptor1337"/>
    <n v="319"/>
    <n v="1525000490"/>
    <n v="1525000490"/>
    <n v="-0.22090012422300001"/>
    <n v="-0.22090012422300001"/>
    <n v="319119"/>
    <n v="-0.136921708334"/>
    <n v="0"/>
    <x v="3"/>
    <s v="061.8:062.6 04-29-06:14:50"/>
    <s v="rasptor1337"/>
    <n v="0"/>
    <n v="0"/>
    <n v="1"/>
    <n v="0"/>
    <x v="2"/>
    <n v="319"/>
    <n v="409600"/>
    <n v="0.77880899999999997"/>
    <n v="1.2840130000000001"/>
    <n v="4058"/>
    <n v="81"/>
    <m/>
    <n v="1117.99"/>
    <n v="4051.45"/>
    <n v="4861.32"/>
    <n v="3794.4265750962772"/>
    <n v="871.0258701199283"/>
    <n v="3156.4841917167264"/>
    <n v="3787.4538081122455"/>
    <n v="2956.2372733024572"/>
    <n v="319.11930911825925"/>
    <n v="346.26351638278146"/>
    <m/>
    <n v="1"/>
  </r>
  <r>
    <s v="92A125B9AB491AFC084E4257B552D0FB56090CB3"/>
    <s v="mpan11"/>
    <n v="326"/>
    <n v="1524998183"/>
    <n v="1524998183"/>
    <n v="-0.171063457429"/>
    <n v="-0.171063457429"/>
    <n v="325951"/>
    <n v="2.17893122371E-3"/>
    <n v="0"/>
    <x v="3"/>
    <s v="061.0:061.8 04-29-05:36:23"/>
    <s v="mpan11"/>
    <n v="0"/>
    <n v="0"/>
    <n v="1"/>
    <n v="0"/>
    <x v="2"/>
    <n v="288"/>
    <n v="393216"/>
    <n v="0.73242200000000002"/>
    <n v="1.3653329999999999"/>
    <n v="4193"/>
    <n v="83"/>
    <m/>
    <n v="1117.99"/>
    <n v="4051.45"/>
    <n v="4861.32"/>
    <n v="3794.4265750962772"/>
    <n v="926.74276522895229"/>
    <n v="3358.3949553992779"/>
    <n v="4029.7257931312538"/>
    <n v="3145.3388461998288"/>
    <n v="325.95111152359834"/>
    <n v="346.13057806651886"/>
    <m/>
    <n v="1"/>
  </r>
  <r>
    <s v="DD3442E9E78B90FF3A6E7F2FC2E5449F6E1D5FA7"/>
    <s v="kwail"/>
    <n v="430"/>
    <n v="1524983845"/>
    <n v="1524983845"/>
    <n v="1.8807214082999999"/>
    <n v="1.8807214082999999"/>
    <n v="430212"/>
    <n v="0.28614851713799999"/>
    <n v="0"/>
    <x v="0"/>
    <s v="001.6:002.4 04-29-01:37:25"/>
    <s v="kwail"/>
    <n v="0"/>
    <n v="0"/>
    <n v="1"/>
    <n v="0"/>
    <x v="2"/>
    <n v="362"/>
    <n v="149342"/>
    <n v="2.4239660000000001"/>
    <n v="0.412547"/>
    <n v="152"/>
    <n v="3"/>
    <m/>
    <n v="1117.99"/>
    <n v="4051.45"/>
    <n v="4861.32"/>
    <n v="11818.828055288463"/>
    <n v="3220.6177272653167"/>
    <n v="11671.098749657034"/>
    <n v="14004.108596596954"/>
    <n v="34046.750999886128"/>
    <n v="430.21269655833856"/>
    <n v="345.95148759083702"/>
    <m/>
    <n v="1"/>
  </r>
  <r>
    <s v="064D183D34DECB84F72C4335B0C24D1E8946A9BA"/>
    <s v="TheYOSH"/>
    <n v="318"/>
    <n v="1524991634"/>
    <n v="1524991634"/>
    <n v="-0.223190686167"/>
    <n v="-0.223190686167"/>
    <n v="318181"/>
    <n v="0.19501416675700001"/>
    <n v="0"/>
    <x v="4"/>
    <s v="068.3:069.1 04-29-03:47:14"/>
    <s v="TheYOSH"/>
    <n v="0"/>
    <n v="0"/>
    <n v="1"/>
    <n v="0"/>
    <x v="2"/>
    <n v="318"/>
    <n v="409600"/>
    <n v="0.77636700000000003"/>
    <n v="1.2880499999999999"/>
    <n v="4065"/>
    <n v="81"/>
    <m/>
    <n v="1117.99"/>
    <n v="4051.45"/>
    <n v="4861.32"/>
    <n v="2386.3111194805197"/>
    <n v="868.46504477215569"/>
    <n v="3147.2040945287076"/>
    <n v="3776.3186535226391"/>
    <n v="1853.7087033157206"/>
    <n v="318.18109494599685"/>
    <n v="345.60676646219775"/>
    <m/>
    <n v="1"/>
  </r>
  <r>
    <s v="7126732670BEAF30C652E906AEDC96F0FB335EF3"/>
    <s v="tOBolst8s3b0w"/>
    <n v="245"/>
    <n v="1524981197"/>
    <n v="1524981197"/>
    <n v="-0.57641955106200005"/>
    <n v="-0.57641955106200005"/>
    <n v="245336"/>
    <n v="6.6332814580899999E-2"/>
    <n v="0"/>
    <x v="6"/>
    <s v="081.4:082.2 04-29-00:53:17"/>
    <s v="tOBolst8s3b0w"/>
    <n v="0"/>
    <n v="0"/>
    <n v="1"/>
    <n v="0"/>
    <x v="2"/>
    <n v="270"/>
    <n v="579196"/>
    <n v="0.46616299999999999"/>
    <n v="2.1451699999999998"/>
    <n v="4961"/>
    <n v="99"/>
    <m/>
    <n v="1117.99"/>
    <n v="4051.45"/>
    <n v="4861.32"/>
    <n v="885.64026081730776"/>
    <n v="473.5587061081946"/>
    <n v="1716.1150098498599"/>
    <n v="2059.160108031278"/>
    <n v="375.13989927456259"/>
    <n v="245.33610170309382"/>
    <n v="345.49407119216573"/>
    <m/>
    <n v="1"/>
  </r>
  <r>
    <s v="D2CCBAF0664EF5C03C8FE97766E123F9CB5B3645"/>
    <s v="torthegrid"/>
    <n v="323"/>
    <n v="1524989085"/>
    <n v="1524989085"/>
    <n v="-0.177418264316"/>
    <n v="-0.177418264316"/>
    <n v="323452"/>
    <n v="0.48299384893000002"/>
    <n v="0"/>
    <x v="4"/>
    <s v="067.6:068.4 04-29-03:04:45"/>
    <s v="torthegrid"/>
    <n v="0"/>
    <n v="0"/>
    <n v="1"/>
    <n v="0"/>
    <x v="2"/>
    <n v="308"/>
    <n v="393216"/>
    <n v="0.78328500000000001"/>
    <n v="1.276675"/>
    <n v="4050"/>
    <n v="81"/>
    <m/>
    <n v="1117.99"/>
    <n v="4051.45"/>
    <n v="4861.32"/>
    <n v="2386.3111194805197"/>
    <n v="919.63815467735515"/>
    <n v="3332.6487730369413"/>
    <n v="3998.8330433153424"/>
    <n v="1962.9359425443149"/>
    <n v="323.45229977871975"/>
    <n v="344.3814098451038"/>
    <m/>
    <n v="1"/>
  </r>
  <r>
    <s v="A4E94F4095C81EAF30FC5049D941CB72073C3CFA"/>
    <s v="Unnamed"/>
    <n v="182"/>
    <n v="1524995200"/>
    <n v="1524995200"/>
    <n v="-0.74868868878399997"/>
    <n v="-0.74868868878399997"/>
    <n v="181642"/>
    <n v="-2.4352222007800002E-3"/>
    <n v="0"/>
    <x v="6"/>
    <s v="084.5:085.3 04-29-04:46:40"/>
    <s v="Unnamed"/>
    <n v="0"/>
    <n v="0"/>
    <n v="1"/>
    <n v="0"/>
    <x v="2"/>
    <n v="218"/>
    <n v="722777"/>
    <n v="0.30161399999999999"/>
    <n v="3.3154910000000002"/>
    <n v="5474"/>
    <n v="109"/>
    <m/>
    <n v="1117.99"/>
    <n v="4051.45"/>
    <n v="4861.32"/>
    <n v="885.64026081730776"/>
    <n v="280.96353282637585"/>
    <n v="1018.1752118260633"/>
    <n v="1221.7047034405653"/>
    <n v="222.57141521167787"/>
    <n v="181.64203558676687"/>
    <n v="343.98252491073686"/>
    <m/>
    <n v="1"/>
  </r>
  <r>
    <s v="698BC8381FEDE9AC726753E9B3FCF714CBB0E05B"/>
    <s v="chippygabe"/>
    <n v="102"/>
    <n v="1524780401"/>
    <n v="1524780401"/>
    <n v="-0.93372554298900001"/>
    <n v="-0.93372554298900001"/>
    <n v="102069"/>
    <n v="-7.0776411100000006E-2"/>
    <n v="0.71428571428599996"/>
    <x v="7"/>
    <s v="099.5:100.3 04-26-17:06:41"/>
    <s v="chippygabe"/>
    <n v="0"/>
    <n v="0"/>
    <n v="1"/>
    <n v="0"/>
    <x v="2"/>
    <n v="17"/>
    <n v="992256"/>
    <n v="1.7132999999999999E-2"/>
    <n v="58.368000000000002"/>
    <n v="6424"/>
    <n v="128"/>
    <m/>
    <n v="1117.99"/>
    <n v="4051.45"/>
    <n v="4861.32"/>
    <n v="509.99709399477808"/>
    <n v="74.09418019372788"/>
    <n v="268.50764885721588"/>
    <n v="322.18134335671442"/>
    <n v="33.79978048169184"/>
    <n v="65.761227615906805"/>
    <n v="343.70965933113479"/>
    <m/>
    <n v="1"/>
  </r>
  <r>
    <s v="3E60A9010E2BF8E9387FAB6C3F939A29DA6BB1D8"/>
    <s v="gudegast"/>
    <n v="78"/>
    <n v="1524994035"/>
    <n v="1524994035"/>
    <n v="-0.918987550752"/>
    <n v="-0.918987550752"/>
    <n v="77647"/>
    <n v="8.9050057195600007E-3"/>
    <n v="0.23076923076899999"/>
    <x v="7"/>
    <s v="097.3:098.1 04-29-04:27:15"/>
    <s v="gudegast"/>
    <n v="0"/>
    <n v="0"/>
    <n v="1"/>
    <n v="0"/>
    <x v="2"/>
    <n v="78"/>
    <n v="958464"/>
    <n v="8.1379999999999994E-2"/>
    <n v="12.288"/>
    <n v="6268"/>
    <n v="125"/>
    <m/>
    <n v="1117.99"/>
    <n v="4051.45"/>
    <n v="4861.32"/>
    <n v="509.99709399477808"/>
    <n v="90.571108134771521"/>
    <n v="328.21788750580959"/>
    <n v="393.82743977828733"/>
    <n v="41.316113693879444"/>
    <n v="77.647516156035067"/>
    <n v="341.89246130922464"/>
    <m/>
    <n v="1"/>
  </r>
  <r>
    <s v="9C7E1AFDACC53228F6FB57B3A08C7D36240B8F6F"/>
    <s v="Teinetteiine"/>
    <n v="182"/>
    <n v="1524943227"/>
    <n v="1524943227"/>
    <n v="-0.74489091527700002"/>
    <n v="-0.74489091527700002"/>
    <n v="181920"/>
    <n v="-5.6657967838100003E-2"/>
    <n v="0"/>
    <x v="6"/>
    <s v="082.0:082.8 04-28-14:20:27"/>
    <s v="Teinetteiine"/>
    <n v="0"/>
    <n v="0"/>
    <n v="1"/>
    <n v="0"/>
    <x v="2"/>
    <n v="182"/>
    <n v="713107"/>
    <n v="0.25522099999999998"/>
    <n v="3.9181699999999999"/>
    <n v="5627"/>
    <n v="112"/>
    <m/>
    <n v="1117.99"/>
    <n v="4051.45"/>
    <n v="4861.32"/>
    <n v="885.64026081730776"/>
    <n v="285.20940562946674"/>
    <n v="1033.5617013009983"/>
    <n v="1240.1668957456143"/>
    <n v="225.93487633094236"/>
    <n v="181.92007407956433"/>
    <n v="341.27615185569505"/>
    <m/>
    <n v="1"/>
  </r>
  <r>
    <s v="CFBE745F05528157F7986A596511BD6B55E127CF"/>
    <s v="kumakuma"/>
    <n v="267"/>
    <n v="1524975578"/>
    <n v="1524975578"/>
    <n v="-0.47807525794099998"/>
    <n v="-0.47807525794099998"/>
    <n v="267225"/>
    <n v="-0.219487859098"/>
    <n v="0"/>
    <x v="4"/>
    <s v="064.4:065.2 04-28-23:19:38"/>
    <s v="kumakuma"/>
    <n v="0"/>
    <n v="0"/>
    <n v="1"/>
    <n v="0"/>
    <x v="2"/>
    <n v="181"/>
    <n v="512000"/>
    <n v="0.353516"/>
    <n v="2.828729"/>
    <n v="5302"/>
    <n v="106"/>
    <m/>
    <n v="1117.99"/>
    <n v="4051.45"/>
    <n v="4861.32"/>
    <n v="2386.3111194805197"/>
    <n v="583.50664237454146"/>
    <n v="2114.5519962149356"/>
    <n v="2537.2431870662581"/>
    <n v="1245.4748155073939"/>
    <n v="267.22546793420804"/>
    <n v="340.65782755394559"/>
    <m/>
    <n v="1"/>
  </r>
  <r>
    <s v="CDED615AD1CCCF70C11887BD8A918D3D0B39290C"/>
    <s v="TheBlackH0l3"/>
    <n v="318"/>
    <n v="1524989085"/>
    <n v="1524989085"/>
    <n v="-0.191040861428"/>
    <n v="-0.191040861428"/>
    <n v="318095"/>
    <n v="2.8952456675800001E-2"/>
    <n v="0"/>
    <x v="4"/>
    <s v="067.6:068.4 04-29-03:04:45"/>
    <s v="TheBlackH0l3"/>
    <n v="0"/>
    <n v="0"/>
    <n v="1"/>
    <n v="0"/>
    <x v="2"/>
    <n v="317"/>
    <n v="393216"/>
    <n v="0.80617300000000003"/>
    <n v="1.240429"/>
    <n v="3990"/>
    <n v="79"/>
    <m/>
    <n v="1117.99"/>
    <n v="4051.45"/>
    <n v="4861.32"/>
    <n v="2386.3111194805197"/>
    <n v="904.4082273321103"/>
    <n v="3277.457501967529"/>
    <n v="3932.6092395228347"/>
    <n v="1930.428187579746"/>
    <n v="318.09567663272753"/>
    <n v="340.63177364290931"/>
    <m/>
    <n v="1"/>
  </r>
  <r>
    <s v="0A2151C0492B8A17FD03ED40598627A7027AE39B"/>
    <s v="Unnamed"/>
    <n v="374"/>
    <n v="1524994541"/>
    <n v="1524994541"/>
    <n v="0.42722981052600001"/>
    <n v="0.42722981052600001"/>
    <n v="374139"/>
    <n v="0.16360414667000001"/>
    <n v="0"/>
    <x v="2"/>
    <s v="036.1:036.8 04-29-04:35:41"/>
    <s v="Unnamed"/>
    <n v="0"/>
    <n v="0"/>
    <n v="1"/>
    <n v="0"/>
    <x v="2"/>
    <n v="318"/>
    <n v="262144"/>
    <n v="1.213074"/>
    <n v="0.82435199999999997"/>
    <n v="2280"/>
    <n v="45"/>
    <m/>
    <n v="1117.99"/>
    <n v="4051.45"/>
    <n v="4861.32"/>
    <n v="6440.9193022088357"/>
    <n v="1595.6286558699628"/>
    <n v="5782.3502158555621"/>
    <n v="6938.2208225062541"/>
    <n v="9192.6720353047731"/>
    <n v="374.13973145052773"/>
    <n v="340.5410120153694"/>
    <m/>
    <n v="1"/>
  </r>
  <r>
    <s v="BC546BC09334DC0068CCFA31DCD3E9E6FA5235FE"/>
    <s v="m2BsGa18EYs53Zu7"/>
    <n v="310"/>
    <n v="1524966384"/>
    <n v="1524966384"/>
    <n v="-0.24297656137400001"/>
    <n v="-0.24297656137400001"/>
    <n v="310076"/>
    <n v="3.4356221724999997E-2"/>
    <n v="0"/>
    <x v="4"/>
    <s v="062.0:062.8 04-28-20:46:24"/>
    <s v="m2BsGa18EYs53Zu7"/>
    <n v="0"/>
    <n v="0"/>
    <n v="1"/>
    <n v="0"/>
    <x v="2"/>
    <n v="310"/>
    <n v="409600"/>
    <n v="0.75683599999999995"/>
    <n v="1.3212900000000001"/>
    <n v="4111"/>
    <n v="82"/>
    <m/>
    <n v="1117.99"/>
    <n v="4051.45"/>
    <n v="4861.32"/>
    <n v="2386.3111194805197"/>
    <n v="846.34463414948175"/>
    <n v="3067.0426104213075"/>
    <n v="3680.1331826613459"/>
    <n v="1806.4934493006024"/>
    <n v="310.07680046120959"/>
    <n v="339.93376032284669"/>
    <m/>
    <n v="1"/>
  </r>
  <r>
    <s v="B20FA6C1B2B0F7548EC8434A46F3611700C057BD"/>
    <s v="sakura"/>
    <n v="310"/>
    <n v="1524995247"/>
    <n v="1524995247"/>
    <n v="-0.243454047861"/>
    <n v="-0.243454047861"/>
    <n v="309881"/>
    <n v="0.16528448106400001"/>
    <n v="0"/>
    <x v="4"/>
    <s v="069.1:069.9 04-29-04:47:27"/>
    <s v="sakura"/>
    <n v="0"/>
    <n v="0"/>
    <n v="1"/>
    <n v="0"/>
    <x v="2"/>
    <n v="310"/>
    <n v="409600"/>
    <n v="0.75683599999999995"/>
    <n v="1.3212900000000001"/>
    <n v="4110"/>
    <n v="82"/>
    <m/>
    <n v="1117.99"/>
    <n v="4051.45"/>
    <n v="4861.32"/>
    <n v="2386.3111194805197"/>
    <n v="845.81080903188058"/>
    <n v="3065.1080977935512"/>
    <n v="3677.8119680523632"/>
    <n v="1805.3540179872728"/>
    <n v="309.8812219961344"/>
    <n v="339.79685539729411"/>
    <m/>
    <n v="1"/>
  </r>
  <r>
    <s v="0F8A4A22F9D0F940B5CC73C2903F00D557675F5D"/>
    <s v="Unnamed"/>
    <n v="174"/>
    <n v="1524953164"/>
    <n v="1524953164"/>
    <n v="-0.75903955081100005"/>
    <n v="-0.75903955081100005"/>
    <n v="174277"/>
    <n v="2.6735160860299999E-2"/>
    <n v="0"/>
    <x v="6"/>
    <s v="084.4:085.2 04-28-17:06:04"/>
    <s v="Unnamed"/>
    <n v="0"/>
    <n v="0"/>
    <n v="1"/>
    <n v="0"/>
    <x v="2"/>
    <n v="174"/>
    <n v="723260"/>
    <n v="0.24057700000000001"/>
    <n v="4.1566669999999997"/>
    <n v="5701"/>
    <n v="114"/>
    <m/>
    <n v="1117.99"/>
    <n v="4051.45"/>
    <n v="4861.32"/>
    <n v="885.64026081730776"/>
    <n v="269.39137258881004"/>
    <n v="976.23921186677376"/>
    <n v="1171.3858508514691"/>
    <n v="213.40427506640154"/>
    <n v="174.27705448043611"/>
    <n v="338.97193813630525"/>
    <m/>
    <n v="1"/>
  </r>
  <r>
    <s v="DD2CE79C61F8395EA93A3194FE87394AC40453F1"/>
    <s v="hands"/>
    <n v="258"/>
    <n v="1524998183"/>
    <n v="1524998183"/>
    <n v="-0.50845157446300004"/>
    <n v="-0.50845157446300004"/>
    <n v="257712"/>
    <n v="-0.39462381150699999"/>
    <n v="0"/>
    <x v="3"/>
    <s v="061.0:061.8 04-29-05:36:23"/>
    <s v="hands"/>
    <n v="1"/>
    <n v="0"/>
    <n v="0"/>
    <n v="0"/>
    <x v="0"/>
    <n v="396"/>
    <n v="524288"/>
    <n v="0.75531000000000004"/>
    <n v="1.32396"/>
    <n v="4116"/>
    <n v="82"/>
    <m/>
    <n v="10125.48"/>
    <n v="10125.48"/>
    <n v="4861.32"/>
    <n v="3794.4265750962772"/>
    <n v="4977.1637518063817"/>
    <n v="4977.1637518063817"/>
    <n v="2389.5741920315286"/>
    <n v="1865.1444088043263"/>
    <n v="257.71294092794261"/>
    <n v="337.68545864955991"/>
    <m/>
    <n v="1"/>
  </r>
  <r>
    <s v="830CAC6C44FE20F28EBB8D6E11F4A5F75C78B4FD"/>
    <s v="PanTVK"/>
    <n v="263"/>
    <n v="1524991634"/>
    <n v="1524991634"/>
    <n v="-0.48656589278700002"/>
    <n v="-0.48656589278700002"/>
    <n v="262878"/>
    <n v="1.7611284097899999E-3"/>
    <n v="0"/>
    <x v="4"/>
    <s v="068.3:069.1 04-29-03:47:14"/>
    <s v="PanTVK"/>
    <n v="0"/>
    <n v="0"/>
    <n v="1"/>
    <n v="0"/>
    <x v="2"/>
    <n v="335"/>
    <n v="512000"/>
    <n v="0.65429700000000002"/>
    <n v="1.5283580000000001"/>
    <n v="4399"/>
    <n v="87"/>
    <m/>
    <n v="1117.99"/>
    <n v="4051.45"/>
    <n v="4861.32"/>
    <n v="2386.3111194805197"/>
    <n v="574.01419752306185"/>
    <n v="2080.1526136681086"/>
    <n v="2495.9674940767009"/>
    <n v="1225.2135191629352"/>
    <n v="262.87826289305599"/>
    <n v="337.61478402513922"/>
    <m/>
    <n v="1"/>
  </r>
  <r>
    <s v="231102798552C112A91E87E1F281E95A9491DEFD"/>
    <s v="gnuterrypratchett"/>
    <n v="328"/>
    <n v="1524973997"/>
    <n v="1524973997"/>
    <n v="-8.5530863771600005E-2"/>
    <n v="-8.5530863771600005E-2"/>
    <n v="327745"/>
    <n v="-0.50249478077599996"/>
    <n v="0"/>
    <x v="5"/>
    <s v="048.9:049.7 04-28-22:53:17"/>
    <s v="gnuterrypratchett"/>
    <n v="0"/>
    <n v="0"/>
    <n v="1"/>
    <n v="0"/>
    <x v="2"/>
    <n v="328"/>
    <n v="358400"/>
    <n v="0.91517899999999996"/>
    <n v="1.0926830000000001"/>
    <n v="3647"/>
    <n v="72"/>
    <m/>
    <n v="1117.99"/>
    <n v="4051.45"/>
    <n v="4861.32"/>
    <n v="4819.491751072962"/>
    <n v="1022.3673496119889"/>
    <n v="3704.9259819725507"/>
    <n v="4445.5271013298452"/>
    <n v="4407.2764586635903"/>
    <n v="327.74573842425855"/>
    <n v="336.94201689698099"/>
    <m/>
    <n v="1"/>
  </r>
  <r>
    <s v="333A7738CCF02EC7041934924F0F5ED9A063A9C3"/>
    <s v="Unnamed"/>
    <n v="294"/>
    <n v="1524831102"/>
    <n v="1524831102"/>
    <n v="-0.31845384527199999"/>
    <n v="-0.31845384527199999"/>
    <n v="293903"/>
    <n v="0.194678485017"/>
    <n v="0"/>
    <x v="4"/>
    <s v="069.1:069.9 04-27-07:11:42"/>
    <s v="Unnamed"/>
    <n v="0"/>
    <n v="0"/>
    <n v="1"/>
    <n v="0"/>
    <x v="2"/>
    <n v="294"/>
    <n v="431230"/>
    <n v="0.68177100000000002"/>
    <n v="1.466769"/>
    <n v="4331"/>
    <n v="86"/>
    <m/>
    <n v="1117.99"/>
    <n v="4051.45"/>
    <n v="4861.32"/>
    <n v="2386.3111194805197"/>
    <n v="761.96178552435663"/>
    <n v="2761.2501685727552"/>
    <n v="3313.2139529023207"/>
    <n v="1626.3811674666169"/>
    <n v="293.90314830335547"/>
    <n v="335.10120381234884"/>
    <m/>
    <n v="1"/>
  </r>
  <r>
    <s v="429848654030EBB6127FED0E471EE2A0B320FF98"/>
    <s v="uli6gWhFzfEQWhb9002"/>
    <n v="309"/>
    <n v="1524985992"/>
    <n v="1524985992"/>
    <n v="-0.21513542466300001"/>
    <n v="-0.21513542466300001"/>
    <n v="308621"/>
    <n v="0.127866997255"/>
    <n v="0"/>
    <x v="4"/>
    <s v="066.8:067.5 04-29-02:13:12"/>
    <s v="uli6gWhFzfEQWhb9002"/>
    <n v="0"/>
    <n v="0"/>
    <n v="1"/>
    <n v="0"/>
    <x v="2"/>
    <n v="246"/>
    <n v="393216"/>
    <n v="0.62561"/>
    <n v="1.5984389999999999"/>
    <n v="4458"/>
    <n v="89"/>
    <m/>
    <n v="1117.99"/>
    <n v="4051.45"/>
    <n v="4861.32"/>
    <n v="2386.3111194805197"/>
    <n v="877.47074658101269"/>
    <n v="3179.8395837490889"/>
    <n v="3815.4778573772646"/>
    <n v="1872.9310634130393"/>
    <n v="308.62130885571383"/>
    <n v="333.99971619899969"/>
    <m/>
    <n v="1"/>
  </r>
  <r>
    <s v="5A0CFD6BEB1E8C683CF4E679D9BCE2C59F6E6752"/>
    <s v="thetor987"/>
    <n v="301"/>
    <n v="1524991634"/>
    <n v="1524991634"/>
    <n v="-0.265332642974"/>
    <n v="-0.265332642974"/>
    <n v="300919"/>
    <n v="9.3413506587200004E-2"/>
    <n v="0"/>
    <x v="4"/>
    <s v="068.3:069.1 04-29-03:47:14"/>
    <s v="thetor987"/>
    <n v="0"/>
    <n v="0"/>
    <n v="1"/>
    <n v="0"/>
    <x v="2"/>
    <n v="277"/>
    <n v="409600"/>
    <n v="0.67627000000000004"/>
    <n v="1.4786999999999999"/>
    <n v="4341"/>
    <n v="86"/>
    <m/>
    <n v="1117.99"/>
    <n v="4051.45"/>
    <n v="4861.32"/>
    <n v="2386.3111194805197"/>
    <n v="821.35075848149779"/>
    <n v="2976.4680636229878"/>
    <n v="3571.4531160576344"/>
    <n v="1753.1448831905088"/>
    <n v="300.91974943784965"/>
    <n v="333.52382460649477"/>
    <m/>
    <n v="1"/>
  </r>
  <r>
    <s v="C2CB329659308B453EA52E097F45DF40863E8649"/>
    <s v="UbuntuCore212"/>
    <n v="145"/>
    <n v="1524939182"/>
    <n v="1524939182"/>
    <n v="-0.81175109635999998"/>
    <n v="-0.81175109635999998"/>
    <n v="145346"/>
    <n v="-1.11060832471"/>
    <n v="0"/>
    <x v="7"/>
    <s v="095.6:096.4 04-28-13:13:02"/>
    <s v="UbuntuCore212"/>
    <n v="0"/>
    <n v="0"/>
    <n v="1"/>
    <n v="0"/>
    <x v="2"/>
    <n v="79"/>
    <n v="772096"/>
    <n v="0.10231899999999999"/>
    <n v="9.7733670000000004"/>
    <n v="6189"/>
    <n v="123"/>
    <m/>
    <n v="1117.99"/>
    <n v="4051.45"/>
    <n v="4861.32"/>
    <n v="509.99709399477808"/>
    <n v="210.46039178048363"/>
    <n v="762.68102065227799"/>
    <n v="915.13816024320488"/>
    <n v="96.006393804103013"/>
    <n v="145.34622550482945"/>
    <n v="333.37115785338068"/>
    <m/>
    <n v="1"/>
  </r>
  <r>
    <s v="A2347BEE376790CF67499807AFAD34B28D92D07E"/>
    <s v="Unnamed"/>
    <n v="83"/>
    <n v="1525006165"/>
    <n v="1525006165"/>
    <n v="-0.90989976370500003"/>
    <n v="-0.90989976370500003"/>
    <n v="82605"/>
    <n v="3.94718124671E-2"/>
    <n v="0"/>
    <x v="7"/>
    <s v="098.8:099.6 04-29-07:49:25"/>
    <s v="Unnamed"/>
    <n v="0"/>
    <n v="0"/>
    <n v="1"/>
    <n v="0"/>
    <x v="2"/>
    <n v="38"/>
    <n v="916821"/>
    <n v="4.1447999999999999E-2"/>
    <n v="24.126868000000002"/>
    <n v="6361"/>
    <n v="127"/>
    <m/>
    <n v="1117.99"/>
    <n v="4051.45"/>
    <n v="4861.32"/>
    <n v="509.99709399477808"/>
    <n v="100.73116317544702"/>
    <n v="365.03660233737759"/>
    <n v="438.00608070560924"/>
    <n v="45.950858678692818"/>
    <n v="82.605788740218159"/>
    <n v="332.87035211815277"/>
    <m/>
    <n v="1"/>
  </r>
  <r>
    <s v="A340E2B5D51AB5B7253C66DFD47AB90C32D7E42E"/>
    <s v="mammuthus"/>
    <n v="299"/>
    <n v="1525007235"/>
    <n v="1525007235"/>
    <n v="-0.26936585666700003"/>
    <n v="-0.26936585666700003"/>
    <n v="299267"/>
    <n v="9.7421493187299993E-3"/>
    <n v="0"/>
    <x v="4"/>
    <s v="072.2:073.0 04-29-08:07:15"/>
    <s v="mammuthus"/>
    <n v="0"/>
    <n v="0"/>
    <n v="1"/>
    <n v="0"/>
    <x v="2"/>
    <n v="230"/>
    <n v="409600"/>
    <n v="0.56152299999999999"/>
    <n v="1.78087"/>
    <n v="4665"/>
    <n v="93"/>
    <m/>
    <n v="1117.99"/>
    <n v="4051.45"/>
    <n v="4861.32"/>
    <n v="2386.3111194805197"/>
    <n v="816.84166590486063"/>
    <n v="2960.1277000064824"/>
    <n v="3551.846373667579"/>
    <n v="1743.5203805076615"/>
    <n v="299.26774510919677"/>
    <n v="332.36742157643778"/>
    <m/>
    <n v="1"/>
  </r>
  <r>
    <s v="CF8C866F8BD369A4542206D18F2678198DA92D55"/>
    <s v="Unnamed"/>
    <n v="299"/>
    <n v="1525000490"/>
    <n v="1525000490"/>
    <n v="-0.26967200654000001"/>
    <n v="-0.26967200654000001"/>
    <n v="299142"/>
    <n v="6.6292302445499995E-2"/>
    <n v="0"/>
    <x v="3"/>
    <s v="061.8:062.6 04-29-06:14:50"/>
    <s v="Unnamed"/>
    <n v="0"/>
    <n v="0"/>
    <n v="1"/>
    <n v="0"/>
    <x v="2"/>
    <n v="331"/>
    <n v="409600"/>
    <n v="0.80810499999999996"/>
    <n v="1.2374620000000001"/>
    <n v="3987"/>
    <n v="79"/>
    <m/>
    <n v="1117.99"/>
    <n v="4051.45"/>
    <n v="4861.32"/>
    <n v="3794.4265750962772"/>
    <n v="816.49939340834544"/>
    <n v="2958.887349103517"/>
    <n v="3550.3580811669672"/>
    <n v="2771.1759469213644"/>
    <n v="299.14234612121601"/>
    <n v="332.27964228485121"/>
    <m/>
    <n v="1"/>
  </r>
  <r>
    <s v="C049FBDC9C25AB284791872AF3BFFD58D371C58F"/>
    <s v="TheHyperspaceRelay"/>
    <n v="123"/>
    <n v="1524991621"/>
    <n v="1524991621"/>
    <n v="-0.85007520577999995"/>
    <n v="-0.85007520577999995"/>
    <n v="122818"/>
    <n v="-7.8377505719399998E-2"/>
    <n v="0"/>
    <x v="7"/>
    <s v="096.5:097.3 04-29-03:47:01"/>
    <s v="TheHyperspaceRelay"/>
    <n v="0"/>
    <n v="0"/>
    <n v="1"/>
    <n v="0"/>
    <x v="2"/>
    <n v="74"/>
    <n v="819200"/>
    <n v="9.0331999999999996E-2"/>
    <n v="11.070270000000001"/>
    <n v="6244"/>
    <n v="124"/>
    <m/>
    <n v="1117.99"/>
    <n v="4051.45"/>
    <n v="4861.32"/>
    <n v="509.99709399477808"/>
    <n v="167.61442069001785"/>
    <n v="607.41280754261913"/>
    <n v="728.83240063757057"/>
    <n v="76.461209369965133"/>
    <n v="122.81839142502403"/>
    <n v="331.73287399751689"/>
    <m/>
    <n v="1"/>
  </r>
  <r>
    <s v="04C095E0DAB8C28BC433677C4AE8F65CB7D7083C"/>
    <s v="firefly"/>
    <n v="298"/>
    <n v="1524985992"/>
    <n v="1524985992"/>
    <n v="-0.27341940228799999"/>
    <n v="-0.27341940228799999"/>
    <n v="297607"/>
    <n v="-8.2411577761699994E-2"/>
    <n v="0"/>
    <x v="4"/>
    <s v="066.8:067.5 04-29-02:13:12"/>
    <s v="firefly"/>
    <n v="0"/>
    <n v="0"/>
    <n v="1"/>
    <n v="0"/>
    <x v="2"/>
    <n v="282"/>
    <n v="409600"/>
    <n v="0.68847700000000001"/>
    <n v="1.4524820000000001"/>
    <n v="4313"/>
    <n v="86"/>
    <m/>
    <n v="1117.99"/>
    <n v="4051.45"/>
    <n v="4861.32"/>
    <n v="2386.3111194805197"/>
    <n v="812.30984243603893"/>
    <n v="2943.7049626002822"/>
    <n v="3532.1407912692998"/>
    <n v="1733.8473595189478"/>
    <n v="297.60741282283522"/>
    <n v="331.2051889759847"/>
    <m/>
    <n v="1"/>
  </r>
  <r>
    <s v="8A83EB2670535EAFDE5708ECBF9DB63CDAE014E4"/>
    <s v="toronado5"/>
    <n v="306"/>
    <n v="1524987008"/>
    <n v="1524987008"/>
    <n v="-0.20326755297999999"/>
    <n v="-0.20326755297999999"/>
    <n v="305945"/>
    <n v="-0.232520083426"/>
    <n v="0"/>
    <x v="3"/>
    <s v="057.9:058.7 04-29-02:30:08"/>
    <s v="toronado5"/>
    <n v="0"/>
    <n v="0"/>
    <n v="1"/>
    <n v="0"/>
    <x v="2"/>
    <n v="342"/>
    <n v="384000"/>
    <n v="0.890625"/>
    <n v="1.1228070000000001"/>
    <n v="3738"/>
    <n v="74"/>
    <m/>
    <n v="1117.99"/>
    <n v="4051.45"/>
    <n v="4861.32"/>
    <n v="3794.4265750962772"/>
    <n v="890.73890844388984"/>
    <n v="3227.9216724791791"/>
    <n v="3873.1713793472663"/>
    <n v="3023.142770214175"/>
    <n v="305.94525965567999"/>
    <n v="329.36168175897603"/>
    <m/>
    <n v="1"/>
  </r>
  <r>
    <s v="A28A945E2F69AAFE813F47EF7721C9FFA2889637"/>
    <s v="blackfleshcraft"/>
    <n v="54"/>
    <n v="1524447262"/>
    <n v="1524447262"/>
    <n v="-0.50966459677700005"/>
    <n v="-0.50966459677700005"/>
    <n v="53725"/>
    <n v="0"/>
    <n v="0"/>
    <x v="8"/>
    <s v="000.0:089.3 04-22-20:34:22"/>
    <s v="blackfleshcraft"/>
    <n v="0"/>
    <n v="0"/>
    <n v="1"/>
    <n v="0"/>
    <x v="2"/>
    <n v="112"/>
    <n v="512000"/>
    <n v="0.21875"/>
    <n v="4.5714290000000002"/>
    <n v="5763"/>
    <n v="115"/>
    <m/>
    <n v="1117.99"/>
    <n v="4051.45"/>
    <n v="4861.32"/>
    <n v="504.85700000000003"/>
    <n v="548.19007744928172"/>
    <n v="1986.5693693878231"/>
    <n v="2383.6773023960341"/>
    <n v="247.54926066495409"/>
    <n v="251.05172645017598"/>
    <n v="329.33620851512319"/>
    <m/>
    <n v="1"/>
  </r>
  <r>
    <s v="427DEDAA28D39672F3D9B7714170C724634671F3"/>
    <s v="loxodonta"/>
    <n v="294"/>
    <n v="1524978530"/>
    <n v="1524978530"/>
    <n v="-0.28212647765799997"/>
    <n v="-0.28212647765799997"/>
    <n v="294040"/>
    <n v="0.12528232486800001"/>
    <n v="0"/>
    <x v="4"/>
    <s v="065.2:066.0 04-29-00:08:50"/>
    <s v="loxodonta"/>
    <n v="0"/>
    <n v="0"/>
    <n v="1"/>
    <n v="0"/>
    <x v="2"/>
    <n v="300"/>
    <n v="409600"/>
    <n v="0.73242200000000002"/>
    <n v="1.3653329999999999"/>
    <n v="4194"/>
    <n v="83"/>
    <m/>
    <n v="1117.99"/>
    <n v="4051.45"/>
    <n v="4861.32"/>
    <n v="2386.3111194805197"/>
    <n v="802.57541924313273"/>
    <n v="2908.4286820924963"/>
    <n v="3489.8129116316118"/>
    <n v="1713.0695687453619"/>
    <n v="294.04099475128328"/>
    <n v="328.70869632589825"/>
    <m/>
    <n v="1"/>
  </r>
  <r>
    <s v="89D0A402970F500B26D8B05DEAE37CD4FCD27C16"/>
    <s v="UbuntuCore213"/>
    <n v="298"/>
    <n v="1524932337"/>
    <n v="1524932337"/>
    <n v="-0.28945893434300002"/>
    <n v="-0.28945893434300002"/>
    <n v="297585"/>
    <n v="3.6574734101599997E-2"/>
    <n v="0"/>
    <x v="4"/>
    <s v="066.7:067.5 04-28-11:18:57"/>
    <s v="UbuntuCore213"/>
    <n v="0"/>
    <n v="0"/>
    <n v="1"/>
    <n v="0"/>
    <x v="2"/>
    <n v="243"/>
    <n v="411648"/>
    <n v="0.59031"/>
    <n v="1.6940249999999999"/>
    <n v="4556"/>
    <n v="91"/>
    <m/>
    <n v="1117.99"/>
    <n v="4051.45"/>
    <n v="4861.32"/>
    <n v="2386.3111194805197"/>
    <n v="794.3778059938694"/>
    <n v="2878.7216004560523"/>
    <n v="3454.1674932996866"/>
    <n v="1695.572045824837"/>
    <n v="292.49280859557274"/>
    <n v="328.23936601690093"/>
    <m/>
    <n v="1"/>
  </r>
  <r>
    <s v="DD4FA7D6B37141846A713A480F382495E4B148EC"/>
    <s v="Erpelstolz"/>
    <n v="299"/>
    <n v="1524972958"/>
    <n v="1524972958"/>
    <n v="-0.238368358552"/>
    <n v="-0.238368358552"/>
    <n v="299485"/>
    <n v="-2.7754173717100001E-3"/>
    <n v="0"/>
    <x v="4"/>
    <s v="063.6:064.4 04-28-22:35:58"/>
    <s v="Erpelstolz"/>
    <n v="0"/>
    <n v="0"/>
    <n v="1"/>
    <n v="0"/>
    <x v="2"/>
    <n v="299"/>
    <n v="393216"/>
    <n v="0.76039599999999996"/>
    <n v="1.3151040000000001"/>
    <n v="4104"/>
    <n v="82"/>
    <m/>
    <n v="1117.99"/>
    <n v="4051.45"/>
    <n v="4861.32"/>
    <n v="2386.3111194805197"/>
    <n v="851.49655882244951"/>
    <n v="3085.7125137444996"/>
    <n v="3702.5351312039911"/>
    <n v="1817.4900549355627"/>
    <n v="299.48574752361679"/>
    <n v="327.6048232665317"/>
    <m/>
    <n v="1"/>
  </r>
  <r>
    <s v="F935DA542F2627518F09934D6BF0BDACD70C829A"/>
    <s v="default"/>
    <n v="106"/>
    <n v="1524879452"/>
    <n v="1524879452"/>
    <n v="-0.874503714504"/>
    <n v="-0.874503714504"/>
    <n v="106404"/>
    <n v="-8.4466222325099996E-2"/>
    <n v="0"/>
    <x v="7"/>
    <s v="095.0:095.7 04-27-20:37:32"/>
    <s v="default"/>
    <n v="0"/>
    <n v="0"/>
    <n v="1"/>
    <n v="0"/>
    <x v="2"/>
    <n v="145"/>
    <n v="844388"/>
    <n v="0.17172200000000001"/>
    <n v="5.823366"/>
    <n v="5960"/>
    <n v="119"/>
    <m/>
    <n v="1117.99"/>
    <n v="4051.45"/>
    <n v="4861.32"/>
    <n v="509.99709399477808"/>
    <n v="140.30359222167306"/>
    <n v="508.44192587276922"/>
    <n v="610.07760260741475"/>
    <n v="64.002740910099021"/>
    <n v="105.96755751739644"/>
    <n v="327.49369026217755"/>
    <m/>
    <n v="1"/>
  </r>
  <r>
    <s v="E8D472926B26D5D882092E6027FC7D41695C1E07"/>
    <s v="weebl"/>
    <n v="247"/>
    <n v="1524963001"/>
    <n v="1524963001"/>
    <n v="-0.51809352934499997"/>
    <n v="-0.51809352934499997"/>
    <n v="246736"/>
    <n v="-0.24306171756100001"/>
    <n v="0"/>
    <x v="5"/>
    <s v="047.3:048.1 04-28-19:50:01"/>
    <s v="weebl"/>
    <n v="0"/>
    <n v="0"/>
    <n v="1"/>
    <n v="0"/>
    <x v="2"/>
    <n v="488"/>
    <n v="512000"/>
    <n v="0.953125"/>
    <n v="1.04918"/>
    <n v="3533"/>
    <n v="70"/>
    <m/>
    <n v="1117.99"/>
    <n v="4051.45"/>
    <n v="4861.32"/>
    <n v="4819.491751072962"/>
    <n v="538.76661512758346"/>
    <n v="1952.4199705351998"/>
    <n v="2342.7015639245647"/>
    <n v="2322.5442601104569"/>
    <n v="246.73611297536002"/>
    <n v="326.315279082752"/>
    <m/>
    <n v="1"/>
  </r>
  <r>
    <s v="F5A93DCBEC472AD980D5399A870DC9F0C637F076"/>
    <s v="UbuntuCore212"/>
    <n v="194"/>
    <n v="1524944998"/>
    <n v="1524944998"/>
    <n v="-0.69445699543299999"/>
    <n v="-0.69445699543299999"/>
    <n v="193983"/>
    <n v="-0.47937186826599998"/>
    <n v="0.2"/>
    <x v="4"/>
    <s v="069.8:070.6 04-28-14:49:58"/>
    <s v="UbuntuCore212"/>
    <n v="0"/>
    <n v="0"/>
    <n v="1"/>
    <n v="0"/>
    <x v="2"/>
    <n v="237"/>
    <n v="634880"/>
    <n v="0.37329899999999999"/>
    <n v="2.6788189999999998"/>
    <n v="5265"/>
    <n v="105"/>
    <m/>
    <n v="1117.99"/>
    <n v="4051.45"/>
    <n v="4861.32"/>
    <n v="2386.3111194805197"/>
    <n v="341.59402367586034"/>
    <n v="1237.8922058529722"/>
    <n v="1485.3423189616483"/>
    <n v="729.12066927771934"/>
    <n v="193.98314273949697"/>
    <n v="326.25219991764789"/>
    <m/>
    <n v="1"/>
  </r>
  <r>
    <s v="83F03DA35C8E65474B2B9B5EF81896E12AD6282A"/>
    <s v="relay211"/>
    <n v="301"/>
    <n v="1524987008"/>
    <n v="1524987008"/>
    <n v="-0.21515424629400001"/>
    <n v="-0.21515424629400001"/>
    <n v="301380"/>
    <n v="-9.9220489218299998E-2"/>
    <n v="0"/>
    <x v="3"/>
    <s v="057.9:058.7 04-29-02:30:08"/>
    <s v="relay211"/>
    <n v="0"/>
    <n v="0"/>
    <n v="1"/>
    <n v="0"/>
    <x v="2"/>
    <n v="336"/>
    <n v="384000"/>
    <n v="0.875"/>
    <n v="1.142857"/>
    <n v="3795"/>
    <n v="75"/>
    <m/>
    <n v="1117.99"/>
    <n v="4051.45"/>
    <n v="4861.32"/>
    <n v="3794.4265750962772"/>
    <n v="877.44970418577088"/>
    <n v="3179.7633288521733"/>
    <n v="3815.3863594060517"/>
    <n v="2978.0395852135139"/>
    <n v="301.38076942310403"/>
    <n v="326.16653859617276"/>
    <m/>
    <n v="1"/>
  </r>
  <r>
    <s v="E69528C45858858596FE9315C1DE3A6E5155F7FA"/>
    <s v="Unnamed"/>
    <n v="334"/>
    <n v="1524969124"/>
    <n v="1524969124"/>
    <n v="8.6544646405200001E-2"/>
    <n v="8.6544646405200001E-2"/>
    <n v="333786"/>
    <n v="0.671881246712"/>
    <n v="0"/>
    <x v="4"/>
    <s v="062.8:063.6 04-28-21:32:04"/>
    <s v="Unnamed"/>
    <n v="0"/>
    <n v="0"/>
    <n v="1"/>
    <n v="0"/>
    <x v="2"/>
    <n v="314"/>
    <n v="307200"/>
    <n v="1.022135"/>
    <n v="0.97834399999999999"/>
    <n v="3127"/>
    <n v="62"/>
    <m/>
    <n v="1117.99"/>
    <n v="4051.45"/>
    <n v="4861.32"/>
    <n v="2386.3111194805197"/>
    <n v="1214.7460492345494"/>
    <n v="4402.081307678347"/>
    <n v="5282.0412204625263"/>
    <n v="2592.8335715287581"/>
    <n v="333.78651537567742"/>
    <n v="325.81056076297421"/>
    <m/>
    <n v="1"/>
  </r>
  <r>
    <s v="ECB19658A16F608C8ED7B3AE44720ADE76AF063B"/>
    <s v="gapcoinclub0"/>
    <n v="241"/>
    <n v="1524917983"/>
    <n v="1524917983"/>
    <n v="-0.54113180485099999"/>
    <n v="-0.54113180485099999"/>
    <n v="240579"/>
    <n v="-9.1156098727000007E-2"/>
    <n v="0"/>
    <x v="4"/>
    <s v="063.6:064.4 04-28-07:19:43"/>
    <s v="gapcoinclub0"/>
    <n v="0"/>
    <n v="0"/>
    <n v="1"/>
    <n v="0"/>
    <x v="2"/>
    <n v="353"/>
    <n v="524288"/>
    <n v="0.67329399999999995"/>
    <n v="1.4852350000000001"/>
    <n v="4346"/>
    <n v="86"/>
    <m/>
    <n v="1117.99"/>
    <n v="4051.45"/>
    <n v="4861.32"/>
    <n v="2386.3111194805197"/>
    <n v="513.01005349463048"/>
    <n v="1859.0815492364161"/>
    <n v="2230.7051344417364"/>
    <n v="1095.0022764600158"/>
    <n v="240.57908829827892"/>
    <n v="325.69176180879526"/>
    <m/>
    <n v="1"/>
  </r>
  <r>
    <s v="9AA86AFB41A9F7B3021DE04C69A9751D66A05AEB"/>
    <s v="0x66726565"/>
    <n v="246"/>
    <n v="1524955173"/>
    <n v="1524955173"/>
    <n v="-0.520228126974"/>
    <n v="-0.520228126974"/>
    <n v="245627"/>
    <n v="6.0111918978499997E-2"/>
    <n v="0"/>
    <x v="4"/>
    <s v="071.4:072.2 04-28-17:39:33"/>
    <s v="0x66726565"/>
    <n v="0"/>
    <n v="0"/>
    <n v="1"/>
    <n v="0"/>
    <x v="2"/>
    <n v="282"/>
    <n v="511968"/>
    <n v="0.55081599999999997"/>
    <n v="1.8154889999999999"/>
    <n v="4700"/>
    <n v="94"/>
    <m/>
    <n v="1117.99"/>
    <n v="4051.45"/>
    <n v="4861.32"/>
    <n v="2386.3111194805197"/>
    <n v="536.38015632433769"/>
    <n v="1943.7717549711876"/>
    <n v="2332.3246017787542"/>
    <n v="1144.8849554159399"/>
    <n v="245.62784628937516"/>
    <n v="325.52989240256267"/>
    <m/>
    <n v="1"/>
  </r>
  <r>
    <s v="F864BDEB66C8A11E209456846499C2F995435797"/>
    <s v="torushopyard"/>
    <n v="296"/>
    <n v="1524995247"/>
    <n v="1524995247"/>
    <n v="-0.24686800185300001"/>
    <n v="-0.24686800185300001"/>
    <n v="296143"/>
    <n v="0.27784994853900002"/>
    <n v="0"/>
    <x v="4"/>
    <s v="069.1:069.9 04-29-04:47:27"/>
    <s v="torushopyard"/>
    <n v="0"/>
    <n v="0"/>
    <n v="1"/>
    <n v="0"/>
    <x v="2"/>
    <n v="296"/>
    <n v="393216"/>
    <n v="0.75276699999999996"/>
    <n v="1.3284320000000001"/>
    <n v="4121"/>
    <n v="82"/>
    <m/>
    <n v="1117.99"/>
    <n v="4051.45"/>
    <n v="4861.32"/>
    <n v="2386.3111194805197"/>
    <n v="841.99404260836445"/>
    <n v="3051.2766338926626"/>
    <n v="3661.2156452319737"/>
    <n v="1797.2072616147682"/>
    <n v="296.14355178337075"/>
    <n v="325.26528624835947"/>
    <m/>
    <n v="1"/>
  </r>
  <r>
    <s v="EAE96F5F6D2A104B717BC2589B7BB646A42D9B31"/>
    <s v="TrumpIsARapist"/>
    <n v="286"/>
    <n v="1525000490"/>
    <n v="1525000490"/>
    <n v="-0.30258881849300001"/>
    <n v="-0.30258881849300001"/>
    <n v="285659"/>
    <n v="-4.8661238400200001E-2"/>
    <n v="0"/>
    <x v="3"/>
    <s v="061.8:062.6 04-29-06:14:50"/>
    <s v="TrumpIsARapist"/>
    <n v="0"/>
    <n v="0"/>
    <n v="1"/>
    <n v="0"/>
    <x v="2"/>
    <n v="332"/>
    <n v="409600"/>
    <n v="0.81054700000000002"/>
    <n v="1.233735"/>
    <n v="3982"/>
    <n v="79"/>
    <m/>
    <n v="1117.99"/>
    <n v="4051.45"/>
    <n v="4861.32"/>
    <n v="3794.4265750962772"/>
    <n v="779.69872681301092"/>
    <n v="2825.5265313165351"/>
    <n v="3390.3389248836088"/>
    <n v="2646.2755208794542"/>
    <n v="285.6596199452672"/>
    <n v="322.841733961687"/>
    <m/>
    <n v="1"/>
  </r>
  <r>
    <s v="F3D26EDADB14214EA43AFAAB61E3B5B34F6F7F25"/>
    <s v="hmator"/>
    <n v="261"/>
    <n v="1525007235"/>
    <n v="1525007235"/>
    <n v="-0.43952157290799998"/>
    <n v="-0.43952157290799998"/>
    <n v="261096"/>
    <n v="-4.2206774449599999E-2"/>
    <n v="0"/>
    <x v="4"/>
    <s v="072.2:073.0 04-29-08:07:15"/>
    <s v="hmator"/>
    <n v="0"/>
    <n v="0"/>
    <n v="1"/>
    <n v="0"/>
    <x v="2"/>
    <n v="263"/>
    <n v="465845"/>
    <n v="0.56456499999999998"/>
    <n v="1.771274"/>
    <n v="4657"/>
    <n v="93"/>
    <m/>
    <n v="1117.99"/>
    <n v="4051.45"/>
    <n v="4861.32"/>
    <n v="2386.3111194805197"/>
    <n v="626.60927670458511"/>
    <n v="2270.7503234418832"/>
    <n v="2724.6649871908812"/>
    <n v="1337.4759027985913"/>
    <n v="261.09607286867276"/>
    <n v="322.52075100807093"/>
    <m/>
    <n v="1"/>
  </r>
  <r>
    <s v="34817EAADFAFD868FBB010D51005949FD840D173"/>
    <s v="hypnobouncer"/>
    <n v="281"/>
    <n v="1524983329"/>
    <n v="1524983329"/>
    <n v="-0.31275628071"/>
    <n v="-0.31275628071"/>
    <n v="281495"/>
    <n v="-4.0296678816399999E-2"/>
    <n v="0"/>
    <x v="4"/>
    <s v="066.0:066.8 04-29-01:28:49"/>
    <s v="hypnobouncer"/>
    <n v="0"/>
    <n v="0"/>
    <n v="1"/>
    <n v="0"/>
    <x v="2"/>
    <n v="281"/>
    <n v="409600"/>
    <n v="0.68603499999999995"/>
    <n v="1.457651"/>
    <n v="4318"/>
    <n v="86"/>
    <m/>
    <n v="1117.99"/>
    <n v="4051.45"/>
    <n v="4861.32"/>
    <n v="2386.3111194805197"/>
    <n v="768.33160572902716"/>
    <n v="2784.3335665174704"/>
    <n v="3340.911637458863"/>
    <n v="1639.9773291348761"/>
    <n v="281.49502742118398"/>
    <n v="319.92651919482876"/>
    <m/>
    <n v="1"/>
  </r>
  <r>
    <s v="10094B07192A9D96702485C7F25A7DCDF7AA3869"/>
    <s v="maxlrainerbier5"/>
    <n v="288"/>
    <n v="1524983329"/>
    <n v="1524983329"/>
    <n v="-0.26698442832500002"/>
    <n v="-0.26698442832500002"/>
    <n v="288233"/>
    <n v="-9.0759592982700005E-2"/>
    <n v="0"/>
    <x v="4"/>
    <s v="066.0:066.8 04-29-01:28:49"/>
    <s v="maxlrainerbier5"/>
    <n v="0"/>
    <n v="0"/>
    <n v="1"/>
    <n v="0"/>
    <x v="2"/>
    <n v="283"/>
    <n v="393216"/>
    <n v="0.71970599999999996"/>
    <n v="1.389456"/>
    <n v="4227"/>
    <n v="84"/>
    <m/>
    <n v="1117.99"/>
    <n v="4051.45"/>
    <n v="4861.32"/>
    <n v="2386.3111194805197"/>
    <n v="819.50407897693322"/>
    <n v="2969.7759378626783"/>
    <n v="3563.4232588951108"/>
    <n v="1749.2032094404224"/>
    <n v="288.23345103175683"/>
    <n v="319.72821572222972"/>
    <m/>
    <n v="1"/>
  </r>
  <r>
    <s v="7ECE07F50E7B28A655761081BC6E56BA7C97F612"/>
    <s v="blackr2d"/>
    <n v="303"/>
    <n v="1524975578"/>
    <n v="1524975578"/>
    <n v="-0.15466397750800001"/>
    <n v="-0.15466397750800001"/>
    <n v="302968"/>
    <n v="9.7236185474200001E-2"/>
    <n v="0"/>
    <x v="4"/>
    <s v="064.4:065.2 04-28-23:19:38"/>
    <s v="blackr2d"/>
    <n v="0"/>
    <n v="0"/>
    <n v="1"/>
    <n v="0"/>
    <x v="2"/>
    <n v="281"/>
    <n v="358400"/>
    <n v="0.78403999999999996"/>
    <n v="1.2754449999999999"/>
    <n v="4047"/>
    <n v="80"/>
    <m/>
    <n v="1117.99"/>
    <n v="4051.45"/>
    <n v="4861.32"/>
    <n v="2386.3111194805197"/>
    <n v="945.07721978583106"/>
    <n v="3424.8366283252135"/>
    <n v="4109.4489128608093"/>
    <n v="2017.2347501700942"/>
    <n v="302.96843046113275"/>
    <n v="319.59790132279295"/>
    <m/>
    <n v="1"/>
  </r>
  <r>
    <s v="499FB9972D4C46E84BA287D59535D35FF3B41F9B"/>
    <s v="aaaaee2g"/>
    <n v="237"/>
    <n v="1524975578"/>
    <n v="1524975578"/>
    <n v="-0.53741832383499999"/>
    <n v="-0.53741832383499999"/>
    <n v="236841"/>
    <n v="5.8870057216799998E-2"/>
    <n v="0"/>
    <x v="4"/>
    <s v="064.4:065.2 04-28-23:19:38"/>
    <s v="aaaaee2g"/>
    <n v="0"/>
    <n v="0"/>
    <n v="1"/>
    <n v="0"/>
    <x v="2"/>
    <n v="328"/>
    <n v="512000"/>
    <n v="0.640625"/>
    <n v="1.5609759999999999"/>
    <n v="4425"/>
    <n v="88"/>
    <m/>
    <n v="1117.99"/>
    <n v="4051.45"/>
    <n v="4861.32"/>
    <n v="2386.3111194805197"/>
    <n v="517.16168813570835"/>
    <n v="1874.1265318986891"/>
    <n v="2248.7575539744375"/>
    <n v="1103.8637975004765"/>
    <n v="236.84181819648001"/>
    <n v="319.38927273753598"/>
    <m/>
    <n v="1"/>
  </r>
  <r>
    <s v="F9E9CB75F96303F2E8B986DC0D3E3130C7020760"/>
    <s v="Unnamed"/>
    <n v="131"/>
    <n v="1524975637"/>
    <n v="1524975637"/>
    <n v="-0.82790331747000001"/>
    <n v="-0.82790331747000001"/>
    <n v="130662"/>
    <n v="-2.4301717197699999E-2"/>
    <n v="0"/>
    <x v="7"/>
    <s v="091.0:091.8 04-28-23:20:37"/>
    <s v="Unnamed"/>
    <n v="0"/>
    <n v="0"/>
    <n v="1"/>
    <n v="0"/>
    <x v="2"/>
    <n v="139"/>
    <n v="759239"/>
    <n v="0.18307799999999999"/>
    <n v="5.4621510000000004"/>
    <n v="5919"/>
    <n v="118"/>
    <m/>
    <n v="1117.99"/>
    <n v="4051.45"/>
    <n v="4861.32"/>
    <n v="509.99709399477808"/>
    <n v="192.40237010171469"/>
    <n v="697.24110443616837"/>
    <n v="836.61704471673954"/>
    <n v="87.768807976441892"/>
    <n v="130.66251314739466"/>
    <n v="319.23545920317633"/>
    <m/>
    <n v="1"/>
  </r>
  <r>
    <s v="30EBF8C8329F99B4608F12661BD1E35F09071C8D"/>
    <s v="b0ink"/>
    <n v="228"/>
    <n v="1524849606"/>
    <n v="1524849606"/>
    <n v="-0.72562106481300004"/>
    <n v="-0.72562106481300004"/>
    <n v="228385"/>
    <n v="1.29767249225E-2"/>
    <n v="0"/>
    <x v="7"/>
    <s v="087.8:088.6 04-27-12:20:06"/>
    <s v="b0ink"/>
    <n v="0"/>
    <n v="0"/>
    <n v="1"/>
    <n v="0"/>
    <x v="2"/>
    <n v="204"/>
    <n v="646197"/>
    <n v="0.315693"/>
    <n v="3.1676319999999998"/>
    <n v="5420"/>
    <n v="108"/>
    <m/>
    <n v="1117.99"/>
    <n v="4051.45"/>
    <n v="4861.32"/>
    <n v="509.99709399477808"/>
    <n v="306.7529057497141"/>
    <n v="1111.632536963371"/>
    <n v="1333.8438052032666"/>
    <n v="139.93245959875154"/>
    <n v="177.3028447810338"/>
    <n v="317.97109134672365"/>
    <m/>
    <n v="1"/>
  </r>
  <r>
    <s v="48E2C52007621DCF89FAB0CC570D8E26FC27BC8E"/>
    <s v="damies"/>
    <n v="245"/>
    <n v="1524971186"/>
    <n v="1524971186"/>
    <n v="-0.521694009806"/>
    <n v="-0.521694009806"/>
    <n v="244892"/>
    <n v="4.7630128703599998E-2"/>
    <n v="0"/>
    <x v="6"/>
    <s v="078.2:079.0 04-28-22:06:26"/>
    <s v="damies"/>
    <n v="0"/>
    <n v="0"/>
    <n v="1"/>
    <n v="0"/>
    <x v="2"/>
    <n v="187"/>
    <n v="500363"/>
    <n v="0.37372899999999998"/>
    <n v="2.6757379999999999"/>
    <n v="5264"/>
    <n v="105"/>
    <m/>
    <n v="1117.99"/>
    <n v="4051.45"/>
    <n v="4861.32"/>
    <n v="885.64026081730776"/>
    <n v="534.74131397699011"/>
    <n v="1937.8328039714811"/>
    <n v="2325.198476249896"/>
    <n v="423.60704190589479"/>
    <n v="239.32662017144042"/>
    <n v="317.6375341200083"/>
    <m/>
    <n v="1"/>
  </r>
  <r>
    <s v="B2988AD341EBE123A4BA377B086C9ECC9F06D8D4"/>
    <s v="TorAARONSWARTZIN0"/>
    <n v="229"/>
    <n v="1524987958"/>
    <n v="1524987958"/>
    <n v="-0.56322964370399997"/>
    <n v="-0.56322964370399997"/>
    <n v="228993"/>
    <n v="9.07368567638E-2"/>
    <n v="0.2"/>
    <x v="6"/>
    <s v="082.9:083.7 04-29-02:45:58"/>
    <s v="TorAARONSWARTZIN0"/>
    <n v="0"/>
    <n v="0"/>
    <n v="1"/>
    <n v="0"/>
    <x v="2"/>
    <n v="205"/>
    <n v="524288"/>
    <n v="0.39100600000000002"/>
    <n v="2.5575019999999999"/>
    <n v="5206"/>
    <n v="104"/>
    <m/>
    <n v="1117.99"/>
    <n v="4051.45"/>
    <n v="4861.32"/>
    <n v="885.64026081730776"/>
    <n v="488.3048906353651"/>
    <n v="1769.5532600154293"/>
    <n v="2123.2804684688708"/>
    <n v="386.82141226725793"/>
    <n v="228.99345656171727"/>
    <n v="317.58181959320211"/>
    <m/>
    <n v="1"/>
  </r>
  <r>
    <s v="8EFD5DEA6E91D72F5E95DFA8DF0B8A7B4D27F76B"/>
    <s v="ZcashTor0au"/>
    <n v="229"/>
    <n v="1524981197"/>
    <n v="1524981197"/>
    <n v="-0.56348248927199995"/>
    <n v="-0.56348248927199995"/>
    <n v="228860"/>
    <n v="1.8691597748699999E-2"/>
    <n v="0"/>
    <x v="6"/>
    <s v="081.4:082.2 04-29-00:53:17"/>
    <s v="ZcashTor0au"/>
    <n v="0"/>
    <n v="0"/>
    <n v="1"/>
    <n v="0"/>
    <x v="2"/>
    <n v="189"/>
    <n v="524288"/>
    <n v="0.360489"/>
    <n v="2.7740109999999998"/>
    <n v="5287"/>
    <n v="105"/>
    <m/>
    <n v="1117.99"/>
    <n v="4051.45"/>
    <n v="4861.32"/>
    <n v="885.64026081730776"/>
    <n v="488.02221181879679"/>
    <n v="1768.5288688389558"/>
    <n v="2122.051305252241"/>
    <n v="386.59748205246791"/>
    <n v="228.86089266456167"/>
    <n v="317.48902486519319"/>
    <m/>
    <n v="1"/>
  </r>
  <r>
    <s v="78A3B0426B33C3EC0F5A140665047B52829C692F"/>
    <s v="gondolin"/>
    <n v="278"/>
    <n v="1524868893"/>
    <n v="1524868893"/>
    <n v="-0.32204489130199998"/>
    <n v="-0.32204489130199998"/>
    <n v="277690"/>
    <n v="-1.1960017573E-2"/>
    <n v="0"/>
    <x v="4"/>
    <s v="065.1:065.9 04-27-17:41:33"/>
    <s v="gondolin"/>
    <n v="0"/>
    <n v="0"/>
    <n v="1"/>
    <n v="0"/>
    <x v="2"/>
    <n v="295"/>
    <n v="409600"/>
    <n v="0.72021500000000005"/>
    <n v="1.3884749999999999"/>
    <n v="4225"/>
    <n v="84"/>
    <m/>
    <n v="1117.99"/>
    <n v="4051.45"/>
    <n v="4861.32"/>
    <n v="2386.3111194805197"/>
    <n v="757.94703197327703"/>
    <n v="2746.7012251345122"/>
    <n v="3295.7567290157613"/>
    <n v="1617.8118143946617"/>
    <n v="277.6904125227008"/>
    <n v="317.26328876589059"/>
    <m/>
    <n v="1"/>
  </r>
  <r>
    <s v="5D90A5005177DFEA49347929D93BB02F42E17721"/>
    <s v="RUFFNetworks"/>
    <n v="141"/>
    <n v="1524856378"/>
    <n v="1524856378"/>
    <n v="-0.80469821431999999"/>
    <n v="-0.80469821431999999"/>
    <n v="141461"/>
    <n v="3.4706587003E-2"/>
    <n v="0"/>
    <x v="7"/>
    <s v="089.3:090.1 04-27-14:12:58"/>
    <s v="RUFFNetworks"/>
    <n v="0"/>
    <n v="0"/>
    <n v="1"/>
    <n v="0"/>
    <x v="2"/>
    <n v="182"/>
    <n v="723968"/>
    <n v="0.251392"/>
    <n v="3.977846"/>
    <n v="5659"/>
    <n v="113"/>
    <m/>
    <n v="1117.99"/>
    <n v="4051.45"/>
    <n v="4861.32"/>
    <n v="509.99709399477808"/>
    <n v="218.34544337238322"/>
    <n v="791.25541959323596"/>
    <n v="949.42447676189761"/>
    <n v="99.60334314879097"/>
    <n v="141.39224317517824"/>
    <n v="316.16497022262485"/>
    <m/>
    <n v="1"/>
  </r>
  <r>
    <s v="B08E080D7881A4DCC7DDB887DBAE71D0981EFDCD"/>
    <s v="RasPiraTOR"/>
    <n v="283"/>
    <n v="1524955955"/>
    <n v="1524955955"/>
    <n v="-0.279987903127"/>
    <n v="-0.279987903127"/>
    <n v="283120"/>
    <n v="0.31660337403200001"/>
    <n v="0"/>
    <x v="5"/>
    <s v="045.7:046.4 04-28-17:52:35"/>
    <s v="RasPiraTOR"/>
    <n v="0"/>
    <n v="0"/>
    <n v="1"/>
    <n v="0"/>
    <x v="2"/>
    <n v="404"/>
    <n v="393216"/>
    <n v="1.027425"/>
    <n v="0.97330700000000003"/>
    <n v="3105"/>
    <n v="62"/>
    <m/>
    <n v="1117.99"/>
    <n v="4051.45"/>
    <n v="4861.32"/>
    <n v="4819.491751072962"/>
    <n v="804.96632418304523"/>
    <n v="2917.0930098761155"/>
    <n v="3500.2092067706517"/>
    <n v="3470.0923615521697"/>
    <n v="283.12027668401356"/>
    <n v="316.14899367880952"/>
    <m/>
    <n v="1"/>
  </r>
  <r>
    <s v="40090C03566D79B1964BCD0B22360F5F23E23708"/>
    <s v="Razor"/>
    <n v="226"/>
    <n v="1524998183"/>
    <n v="1524998183"/>
    <n v="-0.56846195875399996"/>
    <n v="-0.56846195875399996"/>
    <n v="226250"/>
    <n v="-0.48871777288099999"/>
    <n v="0"/>
    <x v="3"/>
    <s v="061.0:061.8 04-29-05:36:23"/>
    <s v="Razor"/>
    <n v="0"/>
    <n v="0"/>
    <n v="1"/>
    <n v="0"/>
    <x v="2"/>
    <n v="427"/>
    <n v="524288"/>
    <n v="0.814438"/>
    <n v="1.227841"/>
    <n v="3970"/>
    <n v="79"/>
    <m/>
    <n v="1117.99"/>
    <n v="4051.45"/>
    <n v="4861.32"/>
    <n v="3794.4265750962772"/>
    <n v="482.45521473261556"/>
    <n v="1748.3547972061067"/>
    <n v="2097.8445106700046"/>
    <n v="1637.439411868816"/>
    <n v="226.25021656878286"/>
    <n v="315.66155159814804"/>
    <m/>
    <n v="1"/>
  </r>
  <r>
    <s v="CCD879EE5FBC5FE758C8EC098D40372C7C82C5C0"/>
    <s v="orwell38"/>
    <n v="275"/>
    <n v="1524920853"/>
    <n v="1524920853"/>
    <n v="-0.32972742650800002"/>
    <n v="-0.32972742650800002"/>
    <n v="274543"/>
    <n v="-0.22206865845400001"/>
    <n v="0"/>
    <x v="4"/>
    <s v="064.4:065.1 04-28-08:07:33"/>
    <s v="orwell38"/>
    <n v="0"/>
    <n v="0"/>
    <n v="1"/>
    <n v="0"/>
    <x v="2"/>
    <n v="300"/>
    <n v="409600"/>
    <n v="0.73242200000000002"/>
    <n v="1.3653329999999999"/>
    <n v="4190"/>
    <n v="83"/>
    <m/>
    <n v="1117.99"/>
    <n v="4051.45"/>
    <n v="4861.32"/>
    <n v="2386.3111194805197"/>
    <n v="749.35803443832106"/>
    <n v="2715.575817874163"/>
    <n v="3258.409466968129"/>
    <n v="1599.4788952067834"/>
    <n v="274.54364610232318"/>
    <n v="315.06055227162625"/>
    <m/>
    <n v="1"/>
  </r>
  <r>
    <s v="01D5619D222E1C4E26E53AF0B76760812C81EE0C"/>
    <s v="Unnamed"/>
    <n v="11"/>
    <n v="1524998348"/>
    <n v="1524998348"/>
    <n v="-0.98907585638999995"/>
    <n v="-0.98907585638999995"/>
    <n v="11186"/>
    <n v="-4.8008619065299997E-2"/>
    <n v="0.2"/>
    <x v="7"/>
    <s v="098.0:098.8 04-29-05:39:08"/>
    <s v="Unnamed"/>
    <n v="0"/>
    <n v="0"/>
    <n v="1"/>
    <n v="0"/>
    <x v="2"/>
    <n v="27"/>
    <n v="1024000"/>
    <n v="2.6367000000000002E-2"/>
    <n v="37.925925999999997"/>
    <n v="6403"/>
    <n v="128"/>
    <m/>
    <n v="1117.99"/>
    <n v="4051.45"/>
    <n v="4861.32"/>
    <n v="509.99709399477808"/>
    <n v="12.213083314543953"/>
    <n v="44.258621628734694"/>
    <n v="53.105757814165429"/>
    <n v="5.5712814954816485"/>
    <n v="11.186323056640049"/>
    <n v="315.03042613964806"/>
    <m/>
    <n v="1"/>
  </r>
  <r>
    <s v="55406EFD22D2FBE584ECF2B33E8BFD73A7CE5B51"/>
    <s v="PNGTIME4TOR"/>
    <n v="274"/>
    <n v="1525000490"/>
    <n v="1525000490"/>
    <n v="-0.33086428389599998"/>
    <n v="-0.33086428389599998"/>
    <n v="274077"/>
    <n v="-0.23950048618299999"/>
    <n v="0"/>
    <x v="3"/>
    <s v="061.8:062.6 04-29-06:14:50"/>
    <s v="PNGTIME4TOR"/>
    <n v="0"/>
    <n v="0"/>
    <n v="1"/>
    <n v="0"/>
    <x v="2"/>
    <n v="292"/>
    <n v="409600"/>
    <n v="0.71289100000000005"/>
    <n v="1.4027400000000001"/>
    <n v="4245"/>
    <n v="84"/>
    <m/>
    <n v="1117.99"/>
    <n v="4051.45"/>
    <n v="4861.32"/>
    <n v="3794.4265750962772"/>
    <n v="748.08703924711097"/>
    <n v="2710.9698970095506"/>
    <n v="3252.8828394106972"/>
    <n v="2538.9863435310958"/>
    <n v="274.0779893161984"/>
    <n v="314.73459252133893"/>
    <m/>
    <n v="1"/>
  </r>
  <r>
    <s v="028AB4C4C33C01F216BC4D487A4B4C75E6B968B6"/>
    <s v="jofrylli"/>
    <n v="224"/>
    <n v="1525003937"/>
    <n v="1525003937"/>
    <n v="-0.57270657998700003"/>
    <n v="-0.57270657998700003"/>
    <n v="224024"/>
    <n v="0.158182869473"/>
    <n v="0"/>
    <x v="6"/>
    <s v="086.8:087.6 04-29-07:12:17"/>
    <s v="jofrylli"/>
    <n v="0"/>
    <n v="0"/>
    <n v="1"/>
    <n v="0"/>
    <x v="2"/>
    <n v="141"/>
    <n v="524288"/>
    <n v="0.26893600000000001"/>
    <n v="3.7183549999999999"/>
    <n v="5575"/>
    <n v="111"/>
    <m/>
    <n v="1117.99"/>
    <n v="4051.45"/>
    <n v="4861.32"/>
    <n v="885.64026081730776"/>
    <n v="477.70977064033383"/>
    <n v="1731.1579265116686"/>
    <n v="2077.2100485775968"/>
    <n v="378.42825594583275"/>
    <n v="224.02481259177574"/>
    <n v="314.10376881424304"/>
    <m/>
    <n v="1"/>
  </r>
  <r>
    <s v="086E685F66C963A7D50C4A5ABD32BAA1FF2930F8"/>
    <s v="Copon"/>
    <n v="280"/>
    <n v="1523356921"/>
    <n v="1523356921"/>
    <n v="-0.28784251431899999"/>
    <n v="-0.28784251431899999"/>
    <n v="280031"/>
    <n v="-0.17052187131800001"/>
    <n v="0"/>
    <x v="4"/>
    <s v="065.2:065.9 04-10-05:42:01"/>
    <s v="Copon"/>
    <n v="0"/>
    <n v="0"/>
    <n v="1"/>
    <n v="0"/>
    <x v="2"/>
    <n v="280"/>
    <n v="393216"/>
    <n v="0.71207699999999996"/>
    <n v="1.4043429999999999"/>
    <n v="4246"/>
    <n v="84"/>
    <m/>
    <n v="1117.99"/>
    <n v="4051.45"/>
    <n v="4861.32"/>
    <n v="2386.3111194805197"/>
    <n v="796.18494741650125"/>
    <n v="2885.2704453622873"/>
    <n v="3462.0254282907586"/>
    <n v="1699.4293269018592"/>
    <n v="280.03171788954012"/>
    <n v="313.98700252267804"/>
    <m/>
    <n v="1"/>
  </r>
  <r>
    <s v="6BFA2345BB42D18E4D61C01692559898574C80DE"/>
    <s v="WYSWYG2"/>
    <n v="207"/>
    <n v="1524865138"/>
    <n v="1524865138"/>
    <n v="-0.64200261957899996"/>
    <n v="-0.64200261957899996"/>
    <n v="207092"/>
    <n v="5.5873821756699998E-2"/>
    <n v="0.33333333333300003"/>
    <x v="6"/>
    <s v="083.6:084.4 04-27-16:38:58"/>
    <s v="WYSWYG2"/>
    <n v="1"/>
    <n v="0"/>
    <n v="0"/>
    <n v="0"/>
    <x v="0"/>
    <n v="177"/>
    <n v="567296"/>
    <n v="0.31200600000000001"/>
    <n v="3.2050619999999999"/>
    <n v="5444"/>
    <n v="108"/>
    <m/>
    <n v="10125.48"/>
    <n v="10125.48"/>
    <n v="4861.32"/>
    <n v="885.64026081730776"/>
    <n v="3624.8953155052272"/>
    <n v="3624.8953155052272"/>
    <n v="1740.3398253882158"/>
    <n v="317.0568933679674"/>
    <n v="203.09048192331164"/>
    <n v="312.35213734631816"/>
    <m/>
    <n v="1"/>
  </r>
  <r>
    <s v="255C0CBF1A0CB2E7AFA07B20891BF742B9A37F06"/>
    <s v="UbuntuCore212"/>
    <n v="79"/>
    <n v="1524973472"/>
    <n v="1524973472"/>
    <n v="-0.82710197517700002"/>
    <n v="-0.82710197517700002"/>
    <n v="79291"/>
    <n v="8.6217909834400003E-2"/>
    <n v="0"/>
    <x v="6"/>
    <s v="079.0:079.8 04-28-22:44:32"/>
    <s v="UbuntuCore212"/>
    <n v="0"/>
    <n v="0"/>
    <n v="1"/>
    <n v="0"/>
    <x v="2"/>
    <n v="104"/>
    <n v="736865"/>
    <n v="0.14113800000000001"/>
    <n v="7.0852399999999998"/>
    <n v="6075"/>
    <n v="121"/>
    <m/>
    <n v="1117.99"/>
    <n v="4051.45"/>
    <n v="4861.32"/>
    <n v="885.64026081730776"/>
    <n v="193.29826277186575"/>
    <n v="700.48770266914323"/>
    <n v="840.51262603254622"/>
    <n v="153.12545179903907"/>
    <n v="127.40250306119988"/>
    <n v="310.24125214283987"/>
    <m/>
    <n v="1"/>
  </r>
  <r>
    <s v="D562D07E446AF3DD4DB3941DD0B41D3EA9ED780D"/>
    <s v="chanticleer"/>
    <n v="216"/>
    <n v="1524977965"/>
    <n v="1524977965"/>
    <n v="-0.57450191357799996"/>
    <n v="-0.57450191357799996"/>
    <n v="215676"/>
    <n v="7.2069579979299997E-2"/>
    <n v="0"/>
    <x v="6"/>
    <s v="080.6:081.4 04-28-23:59:25"/>
    <s v="chanticleer"/>
    <n v="0"/>
    <n v="0"/>
    <n v="1"/>
    <n v="0"/>
    <x v="2"/>
    <n v="216"/>
    <n v="518742"/>
    <n v="0.41639199999999998"/>
    <n v="2.401583"/>
    <n v="5117"/>
    <n v="102"/>
    <m/>
    <n v="1117.99"/>
    <n v="4051.45"/>
    <n v="4861.32"/>
    <n v="885.64026081730776"/>
    <n v="475.70260563893186"/>
    <n v="1723.8842222344119"/>
    <n v="2068.482357484997"/>
    <n v="376.83823623604547"/>
    <n v="220.72372834672115"/>
    <n v="310.12920984270482"/>
    <m/>
    <n v="1"/>
  </r>
  <r>
    <s v="038D32F1148AFC3D8CDA0C74B46F16133B9678C7"/>
    <s v="HerbieStone"/>
    <n v="267"/>
    <n v="1524943158"/>
    <n v="1524943158"/>
    <n v="-0.34786940511800002"/>
    <n v="-0.34786940511800002"/>
    <n v="267112"/>
    <n v="-0.20648086630099999"/>
    <n v="0"/>
    <x v="3"/>
    <s v="057.8:058.6 04-28-14:19:18"/>
    <s v="HerbieStone"/>
    <n v="0"/>
    <n v="0"/>
    <n v="1"/>
    <n v="0"/>
    <x v="2"/>
    <n v="359"/>
    <n v="409600"/>
    <n v="0.87646500000000005"/>
    <n v="1.1409469999999999"/>
    <n v="3780"/>
    <n v="75"/>
    <m/>
    <n v="1117.99"/>
    <n v="4051.45"/>
    <n v="4861.32"/>
    <n v="3794.4265750962772"/>
    <n v="729.0754837721272"/>
    <n v="2642.0744986346785"/>
    <n v="3170.2155035117639"/>
    <n v="2474.4616596536052"/>
    <n v="267.11269166366719"/>
    <n v="309.85888416456703"/>
    <m/>
    <n v="1"/>
  </r>
  <r>
    <s v="91FBAE8A92F3BDFBF86D8860CC7FF189B6A0D165"/>
    <s v="TorchFlak"/>
    <n v="273"/>
    <n v="1524999455"/>
    <n v="1524999455"/>
    <n v="-0.30495878341600002"/>
    <n v="-0.30495878341600002"/>
    <n v="273301"/>
    <n v="0.115757204062"/>
    <n v="0"/>
    <x v="4"/>
    <s v="069.9:070.7 04-29-05:57:35"/>
    <s v="TorchFlak"/>
    <n v="0"/>
    <n v="0"/>
    <n v="1"/>
    <n v="0"/>
    <x v="2"/>
    <n v="271"/>
    <n v="393216"/>
    <n v="0.68918900000000005"/>
    <n v="1.450982"/>
    <n v="4311"/>
    <n v="86"/>
    <m/>
    <n v="1117.99"/>
    <n v="4051.45"/>
    <n v="4861.32"/>
    <n v="2386.3111194805197"/>
    <n v="777.04912972874615"/>
    <n v="2815.9247369292466"/>
    <n v="3378.8177670041305"/>
    <n v="1658.5845836316673"/>
    <n v="273.30132702029414"/>
    <n v="309.2757289142059"/>
    <m/>
    <n v="1"/>
  </r>
  <r>
    <s v="D6F67918D834BBF4789BB2798D461A4A0B8B70DD"/>
    <s v="UbuntuCore212"/>
    <n v="261"/>
    <n v="1525002309"/>
    <n v="1525002309"/>
    <n v="-0.34459745819900001"/>
    <n v="-0.34459745819900001"/>
    <n v="261070"/>
    <n v="-8.2725706232799998E-2"/>
    <n v="0.2"/>
    <x v="4"/>
    <s v="070.7:071.5 04-29-06:45:09"/>
    <s v="UbuntuCore212"/>
    <n v="0"/>
    <n v="0"/>
    <n v="1"/>
    <n v="0"/>
    <x v="2"/>
    <n v="269"/>
    <n v="407552"/>
    <n v="0.66003800000000001"/>
    <n v="1.515063"/>
    <n v="4377"/>
    <n v="87"/>
    <m/>
    <n v="1117.99"/>
    <n v="4051.45"/>
    <n v="4861.32"/>
    <n v="2386.3111194805197"/>
    <n v="732.73348770810003"/>
    <n v="2655.3306279796611"/>
    <n v="3186.1214845080372"/>
    <n v="1563.9943732355223"/>
    <n v="267.11061671608115"/>
    <n v="309.24303170125683"/>
    <m/>
    <n v="1"/>
  </r>
  <r>
    <s v="C55A5A0ABBED8EE694AFBFA752DA615E0BBD0A21"/>
    <s v="cahoonalocee"/>
    <n v="287"/>
    <n v="1524938298"/>
    <n v="1524938298"/>
    <n v="-0.19968001360900001"/>
    <n v="-0.19968001360900001"/>
    <n v="286834"/>
    <n v="0.16775583504399999"/>
    <n v="0"/>
    <x v="4"/>
    <s v="068.3:069.1 04-28-12:58:18"/>
    <s v="cahoonalocee"/>
    <n v="0"/>
    <n v="0"/>
    <n v="1"/>
    <n v="0"/>
    <x v="2"/>
    <n v="185"/>
    <n v="358400"/>
    <n v="0.51618299999999995"/>
    <n v="1.937297"/>
    <n v="4810"/>
    <n v="96"/>
    <m/>
    <n v="1117.99"/>
    <n v="4051.45"/>
    <n v="4861.32"/>
    <n v="2386.3111194805197"/>
    <n v="894.74974158527414"/>
    <n v="3242.4564088638167"/>
    <n v="3890.611556242296"/>
    <n v="1909.8124826673416"/>
    <n v="286.83468312253444"/>
    <n v="308.30427818577408"/>
    <m/>
    <n v="1"/>
  </r>
  <r>
    <s v="1315923F83AC3152898FDDB46EB607AD08263970"/>
    <s v="Unnamed"/>
    <n v="262"/>
    <n v="1524970278"/>
    <n v="1524970278"/>
    <n v="-0.35996063216500002"/>
    <n v="-0.35996063216500002"/>
    <n v="262160"/>
    <n v="-0.31717127715400001"/>
    <n v="0"/>
    <x v="3"/>
    <s v="052.4:053.2 04-28-21:51:18"/>
    <s v="Unnamed"/>
    <n v="0"/>
    <n v="0"/>
    <n v="1"/>
    <n v="0"/>
    <x v="2"/>
    <n v="348"/>
    <n v="409600"/>
    <n v="0.84960899999999995"/>
    <n v="1.177011"/>
    <n v="3860"/>
    <n v="77"/>
    <m/>
    <n v="1117.99"/>
    <n v="4051.45"/>
    <n v="4861.32"/>
    <n v="3794.4265750962772"/>
    <n v="715.55761284585174"/>
    <n v="2593.0874968151106"/>
    <n v="3111.4361796436424"/>
    <n v="2428.5823864209456"/>
    <n v="262.16012506521605"/>
    <n v="306.39208754565118"/>
    <m/>
    <n v="1"/>
  </r>
  <r>
    <s v="FB8064B1F888B9B47DA5921D5EEB920647E77326"/>
    <s v="cghislaiA"/>
    <n v="306"/>
    <n v="1524945995"/>
    <n v="1524945995"/>
    <n v="-5.2191292755099997E-3"/>
    <n v="-5.2191292755099997E-3"/>
    <n v="305596"/>
    <n v="9.9604608629899997E-3"/>
    <n v="0"/>
    <x v="3"/>
    <s v="058.6:059.4 04-28-15:06:35"/>
    <s v="cghislaiA"/>
    <n v="0"/>
    <n v="0"/>
    <n v="1"/>
    <n v="0"/>
    <x v="2"/>
    <n v="306"/>
    <n v="307200"/>
    <n v="0.99609400000000003"/>
    <n v="1.003922"/>
    <n v="3358"/>
    <n v="67"/>
    <m/>
    <n v="1117.99"/>
    <n v="4051.45"/>
    <n v="4861.32"/>
    <n v="3794.4265750962772"/>
    <n v="1112.1550656612726"/>
    <n v="4030.3049586967345"/>
    <n v="4835.9481424703772"/>
    <n v="3774.6229722744188"/>
    <n v="305.59668348656334"/>
    <n v="306.07767844059435"/>
    <m/>
    <n v="1"/>
  </r>
  <r>
    <s v="C69B31C16DAAA7955CFBE21529EBA80A4A7F85A3"/>
    <s v="2d3ark05"/>
    <n v="127"/>
    <n v="1524983831"/>
    <n v="1524983831"/>
    <n v="-0.82392597004199997"/>
    <n v="-0.82392597004199997"/>
    <n v="127145"/>
    <n v="-1.3659095133100001"/>
    <n v="0"/>
    <x v="7"/>
    <s v="093.3:094.1 04-29-01:37:11"/>
    <s v="2d3ark05"/>
    <n v="0"/>
    <n v="0"/>
    <n v="1"/>
    <n v="0"/>
    <x v="2"/>
    <n v="127"/>
    <n v="722114"/>
    <n v="0.175873"/>
    <n v="5.685937"/>
    <n v="5938"/>
    <n v="118"/>
    <m/>
    <n v="1117.99"/>
    <n v="4051.45"/>
    <n v="4861.32"/>
    <n v="509.99709399477808"/>
    <n v="196.84900475274446"/>
    <n v="713.35512867333921"/>
    <n v="855.95220331542464"/>
    <n v="89.79724360652952"/>
    <n v="127.14552206909124"/>
    <n v="305.63606544836387"/>
    <m/>
    <n v="1"/>
  </r>
  <r>
    <s v="2BAF43F2EF20410BC638E584590EA3751859C02B"/>
    <s v="ididnteditheconfig"/>
    <n v="239"/>
    <n v="1525007235"/>
    <n v="1525007235"/>
    <n v="-0.47813489720699998"/>
    <n v="-0.47813489720699998"/>
    <n v="239406"/>
    <n v="-0.294637715159"/>
    <n v="0"/>
    <x v="4"/>
    <s v="072.2:073.0 04-29-08:07:15"/>
    <s v="ididnteditheconfig"/>
    <n v="0"/>
    <n v="0"/>
    <n v="1"/>
    <n v="0"/>
    <x v="2"/>
    <n v="256"/>
    <n v="458752"/>
    <n v="0.55803599999999998"/>
    <n v="1.792"/>
    <n v="4676"/>
    <n v="93"/>
    <m/>
    <n v="1117.99"/>
    <n v="4051.45"/>
    <n v="4861.32"/>
    <n v="2386.3111194805197"/>
    <n v="583.43996627154615"/>
    <n v="2114.3103707106998"/>
    <n v="2536.9532615096668"/>
    <n v="1245.3324976637803"/>
    <n v="239.40665963649437"/>
    <n v="305.21026174554601"/>
    <m/>
    <n v="1"/>
  </r>
  <r>
    <s v="5BB4938947BDAB35E13B194DB1EEA0A5DA2DF6F0"/>
    <s v="hacktheplanet"/>
    <n v="143"/>
    <n v="1525001744"/>
    <n v="1525001744"/>
    <n v="-0.78920803933399997"/>
    <n v="-0.78920803933399997"/>
    <n v="143019"/>
    <n v="-4.5172603215899998E-2"/>
    <n v="0"/>
    <x v="6"/>
    <s v="086.0:086.8 04-29-06:35:44"/>
    <s v="hacktheplanet"/>
    <n v="0"/>
    <n v="0"/>
    <n v="1"/>
    <n v="0"/>
    <x v="2"/>
    <n v="171"/>
    <n v="678485"/>
    <n v="0.25203199999999998"/>
    <n v="3.967749"/>
    <n v="5652"/>
    <n v="113"/>
    <m/>
    <n v="1117.99"/>
    <n v="4051.45"/>
    <n v="4861.32"/>
    <n v="885.64026081730776"/>
    <n v="235.66330410498139"/>
    <n v="854.01308904026575"/>
    <n v="1024.7271742248392"/>
    <n v="186.68584702242794"/>
    <n v="143.01918343247104"/>
    <n v="303.65892840272977"/>
    <m/>
    <n v="1"/>
  </r>
  <r>
    <s v="325DC1E9CA5494C70D8D52AB1B7B703A26722A14"/>
    <s v="FatOnion"/>
    <n v="264"/>
    <n v="1524998183"/>
    <n v="1524998183"/>
    <n v="-0.32976495300600001"/>
    <n v="-0.32976495300600001"/>
    <n v="263547"/>
    <n v="-6.6358489622699995E-2"/>
    <n v="0"/>
    <x v="3"/>
    <s v="061.0:061.8 04-29-05:36:23"/>
    <s v="FatOnion"/>
    <n v="0"/>
    <n v="0"/>
    <n v="1"/>
    <n v="0"/>
    <x v="2"/>
    <n v="320"/>
    <n v="393216"/>
    <n v="0.81380200000000003"/>
    <n v="1.2287999999999999"/>
    <n v="3972"/>
    <n v="79"/>
    <m/>
    <n v="1117.99"/>
    <n v="4051.45"/>
    <n v="4861.32"/>
    <n v="3794.4265750962772"/>
    <n v="749.31608018882196"/>
    <n v="2715.4237811438411"/>
    <n v="3258.2270386528717"/>
    <n v="2543.1576738749354"/>
    <n v="263.54714423879273"/>
    <n v="302.44780096715493"/>
    <m/>
    <n v="1"/>
  </r>
  <r>
    <s v="4BBE98130524553C0ABC4AA24835A62C3E9BD7C6"/>
    <s v="Unnamed"/>
    <n v="277"/>
    <n v="1524972958"/>
    <n v="1524972958"/>
    <n v="-0.22721380060599999"/>
    <n v="-0.22721380060599999"/>
    <n v="276966"/>
    <n v="0.17210573837000001"/>
    <n v="0"/>
    <x v="4"/>
    <s v="063.6:064.4 04-28-22:35:58"/>
    <s v="Unnamed"/>
    <n v="0"/>
    <n v="0"/>
    <n v="1"/>
    <n v="0"/>
    <x v="2"/>
    <n v="277"/>
    <n v="358400"/>
    <n v="0.77287899999999998"/>
    <n v="1.293863"/>
    <n v="4071"/>
    <n v="81"/>
    <m/>
    <n v="1117.99"/>
    <n v="4051.45"/>
    <n v="4861.32"/>
    <n v="2386.3111194805197"/>
    <n v="863.96724306049805"/>
    <n v="3130.9046475348209"/>
    <n v="3756.7610068380395"/>
    <n v="1844.1083005949922"/>
    <n v="276.96657386280958"/>
    <n v="301.39660170396672"/>
    <m/>
    <n v="1"/>
  </r>
  <r>
    <s v="8B35825EB1EAE352C639543C6238583BD553C8A5"/>
    <s v="sealand14"/>
    <n v="342"/>
    <n v="1524965001"/>
    <n v="1524965001"/>
    <n v="0.66920324707400003"/>
    <n v="0.66920324707400003"/>
    <n v="341852"/>
    <n v="0.52854049367800005"/>
    <n v="0"/>
    <x v="2"/>
    <s v="031.3:032.1 04-28-20:23:21"/>
    <s v="sealand14"/>
    <n v="0"/>
    <n v="0"/>
    <n v="1"/>
    <n v="0"/>
    <x v="2"/>
    <n v="189"/>
    <n v="204800"/>
    <n v="0.92285200000000001"/>
    <n v="1.0835980000000001"/>
    <n v="3623"/>
    <n v="72"/>
    <m/>
    <n v="1117.99"/>
    <n v="4051.45"/>
    <n v="4861.32"/>
    <n v="6440.9193022088357"/>
    <n v="1866.1525381962613"/>
    <n v="6762.6934953579566"/>
    <n v="8114.5311290657764"/>
    <n v="10751.20341338859"/>
    <n v="341.85282500075522"/>
    <n v="300.73697750052861"/>
    <m/>
    <n v="1"/>
  </r>
  <r>
    <s v="8BCE96B9E01AF547D10E485EA490950F2C7FA396"/>
    <s v="atlgonyovLi"/>
    <n v="254"/>
    <n v="1524995596"/>
    <n v="1524995596"/>
    <n v="-0.37986959202100001"/>
    <n v="-0.37986959202100001"/>
    <n v="254005"/>
    <n v="-0.21316308325800001"/>
    <n v="0"/>
    <x v="3"/>
    <s v="060.2:061.0 04-29-04:53:16"/>
    <s v="atlgonyovLi"/>
    <n v="0"/>
    <n v="0"/>
    <n v="1"/>
    <n v="0"/>
    <x v="2"/>
    <n v="254"/>
    <n v="409600"/>
    <n v="0.62011700000000003"/>
    <n v="1.612598"/>
    <n v="4481"/>
    <n v="89"/>
    <m/>
    <n v="1117.99"/>
    <n v="4051.45"/>
    <n v="4861.32"/>
    <n v="3794.4265750962772"/>
    <n v="693.29959481644221"/>
    <n v="2512.4273414065192"/>
    <n v="3014.6523549164722"/>
    <n v="2353.0393000608142"/>
    <n v="254.00541510819838"/>
    <n v="300.6837905757389"/>
    <m/>
    <n v="1"/>
  </r>
  <r>
    <s v="C0E07939F698487E1698E060EBD0CB7448A5CE52"/>
    <s v="MercuryAlpha"/>
    <n v="253"/>
    <n v="1524920853"/>
    <n v="1524920853"/>
    <n v="-0.38160959812299999"/>
    <n v="-0.38160959812299999"/>
    <n v="253292"/>
    <n v="-0.267704428923"/>
    <n v="0.2"/>
    <x v="4"/>
    <s v="064.4:065.1 04-28-08:07:33"/>
    <s v="MercuryAlpha"/>
    <n v="0"/>
    <n v="0"/>
    <n v="1"/>
    <n v="0"/>
    <x v="2"/>
    <n v="304"/>
    <n v="409600"/>
    <n v="0.74218799999999996"/>
    <n v="1.3473679999999999"/>
    <n v="4157"/>
    <n v="83"/>
    <m/>
    <n v="1117.99"/>
    <n v="4051.45"/>
    <n v="4861.32"/>
    <n v="2386.3111194805197"/>
    <n v="691.3542853944673"/>
    <n v="2505.3777936845718"/>
    <n v="3006.1936284526973"/>
    <n v="1475.6718921791123"/>
    <n v="253.2927086088192"/>
    <n v="300.18489602617348"/>
    <m/>
    <n v="1"/>
  </r>
  <r>
    <s v="0BFC80BD86D824EB11EDCBFA9980F5B555B75DDE"/>
    <s v="Exetel0bh3j9m5n0rNz"/>
    <n v="151"/>
    <n v="1525001744"/>
    <n v="1525001744"/>
    <n v="-0.76567385489799999"/>
    <n v="-0.76567385489799999"/>
    <n v="151493"/>
    <n v="3.3396749997500003E-2"/>
    <n v="0.2"/>
    <x v="6"/>
    <s v="086.0:086.8 04-29-06:35:44"/>
    <s v="Exetel0bh3j9m5n0rNz"/>
    <n v="0"/>
    <n v="0"/>
    <n v="1"/>
    <n v="0"/>
    <x v="2"/>
    <n v="185"/>
    <n v="646509"/>
    <n v="0.28615200000000002"/>
    <n v="3.4946429999999999"/>
    <n v="5515"/>
    <n v="110"/>
    <m/>
    <n v="1117.99"/>
    <n v="4051.45"/>
    <n v="4861.32"/>
    <n v="885.64026081730776"/>
    <n v="261.97428696258498"/>
    <n v="949.36066057349785"/>
    <n v="1139.1343757072545"/>
    <n v="207.52866826444958"/>
    <n v="151.49396174374891"/>
    <n v="299.99847322062425"/>
    <m/>
    <n v="1"/>
  </r>
  <r>
    <s v="95FA833C8C7AF65B206773EE58B4C5F51E7B697A"/>
    <s v="dE0F76Hrrzii0TozuGj"/>
    <n v="372"/>
    <n v="1524999429"/>
    <n v="1524999429"/>
    <n v="1.8364228951099999"/>
    <n v="1.8364228951099999"/>
    <n v="371775"/>
    <n v="0.22865523695199999"/>
    <n v="0"/>
    <x v="0"/>
    <s v="005.5:006.3 04-29-05:57:09"/>
    <s v="dE0F76Hrrzii0TozuGj"/>
    <n v="0"/>
    <n v="0"/>
    <n v="1"/>
    <n v="0"/>
    <x v="2"/>
    <n v="261"/>
    <n v="131072"/>
    <n v="1.9912719999999999"/>
    <n v="0.50219199999999997"/>
    <n v="440"/>
    <n v="8"/>
    <m/>
    <n v="1117.99"/>
    <n v="4051.45"/>
    <n v="4861.32"/>
    <n v="11818.828055288463"/>
    <n v="3171.0924325040291"/>
    <n v="11491.625538393409"/>
    <n v="13788.759348456146"/>
    <n v="33523.194489388596"/>
    <n v="371.77562170785791"/>
    <n v="299.56453519550053"/>
    <m/>
    <n v="1"/>
  </r>
  <r>
    <s v="1C73713042C8A2A55705FB067AE5FF6E34B55FFE"/>
    <s v="UbuntuCore212"/>
    <n v="121"/>
    <n v="1524499125"/>
    <n v="1524499125"/>
    <n v="-0.732837789485"/>
    <n v="-0.732837789485"/>
    <n v="121466"/>
    <n v="-0.72925829235899997"/>
    <n v="0"/>
    <x v="7"/>
    <s v="090.9:091.7 04-23-10:58:45"/>
    <s v="UbuntuCore212"/>
    <n v="0"/>
    <n v="0"/>
    <n v="1"/>
    <n v="0"/>
    <x v="2"/>
    <n v="152"/>
    <n v="615037"/>
    <n v="0.24714"/>
    <n v="4.0462959999999999"/>
    <n v="5670"/>
    <n v="113"/>
    <m/>
    <n v="1117.99"/>
    <n v="4051.45"/>
    <n v="4861.32"/>
    <n v="509.99709399477808"/>
    <n v="298.68467973366484"/>
    <n v="1082.3943377909966"/>
    <n v="1298.7609972207797"/>
    <n v="136.25195098787114"/>
    <n v="164.31464446851405"/>
    <n v="299.53135112795991"/>
    <m/>
    <n v="1"/>
  </r>
  <r>
    <s v="5B80240F53959BAB1B72C1209C5966459C03C0E0"/>
    <s v="0x00B"/>
    <n v="295"/>
    <n v="1524972958"/>
    <n v="1524972958"/>
    <n v="-3.8349765067200003E-2"/>
    <n v="-3.8349765067200003E-2"/>
    <n v="295418"/>
    <n v="9.1814886087800002E-2"/>
    <n v="0"/>
    <x v="4"/>
    <s v="063.6:064.4 04-28-22:35:58"/>
    <s v="0x00B"/>
    <n v="0"/>
    <n v="0"/>
    <n v="1"/>
    <n v="0"/>
    <x v="2"/>
    <n v="246"/>
    <n v="307200"/>
    <n v="0.80078099999999997"/>
    <n v="1.24878"/>
    <n v="4005"/>
    <n v="80"/>
    <m/>
    <n v="1117.99"/>
    <n v="4051.45"/>
    <n v="4861.32"/>
    <n v="2386.3111194805197"/>
    <n v="1075.1153461525212"/>
    <n v="3896.0778443184922"/>
    <n v="4674.8895200835186"/>
    <n v="2294.7966486711948"/>
    <n v="295.41895217135618"/>
    <n v="298.9532665199493"/>
    <m/>
    <n v="1"/>
  </r>
  <r>
    <s v="21B601B80DADE2998A0D3503136E0222EB50AF1F"/>
    <s v="jbrelay0"/>
    <n v="207"/>
    <n v="1524925046"/>
    <n v="1524925046"/>
    <n v="-0.59475537563000003"/>
    <n v="-0.59475537563000003"/>
    <n v="207485"/>
    <n v="-0.307993473001"/>
    <n v="0.6"/>
    <x v="4"/>
    <s v="065.1:065.9 04-28-09:17:26"/>
    <s v="jbrelay0"/>
    <n v="0"/>
    <n v="0"/>
    <n v="1"/>
    <n v="0"/>
    <x v="2"/>
    <n v="361"/>
    <n v="512000"/>
    <n v="0.70507799999999998"/>
    <n v="1.418283"/>
    <n v="4263"/>
    <n v="85"/>
    <m/>
    <n v="1117.99"/>
    <n v="4051.45"/>
    <n v="4861.32"/>
    <n v="2386.3111194805197"/>
    <n v="453.0594375994163"/>
    <n v="1641.8283334038363"/>
    <n v="1970.0237973423682"/>
    <n v="967.03975324383737"/>
    <n v="207.48524767743999"/>
    <n v="298.83967337420802"/>
    <m/>
    <n v="1"/>
  </r>
  <r>
    <s v="7E858CC5350B65CA576E68ED556A32921C431189"/>
    <s v="Genisys"/>
    <n v="250"/>
    <n v="1524978530"/>
    <n v="1524978530"/>
    <n v="-0.38885168380099999"/>
    <n v="-0.38885168380099999"/>
    <n v="250326"/>
    <n v="-0.11941045031600001"/>
    <n v="0"/>
    <x v="4"/>
    <s v="065.2:066.0 04-29-00:08:50"/>
    <s v="Genisys"/>
    <n v="0"/>
    <n v="0"/>
    <n v="1"/>
    <n v="0"/>
    <x v="2"/>
    <n v="295"/>
    <n v="409600"/>
    <n v="0.72021500000000005"/>
    <n v="1.3884749999999999"/>
    <n v="4224"/>
    <n v="84"/>
    <m/>
    <n v="1117.99"/>
    <n v="4051.45"/>
    <n v="4861.32"/>
    <n v="2386.3111194805197"/>
    <n v="683.25770602732007"/>
    <n v="2476.0368456644383"/>
    <n v="2970.9875325045227"/>
    <n v="1458.3900225974703"/>
    <n v="250.3263503151104"/>
    <n v="298.10844522057732"/>
    <m/>
    <n v="1"/>
  </r>
  <r>
    <s v="4292DF2CFC975F7747CC333EA400AC55451F37DE"/>
    <s v="UbuntuCore212"/>
    <n v="249"/>
    <n v="1524879821"/>
    <n v="1524879821"/>
    <n v="-0.45620425324699998"/>
    <n v="-0.45620425324699998"/>
    <n v="248820"/>
    <n v="0.17247680074399999"/>
    <n v="0"/>
    <x v="6"/>
    <s v="075.8:076.6 04-27-20:43:41"/>
    <s v="UbuntuCore212"/>
    <n v="0"/>
    <n v="0"/>
    <n v="1"/>
    <n v="0"/>
    <x v="2"/>
    <n v="249"/>
    <n v="437248"/>
    <n v="0.56947099999999995"/>
    <n v="1.756016"/>
    <n v="4635"/>
    <n v="92"/>
    <m/>
    <n v="1117.99"/>
    <n v="4051.45"/>
    <n v="4861.32"/>
    <n v="885.64026081730776"/>
    <n v="607.95820691238646"/>
    <n v="2203.1612781824419"/>
    <n v="2643.565139605294"/>
    <n v="481.60740698566957"/>
    <n v="237.77360267625573"/>
    <n v="297.61592187337902"/>
    <m/>
    <n v="1"/>
  </r>
  <r>
    <s v="BF17EDB46D56BAE9C8D87E8C6BDEC76D64EE726A"/>
    <s v="Aprioricity"/>
    <n v="163"/>
    <n v="1524985820"/>
    <n v="1524985820"/>
    <n v="-0.73415286582100003"/>
    <n v="-0.73415286582100003"/>
    <n v="162519"/>
    <n v="0.12832423215399999"/>
    <n v="0"/>
    <x v="7"/>
    <s v="094.1:094.9 04-29-02:10:20"/>
    <s v="Aprioricity"/>
    <n v="0"/>
    <n v="0"/>
    <n v="1"/>
    <n v="0"/>
    <x v="2"/>
    <n v="142"/>
    <n v="611328"/>
    <n v="0.23228099999999999"/>
    <n v="4.3051269999999997"/>
    <n v="5738"/>
    <n v="114"/>
    <m/>
    <n v="1117.99"/>
    <n v="4051.45"/>
    <n v="4861.32"/>
    <n v="509.99709399477808"/>
    <n v="297.21443754078018"/>
    <n v="1077.0663717695093"/>
    <n v="1292.3679903270561"/>
    <n v="135.58126587812984"/>
    <n v="162.51979684337968"/>
    <n v="297.16225779036586"/>
    <m/>
    <n v="1"/>
  </r>
  <r>
    <s v="C346EC8781C47D4ECBFCF0BAAF466F9F4B411DE3"/>
    <s v="Parckwart001"/>
    <n v="259"/>
    <n v="1525002309"/>
    <n v="1525002309"/>
    <n v="-0.32501890060900002"/>
    <n v="-0.32501890060900002"/>
    <n v="259192"/>
    <n v="7.0141984524000001E-2"/>
    <n v="0"/>
    <x v="4"/>
    <s v="070.7:071.5 04-29-06:45:09"/>
    <s v="Parckwart001"/>
    <n v="0"/>
    <n v="0"/>
    <n v="1"/>
    <n v="0"/>
    <x v="2"/>
    <n v="232"/>
    <n v="384000"/>
    <n v="0.60416700000000001"/>
    <n v="1.6551720000000001"/>
    <n v="4521"/>
    <n v="90"/>
    <m/>
    <n v="1117.99"/>
    <n v="4051.45"/>
    <n v="4861.32"/>
    <n v="2386.3111194805197"/>
    <n v="754.62211930814397"/>
    <n v="2734.6521751276664"/>
    <n v="3281.2991180914555"/>
    <n v="1610.7149029159289"/>
    <n v="259.19274216614394"/>
    <n v="296.63491951630078"/>
    <m/>
    <n v="1"/>
  </r>
  <r>
    <s v="B2EDD607E7A94E5FE56BBFA6C15F9EB4F6869DDA"/>
    <s v="wellididedittheconf"/>
    <n v="114"/>
    <n v="1524983831"/>
    <n v="1524983831"/>
    <n v="-0.84281815980899999"/>
    <n v="-0.84281815980899999"/>
    <n v="113657"/>
    <n v="-0.10734528069099999"/>
    <n v="0"/>
    <x v="7"/>
    <s v="093.3:094.1 04-29-01:37:11"/>
    <s v="wellididedittheconf"/>
    <n v="0"/>
    <n v="0"/>
    <n v="1"/>
    <n v="0"/>
    <x v="2"/>
    <n v="115"/>
    <n v="723094"/>
    <n v="0.15903900000000001"/>
    <n v="6.2877739999999998"/>
    <n v="6014"/>
    <n v="120"/>
    <m/>
    <n v="1117.99"/>
    <n v="4051.45"/>
    <n v="4861.32"/>
    <n v="509.99709399477808"/>
    <n v="175.72772551513611"/>
    <n v="636.81436644182702"/>
    <n v="764.11122335731216"/>
    <n v="80.162281726161623"/>
    <n v="113.65724555107096"/>
    <n v="296.48827188574973"/>
    <m/>
    <n v="1"/>
  </r>
  <r>
    <s v="DB1AF6477BB276B6EA5E72132684096EEE779D30"/>
    <s v="torland"/>
    <n v="220"/>
    <n v="1525006228"/>
    <n v="1525006228"/>
    <n v="-0.53776101794499997"/>
    <n v="-0.53776101794499997"/>
    <n v="219626"/>
    <n v="-2.9673182790400002E-2"/>
    <n v="0"/>
    <x v="6"/>
    <s v="075.0:075.8 04-29-07:50:28"/>
    <s v="torland"/>
    <n v="0"/>
    <n v="0"/>
    <n v="1"/>
    <n v="0"/>
    <x v="2"/>
    <n v="234"/>
    <n v="475136"/>
    <n v="0.49249100000000001"/>
    <n v="2.0304959999999999"/>
    <n v="4871"/>
    <n v="97"/>
    <m/>
    <n v="1117.99"/>
    <n v="4051.45"/>
    <n v="4861.32"/>
    <n v="885.64026081730776"/>
    <n v="516.77855954766949"/>
    <n v="1872.7381238467299"/>
    <n v="2247.0916082436124"/>
    <n v="409.37745262711707"/>
    <n v="219.62638097768448"/>
    <n v="296.27926668437919"/>
    <m/>
    <n v="1"/>
  </r>
  <r>
    <s v="E4F3735B8CDB180A55348B21682D5ACC55A76349"/>
    <s v="ThunderMonkey"/>
    <n v="262"/>
    <n v="1524932337"/>
    <n v="1524932337"/>
    <n v="-0.29738437202099999"/>
    <n v="-0.29738437202099999"/>
    <n v="261890"/>
    <n v="0.153314361638"/>
    <n v="0"/>
    <x v="4"/>
    <s v="066.7:067.5 04-28-11:18:57"/>
    <s v="ThunderMonkey"/>
    <n v="0"/>
    <n v="0"/>
    <n v="1"/>
    <n v="0"/>
    <x v="2"/>
    <n v="262"/>
    <n v="372736"/>
    <n v="0.70291000000000003"/>
    <n v="1.4226559999999999"/>
    <n v="4268"/>
    <n v="85"/>
    <m/>
    <n v="1117.99"/>
    <n v="4051.45"/>
    <n v="4861.32"/>
    <n v="2386.3111194805197"/>
    <n v="785.51724592424227"/>
    <n v="2846.6120859755197"/>
    <n v="3415.6394046068722"/>
    <n v="1676.6594857670759"/>
    <n v="261.89013871038054"/>
    <n v="295.1438970972664"/>
    <m/>
    <n v="1"/>
  </r>
  <r>
    <s v="2AC3C8193E6C935F6A2C1B2EEC8985EC64B1B056"/>
    <s v="nlpdk"/>
    <n v="202"/>
    <n v="1525007567"/>
    <n v="1525007567"/>
    <n v="-0.60513072438299997"/>
    <n v="-0.60513072438299997"/>
    <n v="202173"/>
    <n v="-0.72405471340000005"/>
    <n v="0"/>
    <x v="5"/>
    <s v="043.3:044.1 04-29-08:12:47"/>
    <s v="nlpdk"/>
    <n v="0"/>
    <n v="0"/>
    <n v="1"/>
    <n v="0"/>
    <x v="2"/>
    <n v="560"/>
    <n v="512000"/>
    <n v="1.09375"/>
    <n v="0.91428600000000004"/>
    <n v="2731"/>
    <n v="54"/>
    <m/>
    <n v="1117.99"/>
    <n v="4051.45"/>
    <n v="4861.32"/>
    <n v="4819.491751072962"/>
    <n v="441.45990144704984"/>
    <n v="1599.7931266984947"/>
    <n v="1919.5859069424343"/>
    <n v="1903.0692165882874"/>
    <n v="202.17306911590401"/>
    <n v="295.1211483811328"/>
    <m/>
    <n v="1"/>
  </r>
  <r>
    <s v="CE6B7BC533FF2AC60AE4555271FE7D9812CB48F4"/>
    <s v="devxrelay"/>
    <n v="158"/>
    <n v="1524987958"/>
    <n v="1524987958"/>
    <n v="-0.74300507724200004"/>
    <n v="-0.74300507724200004"/>
    <n v="157897"/>
    <n v="-4.6517313866399998E-2"/>
    <n v="0"/>
    <x v="6"/>
    <s v="082.9:083.7 04-29-02:45:58"/>
    <s v="devxrelay"/>
    <n v="0"/>
    <n v="0"/>
    <n v="1"/>
    <n v="0"/>
    <x v="2"/>
    <n v="214"/>
    <n v="614400"/>
    <n v="0.34830699999999998"/>
    <n v="2.8710279999999999"/>
    <n v="5323"/>
    <n v="106"/>
    <m/>
    <n v="1117.99"/>
    <n v="4051.45"/>
    <n v="4861.32"/>
    <n v="885.64026081730776"/>
    <n v="287.31775369421638"/>
    <n v="1041.2020798078988"/>
    <n v="1249.3345579019203"/>
    <n v="227.60505042011894"/>
    <n v="157.89768054251519"/>
    <n v="294.84837637976062"/>
    <m/>
    <n v="1"/>
  </r>
  <r>
    <s v="A5593BEC420AAE6187A7E5B6BA286AC128A14839"/>
    <s v="michelangelo"/>
    <n v="305"/>
    <n v="1525002309"/>
    <n v="1525002309"/>
    <n v="0.132492908544"/>
    <n v="0.132492908544"/>
    <n v="304993"/>
    <n v="0.53852277037200003"/>
    <n v="0"/>
    <x v="4"/>
    <s v="070.7:071.5 04-29-06:45:09"/>
    <s v="michelangelo"/>
    <n v="0"/>
    <n v="0"/>
    <n v="1"/>
    <n v="0"/>
    <x v="2"/>
    <n v="160"/>
    <n v="269312"/>
    <n v="0.59410600000000002"/>
    <n v="1.6832"/>
    <n v="4548"/>
    <n v="90"/>
    <m/>
    <n v="1117.99"/>
    <n v="4051.45"/>
    <n v="4861.32"/>
    <n v="2386.3111194805197"/>
    <n v="1266.1157468231067"/>
    <n v="4588.2383943205887"/>
    <n v="5505.4104261631182"/>
    <n v="2702.4804203913827"/>
    <n v="304.99393018580173"/>
    <n v="294.28935113006122"/>
    <m/>
    <n v="1"/>
  </r>
  <r>
    <s v="4A89DDB465144C0EBBC911A3485CBE549DB38233"/>
    <s v="alexsapps1"/>
    <n v="266"/>
    <n v="1524985992"/>
    <n v="1524985992"/>
    <n v="-0.25651263876199998"/>
    <n v="-0.25651263876199998"/>
    <n v="266465"/>
    <n v="4.3541999782599997E-2"/>
    <n v="0"/>
    <x v="4"/>
    <s v="066.8:067.5 04-29-02:13:12"/>
    <s v="alexsapps1"/>
    <n v="0"/>
    <n v="0"/>
    <n v="1"/>
    <n v="0"/>
    <x v="2"/>
    <n v="266"/>
    <n v="358400"/>
    <n v="0.74218799999999996"/>
    <n v="1.3473679999999999"/>
    <n v="4159"/>
    <n v="83"/>
    <m/>
    <n v="1117.99"/>
    <n v="4051.45"/>
    <n v="4861.32"/>
    <n v="2386.3111194805197"/>
    <n v="831.21143499047162"/>
    <n v="3012.2018696876949"/>
    <n v="3614.3299789335138"/>
    <n v="1774.1921573154693"/>
    <n v="266.46587026769919"/>
    <n v="294.04610918738945"/>
    <m/>
    <n v="1"/>
  </r>
  <r>
    <s v="C542D452D42DBD01A071D2DA1CE6EE15AF40F5C2"/>
    <s v="meatloaf229"/>
    <n v="199"/>
    <n v="1524975801"/>
    <n v="1524975801"/>
    <n v="-0.61051547468400003"/>
    <n v="-0.61051547468400003"/>
    <n v="199416"/>
    <n v="4.5873109813900003E-3"/>
    <n v="0"/>
    <x v="6"/>
    <s v="079.8:080.6 04-28-23:23:20"/>
    <s v="meatloaf229"/>
    <n v="1"/>
    <n v="0"/>
    <n v="0"/>
    <n v="0"/>
    <x v="0"/>
    <n v="203"/>
    <n v="512000"/>
    <n v="0.396484"/>
    <n v="2.522167"/>
    <n v="5183"/>
    <n v="103"/>
    <m/>
    <n v="10125.48"/>
    <n v="10125.48"/>
    <n v="4861.32"/>
    <n v="885.64026081730776"/>
    <n v="3943.7177713966512"/>
    <n v="3943.7177713966512"/>
    <n v="1893.4089126091769"/>
    <n v="344.94317658516752"/>
    <n v="199.41607696179199"/>
    <n v="293.19125387325437"/>
    <m/>
    <n v="1"/>
  </r>
  <r>
    <s v="4EC47AB2DB37C8EDB7068A04B36DA25BD6BC178F"/>
    <s v="lokid"/>
    <n v="142"/>
    <n v="1524969560"/>
    <n v="1524969560"/>
    <n v="-0.77874634654700003"/>
    <n v="-0.77874634654700003"/>
    <n v="141602"/>
    <n v="-8.3211633236099994E-3"/>
    <n v="5.2631578947399997E-2"/>
    <x v="7"/>
    <s v="089.4:090.2 04-28-21:39:20"/>
    <s v="lokid"/>
    <n v="1"/>
    <n v="0"/>
    <n v="0"/>
    <n v="0"/>
    <x v="0"/>
    <n v="142"/>
    <n v="640000"/>
    <n v="0.22187499999999999"/>
    <n v="4.5070420000000002"/>
    <n v="5760"/>
    <n v="115"/>
    <m/>
    <n v="10125.48"/>
    <n v="10125.48"/>
    <n v="4861.32"/>
    <n v="509.99709399477808"/>
    <n v="2240.2994429652822"/>
    <n v="2240.2994429652822"/>
    <n v="1075.5848106041378"/>
    <n v="112.83872029675769"/>
    <n v="141.60233820991999"/>
    <n v="291.12163674694398"/>
    <m/>
    <n v="1"/>
  </r>
  <r>
    <s v="A322931917EF1659E167D978D8DB0D9F667063A5"/>
    <s v="wsod2"/>
    <n v="262"/>
    <n v="1525000490"/>
    <n v="1525000490"/>
    <n v="-0.27019590373500002"/>
    <n v="-0.27019590373500002"/>
    <n v="261561"/>
    <n v="-7.7776980076899996E-2"/>
    <n v="0"/>
    <x v="3"/>
    <s v="061.8:062.6 04-29-06:14:50"/>
    <s v="wsod2"/>
    <n v="0"/>
    <n v="0"/>
    <n v="1"/>
    <n v="0"/>
    <x v="2"/>
    <n v="262"/>
    <n v="358400"/>
    <n v="0.73102699999999998"/>
    <n v="1.367939"/>
    <n v="4196"/>
    <n v="83"/>
    <m/>
    <n v="1117.99"/>
    <n v="4051.45"/>
    <n v="4861.32"/>
    <n v="3794.4265750962772"/>
    <n v="815.91368158330738"/>
    <n v="2956.7648058128339"/>
    <n v="3547.8112492549694"/>
    <n v="2769.1880574820375"/>
    <n v="261.56178810137601"/>
    <n v="290.61325167096322"/>
    <m/>
    <n v="1"/>
  </r>
  <r>
    <s v="273C58C7764D2718A11FB7BA2205FC147948D7FE"/>
    <s v="egoldstein"/>
    <n v="283"/>
    <n v="1524938298"/>
    <n v="1524938298"/>
    <n v="-7.8098014449100001E-2"/>
    <n v="-7.8098014449100001E-2"/>
    <n v="283208"/>
    <n v="0.31158660416599998"/>
    <n v="0"/>
    <x v="4"/>
    <s v="068.3:069.1 04-28-12:58:18"/>
    <s v="egoldstein"/>
    <n v="0"/>
    <n v="0"/>
    <n v="1"/>
    <n v="0"/>
    <x v="2"/>
    <n v="234"/>
    <n v="307200"/>
    <n v="0.76171900000000003"/>
    <n v="1.312821"/>
    <n v="4098"/>
    <n v="81"/>
    <m/>
    <n v="1117.99"/>
    <n v="4051.45"/>
    <n v="4861.32"/>
    <n v="2386.3111194805197"/>
    <n v="1030.6772008260507"/>
    <n v="3735.0397993601937"/>
    <n v="4481.6605603983007"/>
    <n v="2199.9449591912821"/>
    <n v="283.20828996123646"/>
    <n v="290.4058029728655"/>
    <m/>
    <n v="1"/>
  </r>
  <r>
    <s v="CC94399E90E965BA78BEB22FD4E7836578CB3CDB"/>
    <s v="fumed"/>
    <n v="79"/>
    <n v="1524989656"/>
    <n v="1524989656"/>
    <n v="-0.89009731991600005"/>
    <n v="-0.89009731991600005"/>
    <n v="79228"/>
    <n v="9.4827418970600003E-3"/>
    <n v="0.8"/>
    <x v="7"/>
    <s v="095.7:096.5 04-29-03:14:16"/>
    <s v="fumed"/>
    <n v="1"/>
    <n v="0"/>
    <n v="0"/>
    <n v="0"/>
    <x v="0"/>
    <n v="79"/>
    <n v="769024"/>
    <n v="0.102728"/>
    <n v="9.7344810000000006"/>
    <n v="6186"/>
    <n v="123"/>
    <m/>
    <n v="10125.48"/>
    <n v="10125.48"/>
    <n v="4861.32"/>
    <n v="509.99709399477808"/>
    <n v="1112.8173891369397"/>
    <n v="1112.8173891369397"/>
    <n v="534.27209674595065"/>
    <n v="56.050047465077746"/>
    <n v="84.517798648917974"/>
    <n v="289.86965905424262"/>
    <m/>
    <n v="1"/>
  </r>
  <r>
    <s v="FA8E05E0409B005F8907E7E21D7A4C1FE7E6D536"/>
    <s v="dogemarch"/>
    <n v="246"/>
    <n v="1524989085"/>
    <n v="1524989085"/>
    <n v="-0.36770201884699999"/>
    <n v="-0.36770201884699999"/>
    <n v="246039"/>
    <n v="-3.2288330348900003E-2"/>
    <n v="0"/>
    <x v="4"/>
    <s v="067.6:068.4 04-29-03:04:45"/>
    <s v="dogemarch"/>
    <n v="0"/>
    <n v="0"/>
    <n v="1"/>
    <n v="0"/>
    <x v="2"/>
    <n v="246"/>
    <n v="389120"/>
    <n v="0.63219599999999998"/>
    <n v="1.5817889999999999"/>
    <n v="4444"/>
    <n v="88"/>
    <m/>
    <n v="1117.99"/>
    <n v="4051.45"/>
    <n v="4861.32"/>
    <n v="2386.3111194805197"/>
    <n v="706.9028199492426"/>
    <n v="2561.7236557423221"/>
    <n v="3073.8028217387023"/>
    <n v="1508.8597032504881"/>
    <n v="246.03979042625537"/>
    <n v="288.96385329837875"/>
    <m/>
    <n v="1"/>
  </r>
  <r>
    <s v="09F1A7ACF3396026574BA400F6DD5856C5D1FE5F"/>
    <s v="UbuntuCore212"/>
    <n v="127"/>
    <n v="1524975523"/>
    <n v="1524975523"/>
    <n v="-0.81105182122700004"/>
    <n v="-0.81105182122700004"/>
    <n v="127311"/>
    <n v="-0.83330144786299998"/>
    <n v="0"/>
    <x v="3"/>
    <s v="054.0:054.8 04-28-23:18:43"/>
    <s v="UbuntuCore212"/>
    <n v="0"/>
    <n v="0"/>
    <n v="1"/>
    <n v="0"/>
    <x v="2"/>
    <n v="98"/>
    <n v="666624"/>
    <n v="0.147009"/>
    <n v="6.8022859999999996"/>
    <n v="6057"/>
    <n v="121"/>
    <m/>
    <n v="1117.99"/>
    <n v="4051.45"/>
    <n v="4861.32"/>
    <n v="3794.4265750962772"/>
    <n v="211.24217438642623"/>
    <n v="765.51409888987064"/>
    <n v="918.53756043276007"/>
    <n v="716.94999085231336"/>
    <n v="125.95739072637232"/>
    <n v="288.15737350846064"/>
    <m/>
    <n v="1"/>
  </r>
  <r>
    <s v="CE4038893C4BEC861FA4B99CDE327DC7DB6EB7A2"/>
    <s v="nottorquemada55"/>
    <n v="246"/>
    <n v="1524937903"/>
    <n v="1524937903"/>
    <n v="-0.35901748788100002"/>
    <n v="-0.35901748788100002"/>
    <n v="246137"/>
    <n v="-0.389102444449"/>
    <n v="0"/>
    <x v="3"/>
    <s v="056.3:057.1 04-28-12:51:43"/>
    <s v="nottorquemada55"/>
    <n v="0"/>
    <n v="0"/>
    <n v="1"/>
    <n v="0"/>
    <x v="2"/>
    <n v="284"/>
    <n v="384000"/>
    <n v="0.73958299999999999"/>
    <n v="1.3521129999999999"/>
    <n v="4165"/>
    <n v="83"/>
    <m/>
    <n v="1117.99"/>
    <n v="4051.45"/>
    <n v="4861.32"/>
    <n v="3794.4265750962772"/>
    <n v="716.61203872392082"/>
    <n v="2596.9085987245226"/>
    <n v="3116.0211058143373"/>
    <n v="2432.1610781563054"/>
    <n v="246.13728465369601"/>
    <n v="287.49609925758722"/>
    <m/>
    <n v="1"/>
  </r>
  <r>
    <s v="4E8CE6F5651E7342C1E7E5ED031E82078134FB0D"/>
    <s v="ymkeo"/>
    <n v="129"/>
    <n v="1524983329"/>
    <n v="1524983329"/>
    <n v="-0.80342128715299999"/>
    <n v="-0.80342128715299999"/>
    <n v="129007"/>
    <n v="-0.52272589218700005"/>
    <n v="0"/>
    <x v="4"/>
    <s v="066.0:066.8 04-29-01:28:49"/>
    <s v="ymkeo"/>
    <n v="0"/>
    <n v="0"/>
    <n v="1"/>
    <n v="0"/>
    <x v="2"/>
    <n v="435"/>
    <n v="656262"/>
    <n v="0.66284500000000002"/>
    <n v="1.508648"/>
    <n v="4366"/>
    <n v="87"/>
    <m/>
    <n v="1117.99"/>
    <n v="4051.45"/>
    <n v="4861.32"/>
    <n v="2386.3111194805197"/>
    <n v="219.77303517581754"/>
    <n v="796.42882616397821"/>
    <n v="955.63202833737807"/>
    <n v="469.0979683199642"/>
    <n v="129.00713925039793"/>
    <n v="287.18359747527853"/>
    <m/>
    <n v="1"/>
  </r>
  <r>
    <s v="F19EEFDF2FB2EFFC00EB719FC5661114638BFB8C"/>
    <s v="relay417"/>
    <n v="241"/>
    <n v="1525000490"/>
    <n v="1525000490"/>
    <n v="-0.372648325447"/>
    <n v="-0.372648325447"/>
    <n v="240903"/>
    <n v="-0.202657496618"/>
    <n v="0"/>
    <x v="3"/>
    <s v="061.8:062.6 04-29-06:14:50"/>
    <s v="relay417"/>
    <n v="0"/>
    <n v="0"/>
    <n v="1"/>
    <n v="0"/>
    <x v="2"/>
    <n v="241"/>
    <n v="384000"/>
    <n v="0.62760400000000005"/>
    <n v="1.593361"/>
    <n v="4453"/>
    <n v="89"/>
    <m/>
    <n v="1117.99"/>
    <n v="4051.45"/>
    <n v="4861.32"/>
    <n v="3794.4265750962772"/>
    <n v="701.3728986335085"/>
    <n v="2541.6839418677519"/>
    <n v="3049.7572425379899"/>
    <n v="2380.439865855054"/>
    <n v="240.90304302835199"/>
    <n v="283.8321301198464"/>
    <m/>
    <n v="1"/>
  </r>
  <r>
    <s v="2E8FDC940B62E09299FF71377AFB9D3579AE905D"/>
    <s v="IcyEgo"/>
    <n v="262"/>
    <n v="1524985992"/>
    <n v="1524985992"/>
    <n v="-0.21234839828300001"/>
    <n v="-0.21234839828300001"/>
    <n v="262130"/>
    <n v="8.6886114547199994E-2"/>
    <n v="0"/>
    <x v="4"/>
    <s v="066.8:067.5 04-29-02:13:12"/>
    <s v="IcyEgo"/>
    <n v="0"/>
    <n v="0"/>
    <n v="1"/>
    <n v="0"/>
    <x v="2"/>
    <n v="262"/>
    <n v="332800"/>
    <n v="0.78725999999999996"/>
    <n v="1.2702290000000001"/>
    <n v="4039"/>
    <n v="80"/>
    <m/>
    <n v="1117.99"/>
    <n v="4051.45"/>
    <n v="4861.32"/>
    <n v="2386.3111194805197"/>
    <n v="880.58661420358885"/>
    <n v="3191.1310817763397"/>
    <n v="3829.026484458886"/>
    <n v="1879.5817754539187"/>
    <n v="262.13045305141759"/>
    <n v="283.33131713599232"/>
    <m/>
    <n v="1"/>
  </r>
  <r>
    <s v="70E8250826402CB2C5607D997C8D748B086A819C"/>
    <s v="wanditoast"/>
    <n v="84"/>
    <n v="1524988261"/>
    <n v="1524988261"/>
    <n v="-0.88726039751200003"/>
    <n v="-0.88726039751200003"/>
    <n v="84044"/>
    <n v="-1.49463833468E-3"/>
    <n v="0"/>
    <x v="7"/>
    <s v="094.9:095.7 04-29-02:51:01"/>
    <s v="wanditoast"/>
    <n v="1"/>
    <n v="0"/>
    <n v="0"/>
    <n v="0"/>
    <x v="0"/>
    <n v="84"/>
    <n v="745472"/>
    <n v="0.11268"/>
    <n v="8.8746670000000005"/>
    <n v="6156"/>
    <n v="123"/>
    <m/>
    <n v="10125.48"/>
    <n v="10125.48"/>
    <n v="4861.32"/>
    <n v="509.99709399477808"/>
    <n v="1141.5425902001939"/>
    <n v="1141.5425902001939"/>
    <n v="548.06328436696401"/>
    <n v="57.496869647006434"/>
    <n v="84.044216945934309"/>
    <n v="282.47255186215403"/>
    <m/>
    <n v="1"/>
  </r>
  <r>
    <s v="8801A3982C2F0408F4784880740AE853775F8A1F"/>
    <s v="bluetorch"/>
    <n v="183"/>
    <n v="1524988531"/>
    <n v="1524988531"/>
    <n v="-0.64183599527199997"/>
    <n v="-0.64183599527199997"/>
    <n v="183379"/>
    <n v="-0.59120852658199996"/>
    <n v="0"/>
    <x v="2"/>
    <s v="034.5:035.3 04-29-02:55:31"/>
    <s v="bluetorch"/>
    <n v="0"/>
    <n v="0"/>
    <n v="1"/>
    <n v="0"/>
    <x v="2"/>
    <n v="708"/>
    <n v="512000"/>
    <n v="1.3828119999999999"/>
    <n v="0.72316400000000003"/>
    <n v="1705"/>
    <n v="34"/>
    <m/>
    <n v="1117.99"/>
    <n v="4051.45"/>
    <n v="4861.32"/>
    <n v="6440.9193022088357"/>
    <n v="400.42377564585678"/>
    <n v="1451.0835569552557"/>
    <n v="1741.1498394643211"/>
    <n v="2306.9054514089921"/>
    <n v="183.37997042073602"/>
    <n v="281.96597929451525"/>
    <m/>
    <n v="1"/>
  </r>
  <r>
    <s v="D6C60CA8532DEDA9B96019C519F30EE24E7A598A"/>
    <s v="HitsTor"/>
    <n v="249"/>
    <n v="1524989085"/>
    <n v="1524989085"/>
    <n v="-0.306033163991"/>
    <n v="-0.306033163991"/>
    <n v="248717"/>
    <n v="4.8891127707799999E-2"/>
    <n v="0"/>
    <x v="4"/>
    <s v="067.6:068.4 04-29-03:04:45"/>
    <s v="HitsTor"/>
    <n v="0"/>
    <n v="0"/>
    <n v="1"/>
    <n v="0"/>
    <x v="2"/>
    <n v="249"/>
    <n v="358400"/>
    <n v="0.69475399999999998"/>
    <n v="1.439357"/>
    <n v="4291"/>
    <n v="85"/>
    <m/>
    <n v="1117.99"/>
    <n v="4051.45"/>
    <n v="4861.32"/>
    <n v="2386.3111194805197"/>
    <n v="775.8479829897019"/>
    <n v="2811.571937748663"/>
    <n v="3373.5948592272716"/>
    <n v="1656.0207773189909"/>
    <n v="248.71771402562561"/>
    <n v="281.62239981793795"/>
    <m/>
    <n v="1"/>
  </r>
  <r>
    <s v="7CA6D2C3956A34053E85692E4FE22EA5A2AE67E2"/>
    <s v="Unnamed"/>
    <n v="96"/>
    <n v="1524988261"/>
    <n v="1524988261"/>
    <n v="-0.86550954396199997"/>
    <n v="-0.86550954396199997"/>
    <n v="96004"/>
    <n v="2.0289831979799998E-3"/>
    <n v="0"/>
    <x v="7"/>
    <s v="094.9:095.7 04-29-02:51:01"/>
    <s v="Unnamed"/>
    <n v="0"/>
    <n v="0"/>
    <n v="1"/>
    <n v="0"/>
    <x v="2"/>
    <n v="96"/>
    <n v="713839"/>
    <n v="0.13448399999999999"/>
    <n v="7.4358230000000001"/>
    <n v="6096"/>
    <n v="121"/>
    <m/>
    <n v="1117.99"/>
    <n v="4051.45"/>
    <n v="4861.32"/>
    <n v="509.99709399477808"/>
    <n v="150.35898494592365"/>
    <n v="544.88135811515519"/>
    <n v="653.80114374665027"/>
    <n v="68.589741749412468"/>
    <n v="96.004532647709894"/>
    <n v="281.35487285339701"/>
    <m/>
    <n v="1"/>
  </r>
  <r>
    <s v="3F922C8CDED5ACE1816129143B815031B3C0E7E5"/>
    <s v="prentace"/>
    <n v="103"/>
    <n v="1524978554"/>
    <n v="1524978554"/>
    <n v="-0.85228776279200003"/>
    <n v="-0.85228776279200003"/>
    <n v="102854"/>
    <n v="-3.08155369151E-2"/>
    <n v="0"/>
    <x v="7"/>
    <s v="091.8:092.6 04-29-00:09:14"/>
    <s v="prentace"/>
    <n v="0"/>
    <n v="0"/>
    <n v="1"/>
    <n v="0"/>
    <x v="2"/>
    <n v="131"/>
    <n v="696320"/>
    <n v="0.18813199999999999"/>
    <n v="5.3154199999999996"/>
    <n v="5896"/>
    <n v="117"/>
    <m/>
    <n v="1117.99"/>
    <n v="4051.45"/>
    <n v="4861.32"/>
    <n v="509.99709399477808"/>
    <n v="165.14080407617189"/>
    <n v="598.44874343635149"/>
    <n v="718.07645298399439"/>
    <n v="75.332811723547323"/>
    <n v="102.85498501267455"/>
    <n v="280.89448950887214"/>
    <m/>
    <n v="1"/>
  </r>
  <r>
    <s v="5EC83B79C737A8F24AF18B03DA69904FED020A27"/>
    <s v="nonno1959"/>
    <n v="246"/>
    <n v="1524975578"/>
    <n v="1524975578"/>
    <n v="-0.31383334913400002"/>
    <n v="-0.31383334913400002"/>
    <n v="245922"/>
    <n v="1.7103319343900001E-2"/>
    <n v="0"/>
    <x v="4"/>
    <s v="064.4:065.2 04-28-23:19:38"/>
    <s v="nonno1959"/>
    <n v="0"/>
    <n v="0"/>
    <n v="1"/>
    <n v="0"/>
    <x v="2"/>
    <n v="264"/>
    <n v="358400"/>
    <n v="0.73660700000000001"/>
    <n v="1.3575759999999999"/>
    <n v="4177"/>
    <n v="83"/>
    <m/>
    <n v="1117.99"/>
    <n v="4051.45"/>
    <n v="4861.32"/>
    <n v="2386.3111194805197"/>
    <n v="767.12745400167944"/>
    <n v="2779.9698776510559"/>
    <n v="3335.675663187903"/>
    <n v="1637.4071087782434"/>
    <n v="245.92212767037441"/>
    <n v="279.66548936926205"/>
    <m/>
    <n v="1"/>
  </r>
  <r>
    <s v="5AF9E9CC5903F11F6D6AA601EB212E569AE66C92"/>
    <s v="whitenoiseRLY"/>
    <n v="246"/>
    <n v="1524995247"/>
    <n v="1524995247"/>
    <n v="-0.31498805909900002"/>
    <n v="-0.31498805909900002"/>
    <n v="245508"/>
    <n v="4.7139701635400003E-2"/>
    <n v="0"/>
    <x v="4"/>
    <s v="069.1:069.9 04-29-04:47:27"/>
    <s v="whitenoiseRLY"/>
    <n v="0"/>
    <n v="0"/>
    <n v="1"/>
    <n v="0"/>
    <x v="2"/>
    <n v="227"/>
    <n v="358400"/>
    <n v="0.63337100000000002"/>
    <n v="1.5788549999999999"/>
    <n v="4442"/>
    <n v="88"/>
    <m/>
    <n v="1117.99"/>
    <n v="4051.45"/>
    <n v="4861.32"/>
    <n v="2386.3111194805197"/>
    <n v="765.83649980790904"/>
    <n v="2775.2916279633564"/>
    <n v="3330.0622485408494"/>
    <n v="1634.651611548989"/>
    <n v="245.50827961891841"/>
    <n v="279.37579573324285"/>
    <m/>
    <n v="1"/>
  </r>
  <r>
    <s v="4AAD21AD247E6B90D42ADEE8D908B3C6BE023B29"/>
    <s v="starius"/>
    <n v="223"/>
    <n v="1524975578"/>
    <n v="1524975578"/>
    <n v="-0.45520389933900002"/>
    <n v="-0.45520389933900002"/>
    <n v="223148"/>
    <n v="-0.20024171957"/>
    <n v="0"/>
    <x v="4"/>
    <s v="064.4:065.2 04-28-23:19:38"/>
    <s v="starius"/>
    <n v="0"/>
    <n v="0"/>
    <n v="1"/>
    <n v="0"/>
    <x v="2"/>
    <n v="223"/>
    <n v="409600"/>
    <n v="0.54443399999999997"/>
    <n v="1.8367709999999999"/>
    <n v="4717"/>
    <n v="94"/>
    <m/>
    <n v="1117.99"/>
    <n v="4051.45"/>
    <n v="4861.32"/>
    <n v="2386.3111194805197"/>
    <n v="609.07659257799139"/>
    <n v="2207.2141620230086"/>
    <n v="2648.4281800653325"/>
    <n v="1300.0529928569729"/>
    <n v="223.14848283074559"/>
    <n v="279.08393798152196"/>
    <m/>
    <n v="1"/>
  </r>
  <r>
    <s v="D4D107680B0897DFFEE500E625A98AAA8060C7F1"/>
    <s v="Unnamed"/>
    <n v="284"/>
    <n v="1524938298"/>
    <n v="1524938298"/>
    <n v="6.7417267870499994E-2"/>
    <n v="6.7417267870499994E-2"/>
    <n v="284189"/>
    <n v="0.42226564022899998"/>
    <n v="0"/>
    <x v="4"/>
    <s v="068.3:069.1 04-28-12:58:18"/>
    <s v="Unnamed"/>
    <n v="0"/>
    <n v="0"/>
    <n v="1"/>
    <n v="0"/>
    <x v="2"/>
    <n v="284"/>
    <n v="266240"/>
    <n v="1.0667070000000001"/>
    <n v="0.93746499999999999"/>
    <n v="2887"/>
    <n v="57"/>
    <m/>
    <n v="1117.99"/>
    <n v="4051.45"/>
    <n v="4861.32"/>
    <n v="2386.3111194805197"/>
    <n v="1193.3618313065404"/>
    <n v="4324.5876899139375"/>
    <n v="5189.0569126442188"/>
    <n v="2547.1896954448907"/>
    <n v="284.1891733978419"/>
    <n v="278.80442137848928"/>
    <m/>
    <n v="1"/>
  </r>
  <r>
    <s v="0DDAD0905287AA44AEFA6F1A9B6CE785B6071117"/>
    <s v="byronical"/>
    <n v="179"/>
    <n v="1524984900"/>
    <n v="1524984900"/>
    <n v="-0.65114993350299999"/>
    <n v="-0.65114993350299999"/>
    <n v="178611"/>
    <n v="-2.0728966279700001E-2"/>
    <n v="0"/>
    <x v="6"/>
    <s v="082.2:083.0 04-29-01:55:00"/>
    <s v="byronical"/>
    <n v="0"/>
    <n v="0"/>
    <n v="1"/>
    <n v="0"/>
    <x v="2"/>
    <n v="205"/>
    <n v="512000"/>
    <n v="0.400391"/>
    <n v="2.4975610000000001"/>
    <n v="5167"/>
    <n v="103"/>
    <m/>
    <n v="1117.99"/>
    <n v="4051.45"/>
    <n v="4861.32"/>
    <n v="885.64026081730776"/>
    <n v="390.01088584298105"/>
    <n v="1413.3486019092707"/>
    <n v="1695.8718052631959"/>
    <n v="308.95566387853825"/>
    <n v="178.61123404646401"/>
    <n v="278.62786383252478"/>
    <m/>
    <n v="1"/>
  </r>
  <r>
    <s v="13E07C7E25ECFFF1532394522603CD8407E9F68A"/>
    <s v="f89g65f21"/>
    <n v="173"/>
    <n v="1525003937"/>
    <n v="1525003937"/>
    <n v="-0.67003516166599997"/>
    <n v="-0.67003516166599997"/>
    <n v="172996"/>
    <n v="6.3522340664000004E-2"/>
    <n v="0"/>
    <x v="6"/>
    <s v="086.8:087.6 04-29-07:12:17"/>
    <s v="f89g65f21"/>
    <n v="0"/>
    <n v="0"/>
    <n v="1"/>
    <n v="0"/>
    <x v="2"/>
    <n v="140"/>
    <n v="524288"/>
    <n v="0.26702900000000002"/>
    <n v="3.7449140000000001"/>
    <n v="5581"/>
    <n v="111"/>
    <m/>
    <n v="1117.99"/>
    <n v="4051.45"/>
    <n v="4861.32"/>
    <n v="885.64026081730776"/>
    <n v="368.89738960902872"/>
    <n v="1336.8360442682845"/>
    <n v="1604.0646678898408"/>
    <n v="292.23014548266457"/>
    <n v="172.9966051604562"/>
    <n v="278.38402361231937"/>
    <m/>
    <n v="1"/>
  </r>
  <r>
    <s v="D7E1B4F504FC22027FA06BA5F1F0F59C24FA2912"/>
    <s v="ThorChangedMyName"/>
    <n v="266"/>
    <n v="1524862622"/>
    <n v="1524862622"/>
    <n v="-0.13404497394500001"/>
    <n v="-0.13404497394500001"/>
    <n v="266021"/>
    <n v="6.8237318980299999E-2"/>
    <n v="0"/>
    <x v="4"/>
    <s v="063.6:064.3 04-27-15:57:02"/>
    <s v="ThorChangedMyName"/>
    <n v="0"/>
    <n v="0"/>
    <n v="1"/>
    <n v="0"/>
    <x v="2"/>
    <n v="210"/>
    <n v="307200"/>
    <n v="0.68359400000000003"/>
    <n v="1.4628570000000001"/>
    <n v="4327"/>
    <n v="86"/>
    <m/>
    <n v="1117.99"/>
    <n v="4051.45"/>
    <n v="4861.32"/>
    <n v="2386.3111194805197"/>
    <n v="968.12905957922942"/>
    <n v="3508.3734903105296"/>
    <n v="4209.6844872616921"/>
    <n v="2066.4381076450895"/>
    <n v="266.02138400409598"/>
    <n v="278.37496880286716"/>
    <m/>
    <n v="1"/>
  </r>
  <r>
    <s v="79DCF49003B73D380E97A937AB91D772578B403B"/>
    <s v="cube"/>
    <n v="144"/>
    <n v="1524962755"/>
    <n v="1524962755"/>
    <n v="-0.75528502173400003"/>
    <n v="-0.75528502173400003"/>
    <n v="144455"/>
    <n v="8.1701927349800002E-2"/>
    <n v="0"/>
    <x v="7"/>
    <s v="087.0:087.8 04-28-19:45:55"/>
    <s v="cube"/>
    <n v="0"/>
    <n v="0"/>
    <n v="1"/>
    <n v="0"/>
    <x v="2"/>
    <n v="118"/>
    <n v="590300"/>
    <n v="0.19989799999999999"/>
    <n v="5.002542"/>
    <n v="5842"/>
    <n v="116"/>
    <m/>
    <n v="1117.99"/>
    <n v="4051.45"/>
    <n v="4861.32"/>
    <n v="509.99709399477808"/>
    <n v="273.58889855160533"/>
    <n v="991.45049869578554"/>
    <n v="1189.6378181440709"/>
    <n v="124.80392777265526"/>
    <n v="144.45525167041978"/>
    <n v="278.20867616929388"/>
    <m/>
    <n v="1"/>
  </r>
  <r>
    <s v="7BE9E2EF2BB41BB662D9A3CD68289B9E3DBF8A08"/>
    <s v="WYSWYG"/>
    <n v="167"/>
    <n v="1524995200"/>
    <n v="1524995200"/>
    <n v="-0.68944729474999999"/>
    <n v="-0.68944729474999999"/>
    <n v="166797"/>
    <n v="-1.4127375808400001E-2"/>
    <n v="0.14285714285699999"/>
    <x v="6"/>
    <s v="084.5:085.3 04-29-04:46:40"/>
    <s v="WYSWYG"/>
    <n v="1"/>
    <n v="0"/>
    <n v="0"/>
    <n v="0"/>
    <x v="0"/>
    <n v="165"/>
    <n v="537099"/>
    <n v="0.30720599999999998"/>
    <n v="3.2551450000000002"/>
    <n v="5455"/>
    <n v="109"/>
    <m/>
    <n v="10125.48"/>
    <n v="10125.48"/>
    <n v="4861.32"/>
    <n v="885.64026081730776"/>
    <n v="3144.49520595477"/>
    <n v="3144.49520595477"/>
    <n v="1509.69607708593"/>
    <n v="275.03797887513053"/>
    <n v="166.79754743706977"/>
    <n v="277.88798320594884"/>
    <m/>
    <n v="1"/>
  </r>
  <r>
    <s v="DAB5F71AB4149547178B6F213C0380566D4748C6"/>
    <s v="RedHatOnTheHead"/>
    <n v="284"/>
    <n v="1524979588"/>
    <n v="1524979588"/>
    <n v="0.10054608952000001"/>
    <n v="0.10054608952000001"/>
    <n v="284136"/>
    <n v="-0.179296200943"/>
    <n v="0.125"/>
    <x v="5"/>
    <s v="049.8:050.6 04-29-00:26:28"/>
    <s v="RedHatOnTheHead"/>
    <n v="0"/>
    <n v="0"/>
    <n v="1"/>
    <n v="0"/>
    <x v="2"/>
    <n v="284"/>
    <n v="258048"/>
    <n v="1.10057"/>
    <n v="0.90861999999999998"/>
    <n v="2704"/>
    <n v="54"/>
    <m/>
    <n v="1117.99"/>
    <n v="4051.45"/>
    <n v="4861.32"/>
    <n v="4819.491751072962"/>
    <n v="1230.3995226224649"/>
    <n v="4458.8074543858038"/>
    <n v="5350.1067159053664"/>
    <n v="5304.0728001172456"/>
    <n v="283.99371730845701"/>
    <n v="276.21000211591991"/>
    <m/>
    <n v="1"/>
  </r>
  <r>
    <s v="20C0C90D7093D21F5018AD4F7EBB6321834606F3"/>
    <s v="Tortue"/>
    <n v="282"/>
    <n v="1524972789"/>
    <n v="1524972789"/>
    <n v="7.6201938920900006E-2"/>
    <n v="7.6201938920900006E-2"/>
    <n v="282119"/>
    <n v="0.53367190197600001"/>
    <n v="0"/>
    <x v="3"/>
    <s v="053.2:054.0 04-28-22:33:09"/>
    <s v="Tortue"/>
    <n v="0"/>
    <n v="0"/>
    <n v="1"/>
    <n v="0"/>
    <x v="2"/>
    <n v="282"/>
    <n v="262144"/>
    <n v="1.075745"/>
    <n v="0.929589"/>
    <n v="2813"/>
    <n v="56"/>
    <m/>
    <n v="1117.99"/>
    <n v="4051.45"/>
    <n v="4861.32"/>
    <n v="3794.4265750962772"/>
    <n v="1203.1830056941772"/>
    <n v="4360.1783454410806"/>
    <n v="5231.7620097149502"/>
    <n v="4083.5692372116041"/>
    <n v="282.11988107648045"/>
    <n v="276.12711675353626"/>
    <m/>
    <n v="1"/>
  </r>
  <r>
    <s v="E27265D11DD1A6323B3D480CFB8055A3E7315FBB"/>
    <s v="default"/>
    <n v="51"/>
    <n v="1524850244"/>
    <n v="1524850244"/>
    <n v="-4.5844590330199997E-2"/>
    <n v="-4.5844590330199997E-2"/>
    <n v="50771"/>
    <n v="0.52060714328299995"/>
    <n v="0"/>
    <x v="0"/>
    <s v="000.0:000.8 04-27-12:30:44"/>
    <s v="default"/>
    <n v="0"/>
    <n v="0"/>
    <n v="1"/>
    <n v="0"/>
    <x v="2"/>
    <n v="113"/>
    <n v="285060"/>
    <n v="0.39640799999999998"/>
    <n v="2.5226549999999999"/>
    <n v="5184"/>
    <n v="103"/>
    <m/>
    <n v="1117.99"/>
    <n v="4051.45"/>
    <n v="4861.32"/>
    <n v="11818.828055288463"/>
    <n v="1066.7362064567396"/>
    <n v="3865.712934506711"/>
    <n v="4638.4547761359918"/>
    <n v="11276.998724910689"/>
    <n v="271.99154108047316"/>
    <n v="275.91207875633125"/>
    <m/>
    <n v="1"/>
  </r>
  <r>
    <s v="A081B2608B4D16187D1B1018CFD1CB8C84A232B0"/>
    <s v="Unnamed"/>
    <n v="175"/>
    <n v="1524944998"/>
    <n v="1524944998"/>
    <n v="-0.65877489981000004"/>
    <n v="-0.65877489981000004"/>
    <n v="174707"/>
    <n v="-8.1225849094800004E-2"/>
    <n v="0"/>
    <x v="4"/>
    <s v="069.8:070.6 04-28-14:49:58"/>
    <s v="Unnamed"/>
    <n v="0"/>
    <n v="0"/>
    <n v="1"/>
    <n v="0"/>
    <x v="2"/>
    <n v="337"/>
    <n v="512000"/>
    <n v="0.65820299999999998"/>
    <n v="1.519288"/>
    <n v="4381"/>
    <n v="87"/>
    <m/>
    <n v="1117.99"/>
    <n v="4051.45"/>
    <n v="4861.32"/>
    <n v="2386.3111194805197"/>
    <n v="381.48624976141804"/>
    <n v="1382.4564321647754"/>
    <n v="1658.8044040556506"/>
    <n v="814.26925082925129"/>
    <n v="174.70725129727998"/>
    <n v="275.89507590809603"/>
    <m/>
    <n v="1"/>
  </r>
  <r>
    <s v="2C92FD681D3CA8E6CE64A343A2DA2C82AADB844E"/>
    <s v="Unnamed"/>
    <n v="86"/>
    <n v="1524991621"/>
    <n v="1524991621"/>
    <n v="-0.88103132708200005"/>
    <n v="-0.88103132708200005"/>
    <n v="85614"/>
    <n v="4.9105125724799997E-2"/>
    <n v="0"/>
    <x v="7"/>
    <s v="096.5:097.3 04-29-03:47:01"/>
    <s v="Unnamed"/>
    <n v="0"/>
    <n v="0"/>
    <n v="1"/>
    <n v="0"/>
    <x v="2"/>
    <n v="86"/>
    <n v="719642"/>
    <n v="0.119504"/>
    <n v="8.3679299999999994"/>
    <n v="6138"/>
    <n v="122"/>
    <m/>
    <n v="1117.99"/>
    <n v="4051.45"/>
    <n v="4861.32"/>
    <n v="509.99709399477808"/>
    <n v="133.00578663559477"/>
    <n v="481.99562989363091"/>
    <n v="578.34478902973149"/>
    <n v="60.673677464595229"/>
    <n v="85.614853716055322"/>
    <n v="275.8229976012388"/>
    <m/>
    <n v="1"/>
  </r>
  <r>
    <s v="49EF4B9ECC5237CC425C612A42AD84E127B28C40"/>
    <s v="okra"/>
    <n v="173"/>
    <n v="1524943158"/>
    <n v="1524943158"/>
    <n v="-0.66181701880599997"/>
    <n v="-0.66181701880599997"/>
    <n v="173149"/>
    <n v="-0.88052488587400002"/>
    <n v="0"/>
    <x v="3"/>
    <s v="057.8:058.6 04-28-14:19:18"/>
    <s v="okra"/>
    <n v="0"/>
    <n v="0"/>
    <n v="1"/>
    <n v="0"/>
    <x v="2"/>
    <n v="534"/>
    <n v="512000"/>
    <n v="1.042969"/>
    <n v="0.95880100000000001"/>
    <n v="3033"/>
    <n v="60"/>
    <m/>
    <n v="1117.99"/>
    <n v="4051.45"/>
    <n v="4861.32"/>
    <n v="3794.4265750962772"/>
    <n v="378.0851911450801"/>
    <n v="1370.1314391584315"/>
    <n v="1644.0156901380162"/>
    <n v="1283.2104910877983"/>
    <n v="173.14968637132802"/>
    <n v="274.80478045992959"/>
    <m/>
    <n v="1"/>
  </r>
  <r>
    <s v="207F4B2C3DBA6072FD3D37F5BFDA2773B9317014"/>
    <s v="silverio"/>
    <n v="173"/>
    <n v="1524991829"/>
    <n v="1524991829"/>
    <n v="-0.66121234213699998"/>
    <n v="-0.66121234213699998"/>
    <n v="173112"/>
    <n v="3.7240922682099997E-2"/>
    <n v="0"/>
    <x v="6"/>
    <s v="083.7:084.5 04-29-03:50:29"/>
    <s v="silverio"/>
    <n v="0"/>
    <n v="0"/>
    <n v="1"/>
    <n v="0"/>
    <x v="2"/>
    <n v="173"/>
    <n v="510976"/>
    <n v="0.33856799999999998"/>
    <n v="2.9536180000000001"/>
    <n v="5355"/>
    <n v="107"/>
    <m/>
    <n v="1117.99"/>
    <n v="4051.45"/>
    <n v="4861.32"/>
    <n v="885.64026081730776"/>
    <n v="378.76121361425538"/>
    <n v="1372.5812564490514"/>
    <n v="1646.9552169225592"/>
    <n v="300.04398967147216"/>
    <n v="173.11236226420431"/>
    <n v="274.47145358494305"/>
    <m/>
    <n v="1"/>
  </r>
  <r>
    <s v="9C09D6EB9E2DD297922FB37E7464009E4A06969C"/>
    <s v="UbuntuCore212"/>
    <n v="101"/>
    <n v="1524983831"/>
    <n v="1524983831"/>
    <n v="-0.85150626779600003"/>
    <n v="-0.85150626779600003"/>
    <n v="100662"/>
    <n v="-4.04597498954E-2"/>
    <n v="0"/>
    <x v="7"/>
    <s v="093.3:094.1 04-29-01:37:11"/>
    <s v="UbuntuCore212"/>
    <n v="0"/>
    <n v="0"/>
    <n v="1"/>
    <n v="0"/>
    <x v="2"/>
    <n v="101"/>
    <n v="677888"/>
    <n v="0.14899200000000001"/>
    <n v="6.7117620000000002"/>
    <n v="6054"/>
    <n v="121"/>
    <m/>
    <n v="1117.99"/>
    <n v="4051.45"/>
    <n v="4861.32"/>
    <n v="509.99709399477808"/>
    <n v="166.01450766674992"/>
    <n v="601.61493133789565"/>
    <n v="721.87555023794914"/>
    <n v="75.731371900478777"/>
    <n v="100.66211913630514"/>
    <n v="273.82988339541362"/>
    <m/>
    <n v="1"/>
  </r>
  <r>
    <s v="4C754807ABC492517B85B32C70F6BC11AFF90CE0"/>
    <s v="torHamiltontor"/>
    <n v="213"/>
    <n v="1524907135"/>
    <n v="1524907135"/>
    <n v="-0.46018000948400001"/>
    <n v="-0.46018000948400001"/>
    <n v="213466"/>
    <n v="0.344086103699"/>
    <n v="0"/>
    <x v="4"/>
    <s v="073.8:074.6 04-28-04:18:55"/>
    <s v="torHamiltontor"/>
    <n v="0"/>
    <n v="0"/>
    <n v="1"/>
    <n v="0"/>
    <x v="2"/>
    <n v="178"/>
    <n v="403478"/>
    <n v="0.441164"/>
    <n v="2.2667299999999999"/>
    <n v="5043"/>
    <n v="100"/>
    <m/>
    <n v="1117.99"/>
    <n v="4051.45"/>
    <n v="4861.32"/>
    <n v="2386.3111194805197"/>
    <n v="603.51335119698274"/>
    <n v="2187.053700576048"/>
    <n v="2624.2377162952407"/>
    <n v="1288.1784458861994"/>
    <n v="217.80549013341462"/>
    <n v="273.50724309339023"/>
    <m/>
    <n v="1"/>
  </r>
  <r>
    <s v="0B0F7D0AED00B3FF41396B2186E809999B863E84"/>
    <s v="soginet"/>
    <n v="258"/>
    <n v="1524949073"/>
    <n v="1524949073"/>
    <n v="-0.158530501395"/>
    <n v="-0.158530501395"/>
    <n v="258499"/>
    <n v="0.33748763578699997"/>
    <n v="0"/>
    <x v="3"/>
    <s v="059.4:060.2 04-28-15:57:53"/>
    <s v="soginet"/>
    <n v="0"/>
    <n v="0"/>
    <n v="1"/>
    <n v="0"/>
    <x v="2"/>
    <n v="258"/>
    <n v="307200"/>
    <n v="0.83984400000000003"/>
    <n v="1.190698"/>
    <n v="3905"/>
    <n v="78"/>
    <m/>
    <n v="1117.99"/>
    <n v="4051.45"/>
    <n v="4861.32"/>
    <n v="3794.4265750962772"/>
    <n v="940.75448474540394"/>
    <n v="3409.1716001232271"/>
    <n v="4090.6525029584582"/>
    <n v="3192.8942276397515"/>
    <n v="258.49942997145598"/>
    <n v="273.1096009800192"/>
    <m/>
    <n v="1"/>
  </r>
  <r>
    <s v="DC3E7ED41B41852428FB5045E33E2559D49E3830"/>
    <s v="dowtf"/>
    <n v="236"/>
    <n v="1524995247"/>
    <n v="1524995247"/>
    <n v="-0.34095922153800001"/>
    <n v="-0.34095922153800001"/>
    <n v="236200"/>
    <n v="3.1912358376499998E-4"/>
    <n v="0"/>
    <x v="4"/>
    <s v="069.1:069.9 04-29-04:47:27"/>
    <s v="dowtf"/>
    <n v="0"/>
    <n v="0"/>
    <n v="1"/>
    <n v="0"/>
    <x v="2"/>
    <n v="223"/>
    <n v="358400"/>
    <n v="0.62221000000000004"/>
    <n v="1.607175"/>
    <n v="4470"/>
    <n v="89"/>
    <m/>
    <n v="1117.99"/>
    <n v="4051.45"/>
    <n v="4861.32"/>
    <n v="2386.3111194805197"/>
    <n v="736.80099991273141"/>
    <n v="2670.0707618998699"/>
    <n v="3203.8081171528897"/>
    <n v="1572.6763378349685"/>
    <n v="236.20021500078082"/>
    <n v="272.86015050054658"/>
    <m/>
    <n v="1"/>
  </r>
  <r>
    <s v="EADE69D2101F95B1214DA817187E7B9E8D1B5C40"/>
    <s v="Axion"/>
    <n v="258"/>
    <n v="1524940440"/>
    <n v="1524940440"/>
    <n v="-0.160723851064"/>
    <n v="-0.160723851064"/>
    <n v="257825"/>
    <n v="-3.8255738316400001E-2"/>
    <n v="0"/>
    <x v="3"/>
    <s v="057.1:057.8 04-28-13:34:00"/>
    <s v="Axion"/>
    <n v="0"/>
    <n v="0"/>
    <n v="1"/>
    <n v="0"/>
    <x v="2"/>
    <n v="364"/>
    <n v="307200"/>
    <n v="1.1848959999999999"/>
    <n v="0.84395600000000004"/>
    <n v="2360"/>
    <n v="47"/>
    <m/>
    <n v="1117.99"/>
    <n v="4051.45"/>
    <n v="4861.32"/>
    <n v="3794.4265750962772"/>
    <n v="938.30234174895861"/>
    <n v="3400.2853536067569"/>
    <n v="4079.9899283455552"/>
    <n v="3184.5717233672194"/>
    <n v="257.82563295313918"/>
    <n v="272.63794306719745"/>
    <m/>
    <n v="1"/>
  </r>
  <r>
    <s v="D67C0F2AF108F229BAC6B170548A57ABB00FE0FF"/>
    <s v="zorroleroC"/>
    <n v="89"/>
    <n v="1524991621"/>
    <n v="1524991621"/>
    <n v="-0.873849757753"/>
    <n v="-0.873849757753"/>
    <n v="88543"/>
    <n v="4.53890020911E-2"/>
    <n v="0"/>
    <x v="7"/>
    <s v="096.5:097.3 04-29-03:47:01"/>
    <s v="zorroleroC"/>
    <n v="0"/>
    <n v="0"/>
    <n v="1"/>
    <n v="0"/>
    <x v="2"/>
    <n v="77"/>
    <n v="701890"/>
    <n v="0.109704"/>
    <n v="9.1154550000000008"/>
    <n v="6163"/>
    <n v="123"/>
    <m/>
    <n v="1117.99"/>
    <n v="4051.45"/>
    <n v="4861.32"/>
    <n v="509.99709399477808"/>
    <n v="141.03470932972354"/>
    <n v="511.09139895160814"/>
    <n v="613.25669564018597"/>
    <n v="64.336256952707288"/>
    <n v="88.543593530746833"/>
    <n v="272.54751547152279"/>
    <m/>
    <n v="1"/>
  </r>
  <r>
    <s v="004573FE934BA55D07DAE72317793AF4E41B75B6"/>
    <s v="zzzzzzzzzzzzzzzzzzz"/>
    <n v="203"/>
    <n v="1524984900"/>
    <n v="1524984900"/>
    <n v="-0.53111741296399995"/>
    <n v="-0.53111741296399995"/>
    <n v="202514"/>
    <n v="9.9078966822900003E-2"/>
    <n v="0.2"/>
    <x v="6"/>
    <s v="082.2:083.0 04-29-01:55:00"/>
    <s v="zzzzzzzzzzzzzzzzzzz"/>
    <n v="0"/>
    <n v="0"/>
    <n v="1"/>
    <n v="0"/>
    <x v="2"/>
    <n v="197"/>
    <n v="431908"/>
    <n v="0.45611600000000002"/>
    <n v="2.1924260000000002"/>
    <n v="4998"/>
    <n v="99"/>
    <m/>
    <n v="1117.99"/>
    <n v="4051.45"/>
    <n v="4861.32"/>
    <n v="885.64026081730776"/>
    <n v="524.20604348037773"/>
    <n v="1899.6543572470023"/>
    <n v="2279.3882980098479"/>
    <n v="415.26129667525709"/>
    <n v="202.51414040154472"/>
    <n v="271.33229828108131"/>
    <m/>
    <n v="1"/>
  </r>
  <r>
    <s v="0529F40016D6692EF2B0EC10DC6356289D64FD82"/>
    <s v="Mercury3001"/>
    <n v="232"/>
    <n v="1524998183"/>
    <n v="1524998183"/>
    <n v="-0.36094144671200001"/>
    <n v="-0.36094144671200001"/>
    <n v="231656"/>
    <n v="-0.18213657668899999"/>
    <n v="0"/>
    <x v="3"/>
    <s v="061.0:061.8 04-29-05:36:23"/>
    <s v="Mercury3001"/>
    <n v="0"/>
    <n v="0"/>
    <n v="1"/>
    <n v="0"/>
    <x v="2"/>
    <n v="232"/>
    <n v="362496"/>
    <n v="0.64000699999999999"/>
    <n v="1.5624830000000001"/>
    <n v="4428"/>
    <n v="88"/>
    <m/>
    <n v="1117.99"/>
    <n v="4051.45"/>
    <n v="4861.32"/>
    <n v="3794.4265750962772"/>
    <n v="714.46107199045116"/>
    <n v="2589.1137757186675"/>
    <n v="3106.6681262700199"/>
    <n v="2424.8607576385675"/>
    <n v="231.65616933268683"/>
    <n v="270.90811853288079"/>
    <m/>
    <n v="1"/>
  </r>
  <r>
    <s v="E48AD02C54FD3F8C3A4EA37452CE3281A0D246A4"/>
    <s v="Unnamed"/>
    <n v="276"/>
    <n v="1524957136"/>
    <n v="1524957136"/>
    <n v="7.79444787931E-2"/>
    <n v="7.79444787931E-2"/>
    <n v="275953"/>
    <n v="-0.74937878199600005"/>
    <n v="0"/>
    <x v="0"/>
    <s v="009.4:010.2 04-28-18:12:16"/>
    <s v="Unnamed"/>
    <n v="0"/>
    <n v="0"/>
    <n v="1"/>
    <n v="0"/>
    <x v="2"/>
    <n v="464"/>
    <n v="256000"/>
    <n v="1.8125"/>
    <n v="0.55172399999999999"/>
    <n v="641"/>
    <n v="12"/>
    <m/>
    <n v="1117.99"/>
    <n v="4051.45"/>
    <n v="4861.32"/>
    <n v="11818.828055288463"/>
    <n v="1205.1311478458979"/>
    <n v="4367.2381586063048"/>
    <n v="5240.2330536464733"/>
    <n v="12740.04044800319"/>
    <n v="275.95378657103362"/>
    <n v="269.96765059972353"/>
    <m/>
    <n v="1"/>
  </r>
  <r>
    <s v="46B1C969D0A45CAE908ECC7EC0FEF7EF4C855961"/>
    <s v="jobiwan"/>
    <n v="166"/>
    <n v="1524953164"/>
    <n v="1524953164"/>
    <n v="-0.67534535275100005"/>
    <n v="-0.67534535275100005"/>
    <n v="166223"/>
    <n v="3.7411803940899997E-2"/>
    <n v="0"/>
    <x v="6"/>
    <s v="084.4:085.2 04-28-17:06:04"/>
    <s v="jobiwan"/>
    <n v="0"/>
    <n v="0"/>
    <n v="1"/>
    <n v="0"/>
    <x v="2"/>
    <n v="151"/>
    <n v="512000"/>
    <n v="0.29492200000000002"/>
    <n v="3.3907280000000002"/>
    <n v="5494"/>
    <n v="109"/>
    <m/>
    <n v="1117.99"/>
    <n v="4051.45"/>
    <n v="4861.32"/>
    <n v="885.64026081730776"/>
    <n v="362.96064907790947"/>
    <n v="1315.3220705969609"/>
    <n v="1578.2501297645083"/>
    <n v="287.52722646515537"/>
    <n v="166.22317939148797"/>
    <n v="269.95622557404158"/>
    <m/>
    <n v="1"/>
  </r>
  <r>
    <s v="866FB3E2EE83AAF29A309D62542704C6656B16BB"/>
    <s v="Thales1973"/>
    <n v="210"/>
    <n v="1524943158"/>
    <n v="1524943158"/>
    <n v="-0.48807430909299998"/>
    <n v="-0.48807430909299998"/>
    <n v="209684"/>
    <n v="-0.33997644743400002"/>
    <n v="0"/>
    <x v="3"/>
    <s v="057.8:058.6 04-28-14:19:18"/>
    <s v="Thales1973"/>
    <n v="0"/>
    <n v="0"/>
    <n v="1"/>
    <n v="0"/>
    <x v="2"/>
    <n v="258"/>
    <n v="409600"/>
    <n v="0.62988299999999997"/>
    <n v="1.5875969999999999"/>
    <n v="4448"/>
    <n v="88"/>
    <m/>
    <n v="1117.99"/>
    <n v="4051.45"/>
    <n v="4861.32"/>
    <n v="3794.4265750962772"/>
    <n v="572.32780317711695"/>
    <n v="2074.0413404251653"/>
    <n v="2488.6345997200174"/>
    <n v="1942.4644460520435"/>
    <n v="209.68476299550721"/>
    <n v="269.65933409685499"/>
    <m/>
    <n v="1"/>
  </r>
  <r>
    <s v="DA61CF3307694684C51E8B0B9403E82DE2C5000D"/>
    <s v="HappyTreeInForest"/>
    <n v="205"/>
    <n v="1524972958"/>
    <n v="1524972958"/>
    <n v="-0.50020771306699996"/>
    <n v="-0.50020771306699996"/>
    <n v="204714"/>
    <n v="-0.21445092421699999"/>
    <n v="0"/>
    <x v="4"/>
    <s v="063.6:064.4 04-28-22:35:58"/>
    <s v="HappyTreeInForest"/>
    <n v="0"/>
    <n v="0"/>
    <n v="1"/>
    <n v="0"/>
    <x v="2"/>
    <n v="260"/>
    <n v="409600"/>
    <n v="0.63476600000000005"/>
    <n v="1.575385"/>
    <n v="4438"/>
    <n v="88"/>
    <m/>
    <n v="1117.99"/>
    <n v="4051.45"/>
    <n v="4861.32"/>
    <n v="2386.3111194805197"/>
    <n v="558.7627788682247"/>
    <n v="2024.8834608947029"/>
    <n v="2429.6502403131317"/>
    <n v="1192.6598917388164"/>
    <n v="204.71492072775681"/>
    <n v="266.18044450942978"/>
    <m/>
    <n v="1"/>
  </r>
  <r>
    <s v="318CAD1A00B33D2F65958210B09B8937836E99AF"/>
    <s v="Unnamed"/>
    <n v="239"/>
    <n v="1525007235"/>
    <n v="1525007235"/>
    <n v="-0.271901953664"/>
    <n v="-0.271901953664"/>
    <n v="238583"/>
    <n v="5.7091171153100001E-2"/>
    <n v="0"/>
    <x v="4"/>
    <s v="072.2:073.0 04-29-08:07:15"/>
    <s v="Unnamed"/>
    <n v="0"/>
    <n v="0"/>
    <n v="1"/>
    <n v="0"/>
    <x v="2"/>
    <n v="183"/>
    <n v="327680"/>
    <n v="0.55847199999999997"/>
    <n v="1.7906010000000001"/>
    <n v="4675"/>
    <n v="93"/>
    <m/>
    <n v="1117.99"/>
    <n v="4051.45"/>
    <n v="4861.32"/>
    <n v="2386.3111194805197"/>
    <n v="814.00633482318472"/>
    <n v="2949.8528298279875"/>
    <n v="3539.5175946141235"/>
    <n v="1737.4684640436396"/>
    <n v="238.58316782338051"/>
    <n v="265.3122174763663"/>
    <m/>
    <n v="1"/>
  </r>
  <r>
    <s v="6691AE4255ADC2C7BEE2C27CC1C9D413ADA1E8EA"/>
    <s v="VS"/>
    <n v="246"/>
    <n v="1524997864"/>
    <n v="1524997864"/>
    <n v="-0.198321627"/>
    <n v="-0.198321627"/>
    <n v="246275"/>
    <n v="-0.121486222736"/>
    <n v="0"/>
    <x v="5"/>
    <s v="040.9:041.7 04-29-05:31:04"/>
    <s v="VS"/>
    <n v="0"/>
    <n v="0"/>
    <n v="1"/>
    <n v="0"/>
    <x v="2"/>
    <n v="250"/>
    <n v="307200"/>
    <n v="0.81380200000000003"/>
    <n v="1.2287999999999999"/>
    <n v="3971"/>
    <n v="79"/>
    <m/>
    <n v="1117.99"/>
    <n v="4051.45"/>
    <n v="4861.32"/>
    <n v="4819.491751072962"/>
    <n v="896.26840423026999"/>
    <n v="3247.95984429085"/>
    <n v="3897.2151082323599"/>
    <n v="3863.682305687093"/>
    <n v="246.27559618559999"/>
    <n v="264.55291732992004"/>
    <m/>
    <n v="1"/>
  </r>
  <r>
    <s v="EBD818197792346E164AD010A99B9B6B8B7A91BA"/>
    <s v="Unnamed"/>
    <n v="136"/>
    <n v="1524982043"/>
    <n v="1524982043"/>
    <n v="-0.76789606545599998"/>
    <n v="-0.76789606545599998"/>
    <n v="136213"/>
    <n v="8.6876566012699996E-2"/>
    <n v="0"/>
    <x v="7"/>
    <s v="092.6:093.4 04-29-01:07:23"/>
    <s v="Unnamed"/>
    <n v="0"/>
    <n v="0"/>
    <n v="1"/>
    <n v="0"/>
    <x v="2"/>
    <n v="147"/>
    <n v="571921"/>
    <n v="0.25702900000000001"/>
    <n v="3.890619"/>
    <n v="5622"/>
    <n v="112"/>
    <m/>
    <n v="1117.99"/>
    <n v="4051.45"/>
    <n v="4861.32"/>
    <n v="509.99709399477808"/>
    <n v="259.4898777808466"/>
    <n v="940.35748560828881"/>
    <n v="1128.3314990774381"/>
    <n v="118.37233212219419"/>
    <n v="132.74511434833903"/>
    <n v="264.49788004383737"/>
    <m/>
    <n v="1"/>
  </r>
  <r>
    <s v="910C2B0CAC2EA4CD5D042A44EC583994137E55CE"/>
    <s v="wildcattor"/>
    <n v="209"/>
    <n v="1524949073"/>
    <n v="1524949073"/>
    <n v="-0.46844484278199999"/>
    <n v="-0.46844484278199999"/>
    <n v="209015"/>
    <n v="-0.28764823578900001"/>
    <n v="0"/>
    <x v="3"/>
    <s v="059.4:060.2 04-28-15:57:53"/>
    <s v="wildcattor"/>
    <n v="0"/>
    <n v="0"/>
    <n v="1"/>
    <n v="0"/>
    <x v="2"/>
    <n v="288"/>
    <n v="393216"/>
    <n v="0.73242200000000002"/>
    <n v="1.3653329999999999"/>
    <n v="4192"/>
    <n v="83"/>
    <m/>
    <n v="1117.99"/>
    <n v="4051.45"/>
    <n v="4861.32"/>
    <n v="3794.4265750962772"/>
    <n v="594.27335021815179"/>
    <n v="2153.569141710866"/>
    <n v="2584.0597168870072"/>
    <n v="2016.9470146774588"/>
    <n v="209.01599270063306"/>
    <n v="264.27599489044314"/>
    <m/>
    <n v="1"/>
  </r>
  <r>
    <s v="9737BEB02DB9FE6A89F2A022081FB7DDAC751AEB"/>
    <s v="atoratvm"/>
    <n v="246"/>
    <n v="1524995247"/>
    <n v="1524995247"/>
    <n v="-0.19990258556000001"/>
    <n v="-0.19990258556000001"/>
    <n v="245789"/>
    <n v="0.166327687867"/>
    <n v="0"/>
    <x v="4"/>
    <s v="069.1:069.9 04-29-04:47:27"/>
    <s v="atoratvm"/>
    <n v="0"/>
    <n v="0"/>
    <n v="1"/>
    <n v="0"/>
    <x v="2"/>
    <n v="240"/>
    <n v="307200"/>
    <n v="0.78125"/>
    <n v="1.28"/>
    <n v="4052"/>
    <n v="81"/>
    <m/>
    <n v="1117.99"/>
    <n v="4051.45"/>
    <n v="4861.32"/>
    <n v="2386.3111194805197"/>
    <n v="894.50090836977552"/>
    <n v="3241.5546697329378"/>
    <n v="3889.52956276546"/>
    <n v="1909.2813567457856"/>
    <n v="245.789925715968"/>
    <n v="264.21294800117761"/>
    <m/>
    <n v="1"/>
  </r>
  <r>
    <s v="010BF849DFFDFBF86233898B76B7775B5F6EEE55"/>
    <s v="Unnamed"/>
    <n v="55"/>
    <n v="1524991621"/>
    <n v="1524991621"/>
    <n v="-0.92614487935199996"/>
    <n v="-0.92614487935199996"/>
    <n v="55259"/>
    <n v="-2.37133285226E-2"/>
    <n v="0"/>
    <x v="7"/>
    <s v="096.5:097.3 04-29-03:47:01"/>
    <s v="Unnamed"/>
    <n v="0"/>
    <n v="0"/>
    <n v="1"/>
    <n v="0"/>
    <x v="2"/>
    <n v="55"/>
    <n v="748209"/>
    <n v="7.3509000000000005E-2"/>
    <n v="13.6038"/>
    <n v="6291"/>
    <n v="125"/>
    <m/>
    <n v="1117.99"/>
    <n v="4051.45"/>
    <n v="4861.32"/>
    <n v="509.99709399477808"/>
    <n v="82.569286333257566"/>
    <n v="299.22032854933974"/>
    <n v="359.03337510853555"/>
    <n v="37.665896907113755"/>
    <n v="55.259065964919465"/>
    <n v="263.14404617544363"/>
    <m/>
    <n v="1"/>
  </r>
  <r>
    <s v="8A401939FCE1BF3E7FEF6FAF8327C4331024A70E"/>
    <s v="torMarylandtor"/>
    <n v="187"/>
    <n v="1525006228"/>
    <n v="1525006228"/>
    <n v="-0.57368686862499996"/>
    <n v="-0.57368686862499996"/>
    <n v="187161"/>
    <n v="-0.13635391302399999"/>
    <n v="0"/>
    <x v="6"/>
    <s v="075.0:075.8 04-29-07:50:28"/>
    <s v="torMarylandtor"/>
    <n v="0"/>
    <n v="0"/>
    <n v="1"/>
    <n v="0"/>
    <x v="2"/>
    <n v="217"/>
    <n v="439024"/>
    <n v="0.494278"/>
    <n v="2.0231520000000001"/>
    <n v="4861"/>
    <n v="97"/>
    <m/>
    <n v="1117.99"/>
    <n v="4051.45"/>
    <n v="4861.32"/>
    <n v="885.64026081730776"/>
    <n v="476.61381774593627"/>
    <n v="1727.1863361092439"/>
    <n v="2072.444551815915"/>
    <n v="377.56007286079824"/>
    <n v="187.161696188778"/>
    <n v="262.72038733214458"/>
    <m/>
    <n v="1"/>
  </r>
  <r>
    <s v="185E0644A3DC4BDF20325410A4663DC11B7700F7"/>
    <s v="RommkoRelay"/>
    <n v="243"/>
    <n v="1524995247"/>
    <n v="1524995247"/>
    <n v="-0.207692816147"/>
    <n v="-0.207692816147"/>
    <n v="243396"/>
    <n v="0.163191553145"/>
    <n v="0"/>
    <x v="4"/>
    <s v="069.1:069.9 04-29-04:47:27"/>
    <s v="RommkoRelay"/>
    <n v="0"/>
    <n v="0"/>
    <n v="1"/>
    <n v="0"/>
    <x v="2"/>
    <n v="243"/>
    <n v="307200"/>
    <n v="0.79101600000000005"/>
    <n v="1.2641979999999999"/>
    <n v="4032"/>
    <n v="80"/>
    <m/>
    <n v="1117.99"/>
    <n v="4051.45"/>
    <n v="4861.32"/>
    <n v="2386.3111194805197"/>
    <n v="885.79150847581548"/>
    <n v="3209.9929400212368"/>
    <n v="3851.6587590082659"/>
    <n v="1890.6914428727105"/>
    <n v="243.3967668796416"/>
    <n v="262.53773681574916"/>
    <m/>
    <n v="1"/>
  </r>
  <r>
    <s v="0E8987EE90452A3B87E12F6D78308F40453807A0"/>
    <s v="IsASixAtBest"/>
    <n v="221"/>
    <n v="1524995247"/>
    <n v="1524995247"/>
    <n v="-0.383415978233"/>
    <n v="-0.383415978233"/>
    <n v="220983"/>
    <n v="0.12407814496400001"/>
    <n v="0"/>
    <x v="4"/>
    <s v="069.1:069.9 04-29-04:47:27"/>
    <s v="IsASixAtBest"/>
    <n v="0"/>
    <n v="0"/>
    <n v="1"/>
    <n v="0"/>
    <x v="2"/>
    <n v="223"/>
    <n v="358400"/>
    <n v="0.62221000000000004"/>
    <n v="1.607175"/>
    <n v="4469"/>
    <n v="89"/>
    <m/>
    <n v="1117.99"/>
    <n v="4051.45"/>
    <n v="4861.32"/>
    <n v="2386.3111194805197"/>
    <n v="689.33477049528835"/>
    <n v="2498.0593349879118"/>
    <n v="2997.4122366963525"/>
    <n v="1471.3613072366109"/>
    <n v="220.98371340129279"/>
    <n v="262.20859938090496"/>
    <m/>
    <n v="1"/>
  </r>
  <r>
    <s v="6F0CFF639A69F32E941F9D51536F310E0872AAB7"/>
    <s v="Petibonum"/>
    <n v="199"/>
    <n v="1525007235"/>
    <n v="1525007235"/>
    <n v="-0.51412283232099998"/>
    <n v="-0.51412283232099998"/>
    <n v="199015"/>
    <n v="-1.4916269071E-2"/>
    <n v="0"/>
    <x v="4"/>
    <s v="072.2:073.0 04-29-08:07:15"/>
    <s v="Petibonum"/>
    <n v="0"/>
    <n v="0"/>
    <n v="1"/>
    <n v="0"/>
    <x v="2"/>
    <n v="231"/>
    <n v="409600"/>
    <n v="0.56396500000000005"/>
    <n v="1.7731600000000001"/>
    <n v="4658"/>
    <n v="93"/>
    <m/>
    <n v="1117.99"/>
    <n v="4051.45"/>
    <n v="4861.32"/>
    <n v="2386.3111194805197"/>
    <n v="543.20581469344529"/>
    <n v="1968.5070509930845"/>
    <n v="2362.0043927812762"/>
    <n v="1159.4540879340987"/>
    <n v="199.01528788131841"/>
    <n v="262.1907015169229"/>
    <m/>
    <n v="1"/>
  </r>
  <r>
    <s v="EEF3DB808CBF7B40C990EC7E71A5D8875005DA4B"/>
    <s v="UbuntuCore212"/>
    <n v="140"/>
    <n v="1524953164"/>
    <n v="1524953164"/>
    <n v="-0.74530364214800005"/>
    <n v="-0.74530364214800005"/>
    <n v="139532"/>
    <n v="-3.5948872435400001E-2"/>
    <n v="0"/>
    <x v="6"/>
    <s v="084.4:085.2 04-28-17:06:04"/>
    <s v="UbuntuCore212"/>
    <n v="0"/>
    <n v="0"/>
    <n v="1"/>
    <n v="0"/>
    <x v="2"/>
    <n v="107"/>
    <n v="547840"/>
    <n v="0.19531200000000001"/>
    <n v="5.12"/>
    <n v="5874"/>
    <n v="117"/>
    <m/>
    <n v="1117.99"/>
    <n v="4051.45"/>
    <n v="4861.32"/>
    <n v="885.64026081730776"/>
    <n v="284.74798111495744"/>
    <n v="1031.8895590194852"/>
    <n v="1238.1604983530844"/>
    <n v="225.56934879726359"/>
    <n v="139.53285268563965"/>
    <n v="262.02499687994776"/>
    <m/>
    <n v="1"/>
  </r>
  <r>
    <s v="B20BCE63DBDF34F8A78018A922DC76A03794B033"/>
    <s v="zcidHenry"/>
    <n v="220"/>
    <n v="1525000490"/>
    <n v="1525000490"/>
    <n v="-0.38617399382399997"/>
    <n v="-0.38617399382399997"/>
    <n v="219995"/>
    <n v="-0.198029256924"/>
    <n v="0"/>
    <x v="3"/>
    <s v="061.8:062.6 04-29-06:14:50"/>
    <s v="zcidHenry"/>
    <n v="0"/>
    <n v="0"/>
    <n v="1"/>
    <n v="0"/>
    <x v="2"/>
    <n v="240"/>
    <n v="358400"/>
    <n v="0.66964299999999999"/>
    <n v="1.493333"/>
    <n v="4350"/>
    <n v="87"/>
    <m/>
    <n v="1117.99"/>
    <n v="4051.45"/>
    <n v="4861.32"/>
    <n v="3794.4265750962772"/>
    <n v="686.25133664470627"/>
    <n v="2486.8853727217552"/>
    <n v="2984.0046403435122"/>
    <n v="2329.1177103194259"/>
    <n v="219.99524061347842"/>
    <n v="261.5166684294349"/>
    <m/>
    <n v="1"/>
  </r>
  <r>
    <s v="9E8E965082FFBA5FA5C6A390BA6413DF778A4996"/>
    <s v="Unnamed"/>
    <n v="98"/>
    <n v="1524991621"/>
    <n v="1524991621"/>
    <n v="-0.84692872081299997"/>
    <n v="-0.84692872081299997"/>
    <n v="98146"/>
    <n v="0.103107377747"/>
    <n v="0.944444444444"/>
    <x v="7"/>
    <s v="096.5:097.3 04-29-03:47:01"/>
    <s v="Unnamed"/>
    <n v="1"/>
    <n v="0"/>
    <n v="0"/>
    <n v="0"/>
    <x v="0"/>
    <n v="71"/>
    <n v="641179"/>
    <n v="0.110734"/>
    <n v="9.0306899999999999"/>
    <n v="6161"/>
    <n v="123"/>
    <m/>
    <n v="10125.48"/>
    <n v="10125.48"/>
    <n v="4861.32"/>
    <n v="509.99709399477808"/>
    <n v="1549.920175982385"/>
    <n v="1549.920175982385"/>
    <n v="744.12847093734695"/>
    <n v="78.06590755943337"/>
    <n v="98.146089717841491"/>
    <n v="261.05596280248909"/>
    <m/>
    <n v="1"/>
  </r>
  <r>
    <s v="0EDA1BFCAE225955102EF14CDB29647AD3A44A3B"/>
    <s v="uli6gWhFzfEQWhb9004"/>
    <n v="202"/>
    <n v="1524975578"/>
    <n v="1524975578"/>
    <n v="-0.48696943741799997"/>
    <n v="-0.48696943741799997"/>
    <n v="201731"/>
    <n v="-0.17616716909800001"/>
    <n v="0"/>
    <x v="4"/>
    <s v="064.4:065.2 04-28-23:19:38"/>
    <s v="uli6gWhFzfEQWhb9004"/>
    <n v="0"/>
    <n v="0"/>
    <n v="1"/>
    <n v="0"/>
    <x v="2"/>
    <n v="283"/>
    <n v="393216"/>
    <n v="0.71970599999999996"/>
    <n v="1.389456"/>
    <n v="4228"/>
    <n v="84"/>
    <m/>
    <n v="1117.99"/>
    <n v="4051.45"/>
    <n v="4861.32"/>
    <n v="2386.3111194805197"/>
    <n v="573.5630386610502"/>
    <n v="2078.5176727728435"/>
    <n v="2494.0057344911279"/>
    <n v="1224.2505361227732"/>
    <n v="201.7318256962437"/>
    <n v="259.17707798737064"/>
    <m/>
    <n v="1"/>
  </r>
  <r>
    <s v="9D07DFA6472B80277798D73234348CEF02F2E7D5"/>
    <s v="incircuitryrelay"/>
    <n v="326"/>
    <n v="1524977035"/>
    <n v="1524977035"/>
    <n v="2.1862634027499999"/>
    <n v="2.1862634027499999"/>
    <n v="326273"/>
    <n v="0.66223137620100003"/>
    <n v="0"/>
    <x v="0"/>
    <s v="000.8:001.6 04-28-23:43:55"/>
    <s v="incircuitryrelay"/>
    <n v="0"/>
    <n v="0"/>
    <n v="1"/>
    <n v="0"/>
    <x v="2"/>
    <n v="275"/>
    <n v="102400"/>
    <n v="2.6855470000000001"/>
    <n v="0.37236399999999997"/>
    <n v="94"/>
    <n v="1"/>
    <m/>
    <n v="1117.99"/>
    <n v="4051.45"/>
    <n v="4861.32"/>
    <n v="11818.828055288463"/>
    <n v="3562.2106216404723"/>
    <n v="12908.986863071486"/>
    <n v="15489.446005056629"/>
    <n v="37657.899295960582"/>
    <n v="326.27337244159997"/>
    <n v="259.11136070911999"/>
    <m/>
    <n v="1"/>
  </r>
  <r>
    <s v="0165A680862DE5C34CD7724113472AF7B1DDC9FB"/>
    <s v="heidelbeermann"/>
    <n v="106"/>
    <n v="1524985820"/>
    <n v="1524985820"/>
    <n v="-0.82843250207899999"/>
    <n v="-0.82843250207899999"/>
    <n v="105743"/>
    <n v="7.6050944952299998E-2"/>
    <n v="0"/>
    <x v="7"/>
    <s v="094.1:094.9 04-29-02:10:20"/>
    <s v="heidelbeermann"/>
    <n v="0"/>
    <n v="0"/>
    <n v="1"/>
    <n v="0"/>
    <x v="2"/>
    <n v="106"/>
    <n v="616336"/>
    <n v="0.171984"/>
    <n v="5.8144910000000003"/>
    <n v="5959"/>
    <n v="119"/>
    <m/>
    <n v="1117.99"/>
    <n v="4051.45"/>
    <n v="4861.32"/>
    <n v="509.99709399477808"/>
    <n v="191.8107470006988"/>
    <n v="695.09713945203544"/>
    <n v="834.04450899331573"/>
    <n v="87.498925363665137"/>
    <n v="105.74322539863746"/>
    <n v="258.92105777904629"/>
    <m/>
    <n v="1"/>
  </r>
  <r>
    <s v="B36AD1BF4E468F69333DCFE0DA5F51B2A47EF102"/>
    <s v="AnotherTorRelay"/>
    <n v="228"/>
    <n v="1524991634"/>
    <n v="1524991634"/>
    <n v="-0.30297091141299998"/>
    <n v="-0.30297091141299998"/>
    <n v="228402"/>
    <n v="-1.6040863092899999E-2"/>
    <n v="0"/>
    <x v="4"/>
    <s v="068.3:069.1 04-29-03:47:14"/>
    <s v="AnotherTorRelay"/>
    <n v="0"/>
    <n v="0"/>
    <n v="1"/>
    <n v="0"/>
    <x v="2"/>
    <n v="211"/>
    <n v="327680"/>
    <n v="0.64392099999999997"/>
    <n v="1.552986"/>
    <n v="4421"/>
    <n v="88"/>
    <m/>
    <n v="1117.99"/>
    <n v="4051.45"/>
    <n v="4861.32"/>
    <n v="2386.3111194805197"/>
    <n v="779.27155074938025"/>
    <n v="2823.9785009558013"/>
    <n v="3388.4814489297551"/>
    <n v="1663.3282646965304"/>
    <n v="228.4024917481882"/>
    <n v="258.18574422373172"/>
    <m/>
    <n v="1"/>
  </r>
  <r>
    <s v="ECDC08E04E4035C01DDE42B52DA71B59E33C359B"/>
    <s v="perfectlyHonest"/>
    <n v="215"/>
    <n v="1525000490"/>
    <n v="1525000490"/>
    <n v="-0.39945445247200001"/>
    <n v="-0.39945445247200001"/>
    <n v="215235"/>
    <n v="4.0509427708799998E-2"/>
    <n v="0"/>
    <x v="3"/>
    <s v="061.8:062.6 04-29-06:14:50"/>
    <s v="perfectlyHonest"/>
    <n v="0"/>
    <n v="0"/>
    <n v="1"/>
    <n v="0"/>
    <x v="2"/>
    <n v="223"/>
    <n v="358400"/>
    <n v="0.62221000000000004"/>
    <n v="1.607175"/>
    <n v="4471"/>
    <n v="89"/>
    <m/>
    <n v="1117.99"/>
    <n v="4051.45"/>
    <n v="4861.32"/>
    <n v="3794.4265750962772"/>
    <n v="671.40391668082862"/>
    <n v="2433.0802585323154"/>
    <n v="2919.4440811088166"/>
    <n v="2278.7259850959872"/>
    <n v="215.23552423403518"/>
    <n v="258.18486696382467"/>
    <m/>
    <n v="1"/>
  </r>
  <r>
    <s v="91FD6F28321E79A1E25D83989B289DCCBB7C805F"/>
    <s v="sunshine"/>
    <n v="225"/>
    <n v="1524825276"/>
    <n v="1524825276"/>
    <n v="-0.32330558142499999"/>
    <n v="-0.32330558142499999"/>
    <n v="225203"/>
    <n v="3.1168203192100001E-2"/>
    <n v="0"/>
    <x v="4"/>
    <s v="067.5:068.3 04-27-05:34:36"/>
    <s v="sunshine"/>
    <n v="0"/>
    <n v="0"/>
    <n v="1"/>
    <n v="0"/>
    <x v="2"/>
    <n v="215"/>
    <n v="332800"/>
    <n v="0.646034"/>
    <n v="1.5479069999999999"/>
    <n v="4414"/>
    <n v="88"/>
    <m/>
    <n v="1117.99"/>
    <n v="4051.45"/>
    <n v="4861.32"/>
    <n v="2386.3111194805197"/>
    <n v="756.53759302266428"/>
    <n v="2741.5936021356838"/>
    <n v="3289.6281109070187"/>
    <n v="1614.8034155359276"/>
    <n v="225.20390250175998"/>
    <n v="257.482731751232"/>
    <m/>
    <n v="1"/>
  </r>
  <r>
    <s v="5F3F5EFE8A156D47874E606044E5A3FDA63016ED"/>
    <s v="torly3relayonly"/>
    <n v="199"/>
    <n v="1524989085"/>
    <n v="1524989085"/>
    <n v="-0.49153185938499999"/>
    <n v="-0.49153185938499999"/>
    <n v="199417"/>
    <n v="-0.101477583203"/>
    <n v="0"/>
    <x v="4"/>
    <s v="067.6:068.4 04-29-03:04:45"/>
    <s v="torly3relayonly"/>
    <n v="0"/>
    <n v="0"/>
    <n v="1"/>
    <n v="0"/>
    <x v="2"/>
    <n v="263"/>
    <n v="392192"/>
    <n v="0.67059000000000002"/>
    <n v="1.4912240000000001"/>
    <n v="4348"/>
    <n v="86"/>
    <m/>
    <n v="1117.99"/>
    <n v="4051.45"/>
    <n v="4861.32"/>
    <n v="2386.3111194805197"/>
    <n v="568.46229652616387"/>
    <n v="2060.0332482946419"/>
    <n v="2471.8263413345117"/>
    <n v="1213.363177851159"/>
    <n v="199.41713700407809"/>
    <n v="257.24959590285465"/>
    <m/>
    <n v="1"/>
  </r>
  <r>
    <s v="EA467B3D8F1244839823374F835B72AAB65D46C9"/>
    <s v="RelayOnAsteroids"/>
    <n v="236"/>
    <n v="1524978530"/>
    <n v="1524978530"/>
    <n v="-0.23243237852400001"/>
    <n v="-0.23243237852400001"/>
    <n v="235796"/>
    <n v="3.4750228980700001E-2"/>
    <n v="0"/>
    <x v="4"/>
    <s v="065.2:066.0 04-29-00:08:50"/>
    <s v="RelayOnAsteroids"/>
    <n v="0"/>
    <n v="0"/>
    <n v="1"/>
    <n v="0"/>
    <x v="2"/>
    <n v="236"/>
    <n v="307200"/>
    <n v="0.76822900000000005"/>
    <n v="1.301695"/>
    <n v="4086"/>
    <n v="81"/>
    <m/>
    <n v="1117.99"/>
    <n v="4051.45"/>
    <n v="4861.32"/>
    <n v="2386.3111194805197"/>
    <n v="858.13292513395322"/>
    <n v="3109.7618400289402"/>
    <n v="3731.3918296337079"/>
    <n v="1831.6551500813932"/>
    <n v="235.79677331742721"/>
    <n v="257.21774132219906"/>
    <m/>
    <n v="1"/>
  </r>
  <r>
    <s v="69AD43BDE7EAF6804D092C4231125FF63225355B"/>
    <s v="alpsfeak"/>
    <n v="192"/>
    <n v="1524973472"/>
    <n v="1524973472"/>
    <n v="-0.53150899118100003"/>
    <n v="-0.53150899118100003"/>
    <n v="191893"/>
    <n v="0.11762245129"/>
    <n v="0"/>
    <x v="6"/>
    <s v="079.0:079.8 04-28-22:44:32"/>
    <s v="alpsfeak"/>
    <n v="0"/>
    <n v="0"/>
    <n v="1"/>
    <n v="0"/>
    <x v="2"/>
    <n v="192"/>
    <n v="409600"/>
    <n v="0.46875"/>
    <n v="2.1333329999999999"/>
    <n v="4948"/>
    <n v="98"/>
    <m/>
    <n v="1117.99"/>
    <n v="4051.45"/>
    <n v="4861.32"/>
    <n v="885.64026081730776"/>
    <n v="523.76826294955379"/>
    <n v="1898.0678976797374"/>
    <n v="2277.4847109919806"/>
    <n v="414.91449924102278"/>
    <n v="191.89391721226241"/>
    <n v="257.20574204858366"/>
    <m/>
    <n v="1"/>
  </r>
  <r>
    <s v="F3F9CC955F7C59938F244591DB6BB299CB7455A7"/>
    <s v="PubliusAnonymous"/>
    <n v="226"/>
    <n v="1525002309"/>
    <n v="1525002309"/>
    <n v="-0.31096803973199999"/>
    <n v="-0.31096803973199999"/>
    <n v="225781"/>
    <n v="5.76394873187E-3"/>
    <n v="0"/>
    <x v="4"/>
    <s v="070.7:071.5 04-29-06:45:09"/>
    <s v="PubliusAnonymous"/>
    <n v="0"/>
    <n v="0"/>
    <n v="1"/>
    <n v="0"/>
    <x v="2"/>
    <n v="196"/>
    <n v="327680"/>
    <n v="0.59814500000000004"/>
    <n v="1.671837"/>
    <n v="4536"/>
    <n v="90"/>
    <m/>
    <n v="1117.99"/>
    <n v="4051.45"/>
    <n v="4861.32"/>
    <n v="2386.3111194805197"/>
    <n v="770.33084126002132"/>
    <n v="2791.5785354277882"/>
    <n v="3349.6048490900334"/>
    <n v="1644.244628464988"/>
    <n v="225.78199274061825"/>
    <n v="256.35139491843279"/>
    <m/>
    <n v="1"/>
  </r>
  <r>
    <s v="241F22468155D03628DEC3E7D71990C3DD7CB83F"/>
    <s v="Unnamed"/>
    <n v="196"/>
    <n v="1524995088"/>
    <n v="1524995088"/>
    <n v="-0.50194799374200005"/>
    <n v="-0.50194799374200005"/>
    <n v="195842"/>
    <n v="-0.65424297037199997"/>
    <n v="0"/>
    <x v="5"/>
    <s v="040.2:040.9 04-29-04:44:48"/>
    <s v="Unnamed"/>
    <n v="0"/>
    <n v="0"/>
    <n v="1"/>
    <n v="0"/>
    <x v="2"/>
    <n v="421"/>
    <n v="393216"/>
    <n v="1.0706580000000001"/>
    <n v="0.93400499999999997"/>
    <n v="2859"/>
    <n v="57"/>
    <m/>
    <n v="1117.99"/>
    <n v="4051.45"/>
    <n v="4861.32"/>
    <n v="4819.491751072962"/>
    <n v="556.81716247638133"/>
    <n v="2017.8328007539737"/>
    <n v="2421.19017906214"/>
    <n v="2400.3575357657701"/>
    <n v="195.84201769274571"/>
    <n v="255.05421238492201"/>
    <m/>
    <n v="1"/>
  </r>
  <r>
    <s v="F0AE922B4D358F3AF6B76222A2526B0470E7D913"/>
    <s v="Deteros"/>
    <n v="232"/>
    <n v="1524991634"/>
    <n v="1524991634"/>
    <n v="-0.245431189148"/>
    <n v="-0.245431189148"/>
    <n v="231803"/>
    <n v="0.105496792819"/>
    <n v="0"/>
    <x v="4"/>
    <s v="068.3:069.1 04-29-03:47:14"/>
    <s v="Deteros"/>
    <n v="0"/>
    <n v="0"/>
    <n v="1"/>
    <n v="0"/>
    <x v="2"/>
    <n v="212"/>
    <n v="307200"/>
    <n v="0.69010400000000005"/>
    <n v="1.449057"/>
    <n v="4308"/>
    <n v="86"/>
    <m/>
    <n v="1117.99"/>
    <n v="4051.45"/>
    <n v="4861.32"/>
    <n v="2386.3111194805197"/>
    <n v="843.60038484442748"/>
    <n v="3057.0978087263352"/>
    <n v="3668.2004515710446"/>
    <n v="1800.6359437493206"/>
    <n v="231.80353869373442"/>
    <n v="254.4224770856141"/>
    <m/>
    <n v="1"/>
  </r>
  <r>
    <s v="1E9367DAD9DF1D3542D66B4AB32499D5B9B6691B"/>
    <s v="MindZeroFive"/>
    <n v="195"/>
    <n v="1525005297"/>
    <n v="1525005297"/>
    <n v="-0.50469687563700005"/>
    <n v="-0.50469687563700005"/>
    <n v="194761"/>
    <n v="-0.10383581728999999"/>
    <n v="0"/>
    <x v="4"/>
    <s v="071.5:072.3 04-29-07:34:57"/>
    <s v="MindZeroFive"/>
    <n v="0"/>
    <n v="0"/>
    <n v="1"/>
    <n v="0"/>
    <x v="2"/>
    <n v="228"/>
    <n v="393216"/>
    <n v="0.57983399999999996"/>
    <n v="1.7246319999999999"/>
    <n v="4594"/>
    <n v="91"/>
    <m/>
    <n v="1117.99"/>
    <n v="4051.45"/>
    <n v="4861.32"/>
    <n v="2386.3111194805197"/>
    <n v="553.74394000659026"/>
    <n v="2006.695843200476"/>
    <n v="2407.8269845283389"/>
    <n v="1181.9473531808694"/>
    <n v="194.76111334952139"/>
    <n v="254.29757934466497"/>
    <m/>
    <n v="1"/>
  </r>
  <r>
    <s v="AF7A464AC83F42F1AEEDE0105014E23A23F098E3"/>
    <s v="octothorpe"/>
    <n v="217"/>
    <n v="1524912765"/>
    <n v="1524912765"/>
    <n v="-0.358861332117"/>
    <n v="-0.358861332117"/>
    <n v="216653"/>
    <n v="-0.14307075450000001"/>
    <n v="0"/>
    <x v="4"/>
    <s v="062.0:062.8 04-28-05:52:45"/>
    <s v="octothorpe"/>
    <n v="0"/>
    <n v="0"/>
    <n v="1"/>
    <n v="0"/>
    <x v="2"/>
    <n v="231"/>
    <n v="337920"/>
    <n v="0.68359400000000003"/>
    <n v="1.4628570000000001"/>
    <n v="4324"/>
    <n v="86"/>
    <m/>
    <n v="1117.99"/>
    <n v="4051.45"/>
    <n v="4861.32"/>
    <n v="2386.3111194805197"/>
    <n v="716.78661930651515"/>
    <n v="2597.5412559945803"/>
    <n v="3116.7802289529855"/>
    <n v="1529.9563322981307"/>
    <n v="216.65357865102337"/>
    <n v="253.03350505571632"/>
    <m/>
    <n v="1"/>
  </r>
  <r>
    <s v="47648601F00404C8CE4C7814203957CF548C67A1"/>
    <s v="AlbertStool"/>
    <n v="229"/>
    <n v="1524979588"/>
    <n v="1524979588"/>
    <n v="-0.25440776088700001"/>
    <n v="-0.25440776088700001"/>
    <n v="229045"/>
    <n v="-1.35688790313E-2"/>
    <n v="0"/>
    <x v="5"/>
    <s v="049.8:050.6 04-29-00:26:28"/>
    <s v="AlbertStool"/>
    <n v="0"/>
    <n v="0"/>
    <n v="1"/>
    <n v="1"/>
    <x v="2"/>
    <n v="20"/>
    <n v="307200"/>
    <n v="1"/>
    <n v="1"/>
    <n v="3250"/>
    <n v="65"/>
    <m/>
    <n v="1117.99"/>
    <n v="4051.45"/>
    <n v="4861.32"/>
    <n v="4819.491751072962"/>
    <n v="833.56466740594283"/>
    <n v="3020.7296771543638"/>
    <n v="3624.5624638448089"/>
    <n v="3593.3756460691229"/>
    <n v="229.04593585551359"/>
    <n v="252.49215509885951"/>
    <m/>
    <n v="1"/>
  </r>
  <r>
    <s v="D5A48C77ADCA4B50B837840BBEB2BA26F1C61707"/>
    <s v="Riposte"/>
    <n v="228"/>
    <n v="1525002309"/>
    <n v="1525002309"/>
    <n v="-0.25812943643199998"/>
    <n v="-0.25812943643199998"/>
    <n v="227902"/>
    <n v="0.14705619564799999"/>
    <n v="0"/>
    <x v="4"/>
    <s v="070.7:071.5 04-29-06:45:09"/>
    <s v="Riposte"/>
    <n v="0"/>
    <n v="0"/>
    <n v="1"/>
    <n v="0"/>
    <x v="2"/>
    <n v="183"/>
    <n v="307200"/>
    <n v="0.59570299999999998"/>
    <n v="1.6786890000000001"/>
    <n v="4543"/>
    <n v="90"/>
    <m/>
    <n v="1117.99"/>
    <n v="4051.45"/>
    <n v="4861.32"/>
    <n v="2386.3111194805197"/>
    <n v="829.40387136338836"/>
    <n v="3005.6514947675737"/>
    <n v="3606.4702080843899"/>
    <n v="1770.3339750575983"/>
    <n v="227.90263712808962"/>
    <n v="251.69184598966271"/>
    <m/>
    <n v="1"/>
  </r>
  <r>
    <s v="5AD00EDE8F0EA526F6C1770C8688F8B786ACBD6D"/>
    <s v="Unnamed"/>
    <n v="245"/>
    <n v="1524998183"/>
    <n v="1524998183"/>
    <n v="-7.9062361701899994E-2"/>
    <n v="-7.9062361701899994E-2"/>
    <n v="245190"/>
    <n v="-0.108146400322"/>
    <n v="0"/>
    <x v="3"/>
    <s v="061.0:061.8 04-29-05:36:23"/>
    <s v="Unnamed"/>
    <n v="0"/>
    <n v="0"/>
    <n v="1"/>
    <n v="0"/>
    <x v="2"/>
    <n v="220"/>
    <n v="266240"/>
    <n v="0.826322"/>
    <n v="1.2101820000000001"/>
    <n v="3944"/>
    <n v="78"/>
    <m/>
    <n v="1117.99"/>
    <n v="4051.45"/>
    <n v="4861.32"/>
    <n v="3794.4265750962772"/>
    <n v="1029.5990702408928"/>
    <n v="3731.1327946828374"/>
    <n v="4476.9725598113191"/>
    <n v="3494.4302487647137"/>
    <n v="245.19043682048616"/>
    <n v="251.50530577434031"/>
    <m/>
    <n v="1"/>
  </r>
  <r>
    <s v="C8218B3A35F9782726942CCFC491C42B1ADF30FB"/>
    <s v="adab"/>
    <n v="227"/>
    <n v="1524991634"/>
    <n v="1524991634"/>
    <n v="-0.26030895032200002"/>
    <n v="-0.26030895032200002"/>
    <n v="227233"/>
    <n v="0.22293606379100001"/>
    <n v="0"/>
    <x v="4"/>
    <s v="068.3:069.1 04-29-03:47:14"/>
    <s v="adab"/>
    <n v="0"/>
    <n v="0"/>
    <n v="1"/>
    <n v="0"/>
    <x v="2"/>
    <n v="227"/>
    <n v="307200"/>
    <n v="0.73893200000000003"/>
    <n v="1.3533040000000001"/>
    <n v="4167"/>
    <n v="83"/>
    <m/>
    <n v="1117.99"/>
    <n v="4051.45"/>
    <n v="4861.32"/>
    <n v="2386.3111194805197"/>
    <n v="826.96719662950727"/>
    <n v="2996.8213032179333"/>
    <n v="3595.8748936206548"/>
    <n v="1765.132976826829"/>
    <n v="227.23309046108162"/>
    <n v="251.2231633227571"/>
    <m/>
    <n v="1"/>
  </r>
  <r>
    <s v="4069475EFBF8CF0D4FB8046D44B96796E878C357"/>
    <s v="forgotten"/>
    <n v="226"/>
    <n v="1524944998"/>
    <n v="1524944998"/>
    <n v="-0.26513953542899998"/>
    <n v="-0.26513953542899998"/>
    <n v="225749"/>
    <n v="0.163443986382"/>
    <n v="0"/>
    <x v="4"/>
    <s v="069.8:070.6 04-28-14:49:58"/>
    <s v="forgotten"/>
    <n v="0"/>
    <n v="0"/>
    <n v="1"/>
    <n v="0"/>
    <x v="2"/>
    <n v="226"/>
    <n v="307200"/>
    <n v="0.73567700000000003"/>
    <n v="1.3592919999999999"/>
    <n v="4182"/>
    <n v="83"/>
    <m/>
    <n v="1117.99"/>
    <n v="4051.45"/>
    <n v="4861.32"/>
    <n v="2386.3111194805197"/>
    <n v="821.56665078573224"/>
    <n v="2977.2504291861778"/>
    <n v="3572.3918736282935"/>
    <n v="1753.6056978723977"/>
    <n v="225.74913471621119"/>
    <n v="250.18439430134785"/>
    <m/>
    <n v="1"/>
  </r>
  <r>
    <s v="809440FFD575696239DF53F45D49580E4E613395"/>
    <s v="camus"/>
    <n v="290"/>
    <n v="1524985656"/>
    <n v="1524985656"/>
    <n v="0.89082176768300003"/>
    <n v="0.89082176768300003"/>
    <n v="290430"/>
    <n v="0.42963738001700003"/>
    <n v="0"/>
    <x v="2"/>
    <s v="033.7:034.5 04-29-02:07:36"/>
    <s v="camus"/>
    <n v="0"/>
    <n v="0"/>
    <n v="1"/>
    <n v="0"/>
    <x v="2"/>
    <n v="195"/>
    <n v="153600"/>
    <n v="1.269531"/>
    <n v="0.78769199999999995"/>
    <n v="2086"/>
    <n v="41"/>
    <m/>
    <n v="1117.99"/>
    <n v="4051.45"/>
    <n v="4861.32"/>
    <n v="6440.9193022088357"/>
    <n v="2113.9198280519172"/>
    <n v="7660.5698506792905"/>
    <n v="9191.8896756727208"/>
    <n v="12178.630420506066"/>
    <n v="290.43022351610881"/>
    <n v="249.38115646127616"/>
    <m/>
    <n v="1"/>
  </r>
  <r>
    <s v="D747BC3D29CF0D60A51232B1A26D24A3ED35E84D"/>
    <s v="UbuntuCore213"/>
    <n v="39"/>
    <n v="1524998348"/>
    <n v="1524998348"/>
    <n v="-0.94684567829699995"/>
    <n v="-0.94684567829699995"/>
    <n v="39298"/>
    <n v="-2.6684266892899999E-3"/>
    <n v="0"/>
    <x v="7"/>
    <s v="098.0:098.8 04-29-05:39:08"/>
    <s v="UbuntuCore213"/>
    <n v="0"/>
    <n v="0"/>
    <n v="1"/>
    <n v="0"/>
    <x v="2"/>
    <n v="39"/>
    <n v="739328"/>
    <n v="5.2750999999999999E-2"/>
    <n v="18.957128000000001"/>
    <n v="6333"/>
    <n v="126"/>
    <m/>
    <n v="1117.99"/>
    <n v="4051.45"/>
    <n v="4861.32"/>
    <n v="509.99709399477808"/>
    <n v="59.426000120737029"/>
    <n v="215.35207666361956"/>
    <n v="258.4001671812282"/>
    <n v="27.108549601793591"/>
    <n v="39.298478356035623"/>
    <n v="249.30733484922493"/>
    <m/>
    <n v="1"/>
  </r>
  <r>
    <s v="383FE34F6737C1F49DF0E9C4C250510E502FA40B"/>
    <s v="GniX"/>
    <n v="215"/>
    <n v="1524999455"/>
    <n v="1524999455"/>
    <n v="-0.34267711881599999"/>
    <n v="-0.34267711881599999"/>
    <n v="215391"/>
    <n v="3.6743066344500003E-2"/>
    <n v="0"/>
    <x v="4"/>
    <s v="069.9:070.7 04-29-05:57:35"/>
    <s v="GniX"/>
    <n v="0"/>
    <n v="0"/>
    <n v="1"/>
    <n v="0"/>
    <x v="2"/>
    <n v="215"/>
    <n v="327680"/>
    <n v="0.65612800000000004"/>
    <n v="1.5240929999999999"/>
    <n v="4392"/>
    <n v="87"/>
    <m/>
    <n v="1117.99"/>
    <n v="4051.45"/>
    <n v="4861.32"/>
    <n v="2386.3111194805197"/>
    <n v="734.88040793490006"/>
    <n v="2663.1107869729167"/>
    <n v="3195.4568687574024"/>
    <n v="1568.5769004583515"/>
    <n v="215.39156170637312"/>
    <n v="249.07809319446119"/>
    <m/>
    <n v="1"/>
  </r>
  <r>
    <s v="9DC0A95DF2E286ACADF7BE03F44C374CD167263A"/>
    <s v="ten06"/>
    <n v="130"/>
    <n v="1524978554"/>
    <n v="1524978554"/>
    <n v="-0.75261115600200001"/>
    <n v="-0.75261115600200001"/>
    <n v="129703"/>
    <n v="5.8068572260999998E-2"/>
    <n v="0"/>
    <x v="7"/>
    <s v="091.8:092.6 04-29-00:09:14"/>
    <s v="ten06"/>
    <n v="1"/>
    <n v="0"/>
    <n v="0"/>
    <n v="0"/>
    <x v="0"/>
    <n v="130"/>
    <n v="524288"/>
    <n v="0.24795500000000001"/>
    <n v="4.032985"/>
    <n v="5668"/>
    <n v="113"/>
    <m/>
    <n v="10125.48"/>
    <n v="10125.48"/>
    <n v="4861.32"/>
    <n v="509.99709399477808"/>
    <n v="2504.9307921248687"/>
    <n v="2504.9307921248687"/>
    <n v="1202.6363351043572"/>
    <n v="126.16759152570749"/>
    <n v="129.70300224202342"/>
    <n v="248.07850156941643"/>
    <m/>
    <n v="1"/>
  </r>
  <r>
    <s v="1D5EE290181CBE92062ABD9D6EF00FEAE557CDC5"/>
    <s v="GoNutsGuysJupiter"/>
    <n v="93"/>
    <n v="1524928477"/>
    <n v="1524928477"/>
    <n v="-0.84789864402000004"/>
    <n v="-0.84789864402000004"/>
    <n v="92534"/>
    <n v="-6.91666681596E-2"/>
    <n v="0"/>
    <x v="7"/>
    <s v="092.5:093.3 04-28-10:14:37"/>
    <s v="GoNutsGuysJupiter"/>
    <n v="1"/>
    <n v="0"/>
    <n v="0"/>
    <n v="0"/>
    <x v="0"/>
    <n v="100"/>
    <n v="608373"/>
    <n v="0.16437299999999999"/>
    <n v="6.0837300000000001"/>
    <n v="6004"/>
    <n v="120"/>
    <m/>
    <n v="10125.48"/>
    <n v="10125.48"/>
    <n v="4861.32"/>
    <n v="509.99709399477808"/>
    <n v="1540.09923794837"/>
    <n v="1540.09923794837"/>
    <n v="739.41336385269335"/>
    <n v="77.571249542465239"/>
    <n v="92.534358241620524"/>
    <n v="247.28595076913439"/>
    <m/>
    <n v="1"/>
  </r>
  <r>
    <s v="DBF9AC4F2349F12FEE933644E302787E890956B8"/>
    <s v="donodalua"/>
    <n v="169"/>
    <n v="1524984900"/>
    <n v="1524984900"/>
    <n v="-0.59951174463400003"/>
    <n v="-0.59951174463400003"/>
    <n v="169406"/>
    <n v="4.6012079682800001E-2"/>
    <n v="0"/>
    <x v="6"/>
    <s v="082.2:083.0 04-29-01:55:00"/>
    <s v="donodalua"/>
    <n v="0"/>
    <n v="0"/>
    <n v="1"/>
    <n v="0"/>
    <x v="2"/>
    <n v="147"/>
    <n v="423000"/>
    <n v="0.34751799999999999"/>
    <n v="2.877551"/>
    <n v="5327"/>
    <n v="106"/>
    <m/>
    <n v="1117.99"/>
    <n v="4051.45"/>
    <n v="4861.32"/>
    <n v="885.64026081730776"/>
    <n v="447.7418646166343"/>
    <n v="1622.5581422025805"/>
    <n v="1946.9015655758428"/>
    <n v="354.68852293661274"/>
    <n v="169.406532019818"/>
    <n v="245.48457241387257"/>
    <m/>
    <n v="1"/>
  </r>
  <r>
    <s v="9A8A10CAE9DF631BC8C08FB92C950DD58581209D"/>
    <s v="Unnamed"/>
    <n v="175"/>
    <n v="1524985992"/>
    <n v="1524985992"/>
    <n v="-0.57305165977200001"/>
    <n v="-0.57305165977200001"/>
    <n v="174878"/>
    <n v="-0.141346068617"/>
    <n v="0"/>
    <x v="4"/>
    <s v="066.8:067.5 04-29-02:13:12"/>
    <s v="Unnamed"/>
    <n v="0"/>
    <n v="0"/>
    <n v="1"/>
    <n v="0"/>
    <x v="2"/>
    <n v="282"/>
    <n v="409600"/>
    <n v="0.68847700000000001"/>
    <n v="1.4524820000000001"/>
    <n v="4314"/>
    <n v="86"/>
    <m/>
    <n v="1117.99"/>
    <n v="4051.45"/>
    <n v="4861.32"/>
    <n v="2386.3111194805197"/>
    <n v="477.32397489150173"/>
    <n v="1729.7598530167304"/>
    <n v="2075.5325053171809"/>
    <n v="1018.8315717298284"/>
    <n v="174.8780401573888"/>
    <n v="245.2946281101722"/>
    <m/>
    <n v="1"/>
  </r>
  <r>
    <s v="F696565D354E548F24AA1D9672C42AF1DBEFCAC3"/>
    <s v="nick"/>
    <n v="215"/>
    <n v="1524999455"/>
    <n v="1524999455"/>
    <n v="-0.31113443852"/>
    <n v="-0.31113443852"/>
    <n v="215146"/>
    <n v="7.0476456104799995E-2"/>
    <n v="0"/>
    <x v="4"/>
    <s v="069.9:070.7 04-29-05:57:35"/>
    <s v="nick"/>
    <n v="0"/>
    <n v="0"/>
    <n v="1"/>
    <n v="0"/>
    <x v="2"/>
    <n v="215"/>
    <n v="312320"/>
    <n v="0.68839700000000004"/>
    <n v="1.4526509999999999"/>
    <n v="4315"/>
    <n v="86"/>
    <m/>
    <n v="1117.99"/>
    <n v="4051.45"/>
    <n v="4861.32"/>
    <n v="2386.3111194805197"/>
    <n v="770.14480907902521"/>
    <n v="2790.9043790581459"/>
    <n v="3348.7959313339534"/>
    <n v="1643.8475491869156"/>
    <n v="215.1464921614336"/>
    <n v="244.29854451300355"/>
    <m/>
    <n v="1"/>
  </r>
  <r>
    <s v="E78B36F2D170FB96380F6E2B62A5785F0EECC9D7"/>
    <s v="TheOnionRouterAU"/>
    <n v="180"/>
    <n v="1524971186"/>
    <n v="1524971186"/>
    <n v="-0.54304954268700001"/>
    <n v="-0.54304954268700001"/>
    <n v="179680"/>
    <n v="3.5534071599699998E-2"/>
    <n v="0"/>
    <x v="6"/>
    <s v="078.2:079.0 04-28-22:06:26"/>
    <s v="TheOnionRouterAU"/>
    <n v="0"/>
    <n v="0"/>
    <n v="1"/>
    <n v="0"/>
    <x v="2"/>
    <n v="180"/>
    <n v="393216"/>
    <n v="0.457764"/>
    <n v="2.1845330000000001"/>
    <n v="4996"/>
    <n v="99"/>
    <m/>
    <n v="1117.99"/>
    <n v="4051.45"/>
    <n v="4861.32"/>
    <n v="885.64026081730776"/>
    <n v="510.86604177136087"/>
    <n v="1851.3119302807538"/>
    <n v="2221.3823971448328"/>
    <n v="404.69372219527338"/>
    <n v="179.68023102278863"/>
    <n v="243.74096171595204"/>
    <m/>
    <n v="1"/>
  </r>
  <r>
    <s v="2F2D3AEC2C68DF4DF2B25063CFDF960B3F300A9F"/>
    <s v="TeamSnowdenA0uRe0r"/>
    <n v="216"/>
    <n v="1524961570"/>
    <n v="1524961570"/>
    <n v="-0.29669826745200001"/>
    <n v="-0.29669826745200001"/>
    <n v="216054"/>
    <n v="9.5077416218199998E-2"/>
    <n v="0"/>
    <x v="4"/>
    <s v="073.9:074.7 04-28-19:26:10"/>
    <s v="TeamSnowdenA0uRe0r"/>
    <n v="0"/>
    <n v="0"/>
    <n v="1"/>
    <n v="0"/>
    <x v="2"/>
    <n v="216"/>
    <n v="307200"/>
    <n v="0.703125"/>
    <n v="1.4222220000000001"/>
    <n v="4267"/>
    <n v="85"/>
    <m/>
    <n v="1117.99"/>
    <n v="4051.45"/>
    <n v="4861.32"/>
    <n v="2386.3111194805197"/>
    <n v="786.28430397133855"/>
    <n v="2849.3918043315944"/>
    <n v="3418.9747784702431"/>
    <n v="1678.2967447292069"/>
    <n v="216.0542922387456"/>
    <n v="243.39800456712194"/>
    <m/>
    <n v="1"/>
  </r>
  <r>
    <s v="267A9DB6E60A56CBB0652FA8F99151B2EC01C985"/>
    <s v="UbuntuCore212"/>
    <n v="162"/>
    <n v="1525006228"/>
    <n v="1525006228"/>
    <n v="-0.62443703678600004"/>
    <n v="-0.62443703678600004"/>
    <n v="162364"/>
    <n v="-0.12577382004900001"/>
    <n v="0"/>
    <x v="6"/>
    <s v="075.0:075.8 04-29-07:50:28"/>
    <s v="UbuntuCore212"/>
    <n v="0"/>
    <n v="0"/>
    <n v="1"/>
    <n v="0"/>
    <x v="2"/>
    <n v="217"/>
    <n v="432324"/>
    <n v="0.501938"/>
    <n v="1.9922759999999999"/>
    <n v="4847"/>
    <n v="96"/>
    <m/>
    <n v="1117.99"/>
    <n v="4051.45"/>
    <n v="4861.32"/>
    <n v="885.64026081730776"/>
    <n v="419.87563724361979"/>
    <n v="1521.5745673133601"/>
    <n v="1825.7317443314821"/>
    <n v="332.6136806941679"/>
    <n v="162.36488250852932"/>
    <n v="243.35261775597053"/>
    <m/>
    <n v="1"/>
  </r>
  <r>
    <s v="603C13B52F97A5F723B22640BEA61A9B26C4A499"/>
    <s v="evigfilosofi"/>
    <n v="215"/>
    <n v="1525005297"/>
    <n v="1525005297"/>
    <n v="-0.30045725776999999"/>
    <n v="-0.30045725776999999"/>
    <n v="214899"/>
    <n v="8.0310361320099999E-2"/>
    <n v="0"/>
    <x v="4"/>
    <s v="071.5:072.3 04-29-07:34:57"/>
    <s v="evigfilosofi"/>
    <n v="0"/>
    <n v="0"/>
    <n v="1"/>
    <n v="0"/>
    <x v="2"/>
    <n v="179"/>
    <n v="307200"/>
    <n v="0.58268200000000003"/>
    <n v="1.7162010000000001"/>
    <n v="4586"/>
    <n v="91"/>
    <m/>
    <n v="1117.99"/>
    <n v="4051.45"/>
    <n v="4861.32"/>
    <n v="2386.3111194805197"/>
    <n v="782.08179038571768"/>
    <n v="2834.1624430077336"/>
    <n v="3400.7011236575436"/>
    <n v="1669.3266243353439"/>
    <n v="214.899530413056"/>
    <n v="242.58967128913923"/>
    <m/>
    <n v="1"/>
  </r>
  <r>
    <s v="7821FD1EDD303D5D88C4C396884CD8A05C94AC58"/>
    <s v="creeper"/>
    <n v="215"/>
    <n v="1524819201"/>
    <n v="1524819201"/>
    <n v="-0.300561367927"/>
    <n v="-0.300561367927"/>
    <n v="214867"/>
    <n v="0.102644161708"/>
    <n v="0"/>
    <x v="4"/>
    <s v="065.9:066.7 04-27-03:53:21"/>
    <s v="creeper"/>
    <n v="0"/>
    <n v="0"/>
    <n v="1"/>
    <n v="0"/>
    <x v="2"/>
    <n v="215"/>
    <n v="307200"/>
    <n v="0.69986999999999999"/>
    <n v="1.4288369999999999"/>
    <n v="4276"/>
    <n v="85"/>
    <m/>
    <n v="1117.99"/>
    <n v="4051.45"/>
    <n v="4861.32"/>
    <n v="2386.3111194805197"/>
    <n v="781.96539627129323"/>
    <n v="2833.7406459121553"/>
    <n v="3400.1950108691158"/>
    <n v="1669.0781851100437"/>
    <n v="214.86754777282559"/>
    <n v="242.56728344097792"/>
    <m/>
    <n v="1"/>
  </r>
  <r>
    <s v="B9ECA633E711D0452C93925A5E30DD17B4DE8C2E"/>
    <s v="donatello"/>
    <n v="230"/>
    <n v="1524977546"/>
    <n v="1524977546"/>
    <n v="-0.14528826473000001"/>
    <n v="-0.14528826473000001"/>
    <n v="230184"/>
    <n v="0.131716695213"/>
    <n v="0"/>
    <x v="3"/>
    <s v="054.8:055.6 04-28-23:52:26"/>
    <s v="donatello"/>
    <n v="0"/>
    <n v="0"/>
    <n v="1"/>
    <n v="0"/>
    <x v="2"/>
    <n v="141"/>
    <n v="269312"/>
    <n v="0.52355600000000002"/>
    <n v="1.9100140000000001"/>
    <n v="4785"/>
    <n v="95"/>
    <m/>
    <n v="1117.99"/>
    <n v="4051.45"/>
    <n v="4861.32"/>
    <n v="3794.4265750962772"/>
    <n v="955.55917291450726"/>
    <n v="3462.8218598596413"/>
    <n v="4155.0272529027561"/>
    <n v="3243.1409223551423"/>
    <n v="230.18412684903424"/>
    <n v="241.92248879432395"/>
    <m/>
    <n v="1"/>
  </r>
  <r>
    <s v="614236B1A74E126294829E8932AD44E2BA0540F6"/>
    <s v="sybillia"/>
    <n v="212"/>
    <n v="1524955173"/>
    <n v="1524955173"/>
    <n v="-0.31096645612000001"/>
    <n v="-0.31096645612000001"/>
    <n v="211671"/>
    <n v="-0.15576646790199999"/>
    <n v="0"/>
    <x v="4"/>
    <s v="071.4:072.2 04-28-17:39:33"/>
    <s v="sybillia"/>
    <n v="0"/>
    <n v="0"/>
    <n v="1"/>
    <n v="0"/>
    <x v="2"/>
    <n v="203"/>
    <n v="307200"/>
    <n v="0.66080700000000003"/>
    <n v="1.5133000000000001"/>
    <n v="4372"/>
    <n v="87"/>
    <m/>
    <n v="1117.99"/>
    <n v="4051.45"/>
    <n v="4861.32"/>
    <n v="2386.3111194805197"/>
    <n v="770.33261172240111"/>
    <n v="2791.5849513526255"/>
    <n v="3349.6125475347212"/>
    <n v="1644.2484074559125"/>
    <n v="211.67110467993598"/>
    <n v="240.3297732759552"/>
    <m/>
    <n v="1"/>
  </r>
  <r>
    <s v="01D7461B244FD409CBBE78CFF6F3FAE483F5CF14"/>
    <s v="haal"/>
    <n v="60"/>
    <n v="1524985820"/>
    <n v="1524985820"/>
    <n v="-0.90993571696200004"/>
    <n v="-0.90993571696200004"/>
    <n v="59555"/>
    <n v="-4.1331147127100003E-2"/>
    <n v="0"/>
    <x v="7"/>
    <s v="094.1:094.9 04-29-02:10:20"/>
    <s v="haal"/>
    <n v="1"/>
    <n v="0"/>
    <n v="0"/>
    <n v="0"/>
    <x v="0"/>
    <n v="93"/>
    <n v="661259"/>
    <n v="0.14064099999999999"/>
    <n v="7.1103120000000004"/>
    <n v="6076"/>
    <n v="121"/>
    <m/>
    <n v="10125.48"/>
    <n v="10125.48"/>
    <n v="4861.32"/>
    <n v="509.99709399477808"/>
    <n v="911.9440966156078"/>
    <n v="911.9440966156078"/>
    <n v="437.83130041828991"/>
    <n v="45.932522622103164"/>
    <n v="59.55581773742481"/>
    <n v="240.06677241619738"/>
    <m/>
    <n v="1"/>
  </r>
  <r>
    <s v="00B22A39464D8A0F6879B83F8E5AA8E2830F740C"/>
    <s v="hozipi"/>
    <n v="211"/>
    <n v="1524985992"/>
    <n v="1524985992"/>
    <n v="-0.31349925176100002"/>
    <n v="-0.31349925176100002"/>
    <n v="210893"/>
    <n v="-1.4031697265E-2"/>
    <n v="0"/>
    <x v="4"/>
    <s v="066.8:067.5 04-29-02:13:12"/>
    <s v="hozipi"/>
    <n v="0"/>
    <n v="0"/>
    <n v="1"/>
    <n v="0"/>
    <x v="2"/>
    <n v="211"/>
    <n v="307200"/>
    <n v="0.68684900000000004"/>
    <n v="1.455924"/>
    <n v="4317"/>
    <n v="86"/>
    <m/>
    <n v="1117.99"/>
    <n v="4051.45"/>
    <n v="4861.32"/>
    <n v="2386.3111194805197"/>
    <n v="767.50097152371961"/>
    <n v="2781.3234564528962"/>
    <n v="3337.2998174292152"/>
    <n v="1638.2043690544224"/>
    <n v="210.89302985902077"/>
    <n v="239.78512090131457"/>
    <m/>
    <n v="1"/>
  </r>
  <r>
    <s v="4CEAFC9B152E7B1EFC4B7C3C6F46BAACE6B6FE8B"/>
    <s v="UbuntuCore212"/>
    <n v="75"/>
    <n v="1524994035"/>
    <n v="1524994035"/>
    <n v="-0.88066758629800002"/>
    <n v="-0.88066758629800002"/>
    <n v="74538"/>
    <n v="-1.0095505384200001"/>
    <n v="0"/>
    <x v="7"/>
    <s v="097.3:098.1 04-29-04:27:15"/>
    <s v="UbuntuCore212"/>
    <n v="0"/>
    <n v="0"/>
    <n v="1"/>
    <n v="0"/>
    <x v="2"/>
    <n v="50"/>
    <n v="624627"/>
    <n v="8.0047999999999994E-2"/>
    <n v="12.49254"/>
    <n v="6273"/>
    <n v="125"/>
    <m/>
    <n v="1117.99"/>
    <n v="4051.45"/>
    <n v="4861.32"/>
    <n v="509.99709399477808"/>
    <n v="133.41244519469896"/>
    <n v="483.4693074929678"/>
    <n v="580.11304937780653"/>
    <n v="60.859184207402627"/>
    <n v="74.538247573439151"/>
    <n v="239.56487330140746"/>
    <m/>
    <n v="1"/>
  </r>
  <r>
    <s v="29489B3CD69FE6A9A9CEDDF7D7658079BB17A0B3"/>
    <s v="karbtor"/>
    <n v="210"/>
    <n v="1524985992"/>
    <n v="1524985992"/>
    <n v="-0.31525556553299999"/>
    <n v="-0.31525556553299999"/>
    <n v="210353"/>
    <n v="-1.75455528153E-2"/>
    <n v="0"/>
    <x v="4"/>
    <s v="066.8:067.5 04-29-02:13:12"/>
    <s v="karbtor"/>
    <n v="0"/>
    <n v="0"/>
    <n v="1"/>
    <n v="0"/>
    <x v="2"/>
    <n v="209"/>
    <n v="307200"/>
    <n v="0.68033900000000003"/>
    <n v="1.4698560000000001"/>
    <n v="4333"/>
    <n v="86"/>
    <m/>
    <n v="1117.99"/>
    <n v="4051.45"/>
    <n v="4861.32"/>
    <n v="2386.3111194805197"/>
    <n v="765.53743028976123"/>
    <n v="2774.2078390213269"/>
    <n v="3328.761814163116"/>
    <n v="1634.0132579710021"/>
    <n v="210.35349026826239"/>
    <n v="239.40744318778368"/>
    <m/>
    <n v="1"/>
  </r>
  <r>
    <s v="EAA5EFF89E36E29CC956B90318F666B4533F52E0"/>
    <s v="io"/>
    <n v="210"/>
    <n v="1524978530"/>
    <n v="1524978530"/>
    <n v="-0.31622752570700002"/>
    <n v="-0.31622752570700002"/>
    <n v="210054"/>
    <n v="-4.7120484559499999E-2"/>
    <n v="0"/>
    <x v="4"/>
    <s v="065.2:066.0 04-29-00:08:50"/>
    <s v="io"/>
    <n v="0"/>
    <n v="0"/>
    <n v="1"/>
    <n v="0"/>
    <x v="2"/>
    <n v="210"/>
    <n v="307200"/>
    <n v="0.68359400000000003"/>
    <n v="1.4628570000000001"/>
    <n v="4325"/>
    <n v="86"/>
    <m/>
    <n v="1117.99"/>
    <n v="4051.45"/>
    <n v="4861.32"/>
    <n v="2386.3111194805197"/>
    <n v="764.45078853483108"/>
    <n v="2770.2699909743747"/>
    <n v="3324.0368047300467"/>
    <n v="1631.6938586000938"/>
    <n v="210.05490410280962"/>
    <n v="239.1984328719667"/>
    <m/>
    <n v="1"/>
  </r>
  <r>
    <s v="A591657CC7FECC795ED43FE3EF22290E533BBB2D"/>
    <s v="lptr02ORFzF4Zq"/>
    <n v="210"/>
    <n v="1524989085"/>
    <n v="1524989085"/>
    <n v="-0.31638078743699999"/>
    <n v="-0.31638078743699999"/>
    <n v="210007"/>
    <n v="-0.27398967116299999"/>
    <n v="0"/>
    <x v="4"/>
    <s v="067.6:068.4 04-29-03:04:45"/>
    <s v="lptr02ORFzF4Zq"/>
    <n v="0"/>
    <n v="0"/>
    <n v="1"/>
    <n v="0"/>
    <x v="2"/>
    <n v="210"/>
    <n v="307200"/>
    <n v="0.68359400000000003"/>
    <n v="1.4628570000000001"/>
    <n v="4328"/>
    <n v="86"/>
    <m/>
    <n v="1117.99"/>
    <n v="4051.45"/>
    <n v="4861.32"/>
    <n v="2386.3111194805197"/>
    <n v="764.27944345330843"/>
    <n v="2769.6490587383664"/>
    <n v="3323.2917504167631"/>
    <n v="1631.328128429604"/>
    <n v="210.00782209935363"/>
    <n v="239.16547546954752"/>
    <m/>
    <n v="1"/>
  </r>
  <r>
    <s v="6304E47C6154007E2401328D7F4C3022D2BF32E2"/>
    <s v="jevankovich"/>
    <n v="174"/>
    <n v="1524981197"/>
    <n v="1524981197"/>
    <n v="-0.48206142052200002"/>
    <n v="-0.48206142052200002"/>
    <n v="174071"/>
    <n v="1.9093228147699998E-2"/>
    <n v="0"/>
    <x v="6"/>
    <s v="081.4:082.2 04-29-00:53:17"/>
    <s v="jevankovich"/>
    <n v="0"/>
    <n v="0"/>
    <n v="1"/>
    <n v="0"/>
    <x v="2"/>
    <n v="127"/>
    <n v="360719"/>
    <n v="0.35207500000000003"/>
    <n v="2.8403070000000001"/>
    <n v="5308"/>
    <n v="106"/>
    <m/>
    <n v="1117.99"/>
    <n v="4051.45"/>
    <n v="4861.32"/>
    <n v="885.64026081730776"/>
    <n v="579.05015247060931"/>
    <n v="2098.4022578261433"/>
    <n v="2517.8651751879911"/>
    <n v="458.70725861624186"/>
    <n v="186.83028645072471"/>
    <n v="238.99690051550726"/>
    <m/>
    <n v="1"/>
  </r>
  <r>
    <s v="5624940F387D8365464FDAA78DA797B7A90C2BC8"/>
    <s v="0001"/>
    <n v="162"/>
    <n v="1524991829"/>
    <n v="1524991829"/>
    <n v="-0.61147410405000002"/>
    <n v="-0.61147410405000002"/>
    <n v="161527"/>
    <n v="2.1565949073399999E-2"/>
    <n v="0.217391304348"/>
    <x v="6"/>
    <s v="083.7:084.5 04-29-03:50:29"/>
    <s v="0001"/>
    <n v="1"/>
    <n v="0"/>
    <n v="0"/>
    <n v="0"/>
    <x v="0"/>
    <n v="132"/>
    <n v="415744"/>
    <n v="0.31750299999999998"/>
    <n v="3.1495760000000002"/>
    <n v="5413"/>
    <n v="108"/>
    <m/>
    <n v="10125.48"/>
    <n v="10125.48"/>
    <n v="4861.32"/>
    <n v="885.64026081730776"/>
    <n v="3934.0111889238055"/>
    <n v="3934.0111889238055"/>
    <n v="1888.7487084996537"/>
    <n v="344.09417582343616"/>
    <n v="161.5273100858368"/>
    <n v="237.79231706008576"/>
    <m/>
    <n v="1"/>
  </r>
  <r>
    <s v="2E0684614931D621E361C4AD2C94663B7B62A76D"/>
    <s v="UbuntuCore212"/>
    <n v="164"/>
    <n v="1524850155"/>
    <n v="1524850155"/>
    <n v="-0.61052238156299998"/>
    <n v="-0.61052238156299998"/>
    <n v="164315"/>
    <n v="5.2884677221099997E-2"/>
    <n v="0"/>
    <x v="6"/>
    <s v="080.5:081.2 04-27-12:29:15"/>
    <s v="UbuntuCore212"/>
    <n v="0"/>
    <n v="0"/>
    <n v="1"/>
    <n v="0"/>
    <x v="2"/>
    <n v="164"/>
    <n v="414720"/>
    <n v="0.39544800000000002"/>
    <n v="2.5287799999999998"/>
    <n v="5195"/>
    <n v="103"/>
    <m/>
    <n v="1117.99"/>
    <n v="4051.45"/>
    <n v="4861.32"/>
    <n v="885.64026081730776"/>
    <n v="435.43208263638166"/>
    <n v="1577.9490972165836"/>
    <n v="1893.3753360601568"/>
    <n v="344.93705957504858"/>
    <n v="161.52415791819266"/>
    <n v="237.48291054273486"/>
    <m/>
    <n v="1"/>
  </r>
  <r>
    <s v="4CFBDD84141DE0A28E6687F5FBEBA3D480C2FED4"/>
    <s v="linuxhq"/>
    <n v="114"/>
    <n v="1524936717"/>
    <n v="1524936717"/>
    <n v="-0.78243935730699998"/>
    <n v="-0.78243935730699998"/>
    <n v="114064"/>
    <n v="-0.130862325636"/>
    <n v="0"/>
    <x v="6"/>
    <s v="080.5:081.3 04-28-12:31:57"/>
    <s v="linuxhq"/>
    <n v="0"/>
    <n v="0"/>
    <n v="1"/>
    <n v="0"/>
    <x v="2"/>
    <n v="194"/>
    <n v="524288"/>
    <n v="0.37002600000000002"/>
    <n v="2.702515"/>
    <n v="5276"/>
    <n v="105"/>
    <m/>
    <n v="1117.99"/>
    <n v="4051.45"/>
    <n v="4861.32"/>
    <n v="885.64026081730776"/>
    <n v="243.2306229243471"/>
    <n v="881.4360658385549"/>
    <n v="1057.6319035363347"/>
    <n v="192.68046433820965"/>
    <n v="114.0644342362276"/>
    <n v="237.13150396535934"/>
    <m/>
    <n v="1"/>
  </r>
  <r>
    <s v="A36B8FCFA3070560653B26C01C64887B9DC00020"/>
    <s v="Tabasco"/>
    <n v="207"/>
    <n v="1525007235"/>
    <n v="1525007235"/>
    <n v="-0.327032800683"/>
    <n v="-0.327032800683"/>
    <n v="206735"/>
    <n v="2.3078804898599998E-3"/>
    <n v="0"/>
    <x v="4"/>
    <s v="072.2:073.0 04-29-08:07:15"/>
    <s v="Tabasco"/>
    <n v="0"/>
    <n v="0"/>
    <n v="1"/>
    <n v="0"/>
    <x v="2"/>
    <n v="172"/>
    <n v="307200"/>
    <n v="0.55989599999999995"/>
    <n v="1.7860469999999999"/>
    <n v="4669"/>
    <n v="93"/>
    <m/>
    <n v="1117.99"/>
    <n v="4051.45"/>
    <n v="4861.32"/>
    <n v="2386.3111194805197"/>
    <n v="752.37059916441285"/>
    <n v="2726.4929596728593"/>
    <n v="3271.5089053837182"/>
    <n v="1605.9091107758202"/>
    <n v="206.7355236301824"/>
    <n v="236.87486654112769"/>
    <m/>
    <n v="1"/>
  </r>
  <r>
    <s v="53BB4CA9AD18EAC40D45A3AD7773332495A52272"/>
    <s v="torzpi222"/>
    <n v="184"/>
    <n v="1525006228"/>
    <n v="1525006228"/>
    <n v="-0.486608333517"/>
    <n v="-0.486608333517"/>
    <n v="183999"/>
    <n v="7.5783633666600004E-3"/>
    <n v="0"/>
    <x v="6"/>
    <s v="075.0:075.8 04-29-07:50:28"/>
    <s v="torzpi222"/>
    <n v="1"/>
    <n v="0"/>
    <n v="0"/>
    <n v="0"/>
    <x v="0"/>
    <n v="181"/>
    <n v="358400"/>
    <n v="0.50502199999999997"/>
    <n v="1.98011"/>
    <n v="4841"/>
    <n v="96"/>
    <m/>
    <n v="10125.48"/>
    <n v="10125.48"/>
    <n v="4861.32"/>
    <n v="885.64026081730776"/>
    <n v="5198.3370511402873"/>
    <n v="5198.3370511402873"/>
    <n v="2495.7611761071375"/>
    <n v="454.68032940543645"/>
    <n v="183.99957326750723"/>
    <n v="236.31970128725504"/>
    <m/>
    <n v="1"/>
  </r>
  <r>
    <s v="DF222C147BC58A7263E533D57B1D9EE93C539AB4"/>
    <s v="thardes2979"/>
    <n v="206"/>
    <n v="1525007235"/>
    <n v="1525007235"/>
    <n v="-0.32983843752399999"/>
    <n v="-0.32983843752399999"/>
    <n v="205873"/>
    <n v="0.199129008025"/>
    <n v="0"/>
    <x v="4"/>
    <s v="072.2:073.0 04-29-08:07:15"/>
    <s v="thardes2979"/>
    <n v="0"/>
    <n v="0"/>
    <n v="1"/>
    <n v="0"/>
    <x v="2"/>
    <n v="172"/>
    <n v="307200"/>
    <n v="0.55989599999999995"/>
    <n v="1.7860469999999999"/>
    <n v="4671"/>
    <n v="93"/>
    <m/>
    <n v="1117.99"/>
    <n v="4051.45"/>
    <n v="4861.32"/>
    <n v="2386.3111194805197"/>
    <n v="749.23392523254324"/>
    <n v="2715.1260622933901"/>
    <n v="3257.8698068958283"/>
    <n v="1599.2139883849177"/>
    <n v="205.8736319926272"/>
    <n v="236.27154239483906"/>
    <m/>
    <n v="1"/>
  </r>
  <r>
    <s v="8A9FD71763BAD24BAE4CCE9F8530CC19AD5ADCF2"/>
    <s v="kvail"/>
    <n v="273"/>
    <n v="1524998226"/>
    <n v="1524998226"/>
    <n v="0.82618294048899998"/>
    <n v="0.82618294048899998"/>
    <n v="272725"/>
    <n v="-0.58497497627100004"/>
    <n v="0"/>
    <x v="1"/>
    <s v="018.3:019.1 04-29-05:37:06"/>
    <s v="kvail"/>
    <n v="0"/>
    <n v="0"/>
    <n v="1"/>
    <n v="0"/>
    <x v="2"/>
    <n v="233"/>
    <n v="149342"/>
    <n v="1.5601769999999999"/>
    <n v="0.64095299999999999"/>
    <n v="1184"/>
    <n v="23"/>
    <m/>
    <n v="1117.99"/>
    <n v="4051.45"/>
    <n v="4861.32"/>
    <n v="8853.6095214723919"/>
    <n v="2041.6542656372972"/>
    <n v="7398.6888742441588"/>
    <n v="8877.6596522579857"/>
    <n v="16168.31066986386"/>
    <n v="272.72581269850826"/>
    <n v="235.71066888895575"/>
    <m/>
    <n v="1"/>
  </r>
  <r>
    <s v="D1B4AAE6951AF7F57ADAA79F201CCDC3E4CE6A9B"/>
    <s v="gklxvi"/>
    <n v="204"/>
    <n v="1525007235"/>
    <n v="1525007235"/>
    <n v="-0.33438075717799998"/>
    <n v="-0.33438075717799998"/>
    <n v="204478"/>
    <n v="-6.1497573399300003E-2"/>
    <n v="0"/>
    <x v="4"/>
    <s v="072.2:073.0 04-29-08:07:15"/>
    <s v="gklxvi"/>
    <n v="0"/>
    <n v="0"/>
    <n v="1"/>
    <n v="0"/>
    <x v="2"/>
    <n v="172"/>
    <n v="307200"/>
    <n v="0.55989599999999995"/>
    <n v="1.7860469999999999"/>
    <n v="4670"/>
    <n v="93"/>
    <m/>
    <n v="1117.99"/>
    <n v="4051.45"/>
    <n v="4861.32"/>
    <n v="2386.3111194805197"/>
    <n v="744.15565728256786"/>
    <n v="2696.7230813311917"/>
    <n v="3235.7881375154448"/>
    <n v="1588.3746004863428"/>
    <n v="204.4782313949184"/>
    <n v="235.29476197644289"/>
    <m/>
    <n v="1"/>
  </r>
  <r>
    <s v="741438E9235FBB516BE8C63A2E23AC53F18FC219"/>
    <s v="ianus"/>
    <n v="204"/>
    <n v="1524991634"/>
    <n v="1524991634"/>
    <n v="-0.33475117267400001"/>
    <n v="-0.33475117267400001"/>
    <n v="204364"/>
    <n v="2.0203783256200002E-2"/>
    <n v="0"/>
    <x v="4"/>
    <s v="068.3:069.1 04-29-03:47:14"/>
    <s v="ianus"/>
    <n v="0"/>
    <n v="0"/>
    <n v="1"/>
    <n v="0"/>
    <x v="2"/>
    <n v="204"/>
    <n v="307200"/>
    <n v="0.66406200000000004"/>
    <n v="1.5058819999999999"/>
    <n v="4360"/>
    <n v="87"/>
    <m/>
    <n v="1117.99"/>
    <n v="4051.45"/>
    <n v="4861.32"/>
    <n v="2386.3111194805197"/>
    <n v="743.74153646219474"/>
    <n v="2695.2223614699224"/>
    <n v="3233.98742925643"/>
    <n v="1587.4906738694099"/>
    <n v="204.36443975454719"/>
    <n v="235.21510782818305"/>
    <m/>
    <n v="1"/>
  </r>
  <r>
    <s v="2658F6FEE0DF1DB8F47A062082DED464993C6529"/>
    <s v="torgwthem"/>
    <n v="160"/>
    <n v="1525008480"/>
    <n v="1525008480"/>
    <n v="-0.60939362817200005"/>
    <n v="-0.60939362817200005"/>
    <n v="159992"/>
    <n v="-7.1212783919299999E-2"/>
    <n v="0"/>
    <x v="6"/>
    <s v="075.8:076.6 04-29-08:28:00"/>
    <s v="torgwthem"/>
    <n v="0"/>
    <n v="0"/>
    <n v="1"/>
    <n v="0"/>
    <x v="2"/>
    <n v="200"/>
    <n v="409600"/>
    <n v="0.48828100000000002"/>
    <n v="2.048"/>
    <n v="4884"/>
    <n v="97"/>
    <m/>
    <n v="1117.99"/>
    <n v="4051.45"/>
    <n v="4861.32"/>
    <n v="885.64026081730776"/>
    <n v="436.69401763998565"/>
    <n v="1582.5221851425504"/>
    <n v="1898.8625674948926"/>
    <n v="345.93672902265217"/>
    <n v="159.99236990074877"/>
    <n v="234.87465893052413"/>
    <m/>
    <n v="1"/>
  </r>
  <r>
    <s v="4340B1D4E9118619F97DB0E54D38ED919E11C7B9"/>
    <s v="devguardianproject"/>
    <n v="203"/>
    <n v="1524989085"/>
    <n v="1524989085"/>
    <n v="-0.33842237083299997"/>
    <n v="-0.33842237083299997"/>
    <n v="203236"/>
    <n v="-9.4646963731500004E-3"/>
    <n v="0"/>
    <x v="4"/>
    <s v="067.6:068.4 04-29-03:04:45"/>
    <s v="devguardianproject"/>
    <n v="0"/>
    <n v="0"/>
    <n v="1"/>
    <n v="0"/>
    <x v="2"/>
    <n v="203"/>
    <n v="307200"/>
    <n v="0.66080700000000003"/>
    <n v="1.5133000000000001"/>
    <n v="4371"/>
    <n v="87"/>
    <m/>
    <n v="1117.99"/>
    <n v="4051.45"/>
    <n v="4861.32"/>
    <n v="2386.3111194805197"/>
    <n v="739.63717363241437"/>
    <n v="2680.348685688642"/>
    <n v="3216.1405602221203"/>
    <n v="1578.7300528807718"/>
    <n v="203.23664768010241"/>
    <n v="234.42565337607169"/>
    <m/>
    <n v="1"/>
  </r>
  <r>
    <s v="6BAA48A6D09568CF0BED10B46C87B7C12C8FED90"/>
    <s v="freedum"/>
    <n v="202"/>
    <n v="1524991634"/>
    <n v="1524991634"/>
    <n v="-0.341168781059"/>
    <n v="-0.341168781059"/>
    <n v="202392"/>
    <n v="8.3283698362500002E-3"/>
    <n v="0"/>
    <x v="4"/>
    <s v="068.3:069.1 04-29-03:47:14"/>
    <s v="freedum"/>
    <n v="0"/>
    <n v="0"/>
    <n v="1"/>
    <n v="0"/>
    <x v="2"/>
    <n v="202"/>
    <n v="307200"/>
    <n v="0.65755200000000003"/>
    <n v="1.5207919999999999"/>
    <n v="4383"/>
    <n v="87"/>
    <m/>
    <n v="1117.99"/>
    <n v="4051.45"/>
    <n v="4861.32"/>
    <n v="2386.3111194805197"/>
    <n v="736.56671446384848"/>
    <n v="2669.2217419785143"/>
    <n v="3202.7893812622615"/>
    <n v="1572.176263619813"/>
    <n v="202.39295045867519"/>
    <n v="233.83506532107265"/>
    <m/>
    <n v="1"/>
  </r>
  <r>
    <s v="022FC55242FF794B9BA1CBEBF90F7F550D4F5B4C"/>
    <s v="00brilliano001"/>
    <n v="202"/>
    <n v="1524991634"/>
    <n v="1524991634"/>
    <n v="-0.343226587315"/>
    <n v="-0.343226587315"/>
    <n v="201760"/>
    <n v="1.1822462498400001E-2"/>
    <n v="0"/>
    <x v="4"/>
    <s v="068.3:069.1 04-29-03:47:14"/>
    <s v="00brilliano001"/>
    <n v="0"/>
    <n v="0"/>
    <n v="1"/>
    <n v="0"/>
    <x v="2"/>
    <n v="202"/>
    <n v="307200"/>
    <n v="0.65755200000000003"/>
    <n v="1.5207919999999999"/>
    <n v="4384"/>
    <n v="87"/>
    <m/>
    <n v="1117.99"/>
    <n v="4051.45"/>
    <n v="4861.32"/>
    <n v="2386.3111194805197"/>
    <n v="734.26610764770317"/>
    <n v="2660.8846428226429"/>
    <n v="3192.7857265538441"/>
    <n v="1567.2656976693836"/>
    <n v="201.760792376832"/>
    <n v="233.39255466378242"/>
    <m/>
    <n v="1"/>
  </r>
  <r>
    <s v="52D4E69765A0E5EE437B389680D093B98E68C9E1"/>
    <s v="aaatortest"/>
    <n v="75"/>
    <n v="1524988261"/>
    <n v="1524988261"/>
    <n v="-0.87473405847800001"/>
    <n v="-0.87473405847800001"/>
    <n v="75321"/>
    <n v="5.0127205135600001E-3"/>
    <n v="0"/>
    <x v="7"/>
    <s v="094.9:095.7 04-29-02:51:01"/>
    <s v="aaatortest"/>
    <n v="0"/>
    <n v="0"/>
    <n v="1"/>
    <n v="0"/>
    <x v="2"/>
    <n v="75"/>
    <n v="601289"/>
    <n v="0.124732"/>
    <n v="8.0171869999999998"/>
    <n v="6129"/>
    <n v="122"/>
    <m/>
    <n v="1117.99"/>
    <n v="4051.45"/>
    <n v="4861.32"/>
    <n v="509.99709399477808"/>
    <n v="140.04606996218078"/>
    <n v="507.50869877930683"/>
    <n v="608.95782683972891"/>
    <n v="63.885266152739803"/>
    <n v="75.321032711821857"/>
    <n v="233.11142289827535"/>
    <m/>
    <n v="1"/>
  </r>
  <r>
    <s v="99231372FE23834CBBAFC1E2DDCB2D0520D7CAAE"/>
    <s v="Unnamed"/>
    <n v="47"/>
    <n v="1524994035"/>
    <n v="1524994035"/>
    <n v="-0.93008823030200005"/>
    <n v="-0.93008823030200005"/>
    <n v="46604"/>
    <n v="-1.3893677597499999E-2"/>
    <n v="0"/>
    <x v="7"/>
    <s v="097.3:098.1 04-29-04:27:15"/>
    <s v="Unnamed"/>
    <n v="0"/>
    <n v="0"/>
    <n v="1"/>
    <n v="0"/>
    <x v="2"/>
    <n v="44"/>
    <n v="666624"/>
    <n v="6.6003999999999993E-2"/>
    <n v="15.150544999999999"/>
    <n v="6307"/>
    <n v="126"/>
    <m/>
    <n v="1117.99"/>
    <n v="4051.45"/>
    <n v="4861.32"/>
    <n v="509.99709399477808"/>
    <n v="78.160659404666958"/>
    <n v="283.24403934296186"/>
    <n v="339.86348426828107"/>
    <n v="35.654799382012158"/>
    <n v="46.604863563159519"/>
    <n v="232.61060449421169"/>
    <m/>
    <n v="1"/>
  </r>
  <r>
    <s v="50E1DE9D8A47B3507646E590EAFDFEB94A48FD4C"/>
    <s v="binar20140514"/>
    <n v="200"/>
    <n v="1525002309"/>
    <n v="1525002309"/>
    <n v="-0.34774687992800002"/>
    <n v="-0.34774687992800002"/>
    <n v="200372"/>
    <n v="0.13631050640799999"/>
    <n v="0"/>
    <x v="4"/>
    <s v="070.7:071.5 04-29-06:45:09"/>
    <s v="binar20140514"/>
    <n v="0"/>
    <n v="0"/>
    <n v="1"/>
    <n v="0"/>
    <x v="2"/>
    <n v="187"/>
    <n v="307200"/>
    <n v="0.60872400000000004"/>
    <n v="1.642781"/>
    <n v="4505"/>
    <n v="90"/>
    <m/>
    <n v="1117.99"/>
    <n v="4051.45"/>
    <n v="4861.32"/>
    <n v="2386.3111194805197"/>
    <n v="729.21246570929532"/>
    <n v="2642.5709033157041"/>
    <n v="3170.8111376684146"/>
    <n v="1556.4788731436761"/>
    <n v="200.37215848611839"/>
    <n v="232.42051094028287"/>
    <m/>
    <n v="1"/>
  </r>
  <r>
    <s v="A394591E880EB3610E09D240AB63988491844FB6"/>
    <s v="sighif1relay1"/>
    <n v="198"/>
    <n v="1524957104"/>
    <n v="1524957104"/>
    <n v="-0.35423633241699998"/>
    <n v="-0.35423633241699998"/>
    <n v="198378"/>
    <n v="0.10740661066"/>
    <n v="0"/>
    <x v="4"/>
    <s v="072.3:073.1 04-28-18:11:44"/>
    <s v="sighif1relay1"/>
    <n v="0"/>
    <n v="0"/>
    <n v="1"/>
    <n v="0"/>
    <x v="2"/>
    <n v="181"/>
    <n v="307200"/>
    <n v="0.58919299999999997"/>
    <n v="1.697238"/>
    <n v="4562"/>
    <n v="91"/>
    <m/>
    <n v="1117.99"/>
    <n v="4051.45"/>
    <n v="4861.32"/>
    <n v="2386.3111194805197"/>
    <n v="721.95732272111832"/>
    <n v="2616.2792110291457"/>
    <n v="3139.2638324945897"/>
    <n v="1540.9930205098351"/>
    <n v="198.37859868149761"/>
    <n v="231.02501907704831"/>
    <m/>
    <n v="1"/>
  </r>
  <r>
    <s v="F7D14C6E855A603740CF3C78172CFED512BCC0CD"/>
    <s v="Arelay2"/>
    <n v="145"/>
    <n v="1524984900"/>
    <n v="1524984900"/>
    <n v="-0.66331593182299997"/>
    <n v="-0.66331593182299997"/>
    <n v="144801"/>
    <n v="5.7791065054499997E-2"/>
    <n v="0"/>
    <x v="6"/>
    <s v="082.2:083.0 04-29-01:55:00"/>
    <s v="Arelay2"/>
    <n v="0"/>
    <n v="0"/>
    <n v="1"/>
    <n v="0"/>
    <x v="2"/>
    <n v="152"/>
    <n v="430080"/>
    <n v="0.35342299999999999"/>
    <n v="2.8294739999999998"/>
    <n v="5303"/>
    <n v="106"/>
    <m/>
    <n v="1117.99"/>
    <n v="4051.45"/>
    <n v="4861.32"/>
    <n v="885.64026081730776"/>
    <n v="376.40942138120425"/>
    <n v="1364.0586680157066"/>
    <n v="1636.7289943102137"/>
    <n v="298.18096595331053"/>
    <n v="144.80108404156417"/>
    <n v="230.38475882909495"/>
    <m/>
    <n v="1"/>
  </r>
  <r>
    <s v="8F2DDD78AC99CA0CFBFAF83CA33CE87785BB12C5"/>
    <s v="WonderRelayStROx"/>
    <n v="219"/>
    <n v="1524922580"/>
    <n v="1524922580"/>
    <n v="-0.143618064519"/>
    <n v="-0.143618064519"/>
    <n v="219233"/>
    <n v="0.13510062648000001"/>
    <n v="0"/>
    <x v="6"/>
    <s v="076.6:077.4 04-28-08:36:20"/>
    <s v="WonderRelayStROx"/>
    <n v="0"/>
    <n v="0"/>
    <n v="1"/>
    <n v="0"/>
    <x v="2"/>
    <n v="137"/>
    <n v="256000"/>
    <n v="0.53515599999999997"/>
    <n v="1.8686130000000001"/>
    <n v="4752"/>
    <n v="95"/>
    <m/>
    <n v="1117.99"/>
    <n v="4051.45"/>
    <n v="4861.32"/>
    <n v="885.64026081730776"/>
    <n v="957.42644004840326"/>
    <n v="3469.5885925044977"/>
    <n v="4163.1466305924951"/>
    <n v="758.44632069862371"/>
    <n v="219.23377548313601"/>
    <n v="230.26364283819521"/>
    <m/>
    <n v="1"/>
  </r>
  <r>
    <s v="6509BB6F06DD48DED7D319B94B65D880D3878BEA"/>
    <s v="ddgserut"/>
    <n v="153"/>
    <n v="1524883723"/>
    <n v="1524883723"/>
    <n v="-0.62691559838599997"/>
    <n v="-0.62691559838599997"/>
    <n v="152815"/>
    <n v="-0.71859289633800005"/>
    <n v="0"/>
    <x v="5"/>
    <s v="043.4:044.2 04-27-21:48:43"/>
    <s v="ddgserut"/>
    <n v="0"/>
    <n v="0"/>
    <n v="1"/>
    <n v="0"/>
    <x v="2"/>
    <n v="295"/>
    <n v="409600"/>
    <n v="0.72021500000000005"/>
    <n v="1.3884749999999999"/>
    <n v="4223"/>
    <n v="84"/>
    <m/>
    <n v="1117.99"/>
    <n v="4051.45"/>
    <n v="4861.32"/>
    <n v="4819.491751072962"/>
    <n v="417.10463016043587"/>
    <n v="1511.5327989190403"/>
    <n v="1813.6826632541704"/>
    <n v="1798.0771960326651"/>
    <n v="152.81537090109441"/>
    <n v="229.85075963076611"/>
    <m/>
    <n v="1"/>
  </r>
  <r>
    <s v="FA1A0675CF577F13C27BCD9C8650EC33ADE23CF3"/>
    <s v="vader"/>
    <n v="114"/>
    <n v="1524975801"/>
    <n v="1524975801"/>
    <n v="-0.77052194056000001"/>
    <n v="-0.77052194056000001"/>
    <n v="114437"/>
    <n v="-0.13840821342500001"/>
    <n v="0"/>
    <x v="6"/>
    <s v="079.8:080.6 04-28-23:23:20"/>
    <s v="vader"/>
    <n v="0"/>
    <n v="0"/>
    <n v="1"/>
    <n v="0"/>
    <x v="2"/>
    <n v="201"/>
    <n v="498688"/>
    <n v="0.40305800000000003"/>
    <n v="2.4810349999999999"/>
    <n v="5160"/>
    <n v="103"/>
    <m/>
    <n v="1117.99"/>
    <n v="4051.45"/>
    <n v="4861.32"/>
    <n v="885.64026081730776"/>
    <n v="256.55417567332557"/>
    <n v="929.71888391818788"/>
    <n v="1115.5662799168606"/>
    <n v="203.23500841429126"/>
    <n v="114.43795450601472"/>
    <n v="229.71296815421033"/>
    <m/>
    <n v="1"/>
  </r>
  <r>
    <s v="EE2B1006CEC409280B274A0EADECEBC2607EB447"/>
    <s v="NochnoiDozor"/>
    <n v="158"/>
    <n v="1524957104"/>
    <n v="1524957104"/>
    <n v="-0.59820594355199996"/>
    <n v="-0.59820594355199996"/>
    <n v="157991"/>
    <n v="3.5204975123500001E-2"/>
    <n v="0"/>
    <x v="4"/>
    <s v="072.3:073.1 04-28-18:11:44"/>
    <s v="NochnoiDozor"/>
    <n v="0"/>
    <n v="0"/>
    <n v="1"/>
    <n v="0"/>
    <x v="2"/>
    <n v="161"/>
    <n v="393216"/>
    <n v="0.40944399999999997"/>
    <n v="2.4423349999999999"/>
    <n v="5139"/>
    <n v="102"/>
    <m/>
    <n v="1117.99"/>
    <n v="4051.45"/>
    <n v="4861.32"/>
    <n v="2386.3111194805197"/>
    <n v="449.20173716829959"/>
    <n v="1627.8485299962497"/>
    <n v="1953.2494824917915"/>
    <n v="958.80562464304603"/>
    <n v="157.99185170025677"/>
    <n v="228.55909619017976"/>
    <m/>
    <n v="1"/>
  </r>
  <r>
    <s v="D178799E9847A989A1356CEF2F79A1B1A4ABE687"/>
    <s v="magnetic"/>
    <n v="151"/>
    <n v="1524981197"/>
    <n v="1524981197"/>
    <n v="-0.63185909065300006"/>
    <n v="-0.63185909065300006"/>
    <n v="150790"/>
    <n v="2.34274740345E-2"/>
    <n v="0"/>
    <x v="6"/>
    <s v="081.4:082.2 04-29-00:53:17"/>
    <s v="magnetic"/>
    <n v="0"/>
    <n v="0"/>
    <n v="1"/>
    <n v="0"/>
    <x v="2"/>
    <n v="157"/>
    <n v="409600"/>
    <n v="0.383301"/>
    <n v="2.6089169999999999"/>
    <n v="5234"/>
    <n v="104"/>
    <m/>
    <n v="1117.99"/>
    <n v="4051.45"/>
    <n v="4861.32"/>
    <n v="885.64026081730776"/>
    <n v="411.5778552408525"/>
    <n v="1491.5044871739028"/>
    <n v="1789.6507654267577"/>
    <n v="326.04041097159791"/>
    <n v="150.79051646853119"/>
    <n v="228.43336152797184"/>
    <m/>
    <n v="1"/>
  </r>
  <r>
    <s v="30CEC62D6B0599CD8C737B89BC7D0BF3E3668C8C"/>
    <s v="luckyspoon55"/>
    <n v="116"/>
    <n v="1524911546"/>
    <n v="1524911546"/>
    <n v="-0.72849332155500002"/>
    <n v="-0.72849332155500002"/>
    <n v="116289"/>
    <n v="-0.155048154095"/>
    <n v="0"/>
    <x v="6"/>
    <s v="085.2:086.0 04-28-05:32:26"/>
    <s v="luckyspoon55"/>
    <n v="0"/>
    <n v="0"/>
    <n v="1"/>
    <n v="0"/>
    <x v="2"/>
    <n v="158"/>
    <n v="464972"/>
    <n v="0.33980500000000002"/>
    <n v="2.9428610000000002"/>
    <n v="5352"/>
    <n v="107"/>
    <m/>
    <n v="1117.99"/>
    <n v="4051.45"/>
    <n v="4861.32"/>
    <n v="885.64026081730776"/>
    <n v="303.54175143472554"/>
    <n v="1099.9957323859951"/>
    <n v="1319.8808460582472"/>
    <n v="240.45724551167069"/>
    <n v="126.24300328992852"/>
    <n v="227.86170230294996"/>
    <m/>
    <n v="1"/>
  </r>
  <r>
    <s v="79F64B93DD1E46629C25D7D751411E74F315365E"/>
    <s v="546f722052656c6179"/>
    <n v="192"/>
    <n v="1524989085"/>
    <n v="1524989085"/>
    <n v="-0.37630567084900002"/>
    <n v="-0.37630567084900002"/>
    <n v="191598"/>
    <n v="-3.7274125593699997E-2"/>
    <n v="0"/>
    <x v="4"/>
    <s v="067.6:068.4 04-29-03:04:45"/>
    <s v="546f722052656c6179"/>
    <n v="0"/>
    <n v="0"/>
    <n v="1"/>
    <n v="0"/>
    <x v="2"/>
    <n v="192"/>
    <n v="307200"/>
    <n v="0.625"/>
    <n v="1.6"/>
    <n v="4461"/>
    <n v="89"/>
    <m/>
    <n v="1117.99"/>
    <n v="4051.45"/>
    <n v="4861.32"/>
    <n v="2386.3111194805197"/>
    <n v="697.28402304752649"/>
    <n v="2526.8663898388186"/>
    <n v="3031.9777161883389"/>
    <n v="1488.3287128099744"/>
    <n v="191.59889791518719"/>
    <n v="226.27922854063104"/>
    <m/>
    <n v="1"/>
  </r>
  <r>
    <s v="B61232F38E87A3434BA4AEDF6986838D54474258"/>
    <s v="Zebulon"/>
    <n v="191"/>
    <n v="1525002309"/>
    <n v="1525002309"/>
    <n v="-0.37705759983300002"/>
    <n v="-0.37705759983300002"/>
    <n v="191367"/>
    <n v="1.9337098021100001E-2"/>
    <n v="0"/>
    <x v="4"/>
    <s v="070.7:071.5 04-29-06:45:09"/>
    <s v="Zebulon"/>
    <n v="0"/>
    <n v="0"/>
    <n v="1"/>
    <n v="0"/>
    <x v="2"/>
    <n v="185"/>
    <n v="307200"/>
    <n v="0.60221400000000003"/>
    <n v="1.660541"/>
    <n v="4526"/>
    <n v="90"/>
    <m/>
    <n v="1117.99"/>
    <n v="4051.45"/>
    <n v="4861.32"/>
    <n v="2386.3111194805197"/>
    <n v="696.4433739627043"/>
    <n v="2523.8199871565921"/>
    <n v="3028.32234877984"/>
    <n v="1486.5343763143956"/>
    <n v="191.36790533130241"/>
    <n v="226.11753373191166"/>
    <m/>
    <n v="1"/>
  </r>
  <r>
    <s v="E690103F3E388A3D9C125936F1AE5C64C1A26D51"/>
    <s v="affinezeussv"/>
    <n v="191"/>
    <n v="1524944998"/>
    <n v="1524944998"/>
    <n v="-0.37748463034099999"/>
    <n v="-0.37748463034099999"/>
    <n v="191236"/>
    <n v="6.8021517006200002E-2"/>
    <n v="0"/>
    <x v="4"/>
    <s v="069.8:070.6 04-28-14:49:58"/>
    <s v="affinezeussv"/>
    <n v="0"/>
    <n v="0"/>
    <n v="1"/>
    <n v="0"/>
    <x v="2"/>
    <n v="191"/>
    <n v="307200"/>
    <n v="0.62174499999999999"/>
    <n v="1.6083769999999999"/>
    <n v="4477"/>
    <n v="89"/>
    <m/>
    <n v="1117.99"/>
    <n v="4051.45"/>
    <n v="4861.32"/>
    <n v="2386.3111194805197"/>
    <n v="695.96595812506541"/>
    <n v="2522.0898944049554"/>
    <n v="3026.2464168306897"/>
    <n v="1485.5153486647978"/>
    <n v="191.23672155924478"/>
    <n v="226.02570509147134"/>
    <m/>
    <n v="1"/>
  </r>
  <r>
    <s v="E6A741746BD3B5D7630ECCC1DFB890DE2C070CAF"/>
    <s v="freemind"/>
    <n v="191"/>
    <n v="1524999455"/>
    <n v="1524999455"/>
    <n v="-0.37916337793100002"/>
    <n v="-0.37916337793100002"/>
    <n v="190721"/>
    <n v="9.0010028291199994E-3"/>
    <n v="0"/>
    <x v="4"/>
    <s v="069.9:070.7 04-29-05:57:35"/>
    <s v="freemind"/>
    <n v="0"/>
    <n v="0"/>
    <n v="1"/>
    <n v="0"/>
    <x v="2"/>
    <n v="191"/>
    <n v="307200"/>
    <n v="0.62174499999999999"/>
    <n v="1.6083769999999999"/>
    <n v="4475"/>
    <n v="89"/>
    <m/>
    <n v="1117.99"/>
    <n v="4051.45"/>
    <n v="4861.32"/>
    <n v="2386.3111194805197"/>
    <n v="694.08913510692139"/>
    <n v="2515.2885324814501"/>
    <n v="3018.085487596471"/>
    <n v="1481.5093346239798"/>
    <n v="190.72101029959683"/>
    <n v="225.66470720971776"/>
    <m/>
    <n v="1"/>
  </r>
  <r>
    <s v="20D2A186A412EA433D9BAD2FDBD7B48B36B20B34"/>
    <s v="marunga"/>
    <n v="62"/>
    <n v="1524994035"/>
    <n v="1524994035"/>
    <n v="-0.89769069455899997"/>
    <n v="-0.89769069455899997"/>
    <n v="62125"/>
    <n v="-5.1488274097399998E-2"/>
    <n v="0"/>
    <x v="7"/>
    <s v="097.3:098.1 04-29-04:27:15"/>
    <s v="marunga"/>
    <n v="0"/>
    <n v="0"/>
    <n v="1"/>
    <n v="0"/>
    <x v="2"/>
    <n v="47"/>
    <n v="607232"/>
    <n v="7.7399999999999997E-2"/>
    <n v="12.919829999999999"/>
    <n v="6284"/>
    <n v="125"/>
    <m/>
    <n v="1117.99"/>
    <n v="4051.45"/>
    <n v="4861.32"/>
    <n v="509.99709399477808"/>
    <n v="114.38078038998363"/>
    <n v="414.50103552893955"/>
    <n v="497.35827272644224"/>
    <n v="52.177448463534155"/>
    <n v="62.125484161549331"/>
    <n v="225.65743891308458"/>
    <m/>
    <n v="1"/>
  </r>
  <r>
    <s v="EF51877D84CE07D5A4F98DF8B68128B0D15EE381"/>
    <s v="RutimkaTorRelay"/>
    <n v="191"/>
    <n v="1524944998"/>
    <n v="1524944998"/>
    <n v="-0.37965079343300001"/>
    <n v="-0.37965079343300001"/>
    <n v="190571"/>
    <n v="1.6947771119100001E-2"/>
    <n v="0"/>
    <x v="4"/>
    <s v="069.8:070.6 04-28-14:49:58"/>
    <s v="RutimkaTorRelay"/>
    <n v="0"/>
    <n v="0"/>
    <n v="1"/>
    <n v="0"/>
    <x v="2"/>
    <n v="191"/>
    <n v="307200"/>
    <n v="0.62174499999999999"/>
    <n v="1.6083769999999999"/>
    <n v="4474"/>
    <n v="89"/>
    <m/>
    <n v="1117.99"/>
    <n v="4051.45"/>
    <n v="4861.32"/>
    <n v="2386.3111194805197"/>
    <n v="693.54420944984031"/>
    <n v="2513.3137929458721"/>
    <n v="3015.7160048682881"/>
    <n v="1480.3462095917498"/>
    <n v="190.57127625738238"/>
    <n v="225.55989338016772"/>
    <m/>
    <n v="1"/>
  </r>
  <r>
    <s v="80150521E1606A3C66FBD0502417775C06E83530"/>
    <s v="spookeyspookey"/>
    <n v="147"/>
    <n v="1524984900"/>
    <n v="1524984900"/>
    <n v="-0.64195043888199999"/>
    <n v="-0.64195043888199999"/>
    <n v="146657"/>
    <n v="-7.4117165636000001E-2"/>
    <n v="0"/>
    <x v="6"/>
    <s v="082.2:083.0 04-29-01:55:00"/>
    <s v="spookeyspookey"/>
    <n v="0"/>
    <n v="0"/>
    <n v="1"/>
    <n v="0"/>
    <x v="2"/>
    <n v="147"/>
    <n v="409600"/>
    <n v="0.35888700000000001"/>
    <n v="2.7863950000000002"/>
    <n v="5289"/>
    <n v="105"/>
    <m/>
    <n v="1117.99"/>
    <n v="4051.45"/>
    <n v="4861.32"/>
    <n v="885.64026081730776"/>
    <n v="400.29582883431283"/>
    <n v="1450.619894391521"/>
    <n v="1740.5934924541557"/>
    <n v="317.10310669406812"/>
    <n v="146.65710023393282"/>
    <n v="225.53997016375297"/>
    <m/>
    <n v="1"/>
  </r>
  <r>
    <s v="C3503770F465DA6F549F6065AFF7B8CFBF62C222"/>
    <s v="lachrymator"/>
    <n v="132"/>
    <n v="1524978554"/>
    <n v="1524978554"/>
    <n v="-0.70084060929600001"/>
    <n v="-0.70084060929600001"/>
    <n v="132338"/>
    <n v="6.3441165155400006E-2"/>
    <n v="0"/>
    <x v="7"/>
    <s v="091.8:092.6 04-29-00:09:14"/>
    <s v="lachrymator"/>
    <n v="0"/>
    <n v="0"/>
    <n v="1"/>
    <n v="0"/>
    <x v="2"/>
    <n v="116"/>
    <n v="442368"/>
    <n v="0.26222499999999999"/>
    <n v="3.813517"/>
    <n v="5614"/>
    <n v="112"/>
    <m/>
    <n v="1117.99"/>
    <n v="4051.45"/>
    <n v="4861.32"/>
    <n v="509.99709399477808"/>
    <n v="334.45720721316496"/>
    <n v="1212.0293134677206"/>
    <n v="1454.3095292171693"/>
    <n v="152.57041990028841"/>
    <n v="132.33854134694707"/>
    <n v="225.34737894286295"/>
    <m/>
    <n v="1"/>
  </r>
  <r>
    <s v="7F1E7C3C16208DEB0AE65184D5C1AEC9650DD6CF"/>
    <s v="xvx"/>
    <n v="190"/>
    <n v="1524995247"/>
    <n v="1524995247"/>
    <n v="-0.381934306926"/>
    <n v="-0.381934306926"/>
    <n v="189869"/>
    <n v="-0.124504030834"/>
    <n v="0"/>
    <x v="4"/>
    <s v="069.1:069.9 04-29-04:47:27"/>
    <s v="xvx"/>
    <n v="0"/>
    <n v="0"/>
    <n v="1"/>
    <n v="0"/>
    <x v="2"/>
    <n v="190"/>
    <n v="307200"/>
    <n v="0.61848999999999998"/>
    <n v="1.6168419999999999"/>
    <n v="4484"/>
    <n v="89"/>
    <m/>
    <n v="1117.99"/>
    <n v="4051.45"/>
    <n v="4861.32"/>
    <n v="2386.3111194805197"/>
    <n v="690.99126419980132"/>
    <n v="2504.0622522046574"/>
    <n v="3004.6151150544979"/>
    <n v="1474.8970359519203"/>
    <n v="189.86978091233283"/>
    <n v="225.06884663863298"/>
    <m/>
    <n v="1"/>
  </r>
  <r>
    <s v="E272205F74764FF076CC2D83C83F82164478032F"/>
    <s v="idideditheconfig"/>
    <n v="189"/>
    <n v="1525007235"/>
    <n v="1525007235"/>
    <n v="-0.38339781312299998"/>
    <n v="-0.38339781312299998"/>
    <n v="189420"/>
    <n v="4.9652207748599998E-2"/>
    <n v="0"/>
    <x v="4"/>
    <s v="072.2:073.0 04-29-08:07:15"/>
    <s v="idideditheconfig"/>
    <n v="0"/>
    <n v="0"/>
    <n v="1"/>
    <n v="0"/>
    <x v="2"/>
    <n v="174"/>
    <n v="307200"/>
    <n v="0.56640599999999997"/>
    <n v="1.765517"/>
    <n v="4644"/>
    <n v="92"/>
    <m/>
    <n v="1117.99"/>
    <n v="4051.45"/>
    <n v="4861.32"/>
    <n v="2386.3111194805197"/>
    <n v="689.35507890661722"/>
    <n v="2498.1329300228213"/>
    <n v="2997.5005431088971"/>
    <n v="1471.4046548405904"/>
    <n v="189.42019180861439"/>
    <n v="224.75413426603009"/>
    <m/>
    <n v="1"/>
  </r>
  <r>
    <s v="31A04A7C8771FEB65E80E8A958D48F6171D2C9CD"/>
    <s v="midoricho"/>
    <n v="113"/>
    <n v="1524665311"/>
    <n v="1524665311"/>
    <n v="-0.73247952096400004"/>
    <n v="-0.73247952096400004"/>
    <n v="113478"/>
    <n v="-4.1508514259500001E-2"/>
    <n v="0"/>
    <x v="7"/>
    <s v="087.8:088.6 04-25-09:08:31"/>
    <s v="midoricho"/>
    <n v="0"/>
    <n v="0"/>
    <n v="1"/>
    <n v="0"/>
    <x v="2"/>
    <n v="163"/>
    <n v="460667"/>
    <n v="0.35383500000000001"/>
    <n v="2.8261780000000001"/>
    <n v="5301"/>
    <n v="106"/>
    <m/>
    <n v="1117.99"/>
    <n v="4051.45"/>
    <n v="4861.32"/>
    <n v="509.99709399477808"/>
    <n v="299.08522035745762"/>
    <n v="1083.845844790402"/>
    <n v="1300.5026551472872"/>
    <n v="136.43466689245093"/>
    <n v="123.23785651607699"/>
    <n v="224.46659956125387"/>
    <m/>
    <n v="1"/>
  </r>
  <r>
    <s v="714792CE8B0FB0A4E1B37453418C2DCDBD4BA9D9"/>
    <s v="gopherfart"/>
    <n v="189"/>
    <n v="1524999455"/>
    <n v="1524999455"/>
    <n v="-0.38587106597699999"/>
    <n v="-0.38587106597699999"/>
    <n v="188660"/>
    <n v="-4.43729977341E-2"/>
    <n v="0"/>
    <x v="4"/>
    <s v="069.9:070.7 04-29-05:57:35"/>
    <s v="gopherfart"/>
    <n v="0"/>
    <n v="0"/>
    <n v="1"/>
    <n v="0"/>
    <x v="2"/>
    <n v="189"/>
    <n v="307200"/>
    <n v="0.61523399999999995"/>
    <n v="1.625397"/>
    <n v="4492"/>
    <n v="89"/>
    <m/>
    <n v="1117.99"/>
    <n v="4051.45"/>
    <n v="4861.32"/>
    <n v="2386.3111194805197"/>
    <n v="686.5900069483738"/>
    <n v="2488.1126697474833"/>
    <n v="2985.4772695446904"/>
    <n v="1465.5027040538034"/>
    <n v="188.66040853186564"/>
    <n v="224.22228597230594"/>
    <m/>
    <n v="1"/>
  </r>
  <r>
    <s v="828094C3558C446A5C60FF2F7BBE43EFB395CA44"/>
    <s v="Smatek1001"/>
    <n v="101"/>
    <n v="1524936280"/>
    <n v="1524936280"/>
    <n v="-0.80328735418599995"/>
    <n v="-0.80328735418599995"/>
    <n v="100716"/>
    <n v="8.8730354690100002E-2"/>
    <n v="0"/>
    <x v="7"/>
    <s v="094.8:095.6 04-28-12:24:40"/>
    <s v="Smatek1001"/>
    <n v="0"/>
    <n v="0"/>
    <n v="1"/>
    <n v="0"/>
    <x v="2"/>
    <n v="101"/>
    <n v="512000"/>
    <n v="0.197266"/>
    <n v="5.0693070000000002"/>
    <n v="5852"/>
    <n v="117"/>
    <m/>
    <n v="1117.99"/>
    <n v="4051.45"/>
    <n v="4861.32"/>
    <n v="509.99709399477808"/>
    <n v="219.92277089359393"/>
    <n v="796.97144888313051"/>
    <n v="956.28311934851467"/>
    <n v="100.32287771716408"/>
    <n v="100.71687465676803"/>
    <n v="224.10181225973764"/>
    <m/>
    <n v="1"/>
  </r>
  <r>
    <s v="9155DBF11CA246908A5410EDA79FCF01DA44901B"/>
    <s v="cyberspace1"/>
    <n v="188"/>
    <n v="1525005297"/>
    <n v="1525005297"/>
    <n v="-0.38791662293899998"/>
    <n v="-0.38791662293899998"/>
    <n v="188032"/>
    <n v="2.6608442548299999E-2"/>
    <n v="0"/>
    <x v="4"/>
    <s v="071.5:072.3 04-29-07:34:57"/>
    <s v="cyberspace1"/>
    <n v="0"/>
    <n v="0"/>
    <n v="1"/>
    <n v="0"/>
    <x v="2"/>
    <n v="180"/>
    <n v="307200"/>
    <n v="0.58593799999999996"/>
    <n v="1.7066669999999999"/>
    <n v="4576"/>
    <n v="91"/>
    <m/>
    <n v="1117.99"/>
    <n v="4051.45"/>
    <n v="4861.32"/>
    <n v="2386.3111194805197"/>
    <n v="684.30309472042745"/>
    <n v="2479.8251979937886"/>
    <n v="2975.5331625741806"/>
    <n v="1460.6213687298521"/>
    <n v="188.03201343313921"/>
    <n v="223.78240940319745"/>
    <m/>
    <n v="1"/>
  </r>
  <r>
    <s v="1F3131F7E4EAB7F7C6535122E7D4547690524B84"/>
    <s v="Callisto"/>
    <n v="187"/>
    <n v="1524991634"/>
    <n v="1524991634"/>
    <n v="-0.38983628055500003"/>
    <n v="-0.38983628055500003"/>
    <n v="187442"/>
    <n v="-4.1988699791900001E-2"/>
    <n v="0"/>
    <x v="4"/>
    <s v="068.3:069.1 04-29-03:47:14"/>
    <s v="Callisto"/>
    <n v="0"/>
    <n v="0"/>
    <n v="1"/>
    <n v="0"/>
    <x v="2"/>
    <n v="187"/>
    <n v="307200"/>
    <n v="0.60872400000000004"/>
    <n v="1.642781"/>
    <n v="4506"/>
    <n v="90"/>
    <m/>
    <n v="1117.99"/>
    <n v="4051.45"/>
    <n v="4861.32"/>
    <n v="2386.3111194805197"/>
    <n v="682.15693670231553"/>
    <n v="2472.0478011454452"/>
    <n v="2966.2010926123676"/>
    <n v="1456.0404684151958"/>
    <n v="187.442294613504"/>
    <n v="223.36960622945276"/>
    <m/>
    <n v="1"/>
  </r>
  <r>
    <s v="340C8447003B79B4EF30617F983BDEA5EF1E254F"/>
    <s v="tweinbrenner"/>
    <n v="153"/>
    <n v="1525005297"/>
    <n v="1525005297"/>
    <n v="-0.60157908693200002"/>
    <n v="-0.60157908693200002"/>
    <n v="152993"/>
    <n v="-0.39444677940400003"/>
    <n v="0"/>
    <x v="4"/>
    <s v="071.5:072.3 04-29-07:34:57"/>
    <s v="tweinbrenner"/>
    <n v="0"/>
    <n v="0"/>
    <n v="1"/>
    <n v="0"/>
    <x v="2"/>
    <n v="222"/>
    <n v="384000"/>
    <n v="0.578125"/>
    <n v="1.72973"/>
    <n v="4605"/>
    <n v="92"/>
    <m/>
    <n v="1117.99"/>
    <n v="4051.45"/>
    <n v="4861.32"/>
    <n v="2386.3111194805197"/>
    <n v="445.4305966008933"/>
    <n v="1614.1824082493486"/>
    <n v="1936.8515531157295"/>
    <n v="950.75625508774988"/>
    <n v="152.99363061811198"/>
    <n v="222.29554143267839"/>
    <m/>
    <n v="1"/>
  </r>
  <r>
    <s v="79A609375C0DACF82A8AF0E472F14949E18C5BE7"/>
    <s v="yuggeit3"/>
    <n v="54"/>
    <n v="1524983831"/>
    <n v="1524983831"/>
    <n v="-0.91233842815499999"/>
    <n v="-0.91233842815499999"/>
    <n v="53859"/>
    <n v="-2.5624078993199999E-2"/>
    <n v="0"/>
    <x v="7"/>
    <s v="093.3:094.1 04-29-01:37:11"/>
    <s v="yuggeit3"/>
    <n v="1"/>
    <n v="0"/>
    <n v="0"/>
    <n v="0"/>
    <x v="0"/>
    <n v="98"/>
    <n v="614400"/>
    <n v="0.15950500000000001"/>
    <n v="6.2693880000000002"/>
    <n v="6013"/>
    <n v="120"/>
    <m/>
    <n v="10125.48"/>
    <n v="10125.48"/>
    <n v="4861.32"/>
    <n v="509.99709399477808"/>
    <n v="887.61549248511062"/>
    <n v="887.61549248511062"/>
    <n v="426.15095244153542"/>
    <n v="44.707146895964463"/>
    <n v="53.859269741567999"/>
    <n v="222.02148881909767"/>
    <m/>
    <n v="1"/>
  </r>
  <r>
    <s v="30EE4433780753120ECA788D0F95D19AB2722819"/>
    <s v="maisterikabalakki"/>
    <n v="185"/>
    <n v="1524991634"/>
    <n v="1524991634"/>
    <n v="-0.39658456238000001"/>
    <n v="-0.39658456238000001"/>
    <n v="185369"/>
    <n v="-0.12880728289900001"/>
    <n v="0"/>
    <x v="4"/>
    <s v="068.3:069.1 04-29-03:47:14"/>
    <s v="maisterikabalakki"/>
    <n v="0"/>
    <n v="0"/>
    <n v="1"/>
    <n v="0"/>
    <x v="2"/>
    <n v="190"/>
    <n v="307200"/>
    <n v="0.61848999999999998"/>
    <n v="1.6168419999999999"/>
    <n v="4485"/>
    <n v="89"/>
    <m/>
    <n v="1117.99"/>
    <n v="4051.45"/>
    <n v="4861.32"/>
    <n v="2386.3111194805197"/>
    <n v="674.61242510478382"/>
    <n v="2444.707474745549"/>
    <n v="2933.3955352108583"/>
    <n v="1439.93696845881"/>
    <n v="185.36922243686402"/>
    <n v="221.9184557058048"/>
    <m/>
    <n v="1"/>
  </r>
  <r>
    <s v="759FD3957AB6FC6DD2BA8BC0AE85DF6A78BB37EA"/>
    <s v="UbuntuCore212"/>
    <n v="51"/>
    <n v="1524998348"/>
    <n v="1524998348"/>
    <n v="-0.91753367576"/>
    <n v="-0.91753367576"/>
    <n v="51058"/>
    <n v="-8.9745834788399995E-2"/>
    <n v="0"/>
    <x v="7"/>
    <s v="098.0:098.8 04-29-05:39:08"/>
    <s v="UbuntuCore212"/>
    <n v="0"/>
    <n v="0"/>
    <n v="1"/>
    <n v="0"/>
    <x v="2"/>
    <n v="32"/>
    <n v="619146"/>
    <n v="5.1684000000000001E-2"/>
    <n v="19.348312"/>
    <n v="6336"/>
    <n v="126"/>
    <m/>
    <n v="1117.99"/>
    <n v="4051.45"/>
    <n v="4861.32"/>
    <n v="509.99709399477808"/>
    <n v="92.196525837077601"/>
    <n v="334.10818934214797"/>
    <n v="400.89519135439679"/>
    <n v="42.057585714831127"/>
    <n v="51.058694787899043"/>
    <n v="221.48488635152935"/>
    <m/>
    <n v="1"/>
  </r>
  <r>
    <s v="E5781B9C92FC701513FFBA2AA5EF639B9E37B81C"/>
    <s v="grabbag"/>
    <n v="183"/>
    <n v="1524938298"/>
    <n v="1524938298"/>
    <n v="-0.40518617126000001"/>
    <n v="-0.40518617126000001"/>
    <n v="182726"/>
    <n v="-2.48721211624E-2"/>
    <n v="0"/>
    <x v="4"/>
    <s v="068.3:069.1 04-28-12:58:18"/>
    <s v="grabbag"/>
    <n v="0"/>
    <n v="0"/>
    <n v="1"/>
    <n v="0"/>
    <x v="2"/>
    <n v="192"/>
    <n v="307200"/>
    <n v="0.625"/>
    <n v="1.6"/>
    <n v="4462"/>
    <n v="89"/>
    <m/>
    <n v="1117.99"/>
    <n v="4051.45"/>
    <n v="4861.32"/>
    <n v="2386.3111194805197"/>
    <n v="664.99591239303265"/>
    <n v="2409.8584864486729"/>
    <n v="2891.5803619303365"/>
    <n v="1419.4108535430435"/>
    <n v="182.726808188928"/>
    <n v="220.0687657322496"/>
    <m/>
    <n v="1"/>
  </r>
  <r>
    <s v="8B08DEFD64CA83F7809EC97B8CDC08229CC80237"/>
    <s v="UbuntuCore212"/>
    <n v="170"/>
    <n v="1525006228"/>
    <n v="1525006228"/>
    <n v="-0.49254926982300001"/>
    <n v="-0.49254926982300001"/>
    <n v="170438"/>
    <n v="-3.8362963202400002E-3"/>
    <n v="0"/>
    <x v="6"/>
    <s v="075.0:075.8 04-29-07:50:28"/>
    <s v="UbuntuCore212"/>
    <n v="0"/>
    <n v="0"/>
    <n v="1"/>
    <n v="0"/>
    <x v="2"/>
    <n v="172"/>
    <n v="335872"/>
    <n v="0.5121"/>
    <n v="1.952744"/>
    <n v="4829"/>
    <n v="96"/>
    <m/>
    <n v="1117.99"/>
    <n v="4051.45"/>
    <n v="4861.32"/>
    <n v="885.64026081730776"/>
    <n v="567.32484183058421"/>
    <n v="2055.9112607756065"/>
    <n v="2466.8803836240531"/>
    <n v="449.41879702589148"/>
    <n v="170.43849164600931"/>
    <n v="220.06854415220653"/>
    <m/>
    <n v="1"/>
  </r>
  <r>
    <s v="CE554754E245F73D0775B4C792296DDAE16E2286"/>
    <s v="WindowToTheWorld"/>
    <n v="182"/>
    <n v="1524975578"/>
    <n v="1524975578"/>
    <n v="-0.408081396456"/>
    <n v="-0.408081396456"/>
    <n v="181837"/>
    <n v="-0.149555347039"/>
    <n v="0"/>
    <x v="4"/>
    <s v="064.4:065.2 04-28-23:19:38"/>
    <s v="WindowToTheWorld"/>
    <n v="0"/>
    <n v="0"/>
    <n v="1"/>
    <n v="0"/>
    <x v="2"/>
    <n v="195"/>
    <n v="307200"/>
    <n v="0.63476600000000005"/>
    <n v="1.575385"/>
    <n v="4437"/>
    <n v="88"/>
    <m/>
    <n v="1117.99"/>
    <n v="4051.45"/>
    <n v="4861.32"/>
    <n v="2386.3111194805197"/>
    <n v="661.75907957615664"/>
    <n v="2398.1286263283391"/>
    <n v="2877.5057457805183"/>
    <n v="1412.5019454644287"/>
    <n v="181.83739500871681"/>
    <n v="219.44617650610178"/>
    <m/>
    <n v="1"/>
  </r>
  <r>
    <s v="C521B3E94FA38345BC075CF3DB94C49631C99BD8"/>
    <s v="MyLittleTorRelay"/>
    <n v="98"/>
    <n v="1525003937"/>
    <n v="1525003937"/>
    <n v="-0.80391836051499999"/>
    <n v="-0.80391836051499999"/>
    <n v="98316"/>
    <n v="-7.6781758535899997E-2"/>
    <n v="0"/>
    <x v="6"/>
    <s v="086.8:087.6 04-29-07:12:17"/>
    <s v="MyLittleTorRelay"/>
    <n v="0"/>
    <n v="0"/>
    <n v="1"/>
    <n v="0"/>
    <x v="2"/>
    <n v="137"/>
    <n v="501405"/>
    <n v="0.27323199999999997"/>
    <n v="3.659891"/>
    <n v="5566"/>
    <n v="111"/>
    <m/>
    <n v="1117.99"/>
    <n v="4051.45"/>
    <n v="4861.32"/>
    <n v="885.64026081730776"/>
    <n v="219.21731212783516"/>
    <n v="794.41495829150324"/>
    <n v="953.21559566122016"/>
    <n v="173.65779433498074"/>
    <n v="98.316314445976431"/>
    <n v="219.24292011218355"/>
    <m/>
    <n v="1"/>
  </r>
  <r>
    <s v="36AA33296D2C3221951FA52AD21801C37501AAAC"/>
    <s v="burncloudsRelay"/>
    <n v="200"/>
    <n v="1525007235"/>
    <n v="1525007235"/>
    <n v="-0.23723167266299999"/>
    <n v="-0.23723167266299999"/>
    <n v="199955"/>
    <n v="0.27276546896600001"/>
    <n v="0"/>
    <x v="4"/>
    <s v="072.2:073.0 04-29-08:07:15"/>
    <s v="burncloudsRelay"/>
    <n v="0"/>
    <n v="0"/>
    <n v="1"/>
    <n v="0"/>
    <x v="2"/>
    <n v="149"/>
    <n v="262144"/>
    <n v="0.56838999999999995"/>
    <n v="1.7593559999999999"/>
    <n v="4639"/>
    <n v="92"/>
    <m/>
    <n v="1117.99"/>
    <n v="4051.45"/>
    <n v="4861.32"/>
    <n v="2386.3111194805197"/>
    <n v="852.76736227949266"/>
    <n v="3090.3177397894888"/>
    <n v="3708.0609250499051"/>
    <n v="1820.20254111184"/>
    <n v="199.95514040143055"/>
    <n v="218.61179828100137"/>
    <m/>
    <n v="1"/>
  </r>
  <r>
    <s v="9E2E4EE08BE448E91E8AE7F27C486883BFA54E31"/>
    <s v="notninja"/>
    <n v="181"/>
    <n v="1524985992"/>
    <n v="1524985992"/>
    <n v="-0.412114278123"/>
    <n v="-0.412114278123"/>
    <n v="180598"/>
    <n v="-8.2090954528399998E-2"/>
    <n v="0"/>
    <x v="4"/>
    <s v="066.8:067.5 04-29-02:13:12"/>
    <s v="notninja"/>
    <n v="0"/>
    <n v="0"/>
    <n v="1"/>
    <n v="0"/>
    <x v="2"/>
    <n v="212"/>
    <n v="307200"/>
    <n v="0.69010400000000005"/>
    <n v="1.449057"/>
    <n v="4309"/>
    <n v="86"/>
    <m/>
    <n v="1117.99"/>
    <n v="4051.45"/>
    <n v="4861.32"/>
    <n v="2386.3111194805197"/>
    <n v="657.2503582012672"/>
    <n v="2381.7896078985714"/>
    <n v="2857.9006174750971"/>
    <n v="1402.8782350989172"/>
    <n v="180.59849376061439"/>
    <n v="218.57894563243008"/>
    <m/>
    <n v="1"/>
  </r>
  <r>
    <s v="6BAFAE6089000EF4A39BBE8894AB4536FBE3F6A7"/>
    <s v="764673"/>
    <n v="136"/>
    <n v="1524995200"/>
    <n v="1524995200"/>
    <n v="-0.66401193730399999"/>
    <n v="-0.66401193730399999"/>
    <n v="136244"/>
    <n v="3.2093791407399999E-2"/>
    <n v="0"/>
    <x v="6"/>
    <s v="084.5:085.3 04-29-04:46:40"/>
    <s v="764673"/>
    <n v="1"/>
    <n v="0"/>
    <n v="0"/>
    <n v="0"/>
    <x v="0"/>
    <n v="136"/>
    <n v="405504"/>
    <n v="0.33538499999999999"/>
    <n v="2.9816470000000002"/>
    <n v="5371"/>
    <n v="107"/>
    <m/>
    <n v="10125.48"/>
    <n v="10125.48"/>
    <n v="4861.32"/>
    <n v="885.64026081730776"/>
    <n v="3402.0404090670941"/>
    <n v="3402.0404090670941"/>
    <n v="1633.3454889453187"/>
    <n v="297.56455547758742"/>
    <n v="136.24450337547879"/>
    <n v="217.02235236283514"/>
    <m/>
    <n v="1"/>
  </r>
  <r>
    <s v="4587B58F494875B6ACF1E29B1D64B2C93BD533D3"/>
    <s v="yuggeit"/>
    <n v="177"/>
    <n v="1525005297"/>
    <n v="1525005297"/>
    <n v="-0.42458361926400001"/>
    <n v="-0.42458361926400001"/>
    <n v="176767"/>
    <n v="-0.16991244910700001"/>
    <n v="0"/>
    <x v="4"/>
    <s v="071.5:072.3 04-29-07:34:57"/>
    <s v="yuggeit"/>
    <n v="0"/>
    <n v="0"/>
    <n v="1"/>
    <n v="0"/>
    <x v="2"/>
    <n v="179"/>
    <n v="307200"/>
    <n v="0.58268200000000003"/>
    <n v="1.7162010000000001"/>
    <n v="4585"/>
    <n v="91"/>
    <m/>
    <n v="1117.99"/>
    <n v="4051.45"/>
    <n v="4861.32"/>
    <n v="2386.3111194805197"/>
    <n v="643.30975949904064"/>
    <n v="2331.2706957328669"/>
    <n v="2797.2831599995311"/>
    <n v="1373.1225076815531"/>
    <n v="176.76791216209921"/>
    <n v="215.89753851346941"/>
    <m/>
    <n v="1"/>
  </r>
  <r>
    <s v="B93E04EB7BC1B058593A403482C1DF8BE76671C6"/>
    <s v="cathode"/>
    <n v="197"/>
    <n v="1524986218"/>
    <n v="1524986218"/>
    <n v="-0.22852471261099999"/>
    <n v="-0.22852471261099999"/>
    <n v="197497"/>
    <n v="4.34425329181E-3"/>
    <n v="0"/>
    <x v="5"/>
    <s v="037.8:038.6 04-29-02:16:58"/>
    <s v="cathode"/>
    <n v="0"/>
    <n v="0"/>
    <n v="1"/>
    <n v="0"/>
    <x v="2"/>
    <n v="197"/>
    <n v="256000"/>
    <n v="0.76953099999999997"/>
    <n v="1.2994920000000001"/>
    <n v="4079"/>
    <n v="81"/>
    <m/>
    <n v="1117.99"/>
    <n v="4051.45"/>
    <n v="4861.32"/>
    <n v="4819.491751072962"/>
    <n v="862.50165654802822"/>
    <n v="3125.5935530921643"/>
    <n v="3750.3882440898938"/>
    <n v="3718.1187837279285"/>
    <n v="197.49767357158402"/>
    <n v="215.0483715001088"/>
    <m/>
    <n v="1"/>
  </r>
  <r>
    <s v="1E062883F580400857963453AA8B6C5C99629883"/>
    <s v="AMTorNode"/>
    <n v="68"/>
    <n v="1524994035"/>
    <n v="1524994035"/>
    <n v="-0.87721362721999996"/>
    <n v="-0.87721362721999996"/>
    <n v="68398"/>
    <n v="2.5519878176500001E-2"/>
    <n v="0"/>
    <x v="7"/>
    <s v="097.3:098.1 04-29-04:27:15"/>
    <s v="AMTorNode"/>
    <n v="0"/>
    <n v="0"/>
    <n v="1"/>
    <n v="0"/>
    <x v="2"/>
    <n v="41"/>
    <n v="557056"/>
    <n v="7.3601E-2"/>
    <n v="13.586732"/>
    <n v="6290"/>
    <n v="125"/>
    <m/>
    <n v="1117.99"/>
    <n v="4051.45"/>
    <n v="4861.32"/>
    <n v="509.99709399477808"/>
    <n v="137.27393690431225"/>
    <n v="497.46284999953116"/>
    <n v="596.90384972286972"/>
    <n v="62.620693299959541"/>
    <n v="68.398885675335706"/>
    <n v="214.99601997273498"/>
    <m/>
    <n v="1"/>
  </r>
  <r>
    <s v="E12CA49D96E009A4E5E7E9E3E65EC6EF70913844"/>
    <s v="51Pegasib"/>
    <n v="178"/>
    <n v="1524941370"/>
    <n v="1524941370"/>
    <n v="-0.40705665219100001"/>
    <n v="-0.40705665219100001"/>
    <n v="177883"/>
    <n v="-3.1893750445299997E-2"/>
    <n v="0"/>
    <x v="4"/>
    <s v="069.1:069.8 04-28-13:49:30"/>
    <s v="51Pegasib"/>
    <n v="0"/>
    <n v="0"/>
    <n v="1"/>
    <n v="0"/>
    <x v="2"/>
    <n v="178"/>
    <n v="300000"/>
    <n v="0.593333"/>
    <n v="1.6853929999999999"/>
    <n v="4552"/>
    <n v="91"/>
    <m/>
    <n v="1117.99"/>
    <n v="4051.45"/>
    <n v="4861.32"/>
    <n v="2386.3111194805197"/>
    <n v="662.90473341698396"/>
    <n v="2402.2803264807731"/>
    <n v="2882.4873555708477"/>
    <n v="1414.947304098622"/>
    <n v="177.88300434270002"/>
    <n v="214.51810303989001"/>
    <m/>
    <n v="1"/>
  </r>
  <r>
    <s v="39DF2E6803720BC0750FA69872A3E3F432108BA0"/>
    <s v="ManInABlueBox"/>
    <n v="174"/>
    <n v="1524873629"/>
    <n v="1524873629"/>
    <n v="-0.43511156695499997"/>
    <n v="-0.43511156695499997"/>
    <n v="173533"/>
    <n v="-0.10350301002499999"/>
    <n v="0"/>
    <x v="4"/>
    <s v="065.9:066.7 04-27-19:00:29"/>
    <s v="ManInABlueBox"/>
    <n v="0"/>
    <n v="0"/>
    <n v="1"/>
    <n v="0"/>
    <x v="2"/>
    <n v="163"/>
    <n v="307200"/>
    <n v="0.53059900000000004"/>
    <n v="1.884663"/>
    <n v="4763"/>
    <n v="95"/>
    <m/>
    <n v="1117.99"/>
    <n v="4051.45"/>
    <n v="4861.32"/>
    <n v="2386.3111194805197"/>
    <n v="631.53961925997953"/>
    <n v="2288.6172420601652"/>
    <n v="2746.1034373303191"/>
    <n v="1347.9995490412107"/>
    <n v="173.533726631424"/>
    <n v="213.63360864199683"/>
    <m/>
    <n v="1"/>
  </r>
  <r>
    <s v="F34A7FA6552EB95514D3EAF8A3A22A674B44984A"/>
    <s v="Japan"/>
    <n v="95"/>
    <n v="1524975637"/>
    <n v="1524975637"/>
    <n v="-0.81388947923699995"/>
    <n v="-0.81388947923699995"/>
    <n v="95288"/>
    <n v="-9.4701456677800007E-3"/>
    <n v="0"/>
    <x v="7"/>
    <s v="091.0:091.8 04-28-23:20:37"/>
    <s v="Japan"/>
    <n v="0"/>
    <n v="0"/>
    <n v="1"/>
    <n v="0"/>
    <x v="2"/>
    <n v="94"/>
    <n v="496352"/>
    <n v="0.18938199999999999"/>
    <n v="5.2803399999999998"/>
    <n v="5892"/>
    <n v="117"/>
    <m/>
    <n v="1117.99"/>
    <n v="4051.45"/>
    <n v="4861.32"/>
    <n v="509.99709399477808"/>
    <n v="208.06970110782643"/>
    <n v="754.01746934525659"/>
    <n v="904.74279679558731"/>
    <n v="94.915824750984839"/>
    <n v="92.376329201756604"/>
    <n v="213.56903044122961"/>
    <m/>
    <n v="1"/>
  </r>
  <r>
    <s v="991014613329C8DD6B8D288F394FFB17A3AADF94"/>
    <s v="GExit"/>
    <n v="172"/>
    <n v="1524963456"/>
    <n v="1524963456"/>
    <n v="-0.44071226343800002"/>
    <n v="-0.44071226343800002"/>
    <n v="171813"/>
    <n v="4.5876948317000003E-2"/>
    <n v="0"/>
    <x v="4"/>
    <s v="074.7:075.5 04-28-19:57:36"/>
    <s v="GExit"/>
    <n v="1"/>
    <n v="0"/>
    <n v="0"/>
    <n v="0"/>
    <x v="0"/>
    <n v="163"/>
    <n v="307200"/>
    <n v="0.53059900000000004"/>
    <n v="1.884663"/>
    <n v="4764"/>
    <n v="95"/>
    <m/>
    <n v="10125.48"/>
    <n v="10125.48"/>
    <n v="4861.32"/>
    <n v="2386.3111194805197"/>
    <n v="5663.0567908037983"/>
    <n v="5663.0567908037983"/>
    <n v="2718.8766595035813"/>
    <n v="1334.6345447469921"/>
    <n v="171.81319267184637"/>
    <n v="212.4292348702925"/>
    <m/>
    <n v="1"/>
  </r>
  <r>
    <s v="EEE0EF3512F97E3E40D40B0F9027C23AB61E57FD"/>
    <s v="radiofreerobotron"/>
    <n v="172"/>
    <n v="1524846845"/>
    <n v="1524846845"/>
    <n v="-0.441281233542"/>
    <n v="-0.441281233542"/>
    <n v="171638"/>
    <n v="3.5073292000599998E-2"/>
    <n v="0"/>
    <x v="4"/>
    <s v="072.9:073.7 04-27-11:34:05"/>
    <s v="radiofreerobotron"/>
    <n v="0"/>
    <n v="0"/>
    <n v="1"/>
    <n v="0"/>
    <x v="2"/>
    <n v="191"/>
    <n v="307200"/>
    <n v="0.62174499999999999"/>
    <n v="1.6083769999999999"/>
    <n v="4476"/>
    <n v="89"/>
    <m/>
    <n v="1117.99"/>
    <n v="4051.45"/>
    <n v="4861.32"/>
    <n v="2386.3111194805197"/>
    <n v="624.64199371237942"/>
    <n v="2263.6211463662639"/>
    <n v="2716.1107137576046"/>
    <n v="1333.2768050611651"/>
    <n v="171.63840505589761"/>
    <n v="212.30688353912831"/>
    <m/>
    <n v="1"/>
  </r>
  <r>
    <s v="B1F90B88888D538A58A6F5984869C7AA516A4838"/>
    <s v="verification"/>
    <n v="171"/>
    <n v="1524949073"/>
    <n v="1524949073"/>
    <n v="-0.44188647515700002"/>
    <n v="-0.44188647515700002"/>
    <n v="171452"/>
    <n v="-0.25920374728000001"/>
    <n v="0"/>
    <x v="3"/>
    <s v="059.4:060.2 04-28-15:57:53"/>
    <s v="verification"/>
    <n v="0"/>
    <n v="0"/>
    <n v="1"/>
    <n v="0"/>
    <x v="2"/>
    <n v="202"/>
    <n v="307200"/>
    <n v="0.65755200000000003"/>
    <n v="1.5207919999999999"/>
    <n v="4385"/>
    <n v="87"/>
    <m/>
    <n v="1117.99"/>
    <n v="4051.45"/>
    <n v="4861.32"/>
    <n v="3794.4265750962772"/>
    <n v="623.96533963922559"/>
    <n v="2261.1690402251725"/>
    <n v="2713.1684405897727"/>
    <n v="2117.7207905849355"/>
    <n v="171.45247483176962"/>
    <n v="212.17673238223873"/>
    <m/>
    <n v="1"/>
  </r>
  <r>
    <s v="24DB33DBAB74633ACE7BAA9DC61230179BCF13E1"/>
    <s v="ten05"/>
    <n v="77"/>
    <n v="1524985820"/>
    <n v="1524985820"/>
    <n v="-0.85245169539200005"/>
    <n v="-0.85245169539200005"/>
    <n v="77357"/>
    <n v="1.15256383824E-2"/>
    <n v="0.15"/>
    <x v="7"/>
    <s v="094.1:094.9 04-29-02:10:20"/>
    <s v="ten05"/>
    <n v="1"/>
    <n v="0"/>
    <n v="0"/>
    <n v="0"/>
    <x v="0"/>
    <n v="77"/>
    <n v="524288"/>
    <n v="0.146866"/>
    <n v="6.808935"/>
    <n v="6058"/>
    <n v="121"/>
    <m/>
    <n v="10125.48"/>
    <n v="10125.48"/>
    <n v="4861.32"/>
    <n v="509.99709399477808"/>
    <n v="1493.9974073422113"/>
    <n v="1493.9974073422113"/>
    <n v="717.27952415696222"/>
    <n v="75.249206573936291"/>
    <n v="77.357805526319083"/>
    <n v="211.43686386842339"/>
    <m/>
    <n v="1"/>
  </r>
  <r>
    <s v="7CB65351E25F1017C6E9938C46B595DD27B44B72"/>
    <s v="ARoadToChina"/>
    <n v="192"/>
    <n v="1524983329"/>
    <n v="1524983329"/>
    <n v="-0.248850933218"/>
    <n v="-0.248850933218"/>
    <n v="192294"/>
    <n v="0.17093955617100001"/>
    <n v="0"/>
    <x v="4"/>
    <s v="066.0:066.8 04-29-01:28:49"/>
    <s v="ARoadToChina"/>
    <n v="0"/>
    <n v="0"/>
    <n v="1"/>
    <n v="0"/>
    <x v="2"/>
    <n v="192"/>
    <n v="256000"/>
    <n v="0.75"/>
    <n v="1.3333330000000001"/>
    <n v="4125"/>
    <n v="82"/>
    <m/>
    <n v="1117.99"/>
    <n v="4051.45"/>
    <n v="4861.32"/>
    <n v="2386.3111194805197"/>
    <n v="839.77714517160814"/>
    <n v="3043.2428866139339"/>
    <n v="3651.5759813286718"/>
    <n v="1792.4753704493021"/>
    <n v="192.294161096192"/>
    <n v="211.4059127673344"/>
    <m/>
    <n v="1"/>
  </r>
  <r>
    <s v="EF432018A6AA5D970B2F84E39CD30A147030141C"/>
    <s v="2ndrelayofnapoleon"/>
    <n v="192"/>
    <n v="1524963456"/>
    <n v="1524963456"/>
    <n v="-0.251268421169"/>
    <n v="-0.251268421169"/>
    <n v="191675"/>
    <n v="0.32579609620099997"/>
    <n v="0"/>
    <x v="4"/>
    <s v="074.7:075.5 04-28-19:57:36"/>
    <s v="2ndrelayofnapoleon"/>
    <n v="0"/>
    <n v="0"/>
    <n v="1"/>
    <n v="0"/>
    <x v="2"/>
    <n v="138"/>
    <n v="256000"/>
    <n v="0.53906200000000004"/>
    <n v="1.8550720000000001"/>
    <n v="4732"/>
    <n v="94"/>
    <m/>
    <n v="1117.99"/>
    <n v="4051.45"/>
    <n v="4861.32"/>
    <n v="2386.3111194805197"/>
    <n v="837.0744178172697"/>
    <n v="3033.4485550548552"/>
    <n v="3639.8237988027172"/>
    <n v="1786.7064920706207"/>
    <n v="191.67528418073601"/>
    <n v="210.97269892651519"/>
    <m/>
    <n v="1"/>
  </r>
  <r>
    <s v="65F5E06641F186CEAAB228003B2019BE69847937"/>
    <s v="matuschek"/>
    <n v="150"/>
    <n v="1524963785"/>
    <n v="1524963785"/>
    <n v="-0.57558881778500004"/>
    <n v="-0.57558881778500004"/>
    <n v="149873"/>
    <n v="-4.5504812317499997E-2"/>
    <n v="0"/>
    <x v="6"/>
    <s v="075.8:076.6 04-28-20:03:05"/>
    <s v="matuschek"/>
    <n v="0"/>
    <n v="0"/>
    <n v="1"/>
    <n v="0"/>
    <x v="2"/>
    <n v="150"/>
    <n v="353133"/>
    <n v="0.42476900000000001"/>
    <n v="2.3542200000000002"/>
    <n v="5097"/>
    <n v="101"/>
    <m/>
    <n v="1117.99"/>
    <n v="4051.45"/>
    <n v="4861.32"/>
    <n v="885.64026081730776"/>
    <n v="474.48745760454779"/>
    <n v="1719.4806841849615"/>
    <n v="2063.1985683254234"/>
    <n v="375.87563011067448"/>
    <n v="149.87359400912959"/>
    <n v="210.85141580639072"/>
    <m/>
    <n v="1"/>
  </r>
  <r>
    <s v="3B9346A8EB45425D6E911830D85FAC15C9FB54DD"/>
    <s v="UbuntuCore212"/>
    <n v="57"/>
    <n v="1524989656"/>
    <n v="1524989656"/>
    <n v="-0.89919132644599997"/>
    <n v="-0.89919132644599997"/>
    <n v="57188"/>
    <n v="3.01034136694E-2"/>
    <n v="0"/>
    <x v="7"/>
    <s v="095.7:096.5 04-29-03:14:16"/>
    <s v="UbuntuCore212"/>
    <n v="0"/>
    <n v="0"/>
    <n v="1"/>
    <n v="0"/>
    <x v="2"/>
    <n v="57"/>
    <n v="567296"/>
    <n v="0.100477"/>
    <n v="9.9525609999999993"/>
    <n v="6199"/>
    <n v="123"/>
    <m/>
    <n v="1117.99"/>
    <n v="4051.45"/>
    <n v="4861.32"/>
    <n v="509.99709399477808"/>
    <n v="112.7030889466365"/>
    <n v="408.4213004703534"/>
    <n v="490.06322092153141"/>
    <n v="51.412130562008251"/>
    <n v="57.188357272490002"/>
    <n v="210.22065009074302"/>
    <m/>
    <n v="1"/>
  </r>
  <r>
    <s v="71AAD5BA9C0D59868EF5EB76016976B5C6663F2F"/>
    <s v="kln2q3ghqweasdf"/>
    <n v="167"/>
    <n v="1524950916"/>
    <n v="1524950916"/>
    <n v="-0.455503424361"/>
    <n v="-0.455503424361"/>
    <n v="167269"/>
    <n v="-6.2924987865599996E-2"/>
    <n v="0"/>
    <x v="4"/>
    <s v="070.6:071.4 04-28-16:28:36"/>
    <s v="kln2q3ghqweasdf"/>
    <n v="0"/>
    <n v="0"/>
    <n v="1"/>
    <n v="0"/>
    <x v="2"/>
    <n v="161"/>
    <n v="307200"/>
    <n v="0.52408900000000003"/>
    <n v="1.908075"/>
    <n v="4784"/>
    <n v="95"/>
    <m/>
    <n v="1117.99"/>
    <n v="4051.45"/>
    <n v="4861.32"/>
    <n v="2386.3111194805197"/>
    <n v="608.74172659864564"/>
    <n v="2206.0006513726266"/>
    <n v="2646.9720930853832"/>
    <n v="1299.3382329664116"/>
    <n v="167.26934803630081"/>
    <n v="209.24854362541055"/>
    <m/>
    <n v="1"/>
  </r>
  <r>
    <s v="9052D83A8909AA32C83AE5198F05ED1C477EB3C5"/>
    <s v="exitsandohs"/>
    <n v="138"/>
    <n v="1524943227"/>
    <n v="1524943227"/>
    <n v="-0.59608244826300005"/>
    <n v="-0.59608244826300005"/>
    <n v="138146"/>
    <n v="-1.6014226540500001E-3"/>
    <n v="0.2"/>
    <x v="6"/>
    <s v="082.0:082.8 04-28-14:20:27"/>
    <s v="exitsandohs"/>
    <n v="0"/>
    <n v="0"/>
    <n v="1"/>
    <n v="0"/>
    <x v="2"/>
    <n v="138"/>
    <n v="358832"/>
    <n v="0.38458100000000001"/>
    <n v="2.6002320000000001"/>
    <n v="5231"/>
    <n v="104"/>
    <m/>
    <n v="1117.99"/>
    <n v="4051.45"/>
    <n v="4861.32"/>
    <n v="885.64026081730776"/>
    <n v="451.57578366644856"/>
    <n v="1636.4517649848683"/>
    <n v="1963.5724726101125"/>
    <n v="357.72564586904502"/>
    <n v="144.93854292489118"/>
    <n v="209.10658004742382"/>
    <m/>
    <n v="1"/>
  </r>
  <r>
    <s v="DF4097D809AFCB6F2EA498719BC2C3F10F192F3C"/>
    <s v="giesing"/>
    <n v="166"/>
    <n v="1524999455"/>
    <n v="1524999455"/>
    <n v="-0.46044986548"/>
    <n v="-0.46044986548"/>
    <n v="165749"/>
    <n v="-8.0396574550999994E-2"/>
    <n v="0"/>
    <x v="4"/>
    <s v="069.9:070.7 04-29-05:57:35"/>
    <s v="giesing"/>
    <n v="0"/>
    <n v="0"/>
    <n v="1"/>
    <n v="0"/>
    <x v="2"/>
    <n v="190"/>
    <n v="307200"/>
    <n v="0.61848999999999998"/>
    <n v="1.6168419999999999"/>
    <n v="4486"/>
    <n v="89"/>
    <m/>
    <n v="1117.99"/>
    <n v="4051.45"/>
    <n v="4861.32"/>
    <n v="2386.3111194805197"/>
    <n v="603.21165489201485"/>
    <n v="2185.9603925010538"/>
    <n v="2622.9258599447662"/>
    <n v="1287.5344855222861"/>
    <n v="165.74980132454399"/>
    <n v="208.18486092718081"/>
    <m/>
    <n v="1"/>
  </r>
  <r>
    <s v="FC0DE690B1DF3A13700623294D6DB2C3F7B102F6"/>
    <s v="tetsuo"/>
    <n v="165"/>
    <n v="1524884231"/>
    <n v="1524884231"/>
    <n v="-0.46148072072700003"/>
    <n v="-0.46148072072700003"/>
    <n v="165433"/>
    <n v="-0.17168048392900001"/>
    <n v="0"/>
    <x v="6"/>
    <s v="077.4:078.2 04-27-21:57:11"/>
    <s v="tetsuo"/>
    <n v="0"/>
    <n v="0"/>
    <n v="1"/>
    <n v="0"/>
    <x v="2"/>
    <n v="165"/>
    <n v="307200"/>
    <n v="0.53710899999999995"/>
    <n v="1.861818"/>
    <n v="4742"/>
    <n v="94"/>
    <m/>
    <n v="1117.99"/>
    <n v="4051.45"/>
    <n v="4861.32"/>
    <n v="885.64026081730776"/>
    <n v="602.0591690344213"/>
    <n v="2181.7839340105957"/>
    <n v="2617.9145427154203"/>
    <n v="476.93435495048834"/>
    <n v="165.4331225926656"/>
    <n v="207.96318581486591"/>
    <m/>
    <n v="1"/>
  </r>
  <r>
    <s v="D5DC0509C1FBC08B4829CF5B80F9B771DCBC3C46"/>
    <s v="UbuntuCore212"/>
    <n v="146"/>
    <n v="1524753186"/>
    <n v="1524753186"/>
    <n v="-0.565259079173"/>
    <n v="-0.565259079173"/>
    <n v="146462"/>
    <n v="-0.169037490358"/>
    <n v="0"/>
    <x v="8"/>
    <s v="000.0:086.2 04-26-09:33:06"/>
    <s v="UbuntuCore212"/>
    <n v="0"/>
    <n v="0"/>
    <n v="1"/>
    <n v="0"/>
    <x v="2"/>
    <n v="137"/>
    <n v="344064"/>
    <n v="0.39818199999999998"/>
    <n v="2.5114160000000001"/>
    <n v="5178"/>
    <n v="103"/>
    <m/>
    <n v="1117.99"/>
    <n v="4051.45"/>
    <n v="4861.32"/>
    <n v="504.85700000000003"/>
    <n v="486.03600207537772"/>
    <n v="1761.3311036845491"/>
    <n v="2113.4147332347115"/>
    <n v="219.48199706595676"/>
    <n v="149.57870018342095"/>
    <n v="207.92429012839463"/>
    <m/>
    <n v="1"/>
  </r>
  <r>
    <s v="A687138C2CF38374E5727DD4934B7CB0FC8B86D7"/>
    <s v="mjay42"/>
    <n v="163"/>
    <n v="1524999455"/>
    <n v="1524999455"/>
    <n v="-0.46795329134300001"/>
    <n v="-0.46795329134300001"/>
    <n v="163444"/>
    <n v="-7.8970675369500004E-2"/>
    <n v="0"/>
    <x v="4"/>
    <s v="069.9:070.7 04-29-05:57:35"/>
    <s v="mjay42"/>
    <n v="0"/>
    <n v="0"/>
    <n v="1"/>
    <n v="0"/>
    <x v="2"/>
    <n v="180"/>
    <n v="307200"/>
    <n v="0.58593799999999996"/>
    <n v="1.7066669999999999"/>
    <n v="4577"/>
    <n v="91"/>
    <m/>
    <n v="1117.99"/>
    <n v="4051.45"/>
    <n v="4861.32"/>
    <n v="2386.3111194805197"/>
    <n v="594.82289981143947"/>
    <n v="2155.5606377884023"/>
    <n v="2586.4493057284471"/>
    <n v="1269.6289769512116"/>
    <n v="163.44474889943038"/>
    <n v="206.57132422960132"/>
    <m/>
    <n v="1"/>
  </r>
  <r>
    <s v="8AA4F6868A8590D00F1A630F403F4BAFAAC29906"/>
    <s v="default"/>
    <n v="106"/>
    <n v="1524950158"/>
    <n v="1524950158"/>
    <n v="-0.75811411040200005"/>
    <n v="-0.75811411040200005"/>
    <n v="106179"/>
    <n v="-9.6920386418599992E-3"/>
    <n v="0"/>
    <x v="6"/>
    <s v="083.6:084.4 04-28-16:15:58"/>
    <s v="default"/>
    <n v="0"/>
    <n v="0"/>
    <n v="1"/>
    <n v="0"/>
    <x v="2"/>
    <n v="177"/>
    <n v="438967"/>
    <n v="0.40321899999999999"/>
    <n v="2.4800399999999998"/>
    <n v="5159"/>
    <n v="103"/>
    <m/>
    <n v="1117.99"/>
    <n v="4051.45"/>
    <n v="4861.32"/>
    <n v="885.64026081730776"/>
    <n v="270.42600571166798"/>
    <n v="979.98858741181687"/>
    <n v="1175.8847128205491"/>
    <n v="214.22388235159917"/>
    <n v="106.17992329916524"/>
    <n v="206.01604630941569"/>
    <m/>
    <n v="1"/>
  </r>
  <r>
    <s v="7BE7B30B4C10E7C3DDF2EAD1D6B62A18263D6A36"/>
    <s v="ididntedittheconfig"/>
    <n v="204"/>
    <n v="1524945407"/>
    <n v="1524945407"/>
    <n v="-2.6224183672600002E-2"/>
    <n v="-2.6224183672600002E-2"/>
    <n v="204215"/>
    <n v="-0.17116822518200001"/>
    <n v="0"/>
    <x v="2"/>
    <s v="036.0:036.7 04-28-14:56:47"/>
    <s v="ididntedittheconfig"/>
    <n v="0"/>
    <n v="0"/>
    <n v="1"/>
    <n v="0"/>
    <x v="2"/>
    <n v="216"/>
    <n v="209715"/>
    <n v="1.0299689999999999"/>
    <n v="0.97090299999999996"/>
    <n v="3089"/>
    <n v="61"/>
    <m/>
    <n v="1117.99"/>
    <n v="4051.45"/>
    <n v="4861.32"/>
    <n v="6440.9193022088357"/>
    <n v="1088.6716248958699"/>
    <n v="3945.2040310596444"/>
    <n v="4733.8358514287156"/>
    <n v="6272.0114514073166"/>
    <n v="204.21539532110069"/>
    <n v="205.86527672477047"/>
    <m/>
    <n v="1"/>
  </r>
  <r>
    <s v="C83BC3B80B821C8653C8D22148537DBB1836EAC9"/>
    <s v="torexit"/>
    <n v="110"/>
    <n v="1524998637"/>
    <n v="1524998637"/>
    <n v="-0.74297839884799999"/>
    <n v="-0.74297839884799999"/>
    <n v="110013"/>
    <n v="-5.0820390997499999E-2"/>
    <n v="0"/>
    <x v="6"/>
    <s v="085.2:086.0 04-29-05:43:57"/>
    <s v="torexit"/>
    <n v="1"/>
    <n v="0"/>
    <n v="0"/>
    <n v="0"/>
    <x v="0"/>
    <n v="110"/>
    <n v="428032"/>
    <n v="0.25699"/>
    <n v="3.8912"/>
    <n v="5624"/>
    <n v="112"/>
    <m/>
    <n v="10125.48"/>
    <n v="10125.48"/>
    <n v="4861.32"/>
    <n v="885.64026081730776"/>
    <n v="2602.4670820325528"/>
    <n v="2602.4670820325528"/>
    <n v="1249.4642501122407"/>
    <n v="227.62867787993935"/>
    <n v="110.01346998429287"/>
    <n v="205.41902898900506"/>
    <m/>
    <n v="1"/>
  </r>
  <r>
    <s v="B7728A92615F846CBB3F0160F56344ECD29EDDDE"/>
    <s v="DontDieJaedong"/>
    <n v="162"/>
    <n v="1524999455"/>
    <n v="1524999455"/>
    <n v="-0.47336884720099998"/>
    <n v="-0.47336884720099998"/>
    <n v="161781"/>
    <n v="-3.6699643588700001E-3"/>
    <n v="0"/>
    <x v="4"/>
    <s v="069.9:070.7 04-29-05:57:35"/>
    <s v="DontDieJaedong"/>
    <n v="0"/>
    <n v="0"/>
    <n v="1"/>
    <n v="0"/>
    <x v="2"/>
    <n v="188"/>
    <n v="307200"/>
    <n v="0.61197900000000005"/>
    <n v="1.6340429999999999"/>
    <n v="4500"/>
    <n v="90"/>
    <m/>
    <n v="1117.99"/>
    <n v="4051.45"/>
    <n v="4861.32"/>
    <n v="2386.3111194805197"/>
    <n v="588.76836251775399"/>
    <n v="2133.6197840075083"/>
    <n v="2560.1225557248345"/>
    <n v="1256.7057757890982"/>
    <n v="161.78109013985278"/>
    <n v="205.406763097897"/>
    <m/>
    <n v="1"/>
  </r>
  <r>
    <s v="F7C0E166F3CF89715E8AEC93E0DAA497649E3EDD"/>
    <s v="IM1TorRelay"/>
    <n v="162"/>
    <n v="1524935799"/>
    <n v="1524935799"/>
    <n v="-0.47401679333199997"/>
    <n v="-0.47401679333199997"/>
    <n v="161582"/>
    <n v="-0.13720304843700001"/>
    <n v="0"/>
    <x v="4"/>
    <s v="067.5:068.3 04-28-12:16:39"/>
    <s v="IM1TorRelay"/>
    <n v="0"/>
    <n v="0"/>
    <n v="1"/>
    <n v="0"/>
    <x v="2"/>
    <n v="227"/>
    <n v="307200"/>
    <n v="0.73893200000000003"/>
    <n v="1.3533040000000001"/>
    <n v="4166"/>
    <n v="83"/>
    <m/>
    <n v="1117.99"/>
    <n v="4051.45"/>
    <n v="4861.32"/>
    <n v="2386.3111194805197"/>
    <n v="588.04396522275738"/>
    <n v="2130.9946626550686"/>
    <n v="2556.9726822392818"/>
    <n v="1255.1595747318686"/>
    <n v="161.5820410884096"/>
    <n v="205.26742876188669"/>
    <m/>
    <n v="1"/>
  </r>
  <r>
    <s v="FF1C9B180B55A7AEA4F22F1A286E11481469CCAC"/>
    <s v="default"/>
    <n v="204"/>
    <n v="1524949607"/>
    <n v="1524949607"/>
    <n v="-1.58173366214E-3"/>
    <n v="-1.58173366214E-3"/>
    <n v="204476"/>
    <n v="-0.17309938128399999"/>
    <n v="0"/>
    <x v="2"/>
    <s v="036.8:037.5 04-28-16:06:47"/>
    <s v="default"/>
    <n v="0"/>
    <n v="0"/>
    <n v="1"/>
    <n v="0"/>
    <x v="2"/>
    <n v="219"/>
    <n v="204800"/>
    <n v="1.0693360000000001"/>
    <n v="0.93515999999999999"/>
    <n v="2868"/>
    <n v="57"/>
    <m/>
    <n v="1117.99"/>
    <n v="4051.45"/>
    <n v="4861.32"/>
    <n v="6440.9193022088357"/>
    <n v="1116.2216375830642"/>
    <n v="4045.0416851545228"/>
    <n v="4853.6306865135657"/>
    <n v="6430.7314833334049"/>
    <n v="204.47606094599374"/>
    <n v="204.57324266219561"/>
    <m/>
    <n v="1"/>
  </r>
  <r>
    <s v="C7D4A8CD0BE88D68C3835FCB0C05CA7686A2E6D0"/>
    <s v="Unnamed"/>
    <n v="39"/>
    <n v="1524998348"/>
    <n v="1524998348"/>
    <n v="-0.934354357468"/>
    <n v="-0.934354357468"/>
    <n v="38769"/>
    <n v="-4.5278710978E-2"/>
    <n v="0"/>
    <x v="7"/>
    <s v="098.0:098.8 04-29-05:39:08"/>
    <s v="Unnamed"/>
    <n v="0"/>
    <n v="0"/>
    <n v="1"/>
    <n v="0"/>
    <x v="2"/>
    <n v="31"/>
    <n v="590580"/>
    <n v="5.2491000000000003E-2"/>
    <n v="19.050968000000001"/>
    <n v="6335"/>
    <n v="126"/>
    <m/>
    <n v="1117.99"/>
    <n v="4051.45"/>
    <n v="4861.32"/>
    <n v="509.99709399477808"/>
    <n v="73.391171894350691"/>
    <n v="265.96003843627142"/>
    <n v="319.12447495366223"/>
    <n v="33.47908692474001"/>
    <n v="38.769003566548562"/>
    <n v="204.31230249658404"/>
    <m/>
    <n v="1"/>
  </r>
  <r>
    <s v="8B0293B6BA4445291E8A4D2974274D935927C47C"/>
    <s v="Unnamed"/>
    <n v="160"/>
    <n v="1525002309"/>
    <n v="1525002309"/>
    <n v="-0.47999686109700002"/>
    <n v="-0.47999686109700002"/>
    <n v="159744"/>
    <n v="-8.3340650950399997E-2"/>
    <n v="0"/>
    <x v="4"/>
    <s v="070.7:071.5 04-29-06:45:09"/>
    <s v="Unnamed"/>
    <n v="0"/>
    <n v="0"/>
    <n v="1"/>
    <n v="0"/>
    <x v="2"/>
    <n v="185"/>
    <n v="307200"/>
    <n v="0.60221400000000003"/>
    <n v="1.660541"/>
    <n v="4527"/>
    <n v="90"/>
    <m/>
    <n v="1117.99"/>
    <n v="4051.45"/>
    <n v="4861.32"/>
    <n v="2386.3111194805197"/>
    <n v="581.35830926216499"/>
    <n v="2106.7667171085591"/>
    <n v="2527.9016592119319"/>
    <n v="1240.889272529002"/>
    <n v="159.74496427100161"/>
    <n v="203.98147498970113"/>
    <m/>
    <n v="1"/>
  </r>
  <r>
    <s v="43F81635C748375B83D60260E219B816310DF9C6"/>
    <s v="test"/>
    <n v="126"/>
    <n v="1524966613"/>
    <n v="1524966613"/>
    <n v="-0.67208703389000002"/>
    <n v="-0.67208703389000002"/>
    <n v="126254"/>
    <n v="-9.4641347443200005E-3"/>
    <n v="0"/>
    <x v="6"/>
    <s v="076.6:077.4 04-28-20:50:13"/>
    <s v="test"/>
    <n v="0"/>
    <n v="0"/>
    <n v="1"/>
    <n v="0"/>
    <x v="2"/>
    <n v="145"/>
    <n v="385024"/>
    <n v="0.37659999999999999"/>
    <n v="2.655338"/>
    <n v="5255"/>
    <n v="105"/>
    <m/>
    <n v="1117.99"/>
    <n v="4051.45"/>
    <n v="4861.32"/>
    <n v="885.64026081730776"/>
    <n v="366.6034169813189"/>
    <n v="1328.5229865463593"/>
    <n v="1594.089860409865"/>
    <n v="290.4129248310374"/>
    <n v="126.25436186353663"/>
    <n v="203.88525330447567"/>
    <m/>
    <n v="1"/>
  </r>
  <r>
    <s v="4507C2582CBFE28735785981F045C542323EADBB"/>
    <s v="Pi"/>
    <n v="115"/>
    <n v="1524925046"/>
    <n v="1524925046"/>
    <n v="-0.71863780325399995"/>
    <n v="-0.71863780325399995"/>
    <n v="115245"/>
    <n v="-0.42458724894200001"/>
    <n v="0.6"/>
    <x v="4"/>
    <s v="065.1:065.9 04-28-09:17:26"/>
    <s v="Pi"/>
    <n v="0"/>
    <n v="0"/>
    <n v="1"/>
    <n v="0"/>
    <x v="2"/>
    <n v="283"/>
    <n v="409600"/>
    <n v="0.69091800000000003"/>
    <n v="1.4473499999999999"/>
    <n v="4307"/>
    <n v="86"/>
    <m/>
    <n v="1117.99"/>
    <n v="4051.45"/>
    <n v="4861.32"/>
    <n v="2386.3111194805197"/>
    <n v="314.56012234006062"/>
    <n v="1139.9248720065818"/>
    <n v="1367.7916742852649"/>
    <n v="671.41773869644555"/>
    <n v="115.24595578716163"/>
    <n v="203.55216905101315"/>
    <m/>
    <n v="1"/>
  </r>
  <r>
    <s v="7B98D1D3C34E445AA726AE99B92FCD99A15E4EC5"/>
    <s v="bigtits"/>
    <n v="178"/>
    <n v="1525005297"/>
    <n v="1525005297"/>
    <n v="-0.32232019263299999"/>
    <n v="-0.32232019263299999"/>
    <n v="177649"/>
    <n v="0.101778943627"/>
    <n v="0"/>
    <x v="4"/>
    <s v="071.5:072.3 04-29-07:34:57"/>
    <s v="bigtits"/>
    <n v="0"/>
    <n v="0"/>
    <n v="1"/>
    <n v="0"/>
    <x v="2"/>
    <n v="151"/>
    <n v="262144"/>
    <n v="0.57601899999999995"/>
    <n v="1.7360530000000001"/>
    <n v="4616"/>
    <n v="92"/>
    <m/>
    <n v="1117.99"/>
    <n v="4051.45"/>
    <n v="4861.32"/>
    <n v="2386.3111194805197"/>
    <n v="757.63924783823245"/>
    <n v="2745.5858555570321"/>
    <n v="3294.4184011493444"/>
    <n v="1617.1548597672888"/>
    <n v="177.64969542241485"/>
    <n v="202.99798679569039"/>
    <m/>
    <n v="1"/>
  </r>
  <r>
    <s v="D2C510206B6D13C9B2D1754CAF437A2D73378E27"/>
    <s v="paddaman"/>
    <n v="158"/>
    <n v="1524999455"/>
    <n v="1524999455"/>
    <n v="-0.48490702254399998"/>
    <n v="-0.48490702254399998"/>
    <n v="158236"/>
    <n v="-9.6173609645899993E-2"/>
    <n v="0"/>
    <x v="4"/>
    <s v="069.9:070.7 04-29-05:57:35"/>
    <s v="paddaman"/>
    <n v="0"/>
    <n v="0"/>
    <n v="1"/>
    <n v="0"/>
    <x v="2"/>
    <n v="158"/>
    <n v="307200"/>
    <n v="0.51432299999999997"/>
    <n v="1.944304"/>
    <n v="4817"/>
    <n v="96"/>
    <m/>
    <n v="1117.99"/>
    <n v="4051.45"/>
    <n v="4861.32"/>
    <n v="2386.3111194805197"/>
    <n v="575.86879786603345"/>
    <n v="2086.8734435141114"/>
    <n v="2504.0317931664017"/>
    <n v="1229.1720996695815"/>
    <n v="158.2365626744832"/>
    <n v="202.92559387213825"/>
    <m/>
    <n v="1"/>
  </r>
  <r>
    <s v="C3F1DC3E6B1FDDC5B09387ACCC06CD89843DD476"/>
    <s v="uflnode00"/>
    <n v="177"/>
    <n v="1525005297"/>
    <n v="1525005297"/>
    <n v="-0.323825001078"/>
    <n v="-0.323825001078"/>
    <n v="177255"/>
    <n v="9.6091553990099998E-2"/>
    <n v="0"/>
    <x v="4"/>
    <s v="071.5:072.3 04-29-07:34:57"/>
    <s v="uflnode00"/>
    <n v="0"/>
    <n v="0"/>
    <n v="1"/>
    <n v="0"/>
    <x v="2"/>
    <n v="152"/>
    <n v="262144"/>
    <n v="0.57983399999999996"/>
    <n v="1.7246319999999999"/>
    <n v="4598"/>
    <n v="91"/>
    <m/>
    <n v="1117.99"/>
    <n v="4051.45"/>
    <n v="4861.32"/>
    <n v="2386.3111194805197"/>
    <n v="755.95688704480688"/>
    <n v="2739.4891993825372"/>
    <n v="3287.103045759497"/>
    <n v="1613.563918642297"/>
    <n v="177.2552189174088"/>
    <n v="202.72185324218614"/>
    <m/>
    <n v="1"/>
  </r>
  <r>
    <s v="B4DC885136154F333F48B9B54855BAA7B50A3043"/>
    <s v="0000Userzap"/>
    <n v="158"/>
    <n v="1524978530"/>
    <n v="1524978530"/>
    <n v="-0.48687268473099998"/>
    <n v="-0.48687268473099998"/>
    <n v="157632"/>
    <n v="-0.13683440713799999"/>
    <n v="0"/>
    <x v="4"/>
    <s v="065.2:066.0 04-29-00:08:50"/>
    <s v="0000Userzap"/>
    <n v="0"/>
    <n v="0"/>
    <n v="1"/>
    <n v="0"/>
    <x v="2"/>
    <n v="224"/>
    <n v="307200"/>
    <n v="0.72916700000000001"/>
    <n v="1.371429"/>
    <n v="4202"/>
    <n v="84"/>
    <m/>
    <n v="1117.99"/>
    <n v="4051.45"/>
    <n v="4861.32"/>
    <n v="2386.3111194805197"/>
    <n v="573.6712071975893"/>
    <n v="2078.9096614465902"/>
    <n v="2494.4760802634951"/>
    <n v="1224.481418135601"/>
    <n v="157.63271125063682"/>
    <n v="202.50289787544577"/>
    <m/>
    <n v="1"/>
  </r>
  <r>
    <s v="5471D6ACBF9B65C0A65EFB7CA393584677CAF048"/>
    <s v="prenestino3"/>
    <n v="52"/>
    <n v="1524991621"/>
    <n v="1524991621"/>
    <n v="-0.90322205857299998"/>
    <n v="-0.90322205857299998"/>
    <n v="51943"/>
    <n v="2.8030479042100002E-4"/>
    <n v="0"/>
    <x v="7"/>
    <s v="096.5:097.3 04-29-03:47:01"/>
    <s v="prenestino3"/>
    <n v="0"/>
    <n v="0"/>
    <n v="1"/>
    <n v="0"/>
    <x v="2"/>
    <n v="47"/>
    <n v="548834"/>
    <n v="8.5636000000000004E-2"/>
    <n v="11.677319000000001"/>
    <n v="6256"/>
    <n v="125"/>
    <m/>
    <n v="1117.99"/>
    <n v="4051.45"/>
    <n v="4861.32"/>
    <n v="509.99709399477808"/>
    <n v="108.19677073597175"/>
    <n v="392.09099079441921"/>
    <n v="470.46854221790375"/>
    <n v="49.356468890566859"/>
    <n v="53.115024705146133"/>
    <n v="201.83071729360231"/>
    <m/>
    <n v="1"/>
  </r>
  <r>
    <s v="F22DF476B6CBE46C9FC0C311AD293CCA62BD0B84"/>
    <s v="anotherrasptorrelay"/>
    <n v="174"/>
    <n v="1524959635"/>
    <n v="1524959635"/>
    <n v="-0.33497432903199997"/>
    <n v="-0.33497432903199997"/>
    <n v="174332"/>
    <n v="0.43673835995299998"/>
    <n v="0"/>
    <x v="4"/>
    <s v="073.1:073.9 04-28-18:53:55"/>
    <s v="anotherrasptorrelay"/>
    <n v="0"/>
    <n v="0"/>
    <n v="1"/>
    <n v="0"/>
    <x v="2"/>
    <n v="163"/>
    <n v="262144"/>
    <n v="0.62179600000000002"/>
    <n v="1.6082449999999999"/>
    <n v="4472"/>
    <n v="89"/>
    <m/>
    <n v="1117.99"/>
    <n v="4051.45"/>
    <n v="4861.32"/>
    <n v="2386.3111194805197"/>
    <n v="743.49204988551435"/>
    <n v="2694.3182546433036"/>
    <n v="3232.9025947901578"/>
    <n v="1586.9581533709318"/>
    <n v="174.33248949023539"/>
    <n v="200.67594264316477"/>
    <m/>
    <n v="1"/>
  </r>
  <r>
    <s v="0CFC3C013E3C49587843796106C5E3AD093F55FE"/>
    <s v="mef"/>
    <n v="173"/>
    <n v="1524959635"/>
    <n v="1524959635"/>
    <n v="-0.33965307263099997"/>
    <n v="-0.33965307263099997"/>
    <n v="173105"/>
    <n v="0.178224820885"/>
    <n v="0"/>
    <x v="4"/>
    <s v="073.1:073.9 04-28-18:53:55"/>
    <s v="mef"/>
    <n v="0"/>
    <n v="0"/>
    <n v="1"/>
    <n v="0"/>
    <x v="2"/>
    <n v="155"/>
    <n v="262144"/>
    <n v="0.59127799999999997"/>
    <n v="1.691252"/>
    <n v="4555"/>
    <n v="91"/>
    <m/>
    <n v="1117.99"/>
    <n v="4051.45"/>
    <n v="4861.32"/>
    <n v="2386.3111194805197"/>
    <n v="738.26126132926834"/>
    <n v="2675.362558889135"/>
    <n v="3210.1577249574671"/>
    <n v="1575.7932154954399"/>
    <n v="173.10598492821913"/>
    <n v="199.81738944975339"/>
    <m/>
    <n v="1"/>
  </r>
  <r>
    <s v="D9924B3F9D6495BFCD4EA94FCE9D5A113A60A742"/>
    <s v="Cheetah69"/>
    <n v="172"/>
    <n v="1525002309"/>
    <n v="1525002309"/>
    <n v="-0.34281812388799998"/>
    <n v="-0.34281812388799998"/>
    <n v="172276"/>
    <n v="0.115849813079"/>
    <n v="0"/>
    <x v="4"/>
    <s v="070.7:071.5 04-29-06:45:09"/>
    <s v="Cheetah69"/>
    <n v="0"/>
    <n v="0"/>
    <n v="1"/>
    <n v="0"/>
    <x v="2"/>
    <n v="142"/>
    <n v="262144"/>
    <n v="0.54168700000000003"/>
    <n v="1.846085"/>
    <n v="4724"/>
    <n v="94"/>
    <m/>
    <n v="1117.99"/>
    <n v="4051.45"/>
    <n v="4861.32"/>
    <n v="2386.3111194805197"/>
    <n v="734.72276567445499"/>
    <n v="2662.5395119739624"/>
    <n v="3194.7713979807882"/>
    <n v="1568.240418487135"/>
    <n v="172.27628573150415"/>
    <n v="199.23660001205289"/>
    <m/>
    <n v="1"/>
  </r>
  <r>
    <s v="11AA3A4CC9C02C456E41F37E3E9EF63C43FC6A08"/>
    <s v="odis8toes"/>
    <n v="172"/>
    <n v="1524989085"/>
    <n v="1524989085"/>
    <n v="-0.34298969092300002"/>
    <n v="-0.34298969092300002"/>
    <n v="172231"/>
    <n v="-9.2773397390200005E-3"/>
    <n v="0"/>
    <x v="4"/>
    <s v="067.6:068.4 04-29-03:04:45"/>
    <s v="odis8toes"/>
    <n v="0"/>
    <n v="0"/>
    <n v="1"/>
    <n v="0"/>
    <x v="2"/>
    <n v="172"/>
    <n v="262144"/>
    <n v="0.65612800000000004"/>
    <n v="1.5240929999999999"/>
    <n v="4393"/>
    <n v="87"/>
    <m/>
    <n v="1117.99"/>
    <n v="4051.45"/>
    <n v="4861.32"/>
    <n v="2386.3111194805197"/>
    <n v="734.53095544499524"/>
    <n v="2661.8444167100115"/>
    <n v="3193.9373557222011"/>
    <n v="1567.8310061637781"/>
    <n v="172.23131046268108"/>
    <n v="199.20511732387678"/>
    <m/>
    <n v="1"/>
  </r>
  <r>
    <s v="E819A8886E51C767DDA397709D2313C6131C9BD4"/>
    <s v="Unnamed"/>
    <n v="52"/>
    <n v="1524994035"/>
    <n v="1524994035"/>
    <n v="-0.90528240846999997"/>
    <n v="-0.90528240846999997"/>
    <n v="51484"/>
    <n v="6.43654353376E-3"/>
    <n v="0"/>
    <x v="7"/>
    <s v="097.3:098.1 04-29-04:27:15"/>
    <s v="Unnamed"/>
    <n v="0"/>
    <n v="0"/>
    <n v="1"/>
    <n v="0"/>
    <x v="2"/>
    <n v="52"/>
    <n v="543555"/>
    <n v="9.5666000000000001E-2"/>
    <n v="10.452980999999999"/>
    <n v="6220"/>
    <n v="124"/>
    <m/>
    <n v="1117.99"/>
    <n v="4051.45"/>
    <n v="4861.32"/>
    <n v="509.99709399477808"/>
    <n v="105.89332015462473"/>
    <n v="383.74358620421862"/>
    <n v="460.45252205661973"/>
    <n v="48.305696430484424"/>
    <n v="51.484220464089162"/>
    <n v="199.10545432486245"/>
    <m/>
    <n v="1"/>
  </r>
  <r>
    <s v="E78B8256253D0C45E5ECDE44B328863AB5123050"/>
    <s v="1001nybrgsvgn17"/>
    <n v="228"/>
    <n v="1524978849"/>
    <n v="1524978849"/>
    <n v="0.73838461756999996"/>
    <n v="0.73838461756999996"/>
    <n v="227853"/>
    <n v="4.1408936250300003E-2"/>
    <n v="0.8"/>
    <x v="2"/>
    <s v="032.2:033.0 04-29-00:14:09"/>
    <s v="1001nybrgsvgn17"/>
    <n v="0"/>
    <n v="0"/>
    <n v="1"/>
    <n v="0"/>
    <x v="2"/>
    <n v="205"/>
    <n v="131072"/>
    <n v="1.5640259999999999"/>
    <n v="0.63937600000000006"/>
    <n v="1171"/>
    <n v="23"/>
    <m/>
    <n v="1117.99"/>
    <n v="4051.45"/>
    <n v="4861.32"/>
    <n v="6440.9193022088357"/>
    <n v="1943.4966185970843"/>
    <n v="7042.9783588539758"/>
    <n v="8450.8439090853917"/>
    <n v="11196.795037969538"/>
    <n v="227.85354859413502"/>
    <n v="198.8190840158945"/>
    <m/>
    <n v="1"/>
  </r>
  <r>
    <s v="3DDD1E8ECAB9B9EE78FD5C8F6EF836DBFFBAD5DE"/>
    <s v="FlorzsNode"/>
    <n v="10"/>
    <n v="1524998348"/>
    <n v="1524998348"/>
    <n v="-0.98492937578600004"/>
    <n v="-0.98492937578600004"/>
    <n v="9645"/>
    <n v="-6.2208285324899998E-2"/>
    <n v="0"/>
    <x v="7"/>
    <s v="098.0:098.8 04-29-05:39:08"/>
    <s v="FlorzsNode"/>
    <n v="0"/>
    <n v="0"/>
    <n v="1"/>
    <n v="0"/>
    <x v="2"/>
    <n v="10"/>
    <n v="640000"/>
    <n v="1.5625E-2"/>
    <n v="64"/>
    <n v="6427"/>
    <n v="128"/>
    <m/>
    <n v="1117.99"/>
    <n v="4051.45"/>
    <n v="4861.32"/>
    <n v="509.99709399477808"/>
    <n v="16.848807165009816"/>
    <n v="61.057880471810144"/>
    <n v="73.263126904002291"/>
    <n v="7.6859745538273172"/>
    <n v="9.6451994969599752"/>
    <n v="198.751639647872"/>
    <m/>
    <n v="1"/>
  </r>
  <r>
    <s v="6F1D73E5300CEF7D6189A11F00C3B80FD958AEE2"/>
    <s v="magicmurgs"/>
    <n v="171"/>
    <n v="1524975578"/>
    <n v="1524975578"/>
    <n v="-0.34915976492"/>
    <n v="-0.34915976492"/>
    <n v="170613"/>
    <n v="-0.204317661643"/>
    <n v="0"/>
    <x v="4"/>
    <s v="064.4:065.2 04-28-23:19:38"/>
    <s v="magicmurgs"/>
    <n v="0"/>
    <n v="0"/>
    <n v="1"/>
    <n v="0"/>
    <x v="2"/>
    <n v="196"/>
    <n v="262144"/>
    <n v="0.74768100000000004"/>
    <n v="1.337469"/>
    <n v="4138"/>
    <n v="82"/>
    <m/>
    <n v="1117.99"/>
    <n v="4051.45"/>
    <n v="4861.32"/>
    <n v="2386.3111194805197"/>
    <n v="727.63287441708917"/>
    <n v="2636.8466704148659"/>
    <n v="3163.9426515991054"/>
    <n v="1553.1072899767194"/>
    <n v="170.61386258481153"/>
    <n v="198.07290380936806"/>
    <m/>
    <n v="1"/>
  </r>
  <r>
    <s v="4E1508988CB94AB8DB3C93B7C96FAD547741E9C3"/>
    <s v="minotor"/>
    <n v="173"/>
    <n v="1524983329"/>
    <n v="1524983329"/>
    <n v="-0.32453554768600001"/>
    <n v="-0.32453554768600001"/>
    <n v="172918"/>
    <n v="0.101162260633"/>
    <n v="0"/>
    <x v="4"/>
    <s v="066.0:066.8 04-29-01:28:49"/>
    <s v="minotor"/>
    <n v="0"/>
    <n v="0"/>
    <n v="1"/>
    <n v="0"/>
    <x v="2"/>
    <n v="184"/>
    <n v="256000"/>
    <n v="0.71875"/>
    <n v="1.3913040000000001"/>
    <n v="4233"/>
    <n v="84"/>
    <m/>
    <n v="1117.99"/>
    <n v="4051.45"/>
    <n v="4861.32"/>
    <n v="2386.3111194805197"/>
    <n v="755.1625030425289"/>
    <n v="2736.610455327555"/>
    <n v="3283.6488513230943"/>
    <n v="1611.8683333707174"/>
    <n v="172.918899792384"/>
    <n v="197.84322985466881"/>
    <m/>
    <n v="1"/>
  </r>
  <r>
    <s v="E9AD41923B779A77205777126D1FB94F185F94F3"/>
    <s v="omrphuim"/>
    <n v="151"/>
    <n v="1525007235"/>
    <n v="1525007235"/>
    <n v="-0.50947023849600004"/>
    <n v="-0.50947023849600004"/>
    <n v="150690"/>
    <n v="-7.5468621306500006E-2"/>
    <n v="0"/>
    <x v="4"/>
    <s v="072.2:073.0 04-29-08:07:15"/>
    <s v="omrphuim"/>
    <n v="0"/>
    <n v="0"/>
    <n v="1"/>
    <n v="0"/>
    <x v="2"/>
    <n v="174"/>
    <n v="307200"/>
    <n v="0.56640599999999997"/>
    <n v="1.765517"/>
    <n v="4647"/>
    <n v="92"/>
    <m/>
    <n v="1117.99"/>
    <n v="4051.45"/>
    <n v="4861.32"/>
    <n v="2386.3111194805197"/>
    <n v="548.40736806385689"/>
    <n v="1987.3568022453805"/>
    <n v="2384.622140194625"/>
    <n v="1170.5566243131225"/>
    <n v="150.69074273402879"/>
    <n v="197.64351991382017"/>
    <m/>
    <n v="1"/>
  </r>
  <r>
    <s v="FCEF151555256AADEAC601BB769D2A698291EB11"/>
    <s v="ThokyiB"/>
    <n v="226"/>
    <n v="1524935241"/>
    <n v="1524935241"/>
    <n v="0.72254007108899998"/>
    <n v="0.72254007108899998"/>
    <n v="225776"/>
    <n v="-0.70100251720100004"/>
    <n v="0"/>
    <x v="3"/>
    <s v="055.5:056.3 04-28-12:07:21"/>
    <s v="ThokyiB"/>
    <n v="0"/>
    <n v="0"/>
    <n v="1"/>
    <n v="0"/>
    <x v="2"/>
    <n v="110"/>
    <n v="131072"/>
    <n v="0.83923300000000001"/>
    <n v="1.1915640000000001"/>
    <n v="3911"/>
    <n v="78"/>
    <m/>
    <n v="1117.99"/>
    <n v="4051.45"/>
    <n v="4861.32"/>
    <n v="3794.4265750962772"/>
    <n v="1925.7825740767912"/>
    <n v="6978.7849710135288"/>
    <n v="8373.8184983863775"/>
    <n v="6536.0518224083326"/>
    <n v="225.7767721977774"/>
    <n v="197.36534053844417"/>
    <m/>
    <n v="1"/>
  </r>
  <r>
    <s v="E77EA08078303E430725130FC1F96E610ACCDDE9"/>
    <s v="torswnynant"/>
    <n v="150"/>
    <n v="1524843749"/>
    <n v="1524843749"/>
    <n v="-0.51208274803599996"/>
    <n v="-0.51208274803599996"/>
    <n v="149888"/>
    <n v="2.9037219168500002E-2"/>
    <n v="0"/>
    <x v="4"/>
    <s v="072.1:072.9 04-27-10:42:29"/>
    <s v="torswnynant"/>
    <n v="0"/>
    <n v="0"/>
    <n v="1"/>
    <n v="0"/>
    <x v="2"/>
    <n v="204"/>
    <n v="307200"/>
    <n v="0.66406200000000004"/>
    <n v="1.5058819999999999"/>
    <n v="4361"/>
    <n v="87"/>
    <m/>
    <n v="1117.99"/>
    <n v="4051.45"/>
    <n v="4861.32"/>
    <n v="2386.3111194805197"/>
    <n v="545.48660852323246"/>
    <n v="1976.772350469548"/>
    <n v="2371.9218953176323"/>
    <n v="1164.3223637480717"/>
    <n v="149.88817980334082"/>
    <n v="197.08172586233857"/>
    <m/>
    <n v="1"/>
  </r>
  <r>
    <s v="A6F58010D5A9FD323AB0928462C6AF6FC4FF8724"/>
    <s v="AutonomousAction"/>
    <n v="149"/>
    <n v="1524882405"/>
    <n v="1524882405"/>
    <n v="-0.51584488210299995"/>
    <n v="-0.51584488210299995"/>
    <n v="148732"/>
    <n v="-0.15851064419999999"/>
    <n v="0"/>
    <x v="4"/>
    <s v="067.6:068.4 04-27-21:26:45"/>
    <s v="AutonomousAction"/>
    <n v="0"/>
    <n v="0"/>
    <n v="1"/>
    <n v="0"/>
    <x v="2"/>
    <n v="195"/>
    <n v="307200"/>
    <n v="0.63476600000000005"/>
    <n v="1.575385"/>
    <n v="4436"/>
    <n v="88"/>
    <m/>
    <n v="1117.99"/>
    <n v="4051.45"/>
    <n v="4861.32"/>
    <n v="2386.3111194805197"/>
    <n v="541.28058025766711"/>
    <n v="1961.5302524038009"/>
    <n v="2353.6329577350443"/>
    <n v="1155.3447413910133"/>
    <n v="148.73245221795841"/>
    <n v="196.2727165525709"/>
    <m/>
    <n v="1"/>
  </r>
  <r>
    <s v="A179864C657EBBF86E5F65D5D89A118FBD8121A6"/>
    <s v="elhoyo"/>
    <n v="193"/>
    <n v="1524960111"/>
    <n v="1524960111"/>
    <n v="-6.0009882372299997E-2"/>
    <n v="-6.0009882372299997E-2"/>
    <n v="192509"/>
    <n v="0.65614994628099998"/>
    <n v="0"/>
    <x v="3"/>
    <s v="050.0:050.8 04-28-19:01:51"/>
    <s v="elhoyo"/>
    <n v="0"/>
    <n v="0"/>
    <n v="1"/>
    <n v="0"/>
    <x v="2"/>
    <n v="193"/>
    <n v="204800"/>
    <n v="0.94238299999999997"/>
    <n v="1.06114"/>
    <n v="3571"/>
    <n v="71"/>
    <m/>
    <n v="1117.99"/>
    <n v="4051.45"/>
    <n v="4861.32"/>
    <n v="3794.4265750962772"/>
    <n v="1050.8995516065922"/>
    <n v="3808.3229620627449"/>
    <n v="4569.5927586258904"/>
    <n v="3566.7234826544204"/>
    <n v="192.50997609015295"/>
    <n v="196.19698326310709"/>
    <m/>
    <n v="1"/>
  </r>
  <r>
    <s v="8BBE7A90DC03A954673A99FFB6D79308AD4F643C"/>
    <s v="Unnamed"/>
    <n v="169"/>
    <n v="1524960781"/>
    <n v="1524960781"/>
    <n v="-0.338673861603"/>
    <n v="-0.338673861603"/>
    <n v="169299"/>
    <n v="0.17859684497700001"/>
    <n v="0"/>
    <x v="6"/>
    <s v="075.0:075.8 04-28-19:13:01"/>
    <s v="Unnamed"/>
    <n v="0"/>
    <n v="0"/>
    <n v="1"/>
    <n v="0"/>
    <x v="2"/>
    <n v="169"/>
    <n v="256000"/>
    <n v="0.66015599999999997"/>
    <n v="1.5147930000000001"/>
    <n v="4376"/>
    <n v="87"/>
    <m/>
    <n v="1117.99"/>
    <n v="4051.45"/>
    <n v="4861.32"/>
    <n v="885.64026081730776"/>
    <n v="739.35600946646196"/>
    <n v="2679.3297834085251"/>
    <n v="3214.9179831121037"/>
    <n v="585.69705369522205"/>
    <n v="169.29949142963198"/>
    <n v="195.30964400074237"/>
    <m/>
    <n v="1"/>
  </r>
  <r>
    <s v="3539F96FCCDC645C7801006F92864CBAFD4A8EB2"/>
    <s v="fogbank"/>
    <n v="166"/>
    <n v="1525007235"/>
    <n v="1525007235"/>
    <n v="-0.36684438973099998"/>
    <n v="-0.36684438973099998"/>
    <n v="165977"/>
    <n v="6.8249724510200005E-2"/>
    <n v="0"/>
    <x v="4"/>
    <s v="072.2:073.0 04-29-08:07:15"/>
    <s v="fogbank"/>
    <n v="0"/>
    <n v="0"/>
    <n v="1"/>
    <n v="0"/>
    <x v="2"/>
    <n v="148"/>
    <n v="262144"/>
    <n v="0.56457500000000005"/>
    <n v="1.7712429999999999"/>
    <n v="4656"/>
    <n v="93"/>
    <m/>
    <n v="1117.99"/>
    <n v="4051.45"/>
    <n v="4861.32"/>
    <n v="2386.3111194805197"/>
    <n v="707.8616407246393"/>
    <n v="2565.19829722434"/>
    <n v="3077.9720313128951"/>
    <n v="1510.9062731463891"/>
    <n v="165.97794429835673"/>
    <n v="194.82776100884971"/>
    <m/>
    <n v="1"/>
  </r>
  <r>
    <s v="E9025AD60D86875D5F11548D536CC6AF60F0EF5E"/>
    <s v="maibrunn"/>
    <n v="53"/>
    <n v="1524991621"/>
    <n v="1524991621"/>
    <n v="-0.90001452620099998"/>
    <n v="-0.90001452620099998"/>
    <n v="52523"/>
    <n v="1.6517431183999998E-2"/>
    <n v="0"/>
    <x v="7"/>
    <s v="096.5:097.3 04-29-03:47:01"/>
    <s v="maibrunn"/>
    <n v="0"/>
    <n v="0"/>
    <n v="1"/>
    <n v="0"/>
    <x v="2"/>
    <n v="49"/>
    <n v="525312"/>
    <n v="9.3278E-2"/>
    <n v="10.720653"/>
    <n v="6229"/>
    <n v="124"/>
    <m/>
    <n v="1117.99"/>
    <n v="4051.45"/>
    <n v="4861.32"/>
    <n v="509.99709399477808"/>
    <n v="111.78275985254403"/>
    <n v="405.08614782295865"/>
    <n v="486.06138348855478"/>
    <n v="50.99230107918104"/>
    <n v="52.523569212300302"/>
    <n v="194.36009844861024"/>
    <m/>
    <n v="1"/>
  </r>
  <r>
    <s v="7232C7337211D58A61160ACD2C86B710A0050096"/>
    <s v="SpookyFish"/>
    <n v="166"/>
    <n v="1525002309"/>
    <n v="1525002309"/>
    <n v="-0.35149364960500001"/>
    <n v="-0.35149364960500001"/>
    <n v="166017"/>
    <n v="4.1306145104300002E-2"/>
    <n v="0"/>
    <x v="4"/>
    <s v="070.7:071.5 04-29-06:45:09"/>
    <s v="SpookyFish"/>
    <n v="0"/>
    <n v="0"/>
    <n v="1"/>
    <n v="0"/>
    <x v="2"/>
    <n v="155"/>
    <n v="256000"/>
    <n v="0.60546900000000003"/>
    <n v="1.651613"/>
    <n v="4515"/>
    <n v="90"/>
    <m/>
    <n v="1117.99"/>
    <n v="4051.45"/>
    <n v="4861.32"/>
    <n v="2386.3111194805197"/>
    <n v="725.02361467810601"/>
    <n v="2627.3910533078224"/>
    <n v="3152.5968913022207"/>
    <n v="1547.5379150013184"/>
    <n v="166.01762570111998"/>
    <n v="193.012337990784"/>
    <m/>
    <n v="1"/>
  </r>
  <r>
    <s v="94C04857BE5E09389E03D08F2C619B80F7111CA7"/>
    <s v="Unnamed"/>
    <n v="163"/>
    <n v="1525002309"/>
    <n v="1525002309"/>
    <n v="-0.378394642472"/>
    <n v="-0.378394642472"/>
    <n v="162950"/>
    <n v="2.2551071811099999E-2"/>
    <n v="0"/>
    <x v="4"/>
    <s v="070.7:071.5 04-29-06:45:09"/>
    <s v="Unnamed"/>
    <n v="0"/>
    <n v="0"/>
    <n v="1"/>
    <n v="0"/>
    <x v="2"/>
    <n v="157"/>
    <n v="262144"/>
    <n v="0.59890699999999997"/>
    <n v="1.6697070000000001"/>
    <n v="4535"/>
    <n v="90"/>
    <m/>
    <n v="1117.99"/>
    <n v="4051.45"/>
    <n v="4861.32"/>
    <n v="2386.3111194805197"/>
    <n v="694.94857366272879"/>
    <n v="2518.4030257568156"/>
    <n v="3021.8225566580172"/>
    <n v="1483.3437765977305"/>
    <n v="162.95011484382005"/>
    <n v="192.70828039067402"/>
    <m/>
    <n v="1"/>
  </r>
  <r>
    <s v="16F7E9E93D6CC469392AD0BA020A3F359DF98345"/>
    <s v="bluesnake"/>
    <n v="163"/>
    <n v="1524961570"/>
    <n v="1524961570"/>
    <n v="-0.37869482136299998"/>
    <n v="-0.37869482136299998"/>
    <n v="162871"/>
    <n v="0.10442511617399999"/>
    <n v="0"/>
    <x v="4"/>
    <s v="073.9:074.7 04-28-19:26:10"/>
    <s v="bluesnake"/>
    <n v="0"/>
    <n v="0"/>
    <n v="1"/>
    <n v="0"/>
    <x v="2"/>
    <n v="163"/>
    <n v="262144"/>
    <n v="0.62179600000000002"/>
    <n v="1.6082449999999999"/>
    <n v="4473"/>
    <n v="89"/>
    <m/>
    <n v="1117.99"/>
    <n v="4051.45"/>
    <n v="4861.32"/>
    <n v="2386.3111194805197"/>
    <n v="694.61297666437974"/>
    <n v="2517.1868659888737"/>
    <n v="3020.3632910116212"/>
    <n v="1482.6274563723039"/>
    <n v="162.87142474861776"/>
    <n v="192.65319732403242"/>
    <m/>
    <n v="1"/>
  </r>
  <r>
    <s v="091F23D1CA10776603BFA1DF2A0FB75FBC14F474"/>
    <s v="RedOnion01"/>
    <n v="162"/>
    <n v="1524995247"/>
    <n v="1524995247"/>
    <n v="-0.38160080358999998"/>
    <n v="-0.38160080358999998"/>
    <n v="162109"/>
    <n v="-7.7712497359199995E-2"/>
    <n v="0"/>
    <x v="4"/>
    <s v="069.1:069.9 04-29-04:47:27"/>
    <s v="RedOnion01"/>
    <n v="0"/>
    <n v="0"/>
    <n v="1"/>
    <n v="0"/>
    <x v="2"/>
    <n v="162"/>
    <n v="262144"/>
    <n v="0.617981"/>
    <n v="1.6181730000000001"/>
    <n v="4487"/>
    <n v="89"/>
    <m/>
    <n v="1117.99"/>
    <n v="4051.45"/>
    <n v="4861.32"/>
    <n v="2386.3111194805197"/>
    <n v="691.36411759441592"/>
    <n v="2505.4134242952941"/>
    <n v="3006.2363814918608"/>
    <n v="1475.6928786710007"/>
    <n v="162.10963894370303"/>
    <n v="192.11994726059214"/>
    <m/>
    <n v="1"/>
  </r>
  <r>
    <s v="1E9E78E8A080E65DBEE8BA4922D93CAF19A474B6"/>
    <s v="i0801af9a751c"/>
    <n v="142"/>
    <n v="1524960781"/>
    <n v="1524960781"/>
    <n v="-0.538684259464"/>
    <n v="-0.538684259464"/>
    <n v="141716"/>
    <n v="-1.9337108880900001E-2"/>
    <n v="0"/>
    <x v="6"/>
    <s v="075.0:075.8 04-28-19:13:01"/>
    <s v="i0801af9a751c"/>
    <n v="0"/>
    <n v="0"/>
    <n v="1"/>
    <n v="0"/>
    <x v="2"/>
    <n v="142"/>
    <n v="307200"/>
    <n v="0.46223999999999998"/>
    <n v="2.1633800000000001"/>
    <n v="4976"/>
    <n v="99"/>
    <m/>
    <n v="1117.99"/>
    <n v="4051.45"/>
    <n v="4861.32"/>
    <n v="885.64026081730776"/>
    <n v="515.74638476184259"/>
    <n v="1868.997656994577"/>
    <n v="2242.6034357824674"/>
    <n v="408.5597927674325"/>
    <n v="141.71619549265921"/>
    <n v="191.36133684486148"/>
    <m/>
    <n v="1"/>
  </r>
  <r>
    <s v="262CF64E5974DDEEA97BB8593878B5E5F9F75153"/>
    <s v="Unnamed"/>
    <n v="185"/>
    <n v="1524917983"/>
    <n v="1524917983"/>
    <n v="-9.4973113760599998E-2"/>
    <n v="-9.4973113760599998E-2"/>
    <n v="185349"/>
    <n v="0.151807425735"/>
    <n v="0"/>
    <x v="4"/>
    <s v="063.6:064.4 04-28-07:19:43"/>
    <s v="Unnamed"/>
    <n v="0"/>
    <n v="0"/>
    <n v="1"/>
    <n v="0"/>
    <x v="2"/>
    <n v="123"/>
    <n v="204800"/>
    <n v="0.60058599999999995"/>
    <n v="1.665041"/>
    <n v="4531"/>
    <n v="90"/>
    <m/>
    <n v="1117.99"/>
    <n v="4051.45"/>
    <n v="4861.32"/>
    <n v="2386.3111194805197"/>
    <n v="1011.8110085467868"/>
    <n v="3666.6711782546167"/>
    <n v="4399.6253026133199"/>
    <n v="2159.6757220619115"/>
    <n v="185.34950630182914"/>
    <n v="191.18465441128038"/>
    <m/>
    <n v="1"/>
  </r>
  <r>
    <s v="901C970827A1CD1571331550901E4040230500AF"/>
    <s v="domovino"/>
    <n v="141"/>
    <n v="1525005297"/>
    <n v="1525005297"/>
    <n v="-0.54128966390900002"/>
    <n v="-0.54128966390900002"/>
    <n v="140915"/>
    <n v="-0.112978959992"/>
    <n v="0"/>
    <x v="4"/>
    <s v="071.5:072.3 04-29-07:34:57"/>
    <s v="domovino"/>
    <n v="1"/>
    <n v="0"/>
    <n v="0"/>
    <n v="0"/>
    <x v="0"/>
    <n v="176"/>
    <n v="307200"/>
    <n v="0.57291700000000001"/>
    <n v="1.745455"/>
    <n v="4622"/>
    <n v="92"/>
    <m/>
    <n v="10125.48"/>
    <n v="10125.48"/>
    <n v="4861.32"/>
    <n v="2386.3111194805197"/>
    <n v="4644.6623338826985"/>
    <n v="4644.6623338826985"/>
    <n v="2229.9377310458999"/>
    <n v="1094.6255756345995"/>
    <n v="140.91581524715519"/>
    <n v="190.80107067300867"/>
    <m/>
    <n v="1"/>
  </r>
  <r>
    <s v="19B594C2E71281E8D66B847683A1451554D5FF2F"/>
    <s v="EnTaroAdunZ"/>
    <n v="185"/>
    <n v="1525002309"/>
    <n v="1525002309"/>
    <n v="-9.7981722776499997E-2"/>
    <n v="-9.7981722776499997E-2"/>
    <n v="184733"/>
    <n v="0.36697260559200001"/>
    <n v="0"/>
    <x v="4"/>
    <s v="070.7:071.5 04-29-06:45:09"/>
    <s v="EnTaroAdunZ"/>
    <n v="0"/>
    <n v="0"/>
    <n v="1"/>
    <n v="0"/>
    <x v="2"/>
    <n v="122"/>
    <n v="204800"/>
    <n v="0.59570299999999998"/>
    <n v="1.6786890000000001"/>
    <n v="4545"/>
    <n v="90"/>
    <m/>
    <n v="1117.99"/>
    <n v="4051.45"/>
    <n v="4861.32"/>
    <n v="2386.3111194805197"/>
    <n v="1008.4474137531008"/>
    <n v="3654.4819492571492"/>
    <n v="4384.9994914321451"/>
    <n v="2152.4962449130999"/>
    <n v="184.7333431753728"/>
    <n v="190.75334022276098"/>
    <m/>
    <n v="1"/>
  </r>
  <r>
    <s v="3501EC39666CA0FACBA95FCF00155A6D2AB973C7"/>
    <s v="UbuntuCore212"/>
    <n v="124"/>
    <n v="1525006228"/>
    <n v="1525006228"/>
    <n v="-0.63966682097399996"/>
    <n v="-0.63966682097399996"/>
    <n v="124270"/>
    <n v="-0.18977919785200001"/>
    <n v="0"/>
    <x v="6"/>
    <s v="075.0:075.8 04-29-07:50:28"/>
    <s v="UbuntuCore212"/>
    <n v="0"/>
    <n v="0"/>
    <n v="1"/>
    <n v="0"/>
    <x v="2"/>
    <n v="173"/>
    <n v="344878"/>
    <n v="0.50162700000000005"/>
    <n v="1.993514"/>
    <n v="4848"/>
    <n v="96"/>
    <m/>
    <n v="1117.99"/>
    <n v="4051.45"/>
    <n v="4861.32"/>
    <n v="885.64026081730776"/>
    <n v="402.84889081927781"/>
    <n v="1459.8718581648877"/>
    <n v="1751.6948898626745"/>
    <n v="319.12557065371635"/>
    <n v="124.27098611612884"/>
    <n v="190.4530902812902"/>
    <m/>
    <n v="1"/>
  </r>
  <r>
    <s v="2500BEBD2F2454FCC9938CF7EFB529553B13E203"/>
    <s v="Schwerkraftlabor2"/>
    <n v="159"/>
    <n v="1525007235"/>
    <n v="1525007235"/>
    <n v="-0.39181575246799999"/>
    <n v="-0.39181575246799999"/>
    <n v="159431"/>
    <n v="0.109474307714"/>
    <n v="0"/>
    <x v="4"/>
    <s v="072.2:073.0 04-29-08:07:15"/>
    <s v="Schwerkraftlabor2"/>
    <n v="0"/>
    <n v="0"/>
    <n v="1"/>
    <n v="0"/>
    <x v="2"/>
    <n v="146"/>
    <n v="262144"/>
    <n v="0.55694600000000005"/>
    <n v="1.795507"/>
    <n v="4678"/>
    <n v="93"/>
    <m/>
    <n v="1117.99"/>
    <n v="4051.45"/>
    <n v="4861.32"/>
    <n v="2386.3111194805197"/>
    <n v="679.94390689830072"/>
    <n v="2464.0280696635214"/>
    <n v="2956.5782462122625"/>
    <n v="1451.3168325785045"/>
    <n v="159.43185138502864"/>
    <n v="190.24549596952005"/>
    <m/>
    <n v="1"/>
  </r>
  <r>
    <s v="A44B9C13D2425628BD7CC8C29A0E5A6A97FAAACB"/>
    <s v="XYZ"/>
    <n v="159"/>
    <n v="1525008480"/>
    <n v="1525008480"/>
    <n v="-0.39278855933000001"/>
    <n v="-0.39278855933000001"/>
    <n v="159176"/>
    <n v="0.11274448430099999"/>
    <n v="0"/>
    <x v="6"/>
    <s v="075.8:076.6 04-29-08:28:00"/>
    <s v="XYZ"/>
    <n v="0"/>
    <n v="0"/>
    <n v="1"/>
    <n v="0"/>
    <x v="2"/>
    <n v="127"/>
    <n v="262144"/>
    <n v="0.48446699999999998"/>
    <n v="2.0641259999999999"/>
    <n v="4897"/>
    <n v="97"/>
    <m/>
    <n v="1117.99"/>
    <n v="4051.45"/>
    <n v="4861.32"/>
    <n v="885.64026081730776"/>
    <n v="678.85631855465328"/>
    <n v="2460.0867913024713"/>
    <n v="2951.8491207578841"/>
    <n v="537.77089868623204"/>
    <n v="159.17683590299649"/>
    <n v="190.06698513209756"/>
    <m/>
    <n v="1"/>
  </r>
  <r>
    <s v="677A029B2C833C0A88EC7625FFDBAFE7E189E081"/>
    <s v="Unnamed"/>
    <n v="106"/>
    <n v="1524978554"/>
    <n v="1524978554"/>
    <n v="-0.72442687218900004"/>
    <n v="-0.72442687218900004"/>
    <n v="106102"/>
    <n v="0.106067933206"/>
    <n v="0"/>
    <x v="7"/>
    <s v="091.8:092.6 04-29-00:09:14"/>
    <s v="Unnamed"/>
    <n v="0"/>
    <n v="0"/>
    <n v="1"/>
    <n v="0"/>
    <x v="2"/>
    <n v="77"/>
    <n v="385024"/>
    <n v="0.199988"/>
    <n v="5.0003120000000001"/>
    <n v="5841"/>
    <n v="116"/>
    <m/>
    <n v="1117.99"/>
    <n v="4051.45"/>
    <n v="4861.32"/>
    <n v="509.99709399477808"/>
    <n v="308.08800116141987"/>
    <n v="1116.4707486698758"/>
    <n v="1339.6491576901703"/>
    <n v="140.54149436666154"/>
    <n v="106.10226796230245"/>
    <n v="189.77878757361171"/>
    <m/>
    <n v="1"/>
  </r>
  <r>
    <s v="1E94178DDDCD6077027B41ED33E494CBF5D527D7"/>
    <s v="Unnamed"/>
    <n v="161"/>
    <n v="1524999455"/>
    <n v="1524999455"/>
    <n v="-0.37017991261200001"/>
    <n v="-0.37017991261200001"/>
    <n v="161233"/>
    <n v="9.0764503309399992E-3"/>
    <n v="0"/>
    <x v="4"/>
    <s v="069.9:070.7 04-29-05:57:35"/>
    <s v="Unnamed"/>
    <n v="0"/>
    <n v="0"/>
    <n v="1"/>
    <n v="0"/>
    <x v="2"/>
    <n v="161"/>
    <n v="256000"/>
    <n v="0.62890599999999997"/>
    <n v="1.5900620000000001"/>
    <n v="4452"/>
    <n v="89"/>
    <m/>
    <n v="1117.99"/>
    <n v="4051.45"/>
    <n v="4861.32"/>
    <n v="2386.3111194805197"/>
    <n v="704.13255949891015"/>
    <n v="2551.6845930481127"/>
    <n v="3061.756987221032"/>
    <n v="1502.9466778061769"/>
    <n v="161.233942371328"/>
    <n v="189.66375965992961"/>
    <m/>
    <n v="1"/>
  </r>
  <r>
    <s v="ED2F9ADDDB86BB41A96D2C0C877D05A278EDF950"/>
    <s v="5P33DY"/>
    <n v="143"/>
    <n v="1524932337"/>
    <n v="1524932337"/>
    <n v="-0.51356955268000004"/>
    <n v="-0.51356955268000004"/>
    <n v="143454"/>
    <n v="-8.0079853849900004E-3"/>
    <n v="0"/>
    <x v="4"/>
    <s v="066.7:067.5 04-28-11:18:57"/>
    <s v="5P33DY"/>
    <n v="0"/>
    <n v="0"/>
    <n v="1"/>
    <n v="0"/>
    <x v="2"/>
    <n v="175"/>
    <n v="294912"/>
    <n v="0.59339699999999995"/>
    <n v="1.685211"/>
    <n v="4551"/>
    <n v="91"/>
    <m/>
    <n v="1117.99"/>
    <n v="4051.45"/>
    <n v="4861.32"/>
    <n v="2386.3111194805197"/>
    <n v="543.82437579928671"/>
    <n v="1970.7486357946138"/>
    <n v="2364.6940621656622"/>
    <n v="1160.7743852935992"/>
    <n v="143.45417608003584"/>
    <n v="188.8915232560251"/>
    <m/>
    <n v="1"/>
  </r>
  <r>
    <s v="2A68DF1E54F1D6E3A30B6330F63DEAE603820D85"/>
    <s v="foxu"/>
    <n v="350"/>
    <n v="1524991829"/>
    <n v="1524991829"/>
    <n v="-0.37561486549500001"/>
    <n v="-0.37561486549500001"/>
    <n v="349920"/>
    <n v="-0.41458128768199998"/>
    <n v="0"/>
    <x v="6"/>
    <s v="083.7:084.5 04-29-03:50:29"/>
    <s v="foxu"/>
    <n v="0"/>
    <n v="0"/>
    <n v="1"/>
    <n v="0"/>
    <x v="2"/>
    <n v="256"/>
    <n v="256000"/>
    <n v="1"/>
    <n v="1"/>
    <n v="3337"/>
    <n v="66"/>
    <m/>
    <n v="1117.99"/>
    <n v="4051.45"/>
    <n v="4861.32"/>
    <n v="885.64026081730776"/>
    <n v="698.056336525245"/>
    <n v="2529.6651531902821"/>
    <n v="3035.3359420718466"/>
    <n v="552.98061337345803"/>
    <n v="159.84259443328"/>
    <n v="188.68981610329601"/>
    <m/>
    <n v="1"/>
  </r>
  <r>
    <s v="3AE216E5B170C3864EFD978B4E6E0254DECD7312"/>
    <s v="jaffacakemonster1"/>
    <n v="158"/>
    <n v="1524991634"/>
    <n v="1524991634"/>
    <n v="-0.38331183921200002"/>
    <n v="-0.38331183921200002"/>
    <n v="157872"/>
    <n v="-4.0322578781300002E-2"/>
    <n v="0"/>
    <x v="4"/>
    <s v="068.3:069.1 04-29-03:47:14"/>
    <s v="jaffacakemonster1"/>
    <n v="0"/>
    <n v="0"/>
    <n v="1"/>
    <n v="0"/>
    <x v="2"/>
    <n v="158"/>
    <n v="256000"/>
    <n v="0.61718799999999996"/>
    <n v="1.6202529999999999"/>
    <n v="4491"/>
    <n v="89"/>
    <m/>
    <n v="1117.99"/>
    <n v="4051.45"/>
    <n v="4861.32"/>
    <n v="2386.3111194805197"/>
    <n v="689.45119687937608"/>
    <n v="2498.4812490245422"/>
    <n v="2997.9184898019198"/>
    <n v="1471.6098153403948"/>
    <n v="157.87216916172798"/>
    <n v="187.31051841320959"/>
    <m/>
    <n v="1"/>
  </r>
  <r>
    <s v="783C36CF2F61A1B3C4238499D92C619A9CDDEA3B"/>
    <s v="AloneWithOurRecords"/>
    <n v="97"/>
    <n v="1524989656"/>
    <n v="1524989656"/>
    <n v="-0.75730223860799994"/>
    <n v="-0.75730223860799994"/>
    <n v="96675"/>
    <n v="0.17853378254999999"/>
    <n v="0"/>
    <x v="7"/>
    <s v="095.7:096.5 04-29-03:14:16"/>
    <s v="AloneWithOurRecords"/>
    <n v="0"/>
    <n v="0"/>
    <n v="1"/>
    <n v="0"/>
    <x v="2"/>
    <n v="41"/>
    <n v="398336"/>
    <n v="0.10292800000000001"/>
    <n v="9.7155120000000004"/>
    <n v="6184"/>
    <n v="123"/>
    <m/>
    <n v="1117.99"/>
    <n v="4051.45"/>
    <n v="4861.32"/>
    <n v="509.99709399477808"/>
    <n v="271.33367025864214"/>
    <n v="983.2778453916186"/>
    <n v="1179.8314814101577"/>
    <n v="123.77515302895807"/>
    <n v="96.675255481843735"/>
    <n v="187.17347883729065"/>
    <m/>
    <n v="1"/>
  </r>
  <r>
    <s v="609FD4FCA6375D7130BBFF9B356413D018258CBF"/>
    <s v="EmptyTor"/>
    <n v="158"/>
    <n v="1525007235"/>
    <n v="1525007235"/>
    <n v="-0.38464179164599999"/>
    <n v="-0.38464179164599999"/>
    <n v="157531"/>
    <n v="5.1327693120899999E-2"/>
    <n v="0"/>
    <x v="4"/>
    <s v="072.2:073.0 04-29-08:07:15"/>
    <s v="EmptyTor"/>
    <n v="0"/>
    <n v="0"/>
    <n v="1"/>
    <n v="0"/>
    <x v="2"/>
    <n v="144"/>
    <n v="256000"/>
    <n v="0.5625"/>
    <n v="1.7777780000000001"/>
    <n v="4661"/>
    <n v="93"/>
    <m/>
    <n v="1117.99"/>
    <n v="4051.45"/>
    <n v="4861.32"/>
    <n v="2386.3111194805197"/>
    <n v="687.9643233576885"/>
    <n v="2493.093013235813"/>
    <n v="2991.4531654354673"/>
    <n v="1468.4361350587606"/>
    <n v="157.531701338624"/>
    <n v="187.07219093703679"/>
    <m/>
    <n v="1"/>
  </r>
  <r>
    <s v="3527281F89B52A8813D819DE9CA0F037E8D6B3E0"/>
    <s v="konradIsMyNigga"/>
    <n v="130"/>
    <n v="1524958737"/>
    <n v="1524958737"/>
    <n v="-0.59636559338799999"/>
    <n v="-0.59636559338799999"/>
    <n v="129525"/>
    <n v="0.105591893241"/>
    <n v="0"/>
    <x v="6"/>
    <s v="086.9:087.7 04-28-18:38:57"/>
    <s v="konradIsMyNigga"/>
    <n v="0"/>
    <n v="0"/>
    <n v="1"/>
    <n v="0"/>
    <x v="2"/>
    <n v="82"/>
    <n v="320899"/>
    <n v="0.25553199999999998"/>
    <n v="3.913402"/>
    <n v="5626"/>
    <n v="112"/>
    <m/>
    <n v="1117.99"/>
    <n v="4051.45"/>
    <n v="4861.32"/>
    <n v="885.64026081730776"/>
    <n v="451.25923024814989"/>
    <n v="1635.3046166681875"/>
    <n v="1962.1960135510478"/>
    <n v="357.47488114669096"/>
    <n v="129.5258774473842"/>
    <n v="186.93781421316893"/>
    <m/>
    <n v="1"/>
  </r>
  <r>
    <s v="3276E37B0D486C45C3CA907F3154D41000E73427"/>
    <s v="hrck"/>
    <n v="135"/>
    <n v="1524935799"/>
    <n v="1524935799"/>
    <n v="-0.56027499469800002"/>
    <n v="-0.56027499469800002"/>
    <n v="135083"/>
    <n v="-0.181651276222"/>
    <n v="0"/>
    <x v="4"/>
    <s v="067.5:068.3 04-28-12:16:39"/>
    <s v="hrck"/>
    <n v="0"/>
    <n v="0"/>
    <n v="1"/>
    <n v="0"/>
    <x v="2"/>
    <n v="165"/>
    <n v="307200"/>
    <n v="0.53710899999999995"/>
    <n v="1.861818"/>
    <n v="4744"/>
    <n v="94"/>
    <m/>
    <n v="1117.99"/>
    <n v="4051.45"/>
    <n v="4861.32"/>
    <n v="2386.3111194805197"/>
    <n v="491.60815867758299"/>
    <n v="1781.5238727307878"/>
    <n v="2137.6439627747186"/>
    <n v="1049.320669665793"/>
    <n v="135.08352162877438"/>
    <n v="186.71846514014209"/>
    <m/>
    <n v="1"/>
  </r>
  <r>
    <s v="9E56EA2C1C0644FCBEF2EDCC90D29A1584AB056C"/>
    <s v="torrelaymadavide"/>
    <n v="148"/>
    <n v="1524999455"/>
    <n v="1524999455"/>
    <n v="-0.46636077692"/>
    <n v="-0.46636077692"/>
    <n v="147540"/>
    <n v="-7.7038010629600001E-2"/>
    <n v="0.4"/>
    <x v="4"/>
    <s v="069.9:070.7 04-29-05:57:35"/>
    <s v="torrelaymadavide"/>
    <n v="0"/>
    <n v="0"/>
    <n v="1"/>
    <n v="0"/>
    <x v="2"/>
    <n v="148"/>
    <n v="276480"/>
    <n v="0.53530100000000003"/>
    <n v="1.8681080000000001"/>
    <n v="4750"/>
    <n v="95"/>
    <m/>
    <n v="1117.99"/>
    <n v="4051.45"/>
    <n v="4861.32"/>
    <n v="2386.3111194805197"/>
    <n v="596.60331501120925"/>
    <n v="2162.0126303474658"/>
    <n v="2594.1910279432655"/>
    <n v="1273.4292118267497"/>
    <n v="147.5405723971584"/>
    <n v="186.22240067801087"/>
    <m/>
    <n v="1"/>
  </r>
  <r>
    <s v="8BCB7B64A0F97F274C84E85697E0D24ADF1300AF"/>
    <s v="identity"/>
    <n v="156"/>
    <n v="1525007235"/>
    <n v="1525007235"/>
    <n v="-0.39022861553900001"/>
    <n v="-0.39022861553900001"/>
    <n v="156101"/>
    <n v="4.3471093778700003E-2"/>
    <n v="0"/>
    <x v="4"/>
    <s v="072.2:073.0 04-29-08:07:15"/>
    <s v="identity"/>
    <n v="0"/>
    <n v="0"/>
    <n v="1"/>
    <n v="0"/>
    <x v="2"/>
    <n v="145"/>
    <n v="256000"/>
    <n v="0.56640599999999997"/>
    <n v="1.765517"/>
    <n v="4649"/>
    <n v="92"/>
    <m/>
    <n v="1117.99"/>
    <n v="4051.45"/>
    <n v="4861.32"/>
    <n v="2386.3111194805197"/>
    <n v="681.71831011355334"/>
    <n v="2470.4582755745182"/>
    <n v="2964.2938267079485"/>
    <n v="1455.1042350803152"/>
    <n v="156.101474422016"/>
    <n v="186.0710320954112"/>
    <m/>
    <n v="1"/>
  </r>
  <r>
    <s v="FB911FA42CC7513AA2F662C217AE1D4426BB1231"/>
    <s v="kite1"/>
    <n v="202"/>
    <n v="1524929835"/>
    <n v="1524929835"/>
    <n v="0.35008246864800002"/>
    <n v="0.35008246864800002"/>
    <n v="201624"/>
    <n v="0.40594168404100001"/>
    <n v="0"/>
    <x v="3"/>
    <s v="053.9:054.7 04-28-10:37:15"/>
    <s v="kite1"/>
    <n v="0"/>
    <n v="0"/>
    <n v="1"/>
    <n v="0"/>
    <x v="2"/>
    <n v="159"/>
    <n v="149342"/>
    <n v="1.06467"/>
    <n v="0.93925800000000004"/>
    <n v="2894"/>
    <n v="57"/>
    <m/>
    <n v="1117.99"/>
    <n v="4051.45"/>
    <n v="4861.32"/>
    <n v="3794.4265750962772"/>
    <n v="1509.3786991237776"/>
    <n v="5469.7916176039389"/>
    <n v="6563.1829064878948"/>
    <n v="5122.7887976095581"/>
    <n v="201.62401603282962"/>
    <n v="185.93941122298071"/>
    <m/>
    <n v="1"/>
  </r>
  <r>
    <s v="F9E4C834EB751B949AD2AEA8B8124E8D3C65BFCD"/>
    <s v="UbuntuCore212"/>
    <n v="133"/>
    <n v="1524482228"/>
    <n v="1524482228"/>
    <n v="-0.55000296334999998"/>
    <n v="-0.55000296334999998"/>
    <n v="132736"/>
    <n v="9.0697395793500002E-2"/>
    <n v="0"/>
    <x v="6"/>
    <s v="082.1:082.9 04-23-06:17:08"/>
    <s v="UbuntuCore212"/>
    <n v="0"/>
    <n v="0"/>
    <n v="1"/>
    <n v="0"/>
    <x v="2"/>
    <n v="120"/>
    <n v="301250"/>
    <n v="0.39834000000000003"/>
    <n v="2.5104169999999999"/>
    <n v="5176"/>
    <n v="103"/>
    <m/>
    <n v="1117.99"/>
    <n v="4051.45"/>
    <n v="4861.32"/>
    <n v="885.64026081730776"/>
    <n v="503.09218700433354"/>
    <n v="1823.1404941356425"/>
    <n v="2187.5795942073778"/>
    <n v="398.53549290572164"/>
    <n v="135.5616072908125"/>
    <n v="185.26812510356874"/>
    <m/>
    <n v="1"/>
  </r>
  <r>
    <s v="ED4A11D3F618FE30D81A2E0A642B3E991D12D61D"/>
    <s v="rfc822"/>
    <n v="177"/>
    <n v="1524929835"/>
    <n v="1524929835"/>
    <n v="-0.13800242913999999"/>
    <n v="-0.13800242913999999"/>
    <n v="176537"/>
    <n v="-8.1746174469300006E-2"/>
    <n v="0"/>
    <x v="3"/>
    <s v="053.9:054.7 04-28-10:37:15"/>
    <s v="rfc822"/>
    <n v="0"/>
    <n v="0"/>
    <n v="1"/>
    <n v="0"/>
    <x v="2"/>
    <n v="177"/>
    <n v="204800"/>
    <n v="0.86425799999999997"/>
    <n v="1.157062"/>
    <n v="3825"/>
    <n v="76"/>
    <m/>
    <n v="1117.99"/>
    <n v="4051.45"/>
    <n v="4861.32"/>
    <n v="3794.4265750962772"/>
    <n v="963.70466424577148"/>
    <n v="3492.3400584607471"/>
    <n v="4190.4460311731355"/>
    <n v="3270.7864905396204"/>
    <n v="176.537102512128"/>
    <n v="185.01597175848963"/>
    <m/>
    <n v="1"/>
  </r>
  <r>
    <s v="C419AFD2ACF0494C800B585A1D441F1DBB40A812"/>
    <s v="reAnimaTOR"/>
    <n v="48"/>
    <n v="1524994035"/>
    <n v="1524994035"/>
    <n v="-0.90395717106700002"/>
    <n v="-0.90395717106700002"/>
    <n v="48341"/>
    <n v="-3.5022113439299998E-3"/>
    <n v="0"/>
    <x v="7"/>
    <s v="097.3:098.1 04-29-04:27:15"/>
    <s v="reAnimaTOR"/>
    <n v="0"/>
    <n v="0"/>
    <n v="1"/>
    <n v="0"/>
    <x v="2"/>
    <n v="38"/>
    <n v="503330"/>
    <n v="7.5496999999999995E-2"/>
    <n v="13.245526"/>
    <n v="6286"/>
    <n v="125"/>
    <m/>
    <n v="1117.99"/>
    <n v="4051.45"/>
    <n v="4861.32"/>
    <n v="509.99709399477808"/>
    <n v="107.37492231880465"/>
    <n v="389.11271928060273"/>
    <n v="466.89492514857142"/>
    <n v="48.981563654867585"/>
    <n v="48.341237086846881"/>
    <n v="184.83786596079284"/>
    <m/>
    <n v="1"/>
  </r>
  <r>
    <s v="757A785C45CB47135A7C21EDA0D2C43D4F138CDE"/>
    <s v="ripGPDC"/>
    <n v="151"/>
    <n v="1525005297"/>
    <n v="1525005297"/>
    <n v="-0.423518560584"/>
    <n v="-0.423518560584"/>
    <n v="151121"/>
    <n v="-3.9095210698E-3"/>
    <n v="0"/>
    <x v="4"/>
    <s v="071.5:072.3 04-29-07:34:57"/>
    <s v="ripGPDC"/>
    <n v="0"/>
    <n v="0"/>
    <n v="1"/>
    <n v="0"/>
    <x v="2"/>
    <n v="152"/>
    <n v="262144"/>
    <n v="0.57983399999999996"/>
    <n v="1.7246319999999999"/>
    <n v="4595"/>
    <n v="91"/>
    <m/>
    <n v="1117.99"/>
    <n v="4051.45"/>
    <n v="4861.32"/>
    <n v="2386.3111194805197"/>
    <n v="644.50048445269385"/>
    <n v="2335.5857277219534"/>
    <n v="2802.4607510617893"/>
    <n v="1375.6640690525364"/>
    <n v="151.12115045426791"/>
    <n v="184.42800531798753"/>
    <m/>
    <n v="1"/>
  </r>
  <r>
    <s v="104E0A0BE848AADA22118DE6E772FEA2E4662777"/>
    <s v="propolis"/>
    <n v="138"/>
    <n v="1525008480"/>
    <n v="1525008480"/>
    <n v="-0.52890820762699997"/>
    <n v="-0.52890820762699997"/>
    <n v="137841"/>
    <n v="-8.0295489377600008E-3"/>
    <n v="0"/>
    <x v="6"/>
    <s v="075.8:076.6 04-29-08:28:00"/>
    <s v="propolis"/>
    <n v="0"/>
    <n v="0"/>
    <n v="1"/>
    <n v="0"/>
    <x v="2"/>
    <n v="141"/>
    <n v="292601"/>
    <n v="0.48188500000000001"/>
    <n v="2.0751840000000001"/>
    <n v="4910"/>
    <n v="98"/>
    <m/>
    <n v="1117.99"/>
    <n v="4051.45"/>
    <n v="4861.32"/>
    <n v="885.64026081730776"/>
    <n v="526.67591295509033"/>
    <n v="1908.604842209591"/>
    <n v="2290.1279520987123"/>
    <n v="417.21785786611673"/>
    <n v="137.84192954013218"/>
    <n v="184.26965067809252"/>
    <m/>
    <n v="1"/>
  </r>
  <r>
    <s v="9F19251CEE17B1E05084898D164F0544CCB095DD"/>
    <s v="MelbTorBox"/>
    <n v="44"/>
    <n v="1525006165"/>
    <n v="1525006165"/>
    <n v="-0.91457562836999995"/>
    <n v="-0.91457562836999995"/>
    <n v="43737"/>
    <n v="6.9383235250899998E-3"/>
    <n v="0"/>
    <x v="7"/>
    <s v="098.8:099.6 04-29-07:49:25"/>
    <s v="MelbTorBox"/>
    <n v="0"/>
    <n v="0"/>
    <n v="1"/>
    <n v="0"/>
    <x v="2"/>
    <n v="14"/>
    <n v="512000"/>
    <n v="2.7344E-2"/>
    <n v="36.571429000000002"/>
    <n v="6401"/>
    <n v="128"/>
    <m/>
    <n v="1117.99"/>
    <n v="4051.45"/>
    <n v="4861.32"/>
    <n v="509.99709399477808"/>
    <n v="95.503593238623765"/>
    <n v="346.09257044036372"/>
    <n v="415.27520629235181"/>
    <n v="43.566181287629988"/>
    <n v="43.737278274560026"/>
    <n v="184.21609479219205"/>
    <m/>
    <n v="1"/>
  </r>
  <r>
    <s v="8939FEDF6FB744FD8E69FF6CE473318F21B7DDAF"/>
    <s v="BlackBoxx"/>
    <n v="57"/>
    <n v="1524988261"/>
    <n v="1524988261"/>
    <n v="-0.88182357853000004"/>
    <n v="-0.88182357853000004"/>
    <n v="56507"/>
    <n v="-4.5451414570499997E-2"/>
    <n v="0"/>
    <x v="7"/>
    <s v="094.9:095.7 04-29-02:51:01"/>
    <s v="BlackBoxx"/>
    <n v="0"/>
    <n v="0"/>
    <n v="1"/>
    <n v="0"/>
    <x v="2"/>
    <n v="57"/>
    <n v="478160"/>
    <n v="0.11920699999999999"/>
    <n v="8.3887719999999995"/>
    <n v="6139"/>
    <n v="122"/>
    <m/>
    <n v="1117.99"/>
    <n v="4051.45"/>
    <n v="4861.32"/>
    <n v="509.99709399477808"/>
    <n v="132.12005743924524"/>
    <n v="478.7858627646313"/>
    <n v="574.49340122054014"/>
    <n v="60.26963152840208"/>
    <n v="56.507237690095181"/>
    <n v="183.00306638306668"/>
    <m/>
    <n v="1"/>
  </r>
  <r>
    <s v="2071081E38882178A73F44E96136CDE34E30C7FB"/>
    <s v="Unnamed"/>
    <n v="152"/>
    <n v="1524963456"/>
    <n v="1524963456"/>
    <n v="-0.40815362438800001"/>
    <n v="-0.40815362438800001"/>
    <n v="151512"/>
    <n v="5.1295706412599999E-2"/>
    <n v="0"/>
    <x v="4"/>
    <s v="074.7:075.5 04-28-19:57:36"/>
    <s v="Unnamed"/>
    <n v="0"/>
    <n v="0"/>
    <n v="1"/>
    <n v="0"/>
    <x v="2"/>
    <n v="152"/>
    <n v="256000"/>
    <n v="0.59375"/>
    <n v="1.6842109999999999"/>
    <n v="4549"/>
    <n v="90"/>
    <m/>
    <n v="1117.99"/>
    <n v="4051.45"/>
    <n v="4861.32"/>
    <n v="2386.3111194805197"/>
    <n v="661.67832947045997"/>
    <n v="2397.8359984732374"/>
    <n v="2877.1546226901278"/>
    <n v="1412.3295871471601"/>
    <n v="151.51267215667201"/>
    <n v="182.8588705096704"/>
    <m/>
    <n v="1"/>
  </r>
  <r>
    <s v="FC45044A2DBDAFF2A9A66990156AC14DFA822A2F"/>
    <s v="UbuntuCore212"/>
    <n v="52"/>
    <n v="1525006165"/>
    <n v="1525006165"/>
    <n v="-0.89281653219500001"/>
    <n v="-0.89281653219500001"/>
    <n v="52247"/>
    <n v="-1.7039169327099999E-3"/>
    <n v="0"/>
    <x v="7"/>
    <s v="098.8:099.6 04-29-07:49:25"/>
    <s v="UbuntuCore212"/>
    <n v="0"/>
    <n v="0"/>
    <n v="1"/>
    <n v="0"/>
    <x v="2"/>
    <n v="14"/>
    <n v="487459"/>
    <n v="2.8719999999999999E-2"/>
    <n v="34.8185"/>
    <n v="6394"/>
    <n v="127"/>
    <m/>
    <n v="1117.99"/>
    <n v="4051.45"/>
    <n v="4861.32"/>
    <n v="509.99709399477808"/>
    <n v="119.83004517131194"/>
    <n v="434.24846063856717"/>
    <n v="521.05313570980252"/>
    <n v="54.663257104832851"/>
    <n v="52.247546032757491"/>
    <n v="182.81098222293028"/>
    <m/>
    <n v="1"/>
  </r>
  <r>
    <s v="C6C629CF054A4779C03F13F1B0A77B6D2087B349"/>
    <s v="mousehole"/>
    <n v="129"/>
    <n v="1524950916"/>
    <n v="1524950916"/>
    <n v="-0.57855844534199996"/>
    <n v="-0.57855844534199996"/>
    <n v="129466"/>
    <n v="-0.136631048289"/>
    <n v="0"/>
    <x v="4"/>
    <s v="070.6:071.4 04-28-16:28:36"/>
    <s v="mousehole"/>
    <n v="0"/>
    <n v="0"/>
    <n v="1"/>
    <n v="0"/>
    <x v="2"/>
    <n v="165"/>
    <n v="307200"/>
    <n v="0.53710899999999995"/>
    <n v="1.861818"/>
    <n v="4743"/>
    <n v="94"/>
    <m/>
    <n v="1117.99"/>
    <n v="4051.45"/>
    <n v="4861.32"/>
    <n v="2386.3111194805197"/>
    <n v="471.16744369209749"/>
    <n v="1707.4493866191542"/>
    <n v="2048.7622584900287"/>
    <n v="1005.6906680915426"/>
    <n v="129.4668455909376"/>
    <n v="182.78679191365634"/>
    <m/>
    <n v="1"/>
  </r>
  <r>
    <s v="778F349E43942C0A07678E992C9B5AFD6D2180A1"/>
    <s v="BNode"/>
    <n v="148"/>
    <n v="1525005297"/>
    <n v="1525005297"/>
    <n v="-0.43375481668100002"/>
    <n v="-0.43375481668100002"/>
    <n v="148437"/>
    <n v="4.6776428794100003E-2"/>
    <n v="0"/>
    <x v="4"/>
    <s v="071.5:072.3 04-29-07:34:57"/>
    <s v="BNode"/>
    <n v="0"/>
    <n v="0"/>
    <n v="1"/>
    <n v="0"/>
    <x v="2"/>
    <n v="151"/>
    <n v="262144"/>
    <n v="0.57601899999999995"/>
    <n v="1.7360530000000001"/>
    <n v="4617"/>
    <n v="92"/>
    <m/>
    <n v="1117.99"/>
    <n v="4051.45"/>
    <n v="4861.32"/>
    <n v="2386.3111194805197"/>
    <n v="633.05645249880877"/>
    <n v="2294.1140479577625"/>
    <n v="2752.6990345723207"/>
    <n v="1351.2371773064149"/>
    <n v="148.43777733597594"/>
    <n v="182.54964413518317"/>
    <m/>
    <n v="1"/>
  </r>
  <r>
    <s v="C778D92766A1BB4E206A777B14DDD7259FB1D739"/>
    <s v="MINJUS"/>
    <n v="129"/>
    <n v="1524950916"/>
    <n v="1524950916"/>
    <n v="-0.58017846823700003"/>
    <n v="-0.58017846823700003"/>
    <n v="128969"/>
    <n v="-0.143234255384"/>
    <n v="0"/>
    <x v="4"/>
    <s v="070.6:071.4 04-28-16:28:36"/>
    <s v="MINJUS"/>
    <n v="1"/>
    <n v="0"/>
    <n v="0"/>
    <n v="0"/>
    <x v="0"/>
    <n v="144"/>
    <n v="307200"/>
    <n v="0.46875"/>
    <n v="2.1333329999999999"/>
    <n v="4954"/>
    <n v="99"/>
    <m/>
    <n v="10125.48"/>
    <n v="10125.48"/>
    <n v="4861.32"/>
    <n v="2386.3111194805197"/>
    <n v="4250.8945234356206"/>
    <n v="4250.8945234356206"/>
    <n v="2040.8868087901069"/>
    <n v="1001.824789443391"/>
    <n v="128.96917455759359"/>
    <n v="182.43842219031549"/>
    <m/>
    <n v="1"/>
  </r>
  <r>
    <s v="8537CA67A9A8F61C9B4E5F30C2BFEFA6AD00C6FA"/>
    <s v="UbuntuCore213"/>
    <n v="71"/>
    <n v="1524988261"/>
    <n v="1524988261"/>
    <n v="-0.83915436209200001"/>
    <n v="-0.83915436209200001"/>
    <n v="71065"/>
    <n v="3.1572859406999998E-2"/>
    <n v="0"/>
    <x v="7"/>
    <s v="094.9:095.7 04-29-02:51:01"/>
    <s v="UbuntuCore213"/>
    <n v="0"/>
    <n v="0"/>
    <n v="1"/>
    <n v="0"/>
    <x v="2"/>
    <n v="70"/>
    <n v="441822"/>
    <n v="0.15843499999999999"/>
    <n v="6.3117429999999999"/>
    <n v="6021"/>
    <n v="120"/>
    <m/>
    <n v="1117.99"/>
    <n v="4051.45"/>
    <n v="4861.32"/>
    <n v="509.99709399477808"/>
    <n v="179.8238147247649"/>
    <n v="651.65805970236659"/>
    <n v="781.92211647491854"/>
    <n v="82.030807914816307"/>
    <n v="71.065141431788376"/>
    <n v="182.29219900225186"/>
    <m/>
    <n v="1"/>
  </r>
  <r>
    <s v="FC30F566E7B50D9C6ED6BB86DA4BF4B07AD52DE5"/>
    <s v="N0nam3"/>
    <n v="151"/>
    <n v="1524959635"/>
    <n v="1524959635"/>
    <n v="-0.41155500473099998"/>
    <n v="-0.41155500473099998"/>
    <n v="150641"/>
    <n v="5.71865074897E-2"/>
    <n v="0"/>
    <x v="4"/>
    <s v="073.1:073.9 04-28-18:53:55"/>
    <s v="N0nam3"/>
    <n v="0"/>
    <n v="0"/>
    <n v="1"/>
    <n v="0"/>
    <x v="2"/>
    <n v="151"/>
    <n v="256000"/>
    <n v="0.58984400000000003"/>
    <n v="1.6953640000000001"/>
    <n v="4558"/>
    <n v="91"/>
    <m/>
    <n v="1117.99"/>
    <n v="4051.45"/>
    <n v="4861.32"/>
    <n v="2386.3111194805197"/>
    <n v="657.87562026078945"/>
    <n v="2384.0554760825903"/>
    <n v="2860.6194244010953"/>
    <n v="1404.2128354130766"/>
    <n v="150.64191878886402"/>
    <n v="182.2493431522048"/>
    <m/>
    <n v="1"/>
  </r>
  <r>
    <s v="1F9582F63FBC789DF4EF5BDE073924678902C63D"/>
    <s v="6cf29a"/>
    <n v="148"/>
    <n v="1525007235"/>
    <n v="1525007235"/>
    <n v="-0.43585561778600002"/>
    <n v="-0.43585561778600002"/>
    <n v="147887"/>
    <n v="4.5344061964299999E-2"/>
    <n v="0"/>
    <x v="4"/>
    <s v="072.2:073.0 04-29-08:07:15"/>
    <s v="6cf29a"/>
    <n v="0"/>
    <n v="0"/>
    <n v="1"/>
    <n v="0"/>
    <x v="2"/>
    <n v="149"/>
    <n v="262144"/>
    <n v="0.56838999999999995"/>
    <n v="1.7593559999999999"/>
    <n v="4638"/>
    <n v="92"/>
    <m/>
    <n v="1117.99"/>
    <n v="4051.45"/>
    <n v="4861.32"/>
    <n v="2386.3111194805197"/>
    <n v="630.70777787142981"/>
    <n v="2285.6027573209103"/>
    <n v="2742.4863681445622"/>
    <n v="1346.2240122697365"/>
    <n v="147.88706493110681"/>
    <n v="182.16414545177477"/>
    <m/>
    <n v="1"/>
  </r>
  <r>
    <s v="A8C83FBDBD1CCC288B2AD92665DB82171D932CD2"/>
    <s v="tiger"/>
    <n v="151"/>
    <n v="1524899472"/>
    <n v="1524899472"/>
    <n v="-0.41210506604399999"/>
    <n v="-0.41210506604399999"/>
    <n v="150501"/>
    <n v="2.0220936285400001E-2"/>
    <n v="0"/>
    <x v="4"/>
    <s v="071.5:072.3 04-28-02:11:12"/>
    <s v="tiger"/>
    <n v="0"/>
    <n v="0"/>
    <n v="1"/>
    <n v="0"/>
    <x v="2"/>
    <n v="141"/>
    <n v="256000"/>
    <n v="0.55078099999999997"/>
    <n v="1.8156030000000001"/>
    <n v="4702"/>
    <n v="94"/>
    <m/>
    <n v="1117.99"/>
    <n v="4051.45"/>
    <n v="4861.32"/>
    <n v="2386.3111194805197"/>
    <n v="657.26065721346845"/>
    <n v="2381.8269301760361"/>
    <n v="2857.9454003389819"/>
    <n v="1402.9002179854685"/>
    <n v="150.501103092736"/>
    <n v="182.15077216491522"/>
    <m/>
    <n v="1"/>
  </r>
  <r>
    <s v="2D21E57F01A23584DCBE434888F95C7ABBAE819D"/>
    <s v="meanon"/>
    <n v="127"/>
    <n v="1524963785"/>
    <n v="1524963785"/>
    <n v="-0.58678629193700005"/>
    <n v="-0.58678629193700005"/>
    <n v="126939"/>
    <n v="-6.3629275826699999E-2"/>
    <n v="0"/>
    <x v="6"/>
    <s v="075.8:076.6 04-28-20:03:05"/>
    <s v="meanon"/>
    <n v="0"/>
    <n v="0"/>
    <n v="1"/>
    <n v="0"/>
    <x v="2"/>
    <n v="127"/>
    <n v="307200"/>
    <n v="0.41341099999999997"/>
    <n v="2.418898"/>
    <n v="5128"/>
    <n v="102"/>
    <m/>
    <n v="1117.99"/>
    <n v="4051.45"/>
    <n v="4861.32"/>
    <n v="885.64026081730776"/>
    <n v="461.9687934773533"/>
    <n v="1674.1146775318412"/>
    <n v="2008.7640632808227"/>
    <n v="365.95869618220212"/>
    <n v="126.93925111695359"/>
    <n v="181.01747578186752"/>
    <m/>
    <n v="1"/>
  </r>
  <r>
    <s v="CE49F9329BF118A1C1D42015375AAD29844F9307"/>
    <s v="rymndbjcyirjoytu"/>
    <n v="145"/>
    <n v="1524995247"/>
    <n v="1524995247"/>
    <n v="-0.44687071593299998"/>
    <n v="-0.44687071593299998"/>
    <n v="144999"/>
    <n v="-8.8531469233399995E-2"/>
    <n v="0"/>
    <x v="4"/>
    <s v="069.1:069.9 04-29-04:47:27"/>
    <s v="rymndbjcyirjoytu"/>
    <n v="0"/>
    <n v="0"/>
    <n v="1"/>
    <n v="0"/>
    <x v="2"/>
    <n v="145"/>
    <n v="262144"/>
    <n v="0.55313100000000004"/>
    <n v="1.80789"/>
    <n v="4690"/>
    <n v="93"/>
    <m/>
    <n v="1117.99"/>
    <n v="4051.45"/>
    <n v="4861.32"/>
    <n v="2386.3111194805197"/>
    <n v="618.39300829406534"/>
    <n v="2240.9756379332471"/>
    <n v="2688.9384512205884"/>
    <n v="1319.9385610793811"/>
    <n v="144.99952304245966"/>
    <n v="180.14286612972174"/>
    <m/>
    <n v="1"/>
  </r>
  <r>
    <s v="73D4BD40EE2F8547B44ADADF78BA94DE10407B0C"/>
    <s v="blackjack"/>
    <n v="144"/>
    <n v="1524991634"/>
    <n v="1524991634"/>
    <n v="-0.45030373458799999"/>
    <n v="-0.45030373458799999"/>
    <n v="144099"/>
    <n v="-0.106039164578"/>
    <n v="0"/>
    <x v="4"/>
    <s v="068.3:069.1 04-29-03:47:14"/>
    <s v="blackjack"/>
    <n v="0"/>
    <n v="0"/>
    <n v="1"/>
    <n v="0"/>
    <x v="2"/>
    <n v="144"/>
    <n v="262144"/>
    <n v="0.54931600000000003"/>
    <n v="1.820444"/>
    <n v="4707"/>
    <n v="94"/>
    <m/>
    <n v="1117.99"/>
    <n v="4051.45"/>
    <n v="4861.32"/>
    <n v="2386.3111194805197"/>
    <n v="614.55492776796189"/>
    <n v="2227.0669345034476"/>
    <n v="2672.2494489726637"/>
    <n v="1311.7463104895705"/>
    <n v="144.09957780016333"/>
    <n v="179.51290446011433"/>
    <m/>
    <n v="1"/>
  </r>
  <r>
    <s v="F919A0CB490DA12BB8C34C273FD765FA32C69E55"/>
    <s v="avarnerdotorg"/>
    <n v="149"/>
    <n v="1525005297"/>
    <n v="1525005297"/>
    <n v="-0.40671401897499998"/>
    <n v="-0.40671401897499998"/>
    <n v="148843"/>
    <n v="0.12300934105"/>
    <n v="0"/>
    <x v="4"/>
    <s v="071.5:072.3 04-29-07:34:57"/>
    <s v="avarnerdotorg"/>
    <n v="0"/>
    <n v="0"/>
    <n v="1"/>
    <n v="0"/>
    <x v="2"/>
    <n v="144"/>
    <n v="250880"/>
    <n v="0.57398000000000005"/>
    <n v="1.7422219999999999"/>
    <n v="4620"/>
    <n v="92"/>
    <m/>
    <n v="1117.99"/>
    <n v="4051.45"/>
    <n v="4861.32"/>
    <n v="2386.3111194805197"/>
    <n v="663.28779392613967"/>
    <n v="2403.6684878237361"/>
    <n v="2884.1530052764529"/>
    <n v="1415.7649335518661"/>
    <n v="148.84358691955197"/>
    <n v="179.45451084368639"/>
    <m/>
    <n v="1"/>
  </r>
  <r>
    <s v="BF817F0B456E8589809644CB1CC919EC6221A946"/>
    <s v="stable"/>
    <n v="147"/>
    <n v="1524966613"/>
    <n v="1524966613"/>
    <n v="-0.42726137451700003"/>
    <n v="-0.42726137451700003"/>
    <n v="146621"/>
    <n v="0.11747709124900001"/>
    <n v="0"/>
    <x v="6"/>
    <s v="076.6:077.4 04-28-20:50:13"/>
    <s v="stable"/>
    <n v="0"/>
    <n v="0"/>
    <n v="1"/>
    <n v="0"/>
    <x v="2"/>
    <n v="138"/>
    <n v="256000"/>
    <n v="0.53906200000000004"/>
    <n v="1.8550720000000001"/>
    <n v="4733"/>
    <n v="94"/>
    <m/>
    <n v="1117.99"/>
    <n v="4051.45"/>
    <n v="4861.32"/>
    <n v="885.64026081730776"/>
    <n v="640.3160559037392"/>
    <n v="2320.4219042131003"/>
    <n v="2784.2657348330176"/>
    <n v="507.2403856529105"/>
    <n v="146.62108812364801"/>
    <n v="179.4347616865536"/>
    <m/>
    <n v="1"/>
  </r>
  <r>
    <s v="DEB0A002E0E5FDD8DA061F588C77C5D2264D5DA3"/>
    <s v="goodvikings"/>
    <n v="125"/>
    <n v="1524920273"/>
    <n v="1524920273"/>
    <n v="-0.59426956799300001"/>
    <n v="-0.59426956799300001"/>
    <n v="124640"/>
    <n v="-5.1833564579999998E-2"/>
    <n v="4.7619047619000002E-2"/>
    <x v="6"/>
    <s v="075.8:076.6 04-28-07:57:53"/>
    <s v="goodvikings"/>
    <n v="1"/>
    <n v="0"/>
    <n v="0"/>
    <n v="0"/>
    <x v="0"/>
    <n v="133"/>
    <n v="307200"/>
    <n v="0.43294300000000002"/>
    <n v="2.309774"/>
    <n v="5066"/>
    <n v="101"/>
    <m/>
    <n v="10125.48"/>
    <n v="10125.48"/>
    <n v="4861.32"/>
    <n v="885.64026081730776"/>
    <n v="4108.2153746782378"/>
    <n v="4108.2153746782378"/>
    <n v="1972.3854637242691"/>
    <n v="359.33120562419845"/>
    <n v="124.64038871255039"/>
    <n v="179.40827209878529"/>
    <m/>
    <n v="1"/>
  </r>
  <r>
    <s v="D370611E00C52C5881CD91B9036B66DCE43730C3"/>
    <s v="KDFrelaySanClemente"/>
    <n v="144"/>
    <n v="1524959635"/>
    <n v="1524959635"/>
    <n v="-0.45163135184999997"/>
    <n v="-0.45163135184999997"/>
    <n v="143751"/>
    <n v="3.1165093451299999E-2"/>
    <n v="0"/>
    <x v="4"/>
    <s v="073.1:073.9 04-28-18:53:55"/>
    <s v="KDFrelaySanClemente"/>
    <n v="0"/>
    <n v="0"/>
    <n v="1"/>
    <n v="0"/>
    <x v="2"/>
    <n v="110"/>
    <n v="262144"/>
    <n v="0.41961700000000002"/>
    <n v="2.383127"/>
    <n v="5111"/>
    <n v="102"/>
    <m/>
    <n v="1117.99"/>
    <n v="4051.45"/>
    <n v="4861.32"/>
    <n v="2386.3111194805197"/>
    <n v="613.0706649452186"/>
    <n v="2221.6881595473178"/>
    <n v="2665.7954766245584"/>
    <n v="1308.5782026548459"/>
    <n v="143.75155090063362"/>
    <n v="179.26928563044353"/>
    <m/>
    <n v="1"/>
  </r>
  <r>
    <s v="69DD1200673C8D5BB27020B7CF947E95FF2BF64D"/>
    <s v="Unnamed"/>
    <n v="79"/>
    <n v="1524975637"/>
    <n v="1524975637"/>
    <n v="-0.82691515714099995"/>
    <n v="-0.82691515714099995"/>
    <n v="78624"/>
    <n v="2.4784602885899999E-2"/>
    <n v="0"/>
    <x v="7"/>
    <s v="091.0:091.8 04-28-23:20:37"/>
    <s v="Unnamed"/>
    <n v="0"/>
    <n v="0"/>
    <n v="1"/>
    <n v="0"/>
    <x v="2"/>
    <n v="92"/>
    <n v="425248"/>
    <n v="0.21634400000000001"/>
    <n v="4.622261"/>
    <n v="5765"/>
    <n v="115"/>
    <m/>
    <n v="1117.99"/>
    <n v="4051.45"/>
    <n v="4861.32"/>
    <n v="509.99709399477808"/>
    <n v="193.50712346793347"/>
    <n v="701.24458660109576"/>
    <n v="841.42080828731412"/>
    <n v="88.272766872632843"/>
    <n v="73.603983256104058"/>
    <n v="179.09718827927287"/>
    <m/>
    <n v="1"/>
  </r>
  <r>
    <s v="B3A04A3BD6015594599489C68908604D37C7305F"/>
    <s v="TrinityDDh39"/>
    <n v="143"/>
    <n v="1524995247"/>
    <n v="1524995247"/>
    <n v="-0.45320768210399998"/>
    <n v="-0.45320768210399998"/>
    <n v="143338"/>
    <n v="-8.93965785377E-2"/>
    <n v="0"/>
    <x v="4"/>
    <s v="069.1:069.9 04-29-04:47:27"/>
    <s v="TrinityDDh39"/>
    <n v="0"/>
    <n v="0"/>
    <n v="1"/>
    <n v="0"/>
    <x v="2"/>
    <n v="143"/>
    <n v="262144"/>
    <n v="0.54550200000000004"/>
    <n v="1.833175"/>
    <n v="4715"/>
    <n v="94"/>
    <m/>
    <n v="1117.99"/>
    <n v="4051.45"/>
    <n v="4861.32"/>
    <n v="2386.3111194805197"/>
    <n v="611.30834348454903"/>
    <n v="2215.3017363397494"/>
    <n v="2658.1324308341827"/>
    <n v="1304.816588241752"/>
    <n v="143.33832538252904"/>
    <n v="178.98002776777034"/>
    <m/>
    <n v="1"/>
  </r>
  <r>
    <s v="1002C1097CA447C667D97DBEC2F7AB4EE17F27ED"/>
    <s v="UbuntuCore212"/>
    <n v="140"/>
    <n v="1524907135"/>
    <n v="1524907135"/>
    <n v="-0.481139539221"/>
    <n v="-0.481139539221"/>
    <n v="139735"/>
    <n v="-6.9609030582200001E-3"/>
    <n v="0.4"/>
    <x v="4"/>
    <s v="073.8:074.6 04-28-04:18:55"/>
    <s v="UbuntuCore212"/>
    <n v="0"/>
    <n v="0"/>
    <n v="1"/>
    <n v="0"/>
    <x v="2"/>
    <n v="140"/>
    <n v="269312"/>
    <n v="0.51984300000000006"/>
    <n v="1.923657"/>
    <n v="4797"/>
    <n v="95"/>
    <m/>
    <n v="1117.99"/>
    <n v="4051.45"/>
    <n v="4861.32"/>
    <n v="2386.3111194805197"/>
    <n v="580.08080654631419"/>
    <n v="2102.137213823079"/>
    <n v="2522.3467351941676"/>
    <n v="1238.1624870157136"/>
    <n v="139.73534841331403"/>
    <n v="178.60834388931985"/>
    <m/>
    <n v="1"/>
  </r>
  <r>
    <s v="517FE41EC7FAEA214D1DC6E5EA6F73F43795D0E4"/>
    <s v="md0ds"/>
    <n v="145"/>
    <n v="1525005297"/>
    <n v="1525005297"/>
    <n v="-0.43264654559600002"/>
    <n v="-0.43264654559600002"/>
    <n v="145242"/>
    <n v="-6.5824703791799999E-3"/>
    <n v="0"/>
    <x v="4"/>
    <s v="071.5:072.3 04-29-07:34:57"/>
    <s v="md0ds"/>
    <n v="0"/>
    <n v="0"/>
    <n v="1"/>
    <n v="0"/>
    <x v="2"/>
    <n v="147"/>
    <n v="256000"/>
    <n v="0.57421900000000003"/>
    <n v="1.7414970000000001"/>
    <n v="4619"/>
    <n v="92"/>
    <m/>
    <n v="1117.99"/>
    <n v="4051.45"/>
    <n v="4861.32"/>
    <n v="2386.3111194805197"/>
    <n v="634.29548848912793"/>
    <n v="2298.6041528450855"/>
    <n v="2758.0866949632532"/>
    <n v="1353.8818569199491"/>
    <n v="145.24248432742399"/>
    <n v="178.4697390291968"/>
    <m/>
    <n v="1"/>
  </r>
  <r>
    <s v="CAEFADB9C0BA932CDC3D1B123FB85E730D9CF47E"/>
    <s v="DaGoodLobster"/>
    <n v="123"/>
    <n v="1524959635"/>
    <n v="1524959635"/>
    <n v="-0.60020175224000005"/>
    <n v="-0.60020175224000005"/>
    <n v="122818"/>
    <n v="1.67040109662E-2"/>
    <n v="0"/>
    <x v="4"/>
    <s v="073.1:073.9 04-28-18:53:55"/>
    <s v="DaGoodLobster"/>
    <n v="0"/>
    <n v="0"/>
    <n v="1"/>
    <n v="0"/>
    <x v="2"/>
    <n v="123"/>
    <n v="307200"/>
    <n v="0.400391"/>
    <n v="2.4975610000000001"/>
    <n v="5163"/>
    <n v="103"/>
    <m/>
    <n v="1117.99"/>
    <n v="4051.45"/>
    <n v="4861.32"/>
    <n v="2386.3111194805197"/>
    <n v="446.97044301320233"/>
    <n v="1619.7626108872516"/>
    <n v="1943.5472178006428"/>
    <n v="954.04300417851562"/>
    <n v="122.81802171187199"/>
    <n v="178.13261519831042"/>
    <m/>
    <n v="1"/>
  </r>
  <r>
    <s v="1632107446E803C875776138510412108787D416"/>
    <s v="Unnamed"/>
    <n v="142"/>
    <n v="1524957104"/>
    <n v="1524957104"/>
    <n v="-0.45809181951099998"/>
    <n v="-0.45809181951099998"/>
    <n v="142057"/>
    <n v="8.6536996517400002E-4"/>
    <n v="0"/>
    <x v="4"/>
    <s v="072.3:073.1 04-28-18:11:44"/>
    <s v="Unnamed"/>
    <n v="0"/>
    <n v="0"/>
    <n v="1"/>
    <n v="0"/>
    <x v="2"/>
    <n v="142"/>
    <n v="262144"/>
    <n v="0.54168700000000003"/>
    <n v="1.846085"/>
    <n v="4725"/>
    <n v="94"/>
    <m/>
    <n v="1117.99"/>
    <n v="4051.45"/>
    <n v="4861.32"/>
    <n v="2386.3111194805197"/>
    <n v="605.84792670489719"/>
    <n v="2195.5138978421592"/>
    <n v="2634.3890759747856"/>
    <n v="1293.1615168383571"/>
    <n v="142.05797806610843"/>
    <n v="178.08378464627592"/>
    <m/>
    <n v="1"/>
  </r>
  <r>
    <s v="63717D8D4190A537507CE29DE688B667519CC81B"/>
    <s v="secretguard"/>
    <n v="121"/>
    <n v="1524984900"/>
    <n v="1524984900"/>
    <n v="-0.60715716792300001"/>
    <n v="-0.60715716792300001"/>
    <n v="121485"/>
    <n v="2.7686367966700001E-2"/>
    <n v="0"/>
    <x v="6"/>
    <s v="082.2:083.0 04-29-01:55:00"/>
    <s v="secretguard"/>
    <n v="0"/>
    <n v="0"/>
    <n v="1"/>
    <n v="0"/>
    <x v="2"/>
    <n v="121"/>
    <n v="309248"/>
    <n v="0.39127200000000001"/>
    <n v="2.5557690000000002"/>
    <n v="5204"/>
    <n v="104"/>
    <m/>
    <n v="1117.99"/>
    <n v="4051.45"/>
    <n v="4861.32"/>
    <n v="885.64026081730776"/>
    <n v="439.19435783376525"/>
    <n v="1591.5830920183616"/>
    <n v="1909.7347164325615"/>
    <n v="347.91742826088409"/>
    <n v="121.4858601341481"/>
    <n v="177.81450209390366"/>
    <m/>
    <n v="1"/>
  </r>
  <r>
    <s v="1523C502A9754B6B42CCA5EB402A833CFF0E402D"/>
    <s v="casaholiday"/>
    <n v="144"/>
    <n v="1524991829"/>
    <n v="1524991829"/>
    <n v="-0.43679699637000002"/>
    <n v="-0.43679699637000002"/>
    <n v="144179"/>
    <n v="8.79072083196E-2"/>
    <n v="0.2"/>
    <x v="6"/>
    <s v="083.7:084.5 04-29-03:50:29"/>
    <s v="casaholiday"/>
    <n v="0"/>
    <n v="0"/>
    <n v="1"/>
    <n v="0"/>
    <x v="2"/>
    <n v="88"/>
    <n v="256000"/>
    <n v="0.34375"/>
    <n v="2.9090910000000001"/>
    <n v="5339"/>
    <n v="106"/>
    <m/>
    <n v="1117.99"/>
    <n v="4051.45"/>
    <n v="4861.32"/>
    <n v="885.64026081730776"/>
    <n v="629.65532602830365"/>
    <n v="2281.7888090567635"/>
    <n v="2737.9100256065913"/>
    <n v="498.79525502796429"/>
    <n v="144.17996892927999"/>
    <n v="177.72597825049598"/>
    <m/>
    <n v="1"/>
  </r>
  <r>
    <s v="F4B4787F43EF5E4B58FC9E9E5D823435525E11D2"/>
    <s v="atzv4"/>
    <n v="141"/>
    <n v="1524995247"/>
    <n v="1524995247"/>
    <n v="-0.46098845415299999"/>
    <n v="-0.46098845415299999"/>
    <n v="141298"/>
    <n v="-0.11035625936"/>
    <n v="0"/>
    <x v="4"/>
    <s v="069.1:069.9 04-29-04:47:27"/>
    <s v="atzv4"/>
    <n v="0"/>
    <n v="0"/>
    <n v="1"/>
    <n v="0"/>
    <x v="2"/>
    <n v="141"/>
    <n v="262144"/>
    <n v="0.53787200000000002"/>
    <n v="1.8591770000000001"/>
    <n v="4738"/>
    <n v="94"/>
    <m/>
    <n v="1117.99"/>
    <n v="4051.45"/>
    <n v="4861.32"/>
    <n v="2386.3111194805197"/>
    <n v="602.60951814148746"/>
    <n v="2183.7783274218277"/>
    <n v="2620.3076080569376"/>
    <n v="1286.2492453830798"/>
    <n v="141.29864267451595"/>
    <n v="177.55224987216118"/>
    <m/>
    <n v="1"/>
  </r>
  <r>
    <s v="C158E05FD3873E0090506B84D1D24983B39EFA9B"/>
    <s v="Avalon1"/>
    <n v="77"/>
    <n v="1524982043"/>
    <n v="1524982043"/>
    <n v="-0.81177563212699999"/>
    <n v="-0.81177563212699999"/>
    <n v="77096"/>
    <n v="8.8262452771200005E-3"/>
    <n v="0"/>
    <x v="7"/>
    <s v="092.6:093.4 04-29-01:07:23"/>
    <s v="Avalon1"/>
    <n v="0"/>
    <n v="0"/>
    <n v="1"/>
    <n v="0"/>
    <x v="2"/>
    <n v="77"/>
    <n v="409600"/>
    <n v="0.18798799999999999"/>
    <n v="5.3194809999999997"/>
    <n v="5897"/>
    <n v="117"/>
    <m/>
    <n v="1117.99"/>
    <n v="4051.45"/>
    <n v="4861.32"/>
    <n v="509.99709399477808"/>
    <n v="210.43296103833529"/>
    <n v="762.58161521906584"/>
    <n v="915.01888402837233"/>
    <n v="95.993880634234074"/>
    <n v="77.09670108078079"/>
    <n v="176.84769075654657"/>
    <m/>
    <n v="1"/>
  </r>
  <r>
    <s v="B046559B747FB73ACB20EE18159267C04A7D69C5"/>
    <s v="raspimuc"/>
    <n v="140"/>
    <n v="1524957104"/>
    <n v="1524957104"/>
    <n v="-0.46547457088299998"/>
    <n v="-0.46547457088299998"/>
    <n v="140122"/>
    <n v="-0.13093375672599999"/>
    <n v="0"/>
    <x v="4"/>
    <s v="072.3:073.1 04-28-18:11:44"/>
    <s v="raspimuc"/>
    <n v="0"/>
    <n v="0"/>
    <n v="1"/>
    <n v="0"/>
    <x v="2"/>
    <n v="145"/>
    <n v="262144"/>
    <n v="0.55313100000000004"/>
    <n v="1.80789"/>
    <n v="4689"/>
    <n v="93"/>
    <m/>
    <n v="1117.99"/>
    <n v="4051.45"/>
    <n v="4861.32"/>
    <n v="2386.3111194805197"/>
    <n v="597.59408449851492"/>
    <n v="2165.6030497960696"/>
    <n v="2598.4991590750546"/>
    <n v="1275.5439751469937"/>
    <n v="140.12263409044687"/>
    <n v="176.7290438633128"/>
    <m/>
    <n v="1"/>
  </r>
  <r>
    <s v="D29D812DC5F4C9DEAADD5C6596918DA6809CFBEC"/>
    <s v="Traumflug"/>
    <n v="143"/>
    <n v="1524959635"/>
    <n v="1524959635"/>
    <n v="-0.44313263796000002"/>
    <n v="-0.44313263796000002"/>
    <n v="142558"/>
    <n v="1.8660007441899999E-2"/>
    <n v="0"/>
    <x v="4"/>
    <s v="073.1:073.9 04-28-18:53:55"/>
    <s v="Traumflug"/>
    <n v="0"/>
    <n v="0"/>
    <n v="1"/>
    <n v="0"/>
    <x v="2"/>
    <n v="133"/>
    <n v="256000"/>
    <n v="0.51953099999999997"/>
    <n v="1.924812"/>
    <n v="4798"/>
    <n v="95"/>
    <m/>
    <n v="1117.99"/>
    <n v="4051.45"/>
    <n v="4861.32"/>
    <n v="2386.3111194805197"/>
    <n v="622.57214208709956"/>
    <n v="2256.1202739369578"/>
    <n v="2707.1104444322928"/>
    <n v="1328.8587781118363"/>
    <n v="142.55804468223999"/>
    <n v="176.59063127756801"/>
    <m/>
    <n v="1"/>
  </r>
  <r>
    <s v="3B73B45B47B8E0E44CBBA214FEBCC2F217855949"/>
    <s v="saygutentag11"/>
    <n v="147"/>
    <n v="1525007235"/>
    <n v="1525007235"/>
    <n v="-0.40372564836500002"/>
    <n v="-0.40372564836500002"/>
    <n v="146540"/>
    <n v="2.92671029624E-2"/>
    <n v="0"/>
    <x v="4"/>
    <s v="072.2:073.0 04-29-08:07:15"/>
    <s v="saygutentag11"/>
    <n v="1"/>
    <n v="0"/>
    <n v="0"/>
    <n v="0"/>
    <x v="0"/>
    <n v="139"/>
    <n v="245760"/>
    <n v="0.56559199999999998"/>
    <n v="1.7680579999999999"/>
    <n v="4651"/>
    <n v="93"/>
    <m/>
    <n v="10125.48"/>
    <n v="10125.48"/>
    <n v="4861.32"/>
    <n v="2386.3111194805197"/>
    <n v="6037.5640219931593"/>
    <n v="6037.5640219931593"/>
    <n v="2898.680431090258"/>
    <n v="1422.8961155676379"/>
    <n v="146.54038465781761"/>
    <n v="176.30626926047233"/>
    <m/>
    <n v="1"/>
  </r>
  <r>
    <s v="A77F16A6B3131EADB5D51DE2F8D0914F702AD357"/>
    <s v="doboz"/>
    <n v="140"/>
    <n v="1524999455"/>
    <n v="1524999455"/>
    <n v="-0.46783977758599998"/>
    <n v="-0.46783977758599998"/>
    <n v="139502"/>
    <n v="-8.1856369498500003E-2"/>
    <n v="0.4"/>
    <x v="4"/>
    <s v="069.9:070.7 04-29-05:57:35"/>
    <s v="doboz"/>
    <n v="0"/>
    <n v="0"/>
    <n v="1"/>
    <n v="0"/>
    <x v="2"/>
    <n v="144"/>
    <n v="262144"/>
    <n v="0.54931600000000003"/>
    <n v="1.820444"/>
    <n v="4706"/>
    <n v="94"/>
    <m/>
    <n v="1117.99"/>
    <n v="4051.45"/>
    <n v="4861.32"/>
    <n v="2386.3111194805197"/>
    <n v="594.94980705662795"/>
    <n v="2156.0205330992003"/>
    <n v="2587.0011324256266"/>
    <n v="1269.8998560917548"/>
    <n v="139.50260934449562"/>
    <n v="176.29502654114694"/>
    <m/>
    <n v="1"/>
  </r>
  <r>
    <s v="5AF95DFF3A7B45A01D83C68B9408A280F7A3CDF8"/>
    <s v="katthult47"/>
    <n v="139"/>
    <n v="1524957104"/>
    <n v="1524957104"/>
    <n v="-0.46788450903399997"/>
    <n v="-0.46788450903399997"/>
    <n v="139490"/>
    <n v="1.3719987361600001E-3"/>
    <n v="0"/>
    <x v="4"/>
    <s v="072.3:073.1 04-28-18:11:44"/>
    <s v="katthult47"/>
    <n v="0"/>
    <n v="0"/>
    <n v="1"/>
    <n v="0"/>
    <x v="2"/>
    <n v="139"/>
    <n v="262144"/>
    <n v="0.53024300000000002"/>
    <n v="1.885928"/>
    <n v="4765"/>
    <n v="95"/>
    <m/>
    <n v="1117.99"/>
    <n v="4051.45"/>
    <n v="4861.32"/>
    <n v="2386.3111194805197"/>
    <n v="594.89979774507833"/>
    <n v="2155.8393058742004"/>
    <n v="2586.7836785428349"/>
    <n v="1269.7931129400017"/>
    <n v="139.49088326379109"/>
    <n v="176.28681828465378"/>
    <m/>
    <n v="1"/>
  </r>
  <r>
    <s v="795592D1633F8647A6DFC66812AAA8BC9949DFE6"/>
    <s v="beavertor"/>
    <n v="142"/>
    <n v="1524944998"/>
    <n v="1524944998"/>
    <n v="-0.44492588986300002"/>
    <n v="-0.44492588986300002"/>
    <n v="142098"/>
    <n v="-4.8296502597099999E-2"/>
    <n v="0"/>
    <x v="4"/>
    <s v="069.8:070.6 04-28-14:49:58"/>
    <s v="beavertor"/>
    <n v="0"/>
    <n v="0"/>
    <n v="1"/>
    <n v="0"/>
    <x v="2"/>
    <n v="146"/>
    <n v="256000"/>
    <n v="0.57031200000000004"/>
    <n v="1.753425"/>
    <n v="4630"/>
    <n v="92"/>
    <m/>
    <n v="1117.99"/>
    <n v="4051.45"/>
    <n v="4861.32"/>
    <n v="2386.3111194805197"/>
    <n v="620.56730439206467"/>
    <n v="2248.8550035145486"/>
    <n v="2698.3928730912007"/>
    <n v="1324.5795211556779"/>
    <n v="142.09897219507201"/>
    <n v="176.26928053655041"/>
    <m/>
    <n v="1"/>
  </r>
  <r>
    <s v="36C141F9D75DD51E68A9858E70C78ECDE71122B6"/>
    <s v="italktomachines"/>
    <n v="142"/>
    <n v="1525005297"/>
    <n v="1525005297"/>
    <n v="-0.445091718144"/>
    <n v="-0.445091718144"/>
    <n v="142056"/>
    <n v="-5.44280346964E-2"/>
    <n v="0"/>
    <x v="4"/>
    <s v="071.5:072.3 04-29-07:34:57"/>
    <s v="italktomachines"/>
    <n v="0"/>
    <n v="0"/>
    <n v="1"/>
    <n v="0"/>
    <x v="2"/>
    <n v="148"/>
    <n v="256000"/>
    <n v="0.578125"/>
    <n v="1.72973"/>
    <n v="4606"/>
    <n v="92"/>
    <m/>
    <n v="1117.99"/>
    <n v="4051.45"/>
    <n v="4861.32"/>
    <n v="2386.3111194805197"/>
    <n v="620.38191003218947"/>
    <n v="2248.1831585254913"/>
    <n v="2697.5867287522101"/>
    <n v="1324.1838032848032"/>
    <n v="142.05652015513601"/>
    <n v="176.2395641085952"/>
    <m/>
    <n v="1"/>
  </r>
  <r>
    <s v="8C3E6058E767CB11F9CD205FDF0E2906C83BA923"/>
    <s v="houmgabot"/>
    <n v="142"/>
    <n v="1525005297"/>
    <n v="1525005297"/>
    <n v="-0.44621778257200001"/>
    <n v="-0.44621778257200001"/>
    <n v="141768"/>
    <n v="-2.42079947043E-2"/>
    <n v="0"/>
    <x v="4"/>
    <s v="071.5:072.3 04-29-07:34:57"/>
    <s v="houmgabot"/>
    <n v="0"/>
    <n v="0"/>
    <n v="1"/>
    <n v="0"/>
    <x v="2"/>
    <n v="148"/>
    <n v="256000"/>
    <n v="0.578125"/>
    <n v="1.72973"/>
    <n v="4604"/>
    <n v="92"/>
    <m/>
    <n v="1117.99"/>
    <n v="4051.45"/>
    <n v="4861.32"/>
    <n v="2386.3111194805197"/>
    <n v="619.12298126232974"/>
    <n v="2243.6209647986707"/>
    <n v="2692.1125692270848"/>
    <n v="1321.4966632190153"/>
    <n v="141.76824766156801"/>
    <n v="176.03777336309756"/>
    <m/>
    <n v="1"/>
  </r>
  <r>
    <s v="D38B0A75D411123015D55DF0BBF64F1D8F9C4892"/>
    <s v="Nupezes"/>
    <n v="141"/>
    <n v="1524944998"/>
    <n v="1524944998"/>
    <n v="-0.45014955588400002"/>
    <n v="-0.45014955588400002"/>
    <n v="140761"/>
    <n v="-4.8634431088200002E-2"/>
    <n v="0"/>
    <x v="4"/>
    <s v="069.8:070.6 04-28-14:49:58"/>
    <s v="Nupezes"/>
    <n v="0"/>
    <n v="0"/>
    <n v="1"/>
    <n v="0"/>
    <x v="2"/>
    <n v="141"/>
    <n v="256000"/>
    <n v="0.55078099999999997"/>
    <n v="1.8156030000000001"/>
    <n v="4701"/>
    <n v="94"/>
    <m/>
    <n v="1117.99"/>
    <n v="4051.45"/>
    <n v="4861.32"/>
    <n v="2386.3111194805197"/>
    <n v="614.72729801724677"/>
    <n v="2227.6915818137677"/>
    <n v="2672.9989609899926"/>
    <n v="1312.1142288453127"/>
    <n v="140.76171369369598"/>
    <n v="175.33319958558718"/>
    <m/>
    <n v="1"/>
  </r>
  <r>
    <s v="E1ED7CCD6D189381FF3CF9600FCE1643B9260EAE"/>
    <s v="randomretor"/>
    <n v="141"/>
    <n v="1525002309"/>
    <n v="1525002309"/>
    <n v="-0.45075762696999999"/>
    <n v="-0.45075762696999999"/>
    <n v="140606"/>
    <n v="-5.6860806930999999E-2"/>
    <n v="0"/>
    <x v="4"/>
    <s v="070.7:071.5 04-29-06:45:09"/>
    <s v="randomretor"/>
    <n v="0"/>
    <n v="0"/>
    <n v="1"/>
    <n v="0"/>
    <x v="2"/>
    <n v="155"/>
    <n v="256000"/>
    <n v="0.60546900000000003"/>
    <n v="1.651613"/>
    <n v="4516"/>
    <n v="90"/>
    <m/>
    <n v="1117.99"/>
    <n v="4051.45"/>
    <n v="4861.32"/>
    <n v="2386.3111194805197"/>
    <n v="614.04748062380975"/>
    <n v="2225.2280122123934"/>
    <n v="2670.0429328581995"/>
    <n v="1310.6631820513564"/>
    <n v="140.60604749568"/>
    <n v="175.22423324697601"/>
    <m/>
    <n v="1"/>
  </r>
  <r>
    <s v="EABB390323F80D4457BAA5CEEE511455700E929D"/>
    <s v="TORB"/>
    <n v="139"/>
    <n v="1524995247"/>
    <n v="1524995247"/>
    <n v="-0.45548070281000003"/>
    <n v="-0.45548070281000003"/>
    <n v="139396"/>
    <n v="-9.2291098336099997E-2"/>
    <n v="0.4"/>
    <x v="4"/>
    <s v="069.1:069.9 04-29-04:47:27"/>
    <s v="TORB"/>
    <n v="0"/>
    <n v="0"/>
    <n v="1"/>
    <n v="0"/>
    <x v="2"/>
    <n v="139"/>
    <n v="256000"/>
    <n v="0.54296900000000003"/>
    <n v="1.8417269999999999"/>
    <n v="4718"/>
    <n v="94"/>
    <m/>
    <n v="1117.99"/>
    <n v="4051.45"/>
    <n v="4861.32"/>
    <n v="2386.3111194805197"/>
    <n v="608.76712906544799"/>
    <n v="2206.0927066004251"/>
    <n v="2647.0825498156901"/>
    <n v="1299.3924536562145"/>
    <n v="139.39694008063995"/>
    <n v="174.37785805644802"/>
    <m/>
    <n v="1"/>
  </r>
  <r>
    <s v="3875C9C843D33762FA733BCAF128F26A10BC75E7"/>
    <s v="cave"/>
    <n v="117"/>
    <n v="1524966613"/>
    <n v="1524966613"/>
    <n v="-0.61799987242800003"/>
    <n v="-0.61799987242800003"/>
    <n v="117350"/>
    <n v="7.3105786726000002E-2"/>
    <n v="0"/>
    <x v="6"/>
    <s v="076.6:077.4 04-28-20:50:13"/>
    <s v="cave"/>
    <n v="1"/>
    <n v="0"/>
    <n v="0"/>
    <n v="0"/>
    <x v="0"/>
    <n v="117"/>
    <n v="307200"/>
    <n v="0.380859"/>
    <n v="2.6256409999999999"/>
    <n v="5245"/>
    <n v="104"/>
    <m/>
    <n v="10125.48"/>
    <n v="10125.48"/>
    <n v="4861.32"/>
    <n v="885.64026081730776"/>
    <n v="3867.934651727734"/>
    <n v="3867.934651727734"/>
    <n v="1857.0248601683147"/>
    <n v="338.31469261511091"/>
    <n v="117.35043919011838"/>
    <n v="174.30530743308287"/>
    <m/>
    <n v="1"/>
  </r>
  <r>
    <s v="63CD2CF8ACA80D2A0D8B25437DC0ABC6093F0FA3"/>
    <s v="Unnamed"/>
    <n v="24"/>
    <n v="1524998348"/>
    <n v="1524998348"/>
    <n v="-0.95450877545699997"/>
    <n v="-0.95450877545699997"/>
    <n v="23878"/>
    <n v="7.3314024254599996E-4"/>
    <n v="0"/>
    <x v="7"/>
    <s v="098.0:098.8 04-29-05:39:08"/>
    <s v="Unnamed"/>
    <n v="1"/>
    <n v="0"/>
    <n v="0"/>
    <n v="0"/>
    <x v="0"/>
    <n v="24"/>
    <n v="524912"/>
    <n v="4.5721999999999999E-2"/>
    <n v="21.871333"/>
    <n v="6358"/>
    <n v="127"/>
    <m/>
    <n v="10125.48"/>
    <n v="10125.48"/>
    <n v="4861.32"/>
    <n v="509.99709399477808"/>
    <n v="460.62048428565595"/>
    <n v="460.62048428565595"/>
    <n v="221.14739969537689"/>
    <n v="23.200392319193941"/>
    <n v="23.878889657315231"/>
    <n v="174.18882276012064"/>
    <m/>
    <n v="1"/>
  </r>
  <r>
    <s v="2A36005A811C8B420F380D67C4A9D630655F0900"/>
    <s v="AngbandFreeBogatov"/>
    <n v="95"/>
    <n v="1524953164"/>
    <n v="1524953164"/>
    <n v="-0.73584374838699995"/>
    <n v="-0.73584374838699995"/>
    <n v="94673"/>
    <n v="-1.9643077833000001E-2"/>
    <n v="0.05"/>
    <x v="6"/>
    <s v="084.4:085.2 04-28-17:06:04"/>
    <s v="AngbandFreeBogatov"/>
    <n v="1"/>
    <n v="0"/>
    <n v="0"/>
    <n v="0"/>
    <x v="0"/>
    <n v="129"/>
    <n v="358400"/>
    <n v="0.359933"/>
    <n v="2.778295"/>
    <n v="5288"/>
    <n v="105"/>
    <m/>
    <n v="10125.48"/>
    <n v="10125.48"/>
    <n v="4861.32"/>
    <n v="885.64026081730776"/>
    <n v="2674.7088425823995"/>
    <n v="2674.7088425823995"/>
    <n v="1284.1480690913093"/>
    <n v="233.94741157505973"/>
    <n v="94.673600578099212"/>
    <n v="173.79152040466946"/>
    <m/>
    <n v="1"/>
  </r>
  <r>
    <s v="F742FC668AE3FEEE478971DCA08B9EB4614AE641"/>
    <s v="Unnamed"/>
    <n v="136"/>
    <n v="1524991634"/>
    <n v="1524991634"/>
    <n v="-0.48202780399900003"/>
    <n v="-0.48202780399900003"/>
    <n v="135783"/>
    <n v="-0.13053589093699999"/>
    <n v="0"/>
    <x v="4"/>
    <s v="068.3:069.1 04-29-03:47:14"/>
    <s v="Unnamed"/>
    <n v="0"/>
    <n v="0"/>
    <n v="1"/>
    <n v="0"/>
    <x v="2"/>
    <n v="142"/>
    <n v="262144"/>
    <n v="0.54168700000000003"/>
    <n v="1.846085"/>
    <n v="4726"/>
    <n v="94"/>
    <m/>
    <n v="1117.99"/>
    <n v="4051.45"/>
    <n v="4861.32"/>
    <n v="2386.3111194805197"/>
    <n v="579.08773540715799"/>
    <n v="2098.5384534882514"/>
    <n v="2518.0285958635809"/>
    <n v="1236.0428108989295"/>
    <n v="135.78330334848613"/>
    <n v="173.6915123439403"/>
    <m/>
    <n v="1"/>
  </r>
  <r>
    <s v="92808CA58D8F32CA34A34C547610869BF4E2A6EC"/>
    <s v="mrkoolltor"/>
    <n v="135"/>
    <n v="1524961570"/>
    <n v="1524961570"/>
    <n v="-0.48312843382499998"/>
    <n v="-0.48312843382499998"/>
    <n v="135494"/>
    <n v="-4.7378650209100003E-2"/>
    <n v="0"/>
    <x v="4"/>
    <s v="073.9:074.7 04-28-19:26:10"/>
    <s v="mrkoolltor"/>
    <n v="0"/>
    <n v="0"/>
    <n v="1"/>
    <n v="0"/>
    <x v="2"/>
    <n v="135"/>
    <n v="262144"/>
    <n v="0.514984"/>
    <n v="1.9418070000000001"/>
    <n v="4814"/>
    <n v="96"/>
    <m/>
    <n v="1117.99"/>
    <n v="4051.45"/>
    <n v="4861.32"/>
    <n v="2386.3111194805197"/>
    <n v="577.85724226798834"/>
    <n v="2094.079306779704"/>
    <n v="2512.6780820778513"/>
    <n v="1233.416365706714"/>
    <n v="135.49477984337921"/>
    <n v="173.48954589036543"/>
    <m/>
    <n v="1"/>
  </r>
  <r>
    <s v="A669DBFBE7786308A49A6B2E5166094EBD42113D"/>
    <s v="Unnamed"/>
    <n v="138"/>
    <n v="1525006228"/>
    <n v="1525006228"/>
    <n v="-0.461079121373"/>
    <n v="-0.461079121373"/>
    <n v="137963"/>
    <n v="3.08569752754E-2"/>
    <n v="0"/>
    <x v="6"/>
    <s v="075.0:075.8 04-29-07:50:28"/>
    <s v="Unnamed"/>
    <n v="0"/>
    <n v="0"/>
    <n v="1"/>
    <n v="0"/>
    <x v="2"/>
    <n v="130"/>
    <n v="256000"/>
    <n v="0.50781200000000004"/>
    <n v="1.969231"/>
    <n v="4837"/>
    <n v="96"/>
    <m/>
    <n v="1117.99"/>
    <n v="4051.45"/>
    <n v="4861.32"/>
    <n v="885.64026081730776"/>
    <n v="602.50815309619975"/>
    <n v="2183.4109937133589"/>
    <n v="2619.8668456870073"/>
    <n v="477.29002750710896"/>
    <n v="137.963744928512"/>
    <n v="173.3746214499584"/>
    <m/>
    <n v="1"/>
  </r>
  <r>
    <s v="A58419B7E3386E64B351084C6D1AD65D6F6492A7"/>
    <s v="afriendoftor"/>
    <n v="138"/>
    <n v="1524950916"/>
    <n v="1524950916"/>
    <n v="-0.461968921142"/>
    <n v="-0.461968921142"/>
    <n v="137735"/>
    <n v="-2.52679110404E-2"/>
    <n v="0"/>
    <x v="4"/>
    <s v="070.6:071.4 04-28-16:28:36"/>
    <s v="afriendoftor"/>
    <n v="0"/>
    <n v="0"/>
    <n v="1"/>
    <n v="0"/>
    <x v="2"/>
    <n v="138"/>
    <n v="256000"/>
    <n v="0.53906200000000004"/>
    <n v="1.8550720000000001"/>
    <n v="4731"/>
    <n v="94"/>
    <m/>
    <n v="1117.99"/>
    <n v="4051.45"/>
    <n v="4861.32"/>
    <n v="2386.3111194805197"/>
    <n v="601.51336585245554"/>
    <n v="2179.8060144392443"/>
    <n v="2615.5412442739726"/>
    <n v="1283.9095461049458"/>
    <n v="137.73595618764801"/>
    <n v="173.21516933135359"/>
    <m/>
    <n v="1"/>
  </r>
  <r>
    <s v="4D596DB0B8214621D60183B6CBF73DF67B0A97CD"/>
    <s v="CrashM"/>
    <n v="135"/>
    <n v="1524999455"/>
    <n v="1524999455"/>
    <n v="-0.48498192988299998"/>
    <n v="-0.48498192988299998"/>
    <n v="135008"/>
    <n v="-0.100790464777"/>
    <n v="0"/>
    <x v="4"/>
    <s v="069.9:070.7 04-29-05:57:35"/>
    <s v="CrashM"/>
    <n v="0"/>
    <n v="0"/>
    <n v="1"/>
    <n v="0"/>
    <x v="2"/>
    <n v="145"/>
    <n v="262144"/>
    <n v="0.55313100000000004"/>
    <n v="1.80789"/>
    <n v="4691"/>
    <n v="93"/>
    <m/>
    <n v="1117.99"/>
    <n v="4051.45"/>
    <n v="4861.32"/>
    <n v="2386.3111194805197"/>
    <n v="575.78505221010482"/>
    <n v="2086.5699601755196"/>
    <n v="2503.6676446211741"/>
    <n v="1228.9933474535949"/>
    <n v="135.00889697275085"/>
    <n v="173.1494278809256"/>
    <m/>
    <n v="1"/>
  </r>
  <r>
    <s v="5D5498F76347A2451839667C0913BDDFF302C8F2"/>
    <s v="ididnteditheconfig"/>
    <n v="135"/>
    <n v="1525008480"/>
    <n v="1525008480"/>
    <n v="-0.48654719180599998"/>
    <n v="-0.48654719180599998"/>
    <n v="134598"/>
    <n v="3.39904552522E-2"/>
    <n v="0"/>
    <x v="6"/>
    <s v="075.8:076.6 04-29-08:28:00"/>
    <s v="ididnteditheconfig"/>
    <n v="0"/>
    <n v="0"/>
    <n v="1"/>
    <n v="0"/>
    <x v="2"/>
    <n v="126"/>
    <n v="262144"/>
    <n v="0.48065200000000002"/>
    <n v="2.080508"/>
    <n v="4912"/>
    <n v="98"/>
    <m/>
    <n v="1117.99"/>
    <n v="4051.45"/>
    <n v="4861.32"/>
    <n v="885.64026081730776"/>
    <n v="574.03510503281007"/>
    <n v="2080.228379757581"/>
    <n v="2496.0584055296558"/>
    <n v="454.73447896631325"/>
    <n v="134.59857295120793"/>
    <n v="172.86220106584557"/>
    <m/>
    <n v="1"/>
  </r>
  <r>
    <s v="D16AC6B3D69332A011A3E1EF90B1E07B3BDDCF3B"/>
    <s v="prenestino"/>
    <n v="36"/>
    <n v="1524994035"/>
    <n v="1524994035"/>
    <n v="-0.92800045304000001"/>
    <n v="-0.92800045304000001"/>
    <n v="35509"/>
    <n v="-5.0287614680299998E-2"/>
    <n v="0"/>
    <x v="7"/>
    <s v="097.3:098.1 04-29-04:27:15"/>
    <s v="prenestino"/>
    <n v="0"/>
    <n v="0"/>
    <n v="1"/>
    <n v="0"/>
    <x v="2"/>
    <n v="36"/>
    <n v="493192"/>
    <n v="7.2994000000000003E-2"/>
    <n v="13.699778"/>
    <n v="6293"/>
    <n v="125"/>
    <m/>
    <n v="1117.99"/>
    <n v="4051.45"/>
    <n v="4861.32"/>
    <n v="509.99709399477808"/>
    <n v="80.4947735058104"/>
    <n v="291.70256453109198"/>
    <n v="350.01283762758715"/>
    <n v="36.719559718540559"/>
    <n v="35.509600564296314"/>
    <n v="172.81432039500746"/>
    <m/>
    <n v="1"/>
  </r>
  <r>
    <s v="69113B8A20E46A059FBA6F42DD7EF5755BA0A2F3"/>
    <s v="violinandchess"/>
    <n v="115"/>
    <n v="1524995200"/>
    <n v="1524995200"/>
    <n v="-0.62513970500899996"/>
    <n v="-0.62513970500899996"/>
    <n v="115157"/>
    <n v="-0.16374474380099999"/>
    <n v="0"/>
    <x v="6"/>
    <s v="084.5:085.3 04-29-04:46:40"/>
    <s v="violinandchess"/>
    <n v="0"/>
    <n v="0"/>
    <n v="1"/>
    <n v="0"/>
    <x v="2"/>
    <n v="95"/>
    <n v="307200"/>
    <n v="0.30924499999999999"/>
    <n v="3.2336839999999998"/>
    <n v="5450"/>
    <n v="109"/>
    <m/>
    <n v="1117.99"/>
    <n v="4051.45"/>
    <n v="4861.32"/>
    <n v="885.64026081730776"/>
    <n v="419.09006119698813"/>
    <n v="1518.7277421412871"/>
    <n v="1822.3158492456482"/>
    <n v="331.99136942588223"/>
    <n v="115.1570826212352"/>
    <n v="172.76995783486464"/>
    <m/>
    <n v="1"/>
  </r>
  <r>
    <s v="E7FFF8C3D5736AB87215C5DB05620103033E69C3"/>
    <s v="rasptor4273"/>
    <n v="137"/>
    <n v="1524966613"/>
    <n v="1524966613"/>
    <n v="-0.46644964012700002"/>
    <n v="-0.46644964012700002"/>
    <n v="136588"/>
    <n v="8.5176059698400003E-2"/>
    <n v="0"/>
    <x v="6"/>
    <s v="076.6:077.4 04-28-20:50:13"/>
    <s v="rasptor4273"/>
    <n v="0"/>
    <n v="0"/>
    <n v="1"/>
    <n v="0"/>
    <x v="2"/>
    <n v="137"/>
    <n v="256000"/>
    <n v="0.53515599999999997"/>
    <n v="1.8686130000000001"/>
    <n v="4751"/>
    <n v="95"/>
    <m/>
    <n v="1117.99"/>
    <n v="4051.45"/>
    <n v="4861.32"/>
    <n v="885.64026081730776"/>
    <n v="596.50396683441534"/>
    <n v="2161.652605507466"/>
    <n v="2593.7590354578124"/>
    <n v="472.53367987709214"/>
    <n v="136.58889212748801"/>
    <n v="172.41222448924159"/>
    <m/>
    <n v="1"/>
  </r>
  <r>
    <s v="5AF72B958B17F457F7B6C8C216B1DF009B3666BE"/>
    <s v="sharktor"/>
    <n v="136"/>
    <n v="1525007235"/>
    <n v="1525007235"/>
    <n v="-0.46704043824899999"/>
    <n v="-0.46704043824899999"/>
    <n v="136437"/>
    <n v="-2.8385355364100001E-2"/>
    <n v="0"/>
    <x v="4"/>
    <s v="072.2:073.0 04-29-08:07:15"/>
    <s v="sharktor"/>
    <n v="0"/>
    <n v="0"/>
    <n v="1"/>
    <n v="0"/>
    <x v="2"/>
    <n v="144"/>
    <n v="256000"/>
    <n v="0.5625"/>
    <n v="1.7777780000000001"/>
    <n v="4660"/>
    <n v="93"/>
    <m/>
    <n v="1117.99"/>
    <n v="4051.45"/>
    <n v="4861.32"/>
    <n v="2386.3111194805197"/>
    <n v="595.84346044200049"/>
    <n v="2159.2590164560888"/>
    <n v="2590.8869767313713"/>
    <n v="1271.8073284398761"/>
    <n v="136.437647808256"/>
    <n v="172.30635346577921"/>
    <m/>
    <n v="1"/>
  </r>
  <r>
    <s v="D2FD2FCCFD7CC42C677DCBC4539BF43520D18803"/>
    <s v="Unnamed"/>
    <n v="158"/>
    <n v="1524976261"/>
    <n v="1524976261"/>
    <n v="-0.22678544396399999"/>
    <n v="-0.22678544396399999"/>
    <n v="158354"/>
    <n v="-0.46155800184500001"/>
    <n v="0"/>
    <x v="2"/>
    <s v="034.6:035.4 04-28-23:31:01"/>
    <s v="Unnamed"/>
    <n v="0"/>
    <n v="0"/>
    <n v="1"/>
    <n v="0"/>
    <x v="2"/>
    <n v="158"/>
    <n v="204800"/>
    <n v="0.77148399999999995"/>
    <n v="1.296203"/>
    <n v="4075"/>
    <n v="81"/>
    <m/>
    <n v="1117.99"/>
    <n v="4051.45"/>
    <n v="4861.32"/>
    <n v="6440.9193022088357"/>
    <n v="864.44614150268762"/>
    <n v="3132.6401130520521"/>
    <n v="3758.843385548927"/>
    <n v="4980.2125587211076"/>
    <n v="158.3543410761728"/>
    <n v="172.28803875332096"/>
    <m/>
    <n v="1"/>
  </r>
  <r>
    <s v="B1BE571265671D694B09BE651AC308E9F6AD3303"/>
    <s v="doggerel"/>
    <n v="134"/>
    <n v="1524999455"/>
    <n v="1524999455"/>
    <n v="-0.49067646428900002"/>
    <n v="-0.49067646428900002"/>
    <n v="133516"/>
    <n v="-0.105859009127"/>
    <n v="0"/>
    <x v="4"/>
    <s v="069.9:070.7 04-29-05:57:35"/>
    <s v="doggerel"/>
    <n v="0"/>
    <n v="0"/>
    <n v="1"/>
    <n v="0"/>
    <x v="2"/>
    <n v="134"/>
    <n v="262144"/>
    <n v="0.51116899999999998"/>
    <n v="1.956299"/>
    <n v="4833"/>
    <n v="96"/>
    <m/>
    <n v="1117.99"/>
    <n v="4051.45"/>
    <n v="4861.32"/>
    <n v="2386.3111194805197"/>
    <n v="569.41861968954083"/>
    <n v="2063.4988387563308"/>
    <n v="2475.9846906225985"/>
    <n v="1215.4044166802928"/>
    <n v="133.51610894542438"/>
    <n v="172.10447626179706"/>
    <m/>
    <n v="1"/>
  </r>
  <r>
    <s v="1B72F1211F5153655CA28D1611D70745C1774851"/>
    <s v="NekoTor"/>
    <n v="134"/>
    <n v="1524966613"/>
    <n v="1524966613"/>
    <n v="-0.49072088155499999"/>
    <n v="-0.49072088155499999"/>
    <n v="133504"/>
    <n v="-3.8935205062600002E-2"/>
    <n v="0.2"/>
    <x v="6"/>
    <s v="076.6:077.4 04-28-20:50:13"/>
    <s v="NekoTor"/>
    <n v="0"/>
    <n v="0"/>
    <n v="1"/>
    <n v="0"/>
    <x v="2"/>
    <n v="118"/>
    <n v="262144"/>
    <n v="0.45013399999999998"/>
    <n v="2.2215590000000001"/>
    <n v="5012"/>
    <n v="100"/>
    <m/>
    <n v="1117.99"/>
    <n v="4051.45"/>
    <n v="4861.32"/>
    <n v="885.64026081730776"/>
    <n v="569.36896163032566"/>
    <n v="2063.3188844239953"/>
    <n v="2475.7687640790477"/>
    <n v="451.03809128843841"/>
    <n v="133.5044652256461"/>
    <n v="172.09632565795226"/>
    <m/>
    <n v="1"/>
  </r>
  <r>
    <s v="57674C25703AF6BC5647A9E55E2EB67194A6AEA6"/>
    <s v="fckbnd1312"/>
    <n v="136"/>
    <n v="1524959635"/>
    <n v="1524959635"/>
    <n v="-0.46838241290299998"/>
    <n v="-0.46838241290299998"/>
    <n v="136094"/>
    <n v="6.7617743431499996E-3"/>
    <n v="0"/>
    <x v="4"/>
    <s v="073.1:073.9 04-28-18:53:55"/>
    <s v="fckbnd1312"/>
    <n v="0"/>
    <n v="0"/>
    <n v="1"/>
    <n v="0"/>
    <x v="2"/>
    <n v="136"/>
    <n v="256000"/>
    <n v="0.53125"/>
    <n v="1.8823529999999999"/>
    <n v="4762"/>
    <n v="95"/>
    <m/>
    <n v="1117.99"/>
    <n v="4051.45"/>
    <n v="4861.32"/>
    <n v="2386.3111194805197"/>
    <n v="594.34314619857503"/>
    <n v="2153.8220732441405"/>
    <n v="2584.3632085063878"/>
    <n v="1268.6049594009748"/>
    <n v="136.09410229683201"/>
    <n v="172.06587160778241"/>
    <m/>
    <n v="1"/>
  </r>
  <r>
    <s v="F5F27F26E90667828D03DF6AA03FBE9CEA561E76"/>
    <s v="boedi9berlin"/>
    <n v="133"/>
    <n v="1525005297"/>
    <n v="1525005297"/>
    <n v="-0.49144846074300003"/>
    <n v="-0.49144846074300003"/>
    <n v="133313"/>
    <n v="-9.4740730984800001E-2"/>
    <n v="0"/>
    <x v="4"/>
    <s v="071.5:072.3 04-29-07:34:57"/>
    <s v="boedi9berlin"/>
    <n v="0"/>
    <n v="0"/>
    <n v="1"/>
    <n v="0"/>
    <x v="2"/>
    <n v="152"/>
    <n v="262144"/>
    <n v="0.57983399999999996"/>
    <n v="1.7246319999999999"/>
    <n v="4597"/>
    <n v="91"/>
    <m/>
    <n v="1117.99"/>
    <n v="4051.45"/>
    <n v="4861.32"/>
    <n v="2386.3111194805197"/>
    <n v="568.55553537393337"/>
    <n v="2060.3711337227724"/>
    <n v="2472.2317688208386"/>
    <n v="1213.5621929579129"/>
    <n v="133.31373470698699"/>
    <n v="171.9628142948909"/>
    <m/>
    <n v="1"/>
  </r>
  <r>
    <s v="71DFEA47955EE131EB9166C7B57C0F0A206398F0"/>
    <s v="GoNutsGuysMars"/>
    <n v="40"/>
    <n v="1524994035"/>
    <n v="1524994035"/>
    <n v="-0.91703912109600005"/>
    <n v="-0.91703912109600005"/>
    <n v="39756"/>
    <n v="6.65962417886E-3"/>
    <n v="0"/>
    <x v="7"/>
    <s v="097.3:098.1 04-29-04:27:15"/>
    <s v="GoNutsGuysMars"/>
    <n v="1"/>
    <n v="0"/>
    <n v="0"/>
    <n v="0"/>
    <x v="0"/>
    <n v="40"/>
    <n v="479219"/>
    <n v="8.3469000000000002E-2"/>
    <n v="11.980475"/>
    <n v="6265"/>
    <n v="125"/>
    <m/>
    <n v="10125.48"/>
    <n v="10125.48"/>
    <n v="4861.32"/>
    <n v="509.99709399477808"/>
    <n v="840.01872012487331"/>
    <n v="840.01872012487331"/>
    <n v="403.29937983359298"/>
    <n v="42.309807156292663"/>
    <n v="39.756429427495945"/>
    <n v="171.59520059924719"/>
    <m/>
    <n v="1"/>
  </r>
  <r>
    <s v="64E764871F3CFD0BAEC040F2A06AD5A0B818610D"/>
    <s v="w3ctag"/>
    <n v="135"/>
    <n v="1524999455"/>
    <n v="1524999455"/>
    <n v="-0.47208840428400001"/>
    <n v="-0.47208840428400001"/>
    <n v="135145"/>
    <n v="-8.7673296917500004E-2"/>
    <n v="0"/>
    <x v="4"/>
    <s v="069.9:070.7 04-29-05:57:35"/>
    <s v="w3ctag"/>
    <n v="0"/>
    <n v="0"/>
    <n v="1"/>
    <n v="0"/>
    <x v="2"/>
    <n v="135"/>
    <n v="256000"/>
    <n v="0.52734400000000003"/>
    <n v="1.896296"/>
    <n v="4769"/>
    <n v="95"/>
    <m/>
    <n v="1117.99"/>
    <n v="4051.45"/>
    <n v="4861.32"/>
    <n v="2386.3111194805197"/>
    <n v="590.19988489453078"/>
    <n v="2138.8074344635879"/>
    <n v="2566.3471984861048"/>
    <n v="1259.7613109597955"/>
    <n v="135.145368503296"/>
    <n v="171.40175795230721"/>
    <m/>
    <n v="1"/>
  </r>
  <r>
    <s v="B233E6F3D6E7F71BB527532BD4696A394855B45F"/>
    <s v="Spilman"/>
    <n v="135"/>
    <n v="1524963456"/>
    <n v="1524963456"/>
    <n v="-0.47309971772100001"/>
    <n v="-0.47309971772100001"/>
    <n v="134886"/>
    <n v="6.9564046244800001E-3"/>
    <n v="0"/>
    <x v="4"/>
    <s v="074.7:075.5 04-28-19:57:36"/>
    <s v="Spilman"/>
    <n v="1"/>
    <n v="0"/>
    <n v="0"/>
    <n v="0"/>
    <x v="0"/>
    <n v="135"/>
    <n v="256000"/>
    <n v="0.52734400000000003"/>
    <n v="1.896296"/>
    <n v="4774"/>
    <n v="95"/>
    <m/>
    <n v="10125.48"/>
    <n v="10125.48"/>
    <n v="4861.32"/>
    <n v="2386.3111194805197"/>
    <n v="5335.1182702103688"/>
    <n v="5335.1182702103688"/>
    <n v="2561.430880248548"/>
    <n v="1257.3480024598023"/>
    <n v="134.886472263424"/>
    <n v="171.22053058439678"/>
    <m/>
    <n v="1"/>
  </r>
  <r>
    <s v="97FC02820912441BC2DFE3ACF433E455714B0AF5"/>
    <s v="myOnionBox"/>
    <n v="135"/>
    <n v="1525002309"/>
    <n v="1525002309"/>
    <n v="-0.47424259194700003"/>
    <n v="-0.47424259194700003"/>
    <n v="134593"/>
    <n v="-7.9286906624899997E-2"/>
    <n v="0"/>
    <x v="4"/>
    <s v="070.7:071.5 04-29-06:45:09"/>
    <s v="myOnionBox"/>
    <n v="0"/>
    <n v="0"/>
    <n v="1"/>
    <n v="0"/>
    <x v="2"/>
    <n v="155"/>
    <n v="256000"/>
    <n v="0.60546900000000003"/>
    <n v="1.651613"/>
    <n v="4513"/>
    <n v="90"/>
    <m/>
    <n v="1117.99"/>
    <n v="4051.45"/>
    <n v="4861.32"/>
    <n v="2386.3111194805197"/>
    <n v="587.79152462917341"/>
    <n v="2130.0798508563266"/>
    <n v="2555.8750029162097"/>
    <n v="1254.6207489861308"/>
    <n v="134.59389646156799"/>
    <n v="171.01572752309761"/>
    <m/>
    <n v="1"/>
  </r>
  <r>
    <s v="6B2E1FF5B2ADA3B1950A0EFE6D22FB09E846EEE2"/>
    <s v="hasselba"/>
    <n v="131"/>
    <n v="1525005297"/>
    <n v="1525005297"/>
    <n v="-0.49867001613700002"/>
    <n v="-0.49867001613700002"/>
    <n v="131420"/>
    <n v="6.9542361185100002E-2"/>
    <n v="0"/>
    <x v="4"/>
    <s v="071.5:072.3 04-29-07:34:57"/>
    <s v="hasselba"/>
    <n v="0"/>
    <n v="0"/>
    <n v="1"/>
    <n v="0"/>
    <x v="2"/>
    <n v="150"/>
    <n v="262144"/>
    <n v="0.57220499999999996"/>
    <n v="1.747627"/>
    <n v="4623"/>
    <n v="92"/>
    <m/>
    <n v="1117.99"/>
    <n v="4051.45"/>
    <n v="4861.32"/>
    <n v="2386.3111194805197"/>
    <n v="560.48190865899539"/>
    <n v="2031.1133631217513"/>
    <n v="2437.1254771528788"/>
    <n v="1196.3293150212664"/>
    <n v="131.42064728978227"/>
    <n v="170.63765310284757"/>
    <m/>
    <n v="1"/>
  </r>
  <r>
    <s v="54AA4CCFE81F4DD7391D837ABB0892D75355DF30"/>
    <s v="henriwatsonlon0"/>
    <n v="131"/>
    <n v="1525005297"/>
    <n v="1525005297"/>
    <n v="-0.49900046393699998"/>
    <n v="-0.49900046393699998"/>
    <n v="131334"/>
    <n v="-8.3174134975399994E-2"/>
    <n v="0"/>
    <x v="4"/>
    <s v="071.5:072.3 04-29-07:34:57"/>
    <s v="henriwatsonlon0"/>
    <n v="0"/>
    <n v="0"/>
    <n v="1"/>
    <n v="0"/>
    <x v="2"/>
    <n v="153"/>
    <n v="262144"/>
    <n v="0.58364899999999997"/>
    <n v="1.7133590000000001"/>
    <n v="4581"/>
    <n v="91"/>
    <m/>
    <n v="1117.99"/>
    <n v="4051.45"/>
    <n v="4861.32"/>
    <n v="2386.3111194805197"/>
    <n v="560.11247132307335"/>
    <n v="2029.7745703824412"/>
    <n v="2435.5190646537826"/>
    <n v="1195.5407637617184"/>
    <n v="131.33402238169907"/>
    <n v="170.57701566718939"/>
    <m/>
    <n v="1"/>
  </r>
  <r>
    <s v="09C05CD817172BF257299143C609928284B2C4BA"/>
    <s v="UbuntuCore212"/>
    <n v="131"/>
    <n v="1524920476"/>
    <n v="1524920476"/>
    <n v="-0.496715171688"/>
    <n v="-0.496715171688"/>
    <n v="131417"/>
    <n v="0"/>
    <n v="0.428571428571"/>
    <x v="8"/>
    <s v="000.0:100.0 04-28-08:01:16"/>
    <s v="UbuntuCore212"/>
    <n v="0"/>
    <n v="0"/>
    <n v="1"/>
    <n v="1"/>
    <x v="2"/>
    <n v="20"/>
    <n v="261120"/>
    <n v="1"/>
    <n v="1"/>
    <n v="3270"/>
    <n v="65"/>
    <m/>
    <n v="1117.99"/>
    <n v="4051.45"/>
    <n v="4861.32"/>
    <n v="504.85700000000003"/>
    <n v="562.66740520453277"/>
    <n v="2039.033317664652"/>
    <n v="2446.6286015696915"/>
    <n v="254.08686856711137"/>
    <n v="131.41773436882943"/>
    <n v="170.32841405818061"/>
    <m/>
    <n v="1"/>
  </r>
  <r>
    <s v="8E33A4B1985004E5FBA5F8BF61AE3A23A2BF78E8"/>
    <s v="Inferno"/>
    <n v="130"/>
    <n v="1524987958"/>
    <n v="1524987958"/>
    <n v="-0.50861799697499999"/>
    <n v="-0.50861799697499999"/>
    <n v="129772"/>
    <n v="0.141866605555"/>
    <n v="0"/>
    <x v="6"/>
    <s v="082.9:083.7 04-29-02:45:58"/>
    <s v="Inferno"/>
    <n v="0"/>
    <n v="0"/>
    <n v="1"/>
    <n v="0"/>
    <x v="2"/>
    <n v="90"/>
    <n v="264096"/>
    <n v="0.340785"/>
    <n v="2.9344000000000001"/>
    <n v="5351"/>
    <n v="107"/>
    <m/>
    <n v="1117.99"/>
    <n v="4051.45"/>
    <n v="4861.32"/>
    <n v="885.64026081730776"/>
    <n v="549.36016556191976"/>
    <n v="1990.8096161556361"/>
    <n v="2388.7651589454931"/>
    <n v="435.18768531999211"/>
    <n v="129.77202147089042"/>
    <n v="170.06921502962331"/>
    <m/>
    <n v="1"/>
  </r>
  <r>
    <s v="556D59FA36462867092D1A5E15452C38E2D3619B"/>
    <s v="KDFrelayVentura"/>
    <n v="130"/>
    <n v="1524977965"/>
    <n v="1524977965"/>
    <n v="-0.50492253737699999"/>
    <n v="-0.50492253737699999"/>
    <n v="129781"/>
    <n v="0.106863241478"/>
    <n v="0"/>
    <x v="6"/>
    <s v="080.6:081.4 04-28-23:59:25"/>
    <s v="KDFrelayVentura"/>
    <n v="0"/>
    <n v="0"/>
    <n v="1"/>
    <n v="0"/>
    <x v="2"/>
    <n v="138"/>
    <n v="262144"/>
    <n v="0.52642800000000001"/>
    <n v="1.899594"/>
    <n v="4779"/>
    <n v="95"/>
    <m/>
    <n v="1117.99"/>
    <n v="4051.45"/>
    <n v="4861.32"/>
    <n v="885.64026081730776"/>
    <n v="553.49165243788775"/>
    <n v="2005.7815859439534"/>
    <n v="2406.7299705984424"/>
    <n v="438.46053312220465"/>
    <n v="129.78158636184372"/>
    <n v="169.49031045329059"/>
    <m/>
    <n v="1"/>
  </r>
  <r>
    <s v="3A0B8116CE3C2B2347CD5748E964035BE57033F5"/>
    <s v="Unnamed"/>
    <n v="129"/>
    <n v="1525005297"/>
    <n v="1525005297"/>
    <n v="-0.50653467378899997"/>
    <n v="-0.50653467378899997"/>
    <n v="129358"/>
    <n v="-8.9250528487899994E-2"/>
    <n v="0"/>
    <x v="4"/>
    <s v="071.5:072.3 04-29-07:34:57"/>
    <s v="Unnamed"/>
    <n v="0"/>
    <n v="0"/>
    <n v="1"/>
    <n v="0"/>
    <x v="2"/>
    <n v="153"/>
    <n v="262144"/>
    <n v="0.58364899999999997"/>
    <n v="1.7133590000000001"/>
    <n v="4580"/>
    <n v="91"/>
    <m/>
    <n v="1117.99"/>
    <n v="4051.45"/>
    <n v="4861.32"/>
    <n v="2386.3111194805197"/>
    <n v="551.68930005063589"/>
    <n v="1999.2500958775561"/>
    <n v="2398.8928596160586"/>
    <n v="1177.5617950153912"/>
    <n v="129.3589744742564"/>
    <n v="169.1944821319795"/>
    <m/>
    <n v="1"/>
  </r>
  <r>
    <s v="29B9651E327EBBF3FDD65AAA683EFD8B6FC6E078"/>
    <s v="Unnamed"/>
    <n v="171"/>
    <n v="1524948628"/>
    <n v="1524948628"/>
    <n v="4.4647891345699998E-2"/>
    <n v="4.4647891345699998E-2"/>
    <n v="171155"/>
    <n v="-0.52979466749100002"/>
    <n v="0"/>
    <x v="5"/>
    <s v="044.1:044.8 04-28-15:50:28"/>
    <s v="Unnamed"/>
    <n v="0"/>
    <n v="0"/>
    <n v="1"/>
    <n v="0"/>
    <x v="2"/>
    <n v="171"/>
    <n v="163840"/>
    <n v="1.043701"/>
    <n v="0.95812900000000001"/>
    <n v="3029"/>
    <n v="60"/>
    <m/>
    <n v="1117.99"/>
    <n v="4051.45"/>
    <n v="4861.32"/>
    <n v="4819.491751072962"/>
    <n v="1167.9058960455791"/>
    <n v="4232.338699392536"/>
    <n v="5078.3676871566777"/>
    <n v="5034.6718951163648"/>
    <n v="171.15511051807948"/>
    <n v="168.96057736265564"/>
    <m/>
    <n v="1"/>
  </r>
  <r>
    <s v="345F044621C1488598E026695E059A5BB8940EBF"/>
    <s v="tin0"/>
    <n v="127"/>
    <n v="1525008480"/>
    <n v="1525008480"/>
    <n v="-0.522016562568"/>
    <n v="-0.522016562568"/>
    <n v="127258"/>
    <n v="-0.138971229749"/>
    <n v="0"/>
    <x v="6"/>
    <s v="075.8:076.6 04-29-08:28:00"/>
    <s v="tin0"/>
    <n v="0"/>
    <n v="0"/>
    <n v="1"/>
    <n v="0"/>
    <x v="2"/>
    <n v="129"/>
    <n v="266240"/>
    <n v="0.48452499999999998"/>
    <n v="2.063876"/>
    <n v="4896"/>
    <n v="97"/>
    <m/>
    <n v="1117.99"/>
    <n v="4051.45"/>
    <n v="4861.32"/>
    <n v="885.64026081730776"/>
    <n v="534.38070321460168"/>
    <n v="1936.5259975838762"/>
    <n v="2323.6304440569302"/>
    <n v="423.32137619362976"/>
    <n v="127.25831038189568"/>
    <n v="168.95281726732699"/>
    <m/>
    <n v="1"/>
  </r>
  <r>
    <s v="72749A538E9ACA13114B38D2E6DDC6AFDE1859B5"/>
    <s v="chieftain"/>
    <n v="132"/>
    <n v="1524963456"/>
    <n v="1524963456"/>
    <n v="-0.48616781983099999"/>
    <n v="-0.48616781983099999"/>
    <n v="131541"/>
    <n v="-7.3003228444599999E-2"/>
    <n v="0"/>
    <x v="4"/>
    <s v="074.7:075.5 04-28-19:57:36"/>
    <s v="chieftain"/>
    <n v="0"/>
    <n v="0"/>
    <n v="1"/>
    <n v="0"/>
    <x v="2"/>
    <n v="132"/>
    <n v="256000"/>
    <n v="0.515625"/>
    <n v="1.9393940000000001"/>
    <n v="4811"/>
    <n v="96"/>
    <m/>
    <n v="1117.99"/>
    <n v="4051.45"/>
    <n v="4861.32"/>
    <n v="2386.3111194805197"/>
    <n v="574.45923910714032"/>
    <n v="2081.7653863456949"/>
    <n v="2497.9026540991631"/>
    <n v="1226.1634450842025"/>
    <n v="131.541038123264"/>
    <n v="168.87872668628481"/>
    <m/>
    <n v="1"/>
  </r>
  <r>
    <s v="BCD855BDACF009399996CABEDA080C826793A5F7"/>
    <s v="relayrelay"/>
    <n v="131"/>
    <n v="1524950916"/>
    <n v="1524950916"/>
    <n v="-0.48916830037499998"/>
    <n v="-0.48916830037499998"/>
    <n v="130772"/>
    <n v="-7.5840527729199997E-2"/>
    <n v="0"/>
    <x v="4"/>
    <s v="070.6:071.4 04-28-16:28:36"/>
    <s v="relayrelay"/>
    <n v="0"/>
    <n v="0"/>
    <n v="1"/>
    <n v="0"/>
    <x v="2"/>
    <n v="139"/>
    <n v="256000"/>
    <n v="0.54296900000000003"/>
    <n v="1.8417269999999999"/>
    <n v="4719"/>
    <n v="94"/>
    <m/>
    <n v="1117.99"/>
    <n v="4051.45"/>
    <n v="4861.32"/>
    <n v="2386.3111194805197"/>
    <n v="571.10473186375373"/>
    <n v="2069.6090894457061"/>
    <n v="2483.3163580210048"/>
    <n v="1219.0033649982702"/>
    <n v="130.77291510399999"/>
    <n v="168.34104057280001"/>
    <m/>
    <n v="1"/>
  </r>
  <r>
    <s v="2CF0726C7170B975BA7371BF931CE0A6F3699850"/>
    <s v="w000000h00000"/>
    <n v="64"/>
    <n v="1524978554"/>
    <n v="1524978554"/>
    <n v="-0.84367236393"/>
    <n v="-0.84367236393"/>
    <n v="64031"/>
    <n v="-3.2137489169199999E-2"/>
    <n v="0"/>
    <x v="7"/>
    <s v="091.8:092.6 04-29-00:09:14"/>
    <s v="w000000h00000"/>
    <n v="1"/>
    <n v="0"/>
    <n v="0"/>
    <n v="0"/>
    <x v="0"/>
    <n v="78"/>
    <n v="409600"/>
    <n v="0.19042999999999999"/>
    <n v="5.2512819999999998"/>
    <n v="5890"/>
    <n v="117"/>
    <m/>
    <n v="10125.48"/>
    <n v="10125.48"/>
    <n v="4861.32"/>
    <n v="509.99709399477808"/>
    <n v="1582.8923524740635"/>
    <n v="1582.8923524740635"/>
    <n v="759.95866377981235"/>
    <n v="79.726640106773246"/>
    <n v="64.031799734271999"/>
    <n v="167.70225981399039"/>
    <m/>
    <n v="1"/>
  </r>
  <r>
    <s v="391D5996E915B9CE7A29E86072F6979C27362E3A"/>
    <s v="CryptornitePi2"/>
    <n v="120"/>
    <n v="1524975801"/>
    <n v="1524975801"/>
    <n v="-0.56080409947999998"/>
    <n v="-0.56080409947999998"/>
    <n v="120061"/>
    <n v="5.5721978550400002E-2"/>
    <n v="0"/>
    <x v="6"/>
    <s v="079.8:080.6 04-28-23:23:20"/>
    <s v="CryptornitePi2"/>
    <n v="0"/>
    <n v="0"/>
    <n v="1"/>
    <n v="0"/>
    <x v="2"/>
    <n v="120"/>
    <n v="276076"/>
    <n v="0.43466300000000002"/>
    <n v="2.3006329999999999"/>
    <n v="5060"/>
    <n v="101"/>
    <m/>
    <n v="1117.99"/>
    <n v="4051.45"/>
    <n v="4861.32"/>
    <n v="885.64026081730776"/>
    <n v="491.0166248223548"/>
    <n v="1779.380231161754"/>
    <n v="2135.0718151158862"/>
    <n v="388.96957188642517"/>
    <n v="121.25144743195952"/>
    <n v="167.69881320237167"/>
    <m/>
    <n v="1"/>
  </r>
  <r>
    <s v="6B09B75E7C0219DFEACD957EA2E735F5C4C7209B"/>
    <s v="null"/>
    <n v="127"/>
    <n v="1524975801"/>
    <n v="1524975801"/>
    <n v="-0.51530195956000002"/>
    <n v="-0.51530195956000002"/>
    <n v="127060"/>
    <n v="1.7472691421900001E-3"/>
    <n v="0"/>
    <x v="6"/>
    <s v="079.8:080.6 04-28-23:23:20"/>
    <s v="null"/>
    <n v="0"/>
    <n v="0"/>
    <n v="1"/>
    <n v="0"/>
    <x v="2"/>
    <n v="121"/>
    <n v="262144"/>
    <n v="0.46157799999999999"/>
    <n v="2.1664789999999998"/>
    <n v="4978"/>
    <n v="99"/>
    <m/>
    <n v="1117.99"/>
    <n v="4051.45"/>
    <n v="4861.32"/>
    <n v="885.64026081730776"/>
    <n v="541.88756223151563"/>
    <n v="1963.7298759406378"/>
    <n v="2356.2722779517803"/>
    <n v="429.26809895291956"/>
    <n v="127.06068311310335"/>
    <n v="167.58567817917233"/>
    <m/>
    <n v="1"/>
  </r>
  <r>
    <s v="6F720C228DE821FB59D0210D22CF08CA8CB02A21"/>
    <s v="techgeeknz"/>
    <n v="99"/>
    <n v="1524995200"/>
    <n v="1524995200"/>
    <n v="-0.69885659732899996"/>
    <n v="-0.69885659732899996"/>
    <n v="98678"/>
    <n v="-2.8184779328399999E-3"/>
    <n v="0"/>
    <x v="6"/>
    <s v="084.5:085.3 04-29-04:46:40"/>
    <s v="techgeeknz"/>
    <n v="0"/>
    <n v="0"/>
    <n v="1"/>
    <n v="0"/>
    <x v="2"/>
    <n v="99"/>
    <n v="327680"/>
    <n v="0.302124"/>
    <n v="3.3098990000000001"/>
    <n v="5473"/>
    <n v="109"/>
    <m/>
    <n v="1117.99"/>
    <n v="4051.45"/>
    <n v="4861.32"/>
    <n v="885.64026081730776"/>
    <n v="336.67531275215134"/>
    <n v="1220.067438751423"/>
    <n v="1463.9544462725858"/>
    <n v="266.70472168495598"/>
    <n v="98.678670187233294"/>
    <n v="167.37906913106329"/>
    <m/>
    <n v="1"/>
  </r>
  <r>
    <s v="5E114AD608428C23B38CCC77DA22E4CD0C27F2CE"/>
    <s v="TitounNet"/>
    <n v="151"/>
    <n v="1524983329"/>
    <n v="1524983329"/>
    <n v="-0.261721348508"/>
    <n v="-0.261721348508"/>
    <n v="151199"/>
    <n v="2.19278020903E-2"/>
    <n v="0"/>
    <x v="4"/>
    <s v="066.0:066.8 04-29-01:28:49"/>
    <s v="TitounNet"/>
    <n v="0"/>
    <n v="0"/>
    <n v="1"/>
    <n v="0"/>
    <x v="2"/>
    <n v="151"/>
    <n v="204800"/>
    <n v="0.73730499999999999"/>
    <n v="1.3562909999999999"/>
    <n v="4174"/>
    <n v="83"/>
    <m/>
    <n v="1117.99"/>
    <n v="4051.45"/>
    <n v="4861.32"/>
    <n v="2386.3111194805197"/>
    <n v="825.38814958154114"/>
    <n v="2991.0990425872633"/>
    <n v="3589.0087740710892"/>
    <n v="1761.7625553304429"/>
    <n v="151.19946782556158"/>
    <n v="167.27962747789311"/>
    <m/>
    <n v="1"/>
  </r>
  <r>
    <s v="4905E69CD357D5EE337F408A6729C1A9343D217C"/>
    <s v="RavensGate1"/>
    <n v="53"/>
    <n v="1524988261"/>
    <n v="1524988261"/>
    <n v="-0.87688429721799999"/>
    <n v="-0.87688429721799999"/>
    <n v="53277"/>
    <n v="-7.1459745084999998E-2"/>
    <n v="0"/>
    <x v="7"/>
    <s v="094.9:095.7 04-29-02:51:01"/>
    <s v="RavensGate1"/>
    <n v="0"/>
    <n v="0"/>
    <n v="1"/>
    <n v="0"/>
    <x v="2"/>
    <n v="51"/>
    <n v="432746"/>
    <n v="0.117852"/>
    <n v="8.4852159999999994"/>
    <n v="6141"/>
    <n v="122"/>
    <m/>
    <n v="1117.99"/>
    <n v="4051.45"/>
    <n v="4861.32"/>
    <n v="509.99709399477808"/>
    <n v="137.64212455324821"/>
    <n v="498.79711403613391"/>
    <n v="598.50482824819233"/>
    <n v="62.78865064394482"/>
    <n v="53.277827916099376"/>
    <n v="167.11827954126957"/>
    <m/>
    <n v="1"/>
  </r>
  <r>
    <s v="9D4594E8720B956564EF436A51AFE1544741D4EF"/>
    <s v="RattusNorvegicus"/>
    <n v="129"/>
    <n v="1525006228"/>
    <n v="1525006228"/>
    <n v="-0.49742566253999998"/>
    <n v="-0.49742566253999998"/>
    <n v="128659"/>
    <n v="-5.7540698421900002E-2"/>
    <n v="0"/>
    <x v="6"/>
    <s v="075.0:075.8 04-29-07:50:28"/>
    <s v="RattusNorvegicus"/>
    <n v="0"/>
    <n v="0"/>
    <n v="1"/>
    <n v="0"/>
    <x v="2"/>
    <n v="126"/>
    <n v="256000"/>
    <n v="0.49218800000000001"/>
    <n v="2.0317460000000001"/>
    <n v="4873"/>
    <n v="97"/>
    <m/>
    <n v="1117.99"/>
    <n v="4051.45"/>
    <n v="4861.32"/>
    <n v="885.64026081730776"/>
    <n v="561.87308353690548"/>
    <n v="2036.154799502317"/>
    <n v="2443.1746781810471"/>
    <n v="445.10006730816008"/>
    <n v="128.65903038976001"/>
    <n v="166.86132127283201"/>
    <m/>
    <n v="1"/>
  </r>
  <r>
    <s v="781B9F3CB53EEBEC16D15609FB6BE4C2CC7A9694"/>
    <s v="bebetori"/>
    <n v="128"/>
    <n v="1524955173"/>
    <n v="1524955173"/>
    <n v="-0.49839758929200001"/>
    <n v="-0.49839758929200001"/>
    <n v="128410"/>
    <n v="-5.9556763654399998E-2"/>
    <n v="0"/>
    <x v="4"/>
    <s v="071.4:072.2 04-28-17:39:33"/>
    <s v="bebetori"/>
    <n v="0"/>
    <n v="0"/>
    <n v="1"/>
    <n v="0"/>
    <x v="2"/>
    <n v="151"/>
    <n v="256000"/>
    <n v="0.58984400000000003"/>
    <n v="1.6953640000000001"/>
    <n v="4559"/>
    <n v="91"/>
    <m/>
    <n v="1117.99"/>
    <n v="4051.45"/>
    <n v="4861.32"/>
    <n v="2386.3111194805197"/>
    <n v="560.78647914743681"/>
    <n v="2032.2170868629262"/>
    <n v="2438.4498312230139"/>
    <n v="1196.9794102307346"/>
    <n v="128.41021714124798"/>
    <n v="166.68715199887362"/>
    <m/>
    <n v="1"/>
  </r>
  <r>
    <s v="E59CC0060074E14CA8E9469999B862C5E1CE49E9"/>
    <s v="milliways"/>
    <n v="62"/>
    <n v="1524988261"/>
    <n v="1524988261"/>
    <n v="-0.84802037204799996"/>
    <n v="-0.84802037204799996"/>
    <n v="62250"/>
    <n v="2.2960717483E-2"/>
    <n v="0"/>
    <x v="7"/>
    <s v="094.9:095.7 04-29-02:51:01"/>
    <s v="milliways"/>
    <n v="0"/>
    <n v="0"/>
    <n v="1"/>
    <n v="0"/>
    <x v="2"/>
    <n v="62"/>
    <n v="409600"/>
    <n v="0.151367"/>
    <n v="6.606452"/>
    <n v="6050"/>
    <n v="121"/>
    <m/>
    <n v="1117.99"/>
    <n v="4051.45"/>
    <n v="4861.32"/>
    <n v="509.99709399477808"/>
    <n v="169.91170425405653"/>
    <n v="615.73786366613058"/>
    <n v="738.82160495561675"/>
    <n v="77.50916860192757"/>
    <n v="62.250855609139215"/>
    <n v="166.45559892639747"/>
    <m/>
    <n v="1"/>
  </r>
  <r>
    <s v="BD14CDCCCD54B66F84D8F390B26B4E2D31289FE5"/>
    <s v="Francezgy"/>
    <n v="124"/>
    <n v="1524931600"/>
    <n v="1524931600"/>
    <n v="-0.52754953594200005"/>
    <n v="-0.52754953594200005"/>
    <n v="123850"/>
    <n v="0.13110426862499999"/>
    <n v="0"/>
    <x v="6"/>
    <s v="078.9:079.7 04-28-11:06:40"/>
    <s v="Francezgy"/>
    <n v="0"/>
    <n v="0"/>
    <n v="1"/>
    <n v="0"/>
    <x v="2"/>
    <n v="106"/>
    <n v="262144"/>
    <n v="0.404358"/>
    <n v="2.4730569999999998"/>
    <n v="5156"/>
    <n v="103"/>
    <m/>
    <n v="1117.99"/>
    <n v="4051.45"/>
    <n v="4861.32"/>
    <n v="885.64026081730776"/>
    <n v="528.19489431220336"/>
    <n v="1914.1094326077839"/>
    <n v="2296.7328899344361"/>
    <n v="418.42115221158514"/>
    <n v="123.85005445002034"/>
    <n v="165.33823811501424"/>
    <m/>
    <n v="1"/>
  </r>
  <r>
    <s v="1C5D7967DCE35BC1649884ACF484D000E0D046EA"/>
    <s v="PandaBear"/>
    <n v="131"/>
    <n v="1525008480"/>
    <n v="1525008480"/>
    <n v="-0.46887214202400002"/>
    <n v="-0.46887214202400002"/>
    <n v="130529"/>
    <n v="4.69465715977E-2"/>
    <n v="0"/>
    <x v="6"/>
    <s v="075.8:076.6 04-29-08:28:00"/>
    <s v="PandaBear"/>
    <n v="1"/>
    <n v="0"/>
    <n v="0"/>
    <n v="0"/>
    <x v="0"/>
    <n v="119"/>
    <n v="245760"/>
    <n v="0.48421199999999998"/>
    <n v="2.06521"/>
    <n v="4899"/>
    <n v="97"/>
    <m/>
    <n v="10125.48"/>
    <n v="10125.48"/>
    <n v="4861.32"/>
    <n v="885.64026081730776"/>
    <n v="5377.9245033788275"/>
    <n v="5377.9245033788275"/>
    <n v="2581.9824785358878"/>
    <n v="470.38821466520255"/>
    <n v="130.52998237618175"/>
    <n v="165.09898766332722"/>
    <m/>
    <n v="1"/>
  </r>
  <r>
    <s v="7D2689432637E5B7706570C4AC33B6B3E029F5AE"/>
    <s v="Sin3p"/>
    <n v="123"/>
    <n v="1524957104"/>
    <n v="1524957104"/>
    <n v="-0.53029387658100002"/>
    <n v="-0.53029387658100002"/>
    <n v="123130"/>
    <n v="-8.4726711991299997E-2"/>
    <n v="0"/>
    <x v="4"/>
    <s v="072.3:073.1 04-28-18:11:44"/>
    <s v="Sin3p"/>
    <n v="0"/>
    <n v="0"/>
    <n v="1"/>
    <n v="0"/>
    <x v="2"/>
    <n v="123"/>
    <n v="262144"/>
    <n v="0.46920800000000001"/>
    <n v="2.1312519999999999"/>
    <n v="4939"/>
    <n v="98"/>
    <m/>
    <n v="1117.99"/>
    <n v="4051.45"/>
    <n v="4861.32"/>
    <n v="2386.3111194805197"/>
    <n v="525.12674892120776"/>
    <n v="1902.9908737259075"/>
    <n v="2283.3917718992529"/>
    <n v="1120.864945202849"/>
    <n v="123.13064201755033"/>
    <n v="164.83464941228524"/>
    <m/>
    <n v="1"/>
  </r>
  <r>
    <s v="F873409BB8B9E28528BA887DE81597DAB04E68DE"/>
    <s v="ottbike"/>
    <n v="124"/>
    <n v="1525005297"/>
    <n v="1525005297"/>
    <n v="-0.51545897920700001"/>
    <n v="-0.51545897920700001"/>
    <n v="124042"/>
    <n v="-8.8473894665799996E-2"/>
    <n v="0"/>
    <x v="4"/>
    <s v="071.5:072.3 04-29-07:34:57"/>
    <s v="ottbike"/>
    <n v="0"/>
    <n v="0"/>
    <n v="1"/>
    <n v="0"/>
    <x v="2"/>
    <n v="147"/>
    <n v="256000"/>
    <n v="0.57421900000000003"/>
    <n v="1.7414970000000001"/>
    <n v="4618"/>
    <n v="92"/>
    <m/>
    <n v="1117.99"/>
    <n v="4051.45"/>
    <n v="4861.32"/>
    <n v="2386.3111194805197"/>
    <n v="541.71201583636605"/>
    <n v="1963.0937186917997"/>
    <n v="2355.5089552014265"/>
    <n v="1156.2656257627775"/>
    <n v="124.042501323008"/>
    <n v="163.6297509261056"/>
    <m/>
    <n v="1"/>
  </r>
  <r>
    <s v="A2547D13A3659ECF23AF8B9456B2E277110BF136"/>
    <s v="tyng"/>
    <n v="109"/>
    <n v="1524973472"/>
    <n v="1524973472"/>
    <n v="-0.62383340323199998"/>
    <n v="-0.62383340323199998"/>
    <n v="108976"/>
    <n v="-2.4629894539999999E-2"/>
    <n v="0"/>
    <x v="6"/>
    <s v="079.0:079.8 04-28-22:44:32"/>
    <s v="tyng"/>
    <n v="0"/>
    <n v="0"/>
    <n v="1"/>
    <n v="0"/>
    <x v="2"/>
    <n v="114"/>
    <n v="289702"/>
    <n v="0.39350800000000002"/>
    <n v="2.5412460000000001"/>
    <n v="5200"/>
    <n v="104"/>
    <m/>
    <n v="1117.99"/>
    <n v="4051.45"/>
    <n v="4861.32"/>
    <n v="885.64026081730776"/>
    <n v="420.55049352065635"/>
    <n v="1524.0201584757135"/>
    <n v="1828.6662002002138"/>
    <n v="333.1482828723706"/>
    <n v="108.97621541688315"/>
    <n v="163.19395079181822"/>
    <m/>
    <n v="1"/>
  </r>
  <r>
    <s v="AB80B298DC3AFE41DDEB08A193D1F5A80E198A77"/>
    <s v="donevan"/>
    <n v="52"/>
    <n v="1524983831"/>
    <n v="1524983831"/>
    <n v="-0.87768802458700002"/>
    <n v="-0.87768802458700002"/>
    <n v="51672"/>
    <n v="-4.8110636868699999E-2"/>
    <n v="0"/>
    <x v="7"/>
    <s v="093.3:094.1 04-29-01:37:11"/>
    <s v="donevan"/>
    <n v="0"/>
    <n v="0"/>
    <n v="1"/>
    <n v="0"/>
    <x v="2"/>
    <n v="59"/>
    <n v="422461"/>
    <n v="0.139658"/>
    <n v="7.1603560000000002"/>
    <n v="6077"/>
    <n v="121"/>
    <m/>
    <n v="1117.99"/>
    <n v="4051.45"/>
    <n v="4861.32"/>
    <n v="509.99709399477808"/>
    <n v="136.74356539197984"/>
    <n v="495.54085278699876"/>
    <n v="594.597652314725"/>
    <n v="62.378752021390738"/>
    <n v="51.672039444951388"/>
    <n v="162.90872761146596"/>
    <m/>
    <n v="1"/>
  </r>
  <r>
    <s v="263C8458DC5890949863C02196AFCE68E97BD7D2"/>
    <s v="shenanigans"/>
    <n v="100"/>
    <n v="1524954843"/>
    <n v="1524954843"/>
    <n v="-0.67294504063399996"/>
    <n v="-0.67294504063399996"/>
    <n v="100471"/>
    <n v="-9.1007636138699997E-4"/>
    <n v="0"/>
    <x v="6"/>
    <s v="085.3:086.1 04-28-17:34:03"/>
    <s v="shenanigans"/>
    <n v="0"/>
    <n v="0"/>
    <n v="1"/>
    <n v="0"/>
    <x v="2"/>
    <n v="62"/>
    <n v="307200"/>
    <n v="0.201823"/>
    <n v="4.9548389999999998"/>
    <n v="5834"/>
    <n v="116"/>
    <m/>
    <n v="1117.99"/>
    <n v="4051.45"/>
    <n v="4861.32"/>
    <n v="885.64026081730776"/>
    <n v="365.64417402159438"/>
    <n v="1325.0468151233808"/>
    <n v="1589.9188150651232"/>
    <n v="289.65303951449829"/>
    <n v="100.47128351723521"/>
    <n v="162.48989846206464"/>
    <m/>
    <n v="1"/>
  </r>
  <r>
    <s v="B92C47B06AF3FD86290C2F548A5169E01D7DBB0E"/>
    <s v="DonkeyDickHead"/>
    <n v="119"/>
    <n v="1524973472"/>
    <n v="1524973472"/>
    <n v="-0.54592121957799999"/>
    <n v="-0.54592121957799999"/>
    <n v="119034"/>
    <n v="-1.32998800015E-2"/>
    <n v="4.5454545454499999E-2"/>
    <x v="6"/>
    <s v="079.0:079.8 04-28-22:44:32"/>
    <s v="DonkeyDickHead"/>
    <n v="1"/>
    <n v="0"/>
    <n v="0"/>
    <n v="0"/>
    <x v="0"/>
    <n v="119"/>
    <n v="262144"/>
    <n v="0.45394899999999999"/>
    <n v="2.2028910000000002"/>
    <n v="5009"/>
    <n v="100"/>
    <m/>
    <n v="10125.48"/>
    <n v="10125.48"/>
    <n v="4861.32"/>
    <n v="885.64026081730776"/>
    <n v="4597.7656095873526"/>
    <n v="4597.7656095873526"/>
    <n v="2207.4222568410769"/>
    <n v="402.15044952454508"/>
    <n v="119.03402781494476"/>
    <n v="161.96701947046137"/>
    <m/>
    <n v="1"/>
  </r>
  <r>
    <s v="1F509589F7F70B69A38719A201451CF4B70F89C6"/>
    <s v="CulNoir"/>
    <n v="186"/>
    <n v="1525002344"/>
    <n v="1525002344"/>
    <n v="0.82019951634499999"/>
    <n v="0.82019951634499999"/>
    <n v="186388"/>
    <n v="-0.70565973244500002"/>
    <n v="0"/>
    <x v="0"/>
    <s v="006.3:007.1 04-29-06:45:44"/>
    <s v="CulNoir"/>
    <n v="0"/>
    <n v="0"/>
    <n v="1"/>
    <n v="0"/>
    <x v="2"/>
    <n v="200"/>
    <n v="102400"/>
    <n v="1.953125"/>
    <n v="0.51200000000000001"/>
    <n v="471"/>
    <n v="9"/>
    <m/>
    <n v="1117.99"/>
    <n v="4051.45"/>
    <n v="4861.32"/>
    <n v="11818.828055288463"/>
    <n v="2034.9648572785466"/>
    <n v="7374.4473304959502"/>
    <n v="8848.5723127982747"/>
    <n v="21512.625110000776"/>
    <n v="186.38843047372799"/>
    <n v="161.19190133160961"/>
    <m/>
    <n v="1"/>
  </r>
  <r>
    <s v="A3B110E35CFC250DA9F4045A2A76E011424D22D7"/>
    <s v="andrethemac"/>
    <n v="120"/>
    <n v="1525006228"/>
    <n v="1525006228"/>
    <n v="-0.53025939118700005"/>
    <n v="-0.53025939118700005"/>
    <n v="120253"/>
    <n v="-4.1145315724999999E-2"/>
    <n v="0"/>
    <x v="6"/>
    <s v="075.0:075.8 04-29-07:50:28"/>
    <s v="andrethemac"/>
    <n v="0"/>
    <n v="0"/>
    <n v="1"/>
    <n v="0"/>
    <x v="2"/>
    <n v="131"/>
    <n v="256000"/>
    <n v="0.51171900000000003"/>
    <n v="1.9541980000000001"/>
    <n v="4831"/>
    <n v="96"/>
    <m/>
    <n v="1117.99"/>
    <n v="4051.45"/>
    <n v="4861.32"/>
    <n v="885.64026081730776"/>
    <n v="525.16530324684584"/>
    <n v="1903.1305895754285"/>
    <n v="2283.5594164348126"/>
    <n v="416.02119530562624"/>
    <n v="120.25359585612799"/>
    <n v="160.9775170992896"/>
    <m/>
    <n v="1"/>
  </r>
  <r>
    <s v="507C28C65EBB3D19EF31F1380370779E11985D06"/>
    <s v="Unnamed"/>
    <n v="115"/>
    <n v="1524943158"/>
    <n v="1524943158"/>
    <n v="-0.56907648343399997"/>
    <n v="-0.56907648343399997"/>
    <n v="114729"/>
    <n v="-0.33371746654899997"/>
    <n v="0"/>
    <x v="3"/>
    <s v="057.8:058.6 04-28-14:19:18"/>
    <s v="Unnamed"/>
    <n v="0"/>
    <n v="0"/>
    <n v="1"/>
    <n v="0"/>
    <x v="2"/>
    <n v="189"/>
    <n v="266240"/>
    <n v="0.70988600000000002"/>
    <n v="1.408677"/>
    <n v="4252"/>
    <n v="85"/>
    <m/>
    <n v="1117.99"/>
    <n v="4051.45"/>
    <n v="4861.32"/>
    <n v="3794.4265750962772"/>
    <n v="481.7681822856224"/>
    <n v="1745.8650811913208"/>
    <n v="2094.8571095526272"/>
    <n v="1635.1076430919713"/>
    <n v="114.72907705053186"/>
    <n v="160.1823539353723"/>
    <m/>
    <n v="1"/>
  </r>
  <r>
    <s v="D94BB842EAAFCB236B7E49EF4DF2D48FF6FFAA6B"/>
    <s v="ten09"/>
    <n v="5"/>
    <n v="1524960601"/>
    <n v="1524960601"/>
    <n v="-0.98551831847500004"/>
    <n v="-0.98551831847500004"/>
    <n v="5107"/>
    <n v="-4.26959092972E-3"/>
    <n v="0.166666666667"/>
    <x v="7"/>
    <s v="099.7:100.5 04-28-19:10:01"/>
    <s v="ten09"/>
    <n v="1"/>
    <n v="0"/>
    <n v="0"/>
    <n v="0"/>
    <x v="0"/>
    <n v="4"/>
    <n v="516052"/>
    <n v="7.7510000000000001E-3"/>
    <n v="129.01300000000001"/>
    <n v="6441"/>
    <n v="128"/>
    <m/>
    <n v="10125.48"/>
    <n v="10125.48"/>
    <n v="4861.32"/>
    <n v="509.99709399477808"/>
    <n v="146.63397664775655"/>
    <n v="146.63397664775655"/>
    <n v="70.400088031112787"/>
    <n v="7.385615493907844"/>
    <n v="7.4733007143392776"/>
    <n v="160.04691050003751"/>
    <m/>
    <n v="1"/>
  </r>
  <r>
    <s v="9F29E1C0635E2205F52727D4308CB3EF895E938E"/>
    <s v="openbsdnwiowa"/>
    <n v="97"/>
    <n v="1524991829"/>
    <n v="1524991829"/>
    <n v="-0.68463673992399998"/>
    <n v="-0.68463673992399998"/>
    <n v="96879"/>
    <n v="-3.6773761689999997E-2"/>
    <n v="0"/>
    <x v="6"/>
    <s v="083.7:084.5 04-29-03:50:29"/>
    <s v="openbsdnwiowa"/>
    <n v="0"/>
    <n v="0"/>
    <n v="1"/>
    <n v="0"/>
    <x v="2"/>
    <n v="97"/>
    <n v="307200"/>
    <n v="0.31575500000000001"/>
    <n v="3.1670099999999999"/>
    <n v="5419"/>
    <n v="108"/>
    <m/>
    <n v="1117.99"/>
    <n v="4051.45"/>
    <n v="4861.32"/>
    <n v="885.64026081730776"/>
    <n v="352.57297113236729"/>
    <n v="1277.6784800349103"/>
    <n v="1533.0817234726603"/>
    <n v="279.29839990590511"/>
    <n v="96.879593495347208"/>
    <n v="159.97571544674307"/>
    <m/>
    <n v="1"/>
  </r>
  <r>
    <s v="B0D786FEF55EEC3E17FDD1F83A18C4BA51234EF3"/>
    <s v="Elzpiraten"/>
    <n v="115"/>
    <n v="1525007235"/>
    <n v="1525007235"/>
    <n v="-0.56041943700899999"/>
    <n v="-0.56041943700899999"/>
    <n v="115233"/>
    <n v="-0.13301353580600001"/>
    <n v="0"/>
    <x v="4"/>
    <s v="072.2:073.0 04-29-08:07:15"/>
    <s v="Elzpiraten"/>
    <n v="0"/>
    <n v="0"/>
    <n v="1"/>
    <n v="0"/>
    <x v="2"/>
    <n v="148"/>
    <n v="262144"/>
    <n v="0.56457500000000005"/>
    <n v="1.7712429999999999"/>
    <n v="4655"/>
    <n v="93"/>
    <m/>
    <n v="1117.99"/>
    <n v="4051.45"/>
    <n v="4861.32"/>
    <n v="2386.3111194805197"/>
    <n v="491.44667361830813"/>
    <n v="1780.9386719298868"/>
    <n v="2136.9417824794082"/>
    <n v="1048.9759853729304"/>
    <n v="115.23340710471271"/>
    <n v="159.3065849732989"/>
    <m/>
    <n v="1"/>
  </r>
  <r>
    <s v="72790339617A2BDCDAAFB518EEDE39756148875F"/>
    <s v="JMCHome"/>
    <n v="59"/>
    <n v="1524961570"/>
    <n v="1524961570"/>
    <n v="-0.85046344643600003"/>
    <n v="-0.85046344643600003"/>
    <n v="58800"/>
    <n v="-0.22644257352899999"/>
    <n v="0.4"/>
    <x v="4"/>
    <s v="073.9:074.7 04-28-19:26:10"/>
    <s v="JMCHome"/>
    <n v="0"/>
    <n v="0"/>
    <n v="1"/>
    <n v="0"/>
    <x v="2"/>
    <n v="202"/>
    <n v="393216"/>
    <n v="0.51371299999999998"/>
    <n v="1.9466140000000001"/>
    <n v="4819"/>
    <n v="96"/>
    <m/>
    <n v="1117.99"/>
    <n v="4051.45"/>
    <n v="4861.32"/>
    <n v="2386.3111194805197"/>
    <n v="167.18037151901632"/>
    <n v="605.83986993686767"/>
    <n v="726.94503857174436"/>
    <n v="356.84074053856745"/>
    <n v="58.800165446221811"/>
    <n v="159.12491581235528"/>
    <m/>
    <n v="1"/>
  </r>
  <r>
    <s v="481C0EB4BD1D2008B82AF1157127FA72F4B6D344"/>
    <s v="rasptorMuc01"/>
    <n v="138"/>
    <n v="1524940440"/>
    <n v="1524940440"/>
    <n v="-0.32483512222900002"/>
    <n v="-0.32483512222900002"/>
    <n v="138273"/>
    <n v="-0.14634957870599999"/>
    <n v="0"/>
    <x v="3"/>
    <s v="057.1:057.8 04-28-13:34:00"/>
    <s v="rasptorMuc01"/>
    <n v="0"/>
    <n v="0"/>
    <n v="1"/>
    <n v="0"/>
    <x v="2"/>
    <n v="169"/>
    <n v="204800"/>
    <n v="0.82519500000000001"/>
    <n v="1.2118340000000001"/>
    <n v="3947"/>
    <n v="78"/>
    <m/>
    <n v="1117.99"/>
    <n v="4051.45"/>
    <n v="4861.32"/>
    <n v="3794.4265750962772"/>
    <n v="754.82758169920032"/>
    <n v="2735.396744045318"/>
    <n v="3282.1925236057173"/>
    <n v="2561.8635547859121"/>
    <n v="138.27376696750079"/>
    <n v="158.23163687725054"/>
    <m/>
    <n v="1"/>
  </r>
  <r>
    <s v="9BFCFDABFEE614A35814D7BE8E12CF0B69B6AF61"/>
    <s v="gorfnets"/>
    <n v="116"/>
    <n v="1525007235"/>
    <n v="1525007235"/>
    <n v="-0.54799715948799999"/>
    <n v="-0.54799715948799999"/>
    <n v="115712"/>
    <n v="-0.112368909955"/>
    <n v="0"/>
    <x v="4"/>
    <s v="072.2:073.0 04-29-08:07:15"/>
    <s v="gorfnets"/>
    <n v="0"/>
    <n v="0"/>
    <n v="1"/>
    <n v="0"/>
    <x v="2"/>
    <n v="144"/>
    <n v="256000"/>
    <n v="0.5625"/>
    <n v="1.7777780000000001"/>
    <n v="4663"/>
    <n v="93"/>
    <m/>
    <n v="1117.99"/>
    <n v="4051.45"/>
    <n v="4861.32"/>
    <n v="2386.3111194805197"/>
    <n v="505.33465566401088"/>
    <n v="1831.2669081923423"/>
    <n v="2197.3304486377956"/>
    <n v="1078.6194043505654"/>
    <n v="115.712727171072"/>
    <n v="157.7989090197504"/>
    <m/>
    <n v="1"/>
  </r>
  <r>
    <s v="CBEDA3FEDA65B3B5D5AFF8E0350B4484BB5DDC08"/>
    <s v="bork"/>
    <n v="113"/>
    <n v="1524929097"/>
    <n v="1524929097"/>
    <n v="-0.57010487949699995"/>
    <n v="-0.57010487949699995"/>
    <n v="112694"/>
    <n v="3.2730695286399998E-2"/>
    <n v="0"/>
    <x v="6"/>
    <s v="078.1:078.9 04-28-10:24:57"/>
    <s v="bork"/>
    <n v="0"/>
    <n v="0"/>
    <n v="1"/>
    <n v="0"/>
    <x v="2"/>
    <n v="135"/>
    <n v="262144"/>
    <n v="0.514984"/>
    <n v="1.9418070000000001"/>
    <n v="4815"/>
    <n v="96"/>
    <m/>
    <n v="1117.99"/>
    <n v="4051.45"/>
    <n v="4861.32"/>
    <n v="885.64026081730776"/>
    <n v="480.61844577114903"/>
    <n v="1741.6985859618794"/>
    <n v="2089.8577472036441"/>
    <n v="380.7324266463649"/>
    <n v="112.69442646913845"/>
    <n v="157.52929852839694"/>
    <m/>
    <n v="1"/>
  </r>
  <r>
    <s v="EFE738AAB01CEB2E650F04522B6287C6B5F41870"/>
    <s v="dbpotatotorrelay"/>
    <n v="115"/>
    <n v="1524995247"/>
    <n v="1524995247"/>
    <n v="-0.54991068297199996"/>
    <n v="-0.54991068297199996"/>
    <n v="115222"/>
    <n v="-0.18781692126300001"/>
    <n v="0"/>
    <x v="4"/>
    <s v="069.1:069.9 04-29-04:47:27"/>
    <s v="dbpotatotorrelay"/>
    <n v="0"/>
    <n v="0"/>
    <n v="1"/>
    <n v="0"/>
    <x v="2"/>
    <n v="115"/>
    <n v="256000"/>
    <n v="0.44921899999999998"/>
    <n v="2.2260870000000001"/>
    <n v="5018"/>
    <n v="100"/>
    <m/>
    <n v="1117.99"/>
    <n v="4051.45"/>
    <n v="4861.32"/>
    <n v="2386.3111194805197"/>
    <n v="503.19535554413375"/>
    <n v="1823.5143634730907"/>
    <n v="2188.0281986545569"/>
    <n v="1074.0531419833094"/>
    <n v="115.22286515916801"/>
    <n v="157.45600561141759"/>
    <m/>
    <n v="1"/>
  </r>
  <r>
    <s v="F55A1A61B1A1F26A055E6EEB2CE0B19D2F875905"/>
    <s v="faispasser"/>
    <n v="115"/>
    <n v="1525005297"/>
    <n v="1525005297"/>
    <n v="-0.55271623256400004"/>
    <n v="-0.55271623256400004"/>
    <n v="114504"/>
    <n v="-0.13758536449"/>
    <n v="0"/>
    <x v="4"/>
    <s v="071.5:072.3 04-29-07:34:57"/>
    <s v="faispasser"/>
    <n v="0"/>
    <n v="0"/>
    <n v="1"/>
    <n v="0"/>
    <x v="2"/>
    <n v="150"/>
    <n v="256000"/>
    <n v="0.58593799999999996"/>
    <n v="1.7066669999999999"/>
    <n v="4575"/>
    <n v="91"/>
    <m/>
    <n v="1117.99"/>
    <n v="4051.45"/>
    <n v="4861.32"/>
    <n v="2386.3111194805197"/>
    <n v="500.05877915577361"/>
    <n v="1812.1478195785819"/>
    <n v="2174.389524311975"/>
    <n v="1067.3582277956655"/>
    <n v="114.50464446361599"/>
    <n v="156.95325112453119"/>
    <m/>
    <n v="1"/>
  </r>
  <r>
    <s v="EB82BC2A60009EFF380BE78D154B2F743B676913"/>
    <s v="a1on"/>
    <n v="112"/>
    <n v="1525005297"/>
    <n v="1525005297"/>
    <n v="-0.57368816649800003"/>
    <n v="-0.57368816649800003"/>
    <n v="111755"/>
    <n v="-0.15335589414600001"/>
    <n v="0.2"/>
    <x v="4"/>
    <s v="071.5:072.3 04-29-07:34:57"/>
    <s v="a1on"/>
    <n v="0"/>
    <n v="0"/>
    <n v="1"/>
    <n v="0"/>
    <x v="2"/>
    <n v="152"/>
    <n v="262144"/>
    <n v="0.57983399999999996"/>
    <n v="1.7246319999999999"/>
    <n v="4596"/>
    <n v="91"/>
    <m/>
    <n v="1117.99"/>
    <n v="4051.45"/>
    <n v="4861.32"/>
    <n v="2386.3111194805197"/>
    <n v="476.61236673690092"/>
    <n v="1727.1810778416777"/>
    <n v="2072.4382424399423"/>
    <n v="1017.3126686519505"/>
    <n v="111.75508928154828"/>
    <n v="156.87176249708381"/>
    <m/>
    <n v="1"/>
  </r>
  <r>
    <s v="E7679F0F7D3B91127715412F49AE1FE20E099C0B"/>
    <s v="UbuntuCore213"/>
    <n v="112"/>
    <n v="1524754502"/>
    <n v="1524754502"/>
    <n v="-0.62110628091700004"/>
    <n v="-0.62110628091700004"/>
    <n v="112128"/>
    <n v="-1.6313277613700002E-2"/>
    <n v="0"/>
    <x v="6"/>
    <s v="080.5:081.3 04-26-09:55:02"/>
    <s v="UbuntuCore213"/>
    <n v="0"/>
    <n v="0"/>
    <n v="1"/>
    <n v="0"/>
    <x v="2"/>
    <n v="116"/>
    <n v="277504"/>
    <n v="0.41801199999999999"/>
    <n v="2.3922759999999998"/>
    <n v="5114"/>
    <n v="102"/>
    <m/>
    <n v="1117.99"/>
    <n v="4051.45"/>
    <n v="4861.32"/>
    <n v="885.64026081730776"/>
    <n v="423.59938899760311"/>
    <n v="1535.0689581788201"/>
    <n v="1841.9236144525692"/>
    <n v="335.5635321907078"/>
    <n v="105.14452262040882"/>
    <n v="156.85236583428616"/>
    <m/>
    <n v="1"/>
  </r>
  <r>
    <s v="5C43A26B31A24957F480AC2E51A24BB41C479331"/>
    <s v="saidot206"/>
    <n v="114"/>
    <n v="1525008480"/>
    <n v="1525008480"/>
    <n v="-0.55508705045700002"/>
    <n v="-0.55508705045700002"/>
    <n v="113897"/>
    <n v="-4.0548064744699998E-2"/>
    <n v="0"/>
    <x v="6"/>
    <s v="075.8:076.6 04-29-08:28:00"/>
    <s v="saidot206"/>
    <n v="0"/>
    <n v="0"/>
    <n v="1"/>
    <n v="0"/>
    <x v="2"/>
    <n v="124"/>
    <n v="256000"/>
    <n v="0.484375"/>
    <n v="2.0645159999999998"/>
    <n v="4898"/>
    <n v="97"/>
    <m/>
    <n v="1117.99"/>
    <n v="4051.45"/>
    <n v="4861.32"/>
    <n v="885.64026081730776"/>
    <n v="497.40822845957854"/>
    <n v="1802.5425694259873"/>
    <n v="2162.8642198723765"/>
    <n v="394.03282067426017"/>
    <n v="113.89771508300799"/>
    <n v="156.5284005581056"/>
    <m/>
    <n v="1"/>
  </r>
  <r>
    <s v="6CE02B690E1F95032D38E3FAF380D907135C9E1A"/>
    <s v="ORLY"/>
    <n v="114"/>
    <n v="1524977965"/>
    <n v="1524977965"/>
    <n v="-0.55610593200299996"/>
    <n v="-0.55610593200299996"/>
    <n v="113636"/>
    <n v="-4.7090415001800001E-2"/>
    <n v="0"/>
    <x v="6"/>
    <s v="080.6:081.4 04-28-23:59:25"/>
    <s v="ORLY"/>
    <n v="0"/>
    <n v="0"/>
    <n v="1"/>
    <n v="0"/>
    <x v="2"/>
    <n v="100"/>
    <n v="256000"/>
    <n v="0.390625"/>
    <n v="2.56"/>
    <n v="5213"/>
    <n v="104"/>
    <m/>
    <n v="1117.99"/>
    <n v="4051.45"/>
    <n v="4861.32"/>
    <n v="885.64026081730776"/>
    <n v="496.26912907996609"/>
    <n v="1798.4146217864457"/>
    <n v="2157.9111106351761"/>
    <n v="393.13045815611889"/>
    <n v="113.63688140723201"/>
    <n v="156.34581698506241"/>
    <m/>
    <n v="1"/>
  </r>
  <r>
    <s v="2AA778238E3E474C551AD4226B6327B21C1F0E4A"/>
    <s v="charon"/>
    <n v="112"/>
    <n v="1524985992"/>
    <n v="1524985992"/>
    <n v="-0.56057618849599999"/>
    <n v="-0.56057618849599999"/>
    <n v="112492"/>
    <n v="-0.25472900613400001"/>
    <n v="0"/>
    <x v="4"/>
    <s v="066.8:067.5 04-29-02:13:12"/>
    <s v="charon"/>
    <n v="0"/>
    <n v="0"/>
    <n v="1"/>
    <n v="0"/>
    <x v="2"/>
    <n v="138"/>
    <n v="256000"/>
    <n v="0.53906200000000004"/>
    <n v="1.8550720000000001"/>
    <n v="4734"/>
    <n v="94"/>
    <m/>
    <n v="1117.99"/>
    <n v="4051.45"/>
    <n v="4861.32"/>
    <n v="2386.3111194805197"/>
    <n v="491.27142702335698"/>
    <n v="1780.3036011178808"/>
    <n v="2136.179763340625"/>
    <n v="1048.601927556507"/>
    <n v="112.492495745024"/>
    <n v="155.5447470215168"/>
    <m/>
    <n v="1"/>
  </r>
  <r>
    <s v="0FC12F2B7DD0E94930F9B3CDD321308996652957"/>
    <s v="mentor"/>
    <n v="112"/>
    <n v="1525006228"/>
    <n v="1525006228"/>
    <n v="-0.56163306723100004"/>
    <n v="-0.56163306723100004"/>
    <n v="112221"/>
    <n v="-5.4163122922300001E-2"/>
    <n v="0"/>
    <x v="6"/>
    <s v="075.0:075.8 04-29-07:50:28"/>
    <s v="mentor"/>
    <n v="0"/>
    <n v="0"/>
    <n v="1"/>
    <n v="0"/>
    <x v="2"/>
    <n v="126"/>
    <n v="256000"/>
    <n v="0.49218800000000001"/>
    <n v="2.0317460000000001"/>
    <n v="4875"/>
    <n v="97"/>
    <m/>
    <n v="1117.99"/>
    <n v="4051.45"/>
    <n v="4861.32"/>
    <n v="885.64026081730776"/>
    <n v="490.08984716641424"/>
    <n v="1776.0217097669647"/>
    <n v="2131.0419376085947"/>
    <n v="388.23540467122035"/>
    <n v="112.22193478886399"/>
    <n v="155.35535435220484"/>
    <m/>
    <n v="1"/>
  </r>
  <r>
    <s v="324B624A0AFBD2F81414CB80466282E299AA89E1"/>
    <s v="StijnsTorSpot"/>
    <n v="111"/>
    <n v="1525006228"/>
    <n v="1525006228"/>
    <n v="-0.56651017684000005"/>
    <n v="-0.56651017684000005"/>
    <n v="110973"/>
    <n v="-6.7187042815199993E-2"/>
    <n v="4.5454545454499999E-2"/>
    <x v="6"/>
    <s v="075.0:075.8 04-29-07:50:28"/>
    <s v="StijnsTorSpot"/>
    <n v="1"/>
    <n v="0"/>
    <n v="0"/>
    <n v="0"/>
    <x v="0"/>
    <n v="126"/>
    <n v="256000"/>
    <n v="0.49218800000000001"/>
    <n v="2.0317460000000001"/>
    <n v="4872"/>
    <n v="97"/>
    <m/>
    <n v="10125.48"/>
    <n v="10125.48"/>
    <n v="4861.32"/>
    <n v="885.64026081730776"/>
    <n v="4389.2925346101165"/>
    <n v="4389.2925346101165"/>
    <n v="2107.332747124171"/>
    <n v="383.91604004507099"/>
    <n v="110.97339472895999"/>
    <n v="154.481376310272"/>
    <m/>
    <n v="1"/>
  </r>
  <r>
    <s v="081185723F81A339145592C5014C0A6C4C5306BA"/>
    <s v="highpriest"/>
    <n v="106"/>
    <n v="1525006228"/>
    <n v="1525006228"/>
    <n v="-0.59441545788299999"/>
    <n v="-0.59441545788299999"/>
    <n v="106321"/>
    <n v="-0.19406947091999999"/>
    <n v="0"/>
    <x v="6"/>
    <s v="075.0:075.8 04-29-07:50:28"/>
    <s v="highpriest"/>
    <n v="0"/>
    <n v="0"/>
    <n v="1"/>
    <n v="0"/>
    <x v="2"/>
    <n v="134"/>
    <n v="262144"/>
    <n v="0.51116899999999998"/>
    <n v="1.956299"/>
    <n v="4832"/>
    <n v="96"/>
    <m/>
    <n v="1117.99"/>
    <n v="4051.45"/>
    <n v="4861.32"/>
    <n v="885.64026081730776"/>
    <n v="453.43946224138483"/>
    <n v="1643.2054931599196"/>
    <n v="1971.6762462842144"/>
    <n v="359.20199966396825"/>
    <n v="106.32155420871885"/>
    <n v="153.0682879461032"/>
    <m/>
    <n v="1"/>
  </r>
  <r>
    <s v="81D8BDAEB86E16AAEC2EB4A395A791E43A73C351"/>
    <s v="GoElephantGoGoGo"/>
    <n v="131"/>
    <n v="1524966122"/>
    <n v="1524966122"/>
    <n v="-0.36110186617399997"/>
    <n v="-0.36110186617399997"/>
    <n v="130846"/>
    <n v="-0.332568754987"/>
    <n v="0"/>
    <x v="3"/>
    <s v="051.6:052.4 04-28-20:42:02"/>
    <s v="GoElephantGoGoGo"/>
    <n v="0"/>
    <n v="0"/>
    <n v="1"/>
    <n v="0"/>
    <x v="2"/>
    <n v="135"/>
    <n v="204800"/>
    <n v="0.65917999999999999"/>
    <n v="1.517037"/>
    <n v="4379"/>
    <n v="87"/>
    <m/>
    <n v="1117.99"/>
    <n v="4051.45"/>
    <n v="4861.32"/>
    <n v="3794.4265750962772"/>
    <n v="714.28172463612975"/>
    <n v="2588.4638442893479"/>
    <n v="3105.8882759310104"/>
    <n v="2424.2520577687924"/>
    <n v="130.84633780756479"/>
    <n v="153.03243646529535"/>
    <m/>
    <n v="1"/>
  </r>
  <r>
    <s v="8872857AEADA88F5DE025C3ADA64C224576D90F1"/>
    <s v="function2"/>
    <n v="162"/>
    <n v="1524985992"/>
    <n v="1524985992"/>
    <n v="0.23778328373999999"/>
    <n v="0.23778328373999999"/>
    <n v="162238"/>
    <n v="0.10523637372"/>
    <n v="0"/>
    <x v="4"/>
    <s v="066.8:067.5 04-29-02:13:12"/>
    <s v="function2"/>
    <n v="0"/>
    <n v="0"/>
    <n v="1"/>
    <n v="0"/>
    <x v="2"/>
    <n v="91"/>
    <n v="131072"/>
    <n v="0.69427499999999998"/>
    <n v="1.4403520000000001"/>
    <n v="4294"/>
    <n v="85"/>
    <m/>
    <n v="1117.99"/>
    <n v="4051.45"/>
    <n v="4861.32"/>
    <n v="2386.3111194805197"/>
    <n v="1383.8293333884826"/>
    <n v="5014.8170849084227"/>
    <n v="6017.2606329109367"/>
    <n v="2953.7360134958731"/>
    <n v="162.23873056636927"/>
    <n v="152.88871139645849"/>
    <m/>
    <n v="1"/>
  </r>
  <r>
    <s v="4185C7D340B73B081F181C094B30032B59082BE3"/>
    <s v="kaThor01"/>
    <n v="109"/>
    <n v="1525006228"/>
    <n v="1525006228"/>
    <n v="-0.576102167991"/>
    <n v="-0.576102167991"/>
    <n v="108517"/>
    <n v="0.173492102988"/>
    <n v="0"/>
    <x v="6"/>
    <s v="075.0:075.8 04-29-07:50:28"/>
    <s v="kaThor01"/>
    <n v="0"/>
    <n v="0"/>
    <n v="1"/>
    <n v="0"/>
    <x v="2"/>
    <n v="126"/>
    <n v="256000"/>
    <n v="0.49218800000000001"/>
    <n v="2.0317460000000001"/>
    <n v="4874"/>
    <n v="97"/>
    <m/>
    <n v="1117.99"/>
    <n v="4051.45"/>
    <n v="4861.32"/>
    <n v="885.64026081730776"/>
    <n v="473.91353720774191"/>
    <n v="1717.400871492863"/>
    <n v="2060.7030087019916"/>
    <n v="375.42098650034205"/>
    <n v="108.517844994304"/>
    <n v="152.76249149601279"/>
    <m/>
    <n v="1"/>
  </r>
  <r>
    <s v="0A2AA87B17EC981D087137F597980ABD17C5B416"/>
    <s v="relayrelayrelayrela"/>
    <n v="130"/>
    <n v="1524959635"/>
    <n v="1524959635"/>
    <n v="-0.36701076253600001"/>
    <n v="-0.36701076253600001"/>
    <n v="129636"/>
    <n v="8.9847546058899996E-2"/>
    <n v="0"/>
    <x v="4"/>
    <s v="073.1:073.9 04-28-18:53:55"/>
    <s v="relayrelayrelayrela"/>
    <n v="0"/>
    <n v="0"/>
    <n v="1"/>
    <n v="0"/>
    <x v="2"/>
    <n v="108"/>
    <n v="204800"/>
    <n v="0.52734400000000003"/>
    <n v="1.896296"/>
    <n v="4770"/>
    <n v="95"/>
    <m/>
    <n v="1117.99"/>
    <n v="4051.45"/>
    <n v="4861.32"/>
    <n v="2386.3111194805197"/>
    <n v="707.67563759237737"/>
    <n v="2564.524246123523"/>
    <n v="3077.1632398684924"/>
    <n v="1510.5092558718384"/>
    <n v="129.63619583262721"/>
    <n v="152.18533708283906"/>
    <m/>
    <n v="1"/>
  </r>
  <r>
    <s v="27CAD99DBCB116F28E4DEBFD4570B983F4C492B1"/>
    <s v="Norden"/>
    <n v="103"/>
    <n v="1524999455"/>
    <n v="1524999455"/>
    <n v="-0.60540554905199995"/>
    <n v="-0.60540554905199995"/>
    <n v="103440"/>
    <n v="-0.217909956879"/>
    <n v="0"/>
    <x v="4"/>
    <s v="069.9:070.7 04-29-05:57:35"/>
    <s v="Norden"/>
    <n v="0"/>
    <n v="0"/>
    <n v="1"/>
    <n v="0"/>
    <x v="2"/>
    <n v="136"/>
    <n v="262144"/>
    <n v="0.51879900000000001"/>
    <n v="1.927529"/>
    <n v="4799"/>
    <n v="95"/>
    <m/>
    <n v="1117.99"/>
    <n v="4051.45"/>
    <n v="4861.32"/>
    <n v="2386.3111194805197"/>
    <n v="441.15265021535458"/>
    <n v="1598.6796882932747"/>
    <n v="1918.2498962825316"/>
    <n v="941.62512598252306"/>
    <n v="103.44056774931252"/>
    <n v="151.05159742451877"/>
    <m/>
    <n v="1"/>
  </r>
  <r>
    <s v="AB6690AAF45F53F7F3BC842E23779F24C9346DF9"/>
    <s v="neuronMail"/>
    <n v="127"/>
    <n v="1524963456"/>
    <n v="1524963456"/>
    <n v="-0.38035019434"/>
    <n v="-0.38035019434"/>
    <n v="126904"/>
    <n v="0.11777227676599999"/>
    <n v="0"/>
    <x v="4"/>
    <s v="074.7:075.5 04-28-19:57:36"/>
    <s v="neuronMail"/>
    <n v="0"/>
    <n v="0"/>
    <n v="1"/>
    <n v="0"/>
    <x v="2"/>
    <n v="81"/>
    <n v="204800"/>
    <n v="0.39550800000000003"/>
    <n v="2.5283950000000002"/>
    <n v="5194"/>
    <n v="103"/>
    <m/>
    <n v="1117.99"/>
    <n v="4051.45"/>
    <n v="4861.32"/>
    <n v="2386.3111194805197"/>
    <n v="692.7622862298233"/>
    <n v="2510.4802051412066"/>
    <n v="3012.3159932510707"/>
    <n v="1478.677221430401"/>
    <n v="126.90428019916799"/>
    <n v="150.27299613941759"/>
    <m/>
    <n v="1"/>
  </r>
  <r>
    <s v="D892AFA3C96A7668C0EBB793C18E11A35C171B08"/>
    <s v="Unnamed"/>
    <n v="126"/>
    <n v="1525007235"/>
    <n v="1525007235"/>
    <n v="-0.384152657954"/>
    <n v="-0.384152657954"/>
    <n v="126125"/>
    <n v="6.0376182111299997E-2"/>
    <n v="0"/>
    <x v="4"/>
    <s v="072.2:073.0 04-29-08:07:15"/>
    <s v="Unnamed"/>
    <n v="0"/>
    <n v="0"/>
    <n v="1"/>
    <n v="0"/>
    <x v="2"/>
    <n v="114"/>
    <n v="204800"/>
    <n v="0.55664100000000005"/>
    <n v="1.7964910000000001"/>
    <n v="4681"/>
    <n v="93"/>
    <m/>
    <n v="1117.99"/>
    <n v="4051.45"/>
    <n v="4861.32"/>
    <n v="2386.3111194805197"/>
    <n v="688.51116993400751"/>
    <n v="2495.0747139322666"/>
    <n v="2993.8310008350604"/>
    <n v="1469.6033602268928"/>
    <n v="126.1255356510208"/>
    <n v="149.72787495571455"/>
    <m/>
    <n v="1"/>
  </r>
  <r>
    <s v="2F1FA8584824BAE999594E1CFF02A9BA7BA0CD43"/>
    <s v="rumpletor"/>
    <n v="104"/>
    <n v="1525002309"/>
    <n v="1525002309"/>
    <n v="-0.59562324377300002"/>
    <n v="-0.59562324377300002"/>
    <n v="103520"/>
    <n v="-0.196319304975"/>
    <n v="0"/>
    <x v="4"/>
    <s v="070.7:071.5 04-29-06:45:09"/>
    <s v="rumpletor"/>
    <n v="0"/>
    <n v="0"/>
    <n v="1"/>
    <n v="0"/>
    <x v="2"/>
    <n v="154"/>
    <n v="256000"/>
    <n v="0.60156200000000004"/>
    <n v="1.6623380000000001"/>
    <n v="4529"/>
    <n v="90"/>
    <m/>
    <n v="1117.99"/>
    <n v="4051.45"/>
    <n v="4861.32"/>
    <n v="2386.3111194805197"/>
    <n v="452.0891696942237"/>
    <n v="1638.312209015879"/>
    <n v="1965.8048125814394"/>
    <n v="964.96874984395356"/>
    <n v="103.52044959411199"/>
    <n v="149.26431471587841"/>
    <m/>
    <n v="1"/>
  </r>
  <r>
    <s v="07A8A66164B8752A9E06D44AAB6219D89D6C10F6"/>
    <s v="birdyExit"/>
    <n v="37"/>
    <n v="1524991621"/>
    <n v="1524991621"/>
    <n v="-0.91067492919000004"/>
    <n v="-0.91067492919000004"/>
    <n v="36587"/>
    <n v="8.0887726489700003E-3"/>
    <n v="0.41176470588199998"/>
    <x v="7"/>
    <s v="096.5:097.3 04-29-03:47:01"/>
    <s v="birdyExit"/>
    <n v="1"/>
    <n v="0"/>
    <n v="0"/>
    <n v="0"/>
    <x v="0"/>
    <n v="33"/>
    <n v="409600"/>
    <n v="8.0565999999999999E-2"/>
    <n v="12.412121000000001"/>
    <n v="6270"/>
    <n v="125"/>
    <m/>
    <n v="10125.48"/>
    <n v="10125.48"/>
    <n v="4861.32"/>
    <n v="509.99709399477808"/>
    <n v="904.45921798523841"/>
    <n v="904.45921798523841"/>
    <n v="434.23775323006902"/>
    <n v="45.555526533977762"/>
    <n v="36.58754900377599"/>
    <n v="148.49128430264324"/>
    <m/>
    <n v="1"/>
  </r>
  <r>
    <s v="DD8CB60AF9C6E16B92B916C141F021D3901DF9A5"/>
    <s v="Unnamed"/>
    <n v="99"/>
    <n v="1524973472"/>
    <n v="1524973472"/>
    <n v="-0.62263817609100003"/>
    <n v="-0.62263817609100003"/>
    <n v="98923"/>
    <n v="-3.8527451506600002E-2"/>
    <n v="0"/>
    <x v="6"/>
    <s v="079.0:079.8 04-28-22:44:32"/>
    <s v="Unnamed"/>
    <n v="0"/>
    <n v="0"/>
    <n v="1"/>
    <n v="0"/>
    <x v="2"/>
    <n v="106"/>
    <n v="262144"/>
    <n v="0.404358"/>
    <n v="2.4730569999999998"/>
    <n v="5154"/>
    <n v="103"/>
    <m/>
    <n v="1117.99"/>
    <n v="4051.45"/>
    <n v="4861.32"/>
    <n v="885.64026081730776"/>
    <n v="421.88674551202286"/>
    <n v="1528.8625614761179"/>
    <n v="1834.4765818052997"/>
    <n v="334.20682414926171"/>
    <n v="98.923137966800894"/>
    <n v="147.88939657676062"/>
    <m/>
    <n v="1"/>
  </r>
  <r>
    <s v="E223CE2CF5B7D336BDFC505F359B94A24BFA06E8"/>
    <s v="geotorsh"/>
    <n v="101"/>
    <n v="1524999455"/>
    <n v="1524999455"/>
    <n v="-0.60388747395800002"/>
    <n v="-0.60388747395800002"/>
    <n v="101404"/>
    <n v="-0.21962354782999999"/>
    <n v="0"/>
    <x v="4"/>
    <s v="069.9:070.7 04-29-05:57:35"/>
    <s v="geotorsh"/>
    <n v="0"/>
    <n v="0"/>
    <n v="1"/>
    <n v="0"/>
    <x v="2"/>
    <n v="129"/>
    <n v="256000"/>
    <n v="0.50390599999999997"/>
    <n v="1.984496"/>
    <n v="4843"/>
    <n v="96"/>
    <m/>
    <n v="1117.99"/>
    <n v="4051.45"/>
    <n v="4861.32"/>
    <n v="2386.3111194805197"/>
    <n v="442.84984298969556"/>
    <n v="1604.8300936328608"/>
    <n v="1925.6297450984953"/>
    <n v="945.24772545954147"/>
    <n v="101.40480666675199"/>
    <n v="147.78336466672641"/>
    <m/>
    <n v="1"/>
  </r>
  <r>
    <s v="AE10D581E8BE8275FE17FCEEB517B71C5530871E"/>
    <s v="Unnamed"/>
    <n v="123"/>
    <n v="1524973472"/>
    <n v="1524973472"/>
    <n v="-0.39973491783699999"/>
    <n v="-0.39973491783699999"/>
    <n v="122934"/>
    <n v="0.185932470771"/>
    <n v="0"/>
    <x v="6"/>
    <s v="079.0:079.8 04-28-22:44:32"/>
    <s v="Unnamed"/>
    <n v="0"/>
    <n v="0"/>
    <n v="1"/>
    <n v="0"/>
    <x v="2"/>
    <n v="123"/>
    <n v="204800"/>
    <n v="0.60058599999999995"/>
    <n v="1.665041"/>
    <n v="4533"/>
    <n v="90"/>
    <m/>
    <n v="1117.99"/>
    <n v="4051.45"/>
    <n v="4861.32"/>
    <n v="885.64026081730776"/>
    <n v="671.09035920741235"/>
    <n v="2431.9439671292862"/>
    <n v="2918.0806492206352"/>
    <n v="531.61892392636196"/>
    <n v="122.93428882698241"/>
    <n v="147.49400217888768"/>
    <m/>
    <n v="1"/>
  </r>
  <r>
    <s v="965B82F453B32A22AE5DD186E45D34F017EAEA3C"/>
    <s v="default"/>
    <n v="2850"/>
    <n v="1524810272"/>
    <n v="1524810272"/>
    <n v="0.25378486055799998"/>
    <n v="0.25378486055799998"/>
    <n v="2852771"/>
    <n v="0.62178301251699997"/>
    <n v="0"/>
    <x v="4"/>
    <s v="063.6:064.4 04-27-01:24:32"/>
    <s v="default"/>
    <n v="0"/>
    <n v="0"/>
    <n v="1"/>
    <n v="1"/>
    <x v="2"/>
    <n v="20"/>
    <n v="125156"/>
    <n v="1"/>
    <n v="1"/>
    <n v="3286"/>
    <n v="65"/>
    <m/>
    <n v="1117.99"/>
    <n v="4051.45"/>
    <n v="4861.32"/>
    <n v="2386.3111194805197"/>
    <n v="1401.7189362552383"/>
    <n v="5079.6466733077086"/>
    <n v="6095.0494183278161"/>
    <n v="2991.9207541858882"/>
    <n v="156.91869800799705"/>
    <n v="147.38988860559792"/>
    <m/>
    <n v="1"/>
  </r>
  <r>
    <s v="BAF63C6E0F837124391D5B163853A1EFE5F3FE06"/>
    <s v="clery"/>
    <n v="64"/>
    <n v="1524975637"/>
    <n v="1524975637"/>
    <n v="-0.81287461602099997"/>
    <n v="-0.81287461602099997"/>
    <n v="63808"/>
    <n v="-7.5781763402199998E-2"/>
    <n v="0"/>
    <x v="7"/>
    <s v="091.0:091.8 04-28-23:20:37"/>
    <s v="clery"/>
    <n v="0"/>
    <n v="0"/>
    <n v="1"/>
    <n v="0"/>
    <x v="2"/>
    <n v="70"/>
    <n v="340992"/>
    <n v="0.20528299999999999"/>
    <n v="4.8713139999999999"/>
    <n v="5807"/>
    <n v="116"/>
    <m/>
    <n v="1117.99"/>
    <n v="4051.45"/>
    <n v="4861.32"/>
    <n v="509.99709399477808"/>
    <n v="209.20430803468224"/>
    <n v="758.12913692171958"/>
    <n v="909.67637164479231"/>
    <n v="95.433402041947019"/>
    <n v="63.808258933767178"/>
    <n v="146.96338125363707"/>
    <m/>
    <n v="1"/>
  </r>
  <r>
    <s v="012B6A4125222E9BB3250B136C9D353CF262EA1A"/>
    <s v="Unnamed"/>
    <n v="65"/>
    <n v="1524982043"/>
    <n v="1524982043"/>
    <n v="-0.805274955583"/>
    <n v="-0.805274955583"/>
    <n v="65404"/>
    <n v="1.9542546488900001E-2"/>
    <n v="0"/>
    <x v="7"/>
    <s v="092.6:093.4 04-29-01:07:23"/>
    <s v="Unnamed"/>
    <n v="1"/>
    <n v="0"/>
    <n v="0"/>
    <n v="0"/>
    <x v="0"/>
    <n v="65"/>
    <n v="335879"/>
    <n v="0.193522"/>
    <n v="5.1673689999999999"/>
    <n v="5884"/>
    <n v="117"/>
    <m/>
    <n v="10125.48"/>
    <n v="10125.48"/>
    <n v="4861.32"/>
    <n v="509.99709399477808"/>
    <n v="1971.684542743445"/>
    <n v="1971.684542743445"/>
    <n v="946.62075292525037"/>
    <n v="99.309206780674089"/>
    <n v="65.404053193737539"/>
    <n v="146.54653723561631"/>
    <m/>
    <n v="1"/>
  </r>
  <r>
    <s v="5EE17FFBD6923F014D84A61A615AB5E4BDFC71EB"/>
    <s v="doofer"/>
    <n v="120"/>
    <n v="1525008480"/>
    <n v="1525008480"/>
    <n v="-0.414494232312"/>
    <n v="-0.414494232312"/>
    <n v="119911"/>
    <n v="9.8474662867099994E-2"/>
    <n v="0"/>
    <x v="6"/>
    <s v="075.8:076.6 04-29-08:28:00"/>
    <s v="doofer"/>
    <n v="0"/>
    <n v="0"/>
    <n v="1"/>
    <n v="0"/>
    <x v="2"/>
    <n v="100"/>
    <n v="204800"/>
    <n v="0.48828100000000002"/>
    <n v="2.048"/>
    <n v="4888"/>
    <n v="97"/>
    <m/>
    <n v="1117.99"/>
    <n v="4051.45"/>
    <n v="4861.32"/>
    <n v="885.64026081730776"/>
    <n v="654.58959321750717"/>
    <n v="2372.1473424995474"/>
    <n v="2846.3308985770282"/>
    <n v="518.54748080523837"/>
    <n v="119.91158122250239"/>
    <n v="145.3781068557517"/>
    <m/>
    <n v="1"/>
  </r>
  <r>
    <s v="16F430A0B6A851A537586ECECAFE0B4AA62ECF60"/>
    <s v="forestnode1"/>
    <n v="68"/>
    <n v="1524985820"/>
    <n v="1524985820"/>
    <n v="-0.79213449612999998"/>
    <n v="-0.79213449612999998"/>
    <n v="67687"/>
    <n v="6.2413022011199998E-2"/>
    <n v="0"/>
    <x v="7"/>
    <s v="094.1:094.9 04-29-02:10:20"/>
    <s v="forestnode1"/>
    <n v="0"/>
    <n v="0"/>
    <n v="1"/>
    <n v="0"/>
    <x v="2"/>
    <n v="68"/>
    <n v="325632"/>
    <n v="0.20882500000000001"/>
    <n v="4.7887060000000004"/>
    <n v="5796"/>
    <n v="115"/>
    <m/>
    <n v="1117.99"/>
    <n v="4051.45"/>
    <n v="4861.32"/>
    <n v="509.99709399477808"/>
    <n v="232.39155467162132"/>
    <n v="842.15669565411156"/>
    <n v="1010.5007312733085"/>
    <n v="106.0108029154603"/>
    <n v="67.687659756195842"/>
    <n v="145.07096182933708"/>
    <m/>
    <n v="1"/>
  </r>
  <r>
    <s v="1CB4F9DF5A3D3084A8F849AB855E697C8D831994"/>
    <s v="sunagakure"/>
    <n v="119"/>
    <n v="1524973472"/>
    <n v="1524973472"/>
    <n v="-0.41674191142599998"/>
    <n v="-0.41674191142599998"/>
    <n v="119451"/>
    <n v="0.13988244611"/>
    <n v="0"/>
    <x v="6"/>
    <s v="079.0:079.8 04-28-22:44:32"/>
    <s v="sunagakure"/>
    <n v="0"/>
    <n v="0"/>
    <n v="1"/>
    <n v="0"/>
    <x v="2"/>
    <n v="96"/>
    <n v="204800"/>
    <n v="0.46875"/>
    <n v="2.1333329999999999"/>
    <n v="4940"/>
    <n v="98"/>
    <m/>
    <n v="1117.99"/>
    <n v="4051.45"/>
    <n v="4861.32"/>
    <n v="885.64026081730776"/>
    <n v="652.07671044484619"/>
    <n v="2363.0409829531322"/>
    <n v="2835.4042111465574"/>
    <n v="516.55684568848176"/>
    <n v="119.4512565399552"/>
    <n v="145.05587957796865"/>
    <m/>
    <n v="1"/>
  </r>
  <r>
    <s v="7A412B2608731F433B50E5975CF1C40A72E56821"/>
    <s v="whvger"/>
    <n v="108"/>
    <n v="1524961570"/>
    <n v="1524961570"/>
    <n v="-0.53020910947599997"/>
    <n v="-0.53020910947599997"/>
    <n v="108239"/>
    <n v="-4.8204671839100002E-2"/>
    <n v="0"/>
    <x v="4"/>
    <s v="073.9:074.7 04-28-19:26:10"/>
    <s v="whvger"/>
    <n v="0"/>
    <n v="0"/>
    <n v="1"/>
    <n v="0"/>
    <x v="2"/>
    <n v="108"/>
    <n v="230400"/>
    <n v="0.46875"/>
    <n v="2.1333329999999999"/>
    <n v="4956"/>
    <n v="99"/>
    <m/>
    <n v="1117.99"/>
    <n v="4051.45"/>
    <n v="4861.32"/>
    <n v="2386.3111194805197"/>
    <n v="525.22151769692675"/>
    <n v="1903.3343034134598"/>
    <n v="2283.8038519221318"/>
    <n v="1121.0672258880768"/>
    <n v="108.23982117672961"/>
    <n v="144.88787482371075"/>
    <m/>
    <n v="1"/>
  </r>
  <r>
    <s v="D26B328B888A6FACE9C8FC5364C71788E6223FE9"/>
    <s v="paramason"/>
    <n v="119"/>
    <n v="1524968613"/>
    <n v="1524968613"/>
    <n v="-0.42058756005300002"/>
    <n v="-0.42058756005300002"/>
    <n v="118663"/>
    <n v="0.15679272207200001"/>
    <n v="0"/>
    <x v="6"/>
    <s v="077.4:078.2 04-28-21:23:33"/>
    <s v="paramason"/>
    <n v="0"/>
    <n v="0"/>
    <n v="1"/>
    <n v="0"/>
    <x v="2"/>
    <n v="112"/>
    <n v="204800"/>
    <n v="0.546875"/>
    <n v="1.8285709999999999"/>
    <n v="4710"/>
    <n v="94"/>
    <m/>
    <n v="1117.99"/>
    <n v="4051.45"/>
    <n v="4861.32"/>
    <n v="885.64026081730776"/>
    <n v="647.77731373634651"/>
    <n v="2347.4605298232727"/>
    <n v="2816.7092825631498"/>
    <n v="513.15098443545378"/>
    <n v="118.66366770114558"/>
    <n v="144.5045673908019"/>
    <m/>
    <n v="1"/>
  </r>
  <r>
    <s v="1388AB40396F57ED95BB6036E6504CE8E0F622B8"/>
    <s v="BurnerMeetsTOR"/>
    <n v="119"/>
    <n v="1524963785"/>
    <n v="1524963785"/>
    <n v="-0.42133134601099997"/>
    <n v="-0.42133134601099997"/>
    <n v="118511"/>
    <n v="5.4457732059699997E-2"/>
    <n v="0"/>
    <x v="6"/>
    <s v="075.8:076.6 04-28-20:03:05"/>
    <s v="BurnerMeetsTOR"/>
    <n v="0"/>
    <n v="0"/>
    <n v="1"/>
    <n v="0"/>
    <x v="2"/>
    <n v="97"/>
    <n v="204800"/>
    <n v="0.47363300000000003"/>
    <n v="2.1113400000000002"/>
    <n v="4928"/>
    <n v="98"/>
    <m/>
    <n v="1117.99"/>
    <n v="4051.45"/>
    <n v="4861.32"/>
    <n v="885.64026081730776"/>
    <n v="646.94576847316216"/>
    <n v="2344.4471182037341"/>
    <n v="2813.0935010098055"/>
    <n v="512.49225764561845"/>
    <n v="118.51134033694721"/>
    <n v="144.39793823586305"/>
    <m/>
    <n v="1"/>
  </r>
  <r>
    <s v="94342E68666C1307ECC4CB083070F4DEC87408E0"/>
    <s v="mbs8djs"/>
    <n v="96"/>
    <n v="1524991634"/>
    <n v="1524991634"/>
    <n v="-0.62509262788200004"/>
    <n v="-0.62509262788200004"/>
    <n v="95976"/>
    <n v="-0.27683047045100001"/>
    <n v="0"/>
    <x v="4"/>
    <s v="068.3:069.1 04-29-03:47:14"/>
    <s v="mbs8djs"/>
    <n v="0"/>
    <n v="0"/>
    <n v="1"/>
    <n v="0"/>
    <x v="2"/>
    <n v="97"/>
    <n v="256000"/>
    <n v="0.37890600000000002"/>
    <n v="2.6391749999999998"/>
    <n v="5251"/>
    <n v="105"/>
    <m/>
    <n v="1117.99"/>
    <n v="4051.45"/>
    <n v="4861.32"/>
    <n v="2386.3111194805197"/>
    <n v="419.1426929542028"/>
    <n v="1518.9184727674708"/>
    <n v="1822.5447062246756"/>
    <n v="894.64563086040425"/>
    <n v="95.97628726220799"/>
    <n v="143.9834010835456"/>
    <m/>
    <n v="1"/>
  </r>
  <r>
    <s v="10A18284DF0AA19102093421C435B5C68AEA4B41"/>
    <s v="koopa"/>
    <n v="117"/>
    <n v="1524963456"/>
    <n v="1524963456"/>
    <n v="-0.42709985458700001"/>
    <n v="-0.42709985458700001"/>
    <n v="117329"/>
    <n v="5.2580394951600003E-2"/>
    <n v="0"/>
    <x v="4"/>
    <s v="074.7:075.5 04-28-19:57:36"/>
    <s v="koopa"/>
    <n v="0"/>
    <n v="0"/>
    <n v="1"/>
    <n v="0"/>
    <x v="2"/>
    <n v="117"/>
    <n v="204800"/>
    <n v="0.57128900000000005"/>
    <n v="1.750427"/>
    <n v="4625"/>
    <n v="92"/>
    <m/>
    <n v="1117.99"/>
    <n v="4051.45"/>
    <n v="4861.32"/>
    <n v="2386.3111194805197"/>
    <n v="640.49663357027998"/>
    <n v="2321.0762941334988"/>
    <n v="2785.0509348991254"/>
    <n v="1367.1179873510487"/>
    <n v="117.32994978058241"/>
    <n v="143.57096484640769"/>
    <m/>
    <n v="1"/>
  </r>
  <r>
    <s v="D5163A219A0EC1FB4205AB09BE3D8789C31A8786"/>
    <s v="PNRelay1"/>
    <n v="117"/>
    <n v="1524959635"/>
    <n v="1524959635"/>
    <n v="-0.42905189757200002"/>
    <n v="-0.42905189757200002"/>
    <n v="116930"/>
    <n v="1.3715239770499999E-2"/>
    <n v="0"/>
    <x v="4"/>
    <s v="073.1:073.9 04-28-18:53:55"/>
    <s v="PNRelay1"/>
    <n v="0"/>
    <n v="0"/>
    <n v="1"/>
    <n v="0"/>
    <x v="2"/>
    <n v="117"/>
    <n v="204800"/>
    <n v="0.57128900000000005"/>
    <n v="1.750427"/>
    <n v="4627"/>
    <n v="92"/>
    <m/>
    <n v="1117.99"/>
    <n v="4051.45"/>
    <n v="4861.32"/>
    <n v="2386.3111194805197"/>
    <n v="638.31426903347972"/>
    <n v="2313.1676895819205"/>
    <n v="2775.5614292952846"/>
    <n v="1362.459805470239"/>
    <n v="116.9301713772544"/>
    <n v="143.29111996407809"/>
    <m/>
    <n v="1"/>
  </r>
  <r>
    <s v="E0144BFA826BCCC3E64895B32B282782963246CD"/>
    <s v="Unnamed"/>
    <n v="161"/>
    <n v="1524983329"/>
    <n v="1524983329"/>
    <n v="0.56941530821200004"/>
    <n v="0.56941530821200004"/>
    <n v="160708"/>
    <n v="-1.6666569568899999E-2"/>
    <n v="0"/>
    <x v="4"/>
    <s v="066.0:066.8 04-29-01:28:49"/>
    <s v="Unnamed"/>
    <n v="0"/>
    <n v="0"/>
    <n v="1"/>
    <n v="0"/>
    <x v="2"/>
    <n v="71"/>
    <n v="102400"/>
    <n v="0.69335899999999995"/>
    <n v="1.4422539999999999"/>
    <n v="4297"/>
    <n v="85"/>
    <m/>
    <n v="1117.99"/>
    <n v="4051.45"/>
    <n v="4861.32"/>
    <n v="2386.3111194805197"/>
    <n v="1754.590620427934"/>
    <n v="6358.4076504555078"/>
    <n v="7629.4300261171602"/>
    <n v="3745.1132010692427"/>
    <n v="160.70812756090882"/>
    <n v="143.21568929263617"/>
    <m/>
    <n v="1"/>
  </r>
  <r>
    <s v="874CE7E732A3628A30EE4BB713FA45F8BE3F32C3"/>
    <s v="glenda0"/>
    <n v="117"/>
    <n v="1524971186"/>
    <n v="1524971186"/>
    <n v="-0.43108234790099997"/>
    <n v="-0.43108234790099997"/>
    <n v="116514"/>
    <n v="4.4791890301800003E-2"/>
    <n v="0"/>
    <x v="6"/>
    <s v="078.2:079.0 04-28-22:06:26"/>
    <s v="glenda0"/>
    <n v="0"/>
    <n v="0"/>
    <n v="1"/>
    <n v="0"/>
    <x v="2"/>
    <n v="88"/>
    <n v="204800"/>
    <n v="0.42968800000000001"/>
    <n v="2.3272729999999999"/>
    <n v="5077"/>
    <n v="101"/>
    <m/>
    <n v="1117.99"/>
    <n v="4051.45"/>
    <n v="4861.32"/>
    <n v="885.64026081730776"/>
    <n v="636.04424587016103"/>
    <n v="2304.9414215964935"/>
    <n v="2765.6907605019105"/>
    <n v="503.85637778852873"/>
    <n v="116.51433514987521"/>
    <n v="143.00003460491266"/>
    <m/>
    <n v="1"/>
  </r>
  <r>
    <s v="2D60E1DDD0898C9D2171CFFC079DAE52D75AE7ED"/>
    <s v="UbuntuCore212"/>
    <n v="37"/>
    <n v="1524982043"/>
    <n v="1524982043"/>
    <n v="-0.90468253485700001"/>
    <n v="-0.90468253485700001"/>
    <n v="37089"/>
    <n v="1.16579658965E-3"/>
    <n v="0"/>
    <x v="7"/>
    <s v="092.6:093.4 04-29-01:07:23"/>
    <s v="UbuntuCore212"/>
    <n v="0"/>
    <n v="0"/>
    <n v="1"/>
    <n v="0"/>
    <x v="2"/>
    <n v="70"/>
    <n v="389120"/>
    <n v="0.179893"/>
    <n v="5.5588569999999997"/>
    <n v="5930"/>
    <n v="118"/>
    <m/>
    <n v="1117.99"/>
    <n v="4051.45"/>
    <n v="4861.32"/>
    <n v="509.99709399477808"/>
    <n v="106.56397285522256"/>
    <n v="386.17394415360729"/>
    <n v="463.36869964896869"/>
    <n v="48.61163022987855"/>
    <n v="37.089932036444161"/>
    <n v="142.69895242551092"/>
    <m/>
    <n v="1"/>
  </r>
  <r>
    <s v="0CF27A249D4185AF300407015AB0F9881A763F6A"/>
    <s v="Unnamed"/>
    <n v="54"/>
    <n v="1524983831"/>
    <n v="1524983831"/>
    <n v="-0.84671129274400003"/>
    <n v="-0.84671129274400003"/>
    <n v="53516"/>
    <n v="-7.3950788004400001E-3"/>
    <n v="0"/>
    <x v="7"/>
    <s v="093.3:094.1 04-29-01:37:11"/>
    <s v="Unnamed"/>
    <n v="0"/>
    <n v="0"/>
    <n v="1"/>
    <n v="0"/>
    <x v="2"/>
    <n v="56"/>
    <n v="349125"/>
    <n v="0.16040099999999999"/>
    <n v="6.234375"/>
    <n v="6010"/>
    <n v="120"/>
    <m/>
    <n v="1117.99"/>
    <n v="4051.45"/>
    <n v="4861.32"/>
    <n v="509.99709399477808"/>
    <n v="171.37524182513542"/>
    <n v="621.041533012321"/>
    <n v="745.18545835773773"/>
    <n v="78.176795242776237"/>
    <n v="53.516919920750986"/>
    <n v="142.19934394452571"/>
    <m/>
    <n v="1"/>
  </r>
  <r>
    <s v="93F1DD316F1044B2A173F21CF6D084F0DDBCF62E"/>
    <s v="petrosagg"/>
    <n v="117"/>
    <n v="1524991634"/>
    <n v="1524991634"/>
    <n v="-0.40865923023700002"/>
    <n v="-0.40865923023700002"/>
    <n v="117473"/>
    <n v="-5.4118751934200002E-2"/>
    <n v="0"/>
    <x v="4"/>
    <s v="068.3:069.1 04-29-03:47:14"/>
    <s v="petrosagg"/>
    <n v="0"/>
    <n v="0"/>
    <n v="1"/>
    <n v="0"/>
    <x v="2"/>
    <n v="117"/>
    <n v="198656"/>
    <n v="0.58895799999999998"/>
    <n v="1.6979150000000001"/>
    <n v="4563"/>
    <n v="91"/>
    <m/>
    <n v="1117.99"/>
    <n v="4051.45"/>
    <n v="4861.32"/>
    <n v="2386.3111194805197"/>
    <n v="661.11306718733636"/>
    <n v="2395.787561656306"/>
    <n v="2874.6967108642671"/>
    <n v="1411.1230542876167"/>
    <n v="117.47339195803853"/>
    <n v="141.82817437062698"/>
    <m/>
    <n v="1"/>
  </r>
  <r>
    <s v="8DA235C46D5AFC41058FA368F5CF8C4EC7539B1F"/>
    <s v="flymylittlepretties"/>
    <n v="91"/>
    <n v="1524978554"/>
    <n v="1524978554"/>
    <n v="-0.64780520933100005"/>
    <n v="-0.64780520933100005"/>
    <n v="91336"/>
    <n v="0.14946454988999999"/>
    <n v="0"/>
    <x v="7"/>
    <s v="091.8:092.6 04-29-00:09:14"/>
    <s v="flymylittlepretties"/>
    <n v="0"/>
    <n v="0"/>
    <n v="1"/>
    <n v="0"/>
    <x v="2"/>
    <n v="55"/>
    <n v="259336"/>
    <n v="0.21207999999999999"/>
    <n v="4.7152000000000003"/>
    <n v="5790"/>
    <n v="115"/>
    <m/>
    <n v="1117.99"/>
    <n v="4051.45"/>
    <n v="4861.32"/>
    <n v="509.99709399477808"/>
    <n v="393.75025402003524"/>
    <n v="1426.8995846559199"/>
    <n v="1712.1315797750228"/>
    <n v="179.61831976128914"/>
    <n v="91.336788232935774"/>
    <n v="141.73655176305502"/>
    <m/>
    <n v="1"/>
  </r>
  <r>
    <s v="E84BF19E3DD76B54214308C96370A05D93820323"/>
    <s v="BlahBlahBlah"/>
    <n v="92"/>
    <n v="1524995247"/>
    <n v="1524995247"/>
    <n v="-0.63934796543399997"/>
    <n v="-0.63934796543399997"/>
    <n v="92326"/>
    <n v="-0.26843423656499998"/>
    <n v="0"/>
    <x v="4"/>
    <s v="069.1:069.9 04-29-04:47:27"/>
    <s v="BlahBlahBlah"/>
    <n v="0"/>
    <n v="0"/>
    <n v="1"/>
    <n v="0"/>
    <x v="2"/>
    <n v="99"/>
    <n v="256000"/>
    <n v="0.38671899999999998"/>
    <n v="2.5858590000000001"/>
    <n v="5220"/>
    <n v="104"/>
    <m/>
    <n v="1117.99"/>
    <n v="4051.45"/>
    <n v="4861.32"/>
    <n v="2386.3111194805197"/>
    <n v="403.20536812444237"/>
    <n v="1461.1636854424207"/>
    <n v="1753.2449486763871"/>
    <n v="860.62796034811856"/>
    <n v="92.326920848896009"/>
    <n v="141.4288445942272"/>
    <m/>
    <n v="1"/>
  </r>
  <r>
    <s v="C22BBF9E4C1AC97BAC0C01878D3481FAECADC598"/>
    <s v="UbuntuCore212"/>
    <n v="72"/>
    <n v="1525003937"/>
    <n v="1525003937"/>
    <n v="-0.76199908354000001"/>
    <n v="-0.76199908354000001"/>
    <n v="71915"/>
    <n v="-3.2038123029399998E-2"/>
    <n v="0"/>
    <x v="6"/>
    <s v="086.8:087.6 04-29-07:12:17"/>
    <s v="UbuntuCore212"/>
    <n v="0"/>
    <n v="0"/>
    <n v="1"/>
    <n v="0"/>
    <x v="2"/>
    <n v="82"/>
    <n v="302165"/>
    <n v="0.27137499999999998"/>
    <n v="3.684939"/>
    <n v="5571"/>
    <n v="111"/>
    <m/>
    <n v="1117.99"/>
    <n v="4051.45"/>
    <n v="4861.32"/>
    <n v="885.64026081730776"/>
    <n v="266.08264459311539"/>
    <n v="964.24881299186688"/>
    <n v="1156.998615205327"/>
    <n v="210.78319372839266"/>
    <n v="71.915546922135889"/>
    <n v="140.99038284549513"/>
    <m/>
    <n v="1"/>
  </r>
  <r>
    <s v="720A829D27CC698EBE2D753637A7F29C9A6BC3C6"/>
    <s v="nayrtor2"/>
    <n v="114"/>
    <n v="1524963456"/>
    <n v="1524963456"/>
    <n v="-0.445267401236"/>
    <n v="-0.445267401236"/>
    <n v="113609"/>
    <n v="-7.4902710021000005E-2"/>
    <n v="0"/>
    <x v="4"/>
    <s v="074.7:075.5 04-28-19:57:36"/>
    <s v="nayrtor2"/>
    <n v="0"/>
    <n v="0"/>
    <n v="1"/>
    <n v="0"/>
    <x v="2"/>
    <n v="105"/>
    <n v="204800"/>
    <n v="0.51269500000000001"/>
    <n v="1.9504760000000001"/>
    <n v="4823"/>
    <n v="96"/>
    <m/>
    <n v="1117.99"/>
    <n v="4051.45"/>
    <n v="4861.32"/>
    <n v="2386.3111194805197"/>
    <n v="620.18549809216427"/>
    <n v="2247.4713872624075"/>
    <n v="2696.7326770234081"/>
    <n v="1323.7645687688587"/>
    <n v="113.60923622686718"/>
    <n v="140.96646535880703"/>
    <m/>
    <n v="1"/>
  </r>
  <r>
    <s v="423CB62EB8DDB39487CADFA672812D1DC76A25C7"/>
    <s v="cleverrelaynickname"/>
    <n v="113"/>
    <n v="1524963785"/>
    <n v="1524963785"/>
    <n v="-0.445811698433"/>
    <n v="-0.445811698433"/>
    <n v="113497"/>
    <n v="8.9729411821500002E-2"/>
    <n v="0"/>
    <x v="6"/>
    <s v="075.8:076.6 04-28-20:03:05"/>
    <s v="cleverrelaynickname"/>
    <n v="0"/>
    <n v="0"/>
    <n v="1"/>
    <n v="0"/>
    <x v="2"/>
    <n v="113"/>
    <n v="204800"/>
    <n v="0.55175799999999997"/>
    <n v="1.812389"/>
    <n v="4695"/>
    <n v="93"/>
    <m/>
    <n v="1117.99"/>
    <n v="4051.45"/>
    <n v="4861.32"/>
    <n v="885.64026081730776"/>
    <n v="619.57697926889023"/>
    <n v="2245.266194383622"/>
    <n v="2694.0866741736882"/>
    <n v="490.81147194169864"/>
    <n v="113.49776416092159"/>
    <n v="140.88843491264512"/>
    <m/>
    <n v="1"/>
  </r>
  <r>
    <s v="F4E9AE001F58243C1912F834B13676931055DD5C"/>
    <s v="tarnover"/>
    <n v="113"/>
    <n v="1524959635"/>
    <n v="1524959635"/>
    <n v="-0.44684787979899998"/>
    <n v="-0.44684787979899998"/>
    <n v="113285"/>
    <n v="2.72775942539E-2"/>
    <n v="0"/>
    <x v="4"/>
    <s v="073.1:073.9 04-28-18:53:55"/>
    <s v="tarnover"/>
    <n v="0"/>
    <n v="0"/>
    <n v="1"/>
    <n v="0"/>
    <x v="2"/>
    <n v="113"/>
    <n v="204800"/>
    <n v="0.55175799999999997"/>
    <n v="1.812389"/>
    <n v="4693"/>
    <n v="93"/>
    <m/>
    <n v="1117.99"/>
    <n v="4051.45"/>
    <n v="4861.32"/>
    <n v="2386.3111194805197"/>
    <n v="618.41853886351601"/>
    <n v="2241.0681573883412"/>
    <n v="2689.0494649755251"/>
    <n v="1319.9930551998714"/>
    <n v="113.2855542171648"/>
    <n v="140.73988795201535"/>
    <m/>
    <n v="1"/>
  </r>
  <r>
    <s v="936697C29DC1BF9B883FA51B230D10CCDD9351DA"/>
    <s v="kipper01"/>
    <n v="113"/>
    <n v="1524968613"/>
    <n v="1524968613"/>
    <n v="-0.44714815033100003"/>
    <n v="-0.44714815033100003"/>
    <n v="113224"/>
    <n v="0.12891416843100001"/>
    <n v="0"/>
    <x v="6"/>
    <s v="077.4:078.2 04-28-21:23:33"/>
    <s v="kipper01"/>
    <n v="0"/>
    <n v="0"/>
    <n v="1"/>
    <n v="0"/>
    <x v="2"/>
    <n v="93"/>
    <n v="204800"/>
    <n v="0.45410200000000001"/>
    <n v="2.2021510000000002"/>
    <n v="5003"/>
    <n v="100"/>
    <m/>
    <n v="1117.99"/>
    <n v="4051.45"/>
    <n v="4861.32"/>
    <n v="885.64026081730776"/>
    <n v="618.08283941144532"/>
    <n v="2239.8516263414699"/>
    <n v="2687.5897538329032"/>
    <n v="489.62785633418423"/>
    <n v="113.22405881221121"/>
    <n v="140.69684116854785"/>
    <m/>
    <n v="1"/>
  </r>
  <r>
    <s v="BD6584A8C29A998B03A533BF5056C1AEA3ABD2B7"/>
    <s v="wheezymooo"/>
    <n v="113"/>
    <n v="1524961570"/>
    <n v="1524961570"/>
    <n v="-0.44744221376499999"/>
    <n v="-0.44744221376499999"/>
    <n v="113163"/>
    <n v="4.5209798920099999E-2"/>
    <n v="0"/>
    <x v="4"/>
    <s v="073.9:074.7 04-28-19:26:10"/>
    <s v="wheezymooo"/>
    <n v="0"/>
    <n v="0"/>
    <n v="1"/>
    <n v="0"/>
    <x v="2"/>
    <n v="113"/>
    <n v="204800"/>
    <n v="0.55175799999999997"/>
    <n v="1.812389"/>
    <n v="4694"/>
    <n v="93"/>
    <m/>
    <n v="1117.99"/>
    <n v="4051.45"/>
    <n v="4861.32"/>
    <n v="2386.3111194805197"/>
    <n v="617.75407943286757"/>
    <n v="2238.6602430417906"/>
    <n v="2686.1602173799297"/>
    <n v="1318.5747894481203"/>
    <n v="113.16383462092799"/>
    <n v="140.65468423464961"/>
    <m/>
    <n v="1"/>
  </r>
  <r>
    <s v="D552E71D2E5EA547254EDC08C9CC843E536D536B"/>
    <s v="Unnamed"/>
    <n v="113"/>
    <n v="1524959635"/>
    <n v="1524959635"/>
    <n v="-0.44770665310699997"/>
    <n v="-0.44770665310699997"/>
    <n v="113109"/>
    <n v="-0.229255154165"/>
    <n v="0"/>
    <x v="4"/>
    <s v="073.1:073.9 04-28-18:53:55"/>
    <s v="Unnamed"/>
    <n v="0"/>
    <n v="0"/>
    <n v="1"/>
    <n v="0"/>
    <x v="2"/>
    <n v="107"/>
    <n v="204800"/>
    <n v="0.52246099999999995"/>
    <n v="1.9140189999999999"/>
    <n v="4791"/>
    <n v="95"/>
    <m/>
    <n v="1117.99"/>
    <n v="4051.45"/>
    <n v="4861.32"/>
    <n v="2386.3111194805197"/>
    <n v="617.45843889290506"/>
    <n v="2237.588880269645"/>
    <n v="2684.8746931178789"/>
    <n v="1317.9437549058778"/>
    <n v="113.10967744368641"/>
    <n v="140.61677421058047"/>
    <m/>
    <n v="1"/>
  </r>
  <r>
    <s v="A7F701452FA1B11E3AAF54730073C617F84891FD"/>
    <s v="ninostor"/>
    <n v="113"/>
    <n v="1525006228"/>
    <n v="1525006228"/>
    <n v="-0.44811453095199999"/>
    <n v="-0.44811453095199999"/>
    <n v="113026"/>
    <n v="5.3765532224899999E-2"/>
    <n v="0"/>
    <x v="6"/>
    <s v="075.0:075.8 04-29-07:50:28"/>
    <s v="ninostor"/>
    <n v="0"/>
    <n v="0"/>
    <n v="1"/>
    <n v="0"/>
    <x v="2"/>
    <n v="102"/>
    <n v="204800"/>
    <n v="0.49804700000000002"/>
    <n v="2.0078429999999998"/>
    <n v="4855"/>
    <n v="97"/>
    <m/>
    <n v="1117.99"/>
    <n v="4051.45"/>
    <n v="4861.32"/>
    <n v="885.64026081730776"/>
    <n v="617.00243554097347"/>
    <n v="2235.9363835745194"/>
    <n v="2682.891868392423"/>
    <n v="488.77199074895293"/>
    <n v="113.02614406103038"/>
    <n v="140.55830084272131"/>
    <m/>
    <n v="1"/>
  </r>
  <r>
    <s v="DFC2F5D4A3584B0BD5862A7E5EB29F31DC9434CC"/>
    <s v="Unnamed"/>
    <n v="62"/>
    <n v="1524915495"/>
    <n v="1524915495"/>
    <n v="-0.80893264855299996"/>
    <n v="-0.80893264855299996"/>
    <n v="61870"/>
    <n v="-2.6690213368799998E-2"/>
    <n v="0.2"/>
    <x v="6"/>
    <s v="086.8:087.6 04-28-06:38:15"/>
    <s v="Unnamed"/>
    <n v="0"/>
    <n v="0"/>
    <n v="1"/>
    <n v="0"/>
    <x v="2"/>
    <n v="63"/>
    <n v="323816"/>
    <n v="0.19455500000000001"/>
    <n v="5.1399369999999998"/>
    <n v="5881"/>
    <n v="117"/>
    <m/>
    <n v="1117.99"/>
    <n v="4051.45"/>
    <n v="4861.32"/>
    <n v="885.64026081730776"/>
    <n v="213.61138824423159"/>
    <n v="774.09982101994831"/>
    <n v="928.83953693633021"/>
    <n v="169.21693896919334"/>
    <n v="61.870665476161768"/>
    <n v="140.45426583331326"/>
    <m/>
    <n v="1"/>
  </r>
  <r>
    <s v="011DF5AA8E37462EBF5F7BE45BD48BA8A008C495"/>
    <s v="neburo"/>
    <n v="113"/>
    <n v="1525008480"/>
    <n v="1525008480"/>
    <n v="-0.45025194328500001"/>
    <n v="-0.45025194328500001"/>
    <n v="112588"/>
    <n v="6.6946025386900004E-2"/>
    <n v="0"/>
    <x v="6"/>
    <s v="075.8:076.6 04-29-08:28:00"/>
    <s v="neburo"/>
    <n v="0"/>
    <n v="0"/>
    <n v="1"/>
    <n v="0"/>
    <x v="2"/>
    <n v="99"/>
    <n v="204800"/>
    <n v="0.48339799999999999"/>
    <n v="2.0686870000000002"/>
    <n v="4909"/>
    <n v="98"/>
    <m/>
    <n v="1117.99"/>
    <n v="4051.45"/>
    <n v="4861.32"/>
    <n v="885.64026081730776"/>
    <n v="614.61282992680276"/>
    <n v="2227.2767643779862"/>
    <n v="2672.5012230697635"/>
    <n v="486.87901233288062"/>
    <n v="112.58840201523199"/>
    <n v="140.25188141066241"/>
    <m/>
    <n v="1"/>
  </r>
  <r>
    <s v="857AC831A98ACA4B0E042890BE886F7C68171691"/>
    <s v="sherlock"/>
    <n v="113"/>
    <n v="1524973472"/>
    <n v="1524973472"/>
    <n v="-0.45059180278099997"/>
    <n v="-0.45059180278099997"/>
    <n v="112518"/>
    <n v="0.14031072675699999"/>
    <n v="0"/>
    <x v="6"/>
    <s v="079.0:079.8 04-28-22:44:32"/>
    <s v="sherlock"/>
    <n v="0"/>
    <n v="0"/>
    <n v="1"/>
    <n v="0"/>
    <x v="2"/>
    <n v="113"/>
    <n v="204800"/>
    <n v="0.55175799999999997"/>
    <n v="1.812389"/>
    <n v="4696"/>
    <n v="93"/>
    <m/>
    <n v="1117.99"/>
    <n v="4051.45"/>
    <n v="4861.32"/>
    <n v="885.64026081730776"/>
    <n v="614.23287040886987"/>
    <n v="2225.8998406229175"/>
    <n v="2670.8490573046693"/>
    <n v="486.57801908020207"/>
    <n v="112.51879879045121"/>
    <n v="140.20315915331585"/>
    <m/>
    <n v="1"/>
  </r>
  <r>
    <s v="8699371415DC052A60BCA3AAD68E55D9B759CAE0"/>
    <s v="torrorist"/>
    <n v="88"/>
    <n v="1524969770"/>
    <n v="1524969770"/>
    <n v="-0.66466736821700001"/>
    <n v="-0.66466736821700001"/>
    <n v="87905"/>
    <n v="-1.36472956792"/>
    <n v="0"/>
    <x v="0"/>
    <s v="011.9:012.7 04-28-21:42:50"/>
    <s v="torrorist"/>
    <n v="0"/>
    <n v="0"/>
    <n v="1"/>
    <n v="0"/>
    <x v="2"/>
    <n v="100"/>
    <n v="262144"/>
    <n v="0.38146999999999998"/>
    <n v="2.6214400000000002"/>
    <n v="5239"/>
    <n v="104"/>
    <m/>
    <n v="1117.99"/>
    <n v="4051.45"/>
    <n v="4861.32"/>
    <n v="11818.828055288463"/>
    <n v="374.89852900707615"/>
    <n v="1358.5833910372353"/>
    <n v="1630.1592295393334"/>
    <n v="3963.2387163706358"/>
    <n v="87.905437426122745"/>
    <n v="140.17700619828594"/>
    <m/>
    <n v="1"/>
  </r>
  <r>
    <s v="0E990690712ECEAF38FE9EDDDF955C06F6141AF9"/>
    <s v="nerdoteric"/>
    <n v="112"/>
    <n v="1524957104"/>
    <n v="1524957104"/>
    <n v="-0.45417888131200002"/>
    <n v="-0.45417888131200002"/>
    <n v="111784"/>
    <n v="9.8303098056599994E-3"/>
    <n v="0"/>
    <x v="4"/>
    <s v="072.3:073.1 04-28-18:11:44"/>
    <s v="nerdoteric"/>
    <n v="0"/>
    <n v="0"/>
    <n v="1"/>
    <n v="0"/>
    <x v="2"/>
    <n v="112"/>
    <n v="204800"/>
    <n v="0.546875"/>
    <n v="1.8285709999999999"/>
    <n v="4714"/>
    <n v="94"/>
    <m/>
    <n v="1117.99"/>
    <n v="4051.45"/>
    <n v="4861.32"/>
    <n v="2386.3111194805197"/>
    <n v="610.22255248199713"/>
    <n v="2211.3669713084973"/>
    <n v="2653.411120700348"/>
    <n v="1302.4990047724709"/>
    <n v="111.7841651073024"/>
    <n v="139.68891557511168"/>
    <m/>
    <n v="1"/>
  </r>
  <r>
    <s v="0147084896511A4E2FD3BD1E008588B945C37957"/>
    <s v="ToRHuBFR31"/>
    <n v="112"/>
    <n v="1524960781"/>
    <n v="1524960781"/>
    <n v="-0.45422861746199999"/>
    <n v="-0.45422861746199999"/>
    <n v="111773"/>
    <n v="6.1983730521700003E-2"/>
    <n v="0"/>
    <x v="6"/>
    <s v="075.0:075.8 04-28-19:13:01"/>
    <s v="ToRHuBFR31"/>
    <n v="0"/>
    <n v="0"/>
    <n v="1"/>
    <n v="0"/>
    <x v="2"/>
    <n v="112"/>
    <n v="204800"/>
    <n v="0.546875"/>
    <n v="1.8285709999999999"/>
    <n v="4712"/>
    <n v="94"/>
    <m/>
    <n v="1117.99"/>
    <n v="4051.45"/>
    <n v="4861.32"/>
    <n v="885.64026081730776"/>
    <n v="610.16694796365857"/>
    <n v="2211.16546778358"/>
    <n v="2653.1693373596299"/>
    <n v="483.35710957757692"/>
    <n v="111.77397914378238"/>
    <n v="139.6817854006477"/>
    <m/>
    <n v="1"/>
  </r>
  <r>
    <s v="69497036653189531207746B3D0E4ECB56888F3C"/>
    <s v="Unnamed"/>
    <n v="111"/>
    <n v="1524935799"/>
    <n v="1524935799"/>
    <n v="-0.45599605021200001"/>
    <n v="-0.45599605021200001"/>
    <n v="111412"/>
    <n v="3.4056951970900001E-2"/>
    <n v="0"/>
    <x v="4"/>
    <s v="067.5:068.3 04-28-12:16:39"/>
    <s v="Unnamed"/>
    <n v="0"/>
    <n v="0"/>
    <n v="1"/>
    <n v="0"/>
    <x v="2"/>
    <n v="111"/>
    <n v="204800"/>
    <n v="0.54199200000000003"/>
    <n v="1.845045"/>
    <n v="4722"/>
    <n v="94"/>
    <m/>
    <n v="1117.99"/>
    <n v="4051.45"/>
    <n v="4861.32"/>
    <n v="2386.3111194805197"/>
    <n v="608.19097582348616"/>
    <n v="2204.0048023685927"/>
    <n v="2644.5772811834004"/>
    <n v="1298.1626744204268"/>
    <n v="111.41200891658241"/>
    <n v="139.42840624160769"/>
    <m/>
    <n v="1"/>
  </r>
  <r>
    <s v="DA158DD7EFB20B3407203EC7EE2B8B3C475D3AF1"/>
    <s v="SouthShoreMTL"/>
    <n v="111"/>
    <n v="1524963456"/>
    <n v="1524963456"/>
    <n v="-0.456400753002"/>
    <n v="-0.456400753002"/>
    <n v="111329"/>
    <n v="-1.03133030795E-2"/>
    <n v="0"/>
    <x v="4"/>
    <s v="074.7:075.5 04-28-19:57:36"/>
    <s v="SouthShoreMTL"/>
    <n v="0"/>
    <n v="0"/>
    <n v="1"/>
    <n v="0"/>
    <x v="2"/>
    <n v="96"/>
    <n v="204800"/>
    <n v="0.46875"/>
    <n v="2.1333329999999999"/>
    <n v="4955"/>
    <n v="99"/>
    <m/>
    <n v="1117.99"/>
    <n v="4051.45"/>
    <n v="4861.32"/>
    <n v="2386.3111194805197"/>
    <n v="607.73852215129398"/>
    <n v="2202.3651692500471"/>
    <n v="2642.6098914163172"/>
    <n v="1297.1969276525649"/>
    <n v="111.3291257851904"/>
    <n v="139.37038804963331"/>
    <m/>
    <n v="1"/>
  </r>
  <r>
    <s v="74E99D5D8E774E95B92F483A6752EF5ECACA1C7D"/>
    <s v="BrHellay"/>
    <n v="83"/>
    <n v="1524987958"/>
    <n v="1524987958"/>
    <n v="-0.70123023132700002"/>
    <n v="-0.70123023132700002"/>
    <n v="82920"/>
    <n v="-4.6657343984499999E-2"/>
    <n v="0"/>
    <x v="6"/>
    <s v="082.9:083.7 04-29-02:45:58"/>
    <s v="BrHellay"/>
    <n v="0"/>
    <n v="0"/>
    <n v="1"/>
    <n v="0"/>
    <x v="2"/>
    <n v="83"/>
    <n v="273617"/>
    <n v="0.303344"/>
    <n v="3.2965900000000001"/>
    <n v="5466"/>
    <n v="109"/>
    <m/>
    <n v="1117.99"/>
    <n v="4051.45"/>
    <n v="4861.32"/>
    <n v="885.64026081730776"/>
    <n v="334.02161367872725"/>
    <n v="1210.4507792902257"/>
    <n v="1452.4154518454282"/>
    <n v="264.60253585188241"/>
    <n v="81.748487795000244"/>
    <n v="139.30904145650015"/>
    <m/>
    <n v="1"/>
  </r>
  <r>
    <s v="D8857859EA472B33DEDF76F68ECC7E532CA60E56"/>
    <s v="Unnamed"/>
    <n v="111"/>
    <n v="1524963785"/>
    <n v="1524963785"/>
    <n v="-0.457713316579"/>
    <n v="-0.457713316579"/>
    <n v="111060"/>
    <n v="2.7218827879900001E-2"/>
    <n v="0"/>
    <x v="6"/>
    <s v="075.8:076.6 04-28-20:03:05"/>
    <s v="Unnamed"/>
    <n v="0"/>
    <n v="0"/>
    <n v="1"/>
    <n v="0"/>
    <x v="2"/>
    <n v="94"/>
    <n v="204800"/>
    <n v="0.458984"/>
    <n v="2.1787230000000002"/>
    <n v="4987"/>
    <n v="99"/>
    <m/>
    <n v="1117.99"/>
    <n v="4051.45"/>
    <n v="4861.32"/>
    <n v="885.64026081730776"/>
    <n v="606.27108919784382"/>
    <n v="2197.0473835460107"/>
    <n v="2636.2290998481758"/>
    <n v="480.2709197427273"/>
    <n v="111.06031276462082"/>
    <n v="139.18221893523457"/>
    <m/>
    <n v="1"/>
  </r>
  <r>
    <s v="84F0BF01EE47B0F1E66A1783BA85701F70EB14E9"/>
    <s v="Nonickname"/>
    <n v="45"/>
    <n v="1524989656"/>
    <n v="1524989656"/>
    <n v="-0.90277417911299995"/>
    <n v="-0.90277417911299995"/>
    <n v="45363"/>
    <n v="1.52025841463E-2"/>
    <n v="0.2"/>
    <x v="7"/>
    <s v="095.7:096.5 04-29-03:14:16"/>
    <s v="Nonickname"/>
    <n v="0"/>
    <n v="0"/>
    <n v="1"/>
    <n v="0"/>
    <x v="2"/>
    <n v="45"/>
    <n v="378123"/>
    <n v="0.119009"/>
    <n v="8.4027329999999996"/>
    <n v="6140"/>
    <n v="122"/>
    <m/>
    <n v="1117.99"/>
    <n v="4051.45"/>
    <n v="4861.32"/>
    <n v="509.99709399477808"/>
    <n v="108.69749549345718"/>
    <n v="393.90555203263631"/>
    <n v="472.64582759439105"/>
    <n v="49.584886113626823"/>
    <n v="36.763319071255125"/>
    <n v="139.17122334987863"/>
    <m/>
    <n v="1"/>
  </r>
  <r>
    <s v="6CFA4D9CFA09B0633A150F16DEC2D055ED243535"/>
    <s v="sanyalnetcloudvps2"/>
    <n v="111"/>
    <n v="1524966613"/>
    <n v="1524966613"/>
    <n v="-0.45982762088500001"/>
    <n v="-0.45982762088500001"/>
    <n v="110627"/>
    <n v="7.9195174788999997E-2"/>
    <n v="0"/>
    <x v="6"/>
    <s v="076.6:077.4 04-28-20:50:13"/>
    <s v="sanyalnetcloudvps2"/>
    <n v="0"/>
    <n v="0"/>
    <n v="1"/>
    <n v="0"/>
    <x v="2"/>
    <n v="81"/>
    <n v="204800"/>
    <n v="0.39550800000000003"/>
    <n v="2.5283950000000002"/>
    <n v="5188"/>
    <n v="103"/>
    <m/>
    <n v="1117.99"/>
    <n v="4051.45"/>
    <n v="4861.32"/>
    <n v="885.64026081730776"/>
    <n v="603.90731812677882"/>
    <n v="2188.4813853654664"/>
    <n v="2625.9507900393314"/>
    <n v="478.39840672571421"/>
    <n v="110.62730324275198"/>
    <n v="138.8791122699264"/>
    <m/>
    <n v="1"/>
  </r>
  <r>
    <s v="EE59361308601570FF87A9C91F094EB61D9CA8E7"/>
    <s v="MalcolmMowhawk"/>
    <n v="111"/>
    <n v="1524963456"/>
    <n v="1524963456"/>
    <n v="-0.46020562479900001"/>
    <n v="-0.46020562479900001"/>
    <n v="110549"/>
    <n v="3.5347648436899998E-2"/>
    <n v="0"/>
    <x v="4"/>
    <s v="074.7:075.5 04-28-19:57:36"/>
    <s v="MalcolmMowhawk"/>
    <n v="0"/>
    <n v="0"/>
    <n v="1"/>
    <n v="0"/>
    <x v="2"/>
    <n v="109"/>
    <n v="204800"/>
    <n v="0.53222700000000001"/>
    <n v="1.8788990000000001"/>
    <n v="4757"/>
    <n v="95"/>
    <m/>
    <n v="1117.99"/>
    <n v="4051.45"/>
    <n v="4861.32"/>
    <n v="2386.3111194805197"/>
    <n v="603.48471353096591"/>
    <n v="2186.9499214080911"/>
    <n v="2624.1131920521248"/>
    <n v="1288.1173197751857"/>
    <n v="110.54988804116478"/>
    <n v="138.82492162881536"/>
    <m/>
    <n v="1"/>
  </r>
  <r>
    <s v="25A1188B04B37A9F5F52484BE3248B6E22F278D8"/>
    <s v="Unnamed"/>
    <n v="110"/>
    <n v="1524963456"/>
    <n v="1524963456"/>
    <n v="-0.46100514269199999"/>
    <n v="-0.46100514269199999"/>
    <n v="110386"/>
    <n v="-4.1729646125100002E-2"/>
    <n v="0"/>
    <x v="4"/>
    <s v="074.7:075.5 04-28-19:57:36"/>
    <s v="Unnamed"/>
    <n v="0"/>
    <n v="0"/>
    <n v="1"/>
    <n v="0"/>
    <x v="2"/>
    <n v="110"/>
    <n v="204800"/>
    <n v="0.53710899999999995"/>
    <n v="1.861818"/>
    <n v="4741"/>
    <n v="94"/>
    <m/>
    <n v="1117.99"/>
    <n v="4051.45"/>
    <n v="4861.32"/>
    <n v="2386.3111194805197"/>
    <n v="602.59086052177088"/>
    <n v="2183.7107146404965"/>
    <n v="2620.2264797285266"/>
    <n v="1286.2094213368964"/>
    <n v="110.3861467766784"/>
    <n v="138.7103027436749"/>
    <m/>
    <n v="1"/>
  </r>
  <r>
    <s v="F61AD07379EB3F3BE971C5ECF6F7580C51A1698F"/>
    <s v="rot1000100"/>
    <n v="110"/>
    <n v="1525008480"/>
    <n v="1525008480"/>
    <n v="-0.46243188174099997"/>
    <n v="-0.46243188174099997"/>
    <n v="110093"/>
    <n v="9.5100880893199999E-2"/>
    <n v="0"/>
    <x v="6"/>
    <s v="075.8:076.6 04-29-08:28:00"/>
    <s v="rot1000100"/>
    <n v="0"/>
    <n v="0"/>
    <n v="1"/>
    <n v="0"/>
    <x v="2"/>
    <n v="99"/>
    <n v="204800"/>
    <n v="0.48339799999999999"/>
    <n v="2.0686870000000002"/>
    <n v="4908"/>
    <n v="98"/>
    <m/>
    <n v="1117.99"/>
    <n v="4051.45"/>
    <n v="4861.32"/>
    <n v="885.64026081730776"/>
    <n v="600.9957805323794"/>
    <n v="2177.9303527204252"/>
    <n v="2613.2906446548418"/>
    <n v="476.09196846197005"/>
    <n v="110.09395061944319"/>
    <n v="138.50576543361026"/>
    <m/>
    <n v="1"/>
  </r>
  <r>
    <s v="5E924974F845E4F28B59A188965D8D965B1B7138"/>
    <s v="Unnamed"/>
    <n v="109"/>
    <n v="1524963785"/>
    <n v="1524963785"/>
    <n v="-0.46610174372300001"/>
    <n v="-0.46610174372300001"/>
    <n v="109342"/>
    <n v="7.64437734171E-2"/>
    <n v="0"/>
    <x v="6"/>
    <s v="075.8:076.6 04-28-20:03:05"/>
    <s v="Unnamed"/>
    <n v="0"/>
    <n v="0"/>
    <n v="1"/>
    <n v="0"/>
    <x v="2"/>
    <n v="109"/>
    <n v="204800"/>
    <n v="0.53222700000000001"/>
    <n v="1.8788990000000001"/>
    <n v="4758"/>
    <n v="95"/>
    <m/>
    <n v="1117.99"/>
    <n v="4051.45"/>
    <n v="4861.32"/>
    <n v="885.64026081730776"/>
    <n v="596.89291153512329"/>
    <n v="2163.0620903934519"/>
    <n v="2595.450271204506"/>
    <n v="472.84179093906812"/>
    <n v="109.34236288552961"/>
    <n v="137.97965401987071"/>
    <m/>
    <n v="1"/>
  </r>
  <r>
    <s v="812F89A4AD0594647D7E1A58A50870504E3C4C48"/>
    <s v="capeaturtraffic"/>
    <n v="109"/>
    <n v="1525006228"/>
    <n v="1525006228"/>
    <n v="-0.466536019129"/>
    <n v="-0.466536019129"/>
    <n v="109253"/>
    <n v="-3.8160061063800002E-2"/>
    <n v="0"/>
    <x v="6"/>
    <s v="075.0:075.8 04-29-07:50:28"/>
    <s v="capeaturtraffic"/>
    <n v="0"/>
    <n v="0"/>
    <n v="1"/>
    <n v="0"/>
    <x v="2"/>
    <n v="104"/>
    <n v="204800"/>
    <n v="0.50781200000000004"/>
    <n v="1.969231"/>
    <n v="4839"/>
    <n v="96"/>
    <m/>
    <n v="1117.99"/>
    <n v="4051.45"/>
    <n v="4861.32"/>
    <n v="885.64026081730776"/>
    <n v="596.4073959739693"/>
    <n v="2161.3026452998129"/>
    <n v="2593.3391194878095"/>
    <n v="472.4571791552317"/>
    <n v="109.25342328238079"/>
    <n v="137.91739629766656"/>
    <m/>
    <n v="1"/>
  </r>
  <r>
    <s v="A9351E1FEF688AAC9351EEDBEECF575C62A34090"/>
    <s v="PoldiTor"/>
    <n v="109"/>
    <n v="1525008480"/>
    <n v="1525008480"/>
    <n v="-0.466961463538"/>
    <n v="-0.466961463538"/>
    <n v="109166"/>
    <n v="4.4208013341699999E-2"/>
    <n v="0"/>
    <x v="6"/>
    <s v="075.8:076.6 04-29-08:28:00"/>
    <s v="PoldiTor"/>
    <n v="0"/>
    <n v="0"/>
    <n v="1"/>
    <n v="0"/>
    <x v="2"/>
    <n v="100"/>
    <n v="204800"/>
    <n v="0.48828100000000002"/>
    <n v="2.048"/>
    <n v="4886"/>
    <n v="97"/>
    <m/>
    <n v="1117.99"/>
    <n v="4051.45"/>
    <n v="4861.32"/>
    <n v="885.64026081730776"/>
    <n v="595.93175337915147"/>
    <n v="2159.5789785489701"/>
    <n v="2591.2708980734501"/>
    <n v="472.08038845788172"/>
    <n v="109.1662922674176"/>
    <n v="137.85640458719232"/>
    <m/>
    <n v="1"/>
  </r>
  <r>
    <s v="4B7F7D1C10E80F8BB947BA6CBEEC6AB50DD2E1BE"/>
    <s v="insist"/>
    <n v="36"/>
    <n v="1524939182"/>
    <n v="1524939182"/>
    <n v="-0.901054620764"/>
    <n v="-0.901054620764"/>
    <n v="36024"/>
    <n v="3.1866532368099998E-3"/>
    <n v="0"/>
    <x v="7"/>
    <s v="095.6:096.4 04-28-13:13:02"/>
    <s v="insist"/>
    <n v="0"/>
    <n v="0"/>
    <n v="1"/>
    <n v="0"/>
    <x v="2"/>
    <n v="34"/>
    <n v="372736"/>
    <n v="9.1217000000000006E-2"/>
    <n v="10.962823999999999"/>
    <n v="6241"/>
    <n v="124"/>
    <m/>
    <n v="1117.99"/>
    <n v="4051.45"/>
    <n v="4861.32"/>
    <n v="509.99709399477808"/>
    <n v="110.61994453205564"/>
    <n v="400.87225670569217"/>
    <n v="481.00515098755147"/>
    <n v="50.461855874571256"/>
    <n v="36.880504874909697"/>
    <n v="137.63715341243682"/>
    <m/>
    <n v="1"/>
  </r>
  <r>
    <s v="3E2C933BE54585C760FD6D2F3FA7A33E373A7145"/>
    <s v="judas"/>
    <n v="23"/>
    <n v="1524998348"/>
    <n v="1524998348"/>
    <n v="-0.94455686400600003"/>
    <n v="-0.94455686400600003"/>
    <n v="22494"/>
    <n v="-3.0080710930300002E-4"/>
    <n v="0"/>
    <x v="7"/>
    <s v="098.0:098.8 04-29-05:39:08"/>
    <s v="judas"/>
    <n v="0"/>
    <n v="0"/>
    <n v="1"/>
    <n v="0"/>
    <x v="2"/>
    <n v="23"/>
    <n v="405727"/>
    <n v="5.6688000000000002E-2"/>
    <n v="17.640304"/>
    <n v="6325"/>
    <n v="126"/>
    <m/>
    <n v="1117.99"/>
    <n v="4051.45"/>
    <n v="4861.32"/>
    <n v="509.99709399477808"/>
    <n v="61.984871609932028"/>
    <n v="224.62509332289116"/>
    <n v="269.5268258703519"/>
    <n v="28.275838238897268"/>
    <n v="22.494777237437624"/>
    <n v="137.46444406620634"/>
    <m/>
    <n v="1"/>
  </r>
  <r>
    <s v="D0E7F3D1F5ADC62E735137D4B6AA5D19248F784D"/>
    <s v="fulcrum01"/>
    <n v="112"/>
    <n v="1524960781"/>
    <n v="1524960781"/>
    <n v="-0.43078777166600002"/>
    <n v="-0.43078777166600002"/>
    <n v="111911"/>
    <n v="0.11885053349999999"/>
    <n v="0"/>
    <x v="6"/>
    <s v="075.0:075.8 04-28-19:13:01"/>
    <s v="fulcrum01"/>
    <n v="0"/>
    <n v="0"/>
    <n v="1"/>
    <n v="0"/>
    <x v="2"/>
    <n v="112"/>
    <n v="196608"/>
    <n v="0.56966099999999997"/>
    <n v="1.7554289999999999"/>
    <n v="4634"/>
    <n v="92"/>
    <m/>
    <n v="1117.99"/>
    <n v="4051.45"/>
    <n v="4861.32"/>
    <n v="885.64026081730776"/>
    <n v="636.3735791551286"/>
    <n v="2306.1348824837842"/>
    <n v="2767.1227898446405"/>
    <n v="504.11726636212467"/>
    <n v="111.91167778829107"/>
    <n v="137.32057445180376"/>
    <m/>
    <n v="1"/>
  </r>
  <r>
    <s v="6719F87FF3FCAD3E38980BB277DF51A674F8AA09"/>
    <s v="magalien"/>
    <n v="108"/>
    <n v="1524963785"/>
    <n v="1524963785"/>
    <n v="-0.47110198592000002"/>
    <n v="-0.47110198592000002"/>
    <n v="108318"/>
    <n v="-1.44672322698E-2"/>
    <n v="0"/>
    <x v="6"/>
    <s v="075.8:076.6 04-28-20:03:05"/>
    <s v="magalien"/>
    <n v="0"/>
    <n v="0"/>
    <n v="1"/>
    <n v="0"/>
    <x v="2"/>
    <n v="108"/>
    <n v="204800"/>
    <n v="0.52734400000000003"/>
    <n v="1.896296"/>
    <n v="4772"/>
    <n v="95"/>
    <m/>
    <n v="1117.99"/>
    <n v="4051.45"/>
    <n v="4861.32"/>
    <n v="885.64026081730776"/>
    <n v="591.30269076129912"/>
    <n v="2142.8038591444156"/>
    <n v="2571.1424938073851"/>
    <n v="468.41337513556726"/>
    <n v="108.31831328358398"/>
    <n v="137.26281929850879"/>
    <m/>
    <n v="1"/>
  </r>
  <r>
    <s v="60FEB575DB8BEA93D9C9FE726AD077772AB78B01"/>
    <s v="ididntneedtheconfig"/>
    <n v="130"/>
    <n v="1524926555"/>
    <n v="1524926555"/>
    <n v="-0.15220809317699999"/>
    <n v="-0.15220809317699999"/>
    <n v="130220"/>
    <n v="0.41963784243300001"/>
    <n v="0"/>
    <x v="6"/>
    <s v="077.4:078.1 04-28-09:42:35"/>
    <s v="ididntneedtheconfig"/>
    <n v="0"/>
    <n v="0"/>
    <n v="1"/>
    <n v="0"/>
    <x v="2"/>
    <n v="123"/>
    <n v="153600"/>
    <n v="0.80078099999999997"/>
    <n v="1.24878"/>
    <n v="4006"/>
    <n v="80"/>
    <m/>
    <n v="1117.99"/>
    <n v="4051.45"/>
    <n v="4861.32"/>
    <n v="885.64026081730776"/>
    <n v="947.82287390904571"/>
    <n v="3434.7865208980434"/>
    <n v="4121.3877524767859"/>
    <n v="750.83864547752444"/>
    <n v="130.2208368880128"/>
    <n v="137.23458582160896"/>
    <m/>
    <n v="1"/>
  </r>
  <r>
    <s v="194F1DA6E4BC3D2AB014594950590D70C4F8A282"/>
    <s v="coleman"/>
    <n v="108"/>
    <n v="1524959635"/>
    <n v="1524959635"/>
    <n v="-0.47146953889299997"/>
    <n v="-0.47146953889299997"/>
    <n v="108243"/>
    <n v="-6.2982517674899997E-4"/>
    <n v="0"/>
    <x v="4"/>
    <s v="073.1:073.9 04-28-18:53:55"/>
    <s v="coleman"/>
    <n v="0"/>
    <n v="0"/>
    <n v="1"/>
    <n v="0"/>
    <x v="2"/>
    <n v="108"/>
    <n v="204800"/>
    <n v="0.52734400000000003"/>
    <n v="1.896296"/>
    <n v="4773"/>
    <n v="95"/>
    <m/>
    <n v="1117.99"/>
    <n v="4051.45"/>
    <n v="4861.32"/>
    <n v="2386.3111194805197"/>
    <n v="590.89177021301498"/>
    <n v="2141.3147366519552"/>
    <n v="2569.3557011886815"/>
    <n v="1261.2381163238006"/>
    <n v="108.24303843471361"/>
    <n v="137.2101269042995"/>
    <m/>
    <n v="1"/>
  </r>
  <r>
    <s v="D22F2AF17078333157887ADAEED31795E58D3340"/>
    <s v="minastirith"/>
    <n v="108"/>
    <n v="1524963785"/>
    <n v="1524963785"/>
    <n v="-0.47269581311999997"/>
    <n v="-0.47269581311999997"/>
    <n v="107991"/>
    <n v="6.2084693290999998E-2"/>
    <n v="0"/>
    <x v="6"/>
    <s v="075.8:076.6 04-28-20:03:05"/>
    <s v="minastirith"/>
    <n v="0"/>
    <n v="0"/>
    <n v="1"/>
    <n v="0"/>
    <x v="2"/>
    <n v="108"/>
    <n v="204800"/>
    <n v="0.52734400000000003"/>
    <n v="1.896296"/>
    <n v="4771"/>
    <n v="95"/>
    <m/>
    <n v="1117.99"/>
    <n v="4051.45"/>
    <n v="4861.32"/>
    <n v="885.64026081730776"/>
    <n v="589.52080788997125"/>
    <n v="2136.3465479349761"/>
    <n v="2563.3943897634817"/>
    <n v="467.00181759846163"/>
    <n v="107.991897473024"/>
    <n v="137.03432823111677"/>
    <m/>
    <n v="1"/>
  </r>
  <r>
    <s v="C33250D3D13DEABB03FEDCEEEF51CF0977F2D048"/>
    <s v="mistersixt"/>
    <n v="108"/>
    <n v="1525006228"/>
    <n v="1525006228"/>
    <n v="-0.47305780169400002"/>
    <n v="-0.47305780169400002"/>
    <n v="107917"/>
    <n v="4.87784124736E-2"/>
    <n v="0"/>
    <x v="6"/>
    <s v="075.0:075.8 04-29-07:50:28"/>
    <s v="mistersixt"/>
    <n v="0"/>
    <n v="0"/>
    <n v="1"/>
    <n v="0"/>
    <x v="2"/>
    <n v="101"/>
    <n v="204800"/>
    <n v="0.49316399999999999"/>
    <n v="2.0277229999999999"/>
    <n v="4868"/>
    <n v="97"/>
    <m/>
    <n v="1117.99"/>
    <n v="4051.45"/>
    <n v="4861.32"/>
    <n v="885.64026081730776"/>
    <n v="589.11610828412495"/>
    <n v="2134.8799693268434"/>
    <n v="2561.6346474689235"/>
    <n v="466.68122594337132"/>
    <n v="107.9177622130688"/>
    <n v="136.98243354914817"/>
    <m/>
    <n v="1"/>
  </r>
  <r>
    <s v="DAA0962DB47F2C58D728F19798C18A8BE0932B21"/>
    <s v="1961"/>
    <n v="88"/>
    <n v="1524991829"/>
    <n v="1524991829"/>
    <n v="-0.65131757534400003"/>
    <n v="-0.65131757534400003"/>
    <n v="87568"/>
    <n v="4.67194957706E-2"/>
    <n v="0"/>
    <x v="6"/>
    <s v="083.7:084.5 04-29-03:50:29"/>
    <s v="1961"/>
    <n v="0"/>
    <n v="0"/>
    <n v="1"/>
    <n v="0"/>
    <x v="2"/>
    <n v="84"/>
    <n v="251140"/>
    <n v="0.33447500000000002"/>
    <n v="2.9897619999999998"/>
    <n v="5374"/>
    <n v="107"/>
    <m/>
    <n v="1117.99"/>
    <n v="4051.45"/>
    <n v="4861.32"/>
    <n v="885.64026081730776"/>
    <n v="389.82346394116138"/>
    <n v="1412.6694093725509"/>
    <n v="1695.0568446287057"/>
    <n v="308.80719351475108"/>
    <n v="87.568104128107834"/>
    <n v="136.6396728896755"/>
    <m/>
    <n v="1"/>
  </r>
  <r>
    <s v="1AD4C27CDC6680A6A97B657CA6E2793A6376645D"/>
    <s v="PoopyTheChinchilla"/>
    <n v="109"/>
    <n v="1524963456"/>
    <n v="1524963456"/>
    <n v="-0.45286672765800001"/>
    <n v="-0.45286672765800001"/>
    <n v="109426"/>
    <n v="4.5953501764899998E-2"/>
    <n v="0"/>
    <x v="4"/>
    <s v="074.7:075.5 04-28-19:57:36"/>
    <s v="PoopyTheChinchilla"/>
    <n v="0"/>
    <n v="0"/>
    <n v="1"/>
    <n v="0"/>
    <x v="2"/>
    <n v="109"/>
    <n v="200000"/>
    <n v="0.54500000000000004"/>
    <n v="1.834862"/>
    <n v="4716"/>
    <n v="94"/>
    <m/>
    <n v="1117.99"/>
    <n v="4051.45"/>
    <n v="4861.32"/>
    <n v="2386.3111194805197"/>
    <n v="611.6895271456325"/>
    <n v="2216.6830962299955"/>
    <n v="2659.7899195016112"/>
    <n v="1305.6302116274778"/>
    <n v="109.42665446839999"/>
    <n v="136.59865812788001"/>
    <m/>
    <n v="1"/>
  </r>
  <r>
    <s v="512D701EE6C581FB9959E7642FB8A2C4B2D1A462"/>
    <s v="ucube"/>
    <n v="107"/>
    <n v="1524963456"/>
    <n v="1524963456"/>
    <n v="-0.47611004099499998"/>
    <n v="-0.47611004099499998"/>
    <n v="107292"/>
    <n v="-6.5477259939100002E-2"/>
    <n v="0"/>
    <x v="4"/>
    <s v="074.7:075.5 04-28-19:57:36"/>
    <s v="ucube"/>
    <n v="0"/>
    <n v="0"/>
    <n v="1"/>
    <n v="0"/>
    <x v="2"/>
    <n v="107"/>
    <n v="204800"/>
    <n v="0.52246099999999995"/>
    <n v="1.9140189999999999"/>
    <n v="4793"/>
    <n v="95"/>
    <m/>
    <n v="1117.99"/>
    <n v="4051.45"/>
    <n v="4861.32"/>
    <n v="2386.3111194805197"/>
    <n v="585.70373526799995"/>
    <n v="2122.5139744108074"/>
    <n v="2546.7967355101864"/>
    <n v="1250.1644345578252"/>
    <n v="107.292663604224"/>
    <n v="136.54486452295683"/>
    <m/>
    <n v="1"/>
  </r>
  <r>
    <s v="4FB8C28667F785C9CC98BF7317C76DAEC8072E6F"/>
    <s v="mrkvotor"/>
    <n v="107"/>
    <n v="1524989085"/>
    <n v="1524989085"/>
    <n v="-0.47720265301300002"/>
    <n v="-0.47720265301300002"/>
    <n v="107068"/>
    <n v="-0.14540578149399999"/>
    <n v="0"/>
    <x v="4"/>
    <s v="067.6:068.4 04-29-03:04:45"/>
    <s v="mrkvotor"/>
    <n v="1"/>
    <n v="0"/>
    <n v="0"/>
    <n v="0"/>
    <x v="0"/>
    <n v="112"/>
    <n v="204800"/>
    <n v="0.546875"/>
    <n v="1.8285709999999999"/>
    <n v="4711"/>
    <n v="94"/>
    <m/>
    <n v="10125.48"/>
    <n v="10125.48"/>
    <n v="4861.32"/>
    <n v="2386.3111194805197"/>
    <n v="5293.5740809699282"/>
    <n v="5293.5740809699282"/>
    <n v="2541.4851988548426"/>
    <n v="1247.5571223499935"/>
    <n v="107.06889666293759"/>
    <n v="136.38822766405633"/>
    <m/>
    <n v="1"/>
  </r>
  <r>
    <s v="0BA30A3D11B73F95D1447CC9B35BE5F0681D5A1C"/>
    <s v="tdxchg"/>
    <n v="107"/>
    <n v="1524959635"/>
    <n v="1524959635"/>
    <n v="-0.47822714226599999"/>
    <n v="-0.47822714226599999"/>
    <n v="106859"/>
    <n v="2.99352222915E-3"/>
    <n v="0"/>
    <x v="4"/>
    <s v="073.1:073.9 04-28-18:53:55"/>
    <s v="tdxchg"/>
    <n v="0"/>
    <n v="0"/>
    <n v="1"/>
    <n v="0"/>
    <x v="2"/>
    <n v="107"/>
    <n v="204800"/>
    <n v="0.52246099999999995"/>
    <n v="1.9140189999999999"/>
    <n v="4792"/>
    <n v="95"/>
    <m/>
    <n v="1117.99"/>
    <n v="4051.45"/>
    <n v="4861.32"/>
    <n v="2386.3111194805197"/>
    <n v="583.33683721803459"/>
    <n v="2113.9366444664138"/>
    <n v="2536.5048287594486"/>
    <n v="1245.1123722537714"/>
    <n v="106.85908126392319"/>
    <n v="136.24135688474627"/>
    <m/>
    <n v="1"/>
  </r>
  <r>
    <s v="01B8BEF8445F4EBC74B766D110F8A2664C95DB94"/>
    <s v="UEUEUEU"/>
    <n v="107"/>
    <n v="1524959635"/>
    <n v="1524959635"/>
    <n v="-0.47922729898400002"/>
    <n v="-0.47922729898400002"/>
    <n v="106654"/>
    <n v="-3.9324373538600001E-2"/>
    <n v="0"/>
    <x v="4"/>
    <s v="073.1:073.9 04-28-18:53:55"/>
    <s v="UEUEUEU"/>
    <n v="0"/>
    <n v="0"/>
    <n v="1"/>
    <n v="0"/>
    <x v="2"/>
    <n v="107"/>
    <n v="204800"/>
    <n v="0.52246099999999995"/>
    <n v="1.9140189999999999"/>
    <n v="4789"/>
    <n v="95"/>
    <m/>
    <n v="1117.99"/>
    <n v="4051.45"/>
    <n v="4861.32"/>
    <n v="2386.3111194805197"/>
    <n v="582.21867200887777"/>
    <n v="2109.8845595312728"/>
    <n v="2531.6427469031005"/>
    <n v="1242.7256871563848"/>
    <n v="106.65424916807679"/>
    <n v="136.09797441765377"/>
    <m/>
    <n v="1"/>
  </r>
  <r>
    <s v="02FCA999A75CD795929B3A53DA8DB90C6AE4C9D4"/>
    <s v="Unnamed"/>
    <n v="82"/>
    <n v="1525001744"/>
    <n v="1525001744"/>
    <n v="-0.68791813141799996"/>
    <n v="-0.68791813141799996"/>
    <n v="81810"/>
    <n v="5.3522587928300003E-2"/>
    <n v="0"/>
    <x v="6"/>
    <s v="086.0:086.8 04-29-06:35:44"/>
    <s v="Unnamed"/>
    <n v="0"/>
    <n v="0"/>
    <n v="1"/>
    <n v="0"/>
    <x v="2"/>
    <n v="82"/>
    <n v="262144"/>
    <n v="0.312805"/>
    <n v="3.1968779999999999"/>
    <n v="5430"/>
    <n v="108"/>
    <m/>
    <n v="1117.99"/>
    <n v="4051.45"/>
    <n v="4861.32"/>
    <n v="885.64026081730776"/>
    <n v="348.90440825599023"/>
    <n v="1264.384086466544"/>
    <n v="1517.1298293750483"/>
    <n v="276.39226748731528"/>
    <n v="81.810389357559814"/>
    <n v="135.9104725502919"/>
    <m/>
    <n v="1"/>
  </r>
  <r>
    <s v="2BD0DFCD34628CD186D43CF8074405AEBEE7A8B7"/>
    <s v="medidntdoit"/>
    <n v="106"/>
    <n v="1524961570"/>
    <n v="1524961570"/>
    <n v="-0.48071182479199998"/>
    <n v="-0.48071182479199998"/>
    <n v="106350"/>
    <n v="8.2832328285799995E-3"/>
    <n v="0"/>
    <x v="4"/>
    <s v="073.9:074.7 04-28-19:26:10"/>
    <s v="medidntdoit"/>
    <n v="0"/>
    <n v="0"/>
    <n v="1"/>
    <n v="0"/>
    <x v="2"/>
    <n v="106"/>
    <n v="204800"/>
    <n v="0.51757799999999998"/>
    <n v="1.932075"/>
    <n v="4802"/>
    <n v="96"/>
    <m/>
    <n v="1117.99"/>
    <n v="4051.45"/>
    <n v="4861.32"/>
    <n v="2386.3111194805197"/>
    <n v="580.55898700079206"/>
    <n v="2103.8700774464519"/>
    <n v="2524.4259919021547"/>
    <n v="1239.1831467135989"/>
    <n v="106.35021828259842"/>
    <n v="135.88515279781888"/>
    <m/>
    <n v="1"/>
  </r>
  <r>
    <s v="4738748E91CA710CA95C30D09749A9164415D0B5"/>
    <s v="lazybonesPEPE"/>
    <n v="106"/>
    <n v="1524955173"/>
    <n v="1524955173"/>
    <n v="-0.48075254678500001"/>
    <n v="-0.48075254678500001"/>
    <n v="106341"/>
    <n v="-3.08356176564E-2"/>
    <n v="0"/>
    <x v="4"/>
    <s v="071.4:072.2 04-28-17:39:33"/>
    <s v="lazybonesPEPE"/>
    <n v="0"/>
    <n v="0"/>
    <n v="1"/>
    <n v="0"/>
    <x v="2"/>
    <n v="106"/>
    <n v="204800"/>
    <n v="0.51757799999999998"/>
    <n v="1.932075"/>
    <n v="4806"/>
    <n v="96"/>
    <m/>
    <n v="1117.99"/>
    <n v="4051.45"/>
    <n v="4861.32"/>
    <n v="2386.3111194805197"/>
    <n v="580.51346021983784"/>
    <n v="2103.7050943279114"/>
    <n v="2524.2280292631435"/>
    <n v="1239.0859713688953"/>
    <n v="106.34187841843199"/>
    <n v="135.87931489290239"/>
    <m/>
    <n v="1"/>
  </r>
  <r>
    <s v="BAEF435C21481ADFF2435D5CB3B15851868824A9"/>
    <s v="Idris"/>
    <n v="106"/>
    <n v="1524961570"/>
    <n v="1524961570"/>
    <n v="-0.48148157891600002"/>
    <n v="-0.48148157891600002"/>
    <n v="106192"/>
    <n v="6.6696467143499999E-2"/>
    <n v="0"/>
    <x v="4"/>
    <s v="073.9:074.7 04-28-19:26:10"/>
    <s v="Idris"/>
    <n v="0"/>
    <n v="0"/>
    <n v="1"/>
    <n v="0"/>
    <x v="2"/>
    <n v="106"/>
    <n v="204800"/>
    <n v="0.51757799999999998"/>
    <n v="1.932075"/>
    <n v="4803"/>
    <n v="96"/>
    <m/>
    <n v="1117.99"/>
    <n v="4051.45"/>
    <n v="4861.32"/>
    <n v="2386.3111194805197"/>
    <n v="579.69840958770112"/>
    <n v="2100.7514571007714"/>
    <n v="2520.6839707840704"/>
    <n v="1237.3462738882313"/>
    <n v="106.19257263800318"/>
    <n v="135.77480084660223"/>
    <m/>
    <n v="1"/>
  </r>
  <r>
    <s v="AC2492DD5EB1850630DD17B81834EA5B1BA74670"/>
    <s v="TheEmperorsLight"/>
    <n v="106"/>
    <n v="1524968613"/>
    <n v="1524968613"/>
    <n v="-0.48168779468900003"/>
    <n v="-0.48168779468900003"/>
    <n v="106150"/>
    <n v="7.4120196700599994E-2"/>
    <n v="0"/>
    <x v="6"/>
    <s v="077.4:078.2 04-28-21:23:33"/>
    <s v="TheEmperorsLight"/>
    <n v="0"/>
    <n v="0"/>
    <n v="1"/>
    <n v="0"/>
    <x v="2"/>
    <n v="106"/>
    <n v="204800"/>
    <n v="0.51757799999999998"/>
    <n v="1.932075"/>
    <n v="4804"/>
    <n v="96"/>
    <m/>
    <n v="1117.99"/>
    <n v="4051.45"/>
    <n v="4861.32"/>
    <n v="885.64026081730776"/>
    <n v="579.46786241564484"/>
    <n v="2099.9159842072509"/>
    <n v="2519.6814899224701"/>
    <n v="459.03815669642796"/>
    <n v="106.15033964769279"/>
    <n v="135.74523775338494"/>
    <m/>
    <n v="1"/>
  </r>
  <r>
    <s v="B59F38DEE09EA9BF7B26492F6000CEC9019A35E8"/>
    <s v="Sadie"/>
    <n v="106"/>
    <n v="1524968613"/>
    <n v="1524968613"/>
    <n v="-0.48221092644000002"/>
    <n v="-0.48221092644000002"/>
    <n v="106043"/>
    <n v="0.15403103694299999"/>
    <n v="0"/>
    <x v="6"/>
    <s v="077.4:078.2 04-28-21:23:33"/>
    <s v="Sadie"/>
    <n v="0"/>
    <n v="0"/>
    <n v="1"/>
    <n v="0"/>
    <x v="2"/>
    <n v="91"/>
    <n v="204800"/>
    <n v="0.44433600000000001"/>
    <n v="2.2505489999999999"/>
    <n v="5033"/>
    <n v="100"/>
    <m/>
    <n v="1117.99"/>
    <n v="4051.45"/>
    <n v="4861.32"/>
    <n v="885.64026081730776"/>
    <n v="578.88300634934433"/>
    <n v="2097.7965420746614"/>
    <n v="2517.1383790786986"/>
    <n v="458.57485015603049"/>
    <n v="106.04320226508798"/>
    <n v="135.6702415855616"/>
    <m/>
    <n v="1"/>
  </r>
  <r>
    <s v="CEFBCB5FCE5FB37784AD489BCDEC46F1D59C06CB"/>
    <s v="Apunkt"/>
    <n v="106"/>
    <n v="1525008480"/>
    <n v="1525008480"/>
    <n v="-0.48232202415100001"/>
    <n v="-0.48232202415100001"/>
    <n v="106020"/>
    <n v="-0.14442812714100001"/>
    <n v="0"/>
    <x v="6"/>
    <s v="075.8:076.6 04-29-08:28:00"/>
    <s v="Apunkt"/>
    <n v="0"/>
    <n v="0"/>
    <n v="1"/>
    <n v="0"/>
    <x v="2"/>
    <n v="100"/>
    <n v="204800"/>
    <n v="0.48828100000000002"/>
    <n v="2.048"/>
    <n v="4887"/>
    <n v="97"/>
    <m/>
    <n v="1117.99"/>
    <n v="4051.45"/>
    <n v="4861.32"/>
    <n v="885.64026081730776"/>
    <n v="578.75880021942351"/>
    <n v="2097.3464352534311"/>
    <n v="2516.5982975542606"/>
    <n v="458.47645755028429"/>
    <n v="106.0204494538752"/>
    <n v="135.65431461771263"/>
    <m/>
    <n v="1"/>
  </r>
  <r>
    <s v="332BBF865161A36F3C8E322F453819FE2A455098"/>
    <s v="baphomet"/>
    <n v="106"/>
    <n v="1524971186"/>
    <n v="1524971186"/>
    <n v="-0.48465450590499998"/>
    <n v="-0.48465450590499998"/>
    <n v="105542"/>
    <n v="8.8767131484199999E-2"/>
    <n v="0"/>
    <x v="6"/>
    <s v="078.2:079.0 04-28-22:06:26"/>
    <s v="baphomet"/>
    <n v="0"/>
    <n v="0"/>
    <n v="1"/>
    <n v="0"/>
    <x v="2"/>
    <n v="106"/>
    <n v="204800"/>
    <n v="0.51757799999999998"/>
    <n v="1.932075"/>
    <n v="4805"/>
    <n v="96"/>
    <m/>
    <n v="1117.99"/>
    <n v="4051.45"/>
    <n v="4861.32"/>
    <n v="885.64026081730776"/>
    <n v="576.15110894326904"/>
    <n v="2087.8965020511873"/>
    <n v="2505.2593573539052"/>
    <n v="456.41071780132012"/>
    <n v="105.54275719065599"/>
    <n v="135.31993003345917"/>
    <m/>
    <n v="1"/>
  </r>
  <r>
    <s v="32862C63AA59D2D3D84582EF60220BE988A2B05F"/>
    <s v="MeinGrundeinkommen"/>
    <n v="105"/>
    <n v="1524959635"/>
    <n v="1524959635"/>
    <n v="-0.48488525360899998"/>
    <n v="-0.48488525360899998"/>
    <n v="105495"/>
    <n v="-1.9411001001399999E-2"/>
    <n v="0"/>
    <x v="4"/>
    <s v="073.1:073.9 04-28-18:53:55"/>
    <s v="MeinGrundeinkommen"/>
    <n v="0"/>
    <n v="0"/>
    <n v="1"/>
    <n v="0"/>
    <x v="2"/>
    <n v="105"/>
    <n v="204800"/>
    <n v="0.51269500000000001"/>
    <n v="1.9504760000000001"/>
    <n v="4827"/>
    <n v="96"/>
    <m/>
    <n v="1117.99"/>
    <n v="4051.45"/>
    <n v="4861.32"/>
    <n v="2386.3111194805197"/>
    <n v="575.89313531767402"/>
    <n v="2086.9616392658168"/>
    <n v="2504.1376189254956"/>
    <n v="1229.224047121231"/>
    <n v="105.49550006087679"/>
    <n v="135.28685004261376"/>
    <m/>
    <n v="1"/>
  </r>
  <r>
    <s v="811AAE0EBC225E9A1E19FF044732038FA182A065"/>
    <s v="AbraKatabra"/>
    <n v="105"/>
    <n v="1524968613"/>
    <n v="1524968613"/>
    <n v="-0.48785660573099998"/>
    <n v="-0.48785660573099998"/>
    <n v="104886"/>
    <n v="9.5460768109999997E-2"/>
    <n v="0"/>
    <x v="6"/>
    <s v="077.4:078.2 04-28-21:23:33"/>
    <s v="AbraKatabra"/>
    <n v="0"/>
    <n v="0"/>
    <n v="1"/>
    <n v="0"/>
    <x v="2"/>
    <n v="105"/>
    <n v="204800"/>
    <n v="0.51269500000000001"/>
    <n v="1.9504760000000001"/>
    <n v="4826"/>
    <n v="96"/>
    <m/>
    <n v="1117.99"/>
    <n v="4051.45"/>
    <n v="4861.32"/>
    <n v="885.64026081730776"/>
    <n v="572.57119335879929"/>
    <n v="2074.9233547111398"/>
    <n v="2489.6929254277752"/>
    <n v="453.57480927625846"/>
    <n v="104.88696714629121"/>
    <n v="134.86087700240384"/>
    <m/>
    <n v="1"/>
  </r>
  <r>
    <s v="9B376C5E186BDEDC683E674A1034555B4A3B5318"/>
    <s v="Unnamed"/>
    <n v="105"/>
    <n v="1524955173"/>
    <n v="1524955173"/>
    <n v="-0.48840632282599999"/>
    <n v="-0.48840632282599999"/>
    <n v="104774"/>
    <n v="-3.8507645653099998E-2"/>
    <n v="0"/>
    <x v="4"/>
    <s v="071.4:072.2 04-28-17:39:33"/>
    <s v="Unnamed"/>
    <n v="0"/>
    <n v="0"/>
    <n v="1"/>
    <n v="0"/>
    <x v="2"/>
    <n v="94"/>
    <n v="204800"/>
    <n v="0.458984"/>
    <n v="2.1787230000000002"/>
    <n v="4982"/>
    <n v="99"/>
    <m/>
    <n v="1117.99"/>
    <n v="4051.45"/>
    <n v="4861.32"/>
    <n v="2386.3111194805197"/>
    <n v="571.95661514376025"/>
    <n v="2072.6962033866021"/>
    <n v="2487.0205747195091"/>
    <n v="1220.8216804962433"/>
    <n v="104.7743850852352"/>
    <n v="134.78206955966468"/>
    <m/>
    <n v="1"/>
  </r>
  <r>
    <s v="A767486C30DD684929ED941169862E06F1EF8C70"/>
    <s v="Unnamed"/>
    <n v="105"/>
    <n v="1524977965"/>
    <n v="1524977965"/>
    <n v="-0.48862939012000001"/>
    <n v="-0.48862939012000001"/>
    <n v="104728"/>
    <n v="6.6517559626700001E-2"/>
    <n v="0"/>
    <x v="6"/>
    <s v="080.6:081.4 04-28-23:59:25"/>
    <s v="Unnamed"/>
    <n v="0"/>
    <n v="0"/>
    <n v="1"/>
    <n v="0"/>
    <x v="2"/>
    <n v="105"/>
    <n v="204800"/>
    <n v="0.51269500000000001"/>
    <n v="1.9504760000000001"/>
    <n v="4825"/>
    <n v="96"/>
    <m/>
    <n v="1117.99"/>
    <n v="4051.45"/>
    <n v="4861.32"/>
    <n v="885.64026081730776"/>
    <n v="571.70722813974112"/>
    <n v="2071.7924573983255"/>
    <n v="2485.9361732218413"/>
    <n v="452.89040030842887"/>
    <n v="104.72870090342398"/>
    <n v="134.75009063239682"/>
    <m/>
    <n v="1"/>
  </r>
  <r>
    <s v="F0999A53C477506277D33C748F05F4B01D474BA7"/>
    <s v="Relay0815"/>
    <n v="86"/>
    <n v="1524987958"/>
    <n v="1524987958"/>
    <n v="-0.65261987207299998"/>
    <n v="-0.65261987207299998"/>
    <n v="86083"/>
    <n v="2.98869843196E-3"/>
    <n v="0"/>
    <x v="6"/>
    <s v="082.9:083.7 04-29-02:45:58"/>
    <s v="Relay0815"/>
    <n v="0"/>
    <n v="0"/>
    <n v="1"/>
    <n v="0"/>
    <x v="2"/>
    <n v="84"/>
    <n v="247808"/>
    <n v="0.338972"/>
    <n v="2.9500950000000001"/>
    <n v="5354"/>
    <n v="107"/>
    <m/>
    <n v="1117.99"/>
    <n v="4051.45"/>
    <n v="4861.32"/>
    <n v="885.64026081730776"/>
    <n v="388.36750922110673"/>
    <n v="1407.3932192898442"/>
    <n v="1688.7259634940835"/>
    <n v="307.65382710001802"/>
    <n v="86.083574741334019"/>
    <n v="134.60090231893383"/>
    <m/>
    <n v="1"/>
  </r>
  <r>
    <s v="320AC16A1442BD9FE30B3CA09E1C7F71D6882F3E"/>
    <s v="Unnamed"/>
    <n v="104"/>
    <n v="1524955173"/>
    <n v="1524955173"/>
    <n v="-0.48984598658200001"/>
    <n v="-0.48984598658200001"/>
    <n v="104479"/>
    <n v="5.9777931786999999E-2"/>
    <n v="0"/>
    <x v="4"/>
    <s v="071.4:072.2 04-28-17:39:33"/>
    <s v="Unnamed"/>
    <n v="0"/>
    <n v="0"/>
    <n v="1"/>
    <n v="0"/>
    <x v="2"/>
    <n v="109"/>
    <n v="204800"/>
    <n v="0.53222700000000001"/>
    <n v="1.8788990000000001"/>
    <n v="4759"/>
    <n v="95"/>
    <m/>
    <n v="1117.99"/>
    <n v="4051.45"/>
    <n v="4861.32"/>
    <n v="2386.3111194805197"/>
    <n v="570.34708546118986"/>
    <n v="2066.8634776623562"/>
    <n v="2480.0219085091917"/>
    <n v="1217.3861948669878"/>
    <n v="104.4795419480064"/>
    <n v="134.57567936360445"/>
    <m/>
    <n v="1"/>
  </r>
  <r>
    <s v="2EAEAFDF37714C7103569D17F68375EEAEDCE193"/>
    <s v="dvbhorst"/>
    <n v="77"/>
    <n v="1524987958"/>
    <n v="1524987958"/>
    <n v="-0.71329990749200001"/>
    <n v="-0.71329990749200001"/>
    <n v="77044"/>
    <n v="-9.0704595306699998E-2"/>
    <n v="0"/>
    <x v="6"/>
    <s v="082.9:083.7 04-29-02:45:58"/>
    <s v="dvbhorst"/>
    <n v="0"/>
    <n v="0"/>
    <n v="1"/>
    <n v="0"/>
    <x v="2"/>
    <n v="84"/>
    <n v="268730"/>
    <n v="0.312581"/>
    <n v="3.1991670000000001"/>
    <n v="5432"/>
    <n v="108"/>
    <m/>
    <n v="1117.99"/>
    <n v="4051.45"/>
    <n v="4861.32"/>
    <n v="885.64026081730776"/>
    <n v="320.52783642301893"/>
    <n v="1161.5510897915365"/>
    <n v="1393.7408937109903"/>
    <n v="253.91314470513137"/>
    <n v="77.04491585967483"/>
    <n v="134.55044110177241"/>
    <m/>
    <n v="1"/>
  </r>
  <r>
    <s v="62B2BA46D6EF7300A2215E541D3F6CA9B757203F"/>
    <s v="TelAvivMakers"/>
    <n v="104"/>
    <n v="1525008480"/>
    <n v="1525008480"/>
    <n v="-0.49014691007299999"/>
    <n v="-0.49014691007299999"/>
    <n v="104417"/>
    <n v="-6.7484042746899999E-4"/>
    <n v="0"/>
    <x v="6"/>
    <s v="075.8:076.6 04-29-08:28:00"/>
    <s v="TelAvivMakers"/>
    <n v="0"/>
    <n v="0"/>
    <n v="1"/>
    <n v="0"/>
    <x v="2"/>
    <n v="100"/>
    <n v="204800"/>
    <n v="0.48828100000000002"/>
    <n v="2.048"/>
    <n v="4883"/>
    <n v="97"/>
    <m/>
    <n v="1117.99"/>
    <n v="4051.45"/>
    <n v="4861.32"/>
    <n v="885.64026081730776"/>
    <n v="570.01065600748666"/>
    <n v="2065.6443011847441"/>
    <n v="2478.5590231239235"/>
    <n v="451.54642354145852"/>
    <n v="104.4179128170496"/>
    <n v="134.53253897193474"/>
    <m/>
    <n v="1"/>
  </r>
  <r>
    <s v="00FBC7DB26E4581C5D7B18C7F9DA0058A11C5203"/>
    <s v="SkillkillerNode"/>
    <n v="104"/>
    <n v="1525007235"/>
    <n v="1525007235"/>
    <n v="-0.49161940629299999"/>
    <n v="-0.49161940629299999"/>
    <n v="104116"/>
    <n v="-5.4514228912400001E-2"/>
    <n v="0"/>
    <x v="4"/>
    <s v="072.2:073.0 04-29-08:07:15"/>
    <s v="SkillkillerNode"/>
    <n v="0"/>
    <n v="0"/>
    <n v="1"/>
    <n v="0"/>
    <x v="2"/>
    <n v="115"/>
    <n v="204800"/>
    <n v="0.56152299999999999"/>
    <n v="1.78087"/>
    <n v="4664"/>
    <n v="93"/>
    <m/>
    <n v="1117.99"/>
    <n v="4051.45"/>
    <n v="4861.32"/>
    <n v="2386.3111194805197"/>
    <n v="568.36441995848895"/>
    <n v="2059.6785563742251"/>
    <n v="2471.4007477997134"/>
    <n v="1213.1542636911227"/>
    <n v="104.11634559119362"/>
    <n v="134.32144191383554"/>
    <m/>
    <n v="1"/>
  </r>
  <r>
    <s v="55403B9653A81F68C39787E000BD9F97E1F3B250"/>
    <s v="StriveForFreedom"/>
    <n v="104"/>
    <n v="1525008480"/>
    <n v="1525008480"/>
    <n v="-0.49271486195899999"/>
    <n v="-0.49271486195899999"/>
    <n v="103891"/>
    <n v="1.9754891698300001E-2"/>
    <n v="0"/>
    <x v="6"/>
    <s v="075.8:076.6 04-29-08:28:00"/>
    <s v="StriveForFreedom"/>
    <n v="1"/>
    <n v="0"/>
    <n v="0"/>
    <n v="0"/>
    <x v="0"/>
    <n v="100"/>
    <n v="204800"/>
    <n v="0.48828100000000002"/>
    <n v="2.048"/>
    <n v="4885"/>
    <n v="97"/>
    <m/>
    <n v="10125.48"/>
    <n v="10125.48"/>
    <n v="4861.32"/>
    <n v="885.64026081730776"/>
    <n v="5136.5055195313844"/>
    <n v="5136.5055195313844"/>
    <n v="2466.0753872614737"/>
    <n v="449.27214196337519"/>
    <n v="103.8919962707968"/>
    <n v="134.16439738955779"/>
    <m/>
    <n v="1"/>
  </r>
  <r>
    <s v="0BE95FE9E8838AC5378AC965FDC897208B9BDEE5"/>
    <s v="pajacloud"/>
    <n v="72"/>
    <n v="1525003937"/>
    <n v="1525003937"/>
    <n v="-0.74258457288099999"/>
    <n v="-0.74258457288099999"/>
    <n v="71894"/>
    <n v="-7.3407060909600003E-2"/>
    <n v="0"/>
    <x v="6"/>
    <s v="086.8:087.6 04-29-07:12:17"/>
    <s v="pajacloud"/>
    <n v="0"/>
    <n v="0"/>
    <n v="1"/>
    <n v="0"/>
    <x v="2"/>
    <n v="76"/>
    <n v="279295"/>
    <n v="0.27211400000000002"/>
    <n v="3.6749339999999999"/>
    <n v="5570"/>
    <n v="111"/>
    <m/>
    <n v="1117.99"/>
    <n v="4051.45"/>
    <n v="4861.32"/>
    <n v="885.64026081730776"/>
    <n v="287.7878733647708"/>
    <n v="1042.9057322012725"/>
    <n v="1251.378764162137"/>
    <n v="227.97746601206984"/>
    <n v="71.894841717201103"/>
    <n v="134.11488920204079"/>
    <m/>
    <n v="1"/>
  </r>
  <r>
    <s v="D8AB8D65411F55753A11BE519C797C271EED5C32"/>
    <s v="severalwdadwajunior"/>
    <n v="81"/>
    <n v="1524995200"/>
    <n v="1524995200"/>
    <n v="-0.68598751587200002"/>
    <n v="-0.68598751587200002"/>
    <n v="80792"/>
    <n v="3.5435462551600003E-2"/>
    <n v="0"/>
    <x v="6"/>
    <s v="084.5:085.3 04-29-04:46:40"/>
    <s v="severalwdadwajunior"/>
    <n v="0"/>
    <n v="0"/>
    <n v="1"/>
    <n v="0"/>
    <x v="2"/>
    <n v="81"/>
    <n v="257292"/>
    <n v="0.31481700000000001"/>
    <n v="3.176444"/>
    <n v="5423"/>
    <n v="108"/>
    <m/>
    <n v="1117.99"/>
    <n v="4051.45"/>
    <n v="4861.32"/>
    <n v="885.64026081730776"/>
    <n v="351.06281713026272"/>
    <n v="1272.2058788203854"/>
    <n v="1526.5151693411287"/>
    <n v="278.10209834301264"/>
    <n v="80.792900066261367"/>
    <n v="133.74263004638294"/>
    <m/>
    <n v="1"/>
  </r>
  <r>
    <s v="B3053D7573B0A0F8B7C22EA3BFFBDBCA9A35F62F"/>
    <s v="quisqueya"/>
    <n v="55"/>
    <n v="1524982043"/>
    <n v="1524982043"/>
    <n v="-0.82702346703700003"/>
    <n v="-0.82702346703700003"/>
    <n v="54900"/>
    <n v="5.1055307254600002E-2"/>
    <n v="0"/>
    <x v="7"/>
    <s v="092.6:093.4 04-29-01:07:23"/>
    <s v="quisqueya"/>
    <n v="1"/>
    <n v="0"/>
    <n v="0"/>
    <n v="0"/>
    <x v="0"/>
    <n v="56"/>
    <n v="317385"/>
    <n v="0.17644199999999999"/>
    <n v="5.6675890000000004"/>
    <n v="5936"/>
    <n v="118"/>
    <m/>
    <n v="10125.48"/>
    <n v="10125.48"/>
    <n v="4861.32"/>
    <n v="509.99709399477808"/>
    <n v="1751.4704249861968"/>
    <n v="1751.4704249861968"/>
    <n v="840.894279223691"/>
    <n v="88.217529140421931"/>
    <n v="54.900156914461746"/>
    <n v="133.64560984012326"/>
    <m/>
    <n v="1"/>
  </r>
  <r>
    <s v="0C33CA829DA418C9B26A938895473BC793CF8CE4"/>
    <s v="tryingOut"/>
    <n v="103"/>
    <n v="1524973472"/>
    <n v="1524973472"/>
    <n v="-0.496430945156"/>
    <n v="-0.496430945156"/>
    <n v="103130"/>
    <n v="9.2984995918200003E-2"/>
    <n v="0"/>
    <x v="6"/>
    <s v="079.0:079.8 04-28-22:44:32"/>
    <s v="tryingOut"/>
    <n v="0"/>
    <n v="0"/>
    <n v="1"/>
    <n v="0"/>
    <x v="2"/>
    <n v="85"/>
    <n v="204800"/>
    <n v="0.41503899999999999"/>
    <n v="2.4094120000000001"/>
    <n v="5126"/>
    <n v="102"/>
    <m/>
    <n v="1117.99"/>
    <n v="4051.45"/>
    <n v="4861.32"/>
    <n v="885.64026081730776"/>
    <n v="562.98516762504346"/>
    <n v="2040.1848472477234"/>
    <n v="2448.0103176942334"/>
    <n v="445.98102907156527"/>
    <n v="103.13094243205119"/>
    <n v="133.63165970243585"/>
    <m/>
    <n v="1"/>
  </r>
  <r>
    <s v="4856C97DC4F2271BC896DF9CABD217EE2D869D68"/>
    <s v="mordoc"/>
    <n v="5"/>
    <n v="1525006165"/>
    <n v="1525006165"/>
    <n v="-0.98798896248300005"/>
    <n v="-0.98798896248300005"/>
    <n v="5220"/>
    <n v="-1.22235553511E-2"/>
    <n v="0"/>
    <x v="7"/>
    <s v="098.8:099.6 04-29-07:49:25"/>
    <s v="mordoc"/>
    <n v="0"/>
    <n v="0"/>
    <n v="1"/>
    <n v="0"/>
    <x v="2"/>
    <n v="11"/>
    <n v="433113"/>
    <n v="2.5398E-2"/>
    <n v="39.373908999999998"/>
    <n v="6408"/>
    <n v="128"/>
    <m/>
    <n v="1117.99"/>
    <n v="4051.45"/>
    <n v="4861.32"/>
    <n v="509.99709399477808"/>
    <n v="13.428219833630768"/>
    <n v="48.662117948249424"/>
    <n v="58.38949690214217"/>
    <n v="6.1255942295322265"/>
    <n v="5.2021364921003972"/>
    <n v="133.57539554447033"/>
    <m/>
    <n v="1"/>
  </r>
  <r>
    <s v="9E2408BD8BADB9DBDED77E65261F2BBFC2150B62"/>
    <s v="torpiiprot"/>
    <n v="63"/>
    <n v="1524995200"/>
    <n v="1524995200"/>
    <n v="-0.78919279617799998"/>
    <n v="-0.78919279617799998"/>
    <n v="62876"/>
    <n v="-0.12079236167"/>
    <n v="0"/>
    <x v="6"/>
    <s v="084.5:085.3 04-29-04:46:40"/>
    <s v="torpiiprot"/>
    <n v="0"/>
    <n v="0"/>
    <n v="1"/>
    <n v="0"/>
    <x v="2"/>
    <n v="89"/>
    <n v="298265"/>
    <n v="0.29839199999999999"/>
    <n v="3.3512919999999999"/>
    <n v="5482"/>
    <n v="109"/>
    <m/>
    <n v="1117.99"/>
    <n v="4051.45"/>
    <n v="4861.32"/>
    <n v="885.64026081730776"/>
    <n v="235.68034580095781"/>
    <n v="854.07484592464198"/>
    <n v="1024.8012760839651"/>
    <n v="186.69934697508344"/>
    <n v="62.876410647968832"/>
    <n v="133.49298745357822"/>
    <m/>
    <n v="1"/>
  </r>
  <r>
    <s v="E7AF978090A70BDB5052728A4DBB336197DDEAA0"/>
    <s v="TorAARONSWARTZSG0"/>
    <n v="78"/>
    <n v="1524977965"/>
    <n v="1524977965"/>
    <n v="-0.70204376239499999"/>
    <n v="-0.70204376239499999"/>
    <n v="78107"/>
    <n v="0.13719541445799999"/>
    <n v="0"/>
    <x v="6"/>
    <s v="080.6:081.4 04-28-23:59:25"/>
    <s v="TorAARONSWARTZSG0"/>
    <n v="0"/>
    <n v="0"/>
    <n v="1"/>
    <n v="0"/>
    <x v="2"/>
    <n v="102"/>
    <n v="262144"/>
    <n v="0.38909899999999997"/>
    <n v="2.570039"/>
    <n v="5215"/>
    <n v="104"/>
    <m/>
    <n v="1117.99"/>
    <n v="4051.45"/>
    <n v="4861.32"/>
    <n v="885.64026081730776"/>
    <n v="333.11209408001395"/>
    <n v="1207.1547988447771"/>
    <n v="1448.4606169939386"/>
    <n v="263.88203998463592"/>
    <n v="78.107439950725123"/>
    <n v="133.31840796550759"/>
    <m/>
    <n v="1"/>
  </r>
  <r>
    <s v="7F62941D73367B222CE6366AAF51A085B7DEE94F"/>
    <s v="onion"/>
    <n v="102"/>
    <n v="1525008480"/>
    <n v="1525008480"/>
    <n v="-0.50001110620400002"/>
    <n v="-0.50001110620400002"/>
    <n v="102397"/>
    <n v="-2.4317752059000001E-2"/>
    <n v="0"/>
    <x v="6"/>
    <s v="075.8:076.6 04-29-08:28:00"/>
    <s v="onion"/>
    <n v="0"/>
    <n v="0"/>
    <n v="1"/>
    <n v="0"/>
    <x v="2"/>
    <n v="100"/>
    <n v="204800"/>
    <n v="0.48828100000000002"/>
    <n v="2.048"/>
    <n v="4881"/>
    <n v="97"/>
    <m/>
    <n v="1117.99"/>
    <n v="4051.45"/>
    <n v="4861.32"/>
    <n v="885.64026081730776"/>
    <n v="558.98258337498999"/>
    <n v="2025.680003769804"/>
    <n v="2430.6060091883705"/>
    <n v="442.81029430724664"/>
    <n v="102.3977254494208"/>
    <n v="133.11840781459455"/>
    <m/>
    <n v="1"/>
  </r>
  <r>
    <s v="9EEE676A7A78B70227B1999FD37D6158D0BC8DC9"/>
    <s v="Unnamed"/>
    <n v="51"/>
    <n v="1524983831"/>
    <n v="1524983831"/>
    <n v="-0.84132600864999996"/>
    <n v="-0.84132600864999996"/>
    <n v="51228"/>
    <n v="-2.4684948171E-3"/>
    <n v="0"/>
    <x v="7"/>
    <s v="093.3:094.1 04-29-01:37:11"/>
    <s v="Unnamed"/>
    <n v="0"/>
    <n v="0"/>
    <n v="1"/>
    <n v="0"/>
    <x v="2"/>
    <n v="51"/>
    <n v="322853"/>
    <n v="0.157967"/>
    <n v="6.3304510000000001"/>
    <n v="6023"/>
    <n v="120"/>
    <m/>
    <n v="1117.99"/>
    <n v="4051.45"/>
    <n v="4861.32"/>
    <n v="509.99709399477808"/>
    <n v="177.39593558938654"/>
    <n v="642.85974225495761"/>
    <n v="771.36504762958214"/>
    <n v="80.923274481052573"/>
    <n v="51.228374129321566"/>
    <n v="132.71576189052507"/>
    <m/>
    <n v="1"/>
  </r>
  <r>
    <s v="DA2E4D3EC96A303BFAC3326028C9091170DBBFEA"/>
    <s v="tammtamm"/>
    <n v="101"/>
    <n v="1524971186"/>
    <n v="1524971186"/>
    <n v="-0.504599840312"/>
    <n v="-0.504599840312"/>
    <n v="101457"/>
    <n v="8.6690407253700003E-2"/>
    <n v="0"/>
    <x v="6"/>
    <s v="078.2:079.0 04-28-22:06:26"/>
    <s v="tammtamm"/>
    <n v="0"/>
    <n v="0"/>
    <n v="1"/>
    <n v="0"/>
    <x v="2"/>
    <n v="97"/>
    <n v="204800"/>
    <n v="0.47363300000000003"/>
    <n v="2.1113400000000002"/>
    <n v="4934"/>
    <n v="98"/>
    <m/>
    <n v="1117.99"/>
    <n v="4051.45"/>
    <n v="4861.32"/>
    <n v="885.64026081730776"/>
    <n v="553.8524245295871"/>
    <n v="2007.0889769679475"/>
    <n v="2408.2987042944678"/>
    <n v="438.74632663501626"/>
    <n v="101.4579527041024"/>
    <n v="132.4605668928717"/>
    <m/>
    <n v="1"/>
  </r>
  <r>
    <s v="A212DA5DAF940D8CA63064926A1B0FF035DDCE02"/>
    <s v="ak3812"/>
    <n v="161"/>
    <n v="1524948566"/>
    <n v="1524948566"/>
    <n v="1.45715281264"/>
    <n v="1.45715281264"/>
    <n v="161031"/>
    <n v="4.4100893346600001E-2"/>
    <n v="0"/>
    <x v="0"/>
    <s v="007.8:008.6 04-28-15:49:26"/>
    <s v="ak3812"/>
    <n v="0"/>
    <n v="0"/>
    <n v="1"/>
    <n v="0"/>
    <x v="2"/>
    <n v="139"/>
    <n v="65536"/>
    <n v="2.1209720000000001"/>
    <n v="0.47148200000000001"/>
    <n v="314"/>
    <n v="6"/>
    <m/>
    <n v="1117.99"/>
    <n v="4051.45"/>
    <n v="4861.32"/>
    <n v="11818.828055288463"/>
    <n v="2747.0722730033935"/>
    <n v="9955.031762770328"/>
    <n v="11945.006111143084"/>
    <n v="29040.666598160587"/>
    <n v="161.03196672917502"/>
    <n v="132.38317671042253"/>
    <m/>
    <n v="1"/>
  </r>
  <r>
    <s v="ED4BB48E2907AE18DFDACC1147F6B136105ECC0E"/>
    <s v="vbodhi58c0c"/>
    <n v="101"/>
    <n v="1525006228"/>
    <n v="1525006228"/>
    <n v="-0.50518522354399997"/>
    <n v="-0.50518522354399997"/>
    <n v="101338"/>
    <n v="-1.48166794092E-2"/>
    <n v="0"/>
    <x v="6"/>
    <s v="075.0:075.8 04-29-07:50:28"/>
    <s v="vbodhi58c0c"/>
    <n v="0"/>
    <n v="0"/>
    <n v="1"/>
    <n v="0"/>
    <x v="2"/>
    <n v="104"/>
    <n v="204800"/>
    <n v="0.50781200000000004"/>
    <n v="1.969231"/>
    <n v="4840"/>
    <n v="96"/>
    <m/>
    <n v="1117.99"/>
    <n v="4051.45"/>
    <n v="4861.32"/>
    <n v="885.64026081730776"/>
    <n v="553.19797193004342"/>
    <n v="2004.7173260726613"/>
    <n v="2405.4529690810818"/>
    <n v="438.22788767674967"/>
    <n v="101.3380662181888"/>
    <n v="132.37664635273217"/>
    <m/>
    <n v="1"/>
  </r>
  <r>
    <s v="5D87856D6A88E24DC5BAA75E5C856A18DAFEFCB9"/>
    <s v="Unnamed"/>
    <n v="101"/>
    <n v="1524902565"/>
    <n v="1524902565"/>
    <n v="-0.50576832341599998"/>
    <n v="-0.50576832341599998"/>
    <n v="101218"/>
    <n v="-5.6201577514999997E-2"/>
    <n v="0"/>
    <x v="4"/>
    <s v="072.3:073.1 04-28-03:02:45"/>
    <s v="Unnamed"/>
    <n v="0"/>
    <n v="0"/>
    <n v="1"/>
    <n v="0"/>
    <x v="2"/>
    <n v="112"/>
    <n v="204800"/>
    <n v="0.546875"/>
    <n v="1.8285709999999999"/>
    <n v="4713"/>
    <n v="94"/>
    <m/>
    <n v="1117.99"/>
    <n v="4051.45"/>
    <n v="4861.32"/>
    <n v="2386.3111194805197"/>
    <n v="552.54607210414622"/>
    <n v="2002.3549260962468"/>
    <n v="2402.6183340113307"/>
    <n v="1179.3905454318992"/>
    <n v="101.21864736440321"/>
    <n v="132.29305315508225"/>
    <m/>
    <n v="1"/>
  </r>
  <r>
    <s v="43FBC6B6A2794ADF0107528B5DB95EDE017B4724"/>
    <s v="theconstruct"/>
    <n v="89"/>
    <n v="1524987958"/>
    <n v="1524987958"/>
    <n v="-0.61627818174100002"/>
    <n v="-0.61627818174100002"/>
    <n v="89195"/>
    <n v="7.4007483956600006E-2"/>
    <n v="0"/>
    <x v="6"/>
    <s v="082.9:083.7 04-29-02:45:58"/>
    <s v="theconstruct"/>
    <n v="0"/>
    <n v="0"/>
    <n v="1"/>
    <n v="0"/>
    <x v="2"/>
    <n v="88"/>
    <n v="232448"/>
    <n v="0.378579"/>
    <n v="2.6414550000000001"/>
    <n v="5252"/>
    <n v="105"/>
    <m/>
    <n v="1117.99"/>
    <n v="4051.45"/>
    <n v="4861.32"/>
    <n v="885.64026081730776"/>
    <n v="428.99715559537941"/>
    <n v="1554.6297605854254"/>
    <n v="1865.3945495388416"/>
    <n v="339.83949120419231"/>
    <n v="89.195369210668019"/>
    <n v="132.17115844746763"/>
    <m/>
    <n v="1"/>
  </r>
  <r>
    <s v="BAD19B60B95EFE6CC45DFB85A4AC1E9817AFAF5B"/>
    <s v="ottotorrelay"/>
    <n v="101"/>
    <n v="1525005297"/>
    <n v="1525005297"/>
    <n v="-0.50835213669199997"/>
    <n v="-0.50835213669199997"/>
    <n v="100689"/>
    <n v="-9.2156456103700005E-2"/>
    <n v="0"/>
    <x v="4"/>
    <s v="071.5:072.3 04-29-07:34:57"/>
    <s v="ottotorrelay"/>
    <n v="0"/>
    <n v="0"/>
    <n v="1"/>
    <n v="0"/>
    <x v="2"/>
    <n v="120"/>
    <n v="204800"/>
    <n v="0.58593799999999996"/>
    <n v="1.7066669999999999"/>
    <n v="4574"/>
    <n v="91"/>
    <m/>
    <n v="1117.99"/>
    <n v="4051.45"/>
    <n v="4861.32"/>
    <n v="2386.3111194805197"/>
    <n v="549.65739469971095"/>
    <n v="1991.8867357991967"/>
    <n v="2390.0575908564465"/>
    <n v="1173.224763080719"/>
    <n v="100.68948240547842"/>
    <n v="131.92263768383489"/>
    <m/>
    <n v="1"/>
  </r>
  <r>
    <s v="2E4672E5A5667180926E355ABD446DA259CBC220"/>
    <s v="RjPi1"/>
    <n v="49"/>
    <n v="1524988261"/>
    <n v="1524988261"/>
    <n v="-0.84947218289699999"/>
    <n v="-0.84947218289699999"/>
    <n v="48928"/>
    <n v="3.9492056474499999E-2"/>
    <n v="0.4"/>
    <x v="7"/>
    <s v="094.9:095.7 04-29-02:51:01"/>
    <s v="RjPi1"/>
    <n v="0"/>
    <n v="0"/>
    <n v="1"/>
    <n v="0"/>
    <x v="2"/>
    <n v="41"/>
    <n v="325043"/>
    <n v="0.126137"/>
    <n v="7.9278779999999998"/>
    <n v="6125"/>
    <n v="122"/>
    <m/>
    <n v="1117.99"/>
    <n v="4051.45"/>
    <n v="4861.32"/>
    <n v="509.99709399477808"/>
    <n v="168.28859424298298"/>
    <n v="609.85592460194937"/>
    <n v="731.76388783915593"/>
    <n v="76.768749287907454"/>
    <n v="48.928013254610427"/>
    <n v="131.76250927822733"/>
    <m/>
    <n v="1"/>
  </r>
  <r>
    <s v="6B5100C976C038DD63876338D6EA82A5FB6D0AAB"/>
    <s v="HarpsichordRWG"/>
    <n v="100"/>
    <n v="1525008480"/>
    <n v="1525008480"/>
    <n v="-0.51273112977799995"/>
    <n v="-0.51273112977799995"/>
    <n v="99792"/>
    <n v="2.99020486964E-3"/>
    <n v="0"/>
    <x v="6"/>
    <s v="075.8:076.6 04-29-08:28:00"/>
    <s v="HarpsichordRWG"/>
    <n v="1"/>
    <n v="0"/>
    <n v="0"/>
    <n v="0"/>
    <x v="0"/>
    <n v="99"/>
    <n v="204800"/>
    <n v="0.48339799999999999"/>
    <n v="2.0686870000000002"/>
    <n v="4905"/>
    <n v="98"/>
    <m/>
    <n v="10125.48"/>
    <n v="10125.48"/>
    <n v="4861.32"/>
    <n v="885.64026081730776"/>
    <n v="4933.831200055457"/>
    <n v="4933.831200055457"/>
    <n v="2368.7699041876131"/>
    <n v="431.54492931156699"/>
    <n v="99.792664621465605"/>
    <n v="131.2948652350259"/>
    <m/>
    <n v="1"/>
  </r>
  <r>
    <s v="79595E376F655335DFAC20F825A75FA0D55C710D"/>
    <s v="DarkNecron"/>
    <n v="78"/>
    <n v="1524963456"/>
    <n v="1524963456"/>
    <n v="-0.69698792716299995"/>
    <n v="-0.69698792716299995"/>
    <n v="77571"/>
    <n v="-4.5673453865999997E-2"/>
    <n v="0"/>
    <x v="4"/>
    <s v="074.7:075.5 04-28-19:57:36"/>
    <s v="DarkNecron"/>
    <n v="0"/>
    <n v="0"/>
    <n v="1"/>
    <n v="0"/>
    <x v="2"/>
    <n v="114"/>
    <n v="256000"/>
    <n v="0.44531199999999999"/>
    <n v="2.2456140000000002"/>
    <n v="5025"/>
    <n v="100"/>
    <m/>
    <n v="1117.99"/>
    <n v="4051.45"/>
    <n v="4861.32"/>
    <n v="2386.3111194805197"/>
    <n v="338.76446731103766"/>
    <n v="1227.6382624954638"/>
    <n v="1473.0386499239651"/>
    <n v="723.08107874777431"/>
    <n v="77.571090646272012"/>
    <n v="131.09976345239042"/>
    <m/>
    <n v="1"/>
  </r>
  <r>
    <s v="3228E2522F034B5F682EDE472CA6E3088DA27E5D"/>
    <s v="nayrtor1"/>
    <n v="99"/>
    <n v="1525002309"/>
    <n v="1525002309"/>
    <n v="-0.51454676199799998"/>
    <n v="-0.51454676199799998"/>
    <n v="99420"/>
    <n v="-0.11237604679800001"/>
    <n v="0"/>
    <x v="4"/>
    <s v="070.7:071.5 04-29-06:45:09"/>
    <s v="nayrtor1"/>
    <n v="0"/>
    <n v="0"/>
    <n v="1"/>
    <n v="0"/>
    <x v="2"/>
    <n v="122"/>
    <n v="204800"/>
    <n v="0.59570299999999998"/>
    <n v="1.6786890000000001"/>
    <n v="4544"/>
    <n v="90"/>
    <m/>
    <n v="1117.99"/>
    <n v="4051.45"/>
    <n v="4861.32"/>
    <n v="2386.3111194805197"/>
    <n v="542.73186555385598"/>
    <n v="1966.7895211032028"/>
    <n v="2359.9435349638825"/>
    <n v="1158.4424598319958"/>
    <n v="99.42082314280961"/>
    <n v="131.03457619996672"/>
    <m/>
    <n v="1"/>
  </r>
  <r>
    <s v="9BC6A163C2513ADBDFBD32DBB8B70A754104CFC9"/>
    <s v="Gate10002"/>
    <n v="74"/>
    <n v="1524981197"/>
    <n v="1524981197"/>
    <n v="-0.71649656134600004"/>
    <n v="-0.71649656134600004"/>
    <n v="74318"/>
    <n v="-0.32613883476"/>
    <n v="0"/>
    <x v="6"/>
    <s v="081.4:082.2 04-29-00:53:17"/>
    <s v="Gate10002"/>
    <n v="0"/>
    <n v="0"/>
    <n v="1"/>
    <n v="0"/>
    <x v="2"/>
    <n v="98"/>
    <n v="262144"/>
    <n v="0.37384000000000001"/>
    <n v="2.6749390000000002"/>
    <n v="5263"/>
    <n v="105"/>
    <m/>
    <n v="1117.99"/>
    <n v="4051.45"/>
    <n v="4861.32"/>
    <n v="885.64026081730776"/>
    <n v="316.95400938078541"/>
    <n v="1148.600006534748"/>
    <n v="1378.200936397463"/>
    <n v="251.08205935213215"/>
    <n v="74.318725422514163"/>
    <n v="130.66630779575993"/>
    <m/>
    <n v="1"/>
  </r>
  <r>
    <s v="B6F2A890F648AF5AD5995E65CE8EA3675D464C09"/>
    <s v="UbuntuCore212"/>
    <n v="77"/>
    <n v="1524950158"/>
    <n v="1524950158"/>
    <n v="-0.70045839208299998"/>
    <n v="-0.70045839208299998"/>
    <n v="76768"/>
    <n v="-3.3097650548900001E-2"/>
    <n v="0"/>
    <x v="6"/>
    <s v="083.6:084.4 04-28-16:15:58"/>
    <s v="UbuntuCore212"/>
    <n v="0"/>
    <n v="0"/>
    <n v="1"/>
    <n v="0"/>
    <x v="2"/>
    <n v="80"/>
    <n v="256286"/>
    <n v="0.31215100000000001"/>
    <n v="3.2035749999999998"/>
    <n v="5443"/>
    <n v="108"/>
    <m/>
    <n v="1117.99"/>
    <n v="4051.45"/>
    <n v="4861.32"/>
    <n v="885.64026081730776"/>
    <n v="334.88452223512684"/>
    <n v="1213.5778473953296"/>
    <n v="1456.1676093990704"/>
    <n v="265.28610776124765"/>
    <n v="76.768320526616264"/>
    <n v="130.6236243686314"/>
    <m/>
    <n v="1"/>
  </r>
  <r>
    <s v="4A4847072223F892A4265E3ECD95BE3D7E577B71"/>
    <s v="faggot"/>
    <n v="99"/>
    <n v="1524973472"/>
    <n v="1524973472"/>
    <n v="-0.51849691363799999"/>
    <n v="-0.51849691363799999"/>
    <n v="98611"/>
    <n v="1.8790255009200001E-2"/>
    <n v="0"/>
    <x v="6"/>
    <s v="079.0:079.8 04-28-22:44:32"/>
    <s v="faggot"/>
    <n v="0"/>
    <n v="0"/>
    <n v="1"/>
    <n v="0"/>
    <x v="2"/>
    <n v="86"/>
    <n v="204800"/>
    <n v="0.41992200000000002"/>
    <n v="2.3813949999999999"/>
    <n v="5107"/>
    <n v="102"/>
    <m/>
    <n v="1117.99"/>
    <n v="4051.45"/>
    <n v="4861.32"/>
    <n v="885.64026081730776"/>
    <n v="538.31563552185241"/>
    <n v="1950.7856792413249"/>
    <n v="2340.7405837933179"/>
    <n v="426.43851898998037"/>
    <n v="98.611832086937611"/>
    <n v="130.46828246085633"/>
    <m/>
    <n v="1"/>
  </r>
  <r>
    <s v="45453718539C94FFB02683FB97F3ACDF3BD06757"/>
    <s v="Unnamed"/>
    <n v="99"/>
    <n v="1525002309"/>
    <n v="1525002309"/>
    <n v="-0.51867227569200003"/>
    <n v="-0.51867227569200003"/>
    <n v="98575"/>
    <n v="-5.6435390474000001E-2"/>
    <n v="0"/>
    <x v="4"/>
    <s v="070.7:071.5 04-29-06:45:09"/>
    <s v="Unnamed"/>
    <n v="0"/>
    <n v="0"/>
    <n v="1"/>
    <n v="0"/>
    <x v="2"/>
    <n v="110"/>
    <n v="204800"/>
    <n v="0.53710899999999995"/>
    <n v="1.861818"/>
    <n v="4740"/>
    <n v="94"/>
    <m/>
    <n v="1117.99"/>
    <n v="4051.45"/>
    <n v="4861.32"/>
    <n v="2386.3111194805197"/>
    <n v="538.11958249910094"/>
    <n v="1950.0752086476464"/>
    <n v="2339.8880927329665"/>
    <n v="1148.5977006304342"/>
    <n v="98.575917938278394"/>
    <n v="130.44314255679487"/>
    <m/>
    <n v="1"/>
  </r>
  <r>
    <s v="8C990788F82B3A04CD81936E96F241C6BB57CAAF"/>
    <s v="rynsin"/>
    <n v="99"/>
    <n v="1525005297"/>
    <n v="1525005297"/>
    <n v="-0.518842583405"/>
    <n v="-0.518842583405"/>
    <n v="98541"/>
    <n v="-0.16050071849299999"/>
    <n v="0"/>
    <x v="4"/>
    <s v="071.5:072.3 04-29-07:34:57"/>
    <s v="rynsin"/>
    <n v="0"/>
    <n v="0"/>
    <n v="1"/>
    <n v="0"/>
    <x v="2"/>
    <n v="120"/>
    <n v="204800"/>
    <n v="0.58593799999999996"/>
    <n v="1.7066669999999999"/>
    <n v="4573"/>
    <n v="91"/>
    <m/>
    <n v="1117.99"/>
    <n v="4051.45"/>
    <n v="4861.32"/>
    <n v="2386.3111194805197"/>
    <n v="537.92918017904401"/>
    <n v="1949.3852154638128"/>
    <n v="2339.0601724416051"/>
    <n v="1148.1912934411691"/>
    <n v="98.541038918656"/>
    <n v="130.41872724305924"/>
    <m/>
    <n v="1"/>
  </r>
  <r>
    <s v="2EDA59D5EB9E2B025AA0DB057BA257CBC3312279"/>
    <s v="AnotherOnion"/>
    <n v="98"/>
    <n v="1525007235"/>
    <n v="1525007235"/>
    <n v="-0.519724213037"/>
    <n v="-0.519724213037"/>
    <n v="98360"/>
    <n v="-8.5770188245199996E-2"/>
    <n v="0"/>
    <x v="4"/>
    <s v="072.2:073.0 04-29-08:07:15"/>
    <s v="AnotherOnion"/>
    <n v="0"/>
    <n v="0"/>
    <n v="1"/>
    <n v="0"/>
    <x v="2"/>
    <n v="116"/>
    <n v="204800"/>
    <n v="0.56640599999999997"/>
    <n v="1.765517"/>
    <n v="4650"/>
    <n v="93"/>
    <m/>
    <n v="1117.99"/>
    <n v="4051.45"/>
    <n v="4861.32"/>
    <n v="2386.3111194805197"/>
    <n v="536.94352706676432"/>
    <n v="1945.8133370912462"/>
    <n v="2334.7742886789711"/>
    <n v="1146.087450847064"/>
    <n v="98.360481170022396"/>
    <n v="130.2923368190157"/>
    <m/>
    <n v="1"/>
  </r>
  <r>
    <s v="E61C0A6689F3D592169603306F920C24E73C938E"/>
    <s v="Unnamed"/>
    <n v="98"/>
    <n v="1525008480"/>
    <n v="1525008480"/>
    <n v="-0.51980828289100001"/>
    <n v="-0.51980828289100001"/>
    <n v="98343"/>
    <n v="1.27636019438E-3"/>
    <n v="0"/>
    <x v="6"/>
    <s v="075.8:076.6 04-29-08:28:00"/>
    <s v="Unnamed"/>
    <n v="0"/>
    <n v="0"/>
    <n v="1"/>
    <n v="0"/>
    <x v="2"/>
    <n v="98"/>
    <n v="204800"/>
    <n v="0.478516"/>
    <n v="2.0897960000000002"/>
    <n v="4920"/>
    <n v="98"/>
    <m/>
    <n v="1117.99"/>
    <n v="4051.45"/>
    <n v="4861.32"/>
    <n v="885.64026081730776"/>
    <n v="536.84953781069089"/>
    <n v="1945.472732281258"/>
    <n v="2334.3655982163236"/>
    <n v="425.27711758272562"/>
    <n v="98.343263663923196"/>
    <n v="130.28028456474624"/>
    <m/>
    <n v="1"/>
  </r>
  <r>
    <s v="86381172FA4D85EC2FF94AAE291866441DB56190"/>
    <s v="Unnamed"/>
    <n v="98"/>
    <n v="1524975801"/>
    <n v="1524975801"/>
    <n v="-0.52052519145099996"/>
    <n v="-0.52052519145099996"/>
    <n v="98196"/>
    <n v="7.49573776873E-2"/>
    <n v="0"/>
    <x v="6"/>
    <s v="079.8:080.6 04-28-23:23:20"/>
    <s v="Unnamed"/>
    <n v="0"/>
    <n v="0"/>
    <n v="1"/>
    <n v="0"/>
    <x v="2"/>
    <n v="95"/>
    <n v="204800"/>
    <n v="0.46386699999999997"/>
    <n v="2.155789"/>
    <n v="4967"/>
    <n v="99"/>
    <m/>
    <n v="1117.99"/>
    <n v="4051.45"/>
    <n v="4861.32"/>
    <n v="885.64026081730776"/>
    <n v="536.04804120969652"/>
    <n v="1942.5682130958462"/>
    <n v="2330.8804762954246"/>
    <n v="424.64219449866511"/>
    <n v="98.196440790835211"/>
    <n v="130.17750855358466"/>
    <m/>
    <n v="1"/>
  </r>
  <r>
    <s v="83898A1F6B9CDA7E35ACF23062D5D11392F1CCB7"/>
    <s v="HopeItHelps"/>
    <n v="34"/>
    <n v="1524994035"/>
    <n v="1524994035"/>
    <n v="-0.90453966505000005"/>
    <n v="-0.90453966505000005"/>
    <n v="33874"/>
    <n v="2.6777117643699999E-2"/>
    <n v="0"/>
    <x v="7"/>
    <s v="097.3:098.1 04-29-04:27:15"/>
    <s v="HopeItHelps"/>
    <n v="0"/>
    <n v="0"/>
    <n v="1"/>
    <n v="0"/>
    <x v="2"/>
    <n v="31"/>
    <n v="354855"/>
    <n v="8.7359999999999993E-2"/>
    <n v="11.446935"/>
    <n v="6253"/>
    <n v="125"/>
    <m/>
    <n v="1117.99"/>
    <n v="4051.45"/>
    <n v="4861.32"/>
    <n v="509.99709399477808"/>
    <n v="106.72369987075044"/>
    <n v="386.75277403317727"/>
    <n v="464.06323549913373"/>
    <n v="48.684493416268126"/>
    <n v="33.874577158682229"/>
    <n v="130.16870401107755"/>
    <m/>
    <n v="1"/>
  </r>
  <r>
    <s v="4E75BFB45D8AAD7E73016A6A1871DE5AF681B827"/>
    <s v="UbuntuCore212"/>
    <n v="53"/>
    <n v="1524628713"/>
    <n v="1524628713"/>
    <n v="-0.83181222934499999"/>
    <n v="-0.83181222934499999"/>
    <n v="52760"/>
    <n v="-1.5959136018100001E-3"/>
    <n v="0"/>
    <x v="7"/>
    <s v="094.2:095.0 04-24-22:58:33"/>
    <s v="UbuntuCore212"/>
    <n v="0"/>
    <n v="0"/>
    <n v="1"/>
    <n v="0"/>
    <x v="2"/>
    <n v="45"/>
    <n v="311398"/>
    <n v="0.14451"/>
    <n v="6.919956"/>
    <n v="6067"/>
    <n v="121"/>
    <m/>
    <n v="1117.99"/>
    <n v="4051.45"/>
    <n v="4861.32"/>
    <n v="509.99709399477808"/>
    <n v="188.03224571458347"/>
    <n v="681.40434342019978"/>
    <n v="817.6145732405646"/>
    <n v="85.775274279510214"/>
    <n v="52.373335406425696"/>
    <n v="130.08073478449799"/>
    <m/>
    <n v="1"/>
  </r>
  <r>
    <s v="9AD5213C8250F0D30D5BF16F27AA7A766C6369CE"/>
    <s v="DonkeyDick"/>
    <n v="73"/>
    <n v="1525001744"/>
    <n v="1525001744"/>
    <n v="-0.72041541627500005"/>
    <n v="-0.72041541627500005"/>
    <n v="73291"/>
    <n v="1.2467731943300001E-3"/>
    <n v="0"/>
    <x v="6"/>
    <s v="086.0:086.8 04-29-06:35:44"/>
    <s v="DonkeyDick"/>
    <n v="1"/>
    <n v="0"/>
    <n v="0"/>
    <n v="0"/>
    <x v="0"/>
    <n v="73"/>
    <n v="262144"/>
    <n v="0.27847300000000003"/>
    <n v="3.5910139999999999"/>
    <n v="5533"/>
    <n v="110"/>
    <m/>
    <n v="10125.48"/>
    <n v="10125.48"/>
    <n v="4861.32"/>
    <n v="885.64026081730776"/>
    <n v="2830.9281108158125"/>
    <n v="2830.9281108158125"/>
    <n v="1359.1501285540166"/>
    <n v="247.61136365070737"/>
    <n v="73.29142111600639"/>
    <n v="129.94719478120447"/>
    <m/>
    <n v="1"/>
  </r>
  <r>
    <s v="750DC75DA600295EF107D9DABB19A03C2E8C40FF"/>
    <s v="Unnamed"/>
    <n v="98"/>
    <n v="1525008480"/>
    <n v="1525008480"/>
    <n v="-0.52278639375799996"/>
    <n v="-0.52278639375799996"/>
    <n v="97733"/>
    <n v="-2.7468263075100001E-3"/>
    <n v="0"/>
    <x v="6"/>
    <s v="075.8:076.6 04-29-08:28:00"/>
    <s v="Unnamed"/>
    <n v="0"/>
    <n v="0"/>
    <n v="1"/>
    <n v="0"/>
    <x v="2"/>
    <n v="98"/>
    <n v="204800"/>
    <n v="0.478516"/>
    <n v="2.0897960000000002"/>
    <n v="4917"/>
    <n v="98"/>
    <m/>
    <n v="1117.99"/>
    <n v="4051.45"/>
    <n v="4861.32"/>
    <n v="885.64026081730776"/>
    <n v="533.52003964249366"/>
    <n v="1933.407065009151"/>
    <n v="2319.8880482963596"/>
    <n v="422.63958269773292"/>
    <n v="97.733346558361603"/>
    <n v="129.85334259085312"/>
    <m/>
    <n v="1"/>
  </r>
  <r>
    <s v="0E71008524180D47796858A79EEC0F2233568B59"/>
    <s v="koubtor"/>
    <n v="73"/>
    <n v="1524957104"/>
    <n v="1524957104"/>
    <n v="-0.72207304458800003"/>
    <n v="-0.72207304458800003"/>
    <n v="72856"/>
    <n v="-0.24453225676400001"/>
    <n v="0"/>
    <x v="4"/>
    <s v="072.3:073.1 04-28-18:11:44"/>
    <s v="koubtor"/>
    <n v="0"/>
    <n v="0"/>
    <n v="1"/>
    <n v="0"/>
    <x v="2"/>
    <n v="77"/>
    <n v="262144"/>
    <n v="0.29373199999999999"/>
    <n v="3.404468"/>
    <n v="5497"/>
    <n v="109"/>
    <m/>
    <n v="1117.99"/>
    <n v="4051.45"/>
    <n v="4861.32"/>
    <n v="2386.3111194805197"/>
    <n v="310.71955688106186"/>
    <n v="1126.0071635039471"/>
    <n v="1351.0918668834636"/>
    <n v="663.22018410302212"/>
    <n v="72.856883799523317"/>
    <n v="129.64301865966632"/>
    <m/>
    <n v="1"/>
  </r>
  <r>
    <s v="AA6A9BD9D6108D63DB6E65EE504B5BCF119B7941"/>
    <s v="arg"/>
    <n v="97"/>
    <n v="1524975801"/>
    <n v="1524975801"/>
    <n v="-0.52513542791199996"/>
    <n v="-0.52513542791199996"/>
    <n v="97252"/>
    <n v="8.2369018119199999E-2"/>
    <n v="0"/>
    <x v="6"/>
    <s v="079.8:080.6 04-28-23:23:20"/>
    <s v="arg"/>
    <n v="0"/>
    <n v="0"/>
    <n v="1"/>
    <n v="0"/>
    <x v="2"/>
    <n v="97"/>
    <n v="204800"/>
    <n v="0.47363300000000003"/>
    <n v="2.1113400000000002"/>
    <n v="4930"/>
    <n v="98"/>
    <m/>
    <n v="1117.99"/>
    <n v="4051.45"/>
    <n v="4861.32"/>
    <n v="885.64026081730776"/>
    <n v="530.89384294866318"/>
    <n v="1923.8900705859276"/>
    <n v="2308.4686415828364"/>
    <n v="420.55918347691562"/>
    <n v="97.252264363622416"/>
    <n v="129.51658505453568"/>
    <m/>
    <n v="1"/>
  </r>
  <r>
    <s v="C47438E827C02E6EBDDF54A474BDBAA611B7E082"/>
    <s v="WaddennnuunTOR2"/>
    <n v="97"/>
    <n v="1525006228"/>
    <n v="1525006228"/>
    <n v="-0.52550210477899995"/>
    <n v="-0.52550210477899995"/>
    <n v="97177"/>
    <n v="-1.661616405E-2"/>
    <n v="0"/>
    <x v="6"/>
    <s v="075.0:075.8 04-29-07:50:28"/>
    <s v="WaddennnuunTOR2"/>
    <n v="0"/>
    <n v="0"/>
    <n v="1"/>
    <n v="0"/>
    <x v="2"/>
    <n v="101"/>
    <n v="204800"/>
    <n v="0.49316399999999999"/>
    <n v="2.0277229999999999"/>
    <n v="4865"/>
    <n v="97"/>
    <m/>
    <n v="1117.99"/>
    <n v="4051.45"/>
    <n v="4861.32"/>
    <n v="885.64026081730776"/>
    <n v="530.48390187812583"/>
    <n v="1922.4044975931206"/>
    <n v="2306.6861079957516"/>
    <n v="420.23443968079005"/>
    <n v="97.177168941260817"/>
    <n v="129.46401825888256"/>
    <m/>
    <n v="1"/>
  </r>
  <r>
    <s v="EFCD3F5DE4DEBE1C72EAE4997EA838ABA7686AF0"/>
    <s v="AnonymousCluster1"/>
    <n v="97"/>
    <n v="1524979588"/>
    <n v="1524979588"/>
    <n v="-0.52748854632800002"/>
    <n v="-0.52748854632800002"/>
    <n v="96770"/>
    <n v="4.7601827156699998E-3"/>
    <n v="0"/>
    <x v="5"/>
    <s v="049.8:050.6 04-29-00:26:28"/>
    <s v="AnonymousCluster1"/>
    <n v="0"/>
    <n v="0"/>
    <n v="1"/>
    <n v="1"/>
    <x v="2"/>
    <n v="20"/>
    <n v="204800"/>
    <n v="1"/>
    <n v="1"/>
    <n v="3235"/>
    <n v="64"/>
    <m/>
    <n v="1117.99"/>
    <n v="4051.45"/>
    <n v="4861.32"/>
    <n v="4819.491751072962"/>
    <n v="528.26308009075922"/>
    <n v="1914.3565289794242"/>
    <n v="2297.029379964767"/>
    <n v="2277.2650532596981"/>
    <n v="96.770345712025588"/>
    <n v="129.17924199841792"/>
    <m/>
    <n v="1"/>
  </r>
  <r>
    <s v="540A9B310C5355F77A1636782CC2B7B2CA026E3A"/>
    <s v="Unnamed"/>
    <n v="2"/>
    <n v="1524906781"/>
    <n v="1524906781"/>
    <n v="-0.99436620265599995"/>
    <n v="-0.99436620265599995"/>
    <n v="1752"/>
    <n v="-0.16601361780099999"/>
    <n v="0"/>
    <x v="7"/>
    <s v="099.6:100.4 04-28-04:13:01"/>
    <s v="Unnamed"/>
    <n v="0"/>
    <n v="0"/>
    <n v="1"/>
    <n v="0"/>
    <x v="2"/>
    <n v="4"/>
    <n v="424997"/>
    <n v="9.4120000000000002E-3"/>
    <n v="106.24925"/>
    <n v="6438"/>
    <n v="128"/>
    <m/>
    <n v="1117.99"/>
    <n v="4051.45"/>
    <n v="4861.32"/>
    <n v="509.99709399477808"/>
    <n v="6.2985290926186126"/>
    <n v="22.825048249348988"/>
    <n v="27.387691704334305"/>
    <n v="2.873220273595523"/>
    <n v="2.3943469698079878"/>
    <n v="129.17514287886559"/>
    <m/>
    <n v="1"/>
  </r>
  <r>
    <s v="0A25903A8F321D2F07B3C8CF03AE66D02BD5D1DB"/>
    <s v="arg"/>
    <n v="97"/>
    <n v="1524966613"/>
    <n v="1524966613"/>
    <n v="-0.52812998125900001"/>
    <n v="-0.52812998125900001"/>
    <n v="96638"/>
    <n v="1.6623379236100001E-2"/>
    <n v="0"/>
    <x v="6"/>
    <s v="076.6:077.4 04-28-20:50:13"/>
    <s v="arg"/>
    <n v="0"/>
    <n v="0"/>
    <n v="1"/>
    <n v="0"/>
    <x v="2"/>
    <n v="97"/>
    <n v="204800"/>
    <n v="0.47363300000000003"/>
    <n v="2.1113400000000002"/>
    <n v="4933"/>
    <n v="98"/>
    <m/>
    <n v="1117.99"/>
    <n v="4051.45"/>
    <n v="4861.32"/>
    <n v="885.64026081730776"/>
    <n v="527.54596225225055"/>
    <n v="1911.7577874282242"/>
    <n v="2293.9111595059981"/>
    <n v="417.90708646964714"/>
    <n v="96.6389798381568"/>
    <n v="129.08728588670976"/>
    <m/>
    <n v="1"/>
  </r>
  <r>
    <s v="033FBA2BDDC1670D7915C34A8A0A4E11A6598150"/>
    <s v="whatnick"/>
    <n v="97"/>
    <n v="1525006228"/>
    <n v="1525006228"/>
    <n v="-0.52845983507500005"/>
    <n v="-0.52845983507500005"/>
    <n v="96571"/>
    <n v="-2.4965077566399999E-2"/>
    <n v="0"/>
    <x v="6"/>
    <s v="075.0:075.8 04-29-07:50:28"/>
    <s v="whatnick"/>
    <n v="0"/>
    <n v="0"/>
    <n v="1"/>
    <n v="0"/>
    <x v="2"/>
    <n v="102"/>
    <n v="204800"/>
    <n v="0.49804700000000002"/>
    <n v="2.0078429999999998"/>
    <n v="4853"/>
    <n v="97"/>
    <m/>
    <n v="1117.99"/>
    <n v="4051.45"/>
    <n v="4861.32"/>
    <n v="885.64026081730776"/>
    <n v="527.17718898450073"/>
    <n v="1910.421401185391"/>
    <n v="2292.3076345532008"/>
    <n v="417.61495465001326"/>
    <n v="96.571425776639984"/>
    <n v="129.03999804364798"/>
    <m/>
    <n v="1"/>
  </r>
  <r>
    <s v="D9ECEDEC38E47B0CFEEAA9E63ECF61D1FF0D864B"/>
    <s v="arg"/>
    <n v="97"/>
    <n v="1524981197"/>
    <n v="1524981197"/>
    <n v="-0.52857771500100004"/>
    <n v="-0.52857771500100004"/>
    <n v="96547"/>
    <n v="9.3507610986899997E-2"/>
    <n v="0"/>
    <x v="6"/>
    <s v="081.4:082.2 04-29-00:53:17"/>
    <s v="arg"/>
    <n v="0"/>
    <n v="0"/>
    <n v="1"/>
    <n v="0"/>
    <x v="2"/>
    <n v="97"/>
    <n v="204800"/>
    <n v="0.47363300000000003"/>
    <n v="2.1113400000000002"/>
    <n v="4932"/>
    <n v="98"/>
    <m/>
    <n v="1117.99"/>
    <n v="4051.45"/>
    <n v="4861.32"/>
    <n v="885.64026081730776"/>
    <n v="527.04540040603194"/>
    <n v="1909.9438165591982"/>
    <n v="2291.7345825113384"/>
    <n v="417.5105554416055"/>
    <n v="96.547283967795195"/>
    <n v="129.02309877745665"/>
    <m/>
    <n v="1"/>
  </r>
  <r>
    <s v="44D2ADC857B211761AA0272EEC2AABEB07AB49DF"/>
    <s v="HowNowBrownCow"/>
    <n v="96"/>
    <n v="1524966613"/>
    <n v="1524966613"/>
    <n v="-0.52908301335899999"/>
    <n v="-0.52908301335899999"/>
    <n v="96443"/>
    <n v="2.2870300424700001E-2"/>
    <n v="0"/>
    <x v="6"/>
    <s v="076.6:077.4 04-28-20:50:13"/>
    <s v="HowNowBrownCow"/>
    <n v="0"/>
    <n v="0"/>
    <n v="1"/>
    <n v="0"/>
    <x v="2"/>
    <n v="96"/>
    <n v="204800"/>
    <n v="0.46875"/>
    <n v="2.1333329999999999"/>
    <n v="4942"/>
    <n v="98"/>
    <m/>
    <n v="1117.99"/>
    <n v="4051.45"/>
    <n v="4861.32"/>
    <n v="885.64026081730776"/>
    <n v="526.48048189477163"/>
    <n v="1907.8966255266794"/>
    <n v="2289.2781654976261"/>
    <n v="417.06304287203591"/>
    <n v="96.443798864076797"/>
    <n v="128.95065920485376"/>
    <m/>
    <n v="1"/>
  </r>
  <r>
    <s v="399261268EF561A945213435A9D0B76F8DB6B7FB"/>
    <s v="arg"/>
    <n v="96"/>
    <n v="1524973472"/>
    <n v="1524973472"/>
    <n v="-0.52916036972299996"/>
    <n v="-0.52916036972299996"/>
    <n v="96427"/>
    <n v="6.23789527535E-2"/>
    <n v="0"/>
    <x v="6"/>
    <s v="079.0:079.8 04-28-22:44:32"/>
    <s v="arg"/>
    <n v="0"/>
    <n v="0"/>
    <n v="1"/>
    <n v="0"/>
    <x v="2"/>
    <n v="83"/>
    <n v="204800"/>
    <n v="0.40527299999999999"/>
    <n v="2.4674700000000001"/>
    <n v="5152"/>
    <n v="103"/>
    <m/>
    <n v="1117.99"/>
    <n v="4051.45"/>
    <n v="4861.32"/>
    <n v="885.64026081730776"/>
    <n v="526.3939982533833"/>
    <n v="1907.5832200857517"/>
    <n v="2288.9021114581856"/>
    <n v="416.99453296164705"/>
    <n v="96.427956280729603"/>
    <n v="128.93956939651073"/>
    <m/>
    <n v="1"/>
  </r>
  <r>
    <s v="56E25C9CADBA9BC8A22DAD43950AD144A8D568F4"/>
    <s v="arg"/>
    <n v="96"/>
    <n v="1524977965"/>
    <n v="1524977965"/>
    <n v="-0.52955828519100001"/>
    <n v="-0.52955828519100001"/>
    <n v="96346"/>
    <n v="0.15031184580000001"/>
    <n v="0"/>
    <x v="6"/>
    <s v="080.6:081.4 04-28-23:59:25"/>
    <s v="arg"/>
    <n v="0"/>
    <n v="0"/>
    <n v="1"/>
    <n v="0"/>
    <x v="2"/>
    <n v="91"/>
    <n v="204800"/>
    <n v="0.44433600000000001"/>
    <n v="2.2505489999999999"/>
    <n v="5038"/>
    <n v="100"/>
    <m/>
    <n v="1117.99"/>
    <n v="4051.45"/>
    <n v="4861.32"/>
    <n v="885.64026081730776"/>
    <n v="525.94913273931388"/>
    <n v="1905.9710854629229"/>
    <n v="2286.9677170352875"/>
    <n v="416.64212300278427"/>
    <n v="96.346463192883192"/>
    <n v="128.88252423501825"/>
    <m/>
    <n v="1"/>
  </r>
  <r>
    <s v="80727C75E83724A0A95A0B5304C3BDE51ABD62A3"/>
    <s v="arg"/>
    <n v="96"/>
    <n v="1524963785"/>
    <n v="1524963785"/>
    <n v="-0.53027151858300003"/>
    <n v="-0.53027151858300003"/>
    <n v="96200"/>
    <n v="-5.0725067746499996E-3"/>
    <n v="0"/>
    <x v="6"/>
    <s v="075.8:076.6 04-28-20:03:05"/>
    <s v="arg"/>
    <n v="0"/>
    <n v="0"/>
    <n v="1"/>
    <n v="0"/>
    <x v="2"/>
    <n v="96"/>
    <n v="204800"/>
    <n v="0.46875"/>
    <n v="2.1333329999999999"/>
    <n v="4951"/>
    <n v="99"/>
    <m/>
    <n v="1117.99"/>
    <n v="4051.45"/>
    <n v="4861.32"/>
    <n v="885.64026081730776"/>
    <n v="525.15174493939185"/>
    <n v="1903.0814560369045"/>
    <n v="2283.5004612820903"/>
    <n v="416.01045479546974"/>
    <n v="96.200392994201593"/>
    <n v="128.78027509594111"/>
    <m/>
    <n v="1"/>
  </r>
  <r>
    <s v="BEDB58DB8B23861EF35CBEC37C6B8EFB7A716975"/>
    <s v="Unnamed"/>
    <n v="96"/>
    <n v="1525005297"/>
    <n v="1525005297"/>
    <n v="-0.53032691542499999"/>
    <n v="-0.53032691542499999"/>
    <n v="96189"/>
    <n v="-0.11187771131"/>
    <n v="0"/>
    <x v="4"/>
    <s v="071.5:072.3 04-29-07:34:57"/>
    <s v="Unnamed"/>
    <n v="0"/>
    <n v="0"/>
    <n v="1"/>
    <n v="0"/>
    <x v="2"/>
    <n v="119"/>
    <n v="204800"/>
    <n v="0.58105499999999999"/>
    <n v="1.7210080000000001"/>
    <n v="4591"/>
    <n v="91"/>
    <m/>
    <n v="1117.99"/>
    <n v="4051.45"/>
    <n v="4861.32"/>
    <n v="2386.3111194805197"/>
    <n v="525.0898118240043"/>
    <n v="1902.8570185013837"/>
    <n v="2283.2311595061387"/>
    <n v="1120.786104242037"/>
    <n v="96.189047720960005"/>
    <n v="128.77233340467203"/>
    <m/>
    <n v="1"/>
  </r>
  <r>
    <s v="6DD2DBFC568C5E8E658E1AC9CAC88DF5EE98683E"/>
    <s v="WaddennnuunTOR1"/>
    <n v="96"/>
    <n v="1525008480"/>
    <n v="1525008480"/>
    <n v="-0.53057563324199997"/>
    <n v="-0.53057563324199997"/>
    <n v="96138"/>
    <n v="-1.6931946679700001E-2"/>
    <n v="0"/>
    <x v="6"/>
    <s v="075.8:076.6 04-29-08:28:00"/>
    <s v="WaddennnuunTOR1"/>
    <n v="0"/>
    <n v="0"/>
    <n v="1"/>
    <n v="0"/>
    <x v="2"/>
    <n v="100"/>
    <n v="204800"/>
    <n v="0.48828100000000002"/>
    <n v="2.048"/>
    <n v="4890"/>
    <n v="97"/>
    <m/>
    <n v="1117.99"/>
    <n v="4051.45"/>
    <n v="4861.32"/>
    <n v="885.64026081730776"/>
    <n v="524.8117477917765"/>
    <n v="1901.8493507016992"/>
    <n v="2282.0220626080004"/>
    <n v="415.74111860955469"/>
    <n v="96.138110312038407"/>
    <n v="128.73667721842691"/>
    <m/>
    <n v="1"/>
  </r>
  <r>
    <s v="DF8F92C88532ED14881760D72BF8A3DD5A772C18"/>
    <s v="Unnamed"/>
    <n v="96"/>
    <n v="1524961570"/>
    <n v="1524961570"/>
    <n v="-0.53057565905799997"/>
    <n v="-0.53057565905799997"/>
    <n v="96138"/>
    <n v="-3.9371831353500003E-2"/>
    <n v="0"/>
    <x v="4"/>
    <s v="073.9:074.7 04-28-19:26:10"/>
    <s v="Unnamed"/>
    <n v="0"/>
    <n v="0"/>
    <n v="1"/>
    <n v="0"/>
    <x v="2"/>
    <n v="96"/>
    <n v="204800"/>
    <n v="0.46875"/>
    <n v="2.1333329999999999"/>
    <n v="4945"/>
    <n v="98"/>
    <m/>
    <n v="1117.99"/>
    <n v="4051.45"/>
    <n v="4861.32"/>
    <n v="2386.3111194805197"/>
    <n v="524.81171892974658"/>
    <n v="1901.8492461094659"/>
    <n v="2282.0219371081635"/>
    <n v="1120.1925245447092"/>
    <n v="96.1381050249216"/>
    <n v="128.73667351744513"/>
    <m/>
    <n v="1"/>
  </r>
  <r>
    <s v="AEDC125D137E4D57FD96729069ED2572A48D09D2"/>
    <s v="Unnamed"/>
    <n v="96"/>
    <n v="1524981197"/>
    <n v="1524981197"/>
    <n v="-0.53096283684500001"/>
    <n v="-0.53096283684500001"/>
    <n v="96058"/>
    <n v="9.1635562537900006E-2"/>
    <n v="0"/>
    <x v="6"/>
    <s v="081.4:082.2 04-29-00:53:17"/>
    <s v="Unnamed"/>
    <n v="0"/>
    <n v="0"/>
    <n v="1"/>
    <n v="0"/>
    <x v="2"/>
    <n v="96"/>
    <n v="204800"/>
    <n v="0.46875"/>
    <n v="2.1333329999999999"/>
    <n v="4944"/>
    <n v="98"/>
    <m/>
    <n v="1117.99"/>
    <n v="4051.45"/>
    <n v="4861.32"/>
    <n v="885.64026081730776"/>
    <n v="524.37885803565848"/>
    <n v="1900.2806146643247"/>
    <n v="2280.1397419886644"/>
    <n v="415.39819550960431"/>
    <n v="96.058811014143998"/>
    <n v="128.68116770990082"/>
    <m/>
    <n v="1"/>
  </r>
  <r>
    <s v="124F68C48EBE0C319C835F511ABCCD64F5DFF640"/>
    <s v="ZOX26LL"/>
    <n v="96"/>
    <n v="1524929097"/>
    <n v="1524929097"/>
    <n v="-0.53119040454199995"/>
    <n v="-0.53119040454199995"/>
    <n v="96012"/>
    <n v="2.5331616252600001E-2"/>
    <n v="0"/>
    <x v="6"/>
    <s v="078.1:078.9 04-28-10:24:57"/>
    <s v="ZOX26LL"/>
    <n v="0"/>
    <n v="0"/>
    <n v="1"/>
    <n v="0"/>
    <x v="2"/>
    <n v="96"/>
    <n v="204800"/>
    <n v="0.46875"/>
    <n v="2.1333329999999999"/>
    <n v="4943"/>
    <n v="98"/>
    <m/>
    <n v="1117.99"/>
    <n v="4051.45"/>
    <n v="4861.32"/>
    <n v="885.64026081730776"/>
    <n v="524.1244396260895"/>
    <n v="1899.3586355183143"/>
    <n v="2279.0334625918845"/>
    <n v="415.1966523950797"/>
    <n v="96.012205149798405"/>
    <n v="128.64854360485887"/>
    <m/>
    <n v="1"/>
  </r>
  <r>
    <s v="C965E30936A5B8C46BA3F49A935346EDA8A088D8"/>
    <s v="Unnamed"/>
    <n v="96"/>
    <n v="1524973472"/>
    <n v="1524973472"/>
    <n v="-0.53119105552500001"/>
    <n v="-0.53119105552500001"/>
    <n v="96012"/>
    <n v="5.6499928499900001E-2"/>
    <n v="0"/>
    <x v="6"/>
    <s v="079.0:079.8 04-28-22:44:32"/>
    <s v="Unnamed"/>
    <n v="0"/>
    <n v="0"/>
    <n v="1"/>
    <n v="0"/>
    <x v="2"/>
    <n v="96"/>
    <n v="204800"/>
    <n v="0.46875"/>
    <n v="2.1333329999999999"/>
    <n v="4949"/>
    <n v="98"/>
    <m/>
    <n v="1117.99"/>
    <n v="4051.45"/>
    <n v="4861.32"/>
    <n v="885.64026081730776"/>
    <n v="524.12371183360528"/>
    <n v="1899.3559980932387"/>
    <n v="2279.0302979552066"/>
    <n v="415.19607585832574"/>
    <n v="96.012071828479989"/>
    <n v="128.64845027993601"/>
    <m/>
    <n v="1"/>
  </r>
  <r>
    <s v="D122F75636AF9D8BB2458628595CCD7A645AC59A"/>
    <s v="Unnamed"/>
    <n v="96"/>
    <n v="1524977965"/>
    <n v="1524977965"/>
    <n v="-0.53123087858899998"/>
    <n v="-0.53123087858899998"/>
    <n v="96003"/>
    <n v="7.2068882501099996E-2"/>
    <n v="0"/>
    <x v="6"/>
    <s v="080.6:081.4 04-28-23:59:25"/>
    <s v="Unnamed"/>
    <n v="0"/>
    <n v="0"/>
    <n v="1"/>
    <n v="0"/>
    <x v="2"/>
    <n v="79"/>
    <n v="204800"/>
    <n v="0.38574199999999997"/>
    <n v="2.5924049999999998"/>
    <n v="5225"/>
    <n v="104"/>
    <m/>
    <n v="1117.99"/>
    <n v="4051.45"/>
    <n v="4861.32"/>
    <n v="885.64026081730776"/>
    <n v="524.07919004628388"/>
    <n v="1899.1946569405959"/>
    <n v="2278.8367052977223"/>
    <n v="415.16080694953826"/>
    <n v="96.003916064972799"/>
    <n v="128.64274124548098"/>
    <m/>
    <n v="1"/>
  </r>
  <r>
    <s v="A419D281CD071B5B255A71F4577B58CE2D82E406"/>
    <s v="arg"/>
    <n v="96"/>
    <n v="1524973472"/>
    <n v="1524973472"/>
    <n v="-0.531855130806"/>
    <n v="-0.531855130806"/>
    <n v="95876"/>
    <n v="4.64903905688E-2"/>
    <n v="0"/>
    <x v="6"/>
    <s v="079.0:079.8 04-28-22:44:32"/>
    <s v="arg"/>
    <n v="0"/>
    <n v="0"/>
    <n v="1"/>
    <n v="0"/>
    <x v="2"/>
    <n v="87"/>
    <n v="204800"/>
    <n v="0.42480499999999999"/>
    <n v="2.3540230000000002"/>
    <n v="5096"/>
    <n v="101"/>
    <m/>
    <n v="1117.99"/>
    <n v="4051.45"/>
    <n v="4861.32"/>
    <n v="885.64026081730776"/>
    <n v="523.38128231020005"/>
    <n v="1896.6655302960312"/>
    <n v="2275.8020155101758"/>
    <n v="414.60794405325856"/>
    <n v="95.876069210931192"/>
    <n v="128.55324844765184"/>
    <m/>
    <n v="1"/>
  </r>
  <r>
    <s v="D5A7D0F351A6F264C8D11E73889F9CEB90EB00D1"/>
    <s v="pugilist"/>
    <n v="96"/>
    <n v="1524981197"/>
    <n v="1524981197"/>
    <n v="-0.53216951851000005"/>
    <n v="-0.53216951851000005"/>
    <n v="95811"/>
    <n v="8.9768349460899996E-2"/>
    <n v="0"/>
    <x v="6"/>
    <s v="081.4:082.2 04-29-00:53:17"/>
    <s v="pugilist"/>
    <n v="0"/>
    <n v="0"/>
    <n v="1"/>
    <n v="0"/>
    <x v="2"/>
    <n v="96"/>
    <n v="204800"/>
    <n v="0.46875"/>
    <n v="2.1333329999999999"/>
    <n v="4947"/>
    <n v="98"/>
    <m/>
    <n v="1117.99"/>
    <n v="4051.45"/>
    <n v="4861.32"/>
    <n v="885.64026081730776"/>
    <n v="523.02980000100501"/>
    <n v="1895.3918042326602"/>
    <n v="2274.2736762769664"/>
    <n v="414.32950964509024"/>
    <n v="95.811682609151987"/>
    <n v="128.50817782640638"/>
    <m/>
    <n v="1"/>
  </r>
  <r>
    <s v="BFB650BE1E42C874D97E34B45A2916FF94212600"/>
    <s v="FreedomOfSpeech1"/>
    <n v="96"/>
    <n v="1525008480"/>
    <n v="1525008480"/>
    <n v="-0.53243659389800002"/>
    <n v="-0.53243659389800002"/>
    <n v="95756"/>
    <n v="-2.1785720135600001E-2"/>
    <n v="0"/>
    <x v="6"/>
    <s v="075.8:076.6 04-29-08:28:00"/>
    <s v="FreedomOfSpeech1"/>
    <n v="0"/>
    <n v="0"/>
    <n v="1"/>
    <n v="0"/>
    <x v="2"/>
    <n v="100"/>
    <n v="204800"/>
    <n v="0.48828100000000002"/>
    <n v="2.048"/>
    <n v="4889"/>
    <n v="97"/>
    <m/>
    <n v="1117.99"/>
    <n v="4051.45"/>
    <n v="4861.32"/>
    <n v="885.64026081730776"/>
    <n v="522.73121238797501"/>
    <n v="1894.3097616519478"/>
    <n v="2272.9753373517742"/>
    <n v="414.09297692880403"/>
    <n v="95.756985569689604"/>
    <n v="128.46988989878272"/>
    <m/>
    <n v="1"/>
  </r>
  <r>
    <s v="A460B863840E66B5A06793C064AA4E828612CA69"/>
    <s v="arg"/>
    <n v="96"/>
    <n v="1524968613"/>
    <n v="1524968613"/>
    <n v="-0.53264652469200002"/>
    <n v="-0.53264652469200002"/>
    <n v="95713"/>
    <n v="1.7988631717499998E-2"/>
    <n v="0"/>
    <x v="6"/>
    <s v="077.4:078.2 04-28-21:23:33"/>
    <s v="arg"/>
    <n v="0"/>
    <n v="0"/>
    <n v="1"/>
    <n v="0"/>
    <x v="2"/>
    <n v="96"/>
    <n v="204800"/>
    <n v="0.46875"/>
    <n v="2.1333329999999999"/>
    <n v="4946"/>
    <n v="98"/>
    <m/>
    <n v="1117.99"/>
    <n v="4051.45"/>
    <n v="4861.32"/>
    <n v="885.64026081730776"/>
    <n v="522.4965118595909"/>
    <n v="1893.4592375365964"/>
    <n v="2271.9547965842862"/>
    <n v="413.90705376565228"/>
    <n v="95.713991743078395"/>
    <n v="128.43979422015488"/>
    <m/>
    <n v="1"/>
  </r>
  <r>
    <s v="1E40740A42B60BD375871215C4172347ED5B24C2"/>
    <s v="arg"/>
    <n v="96"/>
    <n v="1524968613"/>
    <n v="1524968613"/>
    <n v="-0.53286924415000003"/>
    <n v="-0.53286924415000003"/>
    <n v="95668"/>
    <n v="3.4137266942199998E-2"/>
    <n v="0"/>
    <x v="6"/>
    <s v="077.4:078.2 04-28-21:23:33"/>
    <s v="arg"/>
    <n v="0"/>
    <n v="0"/>
    <n v="1"/>
    <n v="0"/>
    <x v="2"/>
    <n v="96"/>
    <n v="204800"/>
    <n v="0.46875"/>
    <n v="2.1333329999999999"/>
    <n v="4952"/>
    <n v="99"/>
    <m/>
    <n v="1117.99"/>
    <n v="4051.45"/>
    <n v="4861.32"/>
    <n v="885.64026081730776"/>
    <n v="522.24751373274148"/>
    <n v="1892.5569007884824"/>
    <n v="2270.8720860287217"/>
    <n v="413.70980444678008"/>
    <n v="95.668378798079999"/>
    <n v="128.40786515865599"/>
    <m/>
    <n v="1"/>
  </r>
  <r>
    <s v="3FDDFA6C9F439D0AEDC3D770A21A9BDEEE6FD788"/>
    <s v="arg"/>
    <n v="96"/>
    <n v="1524973472"/>
    <n v="1524973472"/>
    <n v="-0.53287816569900004"/>
    <n v="-0.53287816569900004"/>
    <n v="95666"/>
    <n v="5.7652464027300003E-2"/>
    <n v="0"/>
    <x v="6"/>
    <s v="079.0:079.8 04-28-22:44:32"/>
    <s v="arg"/>
    <n v="0"/>
    <n v="0"/>
    <n v="1"/>
    <n v="0"/>
    <x v="2"/>
    <n v="96"/>
    <n v="204800"/>
    <n v="0.46875"/>
    <n v="2.1333329999999999"/>
    <n v="4950"/>
    <n v="99"/>
    <m/>
    <n v="1117.99"/>
    <n v="4051.45"/>
    <n v="4861.32"/>
    <n v="885.64026081730776"/>
    <n v="522.2375395301749"/>
    <n v="1892.5207555787863"/>
    <n v="2270.8287155241369"/>
    <n v="413.70190316379683"/>
    <n v="95.666551664844789"/>
    <n v="128.40658616539136"/>
    <m/>
    <n v="1"/>
  </r>
  <r>
    <s v="D43AFC066A0F3CE1148854EA9C98E8BAEFC82D05"/>
    <s v="UbuntuCore212"/>
    <n v="82"/>
    <n v="1524296065"/>
    <n v="1524296065"/>
    <n v="-7.2805695214299996E-3"/>
    <n v="-7.2805695214299996E-3"/>
    <n v="82340"/>
    <n v="0.68243687146499998"/>
    <n v="0.2"/>
    <x v="0"/>
    <s v="000.0:000.8 04-21-02:34:25"/>
    <s v="UbuntuCore212"/>
    <n v="0"/>
    <n v="0"/>
    <n v="1"/>
    <n v="0"/>
    <x v="2"/>
    <n v="82"/>
    <n v="129024"/>
    <n v="0.63554100000000002"/>
    <n v="1.5734630000000001"/>
    <n v="4434"/>
    <n v="88"/>
    <m/>
    <n v="1117.99"/>
    <n v="4051.45"/>
    <n v="4861.32"/>
    <n v="11818.828055288463"/>
    <n v="1109.8503960807366"/>
    <n v="4021.9531366124024"/>
    <n v="4825.9268217740819"/>
    <n v="11732.780255970109"/>
    <n v="128.08463179806702"/>
    <n v="128.36644225864691"/>
    <m/>
    <n v="1"/>
  </r>
  <r>
    <s v="8528D8942BAEC27F9E4286619504066507372BA0"/>
    <s v="arg"/>
    <n v="96"/>
    <n v="1524975801"/>
    <n v="1524975801"/>
    <n v="-0.533344458375"/>
    <n v="-0.533344458375"/>
    <n v="95571"/>
    <n v="6.6587487195999995E-2"/>
    <n v="0"/>
    <x v="6"/>
    <s v="079.8:080.6 04-28-23:23:20"/>
    <s v="arg"/>
    <n v="0"/>
    <n v="0"/>
    <n v="1"/>
    <n v="0"/>
    <x v="2"/>
    <n v="94"/>
    <n v="204800"/>
    <n v="0.458984"/>
    <n v="2.1787230000000002"/>
    <n v="4989"/>
    <n v="99"/>
    <m/>
    <n v="1117.99"/>
    <n v="4051.45"/>
    <n v="4861.32"/>
    <n v="885.64026081730776"/>
    <n v="521.71622898133376"/>
    <n v="1890.6315941166063"/>
    <n v="2268.5619176124451"/>
    <n v="413.28893559660702"/>
    <n v="95.571054924800009"/>
    <n v="128.33973844736002"/>
    <m/>
    <n v="1"/>
  </r>
  <r>
    <s v="17E7D520D5EF8F33C99510E324946614CB2F4372"/>
    <s v="arg"/>
    <n v="95"/>
    <n v="1524973472"/>
    <n v="1524973472"/>
    <n v="-0.534431948017"/>
    <n v="-0.534431948017"/>
    <n v="95348"/>
    <n v="0.119413882419"/>
    <n v="0"/>
    <x v="6"/>
    <s v="079.0:079.8 04-28-22:44:32"/>
    <s v="arg"/>
    <n v="0"/>
    <n v="0"/>
    <n v="1"/>
    <n v="0"/>
    <x v="2"/>
    <n v="95"/>
    <n v="204800"/>
    <n v="0.46386699999999997"/>
    <n v="2.155789"/>
    <n v="4968"/>
    <n v="99"/>
    <m/>
    <n v="1117.99"/>
    <n v="4051.45"/>
    <n v="4861.32"/>
    <n v="885.64026081730776"/>
    <n v="520.50042643647419"/>
    <n v="1886.2256842065253"/>
    <n v="2263.2752824659974"/>
    <n v="412.32581098643004"/>
    <n v="95.348337046118388"/>
    <n v="128.1838359322829"/>
    <m/>
    <n v="1"/>
  </r>
  <r>
    <s v="FD5B14655676F23E94B74874927B6D7ABB5BA50A"/>
    <s v="nautilus"/>
    <n v="95"/>
    <n v="1524963785"/>
    <n v="1524963785"/>
    <n v="-0.53446963859399998"/>
    <n v="-0.53446963859399998"/>
    <n v="95340"/>
    <n v="-7.9487023677700004E-3"/>
    <n v="0"/>
    <x v="6"/>
    <s v="075.8:076.6 04-28-20:03:05"/>
    <s v="nautilus"/>
    <n v="0"/>
    <n v="0"/>
    <n v="1"/>
    <n v="0"/>
    <x v="2"/>
    <n v="95"/>
    <n v="204800"/>
    <n v="0.46386699999999997"/>
    <n v="2.155789"/>
    <n v="4966"/>
    <n v="99"/>
    <m/>
    <n v="1117.99"/>
    <n v="4051.45"/>
    <n v="4861.32"/>
    <n v="885.64026081730776"/>
    <n v="520.45828874829397"/>
    <n v="1886.0729827183386"/>
    <n v="2263.092056510216"/>
    <n v="412.29243069398541"/>
    <n v="95.340618015948806"/>
    <n v="128.1784326111642"/>
    <m/>
    <n v="1"/>
  </r>
  <r>
    <s v="7408FD63745E3192BC6DF8FC83DE0D68D6F56060"/>
    <s v="Unnamed"/>
    <n v="95"/>
    <n v="1524963785"/>
    <n v="1524963785"/>
    <n v="-0.53603221428000003"/>
    <n v="-0.53603221428000003"/>
    <n v="95020"/>
    <n v="-4.23221671229E-3"/>
    <n v="0"/>
    <x v="6"/>
    <s v="075.8:076.6 04-28-20:03:05"/>
    <s v="Unnamed"/>
    <n v="0"/>
    <n v="0"/>
    <n v="1"/>
    <n v="0"/>
    <x v="2"/>
    <n v="95"/>
    <n v="204800"/>
    <n v="0.46386699999999997"/>
    <n v="2.155789"/>
    <n v="4972"/>
    <n v="99"/>
    <m/>
    <n v="1117.99"/>
    <n v="4051.45"/>
    <n v="4861.32"/>
    <n v="885.64026081730776"/>
    <n v="518.71134475710278"/>
    <n v="1879.7422854552938"/>
    <n v="2255.4958760763502"/>
    <n v="410.90855075588951"/>
    <n v="95.020602515455991"/>
    <n v="127.9544217608192"/>
    <m/>
    <n v="1"/>
  </r>
  <r>
    <s v="B2BC824C92A613C7D970C742624D30631F4E58A8"/>
    <s v="xotoxot"/>
    <n v="95"/>
    <n v="1524971186"/>
    <n v="1524971186"/>
    <n v="-0.53618828611500002"/>
    <n v="-0.53618828611500002"/>
    <n v="94988"/>
    <n v="3.2965318205800002E-2"/>
    <n v="0"/>
    <x v="6"/>
    <s v="078.2:079.0 04-28-22:06:26"/>
    <s v="xotoxot"/>
    <n v="0"/>
    <n v="0"/>
    <n v="1"/>
    <n v="0"/>
    <x v="2"/>
    <n v="95"/>
    <n v="204800"/>
    <n v="0.46386699999999997"/>
    <n v="2.155789"/>
    <n v="4970"/>
    <n v="99"/>
    <m/>
    <n v="1117.99"/>
    <n v="4051.45"/>
    <n v="4861.32"/>
    <n v="885.64026081730776"/>
    <n v="518.53685800629114"/>
    <n v="1879.1099682193831"/>
    <n v="2254.7371609434281"/>
    <n v="410.77032725523389"/>
    <n v="94.988639003648004"/>
    <n v="127.9320473025536"/>
    <m/>
    <n v="1"/>
  </r>
  <r>
    <s v="5AE1D25E939E5829F9BAC6B796C048B4A87601A8"/>
    <s v="Unnamed"/>
    <n v="95"/>
    <n v="1524896897"/>
    <n v="1524896897"/>
    <n v="-0.53620167624500004"/>
    <n v="-0.53620167624500004"/>
    <n v="94985"/>
    <n v="8.1841712593499996E-2"/>
    <n v="0"/>
    <x v="6"/>
    <s v="081.4:082.2 04-28-01:28:17"/>
    <s v="Unnamed"/>
    <n v="0"/>
    <n v="0"/>
    <n v="1"/>
    <n v="0"/>
    <x v="2"/>
    <n v="69"/>
    <n v="204800"/>
    <n v="0.33691399999999999"/>
    <n v="2.9681160000000002"/>
    <n v="5361"/>
    <n v="107"/>
    <m/>
    <n v="1117.99"/>
    <n v="4051.45"/>
    <n v="4861.32"/>
    <n v="885.64026081730776"/>
    <n v="518.52188797485246"/>
    <n v="1879.0557187771944"/>
    <n v="2254.6720672366564"/>
    <n v="410.75846841700832"/>
    <n v="94.98589670502399"/>
    <n v="127.93012769351681"/>
    <m/>
    <n v="1"/>
  </r>
  <r>
    <s v="441849CD46C6136B9AC3DE77DA575F84B0AACF73"/>
    <s v="arg"/>
    <n v="95"/>
    <n v="1524975801"/>
    <n v="1524975801"/>
    <n v="-0.53626640325700003"/>
    <n v="-0.53626640325700003"/>
    <n v="94972"/>
    <n v="4.06739182952E-2"/>
    <n v="0"/>
    <x v="6"/>
    <s v="079.8:080.6 04-28-23:23:20"/>
    <s v="arg"/>
    <n v="0"/>
    <n v="0"/>
    <n v="1"/>
    <n v="0"/>
    <x v="2"/>
    <n v="82"/>
    <n v="204800"/>
    <n v="0.400391"/>
    <n v="2.4975610000000001"/>
    <n v="5172"/>
    <n v="103"/>
    <m/>
    <n v="1117.99"/>
    <n v="4051.45"/>
    <n v="4861.32"/>
    <n v="885.64026081730776"/>
    <n v="518.44952382270651"/>
    <n v="1878.7934805244272"/>
    <n v="2254.3574085186806"/>
    <n v="410.70114356921869"/>
    <n v="94.972640612966401"/>
    <n v="127.92084842907647"/>
    <m/>
    <n v="1"/>
  </r>
  <r>
    <s v="B44B505286013EE295B0C1FFECA5576BFEA41CD6"/>
    <s v="arg"/>
    <n v="95"/>
    <n v="1524963785"/>
    <n v="1524963785"/>
    <n v="-0.53687860944400001"/>
    <n v="-0.53687860944400001"/>
    <n v="94847"/>
    <n v="-5.57195821582E-3"/>
    <n v="0"/>
    <x v="6"/>
    <s v="075.8:076.6 04-28-20:03:05"/>
    <s v="arg"/>
    <n v="0"/>
    <n v="0"/>
    <n v="1"/>
    <n v="0"/>
    <x v="2"/>
    <n v="95"/>
    <n v="204800"/>
    <n v="0.46386699999999997"/>
    <n v="2.155789"/>
    <n v="4974"/>
    <n v="99"/>
    <m/>
    <n v="1117.99"/>
    <n v="4051.45"/>
    <n v="4861.32"/>
    <n v="885.64026081730776"/>
    <n v="517.76508342770239"/>
    <n v="1876.3131577681061"/>
    <n v="2251.3812783376939"/>
    <n v="410.15894912209006"/>
    <n v="94.847260785868798"/>
    <n v="127.83308255010816"/>
    <m/>
    <n v="1"/>
  </r>
  <r>
    <s v="8DC01B3550030C8723FCADF0A9B01C96E53FF6C8"/>
    <s v="FireBolt"/>
    <n v="69"/>
    <n v="1524984900"/>
    <n v="1524984900"/>
    <n v="-0.74279548241799997"/>
    <n v="-0.74279548241799997"/>
    <n v="68478"/>
    <n v="-0.105987521106"/>
    <n v="0"/>
    <x v="6"/>
    <s v="082.2:083.0 04-29-01:55:00"/>
    <s v="FireBolt"/>
    <n v="0"/>
    <n v="0"/>
    <n v="1"/>
    <n v="0"/>
    <x v="2"/>
    <n v="69"/>
    <n v="266240"/>
    <n v="0.25916499999999998"/>
    <n v="3.8585509999999998"/>
    <n v="5620"/>
    <n v="112"/>
    <m/>
    <n v="1117.99"/>
    <n v="4051.45"/>
    <n v="4861.32"/>
    <n v="885.64026081730776"/>
    <n v="287.55207861150024"/>
    <n v="1042.0512427575939"/>
    <n v="1250.3534654117284"/>
    <n v="227.79067603471233"/>
    <n v="68.478130761031693"/>
    <n v="127.8066915327222"/>
    <m/>
    <n v="1"/>
  </r>
  <r>
    <s v="EF2F2D708346A0EA54386CC860A9DBF028C9A034"/>
    <s v="Welp"/>
    <n v="95"/>
    <n v="1525007235"/>
    <n v="1525007235"/>
    <n v="-0.53730755025099997"/>
    <n v="-0.53730755025099997"/>
    <n v="94759"/>
    <n v="-0.10205158308700001"/>
    <n v="0"/>
    <x v="4"/>
    <s v="072.2:073.0 04-29-08:07:15"/>
    <s v="Welp"/>
    <n v="0"/>
    <n v="0"/>
    <n v="1"/>
    <n v="0"/>
    <x v="2"/>
    <n v="116"/>
    <n v="204800"/>
    <n v="0.56640599999999997"/>
    <n v="1.765517"/>
    <n v="4645"/>
    <n v="92"/>
    <m/>
    <n v="1117.99"/>
    <n v="4051.45"/>
    <n v="4861.32"/>
    <n v="2386.3111194805197"/>
    <n v="517.28553189488457"/>
    <n v="1874.5753255355862"/>
    <n v="2249.2960598138088"/>
    <n v="1104.1281377357204"/>
    <n v="94.759413708595204"/>
    <n v="127.77158959601665"/>
    <m/>
    <n v="1"/>
  </r>
  <r>
    <s v="7324F5C4BFF3B11C75CBDAAD4EA00F6EACB50D70"/>
    <s v="elephas"/>
    <n v="95"/>
    <n v="1524966613"/>
    <n v="1524966613"/>
    <n v="-0.53773281557499997"/>
    <n v="-0.53773281557499997"/>
    <n v="94672"/>
    <n v="1.2140597877499999E-2"/>
    <n v="0"/>
    <x v="6"/>
    <s v="076.6:077.4 04-28-20:50:13"/>
    <s v="elephas"/>
    <n v="0"/>
    <n v="0"/>
    <n v="1"/>
    <n v="0"/>
    <x v="2"/>
    <n v="95"/>
    <n v="204800"/>
    <n v="0.46386699999999997"/>
    <n v="2.155789"/>
    <n v="4969"/>
    <n v="99"/>
    <m/>
    <n v="1117.99"/>
    <n v="4051.45"/>
    <n v="4861.32"/>
    <n v="885.64026081730776"/>
    <n v="516.81008951530578"/>
    <n v="1872.8523843386663"/>
    <n v="2247.228708988941"/>
    <n v="409.40242978143954"/>
    <n v="94.672319370240004"/>
    <n v="127.71062355916801"/>
    <m/>
    <n v="1"/>
  </r>
  <r>
    <s v="37A32BE948BD055E198CF8109C18F451DDA6178E"/>
    <s v="amegakure"/>
    <n v="95"/>
    <n v="1524975801"/>
    <n v="1524975801"/>
    <n v="-0.53840677896599998"/>
    <n v="-0.53840677896599998"/>
    <n v="94534"/>
    <n v="-3.7073795784600003E-2"/>
    <n v="0"/>
    <x v="6"/>
    <s v="079.8:080.6 04-28-23:23:20"/>
    <s v="amegakure"/>
    <n v="0"/>
    <n v="0"/>
    <n v="1"/>
    <n v="0"/>
    <x v="2"/>
    <n v="82"/>
    <n v="204800"/>
    <n v="0.400391"/>
    <n v="2.4975610000000001"/>
    <n v="5171"/>
    <n v="103"/>
    <m/>
    <n v="1117.99"/>
    <n v="4051.45"/>
    <n v="4861.32"/>
    <n v="885.64026081730776"/>
    <n v="516.05660518380171"/>
    <n v="1870.1218553581994"/>
    <n v="2243.9523572770049"/>
    <n v="408.80554066805297"/>
    <n v="94.534291667763199"/>
    <n v="127.61400416743425"/>
    <m/>
    <n v="1"/>
  </r>
  <r>
    <s v="A789A48FCB27836A9652C666F940545610344723"/>
    <s v="HefeweizeIstGut"/>
    <n v="94"/>
    <n v="1524944998"/>
    <n v="1524944998"/>
    <n v="-0.53925244632699998"/>
    <n v="-0.53925244632699998"/>
    <n v="94361"/>
    <n v="-0.122697370094"/>
    <n v="0"/>
    <x v="4"/>
    <s v="069.8:070.6 04-28-14:49:58"/>
    <s v="HefeweizeIstGut"/>
    <n v="0"/>
    <n v="0"/>
    <n v="1"/>
    <n v="0"/>
    <x v="2"/>
    <n v="94"/>
    <n v="204800"/>
    <n v="0.458984"/>
    <n v="2.1787230000000002"/>
    <n v="4980"/>
    <n v="99"/>
    <m/>
    <n v="1117.99"/>
    <n v="4051.45"/>
    <n v="4861.32"/>
    <n v="2386.3111194805197"/>
    <n v="515.11115753087734"/>
    <n v="1866.6956763284759"/>
    <n v="2239.8412976216282"/>
    <n v="1099.4870106033275"/>
    <n v="94.361098992230396"/>
    <n v="127.49276929456128"/>
    <m/>
    <n v="1"/>
  </r>
  <r>
    <s v="6C27BF61CADF0CB8DB78C099DF883B2C5CBBF521"/>
    <s v="arg"/>
    <n v="94"/>
    <n v="1524977965"/>
    <n v="1524977965"/>
    <n v="-0.53936726899999998"/>
    <n v="-0.53936726899999998"/>
    <n v="94337"/>
    <n v="6.3686648545599994E-2"/>
    <n v="0"/>
    <x v="6"/>
    <s v="080.6:081.4 04-28-23:59:25"/>
    <s v="arg"/>
    <n v="0"/>
    <n v="0"/>
    <n v="1"/>
    <n v="0"/>
    <x v="2"/>
    <n v="94"/>
    <n v="204800"/>
    <n v="0.458984"/>
    <n v="2.1787230000000002"/>
    <n v="4985"/>
    <n v="99"/>
    <m/>
    <n v="1117.99"/>
    <n v="4051.45"/>
    <n v="4861.32"/>
    <n v="885.64026081730776"/>
    <n v="514.98278693069005"/>
    <n v="1866.23047800995"/>
    <n v="2239.2831078649201"/>
    <n v="407.95489202382879"/>
    <n v="94.337583308800006"/>
    <n v="127.47630831616003"/>
    <m/>
    <n v="1"/>
  </r>
  <r>
    <s v="DC4B2F8F441C3A4AF30EF9CC6D31BFA1EBDC9C5C"/>
    <s v="arg"/>
    <n v="94"/>
    <n v="1524968613"/>
    <n v="1524968613"/>
    <n v="-0.53950939171900003"/>
    <n v="-0.53950939171900003"/>
    <n v="94308"/>
    <n v="1.73544567207E-2"/>
    <n v="0"/>
    <x v="6"/>
    <s v="077.4:078.2 04-28-21:23:33"/>
    <s v="arg"/>
    <n v="0"/>
    <n v="0"/>
    <n v="1"/>
    <n v="0"/>
    <x v="2"/>
    <n v="94"/>
    <n v="204800"/>
    <n v="0.458984"/>
    <n v="2.1787230000000002"/>
    <n v="4993"/>
    <n v="99"/>
    <m/>
    <n v="1117.99"/>
    <n v="4051.45"/>
    <n v="4861.32"/>
    <n v="885.64026081730776"/>
    <n v="514.82389515207512"/>
    <n v="1865.6546749200572"/>
    <n v="2238.5922038485905"/>
    <n v="407.82902242190551"/>
    <n v="94.308476575948788"/>
    <n v="127.45593360316415"/>
    <m/>
    <n v="1"/>
  </r>
  <r>
    <s v="6D60181D6303478A2B074FB129040E7C69B97E8F"/>
    <s v="idideditheconfig"/>
    <n v="94"/>
    <n v="1524963456"/>
    <n v="1524963456"/>
    <n v="-0.54017863304400004"/>
    <n v="-0.54017863304400004"/>
    <n v="94171"/>
    <n v="-3.8272581933200003E-2"/>
    <n v="0"/>
    <x v="4"/>
    <s v="074.7:075.5 04-28-19:57:36"/>
    <s v="idideditheconfig"/>
    <n v="0"/>
    <n v="0"/>
    <n v="1"/>
    <n v="0"/>
    <x v="2"/>
    <n v="97"/>
    <n v="204800"/>
    <n v="0.47363300000000003"/>
    <n v="2.1113400000000002"/>
    <n v="4931"/>
    <n v="98"/>
    <m/>
    <n v="1117.99"/>
    <n v="4051.45"/>
    <n v="4861.32"/>
    <n v="2386.3111194805197"/>
    <n v="514.07569004313837"/>
    <n v="1862.9432771538859"/>
    <n v="2235.3388076105416"/>
    <n v="1097.2768409418352"/>
    <n v="94.171415952588802"/>
    <n v="127.35999116681214"/>
    <m/>
    <n v="1"/>
  </r>
  <r>
    <s v="3B6A8E4D7D35F4B24CEA06D73ADF8075A3D2BFF1"/>
    <s v="p1onX01"/>
    <n v="94"/>
    <n v="1524975801"/>
    <n v="1524975801"/>
    <n v="-0.54024757655400002"/>
    <n v="-0.54024757655400002"/>
    <n v="94157"/>
    <n v="5.2769414862E-2"/>
    <n v="0"/>
    <x v="6"/>
    <s v="079.8:080.6 04-28-23:23:20"/>
    <s v="p1onX01"/>
    <n v="0"/>
    <n v="0"/>
    <n v="1"/>
    <n v="0"/>
    <x v="2"/>
    <n v="86"/>
    <n v="204800"/>
    <n v="0.41992200000000002"/>
    <n v="2.3813949999999999"/>
    <n v="5108"/>
    <n v="102"/>
    <m/>
    <n v="1117.99"/>
    <n v="4051.45"/>
    <n v="4861.32"/>
    <n v="885.64026081730776"/>
    <n v="513.9986118883935"/>
    <n v="1862.6639559702965"/>
    <n v="2235.0036511465087"/>
    <n v="407.17525621210473"/>
    <n v="94.157296321740802"/>
    <n v="127.35010742521857"/>
    <m/>
    <n v="1"/>
  </r>
  <r>
    <s v="B315A417EE5A7D61B8A0054EA762E0E47D21828A"/>
    <s v="tdz"/>
    <n v="94"/>
    <n v="1524960781"/>
    <n v="1524960781"/>
    <n v="-0.54057984444700002"/>
    <n v="-0.54057984444700002"/>
    <n v="94089"/>
    <n v="-7.7426638333199995E-4"/>
    <n v="0"/>
    <x v="6"/>
    <s v="075.0:075.8 04-28-19:13:01"/>
    <s v="tdz"/>
    <n v="0"/>
    <n v="0"/>
    <n v="1"/>
    <n v="0"/>
    <x v="2"/>
    <n v="94"/>
    <n v="204800"/>
    <n v="0.458984"/>
    <n v="2.1787230000000002"/>
    <n v="4984"/>
    <n v="99"/>
    <m/>
    <n v="1117.99"/>
    <n v="4051.45"/>
    <n v="4861.32"/>
    <n v="885.64026081730776"/>
    <n v="513.62713970669847"/>
    <n v="1861.3177892152016"/>
    <n v="2233.3883905929097"/>
    <n v="406.88098638868701"/>
    <n v="94.089247857254392"/>
    <n v="127.30247350007808"/>
    <m/>
    <n v="1"/>
  </r>
  <r>
    <s v="9E5819144D74C5275F00F4AF085B4402F7805620"/>
    <s v="BossNET1"/>
    <n v="72"/>
    <n v="1524969560"/>
    <n v="1524969560"/>
    <n v="-0.71859137472699997"/>
    <n v="-0.71859137472699997"/>
    <n v="72040"/>
    <n v="7.0555452249800005E-2"/>
    <n v="0"/>
    <x v="7"/>
    <s v="089.4:090.2 04-28-21:39:20"/>
    <s v="BossNET1"/>
    <n v="0"/>
    <n v="0"/>
    <n v="1"/>
    <n v="0"/>
    <x v="2"/>
    <n v="89"/>
    <n v="256000"/>
    <n v="0.34765600000000002"/>
    <n v="2.876404"/>
    <n v="5326"/>
    <n v="106"/>
    <m/>
    <n v="1117.99"/>
    <n v="4051.45"/>
    <n v="4861.32"/>
    <n v="509.99709399477808"/>
    <n v="314.61202896896128"/>
    <n v="1140.1129748622959"/>
    <n v="1368.0173782121406"/>
    <n v="143.5175811142955"/>
    <n v="72.040608069888009"/>
    <n v="127.22842564892161"/>
    <m/>
    <n v="1"/>
  </r>
  <r>
    <s v="705D46538CEDAE320E5BEF57EA3952CDE22E2CE9"/>
    <s v="arg"/>
    <n v="94"/>
    <n v="1524975801"/>
    <n v="1524975801"/>
    <n v="-0.54160968008599997"/>
    <n v="-0.54160968008599997"/>
    <n v="93878"/>
    <n v="5.4294620910000001E-2"/>
    <n v="0"/>
    <x v="6"/>
    <s v="079.8:080.6 04-28-23:23:20"/>
    <s v="arg"/>
    <n v="0"/>
    <n v="0"/>
    <n v="1"/>
    <n v="0"/>
    <x v="2"/>
    <n v="94"/>
    <n v="204800"/>
    <n v="0.458984"/>
    <n v="2.1787230000000002"/>
    <n v="4990"/>
    <n v="99"/>
    <m/>
    <n v="1117.99"/>
    <n v="4051.45"/>
    <n v="4861.32"/>
    <n v="885.64026081730776"/>
    <n v="512.47579376065289"/>
    <n v="1857.1454616155754"/>
    <n v="2228.3820300043267"/>
    <n v="405.96892248476411"/>
    <n v="93.878337518387212"/>
    <n v="127.15483626287104"/>
    <m/>
    <n v="1"/>
  </r>
  <r>
    <s v="0F36EEC683B69E5404784ABEA5F5D8ADC8BE459D"/>
    <s v="Unnamed"/>
    <n v="94"/>
    <n v="1524977965"/>
    <n v="1524977965"/>
    <n v="-0.54161775996499995"/>
    <n v="-0.54161775996499995"/>
    <n v="93876"/>
    <n v="1.6960066147700001E-2"/>
    <n v="0"/>
    <x v="6"/>
    <s v="080.6:081.4 04-28-23:59:25"/>
    <s v="Unnamed"/>
    <n v="0"/>
    <n v="0"/>
    <n v="1"/>
    <n v="0"/>
    <x v="2"/>
    <n v="94"/>
    <n v="204800"/>
    <n v="0.458984"/>
    <n v="2.1787230000000002"/>
    <n v="4991"/>
    <n v="99"/>
    <m/>
    <n v="1117.99"/>
    <n v="4051.45"/>
    <n v="4861.32"/>
    <n v="885.64026081730776"/>
    <n v="512.46676053672968"/>
    <n v="1857.1127263898009"/>
    <n v="2228.3427511269465"/>
    <n v="405.96176661861921"/>
    <n v="93.876682759168006"/>
    <n v="127.1536779314176"/>
    <m/>
    <n v="1"/>
  </r>
  <r>
    <s v="C8B696D5D5B92BBD0ED243E04A0CF31E93FC537D"/>
    <s v="welladjusted"/>
    <n v="94"/>
    <n v="1524960781"/>
    <n v="1524960781"/>
    <n v="-0.54207746131300005"/>
    <n v="-0.54207746131300005"/>
    <n v="93782"/>
    <n v="9.1376601833999998E-4"/>
    <n v="0"/>
    <x v="6"/>
    <s v="075.0:075.8 04-28-19:13:01"/>
    <s v="welladjusted"/>
    <n v="0"/>
    <n v="0"/>
    <n v="1"/>
    <n v="0"/>
    <x v="2"/>
    <n v="105"/>
    <n v="204800"/>
    <n v="0.51269500000000001"/>
    <n v="1.9504760000000001"/>
    <n v="4828"/>
    <n v="96"/>
    <m/>
    <n v="1117.99"/>
    <n v="4051.45"/>
    <n v="4861.32"/>
    <n v="885.64026081730776"/>
    <n v="511.95281902667909"/>
    <n v="1855.2502693634458"/>
    <n v="2226.1079957698867"/>
    <n v="405.55463659687831"/>
    <n v="93.782535923097583"/>
    <n v="127.08777514616831"/>
    <m/>
    <n v="1"/>
  </r>
  <r>
    <s v="50EC3EFB823B378A01D0F54903560149C172CE7D"/>
    <s v="nagusi"/>
    <n v="4"/>
    <n v="1524960601"/>
    <n v="1524960601"/>
    <n v="-0.99139655765800005"/>
    <n v="-0.99139655765800005"/>
    <n v="3567"/>
    <n v="3.5229380747300002E-3"/>
    <n v="0"/>
    <x v="7"/>
    <s v="099.7:100.5 04-28-19:10:01"/>
    <s v="nagusi"/>
    <n v="1"/>
    <n v="0"/>
    <n v="0"/>
    <n v="0"/>
    <x v="0"/>
    <n v="3"/>
    <n v="414619"/>
    <n v="7.2360000000000002E-3"/>
    <n v="138.206333"/>
    <n v="6443"/>
    <n v="128"/>
    <m/>
    <n v="10125.48"/>
    <n v="10125.48"/>
    <n v="4861.32"/>
    <n v="509.99709399477808"/>
    <n v="87.113983365073594"/>
    <n v="87.113983365073594"/>
    <n v="41.824086326011169"/>
    <n v="4.3877305927715993"/>
    <n v="3.5671506603976755"/>
    <n v="126.88270546227838"/>
    <m/>
    <n v="1"/>
  </r>
  <r>
    <s v="46D79CCB83639718177B4BDB8AED6BE9378B1D0F"/>
    <s v="Dementor"/>
    <n v="94"/>
    <n v="1524957104"/>
    <n v="1524957104"/>
    <n v="-0.54357218652999995"/>
    <n v="-0.54357218652999995"/>
    <n v="93476"/>
    <n v="4.6351371654499998E-2"/>
    <n v="0"/>
    <x v="4"/>
    <s v="072.3:073.1 04-28-18:11:44"/>
    <s v="Dementor"/>
    <n v="0"/>
    <n v="0"/>
    <n v="1"/>
    <n v="0"/>
    <x v="2"/>
    <n v="94"/>
    <n v="204800"/>
    <n v="0.458984"/>
    <n v="2.1787230000000002"/>
    <n v="4992"/>
    <n v="99"/>
    <m/>
    <n v="1117.99"/>
    <n v="4051.45"/>
    <n v="4861.32"/>
    <n v="2386.3111194805197"/>
    <n v="510.28173118132537"/>
    <n v="1849.1944648830317"/>
    <n v="2218.8416581779807"/>
    <n v="1089.1787665236416"/>
    <n v="93.476416198656011"/>
    <n v="126.87349133905923"/>
    <m/>
    <n v="1"/>
  </r>
  <r>
    <s v="7B5EF84CAE5A8F4895C3B3175CA83BFFF6E67219"/>
    <s v="arg"/>
    <n v="94"/>
    <n v="1524975801"/>
    <n v="1524975801"/>
    <n v="-0.54364278159500001"/>
    <n v="-0.54364278159500001"/>
    <n v="93461"/>
    <n v="0.20576277401000001"/>
    <n v="0"/>
    <x v="6"/>
    <s v="079.8:080.6 04-28-23:23:20"/>
    <s v="arg"/>
    <n v="0"/>
    <n v="0"/>
    <n v="1"/>
    <n v="0"/>
    <x v="2"/>
    <n v="94"/>
    <n v="204800"/>
    <n v="0.458984"/>
    <n v="2.1787230000000002"/>
    <n v="4981"/>
    <n v="99"/>
    <m/>
    <n v="1117.99"/>
    <n v="4051.45"/>
    <n v="4861.32"/>
    <n v="885.64026081730776"/>
    <n v="510.20280660460594"/>
    <n v="1848.908452506937"/>
    <n v="2218.4984729765943"/>
    <n v="404.16832593406525"/>
    <n v="93.461958329344"/>
    <n v="126.86337083054082"/>
    <m/>
    <n v="1"/>
  </r>
  <r>
    <s v="81E1191CA5A8BE1B35AE6B36C03BBA150CEB3883"/>
    <s v="KenBonesPlayhouse"/>
    <n v="93"/>
    <n v="1525007235"/>
    <n v="1525007235"/>
    <n v="-0.54395431496900004"/>
    <n v="-0.54395431496900004"/>
    <n v="93398"/>
    <n v="-0.101342701058"/>
    <n v="0"/>
    <x v="4"/>
    <s v="072.2:073.0 04-29-08:07:15"/>
    <s v="KenBonesPlayhouse"/>
    <n v="0"/>
    <n v="0"/>
    <n v="1"/>
    <n v="0"/>
    <x v="2"/>
    <n v="114"/>
    <n v="204800"/>
    <n v="0.55664100000000005"/>
    <n v="1.7964910000000001"/>
    <n v="4680"/>
    <n v="93"/>
    <m/>
    <n v="1117.99"/>
    <n v="4051.45"/>
    <n v="4861.32"/>
    <n v="2386.3111194805197"/>
    <n v="509.85451540780764"/>
    <n v="1847.6462906188447"/>
    <n v="2216.9840095549007"/>
    <n v="1088.2668891805861"/>
    <n v="93.398156294348794"/>
    <n v="126.81870940604418"/>
    <m/>
    <n v="1"/>
  </r>
  <r>
    <s v="6E6CC9185DD90882B1D9DB69B093DB88EDEF347A"/>
    <s v="arg"/>
    <n v="93"/>
    <n v="1524929097"/>
    <n v="1524929097"/>
    <n v="-0.54415712782600001"/>
    <n v="-0.54415712782600001"/>
    <n v="93356"/>
    <n v="3.4382953261999999E-2"/>
    <n v="0"/>
    <x v="6"/>
    <s v="078.1:078.9 04-28-10:24:57"/>
    <s v="arg"/>
    <n v="0"/>
    <n v="0"/>
    <n v="1"/>
    <n v="0"/>
    <x v="2"/>
    <n v="90"/>
    <n v="204800"/>
    <n v="0.43945299999999998"/>
    <n v="2.2755559999999999"/>
    <n v="5049"/>
    <n v="100"/>
    <m/>
    <n v="1117.99"/>
    <n v="4051.45"/>
    <n v="4861.32"/>
    <n v="885.64026081730776"/>
    <n v="509.62777266181024"/>
    <n v="1846.8246044693522"/>
    <n v="2215.9980713569093"/>
    <n v="403.71280020389202"/>
    <n v="93.35662022123519"/>
    <n v="126.78963415486464"/>
    <m/>
    <n v="1"/>
  </r>
  <r>
    <s v="FDECED4C2CA53D28EBD8CB0DDD67B9D8F641092A"/>
    <s v="wollwoll"/>
    <n v="93"/>
    <n v="1524981197"/>
    <n v="1524981197"/>
    <n v="-0.54453672187199997"/>
    <n v="-0.54453672187199997"/>
    <n v="93278"/>
    <n v="0.17664521778299999"/>
    <n v="0"/>
    <x v="6"/>
    <s v="081.4:082.2 04-29-00:53:17"/>
    <s v="wollwoll"/>
    <n v="0"/>
    <n v="0"/>
    <n v="1"/>
    <n v="0"/>
    <x v="2"/>
    <n v="93"/>
    <n v="204800"/>
    <n v="0.45410200000000001"/>
    <n v="2.2021510000000002"/>
    <n v="5004"/>
    <n v="100"/>
    <m/>
    <n v="1117.99"/>
    <n v="4051.45"/>
    <n v="4861.32"/>
    <n v="885.64026081730776"/>
    <n v="509.20339031432275"/>
    <n v="1845.2866981716857"/>
    <n v="2214.1527432292091"/>
    <n v="403.37661643398792"/>
    <n v="93.278879360614397"/>
    <n v="126.73521555243011"/>
    <m/>
    <n v="1"/>
  </r>
  <r>
    <s v="AF6631A6B5FCE70C63133D50C020DD22C9AA079F"/>
    <s v="arg"/>
    <n v="93"/>
    <n v="1524977965"/>
    <n v="1524977965"/>
    <n v="-0.54455561807999997"/>
    <n v="-0.54455561807999997"/>
    <n v="93275"/>
    <n v="3.9768389815900002E-2"/>
    <n v="0"/>
    <x v="6"/>
    <s v="080.6:081.4 04-28-23:59:25"/>
    <s v="arg"/>
    <n v="0"/>
    <n v="0"/>
    <n v="1"/>
    <n v="0"/>
    <x v="2"/>
    <n v="93"/>
    <n v="204800"/>
    <n v="0.45410200000000001"/>
    <n v="2.2021510000000002"/>
    <n v="5006"/>
    <n v="100"/>
    <m/>
    <n v="1117.99"/>
    <n v="4051.45"/>
    <n v="4861.32"/>
    <n v="885.64026081730776"/>
    <n v="509.18226454274082"/>
    <n v="1845.210141129784"/>
    <n v="2214.0608827153346"/>
    <n v="403.35988119140637"/>
    <n v="93.275009417215998"/>
    <n v="126.73250659205121"/>
    <m/>
    <n v="1"/>
  </r>
  <r>
    <s v="6673744B7FC690E29902DA3C9EB9481F4EADAED6"/>
    <s v="dreamaster"/>
    <n v="93"/>
    <n v="1524963785"/>
    <n v="1524963785"/>
    <n v="-0.54496493862200002"/>
    <n v="-0.54496493862200002"/>
    <n v="93191"/>
    <n v="-7.6044711495499998E-3"/>
    <n v="0"/>
    <x v="6"/>
    <s v="075.8:076.6 04-28-20:03:05"/>
    <s v="dreamaster"/>
    <n v="0"/>
    <n v="0"/>
    <n v="1"/>
    <n v="0"/>
    <x v="2"/>
    <n v="93"/>
    <n v="204800"/>
    <n v="0.45410200000000001"/>
    <n v="2.2021510000000002"/>
    <n v="5005"/>
    <n v="100"/>
    <m/>
    <n v="1117.99"/>
    <n v="4051.45"/>
    <n v="4861.32"/>
    <n v="885.64026081730776"/>
    <n v="508.72464826999021"/>
    <n v="1843.5517994198979"/>
    <n v="2212.0710445780987"/>
    <n v="402.99737043983157"/>
    <n v="93.191180570214385"/>
    <n v="126.67382639915009"/>
    <m/>
    <n v="1"/>
  </r>
  <r>
    <s v="824D05717896D2016CE562553F044D29905FCC0D"/>
    <s v="Zion"/>
    <n v="71"/>
    <n v="1524961570"/>
    <n v="1524961570"/>
    <n v="-0.72187526791400003"/>
    <n v="-0.72187526791400003"/>
    <n v="71199"/>
    <n v="-0.23838822222"/>
    <n v="0"/>
    <x v="4"/>
    <s v="073.9:074.7 04-28-19:26:10"/>
    <s v="Zion"/>
    <n v="0"/>
    <n v="0"/>
    <n v="1"/>
    <n v="0"/>
    <x v="2"/>
    <n v="134"/>
    <n v="256000"/>
    <n v="0.52343799999999996"/>
    <n v="1.9104479999999999"/>
    <n v="4786"/>
    <n v="95"/>
    <m/>
    <n v="1117.99"/>
    <n v="4051.45"/>
    <n v="4861.32"/>
    <n v="2386.3111194805197"/>
    <n v="310.9406692248271"/>
    <n v="1126.8084458098244"/>
    <n v="1352.0533225843133"/>
    <n v="663.69214077936215"/>
    <n v="71.199931414015992"/>
    <n v="126.63995198981121"/>
    <m/>
    <n v="1"/>
  </r>
  <r>
    <s v="C010DA026C521722AD1B42F936ADC59ACF1D5344"/>
    <s v="arg"/>
    <n v="93"/>
    <n v="1524968613"/>
    <n v="1524968613"/>
    <n v="-0.54534412357299999"/>
    <n v="-0.54534412357299999"/>
    <n v="93113"/>
    <n v="1.89238504805E-2"/>
    <n v="0"/>
    <x v="6"/>
    <s v="077.4:078.2 04-28-21:23:33"/>
    <s v="arg"/>
    <n v="0"/>
    <n v="0"/>
    <n v="1"/>
    <n v="0"/>
    <x v="2"/>
    <n v="93"/>
    <n v="204800"/>
    <n v="0.45410200000000001"/>
    <n v="2.2021510000000002"/>
    <n v="5007"/>
    <n v="100"/>
    <m/>
    <n v="1117.99"/>
    <n v="4051.45"/>
    <n v="4861.32"/>
    <n v="885.64026081730776"/>
    <n v="508.30072328662175"/>
    <n v="1842.0155505501691"/>
    <n v="2210.2277051921037"/>
    <n v="402.66154898092992"/>
    <n v="93.113523492249598"/>
    <n v="126.6194664445747"/>
    <m/>
    <n v="1"/>
  </r>
  <r>
    <s v="EE010EF80A27AC0B02CDC2B8B214A6201BB02D2B"/>
    <s v="luraleen"/>
    <n v="3"/>
    <n v="1524958750"/>
    <n v="1524958750"/>
    <n v="-0.99031118513299998"/>
    <n v="-0.99031118513299998"/>
    <n v="2718"/>
    <n v="-8.1936649077E-3"/>
    <n v="0"/>
    <x v="7"/>
    <s v="098.8:099.6 04-28-18:39:10"/>
    <s v="luraleen"/>
    <n v="0"/>
    <n v="0"/>
    <n v="1"/>
    <n v="0"/>
    <x v="2"/>
    <n v="3"/>
    <n v="412717"/>
    <n v="7.2690000000000003E-3"/>
    <n v="137.57233299999999"/>
    <n v="6442"/>
    <n v="128"/>
    <m/>
    <n v="1117.99"/>
    <n v="4051.45"/>
    <n v="4861.32"/>
    <n v="509.99709399477808"/>
    <n v="10.831998133157349"/>
    <n v="39.253748992907219"/>
    <n v="47.100429489244519"/>
    <n v="4.9412674264234111"/>
    <n v="3.9987386054636462"/>
    <n v="126.61421702382457"/>
    <m/>
    <n v="1"/>
  </r>
  <r>
    <s v="17825A9FDD49B0B8C7E5A7247DE4C8CCA124AC1B"/>
    <s v="ydfgdfgdfghdfghb"/>
    <n v="93"/>
    <n v="1525008480"/>
    <n v="1525008480"/>
    <n v="-0.54636309373600001"/>
    <n v="-0.54636309373600001"/>
    <n v="92904"/>
    <n v="-0.141223458898"/>
    <n v="0"/>
    <x v="6"/>
    <s v="075.8:076.6 04-29-08:28:00"/>
    <s v="ydfgdfgdfghdfghb"/>
    <n v="0"/>
    <n v="0"/>
    <n v="1"/>
    <n v="0"/>
    <x v="2"/>
    <n v="99"/>
    <n v="204800"/>
    <n v="0.48339799999999999"/>
    <n v="2.0686870000000002"/>
    <n v="4903"/>
    <n v="98"/>
    <m/>
    <n v="1117.99"/>
    <n v="4051.45"/>
    <n v="4861.32"/>
    <n v="885.64026081730776"/>
    <n v="507.16152483408933"/>
    <n v="1837.8872438832827"/>
    <n v="2205.2741651593083"/>
    <n v="401.75910798000552"/>
    <n v="92.904838402867199"/>
    <n v="126.47338688200705"/>
    <m/>
    <n v="1"/>
  </r>
  <r>
    <s v="27021EA512E027494003E2C578CC7CECBEEDB197"/>
    <s v="Unnamed"/>
    <n v="93"/>
    <n v="1524973472"/>
    <n v="1524973472"/>
    <n v="-0.54645196700400001"/>
    <n v="-0.54645196700400001"/>
    <n v="92886"/>
    <n v="4.4900304747100002E-2"/>
    <n v="0"/>
    <x v="6"/>
    <s v="079.0:079.8 04-28-22:44:32"/>
    <s v="Unnamed"/>
    <n v="0"/>
    <n v="0"/>
    <n v="1"/>
    <n v="0"/>
    <x v="2"/>
    <n v="93"/>
    <n v="204800"/>
    <n v="0.45410200000000001"/>
    <n v="2.2021510000000002"/>
    <n v="5001"/>
    <n v="100"/>
    <m/>
    <n v="1117.99"/>
    <n v="4051.45"/>
    <n v="4861.32"/>
    <n v="885.64026081730776"/>
    <n v="507.06216540919803"/>
    <n v="1837.5271782816442"/>
    <n v="2204.8421237641146"/>
    <n v="401.68039823575435"/>
    <n v="92.886637157580807"/>
    <n v="126.46064601030658"/>
    <m/>
    <n v="1"/>
  </r>
  <r>
    <s v="2CA3219A203F120C9B28C9BE00C10C5F0C5DF484"/>
    <s v="Iqu7ge"/>
    <n v="93"/>
    <n v="1524879821"/>
    <n v="1524879821"/>
    <n v="-0.54709815922299998"/>
    <n v="-0.54709815922299998"/>
    <n v="92754"/>
    <n v="1.422236009E-2"/>
    <n v="0"/>
    <x v="6"/>
    <s v="075.8:076.6 04-27-20:43:41"/>
    <s v="Iqu7ge"/>
    <n v="0"/>
    <n v="0"/>
    <n v="1"/>
    <n v="0"/>
    <x v="2"/>
    <n v="93"/>
    <n v="204800"/>
    <n v="0.45410200000000001"/>
    <n v="2.2021510000000002"/>
    <n v="5000"/>
    <n v="100"/>
    <m/>
    <n v="1117.99"/>
    <n v="4051.45"/>
    <n v="4861.32"/>
    <n v="885.64026081730776"/>
    <n v="506.33972897027826"/>
    <n v="1834.9091628159767"/>
    <n v="2201.7007766060456"/>
    <n v="401.10810439038107"/>
    <n v="92.754296991129607"/>
    <n v="126.36800789379072"/>
    <m/>
    <n v="1"/>
  </r>
  <r>
    <s v="00D86ED7B4F6E5CCEEBDE01A5BE0C757B879000E"/>
    <s v="arg"/>
    <n v="93"/>
    <n v="1524975801"/>
    <n v="1524975801"/>
    <n v="-0.54723391315400005"/>
    <n v="-0.54723391315400005"/>
    <n v="92726"/>
    <n v="4.9293253021200002E-2"/>
    <n v="0"/>
    <x v="6"/>
    <s v="079.8:080.6 04-28-23:23:20"/>
    <s v="arg"/>
    <n v="0"/>
    <n v="0"/>
    <n v="1"/>
    <n v="0"/>
    <x v="2"/>
    <n v="93"/>
    <n v="204800"/>
    <n v="0.45410200000000001"/>
    <n v="2.2021510000000002"/>
    <n v="5002"/>
    <n v="100"/>
    <m/>
    <n v="1117.99"/>
    <n v="4051.45"/>
    <n v="4861.32"/>
    <n v="885.64026081730776"/>
    <n v="506.18795743295948"/>
    <n v="1834.3591625522265"/>
    <n v="2201.0408333061964"/>
    <n v="400.98787524352321"/>
    <n v="92.726494586060781"/>
    <n v="126.34854621024255"/>
    <m/>
    <n v="1"/>
  </r>
  <r>
    <s v="75CEA9A942622CE594C4C476DF8EF39A3D0C7EF6"/>
    <s v="tortomofterelay2"/>
    <n v="93"/>
    <n v="1525005297"/>
    <n v="1525005297"/>
    <n v="-0.54849137682799998"/>
    <n v="-0.54849137682799998"/>
    <n v="92468"/>
    <n v="-0.124586517881"/>
    <n v="0"/>
    <x v="4"/>
    <s v="071.5:072.3 04-29-07:34:57"/>
    <s v="tortomofterelay2"/>
    <n v="0"/>
    <n v="0"/>
    <n v="1"/>
    <n v="0"/>
    <x v="2"/>
    <n v="118"/>
    <n v="204800"/>
    <n v="0.57617200000000002"/>
    <n v="1.7355929999999999"/>
    <n v="4613"/>
    <n v="92"/>
    <m/>
    <n v="1117.99"/>
    <n v="4051.45"/>
    <n v="4861.32"/>
    <n v="2386.3111194805197"/>
    <n v="504.78212562006433"/>
    <n v="1829.2646113501994"/>
    <n v="2194.9278999985072"/>
    <n v="1077.4400480166835"/>
    <n v="92.468966025625605"/>
    <n v="126.16827621793793"/>
    <m/>
    <n v="1"/>
  </r>
  <r>
    <s v="06660D9166F092F536E4FF8D557AF8125BE8BBF8"/>
    <s v="t0rstar"/>
    <n v="92"/>
    <n v="1525008480"/>
    <n v="1525008480"/>
    <n v="-0.54892383297000003"/>
    <n v="-0.54892383297000003"/>
    <n v="92380"/>
    <n v="-6.8181986829399993E-2"/>
    <n v="0"/>
    <x v="6"/>
    <s v="075.8:076.6 04-29-08:28:00"/>
    <s v="t0rstar"/>
    <n v="0"/>
    <n v="0"/>
    <n v="1"/>
    <n v="0"/>
    <x v="2"/>
    <n v="99"/>
    <n v="204800"/>
    <n v="0.48339799999999999"/>
    <n v="2.0686870000000002"/>
    <n v="4906"/>
    <n v="98"/>
    <m/>
    <n v="1117.99"/>
    <n v="4051.45"/>
    <n v="4861.32"/>
    <n v="885.64026081730776"/>
    <n v="504.29864397786969"/>
    <n v="1827.5125369136933"/>
    <n v="2192.8255923062793"/>
    <n v="399.49121421692064"/>
    <n v="92.380399007743989"/>
    <n v="126.1062793054208"/>
    <m/>
    <n v="1"/>
  </r>
  <r>
    <s v="3860B678CACB5D5432B55051A3F38F3EA97F82F0"/>
    <s v="relay2018"/>
    <n v="92"/>
    <n v="1524966613"/>
    <n v="1524966613"/>
    <n v="-0.5489413018"/>
    <n v="-0.5489413018"/>
    <n v="92376"/>
    <n v="7.0479592850800001E-4"/>
    <n v="0"/>
    <x v="6"/>
    <s v="076.6:077.4 04-28-20:50:13"/>
    <s v="relay2018"/>
    <n v="0"/>
    <n v="0"/>
    <n v="1"/>
    <n v="0"/>
    <x v="2"/>
    <n v="92"/>
    <n v="204800"/>
    <n v="0.44921899999999998"/>
    <n v="2.2260870000000001"/>
    <n v="5019"/>
    <n v="100"/>
    <m/>
    <n v="1117.99"/>
    <n v="4051.45"/>
    <n v="4861.32"/>
    <n v="885.64026081730776"/>
    <n v="504.27911400061799"/>
    <n v="1827.4417628223898"/>
    <n v="2192.740670733624"/>
    <n v="399.47574311776333"/>
    <n v="92.376821391360011"/>
    <n v="126.103774973952"/>
    <m/>
    <n v="1"/>
  </r>
  <r>
    <s v="3E59DD30A80C5633BD939E36E79DCD0E655B794C"/>
    <s v="arg"/>
    <n v="92"/>
    <n v="1524973472"/>
    <n v="1524973472"/>
    <n v="-0.55201840497800003"/>
    <n v="-0.55201840497800003"/>
    <n v="91746"/>
    <n v="0.12730967536099999"/>
    <n v="0"/>
    <x v="6"/>
    <s v="079.0:079.8 04-28-22:44:32"/>
    <s v="arg"/>
    <n v="0"/>
    <n v="0"/>
    <n v="1"/>
    <n v="0"/>
    <x v="2"/>
    <n v="92"/>
    <n v="204800"/>
    <n v="0.44921899999999998"/>
    <n v="2.2260870000000001"/>
    <n v="5015"/>
    <n v="100"/>
    <m/>
    <n v="1117.99"/>
    <n v="4051.45"/>
    <n v="4861.32"/>
    <n v="885.64026081730776"/>
    <n v="500.83894341864573"/>
    <n v="1814.9750331518817"/>
    <n v="2177.7818875123489"/>
    <n v="396.75053665663756"/>
    <n v="91.746630660505588"/>
    <n v="125.66264146235392"/>
    <m/>
    <n v="1"/>
  </r>
  <r>
    <s v="8F8BCB045168D59D0D7443A91FDCA22C0121FAF6"/>
    <s v="nibiru"/>
    <n v="92"/>
    <n v="1525007235"/>
    <n v="1525007235"/>
    <n v="-0.55317127682800005"/>
    <n v="-0.55317127682800005"/>
    <n v="91510"/>
    <n v="-0.115380800252"/>
    <n v="0"/>
    <x v="4"/>
    <s v="072.2:073.0 04-29-08:07:15"/>
    <s v="nibiru"/>
    <n v="0"/>
    <n v="0"/>
    <n v="1"/>
    <n v="0"/>
    <x v="2"/>
    <n v="115"/>
    <n v="204800"/>
    <n v="0.56152299999999999"/>
    <n v="1.78087"/>
    <n v="4666"/>
    <n v="93"/>
    <m/>
    <n v="1117.99"/>
    <n v="4051.45"/>
    <n v="4861.32"/>
    <n v="2386.3111194805197"/>
    <n v="499.5500442190642"/>
    <n v="1810.3042304951991"/>
    <n v="2172.1774085305065"/>
    <n v="1066.2723506086265"/>
    <n v="91.510522505625588"/>
    <n v="125.4973657539379"/>
    <m/>
    <n v="1"/>
  </r>
  <r>
    <s v="800DC834B39BF93901CA90D335E527252116F47A"/>
    <s v="arg"/>
    <n v="92"/>
    <n v="1524977965"/>
    <n v="1524977965"/>
    <n v="-0.55344556655199995"/>
    <n v="-0.55344556655199995"/>
    <n v="91454"/>
    <n v="6.2517582621800002E-2"/>
    <n v="0"/>
    <x v="6"/>
    <s v="080.6:081.4 04-28-23:59:25"/>
    <s v="arg"/>
    <n v="0"/>
    <n v="0"/>
    <n v="1"/>
    <n v="0"/>
    <x v="2"/>
    <n v="83"/>
    <n v="204800"/>
    <n v="0.40527299999999999"/>
    <n v="2.4674700000000001"/>
    <n v="5149"/>
    <n v="102"/>
    <m/>
    <n v="1117.99"/>
    <n v="4051.45"/>
    <n v="4861.32"/>
    <n v="885.64026081730776"/>
    <n v="499.24339105052957"/>
    <n v="1809.1929593928996"/>
    <n v="2170.8439984094316"/>
    <n v="395.48658490801188"/>
    <n v="91.454347970150408"/>
    <n v="125.45804357910529"/>
    <m/>
    <n v="1"/>
  </r>
  <r>
    <s v="0B2A7FC59A7DA0575783FAFB6CB286290FB2B09D"/>
    <s v="spiritus"/>
    <n v="91"/>
    <n v="1524966613"/>
    <n v="1524966613"/>
    <n v="-0.55363135922999995"/>
    <n v="-0.55363135922999995"/>
    <n v="91416"/>
    <n v="-3.0124502706700002E-3"/>
    <n v="0"/>
    <x v="6"/>
    <s v="076.6:077.4 04-28-20:50:13"/>
    <s v="spiritus"/>
    <n v="0"/>
    <n v="0"/>
    <n v="1"/>
    <n v="0"/>
    <x v="2"/>
    <n v="91"/>
    <n v="204800"/>
    <n v="0.44433600000000001"/>
    <n v="2.2505489999999999"/>
    <n v="5029"/>
    <n v="100"/>
    <m/>
    <n v="1117.99"/>
    <n v="4051.45"/>
    <n v="4861.32"/>
    <n v="885.64026081730776"/>
    <n v="499.03567669445238"/>
    <n v="1808.4402296476167"/>
    <n v="2169.9408007480165"/>
    <n v="395.32203943220998"/>
    <n v="91.416297629696018"/>
    <n v="125.43140834078723"/>
    <m/>
    <n v="1"/>
  </r>
  <r>
    <s v="47F7658FA9DFA1CF167947538226D3012F6852A9"/>
    <s v="arg"/>
    <n v="91"/>
    <n v="1524929097"/>
    <n v="1524929097"/>
    <n v="-0.55426563177499999"/>
    <n v="-0.55426563177499999"/>
    <n v="91286"/>
    <n v="3.2448060777900002E-2"/>
    <n v="0"/>
    <x v="6"/>
    <s v="078.1:078.9 04-28-10:24:57"/>
    <s v="arg"/>
    <n v="0"/>
    <n v="0"/>
    <n v="1"/>
    <n v="0"/>
    <x v="2"/>
    <n v="91"/>
    <n v="204800"/>
    <n v="0.44433600000000001"/>
    <n v="2.2505489999999999"/>
    <n v="5031"/>
    <n v="100"/>
    <m/>
    <n v="1117.99"/>
    <n v="4051.45"/>
    <n v="4861.32"/>
    <n v="885.64026081730776"/>
    <n v="498.32656633186775"/>
    <n v="1805.8705061451763"/>
    <n v="2166.8573989395568"/>
    <n v="394.7603021300269"/>
    <n v="91.286398612479999"/>
    <n v="125.340479028736"/>
    <m/>
    <n v="1"/>
  </r>
  <r>
    <s v="5D557642713171B39AC5A7CF855F95BEF3621E45"/>
    <s v="UbuntuCore212"/>
    <n v="50"/>
    <n v="1524985820"/>
    <n v="1524985820"/>
    <n v="-0.83593680465099995"/>
    <n v="-0.83593680465099995"/>
    <n v="49544"/>
    <n v="-4.0075186894500001E-2"/>
    <n v="0"/>
    <x v="7"/>
    <s v="094.1:094.9 04-29-02:10:20"/>
    <s v="UbuntuCore212"/>
    <n v="0"/>
    <n v="0"/>
    <n v="1"/>
    <n v="0"/>
    <x v="2"/>
    <n v="45"/>
    <n v="301982"/>
    <n v="0.14901600000000001"/>
    <n v="6.7107109999999999"/>
    <n v="6053"/>
    <n v="121"/>
    <m/>
    <n v="1117.99"/>
    <n v="4051.45"/>
    <n v="4861.32"/>
    <n v="509.99709399477808"/>
    <n v="183.42101176822857"/>
    <n v="664.69383279670626"/>
    <n v="797.56369281400089"/>
    <n v="83.671752859487611"/>
    <n v="49.54413185788173"/>
    <n v="125.27549230051721"/>
    <m/>
    <n v="1"/>
  </r>
  <r>
    <s v="762EDA6C7A8BC66F5AAB1E6E76C6053E633B2C87"/>
    <s v="FreeWilli"/>
    <n v="95"/>
    <n v="1524936717"/>
    <n v="1524936717"/>
    <n v="-0.51865263287999996"/>
    <n v="-0.51865263287999996"/>
    <n v="94636"/>
    <n v="0.103884045969"/>
    <n v="0"/>
    <x v="6"/>
    <s v="080.5:081.3 04-28-12:31:57"/>
    <s v="FreeWilli"/>
    <n v="0"/>
    <n v="0"/>
    <n v="1"/>
    <n v="0"/>
    <x v="2"/>
    <n v="66"/>
    <n v="196608"/>
    <n v="0.33569300000000002"/>
    <n v="2.9789089999999998"/>
    <n v="5370"/>
    <n v="107"/>
    <m/>
    <n v="1117.99"/>
    <n v="4051.45"/>
    <n v="4861.32"/>
    <n v="885.64026081730776"/>
    <n v="538.14154296648883"/>
    <n v="1950.154790518324"/>
    <n v="2339.9835827277984"/>
    <n v="426.30060775988125"/>
    <n v="94.636743154728961"/>
    <n v="125.22812020831029"/>
    <m/>
    <n v="1"/>
  </r>
  <r>
    <s v="2FFB7AB9285EEBA2088E396CDC434E3D40676AB3"/>
    <s v="dickdinger"/>
    <n v="102"/>
    <n v="1525008480"/>
    <n v="1525008480"/>
    <n v="-0.43026115117899999"/>
    <n v="-0.43026115117899999"/>
    <n v="102097"/>
    <n v="0.131531234961"/>
    <n v="0"/>
    <x v="6"/>
    <s v="075.8:076.6 04-29-08:28:00"/>
    <s v="dickdinger"/>
    <n v="0"/>
    <n v="0"/>
    <n v="1"/>
    <n v="0"/>
    <x v="2"/>
    <n v="85"/>
    <n v="179200"/>
    <n v="0.47432999999999997"/>
    <n v="2.1082350000000001"/>
    <n v="4927"/>
    <n v="98"/>
    <m/>
    <n v="1117.99"/>
    <n v="4051.45"/>
    <n v="4861.32"/>
    <n v="885.64026081730776"/>
    <n v="636.96233559338975"/>
    <n v="2308.2684590558406"/>
    <n v="2769.6828605505034"/>
    <n v="504.5836626675831"/>
    <n v="102.0972017087232"/>
    <n v="125.22804119610623"/>
    <m/>
    <n v="1"/>
  </r>
  <r>
    <s v="9F3451731CD6DB06CC53E6B20051FF88A4AC13F4"/>
    <s v="killjoy4"/>
    <n v="91"/>
    <n v="1524987958"/>
    <n v="1524987958"/>
    <n v="-0.55531241313099999"/>
    <n v="-0.55531241313099999"/>
    <n v="91072"/>
    <n v="0.10210230273400001"/>
    <n v="0"/>
    <x v="6"/>
    <s v="082.9:083.7 04-29-02:45:58"/>
    <s v="killjoy4"/>
    <n v="0"/>
    <n v="0"/>
    <n v="1"/>
    <n v="0"/>
    <x v="2"/>
    <n v="91"/>
    <n v="204800"/>
    <n v="0.44433600000000001"/>
    <n v="2.2505489999999999"/>
    <n v="5034"/>
    <n v="100"/>
    <m/>
    <n v="1117.99"/>
    <n v="4051.45"/>
    <n v="4861.32"/>
    <n v="885.64026081730776"/>
    <n v="497.15627524367335"/>
    <n v="1801.62952382041"/>
    <n v="2161.7686597980069"/>
    <n v="393.83323041688038"/>
    <n v="91.072017790771213"/>
    <n v="125.19041245353984"/>
    <m/>
    <n v="1"/>
  </r>
  <r>
    <s v="2DF64956D66D5ED9D304A53C1BA5894648C40218"/>
    <s v="arg"/>
    <n v="91"/>
    <n v="1524984900"/>
    <n v="1524984900"/>
    <n v="-0.55577312179899996"/>
    <n v="-0.55577312179899996"/>
    <n v="90977"/>
    <n v="-2.10901110547E-2"/>
    <n v="0"/>
    <x v="6"/>
    <s v="082.2:083.0 04-29-01:55:00"/>
    <s v="arg"/>
    <n v="0"/>
    <n v="0"/>
    <n v="1"/>
    <n v="0"/>
    <x v="2"/>
    <n v="91"/>
    <n v="204800"/>
    <n v="0.44433600000000001"/>
    <n v="2.2505489999999999"/>
    <n v="5030"/>
    <n v="100"/>
    <m/>
    <n v="1117.99"/>
    <n v="4051.45"/>
    <n v="4861.32"/>
    <n v="885.64026081730776"/>
    <n v="496.64120755993605"/>
    <n v="1799.7629856874416"/>
    <n v="2159.5290075360854"/>
    <n v="393.42520827199206"/>
    <n v="90.977664655564809"/>
    <n v="125.12436525889538"/>
    <m/>
    <n v="1"/>
  </r>
  <r>
    <s v="7AF50347C9F99B1C4C1C4CB5D68F975D242C5A0B"/>
    <s v="arg"/>
    <n v="91"/>
    <n v="1524984900"/>
    <n v="1524984900"/>
    <n v="-0.55578850556899995"/>
    <n v="-0.55578850556899995"/>
    <n v="90974"/>
    <n v="-1.6447471246999999E-2"/>
    <n v="0"/>
    <x v="6"/>
    <s v="082.2:083.0 04-29-01:55:00"/>
    <s v="arg"/>
    <n v="0"/>
    <n v="0"/>
    <n v="1"/>
    <n v="0"/>
    <x v="2"/>
    <n v="91"/>
    <n v="204800"/>
    <n v="0.44433600000000001"/>
    <n v="2.2505489999999999"/>
    <n v="5032"/>
    <n v="100"/>
    <m/>
    <n v="1117.99"/>
    <n v="4051.45"/>
    <n v="4861.32"/>
    <n v="885.64026081730776"/>
    <n v="496.62400865891374"/>
    <n v="1799.700659112475"/>
    <n v="2159.4542221073089"/>
    <n v="393.41158378591695"/>
    <n v="90.974514059468817"/>
    <n v="125.12215984162818"/>
    <m/>
    <n v="1"/>
  </r>
  <r>
    <s v="B0F3B7F084729D2B53BA6108406058ECAFC85D62"/>
    <s v="eltoro"/>
    <n v="91"/>
    <n v="1525008480"/>
    <n v="1525008480"/>
    <n v="-0.55655954667700003"/>
    <n v="-0.55655954667700003"/>
    <n v="90816"/>
    <n v="-4.4119249322600002E-2"/>
    <n v="0"/>
    <x v="6"/>
    <s v="075.8:076.6 04-29-08:28:00"/>
    <s v="eltoro"/>
    <n v="0"/>
    <n v="0"/>
    <n v="1"/>
    <n v="0"/>
    <x v="2"/>
    <n v="100"/>
    <n v="204800"/>
    <n v="0.48828100000000002"/>
    <n v="2.048"/>
    <n v="4882"/>
    <n v="97"/>
    <m/>
    <n v="1117.99"/>
    <n v="4051.45"/>
    <n v="4861.32"/>
    <n v="885.64026081730776"/>
    <n v="495.76199241058072"/>
    <n v="1796.5768246154682"/>
    <n v="2155.7059445481659"/>
    <n v="392.7287187379269"/>
    <n v="90.816604840550397"/>
    <n v="125.01162338838529"/>
    <m/>
    <n v="1"/>
  </r>
  <r>
    <s v="FF63182B1740488B378B982661FF2D7D5AD1C4D2"/>
    <s v="Unnamed"/>
    <n v="91"/>
    <n v="1524966613"/>
    <n v="1524966613"/>
    <n v="-0.55662253334900003"/>
    <n v="-0.55662253334900003"/>
    <n v="90803"/>
    <n v="-3.3292300720299997E-2"/>
    <n v="0"/>
    <x v="6"/>
    <s v="076.6:077.4 04-28-20:50:13"/>
    <s v="Unnamed"/>
    <n v="0"/>
    <n v="0"/>
    <n v="1"/>
    <n v="0"/>
    <x v="2"/>
    <n v="91"/>
    <n v="204800"/>
    <n v="0.44433600000000001"/>
    <n v="2.2505489999999999"/>
    <n v="5037"/>
    <n v="100"/>
    <m/>
    <n v="1117.99"/>
    <n v="4051.45"/>
    <n v="4861.32"/>
    <n v="885.64026081730776"/>
    <n v="495.69157394115149"/>
    <n v="1796.3216372631937"/>
    <n v="2155.399746179839"/>
    <n v="392.67293520530882"/>
    <n v="90.8037051701248"/>
    <n v="125.00259361908736"/>
    <m/>
    <n v="1"/>
  </r>
  <r>
    <s v="558A2B97A78415858E045D337D78C2D3C9460A53"/>
    <s v="arg"/>
    <n v="91"/>
    <n v="1524936717"/>
    <n v="1524936717"/>
    <n v="-0.55680764044700004"/>
    <n v="-0.55680764044700004"/>
    <n v="90765"/>
    <n v="7.1358259530200002E-2"/>
    <n v="0"/>
    <x v="6"/>
    <s v="080.5:081.3 04-28-12:31:57"/>
    <s v="arg"/>
    <n v="0"/>
    <n v="0"/>
    <n v="1"/>
    <n v="0"/>
    <x v="2"/>
    <n v="91"/>
    <n v="204800"/>
    <n v="0.44433600000000001"/>
    <n v="2.2505489999999999"/>
    <n v="5035"/>
    <n v="100"/>
    <m/>
    <n v="1117.99"/>
    <n v="4051.45"/>
    <n v="4861.32"/>
    <n v="885.64026081730776"/>
    <n v="495.48462605665844"/>
    <n v="1795.5716851110017"/>
    <n v="2154.4998813421898"/>
    <n v="392.50899690675692"/>
    <n v="90.765795236454395"/>
    <n v="124.97605666551809"/>
    <m/>
    <n v="1"/>
  </r>
  <r>
    <s v="DA702AE28DDFB56609B32BB7496716EEB40B0326"/>
    <s v="blRelay"/>
    <n v="91"/>
    <n v="1524995247"/>
    <n v="1524995247"/>
    <n v="-0.55712793699899998"/>
    <n v="-0.55712793699899998"/>
    <n v="90700"/>
    <n v="-0.20306161114499999"/>
    <n v="0"/>
    <x v="4"/>
    <s v="069.1:069.9 04-29-04:47:27"/>
    <s v="blRelay"/>
    <n v="0"/>
    <n v="0"/>
    <n v="1"/>
    <n v="0"/>
    <x v="2"/>
    <n v="91"/>
    <n v="204800"/>
    <n v="0.44433600000000001"/>
    <n v="2.2505489999999999"/>
    <n v="5036"/>
    <n v="100"/>
    <m/>
    <n v="1117.99"/>
    <n v="4051.45"/>
    <n v="4861.32"/>
    <n v="2386.3111194805197"/>
    <n v="495.12653771448799"/>
    <n v="1794.2740196454015"/>
    <n v="2152.9428173080214"/>
    <n v="1056.8305284465637"/>
    <n v="90.700198502604806"/>
    <n v="124.93013895182337"/>
    <m/>
    <n v="1"/>
  </r>
  <r>
    <s v="EA46B8935F03E8E4E4DD8F9879E438DA0421C4DB"/>
    <s v="sheevafragdev"/>
    <n v="91"/>
    <n v="1525008480"/>
    <n v="1525008480"/>
    <n v="-0.55724484336000002"/>
    <n v="-0.55724484336000002"/>
    <n v="90676"/>
    <n v="-3.8689392394299998E-2"/>
    <n v="0"/>
    <x v="6"/>
    <s v="075.8:076.6 04-29-08:28:00"/>
    <s v="sheevafragdev"/>
    <n v="0"/>
    <n v="0"/>
    <n v="1"/>
    <n v="0"/>
    <x v="2"/>
    <n v="99"/>
    <n v="204800"/>
    <n v="0.48339799999999999"/>
    <n v="2.0686870000000002"/>
    <n v="4902"/>
    <n v="98"/>
    <m/>
    <n v="1117.99"/>
    <n v="4051.45"/>
    <n v="4861.32"/>
    <n v="885.64026081730776"/>
    <n v="494.99583757195359"/>
    <n v="1793.8003793691278"/>
    <n v="2152.3744980771644"/>
    <n v="392.12179240485756"/>
    <n v="90.67625607987199"/>
    <n v="124.9133792559104"/>
    <m/>
    <n v="1"/>
  </r>
  <r>
    <s v="9AB21FEAC654B0F58ABE500BCE7E40102FB1593A"/>
    <s v="vultr"/>
    <n v="91"/>
    <n v="1524973472"/>
    <n v="1524973472"/>
    <n v="-0.55732844322899999"/>
    <n v="-0.55732844322899999"/>
    <n v="90659"/>
    <n v="2.9238750059799999E-2"/>
    <n v="0"/>
    <x v="6"/>
    <s v="079.0:079.8 04-28-22:44:32"/>
    <s v="vultr"/>
    <n v="0"/>
    <n v="0"/>
    <n v="1"/>
    <n v="0"/>
    <x v="2"/>
    <n v="91"/>
    <n v="204800"/>
    <n v="0.44433600000000001"/>
    <n v="2.2505489999999999"/>
    <n v="5039"/>
    <n v="100"/>
    <m/>
    <n v="1117.99"/>
    <n v="4051.45"/>
    <n v="4861.32"/>
    <n v="885.64026081730776"/>
    <n v="494.90237375441029"/>
    <n v="1793.4616786798679"/>
    <n v="2151.9680923619976"/>
    <n v="392.04775299507213"/>
    <n v="90.659134826700793"/>
    <n v="124.90139437869057"/>
    <m/>
    <n v="1"/>
  </r>
  <r>
    <s v="B39E80AB2E7FB18F672ADE14448C3A51DEF76B68"/>
    <s v="WestCoastTor07"/>
    <n v="99"/>
    <n v="1524963456"/>
    <n v="1524963456"/>
    <n v="-0.460825446488"/>
    <n v="-0.460825446488"/>
    <n v="99380"/>
    <n v="4.0438742053900002E-2"/>
    <n v="0"/>
    <x v="4"/>
    <s v="074.7:075.5 04-28-19:57:36"/>
    <s v="WestCoastTor07"/>
    <n v="0"/>
    <n v="0"/>
    <n v="1"/>
    <n v="0"/>
    <x v="2"/>
    <n v="98"/>
    <n v="184320"/>
    <n v="0.53168400000000005"/>
    <n v="1.880816"/>
    <n v="4760"/>
    <n v="95"/>
    <m/>
    <n v="1117.99"/>
    <n v="4051.45"/>
    <n v="4861.32"/>
    <n v="2386.3111194805197"/>
    <n v="602.79175908088098"/>
    <n v="2184.4387448261923"/>
    <n v="2621.1000404789561"/>
    <n v="1286.6382323866303"/>
    <n v="99.380653703331845"/>
    <n v="124.86245759233229"/>
    <m/>
    <n v="1"/>
  </r>
  <r>
    <s v="961CFFFF06EC654E9FE1D05D851964D74E0C756C"/>
    <s v="arg"/>
    <n v="90"/>
    <n v="1524973472"/>
    <n v="1524973472"/>
    <n v="-0.55930015709500003"/>
    <n v="-0.55930015709500003"/>
    <n v="90255"/>
    <n v="2.76928270744E-2"/>
    <n v="0"/>
    <x v="6"/>
    <s v="079.0:079.8 04-28-22:44:32"/>
    <s v="arg"/>
    <n v="0"/>
    <n v="0"/>
    <n v="1"/>
    <n v="0"/>
    <x v="2"/>
    <n v="90"/>
    <n v="204800"/>
    <n v="0.43945299999999998"/>
    <n v="2.2755559999999999"/>
    <n v="5047"/>
    <n v="100"/>
    <m/>
    <n v="1117.99"/>
    <n v="4051.45"/>
    <n v="4861.32"/>
    <n v="885.64026081730776"/>
    <n v="492.69801736936091"/>
    <n v="1785.4733785374622"/>
    <n v="2142.3829603109343"/>
    <n v="390.30152381253072"/>
    <n v="90.255327826943997"/>
    <n v="124.61872947886081"/>
    <m/>
    <n v="1"/>
  </r>
  <r>
    <s v="B73A5EC454A2E01314A695F82C09F1A8766B6DE3"/>
    <s v="Unnamed"/>
    <n v="61"/>
    <n v="1524956597"/>
    <n v="1524956597"/>
    <n v="-0.76657963254299999"/>
    <n v="-0.76657963254299999"/>
    <n v="60490"/>
    <n v="-9.4930568280699998E-2"/>
    <n v="0"/>
    <x v="6"/>
    <s v="086.1:086.9 04-28-18:03:17"/>
    <s v="Unnamed"/>
    <n v="0"/>
    <n v="0"/>
    <n v="1"/>
    <n v="0"/>
    <x v="2"/>
    <n v="61"/>
    <n v="268848"/>
    <n v="0.22689400000000001"/>
    <n v="4.4073440000000002"/>
    <n v="5746"/>
    <n v="114"/>
    <m/>
    <n v="1117.99"/>
    <n v="4051.45"/>
    <n v="4861.32"/>
    <n v="885.64026081730776"/>
    <n v="260.96163661325147"/>
    <n v="945.6909477336626"/>
    <n v="1134.7311007260632"/>
    <n v="206.72647511468929"/>
    <n v="62.75459895007954"/>
    <n v="124.58261926505568"/>
    <m/>
    <n v="1"/>
  </r>
  <r>
    <s v="D2A033B447EE840A5D923247391A835619D57FAE"/>
    <s v="arg"/>
    <n v="90"/>
    <n v="1524971186"/>
    <n v="1524971186"/>
    <n v="-0.56001807631699996"/>
    <n v="-0.56001807631699996"/>
    <n v="90108"/>
    <n v="-8.1325640014199996E-3"/>
    <n v="0"/>
    <x v="6"/>
    <s v="078.2:079.0 04-28-22:06:26"/>
    <s v="arg"/>
    <n v="0"/>
    <n v="0"/>
    <n v="1"/>
    <n v="0"/>
    <x v="2"/>
    <n v="90"/>
    <n v="204800"/>
    <n v="0.43945299999999998"/>
    <n v="2.2755559999999999"/>
    <n v="5050"/>
    <n v="101"/>
    <m/>
    <n v="1117.99"/>
    <n v="4051.45"/>
    <n v="4861.32"/>
    <n v="885.64026081730776"/>
    <n v="491.89539085835725"/>
    <n v="1782.5647647054905"/>
    <n v="2138.8929252386415"/>
    <n v="389.66570564551296"/>
    <n v="90.1082979702784"/>
    <n v="124.51580857919488"/>
    <m/>
    <n v="1"/>
  </r>
  <r>
    <s v="6BD9733290AE691FD3B193F25A0863643791A5CD"/>
    <s v="arg"/>
    <n v="90"/>
    <n v="1524973472"/>
    <n v="1524973472"/>
    <n v="-0.56265899345799997"/>
    <n v="-0.56265899345799997"/>
    <n v="89567"/>
    <n v="5.0786249137599999E-2"/>
    <n v="0"/>
    <x v="6"/>
    <s v="079.0:079.8 04-28-22:44:32"/>
    <s v="arg"/>
    <n v="0"/>
    <n v="0"/>
    <n v="1"/>
    <n v="0"/>
    <x v="2"/>
    <n v="90"/>
    <n v="204800"/>
    <n v="0.43945299999999998"/>
    <n v="2.2755559999999999"/>
    <n v="5048"/>
    <n v="100"/>
    <m/>
    <n v="1117.99"/>
    <n v="4051.45"/>
    <n v="4861.32"/>
    <n v="885.64026081730776"/>
    <n v="488.94287190389065"/>
    <n v="1771.865220954586"/>
    <n v="2126.0545819227555"/>
    <n v="387.32680309996078"/>
    <n v="89.56743813980161"/>
    <n v="124.13720669786113"/>
    <m/>
    <n v="1"/>
  </r>
  <r>
    <s v="E0620CC8FB4B0DD77B86AE73920A6A5AB5889E6F"/>
    <s v="BurninThruBridges"/>
    <n v="90"/>
    <n v="1524977965"/>
    <n v="1524977965"/>
    <n v="-0.56291341259100003"/>
    <n v="-0.56291341259100003"/>
    <n v="89515"/>
    <n v="-1.7096125752100001E-2"/>
    <n v="0"/>
    <x v="6"/>
    <s v="080.6:081.4 04-28-23:59:25"/>
    <s v="BurninThruBridges"/>
    <n v="0"/>
    <n v="0"/>
    <n v="1"/>
    <n v="0"/>
    <x v="2"/>
    <n v="81"/>
    <n v="204800"/>
    <n v="0.39550800000000003"/>
    <n v="2.5283950000000002"/>
    <n v="5189"/>
    <n v="103"/>
    <m/>
    <n v="1117.99"/>
    <n v="4051.45"/>
    <n v="4861.32"/>
    <n v="885.64026081730776"/>
    <n v="488.65843385738788"/>
    <n v="1770.8344545581929"/>
    <n v="2124.8177691031196"/>
    <n v="387.10147927265371"/>
    <n v="89.515333101363197"/>
    <n v="124.10073317095424"/>
    <m/>
    <n v="1"/>
  </r>
  <r>
    <s v="48B6057A1B3CDAD935B0D390299D4F1857104630"/>
    <s v="arg"/>
    <n v="90"/>
    <n v="1524973472"/>
    <n v="1524973472"/>
    <n v="-0.56293334116100002"/>
    <n v="-0.56293334116100002"/>
    <n v="89511"/>
    <n v="9.4050595486599997E-2"/>
    <n v="0"/>
    <x v="6"/>
    <s v="079.0:079.8 04-28-22:44:32"/>
    <s v="arg"/>
    <n v="0"/>
    <n v="0"/>
    <n v="1"/>
    <n v="0"/>
    <x v="2"/>
    <n v="90"/>
    <n v="204800"/>
    <n v="0.43945299999999998"/>
    <n v="2.2755559999999999"/>
    <n v="5046"/>
    <n v="100"/>
    <m/>
    <n v="1117.99"/>
    <n v="4051.45"/>
    <n v="4861.32"/>
    <n v="885.64026081730776"/>
    <n v="488.63615391541362"/>
    <n v="1770.7537149532664"/>
    <n v="2124.7208899472071"/>
    <n v="387.08382972872118"/>
    <n v="89.511251730227201"/>
    <n v="124.09787621115905"/>
    <m/>
    <n v="1"/>
  </r>
  <r>
    <s v="FEFF975A45CBB350D7A59A8BE61A1071A37C52A3"/>
    <s v="torrelay666"/>
    <n v="90"/>
    <n v="1524920273"/>
    <n v="1524920273"/>
    <n v="-0.56298094481299998"/>
    <n v="-0.56298094481299998"/>
    <n v="89501"/>
    <n v="-3.4864893773300001E-2"/>
    <n v="0"/>
    <x v="6"/>
    <s v="075.8:076.6 04-28-07:57:53"/>
    <s v="torrelay666"/>
    <n v="0"/>
    <n v="0"/>
    <n v="1"/>
    <n v="0"/>
    <x v="2"/>
    <n v="90"/>
    <n v="204800"/>
    <n v="0.43945299999999998"/>
    <n v="2.2755559999999999"/>
    <n v="5051"/>
    <n v="101"/>
    <m/>
    <n v="1117.99"/>
    <n v="4051.45"/>
    <n v="4861.32"/>
    <n v="885.64026081730776"/>
    <n v="488.58293350851415"/>
    <n v="1770.5608511373712"/>
    <n v="2124.4894733616666"/>
    <n v="387.04167001794809"/>
    <n v="89.501502502297598"/>
    <n v="124.09105175160832"/>
    <m/>
    <n v="1"/>
  </r>
  <r>
    <s v="62A34596A8DA476A52E83AD1E500052E15F848A0"/>
    <s v="Unnamed"/>
    <n v="89"/>
    <n v="1525006228"/>
    <n v="1525006228"/>
    <n v="-0.56415478958900001"/>
    <n v="-0.56415478958900001"/>
    <n v="89261"/>
    <n v="-5.61341130551E-2"/>
    <n v="0"/>
    <x v="6"/>
    <s v="075.0:075.8 04-29-07:50:28"/>
    <s v="Unnamed"/>
    <n v="0"/>
    <n v="0"/>
    <n v="1"/>
    <n v="0"/>
    <x v="2"/>
    <n v="101"/>
    <n v="204800"/>
    <n v="0.49316399999999999"/>
    <n v="2.0277229999999999"/>
    <n v="4866"/>
    <n v="97"/>
    <m/>
    <n v="1117.99"/>
    <n v="4051.45"/>
    <n v="4861.32"/>
    <n v="885.64026081730776"/>
    <n v="487.27058678739388"/>
    <n v="1765.8050777196459"/>
    <n v="2118.7830382752022"/>
    <n v="386.00206582437244"/>
    <n v="89.261099092172799"/>
    <n v="123.92276936452096"/>
    <m/>
    <n v="1"/>
  </r>
  <r>
    <s v="ACF906E4F6F075495785BC3748F682DBE6671642"/>
    <s v="arg"/>
    <n v="89"/>
    <n v="1525006228"/>
    <n v="1525006228"/>
    <n v="-0.56541999970900003"/>
    <n v="-0.56541999970900003"/>
    <n v="89001"/>
    <n v="-5.79414748562E-2"/>
    <n v="0"/>
    <x v="6"/>
    <s v="075.0:075.8 04-29-07:50:28"/>
    <s v="arg"/>
    <n v="0"/>
    <n v="0"/>
    <n v="1"/>
    <n v="0"/>
    <x v="2"/>
    <n v="101"/>
    <n v="204800"/>
    <n v="0.49316399999999999"/>
    <n v="2.0277229999999999"/>
    <n v="4869"/>
    <n v="97"/>
    <m/>
    <n v="1117.99"/>
    <n v="4051.45"/>
    <n v="4861.32"/>
    <n v="885.64026081730776"/>
    <n v="485.85609452533504"/>
    <n v="1760.6791421789717"/>
    <n v="2112.6324470146437"/>
    <n v="384.8815448037069"/>
    <n v="89.001984059596793"/>
    <n v="123.74138884171775"/>
    <m/>
    <n v="1"/>
  </r>
  <r>
    <s v="3E1A530AA44395261D425899CED3A73AC4EABA7D"/>
    <s v="AsukaWATARAI"/>
    <n v="89"/>
    <n v="1525006228"/>
    <n v="1525006228"/>
    <n v="-0.56593206154300002"/>
    <n v="-0.56593206154300002"/>
    <n v="88897"/>
    <n v="-6.2688575762400001E-2"/>
    <n v="0"/>
    <x v="6"/>
    <s v="075.0:075.8 04-29-07:50:28"/>
    <s v="AsukaWATARAI"/>
    <n v="0"/>
    <n v="0"/>
    <n v="1"/>
    <n v="0"/>
    <x v="2"/>
    <n v="102"/>
    <n v="204800"/>
    <n v="0.49804700000000002"/>
    <n v="2.0078429999999998"/>
    <n v="4854"/>
    <n v="97"/>
    <m/>
    <n v="1117.99"/>
    <n v="4051.45"/>
    <n v="4861.32"/>
    <n v="885.64026081730776"/>
    <n v="485.28361451554139"/>
    <n v="1758.6045492616124"/>
    <n v="2110.1431505797832"/>
    <n v="384.42804222748856"/>
    <n v="88.897113795993604"/>
    <n v="123.66797965719552"/>
    <m/>
    <n v="1"/>
  </r>
  <r>
    <s v="E8C12DFDA3AEB6B4FC9005F7C7D407E6F78C9812"/>
    <s v="schimkus"/>
    <n v="63"/>
    <n v="1524969560"/>
    <n v="1524969560"/>
    <n v="-0.76292984210799997"/>
    <n v="-0.76292984210799997"/>
    <n v="62874"/>
    <n v="1.58079382607E-2"/>
    <n v="0"/>
    <x v="7"/>
    <s v="089.4:090.2 04-28-21:39:20"/>
    <s v="schimkus"/>
    <n v="0"/>
    <n v="0"/>
    <n v="1"/>
    <n v="0"/>
    <x v="2"/>
    <n v="63"/>
    <n v="265216"/>
    <n v="0.237542"/>
    <n v="4.209778"/>
    <n v="5704"/>
    <n v="114"/>
    <m/>
    <n v="1117.99"/>
    <n v="4051.45"/>
    <n v="4861.32"/>
    <n v="509.99709399477808"/>
    <n v="265.04206582167711"/>
    <n v="960.47789119154345"/>
    <n v="1152.4738999635376"/>
    <n v="120.90509159780322"/>
    <n v="62.874798995484682"/>
    <n v="123.57715929683928"/>
    <m/>
    <n v="1"/>
  </r>
  <r>
    <s v="D8B1907F5C61B2AB05B9BF297FA3A3180645394D"/>
    <s v="rafiki"/>
    <n v="89"/>
    <n v="1524977965"/>
    <n v="1524977965"/>
    <n v="-0.56664047002600004"/>
    <n v="-0.56664047002600004"/>
    <n v="88752"/>
    <n v="-1.59147128222E-2"/>
    <n v="0"/>
    <x v="6"/>
    <s v="080.6:081.4 04-28-23:59:25"/>
    <s v="rafiki"/>
    <n v="0"/>
    <n v="0"/>
    <n v="1"/>
    <n v="0"/>
    <x v="2"/>
    <n v="89"/>
    <n v="204800"/>
    <n v="0.43457000000000001"/>
    <n v="2.3011240000000002"/>
    <n v="5064"/>
    <n v="101"/>
    <m/>
    <n v="1117.99"/>
    <n v="4051.45"/>
    <n v="4861.32"/>
    <n v="885.64026081730776"/>
    <n v="484.49162091563221"/>
    <n v="1755.7344677131621"/>
    <n v="2106.6993502532055"/>
    <n v="383.80064715383924"/>
    <n v="88.752031738675186"/>
    <n v="123.56642221707264"/>
    <m/>
    <n v="1"/>
  </r>
  <r>
    <s v="655303DAEBC479C875D2330D660B17EE8871E348"/>
    <s v="Unnamed"/>
    <n v="89"/>
    <n v="1524963785"/>
    <n v="1524963785"/>
    <n v="-0.56699268455200003"/>
    <n v="-0.56699268455200003"/>
    <n v="88679"/>
    <n v="-3.3394749294199999E-2"/>
    <n v="0"/>
    <x v="6"/>
    <s v="075.8:076.6 04-28-20:03:05"/>
    <s v="Unnamed"/>
    <n v="0"/>
    <n v="0"/>
    <n v="1"/>
    <n v="0"/>
    <x v="2"/>
    <n v="89"/>
    <n v="204800"/>
    <n v="0.43457000000000001"/>
    <n v="2.3011240000000002"/>
    <n v="5062"/>
    <n v="101"/>
    <m/>
    <n v="1117.99"/>
    <n v="4051.45"/>
    <n v="4861.32"/>
    <n v="885.64026081730776"/>
    <n v="484.09784859770951"/>
    <n v="1754.3074881717994"/>
    <n v="2104.9871227336712"/>
    <n v="383.48871178916897"/>
    <n v="88.679898203750383"/>
    <n v="123.51592874262529"/>
    <m/>
    <n v="1"/>
  </r>
  <r>
    <s v="FBD88ED6B59F8A8D48ECB31C4B65B30182D84750"/>
    <s v="arg"/>
    <n v="89"/>
    <n v="1524973472"/>
    <n v="1524973472"/>
    <n v="-0.56745366826800003"/>
    <n v="-0.56745366826800003"/>
    <n v="88585"/>
    <n v="-8.7027966677699995E-3"/>
    <n v="0"/>
    <x v="6"/>
    <s v="079.0:079.8 04-28-22:44:32"/>
    <s v="arg"/>
    <n v="0"/>
    <n v="0"/>
    <n v="1"/>
    <n v="0"/>
    <x v="2"/>
    <n v="89"/>
    <n v="204800"/>
    <n v="0.43457000000000001"/>
    <n v="2.3011240000000002"/>
    <n v="5063"/>
    <n v="101"/>
    <m/>
    <n v="1117.99"/>
    <n v="4051.45"/>
    <n v="4861.32"/>
    <n v="885.64026081730776"/>
    <n v="483.58247341305866"/>
    <n v="1752.4398356956112"/>
    <n v="2102.7461333754059"/>
    <n v="383.08044605069819"/>
    <n v="88.585488738713593"/>
    <n v="123.44984211709952"/>
    <m/>
    <n v="1"/>
  </r>
  <r>
    <s v="3A488C81C5A62AF562D305858D2972630F563217"/>
    <s v="arg"/>
    <n v="89"/>
    <n v="1524981197"/>
    <n v="1524981197"/>
    <n v="-0.56762542019600004"/>
    <n v="-0.56762542019600004"/>
    <n v="88550"/>
    <n v="4.8459148864600003E-2"/>
    <n v="0"/>
    <x v="6"/>
    <s v="081.4:082.2 04-29-00:53:17"/>
    <s v="arg"/>
    <n v="0"/>
    <n v="0"/>
    <n v="1"/>
    <n v="0"/>
    <x v="2"/>
    <n v="89"/>
    <n v="204800"/>
    <n v="0.43457000000000001"/>
    <n v="2.3011240000000002"/>
    <n v="5061"/>
    <n v="101"/>
    <m/>
    <n v="1117.99"/>
    <n v="4051.45"/>
    <n v="4861.32"/>
    <n v="885.64026081730776"/>
    <n v="483.3904564750739"/>
    <n v="1751.7439913469157"/>
    <n v="2101.9111922927809"/>
    <n v="382.92833562838837"/>
    <n v="88.550313943859194"/>
    <n v="123.42521976070142"/>
    <m/>
    <n v="1"/>
  </r>
  <r>
    <s v="CAA9A5B83F09EFB28B7723A7B8919350678EFC38"/>
    <s v="arg"/>
    <n v="88"/>
    <n v="1525006228"/>
    <n v="1525006228"/>
    <n v="-0.56983494079800001"/>
    <n v="-0.56983494079800001"/>
    <n v="88097"/>
    <n v="-7.5400341764500001E-2"/>
    <n v="0"/>
    <x v="6"/>
    <s v="075.0:075.8 04-29-07:50:28"/>
    <s v="arg"/>
    <n v="0"/>
    <n v="0"/>
    <n v="1"/>
    <n v="0"/>
    <x v="2"/>
    <n v="104"/>
    <n v="204800"/>
    <n v="0.50781200000000004"/>
    <n v="1.969231"/>
    <n v="4836"/>
    <n v="96"/>
    <m/>
    <n v="1117.99"/>
    <n v="4051.45"/>
    <n v="4861.32"/>
    <n v="885.64026081730776"/>
    <n v="480.92023453724397"/>
    <n v="1742.7922291039429"/>
    <n v="2091.1700055998663"/>
    <n v="380.97149522615189"/>
    <n v="88.097804124569592"/>
    <n v="123.10846288719873"/>
    <m/>
    <n v="1"/>
  </r>
  <r>
    <s v="D7072790E0A6CBD1E6B0E65E195CBE722D8F7B10"/>
    <s v="L1ttl3Fr33d0m"/>
    <n v="88"/>
    <n v="1524977965"/>
    <n v="1524977965"/>
    <n v="-0.56996019878000004"/>
    <n v="-0.56996019878000004"/>
    <n v="88072"/>
    <n v="4.8127747611199999E-2"/>
    <n v="0"/>
    <x v="6"/>
    <s v="080.6:081.4 04-28-23:59:25"/>
    <s v="L1ttl3Fr33d0m"/>
    <n v="0"/>
    <n v="0"/>
    <n v="1"/>
    <n v="0"/>
    <x v="2"/>
    <n v="88"/>
    <n v="204800"/>
    <n v="0.42968800000000001"/>
    <n v="2.3272729999999999"/>
    <n v="5080"/>
    <n v="101"/>
    <m/>
    <n v="1117.99"/>
    <n v="4051.45"/>
    <n v="4861.32"/>
    <n v="885.64026081730776"/>
    <n v="480.78019736594774"/>
    <n v="1742.2847526527687"/>
    <n v="2090.5610864668101"/>
    <n v="380.86056171430397"/>
    <n v="88.072151289855995"/>
    <n v="123.09050590289921"/>
    <m/>
    <n v="1"/>
  </r>
  <r>
    <s v="C8760681ADE811993107CEF27B226B4C4AAFA097"/>
    <s v="arg"/>
    <n v="88"/>
    <n v="1524963785"/>
    <n v="1524963785"/>
    <n v="-0.570200535959"/>
    <n v="-0.570200535959"/>
    <n v="88022"/>
    <n v="-3.8395244799799999E-2"/>
    <n v="0"/>
    <x v="6"/>
    <s v="075.8:076.6 04-28-20:03:05"/>
    <s v="arg"/>
    <n v="0"/>
    <n v="0"/>
    <n v="1"/>
    <n v="0"/>
    <x v="2"/>
    <n v="88"/>
    <n v="204800"/>
    <n v="0.42968800000000001"/>
    <n v="2.3272729999999999"/>
    <n v="5075"/>
    <n v="101"/>
    <m/>
    <n v="1117.99"/>
    <n v="4051.45"/>
    <n v="4861.32"/>
    <n v="885.64026081730776"/>
    <n v="480.51150280319757"/>
    <n v="1741.3110385889095"/>
    <n v="2089.3927305317939"/>
    <n v="380.64770943241035"/>
    <n v="88.022930235596789"/>
    <n v="123.05605116491776"/>
    <m/>
    <n v="1"/>
  </r>
  <r>
    <s v="AA66B564CBB98FEB2283BBFC21FC503B92C61E58"/>
    <s v="deepthought"/>
    <n v="88"/>
    <n v="1525006228"/>
    <n v="1525006228"/>
    <n v="-0.57046164334100002"/>
    <n v="-0.57046164334100002"/>
    <n v="87969"/>
    <n v="-8.0197270919000002E-2"/>
    <n v="0"/>
    <x v="6"/>
    <s v="075.0:075.8 04-29-07:50:28"/>
    <s v="deepthought"/>
    <n v="0"/>
    <n v="0"/>
    <n v="1"/>
    <n v="0"/>
    <x v="2"/>
    <n v="104"/>
    <n v="204800"/>
    <n v="0.50781200000000004"/>
    <n v="1.969231"/>
    <n v="4838"/>
    <n v="96"/>
    <m/>
    <n v="1117.99"/>
    <n v="4051.45"/>
    <n v="4861.32"/>
    <n v="885.64026081730776"/>
    <n v="480.21958736119541"/>
    <n v="1740.2531750861053"/>
    <n v="2088.1234039935298"/>
    <n v="380.4164622225145"/>
    <n v="87.969455443763195"/>
    <n v="123.01861881063424"/>
    <m/>
    <n v="1"/>
  </r>
  <r>
    <s v="240E15C68A92CB83F7225962089B50A4EAC937A4"/>
    <s v="arg"/>
    <n v="88"/>
    <n v="1524977965"/>
    <n v="1524977965"/>
    <n v="-0.57142912783699995"/>
    <n v="-0.57142912783699995"/>
    <n v="87771"/>
    <n v="0.130847347557"/>
    <n v="0"/>
    <x v="6"/>
    <s v="080.6:081.4 04-28-23:59:25"/>
    <s v="arg"/>
    <n v="0"/>
    <n v="0"/>
    <n v="1"/>
    <n v="0"/>
    <x v="2"/>
    <n v="88"/>
    <n v="204800"/>
    <n v="0.42968800000000001"/>
    <n v="2.3272729999999999"/>
    <n v="5076"/>
    <n v="101"/>
    <m/>
    <n v="1117.99"/>
    <n v="4051.45"/>
    <n v="4861.32"/>
    <n v="885.64026081730776"/>
    <n v="479.13794936951246"/>
    <n v="1736.3334600247865"/>
    <n v="2083.4201522634353"/>
    <n v="379.55961900114045"/>
    <n v="87.771314618982402"/>
    <n v="122.87992023328771"/>
    <m/>
    <n v="1"/>
  </r>
  <r>
    <s v="B918EB3FA4D03A4F9F632AA17F217A6C04044EF7"/>
    <s v="TranTor"/>
    <n v="88"/>
    <n v="1523531473"/>
    <n v="1523531473"/>
    <n v="-0.57143438705000005"/>
    <n v="-0.57143438705000005"/>
    <n v="87770"/>
    <n v="6.7440827948599999E-2"/>
    <n v="0"/>
    <x v="6"/>
    <s v="082.1:082.9 04-12-06:11:13"/>
    <s v="TranTor"/>
    <n v="0"/>
    <n v="0"/>
    <n v="1"/>
    <n v="0"/>
    <x v="2"/>
    <n v="88"/>
    <n v="204800"/>
    <n v="0.42968800000000001"/>
    <n v="2.3272729999999999"/>
    <n v="5079"/>
    <n v="101"/>
    <m/>
    <n v="1117.99"/>
    <n v="4051.45"/>
    <n v="4861.32"/>
    <n v="885.64026081730776"/>
    <n v="479.13206962197046"/>
    <n v="1736.3121525862773"/>
    <n v="2083.3945855460938"/>
    <n v="379.55496123036733"/>
    <n v="87.770237532159982"/>
    <n v="122.87916627251199"/>
    <m/>
    <n v="1"/>
  </r>
  <r>
    <s v="2DE9F85F9419513CAD09BBA304AF71BDECCF126B"/>
    <s v="leprechaun"/>
    <n v="88"/>
    <n v="1524977965"/>
    <n v="1524977965"/>
    <n v="-0.57186955197400002"/>
    <n v="-0.57186955197400002"/>
    <n v="87681"/>
    <n v="3.1764456403999997E-2"/>
    <n v="0"/>
    <x v="6"/>
    <s v="080.6:081.4 04-28-23:59:25"/>
    <s v="leprechaun"/>
    <n v="0"/>
    <n v="0"/>
    <n v="1"/>
    <n v="0"/>
    <x v="2"/>
    <n v="88"/>
    <n v="204800"/>
    <n v="0.42968800000000001"/>
    <n v="2.3272729999999999"/>
    <n v="5078"/>
    <n v="101"/>
    <m/>
    <n v="1117.99"/>
    <n v="4051.45"/>
    <n v="4861.32"/>
    <n v="885.64026081730776"/>
    <n v="478.64555958858773"/>
    <n v="1734.5491036549374"/>
    <n v="2081.2791095977541"/>
    <n v="379.16956165357743"/>
    <n v="87.68111575572479"/>
    <n v="122.81678102900737"/>
    <m/>
    <n v="1"/>
  </r>
  <r>
    <s v="BBEFB51EB55EFA1C5382C6C846C065BF28606187"/>
    <s v="arg"/>
    <n v="88"/>
    <n v="1524973472"/>
    <n v="1524973472"/>
    <n v="-0.572363722952"/>
    <n v="-0.572363722952"/>
    <n v="87579"/>
    <n v="1.5411567765800001E-2"/>
    <n v="0"/>
    <x v="6"/>
    <s v="079.0:079.8 04-28-22:44:32"/>
    <s v="arg"/>
    <n v="0"/>
    <n v="0"/>
    <n v="1"/>
    <n v="0"/>
    <x v="2"/>
    <n v="88"/>
    <n v="204800"/>
    <n v="0.42968800000000001"/>
    <n v="2.3272729999999999"/>
    <n v="5074"/>
    <n v="101"/>
    <m/>
    <n v="1117.99"/>
    <n v="4051.45"/>
    <n v="4861.32"/>
    <n v="885.64026081730776"/>
    <n v="478.09308137689351"/>
    <n v="1732.5469946461196"/>
    <n v="2078.876786338983"/>
    <n v="378.73190393973323"/>
    <n v="87.579909539430403"/>
    <n v="122.74593667760128"/>
    <m/>
    <n v="1"/>
  </r>
  <r>
    <s v="02AB1B806C23CE00BC05C54E9BE7C1F01A6A808E"/>
    <s v="rwxrwxrwx"/>
    <n v="88"/>
    <n v="1524984900"/>
    <n v="1524984900"/>
    <n v="-0.57240810538300002"/>
    <n v="-0.57240810538300002"/>
    <n v="87570"/>
    <n v="5.6157452969499998E-2"/>
    <n v="0"/>
    <x v="6"/>
    <s v="082.2:083.0 04-29-01:55:00"/>
    <s v="rwxrwxrwx"/>
    <n v="0"/>
    <n v="0"/>
    <n v="1"/>
    <n v="0"/>
    <x v="2"/>
    <n v="88"/>
    <n v="204800"/>
    <n v="0.42968800000000001"/>
    <n v="2.3272729999999999"/>
    <n v="5073"/>
    <n v="101"/>
    <m/>
    <n v="1117.99"/>
    <n v="4051.45"/>
    <n v="4861.32"/>
    <n v="885.64026081730776"/>
    <n v="478.0434622628598"/>
    <n v="1732.3671814460445"/>
    <n v="2078.6610291395141"/>
    <n v="378.69259707196665"/>
    <n v="87.570820017561587"/>
    <n v="122.73957401229313"/>
    <m/>
    <n v="1"/>
  </r>
  <r>
    <s v="3E3AFAF9EEE5D85F1EED644A76CDFD73F7891E7A"/>
    <s v="serpent"/>
    <n v="88"/>
    <n v="1524973472"/>
    <n v="1524973472"/>
    <n v="-0.572512434791"/>
    <n v="-0.572512434791"/>
    <n v="87549"/>
    <n v="1.6556202582800002E-2"/>
    <n v="0"/>
    <x v="6"/>
    <s v="079.0:079.8 04-28-22:44:32"/>
    <s v="serpent"/>
    <n v="0"/>
    <n v="0"/>
    <n v="1"/>
    <n v="0"/>
    <x v="2"/>
    <n v="93"/>
    <n v="204800"/>
    <n v="0.45410200000000001"/>
    <n v="2.2021510000000002"/>
    <n v="5008"/>
    <n v="100"/>
    <m/>
    <n v="1117.99"/>
    <n v="4051.45"/>
    <n v="4861.32"/>
    <n v="885.64026081730776"/>
    <n v="477.92682302800989"/>
    <n v="1731.944496066003"/>
    <n v="2078.1538505018157"/>
    <n v="378.60019874785462"/>
    <n v="87.549453354803205"/>
    <n v="122.72461734836224"/>
    <m/>
    <n v="1"/>
  </r>
  <r>
    <s v="10A9C1EC3BCC85C209767E374D93A6CFF5F22CA2"/>
    <s v="MuddyMouse"/>
    <n v="87"/>
    <n v="1524999455"/>
    <n v="1524999455"/>
    <n v="-0.57460529726200005"/>
    <n v="-0.57460529726200005"/>
    <n v="87120"/>
    <n v="-0.19708765276699999"/>
    <n v="0"/>
    <x v="4"/>
    <s v="069.9:070.7 04-29-05:57:35"/>
    <s v="MuddyMouse"/>
    <n v="0"/>
    <n v="0"/>
    <n v="1"/>
    <n v="0"/>
    <x v="2"/>
    <n v="87"/>
    <n v="204800"/>
    <n v="0.42480499999999999"/>
    <n v="2.3540230000000002"/>
    <n v="5090"/>
    <n v="101"/>
    <m/>
    <n v="1117.99"/>
    <n v="4051.45"/>
    <n v="4861.32"/>
    <n v="2386.3111194805197"/>
    <n v="475.58702371405656"/>
    <n v="1723.4653684078698"/>
    <n v="2067.9797763142938"/>
    <n v="1015.1241093117995"/>
    <n v="87.120835120742385"/>
    <n v="122.42458458451968"/>
    <m/>
    <n v="1"/>
  </r>
  <r>
    <s v="E60C434E85B56539010DC447481FBF62C97976FF"/>
    <s v="pitorpitorapuddycat"/>
    <n v="87"/>
    <n v="1524966613"/>
    <n v="1524966613"/>
    <n v="-0.57469901062200002"/>
    <n v="-0.57469901062200002"/>
    <n v="87101"/>
    <n v="-3.00302831205E-2"/>
    <n v="0"/>
    <x v="6"/>
    <s v="076.6:077.4 04-28-20:50:13"/>
    <s v="pitorpitorapuddycat"/>
    <n v="0"/>
    <n v="0"/>
    <n v="1"/>
    <n v="0"/>
    <x v="2"/>
    <n v="87"/>
    <n v="204800"/>
    <n v="0.42480499999999999"/>
    <n v="2.3540230000000002"/>
    <n v="5089"/>
    <n v="101"/>
    <m/>
    <n v="1117.99"/>
    <n v="4051.45"/>
    <n v="4861.32"/>
    <n v="885.64026081730776"/>
    <n v="475.4822531147102"/>
    <n v="1723.0856934154979"/>
    <n v="2067.5242056830589"/>
    <n v="376.66367915859092"/>
    <n v="87.101642624614399"/>
    <n v="122.4111498372301"/>
    <m/>
    <n v="1"/>
  </r>
  <r>
    <s v="84D7AEBD29BC88857E977B87145929A08E25C8D0"/>
    <s v="arg"/>
    <n v="87"/>
    <n v="1524975801"/>
    <n v="1524975801"/>
    <n v="-0.574754853801"/>
    <n v="-0.574754853801"/>
    <n v="87090"/>
    <n v="9.1229942037600001E-2"/>
    <n v="0"/>
    <x v="6"/>
    <s v="079.8:080.6 04-28-23:23:20"/>
    <s v="arg"/>
    <n v="0"/>
    <n v="0"/>
    <n v="1"/>
    <n v="0"/>
    <x v="2"/>
    <n v="87"/>
    <n v="204800"/>
    <n v="0.42480499999999999"/>
    <n v="2.3540230000000002"/>
    <n v="5094"/>
    <n v="101"/>
    <m/>
    <n v="1117.99"/>
    <n v="4051.45"/>
    <n v="4861.32"/>
    <n v="885.64026081730776"/>
    <n v="475.41982099902003"/>
    <n v="1722.8594475679386"/>
    <n v="2067.2527341201226"/>
    <n v="376.61422219097653"/>
    <n v="87.090205941555212"/>
    <n v="122.40314415908865"/>
    <m/>
    <n v="1"/>
  </r>
  <r>
    <s v="9897D43379B02865416EC09C29F412C25407EF00"/>
    <s v="arg"/>
    <n v="87"/>
    <n v="1524963785"/>
    <n v="1524963785"/>
    <n v="-0.574846594333"/>
    <n v="-0.574846594333"/>
    <n v="87071"/>
    <n v="-3.6566842029399999E-2"/>
    <n v="0"/>
    <x v="6"/>
    <s v="075.8:076.6 04-28-20:03:05"/>
    <s v="arg"/>
    <n v="0"/>
    <n v="0"/>
    <n v="1"/>
    <n v="0"/>
    <x v="2"/>
    <n v="87"/>
    <n v="204800"/>
    <n v="0.42480499999999999"/>
    <n v="2.3540230000000002"/>
    <n v="5095"/>
    <n v="101"/>
    <m/>
    <n v="1117.99"/>
    <n v="4051.45"/>
    <n v="4861.32"/>
    <n v="885.64026081730776"/>
    <n v="475.31725600164935"/>
    <n v="1722.4877653895671"/>
    <n v="2066.8067540371003"/>
    <n v="376.53297308228855"/>
    <n v="87.071417480601596"/>
    <n v="122.38999223642112"/>
    <m/>
    <n v="1"/>
  </r>
  <r>
    <s v="4D1DBA3F71FC7AD03C7E6EE7014AFA610EF00152"/>
    <s v="Bucefalo"/>
    <n v="87"/>
    <n v="1524966613"/>
    <n v="1524966613"/>
    <n v="-0.57516897944500001"/>
    <n v="-0.57516897944500001"/>
    <n v="87005"/>
    <n v="-3.3114727222100002E-2"/>
    <n v="0"/>
    <x v="6"/>
    <s v="076.6:077.4 04-28-20:50:13"/>
    <s v="Bucefalo"/>
    <n v="0"/>
    <n v="0"/>
    <n v="1"/>
    <n v="0"/>
    <x v="2"/>
    <n v="87"/>
    <n v="204800"/>
    <n v="0.42480499999999999"/>
    <n v="2.3540230000000002"/>
    <n v="5091"/>
    <n v="101"/>
    <m/>
    <n v="1117.99"/>
    <n v="4051.45"/>
    <n v="4861.32"/>
    <n v="885.64026081730776"/>
    <n v="474.95683267028443"/>
    <n v="1721.1816382275547"/>
    <n v="2065.2395368444322"/>
    <n v="376.24745584761325"/>
    <n v="87.00539300966399"/>
    <n v="122.34377510676482"/>
    <m/>
    <n v="1"/>
  </r>
  <r>
    <s v="6ADF40DB430248201F7AA0784377796A33AEE2D5"/>
    <s v="arg"/>
    <n v="87"/>
    <n v="1524963785"/>
    <n v="1524963785"/>
    <n v="-0.575726845303"/>
    <n v="-0.575726845303"/>
    <n v="86891"/>
    <n v="-4.9325222896500001E-2"/>
    <n v="0"/>
    <x v="6"/>
    <s v="075.8:076.6 04-28-20:03:05"/>
    <s v="arg"/>
    <n v="0"/>
    <n v="0"/>
    <n v="1"/>
    <n v="0"/>
    <x v="2"/>
    <n v="87"/>
    <n v="204800"/>
    <n v="0.42480499999999999"/>
    <n v="2.3540230000000002"/>
    <n v="5092"/>
    <n v="101"/>
    <m/>
    <n v="1117.99"/>
    <n v="4051.45"/>
    <n v="4861.32"/>
    <n v="885.64026081730776"/>
    <n v="474.33314421969902"/>
    <n v="1718.9214725971606"/>
    <n v="2062.5275723916197"/>
    <n v="375.75338738363303"/>
    <n v="86.891142081945603"/>
    <n v="122.26379945736194"/>
    <m/>
    <n v="1"/>
  </r>
  <r>
    <s v="9CED9A02846592B3B1CEDF0D613760501E3B2927"/>
    <s v="Hyperloop"/>
    <n v="87"/>
    <n v="1524971186"/>
    <n v="1524971186"/>
    <n v="-0.57691994601999996"/>
    <n v="-0.57691994601999996"/>
    <n v="86646"/>
    <n v="5.8481224362799998E-3"/>
    <n v="0"/>
    <x v="6"/>
    <s v="078.2:079.0 04-28-22:06:26"/>
    <s v="Hyperloop"/>
    <n v="0"/>
    <n v="0"/>
    <n v="1"/>
    <n v="0"/>
    <x v="2"/>
    <n v="87"/>
    <n v="204800"/>
    <n v="0.42480499999999999"/>
    <n v="2.3540230000000002"/>
    <n v="5093"/>
    <n v="101"/>
    <m/>
    <n v="1117.99"/>
    <n v="4051.45"/>
    <n v="4861.32"/>
    <n v="885.64026081730776"/>
    <n v="472.99926954910023"/>
    <n v="1714.087684697271"/>
    <n v="2056.7275280140539"/>
    <n v="374.69672935344789"/>
    <n v="86.646795055104008"/>
    <n v="122.09275653857281"/>
    <m/>
    <n v="1"/>
  </r>
  <r>
    <s v="C4C34D043D979932C7362DC430B362B2810E488E"/>
    <s v="arg"/>
    <n v="86"/>
    <n v="1524984900"/>
    <n v="1524984900"/>
    <n v="-0.57896415547900004"/>
    <n v="-0.57896415547900004"/>
    <n v="86228"/>
    <n v="5.9703855457299997E-2"/>
    <n v="0"/>
    <x v="6"/>
    <s v="082.2:083.0 04-29-01:55:00"/>
    <s v="arg"/>
    <n v="0"/>
    <n v="0"/>
    <n v="1"/>
    <n v="0"/>
    <x v="2"/>
    <n v="86"/>
    <n v="204800"/>
    <n v="0.41992200000000002"/>
    <n v="2.3813949999999999"/>
    <n v="5102"/>
    <n v="102"/>
    <m/>
    <n v="1117.99"/>
    <n v="4051.45"/>
    <n v="4861.32"/>
    <n v="885.64026081730776"/>
    <n v="470.71386381603276"/>
    <n v="1705.8056722846052"/>
    <n v="2046.7899716868274"/>
    <n v="372.88629515501384"/>
    <n v="86.228140957900791"/>
    <n v="121.79969867053055"/>
    <m/>
    <n v="1"/>
  </r>
  <r>
    <s v="A01DE47D33833563872DF8A036DA5838AD5BE188"/>
    <s v="Unnamed"/>
    <n v="86"/>
    <n v="1524966613"/>
    <n v="1524966613"/>
    <n v="-0.57939430307600004"/>
    <n v="-0.57939430307600004"/>
    <n v="86140"/>
    <n v="-3.2179326682799998E-2"/>
    <n v="0"/>
    <x v="6"/>
    <s v="076.6:077.4 04-28-20:50:13"/>
    <s v="Unnamed"/>
    <n v="0"/>
    <n v="0"/>
    <n v="1"/>
    <n v="0"/>
    <x v="2"/>
    <n v="86"/>
    <n v="204800"/>
    <n v="0.41992200000000002"/>
    <n v="2.3813949999999999"/>
    <n v="5104"/>
    <n v="102"/>
    <m/>
    <n v="1117.99"/>
    <n v="4051.45"/>
    <n v="4861.32"/>
    <n v="885.64026081730776"/>
    <n v="470.23296310406272"/>
    <n v="1704.0629508027396"/>
    <n v="2044.6988865705794"/>
    <n v="372.5053391250168"/>
    <n v="86.140046730035195"/>
    <n v="121.73803271102466"/>
    <m/>
    <n v="1"/>
  </r>
  <r>
    <s v="76A2D045F8DBD390441EA5ED533F213B04789300"/>
    <s v="arg"/>
    <n v="86"/>
    <n v="1524971186"/>
    <n v="1524971186"/>
    <n v="-0.58043262221699998"/>
    <n v="-0.58043262221699998"/>
    <n v="85927"/>
    <n v="-4.1974554849600002E-3"/>
    <n v="0"/>
    <x v="6"/>
    <s v="078.2:079.0 04-28-22:06:26"/>
    <s v="arg"/>
    <n v="0"/>
    <n v="0"/>
    <n v="1"/>
    <n v="0"/>
    <x v="2"/>
    <n v="86"/>
    <n v="204800"/>
    <n v="0.41992200000000002"/>
    <n v="2.3813949999999999"/>
    <n v="5105"/>
    <n v="102"/>
    <m/>
    <n v="1117.99"/>
    <n v="4051.45"/>
    <n v="4861.32"/>
    <n v="885.64026081730776"/>
    <n v="469.0721326876162"/>
    <n v="1699.8562527189354"/>
    <n v="2039.6512849640535"/>
    <n v="371.58576189017003"/>
    <n v="85.927398969958404"/>
    <n v="121.58917927897089"/>
    <m/>
    <n v="1"/>
  </r>
  <r>
    <s v="1EF2DA4097EFDD315D0BE1ECDEBD6382A85D47DE"/>
    <s v="default"/>
    <n v="33"/>
    <n v="1524936280"/>
    <n v="1524936280"/>
    <n v="-0.88964838041899996"/>
    <n v="-0.88964838041899996"/>
    <n v="32966"/>
    <n v="9.7061270247900001E-3"/>
    <n v="0"/>
    <x v="7"/>
    <s v="094.8:095.6 04-28-12:24:40"/>
    <s v="default"/>
    <n v="0"/>
    <n v="0"/>
    <n v="1"/>
    <n v="0"/>
    <x v="2"/>
    <n v="30"/>
    <n v="322053"/>
    <n v="9.3151999999999999E-2"/>
    <n v="10.735099999999999"/>
    <n v="6230"/>
    <n v="124"/>
    <m/>
    <n v="1117.99"/>
    <n v="4051.45"/>
    <n v="4861.32"/>
    <n v="509.99709399477808"/>
    <n v="123.37200717536223"/>
    <n v="447.08406915144258"/>
    <n v="536.45453530150712"/>
    <n v="56.279005303927271"/>
    <n v="35.539070140919812"/>
    <n v="121.49324909864386"/>
    <m/>
    <n v="1"/>
  </r>
  <r>
    <s v="E2B43C2A252A45E4B925D607B2F370CE55E388DB"/>
    <s v="sangdrax"/>
    <n v="61"/>
    <n v="1524975637"/>
    <n v="1524975637"/>
    <n v="-0.76703759234500002"/>
    <n v="-0.76703759234500002"/>
    <n v="61069"/>
    <n v="-5.1646412231700002E-2"/>
    <n v="0"/>
    <x v="7"/>
    <s v="091.0:091.8 04-28-23:20:37"/>
    <s v="sangdrax"/>
    <n v="0"/>
    <n v="0"/>
    <n v="1"/>
    <n v="0"/>
    <x v="2"/>
    <n v="54"/>
    <n v="262144"/>
    <n v="0.20599400000000001"/>
    <n v="4.8545189999999998"/>
    <n v="5802"/>
    <n v="116"/>
    <m/>
    <n v="1117.99"/>
    <n v="4051.45"/>
    <n v="4861.32"/>
    <n v="509.99709399477808"/>
    <n v="260.44964213421343"/>
    <n v="943.83554649384962"/>
    <n v="1132.5048115814045"/>
    <n v="118.81015091407683"/>
    <n v="61.069697392312314"/>
    <n v="121.39198817461863"/>
    <m/>
    <n v="1"/>
  </r>
  <r>
    <s v="985F680731984C7AD17DCC0BD18403AFCF42CE0C"/>
    <s v="JubJubTeam32"/>
    <n v="86"/>
    <n v="1524966613"/>
    <n v="1524966613"/>
    <n v="-0.581924499712"/>
    <n v="-0.581924499712"/>
    <n v="85621"/>
    <n v="-2.1282376351099998E-2"/>
    <n v="0"/>
    <x v="6"/>
    <s v="076.6:077.4 04-28-20:50:13"/>
    <s v="JubJubTeam32"/>
    <n v="0"/>
    <n v="0"/>
    <n v="1"/>
    <n v="0"/>
    <x v="2"/>
    <n v="86"/>
    <n v="204800"/>
    <n v="0.41992200000000002"/>
    <n v="2.3813949999999999"/>
    <n v="5109"/>
    <n v="102"/>
    <m/>
    <n v="1117.99"/>
    <n v="4051.45"/>
    <n v="4861.32"/>
    <n v="885.64026081730776"/>
    <n v="467.40422856698115"/>
    <n v="1693.8119856418175"/>
    <n v="2032.3987910600601"/>
    <n v="370.26449511639078"/>
    <n v="85.621862458982406"/>
    <n v="121.37530372128766"/>
    <m/>
    <n v="1"/>
  </r>
  <r>
    <s v="BADBD1D5364BC4F46A5C17ED4013C989806B5E08"/>
    <s v="voodoomoodoo"/>
    <n v="86"/>
    <n v="1524968613"/>
    <n v="1524968613"/>
    <n v="-0.58231416915500001"/>
    <n v="-0.58231416915500001"/>
    <n v="85542"/>
    <n v="-5.62243932451E-2"/>
    <n v="0"/>
    <x v="6"/>
    <s v="077.4:078.2 04-28-21:23:33"/>
    <s v="voodoomoodoo"/>
    <n v="0"/>
    <n v="0"/>
    <n v="1"/>
    <n v="0"/>
    <x v="2"/>
    <n v="86"/>
    <n v="204800"/>
    <n v="0.41992200000000002"/>
    <n v="2.3813949999999999"/>
    <n v="5110"/>
    <n v="102"/>
    <m/>
    <n v="1117.99"/>
    <n v="4051.45"/>
    <n v="4861.32"/>
    <n v="885.64026081730776"/>
    <n v="466.96858202640152"/>
    <n v="1692.2332593769752"/>
    <n v="2030.5044832034152"/>
    <n v="369.91938816925966"/>
    <n v="85.542058157056005"/>
    <n v="121.3194407099392"/>
    <m/>
    <n v="1"/>
  </r>
  <r>
    <s v="6DA072B246D5B6A7A648ACA1F1F61B673243D556"/>
    <s v="arg"/>
    <n v="86"/>
    <n v="1524977965"/>
    <n v="1524977965"/>
    <n v="-0.58236844873799998"/>
    <n v="-0.58236844873799998"/>
    <n v="85530"/>
    <n v="2.0361706361200001E-2"/>
    <n v="0"/>
    <x v="6"/>
    <s v="080.6:081.4 04-28-23:59:25"/>
    <s v="arg"/>
    <n v="0"/>
    <n v="0"/>
    <n v="1"/>
    <n v="0"/>
    <x v="2"/>
    <n v="86"/>
    <n v="204800"/>
    <n v="0.41992200000000002"/>
    <n v="2.3813949999999999"/>
    <n v="5106"/>
    <n v="102"/>
    <m/>
    <n v="1117.99"/>
    <n v="4051.45"/>
    <n v="4861.32"/>
    <n v="885.64026081730776"/>
    <n v="466.9078979954034"/>
    <n v="1692.01334836043"/>
    <n v="2030.2406127809859"/>
    <n v="369.87131598521455"/>
    <n v="85.53094169845761"/>
    <n v="121.31165918892034"/>
    <m/>
    <n v="1"/>
  </r>
  <r>
    <s v="EDACAC93CDE75FAB816678C42EFB859C11AE9844"/>
    <s v="arg"/>
    <n v="85"/>
    <n v="1524968613"/>
    <n v="1524968613"/>
    <n v="-0.58367776800600002"/>
    <n v="-0.58367776800600002"/>
    <n v="85262"/>
    <n v="-2.6428753554600001E-2"/>
    <n v="0"/>
    <x v="6"/>
    <s v="077.4:078.2 04-28-21:23:33"/>
    <s v="arg"/>
    <n v="0"/>
    <n v="0"/>
    <n v="1"/>
    <n v="0"/>
    <x v="2"/>
    <n v="85"/>
    <n v="204800"/>
    <n v="0.41503899999999999"/>
    <n v="2.4094120000000001"/>
    <n v="5122"/>
    <n v="102"/>
    <m/>
    <n v="1117.99"/>
    <n v="4051.45"/>
    <n v="4861.32"/>
    <n v="885.64026081730776"/>
    <n v="465.44409214697203"/>
    <n v="1686.7087068120911"/>
    <n v="2023.875592837072"/>
    <n v="368.71173012720988"/>
    <n v="85.262793112371185"/>
    <n v="121.12395517865984"/>
    <m/>
    <n v="1"/>
  </r>
  <r>
    <s v="28F21DFD915F2674784EF99BE2189779E537E52E"/>
    <s v="arg"/>
    <n v="85"/>
    <n v="1524971186"/>
    <n v="1524971186"/>
    <n v="-0.58383504653399998"/>
    <n v="-0.58383504653399998"/>
    <n v="85230"/>
    <n v="-1.5226282479499999E-2"/>
    <n v="0"/>
    <x v="6"/>
    <s v="078.2:079.0 04-28-22:06:26"/>
    <s v="arg"/>
    <n v="0"/>
    <n v="0"/>
    <n v="1"/>
    <n v="0"/>
    <x v="2"/>
    <n v="85"/>
    <n v="204800"/>
    <n v="0.41503899999999999"/>
    <n v="2.4094120000000001"/>
    <n v="5119"/>
    <n v="102"/>
    <m/>
    <n v="1117.99"/>
    <n v="4051.45"/>
    <n v="4861.32"/>
    <n v="885.64026081730776"/>
    <n v="465.26825632545336"/>
    <n v="1686.0715007198257"/>
    <n v="2023.1110115833351"/>
    <n v="368.57243793065101"/>
    <n v="85.230582469836804"/>
    <n v="121.10140772888576"/>
    <m/>
    <n v="1"/>
  </r>
  <r>
    <s v="38C8603B3CBD4D10B10AC1A8FADDAD2AB8C7E5C3"/>
    <s v="arg"/>
    <n v="85"/>
    <n v="1524966613"/>
    <n v="1524966613"/>
    <n v="-0.58454533798800001"/>
    <n v="-0.58454533798800001"/>
    <n v="85085"/>
    <n v="-3.7574096305399998E-2"/>
    <n v="0"/>
    <x v="6"/>
    <s v="076.6:077.4 04-28-20:50:13"/>
    <s v="arg"/>
    <n v="0"/>
    <n v="0"/>
    <n v="1"/>
    <n v="0"/>
    <x v="2"/>
    <n v="85"/>
    <n v="204800"/>
    <n v="0.41503899999999999"/>
    <n v="2.4094120000000001"/>
    <n v="5124"/>
    <n v="102"/>
    <m/>
    <n v="1117.99"/>
    <n v="4051.45"/>
    <n v="4861.32"/>
    <n v="885.64026081730776"/>
    <n v="464.4741575827959"/>
    <n v="1683.1937904085173"/>
    <n v="2019.6580575321757"/>
    <n v="367.94337522207411"/>
    <n v="85.085114780057594"/>
    <n v="120.99958034604033"/>
    <m/>
    <n v="1"/>
  </r>
  <r>
    <s v="1710FAF79FC2F93C1F93B9F6D88AB34939408554"/>
    <s v="arg"/>
    <n v="85"/>
    <n v="1524977965"/>
    <n v="1524977965"/>
    <n v="-0.58456547781299995"/>
    <n v="-0.58456547781299995"/>
    <n v="85080"/>
    <n v="4.9135156719799997E-2"/>
    <n v="0"/>
    <x v="6"/>
    <s v="080.6:081.4 04-28-23:59:25"/>
    <s v="arg"/>
    <n v="0"/>
    <n v="0"/>
    <n v="1"/>
    <n v="0"/>
    <x v="2"/>
    <n v="85"/>
    <n v="204800"/>
    <n v="0.41503899999999999"/>
    <n v="2.4094120000000001"/>
    <n v="5121"/>
    <n v="102"/>
    <m/>
    <n v="1117.99"/>
    <n v="4051.45"/>
    <n v="4861.32"/>
    <n v="885.64026081730776"/>
    <n v="464.45164145984421"/>
    <n v="1683.1121949145213"/>
    <n v="2019.5601513981069"/>
    <n v="367.92553858220833"/>
    <n v="85.080990143897608"/>
    <n v="120.99669310072831"/>
    <m/>
    <n v="1"/>
  </r>
  <r>
    <s v="B70EC4BAADB412FDB5DFA6FDC16D3F46E1ADF761"/>
    <s v="AuroraEmperorTorTwo"/>
    <n v="85"/>
    <n v="1524978554"/>
    <n v="1524978554"/>
    <n v="-0.58558059902600001"/>
    <n v="-0.58558059902600001"/>
    <n v="84873"/>
    <n v="0.28166565504500002"/>
    <n v="0"/>
    <x v="7"/>
    <s v="091.8:092.6 04-29-00:09:14"/>
    <s v="AuroraEmperorTorTwo"/>
    <n v="0"/>
    <n v="0"/>
    <n v="1"/>
    <n v="0"/>
    <x v="2"/>
    <n v="85"/>
    <n v="204800"/>
    <n v="0.41503899999999999"/>
    <n v="2.4094120000000001"/>
    <n v="5125"/>
    <n v="102"/>
    <m/>
    <n v="1117.99"/>
    <n v="4051.45"/>
    <n v="4861.32"/>
    <n v="509.99709399477808"/>
    <n v="463.31674609492222"/>
    <n v="1678.9994820761121"/>
    <n v="2014.6253223429255"/>
    <n v="211.35269019179671"/>
    <n v="84.873093319475203"/>
    <n v="120.85116532363263"/>
    <m/>
    <n v="1"/>
  </r>
  <r>
    <s v="4A1CFF36A56A2018D8EB8511996C7B28AE1E7FE4"/>
    <s v="arg"/>
    <n v="85"/>
    <n v="1524968613"/>
    <n v="1524968613"/>
    <n v="-0.58588942402099997"/>
    <n v="-0.58588942402099997"/>
    <n v="84809"/>
    <n v="8.3894024749600005E-2"/>
    <n v="0"/>
    <x v="6"/>
    <s v="077.4:078.2 04-28-21:23:33"/>
    <s v="arg"/>
    <n v="0"/>
    <n v="0"/>
    <n v="1"/>
    <n v="0"/>
    <x v="2"/>
    <n v="83"/>
    <n v="204800"/>
    <n v="0.40527299999999999"/>
    <n v="2.4674700000000001"/>
    <n v="5150"/>
    <n v="103"/>
    <m/>
    <n v="1117.99"/>
    <n v="4051.45"/>
    <n v="4861.32"/>
    <n v="885.64026081730776"/>
    <n v="462.97148283876226"/>
    <n v="1677.7482930501196"/>
    <n v="2013.1240252182322"/>
    <n v="366.75299851724714"/>
    <n v="84.809845960499203"/>
    <n v="120.80689217234944"/>
    <m/>
    <n v="1"/>
  </r>
  <r>
    <s v="AB822D3AE34E0FCA835B1A0A8B012B82FD7E5315"/>
    <s v="arg"/>
    <n v="85"/>
    <n v="1524973472"/>
    <n v="1524973472"/>
    <n v="-0.58616828400800003"/>
    <n v="-0.58616828400800003"/>
    <n v="84752"/>
    <n v="2.9772436983800002E-3"/>
    <n v="0"/>
    <x v="6"/>
    <s v="079.0:079.8 04-28-22:44:32"/>
    <s v="arg"/>
    <n v="0"/>
    <n v="0"/>
    <n v="1"/>
    <n v="0"/>
    <x v="2"/>
    <n v="85"/>
    <n v="204800"/>
    <n v="0.41503899999999999"/>
    <n v="2.4094120000000001"/>
    <n v="5120"/>
    <n v="102"/>
    <m/>
    <n v="1117.99"/>
    <n v="4051.45"/>
    <n v="4861.32"/>
    <n v="885.64026081730776"/>
    <n v="462.65972016189608"/>
    <n v="1676.6185057557882"/>
    <n v="2011.7683975862292"/>
    <n v="366.50602888562889"/>
    <n v="84.752735435161597"/>
    <n v="120.76691480461314"/>
    <m/>
    <n v="1"/>
  </r>
  <r>
    <s v="F8EC9B95A20BC568B53FF10D75C3A42A0451BC47"/>
    <s v="arg"/>
    <n v="85"/>
    <n v="1525006228"/>
    <n v="1525006228"/>
    <n v="-0.58626677577700004"/>
    <n v="-0.58626677577700004"/>
    <n v="84732"/>
    <n v="-8.6827479782400005E-2"/>
    <n v="0"/>
    <x v="6"/>
    <s v="075.0:075.8 04-29-07:50:28"/>
    <s v="arg"/>
    <n v="0"/>
    <n v="0"/>
    <n v="1"/>
    <n v="0"/>
    <x v="2"/>
    <n v="103"/>
    <n v="204800"/>
    <n v="0.50292999999999999"/>
    <n v="1.9883500000000001"/>
    <n v="4845"/>
    <n v="96"/>
    <m/>
    <n v="1117.99"/>
    <n v="4051.45"/>
    <n v="4861.32"/>
    <n v="885.64026081730776"/>
    <n v="462.54960734907172"/>
    <n v="1676.2194712782732"/>
    <n v="2011.2895975797539"/>
    <n v="366.41880060964337"/>
    <n v="84.732564320870395"/>
    <n v="120.75279502460928"/>
    <m/>
    <n v="1"/>
  </r>
  <r>
    <s v="A0A78C62B5D1C751CE511F1A8738E05581C1A9D1"/>
    <s v="arg"/>
    <n v="85"/>
    <n v="1524977965"/>
    <n v="1524977965"/>
    <n v="-0.58654865933099998"/>
    <n v="-0.58654865933099998"/>
    <n v="84674"/>
    <n v="3.5597417143100003E-2"/>
    <n v="0"/>
    <x v="6"/>
    <s v="080.6:081.4 04-28-23:59:25"/>
    <s v="arg"/>
    <n v="0"/>
    <n v="0"/>
    <n v="1"/>
    <n v="0"/>
    <x v="2"/>
    <n v="85"/>
    <n v="204800"/>
    <n v="0.41503899999999999"/>
    <n v="2.4094120000000001"/>
    <n v="5123"/>
    <n v="102"/>
    <m/>
    <n v="1117.99"/>
    <n v="4051.45"/>
    <n v="4861.32"/>
    <n v="885.64026081730776"/>
    <n v="462.23446435453536"/>
    <n v="1675.07743415342"/>
    <n v="2009.919271421023"/>
    <n v="366.16915318535877"/>
    <n v="84.67483456901121"/>
    <n v="120.71238419830783"/>
    <m/>
    <n v="1"/>
  </r>
  <r>
    <s v="2947B29E843D4D2570672E85634499606749F4B0"/>
    <s v="arg"/>
    <n v="84"/>
    <n v="1524973472"/>
    <n v="1524973472"/>
    <n v="-0.58937071654100004"/>
    <n v="-0.58937071654100004"/>
    <n v="84096"/>
    <n v="-4.1448258487200001E-3"/>
    <n v="0"/>
    <x v="6"/>
    <s v="079.0:079.8 04-28-22:44:32"/>
    <s v="arg"/>
    <n v="0"/>
    <n v="0"/>
    <n v="1"/>
    <n v="0"/>
    <x v="2"/>
    <n v="84"/>
    <n v="204800"/>
    <n v="0.41015600000000002"/>
    <n v="2.4380950000000001"/>
    <n v="5137"/>
    <n v="102"/>
    <m/>
    <n v="1117.99"/>
    <n v="4051.45"/>
    <n v="4861.32"/>
    <n v="885.64026081730776"/>
    <n v="459.07943261432735"/>
    <n v="1663.6440104699652"/>
    <n v="1996.2003482649056"/>
    <n v="363.66982570185291"/>
    <n v="84.096877252403189"/>
    <n v="120.30781407668223"/>
    <m/>
    <n v="1"/>
  </r>
  <r>
    <s v="43FF22899C6811F1F0375D5F167E48A120F1407C"/>
    <s v="happytobeofservice"/>
    <n v="84"/>
    <n v="1524981197"/>
    <n v="1524981197"/>
    <n v="-0.59055953263200001"/>
    <n v="-0.59055953263200001"/>
    <n v="83853"/>
    <n v="3.10447248236E-2"/>
    <n v="0"/>
    <x v="6"/>
    <s v="081.4:082.2 04-29-00:53:17"/>
    <s v="happytobeofservice"/>
    <n v="0"/>
    <n v="0"/>
    <n v="1"/>
    <n v="0"/>
    <x v="2"/>
    <n v="77"/>
    <n v="204800"/>
    <n v="0.37597700000000001"/>
    <n v="2.6597400000000002"/>
    <n v="5260"/>
    <n v="105"/>
    <m/>
    <n v="1117.99"/>
    <n v="4051.45"/>
    <n v="4861.32"/>
    <n v="885.64026081730776"/>
    <n v="457.75034811275032"/>
    <n v="1658.8275815180834"/>
    <n v="1990.4211328254057"/>
    <n v="362.61696230895592"/>
    <n v="83.853407716966387"/>
    <n v="120.13738540187649"/>
    <m/>
    <n v="1"/>
  </r>
  <r>
    <s v="01AAA5A8F4EF557C8F9FDE48329CB87F3B747AF4"/>
    <s v="Neurans"/>
    <n v="95"/>
    <n v="1524851186"/>
    <n v="1524851186"/>
    <n v="-0.47216987684099998"/>
    <n v="-0.47216987684099998"/>
    <n v="94587"/>
    <n v="-0.136193281694"/>
    <n v="0"/>
    <x v="3"/>
    <s v="057.0:057.8 04-27-12:46:26"/>
    <s v="Neurans"/>
    <n v="0"/>
    <n v="0"/>
    <n v="1"/>
    <n v="0"/>
    <x v="2"/>
    <n v="96"/>
    <n v="179200"/>
    <n v="0.53571400000000002"/>
    <n v="1.8666670000000001"/>
    <n v="4748"/>
    <n v="94"/>
    <m/>
    <n v="1117.99"/>
    <n v="4051.45"/>
    <n v="4861.32"/>
    <n v="3794.4265750962772"/>
    <n v="590.10879939053041"/>
    <n v="2138.4773524725306"/>
    <n v="2565.9511343153099"/>
    <n v="2002.8126464508507"/>
    <n v="94.587158070092798"/>
    <n v="119.97101064906498"/>
    <m/>
    <n v="1"/>
  </r>
  <r>
    <s v="151C4FF3D1A9F419B00EA19A756BAD7CB6CB83DF"/>
    <s v="arg"/>
    <n v="84"/>
    <n v="1524987958"/>
    <n v="1524987958"/>
    <n v="-0.59232251503599997"/>
    <n v="-0.59232251503599997"/>
    <n v="83492"/>
    <n v="-1.7040752655300001E-2"/>
    <n v="0"/>
    <x v="6"/>
    <s v="082.9:083.7 04-29-02:45:58"/>
    <s v="arg"/>
    <n v="0"/>
    <n v="0"/>
    <n v="1"/>
    <n v="0"/>
    <x v="2"/>
    <n v="70"/>
    <n v="204800"/>
    <n v="0.34179700000000002"/>
    <n v="2.9257140000000001"/>
    <n v="5344"/>
    <n v="106"/>
    <m/>
    <n v="1117.99"/>
    <n v="4051.45"/>
    <n v="4861.32"/>
    <n v="885.64026081730776"/>
    <n v="455.77935141490241"/>
    <n v="1651.6849464573979"/>
    <n v="1981.8507112051925"/>
    <n v="361.05559411286106"/>
    <n v="83.492348920627208"/>
    <n v="119.88464424443906"/>
    <m/>
    <n v="1"/>
  </r>
  <r>
    <s v="0F16D1DA10F5002F3EA5D1F332856C1A357D338E"/>
    <s v="Unnamed"/>
    <n v="83"/>
    <n v="1524975801"/>
    <n v="1524975801"/>
    <n v="-0.59322900356499997"/>
    <n v="-0.59322900356499997"/>
    <n v="83306"/>
    <n v="2.9878016669599998E-3"/>
    <n v="0"/>
    <x v="6"/>
    <s v="079.8:080.6 04-28-23:23:20"/>
    <s v="Unnamed"/>
    <n v="0"/>
    <n v="0"/>
    <n v="1"/>
    <n v="0"/>
    <x v="2"/>
    <n v="83"/>
    <n v="204800"/>
    <n v="0.40527299999999999"/>
    <n v="2.4674700000000001"/>
    <n v="5151"/>
    <n v="103"/>
    <m/>
    <n v="1117.99"/>
    <n v="4051.45"/>
    <n v="4861.32"/>
    <n v="885.64026081730776"/>
    <n v="454.76590630436567"/>
    <n v="1648.0123535065809"/>
    <n v="1977.4439803893943"/>
    <n v="360.2527713756096"/>
    <n v="83.306700069887995"/>
    <n v="119.7546900489216"/>
    <m/>
    <n v="1"/>
  </r>
  <r>
    <s v="C62739EBFF5E67D31D5CA20A88C9CD1F2D0796E2"/>
    <s v="crivit1955"/>
    <n v="83"/>
    <n v="1524920273"/>
    <n v="1524920273"/>
    <n v="-0.59337575009700005"/>
    <n v="-0.59337575009700005"/>
    <n v="83276"/>
    <n v="-5.0984073669500002E-2"/>
    <n v="0"/>
    <x v="6"/>
    <s v="075.8:076.6 04-28-07:57:53"/>
    <s v="crivit1955"/>
    <n v="0"/>
    <n v="0"/>
    <n v="1"/>
    <n v="0"/>
    <x v="2"/>
    <n v="92"/>
    <n v="204800"/>
    <n v="0.44921899999999998"/>
    <n v="2.2260870000000001"/>
    <n v="5016"/>
    <n v="100"/>
    <m/>
    <n v="1117.99"/>
    <n v="4051.45"/>
    <n v="4861.32"/>
    <n v="885.64026081730776"/>
    <n v="454.6018451490549"/>
    <n v="1647.417817269509"/>
    <n v="1976.7305985384517"/>
    <n v="360.12280673873499"/>
    <n v="83.276646380134395"/>
    <n v="119.73365246609407"/>
    <m/>
    <n v="1"/>
  </r>
  <r>
    <s v="CBDC56D354529D1CD96882750D0B2A3448AD041A"/>
    <s v="bananator"/>
    <n v="83"/>
    <n v="1525008480"/>
    <n v="1525008480"/>
    <n v="-0.59558579164699998"/>
    <n v="-0.59558579164699998"/>
    <n v="82824"/>
    <n v="-7.2953358855600003E-2"/>
    <n v="0"/>
    <x v="6"/>
    <s v="075.8:076.6 04-29-08:28:00"/>
    <s v="bananator"/>
    <n v="0"/>
    <n v="0"/>
    <n v="1"/>
    <n v="0"/>
    <x v="2"/>
    <n v="98"/>
    <n v="204800"/>
    <n v="0.478516"/>
    <n v="2.0897960000000002"/>
    <n v="4921"/>
    <n v="98"/>
    <m/>
    <n v="1117.99"/>
    <n v="4051.45"/>
    <n v="4861.32"/>
    <n v="885.64026081730776"/>
    <n v="452.13104079657052"/>
    <n v="1638.4639444317618"/>
    <n v="1965.9868793506059"/>
    <n v="358.16550496397599"/>
    <n v="82.824029870694403"/>
    <n v="119.41682090948609"/>
    <m/>
    <n v="1"/>
  </r>
  <r>
    <s v="699129D8C3457B1744EE63BC8AB86605D98B3264"/>
    <s v="lz53"/>
    <n v="83"/>
    <n v="1524973472"/>
    <n v="1524973472"/>
    <n v="-0.589019448921"/>
    <n v="-0.589019448921"/>
    <n v="83327"/>
    <n v="2.5437653210100002E-3"/>
    <n v="0"/>
    <x v="6"/>
    <s v="079.0:079.8 04-28-22:44:32"/>
    <s v="lz53"/>
    <n v="0"/>
    <n v="0"/>
    <n v="1"/>
    <n v="0"/>
    <x v="2"/>
    <n v="83"/>
    <n v="202752"/>
    <n v="0.40936699999999998"/>
    <n v="2.4427949999999998"/>
    <n v="5140"/>
    <n v="102"/>
    <m/>
    <n v="1117.99"/>
    <n v="4051.45"/>
    <n v="4861.32"/>
    <n v="885.64026081730776"/>
    <n v="459.47214630081123"/>
    <n v="1665.0671536690145"/>
    <n v="1997.9079725713641"/>
    <n v="363.98092244844645"/>
    <n v="83.327128692369413"/>
    <n v="119.15459008465861"/>
    <m/>
    <n v="1"/>
  </r>
  <r>
    <s v="9FD2590995EFAD2DF2AEA7E3F3CBBD8946B14785"/>
    <s v="VilenessFatso"/>
    <n v="60"/>
    <n v="1524971186"/>
    <n v="1524971186"/>
    <n v="-0.76406894952799997"/>
    <n v="-0.76406894952799997"/>
    <n v="60398"/>
    <n v="-0.19208517949100001"/>
    <n v="0"/>
    <x v="6"/>
    <s v="078.2:079.0 04-28-22:06:26"/>
    <s v="VilenessFatso"/>
    <n v="0"/>
    <n v="0"/>
    <n v="1"/>
    <n v="0"/>
    <x v="2"/>
    <n v="90"/>
    <n v="256000"/>
    <n v="0.35156199999999999"/>
    <n v="2.8444440000000002"/>
    <n v="5314"/>
    <n v="106"/>
    <m/>
    <n v="1117.99"/>
    <n v="4051.45"/>
    <n v="4861.32"/>
    <n v="885.64026081730776"/>
    <n v="263.76855511719128"/>
    <n v="955.86285443478448"/>
    <n v="1146.9363342805432"/>
    <n v="208.9500370749235"/>
    <n v="60.398348920832007"/>
    <n v="119.07884424458243"/>
    <m/>
    <n v="1"/>
  </r>
  <r>
    <s v="F807359D9C05DC2BC5B2245EAF2200F7373304A4"/>
    <s v="chickenhawk"/>
    <n v="60"/>
    <n v="1524999455"/>
    <n v="1524999455"/>
    <n v="-0.76514691318100003"/>
    <n v="-0.76514691318100003"/>
    <n v="60122"/>
    <n v="-0.38756122977700003"/>
    <n v="0"/>
    <x v="4"/>
    <s v="069.9:070.7 04-29-05:57:35"/>
    <s v="chickenhawk"/>
    <n v="0"/>
    <n v="0"/>
    <n v="1"/>
    <n v="0"/>
    <x v="2"/>
    <n v="129"/>
    <n v="256000"/>
    <n v="0.50390599999999997"/>
    <n v="1.984496"/>
    <n v="4842"/>
    <n v="96"/>
    <m/>
    <n v="1117.99"/>
    <n v="4051.45"/>
    <n v="4861.32"/>
    <n v="2386.3111194805197"/>
    <n v="262.56340253277375"/>
    <n v="951.49553859283742"/>
    <n v="1141.6960080149408"/>
    <n v="560.43253252050351"/>
    <n v="60.122390225663992"/>
    <n v="118.88567315796482"/>
    <m/>
    <n v="1"/>
  </r>
  <r>
    <s v="59C57D005236C27EB23FC622E6A3B6D7BDD77CF1"/>
    <s v="Unnamed"/>
    <n v="84"/>
    <n v="1525008480"/>
    <n v="1525008480"/>
    <n v="-0.578061048573"/>
    <n v="-0.578061048573"/>
    <n v="84252"/>
    <n v="-5.7125402406699999E-2"/>
    <n v="0"/>
    <x v="6"/>
    <s v="075.8:076.6 04-29-08:28:00"/>
    <s v="Unnamed"/>
    <n v="0"/>
    <n v="0"/>
    <n v="1"/>
    <n v="0"/>
    <x v="2"/>
    <n v="96"/>
    <n v="199680"/>
    <n v="0.480769"/>
    <n v="2.08"/>
    <n v="4911"/>
    <n v="98"/>
    <m/>
    <n v="1117.99"/>
    <n v="4051.45"/>
    <n v="4861.32"/>
    <n v="885.64026081730776"/>
    <n v="471.72352830587175"/>
    <n v="1709.4645647589191"/>
    <n v="2051.1802633511033"/>
    <n v="373.68612299078961"/>
    <n v="84.252769820943357"/>
    <n v="118.88093887466036"/>
    <m/>
    <n v="1"/>
  </r>
  <r>
    <s v="45481CE4B6E6CDF9909EA19D2ABFD2181EAC8F7D"/>
    <s v="arg"/>
    <n v="82"/>
    <n v="1524977965"/>
    <n v="1524977965"/>
    <n v="-0.59954499007299999"/>
    <n v="-0.59954499007299999"/>
    <n v="82013"/>
    <n v="4.0781775600300003E-2"/>
    <n v="0"/>
    <x v="6"/>
    <s v="080.6:081.4 04-28-23:59:25"/>
    <s v="arg"/>
    <n v="0"/>
    <n v="0"/>
    <n v="1"/>
    <n v="0"/>
    <x v="2"/>
    <n v="82"/>
    <n v="204800"/>
    <n v="0.400391"/>
    <n v="2.4975610000000001"/>
    <n v="5168"/>
    <n v="103"/>
    <m/>
    <n v="1117.99"/>
    <n v="4051.45"/>
    <n v="4861.32"/>
    <n v="885.64026081730776"/>
    <n v="447.70469654828673"/>
    <n v="1622.4234499687441"/>
    <n v="1946.7399488583235"/>
    <n v="354.65907943734584"/>
    <n v="82.013186033049593"/>
    <n v="118.84923022313474"/>
    <m/>
    <n v="1"/>
  </r>
  <r>
    <s v="9F77FA9199F6863241A501FD990E6B71794CB352"/>
    <s v="hlidka"/>
    <n v="82"/>
    <n v="1524984900"/>
    <n v="1524984900"/>
    <n v="-0.599874504606"/>
    <n v="-0.599874504606"/>
    <n v="81945"/>
    <n v="3.8947047408E-2"/>
    <n v="0"/>
    <x v="6"/>
    <s v="082.2:083.0 04-29-01:55:00"/>
    <s v="hlidka"/>
    <n v="0"/>
    <n v="0"/>
    <n v="1"/>
    <n v="0"/>
    <x v="2"/>
    <n v="82"/>
    <n v="204800"/>
    <n v="0.400391"/>
    <n v="2.4975610000000001"/>
    <n v="5164"/>
    <n v="103"/>
    <m/>
    <n v="1117.99"/>
    <n v="4051.45"/>
    <n v="4861.32"/>
    <n v="885.64026081730776"/>
    <n v="447.33630259553809"/>
    <n v="1621.0884383140212"/>
    <n v="1945.1380732687599"/>
    <n v="354.36724810039664"/>
    <n v="81.945701456691197"/>
    <n v="118.80199101968383"/>
    <m/>
    <n v="1"/>
  </r>
  <r>
    <s v="3F35DD89DE246B3A57B9F982386B3CF0BC50C7E9"/>
    <s v="4409i64923"/>
    <n v="82"/>
    <n v="1525008480"/>
    <n v="1525008480"/>
    <n v="-0.60095797207799995"/>
    <n v="-0.60095797207799995"/>
    <n v="81723"/>
    <n v="-0.186710147302"/>
    <n v="0"/>
    <x v="6"/>
    <s v="075.8:076.6 04-29-08:28:00"/>
    <s v="4409i64923"/>
    <n v="0"/>
    <n v="0"/>
    <n v="1"/>
    <n v="0"/>
    <x v="2"/>
    <n v="99"/>
    <n v="204800"/>
    <n v="0.48339799999999999"/>
    <n v="2.0686870000000002"/>
    <n v="4907"/>
    <n v="98"/>
    <m/>
    <n v="1117.99"/>
    <n v="4051.45"/>
    <n v="4861.32"/>
    <n v="885.64026081730776"/>
    <n v="446.12499679651683"/>
    <n v="1616.6988240245871"/>
    <n v="1939.8709911777771"/>
    <n v="353.40768568590755"/>
    <n v="81.7238073184256"/>
    <n v="118.64666512289793"/>
    <m/>
    <n v="1"/>
  </r>
  <r>
    <s v="C058C71CAD4E9DB3C4B49FBC210AF6C6F5568D69"/>
    <s v="coffswifi"/>
    <n v="16"/>
    <n v="1524998348"/>
    <n v="1524998348"/>
    <n v="-0.95604726496799997"/>
    <n v="-0.95604726496799997"/>
    <n v="15752"/>
    <n v="1.01057690348E-4"/>
    <n v="4.5454545454499999E-2"/>
    <x v="7"/>
    <s v="098.0:098.8 04-29-05:39:08"/>
    <s v="coffswifi"/>
    <n v="1"/>
    <n v="0"/>
    <n v="0"/>
    <n v="0"/>
    <x v="0"/>
    <n v="17"/>
    <n v="358400"/>
    <n v="4.7433000000000003E-2"/>
    <n v="21.082353000000001"/>
    <n v="6356"/>
    <n v="127"/>
    <m/>
    <n v="10125.48"/>
    <n v="10125.48"/>
    <n v="4861.32"/>
    <n v="509.99709399477808"/>
    <n v="445.04253951181568"/>
    <n v="445.04253951181568"/>
    <n v="213.66830986576238"/>
    <n v="22.415767139442497"/>
    <n v="15.752660235468813"/>
    <n v="118.54686216482817"/>
    <m/>
    <n v="1"/>
  </r>
  <r>
    <s v="12CB823CDDCBF071776D51C4F208BFDB22D66FE1"/>
    <s v="fightclub"/>
    <n v="81"/>
    <n v="1524975801"/>
    <n v="1524975801"/>
    <n v="-0.60408923926199998"/>
    <n v="-0.60408923926199998"/>
    <n v="81082"/>
    <n v="-4.5269496660900001E-2"/>
    <n v="0"/>
    <x v="6"/>
    <s v="079.8:080.6 04-28-23:23:20"/>
    <s v="fightclub"/>
    <n v="0"/>
    <n v="0"/>
    <n v="1"/>
    <n v="0"/>
    <x v="2"/>
    <n v="82"/>
    <n v="204800"/>
    <n v="0.400391"/>
    <n v="2.4975610000000001"/>
    <n v="5169"/>
    <n v="103"/>
    <m/>
    <n v="1117.99"/>
    <n v="4051.45"/>
    <n v="4861.32"/>
    <n v="885.64026081730776"/>
    <n v="442.62427139747666"/>
    <n v="1604.0126515919701"/>
    <n v="1924.6488993908542"/>
    <n v="350.63450940038109"/>
    <n v="81.082523799142407"/>
    <n v="118.19776665939969"/>
    <m/>
    <n v="1"/>
  </r>
  <r>
    <s v="9AFAD70A59C60A0CEB63E4344E429DB0415FE29C"/>
    <s v="arg"/>
    <n v="81"/>
    <n v="1524936717"/>
    <n v="1524936717"/>
    <n v="-0.60496226172500001"/>
    <n v="-0.60496226172500001"/>
    <n v="80903"/>
    <n v="2.44193265114E-2"/>
    <n v="0"/>
    <x v="6"/>
    <s v="080.5:081.3 04-28-12:31:57"/>
    <s v="arg"/>
    <n v="0"/>
    <n v="0"/>
    <n v="1"/>
    <n v="0"/>
    <x v="2"/>
    <n v="81"/>
    <n v="204800"/>
    <n v="0.39550800000000003"/>
    <n v="2.5283950000000002"/>
    <n v="5193"/>
    <n v="103"/>
    <m/>
    <n v="1117.99"/>
    <n v="4051.45"/>
    <n v="4861.32"/>
    <n v="885.64026081730776"/>
    <n v="441.64824101406725"/>
    <n v="1600.4756447342486"/>
    <n v="1920.4048578310228"/>
    <n v="349.86132555855033"/>
    <n v="80.903728798719996"/>
    <n v="118.07261015910399"/>
    <m/>
    <n v="1"/>
  </r>
  <r>
    <s v="B6E7BE49DDE23383D892B390660E919E7774F920"/>
    <s v="arg"/>
    <n v="81"/>
    <n v="1524984900"/>
    <n v="1524984900"/>
    <n v="-0.605223516598"/>
    <n v="-0.605223516598"/>
    <n v="80850"/>
    <n v="2.8318440605400001E-2"/>
    <n v="0"/>
    <x v="6"/>
    <s v="082.2:083.0 04-29-01:55:00"/>
    <s v="arg"/>
    <n v="0"/>
    <n v="0"/>
    <n v="1"/>
    <n v="0"/>
    <x v="2"/>
    <n v="81"/>
    <n v="204800"/>
    <n v="0.39550800000000003"/>
    <n v="2.5283950000000002"/>
    <n v="5187"/>
    <n v="103"/>
    <m/>
    <n v="1117.99"/>
    <n v="4051.45"/>
    <n v="4861.32"/>
    <n v="885.64026081730776"/>
    <n v="441.35616067860201"/>
    <n v="1599.4171836790329"/>
    <n v="1919.1348142918105"/>
    <n v="349.62994772468687"/>
    <n v="80.850223800729594"/>
    <n v="118.03515666051071"/>
    <m/>
    <n v="1"/>
  </r>
  <r>
    <s v="69E77155E2611A081FE9A30BCA467169D903E6DE"/>
    <s v="arg"/>
    <n v="81"/>
    <n v="1524984900"/>
    <n v="1524984900"/>
    <n v="-0.60561561238399997"/>
    <n v="-0.60561561238399997"/>
    <n v="80769"/>
    <n v="0.178474157306"/>
    <n v="0"/>
    <x v="6"/>
    <s v="082.2:083.0 04-29-01:55:00"/>
    <s v="arg"/>
    <n v="0"/>
    <n v="0"/>
    <n v="1"/>
    <n v="0"/>
    <x v="2"/>
    <n v="81"/>
    <n v="204800"/>
    <n v="0.39550800000000003"/>
    <n v="2.5283950000000002"/>
    <n v="5191"/>
    <n v="103"/>
    <m/>
    <n v="1117.99"/>
    <n v="4051.45"/>
    <n v="4861.32"/>
    <n v="885.64026081730776"/>
    <n v="440.9178015108119"/>
    <n v="1597.8286272068433"/>
    <n v="1917.2287112054132"/>
    <n v="349.28269191050845"/>
    <n v="80.769922583756809"/>
    <n v="117.97894580862977"/>
    <m/>
    <n v="1"/>
  </r>
  <r>
    <s v="36752549AA8F0A75621C78326F4A9D361C4DA676"/>
    <s v="arg"/>
    <n v="81"/>
    <n v="1525006228"/>
    <n v="1525006228"/>
    <n v="-0.60600347031299995"/>
    <n v="-0.60600347031299995"/>
    <n v="80690"/>
    <n v="-9.9596011958399996E-2"/>
    <n v="0"/>
    <x v="6"/>
    <s v="075.0:075.8 04-29-07:50:28"/>
    <s v="arg"/>
    <n v="0"/>
    <n v="0"/>
    <n v="1"/>
    <n v="0"/>
    <x v="2"/>
    <n v="101"/>
    <n v="204800"/>
    <n v="0.49316399999999999"/>
    <n v="2.0277229999999999"/>
    <n v="4864"/>
    <n v="97"/>
    <m/>
    <n v="1117.99"/>
    <n v="4051.45"/>
    <n v="4861.32"/>
    <n v="885.64026081730776"/>
    <n v="440.4841802247692"/>
    <n v="1596.2572402003964"/>
    <n v="1915.3432096980071"/>
    <n v="348.93918931310884"/>
    <n v="80.690489279897605"/>
    <n v="117.92334249592831"/>
    <m/>
    <n v="1"/>
  </r>
  <r>
    <s v="93FCAEDFE067FD46FF87ED3072E09126FD345050"/>
    <s v="orbital2"/>
    <n v="81"/>
    <n v="1525007235"/>
    <n v="1525007235"/>
    <n v="-0.60648684930200003"/>
    <n v="-0.60648684930200003"/>
    <n v="80591"/>
    <n v="-0.184314316713"/>
    <n v="0"/>
    <x v="4"/>
    <s v="072.2:073.0 04-29-08:07:15"/>
    <s v="orbital2"/>
    <n v="0"/>
    <n v="0"/>
    <n v="1"/>
    <n v="0"/>
    <x v="2"/>
    <n v="116"/>
    <n v="204800"/>
    <n v="0.56640599999999997"/>
    <n v="1.765517"/>
    <n v="4648"/>
    <n v="92"/>
    <m/>
    <n v="1117.99"/>
    <n v="4051.45"/>
    <n v="4861.32"/>
    <n v="2386.3111194805197"/>
    <n v="439.94376734885697"/>
    <n v="1594.2988543954118"/>
    <n v="1912.9933497512011"/>
    <n v="939.04480717245076"/>
    <n v="80.591493262950394"/>
    <n v="117.85404528406531"/>
    <m/>
    <n v="1"/>
  </r>
  <r>
    <s v="6782D8453D1A8F1B02D69B8B4E3758E15373FF3B"/>
    <s v="arg"/>
    <n v="81"/>
    <n v="1524926555"/>
    <n v="1524926555"/>
    <n v="-0.60651319679000004"/>
    <n v="-0.60651319679000004"/>
    <n v="80586"/>
    <n v="-2.7981665342999999E-2"/>
    <n v="0"/>
    <x v="6"/>
    <s v="077.4:078.1 04-28-09:42:35"/>
    <s v="arg"/>
    <n v="0"/>
    <n v="0"/>
    <n v="1"/>
    <n v="0"/>
    <x v="2"/>
    <n v="81"/>
    <n v="204800"/>
    <n v="0.39550800000000003"/>
    <n v="2.5283950000000002"/>
    <n v="5192"/>
    <n v="103"/>
    <m/>
    <n v="1117.99"/>
    <n v="4051.45"/>
    <n v="4861.32"/>
    <n v="885.64026081730776"/>
    <n v="439.91431112074787"/>
    <n v="1594.1921088651543"/>
    <n v="1912.8652661808369"/>
    <n v="348.48775502307302"/>
    <n v="80.586097297407989"/>
    <n v="117.85026810818559"/>
    <m/>
    <n v="1"/>
  </r>
  <r>
    <s v="3E875C99BD8A6C031FDD31450FB4633BB2A17B2D"/>
    <s v="CH4528RAS"/>
    <n v="80"/>
    <n v="1524975801"/>
    <n v="1524975801"/>
    <n v="-0.60761370501"/>
    <n v="-0.60761370501"/>
    <n v="80360"/>
    <n v="2.85002149594E-2"/>
    <n v="0"/>
    <x v="6"/>
    <s v="079.8:080.6 04-28-23:23:20"/>
    <s v="CH4528RAS"/>
    <n v="0"/>
    <n v="0"/>
    <n v="1"/>
    <n v="0"/>
    <x v="2"/>
    <n v="82"/>
    <n v="204800"/>
    <n v="0.400391"/>
    <n v="2.4975610000000001"/>
    <n v="5166"/>
    <n v="103"/>
    <m/>
    <n v="1117.99"/>
    <n v="4051.45"/>
    <n v="4861.32"/>
    <n v="885.64026081730776"/>
    <n v="438.68395393587008"/>
    <n v="1589.7334548372355"/>
    <n v="1907.5153435607867"/>
    <n v="347.51310063608065"/>
    <n v="80.360713213951996"/>
    <n v="117.69249924976639"/>
    <m/>
    <n v="1"/>
  </r>
  <r>
    <s v="865BB77698634E6DADBB1839DABDB734C811C74D"/>
    <s v="arg"/>
    <n v="80"/>
    <n v="1524984900"/>
    <n v="1524984900"/>
    <n v="-0.60801896959299995"/>
    <n v="-0.60801896959299995"/>
    <n v="80277"/>
    <n v="1.21597763632E-2"/>
    <n v="0"/>
    <x v="6"/>
    <s v="082.2:083.0 04-29-01:55:00"/>
    <s v="arg"/>
    <n v="0"/>
    <n v="0"/>
    <n v="1"/>
    <n v="0"/>
    <x v="2"/>
    <n v="74"/>
    <n v="204800"/>
    <n v="0.36132799999999998"/>
    <n v="2.7675679999999998"/>
    <n v="5286"/>
    <n v="105"/>
    <m/>
    <n v="1117.99"/>
    <n v="4051.45"/>
    <n v="4861.32"/>
    <n v="885.64026081730776"/>
    <n v="438.23087218472199"/>
    <n v="1588.0915456424402"/>
    <n v="1905.5452227381575"/>
    <n v="347.15418200509259"/>
    <n v="80.277715027353608"/>
    <n v="117.63440051914755"/>
    <m/>
    <n v="1"/>
  </r>
  <r>
    <s v="9EAD75627B6E4A8568E9F710C1F5EA318E6FDF8E"/>
    <s v="default"/>
    <n v="34"/>
    <n v="1524991621"/>
    <n v="1524991621"/>
    <n v="-0.90724609997799999"/>
    <n v="-0.90724609997799999"/>
    <n v="34245"/>
    <n v="1.41850680534E-2"/>
    <n v="0"/>
    <x v="7"/>
    <s v="096.5:097.3 04-29-03:47:01"/>
    <s v="default"/>
    <n v="0"/>
    <n v="0"/>
    <n v="1"/>
    <n v="0"/>
    <x v="2"/>
    <n v="31"/>
    <n v="322343"/>
    <n v="9.6171000000000006E-2"/>
    <n v="10.398161"/>
    <n v="6219"/>
    <n v="124"/>
    <m/>
    <n v="1117.99"/>
    <n v="4051.45"/>
    <n v="4861.32"/>
    <n v="509.99709399477808"/>
    <n v="103.6979326855958"/>
    <n v="375.78778824413195"/>
    <n v="450.90638925494909"/>
    <n v="47.304219467902186"/>
    <n v="29.898570394791548"/>
    <n v="117.63189927635409"/>
    <m/>
    <n v="1"/>
  </r>
  <r>
    <s v="8E0DF0C1F8DD0DC56F6A18870B9842F07285ED85"/>
    <s v="arg"/>
    <n v="80"/>
    <n v="1524984900"/>
    <n v="1524984900"/>
    <n v="-0.60827773640799998"/>
    <n v="-0.60827773640799998"/>
    <n v="80224"/>
    <n v="6.3838144157399995E-2"/>
    <n v="0"/>
    <x v="6"/>
    <s v="082.2:083.0 04-29-01:55:00"/>
    <s v="arg"/>
    <n v="0"/>
    <n v="0"/>
    <n v="1"/>
    <n v="0"/>
    <x v="2"/>
    <n v="80"/>
    <n v="204800"/>
    <n v="0.390625"/>
    <n v="2.56"/>
    <n v="5208"/>
    <n v="104"/>
    <m/>
    <n v="1117.99"/>
    <n v="4051.45"/>
    <n v="4861.32"/>
    <n v="885.64026081730776"/>
    <n v="437.9415734732201"/>
    <n v="1587.0431648298083"/>
    <n v="1904.2872744450615"/>
    <n v="346.92500769556506"/>
    <n v="80.224719583641601"/>
    <n v="117.59730370854913"/>
    <m/>
    <n v="1"/>
  </r>
  <r>
    <s v="0F3AB504907E10FE6CC48A23E8126936EC28A337"/>
    <s v="arg"/>
    <n v="80"/>
    <n v="1524946430"/>
    <n v="1524946430"/>
    <n v="-0.60892723765000001"/>
    <n v="-0.60892723765000001"/>
    <n v="80091"/>
    <n v="-1.7515011166199999E-2"/>
    <n v="0"/>
    <x v="6"/>
    <s v="082.8:083.6 04-28-15:13:50"/>
    <s v="arg"/>
    <n v="0"/>
    <n v="0"/>
    <n v="1"/>
    <n v="0"/>
    <x v="2"/>
    <n v="80"/>
    <n v="204800"/>
    <n v="0.390625"/>
    <n v="2.56"/>
    <n v="5211"/>
    <n v="104"/>
    <m/>
    <n v="1117.99"/>
    <n v="4051.45"/>
    <n v="4861.32"/>
    <n v="885.64026081730776"/>
    <n v="437.21543757967652"/>
    <n v="1584.4117430229073"/>
    <n v="1901.1298410673019"/>
    <n v="346.34978324619902"/>
    <n v="80.091701729280004"/>
    <n v="117.50419121049599"/>
    <m/>
    <n v="1"/>
  </r>
  <r>
    <s v="071AA2B049C14412A839C0366D3FED260A782BA7"/>
    <s v="arg"/>
    <n v="80"/>
    <n v="1524975801"/>
    <n v="1524975801"/>
    <n v="-0.60956939601500004"/>
    <n v="-0.60956939601500004"/>
    <n v="79960"/>
    <n v="-7.7825866778900004E-3"/>
    <n v="0"/>
    <x v="6"/>
    <s v="079.8:080.6 04-28-23:23:20"/>
    <s v="arg"/>
    <n v="0"/>
    <n v="0"/>
    <n v="1"/>
    <n v="0"/>
    <x v="2"/>
    <n v="80"/>
    <n v="204800"/>
    <n v="0.390625"/>
    <n v="2.56"/>
    <n v="5209"/>
    <n v="104"/>
    <m/>
    <n v="1117.99"/>
    <n v="4051.45"/>
    <n v="4861.32"/>
    <n v="885.64026081730776"/>
    <n v="436.49751094919009"/>
    <n v="1581.810070515028"/>
    <n v="1898.0081037643599"/>
    <n v="345.78106194433434"/>
    <n v="79.960187696127988"/>
    <n v="117.41213138728959"/>
    <m/>
    <n v="1"/>
  </r>
  <r>
    <s v="26C1DD2214B74DA6CB2143D62AB2CAD9687DDD36"/>
    <s v="arg"/>
    <n v="80"/>
    <n v="1524946430"/>
    <n v="1524946430"/>
    <n v="-0.61028756734300005"/>
    <n v="-0.61028756734300005"/>
    <n v="79813"/>
    <n v="-1.5780850958200001E-2"/>
    <n v="0"/>
    <x v="6"/>
    <s v="082.8:083.6 04-28-15:13:50"/>
    <s v="arg"/>
    <n v="0"/>
    <n v="0"/>
    <n v="1"/>
    <n v="0"/>
    <x v="2"/>
    <n v="80"/>
    <n v="204800"/>
    <n v="0.390625"/>
    <n v="2.56"/>
    <n v="5207"/>
    <n v="104"/>
    <m/>
    <n v="1117.99"/>
    <n v="4051.45"/>
    <n v="4861.32"/>
    <n v="885.64026081730776"/>
    <n v="435.69460258619938"/>
    <n v="1578.9004352882023"/>
    <n v="1894.5168431241268"/>
    <n v="345.1450205020929"/>
    <n v="79.813106208153599"/>
    <n v="117.30917434570752"/>
    <m/>
    <n v="1"/>
  </r>
  <r>
    <s v="917A068D536F49649D4448E222EFA8C23E960C0D"/>
    <s v="arg"/>
    <n v="80"/>
    <n v="1524977965"/>
    <n v="1524977965"/>
    <n v="-0.61167976626300002"/>
    <n v="-0.61167976626300002"/>
    <n v="79527"/>
    <n v="4.54483253186E-3"/>
    <n v="0"/>
    <x v="6"/>
    <s v="080.6:081.4 04-28-23:59:25"/>
    <s v="arg"/>
    <n v="0"/>
    <n v="0"/>
    <n v="1"/>
    <n v="0"/>
    <x v="2"/>
    <n v="80"/>
    <n v="204800"/>
    <n v="0.390625"/>
    <n v="2.56"/>
    <n v="5210"/>
    <n v="104"/>
    <m/>
    <n v="1117.99"/>
    <n v="4051.45"/>
    <n v="4861.32"/>
    <n v="885.64026081730776"/>
    <n v="434.13813811562858"/>
    <n v="1573.2600109737684"/>
    <n v="1887.7489186703526"/>
    <n v="343.91203308747458"/>
    <n v="79.527983869337589"/>
    <n v="117.10958870853634"/>
    <m/>
    <n v="1"/>
  </r>
  <r>
    <s v="EA575BE31D6B85A3E95E2BB8A76E8FEF73EA72EF"/>
    <s v="Unnamed"/>
    <n v="79"/>
    <n v="1524957104"/>
    <n v="1524957104"/>
    <n v="-0.61439945205199997"/>
    <n v="-0.61439945205199997"/>
    <n v="78970"/>
    <n v="-0.15408552060899999"/>
    <n v="0"/>
    <x v="4"/>
    <s v="072.3:073.1 04-28-18:11:44"/>
    <s v="Unnamed"/>
    <n v="0"/>
    <n v="0"/>
    <n v="1"/>
    <n v="0"/>
    <x v="2"/>
    <n v="96"/>
    <n v="204800"/>
    <n v="0.46875"/>
    <n v="2.1333329999999999"/>
    <n v="4953"/>
    <n v="99"/>
    <m/>
    <n v="1117.99"/>
    <n v="4051.45"/>
    <n v="4861.32"/>
    <n v="2386.3111194805197"/>
    <n v="431.09755660038456"/>
    <n v="1562.2413399839247"/>
    <n v="1874.5276557505713"/>
    <n v="920.16287524609379"/>
    <n v="78.9709922197504"/>
    <n v="116.71969455382528"/>
    <m/>
    <n v="1"/>
  </r>
  <r>
    <s v="0FD6EF0D2F7AE7FF057B121CFC44F6DBBCF05BE8"/>
    <s v="mantun"/>
    <n v="79"/>
    <n v="1525002309"/>
    <n v="1525002309"/>
    <n v="-0.61617508327100001"/>
    <n v="-0.61617508327100001"/>
    <n v="78607"/>
    <n v="-0.22002206955600001"/>
    <n v="0"/>
    <x v="4"/>
    <s v="070.7:071.5 04-29-06:45:09"/>
    <s v="mantun"/>
    <n v="0"/>
    <n v="0"/>
    <n v="1"/>
    <n v="0"/>
    <x v="2"/>
    <n v="124"/>
    <n v="204800"/>
    <n v="0.60546900000000003"/>
    <n v="1.651613"/>
    <n v="4517"/>
    <n v="90"/>
    <m/>
    <n v="1117.99"/>
    <n v="4051.45"/>
    <n v="4861.32"/>
    <n v="2386.3111194805197"/>
    <n v="429.11241865385472"/>
    <n v="1555.0474588817069"/>
    <n v="1865.8957441930222"/>
    <n v="915.92566672409725"/>
    <n v="78.607342946099209"/>
    <n v="116.46514006226944"/>
    <m/>
    <n v="1"/>
  </r>
  <r>
    <s v="ED5256AAFCE55ED1883C928834E348AF5107E0E1"/>
    <s v="arg"/>
    <n v="78"/>
    <n v="1525008480"/>
    <n v="1525008480"/>
    <n v="-0.61844369347600003"/>
    <n v="-0.61844369347600003"/>
    <n v="78142"/>
    <n v="-9.7981443268799998E-2"/>
    <n v="0"/>
    <x v="6"/>
    <s v="075.8:076.6 04-29-08:28:00"/>
    <s v="arg"/>
    <n v="0"/>
    <n v="0"/>
    <n v="1"/>
    <n v="0"/>
    <x v="2"/>
    <n v="98"/>
    <n v="204800"/>
    <n v="0.478516"/>
    <n v="2.0897960000000002"/>
    <n v="4919"/>
    <n v="98"/>
    <m/>
    <n v="1117.99"/>
    <n v="4051.45"/>
    <n v="4861.32"/>
    <n v="885.64026081730776"/>
    <n v="426.57613513076672"/>
    <n v="1545.8562980666595"/>
    <n v="1854.8673040312515"/>
    <n v="337.92162682640395"/>
    <n v="78.142731576115196"/>
    <n v="116.13991210328062"/>
    <m/>
    <n v="1"/>
  </r>
  <r>
    <s v="27D0970239E704F4188DE7BF1F008D386B59A576"/>
    <s v="REDPILLsuppository"/>
    <n v="78"/>
    <n v="1524984900"/>
    <n v="1524984900"/>
    <n v="-0.61869274219799997"/>
    <n v="-0.61869274219799997"/>
    <n v="78091"/>
    <n v="2.3586816230500001E-2"/>
    <n v="0"/>
    <x v="6"/>
    <s v="082.2:083.0 04-29-01:55:00"/>
    <s v="REDPILLsuppository"/>
    <n v="0"/>
    <n v="0"/>
    <n v="1"/>
    <n v="0"/>
    <x v="2"/>
    <n v="78"/>
    <n v="204800"/>
    <n v="0.380859"/>
    <n v="2.6256409999999999"/>
    <n v="5243"/>
    <n v="104"/>
    <m/>
    <n v="1117.99"/>
    <n v="4051.45"/>
    <n v="4861.32"/>
    <n v="885.64026081730776"/>
    <n v="426.297701150058"/>
    <n v="1544.847289621913"/>
    <n v="1853.6565984980186"/>
    <n v="337.7010592512957"/>
    <n v="78.091726397849598"/>
    <n v="116.10420847849473"/>
    <m/>
    <n v="1"/>
  </r>
  <r>
    <s v="82DD17B64BFD1D3D16DDD399323DA1F856D3D64B"/>
    <s v="deepcyenwet14"/>
    <n v="78"/>
    <n v="1524981197"/>
    <n v="1524981197"/>
    <n v="-0.61906439844200001"/>
    <n v="-0.61906439844200001"/>
    <n v="78015"/>
    <n v="-0.12521676626"/>
    <n v="0"/>
    <x v="6"/>
    <s v="081.4:082.2 04-29-00:53:17"/>
    <s v="deepcyenwet14"/>
    <n v="0"/>
    <n v="0"/>
    <n v="1"/>
    <n v="0"/>
    <x v="2"/>
    <n v="78"/>
    <n v="204800"/>
    <n v="0.380859"/>
    <n v="2.6256409999999999"/>
    <n v="5241"/>
    <n v="104"/>
    <m/>
    <n v="1117.99"/>
    <n v="4051.45"/>
    <n v="4861.32"/>
    <n v="885.64026081730776"/>
    <n v="425.88219318582844"/>
    <n v="1543.341542932159"/>
    <n v="1851.8498585659363"/>
    <n v="337.37190551842514"/>
    <n v="78.015611199078393"/>
    <n v="116.05092783935487"/>
    <m/>
    <n v="1"/>
  </r>
  <r>
    <s v="B02C0C85E258531A8EF73788754C73B425D230EC"/>
    <s v="KleinPiemeltje"/>
    <n v="24"/>
    <n v="1524998348"/>
    <n v="1524998348"/>
    <n v="-0.92842634581700001"/>
    <n v="-0.92842634581700001"/>
    <n v="23673"/>
    <n v="-2.1484418652699998E-3"/>
    <n v="0"/>
    <x v="7"/>
    <s v="098.0:098.8 04-29-05:39:08"/>
    <s v="KleinPiemeltje"/>
    <n v="0"/>
    <n v="0"/>
    <n v="1"/>
    <n v="0"/>
    <x v="2"/>
    <n v="18"/>
    <n v="330762"/>
    <n v="5.4420000000000003E-2"/>
    <n v="18.375667"/>
    <n v="6330"/>
    <n v="126"/>
    <m/>
    <n v="1117.99"/>
    <n v="4051.45"/>
    <n v="4861.32"/>
    <n v="509.99709399477808"/>
    <n v="80.018629640052154"/>
    <n v="289.97708123971529"/>
    <n v="347.94243655290148"/>
    <n v="36.502355639917191"/>
    <n v="23.673845004877442"/>
    <n v="115.80029150341423"/>
    <m/>
    <n v="1"/>
  </r>
  <r>
    <s v="38597CF94BFE4012C56463852ABEC3F1479717D3"/>
    <s v="arg"/>
    <n v="78"/>
    <n v="1524981197"/>
    <n v="1524981197"/>
    <n v="-0.62099567273800005"/>
    <n v="-0.62099567273800005"/>
    <n v="77620"/>
    <n v="9.2169717959400006E-3"/>
    <n v="0"/>
    <x v="6"/>
    <s v="081.4:082.2 04-29-00:53:17"/>
    <s v="arg"/>
    <n v="0"/>
    <n v="0"/>
    <n v="1"/>
    <n v="0"/>
    <x v="2"/>
    <n v="78"/>
    <n v="204800"/>
    <n v="0.380859"/>
    <n v="2.6256409999999999"/>
    <n v="5244"/>
    <n v="104"/>
    <m/>
    <n v="1117.99"/>
    <n v="4051.45"/>
    <n v="4861.32"/>
    <n v="885.64026081730776"/>
    <n v="423.72304783564334"/>
    <n v="1535.5170816856296"/>
    <n v="1842.4613162053056"/>
    <n v="335.6614912472059"/>
    <n v="77.620086223257587"/>
    <n v="115.77406035628033"/>
    <m/>
    <n v="1"/>
  </r>
  <r>
    <s v="09899245E0E96571DBD13DAF60214E83A432B674"/>
    <s v="anpanman97"/>
    <n v="78"/>
    <n v="1524987958"/>
    <n v="1524987958"/>
    <n v="-0.62167904930399998"/>
    <n v="-0.62167904930399998"/>
    <n v="77480"/>
    <n v="3.2863746651800002E-2"/>
    <n v="0"/>
    <x v="6"/>
    <s v="082.9:083.7 04-29-02:45:58"/>
    <s v="anpanman97"/>
    <n v="0"/>
    <n v="0"/>
    <n v="1"/>
    <n v="0"/>
    <x v="2"/>
    <n v="78"/>
    <n v="204800"/>
    <n v="0.380859"/>
    <n v="2.6256409999999999"/>
    <n v="5246"/>
    <n v="104"/>
    <m/>
    <n v="1117.99"/>
    <n v="4051.45"/>
    <n v="4861.32"/>
    <n v="885.64026081730776"/>
    <n v="422.95903966862107"/>
    <n v="1532.7484156973092"/>
    <n v="1839.1392040374787"/>
    <n v="335.05626544705729"/>
    <n v="77.480130702540805"/>
    <n v="115.67609149177855"/>
    <m/>
    <n v="1"/>
  </r>
  <r>
    <s v="D814F06B3F37FAF4DBE0A026EDAF1AC5046A9921"/>
    <s v="arg"/>
    <n v="77"/>
    <n v="1524987958"/>
    <n v="1524987958"/>
    <n v="-0.623414786497"/>
    <n v="-0.623414786497"/>
    <n v="77124"/>
    <n v="7.2802451050799993E-2"/>
    <n v="0"/>
    <x v="6"/>
    <s v="082.9:083.7 04-29-02:45:58"/>
    <s v="arg"/>
    <n v="0"/>
    <n v="0"/>
    <n v="1"/>
    <n v="0"/>
    <x v="2"/>
    <n v="77"/>
    <n v="204800"/>
    <n v="0.37597700000000001"/>
    <n v="2.6597400000000002"/>
    <n v="5258"/>
    <n v="105"/>
    <m/>
    <n v="1117.99"/>
    <n v="4051.45"/>
    <n v="4861.32"/>
    <n v="885.64026081730776"/>
    <n v="421.01850284421897"/>
    <n v="1525.7161632467294"/>
    <n v="1830.701230106404"/>
    <n v="333.51902670673843"/>
    <n v="77.124651725414395"/>
    <n v="115.42725620779008"/>
    <m/>
    <n v="1"/>
  </r>
  <r>
    <s v="248E50B17B45FDCA15A138B73A14C046AC6787E5"/>
    <s v="arg"/>
    <n v="77"/>
    <n v="1524984900"/>
    <n v="1524984900"/>
    <n v="-0.62447954703499997"/>
    <n v="-0.62447954703499997"/>
    <n v="76906"/>
    <n v="6.5624660310999996E-3"/>
    <n v="0"/>
    <x v="6"/>
    <s v="082.2:083.0 04-29-01:55:00"/>
    <s v="arg"/>
    <n v="0"/>
    <n v="0"/>
    <n v="1"/>
    <n v="0"/>
    <x v="2"/>
    <n v="77"/>
    <n v="204800"/>
    <n v="0.37597700000000001"/>
    <n v="2.6597400000000002"/>
    <n v="5257"/>
    <n v="105"/>
    <m/>
    <n v="1117.99"/>
    <n v="4051.45"/>
    <n v="4861.32"/>
    <n v="885.64026081730776"/>
    <n v="419.82811121034041"/>
    <n v="1521.4023391650494"/>
    <n v="1825.5250884078139"/>
    <n v="332.57603190615617"/>
    <n v="76.906588767232009"/>
    <n v="115.27461213706242"/>
    <m/>
    <n v="1"/>
  </r>
  <r>
    <s v="B92168B497A17F97D4EF8DD1FE1E720194AF6218"/>
    <s v="PGSamsTorNode"/>
    <n v="77"/>
    <n v="1524991829"/>
    <n v="1524991829"/>
    <n v="-0.62477467265099995"/>
    <n v="-0.62477467265099995"/>
    <n v="76846"/>
    <n v="2.4723389119499999E-2"/>
    <n v="4.7619047619000002E-2"/>
    <x v="6"/>
    <s v="083.7:084.5 04-29-03:50:29"/>
    <s v="PGSamsTorNode"/>
    <n v="1"/>
    <n v="0"/>
    <n v="0"/>
    <n v="0"/>
    <x v="0"/>
    <n v="69"/>
    <n v="204800"/>
    <n v="0.33691399999999999"/>
    <n v="2.9681160000000002"/>
    <n v="5362"/>
    <n v="107"/>
    <m/>
    <n v="10125.48"/>
    <n v="10125.48"/>
    <n v="4861.32"/>
    <n v="885.64026081730776"/>
    <n v="3799.3365475657529"/>
    <n v="3799.3365475657529"/>
    <n v="1824.0903883482408"/>
    <n v="332.31465677862809"/>
    <n v="76.846147041075213"/>
    <n v="115.23230292875265"/>
    <m/>
    <n v="1"/>
  </r>
  <r>
    <s v="E71256707BF898C2AAE658C212A2F68E714B6AB6"/>
    <s v="Rantanplan"/>
    <n v="80"/>
    <n v="1524987958"/>
    <n v="1524987958"/>
    <n v="-0.59146276427199995"/>
    <n v="-0.59146276427199995"/>
    <n v="80321"/>
    <n v="3.45304540733E-2"/>
    <n v="0"/>
    <x v="6"/>
    <s v="082.9:083.7 04-29-02:45:58"/>
    <s v="Rantanplan"/>
    <n v="0"/>
    <n v="0"/>
    <n v="1"/>
    <n v="0"/>
    <x v="2"/>
    <n v="63"/>
    <n v="196608"/>
    <n v="0.32043500000000003"/>
    <n v="3.120762"/>
    <n v="5407"/>
    <n v="108"/>
    <m/>
    <n v="1117.99"/>
    <n v="4051.45"/>
    <n v="4861.32"/>
    <n v="885.64026081730776"/>
    <n v="456.74054417154679"/>
    <n v="1655.1681836902058"/>
    <n v="1986.0302347892411"/>
    <n v="361.81702400372791"/>
    <n v="80.32168884201063"/>
    <n v="115.20758218940743"/>
    <m/>
    <n v="1"/>
  </r>
  <r>
    <s v="CFB182B80CEE66BC701CA12076E3721FA840B9A8"/>
    <s v="ididnteditheconfig"/>
    <n v="77"/>
    <n v="1524981197"/>
    <n v="1524981197"/>
    <n v="-0.62529966896400002"/>
    <n v="-0.62529966896400002"/>
    <n v="76738"/>
    <n v="-2.8295843992999999E-2"/>
    <n v="0"/>
    <x v="6"/>
    <s v="081.4:082.2 04-29-00:53:17"/>
    <s v="ididnteditheconfig"/>
    <n v="0"/>
    <n v="0"/>
    <n v="1"/>
    <n v="0"/>
    <x v="2"/>
    <n v="77"/>
    <n v="204800"/>
    <n v="0.37597700000000001"/>
    <n v="2.6597400000000002"/>
    <n v="5259"/>
    <n v="105"/>
    <m/>
    <n v="1117.99"/>
    <n v="4051.45"/>
    <n v="4861.32"/>
    <n v="885.64026081730776"/>
    <n v="418.91122309493761"/>
    <n v="1518.079656175802"/>
    <n v="1821.5382132719274"/>
    <n v="331.84969890705457"/>
    <n v="76.738627796172793"/>
    <n v="115.15703945732096"/>
    <m/>
    <n v="1"/>
  </r>
  <r>
    <s v="C31FD7DE847F6488CF4D08E57FD1937E87E5CF30"/>
    <s v="canoodle"/>
    <n v="77"/>
    <n v="1524957104"/>
    <n v="1524957104"/>
    <n v="-0.62618083900300003"/>
    <n v="-0.62618083900300003"/>
    <n v="76558"/>
    <n v="-9.4057813633099993E-2"/>
    <n v="0"/>
    <x v="4"/>
    <s v="072.3:073.1 04-28-18:11:44"/>
    <s v="canoodle"/>
    <n v="0"/>
    <n v="0"/>
    <n v="1"/>
    <n v="0"/>
    <x v="2"/>
    <n v="97"/>
    <n v="204800"/>
    <n v="0.47363300000000003"/>
    <n v="2.1113400000000002"/>
    <n v="4929"/>
    <n v="98"/>
    <m/>
    <n v="1117.99"/>
    <n v="4051.45"/>
    <n v="4861.32"/>
    <n v="2386.3111194805197"/>
    <n v="417.92608380303602"/>
    <n v="1514.5096398212954"/>
    <n v="1817.2545637379358"/>
    <n v="892.04882056201961"/>
    <n v="76.558164172185599"/>
    <n v="115.0307149205299"/>
    <m/>
    <n v="1"/>
  </r>
  <r>
    <s v="C958CD16AFBFC97BBDCB5EA3C0ADE4A9A971A4C3"/>
    <s v="arg"/>
    <n v="76"/>
    <n v="1524984900"/>
    <n v="1524984900"/>
    <n v="-0.62758329473399999"/>
    <n v="-0.62758329473399999"/>
    <n v="76270"/>
    <n v="1.47790623863E-2"/>
    <n v="0"/>
    <x v="6"/>
    <s v="082.2:083.0 04-29-01:55:00"/>
    <s v="arg"/>
    <n v="0"/>
    <n v="0"/>
    <n v="1"/>
    <n v="0"/>
    <x v="2"/>
    <n v="76"/>
    <n v="204800"/>
    <n v="0.37109399999999998"/>
    <n v="2.6947369999999999"/>
    <n v="5274"/>
    <n v="105"/>
    <m/>
    <n v="1117.99"/>
    <n v="4051.45"/>
    <n v="4861.32"/>
    <n v="885.64026081730776"/>
    <n v="416.35815232033536"/>
    <n v="1508.8276605499357"/>
    <n v="1810.4367776437111"/>
    <n v="329.82722798450271"/>
    <n v="76.270941238476809"/>
    <n v="114.82965886693378"/>
    <m/>
    <n v="1"/>
  </r>
  <r>
    <s v="12E17BE9415F08187922B579727BD34F33336360"/>
    <s v="arg"/>
    <n v="76"/>
    <n v="1524975801"/>
    <n v="1524975801"/>
    <n v="-0.62879004274000005"/>
    <n v="-0.62879004274000005"/>
    <n v="76023"/>
    <n v="-3.5431142183400002E-2"/>
    <n v="0"/>
    <x v="6"/>
    <s v="079.8:080.6 04-28-23:23:20"/>
    <s v="arg"/>
    <n v="0"/>
    <n v="0"/>
    <n v="1"/>
    <n v="0"/>
    <x v="2"/>
    <n v="76"/>
    <n v="204800"/>
    <n v="0.37109399999999998"/>
    <n v="2.6947369999999999"/>
    <n v="5272"/>
    <n v="105"/>
    <m/>
    <n v="1117.99"/>
    <n v="4051.45"/>
    <n v="4861.32"/>
    <n v="885.64026081730776"/>
    <n v="415.00902011710735"/>
    <n v="1503.9385813410267"/>
    <n v="1804.5703894271828"/>
    <n v="328.75848336572801"/>
    <n v="76.023799246848"/>
    <n v="114.65665947279361"/>
    <m/>
    <n v="1"/>
  </r>
  <r>
    <s v="EBB7F647E1D031EF8DB5A8E7B8AAA825761CEB2F"/>
    <s v="arg"/>
    <n v="76"/>
    <n v="1524968613"/>
    <n v="1524968613"/>
    <n v="-0.62923410961699999"/>
    <n v="-0.62923410961699999"/>
    <n v="75932"/>
    <n v="-7.5075909564300006E-2"/>
    <n v="0"/>
    <x v="6"/>
    <s v="077.4:078.2 04-28-21:23:33"/>
    <s v="arg"/>
    <n v="0"/>
    <n v="0"/>
    <n v="1"/>
    <n v="0"/>
    <x v="2"/>
    <n v="76"/>
    <n v="204800"/>
    <n v="0.37109399999999998"/>
    <n v="2.6947369999999999"/>
    <n v="5269"/>
    <n v="105"/>
    <m/>
    <n v="1117.99"/>
    <n v="4051.45"/>
    <n v="4861.32"/>
    <n v="885.64026081730776"/>
    <n v="414.51255778929016"/>
    <n v="1502.1394665922053"/>
    <n v="1802.4116382366856"/>
    <n v="328.36519986096147"/>
    <n v="75.932854350438404"/>
    <n v="114.59299804530687"/>
    <m/>
    <n v="1"/>
  </r>
  <r>
    <s v="B4D9705E1D2966A6E54EECD75A6F788220447094"/>
    <s v="Unnamed"/>
    <n v="76"/>
    <n v="1524984900"/>
    <n v="1524984900"/>
    <n v="-0.63155790781099996"/>
    <n v="-0.63155790781099996"/>
    <n v="75456"/>
    <n v="0.113994246248"/>
    <n v="0"/>
    <x v="6"/>
    <s v="082.2:083.0 04-29-01:55:00"/>
    <s v="Unnamed"/>
    <n v="0"/>
    <n v="0"/>
    <n v="1"/>
    <n v="0"/>
    <x v="2"/>
    <n v="76"/>
    <n v="204800"/>
    <n v="0.37109399999999998"/>
    <n v="2.6947369999999999"/>
    <n v="5270"/>
    <n v="105"/>
    <m/>
    <n v="1117.99"/>
    <n v="4051.45"/>
    <n v="4861.32"/>
    <n v="885.64026081730776"/>
    <n v="411.91457464638017"/>
    <n v="1492.7247143991242"/>
    <n v="1791.1149116002296"/>
    <n v="326.30715062234054"/>
    <n v="75.45694048030721"/>
    <n v="114.25985833621505"/>
    <m/>
    <n v="1"/>
  </r>
  <r>
    <s v="E4DE59BAF107DE7E67D8E70B4F69ABA9F1F6112D"/>
    <s v="arg"/>
    <n v="75"/>
    <n v="1524977965"/>
    <n v="1524977965"/>
    <n v="-0.63408926399499999"/>
    <n v="-0.63408926399499999"/>
    <n v="74938"/>
    <n v="-1.01006281772E-2"/>
    <n v="0"/>
    <x v="6"/>
    <s v="080.6:081.4 04-28-23:59:25"/>
    <s v="arg"/>
    <n v="0"/>
    <n v="0"/>
    <n v="1"/>
    <n v="0"/>
    <x v="2"/>
    <n v="81"/>
    <n v="204800"/>
    <n v="0.39550800000000003"/>
    <n v="2.5283950000000002"/>
    <n v="5190"/>
    <n v="103"/>
    <m/>
    <n v="1117.99"/>
    <n v="4051.45"/>
    <n v="4861.32"/>
    <n v="885.64026081730776"/>
    <n v="409.08454374623"/>
    <n v="1482.4690513874573"/>
    <n v="1778.8091791558265"/>
    <n v="324.06527967132126"/>
    <n v="74.938518733824012"/>
    <n v="113.89696311367679"/>
    <m/>
    <n v="1"/>
  </r>
  <r>
    <s v="656CBD738AD8514042890A5FE4C8E9F703D4573E"/>
    <s v="UbuntuCore212"/>
    <n v="67"/>
    <n v="1524953164"/>
    <n v="1524953164"/>
    <n v="-0.69708951060699997"/>
    <n v="-0.69708951060699997"/>
    <n v="67309"/>
    <n v="6.6414125870800002E-3"/>
    <n v="0"/>
    <x v="6"/>
    <s v="084.4:085.2 04-28-17:06:04"/>
    <s v="UbuntuCore212"/>
    <n v="0"/>
    <n v="0"/>
    <n v="1"/>
    <n v="0"/>
    <x v="2"/>
    <n v="75"/>
    <n v="222208"/>
    <n v="0.33752199999999999"/>
    <n v="2.9627729999999999"/>
    <n v="5357"/>
    <n v="107"/>
    <m/>
    <n v="1117.99"/>
    <n v="4051.45"/>
    <n v="4861.32"/>
    <n v="885.64026081730776"/>
    <n v="338.6508980364801"/>
    <n v="1227.2267022512699"/>
    <n v="1472.5448202959788"/>
    <n v="268.26972483031489"/>
    <n v="67.309134027039747"/>
    <n v="113.77879381892782"/>
    <m/>
    <n v="1"/>
  </r>
  <r>
    <s v="655865BBA4EF840F739AACA8BD96B2D92AAC13BA"/>
    <s v="Unnamed"/>
    <n v="33"/>
    <n v="1524991621"/>
    <n v="1524991621"/>
    <n v="-0.91122944311300003"/>
    <n v="-0.91122944311300003"/>
    <n v="32538"/>
    <n v="-2.2130367875100001E-2"/>
    <n v="0"/>
    <x v="7"/>
    <s v="096.5:097.3 04-29-03:47:01"/>
    <s v="Unnamed"/>
    <n v="0"/>
    <n v="0"/>
    <n v="1"/>
    <n v="0"/>
    <x v="2"/>
    <n v="31"/>
    <n v="314097"/>
    <n v="9.8696000000000006E-2"/>
    <n v="10.132161"/>
    <n v="6206"/>
    <n v="124"/>
    <m/>
    <n v="1117.99"/>
    <n v="4051.45"/>
    <n v="4861.32"/>
    <n v="509.99709399477808"/>
    <n v="99.244594894097105"/>
    <n v="359.64947269983605"/>
    <n v="431.5420836059107"/>
    <n v="45.272726044668119"/>
    <n v="27.88256560653603"/>
    <n v="113.74689592457521"/>
    <m/>
    <n v="1"/>
  </r>
  <r>
    <s v="C6EE98267F82962CC2FC1E9E2AE5F317B2D2D6F0"/>
    <s v="TorBeOrNotTorBe"/>
    <n v="105"/>
    <n v="1524920853"/>
    <n v="1524920853"/>
    <n v="-0.19825795037899999"/>
    <n v="-0.19825795037899999"/>
    <n v="105085"/>
    <n v="-0.102680858932"/>
    <n v="0"/>
    <x v="4"/>
    <s v="064.4:065.1 04-28-08:07:33"/>
    <s v="TorBeOrNotTorBe"/>
    <n v="0"/>
    <n v="0"/>
    <n v="1"/>
    <n v="0"/>
    <x v="2"/>
    <n v="99"/>
    <n v="131072"/>
    <n v="0.75531000000000004"/>
    <n v="1.32396"/>
    <n v="4115"/>
    <n v="82"/>
    <m/>
    <n v="1117.99"/>
    <n v="4051.45"/>
    <n v="4861.32"/>
    <n v="2386.3111194805197"/>
    <n v="896.33959405578184"/>
    <n v="3248.2178269370006"/>
    <n v="3897.5246606635596"/>
    <n v="1913.205967965695"/>
    <n v="105.08593392792372"/>
    <n v="112.88175374954659"/>
    <m/>
    <n v="1"/>
  </r>
  <r>
    <s v="40F89F4D6724B81A4500A954B0EFC252A0C69C76"/>
    <s v="BR101"/>
    <n v="73"/>
    <n v="1524995200"/>
    <n v="1524995200"/>
    <n v="-0.64159338483899997"/>
    <n v="-0.64159338483899997"/>
    <n v="73401"/>
    <n v="2.2932752565199999E-2"/>
    <n v="0"/>
    <x v="6"/>
    <s v="084.5:085.3 04-29-04:46:40"/>
    <s v="BR101"/>
    <n v="0"/>
    <n v="0"/>
    <n v="1"/>
    <n v="0"/>
    <x v="2"/>
    <n v="62"/>
    <n v="204800"/>
    <n v="0.302734"/>
    <n v="3.303226"/>
    <n v="5469"/>
    <n v="109"/>
    <m/>
    <n v="1117.99"/>
    <n v="4051.45"/>
    <n v="4861.32"/>
    <n v="885.64026081730776"/>
    <n v="400.69501168384642"/>
    <n v="1452.0664809940336"/>
    <n v="1742.3292464144727"/>
    <n v="317.41932812983652"/>
    <n v="73.401674784972812"/>
    <n v="112.82117234948096"/>
    <m/>
    <n v="1"/>
  </r>
  <r>
    <s v="99FF5E8D4E901066DA01994C674F6297CC0E77E5"/>
    <s v="freefortor"/>
    <n v="73"/>
    <n v="1524984900"/>
    <n v="1524984900"/>
    <n v="-0.64232221332999995"/>
    <n v="-0.64232221332999995"/>
    <n v="73252"/>
    <n v="-6.04630843032E-2"/>
    <n v="0"/>
    <x v="6"/>
    <s v="082.2:083.0 04-29-01:55:00"/>
    <s v="freefortor"/>
    <n v="0"/>
    <n v="0"/>
    <n v="1"/>
    <n v="0"/>
    <x v="2"/>
    <n v="76"/>
    <n v="204800"/>
    <n v="0.37109399999999998"/>
    <n v="2.6947369999999999"/>
    <n v="5273"/>
    <n v="105"/>
    <m/>
    <n v="1117.99"/>
    <n v="4051.45"/>
    <n v="4861.32"/>
    <n v="885.64026081730776"/>
    <n v="399.88018871919337"/>
    <n v="1449.1136688041715"/>
    <n v="1738.7861778946046"/>
    <n v="316.77384827497622"/>
    <n v="73.252410710016008"/>
    <n v="112.71668749701121"/>
    <m/>
    <n v="1"/>
  </r>
  <r>
    <s v="5BCD6FB1711193D1C95B16CB2043036695F58975"/>
    <s v="pdxcypherpunks"/>
    <n v="29"/>
    <n v="1524879452"/>
    <n v="1524879452"/>
    <n v="-0.90684293029399998"/>
    <n v="-0.90684293029399998"/>
    <n v="28617"/>
    <n v="-2.7955577612400001E-2"/>
    <n v="0"/>
    <x v="7"/>
    <s v="095.0:095.7 04-27-20:37:32"/>
    <s v="pdxcypherpunks"/>
    <n v="0"/>
    <n v="0"/>
    <n v="1"/>
    <n v="1"/>
    <x v="2"/>
    <n v="20"/>
    <n v="307200"/>
    <n v="1"/>
    <n v="1"/>
    <n v="3314"/>
    <n v="66"/>
    <m/>
    <n v="1117.99"/>
    <n v="4051.45"/>
    <n v="4861.32"/>
    <n v="509.99709399477808"/>
    <n v="104.14867236061096"/>
    <n v="377.42121006037377"/>
    <n v="452.86632610317196"/>
    <n v="47.509834835128984"/>
    <n v="28.617851813683206"/>
    <n v="112.19249626957827"/>
    <m/>
    <n v="1"/>
  </r>
  <r>
    <s v="84613836FFBC6D7674783774E5E263F67CF0C6DA"/>
    <s v="polska"/>
    <n v="20"/>
    <n v="1525006165"/>
    <n v="1525006165"/>
    <n v="-0.94060399228299996"/>
    <n v="-0.94060399228299996"/>
    <n v="19498"/>
    <n v="3.5007435664199997E-2"/>
    <n v="0"/>
    <x v="7"/>
    <s v="098.8:099.6 04-29-07:49:25"/>
    <s v="polska"/>
    <n v="0"/>
    <n v="0"/>
    <n v="1"/>
    <n v="0"/>
    <x v="2"/>
    <n v="8"/>
    <n v="328287"/>
    <n v="2.4368999999999998E-2"/>
    <n v="41.035874999999997"/>
    <n v="6412"/>
    <n v="128"/>
    <m/>
    <n v="1117.99"/>
    <n v="4051.45"/>
    <n v="4861.32"/>
    <n v="509.99709399477808"/>
    <n v="66.404142667528873"/>
    <n v="240.6399554650398"/>
    <n v="288.74300023480663"/>
    <n v="30.291791330561434"/>
    <n v="19.498937185390794"/>
    <n v="112.13535602977356"/>
    <m/>
    <n v="1"/>
  </r>
  <r>
    <s v="F48D178F742D2D1C69D7A679B957BD7581ABA351"/>
    <s v="nemesis"/>
    <n v="74"/>
    <n v="1524977965"/>
    <n v="1524977965"/>
    <n v="-0.63232221990600002"/>
    <n v="-0.63232221990600002"/>
    <n v="73794"/>
    <n v="-7.4235880765200005E-2"/>
    <n v="0"/>
    <x v="6"/>
    <s v="080.6:081.4 04-28-23:59:25"/>
    <s v="nemesis"/>
    <n v="0"/>
    <n v="0"/>
    <n v="1"/>
    <n v="0"/>
    <x v="2"/>
    <n v="79"/>
    <n v="200704"/>
    <n v="0.39361400000000002"/>
    <n v="2.5405570000000002"/>
    <n v="5198"/>
    <n v="103"/>
    <m/>
    <n v="1117.99"/>
    <n v="4051.45"/>
    <n v="4861.32"/>
    <n v="885.64026081730776"/>
    <n v="411.06008136729105"/>
    <n v="1489.6281421618362"/>
    <n v="1787.3993459265639"/>
    <n v="325.63024505917889"/>
    <n v="73.794401175986181"/>
    <n v="111.86728082319031"/>
    <m/>
    <n v="1"/>
  </r>
  <r>
    <s v="A02C47A76FF63D2E3B6278BD5696412238FDC088"/>
    <s v="kinky"/>
    <n v="150"/>
    <n v="1524983845"/>
    <n v="1524983845"/>
    <n v="1.7380710962399999"/>
    <n v="1.7380710962399999"/>
    <n v="150262"/>
    <n v="0.16665879201100001"/>
    <n v="0"/>
    <x v="0"/>
    <s v="001.6:002.4 04-29-01:37:25"/>
    <s v="kinky"/>
    <n v="0"/>
    <n v="0"/>
    <n v="1"/>
    <n v="0"/>
    <x v="2"/>
    <n v="140"/>
    <n v="50353"/>
    <n v="2.7803710000000001"/>
    <n v="0.35966399999999998"/>
    <n v="77"/>
    <n v="1"/>
    <m/>
    <n v="1117.99"/>
    <n v="4051.45"/>
    <n v="4861.32"/>
    <n v="11818.828055288463"/>
    <n v="3061.1361048853573"/>
    <n v="11093.158142861546"/>
    <n v="13310.639781573434"/>
    <n v="32360.791489615745"/>
    <n v="137.87009390897268"/>
    <n v="111.61496573628089"/>
    <m/>
    <n v="1"/>
  </r>
  <r>
    <s v="29CAAA789E79A56A175E6CC8A4C97214B20429B2"/>
    <s v="tdipeter1"/>
    <n v="72"/>
    <n v="1524934202"/>
    <n v="1524934202"/>
    <n v="-0.65033263087000004"/>
    <n v="-0.65033263087000004"/>
    <n v="71611"/>
    <n v="-9.6018381763899995E-3"/>
    <n v="0"/>
    <x v="6"/>
    <s v="079.7:080.5 04-28-11:50:02"/>
    <s v="tdipeter1"/>
    <n v="0"/>
    <n v="0"/>
    <n v="1"/>
    <n v="0"/>
    <x v="2"/>
    <n v="79"/>
    <n v="204800"/>
    <n v="0.38574199999999997"/>
    <n v="2.5924049999999998"/>
    <n v="5227"/>
    <n v="104"/>
    <m/>
    <n v="1117.99"/>
    <n v="4051.45"/>
    <n v="4861.32"/>
    <n v="885.64026081730776"/>
    <n v="390.92462201364867"/>
    <n v="1416.6598626617383"/>
    <n v="1699.8449748990513"/>
    <n v="309.67949999559499"/>
    <n v="71.611877197824001"/>
    <n v="111.56831403847679"/>
    <m/>
    <n v="1"/>
  </r>
  <r>
    <s v="2D74D7EFACC75DCDB3BEE9221B0BEB226754F96E"/>
    <s v="HelpFreeSpeech82878"/>
    <n v="71"/>
    <n v="1524991829"/>
    <n v="1524991829"/>
    <n v="-0.65510166217200005"/>
    <n v="-0.65510166217200005"/>
    <n v="70635"/>
    <n v="1.8589201319699999E-2"/>
    <n v="0"/>
    <x v="6"/>
    <s v="083.7:084.5 04-29-03:50:29"/>
    <s v="HelpFreeSpeech82878"/>
    <n v="0"/>
    <n v="0"/>
    <n v="1"/>
    <n v="0"/>
    <x v="2"/>
    <n v="69"/>
    <n v="204800"/>
    <n v="0.33691399999999999"/>
    <n v="2.9681160000000002"/>
    <n v="5359"/>
    <n v="107"/>
    <m/>
    <n v="1117.99"/>
    <n v="4051.45"/>
    <n v="4861.32"/>
    <n v="885.64026081730776"/>
    <n v="385.59289270832568"/>
    <n v="1397.3383707932503"/>
    <n v="1676.6611876500126"/>
    <n v="305.45585386944578"/>
    <n v="70.635179587174378"/>
    <n v="110.8846257110221"/>
    <m/>
    <n v="1"/>
  </r>
  <r>
    <s v="071288B2182711E5284248137048E0FBBFB36233"/>
    <s v="LaTlayuda"/>
    <n v="71"/>
    <n v="1524950916"/>
    <n v="1524950916"/>
    <n v="-0.65528748341499998"/>
    <n v="-0.65528748341499998"/>
    <n v="70597"/>
    <n v="-0.243648008414"/>
    <n v="0"/>
    <x v="4"/>
    <s v="070.6:071.4 04-28-16:28:36"/>
    <s v="LaTlayuda"/>
    <n v="0"/>
    <n v="0"/>
    <n v="1"/>
    <n v="0"/>
    <x v="2"/>
    <n v="92"/>
    <n v="204800"/>
    <n v="0.44921899999999998"/>
    <n v="2.2260870000000001"/>
    <n v="5017"/>
    <n v="100"/>
    <m/>
    <n v="1117.99"/>
    <n v="4051.45"/>
    <n v="4861.32"/>
    <n v="2386.3111194805197"/>
    <n v="385.38514641686419"/>
    <n v="1396.5855253182983"/>
    <n v="1675.7578511249922"/>
    <n v="822.59131135089854"/>
    <n v="70.597123396607998"/>
    <n v="110.85798637762559"/>
    <m/>
    <n v="1"/>
  </r>
  <r>
    <s v="6E8561823CF8154E5E8F5A3EB181DC5901888293"/>
    <s v="arg"/>
    <n v="70"/>
    <n v="1524984900"/>
    <n v="1524984900"/>
    <n v="-0.65775469887100002"/>
    <n v="-0.65775469887100002"/>
    <n v="70091"/>
    <n v="1.8411440094599999E-2"/>
    <n v="0"/>
    <x v="6"/>
    <s v="082.2:083.0 04-29-01:55:00"/>
    <s v="arg"/>
    <n v="0"/>
    <n v="0"/>
    <n v="1"/>
    <n v="0"/>
    <x v="2"/>
    <n v="71"/>
    <n v="204800"/>
    <n v="0.34667999999999999"/>
    <n v="2.8845070000000002"/>
    <n v="5332"/>
    <n v="106"/>
    <m/>
    <n v="1117.99"/>
    <n v="4051.45"/>
    <n v="4861.32"/>
    <n v="885.64026081730776"/>
    <n v="382.62682420921067"/>
    <n v="1386.5897252590869"/>
    <n v="1663.7639272844301"/>
    <n v="303.10621775538556"/>
    <n v="70.091837671219196"/>
    <n v="110.50428636985343"/>
    <m/>
    <n v="1"/>
  </r>
  <r>
    <s v="03F68AB569154C4B995E7F36528322079E4829B9"/>
    <s v="arbitrium"/>
    <n v="13"/>
    <n v="1524998348"/>
    <n v="1524998348"/>
    <n v="-0.96062370639500005"/>
    <n v="-0.96062370639500005"/>
    <n v="13237"/>
    <n v="-1.39540404965E-2"/>
    <n v="0"/>
    <x v="7"/>
    <s v="098.0:098.8 04-29-05:39:08"/>
    <s v="arbitrium"/>
    <n v="1"/>
    <n v="0"/>
    <n v="0"/>
    <n v="0"/>
    <x v="0"/>
    <n v="13"/>
    <n v="336183"/>
    <n v="3.8669000000000002E-2"/>
    <n v="25.860230999999999"/>
    <n v="6378"/>
    <n v="127"/>
    <m/>
    <n v="10125.48"/>
    <n v="10125.48"/>
    <n v="4861.32"/>
    <n v="509.99709399477808"/>
    <n v="398.70387337155483"/>
    <n v="398.70387337155483"/>
    <n v="191.42076362785832"/>
    <n v="20.081795310835137"/>
    <n v="13.237640513009698"/>
    <n v="110.12124835910681"/>
    <m/>
    <n v="1"/>
  </r>
  <r>
    <s v="E0C1B19799A2BBED2F3113576BC23EBF82796CA4"/>
    <s v="PublicRelay3"/>
    <n v="80"/>
    <n v="1524971186"/>
    <n v="1524971186"/>
    <n v="-0.55140817363799999"/>
    <n v="-0.55140817363799999"/>
    <n v="80387"/>
    <n v="1.56685103936E-2"/>
    <n v="0"/>
    <x v="6"/>
    <s v="078.2:079.0 04-28-22:06:26"/>
    <s v="PublicRelay3"/>
    <n v="0"/>
    <n v="0"/>
    <n v="1"/>
    <n v="0"/>
    <x v="2"/>
    <n v="80"/>
    <n v="179200"/>
    <n v="0.44642900000000002"/>
    <n v="2.2400000000000002"/>
    <n v="5021"/>
    <n v="100"/>
    <m/>
    <n v="1117.99"/>
    <n v="4051.45"/>
    <n v="4861.32"/>
    <n v="885.64026081730776"/>
    <n v="501.52117595445242"/>
    <n v="1817.4473549143249"/>
    <n v="2180.7484173301177"/>
    <n v="397.2909820997541"/>
    <n v="80.387655284070391"/>
    <n v="110.03135869884927"/>
    <m/>
    <n v="1"/>
  </r>
  <r>
    <s v="7BC139263153010F7C1641C8FF78530EDF10BE77"/>
    <s v="arg"/>
    <n v="69"/>
    <n v="1524966613"/>
    <n v="1524966613"/>
    <n v="-0.66167360433599998"/>
    <n v="-0.66167360433599998"/>
    <n v="69289"/>
    <n v="-0.122018842317"/>
    <n v="0"/>
    <x v="6"/>
    <s v="076.6:077.4 04-28-20:50:13"/>
    <s v="arg"/>
    <n v="0"/>
    <n v="0"/>
    <n v="1"/>
    <n v="0"/>
    <x v="2"/>
    <n v="69"/>
    <n v="204800"/>
    <n v="0.33691399999999999"/>
    <n v="2.9681160000000002"/>
    <n v="5360"/>
    <n v="107"/>
    <m/>
    <n v="1117.99"/>
    <n v="4051.45"/>
    <n v="4861.32"/>
    <n v="885.64026081730776"/>
    <n v="378.24552708839536"/>
    <n v="1370.7124757129129"/>
    <n v="1644.7128737693165"/>
    <n v="299.63547729724462"/>
    <n v="69.289245831987216"/>
    <n v="109.94247208239106"/>
    <m/>
    <n v="1"/>
  </r>
  <r>
    <s v="D51B2814D6B28295FEA487343B3767AE8A075421"/>
    <s v="comeandgo"/>
    <n v="69"/>
    <n v="1524991829"/>
    <n v="1524991829"/>
    <n v="-0.66174104045399995"/>
    <n v="-0.66174104045399995"/>
    <n v="69275"/>
    <n v="8.1048384826100004E-4"/>
    <n v="0"/>
    <x v="6"/>
    <s v="083.7:084.5 04-29-03:50:29"/>
    <s v="comeandgo"/>
    <n v="0"/>
    <n v="0"/>
    <n v="1"/>
    <n v="0"/>
    <x v="2"/>
    <n v="62"/>
    <n v="204800"/>
    <n v="0.302734"/>
    <n v="3.303226"/>
    <n v="5470"/>
    <n v="109"/>
    <m/>
    <n v="1117.99"/>
    <n v="4051.45"/>
    <n v="4861.32"/>
    <n v="885.64026081730776"/>
    <n v="378.17013418283261"/>
    <n v="1370.4392616526418"/>
    <n v="1644.3850452201609"/>
    <n v="299.57575315611064"/>
    <n v="69.27543491502081"/>
    <n v="109.93280444051456"/>
    <m/>
    <n v="1"/>
  </r>
  <r>
    <s v="A97D2E63EC9FE3AC7D2098AB16438C3807ADF700"/>
    <s v="DankTorRelay"/>
    <n v="69"/>
    <n v="1524943227"/>
    <n v="1524943227"/>
    <n v="-0.66293333532200005"/>
    <n v="-0.66293333532200005"/>
    <n v="69031"/>
    <n v="9.2402191752299995E-2"/>
    <n v="0"/>
    <x v="6"/>
    <s v="082.0:082.8 04-28-14:20:27"/>
    <s v="DankTorRelay"/>
    <n v="0"/>
    <n v="0"/>
    <n v="1"/>
    <n v="0"/>
    <x v="2"/>
    <n v="82"/>
    <n v="204800"/>
    <n v="0.400391"/>
    <n v="2.4975610000000001"/>
    <n v="5165"/>
    <n v="103"/>
    <m/>
    <n v="1117.99"/>
    <n v="4051.45"/>
    <n v="4861.32"/>
    <n v="885.64026081730776"/>
    <n v="376.83716044335716"/>
    <n v="1365.6087386096829"/>
    <n v="1638.5889183324546"/>
    <n v="298.51980881824392"/>
    <n v="69.031252926054393"/>
    <n v="109.76187704823808"/>
    <m/>
    <n v="1"/>
  </r>
  <r>
    <s v="A513E022356B9D687A4C80DEA41E0F081A1785D7"/>
    <s v="BrutalesArschloch"/>
    <n v="39"/>
    <n v="1524985820"/>
    <n v="1524985820"/>
    <n v="-0.85715400116999996"/>
    <n v="-0.85715400116999996"/>
    <n v="39172"/>
    <n v="2.31000433697E-2"/>
    <n v="0"/>
    <x v="7"/>
    <s v="094.1:094.9 04-29-02:10:20"/>
    <s v="BrutalesArschloch"/>
    <n v="0"/>
    <n v="0"/>
    <n v="1"/>
    <n v="0"/>
    <x v="2"/>
    <n v="39"/>
    <n v="274229"/>
    <n v="0.14221700000000001"/>
    <n v="7.0315130000000003"/>
    <n v="6071"/>
    <n v="121"/>
    <m/>
    <n v="1117.99"/>
    <n v="4051.45"/>
    <n v="4861.32"/>
    <n v="509.99709399477808"/>
    <n v="159.70039823195174"/>
    <n v="578.73342195980365"/>
    <n v="694.42011103225582"/>
    <n v="72.851044292081497"/>
    <n v="39.172515413152084"/>
    <n v="109.68946078920646"/>
    <m/>
    <n v="1"/>
  </r>
  <r>
    <s v="A50F575CED2F7BB073F38D642D6EE6F3E335D9A2"/>
    <s v="ARCSTOR"/>
    <n v="69"/>
    <n v="1524987958"/>
    <n v="1524987958"/>
    <n v="-0.66453647688399997"/>
    <n v="-0.66453647688399997"/>
    <n v="68702"/>
    <n v="8.3288419575499997E-2"/>
    <n v="0"/>
    <x v="6"/>
    <s v="082.9:083.7 04-29-02:45:58"/>
    <s v="ARCSTOR"/>
    <n v="0"/>
    <n v="0"/>
    <n v="1"/>
    <n v="0"/>
    <x v="2"/>
    <n v="69"/>
    <n v="204800"/>
    <n v="0.33691399999999999"/>
    <n v="2.9681160000000002"/>
    <n v="5363"/>
    <n v="107"/>
    <m/>
    <n v="1117.99"/>
    <n v="4051.45"/>
    <n v="4861.32"/>
    <n v="885.64026081730776"/>
    <n v="375.04486420845689"/>
    <n v="1359.1136907283183"/>
    <n v="1630.7955341942732"/>
    <n v="297.10000210714719"/>
    <n v="68.702929534156809"/>
    <n v="109.53205067390978"/>
    <m/>
    <n v="1"/>
  </r>
  <r>
    <s v="05681A9767834D9EDA9BDFE4E15A1BD73C4FDFCF"/>
    <s v="Unnamed"/>
    <n v="73"/>
    <n v="1524984900"/>
    <n v="1524984900"/>
    <n v="-0.62543596149900005"/>
    <n v="-0.62543596149900005"/>
    <n v="72875"/>
    <n v="1.5055160791400001E-2"/>
    <n v="0"/>
    <x v="6"/>
    <s v="082.2:083.0 04-29-01:55:00"/>
    <s v="Unnamed"/>
    <n v="0"/>
    <n v="0"/>
    <n v="1"/>
    <n v="0"/>
    <x v="2"/>
    <n v="73"/>
    <n v="194560"/>
    <n v="0.37520599999999998"/>
    <n v="2.6652049999999998"/>
    <n v="5262"/>
    <n v="105"/>
    <m/>
    <n v="1117.99"/>
    <n v="4051.45"/>
    <n v="4861.32"/>
    <n v="885.64026081730776"/>
    <n v="418.75884940373294"/>
    <n v="1517.5274737848763"/>
    <n v="1820.875651645681"/>
    <n v="331.72899275080971"/>
    <n v="72.875179330754548"/>
    <n v="109.38062553152818"/>
    <m/>
    <n v="1"/>
  </r>
  <r>
    <s v="9CBCF13A5E9D760C90D460F1C5F65406E3F55782"/>
    <s v="arg"/>
    <n v="68"/>
    <n v="1524984900"/>
    <n v="1524984900"/>
    <n v="-0.66896384583500001"/>
    <n v="-0.66896384583500001"/>
    <n v="67796"/>
    <n v="-2.9020288083300001E-2"/>
    <n v="0"/>
    <x v="6"/>
    <s v="082.2:083.0 04-29-01:55:00"/>
    <s v="arg"/>
    <n v="0"/>
    <n v="0"/>
    <n v="1"/>
    <n v="0"/>
    <x v="2"/>
    <n v="71"/>
    <n v="204800"/>
    <n v="0.34667999999999999"/>
    <n v="2.8845070000000002"/>
    <n v="5330"/>
    <n v="106"/>
    <m/>
    <n v="1117.99"/>
    <n v="4051.45"/>
    <n v="4861.32"/>
    <n v="885.64026081730776"/>
    <n v="370.09510999492835"/>
    <n v="1341.176426791789"/>
    <n v="1609.2726769653975"/>
    <n v="293.17894591464909"/>
    <n v="67.796204372991994"/>
    <n v="108.8973430610944"/>
    <m/>
    <n v="1"/>
  </r>
  <r>
    <s v="72411A2CE6EB24D8CDA8688A6B3A55CC1290D441"/>
    <s v="Unnamed"/>
    <n v="30"/>
    <n v="1524989656"/>
    <n v="1524989656"/>
    <n v="-0.89794004184599996"/>
    <n v="-0.89794004184599996"/>
    <n v="29869"/>
    <n v="1.3949324066E-3"/>
    <n v="0"/>
    <x v="7"/>
    <s v="095.7:096.5 04-29-03:14:16"/>
    <s v="Unnamed"/>
    <n v="0"/>
    <n v="0"/>
    <n v="1"/>
    <n v="0"/>
    <x v="2"/>
    <n v="30"/>
    <n v="292663"/>
    <n v="0.102507"/>
    <n v="9.755433"/>
    <n v="6187"/>
    <n v="123"/>
    <m/>
    <n v="1117.99"/>
    <n v="4051.45"/>
    <n v="4861.32"/>
    <n v="509.99709399477808"/>
    <n v="114.10201261659051"/>
    <n v="413.49081746302346"/>
    <n v="496.14611577320346"/>
    <n v="52.050282071768677"/>
    <n v="29.869173533224114"/>
    <n v="108.70732147325688"/>
    <m/>
    <n v="1"/>
  </r>
  <r>
    <s v="9AAB5D4B3581A1E2FB336DAAB57359DCF298DCF9"/>
    <s v="info4all"/>
    <n v="67"/>
    <n v="1525008480"/>
    <n v="1525008480"/>
    <n v="-0.67351599816399998"/>
    <n v="-0.67351599816399998"/>
    <n v="66863"/>
    <n v="-0.15563465223"/>
    <n v="0"/>
    <x v="6"/>
    <s v="075.8:076.6 04-29-08:28:00"/>
    <s v="info4all"/>
    <n v="0"/>
    <n v="0"/>
    <n v="1"/>
    <n v="0"/>
    <x v="2"/>
    <n v="99"/>
    <n v="204800"/>
    <n v="0.48339799999999999"/>
    <n v="2.0686870000000002"/>
    <n v="4904"/>
    <n v="98"/>
    <m/>
    <n v="1117.99"/>
    <n v="4051.45"/>
    <n v="4861.32"/>
    <n v="885.64026081730776"/>
    <n v="365.00584921262964"/>
    <n v="1322.7336092384621"/>
    <n v="1587.1432078053836"/>
    <n v="289.14737653871344"/>
    <n v="66.863923576012809"/>
    <n v="108.24474650320897"/>
    <m/>
    <n v="1"/>
  </r>
  <r>
    <s v="5AA2AC373D132E21F11BFF99167AF92BF1CB7C41"/>
    <s v="AcMNPVTorBox"/>
    <n v="66"/>
    <n v="1525006228"/>
    <n v="1525006228"/>
    <n v="-0.67579028839699995"/>
    <n v="-0.67579028839699995"/>
    <n v="66398"/>
    <n v="-0.17018792517"/>
    <n v="0"/>
    <x v="6"/>
    <s v="075.0:075.8 04-29-07:50:28"/>
    <s v="AcMNPVTorBox"/>
    <n v="0"/>
    <n v="0"/>
    <n v="1"/>
    <n v="0"/>
    <x v="2"/>
    <n v="101"/>
    <n v="204800"/>
    <n v="0.49316399999999999"/>
    <n v="2.0277229999999999"/>
    <n v="4867"/>
    <n v="97"/>
    <m/>
    <n v="1117.99"/>
    <n v="4051.45"/>
    <n v="4861.32"/>
    <n v="885.64026081730776"/>
    <n v="362.46321547503806"/>
    <n v="1313.5194360739745"/>
    <n v="1576.0871552098961"/>
    <n v="287.13317354358509"/>
    <n v="66.398148936294419"/>
    <n v="107.9187042554061"/>
    <m/>
    <n v="1"/>
  </r>
  <r>
    <s v="4C1DEE77D77D15EBE98A2AFE7FF1319BB1CC3D88"/>
    <s v="wserver2"/>
    <n v="66"/>
    <n v="1524966613"/>
    <n v="1524966613"/>
    <n v="-0.67649716891"/>
    <n v="-0.67649716891"/>
    <n v="66253"/>
    <n v="-0.157983016822"/>
    <n v="0"/>
    <x v="6"/>
    <s v="076.6:077.4 04-28-20:50:13"/>
    <s v="wserver2"/>
    <n v="0"/>
    <n v="0"/>
    <n v="1"/>
    <n v="0"/>
    <x v="2"/>
    <n v="66"/>
    <n v="204800"/>
    <n v="0.322266"/>
    <n v="3.10303"/>
    <n v="5397"/>
    <n v="107"/>
    <m/>
    <n v="1117.99"/>
    <n v="4051.45"/>
    <n v="4861.32"/>
    <n v="885.64026081730776"/>
    <n v="361.67293013030911"/>
    <n v="1310.6555450195804"/>
    <n v="1572.6507828344386"/>
    <n v="286.50713170168507"/>
    <n v="66.253379807232008"/>
    <n v="107.8173658650624"/>
    <m/>
    <n v="1"/>
  </r>
  <r>
    <s v="87867672D70CFDAA7A2254326861B76C632C9269"/>
    <s v="Unnamed"/>
    <n v="66"/>
    <n v="1524981197"/>
    <n v="1524981197"/>
    <n v="-0.678578515582"/>
    <n v="-0.678578515582"/>
    <n v="65827"/>
    <n v="-5.4417601396E-2"/>
    <n v="0"/>
    <x v="6"/>
    <s v="081.4:082.2 04-29-00:53:17"/>
    <s v="Unnamed"/>
    <n v="0"/>
    <n v="0"/>
    <n v="1"/>
    <n v="0"/>
    <x v="2"/>
    <n v="79"/>
    <n v="204800"/>
    <n v="0.38574199999999997"/>
    <n v="2.5924049999999998"/>
    <n v="5226"/>
    <n v="104"/>
    <m/>
    <n v="1117.99"/>
    <n v="4051.45"/>
    <n v="4861.32"/>
    <n v="885.64026081730776"/>
    <n v="359.34600536447982"/>
    <n v="1302.2230730453061"/>
    <n v="1562.5326906309117"/>
    <n v="284.66380729224375"/>
    <n v="65.827120008806403"/>
    <n v="107.51898400616449"/>
    <m/>
    <n v="1"/>
  </r>
  <r>
    <s v="1C8A77B3A804A0942AA176239CDF796EC55B25E3"/>
    <s v="Unnamed"/>
    <n v="66"/>
    <n v="1524977965"/>
    <n v="1524977965"/>
    <n v="-0.67891298364899999"/>
    <n v="-0.67891298364899999"/>
    <n v="65758"/>
    <n v="-3.1644241248599998E-2"/>
    <n v="0"/>
    <x v="6"/>
    <s v="080.6:081.4 04-28-23:59:25"/>
    <s v="Unnamed"/>
    <n v="0"/>
    <n v="0"/>
    <n v="1"/>
    <n v="0"/>
    <x v="2"/>
    <n v="79"/>
    <n v="204800"/>
    <n v="0.38574199999999997"/>
    <n v="2.5924049999999998"/>
    <n v="5228"/>
    <n v="104"/>
    <m/>
    <n v="1117.99"/>
    <n v="4051.45"/>
    <n v="4861.32"/>
    <n v="885.64026081730776"/>
    <n v="358.9720734102545"/>
    <n v="1300.8679923952589"/>
    <n v="1560.9067343274432"/>
    <n v="284.36758890615079"/>
    <n v="65.758620948684808"/>
    <n v="107.47103466407937"/>
    <m/>
    <n v="1"/>
  </r>
  <r>
    <s v="9938E3AAC64CE9D56B743ECD8B2CA235AFB9DF74"/>
    <s v="WalkAway"/>
    <n v="65"/>
    <n v="1524984900"/>
    <n v="1524984900"/>
    <n v="-0.68125853587999996"/>
    <n v="-0.68125853587999996"/>
    <n v="65278"/>
    <n v="-3.91843617082E-2"/>
    <n v="0.2"/>
    <x v="6"/>
    <s v="082.2:083.0 04-29-01:55:00"/>
    <s v="WalkAway"/>
    <n v="0"/>
    <n v="0"/>
    <n v="1"/>
    <n v="0"/>
    <x v="2"/>
    <n v="65"/>
    <n v="204800"/>
    <n v="0.31738300000000003"/>
    <n v="3.1507689999999999"/>
    <n v="5417"/>
    <n v="108"/>
    <m/>
    <n v="1117.99"/>
    <n v="4051.45"/>
    <n v="4861.32"/>
    <n v="885.64026081730776"/>
    <n v="356.34976947151887"/>
    <n v="1291.3651048089741"/>
    <n v="1549.5042543558386"/>
    <n v="282.29027341652738"/>
    <n v="65.278251851776005"/>
    <n v="107.13477629624322"/>
    <m/>
    <n v="1"/>
  </r>
  <r>
    <s v="FECFC405251B962C3680EEA1EF80E42071449059"/>
    <s v="Unnamed"/>
    <n v="65"/>
    <n v="1524969560"/>
    <n v="1524969560"/>
    <n v="-0.68190740814299999"/>
    <n v="-0.68190740814299999"/>
    <n v="65145"/>
    <n v="1.52157988411E-2"/>
    <n v="0"/>
    <x v="7"/>
    <s v="089.4:090.2 04-28-21:39:20"/>
    <s v="Unnamed"/>
    <n v="0"/>
    <n v="0"/>
    <n v="1"/>
    <n v="0"/>
    <x v="2"/>
    <n v="65"/>
    <n v="204800"/>
    <n v="0.31738300000000003"/>
    <n v="3.1507689999999999"/>
    <n v="5414"/>
    <n v="108"/>
    <m/>
    <n v="1117.99"/>
    <n v="4051.45"/>
    <n v="4861.32"/>
    <n v="509.99709399477808"/>
    <n v="355.62433677020744"/>
    <n v="1288.7362312790426"/>
    <n v="1546.3498786462712"/>
    <n v="162.22629746833701"/>
    <n v="65.145362812313607"/>
    <n v="107.0417539686195"/>
    <m/>
    <n v="1"/>
  </r>
  <r>
    <s v="7CD0C5CCA6A7186963EF4D64DDD2E9963EDF9D60"/>
    <s v="alupigus"/>
    <n v="55"/>
    <n v="1524975637"/>
    <n v="1524975637"/>
    <n v="-0.75842058672400003"/>
    <n v="-0.75842058672400003"/>
    <n v="54809"/>
    <n v="0.13506261341100001"/>
    <n v="0"/>
    <x v="7"/>
    <s v="091.0:091.8 04-28-23:20:37"/>
    <s v="alupigus"/>
    <n v="0"/>
    <n v="0"/>
    <n v="1"/>
    <n v="0"/>
    <x v="2"/>
    <n v="55"/>
    <n v="226878"/>
    <n v="0.242421"/>
    <n v="4.1250549999999997"/>
    <n v="5695"/>
    <n v="113"/>
    <m/>
    <n v="1117.99"/>
    <n v="4051.45"/>
    <n v="4861.32"/>
    <n v="509.99709399477808"/>
    <n v="270.08336824843519"/>
    <n v="978.74691391705005"/>
    <n v="1174.3948333468841"/>
    <n v="123.2047987397235"/>
    <n v="54.809054125232322"/>
    <n v="106.42973788766263"/>
    <m/>
    <n v="1"/>
  </r>
  <r>
    <s v="A796D4EB5C575FFB1104624891CC29E573A65266"/>
    <s v="northwind"/>
    <n v="64"/>
    <n v="1524943227"/>
    <n v="1524943227"/>
    <n v="-0.68819156004199999"/>
    <n v="-0.68819156004199999"/>
    <n v="63858"/>
    <n v="-2.7269342186700001E-2"/>
    <n v="0"/>
    <x v="6"/>
    <s v="082.0:082.8 04-28-14:20:27"/>
    <s v="northwind"/>
    <n v="0"/>
    <n v="0"/>
    <n v="1"/>
    <n v="0"/>
    <x v="2"/>
    <n v="64"/>
    <n v="204800"/>
    <n v="0.3125"/>
    <n v="3.2"/>
    <n v="5433"/>
    <n v="108"/>
    <m/>
    <n v="1117.99"/>
    <n v="4051.45"/>
    <n v="4861.32"/>
    <n v="885.64026081730776"/>
    <n v="348.59871778864442"/>
    <n v="1263.276304067839"/>
    <n v="1515.8006053366246"/>
    <n v="276.15010808944095"/>
    <n v="63.858368503398403"/>
    <n v="106.14085795237888"/>
    <m/>
    <n v="1"/>
  </r>
  <r>
    <s v="993D077775F58EB56496D4B4AD2F0A7AF5239914"/>
    <s v="bababo"/>
    <n v="39"/>
    <n v="1524988261"/>
    <n v="1524988261"/>
    <n v="-0.85079665975200003"/>
    <n v="-0.85079665975200003"/>
    <n v="39112"/>
    <n v="-7.8548982743899994E-3"/>
    <n v="0"/>
    <x v="7"/>
    <s v="094.9:095.7 04-29-02:51:01"/>
    <s v="bababo"/>
    <n v="0"/>
    <n v="0"/>
    <n v="1"/>
    <n v="0"/>
    <x v="2"/>
    <n v="35"/>
    <n v="262144"/>
    <n v="0.13351399999999999"/>
    <n v="7.4898290000000003"/>
    <n v="6102"/>
    <n v="122"/>
    <m/>
    <n v="1117.99"/>
    <n v="4051.45"/>
    <n v="4861.32"/>
    <n v="509.99709399477808"/>
    <n v="166.80784236386148"/>
    <n v="604.48987284775944"/>
    <n v="725.32518201440723"/>
    <n v="76.093269940794102"/>
    <n v="39.112760425971707"/>
    <n v="106.0221322981802"/>
    <m/>
    <n v="1"/>
  </r>
  <r>
    <s v="00EFBF4C98093A3B4FEABDAED4748142A770DB10"/>
    <s v="Unnamed"/>
    <n v="63"/>
    <n v="1524995200"/>
    <n v="1524995200"/>
    <n v="-0.69132436630899996"/>
    <n v="-0.69132436630899996"/>
    <n v="63216"/>
    <n v="7.0273554090500004E-3"/>
    <n v="0"/>
    <x v="6"/>
    <s v="084.5:085.3 04-29-04:46:40"/>
    <s v="Unnamed"/>
    <n v="0"/>
    <n v="0"/>
    <n v="1"/>
    <n v="0"/>
    <x v="2"/>
    <n v="63"/>
    <n v="204800"/>
    <n v="0.30761699999999997"/>
    <n v="3.250794"/>
    <n v="5454"/>
    <n v="109"/>
    <m/>
    <n v="1117.99"/>
    <n v="4051.45"/>
    <n v="4861.32"/>
    <n v="885.64026081730776"/>
    <n v="345.09627171020117"/>
    <n v="1250.583896117402"/>
    <n v="1500.5710315747322"/>
    <n v="273.37556873004502"/>
    <n v="63.21676977991681"/>
    <n v="105.69173884594177"/>
    <m/>
    <n v="1"/>
  </r>
  <r>
    <s v="42E7CA20936DB50A762AC8BE6D12D79AC91A560E"/>
    <s v="TheWaterGate"/>
    <n v="39"/>
    <n v="1524988261"/>
    <n v="1524988261"/>
    <n v="-0.85293414665800005"/>
    <n v="-0.85293414665800005"/>
    <n v="38552"/>
    <n v="5.2776481831300001E-3"/>
    <n v="0"/>
    <x v="7"/>
    <s v="094.9:095.7 04-29-02:51:01"/>
    <s v="TheWaterGate"/>
    <n v="0"/>
    <n v="0"/>
    <n v="1"/>
    <n v="0"/>
    <x v="2"/>
    <n v="32"/>
    <n v="262144"/>
    <n v="0.12207"/>
    <n v="8.1920000000000002"/>
    <n v="6132"/>
    <n v="122"/>
    <m/>
    <n v="1117.99"/>
    <n v="4051.45"/>
    <n v="4861.32"/>
    <n v="509.99709399477808"/>
    <n v="164.41815337782253"/>
    <n v="595.82995152244564"/>
    <n v="714.93417416853117"/>
    <n v="75.003157830282191"/>
    <n v="38.552431058485233"/>
    <n v="105.62990174093967"/>
    <m/>
    <n v="1"/>
  </r>
  <r>
    <s v="BD4D7FD9D91B16EBCB6F880E3479185C5A18637F"/>
    <s v="MAELSTROM"/>
    <n v="73"/>
    <n v="1524975801"/>
    <n v="1524975801"/>
    <n v="-0.591550928576"/>
    <n v="-0.591550928576"/>
    <n v="73194"/>
    <n v="-3.3232565414100001E-4"/>
    <n v="0"/>
    <x v="6"/>
    <s v="079.8:080.6 04-28-23:23:20"/>
    <s v="MAELSTROM"/>
    <n v="0"/>
    <n v="0"/>
    <n v="1"/>
    <n v="0"/>
    <x v="2"/>
    <n v="73"/>
    <n v="179200"/>
    <n v="0.40736600000000001"/>
    <n v="2.4547949999999998"/>
    <n v="5146"/>
    <n v="102"/>
    <m/>
    <n v="1117.99"/>
    <n v="4051.45"/>
    <n v="4861.32"/>
    <n v="885.64026081730776"/>
    <n v="456.64197736131774"/>
    <n v="1654.8109904207647"/>
    <n v="1985.6016398949196"/>
    <n v="361.73894214653853"/>
    <n v="73.194073599180797"/>
    <n v="104.99585151942657"/>
    <m/>
    <n v="1"/>
  </r>
  <r>
    <s v="380004B8E06DA8E6759D85557AA693C44A58A6D5"/>
    <s v="Unnamed"/>
    <n v="62"/>
    <n v="1524984900"/>
    <n v="1524984900"/>
    <n v="-0.69853194593000001"/>
    <n v="-0.69853194593000001"/>
    <n v="61740"/>
    <n v="-6.5045731607199994E-2"/>
    <n v="0"/>
    <x v="6"/>
    <s v="082.2:083.0 04-29-01:55:00"/>
    <s v="Unnamed"/>
    <n v="0"/>
    <n v="0"/>
    <n v="1"/>
    <n v="0"/>
    <x v="2"/>
    <n v="67"/>
    <n v="204800"/>
    <n v="0.32714799999999999"/>
    <n v="3.0567160000000002"/>
    <n v="5389"/>
    <n v="107"/>
    <m/>
    <n v="1117.99"/>
    <n v="4051.45"/>
    <n v="4861.32"/>
    <n v="885.64026081730776"/>
    <n v="337.03826976971931"/>
    <n v="1221.3827476619015"/>
    <n v="1465.5326806115722"/>
    <n v="266.99224603464103"/>
    <n v="61.740657473535997"/>
    <n v="104.6584602314752"/>
    <m/>
    <n v="1"/>
  </r>
  <r>
    <s v="4EFA8FCB5A309ADC2560B77F18AA76C63305C570"/>
    <s v="Unnamed"/>
    <n v="61"/>
    <n v="1524981197"/>
    <n v="1524981197"/>
    <n v="-0.70040901152099999"/>
    <n v="-0.70040901152099999"/>
    <n v="61356"/>
    <n v="-7.7211130193899996E-2"/>
    <n v="0"/>
    <x v="6"/>
    <s v="081.4:082.2 04-29-00:53:17"/>
    <s v="Unnamed"/>
    <n v="0"/>
    <n v="0"/>
    <n v="1"/>
    <n v="0"/>
    <x v="2"/>
    <n v="61"/>
    <n v="204800"/>
    <n v="0.29785200000000001"/>
    <n v="3.3573770000000001"/>
    <n v="5484"/>
    <n v="109"/>
    <m/>
    <n v="1117.99"/>
    <n v="4051.45"/>
    <n v="4861.32"/>
    <n v="885.64026081730776"/>
    <n v="334.93972920963722"/>
    <n v="1213.7779102732445"/>
    <n v="1456.4076641127322"/>
    <n v="265.32984117505663"/>
    <n v="61.3562344404992"/>
    <n v="104.38936410834944"/>
    <m/>
    <n v="1"/>
  </r>
  <r>
    <s v="E747773C61CF671A222EB913DE17DA33074A6D76"/>
    <s v="hailden"/>
    <n v="54"/>
    <n v="1524969560"/>
    <n v="1524969560"/>
    <n v="-0.75692501915900001"/>
    <n v="-0.75692501915900001"/>
    <n v="53844"/>
    <n v="6.7335494535899999E-3"/>
    <n v="0"/>
    <x v="7"/>
    <s v="089.4:090.2 04-28-21:39:20"/>
    <s v="hailden"/>
    <n v="0"/>
    <n v="0"/>
    <n v="1"/>
    <n v="0"/>
    <x v="2"/>
    <n v="54"/>
    <n v="221512"/>
    <n v="0.243779"/>
    <n v="4.102074"/>
    <n v="5694"/>
    <n v="113"/>
    <m/>
    <n v="1117.99"/>
    <n v="4051.45"/>
    <n v="4861.32"/>
    <n v="509.99709399477808"/>
    <n v="271.75539783042956"/>
    <n v="984.80613112826939"/>
    <n v="1181.6652658619701"/>
    <n v="123.96753385174635"/>
    <n v="53.844025156051593"/>
    <n v="104.14441760923611"/>
    <m/>
    <n v="1"/>
  </r>
  <r>
    <s v="7F2D0D83714543CB508336AAF805265458BF915A"/>
    <s v="Unnamed"/>
    <n v="60"/>
    <n v="1524991829"/>
    <n v="1524991829"/>
    <n v="-0.70837400565800002"/>
    <n v="-0.70837400565800002"/>
    <n v="59725"/>
    <n v="-7.5707071537500004E-2"/>
    <n v="0"/>
    <x v="6"/>
    <s v="083.7:084.5 04-29-03:50:29"/>
    <s v="Unnamed"/>
    <n v="0"/>
    <n v="0"/>
    <n v="1"/>
    <n v="0"/>
    <x v="2"/>
    <n v="60"/>
    <n v="204800"/>
    <n v="0.29296899999999998"/>
    <n v="3.4133330000000002"/>
    <n v="5506"/>
    <n v="110"/>
    <m/>
    <n v="1117.99"/>
    <n v="4051.45"/>
    <n v="4861.32"/>
    <n v="885.64026081730776"/>
    <n v="326.03494541441256"/>
    <n v="1181.5081347768958"/>
    <n v="1417.6872788146513"/>
    <n v="258.27572169015559"/>
    <n v="59.725003641241592"/>
    <n v="103.24750254886912"/>
    <m/>
    <n v="1"/>
  </r>
  <r>
    <s v="B6EE89065D186A92DE161BC452E2F3E4602438F8"/>
    <s v="Puzotopotun"/>
    <n v="58"/>
    <n v="1524928477"/>
    <n v="1524928477"/>
    <n v="-0.71542796849699997"/>
    <n v="-0.71542796849699997"/>
    <n v="58280"/>
    <n v="9.9214886279599998E-2"/>
    <n v="0"/>
    <x v="7"/>
    <s v="092.5:093.3 04-28-10:14:37"/>
    <s v="Puzotopotun"/>
    <n v="0"/>
    <n v="0"/>
    <n v="1"/>
    <n v="0"/>
    <x v="2"/>
    <n v="51"/>
    <n v="204800"/>
    <n v="0.24902299999999999"/>
    <n v="4.0156859999999996"/>
    <n v="5665"/>
    <n v="113"/>
    <m/>
    <n v="1117.99"/>
    <n v="4051.45"/>
    <n v="4861.32"/>
    <n v="509.99709399477808"/>
    <n v="318.14868550003899"/>
    <n v="1152.9293570328293"/>
    <n v="1383.395708186164"/>
    <n v="145.13090909872045"/>
    <n v="58.280352051814404"/>
    <n v="102.23624643627008"/>
    <m/>
    <n v="1"/>
  </r>
  <r>
    <s v="D5D495761788480D0990654F4C4B6E5BD1126A78"/>
    <s v="Graph"/>
    <n v="31"/>
    <n v="1524946098"/>
    <n v="1524946098"/>
    <n v="-0.90304606389999997"/>
    <n v="-0.90304606389999997"/>
    <n v="30578"/>
    <n v="-1.3602491548200001E-2"/>
    <n v="0"/>
    <x v="7"/>
    <s v="097.2:098.0 04-28-15:08:18"/>
    <s v="Graph"/>
    <n v="0"/>
    <n v="0"/>
    <n v="1"/>
    <n v="0"/>
    <x v="2"/>
    <n v="26"/>
    <n v="274745"/>
    <n v="9.4632999999999995E-2"/>
    <n v="10.567114999999999"/>
    <n v="6223"/>
    <n v="124"/>
    <m/>
    <n v="1117.99"/>
    <n v="4051.45"/>
    <n v="4861.32"/>
    <n v="509.99709399477808"/>
    <n v="108.39353102043903"/>
    <n v="392.80402441234509"/>
    <n v="471.32410864165212"/>
    <n v="49.446225662355424"/>
    <n v="26.637609173794505"/>
    <n v="101.06982642165616"/>
    <m/>
    <n v="1"/>
  </r>
  <r>
    <s v="1B225C0EEF0DA21DF0347C79096B316909EFAC44"/>
    <s v="default"/>
    <n v="32"/>
    <n v="1524991621"/>
    <n v="1524991621"/>
    <n v="-0.876077268139"/>
    <n v="-0.876077268139"/>
    <n v="32315"/>
    <n v="9.7236350619199996E-2"/>
    <n v="0"/>
    <x v="7"/>
    <s v="096.5:097.3 04-29-03:47:01"/>
    <s v="default"/>
    <n v="0"/>
    <n v="0"/>
    <n v="1"/>
    <n v="0"/>
    <x v="2"/>
    <n v="21"/>
    <n v="260770"/>
    <n v="8.0531000000000005E-2"/>
    <n v="12.417619"/>
    <n v="6272"/>
    <n v="125"/>
    <m/>
    <n v="1117.99"/>
    <n v="4051.45"/>
    <n v="4861.32"/>
    <n v="509.99709399477808"/>
    <n v="138.5443749932794"/>
    <n v="502.06675199824844"/>
    <n v="602.42805485051645"/>
    <n v="63.200233129004097"/>
    <n v="32.315330787392966"/>
    <n v="100.85173155117509"/>
    <m/>
    <n v="1"/>
  </r>
  <r>
    <s v="FE8E57FED4F1B1658620B080BC876C0A0569F73A"/>
    <s v="Unnamed"/>
    <n v="56"/>
    <n v="1524991829"/>
    <n v="1524991829"/>
    <n v="-0.72632856715299998"/>
    <n v="-0.72632856715299998"/>
    <n v="56047"/>
    <n v="-8.3525233490999995E-2"/>
    <n v="0"/>
    <x v="6"/>
    <s v="083.7:084.5 04-29-03:50:29"/>
    <s v="Unnamed"/>
    <n v="0"/>
    <n v="0"/>
    <n v="1"/>
    <n v="0"/>
    <x v="2"/>
    <n v="56"/>
    <n v="204800"/>
    <n v="0.27343800000000001"/>
    <n v="3.657143"/>
    <n v="5541"/>
    <n v="110"/>
    <m/>
    <n v="1117.99"/>
    <n v="4051.45"/>
    <n v="4861.32"/>
    <n v="885.64026081730776"/>
    <n v="305.96192520861757"/>
    <n v="1108.7661266079781"/>
    <n v="1330.404409927778"/>
    <n v="242.37443916486342"/>
    <n v="56.047909447065607"/>
    <n v="100.67353661294591"/>
    <m/>
    <n v="1"/>
  </r>
  <r>
    <s v="23D8D8E4C8EC44E1154AD907C9B0BD04B1AD1BDA"/>
    <s v="ringring"/>
    <n v="43"/>
    <n v="1524978554"/>
    <n v="1524978554"/>
    <n v="-0.80335698743299999"/>
    <n v="-0.80335698743299999"/>
    <n v="42942"/>
    <n v="3.5291721316099998E-2"/>
    <n v="0"/>
    <x v="7"/>
    <s v="091.8:092.6 04-29-00:09:14"/>
    <s v="ringring"/>
    <n v="0"/>
    <n v="0"/>
    <n v="1"/>
    <n v="0"/>
    <x v="2"/>
    <n v="43"/>
    <n v="229625"/>
    <n v="0.18726200000000001"/>
    <n v="5.3401160000000001"/>
    <n v="5900"/>
    <n v="118"/>
    <m/>
    <n v="1117.99"/>
    <n v="4051.45"/>
    <n v="4861.32"/>
    <n v="509.99709399477808"/>
    <n v="219.84492161978034"/>
    <n v="796.68933326457216"/>
    <n v="955.94460985220837"/>
    <n v="100.28736496354863"/>
    <n v="45.154151760697381"/>
    <n v="100.49540623248816"/>
    <m/>
    <n v="1"/>
  </r>
  <r>
    <s v="BB46C38A4045EE4FDA62D2AEAF23BB4FB2AA245E"/>
    <s v="stuimamba"/>
    <n v="64"/>
    <n v="1524981197"/>
    <n v="1524981197"/>
    <n v="-0.65422143127099996"/>
    <n v="-0.65422143127099996"/>
    <n v="63733"/>
    <n v="-3.5033138303100002E-2"/>
    <n v="0"/>
    <x v="6"/>
    <s v="081.4:082.2 04-29-00:53:17"/>
    <s v="stuimamba"/>
    <n v="1"/>
    <n v="0"/>
    <n v="0"/>
    <n v="0"/>
    <x v="0"/>
    <n v="64"/>
    <n v="184320"/>
    <n v="0.34722199999999998"/>
    <n v="2.88"/>
    <n v="5329"/>
    <n v="106"/>
    <m/>
    <n v="10125.48"/>
    <n v="10125.48"/>
    <n v="4861.32"/>
    <n v="885.64026081730776"/>
    <n v="3501.1739820941152"/>
    <n v="3501.1739820941152"/>
    <n v="1680.9402717336623"/>
    <n v="306.23542179418695"/>
    <n v="63.733905788129285"/>
    <n v="99.909734051690506"/>
    <m/>
    <n v="1"/>
  </r>
  <r>
    <s v="148932533E788B63A32D6E0B32DB6ED3B7848F99"/>
    <s v="default"/>
    <n v="26"/>
    <n v="1524985820"/>
    <n v="1524985820"/>
    <n v="-0.90521187546399995"/>
    <n v="-0.90521187546399995"/>
    <n v="25785"/>
    <n v="-0.22718392951300001"/>
    <n v="0"/>
    <x v="7"/>
    <s v="094.1:094.9 04-29-02:10:20"/>
    <s v="default"/>
    <n v="0"/>
    <n v="0"/>
    <n v="1"/>
    <n v="0"/>
    <x v="2"/>
    <n v="26"/>
    <n v="272030"/>
    <n v="9.5577999999999996E-2"/>
    <n v="10.462692000000001"/>
    <n v="6221"/>
    <n v="124"/>
    <m/>
    <n v="1117.99"/>
    <n v="4051.45"/>
    <n v="4861.32"/>
    <n v="509.99709399477808"/>
    <n v="105.9721753500027"/>
    <n v="384.02934715137741"/>
    <n v="460.79540556934774"/>
    <n v="48.341668058575152"/>
    <n v="25.785213517528092"/>
    <n v="99.658649462269679"/>
    <m/>
    <n v="1"/>
  </r>
  <r>
    <s v="034DD0881A311446A06DB3C37FDABA55F24BF454"/>
    <s v="SigtermNode81273"/>
    <n v="54"/>
    <n v="1524943227"/>
    <n v="1524943227"/>
    <n v="-0.73623726600200001"/>
    <n v="-0.73623726600200001"/>
    <n v="54018"/>
    <n v="-6.5658211067899999E-2"/>
    <n v="0"/>
    <x v="6"/>
    <s v="082.0:082.8 04-28-14:20:27"/>
    <s v="SigtermNode81273"/>
    <n v="0"/>
    <n v="0"/>
    <n v="1"/>
    <n v="0"/>
    <x v="2"/>
    <n v="82"/>
    <n v="204800"/>
    <n v="0.400391"/>
    <n v="2.4975610000000001"/>
    <n v="5170"/>
    <n v="103"/>
    <m/>
    <n v="1117.99"/>
    <n v="4051.45"/>
    <n v="4861.32"/>
    <n v="885.64026081730776"/>
    <n v="294.88409898242401"/>
    <n v="1068.6215286561969"/>
    <n v="1282.2350540391571"/>
    <n v="233.59889653187489"/>
    <n v="54.018607922790395"/>
    <n v="99.253025545953278"/>
    <m/>
    <n v="1"/>
  </r>
  <r>
    <s v="A2C79A7B6BBE2C6300CCB82B7BFF25832D8DA4ED"/>
    <s v="tisiphone"/>
    <n v="70"/>
    <n v="1524981197"/>
    <n v="1524981197"/>
    <n v="-0.57037768135599998"/>
    <n v="-0.57037768135599998"/>
    <n v="70389"/>
    <n v="3.4175475014999999E-3"/>
    <n v="0"/>
    <x v="6"/>
    <s v="081.4:082.2 04-29-00:53:17"/>
    <s v="tisiphone"/>
    <n v="0"/>
    <n v="0"/>
    <n v="1"/>
    <n v="0"/>
    <x v="2"/>
    <n v="70"/>
    <n v="163840"/>
    <n v="0.42724600000000001"/>
    <n v="2.3405710000000002"/>
    <n v="5085"/>
    <n v="101"/>
    <m/>
    <n v="1117.99"/>
    <n v="4051.45"/>
    <n v="4861.32"/>
    <n v="885.64026081730776"/>
    <n v="480.31345602080557"/>
    <n v="1740.5933428702338"/>
    <n v="2088.53157007045"/>
    <n v="380.49082233680866"/>
    <n v="70.389320686632971"/>
    <n v="98.424524480643086"/>
    <m/>
    <n v="1"/>
  </r>
  <r>
    <s v="1AD39C7D570267FF32044D35E29918556B4007FD"/>
    <s v="arg"/>
    <n v="52"/>
    <n v="1524984900"/>
    <n v="1524984900"/>
    <n v="-0.74434735626799997"/>
    <n v="-0.74434735626799997"/>
    <n v="52357"/>
    <n v="-0.102212723262"/>
    <n v="0"/>
    <x v="6"/>
    <s v="082.2:083.0 04-29-01:55:00"/>
    <s v="arg"/>
    <n v="0"/>
    <n v="0"/>
    <n v="1"/>
    <n v="0"/>
    <x v="2"/>
    <n v="71"/>
    <n v="204800"/>
    <n v="0.34667999999999999"/>
    <n v="2.8845070000000002"/>
    <n v="5331"/>
    <n v="106"/>
    <m/>
    <n v="1117.99"/>
    <n v="4051.45"/>
    <n v="4861.32"/>
    <n v="885.64026081730776"/>
    <n v="285.81709916593871"/>
    <n v="1035.7639034480114"/>
    <n v="1242.8093100272463"/>
    <n v="226.41627407344276"/>
    <n v="52.357661436313606"/>
    <n v="98.090363005419519"/>
    <m/>
    <n v="1"/>
  </r>
  <r>
    <s v="01CBB8C29AD7013176F839F7D4CED72AD14287E7"/>
    <s v="lach"/>
    <n v="36"/>
    <n v="1524913392"/>
    <n v="1524913392"/>
    <n v="-0.91695386368999998"/>
    <n v="-0.91695386368999998"/>
    <n v="35552"/>
    <n v="-0.18029690295699999"/>
    <n v="0"/>
    <x v="6"/>
    <s v="086.0:086.8 04-28-06:03:12"/>
    <s v="lach"/>
    <n v="0"/>
    <n v="0"/>
    <n v="1"/>
    <n v="0"/>
    <x v="2"/>
    <n v="57"/>
    <n v="271262"/>
    <n v="0.21012900000000001"/>
    <n v="4.7589819999999996"/>
    <n v="5794"/>
    <n v="115"/>
    <m/>
    <n v="1117.99"/>
    <n v="4051.45"/>
    <n v="4861.32"/>
    <n v="885.64026081730776"/>
    <n v="92.844749933216917"/>
    <n v="336.45726895314954"/>
    <n v="403.71384336652926"/>
    <n v="73.549001821458106"/>
    <n v="22.527261027723224"/>
    <n v="97.147682719406276"/>
    <m/>
    <n v="1"/>
  </r>
  <r>
    <s v="BF17AB1C2B38BD3DAB8E39B9D79957D5147B54B4"/>
    <s v="AnonymTorProxy2"/>
    <n v="20"/>
    <n v="1524991621"/>
    <n v="1524991621"/>
    <n v="-0.92641498495100005"/>
    <n v="-0.92641498495100005"/>
    <n v="20269"/>
    <n v="-8.00549657941E-3"/>
    <n v="0"/>
    <x v="7"/>
    <s v="096.5:097.3 04-29-03:47:01"/>
    <s v="AnonymTorProxy2"/>
    <n v="0"/>
    <n v="0"/>
    <n v="1"/>
    <n v="0"/>
    <x v="2"/>
    <n v="24"/>
    <n v="275456"/>
    <n v="8.7127999999999997E-2"/>
    <n v="11.477333"/>
    <n v="6254"/>
    <n v="125"/>
    <m/>
    <n v="1117.99"/>
    <n v="4051.45"/>
    <n v="4861.32"/>
    <n v="509.99709399477808"/>
    <n v="82.267310974631457"/>
    <n v="298.12600922027082"/>
    <n v="357.7203053580044"/>
    <n v="37.528143836551983"/>
    <n v="20.26943390533733"/>
    <n v="96.825403733736152"/>
    <m/>
    <n v="1"/>
  </r>
  <r>
    <s v="FD6B4550B4D0D5C66DDF14B97BB8EC28545C710F"/>
    <s v="oyster001"/>
    <n v="68"/>
    <n v="1524973472"/>
    <n v="1524973472"/>
    <n v="-0.58711183498599995"/>
    <n v="-0.58711183498599995"/>
    <n v="67647"/>
    <n v="-4.1598783011499996E-3"/>
    <n v="0"/>
    <x v="6"/>
    <s v="079.0:079.8 04-28-22:44:32"/>
    <s v="oyster001"/>
    <n v="0"/>
    <n v="0"/>
    <n v="1"/>
    <n v="0"/>
    <x v="2"/>
    <n v="68"/>
    <n v="163840"/>
    <n v="0.41503899999999999"/>
    <n v="2.4094120000000001"/>
    <n v="5118"/>
    <n v="102"/>
    <m/>
    <n v="1117.99"/>
    <n v="4051.45"/>
    <n v="4861.32"/>
    <n v="885.64026081730776"/>
    <n v="461.60483960400194"/>
    <n v="1672.7957561459705"/>
    <n v="2007.1814943458587"/>
    <n v="365.67038215137859"/>
    <n v="67.647596955893761"/>
    <n v="96.505317869125648"/>
    <m/>
    <n v="1"/>
  </r>
  <r>
    <s v="26AD3C1C18F1CD2B357A33FA7652A906DB13A8CC"/>
    <s v="ageinghacker"/>
    <n v="50"/>
    <n v="1524989656"/>
    <n v="1524989656"/>
    <n v="-0.75730223860799994"/>
    <n v="-0.75730223860799994"/>
    <n v="49704"/>
    <n v="9.4344428770800001E-2"/>
    <n v="0.111111111111"/>
    <x v="7"/>
    <s v="095.7:096.5 04-29-03:14:16"/>
    <s v="ageinghacker"/>
    <n v="1"/>
    <n v="0"/>
    <n v="0"/>
    <n v="0"/>
    <x v="0"/>
    <n v="22"/>
    <n v="204800"/>
    <n v="0.107422"/>
    <n v="9.3090910000000004"/>
    <n v="6171"/>
    <n v="123"/>
    <m/>
    <n v="10125.48"/>
    <n v="10125.48"/>
    <n v="4861.32"/>
    <n v="509.99709399477808"/>
    <n v="2457.4313290194686"/>
    <n v="2457.4313290194686"/>
    <n v="1179.8314814101577"/>
    <n v="123.77515302895807"/>
    <n v="49.704501533081611"/>
    <n v="96.233151073157131"/>
    <m/>
    <n v="1"/>
  </r>
  <r>
    <s v="F9B359A928E93B077C3B018C81B54D070464CAB4"/>
    <s v="Unnamed"/>
    <n v="26"/>
    <n v="1524994035"/>
    <n v="1524994035"/>
    <n v="-0.89758589471600003"/>
    <n v="-0.89758589471600003"/>
    <n v="26218"/>
    <n v="3.49385276705E-2"/>
    <n v="0.166666666667"/>
    <x v="7"/>
    <s v="097.3:098.1 04-29-04:27:15"/>
    <s v="Unnamed"/>
    <n v="1"/>
    <n v="0"/>
    <n v="0"/>
    <n v="0"/>
    <x v="0"/>
    <n v="26"/>
    <n v="256000"/>
    <n v="0.101562"/>
    <n v="9.8461540000000003"/>
    <n v="6192"/>
    <n v="123"/>
    <m/>
    <n v="10125.48"/>
    <n v="10125.48"/>
    <n v="4861.32"/>
    <n v="509.99709399477808"/>
    <n v="1036.991974771036"/>
    <n v="1036.991974771036"/>
    <n v="497.86773829921469"/>
    <n v="52.230896078915229"/>
    <n v="26.218010952703992"/>
    <n v="95.152607666892806"/>
    <m/>
    <n v="1"/>
  </r>
  <r>
    <s v="292DD285D284B97B79C40FD782C0342AAD418E7E"/>
    <s v="theredbaron"/>
    <n v="60"/>
    <n v="1524943227"/>
    <n v="1524943227"/>
    <n v="-0.65291970756600004"/>
    <n v="-0.65291970756600004"/>
    <n v="60419"/>
    <n v="1.15739742823E-2"/>
    <n v="0"/>
    <x v="6"/>
    <s v="082.0:082.8 04-28-14:20:27"/>
    <s v="theredbaron"/>
    <n v="0"/>
    <n v="0"/>
    <n v="1"/>
    <n v="0"/>
    <x v="2"/>
    <n v="60"/>
    <n v="174080"/>
    <n v="0.344669"/>
    <n v="2.9013330000000002"/>
    <n v="5336"/>
    <n v="106"/>
    <m/>
    <n v="1117.99"/>
    <n v="4051.45"/>
    <n v="4861.32"/>
    <n v="885.64026081730776"/>
    <n v="388.03229613828762"/>
    <n v="1406.178450781729"/>
    <n v="1687.2683672152525"/>
    <n v="307.38828071579519"/>
    <n v="60.419737306910712"/>
    <n v="94.517816114837501"/>
    <m/>
    <n v="1"/>
  </r>
  <r>
    <s v="8B2EB2BB539D0B87A7BA4BE1677A6501A04B889B"/>
    <s v="Unnamed"/>
    <n v="62"/>
    <n v="1524953164"/>
    <n v="1524953164"/>
    <n v="-0.63994794734799998"/>
    <n v="-0.63994794734799998"/>
    <n v="61571"/>
    <n v="5.5694053420200004E-3"/>
    <n v="0"/>
    <x v="6"/>
    <s v="084.4:085.2 04-28-17:06:04"/>
    <s v="Unnamed"/>
    <n v="0"/>
    <n v="0"/>
    <n v="1"/>
    <n v="0"/>
    <x v="2"/>
    <n v="55"/>
    <n v="171008"/>
    <n v="0.32162200000000002"/>
    <n v="3.1092360000000001"/>
    <n v="5403"/>
    <n v="108"/>
    <m/>
    <n v="1117.99"/>
    <n v="4051.45"/>
    <n v="4861.32"/>
    <n v="885.64026081730776"/>
    <n v="402.53459434440953"/>
    <n v="1458.7328887169454"/>
    <n v="1750.3282445982206"/>
    <n v="318.87659381852433"/>
    <n v="61.571781419913222"/>
    <n v="94.402646993939257"/>
    <m/>
    <n v="1"/>
  </r>
  <r>
    <s v="8CBA4708874585C45D391727855E623848B0AB65"/>
    <s v="Kepler62e"/>
    <n v="68"/>
    <n v="1525008480"/>
    <n v="1525008480"/>
    <n v="-0.55578253742600003"/>
    <n v="-0.55578253742600003"/>
    <n v="68231"/>
    <n v="-2.9761224710599998E-2"/>
    <n v="0"/>
    <x v="6"/>
    <s v="075.8:076.6 04-29-08:28:00"/>
    <s v="Kepler62e"/>
    <n v="0"/>
    <n v="0"/>
    <n v="1"/>
    <n v="0"/>
    <x v="2"/>
    <n v="73"/>
    <n v="153600"/>
    <n v="0.47526000000000002"/>
    <n v="2.1041099999999999"/>
    <n v="4926"/>
    <n v="98"/>
    <m/>
    <n v="1117.99"/>
    <n v="4051.45"/>
    <n v="4861.32"/>
    <n v="885.64026081730776"/>
    <n v="496.63068098310623"/>
    <n v="1799.7248387454322"/>
    <n v="2159.4832351602372"/>
    <n v="393.41686941363997"/>
    <n v="68.231802251366389"/>
    <n v="93.842261575956471"/>
    <m/>
    <n v="1"/>
  </r>
  <r>
    <s v="1B6A2E0CB6447F38C3B7219D7B1087770BE0654B"/>
    <s v="UbuntuCore212"/>
    <n v="42"/>
    <n v="1524965801"/>
    <n v="1524965801"/>
    <n v="-0.80759562744900004"/>
    <n v="-0.80759562744900004"/>
    <n v="41452"/>
    <n v="-3.8970772260400001E-2"/>
    <n v="0"/>
    <x v="7"/>
    <s v="087.8:088.6 04-28-20:36:41"/>
    <s v="UbuntuCore212"/>
    <n v="0"/>
    <n v="0"/>
    <n v="1"/>
    <n v="0"/>
    <x v="2"/>
    <n v="42"/>
    <n v="215444"/>
    <n v="0.19494600000000001"/>
    <n v="5.1296189999999999"/>
    <n v="5880"/>
    <n v="117"/>
    <m/>
    <n v="1117.99"/>
    <n v="4051.45"/>
    <n v="4861.32"/>
    <n v="509.99709399477808"/>
    <n v="215.10616446829243"/>
    <n v="779.51669517174878"/>
    <n v="935.339224369627"/>
    <n v="98.125670872898624"/>
    <n v="41.452367639877636"/>
    <n v="93.649857347914335"/>
    <m/>
    <n v="1"/>
  </r>
  <r>
    <s v="695DBEE606CA6CD99CD925CAA07DDF5CD8C9190B"/>
    <s v="TOR2atDock23"/>
    <n v="55"/>
    <n v="1524971186"/>
    <n v="1524971186"/>
    <n v="-0.703250653256"/>
    <n v="-0.703250653256"/>
    <n v="54696"/>
    <n v="-0.12954484620599999"/>
    <n v="0"/>
    <x v="6"/>
    <s v="078.2:079.0 04-28-22:06:26"/>
    <s v="TOR2atDock23"/>
    <n v="0"/>
    <n v="0"/>
    <n v="1"/>
    <n v="0"/>
    <x v="2"/>
    <n v="71"/>
    <n v="184320"/>
    <n v="0.38519999999999999"/>
    <n v="2.5960559999999999"/>
    <n v="5230"/>
    <n v="104"/>
    <m/>
    <n v="1117.99"/>
    <n v="4051.45"/>
    <n v="4861.32"/>
    <n v="885.64026081730776"/>
    <n v="331.76280216632455"/>
    <n v="1202.2651408659788"/>
    <n v="1442.593534313542"/>
    <n v="262.81316884772184"/>
    <n v="54.696839591854079"/>
    <n v="93.58378771429787"/>
    <m/>
    <n v="1"/>
  </r>
  <r>
    <s v="07F95DE169B594776FB88B407FDA984FD6DE1B2F"/>
    <s v="anonymousByPDH"/>
    <n v="18"/>
    <n v="1524998348"/>
    <n v="1524998348"/>
    <n v="-0.93433587094500004"/>
    <n v="-0.93433587094500004"/>
    <n v="17613"/>
    <n v="-1.7574798662199999E-2"/>
    <n v="0"/>
    <x v="7"/>
    <s v="098.0:098.8 04-29-05:39:08"/>
    <s v="anonymousByPDH"/>
    <n v="0"/>
    <n v="0"/>
    <n v="1"/>
    <n v="0"/>
    <x v="2"/>
    <n v="18"/>
    <n v="268236"/>
    <n v="6.7104999999999998E-2"/>
    <n v="14.901999999999999"/>
    <n v="6304"/>
    <n v="126"/>
    <m/>
    <n v="1117.99"/>
    <n v="4051.45"/>
    <n v="4861.32"/>
    <n v="509.99709399477808"/>
    <n v="73.411839642199411"/>
    <n v="266.03493565987958"/>
    <n v="319.21434385765241"/>
    <n v="33.488514997748055"/>
    <n v="17.61348332119697"/>
    <n v="92.800238324837878"/>
    <m/>
    <n v="1"/>
  </r>
  <r>
    <s v="3748E6673C1AE1CB88BB2C9B2694A4126D58722B"/>
    <s v="PPtorCHI"/>
    <n v="62"/>
    <n v="1524984900"/>
    <n v="1524984900"/>
    <n v="-0.62390784031900004"/>
    <n v="-0.62390784031900004"/>
    <n v="61618"/>
    <n v="1.2192278445400001E-2"/>
    <n v="0"/>
    <x v="6"/>
    <s v="082.2:083.0 04-29-01:55:00"/>
    <s v="PPtorCHI"/>
    <n v="0"/>
    <n v="0"/>
    <n v="1"/>
    <n v="0"/>
    <x v="2"/>
    <n v="62"/>
    <n v="163840"/>
    <n v="0.37841799999999998"/>
    <n v="2.6425809999999998"/>
    <n v="5253"/>
    <n v="105"/>
    <m/>
    <n v="1117.99"/>
    <n v="4051.45"/>
    <n v="4861.32"/>
    <n v="885.64026081730776"/>
    <n v="420.46727360176112"/>
    <n v="1523.7185803395873"/>
    <n v="1828.3043377004385"/>
    <n v="333.08235839122534"/>
    <n v="61.61893944213503"/>
    <n v="92.285257609494522"/>
    <m/>
    <n v="1"/>
  </r>
  <r>
    <s v="BB994C2C842571246E54F9A495BB53D706E5314F"/>
    <s v="Unnamed"/>
    <n v="43"/>
    <n v="1524977965"/>
    <n v="1524977965"/>
    <n v="-0.78946198778800003"/>
    <n v="-0.78946198778800003"/>
    <n v="43118"/>
    <n v="-0.17258416785200001"/>
    <n v="0"/>
    <x v="6"/>
    <s v="080.6:081.4 04-28-23:59:25"/>
    <s v="Unnamed"/>
    <n v="0"/>
    <n v="0"/>
    <n v="1"/>
    <n v="0"/>
    <x v="2"/>
    <n v="76"/>
    <n v="204800"/>
    <n v="0.37109399999999998"/>
    <n v="2.6947369999999999"/>
    <n v="5271"/>
    <n v="105"/>
    <m/>
    <n v="1117.99"/>
    <n v="4051.45"/>
    <n v="4861.32"/>
    <n v="885.64026081730776"/>
    <n v="235.37939227289385"/>
    <n v="852.98422957630726"/>
    <n v="1023.4926495264397"/>
    <n v="186.46094004739319"/>
    <n v="43.118184901017592"/>
    <n v="91.622729430712326"/>
    <m/>
    <n v="1"/>
  </r>
  <r>
    <s v="5D7D789BC35120D1E055A71C3524F4A3E0CE442F"/>
    <s v="robinvps"/>
    <n v="43"/>
    <n v="1524963456"/>
    <n v="1524963456"/>
    <n v="-0.79154198624700001"/>
    <n v="-0.79154198624700001"/>
    <n v="42692"/>
    <n v="-0.28036727294399999"/>
    <n v="0"/>
    <x v="4"/>
    <s v="074.7:075.5 04-28-19:57:36"/>
    <s v="robinvps"/>
    <n v="0"/>
    <n v="0"/>
    <n v="1"/>
    <n v="0"/>
    <x v="2"/>
    <n v="95"/>
    <n v="204800"/>
    <n v="0.46386699999999997"/>
    <n v="2.155789"/>
    <n v="4971"/>
    <n v="99"/>
    <m/>
    <n v="1117.99"/>
    <n v="4051.45"/>
    <n v="4861.32"/>
    <n v="2386.3111194805197"/>
    <n v="233.05397479571647"/>
    <n v="844.55721981959175"/>
    <n v="1013.3811114177339"/>
    <n v="497.445676163607"/>
    <n v="42.6922012166144"/>
    <n v="91.324540851630076"/>
    <m/>
    <n v="1"/>
  </r>
  <r>
    <s v="18D01A26D87C3DE07A5EE546B745AA6713917AA7"/>
    <s v="UbuntuCore212"/>
    <n v="47"/>
    <n v="1524873153"/>
    <n v="1524873153"/>
    <n v="-0.73386667909799996"/>
    <n v="-0.73386667909799996"/>
    <n v="47418"/>
    <n v="-6.0094617820099998E-2"/>
    <n v="0"/>
    <x v="6"/>
    <s v="086.0:086.8 04-27-18:52:33"/>
    <s v="UbuntuCore212"/>
    <n v="0"/>
    <n v="0"/>
    <n v="1"/>
    <n v="0"/>
    <x v="2"/>
    <n v="47"/>
    <n v="187312"/>
    <n v="0.25091799999999997"/>
    <n v="3.9853619999999998"/>
    <n v="5662"/>
    <n v="113"/>
    <m/>
    <n v="1117.99"/>
    <n v="4051.45"/>
    <n v="4861.32"/>
    <n v="885.64026081730776"/>
    <n v="297.53439143522701"/>
    <n v="1078.225842968408"/>
    <n v="1293.7592355673107"/>
    <n v="235.69838373582357"/>
    <n v="49.849964604795431"/>
    <n v="91.088575223356798"/>
    <m/>
    <n v="1"/>
  </r>
  <r>
    <s v="2B967493ADC9B5254E8C2BE5F685B4D1E8B40885"/>
    <s v="fuckzuck2020"/>
    <n v="36"/>
    <n v="1524985820"/>
    <n v="1524985820"/>
    <n v="-0.82421734902499999"/>
    <n v="-0.82421734902499999"/>
    <n v="35994"/>
    <n v="4.2552631258899999E-2"/>
    <n v="0"/>
    <x v="7"/>
    <s v="094.1:094.9 04-29-02:10:20"/>
    <s v="fuckzuck2020"/>
    <n v="0"/>
    <n v="0"/>
    <n v="1"/>
    <n v="0"/>
    <x v="2"/>
    <n v="36"/>
    <n v="214682"/>
    <n v="0.16769000000000001"/>
    <n v="5.9633890000000003"/>
    <n v="5986"/>
    <n v="119"/>
    <m/>
    <n v="1117.99"/>
    <n v="4051.45"/>
    <n v="4861.32"/>
    <n v="509.99709399477808"/>
    <n v="196.52324596354026"/>
    <n v="712.1746212926638"/>
    <n v="854.53571683778705"/>
    <n v="89.648641171948356"/>
    <n v="37.737371076614956"/>
    <n v="90.820759753630469"/>
    <m/>
    <n v="1"/>
  </r>
  <r>
    <s v="8D4996D2DFD3F63103E045D173FB03D20CBC049D"/>
    <s v="Unnamed"/>
    <n v="54"/>
    <n v="1524984900"/>
    <n v="1524984900"/>
    <n v="-0.69187874905900004"/>
    <n v="-0.69187874905900004"/>
    <n v="53953"/>
    <n v="-5.4540054106599997E-2"/>
    <n v="0"/>
    <x v="6"/>
    <s v="082.2:083.0 04-29-01:55:00"/>
    <s v="Unnamed"/>
    <n v="0"/>
    <n v="0"/>
    <n v="1"/>
    <n v="0"/>
    <x v="2"/>
    <n v="58"/>
    <n v="175104"/>
    <n v="0.33123200000000003"/>
    <n v="3.019034"/>
    <n v="5378"/>
    <n v="107"/>
    <m/>
    <n v="1117.99"/>
    <n v="4051.45"/>
    <n v="4861.32"/>
    <n v="885.64026081730776"/>
    <n v="344.47647733952857"/>
    <n v="1248.3378421249142"/>
    <n v="1497.8759996245019"/>
    <n v="272.88458504674236"/>
    <n v="53.953263524772851"/>
    <n v="90.298484467341012"/>
    <m/>
    <n v="1"/>
  </r>
  <r>
    <s v="F43D3CC8C04C773EC1F7E0E08E570F831522259B"/>
    <s v="arg"/>
    <n v="40"/>
    <n v="1524973472"/>
    <n v="1524973472"/>
    <n v="-0.80629257370499996"/>
    <n v="-0.80629257370499996"/>
    <n v="39671"/>
    <n v="-0.21154550742600001"/>
    <n v="0"/>
    <x v="6"/>
    <s v="079.0:079.8 04-28-22:44:32"/>
    <s v="arg"/>
    <n v="0"/>
    <n v="0"/>
    <n v="1"/>
    <n v="0"/>
    <x v="2"/>
    <n v="78"/>
    <n v="204800"/>
    <n v="0.380859"/>
    <n v="2.6256409999999999"/>
    <n v="5247"/>
    <n v="104"/>
    <m/>
    <n v="1117.99"/>
    <n v="4051.45"/>
    <n v="4861.32"/>
    <n v="885.64026081730776"/>
    <n v="216.56296552354709"/>
    <n v="784.7959522628779"/>
    <n v="941.67378559640952"/>
    <n v="171.55509554615327"/>
    <n v="39.671280905216008"/>
    <n v="89.209896633651212"/>
    <m/>
    <n v="1"/>
  </r>
  <r>
    <s v="A8041FAA79889583B64954CBA17B0DC3E7D8BFA7"/>
    <s v="stalker"/>
    <n v="57"/>
    <n v="1524991829"/>
    <n v="1524991829"/>
    <n v="-0.65253343614799997"/>
    <n v="-0.65253343614799997"/>
    <n v="56928"/>
    <n v="5.1578954114799999E-2"/>
    <n v="0"/>
    <x v="6"/>
    <s v="083.7:084.5 04-29-03:50:29"/>
    <s v="stalker"/>
    <n v="0"/>
    <n v="0"/>
    <n v="1"/>
    <n v="0"/>
    <x v="2"/>
    <n v="57"/>
    <n v="163840"/>
    <n v="0.34789999999999999"/>
    <n v="2.8743859999999999"/>
    <n v="5325"/>
    <n v="106"/>
    <m/>
    <n v="1117.99"/>
    <n v="4051.45"/>
    <n v="4861.32"/>
    <n v="885.64026081730776"/>
    <n v="388.46414372089754"/>
    <n v="1407.7434101181855"/>
    <n v="1689.1461561850047"/>
    <n v="307.73037823517905"/>
    <n v="56.928921821511686"/>
    <n v="89.0022452750582"/>
    <m/>
    <n v="1"/>
  </r>
  <r>
    <s v="C8C15710BBCD78D1D464B631982186BDB9090919"/>
    <s v="rcgn"/>
    <n v="37"/>
    <n v="1524985820"/>
    <n v="1524985820"/>
    <n v="-0.82591469167800002"/>
    <n v="-0.82591469167800002"/>
    <n v="36722"/>
    <n v="2.90072038019E-2"/>
    <n v="0"/>
    <x v="7"/>
    <s v="094.1:094.9 04-29-02:10:20"/>
    <s v="rcgn"/>
    <n v="0"/>
    <n v="0"/>
    <n v="1"/>
    <n v="0"/>
    <x v="2"/>
    <n v="33"/>
    <n v="210944"/>
    <n v="0.15644"/>
    <n v="6.3922420000000004"/>
    <n v="6025"/>
    <n v="120"/>
    <m/>
    <n v="1117.99"/>
    <n v="4051.45"/>
    <n v="4861.32"/>
    <n v="509.99709399477808"/>
    <n v="194.62563385091275"/>
    <n v="705.29792240116683"/>
    <n v="846.28439105190489"/>
    <n v="88.783001351404948"/>
    <n v="36.722251278675962"/>
    <n v="88.988775895073189"/>
    <m/>
    <n v="1"/>
  </r>
  <r>
    <s v="21DA8DD4B0FB7784EF646AEFD33937E4E89D0140"/>
    <s v="XOHroland"/>
    <n v="86"/>
    <n v="1524978554"/>
    <n v="1524978554"/>
    <n v="-0.53762593888700005"/>
    <n v="-0.53762593888700005"/>
    <n v="85838"/>
    <n v="0.15447678500600001"/>
    <n v="0"/>
    <x v="7"/>
    <s v="091.8:092.6 04-29-00:09:14"/>
    <s v="XOHroland"/>
    <n v="0"/>
    <n v="0"/>
    <n v="1"/>
    <n v="0"/>
    <x v="2"/>
    <n v="36"/>
    <n v="142126"/>
    <n v="0.25329600000000002"/>
    <n v="3.9479440000000001"/>
    <n v="5648"/>
    <n v="112"/>
    <m/>
    <n v="1117.99"/>
    <n v="4051.45"/>
    <n v="4861.32"/>
    <n v="509.99709399477808"/>
    <n v="516.92957658372279"/>
    <n v="1873.2853898962635"/>
    <n v="2247.7482707698487"/>
    <n v="235.80942750619391"/>
    <n v="65.71537580974622"/>
    <n v="88.638563066822357"/>
    <m/>
    <n v="1"/>
  </r>
  <r>
    <s v="35AF53CB086721CA9EF85B108E1BD7AFA636804B"/>
    <s v="ratatouille"/>
    <n v="72"/>
    <n v="1525005297"/>
    <n v="1525005297"/>
    <n v="-0.43965966468500001"/>
    <n v="-0.43965966468500001"/>
    <n v="71723"/>
    <n v="0.21231548803299999"/>
    <n v="0"/>
    <x v="4"/>
    <s v="071.5:072.3 04-29-07:34:57"/>
    <s v="ratatouille"/>
    <n v="1"/>
    <n v="0"/>
    <n v="0"/>
    <n v="0"/>
    <x v="0"/>
    <n v="74"/>
    <n v="128000"/>
    <n v="0.578125"/>
    <n v="1.72973"/>
    <n v="4603"/>
    <n v="92"/>
    <m/>
    <n v="10125.48"/>
    <n v="10125.48"/>
    <n v="4861.32"/>
    <n v="2386.3111194805197"/>
    <n v="5673.7148584253264"/>
    <n v="5673.7148584253264"/>
    <n v="2723.9936788735158"/>
    <n v="1337.1463728556275"/>
    <n v="71.723562920320006"/>
    <n v="88.606494044224007"/>
    <m/>
    <n v="1"/>
  </r>
  <r>
    <s v="69BCCA8020630A2781BC963AE7766E22BBBBCF90"/>
    <s v="qwerty12345"/>
    <n v="38"/>
    <n v="1525007235"/>
    <n v="1525007235"/>
    <n v="-0.81606789864899998"/>
    <n v="-0.81606789864899998"/>
    <n v="37669"/>
    <n v="-0.38130044580200001"/>
    <n v="0"/>
    <x v="4"/>
    <s v="072.2:073.0 04-29-08:07:15"/>
    <s v="qwerty12345"/>
    <n v="0"/>
    <n v="0"/>
    <n v="1"/>
    <n v="0"/>
    <x v="2"/>
    <n v="116"/>
    <n v="204800"/>
    <n v="0.56640599999999997"/>
    <n v="1.765517"/>
    <n v="4646"/>
    <n v="92"/>
    <m/>
    <n v="1117.99"/>
    <n v="4051.45"/>
    <n v="4861.32"/>
    <n v="2386.3111194805197"/>
    <n v="205.63424998940451"/>
    <n v="745.19171201850895"/>
    <n v="894.15280293964338"/>
    <n v="438.91921868330928"/>
    <n v="37.669294356684802"/>
    <n v="87.808506049679366"/>
    <m/>
    <n v="1"/>
  </r>
  <r>
    <s v="4672EDB25765FA093312BE9B61F762DCD6351533"/>
    <s v="Torben"/>
    <n v="59"/>
    <n v="1524998637"/>
    <n v="1524998637"/>
    <n v="-0.61328378872099998"/>
    <n v="-0.61328378872099998"/>
    <n v="59399"/>
    <n v="9.6050716522599999E-2"/>
    <n v="0"/>
    <x v="6"/>
    <s v="085.2:086.0 04-29-05:43:57"/>
    <s v="Torben"/>
    <n v="0"/>
    <n v="0"/>
    <n v="1"/>
    <n v="0"/>
    <x v="2"/>
    <n v="48"/>
    <n v="153600"/>
    <n v="0.3125"/>
    <n v="3.2"/>
    <n v="5436"/>
    <n v="108"/>
    <m/>
    <n v="1117.99"/>
    <n v="4051.45"/>
    <n v="4861.32"/>
    <n v="885.64026081730776"/>
    <n v="432.34485704780923"/>
    <n v="1566.7613941863046"/>
    <n v="1879.9512522148282"/>
    <n v="342.49144621941468"/>
    <n v="59.399610052454399"/>
    <n v="87.659727036718095"/>
    <m/>
    <n v="1"/>
  </r>
  <r>
    <s v="D4C1380B0C7A96020294801657575D3E7840603A"/>
    <s v="cerberus"/>
    <n v="41"/>
    <n v="1524978554"/>
    <n v="1524978554"/>
    <n v="-0.791159358644"/>
    <n v="-0.791159358644"/>
    <n v="40665"/>
    <n v="2.4681941859600001E-2"/>
    <n v="0"/>
    <x v="7"/>
    <s v="091.8:092.6 04-29-00:09:14"/>
    <s v="cerberus"/>
    <n v="0"/>
    <n v="0"/>
    <n v="1"/>
    <n v="0"/>
    <x v="2"/>
    <n v="40"/>
    <n v="194721"/>
    <n v="0.20542199999999999"/>
    <n v="4.8680250000000003"/>
    <n v="5806"/>
    <n v="116"/>
    <m/>
    <n v="1117.99"/>
    <n v="4051.45"/>
    <n v="4861.32"/>
    <n v="509.99709399477808"/>
    <n v="233.48174862959445"/>
    <n v="846.10741642176617"/>
    <n v="1015.2411866367498"/>
    <n v="106.50812019956567"/>
    <n v="40.665658525481675"/>
    <n v="86.882260967837183"/>
    <m/>
    <n v="1"/>
  </r>
  <r>
    <s v="AFD3E441204DD828FD1EF1401742D379814D2A55"/>
    <s v="Bolsonaro2018"/>
    <n v="20"/>
    <n v="1524989656"/>
    <n v="1524989656"/>
    <n v="-0.91542042403900004"/>
    <n v="-0.91542042403900004"/>
    <n v="20439"/>
    <n v="-1.9503905722899999E-2"/>
    <n v="0.63636363636399995"/>
    <x v="7"/>
    <s v="095.7:096.5 04-29-03:14:16"/>
    <s v="Bolsonaro2018"/>
    <n v="1"/>
    <n v="0"/>
    <n v="0"/>
    <n v="0"/>
    <x v="0"/>
    <n v="24"/>
    <n v="241664"/>
    <n v="9.9310999999999997E-2"/>
    <n v="10.069333"/>
    <n v="6203"/>
    <n v="124"/>
    <m/>
    <n v="10125.48"/>
    <n v="10125.48"/>
    <n v="4861.32"/>
    <n v="509.99709399477808"/>
    <n v="856.40880480158592"/>
    <n v="856.40880480158592"/>
    <n v="411.16838421072833"/>
    <n v="43.135337951420574"/>
    <n v="20.439838645039096"/>
    <n v="86.80708705152739"/>
    <m/>
    <n v="1"/>
  </r>
  <r>
    <s v="DCFAA30AA50A62BE292EB7081EF3041339BBE30D"/>
    <s v="CancerFighter"/>
    <n v="58"/>
    <n v="1524995200"/>
    <n v="1524995200"/>
    <n v="-0.62222473310699999"/>
    <n v="-0.62222473310699999"/>
    <n v="58026"/>
    <n v="7.46123933583E-2"/>
    <n v="0"/>
    <x v="6"/>
    <s v="084.5:085.3 04-29-04:46:40"/>
    <s v="CancerFighter"/>
    <n v="0"/>
    <n v="0"/>
    <n v="1"/>
    <n v="0"/>
    <x v="2"/>
    <n v="58"/>
    <n v="153600"/>
    <n v="0.377604"/>
    <n v="2.6482760000000001"/>
    <n v="5254"/>
    <n v="105"/>
    <m/>
    <n v="1117.99"/>
    <n v="4051.45"/>
    <n v="4861.32"/>
    <n v="885.64026081730776"/>
    <n v="422.34897063370511"/>
    <n v="1530.5376050536447"/>
    <n v="1836.4864604522786"/>
    <n v="334.57298590144455"/>
    <n v="58.026280994764797"/>
    <n v="86.698396696335365"/>
    <m/>
    <n v="1"/>
  </r>
  <r>
    <s v="257253099224A3C55EE66D7B85FEBDC726882CF0"/>
    <s v="torDeLex"/>
    <n v="36"/>
    <n v="1524981197"/>
    <n v="1524981197"/>
    <n v="-0.82444065479299999"/>
    <n v="-0.82444065479299999"/>
    <n v="35954"/>
    <n v="-0.19553043291800001"/>
    <n v="0"/>
    <x v="6"/>
    <s v="081.4:082.2 04-29-00:53:17"/>
    <s v="torDeLex"/>
    <n v="0"/>
    <n v="0"/>
    <n v="1"/>
    <n v="0"/>
    <x v="2"/>
    <n v="66"/>
    <n v="204800"/>
    <n v="0.322266"/>
    <n v="3.10303"/>
    <n v="5399"/>
    <n v="107"/>
    <m/>
    <n v="1117.99"/>
    <n v="4051.45"/>
    <n v="4861.32"/>
    <n v="885.64026081730776"/>
    <n v="196.27359234797393"/>
    <n v="711.26990913890018"/>
    <n v="853.45015604169316"/>
    <n v="155.48242427804325"/>
    <n v="35.954553898393598"/>
    <n v="86.608187728875535"/>
    <m/>
    <n v="1"/>
  </r>
  <r>
    <s v="351150F5DF5084526CD367EC182D6E75DD46D511"/>
    <s v="Unnamed"/>
    <n v="53"/>
    <n v="1524987958"/>
    <n v="1524987958"/>
    <n v="-0.67667248396799995"/>
    <n v="-0.67667248396799995"/>
    <n v="52973"/>
    <n v="-2.34918281672E-2"/>
    <n v="0"/>
    <x v="6"/>
    <s v="082.9:083.7 04-29-02:45:58"/>
    <s v="Unnamed"/>
    <n v="0"/>
    <n v="0"/>
    <n v="1"/>
    <n v="0"/>
    <x v="2"/>
    <n v="55"/>
    <n v="163840"/>
    <n v="0.33569300000000002"/>
    <n v="2.9789089999999998"/>
    <n v="5368"/>
    <n v="107"/>
    <m/>
    <n v="1117.99"/>
    <n v="4051.45"/>
    <n v="4861.32"/>
    <n v="885.64026081730776"/>
    <n v="361.47692964861574"/>
    <n v="1309.9452648278466"/>
    <n v="1571.7985202366824"/>
    <n v="286.35186562799277"/>
    <n v="52.97398022668289"/>
    <n v="86.233786158678029"/>
    <m/>
    <n v="1"/>
  </r>
  <r>
    <s v="25DC5FFBB3EE39BA092D7FB5C452FB0F2D567073"/>
    <s v="viftor"/>
    <n v="57"/>
    <n v="1525001744"/>
    <n v="1525001744"/>
    <n v="-0.62749293553399998"/>
    <n v="-0.62749293553399998"/>
    <n v="57217"/>
    <n v="8.4403817890799995E-2"/>
    <n v="0"/>
    <x v="6"/>
    <s v="086.0:086.8 04-29-06:35:44"/>
    <s v="viftor"/>
    <n v="0"/>
    <n v="0"/>
    <n v="1"/>
    <n v="0"/>
    <x v="2"/>
    <n v="56"/>
    <n v="153600"/>
    <n v="0.36458299999999999"/>
    <n v="2.7428569999999999"/>
    <n v="5283"/>
    <n v="105"/>
    <m/>
    <n v="1117.99"/>
    <n v="4051.45"/>
    <n v="4861.32"/>
    <n v="885.64026081730776"/>
    <n v="416.45917300234333"/>
    <n v="1509.1937463307756"/>
    <n v="1810.8760426298552"/>
    <n v="329.90725372995792"/>
    <n v="57.217085101977602"/>
    <n v="86.131959571384328"/>
    <m/>
    <n v="1"/>
  </r>
  <r>
    <s v="5CCE05EF80C28710A5A8788C3CD4B5FE93AAF60D"/>
    <s v="twentyeightdollars"/>
    <n v="52"/>
    <n v="1524984900"/>
    <n v="1524984900"/>
    <n v="-0.68219398313400004"/>
    <n v="-0.68219398313400004"/>
    <n v="52069"/>
    <n v="-4.1000260933E-2"/>
    <n v="0"/>
    <x v="6"/>
    <s v="082.2:083.0 04-29-01:55:00"/>
    <s v="twentyeightdollars"/>
    <n v="0"/>
    <n v="0"/>
    <n v="1"/>
    <n v="0"/>
    <x v="2"/>
    <n v="56"/>
    <n v="163840"/>
    <n v="0.34179700000000002"/>
    <n v="2.9257140000000001"/>
    <n v="5347"/>
    <n v="106"/>
    <m/>
    <n v="1117.99"/>
    <n v="4051.45"/>
    <n v="4861.32"/>
    <n v="885.64026081730776"/>
    <n v="355.30394879601931"/>
    <n v="1287.5751870317556"/>
    <n v="1544.9567459110228"/>
    <n v="281.4618036665139"/>
    <n v="52.069337803325432"/>
    <n v="85.600536462327796"/>
    <m/>
    <n v="1"/>
  </r>
  <r>
    <s v="D5F2C65F4131A1468D5B67A8838A9B7ED8C049E2"/>
    <s v="che"/>
    <n v="45"/>
    <n v="1524969560"/>
    <n v="1524969560"/>
    <n v="-0.74772100805899999"/>
    <n v="-0.74772100805899999"/>
    <n v="45208"/>
    <n v="4.8190322324600003E-4"/>
    <n v="0"/>
    <x v="7"/>
    <s v="089.4:090.2 04-28-21:39:20"/>
    <s v="che"/>
    <n v="1"/>
    <n v="0"/>
    <n v="0"/>
    <n v="0"/>
    <x v="0"/>
    <n v="45"/>
    <n v="179200"/>
    <n v="0.25111600000000001"/>
    <n v="3.9822220000000002"/>
    <n v="5660"/>
    <n v="113"/>
    <m/>
    <n v="10125.48"/>
    <n v="10125.48"/>
    <n v="4861.32"/>
    <n v="509.99709399477808"/>
    <n v="2554.4458873187568"/>
    <n v="2554.4458873187568"/>
    <n v="1226.4089091026221"/>
    <n v="128.66155276584203"/>
    <n v="45.208395355827207"/>
    <n v="85.405876749079056"/>
    <m/>
    <n v="1"/>
  </r>
  <r>
    <s v="6DB7FD883C78E5878B22A522CB9D8F5CF225D381"/>
    <s v="vindland"/>
    <n v="55"/>
    <n v="1524987958"/>
    <n v="1524987958"/>
    <n v="-0.64060121969299999"/>
    <n v="-0.64060121969299999"/>
    <n v="55203"/>
    <n v="1.06850777759E-2"/>
    <n v="0"/>
    <x v="6"/>
    <s v="082.9:083.7 04-29-02:45:58"/>
    <s v="vindland"/>
    <n v="0"/>
    <n v="0"/>
    <n v="1"/>
    <n v="0"/>
    <x v="2"/>
    <n v="52"/>
    <n v="153600"/>
    <n v="0.33854200000000001"/>
    <n v="2.953846"/>
    <n v="5356"/>
    <n v="107"/>
    <m/>
    <n v="1117.99"/>
    <n v="4051.45"/>
    <n v="4861.32"/>
    <n v="885.64026081730776"/>
    <n v="401.80424239542293"/>
    <n v="1456.0861884747951"/>
    <n v="1747.1524786820253"/>
    <n v="318.29802952851378"/>
    <n v="55.203652655155203"/>
    <n v="84.722556858608641"/>
    <m/>
    <n v="1"/>
  </r>
  <r>
    <s v="8E5EA90A28E888D306FA43B9210A1E9467BA3AE0"/>
    <s v="kingyetwewillsee7"/>
    <n v="55"/>
    <n v="1524946430"/>
    <n v="1524946430"/>
    <n v="-0.64142745734399997"/>
    <n v="-0.64142745734399997"/>
    <n v="55076"/>
    <n v="1.1668085670499999E-3"/>
    <n v="0"/>
    <x v="6"/>
    <s v="082.8:083.6 04-28-15:13:50"/>
    <s v="kingyetwewillsee7"/>
    <n v="0"/>
    <n v="0"/>
    <n v="1"/>
    <n v="0"/>
    <x v="2"/>
    <n v="48"/>
    <n v="153600"/>
    <n v="0.3125"/>
    <n v="3.2"/>
    <n v="5439"/>
    <n v="108"/>
    <m/>
    <n v="1117.99"/>
    <n v="4051.45"/>
    <n v="4861.32"/>
    <n v="885.64026081730776"/>
    <n v="400.88051696398145"/>
    <n v="1452.7387279436512"/>
    <n v="1743.1358730644658"/>
    <n v="317.56628019978507"/>
    <n v="55.076742551961601"/>
    <n v="84.633719786373121"/>
    <m/>
    <n v="1"/>
  </r>
  <r>
    <s v="B8D803788D449F631A6920A89762F301F4A37815"/>
    <s v="tw0sday"/>
    <n v="55"/>
    <n v="1524981197"/>
    <n v="1524981197"/>
    <n v="-0.64170283738400002"/>
    <n v="-0.64170283738400002"/>
    <n v="55034"/>
    <n v="-1.9795185682500001E-2"/>
    <n v="0"/>
    <x v="6"/>
    <s v="081.4:082.2 04-29-00:53:17"/>
    <s v="tw0sday"/>
    <n v="0"/>
    <n v="0"/>
    <n v="1"/>
    <n v="0"/>
    <x v="2"/>
    <n v="55"/>
    <n v="153600"/>
    <n v="0.35807299999999997"/>
    <n v="2.7927270000000002"/>
    <n v="5291"/>
    <n v="105"/>
    <m/>
    <n v="1117.99"/>
    <n v="4051.45"/>
    <n v="4861.32"/>
    <n v="885.64026081730776"/>
    <n v="400.57264483306182"/>
    <n v="1451.623039480593"/>
    <n v="1741.7971625684129"/>
    <n v="317.32239254933558"/>
    <n v="55.034444177817598"/>
    <n v="84.604110924472323"/>
    <m/>
    <n v="1"/>
  </r>
  <r>
    <s v="E8CB551F0965BA0DDE76D0664F4C907C0D1742A1"/>
    <s v="muppetshoww"/>
    <n v="55"/>
    <n v="1524991829"/>
    <n v="1524991829"/>
    <n v="-0.64236141239400002"/>
    <n v="-0.64236141239400002"/>
    <n v="54933"/>
    <n v="2.9765447240799998E-2"/>
    <n v="0"/>
    <x v="6"/>
    <s v="083.7:084.5 04-29-03:50:29"/>
    <s v="muppetshoww"/>
    <n v="0"/>
    <n v="0"/>
    <n v="1"/>
    <n v="0"/>
    <x v="2"/>
    <n v="50"/>
    <n v="153600"/>
    <n v="0.325521"/>
    <n v="3.0720000000000001"/>
    <n v="5392"/>
    <n v="107"/>
    <m/>
    <n v="1117.99"/>
    <n v="4051.45"/>
    <n v="4861.32"/>
    <n v="885.64026081730776"/>
    <n v="399.8363645576319"/>
    <n v="1448.9548557563285"/>
    <n v="1738.5956187007998"/>
    <n v="316.73913200571138"/>
    <n v="54.933287056281593"/>
    <n v="84.533300939397108"/>
    <m/>
    <n v="1"/>
  </r>
  <r>
    <s v="0C2313F0A9835868D4CF427A6885074E47E58E04"/>
    <s v="m0wgl33"/>
    <n v="55"/>
    <n v="1524954843"/>
    <n v="1524954843"/>
    <n v="-0.64304191563799995"/>
    <n v="-0.64304191563799995"/>
    <n v="54828"/>
    <n v="7.8944859002000004E-2"/>
    <n v="0"/>
    <x v="6"/>
    <s v="085.3:086.1 04-28-17:34:03"/>
    <s v="m0wgl33"/>
    <n v="0"/>
    <n v="0"/>
    <n v="1"/>
    <n v="0"/>
    <x v="2"/>
    <n v="48"/>
    <n v="153600"/>
    <n v="0.3125"/>
    <n v="3.2"/>
    <n v="5441"/>
    <n v="108"/>
    <m/>
    <n v="1117.99"/>
    <n v="4051.45"/>
    <n v="4861.32"/>
    <n v="885.64026081730776"/>
    <n v="399.07556873587242"/>
    <n v="1446.197830888425"/>
    <n v="1735.287474670678"/>
    <n v="316.13645093520825"/>
    <n v="54.828761758003211"/>
    <n v="84.460133230602253"/>
    <m/>
    <n v="1"/>
  </r>
  <r>
    <s v="A41F92C092C938B036E089F2DE6AFF6D8D5BD765"/>
    <s v="Unnamed"/>
    <n v="52"/>
    <n v="1524984900"/>
    <n v="1524984900"/>
    <n v="-0.67575329392700001"/>
    <n v="-0.67575329392700001"/>
    <n v="51796"/>
    <n v="-3.5554019962500003E-2"/>
    <n v="0"/>
    <x v="6"/>
    <s v="082.2:083.0 04-29-01:55:00"/>
    <s v="Unnamed"/>
    <n v="0"/>
    <n v="0"/>
    <n v="1"/>
    <n v="0"/>
    <x v="2"/>
    <n v="52"/>
    <n v="159744"/>
    <n v="0.325521"/>
    <n v="3.0720000000000001"/>
    <n v="5394"/>
    <n v="107"/>
    <m/>
    <n v="1117.99"/>
    <n v="4051.45"/>
    <n v="4861.32"/>
    <n v="885.64026081730776"/>
    <n v="362.50457492255327"/>
    <n v="1313.6693173194558"/>
    <n v="1576.2669971667963"/>
    <n v="287.16593733564463"/>
    <n v="51.796465814925305"/>
    <n v="84.180726070447719"/>
    <m/>
    <n v="1"/>
  </r>
  <r>
    <s v="A96B386635FD784DF705D6BA965716A99FC72B36"/>
    <s v="3gr356"/>
    <n v="54"/>
    <n v="1524995200"/>
    <n v="1524995200"/>
    <n v="-0.64812343106500003"/>
    <n v="-0.64812343106500003"/>
    <n v="54048"/>
    <n v="4.8286952893499997E-2"/>
    <n v="0"/>
    <x v="6"/>
    <s v="084.5:085.3 04-29-04:46:40"/>
    <s v="3gr356"/>
    <n v="0"/>
    <n v="0"/>
    <n v="1"/>
    <n v="0"/>
    <x v="2"/>
    <n v="54"/>
    <n v="153600"/>
    <n v="0.35156199999999999"/>
    <n v="2.8444440000000002"/>
    <n v="5313"/>
    <n v="106"/>
    <m/>
    <n v="1117.99"/>
    <n v="4051.45"/>
    <n v="4861.32"/>
    <n v="885.64026081730776"/>
    <n v="393.39448530364064"/>
    <n v="1425.6103252117055"/>
    <n v="1710.5846020950939"/>
    <n v="311.63605628709274"/>
    <n v="54.048240988415991"/>
    <n v="83.913768691891192"/>
    <m/>
    <n v="1"/>
  </r>
  <r>
    <s v="7D436AD765339FA581D190911EC1E60E8DA63634"/>
    <s v="madadtorwus"/>
    <n v="54"/>
    <n v="1524995200"/>
    <n v="1524995200"/>
    <n v="-0.64945235275400004"/>
    <n v="-0.64945235275400004"/>
    <n v="53844"/>
    <n v="2.5947118667300002E-2"/>
    <n v="0.2"/>
    <x v="6"/>
    <s v="084.5:085.3 04-29-04:46:40"/>
    <s v="madadtorwus"/>
    <n v="0"/>
    <n v="0"/>
    <n v="1"/>
    <n v="0"/>
    <x v="2"/>
    <n v="46"/>
    <n v="153600"/>
    <n v="0.299479"/>
    <n v="3.3391299999999999"/>
    <n v="5478"/>
    <n v="109"/>
    <m/>
    <n v="1117.99"/>
    <n v="4051.45"/>
    <n v="4861.32"/>
    <n v="885.64026081730776"/>
    <n v="391.90876414455551"/>
    <n v="1420.2262654348065"/>
    <n v="1704.1242885099243"/>
    <n v="310.45910973584103"/>
    <n v="53.844118616985597"/>
    <n v="83.770883031889909"/>
    <m/>
    <n v="1"/>
  </r>
  <r>
    <s v="8621085D10B6631E6BAD46ACABCF48822B307547"/>
    <s v="mstor241"/>
    <n v="54"/>
    <n v="1524973472"/>
    <n v="1524973472"/>
    <n v="-0.651147665662"/>
    <n v="-0.651147665662"/>
    <n v="53583"/>
    <n v="-6.6584891790999995E-2"/>
    <n v="0"/>
    <x v="6"/>
    <s v="079.0:079.8 04-28-22:44:32"/>
    <s v="mstor241"/>
    <n v="0"/>
    <n v="0"/>
    <n v="1"/>
    <n v="0"/>
    <x v="2"/>
    <n v="54"/>
    <n v="153600"/>
    <n v="0.35156199999999999"/>
    <n v="2.8444440000000002"/>
    <n v="5312"/>
    <n v="106"/>
    <m/>
    <n v="1117.99"/>
    <n v="4051.45"/>
    <n v="4861.32"/>
    <n v="885.64026081730776"/>
    <n v="390.0134212665406"/>
    <n v="1413.3577899536901"/>
    <n v="1695.8828299640061"/>
    <n v="308.95767236983295"/>
    <n v="53.583718554316803"/>
    <n v="83.588602988021762"/>
    <m/>
    <n v="1"/>
  </r>
  <r>
    <s v="D6D9673102DF1435C1A66F4C98E68B56F19216F7"/>
    <s v="BienwaldKA04"/>
    <n v="31"/>
    <n v="1524879452"/>
    <n v="1524879452"/>
    <n v="-0.85195127727200004"/>
    <n v="-0.85195127727200004"/>
    <n v="30576"/>
    <n v="6.2645463093899999E-3"/>
    <n v="0"/>
    <x v="7"/>
    <s v="095.0:095.7 04-27-20:37:32"/>
    <s v="BienwaldKA04"/>
    <n v="0"/>
    <n v="0"/>
    <n v="1"/>
    <n v="0"/>
    <x v="2"/>
    <n v="36"/>
    <n v="206531"/>
    <n v="0.17430799999999999"/>
    <n v="5.7369719999999997"/>
    <n v="5955"/>
    <n v="119"/>
    <m/>
    <n v="1117.99"/>
    <n v="4051.45"/>
    <n v="4861.32"/>
    <n v="509.99709399477808"/>
    <n v="165.51699152267668"/>
    <n v="599.81199769635543"/>
    <n v="719.71221677208075"/>
    <n v="75.504418360918635"/>
    <n v="30.576650753736562"/>
    <n v="83.362955527615597"/>
    <m/>
    <n v="1"/>
  </r>
  <r>
    <s v="B7B77DB52A8FC10CE1F5AE93520ED58218331960"/>
    <s v="notraceplease"/>
    <n v="39"/>
    <n v="1524962755"/>
    <n v="1524962755"/>
    <n v="-0.79189096148399996"/>
    <n v="-0.79189096148399996"/>
    <n v="38810"/>
    <n v="-3.8397658658800002E-2"/>
    <n v="0"/>
    <x v="7"/>
    <s v="087.0:087.8 04-28-19:45:55"/>
    <s v="notraceplease"/>
    <n v="0"/>
    <n v="0"/>
    <n v="1"/>
    <n v="0"/>
    <x v="2"/>
    <n v="39"/>
    <n v="186489"/>
    <n v="0.20912800000000001"/>
    <n v="4.7817689999999997"/>
    <n v="5795"/>
    <n v="115"/>
    <m/>
    <n v="1117.99"/>
    <n v="4051.45"/>
    <n v="4861.32"/>
    <n v="509.99709399477808"/>
    <n v="232.6638239705029"/>
    <n v="843.14336409564839"/>
    <n v="1011.6846311186013"/>
    <n v="106.13500487720736"/>
    <n v="38.810046483810332"/>
    <n v="83.11373253866725"/>
    <m/>
    <n v="1"/>
  </r>
  <r>
    <s v="C8FB0A750E7C3862E001F8B995DD4B0848CE66BC"/>
    <s v="nestor"/>
    <n v="53"/>
    <n v="1524987958"/>
    <n v="1524987958"/>
    <n v="-0.65577824431800003"/>
    <n v="-0.65577824431800003"/>
    <n v="52872"/>
    <n v="1.28393563092E-3"/>
    <n v="0"/>
    <x v="6"/>
    <s v="082.9:083.7 04-29-02:45:58"/>
    <s v="nestor"/>
    <n v="0"/>
    <n v="0"/>
    <n v="1"/>
    <n v="0"/>
    <x v="2"/>
    <n v="53"/>
    <n v="153600"/>
    <n v="0.34505200000000003"/>
    <n v="2.8981129999999999"/>
    <n v="5335"/>
    <n v="106"/>
    <m/>
    <n v="1117.99"/>
    <n v="4051.45"/>
    <n v="4861.32"/>
    <n v="885.64026081730776"/>
    <n v="384.83648063491916"/>
    <n v="1394.5972320578387"/>
    <n v="1673.3721053320201"/>
    <n v="304.85664548119803"/>
    <n v="52.8724616727552"/>
    <n v="83.090723170928641"/>
    <m/>
    <n v="1"/>
  </r>
  <r>
    <s v="7C107FBB9D5981480B1372E140B452E1C829B5D6"/>
    <s v="default"/>
    <n v="145"/>
    <n v="1523622328"/>
    <n v="1523622328"/>
    <n v="0.55548576862300003"/>
    <n v="0.55548576862300003"/>
    <n v="144946"/>
    <n v="1.41061449618"/>
    <n v="0.4"/>
    <x v="0"/>
    <s v="000.0:000.8 04-13-07:25:28"/>
    <s v="default"/>
    <n v="0"/>
    <n v="0"/>
    <n v="1"/>
    <n v="0"/>
    <x v="2"/>
    <n v="323"/>
    <n v="59441"/>
    <n v="5.4339599999999999"/>
    <n v="0.184028"/>
    <n v="22"/>
    <n v="0"/>
    <m/>
    <n v="1117.99"/>
    <n v="4051.45"/>
    <n v="4861.32"/>
    <n v="11818.828055288463"/>
    <n v="1739.0175344628276"/>
    <n v="6301.972817287653"/>
    <n v="7561.7140767223618"/>
    <n v="18384.018841803449"/>
    <n v="92.459629572719749"/>
    <n v="82.554040700903826"/>
    <m/>
    <n v="1"/>
  </r>
  <r>
    <s v="60B40D91DE1B7886DADF63E38ACAC72011299462"/>
    <s v="sergiodf"/>
    <n v="31"/>
    <n v="1524988261"/>
    <n v="1524988261"/>
    <n v="-0.85000020064100001"/>
    <n v="-0.85000020064100001"/>
    <n v="30450"/>
    <n v="5.0207617723299999E-2"/>
    <n v="0"/>
    <x v="7"/>
    <s v="094.9:095.7 04-29-02:51:01"/>
    <s v="sergiodf"/>
    <n v="0"/>
    <n v="0"/>
    <n v="1"/>
    <n v="0"/>
    <x v="2"/>
    <n v="31"/>
    <n v="203002"/>
    <n v="0.15270800000000001"/>
    <n v="6.5484520000000002"/>
    <n v="6044"/>
    <n v="120"/>
    <m/>
    <n v="1117.99"/>
    <n v="4051.45"/>
    <n v="4861.32"/>
    <n v="509.99709399477808"/>
    <n v="167.6982756853684"/>
    <n v="607.7166871130205"/>
    <n v="729.1970246198938"/>
    <n v="76.499461772889774"/>
    <n v="30.450259269475715"/>
    <n v="82.215781488632999"/>
    <m/>
    <n v="1"/>
  </r>
  <r>
    <s v="35D4C9F5DAEF4E066B70B2B02BDAABFE80553588"/>
    <s v="LegradicBoris"/>
    <n v="30"/>
    <n v="1524988261"/>
    <n v="1524988261"/>
    <n v="-0.85609507009200003"/>
    <n v="-0.85609507009200003"/>
    <n v="29471"/>
    <n v="-5.3180316651199998E-3"/>
    <n v="0"/>
    <x v="7"/>
    <s v="094.9:095.7 04-29-02:51:01"/>
    <s v="LegradicBoris"/>
    <n v="0"/>
    <n v="0"/>
    <n v="1"/>
    <n v="0"/>
    <x v="2"/>
    <n v="27"/>
    <n v="204800"/>
    <n v="0.13183600000000001"/>
    <n v="7.5851850000000001"/>
    <n v="6107"/>
    <n v="122"/>
    <m/>
    <n v="1117.99"/>
    <n v="4051.45"/>
    <n v="4861.32"/>
    <n v="509.99709399477808"/>
    <n v="160.88427258784489"/>
    <n v="583.02362827576644"/>
    <n v="699.56791386035832"/>
    <n v="73.391096064602209"/>
    <n v="29.471729645158394"/>
    <n v="82.070210751610887"/>
    <m/>
    <n v="1"/>
  </r>
  <r>
    <s v="C5DD6B897D52A365951C766D9D96AEDCD6536619"/>
    <s v="default"/>
    <n v="21"/>
    <n v="1524994035"/>
    <n v="1524994035"/>
    <n v="-0.90833477868900003"/>
    <n v="-0.90833477868900003"/>
    <n v="21213"/>
    <n v="-3.5345372609899999E-3"/>
    <n v="0"/>
    <x v="7"/>
    <s v="097.3:098.1 04-29-04:27:15"/>
    <s v="default"/>
    <n v="0"/>
    <n v="0"/>
    <n v="1"/>
    <n v="0"/>
    <x v="2"/>
    <n v="15"/>
    <n v="225280"/>
    <n v="6.6584000000000004E-2"/>
    <n v="15.018667000000001"/>
    <n v="6306"/>
    <n v="126"/>
    <m/>
    <n v="1117.99"/>
    <n v="4051.45"/>
    <n v="4861.32"/>
    <n v="509.99709399477808"/>
    <n v="102.48080077348486"/>
    <n v="371.37706088045081"/>
    <n v="445.61397366359034"/>
    <n v="46.748996488998188"/>
    <n v="20.650341056942075"/>
    <n v="82.039238739859456"/>
    <m/>
    <n v="1"/>
  </r>
  <r>
    <s v="ED32BC30C1EDB54E0DC9DE25AE120F61306C740A"/>
    <s v="Horsti4"/>
    <n v="50"/>
    <n v="1524995200"/>
    <n v="1524995200"/>
    <n v="-0.67169269732900005"/>
    <n v="-0.67169269732900005"/>
    <n v="50428"/>
    <n v="1.94261350456E-2"/>
    <n v="0"/>
    <x v="6"/>
    <s v="084.5:085.3 04-29-04:46:40"/>
    <s v="Horsti4"/>
    <n v="0"/>
    <n v="0"/>
    <n v="1"/>
    <n v="0"/>
    <x v="2"/>
    <n v="50"/>
    <n v="153600"/>
    <n v="0.325521"/>
    <n v="3.0720000000000001"/>
    <n v="5391"/>
    <n v="107"/>
    <m/>
    <n v="1117.99"/>
    <n v="4051.45"/>
    <n v="4861.32"/>
    <n v="885.64026081730776"/>
    <n v="367.04428131315126"/>
    <n v="1330.1206214064227"/>
    <n v="1596.0068566205853"/>
    <n v="290.76216516577119"/>
    <n v="50.428001690265589"/>
    <n v="81.379601183185926"/>
    <m/>
    <n v="1"/>
  </r>
  <r>
    <s v="683EE88022598281E8C11EBDAAA36C62B6F2F68E"/>
    <s v="tatsuling"/>
    <n v="60"/>
    <n v="1524991634"/>
    <n v="1524991634"/>
    <n v="-0.54422516621899997"/>
    <n v="-0.54422516621899997"/>
    <n v="59739"/>
    <n v="-0.19795007392399999"/>
    <n v="0"/>
    <x v="4"/>
    <s v="068.3:069.1 04-29-03:47:14"/>
    <s v="tatsuling"/>
    <n v="0"/>
    <n v="0"/>
    <n v="1"/>
    <n v="0"/>
    <x v="2"/>
    <n v="60"/>
    <n v="131072"/>
    <n v="0.457764"/>
    <n v="2.1845330000000001"/>
    <n v="4995"/>
    <n v="99"/>
    <m/>
    <n v="1117.99"/>
    <n v="4051.45"/>
    <n v="4861.32"/>
    <n v="2386.3111194805197"/>
    <n v="509.55170641882023"/>
    <n v="1846.5489503220324"/>
    <n v="2215.6673149562507"/>
    <n v="1087.620553830986"/>
    <n v="59.739319013343234"/>
    <n v="81.139123309340263"/>
    <m/>
    <n v="1"/>
  </r>
  <r>
    <s v="F6CD4DBF5850AC4386DD9A424918AD3C6BA2716F"/>
    <s v="ifigenia"/>
    <n v="4"/>
    <n v="1524958750"/>
    <n v="1524958750"/>
    <n v="-0.98410448429099995"/>
    <n v="-0.98410448429099995"/>
    <n v="4137"/>
    <n v="-8.0824824891500002E-3"/>
    <n v="0"/>
    <x v="7"/>
    <s v="098.8:099.6 04-28-18:39:10"/>
    <s v="ifigenia"/>
    <n v="0"/>
    <n v="0"/>
    <n v="1"/>
    <n v="0"/>
    <x v="2"/>
    <n v="4"/>
    <n v="260324"/>
    <n v="1.5365E-2"/>
    <n v="65.081000000000003"/>
    <n v="6429"/>
    <n v="128"/>
    <m/>
    <n v="1117.99"/>
    <n v="4051.45"/>
    <n v="4861.32"/>
    <n v="509.99709399477808"/>
    <n v="17.771027607504969"/>
    <n v="64.399887119228254"/>
    <n v="77.273188426476125"/>
    <n v="8.1066668191383719"/>
    <n v="4.137984231429729"/>
    <n v="80.993788962000806"/>
    <m/>
    <n v="1"/>
  </r>
  <r>
    <s v="9BFE7E70DC4BD1FAFD3DCDD10E79BA8D8715C244"/>
    <s v="g4rl1c"/>
    <n v="50"/>
    <n v="1524991829"/>
    <n v="1524991829"/>
    <n v="-0.67614860707400004"/>
    <n v="-0.67614860707400004"/>
    <n v="49743"/>
    <n v="4.1958753920199997E-3"/>
    <n v="0"/>
    <x v="6"/>
    <s v="083.7:084.5 04-29-03:50:29"/>
    <s v="g4rl1c"/>
    <n v="0"/>
    <n v="0"/>
    <n v="1"/>
    <n v="0"/>
    <x v="2"/>
    <n v="50"/>
    <n v="153600"/>
    <n v="0.325521"/>
    <n v="3.0720000000000001"/>
    <n v="5393"/>
    <n v="107"/>
    <m/>
    <n v="1117.99"/>
    <n v="4051.45"/>
    <n v="4861.32"/>
    <n v="885.64026081730776"/>
    <n v="362.06261877733868"/>
    <n v="1312.0677258700425"/>
    <n v="1574.3452534590219"/>
    <n v="286.81583209703103"/>
    <n v="49.743573953433597"/>
    <n v="80.900501767403526"/>
    <m/>
    <n v="1"/>
  </r>
  <r>
    <s v="B00CD8D2FF2C365C7ED8DAD4D9BB71F61F5542DF"/>
    <s v="Unnamed"/>
    <n v="49"/>
    <n v="1524987958"/>
    <n v="1524987958"/>
    <n v="-0.67885885312299998"/>
    <n v="-0.67885885312299998"/>
    <n v="49327"/>
    <n v="-1.8159651417299999E-2"/>
    <n v="0"/>
    <x v="6"/>
    <s v="082.9:083.7 04-29-02:45:58"/>
    <s v="Unnamed"/>
    <n v="0"/>
    <n v="0"/>
    <n v="1"/>
    <n v="0"/>
    <x v="2"/>
    <n v="49"/>
    <n v="153600"/>
    <n v="0.31901000000000002"/>
    <n v="3.1346940000000001"/>
    <n v="5409"/>
    <n v="108"/>
    <m/>
    <n v="1117.99"/>
    <n v="4051.45"/>
    <n v="4861.32"/>
    <n v="885.64026081730776"/>
    <n v="359.03259079701724"/>
    <n v="1301.0872995148216"/>
    <n v="1561.1698801360976"/>
    <n v="284.41552907931566"/>
    <n v="49.327280160307197"/>
    <n v="80.609096112215056"/>
    <m/>
    <n v="1"/>
  </r>
  <r>
    <s v="EAB2C5A0A96D50AFA8A58A4882A0E533B1E67AD0"/>
    <s v="minion"/>
    <n v="49"/>
    <n v="1524987958"/>
    <n v="1524987958"/>
    <n v="-0.68245858110199997"/>
    <n v="-0.68245858110199997"/>
    <n v="48774"/>
    <n v="-2.9183035820100001E-2"/>
    <n v="0"/>
    <x v="6"/>
    <s v="082.9:083.7 04-29-02:45:58"/>
    <s v="minion"/>
    <n v="0"/>
    <n v="0"/>
    <n v="1"/>
    <n v="0"/>
    <x v="2"/>
    <n v="48"/>
    <n v="153600"/>
    <n v="0.3125"/>
    <n v="3.2"/>
    <n v="5438"/>
    <n v="108"/>
    <m/>
    <n v="1117.99"/>
    <n v="4051.45"/>
    <n v="4861.32"/>
    <n v="885.64026081730776"/>
    <n v="355.00813091377506"/>
    <n v="1286.5031815943021"/>
    <n v="1543.6704505172254"/>
    <n v="281.22746505312273"/>
    <n v="48.774361942732803"/>
    <n v="80.222053359912977"/>
    <m/>
    <n v="1"/>
  </r>
  <r>
    <s v="B6DD9D25A773446D13434BB9EE60E9CDC0E59EF1"/>
    <s v="Unnamed"/>
    <n v="45"/>
    <n v="1524981197"/>
    <n v="1524981197"/>
    <n v="-0.72051198714200004"/>
    <n v="-0.72051198714200004"/>
    <n v="45218"/>
    <n v="-0.10004138038300001"/>
    <n v="0"/>
    <x v="6"/>
    <s v="081.4:082.2 04-29-00:53:17"/>
    <s v="Unnamed"/>
    <n v="0"/>
    <n v="0"/>
    <n v="1"/>
    <n v="0"/>
    <x v="2"/>
    <n v="52"/>
    <n v="161792"/>
    <n v="0.32140000000000002"/>
    <n v="3.1113849999999998"/>
    <n v="5405"/>
    <n v="108"/>
    <m/>
    <n v="1117.99"/>
    <n v="4051.45"/>
    <n v="4861.32"/>
    <n v="885.64026081730776"/>
    <n v="312.46480349511535"/>
    <n v="1132.3317096935439"/>
    <n v="1358.6806666668522"/>
    <n v="247.52583660287016"/>
    <n v="45.218924576321527"/>
    <n v="80.190847203425079"/>
    <m/>
    <n v="1"/>
  </r>
  <r>
    <s v="F8B133B285A78E7FAF8A54F27C153C8C609207E2"/>
    <s v="TheBlackRelay"/>
    <n v="49"/>
    <n v="1524984900"/>
    <n v="1524984900"/>
    <n v="-0.68347138993300005"/>
    <n v="-0.68347138993300005"/>
    <n v="48618"/>
    <n v="-4.9720116977899999E-2"/>
    <n v="0"/>
    <x v="6"/>
    <s v="082.2:083.0 04-29-01:55:00"/>
    <s v="TheBlackRelay"/>
    <n v="0"/>
    <n v="0"/>
    <n v="1"/>
    <n v="0"/>
    <x v="2"/>
    <n v="51"/>
    <n v="153600"/>
    <n v="0.33203100000000002"/>
    <n v="3.011765"/>
    <n v="5377"/>
    <n v="107"/>
    <m/>
    <n v="1117.99"/>
    <n v="4051.45"/>
    <n v="4861.32"/>
    <n v="885.64026081730776"/>
    <n v="353.87582076880528"/>
    <n v="1282.399837255947"/>
    <n v="1538.7468626909081"/>
    <n v="280.33048077587773"/>
    <n v="48.618794506291188"/>
    <n v="80.113156154403825"/>
    <m/>
    <n v="1"/>
  </r>
  <r>
    <s v="DF2E69FD34324130FB9C9938FDE6DBA81C4C1E00"/>
    <s v="strokkur"/>
    <n v="49"/>
    <n v="1524984900"/>
    <n v="1524984900"/>
    <n v="-0.68452385757"/>
    <n v="-0.68452385757"/>
    <n v="48457"/>
    <n v="-7.8885053311100004E-2"/>
    <n v="0"/>
    <x v="6"/>
    <s v="082.2:083.0 04-29-01:55:00"/>
    <s v="strokkur"/>
    <n v="0"/>
    <n v="0"/>
    <n v="1"/>
    <n v="0"/>
    <x v="2"/>
    <n v="49"/>
    <n v="153600"/>
    <n v="0.31901000000000002"/>
    <n v="3.1346940000000001"/>
    <n v="5410"/>
    <n v="108"/>
    <m/>
    <n v="1117.99"/>
    <n v="4051.45"/>
    <n v="4861.32"/>
    <n v="885.64026081730776"/>
    <n v="352.69917247531572"/>
    <n v="1278.1358172480234"/>
    <n v="1533.6304807178076"/>
    <n v="279.39837306334334"/>
    <n v="48.457135477247995"/>
    <n v="79.999994834073604"/>
    <m/>
    <n v="1"/>
  </r>
  <r>
    <s v="F8FC1D2F0DA9E433C31869B7BB736F9C5AA3DD11"/>
    <s v="default"/>
    <n v="17"/>
    <n v="1524998348"/>
    <n v="1524998348"/>
    <n v="-0.92635174714500002"/>
    <n v="-0.92635174714500002"/>
    <n v="16742"/>
    <n v="2.7676715111700001E-2"/>
    <n v="0.2"/>
    <x v="7"/>
    <s v="098.0:098.8 04-29-05:39:08"/>
    <s v="default"/>
    <n v="0"/>
    <n v="0"/>
    <n v="1"/>
    <n v="0"/>
    <x v="2"/>
    <n v="17"/>
    <n v="227328"/>
    <n v="7.4782000000000001E-2"/>
    <n v="13.372235"/>
    <n v="6288"/>
    <n v="125"/>
    <m/>
    <n v="1117.99"/>
    <n v="4051.45"/>
    <n v="4861.32"/>
    <n v="509.99709399477808"/>
    <n v="82.338010209361428"/>
    <n v="298.38221402938967"/>
    <n v="358.02772456906848"/>
    <n v="37.560394933842609"/>
    <n v="16.742310025021439"/>
    <n v="79.918017017515012"/>
    <m/>
    <n v="1"/>
  </r>
  <r>
    <s v="6136C78E6CCF6782C74A6CF46FC828D8A7621FBD"/>
    <s v="UbuntuCore212"/>
    <n v="32"/>
    <n v="1524982043"/>
    <n v="1524982043"/>
    <n v="-0.83349846950299999"/>
    <n v="-0.83349846950299999"/>
    <n v="31909"/>
    <n v="5.8366169470700002E-2"/>
    <n v="0"/>
    <x v="7"/>
    <s v="092.6:093.4 04-29-01:07:23"/>
    <s v="UbuntuCore212"/>
    <n v="0"/>
    <n v="0"/>
    <n v="1"/>
    <n v="0"/>
    <x v="2"/>
    <n v="32"/>
    <n v="191646"/>
    <n v="0.16697500000000001"/>
    <n v="5.988937"/>
    <n v="5989"/>
    <n v="119"/>
    <m/>
    <n v="1117.99"/>
    <n v="4051.45"/>
    <n v="4861.32"/>
    <n v="509.99709399477808"/>
    <n v="186.14704608034103"/>
    <n v="674.57262573207061"/>
    <n v="809.41722023567604"/>
    <n v="84.915296699152918"/>
    <n v="31.909352313628062"/>
    <n v="79.830346619539654"/>
    <m/>
    <n v="1"/>
  </r>
  <r>
    <s v="BCFE548EA3FF8A0B3610779C238350124A8ED6DE"/>
    <s v="metricspace"/>
    <n v="58"/>
    <n v="1524939761"/>
    <n v="1524939761"/>
    <n v="-0.56145417148200005"/>
    <n v="-0.56145417148200005"/>
    <n v="57481"/>
    <n v="8.5133102541899999E-2"/>
    <n v="0"/>
    <x v="6"/>
    <s v="081.3:082.1 04-28-13:22:41"/>
    <s v="metricspace"/>
    <n v="0"/>
    <n v="0"/>
    <n v="1"/>
    <n v="0"/>
    <x v="2"/>
    <n v="52"/>
    <n v="131072"/>
    <n v="0.396729"/>
    <n v="2.5206149999999998"/>
    <n v="5182"/>
    <n v="103"/>
    <m/>
    <n v="1117.99"/>
    <n v="4051.45"/>
    <n v="4861.32"/>
    <n v="885.64026081730776"/>
    <n v="490.28985082483877"/>
    <n v="1776.7464969492507"/>
    <n v="2131.9116070911232"/>
    <n v="388.39384194902379"/>
    <n v="57.48107883551129"/>
    <n v="79.558355184857902"/>
    <m/>
    <n v="1"/>
  </r>
  <r>
    <s v="0987418F49E723AD012F10C01B18AD94A7910809"/>
    <s v="PLATYPUS"/>
    <n v="47"/>
    <n v="1524995200"/>
    <n v="1524995200"/>
    <n v="-0.69272631991199995"/>
    <n v="-0.69272631991199995"/>
    <n v="47197"/>
    <n v="-1.50287842072E-2"/>
    <n v="0"/>
    <x v="6"/>
    <s v="084.5:085.3 04-29-04:46:40"/>
    <s v="PLATYPUS"/>
    <n v="0"/>
    <n v="0"/>
    <n v="1"/>
    <n v="0"/>
    <x v="2"/>
    <n v="46"/>
    <n v="153600"/>
    <n v="0.299479"/>
    <n v="3.3391299999999999"/>
    <n v="5480"/>
    <n v="109"/>
    <m/>
    <n v="1117.99"/>
    <n v="4051.45"/>
    <n v="4861.32"/>
    <n v="885.64026081730776"/>
    <n v="343.52890160158319"/>
    <n v="1244.9039511925278"/>
    <n v="1493.7556864853964"/>
    <n v="272.13394217543032"/>
    <n v="47.197237261516804"/>
    <n v="79.118066083061777"/>
    <m/>
    <n v="1"/>
  </r>
  <r>
    <s v="32F92C6123E0ED8FF0F60BD3EA90B3A5F44D2C29"/>
    <s v="5socks"/>
    <n v="47"/>
    <n v="1524991829"/>
    <n v="1524991829"/>
    <n v="-0.69592033516600005"/>
    <n v="-0.69592033516600005"/>
    <n v="46706"/>
    <n v="-1.6820814191E-2"/>
    <n v="0"/>
    <x v="6"/>
    <s v="083.7:084.5 04-29-03:50:29"/>
    <s v="5socks"/>
    <n v="0"/>
    <n v="0"/>
    <n v="1"/>
    <n v="0"/>
    <x v="2"/>
    <n v="47"/>
    <n v="153600"/>
    <n v="0.30598999999999998"/>
    <n v="3.2680850000000001"/>
    <n v="5459"/>
    <n v="109"/>
    <m/>
    <n v="1117.99"/>
    <n v="4051.45"/>
    <n v="4861.32"/>
    <n v="885.64026081730776"/>
    <n v="339.95802448776362"/>
    <n v="1231.963558091709"/>
    <n v="1478.2285562508205"/>
    <n v="269.30519367282324"/>
    <n v="46.706636518502393"/>
    <n v="78.774645562951676"/>
    <m/>
    <n v="1"/>
  </r>
  <r>
    <s v="5818C851B8C8DD131DE6CED7AB5451E6FD72171A"/>
    <s v="zeitgeistor1"/>
    <n v="46"/>
    <n v="1525001744"/>
    <n v="1525001744"/>
    <n v="-0.69837041495399999"/>
    <n v="-0.69837041495399999"/>
    <n v="46330"/>
    <n v="-2.1005615092899999E-2"/>
    <n v="0"/>
    <x v="6"/>
    <s v="086.0:086.8 04-29-06:35:44"/>
    <s v="zeitgeistor1"/>
    <n v="0"/>
    <n v="0"/>
    <n v="1"/>
    <n v="0"/>
    <x v="2"/>
    <n v="46"/>
    <n v="153600"/>
    <n v="0.299479"/>
    <n v="3.3391299999999999"/>
    <n v="5481"/>
    <n v="109"/>
    <m/>
    <n v="1117.99"/>
    <n v="4051.45"/>
    <n v="4861.32"/>
    <n v="885.64026081730776"/>
    <n v="337.21885978557754"/>
    <n v="1222.0371823346168"/>
    <n v="1466.3179343758206"/>
    <n v="267.13530437035575"/>
    <n v="46.330304263065607"/>
    <n v="78.511212984145928"/>
    <m/>
    <n v="1"/>
  </r>
  <r>
    <s v="5C246985A9C7AD464C76971B2A63A75F43475A22"/>
    <s v="187113121848"/>
    <n v="46"/>
    <n v="1524991829"/>
    <n v="1524991829"/>
    <n v="-0.70110673829900005"/>
    <n v="-0.70110673829900005"/>
    <n v="45910"/>
    <n v="-4.6410236464100002E-2"/>
    <n v="0"/>
    <x v="6"/>
    <s v="083.7:084.5 04-29-03:50:29"/>
    <s v="187113121848"/>
    <n v="0"/>
    <n v="0"/>
    <n v="1"/>
    <n v="0"/>
    <x v="2"/>
    <n v="46"/>
    <n v="153600"/>
    <n v="0.299479"/>
    <n v="3.3391299999999999"/>
    <n v="5479"/>
    <n v="109"/>
    <m/>
    <n v="1117.99"/>
    <n v="4051.45"/>
    <n v="4861.32"/>
    <n v="885.64026081730776"/>
    <n v="334.15967764910096"/>
    <n v="1210.9511051185161"/>
    <n v="1453.015790972305"/>
    <n v="264.71190624940942"/>
    <n v="45.910004997273596"/>
    <n v="78.217003498091529"/>
    <m/>
    <n v="1"/>
  </r>
  <r>
    <s v="0FB79D4A87C1DDBDF1C1BF30ABA5D535AC51EAD4"/>
    <s v="UbuntuCore212"/>
    <n v="42"/>
    <n v="1524958737"/>
    <n v="1524958737"/>
    <n v="-0.73604083045199997"/>
    <n v="-0.73604083045199997"/>
    <n v="42436"/>
    <n v="4.2351408885299997E-3"/>
    <n v="0"/>
    <x v="6"/>
    <s v="086.9:087.7 04-28-18:38:57"/>
    <s v="UbuntuCore212"/>
    <n v="0"/>
    <n v="0"/>
    <n v="1"/>
    <n v="0"/>
    <x v="2"/>
    <n v="42"/>
    <n v="160768"/>
    <n v="0.26124599999999998"/>
    <n v="3.8278099999999999"/>
    <n v="5615"/>
    <n v="112"/>
    <m/>
    <n v="1117.99"/>
    <n v="4051.45"/>
    <n v="4861.32"/>
    <n v="885.64026081730776"/>
    <n v="295.10371196296853"/>
    <n v="1069.4173774652447"/>
    <n v="1283.1899901070835"/>
    <n v="233.77286776361072"/>
    <n v="42.436187769892868"/>
    <n v="77.935731438925018"/>
    <m/>
    <n v="1"/>
  </r>
  <r>
    <s v="C867247A9DA2C77FCDA6A5C7BDC15395D033C892"/>
    <s v="Kikimore"/>
    <n v="46"/>
    <n v="1524995200"/>
    <n v="1524995200"/>
    <n v="-0.70374975077400004"/>
    <n v="-0.70374975077400004"/>
    <n v="45504"/>
    <n v="-3.5058458354799999E-3"/>
    <n v="0"/>
    <x v="6"/>
    <s v="084.5:085.3 04-29-04:46:40"/>
    <s v="Kikimore"/>
    <n v="0"/>
    <n v="0"/>
    <n v="1"/>
    <n v="0"/>
    <x v="2"/>
    <n v="47"/>
    <n v="153600"/>
    <n v="0.30598999999999998"/>
    <n v="3.2680850000000001"/>
    <n v="5458"/>
    <n v="109"/>
    <m/>
    <n v="1117.99"/>
    <n v="4051.45"/>
    <n v="4861.32"/>
    <n v="885.64026081730776"/>
    <n v="331.20481613217572"/>
    <n v="1200.2430722266774"/>
    <n v="1440.1672615673381"/>
    <n v="262.37114799170701"/>
    <n v="45.504038281113594"/>
    <n v="77.932826796779523"/>
    <m/>
    <n v="1"/>
  </r>
  <r>
    <s v="33DBA330433E2915BD0EE66787A48863C818C0BB"/>
    <s v="2HG"/>
    <n v="55"/>
    <n v="1525001744"/>
    <n v="1525001744"/>
    <n v="-0.57940123057399995"/>
    <n v="-0.57940123057399995"/>
    <n v="55128"/>
    <n v="0.14303998920700001"/>
    <n v="0"/>
    <x v="6"/>
    <s v="086.0:086.8 04-29-06:35:44"/>
    <s v="2HG"/>
    <n v="0"/>
    <n v="0"/>
    <n v="1"/>
    <n v="0"/>
    <x v="2"/>
    <n v="54"/>
    <n v="131072"/>
    <n v="0.41198699999999999"/>
    <n v="2.4272589999999998"/>
    <n v="5132"/>
    <n v="102"/>
    <m/>
    <n v="1117.99"/>
    <n v="4051.45"/>
    <n v="4861.32"/>
    <n v="885.64026081730776"/>
    <n v="470.22521823057383"/>
    <n v="1704.0348843909678"/>
    <n v="2044.6652097860024"/>
    <n v="372.4992038538814"/>
    <n v="55.128721906204682"/>
    <n v="77.911705334343281"/>
    <m/>
    <n v="1"/>
  </r>
  <r>
    <s v="82C77377DA9BFADB44A4C7F89F772CD857EA922C"/>
    <s v="halogen"/>
    <n v="56"/>
    <n v="1524936717"/>
    <n v="1524936717"/>
    <n v="-0.56473510481199996"/>
    <n v="-0.56473510481199996"/>
    <n v="55713"/>
    <n v="6.4910474354800005E-2"/>
    <n v="0"/>
    <x v="6"/>
    <s v="080.5:081.3 04-28-12:31:57"/>
    <s v="halogen"/>
    <n v="0"/>
    <n v="0"/>
    <n v="1"/>
    <n v="0"/>
    <x v="2"/>
    <n v="57"/>
    <n v="128000"/>
    <n v="0.44531199999999999"/>
    <n v="2.2456140000000002"/>
    <n v="5024"/>
    <n v="100"/>
    <m/>
    <n v="1117.99"/>
    <n v="4051.45"/>
    <n v="4861.32"/>
    <n v="885.64026081730776"/>
    <n v="486.62180017123217"/>
    <n v="1763.4539596094228"/>
    <n v="2115.9619402753283"/>
    <n v="385.4881152989185"/>
    <n v="55.713906584064006"/>
    <n v="77.39973460884481"/>
    <m/>
    <n v="1"/>
  </r>
  <r>
    <s v="94588DEDBBA31A400E936BA42E0892067931A21F"/>
    <s v="UbuntuCore212"/>
    <n v="34"/>
    <n v="1524982043"/>
    <n v="1524982043"/>
    <n v="-0.806720406173"/>
    <n v="-0.806720406173"/>
    <n v="34239"/>
    <n v="-2.6785830843199999E-2"/>
    <n v="0"/>
    <x v="7"/>
    <s v="092.6:093.4 04-29-01:07:23"/>
    <s v="UbuntuCore212"/>
    <n v="0"/>
    <n v="0"/>
    <n v="1"/>
    <n v="0"/>
    <x v="2"/>
    <n v="34"/>
    <n v="177152"/>
    <n v="0.19192600000000001"/>
    <n v="5.2103529999999996"/>
    <n v="5887"/>
    <n v="117"/>
    <m/>
    <n v="1117.99"/>
    <n v="4051.45"/>
    <n v="4861.32"/>
    <n v="509.99709399477808"/>
    <n v="216.08465310264774"/>
    <n v="783.06261041039909"/>
    <n v="939.59395506307158"/>
    <n v="98.57203118026105"/>
    <n v="34.2398666056407"/>
    <n v="77.113506623948496"/>
    <m/>
    <n v="1"/>
  </r>
  <r>
    <s v="40FAE4540CF4C126B1B15C0F5E048FDBD66E2D88"/>
    <s v="fennee"/>
    <n v="31"/>
    <n v="1524982043"/>
    <n v="1524982043"/>
    <n v="-0.82901064067300001"/>
    <n v="-0.82901064067300001"/>
    <n v="31303"/>
    <n v="-4.0546273463900002E-2"/>
    <n v="0"/>
    <x v="7"/>
    <s v="092.6:093.4 04-29-01:07:23"/>
    <s v="fennee"/>
    <n v="0"/>
    <n v="0"/>
    <n v="1"/>
    <n v="0"/>
    <x v="2"/>
    <n v="31"/>
    <n v="183074"/>
    <n v="0.16933000000000001"/>
    <n v="5.9056129999999998"/>
    <n v="5974"/>
    <n v="119"/>
    <m/>
    <n v="1117.99"/>
    <n v="4051.45"/>
    <n v="4861.32"/>
    <n v="509.99709399477808"/>
    <n v="191.16439383399273"/>
    <n v="692.75483984537402"/>
    <n v="831.23399228353151"/>
    <n v="87.204076360798894"/>
    <n v="31.303705969431199"/>
    <n v="76.834794178601854"/>
    <m/>
    <n v="1"/>
  </r>
  <r>
    <s v="D10EB316E88EA7D5E2B8467733967D2091996139"/>
    <s v="Unnamed"/>
    <n v="54"/>
    <n v="1524981197"/>
    <n v="1524981197"/>
    <n v="-0.59117881933299998"/>
    <n v="-0.59117881933299998"/>
    <n v="53585"/>
    <n v="6.3563584074499996E-2"/>
    <n v="0"/>
    <x v="6"/>
    <s v="081.4:082.2 04-29-00:53:17"/>
    <s v="Unnamed"/>
    <n v="0"/>
    <n v="0"/>
    <n v="1"/>
    <n v="0"/>
    <x v="2"/>
    <n v="54"/>
    <n v="131072"/>
    <n v="0.41198699999999999"/>
    <n v="2.4272589999999998"/>
    <n v="5130"/>
    <n v="102"/>
    <m/>
    <n v="1117.99"/>
    <n v="4051.45"/>
    <n v="4861.32"/>
    <n v="885.64026081730776"/>
    <n v="457.05799177389935"/>
    <n v="1656.318572413317"/>
    <n v="1987.4105820001005"/>
    <n v="362.06849707356162"/>
    <n v="53.585009792385023"/>
    <n v="76.831106854669514"/>
    <m/>
    <n v="1"/>
  </r>
  <r>
    <s v="AE54DE3789E1576255E076BFC141C6CE5572D1EA"/>
    <s v="g0rynnas"/>
    <n v="17"/>
    <n v="1525006165"/>
    <n v="1525006165"/>
    <n v="-0.92237284318500001"/>
    <n v="-0.92237284318500001"/>
    <n v="16815"/>
    <n v="-1.47590419337E-2"/>
    <n v="0"/>
    <x v="7"/>
    <s v="098.8:099.6 04-29-07:49:25"/>
    <s v="g0rynnas"/>
    <n v="0"/>
    <n v="0"/>
    <n v="1"/>
    <n v="0"/>
    <x v="2"/>
    <n v="20"/>
    <n v="216617"/>
    <n v="9.2328999999999994E-2"/>
    <n v="10.83085"/>
    <n v="6236"/>
    <n v="124"/>
    <m/>
    <n v="1117.99"/>
    <n v="4051.45"/>
    <n v="4861.32"/>
    <n v="509.99709399477808"/>
    <n v="86.78638504760184"/>
    <n v="314.50254447813171"/>
    <n v="377.37044996789569"/>
    <n v="39.589624390726925"/>
    <n v="16.815361827794852"/>
    <n v="76.755853279456403"/>
    <m/>
    <n v="1"/>
  </r>
  <r>
    <s v="F4A63C18B1745842DD665A4F5E10F9E75B725223"/>
    <s v="LiberaTOR1A4"/>
    <n v="53"/>
    <n v="1524991829"/>
    <n v="1524991829"/>
    <n v="-0.59446209273600004"/>
    <n v="-0.59446209273600004"/>
    <n v="53154"/>
    <n v="0.127816903929"/>
    <n v="0"/>
    <x v="6"/>
    <s v="083.7:084.5 04-29-03:50:29"/>
    <s v="LiberaTOR1A4"/>
    <n v="0"/>
    <n v="0"/>
    <n v="1"/>
    <n v="0"/>
    <x v="2"/>
    <n v="53"/>
    <n v="131072"/>
    <n v="0.404358"/>
    <n v="2.4730569999999998"/>
    <n v="5155"/>
    <n v="103"/>
    <m/>
    <n v="1117.99"/>
    <n v="4051.45"/>
    <n v="4861.32"/>
    <n v="885.64026081730776"/>
    <n v="453.38732494207932"/>
    <n v="1643.0165543847327"/>
    <n v="1971.4495393406282"/>
    <n v="359.16069796059412"/>
    <n v="53.154664580907003"/>
    <n v="76.529865206634909"/>
    <m/>
    <n v="1"/>
  </r>
  <r>
    <s v="A0B0820918307B0906A16E25751D35B8D9AFD3FE"/>
    <s v="default"/>
    <n v="18"/>
    <n v="1524994035"/>
    <n v="1524994035"/>
    <n v="-0.91628111582500005"/>
    <n v="-0.91628111582500005"/>
    <n v="17758"/>
    <n v="-9.3587600761399995E-3"/>
    <n v="0"/>
    <x v="7"/>
    <s v="097.3:098.1 04-29-04:27:15"/>
    <s v="default"/>
    <n v="0"/>
    <n v="0"/>
    <n v="1"/>
    <n v="0"/>
    <x v="2"/>
    <n v="14"/>
    <n v="212120"/>
    <n v="6.6000000000000003E-2"/>
    <n v="15.151429"/>
    <n v="6308"/>
    <n v="126"/>
    <m/>
    <n v="1117.99"/>
    <n v="4051.45"/>
    <n v="4861.32"/>
    <n v="509.99709399477808"/>
    <n v="93.596875318808202"/>
    <n v="339.18287329080351"/>
    <n v="406.98428601761077"/>
    <n v="42.696387641735392"/>
    <n v="17.758449711200988"/>
    <n v="76.066914797840695"/>
    <m/>
    <n v="1"/>
  </r>
  <r>
    <s v="6DCAFE567CE0600699389D0AA1B5EBA3F9F44CE0"/>
    <s v="hestehoe"/>
    <n v="39"/>
    <n v="1524969560"/>
    <n v="1524969560"/>
    <n v="-0.75721507240700003"/>
    <n v="-0.75721507240700003"/>
    <n v="39185"/>
    <n v="1.0755156279599999E-2"/>
    <n v="0.2"/>
    <x v="7"/>
    <s v="089.4:090.2 04-28-21:39:20"/>
    <s v="hestehoe"/>
    <n v="0"/>
    <n v="0"/>
    <n v="1"/>
    <n v="0"/>
    <x v="2"/>
    <n v="39"/>
    <n v="161400"/>
    <n v="0.24163599999999999"/>
    <n v="4.1384619999999996"/>
    <n v="5697"/>
    <n v="113"/>
    <m/>
    <n v="1117.99"/>
    <n v="4051.45"/>
    <n v="4861.32"/>
    <n v="509.99709399477808"/>
    <n v="271.43112119969805"/>
    <n v="983.63099489665967"/>
    <n v="1180.2552242064025"/>
    <n v="123.8196075381626"/>
    <n v="39.185487313510194"/>
    <n v="75.849841119457139"/>
    <m/>
    <n v="1"/>
  </r>
  <r>
    <s v="93BBAF9E58421B0D6362BBFD07C52BF0FB51FA05"/>
    <s v="Narnia2"/>
    <n v="42"/>
    <n v="1524995200"/>
    <n v="1524995200"/>
    <n v="-0.72567848788199996"/>
    <n v="-0.72567848788199996"/>
    <n v="42135"/>
    <n v="-2.7628328913800002E-2"/>
    <n v="0"/>
    <x v="6"/>
    <s v="084.5:085.3 04-29-04:46:40"/>
    <s v="Narnia2"/>
    <n v="0"/>
    <n v="0"/>
    <n v="1"/>
    <n v="0"/>
    <x v="2"/>
    <n v="47"/>
    <n v="153600"/>
    <n v="0.30598999999999998"/>
    <n v="3.2680850000000001"/>
    <n v="5457"/>
    <n v="109"/>
    <m/>
    <n v="1117.99"/>
    <n v="4051.45"/>
    <n v="4861.32"/>
    <n v="885.64026081730776"/>
    <n v="306.68870733280289"/>
    <n v="1111.3998902704711"/>
    <n v="1333.5646532894759"/>
    <n v="242.9501755399838"/>
    <n v="42.135784261324808"/>
    <n v="75.57504898292737"/>
    <m/>
    <n v="1"/>
  </r>
  <r>
    <s v="66FA7463A3AC5F32B1C4E950E8237AC1E774096C"/>
    <s v="Hypocrazy"/>
    <n v="52"/>
    <n v="1524984900"/>
    <n v="1524984900"/>
    <n v="-0.60599119887399999"/>
    <n v="-0.60599119887399999"/>
    <n v="51643"/>
    <n v="3.2179640526800002E-2"/>
    <n v="0"/>
    <x v="6"/>
    <s v="082.2:083.0 04-29-01:55:00"/>
    <s v="Hypocrazy"/>
    <n v="0"/>
    <n v="0"/>
    <n v="1"/>
    <n v="0"/>
    <x v="2"/>
    <n v="47"/>
    <n v="131072"/>
    <n v="0.35858200000000001"/>
    <n v="2.7887659999999999"/>
    <n v="5290"/>
    <n v="105"/>
    <m/>
    <n v="1117.99"/>
    <n v="4051.45"/>
    <n v="4861.32"/>
    <n v="885.64026081730776"/>
    <n v="440.49789957085676"/>
    <n v="1596.3069573219327"/>
    <n v="1915.4028650898463"/>
    <n v="348.95005739354536"/>
    <n v="51.643521581187073"/>
    <n v="75.472065106830954"/>
    <m/>
    <n v="1"/>
  </r>
  <r>
    <s v="F484E90218B4BF0B978C0B146D8669DB55B9ED01"/>
    <s v="IobnidnNvfXBcnP4KMf"/>
    <n v="42"/>
    <n v="1524991829"/>
    <n v="1524991829"/>
    <n v="-0.729677006144"/>
    <n v="-0.729677006144"/>
    <n v="41521"/>
    <n v="1.90610306965E-2"/>
    <n v="0"/>
    <x v="6"/>
    <s v="083.7:084.5 04-29-03:50:29"/>
    <s v="IobnidnNvfXBcnP4KMf"/>
    <n v="0"/>
    <n v="0"/>
    <n v="1"/>
    <n v="0"/>
    <x v="2"/>
    <n v="49"/>
    <n v="153600"/>
    <n v="0.31901000000000002"/>
    <n v="3.1346940000000001"/>
    <n v="5411"/>
    <n v="108"/>
    <m/>
    <n v="1117.99"/>
    <n v="4051.45"/>
    <n v="4861.32"/>
    <n v="885.64026081730776"/>
    <n v="302.21840390106945"/>
    <n v="1095.2000934578912"/>
    <n v="1314.1265764920499"/>
    <n v="239.40892678354334"/>
    <n v="41.521611856281595"/>
    <n v="75.145128299397129"/>
    <m/>
    <n v="1"/>
  </r>
  <r>
    <s v="0E4C4F881EB8D4C55072CAD2305BD54527D9773A"/>
    <s v="donar"/>
    <n v="19"/>
    <n v="1524939182"/>
    <n v="1524939182"/>
    <n v="-0.906497025826"/>
    <n v="-0.906497025826"/>
    <n v="19149"/>
    <n v="-3.7785490645499999E-3"/>
    <n v="0.33333333333300003"/>
    <x v="7"/>
    <s v="095.6:096.4 04-28-13:13:02"/>
    <s v="donar"/>
    <n v="1"/>
    <n v="0"/>
    <n v="0"/>
    <n v="0"/>
    <x v="0"/>
    <n v="19"/>
    <n v="204800"/>
    <n v="9.2772999999999994E-2"/>
    <n v="10.778947000000001"/>
    <n v="6234"/>
    <n v="124"/>
    <m/>
    <n v="10125.48"/>
    <n v="10125.48"/>
    <n v="4861.32"/>
    <n v="509.99709399477808"/>
    <n v="946.76249493935347"/>
    <n v="946.76249493935347"/>
    <n v="454.54787841154962"/>
    <n v="47.686245108608787"/>
    <n v="19.149409110835201"/>
    <n v="74.844586377584633"/>
    <m/>
    <n v="1"/>
  </r>
  <r>
    <s v="E3F9C306BE5B46F662A701E09F7E7F58986242A3"/>
    <s v="vodypitel"/>
    <n v="48"/>
    <n v="1524977965"/>
    <n v="1524977965"/>
    <n v="-0.63173437459500004"/>
    <n v="-0.63173437459500004"/>
    <n v="48269"/>
    <n v="-2.2134654240199999E-2"/>
    <n v="0"/>
    <x v="6"/>
    <s v="080.6:081.4 04-28-23:59:25"/>
    <s v="vodypitel"/>
    <n v="0"/>
    <n v="0"/>
    <n v="1"/>
    <n v="0"/>
    <x v="2"/>
    <n v="48"/>
    <n v="131072"/>
    <n v="0.36621100000000001"/>
    <n v="2.730667"/>
    <n v="5280"/>
    <n v="105"/>
    <m/>
    <n v="1117.99"/>
    <n v="4051.45"/>
    <n v="4861.32"/>
    <n v="885.64026081730776"/>
    <n v="411.71728654653589"/>
    <n v="1492.0097680470869"/>
    <n v="1790.2570500938343"/>
    <n v="326.15086453373311"/>
    <n v="48.269312053084157"/>
    <n v="73.110118437158903"/>
    <m/>
    <n v="1"/>
  </r>
  <r>
    <s v="7F6579B7965B1E6A922501B71990BA9CB9DE5E52"/>
    <s v="liz"/>
    <n v="48"/>
    <n v="1524998637"/>
    <n v="1524998637"/>
    <n v="-0.63600020294399995"/>
    <n v="-0.63600020294399995"/>
    <n v="47710"/>
    <n v="7.4776075538999995E-2"/>
    <n v="0"/>
    <x v="6"/>
    <s v="085.2:086.0 04-29-05:43:57"/>
    <s v="liz"/>
    <n v="0"/>
    <n v="0"/>
    <n v="1"/>
    <n v="0"/>
    <x v="2"/>
    <n v="40"/>
    <n v="131072"/>
    <n v="0.305176"/>
    <n v="3.2768000000000002"/>
    <n v="5460"/>
    <n v="109"/>
    <m/>
    <n v="1117.99"/>
    <n v="4051.45"/>
    <n v="4861.32"/>
    <n v="885.64026081730776"/>
    <n v="406.94813311063751"/>
    <n v="1474.7269777825313"/>
    <n v="1769.5194934242741"/>
    <n v="322.372875202123"/>
    <n v="47.710181399724036"/>
    <n v="72.718726979806831"/>
    <m/>
    <n v="1"/>
  </r>
  <r>
    <s v="82CE0C245604E88566733599A1E3BBACCB2DED64"/>
    <s v="jssrelay"/>
    <n v="71"/>
    <n v="1524909308"/>
    <n v="1524909308"/>
    <n v="-8.1375602150599996E-2"/>
    <n v="-8.1375602150599996E-2"/>
    <n v="70550"/>
    <n v="8.9730384105400005E-2"/>
    <n v="0"/>
    <x v="4"/>
    <s v="074.6:075.4 04-28-04:55:08"/>
    <s v="jssrelay"/>
    <n v="0"/>
    <n v="0"/>
    <n v="1"/>
    <n v="0"/>
    <x v="2"/>
    <n v="52"/>
    <n v="76800"/>
    <n v="0.67708299999999999"/>
    <n v="1.476923"/>
    <n v="4337"/>
    <n v="86"/>
    <m/>
    <n v="1117.99"/>
    <n v="4051.45"/>
    <n v="4861.32"/>
    <n v="2386.3111194805197"/>
    <n v="1027.0128905516508"/>
    <n v="3721.7608166669515"/>
    <n v="4465.7271577532447"/>
    <n v="2192.12361521412"/>
    <n v="70.550353754833921"/>
    <n v="72.425247628383744"/>
    <m/>
    <n v="1"/>
  </r>
  <r>
    <s v="7734BF130786760BC0E0245CF310193802C431EC"/>
    <s v="UbuntuCore212"/>
    <n v="347"/>
    <n v="1523829453"/>
    <n v="1523829453"/>
    <n v="0.39943003992300002"/>
    <n v="0.39943003992300002"/>
    <n v="346789"/>
    <n v="-0.72155372369699999"/>
    <n v="0.5"/>
    <x v="8"/>
    <s v="053.8:107.5 04-15-16:57:33"/>
    <s v="UbuntuCore212"/>
    <n v="0"/>
    <n v="0"/>
    <n v="1"/>
    <n v="1"/>
    <x v="2"/>
    <n v="20"/>
    <n v="56320"/>
    <n v="1"/>
    <n v="1"/>
    <n v="3287"/>
    <n v="65"/>
    <m/>
    <n v="1117.99"/>
    <n v="4051.45"/>
    <n v="4861.32"/>
    <n v="504.85700000000003"/>
    <n v="1564.5487903335147"/>
    <n v="5669.7208352460384"/>
    <n v="6803.0772416784775"/>
    <n v="706.51205166540603"/>
    <n v="78.81589984846336"/>
    <n v="72.06712989392436"/>
    <m/>
    <n v="1"/>
  </r>
  <r>
    <s v="8FC4EFF8559F33733AC960719A5497E2817C724E"/>
    <s v="Unnamed"/>
    <n v="47"/>
    <n v="1524987958"/>
    <n v="1524987958"/>
    <n v="-0.644274932159"/>
    <n v="-0.644274932159"/>
    <n v="46625"/>
    <n v="-2.673227312E-2"/>
    <n v="0"/>
    <x v="6"/>
    <s v="082.9:083.7 04-29-02:45:58"/>
    <s v="Unnamed"/>
    <n v="0"/>
    <n v="0"/>
    <n v="1"/>
    <n v="0"/>
    <x v="2"/>
    <n v="45"/>
    <n v="131072"/>
    <n v="0.34332299999999999"/>
    <n v="2.9127109999999998"/>
    <n v="5343"/>
    <n v="106"/>
    <m/>
    <n v="1117.99"/>
    <n v="4051.45"/>
    <n v="4861.32"/>
    <n v="885.64026081730776"/>
    <n v="397.69706859555959"/>
    <n v="1441.2023261044194"/>
    <n v="1729.29338679681"/>
    <n v="315.04444186195775"/>
    <n v="46.625596092055552"/>
    <n v="71.959517264438887"/>
    <m/>
    <n v="1"/>
  </r>
  <r>
    <s v="FF0EBFA2CE1FF9556077771F18A89A40AB44EAB9"/>
    <s v="MonkeyTor2"/>
    <n v="35"/>
    <n v="1524978554"/>
    <n v="1524978554"/>
    <n v="-0.77757053609399995"/>
    <n v="-0.77757053609399995"/>
    <n v="34815"/>
    <n v="3.6816103296700001E-2"/>
    <n v="0.2"/>
    <x v="7"/>
    <s v="091.8:092.6 04-29-00:09:14"/>
    <s v="MonkeyTor2"/>
    <n v="0"/>
    <n v="0"/>
    <n v="1"/>
    <n v="0"/>
    <x v="2"/>
    <n v="35"/>
    <n v="156524"/>
    <n v="0.223608"/>
    <n v="4.4721140000000004"/>
    <n v="5758"/>
    <n v="115"/>
    <m/>
    <n v="1117.99"/>
    <n v="4051.45"/>
    <n v="4861.32"/>
    <n v="509.99709399477808"/>
    <n v="248.673916352269"/>
    <n v="901.16185154196387"/>
    <n v="1081.300801475516"/>
    <n v="113.4383802108764"/>
    <n v="34.815549408422754"/>
    <n v="71.328084585895922"/>
    <m/>
    <n v="1"/>
  </r>
  <r>
    <s v="F3673BB97840D74C7C3ECCE2EB4ED583E058981E"/>
    <s v="sys64738"/>
    <n v="46"/>
    <n v="1524981197"/>
    <n v="1524981197"/>
    <n v="-0.65230109677199999"/>
    <n v="-0.65230109677199999"/>
    <n v="45573"/>
    <n v="-3.2474413591500002E-2"/>
    <n v="0"/>
    <x v="6"/>
    <s v="081.4:082.2 04-29-00:53:17"/>
    <s v="sys64738"/>
    <n v="0"/>
    <n v="0"/>
    <n v="1"/>
    <n v="0"/>
    <x v="2"/>
    <n v="43"/>
    <n v="131072"/>
    <n v="0.32806400000000002"/>
    <n v="3.0481859999999998"/>
    <n v="5386"/>
    <n v="107"/>
    <m/>
    <n v="1117.99"/>
    <n v="4051.45"/>
    <n v="4861.32"/>
    <n v="885.64026081730776"/>
    <n v="388.72389681987175"/>
    <n v="1408.6847214830807"/>
    <n v="1690.2756322403409"/>
    <n v="307.93614734073776"/>
    <n v="45.573590643900417"/>
    <n v="71.22311345073031"/>
    <m/>
    <n v="1"/>
  </r>
  <r>
    <s v="169D36A75108D9D77B422C89EFA783CFBC662BF8"/>
    <s v="Unnamed"/>
    <n v="46"/>
    <n v="1524991829"/>
    <n v="1524991829"/>
    <n v="-0.65293787520199997"/>
    <n v="-0.65293787520199997"/>
    <n v="45490"/>
    <n v="1.22914651128E-2"/>
    <n v="0.6"/>
    <x v="6"/>
    <s v="083.7:084.5 04-29-03:50:29"/>
    <s v="Unnamed"/>
    <n v="0"/>
    <n v="0"/>
    <n v="1"/>
    <n v="0"/>
    <x v="2"/>
    <n v="46"/>
    <n v="131072"/>
    <n v="0.35095199999999999"/>
    <n v="2.8493909999999998"/>
    <n v="5316"/>
    <n v="106"/>
    <m/>
    <n v="1117.99"/>
    <n v="4051.45"/>
    <n v="4861.32"/>
    <n v="885.64026081730776"/>
    <n v="388.01198490291603"/>
    <n v="1406.1048455128571"/>
    <n v="1687.1800485230133"/>
    <n v="307.37219072590977"/>
    <n v="45.490126821523461"/>
    <n v="71.164688775066438"/>
    <m/>
    <n v="1"/>
  </r>
  <r>
    <s v="CD1FE4F82569B33584A857F69CDC4A9E9777DA8F"/>
    <s v="chewbacka"/>
    <n v="46"/>
    <n v="1524956597"/>
    <n v="1524956597"/>
    <n v="-0.65299437388000003"/>
    <n v="-0.65299437388000003"/>
    <n v="45482"/>
    <n v="8.3975677285099998E-2"/>
    <n v="0"/>
    <x v="6"/>
    <s v="086.1:086.9 04-28-18:03:17"/>
    <s v="chewbacka"/>
    <n v="0"/>
    <n v="0"/>
    <n v="1"/>
    <n v="0"/>
    <x v="2"/>
    <n v="41"/>
    <n v="131072"/>
    <n v="0.312805"/>
    <n v="3.1968779999999999"/>
    <n v="5425"/>
    <n v="108"/>
    <m/>
    <n v="1117.99"/>
    <n v="4051.45"/>
    <n v="4861.32"/>
    <n v="885.64026081730776"/>
    <n v="387.94881994589878"/>
    <n v="1405.8759439438738"/>
    <n v="1686.9053903696781"/>
    <n v="307.32215322198994"/>
    <n v="45.482721426800637"/>
    <n v="71.15950499876044"/>
    <m/>
    <n v="1"/>
  </r>
  <r>
    <s v="7A18CC016A4F55D7B7BF09250E4D0AFE4DA0E6A7"/>
    <s v="default"/>
    <n v="13"/>
    <n v="1524994035"/>
    <n v="1524994035"/>
    <n v="-0.93498299943499996"/>
    <n v="-0.93498299943499996"/>
    <n v="13384"/>
    <n v="-4.8384740947699997E-3"/>
    <n v="0.2"/>
    <x v="7"/>
    <s v="097.3:098.1 04-29-04:27:15"/>
    <s v="default"/>
    <n v="0"/>
    <n v="0"/>
    <n v="1"/>
    <n v="0"/>
    <x v="2"/>
    <n v="13"/>
    <n v="205855"/>
    <n v="6.3150999999999999E-2"/>
    <n v="15.835000000000001"/>
    <n v="6313"/>
    <n v="126"/>
    <m/>
    <n v="1117.99"/>
    <n v="4051.45"/>
    <n v="4861.32"/>
    <n v="509.99709399477808"/>
    <n v="72.688356461664398"/>
    <n v="263.4131269390694"/>
    <n v="316.06844518664599"/>
    <n v="33.158481348406866"/>
    <n v="13.384074651308083"/>
    <n v="71.125352255915672"/>
    <m/>
    <n v="1"/>
  </r>
  <r>
    <s v="8DD3DADFF4017BEF0B3000264A2561D1FE9161BC"/>
    <s v="Unnamed"/>
    <n v="15"/>
    <n v="1524991621"/>
    <n v="1524991621"/>
    <n v="-0.92318964708700002"/>
    <n v="-0.92318964708700002"/>
    <n v="15392"/>
    <n v="-8.8666064649199992E-3"/>
    <n v="0"/>
    <x v="7"/>
    <s v="096.5:097.3 04-29-03:47:01"/>
    <s v="Unnamed"/>
    <n v="0"/>
    <n v="0"/>
    <n v="1"/>
    <n v="0"/>
    <x v="2"/>
    <n v="16"/>
    <n v="200399"/>
    <n v="7.9840999999999995E-2"/>
    <n v="12.524938000000001"/>
    <n v="6274"/>
    <n v="125"/>
    <m/>
    <n v="1117.99"/>
    <n v="4051.45"/>
    <n v="4861.32"/>
    <n v="509.99709399477808"/>
    <n v="85.873206453204844"/>
    <n v="311.19330430937373"/>
    <n v="373.39970482302505"/>
    <n v="39.17305677434333"/>
    <n v="15.392717913412284"/>
    <n v="70.894602539388615"/>
    <m/>
    <n v="1"/>
  </r>
  <r>
    <s v="67540D20D13FB4E602017D3FE30B5431A5ACEE98"/>
    <s v="nono"/>
    <n v="43"/>
    <n v="1525003937"/>
    <n v="1525003937"/>
    <n v="-0.67368533890799998"/>
    <n v="-0.67368533890799998"/>
    <n v="43439"/>
    <n v="8.9461022122600001E-2"/>
    <n v="0"/>
    <x v="6"/>
    <s v="086.8:087.6 04-29-07:12:17"/>
    <s v="nono"/>
    <n v="0"/>
    <n v="0"/>
    <n v="1"/>
    <n v="0"/>
    <x v="2"/>
    <n v="36"/>
    <n v="133120"/>
    <n v="0.27043299999999998"/>
    <n v="3.697778"/>
    <n v="5572"/>
    <n v="111"/>
    <m/>
    <n v="1117.99"/>
    <n v="4051.45"/>
    <n v="4861.32"/>
    <n v="885.64026081730776"/>
    <n v="364.81652795424509"/>
    <n v="1322.0475336811835"/>
    <n v="1586.3199882597614"/>
    <n v="288.99740155803028"/>
    <n v="43.439007684567038"/>
    <n v="70.343305379196948"/>
    <m/>
    <n v="1"/>
  </r>
  <r>
    <s v="6A0A4653D1A2930CE051252BFA3272D52574E820"/>
    <s v="EmiliaMaja"/>
    <n v="44"/>
    <n v="1524981197"/>
    <n v="1524981197"/>
    <n v="-0.66294813690999999"/>
    <n v="-0.66294813690999999"/>
    <n v="44178"/>
    <n v="-3.3274153638499997E-2"/>
    <n v="0"/>
    <x v="6"/>
    <s v="081.4:082.2 04-29-00:53:17"/>
    <s v="EmiliaMaja"/>
    <n v="0"/>
    <n v="0"/>
    <n v="1"/>
    <n v="0"/>
    <x v="2"/>
    <n v="44"/>
    <n v="131072"/>
    <n v="0.33569300000000002"/>
    <n v="2.9789089999999998"/>
    <n v="5367"/>
    <n v="107"/>
    <m/>
    <n v="1117.99"/>
    <n v="4051.45"/>
    <n v="4861.32"/>
    <n v="885.64026081730776"/>
    <n v="376.8206124159891"/>
    <n v="1365.5487707159805"/>
    <n v="1638.5169630766788"/>
    <n v="298.50669993598711"/>
    <n v="44.178061798932482"/>
    <n v="70.246243259252751"/>
    <m/>
    <n v="1"/>
  </r>
  <r>
    <s v="54309B7734417AD57A85B961FD99FD0E65AC3AA8"/>
    <s v="jezebel"/>
    <n v="44"/>
    <n v="1524987958"/>
    <n v="1524987958"/>
    <n v="-0.66785557404999996"/>
    <n v="-0.66785557404999996"/>
    <n v="43534"/>
    <n v="-1.7677205868899998E-2"/>
    <n v="0"/>
    <x v="6"/>
    <s v="082.9:083.7 04-29-02:45:58"/>
    <s v="jezebel"/>
    <n v="0"/>
    <n v="0"/>
    <n v="1"/>
    <n v="0"/>
    <x v="2"/>
    <n v="44"/>
    <n v="131072"/>
    <n v="0.33569300000000002"/>
    <n v="2.9789089999999998"/>
    <n v="5369"/>
    <n v="107"/>
    <m/>
    <n v="1117.99"/>
    <n v="4051.45"/>
    <n v="4861.32"/>
    <n v="885.64026081730776"/>
    <n v="371.33414676784054"/>
    <n v="1345.6665345151275"/>
    <n v="1614.660340759254"/>
    <n v="294.16047602737302"/>
    <n v="43.534834198118403"/>
    <n v="69.79598393868288"/>
    <m/>
    <n v="1"/>
  </r>
  <r>
    <s v="18C585E153DFBCC414B8259FE7994BA520B5EB6F"/>
    <s v="Ethereal"/>
    <n v="56"/>
    <n v="1524956597"/>
    <n v="1524956597"/>
    <n v="-0.45533165821299998"/>
    <n v="-0.45533165821299998"/>
    <n v="55774"/>
    <n v="0.28323802699599998"/>
    <n v="0"/>
    <x v="6"/>
    <s v="086.1:086.9 04-28-18:03:17"/>
    <s v="Ethereal"/>
    <n v="0"/>
    <n v="0"/>
    <n v="1"/>
    <n v="0"/>
    <x v="2"/>
    <n v="53"/>
    <n v="102400"/>
    <n v="0.51757799999999998"/>
    <n v="1.932075"/>
    <n v="4801"/>
    <n v="96"/>
    <m/>
    <n v="1117.99"/>
    <n v="4051.45"/>
    <n v="4861.32"/>
    <n v="885.64026081730776"/>
    <n v="608.93375943444812"/>
    <n v="2206.6965533329408"/>
    <n v="2647.8071032959783"/>
    <n v="482.3802122791692"/>
    <n v="55.774038198988798"/>
    <n v="69.761826739292161"/>
    <m/>
    <n v="1"/>
  </r>
  <r>
    <s v="FAE617A81A036171DD8E225A8D1558F9A573788E"/>
    <s v="jonsiii"/>
    <n v="43"/>
    <n v="1524954843"/>
    <n v="1524954843"/>
    <n v="-0.66950817061300005"/>
    <n v="-0.66950817061300005"/>
    <n v="43318"/>
    <n v="2.88444417536E-2"/>
    <n v="0"/>
    <x v="6"/>
    <s v="085.3:086.1 04-28-17:34:03"/>
    <s v="jonsiii"/>
    <n v="0"/>
    <n v="0"/>
    <n v="1"/>
    <n v="0"/>
    <x v="2"/>
    <n v="40"/>
    <n v="131072"/>
    <n v="0.305176"/>
    <n v="3.2768000000000002"/>
    <n v="5461"/>
    <n v="109"/>
    <m/>
    <n v="1117.99"/>
    <n v="4051.45"/>
    <n v="4861.32"/>
    <n v="885.64026081730776"/>
    <n v="369.48656033637207"/>
    <n v="1338.9711221699608"/>
    <n v="1606.6265400356106"/>
    <n v="292.69686997629179"/>
    <n v="43.318225061412861"/>
    <n v="69.644357542988999"/>
    <m/>
    <n v="1"/>
  </r>
  <r>
    <s v="F5B0AA1EC13CC10450DD835A12DCE9B2C7682D06"/>
    <s v="hop1"/>
    <n v="43"/>
    <n v="1524991829"/>
    <n v="1524991829"/>
    <n v="-0.67026516347700005"/>
    <n v="-0.67026516347700005"/>
    <n v="43219"/>
    <n v="8.0511185067E-4"/>
    <n v="0"/>
    <x v="6"/>
    <s v="083.7:084.5 04-29-03:50:29"/>
    <s v="hop1"/>
    <n v="0"/>
    <n v="0"/>
    <n v="1"/>
    <n v="0"/>
    <x v="2"/>
    <n v="43"/>
    <n v="131072"/>
    <n v="0.32806400000000002"/>
    <n v="3.0481859999999998"/>
    <n v="5387"/>
    <n v="107"/>
    <m/>
    <n v="1117.99"/>
    <n v="4051.45"/>
    <n v="4861.32"/>
    <n v="885.64026081730776"/>
    <n v="368.64024988434875"/>
    <n v="1335.904203431108"/>
    <n v="1602.9465554859901"/>
    <n v="292.02644661878202"/>
    <n v="43.219004492742648"/>
    <n v="69.574903144919872"/>
    <m/>
    <n v="1"/>
  </r>
  <r>
    <s v="2E86C0B71566AB42F434BB4943911C67AAF3150E"/>
    <s v="gloryukraine"/>
    <n v="16"/>
    <n v="1524991621"/>
    <n v="1524991621"/>
    <n v="-0.91544934494100005"/>
    <n v="-0.91544934494100005"/>
    <n v="16376"/>
    <n v="-1.41496852555E-2"/>
    <n v="0"/>
    <x v="7"/>
    <s v="096.5:097.3 04-29-03:47:01"/>
    <s v="gloryukraine"/>
    <n v="0"/>
    <n v="0"/>
    <n v="1"/>
    <n v="0"/>
    <x v="2"/>
    <n v="16"/>
    <n v="193689"/>
    <n v="8.2607E-2"/>
    <n v="12.105562000000001"/>
    <n v="6266"/>
    <n v="125"/>
    <m/>
    <n v="1117.99"/>
    <n v="4051.45"/>
    <n v="4861.32"/>
    <n v="509.99709399477808"/>
    <n v="94.526786849411351"/>
    <n v="342.55275143878532"/>
    <n v="411.02779045141762"/>
    <n v="43.120588375444854"/>
    <n v="16.376531827722641"/>
    <n v="69.57027227940587"/>
    <m/>
    <n v="1"/>
  </r>
  <r>
    <s v="B380ABE5FC9B7327AC92FF1601D608DDF6E8C751"/>
    <s v="cadory"/>
    <n v="43"/>
    <n v="1524991829"/>
    <n v="1524991829"/>
    <n v="-0.67253917928999996"/>
    <n v="-0.67253917928999996"/>
    <n v="42920"/>
    <n v="-3.6363087842999999E-3"/>
    <n v="0"/>
    <x v="6"/>
    <s v="083.7:084.5 04-29-03:50:29"/>
    <s v="cadory"/>
    <n v="0"/>
    <n v="0"/>
    <n v="1"/>
    <n v="0"/>
    <x v="2"/>
    <n v="43"/>
    <n v="131072"/>
    <n v="0.32806400000000002"/>
    <n v="3.0481859999999998"/>
    <n v="5385"/>
    <n v="107"/>
    <m/>
    <n v="1117.99"/>
    <n v="4051.45"/>
    <n v="4861.32"/>
    <n v="885.64026081730776"/>
    <n v="366.09792294557298"/>
    <n v="1326.6911420655297"/>
    <n v="1591.8918369339374"/>
    <n v="290.01248666105408"/>
    <n v="42.920944692101124"/>
    <n v="69.366261284470795"/>
    <m/>
    <n v="1"/>
  </r>
  <r>
    <s v="40D3CCEEE5B9BE2128684C15E57698D4BA1D826D"/>
    <s v="Unnamed"/>
    <n v="44"/>
    <n v="1525001744"/>
    <n v="1525001744"/>
    <n v="-0.65743951700500003"/>
    <n v="-0.65743951700500003"/>
    <n v="43847"/>
    <n v="5.8820078528899998E-2"/>
    <n v="0"/>
    <x v="6"/>
    <s v="086.0:086.8 04-29-06:35:44"/>
    <s v="Unnamed"/>
    <n v="0"/>
    <n v="0"/>
    <n v="1"/>
    <n v="0"/>
    <x v="2"/>
    <n v="44"/>
    <n v="128000"/>
    <n v="0.34375"/>
    <n v="2.9090910000000001"/>
    <n v="5338"/>
    <n v="106"/>
    <m/>
    <n v="1117.99"/>
    <n v="4051.45"/>
    <n v="4861.32"/>
    <n v="885.64026081730776"/>
    <n v="382.97919438358002"/>
    <n v="1387.8666688300925"/>
    <n v="1665.2961271932531"/>
    <n v="303.38535550539467"/>
    <n v="43.847741823359996"/>
    <n v="69.093419276351995"/>
    <m/>
    <n v="1"/>
  </r>
  <r>
    <s v="F5D1C0B4C1D289FA370488075C608E776134DD94"/>
    <s v="Vleiv"/>
    <n v="42"/>
    <n v="1525001744"/>
    <n v="1525001744"/>
    <n v="-0.67869028733100001"/>
    <n v="-0.67869028733100001"/>
    <n v="42114"/>
    <n v="4.5176080362599999E-2"/>
    <n v="0"/>
    <x v="6"/>
    <s v="086.0:086.8 04-29-06:35:44"/>
    <s v="Vleiv"/>
    <n v="0"/>
    <n v="0"/>
    <n v="1"/>
    <n v="0"/>
    <x v="2"/>
    <n v="40"/>
    <n v="131072"/>
    <n v="0.305176"/>
    <n v="3.2768000000000002"/>
    <n v="5462"/>
    <n v="109"/>
    <m/>
    <n v="1117.99"/>
    <n v="4051.45"/>
    <n v="4861.32"/>
    <n v="885.64026081730776"/>
    <n v="359.22104566681531"/>
    <n v="1301.77023539282"/>
    <n v="1561.989332392063"/>
    <n v="284.56481773130736"/>
    <n v="42.114706658951164"/>
    <n v="68.80189466126582"/>
    <m/>
    <n v="1"/>
  </r>
  <r>
    <s v="B64FB01C99D490B36D02D339BD99CEE0937EA905"/>
    <s v="UbuntuCore212"/>
    <n v="31"/>
    <n v="1524978554"/>
    <n v="1524978554"/>
    <n v="-0.79876181074599995"/>
    <n v="-0.79876181074599995"/>
    <n v="31322"/>
    <n v="3.4175761157499998E-2"/>
    <n v="0"/>
    <x v="7"/>
    <s v="091.8:092.6 04-29-00:09:14"/>
    <s v="UbuntuCore212"/>
    <n v="0"/>
    <n v="0"/>
    <n v="1"/>
    <n v="0"/>
    <x v="2"/>
    <n v="31"/>
    <n v="155648"/>
    <n v="0.19916700000000001"/>
    <n v="5.0209029999999997"/>
    <n v="5847"/>
    <n v="116"/>
    <m/>
    <n v="1117.99"/>
    <n v="4051.45"/>
    <n v="4861.32"/>
    <n v="509.99709399477808"/>
    <n v="224.98228320407952"/>
    <n v="815.30646185311844"/>
    <n v="978.28323418425543"/>
    <n v="102.63089172031121"/>
    <n v="31.322321681006599"/>
    <n v="68.62002517670463"/>
    <m/>
    <n v="1"/>
  </r>
  <r>
    <s v="C4300D3C03BB41F5F62BAE8FC62C78AC0E98D1BC"/>
    <s v="Unnamed"/>
    <n v="42"/>
    <n v="1524981197"/>
    <n v="1524981197"/>
    <n v="-0.68074284035499999"/>
    <n v="-0.68074284035499999"/>
    <n v="41845"/>
    <n v="-5.5610633924400001E-2"/>
    <n v="0"/>
    <x v="6"/>
    <s v="081.4:082.2 04-29-00:53:17"/>
    <s v="Unnamed"/>
    <n v="0"/>
    <n v="0"/>
    <n v="1"/>
    <n v="0"/>
    <x v="2"/>
    <n v="42"/>
    <n v="131072"/>
    <n v="0.32043500000000003"/>
    <n v="3.120762"/>
    <n v="5408"/>
    <n v="108"/>
    <m/>
    <n v="1117.99"/>
    <n v="4051.45"/>
    <n v="4861.32"/>
    <n v="885.64026081730776"/>
    <n v="356.92631191151355"/>
    <n v="1293.4544194437353"/>
    <n v="1552.0112153254313"/>
    <n v="282.74699413579066"/>
    <n v="41.84567442898944"/>
    <n v="68.613572100292615"/>
    <m/>
    <n v="1"/>
  </r>
  <r>
    <s v="D25417C040074E1A24FBF37B8233643731F0DBA5"/>
    <s v="amaterasu"/>
    <n v="42"/>
    <n v="1524981197"/>
    <n v="1524981197"/>
    <n v="-0.68144084421100004"/>
    <n v="-0.68144084421100004"/>
    <n v="41754"/>
    <n v="-4.8875891608800001E-2"/>
    <n v="0"/>
    <x v="6"/>
    <s v="081.4:082.2 04-29-00:53:17"/>
    <s v="amaterasu"/>
    <n v="0"/>
    <n v="0"/>
    <n v="1"/>
    <n v="0"/>
    <x v="2"/>
    <n v="42"/>
    <n v="131072"/>
    <n v="0.32043500000000003"/>
    <n v="3.120762"/>
    <n v="5406"/>
    <n v="108"/>
    <m/>
    <n v="1117.99"/>
    <n v="4051.45"/>
    <n v="4861.32"/>
    <n v="885.64026081730776"/>
    <n v="356.14595058054408"/>
    <n v="1290.6264917213439"/>
    <n v="1548.6179952201812"/>
    <n v="282.12881381871131"/>
    <n v="41.754185667575804"/>
    <n v="68.549529967303073"/>
    <m/>
    <n v="1"/>
  </r>
  <r>
    <s v="B73A52B48239B70294F32029DB579395ADFAD6DF"/>
    <s v="torrelay"/>
    <n v="42"/>
    <n v="1524953164"/>
    <n v="1524953164"/>
    <n v="-0.68316927087199997"/>
    <n v="-0.68316927087199997"/>
    <n v="41527"/>
    <n v="2.6633802881899999E-2"/>
    <n v="0"/>
    <x v="6"/>
    <s v="084.4:085.2 04-28-17:06:04"/>
    <s v="torrelay"/>
    <n v="0"/>
    <n v="0"/>
    <n v="1"/>
    <n v="0"/>
    <x v="2"/>
    <n v="41"/>
    <n v="131072"/>
    <n v="0.312805"/>
    <n v="3.1968779999999999"/>
    <n v="5427"/>
    <n v="108"/>
    <m/>
    <n v="1117.99"/>
    <n v="4051.45"/>
    <n v="4861.32"/>
    <n v="885.64026081730776"/>
    <n v="354.21358685781274"/>
    <n v="1283.6238575256357"/>
    <n v="1540.215560124529"/>
    <n v="280.59804957985972"/>
    <n v="41.527637328265222"/>
    <n v="68.390946129785661"/>
    <m/>
    <n v="1"/>
  </r>
  <r>
    <s v="75800597B8DD9F5D3E5921A2A51822ADCC732667"/>
    <s v="SKYN3T"/>
    <n v="41"/>
    <n v="1524943227"/>
    <n v="1524943227"/>
    <n v="-0.68535309067899997"/>
    <n v="-0.68535309067899997"/>
    <n v="41241"/>
    <n v="-2.56474300627E-2"/>
    <n v="0"/>
    <x v="6"/>
    <s v="082.0:082.8 04-28-14:20:27"/>
    <s v="SKYN3T"/>
    <n v="0"/>
    <n v="0"/>
    <n v="1"/>
    <n v="0"/>
    <x v="2"/>
    <n v="41"/>
    <n v="131072"/>
    <n v="0.312805"/>
    <n v="3.1968779999999999"/>
    <n v="5428"/>
    <n v="108"/>
    <m/>
    <n v="1117.99"/>
    <n v="4051.45"/>
    <n v="4861.32"/>
    <n v="885.64026081730776"/>
    <n v="351.7720981517848"/>
    <n v="1274.7762207685655"/>
    <n v="1529.5993132203637"/>
    <n v="278.66397083641027"/>
    <n v="41.241399698522116"/>
    <n v="68.190579788965493"/>
    <m/>
    <n v="1"/>
  </r>
  <r>
    <s v="2AC802AAE9FAF2C9F63DAF9CC9CD4385C0A95247"/>
    <s v="JustAnotherRelay4U"/>
    <n v="41"/>
    <n v="1524946430"/>
    <n v="1524946430"/>
    <n v="-0.68550473050100003"/>
    <n v="-0.68550473050100003"/>
    <n v="41221"/>
    <n v="-3.8352377750800002E-3"/>
    <n v="0"/>
    <x v="6"/>
    <s v="082.8:083.6 04-28-15:13:50"/>
    <s v="JustAnotherRelay4U"/>
    <n v="0"/>
    <n v="0"/>
    <n v="1"/>
    <n v="0"/>
    <x v="2"/>
    <n v="41"/>
    <n v="131072"/>
    <n v="0.312805"/>
    <n v="3.1968779999999999"/>
    <n v="5426"/>
    <n v="108"/>
    <m/>
    <n v="1117.99"/>
    <n v="4051.45"/>
    <n v="4861.32"/>
    <n v="885.64026081730776"/>
    <n v="351.60256634718701"/>
    <n v="1274.1618596117235"/>
    <n v="1528.8621435208784"/>
    <n v="278.52967250490383"/>
    <n v="41.221523963772924"/>
    <n v="68.176666774641049"/>
    <m/>
    <n v="1"/>
  </r>
  <r>
    <s v="7F1BE66D43623CF81058837ED8D333C7ADAAC7BC"/>
    <s v="rumbly"/>
    <n v="45"/>
    <n v="1524950158"/>
    <n v="1524950158"/>
    <n v="-0.63652495371600004"/>
    <n v="-0.63652495371600004"/>
    <n v="44663"/>
    <n v="-8.3039143910000002E-2"/>
    <n v="0"/>
    <x v="6"/>
    <s v="083.6:084.4 04-28-16:15:58"/>
    <s v="rumbly"/>
    <n v="0"/>
    <n v="0"/>
    <n v="1"/>
    <n v="0"/>
    <x v="2"/>
    <n v="45"/>
    <n v="122880"/>
    <n v="0.36621100000000001"/>
    <n v="2.730667"/>
    <n v="5279"/>
    <n v="105"/>
    <m/>
    <n v="1117.99"/>
    <n v="4051.45"/>
    <n v="4861.32"/>
    <n v="885.64026081730776"/>
    <n v="406.36146699504911"/>
    <n v="1472.6009762673116"/>
    <n v="1766.9685120013346"/>
    <n v="321.90813479154474"/>
    <n v="44.663813687377917"/>
    <n v="68.128669581164544"/>
    <m/>
    <n v="1"/>
  </r>
  <r>
    <s v="BB9C5D15BC3B77C8AF5CBC733F7E54553A1B7BD5"/>
    <s v="onionmatic"/>
    <n v="41"/>
    <n v="1524953164"/>
    <n v="1524953164"/>
    <n v="-0.68901430572099998"/>
    <n v="-0.68901430572099998"/>
    <n v="40761"/>
    <n v="2.1043790122699999E-2"/>
    <n v="0"/>
    <x v="6"/>
    <s v="084.4:085.2 04-28-17:06:04"/>
    <s v="onionmatic"/>
    <n v="0"/>
    <n v="0"/>
    <n v="1"/>
    <n v="0"/>
    <x v="2"/>
    <n v="41"/>
    <n v="131072"/>
    <n v="0.312805"/>
    <n v="3.1968779999999999"/>
    <n v="5431"/>
    <n v="108"/>
    <m/>
    <n v="1117.99"/>
    <n v="4051.45"/>
    <n v="4861.32"/>
    <n v="885.64026081730776"/>
    <n v="347.67889634697923"/>
    <n v="1259.9429910866545"/>
    <n v="1511.8009753123883"/>
    <n v="275.42145139170509"/>
    <n v="40.76151692053709"/>
    <n v="67.854661844375968"/>
    <m/>
    <n v="1"/>
  </r>
  <r>
    <s v="26CE0DB27BBA9E1C4E84204C6E8BF8C6A96C21FE"/>
    <s v="Unnamed"/>
    <n v="41"/>
    <n v="1524991829"/>
    <n v="1524991829"/>
    <n v="-0.69069569480799997"/>
    <n v="-0.69069569480799997"/>
    <n v="40541"/>
    <n v="-1.7077721589199998E-2"/>
    <n v="0"/>
    <x v="6"/>
    <s v="083.7:084.5 04-29-03:50:29"/>
    <s v="Unnamed"/>
    <n v="0"/>
    <n v="0"/>
    <n v="1"/>
    <n v="0"/>
    <x v="2"/>
    <n v="41"/>
    <n v="131072"/>
    <n v="0.312805"/>
    <n v="3.1968779999999999"/>
    <n v="5429"/>
    <n v="108"/>
    <m/>
    <n v="1117.99"/>
    <n v="4051.45"/>
    <n v="4861.32"/>
    <n v="885.64026081730776"/>
    <n v="345.79912016160409"/>
    <n v="1253.1309272701285"/>
    <n v="1503.6272049159734"/>
    <n v="273.93234552215904"/>
    <n v="40.541133890125828"/>
    <n v="67.700393723088084"/>
    <m/>
    <n v="1"/>
  </r>
  <r>
    <s v="104B51F6078AE254411521FCBE9DF71637F9CC3A"/>
    <s v="MafiaSecTORNode1"/>
    <n v="40"/>
    <n v="1524998637"/>
    <n v="1524998637"/>
    <n v="-0.69192438441100002"/>
    <n v="-0.69192438441100002"/>
    <n v="40380"/>
    <n v="1.7004397411299998E-2"/>
    <n v="0"/>
    <x v="6"/>
    <s v="085.2:086.0 04-29-05:43:57"/>
    <s v="MafiaSecTORNode1"/>
    <n v="0"/>
    <n v="0"/>
    <n v="1"/>
    <n v="0"/>
    <x v="2"/>
    <n v="40"/>
    <n v="131072"/>
    <n v="0.305176"/>
    <n v="3.2768000000000002"/>
    <n v="5464"/>
    <n v="109"/>
    <m/>
    <n v="1117.99"/>
    <n v="4051.45"/>
    <n v="4861.32"/>
    <n v="885.64026081730776"/>
    <n v="344.42545747234607"/>
    <n v="1248.152952778054"/>
    <n v="1497.6541515751173"/>
    <n v="272.84416854169461"/>
    <n v="40.380087086481403"/>
    <n v="67.587660960536994"/>
    <m/>
    <n v="1"/>
  </r>
  <r>
    <s v="CF556653E704F7B619E1BBC0AE86A8E2E185A17F"/>
    <s v="fleischkaesesemmel"/>
    <n v="42"/>
    <n v="1524991829"/>
    <n v="1524991829"/>
    <n v="-0.67443419246799996"/>
    <n v="-0.67443419246799996"/>
    <n v="41672"/>
    <n v="-1.60284977518E-2"/>
    <n v="0"/>
    <x v="6"/>
    <s v="083.7:084.5 04-29-03:50:29"/>
    <s v="fleischkaesesemmel"/>
    <n v="0"/>
    <n v="0"/>
    <n v="1"/>
    <n v="0"/>
    <x v="2"/>
    <n v="42"/>
    <n v="128000"/>
    <n v="0.328125"/>
    <n v="3.0476190000000001"/>
    <n v="5384"/>
    <n v="107"/>
    <m/>
    <n v="1117.99"/>
    <n v="4051.45"/>
    <n v="4861.32"/>
    <n v="885.64026081730776"/>
    <n v="363.97931716270074"/>
    <n v="1319.0135909255216"/>
    <n v="1582.6795714714624"/>
    <n v="288.33418669583796"/>
    <n v="41.672423364096005"/>
    <n v="67.570696354867209"/>
    <m/>
    <n v="1"/>
  </r>
  <r>
    <s v="5F3DD5ED7931BCDC09E4FC68A36440D6AE14F4B1"/>
    <s v="Unnamed"/>
    <n v="73"/>
    <n v="1524988784"/>
    <n v="1524988784"/>
    <n v="0.33926718660100003"/>
    <n v="0.33926718660100003"/>
    <n v="73111"/>
    <n v="0.16170259674599999"/>
    <n v="0"/>
    <x v="5"/>
    <s v="038.6:039.4 04-29-02:59:44"/>
    <s v="Unnamed"/>
    <n v="0"/>
    <n v="0"/>
    <n v="1"/>
    <n v="0"/>
    <x v="2"/>
    <n v="71"/>
    <n v="54591"/>
    <n v="1.300581"/>
    <n v="0.76888699999999999"/>
    <n v="1976"/>
    <n v="39"/>
    <m/>
    <n v="1117.99"/>
    <n v="4051.45"/>
    <n v="4861.32"/>
    <n v="4819.491751072962"/>
    <n v="1497.2873219480521"/>
    <n v="5425.9740431546215"/>
    <n v="6510.6063595671731"/>
    <n v="6454.5871583062126"/>
    <n v="73.111934983735196"/>
    <n v="67.555654488614636"/>
    <m/>
    <n v="1"/>
  </r>
  <r>
    <s v="F7181ED08E1A2E564105C3620AFA0D78A131F4E5"/>
    <s v="borisman"/>
    <n v="40"/>
    <n v="1525003937"/>
    <n v="1525003937"/>
    <n v="-0.69701354817600003"/>
    <n v="-0.69701354817600003"/>
    <n v="39713"/>
    <n v="3.3270137945999999E-2"/>
    <n v="0"/>
    <x v="6"/>
    <s v="086.8:087.6 04-29-07:12:17"/>
    <s v="borisman"/>
    <n v="0"/>
    <n v="0"/>
    <n v="1"/>
    <n v="0"/>
    <x v="2"/>
    <n v="35"/>
    <n v="131072"/>
    <n v="0.26702900000000002"/>
    <n v="3.7449140000000001"/>
    <n v="5582"/>
    <n v="111"/>
    <m/>
    <n v="1117.99"/>
    <n v="4051.45"/>
    <n v="4861.32"/>
    <n v="885.64026081730776"/>
    <n v="338.73582327471371"/>
    <n v="1227.5344602423447"/>
    <n v="1472.9140979810475"/>
    <n v="268.33700021751798"/>
    <n v="39.713040213475324"/>
    <n v="67.120728149432736"/>
    <m/>
    <n v="1"/>
  </r>
  <r>
    <s v="338DD93B8DC2F8AD3DE287D26B46FD2EB0669E5E"/>
    <s v="UbuntuCore212"/>
    <n v="32"/>
    <n v="1524678741"/>
    <n v="1524678741"/>
    <n v="-0.81348471054299998"/>
    <n v="-0.81348471054299998"/>
    <n v="31513"/>
    <n v="-2.03426249116E-3"/>
    <n v="0.2"/>
    <x v="7"/>
    <s v="091.7:092.5 04-25-12:52:21"/>
    <s v="UbuntuCore212"/>
    <n v="0"/>
    <n v="0"/>
    <n v="1"/>
    <n v="0"/>
    <x v="2"/>
    <n v="32"/>
    <n v="155648"/>
    <n v="0.205592"/>
    <n v="4.8639999999999999"/>
    <n v="5803"/>
    <n v="116"/>
    <m/>
    <n v="1117.99"/>
    <n v="4051.45"/>
    <n v="4861.32"/>
    <n v="509.99709399477808"/>
    <n v="208.52222846003144"/>
    <n v="755.65736947056268"/>
    <n v="906.71050694310327"/>
    <n v="95.122255608664886"/>
    <n v="29.03073177340314"/>
    <n v="67.01591224138221"/>
    <m/>
    <n v="1"/>
  </r>
  <r>
    <s v="D1A8345B71699E956A87858059DAD29B52D01305"/>
    <s v="FreeCandy"/>
    <n v="40"/>
    <n v="1525003937"/>
    <n v="1525003937"/>
    <n v="-0.69863160593999996"/>
    <n v="-0.69863160593999996"/>
    <n v="39500"/>
    <n v="3.0957659564700001E-2"/>
    <n v="0"/>
    <x v="6"/>
    <s v="086.8:087.6 04-29-07:12:17"/>
    <s v="FreeCandy"/>
    <n v="0"/>
    <n v="0"/>
    <n v="1"/>
    <n v="0"/>
    <x v="2"/>
    <n v="35"/>
    <n v="131072"/>
    <n v="0.26702900000000002"/>
    <n v="3.7449140000000001"/>
    <n v="5579"/>
    <n v="111"/>
    <m/>
    <n v="1117.99"/>
    <n v="4051.45"/>
    <n v="4861.32"/>
    <n v="885.64026081730776"/>
    <n v="336.92685087513945"/>
    <n v="1220.978980114387"/>
    <n v="1465.0482014117592"/>
    <n v="266.90398311739165"/>
    <n v="39.500958146232328"/>
    <n v="66.972270702362636"/>
    <m/>
    <n v="1"/>
  </r>
  <r>
    <s v="0BD744C4674FFB60CD1F2A6E877B02F7BE4558B5"/>
    <s v="quark"/>
    <n v="39"/>
    <n v="1524995200"/>
    <n v="1524995200"/>
    <n v="-0.70123447370900005"/>
    <n v="-0.70123447370900005"/>
    <n v="39159"/>
    <n v="-6.3058973163700001E-3"/>
    <n v="0"/>
    <x v="6"/>
    <s v="084.5:085.3 04-29-04:46:40"/>
    <s v="quark"/>
    <n v="0"/>
    <n v="0"/>
    <n v="1"/>
    <n v="0"/>
    <x v="2"/>
    <n v="39"/>
    <n v="131072"/>
    <n v="0.29754599999999998"/>
    <n v="3.3608210000000001"/>
    <n v="5486"/>
    <n v="109"/>
    <m/>
    <n v="1117.99"/>
    <n v="4051.45"/>
    <n v="4861.32"/>
    <n v="885.64026081730776"/>
    <n v="334.01687073807506"/>
    <n v="1210.4335914916717"/>
    <n v="1452.3948282689637"/>
    <n v="264.5987786275814"/>
    <n v="39.159795062013949"/>
    <n v="66.733456543409758"/>
    <m/>
    <n v="1"/>
  </r>
  <r>
    <s v="8EFF8B75AB43CEC31F116EA92C178BFF9BB3C027"/>
    <s v="MalfunctioningEddy"/>
    <n v="40"/>
    <n v="1524995200"/>
    <n v="1524995200"/>
    <n v="-0.68507356398300001"/>
    <n v="-0.68507356398300001"/>
    <n v="40310"/>
    <n v="7.0022067106100001E-3"/>
    <n v="0"/>
    <x v="6"/>
    <s v="084.5:085.3 04-29-04:46:40"/>
    <s v="MalfunctioningEddy"/>
    <n v="0"/>
    <n v="0"/>
    <n v="1"/>
    <n v="0"/>
    <x v="2"/>
    <n v="40"/>
    <n v="128000"/>
    <n v="0.3125"/>
    <n v="3.2"/>
    <n v="5434"/>
    <n v="108"/>
    <m/>
    <n v="1117.99"/>
    <n v="4051.45"/>
    <n v="4861.32"/>
    <n v="885.64026081730776"/>
    <n v="352.08460620264583"/>
    <n v="1275.9087092010745"/>
    <n v="1530.9581819381624"/>
    <n v="278.91153093236107"/>
    <n v="40.310583810175999"/>
    <n v="66.6174086671232"/>
    <m/>
    <n v="1"/>
  </r>
  <r>
    <s v="DD08F4F385A97501EE532F51D8126E3BF4DCC382"/>
    <s v="redsphinx"/>
    <n v="39"/>
    <n v="1524958737"/>
    <n v="1524958737"/>
    <n v="-0.70257634348499998"/>
    <n v="-0.70257634348499998"/>
    <n v="38983"/>
    <n v="7.0795006097799998E-2"/>
    <n v="0"/>
    <x v="6"/>
    <s v="086.9:087.7 04-28-18:38:57"/>
    <s v="redsphinx"/>
    <n v="0"/>
    <n v="0"/>
    <n v="1"/>
    <n v="0"/>
    <x v="2"/>
    <n v="39"/>
    <n v="131072"/>
    <n v="0.29754599999999998"/>
    <n v="3.3608210000000001"/>
    <n v="5487"/>
    <n v="109"/>
    <m/>
    <n v="1117.99"/>
    <n v="4051.45"/>
    <n v="4861.32"/>
    <n v="885.64026081730776"/>
    <n v="332.51667374720489"/>
    <n v="1204.9970731876967"/>
    <n v="1445.8715698894998"/>
    <n v="263.41036472918199"/>
    <n v="38.983913506734083"/>
    <n v="66.610339454713866"/>
    <m/>
    <n v="1"/>
  </r>
  <r>
    <s v="BB3FAE5FE565C7E11A536252F61C4F2396389F1B"/>
    <s v="void"/>
    <n v="39"/>
    <n v="1525001744"/>
    <n v="1525001744"/>
    <n v="-0.70332163060899999"/>
    <n v="-0.70332163060899999"/>
    <n v="38886"/>
    <n v="1.79044972595E-2"/>
    <n v="0"/>
    <x v="6"/>
    <s v="086.0:086.8 04-29-06:35:44"/>
    <s v="void"/>
    <n v="0"/>
    <n v="0"/>
    <n v="1"/>
    <n v="0"/>
    <x v="2"/>
    <n v="39"/>
    <n v="131072"/>
    <n v="0.29754599999999998"/>
    <n v="3.3608210000000001"/>
    <n v="5485"/>
    <n v="109"/>
    <m/>
    <n v="1117.99"/>
    <n v="4051.45"/>
    <n v="4861.32"/>
    <n v="885.64026081730776"/>
    <n v="331.6834501954441"/>
    <n v="1201.977579669167"/>
    <n v="1442.248490687856"/>
    <n v="262.75030844629885"/>
    <n v="38.886227232817156"/>
    <n v="66.541959062972012"/>
    <m/>
    <n v="1"/>
  </r>
  <r>
    <s v="87AD7146864F904EE1BD0F806243B4BD7256DF57"/>
    <s v="wkn0de"/>
    <n v="39"/>
    <n v="1524969560"/>
    <n v="1524969560"/>
    <n v="-0.70353450344400004"/>
    <n v="-0.70353450344400004"/>
    <n v="38858"/>
    <n v="4.6375540816600003E-2"/>
    <n v="0"/>
    <x v="7"/>
    <s v="089.4:090.2 04-28-21:39:20"/>
    <s v="wkn0de"/>
    <n v="0"/>
    <n v="0"/>
    <n v="1"/>
    <n v="0"/>
    <x v="2"/>
    <n v="38"/>
    <n v="131072"/>
    <n v="0.28991699999999998"/>
    <n v="3.4492630000000002"/>
    <n v="5511"/>
    <n v="110"/>
    <m/>
    <n v="1117.99"/>
    <n v="4051.45"/>
    <n v="4861.32"/>
    <n v="509.99709399477808"/>
    <n v="331.44546049464242"/>
    <n v="1201.1151360218059"/>
    <n v="1441.2136477176136"/>
    <n v="151.19654171327886"/>
    <n v="38.858325564588029"/>
    <n v="66.522427895211621"/>
    <m/>
    <n v="1"/>
  </r>
  <r>
    <s v="3442F18139E4B6E3ABCB2598DF257909EB10699D"/>
    <s v="MiRelay"/>
    <n v="39"/>
    <n v="1524987958"/>
    <n v="1524987958"/>
    <n v="-0.70372274318799999"/>
    <n v="-0.70372274318799999"/>
    <n v="38833"/>
    <n v="-0.101444252407"/>
    <n v="0"/>
    <x v="6"/>
    <s v="082.9:083.7 04-29-02:45:58"/>
    <s v="MiRelay"/>
    <n v="0"/>
    <n v="0"/>
    <n v="1"/>
    <n v="0"/>
    <x v="2"/>
    <n v="39"/>
    <n v="131072"/>
    <n v="0.29754599999999998"/>
    <n v="3.3608210000000001"/>
    <n v="5489"/>
    <n v="109"/>
    <m/>
    <n v="1117.99"/>
    <n v="4051.45"/>
    <n v="4861.32"/>
    <n v="885.64026081730776"/>
    <n v="331.23501034324789"/>
    <n v="1200.3524921109774"/>
    <n v="1440.2985540853117"/>
    <n v="262.39506699721619"/>
    <n v="38.833652604862465"/>
    <n v="66.505156823403723"/>
    <m/>
    <n v="1"/>
  </r>
  <r>
    <s v="2154DB58231A01333F76160E6DC438BDBA66AD62"/>
    <s v="plinganser"/>
    <n v="39"/>
    <n v="1524998637"/>
    <n v="1524998637"/>
    <n v="-0.70597225773600003"/>
    <n v="-0.70597225773600003"/>
    <n v="38538"/>
    <n v="-2.2899067060799999E-2"/>
    <n v="0"/>
    <x v="6"/>
    <s v="085.2:086.0 04-29-05:43:57"/>
    <s v="plinganser"/>
    <n v="0"/>
    <n v="0"/>
    <n v="1"/>
    <n v="0"/>
    <x v="2"/>
    <n v="39"/>
    <n v="131072"/>
    <n v="0.29754599999999998"/>
    <n v="3.3608210000000001"/>
    <n v="5488"/>
    <n v="109"/>
    <m/>
    <n v="1117.99"/>
    <n v="4051.45"/>
    <n v="4861.32"/>
    <n v="885.64026081730776"/>
    <n v="328.72007557372933"/>
    <n v="1191.2386963954825"/>
    <n v="1429.3629440228283"/>
    <n v="260.40280634621308"/>
    <n v="38.538804234027005"/>
    <n v="66.298762963818916"/>
    <m/>
    <n v="1"/>
  </r>
  <r>
    <s v="F9914FBED50C9A3C7A2F222FC164632867C0498B"/>
    <s v="persephone"/>
    <n v="40"/>
    <n v="1524991829"/>
    <n v="1524991829"/>
    <n v="-0.68908556951800004"/>
    <n v="-0.68908556951800004"/>
    <n v="39797"/>
    <n v="-2.4663012140800002E-2"/>
    <n v="0"/>
    <x v="6"/>
    <s v="083.7:084.5 04-29-03:50:29"/>
    <s v="persephone"/>
    <n v="0"/>
    <n v="0"/>
    <n v="1"/>
    <n v="0"/>
    <x v="2"/>
    <n v="40"/>
    <n v="128000"/>
    <n v="0.3125"/>
    <n v="3.2"/>
    <n v="5435"/>
    <n v="108"/>
    <m/>
    <n v="1117.99"/>
    <n v="4051.45"/>
    <n v="4861.32"/>
    <n v="885.64026081730776"/>
    <n v="347.59922413457116"/>
    <n v="1259.6542693762988"/>
    <n v="1511.4545391907559"/>
    <n v="275.35833730394313"/>
    <n v="39.797047101695995"/>
    <n v="66.257932971187202"/>
    <m/>
    <n v="1"/>
  </r>
  <r>
    <s v="E4E1CF77D5E8DE6EB4C05C0BB0ACD5C8E0751158"/>
    <s v="Unnamed"/>
    <n v="29"/>
    <n v="1524804845"/>
    <n v="1524804845"/>
    <n v="-0.812578348841"/>
    <n v="-0.812578348841"/>
    <n v="28787"/>
    <n v="1.80897369692E-2"/>
    <n v="0"/>
    <x v="7"/>
    <s v="092.6:093.4 04-26-23:54:05"/>
    <s v="Unnamed"/>
    <n v="0"/>
    <n v="0"/>
    <n v="1"/>
    <n v="0"/>
    <x v="2"/>
    <n v="26"/>
    <n v="153600"/>
    <n v="0.169271"/>
    <n v="5.9076919999999999"/>
    <n v="5975"/>
    <n v="119"/>
    <m/>
    <n v="1117.99"/>
    <n v="4051.45"/>
    <n v="4861.32"/>
    <n v="509.99709399477808"/>
    <n v="209.53553177925042"/>
    <n v="759.3294485881305"/>
    <n v="911.11662121226982"/>
    <n v="95.584497442793037"/>
    <n v="28.787965618022401"/>
    <n v="66.231575932615698"/>
    <m/>
    <n v="1"/>
  </r>
  <r>
    <s v="9F1566FF10B2C9422144733E36151970DDD74579"/>
    <s v="arkbyte"/>
    <n v="51"/>
    <n v="1524953164"/>
    <n v="1524953164"/>
    <n v="-0.50729998552300004"/>
    <n v="-0.50729998552300004"/>
    <n v="50452"/>
    <n v="0.14456288061600001"/>
    <n v="0"/>
    <x v="6"/>
    <s v="084.4:085.2 04-28-17:06:04"/>
    <s v="arkbyte"/>
    <n v="0"/>
    <n v="0"/>
    <n v="1"/>
    <n v="0"/>
    <x v="2"/>
    <n v="39"/>
    <n v="102400"/>
    <n v="0.380859"/>
    <n v="2.6256409999999999"/>
    <n v="5242"/>
    <n v="104"/>
    <m/>
    <n v="1117.99"/>
    <n v="4051.45"/>
    <n v="4861.32"/>
    <n v="885.64026081730776"/>
    <n v="550.83368918514122"/>
    <n v="1996.1494736528414"/>
    <n v="2395.1724343773294"/>
    <n v="436.35496932610158"/>
    <n v="50.452481482444796"/>
    <n v="66.036737037711362"/>
    <m/>
    <n v="1"/>
  </r>
  <r>
    <s v="288DA2F27E30BC73FC8A84367696C9DF6B4C1B90"/>
    <s v="Pleiv"/>
    <n v="38"/>
    <n v="1524852776"/>
    <n v="1524852776"/>
    <n v="-0.70916682134999998"/>
    <n v="-0.70916682134999998"/>
    <n v="38120"/>
    <n v="0.12893726889599999"/>
    <n v="0"/>
    <x v="7"/>
    <s v="088.6:089.3 04-27-13:12:56"/>
    <s v="Pleiv"/>
    <n v="0"/>
    <n v="0"/>
    <n v="1"/>
    <n v="0"/>
    <x v="2"/>
    <n v="22"/>
    <n v="131072"/>
    <n v="0.167847"/>
    <n v="5.9578179999999996"/>
    <n v="5985"/>
    <n v="119"/>
    <m/>
    <n v="1117.99"/>
    <n v="4051.45"/>
    <n v="4861.32"/>
    <n v="509.99709399477808"/>
    <n v="325.14858539891355"/>
    <n v="1178.2960816415425"/>
    <n v="1413.8331480348181"/>
    <n v="148.32407594876415"/>
    <n v="38.120086392012801"/>
    <n v="66.00566047440897"/>
    <m/>
    <n v="1"/>
  </r>
  <r>
    <s v="D8733048FC8EC9102466AD8F3098622BF1BF71FD"/>
    <s v="saberrider2008"/>
    <n v="38"/>
    <n v="1524991829"/>
    <n v="1524991829"/>
    <n v="-0.71168328370400002"/>
    <n v="-0.71168328370400002"/>
    <n v="37790"/>
    <n v="-4.9716143547999997E-2"/>
    <n v="0"/>
    <x v="6"/>
    <s v="083.7:084.5 04-29-03:50:29"/>
    <s v="saberrider2008"/>
    <n v="0"/>
    <n v="0"/>
    <n v="1"/>
    <n v="0"/>
    <x v="2"/>
    <n v="38"/>
    <n v="131072"/>
    <n v="0.28991699999999998"/>
    <n v="3.4492630000000002"/>
    <n v="5510"/>
    <n v="110"/>
    <m/>
    <n v="1117.99"/>
    <n v="4051.45"/>
    <n v="4861.32"/>
    <n v="885.64026081730776"/>
    <n v="322.33520565176502"/>
    <n v="1168.1007602374291"/>
    <n v="1401.5998192640704"/>
    <n v="255.34489181837915"/>
    <n v="37.790248638349311"/>
    <n v="65.774774046844513"/>
    <m/>
    <n v="1"/>
  </r>
  <r>
    <s v="67DBFDC8780AC0705CED974CCA165E16DFE3866B"/>
    <s v="gettell"/>
    <n v="19"/>
    <n v="1524989656"/>
    <n v="1524989656"/>
    <n v="-0.89138520393800003"/>
    <n v="-0.89138520393800003"/>
    <n v="18975"/>
    <n v="7.0539445840700002E-3"/>
    <n v="0"/>
    <x v="7"/>
    <s v="095.7:096.5 04-29-03:14:16"/>
    <s v="gettell"/>
    <n v="1"/>
    <n v="0"/>
    <n v="0"/>
    <n v="0"/>
    <x v="0"/>
    <n v="19"/>
    <n v="174704"/>
    <n v="0.108755"/>
    <n v="9.1949470000000009"/>
    <n v="6167"/>
    <n v="123"/>
    <m/>
    <n v="10125.48"/>
    <n v="10125.48"/>
    <n v="4861.32"/>
    <n v="509.99709399477808"/>
    <n v="1099.7769452298594"/>
    <n v="1099.7769452298594"/>
    <n v="528.01128039212165"/>
    <n v="55.393230356455454"/>
    <n v="18.975439331215643"/>
    <n v="65.694007531850957"/>
    <m/>
    <n v="1"/>
  </r>
  <r>
    <s v="09D01CCE2C257A6A221E1741BADF05C94157BE81"/>
    <s v="dismantl"/>
    <n v="39"/>
    <n v="1524950158"/>
    <n v="1524950158"/>
    <n v="-0.69565451584000004"/>
    <n v="-0.69565451584000004"/>
    <n v="38956"/>
    <n v="-1.08716145502E-2"/>
    <n v="0"/>
    <x v="6"/>
    <s v="083.6:084.4 04-28-16:15:58"/>
    <s v="dismantl"/>
    <n v="0"/>
    <n v="0"/>
    <n v="1"/>
    <n v="0"/>
    <x v="2"/>
    <n v="39"/>
    <n v="128000"/>
    <n v="0.30468800000000001"/>
    <n v="3.2820510000000001"/>
    <n v="5465"/>
    <n v="109"/>
    <m/>
    <n v="1117.99"/>
    <n v="4051.45"/>
    <n v="4861.32"/>
    <n v="885.64026081730776"/>
    <n v="340.25520783603838"/>
    <n v="1233.0405118000317"/>
    <n v="1479.520789056691"/>
    <n v="269.54061397003215"/>
    <n v="38.956221972479995"/>
    <n v="65.669355380735993"/>
    <m/>
    <n v="1"/>
  </r>
  <r>
    <s v="E554C9E6D91B591037FA075E091E3566E2552AFB"/>
    <s v="Gretel"/>
    <n v="39"/>
    <n v="1525003937"/>
    <n v="1525003937"/>
    <n v="-0.69699461837499999"/>
    <n v="-0.69699461837499999"/>
    <n v="38784"/>
    <n v="1.9121839484200001E-2"/>
    <n v="0"/>
    <x v="6"/>
    <s v="086.8:087.6 04-29-07:12:17"/>
    <s v="Gretel"/>
    <n v="0"/>
    <n v="0"/>
    <n v="1"/>
    <n v="0"/>
    <x v="2"/>
    <n v="34"/>
    <n v="128000"/>
    <n v="0.265625"/>
    <n v="3.7647059999999999"/>
    <n v="5583"/>
    <n v="111"/>
    <m/>
    <n v="1117.99"/>
    <n v="4051.45"/>
    <n v="4861.32"/>
    <n v="885.64026081730776"/>
    <n v="338.75698660293375"/>
    <n v="1227.6111533846063"/>
    <n v="1473.0061218012449"/>
    <n v="268.35376521141291"/>
    <n v="38.784688848000002"/>
    <n v="65.549282193600007"/>
    <m/>
    <n v="1"/>
  </r>
  <r>
    <s v="322855AB3E0C33B84C862E416A3BD3DA6EE5C153"/>
    <s v="GeorgeTorwell2"/>
    <n v="38"/>
    <n v="1524946430"/>
    <n v="1524946430"/>
    <n v="-0.70343517140699996"/>
    <n v="-0.70343517140699996"/>
    <n v="37960"/>
    <n v="-2.51587329458E-2"/>
    <n v="0"/>
    <x v="6"/>
    <s v="082.8:083.6 04-28-15:13:50"/>
    <s v="GeorgeTorwell2"/>
    <n v="0"/>
    <n v="0"/>
    <n v="1"/>
    <n v="0"/>
    <x v="2"/>
    <n v="38"/>
    <n v="128000"/>
    <n v="0.296875"/>
    <n v="3.3684210000000001"/>
    <n v="5491"/>
    <n v="109"/>
    <m/>
    <n v="1117.99"/>
    <n v="4051.45"/>
    <n v="4861.32"/>
    <n v="885.64026081730776"/>
    <n v="331.55651271868811"/>
    <n v="1201.5175748031099"/>
    <n v="1441.6965325357228"/>
    <n v="262.64975214434475"/>
    <n v="37.960298059904005"/>
    <n v="64.972208641932809"/>
    <m/>
    <n v="1"/>
  </r>
  <r>
    <s v="03D7CEFAE2A7FD7F1B0DF15541B355099015F58D"/>
    <s v="UbuntuCore212"/>
    <n v="26"/>
    <n v="1524928477"/>
    <n v="1524928477"/>
    <n v="-0.80980840999199999"/>
    <n v="-0.80980840999199999"/>
    <n v="26097"/>
    <n v="3.43276406694E-2"/>
    <n v="0.2"/>
    <x v="7"/>
    <s v="092.5:093.3 04-28-10:14:37"/>
    <s v="UbuntuCore212"/>
    <n v="0"/>
    <n v="0"/>
    <n v="1"/>
    <n v="0"/>
    <x v="2"/>
    <n v="26"/>
    <n v="148480"/>
    <n v="0.17510800000000001"/>
    <n v="5.710769"/>
    <n v="5953"/>
    <n v="119"/>
    <m/>
    <n v="1117.99"/>
    <n v="4051.45"/>
    <n v="4861.32"/>
    <n v="509.99709399477808"/>
    <n v="212.63229571304393"/>
    <n v="770.55171733791155"/>
    <n v="924.5821803376906"/>
    <n v="96.997158206326276"/>
    <n v="28.239647284387839"/>
    <n v="64.311753099071481"/>
    <m/>
    <n v="1"/>
  </r>
  <r>
    <s v="24A2705A06757DBBBBBA71B9BC205FFFE573D411"/>
    <s v="Hensel"/>
    <n v="37"/>
    <n v="1525001744"/>
    <n v="1525001744"/>
    <n v="-0.71144977024099998"/>
    <n v="-0.71144977024099998"/>
    <n v="36934"/>
    <n v="1.2091526421999999E-2"/>
    <n v="0"/>
    <x v="6"/>
    <s v="086.0:086.8 04-29-06:35:44"/>
    <s v="Hensel"/>
    <n v="0"/>
    <n v="0"/>
    <n v="1"/>
    <n v="0"/>
    <x v="2"/>
    <n v="37"/>
    <n v="128000"/>
    <n v="0.28906199999999999"/>
    <n v="3.4594589999999998"/>
    <n v="5513"/>
    <n v="110"/>
    <m/>
    <n v="1117.99"/>
    <n v="4051.45"/>
    <n v="4861.32"/>
    <n v="885.64026081730776"/>
    <n v="322.59627136826441"/>
    <n v="1169.0468283571006"/>
    <n v="1402.7350029320219"/>
    <n v="255.55170074265484"/>
    <n v="36.934429409152003"/>
    <n v="64.254100586406409"/>
    <m/>
    <n v="1"/>
  </r>
  <r>
    <s v="2820B118C141F8008F857EA7597033D6DE6F83C3"/>
    <s v="torvlhdk"/>
    <n v="39"/>
    <n v="1524998637"/>
    <n v="1524998637"/>
    <n v="-0.68183527205299999"/>
    <n v="-0.68183527205299999"/>
    <n v="39096"/>
    <n v="2.73657370966E-2"/>
    <n v="0"/>
    <x v="6"/>
    <s v="085.2:086.0 04-29-05:43:57"/>
    <s v="torvlhdk"/>
    <n v="0"/>
    <n v="0"/>
    <n v="1"/>
    <n v="0"/>
    <x v="2"/>
    <n v="39"/>
    <n v="122880"/>
    <n v="0.31738300000000003"/>
    <n v="3.1507689999999999"/>
    <n v="5416"/>
    <n v="108"/>
    <m/>
    <n v="1117.99"/>
    <n v="4051.45"/>
    <n v="4861.32"/>
    <n v="885.64026081730776"/>
    <n v="355.70498419746656"/>
    <n v="1289.0284870408732"/>
    <n v="1546.70055526331"/>
    <n v="281.77949264184883"/>
    <n v="39.096081770127363"/>
    <n v="64.23125723908916"/>
    <m/>
    <n v="1"/>
  </r>
  <r>
    <s v="10417B989075D0481C8687351AA96118ECC68AF3"/>
    <s v="Matrix"/>
    <n v="35"/>
    <n v="1525001744"/>
    <n v="1525001744"/>
    <n v="-0.73270054056699996"/>
    <n v="-0.73270054056699996"/>
    <n v="35035"/>
    <n v="-2.68944779463E-2"/>
    <n v="0"/>
    <x v="6"/>
    <s v="086.0:086.8 04-29-06:35:44"/>
    <s v="Matrix"/>
    <n v="0"/>
    <n v="0"/>
    <n v="1"/>
    <n v="0"/>
    <x v="2"/>
    <n v="35"/>
    <n v="131072"/>
    <n v="0.26702900000000002"/>
    <n v="3.7449140000000001"/>
    <n v="5580"/>
    <n v="111"/>
    <m/>
    <n v="1117.99"/>
    <n v="4051.45"/>
    <n v="4861.32"/>
    <n v="885.64026081730776"/>
    <n v="298.8381226514997"/>
    <n v="1082.9503949198279"/>
    <n v="1299.4282081308318"/>
    <n v="236.73116296856753"/>
    <n v="35.03547474680218"/>
    <n v="63.846432322761522"/>
    <m/>
    <n v="1"/>
  </r>
  <r>
    <s v="219FE0A930C0CD8295F753BACC2E3B2FA7D6258C"/>
    <s v="noam"/>
    <n v="21"/>
    <n v="1524939182"/>
    <n v="1524939182"/>
    <n v="-0.87226204737099999"/>
    <n v="-0.87226204737099999"/>
    <n v="20928"/>
    <n v="4.6661842182999999E-2"/>
    <n v="0"/>
    <x v="7"/>
    <s v="095.6:096.4 04-28-13:13:02"/>
    <s v="noam"/>
    <n v="0"/>
    <n v="0"/>
    <n v="1"/>
    <n v="0"/>
    <x v="2"/>
    <n v="21"/>
    <n v="163840"/>
    <n v="0.12817400000000001"/>
    <n v="7.8019049999999996"/>
    <n v="6119"/>
    <n v="122"/>
    <m/>
    <n v="1117.99"/>
    <n v="4051.45"/>
    <n v="4861.32"/>
    <n v="509.99709399477808"/>
    <n v="142.80975365969573"/>
    <n v="517.52392817876205"/>
    <n v="620.97506387441024"/>
    <n v="65.145984633632622"/>
    <n v="20.92858615873536"/>
    <n v="63.802010311114756"/>
    <m/>
    <n v="1"/>
  </r>
  <r>
    <s v="841598A3AF3CC72B0E1FCC36B90BDAFC1E7FD106"/>
    <s v="cerberus"/>
    <n v="29"/>
    <n v="1524978554"/>
    <n v="1524978554"/>
    <n v="-0.80090792373599995"/>
    <n v="-0.80090792373599995"/>
    <n v="28762"/>
    <n v="9.7548325131900007E-3"/>
    <n v="0"/>
    <x v="7"/>
    <s v="091.8:092.6 04-29-00:09:14"/>
    <s v="cerberus"/>
    <n v="0"/>
    <n v="0"/>
    <n v="1"/>
    <n v="0"/>
    <x v="2"/>
    <n v="29"/>
    <n v="144467"/>
    <n v="0.200738"/>
    <n v="4.9816209999999996"/>
    <n v="5838"/>
    <n v="116"/>
    <m/>
    <n v="1117.99"/>
    <n v="4051.45"/>
    <n v="4861.32"/>
    <n v="509.99709399477808"/>
    <n v="222.58295034238941"/>
    <n v="806.61159237978302"/>
    <n v="967.85029218370869"/>
    <n v="101.53638033202677"/>
    <n v="28.762234981631295"/>
    <n v="63.473664487141917"/>
    <m/>
    <n v="1"/>
  </r>
  <r>
    <s v="697D7612A5EB6DB98226E98D180A779CB341C655"/>
    <s v="suntzu"/>
    <n v="6"/>
    <n v="1525006165"/>
    <n v="1525006165"/>
    <n v="-0.96841481141300001"/>
    <n v="-0.96841481141300001"/>
    <n v="6209"/>
    <n v="-1.9738326193700001E-2"/>
    <n v="0"/>
    <x v="7"/>
    <s v="098.8:099.6 04-29-07:49:25"/>
    <s v="suntzu"/>
    <n v="0"/>
    <n v="0"/>
    <n v="1"/>
    <n v="0"/>
    <x v="2"/>
    <n v="6"/>
    <n v="196608"/>
    <n v="3.0518E-2"/>
    <n v="32.768000000000001"/>
    <n v="6390"/>
    <n v="127"/>
    <m/>
    <n v="1117.99"/>
    <n v="4051.45"/>
    <n v="4861.32"/>
    <n v="509.99709399477808"/>
    <n v="35.31192498838012"/>
    <n v="127.9658123008011"/>
    <n v="153.54570898175479"/>
    <n v="16.108354392647026"/>
    <n v="6.2099007577128944"/>
    <n v="63.329330530399034"/>
    <m/>
    <n v="1"/>
  </r>
  <r>
    <s v="F712FD5708D643F5324BE2E008B444B3AF5A61E6"/>
    <s v="Unnamed"/>
    <n v="66"/>
    <n v="1524960111"/>
    <n v="1524960111"/>
    <n v="0.13506267335399999"/>
    <n v="0.13506267335399999"/>
    <n v="65552"/>
    <n v="0.41018269894800002"/>
    <n v="0"/>
    <x v="3"/>
    <s v="050.0:050.8 04-28-19:01:51"/>
    <s v="Unnamed"/>
    <n v="0"/>
    <n v="0"/>
    <n v="1"/>
    <n v="0"/>
    <x v="2"/>
    <n v="66"/>
    <n v="57752"/>
    <n v="1.1428179999999999"/>
    <n v="0.87502999999999997"/>
    <n v="2496"/>
    <n v="49"/>
    <m/>
    <n v="1117.99"/>
    <n v="4051.45"/>
    <n v="4861.32"/>
    <n v="3794.4265750962772"/>
    <n v="1268.9887181830384"/>
    <n v="4598.6496679600623"/>
    <n v="5517.9028752292661"/>
    <n v="4306.9119721742427"/>
    <n v="65.552139511540204"/>
    <n v="63.212097658078143"/>
    <m/>
    <n v="1"/>
  </r>
  <r>
    <s v="AD0D7DE4FA10E8307E3C9555D20D8ED5D35BAF03"/>
    <s v="VML"/>
    <n v="29"/>
    <n v="1524975637"/>
    <n v="1524975637"/>
    <n v="-0.79905243568999995"/>
    <n v="-0.79905243568999995"/>
    <n v="28755"/>
    <n v="1.0988344200500001E-2"/>
    <n v="0"/>
    <x v="7"/>
    <s v="091.0:091.8 04-28-23:20:37"/>
    <s v="VML"/>
    <n v="0"/>
    <n v="0"/>
    <n v="1"/>
    <n v="0"/>
    <x v="2"/>
    <n v="29"/>
    <n v="143101"/>
    <n v="0.202654"/>
    <n v="4.9345169999999996"/>
    <n v="5833"/>
    <n v="116"/>
    <m/>
    <n v="1117.99"/>
    <n v="4051.45"/>
    <n v="4861.32"/>
    <n v="509.99709399477808"/>
    <n v="224.65736742293694"/>
    <n v="814.12900942374961"/>
    <n v="976.87041333148943"/>
    <n v="102.48267384342881"/>
    <n v="28.755797400325317"/>
    <n v="63.059358180227726"/>
    <m/>
    <n v="1"/>
  </r>
  <r>
    <s v="C88E3753DF00DE264807E941FED7CA9404C72957"/>
    <s v="UbuntuCore212"/>
    <n v="25"/>
    <n v="1524978554"/>
    <n v="1524978554"/>
    <n v="-0.83119535700400005"/>
    <n v="-0.83119535700400005"/>
    <n v="25447"/>
    <n v="-2.2714925115099999E-2"/>
    <n v="0"/>
    <x v="7"/>
    <s v="091.8:092.6 04-29-00:09:14"/>
    <s v="UbuntuCore212"/>
    <n v="0"/>
    <n v="0"/>
    <n v="1"/>
    <n v="0"/>
    <x v="2"/>
    <n v="25"/>
    <n v="150753"/>
    <n v="0.16583400000000001"/>
    <n v="6.0301200000000001"/>
    <n v="6001"/>
    <n v="120"/>
    <m/>
    <n v="1117.99"/>
    <n v="4051.45"/>
    <n v="4861.32"/>
    <n v="509.99709399477808"/>
    <n v="188.72190282309799"/>
    <n v="683.90357086614404"/>
    <n v="820.61338708931441"/>
    <n v="86.08987738078595"/>
    <n v="25.44780634557598"/>
    <n v="63.039364441903189"/>
    <m/>
    <n v="1"/>
  </r>
  <r>
    <s v="FB646D915DD7E1531764A42AB149416E7E0EF429"/>
    <s v="jjc"/>
    <n v="33"/>
    <n v="1524995200"/>
    <n v="1524995200"/>
    <n v="-0.754699386305"/>
    <n v="-0.754699386305"/>
    <n v="32654"/>
    <n v="-8.2543873745700005E-2"/>
    <n v="0"/>
    <x v="6"/>
    <s v="084.5:085.3 04-29-04:46:40"/>
    <s v="jjc"/>
    <n v="0"/>
    <n v="0"/>
    <n v="1"/>
    <n v="0"/>
    <x v="2"/>
    <n v="33"/>
    <n v="133120"/>
    <n v="0.24789700000000001"/>
    <n v="4.0339390000000002"/>
    <n v="5669"/>
    <n v="113"/>
    <m/>
    <n v="1117.99"/>
    <n v="4051.45"/>
    <n v="4861.32"/>
    <n v="885.64026081730776"/>
    <n v="274.24363310487308"/>
    <n v="993.82317135460767"/>
    <n v="1192.4847793677773"/>
    <n v="217.24809949148545"/>
    <n v="32.654417695078401"/>
    <n v="62.79409238655488"/>
    <m/>
    <n v="1"/>
  </r>
  <r>
    <s v="E4B8069A403986ECFD0EC8BEEF9242879B90ECBB"/>
    <s v="Unnamed"/>
    <n v="65"/>
    <n v="1524939864"/>
    <n v="1524939864"/>
    <n v="0.13364683623000001"/>
    <n v="0.13364683623000001"/>
    <n v="65053"/>
    <n v="0.16070691782400001"/>
    <n v="0"/>
    <x v="5"/>
    <s v="042.5:043.3 04-28-13:24:24"/>
    <s v="Unnamed"/>
    <n v="0"/>
    <n v="0"/>
    <n v="1"/>
    <n v="0"/>
    <x v="2"/>
    <n v="62"/>
    <n v="57384"/>
    <n v="1.080441"/>
    <n v="0.92554800000000004"/>
    <n v="2794"/>
    <n v="55"/>
    <m/>
    <n v="1117.99"/>
    <n v="4051.45"/>
    <n v="4861.32"/>
    <n v="4819.491751072962"/>
    <n v="1267.4058264367777"/>
    <n v="4592.9134746440332"/>
    <n v="5511.0200379016233"/>
    <n v="5463.6015758404465"/>
    <n v="65.053190050222327"/>
    <n v="62.752433035155626"/>
    <m/>
    <n v="1"/>
  </r>
  <r>
    <s v="2216C2D514AF08DE1DE1020A940AB75B41D9557D"/>
    <s v="Liberty"/>
    <n v="22"/>
    <n v="1524985820"/>
    <n v="1524985820"/>
    <n v="-0.86440089508399998"/>
    <n v="-0.86440089508399998"/>
    <n v="21486"/>
    <n v="4.3164538854199999E-3"/>
    <n v="0"/>
    <x v="7"/>
    <s v="094.1:094.9 04-29-02:10:20"/>
    <s v="Liberty"/>
    <n v="0"/>
    <n v="0"/>
    <n v="1"/>
    <n v="0"/>
    <x v="2"/>
    <n v="22"/>
    <n v="158453"/>
    <n v="0.13884199999999999"/>
    <n v="7.2024090000000003"/>
    <n v="6079"/>
    <n v="121"/>
    <m/>
    <n v="1117.99"/>
    <n v="4051.45"/>
    <n v="4861.32"/>
    <n v="509.99709399477808"/>
    <n v="151.59844330503887"/>
    <n v="549.37299361192822"/>
    <n v="659.19064071024923"/>
    <n v="69.155149455453042"/>
    <n v="21.486084971254954"/>
    <n v="62.576159479878477"/>
    <m/>
    <n v="1"/>
  </r>
  <r>
    <s v="997FC39DC5A1BC0BA7A2C7E1DDA104650614ED52"/>
    <s v="SouthernGirl99"/>
    <n v="23"/>
    <n v="1524991829"/>
    <n v="1524991829"/>
    <n v="-0.84828956920200005"/>
    <n v="-0.84828956920200005"/>
    <n v="23302"/>
    <n v="3.8399265278599999E-2"/>
    <n v="0"/>
    <x v="6"/>
    <s v="083.7:084.5 04-29-03:50:29"/>
    <s v="SouthernGirl99"/>
    <n v="0"/>
    <n v="0"/>
    <n v="1"/>
    <n v="0"/>
    <x v="2"/>
    <n v="39"/>
    <n v="153600"/>
    <n v="0.25390600000000002"/>
    <n v="3.9384619999999999"/>
    <n v="5633"/>
    <n v="112"/>
    <m/>
    <n v="1117.99"/>
    <n v="4051.45"/>
    <n v="4861.32"/>
    <n v="885.64026081730776"/>
    <n v="169.61074452785596"/>
    <n v="614.64722485655682"/>
    <n v="737.51295144693313"/>
    <n v="134.36086550064681"/>
    <n v="23.302722170572792"/>
    <n v="62.391905519400964"/>
    <m/>
    <n v="1"/>
  </r>
  <r>
    <s v="7BBF78A630A3942299FDD47AC17E6249A2E37036"/>
    <s v="eberlime"/>
    <n v="33"/>
    <n v="1524962755"/>
    <n v="1524962755"/>
    <n v="-0.74868186186999997"/>
    <n v="-0.74868186186999997"/>
    <n v="32940"/>
    <n v="1.34075168385E-2"/>
    <n v="0"/>
    <x v="7"/>
    <s v="087.0:087.8 04-28-19:45:55"/>
    <s v="eberlime"/>
    <n v="0"/>
    <n v="0"/>
    <n v="1"/>
    <n v="0"/>
    <x v="2"/>
    <n v="33"/>
    <n v="131072"/>
    <n v="0.25176999999999999"/>
    <n v="3.9718789999999999"/>
    <n v="5657"/>
    <n v="113"/>
    <m/>
    <n v="1117.99"/>
    <n v="4051.45"/>
    <n v="4861.32"/>
    <n v="509.99709399477808"/>
    <n v="280.97116524795877"/>
    <n v="1018.2028707267885"/>
    <n v="1221.7378912541317"/>
    <n v="128.17152011447826"/>
    <n v="32.940771000975367"/>
    <n v="62.380139700682761"/>
    <m/>
    <n v="1"/>
  </r>
  <r>
    <s v="F30BB99DF316BE22AA839EA1F3FFDEEBA21D4497"/>
    <s v="ididreadtheconfig"/>
    <n v="34"/>
    <n v="1524995200"/>
    <n v="1524995200"/>
    <n v="-0.73429712881499998"/>
    <n v="-0.73429712881499998"/>
    <n v="34009"/>
    <n v="-4.05345502701E-2"/>
    <n v="0"/>
    <x v="6"/>
    <s v="084.5:085.3 04-29-04:46:40"/>
    <s v="ididreadtheconfig"/>
    <n v="0"/>
    <n v="0"/>
    <n v="1"/>
    <n v="0"/>
    <x v="2"/>
    <n v="34"/>
    <n v="128000"/>
    <n v="0.265625"/>
    <n v="3.7647059999999999"/>
    <n v="5584"/>
    <n v="111"/>
    <m/>
    <n v="1117.99"/>
    <n v="4051.45"/>
    <n v="4861.32"/>
    <n v="885.64026081730776"/>
    <n v="297.0531529561182"/>
    <n v="1076.4818974624684"/>
    <n v="1291.6666817490643"/>
    <n v="235.31716013619095"/>
    <n v="34.009967511680003"/>
    <n v="62.206977258176011"/>
    <m/>
    <n v="1"/>
  </r>
  <r>
    <s v="8BC554F7F9316B12DEC171815FCB4529E8A01D49"/>
    <s v="saoKActionLibre"/>
    <n v="28"/>
    <n v="1524978554"/>
    <n v="1524978554"/>
    <n v="-0.80579077630399998"/>
    <n v="-0.80579077630399998"/>
    <n v="27841"/>
    <n v="5.1437114825899997E-3"/>
    <n v="0"/>
    <x v="7"/>
    <s v="091.8:092.6 04-29-00:09:14"/>
    <s v="saoKActionLibre"/>
    <n v="0"/>
    <n v="0"/>
    <n v="1"/>
    <n v="0"/>
    <x v="2"/>
    <n v="28"/>
    <n v="142336"/>
    <n v="0.196718"/>
    <n v="5.0834289999999998"/>
    <n v="5854"/>
    <n v="117"/>
    <m/>
    <n v="1117.99"/>
    <n v="4051.45"/>
    <n v="4861.32"/>
    <n v="509.99709399477808"/>
    <n v="217.12396999989107"/>
    <n v="786.82895934315923"/>
    <n v="944.11318333783879"/>
    <n v="99.046139711941805"/>
    <n v="27.642964063993858"/>
    <n v="62.050874844795715"/>
    <m/>
    <n v="1"/>
  </r>
  <r>
    <s v="B52475406BDCDC35B7DEAED5B625234DC389B6F9"/>
    <s v="codefish"/>
    <n v="13"/>
    <n v="1525006165"/>
    <n v="1525006165"/>
    <n v="-0.92371995219699998"/>
    <n v="-0.92371995219699998"/>
    <n v="13381"/>
    <n v="-4.3716866005700003E-2"/>
    <n v="0"/>
    <x v="7"/>
    <s v="098.8:099.6 04-29-07:49:25"/>
    <s v="codefish"/>
    <n v="1"/>
    <n v="0"/>
    <n v="0"/>
    <n v="0"/>
    <x v="0"/>
    <n v="6"/>
    <n v="175425"/>
    <n v="3.4202999999999997E-2"/>
    <n v="29.237500000000001"/>
    <n v="6386"/>
    <n v="127"/>
    <m/>
    <n v="10125.48"/>
    <n v="10125.48"/>
    <n v="4861.32"/>
    <n v="509.99709399477808"/>
    <n v="772.37209842832056"/>
    <n v="772.37209842832056"/>
    <n v="370.82172198568003"/>
    <n v="38.902602709312767"/>
    <n v="13.381427385841278"/>
    <n v="61.994499170088893"/>
    <m/>
    <n v="1"/>
  </r>
  <r>
    <s v="A8A98A7BA227B2DBE880C6A169D05E7309D5C208"/>
    <s v="UbuntuCore212"/>
    <n v="38"/>
    <n v="1523127295"/>
    <n v="1523127295"/>
    <n v="0.14854344901899999"/>
    <n v="0.14854344901899999"/>
    <n v="37635"/>
    <n v="-0.194864664385"/>
    <n v="0.6"/>
    <x v="2"/>
    <s v="028.1:028.9 04-07-13:54:55"/>
    <s v="UbuntuCore212"/>
    <n v="0"/>
    <n v="0"/>
    <n v="1"/>
    <n v="0"/>
    <x v="2"/>
    <n v="38"/>
    <n v="56103"/>
    <n v="0.67732599999999998"/>
    <n v="1.4763949999999999"/>
    <n v="4336"/>
    <n v="86"/>
    <m/>
    <n v="1117.99"/>
    <n v="4051.45"/>
    <n v="4861.32"/>
    <n v="6440.9193022088357"/>
    <n v="1284.060090568752"/>
    <n v="4653.2663565280272"/>
    <n v="5583.4372395850451"/>
    <n v="7397.6756702119874"/>
    <n v="64.436733120312951"/>
    <n v="61.936613184219077"/>
    <m/>
    <n v="1"/>
  </r>
  <r>
    <s v="BDC07F4F5D082A7ABE4CDC99091226AEA79A897A"/>
    <s v="UbuntuCore212"/>
    <n v="13"/>
    <n v="1524994035"/>
    <n v="1524994035"/>
    <n v="-0.92693643153000005"/>
    <n v="-0.92693643153000005"/>
    <n v="12868"/>
    <n v="-1.9210508224400001E-3"/>
    <n v="0"/>
    <x v="7"/>
    <s v="097.3:098.1 04-29-04:27:15"/>
    <s v="UbuntuCore212"/>
    <n v="0"/>
    <n v="0"/>
    <n v="1"/>
    <n v="0"/>
    <x v="2"/>
    <n v="13"/>
    <n v="176128"/>
    <n v="7.3810000000000001E-2"/>
    <n v="13.548308"/>
    <n v="6289"/>
    <n v="125"/>
    <m/>
    <n v="1117.99"/>
    <n v="4051.45"/>
    <n v="4861.32"/>
    <n v="509.99709399477808"/>
    <n v="81.68433891377525"/>
    <n v="296.01339447778128"/>
    <n v="355.18538667458012"/>
    <n v="37.262207596588468"/>
    <n v="12.868540187484152"/>
    <n v="61.846378131238922"/>
    <m/>
    <n v="1"/>
  </r>
  <r>
    <s v="BD843AB8A4ED051345E7464E219D38FF53231E3C"/>
    <s v="imaneviltorrelay"/>
    <n v="32"/>
    <n v="1524860631"/>
    <n v="1524860631"/>
    <n v="-0.75536174643700005"/>
    <n v="-0.75536174643700005"/>
    <n v="32065"/>
    <n v="-8.5987128615000005E-2"/>
    <n v="0"/>
    <x v="6"/>
    <s v="082.8:083.5 04-27-15:23:51"/>
    <s v="imaneviltorrelay"/>
    <n v="0"/>
    <n v="0"/>
    <n v="1"/>
    <n v="0"/>
    <x v="2"/>
    <n v="54"/>
    <n v="131072"/>
    <n v="0.41198699999999999"/>
    <n v="2.4272589999999998"/>
    <n v="5131"/>
    <n v="102"/>
    <m/>
    <n v="1117.99"/>
    <n v="4051.45"/>
    <n v="4861.32"/>
    <n v="885.64026081730776"/>
    <n v="273.50312110089834"/>
    <n v="991.13965239781612"/>
    <n v="1189.2648348108828"/>
    <n v="216.66148669142595"/>
    <n v="32.06522517100953"/>
    <n v="61.767257619706683"/>
    <m/>
    <n v="1"/>
  </r>
  <r>
    <s v="38D08218624083D2A5AFAA161CFD62F7DB0231A4"/>
    <s v="himbeerschnitte"/>
    <n v="35"/>
    <n v="1524995200"/>
    <n v="1524995200"/>
    <n v="-0.716919313788"/>
    <n v="-0.716919313788"/>
    <n v="34784"/>
    <n v="-1.78271180344E-2"/>
    <n v="0.2"/>
    <x v="6"/>
    <s v="084.5:085.3 04-29-04:46:40"/>
    <s v="himbeerschnitte"/>
    <n v="0"/>
    <n v="0"/>
    <n v="1"/>
    <n v="0"/>
    <x v="2"/>
    <n v="35"/>
    <n v="122880"/>
    <n v="0.284831"/>
    <n v="3.5108570000000001"/>
    <n v="5516"/>
    <n v="110"/>
    <m/>
    <n v="1117.99"/>
    <n v="4051.45"/>
    <n v="4861.32"/>
    <n v="885.64026081730776"/>
    <n v="316.48137637815387"/>
    <n v="1146.8872461536073"/>
    <n v="1376.1458014961197"/>
    <n v="250.70765276913815"/>
    <n v="34.784954721730557"/>
    <n v="61.213468305211393"/>
    <m/>
    <n v="1"/>
  </r>
  <r>
    <s v="17C4FC86CB2F30035D334257F48D44D700CEB2DB"/>
    <s v="UbuntuCore212"/>
    <n v="62"/>
    <n v="1525007036"/>
    <n v="1525007036"/>
    <n v="4.2652154684599999E-2"/>
    <n v="4.2652154684599999E-2"/>
    <n v="61925"/>
    <n v="-0.53857260762100001"/>
    <n v="0"/>
    <x v="2"/>
    <s v="026.6:027.4 04-29-08:03:56"/>
    <s v="UbuntuCore212"/>
    <n v="0"/>
    <n v="0"/>
    <n v="1"/>
    <n v="0"/>
    <x v="2"/>
    <n v="82"/>
    <n v="59392"/>
    <n v="1.380657"/>
    <n v="0.72429299999999996"/>
    <n v="1709"/>
    <n v="34"/>
    <m/>
    <n v="1117.99"/>
    <n v="4051.45"/>
    <n v="4861.32"/>
    <n v="6440.9193022088357"/>
    <n v="1165.6746824158358"/>
    <n v="4224.2530720969226"/>
    <n v="5068.665772611339"/>
    <n v="6715.638388597672"/>
    <n v="61.925196771027757"/>
    <n v="61.16523773971943"/>
    <m/>
    <n v="1"/>
  </r>
  <r>
    <s v="241B3B1E871E57E7FECE76D3BE7B41A2F0744C03"/>
    <s v="thanksgoogle"/>
    <n v="33"/>
    <n v="1524954843"/>
    <n v="1524954843"/>
    <n v="-0.74593075791999996"/>
    <n v="-0.74593075791999996"/>
    <n v="32520"/>
    <n v="2.47394299968E-2"/>
    <n v="0"/>
    <x v="6"/>
    <s v="085.3:086.1 04-28-17:34:03"/>
    <s v="thanksgoogle"/>
    <n v="0"/>
    <n v="0"/>
    <n v="1"/>
    <n v="0"/>
    <x v="2"/>
    <n v="33"/>
    <n v="128000"/>
    <n v="0.25781199999999999"/>
    <n v="3.8787880000000001"/>
    <n v="5621"/>
    <n v="112"/>
    <m/>
    <n v="1117.99"/>
    <n v="4051.45"/>
    <n v="4861.32"/>
    <n v="885.64026081730776"/>
    <n v="284.04687195301926"/>
    <n v="1029.3488308250162"/>
    <n v="1235.1118879083458"/>
    <n v="225.01394982138694"/>
    <n v="32.520862986240004"/>
    <n v="61.164604090368002"/>
    <m/>
    <n v="1"/>
  </r>
  <r>
    <s v="A57B5B85662E26BAD7BE368111D73D9ECC3F4B03"/>
    <s v="HowDoYuDoFellowKids"/>
    <n v="32"/>
    <n v="1524995200"/>
    <n v="1524995200"/>
    <n v="-0.74994632731599997"/>
    <n v="-0.74994632731599997"/>
    <n v="32006"/>
    <n v="-5.8031753519299997E-2"/>
    <n v="0"/>
    <x v="6"/>
    <s v="084.5:085.3 04-29-04:46:40"/>
    <s v="HowDoYuDoFellowKids"/>
    <n v="0"/>
    <n v="0"/>
    <n v="1"/>
    <n v="0"/>
    <x v="2"/>
    <n v="32"/>
    <n v="128000"/>
    <n v="0.25"/>
    <n v="4"/>
    <n v="5664"/>
    <n v="113"/>
    <m/>
    <n v="1117.99"/>
    <n v="4051.45"/>
    <n v="4861.32"/>
    <n v="885.64026081730776"/>
    <n v="279.55750552398518"/>
    <n v="1013.0799521955919"/>
    <n v="1215.5909200921828"/>
    <n v="221.45759989418349"/>
    <n v="32.006870103552004"/>
    <n v="60.804809072486407"/>
    <m/>
    <n v="1"/>
  </r>
  <r>
    <s v="664C48943C15976FE358D4D96AB108CF0AC98BCF"/>
    <s v="UbuntuCore212"/>
    <n v="27"/>
    <n v="1524913392"/>
    <n v="1524913392"/>
    <n v="-0.80173156747800001"/>
    <n v="-0.80173156747800001"/>
    <n v="27408"/>
    <n v="-6.8804198270999997E-2"/>
    <n v="0"/>
    <x v="6"/>
    <s v="086.0:086.8 04-28-06:03:12"/>
    <s v="UbuntuCore212"/>
    <n v="0"/>
    <n v="0"/>
    <n v="1"/>
    <n v="0"/>
    <x v="2"/>
    <n v="27"/>
    <n v="138240"/>
    <n v="0.19531200000000001"/>
    <n v="5.12"/>
    <n v="5870"/>
    <n v="117"/>
    <m/>
    <n v="1117.99"/>
    <n v="4051.45"/>
    <n v="4861.32"/>
    <n v="885.64026081730776"/>
    <n v="221.66212487527076"/>
    <n v="803.27464094125685"/>
    <n v="963.84629638784895"/>
    <n v="175.59450629062286"/>
    <n v="27.408628111841281"/>
    <n v="60.658039678288901"/>
    <m/>
    <n v="1"/>
  </r>
  <r>
    <s v="C91D138556C3682E9E7DF0FBCF893634E6324335"/>
    <s v="panshi"/>
    <n v="42"/>
    <n v="1524966613"/>
    <n v="1524966613"/>
    <n v="-0.58667671140900002"/>
    <n v="-0.58667671140900002"/>
    <n v="42324"/>
    <n v="-4.0828144243700001E-2"/>
    <n v="0"/>
    <x v="6"/>
    <s v="076.6:077.4 04-28-20:50:13"/>
    <s v="panshi"/>
    <n v="0"/>
    <n v="0"/>
    <n v="1"/>
    <n v="0"/>
    <x v="2"/>
    <n v="42"/>
    <n v="102400"/>
    <n v="0.41015600000000002"/>
    <n v="2.4380950000000001"/>
    <n v="5136"/>
    <n v="102"/>
    <m/>
    <n v="1117.99"/>
    <n v="4051.45"/>
    <n v="4861.32"/>
    <n v="885.64026081730776"/>
    <n v="462.0913034118521"/>
    <n v="1674.5586375620069"/>
    <n v="2009.2967692932"/>
    <n v="366.05574510960059"/>
    <n v="42.324304751718394"/>
    <n v="60.347013326202884"/>
    <m/>
    <n v="1"/>
  </r>
  <r>
    <s v="28FDCC237E83C4EF83376336DB960D11D49FA756"/>
    <s v="Unnamed"/>
    <n v="22"/>
    <n v="1524991621"/>
    <n v="1524991621"/>
    <n v="-0.84947744994600005"/>
    <n v="-0.84947744994600005"/>
    <n v="22349"/>
    <n v="7.5504914084099997E-2"/>
    <n v="0"/>
    <x v="7"/>
    <s v="096.5:097.3 04-29-03:47:01"/>
    <s v="Unnamed"/>
    <n v="0"/>
    <n v="0"/>
    <n v="1"/>
    <n v="0"/>
    <x v="2"/>
    <n v="15"/>
    <n v="148480"/>
    <n v="0.101024"/>
    <n v="9.8986669999999997"/>
    <n v="6194"/>
    <n v="123"/>
    <m/>
    <n v="1117.99"/>
    <n v="4051.45"/>
    <n v="4861.32"/>
    <n v="509.99709399477808"/>
    <n v="168.2827057348714"/>
    <n v="609.83458541627806"/>
    <n v="731.73828302851098"/>
    <n v="76.766063108223506"/>
    <n v="22.349588232017911"/>
    <n v="60.188711762412538"/>
    <m/>
    <n v="1"/>
  </r>
  <r>
    <s v="855702B4B3C81860BF99687D6FCDB04EE38AC287"/>
    <s v="rot3"/>
    <n v="31"/>
    <n v="1524991829"/>
    <n v="1524991829"/>
    <n v="-0.75722808161300004"/>
    <n v="-0.75722808161300004"/>
    <n v="31074"/>
    <n v="-8.7620746204600003E-2"/>
    <n v="0"/>
    <x v="6"/>
    <s v="083.7:084.5 04-29-03:50:29"/>
    <s v="rot3"/>
    <n v="0"/>
    <n v="0"/>
    <n v="1"/>
    <n v="0"/>
    <x v="2"/>
    <n v="32"/>
    <n v="128000"/>
    <n v="0.25"/>
    <n v="4"/>
    <n v="5663"/>
    <n v="113"/>
    <m/>
    <n v="1117.99"/>
    <n v="4051.45"/>
    <n v="4861.32"/>
    <n v="885.64026081730776"/>
    <n v="271.41657703748211"/>
    <n v="983.57828874901099"/>
    <n v="1180.1919822930906"/>
    <n v="215.0085851193808"/>
    <n v="31.074805553535995"/>
    <n v="60.152363887475204"/>
    <m/>
    <n v="1"/>
  </r>
  <r>
    <s v="1C91B3551128EF7DE4BF01FD5898C8FB22B304FE"/>
    <s v="MARODER"/>
    <n v="61"/>
    <n v="1525000490"/>
    <n v="1525000490"/>
    <n v="4.6495276042499999E-2"/>
    <n v="4.6495276042499999E-2"/>
    <n v="60716"/>
    <n v="-7.03238099088E-3"/>
    <n v="0"/>
    <x v="3"/>
    <s v="061.8:062.6 04-29-06:14:50"/>
    <s v="MARODER"/>
    <n v="0"/>
    <n v="0"/>
    <n v="1"/>
    <n v="0"/>
    <x v="2"/>
    <n v="46"/>
    <n v="58019"/>
    <n v="0.79284399999999999"/>
    <n v="1.2612829999999999"/>
    <n v="4026"/>
    <n v="80"/>
    <m/>
    <n v="1117.99"/>
    <n v="4051.45"/>
    <n v="4861.32"/>
    <n v="3794.4265750962772"/>
    <n v="1169.9712536627544"/>
    <n v="4239.823286122386"/>
    <n v="5087.3484153309255"/>
    <n v="3970.8494861283762"/>
    <n v="60.716609420709801"/>
    <n v="59.907326594496865"/>
    <m/>
    <n v="1"/>
  </r>
  <r>
    <s v="F6AF49E554111A6E6D6BA49F343AD0E929E66552"/>
    <s v="TyroSpy"/>
    <n v="29"/>
    <n v="1524918851"/>
    <n v="1524918851"/>
    <n v="-0.77810123748399995"/>
    <n v="-0.77810123748399995"/>
    <n v="29084"/>
    <n v="-5.1245114680899997E-2"/>
    <n v="0"/>
    <x v="7"/>
    <s v="090.1:090.9 04-28-07:34:11"/>
    <s v="TyroSpy"/>
    <n v="0"/>
    <n v="0"/>
    <n v="1"/>
    <n v="0"/>
    <x v="2"/>
    <n v="40"/>
    <n v="131072"/>
    <n v="0.305176"/>
    <n v="3.2768000000000002"/>
    <n v="5463"/>
    <n v="109"/>
    <m/>
    <n v="1117.99"/>
    <n v="4051.45"/>
    <n v="4861.32"/>
    <n v="509.99709399477808"/>
    <n v="248.08059750526289"/>
    <n v="899.01174139544833"/>
    <n v="1078.7208921942813"/>
    <n v="113.16772404419741"/>
    <n v="29.084714600497158"/>
    <n v="59.680900220348022"/>
    <m/>
    <n v="1"/>
  </r>
  <r>
    <s v="B5E0F84850C6948839F8BBB4E7E5B5A8F490EA4F"/>
    <s v="dc6jgk3"/>
    <n v="32"/>
    <n v="1524965801"/>
    <n v="1524965801"/>
    <n v="-0.737653959405"/>
    <n v="-0.737653959405"/>
    <n v="32237"/>
    <n v="4.2284376467300003E-2"/>
    <n v="0"/>
    <x v="7"/>
    <s v="087.8:088.6 04-28-20:36:41"/>
    <s v="dc6jgk3"/>
    <n v="0"/>
    <n v="0"/>
    <n v="1"/>
    <n v="0"/>
    <x v="2"/>
    <n v="31"/>
    <n v="122880"/>
    <n v="0.25227899999999998"/>
    <n v="3.9638710000000001"/>
    <n v="5651"/>
    <n v="113"/>
    <m/>
    <n v="1117.99"/>
    <n v="4051.45"/>
    <n v="4861.32"/>
    <n v="509.99709399477808"/>
    <n v="293.30024992480406"/>
    <n v="1062.8818661686128"/>
    <n v="1275.3480540652854"/>
    <n v="133.79571832448607"/>
    <n v="32.237081468313598"/>
    <n v="59.429957027819533"/>
    <m/>
    <n v="1"/>
  </r>
  <r>
    <s v="D1CCA01B1DAD9B65EA5FE56369B08194E554271F"/>
    <s v="UbuntuCore212"/>
    <n v="135"/>
    <n v="1524184516"/>
    <n v="1524184516"/>
    <n v="-0.69645946161500005"/>
    <n v="-0.69645946161500005"/>
    <n v="134898"/>
    <n v="-1.3424150991599999"/>
    <n v="0.2"/>
    <x v="7"/>
    <s v="090.9:091.7 04-19-19:35:16"/>
    <s v="UbuntuCore212"/>
    <n v="0"/>
    <n v="0"/>
    <n v="1"/>
    <n v="0"/>
    <x v="2"/>
    <n v="89"/>
    <n v="115712"/>
    <n v="0.76915100000000003"/>
    <n v="1.300135"/>
    <n v="4082"/>
    <n v="81"/>
    <m/>
    <n v="1117.99"/>
    <n v="4051.45"/>
    <n v="4861.32"/>
    <n v="509.99709399477808"/>
    <n v="339.3552865090461"/>
    <n v="1229.779314239908"/>
    <n v="1475.6076900617679"/>
    <n v="154.80479248596038"/>
    <n v="35.123282777605112"/>
    <n v="59.29989794432359"/>
    <m/>
    <n v="1"/>
  </r>
  <r>
    <s v="4E0A9957FDBA7418AF82A3CBFCB53D8B8D97FC8E"/>
    <s v="OneMoreLinuxTor4"/>
    <n v="28"/>
    <n v="1524950158"/>
    <n v="1524950158"/>
    <n v="-0.78369366213000002"/>
    <n v="-0.78369366213000002"/>
    <n v="28336"/>
    <n v="-9.2602793637299993E-2"/>
    <n v="0"/>
    <x v="6"/>
    <s v="083.6:084.4 04-28-16:15:58"/>
    <s v="OneMoreLinuxTor4"/>
    <n v="0"/>
    <n v="0"/>
    <n v="1"/>
    <n v="0"/>
    <x v="2"/>
    <n v="33"/>
    <n v="131000"/>
    <n v="0.25190800000000002"/>
    <n v="3.969697"/>
    <n v="5654"/>
    <n v="113"/>
    <m/>
    <n v="1117.99"/>
    <n v="4051.45"/>
    <n v="4861.32"/>
    <n v="885.64026081730776"/>
    <n v="241.82832267528127"/>
    <n v="876.35431256341133"/>
    <n v="1051.5343264141882"/>
    <n v="191.56960148762349"/>
    <n v="28.336130260969995"/>
    <n v="59.135291182679005"/>
    <m/>
    <n v="1"/>
  </r>
  <r>
    <s v="803FB98BA0FE1709C087E9138CC6096F22083CA5"/>
    <s v="Damnation"/>
    <n v="19"/>
    <n v="1524989656"/>
    <n v="1524989656"/>
    <n v="-0.87526215464500001"/>
    <n v="-0.87526215464500001"/>
    <n v="18943"/>
    <n v="3.01780895146E-2"/>
    <n v="0"/>
    <x v="7"/>
    <s v="095.7:096.5 04-29-03:14:16"/>
    <s v="Damnation"/>
    <n v="0"/>
    <n v="0"/>
    <n v="1"/>
    <n v="0"/>
    <x v="2"/>
    <n v="17"/>
    <n v="151863"/>
    <n v="0.111943"/>
    <n v="8.9331180000000003"/>
    <n v="6157"/>
    <n v="123"/>
    <m/>
    <n v="1117.99"/>
    <n v="4051.45"/>
    <n v="4861.32"/>
    <n v="509.99709399477808"/>
    <n v="139.45566372843643"/>
    <n v="505.36914356351468"/>
    <n v="606.39058238116854"/>
    <n v="63.615938642220023"/>
    <n v="18.943063409146362"/>
    <n v="58.819044386402453"/>
    <m/>
    <n v="1"/>
  </r>
  <r>
    <s v="C0D033F23BEEFB7AD37773980DDB7FC5CE008954"/>
    <s v="jojo07"/>
    <n v="23"/>
    <n v="1524985820"/>
    <n v="1524985820"/>
    <n v="-0.83903448375599998"/>
    <n v="-0.83903448375599998"/>
    <n v="22704"/>
    <n v="3.5369878959399997E-2"/>
    <n v="0"/>
    <x v="7"/>
    <s v="094.1:094.9 04-29-02:10:20"/>
    <s v="jojo07"/>
    <n v="0"/>
    <n v="0"/>
    <n v="1"/>
    <n v="0"/>
    <x v="2"/>
    <n v="20"/>
    <n v="141053"/>
    <n v="0.141791"/>
    <n v="7.0526499999999999"/>
    <n v="6072"/>
    <n v="121"/>
    <m/>
    <n v="1117.99"/>
    <n v="4051.45"/>
    <n v="4861.32"/>
    <n v="509.99709399477808"/>
    <n v="179.95783750562958"/>
    <n v="652.14374078675382"/>
    <n v="782.50488342728215"/>
    <n v="82.091945517809251"/>
    <n v="22.704668962764934"/>
    <n v="58.209168273935461"/>
    <m/>
    <n v="1"/>
  </r>
  <r>
    <s v="C6BAC4AC8980ADC44C27A3777406B77C71C205EF"/>
    <s v="default"/>
    <n v="13"/>
    <n v="1524991621"/>
    <n v="1524991621"/>
    <n v="-0.92396668653900005"/>
    <n v="-0.92396668653900005"/>
    <n v="12457"/>
    <n v="-1.62420505487E-2"/>
    <n v="0"/>
    <x v="7"/>
    <s v="096.5:097.3 04-29-03:47:01"/>
    <s v="default"/>
    <n v="0"/>
    <n v="0"/>
    <n v="1"/>
    <n v="0"/>
    <x v="2"/>
    <n v="14"/>
    <n v="163840"/>
    <n v="8.5448999999999997E-2"/>
    <n v="11.702857"/>
    <n v="6257"/>
    <n v="125"/>
    <m/>
    <n v="1117.99"/>
    <n v="4051.45"/>
    <n v="4861.32"/>
    <n v="509.99709399477808"/>
    <n v="85.004484116263342"/>
    <n v="308.04516782156821"/>
    <n v="369.62226739422829"/>
    <n v="38.776768911904021"/>
    <n v="12.457298077450233"/>
    <n v="57.872108654215175"/>
    <m/>
    <n v="1"/>
  </r>
  <r>
    <s v="3FA93D41E9A7C4C47B77C0D7F617999B6D5D0B62"/>
    <s v="alqnetwork"/>
    <n v="50"/>
    <n v="1525002309"/>
    <n v="1525002309"/>
    <n v="-0.34719274438600001"/>
    <n v="-0.34719274438600001"/>
    <n v="49816"/>
    <n v="5.3252576490200002E-2"/>
    <n v="0"/>
    <x v="4"/>
    <s v="070.7:071.5 04-29-06:45:09"/>
    <s v="alqnetwork"/>
    <n v="0"/>
    <n v="0"/>
    <n v="1"/>
    <n v="0"/>
    <x v="2"/>
    <n v="46"/>
    <n v="76311"/>
    <n v="0.602796"/>
    <n v="1.658935"/>
    <n v="4523"/>
    <n v="90"/>
    <m/>
    <n v="1117.99"/>
    <n v="4051.45"/>
    <n v="4861.32"/>
    <n v="2386.3111194805197"/>
    <n v="729.83198370389584"/>
    <n v="2644.8159557573404"/>
    <n v="3173.50496786145"/>
    <n v="1557.8012129492502"/>
    <n v="49.816374483159954"/>
    <n v="57.764762138211971"/>
    <m/>
    <n v="1"/>
  </r>
  <r>
    <s v="527A779A97FB2CBFAD043326264D186D29C39896"/>
    <s v="UbuntuCore212"/>
    <n v="27"/>
    <n v="1524978554"/>
    <n v="1524978554"/>
    <n v="-0.79213508225999996"/>
    <n v="-0.79213508225999996"/>
    <n v="27422"/>
    <n v="1.5375404829400001E-2"/>
    <n v="0"/>
    <x v="7"/>
    <s v="091.8:092.6 04-29-00:09:14"/>
    <s v="UbuntuCore212"/>
    <n v="0"/>
    <n v="0"/>
    <n v="1"/>
    <n v="0"/>
    <x v="2"/>
    <n v="27"/>
    <n v="128385"/>
    <n v="0.21030499999999999"/>
    <n v="4.7549999999999999"/>
    <n v="5793"/>
    <n v="115"/>
    <m/>
    <n v="1117.99"/>
    <n v="4051.45"/>
    <n v="4861.32"/>
    <n v="509.99709399477808"/>
    <n v="232.39089938414264"/>
    <n v="842.15432097772316"/>
    <n v="1010.4978819078169"/>
    <n v="106.01050399086361"/>
    <n v="26.686737464049905"/>
    <n v="57.196216224834934"/>
    <m/>
    <n v="1"/>
  </r>
  <r>
    <s v="4B46019F4B5ABCAA7E3B63F7E627C4CD49CA6D97"/>
    <s v="MeehSigtermNode01"/>
    <n v="16"/>
    <n v="1524914167"/>
    <n v="1524914167"/>
    <n v="-0.89699466017899998"/>
    <n v="-0.89699466017899998"/>
    <n v="15821"/>
    <n v="-0.103747471558"/>
    <n v="0"/>
    <x v="7"/>
    <s v="088.6:089.4 04-28-06:16:07"/>
    <s v="MeehSigtermNode01"/>
    <n v="1"/>
    <n v="0"/>
    <n v="0"/>
    <n v="0"/>
    <x v="0"/>
    <n v="29"/>
    <n v="153600"/>
    <n v="0.188802"/>
    <n v="5.2965520000000001"/>
    <n v="5893"/>
    <n v="117"/>
    <m/>
    <n v="10125.48"/>
    <n v="10125.48"/>
    <n v="4861.32"/>
    <n v="509.99709399477808"/>
    <n v="1042.9785082507392"/>
    <n v="1042.9785082507392"/>
    <n v="500.74191857862377"/>
    <n v="52.532423974654606"/>
    <n v="15.821620196505602"/>
    <n v="57.155134137553937"/>
    <m/>
    <n v="1"/>
  </r>
  <r>
    <s v="57716954DD6682966B5EB27D5DEF8B6EBF7A9B81"/>
    <s v="josefgesing"/>
    <n v="25"/>
    <n v="1524982043"/>
    <n v="1524982043"/>
    <n v="-0.815878349788"/>
    <n v="-0.815878349788"/>
    <n v="24535"/>
    <n v="2.2618263613900002E-3"/>
    <n v="0"/>
    <x v="7"/>
    <s v="092.6:093.4 04-29-01:07:23"/>
    <s v="josefgesing"/>
    <n v="0"/>
    <n v="0"/>
    <n v="1"/>
    <n v="0"/>
    <x v="2"/>
    <n v="25"/>
    <n v="133257"/>
    <n v="0.187607"/>
    <n v="5.3302800000000001"/>
    <n v="5899"/>
    <n v="117"/>
    <m/>
    <n v="1117.99"/>
    <n v="4051.45"/>
    <n v="4861.32"/>
    <n v="509.99709399477808"/>
    <n v="205.84616372051389"/>
    <n v="745.95965975140734"/>
    <n v="895.07426060859973"/>
    <n v="93.901506549643017"/>
    <n v="24.535498742300483"/>
    <n v="57.15194911961035"/>
    <m/>
    <n v="1"/>
  </r>
  <r>
    <s v="8E70B5096F787CC07054C251205467E55F5F3755"/>
    <s v="proteusKActionLibre"/>
    <n v="20"/>
    <n v="1524985820"/>
    <n v="1524985820"/>
    <n v="-0.86489716553899998"/>
    <n v="-0.86489716553899998"/>
    <n v="19555"/>
    <n v="-1.8456878242900002E-2"/>
    <n v="0"/>
    <x v="7"/>
    <s v="094.1:094.9 04-29-02:10:20"/>
    <s v="proteusKActionLibre"/>
    <n v="0"/>
    <n v="0"/>
    <n v="1"/>
    <n v="0"/>
    <x v="2"/>
    <n v="20"/>
    <n v="144745"/>
    <n v="0.13817399999999999"/>
    <n v="7.2372500000000004"/>
    <n v="6082"/>
    <n v="121"/>
    <m/>
    <n v="1117.99"/>
    <n v="4051.45"/>
    <n v="4861.32"/>
    <n v="509.99709399477808"/>
    <n v="151.0436178990534"/>
    <n v="547.36237867701846"/>
    <n v="656.77811122194862"/>
    <n v="68.902052965567577"/>
    <n v="19.555459774057447"/>
    <n v="57.112321841840213"/>
    <m/>
    <n v="1"/>
  </r>
  <r>
    <s v="78BB99CF3C3C4F606D96EEACC5C1DB109CCA1EAB"/>
    <s v="UbuntuCore212"/>
    <n v="19"/>
    <n v="1524988261"/>
    <n v="1524988261"/>
    <n v="-0.86713127465999995"/>
    <n v="-0.86713127465999995"/>
    <n v="19064"/>
    <n v="4.1085078190399998E-2"/>
    <n v="0"/>
    <x v="7"/>
    <s v="094.9:095.7 04-29-02:51:01"/>
    <s v="UbuntuCore212"/>
    <n v="0"/>
    <n v="0"/>
    <n v="1"/>
    <n v="0"/>
    <x v="2"/>
    <n v="19"/>
    <n v="143486"/>
    <n v="0.13241700000000001"/>
    <n v="7.551895"/>
    <n v="6105"/>
    <n v="122"/>
    <m/>
    <n v="1117.99"/>
    <n v="4051.45"/>
    <n v="4861.32"/>
    <n v="509.99709399477808"/>
    <n v="148.54590624286666"/>
    <n v="538.31099727874323"/>
    <n v="645.91739186984898"/>
    <n v="67.762663806190361"/>
    <n v="19.064801924135249"/>
    <n v="56.391161346894684"/>
    <m/>
    <n v="1"/>
  </r>
  <r>
    <s v="A29D2A78A8A954819E220CEFBEBCE95D2FCFA54D"/>
    <s v="RoteServerPaul"/>
    <n v="24"/>
    <n v="1525003937"/>
    <n v="1525003937"/>
    <n v="-0.81441034761200004"/>
    <n v="-0.81441034761200004"/>
    <n v="24325"/>
    <n v="-0.113011094189"/>
    <n v="0"/>
    <x v="6"/>
    <s v="086.8:087.6 04-29-07:12:17"/>
    <s v="RoteServerPaul"/>
    <n v="0"/>
    <n v="0"/>
    <n v="1"/>
    <n v="0"/>
    <x v="2"/>
    <n v="35"/>
    <n v="131072"/>
    <n v="0.26702900000000002"/>
    <n v="3.7449140000000001"/>
    <n v="5578"/>
    <n v="111"/>
    <m/>
    <n v="1117.99"/>
    <n v="4051.45"/>
    <n v="4861.32"/>
    <n v="885.64026081730776"/>
    <n v="207.48737547326007"/>
    <n v="751.90719716736237"/>
    <n v="902.21068894683197"/>
    <n v="164.36566814590176"/>
    <n v="24.325606917799931"/>
    <n v="56.349524842459957"/>
    <m/>
    <n v="1"/>
  </r>
  <r>
    <s v="60AA29E7E43771EDD17E5AF1A2FF8B2056FDFD93"/>
    <s v="krax45678"/>
    <n v="22"/>
    <n v="1524982043"/>
    <n v="1524982043"/>
    <n v="-0.84031493720600003"/>
    <n v="-0.84031493720600003"/>
    <n v="21789"/>
    <n v="-1.5140895557199999E-2"/>
    <n v="0"/>
    <x v="7"/>
    <s v="092.6:093.4 04-29-01:07:23"/>
    <s v="krax45678"/>
    <n v="0"/>
    <n v="0"/>
    <n v="1"/>
    <n v="0"/>
    <x v="2"/>
    <n v="22"/>
    <n v="136456"/>
    <n v="0.16122400000000001"/>
    <n v="6.2025449999999998"/>
    <n v="6008"/>
    <n v="120"/>
    <m/>
    <n v="1117.99"/>
    <n v="4051.45"/>
    <n v="4861.32"/>
    <n v="509.99709399477808"/>
    <n v="178.52630335306404"/>
    <n v="646.95604765675114"/>
    <n v="776.2801894617279"/>
    <n v="81.438917979313644"/>
    <n v="21.789984928618058"/>
    <n v="56.189789450032634"/>
    <m/>
    <n v="1"/>
  </r>
  <r>
    <s v="AA3D9B4C423B337D6700B815F3DD2244DD020BEE"/>
    <s v="AliasName"/>
    <n v="30"/>
    <n v="1524969560"/>
    <n v="1524969560"/>
    <n v="-0.74858857804199996"/>
    <n v="-0.74858857804199996"/>
    <n v="29606"/>
    <n v="4.1593977625500003E-2"/>
    <n v="0"/>
    <x v="7"/>
    <s v="089.4:090.2 04-28-21:39:20"/>
    <s v="AliasName"/>
    <n v="0"/>
    <n v="0"/>
    <n v="1"/>
    <n v="0"/>
    <x v="2"/>
    <n v="30"/>
    <n v="117760"/>
    <n v="0.25475500000000001"/>
    <n v="3.9253330000000002"/>
    <n v="5628"/>
    <n v="112"/>
    <m/>
    <n v="1117.99"/>
    <n v="4051.45"/>
    <n v="4861.32"/>
    <n v="509.99709399477808"/>
    <n v="281.07545563482444"/>
    <n v="1018.5808054917392"/>
    <n v="1222.1913737928646"/>
    <n v="128.21909459567496"/>
    <n v="29.606209049774083"/>
    <n v="56.052346334841864"/>
    <m/>
    <n v="1"/>
  </r>
  <r>
    <s v="06AB6E853E8D929F9D60E3A41EF4F97B7CF6FDA4"/>
    <s v="deprofundisclamavi"/>
    <n v="25"/>
    <n v="1524975637"/>
    <n v="1524975637"/>
    <n v="-0.80491165033900003"/>
    <n v="-0.80491165033900003"/>
    <n v="24971"/>
    <n v="6.8351526223299995E-4"/>
    <n v="0"/>
    <x v="7"/>
    <s v="091.0:091.8 04-28-23:20:37"/>
    <s v="deprofundisclamavi"/>
    <n v="0"/>
    <n v="0"/>
    <n v="1"/>
    <n v="0"/>
    <x v="2"/>
    <n v="25"/>
    <n v="128000"/>
    <n v="0.19531200000000001"/>
    <n v="5.12"/>
    <n v="5864"/>
    <n v="117"/>
    <m/>
    <n v="1117.99"/>
    <n v="4051.45"/>
    <n v="4861.32"/>
    <n v="509.99709399477808"/>
    <n v="218.10682403750135"/>
    <n v="790.39069423405829"/>
    <n v="948.3868959740123"/>
    <n v="99.49449139934714"/>
    <n v="24.971308756607996"/>
    <n v="55.879916129625599"/>
    <m/>
    <n v="1"/>
  </r>
  <r>
    <s v="931C762DFA71CE05176AC1F3402D866B2A0C91EE"/>
    <s v="TheLeonardNimoy"/>
    <n v="36"/>
    <n v="1524991829"/>
    <n v="1524991829"/>
    <n v="-0.65041966977200005"/>
    <n v="-0.65041966977200005"/>
    <n v="35797"/>
    <n v="2.2670803678299999E-2"/>
    <n v="0"/>
    <x v="6"/>
    <s v="083.7:084.5 04-29-03:50:29"/>
    <s v="TheLeonardNimoy"/>
    <n v="0"/>
    <n v="0"/>
    <n v="1"/>
    <n v="0"/>
    <x v="2"/>
    <n v="36"/>
    <n v="102400"/>
    <n v="0.35156199999999999"/>
    <n v="2.8444440000000002"/>
    <n v="5311"/>
    <n v="106"/>
    <m/>
    <n v="1117.99"/>
    <n v="4051.45"/>
    <n v="4861.32"/>
    <n v="885.64026081730776"/>
    <n v="390.82731339160165"/>
    <n v="1416.3072289022302"/>
    <n v="1699.4218509439806"/>
    <n v="309.60241483972646"/>
    <n v="35.797025815347197"/>
    <n v="55.777918070743041"/>
    <m/>
    <n v="1"/>
  </r>
  <r>
    <s v="606710925FF37B106B6ADA86A4ABC1A22191AD1E"/>
    <s v="UbuntuCore212"/>
    <n v="16"/>
    <n v="1524667809"/>
    <n v="1524667809"/>
    <n v="-0.81780206688699997"/>
    <n v="-0.81780206688699997"/>
    <n v="15858"/>
    <n v="-6.0664599604000002E-2"/>
    <n v="0"/>
    <x v="7"/>
    <s v="088.6:089.4 04-25-09:50:09"/>
    <s v="UbuntuCore212"/>
    <n v="0"/>
    <n v="0"/>
    <n v="1"/>
    <n v="0"/>
    <x v="2"/>
    <n v="18"/>
    <n v="130048"/>
    <n v="0.13841000000000001"/>
    <n v="7.2248890000000001"/>
    <n v="6080"/>
    <n v="121"/>
    <m/>
    <n v="1117.99"/>
    <n v="4051.45"/>
    <n v="4861.32"/>
    <n v="509.99709399477808"/>
    <n v="203.69546724100292"/>
    <n v="738.16581611066397"/>
    <n v="885.72245620088927"/>
    <n v="92.920416419484965"/>
    <n v="23.694476805479429"/>
    <n v="55.600533763835607"/>
    <m/>
    <n v="1"/>
  </r>
  <r>
    <s v="17B577F9044D35300E1CC96F26F156851903A0FC"/>
    <s v="vpnint1"/>
    <n v="36"/>
    <n v="1524939761"/>
    <n v="1524939761"/>
    <n v="-0.65298785435100004"/>
    <n v="-0.65298785435100004"/>
    <n v="35534"/>
    <n v="-8.4355235854299999E-3"/>
    <n v="0"/>
    <x v="6"/>
    <s v="081.3:082.1 04-28-13:22:41"/>
    <s v="vpnint1"/>
    <n v="0"/>
    <n v="0"/>
    <n v="1"/>
    <n v="0"/>
    <x v="2"/>
    <n v="36"/>
    <n v="102400"/>
    <n v="0.35156199999999999"/>
    <n v="2.8444440000000002"/>
    <n v="5310"/>
    <n v="106"/>
    <m/>
    <n v="1117.99"/>
    <n v="4051.45"/>
    <n v="4861.32"/>
    <n v="885.64026081730776"/>
    <n v="387.95610871412549"/>
    <n v="1405.9023574896407"/>
    <n v="1686.9370838863963"/>
    <n v="307.32792717935394"/>
    <n v="35.534043714457596"/>
    <n v="55.593830600120334"/>
    <m/>
    <n v="1"/>
  </r>
  <r>
    <s v="CFCDB56736041FABC3CBB5DCAE41E827519A1814"/>
    <s v="default"/>
    <n v="9"/>
    <n v="1524998348"/>
    <n v="1524998348"/>
    <n v="-0.94483210779100002"/>
    <n v="-0.94483210779100002"/>
    <n v="8978"/>
    <n v="1.07162987275E-2"/>
    <n v="0"/>
    <x v="7"/>
    <s v="098.0:098.8 04-29-05:39:08"/>
    <s v="default"/>
    <n v="0"/>
    <n v="0"/>
    <n v="1"/>
    <n v="0"/>
    <x v="2"/>
    <n v="9"/>
    <n v="163992"/>
    <n v="5.4880999999999999E-2"/>
    <n v="18.221333000000001"/>
    <n v="6328"/>
    <n v="126"/>
    <m/>
    <n v="1117.99"/>
    <n v="4051.45"/>
    <n v="4861.32"/>
    <n v="509.99709399477808"/>
    <n v="61.677151810739886"/>
    <n v="223.50995689015295"/>
    <n v="268.18877775345578"/>
    <n v="28.135464708407149"/>
    <n v="9.0470929791383234"/>
    <n v="55.53056508539683"/>
    <m/>
    <n v="1"/>
  </r>
  <r>
    <s v="F0FCCA6EF32A8D7C731D5624E6FC64E03F53D570"/>
    <s v="irons"/>
    <n v="17"/>
    <n v="1524988261"/>
    <n v="1524988261"/>
    <n v="-0.88701548334699998"/>
    <n v="-0.88701548334699998"/>
    <n v="16544"/>
    <n v="-1.2922599042800001E-3"/>
    <n v="0"/>
    <x v="7"/>
    <s v="094.9:095.7 04-29-02:51:01"/>
    <s v="irons"/>
    <n v="0"/>
    <n v="0"/>
    <n v="1"/>
    <n v="0"/>
    <x v="2"/>
    <n v="17"/>
    <n v="146432"/>
    <n v="0.116095"/>
    <n v="8.6136470000000003"/>
    <n v="6150"/>
    <n v="123"/>
    <m/>
    <n v="1117.99"/>
    <n v="4051.45"/>
    <n v="4861.32"/>
    <n v="509.99709399477808"/>
    <n v="126.3155597728875"/>
    <n v="457.75111999379692"/>
    <n v="549.25389049556202"/>
    <n v="57.62177515943462"/>
    <n v="16.544548742532101"/>
    <n v="55.510784119772481"/>
    <m/>
    <n v="1"/>
  </r>
  <r>
    <s v="C26B9283C030352B12E55A928D42E010C9C00F67"/>
    <s v="RPTor90324753"/>
    <n v="26"/>
    <n v="1524978554"/>
    <n v="1524978554"/>
    <n v="-0.78858877692700002"/>
    <n v="-0.78858877692700002"/>
    <n v="25978"/>
    <n v="2.8246615634100001E-2"/>
    <n v="0"/>
    <x v="7"/>
    <s v="091.8:092.6 04-29-00:09:14"/>
    <s v="RPTor90324753"/>
    <n v="0"/>
    <n v="0"/>
    <n v="1"/>
    <n v="0"/>
    <x v="2"/>
    <n v="26"/>
    <n v="122880"/>
    <n v="0.211589"/>
    <n v="4.7261540000000002"/>
    <n v="5791"/>
    <n v="115"/>
    <m/>
    <n v="1117.99"/>
    <n v="4051.45"/>
    <n v="4861.32"/>
    <n v="509.99709399477808"/>
    <n v="236.35563328338324"/>
    <n v="856.52199971910568"/>
    <n v="1027.7376069492361"/>
    <n v="107.81910940511176"/>
    <n v="25.978211091210238"/>
    <n v="55.048747763847174"/>
    <m/>
    <n v="1"/>
  </r>
  <r>
    <s v="1FEA59341319594F6E16CED63E1D9F5458F4F14B"/>
    <s v="SchaefchenWiesel23"/>
    <n v="35"/>
    <n v="1525001744"/>
    <n v="1525001744"/>
    <n v="-0.66084809169000003"/>
    <n v="-0.66084809169000003"/>
    <n v="34729"/>
    <n v="6.1579970804299999E-2"/>
    <n v="0"/>
    <x v="6"/>
    <s v="086.0:086.8 04-29-06:35:44"/>
    <s v="SchaefchenWiesel23"/>
    <n v="0"/>
    <n v="0"/>
    <n v="1"/>
    <n v="0"/>
    <x v="2"/>
    <n v="35"/>
    <n v="102400"/>
    <n v="0.34179700000000002"/>
    <n v="2.9257140000000001"/>
    <n v="5346"/>
    <n v="106"/>
    <m/>
    <n v="1117.99"/>
    <n v="4051.45"/>
    <n v="4861.32"/>
    <n v="885.64026081730776"/>
    <n v="379.16844197149686"/>
    <n v="1374.0569989225494"/>
    <n v="1648.7259549055689"/>
    <n v="300.366584532356"/>
    <n v="34.729155410943996"/>
    <n v="55.030408787660804"/>
    <m/>
    <n v="1"/>
  </r>
  <r>
    <s v="328AE820584D7560C600186BD902253D93C014C5"/>
    <s v="Moshpit"/>
    <n v="25"/>
    <n v="1524978554"/>
    <n v="1524978554"/>
    <n v="-0.80577295567499996"/>
    <n v="-0.80577295567499996"/>
    <n v="24484"/>
    <n v="1.54048627724E-2"/>
    <n v="0"/>
    <x v="7"/>
    <s v="091.8:092.6 04-29-00:09:14"/>
    <s v="Moshpit"/>
    <n v="0"/>
    <n v="0"/>
    <n v="1"/>
    <n v="0"/>
    <x v="2"/>
    <n v="25"/>
    <n v="126061"/>
    <n v="0.19831699999999999"/>
    <n v="5.04244"/>
    <n v="5849"/>
    <n v="116"/>
    <m/>
    <n v="1117.99"/>
    <n v="4051.45"/>
    <n v="4861.32"/>
    <n v="509.99709399477808"/>
    <n v="217.1438932849068"/>
    <n v="786.90115873052139"/>
    <n v="944.19981511800916"/>
    <n v="99.055228180944979"/>
    <n v="24.484455434653832"/>
    <n v="54.957418804257685"/>
    <m/>
    <n v="1"/>
  </r>
  <r>
    <s v="ED4B112BD3C5E30B34736FACCEDFCF5D679798D2"/>
    <s v="monterrey2"/>
    <n v="34"/>
    <n v="1524987958"/>
    <n v="1524987958"/>
    <n v="-0.667391257613"/>
    <n v="-0.667391257613"/>
    <n v="34059"/>
    <n v="-9.0847564722500006E-3"/>
    <n v="0"/>
    <x v="6"/>
    <s v="082.9:083.7 04-29-02:45:58"/>
    <s v="monterrey2"/>
    <n v="0"/>
    <n v="0"/>
    <n v="1"/>
    <n v="0"/>
    <x v="2"/>
    <n v="34"/>
    <n v="102400"/>
    <n v="0.33203100000000002"/>
    <n v="3.011765"/>
    <n v="5376"/>
    <n v="107"/>
    <m/>
    <n v="1117.99"/>
    <n v="4051.45"/>
    <n v="4861.32"/>
    <n v="885.64026081730776"/>
    <n v="371.85324790124213"/>
    <n v="1347.547689343811"/>
    <n v="1616.9175315407708"/>
    <n v="294.57169335773943"/>
    <n v="34.0591352204288"/>
    <n v="54.561394654300173"/>
    <m/>
    <n v="1"/>
  </r>
  <r>
    <s v="40EA4C2D7D0D35900341B95CCCDC8167C649B43A"/>
    <s v="aaar2d2de"/>
    <n v="19"/>
    <n v="1524983831"/>
    <n v="1524983831"/>
    <n v="-0.85860431095099998"/>
    <n v="-0.85860431095099998"/>
    <n v="19265"/>
    <n v="-4.0423101442600001E-3"/>
    <n v="0"/>
    <x v="7"/>
    <s v="093.3:094.1 04-29-01:37:11"/>
    <s v="aaar2d2de"/>
    <n v="0"/>
    <n v="0"/>
    <n v="1"/>
    <n v="0"/>
    <x v="2"/>
    <n v="21"/>
    <n v="136252"/>
    <n v="0.15412600000000001"/>
    <n v="6.4881900000000003"/>
    <n v="6042"/>
    <n v="120"/>
    <m/>
    <n v="1117.99"/>
    <n v="4051.45"/>
    <n v="4861.32"/>
    <n v="509.99709399477808"/>
    <n v="158.07896639989153"/>
    <n v="572.85756439757108"/>
    <n v="687.36969108768471"/>
    <n v="72.111390518379281"/>
    <n v="19.26544542430435"/>
    <n v="54.361411797013048"/>
    <m/>
    <n v="1"/>
  </r>
  <r>
    <s v="7BB35FEC8AFA4C9137A21013507C9D7299CA3A7F"/>
    <s v="UbuntuCore212"/>
    <n v="23"/>
    <n v="1524809000"/>
    <n v="1524809000"/>
    <n v="-0.81714157165800005"/>
    <n v="-0.81714157165800005"/>
    <n v="23218"/>
    <n v="5.3127348396299998E-2"/>
    <n v="0"/>
    <x v="7"/>
    <s v="094.1:094.9 04-27-01:03:20"/>
    <s v="UbuntuCore212"/>
    <n v="0"/>
    <n v="0"/>
    <n v="1"/>
    <n v="0"/>
    <x v="2"/>
    <n v="23"/>
    <n v="126976"/>
    <n v="0.18113699999999999"/>
    <n v="5.520696"/>
    <n v="5928"/>
    <n v="118"/>
    <m/>
    <n v="1117.99"/>
    <n v="4051.45"/>
    <n v="4861.32"/>
    <n v="509.99709399477808"/>
    <n v="204.43389430207253"/>
    <n v="740.84177950619562"/>
    <n v="888.93333486753113"/>
    <n v="93.257267066872345"/>
    <n v="23.218631797153787"/>
    <n v="54.345842258007657"/>
    <m/>
    <n v="1"/>
  </r>
  <r>
    <s v="8BD65871EB7260CC7530C09E89F2DFBEC5BF5D34"/>
    <s v="UbuntuCore212"/>
    <n v="14"/>
    <n v="1524936280"/>
    <n v="1524936280"/>
    <n v="-0.90640128621899996"/>
    <n v="-0.90640128621899996"/>
    <n v="13897"/>
    <n v="-2.9146537047200001E-2"/>
    <n v="0"/>
    <x v="7"/>
    <s v="094.8:095.6 04-28-12:24:40"/>
    <s v="UbuntuCore212"/>
    <n v="0"/>
    <n v="0"/>
    <n v="1"/>
    <n v="0"/>
    <x v="2"/>
    <n v="14"/>
    <n v="148480"/>
    <n v="9.4288999999999998E-2"/>
    <n v="10.605714000000001"/>
    <n v="6225"/>
    <n v="124"/>
    <m/>
    <n v="1117.99"/>
    <n v="4051.45"/>
    <n v="4861.32"/>
    <n v="509.99709399477808"/>
    <n v="104.64242602002024"/>
    <n v="379.21050894803261"/>
    <n v="455.0132992778511"/>
    <n v="47.735072029959007"/>
    <n v="13.897537022202886"/>
    <n v="54.272275915542018"/>
    <m/>
    <n v="1"/>
  </r>
  <r>
    <s v="D776E2C6EB499113E09ACA1FD6C65CAB03046A0F"/>
    <s v="UbuntuCore212"/>
    <n v="25"/>
    <n v="1524978554"/>
    <n v="1524978554"/>
    <n v="-0.79762383624199995"/>
    <n v="-0.79762383624199995"/>
    <n v="24867"/>
    <n v="5.0426019505200002E-2"/>
    <n v="0"/>
    <x v="7"/>
    <s v="091.8:092.6 04-29-00:09:14"/>
    <s v="UbuntuCore212"/>
    <n v="0"/>
    <n v="0"/>
    <n v="1"/>
    <n v="0"/>
    <x v="2"/>
    <n v="25"/>
    <n v="122880"/>
    <n v="0.20345099999999999"/>
    <n v="4.9151999999999996"/>
    <n v="5832"/>
    <n v="116"/>
    <m/>
    <n v="1117.99"/>
    <n v="4051.45"/>
    <n v="4861.32"/>
    <n v="509.99709399477808"/>
    <n v="226.25452731980647"/>
    <n v="819.91690865734927"/>
    <n v="983.81529240004079"/>
    <n v="103.21125541039136"/>
    <n v="24.867983002583046"/>
    <n v="54.271588101808135"/>
    <m/>
    <n v="1"/>
  </r>
  <r>
    <s v="46646321C28BC050D0E3400BF01C9371BF05604B"/>
    <s v="Unnamed"/>
    <n v="22"/>
    <n v="1524985820"/>
    <n v="1524985820"/>
    <n v="-0.83294763865300003"/>
    <n v="-0.83294763865300003"/>
    <n v="21724"/>
    <n v="2.3873389452400001E-2"/>
    <n v="0"/>
    <x v="7"/>
    <s v="094.1:094.9 04-29-02:10:20"/>
    <s v="Unnamed"/>
    <n v="0"/>
    <n v="0"/>
    <n v="1"/>
    <n v="0"/>
    <x v="2"/>
    <n v="19"/>
    <n v="130048"/>
    <n v="0.14610000000000001"/>
    <n v="6.8446319999999998"/>
    <n v="6063"/>
    <n v="121"/>
    <m/>
    <n v="1117.99"/>
    <n v="4051.45"/>
    <n v="4861.32"/>
    <n v="509.99709399477808"/>
    <n v="186.7628694623325"/>
    <n v="676.80428937930299"/>
    <n v="812.0949852633978"/>
    <n v="85.196218831935582"/>
    <n v="21.724825488454652"/>
    <n v="54.221777841918268"/>
    <m/>
    <n v="1"/>
  </r>
  <r>
    <s v="F32EAD2EA33DCA5264319618AB28C3ED48A621B2"/>
    <s v="ticcccp"/>
    <n v="33"/>
    <n v="1524987958"/>
    <n v="1524987958"/>
    <n v="-0.67519024303599995"/>
    <n v="-0.67519024303599995"/>
    <n v="33260"/>
    <n v="-2.93295396498E-2"/>
    <n v="0"/>
    <x v="6"/>
    <s v="082.9:083.7 04-29-02:45:58"/>
    <s v="ticcccp"/>
    <n v="0"/>
    <n v="0"/>
    <n v="1"/>
    <n v="0"/>
    <x v="2"/>
    <n v="33"/>
    <n v="102400"/>
    <n v="0.322266"/>
    <n v="3.10303"/>
    <n v="5398"/>
    <n v="107"/>
    <m/>
    <n v="1117.99"/>
    <n v="4051.45"/>
    <n v="4861.32"/>
    <n v="885.64026081730776"/>
    <n v="363.13406018818245"/>
    <n v="1315.950489851798"/>
    <n v="1579.0041677242327"/>
    <n v="287.66459787360333"/>
    <n v="33.26051911311361"/>
    <n v="54.002363379179521"/>
    <m/>
    <n v="1"/>
  </r>
  <r>
    <s v="36AA6EFE6B7807BC3F793A37C639B31B984ED243"/>
    <s v="Unnamed"/>
    <n v="33"/>
    <n v="1524991829"/>
    <n v="1524991829"/>
    <n v="-0.67574162437800001"/>
    <n v="-0.67574162437800001"/>
    <n v="33204"/>
    <n v="-4.1075142711399998E-3"/>
    <n v="0"/>
    <x v="6"/>
    <s v="083.7:084.5 04-29-03:50:29"/>
    <s v="Unnamed"/>
    <n v="0"/>
    <n v="0"/>
    <n v="1"/>
    <n v="0"/>
    <x v="2"/>
    <n v="33"/>
    <n v="102400"/>
    <n v="0.322266"/>
    <n v="3.10303"/>
    <n v="5400"/>
    <n v="108"/>
    <m/>
    <n v="1117.99"/>
    <n v="4051.45"/>
    <n v="4861.32"/>
    <n v="885.64026081730776"/>
    <n v="362.51762136163978"/>
    <n v="1313.7165959137519"/>
    <n v="1576.3237265787409"/>
    <n v="287.17627235806464"/>
    <n v="33.204057663692801"/>
    <n v="53.962840364584963"/>
    <m/>
    <n v="1"/>
  </r>
  <r>
    <s v="4EF28F0ACBA7DB83F532CF649DB13A00C2F9FDF2"/>
    <s v="tazzwei"/>
    <n v="33"/>
    <n v="1524991829"/>
    <n v="1524991829"/>
    <n v="-0.678325964497"/>
    <n v="-0.678325964497"/>
    <n v="32939"/>
    <n v="-1.22779952577E-2"/>
    <n v="0"/>
    <x v="6"/>
    <s v="083.7:084.5 04-29-03:50:29"/>
    <s v="tazzwei"/>
    <n v="0"/>
    <n v="0"/>
    <n v="1"/>
    <n v="0"/>
    <x v="2"/>
    <n v="33"/>
    <n v="102400"/>
    <n v="0.322266"/>
    <n v="3.10303"/>
    <n v="5401"/>
    <n v="108"/>
    <m/>
    <n v="1117.99"/>
    <n v="4051.45"/>
    <n v="4861.32"/>
    <n v="885.64026081730776"/>
    <n v="359.62835495199897"/>
    <n v="1303.2462711386293"/>
    <n v="1563.7604222714438"/>
    <n v="284.88747670103282"/>
    <n v="32.939421235507204"/>
    <n v="53.77759486485504"/>
    <m/>
    <n v="1"/>
  </r>
  <r>
    <s v="1C1C275B8E9F8D0824424DDFABCA488BA24756B0"/>
    <s v="jpfnzov2"/>
    <n v="21"/>
    <n v="1524982043"/>
    <n v="1524982043"/>
    <n v="-0.84299017613100002"/>
    <n v="-0.84299017613100002"/>
    <n v="20579"/>
    <n v="3.8237099083599999E-2"/>
    <n v="0"/>
    <x v="7"/>
    <s v="092.6:093.4 04-29-01:07:23"/>
    <s v="jpfnzov2"/>
    <n v="0"/>
    <n v="0"/>
    <n v="1"/>
    <n v="0"/>
    <x v="2"/>
    <n v="22"/>
    <n v="131072"/>
    <n v="0.167847"/>
    <n v="5.9578179999999996"/>
    <n v="5984"/>
    <n v="119"/>
    <m/>
    <n v="1117.99"/>
    <n v="4051.45"/>
    <n v="4861.32"/>
    <n v="509.99709399477808"/>
    <n v="175.53541298730329"/>
    <n v="636.11745091405987"/>
    <n v="763.27499697084693"/>
    <n v="80.074553901821929"/>
    <n v="20.579591634157566"/>
    <n v="53.727314143910306"/>
    <m/>
    <n v="1"/>
  </r>
  <r>
    <s v="1B94D54590A9B5331DF231BA2E4C04D7E9BF567F"/>
    <s v="KicklIsBad"/>
    <n v="20"/>
    <n v="1524978554"/>
    <n v="1524978554"/>
    <n v="-0.84446154299700005"/>
    <n v="-0.84446154299700005"/>
    <n v="20386"/>
    <n v="-3.5325448587300003E-2"/>
    <n v="0"/>
    <x v="7"/>
    <s v="091.8:092.6 04-29-00:09:14"/>
    <s v="KicklIsBad"/>
    <n v="0"/>
    <n v="0"/>
    <n v="1"/>
    <n v="0"/>
    <x v="2"/>
    <n v="20"/>
    <n v="131072"/>
    <n v="0.152588"/>
    <n v="6.5536000000000003"/>
    <n v="6046"/>
    <n v="120"/>
    <m/>
    <n v="1117.99"/>
    <n v="4051.45"/>
    <n v="4861.32"/>
    <n v="509.99709399477808"/>
    <n v="173.89043954478393"/>
    <n v="630.15628162480414"/>
    <n v="756.12221179782364"/>
    <n v="79.324161075961712"/>
    <n v="20.386736636297211"/>
    <n v="53.592315645408043"/>
    <m/>
    <n v="1"/>
  </r>
  <r>
    <s v="C32ADFD123560A6AE8FB40182918EEEA5B730669"/>
    <s v="UbuntuCore212"/>
    <n v="22"/>
    <n v="1524985820"/>
    <n v="1524985820"/>
    <n v="-0.82599930241499997"/>
    <n v="-0.82599930241499997"/>
    <n v="22093"/>
    <n v="1.65425002914E-2"/>
    <n v="0.4"/>
    <x v="7"/>
    <s v="094.1:094.9 04-29-02:10:20"/>
    <s v="UbuntuCore212"/>
    <n v="0"/>
    <n v="0"/>
    <n v="1"/>
    <n v="0"/>
    <x v="2"/>
    <n v="22"/>
    <n v="126976"/>
    <n v="0.173261"/>
    <n v="5.771636"/>
    <n v="5957"/>
    <n v="119"/>
    <m/>
    <n v="1117.99"/>
    <n v="4051.45"/>
    <n v="4861.32"/>
    <n v="509.99709399477808"/>
    <n v="194.53103989305419"/>
    <n v="704.95512623074831"/>
    <n v="845.87307118391232"/>
    <n v="88.739850121414221"/>
    <n v="22.093912576552963"/>
    <n v="53.558538803587069"/>
    <m/>
    <n v="1"/>
  </r>
  <r>
    <s v="399960DF60F283D9C78D325BCACB0FA96152C04D"/>
    <s v="1stsep2017toruser"/>
    <n v="20"/>
    <n v="1524914167"/>
    <n v="1524914167"/>
    <n v="-0.84488556426999994"/>
    <n v="-0.84488556426999994"/>
    <n v="20331"/>
    <n v="-8.5286497786500007E-2"/>
    <n v="0"/>
    <x v="7"/>
    <s v="088.6:089.4 04-28-06:16:07"/>
    <s v="1stsep2017toruser"/>
    <n v="0"/>
    <n v="0"/>
    <n v="1"/>
    <n v="0"/>
    <x v="2"/>
    <n v="32"/>
    <n v="131072"/>
    <n v="0.244141"/>
    <n v="4.0960000000000001"/>
    <n v="5673"/>
    <n v="113"/>
    <m/>
    <n v="1117.99"/>
    <n v="4051.45"/>
    <n v="4861.32"/>
    <n v="509.99709399477808"/>
    <n v="173.41638800178276"/>
    <n v="628.43838063830867"/>
    <n v="754.06090870296384"/>
    <n v="79.107911458939796"/>
    <n v="20.331159320002566"/>
    <n v="53.553411524001802"/>
    <m/>
    <n v="1"/>
  </r>
  <r>
    <s v="2D26584C7D5208F6AC807B0BD83071EB85511C9F"/>
    <s v="UbuntuCore212"/>
    <n v="24"/>
    <n v="1524868950"/>
    <n v="1524868950"/>
    <n v="-0.801912822458"/>
    <n v="-0.801912822458"/>
    <n v="24138"/>
    <n v="2.1801702288000002E-2"/>
    <n v="0"/>
    <x v="7"/>
    <s v="092.5:093.3 04-27-17:42:30"/>
    <s v="UbuntuCore212"/>
    <n v="0"/>
    <n v="0"/>
    <n v="1"/>
    <n v="0"/>
    <x v="2"/>
    <n v="23"/>
    <n v="121856"/>
    <n v="0.188747"/>
    <n v="5.2980869999999998"/>
    <n v="5894"/>
    <n v="117"/>
    <m/>
    <n v="1117.99"/>
    <n v="4051.45"/>
    <n v="4861.32"/>
    <n v="509.99709399477808"/>
    <n v="221.45948362018058"/>
    <n v="802.54029545253593"/>
    <n v="962.96515792847538"/>
    <n v="101.02388490404768"/>
    <n v="24.138111106557954"/>
    <n v="53.453477774590567"/>
    <m/>
    <n v="1"/>
  </r>
  <r>
    <s v="C1EFA3CABF97FAC8CF7A2A1B8B362C6569F358D6"/>
    <s v="elkx"/>
    <n v="32"/>
    <n v="1524956597"/>
    <n v="1524956597"/>
    <n v="-0.68628321489099997"/>
    <n v="-0.68628321489099997"/>
    <n v="32124"/>
    <n v="6.8985092395699998E-2"/>
    <n v="0"/>
    <x v="6"/>
    <s v="086.1:086.9 04-28-18:03:17"/>
    <s v="elkx"/>
    <n v="0"/>
    <n v="0"/>
    <n v="1"/>
    <n v="0"/>
    <x v="2"/>
    <n v="32"/>
    <n v="102400"/>
    <n v="0.3125"/>
    <n v="3.2"/>
    <n v="5440"/>
    <n v="108"/>
    <m/>
    <n v="1117.99"/>
    <n v="4051.45"/>
    <n v="4861.32"/>
    <n v="885.64026081730776"/>
    <n v="350.73222858401095"/>
    <n v="1271.0078690298581"/>
    <n v="1525.077681786084"/>
    <n v="277.84021538670208"/>
    <n v="32.124598795161603"/>
    <n v="53.207219156613128"/>
    <m/>
    <n v="1"/>
  </r>
  <r>
    <s v="76FFDF3CC158873643942AEA9F7A2520D3086842"/>
    <s v="2501"/>
    <n v="22"/>
    <n v="1524975637"/>
    <n v="1524975637"/>
    <n v="-0.82561557097799998"/>
    <n v="-0.82561557097799998"/>
    <n v="21798"/>
    <n v="-5.9462518961100001E-3"/>
    <n v="0"/>
    <x v="7"/>
    <s v="091.0:091.8 04-28-23:20:37"/>
    <s v="2501"/>
    <n v="0"/>
    <n v="0"/>
    <n v="1"/>
    <n v="0"/>
    <x v="2"/>
    <n v="25"/>
    <n v="125000"/>
    <n v="0.2"/>
    <n v="5"/>
    <n v="5840"/>
    <n v="116"/>
    <m/>
    <n v="1117.99"/>
    <n v="4051.45"/>
    <n v="4861.32"/>
    <n v="509.99709399477808"/>
    <n v="194.96004780230581"/>
    <n v="706.50979496118191"/>
    <n v="847.73851249322911"/>
    <n v="88.935552039158651"/>
    <n v="21.798053627750004"/>
    <n v="52.758637539424996"/>
    <m/>
    <n v="1"/>
  </r>
  <r>
    <s v="742E42C2DE502048223D4D298458D032ED373741"/>
    <s v="Unnamed"/>
    <n v="50"/>
    <n v="1524968613"/>
    <n v="1524968613"/>
    <n v="-0.135444522131"/>
    <n v="-0.135444522131"/>
    <n v="50110"/>
    <n v="0.41027170797700002"/>
    <n v="0"/>
    <x v="6"/>
    <s v="077.4:078.2 04-28-21:23:33"/>
    <s v="Unnamed"/>
    <n v="0"/>
    <n v="0"/>
    <n v="1"/>
    <n v="0"/>
    <x v="2"/>
    <n v="45"/>
    <n v="57961"/>
    <n v="0.77638399999999996"/>
    <n v="1.288022"/>
    <n v="4064"/>
    <n v="81"/>
    <m/>
    <n v="1117.99"/>
    <n v="4051.45"/>
    <n v="4861.32"/>
    <n v="885.64026081730776"/>
    <n v="966.56437870276329"/>
    <n v="3502.7032908123597"/>
    <n v="4202.8808356741265"/>
    <n v="765.68513891093335"/>
    <n v="50.110500052765104"/>
    <n v="52.465650036935578"/>
    <m/>
    <n v="1"/>
  </r>
  <r>
    <s v="55464922C9579D4C5948560B9A6B178617DED69C"/>
    <s v="abc111"/>
    <n v="31"/>
    <n v="1525001744"/>
    <n v="1525001744"/>
    <n v="-0.69814640108399995"/>
    <n v="-0.69814640108399995"/>
    <n v="30909"/>
    <n v="5.8538730272299999E-2"/>
    <n v="0"/>
    <x v="6"/>
    <s v="086.0:086.8 04-29-06:35:44"/>
    <s v="abc111"/>
    <n v="0"/>
    <n v="0"/>
    <n v="1"/>
    <n v="0"/>
    <x v="2"/>
    <n v="31"/>
    <n v="102400"/>
    <n v="0.302734"/>
    <n v="3.303226"/>
    <n v="5467"/>
    <n v="109"/>
    <m/>
    <n v="1117.99"/>
    <n v="4051.45"/>
    <n v="4861.32"/>
    <n v="885.64026081730776"/>
    <n v="337.46930505209889"/>
    <n v="1222.9447633282284"/>
    <n v="1467.4069374823293"/>
    <n v="267.3337000726093"/>
    <n v="30.909808528998404"/>
    <n v="52.356865970298898"/>
    <m/>
    <n v="1"/>
  </r>
  <r>
    <s v="6F027FD7A8544F6BBE36ADED5241259BB7AB9414"/>
    <s v="Unnamed"/>
    <n v="31"/>
    <n v="1525003937"/>
    <n v="1525003937"/>
    <n v="-0.69975512846200005"/>
    <n v="-0.69975512846200005"/>
    <n v="30745"/>
    <n v="-9.7676190090500003E-3"/>
    <n v="0"/>
    <x v="6"/>
    <s v="086.8:087.6 04-29-07:12:17"/>
    <s v="Unnamed"/>
    <n v="0"/>
    <n v="0"/>
    <n v="1"/>
    <n v="0"/>
    <x v="2"/>
    <n v="27"/>
    <n v="102400"/>
    <n v="0.26367200000000002"/>
    <n v="3.7925930000000001"/>
    <n v="5590"/>
    <n v="111"/>
    <m/>
    <n v="1117.99"/>
    <n v="4051.45"/>
    <n v="4861.32"/>
    <n v="885.64026081730776"/>
    <n v="335.67076393076854"/>
    <n v="1216.4270847926298"/>
    <n v="1459.5863989051097"/>
    <n v="265.90894633797336"/>
    <n v="30.745074845491196"/>
    <n v="52.241552391843832"/>
    <m/>
    <n v="1"/>
  </r>
  <r>
    <s v="A5F1656F4D2374BB9F85E6B6F143D2C9F22D6A7F"/>
    <s v="ImOHelping"/>
    <n v="8"/>
    <n v="1524998348"/>
    <n v="1524998348"/>
    <n v="-0.94444496344700002"/>
    <n v="-0.94444496344700002"/>
    <n v="7790"/>
    <n v="-2.0355475363699999E-2"/>
    <n v="0"/>
    <x v="7"/>
    <s v="098.0:098.8 04-29-05:39:08"/>
    <s v="ImOHelping"/>
    <n v="0"/>
    <n v="0"/>
    <n v="1"/>
    <n v="0"/>
    <x v="2"/>
    <n v="6"/>
    <n v="153716"/>
    <n v="3.9032999999999998E-2"/>
    <n v="25.619333000000001"/>
    <n v="6377"/>
    <n v="127"/>
    <m/>
    <n v="1117.99"/>
    <n v="4051.45"/>
    <n v="4861.32"/>
    <n v="509.99709399477808"/>
    <n v="62.109975315888448"/>
    <n v="225.07845284265176"/>
    <n v="270.07081029582986"/>
    <n v="28.332907198803664"/>
    <n v="8.5396979987809445"/>
    <n v="52.092588599146673"/>
    <m/>
    <n v="1"/>
  </r>
  <r>
    <s v="64EB3CBCCEB760B9F647FA1B9A4053339830B02A"/>
    <s v="frigus"/>
    <n v="30"/>
    <n v="1524998637"/>
    <n v="1524998637"/>
    <n v="-0.70350789721100004"/>
    <n v="-0.70350789721100004"/>
    <n v="30360"/>
    <n v="-3.1394027952500001E-4"/>
    <n v="0"/>
    <x v="6"/>
    <s v="085.2:086.0 04-29-05:43:57"/>
    <s v="frigus"/>
    <n v="0"/>
    <n v="0"/>
    <n v="1"/>
    <n v="0"/>
    <x v="2"/>
    <n v="30"/>
    <n v="102400"/>
    <n v="0.29296899999999998"/>
    <n v="3.4133330000000002"/>
    <n v="5501"/>
    <n v="110"/>
    <m/>
    <n v="1117.99"/>
    <n v="4051.45"/>
    <n v="4861.32"/>
    <n v="885.64026081730776"/>
    <n v="331.47520599707406"/>
    <n v="1201.2229298444938"/>
    <n v="1441.3429891302212"/>
    <n v="262.58534324432196"/>
    <n v="30.360791325593596"/>
    <n v="51.97255392791552"/>
    <m/>
    <n v="1"/>
  </r>
  <r>
    <s v="3CEACE6C1AAC54B6CC26BC777C902E9096C26349"/>
    <s v="waltw"/>
    <n v="30"/>
    <n v="1524998637"/>
    <n v="1524998637"/>
    <n v="-0.703548630442"/>
    <n v="-0.703548630442"/>
    <n v="30356"/>
    <n v="8.5578819246500005E-3"/>
    <n v="0"/>
    <x v="6"/>
    <s v="085.2:086.0 04-29-05:43:57"/>
    <s v="waltw"/>
    <n v="0"/>
    <n v="0"/>
    <n v="1"/>
    <n v="0"/>
    <x v="2"/>
    <n v="30"/>
    <n v="102400"/>
    <n v="0.29296899999999998"/>
    <n v="3.4133330000000002"/>
    <n v="5500"/>
    <n v="110"/>
    <m/>
    <n v="1117.99"/>
    <n v="4051.45"/>
    <n v="4861.32"/>
    <n v="885.64026081730776"/>
    <n v="331.4296666521484"/>
    <n v="1201.0579011957591"/>
    <n v="1441.1449718596964"/>
    <n v="262.54926825499518"/>
    <n v="30.356620242739197"/>
    <n v="51.969634169917434"/>
    <m/>
    <n v="1"/>
  </r>
  <r>
    <s v="E8297768652FAA4FA0A27DAEC1DB031E1EC30390"/>
    <s v="crominhismountain"/>
    <n v="30"/>
    <n v="1524962755"/>
    <n v="1524962755"/>
    <n v="-0.70363929100199996"/>
    <n v="-0.70363929100199996"/>
    <n v="30347"/>
    <n v="2.0780068967E-2"/>
    <n v="0"/>
    <x v="7"/>
    <s v="087.0:087.8 04-28-19:45:55"/>
    <s v="crominhismountain"/>
    <n v="0"/>
    <n v="0"/>
    <n v="1"/>
    <n v="0"/>
    <x v="2"/>
    <n v="25"/>
    <n v="102400"/>
    <n v="0.244141"/>
    <n v="4.0960000000000001"/>
    <n v="5684"/>
    <n v="113"/>
    <m/>
    <n v="1117.99"/>
    <n v="4051.45"/>
    <n v="4861.32"/>
    <n v="509.99709399477808"/>
    <n v="331.32830905267406"/>
    <n v="1200.6905944699472"/>
    <n v="1440.7042418661574"/>
    <n v="151.14310036321211"/>
    <n v="30.347336601395202"/>
    <n v="51.963135620976637"/>
    <m/>
    <n v="1"/>
  </r>
  <r>
    <s v="0FB7C228E926ED5228EC28CC66E60CDC84C71EB7"/>
    <s v="WaywardHound"/>
    <n v="30"/>
    <n v="1524958737"/>
    <n v="1524958737"/>
    <n v="-0.70378489252499998"/>
    <n v="-0.70378489252499998"/>
    <n v="30332"/>
    <n v="3.0040055501100001E-2"/>
    <n v="0"/>
    <x v="6"/>
    <s v="086.9:087.7 04-28-18:38:57"/>
    <s v="WaywardHound"/>
    <n v="0"/>
    <n v="0"/>
    <n v="1"/>
    <n v="0"/>
    <x v="2"/>
    <n v="30"/>
    <n v="102400"/>
    <n v="0.29296899999999998"/>
    <n v="3.4133330000000002"/>
    <n v="5503"/>
    <n v="110"/>
    <m/>
    <n v="1117.99"/>
    <n v="4051.45"/>
    <n v="4861.32"/>
    <n v="885.64026081730776"/>
    <n v="331.16552800597526"/>
    <n v="1200.1006971795887"/>
    <n v="1439.996426270367"/>
    <n v="262.34002504218586"/>
    <n v="30.33242700544"/>
    <n v="51.952698903808006"/>
    <m/>
    <n v="1"/>
  </r>
  <r>
    <s v="A6443E49306288C7DAE9B8466568F08DA5BD58D4"/>
    <s v="ididnteditheconfig"/>
    <n v="30"/>
    <n v="1525003937"/>
    <n v="1525003937"/>
    <n v="-0.70407891083600005"/>
    <n v="-0.70407891083600005"/>
    <n v="30302"/>
    <n v="2.42871128347E-2"/>
    <n v="0.4"/>
    <x v="6"/>
    <s v="086.8:087.6 04-29-07:12:17"/>
    <s v="ididnteditheconfig"/>
    <n v="0"/>
    <n v="0"/>
    <n v="1"/>
    <n v="0"/>
    <x v="2"/>
    <n v="28"/>
    <n v="102400"/>
    <n v="0.27343800000000001"/>
    <n v="3.657143"/>
    <n v="5542"/>
    <n v="110"/>
    <m/>
    <n v="1117.99"/>
    <n v="4051.45"/>
    <n v="4861.32"/>
    <n v="885.64026081730776"/>
    <n v="330.8368184744603"/>
    <n v="1198.9094966934877"/>
    <n v="1438.5671091747361"/>
    <n v="262.07963058854671"/>
    <n v="30.302319530393593"/>
    <n v="51.931623671275517"/>
    <m/>
    <n v="1"/>
  </r>
  <r>
    <s v="0B424B9509AC0891776F53CFEEC3D44751610231"/>
    <s v="lembas"/>
    <n v="30"/>
    <n v="1524981197"/>
    <n v="1524981197"/>
    <n v="-0.70453244100900003"/>
    <n v="-0.70453244100900003"/>
    <n v="30255"/>
    <n v="-8.9033825935000005E-2"/>
    <n v="0"/>
    <x v="6"/>
    <s v="081.4:082.2 04-29-00:53:17"/>
    <s v="lembas"/>
    <n v="0"/>
    <n v="0"/>
    <n v="1"/>
    <n v="0"/>
    <x v="2"/>
    <n v="33"/>
    <n v="102400"/>
    <n v="0.322266"/>
    <n v="3.10303"/>
    <n v="5402"/>
    <n v="108"/>
    <m/>
    <n v="1117.99"/>
    <n v="4051.45"/>
    <n v="4861.32"/>
    <n v="885.64026081730776"/>
    <n v="330.32977627634807"/>
    <n v="1197.0720418740868"/>
    <n v="1436.3623538741278"/>
    <n v="261.67796600784249"/>
    <n v="30.255878040678397"/>
    <n v="51.899114628474877"/>
    <m/>
    <n v="1"/>
  </r>
  <r>
    <s v="2BC236D98EA38CF28AB59B7E7611219576736905"/>
    <s v="greedygertie"/>
    <n v="30"/>
    <n v="1525003937"/>
    <n v="1525003937"/>
    <n v="-0.70539816013199996"/>
    <n v="-0.70539816013199996"/>
    <n v="30167"/>
    <n v="2.04479356678E-2"/>
    <n v="0"/>
    <x v="6"/>
    <s v="086.8:087.6 04-29-07:12:17"/>
    <s v="greedygertie"/>
    <n v="0"/>
    <n v="0"/>
    <n v="1"/>
    <n v="0"/>
    <x v="2"/>
    <n v="27"/>
    <n v="102400"/>
    <n v="0.26367200000000002"/>
    <n v="3.7925930000000001"/>
    <n v="5585"/>
    <n v="111"/>
    <m/>
    <n v="1117.99"/>
    <n v="4051.45"/>
    <n v="4861.32"/>
    <n v="885.64026081730776"/>
    <n v="329.36191095402535"/>
    <n v="1193.5646241332088"/>
    <n v="1432.1538161871058"/>
    <n v="260.91125029795427"/>
    <n v="30.167228402483204"/>
    <n v="51.837059881738242"/>
    <m/>
    <n v="1"/>
  </r>
  <r>
    <s v="D5F1639402D16541880C958134FF17946302C519"/>
    <s v="Unnamed"/>
    <n v="30"/>
    <n v="1525003937"/>
    <n v="1525003937"/>
    <n v="-0.70641492259500005"/>
    <n v="-0.70641492259500005"/>
    <n v="30063"/>
    <n v="1.7128978359699999E-2"/>
    <n v="0"/>
    <x v="6"/>
    <s v="086.8:087.6 04-29-07:12:17"/>
    <s v="Unnamed"/>
    <n v="0"/>
    <n v="0"/>
    <n v="1"/>
    <n v="0"/>
    <x v="2"/>
    <n v="28"/>
    <n v="102400"/>
    <n v="0.27343800000000001"/>
    <n v="3.657143"/>
    <n v="5561"/>
    <n v="111"/>
    <m/>
    <n v="1117.99"/>
    <n v="4051.45"/>
    <n v="4861.32"/>
    <n v="885.64026081730776"/>
    <n v="328.22518068801588"/>
    <n v="1189.445261852487"/>
    <n v="1427.2110084904743"/>
    <n v="260.01076452503366"/>
    <n v="30.063111926271993"/>
    <n v="51.764178348390402"/>
    <m/>
    <n v="1"/>
  </r>
  <r>
    <s v="860515676DF1DF36B1212E733E5129A0EB754230"/>
    <s v="smalltalk2"/>
    <n v="30"/>
    <n v="1524998637"/>
    <n v="1524998637"/>
    <n v="-0.70675637244800005"/>
    <n v="-0.70675637244800005"/>
    <n v="30028"/>
    <n v="7.9196206254799999E-4"/>
    <n v="0"/>
    <x v="6"/>
    <s v="085.2:086.0 04-29-05:43:57"/>
    <s v="smalltalk2"/>
    <n v="0"/>
    <n v="0"/>
    <n v="1"/>
    <n v="0"/>
    <x v="2"/>
    <n v="30"/>
    <n v="102400"/>
    <n v="0.29296899999999998"/>
    <n v="3.4133330000000002"/>
    <n v="5505"/>
    <n v="110"/>
    <m/>
    <n v="1117.99"/>
    <n v="4051.45"/>
    <n v="4861.32"/>
    <n v="885.64026081730776"/>
    <n v="327.84344316686042"/>
    <n v="1188.0618948455501"/>
    <n v="1425.5511114910882"/>
    <n v="259.70836278816671"/>
    <n v="30.028147461324796"/>
    <n v="51.739703222927361"/>
    <m/>
    <n v="1"/>
  </r>
  <r>
    <s v="1399C98B3A8F90ABF7ACBFED9B38EE37CA294CF6"/>
    <s v="nawi"/>
    <n v="30"/>
    <n v="1524998637"/>
    <n v="1524998637"/>
    <n v="-0.70769578260699995"/>
    <n v="-0.70769578260699995"/>
    <n v="29931"/>
    <n v="-3.28171053938E-3"/>
    <n v="0"/>
    <x v="6"/>
    <s v="085.2:086.0 04-29-05:43:57"/>
    <s v="nawi"/>
    <n v="0"/>
    <n v="0"/>
    <n v="1"/>
    <n v="0"/>
    <x v="2"/>
    <n v="30"/>
    <n v="102400"/>
    <n v="0.29296899999999998"/>
    <n v="3.4133330000000002"/>
    <n v="5507"/>
    <n v="110"/>
    <m/>
    <n v="1117.99"/>
    <n v="4051.45"/>
    <n v="4861.32"/>
    <n v="885.64026081730776"/>
    <n v="326.79319200320015"/>
    <n v="1184.2559215568699"/>
    <n v="1420.9843380969389"/>
    <n v="258.87638332993561"/>
    <n v="29.931951861043206"/>
    <n v="51.672366302730246"/>
    <m/>
    <n v="1"/>
  </r>
  <r>
    <s v="132AC31797DC7285E365AFDF5393C11158059CBB"/>
    <s v="dockerc807d74959"/>
    <n v="30"/>
    <n v="1525003937"/>
    <n v="1525003937"/>
    <n v="-0.71067515731599995"/>
    <n v="-0.71067515731599995"/>
    <n v="29626"/>
    <n v="1.6428762287399999E-2"/>
    <n v="0"/>
    <x v="6"/>
    <s v="086.8:087.6 04-29-07:12:17"/>
    <s v="dockerc807d74959"/>
    <n v="0"/>
    <n v="0"/>
    <n v="1"/>
    <n v="0"/>
    <x v="2"/>
    <n v="28"/>
    <n v="102400"/>
    <n v="0.27343800000000001"/>
    <n v="3.657143"/>
    <n v="5547"/>
    <n v="110"/>
    <m/>
    <n v="1117.99"/>
    <n v="4051.45"/>
    <n v="4861.32"/>
    <n v="885.64026081730776"/>
    <n v="323.46228087228519"/>
    <n v="1172.1851338920919"/>
    <n v="1406.500644236583"/>
    <n v="256.23772913558435"/>
    <n v="29.626863890841602"/>
    <n v="51.458804723589125"/>
    <m/>
    <n v="1"/>
  </r>
  <r>
    <s v="8B863F5CE8676EFE5BB070CE3CAF54A76AE74D1A"/>
    <s v="wormhole"/>
    <n v="30"/>
    <n v="1525001744"/>
    <n v="1525001744"/>
    <n v="-0.71177815421000001"/>
    <n v="-0.71177815421000001"/>
    <n v="29513"/>
    <n v="1.83036967215E-3"/>
    <n v="0"/>
    <x v="6"/>
    <s v="086.0:086.8 04-29-06:35:44"/>
    <s v="wormhole"/>
    <n v="0"/>
    <n v="0"/>
    <n v="1"/>
    <n v="0"/>
    <x v="2"/>
    <n v="30"/>
    <n v="102400"/>
    <n v="0.29296899999999998"/>
    <n v="3.4133330000000002"/>
    <n v="5504"/>
    <n v="110"/>
    <m/>
    <n v="1117.99"/>
    <n v="4051.45"/>
    <n v="4861.32"/>
    <n v="885.64026081730776"/>
    <n v="322.22914137476209"/>
    <n v="1167.7163971258954"/>
    <n v="1401.1386233758426"/>
    <n v="255.26087067870145"/>
    <n v="29.513917008895998"/>
    <n v="51.379741906227196"/>
    <m/>
    <n v="1"/>
  </r>
  <r>
    <s v="D5D428107C6653AE02B2E34E48748DBBD94869C1"/>
    <s v="semml2"/>
    <n v="30"/>
    <n v="1524998637"/>
    <n v="1524998637"/>
    <n v="-0.71185820973400005"/>
    <n v="-0.71185820973400005"/>
    <n v="29505"/>
    <n v="-1.21799956483E-2"/>
    <n v="0"/>
    <x v="6"/>
    <s v="085.2:086.0 04-29-05:43:57"/>
    <s v="semml2"/>
    <n v="0"/>
    <n v="0"/>
    <n v="1"/>
    <n v="0"/>
    <x v="2"/>
    <n v="30"/>
    <n v="102400"/>
    <n v="0.29296899999999998"/>
    <n v="3.4133330000000002"/>
    <n v="5502"/>
    <n v="110"/>
    <m/>
    <n v="1117.99"/>
    <n v="4051.45"/>
    <n v="4861.32"/>
    <n v="885.64026081730776"/>
    <n v="322.13964009948529"/>
    <n v="1167.3920561731854"/>
    <n v="1400.7494478559108"/>
    <n v="255.18997028354619"/>
    <n v="29.505719323238395"/>
    <n v="51.374003526266883"/>
    <m/>
    <n v="1"/>
  </r>
  <r>
    <s v="DA64D7DFF27CD4938685600D1B769E32D2EBAC3B"/>
    <s v="MerlinTheHappyPig"/>
    <n v="17"/>
    <n v="1524995200"/>
    <n v="1524995200"/>
    <n v="-0.86949336512700004"/>
    <n v="-0.86949336512700004"/>
    <n v="17105"/>
    <n v="-0.17818089667100001"/>
    <n v="0"/>
    <x v="6"/>
    <s v="084.5:085.3 04-29-04:46:40"/>
    <s v="MerlinTheHappyPig"/>
    <n v="0"/>
    <n v="0"/>
    <n v="1"/>
    <n v="0"/>
    <x v="2"/>
    <n v="33"/>
    <n v="131072"/>
    <n v="0.25176999999999999"/>
    <n v="3.9718789999999999"/>
    <n v="5656"/>
    <n v="113"/>
    <m/>
    <n v="1117.99"/>
    <n v="4051.45"/>
    <n v="4861.32"/>
    <n v="885.64026081730776"/>
    <n v="145.90511272166523"/>
    <n v="528.74110585621565"/>
    <n v="634.43451424081218"/>
    <n v="115.58193014731283"/>
    <n v="17.105765646073852"/>
    <n v="51.2956359522517"/>
    <m/>
    <n v="1"/>
  </r>
  <r>
    <s v="1D4AB6248E3D7DF9C4FBE40DCFAA3E55D2038D9D"/>
    <s v="tarragon"/>
    <n v="29"/>
    <n v="1524956597"/>
    <n v="1524956597"/>
    <n v="-0.71332220577100003"/>
    <n v="-0.71332220577100003"/>
    <n v="29355"/>
    <n v="6.4558315980000003E-2"/>
    <n v="0"/>
    <x v="6"/>
    <s v="086.1:086.9 04-28-18:03:17"/>
    <s v="tarragon"/>
    <n v="0"/>
    <n v="0"/>
    <n v="1"/>
    <n v="0"/>
    <x v="2"/>
    <n v="29"/>
    <n v="102400"/>
    <n v="0.28320299999999998"/>
    <n v="3.531034"/>
    <n v="5526"/>
    <n v="110"/>
    <m/>
    <n v="1117.99"/>
    <n v="4051.45"/>
    <n v="4861.32"/>
    <n v="885.64026081730776"/>
    <n v="320.50290717007971"/>
    <n v="1161.4607494290819"/>
    <n v="1393.632494641322"/>
    <n v="253.89339645150201"/>
    <n v="29.355806129049597"/>
    <n v="51.269064290334725"/>
    <m/>
    <n v="1"/>
  </r>
  <r>
    <s v="0B7950492CB6E258966DB2513FF16BE6063BD1F8"/>
    <s v="Unnamed"/>
    <n v="29"/>
    <n v="1524995200"/>
    <n v="1524995200"/>
    <n v="-0.71394069621099998"/>
    <n v="-0.71394069621099998"/>
    <n v="29292"/>
    <n v="7.8654038116700003E-3"/>
    <n v="0"/>
    <x v="6"/>
    <s v="084.5:085.3 04-29-04:46:40"/>
    <s v="Unnamed"/>
    <n v="0"/>
    <n v="0"/>
    <n v="1"/>
    <n v="0"/>
    <x v="2"/>
    <n v="31"/>
    <n v="102400"/>
    <n v="0.302734"/>
    <n v="3.303226"/>
    <n v="5468"/>
    <n v="109"/>
    <m/>
    <n v="1117.99"/>
    <n v="4051.45"/>
    <n v="4861.32"/>
    <n v="885.64026081730776"/>
    <n v="319.81144104306412"/>
    <n v="1158.9549663359442"/>
    <n v="1390.6258146955415"/>
    <n v="253.34563641690744"/>
    <n v="29.292472707993603"/>
    <n v="51.224730895595528"/>
    <m/>
    <n v="1"/>
  </r>
  <r>
    <s v="142AAA5340A549AA34DB4329A2C96539DCE20903"/>
    <s v="onionPi"/>
    <n v="29"/>
    <n v="1524967575"/>
    <n v="1524967575"/>
    <n v="-0.71458501423999998"/>
    <n v="-0.71458501423999998"/>
    <n v="29226"/>
    <n v="0.13991365583099999"/>
    <n v="0"/>
    <x v="7"/>
    <s v="088.6:089.4 04-28-21:06:15"/>
    <s v="onionPi"/>
    <n v="0"/>
    <n v="0"/>
    <n v="1"/>
    <n v="0"/>
    <x v="2"/>
    <n v="29"/>
    <n v="102400"/>
    <n v="0.28320299999999998"/>
    <n v="3.531034"/>
    <n v="5520"/>
    <n v="110"/>
    <m/>
    <n v="1117.99"/>
    <n v="4051.45"/>
    <n v="4861.32"/>
    <n v="509.99709399477808"/>
    <n v="319.09109992982241"/>
    <n v="1156.3445440573521"/>
    <n v="1387.4935785748032"/>
    <n v="145.56081332016097"/>
    <n v="29.226494541824003"/>
    <n v="51.1785461792768"/>
    <m/>
    <n v="1"/>
  </r>
  <r>
    <s v="1397DB106492F1C9371CCBA859DAF6843FE27BA6"/>
    <s v="KS0120141125"/>
    <n v="29"/>
    <n v="1525001744"/>
    <n v="1525001744"/>
    <n v="-0.71570094255100003"/>
    <n v="-0.71570094255100003"/>
    <n v="29112"/>
    <n v="3.0350269471900001E-2"/>
    <n v="0"/>
    <x v="6"/>
    <s v="086.0:086.8 04-29-06:35:44"/>
    <s v="KS0120141125"/>
    <n v="0"/>
    <n v="0"/>
    <n v="1"/>
    <n v="0"/>
    <x v="2"/>
    <n v="29"/>
    <n v="102400"/>
    <n v="0.28320299999999998"/>
    <n v="3.531034"/>
    <n v="5522"/>
    <n v="110"/>
    <m/>
    <n v="1117.99"/>
    <n v="4051.45"/>
    <n v="4861.32"/>
    <n v="885.64026081730776"/>
    <n v="317.8435032374075"/>
    <n v="1151.823416301751"/>
    <n v="1382.0686939579725"/>
    <n v="251.7866913892471"/>
    <n v="29.112223482777598"/>
    <n v="51.098556437944318"/>
    <m/>
    <n v="1"/>
  </r>
  <r>
    <s v="3E4EA6018F643C566D4380A69BD2A432177D71A7"/>
    <s v="datapusher"/>
    <n v="29"/>
    <n v="1524950916"/>
    <n v="1524950916"/>
    <n v="-0.71623709562799998"/>
    <n v="-0.71623709562799998"/>
    <n v="29057"/>
    <n v="-0.499794680321"/>
    <n v="0"/>
    <x v="4"/>
    <s v="070.6:071.4 04-28-16:28:36"/>
    <s v="datapusher"/>
    <n v="0"/>
    <n v="0"/>
    <n v="1"/>
    <n v="0"/>
    <x v="2"/>
    <n v="47"/>
    <n v="102400"/>
    <n v="0.458984"/>
    <n v="2.1787230000000002"/>
    <n v="4988"/>
    <n v="99"/>
    <m/>
    <n v="1117.99"/>
    <n v="4051.45"/>
    <n v="4861.32"/>
    <n v="2386.3111194805197"/>
    <n v="317.24408945885233"/>
    <n v="1149.6512189179396"/>
    <n v="1379.4622822816912"/>
    <n v="677.14657399899102"/>
    <n v="29.0573214076928"/>
    <n v="51.060124985384959"/>
    <m/>
    <n v="1"/>
  </r>
  <r>
    <s v="3553A844AAA4246B203BCA9624182D805D4E3379"/>
    <s v="labersack"/>
    <n v="29"/>
    <n v="1524969560"/>
    <n v="1524969560"/>
    <n v="-0.71661797673700001"/>
    <n v="-0.71661797673700001"/>
    <n v="29018"/>
    <n v="6.5844887511399997E-2"/>
    <n v="0"/>
    <x v="7"/>
    <s v="089.4:090.2 04-28-21:39:20"/>
    <s v="labersack"/>
    <n v="0"/>
    <n v="0"/>
    <n v="1"/>
    <n v="0"/>
    <x v="2"/>
    <n v="25"/>
    <n v="102400"/>
    <n v="0.244141"/>
    <n v="4.0960000000000001"/>
    <n v="5681"/>
    <n v="113"/>
    <m/>
    <n v="1117.99"/>
    <n v="4051.45"/>
    <n v="4861.32"/>
    <n v="509.99709399477808"/>
    <n v="316.81826818780138"/>
    <n v="1148.1080981488813"/>
    <n v="1377.610697328887"/>
    <n v="144.5240083544906"/>
    <n v="29.018319182131201"/>
    <n v="51.032823427491834"/>
    <m/>
    <n v="1"/>
  </r>
  <r>
    <s v="A6527E2B7A32D02B9A5474FF1279B83C62A87814"/>
    <s v="netcup"/>
    <n v="29"/>
    <n v="1524998637"/>
    <n v="1524998637"/>
    <n v="-0.71669528101299995"/>
    <n v="-0.71669528101299995"/>
    <n v="29010"/>
    <n v="-9.2839051383899994E-3"/>
    <n v="0"/>
    <x v="6"/>
    <s v="085.2:086.0 04-29-05:43:57"/>
    <s v="netcup"/>
    <n v="0"/>
    <n v="0"/>
    <n v="1"/>
    <n v="0"/>
    <x v="2"/>
    <n v="29"/>
    <n v="102400"/>
    <n v="0.28320299999999998"/>
    <n v="3.531034"/>
    <n v="5527"/>
    <n v="110"/>
    <m/>
    <n v="1117.99"/>
    <n v="4051.45"/>
    <n v="4861.32"/>
    <n v="885.64026081730776"/>
    <n v="316.73184278027617"/>
    <n v="1147.7949037398812"/>
    <n v="1377.2348965058829"/>
    <n v="250.90606521442081"/>
    <n v="29.010403224268803"/>
    <n v="51.027282256988165"/>
    <m/>
    <n v="1"/>
  </r>
  <r>
    <s v="818848107A113D3442C37AD13F220E857B3914A5"/>
    <s v="Unnamed"/>
    <n v="29"/>
    <n v="1525003937"/>
    <n v="1525003937"/>
    <n v="-0.71714939229899999"/>
    <n v="-0.71714939229899999"/>
    <n v="28963"/>
    <n v="1.5967952676599999E-2"/>
    <n v="0"/>
    <x v="6"/>
    <s v="086.8:087.6 04-29-07:12:17"/>
    <s v="Unnamed"/>
    <n v="0"/>
    <n v="0"/>
    <n v="1"/>
    <n v="0"/>
    <x v="2"/>
    <n v="27"/>
    <n v="102400"/>
    <n v="0.26367200000000002"/>
    <n v="3.7925930000000001"/>
    <n v="5596"/>
    <n v="111"/>
    <m/>
    <n v="1117.99"/>
    <n v="4051.45"/>
    <n v="4861.32"/>
    <n v="885.64026081730776"/>
    <n v="316.22415090364103"/>
    <n v="1145.9550945702165"/>
    <n v="1375.0273162290252"/>
    <n v="250.50388597664764"/>
    <n v="28.963902228582402"/>
    <n v="50.994731560007693"/>
    <m/>
    <n v="1"/>
  </r>
  <r>
    <s v="13E08B316DD04928DB86C0BB57B0EE1D6C8222C0"/>
    <s v="tortilladejamonyork"/>
    <n v="29"/>
    <n v="1525003937"/>
    <n v="1525003937"/>
    <n v="-0.71752051059800004"/>
    <n v="-0.71752051059800004"/>
    <n v="28925"/>
    <n v="1.5293832323599999E-2"/>
    <n v="0"/>
    <x v="6"/>
    <s v="086.8:087.6 04-29-07:12:17"/>
    <s v="tortilladejamonyork"/>
    <n v="0"/>
    <n v="0"/>
    <n v="1"/>
    <n v="0"/>
    <x v="2"/>
    <n v="27"/>
    <n v="102400"/>
    <n v="0.26367200000000002"/>
    <n v="3.7925930000000001"/>
    <n v="5586"/>
    <n v="111"/>
    <m/>
    <n v="1117.99"/>
    <n v="4051.45"/>
    <n v="4861.32"/>
    <n v="885.64026081730776"/>
    <n v="315.80924435654197"/>
    <n v="1144.4515273377326"/>
    <n v="1373.2231914197305"/>
    <n v="250.17520866952717"/>
    <n v="28.925899714764796"/>
    <n v="50.968129800335362"/>
    <m/>
    <n v="1"/>
  </r>
  <r>
    <s v="8C82AE1198B8D48AEFA4A3F6F3369C75F24870A9"/>
    <s v="anothermiddlefinger"/>
    <n v="29"/>
    <n v="1524998637"/>
    <n v="1524998637"/>
    <n v="-0.71843662667399999"/>
    <n v="-0.71843662667399999"/>
    <n v="28832"/>
    <n v="-8.5329630888499996E-3"/>
    <n v="0"/>
    <x v="6"/>
    <s v="085.2:086.0 04-29-05:43:57"/>
    <s v="anothermiddlefinger"/>
    <n v="0"/>
    <n v="0"/>
    <n v="1"/>
    <n v="0"/>
    <x v="2"/>
    <n v="29"/>
    <n v="102400"/>
    <n v="0.28320299999999998"/>
    <n v="3.531034"/>
    <n v="5525"/>
    <n v="110"/>
    <m/>
    <n v="1117.99"/>
    <n v="4051.45"/>
    <n v="4861.32"/>
    <n v="885.64026081730776"/>
    <n v="314.78503574473473"/>
    <n v="1140.7399288616227"/>
    <n v="1368.7696580171503"/>
    <n v="249.36385938903965"/>
    <n v="28.8320894285824"/>
    <n v="50.902462600007688"/>
    <m/>
    <n v="1"/>
  </r>
  <r>
    <s v="172375185493D9D6248B01CF9683A5409D0168FA"/>
    <s v="Unnamed"/>
    <n v="29"/>
    <n v="1524998637"/>
    <n v="1524998637"/>
    <n v="-0.719037441843"/>
    <n v="-0.719037441843"/>
    <n v="28770"/>
    <n v="-9.2884799072400007E-3"/>
    <n v="0"/>
    <x v="6"/>
    <s v="085.2:086.0 04-29-05:43:57"/>
    <s v="Unnamed"/>
    <n v="0"/>
    <n v="0"/>
    <n v="1"/>
    <n v="0"/>
    <x v="2"/>
    <n v="29"/>
    <n v="102400"/>
    <n v="0.28320299999999998"/>
    <n v="3.531034"/>
    <n v="5523"/>
    <n v="110"/>
    <m/>
    <n v="1117.99"/>
    <n v="4051.45"/>
    <n v="4861.32"/>
    <n v="885.64026081730776"/>
    <n v="314.11333039394441"/>
    <n v="1138.3057562451777"/>
    <n v="1365.8489032197872"/>
    <n v="248.83175328606347"/>
    <n v="28.770565955276801"/>
    <n v="50.859396168693763"/>
    <m/>
    <n v="1"/>
  </r>
  <r>
    <s v="A70BBBC5E677FC133BEAC2E46856F41A71D77947"/>
    <s v="alfie7immer"/>
    <n v="29"/>
    <n v="1524956597"/>
    <n v="1524956597"/>
    <n v="-0.71937543729499998"/>
    <n v="-0.71937543729499998"/>
    <n v="28735"/>
    <n v="2.1658090328699999E-2"/>
    <n v="0"/>
    <x v="6"/>
    <s v="086.1:086.9 04-28-18:03:17"/>
    <s v="alfie7immer"/>
    <n v="0"/>
    <n v="0"/>
    <n v="1"/>
    <n v="0"/>
    <x v="2"/>
    <n v="25"/>
    <n v="102400"/>
    <n v="0.244141"/>
    <n v="4.0960000000000001"/>
    <n v="5671"/>
    <n v="113"/>
    <m/>
    <n v="1117.99"/>
    <n v="4051.45"/>
    <n v="4861.32"/>
    <n v="885.64026081730776"/>
    <n v="313.735454858563"/>
    <n v="1136.9363845711723"/>
    <n v="1364.2057991690706"/>
    <n v="248.53241090579917"/>
    <n v="28.735955220992004"/>
    <n v="50.835168654694407"/>
    <m/>
    <n v="1"/>
  </r>
  <r>
    <s v="99BE8C3CEAD3314B0A4EE2BF252C84F9A1F6220E"/>
    <s v="lemnet"/>
    <n v="16"/>
    <n v="1524989656"/>
    <n v="1524989656"/>
    <n v="-0.88351014936899996"/>
    <n v="-0.88351014936899996"/>
    <n v="15507"/>
    <n v="2.01831655687E-2"/>
    <n v="0"/>
    <x v="7"/>
    <s v="095.7:096.5 04-29-03:14:16"/>
    <s v="lemnet"/>
    <n v="0"/>
    <n v="0"/>
    <n v="1"/>
    <n v="0"/>
    <x v="2"/>
    <n v="13"/>
    <n v="133120"/>
    <n v="9.7656000000000007E-2"/>
    <n v="10.24"/>
    <n v="6210"/>
    <n v="124"/>
    <m/>
    <n v="1117.99"/>
    <n v="4051.45"/>
    <n v="4861.32"/>
    <n v="509.99709399477808"/>
    <n v="130.23448810695174"/>
    <n v="471.95280533896505"/>
    <n v="566.29444066949304"/>
    <n v="59.409485301695781"/>
    <n v="15.507128915998724"/>
    <n v="50.790990241199111"/>
    <m/>
    <n v="1"/>
  </r>
  <r>
    <s v="4F67570A59A1739445C1B2FAB0D04CEE64B88248"/>
    <s v="ididnteditthis"/>
    <n v="29"/>
    <n v="1524967575"/>
    <n v="1524967575"/>
    <n v="-0.72011156451799996"/>
    <n v="-0.72011156451799996"/>
    <n v="28660"/>
    <n v="2.0956622762099999E-2"/>
    <n v="0"/>
    <x v="7"/>
    <s v="088.6:089.4 04-28-21:06:15"/>
    <s v="ididnteditthis"/>
    <n v="0"/>
    <n v="0"/>
    <n v="1"/>
    <n v="0"/>
    <x v="2"/>
    <n v="26"/>
    <n v="102400"/>
    <n v="0.25390600000000002"/>
    <n v="3.9384619999999999"/>
    <n v="5630"/>
    <n v="112"/>
    <m/>
    <n v="1117.99"/>
    <n v="4051.45"/>
    <n v="4861.32"/>
    <n v="509.99709399477808"/>
    <n v="312.91247198452123"/>
    <n v="1133.9540019335491"/>
    <n v="1360.6272491773564"/>
    <n v="142.74228873856495"/>
    <n v="28.660575793356806"/>
    <n v="50.782403055349768"/>
    <m/>
    <n v="1"/>
  </r>
  <r>
    <s v="9BC54B34E49DF02A6F94DF95E02AFF6F098EB719"/>
    <s v="simpletorrelay"/>
    <n v="29"/>
    <n v="1525003937"/>
    <n v="1525003937"/>
    <n v="-0.72012596440999999"/>
    <n v="-0.72012596440999999"/>
    <n v="28659"/>
    <n v="1.9541113337E-2"/>
    <n v="0"/>
    <x v="6"/>
    <s v="086.8:087.6 04-29-07:12:17"/>
    <s v="simpletorrelay"/>
    <n v="0"/>
    <n v="0"/>
    <n v="1"/>
    <n v="0"/>
    <x v="2"/>
    <n v="27"/>
    <n v="102400"/>
    <n v="0.26367200000000002"/>
    <n v="3.7925930000000001"/>
    <n v="5609"/>
    <n v="112"/>
    <m/>
    <n v="1117.99"/>
    <n v="4051.45"/>
    <n v="4861.32"/>
    <n v="885.64026081730776"/>
    <n v="312.89637304926413"/>
    <n v="1133.8956614911056"/>
    <n v="1360.5572466943788"/>
    <n v="247.86771387592009"/>
    <n v="28.659101244416"/>
    <n v="50.781370871091205"/>
    <m/>
    <n v="1"/>
  </r>
  <r>
    <s v="06C1EEE0EB1C1E18E9D1CFF068FB9BC96A8D6BB7"/>
    <s v="BBSTor"/>
    <n v="29"/>
    <n v="1525001744"/>
    <n v="1525001744"/>
    <n v="-0.72092708431899999"/>
    <n v="-0.72092708431899999"/>
    <n v="28577"/>
    <n v="-7.2587915951900003E-3"/>
    <n v="0"/>
    <x v="6"/>
    <s v="086.0:086.8 04-29-06:35:44"/>
    <s v="BBSTor"/>
    <n v="0"/>
    <n v="0"/>
    <n v="1"/>
    <n v="0"/>
    <x v="2"/>
    <n v="29"/>
    <n v="102400"/>
    <n v="0.28320299999999998"/>
    <n v="3.531034"/>
    <n v="5528"/>
    <n v="110"/>
    <m/>
    <n v="1117.99"/>
    <n v="4051.45"/>
    <n v="4861.32"/>
    <n v="885.64026081730776"/>
    <n v="312.00072900220118"/>
    <n v="1130.6499642357874"/>
    <n v="1356.6627464583589"/>
    <n v="247.15820983076739"/>
    <n v="28.577066565734398"/>
    <n v="50.723946596014081"/>
    <m/>
    <n v="1"/>
  </r>
  <r>
    <s v="615E6CCFCA6340EA7C880526385BD43EE6FB7857"/>
    <s v="MarksTorRelay"/>
    <n v="29"/>
    <n v="1524965801"/>
    <n v="1524965801"/>
    <n v="-0.72106982278499998"/>
    <n v="-0.72106982278499998"/>
    <n v="28562"/>
    <n v="7.8602121164899993E-2"/>
    <n v="0"/>
    <x v="7"/>
    <s v="087.8:088.6 04-28-20:36:41"/>
    <s v="MarksTorRelay"/>
    <n v="0"/>
    <n v="0"/>
    <n v="1"/>
    <n v="0"/>
    <x v="2"/>
    <n v="25"/>
    <n v="102400"/>
    <n v="0.244141"/>
    <n v="4.0960000000000001"/>
    <n v="5693"/>
    <n v="113"/>
    <m/>
    <n v="1117.99"/>
    <n v="4051.45"/>
    <n v="4861.32"/>
    <n v="509.99709399477808"/>
    <n v="311.84114882459789"/>
    <n v="1130.0716664777117"/>
    <n v="1355.9688490988237"/>
    <n v="142.25357980709848"/>
    <n v="28.562450146816001"/>
    <n v="50.713715102771211"/>
    <m/>
    <n v="1"/>
  </r>
  <r>
    <s v="A4423215FEE0C280C3AECDC2394A516BD55FDDFA"/>
    <s v="VM023"/>
    <n v="29"/>
    <n v="1524969560"/>
    <n v="1524969560"/>
    <n v="-0.72124070037599997"/>
    <n v="-0.72124070037599997"/>
    <n v="28544"/>
    <n v="6.9205033523900006E-2"/>
    <n v="0"/>
    <x v="7"/>
    <s v="089.4:090.2 04-28-21:39:20"/>
    <s v="VM023"/>
    <n v="0"/>
    <n v="0"/>
    <n v="1"/>
    <n v="0"/>
    <x v="2"/>
    <n v="29"/>
    <n v="102400"/>
    <n v="0.28320299999999998"/>
    <n v="3.531034"/>
    <n v="5519"/>
    <n v="110"/>
    <m/>
    <n v="1117.99"/>
    <n v="4051.45"/>
    <n v="4861.32"/>
    <n v="509.99709399477808"/>
    <n v="311.65010938663579"/>
    <n v="1129.3793644616549"/>
    <n v="1355.1381584481437"/>
    <n v="142.16643273225966"/>
    <n v="28.544952281497604"/>
    <n v="50.701466597048331"/>
    <m/>
    <n v="1"/>
  </r>
  <r>
    <s v="FF2186423B6A8EAC079782B81B4CB741650DC732"/>
    <s v="StoilePlayground"/>
    <n v="29"/>
    <n v="1524969560"/>
    <n v="1524969560"/>
    <n v="-0.721598087414"/>
    <n v="-0.721598087414"/>
    <n v="28508"/>
    <n v="3.2417493154199999E-2"/>
    <n v="0"/>
    <x v="7"/>
    <s v="089.4:090.2 04-28-21:39:20"/>
    <s v="StoilePlayground"/>
    <n v="0"/>
    <n v="0"/>
    <n v="1"/>
    <n v="0"/>
    <x v="2"/>
    <n v="29"/>
    <n v="102400"/>
    <n v="0.28320299999999998"/>
    <n v="3.531034"/>
    <n v="5521"/>
    <n v="110"/>
    <m/>
    <n v="1117.99"/>
    <n v="4051.45"/>
    <n v="4861.32"/>
    <n v="509.99709399477808"/>
    <n v="311.25055425202214"/>
    <n v="1127.9314287465497"/>
    <n v="1353.4007856925734"/>
    <n v="141.98416638144823"/>
    <n v="28.508355848806399"/>
    <n v="50.675849094164484"/>
    <m/>
    <n v="1"/>
  </r>
  <r>
    <s v="48C8EE20C996CBB4328A9E2885423DA1D0CEBA55"/>
    <s v="MakingItBetter"/>
    <n v="29"/>
    <n v="1525001744"/>
    <n v="1525001744"/>
    <n v="-0.72183077663700002"/>
    <n v="-0.72183077663700002"/>
    <n v="28484"/>
    <n v="9.0371232243900007E-3"/>
    <n v="0"/>
    <x v="6"/>
    <s v="086.0:086.8 04-29-06:35:44"/>
    <s v="MakingItBetter"/>
    <n v="0"/>
    <n v="0"/>
    <n v="1"/>
    <n v="0"/>
    <x v="2"/>
    <n v="29"/>
    <n v="102400"/>
    <n v="0.28320299999999998"/>
    <n v="3.531034"/>
    <n v="5524"/>
    <n v="110"/>
    <m/>
    <n v="1117.99"/>
    <n v="4051.45"/>
    <n v="4861.32"/>
    <n v="885.64026081730776"/>
    <n v="310.99041002760038"/>
    <n v="1126.9886999940263"/>
    <n v="1352.269608919019"/>
    <n v="246.35786353055525"/>
    <n v="28.484528472371199"/>
    <n v="50.659169930659843"/>
    <m/>
    <n v="1"/>
  </r>
  <r>
    <s v="F392CDB3353E719DFA7DB87C295E7CE3C952D3B7"/>
    <s v="PsiHub"/>
    <n v="28"/>
    <n v="1525003937"/>
    <n v="1525003937"/>
    <n v="-0.72228404273799995"/>
    <n v="-0.72228404273799995"/>
    <n v="28438"/>
    <n v="8.8548244820499996E-3"/>
    <n v="0"/>
    <x v="6"/>
    <s v="086.8:087.6 04-29-07:12:17"/>
    <s v="PsiHub"/>
    <n v="0"/>
    <n v="0"/>
    <n v="1"/>
    <n v="0"/>
    <x v="2"/>
    <n v="28"/>
    <n v="102400"/>
    <n v="0.27343800000000001"/>
    <n v="3.657143"/>
    <n v="5560"/>
    <n v="111"/>
    <m/>
    <n v="1117.99"/>
    <n v="4051.45"/>
    <n v="4861.32"/>
    <n v="885.64026081730776"/>
    <n v="310.48366305934343"/>
    <n v="1125.15231504913"/>
    <n v="1350.066137356906"/>
    <n v="245.95643282264601"/>
    <n v="28.438114023628806"/>
    <n v="50.626679816540161"/>
    <m/>
    <n v="1"/>
  </r>
  <r>
    <s v="CD1EB8B4629DB9AE866CD90CA655331FA7BE2310"/>
    <s v="Unnamed"/>
    <n v="28"/>
    <n v="1524965801"/>
    <n v="1524965801"/>
    <n v="-0.72234071767700003"/>
    <n v="-0.72234071767700003"/>
    <n v="28432"/>
    <n v="5.6282903068200003E-2"/>
    <n v="0"/>
    <x v="7"/>
    <s v="087.8:088.6 04-28-20:36:41"/>
    <s v="Unnamed"/>
    <n v="0"/>
    <n v="0"/>
    <n v="1"/>
    <n v="0"/>
    <x v="2"/>
    <n v="28"/>
    <n v="102400"/>
    <n v="0.27343800000000001"/>
    <n v="3.657143"/>
    <n v="5537"/>
    <n v="110"/>
    <m/>
    <n v="1117.99"/>
    <n v="4051.45"/>
    <n v="4861.32"/>
    <n v="509.99709399477808"/>
    <n v="310.42030104429074"/>
    <n v="1124.9226993675181"/>
    <n v="1349.7906223424461"/>
    <n v="141.60542710540565"/>
    <n v="28.432310509875197"/>
    <n v="50.622617356912649"/>
    <m/>
    <n v="1"/>
  </r>
  <r>
    <s v="BEFE97D5DD00CDE6A9E2E6333458B711C7420F6A"/>
    <s v="freetorwa"/>
    <n v="28"/>
    <n v="1524969560"/>
    <n v="1524969560"/>
    <n v="-0.72286966013499998"/>
    <n v="-0.72286966013499998"/>
    <n v="28378"/>
    <n v="5.1849906077199998E-2"/>
    <n v="0"/>
    <x v="7"/>
    <s v="089.4:090.2 04-28-21:39:20"/>
    <s v="freetorwa"/>
    <n v="0"/>
    <n v="0"/>
    <n v="1"/>
    <n v="0"/>
    <x v="2"/>
    <n v="28"/>
    <n v="102400"/>
    <n v="0.27343800000000001"/>
    <n v="3.657143"/>
    <n v="5545"/>
    <n v="110"/>
    <m/>
    <n v="1117.99"/>
    <n v="4051.45"/>
    <n v="4861.32"/>
    <n v="509.99709399477808"/>
    <n v="309.82894866567136"/>
    <n v="1122.7797154460543"/>
    <n v="1347.2192637925218"/>
    <n v="141.3356679889352"/>
    <n v="28.378146802176001"/>
    <n v="50.584702761523211"/>
    <m/>
    <n v="1"/>
  </r>
  <r>
    <s v="8E51E2B9EC9B48925683C16870C7278A66FE1F7D"/>
    <s v="colinsullivandotme"/>
    <n v="28"/>
    <n v="1524954843"/>
    <n v="1524954843"/>
    <n v="-0.724019075555"/>
    <n v="-0.724019075555"/>
    <n v="28260"/>
    <n v="9.1512433439299996E-4"/>
    <n v="0"/>
    <x v="6"/>
    <s v="085.3:086.1 04-28-17:34:03"/>
    <s v="colinsullivandotme"/>
    <n v="0"/>
    <n v="0"/>
    <n v="1"/>
    <n v="0"/>
    <x v="2"/>
    <n v="28"/>
    <n v="102400"/>
    <n v="0.27343800000000001"/>
    <n v="3.657143"/>
    <n v="5536"/>
    <n v="110"/>
    <m/>
    <n v="1117.99"/>
    <n v="4051.45"/>
    <n v="4861.32"/>
    <n v="885.64026081730776"/>
    <n v="308.54391372026555"/>
    <n v="1118.1229163426951"/>
    <n v="1341.6315876229673"/>
    <n v="244.4198179060715"/>
    <n v="28.260446663168"/>
    <n v="50.502312664217605"/>
    <m/>
    <n v="1"/>
  </r>
  <r>
    <s v="06AF710A27E8EEDA497259B58A4F929AA8116E27"/>
    <s v="BBBunderdog"/>
    <n v="28"/>
    <n v="1525001744"/>
    <n v="1525001744"/>
    <n v="-0.72404545921700003"/>
    <n v="-0.72404545921700003"/>
    <n v="28257"/>
    <n v="4.1798722286699999E-3"/>
    <n v="0.2"/>
    <x v="6"/>
    <s v="086.0:086.8 04-29-06:35:44"/>
    <s v="BBBunderdog"/>
    <n v="0"/>
    <n v="0"/>
    <n v="1"/>
    <n v="0"/>
    <x v="2"/>
    <n v="28"/>
    <n v="102400"/>
    <n v="0.27343800000000001"/>
    <n v="3.657143"/>
    <n v="5562"/>
    <n v="111"/>
    <m/>
    <n v="1117.99"/>
    <n v="4051.45"/>
    <n v="4861.32"/>
    <n v="885.64026081730776"/>
    <n v="308.51441704998615"/>
    <n v="1118.0160242552852"/>
    <n v="1341.5033281992132"/>
    <n v="244.39645147277648"/>
    <n v="28.257744976179197"/>
    <n v="50.500421483325447"/>
    <m/>
    <n v="1"/>
  </r>
  <r>
    <s v="533274266485B01D7FCA4F86ECA931D8C7CD590F"/>
    <s v="pipibaby"/>
    <n v="28"/>
    <n v="1524969560"/>
    <n v="1524969560"/>
    <n v="-0.72420338712300003"/>
    <n v="-0.72420338712300003"/>
    <n v="28241"/>
    <n v="5.07836305078E-2"/>
    <n v="0"/>
    <x v="7"/>
    <s v="089.4:090.2 04-28-21:39:20"/>
    <s v="pipibaby"/>
    <n v="0"/>
    <n v="0"/>
    <n v="1"/>
    <n v="0"/>
    <x v="2"/>
    <n v="28"/>
    <n v="102400"/>
    <n v="0.27343800000000001"/>
    <n v="3.657143"/>
    <n v="5559"/>
    <n v="111"/>
    <m/>
    <n v="1117.99"/>
    <n v="4051.45"/>
    <n v="4861.32"/>
    <n v="509.99709399477808"/>
    <n v="308.33785523035721"/>
    <n v="1117.3761872405214"/>
    <n v="1340.7355901112173"/>
    <n v="140.65547110087277"/>
    <n v="28.241573158604798"/>
    <n v="50.489101211023367"/>
    <m/>
    <n v="1"/>
  </r>
  <r>
    <s v="E50B0017DCD8443BD19AA18F55398F6928497971"/>
    <s v="pakola"/>
    <n v="28"/>
    <n v="1525003937"/>
    <n v="1525003937"/>
    <n v="-0.72475985933599996"/>
    <n v="-0.72475985933599996"/>
    <n v="28184"/>
    <n v="9.11110613243E-3"/>
    <n v="0"/>
    <x v="6"/>
    <s v="086.8:087.6 04-29-07:12:17"/>
    <s v="pakola"/>
    <n v="0"/>
    <n v="0"/>
    <n v="1"/>
    <n v="0"/>
    <x v="2"/>
    <n v="27"/>
    <n v="102400"/>
    <n v="0.26367200000000002"/>
    <n v="3.7925930000000001"/>
    <n v="5589"/>
    <n v="111"/>
    <m/>
    <n v="1117.99"/>
    <n v="4051.45"/>
    <n v="4861.32"/>
    <n v="885.64026081730776"/>
    <n v="307.71572486094539"/>
    <n v="1115.121667893163"/>
    <n v="1338.0304006127167"/>
    <n v="243.76374996505749"/>
    <n v="28.184590403993603"/>
    <n v="50.449213282795526"/>
    <m/>
    <n v="1"/>
  </r>
  <r>
    <s v="BAE4F83F905A80D4E3CEE82B15D4124BEA60B8F6"/>
    <s v="gpestana01"/>
    <n v="28"/>
    <n v="1525001744"/>
    <n v="1525001744"/>
    <n v="-0.72483969021200001"/>
    <n v="-0.72483969021200001"/>
    <n v="28176"/>
    <n v="-1.1989015537799999E-2"/>
    <n v="0"/>
    <x v="6"/>
    <s v="086.0:086.8 04-29-06:35:44"/>
    <s v="gpestana01"/>
    <n v="0"/>
    <n v="0"/>
    <n v="1"/>
    <n v="0"/>
    <x v="2"/>
    <n v="28"/>
    <n v="102400"/>
    <n v="0.27343800000000001"/>
    <n v="3.657143"/>
    <n v="5546"/>
    <n v="110"/>
    <m/>
    <n v="1117.99"/>
    <n v="4051.45"/>
    <n v="4861.32"/>
    <n v="885.64026081730776"/>
    <n v="307.62647473988613"/>
    <n v="1114.7982370905925"/>
    <n v="1337.6423171786"/>
    <n v="243.69304852721552"/>
    <n v="28.1764157222912"/>
    <n v="50.443491005603853"/>
    <m/>
    <n v="1"/>
  </r>
  <r>
    <s v="5D5CF8643F60B15B613E626468F9FC64C41EC0D4"/>
    <s v="Unnamed"/>
    <n v="28"/>
    <n v="1524967575"/>
    <n v="1524967575"/>
    <n v="-0.72488449430400004"/>
    <n v="-0.72488449430400004"/>
    <n v="28171"/>
    <n v="1.22954838093E-2"/>
    <n v="0"/>
    <x v="7"/>
    <s v="088.6:089.4 04-28-21:06:15"/>
    <s v="Unnamed"/>
    <n v="0"/>
    <n v="0"/>
    <n v="1"/>
    <n v="0"/>
    <x v="2"/>
    <n v="28"/>
    <n v="102400"/>
    <n v="0.27343800000000001"/>
    <n v="3.657143"/>
    <n v="5553"/>
    <n v="111"/>
    <m/>
    <n v="1117.99"/>
    <n v="4051.45"/>
    <n v="4861.32"/>
    <n v="509.99709399477808"/>
    <n v="307.57638421307098"/>
    <n v="1114.6167155520591"/>
    <n v="1337.4245101500785"/>
    <n v="140.30810841786379"/>
    <n v="28.171827783270398"/>
    <n v="50.440279448289282"/>
    <m/>
    <n v="1"/>
  </r>
  <r>
    <s v="63DCCFDCF06E24BED6B24114FE9F501139FC7E44"/>
    <s v="LbDRelay"/>
    <n v="28"/>
    <n v="1524911546"/>
    <n v="1524911546"/>
    <n v="-0.72670760348100005"/>
    <n v="-0.72670760348100005"/>
    <n v="27985"/>
    <n v="-6.76598429008E-3"/>
    <n v="0"/>
    <x v="6"/>
    <s v="085.2:086.0 04-28-05:32:26"/>
    <s v="LbDRelay"/>
    <n v="0"/>
    <n v="0"/>
    <n v="1"/>
    <n v="0"/>
    <x v="2"/>
    <n v="21"/>
    <n v="102400"/>
    <n v="0.20507800000000001"/>
    <n v="4.8761900000000002"/>
    <n v="5814"/>
    <n v="116"/>
    <m/>
    <n v="1117.99"/>
    <n v="4051.45"/>
    <n v="4861.32"/>
    <n v="885.64026081730776"/>
    <n v="305.53816638427674"/>
    <n v="1107.2304798769023"/>
    <n v="1328.5617930457447"/>
    <n v="242.0387493324742"/>
    <n v="27.985141403545597"/>
    <n v="50.309598982481916"/>
    <m/>
    <n v="1"/>
  </r>
  <r>
    <s v="27641A2B11CC1DD07BFAD1BBF17D239DFE0506DB"/>
    <s v="async102"/>
    <n v="19"/>
    <n v="1524988261"/>
    <n v="1524988261"/>
    <n v="-0.84461471863600002"/>
    <n v="-0.84461471863600002"/>
    <n v="19123"/>
    <n v="3.6269708550000002E-2"/>
    <n v="0"/>
    <x v="7"/>
    <s v="094.9:095.7 04-29-02:51:01"/>
    <s v="async102"/>
    <n v="0"/>
    <n v="0"/>
    <n v="1"/>
    <n v="0"/>
    <x v="2"/>
    <n v="15"/>
    <n v="123070"/>
    <n v="0.121882"/>
    <n v="8.2046670000000006"/>
    <n v="6133"/>
    <n v="122"/>
    <m/>
    <n v="1117.99"/>
    <n v="4051.45"/>
    <n v="4861.32"/>
    <n v="509.99709399477808"/>
    <n v="173.71919071213836"/>
    <n v="629.53569818217773"/>
    <n v="755.3775760004404"/>
    <n v="79.246041945200943"/>
    <n v="19.123266577467479"/>
    <n v="50.307286604227244"/>
    <m/>
    <n v="1"/>
  </r>
  <r>
    <s v="A23FCC3FD32C3DAFFE03C77E6961B930E3DFC027"/>
    <s v="torrible"/>
    <n v="28"/>
    <n v="1524998637"/>
    <n v="1524998637"/>
    <n v="-0.72719172568900003"/>
    <n v="-0.72719172568900003"/>
    <n v="27935"/>
    <n v="-1.62220180039E-2"/>
    <n v="0"/>
    <x v="6"/>
    <s v="085.2:086.0 04-29-05:43:57"/>
    <s v="torrible"/>
    <n v="0"/>
    <n v="0"/>
    <n v="1"/>
    <n v="0"/>
    <x v="2"/>
    <n v="28"/>
    <n v="102400"/>
    <n v="0.27343800000000001"/>
    <n v="3.657143"/>
    <n v="5563"/>
    <n v="111"/>
    <m/>
    <n v="1117.99"/>
    <n v="4051.45"/>
    <n v="4861.32"/>
    <n v="885.64026081730776"/>
    <n v="304.99692259695485"/>
    <n v="1105.2690829573007"/>
    <n v="1326.2083200735503"/>
    <n v="241.60999121391364"/>
    <n v="27.935567289446396"/>
    <n v="50.274897102612478"/>
    <m/>
    <n v="1"/>
  </r>
  <r>
    <s v="39B0350BB6E861C1A56953A0AE0146C6E0E64E8B"/>
    <s v="Unnamed"/>
    <n v="28"/>
    <n v="1525003937"/>
    <n v="1525003937"/>
    <n v="-0.727759308602"/>
    <n v="-0.727759308602"/>
    <n v="27877"/>
    <n v="-1.8408201630700002E-2"/>
    <n v="0"/>
    <x v="6"/>
    <s v="086.8:087.6 04-29-07:12:17"/>
    <s v="Unnamed"/>
    <n v="0"/>
    <n v="0"/>
    <n v="1"/>
    <n v="0"/>
    <x v="2"/>
    <n v="27"/>
    <n v="102400"/>
    <n v="0.26367200000000002"/>
    <n v="3.7925930000000001"/>
    <n v="5598"/>
    <n v="111"/>
    <m/>
    <n v="1117.99"/>
    <n v="4051.45"/>
    <n v="4861.32"/>
    <n v="885.64026081730776"/>
    <n v="304.36237057605001"/>
    <n v="1102.969549164427"/>
    <n v="1323.4491179069253"/>
    <n v="241.10731693480892"/>
    <n v="27.877446799155202"/>
    <n v="50.234212759408635"/>
    <m/>
    <n v="1"/>
  </r>
  <r>
    <s v="BD8CFE79F345DE7700E4DD6292F8B03D1BF8080D"/>
    <s v="serverbitch"/>
    <n v="28"/>
    <n v="1525001744"/>
    <n v="1525001744"/>
    <n v="-0.72784096695099998"/>
    <n v="-0.72784096695099998"/>
    <n v="27869"/>
    <n v="-9.8051577665099997E-3"/>
    <n v="0"/>
    <x v="6"/>
    <s v="086.0:086.8 04-29-06:35:44"/>
    <s v="serverbitch"/>
    <n v="0"/>
    <n v="0"/>
    <n v="1"/>
    <n v="0"/>
    <x v="2"/>
    <n v="28"/>
    <n v="102400"/>
    <n v="0.27343800000000001"/>
    <n v="3.657143"/>
    <n v="5554"/>
    <n v="111"/>
    <m/>
    <n v="1117.99"/>
    <n v="4051.45"/>
    <n v="4861.32"/>
    <n v="885.64026081730776"/>
    <n v="304.27107735845152"/>
    <n v="1102.6387144463711"/>
    <n v="1323.0521505417646"/>
    <n v="241.03499701330267"/>
    <n v="27.869084984217604"/>
    <n v="50.228359488952321"/>
    <m/>
    <n v="1"/>
  </r>
  <r>
    <s v="673D40EBEBBEE5067AC656DAD4AEE3978DB86F14"/>
    <s v="hollisticde"/>
    <n v="28"/>
    <n v="1524998637"/>
    <n v="1524998637"/>
    <n v="-0.72817441490699997"/>
    <n v="-0.72817441490699997"/>
    <n v="27834"/>
    <n v="-1.9240596620700001E-2"/>
    <n v="0"/>
    <x v="6"/>
    <s v="085.2:086.0 04-29-05:43:57"/>
    <s v="hollisticde"/>
    <n v="0"/>
    <n v="0"/>
    <n v="1"/>
    <n v="0"/>
    <x v="2"/>
    <n v="28"/>
    <n v="102400"/>
    <n v="0.27343800000000001"/>
    <n v="3.657143"/>
    <n v="5543"/>
    <n v="110"/>
    <m/>
    <n v="1117.99"/>
    <n v="4051.45"/>
    <n v="4861.32"/>
    <n v="885.64026081730776"/>
    <n v="303.89828587812309"/>
    <n v="1101.287766725035"/>
    <n v="1321.4311533243028"/>
    <n v="240.73968207858184"/>
    <n v="27.834939913523201"/>
    <n v="50.204457939466252"/>
    <m/>
    <n v="1"/>
  </r>
  <r>
    <s v="F529522417A188BC93322A0A8CC86EA5340580ED"/>
    <s v="Unnamed"/>
    <n v="28"/>
    <n v="1524967575"/>
    <n v="1524967575"/>
    <n v="-0.72918349780000002"/>
    <n v="-0.72918349780000002"/>
    <n v="27731"/>
    <n v="-1.1217992045299999E-2"/>
    <n v="0"/>
    <x v="7"/>
    <s v="088.6:089.4 04-28-21:06:15"/>
    <s v="Unnamed"/>
    <n v="0"/>
    <n v="0"/>
    <n v="1"/>
    <n v="0"/>
    <x v="2"/>
    <n v="28"/>
    <n v="102400"/>
    <n v="0.27343800000000001"/>
    <n v="3.657143"/>
    <n v="5555"/>
    <n v="111"/>
    <m/>
    <n v="1117.99"/>
    <n v="4051.45"/>
    <n v="4861.32"/>
    <n v="509.99709399477808"/>
    <n v="302.77014129457797"/>
    <n v="1097.1995178381899"/>
    <n v="1316.5256784749038"/>
    <n v="138.1156291278304"/>
    <n v="27.731609825279996"/>
    <n v="50.132126877695995"/>
    <m/>
    <n v="1"/>
  </r>
  <r>
    <s v="9C33CF75A6A984E7D408D28A73EC3C72F5106D59"/>
    <s v="default"/>
    <n v="9"/>
    <n v="1525006165"/>
    <n v="1525006165"/>
    <n v="-0.94003516728799996"/>
    <n v="-0.94003516728799996"/>
    <n v="8784"/>
    <n v="-7.8382724439300005E-4"/>
    <n v="0"/>
    <x v="7"/>
    <s v="098.8:099.6 04-29-07:49:25"/>
    <s v="default"/>
    <n v="0"/>
    <n v="0"/>
    <n v="1"/>
    <n v="0"/>
    <x v="2"/>
    <n v="4"/>
    <n v="146492"/>
    <n v="2.7304999999999999E-2"/>
    <n v="36.622999999999998"/>
    <n v="6402"/>
    <n v="128"/>
    <m/>
    <n v="1117.99"/>
    <n v="4051.45"/>
    <n v="4861.32"/>
    <n v="509.99709399477808"/>
    <n v="67.040083323688918"/>
    <n v="242.94452149103253"/>
    <n v="291.5082405595"/>
    <n v="30.581890425003028"/>
    <n v="8.784368273646308"/>
    <n v="50.096657791552417"/>
    <m/>
    <n v="1"/>
  </r>
  <r>
    <s v="E66AFF3ACC107A176787260F8ECF902EA24402F2"/>
    <s v="Unnamed"/>
    <n v="28"/>
    <n v="1525003937"/>
    <n v="1525003937"/>
    <n v="-0.72970386681199995"/>
    <n v="-0.72970386681199995"/>
    <n v="27678"/>
    <n v="-3.7451715433499998E-3"/>
    <n v="0"/>
    <x v="6"/>
    <s v="086.8:087.6 04-29-07:12:17"/>
    <s v="Unnamed"/>
    <n v="0"/>
    <n v="0"/>
    <n v="1"/>
    <n v="0"/>
    <x v="2"/>
    <n v="28"/>
    <n v="102400"/>
    <n v="0.27343800000000001"/>
    <n v="3.657143"/>
    <n v="5556"/>
    <n v="111"/>
    <m/>
    <n v="1117.99"/>
    <n v="4051.45"/>
    <n v="4861.32"/>
    <n v="885.64026081730776"/>
    <n v="302.18837394285219"/>
    <n v="1095.0912688045228"/>
    <n v="1313.9959981894883"/>
    <n v="239.38513789453012"/>
    <n v="27.678324038451205"/>
    <n v="50.094826826915842"/>
    <m/>
    <n v="1"/>
  </r>
  <r>
    <s v="81D59D17CFAA160B002D368AD00330C7423AE010"/>
    <s v="ADKP"/>
    <n v="28"/>
    <n v="1525001744"/>
    <n v="1525001744"/>
    <n v="-0.73012947228400005"/>
    <n v="-0.73012947228400005"/>
    <n v="27634"/>
    <n v="-1.17764517469E-2"/>
    <n v="0"/>
    <x v="6"/>
    <s v="086.0:086.8 04-29-06:35:44"/>
    <s v="ADKP"/>
    <n v="0"/>
    <n v="0"/>
    <n v="1"/>
    <n v="0"/>
    <x v="2"/>
    <n v="28"/>
    <n v="102400"/>
    <n v="0.27343800000000001"/>
    <n v="3.657143"/>
    <n v="5550"/>
    <n v="111"/>
    <m/>
    <n v="1117.99"/>
    <n v="4051.45"/>
    <n v="4861.32"/>
    <n v="885.64026081730776"/>
    <n v="301.71255128121078"/>
    <n v="1093.3669495149879"/>
    <n v="1311.9269937963447"/>
    <n v="239.00820455330268"/>
    <n v="27.634742038118393"/>
    <n v="50.064319426682879"/>
    <m/>
    <n v="1"/>
  </r>
  <r>
    <s v="07905A0D8AD1C134D3036872140B1DB1EB761772"/>
    <s v="SingularET"/>
    <n v="28"/>
    <n v="1524962755"/>
    <n v="1524962755"/>
    <n v="-0.73046350695399997"/>
    <n v="-0.73046350695399997"/>
    <n v="27600"/>
    <n v="-2.3262693823900001E-2"/>
    <n v="0"/>
    <x v="7"/>
    <s v="087.0:087.8 04-28-19:45:55"/>
    <s v="SingularET"/>
    <n v="0"/>
    <n v="0"/>
    <n v="1"/>
    <n v="0"/>
    <x v="2"/>
    <n v="28"/>
    <n v="102400"/>
    <n v="0.27343800000000001"/>
    <n v="3.657143"/>
    <n v="5565"/>
    <n v="111"/>
    <m/>
    <n v="1117.99"/>
    <n v="4051.45"/>
    <n v="4861.32"/>
    <n v="509.99709399477808"/>
    <n v="301.33910386049757"/>
    <n v="1092.0136247512169"/>
    <n v="1310.3031443743807"/>
    <n v="137.46282817900374"/>
    <n v="27.600536887910401"/>
    <n v="50.040375821537282"/>
    <m/>
    <n v="1"/>
  </r>
  <r>
    <s v="16F9D7841B7E0F46F491D94EEAE7E4015297494A"/>
    <s v="estrellaobscura"/>
    <n v="28"/>
    <n v="1524975637"/>
    <n v="1524975637"/>
    <n v="-0.73055785885900004"/>
    <n v="-0.73055785885900004"/>
    <n v="27590"/>
    <n v="-2.6995800756399999E-2"/>
    <n v="0"/>
    <x v="7"/>
    <s v="091.0:091.8 04-28-23:20:37"/>
    <s v="estrellaobscura"/>
    <n v="0"/>
    <n v="0"/>
    <n v="1"/>
    <n v="0"/>
    <x v="2"/>
    <n v="21"/>
    <n v="102400"/>
    <n v="0.20507800000000001"/>
    <n v="4.8761900000000002"/>
    <n v="5818"/>
    <n v="116"/>
    <m/>
    <n v="1117.99"/>
    <n v="4051.45"/>
    <n v="4861.32"/>
    <n v="509.99709399477808"/>
    <n v="301.23361937422652"/>
    <n v="1091.6313627257043"/>
    <n v="1309.8444695715659"/>
    <n v="137.41470898164081"/>
    <n v="27.590875252838394"/>
    <n v="50.033612676986877"/>
    <m/>
    <n v="1"/>
  </r>
  <r>
    <s v="D90B107A1907302E43A6A4E6C851A3AA0B42F094"/>
    <s v="digitaldoge"/>
    <n v="28"/>
    <n v="1524962755"/>
    <n v="1524962755"/>
    <n v="-0.73127083772500001"/>
    <n v="-0.73127083772500001"/>
    <n v="27517"/>
    <n v="-6.5762117062399999E-3"/>
    <n v="0"/>
    <x v="7"/>
    <s v="087.0:087.8 04-28-19:45:55"/>
    <s v="digitaldoge"/>
    <n v="0"/>
    <n v="0"/>
    <n v="1"/>
    <n v="0"/>
    <x v="2"/>
    <n v="28"/>
    <n v="102400"/>
    <n v="0.27343800000000001"/>
    <n v="3.657143"/>
    <n v="5549"/>
    <n v="110"/>
    <m/>
    <n v="1117.99"/>
    <n v="4051.45"/>
    <n v="4861.32"/>
    <n v="509.99709399477808"/>
    <n v="300.43651613182726"/>
    <n v="1088.7427644990487"/>
    <n v="1306.3784511507029"/>
    <n v="137.05109183190115"/>
    <n v="27.517866216959998"/>
    <n v="49.982506351872004"/>
    <m/>
    <n v="1"/>
  </r>
  <r>
    <s v="24518DB6E7997AED7C789C8CA5AC1C9324AAF4DF"/>
    <s v="Unnamed"/>
    <n v="21"/>
    <n v="1524982043"/>
    <n v="1524982043"/>
    <n v="-0.82333666943999995"/>
    <n v="-0.82333666943999995"/>
    <n v="20837"/>
    <n v="3.9113862876099997E-2"/>
    <n v="0"/>
    <x v="7"/>
    <s v="092.6:093.4 04-29-01:07:23"/>
    <s v="Unnamed"/>
    <n v="0"/>
    <n v="0"/>
    <n v="1"/>
    <n v="0"/>
    <x v="2"/>
    <n v="21"/>
    <n v="117948"/>
    <n v="0.17804500000000001"/>
    <n v="5.6165710000000004"/>
    <n v="5933"/>
    <n v="118"/>
    <m/>
    <n v="1117.99"/>
    <n v="4051.45"/>
    <n v="4861.32"/>
    <n v="509.99709399477808"/>
    <n v="197.50783693277447"/>
    <n v="715.74265059731215"/>
    <n v="858.81698211793946"/>
    <n v="90.097785201038903"/>
    <n v="20.837086512890888"/>
    <n v="49.970360559023625"/>
    <m/>
    <n v="1"/>
  </r>
  <r>
    <s v="15DD6BA8742951BCF6F8EC8A3204B3388582116C"/>
    <s v="osiris"/>
    <n v="28"/>
    <n v="1524998637"/>
    <n v="1524998637"/>
    <n v="-0.73186331821399997"/>
    <n v="-0.73186331821399997"/>
    <n v="27457"/>
    <n v="-4.24955518157E-2"/>
    <n v="0"/>
    <x v="6"/>
    <s v="085.2:086.0 04-29-05:43:57"/>
    <s v="osiris"/>
    <n v="0"/>
    <n v="0"/>
    <n v="1"/>
    <n v="0"/>
    <x v="2"/>
    <n v="28"/>
    <n v="102400"/>
    <n v="0.27343800000000001"/>
    <n v="3.657143"/>
    <n v="5548"/>
    <n v="110"/>
    <m/>
    <n v="1117.99"/>
    <n v="4051.45"/>
    <n v="4861.32"/>
    <n v="885.64026081730776"/>
    <n v="299.77412886993017"/>
    <n v="1086.3423594218898"/>
    <n v="1303.4982138999176"/>
    <n v="237.47264079164052"/>
    <n v="27.457196214886405"/>
    <n v="49.940037350420482"/>
    <m/>
    <n v="1"/>
  </r>
  <r>
    <s v="CDF8DD5BA089CF9002290E89332EA548B0B5B8FF"/>
    <s v="UbuntuCore212"/>
    <n v="21"/>
    <n v="1524982043"/>
    <n v="1524982043"/>
    <n v="-0.823708943571"/>
    <n v="-0.823708943571"/>
    <n v="20788"/>
    <n v="-1.29955632961E-3"/>
    <n v="0"/>
    <x v="7"/>
    <s v="092.6:093.4 04-29-01:07:23"/>
    <s v="UbuntuCore212"/>
    <n v="0"/>
    <n v="0"/>
    <n v="1"/>
    <n v="0"/>
    <x v="2"/>
    <n v="21"/>
    <n v="117921"/>
    <n v="0.17808499999999999"/>
    <n v="5.6152860000000002"/>
    <n v="5932"/>
    <n v="118"/>
    <m/>
    <n v="1117.99"/>
    <n v="4051.45"/>
    <n v="4861.32"/>
    <n v="509.99709399477808"/>
    <n v="197.09163817705772"/>
    <n v="714.234400569272"/>
    <n v="857.00723843942626"/>
    <n v="89.907926476059444"/>
    <n v="20.788417665164111"/>
    <n v="49.928192365614883"/>
    <m/>
    <n v="1"/>
  </r>
  <r>
    <s v="C0E4463B53F33D3F26D1127C886EE8FE5E35FC3B"/>
    <s v="thauriiya"/>
    <n v="27"/>
    <n v="1525001744"/>
    <n v="1525001744"/>
    <n v="-0.73237724782299995"/>
    <n v="-0.73237724782299995"/>
    <n v="27404"/>
    <n v="-1.6442968027800001E-2"/>
    <n v="0"/>
    <x v="6"/>
    <s v="086.0:086.8 04-29-06:35:44"/>
    <s v="thauriiya"/>
    <n v="0"/>
    <n v="0"/>
    <n v="1"/>
    <n v="0"/>
    <x v="2"/>
    <n v="27"/>
    <n v="102400"/>
    <n v="0.26367200000000002"/>
    <n v="3.7925930000000001"/>
    <n v="5599"/>
    <n v="111"/>
    <m/>
    <n v="1117.99"/>
    <n v="4051.45"/>
    <n v="4861.32"/>
    <n v="885.64026081730776"/>
    <n v="299.19956070636431"/>
    <n v="1084.2601993075068"/>
    <n v="1300.9998376130939"/>
    <n v="237.01748403868405"/>
    <n v="27.404569822924806"/>
    <n v="49.903198876047362"/>
    <m/>
    <n v="1"/>
  </r>
  <r>
    <s v="7FF6C5BA3E8AC15ABE7B23247A2D55ED51B27075"/>
    <s v="wirsinddasvolk"/>
    <n v="27"/>
    <n v="1525003937"/>
    <n v="1525003937"/>
    <n v="-0.73240082924600003"/>
    <n v="-0.73240082924600003"/>
    <n v="27402"/>
    <n v="8.5945691263100005E-3"/>
    <n v="0"/>
    <x v="6"/>
    <s v="086.8:087.6 04-29-07:12:17"/>
    <s v="wirsinddasvolk"/>
    <n v="0"/>
    <n v="0"/>
    <n v="1"/>
    <n v="0"/>
    <x v="2"/>
    <n v="27"/>
    <n v="102400"/>
    <n v="0.26367200000000002"/>
    <n v="3.7925930000000001"/>
    <n v="5595"/>
    <n v="111"/>
    <m/>
    <n v="1117.99"/>
    <n v="4051.45"/>
    <n v="4861.32"/>
    <n v="885.64026081730776"/>
    <n v="299.17319691126443"/>
    <n v="1084.1646603512932"/>
    <n v="1300.8852007698351"/>
    <n v="236.9965993810678"/>
    <n v="27.402155085209596"/>
    <n v="49.901508559646715"/>
    <m/>
    <n v="1"/>
  </r>
  <r>
    <s v="434EA1FB90BFE397CEADC22FD79A965C6D84BB01"/>
    <s v="Unnamed"/>
    <n v="27"/>
    <n v="1524998637"/>
    <n v="1524998637"/>
    <n v="-0.73246667920999997"/>
    <n v="-0.73246667920999997"/>
    <n v="27395"/>
    <n v="-2.5809012840099999E-2"/>
    <n v="0"/>
    <x v="6"/>
    <s v="085.2:086.0 04-29-05:43:57"/>
    <s v="Unnamed"/>
    <n v="0"/>
    <n v="0"/>
    <n v="1"/>
    <n v="0"/>
    <x v="2"/>
    <n v="27"/>
    <n v="102400"/>
    <n v="0.26367200000000002"/>
    <n v="3.7925930000000001"/>
    <n v="5612"/>
    <n v="112"/>
    <m/>
    <n v="1117.99"/>
    <n v="4051.45"/>
    <n v="4861.32"/>
    <n v="885.64026081730776"/>
    <n v="299.09957731001214"/>
    <n v="1083.8978725146455"/>
    <n v="1300.5650830228428"/>
    <n v="236.93828000177609"/>
    <n v="27.395412048896002"/>
    <n v="49.896788434227211"/>
    <m/>
    <n v="1"/>
  </r>
  <r>
    <s v="13AAC36BE6930EFE8E762B82DD0B30816CD2A26E"/>
    <s v="Unnamed"/>
    <n v="27"/>
    <n v="1525001744"/>
    <n v="1525001744"/>
    <n v="-0.73298819474200005"/>
    <n v="-0.73298819474200005"/>
    <n v="27342"/>
    <n v="-2.2424945755699999E-3"/>
    <n v="0"/>
    <x v="6"/>
    <s v="086.0:086.8 04-29-06:35:44"/>
    <s v="Unnamed"/>
    <n v="0"/>
    <n v="0"/>
    <n v="1"/>
    <n v="0"/>
    <x v="2"/>
    <n v="27"/>
    <n v="102400"/>
    <n v="0.26367200000000002"/>
    <n v="3.7925930000000001"/>
    <n v="5594"/>
    <n v="111"/>
    <m/>
    <n v="1117.99"/>
    <n v="4051.45"/>
    <n v="4861.32"/>
    <n v="885.64026081730776"/>
    <n v="298.51652816039137"/>
    <n v="1081.7849784125237"/>
    <n v="1298.0298291368201"/>
    <n v="236.47640484999525"/>
    <n v="27.342008858419195"/>
    <n v="49.859406200893439"/>
    <m/>
    <n v="1"/>
  </r>
  <r>
    <s v="F5743B6F3CA0AD43901641F44164EF03F94AE4F8"/>
    <s v="wopr"/>
    <n v="27"/>
    <n v="1525003937"/>
    <n v="1525003937"/>
    <n v="-0.73322440684099999"/>
    <n v="-0.73322440684099999"/>
    <n v="27317"/>
    <n v="-6.2321380647899997E-3"/>
    <n v="0"/>
    <x v="6"/>
    <s v="086.8:087.6 04-29-07:12:17"/>
    <s v="wopr"/>
    <n v="0"/>
    <n v="0"/>
    <n v="1"/>
    <n v="0"/>
    <x v="2"/>
    <n v="28"/>
    <n v="102400"/>
    <n v="0.27343800000000001"/>
    <n v="3.657143"/>
    <n v="5552"/>
    <n v="111"/>
    <m/>
    <n v="1117.99"/>
    <n v="4051.45"/>
    <n v="4861.32"/>
    <n v="885.64026081730776"/>
    <n v="298.25244539583042"/>
    <n v="1080.8279769040305"/>
    <n v="1296.8815265357098"/>
    <n v="236.26720590502876"/>
    <n v="27.317820739481601"/>
    <n v="49.842474517637129"/>
    <m/>
    <n v="1"/>
  </r>
  <r>
    <s v="30828A5AD0DC7DDD6938529BD7C901D0C0F35C4E"/>
    <s v="hrmphhh"/>
    <n v="27"/>
    <n v="1524967575"/>
    <n v="1524967575"/>
    <n v="-0.73478774091300003"/>
    <n v="-0.73478774091300003"/>
    <n v="27157"/>
    <n v="3.18763663802E-2"/>
    <n v="0"/>
    <x v="7"/>
    <s v="088.6:089.4 04-28-21:06:15"/>
    <s v="hrmphhh"/>
    <n v="0"/>
    <n v="0"/>
    <n v="1"/>
    <n v="0"/>
    <x v="2"/>
    <n v="27"/>
    <n v="102400"/>
    <n v="0.26367200000000002"/>
    <n v="3.7925930000000001"/>
    <n v="5610"/>
    <n v="112"/>
    <m/>
    <n v="1117.99"/>
    <n v="4051.45"/>
    <n v="4861.32"/>
    <n v="509.99709399477808"/>
    <n v="296.50465353667511"/>
    <n v="1074.494207078026"/>
    <n v="1289.2816593448147"/>
    <n v="135.25748142616015"/>
    <n v="27.157735330508796"/>
    <n v="49.730414731356163"/>
    <m/>
    <n v="1"/>
  </r>
  <r>
    <s v="75640D63859ECDA8D4E9528E48D0145B9D44CFB8"/>
    <s v="UbuntuCore212"/>
    <n v="27"/>
    <n v="1524096816"/>
    <n v="1524096816"/>
    <n v="-0.77541803859699998"/>
    <n v="-0.77541803859699998"/>
    <n v="26906"/>
    <n v="9.8327686541999998E-2"/>
    <n v="0"/>
    <x v="7"/>
    <s v="096.5:097.2 04-18-19:13:36"/>
    <s v="UbuntuCore212"/>
    <n v="0"/>
    <n v="0"/>
    <n v="1"/>
    <n v="0"/>
    <x v="2"/>
    <n v="13"/>
    <n v="108544"/>
    <n v="0.119767"/>
    <n v="8.3495380000000008"/>
    <n v="6136"/>
    <n v="122"/>
    <m/>
    <n v="1117.99"/>
    <n v="4051.45"/>
    <n v="4861.32"/>
    <n v="509.99709399477808"/>
    <n v="251.08038702893998"/>
    <n v="909.88258752618435"/>
    <n v="1091.764780607632"/>
    <n v="114.53614767917742"/>
    <n v="24.377024418527235"/>
    <n v="49.627117092969065"/>
    <m/>
    <n v="1"/>
  </r>
  <r>
    <s v="DEF1E9207279E8792AE114D54FAC110CFE5E20A3"/>
    <s v="PepeCollusion"/>
    <n v="27"/>
    <n v="1525001744"/>
    <n v="1525001744"/>
    <n v="-0.73687025328800004"/>
    <n v="-0.73687025328800004"/>
    <n v="26944"/>
    <n v="-1.6673226652200002E-2"/>
    <n v="0"/>
    <x v="6"/>
    <s v="086.0:086.8 04-29-06:35:44"/>
    <s v="PepeCollusion"/>
    <n v="0"/>
    <n v="0"/>
    <n v="1"/>
    <n v="0"/>
    <x v="2"/>
    <n v="27"/>
    <n v="102400"/>
    <n v="0.26367200000000002"/>
    <n v="3.7925930000000001"/>
    <n v="5604"/>
    <n v="112"/>
    <m/>
    <n v="1117.99"/>
    <n v="4051.45"/>
    <n v="4861.32"/>
    <n v="885.64026081730776"/>
    <n v="294.17642552654883"/>
    <n v="1066.0570123163322"/>
    <n v="1279.1579002859796"/>
    <n v="233.03829750680777"/>
    <n v="26.944486063308794"/>
    <n v="49.58114024431616"/>
    <m/>
    <n v="1"/>
  </r>
  <r>
    <s v="459F4BD25008FEACF2485A05626CE6C949FD16BA"/>
    <s v="PaimGochyo"/>
    <n v="27"/>
    <n v="1525003937"/>
    <n v="1525003937"/>
    <n v="-0.73727874716200004"/>
    <n v="-0.73727874716200004"/>
    <n v="26902"/>
    <n v="2.42393308639E-4"/>
    <n v="0"/>
    <x v="6"/>
    <s v="086.8:087.6 04-29-07:12:17"/>
    <s v="PaimGochyo"/>
    <n v="0"/>
    <n v="0"/>
    <n v="1"/>
    <n v="0"/>
    <x v="2"/>
    <n v="27"/>
    <n v="102400"/>
    <n v="0.26367200000000002"/>
    <n v="3.7925930000000001"/>
    <n v="5605"/>
    <n v="112"/>
    <m/>
    <n v="1117.99"/>
    <n v="4051.45"/>
    <n v="4861.32"/>
    <n v="885.64026081730776"/>
    <n v="293.7197334603556"/>
    <n v="1064.402019810515"/>
    <n v="1277.1720808464258"/>
    <n v="232.67651888569614"/>
    <n v="26.902656290611198"/>
    <n v="49.551859403427841"/>
    <m/>
    <n v="1"/>
  </r>
  <r>
    <s v="579ACC03F28CF979E6179643AB6510E44DC0258D"/>
    <s v="daWiZaRd"/>
    <n v="27"/>
    <n v="1524913392"/>
    <n v="1524913392"/>
    <n v="-0.73835155608799996"/>
    <n v="-0.73835155608799996"/>
    <n v="26792"/>
    <n v="-9.6068157483999994E-3"/>
    <n v="0"/>
    <x v="6"/>
    <s v="086.0:086.8 04-28-06:03:12"/>
    <s v="daWiZaRd"/>
    <n v="0"/>
    <n v="0"/>
    <n v="1"/>
    <n v="0"/>
    <x v="2"/>
    <n v="27"/>
    <n v="102400"/>
    <n v="0.26367200000000002"/>
    <n v="3.7925930000000001"/>
    <n v="5611"/>
    <n v="112"/>
    <m/>
    <n v="1117.99"/>
    <n v="4051.45"/>
    <n v="4861.32"/>
    <n v="885.64026081730776"/>
    <n v="292.52034380917695"/>
    <n v="1060.0555880872726"/>
    <n v="1271.9568133582839"/>
    <n v="231.72639610866645"/>
    <n v="26.792800656588803"/>
    <n v="49.47496045961217"/>
    <m/>
    <n v="1"/>
  </r>
  <r>
    <s v="E8E8B8C108441AFF05949A863C782E582B3F9717"/>
    <s v="To8sbwPgz"/>
    <n v="27"/>
    <n v="1524998637"/>
    <n v="1524998637"/>
    <n v="-0.73851810996300005"/>
    <n v="-0.73851810996300005"/>
    <n v="26775"/>
    <n v="-3.2839284292800003E-2"/>
    <n v="0"/>
    <x v="6"/>
    <s v="085.2:086.0 04-29-05:43:57"/>
    <s v="To8sbwPgz"/>
    <n v="0"/>
    <n v="0"/>
    <n v="1"/>
    <n v="0"/>
    <x v="2"/>
    <n v="27"/>
    <n v="102400"/>
    <n v="0.26367200000000002"/>
    <n v="3.7925930000000001"/>
    <n v="5602"/>
    <n v="112"/>
    <m/>
    <n v="1117.99"/>
    <n v="4051.45"/>
    <n v="4861.32"/>
    <n v="885.64026081730776"/>
    <n v="292.3341382424656"/>
    <n v="1059.3808033904033"/>
    <n v="1271.1471416746685"/>
    <n v="231.57888929137124"/>
    <n v="26.775745539788797"/>
    <n v="49.463021877852157"/>
    <m/>
    <n v="1"/>
  </r>
  <r>
    <s v="882698B2CA1C3CC8B34751478BFB90CE84C72F36"/>
    <s v="sexytiem"/>
    <n v="27"/>
    <n v="1524962755"/>
    <n v="1524962755"/>
    <n v="-0.73860713057299998"/>
    <n v="-0.73860713057299998"/>
    <n v="26766"/>
    <n v="1.4158820725499999E-3"/>
    <n v="0"/>
    <x v="7"/>
    <s v="087.0:087.8 04-28-19:45:55"/>
    <s v="sexytiem"/>
    <n v="1"/>
    <n v="0"/>
    <n v="0"/>
    <n v="0"/>
    <x v="0"/>
    <n v="27"/>
    <n v="102400"/>
    <n v="0.26367200000000002"/>
    <n v="3.7925930000000001"/>
    <n v="5607"/>
    <n v="112"/>
    <m/>
    <n v="10125.48"/>
    <n v="10125.48"/>
    <n v="4861.32"/>
    <n v="509.99709399477808"/>
    <n v="2646.7282715257002"/>
    <n v="2646.7282715257002"/>
    <n v="1270.7143840028637"/>
    <n v="133.30960379872647"/>
    <n v="26.766629829324803"/>
    <n v="49.456640880527367"/>
    <m/>
    <n v="1"/>
  </r>
  <r>
    <s v="9F620460E6BCF31D03A82C0317BBC6D64C7C7564"/>
    <s v="pvssv301"/>
    <n v="27"/>
    <n v="1524962755"/>
    <n v="1524962755"/>
    <n v="-0.73861494345199996"/>
    <n v="-0.73861494345199996"/>
    <n v="26765"/>
    <n v="8.6392908761200003E-3"/>
    <n v="0"/>
    <x v="7"/>
    <s v="087.0:087.8 04-28-19:45:55"/>
    <s v="pvssv301"/>
    <n v="0"/>
    <n v="0"/>
    <n v="1"/>
    <n v="0"/>
    <x v="2"/>
    <n v="27"/>
    <n v="102400"/>
    <n v="0.26367200000000002"/>
    <n v="3.7925930000000001"/>
    <n v="5591"/>
    <n v="111"/>
    <m/>
    <n v="1117.99"/>
    <n v="4051.45"/>
    <n v="4861.32"/>
    <n v="509.99709399477808"/>
    <n v="292.22587937009854"/>
    <n v="1058.9884873513947"/>
    <n v="1270.6764030979234"/>
    <n v="133.30561925314075"/>
    <n v="26.765829790515202"/>
    <n v="49.456080853360639"/>
    <m/>
    <n v="1"/>
  </r>
  <r>
    <s v="6E3822A79F479388965A2EB113D0A6B1A236C8AF"/>
    <s v="BSM"/>
    <n v="27"/>
    <n v="1524975637"/>
    <n v="1524975637"/>
    <n v="-0.73878476835600004"/>
    <n v="-0.73878476835600004"/>
    <n v="26748"/>
    <n v="5.4244962381000003E-2"/>
    <n v="0"/>
    <x v="7"/>
    <s v="091.0:091.8 04-28-23:20:37"/>
    <s v="BSM"/>
    <n v="0"/>
    <n v="0"/>
    <n v="1"/>
    <n v="0"/>
    <x v="2"/>
    <n v="24"/>
    <n v="102400"/>
    <n v="0.234375"/>
    <n v="4.266667"/>
    <n v="5731"/>
    <n v="114"/>
    <m/>
    <n v="1117.99"/>
    <n v="4051.45"/>
    <n v="4861.32"/>
    <n v="509.99709399477808"/>
    <n v="292.03601682567552"/>
    <n v="1058.3004502440835"/>
    <n v="1269.8508298956099"/>
    <n v="133.21900904561278"/>
    <n v="26.748439720345594"/>
    <n v="49.44390780424191"/>
    <m/>
    <n v="1"/>
  </r>
  <r>
    <s v="DF173B46AEDFA1EA4C80A647E88C26207FA768B3"/>
    <s v="md0bnbr"/>
    <n v="27"/>
    <n v="1524998637"/>
    <n v="1524998637"/>
    <n v="-0.73961281556799996"/>
    <n v="-0.73961281556799996"/>
    <n v="26663"/>
    <n v="-2.92596577001E-2"/>
    <n v="0"/>
    <x v="6"/>
    <s v="085.2:086.0 04-29-05:43:57"/>
    <s v="md0bnbr"/>
    <n v="0"/>
    <n v="0"/>
    <n v="1"/>
    <n v="0"/>
    <x v="2"/>
    <n v="27"/>
    <n v="102400"/>
    <n v="0.26367200000000002"/>
    <n v="3.7925930000000001"/>
    <n v="5593"/>
    <n v="111"/>
    <m/>
    <n v="1117.99"/>
    <n v="4051.45"/>
    <n v="4861.32"/>
    <n v="885.64026081730776"/>
    <n v="291.11026832313172"/>
    <n v="1054.9456583670265"/>
    <n v="1265.8254274229703"/>
    <n v="230.60937393384094"/>
    <n v="26.663647685836803"/>
    <n v="49.384553380085769"/>
    <m/>
    <n v="1"/>
  </r>
  <r>
    <s v="A1732B9CC6F2FB9F58A2E15D76513197C8166168"/>
    <s v="Unnamed"/>
    <n v="27"/>
    <n v="1524969560"/>
    <n v="1524969560"/>
    <n v="-0.741122296668"/>
    <n v="-0.741122296668"/>
    <n v="26509"/>
    <n v="5.5122851872500003E-2"/>
    <n v="0"/>
    <x v="7"/>
    <s v="089.4:090.2 04-28-21:39:20"/>
    <s v="Unnamed"/>
    <n v="0"/>
    <n v="0"/>
    <n v="1"/>
    <n v="0"/>
    <x v="2"/>
    <n v="24"/>
    <n v="102400"/>
    <n v="0.234375"/>
    <n v="4.266667"/>
    <n v="5713"/>
    <n v="114"/>
    <m/>
    <n v="1117.99"/>
    <n v="4051.45"/>
    <n v="4861.32"/>
    <n v="509.99709399477808"/>
    <n v="289.42268354814269"/>
    <n v="1048.8300711644313"/>
    <n v="1258.4873567619181"/>
    <n v="132.02687639936227"/>
    <n v="26.5090768211968"/>
    <n v="49.276353774837766"/>
    <m/>
    <n v="1"/>
  </r>
  <r>
    <s v="9792A9B86648F1FAB514C9ACEF760E3FCF8E08E8"/>
    <s v="gnarzkorf2"/>
    <n v="27"/>
    <n v="1525001744"/>
    <n v="1525001744"/>
    <n v="-0.74164327609199998"/>
    <n v="-0.74164327609199998"/>
    <n v="26455"/>
    <n v="-2.5318474807500001E-2"/>
    <n v="0"/>
    <x v="6"/>
    <s v="086.0:086.8 04-29-06:35:44"/>
    <s v="gnarzkorf2"/>
    <n v="0"/>
    <n v="0"/>
    <n v="1"/>
    <n v="0"/>
    <x v="2"/>
    <n v="27"/>
    <n v="102400"/>
    <n v="0.26367200000000002"/>
    <n v="3.7925930000000001"/>
    <n v="5603"/>
    <n v="112"/>
    <m/>
    <n v="1117.99"/>
    <n v="4051.45"/>
    <n v="4861.32"/>
    <n v="885.64026081730776"/>
    <n v="288.84023376190493"/>
    <n v="1046.7193490770667"/>
    <n v="1255.9547090684387"/>
    <n v="228.8111163457863"/>
    <n v="26.455728528179204"/>
    <n v="49.239009969725444"/>
    <m/>
    <n v="1"/>
  </r>
  <r>
    <s v="6DFBF0FF50456125AD98DE665CC60031863FEB98"/>
    <s v="snIP3r"/>
    <n v="16"/>
    <n v="1524983831"/>
    <n v="1524983831"/>
    <n v="-0.87268994953500001"/>
    <n v="-0.87268994953500001"/>
    <n v="16108"/>
    <n v="-1.1734486446199999E-2"/>
    <n v="0"/>
    <x v="7"/>
    <s v="093.3:094.1 04-29-01:37:11"/>
    <s v="snIP3r"/>
    <n v="0"/>
    <n v="0"/>
    <n v="1"/>
    <n v="0"/>
    <x v="2"/>
    <n v="20"/>
    <n v="126529"/>
    <n v="0.15806700000000001"/>
    <n v="6.3264500000000004"/>
    <n v="6022"/>
    <n v="120"/>
    <m/>
    <n v="1117.99"/>
    <n v="4051.45"/>
    <n v="4861.32"/>
    <n v="509.99709399477808"/>
    <n v="142.33136331936535"/>
    <n v="515.79030395642417"/>
    <n v="618.89489452651367"/>
    <n v="64.927755773478538"/>
    <n v="16.108413375285984"/>
    <n v="49.234589362700191"/>
    <m/>
    <n v="1"/>
  </r>
  <r>
    <s v="FB1C769742E723FD873E0F747802CA3FB426C33F"/>
    <s v="FluffyBunny7689"/>
    <n v="17"/>
    <n v="1524994035"/>
    <n v="1524994035"/>
    <n v="-0.90460834337999996"/>
    <n v="-0.90460834337999996"/>
    <n v="16919"/>
    <n v="1.63629792177E-2"/>
    <n v="0"/>
    <x v="7"/>
    <s v="097.3:098.1 04-29-04:27:15"/>
    <s v="FluffyBunny7689"/>
    <n v="1"/>
    <n v="0"/>
    <n v="0"/>
    <n v="0"/>
    <x v="0"/>
    <n v="13"/>
    <n v="134232"/>
    <n v="9.6847000000000003E-2"/>
    <n v="10.325538"/>
    <n v="6216"/>
    <n v="124"/>
    <m/>
    <n v="10125.48"/>
    <n v="10125.48"/>
    <n v="4861.32"/>
    <n v="509.99709399477808"/>
    <n v="965.88631127267797"/>
    <n v="965.88631127267797"/>
    <n v="463.72936815993859"/>
    <n v="48.649467667547754"/>
    <n v="12.804612851415847"/>
    <n v="49.232828995991099"/>
    <m/>
    <n v="1"/>
  </r>
  <r>
    <s v="A27FF12C383AF4D458BD6453AE77E2626874B51F"/>
    <s v="trixi"/>
    <n v="26"/>
    <n v="1524965801"/>
    <n v="1524965801"/>
    <n v="-0.74200833698400004"/>
    <n v="-0.74200833698400004"/>
    <n v="26418"/>
    <n v="-1.8812597864400001E-3"/>
    <n v="0.6"/>
    <x v="7"/>
    <s v="087.8:088.6 04-28-20:36:41"/>
    <s v="trixi"/>
    <n v="0"/>
    <n v="0"/>
    <n v="1"/>
    <n v="0"/>
    <x v="2"/>
    <n v="24"/>
    <n v="102400"/>
    <n v="0.234375"/>
    <n v="4.266667"/>
    <n v="5728"/>
    <n v="114"/>
    <m/>
    <n v="1117.99"/>
    <n v="4051.45"/>
    <n v="4861.32"/>
    <n v="509.99709399477808"/>
    <n v="288.43209933525782"/>
    <n v="1045.2403231261731"/>
    <n v="1254.1800312529408"/>
    <n v="131.57499841304005"/>
    <n v="26.418346292838397"/>
    <n v="49.212842404986887"/>
    <m/>
    <n v="1"/>
  </r>
  <r>
    <s v="D5777112A636C874D535AF9B627FC8988E145E5C"/>
    <s v="Unnamed"/>
    <n v="26"/>
    <n v="1524965801"/>
    <n v="1524965801"/>
    <n v="-0.74280004199899996"/>
    <n v="-0.74280004199899996"/>
    <n v="26337"/>
    <n v="3.7291528278099999E-2"/>
    <n v="0"/>
    <x v="7"/>
    <s v="087.8:088.6 04-28-20:36:41"/>
    <s v="Unnamed"/>
    <n v="0"/>
    <n v="0"/>
    <n v="1"/>
    <n v="0"/>
    <x v="2"/>
    <n v="26"/>
    <n v="102400"/>
    <n v="0.25390600000000002"/>
    <n v="3.9384619999999999"/>
    <n v="5644"/>
    <n v="112"/>
    <m/>
    <n v="1117.99"/>
    <n v="4051.45"/>
    <n v="4861.32"/>
    <n v="509.99709399477808"/>
    <n v="287.54698104553802"/>
    <n v="1042.0327698431515"/>
    <n v="1250.3312998294214"/>
    <n v="131.17123115608899"/>
    <n v="26.337275699302406"/>
    <n v="49.156092989511684"/>
    <m/>
    <n v="1"/>
  </r>
  <r>
    <s v="9FFF90A9B2D309FE8C16C9D0DA8A5BDE77BB3E82"/>
    <s v="BidiBulle"/>
    <n v="26"/>
    <n v="1524969560"/>
    <n v="1524969560"/>
    <n v="-0.74318115677600005"/>
    <n v="-0.74318115677600005"/>
    <n v="26298"/>
    <n v="4.49170728152E-2"/>
    <n v="0"/>
    <x v="7"/>
    <s v="089.4:090.2 04-28-21:39:20"/>
    <s v="BidiBulle"/>
    <n v="0"/>
    <n v="0"/>
    <n v="1"/>
    <n v="0"/>
    <x v="2"/>
    <n v="21"/>
    <n v="102400"/>
    <n v="0.20507800000000001"/>
    <n v="4.8761900000000002"/>
    <n v="5822"/>
    <n v="116"/>
    <m/>
    <n v="1117.99"/>
    <n v="4051.45"/>
    <n v="4861.32"/>
    <n v="509.99709399477808"/>
    <n v="287.12089853599969"/>
    <n v="1040.4887023798744"/>
    <n v="1248.4785789416953"/>
    <n v="130.97686372734049"/>
    <n v="26.298249546137594"/>
    <n v="49.128774682296317"/>
    <m/>
    <n v="1"/>
  </r>
  <r>
    <s v="C4CA5360A20F22FC23F1A9EFB38EDD057CE70B9B"/>
    <s v="torstroke"/>
    <n v="26"/>
    <n v="1524967575"/>
    <n v="1524967575"/>
    <n v="-0.74381305849500001"/>
    <n v="-0.74381305849500001"/>
    <n v="26233"/>
    <n v="-2.77091414263E-3"/>
    <n v="0"/>
    <x v="7"/>
    <s v="088.6:089.4 04-28-21:06:15"/>
    <s v="torstroke"/>
    <n v="0"/>
    <n v="0"/>
    <n v="1"/>
    <n v="0"/>
    <x v="2"/>
    <n v="26"/>
    <n v="102400"/>
    <n v="0.25390600000000002"/>
    <n v="3.9384619999999999"/>
    <n v="5634"/>
    <n v="112"/>
    <m/>
    <n v="1117.99"/>
    <n v="4051.45"/>
    <n v="4861.32"/>
    <n v="509.99709399477808"/>
    <n v="286.41443873317496"/>
    <n v="1037.9285841604321"/>
    <n v="1245.4067024770864"/>
    <n v="130.65459568696019"/>
    <n v="26.233542810111999"/>
    <n v="49.083479967078404"/>
    <m/>
    <n v="1"/>
  </r>
  <r>
    <s v="0835A7733B3F1A89534E994A5A1111C65141AF53"/>
    <s v="Saramaganta"/>
    <n v="26"/>
    <n v="1524965801"/>
    <n v="1524965801"/>
    <n v="-0.74419854723800005"/>
    <n v="-0.74419854723800005"/>
    <n v="26194"/>
    <n v="4.1012581718599998E-2"/>
    <n v="0"/>
    <x v="7"/>
    <s v="087.8:088.6 04-28-20:36:41"/>
    <s v="Saramaganta"/>
    <n v="0"/>
    <n v="0"/>
    <n v="1"/>
    <n v="0"/>
    <x v="2"/>
    <n v="26"/>
    <n v="102400"/>
    <n v="0.25390600000000002"/>
    <n v="3.9384619999999999"/>
    <n v="5639"/>
    <n v="112"/>
    <m/>
    <n v="1117.99"/>
    <n v="4051.45"/>
    <n v="4861.32"/>
    <n v="509.99709399477808"/>
    <n v="285.98346617338831"/>
    <n v="1036.3667957926045"/>
    <n v="1243.5327183409654"/>
    <n v="130.45799754826248"/>
    <n v="26.194068762828795"/>
    <n v="49.055848133980156"/>
    <m/>
    <n v="1"/>
  </r>
  <r>
    <s v="E31EDAEF277103DDB32497E3C449C0AEC2E54B31"/>
    <s v="ghostcore"/>
    <n v="26"/>
    <n v="1524956597"/>
    <n v="1524956597"/>
    <n v="-0.74435648675199995"/>
    <n v="-0.74435648675199995"/>
    <n v="26177"/>
    <n v="-1.5423074880699999E-2"/>
    <n v="0"/>
    <x v="6"/>
    <s v="086.1:086.9 04-28-18:03:17"/>
    <s v="ghostcore"/>
    <n v="0"/>
    <n v="0"/>
    <n v="1"/>
    <n v="0"/>
    <x v="2"/>
    <n v="26"/>
    <n v="102400"/>
    <n v="0.25390600000000002"/>
    <n v="3.9384619999999999"/>
    <n v="5640"/>
    <n v="112"/>
    <m/>
    <n v="1117.99"/>
    <n v="4051.45"/>
    <n v="4861.32"/>
    <n v="885.64026081730776"/>
    <n v="285.8068913761316"/>
    <n v="1035.7269117486098"/>
    <n v="1242.7649238227675"/>
    <n v="226.40818774921163"/>
    <n v="26.177895756595206"/>
    <n v="49.044527029616638"/>
    <m/>
    <n v="1"/>
  </r>
  <r>
    <s v="71CA0A8C3435BF48D1FB964240EFC079636DBE5D"/>
    <s v="nodebyCyper"/>
    <n v="26"/>
    <n v="1525001744"/>
    <n v="1525001744"/>
    <n v="-0.74542860137599998"/>
    <n v="-0.74542860137599998"/>
    <n v="26068"/>
    <n v="-1.1332592893099999E-2"/>
    <n v="0"/>
    <x v="6"/>
    <s v="086.0:086.8 04-29-06:35:44"/>
    <s v="nodebyCyper"/>
    <n v="0"/>
    <n v="0"/>
    <n v="1"/>
    <n v="0"/>
    <x v="2"/>
    <n v="26"/>
    <n v="102400"/>
    <n v="0.25390600000000002"/>
    <n v="3.9384619999999999"/>
    <n v="5635"/>
    <n v="112"/>
    <m/>
    <n v="1117.99"/>
    <n v="4051.45"/>
    <n v="4861.32"/>
    <n v="885.64026081730776"/>
    <n v="284.60827794764577"/>
    <n v="1031.3832929552048"/>
    <n v="1237.5530315588237"/>
    <n v="225.4586798739862"/>
    <n v="26.068111219097602"/>
    <n v="48.967677853368315"/>
    <m/>
    <n v="1"/>
  </r>
  <r>
    <s v="8C4E7A83DE2F76CC3B35AB28D1D61691A81A2C62"/>
    <s v="archamedis"/>
    <n v="26"/>
    <n v="1524987958"/>
    <n v="1524987958"/>
    <n v="-0.74551887605599998"/>
    <n v="-0.74551887605599998"/>
    <n v="26058"/>
    <n v="6.7585571854000007E-2"/>
    <n v="0"/>
    <x v="6"/>
    <s v="082.9:083.7 04-29-02:45:58"/>
    <s v="archamedis"/>
    <n v="0"/>
    <n v="0"/>
    <n v="1"/>
    <n v="0"/>
    <x v="2"/>
    <n v="35"/>
    <n v="102400"/>
    <n v="0.34179700000000002"/>
    <n v="2.9257140000000001"/>
    <n v="5348"/>
    <n v="106"/>
    <m/>
    <n v="1117.99"/>
    <n v="4051.45"/>
    <n v="4861.32"/>
    <n v="885.64026081730776"/>
    <n v="284.50735175815259"/>
    <n v="1031.0175496029187"/>
    <n v="1237.114177451446"/>
    <n v="225.37872898284581"/>
    <n v="26.058867091865604"/>
    <n v="48.96120696430593"/>
    <m/>
    <n v="1"/>
  </r>
  <r>
    <s v="6EBA6E26DB5C41F1C29A607E6E979730E54D1CFE"/>
    <s v="Debianer"/>
    <n v="26"/>
    <n v="1524967575"/>
    <n v="1524967575"/>
    <n v="-0.74608686877800001"/>
    <n v="-0.74608686877800001"/>
    <n v="26000"/>
    <n v="5.4112787376199997E-2"/>
    <n v="0"/>
    <x v="7"/>
    <s v="088.6:089.4 04-28-21:06:15"/>
    <s v="Debianer"/>
    <n v="0"/>
    <n v="0"/>
    <n v="1"/>
    <n v="0"/>
    <x v="2"/>
    <n v="26"/>
    <n v="102400"/>
    <n v="0.25390600000000002"/>
    <n v="3.9384619999999999"/>
    <n v="5632"/>
    <n v="112"/>
    <m/>
    <n v="1117.99"/>
    <n v="4051.45"/>
    <n v="4861.32"/>
    <n v="509.99709399477808"/>
    <n v="283.87234157488376"/>
    <n v="1028.7163554893718"/>
    <n v="1234.3529830721329"/>
    <n v="129.49495905033476"/>
    <n v="26.000704637132799"/>
    <n v="48.920493245992965"/>
    <m/>
    <n v="1"/>
  </r>
  <r>
    <s v="271B638B67315D0D2B356F6D2F32196FD0423436"/>
    <s v="Reptilicus"/>
    <n v="26"/>
    <n v="1524962755"/>
    <n v="1524962755"/>
    <n v="-0.74610488957599996"/>
    <n v="-0.74610488957599996"/>
    <n v="25998"/>
    <n v="-3.27984132939E-2"/>
    <n v="0"/>
    <x v="7"/>
    <s v="087.0:087.8 04-28-19:45:55"/>
    <s v="Reptilicus"/>
    <n v="0"/>
    <n v="0"/>
    <n v="1"/>
    <n v="0"/>
    <x v="2"/>
    <n v="26"/>
    <n v="102400"/>
    <n v="0.25390600000000002"/>
    <n v="3.9384619999999999"/>
    <n v="5643"/>
    <n v="112"/>
    <m/>
    <n v="1117.99"/>
    <n v="4051.45"/>
    <n v="4861.32"/>
    <n v="509.99709399477808"/>
    <n v="283.85219450292783"/>
    <n v="1028.6433451273149"/>
    <n v="1234.2653782063999"/>
    <n v="129.48576849572331"/>
    <n v="25.998859307417604"/>
    <n v="48.91920151519232"/>
    <m/>
    <n v="1"/>
  </r>
  <r>
    <s v="5D3CFE5EF6D7FC2802A38D24E8CFC5451BE1834A"/>
    <s v="DaragonRelay"/>
    <n v="26"/>
    <n v="1524967575"/>
    <n v="1524967575"/>
    <n v="-0.74619563874600003"/>
    <n v="-0.74619563874600003"/>
    <n v="25989"/>
    <n v="6.9488179534200001E-2"/>
    <n v="0"/>
    <x v="7"/>
    <s v="088.6:089.4 04-28-21:06:15"/>
    <s v="DaragonRelay"/>
    <n v="0"/>
    <n v="0"/>
    <n v="1"/>
    <n v="0"/>
    <x v="2"/>
    <n v="18"/>
    <n v="102400"/>
    <n v="0.17578099999999999"/>
    <n v="5.6888889999999996"/>
    <n v="5949"/>
    <n v="118"/>
    <m/>
    <n v="1117.99"/>
    <n v="4051.45"/>
    <n v="4861.32"/>
    <n v="509.99709399477808"/>
    <n v="283.75073783835944"/>
    <n v="1028.2756794025181"/>
    <n v="1233.824217451295"/>
    <n v="129.43948668274084"/>
    <n v="25.989566592409595"/>
    <n v="48.912696614686723"/>
    <m/>
    <n v="1"/>
  </r>
  <r>
    <s v="91CD08F19D67625A6A95F93856C55CF3484196BC"/>
    <s v="ThisIsWhatYouNeed"/>
    <n v="26"/>
    <n v="1524911546"/>
    <n v="1524911546"/>
    <n v="-0.74715832713999997"/>
    <n v="-0.74715832713999997"/>
    <n v="25890"/>
    <n v="-3.3566640659600001E-2"/>
    <n v="0"/>
    <x v="6"/>
    <s v="085.2:086.0 04-28-05:32:26"/>
    <s v="ThisIsWhatYouNeed"/>
    <n v="0"/>
    <n v="0"/>
    <n v="1"/>
    <n v="0"/>
    <x v="2"/>
    <n v="26"/>
    <n v="102400"/>
    <n v="0.25390600000000002"/>
    <n v="3.9384619999999999"/>
    <n v="5638"/>
    <n v="112"/>
    <m/>
    <n v="1117.99"/>
    <n v="4051.45"/>
    <n v="4861.32"/>
    <n v="885.64026081730776"/>
    <n v="282.67446184075146"/>
    <n v="1024.375395508647"/>
    <n v="1229.1442811077752"/>
    <n v="223.92676509721483"/>
    <n v="25.890987300864001"/>
    <n v="48.843691110604802"/>
    <m/>
    <n v="1"/>
  </r>
  <r>
    <s v="2D03F1AA782D6111B5260D57F3B3E0A21C8C86D7"/>
    <s v="BrotherhoodOfSteel"/>
    <n v="26"/>
    <n v="1524987958"/>
    <n v="1524987958"/>
    <n v="-0.74725368471999998"/>
    <n v="-0.74725368471999998"/>
    <n v="25881"/>
    <n v="9.0784852885399999E-3"/>
    <n v="0"/>
    <x v="6"/>
    <s v="082.9:083.7 04-29-02:45:58"/>
    <s v="BrotherhoodOfSteel"/>
    <n v="0"/>
    <n v="0"/>
    <n v="1"/>
    <n v="0"/>
    <x v="2"/>
    <n v="40"/>
    <n v="102400"/>
    <n v="0.390625"/>
    <n v="2.56"/>
    <n v="5212"/>
    <n v="104"/>
    <m/>
    <n v="1117.99"/>
    <n v="4051.45"/>
    <n v="4861.32"/>
    <n v="885.64026081730776"/>
    <n v="282.56785301988725"/>
    <n v="1023.989059041156"/>
    <n v="1228.6807173969696"/>
    <n v="223.84231258519273"/>
    <n v="25.881222684672"/>
    <n v="48.836855879270402"/>
    <m/>
    <n v="1"/>
  </r>
  <r>
    <s v="ABDB6641C7765EC81AA1AE2817D5FF28CEB2D9E9"/>
    <s v="balafon"/>
    <n v="26"/>
    <n v="1524967575"/>
    <n v="1524967575"/>
    <n v="-0.747412826483"/>
    <n v="-0.747412826483"/>
    <n v="25864"/>
    <n v="0.14585820375200001"/>
    <n v="0"/>
    <x v="7"/>
    <s v="088.6:089.4 04-28-21:06:15"/>
    <s v="balafon"/>
    <n v="0"/>
    <n v="0"/>
    <n v="1"/>
    <n v="0"/>
    <x v="2"/>
    <n v="26"/>
    <n v="102400"/>
    <n v="0.25390600000000002"/>
    <n v="3.9384619999999999"/>
    <n v="5645"/>
    <n v="112"/>
    <m/>
    <n v="1117.99"/>
    <n v="4051.45"/>
    <n v="4861.32"/>
    <n v="509.99709399477808"/>
    <n v="282.38993412027082"/>
    <n v="1023.3443041454495"/>
    <n v="1227.9070783616623"/>
    <n v="128.81872447402478"/>
    <n v="25.864926568140799"/>
    <n v="48.825448597698561"/>
    <m/>
    <n v="1"/>
  </r>
  <r>
    <s v="8228DD331DB8D673AA641ADD59EFBB33BECE2F7D"/>
    <s v="duckblatter"/>
    <n v="26"/>
    <n v="1525003937"/>
    <n v="1525003937"/>
    <n v="-0.74812251883100001"/>
    <n v="-0.74812251883100001"/>
    <n v="25792"/>
    <n v="-2.5646377928200001E-2"/>
    <n v="0"/>
    <x v="6"/>
    <s v="086.8:087.6 04-29-07:12:17"/>
    <s v="duckblatter"/>
    <n v="0"/>
    <n v="0"/>
    <n v="1"/>
    <n v="0"/>
    <x v="2"/>
    <n v="28"/>
    <n v="102400"/>
    <n v="0.27343800000000001"/>
    <n v="3.657143"/>
    <n v="5551"/>
    <n v="111"/>
    <m/>
    <n v="1117.99"/>
    <n v="4051.45"/>
    <n v="4861.32"/>
    <n v="885.64026081730776"/>
    <n v="281.59650517213032"/>
    <n v="1020.469021082145"/>
    <n v="1224.4570367564829"/>
    <n v="223.07283811651968"/>
    <n v="25.792254071705599"/>
    <n v="48.774577850193921"/>
    <m/>
    <n v="1"/>
  </r>
  <r>
    <s v="43A78DBCE2550823DADB31B1497BA71FC93F8E17"/>
    <s v="deezrelays"/>
    <n v="26"/>
    <n v="1524962755"/>
    <n v="1524962755"/>
    <n v="-0.74868834804399997"/>
    <n v="-0.74868834804399997"/>
    <n v="25734"/>
    <n v="8.5060229756899995E-3"/>
    <n v="0"/>
    <x v="7"/>
    <s v="087.0:087.8 04-28-19:45:55"/>
    <s v="deezrelays"/>
    <n v="0"/>
    <n v="0"/>
    <n v="1"/>
    <n v="0"/>
    <x v="2"/>
    <n v="21"/>
    <n v="102400"/>
    <n v="0.20507800000000001"/>
    <n v="4.8761900000000002"/>
    <n v="5808"/>
    <n v="116"/>
    <m/>
    <n v="1117.99"/>
    <n v="4051.45"/>
    <n v="4861.32"/>
    <n v="509.99709399477808"/>
    <n v="280.96391377028846"/>
    <n v="1018.1765923171363"/>
    <n v="1221.7063598867419"/>
    <n v="128.16821218458711"/>
    <n v="25.734313160294402"/>
    <n v="48.734019212206093"/>
    <m/>
    <n v="1"/>
  </r>
  <r>
    <s v="4EBFF8277D56FB51C9ACF34C41ED8F8449D7856D"/>
    <s v="murdercube"/>
    <n v="26"/>
    <n v="1524998637"/>
    <n v="1524998637"/>
    <n v="-0.74955681578699995"/>
    <n v="-0.74955681578699995"/>
    <n v="25645"/>
    <n v="-3.7982244589999999E-2"/>
    <n v="0"/>
    <x v="6"/>
    <s v="085.2:086.0 04-29-05:43:57"/>
    <s v="murdercube"/>
    <n v="0"/>
    <n v="0"/>
    <n v="1"/>
    <n v="0"/>
    <x v="2"/>
    <n v="26"/>
    <n v="102400"/>
    <n v="0.25390600000000002"/>
    <n v="3.9384619999999999"/>
    <n v="5641"/>
    <n v="112"/>
    <m/>
    <n v="1117.99"/>
    <n v="4051.45"/>
    <n v="4861.32"/>
    <n v="885.64026081730776"/>
    <n v="279.99297551829193"/>
    <n v="1014.658038679759"/>
    <n v="1217.4844602783414"/>
    <n v="221.80256698631842"/>
    <n v="25.645382063411205"/>
    <n v="48.671767444387839"/>
    <m/>
    <n v="1"/>
  </r>
  <r>
    <s v="16EEF6C5080794323E367402D2A8EDCAC99B4575"/>
    <s v="zm"/>
    <n v="26"/>
    <n v="1524973109"/>
    <n v="1524973109"/>
    <n v="-0.75005642258500005"/>
    <n v="-0.75005642258500005"/>
    <n v="25594"/>
    <n v="3.69247681491E-2"/>
    <n v="0"/>
    <x v="7"/>
    <s v="090.2:091.0 04-28-22:38:29"/>
    <s v="zm"/>
    <n v="0"/>
    <n v="0"/>
    <n v="1"/>
    <n v="0"/>
    <x v="2"/>
    <n v="26"/>
    <n v="102400"/>
    <n v="0.25390600000000002"/>
    <n v="3.9384619999999999"/>
    <n v="5642"/>
    <n v="112"/>
    <m/>
    <n v="1117.99"/>
    <n v="4051.45"/>
    <n v="4861.32"/>
    <n v="509.99709399477808"/>
    <n v="279.4344201141958"/>
    <n v="1012.6339067180015"/>
    <n v="1215.0557117590874"/>
    <n v="127.47049814430882"/>
    <n v="25.594222327295995"/>
    <n v="48.635955629107194"/>
    <m/>
    <n v="1"/>
  </r>
  <r>
    <s v="C1659E13949AF929F3DBF57F2882D6567DEB8636"/>
    <s v="bob"/>
    <n v="26"/>
    <n v="1524956597"/>
    <n v="1524956597"/>
    <n v="-0.75081868497899995"/>
    <n v="-0.75081868497899995"/>
    <n v="25516"/>
    <n v="-2.6131936331299999E-2"/>
    <n v="0"/>
    <x v="6"/>
    <s v="086.1:086.9 04-28-18:03:17"/>
    <s v="bob"/>
    <n v="0"/>
    <n v="0"/>
    <n v="1"/>
    <n v="0"/>
    <x v="2"/>
    <n v="26"/>
    <n v="102400"/>
    <n v="0.25390600000000002"/>
    <n v="3.9384619999999999"/>
    <n v="5631"/>
    <n v="112"/>
    <m/>
    <n v="1117.99"/>
    <n v="4051.45"/>
    <n v="4861.32"/>
    <n v="885.64026081730776"/>
    <n v="278.58221838032784"/>
    <n v="1009.5456387418307"/>
    <n v="1211.3501103378878"/>
    <n v="220.68500482599822"/>
    <n v="25.516166658150404"/>
    <n v="48.581316660705284"/>
    <m/>
    <n v="1"/>
  </r>
  <r>
    <s v="294B0974CD3C054BC8E6C8622ED06A6AE882D607"/>
    <s v="barabasz"/>
    <n v="26"/>
    <n v="1524985820"/>
    <n v="1524985820"/>
    <n v="-0.75125725456400005"/>
    <n v="-0.75125725456400005"/>
    <n v="25471"/>
    <n v="0.11750219175399999"/>
    <n v="0"/>
    <x v="7"/>
    <s v="094.1:094.9 04-29-02:10:20"/>
    <s v="barabasz"/>
    <n v="0"/>
    <n v="0"/>
    <n v="1"/>
    <n v="0"/>
    <x v="2"/>
    <n v="16"/>
    <n v="102400"/>
    <n v="0.15625"/>
    <n v="6.4"/>
    <n v="6035"/>
    <n v="120"/>
    <m/>
    <n v="1117.99"/>
    <n v="4051.45"/>
    <n v="4861.32"/>
    <n v="509.99709399477808"/>
    <n v="278.09190196999356"/>
    <n v="1007.7687959966819"/>
    <n v="1209.2180832429351"/>
    <n v="126.85807732464282"/>
    <n v="25.471257132646397"/>
    <n v="48.549879992852482"/>
    <m/>
    <n v="1"/>
  </r>
  <r>
    <s v="8BB392EFEFD9183452E970769590439F6C309716"/>
    <s v="rabukel"/>
    <n v="25"/>
    <n v="1524995200"/>
    <n v="1524995200"/>
    <n v="-0.75147891516400001"/>
    <n v="-0.75147891516400001"/>
    <n v="25448"/>
    <n v="-5.4036032543699999E-2"/>
    <n v="0"/>
    <x v="6"/>
    <s v="084.5:085.3 04-29-04:46:40"/>
    <s v="rabukel"/>
    <n v="0"/>
    <n v="0"/>
    <n v="1"/>
    <n v="0"/>
    <x v="2"/>
    <n v="25"/>
    <n v="102400"/>
    <n v="0.244141"/>
    <n v="4.0960000000000001"/>
    <n v="5688"/>
    <n v="113"/>
    <m/>
    <n v="1117.99"/>
    <n v="4051.45"/>
    <n v="4861.32"/>
    <n v="885.64026081730776"/>
    <n v="277.84408763579961"/>
    <n v="1006.8707491588121"/>
    <n v="1208.1405201349435"/>
    <n v="220.10027839275531"/>
    <n v="25.448559087206398"/>
    <n v="48.533991361044478"/>
    <m/>
    <n v="1"/>
  </r>
  <r>
    <s v="77B9A16CFC687D2DDA9558CD45A3CB153E2B19EF"/>
    <s v="lO1HpeMcZc"/>
    <n v="25"/>
    <n v="1524962755"/>
    <n v="1524962755"/>
    <n v="-0.75215205748299996"/>
    <n v="-0.75215205748299996"/>
    <n v="25379"/>
    <n v="-5.79359371808E-2"/>
    <n v="0"/>
    <x v="7"/>
    <s v="087.0:087.8 04-28-19:45:55"/>
    <s v="lO1HpeMcZc"/>
    <n v="0"/>
    <n v="0"/>
    <n v="1"/>
    <n v="0"/>
    <x v="2"/>
    <n v="26"/>
    <n v="102400"/>
    <n v="0.25390600000000002"/>
    <n v="3.9384619999999999"/>
    <n v="5636"/>
    <n v="112"/>
    <m/>
    <n v="1117.99"/>
    <n v="4051.45"/>
    <n v="4861.32"/>
    <n v="509.99709399477808"/>
    <n v="277.09152125458087"/>
    <n v="1004.1435467104998"/>
    <n v="1204.8681599167426"/>
    <n v="126.40173043625482"/>
    <n v="25.379629313740804"/>
    <n v="48.485740519618574"/>
    <m/>
    <n v="1"/>
  </r>
  <r>
    <s v="0E9129CF568D49D15A0A30E0CAA940AE198A3547"/>
    <s v="HorpickSneeker"/>
    <n v="25"/>
    <n v="1524965801"/>
    <n v="1524965801"/>
    <n v="-0.75285521654200005"/>
    <n v="-0.75285521654200005"/>
    <n v="25307"/>
    <n v="7.4272768049299998E-2"/>
    <n v="0"/>
    <x v="7"/>
    <s v="087.8:088.6 04-28-20:36:41"/>
    <s v="HorpickSneeker"/>
    <n v="0"/>
    <n v="0"/>
    <n v="1"/>
    <n v="0"/>
    <x v="2"/>
    <n v="25"/>
    <n v="102400"/>
    <n v="0.244141"/>
    <n v="4.0960000000000001"/>
    <n v="5672"/>
    <n v="113"/>
    <m/>
    <n v="1117.99"/>
    <n v="4051.45"/>
    <n v="4861.32"/>
    <n v="509.99709399477808"/>
    <n v="276.30539645820937"/>
    <n v="1001.2947329409138"/>
    <n v="1201.4498787200444"/>
    <n v="126.04312135954868"/>
    <n v="25.307625826099198"/>
    <n v="48.435338078269446"/>
    <m/>
    <n v="1"/>
  </r>
  <r>
    <s v="866A0C8DB4ABC43FD7BC6809417EBE0A436A0573"/>
    <s v="AbseitsTOR"/>
    <n v="25"/>
    <n v="1525003937"/>
    <n v="1525003937"/>
    <n v="-0.75317328636699998"/>
    <n v="-0.75317328636699998"/>
    <n v="25275"/>
    <n v="-1.95716065756E-2"/>
    <n v="0"/>
    <x v="6"/>
    <s v="086.8:087.6 04-29-07:12:17"/>
    <s v="AbseitsTOR"/>
    <n v="0"/>
    <n v="0"/>
    <n v="1"/>
    <n v="0"/>
    <x v="2"/>
    <n v="27"/>
    <n v="102400"/>
    <n v="0.26367200000000002"/>
    <n v="3.7925930000000001"/>
    <n v="5608"/>
    <n v="112"/>
    <m/>
    <n v="1117.99"/>
    <n v="4051.45"/>
    <n v="4861.32"/>
    <n v="885.64026081730776"/>
    <n v="275.94979757455769"/>
    <n v="1000.0060889484179"/>
    <n v="1199.9036395183755"/>
    <n v="218.59967503860906"/>
    <n v="25.275055476019201"/>
    <n v="48.412538833213446"/>
    <m/>
    <n v="1"/>
  </r>
  <r>
    <s v="FD5AC7DF3B375F3B731E36C8A429737011ACE46D"/>
    <s v="idideditheconfig"/>
    <n v="25"/>
    <n v="1524969560"/>
    <n v="1524969560"/>
    <n v="-0.75320353239799998"/>
    <n v="-0.75320353239799998"/>
    <n v="25271"/>
    <n v="2.8207491475399998E-2"/>
    <n v="0"/>
    <x v="7"/>
    <s v="089.4:090.2 04-28-21:39:20"/>
    <s v="idideditheconfig"/>
    <n v="0"/>
    <n v="0"/>
    <n v="1"/>
    <n v="0"/>
    <x v="2"/>
    <n v="19"/>
    <n v="102400"/>
    <n v="0.18554699999999999"/>
    <n v="5.3894739999999999"/>
    <n v="5904"/>
    <n v="118"/>
    <m/>
    <n v="1117.99"/>
    <n v="4051.45"/>
    <n v="4861.32"/>
    <n v="509.99709399477808"/>
    <n v="275.91598281436001"/>
    <n v="999.88354866612292"/>
    <n v="1199.7566038829548"/>
    <n v="125.86548128519641"/>
    <n v="25.2719582824448"/>
    <n v="48.410370797711366"/>
    <m/>
    <n v="1"/>
  </r>
  <r>
    <s v="1B1E29360844EA179346335BAB9B3305D26711EE"/>
    <s v="jason0x21"/>
    <n v="25"/>
    <n v="1524904541"/>
    <n v="1524904541"/>
    <n v="-0.75386669975499998"/>
    <n v="-0.75386669975499998"/>
    <n v="25204"/>
    <n v="-0.12245789758099999"/>
    <n v="0"/>
    <x v="6"/>
    <s v="083.7:084.5 04-28-03:35:41"/>
    <s v="jason0x21"/>
    <n v="0"/>
    <n v="0"/>
    <n v="1"/>
    <n v="0"/>
    <x v="2"/>
    <n v="25"/>
    <n v="102400"/>
    <n v="0.244141"/>
    <n v="4.0960000000000001"/>
    <n v="5686"/>
    <n v="113"/>
    <m/>
    <n v="1117.99"/>
    <n v="4051.45"/>
    <n v="4861.32"/>
    <n v="885.64026081730776"/>
    <n v="275.17456834090757"/>
    <n v="997.19675927760534"/>
    <n v="1196.5327351470235"/>
    <n v="217.98556022480653"/>
    <n v="25.204049945088002"/>
    <n v="48.362834961561603"/>
    <m/>
    <n v="1"/>
  </r>
  <r>
    <s v="DDA4A7265A18750E13589236D05EFFAE90434BBF"/>
    <s v="FreeTheInternet"/>
    <n v="25"/>
    <n v="1524998637"/>
    <n v="1524998637"/>
    <n v="-0.75388472166800002"/>
    <n v="-0.75388472166800002"/>
    <n v="25202"/>
    <n v="-5.0818964990300003E-2"/>
    <n v="0"/>
    <x v="6"/>
    <s v="085.2:086.0 04-29-05:43:57"/>
    <s v="FreeTheInternet"/>
    <n v="0"/>
    <n v="0"/>
    <n v="1"/>
    <n v="0"/>
    <x v="2"/>
    <n v="25"/>
    <n v="102400"/>
    <n v="0.244141"/>
    <n v="4.0960000000000001"/>
    <n v="5692"/>
    <n v="113"/>
    <m/>
    <n v="1117.99"/>
    <n v="4051.45"/>
    <n v="4861.32"/>
    <n v="885.64026081730776"/>
    <n v="275.15442002239263"/>
    <n v="997.1237443981812"/>
    <n v="1196.445124860918"/>
    <n v="217.96959929307675"/>
    <n v="25.202204501196796"/>
    <n v="48.361543150837761"/>
    <m/>
    <n v="1"/>
  </r>
  <r>
    <s v="77404480DFBB75987CCE098C412D61A7DB13A25F"/>
    <s v="Unnamed"/>
    <n v="25"/>
    <n v="1525001744"/>
    <n v="1525001744"/>
    <n v="-0.75429242292300003"/>
    <n v="-0.75429242292300003"/>
    <n v="25160"/>
    <n v="-3.9436442785300001E-2"/>
    <n v="0"/>
    <x v="6"/>
    <s v="086.0:086.8 04-29-06:35:44"/>
    <s v="Unnamed"/>
    <n v="0"/>
    <n v="0"/>
    <n v="1"/>
    <n v="0"/>
    <x v="2"/>
    <n v="25"/>
    <n v="102400"/>
    <n v="0.244141"/>
    <n v="4.0960000000000001"/>
    <n v="5691"/>
    <n v="113"/>
    <m/>
    <n v="1117.99"/>
    <n v="4051.45"/>
    <n v="4861.32"/>
    <n v="885.64026081730776"/>
    <n v="274.69861409631523"/>
    <n v="995.47196314861151"/>
    <n v="1194.4631585959614"/>
    <n v="217.60852264726302"/>
    <n v="25.160455892684798"/>
    <n v="48.332319124879362"/>
    <m/>
    <n v="1"/>
  </r>
  <r>
    <s v="B4195E18E80C130041E05412F05B5FE7BCDD2AA8"/>
    <s v="FreeSnazzy"/>
    <n v="25"/>
    <n v="1524973109"/>
    <n v="1524973109"/>
    <n v="-0.75465110561100002"/>
    <n v="-0.75465110561100002"/>
    <n v="25123"/>
    <n v="2.65337060192E-2"/>
    <n v="0"/>
    <x v="7"/>
    <s v="090.2:091.0 04-28-22:38:29"/>
    <s v="FreeSnazzy"/>
    <n v="0"/>
    <n v="0"/>
    <n v="1"/>
    <n v="0"/>
    <x v="2"/>
    <n v="25"/>
    <n v="102400"/>
    <n v="0.244141"/>
    <n v="4.0960000000000001"/>
    <n v="5683"/>
    <n v="113"/>
    <m/>
    <n v="1117.99"/>
    <n v="4051.45"/>
    <n v="4861.32"/>
    <n v="509.99709399477808"/>
    <n v="274.2976104379581"/>
    <n v="994.01877817231389"/>
    <n v="1192.7194872711334"/>
    <n v="125.12722315322171"/>
    <n v="25.1237267854336"/>
    <n v="48.30660874980353"/>
    <m/>
    <n v="1"/>
  </r>
  <r>
    <s v="31F97E1D37384BC0B4FE1C1FC074BB0E36A4AD98"/>
    <s v="deHoochObscura"/>
    <n v="25"/>
    <n v="1525003937"/>
    <n v="1525003937"/>
    <n v="-0.75465665249799996"/>
    <n v="-0.75465665249799996"/>
    <n v="25123"/>
    <n v="-2.70218318612E-2"/>
    <n v="0"/>
    <x v="6"/>
    <s v="086.8:087.6 04-29-07:12:17"/>
    <s v="deHoochObscura"/>
    <n v="0"/>
    <n v="0"/>
    <n v="1"/>
    <n v="0"/>
    <x v="2"/>
    <n v="28"/>
    <n v="102400"/>
    <n v="0.27343800000000001"/>
    <n v="3.657143"/>
    <n v="5538"/>
    <n v="110"/>
    <m/>
    <n v="1117.99"/>
    <n v="4051.45"/>
    <n v="4861.32"/>
    <n v="885.64026081730776"/>
    <n v="274.29140907376103"/>
    <n v="993.99630523697806"/>
    <n v="1192.6925220784228"/>
    <n v="217.28594627146268"/>
    <n v="25.123158784204804"/>
    <n v="48.306211148943362"/>
    <m/>
    <n v="1"/>
  </r>
  <r>
    <s v="6DDAFF4E572C55B5B22CD1DA59BD0B81650C9921"/>
    <s v="hbncbe"/>
    <n v="25"/>
    <n v="1524973109"/>
    <n v="1524973109"/>
    <n v="-0.75494311547600002"/>
    <n v="-0.75494311547600002"/>
    <n v="25093"/>
    <n v="6.9468118856699998E-2"/>
    <n v="0"/>
    <x v="7"/>
    <s v="090.2:091.0 04-28-22:38:29"/>
    <s v="hbncbe"/>
    <n v="0"/>
    <n v="0"/>
    <n v="1"/>
    <n v="0"/>
    <x v="2"/>
    <n v="32"/>
    <n v="102400"/>
    <n v="0.3125"/>
    <n v="3.2"/>
    <n v="5437"/>
    <n v="108"/>
    <m/>
    <n v="1117.99"/>
    <n v="4051.45"/>
    <n v="4861.32"/>
    <n v="509.99709399477808"/>
    <n v="273.97114632898672"/>
    <n v="992.83571480475973"/>
    <n v="1191.2999338742115"/>
    <n v="124.9782989706539"/>
    <n v="25.093824975257597"/>
    <n v="48.285677482680313"/>
    <m/>
    <n v="1"/>
  </r>
  <r>
    <s v="0936D7646842FDAC735D1A8831C9F30DE68E8E52"/>
    <s v="mrpye"/>
    <n v="26"/>
    <n v="1524950158"/>
    <n v="1524950158"/>
    <n v="-0.74829736765699995"/>
    <n v="-0.74829736765699995"/>
    <n v="25516"/>
    <n v="-4.8602030219199999E-5"/>
    <n v="0"/>
    <x v="6"/>
    <s v="083.6:084.4 04-28-16:15:58"/>
    <s v="mrpye"/>
    <n v="0"/>
    <n v="0"/>
    <n v="1"/>
    <n v="0"/>
    <x v="2"/>
    <n v="32"/>
    <n v="101376"/>
    <n v="0.31565700000000002"/>
    <n v="3.1680000000000001"/>
    <n v="5421"/>
    <n v="108"/>
    <m/>
    <n v="1117.99"/>
    <n v="4051.45"/>
    <n v="4861.32"/>
    <n v="885.64026081730776"/>
    <n v="281.40102593315061"/>
    <n v="1019.7606298060475"/>
    <n v="1223.607040661673"/>
    <n v="222.91798495665751"/>
    <n v="25.516606056403973"/>
    <n v="48.274424239482784"/>
    <m/>
    <n v="1"/>
  </r>
  <r>
    <s v="06D59022A216AFB71D2256220BD5B942B15D88EE"/>
    <s v="BossNET"/>
    <n v="25"/>
    <n v="1524982043"/>
    <n v="1524982043"/>
    <n v="-0.75663028003999999"/>
    <n v="-0.75663028003999999"/>
    <n v="24921"/>
    <n v="1.9576367708999998E-2"/>
    <n v="0"/>
    <x v="7"/>
    <s v="092.6:093.4 04-29-01:07:23"/>
    <s v="BossNET"/>
    <n v="0"/>
    <n v="0"/>
    <n v="1"/>
    <n v="0"/>
    <x v="2"/>
    <n v="18"/>
    <n v="102400"/>
    <n v="0.17578099999999999"/>
    <n v="5.6888889999999996"/>
    <n v="5945"/>
    <n v="118"/>
    <m/>
    <n v="1117.99"/>
    <n v="4051.45"/>
    <n v="4861.32"/>
    <n v="509.99709399477808"/>
    <n v="272.08491321808043"/>
    <n v="986.00025193194199"/>
    <n v="1183.0980870359472"/>
    <n v="124.11784994592294"/>
    <n v="24.921059323904004"/>
    <n v="48.164741526732804"/>
    <m/>
    <n v="1"/>
  </r>
  <r>
    <s v="153B438EC5276A872D012C48339FF0158CBEE960"/>
    <s v="shadow667"/>
    <n v="25"/>
    <n v="1525003937"/>
    <n v="1525003937"/>
    <n v="-0.75699377132199996"/>
    <n v="-0.75699377132199996"/>
    <n v="24883"/>
    <n v="-3.36738395477E-2"/>
    <n v="0"/>
    <x v="6"/>
    <s v="086.8:087.6 04-29-07:12:17"/>
    <s v="shadow667"/>
    <n v="0"/>
    <n v="0"/>
    <n v="1"/>
    <n v="0"/>
    <x v="2"/>
    <n v="28"/>
    <n v="102400"/>
    <n v="0.27343800000000001"/>
    <n v="3.657143"/>
    <n v="5539"/>
    <n v="110"/>
    <m/>
    <n v="1117.99"/>
    <n v="4051.45"/>
    <n v="4861.32"/>
    <n v="885.64026081730776"/>
    <n v="271.67853359971724"/>
    <n v="984.52758517748316"/>
    <n v="1181.3310395969352"/>
    <n v="215.21609974661428"/>
    <n v="24.883837816627207"/>
    <n v="48.138686471639048"/>
    <m/>
    <n v="1"/>
  </r>
  <r>
    <s v="C61821C921501D635557FE8E645A5DD2840D95B7"/>
    <s v="renbol4relay"/>
    <n v="25"/>
    <n v="1525001744"/>
    <n v="1525001744"/>
    <n v="-0.75709514191299998"/>
    <n v="-0.75709514191299998"/>
    <n v="24873"/>
    <n v="-3.82706886834E-2"/>
    <n v="0"/>
    <x v="6"/>
    <s v="086.0:086.8 04-29-06:35:44"/>
    <s v="renbol4relay"/>
    <n v="0"/>
    <n v="0"/>
    <n v="1"/>
    <n v="0"/>
    <x v="2"/>
    <n v="25"/>
    <n v="102400"/>
    <n v="0.244141"/>
    <n v="4.0960000000000001"/>
    <n v="5680"/>
    <n v="113"/>
    <m/>
    <n v="1117.99"/>
    <n v="4051.45"/>
    <n v="4861.32"/>
    <n v="885.64026081730776"/>
    <n v="271.56520229268517"/>
    <n v="984.11688729657624"/>
    <n v="1180.838244715495"/>
    <n v="215.12632186996183"/>
    <n v="24.8734574681088"/>
    <n v="48.131420227676166"/>
    <m/>
    <n v="1"/>
  </r>
  <r>
    <s v="848B3B6DFA9548C2E95591FB5E667AE83257FFEE"/>
    <s v="BlaBlaCareRelay"/>
    <n v="13"/>
    <n v="1524936657"/>
    <n v="1524936657"/>
    <n v="-0.75709715853899995"/>
    <n v="-0.75709715853899995"/>
    <n v="13182"/>
    <n v="0"/>
    <n v="0"/>
    <x v="8"/>
    <s v="000.0:100.0 04-28-12:30:57"/>
    <s v="BlaBlaCareRelay"/>
    <n v="0"/>
    <n v="0"/>
    <n v="1"/>
    <n v="0"/>
    <x v="2"/>
    <n v="13"/>
    <n v="102400"/>
    <n v="0.12695300000000001"/>
    <n v="7.8769229999999997"/>
    <n v="6121"/>
    <n v="122"/>
    <m/>
    <n v="1117.99"/>
    <n v="4051.45"/>
    <n v="4861.32"/>
    <n v="504.85700000000003"/>
    <n v="271.56294772498347"/>
    <n v="984.10871703716862"/>
    <n v="1180.8284412511887"/>
    <n v="122.63119983147611"/>
    <n v="24.873250965606406"/>
    <n v="48.131275675924485"/>
    <m/>
    <n v="1"/>
  </r>
  <r>
    <s v="FA3A0E65D17B487006C8ED0E1B062ED10D20EB02"/>
    <s v="hY7LBzluLaA8OGxCkH"/>
    <n v="25"/>
    <n v="1524962755"/>
    <n v="1524962755"/>
    <n v="-0.75762367667800001"/>
    <n v="-0.75762367667800001"/>
    <n v="24819"/>
    <n v="1.43463873862E-3"/>
    <n v="0"/>
    <x v="7"/>
    <s v="087.0:087.8 04-28-19:45:55"/>
    <s v="hY7LBzluLaA8OGxCkH"/>
    <n v="0"/>
    <n v="0"/>
    <n v="1"/>
    <n v="0"/>
    <x v="2"/>
    <n v="25"/>
    <n v="102400"/>
    <n v="0.244141"/>
    <n v="4.0960000000000001"/>
    <n v="5682"/>
    <n v="113"/>
    <m/>
    <n v="1117.99"/>
    <n v="4051.45"/>
    <n v="4861.32"/>
    <n v="509.99709399477808"/>
    <n v="270.97430571076279"/>
    <n v="981.97555512291683"/>
    <n v="1178.2688680917049"/>
    <n v="123.61122054735876"/>
    <n v="24.819335508172802"/>
    <n v="48.093534855720968"/>
    <m/>
    <n v="1"/>
  </r>
  <r>
    <s v="46E1C8048DABC5D0365CE87DEE715E443EC06F81"/>
    <s v="Unnamed"/>
    <n v="25"/>
    <n v="1524956597"/>
    <n v="1524956597"/>
    <n v="-0.75772130888699996"/>
    <n v="-0.75772130888699996"/>
    <n v="24809"/>
    <n v="-2.25706075792E-2"/>
    <n v="0"/>
    <x v="6"/>
    <s v="086.1:086.9 04-28-18:03:17"/>
    <s v="Unnamed"/>
    <n v="0"/>
    <n v="0"/>
    <n v="1"/>
    <n v="0"/>
    <x v="2"/>
    <n v="25"/>
    <n v="102400"/>
    <n v="0.244141"/>
    <n v="4.0960000000000001"/>
    <n v="5679"/>
    <n v="113"/>
    <m/>
    <n v="1117.99"/>
    <n v="4051.45"/>
    <n v="4861.32"/>
    <n v="885.64026081730776"/>
    <n v="270.86515387742293"/>
    <n v="981.58000310976399"/>
    <n v="1177.7942466814493"/>
    <n v="214.57176318779329"/>
    <n v="24.809337969971207"/>
    <n v="48.086536578979853"/>
    <m/>
    <n v="1"/>
  </r>
  <r>
    <s v="68E252D62A75288694192A7F9564D11492C8860C"/>
    <s v="Wythout1"/>
    <n v="25"/>
    <n v="1524975637"/>
    <n v="1524975637"/>
    <n v="-0.75775697690599997"/>
    <n v="-0.75775697690599997"/>
    <n v="24805"/>
    <n v="4.1988322469700003E-2"/>
    <n v="0"/>
    <x v="7"/>
    <s v="091.0:091.8 04-28-23:20:37"/>
    <s v="Wythout1"/>
    <n v="0"/>
    <n v="0"/>
    <n v="1"/>
    <n v="0"/>
    <x v="2"/>
    <n v="25"/>
    <n v="102400"/>
    <n v="0.244141"/>
    <n v="4.0960000000000001"/>
    <n v="5675"/>
    <n v="113"/>
    <m/>
    <n v="1117.99"/>
    <n v="4051.45"/>
    <n v="4861.32"/>
    <n v="509.99709399477808"/>
    <n v="270.82527738886108"/>
    <n v="981.43549591418639"/>
    <n v="1177.6208530273241"/>
    <n v="123.54323781844994"/>
    <n v="24.805685564825602"/>
    <n v="48.083979895377922"/>
    <m/>
    <n v="1"/>
  </r>
  <r>
    <s v="880B3569465D226025BF210391CBAFA0720805EF"/>
    <s v="e12jules"/>
    <n v="25"/>
    <n v="1524973109"/>
    <n v="1524973109"/>
    <n v="-0.75780995019099995"/>
    <n v="-0.75780995019099995"/>
    <n v="24800"/>
    <n v="4.1431820776899997E-2"/>
    <n v="0"/>
    <x v="7"/>
    <s v="090.2:091.0 04-28-22:38:29"/>
    <s v="e12jules"/>
    <n v="0"/>
    <n v="0"/>
    <n v="1"/>
    <n v="0"/>
    <x v="2"/>
    <n v="25"/>
    <n v="102400"/>
    <n v="0.244141"/>
    <n v="4.0960000000000001"/>
    <n v="5674"/>
    <n v="113"/>
    <m/>
    <n v="1117.99"/>
    <n v="4051.45"/>
    <n v="4861.32"/>
    <n v="509.99709399477808"/>
    <n v="270.76605378596395"/>
    <n v="981.22087729867326"/>
    <n v="1177.3633329374882"/>
    <n v="123.51622159704058"/>
    <n v="24.800261100441606"/>
    <n v="48.080182770309129"/>
    <m/>
    <n v="1"/>
  </r>
  <r>
    <s v="A8C4B84E9A19295DFABD38D30BA21A65E478A8E0"/>
    <s v="BelarusFreedom"/>
    <n v="25"/>
    <n v="1524995200"/>
    <n v="1524995200"/>
    <n v="-0.75801150721699995"/>
    <n v="-0.75801150721699995"/>
    <n v="24779"/>
    <n v="-5.87042757764E-2"/>
    <n v="0"/>
    <x v="6"/>
    <s v="084.5:085.3 04-29-04:46:40"/>
    <s v="BelarusFreedom"/>
    <n v="0"/>
    <n v="0"/>
    <n v="1"/>
    <n v="0"/>
    <x v="2"/>
    <n v="25"/>
    <n v="102400"/>
    <n v="0.244141"/>
    <n v="4.0960000000000001"/>
    <n v="5689"/>
    <n v="113"/>
    <m/>
    <n v="1117.99"/>
    <n v="4051.45"/>
    <n v="4861.32"/>
    <n v="885.64026081730776"/>
    <n v="270.54071504646623"/>
    <n v="980.40427908568552"/>
    <n v="1176.3834997358538"/>
    <n v="214.31475186312338"/>
    <n v="24.779621660979206"/>
    <n v="48.065735162685449"/>
    <m/>
    <n v="1"/>
  </r>
  <r>
    <s v="2AB29CBFC32600178BD0DC9F3676583E9E4A47C5"/>
    <s v="Groot"/>
    <n v="25"/>
    <n v="1524967575"/>
    <n v="1524967575"/>
    <n v="-0.75831572089300003"/>
    <n v="-0.75831572089300003"/>
    <n v="24748"/>
    <n v="9.4498260520400005E-3"/>
    <n v="0"/>
    <x v="7"/>
    <s v="088.6:089.4 04-28-21:06:15"/>
    <s v="Groot"/>
    <n v="0"/>
    <n v="0"/>
    <n v="1"/>
    <n v="0"/>
    <x v="2"/>
    <n v="25"/>
    <n v="102400"/>
    <n v="0.244141"/>
    <n v="4.0960000000000001"/>
    <n v="5677"/>
    <n v="113"/>
    <m/>
    <n v="1117.99"/>
    <n v="4051.45"/>
    <n v="4861.32"/>
    <n v="509.99709399477808"/>
    <n v="270.20060719883492"/>
    <n v="979.17177258805498"/>
    <n v="1174.904619708441"/>
    <n v="123.25828000879284"/>
    <n v="24.748470180556797"/>
    <n v="48.043929126389763"/>
    <m/>
    <n v="1"/>
  </r>
  <r>
    <s v="90F6115AC2955B2675A04A5EEA2F4D79D550BAD1"/>
    <s v="skipsfw"/>
    <n v="25"/>
    <n v="1524933970"/>
    <n v="1524933970"/>
    <n v="-0.75862064597699996"/>
    <n v="-0.75862064597699996"/>
    <n v="24717"/>
    <n v="4.9967989416899998E-2"/>
    <n v="0"/>
    <x v="7"/>
    <s v="094.1:094.8 04-28-11:46:10"/>
    <s v="skipsfw"/>
    <n v="1"/>
    <n v="0"/>
    <n v="0"/>
    <n v="0"/>
    <x v="0"/>
    <n v="20"/>
    <n v="102400"/>
    <n v="0.19531200000000001"/>
    <n v="5.12"/>
    <n v="5860"/>
    <n v="117"/>
    <m/>
    <n v="10125.48"/>
    <n v="10125.48"/>
    <n v="4861.32"/>
    <n v="509.99709399477808"/>
    <n v="2444.0818215728063"/>
    <n v="2444.0818215728063"/>
    <n v="1173.4222812990904"/>
    <n v="123.10276910206676"/>
    <n v="24.717245851955202"/>
    <n v="48.022072096368653"/>
    <m/>
    <n v="1"/>
  </r>
  <r>
    <s v="429D7D877DDCB645EE21EE452D60F364E5628E74"/>
    <s v="ididnteditheconfig"/>
    <n v="25"/>
    <n v="1524962755"/>
    <n v="1524962755"/>
    <n v="-0.75921489958599997"/>
    <n v="-0.75921489958599997"/>
    <n v="24656"/>
    <n v="-3.9548466751800002E-2"/>
    <n v="0"/>
    <x v="7"/>
    <s v="087.0:087.8 04-28-19:45:55"/>
    <s v="ididnteditheconfig"/>
    <n v="0"/>
    <n v="0"/>
    <n v="1"/>
    <n v="0"/>
    <x v="2"/>
    <n v="25"/>
    <n v="102400"/>
    <n v="0.244141"/>
    <n v="4.0960000000000001"/>
    <n v="5687"/>
    <n v="113"/>
    <m/>
    <n v="1117.99"/>
    <n v="4051.45"/>
    <n v="4861.32"/>
    <n v="509.99709399477808"/>
    <n v="269.19533441184791"/>
    <n v="975.52879507230034"/>
    <n v="1170.5334243445866"/>
    <n v="122.79970148838085"/>
    <n v="24.656394282393602"/>
    <n v="47.979475997675522"/>
    <m/>
    <n v="1"/>
  </r>
  <r>
    <s v="728BC417772D223FC22EDF27DEB9204451AA9B13"/>
    <s v="Kaulquappe1"/>
    <n v="25"/>
    <n v="1525003937"/>
    <n v="1525003937"/>
    <n v="-0.75938824692200002"/>
    <n v="-0.75938824692200002"/>
    <n v="24638"/>
    <n v="-3.1061960060200001E-2"/>
    <n v="4.3478260869600001E-2"/>
    <x v="6"/>
    <s v="086.8:087.6 04-29-07:12:17"/>
    <s v="Kaulquappe1"/>
    <n v="1"/>
    <n v="0"/>
    <n v="0"/>
    <n v="0"/>
    <x v="0"/>
    <n v="28"/>
    <n v="102400"/>
    <n v="0.27343800000000001"/>
    <n v="3.657143"/>
    <n v="5558"/>
    <n v="111"/>
    <m/>
    <n v="10125.48"/>
    <n v="10125.48"/>
    <n v="4861.32"/>
    <n v="885.64026081730776"/>
    <n v="2436.3094935562272"/>
    <n v="2436.3094935562272"/>
    <n v="1169.6907274731427"/>
    <n v="213.09545575170955"/>
    <n v="24.638643515187198"/>
    <n v="47.967050460631036"/>
    <m/>
    <n v="1"/>
  </r>
  <r>
    <s v="42EF571377B911AAE44567078AC4F3EC03AAD57C"/>
    <s v="Pathfinder"/>
    <n v="25"/>
    <n v="1525001744"/>
    <n v="1525001744"/>
    <n v="-0.76018551507800003"/>
    <n v="-0.76018551507800003"/>
    <n v="24557"/>
    <n v="4.9364869202599996E-3"/>
    <n v="0"/>
    <x v="6"/>
    <s v="086.0:086.8 04-29-06:35:44"/>
    <s v="Pathfinder"/>
    <n v="0"/>
    <n v="0"/>
    <n v="1"/>
    <n v="0"/>
    <x v="2"/>
    <n v="25"/>
    <n v="102400"/>
    <n v="0.244141"/>
    <n v="4.0960000000000001"/>
    <n v="5685"/>
    <n v="113"/>
    <m/>
    <n v="1117.99"/>
    <n v="4051.45"/>
    <n v="4861.32"/>
    <n v="885.64026081730776"/>
    <n v="268.11019599794673"/>
    <n v="971.59639493723671"/>
    <n v="1165.8149518410169"/>
    <n v="212.38936297408839"/>
    <n v="24.557003256012798"/>
    <n v="47.909902279208957"/>
    <m/>
    <n v="1"/>
  </r>
  <r>
    <s v="77C378FB6E72DA07C64D97C3EB04423EE86334A2"/>
    <s v="Unnamed"/>
    <n v="25"/>
    <n v="1525001744"/>
    <n v="1525001744"/>
    <n v="-0.76097465484799998"/>
    <n v="-0.76097465484799998"/>
    <n v="24476"/>
    <n v="-4.1063742363900001E-2"/>
    <n v="0"/>
    <x v="6"/>
    <s v="086.0:086.8 04-29-06:35:44"/>
    <s v="Unnamed"/>
    <n v="0"/>
    <n v="0"/>
    <n v="1"/>
    <n v="0"/>
    <x v="2"/>
    <n v="25"/>
    <n v="102400"/>
    <n v="0.244141"/>
    <n v="4.0960000000000001"/>
    <n v="5678"/>
    <n v="113"/>
    <m/>
    <n v="1117.99"/>
    <n v="4051.45"/>
    <n v="4861.32"/>
    <n v="885.64026081730776"/>
    <n v="267.22794562648448"/>
    <n v="968.39923461607043"/>
    <n v="1161.9786908943206"/>
    <n v="211.69046902236431"/>
    <n v="24.476195343564804"/>
    <n v="47.853336740495365"/>
    <m/>
    <n v="1"/>
  </r>
  <r>
    <s v="DFB59DE88FC1354D89BD19901505256C2BC08C3D"/>
    <s v="GroundZeroBBS"/>
    <n v="25"/>
    <n v="1524979588"/>
    <n v="1524979588"/>
    <n v="-0.76106863288799997"/>
    <n v="-0.76106863288799997"/>
    <n v="24466"/>
    <n v="-3.1176628500499998E-3"/>
    <n v="0"/>
    <x v="5"/>
    <s v="049.8:050.6 04-29-00:26:28"/>
    <s v="GroundZeroBBS"/>
    <n v="0"/>
    <n v="0"/>
    <n v="1"/>
    <n v="1"/>
    <x v="2"/>
    <n v="20"/>
    <n v="102400"/>
    <n v="1"/>
    <n v="1"/>
    <n v="3243"/>
    <n v="64"/>
    <m/>
    <n v="1117.99"/>
    <n v="4051.45"/>
    <n v="4861.32"/>
    <n v="4819.491751072962"/>
    <n v="267.12287911754493"/>
    <n v="968.01848728591244"/>
    <n v="1161.5218335689078"/>
    <n v="1151.5277528688698"/>
    <n v="24.466571992268804"/>
    <n v="47.846600394588165"/>
    <m/>
    <n v="1"/>
  </r>
  <r>
    <s v="17A5E4C6E092435A3DF7A6BBF668B0A1364121EB"/>
    <s v="ovhsylkim"/>
    <n v="24"/>
    <n v="1524975637"/>
    <n v="1524975637"/>
    <n v="-0.76219353132900003"/>
    <n v="-0.76219353132900003"/>
    <n v="24351"/>
    <n v="1.2545854779E-2"/>
    <n v="0"/>
    <x v="7"/>
    <s v="091.0:091.8 04-28-23:20:37"/>
    <s v="ovhsylkim"/>
    <n v="0"/>
    <n v="0"/>
    <n v="1"/>
    <n v="0"/>
    <x v="2"/>
    <n v="24"/>
    <n v="102400"/>
    <n v="0.234375"/>
    <n v="4.266667"/>
    <n v="5734"/>
    <n v="114"/>
    <m/>
    <n v="1117.99"/>
    <n v="4051.45"/>
    <n v="4861.32"/>
    <n v="509.99709399477808"/>
    <n v="265.86525390949129"/>
    <n v="963.46101749712284"/>
    <n v="1156.0533422797055"/>
    <n v="121.28060795537021"/>
    <n v="24.351382391910395"/>
    <n v="47.765967674337283"/>
    <m/>
    <n v="1"/>
  </r>
  <r>
    <s v="B3BA35E2A6ECABFF801B4BE2E861053C0C4D694F"/>
    <s v="mdarder"/>
    <n v="24"/>
    <n v="1524969560"/>
    <n v="1524969560"/>
    <n v="-0.76239459469199999"/>
    <n v="-0.76239459469199999"/>
    <n v="24330"/>
    <n v="1.95720458105E-2"/>
    <n v="0"/>
    <x v="7"/>
    <s v="089.4:090.2 04-28-21:39:20"/>
    <s v="mdarder"/>
    <n v="0"/>
    <n v="0"/>
    <n v="1"/>
    <n v="0"/>
    <x v="2"/>
    <n v="24"/>
    <n v="102400"/>
    <n v="0.234375"/>
    <n v="4.266667"/>
    <n v="5735"/>
    <n v="114"/>
    <m/>
    <n v="1117.99"/>
    <n v="4051.45"/>
    <n v="4861.32"/>
    <n v="509.99709399477808"/>
    <n v="265.64046708029093"/>
    <n v="962.64641933509654"/>
    <n v="1155.0759089318865"/>
    <n v="121.17806622453142"/>
    <n v="24.330793503539201"/>
    <n v="47.75155545247744"/>
    <m/>
    <n v="1"/>
  </r>
  <r>
    <s v="6BA7F7BF87CBE9947D4781D743D93C54552EA280"/>
    <s v="RektTillerson"/>
    <n v="24"/>
    <n v="1524975637"/>
    <n v="1524975637"/>
    <n v="-0.76277332283999999"/>
    <n v="-0.76277332283999999"/>
    <n v="24292"/>
    <n v="3.5410815900400003E-2"/>
    <n v="0"/>
    <x v="7"/>
    <s v="091.0:091.8 04-28-23:20:37"/>
    <s v="RektTillerson"/>
    <n v="0"/>
    <n v="0"/>
    <n v="1"/>
    <n v="0"/>
    <x v="2"/>
    <n v="21"/>
    <n v="102400"/>
    <n v="0.20507800000000001"/>
    <n v="4.8761900000000002"/>
    <n v="5823"/>
    <n v="116"/>
    <m/>
    <n v="1117.99"/>
    <n v="4051.45"/>
    <n v="4861.32"/>
    <n v="509.99709399477808"/>
    <n v="265.2170527981084"/>
    <n v="961.11202117988205"/>
    <n v="1153.2347902114511"/>
    <n v="120.9849159696374"/>
    <n v="24.292011741184002"/>
    <n v="47.724408218828806"/>
    <m/>
    <n v="1"/>
  </r>
  <r>
    <s v="C92E06F7B1652148AC97F99EFF6B0EB8FB16F5EC"/>
    <s v="julbridge"/>
    <n v="24"/>
    <n v="1524967575"/>
    <n v="1524967575"/>
    <n v="-0.762881469787"/>
    <n v="-0.762881469787"/>
    <n v="24280"/>
    <n v="7.60375457471E-3"/>
    <n v="0"/>
    <x v="7"/>
    <s v="088.6:089.4 04-28-21:06:15"/>
    <s v="julbridge"/>
    <n v="0"/>
    <n v="0"/>
    <n v="1"/>
    <n v="0"/>
    <x v="2"/>
    <n v="24"/>
    <n v="102400"/>
    <n v="0.234375"/>
    <n v="4.266667"/>
    <n v="5725"/>
    <n v="114"/>
    <m/>
    <n v="1117.99"/>
    <n v="4051.45"/>
    <n v="4861.32"/>
    <n v="509.99709399477808"/>
    <n v="265.09614559283187"/>
    <n v="960.67386923145875"/>
    <n v="1152.709053295061"/>
    <n v="120.92976134094299"/>
    <n v="24.280937493811201"/>
    <n v="47.716656245667842"/>
    <m/>
    <n v="1"/>
  </r>
  <r>
    <s v="0E49FB9FF0CD4FB37F9DE9AF714E18C880694801"/>
    <s v="idlikeacircle"/>
    <n v="24"/>
    <n v="1525003937"/>
    <n v="1525003937"/>
    <n v="-0.763539179678"/>
    <n v="-0.763539179678"/>
    <n v="24213"/>
    <n v="-2.6516474898800001E-2"/>
    <n v="0"/>
    <x v="6"/>
    <s v="086.8:087.6 04-29-07:12:17"/>
    <s v="idlikeacircle"/>
    <n v="0"/>
    <n v="0"/>
    <n v="1"/>
    <n v="0"/>
    <x v="2"/>
    <n v="27"/>
    <n v="102400"/>
    <n v="0.26367200000000002"/>
    <n v="3.7925930000000001"/>
    <n v="5592"/>
    <n v="111"/>
    <m/>
    <n v="1117.99"/>
    <n v="4051.45"/>
    <n v="4861.32"/>
    <n v="885.64026081730776"/>
    <n v="264.36083251179281"/>
    <n v="958.00919049356685"/>
    <n v="1149.5117150477449"/>
    <n v="209.41922258305064"/>
    <n v="24.213588000972798"/>
    <n v="47.669511600680963"/>
    <m/>
    <n v="1"/>
  </r>
  <r>
    <s v="B83E24E0C436B451CA3767332B52DDEDC4ED9A86"/>
    <s v="whoeverest"/>
    <n v="24"/>
    <n v="1525001744"/>
    <n v="1525001744"/>
    <n v="-0.76505781675499995"/>
    <n v="-0.76505781675499995"/>
    <n v="24058"/>
    <n v="-2.8253283903400001E-3"/>
    <n v="0"/>
    <x v="6"/>
    <s v="086.0:086.8 04-29-06:35:44"/>
    <s v="whoeverest"/>
    <n v="0"/>
    <n v="0"/>
    <n v="1"/>
    <n v="0"/>
    <x v="2"/>
    <n v="24"/>
    <n v="102400"/>
    <n v="0.234375"/>
    <n v="4.266667"/>
    <n v="5711"/>
    <n v="114"/>
    <m/>
    <n v="1117.99"/>
    <n v="4051.45"/>
    <n v="4861.32"/>
    <n v="885.64026081730776"/>
    <n v="262.66301144607763"/>
    <n v="951.85650830795544"/>
    <n v="1142.1291342525835"/>
    <n v="208.07425644608955"/>
    <n v="24.058079564288004"/>
    <n v="47.560655695001607"/>
    <m/>
    <n v="1"/>
  </r>
  <r>
    <s v="F08B41CAB916F24B42234E29DFC00890FF5189B3"/>
    <s v="onion987654321onion"/>
    <n v="24"/>
    <n v="1524967575"/>
    <n v="1524967575"/>
    <n v="-0.76522353950400002"/>
    <n v="-0.76522353950400002"/>
    <n v="24041"/>
    <n v="3.3503613916399999E-2"/>
    <n v="0"/>
    <x v="7"/>
    <s v="088.6:089.4 04-28-21:06:15"/>
    <s v="onion987654321onion"/>
    <n v="0"/>
    <n v="0"/>
    <n v="1"/>
    <n v="0"/>
    <x v="2"/>
    <n v="24"/>
    <n v="102400"/>
    <n v="0.234375"/>
    <n v="4.266667"/>
    <n v="5720"/>
    <n v="114"/>
    <m/>
    <n v="1117.99"/>
    <n v="4051.45"/>
    <n v="4861.32"/>
    <n v="509.99709399477808"/>
    <n v="262.47773506992303"/>
    <n v="951.1850908765191"/>
    <n v="1141.3235029384145"/>
    <n v="119.73531259133981"/>
    <n v="24.041109554790395"/>
    <n v="47.548776688353286"/>
    <m/>
    <n v="1"/>
  </r>
  <r>
    <s v="9F472C23BD39BC3906ECC4B97AFDB425EE8579A1"/>
    <s v="snarltorrelay"/>
    <n v="24"/>
    <n v="1524998637"/>
    <n v="1524998637"/>
    <n v="-0.76537658469600001"/>
    <n v="-0.76537658469600001"/>
    <n v="24025"/>
    <n v="-5.8301877770499999E-2"/>
    <n v="0"/>
    <x v="6"/>
    <s v="085.2:086.0 04-29-05:43:57"/>
    <s v="snarltorrelay"/>
    <n v="0"/>
    <n v="0"/>
    <n v="1"/>
    <n v="0"/>
    <x v="2"/>
    <n v="25"/>
    <n v="102400"/>
    <n v="0.244141"/>
    <n v="4.0960000000000001"/>
    <n v="5676"/>
    <n v="113"/>
    <m/>
    <n v="1117.99"/>
    <n v="4051.45"/>
    <n v="4861.32"/>
    <n v="885.64026081730776"/>
    <n v="262.30663207571894"/>
    <n v="950.56503593339073"/>
    <n v="1140.5795012856411"/>
    <n v="207.79194272368207"/>
    <n v="24.025437727129599"/>
    <n v="47.537806408990718"/>
    <m/>
    <n v="1"/>
  </r>
  <r>
    <s v="74849B319A98EC22AAF20B5F0DCB9817568B9FBC"/>
    <s v="MyNickName323"/>
    <n v="24"/>
    <n v="1524969560"/>
    <n v="1524969560"/>
    <n v="-0.765664395213"/>
    <n v="-0.765664395213"/>
    <n v="23995"/>
    <n v="1.1217068812699999E-2"/>
    <n v="0"/>
    <x v="7"/>
    <s v="089.4:090.2 04-28-21:39:20"/>
    <s v="MyNickName323"/>
    <n v="0"/>
    <n v="0"/>
    <n v="1"/>
    <n v="0"/>
    <x v="2"/>
    <n v="24"/>
    <n v="102400"/>
    <n v="0.234375"/>
    <n v="4.266667"/>
    <n v="5732"/>
    <n v="114"/>
    <m/>
    <n v="1117.99"/>
    <n v="4051.45"/>
    <n v="4861.32"/>
    <n v="509.99709399477808"/>
    <n v="261.98486279581812"/>
    <n v="949.39898601429104"/>
    <n v="1139.1803622631387"/>
    <n v="119.5104774608788"/>
    <n v="23.995965930188799"/>
    <n v="47.517176151132162"/>
    <m/>
    <n v="1"/>
  </r>
  <r>
    <s v="8D1AB2B4E7BE006A586CC4A7825AEC5B00F68E1C"/>
    <s v="iamnoone"/>
    <n v="24"/>
    <n v="1524965801"/>
    <n v="1524965801"/>
    <n v="-0.76567354575699997"/>
    <n v="-0.76567354575699997"/>
    <n v="23995"/>
    <n v="-7.1142316107700001E-3"/>
    <n v="0"/>
    <x v="7"/>
    <s v="087.8:088.6 04-28-20:36:41"/>
    <s v="iamnoone"/>
    <n v="1"/>
    <n v="0"/>
    <n v="0"/>
    <n v="0"/>
    <x v="0"/>
    <n v="24"/>
    <n v="102400"/>
    <n v="0.234375"/>
    <n v="4.266667"/>
    <n v="5722"/>
    <n v="114"/>
    <m/>
    <n v="10125.48"/>
    <n v="10125.48"/>
    <n v="4861.32"/>
    <n v="509.99709399477808"/>
    <n v="2372.6678259084119"/>
    <n v="2372.6678259084119"/>
    <n v="1139.1358785405807"/>
    <n v="119.50581071003035"/>
    <n v="23.995028914483203"/>
    <n v="47.516520240138242"/>
    <m/>
    <n v="1"/>
  </r>
  <r>
    <s v="EB1CB0138DF8D78A1B9C63148F232B88802BA486"/>
    <s v="RaspiTorL"/>
    <n v="24"/>
    <n v="1524969560"/>
    <n v="1524969560"/>
    <n v="-0.76577668864899995"/>
    <n v="-0.76577668864899995"/>
    <n v="23984"/>
    <n v="3.3383564693200002E-2"/>
    <n v="0"/>
    <x v="7"/>
    <s v="089.4:090.2 04-28-21:39:20"/>
    <s v="RaspiTorL"/>
    <n v="0"/>
    <n v="0"/>
    <n v="1"/>
    <n v="0"/>
    <x v="2"/>
    <n v="24"/>
    <n v="102400"/>
    <n v="0.234375"/>
    <n v="4.266667"/>
    <n v="5729"/>
    <n v="114"/>
    <m/>
    <n v="1117.99"/>
    <n v="4051.45"/>
    <n v="4861.32"/>
    <n v="509.99709399477808"/>
    <n v="261.85931985730457"/>
    <n v="948.94403477300909"/>
    <n v="1138.6344679368435"/>
    <n v="119.45320813484415"/>
    <n v="23.984467082342405"/>
    <n v="47.50912695763968"/>
    <m/>
    <n v="1"/>
  </r>
  <r>
    <s v="B0743AF6DFADDE6ED1F968FDB0085F1121BA21C1"/>
    <s v="Unnamed"/>
    <n v="24"/>
    <n v="1524998637"/>
    <n v="1524998637"/>
    <n v="-0.76579629645799996"/>
    <n v="-0.76579629645799996"/>
    <n v="23982"/>
    <n v="-6.3100875624199998E-2"/>
    <n v="0"/>
    <x v="6"/>
    <s v="085.2:086.0 04-29-05:43:57"/>
    <s v="Unnamed"/>
    <n v="0"/>
    <n v="0"/>
    <n v="1"/>
    <n v="0"/>
    <x v="2"/>
    <n v="24"/>
    <n v="102400"/>
    <n v="0.234375"/>
    <n v="4.266667"/>
    <n v="5723"/>
    <n v="114"/>
    <m/>
    <n v="1117.99"/>
    <n v="4051.45"/>
    <n v="4861.32"/>
    <n v="885.64026081730776"/>
    <n v="261.83739852292064"/>
    <n v="948.86459471523608"/>
    <n v="1138.5391481027955"/>
    <n v="207.42022908931634"/>
    <n v="23.982459242700802"/>
    <n v="47.507721469890569"/>
    <m/>
    <n v="1"/>
  </r>
  <r>
    <s v="0D9B20DFA68DCD1ED4C352CB6C38EE0E4D0A712E"/>
    <s v="ididedittheconfig"/>
    <n v="24"/>
    <n v="1524973109"/>
    <n v="1524973109"/>
    <n v="-0.76657625670100005"/>
    <n v="-0.76657625670100005"/>
    <n v="23902"/>
    <n v="2.5872782770200001E-2"/>
    <n v="0"/>
    <x v="7"/>
    <s v="090.2:091.0 04-28-22:38:29"/>
    <s v="ididedittheconfig"/>
    <n v="0"/>
    <n v="0"/>
    <n v="1"/>
    <n v="0"/>
    <x v="2"/>
    <n v="24"/>
    <n v="102400"/>
    <n v="0.234375"/>
    <n v="4.266667"/>
    <n v="5733"/>
    <n v="114"/>
    <m/>
    <n v="1117.99"/>
    <n v="4051.45"/>
    <n v="4861.32"/>
    <n v="509.99709399477808"/>
    <n v="260.96541077084896"/>
    <n v="945.70462478873333"/>
    <n v="1134.7475117742945"/>
    <n v="119.04543075187303"/>
    <n v="23.902591313817595"/>
    <n v="47.451813919672311"/>
    <m/>
    <n v="1"/>
  </r>
  <r>
    <s v="9B2BB87FDD6C1B5403523E216A6422C15EC1CEC7"/>
    <s v="Unnamed"/>
    <n v="24"/>
    <n v="1524995200"/>
    <n v="1524995200"/>
    <n v="-0.76669786890400005"/>
    <n v="-0.76669786890400005"/>
    <n v="23890"/>
    <n v="-7.3582812802800004E-2"/>
    <n v="0"/>
    <x v="6"/>
    <s v="084.5:085.3 04-29-04:46:40"/>
    <s v="Unnamed"/>
    <n v="0"/>
    <n v="0"/>
    <n v="1"/>
    <n v="0"/>
    <x v="2"/>
    <n v="24"/>
    <n v="102400"/>
    <n v="0.234375"/>
    <n v="4.266667"/>
    <n v="5719"/>
    <n v="114"/>
    <m/>
    <n v="1117.99"/>
    <n v="4051.45"/>
    <n v="4861.32"/>
    <n v="885.64026081730776"/>
    <n v="260.829449544017"/>
    <n v="945.21191902888893"/>
    <n v="1134.1563159396064"/>
    <n v="206.62176023309513"/>
    <n v="23.890138224230395"/>
    <n v="47.443096756961275"/>
    <m/>
    <n v="1"/>
  </r>
  <r>
    <s v="2957DB248552E00541BE84CB212DA7EF904DADE6"/>
    <s v="Unnamed"/>
    <n v="24"/>
    <n v="1524975637"/>
    <n v="1524975637"/>
    <n v="-0.766719480919"/>
    <n v="-0.766719480919"/>
    <n v="23887"/>
    <n v="4.5236407179400001E-2"/>
    <n v="0"/>
    <x v="7"/>
    <s v="091.0:091.8 04-28-23:20:37"/>
    <s v="Unnamed"/>
    <n v="0"/>
    <n v="0"/>
    <n v="1"/>
    <n v="0"/>
    <x v="2"/>
    <n v="24"/>
    <n v="102400"/>
    <n v="0.234375"/>
    <n v="4.266667"/>
    <n v="5721"/>
    <n v="114"/>
    <m/>
    <n v="1117.99"/>
    <n v="4051.45"/>
    <n v="4861.32"/>
    <n v="509.99709399477808"/>
    <n v="260.80528752736717"/>
    <n v="945.12435903071741"/>
    <n v="1134.0512530188469"/>
    <n v="118.97238681690338"/>
    <n v="23.8879251538944"/>
    <n v="47.441547607726086"/>
    <m/>
    <n v="1"/>
  </r>
  <r>
    <s v="A47AD4BCD488D28FF47A8B5702534B6D962BF06F"/>
    <s v="ididntedittheconfig"/>
    <n v="24"/>
    <n v="1525003937"/>
    <n v="1525003937"/>
    <n v="-0.76683603196399996"/>
    <n v="-0.76683603196399996"/>
    <n v="23875"/>
    <n v="-3.2651705397399998E-2"/>
    <n v="0"/>
    <x v="6"/>
    <s v="086.8:087.6 04-29-07:12:17"/>
    <s v="ididntedittheconfig"/>
    <n v="0"/>
    <n v="0"/>
    <n v="1"/>
    <n v="0"/>
    <x v="2"/>
    <n v="27"/>
    <n v="102400"/>
    <n v="0.26367200000000002"/>
    <n v="3.7925930000000001"/>
    <n v="5606"/>
    <n v="112"/>
    <m/>
    <n v="1117.99"/>
    <n v="4051.45"/>
    <n v="4861.32"/>
    <n v="885.64026081730776"/>
    <n v="260.67498462456768"/>
    <n v="944.65215829945225"/>
    <n v="1133.4846610927677"/>
    <n v="206.49939746460149"/>
    <n v="23.875990326886402"/>
    <n v="47.433193228820485"/>
    <m/>
    <n v="1"/>
  </r>
  <r>
    <s v="70997000BE1DC5316300FCAD8F99F35AEA26142B"/>
    <s v="tomatoVpn"/>
    <n v="24"/>
    <n v="1524973109"/>
    <n v="1524973109"/>
    <n v="-0.76685780110400004"/>
    <n v="-0.76685780110400004"/>
    <n v="23873"/>
    <n v="4.0452667088499997E-2"/>
    <n v="0"/>
    <x v="7"/>
    <s v="090.2:091.0 04-28-22:38:29"/>
    <s v="tomatoVpn"/>
    <n v="0"/>
    <n v="0"/>
    <n v="1"/>
    <n v="0"/>
    <x v="2"/>
    <n v="22"/>
    <n v="102400"/>
    <n v="0.21484400000000001"/>
    <n v="4.6545449999999997"/>
    <n v="5771"/>
    <n v="115"/>
    <m/>
    <n v="1117.99"/>
    <n v="4051.45"/>
    <n v="4861.32"/>
    <n v="509.99709399477808"/>
    <n v="260.65064694373899"/>
    <n v="944.56396171719905"/>
    <n v="1133.3788343371025"/>
    <n v="118.90184392451253"/>
    <n v="23.873761166950398"/>
    <n v="47.431632816865282"/>
    <m/>
    <n v="1"/>
  </r>
  <r>
    <s v="BBE409F5791DAA52C2C3C9117CBA5AA55F3E2E88"/>
    <s v="Rarity"/>
    <n v="24"/>
    <n v="1524969560"/>
    <n v="1524969560"/>
    <n v="-0.76706393403299999"/>
    <n v="-0.76706393403299999"/>
    <n v="23852"/>
    <n v="1.50500541447E-3"/>
    <n v="0"/>
    <x v="7"/>
    <s v="089.4:090.2 04-28-21:39:20"/>
    <s v="Rarity"/>
    <n v="0"/>
    <n v="0"/>
    <n v="1"/>
    <n v="0"/>
    <x v="2"/>
    <n v="20"/>
    <n v="102400"/>
    <n v="0.19531200000000001"/>
    <n v="5.12"/>
    <n v="5857"/>
    <n v="117"/>
    <m/>
    <n v="1117.99"/>
    <n v="4051.45"/>
    <n v="4861.32"/>
    <n v="509.99709399477808"/>
    <n v="260.42019239044635"/>
    <n v="943.72882446200208"/>
    <n v="1132.3767562066964"/>
    <n v="118.79671672974592"/>
    <n v="23.852653155020803"/>
    <n v="47.416857208514571"/>
    <m/>
    <n v="1"/>
  </r>
  <r>
    <s v="1206E13E2F0869C4C0C9D9E4EDC67D43BC46EE13"/>
    <s v="YavinIV"/>
    <n v="24"/>
    <n v="1525001744"/>
    <n v="1525001744"/>
    <n v="-0.76726329900900003"/>
    <n v="-0.76726329900900003"/>
    <n v="23832"/>
    <n v="-5.0438141380699998E-2"/>
    <n v="0"/>
    <x v="6"/>
    <s v="086.0:086.8 04-29-06:35:44"/>
    <s v="YavinIV"/>
    <n v="0"/>
    <n v="0"/>
    <n v="1"/>
    <n v="0"/>
    <x v="2"/>
    <n v="24"/>
    <n v="102400"/>
    <n v="0.234375"/>
    <n v="4.266667"/>
    <n v="5727"/>
    <n v="114"/>
    <m/>
    <n v="1117.99"/>
    <n v="4051.45"/>
    <n v="4861.32"/>
    <n v="885.64026081730776"/>
    <n v="260.19730434092804"/>
    <n v="942.92110722998677"/>
    <n v="1131.4075792615679"/>
    <n v="206.12099256742897"/>
    <n v="23.832238181478395"/>
    <n v="47.402566727034881"/>
    <m/>
    <n v="1"/>
  </r>
  <r>
    <s v="81472042B12CD8CB154DE62866177D4D0BD1C739"/>
    <s v="wavedebi"/>
    <n v="24"/>
    <n v="1525001744"/>
    <n v="1525001744"/>
    <n v="-0.76734377647700003"/>
    <n v="-0.76734377647700003"/>
    <n v="23823"/>
    <n v="-4.9531923997600001E-2"/>
    <n v="0"/>
    <x v="6"/>
    <s v="086.0:086.8 04-29-06:35:44"/>
    <s v="wavedebi"/>
    <n v="0"/>
    <n v="0"/>
    <n v="1"/>
    <n v="0"/>
    <x v="2"/>
    <n v="24"/>
    <n v="102400"/>
    <n v="0.234375"/>
    <n v="4.266667"/>
    <n v="5715"/>
    <n v="114"/>
    <m/>
    <n v="1117.99"/>
    <n v="4051.45"/>
    <n v="4861.32"/>
    <n v="885.64026081730776"/>
    <n v="260.10733133647875"/>
    <n v="942.59505679225822"/>
    <n v="1131.0163525368303"/>
    <n v="206.04971848167955"/>
    <n v="23.823997288755194"/>
    <n v="47.396798102128642"/>
    <m/>
    <n v="1"/>
  </r>
  <r>
    <s v="E2328384CB3C087FE265BE18F593EF9A70558F90"/>
    <s v="Kodacolor"/>
    <n v="24"/>
    <n v="1525003937"/>
    <n v="1525003937"/>
    <n v="-0.76738254178800003"/>
    <n v="-0.76738254178800003"/>
    <n v="23820"/>
    <n v="-3.3345831607300001E-2"/>
    <n v="0"/>
    <x v="6"/>
    <s v="086.8:087.6 04-29-07:12:17"/>
    <s v="Kodacolor"/>
    <n v="0"/>
    <n v="0"/>
    <n v="1"/>
    <n v="0"/>
    <x v="2"/>
    <n v="27"/>
    <n v="102400"/>
    <n v="0.26367200000000002"/>
    <n v="3.7925930000000001"/>
    <n v="5588"/>
    <n v="111"/>
    <m/>
    <n v="1117.99"/>
    <n v="4051.45"/>
    <n v="4861.32"/>
    <n v="885.64026081730776"/>
    <n v="260.06399210643383"/>
    <n v="942.43800107300729"/>
    <n v="1130.8279019551596"/>
    <n v="206.01538636153484"/>
    <n v="23.820027720908797"/>
    <n v="47.394019404636168"/>
    <m/>
    <n v="1"/>
  </r>
  <r>
    <s v="C50F529EA1F63C74B997DA55F7EC3E26DA70AD6C"/>
    <s v="TorStinkwuselBs"/>
    <n v="24"/>
    <n v="1524973109"/>
    <n v="1524973109"/>
    <n v="-0.76745827174600001"/>
    <n v="-0.76745827174600001"/>
    <n v="23812"/>
    <n v="6.4615789800299998E-3"/>
    <n v="0"/>
    <x v="7"/>
    <s v="090.2:091.0 04-28-22:38:29"/>
    <s v="TorStinkwuselBs"/>
    <n v="0"/>
    <n v="0"/>
    <n v="1"/>
    <n v="0"/>
    <x v="2"/>
    <n v="24"/>
    <n v="102400"/>
    <n v="0.234375"/>
    <n v="4.266667"/>
    <n v="5730"/>
    <n v="114"/>
    <m/>
    <n v="1117.99"/>
    <n v="4051.45"/>
    <n v="4861.32"/>
    <n v="509.99709399477808"/>
    <n v="259.97932677068945"/>
    <n v="942.13118493466823"/>
    <n v="1130.4597543957352"/>
    <n v="118.59560564206338"/>
    <n v="23.812272973209598"/>
    <n v="47.388591081246723"/>
    <m/>
    <n v="1"/>
  </r>
  <r>
    <s v="015476CFB5C2B165CF4B187CA2E8C139561B2953"/>
    <s v="awesomerelay"/>
    <n v="24"/>
    <n v="1524975637"/>
    <n v="1524975637"/>
    <n v="-0.76843586812200004"/>
    <n v="-0.76843586812200004"/>
    <n v="23712"/>
    <n v="2.8806583906200001E-2"/>
    <n v="0"/>
    <x v="7"/>
    <s v="091.0:091.8 04-28-23:20:37"/>
    <s v="awesomerelay"/>
    <n v="0"/>
    <n v="0"/>
    <n v="1"/>
    <n v="0"/>
    <x v="2"/>
    <n v="24"/>
    <n v="102400"/>
    <n v="0.234375"/>
    <n v="4.266667"/>
    <n v="5724"/>
    <n v="114"/>
    <m/>
    <n v="1117.99"/>
    <n v="4051.45"/>
    <n v="4861.32"/>
    <n v="509.99709399477808"/>
    <n v="258.88638379828518"/>
    <n v="938.17050209712284"/>
    <n v="1125.7073455811587"/>
    <n v="118.09703433120353"/>
    <n v="23.712167104307195"/>
    <n v="47.318516973015036"/>
    <m/>
    <n v="1"/>
  </r>
  <r>
    <s v="A0A54ADE15818101C1B097FEAFB766F855D69684"/>
    <s v="oncemorewithfeeling"/>
    <n v="24"/>
    <n v="1525003937"/>
    <n v="1525003937"/>
    <n v="-0.76857977958900003"/>
    <n v="-0.76857977958900003"/>
    <n v="23697"/>
    <n v="-3.9999176336600002E-2"/>
    <n v="0"/>
    <x v="6"/>
    <s v="086.8:087.6 04-29-07:12:17"/>
    <s v="oncemorewithfeeling"/>
    <n v="0"/>
    <n v="0"/>
    <n v="1"/>
    <n v="0"/>
    <x v="2"/>
    <n v="28"/>
    <n v="102400"/>
    <n v="0.27343800000000001"/>
    <n v="3.657143"/>
    <n v="5540"/>
    <n v="110"/>
    <m/>
    <n v="1117.99"/>
    <n v="4051.45"/>
    <n v="4861.32"/>
    <n v="885.64026081730776"/>
    <n v="258.72549221729383"/>
    <n v="937.58745198414579"/>
    <n v="1125.0077458884023"/>
    <n v="204.95506436319687"/>
    <n v="23.697430570086397"/>
    <n v="47.308201399060472"/>
    <m/>
    <n v="1"/>
  </r>
  <r>
    <s v="ACB1A247C559CFA295D123CB85C5401AC3AA51C4"/>
    <s v="maschinencode"/>
    <n v="24"/>
    <n v="1525003937"/>
    <n v="1525003937"/>
    <n v="-0.76894806028200002"/>
    <n v="-0.76894806028200002"/>
    <n v="23659"/>
    <n v="-4.4290297533799997E-2"/>
    <n v="0"/>
    <x v="6"/>
    <s v="086.8:087.6 04-29-07:12:17"/>
    <s v="maschinencode"/>
    <n v="0"/>
    <n v="0"/>
    <n v="1"/>
    <n v="0"/>
    <x v="2"/>
    <n v="28"/>
    <n v="102400"/>
    <n v="0.27343800000000001"/>
    <n v="3.657143"/>
    <n v="5544"/>
    <n v="110"/>
    <m/>
    <n v="1117.99"/>
    <n v="4051.45"/>
    <n v="4861.32"/>
    <n v="885.64026081730776"/>
    <n v="258.31375808532681"/>
    <n v="936.09538117049101"/>
    <n v="1123.2174155899077"/>
    <n v="204.62890015419438"/>
    <n v="23.659718627123198"/>
    <n v="47.28180303898624"/>
    <m/>
    <n v="1"/>
  </r>
  <r>
    <s v="042094D4D7AA24A2436534B373C838DF45D2EF5C"/>
    <s v="OneFreeInternet"/>
    <n v="24"/>
    <n v="1524978554"/>
    <n v="1524978554"/>
    <n v="-0.76912610336800002"/>
    <n v="-0.76912610336800002"/>
    <n v="23641"/>
    <n v="0.149390103518"/>
    <n v="0"/>
    <x v="7"/>
    <s v="091.8:092.6 04-29-00:09:14"/>
    <s v="OneFreeInternet"/>
    <n v="0"/>
    <n v="0"/>
    <n v="1"/>
    <n v="0"/>
    <x v="2"/>
    <n v="24"/>
    <n v="102400"/>
    <n v="0.234375"/>
    <n v="4.266667"/>
    <n v="5726"/>
    <n v="114"/>
    <m/>
    <n v="1117.99"/>
    <n v="4051.45"/>
    <n v="4861.32"/>
    <n v="509.99709399477808"/>
    <n v="258.11470769560964"/>
    <n v="935.3740485097162"/>
    <n v="1122.3518911750741"/>
    <n v="117.74501636157078"/>
    <n v="23.641487015116795"/>
    <n v="47.269040910581758"/>
    <m/>
    <n v="1"/>
  </r>
  <r>
    <s v="F91931C25343C1B073641B5C46D2BDDBFE04B9F1"/>
    <s v="Feidhlim"/>
    <n v="18"/>
    <n v="1524983831"/>
    <n v="1524983831"/>
    <n v="-0.84818917692200002"/>
    <n v="-0.84818917692200002"/>
    <n v="17659"/>
    <n v="-4.7839546634699998E-2"/>
    <n v="0.4"/>
    <x v="7"/>
    <s v="093.3:094.1 04-29-01:37:11"/>
    <s v="Feidhlim"/>
    <n v="0"/>
    <n v="0"/>
    <n v="1"/>
    <n v="0"/>
    <x v="2"/>
    <n v="18"/>
    <n v="116326"/>
    <n v="0.15473799999999999"/>
    <n v="6.4625560000000002"/>
    <n v="6040"/>
    <n v="120"/>
    <m/>
    <n v="1117.99"/>
    <n v="4051.45"/>
    <n v="4861.32"/>
    <n v="509.99709399477808"/>
    <n v="169.72298209297321"/>
    <n v="615.05395915936299"/>
    <n v="738.00099044554281"/>
    <n v="77.423078606735388"/>
    <n v="17.659545805371426"/>
    <n v="47.259482063760004"/>
    <m/>
    <n v="1"/>
  </r>
  <r>
    <s v="5D2A8CAA119D0528722C2438350FAB0C8DE01AB7"/>
    <s v="theark"/>
    <n v="24"/>
    <n v="1524995200"/>
    <n v="1524995200"/>
    <n v="-0.76966375734600001"/>
    <n v="-0.76966375734600001"/>
    <n v="23586"/>
    <n v="-6.8615795834900004E-2"/>
    <n v="0"/>
    <x v="6"/>
    <s v="084.5:085.3 04-29-04:46:40"/>
    <s v="theark"/>
    <n v="0"/>
    <n v="0"/>
    <n v="1"/>
    <n v="0"/>
    <x v="2"/>
    <n v="24"/>
    <n v="102400"/>
    <n v="0.234375"/>
    <n v="4.266667"/>
    <n v="5716"/>
    <n v="114"/>
    <m/>
    <n v="1117.99"/>
    <n v="4051.45"/>
    <n v="4861.32"/>
    <n v="885.64026081730776"/>
    <n v="257.51361592474547"/>
    <n v="933.19577030054825"/>
    <n v="1119.7381831387431"/>
    <n v="203.99505001976723"/>
    <n v="23.5864312477696"/>
    <n v="47.230501873438719"/>
    <m/>
    <n v="1"/>
  </r>
  <r>
    <s v="63531355EA402B0F3E12A673E9CE823CF6B34ABA"/>
    <s v="palladium"/>
    <n v="24"/>
    <n v="1524962755"/>
    <n v="1524962755"/>
    <n v="-0.77012428217100004"/>
    <n v="-0.77012428217100004"/>
    <n v="23539"/>
    <n v="-4.0587595248500002E-2"/>
    <n v="0"/>
    <x v="7"/>
    <s v="087.0:087.8 04-28-19:45:55"/>
    <s v="palladium"/>
    <n v="0"/>
    <n v="0"/>
    <n v="1"/>
    <n v="0"/>
    <x v="2"/>
    <n v="24"/>
    <n v="102400"/>
    <n v="0.234375"/>
    <n v="4.266667"/>
    <n v="5712"/>
    <n v="114"/>
    <m/>
    <n v="1117.99"/>
    <n v="4051.45"/>
    <n v="4861.32"/>
    <n v="509.99709399477808"/>
    <n v="256.99875377564365"/>
    <n v="931.32997699830185"/>
    <n v="1117.499424596474"/>
    <n v="117.23594807275357"/>
    <n v="23.539273505689593"/>
    <n v="47.197491453982714"/>
    <m/>
    <n v="1"/>
  </r>
  <r>
    <s v="1C7816BC7936BD955322BD9402855B288CE3C936"/>
    <s v="idideditheconfig"/>
    <n v="24"/>
    <n v="1524975637"/>
    <n v="1524975637"/>
    <n v="-0.77027230026299998"/>
    <n v="-0.77027230026299998"/>
    <n v="23524"/>
    <n v="2.1458737752600002E-2"/>
    <n v="0"/>
    <x v="7"/>
    <s v="091.0:091.8 04-28-23:20:37"/>
    <s v="idideditheconfig"/>
    <n v="0"/>
    <n v="0"/>
    <n v="1"/>
    <n v="0"/>
    <x v="2"/>
    <n v="24"/>
    <n v="102400"/>
    <n v="0.234375"/>
    <n v="4.266667"/>
    <n v="5718"/>
    <n v="114"/>
    <m/>
    <n v="1117.99"/>
    <n v="4051.45"/>
    <n v="4861.32"/>
    <n v="509.99709399477808"/>
    <n v="256.83327102896868"/>
    <n v="930.73028909946868"/>
    <n v="1116.7798612854729"/>
    <n v="117.16045927597496"/>
    <n v="23.524116453068803"/>
    <n v="47.186881517148159"/>
    <m/>
    <n v="1"/>
  </r>
  <r>
    <s v="CD954C7E2F51EFF815BC77B7F62BF3A4516AC2D0"/>
    <s v="zaloopa"/>
    <n v="24"/>
    <n v="1524969560"/>
    <n v="1524969560"/>
    <n v="-0.77046597933500005"/>
    <n v="-0.77046597933500005"/>
    <n v="23504"/>
    <n v="1.0206489297499999E-2"/>
    <n v="0"/>
    <x v="7"/>
    <s v="089.4:090.2 04-28-21:39:20"/>
    <s v="zaloopa"/>
    <n v="0"/>
    <n v="0"/>
    <n v="1"/>
    <n v="0"/>
    <x v="2"/>
    <n v="22"/>
    <n v="102400"/>
    <n v="0.21484400000000001"/>
    <n v="4.6545449999999997"/>
    <n v="5774"/>
    <n v="115"/>
    <m/>
    <n v="1117.99"/>
    <n v="4051.45"/>
    <n v="4861.32"/>
    <n v="509.99709399477808"/>
    <n v="256.6167397632633"/>
    <n v="929.94560802321405"/>
    <n v="1115.8383253391776"/>
    <n v="117.06168351208731"/>
    <n v="23.504283716095994"/>
    <n v="47.172998601267203"/>
    <m/>
    <n v="1"/>
  </r>
  <r>
    <s v="5B97841B5D09518147F036248E614FE92CE19174"/>
    <s v="ping"/>
    <n v="24"/>
    <n v="1524975637"/>
    <n v="1524975637"/>
    <n v="-0.77062477263600004"/>
    <n v="-0.77062477263600004"/>
    <n v="23488"/>
    <n v="2.54257150515E-2"/>
    <n v="0"/>
    <x v="7"/>
    <s v="091.0:091.8 04-28-23:20:37"/>
    <s v="ping"/>
    <n v="0"/>
    <n v="0"/>
    <n v="1"/>
    <n v="0"/>
    <x v="2"/>
    <n v="24"/>
    <n v="102400"/>
    <n v="0.234375"/>
    <n v="4.266667"/>
    <n v="5714"/>
    <n v="114"/>
    <m/>
    <n v="1117.99"/>
    <n v="4051.45"/>
    <n v="4861.32"/>
    <n v="509.99709399477808"/>
    <n v="256.43921044067832"/>
    <n v="929.30226490387759"/>
    <n v="1115.0663802891602"/>
    <n v="116.98069939003148"/>
    <n v="23.488023282073595"/>
    <n v="47.161616297451516"/>
    <m/>
    <n v="1"/>
  </r>
  <r>
    <s v="000A10D43011EA4928A35F610405F92B4433B4DC"/>
    <s v="seele"/>
    <n v="23"/>
    <n v="1524973109"/>
    <n v="1524973109"/>
    <n v="-0.77158630727699995"/>
    <n v="-0.77158630727699995"/>
    <n v="23389"/>
    <n v="-1.6517299089000001E-2"/>
    <n v="0"/>
    <x v="7"/>
    <s v="090.2:091.0 04-28-22:38:29"/>
    <s v="seele"/>
    <n v="0"/>
    <n v="0"/>
    <n v="1"/>
    <n v="0"/>
    <x v="2"/>
    <n v="22"/>
    <n v="102400"/>
    <n v="0.21484400000000001"/>
    <n v="4.6545449999999997"/>
    <n v="5776"/>
    <n v="115"/>
    <m/>
    <n v="1117.99"/>
    <n v="4051.45"/>
    <n v="4861.32"/>
    <n v="509.99709399477808"/>
    <n v="255.36422432738684"/>
    <n v="925.4066553825985"/>
    <n v="1110.3920527081746"/>
    <n v="116.49031951734622"/>
    <n v="23.389562134835206"/>
    <n v="47.092693494384648"/>
    <m/>
    <n v="1"/>
  </r>
  <r>
    <s v="95C7807DDDE8E0A73B57C9A2B20C1411CBAFED68"/>
    <s v="Unnamed"/>
    <n v="23"/>
    <n v="1524967575"/>
    <n v="1524967575"/>
    <n v="-0.77200519829299996"/>
    <n v="-0.77200519829299996"/>
    <n v="23346"/>
    <n v="-8.0061958635299999E-3"/>
    <n v="0"/>
    <x v="7"/>
    <s v="088.6:089.4 04-28-21:06:15"/>
    <s v="Unnamed"/>
    <n v="0"/>
    <n v="0"/>
    <n v="1"/>
    <n v="0"/>
    <x v="2"/>
    <n v="24"/>
    <n v="102400"/>
    <n v="0.234375"/>
    <n v="4.266667"/>
    <n v="5710"/>
    <n v="114"/>
    <m/>
    <n v="1117.99"/>
    <n v="4051.45"/>
    <n v="4861.32"/>
    <n v="509.99709399477808"/>
    <n v="254.89590836040898"/>
    <n v="923.70953937582522"/>
    <n v="1108.3556894342735"/>
    <n v="116.27668631648569"/>
    <n v="23.346667694796803"/>
    <n v="47.062667386357774"/>
    <m/>
    <n v="1"/>
  </r>
  <r>
    <s v="FDDADB34B301BB9DD7C02C34FA63504449B220D8"/>
    <s v="nexusbox"/>
    <n v="23"/>
    <n v="1524975637"/>
    <n v="1524975637"/>
    <n v="-0.77224864242799995"/>
    <n v="-0.77224864242799995"/>
    <n v="23321"/>
    <n v="6.3635363139700002E-2"/>
    <n v="0"/>
    <x v="7"/>
    <s v="091.0:091.8 04-28-23:20:37"/>
    <s v="nexusbox"/>
    <n v="0"/>
    <n v="0"/>
    <n v="1"/>
    <n v="0"/>
    <x v="2"/>
    <n v="23"/>
    <n v="102400"/>
    <n v="0.224609"/>
    <n v="4.4521740000000003"/>
    <n v="5756"/>
    <n v="115"/>
    <m/>
    <n v="1117.99"/>
    <n v="4051.45"/>
    <n v="4861.32"/>
    <n v="509.99709399477808"/>
    <n v="254.62374025192034"/>
    <n v="922.7232376350795"/>
    <n v="1107.1722295919153"/>
    <n v="116.15253051508562"/>
    <n v="23.321739015372806"/>
    <n v="47.045217310760968"/>
    <m/>
    <n v="1"/>
  </r>
  <r>
    <s v="2F0545DB042487B2436F9857DC78B29C774AC2F6"/>
    <s v="Politor"/>
    <n v="23"/>
    <n v="1524967575"/>
    <n v="1524967575"/>
    <n v="-0.77247135529800004"/>
    <n v="-0.77247135529800004"/>
    <n v="23298"/>
    <n v="-2.67701311082E-2"/>
    <n v="0"/>
    <x v="7"/>
    <s v="088.6:089.4 04-28-21:06:15"/>
    <s v="Politor"/>
    <n v="0"/>
    <n v="0"/>
    <n v="1"/>
    <n v="0"/>
    <x v="2"/>
    <n v="23"/>
    <n v="102400"/>
    <n v="0.224609"/>
    <n v="4.4521740000000003"/>
    <n v="5757"/>
    <n v="115"/>
    <m/>
    <n v="1117.99"/>
    <n v="4051.45"/>
    <n v="4861.32"/>
    <n v="509.99709399477808"/>
    <n v="254.37474949038895"/>
    <n v="921.8209275779177"/>
    <n v="1106.0895510627263"/>
    <n v="116.03894759859034"/>
    <n v="23.298933217484795"/>
    <n v="47.029253252239357"/>
    <m/>
    <n v="1"/>
  </r>
  <r>
    <s v="A0D28B45BCF1799F56E5D245DE6469C10D1F4C25"/>
    <s v="basajaun"/>
    <n v="23"/>
    <n v="1524967575"/>
    <n v="1524967575"/>
    <n v="-0.77298412800399996"/>
    <n v="-0.77298412800399996"/>
    <n v="23246"/>
    <n v="-2.5806955664199999E-3"/>
    <n v="0"/>
    <x v="7"/>
    <s v="088.6:089.4 04-28-21:06:15"/>
    <s v="basajaun"/>
    <n v="0"/>
    <n v="0"/>
    <n v="1"/>
    <n v="0"/>
    <x v="2"/>
    <n v="23"/>
    <n v="102400"/>
    <n v="0.224609"/>
    <n v="4.4521740000000003"/>
    <n v="5751"/>
    <n v="115"/>
    <m/>
    <n v="1117.99"/>
    <n v="4051.45"/>
    <n v="4861.32"/>
    <n v="509.99709399477808"/>
    <n v="253.80147473280809"/>
    <n v="919.74345459819438"/>
    <n v="1103.5967988515949"/>
    <n v="115.77743500865054"/>
    <n v="23.246425292390406"/>
    <n v="46.992497704673291"/>
    <m/>
    <n v="1"/>
  </r>
  <r>
    <s v="8582B8D66CB8197534BEA3C8A236546B550F2B1C"/>
    <s v="zbouizboui"/>
    <n v="50"/>
    <n v="1524977546"/>
    <n v="1524977546"/>
    <n v="0.20916269508499999"/>
    <n v="0.20916269508499999"/>
    <n v="49527"/>
    <n v="0.41549854633400002"/>
    <n v="0.2"/>
    <x v="3"/>
    <s v="054.8:055.6 04-28-23:52:26"/>
    <s v="zbouizboui"/>
    <n v="0"/>
    <n v="0"/>
    <n v="1"/>
    <n v="0"/>
    <x v="2"/>
    <n v="43"/>
    <n v="40960"/>
    <n v="1.0498050000000001"/>
    <n v="0.95255800000000002"/>
    <n v="2984"/>
    <n v="59"/>
    <m/>
    <n v="1117.99"/>
    <n v="4051.45"/>
    <n v="4861.32"/>
    <n v="3794.4265750962772"/>
    <n v="1351.8318014780793"/>
    <n v="4898.8622010021236"/>
    <n v="5878.126792870612"/>
    <n v="4588.079063845561"/>
    <n v="49.527303990681602"/>
    <n v="46.957112793477123"/>
    <m/>
    <n v="1"/>
  </r>
  <r>
    <s v="83356F35715C16D71DD2E41F0164B65843FFADE3"/>
    <s v="MelonLenLineLink"/>
    <n v="11"/>
    <n v="1524994035"/>
    <n v="1524994035"/>
    <n v="-0.91919110154100003"/>
    <n v="-0.91919110154100003"/>
    <n v="10591"/>
    <n v="6.38528482153E-3"/>
    <n v="0"/>
    <x v="7"/>
    <s v="097.3:098.1 04-29-04:27:15"/>
    <s v="MelonLenLineLink"/>
    <n v="1"/>
    <n v="0"/>
    <n v="0"/>
    <n v="0"/>
    <x v="0"/>
    <n v="11"/>
    <n v="131072"/>
    <n v="8.3922999999999998E-2"/>
    <n v="11.915635999999999"/>
    <n v="6264"/>
    <n v="125"/>
    <m/>
    <n v="10125.48"/>
    <n v="10125.48"/>
    <n v="4861.32"/>
    <n v="509.99709399477808"/>
    <n v="818.22888516863497"/>
    <n v="818.22888516863497"/>
    <n v="392.83791425670569"/>
    <n v="41.212303383009086"/>
    <n v="10.591783938818043"/>
    <n v="46.735848757172626"/>
    <m/>
    <n v="1"/>
  </r>
  <r>
    <s v="23DC295D771D51DA981008D1B9702A03C64488D8"/>
    <s v="esko"/>
    <n v="23"/>
    <n v="1524975637"/>
    <n v="1524975637"/>
    <n v="-0.77667554835700003"/>
    <n v="-0.77667554835700003"/>
    <n v="22868"/>
    <n v="4.6544286398500001E-2"/>
    <n v="0"/>
    <x v="7"/>
    <s v="091.0:091.8 04-28-23:20:37"/>
    <s v="esko"/>
    <n v="0"/>
    <n v="0"/>
    <n v="1"/>
    <n v="0"/>
    <x v="2"/>
    <n v="23"/>
    <n v="102400"/>
    <n v="0.224609"/>
    <n v="4.4521740000000003"/>
    <n v="5753"/>
    <n v="115"/>
    <m/>
    <n v="1117.99"/>
    <n v="4051.45"/>
    <n v="4861.32"/>
    <n v="509.99709399477808"/>
    <n v="249.67450369235755"/>
    <n v="904.78784960903215"/>
    <n v="1085.6516232611486"/>
    <n v="113.89482135590733"/>
    <n v="22.868423848243197"/>
    <n v="46.727896693770241"/>
    <m/>
    <n v="1"/>
  </r>
  <r>
    <s v="9768E14595D90694F83A5FE336D9A78DA3FFFBA9"/>
    <s v="karancem"/>
    <n v="23"/>
    <n v="1524975637"/>
    <n v="1524975637"/>
    <n v="-0.77709698271399996"/>
    <n v="-0.77709698271399996"/>
    <n v="22825"/>
    <n v="2.1891123454499999E-2"/>
    <n v="0.2"/>
    <x v="7"/>
    <s v="091.0:091.8 04-28-23:20:37"/>
    <s v="karancem"/>
    <n v="0"/>
    <n v="0"/>
    <n v="1"/>
    <n v="0"/>
    <x v="2"/>
    <n v="22"/>
    <n v="102400"/>
    <n v="0.21484400000000001"/>
    <n v="4.6545449999999997"/>
    <n v="5785"/>
    <n v="115"/>
    <m/>
    <n v="1117.99"/>
    <n v="4051.45"/>
    <n v="4861.32"/>
    <n v="509.99709399477808"/>
    <n v="249.20334429557519"/>
    <n v="903.08042938336484"/>
    <n v="1083.6028959927776"/>
    <n v="113.6798910585278"/>
    <n v="22.825268970086402"/>
    <n v="46.697688279060493"/>
    <m/>
    <n v="1"/>
  </r>
  <r>
    <s v="06866348385AA1F7CBEE44C8AF07A5407FF4553D"/>
    <s v="cupcakefriend"/>
    <n v="23"/>
    <n v="1524983831"/>
    <n v="1524983831"/>
    <n v="-0.77761627137800005"/>
    <n v="-0.77761627137800005"/>
    <n v="22772"/>
    <n v="6.4092409178599999E-2"/>
    <n v="0"/>
    <x v="7"/>
    <s v="093.3:094.1 04-29-01:37:11"/>
    <s v="cupcakefriend"/>
    <n v="0"/>
    <n v="0"/>
    <n v="1"/>
    <n v="0"/>
    <x v="2"/>
    <n v="22"/>
    <n v="102400"/>
    <n v="0.21484400000000001"/>
    <n v="4.6545449999999997"/>
    <n v="5767"/>
    <n v="115"/>
    <m/>
    <n v="1117.99"/>
    <n v="4051.45"/>
    <n v="4861.32"/>
    <n v="509.99709399477808"/>
    <n v="248.62278476210972"/>
    <n v="900.97655732560168"/>
    <n v="1081.0784676247008"/>
    <n v="113.41505534894333"/>
    <n v="22.772093810892795"/>
    <n v="46.660465667624962"/>
    <m/>
    <n v="1"/>
  </r>
  <r>
    <s v="ED6665766208831485CD798C8058ABB1BB6671DD"/>
    <s v="darkwebv1"/>
    <n v="23"/>
    <n v="1525001744"/>
    <n v="1525001744"/>
    <n v="-0.77787497399000005"/>
    <n v="-0.77787497399000005"/>
    <n v="22745"/>
    <n v="-6.4131632121799995E-2"/>
    <n v="0"/>
    <x v="6"/>
    <s v="086.0:086.8 04-29-06:35:44"/>
    <s v="darkwebv1"/>
    <n v="0"/>
    <n v="0"/>
    <n v="1"/>
    <n v="0"/>
    <x v="2"/>
    <n v="23"/>
    <n v="102400"/>
    <n v="0.224609"/>
    <n v="4.4521740000000003"/>
    <n v="5755"/>
    <n v="115"/>
    <m/>
    <n v="1117.99"/>
    <n v="4051.45"/>
    <n v="4861.32"/>
    <n v="885.64026081730776"/>
    <n v="248.33355782891985"/>
    <n v="899.92843662821429"/>
    <n v="1079.8208314429328"/>
    <n v="196.72286596954763"/>
    <n v="22.745602663423995"/>
    <n v="46.641921864396799"/>
    <m/>
    <n v="1"/>
  </r>
  <r>
    <s v="A59EF8671FDE5D024F7968069565AA982C582A27"/>
    <s v="xplode2"/>
    <n v="23"/>
    <n v="1524975637"/>
    <n v="1524975637"/>
    <n v="-0.77830764868799995"/>
    <n v="-0.77830764868799995"/>
    <n v="22701"/>
    <n v="6.2847601663800004E-2"/>
    <n v="0"/>
    <x v="7"/>
    <s v="091.0:091.8 04-28-23:20:37"/>
    <s v="xplode2"/>
    <n v="0"/>
    <n v="0"/>
    <n v="1"/>
    <n v="0"/>
    <x v="2"/>
    <n v="22"/>
    <n v="102400"/>
    <n v="0.21484400000000001"/>
    <n v="4.6545449999999997"/>
    <n v="5778"/>
    <n v="115"/>
    <m/>
    <n v="1117.99"/>
    <n v="4051.45"/>
    <n v="4861.32"/>
    <n v="509.99709399477808"/>
    <n v="247.84983184330292"/>
    <n v="898.17547672300259"/>
    <n v="1077.717461280052"/>
    <n v="113.06245492998946"/>
    <n v="22.701296774348805"/>
    <n v="46.610907742044162"/>
    <m/>
    <n v="1"/>
  </r>
  <r>
    <s v="356FAB6EEAD538BA2124A7AE7FD55446794A3E89"/>
    <s v="shawnthesheep"/>
    <n v="23"/>
    <n v="1525003937"/>
    <n v="1525003937"/>
    <n v="-0.77832128930400002"/>
    <n v="-0.77832128930400002"/>
    <n v="22699"/>
    <n v="-5.2930944746100002E-2"/>
    <n v="0"/>
    <x v="6"/>
    <s v="086.8:087.6 04-29-07:12:17"/>
    <s v="shawnthesheep"/>
    <n v="0"/>
    <n v="0"/>
    <n v="1"/>
    <n v="0"/>
    <x v="2"/>
    <n v="28"/>
    <n v="102400"/>
    <n v="0.27343800000000001"/>
    <n v="3.657143"/>
    <n v="5557"/>
    <n v="111"/>
    <m/>
    <n v="1117.99"/>
    <n v="4051.45"/>
    <n v="4861.32"/>
    <n v="885.64026081730776"/>
    <n v="247.83458177102102"/>
    <n v="898.12021244930907"/>
    <n v="1077.6511498806785"/>
    <n v="196.32759115844993"/>
    <n v="22.699899975270398"/>
    <n v="46.609929982689273"/>
    <m/>
    <n v="1"/>
  </r>
  <r>
    <s v="CA9197043D59CB0B0A3D91A42E4BC64CB38B8741"/>
    <s v="OblivioN"/>
    <n v="13"/>
    <n v="1524936280"/>
    <n v="1524936280"/>
    <n v="-0.90598702200100001"/>
    <n v="-0.90598702200100001"/>
    <n v="13432"/>
    <n v="-1.92824823644E-2"/>
    <n v="0"/>
    <x v="7"/>
    <s v="094.8:095.6 04-28-12:24:40"/>
    <s v="OblivioN"/>
    <n v="0"/>
    <n v="0"/>
    <n v="1"/>
    <n v="0"/>
    <x v="2"/>
    <n v="13"/>
    <n v="127368"/>
    <n v="0.102066"/>
    <n v="9.7975379999999994"/>
    <n v="6190"/>
    <n v="123"/>
    <m/>
    <n v="1117.99"/>
    <n v="4051.45"/>
    <n v="4861.32"/>
    <n v="509.99709399477808"/>
    <n v="105.10556927310201"/>
    <n v="380.88887971404847"/>
    <n v="457.02717020609862"/>
    <n v="47.946345577285001"/>
    <n v="11.97424498177663"/>
    <n v="46.592371487243646"/>
    <m/>
    <n v="1"/>
  </r>
  <r>
    <s v="0781BDCA0A226DD51193FE924C99BCC2014EA95D"/>
    <s v="2cat"/>
    <n v="23"/>
    <n v="1524982043"/>
    <n v="1524982043"/>
    <n v="-0.77889740786899997"/>
    <n v="-0.77889740786899997"/>
    <n v="22640"/>
    <n v="1.86806245845E-2"/>
    <n v="0.4"/>
    <x v="7"/>
    <s v="092.6:093.4 04-29-01:07:23"/>
    <s v="2cat"/>
    <n v="0"/>
    <n v="0"/>
    <n v="1"/>
    <n v="0"/>
    <x v="2"/>
    <n v="18"/>
    <n v="102400"/>
    <n v="0.17578099999999999"/>
    <n v="5.6888889999999996"/>
    <n v="5940"/>
    <n v="118"/>
    <m/>
    <n v="1117.99"/>
    <n v="4051.45"/>
    <n v="4861.32"/>
    <n v="509.99709399477808"/>
    <n v="247.19048697653673"/>
    <n v="895.78609688914003"/>
    <n v="1074.850453178273"/>
    <n v="112.7616794615227"/>
    <n v="22.640905434214403"/>
    <n v="46.568633803950085"/>
    <m/>
    <n v="1"/>
  </r>
  <r>
    <s v="3AD81EDE94BBC6D7F0034BB3B119080EA47BD6B5"/>
    <s v="SoBG4r9Rvi"/>
    <n v="23"/>
    <n v="1524965801"/>
    <n v="1524965801"/>
    <n v="-0.77939035599200002"/>
    <n v="-0.77939035599200002"/>
    <n v="22590"/>
    <n v="-2.11100564776E-2"/>
    <n v="0"/>
    <x v="7"/>
    <s v="087.8:088.6 04-28-20:36:41"/>
    <s v="SoBG4r9Rvi"/>
    <n v="0"/>
    <n v="0"/>
    <n v="1"/>
    <n v="0"/>
    <x v="2"/>
    <n v="23"/>
    <n v="102400"/>
    <n v="0.224609"/>
    <n v="4.4521740000000003"/>
    <n v="5749"/>
    <n v="114"/>
    <m/>
    <n v="1117.99"/>
    <n v="4051.45"/>
    <n v="4861.32"/>
    <n v="509.99709399477808"/>
    <n v="246.63937590450391"/>
    <n v="893.78894221621147"/>
    <n v="1072.4540746089704"/>
    <n v="112.51027735130251"/>
    <n v="22.5904275464192"/>
    <n v="46.533299282493438"/>
    <m/>
    <n v="1"/>
  </r>
  <r>
    <s v="7643ED5E62AF5663A4C83766B405894C0AF202BC"/>
    <s v="iamtor"/>
    <n v="23"/>
    <n v="1525001744"/>
    <n v="1525001744"/>
    <n v="-0.77992419178000005"/>
    <n v="-0.77992419178000005"/>
    <n v="22535"/>
    <n v="-6.4367656876000004E-2"/>
    <n v="0"/>
    <x v="6"/>
    <s v="086.0:086.8 04-29-06:35:44"/>
    <s v="iamtor"/>
    <n v="0"/>
    <n v="0"/>
    <n v="1"/>
    <n v="0"/>
    <x v="2"/>
    <n v="26"/>
    <n v="102400"/>
    <n v="0.25390600000000002"/>
    <n v="3.9384619999999999"/>
    <n v="5646"/>
    <n v="112"/>
    <m/>
    <n v="1117.99"/>
    <n v="4051.45"/>
    <n v="4861.32"/>
    <n v="885.64026081730776"/>
    <n v="246.04255283187774"/>
    <n v="891.62613321291872"/>
    <n v="1069.8589280160502"/>
    <n v="194.90799619154055"/>
    <n v="22.535762761727995"/>
    <n v="46.495033933209598"/>
    <m/>
    <n v="1"/>
  </r>
  <r>
    <s v="2FFC857CAD3DAB400567BBFF3028FAF74130F252"/>
    <s v="Y32C4RDM42T3R"/>
    <n v="23"/>
    <n v="1524973109"/>
    <n v="1524973109"/>
    <n v="-0.78012760378199997"/>
    <n v="-0.78012760378199997"/>
    <n v="22514"/>
    <n v="-4.28808300039E-2"/>
    <n v="0"/>
    <x v="7"/>
    <s v="090.2:091.0 04-28-22:38:29"/>
    <s v="Y32C4RDM42T3R"/>
    <n v="0"/>
    <n v="0"/>
    <n v="1"/>
    <n v="0"/>
    <x v="2"/>
    <n v="18"/>
    <n v="102400"/>
    <n v="0.17578099999999999"/>
    <n v="5.6888889999999996"/>
    <n v="5947"/>
    <n v="118"/>
    <m/>
    <n v="1117.99"/>
    <n v="4051.45"/>
    <n v="4861.32"/>
    <n v="509.99709399477808"/>
    <n v="245.81514024776186"/>
    <n v="890.80201965741617"/>
    <n v="1068.8700771824879"/>
    <n v="112.13428312084845"/>
    <n v="22.514933372723203"/>
    <n v="46.480453360906239"/>
    <m/>
    <n v="1"/>
  </r>
  <r>
    <s v="5DD5FC94EF58704306C86A4AE2441F3D9F907919"/>
    <s v="Innominato"/>
    <n v="15"/>
    <n v="1524988261"/>
    <n v="1524988261"/>
    <n v="-0.87554023427000005"/>
    <n v="-0.87554023427000005"/>
    <n v="14928"/>
    <n v="-4.7470805705799998E-3"/>
    <n v="0"/>
    <x v="7"/>
    <s v="094.9:095.7 04-29-02:51:01"/>
    <s v="Innominato"/>
    <n v="0"/>
    <n v="0"/>
    <n v="1"/>
    <n v="0"/>
    <x v="2"/>
    <n v="15"/>
    <n v="119947"/>
    <n v="0.125055"/>
    <n v="7.996467"/>
    <n v="6127"/>
    <n v="122"/>
    <m/>
    <n v="1117.99"/>
    <n v="4051.45"/>
    <n v="4861.32"/>
    <n v="509.99709399477808"/>
    <n v="139.14477348848266"/>
    <n v="504.24251786680827"/>
    <n v="605.03874833856332"/>
    <n v="63.474118841570842"/>
    <n v="14.928575520016304"/>
    <n v="46.434102864011422"/>
    <m/>
    <n v="1"/>
  </r>
  <r>
    <s v="3986CC590872A7362C382272C7EA48A59C07C7A4"/>
    <s v="TorOnPi"/>
    <n v="22"/>
    <n v="1525003937"/>
    <n v="1525003937"/>
    <n v="-0.78156383624199999"/>
    <n v="-0.78156383624199999"/>
    <n v="22367"/>
    <n v="-4.3469751352199999E-2"/>
    <n v="0"/>
    <x v="6"/>
    <s v="086.8:087.6 04-29-07:12:17"/>
    <s v="TorOnPi"/>
    <n v="0"/>
    <n v="0"/>
    <n v="1"/>
    <n v="0"/>
    <x v="2"/>
    <n v="27"/>
    <n v="102400"/>
    <n v="0.26367200000000002"/>
    <n v="3.7925930000000001"/>
    <n v="5597"/>
    <n v="111"/>
    <m/>
    <n v="1117.99"/>
    <n v="4051.45"/>
    <n v="4861.32"/>
    <n v="885.64026081730776"/>
    <n v="244.20944671980644"/>
    <n v="884.98319565734914"/>
    <n v="1061.8880916000405"/>
    <n v="193.45586104256728"/>
    <n v="22.367863168819198"/>
    <n v="46.377504218173442"/>
    <m/>
    <n v="1"/>
  </r>
  <r>
    <s v="AC98CFA627D79EA10177CD449B24682EFC95C325"/>
    <s v="default"/>
    <n v="6"/>
    <n v="1524397621"/>
    <n v="1524397621"/>
    <n v="-0.89428511227600005"/>
    <n v="-0.89428511227600005"/>
    <n v="5845"/>
    <n v="1.38353716574E-2"/>
    <n v="0.6"/>
    <x v="7"/>
    <s v="092.5:093.3 04-22-06:47:01"/>
    <s v="default"/>
    <n v="0"/>
    <n v="0"/>
    <n v="1"/>
    <n v="0"/>
    <x v="2"/>
    <n v="17"/>
    <n v="123904"/>
    <n v="0.13720299999999999"/>
    <n v="7.2884710000000004"/>
    <n v="6085"/>
    <n v="121"/>
    <m/>
    <n v="1117.99"/>
    <n v="4051.45"/>
    <n v="4861.32"/>
    <n v="509.99709399477808"/>
    <n v="118.18818732655471"/>
    <n v="428.29858186939958"/>
    <n v="513.91389799043543"/>
    <n v="53.914285531224216"/>
    <n v="13.09849744855449"/>
    <n v="46.340148213988151"/>
    <m/>
    <n v="1"/>
  </r>
  <r>
    <s v="C95AA2EA29993110629CBB4022F20E06362852DF"/>
    <s v="Unnamed"/>
    <n v="22"/>
    <n v="1524969560"/>
    <n v="1524969560"/>
    <n v="-0.78228798268199995"/>
    <n v="-0.78228798268199995"/>
    <n v="22293"/>
    <n v="1.5579346219099999E-2"/>
    <n v="0"/>
    <x v="7"/>
    <s v="089.4:090.2 04-28-21:39:20"/>
    <s v="Unnamed"/>
    <n v="0"/>
    <n v="0"/>
    <n v="1"/>
    <n v="0"/>
    <x v="2"/>
    <n v="22"/>
    <n v="102400"/>
    <n v="0.21484400000000001"/>
    <n v="4.6545449999999997"/>
    <n v="5775"/>
    <n v="115"/>
    <m/>
    <n v="1117.99"/>
    <n v="4051.45"/>
    <n v="4861.32"/>
    <n v="509.99709399477808"/>
    <n v="243.39985824135087"/>
    <n v="882.04935256301121"/>
    <n v="1058.3677840283399"/>
    <n v="111.03249615992083"/>
    <n v="22.293710573363207"/>
    <n v="46.325597401354251"/>
    <m/>
    <n v="1"/>
  </r>
  <r>
    <s v="4F95B7313679ECC000F38F870CF0CF39C7386C50"/>
    <s v="Ajorcel"/>
    <n v="22"/>
    <n v="1524975637"/>
    <n v="1524975637"/>
    <n v="-0.78263437476300002"/>
    <n v="-0.78263437476300002"/>
    <n v="22258"/>
    <n v="8.3691576869000008E-3"/>
    <n v="0"/>
    <x v="7"/>
    <s v="091.0:091.8 04-28-23:20:37"/>
    <s v="Ajorcel"/>
    <n v="0"/>
    <n v="0"/>
    <n v="1"/>
    <n v="0"/>
    <x v="2"/>
    <n v="22"/>
    <n v="102400"/>
    <n v="0.21484400000000001"/>
    <n v="4.6545449999999997"/>
    <n v="5766"/>
    <n v="115"/>
    <m/>
    <n v="1117.99"/>
    <n v="4051.45"/>
    <n v="4861.32"/>
    <n v="509.99709399477808"/>
    <n v="243.01259535871361"/>
    <n v="880.64596236644354"/>
    <n v="1056.6838612771328"/>
    <n v="110.85583720522799"/>
    <n v="22.258240024268797"/>
    <n v="46.300768016988165"/>
    <m/>
    <n v="1"/>
  </r>
  <r>
    <s v="1B0F5A27BA96D33A2B694151869CB688618EB849"/>
    <s v="idideditheconfig"/>
    <n v="22"/>
    <n v="1524995200"/>
    <n v="1524995200"/>
    <n v="-0.78498963582000003"/>
    <n v="-0.78498963582000003"/>
    <n v="22017"/>
    <n v="-8.7001660217499999E-2"/>
    <n v="0"/>
    <x v="6"/>
    <s v="084.5:085.3 04-29-04:46:40"/>
    <s v="idideditheconfig"/>
    <n v="0"/>
    <n v="0"/>
    <n v="1"/>
    <n v="0"/>
    <x v="2"/>
    <n v="24"/>
    <n v="102400"/>
    <n v="0.234375"/>
    <n v="4.266667"/>
    <n v="5736"/>
    <n v="114"/>
    <m/>
    <n v="1117.99"/>
    <n v="4051.45"/>
    <n v="4861.32"/>
    <n v="885.64026081730776"/>
    <n v="240.37943704959818"/>
    <n v="871.10373995706084"/>
    <n v="1045.2341835955174"/>
    <n v="190.4218350107995"/>
    <n v="22.017061292031997"/>
    <n v="46.131942904422395"/>
    <m/>
    <n v="1"/>
  </r>
  <r>
    <s v="7BD6979D62F6E35CD0D115212913700A2C8A1E3C"/>
    <s v="DoingMyBest"/>
    <n v="22"/>
    <n v="1525001744"/>
    <n v="1525001744"/>
    <n v="-0.78605585639999997"/>
    <n v="-0.78605585639999997"/>
    <n v="21907"/>
    <n v="-7.3464958240100006E-2"/>
    <n v="0"/>
    <x v="6"/>
    <s v="086.0:086.8 04-29-06:35:44"/>
    <s v="DoingMyBest"/>
    <n v="0"/>
    <n v="0"/>
    <n v="1"/>
    <n v="0"/>
    <x v="2"/>
    <n v="22"/>
    <n v="102400"/>
    <n v="0.21484400000000001"/>
    <n v="4.6545449999999997"/>
    <n v="5783"/>
    <n v="115"/>
    <m/>
    <n v="1117.99"/>
    <n v="4051.45"/>
    <n v="4861.32"/>
    <n v="885.64026081730776"/>
    <n v="239.18741310336404"/>
    <n v="866.78400058822001"/>
    <n v="1040.050944165552"/>
    <n v="189.47754713823957"/>
    <n v="21.907880304640003"/>
    <n v="46.055516213248005"/>
    <m/>
    <n v="1"/>
  </r>
  <r>
    <s v="91C32BF5FC47535AF9A53FDC8A0BA4CA714FF9F6"/>
    <s v="Unnamed"/>
    <n v="22"/>
    <n v="1524978554"/>
    <n v="1524978554"/>
    <n v="-0.78612189259999998"/>
    <n v="-0.78612189259999998"/>
    <n v="21901"/>
    <n v="2.9372815688000001E-2"/>
    <n v="0"/>
    <x v="7"/>
    <s v="091.8:092.6 04-29-00:09:14"/>
    <s v="Unnamed"/>
    <n v="0"/>
    <n v="0"/>
    <n v="1"/>
    <n v="0"/>
    <x v="2"/>
    <n v="21"/>
    <n v="102400"/>
    <n v="0.20507800000000001"/>
    <n v="4.8761900000000002"/>
    <n v="5812"/>
    <n v="116"/>
    <m/>
    <n v="1117.99"/>
    <n v="4051.45"/>
    <n v="4861.32"/>
    <n v="509.99709399477808"/>
    <n v="239.11358529212603"/>
    <n v="866.51645822573005"/>
    <n v="1039.7299210657679"/>
    <n v="109.07721324310305"/>
    <n v="21.901118197760002"/>
    <n v="46.050782738432012"/>
    <m/>
    <n v="1"/>
  </r>
  <r>
    <s v="F66FDF7FA977914338AD516E17E65E8799AD7BC2"/>
    <s v="Unnamed"/>
    <n v="22"/>
    <n v="1524973109"/>
    <n v="1524973109"/>
    <n v="-0.786462619172"/>
    <n v="-0.786462619172"/>
    <n v="21866"/>
    <n v="1.59141721418E-2"/>
    <n v="0"/>
    <x v="7"/>
    <s v="090.2:091.0 04-28-22:38:29"/>
    <s v="Unnamed"/>
    <n v="0"/>
    <n v="0"/>
    <n v="1"/>
    <n v="0"/>
    <x v="2"/>
    <n v="22"/>
    <n v="102400"/>
    <n v="0.21484400000000001"/>
    <n v="4.6545449999999997"/>
    <n v="5768"/>
    <n v="115"/>
    <m/>
    <n v="1117.99"/>
    <n v="4051.45"/>
    <n v="4861.32"/>
    <n v="509.99709399477808"/>
    <n v="238.73265639189572"/>
    <n v="865.13602155560056"/>
    <n v="1038.073540166773"/>
    <n v="108.90344368153625"/>
    <n v="21.8662277967872"/>
    <n v="46.026359457751035"/>
    <m/>
    <n v="1"/>
  </r>
  <r>
    <s v="6FDCB52684CFC577EE8AE5A4FC1D986E5658944E"/>
    <s v="THXTor"/>
    <n v="9"/>
    <n v="1524946098"/>
    <n v="1524946098"/>
    <n v="-0.93108181109699995"/>
    <n v="-0.93108181109699995"/>
    <n v="9103"/>
    <n v="-4.0259426357499998E-3"/>
    <n v="0.2"/>
    <x v="7"/>
    <s v="097.2:098.0 04-28-15:08:18"/>
    <s v="THXTor"/>
    <n v="0"/>
    <n v="0"/>
    <n v="1"/>
    <n v="0"/>
    <x v="2"/>
    <n v="9"/>
    <n v="132096"/>
    <n v="6.8131999999999998E-2"/>
    <n v="14.677333000000001"/>
    <n v="6302"/>
    <n v="126"/>
    <m/>
    <n v="1117.99"/>
    <n v="4051.45"/>
    <n v="4861.32"/>
    <n v="509.99709399477808"/>
    <n v="77.049846011665025"/>
    <n v="279.21859643105955"/>
    <n v="335.0333700779322"/>
    <n v="35.148076063913194"/>
    <n v="9.1038170813306944"/>
    <n v="46.001471956931496"/>
    <m/>
    <n v="1"/>
  </r>
  <r>
    <s v="38DAB037DC450400529ADD2EF59198D81867EEB1"/>
    <s v="node1"/>
    <n v="22"/>
    <n v="1524982043"/>
    <n v="1524982043"/>
    <n v="-0.78686150685800005"/>
    <n v="-0.78686150685800005"/>
    <n v="21825"/>
    <n v="5.5867490816000002E-2"/>
    <n v="0"/>
    <x v="7"/>
    <s v="092.6:093.4 04-29-01:07:23"/>
    <s v="node1"/>
    <n v="0"/>
    <n v="0"/>
    <n v="1"/>
    <n v="0"/>
    <x v="2"/>
    <n v="22"/>
    <n v="102400"/>
    <n v="0.21484400000000001"/>
    <n v="4.6545449999999997"/>
    <n v="5780"/>
    <n v="115"/>
    <m/>
    <n v="1117.99"/>
    <n v="4051.45"/>
    <n v="4861.32"/>
    <n v="509.99709399477808"/>
    <n v="238.28670394782452"/>
    <n v="863.51994804015567"/>
    <n v="1036.1344194810672"/>
    <n v="108.70001212084591"/>
    <n v="21.825381697740795"/>
    <n v="45.997767188418564"/>
    <m/>
    <n v="1"/>
  </r>
  <r>
    <s v="F6B7CB63AB50EB696027ED115C94A4D30621E95D"/>
    <s v="daedalus"/>
    <n v="22"/>
    <n v="1524995200"/>
    <n v="1524995200"/>
    <n v="-0.78694483094699996"/>
    <n v="-0.78694483094699996"/>
    <n v="21816"/>
    <n v="-9.1397077707999999E-2"/>
    <n v="0"/>
    <x v="6"/>
    <s v="084.5:085.3 04-29-04:46:40"/>
    <s v="daedalus"/>
    <n v="0"/>
    <n v="0"/>
    <n v="1"/>
    <n v="0"/>
    <x v="2"/>
    <n v="22"/>
    <n v="102400"/>
    <n v="0.21484400000000001"/>
    <n v="4.6545449999999997"/>
    <n v="5787"/>
    <n v="115"/>
    <m/>
    <n v="1117.99"/>
    <n v="4051.45"/>
    <n v="4861.32"/>
    <n v="885.64026081730776"/>
    <n v="238.19354844956351"/>
    <n v="863.18236465977691"/>
    <n v="1035.72935442073"/>
    <n v="188.69023548857456"/>
    <n v="21.816849311027202"/>
    <n v="45.99179451771905"/>
    <m/>
    <n v="1"/>
  </r>
  <r>
    <s v="42DE7C499956D0C860935171F825E45B5AED9211"/>
    <s v="Unnamed"/>
    <n v="22"/>
    <n v="1524921323"/>
    <n v="1524921323"/>
    <n v="-0.78700949005300003"/>
    <n v="-0.78700949005300003"/>
    <n v="21810"/>
    <n v="5.1259360907199999E-2"/>
    <n v="0"/>
    <x v="7"/>
    <s v="090.9:091.7 04-28-08:15:23"/>
    <s v="Unnamed"/>
    <n v="0"/>
    <n v="0"/>
    <n v="1"/>
    <n v="0"/>
    <x v="2"/>
    <n v="20"/>
    <n v="102400"/>
    <n v="0.19531200000000001"/>
    <n v="5.12"/>
    <n v="5877"/>
    <n v="117"/>
    <m/>
    <n v="1117.99"/>
    <n v="4051.45"/>
    <n v="4861.32"/>
    <n v="509.99709399477808"/>
    <n v="238.12126021564652"/>
    <n v="862.92040152477296"/>
    <n v="1035.4150258155498"/>
    <n v="108.62454112143587"/>
    <n v="21.810228218572796"/>
    <n v="45.987159753000959"/>
    <m/>
    <n v="1"/>
  </r>
  <r>
    <s v="CA5B11254233378304E583F28DC5BA38BF04BF7B"/>
    <s v="phasenraum"/>
    <n v="22"/>
    <n v="1524973109"/>
    <n v="1524973109"/>
    <n v="-0.78709766384099999"/>
    <n v="-0.78709766384099999"/>
    <n v="21801"/>
    <n v="3.8808112248699999E-3"/>
    <n v="0"/>
    <x v="7"/>
    <s v="090.2:091.0 04-28-22:38:29"/>
    <s v="phasenraum"/>
    <n v="0"/>
    <n v="0"/>
    <n v="1"/>
    <n v="0"/>
    <x v="2"/>
    <n v="24"/>
    <n v="102400"/>
    <n v="0.234375"/>
    <n v="4.266667"/>
    <n v="5717"/>
    <n v="114"/>
    <m/>
    <n v="1117.99"/>
    <n v="4051.45"/>
    <n v="4861.32"/>
    <n v="509.99709399477808"/>
    <n v="238.02268280240042"/>
    <n v="862.56316983138049"/>
    <n v="1034.9863848164698"/>
    <n v="108.57957274578936"/>
    <n v="21.8011992226816"/>
    <n v="45.980839455877124"/>
    <m/>
    <n v="1"/>
  </r>
  <r>
    <s v="4AB3F56C504D8CD2F753E129BA727D1AF42D537A"/>
    <s v="Unnamed"/>
    <n v="22"/>
    <n v="1524975637"/>
    <n v="1524975637"/>
    <n v="-0.78754346638700001"/>
    <n v="-0.78754346638700001"/>
    <n v="21755"/>
    <n v="5.5272397400799997E-3"/>
    <n v="0"/>
    <x v="7"/>
    <s v="091.0:091.8 04-28-23:20:37"/>
    <s v="Unnamed"/>
    <n v="0"/>
    <n v="0"/>
    <n v="1"/>
    <n v="0"/>
    <x v="2"/>
    <n v="22"/>
    <n v="102400"/>
    <n v="0.21484400000000001"/>
    <n v="4.6545449999999997"/>
    <n v="5772"/>
    <n v="115"/>
    <m/>
    <n v="1117.99"/>
    <n v="4051.45"/>
    <n v="4861.32"/>
    <n v="509.99709399477808"/>
    <n v="237.52428001399787"/>
    <n v="860.75702310638871"/>
    <n v="1032.819195983549"/>
    <n v="108.35221474283388"/>
    <n v="21.7555490419712"/>
    <n v="45.948884329379851"/>
    <m/>
    <n v="1"/>
  </r>
  <r>
    <s v="8E0B544E8DD6EE0BB4AD08F06B8884D6D69403D6"/>
    <s v="SchakBerry"/>
    <n v="22"/>
    <n v="1525003937"/>
    <n v="1525003937"/>
    <n v="-0.787951646417"/>
    <n v="-0.787951646417"/>
    <n v="21713"/>
    <n v="-5.5696386008600003E-2"/>
    <n v="0"/>
    <x v="6"/>
    <s v="086.8:087.6 04-29-07:12:17"/>
    <s v="SchakBerry"/>
    <n v="0"/>
    <n v="0"/>
    <n v="1"/>
    <n v="0"/>
    <x v="2"/>
    <n v="27"/>
    <n v="102400"/>
    <n v="0.26367200000000002"/>
    <n v="3.7925930000000001"/>
    <n v="5600"/>
    <n v="112"/>
    <m/>
    <n v="1117.99"/>
    <n v="4051.45"/>
    <n v="4861.32"/>
    <n v="885.64026081730776"/>
    <n v="237.06793882225818"/>
    <n v="859.10330212384531"/>
    <n v="1030.8349022401096"/>
    <n v="187.79855917312881"/>
    <n v="21.713751406899203"/>
    <n v="45.919625984829445"/>
    <m/>
    <n v="1"/>
  </r>
  <r>
    <s v="5FB92D0E75794DE1DEF3136B45E9DBB054A148B7"/>
    <s v="ivlivs"/>
    <n v="22"/>
    <n v="1524911546"/>
    <n v="1524911546"/>
    <n v="-0.78824692400499996"/>
    <n v="-0.78824692400499996"/>
    <n v="21683"/>
    <n v="-8.05282665748E-2"/>
    <n v="0"/>
    <x v="6"/>
    <s v="085.2:086.0 04-28-05:32:26"/>
    <s v="ivlivs"/>
    <n v="0"/>
    <n v="0"/>
    <n v="1"/>
    <n v="0"/>
    <x v="2"/>
    <n v="25"/>
    <n v="102400"/>
    <n v="0.244141"/>
    <n v="4.0960000000000001"/>
    <n v="5690"/>
    <n v="113"/>
    <m/>
    <n v="1117.99"/>
    <n v="4051.45"/>
    <n v="4861.32"/>
    <n v="885.64026081730776"/>
    <n v="236.7378214316501"/>
    <n v="857.90699973994288"/>
    <n v="1029.3994633960135"/>
    <n v="187.53704945307902"/>
    <n v="21.683514981888006"/>
    <n v="45.898460487321607"/>
    <m/>
    <n v="1"/>
  </r>
  <r>
    <s v="1399E39C08ECC217AD790E9C270D38EC9138CE48"/>
    <s v="UbuntuCore212"/>
    <n v="15"/>
    <n v="1524983831"/>
    <n v="1524983831"/>
    <n v="-0.87765913800499995"/>
    <n v="-0.87765913800499995"/>
    <n v="14530"/>
    <n v="-3.67466749624E-2"/>
    <n v="0"/>
    <x v="7"/>
    <s v="093.3:094.1 04-29-01:37:11"/>
    <s v="UbuntuCore212"/>
    <n v="0"/>
    <n v="0"/>
    <n v="1"/>
    <n v="0"/>
    <x v="2"/>
    <n v="18"/>
    <n v="118771"/>
    <n v="0.15155199999999999"/>
    <n v="6.5983890000000001"/>
    <n v="6049"/>
    <n v="120"/>
    <m/>
    <n v="1117.99"/>
    <n v="4051.45"/>
    <n v="4861.32"/>
    <n v="509.99709399477808"/>
    <n v="136.77586030179012"/>
    <n v="495.65788532964291"/>
    <n v="594.73807923353365"/>
    <n v="62.393484094266213"/>
    <n v="14.530546520008151"/>
    <n v="45.802682564005707"/>
    <m/>
    <n v="1"/>
  </r>
  <r>
    <s v="D617A6567111F011D783A239A11B0F552FDF792A"/>
    <s v="Unnamed"/>
    <n v="22"/>
    <n v="1524849606"/>
    <n v="1524849606"/>
    <n v="-0.79042109303700003"/>
    <n v="-0.79042109303700003"/>
    <n v="21460"/>
    <n v="-9.8714513840099993E-2"/>
    <n v="0"/>
    <x v="7"/>
    <s v="087.8:088.6 04-27-12:20:06"/>
    <s v="Unnamed"/>
    <n v="0"/>
    <n v="0"/>
    <n v="1"/>
    <n v="0"/>
    <x v="2"/>
    <n v="22"/>
    <n v="102400"/>
    <n v="0.21484400000000001"/>
    <n v="4.6545449999999997"/>
    <n v="5779"/>
    <n v="115"/>
    <m/>
    <n v="1117.99"/>
    <n v="4051.45"/>
    <n v="4861.32"/>
    <n v="509.99709399477808"/>
    <n v="234.30712219556435"/>
    <n v="849.09846261524615"/>
    <n v="1018.8301319973709"/>
    <n v="106.88463351373194"/>
    <n v="21.460880073011197"/>
    <n v="45.742616051107831"/>
    <m/>
    <n v="1"/>
  </r>
  <r>
    <s v="97400A6718D70FBB8F6AAC3214D6D336B1157440"/>
    <s v="Unnamed"/>
    <n v="10"/>
    <n v="1524946098"/>
    <n v="1524946098"/>
    <n v="-0.92627272174399999"/>
    <n v="-0.92627272174399999"/>
    <n v="9661"/>
    <n v="1.3806350990000001E-2"/>
    <n v="0"/>
    <x v="7"/>
    <s v="097.2:098.0 04-28-15:08:18"/>
    <s v="Unnamed"/>
    <n v="0"/>
    <n v="0"/>
    <n v="1"/>
    <n v="0"/>
    <x v="2"/>
    <n v="8"/>
    <n v="130048"/>
    <n v="6.1516000000000001E-2"/>
    <n v="16.256"/>
    <n v="6317"/>
    <n v="126"/>
    <m/>
    <n v="1117.99"/>
    <n v="4051.45"/>
    <n v="4861.32"/>
    <n v="509.99709399477808"/>
    <n v="82.42635981742545"/>
    <n v="298.70238149027119"/>
    <n v="358.41189233145792"/>
    <n v="37.600697658704391"/>
    <n v="9.5880850826362902"/>
    <n v="45.726059557845403"/>
    <m/>
    <n v="1"/>
  </r>
  <r>
    <s v="ED4663FB557BF5C733B44681F5C6128681EC0569"/>
    <s v="vilyaExt"/>
    <n v="21"/>
    <n v="1525001744"/>
    <n v="1525001744"/>
    <n v="-0.79216858627800002"/>
    <n v="-0.79216858627800002"/>
    <n v="21281"/>
    <n v="-7.7428186369999999E-2"/>
    <n v="0"/>
    <x v="6"/>
    <s v="086.0:086.8 04-29-06:35:44"/>
    <s v="vilyaExt"/>
    <n v="0"/>
    <n v="0"/>
    <n v="1"/>
    <n v="0"/>
    <x v="2"/>
    <n v="22"/>
    <n v="102400"/>
    <n v="0.21484400000000001"/>
    <n v="4.6545449999999997"/>
    <n v="5777"/>
    <n v="115"/>
    <m/>
    <n v="1117.99"/>
    <n v="4051.45"/>
    <n v="4861.32"/>
    <n v="885.64026081730776"/>
    <n v="232.35344222705876"/>
    <n v="842.0185811239968"/>
    <n v="1010.3350081550329"/>
    <n v="184.06386745478187"/>
    <n v="21.281936765132798"/>
    <n v="45.617355735592959"/>
    <m/>
    <n v="1"/>
  </r>
  <r>
    <s v="BEAECA37BAC77BC7861437785F1BDD90EA654170"/>
    <s v="Unnamed"/>
    <n v="21"/>
    <n v="1524975637"/>
    <n v="1524975637"/>
    <n v="-0.79247601616899999"/>
    <n v="-0.79247601616899999"/>
    <n v="21250"/>
    <n v="1.25030248609E-2"/>
    <n v="4.5454545454499999E-2"/>
    <x v="7"/>
    <s v="091.0:091.8 04-28-23:20:37"/>
    <s v="Unnamed"/>
    <n v="1"/>
    <n v="0"/>
    <n v="0"/>
    <n v="0"/>
    <x v="0"/>
    <n v="21"/>
    <n v="102400"/>
    <n v="0.20507800000000001"/>
    <n v="4.8761900000000002"/>
    <n v="5813"/>
    <n v="116"/>
    <m/>
    <n v="10125.48"/>
    <n v="10125.48"/>
    <n v="4861.32"/>
    <n v="509.99709399477808"/>
    <n v="2101.2799478011138"/>
    <n v="2101.2799478011138"/>
    <n v="1008.840493077317"/>
    <n v="105.83662868802932"/>
    <n v="21.250455944294401"/>
    <n v="45.595319161006081"/>
    <m/>
    <n v="1"/>
  </r>
  <r>
    <s v="3DDCC4CC55C3605777C525FDB6493434BEA13A95"/>
    <s v="UbuntuCore212"/>
    <n v="12"/>
    <n v="1524882391"/>
    <n v="1524882391"/>
    <n v="-0.90152352424299997"/>
    <n v="-0.90152352424299997"/>
    <n v="12155"/>
    <n v="-4.9706611373999997E-3"/>
    <n v="0"/>
    <x v="7"/>
    <s v="095.7:096.5 04-27-21:26:31"/>
    <s v="UbuntuCore212"/>
    <n v="0"/>
    <n v="0"/>
    <n v="1"/>
    <n v="0"/>
    <x v="2"/>
    <n v="12"/>
    <n v="123433"/>
    <n v="9.7219E-2"/>
    <n v="10.286083"/>
    <n v="6215"/>
    <n v="124"/>
    <m/>
    <n v="1117.99"/>
    <n v="4051.45"/>
    <n v="4861.32"/>
    <n v="509.99709399477808"/>
    <n v="110.09571513156845"/>
    <n v="398.97251770569773"/>
    <n v="478.72566112701935"/>
    <n v="50.222716462917226"/>
    <n v="12.155246832113784"/>
    <n v="45.538572782479655"/>
    <m/>
    <n v="1"/>
  </r>
  <r>
    <s v="6A9392AC7F3FCF5B1997FF98F9276A724E9264FD"/>
    <s v="lumpitss"/>
    <n v="21"/>
    <n v="1524914167"/>
    <n v="1524914167"/>
    <n v="-0.79391409539400004"/>
    <n v="-0.79391409539400004"/>
    <n v="21103"/>
    <n v="-2.6981733953800002E-2"/>
    <n v="0"/>
    <x v="7"/>
    <s v="088.6:089.4 04-28-06:16:07"/>
    <s v="lumpitss"/>
    <n v="0"/>
    <n v="0"/>
    <n v="1"/>
    <n v="0"/>
    <x v="2"/>
    <n v="23"/>
    <n v="102400"/>
    <n v="0.224609"/>
    <n v="4.4521740000000003"/>
    <n v="5752"/>
    <n v="115"/>
    <m/>
    <n v="1117.99"/>
    <n v="4051.45"/>
    <n v="4861.32"/>
    <n v="509.99709399477808"/>
    <n v="230.40198049046191"/>
    <n v="834.94673821597848"/>
    <n v="1001.8495297792397"/>
    <n v="105.10321246234503"/>
    <n v="21.103196631654395"/>
    <n v="45.492237642158081"/>
    <m/>
    <n v="1"/>
  </r>
  <r>
    <s v="B9714BEC9CFA3778409F92B1BC719FC0F57B4CDE"/>
    <s v="UbuntuCore212"/>
    <n v="17"/>
    <n v="1524933970"/>
    <n v="1524933970"/>
    <n v="-0.84671313854399999"/>
    <n v="-0.84671313854399999"/>
    <n v="16952"/>
    <n v="4.7309887870599997E-2"/>
    <n v="0"/>
    <x v="7"/>
    <s v="094.1:094.8 04-28-11:46:10"/>
    <s v="UbuntuCore212"/>
    <n v="0"/>
    <n v="0"/>
    <n v="1"/>
    <n v="0"/>
    <x v="2"/>
    <n v="17"/>
    <n v="111616"/>
    <n v="0.152308"/>
    <n v="6.5656470000000002"/>
    <n v="6047"/>
    <n v="120"/>
    <m/>
    <n v="1117.99"/>
    <n v="4051.45"/>
    <n v="4861.32"/>
    <n v="509.99709399477808"/>
    <n v="171.37317823919346"/>
    <n v="621.03405484591121"/>
    <n v="745.1764853332819"/>
    <n v="78.175853890140161"/>
    <n v="17.109266328272899"/>
    <n v="45.461286429791031"/>
    <m/>
    <n v="1"/>
  </r>
  <r>
    <s v="2D119A2EDC1FCC74C338D4FA5FF7D9EB3E4BD9BD"/>
    <s v="Unnamed"/>
    <n v="20"/>
    <n v="1524985820"/>
    <n v="1524985820"/>
    <n v="-0.83341684364599999"/>
    <n v="-0.83341684364599999"/>
    <n v="19456"/>
    <n v="9.7500815262099999E-3"/>
    <n v="0"/>
    <x v="7"/>
    <s v="094.1:094.9 04-29-02:10:20"/>
    <s v="Unnamed"/>
    <n v="0"/>
    <n v="0"/>
    <n v="1"/>
    <n v="0"/>
    <x v="2"/>
    <n v="20"/>
    <n v="109033"/>
    <n v="0.18343100000000001"/>
    <n v="5.4516499999999999"/>
    <n v="5912"/>
    <n v="118"/>
    <m/>
    <n v="1117.99"/>
    <n v="4051.45"/>
    <n v="4861.32"/>
    <n v="509.99709399477808"/>
    <n v="186.23830297220846"/>
    <n v="674.90332881041331"/>
    <n v="809.81402964682729"/>
    <n v="84.956925649017748"/>
    <n v="18.163061286745684"/>
    <n v="45.424042900721986"/>
    <m/>
    <n v="1"/>
  </r>
  <r>
    <s v="AD8673D4703E01D768E91382DB7E9C795C683C26"/>
    <s v="AITUK"/>
    <n v="17"/>
    <n v="1524982043"/>
    <n v="1524982043"/>
    <n v="-0.85270267983000003"/>
    <n v="-0.85270267983000003"/>
    <n v="16591"/>
    <n v="1.8171053633900001E-2"/>
    <n v="0"/>
    <x v="7"/>
    <s v="092.6:093.4 04-29-01:07:23"/>
    <s v="AITUK"/>
    <n v="0"/>
    <n v="0"/>
    <n v="1"/>
    <n v="0"/>
    <x v="2"/>
    <n v="20"/>
    <n v="112640"/>
    <n v="0.17755699999999999"/>
    <n v="5.6319999999999997"/>
    <n v="5935"/>
    <n v="118"/>
    <m/>
    <n v="1117.99"/>
    <n v="4051.45"/>
    <n v="4861.32"/>
    <n v="509.99709399477808"/>
    <n v="164.67693097685827"/>
    <n v="596.76772780274632"/>
    <n v="716.05940848882415"/>
    <n v="75.121205239918396"/>
    <n v="16.591570143948797"/>
    <n v="45.406099100764159"/>
    <m/>
    <n v="1"/>
  </r>
  <r>
    <s v="16FE5E247929119D2280714307C9EBAFB56F58F0"/>
    <s v="adelheid"/>
    <n v="21"/>
    <n v="1524975637"/>
    <n v="1524975637"/>
    <n v="-0.79545287494600003"/>
    <n v="-0.79545287494600003"/>
    <n v="20945"/>
    <n v="6.6811132379300002E-3"/>
    <n v="0"/>
    <x v="7"/>
    <s v="091.0:091.8 04-28-23:20:37"/>
    <s v="adelheid"/>
    <n v="0"/>
    <n v="0"/>
    <n v="1"/>
    <n v="0"/>
    <x v="2"/>
    <n v="21"/>
    <n v="102400"/>
    <n v="0.20507800000000001"/>
    <n v="4.8761900000000002"/>
    <n v="5825"/>
    <n v="116"/>
    <m/>
    <n v="1117.99"/>
    <n v="4051.45"/>
    <n v="4861.32"/>
    <n v="509.99709399477808"/>
    <n v="228.68164033912143"/>
    <n v="828.71244980002814"/>
    <n v="994.3690299675111"/>
    <n v="104.31843936252645"/>
    <n v="20.945625605529596"/>
    <n v="45.381937923870723"/>
    <m/>
    <n v="1"/>
  </r>
  <r>
    <s v="3EA19ECBCD54175173C65CD84BD081C1227FFAAB"/>
    <s v="darthsidious"/>
    <n v="21"/>
    <n v="1524998637"/>
    <n v="1524998637"/>
    <n v="-0.79620654953299996"/>
    <n v="-0.79620654953299996"/>
    <n v="20868"/>
    <n v="-8.7414830968900001E-2"/>
    <n v="0"/>
    <x v="6"/>
    <s v="085.2:086.0 04-29-05:43:57"/>
    <s v="darthsidious"/>
    <n v="0"/>
    <n v="0"/>
    <n v="1"/>
    <n v="0"/>
    <x v="2"/>
    <n v="22"/>
    <n v="102400"/>
    <n v="0.21484400000000001"/>
    <n v="4.6545449999999997"/>
    <n v="5781"/>
    <n v="115"/>
    <m/>
    <n v="1117.99"/>
    <n v="4051.45"/>
    <n v="4861.32"/>
    <n v="885.64026081730776"/>
    <n v="227.83903968760137"/>
    <n v="825.65897489452732"/>
    <n v="990.70517662423651"/>
    <n v="180.48768462445301"/>
    <n v="20.868449327820802"/>
    <n v="45.327914529474569"/>
    <m/>
    <n v="1"/>
  </r>
  <r>
    <s v="EB9493F0BFD57FB8BCAF3DA87EA0B3343DD98440"/>
    <s v="default"/>
    <n v="12"/>
    <n v="1524942503"/>
    <n v="1524942503"/>
    <n v="-0.92257429705600003"/>
    <n v="-0.92257429705600003"/>
    <n v="12195"/>
    <n v="-5.17827372969E-2"/>
    <n v="0"/>
    <x v="7"/>
    <s v="096.4:097.2 04-28-14:08:23"/>
    <s v="default"/>
    <n v="0"/>
    <n v="0"/>
    <n v="1"/>
    <n v="0"/>
    <x v="2"/>
    <n v="12"/>
    <n v="127944"/>
    <n v="9.3790999999999999E-2"/>
    <n v="10.662000000000001"/>
    <n v="6228"/>
    <n v="124"/>
    <m/>
    <n v="1117.99"/>
    <n v="4051.45"/>
    <n v="4861.32"/>
    <n v="509.99709399477808"/>
    <n v="86.561161634362534"/>
    <n v="313.68636419246866"/>
    <n v="376.39111823572591"/>
    <n v="39.48688350194292"/>
    <n v="9.9061541374671318"/>
    <n v="45.317507896226999"/>
    <m/>
    <n v="1"/>
  </r>
  <r>
    <s v="82CBB5A41E9C92E0D73E0C45367BEE1910BB81EE"/>
    <s v="StrasbourgFR"/>
    <n v="21"/>
    <n v="1524973109"/>
    <n v="1524973109"/>
    <n v="-0.79691603585500004"/>
    <n v="-0.79691603585500004"/>
    <n v="20795"/>
    <n v="-1.4229407000500001E-2"/>
    <n v="0"/>
    <x v="7"/>
    <s v="090.2:091.0 04-28-22:38:29"/>
    <s v="StrasbourgFR"/>
    <n v="0"/>
    <n v="0"/>
    <n v="1"/>
    <n v="0"/>
    <x v="2"/>
    <n v="23"/>
    <n v="102400"/>
    <n v="0.224609"/>
    <n v="4.4521740000000003"/>
    <n v="5750"/>
    <n v="115"/>
    <m/>
    <n v="1117.99"/>
    <n v="4051.45"/>
    <n v="4861.32"/>
    <n v="509.99709399477808"/>
    <n v="227.04584107446851"/>
    <n v="822.78452653526006"/>
    <n v="987.25613657737119"/>
    <n v="103.57223155088968"/>
    <n v="20.795797928447996"/>
    <n v="45.277058549913598"/>
    <m/>
    <n v="1"/>
  </r>
  <r>
    <s v="7E97A7C2540FE05E6B7791B44B1DEC6986173239"/>
    <s v="UbuntuCore212"/>
    <n v="15"/>
    <n v="1524994035"/>
    <n v="1524994035"/>
    <n v="-0.87616534022500003"/>
    <n v="-0.87616534022500003"/>
    <n v="14483"/>
    <n v="5.2074029588800003E-2"/>
    <n v="0"/>
    <x v="7"/>
    <s v="097.3:098.1 04-29-04:27:15"/>
    <s v="UbuntuCore212"/>
    <n v="0"/>
    <n v="0"/>
    <n v="1"/>
    <n v="0"/>
    <x v="2"/>
    <n v="14"/>
    <n v="116962"/>
    <n v="0.119697"/>
    <n v="8.3544289999999997"/>
    <n v="6137"/>
    <n v="122"/>
    <m/>
    <n v="1117.99"/>
    <n v="4051.45"/>
    <n v="4861.32"/>
    <n v="509.99709399477808"/>
    <n v="138.4459112818522"/>
    <n v="501.70993234542357"/>
    <n v="601.99990825740281"/>
    <n v="63.155316621082022"/>
    <n v="14.483949476603545"/>
    <n v="45.227364633622493"/>
    <m/>
    <n v="1"/>
  </r>
  <r>
    <s v="B2DFD672E9125401B630B9DE57A01A3A564CCA1E"/>
    <s v="demoProgTor"/>
    <n v="21"/>
    <n v="1524973109"/>
    <n v="1524973109"/>
    <n v="-0.79789035480100001"/>
    <n v="-0.79789035480100001"/>
    <n v="20696"/>
    <n v="-1.36566789257E-2"/>
    <n v="0"/>
    <x v="7"/>
    <s v="090.2:091.0 04-28-22:38:29"/>
    <s v="demoProgTor"/>
    <n v="0"/>
    <n v="0"/>
    <n v="1"/>
    <n v="0"/>
    <x v="2"/>
    <n v="21"/>
    <n v="102400"/>
    <n v="0.20507800000000001"/>
    <n v="4.8761900000000002"/>
    <n v="5827"/>
    <n v="116"/>
    <m/>
    <n v="1117.99"/>
    <n v="4051.45"/>
    <n v="4861.32"/>
    <n v="509.99709399477808"/>
    <n v="225.95656223603001"/>
    <n v="818.83712204148844"/>
    <n v="982.51966039880256"/>
    <n v="103.07533171980565"/>
    <n v="20.696027668377599"/>
    <n v="45.207219367864326"/>
    <m/>
    <n v="1"/>
  </r>
  <r>
    <s v="F88721B0D184361AD24B14CFD56832824A0E79F2"/>
    <s v="bwanzie"/>
    <n v="21"/>
    <n v="1524973109"/>
    <n v="1524973109"/>
    <n v="-0.79890062989599997"/>
    <n v="-0.79890062989599997"/>
    <n v="20592"/>
    <n v="-1.73759833488E-2"/>
    <n v="0"/>
    <x v="7"/>
    <s v="090.2:091.0 04-28-22:38:29"/>
    <s v="bwanzie"/>
    <n v="0"/>
    <n v="0"/>
    <n v="1"/>
    <n v="0"/>
    <x v="2"/>
    <n v="22"/>
    <n v="102400"/>
    <n v="0.21484400000000001"/>
    <n v="4.6545449999999997"/>
    <n v="5786"/>
    <n v="115"/>
    <m/>
    <n v="1117.99"/>
    <n v="4051.45"/>
    <n v="4861.32"/>
    <n v="509.99709399477808"/>
    <n v="224.82708478257101"/>
    <n v="814.74404300785091"/>
    <n v="977.60838987397733"/>
    <n v="102.56009435722036"/>
    <n v="20.592575498649602"/>
    <n v="45.134802849054722"/>
    <m/>
    <n v="1"/>
  </r>
  <r>
    <s v="5F16EC636B216565274BCDCB97BF7D8C112D5D17"/>
    <s v="Uberrelay"/>
    <n v="21"/>
    <n v="1524978554"/>
    <n v="1524978554"/>
    <n v="-0.79893747123900005"/>
    <n v="-0.79893747123900005"/>
    <n v="20588"/>
    <n v="1.6400805850600001E-2"/>
    <n v="0"/>
    <x v="7"/>
    <s v="091.8:092.6 04-29-00:09:14"/>
    <s v="Uberrelay"/>
    <n v="0"/>
    <n v="0"/>
    <n v="1"/>
    <n v="0"/>
    <x v="2"/>
    <n v="21"/>
    <n v="102400"/>
    <n v="0.20507800000000001"/>
    <n v="4.8761900000000002"/>
    <n v="5816"/>
    <n v="116"/>
    <m/>
    <n v="1117.99"/>
    <n v="4051.45"/>
    <n v="4861.32"/>
    <n v="509.99709399477808"/>
    <n v="224.78589652951032"/>
    <n v="814.59478214875321"/>
    <n v="977.42929231642415"/>
    <n v="102.54130537935146"/>
    <n v="20.588802945126393"/>
    <n v="45.132162061588481"/>
    <m/>
    <n v="1"/>
  </r>
  <r>
    <s v="D1E52451268BA80A473840CCE7C755B94C5E5C76"/>
    <s v="Sol01"/>
    <n v="21"/>
    <n v="1524918851"/>
    <n v="1524918851"/>
    <n v="-0.79909507406900004"/>
    <n v="-0.79909507406900004"/>
    <n v="20572"/>
    <n v="-3.5446027179499998E-3"/>
    <n v="0"/>
    <x v="7"/>
    <s v="090.1:090.9 04-28-07:34:11"/>
    <s v="Sol01"/>
    <n v="0"/>
    <n v="0"/>
    <n v="1"/>
    <n v="0"/>
    <x v="2"/>
    <n v="21"/>
    <n v="102400"/>
    <n v="0.20507800000000001"/>
    <n v="4.8761900000000002"/>
    <n v="5824"/>
    <n v="116"/>
    <m/>
    <n v="1117.99"/>
    <n v="4051.45"/>
    <n v="4861.32"/>
    <n v="509.99709399477808"/>
    <n v="224.60969814159864"/>
    <n v="813.95626216314974"/>
    <n v="976.6631345268886"/>
    <n v="102.46092839404611"/>
    <n v="20.572664415334394"/>
    <n v="45.120865090734085"/>
    <m/>
    <n v="1"/>
  </r>
  <r>
    <s v="5FC3E26D4F1859C364C187FFE8E6BE3BD5AF3091"/>
    <s v="copr"/>
    <n v="21"/>
    <n v="1525003937"/>
    <n v="1525003937"/>
    <n v="-0.79931650884799998"/>
    <n v="-0.79931650884799998"/>
    <n v="20549"/>
    <n v="-6.0745838373800001E-2"/>
    <n v="0"/>
    <x v="6"/>
    <s v="086.8:087.6 04-29-07:12:17"/>
    <s v="copr"/>
    <n v="0"/>
    <n v="0"/>
    <n v="1"/>
    <n v="0"/>
    <x v="2"/>
    <n v="27"/>
    <n v="102400"/>
    <n v="0.26367200000000002"/>
    <n v="3.7925930000000001"/>
    <n v="5587"/>
    <n v="111"/>
    <m/>
    <n v="1117.99"/>
    <n v="4051.45"/>
    <n v="4861.32"/>
    <n v="885.64026081730776"/>
    <n v="224.3621362730245"/>
    <n v="813.05913022777042"/>
    <n v="975.5866692070407"/>
    <n v="177.73337944558517"/>
    <n v="20.549989493964802"/>
    <n v="45.104992645775361"/>
    <m/>
    <n v="1"/>
  </r>
  <r>
    <s v="3B44659B9A4B380511C5EA87EF641EB2DFDEDC67"/>
    <s v="BeTheChange"/>
    <n v="21"/>
    <n v="1524982043"/>
    <n v="1524982043"/>
    <n v="-0.79990907328600003"/>
    <n v="-0.79990907328600003"/>
    <n v="20489"/>
    <n v="2.9088807758100001E-2"/>
    <n v="0"/>
    <x v="7"/>
    <s v="092.6:093.4 04-29-01:07:23"/>
    <s v="BeTheChange"/>
    <n v="0"/>
    <n v="0"/>
    <n v="1"/>
    <n v="0"/>
    <x v="2"/>
    <n v="21"/>
    <n v="102400"/>
    <n v="0.20507800000000001"/>
    <n v="4.8761900000000002"/>
    <n v="5811"/>
    <n v="116"/>
    <m/>
    <n v="1117.99"/>
    <n v="4051.45"/>
    <n v="4861.32"/>
    <n v="509.99709399477808"/>
    <n v="223.69965515698482"/>
    <n v="810.65838503543512"/>
    <n v="972.70602385330233"/>
    <n v="102.0457911588621"/>
    <n v="20.489310895513597"/>
    <n v="45.062517626859517"/>
    <m/>
    <n v="1"/>
  </r>
  <r>
    <s v="A5A5267FCAB6DB24B49F770574DAFA736D340212"/>
    <s v="afdideditheconfig"/>
    <n v="20"/>
    <n v="1524975637"/>
    <n v="1524975637"/>
    <n v="-0.80181712257399995"/>
    <n v="-0.80181712257399995"/>
    <n v="20293"/>
    <n v="-1.07519478487E-3"/>
    <n v="0"/>
    <x v="7"/>
    <s v="091.0:091.8 04-28-23:20:37"/>
    <s v="afdideditheconfig"/>
    <n v="0"/>
    <n v="0"/>
    <n v="1"/>
    <n v="0"/>
    <x v="2"/>
    <n v="20"/>
    <n v="102400"/>
    <n v="0.19531200000000001"/>
    <n v="5.12"/>
    <n v="5859"/>
    <n v="117"/>
    <m/>
    <n v="1117.99"/>
    <n v="4051.45"/>
    <n v="4861.32"/>
    <n v="509.99709399477808"/>
    <n v="221.56647513349378"/>
    <n v="802.92801874756788"/>
    <n v="963.43038568856252"/>
    <n v="101.07269156678333"/>
    <n v="20.293926648422406"/>
    <n v="44.925748653895688"/>
    <m/>
    <n v="1"/>
  </r>
  <r>
    <s v="ED84FEEBA3441BE697198F2FAB19AFC687B78E6A"/>
    <s v="ripjacklayton"/>
    <n v="31"/>
    <n v="1524981197"/>
    <n v="1524981197"/>
    <n v="-0.59308298184599995"/>
    <n v="-0.59308298184599995"/>
    <n v="31251"/>
    <n v="3.1231273973999999E-2"/>
    <n v="0"/>
    <x v="6"/>
    <s v="081.4:082.2 04-29-00:53:17"/>
    <s v="ripjacklayton"/>
    <n v="1"/>
    <n v="0"/>
    <n v="0"/>
    <n v="0"/>
    <x v="0"/>
    <n v="31"/>
    <n v="76800"/>
    <n v="0.403646"/>
    <n v="2.4774189999999998"/>
    <n v="5158"/>
    <n v="103"/>
    <m/>
    <n v="10125.48"/>
    <n v="10125.48"/>
    <n v="4861.32"/>
    <n v="885.64026081730776"/>
    <n v="4120.2301289779643"/>
    <n v="4120.2301289779643"/>
    <n v="1978.1538386924035"/>
    <n v="360.38209408890975"/>
    <n v="31.251226994227203"/>
    <n v="44.91585889595904"/>
    <m/>
    <n v="1"/>
  </r>
  <r>
    <s v="15F2B269295017BBAACE4D15A312D4C89682D036"/>
    <s v="Unnamed"/>
    <n v="13"/>
    <n v="1524994035"/>
    <n v="1524994035"/>
    <n v="-0.89035886174199996"/>
    <n v="-0.89035886174199996"/>
    <n v="12799"/>
    <n v="4.0009016259600003E-2"/>
    <n v="0"/>
    <x v="7"/>
    <s v="097.3:098.1 04-29-04:27:15"/>
    <s v="Unnamed"/>
    <n v="0"/>
    <n v="0"/>
    <n v="1"/>
    <n v="0"/>
    <x v="2"/>
    <n v="13"/>
    <n v="119217"/>
    <n v="0.109045"/>
    <n v="9.1705380000000005"/>
    <n v="6166"/>
    <n v="123"/>
    <m/>
    <n v="1117.99"/>
    <n v="4051.45"/>
    <n v="4861.32"/>
    <n v="509.99709399477808"/>
    <n v="122.57769616106147"/>
    <n v="444.20558959537425"/>
    <n v="533.00065823638067"/>
    <n v="55.916661893859704"/>
    <n v="13.07108757970399"/>
    <n v="44.914861305792797"/>
    <m/>
    <n v="1"/>
  </r>
  <r>
    <s v="93F548ADE5A10A5C2867C20B206F96330A14F937"/>
    <s v="123pwd"/>
    <n v="20"/>
    <n v="1524982043"/>
    <n v="1524982043"/>
    <n v="-0.80280254187400002"/>
    <n v="-0.80280254187400002"/>
    <n v="20193"/>
    <n v="1.36851132101E-2"/>
    <n v="0"/>
    <x v="7"/>
    <s v="092.6:093.4 04-29-01:07:23"/>
    <s v="123pwd"/>
    <n v="0"/>
    <n v="0"/>
    <n v="1"/>
    <n v="0"/>
    <x v="2"/>
    <n v="18"/>
    <n v="102400"/>
    <n v="0.17578099999999999"/>
    <n v="5.6888889999999996"/>
    <n v="5939"/>
    <n v="118"/>
    <m/>
    <n v="1117.99"/>
    <n v="4051.45"/>
    <n v="4861.32"/>
    <n v="509.99709399477808"/>
    <n v="220.46478621028672"/>
    <n v="798.93564172458264"/>
    <n v="958.63994713708621"/>
    <n v="100.57013058741693"/>
    <n v="20.193019712102398"/>
    <n v="44.855113798471677"/>
    <m/>
    <n v="1"/>
  </r>
  <r>
    <s v="0F63E8A796ADF23D03DF9A1F677ED510BD10B356"/>
    <s v="Singularity"/>
    <n v="20"/>
    <n v="1524973109"/>
    <n v="1524973109"/>
    <n v="-0.80376043134399999"/>
    <n v="-0.80376043134399999"/>
    <n v="20094"/>
    <n v="-1.44402114301E-2"/>
    <n v="0"/>
    <x v="7"/>
    <s v="090.2:091.0 04-28-22:38:29"/>
    <s v="Singularity"/>
    <n v="0"/>
    <n v="0"/>
    <n v="1"/>
    <n v="0"/>
    <x v="2"/>
    <n v="20"/>
    <n v="102400"/>
    <n v="0.19531200000000001"/>
    <n v="5.12"/>
    <n v="5856"/>
    <n v="117"/>
    <m/>
    <n v="1117.99"/>
    <n v="4051.45"/>
    <n v="4861.32"/>
    <n v="509.99709399477808"/>
    <n v="219.39387536172146"/>
    <n v="795.05480043135117"/>
    <n v="953.98333989878586"/>
    <n v="100.08160974134874"/>
    <n v="20.094931830374399"/>
    <n v="44.786452281262086"/>
    <m/>
    <n v="1"/>
  </r>
  <r>
    <s v="B889E0CA59A6A84459504F203D45D85636822ABC"/>
    <s v="FieTor"/>
    <n v="14"/>
    <n v="1524985820"/>
    <n v="1524985820"/>
    <n v="-0.87628371949899997"/>
    <n v="-0.87628371949899997"/>
    <n v="14315"/>
    <n v="-2.1566051779399999E-2"/>
    <n v="0"/>
    <x v="7"/>
    <s v="094.1:094.9 04-29-02:10:20"/>
    <s v="FieTor"/>
    <n v="0"/>
    <n v="0"/>
    <n v="1"/>
    <n v="0"/>
    <x v="2"/>
    <n v="16"/>
    <n v="115712"/>
    <n v="0.13827400000000001"/>
    <n v="7.2320000000000002"/>
    <n v="6081"/>
    <n v="121"/>
    <m/>
    <n v="1117.99"/>
    <n v="4051.45"/>
    <n v="4861.32"/>
    <n v="509.99709399477808"/>
    <n v="138.31356443731303"/>
    <n v="501.23032463577653"/>
    <n v="601.4244287251214"/>
    <n v="63.094943535352847"/>
    <n v="14.315458249331716"/>
    <n v="44.734420774532197"/>
    <m/>
    <n v="1"/>
  </r>
  <r>
    <s v="428E4CD88050AF5EB598B1CAB7893E1FE73A5D34"/>
    <s v="UbuntuCore212"/>
    <n v="13"/>
    <n v="1524756333"/>
    <n v="1524756333"/>
    <n v="-0.89533636944700001"/>
    <n v="-0.89533636944700001"/>
    <n v="12570"/>
    <n v="-8.8612009963000005E-2"/>
    <n v="0"/>
    <x v="7"/>
    <s v="095.6:096.4 04-26-10:25:33"/>
    <s v="UbuntuCore212"/>
    <n v="0"/>
    <n v="0"/>
    <n v="1"/>
    <n v="0"/>
    <x v="2"/>
    <n v="14"/>
    <n v="119808"/>
    <n v="0.116854"/>
    <n v="8.5577140000000007"/>
    <n v="6148"/>
    <n v="122"/>
    <m/>
    <n v="1117.99"/>
    <n v="4051.45"/>
    <n v="4861.32"/>
    <n v="509.99709399477808"/>
    <n v="117.01289232194846"/>
    <n v="424.03946600395176"/>
    <n v="508.80340047990984"/>
    <n v="53.378147428973058"/>
    <n v="12.539540249293823"/>
    <n v="44.720078174505687"/>
    <m/>
    <n v="1"/>
  </r>
  <r>
    <s v="95D0B345ECC84FD2BF27A33B2765DF5E077ACDBD"/>
    <s v="boomshop1"/>
    <n v="20"/>
    <n v="1524912166"/>
    <n v="1524912166"/>
    <n v="-0.80473898151000001"/>
    <n v="-0.80473898151000001"/>
    <n v="19994"/>
    <n v="-4.9688849462299997E-2"/>
    <n v="0"/>
    <x v="7"/>
    <s v="087.8:088.6 04-28-05:42:46"/>
    <s v="boomshop1"/>
    <n v="0"/>
    <n v="0"/>
    <n v="1"/>
    <n v="0"/>
    <x v="2"/>
    <n v="21"/>
    <n v="102400"/>
    <n v="0.20507800000000001"/>
    <n v="4.8761900000000002"/>
    <n v="5809"/>
    <n v="116"/>
    <m/>
    <n v="1117.99"/>
    <n v="4051.45"/>
    <n v="4861.32"/>
    <n v="509.99709399477808"/>
    <n v="218.2998660616351"/>
    <n v="791.09025336131049"/>
    <n v="949.2262944058067"/>
    <n v="99.582552000360621"/>
    <n v="19.994728293375999"/>
    <n v="44.716309805363196"/>
    <m/>
    <n v="1"/>
  </r>
  <r>
    <s v="5D5587AC9F6203E010567941FD6D9C814D170836"/>
    <s v="ronin"/>
    <n v="20"/>
    <n v="1524978554"/>
    <n v="1524978554"/>
    <n v="-0.80714768997399999"/>
    <n v="-0.80714768997399999"/>
    <n v="19748"/>
    <n v="4.5677209025900001E-3"/>
    <n v="0"/>
    <x v="7"/>
    <s v="091.8:092.6 04-29-00:09:14"/>
    <s v="ronin"/>
    <n v="0"/>
    <n v="0"/>
    <n v="1"/>
    <n v="0"/>
    <x v="2"/>
    <n v="20"/>
    <n v="102400"/>
    <n v="0.19531200000000001"/>
    <n v="5.12"/>
    <n v="5878"/>
    <n v="117"/>
    <m/>
    <n v="1117.99"/>
    <n v="4051.45"/>
    <n v="4861.32"/>
    <n v="509.99709399477808"/>
    <n v="215.60695408596774"/>
    <n v="781.33149145483765"/>
    <n v="937.51679177559424"/>
    <n v="98.354117683440009"/>
    <n v="19.7480765466624"/>
    <n v="44.54365358266368"/>
    <m/>
    <n v="1"/>
  </r>
  <r>
    <s v="AD77073249E2DC7381E27D40DE686E4AF18D0123"/>
    <s v="default"/>
    <n v="13"/>
    <n v="1524998348"/>
    <n v="1524998348"/>
    <n v="-0.94058431565800005"/>
    <n v="-0.94058431565800005"/>
    <n v="12619"/>
    <n v="4.3349058887899999E-3"/>
    <n v="0"/>
    <x v="7"/>
    <s v="098.0:098.8 04-29-05:39:08"/>
    <s v="default"/>
    <n v="0"/>
    <n v="0"/>
    <n v="1"/>
    <n v="0"/>
    <x v="2"/>
    <n v="12"/>
    <n v="130348"/>
    <n v="9.2061000000000004E-2"/>
    <n v="10.862333"/>
    <n v="6237"/>
    <n v="124"/>
    <m/>
    <n v="1117.99"/>
    <n v="4051.45"/>
    <n v="4861.32"/>
    <n v="509.99709399477808"/>
    <n v="66.426140937512528"/>
    <n v="240.71967432739569"/>
    <n v="288.83865460545121"/>
    <n v="30.301826352131012"/>
    <n v="7.7447156226110101"/>
    <n v="44.525700935827722"/>
    <m/>
    <n v="1"/>
  </r>
  <r>
    <s v="B5EFD4B3840870D824EFF5219D08D3EF08C3D7BD"/>
    <s v="Unnamed"/>
    <n v="20"/>
    <n v="1524967575"/>
    <n v="1524967575"/>
    <n v="-0.80821320972400001"/>
    <n v="-0.80821320972400001"/>
    <n v="19638"/>
    <n v="-9.4784382045599996E-2"/>
    <n v="0"/>
    <x v="7"/>
    <s v="088.6:089.4 04-28-21:06:15"/>
    <s v="Unnamed"/>
    <n v="0"/>
    <n v="0"/>
    <n v="1"/>
    <n v="0"/>
    <x v="2"/>
    <n v="22"/>
    <n v="102400"/>
    <n v="0.21484400000000001"/>
    <n v="4.6545449999999997"/>
    <n v="5769"/>
    <n v="115"/>
    <m/>
    <n v="1117.99"/>
    <n v="4051.45"/>
    <n v="4861.32"/>
    <n v="509.99709399477808"/>
    <n v="214.41571366066523"/>
    <n v="777.01459146370007"/>
    <n v="932.33695930452416"/>
    <n v="97.81070570734596"/>
    <n v="19.638967324262399"/>
    <n v="44.467277126983689"/>
    <m/>
    <n v="1"/>
  </r>
  <r>
    <s v="2DE827E0A349AEBE42E233F3B5ABE821321BFC8D"/>
    <s v="Unnamed"/>
    <n v="20"/>
    <n v="1524973109"/>
    <n v="1524973109"/>
    <n v="-0.80845402336500005"/>
    <n v="-0.80845402336500005"/>
    <n v="19614"/>
    <n v="-4.7397909066200002E-3"/>
    <n v="0"/>
    <x v="7"/>
    <s v="090.2:091.0 04-28-22:38:29"/>
    <s v="Unnamed"/>
    <n v="0"/>
    <n v="0"/>
    <n v="1"/>
    <n v="0"/>
    <x v="2"/>
    <n v="22"/>
    <n v="102400"/>
    <n v="0.21484400000000001"/>
    <n v="4.6545449999999997"/>
    <n v="5770"/>
    <n v="115"/>
    <m/>
    <n v="1117.99"/>
    <n v="4051.45"/>
    <n v="4861.32"/>
    <n v="509.99709399477808"/>
    <n v="214.14648641816359"/>
    <n v="776.03894703787046"/>
    <n v="931.1662871352579"/>
    <n v="97.687891450241636"/>
    <n v="19.614308007423997"/>
    <n v="44.450015605196803"/>
    <m/>
    <n v="1"/>
  </r>
  <r>
    <s v="27F890A58693EBB080184C8D8477F0281B2585F7"/>
    <s v="Unnamed"/>
    <n v="20"/>
    <n v="1524975637"/>
    <n v="1524975637"/>
    <n v="-0.80859190027600003"/>
    <n v="-0.80859190027600003"/>
    <n v="19600"/>
    <n v="-1.95232531255E-3"/>
    <n v="0"/>
    <x v="7"/>
    <s v="091.0:091.8 04-28-23:20:37"/>
    <s v="Unnamed"/>
    <n v="0"/>
    <n v="0"/>
    <n v="1"/>
    <n v="0"/>
    <x v="2"/>
    <n v="20"/>
    <n v="102400"/>
    <n v="0.19531200000000001"/>
    <n v="5.12"/>
    <n v="5876"/>
    <n v="117"/>
    <m/>
    <n v="1117.99"/>
    <n v="4051.45"/>
    <n v="4861.32"/>
    <n v="509.99709399477808"/>
    <n v="213.99234141043473"/>
    <n v="775.48034562679959"/>
    <n v="930.49602335027544"/>
    <n v="97.61757462630267"/>
    <n v="19.600189411737595"/>
    <n v="44.440132588216315"/>
    <m/>
    <n v="1"/>
  </r>
  <r>
    <s v="5CE76F64F0A3B8881A32B9F7D860FDCE80075F64"/>
    <s v="UbuntuCore212"/>
    <n v="16"/>
    <n v="1524933970"/>
    <n v="1524933970"/>
    <n v="-0.85020058901499995"/>
    <n v="-0.85020058901499995"/>
    <n v="16413"/>
    <n v="1.6493917405900001E-2"/>
    <n v="0"/>
    <x v="7"/>
    <s v="094.1:094.8 04-28-11:46:10"/>
    <s v="UbuntuCore212"/>
    <n v="0"/>
    <n v="0"/>
    <n v="1"/>
    <n v="0"/>
    <x v="2"/>
    <n v="16"/>
    <n v="109568"/>
    <n v="0.14602799999999999"/>
    <n v="6.8479999999999999"/>
    <n v="6065"/>
    <n v="121"/>
    <m/>
    <n v="1117.99"/>
    <n v="4051.45"/>
    <n v="4861.32"/>
    <n v="509.99709399477808"/>
    <n v="167.47424348712019"/>
    <n v="606.90482363517845"/>
    <n v="728.22287260960036"/>
    <n v="76.397264284479462"/>
    <n v="16.413221862804487"/>
    <n v="44.359655303963137"/>
    <m/>
    <n v="1"/>
  </r>
  <r>
    <s v="2E134C93D4DA2137F03C1490F47E1C2C5BC649F5"/>
    <s v="EXITNODESAVE1"/>
    <n v="12"/>
    <n v="1524994035"/>
    <n v="1524994035"/>
    <n v="-0.898440732651"/>
    <n v="-0.898440732651"/>
    <n v="12136"/>
    <n v="-1.9554203083600001E-2"/>
    <n v="0"/>
    <x v="7"/>
    <s v="097.3:098.1 04-29-04:27:15"/>
    <s v="EXITNODESAVE1"/>
    <n v="0"/>
    <n v="0"/>
    <n v="1"/>
    <n v="0"/>
    <x v="2"/>
    <n v="9"/>
    <n v="119506"/>
    <n v="7.5310000000000002E-2"/>
    <n v="13.278444"/>
    <n v="6287"/>
    <n v="125"/>
    <m/>
    <n v="1117.99"/>
    <n v="4051.45"/>
    <n v="4861.32"/>
    <n v="509.99709399477808"/>
    <n v="113.54224530350852"/>
    <n v="411.46229370110603"/>
    <n v="493.71209754904066"/>
    <n v="51.794931216228754"/>
    <n v="12.136941803809593"/>
    <n v="44.347659262666724"/>
    <m/>
    <n v="1"/>
  </r>
  <r>
    <s v="FB4B0B0A6325ADA2AA3852D28B680D3259ECE44F"/>
    <s v="jeepingben"/>
    <n v="16"/>
    <n v="1524983831"/>
    <n v="1524983831"/>
    <n v="-0.85585288919799996"/>
    <n v="-0.85585288919799996"/>
    <n v="15941"/>
    <n v="-1.8473540985900001E-2"/>
    <n v="0"/>
    <x v="7"/>
    <s v="093.3:094.1 04-29-01:37:11"/>
    <s v="jeepingben"/>
    <n v="0"/>
    <n v="0"/>
    <n v="1"/>
    <n v="0"/>
    <x v="2"/>
    <n v="18"/>
    <n v="110592"/>
    <n v="0.16275999999999999"/>
    <n v="6.1440000000000001"/>
    <n v="6005"/>
    <n v="120"/>
    <m/>
    <n v="1117.99"/>
    <n v="4051.45"/>
    <n v="4861.32"/>
    <n v="509.99709399477808"/>
    <n v="161.15502840552804"/>
    <n v="584.00481205876304"/>
    <n v="700.74523268397877"/>
    <n v="73.514607616763314"/>
    <n v="15.941517277814789"/>
    <n v="44.336662094470356"/>
    <m/>
    <n v="1"/>
  </r>
  <r>
    <s v="D0A0FE1B2BCADFC745DEEC71E95286F08CD4E231"/>
    <s v="MoonnzRelay"/>
    <n v="16"/>
    <n v="1524983831"/>
    <n v="1524983831"/>
    <n v="-0.863574866271"/>
    <n v="-0.863574866271"/>
    <n v="15772"/>
    <n v="2.3429183572500002E-2"/>
    <n v="0"/>
    <x v="7"/>
    <s v="093.3:094.1 04-29-01:37:11"/>
    <s v="MoonnzRelay"/>
    <n v="0"/>
    <n v="0"/>
    <n v="1"/>
    <n v="0"/>
    <x v="2"/>
    <n v="18"/>
    <n v="111942"/>
    <n v="0.160798"/>
    <n v="6.2190000000000003"/>
    <n v="6009"/>
    <n v="120"/>
    <m/>
    <n v="1117.99"/>
    <n v="4051.45"/>
    <n v="4861.32"/>
    <n v="509.99709399477808"/>
    <n v="152.5219352576847"/>
    <n v="552.71960804635705"/>
    <n v="663.20623109946223"/>
    <n v="69.576421749638982"/>
    <n v="15.271702319891718"/>
    <n v="44.272791623924206"/>
    <m/>
    <n v="1"/>
  </r>
  <r>
    <s v="7759D7A57E92AFBED62F065DA9D48324C3786BEE"/>
    <s v="UbuntuCore212"/>
    <n v="12"/>
    <n v="1525006165"/>
    <n v="1525006165"/>
    <n v="-0.89666286476099999"/>
    <n v="-0.89666286476099999"/>
    <n v="12274"/>
    <n v="5.4998851762500002E-2"/>
    <n v="0"/>
    <x v="7"/>
    <s v="098.8:099.6 04-29-07:49:25"/>
    <s v="UbuntuCore212"/>
    <n v="0"/>
    <n v="0"/>
    <n v="1"/>
    <n v="0"/>
    <x v="2"/>
    <n v="3"/>
    <n v="118784"/>
    <n v="2.5256000000000001E-2"/>
    <n v="39.594667000000001"/>
    <n v="6409"/>
    <n v="128"/>
    <m/>
    <n v="1117.99"/>
    <n v="4051.45"/>
    <n v="4861.32"/>
    <n v="509.99709399477808"/>
    <n v="115.52988382584962"/>
    <n v="418.66523656404655"/>
    <n v="502.35488228005551"/>
    <n v="52.701638673635387"/>
    <n v="12.274798272229377"/>
    <n v="44.227558790560572"/>
    <m/>
    <n v="1"/>
  </r>
  <r>
    <s v="EC45E1E4987AFFA65941000B71D242BDFCF3A072"/>
    <s v="OZallOver"/>
    <n v="7"/>
    <n v="1525006165"/>
    <n v="1525006165"/>
    <n v="-0.94716704167700005"/>
    <n v="-0.94716704167700005"/>
    <n v="6924"/>
    <n v="2.7432778008500001E-2"/>
    <n v="0.125"/>
    <x v="7"/>
    <s v="098.8:099.6 04-29-07:49:25"/>
    <s v="OZallOver"/>
    <n v="1"/>
    <n v="0"/>
    <n v="0"/>
    <n v="0"/>
    <x v="0"/>
    <n v="3"/>
    <n v="131072"/>
    <n v="2.2887999999999999E-2"/>
    <n v="43.690666999999998"/>
    <n v="6413"/>
    <n v="128"/>
    <m/>
    <n v="10125.48"/>
    <n v="10125.48"/>
    <n v="4861.32"/>
    <n v="509.99709399477808"/>
    <n v="534.95906284036948"/>
    <n v="534.95906284036948"/>
    <n v="256.83791695476606"/>
    <n v="26.944655211877198"/>
    <n v="6.924921513312249"/>
    <n v="44.169045059318584"/>
    <m/>
    <n v="1"/>
  </r>
  <r>
    <s v="77B829E5628712BD3D639242B9A0B40DDCB6B871"/>
    <s v="Unnamed"/>
    <n v="19"/>
    <n v="1524985820"/>
    <n v="1524985820"/>
    <n v="-0.81258978266399995"/>
    <n v="-0.81258978266399995"/>
    <n v="19190"/>
    <n v="5.4879434725299998E-2"/>
    <n v="0"/>
    <x v="7"/>
    <s v="094.1:094.9 04-29-02:10:20"/>
    <s v="Unnamed"/>
    <n v="1"/>
    <n v="0"/>
    <n v="0"/>
    <n v="0"/>
    <x v="0"/>
    <n v="19"/>
    <n v="102400"/>
    <n v="0.18554699999999999"/>
    <n v="5.3894739999999999"/>
    <n v="5908"/>
    <n v="118"/>
    <m/>
    <n v="10125.48"/>
    <n v="10125.48"/>
    <n v="4861.32"/>
    <n v="509.99709399477808"/>
    <n v="1897.6184074313217"/>
    <n v="1897.6184074313217"/>
    <n v="911.06103773984375"/>
    <n v="95.578666226289812"/>
    <n v="19.190806255206404"/>
    <n v="44.153564378644489"/>
    <m/>
    <n v="1"/>
  </r>
  <r>
    <s v="446EA5B46880B0C587797A867694E8183FCCE51A"/>
    <s v="UbuntuCore212"/>
    <n v="11"/>
    <n v="1524942503"/>
    <n v="1524942503"/>
    <n v="-0.90687498105200004"/>
    <n v="-0.90687498105200004"/>
    <n v="11252"/>
    <n v="-0.132274871169"/>
    <n v="0"/>
    <x v="7"/>
    <s v="096.4:097.2 04-28-14:08:23"/>
    <s v="UbuntuCore212"/>
    <n v="0"/>
    <n v="0"/>
    <n v="1"/>
    <n v="0"/>
    <x v="2"/>
    <n v="11"/>
    <n v="120832"/>
    <n v="9.1035000000000005E-2"/>
    <n v="10.984726999999999"/>
    <n v="6243"/>
    <n v="124"/>
    <m/>
    <n v="1117.99"/>
    <n v="4051.45"/>
    <n v="4861.32"/>
    <n v="509.99709399477808"/>
    <n v="104.11283993367448"/>
    <n v="377.29135801687443"/>
    <n v="452.71051711229114"/>
    <n v="47.493489041688626"/>
    <n v="11.25248228952473"/>
    <n v="44.126337602667313"/>
    <m/>
    <n v="1"/>
  </r>
  <r>
    <s v="10D504ECE8DC69A228AF956AED44CAB4128D9192"/>
    <s v="Unnamed"/>
    <n v="19"/>
    <n v="1524916172"/>
    <n v="1524916172"/>
    <n v="-0.81316147589200005"/>
    <n v="-0.81316147589200005"/>
    <n v="19132"/>
    <n v="-3.3406593861599998E-2"/>
    <n v="0"/>
    <x v="7"/>
    <s v="089.4:090.1 04-28-06:49:32"/>
    <s v="Unnamed"/>
    <n v="0"/>
    <n v="0"/>
    <n v="1"/>
    <n v="0"/>
    <x v="2"/>
    <n v="21"/>
    <n v="102400"/>
    <n v="0.20507800000000001"/>
    <n v="4.8761900000000002"/>
    <n v="5817"/>
    <n v="116"/>
    <m/>
    <n v="1117.99"/>
    <n v="4051.45"/>
    <n v="4861.32"/>
    <n v="509.99709399477808"/>
    <n v="208.88360156750286"/>
    <n v="756.96693849735641"/>
    <n v="908.28185401670225"/>
    <n v="95.287104341353256"/>
    <n v="19.132264868659192"/>
    <n v="44.112585408061442"/>
    <m/>
    <n v="1"/>
  </r>
  <r>
    <s v="4F78FD43EC5E8632AD5DB6D0B24FBF59FEB97B3B"/>
    <s v="jpltorrelay"/>
    <n v="19"/>
    <n v="1524975637"/>
    <n v="1524975637"/>
    <n v="-0.81339652874500001"/>
    <n v="-0.81339652874500001"/>
    <n v="19108"/>
    <n v="-8.1600393709400004E-2"/>
    <n v="0"/>
    <x v="7"/>
    <s v="091.0:091.8 04-28-23:20:37"/>
    <s v="jpltorrelay"/>
    <n v="0"/>
    <n v="0"/>
    <n v="1"/>
    <n v="0"/>
    <x v="2"/>
    <n v="19"/>
    <n v="102400"/>
    <n v="0.18554699999999999"/>
    <n v="5.3894739999999999"/>
    <n v="5909"/>
    <n v="118"/>
    <m/>
    <n v="1117.99"/>
    <n v="4051.45"/>
    <n v="4861.32"/>
    <n v="509.99709399477808"/>
    <n v="208.62081482837743"/>
    <n v="756.01463361606966"/>
    <n v="907.13918688135652"/>
    <n v="95.167228069388102"/>
    <n v="19.108195456512"/>
    <n v="44.095736819558404"/>
    <m/>
    <n v="1"/>
  </r>
  <r>
    <s v="FE5DEE4CC92804A07E56FA5927222CE989131EF9"/>
    <s v="Unnamed"/>
    <n v="12"/>
    <n v="1524989656"/>
    <n v="1524989656"/>
    <n v="-0.89654162386699998"/>
    <n v="-0.89654162386699998"/>
    <n v="12204"/>
    <n v="-5.8430998946599998E-2"/>
    <n v="0"/>
    <x v="7"/>
    <s v="095.7:096.5 04-29-03:14:16"/>
    <s v="Unnamed"/>
    <n v="0"/>
    <n v="0"/>
    <n v="1"/>
    <n v="0"/>
    <x v="2"/>
    <n v="13"/>
    <n v="117966"/>
    <n v="0.11020099999999999"/>
    <n v="9.0743080000000003"/>
    <n v="6162"/>
    <n v="123"/>
    <m/>
    <n v="1117.99"/>
    <n v="4051.45"/>
    <n v="4861.32"/>
    <n v="509.99709399477808"/>
    <n v="115.6654299329327"/>
    <n v="419.1564379840429"/>
    <n v="502.9442730628756"/>
    <n v="52.763471177248718"/>
    <n v="12.204570798905481"/>
    <n v="43.932999559233842"/>
    <m/>
    <n v="1"/>
  </r>
  <r>
    <s v="E0E5702BAE622C1BB3F203B1104A3D03374FDC3F"/>
    <s v="SBSTorNode"/>
    <n v="19"/>
    <n v="1524973109"/>
    <n v="1524973109"/>
    <n v="-0.81569787466300003"/>
    <n v="-0.81569787466300003"/>
    <n v="18872"/>
    <n v="-3.1122361539099998E-2"/>
    <n v="0"/>
    <x v="7"/>
    <s v="090.2:091.0 04-28-22:38:29"/>
    <s v="SBSTorNode"/>
    <n v="0"/>
    <n v="0"/>
    <n v="1"/>
    <n v="0"/>
    <x v="2"/>
    <n v="21"/>
    <n v="102400"/>
    <n v="0.20507800000000001"/>
    <n v="4.8761900000000002"/>
    <n v="5815"/>
    <n v="116"/>
    <m/>
    <n v="1117.99"/>
    <n v="4051.45"/>
    <n v="4861.32"/>
    <n v="509.99709399477808"/>
    <n v="206.04793310551258"/>
    <n v="746.69084569658844"/>
    <n v="895.95160794326466"/>
    <n v="93.993548338931348"/>
    <n v="18.872537634508799"/>
    <n v="43.930776344156165"/>
    <m/>
    <n v="1"/>
  </r>
  <r>
    <s v="BAC3B4B296AD383E42E4E75BDE302DC9670703AD"/>
    <s v="gizrelay"/>
    <n v="19"/>
    <n v="1524973109"/>
    <n v="1524973109"/>
    <n v="-0.81632805884000004"/>
    <n v="-0.81632805884000004"/>
    <n v="18808"/>
    <n v="-3.13143297063E-2"/>
    <n v="0"/>
    <x v="7"/>
    <s v="090.2:091.0 04-28-22:38:29"/>
    <s v="gizrelay"/>
    <n v="0"/>
    <n v="0"/>
    <n v="1"/>
    <n v="0"/>
    <x v="2"/>
    <n v="22"/>
    <n v="102400"/>
    <n v="0.21484400000000001"/>
    <n v="4.6545449999999997"/>
    <n v="5773"/>
    <n v="115"/>
    <m/>
    <n v="1117.99"/>
    <n v="4051.45"/>
    <n v="4861.32"/>
    <n v="509.99709399477808"/>
    <n v="205.34339349746836"/>
    <n v="744.1376860126818"/>
    <n v="892.88808099993093"/>
    <n v="93.672156239979856"/>
    <n v="18.808006774783998"/>
    <n v="43.885604742348796"/>
    <m/>
    <n v="1"/>
  </r>
  <r>
    <s v="AC271E73305A09D72B9025A28BF78EDC333DC852"/>
    <s v="torcz"/>
    <n v="19"/>
    <n v="1524973109"/>
    <n v="1524973109"/>
    <n v="-0.81721263788300003"/>
    <n v="-0.81721263788300003"/>
    <n v="18717"/>
    <n v="3.3615913553099999E-3"/>
    <n v="0"/>
    <x v="7"/>
    <s v="090.2:091.0 04-28-22:38:29"/>
    <s v="torcz"/>
    <n v="0"/>
    <n v="0"/>
    <n v="1"/>
    <n v="0"/>
    <x v="2"/>
    <n v="21"/>
    <n v="102400"/>
    <n v="0.20507800000000001"/>
    <n v="4.8761900000000002"/>
    <n v="5829"/>
    <n v="116"/>
    <m/>
    <n v="1117.99"/>
    <n v="4051.45"/>
    <n v="4861.32"/>
    <n v="509.99709399477808"/>
    <n v="204.3544429731848"/>
    <n v="740.55385824891948"/>
    <n v="888.58785920661421"/>
    <n v="93.221023498641173"/>
    <n v="18.717425880780798"/>
    <n v="43.822198116546559"/>
    <m/>
    <n v="1"/>
  </r>
  <r>
    <s v="FBECD0B0BAB43E4B105267ACE506A832AAC37D24"/>
    <s v="seriesOfTubes"/>
    <n v="19"/>
    <n v="1524978554"/>
    <n v="1524978554"/>
    <n v="-0.81812519793899996"/>
    <n v="-0.81812519793899996"/>
    <n v="18623"/>
    <n v="-6.9548717598500003E-3"/>
    <n v="0"/>
    <x v="7"/>
    <s v="091.8:092.6 04-29-00:09:14"/>
    <s v="seriesOfTubes"/>
    <n v="0"/>
    <n v="0"/>
    <n v="1"/>
    <n v="0"/>
    <x v="2"/>
    <n v="19"/>
    <n v="102400"/>
    <n v="0.18554699999999999"/>
    <n v="5.3894739999999999"/>
    <n v="5906"/>
    <n v="118"/>
    <m/>
    <n v="1117.99"/>
    <n v="4051.45"/>
    <n v="4861.32"/>
    <n v="509.99709399477808"/>
    <n v="203.33420995617743"/>
    <n v="736.85666681003863"/>
    <n v="884.15161275518062"/>
    <n v="92.755620521985492"/>
    <n v="18.623979731046404"/>
    <n v="43.756785811732477"/>
    <m/>
    <n v="1"/>
  </r>
  <r>
    <s v="BE437DCDE8DDEDB9EEF65ACEF48AC3A27630BFB4"/>
    <s v="wewillrockthatworld"/>
    <n v="19"/>
    <n v="1524973109"/>
    <n v="1524973109"/>
    <n v="-0.81838951260899995"/>
    <n v="-0.81838951260899995"/>
    <n v="18596"/>
    <n v="-3.37911300496E-2"/>
    <n v="0"/>
    <x v="7"/>
    <s v="090.2:091.0 04-28-22:38:29"/>
    <s v="wewillrockthatworld"/>
    <n v="0"/>
    <n v="0"/>
    <n v="1"/>
    <n v="0"/>
    <x v="2"/>
    <n v="20"/>
    <n v="102400"/>
    <n v="0.19531200000000001"/>
    <n v="5.12"/>
    <n v="5867"/>
    <n v="117"/>
    <m/>
    <n v="1117.99"/>
    <n v="4051.45"/>
    <n v="4861.32"/>
    <n v="509.99709399477808"/>
    <n v="203.03870879826414"/>
    <n v="735.78580914026713"/>
    <n v="882.86669456361631"/>
    <n v="92.620820808385318"/>
    <n v="18.596913908838403"/>
    <n v="43.737839736186892"/>
    <m/>
    <n v="1"/>
  </r>
  <r>
    <s v="2E878B455E742AF9331ED219A377E8A1315B0424"/>
    <s v="Justanode"/>
    <n v="9"/>
    <n v="1523461223"/>
    <n v="1523461223"/>
    <n v="-0.943475973877"/>
    <n v="-0.943475973877"/>
    <n v="8614"/>
    <n v="0"/>
    <n v="0.2"/>
    <x v="7"/>
    <s v="097.3:098.0 04-11-10:40:23"/>
    <s v="Justanode"/>
    <n v="0"/>
    <n v="0"/>
    <n v="1"/>
    <n v="0"/>
    <x v="2"/>
    <n v="11"/>
    <n v="128785"/>
    <n v="8.5414000000000004E-2"/>
    <n v="11.707727"/>
    <n v="6258"/>
    <n v="125"/>
    <m/>
    <n v="1117.99"/>
    <n v="4051.45"/>
    <n v="4861.32"/>
    <n v="509.99709399477808"/>
    <n v="63.193295965252773"/>
    <n v="229.00426563602835"/>
    <n v="274.78137867226235"/>
    <n v="28.827089063614924"/>
    <n v="7.2794467042505557"/>
    <n v="43.731112692975387"/>
    <m/>
    <n v="1"/>
  </r>
  <r>
    <s v="48A3692F155E9CC93E0207ACAA49464834770C3A"/>
    <s v="UbuntuCore213"/>
    <n v="16"/>
    <n v="1524933970"/>
    <n v="1524933970"/>
    <n v="-0.85911722062100004"/>
    <n v="-0.85911722062100004"/>
    <n v="16013"/>
    <n v="2.7581338358700001E-2"/>
    <n v="0"/>
    <x v="7"/>
    <s v="094.1:094.8 04-28-11:46:10"/>
    <s v="UbuntuCore213"/>
    <n v="0"/>
    <n v="0"/>
    <n v="1"/>
    <n v="0"/>
    <x v="2"/>
    <n v="16"/>
    <n v="109568"/>
    <n v="0.14602799999999999"/>
    <n v="6.8479999999999999"/>
    <n v="6064"/>
    <n v="121"/>
    <m/>
    <n v="1117.99"/>
    <n v="4051.45"/>
    <n v="4861.32"/>
    <n v="509.99709399477808"/>
    <n v="157.50553851792816"/>
    <n v="570.77953651504936"/>
    <n v="684.87627305071999"/>
    <n v="71.849808077197423"/>
    <n v="15.436244370998267"/>
    <n v="43.675771059698796"/>
    <m/>
    <n v="1"/>
  </r>
  <r>
    <s v="E73371501A6D90C03EDB43E600BD6CF971A17A98"/>
    <s v="default"/>
    <n v="2"/>
    <n v="1523385100"/>
    <n v="1523385100"/>
    <n v="-0.93551915049800005"/>
    <n v="-0.93551915049800005"/>
    <n v="1690"/>
    <n v="8.7453313745899999E-3"/>
    <n v="0"/>
    <x v="7"/>
    <s v="093.2:094.0 04-10-13:31:40"/>
    <s v="default"/>
    <n v="0"/>
    <n v="0"/>
    <n v="1"/>
    <n v="0"/>
    <x v="2"/>
    <n v="2"/>
    <n v="126539"/>
    <n v="1.5805E-2"/>
    <n v="63.269500000000001"/>
    <n v="6426"/>
    <n v="128"/>
    <m/>
    <n v="1117.99"/>
    <n v="4051.45"/>
    <n v="4861.32"/>
    <n v="509.99709399477808"/>
    <n v="72.088944934740923"/>
    <n v="261.2409377148777"/>
    <n v="313.46204330106235"/>
    <n v="32.885045864334607"/>
    <n v="8.1593422151335719"/>
    <n v="43.673239550593507"/>
    <m/>
    <n v="1"/>
  </r>
  <r>
    <s v="9E90F471BCFD9D74F426E1511280748BEC2B2FA7"/>
    <s v="UbuntuCore212"/>
    <n v="14"/>
    <n v="1524988261"/>
    <n v="1524988261"/>
    <n v="-0.87476212155999999"/>
    <n v="-0.87476212155999999"/>
    <n v="14106"/>
    <n v="-2.5519487527799999E-3"/>
    <n v="0"/>
    <x v="7"/>
    <s v="094.9:095.7 04-29-02:51:01"/>
    <s v="UbuntuCore212"/>
    <n v="0"/>
    <n v="0"/>
    <n v="1"/>
    <n v="0"/>
    <x v="2"/>
    <n v="14"/>
    <n v="112640"/>
    <n v="0.12429"/>
    <n v="8.0457140000000003"/>
    <n v="6130"/>
    <n v="122"/>
    <m/>
    <n v="1117.99"/>
    <n v="4051.45"/>
    <n v="4861.32"/>
    <n v="509.99709399477808"/>
    <n v="140.0146957171356"/>
    <n v="507.395002605738"/>
    <n v="608.82140321794077"/>
    <n v="63.870954062471277"/>
    <n v="14.1067946274816"/>
    <n v="43.666756239237131"/>
    <m/>
    <n v="1"/>
  </r>
  <r>
    <s v="A1CACB4C34FBD0EEAB97C99AC8DB34AA4A3B5509"/>
    <s v="northwind01"/>
    <n v="19"/>
    <n v="1524978554"/>
    <n v="1524978554"/>
    <n v="-0.81939810006799996"/>
    <n v="-0.81939810006799996"/>
    <n v="18493"/>
    <n v="-5.1346127473099997E-3"/>
    <n v="0"/>
    <x v="7"/>
    <s v="091.8:092.6 04-29-00:09:14"/>
    <s v="northwind01"/>
    <n v="0"/>
    <n v="0"/>
    <n v="1"/>
    <n v="0"/>
    <x v="2"/>
    <n v="19"/>
    <n v="102400"/>
    <n v="0.18554699999999999"/>
    <n v="5.3894739999999999"/>
    <n v="5905"/>
    <n v="118"/>
    <m/>
    <n v="1117.99"/>
    <n v="4051.45"/>
    <n v="4861.32"/>
    <n v="509.99709399477808"/>
    <n v="201.91111810497674"/>
    <n v="731.69956747950152"/>
    <n v="877.96362817743045"/>
    <n v="92.106444135255728"/>
    <n v="18.493634553036806"/>
    <n v="43.665544187125775"/>
    <m/>
    <n v="1"/>
  </r>
  <r>
    <s v="57B700EBEA3A0F6D38BF915F58B86C017037E260"/>
    <s v="alliumursinum"/>
    <n v="19"/>
    <n v="1524995200"/>
    <n v="1524995200"/>
    <n v="-0.81943212915300001"/>
    <n v="-0.81943212915300001"/>
    <n v="18490"/>
    <n v="-0.124264602665"/>
    <n v="0"/>
    <x v="6"/>
    <s v="084.5:085.3 04-29-04:46:40"/>
    <s v="alliumursinum"/>
    <n v="0"/>
    <n v="0"/>
    <n v="1"/>
    <n v="0"/>
    <x v="2"/>
    <n v="23"/>
    <n v="102400"/>
    <n v="0.224609"/>
    <n v="4.4521740000000003"/>
    <n v="5754"/>
    <n v="115"/>
    <m/>
    <n v="1117.99"/>
    <n v="4051.45"/>
    <n v="4861.32"/>
    <n v="885.64026081730776"/>
    <n v="201.87307392823752"/>
    <n v="731.56170034307809"/>
    <n v="877.79820190593796"/>
    <n v="159.91817623216301"/>
    <n v="18.490149974732798"/>
    <n v="43.663104982312959"/>
    <m/>
    <n v="1"/>
  </r>
  <r>
    <s v="0B8699FE96CF69FBB84E6C8791E8E39A00642424"/>
    <s v="Unnamed"/>
    <n v="19"/>
    <n v="1524975637"/>
    <n v="1524975637"/>
    <n v="-0.81962864894800003"/>
    <n v="-0.81962864894800003"/>
    <n v="18470"/>
    <n v="1.2706908036300001E-2"/>
    <n v="0"/>
    <x v="7"/>
    <s v="091.0:091.8 04-28-23:20:37"/>
    <s v="Unnamed"/>
    <n v="0"/>
    <n v="0"/>
    <n v="1"/>
    <n v="0"/>
    <x v="2"/>
    <n v="21"/>
    <n v="102400"/>
    <n v="0.20507800000000001"/>
    <n v="4.8761900000000002"/>
    <n v="5821"/>
    <n v="116"/>
    <m/>
    <n v="1117.99"/>
    <n v="4051.45"/>
    <n v="4861.32"/>
    <n v="509.99709399477808"/>
    <n v="201.65336676262544"/>
    <n v="730.7655102196253"/>
    <n v="876.84285629610849"/>
    <n v="91.988864876431947"/>
    <n v="18.470026347724797"/>
    <n v="43.649018443407357"/>
    <m/>
    <n v="1"/>
  </r>
  <r>
    <s v="1E37C4E14C59214D8CFB5C6C2DF65F2BBCCFCE0B"/>
    <s v="bwanauhuru"/>
    <n v="19"/>
    <n v="1524982043"/>
    <n v="1524982043"/>
    <n v="-0.81966527628899999"/>
    <n v="-0.81966527628899999"/>
    <n v="18466"/>
    <n v="1.2640731702799999E-2"/>
    <n v="0"/>
    <x v="7"/>
    <s v="092.6:093.4 04-29-01:07:23"/>
    <s v="bwanauhuru"/>
    <n v="0"/>
    <n v="0"/>
    <n v="1"/>
    <n v="0"/>
    <x v="2"/>
    <n v="19"/>
    <n v="102400"/>
    <n v="0.18554699999999999"/>
    <n v="5.3894739999999999"/>
    <n v="5907"/>
    <n v="118"/>
    <m/>
    <n v="1117.99"/>
    <n v="4051.45"/>
    <n v="4861.32"/>
    <n v="509.99709399477808"/>
    <n v="201.61241776166091"/>
    <n v="730.61711637893097"/>
    <n v="876.66479907075848"/>
    <n v="91.970185038961205"/>
    <n v="18.4662757080064"/>
    <n v="43.646392995604479"/>
    <m/>
    <n v="1"/>
  </r>
  <r>
    <s v="C114912C52F38D0CDF04ED13AC41EEF8A8A7676A"/>
    <s v="Zwiebel2"/>
    <n v="18"/>
    <n v="1524982043"/>
    <n v="1524982043"/>
    <n v="-0.82018646007200002"/>
    <n v="-0.82018646007200002"/>
    <n v="18412"/>
    <n v="2.5703810585799999E-2"/>
    <n v="0"/>
    <x v="7"/>
    <s v="092.6:093.4 04-29-01:07:23"/>
    <s v="Zwiebel2"/>
    <n v="0"/>
    <n v="0"/>
    <n v="1"/>
    <n v="0"/>
    <x v="2"/>
    <n v="18"/>
    <n v="102400"/>
    <n v="0.17578099999999999"/>
    <n v="5.6888889999999996"/>
    <n v="5942"/>
    <n v="118"/>
    <m/>
    <n v="1117.99"/>
    <n v="4051.45"/>
    <n v="4861.32"/>
    <n v="509.99709399477808"/>
    <n v="201.0297395041047"/>
    <n v="728.50556634129543"/>
    <n v="874.13115792278484"/>
    <n v="91.704382824193985"/>
    <n v="18.4129064886272"/>
    <n v="43.609034542039041"/>
    <m/>
    <n v="1"/>
  </r>
  <r>
    <s v="E270D73D6813B0B2C379A7CE0F6F2DD27DFF20AB"/>
    <s v="UbuntuCore212"/>
    <n v="15"/>
    <n v="1524936280"/>
    <n v="1524936280"/>
    <n v="-0.86682538038000001"/>
    <n v="-0.86682538038000001"/>
    <n v="14728"/>
    <n v="2.40451626715E-2"/>
    <n v="0"/>
    <x v="7"/>
    <s v="094.8:095.6 04-28-12:24:40"/>
    <s v="UbuntuCore212"/>
    <n v="0"/>
    <n v="0"/>
    <n v="1"/>
    <n v="0"/>
    <x v="2"/>
    <n v="15"/>
    <n v="110592"/>
    <n v="0.135634"/>
    <n v="7.3727999999999998"/>
    <n v="6093"/>
    <n v="121"/>
    <m/>
    <n v="1117.99"/>
    <n v="4051.45"/>
    <n v="4861.32"/>
    <n v="509.99709399477808"/>
    <n v="148.88789298896378"/>
    <n v="539.55031265944899"/>
    <n v="647.40444185109834"/>
    <n v="67.91866900005995"/>
    <n v="14.728047533015038"/>
    <n v="43.487233273110526"/>
    <m/>
    <n v="1"/>
  </r>
  <r>
    <s v="D9C6B2B9EE52E972E26AB487536D25D31DF27A9A"/>
    <s v="UbuntuCore213"/>
    <n v="13"/>
    <n v="1524570539"/>
    <n v="1524570539"/>
    <n v="-0.89184669562200003"/>
    <n v="-0.89184669562200003"/>
    <n v="12514"/>
    <n v="-6.50423983016E-3"/>
    <n v="0"/>
    <x v="7"/>
    <s v="094.1:094.8 04-24-06:48:59"/>
    <s v="UbuntuCore213"/>
    <n v="0"/>
    <n v="0"/>
    <n v="1"/>
    <n v="0"/>
    <x v="2"/>
    <n v="15"/>
    <n v="115712"/>
    <n v="0.129632"/>
    <n v="7.7141330000000004"/>
    <n v="6114"/>
    <n v="122"/>
    <m/>
    <n v="1117.99"/>
    <n v="4051.45"/>
    <n v="4861.32"/>
    <n v="509.99709399477808"/>
    <n v="120.91431276156018"/>
    <n v="438.17770502224795"/>
    <n v="525.76782163885878"/>
    <n v="55.157870938712698"/>
    <n v="12.514635156187133"/>
    <n v="43.473844609330996"/>
    <m/>
    <n v="1"/>
  </r>
  <r>
    <s v="0A0A093817D5FCDEDA434224FC62978EB0EAC6EE"/>
    <s v="argleblargle"/>
    <n v="18"/>
    <n v="1524989656"/>
    <n v="1524989656"/>
    <n v="-0.82214639524199995"/>
    <n v="-0.82214639524199995"/>
    <n v="18212"/>
    <n v="8.3917720779199997E-2"/>
    <n v="0"/>
    <x v="7"/>
    <s v="095.7:096.5 04-29-03:14:16"/>
    <s v="argleblargle"/>
    <n v="0"/>
    <n v="0"/>
    <n v="1"/>
    <n v="0"/>
    <x v="2"/>
    <n v="11"/>
    <n v="102400"/>
    <n v="0.107422"/>
    <n v="9.3090910000000004"/>
    <n v="6173"/>
    <n v="123"/>
    <m/>
    <n v="1117.99"/>
    <n v="4051.45"/>
    <n v="4861.32"/>
    <n v="509.99709399477808"/>
    <n v="198.83855158339648"/>
    <n v="720.56498699679923"/>
    <n v="864.60328588216078"/>
    <n v="90.704821583075855"/>
    <n v="18.212209127219204"/>
    <n v="43.468546389053451"/>
    <m/>
    <n v="1"/>
  </r>
  <r>
    <s v="95B5BCD34C445EDC2A3F70F6EC65587FF380AA3A"/>
    <s v="PopoTor"/>
    <n v="18"/>
    <n v="1524973109"/>
    <n v="1524973109"/>
    <n v="-0.82277651185900003"/>
    <n v="-0.82277651185900003"/>
    <n v="18147"/>
    <n v="-5.7126755995300003E-2"/>
    <n v="0"/>
    <x v="7"/>
    <s v="090.2:091.0 04-28-22:38:29"/>
    <s v="PopoTor"/>
    <n v="0"/>
    <n v="0"/>
    <n v="1"/>
    <n v="0"/>
    <x v="2"/>
    <n v="21"/>
    <n v="102400"/>
    <n v="0.20507800000000001"/>
    <n v="4.8761900000000002"/>
    <n v="5820"/>
    <n v="116"/>
    <m/>
    <n v="1117.99"/>
    <n v="4051.45"/>
    <n v="4861.32"/>
    <n v="509.99709399477808"/>
    <n v="198.13408750675657"/>
    <n v="718.01210102885432"/>
    <n v="861.540087369606"/>
    <n v="90.383463939527999"/>
    <n v="18.147685185638398"/>
    <n v="43.423379629946879"/>
    <m/>
    <n v="1"/>
  </r>
  <r>
    <s v="7578D82D3A753E7B042175ADC34FA17D96831B28"/>
    <s v="4thePEOPLE"/>
    <n v="18"/>
    <n v="1524985820"/>
    <n v="1524985820"/>
    <n v="-0.82294818797799996"/>
    <n v="-0.82294818797799996"/>
    <n v="18130"/>
    <n v="3.7226764874E-2"/>
    <n v="0"/>
    <x v="7"/>
    <s v="094.1:094.9 04-29-02:10:20"/>
    <s v="4thePEOPLE"/>
    <n v="0"/>
    <n v="0"/>
    <n v="1"/>
    <n v="0"/>
    <x v="2"/>
    <n v="18"/>
    <n v="102400"/>
    <n v="0.17578099999999999"/>
    <n v="5.6888889999999996"/>
    <n v="5948"/>
    <n v="118"/>
    <m/>
    <n v="1117.99"/>
    <n v="4051.45"/>
    <n v="4861.32"/>
    <n v="509.99709399477808"/>
    <n v="197.94215532247583"/>
    <n v="717.31656381653204"/>
    <n v="860.7055148187892"/>
    <n v="90.295909617729734"/>
    <n v="18.130105551052807"/>
    <n v="43.411073885736975"/>
    <m/>
    <n v="1"/>
  </r>
  <r>
    <s v="7449B9A6EC96181525F4911B87609700216A543B"/>
    <s v="totally"/>
    <n v="18"/>
    <n v="1525003937"/>
    <n v="1525003937"/>
    <n v="-0.82302740948700004"/>
    <n v="-0.82302740948700004"/>
    <n v="18121"/>
    <n v="-8.7305835348000002E-2"/>
    <n v="0"/>
    <x v="6"/>
    <s v="086.8:087.6 04-29-07:12:17"/>
    <s v="totally"/>
    <n v="0"/>
    <n v="0"/>
    <n v="1"/>
    <n v="0"/>
    <x v="2"/>
    <n v="27"/>
    <n v="102400"/>
    <n v="0.26367200000000002"/>
    <n v="3.7925930000000001"/>
    <n v="5601"/>
    <n v="112"/>
    <m/>
    <n v="1117.99"/>
    <n v="4051.45"/>
    <n v="4861.32"/>
    <n v="885.64026081730776"/>
    <n v="197.85358646762882"/>
    <n v="716.99560183389372"/>
    <n v="860.32039371265694"/>
    <n v="156.73405121944788"/>
    <n v="18.121993268531195"/>
    <n v="43.405395287971842"/>
    <m/>
    <n v="1"/>
  </r>
  <r>
    <s v="4C4B80441B86095A762524BA0C8F6711B1F14A3E"/>
    <s v="suddenwhisker"/>
    <n v="18"/>
    <n v="1524982043"/>
    <n v="1524982043"/>
    <n v="-0.82318519237999999"/>
    <n v="-0.82318519237999999"/>
    <n v="18105"/>
    <n v="-3.5285858081899997E-2"/>
    <n v="0"/>
    <x v="7"/>
    <s v="092.6:093.4 04-29-01:07:23"/>
    <s v="suddenwhisker"/>
    <n v="0"/>
    <n v="0"/>
    <n v="1"/>
    <n v="0"/>
    <x v="2"/>
    <n v="18"/>
    <n v="102400"/>
    <n v="0.17578099999999999"/>
    <n v="5.6888889999999996"/>
    <n v="5950"/>
    <n v="119"/>
    <m/>
    <n v="1117.99"/>
    <n v="4051.45"/>
    <n v="4861.32"/>
    <n v="509.99709399477808"/>
    <n v="197.67718677108383"/>
    <n v="716.35635233204903"/>
    <n v="859.55336057925842"/>
    <n v="90.175038061445747"/>
    <n v="18.105836300288001"/>
    <n v="43.394085410201605"/>
    <m/>
    <n v="1"/>
  </r>
  <r>
    <s v="C596D85AB2641BEC96106AE62E5F72C751B7BE22"/>
    <s v="ihuhubhd1wya"/>
    <n v="18"/>
    <n v="1524967575"/>
    <n v="1524967575"/>
    <n v="-0.82419007018400003"/>
    <n v="-0.82419007018400003"/>
    <n v="18002"/>
    <n v="-5.5716949350200003E-2"/>
    <n v="0"/>
    <x v="7"/>
    <s v="088.6:089.4 04-28-21:06:15"/>
    <s v="ihuhubhd1wya"/>
    <n v="0"/>
    <n v="0"/>
    <n v="1"/>
    <n v="0"/>
    <x v="2"/>
    <n v="22"/>
    <n v="102400"/>
    <n v="0.21484400000000001"/>
    <n v="4.6545449999999997"/>
    <n v="5782"/>
    <n v="115"/>
    <m/>
    <n v="1117.99"/>
    <n v="4051.45"/>
    <n v="4861.32"/>
    <n v="509.99709399477808"/>
    <n v="196.5537434349898"/>
    <n v="712.28514015303301"/>
    <n v="854.66832801311693"/>
    <n v="89.662553301585874"/>
    <n v="18.002936813158399"/>
    <n v="43.322055769210884"/>
    <m/>
    <n v="1"/>
  </r>
  <r>
    <s v="D37F3344CDB47860FF52A7C02761049FF4763EC1"/>
    <s v="BhodiSoftLinode"/>
    <n v="18"/>
    <n v="1524975637"/>
    <n v="1524975637"/>
    <n v="-0.82466033618199996"/>
    <n v="-0.82466033618199996"/>
    <n v="17954"/>
    <n v="-3.4072148436499999E-2"/>
    <n v="0"/>
    <x v="7"/>
    <s v="091.0:091.8 04-28-23:20:37"/>
    <s v="BhodiSoftLinode"/>
    <n v="1"/>
    <n v="0"/>
    <n v="0"/>
    <n v="0"/>
    <x v="0"/>
    <n v="20"/>
    <n v="102400"/>
    <n v="0.19531200000000001"/>
    <n v="5.12"/>
    <n v="5863"/>
    <n v="117"/>
    <m/>
    <n v="10125.48"/>
    <n v="10125.48"/>
    <n v="4861.32"/>
    <n v="509.99709399477808"/>
    <n v="1775.3982591958829"/>
    <n v="1775.3982591958829"/>
    <n v="852.38221451171989"/>
    <n v="89.422719009201359"/>
    <n v="17.954781574963203"/>
    <n v="43.288347102474248"/>
    <m/>
    <n v="1"/>
  </r>
  <r>
    <s v="758270B90315FCD0A41E059504DD0F1877C848D6"/>
    <s v="losangetor"/>
    <n v="18"/>
    <n v="1524985820"/>
    <n v="1524985820"/>
    <n v="-0.82471988552099995"/>
    <n v="-0.82471988552099995"/>
    <n v="17948"/>
    <n v="4.6413071044399998E-2"/>
    <n v="0"/>
    <x v="7"/>
    <s v="094.1:094.9 04-29-02:10:20"/>
    <s v="losangetor"/>
    <n v="0"/>
    <n v="0"/>
    <n v="1"/>
    <n v="0"/>
    <x v="2"/>
    <n v="18"/>
    <n v="102400"/>
    <n v="0.17578099999999999"/>
    <n v="5.6888889999999996"/>
    <n v="5951"/>
    <n v="119"/>
    <m/>
    <n v="1117.99"/>
    <n v="4051.45"/>
    <n v="4861.32"/>
    <n v="509.99709399477808"/>
    <n v="195.96141518637725"/>
    <n v="710.1386198059447"/>
    <n v="852.09272611905249"/>
    <n v="89.392349019362044"/>
    <n v="17.948683722649605"/>
    <n v="43.284078605854724"/>
    <m/>
    <n v="1"/>
  </r>
  <r>
    <s v="7AD86666E906BFA5C235878A9EF6D26EA6E5568B"/>
    <s v="default"/>
    <n v="17"/>
    <n v="1524593821"/>
    <n v="1524593821"/>
    <n v="-0.749882731493"/>
    <n v="-0.749882731493"/>
    <n v="16651"/>
    <n v="0.12847573306099999"/>
    <n v="0.33333333333300003"/>
    <x v="8"/>
    <s v="000.0:100.0 04-24-13:17:01"/>
    <s v="default"/>
    <n v="0"/>
    <n v="0"/>
    <n v="1"/>
    <n v="0"/>
    <x v="2"/>
    <n v="8"/>
    <n v="91090"/>
    <n v="8.7825E-2"/>
    <n v="11.38625"/>
    <n v="6251"/>
    <n v="125"/>
    <m/>
    <n v="1117.99"/>
    <n v="4051.45"/>
    <n v="4861.32"/>
    <n v="504.85700000000003"/>
    <n v="279.62860501814095"/>
    <n v="1013.3376074926852"/>
    <n v="1215.9000797384492"/>
    <n v="126.2734538266385"/>
    <n v="22.78318198830263"/>
    <n v="43.275227391811846"/>
    <m/>
    <n v="1"/>
  </r>
  <r>
    <s v="88F413062CF8A702B01F43BDEF9E43A2669A76EF"/>
    <s v="ashley"/>
    <n v="18"/>
    <n v="1524978554"/>
    <n v="1524978554"/>
    <n v="-0.82532218657900003"/>
    <n v="-0.82532218657900003"/>
    <n v="17887"/>
    <n v="1.4436606670200001E-2"/>
    <n v="0"/>
    <x v="7"/>
    <s v="091.8:092.6 04-29-00:09:14"/>
    <s v="ashley"/>
    <n v="0"/>
    <n v="0"/>
    <n v="1"/>
    <n v="0"/>
    <x v="2"/>
    <n v="19"/>
    <n v="102400"/>
    <n v="0.18554699999999999"/>
    <n v="5.3894739999999999"/>
    <n v="5910"/>
    <n v="118"/>
    <m/>
    <n v="1117.99"/>
    <n v="4051.45"/>
    <n v="4861.32"/>
    <n v="509.99709399477808"/>
    <n v="195.28804862654377"/>
    <n v="707.69842718451025"/>
    <n v="849.16474793977557"/>
    <n v="89.085177230072034"/>
    <n v="17.887008094310396"/>
    <n v="43.240905666017284"/>
    <m/>
    <n v="1"/>
  </r>
  <r>
    <s v="1A52148AF68CDE0035EED2EB975FBBC0EEE091BD"/>
    <s v="KsmoinO"/>
    <n v="20"/>
    <n v="1524983831"/>
    <n v="1524983831"/>
    <n v="-0.80054065560400001"/>
    <n v="-0.80054065560400001"/>
    <n v="19607"/>
    <n v="5.4279861094900003E-2"/>
    <n v="0"/>
    <x v="7"/>
    <s v="093.3:094.1 04-29-01:37:11"/>
    <s v="KsmoinO"/>
    <n v="0"/>
    <n v="0"/>
    <n v="1"/>
    <n v="0"/>
    <x v="2"/>
    <n v="16"/>
    <n v="98304"/>
    <n v="0.16275999999999999"/>
    <n v="6.1440000000000001"/>
    <n v="6006"/>
    <n v="120"/>
    <m/>
    <n v="1117.99"/>
    <n v="4051.45"/>
    <n v="4861.32"/>
    <n v="509.99709399477808"/>
    <n v="222.99355244128404"/>
    <n v="808.09956085317413"/>
    <n v="969.63570009916259"/>
    <n v="101.72368601206362"/>
    <n v="19.607651391504383"/>
    <n v="43.216555974053072"/>
    <m/>
    <n v="1"/>
  </r>
  <r>
    <s v="7ACD96FDFCC4C7DCA46E0A952A0DEF9E8ED4847D"/>
    <s v="tesuji"/>
    <n v="1"/>
    <n v="1525006165"/>
    <n v="1525006165"/>
    <n v="-0.99886440353100003"/>
    <n v="-0.99886440353100003"/>
    <n v="162"/>
    <n v="-1.6244096512100001E-2"/>
    <n v="0.2"/>
    <x v="7"/>
    <s v="098.8:099.6 04-29-07:49:25"/>
    <s v="tesuji"/>
    <n v="0"/>
    <n v="0"/>
    <n v="1"/>
    <n v="0"/>
    <x v="2"/>
    <n v="3"/>
    <n v="143490"/>
    <n v="2.0906999999999999E-2"/>
    <n v="47.83"/>
    <n v="6417"/>
    <n v="128"/>
    <m/>
    <n v="1117.99"/>
    <n v="4051.45"/>
    <n v="4861.32"/>
    <n v="509.99709399477808"/>
    <n v="1.2695854963772726"/>
    <n v="4.6008123143299136"/>
    <n v="5.5204978266789171"/>
    <n v="0.57915089914071405"/>
    <n v="0.1629467373368052"/>
    <n v="43.161062716135767"/>
    <m/>
    <n v="1"/>
  </r>
  <r>
    <s v="6328DA611354AC65FFFFBD396A8082C7DD51E5A3"/>
    <s v="thevector"/>
    <n v="18"/>
    <n v="1524982043"/>
    <n v="1524982043"/>
    <n v="-0.82788098124200005"/>
    <n v="-0.82788098124200005"/>
    <n v="17624"/>
    <n v="6.7384390671099997E-2"/>
    <n v="0"/>
    <x v="7"/>
    <s v="092.6:093.4 04-29-01:07:23"/>
    <s v="thevector"/>
    <n v="0"/>
    <n v="0"/>
    <n v="1"/>
    <n v="0"/>
    <x v="2"/>
    <n v="18"/>
    <n v="102400"/>
    <n v="0.17578099999999999"/>
    <n v="5.6888889999999996"/>
    <n v="5944"/>
    <n v="118"/>
    <m/>
    <n v="1117.99"/>
    <n v="4051.45"/>
    <n v="4861.32"/>
    <n v="509.99709399477808"/>
    <n v="192.42734178125636"/>
    <n v="697.33159854709891"/>
    <n v="836.72562826864032"/>
    <n v="87.780199387812672"/>
    <n v="17.624987520819197"/>
    <n v="43.057491264573443"/>
    <m/>
    <n v="1"/>
  </r>
  <r>
    <s v="7CBBAB7867F939763D94FC6C2819E129971CB0E4"/>
    <s v="ICSIL1xDEDISx1"/>
    <n v="35"/>
    <n v="1524998637"/>
    <n v="1524998637"/>
    <n v="-0.42775379423900001"/>
    <n v="-0.42775379423900001"/>
    <n v="35158"/>
    <n v="0.28457287030799999"/>
    <n v="0"/>
    <x v="6"/>
    <s v="085.2:086.0 04-29-05:43:57"/>
    <s v="ICSIL1xDEDISx1"/>
    <n v="0"/>
    <n v="0"/>
    <n v="1"/>
    <n v="0"/>
    <x v="2"/>
    <n v="22"/>
    <n v="61440"/>
    <n v="0.35807299999999997"/>
    <n v="2.7927270000000002"/>
    <n v="5292"/>
    <n v="105"/>
    <m/>
    <n v="1117.99"/>
    <n v="4051.45"/>
    <n v="4861.32"/>
    <n v="885.64026081730776"/>
    <n v="639.76553557874047"/>
    <n v="2318.4268903304037"/>
    <n v="2781.8719249900646"/>
    <n v="506.80427892188686"/>
    <n v="35.15880688195584"/>
    <n v="43.043164817369089"/>
    <m/>
    <n v="1"/>
  </r>
  <r>
    <s v="B75CEF7F03B0B4FC3D9D9641E43354A9F52AA126"/>
    <s v="abc123"/>
    <n v="17"/>
    <n v="1524983831"/>
    <n v="1524983831"/>
    <n v="-0.83069229278000001"/>
    <n v="-0.83069229278000001"/>
    <n v="17337"/>
    <n v="3.8536622156600003E-2"/>
    <n v="0"/>
    <x v="7"/>
    <s v="093.3:094.1 04-29-01:37:11"/>
    <s v="abc123"/>
    <n v="0"/>
    <n v="0"/>
    <n v="1"/>
    <n v="0"/>
    <x v="2"/>
    <n v="17"/>
    <n v="102400"/>
    <n v="0.166016"/>
    <n v="6.0235289999999999"/>
    <n v="5994"/>
    <n v="119"/>
    <m/>
    <n v="1117.99"/>
    <n v="4051.45"/>
    <n v="4861.32"/>
    <n v="509.99709399477808"/>
    <n v="189.28432359488778"/>
    <n v="685.94171041646894"/>
    <n v="823.05894326273028"/>
    <n v="86.346438673118698"/>
    <n v="17.337109219327999"/>
    <n v="42.855976453529607"/>
    <m/>
    <n v="1"/>
  </r>
  <r>
    <s v="F0D3AF0B781D7012E4531233C38F37D82283B1E7"/>
    <s v="Nimbus"/>
    <n v="17"/>
    <n v="1524985820"/>
    <n v="1524985820"/>
    <n v="-0.83150405860300003"/>
    <n v="-0.83150405860300003"/>
    <n v="17253"/>
    <n v="5.0754871999099997E-2"/>
    <n v="0"/>
    <x v="7"/>
    <s v="094.1:094.9 04-29-02:10:20"/>
    <s v="Nimbus"/>
    <n v="0"/>
    <n v="0"/>
    <n v="1"/>
    <n v="0"/>
    <x v="2"/>
    <n v="17"/>
    <n v="102400"/>
    <n v="0.166016"/>
    <n v="6.0235289999999999"/>
    <n v="5998"/>
    <n v="119"/>
    <m/>
    <n v="1117.99"/>
    <n v="4051.45"/>
    <n v="4861.32"/>
    <n v="509.99709399477808"/>
    <n v="188.37677752243201"/>
    <n v="682.6528817728755"/>
    <n v="819.11268983206389"/>
    <n v="85.93244046238442"/>
    <n v="17.253984399052793"/>
    <n v="42.797789079336958"/>
    <m/>
    <n v="1"/>
  </r>
  <r>
    <s v="33C31C2011271DE71FFA288F37A3AD24A6519C49"/>
    <s v="Mischmaschine"/>
    <n v="17"/>
    <n v="1524975637"/>
    <n v="1524975637"/>
    <n v="-0.83186557021399998"/>
    <n v="-0.83186557021399998"/>
    <n v="17216"/>
    <n v="-2.6966524337799998E-2"/>
    <n v="0"/>
    <x v="7"/>
    <s v="091.0:091.8 04-28-23:20:37"/>
    <s v="Mischmaschine"/>
    <n v="0"/>
    <n v="0"/>
    <n v="1"/>
    <n v="0"/>
    <x v="2"/>
    <n v="21"/>
    <n v="102400"/>
    <n v="0.20507800000000001"/>
    <n v="4.8761900000000002"/>
    <n v="5810"/>
    <n v="116"/>
    <m/>
    <n v="1117.99"/>
    <n v="4051.45"/>
    <n v="4861.32"/>
    <n v="509.99709399477808"/>
    <n v="187.97261115645017"/>
    <n v="681.18823555648976"/>
    <n v="817.35526620727751"/>
    <n v="85.748070591329068"/>
    <n v="17.216965610086401"/>
    <n v="42.771875927060485"/>
    <m/>
    <n v="1"/>
  </r>
  <r>
    <s v="5D001279DDEF47F8A8BFE577F4B02759D4E66206"/>
    <s v="NaifTorRelay5"/>
    <n v="17"/>
    <n v="1524933970"/>
    <n v="1524933970"/>
    <n v="-0.83226001963399998"/>
    <n v="-0.83226001963399998"/>
    <n v="17176"/>
    <n v="-3.09285831026E-3"/>
    <n v="0"/>
    <x v="7"/>
    <s v="094.1:094.8 04-28-11:46:10"/>
    <s v="NaifTorRelay5"/>
    <n v="0"/>
    <n v="0"/>
    <n v="1"/>
    <n v="0"/>
    <x v="2"/>
    <n v="17"/>
    <n v="102400"/>
    <n v="0.166016"/>
    <n v="6.0235289999999999"/>
    <n v="5993"/>
    <n v="119"/>
    <m/>
    <n v="1117.99"/>
    <n v="4051.45"/>
    <n v="4861.32"/>
    <n v="509.99709399477808"/>
    <n v="187.53162064938437"/>
    <n v="679.59014345383071"/>
    <n v="815.43772135284314"/>
    <n v="85.546902533401138"/>
    <n v="17.176573989478403"/>
    <n v="42.743601792634884"/>
    <m/>
    <n v="1"/>
  </r>
  <r>
    <s v="5D1B0B9E8ED24A5929D79C3BE7142990F8173FB1"/>
    <s v="frankenhelper"/>
    <n v="17"/>
    <n v="1524982043"/>
    <n v="1524982043"/>
    <n v="-0.83287202200099997"/>
    <n v="-0.83287202200099997"/>
    <n v="17113"/>
    <n v="1.6102210805399999E-2"/>
    <n v="0"/>
    <x v="7"/>
    <s v="092.6:093.4 04-29-01:07:23"/>
    <s v="frankenhelper"/>
    <n v="1"/>
    <n v="0"/>
    <n v="0"/>
    <n v="0"/>
    <x v="0"/>
    <n v="17"/>
    <n v="102400"/>
    <n v="0.166016"/>
    <n v="6.0235289999999999"/>
    <n v="5996"/>
    <n v="119"/>
    <m/>
    <n v="10125.48"/>
    <n v="10125.48"/>
    <n v="4861.32"/>
    <n v="509.99709399477808"/>
    <n v="1692.2509986693149"/>
    <n v="1692.2509986693149"/>
    <n v="812.46258200609884"/>
    <n v="85.234783104713216"/>
    <n v="17.113904947097602"/>
    <n v="42.699733462968325"/>
    <m/>
    <n v="1"/>
  </r>
  <r>
    <s v="445A89AA4600A5267FCDEE58C362A636366F6FEB"/>
    <s v="fridur"/>
    <n v="17"/>
    <n v="1524983831"/>
    <n v="1524983831"/>
    <n v="-0.83291566793299998"/>
    <n v="-0.83291566793299998"/>
    <n v="17109"/>
    <n v="-4.0130250227200001E-2"/>
    <n v="0"/>
    <x v="7"/>
    <s v="093.3:094.1 04-29-01:37:11"/>
    <s v="fridur"/>
    <n v="1"/>
    <n v="0"/>
    <n v="0"/>
    <n v="0"/>
    <x v="0"/>
    <n v="16"/>
    <n v="102400"/>
    <n v="0.15625"/>
    <n v="6.4"/>
    <n v="6032"/>
    <n v="120"/>
    <m/>
    <n v="10125.48"/>
    <n v="10125.48"/>
    <n v="4861.32"/>
    <n v="509.99709399477808"/>
    <n v="1691.8090626577673"/>
    <n v="1691.8090626577673"/>
    <n v="812.25040516394847"/>
    <n v="85.212523806228518"/>
    <n v="17.109435603660799"/>
    <n v="42.696604922562564"/>
    <m/>
    <n v="1"/>
  </r>
  <r>
    <s v="242D664761689B6651CB9CB3FC30739F662D126B"/>
    <s v="UbuntuCore212"/>
    <n v="13"/>
    <n v="1524743568"/>
    <n v="1524743568"/>
    <n v="-0.83911389088599997"/>
    <n v="-0.83911389088599997"/>
    <n v="12850"/>
    <n v="-1.9141449504499999E-2"/>
    <n v="0"/>
    <x v="7"/>
    <s v="092.5:093.3 04-26-06:52:48"/>
    <s v="UbuntuCore212"/>
    <n v="0"/>
    <n v="0"/>
    <n v="1"/>
    <n v="0"/>
    <x v="2"/>
    <n v="13"/>
    <n v="103424"/>
    <n v="0.125696"/>
    <n v="7.955692"/>
    <n v="6126"/>
    <n v="122"/>
    <m/>
    <n v="1117.99"/>
    <n v="4051.45"/>
    <n v="4861.32"/>
    <n v="509.99709399477808"/>
    <n v="179.8690611283609"/>
    <n v="651.8220267699154"/>
    <n v="782.11885995807063"/>
    <n v="82.051448112266797"/>
    <n v="16.639484949006338"/>
    <n v="42.674839464304441"/>
    <m/>
    <n v="1"/>
  </r>
  <r>
    <s v="E721387CED74C1D1B3078A48944970B866B1D14E"/>
    <s v="bobthespanish"/>
    <n v="17"/>
    <n v="1524975637"/>
    <n v="1524975637"/>
    <n v="-0.83387313024599996"/>
    <n v="-0.83387313024599996"/>
    <n v="17011"/>
    <n v="4.8733941018100002E-3"/>
    <n v="0"/>
    <x v="7"/>
    <s v="091.0:091.8 04-28-23:20:37"/>
    <s v="bobthespanish"/>
    <n v="0"/>
    <n v="0"/>
    <n v="1"/>
    <n v="0"/>
    <x v="2"/>
    <n v="20"/>
    <n v="102400"/>
    <n v="0.19531200000000001"/>
    <n v="5.12"/>
    <n v="5873"/>
    <n v="117"/>
    <m/>
    <n v="1117.99"/>
    <n v="4051.45"/>
    <n v="4861.32"/>
    <n v="509.99709399477808"/>
    <n v="185.7281791162745"/>
    <n v="673.05470646484343"/>
    <n v="807.59587447251545"/>
    <n v="84.724220808989017"/>
    <n v="17.011391462809602"/>
    <n v="42.627974023966729"/>
    <m/>
    <n v="1"/>
  </r>
  <r>
    <s v="5E3FD0EF967D54F5440A5124E5F1FB9F7D53E284"/>
    <s v="smitty"/>
    <n v="17"/>
    <n v="1524983831"/>
    <n v="1524983831"/>
    <n v="-0.83448435409800004"/>
    <n v="-0.83448435409800004"/>
    <n v="16948"/>
    <n v="5.7878594384200002E-3"/>
    <n v="0"/>
    <x v="7"/>
    <s v="093.3:094.1 04-29-01:37:11"/>
    <s v="smitty"/>
    <n v="1"/>
    <n v="0"/>
    <n v="0"/>
    <n v="0"/>
    <x v="0"/>
    <n v="17"/>
    <n v="102400"/>
    <n v="0.166016"/>
    <n v="6.0235289999999999"/>
    <n v="5995"/>
    <n v="119"/>
    <m/>
    <n v="10125.48"/>
    <n v="10125.48"/>
    <n v="4861.32"/>
    <n v="509.99709399477808"/>
    <n v="1675.9253622677825"/>
    <n v="1675.9253622677825"/>
    <n v="804.62451973631039"/>
    <n v="84.412498420688678"/>
    <n v="16.948802140364794"/>
    <n v="42.584161498255362"/>
    <m/>
    <n v="1"/>
  </r>
  <r>
    <s v="7574975BA76DE0726231FC916DD70B09B3824CE5"/>
    <s v="smurfix"/>
    <n v="17"/>
    <n v="1524985820"/>
    <n v="1524985820"/>
    <n v="-0.83465010922899996"/>
    <n v="-0.83465010922899996"/>
    <n v="16931"/>
    <n v="8.9111550398999997E-2"/>
    <n v="0"/>
    <x v="7"/>
    <s v="094.1:094.9 04-29-02:10:20"/>
    <s v="smurfix"/>
    <n v="1"/>
    <n v="0"/>
    <n v="0"/>
    <n v="0"/>
    <x v="0"/>
    <n v="17"/>
    <n v="102400"/>
    <n v="0.166016"/>
    <n v="6.0235289999999999"/>
    <n v="5990"/>
    <n v="119"/>
    <m/>
    <n v="10125.48"/>
    <n v="10125.48"/>
    <n v="4861.32"/>
    <n v="509.99709399477808"/>
    <n v="1674.2470120039454"/>
    <n v="1674.2470120039454"/>
    <n v="803.81873100287783"/>
    <n v="84.327963785563995"/>
    <n v="16.931828814950403"/>
    <n v="42.572280170465291"/>
    <m/>
    <n v="1"/>
  </r>
  <r>
    <s v="E1BD03F22D61504C0C00235FD70580294420D86D"/>
    <s v="Unnamed"/>
    <n v="17"/>
    <n v="1524933970"/>
    <n v="1524933970"/>
    <n v="-0.83526109379299995"/>
    <n v="-0.83526109379299995"/>
    <n v="16869"/>
    <n v="8.3064831874000003E-2"/>
    <n v="0"/>
    <x v="7"/>
    <s v="094.1:094.8 04-28-11:46:10"/>
    <s v="Unnamed"/>
    <n v="0"/>
    <n v="0"/>
    <n v="1"/>
    <n v="0"/>
    <x v="2"/>
    <n v="18"/>
    <n v="102400"/>
    <n v="0.17578099999999999"/>
    <n v="5.6888889999999996"/>
    <n v="5943"/>
    <n v="118"/>
    <m/>
    <n v="1117.99"/>
    <n v="4051.45"/>
    <n v="4861.32"/>
    <n v="509.99709399477808"/>
    <n v="184.17644975036399"/>
    <n v="667.43144155235029"/>
    <n v="800.8485395222134"/>
    <n v="84.016363433448333"/>
    <n v="16.869263995596803"/>
    <n v="42.528484796917773"/>
    <m/>
    <n v="1"/>
  </r>
  <r>
    <s v="2E4522C4FD7169723CB7C69D57BCE547CDE6DF0B"/>
    <s v="gnarzkorf1"/>
    <n v="17"/>
    <n v="1524975637"/>
    <n v="1524975637"/>
    <n v="-0.83596332248799998"/>
    <n v="-0.83596332248799998"/>
    <n v="16797"/>
    <n v="-4.11553460361E-2"/>
    <n v="0"/>
    <x v="7"/>
    <s v="091.0:091.8 04-28-23:20:37"/>
    <s v="gnarzkorf1"/>
    <n v="0"/>
    <n v="0"/>
    <n v="1"/>
    <n v="0"/>
    <x v="2"/>
    <n v="20"/>
    <n v="102400"/>
    <n v="0.19531200000000001"/>
    <n v="5.12"/>
    <n v="5861"/>
    <n v="117"/>
    <m/>
    <n v="1117.99"/>
    <n v="4051.45"/>
    <n v="4861.32"/>
    <n v="509.99709399477808"/>
    <n v="183.39136509164089"/>
    <n v="664.58639710599243"/>
    <n v="797.43478112263585"/>
    <n v="83.658228839678571"/>
    <n v="16.797355777228802"/>
    <n v="42.47814904406016"/>
    <m/>
    <n v="1"/>
  </r>
  <r>
    <s v="7150FCDA19D4A46796840A2C64384F692741239C"/>
    <s v="rp21ju17"/>
    <n v="17"/>
    <n v="1524975637"/>
    <n v="1524975637"/>
    <n v="-0.83639241924899999"/>
    <n v="-0.83639241924899999"/>
    <n v="16753"/>
    <n v="-2.70234622137E-2"/>
    <n v="0"/>
    <x v="7"/>
    <s v="091.0:091.8 04-28-23:20:37"/>
    <s v="rp21ju17"/>
    <n v="0"/>
    <n v="0"/>
    <n v="1"/>
    <n v="0"/>
    <x v="2"/>
    <n v="20"/>
    <n v="102400"/>
    <n v="0.19531200000000001"/>
    <n v="5.12"/>
    <n v="5866"/>
    <n v="117"/>
    <m/>
    <n v="1117.99"/>
    <n v="4051.45"/>
    <n v="4861.32"/>
    <n v="509.99709399477808"/>
    <n v="182.91163920381049"/>
    <n v="662.84793303363892"/>
    <n v="795.34880445645138"/>
    <n v="83.439390738526001"/>
    <n v="16.753416268902402"/>
    <n v="42.447391388231686"/>
    <m/>
    <n v="1"/>
  </r>
  <r>
    <s v="8BA5F4BD24449F9D591BBBCA56142E007D64233B"/>
    <s v="Kackfass"/>
    <n v="17"/>
    <n v="1524973109"/>
    <n v="1524973109"/>
    <n v="-0.83739629849899999"/>
    <n v="-0.83739629849899999"/>
    <n v="16650"/>
    <n v="1.8161605188400001E-2"/>
    <n v="0.4"/>
    <x v="7"/>
    <s v="090.2:091.0 04-28-22:38:29"/>
    <s v="Kackfass"/>
    <n v="0"/>
    <n v="0"/>
    <n v="1"/>
    <n v="0"/>
    <x v="2"/>
    <n v="22"/>
    <n v="102400"/>
    <n v="0.21484400000000001"/>
    <n v="4.6545449999999997"/>
    <n v="5784"/>
    <n v="115"/>
    <m/>
    <n v="1117.99"/>
    <n v="4051.45"/>
    <n v="4861.32"/>
    <n v="509.99709399477808"/>
    <n v="181.789312241103"/>
    <n v="658.78076644622649"/>
    <n v="790.46862618084128"/>
    <n v="82.927415238304334"/>
    <n v="16.650619033702402"/>
    <n v="42.375433323591686"/>
    <m/>
    <n v="1"/>
  </r>
  <r>
    <s v="D4691414A1C98DD3E022A0FFB1A2E11634BD0D21"/>
    <s v="torheit01"/>
    <n v="17"/>
    <n v="1524989656"/>
    <n v="1524989656"/>
    <n v="-0.83908118923399999"/>
    <n v="-0.83908118923399999"/>
    <n v="16478"/>
    <n v="6.0953355072800003E-2"/>
    <n v="0"/>
    <x v="7"/>
    <s v="095.7:096.5 04-29-03:14:16"/>
    <s v="torheit01"/>
    <n v="0"/>
    <n v="0"/>
    <n v="1"/>
    <n v="0"/>
    <x v="2"/>
    <n v="10"/>
    <n v="102400"/>
    <n v="9.7656000000000007E-2"/>
    <n v="10.24"/>
    <n v="6208"/>
    <n v="124"/>
    <m/>
    <n v="1117.99"/>
    <n v="4051.45"/>
    <n v="4861.32"/>
    <n v="509.99709399477808"/>
    <n v="179.90562124828034"/>
    <n v="651.95451587791069"/>
    <n v="782.27783315297108"/>
    <n v="82.068125859755611"/>
    <n v="16.478086222438399"/>
    <n v="42.254660355706882"/>
    <m/>
    <n v="1"/>
  </r>
  <r>
    <s v="C03562AD33EC66C07D9F16EDBAE9208098AE90C9"/>
    <s v="UbuntuCore212"/>
    <n v="11"/>
    <n v="1524946098"/>
    <n v="1524946098"/>
    <n v="-0.91971777422300005"/>
    <n v="-0.91971777422300005"/>
    <n v="11344"/>
    <n v="2.1670600324500001E-2"/>
    <n v="0"/>
    <x v="7"/>
    <s v="097.2:098.0 04-28-15:08:18"/>
    <s v="UbuntuCore212"/>
    <n v="0"/>
    <n v="0"/>
    <n v="1"/>
    <n v="0"/>
    <x v="2"/>
    <n v="11"/>
    <n v="118468"/>
    <n v="9.2852000000000004E-2"/>
    <n v="10.769818000000001"/>
    <n v="6233"/>
    <n v="124"/>
    <m/>
    <n v="1117.99"/>
    <n v="4051.45"/>
    <n v="4861.32"/>
    <n v="509.99709399477808"/>
    <n v="89.754725596428173"/>
    <n v="325.25942362422643"/>
    <n v="390.27758981424535"/>
    <n v="40.943701845702641"/>
    <n v="9.5108747233496302"/>
    <n v="42.198012306344737"/>
    <m/>
    <n v="1"/>
  </r>
  <r>
    <s v="7075CC2B5C9BA7DD8608C101D6542D5CBD603A97"/>
    <s v="Hurvinek"/>
    <n v="12"/>
    <n v="1524994035"/>
    <n v="1524994035"/>
    <n v="-0.898333178939"/>
    <n v="-0.898333178939"/>
    <n v="11555"/>
    <n v="2.8115279632100001E-2"/>
    <n v="0"/>
    <x v="7"/>
    <s v="097.3:098.1 04-29-04:27:15"/>
    <s v="Hurvinek"/>
    <n v="1"/>
    <n v="0"/>
    <n v="0"/>
    <n v="0"/>
    <x v="0"/>
    <n v="7"/>
    <n v="113664"/>
    <n v="6.1585000000000001E-2"/>
    <n v="16.237714"/>
    <n v="6316"/>
    <n v="126"/>
    <m/>
    <n v="10125.48"/>
    <n v="10125.48"/>
    <n v="4861.32"/>
    <n v="509.99709399477808"/>
    <n v="1029.4253633167343"/>
    <n v="1029.4253633167343"/>
    <n v="494.23495056026047"/>
    <n v="51.849783296797099"/>
    <n v="11.555857549077503"/>
    <n v="42.188300284354249"/>
    <m/>
    <n v="1"/>
  </r>
  <r>
    <s v="203897D0EEEA33E30337188845250E7B7386B3A5"/>
    <s v="Singman"/>
    <n v="16"/>
    <n v="1524933970"/>
    <n v="1524933970"/>
    <n v="-0.84315415062800003"/>
    <n v="-0.84315415062800003"/>
    <n v="16061"/>
    <n v="-1.40836370133E-2"/>
    <n v="0"/>
    <x v="7"/>
    <s v="094.1:094.8 04-28-11:46:10"/>
    <s v="Singman"/>
    <n v="0"/>
    <n v="0"/>
    <n v="1"/>
    <n v="0"/>
    <x v="2"/>
    <n v="17"/>
    <n v="102400"/>
    <n v="0.166016"/>
    <n v="6.0235289999999999"/>
    <n v="5992"/>
    <n v="119"/>
    <m/>
    <n v="1117.99"/>
    <n v="4051.45"/>
    <n v="4861.32"/>
    <n v="509.99709399477808"/>
    <n v="175.35209113940223"/>
    <n v="635.45311643818923"/>
    <n v="762.47786446909083"/>
    <n v="79.990927384862673"/>
    <n v="16.061014975692796"/>
    <n v="41.96271048298496"/>
    <m/>
    <n v="1"/>
  </r>
  <r>
    <s v="F2C57986E6486EF88A502F04C0E79E0925652D02"/>
    <s v="Unnamed"/>
    <n v="16"/>
    <n v="1524973109"/>
    <n v="1524973109"/>
    <n v="-0.84329874564200002"/>
    <n v="-0.84329874564200002"/>
    <n v="16046"/>
    <n v="-5.4800847652299998E-2"/>
    <n v="0"/>
    <x v="7"/>
    <s v="090.2:091.0 04-28-22:38:29"/>
    <s v="Unnamed"/>
    <n v="0"/>
    <n v="0"/>
    <n v="1"/>
    <n v="0"/>
    <x v="2"/>
    <n v="21"/>
    <n v="102400"/>
    <n v="0.20507800000000001"/>
    <n v="4.8761900000000002"/>
    <n v="5828"/>
    <n v="116"/>
    <m/>
    <n v="1117.99"/>
    <n v="4051.45"/>
    <n v="4861.32"/>
    <n v="509.99709399477808"/>
    <n v="175.19043535970039"/>
    <n v="634.86729696871896"/>
    <n v="761.77494183563238"/>
    <n v="79.917184347916546"/>
    <n v="16.046208446259197"/>
    <n v="41.952345912381439"/>
    <m/>
    <n v="1"/>
  </r>
  <r>
    <s v="7E0AE5C9FC09B569DC1FE3F7647577EDEFD1C639"/>
    <s v="Lovegiver"/>
    <n v="15"/>
    <n v="1524988261"/>
    <n v="1524988261"/>
    <n v="-0.86110123539100003"/>
    <n v="-0.86110123539100003"/>
    <n v="14649"/>
    <n v="1.36724251554E-2"/>
    <n v="0"/>
    <x v="7"/>
    <s v="094.9:095.7 04-29-02:51:01"/>
    <s v="Lovegiver"/>
    <n v="0"/>
    <n v="0"/>
    <n v="1"/>
    <n v="0"/>
    <x v="2"/>
    <n v="15"/>
    <n v="105472"/>
    <n v="0.14221800000000001"/>
    <n v="7.0314670000000001"/>
    <n v="6070"/>
    <n v="121"/>
    <m/>
    <n v="1117.99"/>
    <n v="4051.45"/>
    <n v="4861.32"/>
    <n v="509.99709399477808"/>
    <n v="155.28742984521588"/>
    <n v="562.74139987513286"/>
    <n v="675.23134236902365"/>
    <n v="70.837966310054711"/>
    <n v="14.649930500840444"/>
    <n v="41.896551350588311"/>
    <m/>
    <n v="1"/>
  </r>
  <r>
    <s v="CE42D134E223C8209052AFDFC5344088ACBA928E"/>
    <s v="dpvvdt"/>
    <n v="16"/>
    <n v="1524983831"/>
    <n v="1524983831"/>
    <n v="-0.84446226605399999"/>
    <n v="-0.84446226605399999"/>
    <n v="15927"/>
    <n v="-4.6588763550699998E-2"/>
    <n v="0"/>
    <x v="7"/>
    <s v="093.3:094.1 04-29-01:37:11"/>
    <s v="dpvvdt"/>
    <n v="0"/>
    <n v="0"/>
    <n v="1"/>
    <n v="0"/>
    <x v="2"/>
    <n v="16"/>
    <n v="102400"/>
    <n v="0.15625"/>
    <n v="6.4"/>
    <n v="6037"/>
    <n v="120"/>
    <m/>
    <n v="1117.99"/>
    <n v="4051.45"/>
    <n v="4861.32"/>
    <n v="509.99709399477808"/>
    <n v="173.88963117428855"/>
    <n v="630.15335219552173"/>
    <n v="756.11869678636879"/>
    <n v="79.323792318992957"/>
    <n v="15.9270639560704"/>
    <n v="41.868944769249289"/>
    <m/>
    <n v="1"/>
  </r>
  <r>
    <s v="5A2D57A8B6BF622AA830AD616947EA54CD1321A8"/>
    <s v="FreeDomFabrique"/>
    <n v="16"/>
    <n v="1524985820"/>
    <n v="1524985820"/>
    <n v="-0.84543926011100001"/>
    <n v="-0.84543926011100001"/>
    <n v="15827"/>
    <n v="3.8041570538200002E-2"/>
    <n v="0"/>
    <x v="7"/>
    <s v="094.1:094.9 04-29-02:10:20"/>
    <s v="FreeDomFabrique"/>
    <n v="0"/>
    <n v="0"/>
    <n v="1"/>
    <n v="0"/>
    <x v="2"/>
    <n v="16"/>
    <n v="102400"/>
    <n v="0.15625"/>
    <n v="6.4"/>
    <n v="6027"/>
    <n v="120"/>
    <m/>
    <n v="1117.99"/>
    <n v="4051.45"/>
    <n v="4861.32"/>
    <n v="509.99709399477808"/>
    <n v="172.79736158850309"/>
    <n v="626.195109623289"/>
    <n v="751.36921603719338"/>
    <n v="78.82552818907277"/>
    <n v="15.827019764633599"/>
    <n v="41.798913835243525"/>
    <m/>
    <n v="1"/>
  </r>
  <r>
    <s v="818177E818EE9E4E8F8EF2F01A15C0970618A55E"/>
    <s v="UbuntuCore213"/>
    <n v="14"/>
    <n v="1524988261"/>
    <n v="1524988261"/>
    <n v="-0.86822342360799998"/>
    <n v="-0.86822342360799998"/>
    <n v="14033"/>
    <n v="-1.59798090121E-3"/>
    <n v="0"/>
    <x v="7"/>
    <s v="094.9:095.7 04-29-02:51:01"/>
    <s v="UbuntuCore213"/>
    <n v="0"/>
    <n v="0"/>
    <n v="1"/>
    <n v="0"/>
    <x v="2"/>
    <n v="14"/>
    <n v="106496"/>
    <n v="0.13145999999999999"/>
    <n v="7.6068569999999998"/>
    <n v="6108"/>
    <n v="122"/>
    <m/>
    <n v="1117.99"/>
    <n v="4051.45"/>
    <n v="4861.32"/>
    <n v="509.99709399477808"/>
    <n v="147.32489464049212"/>
    <n v="533.88621042336842"/>
    <n v="640.60810634595748"/>
    <n v="67.205671016500887"/>
    <n v="14.033678279442434"/>
    <n v="41.772374795609707"/>
    <m/>
    <n v="1"/>
  </r>
  <r>
    <s v="10E9D6F951A1C9DF055922B8AED890220A0BC13C"/>
    <s v="Unnamed"/>
    <n v="12"/>
    <n v="1524988261"/>
    <n v="1524988261"/>
    <n v="-0.89370215027300004"/>
    <n v="-0.89370215027300004"/>
    <n v="11846"/>
    <n v="-1.4288760453199999E-2"/>
    <n v="0"/>
    <x v="7"/>
    <s v="094.9:095.7 04-29-02:51:01"/>
    <s v="Unnamed"/>
    <n v="0"/>
    <n v="0"/>
    <n v="1"/>
    <n v="0"/>
    <x v="2"/>
    <n v="12"/>
    <n v="111445"/>
    <n v="0.10767599999999999"/>
    <n v="9.2870830000000009"/>
    <n v="6170"/>
    <n v="123"/>
    <m/>
    <n v="1117.99"/>
    <n v="4051.45"/>
    <n v="4861.32"/>
    <n v="509.99709399477808"/>
    <n v="118.83993301628868"/>
    <n v="430.66042327645397"/>
    <n v="516.74786283485946"/>
    <n v="54.211594458663598"/>
    <n v="11.846363862825511"/>
    <n v="41.725954703977862"/>
    <m/>
    <n v="1"/>
  </r>
  <r>
    <s v="354593422BF35BF8BEBDC8541464880B9B071941"/>
    <s v="Express"/>
    <n v="16"/>
    <n v="1524982043"/>
    <n v="1524982043"/>
    <n v="-0.84674115892400004"/>
    <n v="-0.84674115892400004"/>
    <n v="15693"/>
    <n v="-3.43311768782E-3"/>
    <n v="0"/>
    <x v="7"/>
    <s v="092.6:093.4 04-29-01:07:23"/>
    <s v="Express"/>
    <n v="0"/>
    <n v="0"/>
    <n v="1"/>
    <n v="0"/>
    <x v="2"/>
    <n v="18"/>
    <n v="102400"/>
    <n v="0.17578099999999999"/>
    <n v="5.6888889999999996"/>
    <n v="5946"/>
    <n v="118"/>
    <m/>
    <n v="1117.99"/>
    <n v="4051.45"/>
    <n v="4861.32"/>
    <n v="509.99709399477808"/>
    <n v="171.3418517345572"/>
    <n v="620.92053167736003"/>
    <n v="745.04026929958013"/>
    <n v="78.16156357776751"/>
    <n v="15.693705326182396"/>
    <n v="41.705593728327671"/>
    <m/>
    <n v="1"/>
  </r>
  <r>
    <s v="36E8BDEFE73E1D852FFF16250A828EC2C33787A0"/>
    <s v="RaspiTor"/>
    <n v="16"/>
    <n v="1524985820"/>
    <n v="1524985820"/>
    <n v="-0.84676739227700004"/>
    <n v="-0.84676739227700004"/>
    <n v="15691"/>
    <n v="3.8802077587699997E-2"/>
    <n v="0"/>
    <x v="7"/>
    <s v="094.1:094.9 04-29-02:10:20"/>
    <s v="RaspiTor"/>
    <n v="0"/>
    <n v="0"/>
    <n v="1"/>
    <n v="0"/>
    <x v="2"/>
    <n v="16"/>
    <n v="102400"/>
    <n v="0.15625"/>
    <n v="6.4"/>
    <n v="6034"/>
    <n v="120"/>
    <m/>
    <n v="1117.99"/>
    <n v="4051.45"/>
    <n v="4861.32"/>
    <n v="509.99709399477808"/>
    <n v="171.31252310823672"/>
    <n v="620.81424855934813"/>
    <n v="744.91274057597411"/>
    <n v="78.148184643971774"/>
    <n v="15.691019030835196"/>
    <n v="41.703713321584644"/>
    <m/>
    <n v="1"/>
  </r>
  <r>
    <s v="2B434018EFB233ACBDB220A6A14E5657CC6A63C8"/>
    <s v="default"/>
    <n v="12"/>
    <n v="1524991621"/>
    <n v="1524991621"/>
    <n v="-0.88667312470299997"/>
    <n v="-0.88667312470299997"/>
    <n v="12233"/>
    <n v="2.0645689739800001E-2"/>
    <n v="0"/>
    <x v="7"/>
    <s v="096.5:097.3 04-29-03:47:01"/>
    <s v="default"/>
    <n v="0"/>
    <n v="0"/>
    <n v="1"/>
    <n v="0"/>
    <x v="2"/>
    <n v="12"/>
    <n v="109881"/>
    <n v="0.109209"/>
    <n v="9.1567500000000006"/>
    <n v="6164"/>
    <n v="123"/>
    <m/>
    <n v="1117.99"/>
    <n v="4051.45"/>
    <n v="4861.32"/>
    <n v="509.99709399477808"/>
    <n v="126.69831331329307"/>
    <n v="459.13816892203073"/>
    <n v="550.91820541881214"/>
    <n v="57.796377072978615"/>
    <n v="12.452470384509661"/>
    <n v="41.681029269156767"/>
    <m/>
    <n v="1"/>
  </r>
  <r>
    <s v="1F9F1E2C2FFA756B2DE0528BF1217B567019A8FE"/>
    <s v="Bombadil"/>
    <n v="6"/>
    <n v="1524988261"/>
    <n v="1524988261"/>
    <n v="-0.95601364187799998"/>
    <n v="-0.95601364187799998"/>
    <n v="5537"/>
    <n v="-6.6888614755199999E-2"/>
    <n v="0"/>
    <x v="7"/>
    <s v="094.9:095.7 04-29-02:51:01"/>
    <s v="Bombadil"/>
    <n v="0"/>
    <n v="0"/>
    <n v="1"/>
    <n v="0"/>
    <x v="2"/>
    <n v="12"/>
    <n v="125882"/>
    <n v="9.5326999999999995E-2"/>
    <n v="10.490167"/>
    <n v="6222"/>
    <n v="124"/>
    <m/>
    <n v="1117.99"/>
    <n v="4051.45"/>
    <n v="4861.32"/>
    <n v="509.99709399477808"/>
    <n v="49.176308516814807"/>
    <n v="178.20853061337698"/>
    <n v="213.83176246564113"/>
    <n v="22.432914817633616"/>
    <n v="5.5370907331136072"/>
    <n v="41.640563513179529"/>
    <m/>
    <n v="1"/>
  </r>
  <r>
    <s v="D0A83F989B82D60B886904EA405934A6951BD034"/>
    <s v="tore1415"/>
    <n v="14"/>
    <n v="1524989656"/>
    <n v="1524989656"/>
    <n v="-0.86697078970499997"/>
    <n v="-0.86697078970499997"/>
    <n v="14077"/>
    <n v="3.0108891617099998E-2"/>
    <n v="0"/>
    <x v="7"/>
    <s v="095.7:096.5 04-29-03:14:16"/>
    <s v="tore1415"/>
    <n v="0"/>
    <n v="0"/>
    <n v="1"/>
    <n v="0"/>
    <x v="2"/>
    <n v="14"/>
    <n v="105825"/>
    <n v="0.13229399999999999"/>
    <n v="7.558929"/>
    <n v="6106"/>
    <n v="122"/>
    <m/>
    <n v="1117.99"/>
    <n v="4051.45"/>
    <n v="4861.32"/>
    <n v="509.99709399477808"/>
    <n v="148.7253268177071"/>
    <n v="538.96119404967783"/>
    <n v="646.69756059128952"/>
    <n v="67.844510666870235"/>
    <n v="14.077816179468378"/>
    <n v="41.601971325627872"/>
    <m/>
    <n v="1"/>
  </r>
  <r>
    <s v="A4E74410D83705EEFF24BC265DE2B2FF39BDA56E"/>
    <s v="torototela"/>
    <n v="16"/>
    <n v="1524985820"/>
    <n v="1524985820"/>
    <n v="-0.84851088624100002"/>
    <n v="-0.84851088624100002"/>
    <n v="15512"/>
    <n v="2.0472348597900002E-2"/>
    <n v="0"/>
    <x v="7"/>
    <s v="094.1:094.9 04-29-02:10:20"/>
    <s v="torototela"/>
    <n v="0"/>
    <n v="0"/>
    <n v="1"/>
    <n v="0"/>
    <x v="2"/>
    <n v="16"/>
    <n v="102400"/>
    <n v="0.15625"/>
    <n v="6.4"/>
    <n v="6038"/>
    <n v="120"/>
    <m/>
    <n v="1117.99"/>
    <n v="4051.45"/>
    <n v="4861.32"/>
    <n v="509.99709399477808"/>
    <n v="169.36331429142439"/>
    <n v="613.75056993890041"/>
    <n v="736.43705849890171"/>
    <n v="77.259007788934341"/>
    <n v="15.5124852489216"/>
    <n v="41.578739674245128"/>
    <m/>
    <n v="1"/>
  </r>
  <r>
    <s v="B9ABBC5D151558B39857B908918B04270A91D4E9"/>
    <s v="UbuntuCore212"/>
    <n v="73"/>
    <n v="1523361333"/>
    <n v="1523361333"/>
    <n v="-0.60697660758200001"/>
    <n v="-0.60697660758200001"/>
    <n v="72844"/>
    <n v="0"/>
    <n v="0"/>
    <x v="8"/>
    <s v="084.7:169.5 04-10-06:55:33"/>
    <s v="UbuntuCore212"/>
    <n v="0"/>
    <n v="0"/>
    <n v="1"/>
    <n v="0"/>
    <x v="2"/>
    <n v="73"/>
    <n v="71680"/>
    <n v="1.0184150000000001"/>
    <n v="0.98191799999999996"/>
    <n v="3144"/>
    <n v="62"/>
    <m/>
    <n v="1117.99"/>
    <n v="4051.45"/>
    <n v="4861.32"/>
    <n v="504.85700000000003"/>
    <n v="439.3962224893998"/>
    <n v="1592.3146232119061"/>
    <n v="1910.6124780294717"/>
    <n v="198.42061082597422"/>
    <n v="28.171916768522237"/>
    <n v="41.224341737965574"/>
    <m/>
    <n v="1"/>
  </r>
  <r>
    <s v="BFD2946F51907666CD444CE54BCCAAA1D37170AE"/>
    <s v="Unnamed"/>
    <n v="8"/>
    <n v="1524998348"/>
    <n v="1524998348"/>
    <n v="-0.94394343553000004"/>
    <n v="-0.94394343553000004"/>
    <n v="7546"/>
    <n v="-1.7955782408900001E-2"/>
    <n v="0"/>
    <x v="7"/>
    <s v="098.0:098.8 04-29-05:39:08"/>
    <s v="Unnamed"/>
    <n v="0"/>
    <n v="0"/>
    <n v="1"/>
    <n v="0"/>
    <x v="2"/>
    <n v="8"/>
    <n v="121393"/>
    <n v="6.5902000000000002E-2"/>
    <n v="15.174125"/>
    <n v="6309"/>
    <n v="126"/>
    <m/>
    <n v="1117.99"/>
    <n v="4051.45"/>
    <n v="4861.32"/>
    <n v="509.99709399477808"/>
    <n v="62.670678511815254"/>
    <n v="227.11036812198131"/>
    <n v="272.50889798930018"/>
    <n v="28.588684979030905"/>
    <n v="6.8048745307067051"/>
    <n v="41.181312171494703"/>
    <m/>
    <n v="1"/>
  </r>
  <r>
    <s v="E1252D667BEC3147FAC2E80BCFAA61A14FA2746D"/>
    <s v="ATDT"/>
    <n v="15"/>
    <n v="1524933970"/>
    <n v="1524933970"/>
    <n v="-0.85540749734699995"/>
    <n v="-0.85540749734699995"/>
    <n v="14806"/>
    <n v="-2.0616542585600001E-2"/>
    <n v="0"/>
    <x v="7"/>
    <s v="094.1:094.8 04-28-11:46:10"/>
    <s v="ATDT"/>
    <n v="0"/>
    <n v="0"/>
    <n v="1"/>
    <n v="0"/>
    <x v="2"/>
    <n v="17"/>
    <n v="102400"/>
    <n v="0.166016"/>
    <n v="6.0235289999999999"/>
    <n v="6000"/>
    <n v="120"/>
    <m/>
    <n v="1117.99"/>
    <n v="4051.45"/>
    <n v="4861.32"/>
    <n v="509.99709399477808"/>
    <n v="161.65297204102754"/>
    <n v="585.80929487349704"/>
    <n v="702.91042499708215"/>
    <n v="73.741756166462267"/>
    <n v="14.806272271667206"/>
    <n v="41.084390590167054"/>
    <m/>
    <n v="1"/>
  </r>
  <r>
    <s v="44ACA9F9349E0F958E0F0F2ECCA45F8041DAB81C"/>
    <s v="tiototo"/>
    <n v="15"/>
    <n v="1524985820"/>
    <n v="1524985820"/>
    <n v="-0.85648056019800001"/>
    <n v="-0.85648056019800001"/>
    <n v="14696"/>
    <n v="-0.195533633644"/>
    <n v="0"/>
    <x v="7"/>
    <s v="094.1:094.9 04-29-02:10:20"/>
    <s v="tiototo"/>
    <n v="0"/>
    <n v="0"/>
    <n v="1"/>
    <n v="0"/>
    <x v="2"/>
    <n v="15"/>
    <n v="102400"/>
    <n v="0.146484"/>
    <n v="6.8266669999999996"/>
    <n v="6060"/>
    <n v="121"/>
    <m/>
    <n v="1117.99"/>
    <n v="4051.45"/>
    <n v="4861.32"/>
    <n v="509.99709399477808"/>
    <n v="160.45329850423798"/>
    <n v="581.46183438581284"/>
    <n v="697.69392309825855"/>
    <n v="73.194497230778481"/>
    <n v="14.6963906357248"/>
    <n v="41.007473445007356"/>
    <m/>
    <n v="1"/>
  </r>
  <r>
    <s v="2B35CC60F043B3DB6DFFE73F464A67B82B0B0B4E"/>
    <s v="torjittertrapnet"/>
    <n v="15"/>
    <n v="1524933970"/>
    <n v="1524933970"/>
    <n v="-0.85860384121"/>
    <n v="-0.85860384121"/>
    <n v="14478"/>
    <n v="3.9606984701599998E-3"/>
    <n v="0"/>
    <x v="7"/>
    <s v="094.1:094.8 04-28-11:46:10"/>
    <s v="torjittertrapnet"/>
    <n v="0"/>
    <n v="0"/>
    <n v="1"/>
    <n v="0"/>
    <x v="2"/>
    <n v="17"/>
    <n v="102400"/>
    <n v="0.166016"/>
    <n v="6.0235289999999999"/>
    <n v="5997"/>
    <n v="119"/>
    <m/>
    <n v="1117.99"/>
    <n v="4051.45"/>
    <n v="4861.32"/>
    <n v="509.99709399477808"/>
    <n v="158.07949156563211"/>
    <n v="572.85946752974553"/>
    <n v="687.37197464900282"/>
    <n v="72.111630084924201"/>
    <n v="14.478966660096001"/>
    <n v="40.855276662067205"/>
    <m/>
    <n v="1"/>
  </r>
  <r>
    <s v="E4D68898C8404EB28A8F67B13C048C824F969738"/>
    <s v="marek"/>
    <n v="14"/>
    <n v="1524982043"/>
    <n v="1524982043"/>
    <n v="-0.85908782302300002"/>
    <n v="-0.85908782302300002"/>
    <n v="14429"/>
    <n v="-3.0854859631000001E-2"/>
    <n v="0"/>
    <x v="7"/>
    <s v="092.6:093.4 04-29-01:07:23"/>
    <s v="marek"/>
    <n v="0"/>
    <n v="0"/>
    <n v="1"/>
    <n v="0"/>
    <x v="2"/>
    <n v="14"/>
    <n v="102400"/>
    <n v="0.13671900000000001"/>
    <n v="7.3142860000000001"/>
    <n v="6087"/>
    <n v="121"/>
    <m/>
    <n v="1117.99"/>
    <n v="4051.45"/>
    <n v="4861.32"/>
    <n v="509.99709399477808"/>
    <n v="157.53840473851622"/>
    <n v="570.89863941346653"/>
    <n v="685.01918418182947"/>
    <n v="71.864800766747862"/>
    <n v="14.429406922444798"/>
    <n v="40.820584845711359"/>
    <m/>
    <n v="1"/>
  </r>
  <r>
    <s v="7DEEFA1530720986C2886BB09155ACCE1072AE36"/>
    <s v="Unnamed"/>
    <n v="14"/>
    <n v="1524933970"/>
    <n v="1524933970"/>
    <n v="-0.86054541462400003"/>
    <n v="-0.86054541462400003"/>
    <n v="14280"/>
    <n v="-1.10188291586E-4"/>
    <n v="0"/>
    <x v="7"/>
    <s v="094.1:094.8 04-28-11:46:10"/>
    <s v="Unnamed"/>
    <n v="1"/>
    <n v="0"/>
    <n v="0"/>
    <n v="0"/>
    <x v="0"/>
    <n v="17"/>
    <n v="102400"/>
    <n v="0.166016"/>
    <n v="6.0235289999999999"/>
    <n v="5991"/>
    <n v="119"/>
    <m/>
    <n v="10125.48"/>
    <n v="10125.48"/>
    <n v="4861.32"/>
    <n v="509.99709399477808"/>
    <n v="1412.0446151329802"/>
    <n v="1412.0446151329802"/>
    <n v="677.93336498005613"/>
    <n v="71.121433286006663"/>
    <n v="14.280149542502397"/>
    <n v="40.71610467975168"/>
    <m/>
    <n v="1"/>
  </r>
  <r>
    <s v="56AAAC76C9FF0D58692A402E6094E2A2B01B871A"/>
    <s v="Unnamed"/>
    <n v="14"/>
    <n v="1524975637"/>
    <n v="1524975637"/>
    <n v="-0.86121783470799995"/>
    <n v="-0.86121783470799995"/>
    <n v="14211"/>
    <n v="5.1646548643200004E-3"/>
    <n v="0"/>
    <x v="7"/>
    <s v="091.0:091.8 04-28-23:20:37"/>
    <s v="Unnamed"/>
    <n v="0"/>
    <n v="0"/>
    <n v="1"/>
    <n v="0"/>
    <x v="2"/>
    <n v="21"/>
    <n v="102400"/>
    <n v="0.20507800000000001"/>
    <n v="4.8761900000000002"/>
    <n v="5819"/>
    <n v="116"/>
    <m/>
    <n v="1117.99"/>
    <n v="4051.45"/>
    <n v="4861.32"/>
    <n v="509.99709399477808"/>
    <n v="155.15707297480313"/>
    <n v="562.26900357227362"/>
    <n v="674.66451577730561"/>
    <n v="70.778500997222977"/>
    <n v="14.211293725900806"/>
    <n v="40.667905608130567"/>
    <m/>
    <n v="1"/>
  </r>
  <r>
    <s v="4DE604392B5297E8523D230DE84B7A60F6E99559"/>
    <s v="Unnamed"/>
    <n v="21"/>
    <n v="1524694214"/>
    <n v="1524694214"/>
    <n v="-0.81683034925099995"/>
    <n v="-0.81683034925099995"/>
    <n v="20523"/>
    <n v="-1.3351931192499999E-2"/>
    <n v="0"/>
    <x v="8"/>
    <s v="000.0:082.0 04-25-17:10:14"/>
    <s v="Unnamed"/>
    <n v="0"/>
    <n v="0"/>
    <n v="1"/>
    <n v="0"/>
    <x v="2"/>
    <n v="14"/>
    <n v="94248"/>
    <n v="0.14854400000000001"/>
    <n v="6.7320000000000002"/>
    <n v="6055"/>
    <n v="121"/>
    <m/>
    <n v="1117.99"/>
    <n v="4051.45"/>
    <n v="4861.32"/>
    <n v="504.85700000000003"/>
    <n v="204.78183784087457"/>
    <n v="742.10268152703622"/>
    <n v="890.44628657912881"/>
    <n v="92.474480368187926"/>
    <n v="17.263373243791758"/>
    <n v="40.358761270654234"/>
    <m/>
    <n v="1"/>
  </r>
  <r>
    <s v="B772FE5E891BDF8D164D2D1688AED7FA9B481655"/>
    <s v="stork"/>
    <n v="14"/>
    <n v="1524933970"/>
    <n v="1524933970"/>
    <n v="-0.86607679210999999"/>
    <n v="-0.86607679210999999"/>
    <n v="13713"/>
    <n v="-2.7568396336000001E-2"/>
    <n v="0"/>
    <x v="7"/>
    <s v="094.1:094.8 04-28-11:46:10"/>
    <s v="stork"/>
    <n v="0"/>
    <n v="0"/>
    <n v="1"/>
    <n v="0"/>
    <x v="2"/>
    <n v="17"/>
    <n v="102400"/>
    <n v="0.166016"/>
    <n v="6.0235289999999999"/>
    <n v="5999"/>
    <n v="119"/>
    <m/>
    <n v="1117.99"/>
    <n v="4051.45"/>
    <n v="4861.32"/>
    <n v="509.99709399477808"/>
    <n v="149.7248071889411"/>
    <n v="542.58318060594047"/>
    <n v="651.04356897981484"/>
    <n v="68.300446842358539"/>
    <n v="13.713736487936002"/>
    <n v="40.319615541555208"/>
    <m/>
    <n v="1"/>
  </r>
  <r>
    <s v="A704E25D7FE0B85BD4E1EEE9193FF3F04E060D01"/>
    <s v="DKTOR006"/>
    <n v="14"/>
    <n v="1524989656"/>
    <n v="1524989656"/>
    <n v="-0.86798361182200001"/>
    <n v="-0.86798361182200001"/>
    <n v="13518"/>
    <n v="2.9808819804800001E-2"/>
    <n v="0"/>
    <x v="7"/>
    <s v="095.7:096.5 04-29-03:14:16"/>
    <s v="DKTOR006"/>
    <n v="0"/>
    <n v="0"/>
    <n v="1"/>
    <n v="0"/>
    <x v="2"/>
    <n v="12"/>
    <n v="102400"/>
    <n v="0.117188"/>
    <n v="8.5333330000000007"/>
    <n v="6142"/>
    <n v="122"/>
    <m/>
    <n v="1117.99"/>
    <n v="4051.45"/>
    <n v="4861.32"/>
    <n v="509.99709399477808"/>
    <n v="147.59300181912221"/>
    <n v="534.85779588375806"/>
    <n v="641.77390817747482"/>
    <n v="67.327974330466574"/>
    <n v="13.518478149427199"/>
    <n v="40.182934704599042"/>
    <m/>
    <n v="1"/>
  </r>
  <r>
    <s v="2B4C8DC0F4A0790AB72D26A319B94D3287EA44CD"/>
    <s v="UbuntuCore212"/>
    <n v="11"/>
    <n v="1524991621"/>
    <n v="1524991621"/>
    <n v="-0.90208759430800001"/>
    <n v="-0.90208759430800001"/>
    <n v="10627"/>
    <n v="5.5780027550600001E-3"/>
    <n v="0"/>
    <x v="7"/>
    <s v="096.5:097.3 04-29-03:47:01"/>
    <s v="UbuntuCore212"/>
    <n v="0"/>
    <n v="0"/>
    <n v="1"/>
    <n v="0"/>
    <x v="2"/>
    <n v="11"/>
    <n v="108544"/>
    <n v="0.101341"/>
    <n v="9.8676359999999992"/>
    <n v="6193"/>
    <n v="123"/>
    <m/>
    <n v="1117.99"/>
    <n v="4051.45"/>
    <n v="4861.32"/>
    <n v="509.99709399477808"/>
    <n v="109.46509043959907"/>
    <n v="396.68721604085334"/>
    <n v="475.98353603863336"/>
    <n v="49.935042368957767"/>
    <n v="10.627804163432447"/>
    <n v="40.00266291440272"/>
    <m/>
    <n v="1"/>
  </r>
  <r>
    <s v="EBE1BDE602EC578A60B5EA5C84D996FA4052787B"/>
    <s v="lc18"/>
    <n v="13"/>
    <n v="1524989656"/>
    <n v="1524989656"/>
    <n v="-0.875523936823"/>
    <n v="-0.875523936823"/>
    <n v="12746"/>
    <n v="4.0468432553900001E-2"/>
    <n v="0.2"/>
    <x v="7"/>
    <s v="095.7:096.5 04-29-03:14:16"/>
    <s v="lc18"/>
    <n v="1"/>
    <n v="0"/>
    <n v="0"/>
    <n v="0"/>
    <x v="0"/>
    <n v="13"/>
    <n v="102400"/>
    <n v="0.12695300000000001"/>
    <n v="7.8769229999999997"/>
    <n v="6123"/>
    <n v="122"/>
    <m/>
    <n v="10125.48"/>
    <n v="10125.48"/>
    <n v="4861.32"/>
    <n v="509.99709399477808"/>
    <n v="1260.3798881774499"/>
    <n v="1260.3798881774499"/>
    <n v="605.11797544361355"/>
    <n v="63.482430492180399"/>
    <n v="12.7463488693248"/>
    <n v="39.642444208527365"/>
    <m/>
    <n v="1"/>
  </r>
  <r>
    <s v="484535AD73F7655923DCF347F7DBD84FBD2ECE6C"/>
    <s v="UbuntuCore212"/>
    <n v="9"/>
    <n v="1524936657"/>
    <n v="1524936657"/>
    <n v="-0.86616876882600002"/>
    <n v="-0.86616876882600002"/>
    <n v="8770"/>
    <n v="1.55304368663E-2"/>
    <n v="0.14285714285699999"/>
    <x v="8"/>
    <s v="000.0:100.0 04-28-12:30:57"/>
    <s v="UbuntuCore212"/>
    <n v="0"/>
    <n v="0"/>
    <n v="1"/>
    <n v="0"/>
    <x v="2"/>
    <n v="9"/>
    <n v="100352"/>
    <n v="8.9684E-2"/>
    <n v="11.150221999999999"/>
    <n v="6247"/>
    <n v="124"/>
    <m/>
    <n v="1117.99"/>
    <n v="4051.45"/>
    <n v="4861.32"/>
    <n v="504.85700000000003"/>
    <n v="149.62197814022022"/>
    <n v="542.21054153990212"/>
    <n v="650.59644073078948"/>
    <n v="67.565633876812115"/>
    <n v="13.430231710773246"/>
    <n v="39.506762197541271"/>
    <m/>
    <n v="1"/>
  </r>
  <r>
    <s v="76C898675D260741C58C0B13747B50065635727B"/>
    <s v="Amertume"/>
    <n v="12"/>
    <n v="1524985820"/>
    <n v="1524985820"/>
    <n v="-0.87996709780399995"/>
    <n v="-0.87996709780399995"/>
    <n v="12291"/>
    <n v="8.8419877555199998E-3"/>
    <n v="0"/>
    <x v="7"/>
    <s v="094.1:094.9 04-29-02:10:20"/>
    <s v="Amertume"/>
    <n v="0"/>
    <n v="0"/>
    <n v="1"/>
    <n v="0"/>
    <x v="2"/>
    <n v="15"/>
    <n v="102400"/>
    <n v="0.146484"/>
    <n v="6.8266669999999996"/>
    <n v="6061"/>
    <n v="121"/>
    <m/>
    <n v="1117.99"/>
    <n v="4051.45"/>
    <n v="4861.32"/>
    <n v="509.99709399477808"/>
    <n v="134.19558432610609"/>
    <n v="486.30730160198436"/>
    <n v="583.51834810345895"/>
    <n v="61.216431303719439"/>
    <n v="12.291369184870403"/>
    <n v="39.323958429409288"/>
    <m/>
    <n v="1"/>
  </r>
  <r>
    <s v="DC284207A4E2710628AFDD9405C51F5B16615637"/>
    <s v="UbuntuCore212"/>
    <n v="32"/>
    <n v="1523128247"/>
    <n v="1523128247"/>
    <n v="-0.55883048470800001"/>
    <n v="-0.55883048470800001"/>
    <n v="31623"/>
    <n v="-0.35477066222499998"/>
    <n v="0"/>
    <x v="3"/>
    <s v="053.1:053.9 04-07-14:10:46"/>
    <s v="UbuntuCore212"/>
    <n v="0"/>
    <n v="0"/>
    <n v="1"/>
    <n v="0"/>
    <x v="2"/>
    <n v="20"/>
    <n v="64512"/>
    <n v="0.31002000000000002"/>
    <n v="3.2256"/>
    <n v="5447"/>
    <n v="108"/>
    <m/>
    <n v="1117.99"/>
    <n v="4051.45"/>
    <n v="4861.32"/>
    <n v="3794.4265750962772"/>
    <n v="493.22310640130308"/>
    <n v="1787.3762327297734"/>
    <n v="2144.6661880793054"/>
    <n v="1673.9853329463083"/>
    <n v="28.460727770517504"/>
    <n v="39.276109439362251"/>
    <m/>
    <n v="1"/>
  </r>
  <r>
    <s v="DD0D319F544A9800AD27946774BCFC2BC0DB81F9"/>
    <s v="UbuntuCore212"/>
    <n v="11"/>
    <n v="1524933970"/>
    <n v="1524933970"/>
    <n v="-0.901736019246"/>
    <n v="-0.901736019246"/>
    <n v="10565"/>
    <n v="-1.7769103015599998E-2"/>
    <n v="0"/>
    <x v="7"/>
    <s v="094.1:094.8 04-28-11:46:10"/>
    <s v="UbuntuCore212"/>
    <n v="0"/>
    <n v="0"/>
    <n v="1"/>
    <n v="0"/>
    <x v="2"/>
    <n v="16"/>
    <n v="106496"/>
    <n v="0.15024000000000001"/>
    <n v="6.6559999999999997"/>
    <n v="6052"/>
    <n v="121"/>
    <m/>
    <n v="1117.99"/>
    <n v="4051.45"/>
    <n v="4861.32"/>
    <n v="509.99709399477808"/>
    <n v="109.85814784316446"/>
    <n v="398.11160482579328"/>
    <n v="477.69265491903525"/>
    <n v="50.114344628898806"/>
    <n v="10.464720894377985"/>
    <n v="39.274104626064592"/>
    <m/>
    <n v="1"/>
  </r>
  <r>
    <s v="E2C6AFE3A347B14CF6382A5EA8C63B50F7C4791A"/>
    <s v="ElToro"/>
    <n v="9"/>
    <n v="1524989656"/>
    <n v="1524989656"/>
    <n v="-0.91817874702400004"/>
    <n v="-0.91817874702400004"/>
    <n v="8956"/>
    <n v="-1.74463739284E-2"/>
    <n v="0"/>
    <x v="7"/>
    <s v="095.7:096.5 04-29-03:14:16"/>
    <s v="ElToro"/>
    <n v="0"/>
    <n v="0"/>
    <n v="1"/>
    <n v="0"/>
    <x v="2"/>
    <n v="11"/>
    <n v="109460"/>
    <n v="0.100493"/>
    <n v="9.9509089999999993"/>
    <n v="6198"/>
    <n v="123"/>
    <m/>
    <n v="1117.99"/>
    <n v="4051.45"/>
    <n v="4861.32"/>
    <n v="509.99709399477808"/>
    <n v="91.475342614638194"/>
    <n v="331.49471536961499"/>
    <n v="397.75929351728809"/>
    <n v="41.728601244771568"/>
    <n v="8.9561543507529553"/>
    <n v="39.107308045527077"/>
    <m/>
    <n v="1"/>
  </r>
  <r>
    <s v="4BEDDE279E014A6EC3E7CA1BA895E90CA293A524"/>
    <s v="concentrator"/>
    <n v="12"/>
    <n v="1524988261"/>
    <n v="1524988261"/>
    <n v="-0.88322715763699999"/>
    <n v="-0.88322715763699999"/>
    <n v="11957"/>
    <n v="2.3159767602199999E-2"/>
    <n v="0"/>
    <x v="7"/>
    <s v="094.9:095.7 04-29-02:51:01"/>
    <s v="concentrator"/>
    <n v="0"/>
    <n v="0"/>
    <n v="1"/>
    <n v="0"/>
    <x v="2"/>
    <n v="12"/>
    <n v="102400"/>
    <n v="0.117188"/>
    <n v="8.5333330000000007"/>
    <n v="6146"/>
    <n v="122"/>
    <m/>
    <n v="1117.99"/>
    <n v="4051.45"/>
    <n v="4861.32"/>
    <n v="509.99709399477808"/>
    <n v="130.55087003341038"/>
    <n v="473.09933219157637"/>
    <n v="567.67015403609912"/>
    <n v="59.553810262640319"/>
    <n v="11.9575390579712"/>
    <n v="39.090277340579853"/>
    <m/>
    <n v="1"/>
  </r>
  <r>
    <s v="3756996B3F092FDF2D7E13401A82F6148FF2F9C2"/>
    <s v="Unnamed"/>
    <n v="12"/>
    <n v="1524988261"/>
    <n v="1524988261"/>
    <n v="-0.884015384613"/>
    <n v="-0.884015384613"/>
    <n v="11876"/>
    <n v="-9.3573053078899997E-3"/>
    <n v="0"/>
    <x v="7"/>
    <s v="094.9:095.7 04-29-02:51:01"/>
    <s v="Unnamed"/>
    <n v="0"/>
    <n v="0"/>
    <n v="1"/>
    <n v="0"/>
    <x v="2"/>
    <n v="12"/>
    <n v="102400"/>
    <n v="0.117188"/>
    <n v="8.5333330000000007"/>
    <n v="6145"/>
    <n v="122"/>
    <m/>
    <n v="1117.99"/>
    <n v="4051.45"/>
    <n v="4861.32"/>
    <n v="509.99709399477808"/>
    <n v="129.66964015651214"/>
    <n v="469.90587000966116"/>
    <n v="563.83833047313078"/>
    <n v="59.151816795472023"/>
    <n v="11.8768246156288"/>
    <n v="39.03377723094016"/>
    <m/>
    <n v="1"/>
  </r>
  <r>
    <s v="82D2BB869A4D1122B8C52DC9C86719A8DD2279FA"/>
    <s v="UbuntuCore212"/>
    <n v="18"/>
    <n v="1523882320"/>
    <n v="1523882320"/>
    <n v="-0.72455911589199995"/>
    <n v="-0.72455911589199995"/>
    <n v="18051"/>
    <n v="0.12522501209799999"/>
    <n v="0"/>
    <x v="8"/>
    <s v="000.0:059.5 04-16-07:38:40"/>
    <s v="UbuntuCore212"/>
    <n v="0"/>
    <n v="0"/>
    <n v="1"/>
    <n v="0"/>
    <x v="2"/>
    <n v="18"/>
    <n v="78848"/>
    <n v="0.22828699999999999"/>
    <n v="4.3804439999999998"/>
    <n v="5745"/>
    <n v="114"/>
    <m/>
    <n v="1117.99"/>
    <n v="4051.45"/>
    <n v="4861.32"/>
    <n v="504.85700000000003"/>
    <n v="307.94015402390301"/>
    <n v="1115.9349699193567"/>
    <n v="1339.0062787319027"/>
    <n v="139.05825842811259"/>
    <n v="21.717962830147588"/>
    <n v="38.856973981103309"/>
    <m/>
    <n v="1"/>
  </r>
  <r>
    <s v="0D22A5344A816420E39388A7A63E79DB7EE4A013"/>
    <s v="Unnamed"/>
    <n v="11"/>
    <n v="1524989656"/>
    <n v="1524989656"/>
    <n v="-0.88975546056099997"/>
    <n v="-0.88975546056099997"/>
    <n v="11289"/>
    <n v="1.0189202199499999E-2"/>
    <n v="0"/>
    <x v="7"/>
    <s v="095.7:096.5 04-29-03:14:16"/>
    <s v="Unnamed"/>
    <n v="0"/>
    <n v="0"/>
    <n v="1"/>
    <n v="0"/>
    <x v="2"/>
    <n v="11"/>
    <n v="102400"/>
    <n v="0.107422"/>
    <n v="9.3090910000000004"/>
    <n v="6172"/>
    <n v="123"/>
    <m/>
    <n v="1117.99"/>
    <n v="4051.45"/>
    <n v="4861.32"/>
    <n v="509.99709399477808"/>
    <n v="123.25229264740764"/>
    <n v="446.65023931013667"/>
    <n v="535.93398446559956"/>
    <n v="56.224394742682719"/>
    <n v="11.289040838553603"/>
    <n v="38.622328586987521"/>
    <m/>
    <n v="1"/>
  </r>
  <r>
    <s v="7ACD3BB02D94A9121908BA0AAF20E5BA0E95FF3E"/>
    <s v="UbuntuCore212"/>
    <n v="11"/>
    <n v="1524886804"/>
    <n v="1524886804"/>
    <n v="-0.89704842407300001"/>
    <n v="-0.89704842407300001"/>
    <n v="10647"/>
    <n v="2.3718132534599999E-2"/>
    <n v="0"/>
    <x v="7"/>
    <s v="096.6:097.4 04-27-22:40:04"/>
    <s v="UbuntuCore212"/>
    <n v="0"/>
    <n v="0"/>
    <n v="1"/>
    <n v="0"/>
    <x v="2"/>
    <n v="11"/>
    <n v="103424"/>
    <n v="0.10635799999999999"/>
    <n v="9.4021819999999998"/>
    <n v="6177"/>
    <n v="123"/>
    <m/>
    <n v="1117.99"/>
    <n v="4051.45"/>
    <n v="4861.32"/>
    <n v="509.99709399477808"/>
    <n v="115.09883237062672"/>
    <n v="417.10316228944413"/>
    <n v="500.4805550854436"/>
    <n v="52.505004544952747"/>
    <n v="10.647663788674048"/>
    <n v="38.480564652071827"/>
    <m/>
    <n v="1"/>
  </r>
  <r>
    <s v="9F5A15EA5814051B1ADF279413484FC22D31B312"/>
    <s v="DKTOR008"/>
    <n v="11"/>
    <n v="1524975637"/>
    <n v="1524975637"/>
    <n v="-0.894115256104"/>
    <n v="-0.894115256104"/>
    <n v="10842"/>
    <n v="-0.12996563277699999"/>
    <n v="0"/>
    <x v="7"/>
    <s v="091.0:091.8 04-28-23:20:37"/>
    <s v="DKTOR008"/>
    <n v="0"/>
    <n v="0"/>
    <n v="1"/>
    <n v="0"/>
    <x v="2"/>
    <n v="21"/>
    <n v="102400"/>
    <n v="0.20507800000000001"/>
    <n v="4.8761900000000002"/>
    <n v="5826"/>
    <n v="116"/>
    <m/>
    <n v="1117.99"/>
    <n v="4051.45"/>
    <n v="4861.32"/>
    <n v="509.99709399477808"/>
    <n v="118.37808482828905"/>
    <n v="428.98674565744921"/>
    <n v="514.73962319650263"/>
    <n v="54.000911685341315"/>
    <n v="10.8425977749504"/>
    <n v="38.309818442465279"/>
    <m/>
    <n v="1"/>
  </r>
  <r>
    <s v="F83F5AC416BCA4DE2E6777B3BDDE7A3267C87FEC"/>
    <s v="default"/>
    <n v="6"/>
    <n v="1525006165"/>
    <n v="1525006165"/>
    <n v="-0.94649845481999995"/>
    <n v="-0.94649845481999995"/>
    <n v="5992"/>
    <n v="7.5518007041899997E-3"/>
    <n v="0"/>
    <x v="7"/>
    <s v="098.8:099.6 04-29-07:49:25"/>
    <s v="default"/>
    <n v="0"/>
    <n v="0"/>
    <n v="1"/>
    <n v="0"/>
    <x v="2"/>
    <n v="4"/>
    <n v="112003"/>
    <n v="3.5713000000000002E-2"/>
    <n v="28.00075"/>
    <n v="6382"/>
    <n v="127"/>
    <m/>
    <n v="1117.99"/>
    <n v="4051.45"/>
    <n v="4861.32"/>
    <n v="509.99709399477808"/>
    <n v="59.814192495788262"/>
    <n v="216.75883521951121"/>
    <n v="260.08813161443783"/>
    <n v="27.285632566030355"/>
    <n v="5.9923335647955467"/>
    <n v="37.795533495356892"/>
    <m/>
    <n v="1"/>
  </r>
  <r>
    <s v="6C11903D7D5C06D0872D889600E801E568DBB87B"/>
    <s v="kangapi"/>
    <n v="10"/>
    <n v="1524988261"/>
    <n v="1524988261"/>
    <n v="-0.90309335868200002"/>
    <n v="-0.90309335868200002"/>
    <n v="9923"/>
    <n v="3.5573501392499998E-2"/>
    <n v="0"/>
    <x v="7"/>
    <s v="094.9:095.7 04-29-02:51:01"/>
    <s v="kangapi"/>
    <n v="0"/>
    <n v="0"/>
    <n v="1"/>
    <n v="0"/>
    <x v="2"/>
    <n v="13"/>
    <n v="102400"/>
    <n v="0.12695300000000001"/>
    <n v="7.8769229999999997"/>
    <n v="6122"/>
    <n v="122"/>
    <m/>
    <n v="1117.99"/>
    <n v="4051.45"/>
    <n v="4861.32"/>
    <n v="509.99709399477808"/>
    <n v="108.34065592711079"/>
    <n v="392.612411967811"/>
    <n v="471.09419357201961"/>
    <n v="49.422105460974279"/>
    <n v="9.9232400709631978"/>
    <n v="37.666268049674237"/>
    <m/>
    <n v="1"/>
  </r>
  <r>
    <s v="04715EAD88CE7F353D86B8A009CCEFC245F08148"/>
    <s v="UbuntuCore212"/>
    <n v="8"/>
    <n v="1524988261"/>
    <n v="1524988261"/>
    <n v="-0.92665784661100004"/>
    <n v="-0.92665784661100004"/>
    <n v="7810"/>
    <n v="-4.5928652706899997E-2"/>
    <n v="0"/>
    <x v="7"/>
    <s v="094.9:095.7 04-29-02:51:01"/>
    <s v="UbuntuCore212"/>
    <n v="0"/>
    <n v="0"/>
    <n v="1"/>
    <n v="0"/>
    <x v="2"/>
    <n v="11"/>
    <n v="106496"/>
    <n v="0.10329000000000001"/>
    <n v="9.6814549999999997"/>
    <n v="6182"/>
    <n v="123"/>
    <m/>
    <n v="1117.99"/>
    <n v="4051.45"/>
    <n v="4861.32"/>
    <n v="509.99709399477808"/>
    <n v="81.995794067368067"/>
    <n v="297.14206734786387"/>
    <n v="356.53967711301328"/>
    <n v="37.404285095709248"/>
    <n v="7.8106459673149402"/>
    <n v="37.416252177120462"/>
    <m/>
    <n v="1"/>
  </r>
  <r>
    <s v="A66C8F53591587F2C9091D08369DC5A5D89E5E32"/>
    <s v="dobbstown"/>
    <n v="9"/>
    <n v="1524998348"/>
    <n v="1524998348"/>
    <n v="-0.90833560362900001"/>
    <n v="-0.90833560362900001"/>
    <n v="9386"/>
    <n v="7.0583357753199998E-3"/>
    <n v="0"/>
    <x v="7"/>
    <s v="098.0:098.8 04-29-05:39:08"/>
    <s v="dobbstown"/>
    <n v="0"/>
    <n v="0"/>
    <n v="1"/>
    <n v="0"/>
    <x v="2"/>
    <n v="5"/>
    <n v="102400"/>
    <n v="4.8828000000000003E-2"/>
    <n v="20.48"/>
    <n v="6344"/>
    <n v="126"/>
    <m/>
    <n v="1117.99"/>
    <n v="4051.45"/>
    <n v="4861.32"/>
    <n v="509.99709399477808"/>
    <n v="102.47987849881427"/>
    <n v="371.37371867728791"/>
    <n v="445.60996336626965"/>
    <n v="46.748575771995476"/>
    <n v="9.3864341883903979"/>
    <n v="37.290503931873289"/>
    <m/>
    <n v="1"/>
  </r>
  <r>
    <s v="972F7639B874510AEF12E8C07FE3D02DB1B400DD"/>
    <s v="yelnah"/>
    <n v="9"/>
    <n v="1524988261"/>
    <n v="1524988261"/>
    <n v="-0.90837838968700002"/>
    <n v="-0.90837838968700002"/>
    <n v="9382"/>
    <n v="-4.9132703200800001E-2"/>
    <n v="0"/>
    <x v="7"/>
    <s v="094.9:095.7 04-29-02:51:01"/>
    <s v="yelnah"/>
    <n v="0"/>
    <n v="0"/>
    <n v="1"/>
    <n v="0"/>
    <x v="2"/>
    <n v="9"/>
    <n v="102400"/>
    <n v="8.7890999999999997E-2"/>
    <n v="11.377777999999999"/>
    <n v="6250"/>
    <n v="125"/>
    <m/>
    <n v="1117.99"/>
    <n v="4051.45"/>
    <n v="4861.32"/>
    <n v="509.99709399477808"/>
    <n v="102.43204411383084"/>
    <n v="371.20037310260375"/>
    <n v="445.40196664679303"/>
    <n v="46.726755006751979"/>
    <n v="9.3820528960511975"/>
    <n v="37.287437027235846"/>
    <m/>
    <n v="1"/>
  </r>
  <r>
    <s v="7ACB2A855A0E5EDAF68097AE277113B8EDA9A0BB"/>
    <s v="torex"/>
    <n v="9"/>
    <n v="1524994035"/>
    <n v="1524994035"/>
    <n v="-0.910706424066"/>
    <n v="-0.910706424066"/>
    <n v="9143"/>
    <n v="-9.5933238816899996E-3"/>
    <n v="0"/>
    <x v="7"/>
    <s v="097.3:098.1 04-29-04:27:15"/>
    <s v="torex"/>
    <n v="0"/>
    <n v="0"/>
    <n v="1"/>
    <n v="0"/>
    <x v="2"/>
    <n v="8"/>
    <n v="102400"/>
    <n v="7.8125E-2"/>
    <n v="12.8"/>
    <n v="6282"/>
    <n v="125"/>
    <m/>
    <n v="1117.99"/>
    <n v="4051.45"/>
    <n v="4861.32"/>
    <n v="509.99709399477808"/>
    <n v="99.829324958452659"/>
    <n v="361.76845821780427"/>
    <n v="434.08464655947284"/>
    <n v="45.539464238742056"/>
    <n v="9.1436621756415999"/>
    <n v="37.120563522949126"/>
    <m/>
    <n v="1"/>
  </r>
  <r>
    <s v="F4DBCDA2F14592AA4E45201D2EA8E478DC3E39FD"/>
    <s v="uuurrrggghhh"/>
    <n v="9"/>
    <n v="1524991621"/>
    <n v="1524991621"/>
    <n v="-0.91109208645299999"/>
    <n v="-0.91109208645299999"/>
    <n v="9104"/>
    <n v="2.16365099774E-3"/>
    <n v="0"/>
    <x v="7"/>
    <s v="096.5:097.3 04-29-03:47:01"/>
    <s v="uuurrrggghhh"/>
    <n v="0"/>
    <n v="0"/>
    <n v="1"/>
    <n v="0"/>
    <x v="2"/>
    <n v="9"/>
    <n v="102400"/>
    <n v="8.7890999999999997E-2"/>
    <n v="11.377777999999999"/>
    <n v="6249"/>
    <n v="124"/>
    <m/>
    <n v="1117.99"/>
    <n v="4051.45"/>
    <n v="4861.32"/>
    <n v="509.99709399477808"/>
    <n v="99.398158266410533"/>
    <n v="360.20596633999315"/>
    <n v="432.20981828430206"/>
    <n v="45.342777542108969"/>
    <n v="9.1041703472128006"/>
    <n v="37.092919243048954"/>
    <m/>
    <n v="1"/>
  </r>
  <r>
    <s v="8F7C17FE412A09C1D3DB637071962C234A55B185"/>
    <s v="TexasGovernor"/>
    <n v="20"/>
    <n v="1525001744"/>
    <n v="1525001744"/>
    <n v="-0.74857243239600002"/>
    <n v="-0.74857243239600002"/>
    <n v="19567"/>
    <n v="-3.5121733536800002E-2"/>
    <n v="0"/>
    <x v="6"/>
    <s v="086.0:086.8 04-29-06:35:44"/>
    <s v="TexasGovernor"/>
    <n v="0"/>
    <n v="0"/>
    <n v="1"/>
    <n v="0"/>
    <x v="2"/>
    <n v="20"/>
    <n v="77824"/>
    <n v="0.25699"/>
    <n v="3.8912"/>
    <n v="5623"/>
    <n v="112"/>
    <m/>
    <n v="1117.99"/>
    <n v="4051.45"/>
    <n v="4861.32"/>
    <n v="885.64026081730776"/>
    <n v="281.09350630559595"/>
    <n v="1018.6462187692257"/>
    <n v="1222.269862944677"/>
    <n v="222.67437654946781"/>
    <n v="19.567099021213693"/>
    <n v="37.044169314849583"/>
    <m/>
    <n v="1"/>
  </r>
  <r>
    <s v="D2EE00ADC288372C04EF1D66C1F188B7F7ACEE42"/>
    <s v="oz"/>
    <n v="12"/>
    <n v="1524978554"/>
    <n v="1524978554"/>
    <n v="-0.87273269929300001"/>
    <n v="-0.87273269929300001"/>
    <n v="12090"/>
    <n v="-5.4077568856599999E-2"/>
    <n v="0"/>
    <x v="7"/>
    <s v="091.8:092.6 04-29-00:09:14"/>
    <s v="oz"/>
    <n v="0"/>
    <n v="0"/>
    <n v="1"/>
    <n v="0"/>
    <x v="2"/>
    <n v="12"/>
    <n v="95004"/>
    <n v="0.12631000000000001"/>
    <n v="7.9169999999999998"/>
    <n v="6124"/>
    <n v="122"/>
    <m/>
    <n v="1117.99"/>
    <n v="4051.45"/>
    <n v="4861.32"/>
    <n v="509.99709399477808"/>
    <n v="142.28356951741893"/>
    <n v="515.61710544937512"/>
    <n v="618.68707427295317"/>
    <n v="64.905953521129561"/>
    <n v="12.090902636367826"/>
    <n v="36.964831845457482"/>
    <m/>
    <n v="1"/>
  </r>
  <r>
    <s v="EC2FF030199028B8013291910955C41B1127E2C8"/>
    <s v="UbuntuCore212"/>
    <n v="10"/>
    <n v="1524515278"/>
    <n v="1524515278"/>
    <n v="-0.86441145296999999"/>
    <n v="-0.86441145296999999"/>
    <n v="9996"/>
    <n v="7.6293276485699998E-3"/>
    <n v="0.2"/>
    <x v="7"/>
    <s v="094.8:095.6 04-23-15:27:58"/>
    <s v="UbuntuCore212"/>
    <n v="0"/>
    <n v="0"/>
    <n v="1"/>
    <n v="0"/>
    <x v="2"/>
    <n v="10"/>
    <n v="93184"/>
    <n v="0.10731499999999999"/>
    <n v="9.3184000000000005"/>
    <n v="6174"/>
    <n v="123"/>
    <m/>
    <n v="1117.99"/>
    <n v="4051.45"/>
    <n v="4861.32"/>
    <n v="509.99709399477808"/>
    <n v="151.5866396940697"/>
    <n v="549.33021886469351"/>
    <n v="659.13931544787954"/>
    <n v="69.149764964274297"/>
    <n v="12.634683166443521"/>
    <n v="36.799478216510472"/>
    <m/>
    <n v="1"/>
  </r>
  <r>
    <s v="244F927554330B7721B26EA3F34F8003DE01197B"/>
    <s v="creaghan"/>
    <n v="10"/>
    <n v="1524936280"/>
    <n v="1524936280"/>
    <n v="-0.90117357387899999"/>
    <n v="-0.90117357387899999"/>
    <n v="9812"/>
    <n v="-9.4858251133200008E-3"/>
    <n v="0"/>
    <x v="7"/>
    <s v="094.8:095.6 04-28-12:24:40"/>
    <s v="creaghan"/>
    <n v="0"/>
    <n v="0"/>
    <n v="1"/>
    <n v="0"/>
    <x v="2"/>
    <n v="10"/>
    <n v="99289"/>
    <n v="0.100716"/>
    <n v="9.9289000000000005"/>
    <n v="6195"/>
    <n v="123"/>
    <m/>
    <n v="1117.99"/>
    <n v="4051.45"/>
    <n v="4861.32"/>
    <n v="509.99709399477808"/>
    <n v="110.4869561390168"/>
    <n v="400.39032410792549"/>
    <n v="480.42688183053974"/>
    <n v="50.401190131599634"/>
    <n v="9.8123770231279703"/>
    <n v="36.655363916189586"/>
    <m/>
    <n v="1"/>
  </r>
  <r>
    <s v="3885A24C26E90A8249163ED040FB4018AB07847B"/>
    <s v="default"/>
    <n v="9"/>
    <n v="1524991621"/>
    <n v="1524991621"/>
    <n v="-0.90962949239000002"/>
    <n v="-0.90962949239000002"/>
    <n v="9068"/>
    <n v="-4.45788480221E-2"/>
    <n v="0"/>
    <x v="7"/>
    <s v="096.5:097.3 04-29-03:47:01"/>
    <s v="default"/>
    <n v="0"/>
    <n v="0"/>
    <n v="1"/>
    <n v="0"/>
    <x v="2"/>
    <n v="8"/>
    <n v="100352"/>
    <n v="7.9718999999999998E-2"/>
    <n v="12.544"/>
    <n v="6276"/>
    <n v="125"/>
    <m/>
    <n v="1117.99"/>
    <n v="4051.45"/>
    <n v="4861.32"/>
    <n v="509.99709399477808"/>
    <n v="101.03332380290388"/>
    <n v="366.13159305653443"/>
    <n v="439.3199560546451"/>
    <n v="46.088696263932967"/>
    <n v="9.0688611796787182"/>
    <n v="36.453802825775107"/>
    <m/>
    <n v="1"/>
  </r>
  <r>
    <s v="21F02BE21C1A173DCDA376241B9E468C3B9C1748"/>
    <s v="turingrelay"/>
    <n v="17"/>
    <n v="1524983831"/>
    <n v="1524983831"/>
    <n v="-0.79476398805899995"/>
    <n v="-0.79476398805899995"/>
    <n v="16812"/>
    <n v="4.8565541609700003E-2"/>
    <n v="0"/>
    <x v="7"/>
    <s v="093.3:094.1 04-29-01:37:11"/>
    <s v="turingrelay"/>
    <n v="0"/>
    <n v="0"/>
    <n v="1"/>
    <n v="0"/>
    <x v="2"/>
    <n v="17"/>
    <n v="81920"/>
    <n v="0.20752000000000001"/>
    <n v="4.8188240000000002"/>
    <n v="5798"/>
    <n v="115"/>
    <m/>
    <n v="1117.99"/>
    <n v="4051.45"/>
    <n v="4861.32"/>
    <n v="509.99709399477808"/>
    <n v="229.45180898991865"/>
    <n v="831.50344057836458"/>
    <n v="997.71792956902232"/>
    <n v="104.6697696729876"/>
    <n v="16.812934098206721"/>
    <n v="36.345053868744714"/>
    <m/>
    <n v="1"/>
  </r>
  <r>
    <s v="473C20A5966B5C541B646FD9A134B24A93898BDE"/>
    <s v="JaegersNet"/>
    <n v="16"/>
    <n v="1524983831"/>
    <n v="1524983831"/>
    <n v="-0.80195272989300004"/>
    <n v="-0.80195272989300004"/>
    <n v="16224"/>
    <n v="3.8201353509099999E-2"/>
    <n v="0"/>
    <x v="7"/>
    <s v="093.3:094.1 04-29-01:37:11"/>
    <s v="JaegersNet"/>
    <n v="0"/>
    <n v="0"/>
    <n v="1"/>
    <n v="0"/>
    <x v="2"/>
    <n v="16"/>
    <n v="81920"/>
    <n v="0.19531200000000001"/>
    <n v="5.12"/>
    <n v="5875"/>
    <n v="117"/>
    <m/>
    <n v="1117.99"/>
    <n v="4051.45"/>
    <n v="4861.32"/>
    <n v="509.99709399477808"/>
    <n v="221.41486750692488"/>
    <n v="802.37861247500496"/>
    <n v="962.77115511656098"/>
    <n v="101.00353222816887"/>
    <n v="16.224032367165435"/>
    <n v="35.932822657015812"/>
    <m/>
    <n v="1"/>
  </r>
  <r>
    <s v="F316AA30BB14440089A265586E1344C0AAA88B7A"/>
    <s v="klabautermensch6"/>
    <n v="16"/>
    <n v="1524978554"/>
    <n v="1524978554"/>
    <n v="-0.8056685777"/>
    <n v="-0.8056685777"/>
    <n v="15919"/>
    <n v="1.6987915946999999E-2"/>
    <n v="0"/>
    <x v="7"/>
    <s v="091.8:092.6 04-29-00:09:14"/>
    <s v="klabautermensch6"/>
    <n v="0"/>
    <n v="0"/>
    <n v="1"/>
    <n v="0"/>
    <x v="2"/>
    <n v="16"/>
    <n v="81920"/>
    <n v="0.19531200000000001"/>
    <n v="5.12"/>
    <n v="5862"/>
    <n v="117"/>
    <m/>
    <n v="1117.99"/>
    <n v="4051.45"/>
    <n v="4861.32"/>
    <n v="509.99709399477808"/>
    <n v="217.260586817177"/>
    <n v="787.32404087733494"/>
    <n v="944.70722985543591"/>
    <n v="99.108460644872011"/>
    <n v="15.919630114816"/>
    <n v="35.719741080371207"/>
    <m/>
    <n v="1"/>
  </r>
  <r>
    <s v="0DCD608081ADA90CA206F13DBD0CEB08F8F1C1E1"/>
    <s v="snIP3r2"/>
    <n v="5"/>
    <n v="1525006165"/>
    <n v="1525006165"/>
    <n v="-0.95626208102700005"/>
    <n v="-0.95626208102700005"/>
    <n v="4721"/>
    <n v="-8.15060229021E-3"/>
    <n v="0"/>
    <x v="7"/>
    <s v="098.8:099.6 04-29-07:49:25"/>
    <s v="snIP3r2"/>
    <n v="0"/>
    <n v="0"/>
    <n v="1"/>
    <n v="0"/>
    <x v="2"/>
    <n v="3"/>
    <n v="107948"/>
    <n v="2.7791E-2"/>
    <n v="35.982666999999999"/>
    <n v="6399"/>
    <n v="127"/>
    <m/>
    <n v="1117.99"/>
    <n v="4051.45"/>
    <n v="4861.32"/>
    <n v="509.99709399477808"/>
    <n v="48.898556032624207"/>
    <n v="177.20199182316063"/>
    <n v="212.62402026182409"/>
    <n v="22.30621157360904"/>
    <n v="4.7214208772973976"/>
    <n v="35.689394614108181"/>
    <m/>
    <n v="1"/>
  </r>
  <r>
    <s v="1506177E0D855F843F889E92046C804791F19C7F"/>
    <s v="default"/>
    <n v="9"/>
    <n v="1524994035"/>
    <n v="1524994035"/>
    <n v="-0.91010769705799999"/>
    <n v="-0.91010769705799999"/>
    <n v="8836"/>
    <n v="7.6102369602799999E-3"/>
    <n v="0"/>
    <x v="7"/>
    <s v="097.3:098.1 04-29-04:27:15"/>
    <s v="default"/>
    <n v="0"/>
    <n v="0"/>
    <n v="1"/>
    <n v="0"/>
    <x v="2"/>
    <n v="6"/>
    <n v="98304"/>
    <n v="6.1034999999999999E-2"/>
    <n v="16.384"/>
    <n v="6319"/>
    <n v="126"/>
    <m/>
    <n v="1117.99"/>
    <n v="4051.45"/>
    <n v="4861.32"/>
    <n v="509.99709399477808"/>
    <n v="100.4986957661266"/>
    <n v="364.19417075436593"/>
    <n v="436.99525013800348"/>
    <n v="45.844813272918245"/>
    <n v="8.8367729484103688"/>
    <n v="35.676941063887263"/>
    <m/>
    <n v="1"/>
  </r>
  <r>
    <s v="35E93A587C3B65B0686569EE373E8BC0507F7E0D"/>
    <s v="seabreeze"/>
    <n v="16"/>
    <n v="1524928477"/>
    <n v="1524928477"/>
    <n v="-0.81114159338500003"/>
    <n v="-0.81114159338500003"/>
    <n v="15471"/>
    <n v="2.21661478884E-2"/>
    <n v="0"/>
    <x v="7"/>
    <s v="092.5:093.3 04-28-10:14:37"/>
    <s v="seabreeze"/>
    <n v="0"/>
    <n v="0"/>
    <n v="1"/>
    <n v="0"/>
    <x v="2"/>
    <n v="16"/>
    <n v="81920"/>
    <n v="0.19531200000000001"/>
    <n v="5.12"/>
    <n v="5872"/>
    <n v="117"/>
    <m/>
    <n v="1117.99"/>
    <n v="4051.45"/>
    <n v="4861.32"/>
    <n v="509.99709399477808"/>
    <n v="211.14181001150382"/>
    <n v="765.15039148034157"/>
    <n v="918.10114924563163"/>
    <n v="96.317238550134164"/>
    <n v="15.471280669900798"/>
    <n v="35.405896468930557"/>
    <m/>
    <n v="1"/>
  </r>
  <r>
    <s v="4B582F3F4BB4DE56D7728DEB22AA255350870F98"/>
    <s v="tubealloys"/>
    <n v="15"/>
    <n v="1524978554"/>
    <n v="1524978554"/>
    <n v="-0.81164358029600003"/>
    <n v="-0.81164358029600003"/>
    <n v="15430"/>
    <n v="1.06354100383E-2"/>
    <n v="0"/>
    <x v="7"/>
    <s v="091.8:092.6 04-29-00:09:14"/>
    <s v="tubealloys"/>
    <n v="0"/>
    <n v="0"/>
    <n v="1"/>
    <n v="0"/>
    <x v="2"/>
    <n v="15"/>
    <n v="81920"/>
    <n v="0.18310499999999999"/>
    <n v="5.4613329999999998"/>
    <n v="5914"/>
    <n v="118"/>
    <m/>
    <n v="1117.99"/>
    <n v="4051.45"/>
    <n v="4861.32"/>
    <n v="509.99709399477808"/>
    <n v="210.58059366487493"/>
    <n v="763.11661660977063"/>
    <n v="915.66083023544911"/>
    <n v="96.061226684300735"/>
    <n v="15.430157902151677"/>
    <n v="35.377110531506176"/>
    <m/>
    <n v="1"/>
  </r>
  <r>
    <s v="9E88C7C50DA0639424A641E143A600010898A114"/>
    <s v="colagioia"/>
    <n v="7"/>
    <n v="1524983831"/>
    <n v="1524983831"/>
    <n v="-0.93539309748599997"/>
    <n v="-0.93539309748599997"/>
    <n v="6615"/>
    <n v="-8.8712486522800005E-2"/>
    <n v="0"/>
    <x v="7"/>
    <s v="093.3:094.1 04-29-01:37:11"/>
    <s v="colagioia"/>
    <n v="1"/>
    <n v="0"/>
    <n v="0"/>
    <n v="0"/>
    <x v="0"/>
    <n v="16"/>
    <n v="102400"/>
    <n v="0.15625"/>
    <n v="6.4"/>
    <n v="6026"/>
    <n v="120"/>
    <m/>
    <n v="10125.48"/>
    <n v="10125.48"/>
    <n v="4861.32"/>
    <n v="509.99709399477808"/>
    <n v="654.175899267457"/>
    <n v="654.175899267457"/>
    <n v="314.07482732935858"/>
    <n v="32.949332534143942"/>
    <n v="6.6157468174336023"/>
    <n v="35.351022772203521"/>
    <m/>
    <n v="1"/>
  </r>
  <r>
    <s v="7C23DD4E916E320E33CBE54C62709C8122F73064"/>
    <s v="Steppenwolfe"/>
    <n v="15"/>
    <n v="1524978554"/>
    <n v="1524978554"/>
    <n v="-0.81276373417000003"/>
    <n v="-0.81276373417000003"/>
    <n v="15338"/>
    <n v="9.8965064404200002E-3"/>
    <n v="0"/>
    <x v="7"/>
    <s v="091.8:092.6 04-29-00:09:14"/>
    <s v="Steppenwolfe"/>
    <n v="0"/>
    <n v="0"/>
    <n v="1"/>
    <n v="0"/>
    <x v="2"/>
    <n v="15"/>
    <n v="81920"/>
    <n v="0.18310499999999999"/>
    <n v="5.4613329999999998"/>
    <n v="5917"/>
    <n v="118"/>
    <m/>
    <n v="1117.99"/>
    <n v="4051.45"/>
    <n v="4861.32"/>
    <n v="509.99709399477808"/>
    <n v="209.32827283528167"/>
    <n v="758.5783691969533"/>
    <n v="910.21540380469537"/>
    <n v="95.489951463733746"/>
    <n v="15.338394896793597"/>
    <n v="35.312876427755519"/>
    <m/>
    <n v="1"/>
  </r>
  <r>
    <s v="7DC107121C944199FBF986F61A590B5911BCFD14"/>
    <s v="Unnamed"/>
    <n v="12"/>
    <n v="1524988261"/>
    <n v="1524988261"/>
    <n v="-0.86753460252100001"/>
    <n v="-0.86753460252100001"/>
    <n v="12006"/>
    <n v="1.0868927151199999E-2"/>
    <n v="0"/>
    <x v="7"/>
    <s v="094.9:095.7 04-29-02:51:01"/>
    <s v="Unnamed"/>
    <n v="0"/>
    <n v="0"/>
    <n v="1"/>
    <n v="0"/>
    <x v="2"/>
    <n v="12"/>
    <n v="89657"/>
    <n v="0.13384299999999999"/>
    <n v="7.4714169999999998"/>
    <n v="6101"/>
    <n v="122"/>
    <m/>
    <n v="1117.99"/>
    <n v="4051.45"/>
    <n v="4861.32"/>
    <n v="509.99709399477808"/>
    <n v="148.09498972754722"/>
    <n v="536.67693461629449"/>
    <n v="643.95668607261223"/>
    <n v="67.556967769153204"/>
    <n v="11.876450141774701"/>
    <n v="35.210615099242297"/>
    <m/>
    <n v="1"/>
  </r>
  <r>
    <s v="80C5D67FE13E3A5EDBF4DD42E3816B763D5D434B"/>
    <s v="Oxygen"/>
    <n v="17"/>
    <n v="1524962755"/>
    <n v="1524962755"/>
    <n v="-0.77530682486400004"/>
    <n v="-0.77530682486400004"/>
    <n v="17256"/>
    <n v="-2.1405857196200001E-2"/>
    <n v="0"/>
    <x v="7"/>
    <s v="087.0:087.8 04-28-19:45:55"/>
    <s v="Oxygen"/>
    <n v="0"/>
    <n v="0"/>
    <n v="1"/>
    <n v="0"/>
    <x v="2"/>
    <n v="17"/>
    <n v="76800"/>
    <n v="0.221354"/>
    <n v="4.5176470000000002"/>
    <n v="5761"/>
    <n v="115"/>
    <m/>
    <n v="1117.99"/>
    <n v="4051.45"/>
    <n v="4861.32"/>
    <n v="509.99709399477808"/>
    <n v="251.20472287029659"/>
    <n v="910.33316440474698"/>
    <n v="1092.3054261521393"/>
    <n v="114.59286635981971"/>
    <n v="17.256435850444795"/>
    <n v="35.119505095311361"/>
    <m/>
    <n v="1"/>
  </r>
  <r>
    <s v="7088C7701F34A3020BD2A6645E78CF176A913171"/>
    <s v="schlunzer"/>
    <n v="17"/>
    <n v="1524969560"/>
    <n v="1524969560"/>
    <n v="-0.77562309460900003"/>
    <n v="-0.77562309460900003"/>
    <n v="17232"/>
    <n v="-1.39821793668E-3"/>
    <n v="0"/>
    <x v="7"/>
    <s v="089.4:090.2 04-28-21:39:20"/>
    <s v="schlunzer"/>
    <n v="0"/>
    <n v="0"/>
    <n v="1"/>
    <n v="0"/>
    <x v="2"/>
    <n v="14"/>
    <n v="76800"/>
    <n v="0.18229200000000001"/>
    <n v="5.4857139999999998"/>
    <n v="5921"/>
    <n v="118"/>
    <m/>
    <n v="1117.99"/>
    <n v="4051.45"/>
    <n v="4861.32"/>
    <n v="509.99709399477808"/>
    <n v="250.85113645808406"/>
    <n v="909.05181334636677"/>
    <n v="1090.7679377153759"/>
    <n v="114.43156970895124"/>
    <n v="17.232146334028798"/>
    <n v="35.102502433820156"/>
    <m/>
    <n v="1"/>
  </r>
  <r>
    <s v="93C6BE420FBD2327DB591A372C58807BB788D79C"/>
    <s v="THOR"/>
    <n v="15"/>
    <n v="1524985820"/>
    <n v="1524985820"/>
    <n v="-0.81723311732299997"/>
    <n v="-0.81723311732299997"/>
    <n v="14972"/>
    <n v="3.7631254755800002E-2"/>
    <n v="0"/>
    <x v="7"/>
    <s v="094.1:094.9 04-29-02:10:20"/>
    <s v="THOR"/>
    <n v="0"/>
    <n v="0"/>
    <n v="1"/>
    <n v="0"/>
    <x v="2"/>
    <n v="15"/>
    <n v="81920"/>
    <n v="0.18310499999999999"/>
    <n v="5.4613329999999998"/>
    <n v="5916"/>
    <n v="118"/>
    <m/>
    <n v="1117.99"/>
    <n v="4051.45"/>
    <n v="4861.32"/>
    <n v="509.99709399477808"/>
    <n v="204.33154716405926"/>
    <n v="740.47088682173171"/>
    <n v="888.48830209535379"/>
    <n v="93.210579043754564"/>
    <n v="14.972263028899842"/>
    <n v="35.056584120229893"/>
    <m/>
    <n v="1"/>
  </r>
  <r>
    <s v="3C70B6A6E1ED24C9E79FDA45919D71ADD6F50D6A"/>
    <s v="default"/>
    <n v="3"/>
    <n v="1525006165"/>
    <n v="1525006165"/>
    <n v="-0.96949290932599996"/>
    <n v="-0.96949290932599996"/>
    <n v="3311"/>
    <n v="-2.0605919543299999E-2"/>
    <n v="0.6"/>
    <x v="7"/>
    <s v="098.8:099.6 04-29-07:49:25"/>
    <s v="default"/>
    <n v="0"/>
    <n v="0"/>
    <n v="1"/>
    <n v="0"/>
    <x v="2"/>
    <n v="3"/>
    <n v="108544"/>
    <n v="2.7639E-2"/>
    <n v="36.181333000000002"/>
    <n v="6400"/>
    <n v="128"/>
    <m/>
    <n v="1117.99"/>
    <n v="4051.45"/>
    <n v="4861.32"/>
    <n v="509.99709399477808"/>
    <n v="34.106622302625304"/>
    <n v="123.59795251117744"/>
    <n v="148.30473003532984"/>
    <n v="15.558527589975215"/>
    <n v="3.3113616501186596"/>
    <n v="34.881153155083062"/>
    <m/>
    <n v="1"/>
  </r>
  <r>
    <s v="89C85795237D4A933FC49403FD63D9D7CC23EBAD"/>
    <s v="UbuntuCore212"/>
    <n v="11"/>
    <n v="1524939182"/>
    <n v="1524939182"/>
    <n v="-0.87571075783100005"/>
    <n v="-0.87571075783100005"/>
    <n v="11199"/>
    <n v="-3.6742869706699998E-3"/>
    <n v="0"/>
    <x v="7"/>
    <s v="095.6:096.4 04-28-13:13:02"/>
    <s v="UbuntuCore212"/>
    <n v="0"/>
    <n v="0"/>
    <n v="1"/>
    <n v="0"/>
    <x v="2"/>
    <n v="9"/>
    <n v="90112"/>
    <n v="9.9876000000000006E-2"/>
    <n v="10.012444"/>
    <n v="6202"/>
    <n v="124"/>
    <m/>
    <n v="1117.99"/>
    <n v="4051.45"/>
    <n v="4861.32"/>
    <n v="509.99709399477808"/>
    <n v="138.95412985252025"/>
    <n v="503.55165018559484"/>
    <n v="604.20977874100276"/>
    <n v="63.3871523210032"/>
    <n v="11.199952190332922"/>
    <n v="34.873566533233046"/>
    <m/>
    <n v="1"/>
  </r>
  <r>
    <s v="A745CC847820D7D31A86D72609742D4DAB58C5EB"/>
    <s v="mammut4"/>
    <n v="15"/>
    <n v="1524983831"/>
    <n v="1524983831"/>
    <n v="-0.82177311809099995"/>
    <n v="-0.82177311809099995"/>
    <n v="14600"/>
    <n v="1.55155030849E-2"/>
    <n v="0"/>
    <x v="7"/>
    <s v="093.3:094.1 04-29-01:37:11"/>
    <s v="mammut4"/>
    <n v="0"/>
    <n v="0"/>
    <n v="1"/>
    <n v="0"/>
    <x v="2"/>
    <n v="15"/>
    <n v="81920"/>
    <n v="0.18310499999999999"/>
    <n v="5.4613329999999998"/>
    <n v="5915"/>
    <n v="118"/>
    <m/>
    <n v="1117.99"/>
    <n v="4051.45"/>
    <n v="4861.32"/>
    <n v="509.99709399477808"/>
    <n v="199.25587170544296"/>
    <n v="722.0773007102182"/>
    <n v="866.41790556186004"/>
    <n v="90.895191845340506"/>
    <n v="14.600346165985284"/>
    <n v="34.796242316189705"/>
    <m/>
    <n v="1"/>
  </r>
  <r>
    <s v="4B36AB482A9CE84F8DFC880C8A69715EEFC84386"/>
    <s v="wingedgods"/>
    <n v="15"/>
    <n v="1524978554"/>
    <n v="1524978554"/>
    <n v="-0.822926584771"/>
    <n v="-0.822926584771"/>
    <n v="14505"/>
    <n v="-4.0677744521600001E-3"/>
    <n v="0"/>
    <x v="7"/>
    <s v="091.8:092.6 04-29-00:09:14"/>
    <s v="wingedgods"/>
    <n v="0"/>
    <n v="0"/>
    <n v="1"/>
    <n v="0"/>
    <x v="2"/>
    <n v="15"/>
    <n v="81920"/>
    <n v="0.18310499999999999"/>
    <n v="5.4613329999999998"/>
    <n v="5913"/>
    <n v="118"/>
    <m/>
    <n v="1117.99"/>
    <n v="4051.45"/>
    <n v="4861.32"/>
    <n v="509.99709399477808"/>
    <n v="197.96630749186971"/>
    <n v="717.40408812953206"/>
    <n v="860.81053492104218"/>
    <n v="90.306927190520682"/>
    <n v="14.50585417555968"/>
    <n v="34.730097922891787"/>
    <m/>
    <n v="1"/>
  </r>
  <r>
    <s v="8DC740652BE8AC5AF293E7FE76477E7F683DC11C"/>
    <s v="koteloals"/>
    <n v="15"/>
    <n v="1524983831"/>
    <n v="1524983831"/>
    <n v="-0.82348814650000002"/>
    <n v="-0.82348814650000002"/>
    <n v="14459"/>
    <n v="1.4936886845E-2"/>
    <n v="0"/>
    <x v="7"/>
    <s v="093.3:094.1 04-29-01:37:11"/>
    <s v="koteloals"/>
    <n v="1"/>
    <n v="0"/>
    <n v="0"/>
    <n v="0"/>
    <x v="0"/>
    <n v="15"/>
    <n v="81920"/>
    <n v="0.18310499999999999"/>
    <n v="5.4613329999999998"/>
    <n v="5918"/>
    <n v="118"/>
    <m/>
    <n v="10125.48"/>
    <n v="10125.48"/>
    <n v="4861.32"/>
    <n v="509.99709399477808"/>
    <n v="1787.2672423771799"/>
    <n v="1787.2672423771799"/>
    <n v="858.08060365661981"/>
    <n v="90.020532340631988"/>
    <n v="14.459851038719998"/>
    <n v="34.697895727104004"/>
    <m/>
    <n v="1"/>
  </r>
  <r>
    <s v="A8C15E5F5114656B031435EBAD3D76258BAF8D17"/>
    <s v="agschaid"/>
    <n v="9"/>
    <n v="1524991621"/>
    <n v="1524991621"/>
    <n v="-0.89928958827399996"/>
    <n v="-0.89928958827399996"/>
    <n v="9423"/>
    <n v="1.98415921579E-2"/>
    <n v="0"/>
    <x v="7"/>
    <s v="096.5:097.3 04-29-03:47:01"/>
    <s v="agschaid"/>
    <n v="0"/>
    <n v="0"/>
    <n v="1"/>
    <n v="0"/>
    <x v="2"/>
    <n v="9"/>
    <n v="93566"/>
    <n v="9.6188999999999997E-2"/>
    <n v="10.396222"/>
    <n v="6218"/>
    <n v="124"/>
    <m/>
    <n v="1117.99"/>
    <n v="4051.45"/>
    <n v="4861.32"/>
    <n v="509.99709399477808"/>
    <n v="112.59323320555079"/>
    <n v="408.02319758730283"/>
    <n v="489.58553873183848"/>
    <n v="51.36201731527764"/>
    <n v="9.4230703835549185"/>
    <n v="34.665949268488447"/>
    <m/>
    <n v="1"/>
  </r>
  <r>
    <s v="13D927F75A42889003C98CDF0ECD2819062D7F90"/>
    <s v="qwerty"/>
    <n v="1"/>
    <n v="1524960601"/>
    <n v="1524960601"/>
    <n v="-0.98873121855199997"/>
    <n v="-0.98873121855199997"/>
    <n v="1268"/>
    <n v="-5.7503466777900003E-3"/>
    <n v="0"/>
    <x v="7"/>
    <s v="099.7:100.5 04-28-19:10:01"/>
    <s v="qwerty"/>
    <n v="0"/>
    <n v="0"/>
    <n v="1"/>
    <n v="0"/>
    <x v="2"/>
    <n v="1"/>
    <n v="112541"/>
    <n v="8.8859999999999998E-3"/>
    <n v="112.541"/>
    <n v="6440"/>
    <n v="128"/>
    <m/>
    <n v="1117.99"/>
    <n v="4051.45"/>
    <n v="4861.32"/>
    <n v="509.99709399477808"/>
    <n v="12.598384971049555"/>
    <n v="45.654904597499723"/>
    <n v="54.78115262879151"/>
    <n v="5.7470457913422832"/>
    <n v="1.2681999329393716"/>
    <n v="34.650039953057558"/>
    <m/>
    <n v="1"/>
  </r>
  <r>
    <s v="F9DD5260088BC0755F39BDA187640165666A54BF"/>
    <s v="Unnamed"/>
    <n v="14"/>
    <n v="1524978554"/>
    <n v="1524978554"/>
    <n v="-0.82487157922499998"/>
    <n v="-0.82487157922499998"/>
    <n v="14346"/>
    <n v="-3.2846782979800001E-3"/>
    <n v="0"/>
    <x v="7"/>
    <s v="091.8:092.6 04-29-00:09:14"/>
    <s v="Unnamed"/>
    <n v="0"/>
    <n v="0"/>
    <n v="1"/>
    <n v="0"/>
    <x v="2"/>
    <n v="14"/>
    <n v="81920"/>
    <n v="0.17089799999999999"/>
    <n v="5.8514290000000004"/>
    <n v="5963"/>
    <n v="119"/>
    <m/>
    <n v="1117.99"/>
    <n v="4051.45"/>
    <n v="4861.32"/>
    <n v="509.99709399477808"/>
    <n v="195.79182314224227"/>
    <n v="709.52404034887377"/>
    <n v="851.35529448192301"/>
    <n v="89.314985671144726"/>
    <n v="14.346520229888002"/>
    <n v="34.618564160921601"/>
    <m/>
    <n v="1"/>
  </r>
  <r>
    <s v="C54E81EB047D7EC1E05B0AC6E723BE1BF5CAF520"/>
    <s v="DefCon"/>
    <n v="12"/>
    <n v="1524988261"/>
    <n v="1524988261"/>
    <n v="-0.86714937295000005"/>
    <n v="-0.86714937295000005"/>
    <n v="11700"/>
    <n v="1.81786567402E-2"/>
    <n v="0"/>
    <x v="7"/>
    <s v="094.9:095.7 04-29-02:51:01"/>
    <s v="DefCon"/>
    <n v="0"/>
    <n v="0"/>
    <n v="1"/>
    <n v="0"/>
    <x v="2"/>
    <n v="10"/>
    <n v="88072"/>
    <n v="0.11354300000000001"/>
    <n v="8.8071999999999999"/>
    <n v="6155"/>
    <n v="123"/>
    <m/>
    <n v="1117.99"/>
    <n v="4051.45"/>
    <n v="4861.32"/>
    <n v="509.99709399477808"/>
    <n v="148.52567253562944"/>
    <n v="538.2376729617223"/>
    <n v="645.82941029070571"/>
    <n v="67.753433730884026"/>
    <n v="11.700420425547597"/>
    <n v="34.611894297883325"/>
    <m/>
    <n v="1"/>
  </r>
  <r>
    <s v="BA2323FC5D6DCABC1E3AADEEADF66B2E38558729"/>
    <s v="TorRaspi"/>
    <n v="15"/>
    <n v="1524924000"/>
    <n v="1524924000"/>
    <n v="-0.80980879756299995"/>
    <n v="-0.80980879756299995"/>
    <n v="15190"/>
    <n v="4.1012886307200003E-3"/>
    <n v="0"/>
    <x v="7"/>
    <s v="091.7:092.5 04-28-09:00:00"/>
    <s v="TorRaspi"/>
    <n v="0"/>
    <n v="0"/>
    <n v="1"/>
    <n v="0"/>
    <x v="2"/>
    <n v="15"/>
    <n v="79872"/>
    <n v="0.18779999999999999"/>
    <n v="5.3247999999999998"/>
    <n v="5898"/>
    <n v="117"/>
    <m/>
    <n v="1117.99"/>
    <n v="4051.45"/>
    <n v="4861.32"/>
    <n v="509.99709399477808"/>
    <n v="212.63186241254169"/>
    <n v="770.55014711338379"/>
    <n v="924.58029623103698"/>
    <n v="96.996960546242576"/>
    <n v="15.190951721048068"/>
    <n v="34.595266204733647"/>
    <m/>
    <n v="1"/>
  </r>
  <r>
    <s v="030E9C834F8E8CFDA388B36B3FCA5538006FEE14"/>
    <s v="lostinnetwork96"/>
    <n v="14"/>
    <n v="1524982043"/>
    <n v="1524982043"/>
    <n v="-0.82601961058899998"/>
    <n v="-0.82601961058899998"/>
    <n v="14252"/>
    <n v="9.3264283645400005E-4"/>
    <n v="0"/>
    <x v="7"/>
    <s v="092.6:093.4 04-29-01:07:23"/>
    <s v="lostinnetwork96"/>
    <n v="0"/>
    <n v="0"/>
    <n v="1"/>
    <n v="0"/>
    <x v="2"/>
    <n v="14"/>
    <n v="81920"/>
    <n v="0.17089799999999999"/>
    <n v="5.8514290000000004"/>
    <n v="5968"/>
    <n v="119"/>
    <m/>
    <n v="1117.99"/>
    <n v="4051.45"/>
    <n v="4861.32"/>
    <n v="509.99709399477808"/>
    <n v="194.50833555760391"/>
    <n v="704.87284867919607"/>
    <n v="845.77434665148257"/>
    <n v="88.729493011689868"/>
    <n v="14.252473500549122"/>
    <n v="34.552731450384385"/>
    <m/>
    <n v="1"/>
  </r>
  <r>
    <s v="598A62220A09ED4F3453C4457B32082A1E356C06"/>
    <s v="windmill"/>
    <n v="14"/>
    <n v="1524983831"/>
    <n v="1524983831"/>
    <n v="-0.82695928184300005"/>
    <n v="-0.82695928184300005"/>
    <n v="14175"/>
    <n v="1.3100484345499999E-2"/>
    <n v="0"/>
    <x v="7"/>
    <s v="093.3:094.1 04-29-01:37:11"/>
    <s v="windmill"/>
    <n v="0"/>
    <n v="0"/>
    <n v="1"/>
    <n v="0"/>
    <x v="2"/>
    <n v="14"/>
    <n v="81920"/>
    <n v="0.17089799999999999"/>
    <n v="5.8514290000000004"/>
    <n v="5964"/>
    <n v="119"/>
    <m/>
    <n v="1117.99"/>
    <n v="4051.45"/>
    <n v="4861.32"/>
    <n v="509.99709399477808"/>
    <n v="193.45779249234437"/>
    <n v="701.06581757717743"/>
    <n v="841.20630399098695"/>
    <n v="88.250263402839408"/>
    <n v="14.175495631421436"/>
    <n v="34.498846941995005"/>
    <m/>
    <n v="1"/>
  </r>
  <r>
    <s v="C989BAC18F8E99232C389B0D4BFB42C8B6A9E9D2"/>
    <s v="VADRELAY"/>
    <n v="14"/>
    <n v="1524983831"/>
    <n v="1524983831"/>
    <n v="-0.82704400629999997"/>
    <n v="-0.82704400629999997"/>
    <n v="14168"/>
    <n v="3.6290159771200002E-2"/>
    <n v="0"/>
    <x v="7"/>
    <s v="093.3:094.1 04-29-01:37:11"/>
    <s v="VADRELAY"/>
    <n v="0"/>
    <n v="0"/>
    <n v="1"/>
    <n v="0"/>
    <x v="2"/>
    <n v="14"/>
    <n v="81920"/>
    <n v="0.17089799999999999"/>
    <n v="5.8514290000000004"/>
    <n v="5967"/>
    <n v="119"/>
    <m/>
    <n v="1117.99"/>
    <n v="4051.45"/>
    <n v="4861.32"/>
    <n v="509.99709399477808"/>
    <n v="193.36307139666303"/>
    <n v="700.72256067586511"/>
    <n v="840.79443129368406"/>
    <n v="88.207054175979167"/>
    <n v="14.168555003904002"/>
    <n v="34.493988502732812"/>
    <m/>
    <n v="1"/>
  </r>
  <r>
    <s v="3674C393C7251C2DD69A218C1FCF54E6FF842683"/>
    <s v="maikaeferplage"/>
    <n v="14"/>
    <n v="1524983831"/>
    <n v="1524983831"/>
    <n v="-0.82800164940800003"/>
    <n v="-0.82800164940800003"/>
    <n v="14090"/>
    <n v="4.1138977424600001E-2"/>
    <n v="0"/>
    <x v="7"/>
    <s v="093.3:094.1 04-29-01:37:11"/>
    <s v="maikaeferplage"/>
    <n v="0"/>
    <n v="0"/>
    <n v="1"/>
    <n v="0"/>
    <x v="2"/>
    <n v="14"/>
    <n v="81920"/>
    <n v="0.17089799999999999"/>
    <n v="5.8514290000000004"/>
    <n v="5965"/>
    <n v="119"/>
    <m/>
    <n v="1117.99"/>
    <n v="4051.45"/>
    <n v="4861.32"/>
    <n v="509.99709399477808"/>
    <n v="192.29243597835006"/>
    <n v="696.84271750595826"/>
    <n v="836.13902169990126"/>
    <n v="87.71865897381501"/>
    <n v="14.090104880496638"/>
    <n v="34.439073416347647"/>
    <m/>
    <n v="1"/>
  </r>
  <r>
    <s v="D27BC69E402855416013C66DE192D9204FBD6FDD"/>
    <s v="kortor77"/>
    <n v="14"/>
    <n v="1524983831"/>
    <n v="1524983831"/>
    <n v="-0.83080012390799995"/>
    <n v="-0.83080012390799995"/>
    <n v="13860"/>
    <n v="9.5933780621300004E-3"/>
    <n v="0"/>
    <x v="7"/>
    <s v="093.3:094.1 04-29-01:37:11"/>
    <s v="kortor77"/>
    <n v="1"/>
    <n v="0"/>
    <n v="0"/>
    <n v="0"/>
    <x v="0"/>
    <n v="14"/>
    <n v="81920"/>
    <n v="0.17089799999999999"/>
    <n v="5.8514290000000004"/>
    <n v="5971"/>
    <n v="119"/>
    <m/>
    <n v="10125.48"/>
    <n v="10125.48"/>
    <n v="4861.32"/>
    <n v="509.99709399477808"/>
    <n v="1713.2299613720245"/>
    <n v="1713.2299613720245"/>
    <n v="822.53474164356157"/>
    <n v="86.291445111196552"/>
    <n v="13.860853849456644"/>
    <n v="34.278597694619663"/>
    <m/>
    <n v="1"/>
  </r>
  <r>
    <s v="80E215185A61E50413C4FBB5E3D5D64F671569B6"/>
    <s v="UbuntuCore212"/>
    <n v="1"/>
    <n v="1524483565"/>
    <n v="1524483565"/>
    <n v="-0.99468006867199998"/>
    <n v="-0.99468006867199998"/>
    <n v="569"/>
    <n v="-3.2497302374400003E-2"/>
    <n v="0"/>
    <x v="7"/>
    <s v="099.6:100.4 04-23-06:39:25"/>
    <s v="UbuntuCore212"/>
    <n v="0"/>
    <n v="0"/>
    <n v="1"/>
    <n v="0"/>
    <x v="2"/>
    <n v="2"/>
    <n v="112640"/>
    <n v="1.7756000000000001E-2"/>
    <n v="56.32"/>
    <n v="6421"/>
    <n v="128"/>
    <m/>
    <n v="1117.99"/>
    <n v="4051.45"/>
    <n v="4861.32"/>
    <n v="509.99709399477808"/>
    <n v="5.9476300253907377"/>
    <n v="21.553435778825666"/>
    <n v="25.861888563433038"/>
    <n v="2.7131495175317886"/>
    <n v="0.59923706478592176"/>
    <n v="34.211465945350142"/>
    <m/>
    <n v="1"/>
  </r>
  <r>
    <s v="F94F283952875012C577A86337EC6C0E60B32EBA"/>
    <s v="MountainOfFreedom"/>
    <n v="5"/>
    <n v="1525006165"/>
    <n v="1525006165"/>
    <n v="-0.952539049566"/>
    <n v="-0.952539049566"/>
    <n v="4860"/>
    <n v="5.91163735225E-3"/>
    <n v="0"/>
    <x v="7"/>
    <s v="098.8:099.6 04-29-07:49:25"/>
    <s v="MountainOfFreedom"/>
    <n v="0"/>
    <n v="0"/>
    <n v="1"/>
    <n v="0"/>
    <x v="2"/>
    <n v="4"/>
    <n v="102400"/>
    <n v="3.9061999999999999E-2"/>
    <n v="25.6"/>
    <n v="6375"/>
    <n v="127"/>
    <m/>
    <n v="1117.99"/>
    <n v="4051.45"/>
    <n v="4861.32"/>
    <n v="509.99709399477808"/>
    <n v="53.060867975707666"/>
    <n v="192.2856676358293"/>
    <n v="230.72286756381288"/>
    <n v="24.204946799570205"/>
    <n v="4.8600013244416003"/>
    <n v="34.122000927109127"/>
    <m/>
    <n v="1"/>
  </r>
  <r>
    <s v="602BECB8145A1DA87084918C8245BF3B553C92FA"/>
    <s v="ordo"/>
    <n v="14"/>
    <n v="1524983831"/>
    <n v="1524983831"/>
    <n v="-0.834797641265"/>
    <n v="-0.834797641265"/>
    <n v="13533"/>
    <n v="8.0477295577700003E-3"/>
    <n v="0"/>
    <x v="7"/>
    <s v="093.3:094.1 04-29-01:37:11"/>
    <s v="ordo"/>
    <n v="0"/>
    <n v="0"/>
    <n v="1"/>
    <n v="0"/>
    <x v="2"/>
    <n v="14"/>
    <n v="81920"/>
    <n v="0.17089799999999999"/>
    <n v="5.8514290000000004"/>
    <n v="5962"/>
    <n v="119"/>
    <m/>
    <n v="1117.99"/>
    <n v="4051.45"/>
    <n v="4861.32"/>
    <n v="509.99709399477808"/>
    <n v="184.69458504214265"/>
    <n v="669.30909629691575"/>
    <n v="803.10153056563013"/>
    <n v="84.252722875932847"/>
    <n v="13.533377227571201"/>
    <n v="34.04936405929984"/>
    <m/>
    <n v="1"/>
  </r>
  <r>
    <s v="CF773DE0B4F537BB80DA35643299403B7BF11AFA"/>
    <s v="lader"/>
    <n v="1"/>
    <n v="1524960601"/>
    <n v="1524960601"/>
    <n v="-0.98738192410799996"/>
    <n v="-0.98738192410799996"/>
    <n v="1387"/>
    <n v="-8.1597012686699995E-3"/>
    <n v="0"/>
    <x v="7"/>
    <s v="099.7:100.5 04-28-19:10:01"/>
    <s v="lader"/>
    <n v="0"/>
    <n v="0"/>
    <n v="1"/>
    <n v="0"/>
    <x v="2"/>
    <n v="1"/>
    <n v="109938"/>
    <n v="9.0959999999999999E-3"/>
    <n v="109.938"/>
    <n v="6439"/>
    <n v="128"/>
    <m/>
    <n v="1117.99"/>
    <n v="4051.45"/>
    <n v="4861.32"/>
    <n v="509.99709399477808"/>
    <n v="14.106882666497119"/>
    <n v="51.12150357264354"/>
    <n v="61.340504695297611"/>
    <n v="6.4351820367255854"/>
    <n v="1.3872060274147"/>
    <n v="33.952444219190298"/>
    <m/>
    <n v="1"/>
  </r>
  <r>
    <s v="CE894A502C8774E9D638787C5A95AB6D08DFA48C"/>
    <s v="UbuntuCore213"/>
    <n v="9"/>
    <n v="1524936280"/>
    <n v="1524936280"/>
    <n v="-0.90267841514500002"/>
    <n v="-0.90267841514500002"/>
    <n v="8969"/>
    <n v="-2.95175655097E-2"/>
    <n v="0"/>
    <x v="7"/>
    <s v="094.8:095.6 04-28-12:24:40"/>
    <s v="UbuntuCore213"/>
    <n v="0"/>
    <n v="0"/>
    <n v="1"/>
    <n v="0"/>
    <x v="2"/>
    <n v="9"/>
    <n v="92160"/>
    <n v="9.7656000000000007E-2"/>
    <n v="10.24"/>
    <n v="6209"/>
    <n v="124"/>
    <m/>
    <n v="1117.99"/>
    <n v="4051.45"/>
    <n v="4861.32"/>
    <n v="509.99709399477808"/>
    <n v="108.80455865204142"/>
    <n v="394.29353496078966"/>
    <n v="473.11136688730846"/>
    <n v="49.633725459016198"/>
    <n v="8.9691572602367984"/>
    <n v="33.926410082165766"/>
    <m/>
    <n v="1"/>
  </r>
  <r>
    <s v="54A67F3E03BE4107CFFFD1C6AE451B5AE02000C7"/>
    <s v="FCensorship"/>
    <n v="13"/>
    <n v="1524978554"/>
    <n v="1524978554"/>
    <n v="-0.83769988688599994"/>
    <n v="-0.83769988688599994"/>
    <n v="13295"/>
    <n v="-1.62941875486E-2"/>
    <n v="0"/>
    <x v="7"/>
    <s v="091.8:092.6 04-29-00:09:14"/>
    <s v="FCensorship"/>
    <n v="0"/>
    <n v="0"/>
    <n v="1"/>
    <n v="0"/>
    <x v="2"/>
    <n v="13"/>
    <n v="81920"/>
    <n v="0.158691"/>
    <n v="6.3015379999999999"/>
    <n v="6020"/>
    <n v="120"/>
    <m/>
    <n v="1117.99"/>
    <n v="4051.45"/>
    <n v="4861.32"/>
    <n v="509.99709399477808"/>
    <n v="181.44990346032091"/>
    <n v="657.55079327571548"/>
    <n v="788.99278588335073"/>
    <n v="82.772586043163798"/>
    <n v="13.295625266298885"/>
    <n v="33.882937686409221"/>
    <m/>
    <n v="1"/>
  </r>
  <r>
    <s v="D4BE66C467BF4537BFD5A8DF6C88671710157E13"/>
    <s v="racolagexxx"/>
    <n v="15"/>
    <n v="1524983831"/>
    <n v="1524983831"/>
    <n v="-0.80193709165399996"/>
    <n v="-0.80193709165399996"/>
    <n v="15211"/>
    <n v="9.7724855297499996E-2"/>
    <n v="0"/>
    <x v="7"/>
    <s v="093.3:094.1 04-29-01:37:11"/>
    <s v="racolagexxx"/>
    <n v="0"/>
    <n v="0"/>
    <n v="1"/>
    <n v="0"/>
    <x v="2"/>
    <n v="15"/>
    <n v="76800"/>
    <n v="0.19531200000000001"/>
    <n v="5.12"/>
    <n v="5868"/>
    <n v="117"/>
    <m/>
    <n v="1117.99"/>
    <n v="4051.45"/>
    <n v="4861.32"/>
    <n v="509.99709399477808"/>
    <n v="221.4323509017446"/>
    <n v="802.44197001840189"/>
    <n v="962.84717760057686"/>
    <n v="101.0115076846141"/>
    <n v="15.211231360972803"/>
    <n v="33.687861952680962"/>
    <m/>
    <n v="1"/>
  </r>
  <r>
    <s v="EE482116B2A49A2B64536526EADD8DE932F691CD"/>
    <s v="anonymous"/>
    <n v="15"/>
    <n v="1524918851"/>
    <n v="1524918851"/>
    <n v="-0.80264728502799998"/>
    <n v="-0.80264728502799998"/>
    <n v="15156"/>
    <n v="-6.6598595143499998E-3"/>
    <n v="0"/>
    <x v="7"/>
    <s v="090.1:090.9 04-28-07:34:11"/>
    <s v="anonymous"/>
    <n v="0"/>
    <n v="0"/>
    <n v="1"/>
    <n v="0"/>
    <x v="2"/>
    <n v="15"/>
    <n v="76800"/>
    <n v="0.19531200000000001"/>
    <n v="5.12"/>
    <n v="5869"/>
    <n v="117"/>
    <m/>
    <n v="1117.99"/>
    <n v="4051.45"/>
    <n v="4861.32"/>
    <n v="509.99709399477808"/>
    <n v="220.6383618115463"/>
    <n v="799.56465707330949"/>
    <n v="959.39470034768306"/>
    <n v="100.64931112769975"/>
    <n v="15.156688509849602"/>
    <n v="33.649681956894725"/>
    <m/>
    <n v="1"/>
  </r>
  <r>
    <s v="80812E3B380D6D9A6E81C7E1D227F363E6CB5FE4"/>
    <s v="torayne"/>
    <n v="15"/>
    <n v="1524985820"/>
    <n v="1524985820"/>
    <n v="-0.80840283318899997"/>
    <n v="-0.80840283318899997"/>
    <n v="14714"/>
    <n v="4.9834284063099997E-2"/>
    <n v="0"/>
    <x v="7"/>
    <s v="094.1:094.9 04-29-02:10:20"/>
    <s v="torayne"/>
    <n v="0"/>
    <n v="0"/>
    <n v="1"/>
    <n v="0"/>
    <x v="2"/>
    <n v="15"/>
    <n v="76800"/>
    <n v="0.19531200000000001"/>
    <n v="5.12"/>
    <n v="5871"/>
    <n v="117"/>
    <m/>
    <n v="1117.99"/>
    <n v="4051.45"/>
    <n v="4861.32"/>
    <n v="509.99709399477808"/>
    <n v="214.20371652302993"/>
    <n v="776.24634147642598"/>
    <n v="931.41513896165065"/>
    <n v="97.71399829124276"/>
    <n v="14.714662411084802"/>
    <n v="33.340263687759361"/>
    <m/>
    <n v="1"/>
  </r>
  <r>
    <s v="3BE0EB0590FEF0421302AB1A3F88781F753451F5"/>
    <s v="defiant"/>
    <n v="15"/>
    <n v="1524983831"/>
    <n v="1524983831"/>
    <n v="-0.80884878723700004"/>
    <n v="-0.80884878723700004"/>
    <n v="14680"/>
    <n v="4.1810902163500002E-2"/>
    <n v="0"/>
    <x v="7"/>
    <s v="093.3:094.1 04-29-01:37:11"/>
    <s v="defiant"/>
    <n v="0"/>
    <n v="0"/>
    <n v="1"/>
    <n v="0"/>
    <x v="2"/>
    <n v="15"/>
    <n v="76800"/>
    <n v="0.19531200000000001"/>
    <n v="5.12"/>
    <n v="5865"/>
    <n v="117"/>
    <m/>
    <n v="1117.99"/>
    <n v="4051.45"/>
    <n v="4861.32"/>
    <n v="509.99709399477808"/>
    <n v="213.70514435690632"/>
    <n v="774.43958094865616"/>
    <n v="929.24721362902687"/>
    <n v="97.486563022707514"/>
    <n v="14.680413140198397"/>
    <n v="33.316289198138882"/>
    <m/>
    <n v="1"/>
  </r>
  <r>
    <s v="662D90367D8490F2ECE8281240984AA04439E9ED"/>
    <s v="hansmuff"/>
    <n v="12"/>
    <n v="1524982043"/>
    <n v="1524982043"/>
    <n v="-0.84835349102099999"/>
    <n v="-0.84835349102099999"/>
    <n v="12422"/>
    <n v="4.8627064692200002E-3"/>
    <n v="0"/>
    <x v="7"/>
    <s v="092.6:093.4 04-29-01:07:23"/>
    <s v="hansmuff"/>
    <n v="0"/>
    <n v="0"/>
    <n v="1"/>
    <n v="0"/>
    <x v="2"/>
    <n v="14"/>
    <n v="81920"/>
    <n v="0.17089799999999999"/>
    <n v="5.8514290000000004"/>
    <n v="5970"/>
    <n v="119"/>
    <m/>
    <n v="1117.99"/>
    <n v="4051.45"/>
    <n v="4861.32"/>
    <n v="509.99709399477808"/>
    <n v="169.53928057343222"/>
    <n v="614.38824880296954"/>
    <n v="737.20220702979225"/>
    <n v="77.339278893743028"/>
    <n v="12.422882015559681"/>
    <n v="33.272017410891777"/>
    <m/>
    <n v="1"/>
  </r>
  <r>
    <s v="E9407D83725B3AAF2A92B9CF55593F4501C570AC"/>
    <s v="mountaineer"/>
    <n v="15"/>
    <n v="1524921323"/>
    <n v="1524921323"/>
    <n v="-0.80972911214999999"/>
    <n v="-0.80972911214999999"/>
    <n v="14612"/>
    <n v="3.3088561069399998E-4"/>
    <n v="0"/>
    <x v="7"/>
    <s v="090.9:091.7 04-28-08:15:23"/>
    <s v="mountaineer"/>
    <n v="0"/>
    <n v="0"/>
    <n v="1"/>
    <n v="0"/>
    <x v="2"/>
    <n v="15"/>
    <n v="76800"/>
    <n v="0.19531200000000001"/>
    <n v="5.12"/>
    <n v="5858"/>
    <n v="117"/>
    <m/>
    <n v="1117.99"/>
    <n v="4051.45"/>
    <n v="4861.32"/>
    <n v="509.99709399477808"/>
    <n v="212.72094990742153"/>
    <n v="770.87298857988253"/>
    <n v="924.96767252296206"/>
    <n v="97.037599875306341"/>
    <n v="14.612804186880002"/>
    <n v="33.268962930816009"/>
    <m/>
    <n v="1"/>
  </r>
  <r>
    <s v="0AAD092CC4B9DAE1B92A8FB6EBBFC0BD0A8EE0C8"/>
    <s v="ordo"/>
    <n v="12"/>
    <n v="1524983831"/>
    <n v="1524983831"/>
    <n v="-0.84897993852300002"/>
    <n v="-0.84897993852300002"/>
    <n v="12371"/>
    <n v="2.3004306798600001E-2"/>
    <n v="0"/>
    <x v="7"/>
    <s v="093.3:094.1 04-29-01:37:11"/>
    <s v="ordo"/>
    <n v="0"/>
    <n v="0"/>
    <n v="1"/>
    <n v="0"/>
    <x v="2"/>
    <n v="13"/>
    <n v="81920"/>
    <n v="0.158691"/>
    <n v="6.3015379999999999"/>
    <n v="6019"/>
    <n v="120"/>
    <m/>
    <n v="1117.99"/>
    <n v="4051.45"/>
    <n v="4861.32"/>
    <n v="509.99709399477808"/>
    <n v="168.83891853067121"/>
    <n v="611.85022807099153"/>
    <n v="734.15684525936945"/>
    <n v="77.019792488182716"/>
    <n v="12.371563436195839"/>
    <n v="33.236094405337091"/>
    <m/>
    <n v="1"/>
  </r>
  <r>
    <s v="0FE1A3514CF5E0A668495553E0AFD117A0C888E7"/>
    <s v="theCrazyLoopDiSnoop"/>
    <n v="12"/>
    <n v="1524983831"/>
    <n v="1524983831"/>
    <n v="-0.85008135646899996"/>
    <n v="-0.85008135646899996"/>
    <n v="12281"/>
    <n v="3.1895964343699999E-3"/>
    <n v="0"/>
    <x v="7"/>
    <s v="093.3:094.1 04-29-01:37:11"/>
    <s v="theCrazyLoopDiSnoop"/>
    <n v="0"/>
    <n v="0"/>
    <n v="1"/>
    <n v="0"/>
    <x v="2"/>
    <n v="13"/>
    <n v="81920"/>
    <n v="0.158691"/>
    <n v="6.3015379999999999"/>
    <n v="6018"/>
    <n v="120"/>
    <m/>
    <n v="1117.99"/>
    <n v="4051.45"/>
    <n v="4861.32"/>
    <n v="509.99709399477808"/>
    <n v="167.60754428122274"/>
    <n v="607.38788833367005"/>
    <n v="728.80250017012111"/>
    <n v="76.458072536449052"/>
    <n v="12.281335278059522"/>
    <n v="33.172934694641668"/>
    <m/>
    <n v="1"/>
  </r>
  <r>
    <s v="30145B20726129D15CA6A551D5B9CDEADEB3971F"/>
    <s v="Unnamed"/>
    <n v="13"/>
    <n v="1524978554"/>
    <n v="1524978554"/>
    <n v="-0.836564458186"/>
    <n v="-0.836564458186"/>
    <n v="13053"/>
    <n v="-2.0431221787199999E-2"/>
    <n v="0"/>
    <x v="7"/>
    <s v="091.8:092.6 04-29-00:09:14"/>
    <s v="Unnamed"/>
    <n v="0"/>
    <n v="0"/>
    <n v="1"/>
    <n v="0"/>
    <x v="2"/>
    <n v="13"/>
    <n v="79872"/>
    <n v="0.16275999999999999"/>
    <n v="6.1440000000000001"/>
    <n v="6007"/>
    <n v="120"/>
    <m/>
    <n v="1117.99"/>
    <n v="4051.45"/>
    <n v="4861.32"/>
    <n v="509.99709399477808"/>
    <n v="182.71930139263387"/>
    <n v="662.15092588233028"/>
    <n v="794.51246813123441"/>
    <n v="83.351651380602036"/>
    <n v="13.053923595767808"/>
    <n v="33.099346517037468"/>
    <m/>
    <n v="1"/>
  </r>
  <r>
    <s v="77F156D7673BC63B06B040859D6033F1C4F7932B"/>
    <s v="UbuntuCore213"/>
    <n v="9"/>
    <n v="1524830885"/>
    <n v="1524830885"/>
    <n v="-0.89790482616400003"/>
    <n v="-0.89790482616400003"/>
    <n v="9095"/>
    <n v="3.9051278381100001E-2"/>
    <n v="0"/>
    <x v="7"/>
    <s v="098.0:098.8 04-27-07:08:05"/>
    <s v="UbuntuCore213"/>
    <n v="0"/>
    <n v="0"/>
    <n v="1"/>
    <n v="0"/>
    <x v="2"/>
    <n v="5"/>
    <n v="89088"/>
    <n v="5.6124E-2"/>
    <n v="17.817599999999999"/>
    <n v="6326"/>
    <n v="126"/>
    <m/>
    <n v="1117.99"/>
    <n v="4051.45"/>
    <n v="4861.32"/>
    <n v="509.99709399477808"/>
    <n v="114.14138339690962"/>
    <n v="413.63349203786208"/>
    <n v="496.31731047242334"/>
    <n v="52.068241967251687"/>
    <n v="9.0954548467015659"/>
    <n v="33.093218392691099"/>
    <m/>
    <n v="1"/>
  </r>
  <r>
    <s v="C9E5FAFB1942046B22FCBBE50A7AA771CA2477B1"/>
    <s v="TorrY"/>
    <n v="20"/>
    <n v="1525005297"/>
    <n v="1525005297"/>
    <n v="-0.68486210028399996"/>
    <n v="-0.68486210028399996"/>
    <n v="20007"/>
    <n v="-3.1918366489500001E-3"/>
    <n v="0"/>
    <x v="4"/>
    <s v="071.5:072.3 04-29-07:34:57"/>
    <s v="TorrY"/>
    <n v="0"/>
    <n v="0"/>
    <n v="1"/>
    <n v="0"/>
    <x v="2"/>
    <n v="37"/>
    <n v="63488"/>
    <n v="0.58278700000000005"/>
    <n v="1.715892"/>
    <n v="4583"/>
    <n v="91"/>
    <m/>
    <n v="1117.99"/>
    <n v="4051.45"/>
    <n v="4861.32"/>
    <n v="2386.3111194805197"/>
    <n v="352.3210205034909"/>
    <n v="1276.7654438043883"/>
    <n v="1531.9861746473853"/>
    <n v="752.01707426202779"/>
    <n v="20.007474977169412"/>
    <n v="33.05163248401859"/>
    <m/>
    <n v="1"/>
  </r>
  <r>
    <s v="EB335527B631021C5C4559B07AFD8DAE23706ACD"/>
    <s v="NDV2JHAM3Y"/>
    <n v="12"/>
    <n v="1524982043"/>
    <n v="1524982043"/>
    <n v="-0.85377072147400002"/>
    <n v="-0.85377072147400002"/>
    <n v="11979"/>
    <n v="-2.7765015326900001E-2"/>
    <n v="0"/>
    <x v="7"/>
    <s v="092.6:093.4 04-29-01:07:23"/>
    <s v="NDV2JHAM3Y"/>
    <n v="0"/>
    <n v="0"/>
    <n v="1"/>
    <n v="0"/>
    <x v="2"/>
    <n v="13"/>
    <n v="81920"/>
    <n v="0.158691"/>
    <n v="6.3015379999999999"/>
    <n v="6017"/>
    <n v="120"/>
    <m/>
    <n v="1117.99"/>
    <n v="4051.45"/>
    <n v="4861.32"/>
    <n v="509.99709399477808"/>
    <n v="163.48287109928273"/>
    <n v="592.44061048416256"/>
    <n v="710.86731628401424"/>
    <n v="74.576507105212997"/>
    <n v="11.979102496849919"/>
    <n v="32.961371747794949"/>
    <m/>
    <n v="1"/>
  </r>
  <r>
    <s v="C2781633B10F6C0C26DA9F6FE9D3B8ED4532B5CF"/>
    <s v="nestor00patof"/>
    <n v="14"/>
    <n v="1524982043"/>
    <n v="1524982043"/>
    <n v="-0.81545729490899999"/>
    <n v="-0.81545729490899999"/>
    <n v="14172"/>
    <n v="1.9674424886200002E-2"/>
    <n v="0"/>
    <x v="7"/>
    <s v="092.6:093.4 04-29-01:07:23"/>
    <s v="nestor00patof"/>
    <n v="0"/>
    <n v="0"/>
    <n v="1"/>
    <n v="0"/>
    <x v="2"/>
    <n v="14"/>
    <n v="76800"/>
    <n v="0.18229200000000001"/>
    <n v="5.4857139999999998"/>
    <n v="5926"/>
    <n v="118"/>
    <m/>
    <n v="1117.99"/>
    <n v="4051.45"/>
    <n v="4861.32"/>
    <n v="509.99709399477808"/>
    <n v="206.31689886468712"/>
    <n v="747.66554254093194"/>
    <n v="897.12114311298012"/>
    <n v="94.11624331434534"/>
    <n v="14.1728797509888"/>
    <n v="32.961015825692165"/>
    <m/>
    <n v="1"/>
  </r>
  <r>
    <s v="AB089E6DCF4C63CB6CB7825D52E33939C33A1C20"/>
    <s v="throttle"/>
    <n v="11"/>
    <n v="1524942503"/>
    <n v="1524942503"/>
    <n v="-0.85450780172999996"/>
    <n v="-0.85450780172999996"/>
    <n v="11262"/>
    <n v="7.6111217538100004E-2"/>
    <n v="0"/>
    <x v="7"/>
    <s v="096.4:097.2 04-28-14:08:23"/>
    <s v="throttle"/>
    <n v="0"/>
    <n v="0"/>
    <n v="1"/>
    <n v="0"/>
    <x v="2"/>
    <n v="11"/>
    <n v="81920"/>
    <n v="0.13427700000000001"/>
    <n v="7.447273"/>
    <n v="6097"/>
    <n v="121"/>
    <m/>
    <n v="1117.99"/>
    <n v="4051.45"/>
    <n v="4861.32"/>
    <n v="509.99709399477808"/>
    <n v="162.65882274387735"/>
    <n v="589.4543666809916"/>
    <n v="707.28413329391651"/>
    <n v="74.200598316612101"/>
    <n v="11.918720882278404"/>
    <n v="32.91910461759489"/>
    <m/>
    <n v="1"/>
  </r>
  <r>
    <s v="9F5FBDB84CBFAA37AEAB427046C595A978481B3D"/>
    <s v="gsrv"/>
    <n v="10"/>
    <n v="1524979588"/>
    <n v="1524979588"/>
    <n v="-0.82044951722699999"/>
    <n v="-0.82044951722699999"/>
    <n v="9823"/>
    <n v="1.0628730776E-4"/>
    <n v="0"/>
    <x v="5"/>
    <s v="049.8:050.6 04-29-00:26:28"/>
    <s v="gsrv"/>
    <n v="0"/>
    <n v="0"/>
    <n v="1"/>
    <n v="1"/>
    <x v="2"/>
    <n v="20"/>
    <n v="76800"/>
    <n v="1"/>
    <n v="1"/>
    <n v="3271"/>
    <n v="65"/>
    <m/>
    <n v="1117.99"/>
    <n v="4051.45"/>
    <n v="4861.32"/>
    <n v="4819.491751072962"/>
    <n v="200.73564423538627"/>
    <n v="727.43980343067085"/>
    <n v="872.85235291404035"/>
    <n v="865.34207062564155"/>
    <n v="13.789477076966401"/>
    <n v="32.692633953876488"/>
    <m/>
    <n v="1"/>
  </r>
  <r>
    <s v="D09A982BBE65A162BE796D570F2578EA82444B54"/>
    <s v="TierraNorbu"/>
    <n v="11"/>
    <n v="1524982043"/>
    <n v="1524982043"/>
    <n v="-0.86072334802600003"/>
    <n v="-0.86072334802600003"/>
    <n v="11409"/>
    <n v="-3.1159433838899998E-2"/>
    <n v="0"/>
    <x v="7"/>
    <s v="092.6:093.4 04-29-01:07:23"/>
    <s v="TierraNorbu"/>
    <n v="0"/>
    <n v="0"/>
    <n v="1"/>
    <n v="0"/>
    <x v="2"/>
    <n v="14"/>
    <n v="81920"/>
    <n v="0.17089799999999999"/>
    <n v="5.8514290000000004"/>
    <n v="5966"/>
    <n v="119"/>
    <m/>
    <n v="1117.99"/>
    <n v="4051.45"/>
    <n v="4861.32"/>
    <n v="509.99709399477808"/>
    <n v="155.70990414041222"/>
    <n v="564.2723916400621"/>
    <n v="677.06837377424552"/>
    <n v="71.030687768062052"/>
    <n v="11.409543329710077"/>
    <n v="32.562680330797058"/>
    <m/>
    <n v="1"/>
  </r>
  <r>
    <s v="EA752E59D5BEA055F24EE48E6C1090EE1A09553A"/>
    <s v="iProtaganist"/>
    <n v="14"/>
    <n v="1524982043"/>
    <n v="1524982043"/>
    <n v="-0.82342139389699998"/>
    <n v="-0.82342139389699998"/>
    <n v="13561"/>
    <n v="4.2075965017700001E-2"/>
    <n v="0"/>
    <x v="7"/>
    <s v="092.6:093.4 04-29-01:07:23"/>
    <s v="iProtaganist"/>
    <n v="0"/>
    <n v="0"/>
    <n v="1"/>
    <n v="0"/>
    <x v="2"/>
    <n v="14"/>
    <n v="76800"/>
    <n v="0.18229200000000001"/>
    <n v="5.4857139999999998"/>
    <n v="5925"/>
    <n v="118"/>
    <m/>
    <n v="1117.99"/>
    <n v="4051.45"/>
    <n v="4861.32"/>
    <n v="509.99709399477808"/>
    <n v="197.41311583709299"/>
    <n v="715.39939369599938"/>
    <n v="858.40510942063599"/>
    <n v="90.054575974178604"/>
    <n v="13.561236948710402"/>
    <n v="32.532865864097282"/>
    <m/>
    <n v="1"/>
  </r>
  <r>
    <s v="283BBF31A717C0EFCD2C5D961AC0A87DEAC6B271"/>
    <s v="Unnamed"/>
    <n v="14"/>
    <n v="1524985820"/>
    <n v="1524985820"/>
    <n v="-0.82360199821400004"/>
    <n v="-0.82360199821400004"/>
    <n v="13547"/>
    <n v="3.8802890813599999E-2"/>
    <n v="0"/>
    <x v="7"/>
    <s v="094.1:094.9 04-29-02:10:20"/>
    <s v="Unnamed"/>
    <n v="0"/>
    <n v="0"/>
    <n v="1"/>
    <n v="0"/>
    <x v="2"/>
    <n v="14"/>
    <n v="76800"/>
    <n v="0.18229200000000001"/>
    <n v="5.4857139999999998"/>
    <n v="5923"/>
    <n v="118"/>
    <m/>
    <n v="1117.99"/>
    <n v="4051.45"/>
    <n v="4861.32"/>
    <n v="509.99709399477808"/>
    <n v="197.21120201673008"/>
    <n v="714.66768433588948"/>
    <n v="857.52713404231724"/>
    <n v="89.962468297345652"/>
    <n v="13.547366537164796"/>
    <n v="32.52315657601536"/>
    <m/>
    <n v="1"/>
  </r>
  <r>
    <s v="C9B3C1661A9577BA24C1C2C6123918921A495509"/>
    <s v="Casper01"/>
    <n v="11"/>
    <n v="1524936280"/>
    <n v="1524936280"/>
    <n v="-0.86145240723700001"/>
    <n v="-0.86145240723700001"/>
    <n v="11349"/>
    <n v="1.40968161152E-2"/>
    <n v="0"/>
    <x v="7"/>
    <s v="094.8:095.6 04-28-12:24:40"/>
    <s v="Casper01"/>
    <n v="0"/>
    <n v="0"/>
    <n v="1"/>
    <n v="0"/>
    <x v="2"/>
    <n v="11"/>
    <n v="81920"/>
    <n v="0.13427700000000001"/>
    <n v="7.447273"/>
    <n v="6099"/>
    <n v="121"/>
    <m/>
    <n v="1117.99"/>
    <n v="4051.45"/>
    <n v="4861.32"/>
    <n v="509.99709399477808"/>
    <n v="154.89482323310637"/>
    <n v="561.31864469965626"/>
    <n v="673.52418365062704"/>
    <n v="70.658869689101948"/>
    <n v="11.349818799144959"/>
    <n v="32.520873159401475"/>
    <m/>
    <n v="1"/>
  </r>
  <r>
    <s v="45A60C28E9A2BE26805A5BC157E69C59D42B9AA2"/>
    <s v="sky"/>
    <n v="2"/>
    <n v="1524958750"/>
    <n v="1524958750"/>
    <n v="-0.97605628083999996"/>
    <n v="-0.97605628083999996"/>
    <n v="2451"/>
    <n v="-2.3398549626799998E-2"/>
    <n v="0.33333333333300003"/>
    <x v="7"/>
    <s v="098.8:099.6 04-28-18:39:10"/>
    <s v="sky"/>
    <n v="1"/>
    <n v="0"/>
    <n v="0"/>
    <n v="0"/>
    <x v="0"/>
    <n v="2"/>
    <n v="102400"/>
    <n v="1.9531E-2"/>
    <n v="51.2"/>
    <n v="6418"/>
    <n v="128"/>
    <m/>
    <n v="10125.48"/>
    <n v="10125.48"/>
    <n v="4861.32"/>
    <n v="509.99709399477808"/>
    <n v="242.44164948019721"/>
    <n v="242.44164948019721"/>
    <n v="116.3980808268914"/>
    <n v="12.211227191027112"/>
    <n v="2.4518368419840044"/>
    <n v="32.436285789388805"/>
    <m/>
    <n v="1"/>
  </r>
  <r>
    <s v="6174C76C7EF06448C57C3B0EEFF95AC9B5AD8BA9"/>
    <s v="UbuntuCore212"/>
    <n v="3"/>
    <n v="1525006165"/>
    <n v="1525006165"/>
    <n v="-0.96828954670300005"/>
    <n v="-0.96828954670300005"/>
    <n v="3182"/>
    <n v="-3.3903540258799998E-2"/>
    <n v="0"/>
    <x v="7"/>
    <s v="098.8:099.6 04-29-07:49:25"/>
    <s v="UbuntuCore212"/>
    <n v="0"/>
    <n v="0"/>
    <n v="1"/>
    <n v="0"/>
    <x v="2"/>
    <n v="4"/>
    <n v="100352"/>
    <n v="3.986E-2"/>
    <n v="25.088000000000001"/>
    <n v="6368"/>
    <n v="127"/>
    <m/>
    <n v="1117.99"/>
    <n v="4051.45"/>
    <n v="4861.32"/>
    <n v="509.99709399477808"/>
    <n v="35.451969681512978"/>
    <n v="128.47331601013045"/>
    <n v="154.15466082177178"/>
    <n v="16.172239030727106"/>
    <n v="3.1822074092605388"/>
    <n v="32.333145186482383"/>
    <m/>
    <n v="1"/>
  </r>
  <r>
    <s v="C2EE40EE8451F27C2357E8B1EA1E8E6F642273EB"/>
    <s v="Bastard"/>
    <n v="13"/>
    <n v="1524983831"/>
    <n v="1524983831"/>
    <n v="-0.83556523277999994"/>
    <n v="-0.83556523277999994"/>
    <n v="12796"/>
    <n v="8.6164997705899995E-3"/>
    <n v="0"/>
    <x v="7"/>
    <s v="093.3:094.1 04-29-01:37:11"/>
    <s v="Bastard"/>
    <n v="0"/>
    <n v="0"/>
    <n v="1"/>
    <n v="0"/>
    <x v="2"/>
    <n v="13"/>
    <n v="77824"/>
    <n v="0.167044"/>
    <n v="5.9864620000000004"/>
    <n v="5988"/>
    <n v="119"/>
    <m/>
    <n v="1117.99"/>
    <n v="4051.45"/>
    <n v="4861.32"/>
    <n v="509.99709399477808"/>
    <n v="183.83642540428787"/>
    <n v="666.19923765346914"/>
    <n v="799.37002258193058"/>
    <n v="83.861253433907819"/>
    <n v="12.796971324129284"/>
    <n v="32.3050799268905"/>
    <m/>
    <n v="1"/>
  </r>
  <r>
    <s v="969448F097F44DF6D1E51F54ACB47D05C00CDBD4"/>
    <s v="ididnteditheconfig"/>
    <n v="13"/>
    <n v="1524982043"/>
    <n v="1524982043"/>
    <n v="-0.82872309099999997"/>
    <n v="-0.82872309099999997"/>
    <n v="13154"/>
    <n v="5.7277901004700003E-3"/>
    <n v="0"/>
    <x v="7"/>
    <s v="092.6:093.4 04-29-01:07:23"/>
    <s v="ididnteditheconfig"/>
    <n v="0"/>
    <n v="0"/>
    <n v="1"/>
    <n v="0"/>
    <x v="2"/>
    <n v="13"/>
    <n v="76800"/>
    <n v="0.169271"/>
    <n v="5.9076919999999999"/>
    <n v="5978"/>
    <n v="119"/>
    <m/>
    <n v="1117.99"/>
    <n v="4051.45"/>
    <n v="4861.32"/>
    <n v="509.99709399477808"/>
    <n v="191.48587149291004"/>
    <n v="693.91983296805006"/>
    <n v="832.63186325988011"/>
    <n v="87.350725858408069"/>
    <n v="13.154066611200001"/>
    <n v="32.247846627840005"/>
    <m/>
    <n v="1"/>
  </r>
  <r>
    <s v="64743F6773F5D84D596F502716A325083141C944"/>
    <s v="UbuntuCore212"/>
    <n v="11"/>
    <n v="1524868950"/>
    <n v="1524868950"/>
    <n v="-0.83693367134499996"/>
    <n v="-0.83693367134499996"/>
    <n v="10686"/>
    <n v="8.0752940074700005E-2"/>
    <n v="0.2"/>
    <x v="7"/>
    <s v="092.5:093.3 04-27-17:42:30"/>
    <s v="UbuntuCore212"/>
    <n v="0"/>
    <n v="0"/>
    <n v="1"/>
    <n v="0"/>
    <x v="2"/>
    <n v="10"/>
    <n v="77824"/>
    <n v="0.128495"/>
    <n v="7.7824"/>
    <n v="6118"/>
    <n v="122"/>
    <m/>
    <n v="1117.99"/>
    <n v="4051.45"/>
    <n v="4861.32"/>
    <n v="509.99709399477808"/>
    <n v="182.3065247730035"/>
    <n v="660.65507722929988"/>
    <n v="792.71760481712477"/>
    <n v="83.163353742447427"/>
    <n v="12.690473961246724"/>
    <n v="32.230531772872709"/>
    <m/>
    <n v="1"/>
  </r>
  <r>
    <s v="72D4096C628036F8E033A7390BD9C9BDF3A6D8D4"/>
    <s v="mv9m288876533566"/>
    <n v="6"/>
    <n v="1524994035"/>
    <n v="1524994035"/>
    <n v="-0.92952840257500002"/>
    <n v="-0.92952840257500002"/>
    <n v="6494"/>
    <n v="-8.6004177495299997E-3"/>
    <n v="0"/>
    <x v="7"/>
    <s v="097.3:098.1 04-29-04:27:15"/>
    <s v="mv9m288876533566"/>
    <n v="0"/>
    <n v="0"/>
    <n v="1"/>
    <n v="0"/>
    <x v="2"/>
    <n v="6"/>
    <n v="92160"/>
    <n v="6.5103999999999995E-2"/>
    <n v="15.36"/>
    <n v="6310"/>
    <n v="126"/>
    <m/>
    <n v="1117.99"/>
    <n v="4051.45"/>
    <n v="4861.32"/>
    <n v="509.99709399477808"/>
    <n v="78.786541205175723"/>
    <n v="285.51215338751615"/>
    <n v="342.58498599410086"/>
    <n v="35.940309895919874"/>
    <n v="6.494662418687998"/>
    <n v="32.194263693081602"/>
    <m/>
    <n v="1"/>
  </r>
  <r>
    <s v="FC77D0AA82F3764122CEACE03BE4345922165757"/>
    <s v="E1"/>
    <n v="10"/>
    <n v="1524988261"/>
    <n v="1524988261"/>
    <n v="-0.874621806153"/>
    <n v="-0.874621806153"/>
    <n v="10399"/>
    <n v="4.66297582319E-2"/>
    <n v="0"/>
    <x v="7"/>
    <s v="094.9:095.7 04-29-02:51:01"/>
    <s v="E1"/>
    <n v="0"/>
    <n v="0"/>
    <n v="1"/>
    <n v="0"/>
    <x v="2"/>
    <n v="10"/>
    <n v="82944"/>
    <n v="0.120563"/>
    <n v="8.2943999999999996"/>
    <n v="6135"/>
    <n v="122"/>
    <m/>
    <n v="1117.99"/>
    <n v="4051.45"/>
    <n v="4861.32"/>
    <n v="509.99709399477808"/>
    <n v="140.17156693900753"/>
    <n v="507.9634834614281"/>
    <n v="609.50352131229795"/>
    <n v="63.942514512283964"/>
    <n v="10.399368910445569"/>
    <n v="32.162758237311898"/>
    <m/>
    <n v="1"/>
  </r>
  <r>
    <s v="74892D72CC94D7C46080EF202387DECE9D612489"/>
    <s v="Unnamed"/>
    <n v="13"/>
    <n v="1524982043"/>
    <n v="1524982043"/>
    <n v="-0.83046892830200003"/>
    <n v="-0.83046892830200003"/>
    <n v="13019"/>
    <n v="5.78523467703E-3"/>
    <n v="0"/>
    <x v="7"/>
    <s v="092.6:093.4 04-29-01:07:23"/>
    <s v="Unnamed"/>
    <n v="0"/>
    <n v="0"/>
    <n v="1"/>
    <n v="0"/>
    <x v="2"/>
    <n v="13"/>
    <n v="76800"/>
    <n v="0.169271"/>
    <n v="5.9076919999999999"/>
    <n v="5979"/>
    <n v="119"/>
    <m/>
    <n v="1117.99"/>
    <n v="4051.45"/>
    <n v="4861.32"/>
    <n v="509.99709399477808"/>
    <n v="189.53404284764699"/>
    <n v="686.8466604308619"/>
    <n v="824.14478946692111"/>
    <n v="86.460353907800354"/>
    <n v="13.019986306406398"/>
    <n v="32.153990414484483"/>
    <m/>
    <n v="1"/>
  </r>
  <r>
    <s v="0E452A30E7E05744071678E0A059BDDB468930CD"/>
    <s v="pcfreak"/>
    <n v="24"/>
    <n v="1525003937"/>
    <n v="1525003937"/>
    <n v="-0.53230960222799995"/>
    <n v="-0.53230960222799995"/>
    <n v="23945"/>
    <n v="1.6452395311800001E-2"/>
    <n v="0"/>
    <x v="6"/>
    <s v="086.8:087.6 04-29-07:12:17"/>
    <s v="pcfreak"/>
    <n v="0"/>
    <n v="0"/>
    <n v="1"/>
    <n v="0"/>
    <x v="2"/>
    <n v="14"/>
    <n v="51200"/>
    <n v="0.27343800000000001"/>
    <n v="3.657143"/>
    <n v="5564"/>
    <n v="111"/>
    <m/>
    <n v="1117.99"/>
    <n v="4051.45"/>
    <n v="4861.32"/>
    <n v="885.64026081730776"/>
    <n v="522.87318780511839"/>
    <n v="1894.8242620533695"/>
    <n v="2273.592684496979"/>
    <n v="414.20544586454452"/>
    <n v="23.945748365926402"/>
    <n v="32.122023856148481"/>
    <m/>
    <n v="1"/>
  </r>
  <r>
    <s v="EC72881A1128EB1B283EE53F54907477119A6FE4"/>
    <s v="demoncore"/>
    <n v="11"/>
    <n v="1524983831"/>
    <n v="1524983831"/>
    <n v="-0.86856155779699995"/>
    <n v="-0.86856155779699995"/>
    <n v="10767"/>
    <n v="-2.51192399665E-2"/>
    <n v="0"/>
    <x v="7"/>
    <s v="093.3:094.1 04-29-01:37:11"/>
    <s v="demoncore"/>
    <n v="0"/>
    <n v="0"/>
    <n v="1"/>
    <n v="0"/>
    <x v="2"/>
    <n v="11"/>
    <n v="81920"/>
    <n v="0.13427700000000001"/>
    <n v="7.447273"/>
    <n v="6098"/>
    <n v="121"/>
    <m/>
    <n v="1117.99"/>
    <n v="4051.45"/>
    <n v="4861.32"/>
    <n v="509.99709399477808"/>
    <n v="146.94686399853202"/>
    <n v="532.51627666334457"/>
    <n v="638.96432785028821"/>
    <n v="67.033223562730626"/>
    <n v="10.767437185269763"/>
    <n v="32.11320602968884"/>
    <m/>
    <n v="1"/>
  </r>
  <r>
    <s v="F390CE8765AD19D5AD65F4C417841BC5F1C04BCE"/>
    <s v="UbuntuCore212"/>
    <n v="4"/>
    <n v="1524856449"/>
    <n v="1524856449"/>
    <n v="-0.88958565538300005"/>
    <n v="-0.88958565538300005"/>
    <n v="4183"/>
    <n v="9.6716369504000008E-3"/>
    <n v="0.6"/>
    <x v="8"/>
    <s v="000.0:092.6 04-27-14:14:09"/>
    <s v="UbuntuCore212"/>
    <n v="0"/>
    <n v="0"/>
    <n v="1"/>
    <n v="1"/>
    <x v="2"/>
    <n v="20"/>
    <n v="84992"/>
    <n v="1"/>
    <n v="1"/>
    <n v="3293"/>
    <n v="65"/>
    <m/>
    <n v="1117.99"/>
    <n v="4051.45"/>
    <n v="4861.32"/>
    <n v="504.85700000000003"/>
    <n v="123.44213313835978"/>
    <n v="447.33819649854445"/>
    <n v="536.7594617735142"/>
    <n v="55.743454780304745"/>
    <n v="9.3843359776880586"/>
    <n v="32.066635184381646"/>
    <m/>
    <n v="1"/>
  </r>
  <r>
    <s v="E6A8AB530BD29919BC275C2ADD7B3CBB381C1AC4"/>
    <s v="Unnamed"/>
    <n v="2"/>
    <n v="1524998348"/>
    <n v="1524998348"/>
    <n v="-0.98238796889000002"/>
    <n v="-0.98238796889000002"/>
    <n v="1803"/>
    <n v="-3.1028075910300001E-2"/>
    <n v="0"/>
    <x v="7"/>
    <s v="098.0:098.8 04-29-05:39:08"/>
    <s v="Unnamed"/>
    <n v="0"/>
    <n v="0"/>
    <n v="1"/>
    <n v="0"/>
    <x v="2"/>
    <n v="4"/>
    <n v="102400"/>
    <n v="3.9061999999999999E-2"/>
    <n v="25.6"/>
    <n v="6372"/>
    <n v="127"/>
    <m/>
    <n v="1117.99"/>
    <n v="4051.45"/>
    <n v="4861.32"/>
    <n v="509.99709399477808"/>
    <n v="19.690074660668881"/>
    <n v="71.354263440609415"/>
    <n v="85.617719075665107"/>
    <n v="8.9820846854456171"/>
    <n v="1.803471985663998"/>
    <n v="31.982430389964804"/>
    <m/>
    <n v="1"/>
  </r>
  <r>
    <s v="242E1E2EA7C41310AD87593560700BBC2F9F790B"/>
    <s v="stupidworlddigo"/>
    <n v="11"/>
    <n v="1524879452"/>
    <n v="1524879452"/>
    <n v="-0.87168120148999995"/>
    <n v="-0.87168120148999995"/>
    <n v="10511"/>
    <n v="1.80323459854E-3"/>
    <n v="0"/>
    <x v="7"/>
    <s v="095.0:095.7 04-27-20:37:32"/>
    <s v="stupidworlddigo"/>
    <n v="1"/>
    <n v="0"/>
    <n v="0"/>
    <n v="0"/>
    <x v="0"/>
    <n v="11"/>
    <n v="81920"/>
    <n v="0.13427700000000001"/>
    <n v="7.447273"/>
    <n v="6100"/>
    <n v="122"/>
    <m/>
    <n v="10125.48"/>
    <n v="10125.48"/>
    <n v="4861.32"/>
    <n v="509.99709399477808"/>
    <n v="1299.2894279370353"/>
    <n v="1299.2894279370353"/>
    <n v="623.79874157263339"/>
    <n v="65.442214345001489"/>
    <n v="10.511875973939205"/>
    <n v="31.934313181757442"/>
    <m/>
    <n v="1"/>
  </r>
  <r>
    <s v="287A9AA451CE631B64031434F1A662707F44E63A"/>
    <s v="Tortule"/>
    <n v="13"/>
    <n v="1524982043"/>
    <n v="1524982043"/>
    <n v="-0.83533673348600002"/>
    <n v="-0.83533673348600002"/>
    <n v="12646"/>
    <n v="-9.6240053494199996E-3"/>
    <n v="0"/>
    <x v="7"/>
    <s v="092.6:093.4 04-29-01:07:23"/>
    <s v="Tortule"/>
    <n v="0"/>
    <n v="0"/>
    <n v="1"/>
    <n v="0"/>
    <x v="2"/>
    <n v="13"/>
    <n v="76800"/>
    <n v="0.169271"/>
    <n v="5.9076919999999999"/>
    <n v="5980"/>
    <n v="119"/>
    <m/>
    <n v="1117.99"/>
    <n v="4051.45"/>
    <n v="4861.32"/>
    <n v="509.99709399477808"/>
    <n v="184.09188532998684"/>
    <n v="667.1249911181452"/>
    <n v="800.48083076983835"/>
    <n v="83.977787409827641"/>
    <n v="12.646138868275198"/>
    <n v="31.892297207792645"/>
    <m/>
    <n v="1"/>
  </r>
  <r>
    <s v="6DBB339353C8223BA668DAF4C2EE669BF9740D2F"/>
    <s v="peci1tornode"/>
    <n v="13"/>
    <n v="1524983831"/>
    <n v="1524983831"/>
    <n v="-0.83579216499499998"/>
    <n v="-0.83579216499499998"/>
    <n v="12611"/>
    <n v="3.1314220136500003E-2"/>
    <n v="0"/>
    <x v="7"/>
    <s v="093.3:094.1 04-29-01:37:11"/>
    <s v="peci1tornode"/>
    <n v="0"/>
    <n v="0"/>
    <n v="1"/>
    <n v="0"/>
    <x v="2"/>
    <n v="13"/>
    <n v="76800"/>
    <n v="0.169271"/>
    <n v="5.9076919999999999"/>
    <n v="5977"/>
    <n v="119"/>
    <m/>
    <n v="1117.99"/>
    <n v="4051.45"/>
    <n v="4861.32"/>
    <n v="509.99709399477808"/>
    <n v="183.58271745723997"/>
    <n v="665.27983313100731"/>
    <n v="798.26683246650668"/>
    <n v="83.745518663724013"/>
    <n v="12.611161728384003"/>
    <n v="31.867813209868807"/>
    <m/>
    <n v="1"/>
  </r>
  <r>
    <s v="943494B38CF74FBDD31D26D92D66D53582454E2B"/>
    <s v="rs1"/>
    <n v="13"/>
    <n v="1524985820"/>
    <n v="1524985820"/>
    <n v="-0.83677306952599995"/>
    <n v="-0.83677306952599995"/>
    <n v="12535"/>
    <n v="2.3366163792900001E-2"/>
    <n v="0"/>
    <x v="7"/>
    <s v="094.1:094.9 04-29-02:10:20"/>
    <s v="rs1"/>
    <n v="0"/>
    <n v="0"/>
    <n v="1"/>
    <n v="0"/>
    <x v="2"/>
    <n v="13"/>
    <n v="76800"/>
    <n v="0.169271"/>
    <n v="5.9076919999999999"/>
    <n v="5976"/>
    <n v="119"/>
    <m/>
    <n v="1117.99"/>
    <n v="4051.45"/>
    <n v="4861.32"/>
    <n v="509.99709399477808"/>
    <n v="182.48607600062732"/>
    <n v="661.30574746888749"/>
    <n v="793.49834165186587"/>
    <n v="83.245260203427719"/>
    <n v="12.535828260403205"/>
    <n v="31.815079782282247"/>
    <m/>
    <n v="1"/>
  </r>
  <r>
    <s v="A52EAE38C70A77BB7E564FD6C6C7DF688097AED7"/>
    <s v="grhtorguido"/>
    <n v="12"/>
    <n v="1524983831"/>
    <n v="1524983831"/>
    <n v="-0.85324378678400004"/>
    <n v="-0.85324378678400004"/>
    <n v="11571"/>
    <n v="-1.5290090817899999E-3"/>
    <n v="0"/>
    <x v="7"/>
    <s v="093.3:094.1 04-29-01:37:11"/>
    <s v="grhtorguido"/>
    <n v="0"/>
    <n v="0"/>
    <n v="1"/>
    <n v="0"/>
    <x v="2"/>
    <n v="12"/>
    <n v="78848"/>
    <n v="0.15219199999999999"/>
    <n v="6.5706670000000003"/>
    <n v="6048"/>
    <n v="120"/>
    <m/>
    <n v="1117.99"/>
    <n v="4051.45"/>
    <n v="4861.32"/>
    <n v="509.99709399477808"/>
    <n v="164.0719788133558"/>
    <n v="594.57546003396305"/>
    <n v="713.42891443120493"/>
    <n v="74.845242265838024"/>
    <n v="11.571433899655165"/>
    <n v="31.754403729758614"/>
    <m/>
    <n v="1"/>
  </r>
  <r>
    <s v="855038A1BBBC6329406B0DB33DF126390157EE34"/>
    <s v="hqhtor"/>
    <n v="12"/>
    <n v="1524988261"/>
    <n v="1524988261"/>
    <n v="-0.84587245491800001"/>
    <n v="-0.84587245491800001"/>
    <n v="11994"/>
    <n v="4.9611868387199998E-2"/>
    <n v="0"/>
    <x v="7"/>
    <s v="094.9:095.7 04-29-02:51:01"/>
    <s v="hqhtor"/>
    <n v="0"/>
    <n v="0"/>
    <n v="1"/>
    <n v="0"/>
    <x v="2"/>
    <n v="12"/>
    <n v="77824"/>
    <n v="0.154194"/>
    <n v="6.4853329999999998"/>
    <n v="6041"/>
    <n v="120"/>
    <m/>
    <n v="1117.99"/>
    <n v="4051.45"/>
    <n v="4861.32"/>
    <n v="509.99709399477808"/>
    <n v="172.31305412622518"/>
    <n v="624.44004252246884"/>
    <n v="749.26331745802815"/>
    <n v="78.604600096369154"/>
    <n v="11.994822068461568"/>
    <n v="31.743575447923096"/>
    <m/>
    <n v="1"/>
  </r>
  <r>
    <s v="64B770AF739F28FCEBCB31D7D0A7AC9A78BB4C7D"/>
    <s v="spacebeans"/>
    <n v="11"/>
    <n v="1524983831"/>
    <n v="1524983831"/>
    <n v="-0.86184579804399997"/>
    <n v="-0.86184579804399997"/>
    <n v="11052"/>
    <n v="-2.46094390401E-2"/>
    <n v="0"/>
    <x v="7"/>
    <s v="093.3:094.1 04-29-01:37:11"/>
    <s v="spacebeans"/>
    <n v="0"/>
    <n v="0"/>
    <n v="1"/>
    <n v="0"/>
    <x v="2"/>
    <n v="11"/>
    <n v="80000"/>
    <n v="0.13750000000000001"/>
    <n v="7.2727269999999997"/>
    <n v="6083"/>
    <n v="121"/>
    <m/>
    <n v="1117.99"/>
    <n v="4051.45"/>
    <n v="4861.32"/>
    <n v="509.99709399477808"/>
    <n v="154.45501624478848"/>
    <n v="559.7248415146363"/>
    <n v="671.61178505274199"/>
    <n v="70.458241520727697"/>
    <n v="11.052336156480003"/>
    <n v="31.736635309536005"/>
    <m/>
    <n v="1"/>
  </r>
  <r>
    <s v="0430739387C5D19E531CA82BF3B07985C3DE1E14"/>
    <s v="nlktorelay"/>
    <n v="10"/>
    <n v="1524989656"/>
    <n v="1524989656"/>
    <n v="-0.88392854440000002"/>
    <n v="-0.88392854440000002"/>
    <n v="9642"/>
    <n v="9.0722851798099996E-3"/>
    <n v="0"/>
    <x v="7"/>
    <s v="095.7:096.5 04-29-03:14:16"/>
    <s v="nlktorelay"/>
    <n v="0"/>
    <n v="0"/>
    <n v="1"/>
    <n v="0"/>
    <x v="2"/>
    <n v="8"/>
    <n v="83075"/>
    <n v="9.6298999999999996E-2"/>
    <n v="10.384375"/>
    <n v="6217"/>
    <n v="124"/>
    <m/>
    <n v="1117.99"/>
    <n v="4051.45"/>
    <n v="4861.32"/>
    <n v="509.99709399477808"/>
    <n v="129.766726646244"/>
    <n v="470.25769879061994"/>
    <n v="564.26048853739189"/>
    <n v="59.196105051743906"/>
    <n v="9.6426361739699988"/>
    <n v="31.672345321778998"/>
    <m/>
    <n v="1"/>
  </r>
  <r>
    <s v="A0639496103E4F0C721E4CD31BD22CC9EF94C4CE"/>
    <s v="titow"/>
    <n v="10"/>
    <n v="1524915495"/>
    <n v="1524915495"/>
    <n v="-0.83973407933499999"/>
    <n v="-0.83973407933499999"/>
    <n v="9604"/>
    <n v="-2.2802695008400001E-2"/>
    <n v="0"/>
    <x v="6"/>
    <s v="086.8:087.6 04-28-06:38:15"/>
    <s v="titow"/>
    <n v="0"/>
    <n v="0"/>
    <n v="1"/>
    <n v="0"/>
    <x v="2"/>
    <n v="14"/>
    <n v="76800"/>
    <n v="0.18229200000000001"/>
    <n v="5.4857139999999998"/>
    <n v="5924"/>
    <n v="118"/>
    <m/>
    <n v="1117.99"/>
    <n v="4051.45"/>
    <n v="4861.32"/>
    <n v="885.64026081730776"/>
    <n v="179.17569664426335"/>
    <n v="649.30936427821428"/>
    <n v="779.10392544717774"/>
    <n v="141.93795177787655"/>
    <n v="12.308422707072001"/>
    <n v="31.655895894950405"/>
    <m/>
    <n v="1"/>
  </r>
  <r>
    <s v="3FE5465EAC71AAFB5F83051ED8E3A67D612078EF"/>
    <s v="kremidi"/>
    <n v="8"/>
    <n v="1524994035"/>
    <n v="1524994035"/>
    <n v="-0.905284952112"/>
    <n v="-0.905284952112"/>
    <n v="8167"/>
    <n v="-6.8152282574099998E-2"/>
    <n v="0"/>
    <x v="7"/>
    <s v="097.3:098.1 04-29-04:27:15"/>
    <s v="kremidi"/>
    <n v="0"/>
    <n v="0"/>
    <n v="1"/>
    <n v="0"/>
    <x v="2"/>
    <n v="8"/>
    <n v="86235"/>
    <n v="9.2770000000000005E-2"/>
    <n v="10.779375"/>
    <n v="6235"/>
    <n v="124"/>
    <m/>
    <n v="1117.99"/>
    <n v="4051.45"/>
    <n v="4861.32"/>
    <n v="509.99709399477808"/>
    <n v="105.89047638830513"/>
    <n v="383.73328076583761"/>
    <n v="460.44015659889214"/>
    <n v="48.304399180456244"/>
    <n v="8.1677521546216809"/>
    <n v="31.587926508235181"/>
    <m/>
    <n v="1"/>
  </r>
  <r>
    <s v="482B29343CBA80C61C97C8DDE20809F01C76736D"/>
    <s v="UbuntuCore212"/>
    <n v="9"/>
    <n v="1524991621"/>
    <n v="1524991621"/>
    <n v="-0.89800759278200004"/>
    <n v="-0.89800759278200004"/>
    <n v="8668"/>
    <n v="1.8213128552799999E-2"/>
    <n v="0"/>
    <x v="7"/>
    <s v="096.5:097.3 04-29-03:47:01"/>
    <s v="UbuntuCore212"/>
    <n v="0"/>
    <n v="0"/>
    <n v="1"/>
    <n v="0"/>
    <x v="2"/>
    <n v="9"/>
    <n v="84992"/>
    <n v="0.105892"/>
    <n v="9.4435559999999992"/>
    <n v="6178"/>
    <n v="123"/>
    <m/>
    <n v="1117.99"/>
    <n v="4051.45"/>
    <n v="4861.32"/>
    <n v="509.99709399477808"/>
    <n v="114.02649134565178"/>
    <n v="413.21713822336591"/>
    <n v="495.81772905700751"/>
    <n v="52.015831290712008"/>
    <n v="8.6685386742722539"/>
    <n v="31.565577071990578"/>
    <m/>
    <n v="1"/>
  </r>
  <r>
    <s v="2DD3617D9210A811DBA0C3B3638537D114232FF8"/>
    <s v="Bergerie"/>
    <n v="12"/>
    <n v="1524983831"/>
    <n v="1524983831"/>
    <n v="-0.84214293155800002"/>
    <n v="-0.84214293155800002"/>
    <n v="12123"/>
    <n v="-1.9350505481299999E-3"/>
    <n v="0"/>
    <x v="7"/>
    <s v="093.3:094.1 04-29-01:37:11"/>
    <s v="Bergerie"/>
    <n v="0"/>
    <n v="0"/>
    <n v="1"/>
    <n v="0"/>
    <x v="2"/>
    <n v="12"/>
    <n v="76800"/>
    <n v="0.15625"/>
    <n v="6.4"/>
    <n v="6030"/>
    <n v="120"/>
    <m/>
    <n v="1117.99"/>
    <n v="4051.45"/>
    <n v="4861.32"/>
    <n v="509.99709399477808"/>
    <n v="176.48262394747155"/>
    <n v="639.55001993934081"/>
    <n v="767.39372395846328"/>
    <n v="80.506646171954785"/>
    <n v="12.123422856345599"/>
    <n v="31.526395999441924"/>
    <m/>
    <n v="1"/>
  </r>
  <r>
    <s v="19085B9877894F789FAA390367ADEE5E2CFD170C"/>
    <s v="Unnamed"/>
    <n v="12"/>
    <n v="1524978554"/>
    <n v="1524978554"/>
    <n v="-0.84218559399000004"/>
    <n v="-0.84218559399000004"/>
    <n v="12120"/>
    <n v="3.0683873656100001E-2"/>
    <n v="0"/>
    <x v="7"/>
    <s v="091.8:092.6 04-29-00:09:14"/>
    <s v="Unnamed"/>
    <n v="0"/>
    <n v="0"/>
    <n v="1"/>
    <n v="0"/>
    <x v="2"/>
    <n v="14"/>
    <n v="76800"/>
    <n v="0.18229200000000001"/>
    <n v="5.4857139999999998"/>
    <n v="5922"/>
    <n v="118"/>
    <m/>
    <n v="1117.99"/>
    <n v="4051.45"/>
    <n v="4861.32"/>
    <n v="509.99709399477808"/>
    <n v="176.43492777511986"/>
    <n v="639.37717522921434"/>
    <n v="767.18632822453299"/>
    <n v="80.484888455612023"/>
    <n v="12.120146381567997"/>
    <n v="31.524102467097602"/>
    <m/>
    <n v="1"/>
  </r>
  <r>
    <s v="76C7F6E1C94A1124303E928F4B59008602F1D808"/>
    <s v="graphiclunarkid"/>
    <n v="22"/>
    <n v="1524977965"/>
    <n v="1524977965"/>
    <n v="-0.58487861173699995"/>
    <n v="-0.58487861173699995"/>
    <n v="22104"/>
    <n v="4.7794186931899997E-2"/>
    <n v="0"/>
    <x v="6"/>
    <s v="080.6:081.4 04-28-23:59:25"/>
    <s v="graphiclunarkid"/>
    <n v="0"/>
    <n v="0"/>
    <n v="1"/>
    <n v="0"/>
    <x v="2"/>
    <n v="22"/>
    <n v="53248"/>
    <n v="0.413161"/>
    <n v="2.4203640000000002"/>
    <n v="5129"/>
    <n v="102"/>
    <m/>
    <n v="1117.99"/>
    <n v="4051.45"/>
    <n v="4861.32"/>
    <n v="885.64026081730776"/>
    <n v="464.10156086415145"/>
    <n v="1681.8435484781314"/>
    <n v="2018.0379071906873"/>
    <n v="367.64821457208626"/>
    <n v="22.104383682228224"/>
    <n v="31.447468577559761"/>
    <m/>
    <n v="1"/>
  </r>
  <r>
    <s v="64710A7C0F7B9F8B3960D4E3A83D73CF3F6F462A"/>
    <s v="UbuntuCore212"/>
    <n v="6"/>
    <n v="1524998348"/>
    <n v="1524998348"/>
    <n v="-0.93703490327700001"/>
    <n v="-0.93703490327700001"/>
    <n v="5738"/>
    <n v="-1.20088633639E-2"/>
    <n v="0"/>
    <x v="7"/>
    <s v="098.0:098.8 04-29-05:39:08"/>
    <s v="UbuntuCore212"/>
    <n v="0"/>
    <n v="0"/>
    <n v="1"/>
    <n v="0"/>
    <x v="2"/>
    <n v="5"/>
    <n v="91136"/>
    <n v="5.4863000000000002E-2"/>
    <n v="18.2272"/>
    <n v="6329"/>
    <n v="126"/>
    <m/>
    <n v="1117.99"/>
    <n v="4051.45"/>
    <n v="4861.32"/>
    <n v="509.99709399477808"/>
    <n v="70.394348485346768"/>
    <n v="255.09994111839831"/>
    <n v="306.09348400145427"/>
    <n v="32.112016351830121"/>
    <n v="5.738387054947327"/>
    <n v="31.357670938463134"/>
    <m/>
    <n v="1"/>
  </r>
  <r>
    <s v="1141E369B54D5C9F5E0141EC966BE4C8785489BC"/>
    <s v="Unnamed"/>
    <n v="12"/>
    <n v="1524983831"/>
    <n v="1524983831"/>
    <n v="-0.84604896470099999"/>
    <n v="-0.84604896470099999"/>
    <n v="11823"/>
    <n v="-3.46532950766E-3"/>
    <n v="0"/>
    <x v="7"/>
    <s v="093.3:094.1 04-29-01:37:11"/>
    <s v="Unnamed"/>
    <n v="0"/>
    <n v="0"/>
    <n v="1"/>
    <n v="0"/>
    <x v="2"/>
    <n v="12"/>
    <n v="76800"/>
    <n v="0.15625"/>
    <n v="6.4"/>
    <n v="6029"/>
    <n v="120"/>
    <m/>
    <n v="1117.99"/>
    <n v="4051.45"/>
    <n v="4861.32"/>
    <n v="509.99709399477808"/>
    <n v="172.11571795392902"/>
    <n v="623.72492196213352"/>
    <n v="748.40524691973462"/>
    <n v="78.514580619977508"/>
    <n v="11.823439510963201"/>
    <n v="31.316407657674244"/>
    <m/>
    <n v="1"/>
  </r>
  <r>
    <s v="DEE13246F9210A68570389389FA08CC155908B34"/>
    <s v="ariolcnode"/>
    <n v="12"/>
    <n v="1524983831"/>
    <n v="1524983831"/>
    <n v="-0.84872063033599998"/>
    <n v="-0.84872063033599998"/>
    <n v="11618"/>
    <n v="-4.2847122208500002E-3"/>
    <n v="0"/>
    <x v="7"/>
    <s v="093.3:094.1 04-29-01:37:11"/>
    <s v="ariolcnode"/>
    <n v="0"/>
    <n v="0"/>
    <n v="1"/>
    <n v="0"/>
    <x v="2"/>
    <n v="12"/>
    <n v="76800"/>
    <n v="0.15625"/>
    <n v="6.4"/>
    <n v="6033"/>
    <n v="120"/>
    <m/>
    <n v="1117.99"/>
    <n v="4051.45"/>
    <n v="4861.32"/>
    <n v="509.99709399477808"/>
    <n v="169.12882249065538"/>
    <n v="612.90080222521283"/>
    <n v="735.41742533499655"/>
    <n v="77.152038910001792"/>
    <n v="11.618255590195202"/>
    <n v="31.172778913136646"/>
    <m/>
    <n v="1"/>
  </r>
  <r>
    <s v="68FE1B7511B5956D81DDDD23B30B49828DF36D21"/>
    <s v="gargath"/>
    <n v="12"/>
    <n v="1524982043"/>
    <n v="1524982043"/>
    <n v="-0.84983745272800004"/>
    <n v="-0.84983745272800004"/>
    <n v="11532"/>
    <n v="-4.5400977238499998E-3"/>
    <n v="0"/>
    <x v="7"/>
    <s v="092.6:093.4 04-29-01:07:23"/>
    <s v="gargath"/>
    <n v="0"/>
    <n v="0"/>
    <n v="1"/>
    <n v="0"/>
    <x v="2"/>
    <n v="13"/>
    <n v="76800"/>
    <n v="0.169271"/>
    <n v="5.9076919999999999"/>
    <n v="5981"/>
    <n v="119"/>
    <m/>
    <n v="1117.99"/>
    <n v="4051.45"/>
    <n v="4861.32"/>
    <n v="509.99709399477808"/>
    <n v="167.88022622462324"/>
    <n v="608.37605214514417"/>
    <n v="729.98819430431877"/>
    <n v="76.582462735573472"/>
    <n v="11.532483630489596"/>
    <n v="31.112738541342722"/>
    <m/>
    <n v="1"/>
  </r>
  <r>
    <s v="C51E6C67F96C754CF33C4F58CA6C123B9F48A82C"/>
    <s v="TORTestRelay90"/>
    <n v="11"/>
    <n v="1524988261"/>
    <n v="1524988261"/>
    <n v="-0.86092957365"/>
    <n v="-0.86092957365"/>
    <n v="10823"/>
    <n v="2.5410199912200001E-2"/>
    <n v="0"/>
    <x v="7"/>
    <s v="094.9:095.7 04-29-02:51:01"/>
    <s v="TORTestRelay90"/>
    <n v="0"/>
    <n v="0"/>
    <n v="1"/>
    <n v="0"/>
    <x v="2"/>
    <n v="11"/>
    <n v="77824"/>
    <n v="0.141345"/>
    <n v="7.0749089999999999"/>
    <n v="6074"/>
    <n v="121"/>
    <m/>
    <n v="1117.99"/>
    <n v="4051.45"/>
    <n v="4861.32"/>
    <n v="509.99709399477808"/>
    <n v="155.47934595503651"/>
    <n v="563.43687883570749"/>
    <n v="676.065845023782"/>
    <n v="70.925513299114812"/>
    <n v="10.823016860262399"/>
    <n v="30.923311802183679"/>
    <m/>
    <n v="1"/>
  </r>
  <r>
    <s v="11AA99B76B465333441E3000F477995C70499B92"/>
    <s v="ru20101315"/>
    <n v="11"/>
    <n v="1524983831"/>
    <n v="1524983831"/>
    <n v="-0.85406854077799998"/>
    <n v="-0.85406854077799998"/>
    <n v="11207"/>
    <n v="8.5706239175299993E-3"/>
    <n v="0"/>
    <x v="7"/>
    <s v="093.3:094.1 04-29-01:37:11"/>
    <s v="ru20101315"/>
    <n v="0"/>
    <n v="0"/>
    <n v="1"/>
    <n v="0"/>
    <x v="2"/>
    <n v="12"/>
    <n v="76800"/>
    <n v="0.15625"/>
    <n v="6.4"/>
    <n v="6031"/>
    <n v="120"/>
    <m/>
    <n v="1117.99"/>
    <n v="4051.45"/>
    <n v="4861.32"/>
    <n v="509.99709399477808"/>
    <n v="163.14991209560381"/>
    <n v="591.2340104649719"/>
    <n v="709.41952134509302"/>
    <n v="74.42462012563746"/>
    <n v="11.207536068249601"/>
    <n v="30.885275247774729"/>
    <m/>
    <n v="1"/>
  </r>
  <r>
    <s v="BF68BF445004364D01111A02D903024D3E65E1DE"/>
    <s v="UbuntuCore212"/>
    <n v="6"/>
    <n v="1524998348"/>
    <n v="1524998348"/>
    <n v="-0.934849385468"/>
    <n v="-0.934849385468"/>
    <n v="5737"/>
    <n v="-1.1132033983E-2"/>
    <n v="0"/>
    <x v="7"/>
    <s v="098.0:098.8 04-29-05:39:08"/>
    <s v="UbuntuCore212"/>
    <n v="0"/>
    <n v="0"/>
    <n v="1"/>
    <n v="0"/>
    <x v="2"/>
    <n v="5"/>
    <n v="88064"/>
    <n v="5.6777000000000001E-2"/>
    <n v="17.6128"/>
    <n v="6324"/>
    <n v="126"/>
    <m/>
    <n v="1117.99"/>
    <n v="4051.45"/>
    <n v="4861.32"/>
    <n v="509.99709399477808"/>
    <n v="72.837735540630675"/>
    <n v="263.95445724567139"/>
    <n v="316.71798543670218"/>
    <n v="33.226624083293956"/>
    <n v="5.7374237181460472"/>
    <n v="30.435396602702241"/>
    <m/>
    <n v="1"/>
  </r>
  <r>
    <s v="6E642BD08A5D687B2C55E35936E3272636A90362"/>
    <s v="torricelli"/>
    <n v="11"/>
    <n v="1524983831"/>
    <n v="1524983831"/>
    <n v="-0.86375280299099999"/>
    <n v="-0.86375280299099999"/>
    <n v="10463"/>
    <n v="-5.84530241141E-3"/>
    <n v="0"/>
    <x v="7"/>
    <s v="093.3:094.1 04-29-01:37:11"/>
    <s v="torricelli"/>
    <n v="0"/>
    <n v="0"/>
    <n v="1"/>
    <n v="0"/>
    <x v="2"/>
    <n v="12"/>
    <n v="76800"/>
    <n v="0.15625"/>
    <n v="6.4"/>
    <n v="6028"/>
    <n v="120"/>
    <m/>
    <n v="1117.99"/>
    <n v="4051.45"/>
    <n v="4861.32"/>
    <n v="509.99709399477808"/>
    <n v="152.32300378409192"/>
    <n v="551.99870632211309"/>
    <n v="662.34122376379185"/>
    <n v="69.485674539524027"/>
    <n v="10.463784730291202"/>
    <n v="30.364649311203845"/>
    <m/>
    <n v="1"/>
  </r>
  <r>
    <s v="F5F5EE32B555E061F8A7859905ABDE9AA91EDD29"/>
    <s v="hornyBanana"/>
    <n v="9"/>
    <n v="1524985820"/>
    <n v="1524985820"/>
    <n v="-0.89360840878400005"/>
    <n v="-0.89360840878400005"/>
    <n v="8603"/>
    <n v="-2.1564769005600001E-2"/>
    <n v="0"/>
    <x v="7"/>
    <s v="094.1:094.9 04-29-02:10:20"/>
    <s v="hornyBanana"/>
    <n v="0"/>
    <n v="0"/>
    <n v="1"/>
    <n v="0"/>
    <x v="2"/>
    <n v="9"/>
    <n v="80870"/>
    <n v="0.11129"/>
    <n v="8.9855560000000008"/>
    <n v="6158"/>
    <n v="123"/>
    <m/>
    <n v="1117.99"/>
    <n v="4051.45"/>
    <n v="4861.32"/>
    <n v="509.99709399477808"/>
    <n v="118.94473506357578"/>
    <n v="431.04021223206297"/>
    <n v="517.2035702101648"/>
    <n v="54.259402345640332"/>
    <n v="8.6038879816379161"/>
    <n v="30.283721587146545"/>
    <m/>
    <n v="1"/>
  </r>
  <r>
    <s v="73200018830B86D3182ED05B44AD75BDA9CE53B1"/>
    <s v="ilikepoop"/>
    <n v="8"/>
    <n v="1524983831"/>
    <n v="1524983831"/>
    <n v="-0.90106494051499997"/>
    <n v="-0.90106494051499997"/>
    <n v="8104"/>
    <n v="-5.8062655209499998E-2"/>
    <n v="0"/>
    <x v="7"/>
    <s v="093.3:094.1 04-29-01:37:11"/>
    <s v="ilikepoop"/>
    <n v="0"/>
    <n v="0"/>
    <n v="1"/>
    <n v="0"/>
    <x v="2"/>
    <n v="12"/>
    <n v="81920"/>
    <n v="0.146484"/>
    <n v="6.8266669999999996"/>
    <n v="6059"/>
    <n v="121"/>
    <m/>
    <n v="1117.99"/>
    <n v="4051.45"/>
    <n v="4861.32"/>
    <n v="509.99709399477808"/>
    <n v="110.60840715363518"/>
    <n v="400.83044675050337"/>
    <n v="480.95498337562032"/>
    <n v="50.456592831550523"/>
    <n v="8.104760073011203"/>
    <n v="30.249332051107849"/>
    <m/>
    <n v="1"/>
  </r>
  <r>
    <s v="CCB90B2DCA518740EB780D57B0F8DF6E8D005D65"/>
    <s v="UbuntuCore212"/>
    <n v="9"/>
    <n v="1524991621"/>
    <n v="1524991621"/>
    <n v="-0.89448973610500004"/>
    <n v="-0.89448973610500004"/>
    <n v="8535"/>
    <n v="6.2398806609000003E-3"/>
    <n v="0"/>
    <x v="7"/>
    <s v="096.5:097.3 04-29-03:47:01"/>
    <s v="UbuntuCore212"/>
    <n v="0"/>
    <n v="0"/>
    <n v="1"/>
    <n v="0"/>
    <x v="2"/>
    <n v="7"/>
    <n v="80896"/>
    <n v="8.6530999999999997E-2"/>
    <n v="11.556571"/>
    <n v="6255"/>
    <n v="125"/>
    <m/>
    <n v="1117.99"/>
    <n v="4051.45"/>
    <n v="4861.32"/>
    <n v="509.99709399477808"/>
    <n v="117.959419931971"/>
    <n v="427.46955865739756"/>
    <n v="512.91915607804117"/>
    <n v="53.809927973072135"/>
    <n v="8.5353583080499149"/>
    <n v="30.243550815634944"/>
    <m/>
    <n v="1"/>
  </r>
  <r>
    <s v="FE84F71E5469C11BAE10F1CF34BFB5DA5EFA505A"/>
    <s v="UbuntuCore212"/>
    <n v="9"/>
    <n v="1524931279"/>
    <n v="1524931279"/>
    <n v="-0.89473587724000003"/>
    <n v="-0.89473587724000003"/>
    <n v="8515"/>
    <n v="-1.0137443745899999E-2"/>
    <n v="0"/>
    <x v="7"/>
    <s v="093.3:094.1 04-28-11:01:19"/>
    <s v="UbuntuCore212"/>
    <n v="0"/>
    <n v="0"/>
    <n v="1"/>
    <n v="0"/>
    <x v="2"/>
    <n v="9"/>
    <n v="80896"/>
    <n v="0.11125400000000001"/>
    <n v="8.9884439999999994"/>
    <n v="6160"/>
    <n v="123"/>
    <m/>
    <n v="1117.99"/>
    <n v="4051.45"/>
    <n v="4861.32"/>
    <n v="509.99709399477808"/>
    <n v="117.68423660445237"/>
    <n v="426.47233015600187"/>
    <n v="511.72258525564303"/>
    <n v="53.684396709509564"/>
    <n v="8.5154464747929577"/>
    <n v="30.229612532355073"/>
    <m/>
    <n v="1"/>
  </r>
  <r>
    <s v="57EE71591789DEF5A8873097FE4F78BD2B6CBE9F"/>
    <s v="UbuntuCore212"/>
    <n v="10"/>
    <n v="1524066792"/>
    <n v="1524066792"/>
    <n v="-0.760799123621"/>
    <n v="-0.760799123621"/>
    <n v="10042"/>
    <n v="0.14371826828299999"/>
    <n v="0.6"/>
    <x v="8"/>
    <s v="000.0:054.9 04-18-10:53:12"/>
    <s v="UbuntuCore212"/>
    <n v="0"/>
    <n v="0"/>
    <n v="1"/>
    <n v="1"/>
    <x v="2"/>
    <n v="20"/>
    <n v="64512"/>
    <n v="1"/>
    <n v="1"/>
    <n v="3296"/>
    <n v="65"/>
    <m/>
    <n v="1117.99"/>
    <n v="4051.45"/>
    <n v="4861.32"/>
    <n v="504.85700000000003"/>
    <n v="267.4241877829582"/>
    <n v="969.11039060569954"/>
    <n v="1162.8320043587603"/>
    <n v="120.76223684607281"/>
    <n v="15.431326936962048"/>
    <n v="30.155528855873438"/>
    <m/>
    <n v="1"/>
  </r>
  <r>
    <s v="554AAB588FEA5C353551AE18F8122A0C114CF40F"/>
    <s v="RASPBOX"/>
    <n v="10"/>
    <n v="1524994035"/>
    <n v="1524994035"/>
    <n v="-0.86792139699299997"/>
    <n v="-0.86792139699299997"/>
    <n v="10143"/>
    <n v="-2.15199449617E-2"/>
    <n v="0"/>
    <x v="7"/>
    <s v="097.3:098.1 04-29-04:27:15"/>
    <s v="RASPBOX"/>
    <n v="0"/>
    <n v="0"/>
    <n v="1"/>
    <n v="0"/>
    <x v="2"/>
    <n v="6"/>
    <n v="76800"/>
    <n v="7.8125E-2"/>
    <n v="12.8"/>
    <n v="6281"/>
    <n v="125"/>
    <m/>
    <n v="1117.99"/>
    <n v="4051.45"/>
    <n v="4861.32"/>
    <n v="509.99709399477808"/>
    <n v="147.66255737579596"/>
    <n v="535.10985615271022"/>
    <n v="642.0763543699893"/>
    <n v="67.359703712459975"/>
    <n v="10.143636710937603"/>
    <n v="30.140545697656322"/>
    <m/>
    <n v="1"/>
  </r>
  <r>
    <s v="F903B8EB13ADBBC2197C815DD42779872BEAD243"/>
    <s v="ididnteditheconfig"/>
    <n v="11"/>
    <n v="1524890576"/>
    <n v="1524890576"/>
    <n v="-0.89650942926800004"/>
    <n v="-0.89650942926800004"/>
    <n v="11388"/>
    <n v="-1.02192819931E-2"/>
    <n v="0"/>
    <x v="7"/>
    <s v="097.4:098.2 04-27-23:42:56"/>
    <s v="ididnteditheconfig"/>
    <n v="0"/>
    <n v="0"/>
    <n v="1"/>
    <n v="0"/>
    <x v="2"/>
    <n v="9"/>
    <n v="80896"/>
    <n v="0.11125400000000001"/>
    <n v="8.9884439999999994"/>
    <n v="6159"/>
    <n v="123"/>
    <m/>
    <n v="1117.99"/>
    <n v="4051.45"/>
    <n v="4861.32"/>
    <n v="509.99709399477808"/>
    <n v="115.70142317266864"/>
    <n v="419.28687279216126"/>
    <n v="503.10078131088602"/>
    <n v="52.779890329181015"/>
    <n v="8.3719732099358701"/>
    <n v="30.12918124695511"/>
    <m/>
    <n v="1"/>
  </r>
  <r>
    <s v="3146A339546E8D75D2BB4846C92C3698A40DCEF0"/>
    <s v="FawkesSwissBlade"/>
    <n v="10"/>
    <n v="1524988261"/>
    <n v="1524988261"/>
    <n v="-0.87657601708999999"/>
    <n v="-0.87657601708999999"/>
    <n v="9591"/>
    <n v="2.6580886080200001E-2"/>
    <n v="0"/>
    <x v="7"/>
    <s v="094.9:095.7 04-29-02:51:01"/>
    <s v="FawkesSwissBlade"/>
    <n v="0"/>
    <n v="0"/>
    <n v="1"/>
    <n v="0"/>
    <x v="2"/>
    <n v="10"/>
    <n v="77709"/>
    <n v="0.12868499999999999"/>
    <n v="7.7709000000000001"/>
    <n v="6115"/>
    <n v="122"/>
    <m/>
    <n v="1117.99"/>
    <n v="4051.45"/>
    <n v="4861.32"/>
    <n v="509.99709399477808"/>
    <n v="137.98677865355091"/>
    <n v="500.04609556071949"/>
    <n v="600.00347660004115"/>
    <n v="62.945872613361161"/>
    <n v="9.5911542879531897"/>
    <n v="30.02650800156724"/>
    <m/>
    <n v="1"/>
  </r>
  <r>
    <s v="47BE3C80B6C831211527D18D1D84E2750F412EDD"/>
    <s v="Unnamed"/>
    <n v="10"/>
    <n v="1524983831"/>
    <n v="1524983831"/>
    <n v="-0.87185293515399997"/>
    <n v="-0.87185293515399997"/>
    <n v="9841"/>
    <n v="-2.8399915908199999E-2"/>
    <n v="0"/>
    <x v="7"/>
    <s v="093.3:094.1 04-29-01:37:11"/>
    <s v="Unnamed"/>
    <n v="0"/>
    <n v="0"/>
    <n v="1"/>
    <n v="0"/>
    <x v="2"/>
    <n v="10"/>
    <n v="76800"/>
    <n v="0.13020799999999999"/>
    <n v="7.68"/>
    <n v="6113"/>
    <n v="122"/>
    <m/>
    <n v="1117.99"/>
    <n v="4051.45"/>
    <n v="4861.32"/>
    <n v="509.99709399477808"/>
    <n v="143.26713702717956"/>
    <n v="519.18142587032673"/>
    <n v="622.9638892771568"/>
    <n v="65.354630675420395"/>
    <n v="9.8416945801728009"/>
    <n v="29.929186206120963"/>
    <m/>
    <n v="1"/>
  </r>
  <r>
    <s v="273B9812C2466816266DF4E065865E65A51DDE6B"/>
    <s v="antisocialdungeon"/>
    <n v="10"/>
    <n v="1524988261"/>
    <n v="1524988261"/>
    <n v="-0.87301200576000004"/>
    <n v="-0.87301200576000004"/>
    <n v="9752"/>
    <n v="1.2075534378E-2"/>
    <n v="0"/>
    <x v="7"/>
    <s v="094.9:095.7 04-29-02:51:01"/>
    <s v="antisocialdungeon"/>
    <n v="0"/>
    <n v="0"/>
    <n v="1"/>
    <n v="0"/>
    <x v="2"/>
    <n v="10"/>
    <n v="76800"/>
    <n v="0.13020799999999999"/>
    <n v="7.68"/>
    <n v="6111"/>
    <n v="122"/>
    <m/>
    <n v="1117.99"/>
    <n v="4051.45"/>
    <n v="4861.32"/>
    <n v="509.99709399477808"/>
    <n v="141.97130768037755"/>
    <n v="514.48550926364783"/>
    <n v="617.32927615879657"/>
    <n v="64.763508034625602"/>
    <n v="9.7526779576319971"/>
    <n v="29.866874570342404"/>
    <m/>
    <n v="1"/>
  </r>
  <r>
    <s v="5A8AE5C547AF01009BA9DFB06716D4B5A16DD75E"/>
    <s v="UbuntuCore212"/>
    <n v="5"/>
    <n v="1524991621"/>
    <n v="1524991621"/>
    <n v="-0.93962920435700004"/>
    <n v="-0.93962920435700004"/>
    <n v="5254"/>
    <n v="-3.6858486883800001E-2"/>
    <n v="0"/>
    <x v="7"/>
    <s v="096.5:097.3 04-29-03:47:01"/>
    <s v="UbuntuCore212"/>
    <n v="0"/>
    <n v="0"/>
    <n v="1"/>
    <n v="0"/>
    <x v="2"/>
    <n v="8"/>
    <n v="87040"/>
    <n v="9.1911999999999994E-2"/>
    <n v="10.88"/>
    <n v="6238"/>
    <n v="124"/>
    <m/>
    <n v="1117.99"/>
    <n v="4051.45"/>
    <n v="4861.32"/>
    <n v="509.99709399477808"/>
    <n v="67.493945820917531"/>
    <n v="244.58926000783219"/>
    <n v="293.48175627522858"/>
    <n v="30.78893034008259"/>
    <n v="5.2546740527667168"/>
    <n v="29.790271836936707"/>
    <m/>
    <n v="1"/>
  </r>
  <r>
    <s v="C7830441484B096EF61054454D1DDC3D1A7B5169"/>
    <s v="Unnamed"/>
    <n v="9"/>
    <n v="1524988261"/>
    <n v="1524988261"/>
    <n v="-0.87661173373900003"/>
    <n v="-0.87661173373900003"/>
    <n v="9476"/>
    <n v="-1.83850758618E-2"/>
    <n v="0"/>
    <x v="7"/>
    <s v="094.9:095.7 04-29-02:51:01"/>
    <s v="Unnamed"/>
    <n v="0"/>
    <n v="0"/>
    <n v="1"/>
    <n v="0"/>
    <x v="2"/>
    <n v="9"/>
    <n v="76800"/>
    <n v="0.117188"/>
    <n v="8.5333330000000007"/>
    <n v="6143"/>
    <n v="122"/>
    <m/>
    <n v="1117.99"/>
    <n v="4051.45"/>
    <n v="4861.32"/>
    <n v="509.99709399477808"/>
    <n v="137.94684779713535"/>
    <n v="499.9013913431283"/>
    <n v="599.82984653992435"/>
    <n v="62.927657226163909"/>
    <n v="9.4762188488447965"/>
    <n v="29.673353194191357"/>
    <m/>
    <n v="1"/>
  </r>
  <r>
    <s v="754AFE6C7BAE50283B47005CF92D400CDDC08753"/>
    <s v="Unnamed"/>
    <n v="8"/>
    <n v="1524994035"/>
    <n v="1524994035"/>
    <n v="-0.90190118236500005"/>
    <n v="-0.90190118236500005"/>
    <n v="7734"/>
    <n v="1.9023021478400001E-2"/>
    <n v="0"/>
    <x v="7"/>
    <s v="097.3:098.1 04-29-04:27:15"/>
    <s v="Unnamed"/>
    <n v="1"/>
    <n v="0"/>
    <n v="0"/>
    <n v="0"/>
    <x v="0"/>
    <n v="5"/>
    <n v="78848"/>
    <n v="6.3412999999999997E-2"/>
    <n v="15.769600000000001"/>
    <n v="6312"/>
    <n v="126"/>
    <m/>
    <n v="10125.48"/>
    <n v="10125.48"/>
    <n v="4861.32"/>
    <n v="509.99709399477808"/>
    <n v="993.29761598683922"/>
    <n v="993.29761598683922"/>
    <n v="476.8897441453779"/>
    <n v="50.03011191817366"/>
    <n v="7.7348955728844757"/>
    <n v="29.06882690101914"/>
    <m/>
    <n v="1"/>
  </r>
  <r>
    <s v="B19E993EEF67D1E830C484EFBBDB8D2A1D70FB64"/>
    <s v="UbuntuCore212"/>
    <n v="9"/>
    <n v="1524688333"/>
    <n v="1524688333"/>
    <n v="-0.86972142953700005"/>
    <n v="-0.86972142953700005"/>
    <n v="8671"/>
    <n v="1.0821031565900001E-2"/>
    <n v="0.33333333333300003"/>
    <x v="8"/>
    <s v="076.9:153.8 04-25-15:32:13"/>
    <s v="UbuntuCore212"/>
    <n v="0"/>
    <n v="0"/>
    <n v="1"/>
    <n v="0"/>
    <x v="2"/>
    <n v="6"/>
    <n v="73728"/>
    <n v="8.1379999999999994E-2"/>
    <n v="12.288"/>
    <n v="6269"/>
    <n v="125"/>
    <m/>
    <n v="1117.99"/>
    <n v="4051.45"/>
    <n v="4861.32"/>
    <n v="504.85700000000003"/>
    <n v="145.65013899192931"/>
    <n v="527.8171143023211"/>
    <n v="633.32582016319088"/>
    <n v="65.772048248238775"/>
    <n v="9.6051784430960616"/>
    <n v="28.842024910167243"/>
    <m/>
    <n v="1"/>
  </r>
  <r>
    <s v="B58BC35DD15F9939E9EF150DAD015CD7EA5280F5"/>
    <s v="fuckthevoters"/>
    <n v="8"/>
    <n v="1524988261"/>
    <n v="1524988261"/>
    <n v="-0.89235865396299996"/>
    <n v="-0.89235865396299996"/>
    <n v="8266"/>
    <n v="-4.6951849786300001E-2"/>
    <n v="0"/>
    <x v="7"/>
    <s v="094.9:095.7 04-29-02:51:01"/>
    <s v="fuckthevoters"/>
    <n v="0"/>
    <n v="0"/>
    <n v="1"/>
    <n v="0"/>
    <x v="2"/>
    <n v="8"/>
    <n v="76800"/>
    <n v="0.104167"/>
    <n v="9.6"/>
    <n v="6181"/>
    <n v="123"/>
    <m/>
    <n v="1117.99"/>
    <n v="4051.45"/>
    <n v="4861.32"/>
    <n v="509.99709399477808"/>
    <n v="120.34194845590568"/>
    <n v="436.10353140160379"/>
    <n v="523.27902831658901"/>
    <n v="54.896773672556343"/>
    <n v="8.2668553756416046"/>
    <n v="28.826798762949128"/>
    <m/>
    <n v="1"/>
  </r>
  <r>
    <s v="0A9D67D5CDE17FD4C89E8EDFC908849FC345765F"/>
    <s v="CaptainPlato"/>
    <n v="8"/>
    <n v="1524988261"/>
    <n v="1524988261"/>
    <n v="-0.89271484004799995"/>
    <n v="-0.89271484004799995"/>
    <n v="8239"/>
    <n v="-5.9906425521900002E-2"/>
    <n v="0"/>
    <x v="7"/>
    <s v="094.9:095.7 04-29-02:51:01"/>
    <s v="CaptainPlato"/>
    <n v="0"/>
    <n v="0"/>
    <n v="1"/>
    <n v="0"/>
    <x v="2"/>
    <n v="10"/>
    <n v="76800"/>
    <n v="0.13020799999999999"/>
    <n v="7.68"/>
    <n v="6112"/>
    <n v="122"/>
    <m/>
    <n v="1117.99"/>
    <n v="4051.45"/>
    <n v="4861.32"/>
    <n v="509.99709399477808"/>
    <n v="119.94373597473654"/>
    <n v="434.66046128753061"/>
    <n v="521.54749377785686"/>
    <n v="54.715119804284974"/>
    <n v="8.2395002843136051"/>
    <n v="28.807650199019523"/>
    <m/>
    <n v="1"/>
  </r>
  <r>
    <s v="CE650DB6FDAA64352B815DEC3D8AA1167DDFA404"/>
    <s v="Tfonfc9S"/>
    <n v="8"/>
    <n v="1524989656"/>
    <n v="1524989656"/>
    <n v="-0.89430143794600003"/>
    <n v="-0.89430143794600003"/>
    <n v="8117"/>
    <n v="-1.7855649528199999E-2"/>
    <n v="0"/>
    <x v="7"/>
    <s v="095.7:096.5 04-29-03:14:16"/>
    <s v="Tfonfc9S"/>
    <n v="0"/>
    <n v="0"/>
    <n v="1"/>
    <n v="0"/>
    <x v="2"/>
    <n v="8"/>
    <n v="76800"/>
    <n v="0.104167"/>
    <n v="9.6"/>
    <n v="6180"/>
    <n v="123"/>
    <m/>
    <n v="1117.99"/>
    <n v="4051.45"/>
    <n v="4861.32"/>
    <n v="509.99709399477808"/>
    <n v="118.16993539075142"/>
    <n v="428.23243923367812"/>
    <n v="513.83453368435107"/>
    <n v="53.905959486966708"/>
    <n v="8.1176495657471985"/>
    <n v="28.722354696023043"/>
    <m/>
    <n v="1"/>
  </r>
  <r>
    <s v="2D63EC24CB7CA7ACFBC1439752A54A916195067D"/>
    <s v="TM"/>
    <n v="5"/>
    <n v="1525006165"/>
    <n v="1525006165"/>
    <n v="-0.94609921136200004"/>
    <n v="-0.94609921136200004"/>
    <n v="4581"/>
    <n v="-2.3097679573100001E-2"/>
    <n v="0"/>
    <x v="7"/>
    <s v="098.8:099.6 04-29-07:49:25"/>
    <s v="TM"/>
    <n v="0"/>
    <n v="0"/>
    <n v="1"/>
    <n v="0"/>
    <x v="2"/>
    <n v="3"/>
    <n v="85004"/>
    <n v="3.5291999999999997E-2"/>
    <n v="28.334667"/>
    <n v="6385"/>
    <n v="127"/>
    <m/>
    <n v="1117.99"/>
    <n v="4051.45"/>
    <n v="4861.32"/>
    <n v="509.99709399477808"/>
    <n v="60.260542689397582"/>
    <n v="218.37635012742493"/>
    <n v="262.02898182168195"/>
    <n v="27.489245569406734"/>
    <n v="4.5817826373845492"/>
    <n v="28.708447846169182"/>
    <m/>
    <n v="1"/>
  </r>
  <r>
    <s v="6C4894C33378B278A58E41AA46DE441793FBF9FA"/>
    <s v="default"/>
    <n v="22"/>
    <n v="1524830885"/>
    <n v="1524830885"/>
    <n v="-0.924182539789"/>
    <n v="-0.924182539789"/>
    <n v="22003"/>
    <n v="5.0271186839399998E-3"/>
    <n v="0"/>
    <x v="7"/>
    <s v="098.0:098.8 04-27-07:08:05"/>
    <s v="default"/>
    <n v="0"/>
    <n v="0"/>
    <n v="1"/>
    <n v="0"/>
    <x v="2"/>
    <n v="16"/>
    <n v="81073"/>
    <n v="0.197353"/>
    <n v="5.067062"/>
    <n v="5850"/>
    <n v="117"/>
    <m/>
    <n v="1117.99"/>
    <n v="4051.45"/>
    <n v="4861.32"/>
    <n v="509.99709399477808"/>
    <n v="84.763162341295896"/>
    <n v="307.17064917185593"/>
    <n v="368.57293567293851"/>
    <n v="38.666684381674713"/>
    <n v="6.1467489516864022"/>
    <n v="28.624624266180486"/>
    <m/>
    <n v="1"/>
  </r>
  <r>
    <s v="7FCD485E41E6ECA736057A2F3B0C6143E71EF6CF"/>
    <s v="UbuntuCore212"/>
    <n v="12"/>
    <n v="1525003937"/>
    <n v="1525003937"/>
    <n v="-0.82881024599599995"/>
    <n v="-0.82881024599599995"/>
    <n v="11569"/>
    <n v="-5.2635599530799999E-2"/>
    <n v="0"/>
    <x v="6"/>
    <s v="086.8:087.6 04-29-07:12:17"/>
    <s v="UbuntuCore212"/>
    <n v="0"/>
    <n v="0"/>
    <n v="1"/>
    <n v="0"/>
    <x v="2"/>
    <n v="17"/>
    <n v="67584"/>
    <n v="0.25153900000000001"/>
    <n v="3.9755289999999999"/>
    <n v="5658"/>
    <n v="113"/>
    <m/>
    <n v="1117.99"/>
    <n v="4051.45"/>
    <n v="4861.32"/>
    <n v="885.64026081730776"/>
    <n v="191.38843307893202"/>
    <n v="693.56672885950593"/>
    <n v="832.20817493472543"/>
    <n v="151.61253838535336"/>
    <n v="11.569688334606338"/>
    <n v="28.373981834224441"/>
    <m/>
    <n v="1"/>
  </r>
  <r>
    <s v="AA7D569C52FA44D7921BB8114B50044E80D179F8"/>
    <s v="JustSomeRelay"/>
    <n v="7"/>
    <n v="1524991621"/>
    <n v="1524991621"/>
    <n v="-0.90959061397399998"/>
    <n v="-0.90959061397399998"/>
    <n v="6943"/>
    <n v="-2.1225120878100002E-3"/>
    <n v="0"/>
    <x v="7"/>
    <s v="096.5:097.3 04-29-03:47:01"/>
    <s v="JustSomeRelay"/>
    <n v="0"/>
    <n v="0"/>
    <n v="1"/>
    <n v="0"/>
    <x v="2"/>
    <n v="7"/>
    <n v="76800"/>
    <n v="9.1146000000000005E-2"/>
    <n v="10.971429000000001"/>
    <n v="6242"/>
    <n v="124"/>
    <m/>
    <n v="1117.99"/>
    <n v="4051.45"/>
    <n v="4861.32"/>
    <n v="509.99709399477808"/>
    <n v="101.07678948320776"/>
    <n v="366.28910701503776"/>
    <n v="439.50895647591437"/>
    <n v="46.108524143112106"/>
    <n v="6.9434408467968014"/>
    <n v="27.900408592757771"/>
    <m/>
    <n v="1"/>
  </r>
  <r>
    <s v="9BE6E474003279CFEBFAC00D393DF90732BD4976"/>
    <s v="UbuntuCore213"/>
    <n v="5"/>
    <n v="1524577191"/>
    <n v="1524577191"/>
    <n v="-0.93192703591500003"/>
    <n v="-0.93192703591500003"/>
    <n v="5158"/>
    <n v="-3.7285258662700001E-2"/>
    <n v="0"/>
    <x v="7"/>
    <s v="095.7:096.5 04-24-08:39:51"/>
    <s v="UbuntuCore213"/>
    <n v="0"/>
    <n v="0"/>
    <n v="1"/>
    <n v="0"/>
    <x v="2"/>
    <n v="8"/>
    <n v="79872"/>
    <n v="0.10016"/>
    <n v="9.984"/>
    <n v="6201"/>
    <n v="124"/>
    <m/>
    <n v="1117.99"/>
    <n v="4051.45"/>
    <n v="4861.32"/>
    <n v="509.99709399477808"/>
    <n v="76.104893117389111"/>
    <n v="275.79421034217307"/>
    <n v="330.924461765692"/>
    <n v="34.717013862960883"/>
    <n v="5.437123787397117"/>
    <n v="27.767586651177982"/>
    <m/>
    <n v="1"/>
  </r>
  <r>
    <s v="AEB5DA976FEE6B4722C39D5CCDFCA4902F8F0309"/>
    <s v="Unnamed"/>
    <n v="1"/>
    <n v="1524489334"/>
    <n v="1524489334"/>
    <n v="-0.90641512674299995"/>
    <n v="-0.90641512674299995"/>
    <n v="295"/>
    <n v="-3.0193074495599999E-2"/>
    <n v="0"/>
    <x v="6"/>
    <s v="083.7:084.4 04-23-08:15:34"/>
    <s v="Unnamed"/>
    <n v="0"/>
    <n v="0"/>
    <n v="1"/>
    <n v="0"/>
    <x v="2"/>
    <n v="1"/>
    <n v="75889"/>
    <n v="1.3176999999999999E-2"/>
    <n v="75.888999999999996"/>
    <n v="6435"/>
    <n v="128"/>
    <m/>
    <n v="1117.99"/>
    <n v="4051.45"/>
    <n v="4861.32"/>
    <n v="885.64026081730776"/>
    <n v="104.62695245259349"/>
    <n v="379.15443475707281"/>
    <n v="454.94601606171943"/>
    <n v="82.882531559884214"/>
    <n v="7.1020624466004767"/>
    <n v="27.738143712620339"/>
    <m/>
    <n v="1"/>
  </r>
  <r>
    <s v="A61C59B215103951010B8D96465E8EB5757C09FA"/>
    <s v="default"/>
    <n v="6"/>
    <n v="1524942503"/>
    <n v="1524942503"/>
    <n v="-0.91776954255200005"/>
    <n v="-0.91776954255200005"/>
    <n v="6228"/>
    <n v="-8.9746566322999998E-3"/>
    <n v="0"/>
    <x v="7"/>
    <s v="096.4:097.2 04-28-14:08:23"/>
    <s v="default"/>
    <n v="0"/>
    <n v="0"/>
    <n v="1"/>
    <n v="0"/>
    <x v="2"/>
    <n v="6"/>
    <n v="77320"/>
    <n v="7.7600000000000002E-2"/>
    <n v="12.886666999999999"/>
    <n v="6283"/>
    <n v="125"/>
    <m/>
    <n v="1117.99"/>
    <n v="4051.45"/>
    <n v="4861.32"/>
    <n v="509.99709399477808"/>
    <n v="91.932829122289462"/>
    <n v="333.15258682769939"/>
    <n v="399.74856740111107"/>
    <n v="41.937294336341232"/>
    <n v="6.3580589698793561"/>
    <n v="27.646641278915553"/>
    <m/>
    <n v="1"/>
  </r>
  <r>
    <s v="4AA0E0310A53064F3FDE9CD00A50263DB4FC712D"/>
    <s v="greenknight"/>
    <n v="4"/>
    <n v="1524998348"/>
    <n v="1524998348"/>
    <n v="-0.95183295336899998"/>
    <n v="-0.95183295336899998"/>
    <n v="3974"/>
    <n v="-2.7910737429699999E-2"/>
    <n v="0"/>
    <x v="7"/>
    <s v="098.0:098.8 04-29-05:39:08"/>
    <s v="greenknight"/>
    <n v="0"/>
    <n v="0"/>
    <n v="1"/>
    <n v="0"/>
    <x v="2"/>
    <n v="4"/>
    <n v="82510"/>
    <n v="4.8479000000000001E-2"/>
    <n v="20.627500000000001"/>
    <n v="6355"/>
    <n v="127"/>
    <m/>
    <n v="1117.99"/>
    <n v="4051.45"/>
    <n v="4861.32"/>
    <n v="509.99709399477808"/>
    <n v="53.850276462991715"/>
    <n v="195.14638107316503"/>
    <n v="234.15542712821301"/>
    <n v="24.565053808120975"/>
    <n v="3.9742630175238118"/>
    <n v="27.534984112266677"/>
    <m/>
    <n v="1"/>
  </r>
  <r>
    <s v="15841A96CA5C1171985A9565BF7CDDFE2BF8E91E"/>
    <s v="Bundesgebaermutter"/>
    <n v="7"/>
    <n v="1524994035"/>
    <n v="1524994035"/>
    <n v="-0.90580639869099999"/>
    <n v="-0.90580639869099999"/>
    <n v="6655"/>
    <n v="2.6784021037900001E-2"/>
    <n v="0"/>
    <x v="7"/>
    <s v="097.3:098.1 04-29-04:27:15"/>
    <s v="Bundesgebaermutter"/>
    <n v="0"/>
    <n v="0"/>
    <n v="1"/>
    <n v="0"/>
    <x v="2"/>
    <n v="5"/>
    <n v="75038"/>
    <n v="6.6632999999999998E-2"/>
    <n v="15.0076"/>
    <n v="6305"/>
    <n v="126"/>
    <m/>
    <n v="1117.99"/>
    <n v="4051.45"/>
    <n v="4861.32"/>
    <n v="509.99709399477808"/>
    <n v="105.30750432744892"/>
    <n v="381.62066602334806"/>
    <n v="457.90523791546786"/>
    <n v="48.038462940492728"/>
    <n v="7.0680994550247425"/>
    <n v="27.459069618517319"/>
    <m/>
    <n v="1"/>
  </r>
  <r>
    <s v="11A40E37EA7FA2ADA80FD97D0374D3E5A6EC6265"/>
    <s v="fauiwg"/>
    <n v="11"/>
    <n v="1524985820"/>
    <n v="1524985820"/>
    <n v="-0.83052794646100003"/>
    <n v="-0.83052794646100003"/>
    <n v="11036"/>
    <n v="3.57969890411E-2"/>
    <n v="0"/>
    <x v="7"/>
    <s v="094.1:094.9 04-29-02:10:20"/>
    <s v="fauiwg"/>
    <n v="0"/>
    <n v="0"/>
    <n v="1"/>
    <n v="0"/>
    <x v="2"/>
    <n v="11"/>
    <n v="65120"/>
    <n v="0.16891900000000001"/>
    <n v="5.92"/>
    <n v="5983"/>
    <n v="119"/>
    <m/>
    <n v="1117.99"/>
    <n v="4051.45"/>
    <n v="4861.32"/>
    <n v="509.99709399477808"/>
    <n v="189.46806113606658"/>
    <n v="686.60755131058136"/>
    <n v="823.85788331021126"/>
    <n v="86.430254818217435"/>
    <n v="11.036020126459679"/>
    <n v="27.261214088521779"/>
    <m/>
    <n v="1"/>
  </r>
  <r>
    <s v="B6D4B2E44405512213FAB0F5CF45E0AD418822C4"/>
    <s v="rollmops"/>
    <n v="4"/>
    <n v="1524998348"/>
    <n v="1524998348"/>
    <n v="-0.94544216304399997"/>
    <n v="-0.94544216304399997"/>
    <n v="4384"/>
    <n v="2.22157582465E-2"/>
    <n v="0.25"/>
    <x v="7"/>
    <s v="098.0:098.8 04-29-05:39:08"/>
    <s v="rollmops"/>
    <n v="1"/>
    <n v="0"/>
    <n v="0"/>
    <n v="0"/>
    <x v="0"/>
    <n v="4"/>
    <n v="80359"/>
    <n v="4.9777000000000002E-2"/>
    <n v="20.089749999999999"/>
    <n v="6342"/>
    <n v="126"/>
    <m/>
    <n v="10125.48"/>
    <n v="10125.48"/>
    <n v="4861.32"/>
    <n v="509.99709399477808"/>
    <n v="552.42428694123919"/>
    <n v="552.42428694123919"/>
    <n v="265.22310395094206"/>
    <n v="27.824338302200925"/>
    <n v="4.3842132199472061"/>
    <n v="27.176649253963049"/>
    <m/>
    <n v="1"/>
  </r>
  <r>
    <s v="B05943B982371D4DC0B04E7279E2EFF22CCA2946"/>
    <s v="default"/>
    <n v="5"/>
    <n v="1524998348"/>
    <n v="1524998348"/>
    <n v="-0.93224483980899997"/>
    <n v="-0.93224483980899997"/>
    <n v="5272"/>
    <n v="-1.30484235725E-2"/>
    <n v="0"/>
    <x v="7"/>
    <s v="098.0:098.8 04-29-05:39:08"/>
    <s v="default"/>
    <n v="0"/>
    <n v="0"/>
    <n v="1"/>
    <n v="0"/>
    <x v="2"/>
    <n v="4"/>
    <n v="77824"/>
    <n v="5.1397999999999999E-2"/>
    <n v="19.456"/>
    <n v="6338"/>
    <n v="126"/>
    <m/>
    <n v="1117.99"/>
    <n v="4051.45"/>
    <n v="4861.32"/>
    <n v="509.99709399477808"/>
    <n v="75.749591541936127"/>
    <n v="274.50664375582704"/>
    <n v="329.37951533971227"/>
    <n v="34.554934800560687"/>
    <n v="5.2729775867043864"/>
    <n v="27.038284310693072"/>
    <m/>
    <n v="1"/>
  </r>
  <r>
    <s v="703D1DC9A96F34DCF7D698FE854FED081A4BE13C"/>
    <s v="severalwdadwajunior"/>
    <n v="4"/>
    <n v="1524998348"/>
    <n v="1524998348"/>
    <n v="-0.94811604596499999"/>
    <n v="-0.94811604596499999"/>
    <n v="4155"/>
    <n v="-1.4286675536800001E-2"/>
    <n v="0"/>
    <x v="7"/>
    <s v="098.0:098.8 04-29-05:39:08"/>
    <s v="severalwdadwajunior"/>
    <n v="0"/>
    <n v="0"/>
    <n v="1"/>
    <n v="0"/>
    <x v="2"/>
    <n v="4"/>
    <n v="80095"/>
    <n v="4.9940999999999999E-2"/>
    <n v="20.02375"/>
    <n v="6341"/>
    <n v="126"/>
    <m/>
    <n v="1117.99"/>
    <n v="4051.45"/>
    <n v="4861.32"/>
    <n v="509.99709399477808"/>
    <n v="58.005741771589662"/>
    <n v="210.2052455751008"/>
    <n v="252.22450342942625"/>
    <n v="26.460665782808647"/>
    <n v="4.1556452984333268"/>
    <n v="26.937451708903335"/>
    <m/>
    <n v="1"/>
  </r>
  <r>
    <s v="5F9F8A1EABD8B50DEDA8D1649A05C5F501CAC3B4"/>
    <s v="UbuntuCore212"/>
    <n v="8"/>
    <n v="1524985820"/>
    <n v="1524985820"/>
    <n v="-0.88541310191199996"/>
    <n v="-0.88541310191199996"/>
    <n v="7978"/>
    <n v="4.3917607413500002E-3"/>
    <n v="0"/>
    <x v="7"/>
    <s v="094.1:094.9 04-29-02:10:20"/>
    <s v="UbuntuCore212"/>
    <n v="0"/>
    <n v="0"/>
    <n v="1"/>
    <n v="0"/>
    <x v="2"/>
    <n v="10"/>
    <n v="69632"/>
    <n v="0.14361199999999999"/>
    <n v="6.9631999999999996"/>
    <n v="6069"/>
    <n v="121"/>
    <m/>
    <n v="1117.99"/>
    <n v="4051.45"/>
    <n v="4861.32"/>
    <n v="509.99709399477808"/>
    <n v="128.10700619340318"/>
    <n v="464.24308825862778"/>
    <n v="557.04357941315629"/>
    <n v="58.438985034755817"/>
    <n v="7.9789148876636187"/>
    <n v="26.474840421364533"/>
    <m/>
    <n v="1"/>
  </r>
  <r>
    <s v="5D0D6D4F600F66692BD898DE19B182766CD97365"/>
    <s v="Unnamed"/>
    <n v="10"/>
    <n v="1524985820"/>
    <n v="1524985820"/>
    <n v="-0.844593152746"/>
    <n v="-0.844593152746"/>
    <n v="10054"/>
    <n v="3.9390994930999998E-2"/>
    <n v="0"/>
    <x v="7"/>
    <s v="094.1:094.9 04-29-02:10:20"/>
    <s v="Unnamed"/>
    <n v="0"/>
    <n v="0"/>
    <n v="1"/>
    <n v="0"/>
    <x v="2"/>
    <n v="9"/>
    <n v="64697"/>
    <n v="0.13911000000000001"/>
    <n v="7.1885560000000002"/>
    <n v="6078"/>
    <n v="121"/>
    <m/>
    <n v="1117.99"/>
    <n v="4051.45"/>
    <n v="4861.32"/>
    <n v="509.99709399477808"/>
    <n v="173.74330116149946"/>
    <n v="629.62307130721831"/>
    <n v="755.48241469281527"/>
    <n v="79.257040486430355"/>
    <n v="10.054356796792039"/>
    <n v="26.447149757754428"/>
    <m/>
    <n v="1"/>
  </r>
  <r>
    <s v="06AD7D019A2012F2CF9A750961A4BFFCE2180E1E"/>
    <s v="cloverknight"/>
    <n v="4"/>
    <n v="1525006165"/>
    <n v="1525006165"/>
    <n v="-0.95020625103300005"/>
    <n v="-0.95020625103300005"/>
    <n v="3888"/>
    <n v="1.7138318004200001E-2"/>
    <n v="0"/>
    <x v="7"/>
    <s v="098.8:099.6 04-29-07:49:25"/>
    <s v="cloverknight"/>
    <n v="0"/>
    <n v="0"/>
    <n v="1"/>
    <n v="0"/>
    <x v="2"/>
    <n v="3"/>
    <n v="78086"/>
    <n v="3.8419000000000002E-2"/>
    <n v="26.028666999999999"/>
    <n v="6380"/>
    <n v="127"/>
    <m/>
    <n v="1117.99"/>
    <n v="4051.45"/>
    <n v="4861.32"/>
    <n v="509.99709399477808"/>
    <n v="55.668913407616273"/>
    <n v="201.73688425235196"/>
    <n v="242.06334772825619"/>
    <n v="25.394667272275459"/>
    <n v="3.8881946818371578"/>
    <n v="26.147536277286012"/>
    <m/>
    <n v="1"/>
  </r>
  <r>
    <s v="4D53B2B35F65EA6671EB67AF1005868860748877"/>
    <s v="scat"/>
    <n v="6"/>
    <n v="1524931279"/>
    <n v="1524931279"/>
    <n v="-0.89728379350700005"/>
    <n v="-0.89728379350700005"/>
    <n v="6401"/>
    <n v="-3.3752347292299999E-2"/>
    <n v="0"/>
    <x v="7"/>
    <s v="093.3:094.1 04-28-11:01:19"/>
    <s v="scat"/>
    <n v="0"/>
    <n v="0"/>
    <n v="1"/>
    <n v="0"/>
    <x v="2"/>
    <n v="9"/>
    <n v="70000"/>
    <n v="0.12857099999999999"/>
    <n v="7.7777779999999996"/>
    <n v="6117"/>
    <n v="122"/>
    <m/>
    <n v="1117.99"/>
    <n v="4051.45"/>
    <n v="4861.32"/>
    <n v="509.99709399477808"/>
    <n v="114.83569169710901"/>
    <n v="416.14957479606466"/>
    <n v="499.33634894855049"/>
    <n v="52.38496681759753"/>
    <n v="7.1901344545099963"/>
    <n v="26.033094118157003"/>
    <m/>
    <n v="1"/>
  </r>
  <r>
    <s v="62B1AF7EE66EEEDEDBDBD806070741C1E9C315CC"/>
    <s v="skophitch"/>
    <n v="9"/>
    <n v="1524983831"/>
    <n v="1524983831"/>
    <n v="-0.86818640265000002"/>
    <n v="-0.86818640265000002"/>
    <n v="8638"/>
    <n v="-2.02799188142E-2"/>
    <n v="0"/>
    <x v="7"/>
    <s v="093.3:094.1 04-29-01:37:11"/>
    <s v="skophitch"/>
    <n v="0"/>
    <n v="0"/>
    <n v="1"/>
    <n v="0"/>
    <x v="2"/>
    <n v="9"/>
    <n v="65536"/>
    <n v="0.13732900000000001"/>
    <n v="7.2817780000000001"/>
    <n v="6084"/>
    <n v="121"/>
    <m/>
    <n v="1117.99"/>
    <n v="4051.45"/>
    <n v="4861.32"/>
    <n v="509.99709399477808"/>
    <n v="147.36628370132647"/>
    <n v="534.03619898365741"/>
    <n v="640.78807706950181"/>
    <n v="67.224551597497765"/>
    <n v="8.638535915929598"/>
    <n v="25.707775141150719"/>
    <m/>
    <n v="1"/>
  </r>
  <r>
    <s v="C6E6F2583F4A2512F735AD19ABCC5412D1073342"/>
    <s v="lxoliva"/>
    <n v="2"/>
    <n v="1524904381"/>
    <n v="1524904381"/>
    <n v="-0.98047281629500005"/>
    <n v="-0.98047281629500005"/>
    <n v="1599"/>
    <n v="-1.8733477582900001E-2"/>
    <n v="0"/>
    <x v="7"/>
    <s v="098.9:099.7 04-28-03:33:01"/>
    <s v="lxoliva"/>
    <n v="1"/>
    <n v="0"/>
    <n v="0"/>
    <n v="0"/>
    <x v="0"/>
    <n v="1"/>
    <n v="81920"/>
    <n v="1.2207000000000001E-2"/>
    <n v="81.92"/>
    <n v="6436"/>
    <n v="128"/>
    <m/>
    <n v="10125.48"/>
    <n v="10125.48"/>
    <n v="4861.32"/>
    <n v="509.99709399477808"/>
    <n v="197.72210806130289"/>
    <n v="197.72210806130289"/>
    <n v="94.927888688790361"/>
    <n v="9.9588069434521582"/>
    <n v="1.5996668891135959"/>
    <n v="25.695766822379518"/>
    <m/>
    <n v="1"/>
  </r>
  <r>
    <s v="4544D4026D447CDA4F8E7F22ED73E8565CCA569E"/>
    <s v="default"/>
    <n v="9"/>
    <n v="1524989656"/>
    <n v="1524989656"/>
    <n v="-0.86848364490800001"/>
    <n v="-0.86848364490800001"/>
    <n v="8619"/>
    <n v="1.7233521367100001E-2"/>
    <n v="0.27272727272699998"/>
    <x v="7"/>
    <s v="095.7:096.5 04-29-03:14:16"/>
    <s v="default"/>
    <n v="1"/>
    <n v="0"/>
    <n v="0"/>
    <n v="0"/>
    <x v="0"/>
    <n v="7"/>
    <n v="65536"/>
    <n v="0.106812"/>
    <n v="9.3622859999999992"/>
    <n v="6176"/>
    <n v="123"/>
    <m/>
    <n v="10125.48"/>
    <n v="10125.48"/>
    <n v="4861.32"/>
    <n v="509.99709399477808"/>
    <n v="1331.6662231569439"/>
    <n v="1331.6662231569439"/>
    <n v="639.34308733584135"/>
    <n v="67.072958909705335"/>
    <n v="8.619055847309312"/>
    <n v="25.694139093116522"/>
    <m/>
    <n v="1"/>
  </r>
  <r>
    <s v="C74B6024F2E076E7C9DBEC24E9E373FE55692C0D"/>
    <s v="nodetechnoweenie"/>
    <n v="4"/>
    <n v="1525006165"/>
    <n v="1525006165"/>
    <n v="-0.95101533784799996"/>
    <n v="-0.95101533784799996"/>
    <n v="3762"/>
    <n v="-1.7963774372900001E-2"/>
    <n v="0"/>
    <x v="7"/>
    <s v="098.8:099.6 04-29-07:49:25"/>
    <s v="nodetechnoweenie"/>
    <n v="0"/>
    <n v="0"/>
    <n v="1"/>
    <n v="0"/>
    <x v="2"/>
    <n v="3"/>
    <n v="76800"/>
    <n v="3.9061999999999999E-2"/>
    <n v="25.6"/>
    <n v="6376"/>
    <n v="127"/>
    <m/>
    <n v="1117.99"/>
    <n v="4051.45"/>
    <n v="4861.32"/>
    <n v="509.99709399477808"/>
    <n v="54.764362439314517"/>
    <n v="198.45890947572053"/>
    <n v="238.1301178127608"/>
    <n v="24.98203534783601"/>
    <n v="3.7620220532736028"/>
    <n v="25.673415437291524"/>
    <m/>
    <n v="1"/>
  </r>
  <r>
    <s v="8EB655A9F18AA1DA573B1076620D257440C4BC2B"/>
    <s v="UbuntuCore212"/>
    <n v="5"/>
    <n v="1525006165"/>
    <n v="1525006165"/>
    <n v="-0.92582275650800006"/>
    <n v="-0.92582275650800006"/>
    <n v="5392"/>
    <n v="1.5038856991999999E-2"/>
    <n v="0"/>
    <x v="7"/>
    <s v="098.8:099.6 04-29-07:49:25"/>
    <s v="UbuntuCore212"/>
    <n v="0"/>
    <n v="0"/>
    <n v="1"/>
    <n v="0"/>
    <x v="2"/>
    <n v="3"/>
    <n v="72704"/>
    <n v="4.1263000000000001E-2"/>
    <n v="24.234667000000002"/>
    <n v="6362"/>
    <n v="127"/>
    <m/>
    <n v="1117.99"/>
    <n v="4051.45"/>
    <n v="4861.32"/>
    <n v="509.99709399477808"/>
    <n v="82.929416451621023"/>
    <n v="300.52539314566314"/>
    <n v="360.59931733252915"/>
    <n v="37.830178621463034"/>
    <n v="5.3929823108423642"/>
    <n v="25.586287617589655"/>
    <m/>
    <n v="1"/>
  </r>
  <r>
    <s v="692879956DF8DACF5F8EE12316CEF1DE2FFC1ECF"/>
    <s v="torror"/>
    <n v="11"/>
    <n v="1524988261"/>
    <n v="1524988261"/>
    <n v="-0.853212226282"/>
    <n v="-0.853212226282"/>
    <n v="11273"/>
    <n v="2.0328101099E-2"/>
    <n v="0"/>
    <x v="7"/>
    <s v="094.9:095.7 04-29-02:51:01"/>
    <s v="torror"/>
    <n v="0"/>
    <n v="0"/>
    <n v="1"/>
    <n v="0"/>
    <x v="2"/>
    <n v="11"/>
    <n v="63488"/>
    <n v="0.173261"/>
    <n v="5.771636"/>
    <n v="5956"/>
    <n v="119"/>
    <m/>
    <n v="1117.99"/>
    <n v="4051.45"/>
    <n v="4861.32"/>
    <n v="509.99709399477808"/>
    <n v="164.10726313898684"/>
    <n v="594.70332582979108"/>
    <n v="713.58234013078777"/>
    <n v="74.86133803014306"/>
    <n v="9.3192621778083851"/>
    <n v="25.569883524465869"/>
    <m/>
    <n v="1"/>
  </r>
  <r>
    <s v="955E3B4345D3E497870B97C3BEC2016A797D3F78"/>
    <s v="default"/>
    <n v="3"/>
    <n v="1525006165"/>
    <n v="1525006165"/>
    <n v="-0.96147186084900005"/>
    <n v="-0.96147186084900005"/>
    <n v="2998"/>
    <n v="-1.0498119366500001E-2"/>
    <n v="0"/>
    <x v="7"/>
    <s v="098.8:099.6 04-29-07:49:25"/>
    <s v="default"/>
    <n v="0"/>
    <n v="0"/>
    <n v="1"/>
    <n v="0"/>
    <x v="2"/>
    <n v="3"/>
    <n v="77824"/>
    <n v="3.8549E-2"/>
    <n v="25.941333"/>
    <n v="6379"/>
    <n v="127"/>
    <m/>
    <n v="1117.99"/>
    <n v="4051.45"/>
    <n v="4861.32"/>
    <n v="509.99709399477808"/>
    <n v="43.074074289426434"/>
    <n v="156.09482936331875"/>
    <n v="187.29761341753908"/>
    <n v="19.64923900403641"/>
    <n v="2.99841390128742"/>
    <n v="25.4460897309012"/>
    <m/>
    <n v="1"/>
  </r>
  <r>
    <s v="62962FB5A9F17AC49C1ABEA3B2126D25F55AEEE8"/>
    <s v="torsion"/>
    <n v="10"/>
    <n v="1524978554"/>
    <n v="1524978554"/>
    <n v="-0.82855281218300003"/>
    <n v="-0.82855281218300003"/>
    <n v="10380"/>
    <n v="5.70411123546E-2"/>
    <n v="0"/>
    <x v="7"/>
    <s v="091.8:092.6 04-29-00:09:14"/>
    <s v="torsion"/>
    <n v="0"/>
    <n v="0"/>
    <n v="1"/>
    <n v="0"/>
    <x v="2"/>
    <n v="10"/>
    <n v="60547"/>
    <n v="0.165161"/>
    <n v="6.0547000000000004"/>
    <n v="6002"/>
    <n v="120"/>
    <m/>
    <n v="1117.99"/>
    <n v="4051.45"/>
    <n v="4861.32"/>
    <n v="509.99709399477808"/>
    <n v="191.67624150752781"/>
    <n v="694.60970908118452"/>
    <n v="833.45964307853819"/>
    <n v="87.437567560246904"/>
    <n v="10.380612880755898"/>
    <n v="25.430529016529132"/>
    <m/>
    <n v="1"/>
  </r>
  <r>
    <s v="42ED3E667FF7F543F3C7CA01FA6763FEE06D72A7"/>
    <s v="grebo"/>
    <n v="3"/>
    <n v="1525006165"/>
    <n v="1525006165"/>
    <n v="-0.95560495467999995"/>
    <n v="-0.95560495467999995"/>
    <n v="3409"/>
    <n v="1.9869524957099999E-2"/>
    <n v="5.8823529411800003E-2"/>
    <x v="7"/>
    <s v="098.8:099.6 04-29-07:49:25"/>
    <s v="grebo"/>
    <n v="1"/>
    <n v="0"/>
    <n v="0"/>
    <n v="0"/>
    <x v="0"/>
    <n v="2"/>
    <n v="76800"/>
    <n v="2.6041999999999999E-2"/>
    <n v="38.4"/>
    <n v="6404"/>
    <n v="128"/>
    <m/>
    <n v="10125.48"/>
    <n v="10125.48"/>
    <n v="4861.32"/>
    <n v="509.99709399477808"/>
    <n v="449.52114348675406"/>
    <n v="449.52114348675406"/>
    <n v="215.81852171502263"/>
    <n v="22.641344100966496"/>
    <n v="3.409539480576004"/>
    <n v="25.426677636403209"/>
    <m/>
    <n v="1"/>
  </r>
  <r>
    <s v="0A50571A5D1F4E7A0E9628D595DA92DF0A0DFF2C"/>
    <s v="UbuntuCore212"/>
    <n v="5"/>
    <n v="1524991621"/>
    <n v="1524991621"/>
    <n v="-0.93273288516099995"/>
    <n v="-0.93273288516099995"/>
    <n v="4890"/>
    <n v="-1.85656182731E-2"/>
    <n v="0"/>
    <x v="7"/>
    <s v="096.5:097.3 04-29-03:47:01"/>
    <s v="UbuntuCore212"/>
    <n v="0"/>
    <n v="0"/>
    <n v="1"/>
    <n v="0"/>
    <x v="2"/>
    <n v="5"/>
    <n v="72704"/>
    <n v="6.8772E-2"/>
    <n v="14.540800000000001"/>
    <n v="6300"/>
    <n v="126"/>
    <m/>
    <n v="1117.99"/>
    <n v="4051.45"/>
    <n v="4861.32"/>
    <n v="509.99709399477808"/>
    <n v="75.203961718853677"/>
    <n v="272.52935241446676"/>
    <n v="327.0069707091277"/>
    <n v="34.306033089303043"/>
    <n v="4.89058831725466"/>
    <n v="25.234611822078271"/>
    <m/>
    <n v="1"/>
  </r>
  <r>
    <s v="C9CFE99F314BA092B29AFE1F9545EC9E06767B42"/>
    <s v="Actarus"/>
    <n v="11"/>
    <n v="1524924000"/>
    <n v="1524924000"/>
    <n v="-0.83267965575400005"/>
    <n v="-0.83267965575400005"/>
    <n v="10673"/>
    <n v="-4.7616665161000001E-2"/>
    <n v="0"/>
    <x v="7"/>
    <s v="091.7:092.5 04-28-09:00:00"/>
    <s v="Actarus"/>
    <n v="0"/>
    <n v="0"/>
    <n v="1"/>
    <n v="0"/>
    <x v="2"/>
    <n v="11"/>
    <n v="60214"/>
    <n v="0.18268200000000001"/>
    <n v="5.4740000000000002"/>
    <n v="5920"/>
    <n v="118"/>
    <m/>
    <n v="1117.99"/>
    <n v="4051.45"/>
    <n v="4861.32"/>
    <n v="509.99709399477808"/>
    <n v="187.06247166358548"/>
    <n v="677.89000869545646"/>
    <n v="813.39773588996445"/>
    <n v="85.332889331665868"/>
    <n v="10.07502720842864"/>
    <n v="25.116719045900052"/>
    <m/>
    <n v="1"/>
  </r>
  <r>
    <s v="42B66095837A0D78AC6F8480D423CA4622E39AE0"/>
    <s v="Unnamed"/>
    <n v="3"/>
    <n v="1524998348"/>
    <n v="1524998348"/>
    <n v="-0.95628758976399997"/>
    <n v="-0.95628758976399997"/>
    <n v="3312"/>
    <n v="8.2448555656900006E-3"/>
    <n v="0.28571428571399998"/>
    <x v="7"/>
    <s v="098.0:098.8 04-29-05:39:08"/>
    <s v="Unnamed"/>
    <n v="1"/>
    <n v="0"/>
    <n v="0"/>
    <n v="0"/>
    <x v="0"/>
    <n v="4"/>
    <n v="75776"/>
    <n v="5.2787000000000001E-2"/>
    <n v="18.943999999999999"/>
    <n v="6332"/>
    <n v="126"/>
    <m/>
    <n v="10125.48"/>
    <n v="10125.48"/>
    <n v="4861.32"/>
    <n v="509.99709399477808"/>
    <n v="442.60913559641358"/>
    <n v="442.60913559641358"/>
    <n v="212.50001412847166"/>
    <n v="22.293202191867607"/>
    <n v="3.3123515980431386"/>
    <n v="25.051446118630196"/>
    <m/>
    <n v="1"/>
  </r>
  <r>
    <s v="02439F4BDCD85F9736D32A53D35E35D78F40090C"/>
    <s v="default"/>
    <n v="10"/>
    <n v="1524921323"/>
    <n v="1524921323"/>
    <n v="-0.83705876668300006"/>
    <n v="-0.83705876668300006"/>
    <n v="10011"/>
    <n v="-5.0260372774700003E-2"/>
    <n v="0"/>
    <x v="7"/>
    <s v="090.9:091.7 04-28-08:15:23"/>
    <s v="default"/>
    <n v="0"/>
    <n v="0"/>
    <n v="1"/>
    <n v="0"/>
    <x v="2"/>
    <n v="11"/>
    <n v="60416"/>
    <n v="0.18207100000000001"/>
    <n v="5.4923640000000002"/>
    <n v="5927"/>
    <n v="118"/>
    <m/>
    <n v="1117.99"/>
    <n v="4051.45"/>
    <n v="4861.32"/>
    <n v="509.99709399477808"/>
    <n v="182.16666943607277"/>
    <n v="660.14825972215942"/>
    <n v="792.10947634859815"/>
    <n v="83.099555483595083"/>
    <n v="9.8442575520798687"/>
    <n v="25.015780286455911"/>
    <m/>
    <n v="1"/>
  </r>
  <r>
    <s v="BEA696307ECCB24B396545BFF49AD113853323D2"/>
    <s v="TORride"/>
    <n v="3"/>
    <n v="1525006165"/>
    <n v="1525006165"/>
    <n v="-0.96357261164100005"/>
    <n v="-0.96357261164100005"/>
    <n v="2797"/>
    <n v="-2.4141629024000001E-2"/>
    <n v="0"/>
    <x v="7"/>
    <s v="098.8:099.6 04-29-07:49:25"/>
    <s v="TORride"/>
    <n v="0"/>
    <n v="0"/>
    <n v="1"/>
    <n v="0"/>
    <x v="2"/>
    <n v="2"/>
    <n v="76800"/>
    <n v="2.6041999999999999E-2"/>
    <n v="38.4"/>
    <n v="6405"/>
    <n v="128"/>
    <m/>
    <n v="1117.99"/>
    <n v="4051.45"/>
    <n v="4861.32"/>
    <n v="509.99709399477808"/>
    <n v="40.725455911478349"/>
    <n v="147.58374256707032"/>
    <n v="177.08519157737359"/>
    <n v="18.577862204909181"/>
    <n v="2.7976234259711958"/>
    <n v="24.998336398179834"/>
    <m/>
    <n v="1"/>
  </r>
  <r>
    <s v="86B6ED7BB5AEF9239B7CCF3FE0223C09CA2BA297"/>
    <s v="Unnamed"/>
    <n v="11"/>
    <n v="1524982043"/>
    <n v="1524982043"/>
    <n v="-0.817588243381"/>
    <n v="-0.817588243381"/>
    <n v="10647"/>
    <n v="2.8934908731200002E-3"/>
    <n v="0"/>
    <x v="7"/>
    <s v="092.6:093.4 04-29-01:07:23"/>
    <s v="Unnamed"/>
    <n v="0"/>
    <n v="0"/>
    <n v="1"/>
    <n v="0"/>
    <x v="2"/>
    <n v="11"/>
    <n v="58368"/>
    <n v="0.18845899999999999"/>
    <n v="5.3061819999999997"/>
    <n v="5895"/>
    <n v="117"/>
    <m/>
    <n v="1117.99"/>
    <n v="4051.45"/>
    <n v="4861.32"/>
    <n v="509.99709399477808"/>
    <n v="203.9345197824758"/>
    <n v="739.03211135404752"/>
    <n v="886.76192068707701"/>
    <n v="93.029465786172722"/>
    <n v="10.647009410337793"/>
    <n v="24.963306587236453"/>
    <m/>
    <n v="1"/>
  </r>
  <r>
    <s v="E6C7BC31F4817F6E3322821E35C934A7074833D6"/>
    <s v="UbuntuCore212"/>
    <n v="2"/>
    <n v="1524960601"/>
    <n v="1524960601"/>
    <n v="-0.96995616446999999"/>
    <n v="-0.96995616446999999"/>
    <n v="2310"/>
    <n v="-6.3187212994100003E-2"/>
    <n v="0"/>
    <x v="7"/>
    <s v="099.7:100.5 04-28-19:10:01"/>
    <s v="UbuntuCore212"/>
    <n v="0"/>
    <n v="0"/>
    <n v="1"/>
    <n v="0"/>
    <x v="2"/>
    <n v="2"/>
    <n v="76914"/>
    <n v="2.6002999999999998E-2"/>
    <n v="38.457000000000001"/>
    <n v="6406"/>
    <n v="128"/>
    <m/>
    <n v="1117.99"/>
    <n v="4051.45"/>
    <n v="4861.32"/>
    <n v="509.99709399477808"/>
    <n v="33.588707684184705"/>
    <n v="121.72109745801852"/>
    <n v="146.05269853869962"/>
    <n v="15.322268812757066"/>
    <n v="2.3107915659544207"/>
    <n v="24.691754096168097"/>
    <m/>
    <n v="1"/>
  </r>
  <r>
    <s v="B2296A35CF42A0761FF6A70F573A64E9D07AE943"/>
    <s v="Mandala"/>
    <n v="108"/>
    <n v="1524988531"/>
    <n v="1524988531"/>
    <n v="0.94044471976300004"/>
    <n v="0.94044471976300004"/>
    <n v="107733"/>
    <n v="0.51024851363199997"/>
    <n v="0"/>
    <x v="2"/>
    <s v="034.5:035.3 04-29-02:55:31"/>
    <s v="Mandala"/>
    <n v="0"/>
    <n v="0"/>
    <n v="1"/>
    <n v="0"/>
    <x v="2"/>
    <n v="69"/>
    <n v="14882"/>
    <n v="4.6364739999999998"/>
    <n v="0.21568100000000001"/>
    <n v="23"/>
    <n v="0"/>
    <m/>
    <n v="1117.99"/>
    <n v="4051.45"/>
    <n v="4861.32"/>
    <n v="6440.9193022088357"/>
    <n v="2169.3977922478366"/>
    <n v="7861.614759883807"/>
    <n v="9433.1227250782667"/>
    <n v="12498.247850390722"/>
    <n v="28.87769831951297"/>
    <n v="24.678988823659076"/>
    <m/>
    <n v="1"/>
  </r>
  <r>
    <s v="67055E23DCAAC15AB905B3B6FBC48A21DC276D20"/>
    <s v="JALMagro"/>
    <n v="7"/>
    <n v="1524985820"/>
    <n v="1524985820"/>
    <n v="-0.89073164374299996"/>
    <n v="-0.89073164374299996"/>
    <n v="7128"/>
    <n v="1.0835399599600001E-2"/>
    <n v="0"/>
    <x v="7"/>
    <s v="094.1:094.9 04-29-02:10:20"/>
    <s v="JALMagro"/>
    <n v="0"/>
    <n v="0"/>
    <n v="1"/>
    <n v="0"/>
    <x v="2"/>
    <n v="7"/>
    <n v="65241"/>
    <n v="0.107294"/>
    <n v="9.3201429999999998"/>
    <n v="6175"/>
    <n v="123"/>
    <m/>
    <n v="1117.99"/>
    <n v="4051.45"/>
    <n v="4861.32"/>
    <n v="509.99709399477808"/>
    <n v="122.16092961176348"/>
    <n v="442.69528195742282"/>
    <n v="531.18844563927939"/>
    <n v="55.726544156656146"/>
    <n v="7.1287768305629395"/>
    <n v="24.562443781394062"/>
    <m/>
    <n v="1"/>
  </r>
  <r>
    <s v="AB5C2C75BD776F157C4F33930BE44500A767AC57"/>
    <s v="UbuntuCore212"/>
    <n v="6"/>
    <n v="1524819919"/>
    <n v="1524819919"/>
    <n v="-0.90550642387699998"/>
    <n v="-0.90550642387699998"/>
    <n v="6289"/>
    <n v="-8.9998664712399997E-4"/>
    <n v="0"/>
    <x v="7"/>
    <s v="096.4:097.2 04-27-04:05:19"/>
    <s v="UbuntuCore212"/>
    <n v="0"/>
    <n v="0"/>
    <n v="1"/>
    <n v="0"/>
    <x v="2"/>
    <n v="6"/>
    <n v="66560"/>
    <n v="9.0144000000000002E-2"/>
    <n v="11.093332999999999"/>
    <n v="6246"/>
    <n v="124"/>
    <m/>
    <n v="1117.99"/>
    <n v="4051.45"/>
    <n v="4861.32"/>
    <n v="509.99709399477808"/>
    <n v="105.64287316975279"/>
    <n v="382.83599898352844"/>
    <n v="459.36351147826247"/>
    <n v="48.191449223904364"/>
    <n v="6.2894924267468815"/>
    <n v="24.37064469872282"/>
    <m/>
    <n v="1"/>
  </r>
  <r>
    <s v="1CA2B35B7A796D1F52FA18B523FEAB99834A9129"/>
    <s v="UbuntuCore212"/>
    <n v="5"/>
    <n v="1524523381"/>
    <n v="1524523381"/>
    <n v="-0.93180013092000002"/>
    <n v="-0.93180013092000002"/>
    <n v="5098"/>
    <n v="2.9815953596300002E-2"/>
    <n v="0.6"/>
    <x v="7"/>
    <s v="096.4:097.2 04-23-17:43:01"/>
    <s v="UbuntuCore212"/>
    <n v="0"/>
    <n v="0"/>
    <n v="1"/>
    <n v="0"/>
    <x v="2"/>
    <n v="7"/>
    <n v="69632"/>
    <n v="0.10052800000000001"/>
    <n v="9.9474289999999996"/>
    <n v="6197"/>
    <n v="123"/>
    <m/>
    <n v="1117.99"/>
    <n v="4051.45"/>
    <n v="4861.32"/>
    <n v="509.99709399477808"/>
    <n v="76.246771632749173"/>
    <n v="276.30835958416588"/>
    <n v="331.54138755598547"/>
    <n v="34.781735041624309"/>
    <n v="4.7488932837785578"/>
    <n v="24.213825298644991"/>
    <m/>
    <n v="1"/>
  </r>
  <r>
    <s v="CD406A3CBCF313B0B068690CC706C142484CE29C"/>
    <s v="Somone"/>
    <n v="59"/>
    <n v="1524654483"/>
    <n v="1524654483"/>
    <n v="-0.93870414315399997"/>
    <n v="-0.93870414315399997"/>
    <n v="59395"/>
    <n v="-4.45499774978E-2"/>
    <n v="0.14285714285699999"/>
    <x v="7"/>
    <s v="098.8:099.6 04-25-06:08:03"/>
    <s v="Somone"/>
    <n v="1"/>
    <n v="0"/>
    <n v="0"/>
    <n v="0"/>
    <x v="0"/>
    <n v="59"/>
    <n v="70578"/>
    <n v="0.835955"/>
    <n v="1.196237"/>
    <n v="3920"/>
    <n v="78"/>
    <m/>
    <n v="10125.48"/>
    <n v="10125.48"/>
    <n v="4861.32"/>
    <n v="509.99709399477808"/>
    <n v="620.64997257703635"/>
    <n v="620.64997257703635"/>
    <n v="297.97877480259683"/>
    <n v="31.260708865379939"/>
    <n v="4.32613898447699"/>
    <n v="24.201697289133893"/>
    <m/>
    <n v="1"/>
  </r>
  <r>
    <s v="64342130F715C4CD0DFF7C207D996600F41CE7C1"/>
    <s v="happachwg"/>
    <n v="4"/>
    <n v="1524960601"/>
    <n v="1524960601"/>
    <n v="-0.97927209869599996"/>
    <n v="-0.97927209869599996"/>
    <n v="3896"/>
    <n v="1.38121488E-2"/>
    <n v="0"/>
    <x v="7"/>
    <s v="099.7:100.5 04-28-19:10:01"/>
    <s v="happachwg"/>
    <n v="0"/>
    <n v="0"/>
    <n v="1"/>
    <n v="0"/>
    <x v="2"/>
    <n v="4"/>
    <n v="76028"/>
    <n v="5.2611999999999999E-2"/>
    <n v="19.007000000000001"/>
    <n v="6334"/>
    <n v="126"/>
    <m/>
    <n v="1117.99"/>
    <n v="4051.45"/>
    <n v="4861.32"/>
    <n v="509.99709399477808"/>
    <n v="23.173586378859007"/>
    <n v="83.978055738090958"/>
    <n v="100.76496116716147"/>
    <n v="10.571169429650592"/>
    <n v="1.575900880340515"/>
    <n v="23.911530616238363"/>
    <m/>
    <n v="1"/>
  </r>
  <r>
    <s v="5CE7D4435FDC8B1310F1F8448B39E498DA0E0FF7"/>
    <s v="zz1949"/>
    <n v="9"/>
    <n v="1524041677"/>
    <n v="1524041677"/>
    <n v="-0.903699737424"/>
    <n v="-0.903699737424"/>
    <n v="8677"/>
    <n v="-4.2838463217600001E-2"/>
    <n v="0"/>
    <x v="7"/>
    <s v="097.3:098.0 04-18-03:54:37"/>
    <s v="zz1949"/>
    <n v="0"/>
    <n v="0"/>
    <n v="1"/>
    <n v="0"/>
    <x v="2"/>
    <n v="7"/>
    <n v="64512"/>
    <n v="0.10850700000000001"/>
    <n v="9.2159999999999993"/>
    <n v="6168"/>
    <n v="123"/>
    <m/>
    <n v="1117.99"/>
    <n v="4051.45"/>
    <n v="4861.32"/>
    <n v="509.99709399477808"/>
    <n v="107.66273055734223"/>
    <n v="390.15569881353514"/>
    <n v="468.14639246596028"/>
    <n v="49.112854064694076"/>
    <n v="6.2125225393029115"/>
    <n v="23.702365777512036"/>
    <m/>
    <n v="1"/>
  </r>
  <r>
    <s v="A3E35D01BB0ADED6FF42040E74CF849CE3980D8B"/>
    <s v="Unnamed"/>
    <n v="6"/>
    <n v="1524574787"/>
    <n v="1524574787"/>
    <n v="-0.90576135829500004"/>
    <n v="-0.90576135829500004"/>
    <n v="5500"/>
    <n v="-1.1065268803500001E-2"/>
    <n v="0.85714285714299998"/>
    <x v="5"/>
    <s v="049.6:050.3 04-24-07:59:47"/>
    <s v="Unnamed"/>
    <n v="0"/>
    <n v="0"/>
    <n v="1"/>
    <n v="0"/>
    <x v="2"/>
    <n v="6"/>
    <n v="64579"/>
    <n v="9.2909000000000005E-2"/>
    <n v="10.763166999999999"/>
    <n v="6232"/>
    <n v="124"/>
    <m/>
    <n v="1117.99"/>
    <n v="4051.45"/>
    <n v="4861.32"/>
    <n v="4819.491751072962"/>
    <n v="105.3578590397729"/>
    <n v="381.80314493572206"/>
    <n v="458.12419369335038"/>
    <n v="454.18235632956771"/>
    <n v="6.0858372426671918"/>
    <n v="23.633786069867035"/>
    <m/>
    <n v="1"/>
  </r>
  <r>
    <s v="B330BE9ED4017427ED1EC0F696F9CE4BCC768905"/>
    <s v="Paulchen"/>
    <n v="7"/>
    <n v="1524743712"/>
    <n v="1524743712"/>
    <n v="-0.88011237035099998"/>
    <n v="-0.88011237035099998"/>
    <n v="6846"/>
    <n v="0"/>
    <n v="0.166666666667"/>
    <x v="8"/>
    <s v="000.0:100.0 04-26-06:55:12"/>
    <s v="Paulchen"/>
    <n v="0"/>
    <n v="0"/>
    <n v="1"/>
    <n v="0"/>
    <x v="2"/>
    <n v="7"/>
    <n v="61497"/>
    <n v="0.113827"/>
    <n v="8.7852859999999993"/>
    <n v="6153"/>
    <n v="123"/>
    <m/>
    <n v="1117.99"/>
    <n v="4051.45"/>
    <n v="4861.32"/>
    <n v="504.85700000000003"/>
    <n v="134.03317107128552"/>
    <n v="485.71873714144107"/>
    <n v="582.81213176527672"/>
    <n v="60.526109041705205"/>
    <n v="7.3727295605245535"/>
    <n v="23.61001069236719"/>
    <m/>
    <n v="1"/>
  </r>
  <r>
    <s v="E6187912C057F10235C8442D68ED649E45AAA724"/>
    <s v="UbuntuCore213"/>
    <n v="4"/>
    <n v="1524894773"/>
    <n v="1524894773"/>
    <n v="-0.93692935146800005"/>
    <n v="-0.93692935146800005"/>
    <n v="3810"/>
    <n v="5.1832951804200002E-3"/>
    <n v="0.4"/>
    <x v="7"/>
    <s v="098.2:099.0 04-28-00:52:53"/>
    <s v="UbuntuCore213"/>
    <n v="0"/>
    <n v="0"/>
    <n v="1"/>
    <n v="0"/>
    <x v="2"/>
    <n v="4"/>
    <n v="67584"/>
    <n v="5.9186000000000002E-2"/>
    <n v="16.896000000000001"/>
    <n v="6322"/>
    <n v="126"/>
    <m/>
    <n v="1117.99"/>
    <n v="4051.45"/>
    <n v="4861.32"/>
    <n v="509.99709399477808"/>
    <n v="70.512354352290629"/>
    <n v="255.52757899497118"/>
    <n v="306.60660512158199"/>
    <n v="32.165847467685992"/>
    <n v="4.2625667103866842"/>
    <n v="23.258996697270685"/>
    <m/>
    <n v="1"/>
  </r>
  <r>
    <s v="7F786E9B32B1599B49433E76D6681959130FD019"/>
    <s v="nibiru"/>
    <n v="1"/>
    <n v="1524600314"/>
    <n v="1524600314"/>
    <n v="-0.98502099223100004"/>
    <n v="-0.98502099223100004"/>
    <n v="995"/>
    <n v="-9.3227870260199994E-3"/>
    <n v="0"/>
    <x v="7"/>
    <s v="099.6:100.4 04-24-15:05:14"/>
    <s v="nibiru"/>
    <n v="0"/>
    <n v="0"/>
    <n v="1"/>
    <n v="0"/>
    <x v="2"/>
    <n v="1"/>
    <n v="74791"/>
    <n v="1.3370999999999999E-2"/>
    <n v="74.790999999999997"/>
    <n v="6434"/>
    <n v="128"/>
    <m/>
    <n v="1117.99"/>
    <n v="4051.45"/>
    <n v="4861.32"/>
    <n v="509.99709399477808"/>
    <n v="16.74638089566427"/>
    <n v="60.686701025714896"/>
    <n v="72.817750047594899"/>
    <n v="7.6392504331151851"/>
    <n v="1.1202949700512763"/>
    <n v="23.221506479035895"/>
    <m/>
    <n v="1"/>
  </r>
  <r>
    <s v="E2AF5879F39FF40DF8994E9B8FAEAB2518AEEBA4"/>
    <s v="Unnamed"/>
    <n v="1"/>
    <n v="1524960601"/>
    <n v="1524960601"/>
    <n v="-0.98705108175900003"/>
    <n v="-0.98705108175900003"/>
    <n v="1148"/>
    <n v="-3.0515103135399999E-2"/>
    <n v="0"/>
    <x v="7"/>
    <s v="099.7:100.5 04-28-19:10:01"/>
    <s v="Unnamed"/>
    <n v="0"/>
    <n v="0"/>
    <n v="1"/>
    <n v="0"/>
    <x v="2"/>
    <n v="1"/>
    <n v="74732"/>
    <n v="1.3381000000000001E-2"/>
    <n v="74.731999999999999"/>
    <n v="6433"/>
    <n v="128"/>
    <m/>
    <n v="1117.99"/>
    <n v="4051.45"/>
    <n v="4861.32"/>
    <n v="509.99709399477808"/>
    <n v="14.47676110425556"/>
    <n v="52.461894807499341"/>
    <n v="62.948835223337987"/>
    <n v="6.6039106732859603"/>
    <n v="0.96769855798641002"/>
    <n v="23.096988990590493"/>
    <m/>
    <n v="1"/>
  </r>
  <r>
    <s v="00B321C6315C7228589A52286848113EB48CB0CE"/>
    <s v="UbuntuCore213"/>
    <n v="16"/>
    <n v="1523337051"/>
    <n v="1523337051"/>
    <n v="-0.87130835052"/>
    <n v="-0.87130835052"/>
    <n v="16150"/>
    <n v="1.7821115731700001E-2"/>
    <n v="0"/>
    <x v="7"/>
    <s v="095.0:095.8 04-10-00:10:51"/>
    <s v="UbuntuCore213"/>
    <n v="0"/>
    <n v="0"/>
    <n v="1"/>
    <n v="0"/>
    <x v="2"/>
    <n v="14"/>
    <n v="59030"/>
    <n v="0.23716799999999999"/>
    <n v="4.2164289999999998"/>
    <n v="5705"/>
    <n v="114"/>
    <m/>
    <n v="1117.99"/>
    <n v="4051.45"/>
    <n v="4861.32"/>
    <n v="509.99709399477808"/>
    <n v="143.87597720214521"/>
    <n v="521.38778328574597"/>
    <n v="625.61128945011353"/>
    <n v="65.632367256194598"/>
    <n v="7.5966680688043997"/>
    <n v="23.026667648163077"/>
    <m/>
    <n v="1"/>
  </r>
  <r>
    <s v="35449EB3D025CC24601FB43884F9699367D677CF"/>
    <s v="GuruKopi"/>
    <n v="5"/>
    <n v="1524994035"/>
    <n v="1524994035"/>
    <n v="-0.92696889380299996"/>
    <n v="-0.92696889380299996"/>
    <n v="4786"/>
    <n v="1.7894033512500001E-2"/>
    <n v="7.1428571428599999E-2"/>
    <x v="7"/>
    <s v="097.3:098.1 04-29-04:27:15"/>
    <s v="GuruKopi"/>
    <n v="1"/>
    <n v="0"/>
    <n v="0"/>
    <n v="0"/>
    <x v="0"/>
    <n v="5"/>
    <n v="65536"/>
    <n v="7.6294000000000001E-2"/>
    <n v="13.107200000000001"/>
    <n v="6285"/>
    <n v="125"/>
    <m/>
    <n v="10125.48"/>
    <n v="10125.48"/>
    <n v="4861.32"/>
    <n v="509.99709399477808"/>
    <n v="739.4750051755999"/>
    <n v="739.4750051755999"/>
    <n v="355.02757717760022"/>
    <n v="37.245651931694049"/>
    <n v="4.786166575726595"/>
    <n v="23.011116603008617"/>
    <m/>
    <n v="1"/>
  </r>
  <r>
    <s v="F446CA7AC4FDA3EF24E98A767DE1E6DFE9E2C09F"/>
    <s v="stymphalian"/>
    <n v="6"/>
    <n v="1524991621"/>
    <n v="1524991621"/>
    <n v="-0.90464395436599998"/>
    <n v="-0.90464395436599998"/>
    <n v="5976"/>
    <n v="9.3565248485200005E-4"/>
    <n v="0"/>
    <x v="7"/>
    <s v="096.5:097.3 04-29-03:47:01"/>
    <s v="stymphalian"/>
    <n v="0"/>
    <n v="0"/>
    <n v="1"/>
    <n v="0"/>
    <x v="2"/>
    <n v="5"/>
    <n v="62674"/>
    <n v="7.9778000000000002E-2"/>
    <n v="12.534800000000001"/>
    <n v="6275"/>
    <n v="125"/>
    <m/>
    <n v="1117.99"/>
    <n v="4051.45"/>
    <n v="4861.32"/>
    <n v="509.99709399477808"/>
    <n v="106.60710545835568"/>
    <n v="386.33025108386937"/>
    <n v="463.55625176147697"/>
    <n v="48.63130616817346"/>
    <n v="5.9763448040653175"/>
    <n v="22.985641362845723"/>
    <m/>
    <n v="1"/>
  </r>
  <r>
    <s v="8F0F49F2341C7F706D5B475815DBD3E5761334B3"/>
    <s v="whitsun"/>
    <n v="5"/>
    <n v="1525006165"/>
    <n v="1525006165"/>
    <n v="-0.92830340846899995"/>
    <n v="-0.92830340846899995"/>
    <n v="4668"/>
    <n v="1.26872185199E-2"/>
    <n v="0"/>
    <x v="7"/>
    <s v="098.8:099.6 04-29-07:49:25"/>
    <s v="whitsun"/>
    <n v="0"/>
    <n v="0"/>
    <n v="1"/>
    <n v="0"/>
    <x v="2"/>
    <n v="2"/>
    <n v="65111"/>
    <n v="3.0717000000000001E-2"/>
    <n v="32.555500000000002"/>
    <n v="6389"/>
    <n v="127"/>
    <m/>
    <n v="1117.99"/>
    <n v="4051.45"/>
    <n v="4861.32"/>
    <n v="509.99709399477808"/>
    <n v="80.156072365742745"/>
    <n v="290.47515575827015"/>
    <n v="348.54007434148116"/>
    <n v="36.565053330140643"/>
    <n v="4.6682367711749446"/>
    <n v="22.801065739822466"/>
    <m/>
    <n v="1"/>
  </r>
  <r>
    <s v="A7BC1C042100C59E83B70EB1549F02CF884735E7"/>
    <s v="klandikecat5"/>
    <n v="5"/>
    <n v="1524991621"/>
    <n v="1524991621"/>
    <n v="-0.91875135318099999"/>
    <n v="-0.91875135318099999"/>
    <n v="4917"/>
    <n v="-7.8093555531400004E-3"/>
    <n v="0"/>
    <x v="7"/>
    <s v="096.5:097.3 04-29-03:47:01"/>
    <s v="klandikecat5"/>
    <n v="0"/>
    <n v="0"/>
    <n v="1"/>
    <n v="0"/>
    <x v="2"/>
    <n v="5"/>
    <n v="63545"/>
    <n v="7.8684000000000004E-2"/>
    <n v="12.709"/>
    <n v="6277"/>
    <n v="125"/>
    <m/>
    <n v="1117.99"/>
    <n v="4051.45"/>
    <n v="4861.32"/>
    <n v="509.99709399477808"/>
    <n v="90.835174657173823"/>
    <n v="329.17483015483759"/>
    <n v="394.9756717541411"/>
    <n v="41.436573768698075"/>
    <n v="5.1629452621133556"/>
    <n v="22.677561683479354"/>
    <m/>
    <n v="1"/>
  </r>
  <r>
    <s v="C4D41BFB33993F9D64699726A445283CE307E30C"/>
    <s v="ididnteditheconfig"/>
    <n v="1"/>
    <n v="1524960601"/>
    <n v="1524960601"/>
    <n v="-0.98840132392799995"/>
    <n v="-0.98840132392799995"/>
    <n v="844"/>
    <n v="-7.1200420906099996E-3"/>
    <n v="0"/>
    <x v="7"/>
    <s v="099.7:100.5 04-28-19:10:01"/>
    <s v="ididnteditheconfig"/>
    <n v="1"/>
    <n v="0"/>
    <n v="0"/>
    <n v="0"/>
    <x v="0"/>
    <n v="1"/>
    <n v="72830"/>
    <n v="1.3731E-2"/>
    <n v="72.83"/>
    <n v="6432"/>
    <n v="128"/>
    <m/>
    <n v="10125.48"/>
    <n v="10125.48"/>
    <n v="4861.32"/>
    <n v="509.99709399477808"/>
    <n v="117.44216259351504"/>
    <n v="117.44216259351504"/>
    <n v="56.384875962335265"/>
    <n v="5.9152910909067913"/>
    <n v="0.84473157832376344"/>
    <n v="22.440312104826639"/>
    <m/>
    <n v="1"/>
  </r>
  <r>
    <s v="7E7869829BF20078BE00BCEA3B42971F5BD8D585"/>
    <s v="SoftPower"/>
    <n v="7"/>
    <n v="1524939182"/>
    <n v="1524939182"/>
    <n v="-0.90536148642400005"/>
    <n v="-0.90536148642400005"/>
    <n v="7268"/>
    <n v="-4.5054736404700001E-2"/>
    <n v="0"/>
    <x v="7"/>
    <s v="095.6:096.4 04-28-13:13:02"/>
    <s v="SoftPower"/>
    <n v="0"/>
    <n v="0"/>
    <n v="1"/>
    <n v="0"/>
    <x v="2"/>
    <n v="7"/>
    <n v="60424"/>
    <n v="0.11584800000000001"/>
    <n v="8.6319999999999997"/>
    <n v="6151"/>
    <n v="123"/>
    <m/>
    <n v="1117.99"/>
    <n v="4051.45"/>
    <n v="4861.32"/>
    <n v="509.99709399477808"/>
    <n v="105.80491179283219"/>
    <n v="383.42320582748499"/>
    <n v="460.06809881728003"/>
    <n v="48.265366903745331"/>
    <n v="5.7184375443162203"/>
    <n v="22.130106281021355"/>
    <m/>
    <n v="1"/>
  </r>
  <r>
    <s v="298A5EFC83F1E94013D178E4A9B97BBF81A0D8F5"/>
    <s v="UbuntuCore212"/>
    <n v="4"/>
    <n v="1524436399"/>
    <n v="1524436399"/>
    <n v="-0.881606272325"/>
    <n v="-0.881606272325"/>
    <n v="3515"/>
    <n v="0"/>
    <n v="0.4"/>
    <x v="8"/>
    <s v="000.0:044.2 04-22-17:33:19"/>
    <s v="UbuntuCore212"/>
    <n v="0"/>
    <n v="0"/>
    <n v="1"/>
    <n v="0"/>
    <x v="2"/>
    <n v="4"/>
    <n v="57344"/>
    <n v="6.9753999999999997E-2"/>
    <n v="14.336"/>
    <n v="6298"/>
    <n v="125"/>
    <m/>
    <n v="1117.99"/>
    <n v="4051.45"/>
    <n v="4861.32"/>
    <n v="504.85700000000003"/>
    <n v="132.36300360337324"/>
    <n v="479.66626798887876"/>
    <n v="575.54979622103099"/>
    <n v="59.771902172817484"/>
    <n v="6.7891699197952002"/>
    <n v="21.955618943856642"/>
    <m/>
    <n v="1"/>
  </r>
  <r>
    <s v="8A2A1EF2ED9D703FB07B8278F0BBEBD2395CE2BE"/>
    <s v="UbuntuCore212"/>
    <n v="5"/>
    <n v="1524830885"/>
    <n v="1524830885"/>
    <n v="-0.92366713597100003"/>
    <n v="-0.92366713597100003"/>
    <n v="4689"/>
    <n v="3.1878391923600001E-2"/>
    <n v="0"/>
    <x v="7"/>
    <s v="098.0:098.8 04-27-07:08:05"/>
    <s v="UbuntuCore212"/>
    <n v="0"/>
    <n v="0"/>
    <n v="1"/>
    <n v="0"/>
    <x v="2"/>
    <n v="3"/>
    <n v="61440"/>
    <n v="4.8828000000000003E-2"/>
    <n v="20.48"/>
    <n v="6353"/>
    <n v="127"/>
    <m/>
    <n v="1117.99"/>
    <n v="4051.45"/>
    <n v="4861.32"/>
    <n v="509.99709399477808"/>
    <n v="85.339378655781672"/>
    <n v="309.25878197029192"/>
    <n v="371.0784785614581"/>
    <n v="38.929538831088514"/>
    <n v="4.6898911659417584"/>
    <n v="21.714923816159235"/>
    <m/>
    <n v="1"/>
  </r>
  <r>
    <s v="66D35DF5F0D8E1C90A15F6C5C8F16D2C42D8C8F7"/>
    <s v="UbuntuCore212"/>
    <n v="2"/>
    <n v="1525006165"/>
    <n v="1525006165"/>
    <n v="-0.96305512464200005"/>
    <n v="-0.96305512464200005"/>
    <n v="2459"/>
    <n v="1.18786104555E-2"/>
    <n v="0.4"/>
    <x v="7"/>
    <s v="098.8:099.6 04-29-07:49:25"/>
    <s v="UbuntuCore212"/>
    <n v="0"/>
    <n v="0"/>
    <n v="1"/>
    <n v="0"/>
    <x v="2"/>
    <n v="2"/>
    <n v="66560"/>
    <n v="3.0047999999999998E-2"/>
    <n v="33.28"/>
    <n v="6391"/>
    <n v="127"/>
    <m/>
    <n v="1117.99"/>
    <n v="4051.45"/>
    <n v="4861.32"/>
    <n v="509.99709399477808"/>
    <n v="41.304001201490365"/>
    <n v="149.68031526916889"/>
    <n v="179.6008614753523"/>
    <n v="18.84177907057926"/>
    <n v="2.4590509038284769"/>
    <n v="21.689335632679935"/>
    <m/>
    <n v="1"/>
  </r>
  <r>
    <s v="660B792215E7599784CC49A59FF87207DF1D3EDE"/>
    <s v="pick"/>
    <n v="6"/>
    <n v="1524989656"/>
    <n v="1524989656"/>
    <n v="-0.90615195363000001"/>
    <n v="-0.90615195363000001"/>
    <n v="5520"/>
    <n v="-1.0934279813999999E-2"/>
    <n v="0"/>
    <x v="7"/>
    <s v="095.7:096.5 04-29-03:14:16"/>
    <s v="pick"/>
    <n v="0"/>
    <n v="0"/>
    <n v="1"/>
    <n v="0"/>
    <x v="2"/>
    <n v="6"/>
    <n v="58829"/>
    <n v="0.101991"/>
    <n v="9.8048330000000004"/>
    <n v="6191"/>
    <n v="123"/>
    <m/>
    <n v="1117.99"/>
    <n v="4051.45"/>
    <n v="4861.32"/>
    <n v="509.99709399477808"/>
    <n v="104.9211773611963"/>
    <n v="380.22066746573648"/>
    <n v="456.22538477940833"/>
    <n v="47.862230925787181"/>
    <n v="5.5209867199007299"/>
    <n v="21.513390703930511"/>
    <m/>
    <n v="1"/>
  </r>
  <r>
    <s v="B8B3C6C23B0F4F7A0BC958D443A764D008823D3E"/>
    <s v="UbuntuCore212"/>
    <n v="3"/>
    <n v="1524951824"/>
    <n v="1524951824"/>
    <n v="-0.94512530218199997"/>
    <n v="-0.94512530218199997"/>
    <n v="3371"/>
    <n v="2.8339711041000001E-3"/>
    <n v="0"/>
    <x v="7"/>
    <s v="098.0:098.8 04-28-16:43:44"/>
    <s v="UbuntuCore212"/>
    <n v="0"/>
    <n v="0"/>
    <n v="1"/>
    <n v="0"/>
    <x v="2"/>
    <n v="3"/>
    <n v="63488"/>
    <n v="4.7253000000000003E-2"/>
    <n v="21.162666999999999"/>
    <n v="6357"/>
    <n v="127"/>
    <m/>
    <n v="1117.99"/>
    <n v="4051.45"/>
    <n v="4861.32"/>
    <n v="509.99709399477808"/>
    <n v="61.349363413545852"/>
    <n v="222.32209447473622"/>
    <n v="266.7634659965999"/>
    <n v="27.985936421021606"/>
    <n v="3.4838848150691857"/>
    <n v="21.485119370548432"/>
    <m/>
    <n v="1"/>
  </r>
  <r>
    <s v="D7EF14045DEDAE9E9E61D8CEF0F84F87703AD55D"/>
    <s v="infogtor"/>
    <n v="9"/>
    <n v="1524982043"/>
    <n v="1524982043"/>
    <n v="-0.82920576366499998"/>
    <n v="-0.82920576366499998"/>
    <n v="8744"/>
    <n v="-6.5430189645000001E-3"/>
    <n v="0"/>
    <x v="7"/>
    <s v="092.6:093.4 04-29-01:07:23"/>
    <s v="infogtor"/>
    <n v="0"/>
    <n v="0"/>
    <n v="1"/>
    <n v="0"/>
    <x v="2"/>
    <n v="9"/>
    <n v="51200"/>
    <n v="0.17578099999999999"/>
    <n v="5.6888889999999996"/>
    <n v="5941"/>
    <n v="118"/>
    <m/>
    <n v="1117.99"/>
    <n v="4051.45"/>
    <n v="4861.32"/>
    <n v="509.99709399477808"/>
    <n v="190.94624828016666"/>
    <n v="691.9643087994358"/>
    <n v="830.28543698006217"/>
    <n v="87.104564201907351"/>
    <n v="8.7446649003520012"/>
    <n v="21.481265430246399"/>
    <m/>
    <n v="1"/>
  </r>
  <r>
    <s v="4CEAE18671BB5B0F02634E06F29E0758838F06B9"/>
    <s v="ownedbybillgates"/>
    <n v="13"/>
    <n v="1524998637"/>
    <n v="1524998637"/>
    <n v="-0.69162906848000005"/>
    <n v="-0.69162906848000005"/>
    <n v="12630"/>
    <n v="2.4412251183E-2"/>
    <n v="0"/>
    <x v="6"/>
    <s v="085.2:086.0 04-29-05:43:57"/>
    <s v="ownedbybillgates"/>
    <n v="0"/>
    <n v="0"/>
    <n v="1"/>
    <n v="0"/>
    <x v="2"/>
    <n v="13"/>
    <n v="40960"/>
    <n v="0.31738300000000003"/>
    <n v="3.1507689999999999"/>
    <n v="5415"/>
    <n v="108"/>
    <m/>
    <n v="1117.99"/>
    <n v="4051.45"/>
    <n v="4861.32"/>
    <n v="885.64026081730776"/>
    <n v="344.75561773004472"/>
    <n v="1249.3494105067036"/>
    <n v="1499.0897768168061"/>
    <n v="273.1057122198489"/>
    <n v="12.630873355059197"/>
    <n v="21.129611348541438"/>
    <m/>
    <n v="1"/>
  </r>
  <r>
    <s v="73F6BF45E14C72C47B8B3D3568F6FF195B967A15"/>
    <s v="pkswitchtorronto"/>
    <n v="1"/>
    <n v="1524958750"/>
    <n v="1524958750"/>
    <n v="-0.97859043954500002"/>
    <n v="-0.97859043954500002"/>
    <n v="1316"/>
    <n v="-1.03166321879E-2"/>
    <n v="0"/>
    <x v="7"/>
    <s v="098.8:099.6 04-28-18:39:10"/>
    <s v="pkswitchtorronto"/>
    <n v="0"/>
    <n v="0"/>
    <n v="1"/>
    <n v="0"/>
    <x v="2"/>
    <n v="1"/>
    <n v="66977"/>
    <n v="1.4930000000000001E-2"/>
    <n v="66.977000000000004"/>
    <n v="6430"/>
    <n v="128"/>
    <m/>
    <n v="1117.99"/>
    <n v="4051.45"/>
    <n v="4861.32"/>
    <n v="509.99709399477808"/>
    <n v="23.935674493085422"/>
    <n v="86.739763705409644"/>
    <n v="104.07872443110048"/>
    <n v="10.918813615755507"/>
    <n v="1.4339481305945334"/>
    <n v="21.096863691416178"/>
    <m/>
    <n v="1"/>
  </r>
  <r>
    <s v="0D83B8A5937F6938C74F326C21C21959F395E825"/>
    <s v="LooseMoose"/>
    <n v="6"/>
    <n v="1524994035"/>
    <n v="1524994035"/>
    <n v="-0.89400390051199996"/>
    <n v="-0.89400390051199996"/>
    <n v="5969"/>
    <n v="2.0666962990099999E-2"/>
    <n v="0"/>
    <x v="7"/>
    <s v="097.3:098.1 04-29-04:27:15"/>
    <s v="LooseMoose"/>
    <n v="0"/>
    <n v="0"/>
    <n v="1"/>
    <n v="0"/>
    <x v="2"/>
    <n v="4"/>
    <n v="56320"/>
    <n v="7.1023000000000003E-2"/>
    <n v="14.08"/>
    <n v="6295"/>
    <n v="125"/>
    <m/>
    <n v="1117.99"/>
    <n v="4051.45"/>
    <n v="4861.32"/>
    <n v="509.99709399477808"/>
    <n v="118.50257926658917"/>
    <n v="429.43789727065774"/>
    <n v="515.28095836300429"/>
    <n v="54.057702713661406"/>
    <n v="5.9697003231641617"/>
    <n v="21.074790226214915"/>
    <m/>
    <n v="1"/>
  </r>
  <r>
    <s v="46318685E48EA315588032426892D31902D95C8C"/>
    <s v="treeltor"/>
    <n v="8"/>
    <n v="1524982043"/>
    <n v="1524982043"/>
    <n v="-0.84182200558300002"/>
    <n v="-0.84182200558300002"/>
    <n v="8098"/>
    <n v="-7.1317059164200001E-3"/>
    <n v="0"/>
    <x v="7"/>
    <s v="092.6:093.4 04-29-01:07:23"/>
    <s v="treeltor"/>
    <n v="0"/>
    <n v="0"/>
    <n v="1"/>
    <n v="0"/>
    <x v="2"/>
    <n v="8"/>
    <n v="51200"/>
    <n v="0.15625"/>
    <n v="6.4"/>
    <n v="6036"/>
    <n v="120"/>
    <m/>
    <n v="1117.99"/>
    <n v="4051.45"/>
    <n v="4861.32"/>
    <n v="509.99709399477808"/>
    <n v="176.84141597826181"/>
    <n v="640.85023548075458"/>
    <n v="768.95384781925031"/>
    <n v="80.670317486592225"/>
    <n v="8.0987133141504"/>
    <n v="21.029099319905281"/>
    <m/>
    <n v="1"/>
  </r>
  <r>
    <s v="B60C8CF6B6FD59CCFC0C7E5D43A358620170C115"/>
    <s v="UbuntuCore213"/>
    <n v="4"/>
    <n v="1525006165"/>
    <n v="1525006165"/>
    <n v="-0.94014226439000004"/>
    <n v="-0.94014226439000004"/>
    <n v="3677"/>
    <n v="8.7288341733899998E-3"/>
    <n v="0"/>
    <x v="7"/>
    <s v="098.8:099.6 04-29-07:49:25"/>
    <s v="UbuntuCore213"/>
    <n v="0"/>
    <n v="0"/>
    <n v="1"/>
    <n v="0"/>
    <x v="2"/>
    <n v="2"/>
    <n v="61440"/>
    <n v="3.2551999999999998E-2"/>
    <n v="30.72"/>
    <n v="6387"/>
    <n v="127"/>
    <m/>
    <n v="1117.99"/>
    <n v="4051.45"/>
    <n v="4861.32"/>
    <n v="509.99709399477808"/>
    <n v="66.920349834623863"/>
    <n v="242.51062293713434"/>
    <n v="290.987607275605"/>
    <n v="30.527271214207726"/>
    <n v="3.6776592758783977"/>
    <n v="21.006361493114877"/>
    <m/>
    <n v="1"/>
  </r>
  <r>
    <s v="A69913B104BCED089B1E5BEF4E5909497F53D20F"/>
    <s v="Unnamed"/>
    <n v="3"/>
    <n v="1524942503"/>
    <n v="1524942503"/>
    <n v="-0.95044548577400001"/>
    <n v="-0.95044548577400001"/>
    <n v="2841"/>
    <n v="-7.7657346354499997E-3"/>
    <n v="0"/>
    <x v="7"/>
    <s v="096.4:097.2 04-28-14:08:23"/>
    <s v="Unnamed"/>
    <n v="0"/>
    <n v="0"/>
    <n v="1"/>
    <n v="0"/>
    <x v="2"/>
    <n v="5"/>
    <n v="61391"/>
    <n v="8.1445000000000004E-2"/>
    <n v="12.2782"/>
    <n v="6267"/>
    <n v="125"/>
    <m/>
    <n v="1117.99"/>
    <n v="4051.45"/>
    <n v="4861.32"/>
    <n v="509.99709399477808"/>
    <n v="55.40145135952573"/>
    <n v="200.76763666092765"/>
    <n v="240.90035109713827"/>
    <n v="25.272658249582886"/>
    <n v="3.0422011828483657"/>
    <n v="20.546840827993854"/>
    <m/>
    <n v="1"/>
  </r>
  <r>
    <s v="629DD971BE485DFE23DD9E67B9E8391598EC5634"/>
    <s v="UbuntuCore213"/>
    <n v="5"/>
    <n v="1524920476"/>
    <n v="1524920476"/>
    <n v="-0.91763568727"/>
    <n v="-0.91763568727"/>
    <n v="4723"/>
    <n v="5.2592748536899998E-2"/>
    <n v="0"/>
    <x v="8"/>
    <s v="000.0:100.0 04-28-08:01:16"/>
    <s v="UbuntuCore213"/>
    <n v="0"/>
    <n v="0"/>
    <n v="1"/>
    <n v="1"/>
    <x v="2"/>
    <n v="20"/>
    <n v="57344"/>
    <n v="1"/>
    <n v="1"/>
    <n v="3260"/>
    <n v="65"/>
    <m/>
    <n v="1117.99"/>
    <n v="4051.45"/>
    <n v="4861.32"/>
    <n v="504.85700000000003"/>
    <n v="92.082477989012702"/>
    <n v="333.6948948099585"/>
    <n v="400.39928076060357"/>
    <n v="41.582199831929614"/>
    <n v="4.7230991491891201"/>
    <n v="20.509369404432384"/>
    <m/>
    <n v="1"/>
  </r>
  <r>
    <s v="4CFE65E16DBE9D9ED0CFFBD9BEEEE4EAE50CD33F"/>
    <s v="quester"/>
    <n v="1"/>
    <n v="1524906781"/>
    <n v="1524906781"/>
    <n v="-0.97930360856999998"/>
    <n v="-0.97930360856999998"/>
    <n v="1253"/>
    <n v="1.0612552125500001E-3"/>
    <n v="0"/>
    <x v="7"/>
    <s v="099.6:100.4 04-28-04:13:01"/>
    <s v="quester"/>
    <n v="0"/>
    <n v="0"/>
    <n v="1"/>
    <n v="0"/>
    <x v="2"/>
    <n v="1"/>
    <n v="64956"/>
    <n v="1.5395000000000001E-2"/>
    <n v="64.956000000000003"/>
    <n v="6428"/>
    <n v="128"/>
    <m/>
    <n v="1117.99"/>
    <n v="4051.45"/>
    <n v="4861.32"/>
    <n v="509.99709399477808"/>
    <n v="23.138358654825719"/>
    <n v="83.850395059073563"/>
    <n v="100.61178158648767"/>
    <n v="10.555099485478438"/>
    <n v="1.3443548017270812"/>
    <n v="20.427848361208962"/>
    <m/>
    <n v="1"/>
  </r>
  <r>
    <s v="976D623740F910EFE6F97E542E8CE856A82CED85"/>
    <s v="nopejustnope"/>
    <n v="7"/>
    <n v="1524985820"/>
    <n v="1524985820"/>
    <n v="-0.859648735916"/>
    <n v="-0.859648735916"/>
    <n v="7185"/>
    <n v="2.0015296674299999E-3"/>
    <n v="0"/>
    <x v="7"/>
    <s v="094.1:094.9 04-29-02:10:20"/>
    <s v="nopejustnope"/>
    <n v="0"/>
    <n v="0"/>
    <n v="1"/>
    <n v="0"/>
    <x v="2"/>
    <n v="7"/>
    <n v="51200"/>
    <n v="0.13671900000000001"/>
    <n v="7.3142860000000001"/>
    <n v="6088"/>
    <n v="121"/>
    <m/>
    <n v="1117.99"/>
    <n v="4051.45"/>
    <n v="4861.32"/>
    <n v="509.99709399477808"/>
    <n v="156.91130973327117"/>
    <n v="568.62612887312184"/>
    <n v="682.29240711683087"/>
    <n v="71.578736821333678"/>
    <n v="7.1859847211007999"/>
    <n v="20.390189304770562"/>
    <m/>
    <n v="1"/>
  </r>
  <r>
    <s v="92154573511F67135E025671DCC1606AECCE70E5"/>
    <s v="UbuntuCore212"/>
    <n v="4"/>
    <n v="1524946098"/>
    <n v="1524946098"/>
    <n v="-0.92984585440400003"/>
    <n v="-0.92984585440400003"/>
    <n v="4094"/>
    <n v="1.0953668582700001E-2"/>
    <n v="0"/>
    <x v="7"/>
    <s v="097.2:098.0 04-28-15:08:18"/>
    <s v="UbuntuCore212"/>
    <n v="0"/>
    <n v="0"/>
    <n v="1"/>
    <n v="0"/>
    <x v="2"/>
    <n v="4"/>
    <n v="58368"/>
    <n v="6.8530999999999995E-2"/>
    <n v="14.592000000000001"/>
    <n v="6301"/>
    <n v="126"/>
    <m/>
    <n v="1117.99"/>
    <n v="4051.45"/>
    <n v="4861.32"/>
    <n v="509.99709399477808"/>
    <n v="78.43163323487201"/>
    <n v="284.2260131749141"/>
    <n v="341.04175106874658"/>
    <n v="35.778410385646545"/>
    <n v="4.094757170147326"/>
    <n v="20.376730019103128"/>
    <m/>
    <n v="1"/>
  </r>
  <r>
    <s v="695F592508DCDE204A883DB5EBE0723994DD104D"/>
    <s v="mayathebee"/>
    <n v="4"/>
    <n v="1524988261"/>
    <n v="1524988261"/>
    <n v="-0.86251896452900001"/>
    <n v="-0.86251896452900001"/>
    <n v="4360"/>
    <n v="1.9462641635899999E-2"/>
    <n v="0"/>
    <x v="7"/>
    <s v="094.9:095.7 04-29-02:51:01"/>
    <s v="mayathebee"/>
    <n v="0"/>
    <n v="0"/>
    <n v="1"/>
    <n v="0"/>
    <x v="2"/>
    <n v="4"/>
    <n v="51200"/>
    <n v="7.8125E-2"/>
    <n v="12.8"/>
    <n v="6280"/>
    <n v="125"/>
    <m/>
    <n v="1117.99"/>
    <n v="4051.45"/>
    <n v="4861.32"/>
    <n v="509.99709399477808"/>
    <n v="153.70242284622327"/>
    <n v="556.99754115898293"/>
    <n v="668.3393073558816"/>
    <n v="70.114928569602995"/>
    <n v="7.0390290161152"/>
    <n v="20.287320311280645"/>
    <m/>
    <n v="1"/>
  </r>
  <r>
    <s v="8555DA4938CF7FA5CA9EE1993F43BAECCBA9D439"/>
    <s v="synapsethemole"/>
    <n v="7"/>
    <n v="1524988261"/>
    <n v="1524988261"/>
    <n v="-0.86372312583699995"/>
    <n v="-0.86372312583699995"/>
    <n v="6977"/>
    <n v="1.3148155824599999E-2"/>
    <n v="0"/>
    <x v="7"/>
    <s v="094.9:095.7 04-29-02:51:01"/>
    <s v="synapsethemole"/>
    <n v="0"/>
    <n v="0"/>
    <n v="1"/>
    <n v="0"/>
    <x v="2"/>
    <n v="7"/>
    <n v="51200"/>
    <n v="0.13671900000000001"/>
    <n v="7.3142860000000001"/>
    <n v="6089"/>
    <n v="121"/>
    <m/>
    <n v="1117.99"/>
    <n v="4051.45"/>
    <n v="4861.32"/>
    <n v="509.99709399477808"/>
    <n v="152.35618254549243"/>
    <n v="552.11894182768651"/>
    <n v="662.48549390607536"/>
    <n v="69.500809801822086"/>
    <n v="6.9773759571456031"/>
    <n v="20.244163170001926"/>
    <m/>
    <n v="1"/>
  </r>
  <r>
    <s v="358202B828A85B1FB0786C398BDB639A90D3BF92"/>
    <s v="default"/>
    <n v="4"/>
    <n v="1523807307"/>
    <n v="1523807307"/>
    <n v="-0.93451895929499995"/>
    <n v="-0.93451895929499995"/>
    <n v="3956"/>
    <n v="3.2320007412600001E-2"/>
    <n v="0.2"/>
    <x v="7"/>
    <s v="098.0:098.7 04-15-10:48:27"/>
    <s v="default"/>
    <n v="0"/>
    <n v="0"/>
    <n v="1"/>
    <n v="0"/>
    <x v="2"/>
    <n v="6"/>
    <n v="58368"/>
    <n v="0.102796"/>
    <n v="9.7279999999999998"/>
    <n v="6185"/>
    <n v="123"/>
    <m/>
    <n v="1117.99"/>
    <n v="4051.45"/>
    <n v="4861.32"/>
    <n v="509.99709399477808"/>
    <n v="73.207148697783012"/>
    <n v="265.29316236427246"/>
    <n v="318.32429280003083"/>
    <n v="33.395140471303797"/>
    <n v="3.8219973838694425"/>
    <n v="20.185798168708615"/>
    <m/>
    <n v="1"/>
  </r>
  <r>
    <s v="3FD2B31131DEF65E95FF66D1CE8B92E82958FE8B"/>
    <s v="Carthage"/>
    <n v="6"/>
    <n v="1524989656"/>
    <n v="1524989656"/>
    <n v="-0.875907605516"/>
    <n v="-0.875907605516"/>
    <n v="6353"/>
    <n v="6.8249397805799999E-2"/>
    <n v="0"/>
    <x v="7"/>
    <s v="095.7:096.5 04-29-03:14:16"/>
    <s v="Carthage"/>
    <n v="0"/>
    <n v="0"/>
    <n v="1"/>
    <n v="0"/>
    <x v="2"/>
    <n v="6"/>
    <n v="51200"/>
    <n v="0.117188"/>
    <n v="8.5333330000000007"/>
    <n v="6144"/>
    <n v="122"/>
    <m/>
    <n v="1117.99"/>
    <n v="4051.45"/>
    <n v="4861.32"/>
    <n v="509.99709399477808"/>
    <n v="138.73405610916717"/>
    <n v="502.75413163220179"/>
    <n v="603.25283915295881"/>
    <n v="63.286760573693627"/>
    <n v="6.353530597580801"/>
    <n v="19.807471418306562"/>
    <m/>
    <n v="1"/>
  </r>
  <r>
    <s v="7A605325C009E03A635FF0326D5943EFA106A831"/>
    <s v="SheragaAlpha"/>
    <n v="6"/>
    <n v="1524939182"/>
    <n v="1524939182"/>
    <n v="-0.878533089293"/>
    <n v="-0.878533089293"/>
    <n v="6219"/>
    <n v="2.75766781998E-2"/>
    <n v="0"/>
    <x v="7"/>
    <s v="095.6:096.4 04-28-13:13:02"/>
    <s v="SheragaAlpha"/>
    <n v="0"/>
    <n v="0"/>
    <n v="1"/>
    <n v="0"/>
    <x v="2"/>
    <n v="7"/>
    <n v="51200"/>
    <n v="0.13671900000000001"/>
    <n v="7.3142860000000001"/>
    <n v="6090"/>
    <n v="121"/>
    <m/>
    <n v="1117.99"/>
    <n v="4051.45"/>
    <n v="4861.32"/>
    <n v="509.99709399477808"/>
    <n v="135.79879150131893"/>
    <n v="492.1171153838751"/>
    <n v="590.48952235815318"/>
    <n v="61.947771477093191"/>
    <n v="6.2191058281983995"/>
    <n v="19.713374079738884"/>
    <m/>
    <n v="1"/>
  </r>
  <r>
    <s v="829E0BD5E46B387E6E0EF0C6EEC776A33E587DBC"/>
    <s v="UbuntuCore212"/>
    <n v="6"/>
    <n v="1524989656"/>
    <n v="1524989656"/>
    <n v="-0.89524306855699998"/>
    <n v="-0.89524306855699998"/>
    <n v="5527"/>
    <n v="5.4341212831500001E-2"/>
    <n v="0"/>
    <x v="7"/>
    <s v="095.7:096.5 04-29-03:14:16"/>
    <s v="UbuntuCore212"/>
    <n v="0"/>
    <n v="0"/>
    <n v="1"/>
    <n v="0"/>
    <x v="2"/>
    <n v="6"/>
    <n v="52766"/>
    <n v="0.11371000000000001"/>
    <n v="8.794333"/>
    <n v="6154"/>
    <n v="123"/>
    <m/>
    <n v="1117.99"/>
    <n v="4051.45"/>
    <n v="4861.32"/>
    <n v="509.99709399477808"/>
    <n v="117.1172017839596"/>
    <n v="424.4174698947424"/>
    <n v="509.25696596248486"/>
    <n v="53.425730611740207"/>
    <n v="5.5276042445213385"/>
    <n v="19.69912297116494"/>
    <m/>
    <n v="1"/>
  </r>
  <r>
    <s v="0F3F06C0309E401D3F64BED8C275AC4CFCFE6FEE"/>
    <s v="slntor"/>
    <n v="6"/>
    <n v="1524939182"/>
    <n v="1524939182"/>
    <n v="-0.87930801820899995"/>
    <n v="-0.87930801820899995"/>
    <n v="6179"/>
    <n v="2.5244947770700001E-2"/>
    <n v="0"/>
    <x v="7"/>
    <s v="095.6:096.4 04-28-13:13:02"/>
    <s v="slntor"/>
    <n v="0"/>
    <n v="0"/>
    <n v="1"/>
    <n v="0"/>
    <x v="2"/>
    <n v="7"/>
    <n v="51200"/>
    <n v="0.13671900000000001"/>
    <n v="7.3142860000000001"/>
    <n v="6092"/>
    <n v="121"/>
    <m/>
    <n v="1117.99"/>
    <n v="4051.45"/>
    <n v="4861.32"/>
    <n v="509.99709399477808"/>
    <n v="134.93242872252014"/>
    <n v="488.97752962714713"/>
    <n v="586.72234492022426"/>
    <n v="61.552559981880698"/>
    <n v="6.1794294676992019"/>
    <n v="19.685600627389441"/>
    <m/>
    <n v="1"/>
  </r>
  <r>
    <s v="9CF594EC97C02CD08FDD6FD560C70A9A0F4F6E33"/>
    <s v="mrzero"/>
    <n v="4"/>
    <n v="1525006165"/>
    <n v="1525006165"/>
    <n v="-0.93386228666299997"/>
    <n v="-0.93386228666299997"/>
    <n v="3707"/>
    <n v="8.8302622506200006E-3"/>
    <n v="0"/>
    <x v="7"/>
    <s v="098.8:099.6 04-29-07:49:25"/>
    <s v="mrzero"/>
    <n v="0"/>
    <n v="0"/>
    <n v="1"/>
    <n v="0"/>
    <x v="2"/>
    <n v="2"/>
    <n v="56055"/>
    <n v="3.5679000000000002E-2"/>
    <n v="28.0275"/>
    <n v="6383"/>
    <n v="127"/>
    <m/>
    <n v="1117.99"/>
    <n v="4051.45"/>
    <n v="4861.32"/>
    <n v="509.99709399477808"/>
    <n v="73.941302133632661"/>
    <n v="267.95363869918873"/>
    <n v="321.51658859942495"/>
    <n v="33.730041605329689"/>
    <n v="3.7073495211055363"/>
    <n v="19.411644664773878"/>
    <m/>
    <n v="1"/>
  </r>
  <r>
    <s v="720D255B6494216A2475D29AB9839802AA1481B8"/>
    <s v="ididnteditheconfig"/>
    <n v="6"/>
    <n v="1524936280"/>
    <n v="1524936280"/>
    <n v="-0.889408218995"/>
    <n v="-0.889408218995"/>
    <n v="5662"/>
    <n v="-4.1004327008599996E-3"/>
    <n v="0"/>
    <x v="7"/>
    <s v="094.8:095.6 04-28-12:24:40"/>
    <s v="ididnteditheconfig"/>
    <n v="0"/>
    <n v="0"/>
    <n v="1"/>
    <n v="0"/>
    <x v="2"/>
    <n v="7"/>
    <n v="51200"/>
    <n v="0.13671900000000001"/>
    <n v="7.3142860000000001"/>
    <n v="6091"/>
    <n v="121"/>
    <m/>
    <n v="1117.99"/>
    <n v="4051.45"/>
    <n v="4861.32"/>
    <n v="509.99709399477808"/>
    <n v="123.64050524577995"/>
    <n v="448.05707115270724"/>
    <n v="537.6220368352266"/>
    <n v="56.401486932256901"/>
    <n v="5.662299187456"/>
    <n v="19.3236094312192"/>
    <m/>
    <n v="1"/>
  </r>
  <r>
    <s v="448AD6789D64D659CA4A88D309F75EB286A64290"/>
    <s v="kkfiislao05"/>
    <n v="5"/>
    <n v="1524942503"/>
    <n v="1524942503"/>
    <n v="-0.91062434103699996"/>
    <n v="-0.91062434103699996"/>
    <n v="4759"/>
    <n v="-7.7385351114800001E-3"/>
    <n v="0"/>
    <x v="7"/>
    <s v="096.4:097.2 04-28-14:08:23"/>
    <s v="kkfiislao05"/>
    <n v="0"/>
    <n v="0"/>
    <n v="1"/>
    <n v="0"/>
    <x v="2"/>
    <n v="5"/>
    <n v="53248"/>
    <n v="9.3899999999999997E-2"/>
    <n v="10.6496"/>
    <n v="6227"/>
    <n v="124"/>
    <m/>
    <n v="1117.99"/>
    <n v="4051.45"/>
    <n v="4861.32"/>
    <n v="509.99709399477808"/>
    <n v="99.921092964044419"/>
    <n v="362.10101350564651"/>
    <n v="434.48367843001131"/>
    <n v="45.581326344998359"/>
    <n v="4.7590750884618265"/>
    <n v="19.305752561923281"/>
    <m/>
    <n v="1"/>
  </r>
  <r>
    <s v="127C41369026160BED3BB1445CCA9123989805F9"/>
    <s v="Unnamed"/>
    <n v="5"/>
    <n v="1524989656"/>
    <n v="1524989656"/>
    <n v="-0.89828663728799996"/>
    <n v="-0.89828663728799996"/>
    <n v="5207"/>
    <n v="4.8651508400200001E-3"/>
    <n v="0"/>
    <x v="7"/>
    <s v="095.7:096.5 04-29-03:14:16"/>
    <s v="Unnamed"/>
    <n v="0"/>
    <n v="0"/>
    <n v="1"/>
    <n v="0"/>
    <x v="2"/>
    <n v="5"/>
    <n v="51200"/>
    <n v="9.7656000000000007E-2"/>
    <n v="10.24"/>
    <n v="6212"/>
    <n v="124"/>
    <m/>
    <n v="1117.99"/>
    <n v="4051.45"/>
    <n v="4861.32"/>
    <n v="509.99709399477808"/>
    <n v="113.71452237838893"/>
    <n v="412.08660335953255"/>
    <n v="494.4612044191"/>
    <n v="51.873519403556841"/>
    <n v="5.2077241708544024"/>
    <n v="19.005406919598084"/>
    <m/>
    <n v="1"/>
  </r>
  <r>
    <s v="217A601FE64CAF7B83CACB82261AF6522EDDFFC8"/>
    <s v="BrieucBe"/>
    <n v="5"/>
    <n v="1524989656"/>
    <n v="1524989656"/>
    <n v="-0.90051637665999995"/>
    <n v="-0.90051637665999995"/>
    <n v="5093"/>
    <n v="5.25092318732E-3"/>
    <n v="0"/>
    <x v="7"/>
    <s v="095.7:096.5 04-29-03:14:16"/>
    <s v="BrieucBe"/>
    <n v="0"/>
    <n v="0"/>
    <n v="1"/>
    <n v="0"/>
    <x v="2"/>
    <n v="5"/>
    <n v="51200"/>
    <n v="9.7656000000000007E-2"/>
    <n v="10.24"/>
    <n v="6214"/>
    <n v="124"/>
    <m/>
    <n v="1117.99"/>
    <n v="4051.45"/>
    <n v="4861.32"/>
    <n v="509.99709399477808"/>
    <n v="111.22169605788666"/>
    <n v="403.05292578084317"/>
    <n v="483.621727815209"/>
    <n v="50.736358803471106"/>
    <n v="5.0935615150080027"/>
    <n v="18.925493060505602"/>
    <m/>
    <n v="1"/>
  </r>
  <r>
    <s v="54E5C2E6AC13966379F47774E4B38FCFE8EBB0E3"/>
    <s v="Unnamed"/>
    <n v="5"/>
    <n v="1524989656"/>
    <n v="1524989656"/>
    <n v="-0.901276631045"/>
    <n v="-0.901276631045"/>
    <n v="5054"/>
    <n v="6.22354093601E-3"/>
    <n v="0"/>
    <x v="7"/>
    <s v="095.7:096.5 04-29-03:14:16"/>
    <s v="Unnamed"/>
    <n v="0"/>
    <n v="0"/>
    <n v="1"/>
    <n v="0"/>
    <x v="2"/>
    <n v="5"/>
    <n v="51200"/>
    <n v="9.7656000000000007E-2"/>
    <n v="10.24"/>
    <n v="6207"/>
    <n v="124"/>
    <m/>
    <n v="1117.99"/>
    <n v="4051.45"/>
    <n v="4861.32"/>
    <n v="509.99709399477808"/>
    <n v="110.37173925800045"/>
    <n v="399.97279315273477"/>
    <n v="479.92588796832058"/>
    <n v="50.348631276424292"/>
    <n v="5.0546364904959997"/>
    <n v="18.898245543347201"/>
    <m/>
    <n v="1"/>
  </r>
  <r>
    <s v="B4284EDF0C357F54133C12DB682D13B7F4A4E554"/>
    <s v="UbuntuCore212"/>
    <n v="3"/>
    <n v="1524946098"/>
    <n v="1524946098"/>
    <n v="-0.93691697770399995"/>
    <n v="-0.93691697770399995"/>
    <n v="3423"/>
    <n v="-3.3529177268599997E-2"/>
    <n v="0.4"/>
    <x v="7"/>
    <s v="097.2:098.0 04-28-15:08:18"/>
    <s v="UbuntuCore212"/>
    <n v="0"/>
    <n v="0"/>
    <n v="1"/>
    <n v="0"/>
    <x v="2"/>
    <n v="3"/>
    <n v="54272"/>
    <n v="5.5277E-2"/>
    <n v="18.090667"/>
    <n v="6327"/>
    <n v="126"/>
    <m/>
    <n v="1117.99"/>
    <n v="4051.45"/>
    <n v="4861.32"/>
    <n v="509.99709399477808"/>
    <n v="70.526188096705098"/>
    <n v="255.57771068112939"/>
    <n v="306.6667579479909"/>
    <n v="32.172158051367816"/>
    <n v="3.4236417860485142"/>
    <n v="18.678149250233965"/>
    <m/>
    <n v="1"/>
  </r>
  <r>
    <s v="9A8FC2341FDC2490179F3C0E4D5A5E024D8DAE01"/>
    <s v="ichmagdich"/>
    <n v="1"/>
    <n v="1524958750"/>
    <n v="1524958750"/>
    <n v="-0.98960806595399997"/>
    <n v="-0.98960806595399997"/>
    <n v="386"/>
    <n v="-7.4417142914300002E-3"/>
    <n v="0"/>
    <x v="7"/>
    <s v="098.8:099.6 04-28-18:39:10"/>
    <s v="ichmagdich"/>
    <n v="0"/>
    <n v="0"/>
    <n v="1"/>
    <n v="0"/>
    <x v="2"/>
    <n v="1"/>
    <n v="60038"/>
    <n v="1.6656000000000001E-2"/>
    <n v="60.037999999999997"/>
    <n v="6425"/>
    <n v="128"/>
    <m/>
    <n v="1117.99"/>
    <n v="4051.45"/>
    <n v="4861.32"/>
    <n v="509.99709399477808"/>
    <n v="11.618078344087571"/>
    <n v="42.102401190666818"/>
    <n v="50.518516816500856"/>
    <n v="5.2998561644454112"/>
    <n v="0.62391093625374971"/>
    <n v="18.448137655377625"/>
    <m/>
    <n v="1"/>
  </r>
  <r>
    <s v="BCC052AF8112F0452809EF4B810D7362F2172DAD"/>
    <s v="veetee"/>
    <n v="4"/>
    <n v="1524994035"/>
    <n v="1524994035"/>
    <n v="-0.915983509729"/>
    <n v="-0.915983509729"/>
    <n v="4301"/>
    <n v="2.28578606718E-3"/>
    <n v="0"/>
    <x v="7"/>
    <s v="097.3:098.1 04-29-04:27:15"/>
    <s v="veetee"/>
    <n v="0"/>
    <n v="0"/>
    <n v="1"/>
    <n v="0"/>
    <x v="2"/>
    <n v="4"/>
    <n v="51200"/>
    <n v="7.8125E-2"/>
    <n v="12.8"/>
    <n v="6279"/>
    <n v="125"/>
    <m/>
    <n v="1117.99"/>
    <n v="4051.45"/>
    <n v="4861.32"/>
    <n v="509.99709399477808"/>
    <n v="93.929595958075296"/>
    <n v="340.38860950844293"/>
    <n v="408.43104448421769"/>
    <n v="42.848165885850548"/>
    <n v="4.3016443018752"/>
    <n v="18.371151011312637"/>
    <m/>
    <n v="1"/>
  </r>
  <r>
    <s v="0850AAC3A8003B9617EA2820CD04D5BC51502A87"/>
    <s v="thegreenripperishid"/>
    <n v="4"/>
    <n v="1524989656"/>
    <n v="1524989656"/>
    <n v="-0.91956355532"/>
    <n v="-0.91956355532"/>
    <n v="4118"/>
    <n v="-1.7036668844999998E-2"/>
    <n v="0"/>
    <x v="7"/>
    <s v="095.7:096.5 04-29-03:14:16"/>
    <s v="thegreenripperishid"/>
    <n v="0"/>
    <n v="0"/>
    <n v="1"/>
    <n v="0"/>
    <x v="2"/>
    <n v="4"/>
    <n v="51200"/>
    <n v="7.8125E-2"/>
    <n v="12.8"/>
    <n v="6278"/>
    <n v="125"/>
    <m/>
    <n v="1117.99"/>
    <n v="4051.45"/>
    <n v="4861.32"/>
    <n v="509.99709399477808"/>
    <n v="89.927140787793192"/>
    <n v="325.884233798786"/>
    <n v="391.02729725177755"/>
    <n v="41.022353038071728"/>
    <n v="4.1183459676160004"/>
    <n v="18.242842177331205"/>
    <m/>
    <n v="1"/>
  </r>
  <r>
    <s v="0F125FE614BF3E5D39101F7A9C78F5B374EB0FF9"/>
    <s v="observeble"/>
    <n v="1"/>
    <n v="1525006165"/>
    <n v="1525006165"/>
    <n v="-0.99343745629299995"/>
    <n v="-0.99343745629299995"/>
    <n v="838"/>
    <n v="-1.4989477238300001E-2"/>
    <n v="0.4"/>
    <x v="7"/>
    <s v="098.8:099.6 04-29-07:49:25"/>
    <s v="observeble"/>
    <n v="0"/>
    <n v="0"/>
    <n v="1"/>
    <n v="0"/>
    <x v="2"/>
    <n v="3"/>
    <n v="59851"/>
    <n v="5.0124000000000002E-2"/>
    <n v="19.950333000000001"/>
    <n v="6340"/>
    <n v="126"/>
    <m/>
    <n v="1117.99"/>
    <n v="4051.45"/>
    <n v="4861.32"/>
    <n v="509.99709399477808"/>
    <n v="7.3368582389889809"/>
    <n v="26.587817701725335"/>
    <n v="31.902624973713461"/>
    <n v="3.3468782197837417"/>
    <n v="0.39277480340765974"/>
    <n v="18.230242362385365"/>
    <m/>
    <n v="1"/>
  </r>
  <r>
    <s v="133FF0B24418DF38696DFFBAF16D5AE0772CBAA6"/>
    <s v="UbuntuCore212"/>
    <n v="1"/>
    <n v="1524780401"/>
    <n v="1524780401"/>
    <n v="-0.98142238041499996"/>
    <n v="-0.98142238041499996"/>
    <n v="932"/>
    <n v="1.39981232193E-2"/>
    <n v="0"/>
    <x v="7"/>
    <s v="099.5:100.3 04-26-17:06:41"/>
    <s v="UbuntuCore212"/>
    <n v="0"/>
    <n v="0"/>
    <n v="1"/>
    <n v="0"/>
    <x v="2"/>
    <n v="1"/>
    <n v="57344"/>
    <n v="1.7439E-2"/>
    <n v="57.344000000000001"/>
    <n v="6423"/>
    <n v="128"/>
    <m/>
    <n v="1117.99"/>
    <n v="4051.45"/>
    <n v="4861.32"/>
    <n v="509.99709399477808"/>
    <n v="20.769592919834192"/>
    <n v="75.266296867648407"/>
    <n v="90.311753640952375"/>
    <n v="9.4745320016904948"/>
    <n v="1.0653150174822421"/>
    <n v="17.948920512237571"/>
    <m/>
    <n v="1"/>
  </r>
  <r>
    <s v="8F46628BBDC55AA1065A6DB957E3A0187FD0C65F"/>
    <s v="melquiadex"/>
    <n v="1"/>
    <n v="1524958750"/>
    <n v="1524958750"/>
    <n v="-0.98002178930100003"/>
    <n v="-0.98002178930100003"/>
    <n v="1125"/>
    <n v="4.9645779463700001E-3"/>
    <n v="0"/>
    <x v="7"/>
    <s v="098.8:099.6 04-28-18:39:10"/>
    <s v="melquiadex"/>
    <n v="0"/>
    <n v="0"/>
    <n v="1"/>
    <n v="0"/>
    <x v="2"/>
    <n v="1"/>
    <n v="56320"/>
    <n v="1.7756000000000001E-2"/>
    <n v="56.32"/>
    <n v="6422"/>
    <n v="128"/>
    <m/>
    <n v="1117.99"/>
    <n v="4051.45"/>
    <n v="4861.32"/>
    <n v="509.99709399477808"/>
    <n v="22.335439779374973"/>
    <n v="80.940721736463402"/>
    <n v="97.120475235262504"/>
    <n v="10.188829399705366"/>
    <n v="1.1251728265676779"/>
    <n v="17.683620978597382"/>
    <m/>
    <n v="1"/>
  </r>
  <r>
    <s v="BF7AB274E500E564387FA910862974E4385EF096"/>
    <s v="collectorrelay"/>
    <n v="3"/>
    <n v="1524998348"/>
    <n v="1524998348"/>
    <n v="-0.94386053831299999"/>
    <n v="-0.94386053831299999"/>
    <n v="2874"/>
    <n v="-8.3194369274399993E-3"/>
    <n v="0"/>
    <x v="7"/>
    <s v="098.0:098.8 04-29-05:39:08"/>
    <s v="collectorrelay"/>
    <n v="0"/>
    <n v="0"/>
    <n v="1"/>
    <n v="0"/>
    <x v="2"/>
    <n v="3"/>
    <n v="51200"/>
    <n v="5.8594E-2"/>
    <n v="17.066666999999999"/>
    <n v="6323"/>
    <n v="126"/>
    <m/>
    <n v="1117.99"/>
    <n v="4051.45"/>
    <n v="4861.32"/>
    <n v="509.99709399477808"/>
    <n v="62.763356771449146"/>
    <n v="227.44622205179618"/>
    <n v="272.91188788824689"/>
    <n v="28.630962318801188"/>
    <n v="2.8743404383744009"/>
    <n v="17.372038306862084"/>
    <m/>
    <n v="1"/>
  </r>
  <r>
    <s v="99DEAFE8623642451EB8F7C1B8BC026457FAF85B"/>
    <s v="Unnamed"/>
    <n v="3"/>
    <n v="1525006165"/>
    <n v="1525006165"/>
    <n v="-0.93171235090899995"/>
    <n v="-0.93171235090899995"/>
    <n v="3400"/>
    <n v="3.6671586953800003E-2"/>
    <n v="0"/>
    <x v="7"/>
    <s v="098.8:099.6 04-29-07:49:25"/>
    <s v="Unnamed"/>
    <n v="0"/>
    <n v="0"/>
    <n v="1"/>
    <n v="0"/>
    <x v="2"/>
    <n v="2"/>
    <n v="49797"/>
    <n v="4.0162999999999997E-2"/>
    <n v="24.898499999999999"/>
    <n v="6366"/>
    <n v="127"/>
    <m/>
    <n v="1117.99"/>
    <n v="4051.45"/>
    <n v="4861.32"/>
    <n v="509.99709399477808"/>
    <n v="76.344908807247137"/>
    <n v="276.66399590973214"/>
    <n v="331.96811427906033"/>
    <n v="34.826502592145175"/>
    <n v="3.4005200617845293"/>
    <n v="17.319464043249173"/>
    <m/>
    <n v="1"/>
  </r>
  <r>
    <s v="3210034FD46C52AD78E83B9F32EBD5982DD88750"/>
    <s v="343ELH05T"/>
    <n v="3"/>
    <n v="1525006165"/>
    <n v="1525006165"/>
    <n v="-0.936170442958"/>
    <n v="-0.936170442958"/>
    <n v="3189"/>
    <n v="-3.5278163052899999E-3"/>
    <n v="0.2"/>
    <x v="7"/>
    <s v="098.8:099.6 04-29-07:49:25"/>
    <s v="343ELH05T"/>
    <n v="0"/>
    <n v="0"/>
    <n v="1"/>
    <n v="0"/>
    <x v="2"/>
    <n v="2"/>
    <n v="49966"/>
    <n v="4.0027E-2"/>
    <n v="24.983000000000001"/>
    <n v="6367"/>
    <n v="127"/>
    <m/>
    <n v="1117.99"/>
    <n v="4051.45"/>
    <n v="4861.32"/>
    <n v="509.99709399477808"/>
    <n v="71.36080647738558"/>
    <n v="258.60225887781087"/>
    <n v="310.2959022394154"/>
    <n v="32.552888602393921"/>
    <n v="3.1893076471605717"/>
    <n v="17.222315353012405"/>
    <m/>
    <n v="1"/>
  </r>
  <r>
    <s v="9AB6508353D738B0C60736525A57536CC3BA0876"/>
    <s v="Dunkelmaenner"/>
    <n v="2"/>
    <n v="1524958750"/>
    <n v="1524958750"/>
    <n v="-0.96467453914199996"/>
    <n v="-0.96467453914199996"/>
    <n v="1862"/>
    <n v="-7.3341130975E-3"/>
    <n v="0"/>
    <x v="7"/>
    <s v="098.8:099.6 04-28-18:39:10"/>
    <s v="Dunkelmaenner"/>
    <n v="0"/>
    <n v="0"/>
    <n v="1"/>
    <n v="0"/>
    <x v="2"/>
    <n v="1"/>
    <n v="52722"/>
    <n v="1.8967000000000001E-2"/>
    <n v="52.722000000000001"/>
    <n v="6419"/>
    <n v="128"/>
    <m/>
    <n v="1117.99"/>
    <n v="4051.45"/>
    <n v="4861.32"/>
    <n v="509.99709399477808"/>
    <n v="39.493511984635461"/>
    <n v="143.11933839314423"/>
    <n v="171.72836937821273"/>
    <n v="18.015882381606296"/>
    <n v="1.862428947355478"/>
    <n v="17.120300263148838"/>
    <m/>
    <n v="1"/>
  </r>
  <r>
    <s v="17A8DD72E13881CCCE32172E52DC93CE32924B27"/>
    <s v="XMPPwocky"/>
    <n v="1"/>
    <n v="1524958750"/>
    <n v="1524958750"/>
    <n v="-0.98402146117800005"/>
    <n v="-0.98402146117800005"/>
    <n v="438"/>
    <n v="-2.0609524817899998E-3"/>
    <n v="0"/>
    <x v="7"/>
    <s v="098.8:099.6 04-28-18:39:10"/>
    <s v="XMPPwocky"/>
    <n v="0"/>
    <n v="0"/>
    <n v="1"/>
    <n v="0"/>
    <x v="2"/>
    <n v="1"/>
    <n v="53126"/>
    <n v="1.8822999999999999E-2"/>
    <n v="53.125999999999998"/>
    <n v="6420"/>
    <n v="128"/>
    <m/>
    <n v="1117.99"/>
    <n v="4051.45"/>
    <n v="4861.32"/>
    <n v="509.99709399477808"/>
    <n v="17.863846617607731"/>
    <n v="64.73625111039172"/>
    <n v="77.676790346164822"/>
    <n v="8.1490083655027217"/>
    <n v="0.84887585345756966"/>
    <n v="16.5320130974203"/>
    <m/>
    <n v="1"/>
  </r>
  <r>
    <s v="45327A5A410FC2B4316FE00B6DA1ACDD5FC89DB4"/>
    <s v="UbuntuCore212"/>
    <n v="2"/>
    <n v="1524536403"/>
    <n v="1524536403"/>
    <n v="-0.968308712879"/>
    <n v="-0.968308712879"/>
    <n v="1590"/>
    <n v="-8.7568406562099996E-3"/>
    <n v="0.2"/>
    <x v="7"/>
    <s v="098.8:099.6 04-23-21:20:03"/>
    <s v="UbuntuCore212"/>
    <n v="0"/>
    <n v="0"/>
    <n v="1"/>
    <n v="0"/>
    <x v="2"/>
    <n v="2"/>
    <n v="51200"/>
    <n v="3.9061999999999999E-2"/>
    <n v="25.6"/>
    <n v="6371"/>
    <n v="127"/>
    <m/>
    <n v="1117.99"/>
    <n v="4051.45"/>
    <n v="4861.32"/>
    <n v="509.99709399477808"/>
    <n v="35.430542088406789"/>
    <n v="128.39566520637544"/>
    <n v="154.0614879070597"/>
    <n v="16.162464336664137"/>
    <n v="1.6225939005951999"/>
    <n v="16.495815730416645"/>
    <m/>
    <n v="1"/>
  </r>
  <r>
    <s v="01E5C9037416D4D873C6C7FA845F35173F3F8E1C"/>
    <s v="UbuntuCore212"/>
    <n v="21"/>
    <n v="1524354438"/>
    <n v="1524354438"/>
    <n v="-0.78045234596799995"/>
    <n v="-0.78045234596799995"/>
    <n v="20895"/>
    <n v="0.13530949979599999"/>
    <n v="0"/>
    <x v="8"/>
    <s v="000.0:050.5 04-21-18:47:18"/>
    <s v="UbuntuCore212"/>
    <n v="0"/>
    <n v="0"/>
    <n v="1"/>
    <n v="0"/>
    <x v="2"/>
    <n v="12"/>
    <n v="34816"/>
    <n v="0.344669"/>
    <n v="2.9013330000000002"/>
    <n v="5337"/>
    <n v="106"/>
    <m/>
    <n v="1117.99"/>
    <n v="4051.45"/>
    <n v="4861.32"/>
    <n v="504.85700000000003"/>
    <n v="245.45208173123575"/>
    <n v="889.48634292794657"/>
    <n v="1067.2914014988423"/>
    <n v="110.84016997163346"/>
    <n v="7.643771122778114"/>
    <n v="15.795439785944682"/>
    <m/>
    <n v="1"/>
  </r>
  <r>
    <s v="4AE1CF679B48A6C6461F6415C37F44306A6B7EEC"/>
    <s v="Robotor3200"/>
    <n v="102"/>
    <n v="1524951745"/>
    <n v="1524951745"/>
    <n v="0.13933258525700001"/>
    <n v="0.13933258525700001"/>
    <n v="102447"/>
    <n v="3.6236489280799998E-2"/>
    <n v="0"/>
    <x v="5"/>
    <s v="044.9:045.6 04-28-16:42:25"/>
    <s v="Robotor3200"/>
    <n v="0"/>
    <n v="0"/>
    <n v="1"/>
    <n v="0"/>
    <x v="2"/>
    <n v="82"/>
    <n v="13966"/>
    <n v="5.8714019999999998"/>
    <n v="0.170317"/>
    <n v="21"/>
    <n v="0"/>
    <m/>
    <n v="1117.99"/>
    <n v="4051.45"/>
    <n v="4861.32"/>
    <n v="4819.491751072962"/>
    <n v="1273.7624369914734"/>
    <n v="4615.9490025394725"/>
    <n v="5538.6602833615589"/>
    <n v="5491.003996374744"/>
    <n v="15.911918885699261"/>
    <n v="15.328143219989483"/>
    <m/>
    <n v="1"/>
  </r>
  <r>
    <s v="E22DC6419796AA7E06402802505E17788F9A50F4"/>
    <s v="aschenputtel"/>
    <n v="4"/>
    <n v="1524989656"/>
    <n v="1524989656"/>
    <n v="-0.91009354096299999"/>
    <n v="-0.91009354096299999"/>
    <n v="3682"/>
    <n v="-6.8368944672899997E-3"/>
    <n v="0"/>
    <x v="7"/>
    <s v="095.7:096.5 04-29-03:14:16"/>
    <s v="aschenputtel"/>
    <n v="0"/>
    <n v="0"/>
    <n v="1"/>
    <n v="0"/>
    <x v="2"/>
    <n v="4"/>
    <n v="40960"/>
    <n v="9.7656000000000007E-2"/>
    <n v="10.24"/>
    <n v="6211"/>
    <n v="124"/>
    <m/>
    <n v="1117.99"/>
    <n v="4051.45"/>
    <n v="4861.32"/>
    <n v="509.99709399477808"/>
    <n v="100.51452213877565"/>
    <n v="364.25152346545366"/>
    <n v="437.06406744574883"/>
    <n v="45.852032840230557"/>
    <n v="3.6825685621555202"/>
    <n v="14.865797993508869"/>
    <m/>
    <n v="1"/>
  </r>
  <r>
    <s v="BD970E1A934FC06B0F001AFD8D147C79A48C2D16"/>
    <s v="torpi54"/>
    <n v="4"/>
    <n v="1524989656"/>
    <n v="1524989656"/>
    <n v="-0.91397900213399996"/>
    <n v="-0.91397900213399996"/>
    <n v="3523"/>
    <n v="-3.3410029948899998E-3"/>
    <n v="0"/>
    <x v="7"/>
    <s v="095.7:096.5 04-29-03:14:16"/>
    <s v="torpi54"/>
    <n v="0"/>
    <n v="0"/>
    <n v="1"/>
    <n v="0"/>
    <x v="2"/>
    <n v="4"/>
    <n v="40960"/>
    <n v="9.7656000000000007E-2"/>
    <n v="10.24"/>
    <n v="6213"/>
    <n v="124"/>
    <m/>
    <n v="1117.99"/>
    <n v="4051.45"/>
    <n v="4861.32"/>
    <n v="509.99709399477808"/>
    <n v="96.170615404209386"/>
    <n v="348.50977180420585"/>
    <n v="418.17559734594329"/>
    <n v="43.870458934191028"/>
    <n v="3.5234200725913616"/>
    <n v="14.754394050813953"/>
    <m/>
    <n v="1"/>
  </r>
  <r>
    <s v="67F054F141FFF97DF52F6F88D7ABAD9EFBF31173"/>
    <s v="Unnamed"/>
    <n v="1"/>
    <n v="1525006165"/>
    <n v="1525006165"/>
    <n v="-0.99107540279600004"/>
    <n v="-0.99107540279600004"/>
    <n v="426"/>
    <n v="1.1665535303599999E-3"/>
    <n v="0.176470588235"/>
    <x v="7"/>
    <s v="098.8:099.6 04-29-07:49:25"/>
    <s v="Unnamed"/>
    <n v="1"/>
    <n v="0"/>
    <n v="0"/>
    <n v="0"/>
    <x v="0"/>
    <n v="1"/>
    <n v="47743"/>
    <n v="2.0944999999999998E-2"/>
    <n v="47.743000000000002"/>
    <n v="6416"/>
    <n v="128"/>
    <m/>
    <n v="10125.48"/>
    <n v="10125.48"/>
    <n v="4861.32"/>
    <n v="509.99709399477808"/>
    <n v="90.365830497157532"/>
    <n v="90.365830497157532"/>
    <n v="43.38532287974909"/>
    <n v="4.551518639113902"/>
    <n v="0.42608704431057021"/>
    <n v="14.6211609310174"/>
    <m/>
    <n v="1"/>
  </r>
  <r>
    <s v="D0D2816EB56967430B9271ADDD9340A41A2E1683"/>
    <s v="hottor01"/>
    <n v="3"/>
    <n v="1524994035"/>
    <n v="1524994035"/>
    <n v="-0.92205263918000002"/>
    <n v="-0.92205263918000002"/>
    <n v="3192"/>
    <n v="-2.06906101794E-2"/>
    <n v="0"/>
    <x v="7"/>
    <s v="097.3:098.1 04-29-04:27:15"/>
    <s v="hottor01"/>
    <n v="0"/>
    <n v="0"/>
    <n v="1"/>
    <n v="0"/>
    <x v="2"/>
    <n v="3"/>
    <n v="40960"/>
    <n v="7.3242000000000002E-2"/>
    <n v="13.653333"/>
    <n v="6292"/>
    <n v="125"/>
    <m/>
    <n v="1117.99"/>
    <n v="4051.45"/>
    <n v="4861.32"/>
    <n v="509.99709399477808"/>
    <n v="87.144369923151771"/>
    <n v="315.79983499418887"/>
    <n v="378.92706410148224"/>
    <n v="39.752927502762411"/>
    <n v="3.1927238991871989"/>
    <n v="14.522906729431043"/>
    <m/>
    <n v="1"/>
  </r>
  <r>
    <s v="0E5A0D3391B320FB254110924831FC0803E3F396"/>
    <s v="UbuntuCore212"/>
    <n v="1"/>
    <n v="1525006165"/>
    <n v="1525006165"/>
    <n v="-0.96475338554599999"/>
    <n v="-0.96475338554599999"/>
    <n v="1443"/>
    <n v="-1.3310316812300001E-2"/>
    <n v="0"/>
    <x v="7"/>
    <s v="098.8:099.6 04-29-07:49:25"/>
    <s v="UbuntuCore212"/>
    <n v="0"/>
    <n v="0"/>
    <n v="1"/>
    <n v="0"/>
    <x v="2"/>
    <n v="1"/>
    <n v="40960"/>
    <n v="2.4414000000000002E-2"/>
    <n v="40.96"/>
    <n v="6411"/>
    <n v="128"/>
    <m/>
    <n v="1117.99"/>
    <n v="4051.45"/>
    <n v="4861.32"/>
    <n v="509.99709399477808"/>
    <n v="39.405362493427475"/>
    <n v="142.79989612965835"/>
    <n v="171.34507177751934"/>
    <n v="17.97567094469435"/>
    <n v="1.4437013280358406"/>
    <n v="13.298590929625089"/>
    <m/>
    <n v="1"/>
  </r>
  <r>
    <s v="A2EC67A58761083B5A4A3973001FC2BD4817B14B"/>
    <s v="gsrv"/>
    <n v="10"/>
    <n v="1524991621"/>
    <n v="1524991621"/>
    <n v="-0.870033810533"/>
    <n v="-0.870033810533"/>
    <n v="9981"/>
    <n v="3.2412101751400003E-2"/>
    <n v="0"/>
    <x v="7"/>
    <s v="096.5:097.3 04-29-03:47:01"/>
    <s v="gsrv"/>
    <n v="0"/>
    <n v="0"/>
    <n v="1"/>
    <n v="0"/>
    <x v="2"/>
    <n v="10"/>
    <n v="33984"/>
    <n v="0.29425600000000002"/>
    <n v="3.3984000000000001"/>
    <n v="5496"/>
    <n v="109"/>
    <m/>
    <n v="1117.99"/>
    <n v="4051.45"/>
    <n v="4861.32"/>
    <n v="509.99709399477808"/>
    <n v="145.30090016221135"/>
    <n v="526.55151831607714"/>
    <n v="631.80723617971637"/>
    <n v="66.282378945744739"/>
    <n v="4.4167709828465282"/>
    <n v="13.28693968799257"/>
    <m/>
    <n v="1"/>
  </r>
  <r>
    <s v="678D153FFC0C1A95B93024BC0675AACADC7AD541"/>
    <s v="ReDHumus"/>
    <n v="5"/>
    <n v="1524994035"/>
    <n v="1524994035"/>
    <n v="-0.91182465530599999"/>
    <n v="-0.91182465530599999"/>
    <n v="4514"/>
    <n v="-1.5295218410799999E-2"/>
    <n v="0"/>
    <x v="7"/>
    <s v="097.3:098.1 04-29-04:27:15"/>
    <s v="ReDHumus"/>
    <n v="0"/>
    <n v="0"/>
    <n v="1"/>
    <n v="0"/>
    <x v="2"/>
    <n v="4"/>
    <n v="34204"/>
    <n v="0.11694499999999999"/>
    <n v="8.5510000000000002"/>
    <n v="6147"/>
    <n v="122"/>
    <m/>
    <n v="1117.99"/>
    <n v="4051.45"/>
    <n v="4861.32"/>
    <n v="509.99709399477808"/>
    <n v="98.579153614445076"/>
    <n v="357.23800026050634"/>
    <n v="428.64856666783612"/>
    <n v="44.969169555927884"/>
    <n v="3.0159494899135768"/>
    <n v="12.372364642939505"/>
    <m/>
    <n v="1"/>
  </r>
  <r>
    <s v="F7E1C375E60CB6320CEF59FAB814E765D46E4B7D"/>
    <s v="UnnamedLoser"/>
    <n v="2"/>
    <n v="1524994035"/>
    <n v="1524994035"/>
    <n v="-0.92581722911700004"/>
    <n v="-0.92581722911700004"/>
    <n v="2430"/>
    <n v="-1.7132615689E-3"/>
    <n v="0"/>
    <x v="7"/>
    <s v="097.3:098.1 04-29-04:27:15"/>
    <s v="UnnamedLoser"/>
    <n v="0"/>
    <n v="0"/>
    <n v="1"/>
    <n v="0"/>
    <x v="2"/>
    <n v="2"/>
    <n v="32768"/>
    <n v="6.1034999999999999E-2"/>
    <n v="16.384"/>
    <n v="6320"/>
    <n v="126"/>
    <m/>
    <n v="1117.99"/>
    <n v="4051.45"/>
    <n v="4861.32"/>
    <n v="509.99709399477808"/>
    <n v="82.935596019485132"/>
    <n v="300.5477870939302"/>
    <n v="360.62618774894537"/>
    <n v="37.83299757481042"/>
    <n v="2.4308210362941427"/>
    <n v="11.531974725405901"/>
    <m/>
    <n v="1"/>
  </r>
  <r>
    <s v="4876AF556686935CC53864F95025AC6ED75A90E1"/>
    <s v="explorer"/>
    <n v="1"/>
    <n v="1525006165"/>
    <n v="1525006165"/>
    <n v="-0.97106468500800003"/>
    <n v="-0.97106468500800003"/>
    <n v="1027"/>
    <n v="-3.2917855395400001E-3"/>
    <n v="0"/>
    <x v="7"/>
    <s v="098.8:099.6 04-29-07:49:25"/>
    <s v="explorer"/>
    <n v="0"/>
    <n v="0"/>
    <n v="1"/>
    <n v="0"/>
    <x v="2"/>
    <n v="1"/>
    <n v="35503"/>
    <n v="2.8167000000000001E-2"/>
    <n v="35.503"/>
    <n v="6397"/>
    <n v="127"/>
    <m/>
    <n v="1117.99"/>
    <n v="4051.45"/>
    <n v="4861.32"/>
    <n v="509.99709399477808"/>
    <n v="32.34939280790605"/>
    <n v="117.22998192433828"/>
    <n v="140.6638254769093"/>
    <n v="14.756926559743521"/>
    <n v="1.027290488160975"/>
    <n v="11.370003341712685"/>
    <m/>
    <n v="1"/>
  </r>
  <r>
    <s v="C9C0D3F539D097329932E34F0D791C6F6C5A129C"/>
    <s v="IOShadow"/>
    <n v="2"/>
    <n v="1524991621"/>
    <n v="1524991621"/>
    <n v="-0.936503068524"/>
    <n v="-0.936503068524"/>
    <n v="2080"/>
    <n v="-1.5386644092400001E-2"/>
    <n v="0"/>
    <x v="7"/>
    <s v="096.5:097.3 04-29-03:47:01"/>
    <s v="IOShadow"/>
    <n v="0"/>
    <n v="0"/>
    <n v="1"/>
    <n v="0"/>
    <x v="2"/>
    <n v="2"/>
    <n v="32768"/>
    <n v="6.1034999999999999E-2"/>
    <n v="16.384"/>
    <n v="6318"/>
    <n v="126"/>
    <m/>
    <n v="1117.99"/>
    <n v="4051.45"/>
    <n v="4861.32"/>
    <n v="509.99709399477808"/>
    <n v="70.988934420853241"/>
    <n v="257.25464302844017"/>
    <n v="308.67890292290826"/>
    <n v="32.383250530345556"/>
    <n v="2.080667450605568"/>
    <n v="11.2868672154239"/>
    <m/>
    <n v="1"/>
  </r>
  <r>
    <s v="6D6DFBDE8527472A1B895EA170A66BED8BCAF60F"/>
    <s v="UbuntuCore213"/>
    <n v="1"/>
    <n v="1524483565"/>
    <n v="1524483565"/>
    <n v="-0.98544261929900001"/>
    <n v="-0.98544261929900001"/>
    <n v="640"/>
    <n v="-4.9923919207400004E-3"/>
    <n v="0.428571428571"/>
    <x v="7"/>
    <s v="099.6:100.4 04-23-06:39:25"/>
    <s v="UbuntuCore213"/>
    <n v="0"/>
    <n v="0"/>
    <n v="1"/>
    <n v="0"/>
    <x v="2"/>
    <n v="1"/>
    <n v="34816"/>
    <n v="2.8722000000000001E-2"/>
    <n v="34.816000000000003"/>
    <n v="6393"/>
    <n v="127"/>
    <m/>
    <n v="1117.99"/>
    <n v="4051.45"/>
    <n v="4861.32"/>
    <n v="509.99709399477808"/>
    <n v="16.275006049910978"/>
    <n v="58.978500041066404"/>
    <n v="70.768085949385267"/>
    <n v="7.4242218536856601"/>
    <n v="0.50682976648601563"/>
    <n v="10.799580836540214"/>
    <m/>
    <n v="1"/>
  </r>
  <r>
    <s v="0111EBF5C3F06C09FF0ED397B0DE33456CC6F2E3"/>
    <s v="mndo01"/>
    <n v="1"/>
    <n v="1525006165"/>
    <n v="1525006165"/>
    <n v="-0.99425835854"/>
    <n v="-0.99425835854"/>
    <n v="200"/>
    <n v="-3.9023750740399999E-4"/>
    <n v="0"/>
    <x v="7"/>
    <s v="098.8:099.6 04-29-07:49:25"/>
    <s v="mndo01"/>
    <n v="0"/>
    <n v="0"/>
    <n v="1"/>
    <n v="0"/>
    <x v="2"/>
    <n v="1"/>
    <n v="34973"/>
    <n v="2.8593E-2"/>
    <n v="34.972999999999999"/>
    <n v="6395"/>
    <n v="127"/>
    <m/>
    <n v="1117.99"/>
    <n v="4051.45"/>
    <n v="4861.32"/>
    <n v="509.99709399477808"/>
    <n v="6.4190977358654022"/>
    <n v="23.261973293117009"/>
    <n v="27.911956462327208"/>
    <n v="2.9282204593599359"/>
    <n v="0.20080242678058008"/>
    <n v="10.632461698746408"/>
    <m/>
    <n v="1"/>
  </r>
  <r>
    <s v="04ABF90AEF8556F3A7E0527722CDFA7FDCB66C59"/>
    <s v="salottisipuli"/>
    <n v="3"/>
    <n v="1524958750"/>
    <n v="1524958750"/>
    <n v="-0.95937603390500004"/>
    <n v="-0.95937603390500004"/>
    <n v="2651"/>
    <n v="4.02887208678E-3"/>
    <n v="0"/>
    <x v="7"/>
    <s v="098.8:099.6 04-28-18:39:10"/>
    <s v="salottisipuli"/>
    <n v="0"/>
    <n v="0"/>
    <n v="1"/>
    <n v="0"/>
    <x v="2"/>
    <n v="2"/>
    <n v="31744"/>
    <n v="6.3004000000000004E-2"/>
    <n v="15.872"/>
    <n v="6314"/>
    <n v="126"/>
    <m/>
    <n v="1117.99"/>
    <n v="4051.45"/>
    <n v="4861.32"/>
    <n v="509.99709399477808"/>
    <n v="45.417187854549013"/>
    <n v="164.58596743558761"/>
    <n v="197.4860988569452"/>
    <n v="20.718104654992374"/>
    <n v="1.2895671797196788"/>
    <n v="10.425897025803778"/>
    <m/>
    <n v="1"/>
  </r>
  <r>
    <s v="4A82EE621A8F9405D4D11715779CD85F2BDBF014"/>
    <s v="knoedelgurke"/>
    <n v="1"/>
    <n v="1525006165"/>
    <n v="1525006165"/>
    <n v="-0.94504164864700002"/>
    <n v="-0.94504164864700002"/>
    <n v="1406"/>
    <n v="2.6901995240600001E-3"/>
    <n v="0"/>
    <x v="7"/>
    <s v="098.8:099.6 04-29-07:49:25"/>
    <s v="knoedelgurke"/>
    <n v="0"/>
    <n v="0"/>
    <n v="1"/>
    <n v="0"/>
    <x v="2"/>
    <n v="1"/>
    <n v="25600"/>
    <n v="3.9061999999999999E-2"/>
    <n v="25.6"/>
    <n v="6374"/>
    <n v="127"/>
    <m/>
    <n v="1117.99"/>
    <n v="4051.45"/>
    <n v="4861.32"/>
    <n v="509.99709399477808"/>
    <n v="61.442887229140446"/>
    <n v="222.66101258911175"/>
    <n v="267.17013259936584"/>
    <n v="28.02859948077397"/>
    <n v="1.4069337946367997"/>
    <n v="8.664853656245759"/>
    <m/>
    <n v="1"/>
  </r>
  <r>
    <s v="DD11B751992F2EA59163ABBC608D085DE2CE2352"/>
    <s v="idideditheconfig"/>
    <n v="1"/>
    <n v="1524951824"/>
    <n v="1524951824"/>
    <n v="-0.95115259155800003"/>
    <n v="-0.95115259155800003"/>
    <n v="1250"/>
    <n v="1.1269816401099999E-3"/>
    <n v="0"/>
    <x v="7"/>
    <s v="098.0:098.8 04-28-16:43:44"/>
    <s v="idideditheconfig"/>
    <n v="0"/>
    <n v="0"/>
    <n v="1"/>
    <n v="0"/>
    <x v="2"/>
    <n v="1"/>
    <n v="25600"/>
    <n v="3.9061999999999999E-2"/>
    <n v="25.6"/>
    <n v="6370"/>
    <n v="127"/>
    <m/>
    <n v="1117.99"/>
    <n v="4051.45"/>
    <n v="4861.32"/>
    <n v="509.99709399477808"/>
    <n v="54.610914164071552"/>
    <n v="197.90283293234077"/>
    <n v="237.46288360726331"/>
    <n v="24.912036354595976"/>
    <n v="1.2504936561151994"/>
    <n v="8.5553455592806422"/>
    <m/>
    <n v="1"/>
  </r>
  <r>
    <s v="F63DF6AA4F395AD2F5F363333D104279F2171381"/>
    <s v="t7"/>
    <n v="1"/>
    <n v="1525006165"/>
    <n v="1525006165"/>
    <n v="-0.95323313926999997"/>
    <n v="-0.95323313926999997"/>
    <n v="1197"/>
    <n v="-8.7212684450900003E-3"/>
    <n v="5.5555555555600003E-2"/>
    <x v="7"/>
    <s v="098.8:099.6 04-29-07:49:25"/>
    <s v="t7"/>
    <n v="1"/>
    <n v="0"/>
    <n v="0"/>
    <n v="0"/>
    <x v="0"/>
    <n v="1"/>
    <n v="25600"/>
    <n v="3.9061999999999999E-2"/>
    <n v="25.6"/>
    <n v="6373"/>
    <n v="127"/>
    <m/>
    <n v="10125.48"/>
    <n v="10125.48"/>
    <n v="4861.32"/>
    <n v="509.99709399477808"/>
    <n v="473.53691298440066"/>
    <n v="473.53691298440066"/>
    <n v="227.34867540396371"/>
    <n v="23.850963067558521"/>
    <n v="1.1972316346880008"/>
    <n v="8.5180621442816005"/>
    <m/>
    <n v="1"/>
  </r>
  <r>
    <s v="5DF26B598DA45BABA7B9D03AF5E544F709B6D2A2"/>
    <s v="montivideouk"/>
    <n v="1"/>
    <n v="1525006165"/>
    <n v="1525006165"/>
    <n v="-0.95255912697800005"/>
    <n v="-0.95255912697800005"/>
    <n v="1165"/>
    <n v="6.7869552844999998E-3"/>
    <n v="0"/>
    <x v="7"/>
    <s v="098.8:099.6 04-29-07:49:25"/>
    <s v="montivideouk"/>
    <n v="0"/>
    <n v="0"/>
    <n v="1"/>
    <n v="0"/>
    <x v="2"/>
    <n v="1"/>
    <n v="24576"/>
    <n v="4.0689999999999997E-2"/>
    <n v="24.576000000000001"/>
    <n v="6364"/>
    <n v="127"/>
    <m/>
    <n v="1117.99"/>
    <n v="4051.45"/>
    <n v="4861.32"/>
    <n v="509.99709399477808"/>
    <n v="53.038421629865724"/>
    <n v="192.20432500498168"/>
    <n v="230.62526483930878"/>
    <n v="24.19470737779524"/>
    <n v="1.1659068953886709"/>
    <n v="8.188934826772071"/>
    <m/>
    <n v="1"/>
  </r>
  <r>
    <s v="5729D07DB7EA83F4AEC42F2F37C8CEDD498E4778"/>
    <s v="ThankYouEddi"/>
    <n v="1"/>
    <n v="1524998348"/>
    <n v="1524998348"/>
    <n v="-0.97313388778499998"/>
    <n v="-0.97313388778499998"/>
    <n v="596"/>
    <n v="6.8045159446000003E-3"/>
    <n v="0"/>
    <x v="7"/>
    <s v="098.0:098.8 04-29-05:39:08"/>
    <s v="ThankYouEddi"/>
    <n v="0"/>
    <n v="0"/>
    <n v="1"/>
    <n v="0"/>
    <x v="2"/>
    <n v="1"/>
    <n v="22214"/>
    <n v="4.5017000000000001E-2"/>
    <n v="22.213999999999999"/>
    <n v="6359"/>
    <n v="127"/>
    <m/>
    <n v="1117.99"/>
    <n v="4051.45"/>
    <n v="4861.32"/>
    <n v="509.99709399477808"/>
    <n v="30.036044795247868"/>
    <n v="108.8467103334618"/>
    <n v="130.60476863302387"/>
    <n v="13.701639156587618"/>
    <n v="0.59680381674401028"/>
    <n v="7.0819626717208077"/>
    <m/>
    <n v="1"/>
  </r>
  <r>
    <s v="1D62D68339591B143681911AE5040426E7448040"/>
    <s v="Unnamed"/>
    <n v="1"/>
    <n v="1524998348"/>
    <n v="1524998348"/>
    <n v="-0.94744649346700005"/>
    <n v="-0.94744649346700005"/>
    <n v="1076"/>
    <n v="1.3362296276299999E-2"/>
    <n v="0"/>
    <x v="7"/>
    <s v="098.0:098.8 04-29-05:39:08"/>
    <s v="Unnamed"/>
    <n v="0"/>
    <n v="0"/>
    <n v="1"/>
    <n v="0"/>
    <x v="2"/>
    <n v="1"/>
    <n v="20480"/>
    <n v="4.8828000000000003E-2"/>
    <n v="20.48"/>
    <n v="6345"/>
    <n v="126"/>
    <m/>
    <n v="1117.99"/>
    <n v="4051.45"/>
    <n v="4861.32"/>
    <n v="509.99709399477808"/>
    <n v="58.754294768828615"/>
    <n v="212.91790404312263"/>
    <n v="255.47941237900329"/>
    <n v="26.802135611065559"/>
    <n v="1.0762958137958389"/>
    <n v="6.8974070696570884"/>
    <m/>
    <n v="1"/>
  </r>
  <r>
    <s v="13816FEEFBC1DE77EF5B57F2627020BABA20769D"/>
    <s v="jabbercccde"/>
    <n v="1"/>
    <n v="1524998348"/>
    <n v="1524998348"/>
    <n v="-0.95221482741700003"/>
    <n v="-0.95221482741700003"/>
    <n v="978"/>
    <n v="2.6289115884999999E-2"/>
    <n v="0"/>
    <x v="7"/>
    <s v="098.0:098.8 04-29-05:39:08"/>
    <s v="jabbercccde"/>
    <n v="0"/>
    <n v="0"/>
    <n v="1"/>
    <n v="0"/>
    <x v="2"/>
    <n v="1"/>
    <n v="20480"/>
    <n v="4.8828000000000003E-2"/>
    <n v="20.48"/>
    <n v="6349"/>
    <n v="126"/>
    <m/>
    <n v="1117.99"/>
    <n v="4051.45"/>
    <n v="4861.32"/>
    <n v="509.99709399477808"/>
    <n v="53.423345096068132"/>
    <n v="193.59923746139521"/>
    <n v="232.29901518118939"/>
    <n v="24.370299153368929"/>
    <n v="0.97864033449983934"/>
    <n v="6.8290482341498882"/>
    <m/>
    <n v="1"/>
  </r>
  <r>
    <s v="B315C9D0DD23FF6D13323EF22B23F5B14501EE8C"/>
    <s v="Unnamed"/>
    <n v="1"/>
    <n v="1524830885"/>
    <n v="1524830885"/>
    <n v="-0.95504952699199996"/>
    <n v="-0.95504952699199996"/>
    <n v="920"/>
    <n v="4.0379993529600002E-3"/>
    <n v="0"/>
    <x v="7"/>
    <s v="098.0:098.8 04-27-07:08:05"/>
    <s v="Unnamed"/>
    <n v="0"/>
    <n v="0"/>
    <n v="1"/>
    <n v="0"/>
    <x v="2"/>
    <n v="1"/>
    <n v="20480"/>
    <n v="4.8828000000000003E-2"/>
    <n v="20.48"/>
    <n v="6351"/>
    <n v="127"/>
    <m/>
    <n v="1117.99"/>
    <n v="4051.45"/>
    <n v="4861.32"/>
    <n v="509.99709399477808"/>
    <n v="50.254179318213957"/>
    <n v="182.11459386826175"/>
    <n v="218.51863344325074"/>
    <n v="22.924610607770731"/>
    <n v="0.92058568720384071"/>
    <n v="6.7884099810426886"/>
    <m/>
    <n v="1"/>
  </r>
  <r>
    <s v="75879A607DB661AE2EE8E270FBCBCA66ADF74E73"/>
    <s v="StrictlyUselessPi"/>
    <n v="1"/>
    <n v="1524998348"/>
    <n v="1524998348"/>
    <n v="-0.95736248958900005"/>
    <n v="-0.95736248958900005"/>
    <n v="873"/>
    <n v="1.0339880692799999E-3"/>
    <n v="0"/>
    <x v="7"/>
    <s v="098.0:098.8 04-29-05:39:08"/>
    <s v="StrictlyUselessPi"/>
    <n v="0"/>
    <n v="0"/>
    <n v="1"/>
    <n v="0"/>
    <x v="2"/>
    <n v="1"/>
    <n v="20480"/>
    <n v="4.8828000000000003E-2"/>
    <n v="20.48"/>
    <n v="6350"/>
    <n v="127"/>
    <m/>
    <n v="1117.99"/>
    <n v="4051.45"/>
    <n v="4861.32"/>
    <n v="509.99709399477808"/>
    <n v="47.668310264393831"/>
    <n v="172.74374155464571"/>
    <n v="207.27458211120225"/>
    <n v="21.745006404782067"/>
    <n v="0.87321621321727894"/>
    <n v="6.755251349252096"/>
    <m/>
    <n v="1"/>
  </r>
  <r>
    <s v="F8DFCE98C6EC48EFFD029C77E7CB841D2C93E056"/>
    <s v="letsgetloud"/>
    <n v="1"/>
    <n v="1524998348"/>
    <n v="1524998348"/>
    <n v="-0.96010434525599997"/>
    <n v="-0.96010434525599997"/>
    <n v="817"/>
    <n v="1.71749839816E-3"/>
    <n v="0"/>
    <x v="7"/>
    <s v="098.0:098.8 04-29-05:39:08"/>
    <s v="letsgetloud"/>
    <n v="0"/>
    <n v="0"/>
    <n v="1"/>
    <n v="0"/>
    <x v="2"/>
    <n v="1"/>
    <n v="20480"/>
    <n v="4.8828000000000003E-2"/>
    <n v="20.48"/>
    <n v="6348"/>
    <n v="126"/>
    <m/>
    <n v="1117.99"/>
    <n v="4051.45"/>
    <n v="4861.32"/>
    <n v="509.99709399477808"/>
    <n v="44.602943047244594"/>
    <n v="161.63525041257893"/>
    <n v="193.94554432010221"/>
    <n v="20.346667982459"/>
    <n v="0.8170630091571206"/>
    <n v="6.7159441064099861"/>
    <m/>
    <n v="1"/>
  </r>
  <r>
    <s v="54B9CC275A36F1AEF4D22A4DECF4CA1FE815458D"/>
    <s v="avolevoymailru"/>
    <n v="1"/>
    <n v="1524998348"/>
    <n v="1524998348"/>
    <n v="-0.96011840810399995"/>
    <n v="-0.96011840810399995"/>
    <n v="816"/>
    <n v="2.2582802458800001E-3"/>
    <n v="0"/>
    <x v="7"/>
    <s v="098.0:098.8 04-29-05:39:08"/>
    <s v="avolevoymailru"/>
    <n v="0"/>
    <n v="0"/>
    <n v="1"/>
    <n v="0"/>
    <x v="2"/>
    <n v="1"/>
    <n v="20480"/>
    <n v="4.8828000000000003E-2"/>
    <n v="20.48"/>
    <n v="6354"/>
    <n v="127"/>
    <m/>
    <n v="1117.99"/>
    <n v="4051.45"/>
    <n v="4861.32"/>
    <n v="509.99709399477808"/>
    <n v="44.587220923809092"/>
    <n v="161.57827548704938"/>
    <n v="193.87718031586294"/>
    <n v="20.339495970845714"/>
    <n v="0.81677500203008091"/>
    <n v="6.7157425014210563"/>
    <m/>
    <n v="1"/>
  </r>
  <r>
    <s v="1BBCC6AF28D26D5F33FA0BE6BD72595D7CCEAF81"/>
    <s v="Torproxy"/>
    <n v="1"/>
    <n v="1524998348"/>
    <n v="1524998348"/>
    <n v="-0.96031310306899997"/>
    <n v="-0.96031310306899997"/>
    <n v="812"/>
    <n v="-6.4901273479399998E-3"/>
    <n v="0"/>
    <x v="7"/>
    <s v="098.0:098.8 04-29-05:39:08"/>
    <s v="Torproxy"/>
    <n v="0"/>
    <n v="0"/>
    <n v="1"/>
    <n v="0"/>
    <x v="2"/>
    <n v="1"/>
    <n v="20480"/>
    <n v="4.8828000000000003E-2"/>
    <n v="20.48"/>
    <n v="6346"/>
    <n v="126"/>
    <m/>
    <n v="1117.99"/>
    <n v="4051.45"/>
    <n v="4861.32"/>
    <n v="509.99709399477808"/>
    <n v="44.369553899888722"/>
    <n v="160.78947857110006"/>
    <n v="192.93070578860903"/>
    <n v="20.240202104480289"/>
    <n v="0.81278764914688051"/>
    <n v="6.7129513544028168"/>
    <m/>
    <n v="1"/>
  </r>
  <r>
    <s v="D298A65D389D7890E52F4D31732D14B2E333E5BA"/>
    <s v="hasifantasy"/>
    <n v="1"/>
    <n v="1524998348"/>
    <n v="1524998348"/>
    <n v="-0.960761328287"/>
    <n v="-0.960761328287"/>
    <n v="803"/>
    <n v="-4.5629375236200002E-3"/>
    <n v="0"/>
    <x v="7"/>
    <s v="098.0:098.8 04-29-05:39:08"/>
    <s v="hasifantasy"/>
    <n v="0"/>
    <n v="0"/>
    <n v="1"/>
    <n v="0"/>
    <x v="2"/>
    <n v="1"/>
    <n v="20480"/>
    <n v="4.8828000000000003E-2"/>
    <n v="20.48"/>
    <n v="6347"/>
    <n v="126"/>
    <m/>
    <n v="1117.99"/>
    <n v="4051.45"/>
    <n v="4861.32"/>
    <n v="509.99709399477808"/>
    <n v="43.868442588416862"/>
    <n v="158.97351651163382"/>
    <n v="190.75173957184111"/>
    <n v="20.0116085458451"/>
    <n v="0.80360799668223992"/>
    <n v="6.7065255976775688"/>
    <m/>
    <n v="1"/>
  </r>
  <r>
    <s v="9C5E6014675C81CA3DAFF12071C2AE64E3DBA6F2"/>
    <s v="RanaInside"/>
    <n v="1"/>
    <n v="1524998348"/>
    <n v="1524998348"/>
    <n v="-0.96176422445300003"/>
    <n v="-0.96176422445300003"/>
    <n v="783"/>
    <n v="-6.9898320865299996E-4"/>
    <n v="0"/>
    <x v="7"/>
    <s v="098.0:098.8 04-29-05:39:08"/>
    <s v="RanaInside"/>
    <n v="0"/>
    <n v="0"/>
    <n v="1"/>
    <n v="0"/>
    <x v="2"/>
    <n v="1"/>
    <n v="20480"/>
    <n v="4.8828000000000003E-2"/>
    <n v="20.48"/>
    <n v="6352"/>
    <n v="127"/>
    <m/>
    <n v="1117.99"/>
    <n v="4051.45"/>
    <n v="4861.32"/>
    <n v="509.99709399477808"/>
    <n v="42.747214703790497"/>
    <n v="154.91033283989304"/>
    <n v="185.8763403821419"/>
    <n v="19.500134415606581"/>
    <n v="0.7830686832025594"/>
    <n v="6.6921480782417913"/>
    <m/>
    <n v="1"/>
  </r>
  <r>
    <s v="CA3848C0A3FF1A15FFB1A05987A9589E30C7045D"/>
    <s v="moon"/>
    <n v="1"/>
    <n v="1524998348"/>
    <n v="1524998348"/>
    <n v="-0.96306005038999998"/>
    <n v="-0.96306005038999998"/>
    <n v="756"/>
    <n v="-5.70527626104E-3"/>
    <n v="0"/>
    <x v="7"/>
    <s v="098.0:098.8 04-29-05:39:08"/>
    <s v="moon"/>
    <n v="0"/>
    <n v="0"/>
    <n v="1"/>
    <n v="0"/>
    <x v="2"/>
    <n v="1"/>
    <n v="20480"/>
    <n v="4.8828000000000003E-2"/>
    <n v="20.48"/>
    <n v="6343"/>
    <n v="126"/>
    <m/>
    <n v="1117.99"/>
    <n v="4051.45"/>
    <n v="4861.32"/>
    <n v="509.99709399477808"/>
    <n v="41.298494264483928"/>
    <n v="149.66035884743459"/>
    <n v="179.57691583808528"/>
    <n v="18.839266953413546"/>
    <n v="0.75653016801280049"/>
    <n v="6.6735711176089607"/>
    <m/>
    <n v="1"/>
  </r>
  <r>
    <s v="6250DC4AB6E011DDFE21F551CA11BCD7C58F07DD"/>
    <s v="Dozer"/>
    <n v="1"/>
    <n v="1524998348"/>
    <n v="1524998348"/>
    <n v="-0.97719193600599996"/>
    <n v="-0.97719193600599996"/>
    <n v="379"/>
    <n v="-7.7003763418099997E-3"/>
    <n v="0"/>
    <x v="7"/>
    <s v="098.0:098.8 04-29-05:39:08"/>
    <s v="Dozer"/>
    <n v="0"/>
    <n v="0"/>
    <n v="1"/>
    <n v="0"/>
    <x v="2"/>
    <n v="1"/>
    <n v="16659"/>
    <n v="6.0027999999999998E-2"/>
    <n v="16.658999999999999"/>
    <n v="6321"/>
    <n v="126"/>
    <m/>
    <n v="1117.99"/>
    <n v="4051.45"/>
    <n v="4861.32"/>
    <n v="509.99709399477808"/>
    <n v="25.499187464652103"/>
    <n v="92.405730868491446"/>
    <n v="110.87729765531226"/>
    <n v="11.632046356586951"/>
    <n v="0.3799595380760466"/>
    <n v="5.2636716766532325"/>
    <m/>
    <n v="1"/>
  </r>
  <r>
    <s v="0CF3B1E421D1E2DC9005D860CD83E23ECAD834A3"/>
    <s v="default"/>
    <n v="9"/>
    <n v="1524428901"/>
    <n v="1524428901"/>
    <n v="-0.87524861846599999"/>
    <n v="-0.87524861846599999"/>
    <n v="9151"/>
    <n v="-3.5008815540500001E-5"/>
    <n v="0.444444444444"/>
    <x v="8"/>
    <s v="086.2:129.3 04-22-15:28:21"/>
    <s v="default"/>
    <n v="0"/>
    <n v="0"/>
    <n v="1"/>
    <n v="0"/>
    <x v="2"/>
    <n v="1"/>
    <n v="7307"/>
    <n v="0.136855"/>
    <n v="7.3070000000000004"/>
    <n v="6086"/>
    <n v="121"/>
    <m/>
    <n v="1117.99"/>
    <n v="4051.45"/>
    <n v="4861.32"/>
    <n v="504.85700000000003"/>
    <n v="139.47079704119668"/>
    <n v="505.42398471592429"/>
    <n v="606.45638607886485"/>
    <n v="62.981608227110641"/>
    <n v="0.91155834486893805"/>
    <n v="2.8301908414082573"/>
    <m/>
    <n v="1"/>
  </r>
  <r>
    <s v="5BFD34815BBE35CAD6AA6A513E8CB666E8BCFE19"/>
    <s v="ChaosWebsBogatov"/>
    <n v="1150"/>
    <n v="1524837996"/>
    <n v="1524837996"/>
    <n v="0.121188788023"/>
    <n v="0.121188788023"/>
    <n v="1148097"/>
    <n v="0.17312494748599999"/>
    <n v="0"/>
    <x v="3"/>
    <s v="053.1:053.9 04-27-09:06:36"/>
    <s v="ChaosWebsBogatov"/>
    <n v="0"/>
    <n v="0"/>
    <n v="1"/>
    <n v="0"/>
    <x v="2"/>
    <n v="1090"/>
    <n v="2048"/>
    <n v="532.22656199999994"/>
    <n v="1.879E-3"/>
    <n v="20"/>
    <n v="0"/>
    <m/>
    <n v="1117.99"/>
    <n v="4051.45"/>
    <n v="4861.32"/>
    <n v="3794.4265750962772"/>
    <n v="1253.4778531218337"/>
    <n v="4542.4403152357836"/>
    <n v="5450.4574789919698"/>
    <n v="4254.2685329744581"/>
    <n v="2.2961946378711042"/>
    <n v="2.2217362465097725"/>
    <m/>
    <n v="1"/>
  </r>
  <r>
    <s v="D22E8E2F69C99EDD9D072B4CD27F71002D1FE56D"/>
    <s v="zond"/>
    <n v="1"/>
    <n v="1524998637"/>
    <n v="1524998637"/>
    <n v="-0.99994399180600002"/>
    <n v="-0.99994399180600002"/>
    <n v="0"/>
    <n v="6.1242977573700003E-6"/>
    <n v="0"/>
    <x v="6"/>
    <s v="085.2:086.0 04-29-05:43:57"/>
    <s v="zond"/>
    <n v="0"/>
    <n v="0"/>
    <n v="1"/>
    <n v="0"/>
    <x v="2"/>
    <n v="1"/>
    <n v="3528"/>
    <n v="0.283447"/>
    <n v="3.528"/>
    <n v="5518"/>
    <n v="110"/>
    <m/>
    <n v="1117.99"/>
    <n v="4051.45"/>
    <n v="4861.32"/>
    <n v="885.64026081730776"/>
    <n v="6.261660081003656E-2"/>
    <n v="0.22691439758121501"/>
    <n v="0.27227375365597806"/>
    <n v="4.9603111542047801E-2"/>
    <n v="1.9759690843192601E-4"/>
    <n v="1.0585383178359025"/>
    <m/>
    <n v="1"/>
  </r>
  <r>
    <s v="ABB5398BC5466743DE03CEFBAA1FD2C8828B1893"/>
    <s v="avanixRelay2"/>
    <n v="16600"/>
    <n v="1523860603"/>
    <n v="1523860603"/>
    <n v="1.3644279882699999"/>
    <n v="1.3644279882699999"/>
    <n v="16589961"/>
    <n v="0.55523814982099995"/>
    <n v="0"/>
    <x v="0"/>
    <s v="007.9:008.7 04-16-01:36:43"/>
    <s v="avanixRelay2"/>
    <n v="0"/>
    <n v="0"/>
    <n v="1"/>
    <n v="0"/>
    <x v="2"/>
    <n v="13800"/>
    <n v="0"/>
    <s v="inf"/>
    <n v="0"/>
    <n v="8"/>
    <n v="0"/>
    <m/>
    <n v="1117.99"/>
    <n v="4051.45"/>
    <n v="4861.32"/>
    <n v="11818.828055288463"/>
    <n v="2643.4068466059775"/>
    <n v="9579.3617730764909"/>
    <n v="11494.241067936717"/>
    <n v="27944.767842474736"/>
    <n v="0"/>
    <n v="0"/>
    <m/>
    <n v="1"/>
  </r>
  <r>
    <s v="1DE70504C6E9BB223E2EC4FAD45C68C07A6AE9FB"/>
    <s v="HorrorPicture"/>
    <n v="4740"/>
    <n v="1524955955"/>
    <n v="1524955955"/>
    <n v="-4.6598249138000002E-2"/>
    <n v="-4.6598249138000002E-2"/>
    <n v="4737773"/>
    <n v="-0.40280291902799997"/>
    <n v="0"/>
    <x v="5"/>
    <s v="045.7:046.4 04-28-17:52:35"/>
    <s v="HorrorPicture"/>
    <n v="0"/>
    <n v="0"/>
    <n v="1"/>
    <n v="0"/>
    <x v="2"/>
    <n v="4740"/>
    <n v="0"/>
    <s v="inf"/>
    <n v="0"/>
    <n v="2"/>
    <n v="0"/>
    <m/>
    <n v="1117.99"/>
    <n v="4051.45"/>
    <n v="4861.32"/>
    <n v="4819.491751072962"/>
    <n v="1065.8936234462074"/>
    <n v="3862.6595235298496"/>
    <n v="4634.7909995004575"/>
    <n v="4594.9118737379276"/>
    <n v="0"/>
    <n v="0"/>
    <m/>
    <n v="1"/>
  </r>
  <r>
    <s v="A118E54E114FA8DD886FD2BBF118FA47BC23934B"/>
    <s v="DimanNe"/>
    <n v="1720"/>
    <n v="1523724719"/>
    <n v="1523724719"/>
    <n v="-0.22965823477299999"/>
    <n v="-0.22965823477299999"/>
    <n v="1716494"/>
    <n v="-0.160713152601"/>
    <n v="0"/>
    <x v="4"/>
    <s v="063.6:064.4 04-14-11:51:59"/>
    <s v="DimanNe"/>
    <n v="0"/>
    <n v="0"/>
    <n v="1"/>
    <n v="0"/>
    <x v="2"/>
    <n v="1640"/>
    <n v="0"/>
    <s v="inf"/>
    <n v="0"/>
    <n v="12"/>
    <n v="0"/>
    <m/>
    <n v="1117.99"/>
    <n v="4051.45"/>
    <n v="4861.32"/>
    <n v="2386.3111194805197"/>
    <n v="861.23439010613379"/>
    <n v="3121.0011447289294"/>
    <n v="3744.8778301333195"/>
    <n v="1838.2751201614421"/>
    <n v="0"/>
    <n v="0"/>
    <m/>
    <n v="1"/>
  </r>
  <r>
    <s v="EF8931ACD7426C8A83D18808427BC1E7F2A33F2E"/>
    <s v="ILikeTrains"/>
    <n v="1380"/>
    <n v="1525003565"/>
    <n v="1525003565"/>
    <n v="0.49424721894700002"/>
    <n v="0.49424721894700002"/>
    <n v="1377098"/>
    <n v="0.15940231364999999"/>
    <n v="0.6"/>
    <x v="2"/>
    <s v="028.9:029.7 04-29-07:06:05"/>
    <s v="ILikeTrains"/>
    <n v="0"/>
    <n v="0"/>
    <n v="1"/>
    <n v="0"/>
    <x v="2"/>
    <n v="1230"/>
    <n v="0"/>
    <s v="inf"/>
    <n v="0"/>
    <n v="6"/>
    <n v="0"/>
    <m/>
    <n v="1117.99"/>
    <n v="4051.45"/>
    <n v="4861.32"/>
    <n v="6440.9193022088357"/>
    <n v="1670.5534483105564"/>
    <n v="6053.8678952028231"/>
    <n v="7264.0138904114292"/>
    <n v="9624.3257547876037"/>
    <n v="0"/>
    <n v="0"/>
    <m/>
    <n v="1"/>
  </r>
  <r>
    <s v="763224228BE397B90B53C5900795A315B8B75136"/>
    <s v="livixation"/>
    <n v="1060"/>
    <n v="1524225918"/>
    <n v="1524225918"/>
    <n v="0.128598150799"/>
    <n v="0.128598150799"/>
    <n v="1059644"/>
    <n v="-4.73211107972E-2"/>
    <n v="0"/>
    <x v="3"/>
    <s v="057.1:057.9 04-20-07:05:18"/>
    <s v="livixation"/>
    <n v="0"/>
    <n v="0"/>
    <n v="1"/>
    <n v="0"/>
    <x v="2"/>
    <n v="881"/>
    <n v="0"/>
    <s v="inf"/>
    <n v="0"/>
    <n v="0"/>
    <n v="0"/>
    <m/>
    <n v="1117.99"/>
    <n v="4051.45"/>
    <n v="4861.32"/>
    <n v="3794.4265750962772"/>
    <n v="1261.7614466117739"/>
    <n v="4572.4589780546085"/>
    <n v="5486.4767624421938"/>
    <n v="4282.3828159962413"/>
    <n v="0"/>
    <n v="0"/>
    <m/>
    <n v="1"/>
  </r>
  <r>
    <s v="5B1FB5116C0AE267D5287001F0A1DCFD137E8EEF"/>
    <s v="UbuntuCore212"/>
    <n v="801"/>
    <n v="1523959451"/>
    <n v="1523959451"/>
    <n v="-0.168544585852"/>
    <n v="-0.168544585852"/>
    <n v="801177"/>
    <n v="-0.19085698704000001"/>
    <n v="0"/>
    <x v="4"/>
    <s v="063.6:064.4 04-17-05:04:11"/>
    <s v="UbuntuCore212"/>
    <n v="0"/>
    <n v="0"/>
    <n v="1"/>
    <n v="0"/>
    <x v="2"/>
    <n v="801"/>
    <n v="0"/>
    <s v="inf"/>
    <n v="0"/>
    <n v="5"/>
    <n v="0"/>
    <m/>
    <n v="1117.99"/>
    <n v="4051.45"/>
    <n v="4861.32"/>
    <n v="2386.3111194805197"/>
    <n v="929.55883846332245"/>
    <n v="3368.6000376499142"/>
    <n v="4041.9708339059548"/>
    <n v="1984.1113001336528"/>
    <n v="0"/>
    <n v="0"/>
    <m/>
    <n v="1"/>
  </r>
  <r>
    <s v="CE9755F04949B3C06DE1341B6DC421661116B581"/>
    <s v="gatsby5"/>
    <n v="741"/>
    <n v="1525007567"/>
    <n v="1525007567"/>
    <n v="-0.15152667443599999"/>
    <n v="-0.15152667443599999"/>
    <n v="740840"/>
    <n v="-0.48065428311399999"/>
    <n v="0"/>
    <x v="5"/>
    <s v="043.3:044.1 04-29-08:12:47"/>
    <s v="gatsby5"/>
    <n v="0"/>
    <n v="0"/>
    <n v="1"/>
    <n v="0"/>
    <x v="2"/>
    <n v="949"/>
    <n v="0"/>
    <s v="inf"/>
    <n v="0"/>
    <n v="15"/>
    <n v="0"/>
    <m/>
    <n v="1117.99"/>
    <n v="4051.45"/>
    <n v="4861.32"/>
    <n v="4819.491751072962"/>
    <n v="948.5846932472964"/>
    <n v="3437.5472548562675"/>
    <n v="4124.7003470307845"/>
    <n v="4089.2101935611418"/>
    <n v="0"/>
    <n v="0"/>
    <m/>
    <n v="1"/>
  </r>
  <r>
    <s v="E5F3EDD927148C5EB4D7CB71DCBC91382F57A7A7"/>
    <s v="askatasuna"/>
    <n v="482"/>
    <n v="1524894564"/>
    <n v="1524894564"/>
    <n v="-8.0590976912100001E-2"/>
    <n v="-8.0590976912100001E-2"/>
    <n v="482035"/>
    <n v="5.1931169866900002E-2"/>
    <n v="0"/>
    <x v="3"/>
    <s v="057.9:058.7 04-28-00:49:24"/>
    <s v="askatasuna"/>
    <n v="0"/>
    <n v="0"/>
    <n v="1"/>
    <n v="0"/>
    <x v="2"/>
    <n v="482"/>
    <n v="0"/>
    <s v="inf"/>
    <n v="0"/>
    <n v="10"/>
    <n v="0"/>
    <m/>
    <n v="1117.99"/>
    <n v="4051.45"/>
    <n v="4861.32"/>
    <n v="3794.4265750962772"/>
    <n v="1027.8900937220412"/>
    <n v="3724.9396865894723"/>
    <n v="4469.5414721176694"/>
    <n v="3488.6300305880345"/>
    <n v="0"/>
    <n v="0"/>
    <m/>
    <n v="1"/>
  </r>
  <r>
    <s v="8CB3BBC8CEEA91734CF2A275FA52FC55ECBC8A5B"/>
    <s v="USSFreedom"/>
    <n v="431"/>
    <n v="1524323445"/>
    <n v="1524323445"/>
    <n v="-0.38784450656399999"/>
    <n v="-0.38784450656399999"/>
    <n v="431270"/>
    <n v="0.14360063620999999"/>
    <n v="0"/>
    <x v="4"/>
    <s v="074.5:075.3 04-21-10:10:45"/>
    <s v="USSFreedom"/>
    <n v="0"/>
    <n v="0"/>
    <n v="1"/>
    <n v="0"/>
    <x v="2"/>
    <n v="431"/>
    <n v="0"/>
    <s v="inf"/>
    <n v="0"/>
    <n v="19"/>
    <n v="0"/>
    <m/>
    <n v="1117.99"/>
    <n v="4051.45"/>
    <n v="4861.32"/>
    <n v="2386.3111194805197"/>
    <n v="684.38372010651369"/>
    <n v="2480.1173738812822"/>
    <n v="2975.8837433502958"/>
    <n v="1460.7934608374112"/>
    <n v="0"/>
    <n v="0"/>
    <m/>
    <n v="1"/>
  </r>
  <r>
    <s v="D0363B6E3B416D0E570089979184E76EC3FE944F"/>
    <s v="UbuntuCore212"/>
    <n v="253"/>
    <n v="1524315659"/>
    <n v="1524315659"/>
    <n v="1.1500634078500001E-2"/>
    <n v="1.1500634078500001E-2"/>
    <n v="252729"/>
    <n v="-0.43882550637500001"/>
    <n v="0.33333333333300003"/>
    <x v="8"/>
    <s v="000.0:096.2 04-21-08:00:59"/>
    <s v="UbuntuCore212"/>
    <n v="0"/>
    <n v="0"/>
    <n v="1"/>
    <n v="0"/>
    <x v="2"/>
    <n v="308"/>
    <n v="0"/>
    <s v="inf"/>
    <n v="0"/>
    <n v="1"/>
    <n v="0"/>
    <m/>
    <n v="1117.99"/>
    <n v="4051.45"/>
    <n v="4861.32"/>
    <n v="504.85700000000003"/>
    <n v="1130.8475938934223"/>
    <n v="4098.0442439373383"/>
    <n v="4917.2282624584932"/>
    <n v="510.66317561896932"/>
    <n v="0"/>
    <n v="0"/>
    <m/>
    <n v="1"/>
  </r>
  <r>
    <s v="6B13DD374F78D31410EA1E37D802FF71ADDD2AB4"/>
    <s v="theLamia"/>
    <n v="123"/>
    <n v="1524926555"/>
    <n v="1524926555"/>
    <n v="-0.52896270458299999"/>
    <n v="-0.52896270458299999"/>
    <n v="123479"/>
    <n v="4.0499491216299997E-2"/>
    <n v="0"/>
    <x v="6"/>
    <s v="077.4:078.1 04-28-09:42:35"/>
    <s v="theLamia"/>
    <n v="0"/>
    <n v="0"/>
    <n v="1"/>
    <n v="0"/>
    <x v="2"/>
    <n v="123"/>
    <n v="0"/>
    <s v="inf"/>
    <n v="0"/>
    <n v="13"/>
    <n v="0"/>
    <m/>
    <n v="1117.99"/>
    <n v="4051.45"/>
    <n v="4861.32"/>
    <n v="885.64026081730776"/>
    <n v="526.61498590325186"/>
    <n v="1908.3840505172045"/>
    <n v="2289.8630249565704"/>
    <n v="417.16959316779116"/>
    <n v="0"/>
    <n v="0"/>
    <m/>
    <n v="1"/>
  </r>
  <r>
    <s v="55E507FE9285FE09C22A44FC37985DF0CF993D6F"/>
    <s v="RaspberryPiTorNode"/>
    <n v="117"/>
    <n v="1525008480"/>
    <n v="1525008480"/>
    <n v="-0.42828933098100003"/>
    <n v="-0.42828933098100003"/>
    <n v="117086"/>
    <n v="9.1997164714000004E-2"/>
    <n v="0"/>
    <x v="6"/>
    <s v="075.8:076.6 04-29-08:28:00"/>
    <s v="RaspberryPiTorNode"/>
    <n v="0"/>
    <n v="0"/>
    <n v="1"/>
    <n v="0"/>
    <x v="2"/>
    <n v="98"/>
    <n v="0"/>
    <s v="inf"/>
    <n v="0"/>
    <n v="14"/>
    <n v="0"/>
    <m/>
    <n v="1117.99"/>
    <n v="4051.45"/>
    <n v="4861.32"/>
    <n v="885.64026081730776"/>
    <n v="639.16681085655171"/>
    <n v="2316.2571899970271"/>
    <n v="2779.2685095154443"/>
    <n v="506.32998602202463"/>
    <n v="0"/>
    <n v="0"/>
    <m/>
    <n v="1"/>
  </r>
  <r>
    <s v="EDB21B5256DDB41F48C7E67569921F676763BFC0"/>
    <s v="torfahrer23"/>
    <n v="78"/>
    <n v="1524381522"/>
    <n v="1524381522"/>
    <n v="-0.69734506114399997"/>
    <n v="-0.69734506114399997"/>
    <n v="77789"/>
    <n v="5.6426583604500001E-2"/>
    <n v="0"/>
    <x v="7"/>
    <s v="087.8:088.6 04-22-02:18:42"/>
    <s v="torfahrer23"/>
    <n v="0"/>
    <n v="0"/>
    <n v="1"/>
    <n v="0"/>
    <x v="2"/>
    <n v="70"/>
    <n v="0"/>
    <s v="inf"/>
    <n v="0"/>
    <n v="11"/>
    <n v="0"/>
    <m/>
    <n v="1117.99"/>
    <n v="4051.45"/>
    <n v="4861.32"/>
    <n v="509.99709399477808"/>
    <n v="338.36519509161946"/>
    <n v="1226.1913520281412"/>
    <n v="1471.3025073594499"/>
    <n v="154.35313929972727"/>
    <n v="0"/>
    <n v="0"/>
    <m/>
    <n v="1"/>
  </r>
  <r>
    <s v="D194AFC24DC6A982132E6A3E634DAEDD6A59FC0E"/>
    <s v="Unnamed"/>
    <n v="39"/>
    <n v="1524824220"/>
    <n v="1524824220"/>
    <n v="-0.80790052235599996"/>
    <n v="-0.80790052235599996"/>
    <n v="39341"/>
    <n v="-0.101363729864"/>
    <n v="0.6"/>
    <x v="6"/>
    <s v="085.2:086.0 04-27-05:17:00"/>
    <s v="Unnamed"/>
    <n v="0"/>
    <n v="0"/>
    <n v="1"/>
    <n v="0"/>
    <x v="2"/>
    <n v="39"/>
    <n v="0"/>
    <s v="inf"/>
    <n v="0"/>
    <n v="17"/>
    <n v="0"/>
    <m/>
    <n v="1117.99"/>
    <n v="4051.45"/>
    <n v="4861.32"/>
    <n v="885.64026081730776"/>
    <n v="214.76529501121561"/>
    <n v="778.28142870078398"/>
    <n v="933.85703266033022"/>
    <n v="170.13103148350078"/>
    <n v="0"/>
    <n v="0"/>
    <m/>
    <n v="1"/>
  </r>
  <r>
    <s v="EC0DC8AE9BCF516997B19BCC8B3E55F543FAD46E"/>
    <s v="TorkaZ"/>
    <n v="30"/>
    <n v="1524862375"/>
    <n v="1524862375"/>
    <n v="-0.70946480901999998"/>
    <n v="-0.70946480901999998"/>
    <n v="29750"/>
    <n v="0.102081513607"/>
    <n v="0.2"/>
    <x v="7"/>
    <s v="090.9:091.7 04-27-15:52:55"/>
    <s v="TorkaZ"/>
    <n v="0"/>
    <n v="0"/>
    <n v="1"/>
    <n v="0"/>
    <x v="2"/>
    <n v="21"/>
    <n v="0"/>
    <s v="inf"/>
    <n v="0"/>
    <n v="7"/>
    <n v="0"/>
    <m/>
    <n v="1117.99"/>
    <n v="4051.45"/>
    <n v="4861.32"/>
    <n v="509.99709399477808"/>
    <n v="324.81543816373022"/>
    <n v="1177.088799495921"/>
    <n v="1412.3845346148937"/>
    <n v="148.17210310301786"/>
    <n v="0"/>
    <n v="0"/>
    <m/>
    <n v="1"/>
  </r>
  <r>
    <s v="7A0C563DB87608DD3628A0B0D21664F14C989208"/>
    <s v="lptr01ORFzF4Zq"/>
    <n v="26"/>
    <n v="1524204540"/>
    <n v="1524204540"/>
    <n v="-0.74650345153499997"/>
    <n v="-0.74650345153499997"/>
    <n v="25958"/>
    <n v="1.9107230912800002E-2"/>
    <n v="0"/>
    <x v="6"/>
    <s v="086.0:086.8 04-20-01:09:00"/>
    <s v="lptr01ORFzF4Zq"/>
    <n v="0"/>
    <n v="0"/>
    <n v="1"/>
    <n v="0"/>
    <x v="2"/>
    <n v="26"/>
    <n v="0"/>
    <s v="inf"/>
    <n v="0"/>
    <n v="18"/>
    <n v="0"/>
    <m/>
    <n v="1117.99"/>
    <n v="4051.45"/>
    <n v="4861.32"/>
    <n v="885.64026081730776"/>
    <n v="283.40660621838538"/>
    <n v="1027.0285912785243"/>
    <n v="1232.3278409838738"/>
    <n v="224.50674929882993"/>
    <n v="0"/>
    <n v="0"/>
    <m/>
    <n v="1"/>
  </r>
  <r>
    <s v="3DA54600E615E5AF841C03FB81D7321735562B5B"/>
    <s v="summerisle"/>
    <n v="25"/>
    <n v="1524875322"/>
    <n v="1524875322"/>
    <n v="-0.75824936677599997"/>
    <n v="-0.75824936677599997"/>
    <n v="24755"/>
    <n v="-1.5374960698299999E-2"/>
    <n v="0"/>
    <x v="6"/>
    <s v="086.8:087.6 04-27-19:28:42"/>
    <s v="summerisle"/>
    <n v="0"/>
    <n v="0"/>
    <n v="1"/>
    <n v="0"/>
    <x v="2"/>
    <n v="25"/>
    <n v="0"/>
    <s v="inf"/>
    <n v="0"/>
    <n v="3"/>
    <n v="0"/>
    <m/>
    <n v="1117.99"/>
    <n v="4051.45"/>
    <n v="4861.32"/>
    <n v="885.64026081730776"/>
    <n v="270.27479043809979"/>
    <n v="979.44060297537487"/>
    <n v="1175.2271883044957"/>
    <n v="214.10409386125269"/>
    <n v="0"/>
    <n v="0"/>
    <m/>
    <n v="1"/>
  </r>
  <r>
    <s v="1C5BDB205AFAE47903AD6CD76C8062C08F8DF56E"/>
    <s v="UbuntuCore212"/>
    <n v="14"/>
    <n v="1523822825"/>
    <n v="1523822825"/>
    <n v="-0.751384376149"/>
    <n v="-0.751384376149"/>
    <n v="13492"/>
    <n v="1.99369486194E-2"/>
    <n v="0"/>
    <x v="5"/>
    <s v="047.9:048.7 04-15-15:07:05"/>
    <s v="UbuntuCore212"/>
    <n v="0"/>
    <n v="0"/>
    <n v="1"/>
    <n v="1"/>
    <x v="2"/>
    <n v="0"/>
    <n v="0"/>
    <n v="1"/>
    <n v="1"/>
    <n v="3320"/>
    <n v="66"/>
    <m/>
    <n v="1117.99"/>
    <n v="4051.45"/>
    <n v="4861.32"/>
    <n v="4819.491751072962"/>
    <n v="277.94978130917951"/>
    <n v="1007.2537692511339"/>
    <n v="1208.6001045393432"/>
    <n v="1198.2009483377528"/>
    <n v="0"/>
    <n v="0"/>
    <m/>
    <n v="1"/>
  </r>
  <r>
    <s v="0556383AA2690546DDEC834B6BD0719FD118CA11"/>
    <s v="Kabo"/>
    <n v="9"/>
    <n v="1524756333"/>
    <n v="1524756333"/>
    <n v="-0.88414863403699995"/>
    <n v="-0.88414863403699995"/>
    <n v="8897"/>
    <n v="2.0750842236099999E-2"/>
    <n v="0"/>
    <x v="7"/>
    <s v="095.6:096.4 04-26-10:25:33"/>
    <s v="Kabo"/>
    <n v="0"/>
    <n v="0"/>
    <n v="1"/>
    <n v="0"/>
    <x v="2"/>
    <n v="11"/>
    <n v="0"/>
    <s v="inf"/>
    <n v="0"/>
    <n v="9"/>
    <n v="0"/>
    <m/>
    <n v="1117.99"/>
    <n v="4051.45"/>
    <n v="4861.32"/>
    <n v="509.99709399477808"/>
    <n v="129.52066863297443"/>
    <n v="469.36601663079654"/>
    <n v="563.1905623832514"/>
    <n v="59.083859976455571"/>
    <n v="0"/>
    <n v="0"/>
    <m/>
    <n v="1"/>
  </r>
  <r>
    <s v="CE5A78D24CBFA78E973782F1F2FFEF1CDC3D49D1"/>
    <s v="Unnamed"/>
    <n v="5"/>
    <n v="1523241086"/>
    <n v="1523241086"/>
    <n v="-0.96364429195699997"/>
    <n v="-0.96364429195699997"/>
    <n v="5294"/>
    <n v="1.4421545713600001E-3"/>
    <n v="0"/>
    <x v="7"/>
    <s v="098.1:098.9 04-08-21:31:26"/>
    <s v="Unnamed"/>
    <n v="0"/>
    <n v="0"/>
    <n v="1"/>
    <n v="0"/>
    <x v="2"/>
    <n v="6"/>
    <n v="0"/>
    <s v="inf"/>
    <n v="0"/>
    <n v="4"/>
    <n v="0"/>
    <m/>
    <n v="1117.99"/>
    <n v="4051.45"/>
    <n v="4861.32"/>
    <n v="509.99709399477808"/>
    <n v="40.645318034993608"/>
    <n v="147.29333335081247"/>
    <n v="176.73673062359691"/>
    <n v="18.541305452052598"/>
    <n v="0"/>
    <n v="0"/>
    <m/>
    <n v="1"/>
  </r>
  <r>
    <s v="B5D531ECF92CA25735D9FC57E2DF74F146934B85"/>
    <s v="ididnteditheconfig"/>
    <n v="3"/>
    <n v="1524342713"/>
    <n v="1524342713"/>
    <n v="-0.84650687785000001"/>
    <n v="-0.84650687785000001"/>
    <n v="2737"/>
    <n v="7.9332458814300004E-3"/>
    <n v="0"/>
    <x v="7"/>
    <s v="092.5:093.2 04-21-15:31:53"/>
    <s v="ididnteditheconfig"/>
    <n v="0"/>
    <n v="0"/>
    <n v="1"/>
    <n v="0"/>
    <x v="2"/>
    <n v="3"/>
    <n v="0"/>
    <s v="inf"/>
    <n v="0"/>
    <n v="16"/>
    <n v="0"/>
    <m/>
    <n v="1117.99"/>
    <n v="4051.45"/>
    <n v="4861.32"/>
    <n v="509.99709399477808"/>
    <n v="171.60377563247849"/>
    <n v="621.86970973461746"/>
    <n v="746.17918457023791"/>
    <n v="78.281046244685498"/>
    <n v="0"/>
    <n v="0"/>
    <m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AltPrgrsvClassBWtotal" cacheId="3" applyNumberFormats="0" applyBorderFormats="0" applyFontFormats="0" applyPatternFormats="0" applyAlignmentFormats="0" applyWidthHeightFormats="1" dataCaption="Values" updatedVersion="3" minRefreshableVersion="3" showCalcMbrs="0" useAutoFormatting="1" rowGrandTotals="0" colGrandTotals="0" itemPrintTitles="1" createdVersion="3" indent="0" outline="1" outlineData="1" multipleFieldFilters="0" rowHeaderCaption="Relay Class">
  <location ref="A24:B27" firstHeaderRow="1" firstDataRow="1" firstDataCol="1"/>
  <pivotFields count="37"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showAll="0"/>
    <pivotField numFmtId="166"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" showAll="0"/>
    <pivotField numFmtId="1" showAll="0"/>
    <pivotField numFmtId="1" showAll="0"/>
    <pivotField numFmtId="1" showAll="0"/>
    <pivotField numFmtId="1" showAll="0"/>
    <pivotField dataField="1" numFmtId="1" showAll="0"/>
    <pivotField showAll="0"/>
    <pivotField showAll="0"/>
  </pivotFields>
  <rowFields count="1">
    <field x="17"/>
  </rowFields>
  <rowItems count="3">
    <i>
      <x/>
    </i>
    <i>
      <x v="1"/>
    </i>
    <i>
      <x v="2"/>
    </i>
  </rowItems>
  <colItems count="1">
    <i/>
  </colItems>
  <dataFields count="1">
    <dataField name="Sum of Torflow prgrssv alt vote" fld="34" baseField="0" baseItem="0" numFmtId="1"/>
  </dataFields>
  <formats count="3">
    <format dxfId="7">
      <pivotArea field="17" type="button" dataOnly="0" labelOnly="1" outline="0" axis="axisRow" fieldPosition="0"/>
    </format>
    <format dxfId="6">
      <pivotArea dataOnly="0" labelOnly="1" outline="0" axis="axisValues" fieldPosition="0"/>
    </format>
    <format dxfId="5">
      <pivotArea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ScannerDBWavg" cacheId="3" applyNumberFormats="0" applyBorderFormats="0" applyFontFormats="0" applyPatternFormats="0" applyAlignmentFormats="0" applyWidthHeightFormats="1" dataCaption="Values" updatedVersion="3" minRefreshableVersion="3" showCalcMbrs="0" useAutoFormatting="1" rowGrandTotals="0" colGrandTotals="0" itemPrintTitles="1" createdVersion="3" indent="0" outline="1" outlineData="1" multipleFieldFilters="0" rowHeaderCaption="Scanner" fieldListSortAscending="1">
  <location ref="A9:B18" firstHeaderRow="1" firstDataRow="1" firstDataCol="1"/>
  <pivotFields count="37"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axis="axisRow" showAll="0" defaultSubtotal="0">
      <items count="9">
        <item x="0"/>
        <item x="1"/>
        <item x="2"/>
        <item x="5"/>
        <item x="3"/>
        <item x="4"/>
        <item x="6"/>
        <item x="7"/>
        <item x="8"/>
      </items>
    </pivotField>
    <pivotField showAll="0"/>
    <pivotField showAll="0"/>
    <pivotField showAll="0"/>
    <pivotField showAll="0"/>
    <pivotField showAll="0"/>
    <pivotField showAll="0"/>
    <pivotField showAll="0" defaultSubtotal="0"/>
    <pivotField showAll="0"/>
    <pivotField dataField="1" showAll="0"/>
    <pivotField showAll="0"/>
    <pivotField numFmtId="166" showAll="0"/>
    <pivotField showAll="0"/>
    <pivotField showAll="0"/>
    <pivotField showAll="0" defaultSubtotal="0"/>
    <pivotField numFmtId="165" showAll="0"/>
    <pivotField numFmtId="165" showAll="0"/>
    <pivotField numFmtId="165" showAll="0"/>
    <pivotField numFmtId="165" showAll="0" defaultSubtotal="0"/>
    <pivotField numFmtId="1" showAll="0"/>
    <pivotField numFmtId="1" showAll="0"/>
    <pivotField numFmtId="1" showAll="0"/>
    <pivotField numFmtId="1" showAll="0" defaultSubtotal="0"/>
    <pivotField numFmtId="1" showAll="0"/>
    <pivotField numFmtId="1" showAll="0"/>
    <pivotField showAll="0" defaultSubtotal="0"/>
    <pivotField showAll="0"/>
  </pivotFields>
  <rowFields count="1">
    <field x="1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Items count="1">
    <i/>
  </colItems>
  <dataFields count="1">
    <dataField name="Average of dbw" fld="19" subtotal="average" baseField="0" baseItem="0" numFmtId="1"/>
  </dataFields>
  <formats count="2">
    <format dxfId="9">
      <pivotArea dataOnly="0" outline="0" axis="axisValues" fieldPosition="0"/>
    </format>
    <format dxfId="8">
      <pivotArea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BWscncns" displayName="BWscncns" ref="A1:AK6356" totalsRowShown="0" headerRowDxfId="32">
  <sortState ref="A2:AK6356">
    <sortCondition descending="1" ref="AI2:AI6356"/>
  </sortState>
  <tableColumns count="37">
    <tableColumn id="1" name="node_id" dataDxfId="31"/>
    <tableColumn id="2" name="nick" dataDxfId="30"/>
    <tableColumn id="3" name="vote"/>
    <tableColumn id="4" name="measured_at"/>
    <tableColumn id="5" name="updated_at"/>
    <tableColumn id="6" name="pid_error" dataDxfId="29"/>
    <tableColumn id="7" name="pid_error_sum" dataDxfId="28"/>
    <tableColumn id="8" name="pid_bw"/>
    <tableColumn id="9" name="pid_delta" dataDxfId="27"/>
    <tableColumn id="10" name="circ_fail" dataDxfId="26"/>
    <tableColumn id="11" name="scanner"/>
    <tableColumn id="12" name="slice" dataDxfId="25"/>
    <tableColumn id="13" name="Cnick" dataDxfId="24"/>
    <tableColumn id="14" name="C fx"/>
    <tableColumn id="15" name="C fg"/>
    <tableColumn id="16" name="C fm"/>
    <tableColumn id="17" name="C fu"/>
    <tableColumn id="36" name="class" dataDxfId="23">
      <calculatedColumnFormula>BWscncns[[#This Row],[C fx]]*4+BWscncns[[#This Row],[C fg]]*2+BWscncns[[#This Row],[C fm]]</calculatedColumnFormula>
    </tableColumn>
    <tableColumn id="18" name="cbw"/>
    <tableColumn id="19" name="dbw"/>
    <tableColumn id="20" name="C iratio" dataDxfId="22"/>
    <tableColumn id="21" name="C ratio" dataDxfId="21"/>
    <tableColumn id="22" name="C rank"/>
    <tableColumn id="23" name="C slice"/>
    <tableColumn id="24" name="X X X"/>
    <tableColumn id="25" name="relay class bw avg1" dataDxfId="20">
      <calculatedColumnFormula>IF($N2&lt;&gt;0,constants!$L$2,IF($O2&lt;&gt;0,constants!$M$2,IF($P2&lt;&gt;0,constants!$N$2,0)))</calculatedColumnFormula>
    </tableColumn>
    <tableColumn id="26" name="relay class bw avg2" dataDxfId="19">
      <calculatedColumnFormula>IF($N2&lt;&gt;0,constants!$L$2,IF($O2&lt;&gt;0,constants!$M$2,IF($P2&lt;&gt;0,constants!$P$2,0)))</calculatedColumnFormula>
    </tableColumn>
    <tableColumn id="27" name="all relay bw avg" dataDxfId="18">
      <calculatedColumnFormula>constants!$O$2</calculatedColumnFormula>
    </tableColumn>
    <tableColumn id="34" name="scanner relay bw avg" dataDxfId="17">
      <calculatedColumnFormula>VLOOKUP(BWscncns[[#This Row],[scanner]],[0]!ScnrAvgBW,2,FALSE)/1000</calculatedColumnFormula>
    </tableColumn>
    <tableColumn id="28" name="relay class bw vote1" dataDxfId="16">
      <calculatedColumnFormula>(1+$F2)*Z2</calculatedColumnFormula>
    </tableColumn>
    <tableColumn id="29" name="relay class bw vote2" dataDxfId="15">
      <calculatedColumnFormula>(1+$F2)*AA2</calculatedColumnFormula>
    </tableColumn>
    <tableColumn id="30" name="all relay bw vote" dataDxfId="14">
      <calculatedColumnFormula>(1+$F2)*AB2</calculatedColumnFormula>
    </tableColumn>
    <tableColumn id="35" name="scanner relay bw vote" dataDxfId="13">
      <calculatedColumnFormula>(1+$F2)*AC2</calculatedColumnFormula>
    </tableColumn>
    <tableColumn id="31" name="Maatsk pseudo vote" dataDxfId="12">
      <calculatedColumnFormula>(1+$F2)*$T2/1000</calculatedColumnFormula>
    </tableColumn>
    <tableColumn id="32" name="Torflow prgrssv alt vote" dataDxfId="11">
      <calculatedColumnFormula>(1+BWscncns[[#This Row],[pid_error]]*K_p)*BWscncns[[#This Row],[dbw]]/1000</calculatedColumnFormula>
    </tableColumn>
    <tableColumn id="37" name="Torflow prgrssv alt prob" dataDxfId="10">
      <calculatedColumnFormula>BWscncns[[#This Row],[Torflow prgrssv alt vote]]/VLOOKUP(BWscncns[[#This Row],[class]],AltBWtotl,2,FALSE)*100</calculatedColumnFormula>
    </tableColumn>
    <tableColumn id="33" name="TF vot cur">
      <calculatedColumnFormula>IF(D2=E2,1,0)</calculatedColumnFormula>
    </tableColumn>
  </tableColumns>
  <tableStyleInfo name="TableStyleMedium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A5A5A5"/>
      </a:dk1>
      <a:lt1>
        <a:sysClr val="window" lastClr="202020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K6356"/>
  <sheetViews>
    <sheetView showGridLines="0"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Y2" sqref="Y2"/>
    </sheetView>
  </sheetViews>
  <sheetFormatPr defaultRowHeight="15"/>
  <cols>
    <col min="1" max="1" width="10.7109375" style="1" customWidth="1"/>
    <col min="2" max="2" width="18.7109375" style="1" customWidth="1"/>
    <col min="3" max="3" width="7" bestFit="1" customWidth="1"/>
    <col min="4" max="4" width="12.5703125" bestFit="1" customWidth="1"/>
    <col min="5" max="5" width="11.140625" bestFit="1" customWidth="1"/>
    <col min="6" max="6" width="9.28515625" style="2" bestFit="1" customWidth="1"/>
    <col min="7" max="7" width="14.140625" style="2" hidden="1" customWidth="1"/>
    <col min="8" max="8" width="10" bestFit="1" customWidth="1"/>
    <col min="9" max="9" width="9.42578125" style="2" hidden="1" customWidth="1"/>
    <col min="10" max="10" width="8.5703125" style="2" hidden="1" customWidth="1"/>
    <col min="11" max="11" width="3.7109375" bestFit="1" customWidth="1"/>
    <col min="12" max="12" width="24.140625" style="1" bestFit="1" customWidth="1"/>
    <col min="13" max="13" width="24.7109375" style="1" hidden="1" customWidth="1"/>
    <col min="14" max="14" width="2.7109375" customWidth="1"/>
    <col min="15" max="16" width="3.28515625" customWidth="1"/>
    <col min="17" max="17" width="2.7109375" customWidth="1"/>
    <col min="18" max="18" width="3.28515625" customWidth="1"/>
    <col min="19" max="19" width="7" bestFit="1" customWidth="1"/>
    <col min="20" max="20" width="10" bestFit="1" customWidth="1"/>
    <col min="21" max="22" width="8.5703125" style="13" bestFit="1" customWidth="1"/>
    <col min="23" max="23" width="6.42578125" bestFit="1" customWidth="1"/>
    <col min="24" max="24" width="5" customWidth="1"/>
    <col min="25" max="25" width="2.140625" bestFit="1" customWidth="1"/>
    <col min="26" max="26" width="8.28515625" style="10" bestFit="1" customWidth="1"/>
    <col min="27" max="27" width="8.28515625" style="10" customWidth="1"/>
    <col min="28" max="28" width="7.140625" style="10" bestFit="1" customWidth="1"/>
    <col min="29" max="29" width="8.5703125" style="10" bestFit="1" customWidth="1"/>
    <col min="30" max="31" width="8.28515625" bestFit="1" customWidth="1"/>
    <col min="32" max="32" width="8" bestFit="1" customWidth="1"/>
    <col min="33" max="33" width="8.140625" bestFit="1" customWidth="1"/>
    <col min="34" max="34" width="7.5703125" style="8" bestFit="1" customWidth="1"/>
    <col min="35" max="35" width="7.85546875" bestFit="1" customWidth="1"/>
    <col min="36" max="36" width="7.85546875" customWidth="1"/>
    <col min="37" max="37" width="3.85546875" bestFit="1" customWidth="1"/>
  </cols>
  <sheetData>
    <row r="1" spans="1:37" s="4" customFormat="1" ht="45" customHeight="1">
      <c r="A1" s="3" t="s">
        <v>0</v>
      </c>
      <c r="B1" s="3" t="s">
        <v>1</v>
      </c>
      <c r="C1" s="4" t="s">
        <v>11529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12115</v>
      </c>
      <c r="L1" s="3" t="s">
        <v>9</v>
      </c>
      <c r="M1" s="3" t="s">
        <v>10</v>
      </c>
      <c r="N1" s="4" t="s">
        <v>11512</v>
      </c>
      <c r="O1" s="4" t="s">
        <v>11513</v>
      </c>
      <c r="P1" s="4" t="s">
        <v>11514</v>
      </c>
      <c r="Q1" s="4" t="s">
        <v>11515</v>
      </c>
      <c r="R1" s="4" t="s">
        <v>12116</v>
      </c>
      <c r="S1" s="4" t="s">
        <v>11</v>
      </c>
      <c r="T1" s="4" t="s">
        <v>12</v>
      </c>
      <c r="U1" s="12" t="s">
        <v>11520</v>
      </c>
      <c r="V1" s="12" t="s">
        <v>11519</v>
      </c>
      <c r="W1" s="4" t="s">
        <v>11521</v>
      </c>
      <c r="X1" s="4" t="s">
        <v>11522</v>
      </c>
      <c r="Y1" s="18" t="s">
        <v>11528</v>
      </c>
      <c r="Z1" s="9" t="s">
        <v>11510</v>
      </c>
      <c r="AA1" s="9" t="s">
        <v>11511</v>
      </c>
      <c r="AB1" s="9" t="s">
        <v>11483</v>
      </c>
      <c r="AC1" s="9" t="s">
        <v>11526</v>
      </c>
      <c r="AD1" s="9" t="s">
        <v>11516</v>
      </c>
      <c r="AE1" s="9" t="s">
        <v>11517</v>
      </c>
      <c r="AF1" s="9" t="s">
        <v>11518</v>
      </c>
      <c r="AG1" s="9" t="s">
        <v>11527</v>
      </c>
      <c r="AH1" s="4" t="s">
        <v>12120</v>
      </c>
      <c r="AI1" s="4" t="s">
        <v>11524</v>
      </c>
      <c r="AJ1" s="4" t="s">
        <v>12117</v>
      </c>
      <c r="AK1" s="9" t="s">
        <v>11523</v>
      </c>
    </row>
    <row r="2" spans="1:37">
      <c r="A2" s="1" t="s">
        <v>8473</v>
      </c>
      <c r="B2" s="1" t="s">
        <v>8474</v>
      </c>
      <c r="C2">
        <v>411000</v>
      </c>
      <c r="D2">
        <v>1525006186</v>
      </c>
      <c r="E2">
        <v>1525006186</v>
      </c>
      <c r="F2" s="2">
        <v>1.3007855338800001</v>
      </c>
      <c r="G2" s="2">
        <v>1.3007855338800001</v>
      </c>
      <c r="H2">
        <v>411009677</v>
      </c>
      <c r="I2" s="2">
        <v>0.46913977715600003</v>
      </c>
      <c r="J2" s="2">
        <v>0.05</v>
      </c>
      <c r="K2">
        <v>1</v>
      </c>
      <c r="L2" s="1" t="s">
        <v>11530</v>
      </c>
      <c r="M2" s="1" t="s">
        <v>8474</v>
      </c>
      <c r="N2">
        <v>1</v>
      </c>
      <c r="O2">
        <v>0</v>
      </c>
      <c r="P2">
        <v>0</v>
      </c>
      <c r="Q2">
        <v>0</v>
      </c>
      <c r="R2" s="19">
        <f>BWscncns[[#This Row],[C fx]]*4+BWscncns[[#This Row],[C fg]]*2+BWscncns[[#This Row],[C fm]]</f>
        <v>4</v>
      </c>
      <c r="S2">
        <v>312000</v>
      </c>
      <c r="T2">
        <v>178638848</v>
      </c>
      <c r="U2" s="13">
        <v>1.7465409999999999</v>
      </c>
      <c r="V2" s="13">
        <v>0.57255999999999996</v>
      </c>
      <c r="W2">
        <v>772</v>
      </c>
      <c r="X2">
        <v>15</v>
      </c>
      <c r="Z2" s="10">
        <f>IF($N2&lt;&gt;0,constants!$L$2,IF($O2&lt;&gt;0,constants!$M$2,IF($P2&lt;&gt;0,constants!$N$2,0)))</f>
        <v>10125.48</v>
      </c>
      <c r="AA2" s="10">
        <f>IF($N2&lt;&gt;0,constants!$L$2,IF($O2&lt;&gt;0,constants!$M$2,IF($P2&lt;&gt;0,constants!$P$2,0)))</f>
        <v>10125.48</v>
      </c>
      <c r="AB2" s="11">
        <f>constants!$O$2</f>
        <v>4861.32</v>
      </c>
      <c r="AC2" s="11">
        <f>VLOOKUP(BWscncns[[#This Row],[scanner]],[0]!ScnrAvgBW,2,FALSE)/1000</f>
        <v>11818.828055288463</v>
      </c>
      <c r="AD2" s="8">
        <f>(1+$F2)*Z2</f>
        <v>23296.557907591261</v>
      </c>
      <c r="AE2" s="8">
        <f>(1+$F2)*AA2</f>
        <v>23296.557907591261</v>
      </c>
      <c r="AF2" s="8">
        <f>(1+$F2)*AB2</f>
        <v>11184.854731561521</v>
      </c>
      <c r="AG2" s="8">
        <f>(1+$F2)*AC2</f>
        <v>27192.58861702279</v>
      </c>
      <c r="AH2" s="8">
        <f>(1+$F2)*$T2/1000</f>
        <v>411009.67726738815</v>
      </c>
      <c r="AI2" s="8">
        <f>(1+BWscncns[[#This Row],[pid_error]]*K_p)*BWscncns[[#This Row],[dbw]]/1000</f>
        <v>294824.2626336941</v>
      </c>
      <c r="AJ2" s="13">
        <f>BWscncns[[#This Row],[Torflow prgrssv alt vote]]/VLOOKUP(BWscncns[[#This Row],[class]],AltBWtotl,2,FALSE)*100</f>
        <v>2.5268633362482786</v>
      </c>
      <c r="AK2">
        <f>IF(D2=E2,1,0)</f>
        <v>1</v>
      </c>
    </row>
    <row r="3" spans="1:37">
      <c r="A3" s="1" t="s">
        <v>9588</v>
      </c>
      <c r="B3" s="1" t="s">
        <v>9589</v>
      </c>
      <c r="C3">
        <v>160000</v>
      </c>
      <c r="D3">
        <v>1524934219</v>
      </c>
      <c r="E3">
        <v>1524934219</v>
      </c>
      <c r="F3" s="2">
        <v>0.76755969222800002</v>
      </c>
      <c r="G3" s="2">
        <v>0.76755969222800002</v>
      </c>
      <c r="H3">
        <v>159636543</v>
      </c>
      <c r="I3" s="2">
        <v>-0.53582474403199998</v>
      </c>
      <c r="J3" s="2">
        <v>0</v>
      </c>
      <c r="K3">
        <v>2</v>
      </c>
      <c r="L3" s="1" t="s">
        <v>11531</v>
      </c>
      <c r="M3" s="1" t="s">
        <v>9589</v>
      </c>
      <c r="N3">
        <v>1</v>
      </c>
      <c r="O3">
        <v>0</v>
      </c>
      <c r="P3">
        <v>0</v>
      </c>
      <c r="Q3">
        <v>0</v>
      </c>
      <c r="R3" s="19">
        <f>BWscncns[[#This Row],[C fx]]*4+BWscncns[[#This Row],[C fg]]*2+BWscncns[[#This Row],[C fm]]</f>
        <v>4</v>
      </c>
      <c r="S3">
        <v>160000</v>
      </c>
      <c r="T3">
        <v>91079563</v>
      </c>
      <c r="U3" s="13">
        <v>1.7567060000000001</v>
      </c>
      <c r="V3" s="13">
        <v>0.56924699999999995</v>
      </c>
      <c r="W3">
        <v>759</v>
      </c>
      <c r="X3">
        <v>15</v>
      </c>
      <c r="Z3" s="10">
        <f>IF($N3&lt;&gt;0,constants!$L$2,IF($O3&lt;&gt;0,constants!$M$2,IF($P3&lt;&gt;0,constants!$N$2,0)))</f>
        <v>10125.48</v>
      </c>
      <c r="AA3" s="10">
        <f>IF($N3&lt;&gt;0,constants!$L$2,IF($O3&lt;&gt;0,constants!$M$2,IF($P3&lt;&gt;0,constants!$P$2,0)))</f>
        <v>10125.48</v>
      </c>
      <c r="AB3" s="11">
        <f>constants!$O$2</f>
        <v>4861.32</v>
      </c>
      <c r="AC3" s="11">
        <f>VLOOKUP(BWscncns[[#This Row],[scanner]],[0]!ScnrAvgBW,2,FALSE)/1000</f>
        <v>8853.6095214723919</v>
      </c>
      <c r="AD3" s="8">
        <f>(1+$F3)*Z3</f>
        <v>17897.390312460771</v>
      </c>
      <c r="AE3" s="8">
        <f>(1+$F3)*AA3</f>
        <v>17897.390312460771</v>
      </c>
      <c r="AF3" s="8">
        <f>(1+$F3)*AB3</f>
        <v>8592.6732830218207</v>
      </c>
      <c r="AG3" s="8">
        <f>(1+$F3)*AC3</f>
        <v>15649.283320880633</v>
      </c>
      <c r="AH3" s="8">
        <f>(1+$F3)*$T3/1000</f>
        <v>160988.56434454073</v>
      </c>
      <c r="AI3" s="8">
        <f>(1+BWscncns[[#This Row],[pid_error]]*K_p)*BWscncns[[#This Row],[dbw]]/1000</f>
        <v>126034.06367227038</v>
      </c>
      <c r="AJ3" s="13">
        <f>BWscncns[[#This Row],[Torflow prgrssv alt vote]]/VLOOKUP(BWscncns[[#This Row],[class]],AltBWtotl,2,FALSE)*100</f>
        <v>1.0802057190507648</v>
      </c>
      <c r="AK3">
        <f>IF(D3=E3,1,0)</f>
        <v>1</v>
      </c>
    </row>
    <row r="4" spans="1:37">
      <c r="A4" s="1" t="s">
        <v>3644</v>
      </c>
      <c r="B4" s="1" t="s">
        <v>3645</v>
      </c>
      <c r="C4">
        <v>125000</v>
      </c>
      <c r="D4">
        <v>1524954154</v>
      </c>
      <c r="E4">
        <v>1524954154</v>
      </c>
      <c r="F4" s="2">
        <v>0.58235317032699996</v>
      </c>
      <c r="G4" s="2">
        <v>0.58235317032699996</v>
      </c>
      <c r="H4">
        <v>125465672</v>
      </c>
      <c r="I4" s="2">
        <v>0.49084817567700001</v>
      </c>
      <c r="J4" s="2">
        <v>9.5238095238100007E-2</v>
      </c>
      <c r="K4">
        <v>3</v>
      </c>
      <c r="L4" s="1" t="s">
        <v>11536</v>
      </c>
      <c r="M4" s="1" t="s">
        <v>3645</v>
      </c>
      <c r="N4">
        <v>1</v>
      </c>
      <c r="O4">
        <v>0</v>
      </c>
      <c r="P4">
        <v>0</v>
      </c>
      <c r="Q4">
        <v>0</v>
      </c>
      <c r="R4" s="19">
        <f>BWscncns[[#This Row],[C fx]]*4+BWscncns[[#This Row],[C fg]]*2+BWscncns[[#This Row],[C fm]]</f>
        <v>4</v>
      </c>
      <c r="S4">
        <v>102000</v>
      </c>
      <c r="T4">
        <v>81415754</v>
      </c>
      <c r="U4" s="13">
        <v>1.252829</v>
      </c>
      <c r="V4" s="13">
        <v>0.79819399999999996</v>
      </c>
      <c r="W4">
        <v>2140</v>
      </c>
      <c r="X4">
        <v>42</v>
      </c>
      <c r="Z4" s="10">
        <f>IF($N4&lt;&gt;0,constants!$L$2,IF($O4&lt;&gt;0,constants!$M$2,IF($P4&lt;&gt;0,constants!$N$2,0)))</f>
        <v>10125.48</v>
      </c>
      <c r="AA4" s="10">
        <f>IF($N4&lt;&gt;0,constants!$L$2,IF($O4&lt;&gt;0,constants!$M$2,IF($P4&lt;&gt;0,constants!$P$2,0)))</f>
        <v>10125.48</v>
      </c>
      <c r="AB4" s="11">
        <f>constants!$O$2</f>
        <v>4861.32</v>
      </c>
      <c r="AC4" s="11">
        <f>VLOOKUP(BWscncns[[#This Row],[scanner]],[0]!ScnrAvgBW,2,FALSE)/1000</f>
        <v>6440.9193022088357</v>
      </c>
      <c r="AD4" s="8">
        <f>(1+$F4)*Z4</f>
        <v>16022.085379082631</v>
      </c>
      <c r="AE4" s="8">
        <f>(1+$F4)*AA4</f>
        <v>16022.085379082631</v>
      </c>
      <c r="AF4" s="8">
        <f>(1+$F4)*AB4</f>
        <v>7692.3251139740514</v>
      </c>
      <c r="AG4" s="8">
        <f>(1+$F4)*AC4</f>
        <v>10191.809077670519</v>
      </c>
      <c r="AH4" s="8">
        <f>(1+$F4)*$T4/1000</f>
        <v>128828.47645646313</v>
      </c>
      <c r="AI4" s="8">
        <f>(1+BWscncns[[#This Row],[pid_error]]*K_p)*BWscncns[[#This Row],[dbw]]/1000</f>
        <v>105122.11522823156</v>
      </c>
      <c r="AJ4" s="13">
        <f>BWscncns[[#This Row],[Torflow prgrssv alt vote]]/VLOOKUP(BWscncns[[#This Row],[class]],AltBWtotl,2,FALSE)*100</f>
        <v>0.90097475840757901</v>
      </c>
      <c r="AK4">
        <f>IF(D4=E4,1,0)</f>
        <v>1</v>
      </c>
    </row>
    <row r="5" spans="1:37">
      <c r="A5" s="1" t="s">
        <v>7987</v>
      </c>
      <c r="B5" s="1" t="s">
        <v>7988</v>
      </c>
      <c r="C5">
        <v>122000</v>
      </c>
      <c r="D5">
        <v>1524094350</v>
      </c>
      <c r="E5">
        <v>1524989730</v>
      </c>
      <c r="F5" s="2">
        <v>2.2529010814500001</v>
      </c>
      <c r="G5" s="2">
        <v>2.2529010814500001</v>
      </c>
      <c r="H5">
        <v>181643144</v>
      </c>
      <c r="I5" s="2">
        <v>1.5246530837300001</v>
      </c>
      <c r="J5" s="2">
        <v>0</v>
      </c>
      <c r="K5">
        <v>1</v>
      </c>
      <c r="L5" s="1" t="s">
        <v>11532</v>
      </c>
      <c r="M5" s="1" t="s">
        <v>7988</v>
      </c>
      <c r="N5">
        <v>0</v>
      </c>
      <c r="O5">
        <v>1</v>
      </c>
      <c r="P5">
        <v>0</v>
      </c>
      <c r="Q5">
        <v>0</v>
      </c>
      <c r="R5" s="19">
        <f>BWscncns[[#This Row],[C fx]]*4+BWscncns[[#This Row],[C fg]]*2+BWscncns[[#This Row],[C fm]]</f>
        <v>2</v>
      </c>
      <c r="S5">
        <v>122000</v>
      </c>
      <c r="T5">
        <v>49383075</v>
      </c>
      <c r="U5" s="13">
        <v>2.4704820000000001</v>
      </c>
      <c r="V5" s="13">
        <v>0.404779</v>
      </c>
      <c r="W5">
        <v>138</v>
      </c>
      <c r="X5">
        <v>2</v>
      </c>
      <c r="Z5" s="10">
        <f>IF($N5&lt;&gt;0,constants!$L$2,IF($O5&lt;&gt;0,constants!$M$2,IF($P5&lt;&gt;0,constants!$N$2,0)))</f>
        <v>9721.3799999999992</v>
      </c>
      <c r="AA5" s="10">
        <f>IF($N5&lt;&gt;0,constants!$L$2,IF($O5&lt;&gt;0,constants!$M$2,IF($P5&lt;&gt;0,constants!$P$2,0)))</f>
        <v>9721.3799999999992</v>
      </c>
      <c r="AB5" s="11">
        <f>constants!$O$2</f>
        <v>4861.32</v>
      </c>
      <c r="AC5" s="11">
        <f>VLOOKUP(BWscncns[[#This Row],[scanner]],[0]!ScnrAvgBW,2,FALSE)/1000</f>
        <v>11818.828055288463</v>
      </c>
      <c r="AD5" s="8">
        <f>(1+$F5)*Z5</f>
        <v>31622.687515186401</v>
      </c>
      <c r="AE5" s="8">
        <f>(1+$F5)*AA5</f>
        <v>31622.687515186401</v>
      </c>
      <c r="AF5" s="8">
        <f>(1+$F5)*AB5</f>
        <v>15813.393085274514</v>
      </c>
      <c r="AG5" s="8">
        <f>(1+$F5)*AC5</f>
        <v>38445.478562519442</v>
      </c>
      <c r="AH5" s="8">
        <f>(1+$F5)*$T5/1000</f>
        <v>160638.25807282649</v>
      </c>
      <c r="AI5" s="8">
        <f>(1+BWscncns[[#This Row],[pid_error]]*K_p)*BWscncns[[#This Row],[dbw]]/1000</f>
        <v>105010.66653641324</v>
      </c>
      <c r="AJ5" s="13">
        <f>BWscncns[[#This Row],[Torflow prgrssv alt vote]]/VLOOKUP(BWscncns[[#This Row],[class]],AltBWtotl,2,FALSE)*100</f>
        <v>0.36683355598191042</v>
      </c>
      <c r="AK5">
        <f>IF(D5=E5,1,0)</f>
        <v>0</v>
      </c>
    </row>
    <row r="6" spans="1:37">
      <c r="A6" s="1" t="s">
        <v>6068</v>
      </c>
      <c r="B6" s="1" t="s">
        <v>49</v>
      </c>
      <c r="C6">
        <v>130000</v>
      </c>
      <c r="D6">
        <v>1524718960</v>
      </c>
      <c r="E6">
        <v>1524983272</v>
      </c>
      <c r="F6" s="2">
        <v>1.6499584459900001</v>
      </c>
      <c r="G6" s="2">
        <v>1.6499584459900001</v>
      </c>
      <c r="H6">
        <v>147099945</v>
      </c>
      <c r="I6" s="2">
        <v>1.28913354066</v>
      </c>
      <c r="J6" s="2">
        <v>0</v>
      </c>
      <c r="K6">
        <v>3</v>
      </c>
      <c r="L6" s="1" t="s">
        <v>11533</v>
      </c>
      <c r="M6" s="1" t="s">
        <v>49</v>
      </c>
      <c r="N6">
        <v>0</v>
      </c>
      <c r="O6">
        <v>1</v>
      </c>
      <c r="P6">
        <v>0</v>
      </c>
      <c r="Q6">
        <v>0</v>
      </c>
      <c r="R6" s="19">
        <f>BWscncns[[#This Row],[C fx]]*4+BWscncns[[#This Row],[C fg]]*2+BWscncns[[#This Row],[C fm]]</f>
        <v>2</v>
      </c>
      <c r="S6">
        <v>76800</v>
      </c>
      <c r="T6">
        <v>57056363</v>
      </c>
      <c r="U6" s="13">
        <v>1.3460369999999999</v>
      </c>
      <c r="V6" s="13">
        <v>0.74292100000000005</v>
      </c>
      <c r="W6">
        <v>1807</v>
      </c>
      <c r="X6">
        <v>36</v>
      </c>
      <c r="Z6" s="10">
        <f>IF($N6&lt;&gt;0,constants!$L$2,IF($O6&lt;&gt;0,constants!$M$2,IF($P6&lt;&gt;0,constants!$N$2,0)))</f>
        <v>9721.3799999999992</v>
      </c>
      <c r="AA6" s="10">
        <f>IF($N6&lt;&gt;0,constants!$L$2,IF($O6&lt;&gt;0,constants!$M$2,IF($P6&lt;&gt;0,constants!$P$2,0)))</f>
        <v>9721.3799999999992</v>
      </c>
      <c r="AB6" s="11">
        <f>constants!$O$2</f>
        <v>4861.32</v>
      </c>
      <c r="AC6" s="11">
        <f>VLOOKUP(BWscncns[[#This Row],[scanner]],[0]!ScnrAvgBW,2,FALSE)/1000</f>
        <v>6440.9193022088357</v>
      </c>
      <c r="AD6" s="8">
        <f>(1+$F6)*Z6</f>
        <v>25761.253037678267</v>
      </c>
      <c r="AE6" s="8">
        <f>(1+$F6)*AA6</f>
        <v>25761.253037678267</v>
      </c>
      <c r="AF6" s="8">
        <f>(1+$F6)*AB6</f>
        <v>12882.295992660107</v>
      </c>
      <c r="AG6" s="8">
        <f>(1+$F6)*AC6</f>
        <v>17068.168504828322</v>
      </c>
      <c r="AH6" s="8">
        <f>(1+$F6)*$T6/1000</f>
        <v>151196.99102932133</v>
      </c>
      <c r="AI6" s="8">
        <f>(1+BWscncns[[#This Row],[pid_error]]*K_p)*BWscncns[[#This Row],[dbw]]/1000</f>
        <v>104126.67701466067</v>
      </c>
      <c r="AJ6" s="13">
        <f>BWscncns[[#This Row],[Torflow prgrssv alt vote]]/VLOOKUP(BWscncns[[#This Row],[class]],AltBWtotl,2,FALSE)*100</f>
        <v>0.36374551711489883</v>
      </c>
      <c r="AK6">
        <f>IF(D6=E6,1,0)</f>
        <v>0</v>
      </c>
    </row>
    <row r="7" spans="1:37">
      <c r="A7" s="1" t="s">
        <v>9337</v>
      </c>
      <c r="B7" s="1" t="s">
        <v>9338</v>
      </c>
      <c r="C7">
        <v>77000</v>
      </c>
      <c r="D7">
        <v>1524569198</v>
      </c>
      <c r="E7">
        <v>1524984916</v>
      </c>
      <c r="F7" s="2">
        <v>1.27017723515</v>
      </c>
      <c r="G7" s="2">
        <v>1.27017723515</v>
      </c>
      <c r="H7">
        <v>136404741</v>
      </c>
      <c r="I7" s="2">
        <v>-0.71686561584499997</v>
      </c>
      <c r="J7" s="2">
        <v>0</v>
      </c>
      <c r="K7">
        <v>5</v>
      </c>
      <c r="L7" s="1" t="s">
        <v>11534</v>
      </c>
      <c r="M7" s="1" t="s">
        <v>9338</v>
      </c>
      <c r="N7">
        <v>0</v>
      </c>
      <c r="O7">
        <v>1</v>
      </c>
      <c r="P7">
        <v>0</v>
      </c>
      <c r="Q7">
        <v>0</v>
      </c>
      <c r="R7" s="19">
        <f>BWscncns[[#This Row],[C fx]]*4+BWscncns[[#This Row],[C fg]]*2+BWscncns[[#This Row],[C fm]]</f>
        <v>2</v>
      </c>
      <c r="S7">
        <v>76900</v>
      </c>
      <c r="T7">
        <v>62186910</v>
      </c>
      <c r="U7" s="13">
        <v>1.2365950000000001</v>
      </c>
      <c r="V7" s="13">
        <v>0.80867199999999995</v>
      </c>
      <c r="W7">
        <v>2195</v>
      </c>
      <c r="X7">
        <v>43</v>
      </c>
      <c r="Z7" s="10">
        <f>IF($N7&lt;&gt;0,constants!$L$2,IF($O7&lt;&gt;0,constants!$M$2,IF($P7&lt;&gt;0,constants!$N$2,0)))</f>
        <v>9721.3799999999992</v>
      </c>
      <c r="AA7" s="10">
        <f>IF($N7&lt;&gt;0,constants!$L$2,IF($O7&lt;&gt;0,constants!$M$2,IF($P7&lt;&gt;0,constants!$P$2,0)))</f>
        <v>9721.3799999999992</v>
      </c>
      <c r="AB7" s="11">
        <f>constants!$O$2</f>
        <v>4861.32</v>
      </c>
      <c r="AC7" s="11">
        <f>VLOOKUP(BWscncns[[#This Row],[scanner]],[0]!ScnrAvgBW,2,FALSE)/1000</f>
        <v>3794.4265750962772</v>
      </c>
      <c r="AD7" s="8">
        <f>(1+$F7)*Z7</f>
        <v>22069.255570242509</v>
      </c>
      <c r="AE7" s="8">
        <f>(1+$F7)*AA7</f>
        <v>22069.255570242509</v>
      </c>
      <c r="AF7" s="8">
        <f>(1+$F7)*AB7</f>
        <v>11036.057996779398</v>
      </c>
      <c r="AG7" s="8">
        <f>(1+$F7)*AC7</f>
        <v>8614.0208312317518</v>
      </c>
      <c r="AH7" s="8">
        <f>(1+$F7)*$T7/1000</f>
        <v>141175.30740632192</v>
      </c>
      <c r="AI7" s="8">
        <f>(1+BWscncns[[#This Row],[pid_error]]*K_p)*BWscncns[[#This Row],[dbw]]/1000</f>
        <v>101681.10870316095</v>
      </c>
      <c r="AJ7" s="13">
        <f>BWscncns[[#This Row],[Torflow prgrssv alt vote]]/VLOOKUP(BWscncns[[#This Row],[class]],AltBWtotl,2,FALSE)*100</f>
        <v>0.35520241811654096</v>
      </c>
      <c r="AK7">
        <f>IF(D7=E7,1,0)</f>
        <v>0</v>
      </c>
    </row>
    <row r="8" spans="1:37">
      <c r="A8" s="1" t="s">
        <v>4166</v>
      </c>
      <c r="B8" s="1" t="s">
        <v>4167</v>
      </c>
      <c r="C8">
        <v>130000</v>
      </c>
      <c r="D8">
        <v>1524986598</v>
      </c>
      <c r="E8">
        <v>1524986598</v>
      </c>
      <c r="F8" s="2">
        <v>1.56896143678</v>
      </c>
      <c r="G8" s="2">
        <v>1.56896143678</v>
      </c>
      <c r="H8">
        <v>130321700</v>
      </c>
      <c r="I8" s="2">
        <v>-7.8576040838999994E-2</v>
      </c>
      <c r="J8" s="2">
        <v>0</v>
      </c>
      <c r="K8">
        <v>1</v>
      </c>
      <c r="L8" s="1" t="s">
        <v>11535</v>
      </c>
      <c r="M8" s="1" t="s">
        <v>4167</v>
      </c>
      <c r="N8">
        <v>1</v>
      </c>
      <c r="O8">
        <v>0</v>
      </c>
      <c r="P8">
        <v>0</v>
      </c>
      <c r="Q8">
        <v>0</v>
      </c>
      <c r="R8" s="19">
        <f>BWscncns[[#This Row],[C fx]]*4+BWscncns[[#This Row],[C fg]]*2+BWscncns[[#This Row],[C fm]]</f>
        <v>4</v>
      </c>
      <c r="S8">
        <v>116000</v>
      </c>
      <c r="T8">
        <v>55441431</v>
      </c>
      <c r="U8" s="13">
        <v>2.092298</v>
      </c>
      <c r="V8" s="13">
        <v>0.47794300000000001</v>
      </c>
      <c r="W8">
        <v>337</v>
      </c>
      <c r="X8">
        <v>6</v>
      </c>
      <c r="Z8" s="10">
        <f>IF($N8&lt;&gt;0,constants!$L$2,IF($O8&lt;&gt;0,constants!$M$2,IF($P8&lt;&gt;0,constants!$N$2,0)))</f>
        <v>10125.48</v>
      </c>
      <c r="AA8" s="10">
        <f>IF($N8&lt;&gt;0,constants!$L$2,IF($O8&lt;&gt;0,constants!$M$2,IF($P8&lt;&gt;0,constants!$P$2,0)))</f>
        <v>10125.48</v>
      </c>
      <c r="AB8" s="11">
        <f>constants!$O$2</f>
        <v>4861.32</v>
      </c>
      <c r="AC8" s="11">
        <f>VLOOKUP(BWscncns[[#This Row],[scanner]],[0]!ScnrAvgBW,2,FALSE)/1000</f>
        <v>11818.828055288463</v>
      </c>
      <c r="AD8" s="8">
        <f>(1+$F8)*Z8</f>
        <v>26011.967648887152</v>
      </c>
      <c r="AE8" s="8">
        <f>(1+$F8)*AA8</f>
        <v>26011.967648887152</v>
      </c>
      <c r="AF8" s="8">
        <f>(1+$F8)*AB8</f>
        <v>12488.543611847348</v>
      </c>
      <c r="AG8" s="8">
        <f>(1+$F8)*AC8</f>
        <v>30362.113501969623</v>
      </c>
      <c r="AH8" s="8">
        <f>(1+$F8)*$T8/1000</f>
        <v>142426.89823889924</v>
      </c>
      <c r="AI8" s="8">
        <f>(1+BWscncns[[#This Row],[pid_error]]*K_p)*BWscncns[[#This Row],[dbw]]/1000</f>
        <v>98934.164619449613</v>
      </c>
      <c r="AJ8" s="13">
        <f>BWscncns[[#This Row],[Torflow prgrssv alt vote]]/VLOOKUP(BWscncns[[#This Row],[class]],AltBWtotl,2,FALSE)*100</f>
        <v>0.84793941667495687</v>
      </c>
      <c r="AK8">
        <f>IF(D8=E8,1,0)</f>
        <v>1</v>
      </c>
    </row>
    <row r="9" spans="1:37">
      <c r="A9" s="1" t="s">
        <v>4934</v>
      </c>
      <c r="B9" s="1" t="s">
        <v>4935</v>
      </c>
      <c r="C9">
        <v>147000</v>
      </c>
      <c r="D9">
        <v>1524160854</v>
      </c>
      <c r="E9">
        <v>1524983845</v>
      </c>
      <c r="F9" s="2">
        <v>1.15531657694</v>
      </c>
      <c r="G9" s="2">
        <v>1.15531657694</v>
      </c>
      <c r="H9">
        <v>107008467</v>
      </c>
      <c r="I9" s="2">
        <v>-0.47085437864399998</v>
      </c>
      <c r="J9" s="2">
        <v>0</v>
      </c>
      <c r="K9">
        <v>1</v>
      </c>
      <c r="L9" s="1" t="s">
        <v>11537</v>
      </c>
      <c r="M9" s="1" t="s">
        <v>4935</v>
      </c>
      <c r="N9">
        <v>0</v>
      </c>
      <c r="O9">
        <v>1</v>
      </c>
      <c r="P9">
        <v>0</v>
      </c>
      <c r="Q9">
        <v>0</v>
      </c>
      <c r="R9" s="19">
        <f>BWscncns[[#This Row],[C fx]]*4+BWscncns[[#This Row],[C fg]]*2+BWscncns[[#This Row],[C fm]]</f>
        <v>2</v>
      </c>
      <c r="S9">
        <v>147000</v>
      </c>
      <c r="T9">
        <v>61378812</v>
      </c>
      <c r="U9" s="13">
        <v>2.3949630000000002</v>
      </c>
      <c r="V9" s="13">
        <v>0.417543</v>
      </c>
      <c r="W9">
        <v>165</v>
      </c>
      <c r="X9">
        <v>3</v>
      </c>
      <c r="Z9" s="10">
        <f>IF($N9&lt;&gt;0,constants!$L$2,IF($O9&lt;&gt;0,constants!$M$2,IF($P9&lt;&gt;0,constants!$N$2,0)))</f>
        <v>9721.3799999999992</v>
      </c>
      <c r="AA9" s="10">
        <f>IF($N9&lt;&gt;0,constants!$L$2,IF($O9&lt;&gt;0,constants!$M$2,IF($P9&lt;&gt;0,constants!$P$2,0)))</f>
        <v>9721.3799999999992</v>
      </c>
      <c r="AB9" s="11">
        <f>constants!$O$2</f>
        <v>4861.32</v>
      </c>
      <c r="AC9" s="11">
        <f>VLOOKUP(BWscncns[[#This Row],[scanner]],[0]!ScnrAvgBW,2,FALSE)/1000</f>
        <v>11818.828055288463</v>
      </c>
      <c r="AD9" s="8">
        <f>(1+$F9)*Z9</f>
        <v>20952.651464732975</v>
      </c>
      <c r="AE9" s="8">
        <f>(1+$F9)*AA9</f>
        <v>20952.651464732975</v>
      </c>
      <c r="AF9" s="8">
        <f>(1+$F9)*AB9</f>
        <v>10477.683581809959</v>
      </c>
      <c r="AG9" s="8">
        <f>(1+$F9)*AC9</f>
        <v>25473.316027566765</v>
      </c>
      <c r="AH9" s="8">
        <f>(1+$F9)*$T9/1000</f>
        <v>132290.77097648376</v>
      </c>
      <c r="AI9" s="8">
        <f>(1+BWscncns[[#This Row],[pid_error]]*K_p)*BWscncns[[#This Row],[dbw]]/1000</f>
        <v>96834.791488241899</v>
      </c>
      <c r="AJ9" s="13">
        <f>BWscncns[[#This Row],[Torflow prgrssv alt vote]]/VLOOKUP(BWscncns[[#This Row],[class]],AltBWtotl,2,FALSE)*100</f>
        <v>0.33827278767039348</v>
      </c>
      <c r="AK9">
        <f>IF(D9=E9,1,0)</f>
        <v>0</v>
      </c>
    </row>
    <row r="10" spans="1:37">
      <c r="A10" s="1" t="s">
        <v>6550</v>
      </c>
      <c r="B10" s="1" t="s">
        <v>6551</v>
      </c>
      <c r="C10">
        <v>128000</v>
      </c>
      <c r="D10">
        <v>1524670121</v>
      </c>
      <c r="E10">
        <v>1524963125</v>
      </c>
      <c r="F10" s="2">
        <v>0.79738443623900002</v>
      </c>
      <c r="G10" s="2">
        <v>0.79738443623900002</v>
      </c>
      <c r="H10">
        <v>119837330</v>
      </c>
      <c r="I10" s="2">
        <v>-0.51805093736100005</v>
      </c>
      <c r="J10" s="2">
        <v>0</v>
      </c>
      <c r="K10">
        <v>1</v>
      </c>
      <c r="L10" s="1" t="s">
        <v>11541</v>
      </c>
      <c r="M10" s="1" t="s">
        <v>6551</v>
      </c>
      <c r="N10">
        <v>0</v>
      </c>
      <c r="O10">
        <v>1</v>
      </c>
      <c r="P10">
        <v>0</v>
      </c>
      <c r="Q10">
        <v>0</v>
      </c>
      <c r="R10" s="19">
        <f>BWscncns[[#This Row],[C fx]]*4+BWscncns[[#This Row],[C fg]]*2+BWscncns[[#This Row],[C fm]]</f>
        <v>2</v>
      </c>
      <c r="S10">
        <v>120000</v>
      </c>
      <c r="T10">
        <v>67129618</v>
      </c>
      <c r="U10" s="13">
        <v>1.787587</v>
      </c>
      <c r="V10" s="13">
        <v>0.55941300000000005</v>
      </c>
      <c r="W10">
        <v>698</v>
      </c>
      <c r="X10">
        <v>13</v>
      </c>
      <c r="Z10" s="10">
        <f>IF($N10&lt;&gt;0,constants!$L$2,IF($O10&lt;&gt;0,constants!$M$2,IF($P10&lt;&gt;0,constants!$N$2,0)))</f>
        <v>9721.3799999999992</v>
      </c>
      <c r="AA10" s="10">
        <f>IF($N10&lt;&gt;0,constants!$L$2,IF($O10&lt;&gt;0,constants!$M$2,IF($P10&lt;&gt;0,constants!$P$2,0)))</f>
        <v>9721.3799999999992</v>
      </c>
      <c r="AB10" s="11">
        <f>constants!$O$2</f>
        <v>4861.32</v>
      </c>
      <c r="AC10" s="11">
        <f>VLOOKUP(BWscncns[[#This Row],[scanner]],[0]!ScnrAvgBW,2,FALSE)/1000</f>
        <v>11818.828055288463</v>
      </c>
      <c r="AD10" s="8">
        <f>(1+$F10)*Z10</f>
        <v>17473.05711076509</v>
      </c>
      <c r="AE10" s="8">
        <f>(1+$F10)*AA10</f>
        <v>17473.05711076509</v>
      </c>
      <c r="AF10" s="8">
        <f>(1+$F10)*AB10</f>
        <v>8737.6609075773758</v>
      </c>
      <c r="AG10" s="8">
        <f>(1+$F10)*AC10</f>
        <v>21242.977601160332</v>
      </c>
      <c r="AH10" s="8">
        <f>(1+$F10)*$T10/1000</f>
        <v>120657.73060386944</v>
      </c>
      <c r="AI10" s="8">
        <f>(1+BWscncns[[#This Row],[pid_error]]*K_p)*BWscncns[[#This Row],[dbw]]/1000</f>
        <v>93893.67430193472</v>
      </c>
      <c r="AJ10" s="13">
        <f>BWscncns[[#This Row],[Torflow prgrssv alt vote]]/VLOOKUP(BWscncns[[#This Row],[class]],AltBWtotl,2,FALSE)*100</f>
        <v>0.3279985887571007</v>
      </c>
      <c r="AK10">
        <f>IF(D10=E10,1,0)</f>
        <v>0</v>
      </c>
    </row>
    <row r="11" spans="1:37">
      <c r="A11" s="1" t="s">
        <v>4219</v>
      </c>
      <c r="B11" s="1" t="s">
        <v>4220</v>
      </c>
      <c r="C11">
        <v>108000</v>
      </c>
      <c r="D11">
        <v>1524820713</v>
      </c>
      <c r="E11">
        <v>1525000722</v>
      </c>
      <c r="F11" s="2">
        <v>1.3260752792499999</v>
      </c>
      <c r="G11" s="2">
        <v>1.3260752792499999</v>
      </c>
      <c r="H11">
        <v>130462044</v>
      </c>
      <c r="I11" s="2">
        <v>0.70147257216900005</v>
      </c>
      <c r="J11" s="2">
        <v>0</v>
      </c>
      <c r="K11">
        <v>2</v>
      </c>
      <c r="L11" s="1" t="s">
        <v>11538</v>
      </c>
      <c r="M11" s="1" t="s">
        <v>4220</v>
      </c>
      <c r="N11">
        <v>0</v>
      </c>
      <c r="O11">
        <v>1</v>
      </c>
      <c r="P11">
        <v>0</v>
      </c>
      <c r="Q11">
        <v>0</v>
      </c>
      <c r="R11" s="19">
        <f>BWscncns[[#This Row],[C fx]]*4+BWscncns[[#This Row],[C fg]]*2+BWscncns[[#This Row],[C fm]]</f>
        <v>2</v>
      </c>
      <c r="S11">
        <v>87200</v>
      </c>
      <c r="T11">
        <v>56086768</v>
      </c>
      <c r="U11" s="13">
        <v>1.5547340000000001</v>
      </c>
      <c r="V11" s="13">
        <v>0.64319700000000002</v>
      </c>
      <c r="W11">
        <v>1194</v>
      </c>
      <c r="X11">
        <v>23</v>
      </c>
      <c r="Z11" s="10">
        <f>IF($N11&lt;&gt;0,constants!$L$2,IF($O11&lt;&gt;0,constants!$M$2,IF($P11&lt;&gt;0,constants!$N$2,0)))</f>
        <v>9721.3799999999992</v>
      </c>
      <c r="AA11" s="10">
        <f>IF($N11&lt;&gt;0,constants!$L$2,IF($O11&lt;&gt;0,constants!$M$2,IF($P11&lt;&gt;0,constants!$P$2,0)))</f>
        <v>9721.3799999999992</v>
      </c>
      <c r="AB11" s="11">
        <f>constants!$O$2</f>
        <v>4861.32</v>
      </c>
      <c r="AC11" s="11">
        <f>VLOOKUP(BWscncns[[#This Row],[scanner]],[0]!ScnrAvgBW,2,FALSE)/1000</f>
        <v>8853.6095214723919</v>
      </c>
      <c r="AD11" s="8">
        <f>(1+$F11)*Z11</f>
        <v>22612.661698195363</v>
      </c>
      <c r="AE11" s="8">
        <f>(1+$F11)*AA11</f>
        <v>22612.661698195363</v>
      </c>
      <c r="AF11" s="8">
        <f>(1+$F11)*AB11</f>
        <v>11307.796276523608</v>
      </c>
      <c r="AG11" s="8">
        <f>(1+$F11)*AC11</f>
        <v>20594.162240029353</v>
      </c>
      <c r="AH11" s="8">
        <f>(1+$F11)*$T11/1000</f>
        <v>130462.04453782996</v>
      </c>
      <c r="AI11" s="8">
        <f>(1+BWscncns[[#This Row],[pid_error]]*K_p)*BWscncns[[#This Row],[dbw]]/1000</f>
        <v>93274.406268914987</v>
      </c>
      <c r="AJ11" s="13">
        <f>BWscncns[[#This Row],[Torflow prgrssv alt vote]]/VLOOKUP(BWscncns[[#This Row],[class]],AltBWtotl,2,FALSE)*100</f>
        <v>0.32583530094881141</v>
      </c>
      <c r="AK11">
        <f>IF(D11=E11,1,0)</f>
        <v>0</v>
      </c>
    </row>
    <row r="12" spans="1:37">
      <c r="A12" s="1" t="s">
        <v>6794</v>
      </c>
      <c r="B12" s="1" t="s">
        <v>6795</v>
      </c>
      <c r="C12">
        <v>140000</v>
      </c>
      <c r="D12">
        <v>1524639536</v>
      </c>
      <c r="E12">
        <v>1524999429</v>
      </c>
      <c r="F12" s="2">
        <v>0.76384908282099995</v>
      </c>
      <c r="G12" s="2">
        <v>0.76384908282099995</v>
      </c>
      <c r="H12">
        <v>118409854</v>
      </c>
      <c r="I12" s="2">
        <v>-0.67757870504899997</v>
      </c>
      <c r="J12" s="2">
        <v>0</v>
      </c>
      <c r="K12">
        <v>1</v>
      </c>
      <c r="L12" s="1" t="s">
        <v>11542</v>
      </c>
      <c r="M12" s="1" t="s">
        <v>6795</v>
      </c>
      <c r="N12">
        <v>0</v>
      </c>
      <c r="O12">
        <v>1</v>
      </c>
      <c r="P12">
        <v>0</v>
      </c>
      <c r="Q12">
        <v>0</v>
      </c>
      <c r="R12" s="19">
        <f>BWscncns[[#This Row],[C fx]]*4+BWscncns[[#This Row],[C fg]]*2+BWscncns[[#This Row],[C fm]]</f>
        <v>2</v>
      </c>
      <c r="S12">
        <v>138000</v>
      </c>
      <c r="T12">
        <v>66149195</v>
      </c>
      <c r="U12" s="13">
        <v>2.0861930000000002</v>
      </c>
      <c r="V12" s="13">
        <v>0.47934199999999999</v>
      </c>
      <c r="W12">
        <v>341</v>
      </c>
      <c r="X12">
        <v>6</v>
      </c>
      <c r="Z12" s="10">
        <f>IF($N12&lt;&gt;0,constants!$L$2,IF($O12&lt;&gt;0,constants!$M$2,IF($P12&lt;&gt;0,constants!$N$2,0)))</f>
        <v>9721.3799999999992</v>
      </c>
      <c r="AA12" s="10">
        <f>IF($N12&lt;&gt;0,constants!$L$2,IF($O12&lt;&gt;0,constants!$M$2,IF($P12&lt;&gt;0,constants!$P$2,0)))</f>
        <v>9721.3799999999992</v>
      </c>
      <c r="AB12" s="11">
        <f>constants!$O$2</f>
        <v>4861.32</v>
      </c>
      <c r="AC12" s="11">
        <f>VLOOKUP(BWscncns[[#This Row],[scanner]],[0]!ScnrAvgBW,2,FALSE)/1000</f>
        <v>11818.828055288463</v>
      </c>
      <c r="AD12" s="8">
        <f>(1+$F12)*Z12</f>
        <v>17147.047196754411</v>
      </c>
      <c r="AE12" s="8">
        <f>(1+$F12)*AA12</f>
        <v>17147.047196754411</v>
      </c>
      <c r="AF12" s="8">
        <f>(1+$F12)*AB12</f>
        <v>8574.6348232993823</v>
      </c>
      <c r="AG12" s="8">
        <f>(1+$F12)*AC12</f>
        <v>20846.629025339655</v>
      </c>
      <c r="AH12" s="8">
        <f>(1+$F12)*$T12/1000</f>
        <v>116677.19693009747</v>
      </c>
      <c r="AI12" s="8">
        <f>(1+BWscncns[[#This Row],[pid_error]]*K_p)*BWscncns[[#This Row],[dbw]]/1000</f>
        <v>91413.195965048726</v>
      </c>
      <c r="AJ12" s="13">
        <f>BWscncns[[#This Row],[Torflow prgrssv alt vote]]/VLOOKUP(BWscncns[[#This Row],[class]],AltBWtotl,2,FALSE)*100</f>
        <v>0.31933353863535457</v>
      </c>
      <c r="AK12">
        <f>IF(D12=E12,1,0)</f>
        <v>0</v>
      </c>
    </row>
    <row r="13" spans="1:37">
      <c r="A13" s="1" t="s">
        <v>9920</v>
      </c>
      <c r="B13" s="1" t="s">
        <v>9921</v>
      </c>
      <c r="C13">
        <v>39100</v>
      </c>
      <c r="D13">
        <v>1524880091</v>
      </c>
      <c r="E13">
        <v>1524948672</v>
      </c>
      <c r="F13" s="2">
        <v>1.4539266172600001</v>
      </c>
      <c r="G13" s="2">
        <v>1.4539266172600001</v>
      </c>
      <c r="H13">
        <v>128656427</v>
      </c>
      <c r="I13" s="2">
        <v>0.58141211919699998</v>
      </c>
      <c r="J13" s="2">
        <v>0</v>
      </c>
      <c r="K13">
        <v>1</v>
      </c>
      <c r="L13" s="1" t="s">
        <v>11540</v>
      </c>
      <c r="M13" s="1" t="s">
        <v>9921</v>
      </c>
      <c r="N13">
        <v>0</v>
      </c>
      <c r="O13">
        <v>1</v>
      </c>
      <c r="P13">
        <v>0</v>
      </c>
      <c r="Q13">
        <v>0</v>
      </c>
      <c r="R13" s="19">
        <f>BWscncns[[#This Row],[C fx]]*4+BWscncns[[#This Row],[C fg]]*2+BWscncns[[#This Row],[C fm]]</f>
        <v>2</v>
      </c>
      <c r="S13">
        <v>39100</v>
      </c>
      <c r="T13">
        <v>52428800</v>
      </c>
      <c r="U13" s="13">
        <v>0.74577300000000002</v>
      </c>
      <c r="V13" s="13">
        <v>1.3408899999999999</v>
      </c>
      <c r="W13">
        <v>4144</v>
      </c>
      <c r="X13">
        <v>82</v>
      </c>
      <c r="Z13" s="10">
        <f>IF($N13&lt;&gt;0,constants!$L$2,IF($O13&lt;&gt;0,constants!$M$2,IF($P13&lt;&gt;0,constants!$N$2,0)))</f>
        <v>9721.3799999999992</v>
      </c>
      <c r="AA13" s="10">
        <f>IF($N13&lt;&gt;0,constants!$L$2,IF($O13&lt;&gt;0,constants!$M$2,IF($P13&lt;&gt;0,constants!$P$2,0)))</f>
        <v>9721.3799999999992</v>
      </c>
      <c r="AB13" s="11">
        <f>constants!$O$2</f>
        <v>4861.32</v>
      </c>
      <c r="AC13" s="11">
        <f>VLOOKUP(BWscncns[[#This Row],[scanner]],[0]!ScnrAvgBW,2,FALSE)/1000</f>
        <v>11818.828055288463</v>
      </c>
      <c r="AD13" s="8">
        <f>(1+$F13)*Z13</f>
        <v>23855.553138499017</v>
      </c>
      <c r="AE13" s="8">
        <f>(1+$F13)*AA13</f>
        <v>23855.553138499017</v>
      </c>
      <c r="AF13" s="8">
        <f>(1+$F13)*AB13</f>
        <v>11929.322543018383</v>
      </c>
      <c r="AG13" s="8">
        <f>(1+$F13)*AC13</f>
        <v>29002.536749691601</v>
      </c>
      <c r="AH13" s="8">
        <f>(1+$F13)*$T13/1000</f>
        <v>128656.42783100108</v>
      </c>
      <c r="AI13" s="8">
        <f>(1+BWscncns[[#This Row],[pid_error]]*K_p)*BWscncns[[#This Row],[dbw]]/1000</f>
        <v>90542.613915500551</v>
      </c>
      <c r="AJ13" s="13">
        <f>BWscncns[[#This Row],[Torflow prgrssv alt vote]]/VLOOKUP(BWscncns[[#This Row],[class]],AltBWtotl,2,FALSE)*100</f>
        <v>0.31629233606476581</v>
      </c>
      <c r="AK13">
        <f>IF(D13=E13,1,0)</f>
        <v>0</v>
      </c>
    </row>
    <row r="14" spans="1:37">
      <c r="A14" s="1" t="s">
        <v>2206</v>
      </c>
      <c r="B14" s="1" t="s">
        <v>2207</v>
      </c>
      <c r="C14">
        <v>134000</v>
      </c>
      <c r="D14">
        <v>1524112909</v>
      </c>
      <c r="E14">
        <v>1524973325</v>
      </c>
      <c r="F14" s="2">
        <v>2.2092570232300002</v>
      </c>
      <c r="G14" s="2">
        <v>2.2092570232300002</v>
      </c>
      <c r="H14">
        <v>137075262</v>
      </c>
      <c r="I14" s="2">
        <v>-0.33240906531600001</v>
      </c>
      <c r="J14" s="2">
        <v>0</v>
      </c>
      <c r="K14">
        <v>1</v>
      </c>
      <c r="L14" s="1" t="s">
        <v>11539</v>
      </c>
      <c r="M14" s="1" t="s">
        <v>2207</v>
      </c>
      <c r="N14">
        <v>0</v>
      </c>
      <c r="O14">
        <v>1</v>
      </c>
      <c r="P14">
        <v>0</v>
      </c>
      <c r="Q14">
        <v>0</v>
      </c>
      <c r="R14" s="19">
        <f>BWscncns[[#This Row],[C fx]]*4+BWscncns[[#This Row],[C fg]]*2+BWscncns[[#This Row],[C fm]]</f>
        <v>2</v>
      </c>
      <c r="S14">
        <v>116000</v>
      </c>
      <c r="T14">
        <v>42432512</v>
      </c>
      <c r="U14" s="13">
        <v>2.7337530000000001</v>
      </c>
      <c r="V14" s="13">
        <v>0.36579800000000001</v>
      </c>
      <c r="W14">
        <v>84</v>
      </c>
      <c r="X14">
        <v>1</v>
      </c>
      <c r="Z14" s="10">
        <f>IF($N14&lt;&gt;0,constants!$L$2,IF($O14&lt;&gt;0,constants!$M$2,IF($P14&lt;&gt;0,constants!$N$2,0)))</f>
        <v>9721.3799999999992</v>
      </c>
      <c r="AA14" s="10">
        <f>IF($N14&lt;&gt;0,constants!$L$2,IF($O14&lt;&gt;0,constants!$M$2,IF($P14&lt;&gt;0,constants!$P$2,0)))</f>
        <v>9721.3799999999992</v>
      </c>
      <c r="AB14" s="11">
        <f>constants!$O$2</f>
        <v>4861.32</v>
      </c>
      <c r="AC14" s="11">
        <f>VLOOKUP(BWscncns[[#This Row],[scanner]],[0]!ScnrAvgBW,2,FALSE)/1000</f>
        <v>11818.828055288463</v>
      </c>
      <c r="AD14" s="8">
        <f>(1+$F14)*Z14</f>
        <v>31198.407040487655</v>
      </c>
      <c r="AE14" s="8">
        <f>(1+$F14)*AA14</f>
        <v>31198.407040487655</v>
      </c>
      <c r="AF14" s="8">
        <f>(1+$F14)*AB14</f>
        <v>15601.225352168463</v>
      </c>
      <c r="AG14" s="8">
        <f>(1+$F14)*AC14</f>
        <v>37929.656942782261</v>
      </c>
      <c r="AH14" s="8">
        <f>(1+$F14)*$T14/1000</f>
        <v>136176.83714929124</v>
      </c>
      <c r="AI14" s="8">
        <f>(1+BWscncns[[#This Row],[pid_error]]*K_p)*BWscncns[[#This Row],[dbw]]/1000</f>
        <v>89304.674574645629</v>
      </c>
      <c r="AJ14" s="13">
        <f>BWscncns[[#This Row],[Torflow prgrssv alt vote]]/VLOOKUP(BWscncns[[#This Row],[class]],AltBWtotl,2,FALSE)*100</f>
        <v>0.31196784498710711</v>
      </c>
      <c r="AK14">
        <f>IF(D14=E14,1,0)</f>
        <v>0</v>
      </c>
    </row>
    <row r="15" spans="1:37">
      <c r="A15" s="1" t="s">
        <v>10920</v>
      </c>
      <c r="B15" s="1" t="s">
        <v>10921</v>
      </c>
      <c r="C15">
        <v>128000</v>
      </c>
      <c r="D15">
        <v>1524551740</v>
      </c>
      <c r="E15">
        <v>1524995972</v>
      </c>
      <c r="F15" s="2">
        <v>1.29361408587</v>
      </c>
      <c r="G15" s="2">
        <v>1.29361408587</v>
      </c>
      <c r="H15">
        <v>111825597</v>
      </c>
      <c r="I15" s="2">
        <v>0.98454536390799996</v>
      </c>
      <c r="J15" s="2">
        <v>0</v>
      </c>
      <c r="K15">
        <v>2</v>
      </c>
      <c r="L15" s="1" t="s">
        <v>11543</v>
      </c>
      <c r="M15" s="1" t="s">
        <v>10921</v>
      </c>
      <c r="N15">
        <v>0</v>
      </c>
      <c r="O15">
        <v>1</v>
      </c>
      <c r="P15">
        <v>0</v>
      </c>
      <c r="Q15">
        <v>0</v>
      </c>
      <c r="R15" s="19">
        <f>BWscncns[[#This Row],[C fx]]*4+BWscncns[[#This Row],[C fg]]*2+BWscncns[[#This Row],[C fm]]</f>
        <v>2</v>
      </c>
      <c r="S15">
        <v>116000</v>
      </c>
      <c r="T15">
        <v>52446854</v>
      </c>
      <c r="U15" s="13">
        <v>2.2117629999999999</v>
      </c>
      <c r="V15" s="13">
        <v>0.45212799999999997</v>
      </c>
      <c r="W15">
        <v>249</v>
      </c>
      <c r="X15">
        <v>4</v>
      </c>
      <c r="Z15" s="10">
        <f>IF($N15&lt;&gt;0,constants!$L$2,IF($O15&lt;&gt;0,constants!$M$2,IF($P15&lt;&gt;0,constants!$N$2,0)))</f>
        <v>9721.3799999999992</v>
      </c>
      <c r="AA15" s="10">
        <f>IF($N15&lt;&gt;0,constants!$L$2,IF($O15&lt;&gt;0,constants!$M$2,IF($P15&lt;&gt;0,constants!$P$2,0)))</f>
        <v>9721.3799999999992</v>
      </c>
      <c r="AB15" s="11">
        <f>constants!$O$2</f>
        <v>4861.32</v>
      </c>
      <c r="AC15" s="11">
        <f>VLOOKUP(BWscncns[[#This Row],[scanner]],[0]!ScnrAvgBW,2,FALSE)/1000</f>
        <v>8853.6095214723919</v>
      </c>
      <c r="AD15" s="8">
        <f>(1+$F15)*Z15</f>
        <v>22297.094102094896</v>
      </c>
      <c r="AE15" s="8">
        <f>(1+$F15)*AA15</f>
        <v>22297.094102094896</v>
      </c>
      <c r="AF15" s="8">
        <f>(1+$F15)*AB15</f>
        <v>11149.992027921548</v>
      </c>
      <c r="AG15" s="8">
        <f>(1+$F15)*AC15</f>
        <v>20306.763509241828</v>
      </c>
      <c r="AH15" s="8">
        <f>(1+$F15)*$T15/1000</f>
        <v>120292.84309396734</v>
      </c>
      <c r="AI15" s="8">
        <f>(1+BWscncns[[#This Row],[pid_error]]*K_p)*BWscncns[[#This Row],[dbw]]/1000</f>
        <v>86369.848546983674</v>
      </c>
      <c r="AJ15" s="13">
        <f>BWscncns[[#This Row],[Torflow prgrssv alt vote]]/VLOOKUP(BWscncns[[#This Row],[class]],AltBWtotl,2,FALSE)*100</f>
        <v>0.30171562296600241</v>
      </c>
      <c r="AK15">
        <f>IF(D15=E15,1,0)</f>
        <v>0</v>
      </c>
    </row>
    <row r="16" spans="1:37">
      <c r="A16" s="1" t="s">
        <v>1406</v>
      </c>
      <c r="B16" s="1" t="s">
        <v>1407</v>
      </c>
      <c r="C16">
        <v>69200</v>
      </c>
      <c r="D16">
        <v>1525007235</v>
      </c>
      <c r="E16">
        <v>1525007235</v>
      </c>
      <c r="F16" s="2">
        <v>-0.261295523714</v>
      </c>
      <c r="G16" s="2">
        <v>-0.261295523714</v>
      </c>
      <c r="H16">
        <v>69166732</v>
      </c>
      <c r="I16" s="2">
        <v>0.229817848164</v>
      </c>
      <c r="J16" s="2">
        <v>0</v>
      </c>
      <c r="K16">
        <v>6</v>
      </c>
      <c r="L16" s="1" t="s">
        <v>11552</v>
      </c>
      <c r="M16" s="1" t="s">
        <v>1408</v>
      </c>
      <c r="N16">
        <v>1</v>
      </c>
      <c r="O16">
        <v>0</v>
      </c>
      <c r="P16">
        <v>0</v>
      </c>
      <c r="Q16">
        <v>0</v>
      </c>
      <c r="R16" s="19">
        <f>BWscncns[[#This Row],[C fx]]*4+BWscncns[[#This Row],[C fg]]*2+BWscncns[[#This Row],[C fm]]</f>
        <v>4</v>
      </c>
      <c r="S16">
        <v>52300</v>
      </c>
      <c r="T16">
        <v>93632480</v>
      </c>
      <c r="U16" s="13">
        <v>0.55856700000000004</v>
      </c>
      <c r="V16" s="13">
        <v>1.7902960000000001</v>
      </c>
      <c r="W16">
        <v>4674</v>
      </c>
      <c r="X16">
        <v>93</v>
      </c>
      <c r="Z16" s="10">
        <f>IF($N16&lt;&gt;0,constants!$L$2,IF($O16&lt;&gt;0,constants!$M$2,IF($P16&lt;&gt;0,constants!$N$2,0)))</f>
        <v>10125.48</v>
      </c>
      <c r="AA16" s="10">
        <f>IF($N16&lt;&gt;0,constants!$L$2,IF($O16&lt;&gt;0,constants!$M$2,IF($P16&lt;&gt;0,constants!$P$2,0)))</f>
        <v>10125.48</v>
      </c>
      <c r="AB16" s="11">
        <f>constants!$O$2</f>
        <v>4861.32</v>
      </c>
      <c r="AC16" s="11">
        <f>VLOOKUP(BWscncns[[#This Row],[scanner]],[0]!ScnrAvgBW,2,FALSE)/1000</f>
        <v>2386.3111194805197</v>
      </c>
      <c r="AD16" s="8">
        <f>(1+$F16)*Z16</f>
        <v>7479.7374005443671</v>
      </c>
      <c r="AE16" s="8">
        <f>(1+$F16)*AA16</f>
        <v>7479.7374005443671</v>
      </c>
      <c r="AF16" s="8">
        <f>(1+$F16)*AB16</f>
        <v>3591.0788446586571</v>
      </c>
      <c r="AG16" s="8">
        <f>(1+$F16)*AC16</f>
        <v>1762.7787057713156</v>
      </c>
      <c r="AH16" s="8">
        <f>(1+$F16)*$T16/1000</f>
        <v>69166.732101759379</v>
      </c>
      <c r="AI16" s="8">
        <f>(1+BWscncns[[#This Row],[pid_error]]*K_p)*BWscncns[[#This Row],[dbw]]/1000</f>
        <v>81399.60605087968</v>
      </c>
      <c r="AJ16" s="13">
        <f>BWscncns[[#This Row],[Torflow prgrssv alt vote]]/VLOOKUP(BWscncns[[#This Row],[class]],AltBWtotl,2,FALSE)*100</f>
        <v>0.69765520068671083</v>
      </c>
      <c r="AK16">
        <f>IF(D16=E16,1,0)</f>
        <v>1</v>
      </c>
    </row>
    <row r="17" spans="1:37">
      <c r="A17" s="1" t="s">
        <v>8642</v>
      </c>
      <c r="B17" s="1" t="s">
        <v>8643</v>
      </c>
      <c r="C17">
        <v>109000</v>
      </c>
      <c r="D17">
        <v>1524977035</v>
      </c>
      <c r="E17">
        <v>1524977035</v>
      </c>
      <c r="F17" s="2">
        <v>2.0325037157899999</v>
      </c>
      <c r="G17" s="2">
        <v>2.0325037157899999</v>
      </c>
      <c r="H17">
        <v>108983419</v>
      </c>
      <c r="I17" s="2">
        <v>3.9172325101699997E-2</v>
      </c>
      <c r="J17" s="2">
        <v>0.05</v>
      </c>
      <c r="K17">
        <v>1</v>
      </c>
      <c r="L17" s="1" t="s">
        <v>11544</v>
      </c>
      <c r="M17" s="1" t="s">
        <v>8643</v>
      </c>
      <c r="N17">
        <v>1</v>
      </c>
      <c r="O17">
        <v>0</v>
      </c>
      <c r="P17">
        <v>0</v>
      </c>
      <c r="Q17">
        <v>0</v>
      </c>
      <c r="R17" s="19">
        <f>BWscncns[[#This Row],[C fx]]*4+BWscncns[[#This Row],[C fg]]*2+BWscncns[[#This Row],[C fm]]</f>
        <v>4</v>
      </c>
      <c r="S17">
        <v>102000</v>
      </c>
      <c r="T17">
        <v>39439385</v>
      </c>
      <c r="U17" s="13">
        <v>2.5862470000000002</v>
      </c>
      <c r="V17" s="13">
        <v>0.38666099999999998</v>
      </c>
      <c r="W17">
        <v>114</v>
      </c>
      <c r="X17">
        <v>2</v>
      </c>
      <c r="Z17" s="10">
        <f>IF($N17&lt;&gt;0,constants!$L$2,IF($O17&lt;&gt;0,constants!$M$2,IF($P17&lt;&gt;0,constants!$N$2,0)))</f>
        <v>10125.48</v>
      </c>
      <c r="AA17" s="10">
        <f>IF($N17&lt;&gt;0,constants!$L$2,IF($O17&lt;&gt;0,constants!$M$2,IF($P17&lt;&gt;0,constants!$P$2,0)))</f>
        <v>10125.48</v>
      </c>
      <c r="AB17" s="11">
        <f>constants!$O$2</f>
        <v>4861.32</v>
      </c>
      <c r="AC17" s="11">
        <f>VLOOKUP(BWscncns[[#This Row],[scanner]],[0]!ScnrAvgBW,2,FALSE)/1000</f>
        <v>11818.828055288463</v>
      </c>
      <c r="AD17" s="8">
        <f>(1+$F17)*Z17</f>
        <v>30705.555724157326</v>
      </c>
      <c r="AE17" s="8">
        <f>(1+$F17)*AA17</f>
        <v>30705.555724157326</v>
      </c>
      <c r="AF17" s="8">
        <f>(1+$F17)*AB17</f>
        <v>14741.970963644242</v>
      </c>
      <c r="AG17" s="8">
        <f>(1+$F17)*AC17</f>
        <v>35840.639993945362</v>
      </c>
      <c r="AH17" s="8">
        <f>(1+$F17)*$T17/1000</f>
        <v>119600.08156097238</v>
      </c>
      <c r="AI17" s="8">
        <f>(1+BWscncns[[#This Row],[pid_error]]*K_p)*BWscncns[[#This Row],[dbw]]/1000</f>
        <v>79519.733280486194</v>
      </c>
      <c r="AJ17" s="13">
        <f>BWscncns[[#This Row],[Torflow prgrssv alt vote]]/VLOOKUP(BWscncns[[#This Row],[class]],AltBWtotl,2,FALSE)*100</f>
        <v>0.68154329206058573</v>
      </c>
      <c r="AK17">
        <f>IF(D17=E17,1,0)</f>
        <v>1</v>
      </c>
    </row>
    <row r="18" spans="1:37">
      <c r="A18" s="1" t="s">
        <v>3635</v>
      </c>
      <c r="B18" s="1" t="s">
        <v>3636</v>
      </c>
      <c r="C18">
        <v>131000</v>
      </c>
      <c r="D18">
        <v>1524173019</v>
      </c>
      <c r="E18">
        <v>1524972207</v>
      </c>
      <c r="F18" s="2">
        <v>1.4807449150900001</v>
      </c>
      <c r="G18" s="2">
        <v>1.4807449150900001</v>
      </c>
      <c r="H18">
        <v>102848521</v>
      </c>
      <c r="I18" s="2">
        <v>0.915973696</v>
      </c>
      <c r="J18" s="2">
        <v>0</v>
      </c>
      <c r="K18">
        <v>1</v>
      </c>
      <c r="L18" s="1" t="s">
        <v>11545</v>
      </c>
      <c r="M18" s="1" t="s">
        <v>3636</v>
      </c>
      <c r="N18">
        <v>0</v>
      </c>
      <c r="O18">
        <v>1</v>
      </c>
      <c r="P18">
        <v>0</v>
      </c>
      <c r="Q18">
        <v>0</v>
      </c>
      <c r="R18" s="19">
        <f>BWscncns[[#This Row],[C fx]]*4+BWscncns[[#This Row],[C fg]]*2+BWscncns[[#This Row],[C fm]]</f>
        <v>2</v>
      </c>
      <c r="S18">
        <v>130000</v>
      </c>
      <c r="T18">
        <v>45689015</v>
      </c>
      <c r="U18" s="13">
        <v>2.845323</v>
      </c>
      <c r="V18" s="13">
        <v>0.35145399999999999</v>
      </c>
      <c r="W18">
        <v>65</v>
      </c>
      <c r="X18">
        <v>1</v>
      </c>
      <c r="Z18" s="10">
        <f>IF($N18&lt;&gt;0,constants!$L$2,IF($O18&lt;&gt;0,constants!$M$2,IF($P18&lt;&gt;0,constants!$N$2,0)))</f>
        <v>9721.3799999999992</v>
      </c>
      <c r="AA18" s="10">
        <f>IF($N18&lt;&gt;0,constants!$L$2,IF($O18&lt;&gt;0,constants!$M$2,IF($P18&lt;&gt;0,constants!$P$2,0)))</f>
        <v>9721.3799999999992</v>
      </c>
      <c r="AB18" s="11">
        <f>constants!$O$2</f>
        <v>4861.32</v>
      </c>
      <c r="AC18" s="11">
        <f>VLOOKUP(BWscncns[[#This Row],[scanner]],[0]!ScnrAvgBW,2,FALSE)/1000</f>
        <v>11818.828055288463</v>
      </c>
      <c r="AD18" s="8">
        <f>(1+$F18)*Z18</f>
        <v>24116.264002657619</v>
      </c>
      <c r="AE18" s="8">
        <f>(1+$F18)*AA18</f>
        <v>24116.264002657619</v>
      </c>
      <c r="AF18" s="8">
        <f>(1+$F18)*AB18</f>
        <v>12059.694870625317</v>
      </c>
      <c r="AG18" s="8">
        <f>(1+$F18)*AC18</f>
        <v>29319.497600479885</v>
      </c>
      <c r="AH18" s="8">
        <f>(1+$F18)*$T18/1000</f>
        <v>113342.79163672074</v>
      </c>
      <c r="AI18" s="8">
        <f>(1+BWscncns[[#This Row],[pid_error]]*K_p)*BWscncns[[#This Row],[dbw]]/1000</f>
        <v>79515.903318360361</v>
      </c>
      <c r="AJ18" s="13">
        <f>BWscncns[[#This Row],[Torflow prgrssv alt vote]]/VLOOKUP(BWscncns[[#This Row],[class]],AltBWtotl,2,FALSE)*100</f>
        <v>0.27777274950705427</v>
      </c>
      <c r="AK18">
        <f>IF(D18=E18,1,0)</f>
        <v>0</v>
      </c>
    </row>
    <row r="19" spans="1:37">
      <c r="A19" s="1" t="s">
        <v>11275</v>
      </c>
      <c r="B19" s="1" t="s">
        <v>11276</v>
      </c>
      <c r="C19">
        <v>111000</v>
      </c>
      <c r="D19">
        <v>1524987092</v>
      </c>
      <c r="E19">
        <v>1524987092</v>
      </c>
      <c r="F19" s="2">
        <v>1.4943860464400001</v>
      </c>
      <c r="G19" s="2">
        <v>1.4943860464400001</v>
      </c>
      <c r="H19">
        <v>111228757</v>
      </c>
      <c r="I19" s="2">
        <v>0.47114911805199999</v>
      </c>
      <c r="J19" s="2">
        <v>0</v>
      </c>
      <c r="K19">
        <v>1</v>
      </c>
      <c r="L19" s="1" t="s">
        <v>11547</v>
      </c>
      <c r="M19" s="1" t="s">
        <v>11276</v>
      </c>
      <c r="N19">
        <v>1</v>
      </c>
      <c r="O19">
        <v>0</v>
      </c>
      <c r="P19">
        <v>0</v>
      </c>
      <c r="Q19">
        <v>0</v>
      </c>
      <c r="R19" s="19">
        <f>BWscncns[[#This Row],[C fx]]*4+BWscncns[[#This Row],[C fg]]*2+BWscncns[[#This Row],[C fm]]</f>
        <v>4</v>
      </c>
      <c r="S19">
        <v>95400</v>
      </c>
      <c r="T19">
        <v>44591637</v>
      </c>
      <c r="U19" s="13">
        <v>2.1394150000000001</v>
      </c>
      <c r="V19" s="13">
        <v>0.467418</v>
      </c>
      <c r="W19">
        <v>296</v>
      </c>
      <c r="X19">
        <v>5</v>
      </c>
      <c r="Z19" s="10">
        <f>IF($N19&lt;&gt;0,constants!$L$2,IF($O19&lt;&gt;0,constants!$M$2,IF($P19&lt;&gt;0,constants!$N$2,0)))</f>
        <v>10125.48</v>
      </c>
      <c r="AA19" s="10">
        <f>IF($N19&lt;&gt;0,constants!$L$2,IF($O19&lt;&gt;0,constants!$M$2,IF($P19&lt;&gt;0,constants!$P$2,0)))</f>
        <v>10125.48</v>
      </c>
      <c r="AB19" s="11">
        <f>constants!$O$2</f>
        <v>4861.32</v>
      </c>
      <c r="AC19" s="11">
        <f>VLOOKUP(BWscncns[[#This Row],[scanner]],[0]!ScnrAvgBW,2,FALSE)/1000</f>
        <v>11818.828055288463</v>
      </c>
      <c r="AD19" s="8">
        <f>(1+$F19)*Z19</f>
        <v>25256.856025507288</v>
      </c>
      <c r="AE19" s="8">
        <f>(1+$F19)*AA19</f>
        <v>25256.856025507288</v>
      </c>
      <c r="AF19" s="8">
        <f>(1+$F19)*AB19</f>
        <v>12126.008775279699</v>
      </c>
      <c r="AG19" s="8">
        <f>(1+$F19)*AC19</f>
        <v>29480.71978638514</v>
      </c>
      <c r="AH19" s="8">
        <f>(1+$F19)*$T19/1000</f>
        <v>111228.75712071761</v>
      </c>
      <c r="AI19" s="8">
        <f>(1+BWscncns[[#This Row],[pid_error]]*K_p)*BWscncns[[#This Row],[dbw]]/1000</f>
        <v>77910.197060358812</v>
      </c>
      <c r="AJ19" s="13">
        <f>BWscncns[[#This Row],[Torflow prgrssv alt vote]]/VLOOKUP(BWscncns[[#This Row],[class]],AltBWtotl,2,FALSE)*100</f>
        <v>0.66774836885219069</v>
      </c>
      <c r="AK19">
        <f>IF(D19=E19,1,0)</f>
        <v>1</v>
      </c>
    </row>
    <row r="20" spans="1:37">
      <c r="A20" s="1" t="s">
        <v>9868</v>
      </c>
      <c r="B20" s="1" t="s">
        <v>9869</v>
      </c>
      <c r="C20">
        <v>114000</v>
      </c>
      <c r="D20">
        <v>1524969159</v>
      </c>
      <c r="E20">
        <v>1524969159</v>
      </c>
      <c r="F20" s="2">
        <v>1.91479688404</v>
      </c>
      <c r="G20" s="2">
        <v>1.91479688404</v>
      </c>
      <c r="H20">
        <v>113894032</v>
      </c>
      <c r="I20" s="2">
        <v>-0.25407488477099999</v>
      </c>
      <c r="J20" s="2">
        <v>0</v>
      </c>
      <c r="K20">
        <v>1</v>
      </c>
      <c r="L20" s="1" t="s">
        <v>11546</v>
      </c>
      <c r="M20" s="1" t="s">
        <v>9869</v>
      </c>
      <c r="N20">
        <v>1</v>
      </c>
      <c r="O20">
        <v>0</v>
      </c>
      <c r="P20">
        <v>0</v>
      </c>
      <c r="Q20">
        <v>0</v>
      </c>
      <c r="R20" s="19">
        <f>BWscncns[[#This Row],[C fx]]*4+BWscncns[[#This Row],[C fg]]*2+BWscncns[[#This Row],[C fm]]</f>
        <v>4</v>
      </c>
      <c r="S20">
        <v>104000</v>
      </c>
      <c r="T20">
        <v>39074432</v>
      </c>
      <c r="U20" s="13">
        <v>2.6615869999999999</v>
      </c>
      <c r="V20" s="13">
        <v>0.37571599999999999</v>
      </c>
      <c r="W20">
        <v>98</v>
      </c>
      <c r="X20">
        <v>1</v>
      </c>
      <c r="Z20" s="10">
        <f>IF($N20&lt;&gt;0,constants!$L$2,IF($O20&lt;&gt;0,constants!$M$2,IF($P20&lt;&gt;0,constants!$N$2,0)))</f>
        <v>10125.48</v>
      </c>
      <c r="AA20" s="10">
        <f>IF($N20&lt;&gt;0,constants!$L$2,IF($O20&lt;&gt;0,constants!$M$2,IF($P20&lt;&gt;0,constants!$P$2,0)))</f>
        <v>10125.48</v>
      </c>
      <c r="AB20" s="11">
        <f>constants!$O$2</f>
        <v>4861.32</v>
      </c>
      <c r="AC20" s="11">
        <f>VLOOKUP(BWscncns[[#This Row],[scanner]],[0]!ScnrAvgBW,2,FALSE)/1000</f>
        <v>11818.828055288463</v>
      </c>
      <c r="AD20" s="8">
        <f>(1+$F20)*Z20</f>
        <v>29513.71755340934</v>
      </c>
      <c r="AE20" s="8">
        <f>(1+$F20)*AA20</f>
        <v>29513.71755340934</v>
      </c>
      <c r="AF20" s="8">
        <f>(1+$F20)*AB20</f>
        <v>14169.760388321332</v>
      </c>
      <c r="AG20" s="8">
        <f>(1+$F20)*AC20</f>
        <v>34449.483188559345</v>
      </c>
      <c r="AH20" s="8">
        <f>(1+$F20)*$T20/1000</f>
        <v>113894.03263923287</v>
      </c>
      <c r="AI20" s="8">
        <f>(1+BWscncns[[#This Row],[pid_error]]*K_p)*BWscncns[[#This Row],[dbw]]/1000</f>
        <v>76484.232319616436</v>
      </c>
      <c r="AJ20" s="13">
        <f>BWscncns[[#This Row],[Torflow prgrssv alt vote]]/VLOOKUP(BWscncns[[#This Row],[class]],AltBWtotl,2,FALSE)*100</f>
        <v>0.65552678983431478</v>
      </c>
      <c r="AK20">
        <f>IF(D20=E20,1,0)</f>
        <v>1</v>
      </c>
    </row>
    <row r="21" spans="1:37">
      <c r="A21" s="1" t="s">
        <v>4875</v>
      </c>
      <c r="B21" s="1" t="s">
        <v>4876</v>
      </c>
      <c r="C21">
        <v>77200</v>
      </c>
      <c r="D21">
        <v>1524922065</v>
      </c>
      <c r="E21">
        <v>1524922065</v>
      </c>
      <c r="F21" s="2">
        <v>1.11747749321</v>
      </c>
      <c r="G21" s="2">
        <v>1.11747749321</v>
      </c>
      <c r="H21">
        <v>77238203</v>
      </c>
      <c r="I21" s="2">
        <v>-0.16248941590499999</v>
      </c>
      <c r="J21" s="2">
        <v>0</v>
      </c>
      <c r="K21">
        <v>1</v>
      </c>
      <c r="L21" s="1" t="s">
        <v>11550</v>
      </c>
      <c r="M21" s="1" t="s">
        <v>4877</v>
      </c>
      <c r="N21">
        <v>1</v>
      </c>
      <c r="O21">
        <v>0</v>
      </c>
      <c r="P21">
        <v>0</v>
      </c>
      <c r="Q21">
        <v>0</v>
      </c>
      <c r="R21" s="19">
        <f>BWscncns[[#This Row],[C fx]]*4+BWscncns[[#This Row],[C fg]]*2+BWscncns[[#This Row],[C fm]]</f>
        <v>4</v>
      </c>
      <c r="S21">
        <v>85800</v>
      </c>
      <c r="T21">
        <v>48824698</v>
      </c>
      <c r="U21" s="13">
        <v>1.757307</v>
      </c>
      <c r="V21" s="13">
        <v>0.569052</v>
      </c>
      <c r="W21">
        <v>756</v>
      </c>
      <c r="X21">
        <v>15</v>
      </c>
      <c r="Z21" s="10">
        <f>IF($N21&lt;&gt;0,constants!$L$2,IF($O21&lt;&gt;0,constants!$M$2,IF($P21&lt;&gt;0,constants!$N$2,0)))</f>
        <v>10125.48</v>
      </c>
      <c r="AA21" s="10">
        <f>IF($N21&lt;&gt;0,constants!$L$2,IF($O21&lt;&gt;0,constants!$M$2,IF($P21&lt;&gt;0,constants!$P$2,0)))</f>
        <v>10125.48</v>
      </c>
      <c r="AB21" s="11">
        <f>constants!$O$2</f>
        <v>4861.32</v>
      </c>
      <c r="AC21" s="11">
        <f>VLOOKUP(BWscncns[[#This Row],[scanner]],[0]!ScnrAvgBW,2,FALSE)/1000</f>
        <v>11818.828055288463</v>
      </c>
      <c r="AD21" s="8">
        <f>(1+$F21)*Z21</f>
        <v>21440.476007947989</v>
      </c>
      <c r="AE21" s="8">
        <f>(1+$F21)*AA21</f>
        <v>21440.476007947989</v>
      </c>
      <c r="AF21" s="8">
        <f>(1+$F21)*AB21</f>
        <v>10293.735687291637</v>
      </c>
      <c r="AG21" s="8">
        <f>(1+$F21)*AC21</f>
        <v>25026.102403192232</v>
      </c>
      <c r="AH21" s="8">
        <f>(1+$F21)*$T21/1000</f>
        <v>103385.1991277753</v>
      </c>
      <c r="AI21" s="8">
        <f>(1+BWscncns[[#This Row],[pid_error]]*K_p)*BWscncns[[#This Row],[dbw]]/1000</f>
        <v>76104.94856388765</v>
      </c>
      <c r="AJ21" s="13">
        <f>BWscncns[[#This Row],[Torflow prgrssv alt vote]]/VLOOKUP(BWscncns[[#This Row],[class]],AltBWtotl,2,FALSE)*100</f>
        <v>0.65227604578827136</v>
      </c>
      <c r="AK21">
        <f>IF(D21=E21,1,0)</f>
        <v>1</v>
      </c>
    </row>
    <row r="22" spans="1:37">
      <c r="A22" s="1" t="s">
        <v>2667</v>
      </c>
      <c r="B22" s="1" t="s">
        <v>2668</v>
      </c>
      <c r="C22">
        <v>61700</v>
      </c>
      <c r="D22">
        <v>1524260965</v>
      </c>
      <c r="E22">
        <v>1524984447</v>
      </c>
      <c r="F22" s="2">
        <v>1.7934999148099999</v>
      </c>
      <c r="G22" s="2">
        <v>1.7934999148099999</v>
      </c>
      <c r="H22">
        <v>111703284</v>
      </c>
      <c r="I22" s="2">
        <v>0.50275043058000002</v>
      </c>
      <c r="J22" s="2">
        <v>0</v>
      </c>
      <c r="K22">
        <v>1</v>
      </c>
      <c r="L22" s="1" t="s">
        <v>11548</v>
      </c>
      <c r="M22" s="1" t="s">
        <v>2668</v>
      </c>
      <c r="N22">
        <v>0</v>
      </c>
      <c r="O22">
        <v>1</v>
      </c>
      <c r="P22">
        <v>0</v>
      </c>
      <c r="Q22">
        <v>0</v>
      </c>
      <c r="R22" s="19">
        <f>BWscncns[[#This Row],[C fx]]*4+BWscncns[[#This Row],[C fg]]*2+BWscncns[[#This Row],[C fm]]</f>
        <v>2</v>
      </c>
      <c r="S22">
        <v>85600</v>
      </c>
      <c r="T22">
        <v>39986525</v>
      </c>
      <c r="U22" s="13">
        <v>2.1407210000000001</v>
      </c>
      <c r="V22" s="13">
        <v>0.46713199999999999</v>
      </c>
      <c r="W22">
        <v>295</v>
      </c>
      <c r="X22">
        <v>5</v>
      </c>
      <c r="Z22" s="10">
        <f>IF($N22&lt;&gt;0,constants!$L$2,IF($O22&lt;&gt;0,constants!$M$2,IF($P22&lt;&gt;0,constants!$N$2,0)))</f>
        <v>9721.3799999999992</v>
      </c>
      <c r="AA22" s="10">
        <f>IF($N22&lt;&gt;0,constants!$L$2,IF($O22&lt;&gt;0,constants!$M$2,IF($P22&lt;&gt;0,constants!$P$2,0)))</f>
        <v>9721.3799999999992</v>
      </c>
      <c r="AB22" s="11">
        <f>constants!$O$2</f>
        <v>4861.32</v>
      </c>
      <c r="AC22" s="11">
        <f>VLOOKUP(BWscncns[[#This Row],[scanner]],[0]!ScnrAvgBW,2,FALSE)/1000</f>
        <v>11818.828055288463</v>
      </c>
      <c r="AD22" s="8">
        <f>(1+$F22)*Z22</f>
        <v>27156.674201835634</v>
      </c>
      <c r="AE22" s="8">
        <f>(1+$F22)*AA22</f>
        <v>27156.674201835634</v>
      </c>
      <c r="AF22" s="8">
        <f>(1+$F22)*AB22</f>
        <v>13580.097005864149</v>
      </c>
      <c r="AG22" s="8">
        <f>(1+$F22)*AC22</f>
        <v>33015.895165602356</v>
      </c>
      <c r="AH22" s="8">
        <f>(1+$F22)*$T22/1000</f>
        <v>111702.35418104794</v>
      </c>
      <c r="AI22" s="8">
        <f>(1+BWscncns[[#This Row],[pid_error]]*K_p)*BWscncns[[#This Row],[dbw]]/1000</f>
        <v>75844.43959052398</v>
      </c>
      <c r="AJ22" s="13">
        <f>BWscncns[[#This Row],[Torflow prgrssv alt vote]]/VLOOKUP(BWscncns[[#This Row],[class]],AltBWtotl,2,FALSE)*100</f>
        <v>0.26494723244899615</v>
      </c>
      <c r="AK22">
        <f>IF(D22=E22,1,0)</f>
        <v>0</v>
      </c>
    </row>
    <row r="23" spans="1:37">
      <c r="A23" s="1" t="s">
        <v>3703</v>
      </c>
      <c r="B23" s="1" t="s">
        <v>3704</v>
      </c>
      <c r="C23">
        <v>96800</v>
      </c>
      <c r="D23">
        <v>1524497287</v>
      </c>
      <c r="E23">
        <v>1525009122</v>
      </c>
      <c r="F23" s="2">
        <v>1.5278846204600001</v>
      </c>
      <c r="G23" s="2">
        <v>1.5278846204600001</v>
      </c>
      <c r="H23">
        <v>101074761</v>
      </c>
      <c r="I23" s="2">
        <v>1.4412116109399999</v>
      </c>
      <c r="J23" s="2">
        <v>0</v>
      </c>
      <c r="K23">
        <v>1</v>
      </c>
      <c r="L23" s="1" t="s">
        <v>11549</v>
      </c>
      <c r="M23" s="1" t="s">
        <v>3704</v>
      </c>
      <c r="N23">
        <v>0</v>
      </c>
      <c r="O23">
        <v>1</v>
      </c>
      <c r="P23">
        <v>0</v>
      </c>
      <c r="Q23">
        <v>0</v>
      </c>
      <c r="R23" s="19">
        <f>BWscncns[[#This Row],[C fx]]*4+BWscncns[[#This Row],[C fg]]*2+BWscncns[[#This Row],[C fm]]</f>
        <v>2</v>
      </c>
      <c r="S23">
        <v>68300</v>
      </c>
      <c r="T23">
        <v>42207184</v>
      </c>
      <c r="U23" s="13">
        <v>1.6182080000000001</v>
      </c>
      <c r="V23" s="13">
        <v>0.61796799999999996</v>
      </c>
      <c r="W23">
        <v>1042</v>
      </c>
      <c r="X23">
        <v>20</v>
      </c>
      <c r="Z23" s="10">
        <f>IF($N23&lt;&gt;0,constants!$L$2,IF($O23&lt;&gt;0,constants!$M$2,IF($P23&lt;&gt;0,constants!$N$2,0)))</f>
        <v>9721.3799999999992</v>
      </c>
      <c r="AA23" s="10">
        <f>IF($N23&lt;&gt;0,constants!$L$2,IF($O23&lt;&gt;0,constants!$M$2,IF($P23&lt;&gt;0,constants!$P$2,0)))</f>
        <v>9721.3799999999992</v>
      </c>
      <c r="AB23" s="11">
        <f>constants!$O$2</f>
        <v>4861.32</v>
      </c>
      <c r="AC23" s="11">
        <f>VLOOKUP(BWscncns[[#This Row],[scanner]],[0]!ScnrAvgBW,2,FALSE)/1000</f>
        <v>11818.828055288463</v>
      </c>
      <c r="AD23" s="8">
        <f>(1+$F23)*Z23</f>
        <v>24574.526991647432</v>
      </c>
      <c r="AE23" s="8">
        <f>(1+$F23)*AA23</f>
        <v>24574.526991647432</v>
      </c>
      <c r="AF23" s="8">
        <f>(1+$F23)*AB23</f>
        <v>12288.856063134606</v>
      </c>
      <c r="AG23" s="8">
        <f>(1+$F23)*AC23</f>
        <v>29876.633672824875</v>
      </c>
      <c r="AH23" s="8">
        <f>(1+$F23)*$T23/1000</f>
        <v>106694.89130652539</v>
      </c>
      <c r="AI23" s="8">
        <f>(1+BWscncns[[#This Row],[pid_error]]*K_p)*BWscncns[[#This Row],[dbw]]/1000</f>
        <v>74451.037653262683</v>
      </c>
      <c r="AJ23" s="13">
        <f>BWscncns[[#This Row],[Torflow prgrssv alt vote]]/VLOOKUP(BWscncns[[#This Row],[class]],AltBWtotl,2,FALSE)*100</f>
        <v>0.26007966418743866</v>
      </c>
      <c r="AK23">
        <f>IF(D23=E23,1,0)</f>
        <v>0</v>
      </c>
    </row>
    <row r="24" spans="1:37">
      <c r="A24" s="1" t="s">
        <v>3017</v>
      </c>
      <c r="B24" s="1" t="s">
        <v>3018</v>
      </c>
      <c r="C24">
        <v>109000</v>
      </c>
      <c r="D24">
        <v>1524466853</v>
      </c>
      <c r="E24">
        <v>1524973325</v>
      </c>
      <c r="F24" s="2">
        <v>2.2345158273800001</v>
      </c>
      <c r="G24" s="2">
        <v>2.2345158273800001</v>
      </c>
      <c r="H24">
        <v>125860697</v>
      </c>
      <c r="I24" s="2">
        <v>-6.3571503500900003E-2</v>
      </c>
      <c r="J24" s="2">
        <v>0</v>
      </c>
      <c r="K24">
        <v>1</v>
      </c>
      <c r="L24" s="1" t="s">
        <v>11539</v>
      </c>
      <c r="M24" s="1" t="s">
        <v>3018</v>
      </c>
      <c r="N24">
        <v>0</v>
      </c>
      <c r="O24">
        <v>1</v>
      </c>
      <c r="P24">
        <v>0</v>
      </c>
      <c r="Q24">
        <v>0</v>
      </c>
      <c r="R24" s="19">
        <f>BWscncns[[#This Row],[C fx]]*4+BWscncns[[#This Row],[C fg]]*2+BWscncns[[#This Row],[C fm]]</f>
        <v>2</v>
      </c>
      <c r="S24">
        <v>84900</v>
      </c>
      <c r="T24">
        <v>34581886</v>
      </c>
      <c r="U24" s="13">
        <v>2.4550429999999999</v>
      </c>
      <c r="V24" s="13">
        <v>0.40732499999999999</v>
      </c>
      <c r="W24">
        <v>142</v>
      </c>
      <c r="X24">
        <v>2</v>
      </c>
      <c r="Z24" s="10">
        <f>IF($N24&lt;&gt;0,constants!$L$2,IF($O24&lt;&gt;0,constants!$M$2,IF($P24&lt;&gt;0,constants!$N$2,0)))</f>
        <v>9721.3799999999992</v>
      </c>
      <c r="AA24" s="10">
        <f>IF($N24&lt;&gt;0,constants!$L$2,IF($O24&lt;&gt;0,constants!$M$2,IF($P24&lt;&gt;0,constants!$P$2,0)))</f>
        <v>9721.3799999999992</v>
      </c>
      <c r="AB24" s="11">
        <f>constants!$O$2</f>
        <v>4861.32</v>
      </c>
      <c r="AC24" s="11">
        <f>VLOOKUP(BWscncns[[#This Row],[scanner]],[0]!ScnrAvgBW,2,FALSE)/1000</f>
        <v>11818.828055288463</v>
      </c>
      <c r="AD24" s="8">
        <f>(1+$F24)*Z24</f>
        <v>31443.957473975384</v>
      </c>
      <c r="AE24" s="8">
        <f>(1+$F24)*AA24</f>
        <v>31443.957473975384</v>
      </c>
      <c r="AF24" s="8">
        <f>(1+$F24)*AB24</f>
        <v>15724.016481958941</v>
      </c>
      <c r="AG24" s="8">
        <f>(1+$F24)*AC24</f>
        <v>38228.186405913322</v>
      </c>
      <c r="AH24" s="8">
        <f>(1+$F24)*$T24/1000</f>
        <v>111855.65760765085</v>
      </c>
      <c r="AI24" s="8">
        <f>(1+BWscncns[[#This Row],[pid_error]]*K_p)*BWscncns[[#This Row],[dbw]]/1000</f>
        <v>73218.771803825424</v>
      </c>
      <c r="AJ24" s="13">
        <f>BWscncns[[#This Row],[Torflow prgrssv alt vote]]/VLOOKUP(BWscncns[[#This Row],[class]],AltBWtotl,2,FALSE)*100</f>
        <v>0.25577499230625039</v>
      </c>
      <c r="AK24">
        <f>IF(D24=E24,1,0)</f>
        <v>0</v>
      </c>
    </row>
    <row r="25" spans="1:37">
      <c r="A25" s="1" t="s">
        <v>7385</v>
      </c>
      <c r="B25" s="1" t="s">
        <v>49</v>
      </c>
      <c r="C25">
        <v>107000</v>
      </c>
      <c r="D25">
        <v>1523924918</v>
      </c>
      <c r="E25">
        <v>1524973325</v>
      </c>
      <c r="F25" s="2">
        <v>2.1588148901899999</v>
      </c>
      <c r="G25" s="2">
        <v>2.1588148901899999</v>
      </c>
      <c r="H25">
        <v>60212454</v>
      </c>
      <c r="I25" s="2">
        <v>1.40047033943</v>
      </c>
      <c r="J25" s="2">
        <v>0</v>
      </c>
      <c r="K25">
        <v>1</v>
      </c>
      <c r="L25" s="1" t="s">
        <v>11539</v>
      </c>
      <c r="M25" s="1" t="s">
        <v>49</v>
      </c>
      <c r="N25">
        <v>0</v>
      </c>
      <c r="O25">
        <v>1</v>
      </c>
      <c r="P25">
        <v>0</v>
      </c>
      <c r="Q25">
        <v>0</v>
      </c>
      <c r="R25" s="19">
        <f>BWscncns[[#This Row],[C fx]]*4+BWscncns[[#This Row],[C fg]]*2+BWscncns[[#This Row],[C fm]]</f>
        <v>2</v>
      </c>
      <c r="S25">
        <v>107000</v>
      </c>
      <c r="T25">
        <v>34944634</v>
      </c>
      <c r="U25" s="13">
        <v>3.0619869999999998</v>
      </c>
      <c r="V25" s="13">
        <v>0.32658500000000001</v>
      </c>
      <c r="W25">
        <v>38</v>
      </c>
      <c r="X25">
        <v>0</v>
      </c>
      <c r="Z25" s="10">
        <f>IF($N25&lt;&gt;0,constants!$L$2,IF($O25&lt;&gt;0,constants!$M$2,IF($P25&lt;&gt;0,constants!$N$2,0)))</f>
        <v>9721.3799999999992</v>
      </c>
      <c r="AA25" s="10">
        <f>IF($N25&lt;&gt;0,constants!$L$2,IF($O25&lt;&gt;0,constants!$M$2,IF($P25&lt;&gt;0,constants!$P$2,0)))</f>
        <v>9721.3799999999992</v>
      </c>
      <c r="AB25" s="11">
        <f>constants!$O$2</f>
        <v>4861.32</v>
      </c>
      <c r="AC25" s="11">
        <f>VLOOKUP(BWscncns[[#This Row],[scanner]],[0]!ScnrAvgBW,2,FALSE)/1000</f>
        <v>11818.828055288463</v>
      </c>
      <c r="AD25" s="8">
        <f>(1+$F25)*Z25</f>
        <v>30708.03989719526</v>
      </c>
      <c r="AE25" s="8">
        <f>(1+$F25)*AA25</f>
        <v>30708.03989719526</v>
      </c>
      <c r="AF25" s="8">
        <f>(1+$F25)*AB25</f>
        <v>15356.01000197845</v>
      </c>
      <c r="AG25" s="8">
        <f>(1+$F25)*AC25</f>
        <v>37333.490045640516</v>
      </c>
      <c r="AH25" s="8">
        <f>(1+$F25)*$T25/1000</f>
        <v>110383.63021143974</v>
      </c>
      <c r="AI25" s="8">
        <f>(1+BWscncns[[#This Row],[pid_error]]*K_p)*BWscncns[[#This Row],[dbw]]/1000</f>
        <v>72664.132105719866</v>
      </c>
      <c r="AJ25" s="13">
        <f>BWscncns[[#This Row],[Torflow prgrssv alt vote]]/VLOOKUP(BWscncns[[#This Row],[class]],AltBWtotl,2,FALSE)*100</f>
        <v>0.253837470533886</v>
      </c>
      <c r="AK25">
        <f>IF(D25=E25,1,0)</f>
        <v>0</v>
      </c>
    </row>
    <row r="26" spans="1:37">
      <c r="A26" s="1" t="s">
        <v>5778</v>
      </c>
      <c r="B26" s="1" t="s">
        <v>5779</v>
      </c>
      <c r="C26">
        <v>92000</v>
      </c>
      <c r="D26">
        <v>1525009122</v>
      </c>
      <c r="E26">
        <v>1525009122</v>
      </c>
      <c r="F26" s="2">
        <v>0.75332398468600004</v>
      </c>
      <c r="G26" s="2">
        <v>0.75332398468600004</v>
      </c>
      <c r="H26">
        <v>91980330</v>
      </c>
      <c r="I26" s="2">
        <v>-0.176812781734</v>
      </c>
      <c r="J26" s="2">
        <v>0.17391304347799999</v>
      </c>
      <c r="K26">
        <v>1</v>
      </c>
      <c r="L26" s="1" t="s">
        <v>11549</v>
      </c>
      <c r="M26" s="1" t="s">
        <v>5779</v>
      </c>
      <c r="N26">
        <v>1</v>
      </c>
      <c r="O26">
        <v>0</v>
      </c>
      <c r="P26">
        <v>0</v>
      </c>
      <c r="Q26">
        <v>0</v>
      </c>
      <c r="R26" s="19">
        <f>BWscncns[[#This Row],[C fx]]*4+BWscncns[[#This Row],[C fg]]*2+BWscncns[[#This Row],[C fm]]</f>
        <v>4</v>
      </c>
      <c r="S26">
        <v>97100</v>
      </c>
      <c r="T26">
        <v>52460544</v>
      </c>
      <c r="U26" s="13">
        <v>1.8509150000000001</v>
      </c>
      <c r="V26" s="13">
        <v>0.540273</v>
      </c>
      <c r="W26">
        <v>573</v>
      </c>
      <c r="X26">
        <v>11</v>
      </c>
      <c r="Z26" s="10">
        <f>IF($N26&lt;&gt;0,constants!$L$2,IF($O26&lt;&gt;0,constants!$M$2,IF($P26&lt;&gt;0,constants!$N$2,0)))</f>
        <v>10125.48</v>
      </c>
      <c r="AA26" s="10">
        <f>IF($N26&lt;&gt;0,constants!$L$2,IF($O26&lt;&gt;0,constants!$M$2,IF($P26&lt;&gt;0,constants!$P$2,0)))</f>
        <v>10125.48</v>
      </c>
      <c r="AB26" s="11">
        <f>constants!$O$2</f>
        <v>4861.32</v>
      </c>
      <c r="AC26" s="11">
        <f>VLOOKUP(BWscncns[[#This Row],[scanner]],[0]!ScnrAvgBW,2,FALSE)/1000</f>
        <v>11818.828055288463</v>
      </c>
      <c r="AD26" s="8">
        <f>(1+$F26)*Z26</f>
        <v>17753.246940458397</v>
      </c>
      <c r="AE26" s="8">
        <f>(1+$F26)*AA26</f>
        <v>17753.246940458397</v>
      </c>
      <c r="AF26" s="8">
        <f>(1+$F26)*AB26</f>
        <v>8523.4689532337452</v>
      </c>
      <c r="AG26" s="8">
        <f>(1+$F26)*AC26</f>
        <v>20722.234700217057</v>
      </c>
      <c r="AH26" s="8">
        <f>(1+$F26)*$T26/1000</f>
        <v>91980.330044875242</v>
      </c>
      <c r="AI26" s="8">
        <f>(1+BWscncns[[#This Row],[pid_error]]*K_p)*BWscncns[[#This Row],[dbw]]/1000</f>
        <v>72220.437022437618</v>
      </c>
      <c r="AJ26" s="13">
        <f>BWscncns[[#This Row],[Torflow prgrssv alt vote]]/VLOOKUP(BWscncns[[#This Row],[class]],AltBWtotl,2,FALSE)*100</f>
        <v>0.61898289106064008</v>
      </c>
      <c r="AK26">
        <f>IF(D26=E26,1,0)</f>
        <v>1</v>
      </c>
    </row>
    <row r="27" spans="1:37">
      <c r="A27" s="1" t="s">
        <v>4308</v>
      </c>
      <c r="B27" s="1" t="s">
        <v>4309</v>
      </c>
      <c r="C27">
        <v>100000</v>
      </c>
      <c r="D27">
        <v>1524446830</v>
      </c>
      <c r="E27">
        <v>1524969770</v>
      </c>
      <c r="F27" s="2">
        <v>1.3833672798100001</v>
      </c>
      <c r="G27" s="2">
        <v>1.3833672798100001</v>
      </c>
      <c r="H27">
        <v>103723200</v>
      </c>
      <c r="I27" s="2">
        <v>0.25870698414600002</v>
      </c>
      <c r="J27" s="2">
        <v>0</v>
      </c>
      <c r="K27">
        <v>1</v>
      </c>
      <c r="L27" s="1" t="s">
        <v>11551</v>
      </c>
      <c r="M27" s="1" t="s">
        <v>4309</v>
      </c>
      <c r="N27">
        <v>0</v>
      </c>
      <c r="O27">
        <v>1</v>
      </c>
      <c r="P27">
        <v>0</v>
      </c>
      <c r="Q27">
        <v>0</v>
      </c>
      <c r="R27" s="19">
        <f>BWscncns[[#This Row],[C fx]]*4+BWscncns[[#This Row],[C fg]]*2+BWscncns[[#This Row],[C fm]]</f>
        <v>2</v>
      </c>
      <c r="S27">
        <v>72800</v>
      </c>
      <c r="T27">
        <v>42305536</v>
      </c>
      <c r="U27" s="13">
        <v>1.720815</v>
      </c>
      <c r="V27" s="13">
        <v>0.58111999999999997</v>
      </c>
      <c r="W27">
        <v>810</v>
      </c>
      <c r="X27">
        <v>16</v>
      </c>
      <c r="Z27" s="10">
        <f>IF($N27&lt;&gt;0,constants!$L$2,IF($O27&lt;&gt;0,constants!$M$2,IF($P27&lt;&gt;0,constants!$N$2,0)))</f>
        <v>9721.3799999999992</v>
      </c>
      <c r="AA27" s="10">
        <f>IF($N27&lt;&gt;0,constants!$L$2,IF($O27&lt;&gt;0,constants!$M$2,IF($P27&lt;&gt;0,constants!$P$2,0)))</f>
        <v>9721.3799999999992</v>
      </c>
      <c r="AB27" s="11">
        <f>constants!$O$2</f>
        <v>4861.32</v>
      </c>
      <c r="AC27" s="11">
        <f>VLOOKUP(BWscncns[[#This Row],[scanner]],[0]!ScnrAvgBW,2,FALSE)/1000</f>
        <v>11818.828055288463</v>
      </c>
      <c r="AD27" s="8">
        <f>(1+$F27)*Z27</f>
        <v>23169.619006599336</v>
      </c>
      <c r="AE27" s="8">
        <f>(1+$F27)*AA27</f>
        <v>23169.619006599336</v>
      </c>
      <c r="AF27" s="8">
        <f>(1+$F27)*AB27</f>
        <v>11586.311024685947</v>
      </c>
      <c r="AG27" s="8">
        <f>(1+$F27)*AC27</f>
        <v>28168.608072674975</v>
      </c>
      <c r="AH27" s="8">
        <f>(1+$F27)*$T27/1000</f>
        <v>100829.63025722402</v>
      </c>
      <c r="AI27" s="8">
        <f>(1+BWscncns[[#This Row],[pid_error]]*K_p)*BWscncns[[#This Row],[dbw]]/1000</f>
        <v>71567.583128612008</v>
      </c>
      <c r="AJ27" s="13">
        <f>BWscncns[[#This Row],[Torflow prgrssv alt vote]]/VLOOKUP(BWscncns[[#This Row],[class]],AltBWtotl,2,FALSE)*100</f>
        <v>0.25000689813730648</v>
      </c>
      <c r="AK27">
        <f>IF(D27=E27,1,0)</f>
        <v>0</v>
      </c>
    </row>
    <row r="28" spans="1:37">
      <c r="A28" s="1" t="s">
        <v>8577</v>
      </c>
      <c r="B28" s="1" t="s">
        <v>8578</v>
      </c>
      <c r="C28">
        <v>107000</v>
      </c>
      <c r="D28">
        <v>1524913576</v>
      </c>
      <c r="E28">
        <v>1524973325</v>
      </c>
      <c r="F28" s="2">
        <v>1.85705453638</v>
      </c>
      <c r="G28" s="2">
        <v>1.85705453638</v>
      </c>
      <c r="H28">
        <v>102396834</v>
      </c>
      <c r="I28" s="2">
        <v>0.14548258879600001</v>
      </c>
      <c r="J28" s="2">
        <v>0</v>
      </c>
      <c r="K28">
        <v>1</v>
      </c>
      <c r="L28" s="1" t="s">
        <v>11539</v>
      </c>
      <c r="M28" s="1" t="s">
        <v>8578</v>
      </c>
      <c r="N28">
        <v>0</v>
      </c>
      <c r="O28">
        <v>1</v>
      </c>
      <c r="P28">
        <v>0</v>
      </c>
      <c r="Q28">
        <v>0</v>
      </c>
      <c r="R28" s="19">
        <f>BWscncns[[#This Row],[C fx]]*4+BWscncns[[#This Row],[C fg]]*2+BWscncns[[#This Row],[C fm]]</f>
        <v>2</v>
      </c>
      <c r="S28">
        <v>95200</v>
      </c>
      <c r="T28">
        <v>35840000</v>
      </c>
      <c r="U28" s="13">
        <v>2.65625</v>
      </c>
      <c r="V28" s="13">
        <v>0.376471</v>
      </c>
      <c r="W28">
        <v>100</v>
      </c>
      <c r="X28">
        <v>2</v>
      </c>
      <c r="Z28" s="10">
        <f>IF($N28&lt;&gt;0,constants!$L$2,IF($O28&lt;&gt;0,constants!$M$2,IF($P28&lt;&gt;0,constants!$N$2,0)))</f>
        <v>9721.3799999999992</v>
      </c>
      <c r="AA28" s="10">
        <f>IF($N28&lt;&gt;0,constants!$L$2,IF($O28&lt;&gt;0,constants!$M$2,IF($P28&lt;&gt;0,constants!$P$2,0)))</f>
        <v>9721.3799999999992</v>
      </c>
      <c r="AB28" s="11">
        <f>constants!$O$2</f>
        <v>4861.32</v>
      </c>
      <c r="AC28" s="11">
        <f>VLOOKUP(BWscncns[[#This Row],[scanner]],[0]!ScnrAvgBW,2,FALSE)/1000</f>
        <v>11818.828055288463</v>
      </c>
      <c r="AD28" s="8">
        <f>(1+$F28)*Z28</f>
        <v>27774.512828873798</v>
      </c>
      <c r="AE28" s="8">
        <f>(1+$F28)*AA28</f>
        <v>27774.512828873798</v>
      </c>
      <c r="AF28" s="8">
        <f>(1+$F28)*AB28</f>
        <v>13889.05635879482</v>
      </c>
      <c r="AG28" s="8">
        <f>(1+$F28)*AC28</f>
        <v>33767.036310057112</v>
      </c>
      <c r="AH28" s="8">
        <f>(1+$F28)*$T28/1000</f>
        <v>102396.83458385919</v>
      </c>
      <c r="AI28" s="8">
        <f>(1+BWscncns[[#This Row],[pid_error]]*K_p)*BWscncns[[#This Row],[dbw]]/1000</f>
        <v>69118.417291929596</v>
      </c>
      <c r="AJ28" s="13">
        <f>BWscncns[[#This Row],[Torflow prgrssv alt vote]]/VLOOKUP(BWscncns[[#This Row],[class]],AltBWtotl,2,FALSE)*100</f>
        <v>0.24145123191126572</v>
      </c>
      <c r="AK28">
        <f>IF(D28=E28,1,0)</f>
        <v>0</v>
      </c>
    </row>
    <row r="29" spans="1:37">
      <c r="A29" s="1" t="s">
        <v>8913</v>
      </c>
      <c r="B29" s="1" t="s">
        <v>8914</v>
      </c>
      <c r="C29">
        <v>104000</v>
      </c>
      <c r="D29">
        <v>1524726937</v>
      </c>
      <c r="E29">
        <v>1524986598</v>
      </c>
      <c r="F29" s="2">
        <v>1.7486844316100001</v>
      </c>
      <c r="G29" s="2">
        <v>1.7486844316100001</v>
      </c>
      <c r="H29">
        <v>99075780</v>
      </c>
      <c r="I29" s="2">
        <v>1.67327880401</v>
      </c>
      <c r="J29" s="2">
        <v>0</v>
      </c>
      <c r="K29">
        <v>1</v>
      </c>
      <c r="L29" s="1" t="s">
        <v>11535</v>
      </c>
      <c r="M29" s="1" t="s">
        <v>8914</v>
      </c>
      <c r="N29">
        <v>0</v>
      </c>
      <c r="O29">
        <v>1</v>
      </c>
      <c r="P29">
        <v>0</v>
      </c>
      <c r="Q29">
        <v>0</v>
      </c>
      <c r="R29" s="19">
        <f>BWscncns[[#This Row],[C fx]]*4+BWscncns[[#This Row],[C fg]]*2+BWscncns[[#This Row],[C fm]]</f>
        <v>2</v>
      </c>
      <c r="S29">
        <v>81500</v>
      </c>
      <c r="T29">
        <v>36044800</v>
      </c>
      <c r="U29" s="13">
        <v>2.2610749999999999</v>
      </c>
      <c r="V29" s="13">
        <v>0.44226700000000002</v>
      </c>
      <c r="W29">
        <v>224</v>
      </c>
      <c r="X29">
        <v>4</v>
      </c>
      <c r="Z29" s="10">
        <f>IF($N29&lt;&gt;0,constants!$L$2,IF($O29&lt;&gt;0,constants!$M$2,IF($P29&lt;&gt;0,constants!$N$2,0)))</f>
        <v>9721.3799999999992</v>
      </c>
      <c r="AA29" s="10">
        <f>IF($N29&lt;&gt;0,constants!$L$2,IF($O29&lt;&gt;0,constants!$M$2,IF($P29&lt;&gt;0,constants!$P$2,0)))</f>
        <v>9721.3799999999992</v>
      </c>
      <c r="AB29" s="11">
        <f>constants!$O$2</f>
        <v>4861.32</v>
      </c>
      <c r="AC29" s="11">
        <f>VLOOKUP(BWscncns[[#This Row],[scanner]],[0]!ScnrAvgBW,2,FALSE)/1000</f>
        <v>11818.828055288463</v>
      </c>
      <c r="AD29" s="8">
        <f>(1+$F29)*Z29</f>
        <v>26721.00585976482</v>
      </c>
      <c r="AE29" s="8">
        <f>(1+$F29)*AA29</f>
        <v>26721.00585976482</v>
      </c>
      <c r="AF29" s="8">
        <f>(1+$F29)*AB29</f>
        <v>13362.234601074324</v>
      </c>
      <c r="AG29" s="8">
        <f>(1+$F29)*AC29</f>
        <v>32486.228675446891</v>
      </c>
      <c r="AH29" s="8">
        <f>(1+$F29)*$T29/1000</f>
        <v>99075.780600496131</v>
      </c>
      <c r="AI29" s="8">
        <f>(1+BWscncns[[#This Row],[pid_error]]*K_p)*BWscncns[[#This Row],[dbw]]/1000</f>
        <v>67560.290300248074</v>
      </c>
      <c r="AJ29" s="13">
        <f>BWscncns[[#This Row],[Torflow prgrssv alt vote]]/VLOOKUP(BWscncns[[#This Row],[class]],AltBWtotl,2,FALSE)*100</f>
        <v>0.23600822993934956</v>
      </c>
      <c r="AK29">
        <f>IF(D29=E29,1,0)</f>
        <v>0</v>
      </c>
    </row>
    <row r="30" spans="1:37">
      <c r="A30" s="1" t="s">
        <v>10508</v>
      </c>
      <c r="B30" s="1" t="s">
        <v>10509</v>
      </c>
      <c r="C30">
        <v>99300</v>
      </c>
      <c r="D30">
        <v>1524507071</v>
      </c>
      <c r="E30">
        <v>1524983845</v>
      </c>
      <c r="F30" s="2">
        <v>2.1128218357100002</v>
      </c>
      <c r="G30" s="2">
        <v>2.1128218357100002</v>
      </c>
      <c r="H30">
        <v>97661647</v>
      </c>
      <c r="I30" s="2">
        <v>0.41374277619400002</v>
      </c>
      <c r="J30" s="2">
        <v>0</v>
      </c>
      <c r="K30">
        <v>1</v>
      </c>
      <c r="L30" s="1" t="s">
        <v>11537</v>
      </c>
      <c r="M30" s="1" t="s">
        <v>10509</v>
      </c>
      <c r="N30">
        <v>0</v>
      </c>
      <c r="O30">
        <v>1</v>
      </c>
      <c r="P30">
        <v>0</v>
      </c>
      <c r="Q30">
        <v>0</v>
      </c>
      <c r="R30" s="19">
        <f>BWscncns[[#This Row],[C fx]]*4+BWscncns[[#This Row],[C fg]]*2+BWscncns[[#This Row],[C fm]]</f>
        <v>2</v>
      </c>
      <c r="S30">
        <v>78900</v>
      </c>
      <c r="T30">
        <v>32735327</v>
      </c>
      <c r="U30" s="13">
        <v>2.4102399999999999</v>
      </c>
      <c r="V30" s="13">
        <v>0.41489599999999999</v>
      </c>
      <c r="W30">
        <v>158</v>
      </c>
      <c r="X30">
        <v>3</v>
      </c>
      <c r="Z30" s="10">
        <f>IF($N30&lt;&gt;0,constants!$L$2,IF($O30&lt;&gt;0,constants!$M$2,IF($P30&lt;&gt;0,constants!$N$2,0)))</f>
        <v>9721.3799999999992</v>
      </c>
      <c r="AA30" s="10">
        <f>IF($N30&lt;&gt;0,constants!$L$2,IF($O30&lt;&gt;0,constants!$M$2,IF($P30&lt;&gt;0,constants!$P$2,0)))</f>
        <v>9721.3799999999992</v>
      </c>
      <c r="AB30" s="11">
        <f>constants!$O$2</f>
        <v>4861.32</v>
      </c>
      <c r="AC30" s="11">
        <f>VLOOKUP(BWscncns[[#This Row],[scanner]],[0]!ScnrAvgBW,2,FALSE)/1000</f>
        <v>11818.828055288463</v>
      </c>
      <c r="AD30" s="8">
        <f>(1+$F30)*Z30</f>
        <v>30260.923937234478</v>
      </c>
      <c r="AE30" s="8">
        <f>(1+$F30)*AA30</f>
        <v>30260.923937234478</v>
      </c>
      <c r="AF30" s="8">
        <f>(1+$F30)*AB30</f>
        <v>15132.423046373737</v>
      </c>
      <c r="AG30" s="8">
        <f>(1+$F30)*AC30</f>
        <v>36789.906043003881</v>
      </c>
      <c r="AH30" s="8">
        <f>(1+$F30)*$T30/1000</f>
        <v>101899.24068470714</v>
      </c>
      <c r="AI30" s="8">
        <f>(1+BWscncns[[#This Row],[pid_error]]*K_p)*BWscncns[[#This Row],[dbw]]/1000</f>
        <v>67317.283842353572</v>
      </c>
      <c r="AJ30" s="13">
        <f>BWscncns[[#This Row],[Torflow prgrssv alt vote]]/VLOOKUP(BWscncns[[#This Row],[class]],AltBWtotl,2,FALSE)*100</f>
        <v>0.23515933595537414</v>
      </c>
      <c r="AK30">
        <f>IF(D30=E30,1,0)</f>
        <v>0</v>
      </c>
    </row>
    <row r="31" spans="1:37">
      <c r="A31" s="1" t="s">
        <v>3925</v>
      </c>
      <c r="B31" s="1" t="s">
        <v>3926</v>
      </c>
      <c r="C31">
        <v>87600</v>
      </c>
      <c r="D31">
        <v>1524969770</v>
      </c>
      <c r="E31">
        <v>1524969770</v>
      </c>
      <c r="F31" s="2">
        <v>1.11823038253</v>
      </c>
      <c r="G31" s="2">
        <v>1.11823038253</v>
      </c>
      <c r="H31">
        <v>87551835</v>
      </c>
      <c r="I31" s="2">
        <v>-0.121721864102</v>
      </c>
      <c r="J31" s="2">
        <v>0.181818181818</v>
      </c>
      <c r="K31">
        <v>1</v>
      </c>
      <c r="L31" s="1" t="s">
        <v>11551</v>
      </c>
      <c r="M31" s="1" t="s">
        <v>3926</v>
      </c>
      <c r="N31">
        <v>1</v>
      </c>
      <c r="O31">
        <v>0</v>
      </c>
      <c r="P31">
        <v>0</v>
      </c>
      <c r="Q31">
        <v>0</v>
      </c>
      <c r="R31" s="19">
        <f>BWscncns[[#This Row],[C fx]]*4+BWscncns[[#This Row],[C fg]]*2+BWscncns[[#This Row],[C fm]]</f>
        <v>4</v>
      </c>
      <c r="S31">
        <v>82300</v>
      </c>
      <c r="T31">
        <v>41332537</v>
      </c>
      <c r="U31" s="13">
        <v>1.9911669999999999</v>
      </c>
      <c r="V31" s="13">
        <v>0.50221800000000005</v>
      </c>
      <c r="W31">
        <v>441</v>
      </c>
      <c r="X31">
        <v>8</v>
      </c>
      <c r="Z31" s="10">
        <f>IF($N31&lt;&gt;0,constants!$L$2,IF($O31&lt;&gt;0,constants!$M$2,IF($P31&lt;&gt;0,constants!$N$2,0)))</f>
        <v>10125.48</v>
      </c>
      <c r="AA31" s="10">
        <f>IF($N31&lt;&gt;0,constants!$L$2,IF($O31&lt;&gt;0,constants!$M$2,IF($P31&lt;&gt;0,constants!$P$2,0)))</f>
        <v>10125.48</v>
      </c>
      <c r="AB31" s="11">
        <f>constants!$O$2</f>
        <v>4861.32</v>
      </c>
      <c r="AC31" s="11">
        <f>VLOOKUP(BWscncns[[#This Row],[scanner]],[0]!ScnrAvgBW,2,FALSE)/1000</f>
        <v>11818.828055288463</v>
      </c>
      <c r="AD31" s="8">
        <f>(1+$F31)*Z31</f>
        <v>21448.099373699864</v>
      </c>
      <c r="AE31" s="8">
        <f>(1+$F31)*AA31</f>
        <v>21448.099373699864</v>
      </c>
      <c r="AF31" s="8">
        <f>(1+$F31)*AB31</f>
        <v>10297.39572320074</v>
      </c>
      <c r="AG31" s="8">
        <f>(1+$F31)*AC31</f>
        <v>25035.000672609978</v>
      </c>
      <c r="AH31" s="8">
        <f>(1+$F31)*$T31/1000</f>
        <v>87551.835660445387</v>
      </c>
      <c r="AI31" s="8">
        <f>(1+BWscncns[[#This Row],[pid_error]]*K_p)*BWscncns[[#This Row],[dbw]]/1000</f>
        <v>64442.186330222699</v>
      </c>
      <c r="AJ31" s="13">
        <f>BWscncns[[#This Row],[Torflow prgrssv alt vote]]/VLOOKUP(BWscncns[[#This Row],[class]],AltBWtotl,2,FALSE)*100</f>
        <v>0.55231749412644804</v>
      </c>
      <c r="AK31">
        <f>IF(D31=E31,1,0)</f>
        <v>1</v>
      </c>
    </row>
    <row r="32" spans="1:37">
      <c r="A32" s="1" t="s">
        <v>437</v>
      </c>
      <c r="B32" s="1" t="s">
        <v>438</v>
      </c>
      <c r="C32">
        <v>111000</v>
      </c>
      <c r="D32">
        <v>1524226748</v>
      </c>
      <c r="E32">
        <v>1524973325</v>
      </c>
      <c r="F32" s="2">
        <v>1.54810615059</v>
      </c>
      <c r="G32" s="2">
        <v>1.54810615059</v>
      </c>
      <c r="H32">
        <v>77113359</v>
      </c>
      <c r="I32" s="2">
        <v>0.70070519608600002</v>
      </c>
      <c r="J32" s="2">
        <v>0</v>
      </c>
      <c r="K32">
        <v>1</v>
      </c>
      <c r="L32" s="1" t="s">
        <v>11539</v>
      </c>
      <c r="M32" s="1" t="s">
        <v>438</v>
      </c>
      <c r="N32">
        <v>0</v>
      </c>
      <c r="O32">
        <v>1</v>
      </c>
      <c r="P32">
        <v>0</v>
      </c>
      <c r="Q32">
        <v>0</v>
      </c>
      <c r="R32" s="19">
        <f>BWscncns[[#This Row],[C fx]]*4+BWscncns[[#This Row],[C fg]]*2+BWscncns[[#This Row],[C fm]]</f>
        <v>2</v>
      </c>
      <c r="S32">
        <v>103000</v>
      </c>
      <c r="T32">
        <v>36281344</v>
      </c>
      <c r="U32" s="13">
        <v>2.8389250000000001</v>
      </c>
      <c r="V32" s="13">
        <v>0.352246</v>
      </c>
      <c r="W32">
        <v>68</v>
      </c>
      <c r="X32">
        <v>1</v>
      </c>
      <c r="Z32" s="10">
        <f>IF($N32&lt;&gt;0,constants!$L$2,IF($O32&lt;&gt;0,constants!$M$2,IF($P32&lt;&gt;0,constants!$N$2,0)))</f>
        <v>9721.3799999999992</v>
      </c>
      <c r="AA32" s="10">
        <f>IF($N32&lt;&gt;0,constants!$L$2,IF($O32&lt;&gt;0,constants!$M$2,IF($P32&lt;&gt;0,constants!$P$2,0)))</f>
        <v>9721.3799999999992</v>
      </c>
      <c r="AB32" s="11">
        <f>constants!$O$2</f>
        <v>4861.32</v>
      </c>
      <c r="AC32" s="11">
        <f>VLOOKUP(BWscncns[[#This Row],[scanner]],[0]!ScnrAvgBW,2,FALSE)/1000</f>
        <v>11818.828055288463</v>
      </c>
      <c r="AD32" s="8">
        <f>(1+$F32)*Z32</f>
        <v>24771.108170222611</v>
      </c>
      <c r="AE32" s="8">
        <f>(1+$F32)*AA32</f>
        <v>24771.108170222611</v>
      </c>
      <c r="AF32" s="8">
        <f>(1+$F32)*AB32</f>
        <v>12387.159391986177</v>
      </c>
      <c r="AG32" s="8">
        <f>(1+$F32)*AC32</f>
        <v>30115.628460446176</v>
      </c>
      <c r="AH32" s="8">
        <f>(1+$F32)*$T32/1000</f>
        <v>92448.715798071571</v>
      </c>
      <c r="AI32" s="8">
        <f>(1+BWscncns[[#This Row],[pid_error]]*K_p)*BWscncns[[#This Row],[dbw]]/1000</f>
        <v>64365.029899035791</v>
      </c>
      <c r="AJ32" s="13">
        <f>BWscncns[[#This Row],[Torflow prgrssv alt vote]]/VLOOKUP(BWscncns[[#This Row],[class]],AltBWtotl,2,FALSE)*100</f>
        <v>0.22484623303060275</v>
      </c>
      <c r="AK32">
        <f>IF(D32=E32,1,0)</f>
        <v>0</v>
      </c>
    </row>
    <row r="33" spans="1:37">
      <c r="A33" s="1" t="s">
        <v>5224</v>
      </c>
      <c r="B33" s="1" t="s">
        <v>5225</v>
      </c>
      <c r="C33">
        <v>91800</v>
      </c>
      <c r="D33">
        <v>1524995995</v>
      </c>
      <c r="E33">
        <v>1524995995</v>
      </c>
      <c r="F33" s="2">
        <v>1.60423589758</v>
      </c>
      <c r="G33" s="2">
        <v>1.60423589758</v>
      </c>
      <c r="H33">
        <v>91827795</v>
      </c>
      <c r="I33" s="2">
        <v>-4.6851796781600001E-2</v>
      </c>
      <c r="J33" s="2">
        <v>0</v>
      </c>
      <c r="K33">
        <v>1</v>
      </c>
      <c r="L33" s="1" t="s">
        <v>11553</v>
      </c>
      <c r="M33" s="1" t="s">
        <v>5225</v>
      </c>
      <c r="N33">
        <v>0</v>
      </c>
      <c r="O33">
        <v>0</v>
      </c>
      <c r="P33">
        <v>1</v>
      </c>
      <c r="Q33">
        <v>0</v>
      </c>
      <c r="R33" s="19">
        <f>BWscncns[[#This Row],[C fx]]*4+BWscncns[[#This Row],[C fg]]*2+BWscncns[[#This Row],[C fm]]</f>
        <v>1</v>
      </c>
      <c r="S33">
        <v>72100</v>
      </c>
      <c r="T33">
        <v>35260936</v>
      </c>
      <c r="U33" s="13">
        <v>2.044756</v>
      </c>
      <c r="V33" s="13">
        <v>0.48905599999999999</v>
      </c>
      <c r="W33">
        <v>375</v>
      </c>
      <c r="X33">
        <v>7</v>
      </c>
      <c r="Z33" s="10">
        <f>IF($N33&lt;&gt;0,constants!$L$2,IF($O33&lt;&gt;0,constants!$M$2,IF($P33&lt;&gt;0,constants!$N$2,0)))</f>
        <v>1117.99</v>
      </c>
      <c r="AA33" s="10">
        <f>IF($N33&lt;&gt;0,constants!$L$2,IF($O33&lt;&gt;0,constants!$M$2,IF($P33&lt;&gt;0,constants!$P$2,0)))</f>
        <v>4051.45</v>
      </c>
      <c r="AB33" s="11">
        <f>constants!$O$2</f>
        <v>4861.32</v>
      </c>
      <c r="AC33" s="11">
        <f>VLOOKUP(BWscncns[[#This Row],[scanner]],[0]!ScnrAvgBW,2,FALSE)/1000</f>
        <v>11818.828055288463</v>
      </c>
      <c r="AD33" s="8">
        <f>(1+$F33)*Z33</f>
        <v>2911.509691135464</v>
      </c>
      <c r="AE33" s="8">
        <f>(1+$F33)*AA33</f>
        <v>10550.93152725049</v>
      </c>
      <c r="AF33" s="8">
        <f>(1+$F33)*AB33</f>
        <v>12660.024053623603</v>
      </c>
      <c r="AG33" s="8">
        <f>(1+$F33)*AC33</f>
        <v>30779.016288907831</v>
      </c>
      <c r="AH33" s="8">
        <f>(1+$F33)*$T33/1000</f>
        <v>91827.795313470924</v>
      </c>
      <c r="AI33" s="8">
        <f>(1+BWscncns[[#This Row],[pid_error]]*K_p)*BWscncns[[#This Row],[dbw]]/1000</f>
        <v>63544.365656735463</v>
      </c>
      <c r="AJ33" s="13">
        <f>BWscncns[[#This Row],[Torflow prgrssv alt vote]]/VLOOKUP(BWscncns[[#This Row],[class]],AltBWtotl,2,FALSE)*100</f>
        <v>1.2532645274033722</v>
      </c>
      <c r="AK33">
        <f>IF(D33=E33,1,0)</f>
        <v>1</v>
      </c>
    </row>
    <row r="34" spans="1:37">
      <c r="A34" s="1" t="s">
        <v>6471</v>
      </c>
      <c r="B34" s="1" t="s">
        <v>6472</v>
      </c>
      <c r="C34">
        <v>84000</v>
      </c>
      <c r="D34">
        <v>1524939732</v>
      </c>
      <c r="E34">
        <v>1524939732</v>
      </c>
      <c r="F34" s="2">
        <v>0.96127859125399995</v>
      </c>
      <c r="G34" s="2">
        <v>0.96127859125399995</v>
      </c>
      <c r="H34">
        <v>84044998</v>
      </c>
      <c r="I34" s="2">
        <v>0.22297958531000001</v>
      </c>
      <c r="J34" s="2">
        <v>0</v>
      </c>
      <c r="K34">
        <v>2</v>
      </c>
      <c r="L34" s="1" t="s">
        <v>11557</v>
      </c>
      <c r="M34" s="1" t="s">
        <v>6472</v>
      </c>
      <c r="N34">
        <v>1</v>
      </c>
      <c r="O34">
        <v>0</v>
      </c>
      <c r="P34">
        <v>0</v>
      </c>
      <c r="Q34">
        <v>0</v>
      </c>
      <c r="R34" s="19">
        <f>BWscncns[[#This Row],[C fx]]*4+BWscncns[[#This Row],[C fg]]*2+BWscncns[[#This Row],[C fm]]</f>
        <v>4</v>
      </c>
      <c r="S34">
        <v>74900</v>
      </c>
      <c r="T34">
        <v>42852147</v>
      </c>
      <c r="U34" s="13">
        <v>1.74787</v>
      </c>
      <c r="V34" s="13">
        <v>0.57212499999999999</v>
      </c>
      <c r="W34">
        <v>769</v>
      </c>
      <c r="X34">
        <v>15</v>
      </c>
      <c r="Z34" s="10">
        <f>IF($N34&lt;&gt;0,constants!$L$2,IF($O34&lt;&gt;0,constants!$M$2,IF($P34&lt;&gt;0,constants!$N$2,0)))</f>
        <v>10125.48</v>
      </c>
      <c r="AA34" s="10">
        <f>IF($N34&lt;&gt;0,constants!$L$2,IF($O34&lt;&gt;0,constants!$M$2,IF($P34&lt;&gt;0,constants!$P$2,0)))</f>
        <v>10125.48</v>
      </c>
      <c r="AB34" s="11">
        <f>constants!$O$2</f>
        <v>4861.32</v>
      </c>
      <c r="AC34" s="11">
        <f>VLOOKUP(BWscncns[[#This Row],[scanner]],[0]!ScnrAvgBW,2,FALSE)/1000</f>
        <v>8853.6095214723919</v>
      </c>
      <c r="AD34" s="8">
        <f>(1+$F34)*Z34</f>
        <v>19858.887150170551</v>
      </c>
      <c r="AE34" s="8">
        <f>(1+$F34)*AA34</f>
        <v>19858.887150170551</v>
      </c>
      <c r="AF34" s="8">
        <f>(1+$F34)*AB34</f>
        <v>9534.4028412348944</v>
      </c>
      <c r="AG34" s="8">
        <f>(1+$F34)*AC34</f>
        <v>17364.394809786376</v>
      </c>
      <c r="AH34" s="8">
        <f>(1+$F34)*$T34/1000</f>
        <v>84044.998500369329</v>
      </c>
      <c r="AI34" s="8">
        <f>(1+BWscncns[[#This Row],[pid_error]]*K_p)*BWscncns[[#This Row],[dbw]]/1000</f>
        <v>63448.572750184663</v>
      </c>
      <c r="AJ34" s="13">
        <f>BWscncns[[#This Row],[Torflow prgrssv alt vote]]/VLOOKUP(BWscncns[[#This Row],[class]],AltBWtotl,2,FALSE)*100</f>
        <v>0.54380148630752589</v>
      </c>
      <c r="AK34">
        <f>IF(D34=E34,1,0)</f>
        <v>1</v>
      </c>
    </row>
    <row r="35" spans="1:37">
      <c r="A35" s="1" t="s">
        <v>1568</v>
      </c>
      <c r="B35" s="1" t="s">
        <v>1569</v>
      </c>
      <c r="C35">
        <v>94800</v>
      </c>
      <c r="D35">
        <v>1524872834</v>
      </c>
      <c r="E35">
        <v>1524977756</v>
      </c>
      <c r="F35" s="2">
        <v>1.84991303639</v>
      </c>
      <c r="G35" s="2">
        <v>1.84991303639</v>
      </c>
      <c r="H35">
        <v>92638862</v>
      </c>
      <c r="I35" s="2">
        <v>1.9538168869200001</v>
      </c>
      <c r="J35" s="2">
        <v>0</v>
      </c>
      <c r="K35">
        <v>1</v>
      </c>
      <c r="L35" s="1" t="s">
        <v>11554</v>
      </c>
      <c r="M35" s="1" t="s">
        <v>1569</v>
      </c>
      <c r="N35">
        <v>0</v>
      </c>
      <c r="O35">
        <v>1</v>
      </c>
      <c r="P35">
        <v>0</v>
      </c>
      <c r="Q35">
        <v>0</v>
      </c>
      <c r="R35" s="19">
        <f>BWscncns[[#This Row],[C fx]]*4+BWscncns[[#This Row],[C fg]]*2+BWscncns[[#This Row],[C fm]]</f>
        <v>2</v>
      </c>
      <c r="S35">
        <v>76700</v>
      </c>
      <c r="T35">
        <v>32505856</v>
      </c>
      <c r="U35" s="13">
        <v>2.359575</v>
      </c>
      <c r="V35" s="13">
        <v>0.42380499999999999</v>
      </c>
      <c r="W35">
        <v>177</v>
      </c>
      <c r="X35">
        <v>3</v>
      </c>
      <c r="Z35" s="10">
        <f>IF($N35&lt;&gt;0,constants!$L$2,IF($O35&lt;&gt;0,constants!$M$2,IF($P35&lt;&gt;0,constants!$N$2,0)))</f>
        <v>9721.3799999999992</v>
      </c>
      <c r="AA35" s="10">
        <f>IF($N35&lt;&gt;0,constants!$L$2,IF($O35&lt;&gt;0,constants!$M$2,IF($P35&lt;&gt;0,constants!$P$2,0)))</f>
        <v>9721.3799999999992</v>
      </c>
      <c r="AB35" s="11">
        <f>constants!$O$2</f>
        <v>4861.32</v>
      </c>
      <c r="AC35" s="11">
        <f>VLOOKUP(BWscncns[[#This Row],[scanner]],[0]!ScnrAvgBW,2,FALSE)/1000</f>
        <v>11818.828055288463</v>
      </c>
      <c r="AD35" s="8">
        <f>(1+$F35)*Z35</f>
        <v>27705.087593701017</v>
      </c>
      <c r="AE35" s="8">
        <f>(1+$F35)*AA35</f>
        <v>27705.087593701017</v>
      </c>
      <c r="AF35" s="8">
        <f>(1+$F35)*AB35</f>
        <v>13854.339242063435</v>
      </c>
      <c r="AG35" s="8">
        <f>(1+$F35)*AC35</f>
        <v>33682.632149618461</v>
      </c>
      <c r="AH35" s="8">
        <f>(1+$F35)*$T35/1000</f>
        <v>92638.862773416098</v>
      </c>
      <c r="AI35" s="8">
        <f>(1+BWscncns[[#This Row],[pid_error]]*K_p)*BWscncns[[#This Row],[dbw]]/1000</f>
        <v>62572.359386708049</v>
      </c>
      <c r="AJ35" s="13">
        <f>BWscncns[[#This Row],[Torflow prgrssv alt vote]]/VLOOKUP(BWscncns[[#This Row],[class]],AltBWtotl,2,FALSE)*100</f>
        <v>0.21858390063684471</v>
      </c>
      <c r="AK35">
        <f>IF(D35=E35,1,0)</f>
        <v>0</v>
      </c>
    </row>
    <row r="36" spans="1:37">
      <c r="A36" s="1" t="s">
        <v>10001</v>
      </c>
      <c r="B36" s="1" t="s">
        <v>10002</v>
      </c>
      <c r="C36">
        <v>75200</v>
      </c>
      <c r="D36">
        <v>1524097821</v>
      </c>
      <c r="E36">
        <v>1524991615</v>
      </c>
      <c r="F36" s="2">
        <v>1.44897033393</v>
      </c>
      <c r="G36" s="2">
        <v>1.44897033393</v>
      </c>
      <c r="H36">
        <v>88272645</v>
      </c>
      <c r="I36" s="2">
        <v>0.61047825219999996</v>
      </c>
      <c r="J36" s="2">
        <v>0</v>
      </c>
      <c r="K36">
        <v>2</v>
      </c>
      <c r="L36" s="1" t="s">
        <v>11555</v>
      </c>
      <c r="M36" s="1" t="s">
        <v>10002</v>
      </c>
      <c r="N36">
        <v>0</v>
      </c>
      <c r="O36">
        <v>1</v>
      </c>
      <c r="P36">
        <v>0</v>
      </c>
      <c r="Q36">
        <v>0</v>
      </c>
      <c r="R36" s="19">
        <f>BWscncns[[#This Row],[C fx]]*4+BWscncns[[#This Row],[C fg]]*2+BWscncns[[#This Row],[C fm]]</f>
        <v>2</v>
      </c>
      <c r="S36">
        <v>59000</v>
      </c>
      <c r="T36">
        <v>36044800</v>
      </c>
      <c r="U36" s="13">
        <v>1.636852</v>
      </c>
      <c r="V36" s="13">
        <v>0.61092900000000006</v>
      </c>
      <c r="W36">
        <v>996</v>
      </c>
      <c r="X36">
        <v>19</v>
      </c>
      <c r="Z36" s="10">
        <f>IF($N36&lt;&gt;0,constants!$L$2,IF($O36&lt;&gt;0,constants!$M$2,IF($P36&lt;&gt;0,constants!$N$2,0)))</f>
        <v>9721.3799999999992</v>
      </c>
      <c r="AA36" s="10">
        <f>IF($N36&lt;&gt;0,constants!$L$2,IF($O36&lt;&gt;0,constants!$M$2,IF($P36&lt;&gt;0,constants!$P$2,0)))</f>
        <v>9721.3799999999992</v>
      </c>
      <c r="AB36" s="11">
        <f>constants!$O$2</f>
        <v>4861.32</v>
      </c>
      <c r="AC36" s="11">
        <f>VLOOKUP(BWscncns[[#This Row],[scanner]],[0]!ScnrAvgBW,2,FALSE)/1000</f>
        <v>8853.6095214723919</v>
      </c>
      <c r="AD36" s="8">
        <f>(1+$F36)*Z36</f>
        <v>23807.371224860424</v>
      </c>
      <c r="AE36" s="8">
        <f>(1+$F36)*AA36</f>
        <v>23807.371224860424</v>
      </c>
      <c r="AF36" s="8">
        <f>(1+$F36)*AB36</f>
        <v>11905.228463740588</v>
      </c>
      <c r="AG36" s="8">
        <f>(1+$F36)*AC36</f>
        <v>21682.227066286072</v>
      </c>
      <c r="AH36" s="8">
        <f>(1+$F36)*$T36/1000</f>
        <v>88272.645892440065</v>
      </c>
      <c r="AI36" s="8">
        <f>(1+BWscncns[[#This Row],[pid_error]]*K_p)*BWscncns[[#This Row],[dbw]]/1000</f>
        <v>62158.722946220034</v>
      </c>
      <c r="AJ36" s="13">
        <f>BWscncns[[#This Row],[Torflow prgrssv alt vote]]/VLOOKUP(BWscncns[[#This Row],[class]],AltBWtotl,2,FALSE)*100</f>
        <v>0.21713894526847458</v>
      </c>
      <c r="AK36">
        <f>IF(D36=E36,1,0)</f>
        <v>0</v>
      </c>
    </row>
    <row r="37" spans="1:37">
      <c r="A37" s="1" t="s">
        <v>1224</v>
      </c>
      <c r="B37" s="1" t="s">
        <v>1225</v>
      </c>
      <c r="C37">
        <v>83200</v>
      </c>
      <c r="D37">
        <v>1525006050</v>
      </c>
      <c r="E37">
        <v>1525006050</v>
      </c>
      <c r="F37" s="2">
        <v>1.05271832468</v>
      </c>
      <c r="G37" s="2">
        <v>1.05271832468</v>
      </c>
      <c r="H37">
        <v>83249059</v>
      </c>
      <c r="I37" s="2">
        <v>2.9178005892800001E-2</v>
      </c>
      <c r="J37" s="2">
        <v>5.5555555555600003E-2</v>
      </c>
      <c r="K37">
        <v>1</v>
      </c>
      <c r="L37" s="1" t="s">
        <v>11558</v>
      </c>
      <c r="M37" s="1" t="s">
        <v>1225</v>
      </c>
      <c r="N37">
        <v>1</v>
      </c>
      <c r="O37">
        <v>0</v>
      </c>
      <c r="P37">
        <v>0</v>
      </c>
      <c r="Q37">
        <v>0</v>
      </c>
      <c r="R37" s="19">
        <f>BWscncns[[#This Row],[C fx]]*4+BWscncns[[#This Row],[C fg]]*2+BWscncns[[#This Row],[C fm]]</f>
        <v>4</v>
      </c>
      <c r="S37">
        <v>77600</v>
      </c>
      <c r="T37">
        <v>40555520</v>
      </c>
      <c r="U37" s="13">
        <v>1.9134260000000001</v>
      </c>
      <c r="V37" s="13">
        <v>0.52262299999999995</v>
      </c>
      <c r="W37">
        <v>504</v>
      </c>
      <c r="X37">
        <v>10</v>
      </c>
      <c r="Z37" s="10">
        <f>IF($N37&lt;&gt;0,constants!$L$2,IF($O37&lt;&gt;0,constants!$M$2,IF($P37&lt;&gt;0,constants!$N$2,0)))</f>
        <v>10125.48</v>
      </c>
      <c r="AA37" s="10">
        <f>IF($N37&lt;&gt;0,constants!$L$2,IF($O37&lt;&gt;0,constants!$M$2,IF($P37&lt;&gt;0,constants!$P$2,0)))</f>
        <v>10125.48</v>
      </c>
      <c r="AB37" s="11">
        <f>constants!$O$2</f>
        <v>4861.32</v>
      </c>
      <c r="AC37" s="11">
        <f>VLOOKUP(BWscncns[[#This Row],[scanner]],[0]!ScnrAvgBW,2,FALSE)/1000</f>
        <v>11818.828055288463</v>
      </c>
      <c r="AD37" s="8">
        <f>(1+$F37)*Z37</f>
        <v>20784.758342180845</v>
      </c>
      <c r="AE37" s="8">
        <f>(1+$F37)*AA37</f>
        <v>20784.758342180845</v>
      </c>
      <c r="AF37" s="8">
        <f>(1+$F37)*AB37</f>
        <v>9978.9206461333761</v>
      </c>
      <c r="AG37" s="8">
        <f>(1+$F37)*AC37</f>
        <v>24260.724925332714</v>
      </c>
      <c r="AH37" s="8">
        <f>(1+$F37)*$T37/1000</f>
        <v>83249.059070926218</v>
      </c>
      <c r="AI37" s="8">
        <f>(1+BWscncns[[#This Row],[pid_error]]*K_p)*BWscncns[[#This Row],[dbw]]/1000</f>
        <v>61902.289535463111</v>
      </c>
      <c r="AJ37" s="13">
        <f>BWscncns[[#This Row],[Torflow prgrssv alt vote]]/VLOOKUP(BWscncns[[#This Row],[class]],AltBWtotl,2,FALSE)*100</f>
        <v>0.53054868842775782</v>
      </c>
      <c r="AK37">
        <f>IF(D37=E37,1,0)</f>
        <v>1</v>
      </c>
    </row>
    <row r="38" spans="1:37">
      <c r="A38" s="1" t="s">
        <v>11201</v>
      </c>
      <c r="B38" s="1" t="s">
        <v>11202</v>
      </c>
      <c r="C38">
        <v>64700</v>
      </c>
      <c r="D38">
        <v>1524107356</v>
      </c>
      <c r="E38">
        <v>1524956015</v>
      </c>
      <c r="F38" s="2">
        <v>1.6859041535799999</v>
      </c>
      <c r="G38" s="2">
        <v>1.6859041535799999</v>
      </c>
      <c r="H38">
        <v>71701411</v>
      </c>
      <c r="I38" s="2">
        <v>1.0265974901199999</v>
      </c>
      <c r="J38" s="2">
        <v>0</v>
      </c>
      <c r="K38">
        <v>2</v>
      </c>
      <c r="L38" s="1" t="s">
        <v>11556</v>
      </c>
      <c r="M38" s="1" t="s">
        <v>11202</v>
      </c>
      <c r="N38">
        <v>0</v>
      </c>
      <c r="O38">
        <v>1</v>
      </c>
      <c r="P38">
        <v>0</v>
      </c>
      <c r="Q38">
        <v>0</v>
      </c>
      <c r="R38" s="19">
        <f>BWscncns[[#This Row],[C fx]]*4+BWscncns[[#This Row],[C fg]]*2+BWscncns[[#This Row],[C fm]]</f>
        <v>2</v>
      </c>
      <c r="S38">
        <v>41000</v>
      </c>
      <c r="T38">
        <v>33065211</v>
      </c>
      <c r="U38" s="13">
        <v>1.2399739999999999</v>
      </c>
      <c r="V38" s="13">
        <v>0.80646899999999999</v>
      </c>
      <c r="W38">
        <v>2186</v>
      </c>
      <c r="X38">
        <v>43</v>
      </c>
      <c r="Z38" s="10">
        <f>IF($N38&lt;&gt;0,constants!$L$2,IF($O38&lt;&gt;0,constants!$M$2,IF($P38&lt;&gt;0,constants!$N$2,0)))</f>
        <v>9721.3799999999992</v>
      </c>
      <c r="AA38" s="10">
        <f>IF($N38&lt;&gt;0,constants!$L$2,IF($O38&lt;&gt;0,constants!$M$2,IF($P38&lt;&gt;0,constants!$P$2,0)))</f>
        <v>9721.3799999999992</v>
      </c>
      <c r="AB38" s="11">
        <f>constants!$O$2</f>
        <v>4861.32</v>
      </c>
      <c r="AC38" s="11">
        <f>VLOOKUP(BWscncns[[#This Row],[scanner]],[0]!ScnrAvgBW,2,FALSE)/1000</f>
        <v>8853.6095214723919</v>
      </c>
      <c r="AD38" s="8">
        <f>(1+$F38)*Z38</f>
        <v>26110.694920529539</v>
      </c>
      <c r="AE38" s="8">
        <f>(1+$F38)*AA38</f>
        <v>26110.694920529539</v>
      </c>
      <c r="AF38" s="8">
        <f>(1+$F38)*AB38</f>
        <v>13057.039579881526</v>
      </c>
      <c r="AG38" s="8">
        <f>(1+$F38)*AC38</f>
        <v>23779.946587898135</v>
      </c>
      <c r="AH38" s="8">
        <f>(1+$F38)*$T38/1000</f>
        <v>88809.987563899122</v>
      </c>
      <c r="AI38" s="8">
        <f>(1+BWscncns[[#This Row],[pid_error]]*K_p)*BWscncns[[#This Row],[dbw]]/1000</f>
        <v>60937.599281949559</v>
      </c>
      <c r="AJ38" s="13">
        <f>BWscncns[[#This Row],[Torflow prgrssv alt vote]]/VLOOKUP(BWscncns[[#This Row],[class]],AltBWtotl,2,FALSE)*100</f>
        <v>0.21287319636093222</v>
      </c>
      <c r="AK38">
        <f>IF(D38=E38,1,0)</f>
        <v>0</v>
      </c>
    </row>
    <row r="39" spans="1:37">
      <c r="A39" s="1" t="s">
        <v>8425</v>
      </c>
      <c r="B39" s="1" t="s">
        <v>8426</v>
      </c>
      <c r="C39">
        <v>28500</v>
      </c>
      <c r="D39">
        <v>1523761067</v>
      </c>
      <c r="E39">
        <v>1524963125</v>
      </c>
      <c r="F39" s="2">
        <v>2.08043606758</v>
      </c>
      <c r="G39" s="2">
        <v>2.08043606758</v>
      </c>
      <c r="H39">
        <v>91140991</v>
      </c>
      <c r="I39" s="2">
        <v>0.35127837345500001</v>
      </c>
      <c r="J39" s="2">
        <v>0</v>
      </c>
      <c r="K39">
        <v>1</v>
      </c>
      <c r="L39" s="1" t="s">
        <v>11541</v>
      </c>
      <c r="M39" s="1" t="s">
        <v>8426</v>
      </c>
      <c r="N39">
        <v>0</v>
      </c>
      <c r="O39">
        <v>1</v>
      </c>
      <c r="P39">
        <v>0</v>
      </c>
      <c r="Q39">
        <v>0</v>
      </c>
      <c r="R39" s="19">
        <f>BWscncns[[#This Row],[C fx]]*4+BWscncns[[#This Row],[C fg]]*2+BWscncns[[#This Row],[C fm]]</f>
        <v>2</v>
      </c>
      <c r="S39">
        <v>49900</v>
      </c>
      <c r="T39">
        <v>29826034</v>
      </c>
      <c r="U39" s="13">
        <v>1.673035</v>
      </c>
      <c r="V39" s="13">
        <v>0.59771600000000003</v>
      </c>
      <c r="W39">
        <v>894</v>
      </c>
      <c r="X39">
        <v>17</v>
      </c>
      <c r="Z39" s="10">
        <f>IF($N39&lt;&gt;0,constants!$L$2,IF($O39&lt;&gt;0,constants!$M$2,IF($P39&lt;&gt;0,constants!$N$2,0)))</f>
        <v>9721.3799999999992</v>
      </c>
      <c r="AA39" s="10">
        <f>IF($N39&lt;&gt;0,constants!$L$2,IF($O39&lt;&gt;0,constants!$M$2,IF($P39&lt;&gt;0,constants!$P$2,0)))</f>
        <v>9721.3799999999992</v>
      </c>
      <c r="AB39" s="11">
        <f>constants!$O$2</f>
        <v>4861.32</v>
      </c>
      <c r="AC39" s="11">
        <f>VLOOKUP(BWscncns[[#This Row],[scanner]],[0]!ScnrAvgBW,2,FALSE)/1000</f>
        <v>11818.828055288463</v>
      </c>
      <c r="AD39" s="8">
        <f>(1+$F39)*Z39</f>
        <v>29946.089578650859</v>
      </c>
      <c r="AE39" s="8">
        <f>(1+$F39)*AA39</f>
        <v>29946.089578650859</v>
      </c>
      <c r="AF39" s="8">
        <f>(1+$F39)*AB39</f>
        <v>14974.985464048004</v>
      </c>
      <c r="AG39" s="8">
        <f>(1+$F39)*AC39</f>
        <v>36407.14421803697</v>
      </c>
      <c r="AH39" s="8">
        <f>(1+$F39)*$T39/1000</f>
        <v>91877.190886467375</v>
      </c>
      <c r="AI39" s="8">
        <f>(1+BWscncns[[#This Row],[pid_error]]*K_p)*BWscncns[[#This Row],[dbw]]/1000</f>
        <v>60851.612443233695</v>
      </c>
      <c r="AJ39" s="13">
        <f>BWscncns[[#This Row],[Torflow prgrssv alt vote]]/VLOOKUP(BWscncns[[#This Row],[class]],AltBWtotl,2,FALSE)*100</f>
        <v>0.21257281870545999</v>
      </c>
      <c r="AK39">
        <f>IF(D39=E39,1,0)</f>
        <v>0</v>
      </c>
    </row>
    <row r="40" spans="1:37">
      <c r="A40" s="1" t="s">
        <v>10086</v>
      </c>
      <c r="B40" s="1" t="s">
        <v>10087</v>
      </c>
      <c r="C40">
        <v>71500</v>
      </c>
      <c r="D40">
        <v>1524850244</v>
      </c>
      <c r="E40">
        <v>1524989730</v>
      </c>
      <c r="F40" s="2">
        <v>1.42422006615</v>
      </c>
      <c r="G40" s="2">
        <v>1.42422006615</v>
      </c>
      <c r="H40">
        <v>83654889</v>
      </c>
      <c r="I40" s="2">
        <v>0.27943255795700001</v>
      </c>
      <c r="J40" s="2">
        <v>0</v>
      </c>
      <c r="K40">
        <v>1</v>
      </c>
      <c r="L40" s="1" t="s">
        <v>11532</v>
      </c>
      <c r="M40" s="1" t="s">
        <v>10087</v>
      </c>
      <c r="N40">
        <v>0</v>
      </c>
      <c r="O40">
        <v>1</v>
      </c>
      <c r="P40">
        <v>0</v>
      </c>
      <c r="Q40">
        <v>0</v>
      </c>
      <c r="R40" s="19">
        <f>BWscncns[[#This Row],[C fx]]*4+BWscncns[[#This Row],[C fg]]*2+BWscncns[[#This Row],[C fm]]</f>
        <v>2</v>
      </c>
      <c r="S40">
        <v>76900</v>
      </c>
      <c r="T40">
        <v>35324797</v>
      </c>
      <c r="U40" s="13">
        <v>2.1769409999999998</v>
      </c>
      <c r="V40" s="13">
        <v>0.45935999999999999</v>
      </c>
      <c r="W40">
        <v>270</v>
      </c>
      <c r="X40">
        <v>5</v>
      </c>
      <c r="Z40" s="10">
        <f>IF($N40&lt;&gt;0,constants!$L$2,IF($O40&lt;&gt;0,constants!$M$2,IF($P40&lt;&gt;0,constants!$N$2,0)))</f>
        <v>9721.3799999999992</v>
      </c>
      <c r="AA40" s="10">
        <f>IF($N40&lt;&gt;0,constants!$L$2,IF($O40&lt;&gt;0,constants!$M$2,IF($P40&lt;&gt;0,constants!$P$2,0)))</f>
        <v>9721.3799999999992</v>
      </c>
      <c r="AB40" s="11">
        <f>constants!$O$2</f>
        <v>4861.32</v>
      </c>
      <c r="AC40" s="11">
        <f>VLOOKUP(BWscncns[[#This Row],[scanner]],[0]!ScnrAvgBW,2,FALSE)/1000</f>
        <v>11818.828055288463</v>
      </c>
      <c r="AD40" s="8">
        <f>(1+$F40)*Z40</f>
        <v>23566.764466669287</v>
      </c>
      <c r="AE40" s="8">
        <f>(1+$F40)*AA40</f>
        <v>23566.764466669287</v>
      </c>
      <c r="AF40" s="8">
        <f>(1+$F40)*AB40</f>
        <v>11784.909491976317</v>
      </c>
      <c r="AG40" s="8">
        <f>(1+$F40)*AC40</f>
        <v>28651.440130006875</v>
      </c>
      <c r="AH40" s="8">
        <f>(1+$F40)*$T40/1000</f>
        <v>85635.081720075323</v>
      </c>
      <c r="AI40" s="8">
        <f>(1+BWscncns[[#This Row],[pid_error]]*K_p)*BWscncns[[#This Row],[dbw]]/1000</f>
        <v>60479.939360037664</v>
      </c>
      <c r="AJ40" s="13">
        <f>BWscncns[[#This Row],[Torflow prgrssv alt vote]]/VLOOKUP(BWscncns[[#This Row],[class]],AltBWtotl,2,FALSE)*100</f>
        <v>0.21127445385102608</v>
      </c>
      <c r="AK40">
        <f>IF(D40=E40,1,0)</f>
        <v>0</v>
      </c>
    </row>
    <row r="41" spans="1:37">
      <c r="A41" s="1" t="s">
        <v>8733</v>
      </c>
      <c r="B41" s="1" t="s">
        <v>3855</v>
      </c>
      <c r="C41">
        <v>69400</v>
      </c>
      <c r="D41">
        <v>1524939864</v>
      </c>
      <c r="E41">
        <v>1524939864</v>
      </c>
      <c r="F41" s="2">
        <v>0.36046349297699998</v>
      </c>
      <c r="G41" s="2">
        <v>0.36046349297699998</v>
      </c>
      <c r="H41">
        <v>69383406</v>
      </c>
      <c r="I41" s="2">
        <v>0.273983541251</v>
      </c>
      <c r="J41" s="2">
        <v>0</v>
      </c>
      <c r="K41">
        <v>4</v>
      </c>
      <c r="L41" s="1" t="s">
        <v>11568</v>
      </c>
      <c r="M41" s="1" t="s">
        <v>3855</v>
      </c>
      <c r="N41">
        <v>1</v>
      </c>
      <c r="O41">
        <v>0</v>
      </c>
      <c r="P41">
        <v>0</v>
      </c>
      <c r="Q41">
        <v>0</v>
      </c>
      <c r="R41" s="19">
        <f>BWscncns[[#This Row],[C fx]]*4+BWscncns[[#This Row],[C fg]]*2+BWscncns[[#This Row],[C fm]]</f>
        <v>4</v>
      </c>
      <c r="S41">
        <v>58500</v>
      </c>
      <c r="T41">
        <v>50999830</v>
      </c>
      <c r="U41" s="13">
        <v>1.1470629999999999</v>
      </c>
      <c r="V41" s="13">
        <v>0.87179200000000001</v>
      </c>
      <c r="W41">
        <v>2484</v>
      </c>
      <c r="X41">
        <v>49</v>
      </c>
      <c r="Z41" s="10">
        <f>IF($N41&lt;&gt;0,constants!$L$2,IF($O41&lt;&gt;0,constants!$M$2,IF($P41&lt;&gt;0,constants!$N$2,0)))</f>
        <v>10125.48</v>
      </c>
      <c r="AA41" s="10">
        <f>IF($N41&lt;&gt;0,constants!$L$2,IF($O41&lt;&gt;0,constants!$M$2,IF($P41&lt;&gt;0,constants!$P$2,0)))</f>
        <v>10125.48</v>
      </c>
      <c r="AB41" s="11">
        <f>constants!$O$2</f>
        <v>4861.32</v>
      </c>
      <c r="AC41" s="11">
        <f>VLOOKUP(BWscncns[[#This Row],[scanner]],[0]!ScnrAvgBW,2,FALSE)/1000</f>
        <v>4819.491751072962</v>
      </c>
      <c r="AD41" s="8">
        <f>(1+$F41)*Z41</f>
        <v>13775.345888868753</v>
      </c>
      <c r="AE41" s="8">
        <f>(1+$F41)*AA41</f>
        <v>13775.345888868753</v>
      </c>
      <c r="AF41" s="8">
        <f>(1+$F41)*AB41</f>
        <v>6613.6483876789489</v>
      </c>
      <c r="AG41" s="8">
        <f>(1+$F41)*AC41</f>
        <v>6556.7425820385597</v>
      </c>
      <c r="AH41" s="8">
        <f>(1+$F41)*$T41/1000</f>
        <v>69383.406863033189</v>
      </c>
      <c r="AI41" s="8">
        <f>(1+BWscncns[[#This Row],[pid_error]]*K_p)*BWscncns[[#This Row],[dbw]]/1000</f>
        <v>60191.618431516596</v>
      </c>
      <c r="AJ41" s="13">
        <f>BWscncns[[#This Row],[Torflow prgrssv alt vote]]/VLOOKUP(BWscncns[[#This Row],[class]],AltBWtotl,2,FALSE)*100</f>
        <v>0.51588696400139167</v>
      </c>
      <c r="AK41">
        <f>IF(D41=E41,1,0)</f>
        <v>1</v>
      </c>
    </row>
    <row r="42" spans="1:37">
      <c r="A42" s="1" t="s">
        <v>7480</v>
      </c>
      <c r="B42" s="1" t="s">
        <v>7481</v>
      </c>
      <c r="C42">
        <v>71600</v>
      </c>
      <c r="D42">
        <v>1524989622</v>
      </c>
      <c r="E42">
        <v>1524989622</v>
      </c>
      <c r="F42" s="2">
        <v>0.47500320865000001</v>
      </c>
      <c r="G42" s="2">
        <v>0.47500320865000001</v>
      </c>
      <c r="H42">
        <v>71552693</v>
      </c>
      <c r="I42" s="2">
        <v>4.0189810771100003E-2</v>
      </c>
      <c r="J42" s="2">
        <v>0</v>
      </c>
      <c r="K42">
        <v>3</v>
      </c>
      <c r="L42" s="1" t="s">
        <v>11566</v>
      </c>
      <c r="M42" s="1" t="s">
        <v>7481</v>
      </c>
      <c r="N42">
        <v>1</v>
      </c>
      <c r="O42">
        <v>0</v>
      </c>
      <c r="P42">
        <v>0</v>
      </c>
      <c r="Q42">
        <v>0</v>
      </c>
      <c r="R42" s="19">
        <f>BWscncns[[#This Row],[C fx]]*4+BWscncns[[#This Row],[C fg]]*2+BWscncns[[#This Row],[C fm]]</f>
        <v>4</v>
      </c>
      <c r="S42">
        <v>73100</v>
      </c>
      <c r="T42">
        <v>48510195</v>
      </c>
      <c r="U42" s="13">
        <v>1.5068999999999999</v>
      </c>
      <c r="V42" s="13">
        <v>0.66361400000000004</v>
      </c>
      <c r="W42">
        <v>1350</v>
      </c>
      <c r="X42">
        <v>27</v>
      </c>
      <c r="Z42" s="10">
        <f>IF($N42&lt;&gt;0,constants!$L$2,IF($O42&lt;&gt;0,constants!$M$2,IF($P42&lt;&gt;0,constants!$N$2,0)))</f>
        <v>10125.48</v>
      </c>
      <c r="AA42" s="10">
        <f>IF($N42&lt;&gt;0,constants!$L$2,IF($O42&lt;&gt;0,constants!$M$2,IF($P42&lt;&gt;0,constants!$P$2,0)))</f>
        <v>10125.48</v>
      </c>
      <c r="AB42" s="11">
        <f>constants!$O$2</f>
        <v>4861.32</v>
      </c>
      <c r="AC42" s="11">
        <f>VLOOKUP(BWscncns[[#This Row],[scanner]],[0]!ScnrAvgBW,2,FALSE)/1000</f>
        <v>6440.9193022088357</v>
      </c>
      <c r="AD42" s="8">
        <f>(1+$F42)*Z42</f>
        <v>14935.115489121401</v>
      </c>
      <c r="AE42" s="8">
        <f>(1+$F42)*AA42</f>
        <v>14935.115489121401</v>
      </c>
      <c r="AF42" s="8">
        <f>(1+$F42)*AB42</f>
        <v>7170.4625982744174</v>
      </c>
      <c r="AG42" s="8">
        <f>(1+$F42)*AC42</f>
        <v>9500.3766374137522</v>
      </c>
      <c r="AH42" s="8">
        <f>(1+$F42)*$T42/1000</f>
        <v>71552.693277237195</v>
      </c>
      <c r="AI42" s="8">
        <f>(1+BWscncns[[#This Row],[pid_error]]*K_p)*BWscncns[[#This Row],[dbw]]/1000</f>
        <v>60031.444138618594</v>
      </c>
      <c r="AJ42" s="13">
        <f>BWscncns[[#This Row],[Torflow prgrssv alt vote]]/VLOOKUP(BWscncns[[#This Row],[class]],AltBWtotl,2,FALSE)*100</f>
        <v>0.51451415111103505</v>
      </c>
      <c r="AK42">
        <f>IF(D42=E42,1,0)</f>
        <v>1</v>
      </c>
    </row>
    <row r="43" spans="1:37">
      <c r="A43" s="1" t="s">
        <v>11062</v>
      </c>
      <c r="B43" s="1" t="s">
        <v>11063</v>
      </c>
      <c r="C43">
        <v>66700</v>
      </c>
      <c r="D43">
        <v>1524863363</v>
      </c>
      <c r="E43">
        <v>1525003705</v>
      </c>
      <c r="F43" s="2">
        <v>1.18267994924</v>
      </c>
      <c r="G43" s="2">
        <v>1.18267994924</v>
      </c>
      <c r="H43">
        <v>51542817</v>
      </c>
      <c r="I43" s="2">
        <v>0.71593542355899997</v>
      </c>
      <c r="J43" s="2">
        <v>0</v>
      </c>
      <c r="K43">
        <v>5</v>
      </c>
      <c r="L43" s="1" t="s">
        <v>11561</v>
      </c>
      <c r="M43" s="1" t="s">
        <v>11063</v>
      </c>
      <c r="N43">
        <v>0</v>
      </c>
      <c r="O43">
        <v>1</v>
      </c>
      <c r="P43">
        <v>0</v>
      </c>
      <c r="Q43">
        <v>0</v>
      </c>
      <c r="R43" s="19">
        <f>BWscncns[[#This Row],[C fx]]*4+BWscncns[[#This Row],[C fg]]*2+BWscncns[[#This Row],[C fm]]</f>
        <v>2</v>
      </c>
      <c r="S43">
        <v>31800</v>
      </c>
      <c r="T43">
        <v>37721035</v>
      </c>
      <c r="U43" s="13">
        <v>0.84303099999999997</v>
      </c>
      <c r="V43" s="13">
        <v>1.186196</v>
      </c>
      <c r="W43">
        <v>3887</v>
      </c>
      <c r="X43">
        <v>77</v>
      </c>
      <c r="Z43" s="10">
        <f>IF($N43&lt;&gt;0,constants!$L$2,IF($O43&lt;&gt;0,constants!$M$2,IF($P43&lt;&gt;0,constants!$N$2,0)))</f>
        <v>9721.3799999999992</v>
      </c>
      <c r="AA43" s="10">
        <f>IF($N43&lt;&gt;0,constants!$L$2,IF($O43&lt;&gt;0,constants!$M$2,IF($P43&lt;&gt;0,constants!$P$2,0)))</f>
        <v>9721.3799999999992</v>
      </c>
      <c r="AB43" s="11">
        <f>constants!$O$2</f>
        <v>4861.32</v>
      </c>
      <c r="AC43" s="11">
        <f>VLOOKUP(BWscncns[[#This Row],[scanner]],[0]!ScnrAvgBW,2,FALSE)/1000</f>
        <v>3794.4265750962772</v>
      </c>
      <c r="AD43" s="8">
        <f>(1+$F43)*Z43</f>
        <v>21218.661204942746</v>
      </c>
      <c r="AE43" s="8">
        <f>(1+$F43)*AA43</f>
        <v>21218.661204942746</v>
      </c>
      <c r="AF43" s="8">
        <f>(1+$F43)*AB43</f>
        <v>10610.705690839395</v>
      </c>
      <c r="AG43" s="8">
        <f>(1+$F43)*AC43</f>
        <v>8282.0188043260478</v>
      </c>
      <c r="AH43" s="8">
        <f>(1+$F43)*$T43/1000</f>
        <v>82332.946759080267</v>
      </c>
      <c r="AI43" s="8">
        <f>(1+BWscncns[[#This Row],[pid_error]]*K_p)*BWscncns[[#This Row],[dbw]]/1000</f>
        <v>60026.990879540128</v>
      </c>
      <c r="AJ43" s="13">
        <f>BWscncns[[#This Row],[Torflow prgrssv alt vote]]/VLOOKUP(BWscncns[[#This Row],[class]],AltBWtotl,2,FALSE)*100</f>
        <v>0.20969216981019581</v>
      </c>
      <c r="AK43">
        <f>IF(D43=E43,1,0)</f>
        <v>0</v>
      </c>
    </row>
    <row r="44" spans="1:37">
      <c r="A44" s="1" t="s">
        <v>1494</v>
      </c>
      <c r="B44" s="1" t="s">
        <v>1495</v>
      </c>
      <c r="C44">
        <v>87200</v>
      </c>
      <c r="D44">
        <v>1524977756</v>
      </c>
      <c r="E44">
        <v>1524977756</v>
      </c>
      <c r="F44" s="2">
        <v>1.7733686100099999</v>
      </c>
      <c r="G44" s="2">
        <v>1.7733686100099999</v>
      </c>
      <c r="H44">
        <v>87242632</v>
      </c>
      <c r="I44" s="2">
        <v>0.60568318356100004</v>
      </c>
      <c r="J44" s="2">
        <v>0</v>
      </c>
      <c r="K44">
        <v>1</v>
      </c>
      <c r="L44" s="1" t="s">
        <v>11554</v>
      </c>
      <c r="M44" s="1" t="s">
        <v>1495</v>
      </c>
      <c r="N44">
        <v>1</v>
      </c>
      <c r="O44">
        <v>0</v>
      </c>
      <c r="P44">
        <v>0</v>
      </c>
      <c r="Q44">
        <v>0</v>
      </c>
      <c r="R44" s="19">
        <f>BWscncns[[#This Row],[C fx]]*4+BWscncns[[#This Row],[C fg]]*2+BWscncns[[#This Row],[C fm]]</f>
        <v>4</v>
      </c>
      <c r="S44">
        <v>74600</v>
      </c>
      <c r="T44">
        <v>31457280</v>
      </c>
      <c r="U44" s="13">
        <v>2.37147</v>
      </c>
      <c r="V44" s="13">
        <v>0.42167900000000003</v>
      </c>
      <c r="W44">
        <v>173</v>
      </c>
      <c r="X44">
        <v>3</v>
      </c>
      <c r="Z44" s="10">
        <f>IF($N44&lt;&gt;0,constants!$L$2,IF($O44&lt;&gt;0,constants!$M$2,IF($P44&lt;&gt;0,constants!$N$2,0)))</f>
        <v>10125.48</v>
      </c>
      <c r="AA44" s="10">
        <f>IF($N44&lt;&gt;0,constants!$L$2,IF($O44&lt;&gt;0,constants!$M$2,IF($P44&lt;&gt;0,constants!$P$2,0)))</f>
        <v>10125.48</v>
      </c>
      <c r="AB44" s="11">
        <f>constants!$O$2</f>
        <v>4861.32</v>
      </c>
      <c r="AC44" s="11">
        <f>VLOOKUP(BWscncns[[#This Row],[scanner]],[0]!ScnrAvgBW,2,FALSE)/1000</f>
        <v>11818.828055288463</v>
      </c>
      <c r="AD44" s="8">
        <f>(1+$F44)*Z44</f>
        <v>28081.688393284054</v>
      </c>
      <c r="AE44" s="8">
        <f>(1+$F44)*AA44</f>
        <v>28081.688393284054</v>
      </c>
      <c r="AF44" s="8">
        <f>(1+$F44)*AB44</f>
        <v>13482.232291213812</v>
      </c>
      <c r="AG44" s="8">
        <f>(1+$F44)*AC44</f>
        <v>32777.966735642556</v>
      </c>
      <c r="AH44" s="8">
        <f>(1+$F44)*$T44/1000</f>
        <v>87242.63290829536</v>
      </c>
      <c r="AI44" s="8">
        <f>(1+BWscncns[[#This Row],[pid_error]]*K_p)*BWscncns[[#This Row],[dbw]]/1000</f>
        <v>59349.956454147679</v>
      </c>
      <c r="AJ44" s="13">
        <f>BWscncns[[#This Row],[Torflow prgrssv alt vote]]/VLOOKUP(BWscncns[[#This Row],[class]],AltBWtotl,2,FALSE)*100</f>
        <v>0.508673294498315</v>
      </c>
      <c r="AK44">
        <f>IF(D44=E44,1,0)</f>
        <v>1</v>
      </c>
    </row>
    <row r="45" spans="1:37">
      <c r="A45" s="1" t="s">
        <v>6061</v>
      </c>
      <c r="B45" s="1" t="s">
        <v>6062</v>
      </c>
      <c r="C45">
        <v>72900</v>
      </c>
      <c r="D45">
        <v>1524121994</v>
      </c>
      <c r="E45">
        <v>1524993266</v>
      </c>
      <c r="F45" s="2">
        <v>1.6685600943700001</v>
      </c>
      <c r="G45" s="2">
        <v>1.6685600943700001</v>
      </c>
      <c r="H45">
        <v>75213304</v>
      </c>
      <c r="I45" s="2">
        <v>2.19557960399E-2</v>
      </c>
      <c r="J45" s="2">
        <v>0</v>
      </c>
      <c r="K45">
        <v>1</v>
      </c>
      <c r="L45" s="1" t="s">
        <v>11559</v>
      </c>
      <c r="M45" s="1" t="s">
        <v>6062</v>
      </c>
      <c r="N45">
        <v>0</v>
      </c>
      <c r="O45">
        <v>1</v>
      </c>
      <c r="P45">
        <v>0</v>
      </c>
      <c r="Q45">
        <v>0</v>
      </c>
      <c r="R45" s="19">
        <f>BWscncns[[#This Row],[C fx]]*4+BWscncns[[#This Row],[C fg]]*2+BWscncns[[#This Row],[C fm]]</f>
        <v>2</v>
      </c>
      <c r="S45">
        <v>72400</v>
      </c>
      <c r="T45">
        <v>32260973</v>
      </c>
      <c r="U45" s="13">
        <v>2.2441979999999999</v>
      </c>
      <c r="V45" s="13">
        <v>0.44559399999999999</v>
      </c>
      <c r="W45">
        <v>232</v>
      </c>
      <c r="X45">
        <v>4</v>
      </c>
      <c r="Z45" s="10">
        <f>IF($N45&lt;&gt;0,constants!$L$2,IF($O45&lt;&gt;0,constants!$M$2,IF($P45&lt;&gt;0,constants!$N$2,0)))</f>
        <v>9721.3799999999992</v>
      </c>
      <c r="AA45" s="10">
        <f>IF($N45&lt;&gt;0,constants!$L$2,IF($O45&lt;&gt;0,constants!$M$2,IF($P45&lt;&gt;0,constants!$P$2,0)))</f>
        <v>9721.3799999999992</v>
      </c>
      <c r="AB45" s="11">
        <f>constants!$O$2</f>
        <v>4861.32</v>
      </c>
      <c r="AC45" s="11">
        <f>VLOOKUP(BWscncns[[#This Row],[scanner]],[0]!ScnrAvgBW,2,FALSE)/1000</f>
        <v>11818.828055288463</v>
      </c>
      <c r="AD45" s="8">
        <f>(1+$F45)*Z45</f>
        <v>25942.086730206629</v>
      </c>
      <c r="AE45" s="8">
        <f>(1+$F45)*AA45</f>
        <v>25942.086730206629</v>
      </c>
      <c r="AF45" s="8">
        <f>(1+$F45)*AB45</f>
        <v>12972.724557962769</v>
      </c>
      <c r="AG45" s="8">
        <f>(1+$F45)*AC45</f>
        <v>31539.252910563384</v>
      </c>
      <c r="AH45" s="8">
        <f>(1+$F45)*$T45/1000</f>
        <v>86090.345153348026</v>
      </c>
      <c r="AI45" s="8">
        <f>(1+BWscncns[[#This Row],[pid_error]]*K_p)*BWscncns[[#This Row],[dbw]]/1000</f>
        <v>59175.659076674012</v>
      </c>
      <c r="AJ45" s="13">
        <f>BWscncns[[#This Row],[Torflow prgrssv alt vote]]/VLOOKUP(BWscncns[[#This Row],[class]],AltBWtotl,2,FALSE)*100</f>
        <v>0.20671821408868274</v>
      </c>
      <c r="AK45">
        <f>IF(D45=E45,1,0)</f>
        <v>0</v>
      </c>
    </row>
    <row r="46" spans="1:37">
      <c r="A46" s="1" t="s">
        <v>3813</v>
      </c>
      <c r="B46" s="1" t="s">
        <v>3814</v>
      </c>
      <c r="C46">
        <v>78100</v>
      </c>
      <c r="D46">
        <v>1524800566</v>
      </c>
      <c r="E46">
        <v>1525002344</v>
      </c>
      <c r="F46" s="2">
        <v>1.29518103065</v>
      </c>
      <c r="G46" s="2">
        <v>1.29518103065</v>
      </c>
      <c r="H46">
        <v>82079910</v>
      </c>
      <c r="I46" s="2">
        <v>1.0540324192099999</v>
      </c>
      <c r="J46" s="2">
        <v>0</v>
      </c>
      <c r="K46">
        <v>1</v>
      </c>
      <c r="L46" s="1" t="s">
        <v>11562</v>
      </c>
      <c r="M46" s="1" t="s">
        <v>3814</v>
      </c>
      <c r="N46">
        <v>0</v>
      </c>
      <c r="O46">
        <v>1</v>
      </c>
      <c r="P46">
        <v>0</v>
      </c>
      <c r="Q46">
        <v>0</v>
      </c>
      <c r="R46" s="19">
        <f>BWscncns[[#This Row],[C fx]]*4+BWscncns[[#This Row],[C fg]]*2+BWscncns[[#This Row],[C fm]]</f>
        <v>2</v>
      </c>
      <c r="S46">
        <v>52400</v>
      </c>
      <c r="T46">
        <v>35761152</v>
      </c>
      <c r="U46" s="13">
        <v>1.4652769999999999</v>
      </c>
      <c r="V46" s="13">
        <v>0.68246499999999999</v>
      </c>
      <c r="W46">
        <v>1488</v>
      </c>
      <c r="X46">
        <v>29</v>
      </c>
      <c r="Z46" s="10">
        <f>IF($N46&lt;&gt;0,constants!$L$2,IF($O46&lt;&gt;0,constants!$M$2,IF($P46&lt;&gt;0,constants!$N$2,0)))</f>
        <v>9721.3799999999992</v>
      </c>
      <c r="AA46" s="10">
        <f>IF($N46&lt;&gt;0,constants!$L$2,IF($O46&lt;&gt;0,constants!$M$2,IF($P46&lt;&gt;0,constants!$P$2,0)))</f>
        <v>9721.3799999999992</v>
      </c>
      <c r="AB46" s="11">
        <f>constants!$O$2</f>
        <v>4861.32</v>
      </c>
      <c r="AC46" s="11">
        <f>VLOOKUP(BWscncns[[#This Row],[scanner]],[0]!ScnrAvgBW,2,FALSE)/1000</f>
        <v>11818.828055288463</v>
      </c>
      <c r="AD46" s="8">
        <f>(1+$F46)*Z46</f>
        <v>22312.326967740297</v>
      </c>
      <c r="AE46" s="8">
        <f>(1+$F46)*AA46</f>
        <v>22312.326967740297</v>
      </c>
      <c r="AF46" s="8">
        <f>(1+$F46)*AB46</f>
        <v>11157.609447919458</v>
      </c>
      <c r="AG46" s="8">
        <f>(1+$F46)*AC46</f>
        <v>27126.349957012113</v>
      </c>
      <c r="AH46" s="8">
        <f>(1+$F46)*$T46/1000</f>
        <v>82078.317704591318</v>
      </c>
      <c r="AI46" s="8">
        <f>(1+BWscncns[[#This Row],[pid_error]]*K_p)*BWscncns[[#This Row],[dbw]]/1000</f>
        <v>58919.73485229566</v>
      </c>
      <c r="AJ46" s="13">
        <f>BWscncns[[#This Row],[Torflow prgrssv alt vote]]/VLOOKUP(BWscncns[[#This Row],[class]],AltBWtotl,2,FALSE)*100</f>
        <v>0.20582419449631997</v>
      </c>
      <c r="AK46">
        <f>IF(D46=E46,1,0)</f>
        <v>0</v>
      </c>
    </row>
    <row r="47" spans="1:37">
      <c r="A47" s="1" t="s">
        <v>1713</v>
      </c>
      <c r="B47" s="1" t="s">
        <v>1714</v>
      </c>
      <c r="C47">
        <v>135000</v>
      </c>
      <c r="D47">
        <v>1524262178</v>
      </c>
      <c r="E47">
        <v>1524988014</v>
      </c>
      <c r="F47" s="2">
        <v>0.158815584732</v>
      </c>
      <c r="G47" s="2">
        <v>0.158815584732</v>
      </c>
      <c r="H47">
        <v>70122985</v>
      </c>
      <c r="I47" s="2">
        <v>-1.5417830584200001</v>
      </c>
      <c r="J47" s="2">
        <v>0</v>
      </c>
      <c r="K47">
        <v>2</v>
      </c>
      <c r="L47" s="1" t="s">
        <v>11573</v>
      </c>
      <c r="M47" s="1" t="s">
        <v>1714</v>
      </c>
      <c r="N47">
        <v>0</v>
      </c>
      <c r="O47">
        <v>1</v>
      </c>
      <c r="P47">
        <v>0</v>
      </c>
      <c r="Q47">
        <v>0</v>
      </c>
      <c r="R47" s="19">
        <f>BWscncns[[#This Row],[C fx]]*4+BWscncns[[#This Row],[C fg]]*2+BWscncns[[#This Row],[C fm]]</f>
        <v>2</v>
      </c>
      <c r="S47">
        <v>90400</v>
      </c>
      <c r="T47">
        <v>54299434</v>
      </c>
      <c r="U47" s="13">
        <v>1.6648419999999999</v>
      </c>
      <c r="V47" s="13">
        <v>0.600657</v>
      </c>
      <c r="W47">
        <v>907</v>
      </c>
      <c r="X47">
        <v>18</v>
      </c>
      <c r="Z47" s="10">
        <f>IF($N47&lt;&gt;0,constants!$L$2,IF($O47&lt;&gt;0,constants!$M$2,IF($P47&lt;&gt;0,constants!$N$2,0)))</f>
        <v>9721.3799999999992</v>
      </c>
      <c r="AA47" s="10">
        <f>IF($N47&lt;&gt;0,constants!$L$2,IF($O47&lt;&gt;0,constants!$M$2,IF($P47&lt;&gt;0,constants!$P$2,0)))</f>
        <v>9721.3799999999992</v>
      </c>
      <c r="AB47" s="11">
        <f>constants!$O$2</f>
        <v>4861.32</v>
      </c>
      <c r="AC47" s="11">
        <f>VLOOKUP(BWscncns[[#This Row],[scanner]],[0]!ScnrAvgBW,2,FALSE)/1000</f>
        <v>8853.6095214723919</v>
      </c>
      <c r="AD47" s="8">
        <f>(1+$F47)*Z47</f>
        <v>11265.28664910197</v>
      </c>
      <c r="AE47" s="8">
        <f>(1+$F47)*AA47</f>
        <v>11265.28664910197</v>
      </c>
      <c r="AF47" s="8">
        <f>(1+$F47)*AB47</f>
        <v>5633.373378369366</v>
      </c>
      <c r="AG47" s="8">
        <f>(1+$F47)*AC47</f>
        <v>10259.700694613834</v>
      </c>
      <c r="AH47" s="8">
        <f>(1+$F47)*$T47/1000</f>
        <v>62923.030361326651</v>
      </c>
      <c r="AI47" s="8">
        <f>(1+BWscncns[[#This Row],[pid_error]]*K_p)*BWscncns[[#This Row],[dbw]]/1000</f>
        <v>58611.232180663319</v>
      </c>
      <c r="AJ47" s="13">
        <f>BWscncns[[#This Row],[Torflow prgrssv alt vote]]/VLOOKUP(BWscncns[[#This Row],[class]],AltBWtotl,2,FALSE)*100</f>
        <v>0.2047465027170228</v>
      </c>
      <c r="AK47">
        <f>IF(D47=E47,1,0)</f>
        <v>0</v>
      </c>
    </row>
    <row r="48" spans="1:37">
      <c r="A48" s="1" t="s">
        <v>9111</v>
      </c>
      <c r="B48" s="1" t="s">
        <v>9112</v>
      </c>
      <c r="C48">
        <v>54600</v>
      </c>
      <c r="D48">
        <v>1524704336</v>
      </c>
      <c r="E48">
        <v>1524948566</v>
      </c>
      <c r="F48" s="2">
        <v>1.8050860716999999</v>
      </c>
      <c r="G48" s="2">
        <v>1.8050860716999999</v>
      </c>
      <c r="H48">
        <v>55478891</v>
      </c>
      <c r="I48" s="2">
        <v>0.22005632007100001</v>
      </c>
      <c r="J48" s="2">
        <v>0</v>
      </c>
      <c r="K48">
        <v>1</v>
      </c>
      <c r="L48" s="1" t="s">
        <v>11560</v>
      </c>
      <c r="M48" s="1" t="s">
        <v>9112</v>
      </c>
      <c r="N48">
        <v>0</v>
      </c>
      <c r="O48">
        <v>1</v>
      </c>
      <c r="P48">
        <v>0</v>
      </c>
      <c r="Q48">
        <v>0</v>
      </c>
      <c r="R48" s="19">
        <f>BWscncns[[#This Row],[C fx]]*4+BWscncns[[#This Row],[C fg]]*2+BWscncns[[#This Row],[C fm]]</f>
        <v>2</v>
      </c>
      <c r="S48">
        <v>45200</v>
      </c>
      <c r="T48">
        <v>30730880</v>
      </c>
      <c r="U48" s="13">
        <v>1.4708330000000001</v>
      </c>
      <c r="V48" s="13">
        <v>0.67988700000000002</v>
      </c>
      <c r="W48">
        <v>1479</v>
      </c>
      <c r="X48">
        <v>29</v>
      </c>
      <c r="Z48" s="10">
        <f>IF($N48&lt;&gt;0,constants!$L$2,IF($O48&lt;&gt;0,constants!$M$2,IF($P48&lt;&gt;0,constants!$N$2,0)))</f>
        <v>9721.3799999999992</v>
      </c>
      <c r="AA48" s="10">
        <f>IF($N48&lt;&gt;0,constants!$L$2,IF($O48&lt;&gt;0,constants!$M$2,IF($P48&lt;&gt;0,constants!$P$2,0)))</f>
        <v>9721.3799999999992</v>
      </c>
      <c r="AB48" s="11">
        <f>constants!$O$2</f>
        <v>4861.32</v>
      </c>
      <c r="AC48" s="11">
        <f>VLOOKUP(BWscncns[[#This Row],[scanner]],[0]!ScnrAvgBW,2,FALSE)/1000</f>
        <v>11818.828055288463</v>
      </c>
      <c r="AD48" s="8">
        <f>(1+$F48)*Z48</f>
        <v>27269.307635702942</v>
      </c>
      <c r="AE48" s="8">
        <f>(1+$F48)*AA48</f>
        <v>27269.307635702942</v>
      </c>
      <c r="AF48" s="8">
        <f>(1+$F48)*AB48</f>
        <v>13636.421022076644</v>
      </c>
      <c r="AG48" s="8">
        <f>(1+$F48)*AC48</f>
        <v>33152.829961706862</v>
      </c>
      <c r="AH48" s="8">
        <f>(1+$F48)*$T48/1000</f>
        <v>86202.76345908409</v>
      </c>
      <c r="AI48" s="8">
        <f>(1+BWscncns[[#This Row],[pid_error]]*K_p)*BWscncns[[#This Row],[dbw]]/1000</f>
        <v>58466.821729542047</v>
      </c>
      <c r="AJ48" s="13">
        <f>BWscncns[[#This Row],[Torflow prgrssv alt vote]]/VLOOKUP(BWscncns[[#This Row],[class]],AltBWtotl,2,FALSE)*100</f>
        <v>0.20424203397062746</v>
      </c>
      <c r="AK48">
        <f>IF(D48=E48,1,0)</f>
        <v>0</v>
      </c>
    </row>
    <row r="49" spans="1:37">
      <c r="A49" s="1" t="s">
        <v>10337</v>
      </c>
      <c r="B49" s="1" t="s">
        <v>10338</v>
      </c>
      <c r="C49">
        <v>67300</v>
      </c>
      <c r="D49">
        <v>1525009194</v>
      </c>
      <c r="E49">
        <v>1525009194</v>
      </c>
      <c r="F49" s="2">
        <v>0.369728532966</v>
      </c>
      <c r="G49" s="2">
        <v>0.369728532966</v>
      </c>
      <c r="H49">
        <v>67290782</v>
      </c>
      <c r="I49" s="2">
        <v>-0.29600052244399999</v>
      </c>
      <c r="J49" s="2">
        <v>0</v>
      </c>
      <c r="K49">
        <v>2</v>
      </c>
      <c r="L49" s="1" t="s">
        <v>11570</v>
      </c>
      <c r="M49" s="1" t="s">
        <v>10338</v>
      </c>
      <c r="N49">
        <v>1</v>
      </c>
      <c r="O49">
        <v>0</v>
      </c>
      <c r="P49">
        <v>0</v>
      </c>
      <c r="Q49">
        <v>0</v>
      </c>
      <c r="R49" s="19">
        <f>BWscncns[[#This Row],[C fx]]*4+BWscncns[[#This Row],[C fg]]*2+BWscncns[[#This Row],[C fm]]</f>
        <v>4</v>
      </c>
      <c r="S49">
        <v>73200</v>
      </c>
      <c r="T49">
        <v>49127094</v>
      </c>
      <c r="U49" s="13">
        <v>1.490013</v>
      </c>
      <c r="V49" s="13">
        <v>0.67113500000000004</v>
      </c>
      <c r="W49">
        <v>1411</v>
      </c>
      <c r="X49">
        <v>28</v>
      </c>
      <c r="Z49" s="10">
        <f>IF($N49&lt;&gt;0,constants!$L$2,IF($O49&lt;&gt;0,constants!$M$2,IF($P49&lt;&gt;0,constants!$N$2,0)))</f>
        <v>10125.48</v>
      </c>
      <c r="AA49" s="10">
        <f>IF($N49&lt;&gt;0,constants!$L$2,IF($O49&lt;&gt;0,constants!$M$2,IF($P49&lt;&gt;0,constants!$P$2,0)))</f>
        <v>10125.48</v>
      </c>
      <c r="AB49" s="11">
        <f>constants!$O$2</f>
        <v>4861.32</v>
      </c>
      <c r="AC49" s="11">
        <f>VLOOKUP(BWscncns[[#This Row],[scanner]],[0]!ScnrAvgBW,2,FALSE)/1000</f>
        <v>8853.6095214723919</v>
      </c>
      <c r="AD49" s="8">
        <f>(1+$F49)*Z49</f>
        <v>13869.158865976573</v>
      </c>
      <c r="AE49" s="8">
        <f>(1+$F49)*AA49</f>
        <v>13869.158865976573</v>
      </c>
      <c r="AF49" s="8">
        <f>(1+$F49)*AB49</f>
        <v>6658.6887118782752</v>
      </c>
      <c r="AG49" s="8">
        <f>(1+$F49)*AC49</f>
        <v>12127.041581300189</v>
      </c>
      <c r="AH49" s="8">
        <f>(1+$F49)*$T49/1000</f>
        <v>67290.782393502785</v>
      </c>
      <c r="AI49" s="8">
        <f>(1+BWscncns[[#This Row],[pid_error]]*K_p)*BWscncns[[#This Row],[dbw]]/1000</f>
        <v>58208.938196751391</v>
      </c>
      <c r="AJ49" s="13">
        <f>BWscncns[[#This Row],[Torflow prgrssv alt vote]]/VLOOKUP(BWscncns[[#This Row],[class]],AltBWtotl,2,FALSE)*100</f>
        <v>0.498893918897241</v>
      </c>
      <c r="AK49">
        <f>IF(D49=E49,1,0)</f>
        <v>1</v>
      </c>
    </row>
    <row r="50" spans="1:37">
      <c r="A50" s="1" t="s">
        <v>7689</v>
      </c>
      <c r="B50" s="1" t="s">
        <v>7690</v>
      </c>
      <c r="C50">
        <v>83400</v>
      </c>
      <c r="D50">
        <v>1525006050</v>
      </c>
      <c r="E50">
        <v>1525006050</v>
      </c>
      <c r="F50" s="2">
        <v>1.54980043961</v>
      </c>
      <c r="G50" s="2">
        <v>1.54980043961</v>
      </c>
      <c r="H50">
        <v>83437341</v>
      </c>
      <c r="I50" s="2">
        <v>0.131176043879</v>
      </c>
      <c r="J50" s="2">
        <v>0</v>
      </c>
      <c r="K50">
        <v>1</v>
      </c>
      <c r="L50" s="1" t="s">
        <v>11558</v>
      </c>
      <c r="M50" s="1" t="s">
        <v>7690</v>
      </c>
      <c r="N50">
        <v>1</v>
      </c>
      <c r="O50">
        <v>0</v>
      </c>
      <c r="P50">
        <v>0</v>
      </c>
      <c r="Q50">
        <v>0</v>
      </c>
      <c r="R50" s="19">
        <f>BWscncns[[#This Row],[C fx]]*4+BWscncns[[#This Row],[C fg]]*2+BWscncns[[#This Row],[C fm]]</f>
        <v>4</v>
      </c>
      <c r="S50">
        <v>62400</v>
      </c>
      <c r="T50">
        <v>32723087</v>
      </c>
      <c r="U50" s="13">
        <v>1.906911</v>
      </c>
      <c r="V50" s="13">
        <v>0.52440799999999999</v>
      </c>
      <c r="W50">
        <v>516</v>
      </c>
      <c r="X50">
        <v>10</v>
      </c>
      <c r="Z50" s="10">
        <f>IF($N50&lt;&gt;0,constants!$L$2,IF($O50&lt;&gt;0,constants!$M$2,IF($P50&lt;&gt;0,constants!$N$2,0)))</f>
        <v>10125.48</v>
      </c>
      <c r="AA50" s="10">
        <f>IF($N50&lt;&gt;0,constants!$L$2,IF($O50&lt;&gt;0,constants!$M$2,IF($P50&lt;&gt;0,constants!$P$2,0)))</f>
        <v>10125.48</v>
      </c>
      <c r="AB50" s="11">
        <f>constants!$O$2</f>
        <v>4861.32</v>
      </c>
      <c r="AC50" s="11">
        <f>VLOOKUP(BWscncns[[#This Row],[scanner]],[0]!ScnrAvgBW,2,FALSE)/1000</f>
        <v>11818.828055288463</v>
      </c>
      <c r="AD50" s="8">
        <f>(1+$F50)*Z50</f>
        <v>25817.953355262263</v>
      </c>
      <c r="AE50" s="8">
        <f>(1+$F50)*AA50</f>
        <v>25817.953355262263</v>
      </c>
      <c r="AF50" s="8">
        <f>(1+$F50)*AB50</f>
        <v>12395.395873084886</v>
      </c>
      <c r="AG50" s="8">
        <f>(1+$F50)*AC50</f>
        <v>30135.652971049527</v>
      </c>
      <c r="AH50" s="8">
        <f>(1+$F50)*$T50/1000</f>
        <v>83437.341617996295</v>
      </c>
      <c r="AI50" s="8">
        <f>(1+BWscncns[[#This Row],[pid_error]]*K_p)*BWscncns[[#This Row],[dbw]]/1000</f>
        <v>58080.214308998147</v>
      </c>
      <c r="AJ50" s="13">
        <f>BWscncns[[#This Row],[Torflow prgrssv alt vote]]/VLOOKUP(BWscncns[[#This Row],[class]],AltBWtotl,2,FALSE)*100</f>
        <v>0.49779065938407419</v>
      </c>
      <c r="AK50">
        <f>IF(D50=E50,1,0)</f>
        <v>1</v>
      </c>
    </row>
    <row r="51" spans="1:37">
      <c r="A51" s="1" t="s">
        <v>5538</v>
      </c>
      <c r="B51" s="1" t="s">
        <v>5539</v>
      </c>
      <c r="C51">
        <v>83000</v>
      </c>
      <c r="D51">
        <v>1524990143</v>
      </c>
      <c r="E51">
        <v>1524990143</v>
      </c>
      <c r="F51" s="2">
        <v>1.6375086994800001</v>
      </c>
      <c r="G51" s="2">
        <v>1.6375086994800001</v>
      </c>
      <c r="H51">
        <v>82968849</v>
      </c>
      <c r="I51" s="2">
        <v>0.38845339155500003</v>
      </c>
      <c r="J51" s="2">
        <v>0</v>
      </c>
      <c r="K51">
        <v>1</v>
      </c>
      <c r="L51" s="1" t="s">
        <v>11563</v>
      </c>
      <c r="M51" s="1" t="s">
        <v>5539</v>
      </c>
      <c r="N51">
        <v>1</v>
      </c>
      <c r="O51">
        <v>0</v>
      </c>
      <c r="P51">
        <v>0</v>
      </c>
      <c r="Q51">
        <v>0</v>
      </c>
      <c r="R51" s="19">
        <f>BWscncns[[#This Row],[C fx]]*4+BWscncns[[#This Row],[C fg]]*2+BWscncns[[#This Row],[C fm]]</f>
        <v>4</v>
      </c>
      <c r="S51">
        <v>68600</v>
      </c>
      <c r="T51">
        <v>31457280</v>
      </c>
      <c r="U51" s="13">
        <v>2.1807349999999999</v>
      </c>
      <c r="V51" s="13">
        <v>0.458561</v>
      </c>
      <c r="W51">
        <v>268</v>
      </c>
      <c r="X51">
        <v>5</v>
      </c>
      <c r="Z51" s="10">
        <f>IF($N51&lt;&gt;0,constants!$L$2,IF($O51&lt;&gt;0,constants!$M$2,IF($P51&lt;&gt;0,constants!$N$2,0)))</f>
        <v>10125.48</v>
      </c>
      <c r="AA51" s="10">
        <f>IF($N51&lt;&gt;0,constants!$L$2,IF($O51&lt;&gt;0,constants!$M$2,IF($P51&lt;&gt;0,constants!$P$2,0)))</f>
        <v>10125.48</v>
      </c>
      <c r="AB51" s="11">
        <f>constants!$O$2</f>
        <v>4861.32</v>
      </c>
      <c r="AC51" s="11">
        <f>VLOOKUP(BWscncns[[#This Row],[scanner]],[0]!ScnrAvgBW,2,FALSE)/1000</f>
        <v>11818.828055288463</v>
      </c>
      <c r="AD51" s="8">
        <f>(1+$F51)*Z51</f>
        <v>26706.041586410749</v>
      </c>
      <c r="AE51" s="8">
        <f>(1+$F51)*AA51</f>
        <v>26706.041586410749</v>
      </c>
      <c r="AF51" s="8">
        <f>(1+$F51)*AB51</f>
        <v>12821.773790956113</v>
      </c>
      <c r="AG51" s="8">
        <f>(1+$F51)*AC51</f>
        <v>31172.261813481611</v>
      </c>
      <c r="AH51" s="8">
        <f>(1+$F51)*$T51/1000</f>
        <v>82968.849661978209</v>
      </c>
      <c r="AI51" s="8">
        <f>(1+BWscncns[[#This Row],[pid_error]]*K_p)*BWscncns[[#This Row],[dbw]]/1000</f>
        <v>57213.064830989104</v>
      </c>
      <c r="AJ51" s="13">
        <f>BWscncns[[#This Row],[Torflow prgrssv alt vote]]/VLOOKUP(BWscncns[[#This Row],[class]],AltBWtotl,2,FALSE)*100</f>
        <v>0.49035854303295051</v>
      </c>
      <c r="AK51">
        <f>IF(D51=E51,1,0)</f>
        <v>1</v>
      </c>
    </row>
    <row r="52" spans="1:37">
      <c r="A52" s="1" t="s">
        <v>3687</v>
      </c>
      <c r="B52" s="1" t="s">
        <v>3688</v>
      </c>
      <c r="C52">
        <v>66900</v>
      </c>
      <c r="D52">
        <v>1524998226</v>
      </c>
      <c r="E52">
        <v>1524998226</v>
      </c>
      <c r="F52" s="2">
        <v>0.411497368719</v>
      </c>
      <c r="G52" s="2">
        <v>0.411497368719</v>
      </c>
      <c r="H52">
        <v>66920075</v>
      </c>
      <c r="I52" s="2">
        <v>-0.17089655819899999</v>
      </c>
      <c r="J52" s="2">
        <v>0</v>
      </c>
      <c r="K52">
        <v>2</v>
      </c>
      <c r="L52" s="1" t="s">
        <v>11571</v>
      </c>
      <c r="M52" s="1" t="s">
        <v>3688</v>
      </c>
      <c r="N52">
        <v>1</v>
      </c>
      <c r="O52">
        <v>0</v>
      </c>
      <c r="P52">
        <v>0</v>
      </c>
      <c r="Q52">
        <v>0</v>
      </c>
      <c r="R52" s="19">
        <f>BWscncns[[#This Row],[C fx]]*4+BWscncns[[#This Row],[C fg]]*2+BWscncns[[#This Row],[C fm]]</f>
        <v>4</v>
      </c>
      <c r="S52">
        <v>66900</v>
      </c>
      <c r="T52">
        <v>47410698</v>
      </c>
      <c r="U52" s="13">
        <v>1.4110739999999999</v>
      </c>
      <c r="V52" s="13">
        <v>0.70867999999999998</v>
      </c>
      <c r="W52">
        <v>1634</v>
      </c>
      <c r="X52">
        <v>32</v>
      </c>
      <c r="Z52" s="10">
        <f>IF($N52&lt;&gt;0,constants!$L$2,IF($O52&lt;&gt;0,constants!$M$2,IF($P52&lt;&gt;0,constants!$N$2,0)))</f>
        <v>10125.48</v>
      </c>
      <c r="AA52" s="10">
        <f>IF($N52&lt;&gt;0,constants!$L$2,IF($O52&lt;&gt;0,constants!$M$2,IF($P52&lt;&gt;0,constants!$P$2,0)))</f>
        <v>10125.48</v>
      </c>
      <c r="AB52" s="11">
        <f>constants!$O$2</f>
        <v>4861.32</v>
      </c>
      <c r="AC52" s="11">
        <f>VLOOKUP(BWscncns[[#This Row],[scanner]],[0]!ScnrAvgBW,2,FALSE)/1000</f>
        <v>8853.6095214723919</v>
      </c>
      <c r="AD52" s="8">
        <f>(1+$F52)*Z52</f>
        <v>14292.08837701686</v>
      </c>
      <c r="AE52" s="8">
        <f>(1+$F52)*AA52</f>
        <v>14292.08837701686</v>
      </c>
      <c r="AF52" s="8">
        <f>(1+$F52)*AB52</f>
        <v>6861.740388501049</v>
      </c>
      <c r="AG52" s="8">
        <f>(1+$F52)*AC52</f>
        <v>12496.846543223766</v>
      </c>
      <c r="AH52" s="8">
        <f>(1+$F52)*$T52/1000</f>
        <v>66920.075476131155</v>
      </c>
      <c r="AI52" s="8">
        <f>(1+BWscncns[[#This Row],[pid_error]]*K_p)*BWscncns[[#This Row],[dbw]]/1000</f>
        <v>57165.386738065579</v>
      </c>
      <c r="AJ52" s="13">
        <f>BWscncns[[#This Row],[Torflow prgrssv alt vote]]/VLOOKUP(BWscncns[[#This Row],[class]],AltBWtotl,2,FALSE)*100</f>
        <v>0.48994990629500201</v>
      </c>
      <c r="AK52">
        <f>IF(D52=E52,1,0)</f>
        <v>1</v>
      </c>
    </row>
    <row r="53" spans="1:37">
      <c r="A53" s="1" t="s">
        <v>5009</v>
      </c>
      <c r="B53" s="1" t="s">
        <v>5010</v>
      </c>
      <c r="C53">
        <v>49400</v>
      </c>
      <c r="D53">
        <v>1524513257</v>
      </c>
      <c r="E53">
        <v>1524977756</v>
      </c>
      <c r="F53" s="2">
        <v>0.61155265607999998</v>
      </c>
      <c r="G53" s="2">
        <v>0.61155265607999998</v>
      </c>
      <c r="H53">
        <v>67864118</v>
      </c>
      <c r="I53" s="2">
        <v>0.88183174561099997</v>
      </c>
      <c r="J53" s="2">
        <v>0</v>
      </c>
      <c r="K53">
        <v>1</v>
      </c>
      <c r="L53" s="1" t="s">
        <v>11554</v>
      </c>
      <c r="M53" s="1" t="s">
        <v>5010</v>
      </c>
      <c r="N53">
        <v>0</v>
      </c>
      <c r="O53">
        <v>1</v>
      </c>
      <c r="P53">
        <v>0</v>
      </c>
      <c r="Q53">
        <v>0</v>
      </c>
      <c r="R53" s="19">
        <f>BWscncns[[#This Row],[C fx]]*4+BWscncns[[#This Row],[C fg]]*2+BWscncns[[#This Row],[C fm]]</f>
        <v>2</v>
      </c>
      <c r="S53">
        <v>74200</v>
      </c>
      <c r="T53">
        <v>43728421</v>
      </c>
      <c r="U53" s="13">
        <v>1.6968369999999999</v>
      </c>
      <c r="V53" s="13">
        <v>0.58933199999999997</v>
      </c>
      <c r="W53">
        <v>851</v>
      </c>
      <c r="X53">
        <v>17</v>
      </c>
      <c r="Z53" s="10">
        <f>IF($N53&lt;&gt;0,constants!$L$2,IF($O53&lt;&gt;0,constants!$M$2,IF($P53&lt;&gt;0,constants!$N$2,0)))</f>
        <v>9721.3799999999992</v>
      </c>
      <c r="AA53" s="10">
        <f>IF($N53&lt;&gt;0,constants!$L$2,IF($O53&lt;&gt;0,constants!$M$2,IF($P53&lt;&gt;0,constants!$P$2,0)))</f>
        <v>9721.3799999999992</v>
      </c>
      <c r="AB53" s="11">
        <f>constants!$O$2</f>
        <v>4861.32</v>
      </c>
      <c r="AC53" s="11">
        <f>VLOOKUP(BWscncns[[#This Row],[scanner]],[0]!ScnrAvgBW,2,FALSE)/1000</f>
        <v>11818.828055288463</v>
      </c>
      <c r="AD53" s="8">
        <f>(1+$F53)*Z53</f>
        <v>15666.51575976299</v>
      </c>
      <c r="AE53" s="8">
        <f>(1+$F53)*AA53</f>
        <v>15666.51575976299</v>
      </c>
      <c r="AF53" s="8">
        <f>(1+$F53)*AB53</f>
        <v>7834.2731580548252</v>
      </c>
      <c r="AG53" s="8">
        <f>(1+$F53)*AC53</f>
        <v>19046.663744252943</v>
      </c>
      <c r="AH53" s="8">
        <f>(1+$F53)*$T53/1000</f>
        <v>70470.653008734444</v>
      </c>
      <c r="AI53" s="8">
        <f>(1+BWscncns[[#This Row],[pid_error]]*K_p)*BWscncns[[#This Row],[dbw]]/1000</f>
        <v>57099.537004367216</v>
      </c>
      <c r="AJ53" s="13">
        <f>BWscncns[[#This Row],[Torflow prgrssv alt vote]]/VLOOKUP(BWscncns[[#This Row],[class]],AltBWtotl,2,FALSE)*100</f>
        <v>0.19946570091495913</v>
      </c>
      <c r="AK53">
        <f>IF(D53=E53,1,0)</f>
        <v>0</v>
      </c>
    </row>
    <row r="54" spans="1:37">
      <c r="A54" s="1" t="s">
        <v>1325</v>
      </c>
      <c r="B54" s="1" t="s">
        <v>1326</v>
      </c>
      <c r="C54">
        <v>195000</v>
      </c>
      <c r="D54">
        <v>1524584173</v>
      </c>
      <c r="E54">
        <v>1524974674</v>
      </c>
      <c r="F54" s="2">
        <v>-5.65368139799E-2</v>
      </c>
      <c r="G54" s="2">
        <v>-5.65368139799E-2</v>
      </c>
      <c r="H54">
        <v>61371024</v>
      </c>
      <c r="I54" s="2">
        <v>-1.3452697289</v>
      </c>
      <c r="J54" s="2">
        <v>0</v>
      </c>
      <c r="K54">
        <v>1</v>
      </c>
      <c r="L54" s="1" t="s">
        <v>11574</v>
      </c>
      <c r="M54" s="1" t="s">
        <v>1326</v>
      </c>
      <c r="N54">
        <v>0</v>
      </c>
      <c r="O54">
        <v>1</v>
      </c>
      <c r="P54">
        <v>0</v>
      </c>
      <c r="Q54">
        <v>0</v>
      </c>
      <c r="R54" s="19">
        <f>BWscncns[[#This Row],[C fx]]*4+BWscncns[[#This Row],[C fg]]*2+BWscncns[[#This Row],[C fm]]</f>
        <v>2</v>
      </c>
      <c r="S54">
        <v>159000</v>
      </c>
      <c r="T54">
        <v>58543447</v>
      </c>
      <c r="U54" s="13">
        <v>2.715932</v>
      </c>
      <c r="V54" s="13">
        <v>0.36819800000000003</v>
      </c>
      <c r="W54">
        <v>88</v>
      </c>
      <c r="X54">
        <v>1</v>
      </c>
      <c r="Z54" s="10">
        <f>IF($N54&lt;&gt;0,constants!$L$2,IF($O54&lt;&gt;0,constants!$M$2,IF($P54&lt;&gt;0,constants!$N$2,0)))</f>
        <v>9721.3799999999992</v>
      </c>
      <c r="AA54" s="10">
        <f>IF($N54&lt;&gt;0,constants!$L$2,IF($O54&lt;&gt;0,constants!$M$2,IF($P54&lt;&gt;0,constants!$P$2,0)))</f>
        <v>9721.3799999999992</v>
      </c>
      <c r="AB54" s="11">
        <f>constants!$O$2</f>
        <v>4861.32</v>
      </c>
      <c r="AC54" s="11">
        <f>VLOOKUP(BWscncns[[#This Row],[scanner]],[0]!ScnrAvgBW,2,FALSE)/1000</f>
        <v>11818.828055288463</v>
      </c>
      <c r="AD54" s="8">
        <f>(1+$F54)*Z54</f>
        <v>9171.7641473120802</v>
      </c>
      <c r="AE54" s="8">
        <f>(1+$F54)*AA54</f>
        <v>9171.7641473120802</v>
      </c>
      <c r="AF54" s="8">
        <f>(1+$F54)*AB54</f>
        <v>4586.476455463232</v>
      </c>
      <c r="AG54" s="8">
        <f>(1+$F54)*AC54</f>
        <v>11150.629172066196</v>
      </c>
      <c r="AH54" s="8">
        <f>(1+$F54)*$T54/1000</f>
        <v>55233.587027218869</v>
      </c>
      <c r="AI54" s="8">
        <f>(1+BWscncns[[#This Row],[pid_error]]*K_p)*BWscncns[[#This Row],[dbw]]/1000</f>
        <v>56888.517013609431</v>
      </c>
      <c r="AJ54" s="13">
        <f>BWscncns[[#This Row],[Torflow prgrssv alt vote]]/VLOOKUP(BWscncns[[#This Row],[class]],AltBWtotl,2,FALSE)*100</f>
        <v>0.19872854519405811</v>
      </c>
      <c r="AK54">
        <f>IF(D54=E54,1,0)</f>
        <v>0</v>
      </c>
    </row>
    <row r="55" spans="1:37">
      <c r="A55" s="1" t="s">
        <v>9560</v>
      </c>
      <c r="B55" s="1" t="s">
        <v>9561</v>
      </c>
      <c r="C55">
        <v>50200</v>
      </c>
      <c r="D55">
        <v>1524115033</v>
      </c>
      <c r="E55">
        <v>1525006186</v>
      </c>
      <c r="F55" s="2">
        <v>1.7835316777000001</v>
      </c>
      <c r="G55" s="2">
        <v>1.7835316777000001</v>
      </c>
      <c r="H55">
        <v>89127170</v>
      </c>
      <c r="I55" s="2">
        <v>0.63434882752900001</v>
      </c>
      <c r="J55" s="2">
        <v>0</v>
      </c>
      <c r="K55">
        <v>1</v>
      </c>
      <c r="L55" s="1" t="s">
        <v>11530</v>
      </c>
      <c r="M55" s="1" t="s">
        <v>9561</v>
      </c>
      <c r="N55">
        <v>0</v>
      </c>
      <c r="O55">
        <v>1</v>
      </c>
      <c r="P55">
        <v>0</v>
      </c>
      <c r="Q55">
        <v>0</v>
      </c>
      <c r="R55" s="19">
        <f>BWscncns[[#This Row],[C fx]]*4+BWscncns[[#This Row],[C fg]]*2+BWscncns[[#This Row],[C fm]]</f>
        <v>2</v>
      </c>
      <c r="S55">
        <v>54800</v>
      </c>
      <c r="T55">
        <v>29946758</v>
      </c>
      <c r="U55" s="13">
        <v>1.829914</v>
      </c>
      <c r="V55" s="13">
        <v>0.54647400000000002</v>
      </c>
      <c r="W55">
        <v>605</v>
      </c>
      <c r="X55">
        <v>12</v>
      </c>
      <c r="Z55" s="10">
        <f>IF($N55&lt;&gt;0,constants!$L$2,IF($O55&lt;&gt;0,constants!$M$2,IF($P55&lt;&gt;0,constants!$N$2,0)))</f>
        <v>9721.3799999999992</v>
      </c>
      <c r="AA55" s="10">
        <f>IF($N55&lt;&gt;0,constants!$L$2,IF($O55&lt;&gt;0,constants!$M$2,IF($P55&lt;&gt;0,constants!$P$2,0)))</f>
        <v>9721.3799999999992</v>
      </c>
      <c r="AB55" s="11">
        <f>constants!$O$2</f>
        <v>4861.32</v>
      </c>
      <c r="AC55" s="11">
        <f>VLOOKUP(BWscncns[[#This Row],[scanner]],[0]!ScnrAvgBW,2,FALSE)/1000</f>
        <v>11818.828055288463</v>
      </c>
      <c r="AD55" s="8">
        <f>(1+$F55)*Z55</f>
        <v>27059.769180959225</v>
      </c>
      <c r="AE55" s="8">
        <f>(1+$F55)*AA55</f>
        <v>27059.769180959225</v>
      </c>
      <c r="AF55" s="8">
        <f>(1+$F55)*AB55</f>
        <v>13531.638215436564</v>
      </c>
      <c r="AG55" s="8">
        <f>(1+$F55)*AC55</f>
        <v>32898.082285184923</v>
      </c>
      <c r="AH55" s="8">
        <f>(1+$F55)*$T55/1000</f>
        <v>83357.749537415904</v>
      </c>
      <c r="AI55" s="8">
        <f>(1+BWscncns[[#This Row],[pid_error]]*K_p)*BWscncns[[#This Row],[dbw]]/1000</f>
        <v>56652.253768707953</v>
      </c>
      <c r="AJ55" s="13">
        <f>BWscncns[[#This Row],[Torflow prgrssv alt vote]]/VLOOKUP(BWscncns[[#This Row],[class]],AltBWtotl,2,FALSE)*100</f>
        <v>0.19790320726283964</v>
      </c>
      <c r="AK55">
        <f>IF(D55=E55,1,0)</f>
        <v>0</v>
      </c>
    </row>
    <row r="56" spans="1:37">
      <c r="A56" s="1" t="s">
        <v>5949</v>
      </c>
      <c r="B56" s="1" t="s">
        <v>5950</v>
      </c>
      <c r="C56">
        <v>71400</v>
      </c>
      <c r="D56">
        <v>1524113171</v>
      </c>
      <c r="E56">
        <v>1524998096</v>
      </c>
      <c r="F56" s="2">
        <v>1.4819230217299999</v>
      </c>
      <c r="G56" s="2">
        <v>1.4819230217299999</v>
      </c>
      <c r="H56">
        <v>80677032</v>
      </c>
      <c r="I56" s="2">
        <v>0.43818356353799998</v>
      </c>
      <c r="J56" s="2">
        <v>0</v>
      </c>
      <c r="K56">
        <v>1</v>
      </c>
      <c r="L56" s="1" t="s">
        <v>11564</v>
      </c>
      <c r="M56" s="1" t="s">
        <v>5950</v>
      </c>
      <c r="N56">
        <v>0</v>
      </c>
      <c r="O56">
        <v>1</v>
      </c>
      <c r="P56">
        <v>0</v>
      </c>
      <c r="Q56">
        <v>0</v>
      </c>
      <c r="R56" s="19">
        <f>BWscncns[[#This Row],[C fx]]*4+BWscncns[[#This Row],[C fg]]*2+BWscncns[[#This Row],[C fm]]</f>
        <v>2</v>
      </c>
      <c r="S56">
        <v>54200</v>
      </c>
      <c r="T56">
        <v>32505856</v>
      </c>
      <c r="U56" s="13">
        <v>1.667392</v>
      </c>
      <c r="V56" s="13">
        <v>0.59973900000000002</v>
      </c>
      <c r="W56">
        <v>904</v>
      </c>
      <c r="X56">
        <v>18</v>
      </c>
      <c r="Z56" s="10">
        <f>IF($N56&lt;&gt;0,constants!$L$2,IF($O56&lt;&gt;0,constants!$M$2,IF($P56&lt;&gt;0,constants!$N$2,0)))</f>
        <v>9721.3799999999992</v>
      </c>
      <c r="AA56" s="10">
        <f>IF($N56&lt;&gt;0,constants!$L$2,IF($O56&lt;&gt;0,constants!$M$2,IF($P56&lt;&gt;0,constants!$P$2,0)))</f>
        <v>9721.3799999999992</v>
      </c>
      <c r="AB56" s="11">
        <f>constants!$O$2</f>
        <v>4861.32</v>
      </c>
      <c r="AC56" s="11">
        <f>VLOOKUP(BWscncns[[#This Row],[scanner]],[0]!ScnrAvgBW,2,FALSE)/1000</f>
        <v>11818.828055288463</v>
      </c>
      <c r="AD56" s="8">
        <f>(1+$F56)*Z56</f>
        <v>24127.716824985586</v>
      </c>
      <c r="AE56" s="8">
        <f>(1+$F56)*AA56</f>
        <v>24127.716824985586</v>
      </c>
      <c r="AF56" s="8">
        <f>(1+$F56)*AB56</f>
        <v>12065.422023996483</v>
      </c>
      <c r="AG56" s="8">
        <f>(1+$F56)*AC56</f>
        <v>29333.421440288843</v>
      </c>
      <c r="AH56" s="8">
        <f>(1+$F56)*$T56/1000</f>
        <v>80677.032347440254</v>
      </c>
      <c r="AI56" s="8">
        <f>(1+BWscncns[[#This Row],[pid_error]]*K_p)*BWscncns[[#This Row],[dbw]]/1000</f>
        <v>56591.444173720127</v>
      </c>
      <c r="AJ56" s="13">
        <f>BWscncns[[#This Row],[Torflow prgrssv alt vote]]/VLOOKUP(BWscncns[[#This Row],[class]],AltBWtotl,2,FALSE)*100</f>
        <v>0.19769078122362896</v>
      </c>
      <c r="AK56">
        <f>IF(D56=E56,1,0)</f>
        <v>0</v>
      </c>
    </row>
    <row r="57" spans="1:37">
      <c r="A57" s="1" t="s">
        <v>911</v>
      </c>
      <c r="B57" s="1" t="s">
        <v>912</v>
      </c>
      <c r="C57">
        <v>81900</v>
      </c>
      <c r="D57">
        <v>1524292680</v>
      </c>
      <c r="E57">
        <v>1524931012</v>
      </c>
      <c r="F57" s="2">
        <v>1.16628505671</v>
      </c>
      <c r="G57" s="2">
        <v>1.16628505671</v>
      </c>
      <c r="H57">
        <v>78357953</v>
      </c>
      <c r="I57" s="2">
        <v>0.27754662946999997</v>
      </c>
      <c r="J57" s="2">
        <v>0</v>
      </c>
      <c r="K57">
        <v>1</v>
      </c>
      <c r="L57" s="1" t="s">
        <v>11567</v>
      </c>
      <c r="M57" s="1" t="s">
        <v>912</v>
      </c>
      <c r="N57">
        <v>0</v>
      </c>
      <c r="O57">
        <v>1</v>
      </c>
      <c r="P57">
        <v>0</v>
      </c>
      <c r="Q57">
        <v>0</v>
      </c>
      <c r="R57" s="19">
        <f>BWscncns[[#This Row],[C fx]]*4+BWscncns[[#This Row],[C fg]]*2+BWscncns[[#This Row],[C fm]]</f>
        <v>2</v>
      </c>
      <c r="S57">
        <v>55900</v>
      </c>
      <c r="T57">
        <v>35310643</v>
      </c>
      <c r="U57" s="13">
        <v>1.5830919999999999</v>
      </c>
      <c r="V57" s="13">
        <v>0.63167499999999999</v>
      </c>
      <c r="W57">
        <v>1122</v>
      </c>
      <c r="X57">
        <v>22</v>
      </c>
      <c r="Z57" s="10">
        <f>IF($N57&lt;&gt;0,constants!$L$2,IF($O57&lt;&gt;0,constants!$M$2,IF($P57&lt;&gt;0,constants!$N$2,0)))</f>
        <v>9721.3799999999992</v>
      </c>
      <c r="AA57" s="10">
        <f>IF($N57&lt;&gt;0,constants!$L$2,IF($O57&lt;&gt;0,constants!$M$2,IF($P57&lt;&gt;0,constants!$P$2,0)))</f>
        <v>9721.3799999999992</v>
      </c>
      <c r="AB57" s="11">
        <f>constants!$O$2</f>
        <v>4861.32</v>
      </c>
      <c r="AC57" s="11">
        <f>VLOOKUP(BWscncns[[#This Row],[scanner]],[0]!ScnrAvgBW,2,FALSE)/1000</f>
        <v>11818.828055288463</v>
      </c>
      <c r="AD57" s="8">
        <f>(1+$F57)*Z57</f>
        <v>21059.280224599457</v>
      </c>
      <c r="AE57" s="8">
        <f>(1+$F57)*AA57</f>
        <v>21059.280224599457</v>
      </c>
      <c r="AF57" s="8">
        <f>(1+$F57)*AB57</f>
        <v>10531.004871885456</v>
      </c>
      <c r="AG57" s="8">
        <f>(1+$F57)*AC57</f>
        <v>25602.950603996305</v>
      </c>
      <c r="AH57" s="8">
        <f>(1+$F57)*$T57/1000</f>
        <v>76492.91827372156</v>
      </c>
      <c r="AI57" s="8">
        <f>(1+BWscncns[[#This Row],[pid_error]]*K_p)*BWscncns[[#This Row],[dbw]]/1000</f>
        <v>55901.780636860778</v>
      </c>
      <c r="AJ57" s="13">
        <f>BWscncns[[#This Row],[Torflow prgrssv alt vote]]/VLOOKUP(BWscncns[[#This Row],[class]],AltBWtotl,2,FALSE)*100</f>
        <v>0.19528158093948972</v>
      </c>
      <c r="AK57">
        <f>IF(D57=E57,1,0)</f>
        <v>0</v>
      </c>
    </row>
    <row r="58" spans="1:37">
      <c r="A58" s="1" t="s">
        <v>10637</v>
      </c>
      <c r="B58" s="1" t="s">
        <v>10638</v>
      </c>
      <c r="C58">
        <v>61900</v>
      </c>
      <c r="D58">
        <v>1524879444</v>
      </c>
      <c r="E58">
        <v>1524963125</v>
      </c>
      <c r="F58" s="2">
        <v>1.68826474844</v>
      </c>
      <c r="G58" s="2">
        <v>1.68826474844</v>
      </c>
      <c r="H58">
        <v>77803304</v>
      </c>
      <c r="I58" s="2">
        <v>0.40889799470799998</v>
      </c>
      <c r="J58" s="2">
        <v>0</v>
      </c>
      <c r="K58">
        <v>1</v>
      </c>
      <c r="L58" s="1" t="s">
        <v>11541</v>
      </c>
      <c r="M58" s="1" t="s">
        <v>10638</v>
      </c>
      <c r="N58">
        <v>0</v>
      </c>
      <c r="O58">
        <v>1</v>
      </c>
      <c r="P58">
        <v>0</v>
      </c>
      <c r="Q58">
        <v>0</v>
      </c>
      <c r="R58" s="19">
        <f>BWscncns[[#This Row],[C fx]]*4+BWscncns[[#This Row],[C fg]]*2+BWscncns[[#This Row],[C fm]]</f>
        <v>2</v>
      </c>
      <c r="S58">
        <v>52500</v>
      </c>
      <c r="T58">
        <v>30274951</v>
      </c>
      <c r="U58" s="13">
        <v>1.7341070000000001</v>
      </c>
      <c r="V58" s="13">
        <v>0.57666600000000001</v>
      </c>
      <c r="W58">
        <v>784</v>
      </c>
      <c r="X58">
        <v>15</v>
      </c>
      <c r="Z58" s="10">
        <f>IF($N58&lt;&gt;0,constants!$L$2,IF($O58&lt;&gt;0,constants!$M$2,IF($P58&lt;&gt;0,constants!$N$2,0)))</f>
        <v>9721.3799999999992</v>
      </c>
      <c r="AA58" s="10">
        <f>IF($N58&lt;&gt;0,constants!$L$2,IF($O58&lt;&gt;0,constants!$M$2,IF($P58&lt;&gt;0,constants!$P$2,0)))</f>
        <v>9721.3799999999992</v>
      </c>
      <c r="AB58" s="11">
        <f>constants!$O$2</f>
        <v>4861.32</v>
      </c>
      <c r="AC58" s="11">
        <f>VLOOKUP(BWscncns[[#This Row],[scanner]],[0]!ScnrAvgBW,2,FALSE)/1000</f>
        <v>11818.828055288463</v>
      </c>
      <c r="AD58" s="8">
        <f>(1+$F58)*Z58</f>
        <v>26133.643160189644</v>
      </c>
      <c r="AE58" s="8">
        <f>(1+$F58)*AA58</f>
        <v>26133.643160189644</v>
      </c>
      <c r="AF58" s="8">
        <f>(1+$F58)*AB58</f>
        <v>13068.51518688634</v>
      </c>
      <c r="AG58" s="8">
        <f>(1+$F58)*AC58</f>
        <v>31772.138828905652</v>
      </c>
      <c r="AH58" s="8">
        <f>(1+$F58)*$T58/1000</f>
        <v>81387.083534048317</v>
      </c>
      <c r="AI58" s="8">
        <f>(1+BWscncns[[#This Row],[pid_error]]*K_p)*BWscncns[[#This Row],[dbw]]/1000</f>
        <v>55831.017267024159</v>
      </c>
      <c r="AJ58" s="13">
        <f>BWscncns[[#This Row],[Torflow prgrssv alt vote]]/VLOOKUP(BWscncns[[#This Row],[class]],AltBWtotl,2,FALSE)*100</f>
        <v>0.19503438339807205</v>
      </c>
      <c r="AK58">
        <f>IF(D58=E58,1,0)</f>
        <v>0</v>
      </c>
    </row>
    <row r="59" spans="1:37">
      <c r="A59" s="1" t="s">
        <v>4502</v>
      </c>
      <c r="B59" s="1" t="s">
        <v>4503</v>
      </c>
      <c r="C59">
        <v>33200</v>
      </c>
      <c r="D59">
        <v>1524547547</v>
      </c>
      <c r="E59">
        <v>1524987092</v>
      </c>
      <c r="F59" s="2">
        <v>1.4451195241499999</v>
      </c>
      <c r="G59" s="2">
        <v>1.4451195241499999</v>
      </c>
      <c r="H59">
        <v>77940840</v>
      </c>
      <c r="I59" s="2">
        <v>0.16317171546799999</v>
      </c>
      <c r="J59" s="2">
        <v>0</v>
      </c>
      <c r="K59">
        <v>1</v>
      </c>
      <c r="L59" s="1" t="s">
        <v>11547</v>
      </c>
      <c r="M59" s="1" t="s">
        <v>4503</v>
      </c>
      <c r="N59">
        <v>0</v>
      </c>
      <c r="O59">
        <v>1</v>
      </c>
      <c r="P59">
        <v>0</v>
      </c>
      <c r="Q59">
        <v>0</v>
      </c>
      <c r="R59" s="19">
        <f>BWscncns[[#This Row],[C fx]]*4+BWscncns[[#This Row],[C fg]]*2+BWscncns[[#This Row],[C fm]]</f>
        <v>2</v>
      </c>
      <c r="S59">
        <v>33200</v>
      </c>
      <c r="T59">
        <v>32259098</v>
      </c>
      <c r="U59" s="13">
        <v>1.0291669999999999</v>
      </c>
      <c r="V59" s="13">
        <v>0.97165999999999997</v>
      </c>
      <c r="W59">
        <v>3097</v>
      </c>
      <c r="X59">
        <v>61</v>
      </c>
      <c r="Z59" s="10">
        <f>IF($N59&lt;&gt;0,constants!$L$2,IF($O59&lt;&gt;0,constants!$M$2,IF($P59&lt;&gt;0,constants!$N$2,0)))</f>
        <v>9721.3799999999992</v>
      </c>
      <c r="AA59" s="10">
        <f>IF($N59&lt;&gt;0,constants!$L$2,IF($O59&lt;&gt;0,constants!$M$2,IF($P59&lt;&gt;0,constants!$P$2,0)))</f>
        <v>9721.3799999999992</v>
      </c>
      <c r="AB59" s="11">
        <f>constants!$O$2</f>
        <v>4861.32</v>
      </c>
      <c r="AC59" s="11">
        <f>VLOOKUP(BWscncns[[#This Row],[scanner]],[0]!ScnrAvgBW,2,FALSE)/1000</f>
        <v>11818.828055288463</v>
      </c>
      <c r="AD59" s="8">
        <f>(1+$F59)*Z59</f>
        <v>23769.936039681324</v>
      </c>
      <c r="AE59" s="8">
        <f>(1+$F59)*AA59</f>
        <v>23769.936039681324</v>
      </c>
      <c r="AF59" s="8">
        <f>(1+$F59)*AB59</f>
        <v>11886.508445140877</v>
      </c>
      <c r="AG59" s="8">
        <f>(1+$F59)*AC59</f>
        <v>28898.447230557595</v>
      </c>
      <c r="AH59" s="8">
        <f>(1+$F59)*$T59/1000</f>
        <v>78877.350351268222</v>
      </c>
      <c r="AI59" s="8">
        <f>(1+BWscncns[[#This Row],[pid_error]]*K_p)*BWscncns[[#This Row],[dbw]]/1000</f>
        <v>55568.22417563411</v>
      </c>
      <c r="AJ59" s="13">
        <f>BWscncns[[#This Row],[Torflow prgrssv alt vote]]/VLOOKUP(BWscncns[[#This Row],[class]],AltBWtotl,2,FALSE)*100</f>
        <v>0.19411636880601477</v>
      </c>
      <c r="AK59">
        <f>IF(D59=E59,1,0)</f>
        <v>0</v>
      </c>
    </row>
    <row r="60" spans="1:37">
      <c r="A60" s="1" t="s">
        <v>1694</v>
      </c>
      <c r="B60" s="1" t="s">
        <v>1695</v>
      </c>
      <c r="C60">
        <v>63200</v>
      </c>
      <c r="D60">
        <v>1524997864</v>
      </c>
      <c r="E60">
        <v>1524997864</v>
      </c>
      <c r="F60" s="2">
        <v>0.32567265950099999</v>
      </c>
      <c r="G60" s="2">
        <v>0.32567265950099999</v>
      </c>
      <c r="H60">
        <v>63171335</v>
      </c>
      <c r="I60" s="2">
        <v>0.218946825175</v>
      </c>
      <c r="J60" s="2">
        <v>0.1</v>
      </c>
      <c r="K60">
        <v>4</v>
      </c>
      <c r="L60" s="1" t="s">
        <v>11575</v>
      </c>
      <c r="M60" s="1" t="s">
        <v>1695</v>
      </c>
      <c r="N60">
        <v>1</v>
      </c>
      <c r="O60">
        <v>0</v>
      </c>
      <c r="P60">
        <v>0</v>
      </c>
      <c r="Q60">
        <v>0</v>
      </c>
      <c r="R60" s="19">
        <f>BWscncns[[#This Row],[C fx]]*4+BWscncns[[#This Row],[C fg]]*2+BWscncns[[#This Row],[C fm]]</f>
        <v>4</v>
      </c>
      <c r="S60">
        <v>54100</v>
      </c>
      <c r="T60">
        <v>47652288</v>
      </c>
      <c r="U60" s="13">
        <v>1.135308</v>
      </c>
      <c r="V60" s="13">
        <v>0.88081900000000002</v>
      </c>
      <c r="W60">
        <v>2523</v>
      </c>
      <c r="X60">
        <v>50</v>
      </c>
      <c r="Z60" s="10">
        <f>IF($N60&lt;&gt;0,constants!$L$2,IF($O60&lt;&gt;0,constants!$M$2,IF($P60&lt;&gt;0,constants!$N$2,0)))</f>
        <v>10125.48</v>
      </c>
      <c r="AA60" s="10">
        <f>IF($N60&lt;&gt;0,constants!$L$2,IF($O60&lt;&gt;0,constants!$M$2,IF($P60&lt;&gt;0,constants!$P$2,0)))</f>
        <v>10125.48</v>
      </c>
      <c r="AB60" s="11">
        <f>constants!$O$2</f>
        <v>4861.32</v>
      </c>
      <c r="AC60" s="11">
        <f>VLOOKUP(BWscncns[[#This Row],[scanner]],[0]!ScnrAvgBW,2,FALSE)/1000</f>
        <v>4819.491751072962</v>
      </c>
      <c r="AD60" s="8">
        <f>(1+$F60)*Z60</f>
        <v>13423.072000324184</v>
      </c>
      <c r="AE60" s="8">
        <f>(1+$F60)*AA60</f>
        <v>13423.072000324184</v>
      </c>
      <c r="AF60" s="8">
        <f>(1+$F60)*AB60</f>
        <v>6444.5190130854007</v>
      </c>
      <c r="AG60" s="8">
        <f>(1+$F60)*AC60</f>
        <v>6389.0684470880251</v>
      </c>
      <c r="AH60" s="8">
        <f>(1+$F60)*$T60/1000</f>
        <v>63171.335364267587</v>
      </c>
      <c r="AI60" s="8">
        <f>(1+BWscncns[[#This Row],[pid_error]]*K_p)*BWscncns[[#This Row],[dbw]]/1000</f>
        <v>55411.811682133797</v>
      </c>
      <c r="AJ60" s="13">
        <f>BWscncns[[#This Row],[Torflow prgrssv alt vote]]/VLOOKUP(BWscncns[[#This Row],[class]],AltBWtotl,2,FALSE)*100</f>
        <v>0.47492046307139968</v>
      </c>
      <c r="AK60">
        <f>IF(D60=E60,1,0)</f>
        <v>1</v>
      </c>
    </row>
    <row r="61" spans="1:37">
      <c r="A61" s="1" t="s">
        <v>5616</v>
      </c>
      <c r="B61" s="1" t="s">
        <v>5617</v>
      </c>
      <c r="C61">
        <v>69700</v>
      </c>
      <c r="D61">
        <v>1524959345</v>
      </c>
      <c r="E61">
        <v>1524959345</v>
      </c>
      <c r="F61" s="2">
        <v>0.70907670121800004</v>
      </c>
      <c r="G61" s="2">
        <v>0.70907670121800004</v>
      </c>
      <c r="H61">
        <v>69723429</v>
      </c>
      <c r="I61" s="2">
        <v>-0.53713020915200005</v>
      </c>
      <c r="J61" s="2">
        <v>0</v>
      </c>
      <c r="K61">
        <v>2</v>
      </c>
      <c r="L61" s="1" t="s">
        <v>11572</v>
      </c>
      <c r="M61" s="1" t="s">
        <v>5617</v>
      </c>
      <c r="N61">
        <v>1</v>
      </c>
      <c r="O61">
        <v>0</v>
      </c>
      <c r="P61">
        <v>0</v>
      </c>
      <c r="Q61">
        <v>0</v>
      </c>
      <c r="R61" s="19">
        <f>BWscncns[[#This Row],[C fx]]*4+BWscncns[[#This Row],[C fg]]*2+BWscncns[[#This Row],[C fm]]</f>
        <v>4</v>
      </c>
      <c r="S61">
        <v>69700</v>
      </c>
      <c r="T61">
        <v>40795963</v>
      </c>
      <c r="U61" s="13">
        <v>1.708502</v>
      </c>
      <c r="V61" s="13">
        <v>0.58530800000000005</v>
      </c>
      <c r="W61">
        <v>834</v>
      </c>
      <c r="X61">
        <v>16</v>
      </c>
      <c r="Z61" s="10">
        <f>IF($N61&lt;&gt;0,constants!$L$2,IF($O61&lt;&gt;0,constants!$M$2,IF($P61&lt;&gt;0,constants!$N$2,0)))</f>
        <v>10125.48</v>
      </c>
      <c r="AA61" s="10">
        <f>IF($N61&lt;&gt;0,constants!$L$2,IF($O61&lt;&gt;0,constants!$M$2,IF($P61&lt;&gt;0,constants!$P$2,0)))</f>
        <v>10125.48</v>
      </c>
      <c r="AB61" s="11">
        <f>constants!$O$2</f>
        <v>4861.32</v>
      </c>
      <c r="AC61" s="11">
        <f>VLOOKUP(BWscncns[[#This Row],[scanner]],[0]!ScnrAvgBW,2,FALSE)/1000</f>
        <v>8853.6095214723919</v>
      </c>
      <c r="AD61" s="8">
        <f>(1+$F61)*Z61</f>
        <v>17305.221956648835</v>
      </c>
      <c r="AE61" s="8">
        <f>(1+$F61)*AA61</f>
        <v>17305.221956648835</v>
      </c>
      <c r="AF61" s="8">
        <f>(1+$F61)*AB61</f>
        <v>8308.3687491650871</v>
      </c>
      <c r="AG61" s="8">
        <f>(1+$F61)*AC61</f>
        <v>15131.497754830312</v>
      </c>
      <c r="AH61" s="8">
        <f>(1+$F61)*$T61/1000</f>
        <v>69723.429867051585</v>
      </c>
      <c r="AI61" s="8">
        <f>(1+BWscncns[[#This Row],[pid_error]]*K_p)*BWscncns[[#This Row],[dbw]]/1000</f>
        <v>55259.696433525794</v>
      </c>
      <c r="AJ61" s="13">
        <f>BWscncns[[#This Row],[Torflow prgrssv alt vote]]/VLOOKUP(BWscncns[[#This Row],[class]],AltBWtotl,2,FALSE)*100</f>
        <v>0.47361672218807405</v>
      </c>
      <c r="AK61">
        <f>IF(D61=E61,1,0)</f>
        <v>1</v>
      </c>
    </row>
    <row r="62" spans="1:37">
      <c r="A62" s="1" t="s">
        <v>1462</v>
      </c>
      <c r="B62" s="1" t="s">
        <v>1463</v>
      </c>
      <c r="C62">
        <v>74800</v>
      </c>
      <c r="D62">
        <v>1523981319</v>
      </c>
      <c r="E62">
        <v>1524992681</v>
      </c>
      <c r="F62" s="2">
        <v>1.6854099757200001</v>
      </c>
      <c r="G62" s="2">
        <v>1.6854099757200001</v>
      </c>
      <c r="H62">
        <v>67095403</v>
      </c>
      <c r="I62" s="2">
        <v>7.3818722238600004E-2</v>
      </c>
      <c r="J62" s="2">
        <v>0</v>
      </c>
      <c r="K62">
        <v>1</v>
      </c>
      <c r="L62" s="1" t="s">
        <v>11565</v>
      </c>
      <c r="M62" s="1" t="s">
        <v>1463</v>
      </c>
      <c r="N62">
        <v>0</v>
      </c>
      <c r="O62">
        <v>1</v>
      </c>
      <c r="P62">
        <v>0</v>
      </c>
      <c r="Q62">
        <v>0</v>
      </c>
      <c r="R62" s="19">
        <f>BWscncns[[#This Row],[C fx]]*4+BWscncns[[#This Row],[C fg]]*2+BWscncns[[#This Row],[C fm]]</f>
        <v>2</v>
      </c>
      <c r="S62">
        <v>62500</v>
      </c>
      <c r="T62">
        <v>29838164</v>
      </c>
      <c r="U62" s="13">
        <v>2.094633</v>
      </c>
      <c r="V62" s="13">
        <v>0.47741099999999997</v>
      </c>
      <c r="W62">
        <v>334</v>
      </c>
      <c r="X62">
        <v>6</v>
      </c>
      <c r="Z62" s="10">
        <f>IF($N62&lt;&gt;0,constants!$L$2,IF($O62&lt;&gt;0,constants!$M$2,IF($P62&lt;&gt;0,constants!$N$2,0)))</f>
        <v>9721.3799999999992</v>
      </c>
      <c r="AA62" s="10">
        <f>IF($N62&lt;&gt;0,constants!$L$2,IF($O62&lt;&gt;0,constants!$M$2,IF($P62&lt;&gt;0,constants!$P$2,0)))</f>
        <v>9721.3799999999992</v>
      </c>
      <c r="AB62" s="11">
        <f>constants!$O$2</f>
        <v>4861.32</v>
      </c>
      <c r="AC62" s="11">
        <f>VLOOKUP(BWscncns[[#This Row],[scanner]],[0]!ScnrAvgBW,2,FALSE)/1000</f>
        <v>11818.828055288463</v>
      </c>
      <c r="AD62" s="8">
        <f>(1+$F62)*Z62</f>
        <v>26105.890829764889</v>
      </c>
      <c r="AE62" s="8">
        <f>(1+$F62)*AA62</f>
        <v>26105.890829764889</v>
      </c>
      <c r="AF62" s="8">
        <f>(1+$F62)*AB62</f>
        <v>13054.637223167148</v>
      </c>
      <c r="AG62" s="8">
        <f>(1+$F62)*AC62</f>
        <v>31738.398760991044</v>
      </c>
      <c r="AH62" s="8">
        <f>(1+$F62)*$T62/1000</f>
        <v>80127.70326276937</v>
      </c>
      <c r="AI62" s="8">
        <f>(1+BWscncns[[#This Row],[pid_error]]*K_p)*BWscncns[[#This Row],[dbw]]/1000</f>
        <v>54982.933631384687</v>
      </c>
      <c r="AJ62" s="13">
        <f>BWscncns[[#This Row],[Torflow prgrssv alt vote]]/VLOOKUP(BWscncns[[#This Row],[class]],AltBWtotl,2,FALSE)*100</f>
        <v>0.19207177449277751</v>
      </c>
      <c r="AK62">
        <f>IF(D62=E62,1,0)</f>
        <v>0</v>
      </c>
    </row>
    <row r="63" spans="1:37">
      <c r="A63" s="1" t="s">
        <v>308</v>
      </c>
      <c r="B63" s="1" t="s">
        <v>309</v>
      </c>
      <c r="C63">
        <v>57900</v>
      </c>
      <c r="D63">
        <v>1524886851</v>
      </c>
      <c r="E63">
        <v>1525003372</v>
      </c>
      <c r="F63" s="2">
        <v>1.0288497084199999</v>
      </c>
      <c r="G63" s="2">
        <v>1.0288497084199999</v>
      </c>
      <c r="H63">
        <v>73129481</v>
      </c>
      <c r="I63" s="2">
        <v>0.68969405984599996</v>
      </c>
      <c r="J63" s="2">
        <v>0</v>
      </c>
      <c r="K63">
        <v>2</v>
      </c>
      <c r="L63" s="1" t="s">
        <v>11569</v>
      </c>
      <c r="M63" s="1" t="s">
        <v>309</v>
      </c>
      <c r="N63">
        <v>0</v>
      </c>
      <c r="O63">
        <v>1</v>
      </c>
      <c r="P63">
        <v>0</v>
      </c>
      <c r="Q63">
        <v>0</v>
      </c>
      <c r="R63" s="19">
        <f>BWscncns[[#This Row],[C fx]]*4+BWscncns[[#This Row],[C fg]]*2+BWscncns[[#This Row],[C fm]]</f>
        <v>2</v>
      </c>
      <c r="S63">
        <v>55000</v>
      </c>
      <c r="T63">
        <v>36044800</v>
      </c>
      <c r="U63" s="13">
        <v>1.525879</v>
      </c>
      <c r="V63" s="13">
        <v>0.65536000000000005</v>
      </c>
      <c r="W63">
        <v>1275</v>
      </c>
      <c r="X63">
        <v>25</v>
      </c>
      <c r="Z63" s="10">
        <f>IF($N63&lt;&gt;0,constants!$L$2,IF($O63&lt;&gt;0,constants!$M$2,IF($P63&lt;&gt;0,constants!$N$2,0)))</f>
        <v>9721.3799999999992</v>
      </c>
      <c r="AA63" s="10">
        <f>IF($N63&lt;&gt;0,constants!$L$2,IF($O63&lt;&gt;0,constants!$M$2,IF($P63&lt;&gt;0,constants!$P$2,0)))</f>
        <v>9721.3799999999992</v>
      </c>
      <c r="AB63" s="11">
        <f>constants!$O$2</f>
        <v>4861.32</v>
      </c>
      <c r="AC63" s="11">
        <f>VLOOKUP(BWscncns[[#This Row],[scanner]],[0]!ScnrAvgBW,2,FALSE)/1000</f>
        <v>8853.6095214723919</v>
      </c>
      <c r="AD63" s="8">
        <f>(1+$F63)*Z63</f>
        <v>19723.218978440018</v>
      </c>
      <c r="AE63" s="8">
        <f>(1+$F63)*AA63</f>
        <v>19723.218978440018</v>
      </c>
      <c r="AF63" s="8">
        <f>(1+$F63)*AB63</f>
        <v>9862.8876645363143</v>
      </c>
      <c r="AG63" s="8">
        <f>(1+$F63)*AC63</f>
        <v>17962.643096103799</v>
      </c>
      <c r="AH63" s="8">
        <f>(1+$F63)*$T63/1000</f>
        <v>73129.481970057226</v>
      </c>
      <c r="AI63" s="8">
        <f>(1+BWscncns[[#This Row],[pid_error]]*K_p)*BWscncns[[#This Row],[dbw]]/1000</f>
        <v>54587.140985028607</v>
      </c>
      <c r="AJ63" s="13">
        <f>BWscncns[[#This Row],[Torflow prgrssv alt vote]]/VLOOKUP(BWscncns[[#This Row],[class]],AltBWtotl,2,FALSE)*100</f>
        <v>0.19068915281554108</v>
      </c>
      <c r="AK63">
        <f>IF(D63=E63,1,0)</f>
        <v>0</v>
      </c>
    </row>
    <row r="64" spans="1:37">
      <c r="A64" s="1" t="s">
        <v>8502</v>
      </c>
      <c r="B64" s="1" t="s">
        <v>8503</v>
      </c>
      <c r="C64">
        <v>92200</v>
      </c>
      <c r="D64">
        <v>1524168956</v>
      </c>
      <c r="E64">
        <v>1524986598</v>
      </c>
      <c r="F64" s="2">
        <v>1.39592146174</v>
      </c>
      <c r="G64" s="2">
        <v>1.39592146174</v>
      </c>
      <c r="H64">
        <v>75369172</v>
      </c>
      <c r="I64" s="2">
        <v>1.94430061584</v>
      </c>
      <c r="J64" s="2">
        <v>0</v>
      </c>
      <c r="K64">
        <v>1</v>
      </c>
      <c r="L64" s="1" t="s">
        <v>11535</v>
      </c>
      <c r="M64" s="1" t="s">
        <v>8503</v>
      </c>
      <c r="N64">
        <v>0</v>
      </c>
      <c r="O64">
        <v>1</v>
      </c>
      <c r="P64">
        <v>0</v>
      </c>
      <c r="Q64">
        <v>0</v>
      </c>
      <c r="R64" s="19">
        <f>BWscncns[[#This Row],[C fx]]*4+BWscncns[[#This Row],[C fg]]*2+BWscncns[[#This Row],[C fm]]</f>
        <v>2</v>
      </c>
      <c r="S64">
        <v>74900</v>
      </c>
      <c r="T64">
        <v>31457280</v>
      </c>
      <c r="U64" s="13">
        <v>2.3810069999999999</v>
      </c>
      <c r="V64" s="13">
        <v>0.41998999999999997</v>
      </c>
      <c r="W64">
        <v>170</v>
      </c>
      <c r="X64">
        <v>3</v>
      </c>
      <c r="Z64" s="10">
        <f>IF($N64&lt;&gt;0,constants!$L$2,IF($O64&lt;&gt;0,constants!$M$2,IF($P64&lt;&gt;0,constants!$N$2,0)))</f>
        <v>9721.3799999999992</v>
      </c>
      <c r="AA64" s="10">
        <f>IF($N64&lt;&gt;0,constants!$L$2,IF($O64&lt;&gt;0,constants!$M$2,IF($P64&lt;&gt;0,constants!$P$2,0)))</f>
        <v>9721.3799999999992</v>
      </c>
      <c r="AB64" s="11">
        <f>constants!$O$2</f>
        <v>4861.32</v>
      </c>
      <c r="AC64" s="11">
        <f>VLOOKUP(BWscncns[[#This Row],[scanner]],[0]!ScnrAvgBW,2,FALSE)/1000</f>
        <v>11818.828055288463</v>
      </c>
      <c r="AD64" s="8">
        <f>(1+$F64)*Z64</f>
        <v>23291.662979729997</v>
      </c>
      <c r="AE64" s="8">
        <f>(1+$F64)*AA64</f>
        <v>23291.662979729997</v>
      </c>
      <c r="AF64" s="8">
        <f>(1+$F64)*AB64</f>
        <v>11647.340920385896</v>
      </c>
      <c r="AG64" s="8">
        <f>(1+$F64)*AC64</f>
        <v>28316.983790280454</v>
      </c>
      <c r="AH64" s="8">
        <f>(1+$F64)*$T64/1000</f>
        <v>75369.172279964463</v>
      </c>
      <c r="AI64" s="8">
        <f>(1+BWscncns[[#This Row],[pid_error]]*K_p)*BWscncns[[#This Row],[dbw]]/1000</f>
        <v>53413.226139982231</v>
      </c>
      <c r="AJ64" s="13">
        <f>BWscncns[[#This Row],[Torflow prgrssv alt vote]]/VLOOKUP(BWscncns[[#This Row],[class]],AltBWtotl,2,FALSE)*100</f>
        <v>0.18658831838384085</v>
      </c>
      <c r="AK64">
        <f>IF(D64=E64,1,0)</f>
        <v>0</v>
      </c>
    </row>
    <row r="65" spans="1:37">
      <c r="A65" s="1" t="s">
        <v>2452</v>
      </c>
      <c r="B65" s="1" t="s">
        <v>2453</v>
      </c>
      <c r="C65">
        <v>67200</v>
      </c>
      <c r="D65">
        <v>1524104973</v>
      </c>
      <c r="E65">
        <v>1524866384</v>
      </c>
      <c r="F65" s="2">
        <v>0.39931407175599998</v>
      </c>
      <c r="G65" s="2">
        <v>0.39931407175599998</v>
      </c>
      <c r="H65">
        <v>67072782</v>
      </c>
      <c r="I65" s="2">
        <v>-0.65971706319400003</v>
      </c>
      <c r="J65" s="2">
        <v>0</v>
      </c>
      <c r="K65">
        <v>1</v>
      </c>
      <c r="L65" s="1" t="s">
        <v>11577</v>
      </c>
      <c r="M65" s="1" t="s">
        <v>2453</v>
      </c>
      <c r="N65">
        <v>0</v>
      </c>
      <c r="O65">
        <v>1</v>
      </c>
      <c r="P65">
        <v>0</v>
      </c>
      <c r="Q65">
        <v>0</v>
      </c>
      <c r="R65" s="19">
        <f>BWscncns[[#This Row],[C fx]]*4+BWscncns[[#This Row],[C fg]]*2+BWscncns[[#This Row],[C fm]]</f>
        <v>2</v>
      </c>
      <c r="S65">
        <v>67100</v>
      </c>
      <c r="T65">
        <v>44380929</v>
      </c>
      <c r="U65" s="13">
        <v>1.511911</v>
      </c>
      <c r="V65" s="13">
        <v>0.66141499999999998</v>
      </c>
      <c r="W65">
        <v>1331</v>
      </c>
      <c r="X65">
        <v>26</v>
      </c>
      <c r="Z65" s="10">
        <f>IF($N65&lt;&gt;0,constants!$L$2,IF($O65&lt;&gt;0,constants!$M$2,IF($P65&lt;&gt;0,constants!$N$2,0)))</f>
        <v>9721.3799999999992</v>
      </c>
      <c r="AA65" s="10">
        <f>IF($N65&lt;&gt;0,constants!$L$2,IF($O65&lt;&gt;0,constants!$M$2,IF($P65&lt;&gt;0,constants!$P$2,0)))</f>
        <v>9721.3799999999992</v>
      </c>
      <c r="AB65" s="11">
        <f>constants!$O$2</f>
        <v>4861.32</v>
      </c>
      <c r="AC65" s="11">
        <f>VLOOKUP(BWscncns[[#This Row],[scanner]],[0]!ScnrAvgBW,2,FALSE)/1000</f>
        <v>11818.828055288463</v>
      </c>
      <c r="AD65" s="8">
        <f>(1+$F65)*Z65</f>
        <v>13603.263830887341</v>
      </c>
      <c r="AE65" s="8">
        <f>(1+$F65)*AA65</f>
        <v>13603.263830887341</v>
      </c>
      <c r="AF65" s="8">
        <f>(1+$F65)*AB65</f>
        <v>6802.5134833088778</v>
      </c>
      <c r="AG65" s="8">
        <f>(1+$F65)*AC65</f>
        <v>16538.252409429744</v>
      </c>
      <c r="AH65" s="8">
        <f>(1+$F65)*$T65/1000</f>
        <v>62102.858467303937</v>
      </c>
      <c r="AI65" s="8">
        <f>(1+BWscncns[[#This Row],[pid_error]]*K_p)*BWscncns[[#This Row],[dbw]]/1000</f>
        <v>53241.893733651967</v>
      </c>
      <c r="AJ65" s="13">
        <f>BWscncns[[#This Row],[Torflow prgrssv alt vote]]/VLOOKUP(BWscncns[[#This Row],[class]],AltBWtotl,2,FALSE)*100</f>
        <v>0.18598980322398062</v>
      </c>
      <c r="AK65">
        <f>IF(D65=E65,1,0)</f>
        <v>0</v>
      </c>
    </row>
    <row r="66" spans="1:37">
      <c r="A66" s="1" t="s">
        <v>5323</v>
      </c>
      <c r="B66" s="1" t="s">
        <v>5324</v>
      </c>
      <c r="C66">
        <v>74900</v>
      </c>
      <c r="D66">
        <v>1524995995</v>
      </c>
      <c r="E66">
        <v>1524995995</v>
      </c>
      <c r="F66" s="2">
        <v>1.38141748202</v>
      </c>
      <c r="G66" s="2">
        <v>1.38141748202</v>
      </c>
      <c r="H66">
        <v>74912916</v>
      </c>
      <c r="I66" s="2">
        <v>-0.220519066327</v>
      </c>
      <c r="J66" s="2">
        <v>0</v>
      </c>
      <c r="K66">
        <v>1</v>
      </c>
      <c r="L66" s="1" t="s">
        <v>11553</v>
      </c>
      <c r="M66" s="1" t="s">
        <v>5324</v>
      </c>
      <c r="N66">
        <v>1</v>
      </c>
      <c r="O66">
        <v>0</v>
      </c>
      <c r="P66">
        <v>0</v>
      </c>
      <c r="Q66">
        <v>0</v>
      </c>
      <c r="R66" s="19">
        <f>BWscncns[[#This Row],[C fx]]*4+BWscncns[[#This Row],[C fg]]*2+BWscncns[[#This Row],[C fm]]</f>
        <v>4</v>
      </c>
      <c r="S66">
        <v>64200</v>
      </c>
      <c r="T66">
        <v>31457280</v>
      </c>
      <c r="U66" s="13">
        <v>2.0408629999999999</v>
      </c>
      <c r="V66" s="13">
        <v>0.48998900000000001</v>
      </c>
      <c r="W66">
        <v>378</v>
      </c>
      <c r="X66">
        <v>7</v>
      </c>
      <c r="Z66" s="10">
        <f>IF($N66&lt;&gt;0,constants!$L$2,IF($O66&lt;&gt;0,constants!$M$2,IF($P66&lt;&gt;0,constants!$N$2,0)))</f>
        <v>10125.48</v>
      </c>
      <c r="AA66" s="10">
        <f>IF($N66&lt;&gt;0,constants!$L$2,IF($O66&lt;&gt;0,constants!$M$2,IF($P66&lt;&gt;0,constants!$P$2,0)))</f>
        <v>10125.48</v>
      </c>
      <c r="AB66" s="11">
        <f>constants!$O$2</f>
        <v>4861.32</v>
      </c>
      <c r="AC66" s="11">
        <f>VLOOKUP(BWscncns[[#This Row],[scanner]],[0]!ScnrAvgBW,2,FALSE)/1000</f>
        <v>11818.828055288463</v>
      </c>
      <c r="AD66" s="8">
        <f>(1+$F66)*Z66</f>
        <v>24112.995085843868</v>
      </c>
      <c r="AE66" s="8">
        <f>(1+$F66)*AA66</f>
        <v>24112.995085843868</v>
      </c>
      <c r="AF66" s="8">
        <f>(1+$F66)*AB66</f>
        <v>11576.832433693466</v>
      </c>
      <c r="AG66" s="8">
        <f>(1+$F66)*AC66</f>
        <v>28145.563747852382</v>
      </c>
      <c r="AH66" s="8">
        <f>(1+$F66)*$T66/1000</f>
        <v>74912.916528798101</v>
      </c>
      <c r="AI66" s="8">
        <f>(1+BWscncns[[#This Row],[pid_error]]*K_p)*BWscncns[[#This Row],[dbw]]/1000</f>
        <v>53185.09826439905</v>
      </c>
      <c r="AJ66" s="13">
        <f>BWscncns[[#This Row],[Torflow prgrssv alt vote]]/VLOOKUP(BWscncns[[#This Row],[class]],AltBWtotl,2,FALSE)*100</f>
        <v>0.45583587198197212</v>
      </c>
      <c r="AK66">
        <f>IF(D66=E66,1,0)</f>
        <v>1</v>
      </c>
    </row>
    <row r="67" spans="1:37">
      <c r="A67" s="1" t="s">
        <v>7308</v>
      </c>
      <c r="B67" s="1" t="s">
        <v>7309</v>
      </c>
      <c r="C67">
        <v>75500</v>
      </c>
      <c r="D67">
        <v>1525006050</v>
      </c>
      <c r="E67">
        <v>1525006050</v>
      </c>
      <c r="F67" s="2">
        <v>1.4931067875699999</v>
      </c>
      <c r="G67" s="2">
        <v>1.4931067875699999</v>
      </c>
      <c r="H67">
        <v>75520126</v>
      </c>
      <c r="I67" s="2">
        <v>0.38538870446099999</v>
      </c>
      <c r="J67" s="2">
        <v>5.5555555555600003E-2</v>
      </c>
      <c r="K67">
        <v>1</v>
      </c>
      <c r="L67" s="1" t="s">
        <v>11558</v>
      </c>
      <c r="M67" s="1" t="s">
        <v>7309</v>
      </c>
      <c r="N67">
        <v>1</v>
      </c>
      <c r="O67">
        <v>0</v>
      </c>
      <c r="P67">
        <v>0</v>
      </c>
      <c r="Q67">
        <v>0</v>
      </c>
      <c r="R67" s="19">
        <f>BWscncns[[#This Row],[C fx]]*4+BWscncns[[#This Row],[C fg]]*2+BWscncns[[#This Row],[C fm]]</f>
        <v>4</v>
      </c>
      <c r="S67">
        <v>57500</v>
      </c>
      <c r="T67">
        <v>30291573</v>
      </c>
      <c r="U67" s="13">
        <v>1.898218</v>
      </c>
      <c r="V67" s="13">
        <v>0.52681</v>
      </c>
      <c r="W67">
        <v>527</v>
      </c>
      <c r="X67">
        <v>10</v>
      </c>
      <c r="Z67" s="10">
        <f>IF($N67&lt;&gt;0,constants!$L$2,IF($O67&lt;&gt;0,constants!$M$2,IF($P67&lt;&gt;0,constants!$N$2,0)))</f>
        <v>10125.48</v>
      </c>
      <c r="AA67" s="10">
        <f>IF($N67&lt;&gt;0,constants!$L$2,IF($O67&lt;&gt;0,constants!$M$2,IF($P67&lt;&gt;0,constants!$P$2,0)))</f>
        <v>10125.48</v>
      </c>
      <c r="AB67" s="11">
        <f>constants!$O$2</f>
        <v>4861.32</v>
      </c>
      <c r="AC67" s="11">
        <f>VLOOKUP(BWscncns[[#This Row],[scanner]],[0]!ScnrAvgBW,2,FALSE)/1000</f>
        <v>11818.828055288463</v>
      </c>
      <c r="AD67" s="8">
        <f>(1+$F67)*Z67</f>
        <v>25243.90291540428</v>
      </c>
      <c r="AE67" s="8">
        <f>(1+$F67)*AA67</f>
        <v>25243.90291540428</v>
      </c>
      <c r="AF67" s="8">
        <f>(1+$F67)*AB67</f>
        <v>12119.789888549791</v>
      </c>
      <c r="AG67" s="8">
        <f>(1+$F67)*AC67</f>
        <v>29465.600445762408</v>
      </c>
      <c r="AH67" s="8">
        <f>(1+$F67)*$T67/1000</f>
        <v>75520.126252472153</v>
      </c>
      <c r="AI67" s="8">
        <f>(1+BWscncns[[#This Row],[pid_error]]*K_p)*BWscncns[[#This Row],[dbw]]/1000</f>
        <v>52905.849626236071</v>
      </c>
      <c r="AJ67" s="13">
        <f>BWscncns[[#This Row],[Torflow prgrssv alt vote]]/VLOOKUP(BWscncns[[#This Row],[class]],AltBWtotl,2,FALSE)*100</f>
        <v>0.45344250333867292</v>
      </c>
      <c r="AK67">
        <f>IF(D67=E67,1,0)</f>
        <v>1</v>
      </c>
    </row>
    <row r="68" spans="1:37">
      <c r="A68" s="1" t="s">
        <v>8972</v>
      </c>
      <c r="B68" s="1" t="s">
        <v>8973</v>
      </c>
      <c r="C68">
        <v>97100</v>
      </c>
      <c r="D68">
        <v>1524850244</v>
      </c>
      <c r="E68">
        <v>1524973325</v>
      </c>
      <c r="F68" s="2">
        <v>1.6922822389500001</v>
      </c>
      <c r="G68" s="2">
        <v>1.6922822389500001</v>
      </c>
      <c r="H68">
        <v>76222688</v>
      </c>
      <c r="I68" s="2">
        <v>1.38632510987</v>
      </c>
      <c r="J68" s="2">
        <v>0</v>
      </c>
      <c r="K68">
        <v>1</v>
      </c>
      <c r="L68" s="1" t="s">
        <v>11539</v>
      </c>
      <c r="M68" s="1" t="s">
        <v>8973</v>
      </c>
      <c r="N68">
        <v>0</v>
      </c>
      <c r="O68">
        <v>1</v>
      </c>
      <c r="P68">
        <v>0</v>
      </c>
      <c r="Q68">
        <v>0</v>
      </c>
      <c r="R68" s="19">
        <f>BWscncns[[#This Row],[C fx]]*4+BWscncns[[#This Row],[C fg]]*2+BWscncns[[#This Row],[C fm]]</f>
        <v>2</v>
      </c>
      <c r="S68">
        <v>84500</v>
      </c>
      <c r="T68">
        <v>28311552</v>
      </c>
      <c r="U68" s="13">
        <v>2.9846469999999998</v>
      </c>
      <c r="V68" s="13">
        <v>0.33504800000000001</v>
      </c>
      <c r="W68">
        <v>42</v>
      </c>
      <c r="X68">
        <v>0</v>
      </c>
      <c r="Z68" s="10">
        <f>IF($N68&lt;&gt;0,constants!$L$2,IF($O68&lt;&gt;0,constants!$M$2,IF($P68&lt;&gt;0,constants!$N$2,0)))</f>
        <v>9721.3799999999992</v>
      </c>
      <c r="AA68" s="10">
        <f>IF($N68&lt;&gt;0,constants!$L$2,IF($O68&lt;&gt;0,constants!$M$2,IF($P68&lt;&gt;0,constants!$P$2,0)))</f>
        <v>9721.3799999999992</v>
      </c>
      <c r="AB68" s="11">
        <f>constants!$O$2</f>
        <v>4861.32</v>
      </c>
      <c r="AC68" s="11">
        <f>VLOOKUP(BWscncns[[#This Row],[scanner]],[0]!ScnrAvgBW,2,FALSE)/1000</f>
        <v>11818.828055288463</v>
      </c>
      <c r="AD68" s="8">
        <f>(1+$F68)*Z68</f>
        <v>26172.698712083748</v>
      </c>
      <c r="AE68" s="8">
        <f>(1+$F68)*AA68</f>
        <v>26172.698712083748</v>
      </c>
      <c r="AF68" s="8">
        <f>(1+$F68)*AB68</f>
        <v>13088.045493852413</v>
      </c>
      <c r="AG68" s="8">
        <f>(1+$F68)*AC68</f>
        <v>31819.620858457096</v>
      </c>
      <c r="AH68" s="8">
        <f>(1+$F68)*$T68/1000</f>
        <v>76222.688606709344</v>
      </c>
      <c r="AI68" s="8">
        <f>(1+BWscncns[[#This Row],[pid_error]]*K_p)*BWscncns[[#This Row],[dbw]]/1000</f>
        <v>52267.12030335467</v>
      </c>
      <c r="AJ68" s="13">
        <f>BWscncns[[#This Row],[Torflow prgrssv alt vote]]/VLOOKUP(BWscncns[[#This Row],[class]],AltBWtotl,2,FALSE)*100</f>
        <v>0.18258462910684797</v>
      </c>
      <c r="AK68">
        <f>IF(D68=E68,1,0)</f>
        <v>0</v>
      </c>
    </row>
    <row r="69" spans="1:37">
      <c r="A69" s="1" t="s">
        <v>6348</v>
      </c>
      <c r="B69" s="1" t="s">
        <v>6349</v>
      </c>
      <c r="C69">
        <v>74400</v>
      </c>
      <c r="D69">
        <v>1524747520</v>
      </c>
      <c r="E69">
        <v>1524803974</v>
      </c>
      <c r="F69" s="2">
        <v>0.79105425750000002</v>
      </c>
      <c r="G69" s="2">
        <v>0.79105425750000002</v>
      </c>
      <c r="H69">
        <v>62629920</v>
      </c>
      <c r="I69" s="2">
        <v>-1.80320371416E-2</v>
      </c>
      <c r="J69" s="2">
        <v>0</v>
      </c>
      <c r="K69">
        <v>2</v>
      </c>
      <c r="L69" s="1" t="s">
        <v>11576</v>
      </c>
      <c r="M69" s="1" t="s">
        <v>6349</v>
      </c>
      <c r="N69">
        <v>0</v>
      </c>
      <c r="O69">
        <v>1</v>
      </c>
      <c r="P69">
        <v>0</v>
      </c>
      <c r="Q69">
        <v>0</v>
      </c>
      <c r="R69" s="19">
        <f>BWscncns[[#This Row],[C fx]]*4+BWscncns[[#This Row],[C fg]]*2+BWscncns[[#This Row],[C fm]]</f>
        <v>2</v>
      </c>
      <c r="S69">
        <v>67500</v>
      </c>
      <c r="T69">
        <v>37340154</v>
      </c>
      <c r="U69" s="13">
        <v>1.8077049999999999</v>
      </c>
      <c r="V69" s="13">
        <v>0.55318699999999998</v>
      </c>
      <c r="W69">
        <v>654</v>
      </c>
      <c r="X69">
        <v>13</v>
      </c>
      <c r="Z69" s="10">
        <f>IF($N69&lt;&gt;0,constants!$L$2,IF($O69&lt;&gt;0,constants!$M$2,IF($P69&lt;&gt;0,constants!$N$2,0)))</f>
        <v>9721.3799999999992</v>
      </c>
      <c r="AA69" s="10">
        <f>IF($N69&lt;&gt;0,constants!$L$2,IF($O69&lt;&gt;0,constants!$M$2,IF($P69&lt;&gt;0,constants!$P$2,0)))</f>
        <v>9721.3799999999992</v>
      </c>
      <c r="AB69" s="11">
        <f>constants!$O$2</f>
        <v>4861.32</v>
      </c>
      <c r="AC69" s="11">
        <f>VLOOKUP(BWscncns[[#This Row],[scanner]],[0]!ScnrAvgBW,2,FALSE)/1000</f>
        <v>8853.6095214723919</v>
      </c>
      <c r="AD69" s="8">
        <f>(1+$F69)*Z69</f>
        <v>17411.519037775346</v>
      </c>
      <c r="AE69" s="8">
        <f>(1+$F69)*AA69</f>
        <v>17411.519037775346</v>
      </c>
      <c r="AF69" s="8">
        <f>(1+$F69)*AB69</f>
        <v>8706.8878830698995</v>
      </c>
      <c r="AG69" s="8">
        <f>(1+$F69)*AC69</f>
        <v>15857.295027675664</v>
      </c>
      <c r="AH69" s="8">
        <f>(1+$F69)*$T69/1000</f>
        <v>66878.241797405659</v>
      </c>
      <c r="AI69" s="8">
        <f>(1+BWscncns[[#This Row],[pid_error]]*K_p)*BWscncns[[#This Row],[dbw]]/1000</f>
        <v>52109.19789870282</v>
      </c>
      <c r="AJ69" s="13">
        <f>BWscncns[[#This Row],[Torflow prgrssv alt vote]]/VLOOKUP(BWscncns[[#This Row],[class]],AltBWtotl,2,FALSE)*100</f>
        <v>0.18203295907961733</v>
      </c>
      <c r="AK69">
        <f>IF(D69=E69,1,0)</f>
        <v>0</v>
      </c>
    </row>
    <row r="70" spans="1:37">
      <c r="A70" s="1" t="s">
        <v>6556</v>
      </c>
      <c r="B70" s="1" t="s">
        <v>6557</v>
      </c>
      <c r="C70">
        <v>63900</v>
      </c>
      <c r="D70">
        <v>1525001415</v>
      </c>
      <c r="E70">
        <v>1525001415</v>
      </c>
      <c r="F70" s="2">
        <v>0.59405297615599995</v>
      </c>
      <c r="G70" s="2">
        <v>0.59405297615599995</v>
      </c>
      <c r="H70">
        <v>63915733</v>
      </c>
      <c r="I70" s="2">
        <v>0.45310325138200003</v>
      </c>
      <c r="J70" s="2">
        <v>0</v>
      </c>
      <c r="K70">
        <v>3</v>
      </c>
      <c r="L70" s="1" t="s">
        <v>11578</v>
      </c>
      <c r="M70" s="1" t="s">
        <v>6557</v>
      </c>
      <c r="N70">
        <v>1</v>
      </c>
      <c r="O70">
        <v>0</v>
      </c>
      <c r="P70">
        <v>0</v>
      </c>
      <c r="Q70">
        <v>0</v>
      </c>
      <c r="R70" s="19">
        <f>BWscncns[[#This Row],[C fx]]*4+BWscncns[[#This Row],[C fg]]*2+BWscncns[[#This Row],[C fm]]</f>
        <v>4</v>
      </c>
      <c r="S70">
        <v>57100</v>
      </c>
      <c r="T70">
        <v>40096367</v>
      </c>
      <c r="U70" s="13">
        <v>1.424069</v>
      </c>
      <c r="V70" s="13">
        <v>0.70221299999999998</v>
      </c>
      <c r="W70">
        <v>1599</v>
      </c>
      <c r="X70">
        <v>31</v>
      </c>
      <c r="Z70" s="10">
        <f>IF($N70&lt;&gt;0,constants!$L$2,IF($O70&lt;&gt;0,constants!$M$2,IF($P70&lt;&gt;0,constants!$N$2,0)))</f>
        <v>10125.48</v>
      </c>
      <c r="AA70" s="10">
        <f>IF($N70&lt;&gt;0,constants!$L$2,IF($O70&lt;&gt;0,constants!$M$2,IF($P70&lt;&gt;0,constants!$P$2,0)))</f>
        <v>10125.48</v>
      </c>
      <c r="AB70" s="11">
        <f>constants!$O$2</f>
        <v>4861.32</v>
      </c>
      <c r="AC70" s="11">
        <f>VLOOKUP(BWscncns[[#This Row],[scanner]],[0]!ScnrAvgBW,2,FALSE)/1000</f>
        <v>6440.9193022088357</v>
      </c>
      <c r="AD70" s="8">
        <f>(1+$F70)*Z70</f>
        <v>16140.551529008055</v>
      </c>
      <c r="AE70" s="8">
        <f>(1+$F70)*AA70</f>
        <v>16140.551529008055</v>
      </c>
      <c r="AF70" s="8">
        <f>(1+$F70)*AB70</f>
        <v>7749.2016140466858</v>
      </c>
      <c r="AG70" s="8">
        <f>(1+$F70)*AC70</f>
        <v>10267.166582866621</v>
      </c>
      <c r="AH70" s="8">
        <f>(1+$F70)*$T70/1000</f>
        <v>63915.733149393229</v>
      </c>
      <c r="AI70" s="8">
        <f>(1+BWscncns[[#This Row],[pid_error]]*K_p)*BWscncns[[#This Row],[dbw]]/1000</f>
        <v>52006.050074696614</v>
      </c>
      <c r="AJ70" s="13">
        <f>BWscncns[[#This Row],[Torflow prgrssv alt vote]]/VLOOKUP(BWscncns[[#This Row],[class]],AltBWtotl,2,FALSE)*100</f>
        <v>0.44573055155951213</v>
      </c>
      <c r="AK70">
        <f>IF(D70=E70,1,0)</f>
        <v>1</v>
      </c>
    </row>
    <row r="71" spans="1:37">
      <c r="A71" s="1" t="s">
        <v>5969</v>
      </c>
      <c r="B71" s="1" t="s">
        <v>5970</v>
      </c>
      <c r="C71">
        <v>107000</v>
      </c>
      <c r="D71">
        <v>1524507071</v>
      </c>
      <c r="E71">
        <v>1524977035</v>
      </c>
      <c r="F71" s="2">
        <v>1.0803427329699999</v>
      </c>
      <c r="G71" s="2">
        <v>1.0803427329699999</v>
      </c>
      <c r="H71">
        <v>73396355</v>
      </c>
      <c r="I71" s="2">
        <v>-0.115226193526</v>
      </c>
      <c r="J71" s="2">
        <v>0</v>
      </c>
      <c r="K71">
        <v>1</v>
      </c>
      <c r="L71" s="1" t="s">
        <v>11544</v>
      </c>
      <c r="M71" s="1" t="s">
        <v>5970</v>
      </c>
      <c r="N71">
        <v>0</v>
      </c>
      <c r="O71">
        <v>1</v>
      </c>
      <c r="P71">
        <v>0</v>
      </c>
      <c r="Q71">
        <v>0</v>
      </c>
      <c r="R71" s="19">
        <f>BWscncns[[#This Row],[C fx]]*4+BWscncns[[#This Row],[C fg]]*2+BWscncns[[#This Row],[C fm]]</f>
        <v>2</v>
      </c>
      <c r="S71">
        <v>93900</v>
      </c>
      <c r="T71">
        <v>33613824</v>
      </c>
      <c r="U71" s="13">
        <v>2.7934939999999999</v>
      </c>
      <c r="V71" s="13">
        <v>0.35797499999999999</v>
      </c>
      <c r="W71">
        <v>74</v>
      </c>
      <c r="X71">
        <v>1</v>
      </c>
      <c r="Z71" s="10">
        <f>IF($N71&lt;&gt;0,constants!$L$2,IF($O71&lt;&gt;0,constants!$M$2,IF($P71&lt;&gt;0,constants!$N$2,0)))</f>
        <v>9721.3799999999992</v>
      </c>
      <c r="AA71" s="10">
        <f>IF($N71&lt;&gt;0,constants!$L$2,IF($O71&lt;&gt;0,constants!$M$2,IF($P71&lt;&gt;0,constants!$P$2,0)))</f>
        <v>9721.3799999999992</v>
      </c>
      <c r="AB71" s="11">
        <f>constants!$O$2</f>
        <v>4861.32</v>
      </c>
      <c r="AC71" s="11">
        <f>VLOOKUP(BWscncns[[#This Row],[scanner]],[0]!ScnrAvgBW,2,FALSE)/1000</f>
        <v>11818.828055288463</v>
      </c>
      <c r="AD71" s="8">
        <f>(1+$F71)*Z71</f>
        <v>20223.802237439897</v>
      </c>
      <c r="AE71" s="8">
        <f>(1+$F71)*AA71</f>
        <v>20223.802237439897</v>
      </c>
      <c r="AF71" s="8">
        <f>(1+$F71)*AB71</f>
        <v>10113.21173464172</v>
      </c>
      <c r="AG71" s="8">
        <f>(1+$F71)*AC71</f>
        <v>24587.213057041314</v>
      </c>
      <c r="AH71" s="8">
        <f>(1+$F71)*$T71/1000</f>
        <v>69928.274485732589</v>
      </c>
      <c r="AI71" s="8">
        <f>(1+BWscncns[[#This Row],[pid_error]]*K_p)*BWscncns[[#This Row],[dbw]]/1000</f>
        <v>51771.049242866291</v>
      </c>
      <c r="AJ71" s="13">
        <f>BWscncns[[#This Row],[Torflow prgrssv alt vote]]/VLOOKUP(BWscncns[[#This Row],[class]],AltBWtotl,2,FALSE)*100</f>
        <v>0.18085170504169534</v>
      </c>
      <c r="AK71">
        <f>IF(D71=E71,1,0)</f>
        <v>0</v>
      </c>
    </row>
    <row r="72" spans="1:37">
      <c r="A72" s="1" t="s">
        <v>2777</v>
      </c>
      <c r="B72" s="1" t="s">
        <v>2778</v>
      </c>
      <c r="C72">
        <v>72400</v>
      </c>
      <c r="D72">
        <v>1525002344</v>
      </c>
      <c r="E72">
        <v>1525002344</v>
      </c>
      <c r="F72" s="2">
        <v>1.36412269915</v>
      </c>
      <c r="G72" s="2">
        <v>1.36412269915</v>
      </c>
      <c r="H72">
        <v>72372578</v>
      </c>
      <c r="I72" s="2">
        <v>7.8334116305899995E-2</v>
      </c>
      <c r="J72" s="2">
        <v>5.5555555555600003E-2</v>
      </c>
      <c r="K72">
        <v>1</v>
      </c>
      <c r="L72" s="1" t="s">
        <v>11562</v>
      </c>
      <c r="M72" s="1" t="s">
        <v>2778</v>
      </c>
      <c r="N72">
        <v>1</v>
      </c>
      <c r="O72">
        <v>0</v>
      </c>
      <c r="P72">
        <v>0</v>
      </c>
      <c r="Q72">
        <v>0</v>
      </c>
      <c r="R72" s="19">
        <f>BWscncns[[#This Row],[C fx]]*4+BWscncns[[#This Row],[C fg]]*2+BWscncns[[#This Row],[C fm]]</f>
        <v>4</v>
      </c>
      <c r="S72">
        <v>59800</v>
      </c>
      <c r="T72">
        <v>30612869</v>
      </c>
      <c r="U72" s="13">
        <v>1.953427</v>
      </c>
      <c r="V72" s="13">
        <v>0.51192099999999996</v>
      </c>
      <c r="W72">
        <v>469</v>
      </c>
      <c r="X72">
        <v>9</v>
      </c>
      <c r="Z72" s="10">
        <f>IF($N72&lt;&gt;0,constants!$L$2,IF($O72&lt;&gt;0,constants!$M$2,IF($P72&lt;&gt;0,constants!$N$2,0)))</f>
        <v>10125.48</v>
      </c>
      <c r="AA72" s="10">
        <f>IF($N72&lt;&gt;0,constants!$L$2,IF($O72&lt;&gt;0,constants!$M$2,IF($P72&lt;&gt;0,constants!$P$2,0)))</f>
        <v>10125.48</v>
      </c>
      <c r="AB72" s="11">
        <f>constants!$O$2</f>
        <v>4861.32</v>
      </c>
      <c r="AC72" s="11">
        <f>VLOOKUP(BWscncns[[#This Row],[scanner]],[0]!ScnrAvgBW,2,FALSE)/1000</f>
        <v>11818.828055288463</v>
      </c>
      <c r="AD72" s="8">
        <f>(1+$F72)*Z72</f>
        <v>23937.877107789343</v>
      </c>
      <c r="AE72" s="8">
        <f>(1+$F72)*AA72</f>
        <v>23937.877107789343</v>
      </c>
      <c r="AF72" s="8">
        <f>(1+$F72)*AB72</f>
        <v>11492.756959831879</v>
      </c>
      <c r="AG72" s="8">
        <f>(1+$F72)*AC72</f>
        <v>27941.159682858306</v>
      </c>
      <c r="AH72" s="8">
        <f>(1+$F72)*$T72/1000</f>
        <v>72372.578489005376</v>
      </c>
      <c r="AI72" s="8">
        <f>(1+BWscncns[[#This Row],[pid_error]]*K_p)*BWscncns[[#This Row],[dbw]]/1000</f>
        <v>51492.723744502684</v>
      </c>
      <c r="AJ72" s="13">
        <f>BWscncns[[#This Row],[Torflow prgrssv alt vote]]/VLOOKUP(BWscncns[[#This Row],[class]],AltBWtotl,2,FALSE)*100</f>
        <v>0.44133096289706364</v>
      </c>
      <c r="AK72">
        <f>IF(D72=E72,1,0)</f>
        <v>1</v>
      </c>
    </row>
    <row r="73" spans="1:37">
      <c r="A73" s="1" t="s">
        <v>2779</v>
      </c>
      <c r="B73" s="1" t="s">
        <v>49</v>
      </c>
      <c r="C73">
        <v>90700</v>
      </c>
      <c r="D73">
        <v>1524337552</v>
      </c>
      <c r="E73">
        <v>1524992681</v>
      </c>
      <c r="F73" s="2">
        <v>1.1750896078499999</v>
      </c>
      <c r="G73" s="2">
        <v>1.1750896078499999</v>
      </c>
      <c r="H73">
        <v>73396417</v>
      </c>
      <c r="I73" s="2">
        <v>0.31014054318000001</v>
      </c>
      <c r="J73" s="2">
        <v>0</v>
      </c>
      <c r="K73">
        <v>1</v>
      </c>
      <c r="L73" s="1" t="s">
        <v>11565</v>
      </c>
      <c r="M73" s="1" t="s">
        <v>49</v>
      </c>
      <c r="N73">
        <v>0</v>
      </c>
      <c r="O73">
        <v>1</v>
      </c>
      <c r="P73">
        <v>0</v>
      </c>
      <c r="Q73">
        <v>0</v>
      </c>
      <c r="R73" s="19">
        <f>BWscncns[[#This Row],[C fx]]*4+BWscncns[[#This Row],[C fg]]*2+BWscncns[[#This Row],[C fm]]</f>
        <v>2</v>
      </c>
      <c r="S73">
        <v>68300</v>
      </c>
      <c r="T73">
        <v>32349773</v>
      </c>
      <c r="U73" s="13">
        <v>2.1112980000000001</v>
      </c>
      <c r="V73" s="13">
        <v>0.47364200000000001</v>
      </c>
      <c r="W73">
        <v>323</v>
      </c>
      <c r="X73">
        <v>6</v>
      </c>
      <c r="Z73" s="10">
        <f>IF($N73&lt;&gt;0,constants!$L$2,IF($O73&lt;&gt;0,constants!$M$2,IF($P73&lt;&gt;0,constants!$N$2,0)))</f>
        <v>9721.3799999999992</v>
      </c>
      <c r="AA73" s="10">
        <f>IF($N73&lt;&gt;0,constants!$L$2,IF($O73&lt;&gt;0,constants!$M$2,IF($P73&lt;&gt;0,constants!$P$2,0)))</f>
        <v>9721.3799999999992</v>
      </c>
      <c r="AB73" s="11">
        <f>constants!$O$2</f>
        <v>4861.32</v>
      </c>
      <c r="AC73" s="11">
        <f>VLOOKUP(BWscncns[[#This Row],[scanner]],[0]!ScnrAvgBW,2,FALSE)/1000</f>
        <v>11818.828055288463</v>
      </c>
      <c r="AD73" s="8">
        <f>(1+$F73)*Z73</f>
        <v>21144.872611960829</v>
      </c>
      <c r="AE73" s="8">
        <f>(1+$F73)*AA73</f>
        <v>21144.872611960829</v>
      </c>
      <c r="AF73" s="8">
        <f>(1+$F73)*AB73</f>
        <v>10573.806612433362</v>
      </c>
      <c r="AG73" s="8">
        <f>(1+$F73)*AC73</f>
        <v>25707.01008002396</v>
      </c>
      <c r="AH73" s="8">
        <f>(1+$F73)*$T73/1000</f>
        <v>70363.655068606517</v>
      </c>
      <c r="AI73" s="8">
        <f>(1+BWscncns[[#This Row],[pid_error]]*K_p)*BWscncns[[#This Row],[dbw]]/1000</f>
        <v>51356.714034303259</v>
      </c>
      <c r="AJ73" s="13">
        <f>BWscncns[[#This Row],[Torflow prgrssv alt vote]]/VLOOKUP(BWscncns[[#This Row],[class]],AltBWtotl,2,FALSE)*100</f>
        <v>0.17940430866817572</v>
      </c>
      <c r="AK73">
        <f>IF(D73=E73,1,0)</f>
        <v>0</v>
      </c>
    </row>
    <row r="74" spans="1:37">
      <c r="A74" s="1" t="s">
        <v>8337</v>
      </c>
      <c r="B74" s="1" t="s">
        <v>8338</v>
      </c>
      <c r="C74">
        <v>70100</v>
      </c>
      <c r="D74">
        <v>1524922925</v>
      </c>
      <c r="E74">
        <v>1524977035</v>
      </c>
      <c r="F74" s="2">
        <v>2.16140549098</v>
      </c>
      <c r="G74" s="2">
        <v>2.16140549098</v>
      </c>
      <c r="H74">
        <v>76610516</v>
      </c>
      <c r="I74" s="2">
        <v>1.77636226251</v>
      </c>
      <c r="J74" s="2">
        <v>0</v>
      </c>
      <c r="K74">
        <v>1</v>
      </c>
      <c r="L74" s="1" t="s">
        <v>11544</v>
      </c>
      <c r="M74" s="1" t="s">
        <v>8338</v>
      </c>
      <c r="N74">
        <v>0</v>
      </c>
      <c r="O74">
        <v>1</v>
      </c>
      <c r="P74">
        <v>0</v>
      </c>
      <c r="Q74">
        <v>0</v>
      </c>
      <c r="R74" s="19">
        <f>BWscncns[[#This Row],[C fx]]*4+BWscncns[[#This Row],[C fg]]*2+BWscncns[[#This Row],[C fm]]</f>
        <v>2</v>
      </c>
      <c r="S74">
        <v>61900</v>
      </c>
      <c r="T74">
        <v>24433681</v>
      </c>
      <c r="U74" s="13">
        <v>2.533388</v>
      </c>
      <c r="V74" s="13">
        <v>0.39472800000000002</v>
      </c>
      <c r="W74">
        <v>122</v>
      </c>
      <c r="X74">
        <v>2</v>
      </c>
      <c r="Z74" s="10">
        <f>IF($N74&lt;&gt;0,constants!$L$2,IF($O74&lt;&gt;0,constants!$M$2,IF($P74&lt;&gt;0,constants!$N$2,0)))</f>
        <v>9721.3799999999992</v>
      </c>
      <c r="AA74" s="10">
        <f>IF($N74&lt;&gt;0,constants!$L$2,IF($O74&lt;&gt;0,constants!$M$2,IF($P74&lt;&gt;0,constants!$P$2,0)))</f>
        <v>9721.3799999999992</v>
      </c>
      <c r="AB74" s="11">
        <f>constants!$O$2</f>
        <v>4861.32</v>
      </c>
      <c r="AC74" s="11">
        <f>VLOOKUP(BWscncns[[#This Row],[scanner]],[0]!ScnrAvgBW,2,FALSE)/1000</f>
        <v>11818.828055288463</v>
      </c>
      <c r="AD74" s="8">
        <f>(1+$F74)*Z74</f>
        <v>30733.22411190315</v>
      </c>
      <c r="AE74" s="8">
        <f>(1+$F74)*AA74</f>
        <v>30733.22411190315</v>
      </c>
      <c r="AF74" s="8">
        <f>(1+$F74)*AB74</f>
        <v>15368.603741410892</v>
      </c>
      <c r="AG74" s="8">
        <f>(1+$F74)*AC74</f>
        <v>37364.107910937419</v>
      </c>
      <c r="AH74" s="8">
        <f>(1+$F74)*$T74/1000</f>
        <v>77244.773278253706</v>
      </c>
      <c r="AI74" s="8">
        <f>(1+BWscncns[[#This Row],[pid_error]]*K_p)*BWscncns[[#This Row],[dbw]]/1000</f>
        <v>50839.227139126851</v>
      </c>
      <c r="AJ74" s="13">
        <f>BWscncns[[#This Row],[Torflow prgrssv alt vote]]/VLOOKUP(BWscncns[[#This Row],[class]],AltBWtotl,2,FALSE)*100</f>
        <v>0.17759657270960263</v>
      </c>
      <c r="AK74">
        <f>IF(D74=E74,1,0)</f>
        <v>0</v>
      </c>
    </row>
    <row r="75" spans="1:37">
      <c r="A75" s="1" t="s">
        <v>8967</v>
      </c>
      <c r="B75" s="1" t="s">
        <v>8968</v>
      </c>
      <c r="C75">
        <v>43400</v>
      </c>
      <c r="D75">
        <v>1524541598</v>
      </c>
      <c r="E75">
        <v>1525003372</v>
      </c>
      <c r="F75" s="2">
        <v>1.5140255604899999</v>
      </c>
      <c r="G75" s="2">
        <v>1.5140255604899999</v>
      </c>
      <c r="H75">
        <v>69698281</v>
      </c>
      <c r="I75" s="2">
        <v>0.75186700928399997</v>
      </c>
      <c r="J75" s="2">
        <v>0</v>
      </c>
      <c r="K75">
        <v>2</v>
      </c>
      <c r="L75" s="1" t="s">
        <v>11569</v>
      </c>
      <c r="M75" s="1" t="s">
        <v>8968</v>
      </c>
      <c r="N75">
        <v>0</v>
      </c>
      <c r="O75">
        <v>1</v>
      </c>
      <c r="P75">
        <v>0</v>
      </c>
      <c r="Q75">
        <v>0</v>
      </c>
      <c r="R75" s="19">
        <f>BWscncns[[#This Row],[C fx]]*4+BWscncns[[#This Row],[C fg]]*2+BWscncns[[#This Row],[C fm]]</f>
        <v>2</v>
      </c>
      <c r="S75">
        <v>44000</v>
      </c>
      <c r="T75">
        <v>28896129</v>
      </c>
      <c r="U75" s="13">
        <v>1.5226949999999999</v>
      </c>
      <c r="V75" s="13">
        <v>0.65673000000000004</v>
      </c>
      <c r="W75">
        <v>1291</v>
      </c>
      <c r="X75">
        <v>25</v>
      </c>
      <c r="Z75" s="10">
        <f>IF($N75&lt;&gt;0,constants!$L$2,IF($O75&lt;&gt;0,constants!$M$2,IF($P75&lt;&gt;0,constants!$N$2,0)))</f>
        <v>9721.3799999999992</v>
      </c>
      <c r="AA75" s="10">
        <f>IF($N75&lt;&gt;0,constants!$L$2,IF($O75&lt;&gt;0,constants!$M$2,IF($P75&lt;&gt;0,constants!$P$2,0)))</f>
        <v>9721.3799999999992</v>
      </c>
      <c r="AB75" s="11">
        <f>constants!$O$2</f>
        <v>4861.32</v>
      </c>
      <c r="AC75" s="11">
        <f>VLOOKUP(BWscncns[[#This Row],[scanner]],[0]!ScnrAvgBW,2,FALSE)/1000</f>
        <v>8853.6095214723919</v>
      </c>
      <c r="AD75" s="8">
        <f>(1+$F75)*Z75</f>
        <v>24439.797803236273</v>
      </c>
      <c r="AE75" s="8">
        <f>(1+$F75)*AA75</f>
        <v>24439.797803236273</v>
      </c>
      <c r="AF75" s="8">
        <f>(1+$F75)*AB75</f>
        <v>12221.482737721246</v>
      </c>
      <c r="AG75" s="8">
        <f>(1+$F75)*AC75</f>
        <v>22258.20063957923</v>
      </c>
      <c r="AH75" s="8">
        <f>(1+$F75)*$T75/1000</f>
        <v>72645.606905216337</v>
      </c>
      <c r="AI75" s="8">
        <f>(1+BWscncns[[#This Row],[pid_error]]*K_p)*BWscncns[[#This Row],[dbw]]/1000</f>
        <v>50770.867952608169</v>
      </c>
      <c r="AJ75" s="13">
        <f>BWscncns[[#This Row],[Torflow prgrssv alt vote]]/VLOOKUP(BWscncns[[#This Row],[class]],AltBWtotl,2,FALSE)*100</f>
        <v>0.17735777369706629</v>
      </c>
      <c r="AK75">
        <f>IF(D75=E75,1,0)</f>
        <v>0</v>
      </c>
    </row>
    <row r="76" spans="1:37">
      <c r="A76" s="1" t="s">
        <v>134</v>
      </c>
      <c r="B76" s="1" t="s">
        <v>135</v>
      </c>
      <c r="C76">
        <v>67400</v>
      </c>
      <c r="D76">
        <v>1524184594</v>
      </c>
      <c r="E76">
        <v>1524991615</v>
      </c>
      <c r="F76" s="2">
        <v>0.70382152177500001</v>
      </c>
      <c r="G76" s="2">
        <v>0.70382152177500001</v>
      </c>
      <c r="H76">
        <v>52403298</v>
      </c>
      <c r="I76" s="2">
        <v>0.36967910395999998</v>
      </c>
      <c r="J76" s="2">
        <v>0</v>
      </c>
      <c r="K76">
        <v>2</v>
      </c>
      <c r="L76" s="1" t="s">
        <v>11555</v>
      </c>
      <c r="M76" s="1" t="s">
        <v>135</v>
      </c>
      <c r="N76">
        <v>0</v>
      </c>
      <c r="O76">
        <v>1</v>
      </c>
      <c r="P76">
        <v>0</v>
      </c>
      <c r="Q76">
        <v>0</v>
      </c>
      <c r="R76" s="19">
        <f>BWscncns[[#This Row],[C fx]]*4+BWscncns[[#This Row],[C fg]]*2+BWscncns[[#This Row],[C fm]]</f>
        <v>2</v>
      </c>
      <c r="S76">
        <v>67300</v>
      </c>
      <c r="T76">
        <v>37425908</v>
      </c>
      <c r="U76" s="13">
        <v>1.7982199999999999</v>
      </c>
      <c r="V76" s="13">
        <v>0.55610599999999999</v>
      </c>
      <c r="W76">
        <v>674</v>
      </c>
      <c r="X76">
        <v>13</v>
      </c>
      <c r="Z76" s="10">
        <f>IF($N76&lt;&gt;0,constants!$L$2,IF($O76&lt;&gt;0,constants!$M$2,IF($P76&lt;&gt;0,constants!$N$2,0)))</f>
        <v>9721.3799999999992</v>
      </c>
      <c r="AA76" s="10">
        <f>IF($N76&lt;&gt;0,constants!$L$2,IF($O76&lt;&gt;0,constants!$M$2,IF($P76&lt;&gt;0,constants!$P$2,0)))</f>
        <v>9721.3799999999992</v>
      </c>
      <c r="AB76" s="11">
        <f>constants!$O$2</f>
        <v>4861.32</v>
      </c>
      <c r="AC76" s="11">
        <f>VLOOKUP(BWscncns[[#This Row],[scanner]],[0]!ScnrAvgBW,2,FALSE)/1000</f>
        <v>8853.6095214723919</v>
      </c>
      <c r="AD76" s="8">
        <f>(1+$F76)*Z76</f>
        <v>16563.496465353048</v>
      </c>
      <c r="AE76" s="8">
        <f>(1+$F76)*AA76</f>
        <v>16563.496465353048</v>
      </c>
      <c r="AF76" s="8">
        <f>(1+$F76)*AB76</f>
        <v>8282.8216402352427</v>
      </c>
      <c r="AG76" s="8">
        <f>(1+$F76)*AC76</f>
        <v>15084.970448076721</v>
      </c>
      <c r="AH76" s="8">
        <f>(1+$F76)*$T76/1000</f>
        <v>63767.067522371151</v>
      </c>
      <c r="AI76" s="8">
        <f>(1+BWscncns[[#This Row],[pid_error]]*K_p)*BWscncns[[#This Row],[dbw]]/1000</f>
        <v>50596.487761185577</v>
      </c>
      <c r="AJ76" s="13">
        <f>BWscncns[[#This Row],[Torflow prgrssv alt vote]]/VLOOKUP(BWscncns[[#This Row],[class]],AltBWtotl,2,FALSE)*100</f>
        <v>0.17674861171550538</v>
      </c>
      <c r="AK76">
        <f>IF(D76=E76,1,0)</f>
        <v>0</v>
      </c>
    </row>
    <row r="77" spans="1:37">
      <c r="A77" s="1" t="s">
        <v>11381</v>
      </c>
      <c r="B77" s="1" t="s">
        <v>11382</v>
      </c>
      <c r="C77">
        <v>59700</v>
      </c>
      <c r="D77">
        <v>1524950825</v>
      </c>
      <c r="E77">
        <v>1524950825</v>
      </c>
      <c r="F77" s="2">
        <v>0.45233280370599999</v>
      </c>
      <c r="G77" s="2">
        <v>0.45233280370599999</v>
      </c>
      <c r="H77">
        <v>59699904</v>
      </c>
      <c r="I77" s="2">
        <v>-5.48017056189E-2</v>
      </c>
      <c r="J77" s="2">
        <v>0</v>
      </c>
      <c r="K77">
        <v>2</v>
      </c>
      <c r="L77" s="1" t="s">
        <v>11581</v>
      </c>
      <c r="M77" s="1" t="s">
        <v>11382</v>
      </c>
      <c r="N77">
        <v>1</v>
      </c>
      <c r="O77">
        <v>0</v>
      </c>
      <c r="P77">
        <v>0</v>
      </c>
      <c r="Q77">
        <v>0</v>
      </c>
      <c r="R77" s="19">
        <f>BWscncns[[#This Row],[C fx]]*4+BWscncns[[#This Row],[C fg]]*2+BWscncns[[#This Row],[C fm]]</f>
        <v>4</v>
      </c>
      <c r="S77">
        <v>53400</v>
      </c>
      <c r="T77">
        <v>41106215</v>
      </c>
      <c r="U77" s="13">
        <v>1.2990740000000001</v>
      </c>
      <c r="V77" s="13">
        <v>0.76977899999999999</v>
      </c>
      <c r="W77">
        <v>1981</v>
      </c>
      <c r="X77">
        <v>39</v>
      </c>
      <c r="Z77" s="10">
        <f>IF($N77&lt;&gt;0,constants!$L$2,IF($O77&lt;&gt;0,constants!$M$2,IF($P77&lt;&gt;0,constants!$N$2,0)))</f>
        <v>10125.48</v>
      </c>
      <c r="AA77" s="10">
        <f>IF($N77&lt;&gt;0,constants!$L$2,IF($O77&lt;&gt;0,constants!$M$2,IF($P77&lt;&gt;0,constants!$P$2,0)))</f>
        <v>10125.48</v>
      </c>
      <c r="AB77" s="11">
        <f>constants!$O$2</f>
        <v>4861.32</v>
      </c>
      <c r="AC77" s="11">
        <f>VLOOKUP(BWscncns[[#This Row],[scanner]],[0]!ScnrAvgBW,2,FALSE)/1000</f>
        <v>8853.6095214723919</v>
      </c>
      <c r="AD77" s="8">
        <f>(1+$F77)*Z77</f>
        <v>14705.566757269027</v>
      </c>
      <c r="AE77" s="8">
        <f>(1+$F77)*AA77</f>
        <v>14705.566757269027</v>
      </c>
      <c r="AF77" s="8">
        <f>(1+$F77)*AB77</f>
        <v>7060.2545053120512</v>
      </c>
      <c r="AG77" s="8">
        <f>(1+$F77)*AC77</f>
        <v>12858.387539238136</v>
      </c>
      <c r="AH77" s="8">
        <f>(1+$F77)*$T77/1000</f>
        <v>59699.904480691628</v>
      </c>
      <c r="AI77" s="8">
        <f>(1+BWscncns[[#This Row],[pid_error]]*K_p)*BWscncns[[#This Row],[dbw]]/1000</f>
        <v>50403.059740345823</v>
      </c>
      <c r="AJ77" s="13">
        <f>BWscncns[[#This Row],[Torflow prgrssv alt vote]]/VLOOKUP(BWscncns[[#This Row],[class]],AltBWtotl,2,FALSE)*100</f>
        <v>0.43199173146360981</v>
      </c>
      <c r="AK77">
        <f>IF(D77=E77,1,0)</f>
        <v>1</v>
      </c>
    </row>
    <row r="78" spans="1:37">
      <c r="A78" s="1" t="s">
        <v>5181</v>
      </c>
      <c r="B78" s="1" t="s">
        <v>5182</v>
      </c>
      <c r="C78">
        <v>56200</v>
      </c>
      <c r="D78">
        <v>1524948600</v>
      </c>
      <c r="E78">
        <v>1524998226</v>
      </c>
      <c r="F78" s="2">
        <v>0.78742317658000005</v>
      </c>
      <c r="G78" s="2">
        <v>0.78742317658000005</v>
      </c>
      <c r="H78">
        <v>66160387</v>
      </c>
      <c r="I78" s="2">
        <v>-0.49007863161999998</v>
      </c>
      <c r="J78" s="2">
        <v>0</v>
      </c>
      <c r="K78">
        <v>2</v>
      </c>
      <c r="L78" s="1" t="s">
        <v>11571</v>
      </c>
      <c r="M78" s="1" t="s">
        <v>5182</v>
      </c>
      <c r="N78">
        <v>0</v>
      </c>
      <c r="O78">
        <v>1</v>
      </c>
      <c r="P78">
        <v>0</v>
      </c>
      <c r="Q78">
        <v>0</v>
      </c>
      <c r="R78" s="19">
        <f>BWscncns[[#This Row],[C fx]]*4+BWscncns[[#This Row],[C fg]]*2+BWscncns[[#This Row],[C fm]]</f>
        <v>2</v>
      </c>
      <c r="S78">
        <v>56200</v>
      </c>
      <c r="T78">
        <v>35861774</v>
      </c>
      <c r="U78" s="13">
        <v>1.5671280000000001</v>
      </c>
      <c r="V78" s="13">
        <v>0.63810999999999996</v>
      </c>
      <c r="W78">
        <v>1162</v>
      </c>
      <c r="X78">
        <v>23</v>
      </c>
      <c r="Z78" s="10">
        <f>IF($N78&lt;&gt;0,constants!$L$2,IF($O78&lt;&gt;0,constants!$M$2,IF($P78&lt;&gt;0,constants!$N$2,0)))</f>
        <v>9721.3799999999992</v>
      </c>
      <c r="AA78" s="10">
        <f>IF($N78&lt;&gt;0,constants!$L$2,IF($O78&lt;&gt;0,constants!$M$2,IF($P78&lt;&gt;0,constants!$P$2,0)))</f>
        <v>9721.3799999999992</v>
      </c>
      <c r="AB78" s="11">
        <f>constants!$O$2</f>
        <v>4861.32</v>
      </c>
      <c r="AC78" s="11">
        <f>VLOOKUP(BWscncns[[#This Row],[scanner]],[0]!ScnrAvgBW,2,FALSE)/1000</f>
        <v>8853.6095214723919</v>
      </c>
      <c r="AD78" s="8">
        <f>(1+$F78)*Z78</f>
        <v>17376.219920341278</v>
      </c>
      <c r="AE78" s="8">
        <f>(1+$F78)*AA78</f>
        <v>17376.219920341278</v>
      </c>
      <c r="AF78" s="8">
        <f>(1+$F78)*AB78</f>
        <v>8689.2360367718848</v>
      </c>
      <c r="AG78" s="8">
        <f>(1+$F78)*AC78</f>
        <v>15825.146855069115</v>
      </c>
      <c r="AH78" s="8">
        <f>(1+$F78)*$T78/1000</f>
        <v>64100.166000874051</v>
      </c>
      <c r="AI78" s="8">
        <f>(1+BWscncns[[#This Row],[pid_error]]*K_p)*BWscncns[[#This Row],[dbw]]/1000</f>
        <v>49980.970000437032</v>
      </c>
      <c r="AJ78" s="13">
        <f>BWscncns[[#This Row],[Torflow prgrssv alt vote]]/VLOOKUP(BWscncns[[#This Row],[class]],AltBWtotl,2,FALSE)*100</f>
        <v>0.17459842472600448</v>
      </c>
      <c r="AK78">
        <f>IF(D78=E78,1,0)</f>
        <v>0</v>
      </c>
    </row>
    <row r="79" spans="1:37">
      <c r="A79" s="1" t="s">
        <v>9835</v>
      </c>
      <c r="B79" s="1" t="s">
        <v>9836</v>
      </c>
      <c r="C79">
        <v>75800</v>
      </c>
      <c r="D79">
        <v>1524310981</v>
      </c>
      <c r="E79">
        <v>1524990143</v>
      </c>
      <c r="F79" s="2">
        <v>1.46965439439</v>
      </c>
      <c r="G79" s="2">
        <v>1.46965439439</v>
      </c>
      <c r="H79">
        <v>60264308</v>
      </c>
      <c r="I79" s="2">
        <v>0.41329497371099999</v>
      </c>
      <c r="J79" s="2">
        <v>0</v>
      </c>
      <c r="K79">
        <v>1</v>
      </c>
      <c r="L79" s="1" t="s">
        <v>11563</v>
      </c>
      <c r="M79" s="1" t="s">
        <v>9836</v>
      </c>
      <c r="N79">
        <v>0</v>
      </c>
      <c r="O79">
        <v>1</v>
      </c>
      <c r="P79">
        <v>0</v>
      </c>
      <c r="Q79">
        <v>0</v>
      </c>
      <c r="R79" s="19">
        <f>BWscncns[[#This Row],[C fx]]*4+BWscncns[[#This Row],[C fg]]*2+BWscncns[[#This Row],[C fm]]</f>
        <v>2</v>
      </c>
      <c r="S79">
        <v>60800</v>
      </c>
      <c r="T79">
        <v>28708821</v>
      </c>
      <c r="U79" s="13">
        <v>2.1178159999999999</v>
      </c>
      <c r="V79" s="13">
        <v>0.47218500000000002</v>
      </c>
      <c r="W79">
        <v>319</v>
      </c>
      <c r="X79">
        <v>6</v>
      </c>
      <c r="Z79" s="10">
        <f>IF($N79&lt;&gt;0,constants!$L$2,IF($O79&lt;&gt;0,constants!$M$2,IF($P79&lt;&gt;0,constants!$N$2,0)))</f>
        <v>9721.3799999999992</v>
      </c>
      <c r="AA79" s="10">
        <f>IF($N79&lt;&gt;0,constants!$L$2,IF($O79&lt;&gt;0,constants!$M$2,IF($P79&lt;&gt;0,constants!$P$2,0)))</f>
        <v>9721.3799999999992</v>
      </c>
      <c r="AB79" s="11">
        <f>constants!$O$2</f>
        <v>4861.32</v>
      </c>
      <c r="AC79" s="11">
        <f>VLOOKUP(BWscncns[[#This Row],[scanner]],[0]!ScnrAvgBW,2,FALSE)/1000</f>
        <v>11818.828055288463</v>
      </c>
      <c r="AD79" s="8">
        <f>(1+$F79)*Z79</f>
        <v>24008.448836535055</v>
      </c>
      <c r="AE79" s="8">
        <f>(1+$F79)*AA79</f>
        <v>24008.448836535055</v>
      </c>
      <c r="AF79" s="8">
        <f>(1+$F79)*AB79</f>
        <v>12005.780300535995</v>
      </c>
      <c r="AG79" s="8">
        <f>(1+$F79)*AC79</f>
        <v>29188.420643282971</v>
      </c>
      <c r="AH79" s="8">
        <f>(1+$F79)*$T79/1000</f>
        <v>70900.865940405914</v>
      </c>
      <c r="AI79" s="8">
        <f>(1+BWscncns[[#This Row],[pid_error]]*K_p)*BWscncns[[#This Row],[dbw]]/1000</f>
        <v>49804.843470202963</v>
      </c>
      <c r="AJ79" s="13">
        <f>BWscncns[[#This Row],[Torflow prgrssv alt vote]]/VLOOKUP(BWscncns[[#This Row],[class]],AltBWtotl,2,FALSE)*100</f>
        <v>0.17398316226248975</v>
      </c>
      <c r="AK79">
        <f>IF(D79=E79,1,0)</f>
        <v>0</v>
      </c>
    </row>
    <row r="80" spans="1:37">
      <c r="A80" s="1" t="s">
        <v>2674</v>
      </c>
      <c r="B80" s="1" t="s">
        <v>2675</v>
      </c>
      <c r="C80">
        <v>91400</v>
      </c>
      <c r="D80">
        <v>1524561438</v>
      </c>
      <c r="E80">
        <v>1524992681</v>
      </c>
      <c r="F80" s="2">
        <v>1.13033897089</v>
      </c>
      <c r="G80" s="2">
        <v>1.13033897089</v>
      </c>
      <c r="H80">
        <v>73655055</v>
      </c>
      <c r="I80" s="2">
        <v>1.23299721001</v>
      </c>
      <c r="J80" s="2">
        <v>0</v>
      </c>
      <c r="K80">
        <v>1</v>
      </c>
      <c r="L80" s="1" t="s">
        <v>11565</v>
      </c>
      <c r="M80" s="1" t="s">
        <v>2675</v>
      </c>
      <c r="N80">
        <v>0</v>
      </c>
      <c r="O80">
        <v>1</v>
      </c>
      <c r="P80">
        <v>0</v>
      </c>
      <c r="Q80">
        <v>0</v>
      </c>
      <c r="R80" s="19">
        <f>BWscncns[[#This Row],[C fx]]*4+BWscncns[[#This Row],[C fg]]*2+BWscncns[[#This Row],[C fm]]</f>
        <v>2</v>
      </c>
      <c r="S80">
        <v>66200</v>
      </c>
      <c r="T80">
        <v>31606784</v>
      </c>
      <c r="U80" s="13">
        <v>2.094487</v>
      </c>
      <c r="V80" s="13">
        <v>0.47744399999999998</v>
      </c>
      <c r="W80">
        <v>335</v>
      </c>
      <c r="X80">
        <v>6</v>
      </c>
      <c r="Z80" s="10">
        <f>IF($N80&lt;&gt;0,constants!$L$2,IF($O80&lt;&gt;0,constants!$M$2,IF($P80&lt;&gt;0,constants!$N$2,0)))</f>
        <v>9721.3799999999992</v>
      </c>
      <c r="AA80" s="10">
        <f>IF($N80&lt;&gt;0,constants!$L$2,IF($O80&lt;&gt;0,constants!$M$2,IF($P80&lt;&gt;0,constants!$P$2,0)))</f>
        <v>9721.3799999999992</v>
      </c>
      <c r="AB80" s="11">
        <f>constants!$O$2</f>
        <v>4861.32</v>
      </c>
      <c r="AC80" s="11">
        <f>VLOOKUP(BWscncns[[#This Row],[scanner]],[0]!ScnrAvgBW,2,FALSE)/1000</f>
        <v>11818.828055288463</v>
      </c>
      <c r="AD80" s="8">
        <f>(1+$F80)*Z80</f>
        <v>20709.834664830625</v>
      </c>
      <c r="AE80" s="8">
        <f>(1+$F80)*AA80</f>
        <v>20709.834664830625</v>
      </c>
      <c r="AF80" s="8">
        <f>(1+$F80)*AB80</f>
        <v>10356.259445966974</v>
      </c>
      <c r="AG80" s="8">
        <f>(1+$F80)*AC80</f>
        <v>25178.109996429084</v>
      </c>
      <c r="AH80" s="8">
        <f>(1+$F80)*$T80/1000</f>
        <v>67333.16369970252</v>
      </c>
      <c r="AI80" s="8">
        <f>(1+BWscncns[[#This Row],[pid_error]]*K_p)*BWscncns[[#This Row],[dbw]]/1000</f>
        <v>49469.97384985126</v>
      </c>
      <c r="AJ80" s="13">
        <f>BWscncns[[#This Row],[Torflow prgrssv alt vote]]/VLOOKUP(BWscncns[[#This Row],[class]],AltBWtotl,2,FALSE)*100</f>
        <v>0.17281336287281221</v>
      </c>
      <c r="AK80">
        <f>IF(D80=E80,1,0)</f>
        <v>0</v>
      </c>
    </row>
    <row r="81" spans="1:37">
      <c r="A81" s="1" t="s">
        <v>11468</v>
      </c>
      <c r="B81" s="1" t="s">
        <v>11469</v>
      </c>
      <c r="C81">
        <v>66500</v>
      </c>
      <c r="D81">
        <v>1524189545</v>
      </c>
      <c r="E81">
        <v>1524991648</v>
      </c>
      <c r="F81" s="2">
        <v>0.54428961739799997</v>
      </c>
      <c r="G81" s="2">
        <v>0.54428961739799997</v>
      </c>
      <c r="H81">
        <v>60507141</v>
      </c>
      <c r="I81" s="2">
        <v>0.121818315922</v>
      </c>
      <c r="J81" s="2">
        <v>0</v>
      </c>
      <c r="K81">
        <v>3</v>
      </c>
      <c r="L81" s="1" t="s">
        <v>11582</v>
      </c>
      <c r="M81" s="1" t="s">
        <v>11469</v>
      </c>
      <c r="N81">
        <v>0</v>
      </c>
      <c r="O81">
        <v>1</v>
      </c>
      <c r="P81">
        <v>0</v>
      </c>
      <c r="Q81">
        <v>0</v>
      </c>
      <c r="R81" s="19">
        <f>BWscncns[[#This Row],[C fx]]*4+BWscncns[[#This Row],[C fg]]*2+BWscncns[[#This Row],[C fm]]</f>
        <v>2</v>
      </c>
      <c r="S81">
        <v>47300</v>
      </c>
      <c r="T81">
        <v>38502326</v>
      </c>
      <c r="U81" s="13">
        <v>1.228497</v>
      </c>
      <c r="V81" s="13">
        <v>0.81400300000000003</v>
      </c>
      <c r="W81">
        <v>2225</v>
      </c>
      <c r="X81">
        <v>44</v>
      </c>
      <c r="Z81" s="10">
        <f>IF($N81&lt;&gt;0,constants!$L$2,IF($O81&lt;&gt;0,constants!$M$2,IF($P81&lt;&gt;0,constants!$N$2,0)))</f>
        <v>9721.3799999999992</v>
      </c>
      <c r="AA81" s="10">
        <f>IF($N81&lt;&gt;0,constants!$L$2,IF($O81&lt;&gt;0,constants!$M$2,IF($P81&lt;&gt;0,constants!$P$2,0)))</f>
        <v>9721.3799999999992</v>
      </c>
      <c r="AB81" s="11">
        <f>constants!$O$2</f>
        <v>4861.32</v>
      </c>
      <c r="AC81" s="11">
        <f>VLOOKUP(BWscncns[[#This Row],[scanner]],[0]!ScnrAvgBW,2,FALSE)/1000</f>
        <v>6440.9193022088357</v>
      </c>
      <c r="AD81" s="8">
        <f>(1+$F81)*Z81</f>
        <v>15012.626200780567</v>
      </c>
      <c r="AE81" s="8">
        <f>(1+$F81)*AA81</f>
        <v>15012.626200780567</v>
      </c>
      <c r="AF81" s="8">
        <f>(1+$F81)*AB81</f>
        <v>7507.2860028492441</v>
      </c>
      <c r="AG81" s="8">
        <f>(1+$F81)*AC81</f>
        <v>9946.6448048994753</v>
      </c>
      <c r="AH81" s="8">
        <f>(1+$F81)*$T81/1000</f>
        <v>59458.742287473062</v>
      </c>
      <c r="AI81" s="8">
        <f>(1+BWscncns[[#This Row],[pid_error]]*K_p)*BWscncns[[#This Row],[dbw]]/1000</f>
        <v>48980.534143736535</v>
      </c>
      <c r="AJ81" s="13">
        <f>BWscncns[[#This Row],[Torflow prgrssv alt vote]]/VLOOKUP(BWscncns[[#This Row],[class]],AltBWtotl,2,FALSE)*100</f>
        <v>0.17110360410492031</v>
      </c>
      <c r="AK81">
        <f>IF(D81=E81,1,0)</f>
        <v>0</v>
      </c>
    </row>
    <row r="82" spans="1:37">
      <c r="A82" s="1" t="s">
        <v>853</v>
      </c>
      <c r="B82" s="1" t="s">
        <v>854</v>
      </c>
      <c r="C82">
        <v>64100</v>
      </c>
      <c r="D82">
        <v>1523834569</v>
      </c>
      <c r="E82">
        <v>1524974674</v>
      </c>
      <c r="F82" s="2">
        <v>2.41647471861</v>
      </c>
      <c r="G82" s="2">
        <v>2.41647471861</v>
      </c>
      <c r="H82">
        <v>76827367</v>
      </c>
      <c r="I82" s="2">
        <v>0.119735359739</v>
      </c>
      <c r="J82" s="2">
        <v>0</v>
      </c>
      <c r="K82">
        <v>1</v>
      </c>
      <c r="L82" s="1" t="s">
        <v>11574</v>
      </c>
      <c r="M82" s="1" t="s">
        <v>854</v>
      </c>
      <c r="N82">
        <v>0</v>
      </c>
      <c r="O82">
        <v>1</v>
      </c>
      <c r="P82">
        <v>0</v>
      </c>
      <c r="Q82">
        <v>0</v>
      </c>
      <c r="R82" s="19">
        <f>BWscncns[[#This Row],[C fx]]*4+BWscncns[[#This Row],[C fg]]*2+BWscncns[[#This Row],[C fm]]</f>
        <v>2</v>
      </c>
      <c r="S82">
        <v>57400</v>
      </c>
      <c r="T82">
        <v>22154431</v>
      </c>
      <c r="U82" s="13">
        <v>2.5909040000000001</v>
      </c>
      <c r="V82" s="13">
        <v>0.38596599999999998</v>
      </c>
      <c r="W82">
        <v>111</v>
      </c>
      <c r="X82">
        <v>2</v>
      </c>
      <c r="Z82" s="10">
        <f>IF($N82&lt;&gt;0,constants!$L$2,IF($O82&lt;&gt;0,constants!$M$2,IF($P82&lt;&gt;0,constants!$N$2,0)))</f>
        <v>9721.3799999999992</v>
      </c>
      <c r="AA82" s="10">
        <f>IF($N82&lt;&gt;0,constants!$L$2,IF($O82&lt;&gt;0,constants!$M$2,IF($P82&lt;&gt;0,constants!$P$2,0)))</f>
        <v>9721.3799999999992</v>
      </c>
      <c r="AB82" s="11">
        <f>constants!$O$2</f>
        <v>4861.32</v>
      </c>
      <c r="AC82" s="11">
        <f>VLOOKUP(BWscncns[[#This Row],[scanner]],[0]!ScnrAvgBW,2,FALSE)/1000</f>
        <v>11818.828055288463</v>
      </c>
      <c r="AD82" s="8">
        <f>(1+$F82)*Z82</f>
        <v>33212.849000000875</v>
      </c>
      <c r="AE82" s="8">
        <f>(1+$F82)*AA82</f>
        <v>33212.849000000875</v>
      </c>
      <c r="AF82" s="8">
        <f>(1+$F82)*AB82</f>
        <v>16608.576879073164</v>
      </c>
      <c r="AG82" s="8">
        <f>(1+$F82)*AC82</f>
        <v>40378.727254491627</v>
      </c>
      <c r="AH82" s="8">
        <f>(1+$F82)*$T82/1000</f>
        <v>75690.053416689669</v>
      </c>
      <c r="AI82" s="8">
        <f>(1+BWscncns[[#This Row],[pid_error]]*K_p)*BWscncns[[#This Row],[dbw]]/1000</f>
        <v>48922.242208344833</v>
      </c>
      <c r="AJ82" s="13">
        <f>BWscncns[[#This Row],[Torflow prgrssv alt vote]]/VLOOKUP(BWscncns[[#This Row],[class]],AltBWtotl,2,FALSE)*100</f>
        <v>0.17089997300105153</v>
      </c>
      <c r="AK82">
        <f>IF(D82=E82,1,0)</f>
        <v>0</v>
      </c>
    </row>
    <row r="83" spans="1:37">
      <c r="A83" s="1" t="s">
        <v>11385</v>
      </c>
      <c r="B83" s="1" t="s">
        <v>11386</v>
      </c>
      <c r="C83">
        <v>66600</v>
      </c>
      <c r="D83">
        <v>1524995995</v>
      </c>
      <c r="E83">
        <v>1524995995</v>
      </c>
      <c r="F83" s="2">
        <v>1.22079361981</v>
      </c>
      <c r="G83" s="2">
        <v>1.22079361981</v>
      </c>
      <c r="H83">
        <v>66643831</v>
      </c>
      <c r="I83" s="2">
        <v>-0.133786961442</v>
      </c>
      <c r="J83" s="2">
        <v>6.25E-2</v>
      </c>
      <c r="K83">
        <v>1</v>
      </c>
      <c r="L83" s="1" t="s">
        <v>11553</v>
      </c>
      <c r="M83" s="1" t="s">
        <v>11386</v>
      </c>
      <c r="N83">
        <v>1</v>
      </c>
      <c r="O83">
        <v>0</v>
      </c>
      <c r="P83">
        <v>0</v>
      </c>
      <c r="Q83">
        <v>0</v>
      </c>
      <c r="R83" s="19">
        <f>BWscncns[[#This Row],[C fx]]*4+BWscncns[[#This Row],[C fg]]*2+BWscncns[[#This Row],[C fm]]</f>
        <v>4</v>
      </c>
      <c r="S83">
        <v>62200</v>
      </c>
      <c r="T83">
        <v>30009016</v>
      </c>
      <c r="U83" s="13">
        <v>2.0727099999999998</v>
      </c>
      <c r="V83" s="13">
        <v>0.48246</v>
      </c>
      <c r="W83">
        <v>354</v>
      </c>
      <c r="X83">
        <v>7</v>
      </c>
      <c r="Z83" s="10">
        <f>IF($N83&lt;&gt;0,constants!$L$2,IF($O83&lt;&gt;0,constants!$M$2,IF($P83&lt;&gt;0,constants!$N$2,0)))</f>
        <v>10125.48</v>
      </c>
      <c r="AA83" s="10">
        <f>IF($N83&lt;&gt;0,constants!$L$2,IF($O83&lt;&gt;0,constants!$M$2,IF($P83&lt;&gt;0,constants!$P$2,0)))</f>
        <v>10125.48</v>
      </c>
      <c r="AB83" s="11">
        <f>constants!$O$2</f>
        <v>4861.32</v>
      </c>
      <c r="AC83" s="11">
        <f>VLOOKUP(BWscncns[[#This Row],[scanner]],[0]!ScnrAvgBW,2,FALSE)/1000</f>
        <v>11818.828055288463</v>
      </c>
      <c r="AD83" s="8">
        <f>(1+$F83)*Z83</f>
        <v>22486.601381513759</v>
      </c>
      <c r="AE83" s="8">
        <f>(1+$F83)*AA83</f>
        <v>22486.601381513759</v>
      </c>
      <c r="AF83" s="8">
        <f>(1+$F83)*AB83</f>
        <v>10795.988439854749</v>
      </c>
      <c r="AG83" s="8">
        <f>(1+$F83)*AC83</f>
        <v>26247.17793881605</v>
      </c>
      <c r="AH83" s="8">
        <f>(1+$F83)*$T83/1000</f>
        <v>66643.831269576214</v>
      </c>
      <c r="AI83" s="8">
        <f>(1+BWscncns[[#This Row],[pid_error]]*K_p)*BWscncns[[#This Row],[dbw]]/1000</f>
        <v>48326.423634788101</v>
      </c>
      <c r="AJ83" s="13">
        <f>BWscncns[[#This Row],[Torflow prgrssv alt vote]]/VLOOKUP(BWscncns[[#This Row],[class]],AltBWtotl,2,FALSE)*100</f>
        <v>0.41419341462568093</v>
      </c>
      <c r="AK83">
        <f>IF(D83=E83,1,0)</f>
        <v>1</v>
      </c>
    </row>
    <row r="84" spans="1:37">
      <c r="A84" s="1" t="s">
        <v>2399</v>
      </c>
      <c r="B84" s="1" t="s">
        <v>2400</v>
      </c>
      <c r="C84">
        <v>85700</v>
      </c>
      <c r="D84">
        <v>1524927672</v>
      </c>
      <c r="E84">
        <v>1524995995</v>
      </c>
      <c r="F84" s="2">
        <v>1.7627138579099999</v>
      </c>
      <c r="G84" s="2">
        <v>1.7627138579099999</v>
      </c>
      <c r="H84">
        <v>78747066</v>
      </c>
      <c r="I84" s="2">
        <v>-7.2723126003400003E-3</v>
      </c>
      <c r="J84" s="2">
        <v>0</v>
      </c>
      <c r="K84">
        <v>1</v>
      </c>
      <c r="L84" s="1" t="s">
        <v>11553</v>
      </c>
      <c r="M84" s="1" t="s">
        <v>2400</v>
      </c>
      <c r="N84">
        <v>0</v>
      </c>
      <c r="O84">
        <v>1</v>
      </c>
      <c r="P84">
        <v>0</v>
      </c>
      <c r="Q84">
        <v>0</v>
      </c>
      <c r="R84" s="19">
        <f>BWscncns[[#This Row],[C fx]]*4+BWscncns[[#This Row],[C fg]]*2+BWscncns[[#This Row],[C fm]]</f>
        <v>2</v>
      </c>
      <c r="S84">
        <v>54100</v>
      </c>
      <c r="T84">
        <v>25679732</v>
      </c>
      <c r="U84" s="13">
        <v>2.1067200000000001</v>
      </c>
      <c r="V84" s="13">
        <v>0.47467199999999998</v>
      </c>
      <c r="W84">
        <v>327</v>
      </c>
      <c r="X84">
        <v>6</v>
      </c>
      <c r="Z84" s="10">
        <f>IF($N84&lt;&gt;0,constants!$L$2,IF($O84&lt;&gt;0,constants!$M$2,IF($P84&lt;&gt;0,constants!$N$2,0)))</f>
        <v>9721.3799999999992</v>
      </c>
      <c r="AA84" s="10">
        <f>IF($N84&lt;&gt;0,constants!$L$2,IF($O84&lt;&gt;0,constants!$M$2,IF($P84&lt;&gt;0,constants!$P$2,0)))</f>
        <v>9721.3799999999992</v>
      </c>
      <c r="AB84" s="11">
        <f>constants!$O$2</f>
        <v>4861.32</v>
      </c>
      <c r="AC84" s="11">
        <f>VLOOKUP(BWscncns[[#This Row],[scanner]],[0]!ScnrAvgBW,2,FALSE)/1000</f>
        <v>11818.828055288463</v>
      </c>
      <c r="AD84" s="8">
        <f>(1+$F84)*Z84</f>
        <v>26857.391244009112</v>
      </c>
      <c r="AE84" s="8">
        <f>(1+$F84)*AA84</f>
        <v>26857.391244009112</v>
      </c>
      <c r="AF84" s="8">
        <f>(1+$F84)*AB84</f>
        <v>13430.436131735039</v>
      </c>
      <c r="AG84" s="8">
        <f>(1+$F84)*AC84</f>
        <v>32652.040052600929</v>
      </c>
      <c r="AH84" s="8">
        <f>(1+$F84)*$T84/1000</f>
        <v>70945.751463814871</v>
      </c>
      <c r="AI84" s="8">
        <f>(1+BWscncns[[#This Row],[pid_error]]*K_p)*BWscncns[[#This Row],[dbw]]/1000</f>
        <v>48312.741731907437</v>
      </c>
      <c r="AJ84" s="13">
        <f>BWscncns[[#This Row],[Torflow prgrssv alt vote]]/VLOOKUP(BWscncns[[#This Row],[class]],AltBWtotl,2,FALSE)*100</f>
        <v>0.16877080617906332</v>
      </c>
      <c r="AK84">
        <f>IF(D84=E84,1,0)</f>
        <v>0</v>
      </c>
    </row>
    <row r="85" spans="1:37">
      <c r="A85" s="1" t="s">
        <v>2811</v>
      </c>
      <c r="B85" s="1" t="s">
        <v>2812</v>
      </c>
      <c r="C85">
        <v>39500</v>
      </c>
      <c r="D85">
        <v>1524197390</v>
      </c>
      <c r="E85">
        <v>1525003372</v>
      </c>
      <c r="F85" s="2">
        <v>0.91974708954600004</v>
      </c>
      <c r="G85" s="2">
        <v>0.91974708954600004</v>
      </c>
      <c r="H85">
        <v>57663427</v>
      </c>
      <c r="I85" s="2">
        <v>0.39870530430200002</v>
      </c>
      <c r="J85" s="2">
        <v>0</v>
      </c>
      <c r="K85">
        <v>2</v>
      </c>
      <c r="L85" s="1" t="s">
        <v>11569</v>
      </c>
      <c r="M85" s="1" t="s">
        <v>2812</v>
      </c>
      <c r="N85">
        <v>0</v>
      </c>
      <c r="O85">
        <v>1</v>
      </c>
      <c r="P85">
        <v>0</v>
      </c>
      <c r="Q85">
        <v>0</v>
      </c>
      <c r="R85" s="19">
        <f>BWscncns[[#This Row],[C fx]]*4+BWscncns[[#This Row],[C fg]]*2+BWscncns[[#This Row],[C fm]]</f>
        <v>2</v>
      </c>
      <c r="S85">
        <v>50100</v>
      </c>
      <c r="T85">
        <v>32729592</v>
      </c>
      <c r="U85" s="13">
        <v>1.5307249999999999</v>
      </c>
      <c r="V85" s="13">
        <v>0.653285</v>
      </c>
      <c r="W85">
        <v>1262</v>
      </c>
      <c r="X85">
        <v>25</v>
      </c>
      <c r="Z85" s="10">
        <f>IF($N85&lt;&gt;0,constants!$L$2,IF($O85&lt;&gt;0,constants!$M$2,IF($P85&lt;&gt;0,constants!$N$2,0)))</f>
        <v>9721.3799999999992</v>
      </c>
      <c r="AA85" s="10">
        <f>IF($N85&lt;&gt;0,constants!$L$2,IF($O85&lt;&gt;0,constants!$M$2,IF($P85&lt;&gt;0,constants!$P$2,0)))</f>
        <v>9721.3799999999992</v>
      </c>
      <c r="AB85" s="11">
        <f>constants!$O$2</f>
        <v>4861.32</v>
      </c>
      <c r="AC85" s="11">
        <f>VLOOKUP(BWscncns[[#This Row],[scanner]],[0]!ScnrAvgBW,2,FALSE)/1000</f>
        <v>8853.6095214723919</v>
      </c>
      <c r="AD85" s="8">
        <f>(1+$F85)*Z85</f>
        <v>18662.590961370694</v>
      </c>
      <c r="AE85" s="8">
        <f>(1+$F85)*AA85</f>
        <v>18662.590961370694</v>
      </c>
      <c r="AF85" s="8">
        <f>(1+$F85)*AB85</f>
        <v>9332.5049213517595</v>
      </c>
      <c r="AG85" s="8">
        <f>(1+$F85)*AC85</f>
        <v>16996.69111082338</v>
      </c>
      <c r="AH85" s="8">
        <f>(1+$F85)*$T85/1000</f>
        <v>62832.538984028048</v>
      </c>
      <c r="AI85" s="8">
        <f>(1+BWscncns[[#This Row],[pid_error]]*K_p)*BWscncns[[#This Row],[dbw]]/1000</f>
        <v>47781.065492014022</v>
      </c>
      <c r="AJ85" s="13">
        <f>BWscncns[[#This Row],[Torflow prgrssv alt vote]]/VLOOKUP(BWscncns[[#This Row],[class]],AltBWtotl,2,FALSE)*100</f>
        <v>0.1669135026103486</v>
      </c>
      <c r="AK85">
        <f>IF(D85=E85,1,0)</f>
        <v>0</v>
      </c>
    </row>
    <row r="86" spans="1:37">
      <c r="A86" s="1" t="s">
        <v>5090</v>
      </c>
      <c r="B86" s="1" t="s">
        <v>5091</v>
      </c>
      <c r="C86">
        <v>49000</v>
      </c>
      <c r="D86">
        <v>1524966122</v>
      </c>
      <c r="E86">
        <v>1524966122</v>
      </c>
      <c r="F86" s="2">
        <v>7.2003260489300003E-2</v>
      </c>
      <c r="G86" s="2">
        <v>7.2003260489300003E-2</v>
      </c>
      <c r="H86">
        <v>49028880</v>
      </c>
      <c r="I86" s="2">
        <v>9.5127553020299994E-3</v>
      </c>
      <c r="J86" s="2">
        <v>0</v>
      </c>
      <c r="K86">
        <v>5</v>
      </c>
      <c r="L86" s="1" t="s">
        <v>11590</v>
      </c>
      <c r="M86" s="1" t="s">
        <v>5091</v>
      </c>
      <c r="N86">
        <v>1</v>
      </c>
      <c r="O86">
        <v>0</v>
      </c>
      <c r="P86">
        <v>0</v>
      </c>
      <c r="Q86">
        <v>0</v>
      </c>
      <c r="R86" s="19">
        <f>BWscncns[[#This Row],[C fx]]*4+BWscncns[[#This Row],[C fg]]*2+BWscncns[[#This Row],[C fm]]</f>
        <v>4</v>
      </c>
      <c r="S86">
        <v>48600</v>
      </c>
      <c r="T86">
        <v>45735757</v>
      </c>
      <c r="U86" s="13">
        <v>1.0626260000000001</v>
      </c>
      <c r="V86" s="13">
        <v>0.94106500000000004</v>
      </c>
      <c r="W86">
        <v>2911</v>
      </c>
      <c r="X86">
        <v>58</v>
      </c>
      <c r="Z86" s="10">
        <f>IF($N86&lt;&gt;0,constants!$L$2,IF($O86&lt;&gt;0,constants!$M$2,IF($P86&lt;&gt;0,constants!$N$2,0)))</f>
        <v>10125.48</v>
      </c>
      <c r="AA86" s="10">
        <f>IF($N86&lt;&gt;0,constants!$L$2,IF($O86&lt;&gt;0,constants!$M$2,IF($P86&lt;&gt;0,constants!$P$2,0)))</f>
        <v>10125.48</v>
      </c>
      <c r="AB86" s="11">
        <f>constants!$O$2</f>
        <v>4861.32</v>
      </c>
      <c r="AC86" s="11">
        <f>VLOOKUP(BWscncns[[#This Row],[scanner]],[0]!ScnrAvgBW,2,FALSE)/1000</f>
        <v>3794.4265750962772</v>
      </c>
      <c r="AD86" s="8">
        <f>(1+$F86)*Z86</f>
        <v>10854.547574019196</v>
      </c>
      <c r="AE86" s="8">
        <f>(1+$F86)*AA86</f>
        <v>10854.547574019196</v>
      </c>
      <c r="AF86" s="8">
        <f>(1+$F86)*AB86</f>
        <v>5211.350890281843</v>
      </c>
      <c r="AG86" s="8">
        <f>(1+$F86)*AC86</f>
        <v>4067.6376601904567</v>
      </c>
      <c r="AH86" s="8">
        <f>(1+$F86)*$T86/1000</f>
        <v>49028.880624946323</v>
      </c>
      <c r="AI86" s="8">
        <f>(1+BWscncns[[#This Row],[pid_error]]*K_p)*BWscncns[[#This Row],[dbw]]/1000</f>
        <v>47382.318812473161</v>
      </c>
      <c r="AJ86" s="13">
        <f>BWscncns[[#This Row],[Torflow prgrssv alt vote]]/VLOOKUP(BWscncns[[#This Row],[class]],AltBWtotl,2,FALSE)*100</f>
        <v>0.40610173370440333</v>
      </c>
      <c r="AK86">
        <f>IF(D86=E86,1,0)</f>
        <v>1</v>
      </c>
    </row>
    <row r="87" spans="1:37">
      <c r="A87" s="1" t="s">
        <v>9286</v>
      </c>
      <c r="B87" s="1" t="s">
        <v>9287</v>
      </c>
      <c r="C87">
        <v>66400</v>
      </c>
      <c r="D87">
        <v>1524970147</v>
      </c>
      <c r="E87">
        <v>1524970147</v>
      </c>
      <c r="F87" s="2">
        <v>1.4518095257100001</v>
      </c>
      <c r="G87" s="2">
        <v>1.4518095257100001</v>
      </c>
      <c r="H87">
        <v>66430906</v>
      </c>
      <c r="I87" s="2">
        <v>-0.43617671392000001</v>
      </c>
      <c r="J87" s="2">
        <v>0</v>
      </c>
      <c r="K87">
        <v>2</v>
      </c>
      <c r="L87" s="1" t="s">
        <v>11579</v>
      </c>
      <c r="M87" s="1" t="s">
        <v>9287</v>
      </c>
      <c r="N87">
        <v>0</v>
      </c>
      <c r="O87">
        <v>0</v>
      </c>
      <c r="P87">
        <v>1</v>
      </c>
      <c r="Q87">
        <v>0</v>
      </c>
      <c r="R87" s="19">
        <f>BWscncns[[#This Row],[C fx]]*4+BWscncns[[#This Row],[C fg]]*2+BWscncns[[#This Row],[C fm]]</f>
        <v>1</v>
      </c>
      <c r="S87">
        <v>46000</v>
      </c>
      <c r="T87">
        <v>27449305</v>
      </c>
      <c r="U87" s="13">
        <v>1.6758169999999999</v>
      </c>
      <c r="V87" s="13">
        <v>0.59672400000000003</v>
      </c>
      <c r="W87">
        <v>891</v>
      </c>
      <c r="X87">
        <v>17</v>
      </c>
      <c r="Z87" s="10">
        <f>IF($N87&lt;&gt;0,constants!$L$2,IF($O87&lt;&gt;0,constants!$M$2,IF($P87&lt;&gt;0,constants!$N$2,0)))</f>
        <v>1117.99</v>
      </c>
      <c r="AA87" s="10">
        <f>IF($N87&lt;&gt;0,constants!$L$2,IF($O87&lt;&gt;0,constants!$M$2,IF($P87&lt;&gt;0,constants!$P$2,0)))</f>
        <v>4051.45</v>
      </c>
      <c r="AB87" s="11">
        <f>constants!$O$2</f>
        <v>4861.32</v>
      </c>
      <c r="AC87" s="11">
        <f>VLOOKUP(BWscncns[[#This Row],[scanner]],[0]!ScnrAvgBW,2,FALSE)/1000</f>
        <v>8853.6095214723919</v>
      </c>
      <c r="AD87" s="8">
        <f>(1+$F87)*Z87</f>
        <v>2741.0985316485226</v>
      </c>
      <c r="AE87" s="8">
        <f>(1+$F87)*AA87</f>
        <v>9933.3837029377792</v>
      </c>
      <c r="AF87" s="8">
        <f>(1+$F87)*AB87</f>
        <v>11919.030683524536</v>
      </c>
      <c r="AG87" s="8">
        <f>(1+$F87)*AC87</f>
        <v>21707.364161662765</v>
      </c>
      <c r="AH87" s="8">
        <f>(1+$F87)*$T87/1000</f>
        <v>67300.467473119119</v>
      </c>
      <c r="AI87" s="8">
        <f>(1+BWscncns[[#This Row],[pid_error]]*K_p)*BWscncns[[#This Row],[dbw]]/1000</f>
        <v>47374.886236559563</v>
      </c>
      <c r="AJ87" s="13">
        <f>BWscncns[[#This Row],[Torflow prgrssv alt vote]]/VLOOKUP(BWscncns[[#This Row],[class]],AltBWtotl,2,FALSE)*100</f>
        <v>0.93435922754792655</v>
      </c>
      <c r="AK87">
        <f>IF(D87=E87,1,0)</f>
        <v>1</v>
      </c>
    </row>
    <row r="88" spans="1:37">
      <c r="A88" s="1" t="s">
        <v>6069</v>
      </c>
      <c r="B88" s="1" t="s">
        <v>6070</v>
      </c>
      <c r="C88">
        <v>70600</v>
      </c>
      <c r="D88">
        <v>1524931012</v>
      </c>
      <c r="E88">
        <v>1524931012</v>
      </c>
      <c r="F88" s="2">
        <v>1.3488964352199999</v>
      </c>
      <c r="G88" s="2">
        <v>1.3488964352199999</v>
      </c>
      <c r="H88">
        <v>70562906</v>
      </c>
      <c r="I88" s="2">
        <v>-0.221383552324</v>
      </c>
      <c r="J88" s="2">
        <v>0</v>
      </c>
      <c r="K88">
        <v>1</v>
      </c>
      <c r="L88" s="1" t="s">
        <v>11567</v>
      </c>
      <c r="M88" s="1" t="s">
        <v>6070</v>
      </c>
      <c r="N88">
        <v>0</v>
      </c>
      <c r="O88">
        <v>0</v>
      </c>
      <c r="P88">
        <v>1</v>
      </c>
      <c r="Q88">
        <v>0</v>
      </c>
      <c r="R88" s="19">
        <f>BWscncns[[#This Row],[C fx]]*4+BWscncns[[#This Row],[C fg]]*2+BWscncns[[#This Row],[C fm]]</f>
        <v>1</v>
      </c>
      <c r="S88">
        <v>63300</v>
      </c>
      <c r="T88">
        <v>28234298</v>
      </c>
      <c r="U88" s="13">
        <v>2.2419539999999998</v>
      </c>
      <c r="V88" s="13">
        <v>0.44603900000000002</v>
      </c>
      <c r="W88">
        <v>233</v>
      </c>
      <c r="X88">
        <v>4</v>
      </c>
      <c r="Z88" s="10">
        <f>IF($N88&lt;&gt;0,constants!$L$2,IF($O88&lt;&gt;0,constants!$M$2,IF($P88&lt;&gt;0,constants!$N$2,0)))</f>
        <v>1117.99</v>
      </c>
      <c r="AA88" s="10">
        <f>IF($N88&lt;&gt;0,constants!$L$2,IF($O88&lt;&gt;0,constants!$M$2,IF($P88&lt;&gt;0,constants!$P$2,0)))</f>
        <v>4051.45</v>
      </c>
      <c r="AB88" s="11">
        <f>constants!$O$2</f>
        <v>4861.32</v>
      </c>
      <c r="AC88" s="11">
        <f>VLOOKUP(BWscncns[[#This Row],[scanner]],[0]!ScnrAvgBW,2,FALSE)/1000</f>
        <v>11818.828055288463</v>
      </c>
      <c r="AD88" s="8">
        <f>(1+$F88)*Z88</f>
        <v>2626.0427256116077</v>
      </c>
      <c r="AE88" s="8">
        <f>(1+$F88)*AA88</f>
        <v>9516.4364624720674</v>
      </c>
      <c r="AF88" s="8">
        <f>(1+$F88)*AB88</f>
        <v>11418.73721846369</v>
      </c>
      <c r="AG88" s="8">
        <f>(1+$F88)*AC88</f>
        <v>27761.203087545193</v>
      </c>
      <c r="AH88" s="8">
        <f>(1+$F88)*$T88/1000</f>
        <v>66319.441923139166</v>
      </c>
      <c r="AI88" s="8">
        <f>(1+BWscncns[[#This Row],[pid_error]]*K_p)*BWscncns[[#This Row],[dbw]]/1000</f>
        <v>47276.869961569588</v>
      </c>
      <c r="AJ88" s="13">
        <f>BWscncns[[#This Row],[Torflow prgrssv alt vote]]/VLOOKUP(BWscncns[[#This Row],[class]],AltBWtotl,2,FALSE)*100</f>
        <v>0.93242608494301449</v>
      </c>
      <c r="AK88">
        <f>IF(D88=E88,1,0)</f>
        <v>1</v>
      </c>
    </row>
    <row r="89" spans="1:37">
      <c r="A89" s="1" t="s">
        <v>8999</v>
      </c>
      <c r="B89" s="1" t="s">
        <v>9000</v>
      </c>
      <c r="C89">
        <v>58600</v>
      </c>
      <c r="D89">
        <v>1525003565</v>
      </c>
      <c r="E89">
        <v>1525003565</v>
      </c>
      <c r="F89" s="2">
        <v>0.63060738111799997</v>
      </c>
      <c r="G89" s="2">
        <v>0.63060738111799997</v>
      </c>
      <c r="H89">
        <v>58575214</v>
      </c>
      <c r="I89" s="2">
        <v>4.9809507686899998E-2</v>
      </c>
      <c r="J89" s="2">
        <v>0</v>
      </c>
      <c r="K89">
        <v>3</v>
      </c>
      <c r="L89" s="1" t="s">
        <v>11586</v>
      </c>
      <c r="M89" s="1" t="s">
        <v>9000</v>
      </c>
      <c r="N89">
        <v>1</v>
      </c>
      <c r="O89">
        <v>0</v>
      </c>
      <c r="P89">
        <v>0</v>
      </c>
      <c r="Q89">
        <v>0</v>
      </c>
      <c r="R89" s="19">
        <f>BWscncns[[#This Row],[C fx]]*4+BWscncns[[#This Row],[C fg]]*2+BWscncns[[#This Row],[C fm]]</f>
        <v>4</v>
      </c>
      <c r="S89">
        <v>48100</v>
      </c>
      <c r="T89">
        <v>35922329</v>
      </c>
      <c r="U89" s="13">
        <v>1.339</v>
      </c>
      <c r="V89" s="13">
        <v>0.74682599999999999</v>
      </c>
      <c r="W89">
        <v>1824</v>
      </c>
      <c r="X89">
        <v>36</v>
      </c>
      <c r="Z89" s="10">
        <f>IF($N89&lt;&gt;0,constants!$L$2,IF($O89&lt;&gt;0,constants!$M$2,IF($P89&lt;&gt;0,constants!$N$2,0)))</f>
        <v>10125.48</v>
      </c>
      <c r="AA89" s="10">
        <f>IF($N89&lt;&gt;0,constants!$L$2,IF($O89&lt;&gt;0,constants!$M$2,IF($P89&lt;&gt;0,constants!$P$2,0)))</f>
        <v>10125.48</v>
      </c>
      <c r="AB89" s="11">
        <f>constants!$O$2</f>
        <v>4861.32</v>
      </c>
      <c r="AC89" s="11">
        <f>VLOOKUP(BWscncns[[#This Row],[scanner]],[0]!ScnrAvgBW,2,FALSE)/1000</f>
        <v>6440.9193022088357</v>
      </c>
      <c r="AD89" s="8">
        <f>(1+$F89)*Z89</f>
        <v>16510.682425362687</v>
      </c>
      <c r="AE89" s="8">
        <f>(1+$F89)*AA89</f>
        <v>16510.682425362687</v>
      </c>
      <c r="AF89" s="8">
        <f>(1+$F89)*AB89</f>
        <v>7926.9042739765555</v>
      </c>
      <c r="AG89" s="8">
        <f>(1+$F89)*AC89</f>
        <v>10502.610555367126</v>
      </c>
      <c r="AH89" s="8">
        <f>(1+$F89)*$T89/1000</f>
        <v>58575.21481434918</v>
      </c>
      <c r="AI89" s="8">
        <f>(1+BWscncns[[#This Row],[pid_error]]*K_p)*BWscncns[[#This Row],[dbw]]/1000</f>
        <v>47248.771907174589</v>
      </c>
      <c r="AJ89" s="13">
        <f>BWscncns[[#This Row],[Torflow prgrssv alt vote]]/VLOOKUP(BWscncns[[#This Row],[class]],AltBWtotl,2,FALSE)*100</f>
        <v>0.40495713734162814</v>
      </c>
      <c r="AK89">
        <f>IF(D89=E89,1,0)</f>
        <v>1</v>
      </c>
    </row>
    <row r="90" spans="1:37">
      <c r="A90" s="1" t="s">
        <v>3178</v>
      </c>
      <c r="B90" s="1" t="s">
        <v>3179</v>
      </c>
      <c r="C90">
        <v>66600</v>
      </c>
      <c r="D90">
        <v>1524919233</v>
      </c>
      <c r="E90">
        <v>1524969770</v>
      </c>
      <c r="F90" s="2">
        <v>1.06871273668</v>
      </c>
      <c r="G90" s="2">
        <v>1.06871273668</v>
      </c>
      <c r="H90">
        <v>63433050</v>
      </c>
      <c r="I90" s="2">
        <v>7.8920646562299995E-2</v>
      </c>
      <c r="J90" s="2">
        <v>0</v>
      </c>
      <c r="K90">
        <v>1</v>
      </c>
      <c r="L90" s="1" t="s">
        <v>11551</v>
      </c>
      <c r="M90" s="1" t="s">
        <v>3179</v>
      </c>
      <c r="N90">
        <v>0</v>
      </c>
      <c r="O90">
        <v>1</v>
      </c>
      <c r="P90">
        <v>0</v>
      </c>
      <c r="Q90">
        <v>0</v>
      </c>
      <c r="R90" s="19">
        <f>BWscncns[[#This Row],[C fx]]*4+BWscncns[[#This Row],[C fg]]*2+BWscncns[[#This Row],[C fm]]</f>
        <v>2</v>
      </c>
      <c r="S90">
        <v>50800</v>
      </c>
      <c r="T90">
        <v>30663054</v>
      </c>
      <c r="U90" s="13">
        <v>1.656717</v>
      </c>
      <c r="V90" s="13">
        <v>0.603603</v>
      </c>
      <c r="W90">
        <v>921</v>
      </c>
      <c r="X90">
        <v>18</v>
      </c>
      <c r="Z90" s="10">
        <f>IF($N90&lt;&gt;0,constants!$L$2,IF($O90&lt;&gt;0,constants!$M$2,IF($P90&lt;&gt;0,constants!$N$2,0)))</f>
        <v>9721.3799999999992</v>
      </c>
      <c r="AA90" s="10">
        <f>IF($N90&lt;&gt;0,constants!$L$2,IF($O90&lt;&gt;0,constants!$M$2,IF($P90&lt;&gt;0,constants!$P$2,0)))</f>
        <v>9721.3799999999992</v>
      </c>
      <c r="AB90" s="11">
        <f>constants!$O$2</f>
        <v>4861.32</v>
      </c>
      <c r="AC90" s="11">
        <f>VLOOKUP(BWscncns[[#This Row],[scanner]],[0]!ScnrAvgBW,2,FALSE)/1000</f>
        <v>11818.828055288463</v>
      </c>
      <c r="AD90" s="8">
        <f>(1+$F90)*Z90</f>
        <v>20110.74262410622</v>
      </c>
      <c r="AE90" s="8">
        <f>(1+$F90)*AA90</f>
        <v>20110.74262410622</v>
      </c>
      <c r="AF90" s="8">
        <f>(1+$F90)*AB90</f>
        <v>10056.674601077219</v>
      </c>
      <c r="AG90" s="8">
        <f>(1+$F90)*AC90</f>
        <v>24449.760130606159</v>
      </c>
      <c r="AH90" s="8">
        <f>(1+$F90)*$T90/1000</f>
        <v>63433.050355306623</v>
      </c>
      <c r="AI90" s="8">
        <f>(1+BWscncns[[#This Row],[pid_error]]*K_p)*BWscncns[[#This Row],[dbw]]/1000</f>
        <v>47048.052177653313</v>
      </c>
      <c r="AJ90" s="13">
        <f>BWscncns[[#This Row],[Torflow prgrssv alt vote]]/VLOOKUP(BWscncns[[#This Row],[class]],AltBWtotl,2,FALSE)*100</f>
        <v>0.16435286863326795</v>
      </c>
      <c r="AK90">
        <f>IF(D90=E90,1,0)</f>
        <v>0</v>
      </c>
    </row>
    <row r="91" spans="1:37">
      <c r="A91" s="1" t="s">
        <v>1349</v>
      </c>
      <c r="B91" s="1" t="s">
        <v>1350</v>
      </c>
      <c r="C91">
        <v>61800</v>
      </c>
      <c r="D91">
        <v>1524939777</v>
      </c>
      <c r="E91">
        <v>1524939777</v>
      </c>
      <c r="F91" s="2">
        <v>0.98091769020800001</v>
      </c>
      <c r="G91" s="2">
        <v>0.98091769020800001</v>
      </c>
      <c r="H91">
        <v>61784184</v>
      </c>
      <c r="I91" s="2">
        <v>-0.28495555968199998</v>
      </c>
      <c r="J91" s="2">
        <v>0</v>
      </c>
      <c r="K91">
        <v>1</v>
      </c>
      <c r="L91" s="1" t="s">
        <v>11583</v>
      </c>
      <c r="M91" s="1" t="s">
        <v>1350</v>
      </c>
      <c r="N91">
        <v>1</v>
      </c>
      <c r="O91">
        <v>0</v>
      </c>
      <c r="P91">
        <v>0</v>
      </c>
      <c r="Q91">
        <v>0</v>
      </c>
      <c r="R91" s="19">
        <f>BWscncns[[#This Row],[C fx]]*4+BWscncns[[#This Row],[C fg]]*2+BWscncns[[#This Row],[C fm]]</f>
        <v>4</v>
      </c>
      <c r="S91">
        <v>55600</v>
      </c>
      <c r="T91">
        <v>31457280</v>
      </c>
      <c r="U91" s="13">
        <v>1.767476</v>
      </c>
      <c r="V91" s="13">
        <v>0.565778</v>
      </c>
      <c r="W91">
        <v>739</v>
      </c>
      <c r="X91">
        <v>14</v>
      </c>
      <c r="Z91" s="10">
        <f>IF($N91&lt;&gt;0,constants!$L$2,IF($O91&lt;&gt;0,constants!$M$2,IF($P91&lt;&gt;0,constants!$N$2,0)))</f>
        <v>10125.48</v>
      </c>
      <c r="AA91" s="10">
        <f>IF($N91&lt;&gt;0,constants!$L$2,IF($O91&lt;&gt;0,constants!$M$2,IF($P91&lt;&gt;0,constants!$P$2,0)))</f>
        <v>10125.48</v>
      </c>
      <c r="AB91" s="11">
        <f>constants!$O$2</f>
        <v>4861.32</v>
      </c>
      <c r="AC91" s="11">
        <f>VLOOKUP(BWscncns[[#This Row],[scanner]],[0]!ScnrAvgBW,2,FALSE)/1000</f>
        <v>11818.828055288463</v>
      </c>
      <c r="AD91" s="8">
        <f>(1+$F91)*Z91</f>
        <v>20057.742453847299</v>
      </c>
      <c r="AE91" s="8">
        <f>(1+$F91)*AA91</f>
        <v>20057.742453847299</v>
      </c>
      <c r="AF91" s="8">
        <f>(1+$F91)*AB91</f>
        <v>9629.8747857619528</v>
      </c>
      <c r="AG91" s="8">
        <f>(1+$F91)*AC91</f>
        <v>23412.125572247529</v>
      </c>
      <c r="AH91" s="8">
        <f>(1+$F91)*$T91/1000</f>
        <v>62314.28243782631</v>
      </c>
      <c r="AI91" s="8">
        <f>(1+BWscncns[[#This Row],[pid_error]]*K_p)*BWscncns[[#This Row],[dbw]]/1000</f>
        <v>46885.781218913151</v>
      </c>
      <c r="AJ91" s="13">
        <f>BWscncns[[#This Row],[Torflow prgrssv alt vote]]/VLOOKUP(BWscncns[[#This Row],[class]],AltBWtotl,2,FALSE)*100</f>
        <v>0.4018460370089294</v>
      </c>
      <c r="AK91">
        <f>IF(D91=E91,1,0)</f>
        <v>1</v>
      </c>
    </row>
    <row r="92" spans="1:37">
      <c r="A92" s="1" t="s">
        <v>1742</v>
      </c>
      <c r="B92" s="1" t="s">
        <v>1743</v>
      </c>
      <c r="C92">
        <v>57500</v>
      </c>
      <c r="D92">
        <v>1524109326</v>
      </c>
      <c r="E92">
        <v>1524983088</v>
      </c>
      <c r="F92" s="2">
        <v>1.33520703232</v>
      </c>
      <c r="G92" s="2">
        <v>1.33520703232</v>
      </c>
      <c r="H92">
        <v>67108367</v>
      </c>
      <c r="I92" s="2">
        <v>0.47681661892100002</v>
      </c>
      <c r="J92" s="2">
        <v>0</v>
      </c>
      <c r="K92">
        <v>2</v>
      </c>
      <c r="L92" s="1" t="s">
        <v>11580</v>
      </c>
      <c r="M92" s="1" t="s">
        <v>1743</v>
      </c>
      <c r="N92">
        <v>0</v>
      </c>
      <c r="O92">
        <v>1</v>
      </c>
      <c r="P92">
        <v>0</v>
      </c>
      <c r="Q92">
        <v>0</v>
      </c>
      <c r="R92" s="19">
        <f>BWscncns[[#This Row],[C fx]]*4+BWscncns[[#This Row],[C fg]]*2+BWscncns[[#This Row],[C fm]]</f>
        <v>2</v>
      </c>
      <c r="S92">
        <v>50200</v>
      </c>
      <c r="T92">
        <v>28103240</v>
      </c>
      <c r="U92" s="13">
        <v>1.7862709999999999</v>
      </c>
      <c r="V92" s="13">
        <v>0.55982500000000002</v>
      </c>
      <c r="W92">
        <v>701</v>
      </c>
      <c r="X92">
        <v>14</v>
      </c>
      <c r="Z92" s="10">
        <f>IF($N92&lt;&gt;0,constants!$L$2,IF($O92&lt;&gt;0,constants!$M$2,IF($P92&lt;&gt;0,constants!$N$2,0)))</f>
        <v>9721.3799999999992</v>
      </c>
      <c r="AA92" s="10">
        <f>IF($N92&lt;&gt;0,constants!$L$2,IF($O92&lt;&gt;0,constants!$M$2,IF($P92&lt;&gt;0,constants!$P$2,0)))</f>
        <v>9721.3799999999992</v>
      </c>
      <c r="AB92" s="11">
        <f>constants!$O$2</f>
        <v>4861.32</v>
      </c>
      <c r="AC92" s="11">
        <f>VLOOKUP(BWscncns[[#This Row],[scanner]],[0]!ScnrAvgBW,2,FALSE)/1000</f>
        <v>8853.6095214723919</v>
      </c>
      <c r="AD92" s="8">
        <f>(1+$F92)*Z92</f>
        <v>22701.434939855</v>
      </c>
      <c r="AE92" s="8">
        <f>(1+$F92)*AA92</f>
        <v>22701.434939855</v>
      </c>
      <c r="AF92" s="8">
        <f>(1+$F92)*AB92</f>
        <v>11352.188650357863</v>
      </c>
      <c r="AG92" s="8">
        <f>(1+$F92)*AC92</f>
        <v>20675.011215957638</v>
      </c>
      <c r="AH92" s="8">
        <f>(1+$F92)*$T92/1000</f>
        <v>65626.883678976708</v>
      </c>
      <c r="AI92" s="8">
        <f>(1+BWscncns[[#This Row],[pid_error]]*K_p)*BWscncns[[#This Row],[dbw]]/1000</f>
        <v>46865.061839488357</v>
      </c>
      <c r="AJ92" s="13">
        <f>BWscncns[[#This Row],[Torflow prgrssv alt vote]]/VLOOKUP(BWscncns[[#This Row],[class]],AltBWtotl,2,FALSE)*100</f>
        <v>0.16371362884293572</v>
      </c>
      <c r="AK92">
        <f>IF(D92=E92,1,0)</f>
        <v>0</v>
      </c>
    </row>
    <row r="93" spans="1:37">
      <c r="A93" s="1" t="s">
        <v>4834</v>
      </c>
      <c r="B93" s="1" t="s">
        <v>4835</v>
      </c>
      <c r="C93">
        <v>65400</v>
      </c>
      <c r="D93">
        <v>1524995995</v>
      </c>
      <c r="E93">
        <v>1524995995</v>
      </c>
      <c r="F93" s="2">
        <v>1.3298644854999999</v>
      </c>
      <c r="G93" s="2">
        <v>1.3298644854999999</v>
      </c>
      <c r="H93">
        <v>65371239</v>
      </c>
      <c r="I93" s="2">
        <v>-0.129969612924</v>
      </c>
      <c r="J93" s="2">
        <v>0</v>
      </c>
      <c r="K93">
        <v>1</v>
      </c>
      <c r="L93" s="1" t="s">
        <v>11553</v>
      </c>
      <c r="M93" s="1" t="s">
        <v>4835</v>
      </c>
      <c r="N93">
        <v>1</v>
      </c>
      <c r="O93">
        <v>0</v>
      </c>
      <c r="P93">
        <v>0</v>
      </c>
      <c r="Q93">
        <v>0</v>
      </c>
      <c r="R93" s="19">
        <f>BWscncns[[#This Row],[C fx]]*4+BWscncns[[#This Row],[C fg]]*2+BWscncns[[#This Row],[C fm]]</f>
        <v>4</v>
      </c>
      <c r="S93">
        <v>56800</v>
      </c>
      <c r="T93">
        <v>28057958</v>
      </c>
      <c r="U93" s="13">
        <v>2.024381</v>
      </c>
      <c r="V93" s="13">
        <v>0.49397799999999997</v>
      </c>
      <c r="W93">
        <v>405</v>
      </c>
      <c r="X93">
        <v>8</v>
      </c>
      <c r="Z93" s="10">
        <f>IF($N93&lt;&gt;0,constants!$L$2,IF($O93&lt;&gt;0,constants!$M$2,IF($P93&lt;&gt;0,constants!$N$2,0)))</f>
        <v>10125.48</v>
      </c>
      <c r="AA93" s="10">
        <f>IF($N93&lt;&gt;0,constants!$L$2,IF($O93&lt;&gt;0,constants!$M$2,IF($P93&lt;&gt;0,constants!$P$2,0)))</f>
        <v>10125.48</v>
      </c>
      <c r="AB93" s="11">
        <f>constants!$O$2</f>
        <v>4861.32</v>
      </c>
      <c r="AC93" s="11">
        <f>VLOOKUP(BWscncns[[#This Row],[scanner]],[0]!ScnrAvgBW,2,FALSE)/1000</f>
        <v>11818.828055288463</v>
      </c>
      <c r="AD93" s="8">
        <f>(1+$F93)*Z93</f>
        <v>23590.996250640539</v>
      </c>
      <c r="AE93" s="8">
        <f>(1+$F93)*AA93</f>
        <v>23590.996250640539</v>
      </c>
      <c r="AF93" s="8">
        <f>(1+$F93)*AB93</f>
        <v>11326.21682065086</v>
      </c>
      <c r="AG93" s="8">
        <f>(1+$F93)*AC93</f>
        <v>27536.267746247617</v>
      </c>
      <c r="AH93" s="8">
        <f>(1+$F93)*$T93/1000</f>
        <v>65371.239879850604</v>
      </c>
      <c r="AI93" s="8">
        <f>(1+BWscncns[[#This Row],[pid_error]]*K_p)*BWscncns[[#This Row],[dbw]]/1000</f>
        <v>46714.598939925309</v>
      </c>
      <c r="AJ93" s="13">
        <f>BWscncns[[#This Row],[Torflow prgrssv alt vote]]/VLOOKUP(BWscncns[[#This Row],[class]],AltBWtotl,2,FALSE)*100</f>
        <v>0.40037887748574175</v>
      </c>
      <c r="AK93">
        <f>IF(D93=E93,1,0)</f>
        <v>1</v>
      </c>
    </row>
    <row r="94" spans="1:37">
      <c r="A94" s="1" t="s">
        <v>5922</v>
      </c>
      <c r="B94" s="1" t="s">
        <v>5923</v>
      </c>
      <c r="C94">
        <v>66600</v>
      </c>
      <c r="D94">
        <v>1525002344</v>
      </c>
      <c r="E94">
        <v>1525002344</v>
      </c>
      <c r="F94" s="2">
        <v>1.52182509908</v>
      </c>
      <c r="G94" s="2">
        <v>1.52182509908</v>
      </c>
      <c r="H94">
        <v>66623141</v>
      </c>
      <c r="I94" s="2">
        <v>9.0610202257199998E-2</v>
      </c>
      <c r="J94" s="2">
        <v>0</v>
      </c>
      <c r="K94">
        <v>1</v>
      </c>
      <c r="L94" s="1" t="s">
        <v>11562</v>
      </c>
      <c r="M94" s="1" t="s">
        <v>5923</v>
      </c>
      <c r="N94">
        <v>1</v>
      </c>
      <c r="O94">
        <v>0</v>
      </c>
      <c r="P94">
        <v>0</v>
      </c>
      <c r="Q94">
        <v>0</v>
      </c>
      <c r="R94" s="19">
        <f>BWscncns[[#This Row],[C fx]]*4+BWscncns[[#This Row],[C fg]]*2+BWscncns[[#This Row],[C fm]]</f>
        <v>4</v>
      </c>
      <c r="S94">
        <v>63400</v>
      </c>
      <c r="T94">
        <v>26418621</v>
      </c>
      <c r="U94" s="13">
        <v>2.3998219999999999</v>
      </c>
      <c r="V94" s="13">
        <v>0.41669699999999998</v>
      </c>
      <c r="W94">
        <v>163</v>
      </c>
      <c r="X94">
        <v>3</v>
      </c>
      <c r="Z94" s="10">
        <f>IF($N94&lt;&gt;0,constants!$L$2,IF($O94&lt;&gt;0,constants!$M$2,IF($P94&lt;&gt;0,constants!$N$2,0)))</f>
        <v>10125.48</v>
      </c>
      <c r="AA94" s="10">
        <f>IF($N94&lt;&gt;0,constants!$L$2,IF($O94&lt;&gt;0,constants!$M$2,IF($P94&lt;&gt;0,constants!$P$2,0)))</f>
        <v>10125.48</v>
      </c>
      <c r="AB94" s="11">
        <f>constants!$O$2</f>
        <v>4861.32</v>
      </c>
      <c r="AC94" s="11">
        <f>VLOOKUP(BWscncns[[#This Row],[scanner]],[0]!ScnrAvgBW,2,FALSE)/1000</f>
        <v>11818.828055288463</v>
      </c>
      <c r="AD94" s="8">
        <f>(1+$F94)*Z94</f>
        <v>25534.689604232557</v>
      </c>
      <c r="AE94" s="8">
        <f>(1+$F94)*AA94</f>
        <v>25534.689604232557</v>
      </c>
      <c r="AF94" s="8">
        <f>(1+$F94)*AB94</f>
        <v>12259.398790659585</v>
      </c>
      <c r="AG94" s="8">
        <f>(1+$F94)*AC94</f>
        <v>29805.017231537309</v>
      </c>
      <c r="AH94" s="8">
        <f>(1+$F94)*$T94/1000</f>
        <v>66623.141520881967</v>
      </c>
      <c r="AI94" s="8">
        <f>(1+BWscncns[[#This Row],[pid_error]]*K_p)*BWscncns[[#This Row],[dbw]]/1000</f>
        <v>46520.881260440983</v>
      </c>
      <c r="AJ94" s="13">
        <f>BWscncns[[#This Row],[Torflow prgrssv alt vote]]/VLOOKUP(BWscncns[[#This Row],[class]],AltBWtotl,2,FALSE)*100</f>
        <v>0.3987185728096635</v>
      </c>
      <c r="AK94">
        <f>IF(D94=E94,1,0)</f>
        <v>1</v>
      </c>
    </row>
    <row r="95" spans="1:37">
      <c r="A95" s="1" t="s">
        <v>250</v>
      </c>
      <c r="B95" s="1" t="s">
        <v>251</v>
      </c>
      <c r="C95">
        <v>44300</v>
      </c>
      <c r="D95">
        <v>1524023116</v>
      </c>
      <c r="E95">
        <v>1524976485</v>
      </c>
      <c r="F95" s="2">
        <v>0.67915875810399995</v>
      </c>
      <c r="G95" s="2">
        <v>0.67915875810399995</v>
      </c>
      <c r="H95">
        <v>56873424</v>
      </c>
      <c r="I95" s="2">
        <v>9.1290829540499996E-2</v>
      </c>
      <c r="J95" s="2">
        <v>0</v>
      </c>
      <c r="K95">
        <v>2</v>
      </c>
      <c r="L95" s="1" t="s">
        <v>11588</v>
      </c>
      <c r="M95" s="1" t="s">
        <v>251</v>
      </c>
      <c r="N95">
        <v>0</v>
      </c>
      <c r="O95">
        <v>1</v>
      </c>
      <c r="P95">
        <v>0</v>
      </c>
      <c r="Q95">
        <v>0</v>
      </c>
      <c r="R95" s="19">
        <f>BWscncns[[#This Row],[C fx]]*4+BWscncns[[#This Row],[C fg]]*2+BWscncns[[#This Row],[C fm]]</f>
        <v>2</v>
      </c>
      <c r="S95">
        <v>44300</v>
      </c>
      <c r="T95">
        <v>34612328</v>
      </c>
      <c r="U95" s="13">
        <v>1.2798909999999999</v>
      </c>
      <c r="V95" s="13">
        <v>0.78131700000000004</v>
      </c>
      <c r="W95">
        <v>2051</v>
      </c>
      <c r="X95">
        <v>41</v>
      </c>
      <c r="Z95" s="10">
        <f>IF($N95&lt;&gt;0,constants!$L$2,IF($O95&lt;&gt;0,constants!$M$2,IF($P95&lt;&gt;0,constants!$N$2,0)))</f>
        <v>9721.3799999999992</v>
      </c>
      <c r="AA95" s="10">
        <f>IF($N95&lt;&gt;0,constants!$L$2,IF($O95&lt;&gt;0,constants!$M$2,IF($P95&lt;&gt;0,constants!$P$2,0)))</f>
        <v>9721.3799999999992</v>
      </c>
      <c r="AB95" s="11">
        <f>constants!$O$2</f>
        <v>4861.32</v>
      </c>
      <c r="AC95" s="11">
        <f>VLOOKUP(BWscncns[[#This Row],[scanner]],[0]!ScnrAvgBW,2,FALSE)/1000</f>
        <v>8853.6095214723919</v>
      </c>
      <c r="AD95" s="8">
        <f>(1+$F95)*Z95</f>
        <v>16323.740367857061</v>
      </c>
      <c r="AE95" s="8">
        <f>(1+$F95)*AA95</f>
        <v>16323.740367857061</v>
      </c>
      <c r="AF95" s="8">
        <f>(1+$F95)*AB95</f>
        <v>8162.928053946137</v>
      </c>
      <c r="AG95" s="8">
        <f>(1+$F95)*AC95</f>
        <v>14866.61596881333</v>
      </c>
      <c r="AH95" s="8">
        <f>(1+$F95)*$T95/1000</f>
        <v>58119.593699568301</v>
      </c>
      <c r="AI95" s="8">
        <f>(1+BWscncns[[#This Row],[pid_error]]*K_p)*BWscncns[[#This Row],[dbw]]/1000</f>
        <v>46365.960849784155</v>
      </c>
      <c r="AJ95" s="13">
        <f>BWscncns[[#This Row],[Torflow prgrssv alt vote]]/VLOOKUP(BWscncns[[#This Row],[class]],AltBWtotl,2,FALSE)*100</f>
        <v>0.16197012033198083</v>
      </c>
      <c r="AK95">
        <f>IF(D95=E95,1,0)</f>
        <v>0</v>
      </c>
    </row>
    <row r="96" spans="1:37">
      <c r="A96" s="1" t="s">
        <v>4276</v>
      </c>
      <c r="B96" s="1" t="s">
        <v>4277</v>
      </c>
      <c r="C96">
        <v>78500</v>
      </c>
      <c r="D96">
        <v>1523979455</v>
      </c>
      <c r="E96">
        <v>1524995995</v>
      </c>
      <c r="F96" s="2">
        <v>0.86243262773600005</v>
      </c>
      <c r="G96" s="2">
        <v>0.86243262773600005</v>
      </c>
      <c r="H96">
        <v>48531736</v>
      </c>
      <c r="I96" s="2">
        <v>-0.28115363439399998</v>
      </c>
      <c r="J96" s="2">
        <v>0</v>
      </c>
      <c r="K96">
        <v>1</v>
      </c>
      <c r="L96" s="1" t="s">
        <v>11553</v>
      </c>
      <c r="M96" s="1" t="s">
        <v>4277</v>
      </c>
      <c r="N96">
        <v>0</v>
      </c>
      <c r="O96">
        <v>1</v>
      </c>
      <c r="P96">
        <v>0</v>
      </c>
      <c r="Q96">
        <v>0</v>
      </c>
      <c r="R96" s="19">
        <f>BWscncns[[#This Row],[C fx]]*4+BWscncns[[#This Row],[C fg]]*2+BWscncns[[#This Row],[C fm]]</f>
        <v>2</v>
      </c>
      <c r="S96">
        <v>67300</v>
      </c>
      <c r="T96">
        <v>32301815</v>
      </c>
      <c r="U96" s="13">
        <v>2.0834739999999998</v>
      </c>
      <c r="V96" s="13">
        <v>0.47996800000000001</v>
      </c>
      <c r="W96">
        <v>343</v>
      </c>
      <c r="X96">
        <v>6</v>
      </c>
      <c r="Z96" s="10">
        <f>IF($N96&lt;&gt;0,constants!$L$2,IF($O96&lt;&gt;0,constants!$M$2,IF($P96&lt;&gt;0,constants!$N$2,0)))</f>
        <v>9721.3799999999992</v>
      </c>
      <c r="AA96" s="10">
        <f>IF($N96&lt;&gt;0,constants!$L$2,IF($O96&lt;&gt;0,constants!$M$2,IF($P96&lt;&gt;0,constants!$P$2,0)))</f>
        <v>9721.3799999999992</v>
      </c>
      <c r="AB96" s="11">
        <f>constants!$O$2</f>
        <v>4861.32</v>
      </c>
      <c r="AC96" s="11">
        <f>VLOOKUP(BWscncns[[#This Row],[scanner]],[0]!ScnrAvgBW,2,FALSE)/1000</f>
        <v>11818.828055288463</v>
      </c>
      <c r="AD96" s="8">
        <f>(1+$F96)*Z96</f>
        <v>18105.415298620195</v>
      </c>
      <c r="AE96" s="8">
        <f>(1+$F96)*AA96</f>
        <v>18105.415298620195</v>
      </c>
      <c r="AF96" s="8">
        <f>(1+$F96)*AB96</f>
        <v>9053.8809818655718</v>
      </c>
      <c r="AG96" s="8">
        <f>(1+$F96)*AC96</f>
        <v>22011.770991770853</v>
      </c>
      <c r="AH96" s="8">
        <f>(1+$F96)*$T96/1000</f>
        <v>60159.954191092147</v>
      </c>
      <c r="AI96" s="8">
        <f>(1+BWscncns[[#This Row],[pid_error]]*K_p)*BWscncns[[#This Row],[dbw]]/1000</f>
        <v>46230.884595546071</v>
      </c>
      <c r="AJ96" s="13">
        <f>BWscncns[[#This Row],[Torflow prgrssv alt vote]]/VLOOKUP(BWscncns[[#This Row],[class]],AltBWtotl,2,FALSE)*100</f>
        <v>0.16149825871729723</v>
      </c>
      <c r="AK96">
        <f>IF(D96=E96,1,0)</f>
        <v>0</v>
      </c>
    </row>
    <row r="97" spans="1:37">
      <c r="A97" s="1" t="s">
        <v>6595</v>
      </c>
      <c r="B97" s="1" t="s">
        <v>6596</v>
      </c>
      <c r="C97">
        <v>65700</v>
      </c>
      <c r="D97">
        <v>1524986598</v>
      </c>
      <c r="E97">
        <v>1524986598</v>
      </c>
      <c r="F97" s="2">
        <v>1.4835148487900001</v>
      </c>
      <c r="G97" s="2">
        <v>1.4835148487900001</v>
      </c>
      <c r="H97">
        <v>65727643</v>
      </c>
      <c r="I97" s="2">
        <v>0.16958638687499999</v>
      </c>
      <c r="J97" s="2">
        <v>4.5454545454499999E-2</v>
      </c>
      <c r="K97">
        <v>1</v>
      </c>
      <c r="L97" s="1" t="s">
        <v>11535</v>
      </c>
      <c r="M97" s="1" t="s">
        <v>6596</v>
      </c>
      <c r="N97">
        <v>1</v>
      </c>
      <c r="O97">
        <v>0</v>
      </c>
      <c r="P97">
        <v>0</v>
      </c>
      <c r="Q97">
        <v>0</v>
      </c>
      <c r="R97" s="19">
        <f>BWscncns[[#This Row],[C fx]]*4+BWscncns[[#This Row],[C fg]]*2+BWscncns[[#This Row],[C fm]]</f>
        <v>4</v>
      </c>
      <c r="S97">
        <v>62600</v>
      </c>
      <c r="T97">
        <v>26465573</v>
      </c>
      <c r="U97" s="13">
        <v>2.3653369999999998</v>
      </c>
      <c r="V97" s="13">
        <v>0.42277300000000001</v>
      </c>
      <c r="W97">
        <v>174</v>
      </c>
      <c r="X97">
        <v>3</v>
      </c>
      <c r="Z97" s="10">
        <f>IF($N97&lt;&gt;0,constants!$L$2,IF($O97&lt;&gt;0,constants!$M$2,IF($P97&lt;&gt;0,constants!$N$2,0)))</f>
        <v>10125.48</v>
      </c>
      <c r="AA97" s="10">
        <f>IF($N97&lt;&gt;0,constants!$L$2,IF($O97&lt;&gt;0,constants!$M$2,IF($P97&lt;&gt;0,constants!$P$2,0)))</f>
        <v>10125.48</v>
      </c>
      <c r="AB97" s="11">
        <f>constants!$O$2</f>
        <v>4861.32</v>
      </c>
      <c r="AC97" s="11">
        <f>VLOOKUP(BWscncns[[#This Row],[scanner]],[0]!ScnrAvgBW,2,FALSE)/1000</f>
        <v>11818.828055288463</v>
      </c>
      <c r="AD97" s="8">
        <f>(1+$F97)*Z97</f>
        <v>25146.77993112617</v>
      </c>
      <c r="AE97" s="8">
        <f>(1+$F97)*AA97</f>
        <v>25146.77993112617</v>
      </c>
      <c r="AF97" s="8">
        <f>(1+$F97)*AB97</f>
        <v>12073.160404719802</v>
      </c>
      <c r="AG97" s="8">
        <f>(1+$F97)*AC97</f>
        <v>29352.234970604735</v>
      </c>
      <c r="AH97" s="8">
        <f>(1+$F97)*$T97/1000</f>
        <v>65727.643527235705</v>
      </c>
      <c r="AI97" s="8">
        <f>(1+BWscncns[[#This Row],[pid_error]]*K_p)*BWscncns[[#This Row],[dbw]]/1000</f>
        <v>46096.608263617854</v>
      </c>
      <c r="AJ97" s="13">
        <f>BWscncns[[#This Row],[Torflow prgrssv alt vote]]/VLOOKUP(BWscncns[[#This Row],[class]],AltBWtotl,2,FALSE)*100</f>
        <v>0.39508223748686627</v>
      </c>
      <c r="AK97">
        <f>IF(D97=E97,1,0)</f>
        <v>1</v>
      </c>
    </row>
    <row r="98" spans="1:37">
      <c r="A98" s="1" t="s">
        <v>4095</v>
      </c>
      <c r="B98" s="1" t="s">
        <v>4096</v>
      </c>
      <c r="C98">
        <v>77600</v>
      </c>
      <c r="D98">
        <v>1524195669</v>
      </c>
      <c r="E98">
        <v>1524973325</v>
      </c>
      <c r="F98" s="2">
        <v>1.8204714146700001</v>
      </c>
      <c r="G98" s="2">
        <v>1.8204714146700001</v>
      </c>
      <c r="H98">
        <v>52804659</v>
      </c>
      <c r="I98" s="2">
        <v>0.53415549383700001</v>
      </c>
      <c r="J98" s="2">
        <v>0</v>
      </c>
      <c r="K98">
        <v>1</v>
      </c>
      <c r="L98" s="1" t="s">
        <v>11539</v>
      </c>
      <c r="M98" s="1" t="s">
        <v>4096</v>
      </c>
      <c r="N98">
        <v>0</v>
      </c>
      <c r="O98">
        <v>1</v>
      </c>
      <c r="P98">
        <v>0</v>
      </c>
      <c r="Q98">
        <v>0</v>
      </c>
      <c r="R98" s="19">
        <f>BWscncns[[#This Row],[C fx]]*4+BWscncns[[#This Row],[C fg]]*2+BWscncns[[#This Row],[C fm]]</f>
        <v>2</v>
      </c>
      <c r="S98">
        <v>64500</v>
      </c>
      <c r="T98">
        <v>24032572</v>
      </c>
      <c r="U98" s="13">
        <v>2.6838579999999999</v>
      </c>
      <c r="V98" s="13">
        <v>0.37259799999999998</v>
      </c>
      <c r="W98">
        <v>95</v>
      </c>
      <c r="X98">
        <v>1</v>
      </c>
      <c r="Z98" s="10">
        <f>IF($N98&lt;&gt;0,constants!$L$2,IF($O98&lt;&gt;0,constants!$M$2,IF($P98&lt;&gt;0,constants!$N$2,0)))</f>
        <v>9721.3799999999992</v>
      </c>
      <c r="AA98" s="10">
        <f>IF($N98&lt;&gt;0,constants!$L$2,IF($O98&lt;&gt;0,constants!$M$2,IF($P98&lt;&gt;0,constants!$P$2,0)))</f>
        <v>9721.3799999999992</v>
      </c>
      <c r="AB98" s="11">
        <f>constants!$O$2</f>
        <v>4861.32</v>
      </c>
      <c r="AC98" s="11">
        <f>VLOOKUP(BWscncns[[#This Row],[scanner]],[0]!ScnrAvgBW,2,FALSE)/1000</f>
        <v>11818.828055288463</v>
      </c>
      <c r="AD98" s="8">
        <f>(1+$F98)*Z98</f>
        <v>27418.874401144643</v>
      </c>
      <c r="AE98" s="8">
        <f>(1+$F98)*AA98</f>
        <v>27418.874401144643</v>
      </c>
      <c r="AF98" s="8">
        <f>(1+$F98)*AB98</f>
        <v>13711.214097563565</v>
      </c>
      <c r="AG98" s="8">
        <f>(1+$F98)*AC98</f>
        <v>33334.666684840937</v>
      </c>
      <c r="AH98" s="8">
        <f>(1+$F98)*$T98/1000</f>
        <v>67783.182346998627</v>
      </c>
      <c r="AI98" s="8">
        <f>(1+BWscncns[[#This Row],[pid_error]]*K_p)*BWscncns[[#This Row],[dbw]]/1000</f>
        <v>45907.877173499313</v>
      </c>
      <c r="AJ98" s="13">
        <f>BWscncns[[#This Row],[Torflow prgrssv alt vote]]/VLOOKUP(BWscncns[[#This Row],[class]],AltBWtotl,2,FALSE)*100</f>
        <v>0.16036989752175262</v>
      </c>
      <c r="AK98">
        <f>IF(D98=E98,1,0)</f>
        <v>0</v>
      </c>
    </row>
    <row r="99" spans="1:37">
      <c r="A99" s="1" t="s">
        <v>2246</v>
      </c>
      <c r="B99" s="1" t="s">
        <v>2247</v>
      </c>
      <c r="C99">
        <v>47200</v>
      </c>
      <c r="D99">
        <v>1524468543</v>
      </c>
      <c r="E99">
        <v>1524934219</v>
      </c>
      <c r="F99" s="2">
        <v>0.862773204086</v>
      </c>
      <c r="G99" s="2">
        <v>0.862773204086</v>
      </c>
      <c r="H99">
        <v>58664877</v>
      </c>
      <c r="I99" s="2">
        <v>-0.417973451474</v>
      </c>
      <c r="J99" s="2">
        <v>0</v>
      </c>
      <c r="K99">
        <v>2</v>
      </c>
      <c r="L99" s="1" t="s">
        <v>11531</v>
      </c>
      <c r="M99" s="1" t="s">
        <v>2247</v>
      </c>
      <c r="N99">
        <v>0</v>
      </c>
      <c r="O99">
        <v>1</v>
      </c>
      <c r="P99">
        <v>0</v>
      </c>
      <c r="Q99">
        <v>0</v>
      </c>
      <c r="R99" s="19">
        <f>BWscncns[[#This Row],[C fx]]*4+BWscncns[[#This Row],[C fg]]*2+BWscncns[[#This Row],[C fm]]</f>
        <v>2</v>
      </c>
      <c r="S99">
        <v>53100</v>
      </c>
      <c r="T99">
        <v>31974817</v>
      </c>
      <c r="U99" s="13">
        <v>1.660682</v>
      </c>
      <c r="V99" s="13">
        <v>0.60216199999999998</v>
      </c>
      <c r="W99">
        <v>911</v>
      </c>
      <c r="X99">
        <v>18</v>
      </c>
      <c r="Z99" s="10">
        <f>IF($N99&lt;&gt;0,constants!$L$2,IF($O99&lt;&gt;0,constants!$M$2,IF($P99&lt;&gt;0,constants!$N$2,0)))</f>
        <v>9721.3799999999992</v>
      </c>
      <c r="AA99" s="10">
        <f>IF($N99&lt;&gt;0,constants!$L$2,IF($O99&lt;&gt;0,constants!$M$2,IF($P99&lt;&gt;0,constants!$P$2,0)))</f>
        <v>9721.3799999999992</v>
      </c>
      <c r="AB99" s="11">
        <f>constants!$O$2</f>
        <v>4861.32</v>
      </c>
      <c r="AC99" s="11">
        <f>VLOOKUP(BWscncns[[#This Row],[scanner]],[0]!ScnrAvgBW,2,FALSE)/1000</f>
        <v>8853.6095214723919</v>
      </c>
      <c r="AD99" s="8">
        <f>(1+$F99)*Z99</f>
        <v>18108.726170737555</v>
      </c>
      <c r="AE99" s="8">
        <f>(1+$F99)*AA99</f>
        <v>18108.726170737555</v>
      </c>
      <c r="AF99" s="8">
        <f>(1+$F99)*AB99</f>
        <v>9055.5366324873521</v>
      </c>
      <c r="AG99" s="8">
        <f>(1+$F99)*AC99</f>
        <v>16492.266576039445</v>
      </c>
      <c r="AH99" s="8">
        <f>(1+$F99)*$T99/1000</f>
        <v>59561.8323131535</v>
      </c>
      <c r="AI99" s="8">
        <f>(1+BWscncns[[#This Row],[pid_error]]*K_p)*BWscncns[[#This Row],[dbw]]/1000</f>
        <v>45768.324656576755</v>
      </c>
      <c r="AJ99" s="13">
        <f>BWscncns[[#This Row],[Torflow prgrssv alt vote]]/VLOOKUP(BWscncns[[#This Row],[class]],AltBWtotl,2,FALSE)*100</f>
        <v>0.15988239898739018</v>
      </c>
      <c r="AK99">
        <f>IF(D99=E99,1,0)</f>
        <v>0</v>
      </c>
    </row>
    <row r="100" spans="1:37">
      <c r="A100" s="1" t="s">
        <v>3385</v>
      </c>
      <c r="B100" s="1" t="s">
        <v>3386</v>
      </c>
      <c r="C100">
        <v>21300</v>
      </c>
      <c r="D100">
        <v>1524551740</v>
      </c>
      <c r="E100">
        <v>1524991634</v>
      </c>
      <c r="F100" s="2">
        <v>1.0153507129199999</v>
      </c>
      <c r="G100" s="2">
        <v>1.0153507129199999</v>
      </c>
      <c r="H100">
        <v>49023647</v>
      </c>
      <c r="I100" s="2">
        <v>0.374229612002</v>
      </c>
      <c r="J100" s="2">
        <v>0</v>
      </c>
      <c r="K100">
        <v>6</v>
      </c>
      <c r="L100" s="1" t="s">
        <v>11585</v>
      </c>
      <c r="M100" s="1" t="s">
        <v>3386</v>
      </c>
      <c r="N100">
        <v>0</v>
      </c>
      <c r="O100">
        <v>1</v>
      </c>
      <c r="P100">
        <v>0</v>
      </c>
      <c r="Q100">
        <v>0</v>
      </c>
      <c r="R100" s="19">
        <f>BWscncns[[#This Row],[C fx]]*4+BWscncns[[#This Row],[C fg]]*2+BWscncns[[#This Row],[C fm]]</f>
        <v>2</v>
      </c>
      <c r="S100">
        <v>21300</v>
      </c>
      <c r="T100">
        <v>30328832</v>
      </c>
      <c r="U100" s="13">
        <v>0.70230199999999998</v>
      </c>
      <c r="V100" s="13">
        <v>1.423889</v>
      </c>
      <c r="W100">
        <v>4270</v>
      </c>
      <c r="X100">
        <v>85</v>
      </c>
      <c r="Z100" s="10">
        <f>IF($N100&lt;&gt;0,constants!$L$2,IF($O100&lt;&gt;0,constants!$M$2,IF($P100&lt;&gt;0,constants!$N$2,0)))</f>
        <v>9721.3799999999992</v>
      </c>
      <c r="AA100" s="10">
        <f>IF($N100&lt;&gt;0,constants!$L$2,IF($O100&lt;&gt;0,constants!$M$2,IF($P100&lt;&gt;0,constants!$P$2,0)))</f>
        <v>9721.3799999999992</v>
      </c>
      <c r="AB100" s="11">
        <f>constants!$O$2</f>
        <v>4861.32</v>
      </c>
      <c r="AC100" s="11">
        <f>VLOOKUP(BWscncns[[#This Row],[scanner]],[0]!ScnrAvgBW,2,FALSE)/1000</f>
        <v>2386.3111194805197</v>
      </c>
      <c r="AD100" s="8">
        <f>(1+$F100)*Z100</f>
        <v>19591.990113566229</v>
      </c>
      <c r="AE100" s="8">
        <f>(1+$F100)*AA100</f>
        <v>19591.990113566229</v>
      </c>
      <c r="AF100" s="8">
        <f>(1+$F100)*AB100</f>
        <v>9797.264727732254</v>
      </c>
      <c r="AG100" s="8">
        <f>(1+$F100)*AC100</f>
        <v>4809.2538158939888</v>
      </c>
      <c r="AH100" s="8">
        <f>(1+$F100)*$T100/1000</f>
        <v>61123.23319323091</v>
      </c>
      <c r="AI100" s="8">
        <f>(1+BWscncns[[#This Row],[pid_error]]*K_p)*BWscncns[[#This Row],[dbw]]/1000</f>
        <v>45726.032596615456</v>
      </c>
      <c r="AJ100" s="13">
        <f>BWscncns[[#This Row],[Torflow prgrssv alt vote]]/VLOOKUP(BWscncns[[#This Row],[class]],AltBWtotl,2,FALSE)*100</f>
        <v>0.15973466021706226</v>
      </c>
      <c r="AK100">
        <f>IF(D100=E100,1,0)</f>
        <v>0</v>
      </c>
    </row>
    <row r="101" spans="1:37">
      <c r="A101" s="1" t="s">
        <v>7288</v>
      </c>
      <c r="B101" s="1" t="s">
        <v>7289</v>
      </c>
      <c r="C101">
        <v>63800</v>
      </c>
      <c r="D101">
        <v>1525006186</v>
      </c>
      <c r="E101">
        <v>1525006186</v>
      </c>
      <c r="F101" s="2">
        <v>1.3685942395599999</v>
      </c>
      <c r="G101" s="2">
        <v>1.3685942395599999</v>
      </c>
      <c r="H101">
        <v>63831040</v>
      </c>
      <c r="I101" s="2">
        <v>0.39769557825399998</v>
      </c>
      <c r="J101" s="2">
        <v>9.5238095238100007E-2</v>
      </c>
      <c r="K101">
        <v>1</v>
      </c>
      <c r="L101" s="1" t="s">
        <v>11530</v>
      </c>
      <c r="M101" s="1" t="s">
        <v>7289</v>
      </c>
      <c r="N101">
        <v>1</v>
      </c>
      <c r="O101">
        <v>0</v>
      </c>
      <c r="P101">
        <v>0</v>
      </c>
      <c r="Q101">
        <v>0</v>
      </c>
      <c r="R101" s="19">
        <f>BWscncns[[#This Row],[C fx]]*4+BWscncns[[#This Row],[C fg]]*2+BWscncns[[#This Row],[C fm]]</f>
        <v>4</v>
      </c>
      <c r="S101">
        <v>49000</v>
      </c>
      <c r="T101">
        <v>26948913</v>
      </c>
      <c r="U101" s="13">
        <v>1.818255</v>
      </c>
      <c r="V101" s="13">
        <v>0.54997799999999997</v>
      </c>
      <c r="W101">
        <v>630</v>
      </c>
      <c r="X101">
        <v>12</v>
      </c>
      <c r="Z101" s="10">
        <f>IF($N101&lt;&gt;0,constants!$L$2,IF($O101&lt;&gt;0,constants!$M$2,IF($P101&lt;&gt;0,constants!$N$2,0)))</f>
        <v>10125.48</v>
      </c>
      <c r="AA101" s="10">
        <f>IF($N101&lt;&gt;0,constants!$L$2,IF($O101&lt;&gt;0,constants!$M$2,IF($P101&lt;&gt;0,constants!$P$2,0)))</f>
        <v>10125.48</v>
      </c>
      <c r="AB101" s="11">
        <f>constants!$O$2</f>
        <v>4861.32</v>
      </c>
      <c r="AC101" s="11">
        <f>VLOOKUP(BWscncns[[#This Row],[scanner]],[0]!ScnrAvgBW,2,FALSE)/1000</f>
        <v>11818.828055288463</v>
      </c>
      <c r="AD101" s="8">
        <f>(1+$F101)*Z101</f>
        <v>23983.153600779988</v>
      </c>
      <c r="AE101" s="8">
        <f>(1+$F101)*AA101</f>
        <v>23983.153600779988</v>
      </c>
      <c r="AF101" s="8">
        <f>(1+$F101)*AB101</f>
        <v>11514.49454865782</v>
      </c>
      <c r="AG101" s="8">
        <f>(1+$F101)*AC101</f>
        <v>27994.008050106371</v>
      </c>
      <c r="AH101" s="8">
        <f>(1+$F101)*$T101/1000</f>
        <v>63831.040094203599</v>
      </c>
      <c r="AI101" s="8">
        <f>(1+BWscncns[[#This Row],[pid_error]]*K_p)*BWscncns[[#This Row],[dbw]]/1000</f>
        <v>45389.976547101804</v>
      </c>
      <c r="AJ101" s="13">
        <f>BWscncns[[#This Row],[Torflow prgrssv alt vote]]/VLOOKUP(BWscncns[[#This Row],[class]],AltBWtotl,2,FALSE)*100</f>
        <v>0.38902587780756448</v>
      </c>
      <c r="AK101">
        <f>IF(D101=E101,1,0)</f>
        <v>1</v>
      </c>
    </row>
    <row r="102" spans="1:37">
      <c r="A102" s="1" t="s">
        <v>10226</v>
      </c>
      <c r="B102" s="1" t="s">
        <v>10227</v>
      </c>
      <c r="C102">
        <v>59300</v>
      </c>
      <c r="D102">
        <v>1525009194</v>
      </c>
      <c r="E102">
        <v>1525009194</v>
      </c>
      <c r="F102" s="2">
        <v>0.88351373310299997</v>
      </c>
      <c r="G102" s="2">
        <v>0.88351373310299997</v>
      </c>
      <c r="H102">
        <v>59250218</v>
      </c>
      <c r="I102" s="2">
        <v>-0.22679507084700001</v>
      </c>
      <c r="J102" s="2">
        <v>0</v>
      </c>
      <c r="K102">
        <v>2</v>
      </c>
      <c r="L102" s="1" t="s">
        <v>11570</v>
      </c>
      <c r="M102" s="1" t="s">
        <v>10227</v>
      </c>
      <c r="N102">
        <v>1</v>
      </c>
      <c r="O102">
        <v>0</v>
      </c>
      <c r="P102">
        <v>0</v>
      </c>
      <c r="Q102">
        <v>0</v>
      </c>
      <c r="R102" s="19">
        <f>BWscncns[[#This Row],[C fx]]*4+BWscncns[[#This Row],[C fg]]*2+BWscncns[[#This Row],[C fm]]</f>
        <v>4</v>
      </c>
      <c r="S102">
        <v>47000</v>
      </c>
      <c r="T102">
        <v>31457280</v>
      </c>
      <c r="U102" s="13">
        <v>1.4940899999999999</v>
      </c>
      <c r="V102" s="13">
        <v>0.66930400000000001</v>
      </c>
      <c r="W102">
        <v>1395</v>
      </c>
      <c r="X102">
        <v>27</v>
      </c>
      <c r="Z102" s="10">
        <f>IF($N102&lt;&gt;0,constants!$L$2,IF($O102&lt;&gt;0,constants!$M$2,IF($P102&lt;&gt;0,constants!$N$2,0)))</f>
        <v>10125.48</v>
      </c>
      <c r="AA102" s="10">
        <f>IF($N102&lt;&gt;0,constants!$L$2,IF($O102&lt;&gt;0,constants!$M$2,IF($P102&lt;&gt;0,constants!$P$2,0)))</f>
        <v>10125.48</v>
      </c>
      <c r="AB102" s="11">
        <f>constants!$O$2</f>
        <v>4861.32</v>
      </c>
      <c r="AC102" s="11">
        <f>VLOOKUP(BWscncns[[#This Row],[scanner]],[0]!ScnrAvgBW,2,FALSE)/1000</f>
        <v>8853.6095214723919</v>
      </c>
      <c r="AD102" s="8">
        <f>(1+$F102)*Z102</f>
        <v>19071.480634259762</v>
      </c>
      <c r="AE102" s="8">
        <f>(1+$F102)*AA102</f>
        <v>19071.480634259762</v>
      </c>
      <c r="AF102" s="8">
        <f>(1+$F102)*AB102</f>
        <v>9156.3629810082748</v>
      </c>
      <c r="AG102" s="8">
        <f>(1+$F102)*AC102</f>
        <v>16675.89512122473</v>
      </c>
      <c r="AH102" s="8">
        <f>(1+$F102)*$T102/1000</f>
        <v>59250.21888606633</v>
      </c>
      <c r="AI102" s="8">
        <f>(1+BWscncns[[#This Row],[pid_error]]*K_p)*BWscncns[[#This Row],[dbw]]/1000</f>
        <v>45353.749443033164</v>
      </c>
      <c r="AJ102" s="13">
        <f>BWscncns[[#This Row],[Torflow prgrssv alt vote]]/VLOOKUP(BWscncns[[#This Row],[class]],AltBWtotl,2,FALSE)*100</f>
        <v>0.38871538456582194</v>
      </c>
      <c r="AK102">
        <f>IF(D102=E102,1,0)</f>
        <v>1</v>
      </c>
    </row>
    <row r="103" spans="1:37">
      <c r="A103" s="1" t="s">
        <v>5216</v>
      </c>
      <c r="B103" s="1" t="s">
        <v>5217</v>
      </c>
      <c r="C103">
        <v>83800</v>
      </c>
      <c r="D103">
        <v>1523805139</v>
      </c>
      <c r="E103">
        <v>1524995995</v>
      </c>
      <c r="F103" s="2">
        <v>1.16333374439</v>
      </c>
      <c r="G103" s="2">
        <v>1.16333374439</v>
      </c>
      <c r="H103">
        <v>52536958</v>
      </c>
      <c r="I103" s="2">
        <v>-0.55760287755500004</v>
      </c>
      <c r="J103" s="2">
        <v>0</v>
      </c>
      <c r="K103">
        <v>1</v>
      </c>
      <c r="L103" s="1" t="s">
        <v>11553</v>
      </c>
      <c r="M103" s="1" t="s">
        <v>5217</v>
      </c>
      <c r="N103">
        <v>0</v>
      </c>
      <c r="O103">
        <v>1</v>
      </c>
      <c r="P103">
        <v>0</v>
      </c>
      <c r="Q103">
        <v>0</v>
      </c>
      <c r="R103" s="19">
        <f>BWscncns[[#This Row],[C fx]]*4+BWscncns[[#This Row],[C fg]]*2+BWscncns[[#This Row],[C fm]]</f>
        <v>2</v>
      </c>
      <c r="S103">
        <v>58400</v>
      </c>
      <c r="T103">
        <v>28577792</v>
      </c>
      <c r="U103" s="13">
        <v>2.0435449999999999</v>
      </c>
      <c r="V103" s="13">
        <v>0.489346</v>
      </c>
      <c r="W103">
        <v>376</v>
      </c>
      <c r="X103">
        <v>7</v>
      </c>
      <c r="Z103" s="10">
        <f>IF($N103&lt;&gt;0,constants!$L$2,IF($O103&lt;&gt;0,constants!$M$2,IF($P103&lt;&gt;0,constants!$N$2,0)))</f>
        <v>9721.3799999999992</v>
      </c>
      <c r="AA103" s="10">
        <f>IF($N103&lt;&gt;0,constants!$L$2,IF($O103&lt;&gt;0,constants!$M$2,IF($P103&lt;&gt;0,constants!$P$2,0)))</f>
        <v>9721.3799999999992</v>
      </c>
      <c r="AB103" s="11">
        <f>constants!$O$2</f>
        <v>4861.32</v>
      </c>
      <c r="AC103" s="11">
        <f>VLOOKUP(BWscncns[[#This Row],[scanner]],[0]!ScnrAvgBW,2,FALSE)/1000</f>
        <v>11818.828055288463</v>
      </c>
      <c r="AD103" s="8">
        <f>(1+$F103)*Z103</f>
        <v>21030.589396038056</v>
      </c>
      <c r="AE103" s="8">
        <f>(1+$F103)*AA103</f>
        <v>21030.589396038056</v>
      </c>
      <c r="AF103" s="8">
        <f>(1+$F103)*AB103</f>
        <v>10516.657598277994</v>
      </c>
      <c r="AG103" s="8">
        <f>(1+$F103)*AC103</f>
        <v>25568.069551148772</v>
      </c>
      <c r="AH103" s="8">
        <f>(1+$F103)*$T103/1000</f>
        <v>61823.301773758591</v>
      </c>
      <c r="AI103" s="8">
        <f>(1+BWscncns[[#This Row],[pid_error]]*K_p)*BWscncns[[#This Row],[dbw]]/1000</f>
        <v>45200.546886879296</v>
      </c>
      <c r="AJ103" s="13">
        <f>BWscncns[[#This Row],[Torflow prgrssv alt vote]]/VLOOKUP(BWscncns[[#This Row],[class]],AltBWtotl,2,FALSE)*100</f>
        <v>0.1578989820152355</v>
      </c>
      <c r="AK103">
        <f>IF(D103=E103,1,0)</f>
        <v>0</v>
      </c>
    </row>
    <row r="104" spans="1:37">
      <c r="A104" s="1" t="s">
        <v>9238</v>
      </c>
      <c r="B104" s="1" t="s">
        <v>9239</v>
      </c>
      <c r="C104">
        <v>52600</v>
      </c>
      <c r="D104">
        <v>1524988531</v>
      </c>
      <c r="E104">
        <v>1524988531</v>
      </c>
      <c r="F104" s="2">
        <v>0.414980614001</v>
      </c>
      <c r="G104" s="2">
        <v>0.414980614001</v>
      </c>
      <c r="H104">
        <v>52577621</v>
      </c>
      <c r="I104" s="2">
        <v>-0.10107968282300001</v>
      </c>
      <c r="J104" s="2">
        <v>0</v>
      </c>
      <c r="K104">
        <v>3</v>
      </c>
      <c r="L104" s="1" t="s">
        <v>11591</v>
      </c>
      <c r="M104" s="1" t="s">
        <v>9239</v>
      </c>
      <c r="N104">
        <v>1</v>
      </c>
      <c r="O104">
        <v>0</v>
      </c>
      <c r="P104">
        <v>0</v>
      </c>
      <c r="Q104">
        <v>0</v>
      </c>
      <c r="R104" s="19">
        <f>BWscncns[[#This Row],[C fx]]*4+BWscncns[[#This Row],[C fg]]*2+BWscncns[[#This Row],[C fm]]</f>
        <v>4</v>
      </c>
      <c r="S104">
        <v>46000</v>
      </c>
      <c r="T104">
        <v>37157839</v>
      </c>
      <c r="U104" s="13">
        <v>1.237962</v>
      </c>
      <c r="V104" s="13">
        <v>0.80777900000000002</v>
      </c>
      <c r="W104">
        <v>2193</v>
      </c>
      <c r="X104">
        <v>43</v>
      </c>
      <c r="Z104" s="10">
        <f>IF($N104&lt;&gt;0,constants!$L$2,IF($O104&lt;&gt;0,constants!$M$2,IF($P104&lt;&gt;0,constants!$N$2,0)))</f>
        <v>10125.48</v>
      </c>
      <c r="AA104" s="10">
        <f>IF($N104&lt;&gt;0,constants!$L$2,IF($O104&lt;&gt;0,constants!$M$2,IF($P104&lt;&gt;0,constants!$P$2,0)))</f>
        <v>10125.48</v>
      </c>
      <c r="AB104" s="11">
        <f>constants!$O$2</f>
        <v>4861.32</v>
      </c>
      <c r="AC104" s="11">
        <f>VLOOKUP(BWscncns[[#This Row],[scanner]],[0]!ScnrAvgBW,2,FALSE)/1000</f>
        <v>6440.9193022088357</v>
      </c>
      <c r="AD104" s="8">
        <f>(1+$F104)*Z104</f>
        <v>14327.357907454845</v>
      </c>
      <c r="AE104" s="8">
        <f>(1+$F104)*AA104</f>
        <v>14327.357907454845</v>
      </c>
      <c r="AF104" s="8">
        <f>(1+$F104)*AB104</f>
        <v>6878.6735584553408</v>
      </c>
      <c r="AG104" s="8">
        <f>(1+$F104)*AC104</f>
        <v>9113.7759489703512</v>
      </c>
      <c r="AH104" s="8">
        <f>(1+$F104)*$T104/1000</f>
        <v>52577.621843170302</v>
      </c>
      <c r="AI104" s="8">
        <f>(1+BWscncns[[#This Row],[pid_error]]*K_p)*BWscncns[[#This Row],[dbw]]/1000</f>
        <v>44867.730421585155</v>
      </c>
      <c r="AJ104" s="13">
        <f>BWscncns[[#This Row],[Torflow prgrssv alt vote]]/VLOOKUP(BWscncns[[#This Row],[class]],AltBWtotl,2,FALSE)*100</f>
        <v>0.38454983986117153</v>
      </c>
      <c r="AK104">
        <f>IF(D104=E104,1,0)</f>
        <v>1</v>
      </c>
    </row>
    <row r="105" spans="1:37">
      <c r="A105" s="1" t="s">
        <v>727</v>
      </c>
      <c r="B105" s="1" t="s">
        <v>728</v>
      </c>
      <c r="C105">
        <v>58700</v>
      </c>
      <c r="D105">
        <v>1524562286</v>
      </c>
      <c r="E105">
        <v>1524972207</v>
      </c>
      <c r="F105" s="2">
        <v>2.83368153264</v>
      </c>
      <c r="G105" s="2">
        <v>2.83368153264</v>
      </c>
      <c r="H105">
        <v>51023809</v>
      </c>
      <c r="I105" s="2">
        <v>1.3282314662300001</v>
      </c>
      <c r="J105" s="2">
        <v>0</v>
      </c>
      <c r="K105">
        <v>1</v>
      </c>
      <c r="L105" s="1" t="s">
        <v>11545</v>
      </c>
      <c r="M105" s="1" t="s">
        <v>728</v>
      </c>
      <c r="N105">
        <v>0</v>
      </c>
      <c r="O105">
        <v>1</v>
      </c>
      <c r="P105">
        <v>0</v>
      </c>
      <c r="Q105">
        <v>0</v>
      </c>
      <c r="R105" s="19">
        <f>BWscncns[[#This Row],[C fx]]*4+BWscncns[[#This Row],[C fg]]*2+BWscncns[[#This Row],[C fm]]</f>
        <v>2</v>
      </c>
      <c r="S105">
        <v>58700</v>
      </c>
      <c r="T105">
        <v>18520522</v>
      </c>
      <c r="U105" s="13">
        <v>3.169457</v>
      </c>
      <c r="V105" s="13">
        <v>0.31551099999999999</v>
      </c>
      <c r="W105">
        <v>31</v>
      </c>
      <c r="X105">
        <v>0</v>
      </c>
      <c r="Z105" s="10">
        <f>IF($N105&lt;&gt;0,constants!$L$2,IF($O105&lt;&gt;0,constants!$M$2,IF($P105&lt;&gt;0,constants!$N$2,0)))</f>
        <v>9721.3799999999992</v>
      </c>
      <c r="AA105" s="10">
        <f>IF($N105&lt;&gt;0,constants!$L$2,IF($O105&lt;&gt;0,constants!$M$2,IF($P105&lt;&gt;0,constants!$P$2,0)))</f>
        <v>9721.3799999999992</v>
      </c>
      <c r="AB105" s="11">
        <f>constants!$O$2</f>
        <v>4861.32</v>
      </c>
      <c r="AC105" s="11">
        <f>VLOOKUP(BWscncns[[#This Row],[scanner]],[0]!ScnrAvgBW,2,FALSE)/1000</f>
        <v>11818.828055288463</v>
      </c>
      <c r="AD105" s="8">
        <f>(1+$F105)*Z105</f>
        <v>37268.674977775838</v>
      </c>
      <c r="AE105" s="8">
        <f>(1+$F105)*AA105</f>
        <v>37268.674977775838</v>
      </c>
      <c r="AF105" s="8">
        <f>(1+$F105)*AB105</f>
        <v>18636.752708253483</v>
      </c>
      <c r="AG105" s="8">
        <f>(1+$F105)*AC105</f>
        <v>45309.622853006906</v>
      </c>
      <c r="AH105" s="8">
        <f>(1+$F105)*$T105/1000</f>
        <v>71001.783166252833</v>
      </c>
      <c r="AI105" s="8">
        <f>(1+BWscncns[[#This Row],[pid_error]]*K_p)*BWscncns[[#This Row],[dbw]]/1000</f>
        <v>44761.152583126415</v>
      </c>
      <c r="AJ105" s="13">
        <f>BWscncns[[#This Row],[Torflow prgrssv alt vote]]/VLOOKUP(BWscncns[[#This Row],[class]],AltBWtotl,2,FALSE)*100</f>
        <v>0.15636404675351162</v>
      </c>
      <c r="AK105">
        <f>IF(D105=E105,1,0)</f>
        <v>0</v>
      </c>
    </row>
    <row r="106" spans="1:37">
      <c r="A106" s="1" t="s">
        <v>782</v>
      </c>
      <c r="B106" s="1" t="s">
        <v>783</v>
      </c>
      <c r="C106">
        <v>54000</v>
      </c>
      <c r="D106">
        <v>1525003705</v>
      </c>
      <c r="E106">
        <v>1525003705</v>
      </c>
      <c r="F106" s="2">
        <v>0.54948246491800001</v>
      </c>
      <c r="G106" s="2">
        <v>0.54948246491800001</v>
      </c>
      <c r="H106">
        <v>54001269</v>
      </c>
      <c r="I106" s="2">
        <v>0.54175064573700005</v>
      </c>
      <c r="J106" s="2">
        <v>0</v>
      </c>
      <c r="K106">
        <v>5</v>
      </c>
      <c r="L106" s="1" t="s">
        <v>11561</v>
      </c>
      <c r="M106" s="1" t="s">
        <v>783</v>
      </c>
      <c r="N106">
        <v>1</v>
      </c>
      <c r="O106">
        <v>0</v>
      </c>
      <c r="P106">
        <v>0</v>
      </c>
      <c r="Q106">
        <v>0</v>
      </c>
      <c r="R106" s="19">
        <f>BWscncns[[#This Row],[C fx]]*4+BWscncns[[#This Row],[C fg]]*2+BWscncns[[#This Row],[C fm]]</f>
        <v>4</v>
      </c>
      <c r="S106">
        <v>35100</v>
      </c>
      <c r="T106">
        <v>34851165</v>
      </c>
      <c r="U106" s="13">
        <v>1.0071399999999999</v>
      </c>
      <c r="V106" s="13">
        <v>0.99291099999999999</v>
      </c>
      <c r="W106">
        <v>3191</v>
      </c>
      <c r="X106">
        <v>63</v>
      </c>
      <c r="Z106" s="10">
        <f>IF($N106&lt;&gt;0,constants!$L$2,IF($O106&lt;&gt;0,constants!$M$2,IF($P106&lt;&gt;0,constants!$N$2,0)))</f>
        <v>10125.48</v>
      </c>
      <c r="AA106" s="10">
        <f>IF($N106&lt;&gt;0,constants!$L$2,IF($O106&lt;&gt;0,constants!$M$2,IF($P106&lt;&gt;0,constants!$P$2,0)))</f>
        <v>10125.48</v>
      </c>
      <c r="AB106" s="11">
        <f>constants!$O$2</f>
        <v>4861.32</v>
      </c>
      <c r="AC106" s="11">
        <f>VLOOKUP(BWscncns[[#This Row],[scanner]],[0]!ScnrAvgBW,2,FALSE)/1000</f>
        <v>3794.4265750962772</v>
      </c>
      <c r="AD106" s="8">
        <f>(1+$F106)*Z106</f>
        <v>15689.253708877908</v>
      </c>
      <c r="AE106" s="8">
        <f>(1+$F106)*AA106</f>
        <v>15689.253708877908</v>
      </c>
      <c r="AF106" s="8">
        <f>(1+$F106)*AB106</f>
        <v>7532.5300963551708</v>
      </c>
      <c r="AG106" s="8">
        <f>(1+$F106)*AC106</f>
        <v>5879.3974425305441</v>
      </c>
      <c r="AH106" s="8">
        <f>(1+$F106)*$T106/1000</f>
        <v>54001.269049463925</v>
      </c>
      <c r="AI106" s="8">
        <f>(1+BWscncns[[#This Row],[pid_error]]*K_p)*BWscncns[[#This Row],[dbw]]/1000</f>
        <v>44426.217024731966</v>
      </c>
      <c r="AJ106" s="13">
        <f>BWscncns[[#This Row],[Torflow prgrssv alt vote]]/VLOOKUP(BWscncns[[#This Row],[class]],AltBWtotl,2,FALSE)*100</f>
        <v>0.38076574147997116</v>
      </c>
      <c r="AK106">
        <f>IF(D106=E106,1,0)</f>
        <v>1</v>
      </c>
    </row>
    <row r="107" spans="1:37">
      <c r="A107" s="1" t="s">
        <v>5543</v>
      </c>
      <c r="B107" s="1" t="s">
        <v>5544</v>
      </c>
      <c r="C107">
        <v>45100</v>
      </c>
      <c r="D107">
        <v>1524998498</v>
      </c>
      <c r="E107">
        <v>1524998498</v>
      </c>
      <c r="F107" s="2">
        <v>3.3030400622499997E-2</v>
      </c>
      <c r="G107" s="2">
        <v>3.3030400622499997E-2</v>
      </c>
      <c r="H107">
        <v>45137304</v>
      </c>
      <c r="I107" s="2">
        <v>0.147591216641</v>
      </c>
      <c r="J107" s="2">
        <v>0</v>
      </c>
      <c r="K107">
        <v>3</v>
      </c>
      <c r="L107" s="1" t="s">
        <v>11606</v>
      </c>
      <c r="M107" s="1" t="s">
        <v>5544</v>
      </c>
      <c r="N107">
        <v>1</v>
      </c>
      <c r="O107">
        <v>0</v>
      </c>
      <c r="P107">
        <v>0</v>
      </c>
      <c r="Q107">
        <v>0</v>
      </c>
      <c r="R107" s="19">
        <f>BWscncns[[#This Row],[C fx]]*4+BWscncns[[#This Row],[C fg]]*2+BWscncns[[#This Row],[C fm]]</f>
        <v>4</v>
      </c>
      <c r="S107">
        <v>52700</v>
      </c>
      <c r="T107">
        <v>43694072</v>
      </c>
      <c r="U107" s="13">
        <v>1.206113</v>
      </c>
      <c r="V107" s="13">
        <v>0.82911000000000001</v>
      </c>
      <c r="W107">
        <v>2299</v>
      </c>
      <c r="X107">
        <v>45</v>
      </c>
      <c r="Z107" s="10">
        <f>IF($N107&lt;&gt;0,constants!$L$2,IF($O107&lt;&gt;0,constants!$M$2,IF($P107&lt;&gt;0,constants!$N$2,0)))</f>
        <v>10125.48</v>
      </c>
      <c r="AA107" s="10">
        <f>IF($N107&lt;&gt;0,constants!$L$2,IF($O107&lt;&gt;0,constants!$M$2,IF($P107&lt;&gt;0,constants!$P$2,0)))</f>
        <v>10125.48</v>
      </c>
      <c r="AB107" s="11">
        <f>constants!$O$2</f>
        <v>4861.32</v>
      </c>
      <c r="AC107" s="11">
        <f>VLOOKUP(BWscncns[[#This Row],[scanner]],[0]!ScnrAvgBW,2,FALSE)/1000</f>
        <v>6440.9193022088357</v>
      </c>
      <c r="AD107" s="8">
        <f>(1+$F107)*Z107</f>
        <v>10459.92866089511</v>
      </c>
      <c r="AE107" s="8">
        <f>(1+$F107)*AA107</f>
        <v>10459.92866089511</v>
      </c>
      <c r="AF107" s="8">
        <f>(1+$F107)*AB107</f>
        <v>5021.8913471541709</v>
      </c>
      <c r="AG107" s="8">
        <f>(1+$F107)*AC107</f>
        <v>6653.6654471379861</v>
      </c>
      <c r="AH107" s="8">
        <f>(1+$F107)*$T107/1000</f>
        <v>45137.304702988353</v>
      </c>
      <c r="AI107" s="8">
        <f>(1+BWscncns[[#This Row],[pid_error]]*K_p)*BWscncns[[#This Row],[dbw]]/1000</f>
        <v>44415.688351494187</v>
      </c>
      <c r="AJ107" s="13">
        <f>BWscncns[[#This Row],[Torflow prgrssv alt vote]]/VLOOKUP(BWscncns[[#This Row],[class]],AltBWtotl,2,FALSE)*100</f>
        <v>0.38067550291498253</v>
      </c>
      <c r="AK107">
        <f>IF(D107=E107,1,0)</f>
        <v>1</v>
      </c>
    </row>
    <row r="108" spans="1:37">
      <c r="A108" s="1" t="s">
        <v>7471</v>
      </c>
      <c r="B108" s="1" t="s">
        <v>7472</v>
      </c>
      <c r="C108">
        <v>64400</v>
      </c>
      <c r="D108">
        <v>1524989622</v>
      </c>
      <c r="E108">
        <v>1524989622</v>
      </c>
      <c r="F108" s="2">
        <v>1.6563228514899999</v>
      </c>
      <c r="G108" s="2">
        <v>1.6563228514899999</v>
      </c>
      <c r="H108">
        <v>64388296</v>
      </c>
      <c r="I108" s="2">
        <v>0.78946114353200003</v>
      </c>
      <c r="J108" s="2">
        <v>0</v>
      </c>
      <c r="K108">
        <v>3</v>
      </c>
      <c r="L108" s="1" t="s">
        <v>11566</v>
      </c>
      <c r="M108" s="1" t="s">
        <v>7472</v>
      </c>
      <c r="N108">
        <v>0</v>
      </c>
      <c r="O108">
        <v>0</v>
      </c>
      <c r="P108">
        <v>1</v>
      </c>
      <c r="Q108">
        <v>0</v>
      </c>
      <c r="R108" s="19">
        <f>BWscncns[[#This Row],[C fx]]*4+BWscncns[[#This Row],[C fg]]*2+BWscncns[[#This Row],[C fm]]</f>
        <v>1</v>
      </c>
      <c r="S108">
        <v>41700</v>
      </c>
      <c r="T108">
        <v>24239635</v>
      </c>
      <c r="U108" s="13">
        <v>1.720323</v>
      </c>
      <c r="V108" s="13">
        <v>0.58128599999999997</v>
      </c>
      <c r="W108">
        <v>811</v>
      </c>
      <c r="X108">
        <v>16</v>
      </c>
      <c r="Z108" s="10">
        <f>IF($N108&lt;&gt;0,constants!$L$2,IF($O108&lt;&gt;0,constants!$M$2,IF($P108&lt;&gt;0,constants!$N$2,0)))</f>
        <v>1117.99</v>
      </c>
      <c r="AA108" s="10">
        <f>IF($N108&lt;&gt;0,constants!$L$2,IF($O108&lt;&gt;0,constants!$M$2,IF($P108&lt;&gt;0,constants!$P$2,0)))</f>
        <v>4051.45</v>
      </c>
      <c r="AB108" s="11">
        <f>constants!$O$2</f>
        <v>4861.32</v>
      </c>
      <c r="AC108" s="11">
        <f>VLOOKUP(BWscncns[[#This Row],[scanner]],[0]!ScnrAvgBW,2,FALSE)/1000</f>
        <v>6440.9193022088357</v>
      </c>
      <c r="AD108" s="8">
        <f>(1+$F108)*Z108</f>
        <v>2969.7423847373047</v>
      </c>
      <c r="AE108" s="8">
        <f>(1+$F108)*AA108</f>
        <v>10761.959216669158</v>
      </c>
      <c r="AF108" s="8">
        <f>(1+$F108)*AB108</f>
        <v>12913.235404405365</v>
      </c>
      <c r="AG108" s="8">
        <f>(1+$F108)*AC108</f>
        <v>17109.161127060353</v>
      </c>
      <c r="AH108" s="8">
        <f>(1+$F108)*$T108/1000</f>
        <v>64388.2963622768</v>
      </c>
      <c r="AI108" s="8">
        <f>(1+BWscncns[[#This Row],[pid_error]]*K_p)*BWscncns[[#This Row],[dbw]]/1000</f>
        <v>44313.965681138397</v>
      </c>
      <c r="AJ108" s="13">
        <f>BWscncns[[#This Row],[Torflow prgrssv alt vote]]/VLOOKUP(BWscncns[[#This Row],[class]],AltBWtotl,2,FALSE)*100</f>
        <v>0.87398970282827027</v>
      </c>
      <c r="AK108">
        <f>IF(D108=E108,1,0)</f>
        <v>1</v>
      </c>
    </row>
    <row r="109" spans="1:37">
      <c r="A109" s="1" t="s">
        <v>755</v>
      </c>
      <c r="B109" s="1" t="s">
        <v>756</v>
      </c>
      <c r="C109">
        <v>56900</v>
      </c>
      <c r="D109">
        <v>1524995972</v>
      </c>
      <c r="E109">
        <v>1524995972</v>
      </c>
      <c r="F109" s="2">
        <v>0.80958409705599998</v>
      </c>
      <c r="G109" s="2">
        <v>0.80958409705599998</v>
      </c>
      <c r="H109">
        <v>56924593</v>
      </c>
      <c r="I109" s="2">
        <v>0.24862949924</v>
      </c>
      <c r="J109" s="2">
        <v>0</v>
      </c>
      <c r="K109">
        <v>2</v>
      </c>
      <c r="L109" s="1" t="s">
        <v>11543</v>
      </c>
      <c r="M109" s="1" t="s">
        <v>756</v>
      </c>
      <c r="N109">
        <v>1</v>
      </c>
      <c r="O109">
        <v>0</v>
      </c>
      <c r="P109">
        <v>0</v>
      </c>
      <c r="Q109">
        <v>0</v>
      </c>
      <c r="R109" s="19">
        <f>BWscncns[[#This Row],[C fx]]*4+BWscncns[[#This Row],[C fg]]*2+BWscncns[[#This Row],[C fm]]</f>
        <v>4</v>
      </c>
      <c r="S109">
        <v>56200</v>
      </c>
      <c r="T109">
        <v>31457280</v>
      </c>
      <c r="U109" s="13">
        <v>1.7865500000000001</v>
      </c>
      <c r="V109" s="13">
        <v>0.55973799999999996</v>
      </c>
      <c r="W109">
        <v>700</v>
      </c>
      <c r="X109">
        <v>14</v>
      </c>
      <c r="Z109" s="10">
        <f>IF($N109&lt;&gt;0,constants!$L$2,IF($O109&lt;&gt;0,constants!$M$2,IF($P109&lt;&gt;0,constants!$N$2,0)))</f>
        <v>10125.48</v>
      </c>
      <c r="AA109" s="10">
        <f>IF($N109&lt;&gt;0,constants!$L$2,IF($O109&lt;&gt;0,constants!$M$2,IF($P109&lt;&gt;0,constants!$P$2,0)))</f>
        <v>10125.48</v>
      </c>
      <c r="AB109" s="11">
        <f>constants!$O$2</f>
        <v>4861.32</v>
      </c>
      <c r="AC109" s="11">
        <f>VLOOKUP(BWscncns[[#This Row],[scanner]],[0]!ScnrAvgBW,2,FALSE)/1000</f>
        <v>8853.6095214723919</v>
      </c>
      <c r="AD109" s="8">
        <f>(1+$F109)*Z109</f>
        <v>18322.907583058586</v>
      </c>
      <c r="AE109" s="8">
        <f>(1+$F109)*AA109</f>
        <v>18322.907583058586</v>
      </c>
      <c r="AF109" s="8">
        <f>(1+$F109)*AB109</f>
        <v>8796.967362700274</v>
      </c>
      <c r="AG109" s="8">
        <f>(1+$F109)*AC109</f>
        <v>16021.350991600022</v>
      </c>
      <c r="AH109" s="8">
        <f>(1+$F109)*$T109/1000</f>
        <v>56924.593624637768</v>
      </c>
      <c r="AI109" s="8">
        <f>(1+BWscncns[[#This Row],[pid_error]]*K_p)*BWscncns[[#This Row],[dbw]]/1000</f>
        <v>44190.936812318876</v>
      </c>
      <c r="AJ109" s="13">
        <f>BWscncns[[#This Row],[Torflow prgrssv alt vote]]/VLOOKUP(BWscncns[[#This Row],[class]],AltBWtotl,2,FALSE)*100</f>
        <v>0.37874921496624248</v>
      </c>
      <c r="AK109">
        <f>IF(D109=E109,1,0)</f>
        <v>1</v>
      </c>
    </row>
    <row r="110" spans="1:37">
      <c r="A110" s="1" t="s">
        <v>7820</v>
      </c>
      <c r="B110" s="1" t="s">
        <v>7821</v>
      </c>
      <c r="C110">
        <v>40300</v>
      </c>
      <c r="D110">
        <v>1524469048</v>
      </c>
      <c r="E110">
        <v>1524942111</v>
      </c>
      <c r="F110" s="2">
        <v>1.4984663817299999</v>
      </c>
      <c r="G110" s="2">
        <v>1.4984663817299999</v>
      </c>
      <c r="H110">
        <v>65176837</v>
      </c>
      <c r="I110" s="2">
        <v>-1.84096125955</v>
      </c>
      <c r="J110" s="2">
        <v>0</v>
      </c>
      <c r="K110">
        <v>2</v>
      </c>
      <c r="L110" s="1" t="s">
        <v>11587</v>
      </c>
      <c r="M110" s="1" t="s">
        <v>7821</v>
      </c>
      <c r="N110">
        <v>0</v>
      </c>
      <c r="O110">
        <v>1</v>
      </c>
      <c r="P110">
        <v>0</v>
      </c>
      <c r="Q110">
        <v>0</v>
      </c>
      <c r="R110" s="19">
        <f>BWscncns[[#This Row],[C fx]]*4+BWscncns[[#This Row],[C fg]]*2+BWscncns[[#This Row],[C fm]]</f>
        <v>2</v>
      </c>
      <c r="S110">
        <v>40300</v>
      </c>
      <c r="T110">
        <v>25259967</v>
      </c>
      <c r="U110" s="13">
        <v>1.59541</v>
      </c>
      <c r="V110" s="13">
        <v>0.62679799999999997</v>
      </c>
      <c r="W110">
        <v>1098</v>
      </c>
      <c r="X110">
        <v>21</v>
      </c>
      <c r="Z110" s="10">
        <f>IF($N110&lt;&gt;0,constants!$L$2,IF($O110&lt;&gt;0,constants!$M$2,IF($P110&lt;&gt;0,constants!$N$2,0)))</f>
        <v>9721.3799999999992</v>
      </c>
      <c r="AA110" s="10">
        <f>IF($N110&lt;&gt;0,constants!$L$2,IF($O110&lt;&gt;0,constants!$M$2,IF($P110&lt;&gt;0,constants!$P$2,0)))</f>
        <v>9721.3799999999992</v>
      </c>
      <c r="AB110" s="11">
        <f>constants!$O$2</f>
        <v>4861.32</v>
      </c>
      <c r="AC110" s="11">
        <f>VLOOKUP(BWscncns[[#This Row],[scanner]],[0]!ScnrAvgBW,2,FALSE)/1000</f>
        <v>8853.6095214723919</v>
      </c>
      <c r="AD110" s="8">
        <f>(1+$F110)*Z110</f>
        <v>24288.541114022388</v>
      </c>
      <c r="AE110" s="8">
        <f>(1+$F110)*AA110</f>
        <v>24288.541114022388</v>
      </c>
      <c r="AF110" s="8">
        <f>(1+$F110)*AB110</f>
        <v>12145.844590831684</v>
      </c>
      <c r="AG110" s="8">
        <f>(1+$F110)*AC110</f>
        <v>22120.445746363406</v>
      </c>
      <c r="AH110" s="8">
        <f>(1+$F110)*$T110/1000</f>
        <v>63111.178353109201</v>
      </c>
      <c r="AI110" s="8">
        <f>(1+BWscncns[[#This Row],[pid_error]]*K_p)*BWscncns[[#This Row],[dbw]]/1000</f>
        <v>44185.572676554606</v>
      </c>
      <c r="AJ110" s="13">
        <f>BWscncns[[#This Row],[Torflow prgrssv alt vote]]/VLOOKUP(BWscncns[[#This Row],[class]],AltBWtotl,2,FALSE)*100</f>
        <v>0.15435337459187692</v>
      </c>
      <c r="AK110">
        <f>IF(D110=E110,1,0)</f>
        <v>0</v>
      </c>
    </row>
    <row r="111" spans="1:37">
      <c r="A111" s="1" t="s">
        <v>4804</v>
      </c>
      <c r="B111" s="1" t="s">
        <v>4805</v>
      </c>
      <c r="C111">
        <v>63100</v>
      </c>
      <c r="D111">
        <v>1524989730</v>
      </c>
      <c r="E111">
        <v>1524989730</v>
      </c>
      <c r="F111" s="2">
        <v>1.50939818198</v>
      </c>
      <c r="G111" s="2">
        <v>1.50939818198</v>
      </c>
      <c r="H111">
        <v>63056885</v>
      </c>
      <c r="I111" s="2">
        <v>0.115938938442</v>
      </c>
      <c r="J111" s="2">
        <v>0</v>
      </c>
      <c r="K111">
        <v>1</v>
      </c>
      <c r="L111" s="1" t="s">
        <v>11532</v>
      </c>
      <c r="M111" s="1" t="s">
        <v>4805</v>
      </c>
      <c r="N111">
        <v>1</v>
      </c>
      <c r="O111">
        <v>0</v>
      </c>
      <c r="P111">
        <v>0</v>
      </c>
      <c r="Q111">
        <v>0</v>
      </c>
      <c r="R111" s="19">
        <f>BWscncns[[#This Row],[C fx]]*4+BWscncns[[#This Row],[C fg]]*2+BWscncns[[#This Row],[C fm]]</f>
        <v>4</v>
      </c>
      <c r="S111">
        <v>54900</v>
      </c>
      <c r="T111">
        <v>25128290</v>
      </c>
      <c r="U111" s="13">
        <v>2.1847889999999999</v>
      </c>
      <c r="V111" s="13">
        <v>0.45771000000000001</v>
      </c>
      <c r="W111">
        <v>266</v>
      </c>
      <c r="X111">
        <v>5</v>
      </c>
      <c r="Z111" s="10">
        <f>IF($N111&lt;&gt;0,constants!$L$2,IF($O111&lt;&gt;0,constants!$M$2,IF($P111&lt;&gt;0,constants!$N$2,0)))</f>
        <v>10125.48</v>
      </c>
      <c r="AA111" s="10">
        <f>IF($N111&lt;&gt;0,constants!$L$2,IF($O111&lt;&gt;0,constants!$M$2,IF($P111&lt;&gt;0,constants!$P$2,0)))</f>
        <v>10125.48</v>
      </c>
      <c r="AB111" s="11">
        <f>constants!$O$2</f>
        <v>4861.32</v>
      </c>
      <c r="AC111" s="11">
        <f>VLOOKUP(BWscncns[[#This Row],[scanner]],[0]!ScnrAvgBW,2,FALSE)/1000</f>
        <v>11818.828055288463</v>
      </c>
      <c r="AD111" s="8">
        <f>(1+$F111)*Z111</f>
        <v>25408.861103674848</v>
      </c>
      <c r="AE111" s="8">
        <f>(1+$F111)*AA111</f>
        <v>25408.861103674848</v>
      </c>
      <c r="AF111" s="8">
        <f>(1+$F111)*AB111</f>
        <v>12198.987570023013</v>
      </c>
      <c r="AG111" s="8">
        <f>(1+$F111)*AC111</f>
        <v>29658.145635075085</v>
      </c>
      <c r="AH111" s="8">
        <f>(1+$F111)*$T111/1000</f>
        <v>63056.885242266217</v>
      </c>
      <c r="AI111" s="8">
        <f>(1+BWscncns[[#This Row],[pid_error]]*K_p)*BWscncns[[#This Row],[dbw]]/1000</f>
        <v>44092.587621133105</v>
      </c>
      <c r="AJ111" s="13">
        <f>BWscncns[[#This Row],[Torflow prgrssv alt vote]]/VLOOKUP(BWscncns[[#This Row],[class]],AltBWtotl,2,FALSE)*100</f>
        <v>0.37790628920722596</v>
      </c>
      <c r="AK111">
        <f>IF(D111=E111,1,0)</f>
        <v>1</v>
      </c>
    </row>
    <row r="112" spans="1:37">
      <c r="A112" s="1" t="s">
        <v>2523</v>
      </c>
      <c r="B112" s="1" t="s">
        <v>2524</v>
      </c>
      <c r="C112">
        <v>52200</v>
      </c>
      <c r="D112">
        <v>1524992322</v>
      </c>
      <c r="E112">
        <v>1524992322</v>
      </c>
      <c r="F112" s="2">
        <v>0.45095176982000001</v>
      </c>
      <c r="G112" s="2">
        <v>0.45095176982000001</v>
      </c>
      <c r="H112">
        <v>52153349</v>
      </c>
      <c r="I112" s="2">
        <v>-0.22833001367299999</v>
      </c>
      <c r="J112" s="2">
        <v>4.7619047619000002E-2</v>
      </c>
      <c r="K112">
        <v>3</v>
      </c>
      <c r="L112" s="1" t="s">
        <v>11594</v>
      </c>
      <c r="M112" s="1" t="s">
        <v>2524</v>
      </c>
      <c r="N112">
        <v>1</v>
      </c>
      <c r="O112">
        <v>0</v>
      </c>
      <c r="P112">
        <v>0</v>
      </c>
      <c r="Q112">
        <v>0</v>
      </c>
      <c r="R112" s="19">
        <f>BWscncns[[#This Row],[C fx]]*4+BWscncns[[#This Row],[C fg]]*2+BWscncns[[#This Row],[C fm]]</f>
        <v>4</v>
      </c>
      <c r="S112">
        <v>47800</v>
      </c>
      <c r="T112">
        <v>35944234</v>
      </c>
      <c r="U112" s="13">
        <v>1.3298380000000001</v>
      </c>
      <c r="V112" s="13">
        <v>0.75197099999999995</v>
      </c>
      <c r="W112">
        <v>1864</v>
      </c>
      <c r="X112">
        <v>37</v>
      </c>
      <c r="Z112" s="10">
        <f>IF($N112&lt;&gt;0,constants!$L$2,IF($O112&lt;&gt;0,constants!$M$2,IF($P112&lt;&gt;0,constants!$N$2,0)))</f>
        <v>10125.48</v>
      </c>
      <c r="AA112" s="10">
        <f>IF($N112&lt;&gt;0,constants!$L$2,IF($O112&lt;&gt;0,constants!$M$2,IF($P112&lt;&gt;0,constants!$P$2,0)))</f>
        <v>10125.48</v>
      </c>
      <c r="AB112" s="11">
        <f>constants!$O$2</f>
        <v>4861.32</v>
      </c>
      <c r="AC112" s="11">
        <f>VLOOKUP(BWscncns[[#This Row],[scanner]],[0]!ScnrAvgBW,2,FALSE)/1000</f>
        <v>6440.9193022088357</v>
      </c>
      <c r="AD112" s="8">
        <f>(1+$F112)*Z112</f>
        <v>14691.583126277013</v>
      </c>
      <c r="AE112" s="8">
        <f>(1+$F112)*AA112</f>
        <v>14691.583126277013</v>
      </c>
      <c r="AF112" s="8">
        <f>(1+$F112)*AB112</f>
        <v>7053.5408576613627</v>
      </c>
      <c r="AG112" s="8">
        <f>(1+$F112)*AC112</f>
        <v>9345.46326080771</v>
      </c>
      <c r="AH112" s="8">
        <f>(1+$F112)*$T112/1000</f>
        <v>52153.349937124221</v>
      </c>
      <c r="AI112" s="8">
        <f>(1+BWscncns[[#This Row],[pid_error]]*K_p)*BWscncns[[#This Row],[dbw]]/1000</f>
        <v>44048.791968562109</v>
      </c>
      <c r="AJ112" s="13">
        <f>BWscncns[[#This Row],[Torflow prgrssv alt vote]]/VLOOKUP(BWscncns[[#This Row],[class]],AltBWtotl,2,FALSE)*100</f>
        <v>0.37753092787237474</v>
      </c>
      <c r="AK112">
        <f>IF(D112=E112,1,0)</f>
        <v>1</v>
      </c>
    </row>
    <row r="113" spans="1:37">
      <c r="A113" s="1" t="s">
        <v>2307</v>
      </c>
      <c r="B113" s="1" t="s">
        <v>2308</v>
      </c>
      <c r="C113">
        <v>46600</v>
      </c>
      <c r="D113">
        <v>1524190269</v>
      </c>
      <c r="E113">
        <v>1524999429</v>
      </c>
      <c r="F113" s="2">
        <v>1.55995201653</v>
      </c>
      <c r="G113" s="2">
        <v>1.55995201653</v>
      </c>
      <c r="H113">
        <v>62127608</v>
      </c>
      <c r="I113" s="2">
        <v>0.77323970503200001</v>
      </c>
      <c r="J113" s="2">
        <v>0</v>
      </c>
      <c r="K113">
        <v>1</v>
      </c>
      <c r="L113" s="1" t="s">
        <v>11542</v>
      </c>
      <c r="M113" s="1" t="s">
        <v>2308</v>
      </c>
      <c r="N113">
        <v>0</v>
      </c>
      <c r="O113">
        <v>1</v>
      </c>
      <c r="P113">
        <v>0</v>
      </c>
      <c r="Q113">
        <v>0</v>
      </c>
      <c r="R113" s="19">
        <f>BWscncns[[#This Row],[C fx]]*4+BWscncns[[#This Row],[C fg]]*2+BWscncns[[#This Row],[C fm]]</f>
        <v>2</v>
      </c>
      <c r="S113">
        <v>46600</v>
      </c>
      <c r="T113">
        <v>24739840</v>
      </c>
      <c r="U113" s="13">
        <v>1.883602</v>
      </c>
      <c r="V113" s="13">
        <v>0.53089799999999998</v>
      </c>
      <c r="W113">
        <v>540</v>
      </c>
      <c r="X113">
        <v>10</v>
      </c>
      <c r="Z113" s="10">
        <f>IF($N113&lt;&gt;0,constants!$L$2,IF($O113&lt;&gt;0,constants!$M$2,IF($P113&lt;&gt;0,constants!$N$2,0)))</f>
        <v>9721.3799999999992</v>
      </c>
      <c r="AA113" s="10">
        <f>IF($N113&lt;&gt;0,constants!$L$2,IF($O113&lt;&gt;0,constants!$M$2,IF($P113&lt;&gt;0,constants!$P$2,0)))</f>
        <v>9721.3799999999992</v>
      </c>
      <c r="AB113" s="11">
        <f>constants!$O$2</f>
        <v>4861.32</v>
      </c>
      <c r="AC113" s="11">
        <f>VLOOKUP(BWscncns[[#This Row],[scanner]],[0]!ScnrAvgBW,2,FALSE)/1000</f>
        <v>11818.828055288463</v>
      </c>
      <c r="AD113" s="8">
        <f>(1+$F113)*Z113</f>
        <v>24886.266334454409</v>
      </c>
      <c r="AE113" s="8">
        <f>(1+$F113)*AA113</f>
        <v>24886.266334454409</v>
      </c>
      <c r="AF113" s="8">
        <f>(1+$F113)*AB113</f>
        <v>12444.745936997619</v>
      </c>
      <c r="AG113" s="8">
        <f>(1+$F113)*AC113</f>
        <v>30255.63271315704</v>
      </c>
      <c r="AH113" s="8">
        <f>(1+$F113)*$T113/1000</f>
        <v>63332.803296629558</v>
      </c>
      <c r="AI113" s="8">
        <f>(1+BWscncns[[#This Row],[pid_error]]*K_p)*BWscncns[[#This Row],[dbw]]/1000</f>
        <v>44036.321648314784</v>
      </c>
      <c r="AJ113" s="13">
        <f>BWscncns[[#This Row],[Torflow prgrssv alt vote]]/VLOOKUP(BWscncns[[#This Row],[class]],AltBWtotl,2,FALSE)*100</f>
        <v>0.1538319962669028</v>
      </c>
      <c r="AK113">
        <f>IF(D113=E113,1,0)</f>
        <v>0</v>
      </c>
    </row>
    <row r="114" spans="1:37">
      <c r="A114" s="1" t="s">
        <v>9776</v>
      </c>
      <c r="B114" s="1" t="s">
        <v>9777</v>
      </c>
      <c r="C114">
        <v>90400</v>
      </c>
      <c r="D114">
        <v>1523792503</v>
      </c>
      <c r="E114">
        <v>1524969770</v>
      </c>
      <c r="F114" s="2">
        <v>0.38688513788500001</v>
      </c>
      <c r="G114" s="2">
        <v>0.38688513788500001</v>
      </c>
      <c r="H114">
        <v>48682161</v>
      </c>
      <c r="I114" s="2">
        <v>-0.76820126367499997</v>
      </c>
      <c r="J114" s="2">
        <v>0</v>
      </c>
      <c r="K114">
        <v>1</v>
      </c>
      <c r="L114" s="1" t="s">
        <v>11551</v>
      </c>
      <c r="M114" s="1" t="s">
        <v>9777</v>
      </c>
      <c r="N114">
        <v>0</v>
      </c>
      <c r="O114">
        <v>1</v>
      </c>
      <c r="P114">
        <v>0</v>
      </c>
      <c r="Q114">
        <v>0</v>
      </c>
      <c r="R114" s="19">
        <f>BWscncns[[#This Row],[C fx]]*4+BWscncns[[#This Row],[C fg]]*2+BWscncns[[#This Row],[C fm]]</f>
        <v>2</v>
      </c>
      <c r="S114">
        <v>67500</v>
      </c>
      <c r="T114">
        <v>36823757</v>
      </c>
      <c r="U114" s="13">
        <v>1.833056</v>
      </c>
      <c r="V114" s="13">
        <v>0.54553700000000005</v>
      </c>
      <c r="W114">
        <v>598</v>
      </c>
      <c r="X114">
        <v>11</v>
      </c>
      <c r="Z114" s="10">
        <f>IF($N114&lt;&gt;0,constants!$L$2,IF($O114&lt;&gt;0,constants!$M$2,IF($P114&lt;&gt;0,constants!$N$2,0)))</f>
        <v>9721.3799999999992</v>
      </c>
      <c r="AA114" s="10">
        <f>IF($N114&lt;&gt;0,constants!$L$2,IF($O114&lt;&gt;0,constants!$M$2,IF($P114&lt;&gt;0,constants!$P$2,0)))</f>
        <v>9721.3799999999992</v>
      </c>
      <c r="AB114" s="11">
        <f>constants!$O$2</f>
        <v>4861.32</v>
      </c>
      <c r="AC114" s="11">
        <f>VLOOKUP(BWscncns[[#This Row],[scanner]],[0]!ScnrAvgBW,2,FALSE)/1000</f>
        <v>11818.828055288463</v>
      </c>
      <c r="AD114" s="8">
        <f>(1+$F114)*Z114</f>
        <v>13482.43744173248</v>
      </c>
      <c r="AE114" s="8">
        <f>(1+$F114)*AA114</f>
        <v>13482.43744173248</v>
      </c>
      <c r="AF114" s="8">
        <f>(1+$F114)*AB114</f>
        <v>6742.092458503108</v>
      </c>
      <c r="AG114" s="8">
        <f>(1+$F114)*AC114</f>
        <v>16391.356977097847</v>
      </c>
      <c r="AH114" s="8">
        <f>(1+$F114)*$T114/1000</f>
        <v>51070.32130438873</v>
      </c>
      <c r="AI114" s="8">
        <f>(1+BWscncns[[#This Row],[pid_error]]*K_p)*BWscncns[[#This Row],[dbw]]/1000</f>
        <v>43947.039152194367</v>
      </c>
      <c r="AJ114" s="13">
        <f>BWscncns[[#This Row],[Torflow prgrssv alt vote]]/VLOOKUP(BWscncns[[#This Row],[class]],AltBWtotl,2,FALSE)*100</f>
        <v>0.15352010589786647</v>
      </c>
      <c r="AK114">
        <f>IF(D114=E114,1,0)</f>
        <v>0</v>
      </c>
    </row>
    <row r="115" spans="1:37">
      <c r="A115" s="1" t="s">
        <v>6055</v>
      </c>
      <c r="B115" s="1" t="s">
        <v>6056</v>
      </c>
      <c r="C115">
        <v>64200</v>
      </c>
      <c r="D115">
        <v>1524446830</v>
      </c>
      <c r="E115">
        <v>1524993266</v>
      </c>
      <c r="F115" s="2">
        <v>0.90691926851899995</v>
      </c>
      <c r="G115" s="2">
        <v>0.90691926851899995</v>
      </c>
      <c r="H115">
        <v>55018289</v>
      </c>
      <c r="I115" s="2">
        <v>-0.43553075312099998</v>
      </c>
      <c r="J115" s="2">
        <v>0</v>
      </c>
      <c r="K115">
        <v>1</v>
      </c>
      <c r="L115" s="1" t="s">
        <v>11559</v>
      </c>
      <c r="M115" s="1" t="s">
        <v>6056</v>
      </c>
      <c r="N115">
        <v>0</v>
      </c>
      <c r="O115">
        <v>1</v>
      </c>
      <c r="P115">
        <v>0</v>
      </c>
      <c r="Q115">
        <v>0</v>
      </c>
      <c r="R115" s="19">
        <f>BWscncns[[#This Row],[C fx]]*4+BWscncns[[#This Row],[C fg]]*2+BWscncns[[#This Row],[C fm]]</f>
        <v>2</v>
      </c>
      <c r="S115">
        <v>52900</v>
      </c>
      <c r="T115">
        <v>30221102</v>
      </c>
      <c r="U115" s="13">
        <v>1.7504329999999999</v>
      </c>
      <c r="V115" s="13">
        <v>0.57128699999999999</v>
      </c>
      <c r="W115">
        <v>766</v>
      </c>
      <c r="X115">
        <v>15</v>
      </c>
      <c r="Z115" s="10">
        <f>IF($N115&lt;&gt;0,constants!$L$2,IF($O115&lt;&gt;0,constants!$M$2,IF($P115&lt;&gt;0,constants!$N$2,0)))</f>
        <v>9721.3799999999992</v>
      </c>
      <c r="AA115" s="10">
        <f>IF($N115&lt;&gt;0,constants!$L$2,IF($O115&lt;&gt;0,constants!$M$2,IF($P115&lt;&gt;0,constants!$P$2,0)))</f>
        <v>9721.3799999999992</v>
      </c>
      <c r="AB115" s="11">
        <f>constants!$O$2</f>
        <v>4861.32</v>
      </c>
      <c r="AC115" s="11">
        <f>VLOOKUP(BWscncns[[#This Row],[scanner]],[0]!ScnrAvgBW,2,FALSE)/1000</f>
        <v>11818.828055288463</v>
      </c>
      <c r="AD115" s="8">
        <f>(1+$F115)*Z115</f>
        <v>18537.886838595234</v>
      </c>
      <c r="AE115" s="8">
        <f>(1+$F115)*AA115</f>
        <v>18537.886838595234</v>
      </c>
      <c r="AF115" s="8">
        <f>(1+$F115)*AB115</f>
        <v>9270.1447784367847</v>
      </c>
      <c r="AG115" s="8">
        <f>(1+$F115)*AC115</f>
        <v>22537.55094994251</v>
      </c>
      <c r="AH115" s="8">
        <f>(1+$F115)*$T115/1000</f>
        <v>57629.201719678087</v>
      </c>
      <c r="AI115" s="8">
        <f>(1+BWscncns[[#This Row],[pid_error]]*K_p)*BWscncns[[#This Row],[dbw]]/1000</f>
        <v>43925.151859839047</v>
      </c>
      <c r="AJ115" s="13">
        <f>BWscncns[[#This Row],[Torflow prgrssv alt vote]]/VLOOKUP(BWscncns[[#This Row],[class]],AltBWtotl,2,FALSE)*100</f>
        <v>0.15344364706229918</v>
      </c>
      <c r="AK115">
        <f>IF(D115=E115,1,0)</f>
        <v>0</v>
      </c>
    </row>
    <row r="116" spans="1:37">
      <c r="A116" s="1" t="s">
        <v>9902</v>
      </c>
      <c r="B116" s="1" t="s">
        <v>9903</v>
      </c>
      <c r="C116">
        <v>60500</v>
      </c>
      <c r="D116">
        <v>1524969770</v>
      </c>
      <c r="E116">
        <v>1524969770</v>
      </c>
      <c r="F116" s="2">
        <v>1.21573488954</v>
      </c>
      <c r="G116" s="2">
        <v>1.21573488954</v>
      </c>
      <c r="H116">
        <v>60501897</v>
      </c>
      <c r="I116" s="2">
        <v>-0.44831862845499998</v>
      </c>
      <c r="J116" s="2">
        <v>4.5454545454499999E-2</v>
      </c>
      <c r="K116">
        <v>1</v>
      </c>
      <c r="L116" s="1" t="s">
        <v>11551</v>
      </c>
      <c r="M116" s="1" t="s">
        <v>9903</v>
      </c>
      <c r="N116">
        <v>1</v>
      </c>
      <c r="O116">
        <v>0</v>
      </c>
      <c r="P116">
        <v>0</v>
      </c>
      <c r="Q116">
        <v>0</v>
      </c>
      <c r="R116" s="19">
        <f>BWscncns[[#This Row],[C fx]]*4+BWscncns[[#This Row],[C fg]]*2+BWscncns[[#This Row],[C fm]]</f>
        <v>4</v>
      </c>
      <c r="S116">
        <v>52800</v>
      </c>
      <c r="T116">
        <v>27305567</v>
      </c>
      <c r="U116" s="13">
        <v>1.9336720000000001</v>
      </c>
      <c r="V116" s="13">
        <v>0.51715100000000003</v>
      </c>
      <c r="W116">
        <v>480</v>
      </c>
      <c r="X116">
        <v>9</v>
      </c>
      <c r="Z116" s="10">
        <f>IF($N116&lt;&gt;0,constants!$L$2,IF($O116&lt;&gt;0,constants!$M$2,IF($P116&lt;&gt;0,constants!$N$2,0)))</f>
        <v>10125.48</v>
      </c>
      <c r="AA116" s="10">
        <f>IF($N116&lt;&gt;0,constants!$L$2,IF($O116&lt;&gt;0,constants!$M$2,IF($P116&lt;&gt;0,constants!$P$2,0)))</f>
        <v>10125.48</v>
      </c>
      <c r="AB116" s="11">
        <f>constants!$O$2</f>
        <v>4861.32</v>
      </c>
      <c r="AC116" s="11">
        <f>VLOOKUP(BWscncns[[#This Row],[scanner]],[0]!ScnrAvgBW,2,FALSE)/1000</f>
        <v>11818.828055288463</v>
      </c>
      <c r="AD116" s="8">
        <f>(1+$F116)*Z116</f>
        <v>22435.379309339482</v>
      </c>
      <c r="AE116" s="8">
        <f>(1+$F116)*AA116</f>
        <v>22435.379309339482</v>
      </c>
      <c r="AF116" s="8">
        <f>(1+$F116)*AB116</f>
        <v>10771.396333218594</v>
      </c>
      <c r="AG116" s="8">
        <f>(1+$F116)*AC116</f>
        <v>26187.389675576836</v>
      </c>
      <c r="AH116" s="8">
        <f>(1+$F116)*$T116/1000</f>
        <v>60501.897480572072</v>
      </c>
      <c r="AI116" s="8">
        <f>(1+BWscncns[[#This Row],[pid_error]]*K_p)*BWscncns[[#This Row],[dbw]]/1000</f>
        <v>43903.732240286037</v>
      </c>
      <c r="AJ116" s="13">
        <f>BWscncns[[#This Row],[Torflow prgrssv alt vote]]/VLOOKUP(BWscncns[[#This Row],[class]],AltBWtotl,2,FALSE)*100</f>
        <v>0.37628765804894654</v>
      </c>
      <c r="AK116">
        <f>IF(D116=E116,1,0)</f>
        <v>1</v>
      </c>
    </row>
    <row r="117" spans="1:37">
      <c r="A117" s="1" t="s">
        <v>9739</v>
      </c>
      <c r="B117" s="1" t="s">
        <v>9740</v>
      </c>
      <c r="C117">
        <v>71400</v>
      </c>
      <c r="D117">
        <v>1524604502</v>
      </c>
      <c r="E117">
        <v>1525009122</v>
      </c>
      <c r="F117" s="2">
        <v>0.16741876448500001</v>
      </c>
      <c r="G117" s="2">
        <v>0.16741876448500001</v>
      </c>
      <c r="H117">
        <v>46607129</v>
      </c>
      <c r="I117" s="2">
        <v>-0.74505498701700001</v>
      </c>
      <c r="J117" s="2">
        <v>0</v>
      </c>
      <c r="K117">
        <v>1</v>
      </c>
      <c r="L117" s="1" t="s">
        <v>11549</v>
      </c>
      <c r="M117" s="1" t="s">
        <v>9740</v>
      </c>
      <c r="N117">
        <v>0</v>
      </c>
      <c r="O117">
        <v>1</v>
      </c>
      <c r="P117">
        <v>0</v>
      </c>
      <c r="Q117">
        <v>0</v>
      </c>
      <c r="R117" s="19">
        <f>BWscncns[[#This Row],[C fx]]*4+BWscncns[[#This Row],[C fg]]*2+BWscncns[[#This Row],[C fm]]</f>
        <v>2</v>
      </c>
      <c r="S117">
        <v>76700</v>
      </c>
      <c r="T117">
        <v>40509363</v>
      </c>
      <c r="U117" s="13">
        <v>1.893389</v>
      </c>
      <c r="V117" s="13">
        <v>0.52815299999999998</v>
      </c>
      <c r="W117">
        <v>537</v>
      </c>
      <c r="X117">
        <v>10</v>
      </c>
      <c r="Z117" s="10">
        <f>IF($N117&lt;&gt;0,constants!$L$2,IF($O117&lt;&gt;0,constants!$M$2,IF($P117&lt;&gt;0,constants!$N$2,0)))</f>
        <v>9721.3799999999992</v>
      </c>
      <c r="AA117" s="10">
        <f>IF($N117&lt;&gt;0,constants!$L$2,IF($O117&lt;&gt;0,constants!$M$2,IF($P117&lt;&gt;0,constants!$P$2,0)))</f>
        <v>9721.3799999999992</v>
      </c>
      <c r="AB117" s="11">
        <f>constants!$O$2</f>
        <v>4861.32</v>
      </c>
      <c r="AC117" s="11">
        <f>VLOOKUP(BWscncns[[#This Row],[scanner]],[0]!ScnrAvgBW,2,FALSE)/1000</f>
        <v>11818.828055288463</v>
      </c>
      <c r="AD117" s="8">
        <f>(1+$F117)*Z117</f>
        <v>11348.921428689189</v>
      </c>
      <c r="AE117" s="8">
        <f>(1+$F117)*AA117</f>
        <v>11348.921428689189</v>
      </c>
      <c r="AF117" s="8">
        <f>(1+$F117)*AB117</f>
        <v>5675.1961881662201</v>
      </c>
      <c r="AG117" s="8">
        <f>(1+$F117)*AC117</f>
        <v>13797.521645965513</v>
      </c>
      <c r="AH117" s="8">
        <f>(1+$F117)*$T117/1000</f>
        <v>47291.390503534378</v>
      </c>
      <c r="AI117" s="8">
        <f>(1+BWscncns[[#This Row],[pid_error]]*K_p)*BWscncns[[#This Row],[dbw]]/1000</f>
        <v>43900.37675176718</v>
      </c>
      <c r="AJ117" s="13">
        <f>BWscncns[[#This Row],[Torflow prgrssv alt vote]]/VLOOKUP(BWscncns[[#This Row],[class]],AltBWtotl,2,FALSE)*100</f>
        <v>0.15335710022573867</v>
      </c>
      <c r="AK117">
        <f>IF(D117=E117,1,0)</f>
        <v>0</v>
      </c>
    </row>
    <row r="118" spans="1:37">
      <c r="A118" s="1" t="s">
        <v>5817</v>
      </c>
      <c r="B118" s="1" t="s">
        <v>5818</v>
      </c>
      <c r="C118">
        <v>38100</v>
      </c>
      <c r="D118">
        <v>1524891755</v>
      </c>
      <c r="E118">
        <v>1524944637</v>
      </c>
      <c r="F118" s="2">
        <v>1.7666920697899999</v>
      </c>
      <c r="G118" s="2">
        <v>1.7666920697899999</v>
      </c>
      <c r="H118">
        <v>63046327</v>
      </c>
      <c r="I118" s="2">
        <v>0.86278810574700004</v>
      </c>
      <c r="J118" s="2">
        <v>0</v>
      </c>
      <c r="K118">
        <v>1</v>
      </c>
      <c r="L118" s="1" t="s">
        <v>11584</v>
      </c>
      <c r="M118" s="1" t="s">
        <v>5818</v>
      </c>
      <c r="N118">
        <v>0</v>
      </c>
      <c r="O118">
        <v>1</v>
      </c>
      <c r="P118">
        <v>0</v>
      </c>
      <c r="Q118">
        <v>0</v>
      </c>
      <c r="R118" s="19">
        <f>BWscncns[[#This Row],[C fx]]*4+BWscncns[[#This Row],[C fg]]*2+BWscncns[[#This Row],[C fm]]</f>
        <v>2</v>
      </c>
      <c r="S118">
        <v>43000</v>
      </c>
      <c r="T118">
        <v>23250173</v>
      </c>
      <c r="U118" s="13">
        <v>1.8494489999999999</v>
      </c>
      <c r="V118" s="13">
        <v>0.54070200000000002</v>
      </c>
      <c r="W118">
        <v>576</v>
      </c>
      <c r="X118">
        <v>11</v>
      </c>
      <c r="Z118" s="10">
        <f>IF($N118&lt;&gt;0,constants!$L$2,IF($O118&lt;&gt;0,constants!$M$2,IF($P118&lt;&gt;0,constants!$N$2,0)))</f>
        <v>9721.3799999999992</v>
      </c>
      <c r="AA118" s="10">
        <f>IF($N118&lt;&gt;0,constants!$L$2,IF($O118&lt;&gt;0,constants!$M$2,IF($P118&lt;&gt;0,constants!$P$2,0)))</f>
        <v>9721.3799999999992</v>
      </c>
      <c r="AB118" s="11">
        <f>constants!$O$2</f>
        <v>4861.32</v>
      </c>
      <c r="AC118" s="11">
        <f>VLOOKUP(BWscncns[[#This Row],[scanner]],[0]!ScnrAvgBW,2,FALSE)/1000</f>
        <v>11818.828055288463</v>
      </c>
      <c r="AD118" s="8">
        <f>(1+$F118)*Z118</f>
        <v>26896.064953415109</v>
      </c>
      <c r="AE118" s="8">
        <f>(1+$F118)*AA118</f>
        <v>26896.064953415109</v>
      </c>
      <c r="AF118" s="8">
        <f>(1+$F118)*AB118</f>
        <v>13449.775492711522</v>
      </c>
      <c r="AG118" s="8">
        <f>(1+$F118)*AC118</f>
        <v>32699.057854778155</v>
      </c>
      <c r="AH118" s="8">
        <f>(1+$F118)*$T118/1000</f>
        <v>64326.069260345568</v>
      </c>
      <c r="AI118" s="8">
        <f>(1+BWscncns[[#This Row],[pid_error]]*K_p)*BWscncns[[#This Row],[dbw]]/1000</f>
        <v>43788.121130172789</v>
      </c>
      <c r="AJ118" s="13">
        <f>BWscncns[[#This Row],[Torflow prgrssv alt vote]]/VLOOKUP(BWscncns[[#This Row],[class]],AltBWtotl,2,FALSE)*100</f>
        <v>0.15296495788242584</v>
      </c>
      <c r="AK118">
        <f>IF(D118=E118,1,0)</f>
        <v>0</v>
      </c>
    </row>
    <row r="119" spans="1:37">
      <c r="A119" s="1" t="s">
        <v>6376</v>
      </c>
      <c r="B119" s="1" t="s">
        <v>6377</v>
      </c>
      <c r="C119">
        <v>64300</v>
      </c>
      <c r="D119">
        <v>1524983845</v>
      </c>
      <c r="E119">
        <v>1524983845</v>
      </c>
      <c r="F119" s="2">
        <v>1.30772422404</v>
      </c>
      <c r="G119" s="2">
        <v>1.30772422404</v>
      </c>
      <c r="H119">
        <v>64323654</v>
      </c>
      <c r="I119" s="2">
        <v>-0.42645831597799999</v>
      </c>
      <c r="J119" s="2">
        <v>0</v>
      </c>
      <c r="K119">
        <v>1</v>
      </c>
      <c r="L119" s="1" t="s">
        <v>11537</v>
      </c>
      <c r="M119" s="1" t="s">
        <v>6377</v>
      </c>
      <c r="N119">
        <v>1</v>
      </c>
      <c r="O119">
        <v>0</v>
      </c>
      <c r="P119">
        <v>0</v>
      </c>
      <c r="Q119">
        <v>0</v>
      </c>
      <c r="R119" s="19">
        <f>BWscncns[[#This Row],[C fx]]*4+BWscncns[[#This Row],[C fg]]*2+BWscncns[[#This Row],[C fm]]</f>
        <v>4</v>
      </c>
      <c r="S119">
        <v>64300</v>
      </c>
      <c r="T119">
        <v>26468590</v>
      </c>
      <c r="U119" s="13">
        <v>2.4292940000000001</v>
      </c>
      <c r="V119" s="13">
        <v>0.41164200000000001</v>
      </c>
      <c r="W119">
        <v>150</v>
      </c>
      <c r="X119">
        <v>3</v>
      </c>
      <c r="Z119" s="10">
        <f>IF($N119&lt;&gt;0,constants!$L$2,IF($O119&lt;&gt;0,constants!$M$2,IF($P119&lt;&gt;0,constants!$N$2,0)))</f>
        <v>10125.48</v>
      </c>
      <c r="AA119" s="10">
        <f>IF($N119&lt;&gt;0,constants!$L$2,IF($O119&lt;&gt;0,constants!$M$2,IF($P119&lt;&gt;0,constants!$P$2,0)))</f>
        <v>10125.48</v>
      </c>
      <c r="AB119" s="11">
        <f>constants!$O$2</f>
        <v>4861.32</v>
      </c>
      <c r="AC119" s="11">
        <f>VLOOKUP(BWscncns[[#This Row],[scanner]],[0]!ScnrAvgBW,2,FALSE)/1000</f>
        <v>11818.828055288463</v>
      </c>
      <c r="AD119" s="8">
        <f>(1+$F119)*Z119</f>
        <v>23366.815476032541</v>
      </c>
      <c r="AE119" s="8">
        <f>(1+$F119)*AA119</f>
        <v>23366.815476032541</v>
      </c>
      <c r="AF119" s="8">
        <f>(1+$F119)*AB119</f>
        <v>11218.585924810133</v>
      </c>
      <c r="AG119" s="8">
        <f>(1+$F119)*AC119</f>
        <v>27274.595802952754</v>
      </c>
      <c r="AH119" s="8">
        <f>(1+$F119)*$T119/1000</f>
        <v>61082.206319182907</v>
      </c>
      <c r="AI119" s="8">
        <f>(1+BWscncns[[#This Row],[pid_error]]*K_p)*BWscncns[[#This Row],[dbw]]/1000</f>
        <v>43775.398159591452</v>
      </c>
      <c r="AJ119" s="13">
        <f>BWscncns[[#This Row],[Torflow prgrssv alt vote]]/VLOOKUP(BWscncns[[#This Row],[class]],AltBWtotl,2,FALSE)*100</f>
        <v>0.37518773947236322</v>
      </c>
      <c r="AK119">
        <f>IF(D119=E119,1,0)</f>
        <v>1</v>
      </c>
    </row>
    <row r="120" spans="1:37">
      <c r="A120" s="1" t="s">
        <v>5390</v>
      </c>
      <c r="B120" s="1" t="s">
        <v>5391</v>
      </c>
      <c r="C120">
        <v>98600</v>
      </c>
      <c r="D120">
        <v>1524067688</v>
      </c>
      <c r="E120">
        <v>1524977035</v>
      </c>
      <c r="F120" s="2">
        <v>0.77399416006699995</v>
      </c>
      <c r="G120" s="2">
        <v>0.77399416006699995</v>
      </c>
      <c r="H120">
        <v>63184218</v>
      </c>
      <c r="I120" s="2">
        <v>-0.51033623633299996</v>
      </c>
      <c r="J120" s="2">
        <v>0</v>
      </c>
      <c r="K120">
        <v>1</v>
      </c>
      <c r="L120" s="1" t="s">
        <v>11544</v>
      </c>
      <c r="M120" s="1" t="s">
        <v>5391</v>
      </c>
      <c r="N120">
        <v>0</v>
      </c>
      <c r="O120">
        <v>1</v>
      </c>
      <c r="P120">
        <v>0</v>
      </c>
      <c r="Q120">
        <v>0</v>
      </c>
      <c r="R120" s="19">
        <f>BWscncns[[#This Row],[C fx]]*4+BWscncns[[#This Row],[C fg]]*2+BWscncns[[#This Row],[C fm]]</f>
        <v>2</v>
      </c>
      <c r="S120">
        <v>97000</v>
      </c>
      <c r="T120">
        <v>31285248</v>
      </c>
      <c r="U120" s="13">
        <v>3.1005029999999998</v>
      </c>
      <c r="V120" s="13">
        <v>0.32252799999999998</v>
      </c>
      <c r="W120">
        <v>36</v>
      </c>
      <c r="X120">
        <v>0</v>
      </c>
      <c r="Z120" s="10">
        <f>IF($N120&lt;&gt;0,constants!$L$2,IF($O120&lt;&gt;0,constants!$M$2,IF($P120&lt;&gt;0,constants!$N$2,0)))</f>
        <v>9721.3799999999992</v>
      </c>
      <c r="AA120" s="10">
        <f>IF($N120&lt;&gt;0,constants!$L$2,IF($O120&lt;&gt;0,constants!$M$2,IF($P120&lt;&gt;0,constants!$P$2,0)))</f>
        <v>9721.3799999999992</v>
      </c>
      <c r="AB120" s="11">
        <f>constants!$O$2</f>
        <v>4861.32</v>
      </c>
      <c r="AC120" s="11">
        <f>VLOOKUP(BWscncns[[#This Row],[scanner]],[0]!ScnrAvgBW,2,FALSE)/1000</f>
        <v>11818.828055288463</v>
      </c>
      <c r="AD120" s="8">
        <f>(1+$F120)*Z120</f>
        <v>17245.671347792129</v>
      </c>
      <c r="AE120" s="8">
        <f>(1+$F120)*AA120</f>
        <v>17245.671347792129</v>
      </c>
      <c r="AF120" s="8">
        <f>(1+$F120)*AB120</f>
        <v>8623.9532902169085</v>
      </c>
      <c r="AG120" s="8">
        <f>(1+$F120)*AC120</f>
        <v>20966.531948917749</v>
      </c>
      <c r="AH120" s="8">
        <f>(1+$F120)*$T120/1000</f>
        <v>55499.847248247788</v>
      </c>
      <c r="AI120" s="8">
        <f>(1+BWscncns[[#This Row],[pid_error]]*K_p)*BWscncns[[#This Row],[dbw]]/1000</f>
        <v>43392.547624123894</v>
      </c>
      <c r="AJ120" s="13">
        <f>BWscncns[[#This Row],[Torflow prgrssv alt vote]]/VLOOKUP(BWscncns[[#This Row],[class]],AltBWtotl,2,FALSE)*100</f>
        <v>0.15158310172759581</v>
      </c>
      <c r="AK120">
        <f>IF(D120=E120,1,0)</f>
        <v>0</v>
      </c>
    </row>
    <row r="121" spans="1:37">
      <c r="A121" s="1" t="s">
        <v>1844</v>
      </c>
      <c r="B121" s="1" t="s">
        <v>1845</v>
      </c>
      <c r="C121">
        <v>51800</v>
      </c>
      <c r="D121">
        <v>1524976261</v>
      </c>
      <c r="E121">
        <v>1524976261</v>
      </c>
      <c r="F121" s="2">
        <v>0.483197708743</v>
      </c>
      <c r="G121" s="2">
        <v>0.483197708743</v>
      </c>
      <c r="H121">
        <v>51760964</v>
      </c>
      <c r="I121" s="2">
        <v>0.254879412237</v>
      </c>
      <c r="J121" s="2">
        <v>4.5454545454499999E-2</v>
      </c>
      <c r="K121">
        <v>3</v>
      </c>
      <c r="L121" s="1" t="s">
        <v>11596</v>
      </c>
      <c r="M121" s="1" t="s">
        <v>1845</v>
      </c>
      <c r="N121">
        <v>1</v>
      </c>
      <c r="O121">
        <v>0</v>
      </c>
      <c r="P121">
        <v>0</v>
      </c>
      <c r="Q121">
        <v>0</v>
      </c>
      <c r="R121" s="19">
        <f>BWscncns[[#This Row],[C fx]]*4+BWscncns[[#This Row],[C fg]]*2+BWscncns[[#This Row],[C fm]]</f>
        <v>4</v>
      </c>
      <c r="S121">
        <v>50600</v>
      </c>
      <c r="T121">
        <v>34898223</v>
      </c>
      <c r="U121" s="13">
        <v>1.4499310000000001</v>
      </c>
      <c r="V121" s="13">
        <v>0.68968799999999997</v>
      </c>
      <c r="W121">
        <v>1533</v>
      </c>
      <c r="X121">
        <v>30</v>
      </c>
      <c r="Z121" s="10">
        <f>IF($N121&lt;&gt;0,constants!$L$2,IF($O121&lt;&gt;0,constants!$M$2,IF($P121&lt;&gt;0,constants!$N$2,0)))</f>
        <v>10125.48</v>
      </c>
      <c r="AA121" s="10">
        <f>IF($N121&lt;&gt;0,constants!$L$2,IF($O121&lt;&gt;0,constants!$M$2,IF($P121&lt;&gt;0,constants!$P$2,0)))</f>
        <v>10125.48</v>
      </c>
      <c r="AB121" s="11">
        <f>constants!$O$2</f>
        <v>4861.32</v>
      </c>
      <c r="AC121" s="11">
        <f>VLOOKUP(BWscncns[[#This Row],[scanner]],[0]!ScnrAvgBW,2,FALSE)/1000</f>
        <v>6440.9193022088357</v>
      </c>
      <c r="AD121" s="8">
        <f>(1+$F121)*Z121</f>
        <v>15018.088735923071</v>
      </c>
      <c r="AE121" s="8">
        <f>(1+$F121)*AA121</f>
        <v>15018.088735923071</v>
      </c>
      <c r="AF121" s="8">
        <f>(1+$F121)*AB121</f>
        <v>7210.2986854665196</v>
      </c>
      <c r="AG121" s="8">
        <f>(1+$F121)*AC121</f>
        <v>9553.1567512347065</v>
      </c>
      <c r="AH121" s="8">
        <f>(1+$F121)*$T121/1000</f>
        <v>51760.964392802263</v>
      </c>
      <c r="AI121" s="8">
        <f>(1+BWscncns[[#This Row],[pid_error]]*K_p)*BWscncns[[#This Row],[dbw]]/1000</f>
        <v>43329.593696401134</v>
      </c>
      <c r="AJ121" s="13">
        <f>BWscncns[[#This Row],[Torflow prgrssv alt vote]]/VLOOKUP(BWscncns[[#This Row],[class]],AltBWtotl,2,FALSE)*100</f>
        <v>0.37136686345928194</v>
      </c>
      <c r="AK121">
        <f>IF(D121=E121,1,0)</f>
        <v>1</v>
      </c>
    </row>
    <row r="122" spans="1:37">
      <c r="A122" s="1" t="s">
        <v>2914</v>
      </c>
      <c r="B122" s="1" t="s">
        <v>2915</v>
      </c>
      <c r="C122">
        <v>62400</v>
      </c>
      <c r="D122">
        <v>1524629404</v>
      </c>
      <c r="E122">
        <v>1525009122</v>
      </c>
      <c r="F122" s="2">
        <v>1.3008889129100001</v>
      </c>
      <c r="G122" s="2">
        <v>1.3008889129100001</v>
      </c>
      <c r="H122">
        <v>60316422</v>
      </c>
      <c r="I122" s="2">
        <v>0.84967389789299996</v>
      </c>
      <c r="J122" s="2">
        <v>0</v>
      </c>
      <c r="K122">
        <v>1</v>
      </c>
      <c r="L122" s="1" t="s">
        <v>11549</v>
      </c>
      <c r="M122" s="1" t="s">
        <v>2915</v>
      </c>
      <c r="N122">
        <v>0</v>
      </c>
      <c r="O122">
        <v>1</v>
      </c>
      <c r="P122">
        <v>0</v>
      </c>
      <c r="Q122">
        <v>0</v>
      </c>
      <c r="R122" s="19">
        <f>BWscncns[[#This Row],[C fx]]*4+BWscncns[[#This Row],[C fg]]*2+BWscncns[[#This Row],[C fm]]</f>
        <v>2</v>
      </c>
      <c r="S122">
        <v>49900</v>
      </c>
      <c r="T122">
        <v>26214400</v>
      </c>
      <c r="U122" s="13">
        <v>1.9035340000000001</v>
      </c>
      <c r="V122" s="13">
        <v>0.525339</v>
      </c>
      <c r="W122">
        <v>522</v>
      </c>
      <c r="X122">
        <v>10</v>
      </c>
      <c r="Z122" s="10">
        <f>IF($N122&lt;&gt;0,constants!$L$2,IF($O122&lt;&gt;0,constants!$M$2,IF($P122&lt;&gt;0,constants!$N$2,0)))</f>
        <v>9721.3799999999992</v>
      </c>
      <c r="AA122" s="10">
        <f>IF($N122&lt;&gt;0,constants!$L$2,IF($O122&lt;&gt;0,constants!$M$2,IF($P122&lt;&gt;0,constants!$P$2,0)))</f>
        <v>9721.3799999999992</v>
      </c>
      <c r="AB122" s="11">
        <f>constants!$O$2</f>
        <v>4861.32</v>
      </c>
      <c r="AC122" s="11">
        <f>VLOOKUP(BWscncns[[#This Row],[scanner]],[0]!ScnrAvgBW,2,FALSE)/1000</f>
        <v>11818.828055288463</v>
      </c>
      <c r="AD122" s="8">
        <f>(1+$F122)*Z122</f>
        <v>22367.815460185015</v>
      </c>
      <c r="AE122" s="8">
        <f>(1+$F122)*AA122</f>
        <v>22367.815460185015</v>
      </c>
      <c r="AF122" s="8">
        <f>(1+$F122)*AB122</f>
        <v>11185.35729010764</v>
      </c>
      <c r="AG122" s="8">
        <f>(1+$F122)*AC122</f>
        <v>27193.810436002881</v>
      </c>
      <c r="AH122" s="8">
        <f>(1+$F122)*$T122/1000</f>
        <v>60316.422318587909</v>
      </c>
      <c r="AI122" s="8">
        <f>(1+BWscncns[[#This Row],[pid_error]]*K_p)*BWscncns[[#This Row],[dbw]]/1000</f>
        <v>43265.411159293952</v>
      </c>
      <c r="AJ122" s="13">
        <f>BWscncns[[#This Row],[Torflow prgrssv alt vote]]/VLOOKUP(BWscncns[[#This Row],[class]],AltBWtotl,2,FALSE)*100</f>
        <v>0.15113897616371924</v>
      </c>
      <c r="AK122">
        <f>IF(D122=E122,1,0)</f>
        <v>0</v>
      </c>
    </row>
    <row r="123" spans="1:37">
      <c r="A123" s="1" t="s">
        <v>2570</v>
      </c>
      <c r="B123" s="1" t="s">
        <v>2571</v>
      </c>
      <c r="C123">
        <v>58400</v>
      </c>
      <c r="D123">
        <v>1524998096</v>
      </c>
      <c r="E123">
        <v>1524998096</v>
      </c>
      <c r="F123" s="2">
        <v>1.0769177035499999</v>
      </c>
      <c r="G123" s="2">
        <v>1.0769177035499999</v>
      </c>
      <c r="H123">
        <v>58394973</v>
      </c>
      <c r="I123" s="2">
        <v>-0.66495759999199999</v>
      </c>
      <c r="J123" s="2">
        <v>9.5238095238100007E-2</v>
      </c>
      <c r="K123">
        <v>1</v>
      </c>
      <c r="L123" s="1" t="s">
        <v>11564</v>
      </c>
      <c r="M123" s="1" t="s">
        <v>2571</v>
      </c>
      <c r="N123">
        <v>1</v>
      </c>
      <c r="O123">
        <v>0</v>
      </c>
      <c r="P123">
        <v>0</v>
      </c>
      <c r="Q123">
        <v>0</v>
      </c>
      <c r="R123" s="19">
        <f>BWscncns[[#This Row],[C fx]]*4+BWscncns[[#This Row],[C fg]]*2+BWscncns[[#This Row],[C fm]]</f>
        <v>4</v>
      </c>
      <c r="S123">
        <v>56500</v>
      </c>
      <c r="T123">
        <v>28116171</v>
      </c>
      <c r="U123" s="13">
        <v>2.0095200000000002</v>
      </c>
      <c r="V123" s="13">
        <v>0.49763099999999999</v>
      </c>
      <c r="W123">
        <v>423</v>
      </c>
      <c r="X123">
        <v>8</v>
      </c>
      <c r="Z123" s="10">
        <f>IF($N123&lt;&gt;0,constants!$L$2,IF($O123&lt;&gt;0,constants!$M$2,IF($P123&lt;&gt;0,constants!$N$2,0)))</f>
        <v>10125.48</v>
      </c>
      <c r="AA123" s="10">
        <f>IF($N123&lt;&gt;0,constants!$L$2,IF($O123&lt;&gt;0,constants!$M$2,IF($P123&lt;&gt;0,constants!$P$2,0)))</f>
        <v>10125.48</v>
      </c>
      <c r="AB123" s="11">
        <f>constants!$O$2</f>
        <v>4861.32</v>
      </c>
      <c r="AC123" s="11">
        <f>VLOOKUP(BWscncns[[#This Row],[scanner]],[0]!ScnrAvgBW,2,FALSE)/1000</f>
        <v>11818.828055288463</v>
      </c>
      <c r="AD123" s="8">
        <f>(1+$F123)*Z123</f>
        <v>21029.788668941452</v>
      </c>
      <c r="AE123" s="8">
        <f>(1+$F123)*AA123</f>
        <v>21029.788668941452</v>
      </c>
      <c r="AF123" s="8">
        <f>(1+$F123)*AB123</f>
        <v>10096.561570621685</v>
      </c>
      <c r="AG123" s="8">
        <f>(1+$F123)*AC123</f>
        <v>24546.733223242027</v>
      </c>
      <c r="AH123" s="8">
        <f>(1+$F123)*$T123/1000</f>
        <v>58394.973305939107</v>
      </c>
      <c r="AI123" s="8">
        <f>(1+BWscncns[[#This Row],[pid_error]]*K_p)*BWscncns[[#This Row],[dbw]]/1000</f>
        <v>43255.572152969551</v>
      </c>
      <c r="AJ123" s="13">
        <f>BWscncns[[#This Row],[Torflow prgrssv alt vote]]/VLOOKUP(BWscncns[[#This Row],[class]],AltBWtotl,2,FALSE)*100</f>
        <v>0.37073244374592823</v>
      </c>
      <c r="AK123">
        <f>IF(D123=E123,1,0)</f>
        <v>1</v>
      </c>
    </row>
    <row r="124" spans="1:37">
      <c r="A124" s="1" t="s">
        <v>10143</v>
      </c>
      <c r="B124" s="1" t="s">
        <v>10144</v>
      </c>
      <c r="C124">
        <v>57400</v>
      </c>
      <c r="D124">
        <v>1524396854</v>
      </c>
      <c r="E124">
        <v>1524973325</v>
      </c>
      <c r="F124" s="2">
        <v>1.2605109566799999</v>
      </c>
      <c r="G124" s="2">
        <v>1.2605109566799999</v>
      </c>
      <c r="H124">
        <v>66899231</v>
      </c>
      <c r="I124" s="2">
        <v>0.473833413782</v>
      </c>
      <c r="J124" s="2">
        <v>0</v>
      </c>
      <c r="K124">
        <v>1</v>
      </c>
      <c r="L124" s="1" t="s">
        <v>11539</v>
      </c>
      <c r="M124" s="1" t="s">
        <v>10144</v>
      </c>
      <c r="N124">
        <v>0</v>
      </c>
      <c r="O124">
        <v>1</v>
      </c>
      <c r="P124">
        <v>0</v>
      </c>
      <c r="Q124">
        <v>0</v>
      </c>
      <c r="R124" s="19">
        <f>BWscncns[[#This Row],[C fx]]*4+BWscncns[[#This Row],[C fg]]*2+BWscncns[[#This Row],[C fm]]</f>
        <v>2</v>
      </c>
      <c r="S124">
        <v>79000</v>
      </c>
      <c r="T124">
        <v>26452765</v>
      </c>
      <c r="U124" s="13">
        <v>2.9864549999999999</v>
      </c>
      <c r="V124" s="13">
        <v>0.334845</v>
      </c>
      <c r="W124">
        <v>41</v>
      </c>
      <c r="X124">
        <v>0</v>
      </c>
      <c r="Z124" s="10">
        <f>IF($N124&lt;&gt;0,constants!$L$2,IF($O124&lt;&gt;0,constants!$M$2,IF($P124&lt;&gt;0,constants!$N$2,0)))</f>
        <v>9721.3799999999992</v>
      </c>
      <c r="AA124" s="10">
        <f>IF($N124&lt;&gt;0,constants!$L$2,IF($O124&lt;&gt;0,constants!$M$2,IF($P124&lt;&gt;0,constants!$P$2,0)))</f>
        <v>9721.3799999999992</v>
      </c>
      <c r="AB124" s="11">
        <f>constants!$O$2</f>
        <v>4861.32</v>
      </c>
      <c r="AC124" s="11">
        <f>VLOOKUP(BWscncns[[#This Row],[scanner]],[0]!ScnrAvgBW,2,FALSE)/1000</f>
        <v>11818.828055288463</v>
      </c>
      <c r="AD124" s="8">
        <f>(1+$F124)*Z124</f>
        <v>21975.286004049816</v>
      </c>
      <c r="AE124" s="8">
        <f>(1+$F124)*AA124</f>
        <v>21975.286004049816</v>
      </c>
      <c r="AF124" s="8">
        <f>(1+$F124)*AB124</f>
        <v>10989.067123927618</v>
      </c>
      <c r="AG124" s="8">
        <f>(1+$F124)*AC124</f>
        <v>26716.590314096549</v>
      </c>
      <c r="AH124" s="8">
        <f>(1+$F124)*$T124/1000</f>
        <v>59796.765116981223</v>
      </c>
      <c r="AI124" s="8">
        <f>(1+BWscncns[[#This Row],[pid_error]]*K_p)*BWscncns[[#This Row],[dbw]]/1000</f>
        <v>43124.765058490615</v>
      </c>
      <c r="AJ124" s="13">
        <f>BWscncns[[#This Row],[Torflow prgrssv alt vote]]/VLOOKUP(BWscncns[[#This Row],[class]],AltBWtotl,2,FALSE)*100</f>
        <v>0.15064765741492542</v>
      </c>
      <c r="AK124">
        <f>IF(D124=E124,1,0)</f>
        <v>0</v>
      </c>
    </row>
    <row r="125" spans="1:37">
      <c r="A125" s="1" t="s">
        <v>1132</v>
      </c>
      <c r="B125" s="1" t="s">
        <v>1133</v>
      </c>
      <c r="C125">
        <v>70500</v>
      </c>
      <c r="D125">
        <v>1524844174</v>
      </c>
      <c r="E125">
        <v>1524983845</v>
      </c>
      <c r="F125" s="2">
        <v>0.74035994060400001</v>
      </c>
      <c r="G125" s="2">
        <v>0.74035994060400001</v>
      </c>
      <c r="H125">
        <v>54746989</v>
      </c>
      <c r="I125" s="2">
        <v>-0.38116586896600002</v>
      </c>
      <c r="J125" s="2">
        <v>0</v>
      </c>
      <c r="K125">
        <v>1</v>
      </c>
      <c r="L125" s="1" t="s">
        <v>11537</v>
      </c>
      <c r="M125" s="1" t="s">
        <v>1133</v>
      </c>
      <c r="N125">
        <v>0</v>
      </c>
      <c r="O125">
        <v>1</v>
      </c>
      <c r="P125">
        <v>0</v>
      </c>
      <c r="Q125">
        <v>0</v>
      </c>
      <c r="R125" s="19">
        <f>BWscncns[[#This Row],[C fx]]*4+BWscncns[[#This Row],[C fg]]*2+BWscncns[[#This Row],[C fm]]</f>
        <v>2</v>
      </c>
      <c r="S125">
        <v>70500</v>
      </c>
      <c r="T125">
        <v>31457280</v>
      </c>
      <c r="U125" s="13">
        <v>2.2411349999999999</v>
      </c>
      <c r="V125" s="13">
        <v>0.44620300000000002</v>
      </c>
      <c r="W125">
        <v>236</v>
      </c>
      <c r="X125">
        <v>4</v>
      </c>
      <c r="Z125" s="10">
        <f>IF($N125&lt;&gt;0,constants!$L$2,IF($O125&lt;&gt;0,constants!$M$2,IF($P125&lt;&gt;0,constants!$N$2,0)))</f>
        <v>9721.3799999999992</v>
      </c>
      <c r="AA125" s="10">
        <f>IF($N125&lt;&gt;0,constants!$L$2,IF($O125&lt;&gt;0,constants!$M$2,IF($P125&lt;&gt;0,constants!$P$2,0)))</f>
        <v>9721.3799999999992</v>
      </c>
      <c r="AB125" s="11">
        <f>constants!$O$2</f>
        <v>4861.32</v>
      </c>
      <c r="AC125" s="11">
        <f>VLOOKUP(BWscncns[[#This Row],[scanner]],[0]!ScnrAvgBW,2,FALSE)/1000</f>
        <v>11818.828055288463</v>
      </c>
      <c r="AD125" s="8">
        <f>(1+$F125)*Z125</f>
        <v>16918.70031938891</v>
      </c>
      <c r="AE125" s="8">
        <f>(1+$F125)*AA125</f>
        <v>16918.70031938891</v>
      </c>
      <c r="AF125" s="8">
        <f>(1+$F125)*AB125</f>
        <v>8460.4465864570375</v>
      </c>
      <c r="AG125" s="8">
        <f>(1+$F125)*AC125</f>
        <v>20569.014892310719</v>
      </c>
      <c r="AH125" s="8">
        <f>(1+$F125)*$T125/1000</f>
        <v>54746.989952363394</v>
      </c>
      <c r="AI125" s="8">
        <f>(1+BWscncns[[#This Row],[pid_error]]*K_p)*BWscncns[[#This Row],[dbw]]/1000</f>
        <v>43102.134976181696</v>
      </c>
      <c r="AJ125" s="13">
        <f>BWscncns[[#This Row],[Torflow prgrssv alt vote]]/VLOOKUP(BWscncns[[#This Row],[class]],AltBWtotl,2,FALSE)*100</f>
        <v>0.15056860379266634</v>
      </c>
      <c r="AK125">
        <f>IF(D125=E125,1,0)</f>
        <v>0</v>
      </c>
    </row>
    <row r="126" spans="1:37">
      <c r="A126" s="1" t="s">
        <v>3315</v>
      </c>
      <c r="B126" s="1" t="s">
        <v>3316</v>
      </c>
      <c r="C126">
        <v>59400</v>
      </c>
      <c r="D126">
        <v>1524987092</v>
      </c>
      <c r="E126">
        <v>1524987092</v>
      </c>
      <c r="F126" s="2">
        <v>1.2200139397400001</v>
      </c>
      <c r="G126" s="2">
        <v>1.2200139397400001</v>
      </c>
      <c r="H126">
        <v>59350771</v>
      </c>
      <c r="I126" s="2">
        <v>0.159155305499</v>
      </c>
      <c r="J126" s="2">
        <v>0</v>
      </c>
      <c r="K126">
        <v>1</v>
      </c>
      <c r="L126" s="1" t="s">
        <v>11547</v>
      </c>
      <c r="M126" s="1" t="s">
        <v>3316</v>
      </c>
      <c r="N126">
        <v>1</v>
      </c>
      <c r="O126">
        <v>0</v>
      </c>
      <c r="P126">
        <v>0</v>
      </c>
      <c r="Q126">
        <v>0</v>
      </c>
      <c r="R126" s="19">
        <f>BWscncns[[#This Row],[C fx]]*4+BWscncns[[#This Row],[C fg]]*2+BWscncns[[#This Row],[C fm]]</f>
        <v>4</v>
      </c>
      <c r="S126">
        <v>56800</v>
      </c>
      <c r="T126">
        <v>26727919</v>
      </c>
      <c r="U126" s="13">
        <v>2.1251190000000002</v>
      </c>
      <c r="V126" s="13">
        <v>0.47056199999999998</v>
      </c>
      <c r="W126">
        <v>311</v>
      </c>
      <c r="X126">
        <v>6</v>
      </c>
      <c r="Z126" s="10">
        <f>IF($N126&lt;&gt;0,constants!$L$2,IF($O126&lt;&gt;0,constants!$M$2,IF($P126&lt;&gt;0,constants!$N$2,0)))</f>
        <v>10125.48</v>
      </c>
      <c r="AA126" s="10">
        <f>IF($N126&lt;&gt;0,constants!$L$2,IF($O126&lt;&gt;0,constants!$M$2,IF($P126&lt;&gt;0,constants!$P$2,0)))</f>
        <v>10125.48</v>
      </c>
      <c r="AB126" s="11">
        <f>constants!$O$2</f>
        <v>4861.32</v>
      </c>
      <c r="AC126" s="11">
        <f>VLOOKUP(BWscncns[[#This Row],[scanner]],[0]!ScnrAvgBW,2,FALSE)/1000</f>
        <v>11818.828055288463</v>
      </c>
      <c r="AD126" s="8">
        <f>(1+$F126)*Z126</f>
        <v>22478.706746558579</v>
      </c>
      <c r="AE126" s="8">
        <f>(1+$F126)*AA126</f>
        <v>22478.706746558579</v>
      </c>
      <c r="AF126" s="8">
        <f>(1+$F126)*AB126</f>
        <v>10792.198165536858</v>
      </c>
      <c r="AG126" s="8">
        <f>(1+$F126)*AC126</f>
        <v>26237.963034130586</v>
      </c>
      <c r="AH126" s="8">
        <f>(1+$F126)*$T126/1000</f>
        <v>59336.352760241607</v>
      </c>
      <c r="AI126" s="8">
        <f>(1+BWscncns[[#This Row],[pid_error]]*K_p)*BWscncns[[#This Row],[dbw]]/1000</f>
        <v>43032.135880120804</v>
      </c>
      <c r="AJ126" s="13">
        <f>BWscncns[[#This Row],[Torflow prgrssv alt vote]]/VLOOKUP(BWscncns[[#This Row],[class]],AltBWtotl,2,FALSE)*100</f>
        <v>0.36881742860841582</v>
      </c>
      <c r="AK126">
        <f>IF(D126=E126,1,0)</f>
        <v>1</v>
      </c>
    </row>
    <row r="127" spans="1:37">
      <c r="A127" s="1" t="s">
        <v>5384</v>
      </c>
      <c r="B127" s="1" t="s">
        <v>5385</v>
      </c>
      <c r="C127">
        <v>57700</v>
      </c>
      <c r="D127">
        <v>1524999429</v>
      </c>
      <c r="E127">
        <v>1524999429</v>
      </c>
      <c r="F127" s="2">
        <v>1.0395775569500001</v>
      </c>
      <c r="G127" s="2">
        <v>1.0395775569500001</v>
      </c>
      <c r="H127">
        <v>57743606</v>
      </c>
      <c r="I127" s="2">
        <v>0.138777667208</v>
      </c>
      <c r="J127" s="2">
        <v>0</v>
      </c>
      <c r="K127">
        <v>1</v>
      </c>
      <c r="L127" s="1" t="s">
        <v>11542</v>
      </c>
      <c r="M127" s="1" t="s">
        <v>5385</v>
      </c>
      <c r="N127">
        <v>1</v>
      </c>
      <c r="O127">
        <v>0</v>
      </c>
      <c r="P127">
        <v>0</v>
      </c>
      <c r="Q127">
        <v>0</v>
      </c>
      <c r="R127" s="19">
        <f>BWscncns[[#This Row],[C fx]]*4+BWscncns[[#This Row],[C fg]]*2+BWscncns[[#This Row],[C fm]]</f>
        <v>4</v>
      </c>
      <c r="S127">
        <v>57700</v>
      </c>
      <c r="T127">
        <v>28311552</v>
      </c>
      <c r="U127" s="13">
        <v>2.0380370000000001</v>
      </c>
      <c r="V127" s="13">
        <v>0.49066799999999999</v>
      </c>
      <c r="W127">
        <v>382</v>
      </c>
      <c r="X127">
        <v>7</v>
      </c>
      <c r="Z127" s="10">
        <f>IF($N127&lt;&gt;0,constants!$L$2,IF($O127&lt;&gt;0,constants!$M$2,IF($P127&lt;&gt;0,constants!$N$2,0)))</f>
        <v>10125.48</v>
      </c>
      <c r="AA127" s="10">
        <f>IF($N127&lt;&gt;0,constants!$L$2,IF($O127&lt;&gt;0,constants!$M$2,IF($P127&lt;&gt;0,constants!$P$2,0)))</f>
        <v>10125.48</v>
      </c>
      <c r="AB127" s="11">
        <f>constants!$O$2</f>
        <v>4861.32</v>
      </c>
      <c r="AC127" s="11">
        <f>VLOOKUP(BWscncns[[#This Row],[scanner]],[0]!ScnrAvgBW,2,FALSE)/1000</f>
        <v>11818.828055288463</v>
      </c>
      <c r="AD127" s="8">
        <f>(1+$F127)*Z127</f>
        <v>20651.701761346088</v>
      </c>
      <c r="AE127" s="8">
        <f>(1+$F127)*AA127</f>
        <v>20651.701761346088</v>
      </c>
      <c r="AF127" s="8">
        <f>(1+$F127)*AB127</f>
        <v>9915.0391691521745</v>
      </c>
      <c r="AG127" s="8">
        <f>(1+$F127)*AC127</f>
        <v>24105.416451017365</v>
      </c>
      <c r="AH127" s="8">
        <f>(1+$F127)*$T127/1000</f>
        <v>57743.606061622893</v>
      </c>
      <c r="AI127" s="8">
        <f>(1+BWscncns[[#This Row],[pid_error]]*K_p)*BWscncns[[#This Row],[dbw]]/1000</f>
        <v>43027.579030811445</v>
      </c>
      <c r="AJ127" s="13">
        <f>BWscncns[[#This Row],[Torflow prgrssv alt vote]]/VLOOKUP(BWscncns[[#This Row],[class]],AltBWtotl,2,FALSE)*100</f>
        <v>0.36877837301866967</v>
      </c>
      <c r="AK127">
        <f>IF(D127=E127,1,0)</f>
        <v>1</v>
      </c>
    </row>
    <row r="128" spans="1:37">
      <c r="A128" s="1" t="s">
        <v>2101</v>
      </c>
      <c r="B128" s="1" t="s">
        <v>2102</v>
      </c>
      <c r="C128">
        <v>48200</v>
      </c>
      <c r="D128">
        <v>1523888481</v>
      </c>
      <c r="E128">
        <v>1524883723</v>
      </c>
      <c r="F128" s="2">
        <v>0.68729335440200001</v>
      </c>
      <c r="G128" s="2">
        <v>0.68729335440200001</v>
      </c>
      <c r="H128">
        <v>52163575</v>
      </c>
      <c r="I128" s="2">
        <v>-1.02642151459</v>
      </c>
      <c r="J128" s="2">
        <v>0</v>
      </c>
      <c r="K128">
        <v>4</v>
      </c>
      <c r="L128" s="1" t="s">
        <v>11593</v>
      </c>
      <c r="M128" s="1" t="s">
        <v>2102</v>
      </c>
      <c r="N128">
        <v>0</v>
      </c>
      <c r="O128">
        <v>1</v>
      </c>
      <c r="P128">
        <v>0</v>
      </c>
      <c r="Q128">
        <v>0</v>
      </c>
      <c r="R128" s="19">
        <f>BWscncns[[#This Row],[C fx]]*4+BWscncns[[#This Row],[C fg]]*2+BWscncns[[#This Row],[C fm]]</f>
        <v>2</v>
      </c>
      <c r="S128">
        <v>34700</v>
      </c>
      <c r="T128">
        <v>31996631</v>
      </c>
      <c r="U128" s="13">
        <v>1.084489</v>
      </c>
      <c r="V128" s="13">
        <v>0.92209300000000005</v>
      </c>
      <c r="W128">
        <v>2763</v>
      </c>
      <c r="X128">
        <v>55</v>
      </c>
      <c r="Z128" s="10">
        <f>IF($N128&lt;&gt;0,constants!$L$2,IF($O128&lt;&gt;0,constants!$M$2,IF($P128&lt;&gt;0,constants!$N$2,0)))</f>
        <v>9721.3799999999992</v>
      </c>
      <c r="AA128" s="10">
        <f>IF($N128&lt;&gt;0,constants!$L$2,IF($O128&lt;&gt;0,constants!$M$2,IF($P128&lt;&gt;0,constants!$P$2,0)))</f>
        <v>9721.3799999999992</v>
      </c>
      <c r="AB128" s="11">
        <f>constants!$O$2</f>
        <v>4861.32</v>
      </c>
      <c r="AC128" s="11">
        <f>VLOOKUP(BWscncns[[#This Row],[scanner]],[0]!ScnrAvgBW,2,FALSE)/1000</f>
        <v>4819.491751072962</v>
      </c>
      <c r="AD128" s="8">
        <f>(1+$F128)*Z128</f>
        <v>16402.819869616516</v>
      </c>
      <c r="AE128" s="8">
        <f>(1+$F128)*AA128</f>
        <v>16402.819869616516</v>
      </c>
      <c r="AF128" s="8">
        <f>(1+$F128)*AB128</f>
        <v>8202.4729296215301</v>
      </c>
      <c r="AG128" s="8">
        <f>(1+$F128)*AC128</f>
        <v>8131.8964031806672</v>
      </c>
      <c r="AH128" s="8">
        <f>(1+$F128)*$T128/1000</f>
        <v>53987.702849553025</v>
      </c>
      <c r="AI128" s="8">
        <f>(1+BWscncns[[#This Row],[pid_error]]*K_p)*BWscncns[[#This Row],[dbw]]/1000</f>
        <v>42992.166924776509</v>
      </c>
      <c r="AJ128" s="13">
        <f>BWscncns[[#This Row],[Torflow prgrssv alt vote]]/VLOOKUP(BWscncns[[#This Row],[class]],AltBWtotl,2,FALSE)*100</f>
        <v>0.15018445261382032</v>
      </c>
      <c r="AK128">
        <f>IF(D128=E128,1,0)</f>
        <v>0</v>
      </c>
    </row>
    <row r="129" spans="1:37">
      <c r="A129" s="1" t="s">
        <v>9894</v>
      </c>
      <c r="B129" s="1" t="s">
        <v>9895</v>
      </c>
      <c r="C129">
        <v>67200</v>
      </c>
      <c r="D129">
        <v>1524608496</v>
      </c>
      <c r="E129">
        <v>1524995995</v>
      </c>
      <c r="F129" s="2">
        <v>0.98787571187800005</v>
      </c>
      <c r="G129" s="2">
        <v>0.98787571187800005</v>
      </c>
      <c r="H129">
        <v>59641906</v>
      </c>
      <c r="I129" s="2">
        <v>0.29110121477399997</v>
      </c>
      <c r="J129" s="2">
        <v>0</v>
      </c>
      <c r="K129">
        <v>1</v>
      </c>
      <c r="L129" s="1" t="s">
        <v>11553</v>
      </c>
      <c r="M129" s="1" t="s">
        <v>9895</v>
      </c>
      <c r="N129">
        <v>0</v>
      </c>
      <c r="O129">
        <v>1</v>
      </c>
      <c r="P129">
        <v>0</v>
      </c>
      <c r="Q129">
        <v>0</v>
      </c>
      <c r="R129" s="19">
        <f>BWscncns[[#This Row],[C fx]]*4+BWscncns[[#This Row],[C fg]]*2+BWscncns[[#This Row],[C fm]]</f>
        <v>2</v>
      </c>
      <c r="S129">
        <v>58800</v>
      </c>
      <c r="T129">
        <v>28708874</v>
      </c>
      <c r="U129" s="13">
        <v>2.0481470000000002</v>
      </c>
      <c r="V129" s="13">
        <v>0.48824600000000001</v>
      </c>
      <c r="W129">
        <v>372</v>
      </c>
      <c r="X129">
        <v>7</v>
      </c>
      <c r="Z129" s="10">
        <f>IF($N129&lt;&gt;0,constants!$L$2,IF($O129&lt;&gt;0,constants!$M$2,IF($P129&lt;&gt;0,constants!$N$2,0)))</f>
        <v>9721.3799999999992</v>
      </c>
      <c r="AA129" s="10">
        <f>IF($N129&lt;&gt;0,constants!$L$2,IF($O129&lt;&gt;0,constants!$M$2,IF($P129&lt;&gt;0,constants!$P$2,0)))</f>
        <v>9721.3799999999992</v>
      </c>
      <c r="AB129" s="11">
        <f>constants!$O$2</f>
        <v>4861.32</v>
      </c>
      <c r="AC129" s="11">
        <f>VLOOKUP(BWscncns[[#This Row],[scanner]],[0]!ScnrAvgBW,2,FALSE)/1000</f>
        <v>11818.828055288463</v>
      </c>
      <c r="AD129" s="8">
        <f>(1+$F129)*Z129</f>
        <v>19324.895187936549</v>
      </c>
      <c r="AE129" s="8">
        <f>(1+$F129)*AA129</f>
        <v>19324.895187936549</v>
      </c>
      <c r="AF129" s="8">
        <f>(1+$F129)*AB129</f>
        <v>9663.6999556667579</v>
      </c>
      <c r="AG129" s="8">
        <f>(1+$F129)*AC129</f>
        <v>23494.36123397023</v>
      </c>
      <c r="AH129" s="8">
        <f>(1+$F129)*$T129/1000</f>
        <v>57069.673339965804</v>
      </c>
      <c r="AI129" s="8">
        <f>(1+BWscncns[[#This Row],[pid_error]]*K_p)*BWscncns[[#This Row],[dbw]]/1000</f>
        <v>42889.273669982904</v>
      </c>
      <c r="AJ129" s="13">
        <f>BWscncns[[#This Row],[Torflow prgrssv alt vote]]/VLOOKUP(BWscncns[[#This Row],[class]],AltBWtotl,2,FALSE)*100</f>
        <v>0.14982501580813734</v>
      </c>
      <c r="AK129">
        <f>IF(D129=E129,1,0)</f>
        <v>0</v>
      </c>
    </row>
    <row r="130" spans="1:37">
      <c r="A130" s="1" t="s">
        <v>8644</v>
      </c>
      <c r="B130" s="1" t="s">
        <v>8645</v>
      </c>
      <c r="C130">
        <v>50600</v>
      </c>
      <c r="D130">
        <v>1525001290</v>
      </c>
      <c r="E130">
        <v>1525001290</v>
      </c>
      <c r="F130" s="2">
        <v>0.44303321850999999</v>
      </c>
      <c r="G130" s="2">
        <v>0.44303321850999999</v>
      </c>
      <c r="H130">
        <v>50580523</v>
      </c>
      <c r="I130" s="2">
        <v>0.40134915385499997</v>
      </c>
      <c r="J130" s="2">
        <v>0</v>
      </c>
      <c r="K130">
        <v>4</v>
      </c>
      <c r="L130" s="1" t="s">
        <v>11601</v>
      </c>
      <c r="M130" s="1" t="s">
        <v>8645</v>
      </c>
      <c r="N130">
        <v>1</v>
      </c>
      <c r="O130">
        <v>0</v>
      </c>
      <c r="P130">
        <v>0</v>
      </c>
      <c r="Q130">
        <v>0</v>
      </c>
      <c r="R130" s="19">
        <f>BWscncns[[#This Row],[C fx]]*4+BWscncns[[#This Row],[C fg]]*2+BWscncns[[#This Row],[C fm]]</f>
        <v>4</v>
      </c>
      <c r="S130">
        <v>44300</v>
      </c>
      <c r="T130">
        <v>35051531</v>
      </c>
      <c r="U130" s="13">
        <v>1.2638529999999999</v>
      </c>
      <c r="V130" s="13">
        <v>0.79123100000000002</v>
      </c>
      <c r="W130">
        <v>2105</v>
      </c>
      <c r="X130">
        <v>42</v>
      </c>
      <c r="Z130" s="10">
        <f>IF($N130&lt;&gt;0,constants!$L$2,IF($O130&lt;&gt;0,constants!$M$2,IF($P130&lt;&gt;0,constants!$N$2,0)))</f>
        <v>10125.48</v>
      </c>
      <c r="AA130" s="10">
        <f>IF($N130&lt;&gt;0,constants!$L$2,IF($O130&lt;&gt;0,constants!$M$2,IF($P130&lt;&gt;0,constants!$P$2,0)))</f>
        <v>10125.48</v>
      </c>
      <c r="AB130" s="11">
        <f>constants!$O$2</f>
        <v>4861.32</v>
      </c>
      <c r="AC130" s="11">
        <f>VLOOKUP(BWscncns[[#This Row],[scanner]],[0]!ScnrAvgBW,2,FALSE)/1000</f>
        <v>4819.491751072962</v>
      </c>
      <c r="AD130" s="8">
        <f>(1+$F130)*Z130</f>
        <v>14611.403993358635</v>
      </c>
      <c r="AE130" s="8">
        <f>(1+$F130)*AA130</f>
        <v>14611.403993358635</v>
      </c>
      <c r="AF130" s="8">
        <f>(1+$F130)*AB130</f>
        <v>7015.0462458070333</v>
      </c>
      <c r="AG130" s="8">
        <f>(1+$F130)*AC130</f>
        <v>6954.6866931332124</v>
      </c>
      <c r="AH130" s="8">
        <f>(1+$F130)*$T130/1000</f>
        <v>50580.523592633035</v>
      </c>
      <c r="AI130" s="8">
        <f>(1+BWscncns[[#This Row],[pid_error]]*K_p)*BWscncns[[#This Row],[dbw]]/1000</f>
        <v>42816.027296316519</v>
      </c>
      <c r="AJ130" s="13">
        <f>BWscncns[[#This Row],[Torflow prgrssv alt vote]]/VLOOKUP(BWscncns[[#This Row],[class]],AltBWtotl,2,FALSE)*100</f>
        <v>0.36696521721921255</v>
      </c>
      <c r="AK130">
        <f>IF(D130=E130,1,0)</f>
        <v>1</v>
      </c>
    </row>
    <row r="131" spans="1:37">
      <c r="A131" s="1" t="s">
        <v>9482</v>
      </c>
      <c r="B131" s="1" t="s">
        <v>1175</v>
      </c>
      <c r="C131">
        <v>48300</v>
      </c>
      <c r="D131">
        <v>1524952955</v>
      </c>
      <c r="E131">
        <v>1524952955</v>
      </c>
      <c r="F131" s="2">
        <v>0.62828064854499999</v>
      </c>
      <c r="G131" s="2">
        <v>0.62828064854499999</v>
      </c>
      <c r="H131">
        <v>48262507</v>
      </c>
      <c r="I131" s="2">
        <v>7.05493923316E-2</v>
      </c>
      <c r="J131" s="2">
        <v>0</v>
      </c>
      <c r="K131">
        <v>1</v>
      </c>
      <c r="L131" s="1" t="s">
        <v>11598</v>
      </c>
      <c r="M131" s="1" t="s">
        <v>1175</v>
      </c>
      <c r="N131">
        <v>0</v>
      </c>
      <c r="O131">
        <v>0</v>
      </c>
      <c r="P131">
        <v>1</v>
      </c>
      <c r="Q131">
        <v>0</v>
      </c>
      <c r="R131" s="19">
        <f>BWscncns[[#This Row],[C fx]]*4+BWscncns[[#This Row],[C fg]]*2+BWscncns[[#This Row],[C fm]]</f>
        <v>1</v>
      </c>
      <c r="S131">
        <v>49600</v>
      </c>
      <c r="T131">
        <v>32228378</v>
      </c>
      <c r="U131" s="13">
        <v>1.5390159999999999</v>
      </c>
      <c r="V131" s="13">
        <v>0.64976599999999995</v>
      </c>
      <c r="W131">
        <v>1236</v>
      </c>
      <c r="X131">
        <v>24</v>
      </c>
      <c r="Z131" s="10">
        <f>IF($N131&lt;&gt;0,constants!$L$2,IF($O131&lt;&gt;0,constants!$M$2,IF($P131&lt;&gt;0,constants!$N$2,0)))</f>
        <v>1117.99</v>
      </c>
      <c r="AA131" s="10">
        <f>IF($N131&lt;&gt;0,constants!$L$2,IF($O131&lt;&gt;0,constants!$M$2,IF($P131&lt;&gt;0,constants!$P$2,0)))</f>
        <v>4051.45</v>
      </c>
      <c r="AB131" s="11">
        <f>constants!$O$2</f>
        <v>4861.32</v>
      </c>
      <c r="AC131" s="11">
        <f>VLOOKUP(BWscncns[[#This Row],[scanner]],[0]!ScnrAvgBW,2,FALSE)/1000</f>
        <v>11818.828055288463</v>
      </c>
      <c r="AD131" s="8">
        <f>(1+$F131)*Z131</f>
        <v>1820.4014822668246</v>
      </c>
      <c r="AE131" s="8">
        <f>(1+$F131)*AA131</f>
        <v>6596.89763354764</v>
      </c>
      <c r="AF131" s="8">
        <f>(1+$F131)*AB131</f>
        <v>7915.5932823847797</v>
      </c>
      <c r="AG131" s="8">
        <f>(1+$F131)*AC131</f>
        <v>19244.369010906939</v>
      </c>
      <c r="AH131" s="8">
        <f>(1+$F131)*$T131/1000</f>
        <v>52476.844231393414</v>
      </c>
      <c r="AI131" s="8">
        <f>(1+BWscncns[[#This Row],[pid_error]]*K_p)*BWscncns[[#This Row],[dbw]]/1000</f>
        <v>42352.611115696709</v>
      </c>
      <c r="AJ131" s="13">
        <f>BWscncns[[#This Row],[Torflow prgrssv alt vote]]/VLOOKUP(BWscncns[[#This Row],[class]],AltBWtotl,2,FALSE)*100</f>
        <v>0.83530655480839267</v>
      </c>
      <c r="AK131">
        <f>IF(D131=E131,1,0)</f>
        <v>1</v>
      </c>
    </row>
    <row r="132" spans="1:37">
      <c r="A132" s="1" t="s">
        <v>873</v>
      </c>
      <c r="B132" s="1" t="s">
        <v>874</v>
      </c>
      <c r="C132">
        <v>26300</v>
      </c>
      <c r="D132">
        <v>1524811998</v>
      </c>
      <c r="E132">
        <v>1524989085</v>
      </c>
      <c r="F132" s="2">
        <v>0.678062063745</v>
      </c>
      <c r="G132" s="2">
        <v>0.678062063745</v>
      </c>
      <c r="H132">
        <v>50521939</v>
      </c>
      <c r="I132" s="2">
        <v>0.468739163726</v>
      </c>
      <c r="J132" s="2">
        <v>0</v>
      </c>
      <c r="K132">
        <v>6</v>
      </c>
      <c r="L132" s="1" t="s">
        <v>11597</v>
      </c>
      <c r="M132" s="1" t="s">
        <v>874</v>
      </c>
      <c r="N132">
        <v>0</v>
      </c>
      <c r="O132">
        <v>1</v>
      </c>
      <c r="P132">
        <v>0</v>
      </c>
      <c r="Q132">
        <v>0</v>
      </c>
      <c r="R132" s="19">
        <f>BWscncns[[#This Row],[C fx]]*4+BWscncns[[#This Row],[C fg]]*2+BWscncns[[#This Row],[C fm]]</f>
        <v>2</v>
      </c>
      <c r="S132">
        <v>24200</v>
      </c>
      <c r="T132">
        <v>31576844</v>
      </c>
      <c r="U132" s="13">
        <v>0.76638399999999995</v>
      </c>
      <c r="V132" s="13">
        <v>1.3048280000000001</v>
      </c>
      <c r="W132">
        <v>4092</v>
      </c>
      <c r="X132">
        <v>81</v>
      </c>
      <c r="Z132" s="10">
        <f>IF($N132&lt;&gt;0,constants!$L$2,IF($O132&lt;&gt;0,constants!$M$2,IF($P132&lt;&gt;0,constants!$N$2,0)))</f>
        <v>9721.3799999999992</v>
      </c>
      <c r="AA132" s="10">
        <f>IF($N132&lt;&gt;0,constants!$L$2,IF($O132&lt;&gt;0,constants!$M$2,IF($P132&lt;&gt;0,constants!$P$2,0)))</f>
        <v>9721.3799999999992</v>
      </c>
      <c r="AB132" s="11">
        <f>constants!$O$2</f>
        <v>4861.32</v>
      </c>
      <c r="AC132" s="11">
        <f>VLOOKUP(BWscncns[[#This Row],[scanner]],[0]!ScnrAvgBW,2,FALSE)/1000</f>
        <v>2386.3111194805197</v>
      </c>
      <c r="AD132" s="8">
        <f>(1+$F132)*Z132</f>
        <v>16313.078985249367</v>
      </c>
      <c r="AE132" s="8">
        <f>(1+$F132)*AA132</f>
        <v>16313.078985249367</v>
      </c>
      <c r="AF132" s="8">
        <f>(1+$F132)*AB132</f>
        <v>8157.5966717248439</v>
      </c>
      <c r="AG132" s="8">
        <f>(1+$F132)*AC132</f>
        <v>4004.3781618931225</v>
      </c>
      <c r="AH132" s="8">
        <f>(1+$F132)*$T132/1000</f>
        <v>52987.904009193924</v>
      </c>
      <c r="AI132" s="8">
        <f>(1+BWscncns[[#This Row],[pid_error]]*K_p)*BWscncns[[#This Row],[dbw]]/1000</f>
        <v>42282.374004596961</v>
      </c>
      <c r="AJ132" s="13">
        <f>BWscncns[[#This Row],[Torflow prgrssv alt vote]]/VLOOKUP(BWscncns[[#This Row],[class]],AltBWtotl,2,FALSE)*100</f>
        <v>0.14770493439430726</v>
      </c>
      <c r="AK132">
        <f>IF(D132=E132,1,0)</f>
        <v>0</v>
      </c>
    </row>
    <row r="133" spans="1:37">
      <c r="A133" s="1" t="s">
        <v>9458</v>
      </c>
      <c r="B133" s="1" t="s">
        <v>9459</v>
      </c>
      <c r="C133">
        <v>57700</v>
      </c>
      <c r="D133">
        <v>1524468543</v>
      </c>
      <c r="E133">
        <v>1524986598</v>
      </c>
      <c r="F133" s="2">
        <v>1.2562666545700001</v>
      </c>
      <c r="G133" s="2">
        <v>1.2562666545700001</v>
      </c>
      <c r="H133">
        <v>55538502</v>
      </c>
      <c r="I133" s="2">
        <v>0.47944924305300002</v>
      </c>
      <c r="J133" s="2">
        <v>0</v>
      </c>
      <c r="K133">
        <v>1</v>
      </c>
      <c r="L133" s="1" t="s">
        <v>11535</v>
      </c>
      <c r="M133" s="1" t="s">
        <v>9459</v>
      </c>
      <c r="N133">
        <v>0</v>
      </c>
      <c r="O133">
        <v>1</v>
      </c>
      <c r="P133">
        <v>0</v>
      </c>
      <c r="Q133">
        <v>0</v>
      </c>
      <c r="R133" s="19">
        <f>BWscncns[[#This Row],[C fx]]*4+BWscncns[[#This Row],[C fg]]*2+BWscncns[[#This Row],[C fm]]</f>
        <v>2</v>
      </c>
      <c r="S133">
        <v>57700</v>
      </c>
      <c r="T133">
        <v>25797999</v>
      </c>
      <c r="U133" s="13">
        <v>2.2366079999999999</v>
      </c>
      <c r="V133" s="13">
        <v>0.447106</v>
      </c>
      <c r="W133">
        <v>239</v>
      </c>
      <c r="X133">
        <v>4</v>
      </c>
      <c r="Z133" s="10">
        <f>IF($N133&lt;&gt;0,constants!$L$2,IF($O133&lt;&gt;0,constants!$M$2,IF($P133&lt;&gt;0,constants!$N$2,0)))</f>
        <v>9721.3799999999992</v>
      </c>
      <c r="AA133" s="10">
        <f>IF($N133&lt;&gt;0,constants!$L$2,IF($O133&lt;&gt;0,constants!$M$2,IF($P133&lt;&gt;0,constants!$P$2,0)))</f>
        <v>9721.3799999999992</v>
      </c>
      <c r="AB133" s="11">
        <f>constants!$O$2</f>
        <v>4861.32</v>
      </c>
      <c r="AC133" s="11">
        <f>VLOOKUP(BWscncns[[#This Row],[scanner]],[0]!ScnrAvgBW,2,FALSE)/1000</f>
        <v>11818.828055288463</v>
      </c>
      <c r="AD133" s="8">
        <f>(1+$F133)*Z133</f>
        <v>21934.025530403705</v>
      </c>
      <c r="AE133" s="8">
        <f>(1+$F133)*AA133</f>
        <v>21934.025530403705</v>
      </c>
      <c r="AF133" s="8">
        <f>(1+$F133)*AB133</f>
        <v>10968.434213194232</v>
      </c>
      <c r="AG133" s="8">
        <f>(1+$F133)*AC133</f>
        <v>26666.42763724376</v>
      </c>
      <c r="AH133" s="8">
        <f>(1+$F133)*$T133/1000</f>
        <v>58207.164898330208</v>
      </c>
      <c r="AI133" s="8">
        <f>(1+BWscncns[[#This Row],[pid_error]]*K_p)*BWscncns[[#This Row],[dbw]]/1000</f>
        <v>42002.581949165105</v>
      </c>
      <c r="AJ133" s="13">
        <f>BWscncns[[#This Row],[Torflow prgrssv alt vote]]/VLOOKUP(BWscncns[[#This Row],[class]],AltBWtotl,2,FALSE)*100</f>
        <v>0.14672753735441738</v>
      </c>
      <c r="AK133">
        <f>IF(D133=E133,1,0)</f>
        <v>0</v>
      </c>
    </row>
    <row r="134" spans="1:37">
      <c r="A134" s="1" t="s">
        <v>11261</v>
      </c>
      <c r="B134" s="1" t="s">
        <v>11262</v>
      </c>
      <c r="C134">
        <v>59200</v>
      </c>
      <c r="D134">
        <v>1524987092</v>
      </c>
      <c r="E134">
        <v>1524995995</v>
      </c>
      <c r="F134" s="2">
        <v>1.78892114804</v>
      </c>
      <c r="G134" s="2">
        <v>1.78892114804</v>
      </c>
      <c r="H134">
        <v>59812084</v>
      </c>
      <c r="I134" s="2">
        <v>-4.7845135146000001E-2</v>
      </c>
      <c r="J134" s="2">
        <v>0</v>
      </c>
      <c r="K134">
        <v>1</v>
      </c>
      <c r="L134" s="1" t="s">
        <v>11553</v>
      </c>
      <c r="M134" s="1" t="s">
        <v>11262</v>
      </c>
      <c r="N134">
        <v>0</v>
      </c>
      <c r="O134">
        <v>1</v>
      </c>
      <c r="P134">
        <v>0</v>
      </c>
      <c r="Q134">
        <v>0</v>
      </c>
      <c r="R134" s="19">
        <f>BWscncns[[#This Row],[C fx]]*4+BWscncns[[#This Row],[C fg]]*2+BWscncns[[#This Row],[C fm]]</f>
        <v>2</v>
      </c>
      <c r="S134">
        <v>43600</v>
      </c>
      <c r="T134">
        <v>22108359</v>
      </c>
      <c r="U134" s="13">
        <v>1.972105</v>
      </c>
      <c r="V134" s="13">
        <v>0.50707199999999997</v>
      </c>
      <c r="W134">
        <v>454</v>
      </c>
      <c r="X134">
        <v>9</v>
      </c>
      <c r="Z134" s="10">
        <f>IF($N134&lt;&gt;0,constants!$L$2,IF($O134&lt;&gt;0,constants!$M$2,IF($P134&lt;&gt;0,constants!$N$2,0)))</f>
        <v>9721.3799999999992</v>
      </c>
      <c r="AA134" s="10">
        <f>IF($N134&lt;&gt;0,constants!$L$2,IF($O134&lt;&gt;0,constants!$M$2,IF($P134&lt;&gt;0,constants!$P$2,0)))</f>
        <v>9721.3799999999992</v>
      </c>
      <c r="AB134" s="11">
        <f>constants!$O$2</f>
        <v>4861.32</v>
      </c>
      <c r="AC134" s="11">
        <f>VLOOKUP(BWscncns[[#This Row],[scanner]],[0]!ScnrAvgBW,2,FALSE)/1000</f>
        <v>11818.828055288463</v>
      </c>
      <c r="AD134" s="8">
        <f>(1+$F134)*Z134</f>
        <v>27112.162270133093</v>
      </c>
      <c r="AE134" s="8">
        <f>(1+$F134)*AA134</f>
        <v>27112.162270133093</v>
      </c>
      <c r="AF134" s="8">
        <f>(1+$F134)*AB134</f>
        <v>13557.838155389813</v>
      </c>
      <c r="AG134" s="8">
        <f>(1+$F134)*AC134</f>
        <v>32961.779508442458</v>
      </c>
      <c r="AH134" s="8">
        <f>(1+$F134)*$T134/1000</f>
        <v>61658.46996356047</v>
      </c>
      <c r="AI134" s="8">
        <f>(1+BWscncns[[#This Row],[pid_error]]*K_p)*BWscncns[[#This Row],[dbw]]/1000</f>
        <v>41883.41448178023</v>
      </c>
      <c r="AJ134" s="13">
        <f>BWscncns[[#This Row],[Torflow prgrssv alt vote]]/VLOOKUP(BWscncns[[#This Row],[class]],AltBWtotl,2,FALSE)*100</f>
        <v>0.14631124987372612</v>
      </c>
      <c r="AK134">
        <f>IF(D134=E134,1,0)</f>
        <v>0</v>
      </c>
    </row>
    <row r="135" spans="1:37">
      <c r="A135" s="1" t="s">
        <v>5092</v>
      </c>
      <c r="B135" s="1" t="s">
        <v>49</v>
      </c>
      <c r="C135">
        <v>62000</v>
      </c>
      <c r="D135">
        <v>1524976485</v>
      </c>
      <c r="E135">
        <v>1524976485</v>
      </c>
      <c r="F135" s="2">
        <v>1.86000680186</v>
      </c>
      <c r="G135" s="2">
        <v>1.86000680186</v>
      </c>
      <c r="H135">
        <v>61961789</v>
      </c>
      <c r="I135" s="2">
        <v>-0.110322446506</v>
      </c>
      <c r="J135" s="2">
        <v>0</v>
      </c>
      <c r="K135">
        <v>2</v>
      </c>
      <c r="L135" s="1" t="s">
        <v>11588</v>
      </c>
      <c r="M135" s="1" t="s">
        <v>49</v>
      </c>
      <c r="N135">
        <v>0</v>
      </c>
      <c r="O135">
        <v>0</v>
      </c>
      <c r="P135">
        <v>1</v>
      </c>
      <c r="Q135">
        <v>0</v>
      </c>
      <c r="R135" s="19">
        <f>BWscncns[[#This Row],[C fx]]*4+BWscncns[[#This Row],[C fg]]*2+BWscncns[[#This Row],[C fm]]</f>
        <v>1</v>
      </c>
      <c r="S135">
        <v>43800</v>
      </c>
      <c r="T135">
        <v>21664910</v>
      </c>
      <c r="U135" s="13">
        <v>2.0217019999999999</v>
      </c>
      <c r="V135" s="13">
        <v>0.49463299999999999</v>
      </c>
      <c r="W135">
        <v>406</v>
      </c>
      <c r="X135">
        <v>8</v>
      </c>
      <c r="Z135" s="10">
        <f>IF($N135&lt;&gt;0,constants!$L$2,IF($O135&lt;&gt;0,constants!$M$2,IF($P135&lt;&gt;0,constants!$N$2,0)))</f>
        <v>1117.99</v>
      </c>
      <c r="AA135" s="10">
        <f>IF($N135&lt;&gt;0,constants!$L$2,IF($O135&lt;&gt;0,constants!$M$2,IF($P135&lt;&gt;0,constants!$P$2,0)))</f>
        <v>4051.45</v>
      </c>
      <c r="AB135" s="11">
        <f>constants!$O$2</f>
        <v>4861.32</v>
      </c>
      <c r="AC135" s="11">
        <f>VLOOKUP(BWscncns[[#This Row],[scanner]],[0]!ScnrAvgBW,2,FALSE)/1000</f>
        <v>8853.6095214723919</v>
      </c>
      <c r="AD135" s="8">
        <f>(1+$F135)*Z135</f>
        <v>3197.4590044114616</v>
      </c>
      <c r="AE135" s="8">
        <f>(1+$F135)*AA135</f>
        <v>11587.174557395696</v>
      </c>
      <c r="AF135" s="8">
        <f>(1+$F135)*AB135</f>
        <v>13903.408266018054</v>
      </c>
      <c r="AG135" s="8">
        <f>(1+$F135)*AC135</f>
        <v>25321.383452423499</v>
      </c>
      <c r="AH135" s="8">
        <f>(1+$F135)*$T135/1000</f>
        <v>61961.789961684735</v>
      </c>
      <c r="AI135" s="8">
        <f>(1+BWscncns[[#This Row],[pid_error]]*K_p)*BWscncns[[#This Row],[dbw]]/1000</f>
        <v>41813.349980842366</v>
      </c>
      <c r="AJ135" s="13">
        <f>BWscncns[[#This Row],[Torflow prgrssv alt vote]]/VLOOKUP(BWscncns[[#This Row],[class]],AltBWtotl,2,FALSE)*100</f>
        <v>0.82467088562930158</v>
      </c>
      <c r="AK135">
        <f>IF(D135=E135,1,0)</f>
        <v>1</v>
      </c>
    </row>
    <row r="136" spans="1:37">
      <c r="A136" s="1" t="s">
        <v>8953</v>
      </c>
      <c r="B136" s="1" t="s">
        <v>8954</v>
      </c>
      <c r="C136">
        <v>45800</v>
      </c>
      <c r="D136">
        <v>1524799919</v>
      </c>
      <c r="E136">
        <v>1525004637</v>
      </c>
      <c r="F136" s="2">
        <v>1.66850633479</v>
      </c>
      <c r="G136" s="2">
        <v>1.66850633479</v>
      </c>
      <c r="H136">
        <v>57679985</v>
      </c>
      <c r="I136" s="2">
        <v>0.67043287270700003</v>
      </c>
      <c r="J136" s="2">
        <v>0</v>
      </c>
      <c r="K136">
        <v>3</v>
      </c>
      <c r="L136" s="1" t="s">
        <v>11589</v>
      </c>
      <c r="M136" s="1" t="s">
        <v>8954</v>
      </c>
      <c r="N136">
        <v>0</v>
      </c>
      <c r="O136">
        <v>1</v>
      </c>
      <c r="P136">
        <v>0</v>
      </c>
      <c r="Q136">
        <v>0</v>
      </c>
      <c r="R136" s="19">
        <f>BWscncns[[#This Row],[C fx]]*4+BWscncns[[#This Row],[C fg]]*2+BWscncns[[#This Row],[C fm]]</f>
        <v>2</v>
      </c>
      <c r="S136">
        <v>31800</v>
      </c>
      <c r="T136">
        <v>22776613</v>
      </c>
      <c r="U136" s="13">
        <v>1.396169</v>
      </c>
      <c r="V136" s="13">
        <v>0.71624600000000005</v>
      </c>
      <c r="W136">
        <v>1666</v>
      </c>
      <c r="X136">
        <v>33</v>
      </c>
      <c r="Z136" s="10">
        <f>IF($N136&lt;&gt;0,constants!$L$2,IF($O136&lt;&gt;0,constants!$M$2,IF($P136&lt;&gt;0,constants!$N$2,0)))</f>
        <v>9721.3799999999992</v>
      </c>
      <c r="AA136" s="10">
        <f>IF($N136&lt;&gt;0,constants!$L$2,IF($O136&lt;&gt;0,constants!$M$2,IF($P136&lt;&gt;0,constants!$P$2,0)))</f>
        <v>9721.3799999999992</v>
      </c>
      <c r="AB136" s="11">
        <f>constants!$O$2</f>
        <v>4861.32</v>
      </c>
      <c r="AC136" s="11">
        <f>VLOOKUP(BWscncns[[#This Row],[scanner]],[0]!ScnrAvgBW,2,FALSE)/1000</f>
        <v>6440.9193022088357</v>
      </c>
      <c r="AD136" s="8">
        <f>(1+$F136)*Z136</f>
        <v>25941.564112900807</v>
      </c>
      <c r="AE136" s="8">
        <f>(1+$F136)*AA136</f>
        <v>25941.564112900807</v>
      </c>
      <c r="AF136" s="8">
        <f>(1+$F136)*AB136</f>
        <v>12972.463215441321</v>
      </c>
      <c r="AG136" s="8">
        <f>(1+$F136)*AC136</f>
        <v>17187.633959815463</v>
      </c>
      <c r="AH136" s="8">
        <f>(1+$F136)*$T136/1000</f>
        <v>60779.536075560267</v>
      </c>
      <c r="AI136" s="8">
        <f>(1+BWscncns[[#This Row],[pid_error]]*K_p)*BWscncns[[#This Row],[dbw]]/1000</f>
        <v>41778.074537780136</v>
      </c>
      <c r="AJ136" s="13">
        <f>BWscncns[[#This Row],[Torflow prgrssv alt vote]]/VLOOKUP(BWscncns[[#This Row],[class]],AltBWtotl,2,FALSE)*100</f>
        <v>0.1459432660534245</v>
      </c>
      <c r="AK136">
        <f>IF(D136=E136,1,0)</f>
        <v>0</v>
      </c>
    </row>
    <row r="137" spans="1:37">
      <c r="A137" s="1" t="s">
        <v>2956</v>
      </c>
      <c r="B137" s="1" t="s">
        <v>2957</v>
      </c>
      <c r="C137">
        <v>43100</v>
      </c>
      <c r="D137">
        <v>1524987132</v>
      </c>
      <c r="E137">
        <v>1524987132</v>
      </c>
      <c r="F137" s="2">
        <v>7.0733486354300004E-2</v>
      </c>
      <c r="G137" s="2">
        <v>7.0733486354300004E-2</v>
      </c>
      <c r="H137">
        <v>43057742</v>
      </c>
      <c r="I137" s="2">
        <v>0.174896977289</v>
      </c>
      <c r="J137" s="2">
        <v>0</v>
      </c>
      <c r="K137">
        <v>3</v>
      </c>
      <c r="L137" s="1" t="s">
        <v>11611</v>
      </c>
      <c r="M137" s="1" t="s">
        <v>2957</v>
      </c>
      <c r="N137">
        <v>1</v>
      </c>
      <c r="O137">
        <v>0</v>
      </c>
      <c r="P137">
        <v>0</v>
      </c>
      <c r="Q137">
        <v>0</v>
      </c>
      <c r="R137" s="19">
        <f>BWscncns[[#This Row],[C fx]]*4+BWscncns[[#This Row],[C fg]]*2+BWscncns[[#This Row],[C fm]]</f>
        <v>4</v>
      </c>
      <c r="S137">
        <v>53400</v>
      </c>
      <c r="T137">
        <v>40213315</v>
      </c>
      <c r="U137" s="13">
        <v>1.3279179999999999</v>
      </c>
      <c r="V137" s="13">
        <v>0.75305800000000001</v>
      </c>
      <c r="W137">
        <v>1870</v>
      </c>
      <c r="X137">
        <v>37</v>
      </c>
      <c r="Z137" s="10">
        <f>IF($N137&lt;&gt;0,constants!$L$2,IF($O137&lt;&gt;0,constants!$M$2,IF($P137&lt;&gt;0,constants!$N$2,0)))</f>
        <v>10125.48</v>
      </c>
      <c r="AA137" s="10">
        <f>IF($N137&lt;&gt;0,constants!$L$2,IF($O137&lt;&gt;0,constants!$M$2,IF($P137&lt;&gt;0,constants!$P$2,0)))</f>
        <v>10125.48</v>
      </c>
      <c r="AB137" s="11">
        <f>constants!$O$2</f>
        <v>4861.32</v>
      </c>
      <c r="AC137" s="11">
        <f>VLOOKUP(BWscncns[[#This Row],[scanner]],[0]!ScnrAvgBW,2,FALSE)/1000</f>
        <v>6440.9193022088357</v>
      </c>
      <c r="AD137" s="8">
        <f>(1+$F137)*Z137</f>
        <v>10841.690501410738</v>
      </c>
      <c r="AE137" s="8">
        <f>(1+$F137)*AA137</f>
        <v>10841.690501410738</v>
      </c>
      <c r="AF137" s="8">
        <f>(1+$F137)*AB137</f>
        <v>5205.1781118838862</v>
      </c>
      <c r="AG137" s="8">
        <f>(1+$F137)*AC137</f>
        <v>6896.5079797807721</v>
      </c>
      <c r="AH137" s="8">
        <f>(1+$F137)*$T137/1000</f>
        <v>43057.742967813669</v>
      </c>
      <c r="AI137" s="8">
        <f>(1+BWscncns[[#This Row],[pid_error]]*K_p)*BWscncns[[#This Row],[dbw]]/1000</f>
        <v>41635.528983906835</v>
      </c>
      <c r="AJ137" s="13">
        <f>BWscncns[[#This Row],[Torflow prgrssv alt vote]]/VLOOKUP(BWscncns[[#This Row],[class]],AltBWtotl,2,FALSE)*100</f>
        <v>0.35684746816598351</v>
      </c>
      <c r="AK137">
        <f>IF(D137=E137,1,0)</f>
        <v>1</v>
      </c>
    </row>
    <row r="138" spans="1:37">
      <c r="A138" s="1" t="s">
        <v>6861</v>
      </c>
      <c r="B138" s="1" t="s">
        <v>6862</v>
      </c>
      <c r="C138">
        <v>54600</v>
      </c>
      <c r="D138">
        <v>1524984447</v>
      </c>
      <c r="E138">
        <v>1524984447</v>
      </c>
      <c r="F138" s="2">
        <v>1.3821449318100001</v>
      </c>
      <c r="G138" s="2">
        <v>1.3821449318100001</v>
      </c>
      <c r="H138">
        <v>54646085</v>
      </c>
      <c r="I138" s="2">
        <v>-0.32481555760500003</v>
      </c>
      <c r="J138" s="2">
        <v>0</v>
      </c>
      <c r="K138">
        <v>1</v>
      </c>
      <c r="L138" s="1" t="s">
        <v>11548</v>
      </c>
      <c r="M138" s="1" t="s">
        <v>6862</v>
      </c>
      <c r="N138">
        <v>1</v>
      </c>
      <c r="O138">
        <v>0</v>
      </c>
      <c r="P138">
        <v>0</v>
      </c>
      <c r="Q138">
        <v>0</v>
      </c>
      <c r="R138" s="19">
        <f>BWscncns[[#This Row],[C fx]]*4+BWscncns[[#This Row],[C fg]]*2+BWscncns[[#This Row],[C fm]]</f>
        <v>4</v>
      </c>
      <c r="S138">
        <v>54600</v>
      </c>
      <c r="T138">
        <v>24548620</v>
      </c>
      <c r="U138" s="13">
        <v>2.2241580000000001</v>
      </c>
      <c r="V138" s="13">
        <v>0.44960800000000001</v>
      </c>
      <c r="W138">
        <v>243</v>
      </c>
      <c r="X138">
        <v>4</v>
      </c>
      <c r="Z138" s="10">
        <f>IF($N138&lt;&gt;0,constants!$L$2,IF($O138&lt;&gt;0,constants!$M$2,IF($P138&lt;&gt;0,constants!$N$2,0)))</f>
        <v>10125.48</v>
      </c>
      <c r="AA138" s="10">
        <f>IF($N138&lt;&gt;0,constants!$L$2,IF($O138&lt;&gt;0,constants!$M$2,IF($P138&lt;&gt;0,constants!$P$2,0)))</f>
        <v>10125.48</v>
      </c>
      <c r="AB138" s="11">
        <f>constants!$O$2</f>
        <v>4861.32</v>
      </c>
      <c r="AC138" s="11">
        <f>VLOOKUP(BWscncns[[#This Row],[scanner]],[0]!ScnrAvgBW,2,FALSE)/1000</f>
        <v>11818.828055288463</v>
      </c>
      <c r="AD138" s="8">
        <f>(1+$F138)*Z138</f>
        <v>24120.36086414352</v>
      </c>
      <c r="AE138" s="8">
        <f>(1+$F138)*AA138</f>
        <v>24120.36086414352</v>
      </c>
      <c r="AF138" s="8">
        <f>(1+$F138)*AB138</f>
        <v>11580.36879990659</v>
      </c>
      <c r="AG138" s="8">
        <f>(1+$F138)*AC138</f>
        <v>28154.161351839251</v>
      </c>
      <c r="AH138" s="8">
        <f>(1+$F138)*$T138/1000</f>
        <v>58478.370715929603</v>
      </c>
      <c r="AI138" s="8">
        <f>(1+BWscncns[[#This Row],[pid_error]]*K_p)*BWscncns[[#This Row],[dbw]]/1000</f>
        <v>41513.495357964799</v>
      </c>
      <c r="AJ138" s="13">
        <f>BWscncns[[#This Row],[Torflow prgrssv alt vote]]/VLOOKUP(BWscncns[[#This Row],[class]],AltBWtotl,2,FALSE)*100</f>
        <v>0.35580154917536949</v>
      </c>
      <c r="AK138">
        <f>IF(D138=E138,1,0)</f>
        <v>1</v>
      </c>
    </row>
    <row r="139" spans="1:37">
      <c r="A139" s="1" t="s">
        <v>707</v>
      </c>
      <c r="B139" s="1" t="s">
        <v>708</v>
      </c>
      <c r="C139">
        <v>57300</v>
      </c>
      <c r="D139">
        <v>1524989730</v>
      </c>
      <c r="E139">
        <v>1524989730</v>
      </c>
      <c r="F139" s="2">
        <v>1.2549910425299999</v>
      </c>
      <c r="G139" s="2">
        <v>1.2549910425299999</v>
      </c>
      <c r="H139">
        <v>57299529</v>
      </c>
      <c r="I139" s="2">
        <v>-0.10967513364500001</v>
      </c>
      <c r="J139" s="2">
        <v>0</v>
      </c>
      <c r="K139">
        <v>1</v>
      </c>
      <c r="L139" s="1" t="s">
        <v>11532</v>
      </c>
      <c r="M139" s="1" t="s">
        <v>708</v>
      </c>
      <c r="N139">
        <v>1</v>
      </c>
      <c r="O139">
        <v>0</v>
      </c>
      <c r="P139">
        <v>0</v>
      </c>
      <c r="Q139">
        <v>0</v>
      </c>
      <c r="R139" s="19">
        <f>BWscncns[[#This Row],[C fx]]*4+BWscncns[[#This Row],[C fg]]*2+BWscncns[[#This Row],[C fm]]</f>
        <v>4</v>
      </c>
      <c r="S139">
        <v>56000</v>
      </c>
      <c r="T139">
        <v>25410092</v>
      </c>
      <c r="U139" s="13">
        <v>2.2038489999999999</v>
      </c>
      <c r="V139" s="13">
        <v>0.45375199999999999</v>
      </c>
      <c r="W139">
        <v>253</v>
      </c>
      <c r="X139">
        <v>5</v>
      </c>
      <c r="Z139" s="10">
        <f>IF($N139&lt;&gt;0,constants!$L$2,IF($O139&lt;&gt;0,constants!$M$2,IF($P139&lt;&gt;0,constants!$N$2,0)))</f>
        <v>10125.48</v>
      </c>
      <c r="AA139" s="10">
        <f>IF($N139&lt;&gt;0,constants!$L$2,IF($O139&lt;&gt;0,constants!$M$2,IF($P139&lt;&gt;0,constants!$P$2,0)))</f>
        <v>10125.48</v>
      </c>
      <c r="AB139" s="11">
        <f>constants!$O$2</f>
        <v>4861.32</v>
      </c>
      <c r="AC139" s="11">
        <f>VLOOKUP(BWscncns[[#This Row],[scanner]],[0]!ScnrAvgBW,2,FALSE)/1000</f>
        <v>11818.828055288463</v>
      </c>
      <c r="AD139" s="8">
        <f>(1+$F139)*Z139</f>
        <v>22832.866701316663</v>
      </c>
      <c r="AE139" s="8">
        <f>(1+$F139)*AA139</f>
        <v>22832.866701316663</v>
      </c>
      <c r="AF139" s="8">
        <f>(1+$F139)*AB139</f>
        <v>10962.233054871938</v>
      </c>
      <c r="AG139" s="8">
        <f>(1+$F139)*AC139</f>
        <v>26651.351397877741</v>
      </c>
      <c r="AH139" s="8">
        <f>(1+$F139)*$T139/1000</f>
        <v>57299.529849863211</v>
      </c>
      <c r="AI139" s="8">
        <f>(1+BWscncns[[#This Row],[pid_error]]*K_p)*BWscncns[[#This Row],[dbw]]/1000</f>
        <v>41354.810924931611</v>
      </c>
      <c r="AJ139" s="13">
        <f>BWscncns[[#This Row],[Torflow prgrssv alt vote]]/VLOOKUP(BWscncns[[#This Row],[class]],AltBWtotl,2,FALSE)*100</f>
        <v>0.35444150549279407</v>
      </c>
      <c r="AK139">
        <f>IF(D139=E139,1,0)</f>
        <v>1</v>
      </c>
    </row>
    <row r="140" spans="1:37">
      <c r="A140" s="1" t="s">
        <v>4443</v>
      </c>
      <c r="B140" s="1" t="s">
        <v>4444</v>
      </c>
      <c r="C140">
        <v>46100</v>
      </c>
      <c r="D140">
        <v>1524198348</v>
      </c>
      <c r="E140">
        <v>1524962688</v>
      </c>
      <c r="F140" s="2">
        <v>1.33819931171</v>
      </c>
      <c r="G140" s="2">
        <v>1.33819931171</v>
      </c>
      <c r="H140">
        <v>49357928</v>
      </c>
      <c r="I140" s="2">
        <v>0.57416261399900004</v>
      </c>
      <c r="J140" s="2">
        <v>0</v>
      </c>
      <c r="K140">
        <v>3</v>
      </c>
      <c r="L140" s="1" t="s">
        <v>11592</v>
      </c>
      <c r="M140" s="1" t="s">
        <v>4444</v>
      </c>
      <c r="N140">
        <v>0</v>
      </c>
      <c r="O140">
        <v>1</v>
      </c>
      <c r="P140">
        <v>0</v>
      </c>
      <c r="Q140">
        <v>0</v>
      </c>
      <c r="R140" s="19">
        <f>BWscncns[[#This Row],[C fx]]*4+BWscncns[[#This Row],[C fg]]*2+BWscncns[[#This Row],[C fm]]</f>
        <v>2</v>
      </c>
      <c r="S140">
        <v>25100</v>
      </c>
      <c r="T140">
        <v>24711354</v>
      </c>
      <c r="U140" s="13">
        <v>1.015727</v>
      </c>
      <c r="V140" s="13">
        <v>0.98451599999999995</v>
      </c>
      <c r="W140">
        <v>3152</v>
      </c>
      <c r="X140">
        <v>63</v>
      </c>
      <c r="Z140" s="10">
        <f>IF($N140&lt;&gt;0,constants!$L$2,IF($O140&lt;&gt;0,constants!$M$2,IF($P140&lt;&gt;0,constants!$N$2,0)))</f>
        <v>9721.3799999999992</v>
      </c>
      <c r="AA140" s="10">
        <f>IF($N140&lt;&gt;0,constants!$L$2,IF($O140&lt;&gt;0,constants!$M$2,IF($P140&lt;&gt;0,constants!$P$2,0)))</f>
        <v>9721.3799999999992</v>
      </c>
      <c r="AB140" s="11">
        <f>constants!$O$2</f>
        <v>4861.32</v>
      </c>
      <c r="AC140" s="11">
        <f>VLOOKUP(BWscncns[[#This Row],[scanner]],[0]!ScnrAvgBW,2,FALSE)/1000</f>
        <v>6440.9193022088357</v>
      </c>
      <c r="AD140" s="8">
        <f>(1+$F140)*Z140</f>
        <v>22730.524024871356</v>
      </c>
      <c r="AE140" s="8">
        <f>(1+$F140)*AA140</f>
        <v>22730.524024871356</v>
      </c>
      <c r="AF140" s="8">
        <f>(1+$F140)*AB140</f>
        <v>11366.735078002057</v>
      </c>
      <c r="AG140" s="8">
        <f>(1+$F140)*AC140</f>
        <v>15060.153079204352</v>
      </c>
      <c r="AH140" s="8">
        <f>(1+$F140)*$T140/1000</f>
        <v>57780.070914222153</v>
      </c>
      <c r="AI140" s="8">
        <f>(1+BWscncns[[#This Row],[pid_error]]*K_p)*BWscncns[[#This Row],[dbw]]/1000</f>
        <v>41245.712457111076</v>
      </c>
      <c r="AJ140" s="13">
        <f>BWscncns[[#This Row],[Torflow prgrssv alt vote]]/VLOOKUP(BWscncns[[#This Row],[class]],AltBWtotl,2,FALSE)*100</f>
        <v>0.14408356663846991</v>
      </c>
      <c r="AK140">
        <f>IF(D140=E140,1,0)</f>
        <v>0</v>
      </c>
    </row>
    <row r="141" spans="1:37">
      <c r="A141" s="1" t="s">
        <v>1177</v>
      </c>
      <c r="B141" s="1" t="s">
        <v>1178</v>
      </c>
      <c r="C141">
        <v>58900</v>
      </c>
      <c r="D141">
        <v>1524915092</v>
      </c>
      <c r="E141">
        <v>1524991754</v>
      </c>
      <c r="F141" s="2">
        <v>0.43380747775799999</v>
      </c>
      <c r="G141" s="2">
        <v>0.43380747775799999</v>
      </c>
      <c r="H141">
        <v>48464436</v>
      </c>
      <c r="I141" s="2">
        <v>7.5753684401699994E-2</v>
      </c>
      <c r="J141" s="2">
        <v>0</v>
      </c>
      <c r="K141">
        <v>4</v>
      </c>
      <c r="L141" s="1" t="s">
        <v>11607</v>
      </c>
      <c r="M141" s="1" t="s">
        <v>1178</v>
      </c>
      <c r="N141">
        <v>0</v>
      </c>
      <c r="O141">
        <v>1</v>
      </c>
      <c r="P141">
        <v>0</v>
      </c>
      <c r="Q141">
        <v>0</v>
      </c>
      <c r="R141" s="19">
        <f>BWscncns[[#This Row],[C fx]]*4+BWscncns[[#This Row],[C fg]]*2+BWscncns[[#This Row],[C fm]]</f>
        <v>2</v>
      </c>
      <c r="S141">
        <v>38200</v>
      </c>
      <c r="T141">
        <v>33801216</v>
      </c>
      <c r="U141" s="13">
        <v>1.1301369999999999</v>
      </c>
      <c r="V141" s="13">
        <v>0.884849</v>
      </c>
      <c r="W141">
        <v>2550</v>
      </c>
      <c r="X141">
        <v>51</v>
      </c>
      <c r="Z141" s="10">
        <f>IF($N141&lt;&gt;0,constants!$L$2,IF($O141&lt;&gt;0,constants!$M$2,IF($P141&lt;&gt;0,constants!$N$2,0)))</f>
        <v>9721.3799999999992</v>
      </c>
      <c r="AA141" s="10">
        <f>IF($N141&lt;&gt;0,constants!$L$2,IF($O141&lt;&gt;0,constants!$M$2,IF($P141&lt;&gt;0,constants!$P$2,0)))</f>
        <v>9721.3799999999992</v>
      </c>
      <c r="AB141" s="11">
        <f>constants!$O$2</f>
        <v>4861.32</v>
      </c>
      <c r="AC141" s="11">
        <f>VLOOKUP(BWscncns[[#This Row],[scanner]],[0]!ScnrAvgBW,2,FALSE)/1000</f>
        <v>4819.491751072962</v>
      </c>
      <c r="AD141" s="8">
        <f>(1+$F141)*Z141</f>
        <v>13938.587338127067</v>
      </c>
      <c r="AE141" s="8">
        <f>(1+$F141)*AA141</f>
        <v>13938.587338127067</v>
      </c>
      <c r="AF141" s="8">
        <f>(1+$F141)*AB141</f>
        <v>6970.196967774521</v>
      </c>
      <c r="AG141" s="8">
        <f>(1+$F141)*AC141</f>
        <v>6910.2233116814105</v>
      </c>
      <c r="AH141" s="8">
        <f>(1+$F141)*$T141/1000</f>
        <v>48464.436258113354</v>
      </c>
      <c r="AI141" s="8">
        <f>(1+BWscncns[[#This Row],[pid_error]]*K_p)*BWscncns[[#This Row],[dbw]]/1000</f>
        <v>41132.826129056681</v>
      </c>
      <c r="AJ141" s="13">
        <f>BWscncns[[#This Row],[Torflow prgrssv alt vote]]/VLOOKUP(BWscncns[[#This Row],[class]],AltBWtotl,2,FALSE)*100</f>
        <v>0.14368922104951418</v>
      </c>
      <c r="AK141">
        <f>IF(D141=E141,1,0)</f>
        <v>0</v>
      </c>
    </row>
    <row r="142" spans="1:37">
      <c r="A142" s="1" t="s">
        <v>2822</v>
      </c>
      <c r="B142" s="1" t="s">
        <v>2823</v>
      </c>
      <c r="C142">
        <v>68000</v>
      </c>
      <c r="D142">
        <v>1524494154</v>
      </c>
      <c r="E142">
        <v>1524992681</v>
      </c>
      <c r="F142" s="2">
        <v>1.0597494168399999</v>
      </c>
      <c r="G142" s="2">
        <v>1.0597494168399999</v>
      </c>
      <c r="H142">
        <v>53857442</v>
      </c>
      <c r="I142" s="2">
        <v>-2.1907114574199998E-2</v>
      </c>
      <c r="J142" s="2">
        <v>0</v>
      </c>
      <c r="K142">
        <v>1</v>
      </c>
      <c r="L142" s="1" t="s">
        <v>11565</v>
      </c>
      <c r="M142" s="1" t="s">
        <v>2823</v>
      </c>
      <c r="N142">
        <v>0</v>
      </c>
      <c r="O142">
        <v>1</v>
      </c>
      <c r="P142">
        <v>0</v>
      </c>
      <c r="Q142">
        <v>0</v>
      </c>
      <c r="R142" s="19">
        <f>BWscncns[[#This Row],[C fx]]*4+BWscncns[[#This Row],[C fg]]*2+BWscncns[[#This Row],[C fm]]</f>
        <v>2</v>
      </c>
      <c r="S142">
        <v>66600</v>
      </c>
      <c r="T142">
        <v>26870019</v>
      </c>
      <c r="U142" s="13">
        <v>2.478599</v>
      </c>
      <c r="V142" s="13">
        <v>0.40345399999999998</v>
      </c>
      <c r="W142">
        <v>135</v>
      </c>
      <c r="X142">
        <v>2</v>
      </c>
      <c r="Z142" s="10">
        <f>IF($N142&lt;&gt;0,constants!$L$2,IF($O142&lt;&gt;0,constants!$M$2,IF($P142&lt;&gt;0,constants!$N$2,0)))</f>
        <v>9721.3799999999992</v>
      </c>
      <c r="AA142" s="10">
        <f>IF($N142&lt;&gt;0,constants!$L$2,IF($O142&lt;&gt;0,constants!$M$2,IF($P142&lt;&gt;0,constants!$P$2,0)))</f>
        <v>9721.3799999999992</v>
      </c>
      <c r="AB142" s="11">
        <f>constants!$O$2</f>
        <v>4861.32</v>
      </c>
      <c r="AC142" s="11">
        <f>VLOOKUP(BWscncns[[#This Row],[scanner]],[0]!ScnrAvgBW,2,FALSE)/1000</f>
        <v>11818.828055288463</v>
      </c>
      <c r="AD142" s="8">
        <f>(1+$F142)*Z142</f>
        <v>20023.606785880038</v>
      </c>
      <c r="AE142" s="8">
        <f>(1+$F142)*AA142</f>
        <v>20023.606785880038</v>
      </c>
      <c r="AF142" s="8">
        <f>(1+$F142)*AB142</f>
        <v>10013.101035072628</v>
      </c>
      <c r="AG142" s="8">
        <f>(1+$F142)*AC142</f>
        <v>24343.82419461264</v>
      </c>
      <c r="AH142" s="8">
        <f>(1+$F142)*$T142/1000</f>
        <v>55345.505965729724</v>
      </c>
      <c r="AI142" s="8">
        <f>(1+BWscncns[[#This Row],[pid_error]]*K_p)*BWscncns[[#This Row],[dbw]]/1000</f>
        <v>41107.762482864855</v>
      </c>
      <c r="AJ142" s="13">
        <f>BWscncns[[#This Row],[Torflow prgrssv alt vote]]/VLOOKUP(BWscncns[[#This Row],[class]],AltBWtotl,2,FALSE)*100</f>
        <v>0.14360166626330365</v>
      </c>
      <c r="AK142">
        <f>IF(D142=E142,1,0)</f>
        <v>0</v>
      </c>
    </row>
    <row r="143" spans="1:37">
      <c r="A143" s="1" t="s">
        <v>3627</v>
      </c>
      <c r="B143" s="1" t="s">
        <v>3628</v>
      </c>
      <c r="C143">
        <v>22000</v>
      </c>
      <c r="D143">
        <v>1524308046</v>
      </c>
      <c r="E143">
        <v>1525003565</v>
      </c>
      <c r="F143" s="2">
        <v>1.2202652684299999</v>
      </c>
      <c r="G143" s="2">
        <v>1.2202652684299999</v>
      </c>
      <c r="H143">
        <v>56081456</v>
      </c>
      <c r="I143" s="2">
        <v>0.55135624732699995</v>
      </c>
      <c r="J143" s="2">
        <v>0</v>
      </c>
      <c r="K143">
        <v>3</v>
      </c>
      <c r="L143" s="1" t="s">
        <v>11586</v>
      </c>
      <c r="M143" s="1" t="s">
        <v>3628</v>
      </c>
      <c r="N143">
        <v>0</v>
      </c>
      <c r="O143">
        <v>1</v>
      </c>
      <c r="P143">
        <v>0</v>
      </c>
      <c r="Q143">
        <v>0</v>
      </c>
      <c r="R143" s="19">
        <f>BWscncns[[#This Row],[C fx]]*4+BWscncns[[#This Row],[C fg]]*2+BWscncns[[#This Row],[C fm]]</f>
        <v>2</v>
      </c>
      <c r="S143">
        <v>34300</v>
      </c>
      <c r="T143">
        <v>25506680</v>
      </c>
      <c r="U143" s="13">
        <v>1.344746</v>
      </c>
      <c r="V143" s="13">
        <v>0.74363500000000005</v>
      </c>
      <c r="W143">
        <v>1808</v>
      </c>
      <c r="X143">
        <v>36</v>
      </c>
      <c r="Z143" s="10">
        <f>IF($N143&lt;&gt;0,constants!$L$2,IF($O143&lt;&gt;0,constants!$M$2,IF($P143&lt;&gt;0,constants!$N$2,0)))</f>
        <v>9721.3799999999992</v>
      </c>
      <c r="AA143" s="10">
        <f>IF($N143&lt;&gt;0,constants!$L$2,IF($O143&lt;&gt;0,constants!$M$2,IF($P143&lt;&gt;0,constants!$P$2,0)))</f>
        <v>9721.3799999999992</v>
      </c>
      <c r="AB143" s="11">
        <f>constants!$O$2</f>
        <v>4861.32</v>
      </c>
      <c r="AC143" s="11">
        <f>VLOOKUP(BWscncns[[#This Row],[scanner]],[0]!ScnrAvgBW,2,FALSE)/1000</f>
        <v>6440.9193022088357</v>
      </c>
      <c r="AD143" s="8">
        <f>(1+$F143)*Z143</f>
        <v>21584.042375210032</v>
      </c>
      <c r="AE143" s="8">
        <f>(1+$F143)*AA143</f>
        <v>21584.042375210032</v>
      </c>
      <c r="AF143" s="8">
        <f>(1+$F143)*AB143</f>
        <v>10793.419954724126</v>
      </c>
      <c r="AG143" s="8">
        <f>(1+$F143)*AC143</f>
        <v>14300.549423454668</v>
      </c>
      <c r="AH143" s="8">
        <f>(1+$F143)*$T143/1000</f>
        <v>56631.595716958116</v>
      </c>
      <c r="AI143" s="8">
        <f>(1+BWscncns[[#This Row],[pid_error]]*K_p)*BWscncns[[#This Row],[dbw]]/1000</f>
        <v>41069.137858479051</v>
      </c>
      <c r="AJ143" s="13">
        <f>BWscncns[[#This Row],[Torflow prgrssv alt vote]]/VLOOKUP(BWscncns[[#This Row],[class]],AltBWtotl,2,FALSE)*100</f>
        <v>0.14346673893849712</v>
      </c>
      <c r="AK143">
        <f>IF(D143=E143,1,0)</f>
        <v>0</v>
      </c>
    </row>
    <row r="144" spans="1:37">
      <c r="A144" s="1" t="s">
        <v>7714</v>
      </c>
      <c r="B144" s="1" t="s">
        <v>7715</v>
      </c>
      <c r="C144">
        <v>60300</v>
      </c>
      <c r="D144">
        <v>1524192930</v>
      </c>
      <c r="E144">
        <v>1524970147</v>
      </c>
      <c r="F144" s="2">
        <v>1.54260963677</v>
      </c>
      <c r="G144" s="2">
        <v>1.54260963677</v>
      </c>
      <c r="H144">
        <v>58654693</v>
      </c>
      <c r="I144" s="2">
        <v>0.22398354728</v>
      </c>
      <c r="J144" s="2">
        <v>0</v>
      </c>
      <c r="K144">
        <v>2</v>
      </c>
      <c r="L144" s="1" t="s">
        <v>11579</v>
      </c>
      <c r="M144" s="1" t="s">
        <v>7715</v>
      </c>
      <c r="N144">
        <v>0</v>
      </c>
      <c r="O144">
        <v>1</v>
      </c>
      <c r="P144">
        <v>0</v>
      </c>
      <c r="Q144">
        <v>0</v>
      </c>
      <c r="R144" s="19">
        <f>BWscncns[[#This Row],[C fx]]*4+BWscncns[[#This Row],[C fg]]*2+BWscncns[[#This Row],[C fm]]</f>
        <v>2</v>
      </c>
      <c r="S144">
        <v>47200</v>
      </c>
      <c r="T144">
        <v>23168473</v>
      </c>
      <c r="U144" s="13">
        <v>2.0372509999999999</v>
      </c>
      <c r="V144" s="13">
        <v>0.49085699999999999</v>
      </c>
      <c r="W144">
        <v>384</v>
      </c>
      <c r="X144">
        <v>7</v>
      </c>
      <c r="Z144" s="10">
        <f>IF($N144&lt;&gt;0,constants!$L$2,IF($O144&lt;&gt;0,constants!$M$2,IF($P144&lt;&gt;0,constants!$N$2,0)))</f>
        <v>9721.3799999999992</v>
      </c>
      <c r="AA144" s="10">
        <f>IF($N144&lt;&gt;0,constants!$L$2,IF($O144&lt;&gt;0,constants!$M$2,IF($P144&lt;&gt;0,constants!$P$2,0)))</f>
        <v>9721.3799999999992</v>
      </c>
      <c r="AB144" s="11">
        <f>constants!$O$2</f>
        <v>4861.32</v>
      </c>
      <c r="AC144" s="11">
        <f>VLOOKUP(BWscncns[[#This Row],[scanner]],[0]!ScnrAvgBW,2,FALSE)/1000</f>
        <v>8853.6095214723919</v>
      </c>
      <c r="AD144" s="8">
        <f>(1+$F144)*Z144</f>
        <v>24717.674470703139</v>
      </c>
      <c r="AE144" s="8">
        <f>(1+$F144)*AA144</f>
        <v>24717.674470703139</v>
      </c>
      <c r="AF144" s="8">
        <f>(1+$F144)*AB144</f>
        <v>12360.439079422735</v>
      </c>
      <c r="AG144" s="8">
        <f>(1+$F144)*AC144</f>
        <v>22511.272889494332</v>
      </c>
      <c r="AH144" s="8">
        <f>(1+$F144)*$T144/1000</f>
        <v>58908.382719045549</v>
      </c>
      <c r="AI144" s="8">
        <f>(1+BWscncns[[#This Row],[pid_error]]*K_p)*BWscncns[[#This Row],[dbw]]/1000</f>
        <v>41038.427859522773</v>
      </c>
      <c r="AJ144" s="13">
        <f>BWscncns[[#This Row],[Torflow prgrssv alt vote]]/VLOOKUP(BWscncns[[#This Row],[class]],AltBWtotl,2,FALSE)*100</f>
        <v>0.14335945975922038</v>
      </c>
      <c r="AK144">
        <f>IF(D144=E144,1,0)</f>
        <v>0</v>
      </c>
    </row>
    <row r="145" spans="1:37">
      <c r="A145" s="1" t="s">
        <v>364</v>
      </c>
      <c r="B145" s="1" t="s">
        <v>365</v>
      </c>
      <c r="C145">
        <v>54700</v>
      </c>
      <c r="D145">
        <v>1525001415</v>
      </c>
      <c r="E145">
        <v>1525001415</v>
      </c>
      <c r="F145" s="2">
        <v>1.01078311827</v>
      </c>
      <c r="G145" s="2">
        <v>1.01078311827</v>
      </c>
      <c r="H145">
        <v>54745844</v>
      </c>
      <c r="I145" s="2">
        <v>0.59493943627000001</v>
      </c>
      <c r="J145" s="2">
        <v>0</v>
      </c>
      <c r="K145">
        <v>3</v>
      </c>
      <c r="L145" s="1" t="s">
        <v>11578</v>
      </c>
      <c r="M145" s="1" t="s">
        <v>365</v>
      </c>
      <c r="N145">
        <v>1</v>
      </c>
      <c r="O145">
        <v>0</v>
      </c>
      <c r="P145">
        <v>0</v>
      </c>
      <c r="Q145">
        <v>0</v>
      </c>
      <c r="R145" s="19">
        <f>BWscncns[[#This Row],[C fx]]*4+BWscncns[[#This Row],[C fg]]*2+BWscncns[[#This Row],[C fm]]</f>
        <v>4</v>
      </c>
      <c r="S145">
        <v>44700</v>
      </c>
      <c r="T145">
        <v>27226131</v>
      </c>
      <c r="U145" s="13">
        <v>1.641805</v>
      </c>
      <c r="V145" s="13">
        <v>0.60908600000000002</v>
      </c>
      <c r="W145">
        <v>980</v>
      </c>
      <c r="X145">
        <v>19</v>
      </c>
      <c r="Z145" s="10">
        <f>IF($N145&lt;&gt;0,constants!$L$2,IF($O145&lt;&gt;0,constants!$M$2,IF($P145&lt;&gt;0,constants!$N$2,0)))</f>
        <v>10125.48</v>
      </c>
      <c r="AA145" s="10">
        <f>IF($N145&lt;&gt;0,constants!$L$2,IF($O145&lt;&gt;0,constants!$M$2,IF($P145&lt;&gt;0,constants!$P$2,0)))</f>
        <v>10125.48</v>
      </c>
      <c r="AB145" s="11">
        <f>constants!$O$2</f>
        <v>4861.32</v>
      </c>
      <c r="AC145" s="11">
        <f>VLOOKUP(BWscncns[[#This Row],[scanner]],[0]!ScnrAvgBW,2,FALSE)/1000</f>
        <v>6440.9193022088357</v>
      </c>
      <c r="AD145" s="8">
        <f>(1+$F145)*Z145</f>
        <v>20360.144248380519</v>
      </c>
      <c r="AE145" s="8">
        <f>(1+$F145)*AA145</f>
        <v>20360.144248380519</v>
      </c>
      <c r="AF145" s="8">
        <f>(1+$F145)*AB145</f>
        <v>9775.0601885083161</v>
      </c>
      <c r="AG145" s="8">
        <f>(1+$F145)*AC145</f>
        <v>12951.291799020915</v>
      </c>
      <c r="AH145" s="8">
        <f>(1+$F145)*$T145/1000</f>
        <v>54745.844590607514</v>
      </c>
      <c r="AI145" s="8">
        <f>(1+BWscncns[[#This Row],[pid_error]]*K_p)*BWscncns[[#This Row],[dbw]]/1000</f>
        <v>40985.987795303758</v>
      </c>
      <c r="AJ145" s="13">
        <f>BWscncns[[#This Row],[Torflow prgrssv alt vote]]/VLOOKUP(BWscncns[[#This Row],[class]],AltBWtotl,2,FALSE)*100</f>
        <v>0.35128041679713645</v>
      </c>
      <c r="AK145">
        <f>IF(D145=E145,1,0)</f>
        <v>1</v>
      </c>
    </row>
    <row r="146" spans="1:37">
      <c r="A146" s="1" t="s">
        <v>2516</v>
      </c>
      <c r="B146" s="1" t="s">
        <v>2517</v>
      </c>
      <c r="C146">
        <v>45200</v>
      </c>
      <c r="D146">
        <v>1524115446</v>
      </c>
      <c r="E146">
        <v>1525000722</v>
      </c>
      <c r="F146" s="2">
        <v>0.78327098900299996</v>
      </c>
      <c r="G146" s="2">
        <v>0.78327098900299996</v>
      </c>
      <c r="H146">
        <v>50103124</v>
      </c>
      <c r="I146" s="2">
        <v>0.32609384636299998</v>
      </c>
      <c r="J146" s="2">
        <v>0</v>
      </c>
      <c r="K146">
        <v>2</v>
      </c>
      <c r="L146" s="1" t="s">
        <v>11538</v>
      </c>
      <c r="M146" s="1" t="s">
        <v>2517</v>
      </c>
      <c r="N146">
        <v>0</v>
      </c>
      <c r="O146">
        <v>1</v>
      </c>
      <c r="P146">
        <v>0</v>
      </c>
      <c r="Q146">
        <v>0</v>
      </c>
      <c r="R146" s="19">
        <f>BWscncns[[#This Row],[C fx]]*4+BWscncns[[#This Row],[C fg]]*2+BWscncns[[#This Row],[C fm]]</f>
        <v>2</v>
      </c>
      <c r="S146">
        <v>45200</v>
      </c>
      <c r="T146">
        <v>29402090</v>
      </c>
      <c r="U146" s="13">
        <v>1.5373060000000001</v>
      </c>
      <c r="V146" s="13">
        <v>0.65048899999999998</v>
      </c>
      <c r="W146">
        <v>1239</v>
      </c>
      <c r="X146">
        <v>24</v>
      </c>
      <c r="Z146" s="10">
        <f>IF($N146&lt;&gt;0,constants!$L$2,IF($O146&lt;&gt;0,constants!$M$2,IF($P146&lt;&gt;0,constants!$N$2,0)))</f>
        <v>9721.3799999999992</v>
      </c>
      <c r="AA146" s="10">
        <f>IF($N146&lt;&gt;0,constants!$L$2,IF($O146&lt;&gt;0,constants!$M$2,IF($P146&lt;&gt;0,constants!$P$2,0)))</f>
        <v>9721.3799999999992</v>
      </c>
      <c r="AB146" s="11">
        <f>constants!$O$2</f>
        <v>4861.32</v>
      </c>
      <c r="AC146" s="11">
        <f>VLOOKUP(BWscncns[[#This Row],[scanner]],[0]!ScnrAvgBW,2,FALSE)/1000</f>
        <v>8853.6095214723919</v>
      </c>
      <c r="AD146" s="8">
        <f>(1+$F146)*Z146</f>
        <v>17335.854927073982</v>
      </c>
      <c r="AE146" s="8">
        <f>(1+$F146)*AA146</f>
        <v>17335.854927073982</v>
      </c>
      <c r="AF146" s="8">
        <f>(1+$F146)*AB146</f>
        <v>8669.0509242600619</v>
      </c>
      <c r="AG146" s="8">
        <f>(1+$F146)*AC146</f>
        <v>15788.385007602448</v>
      </c>
      <c r="AH146" s="8">
        <f>(1+$F146)*$T146/1000</f>
        <v>52431.894113055212</v>
      </c>
      <c r="AI146" s="8">
        <f>(1+BWscncns[[#This Row],[pid_error]]*K_p)*BWscncns[[#This Row],[dbw]]/1000</f>
        <v>40916.992056527604</v>
      </c>
      <c r="AJ146" s="13">
        <f>BWscncns[[#This Row],[Torflow prgrssv alt vote]]/VLOOKUP(BWscncns[[#This Row],[class]],AltBWtotl,2,FALSE)*100</f>
        <v>0.14293524830617915</v>
      </c>
      <c r="AK146">
        <f>IF(D146=E146,1,0)</f>
        <v>0</v>
      </c>
    </row>
    <row r="147" spans="1:37">
      <c r="A147" s="1" t="s">
        <v>6459</v>
      </c>
      <c r="B147" s="1" t="s">
        <v>6460</v>
      </c>
      <c r="C147">
        <v>46600</v>
      </c>
      <c r="D147">
        <v>1524986218</v>
      </c>
      <c r="E147">
        <v>1524986218</v>
      </c>
      <c r="F147" s="2">
        <v>0.32424779976000001</v>
      </c>
      <c r="G147" s="2">
        <v>0.32424779976000001</v>
      </c>
      <c r="H147">
        <v>46619199</v>
      </c>
      <c r="I147" s="2">
        <v>6.6413627392400004E-2</v>
      </c>
      <c r="J147" s="2">
        <v>0</v>
      </c>
      <c r="K147">
        <v>4</v>
      </c>
      <c r="L147" s="1" t="s">
        <v>11609</v>
      </c>
      <c r="M147" s="1" t="s">
        <v>6460</v>
      </c>
      <c r="N147">
        <v>1</v>
      </c>
      <c r="O147">
        <v>0</v>
      </c>
      <c r="P147">
        <v>0</v>
      </c>
      <c r="Q147">
        <v>0</v>
      </c>
      <c r="R147" s="19">
        <f>BWscncns[[#This Row],[C fx]]*4+BWscncns[[#This Row],[C fg]]*2+BWscncns[[#This Row],[C fm]]</f>
        <v>4</v>
      </c>
      <c r="S147">
        <v>41000</v>
      </c>
      <c r="T147">
        <v>35204287</v>
      </c>
      <c r="U147" s="13">
        <v>1.164631</v>
      </c>
      <c r="V147" s="13">
        <v>0.85864099999999999</v>
      </c>
      <c r="W147">
        <v>2433</v>
      </c>
      <c r="X147">
        <v>48</v>
      </c>
      <c r="Z147" s="10">
        <f>IF($N147&lt;&gt;0,constants!$L$2,IF($O147&lt;&gt;0,constants!$M$2,IF($P147&lt;&gt;0,constants!$N$2,0)))</f>
        <v>10125.48</v>
      </c>
      <c r="AA147" s="10">
        <f>IF($N147&lt;&gt;0,constants!$L$2,IF($O147&lt;&gt;0,constants!$M$2,IF($P147&lt;&gt;0,constants!$P$2,0)))</f>
        <v>10125.48</v>
      </c>
      <c r="AB147" s="11">
        <f>constants!$O$2</f>
        <v>4861.32</v>
      </c>
      <c r="AC147" s="11">
        <f>VLOOKUP(BWscncns[[#This Row],[scanner]],[0]!ScnrAvgBW,2,FALSE)/1000</f>
        <v>4819.491751072962</v>
      </c>
      <c r="AD147" s="8">
        <f>(1+$F147)*Z147</f>
        <v>13408.644611513884</v>
      </c>
      <c r="AE147" s="8">
        <f>(1+$F147)*AA147</f>
        <v>13408.644611513884</v>
      </c>
      <c r="AF147" s="8">
        <f>(1+$F147)*AB147</f>
        <v>6437.5923139292827</v>
      </c>
      <c r="AG147" s="8">
        <f>(1+$F147)*AC147</f>
        <v>6382.2013473198394</v>
      </c>
      <c r="AH147" s="8">
        <f>(1+$F147)*$T147/1000</f>
        <v>46619.199601869572</v>
      </c>
      <c r="AI147" s="8">
        <f>(1+BWscncns[[#This Row],[pid_error]]*K_p)*BWscncns[[#This Row],[dbw]]/1000</f>
        <v>40911.743300934795</v>
      </c>
      <c r="AJ147" s="13">
        <f>BWscncns[[#This Row],[Torflow prgrssv alt vote]]/VLOOKUP(BWscncns[[#This Row],[class]],AltBWtotl,2,FALSE)*100</f>
        <v>0.35064408622833138</v>
      </c>
      <c r="AK147">
        <f>IF(D147=E147,1,0)</f>
        <v>1</v>
      </c>
    </row>
    <row r="148" spans="1:37">
      <c r="A148" s="1" t="s">
        <v>10187</v>
      </c>
      <c r="B148" s="1" t="s">
        <v>10188</v>
      </c>
      <c r="C148">
        <v>83800</v>
      </c>
      <c r="D148">
        <v>1524647836</v>
      </c>
      <c r="E148">
        <v>1524983845</v>
      </c>
      <c r="F148" s="2">
        <v>1.8104637649499999</v>
      </c>
      <c r="G148" s="2">
        <v>1.8104637649499999</v>
      </c>
      <c r="H148">
        <v>55374615</v>
      </c>
      <c r="I148" s="2">
        <v>-0.62988623179400005</v>
      </c>
      <c r="J148" s="2">
        <v>0</v>
      </c>
      <c r="K148">
        <v>1</v>
      </c>
      <c r="L148" s="1" t="s">
        <v>11537</v>
      </c>
      <c r="M148" s="1" t="s">
        <v>10188</v>
      </c>
      <c r="N148">
        <v>0</v>
      </c>
      <c r="O148">
        <v>1</v>
      </c>
      <c r="P148">
        <v>0</v>
      </c>
      <c r="Q148">
        <v>0</v>
      </c>
      <c r="R148" s="19">
        <f>BWscncns[[#This Row],[C fx]]*4+BWscncns[[#This Row],[C fg]]*2+BWscncns[[#This Row],[C fm]]</f>
        <v>2</v>
      </c>
      <c r="S148">
        <v>63300</v>
      </c>
      <c r="T148">
        <v>21469303</v>
      </c>
      <c r="U148" s="13">
        <v>2.9483959999999998</v>
      </c>
      <c r="V148" s="13">
        <v>0.33916800000000003</v>
      </c>
      <c r="W148">
        <v>49</v>
      </c>
      <c r="X148">
        <v>0</v>
      </c>
      <c r="Z148" s="10">
        <f>IF($N148&lt;&gt;0,constants!$L$2,IF($O148&lt;&gt;0,constants!$M$2,IF($P148&lt;&gt;0,constants!$N$2,0)))</f>
        <v>9721.3799999999992</v>
      </c>
      <c r="AA148" s="10">
        <f>IF($N148&lt;&gt;0,constants!$L$2,IF($O148&lt;&gt;0,constants!$M$2,IF($P148&lt;&gt;0,constants!$P$2,0)))</f>
        <v>9721.3799999999992</v>
      </c>
      <c r="AB148" s="11">
        <f>constants!$O$2</f>
        <v>4861.32</v>
      </c>
      <c r="AC148" s="11">
        <f>VLOOKUP(BWscncns[[#This Row],[scanner]],[0]!ScnrAvgBW,2,FALSE)/1000</f>
        <v>11818.828055288463</v>
      </c>
      <c r="AD148" s="8">
        <f>(1+$F148)*Z148</f>
        <v>27321.586235309627</v>
      </c>
      <c r="AE148" s="8">
        <f>(1+$F148)*AA148</f>
        <v>27321.586235309627</v>
      </c>
      <c r="AF148" s="8">
        <f>(1+$F148)*AB148</f>
        <v>13662.563709826733</v>
      </c>
      <c r="AG148" s="8">
        <f>(1+$F148)*AC148</f>
        <v>33216.387993562697</v>
      </c>
      <c r="AH148" s="8">
        <f>(1+$F148)*$T148/1000</f>
        <v>60338.698140232322</v>
      </c>
      <c r="AI148" s="8">
        <f>(1+BWscncns[[#This Row],[pid_error]]*K_p)*BWscncns[[#This Row],[dbw]]/1000</f>
        <v>40904.000570116164</v>
      </c>
      <c r="AJ148" s="13">
        <f>BWscncns[[#This Row],[Torflow prgrssv alt vote]]/VLOOKUP(BWscncns[[#This Row],[class]],AltBWtotl,2,FALSE)*100</f>
        <v>0.142889865172113</v>
      </c>
      <c r="AK148">
        <f>IF(D148=E148,1,0)</f>
        <v>0</v>
      </c>
    </row>
    <row r="149" spans="1:37">
      <c r="A149" s="1" t="s">
        <v>3961</v>
      </c>
      <c r="B149" s="1" t="s">
        <v>3962</v>
      </c>
      <c r="C149">
        <v>19200</v>
      </c>
      <c r="D149">
        <v>1524493165</v>
      </c>
      <c r="E149">
        <v>1525002344</v>
      </c>
      <c r="F149" s="2">
        <v>0.59952808286699999</v>
      </c>
      <c r="G149" s="2">
        <v>0.59952808286699999</v>
      </c>
      <c r="H149">
        <v>49770128</v>
      </c>
      <c r="I149" s="2">
        <v>0.27505842099799999</v>
      </c>
      <c r="J149" s="2">
        <v>0</v>
      </c>
      <c r="K149">
        <v>1</v>
      </c>
      <c r="L149" s="1" t="s">
        <v>11562</v>
      </c>
      <c r="M149" s="1" t="s">
        <v>3962</v>
      </c>
      <c r="N149">
        <v>0</v>
      </c>
      <c r="O149">
        <v>1</v>
      </c>
      <c r="P149">
        <v>0</v>
      </c>
      <c r="Q149">
        <v>0</v>
      </c>
      <c r="R149" s="19">
        <f>BWscncns[[#This Row],[C fx]]*4+BWscncns[[#This Row],[C fg]]*2+BWscncns[[#This Row],[C fm]]</f>
        <v>2</v>
      </c>
      <c r="S149">
        <v>65200</v>
      </c>
      <c r="T149">
        <v>31457280</v>
      </c>
      <c r="U149" s="13">
        <v>2.0726520000000002</v>
      </c>
      <c r="V149" s="13">
        <v>0.48247400000000001</v>
      </c>
      <c r="W149">
        <v>355</v>
      </c>
      <c r="X149">
        <v>7</v>
      </c>
      <c r="Z149" s="10">
        <f>IF($N149&lt;&gt;0,constants!$L$2,IF($O149&lt;&gt;0,constants!$M$2,IF($P149&lt;&gt;0,constants!$N$2,0)))</f>
        <v>9721.3799999999992</v>
      </c>
      <c r="AA149" s="10">
        <f>IF($N149&lt;&gt;0,constants!$L$2,IF($O149&lt;&gt;0,constants!$M$2,IF($P149&lt;&gt;0,constants!$P$2,0)))</f>
        <v>9721.3799999999992</v>
      </c>
      <c r="AB149" s="11">
        <f>constants!$O$2</f>
        <v>4861.32</v>
      </c>
      <c r="AC149" s="11">
        <f>VLOOKUP(BWscncns[[#This Row],[scanner]],[0]!ScnrAvgBW,2,FALSE)/1000</f>
        <v>11818.828055288463</v>
      </c>
      <c r="AD149" s="8">
        <f>(1+$F149)*Z149</f>
        <v>15549.620314221595</v>
      </c>
      <c r="AE149" s="8">
        <f>(1+$F149)*AA149</f>
        <v>15549.620314221595</v>
      </c>
      <c r="AF149" s="8">
        <f>(1+$F149)*AB149</f>
        <v>7775.8178598030036</v>
      </c>
      <c r="AG149" s="8">
        <f>(1+$F149)*AC149</f>
        <v>18904.547381010267</v>
      </c>
      <c r="AH149" s="8">
        <f>(1+$F149)*$T149/1000</f>
        <v>50316.802770610419</v>
      </c>
      <c r="AI149" s="8">
        <f>(1+BWscncns[[#This Row],[pid_error]]*K_p)*BWscncns[[#This Row],[dbw]]/1000</f>
        <v>40887.041385305209</v>
      </c>
      <c r="AJ149" s="13">
        <f>BWscncns[[#This Row],[Torflow prgrssv alt vote]]/VLOOKUP(BWscncns[[#This Row],[class]],AltBWtotl,2,FALSE)*100</f>
        <v>0.14283062168498969</v>
      </c>
      <c r="AK149">
        <f>IF(D149=E149,1,0)</f>
        <v>0</v>
      </c>
    </row>
    <row r="150" spans="1:37">
      <c r="A150" s="1" t="s">
        <v>2916</v>
      </c>
      <c r="B150" s="1" t="s">
        <v>2917</v>
      </c>
      <c r="C150">
        <v>37900</v>
      </c>
      <c r="D150">
        <v>1524929806</v>
      </c>
      <c r="E150">
        <v>1525004637</v>
      </c>
      <c r="F150" s="2">
        <v>1.10965309081</v>
      </c>
      <c r="G150" s="2">
        <v>1.10965309081</v>
      </c>
      <c r="H150">
        <v>61097336</v>
      </c>
      <c r="I150" s="2">
        <v>-0.42415752673700002</v>
      </c>
      <c r="J150" s="2">
        <v>0</v>
      </c>
      <c r="K150">
        <v>3</v>
      </c>
      <c r="L150" s="1" t="s">
        <v>11589</v>
      </c>
      <c r="M150" s="1" t="s">
        <v>2917</v>
      </c>
      <c r="N150">
        <v>0</v>
      </c>
      <c r="O150">
        <v>1</v>
      </c>
      <c r="P150">
        <v>0</v>
      </c>
      <c r="Q150">
        <v>0</v>
      </c>
      <c r="R150" s="19">
        <f>BWscncns[[#This Row],[C fx]]*4+BWscncns[[#This Row],[C fg]]*2+BWscncns[[#This Row],[C fm]]</f>
        <v>2</v>
      </c>
      <c r="S150">
        <v>31900</v>
      </c>
      <c r="T150">
        <v>26281566</v>
      </c>
      <c r="U150" s="13">
        <v>1.2137789999999999</v>
      </c>
      <c r="V150" s="13">
        <v>0.823874</v>
      </c>
      <c r="W150">
        <v>2277</v>
      </c>
      <c r="X150">
        <v>45</v>
      </c>
      <c r="Z150" s="10">
        <f>IF($N150&lt;&gt;0,constants!$L$2,IF($O150&lt;&gt;0,constants!$M$2,IF($P150&lt;&gt;0,constants!$N$2,0)))</f>
        <v>9721.3799999999992</v>
      </c>
      <c r="AA150" s="10">
        <f>IF($N150&lt;&gt;0,constants!$L$2,IF($O150&lt;&gt;0,constants!$M$2,IF($P150&lt;&gt;0,constants!$P$2,0)))</f>
        <v>9721.3799999999992</v>
      </c>
      <c r="AB150" s="11">
        <f>constants!$O$2</f>
        <v>4861.32</v>
      </c>
      <c r="AC150" s="11">
        <f>VLOOKUP(BWscncns[[#This Row],[scanner]],[0]!ScnrAvgBW,2,FALSE)/1000</f>
        <v>6440.9193022088357</v>
      </c>
      <c r="AD150" s="8">
        <f>(1+$F150)*Z150</f>
        <v>20508.739363938519</v>
      </c>
      <c r="AE150" s="8">
        <f>(1+$F150)*AA150</f>
        <v>20508.739363938519</v>
      </c>
      <c r="AF150" s="8">
        <f>(1+$F150)*AB150</f>
        <v>10255.698763416469</v>
      </c>
      <c r="AG150" s="8">
        <f>(1+$F150)*AC150</f>
        <v>13588.105313562661</v>
      </c>
      <c r="AH150" s="8">
        <f>(1+$F150)*$T150/1000</f>
        <v>55444.986943227013</v>
      </c>
      <c r="AI150" s="8">
        <f>(1+BWscncns[[#This Row],[pid_error]]*K_p)*BWscncns[[#This Row],[dbw]]/1000</f>
        <v>40863.276471613506</v>
      </c>
      <c r="AJ150" s="13">
        <f>BWscncns[[#This Row],[Torflow prgrssv alt vote]]/VLOOKUP(BWscncns[[#This Row],[class]],AltBWtotl,2,FALSE)*100</f>
        <v>0.1427476037584812</v>
      </c>
      <c r="AK150">
        <f>IF(D150=E150,1,0)</f>
        <v>0</v>
      </c>
    </row>
    <row r="151" spans="1:37">
      <c r="A151" s="1" t="s">
        <v>705</v>
      </c>
      <c r="B151" s="1" t="s">
        <v>706</v>
      </c>
      <c r="C151">
        <v>7430</v>
      </c>
      <c r="D151">
        <v>1524759435</v>
      </c>
      <c r="E151">
        <v>1524959635</v>
      </c>
      <c r="F151" s="2">
        <v>0.72922326038200003</v>
      </c>
      <c r="G151" s="2">
        <v>0.72922326038200003</v>
      </c>
      <c r="H151">
        <v>51797428</v>
      </c>
      <c r="I151" s="2">
        <v>0.64948653660099998</v>
      </c>
      <c r="J151" s="2">
        <v>0</v>
      </c>
      <c r="K151">
        <v>6</v>
      </c>
      <c r="L151" s="1" t="s">
        <v>11603</v>
      </c>
      <c r="M151" s="1" t="s">
        <v>706</v>
      </c>
      <c r="N151">
        <v>0</v>
      </c>
      <c r="O151">
        <v>1</v>
      </c>
      <c r="P151">
        <v>0</v>
      </c>
      <c r="Q151">
        <v>0</v>
      </c>
      <c r="R151" s="19">
        <f>BWscncns[[#This Row],[C fx]]*4+BWscncns[[#This Row],[C fg]]*2+BWscncns[[#This Row],[C fm]]</f>
        <v>2</v>
      </c>
      <c r="S151">
        <v>11000</v>
      </c>
      <c r="T151">
        <v>29895354</v>
      </c>
      <c r="U151" s="13">
        <v>0.36795</v>
      </c>
      <c r="V151" s="13">
        <v>2.717759</v>
      </c>
      <c r="W151">
        <v>5278</v>
      </c>
      <c r="X151">
        <v>105</v>
      </c>
      <c r="Z151" s="10">
        <f>IF($N151&lt;&gt;0,constants!$L$2,IF($O151&lt;&gt;0,constants!$M$2,IF($P151&lt;&gt;0,constants!$N$2,0)))</f>
        <v>9721.3799999999992</v>
      </c>
      <c r="AA151" s="10">
        <f>IF($N151&lt;&gt;0,constants!$L$2,IF($O151&lt;&gt;0,constants!$M$2,IF($P151&lt;&gt;0,constants!$P$2,0)))</f>
        <v>9721.3799999999992</v>
      </c>
      <c r="AB151" s="11">
        <f>constants!$O$2</f>
        <v>4861.32</v>
      </c>
      <c r="AC151" s="11">
        <f>VLOOKUP(BWscncns[[#This Row],[scanner]],[0]!ScnrAvgBW,2,FALSE)/1000</f>
        <v>2386.3111194805197</v>
      </c>
      <c r="AD151" s="8">
        <f>(1+$F151)*Z151</f>
        <v>16810.436419012367</v>
      </c>
      <c r="AE151" s="8">
        <f>(1+$F151)*AA151</f>
        <v>16810.436419012367</v>
      </c>
      <c r="AF151" s="8">
        <f>(1+$F151)*AB151</f>
        <v>8406.3076201602253</v>
      </c>
      <c r="AG151" s="8">
        <f>(1+$F151)*AC151</f>
        <v>4126.4646943139251</v>
      </c>
      <c r="AH151" s="8">
        <f>(1+$F151)*$T151/1000</f>
        <v>51695.74151415407</v>
      </c>
      <c r="AI151" s="8">
        <f>(1+BWscncns[[#This Row],[pid_error]]*K_p)*BWscncns[[#This Row],[dbw]]/1000</f>
        <v>40795.547757077038</v>
      </c>
      <c r="AJ151" s="13">
        <f>BWscncns[[#This Row],[Torflow prgrssv alt vote]]/VLOOKUP(BWscncns[[#This Row],[class]],AltBWtotl,2,FALSE)*100</f>
        <v>0.14251100717248694</v>
      </c>
      <c r="AK151">
        <f>IF(D151=E151,1,0)</f>
        <v>0</v>
      </c>
    </row>
    <row r="152" spans="1:37">
      <c r="A152" s="1" t="s">
        <v>7723</v>
      </c>
      <c r="B152" s="1" t="s">
        <v>7724</v>
      </c>
      <c r="C152">
        <v>51100</v>
      </c>
      <c r="D152">
        <v>1524793297</v>
      </c>
      <c r="E152">
        <v>1524989730</v>
      </c>
      <c r="F152" s="2">
        <v>2.1940730553100001</v>
      </c>
      <c r="G152" s="2">
        <v>2.1940730553100001</v>
      </c>
      <c r="H152">
        <v>51721755</v>
      </c>
      <c r="I152" s="2">
        <v>1.39176553209</v>
      </c>
      <c r="J152" s="2">
        <v>0</v>
      </c>
      <c r="K152">
        <v>1</v>
      </c>
      <c r="L152" s="1" t="s">
        <v>11532</v>
      </c>
      <c r="M152" s="1" t="s">
        <v>7724</v>
      </c>
      <c r="N152">
        <v>0</v>
      </c>
      <c r="O152">
        <v>1</v>
      </c>
      <c r="P152">
        <v>0</v>
      </c>
      <c r="Q152">
        <v>0</v>
      </c>
      <c r="R152" s="19">
        <f>BWscncns[[#This Row],[C fx]]*4+BWscncns[[#This Row],[C fg]]*2+BWscncns[[#This Row],[C fm]]</f>
        <v>2</v>
      </c>
      <c r="S152">
        <v>44000</v>
      </c>
      <c r="T152">
        <v>19430113</v>
      </c>
      <c r="U152" s="13">
        <v>2.264526</v>
      </c>
      <c r="V152" s="13">
        <v>0.44159300000000001</v>
      </c>
      <c r="W152">
        <v>221</v>
      </c>
      <c r="X152">
        <v>4</v>
      </c>
      <c r="Z152" s="10">
        <f>IF($N152&lt;&gt;0,constants!$L$2,IF($O152&lt;&gt;0,constants!$M$2,IF($P152&lt;&gt;0,constants!$N$2,0)))</f>
        <v>9721.3799999999992</v>
      </c>
      <c r="AA152" s="10">
        <f>IF($N152&lt;&gt;0,constants!$L$2,IF($O152&lt;&gt;0,constants!$M$2,IF($P152&lt;&gt;0,constants!$P$2,0)))</f>
        <v>9721.3799999999992</v>
      </c>
      <c r="AB152" s="11">
        <f>constants!$O$2</f>
        <v>4861.32</v>
      </c>
      <c r="AC152" s="11">
        <f>VLOOKUP(BWscncns[[#This Row],[scanner]],[0]!ScnrAvgBW,2,FALSE)/1000</f>
        <v>11818.828055288463</v>
      </c>
      <c r="AD152" s="8">
        <f>(1+$F152)*Z152</f>
        <v>31050.797918429525</v>
      </c>
      <c r="AE152" s="8">
        <f>(1+$F152)*AA152</f>
        <v>31050.797918429525</v>
      </c>
      <c r="AF152" s="8">
        <f>(1+$F152)*AB152</f>
        <v>15527.411225239608</v>
      </c>
      <c r="AG152" s="8">
        <f>(1+$F152)*AC152</f>
        <v>37750.200236738769</v>
      </c>
      <c r="AH152" s="8">
        <f>(1+$F152)*$T152/1000</f>
        <v>62061.20039492855</v>
      </c>
      <c r="AI152" s="8">
        <f>(1+BWscncns[[#This Row],[pid_error]]*K_p)*BWscncns[[#This Row],[dbw]]/1000</f>
        <v>40745.65669746427</v>
      </c>
      <c r="AJ152" s="13">
        <f>BWscncns[[#This Row],[Torflow prgrssv alt vote]]/VLOOKUP(BWscncns[[#This Row],[class]],AltBWtotl,2,FALSE)*100</f>
        <v>0.14233672283154228</v>
      </c>
      <c r="AK152">
        <f>IF(D152=E152,1,0)</f>
        <v>0</v>
      </c>
    </row>
    <row r="153" spans="1:37">
      <c r="A153" s="1" t="s">
        <v>5353</v>
      </c>
      <c r="B153" s="1" t="s">
        <v>237</v>
      </c>
      <c r="C153">
        <v>73200</v>
      </c>
      <c r="D153">
        <v>1524850244</v>
      </c>
      <c r="E153">
        <v>1524977035</v>
      </c>
      <c r="F153" s="2">
        <v>1.3217508418799999</v>
      </c>
      <c r="G153" s="2">
        <v>1.3217508418799999</v>
      </c>
      <c r="H153">
        <v>56695834</v>
      </c>
      <c r="I153" s="2">
        <v>-0.53350233632599997</v>
      </c>
      <c r="J153" s="2">
        <v>0</v>
      </c>
      <c r="K153">
        <v>1</v>
      </c>
      <c r="L153" s="1" t="s">
        <v>11544</v>
      </c>
      <c r="M153" s="1" t="s">
        <v>237</v>
      </c>
      <c r="N153">
        <v>0</v>
      </c>
      <c r="O153">
        <v>1</v>
      </c>
      <c r="P153">
        <v>0</v>
      </c>
      <c r="Q153">
        <v>0</v>
      </c>
      <c r="R153" s="19">
        <f>BWscncns[[#This Row],[C fx]]*4+BWscncns[[#This Row],[C fg]]*2+BWscncns[[#This Row],[C fm]]</f>
        <v>2</v>
      </c>
      <c r="S153">
        <v>69600</v>
      </c>
      <c r="T153">
        <v>24501867</v>
      </c>
      <c r="U153" s="13">
        <v>2.8405999999999998</v>
      </c>
      <c r="V153" s="13">
        <v>0.35203800000000002</v>
      </c>
      <c r="W153">
        <v>67</v>
      </c>
      <c r="X153">
        <v>1</v>
      </c>
      <c r="Z153" s="10">
        <f>IF($N153&lt;&gt;0,constants!$L$2,IF($O153&lt;&gt;0,constants!$M$2,IF($P153&lt;&gt;0,constants!$N$2,0)))</f>
        <v>9721.3799999999992</v>
      </c>
      <c r="AA153" s="10">
        <f>IF($N153&lt;&gt;0,constants!$L$2,IF($O153&lt;&gt;0,constants!$M$2,IF($P153&lt;&gt;0,constants!$P$2,0)))</f>
        <v>9721.3799999999992</v>
      </c>
      <c r="AB153" s="11">
        <f>constants!$O$2</f>
        <v>4861.32</v>
      </c>
      <c r="AC153" s="11">
        <f>VLOOKUP(BWscncns[[#This Row],[scanner]],[0]!ScnrAvgBW,2,FALSE)/1000</f>
        <v>11818.828055288463</v>
      </c>
      <c r="AD153" s="8">
        <f>(1+$F153)*Z153</f>
        <v>22570.622199235393</v>
      </c>
      <c r="AE153" s="8">
        <f>(1+$F153)*AA153</f>
        <v>22570.622199235393</v>
      </c>
      <c r="AF153" s="8">
        <f>(1+$F153)*AB153</f>
        <v>11286.773802648082</v>
      </c>
      <c r="AG153" s="8">
        <f>(1+$F153)*AC153</f>
        <v>27440.373987400952</v>
      </c>
      <c r="AH153" s="8">
        <f>(1+$F153)*$T153/1000</f>
        <v>56887.230334881788</v>
      </c>
      <c r="AI153" s="8">
        <f>(1+BWscncns[[#This Row],[pid_error]]*K_p)*BWscncns[[#This Row],[dbw]]/1000</f>
        <v>40694.548667440897</v>
      </c>
      <c r="AJ153" s="13">
        <f>BWscncns[[#This Row],[Torflow prgrssv alt vote]]/VLOOKUP(BWscncns[[#This Row],[class]],AltBWtotl,2,FALSE)*100</f>
        <v>0.14215818725024301</v>
      </c>
      <c r="AK153">
        <f>IF(D153=E153,1,0)</f>
        <v>0</v>
      </c>
    </row>
    <row r="154" spans="1:37">
      <c r="A154" s="1" t="s">
        <v>6733</v>
      </c>
      <c r="B154" s="1" t="s">
        <v>6734</v>
      </c>
      <c r="C154">
        <v>39100</v>
      </c>
      <c r="D154">
        <v>1524642088</v>
      </c>
      <c r="E154">
        <v>1525007282</v>
      </c>
      <c r="F154" s="2">
        <v>0.69717511636700003</v>
      </c>
      <c r="G154" s="2">
        <v>0.69717511636700003</v>
      </c>
      <c r="H154">
        <v>51061454</v>
      </c>
      <c r="I154" s="2">
        <v>-7.3151946917100003E-2</v>
      </c>
      <c r="J154" s="2">
        <v>0</v>
      </c>
      <c r="K154">
        <v>3</v>
      </c>
      <c r="L154" s="1" t="s">
        <v>11605</v>
      </c>
      <c r="M154" s="1" t="s">
        <v>6734</v>
      </c>
      <c r="N154">
        <v>0</v>
      </c>
      <c r="O154">
        <v>1</v>
      </c>
      <c r="P154">
        <v>0</v>
      </c>
      <c r="Q154">
        <v>0</v>
      </c>
      <c r="R154" s="19">
        <f>BWscncns[[#This Row],[C fx]]*4+BWscncns[[#This Row],[C fg]]*2+BWscncns[[#This Row],[C fm]]</f>
        <v>2</v>
      </c>
      <c r="S154">
        <v>40100</v>
      </c>
      <c r="T154">
        <v>30126718</v>
      </c>
      <c r="U154" s="13">
        <v>1.3310439999999999</v>
      </c>
      <c r="V154" s="13">
        <v>0.75129000000000001</v>
      </c>
      <c r="W154">
        <v>1859</v>
      </c>
      <c r="X154">
        <v>37</v>
      </c>
      <c r="Z154" s="10">
        <f>IF($N154&lt;&gt;0,constants!$L$2,IF($O154&lt;&gt;0,constants!$M$2,IF($P154&lt;&gt;0,constants!$N$2,0)))</f>
        <v>9721.3799999999992</v>
      </c>
      <c r="AA154" s="10">
        <f>IF($N154&lt;&gt;0,constants!$L$2,IF($O154&lt;&gt;0,constants!$M$2,IF($P154&lt;&gt;0,constants!$P$2,0)))</f>
        <v>9721.3799999999992</v>
      </c>
      <c r="AB154" s="11">
        <f>constants!$O$2</f>
        <v>4861.32</v>
      </c>
      <c r="AC154" s="11">
        <f>VLOOKUP(BWscncns[[#This Row],[scanner]],[0]!ScnrAvgBW,2,FALSE)/1000</f>
        <v>6440.9193022088357</v>
      </c>
      <c r="AD154" s="8">
        <f>(1+$F154)*Z154</f>
        <v>16498.884232747827</v>
      </c>
      <c r="AE154" s="8">
        <f>(1+$F154)*AA154</f>
        <v>16498.884232747827</v>
      </c>
      <c r="AF154" s="8">
        <f>(1+$F154)*AB154</f>
        <v>8250.5113366972255</v>
      </c>
      <c r="AG154" s="8">
        <f>(1+$F154)*AC154</f>
        <v>10931.367966236738</v>
      </c>
      <c r="AH154" s="8">
        <f>(1+$F154)*$T154/1000</f>
        <v>51130.3161274058</v>
      </c>
      <c r="AI154" s="8">
        <f>(1+BWscncns[[#This Row],[pid_error]]*K_p)*BWscncns[[#This Row],[dbw]]/1000</f>
        <v>40628.517063702893</v>
      </c>
      <c r="AJ154" s="13">
        <f>BWscncns[[#This Row],[Torflow prgrssv alt vote]]/VLOOKUP(BWscncns[[#This Row],[class]],AltBWtotl,2,FALSE)*100</f>
        <v>0.141927519178081</v>
      </c>
      <c r="AK154">
        <f>IF(D154=E154,1,0)</f>
        <v>0</v>
      </c>
    </row>
    <row r="155" spans="1:37">
      <c r="A155" s="1" t="s">
        <v>10288</v>
      </c>
      <c r="B155" s="1" t="s">
        <v>10289</v>
      </c>
      <c r="C155">
        <v>47500</v>
      </c>
      <c r="D155">
        <v>1524310981</v>
      </c>
      <c r="E155">
        <v>1524989730</v>
      </c>
      <c r="F155" s="2">
        <v>1.5961142209000001</v>
      </c>
      <c r="G155" s="2">
        <v>1.5961142209000001</v>
      </c>
      <c r="H155">
        <v>57601738</v>
      </c>
      <c r="I155" s="2">
        <v>0.619385962043</v>
      </c>
      <c r="J155" s="2">
        <v>0</v>
      </c>
      <c r="K155">
        <v>1</v>
      </c>
      <c r="L155" s="1" t="s">
        <v>11532</v>
      </c>
      <c r="M155" s="1" t="s">
        <v>10289</v>
      </c>
      <c r="N155">
        <v>0</v>
      </c>
      <c r="O155">
        <v>1</v>
      </c>
      <c r="P155">
        <v>0</v>
      </c>
      <c r="Q155">
        <v>0</v>
      </c>
      <c r="R155" s="19">
        <f>BWscncns[[#This Row],[C fx]]*4+BWscncns[[#This Row],[C fg]]*2+BWscncns[[#This Row],[C fm]]</f>
        <v>2</v>
      </c>
      <c r="S155">
        <v>47500</v>
      </c>
      <c r="T155">
        <v>22595345</v>
      </c>
      <c r="U155" s="13">
        <v>2.1022029999999998</v>
      </c>
      <c r="V155" s="13">
        <v>0.47569099999999997</v>
      </c>
      <c r="W155">
        <v>329</v>
      </c>
      <c r="X155">
        <v>6</v>
      </c>
      <c r="Z155" s="10">
        <f>IF($N155&lt;&gt;0,constants!$L$2,IF($O155&lt;&gt;0,constants!$M$2,IF($P155&lt;&gt;0,constants!$N$2,0)))</f>
        <v>9721.3799999999992</v>
      </c>
      <c r="AA155" s="10">
        <f>IF($N155&lt;&gt;0,constants!$L$2,IF($O155&lt;&gt;0,constants!$M$2,IF($P155&lt;&gt;0,constants!$P$2,0)))</f>
        <v>9721.3799999999992</v>
      </c>
      <c r="AB155" s="11">
        <f>constants!$O$2</f>
        <v>4861.32</v>
      </c>
      <c r="AC155" s="11">
        <f>VLOOKUP(BWscncns[[#This Row],[scanner]],[0]!ScnrAvgBW,2,FALSE)/1000</f>
        <v>11818.828055288463</v>
      </c>
      <c r="AD155" s="8">
        <f>(1+$F155)*Z155</f>
        <v>25237.812864772841</v>
      </c>
      <c r="AE155" s="8">
        <f>(1+$F155)*AA155</f>
        <v>25237.812864772841</v>
      </c>
      <c r="AF155" s="8">
        <f>(1+$F155)*AB155</f>
        <v>12620.541984345587</v>
      </c>
      <c r="AG155" s="8">
        <f>(1+$F155)*AC155</f>
        <v>30683.027588706271</v>
      </c>
      <c r="AH155" s="8">
        <f>(1+$F155)*$T155/1000</f>
        <v>58660.096480641718</v>
      </c>
      <c r="AI155" s="8">
        <f>(1+BWscncns[[#This Row],[pid_error]]*K_p)*BWscncns[[#This Row],[dbw]]/1000</f>
        <v>40627.720740320852</v>
      </c>
      <c r="AJ155" s="13">
        <f>BWscncns[[#This Row],[Torflow prgrssv alt vote]]/VLOOKUP(BWscncns[[#This Row],[class]],AltBWtotl,2,FALSE)*100</f>
        <v>0.14192473738316835</v>
      </c>
      <c r="AK155">
        <f>IF(D155=E155,1,0)</f>
        <v>0</v>
      </c>
    </row>
    <row r="156" spans="1:37">
      <c r="A156" s="1" t="s">
        <v>2325</v>
      </c>
      <c r="B156" s="1" t="s">
        <v>2326</v>
      </c>
      <c r="C156">
        <v>42500</v>
      </c>
      <c r="D156">
        <v>1524982505</v>
      </c>
      <c r="E156">
        <v>1524982505</v>
      </c>
      <c r="F156" s="2">
        <v>9.9553275757900003E-2</v>
      </c>
      <c r="G156" s="2">
        <v>9.9553275757900003E-2</v>
      </c>
      <c r="H156">
        <v>42505263</v>
      </c>
      <c r="I156" s="2">
        <v>0.322446848954</v>
      </c>
      <c r="J156" s="2">
        <v>0</v>
      </c>
      <c r="K156">
        <v>5</v>
      </c>
      <c r="L156" s="1" t="s">
        <v>11614</v>
      </c>
      <c r="M156" s="1" t="s">
        <v>2326</v>
      </c>
      <c r="N156">
        <v>1</v>
      </c>
      <c r="O156">
        <v>0</v>
      </c>
      <c r="P156">
        <v>0</v>
      </c>
      <c r="Q156">
        <v>0</v>
      </c>
      <c r="R156" s="19">
        <f>BWscncns[[#This Row],[C fx]]*4+BWscncns[[#This Row],[C fg]]*2+BWscncns[[#This Row],[C fm]]</f>
        <v>4</v>
      </c>
      <c r="S156">
        <v>42500</v>
      </c>
      <c r="T156">
        <v>38656848</v>
      </c>
      <c r="U156" s="13">
        <v>1.0994170000000001</v>
      </c>
      <c r="V156" s="13">
        <v>0.90957299999999996</v>
      </c>
      <c r="W156">
        <v>2708</v>
      </c>
      <c r="X156">
        <v>54</v>
      </c>
      <c r="Z156" s="10">
        <f>IF($N156&lt;&gt;0,constants!$L$2,IF($O156&lt;&gt;0,constants!$M$2,IF($P156&lt;&gt;0,constants!$N$2,0)))</f>
        <v>10125.48</v>
      </c>
      <c r="AA156" s="10">
        <f>IF($N156&lt;&gt;0,constants!$L$2,IF($O156&lt;&gt;0,constants!$M$2,IF($P156&lt;&gt;0,constants!$P$2,0)))</f>
        <v>10125.48</v>
      </c>
      <c r="AB156" s="11">
        <f>constants!$O$2</f>
        <v>4861.32</v>
      </c>
      <c r="AC156" s="11">
        <f>VLOOKUP(BWscncns[[#This Row],[scanner]],[0]!ScnrAvgBW,2,FALSE)/1000</f>
        <v>3794.4265750962772</v>
      </c>
      <c r="AD156" s="8">
        <f>(1+$F156)*Z156</f>
        <v>11133.504702621101</v>
      </c>
      <c r="AE156" s="8">
        <f>(1+$F156)*AA156</f>
        <v>11133.504702621101</v>
      </c>
      <c r="AF156" s="8">
        <f>(1+$F156)*AB156</f>
        <v>5345.2803305073949</v>
      </c>
      <c r="AG156" s="8">
        <f>(1+$F156)*AC156</f>
        <v>4172.174170269941</v>
      </c>
      <c r="AH156" s="8">
        <f>(1+$F156)*$T156/1000</f>
        <v>42505.263848875227</v>
      </c>
      <c r="AI156" s="8">
        <f>(1+BWscncns[[#This Row],[pid_error]]*K_p)*BWscncns[[#This Row],[dbw]]/1000</f>
        <v>40581.055924437613</v>
      </c>
      <c r="AJ156" s="13">
        <f>BWscncns[[#This Row],[Torflow prgrssv alt vote]]/VLOOKUP(BWscncns[[#This Row],[class]],AltBWtotl,2,FALSE)*100</f>
        <v>0.34780984931727682</v>
      </c>
      <c r="AK156">
        <f>IF(D156=E156,1,0)</f>
        <v>1</v>
      </c>
    </row>
    <row r="157" spans="1:37">
      <c r="A157" s="1" t="s">
        <v>10644</v>
      </c>
      <c r="B157" s="1" t="s">
        <v>10645</v>
      </c>
      <c r="C157">
        <v>30800</v>
      </c>
      <c r="D157">
        <v>1524272091</v>
      </c>
      <c r="E157">
        <v>1524992322</v>
      </c>
      <c r="F157" s="2">
        <v>1.3734716876999999</v>
      </c>
      <c r="G157" s="2">
        <v>1.3734716876999999</v>
      </c>
      <c r="H157">
        <v>55130618</v>
      </c>
      <c r="I157" s="2">
        <v>-6.1384963807299998E-2</v>
      </c>
      <c r="J157" s="2">
        <v>0</v>
      </c>
      <c r="K157">
        <v>3</v>
      </c>
      <c r="L157" s="1" t="s">
        <v>11594</v>
      </c>
      <c r="M157" s="1" t="s">
        <v>10645</v>
      </c>
      <c r="N157">
        <v>0</v>
      </c>
      <c r="O157">
        <v>1</v>
      </c>
      <c r="P157">
        <v>0</v>
      </c>
      <c r="Q157">
        <v>0</v>
      </c>
      <c r="R157" s="19">
        <f>BWscncns[[#This Row],[C fx]]*4+BWscncns[[#This Row],[C fg]]*2+BWscncns[[#This Row],[C fm]]</f>
        <v>2</v>
      </c>
      <c r="S157">
        <v>30500</v>
      </c>
      <c r="T157">
        <v>23894702</v>
      </c>
      <c r="U157" s="13">
        <v>1.2764340000000001</v>
      </c>
      <c r="V157" s="13">
        <v>0.78343300000000005</v>
      </c>
      <c r="W157">
        <v>2068</v>
      </c>
      <c r="X157">
        <v>41</v>
      </c>
      <c r="Z157" s="10">
        <f>IF($N157&lt;&gt;0,constants!$L$2,IF($O157&lt;&gt;0,constants!$M$2,IF($P157&lt;&gt;0,constants!$N$2,0)))</f>
        <v>9721.3799999999992</v>
      </c>
      <c r="AA157" s="10">
        <f>IF($N157&lt;&gt;0,constants!$L$2,IF($O157&lt;&gt;0,constants!$M$2,IF($P157&lt;&gt;0,constants!$P$2,0)))</f>
        <v>9721.3799999999992</v>
      </c>
      <c r="AB157" s="11">
        <f>constants!$O$2</f>
        <v>4861.32</v>
      </c>
      <c r="AC157" s="11">
        <f>VLOOKUP(BWscncns[[#This Row],[scanner]],[0]!ScnrAvgBW,2,FALSE)/1000</f>
        <v>6440.9193022088357</v>
      </c>
      <c r="AD157" s="8">
        <f>(1+$F157)*Z157</f>
        <v>23073.420195373023</v>
      </c>
      <c r="AE157" s="8">
        <f>(1+$F157)*AA157</f>
        <v>23073.420195373023</v>
      </c>
      <c r="AF157" s="8">
        <f>(1+$F157)*AB157</f>
        <v>11538.205384849764</v>
      </c>
      <c r="AG157" s="8">
        <f>(1+$F157)*AC157</f>
        <v>15287.339606553111</v>
      </c>
      <c r="AH157" s="8">
        <f>(1+$F157)*$T157/1000</f>
        <v>56713.398683028565</v>
      </c>
      <c r="AI157" s="8">
        <f>(1+BWscncns[[#This Row],[pid_error]]*K_p)*BWscncns[[#This Row],[dbw]]/1000</f>
        <v>40304.050341514281</v>
      </c>
      <c r="AJ157" s="13">
        <f>BWscncns[[#This Row],[Torflow prgrssv alt vote]]/VLOOKUP(BWscncns[[#This Row],[class]],AltBWtotl,2,FALSE)*100</f>
        <v>0.14079406021220567</v>
      </c>
      <c r="AK157">
        <f>IF(D157=E157,1,0)</f>
        <v>0</v>
      </c>
    </row>
    <row r="158" spans="1:37">
      <c r="A158" s="1" t="s">
        <v>8514</v>
      </c>
      <c r="B158" s="1" t="s">
        <v>8515</v>
      </c>
      <c r="C158">
        <v>53600</v>
      </c>
      <c r="D158">
        <v>1525009194</v>
      </c>
      <c r="E158">
        <v>1525009194</v>
      </c>
      <c r="F158" s="2">
        <v>1.0684623154099999</v>
      </c>
      <c r="G158" s="2">
        <v>1.0684623154099999</v>
      </c>
      <c r="H158">
        <v>53557623</v>
      </c>
      <c r="I158" s="2">
        <v>0.57663553625800001</v>
      </c>
      <c r="J158" s="2">
        <v>0</v>
      </c>
      <c r="K158">
        <v>2</v>
      </c>
      <c r="L158" s="1" t="s">
        <v>11570</v>
      </c>
      <c r="M158" s="1" t="s">
        <v>8515</v>
      </c>
      <c r="N158">
        <v>0</v>
      </c>
      <c r="O158">
        <v>0</v>
      </c>
      <c r="P158">
        <v>1</v>
      </c>
      <c r="Q158">
        <v>0</v>
      </c>
      <c r="R158" s="19">
        <f>BWscncns[[#This Row],[C fx]]*4+BWscncns[[#This Row],[C fg]]*2+BWscncns[[#This Row],[C fm]]</f>
        <v>1</v>
      </c>
      <c r="S158">
        <v>38600</v>
      </c>
      <c r="T158">
        <v>26126217</v>
      </c>
      <c r="U158" s="13">
        <v>1.4774430000000001</v>
      </c>
      <c r="V158" s="13">
        <v>0.67684500000000003</v>
      </c>
      <c r="W158">
        <v>1447</v>
      </c>
      <c r="X158">
        <v>28</v>
      </c>
      <c r="Z158" s="10">
        <f>IF($N158&lt;&gt;0,constants!$L$2,IF($O158&lt;&gt;0,constants!$M$2,IF($P158&lt;&gt;0,constants!$N$2,0)))</f>
        <v>1117.99</v>
      </c>
      <c r="AA158" s="10">
        <f>IF($N158&lt;&gt;0,constants!$L$2,IF($O158&lt;&gt;0,constants!$M$2,IF($P158&lt;&gt;0,constants!$P$2,0)))</f>
        <v>4051.45</v>
      </c>
      <c r="AB158" s="11">
        <f>constants!$O$2</f>
        <v>4861.32</v>
      </c>
      <c r="AC158" s="11">
        <f>VLOOKUP(BWscncns[[#This Row],[scanner]],[0]!ScnrAvgBW,2,FALSE)/1000</f>
        <v>8853.6095214723919</v>
      </c>
      <c r="AD158" s="8">
        <f>(1+$F158)*Z158</f>
        <v>2312.5201840052255</v>
      </c>
      <c r="AE158" s="8">
        <f>(1+$F158)*AA158</f>
        <v>8380.2716477678423</v>
      </c>
      <c r="AF158" s="8">
        <f>(1+$F158)*AB158</f>
        <v>10055.457223148938</v>
      </c>
      <c r="AG158" s="8">
        <f>(1+$F158)*AC158</f>
        <v>18313.357650520804</v>
      </c>
      <c r="AH158" s="8">
        <f>(1+$F158)*$T158/1000</f>
        <v>54041.0953087241</v>
      </c>
      <c r="AI158" s="8">
        <f>(1+BWscncns[[#This Row],[pid_error]]*K_p)*BWscncns[[#This Row],[dbw]]/1000</f>
        <v>40083.656154362048</v>
      </c>
      <c r="AJ158" s="13">
        <f>BWscncns[[#This Row],[Torflow prgrssv alt vote]]/VLOOKUP(BWscncns[[#This Row],[class]],AltBWtotl,2,FALSE)*100</f>
        <v>0.79055670581819804</v>
      </c>
      <c r="AK158">
        <f>IF(D158=E158,1,0)</f>
        <v>1</v>
      </c>
    </row>
    <row r="159" spans="1:37">
      <c r="A159" s="1" t="s">
        <v>8610</v>
      </c>
      <c r="B159" s="1" t="s">
        <v>8611</v>
      </c>
      <c r="C159">
        <v>65000</v>
      </c>
      <c r="D159">
        <v>1524913025</v>
      </c>
      <c r="E159">
        <v>1524986598</v>
      </c>
      <c r="F159" s="2">
        <v>1.43381793234</v>
      </c>
      <c r="G159" s="2">
        <v>1.43381793234</v>
      </c>
      <c r="H159">
        <v>56640969</v>
      </c>
      <c r="I159" s="2">
        <v>0.80327022082599997</v>
      </c>
      <c r="J159" s="2">
        <v>0</v>
      </c>
      <c r="K159">
        <v>1</v>
      </c>
      <c r="L159" s="1" t="s">
        <v>11535</v>
      </c>
      <c r="M159" s="1" t="s">
        <v>8611</v>
      </c>
      <c r="N159">
        <v>0</v>
      </c>
      <c r="O159">
        <v>1</v>
      </c>
      <c r="P159">
        <v>0</v>
      </c>
      <c r="Q159">
        <v>0</v>
      </c>
      <c r="R159" s="19">
        <f>BWscncns[[#This Row],[C fx]]*4+BWscncns[[#This Row],[C fg]]*2+BWscncns[[#This Row],[C fm]]</f>
        <v>2</v>
      </c>
      <c r="S159">
        <v>60600</v>
      </c>
      <c r="T159">
        <v>23272448</v>
      </c>
      <c r="U159" s="13">
        <v>2.6039370000000002</v>
      </c>
      <c r="V159" s="13">
        <v>0.38403399999999999</v>
      </c>
      <c r="W159">
        <v>107</v>
      </c>
      <c r="X159">
        <v>2</v>
      </c>
      <c r="Z159" s="10">
        <f>IF($N159&lt;&gt;0,constants!$L$2,IF($O159&lt;&gt;0,constants!$M$2,IF($P159&lt;&gt;0,constants!$N$2,0)))</f>
        <v>9721.3799999999992</v>
      </c>
      <c r="AA159" s="10">
        <f>IF($N159&lt;&gt;0,constants!$L$2,IF($O159&lt;&gt;0,constants!$M$2,IF($P159&lt;&gt;0,constants!$P$2,0)))</f>
        <v>9721.3799999999992</v>
      </c>
      <c r="AB159" s="11">
        <f>constants!$O$2</f>
        <v>4861.32</v>
      </c>
      <c r="AC159" s="11">
        <f>VLOOKUP(BWscncns[[#This Row],[scanner]],[0]!ScnrAvgBW,2,FALSE)/1000</f>
        <v>11818.828055288463</v>
      </c>
      <c r="AD159" s="8">
        <f>(1+$F159)*Z159</f>
        <v>23660.06897109143</v>
      </c>
      <c r="AE159" s="8">
        <f>(1+$F159)*AA159</f>
        <v>23660.06897109143</v>
      </c>
      <c r="AF159" s="8">
        <f>(1+$F159)*AB159</f>
        <v>11831.56779084309</v>
      </c>
      <c r="AG159" s="8">
        <f>(1+$F159)*AC159</f>
        <v>28764.87566020415</v>
      </c>
      <c r="AH159" s="8">
        <f>(1+$F159)*$T159/1000</f>
        <v>56640.901271850176</v>
      </c>
      <c r="AI159" s="8">
        <f>(1+BWscncns[[#This Row],[pid_error]]*K_p)*BWscncns[[#This Row],[dbw]]/1000</f>
        <v>39956.674635925083</v>
      </c>
      <c r="AJ159" s="13">
        <f>BWscncns[[#This Row],[Torflow prgrssv alt vote]]/VLOOKUP(BWscncns[[#This Row],[class]],AltBWtotl,2,FALSE)*100</f>
        <v>0.13958057333943333</v>
      </c>
      <c r="AK159">
        <f>IF(D159=E159,1,0)</f>
        <v>0</v>
      </c>
    </row>
    <row r="160" spans="1:37">
      <c r="A160" s="1" t="s">
        <v>3426</v>
      </c>
      <c r="B160" s="1" t="s">
        <v>3427</v>
      </c>
      <c r="C160">
        <v>38600</v>
      </c>
      <c r="D160">
        <v>1524260656</v>
      </c>
      <c r="E160">
        <v>1524994541</v>
      </c>
      <c r="F160" s="2">
        <v>0.92603880797799998</v>
      </c>
      <c r="G160" s="2">
        <v>0.92603880797799998</v>
      </c>
      <c r="H160">
        <v>51301457</v>
      </c>
      <c r="I160" s="2">
        <v>0.38929233218199999</v>
      </c>
      <c r="J160" s="2">
        <v>0</v>
      </c>
      <c r="K160">
        <v>3</v>
      </c>
      <c r="L160" s="1" t="s">
        <v>11604</v>
      </c>
      <c r="M160" s="1" t="s">
        <v>3427</v>
      </c>
      <c r="N160">
        <v>0</v>
      </c>
      <c r="O160">
        <v>1</v>
      </c>
      <c r="P160">
        <v>0</v>
      </c>
      <c r="Q160">
        <v>0</v>
      </c>
      <c r="R160" s="19">
        <f>BWscncns[[#This Row],[C fx]]*4+BWscncns[[#This Row],[C fg]]*2+BWscncns[[#This Row],[C fm]]</f>
        <v>2</v>
      </c>
      <c r="S160">
        <v>22700</v>
      </c>
      <c r="T160">
        <v>27274667</v>
      </c>
      <c r="U160" s="13">
        <v>0.83227399999999996</v>
      </c>
      <c r="V160" s="13">
        <v>1.201527</v>
      </c>
      <c r="W160">
        <v>3931</v>
      </c>
      <c r="X160">
        <v>78</v>
      </c>
      <c r="Z160" s="10">
        <f>IF($N160&lt;&gt;0,constants!$L$2,IF($O160&lt;&gt;0,constants!$M$2,IF($P160&lt;&gt;0,constants!$N$2,0)))</f>
        <v>9721.3799999999992</v>
      </c>
      <c r="AA160" s="10">
        <f>IF($N160&lt;&gt;0,constants!$L$2,IF($O160&lt;&gt;0,constants!$M$2,IF($P160&lt;&gt;0,constants!$P$2,0)))</f>
        <v>9721.3799999999992</v>
      </c>
      <c r="AB160" s="11">
        <f>constants!$O$2</f>
        <v>4861.32</v>
      </c>
      <c r="AC160" s="11">
        <f>VLOOKUP(BWscncns[[#This Row],[scanner]],[0]!ScnrAvgBW,2,FALSE)/1000</f>
        <v>6440.9193022088357</v>
      </c>
      <c r="AD160" s="8">
        <f>(1+$F160)*Z160</f>
        <v>18723.755147101168</v>
      </c>
      <c r="AE160" s="8">
        <f>(1+$F160)*AA160</f>
        <v>18723.755147101168</v>
      </c>
      <c r="AF160" s="8">
        <f>(1+$F160)*AB160</f>
        <v>9363.0909779996109</v>
      </c>
      <c r="AG160" s="8">
        <f>(1+$F160)*AC160</f>
        <v>12405.460535108798</v>
      </c>
      <c r="AH160" s="8">
        <f>(1+$F160)*$T160/1000</f>
        <v>52532.067116676888</v>
      </c>
      <c r="AI160" s="8">
        <f>(1+BWscncns[[#This Row],[pid_error]]*K_p)*BWscncns[[#This Row],[dbw]]/1000</f>
        <v>39903.367058338452</v>
      </c>
      <c r="AJ160" s="13">
        <f>BWscncns[[#This Row],[Torflow prgrssv alt vote]]/VLOOKUP(BWscncns[[#This Row],[class]],AltBWtotl,2,FALSE)*100</f>
        <v>0.13939435408293424</v>
      </c>
      <c r="AK160">
        <f>IF(D160=E160,1,0)</f>
        <v>0</v>
      </c>
    </row>
    <row r="161" spans="1:37">
      <c r="A161" s="1" t="s">
        <v>4755</v>
      </c>
      <c r="B161" s="1" t="s">
        <v>4756</v>
      </c>
      <c r="C161">
        <v>53600</v>
      </c>
      <c r="D161">
        <v>1524989622</v>
      </c>
      <c r="E161">
        <v>1524989622</v>
      </c>
      <c r="F161" s="2">
        <v>1.0441250493600001</v>
      </c>
      <c r="G161" s="2">
        <v>1.0441250493600001</v>
      </c>
      <c r="H161">
        <v>53585511</v>
      </c>
      <c r="I161" s="2">
        <v>0.33234673914000001</v>
      </c>
      <c r="J161" s="2">
        <v>0</v>
      </c>
      <c r="K161">
        <v>3</v>
      </c>
      <c r="L161" s="1" t="s">
        <v>11566</v>
      </c>
      <c r="M161" s="1" t="s">
        <v>4756</v>
      </c>
      <c r="N161">
        <v>1</v>
      </c>
      <c r="O161">
        <v>0</v>
      </c>
      <c r="P161">
        <v>0</v>
      </c>
      <c r="Q161">
        <v>0</v>
      </c>
      <c r="R161" s="19">
        <f>BWscncns[[#This Row],[C fx]]*4+BWscncns[[#This Row],[C fg]]*2+BWscncns[[#This Row],[C fm]]</f>
        <v>4</v>
      </c>
      <c r="S161">
        <v>44600</v>
      </c>
      <c r="T161">
        <v>26214400</v>
      </c>
      <c r="U161" s="13">
        <v>1.701355</v>
      </c>
      <c r="V161" s="13">
        <v>0.58776700000000004</v>
      </c>
      <c r="W161">
        <v>844</v>
      </c>
      <c r="X161">
        <v>16</v>
      </c>
      <c r="Z161" s="10">
        <f>IF($N161&lt;&gt;0,constants!$L$2,IF($O161&lt;&gt;0,constants!$M$2,IF($P161&lt;&gt;0,constants!$N$2,0)))</f>
        <v>10125.48</v>
      </c>
      <c r="AA161" s="10">
        <f>IF($N161&lt;&gt;0,constants!$L$2,IF($O161&lt;&gt;0,constants!$M$2,IF($P161&lt;&gt;0,constants!$P$2,0)))</f>
        <v>10125.48</v>
      </c>
      <c r="AB161" s="11">
        <f>constants!$O$2</f>
        <v>4861.32</v>
      </c>
      <c r="AC161" s="11">
        <f>VLOOKUP(BWscncns[[#This Row],[scanner]],[0]!ScnrAvgBW,2,FALSE)/1000</f>
        <v>6440.9193022088357</v>
      </c>
      <c r="AD161" s="8">
        <f>(1+$F161)*Z161</f>
        <v>20697.747304793691</v>
      </c>
      <c r="AE161" s="8">
        <f>(1+$F161)*AA161</f>
        <v>20697.747304793691</v>
      </c>
      <c r="AF161" s="8">
        <f>(1+$F161)*AB161</f>
        <v>9937.1459849547537</v>
      </c>
      <c r="AG161" s="8">
        <f>(1+$F161)*AC161</f>
        <v>13166.044486551413</v>
      </c>
      <c r="AH161" s="8">
        <f>(1+$F161)*$T161/1000</f>
        <v>53585.511693942775</v>
      </c>
      <c r="AI161" s="8">
        <f>(1+BWscncns[[#This Row],[pid_error]]*K_p)*BWscncns[[#This Row],[dbw]]/1000</f>
        <v>39899.955846971396</v>
      </c>
      <c r="AJ161" s="13">
        <f>BWscncns[[#This Row],[Torflow prgrssv alt vote]]/VLOOKUP(BWscncns[[#This Row],[class]],AltBWtotl,2,FALSE)*100</f>
        <v>0.3419723147850407</v>
      </c>
      <c r="AK161">
        <f>IF(D161=E161,1,0)</f>
        <v>1</v>
      </c>
    </row>
    <row r="162" spans="1:37">
      <c r="A162" s="1" t="s">
        <v>3997</v>
      </c>
      <c r="B162" s="1" t="s">
        <v>3998</v>
      </c>
      <c r="C162">
        <v>48100</v>
      </c>
      <c r="D162">
        <v>1523762384</v>
      </c>
      <c r="E162">
        <v>1524904001</v>
      </c>
      <c r="F162" s="2">
        <v>1.7146539645400001</v>
      </c>
      <c r="G162" s="2">
        <v>1.7146539645400001</v>
      </c>
      <c r="H162">
        <v>62787304</v>
      </c>
      <c r="I162" s="2">
        <v>-3.4380637704000002E-3</v>
      </c>
      <c r="J162" s="2">
        <v>0</v>
      </c>
      <c r="K162">
        <v>2</v>
      </c>
      <c r="L162" s="1" t="s">
        <v>11595</v>
      </c>
      <c r="M162" s="1" t="s">
        <v>3998</v>
      </c>
      <c r="N162">
        <v>0</v>
      </c>
      <c r="O162">
        <v>1</v>
      </c>
      <c r="P162">
        <v>0</v>
      </c>
      <c r="Q162">
        <v>0</v>
      </c>
      <c r="R162" s="19">
        <f>BWscncns[[#This Row],[C fx]]*4+BWscncns[[#This Row],[C fg]]*2+BWscncns[[#This Row],[C fm]]</f>
        <v>2</v>
      </c>
      <c r="S162">
        <v>31200</v>
      </c>
      <c r="T162">
        <v>21455162</v>
      </c>
      <c r="U162" s="13">
        <v>1.4541949999999999</v>
      </c>
      <c r="V162" s="13">
        <v>0.68766499999999997</v>
      </c>
      <c r="W162">
        <v>1527</v>
      </c>
      <c r="X162">
        <v>30</v>
      </c>
      <c r="Z162" s="10">
        <f>IF($N162&lt;&gt;0,constants!$L$2,IF($O162&lt;&gt;0,constants!$M$2,IF($P162&lt;&gt;0,constants!$N$2,0)))</f>
        <v>9721.3799999999992</v>
      </c>
      <c r="AA162" s="10">
        <f>IF($N162&lt;&gt;0,constants!$L$2,IF($O162&lt;&gt;0,constants!$M$2,IF($P162&lt;&gt;0,constants!$P$2,0)))</f>
        <v>9721.3799999999992</v>
      </c>
      <c r="AB162" s="11">
        <f>constants!$O$2</f>
        <v>4861.32</v>
      </c>
      <c r="AC162" s="11">
        <f>VLOOKUP(BWscncns[[#This Row],[scanner]],[0]!ScnrAvgBW,2,FALSE)/1000</f>
        <v>8853.6095214723919</v>
      </c>
      <c r="AD162" s="8">
        <f>(1+$F162)*Z162</f>
        <v>26390.182757799863</v>
      </c>
      <c r="AE162" s="8">
        <f>(1+$F162)*AA162</f>
        <v>26390.182757799863</v>
      </c>
      <c r="AF162" s="8">
        <f>(1+$F162)*AB162</f>
        <v>13196.801610897592</v>
      </c>
      <c r="AG162" s="8">
        <f>(1+$F162)*AC162</f>
        <v>24034.48618795412</v>
      </c>
      <c r="AH162" s="8">
        <f>(1+$F162)*$T162/1000</f>
        <v>58243.340583147961</v>
      </c>
      <c r="AI162" s="8">
        <f>(1+BWscncns[[#This Row],[pid_error]]*K_p)*BWscncns[[#This Row],[dbw]]/1000</f>
        <v>39849.251291573979</v>
      </c>
      <c r="AJ162" s="13">
        <f>BWscncns[[#This Row],[Torflow prgrssv alt vote]]/VLOOKUP(BWscncns[[#This Row],[class]],AltBWtotl,2,FALSE)*100</f>
        <v>0.13920531158076122</v>
      </c>
      <c r="AK162">
        <f>IF(D162=E162,1,0)</f>
        <v>0</v>
      </c>
    </row>
    <row r="163" spans="1:37">
      <c r="A163" s="1" t="s">
        <v>6250</v>
      </c>
      <c r="B163" s="1" t="s">
        <v>6251</v>
      </c>
      <c r="C163">
        <v>51700</v>
      </c>
      <c r="D163">
        <v>1524462320</v>
      </c>
      <c r="E163">
        <v>1524986598</v>
      </c>
      <c r="F163" s="2">
        <v>1.79498041265</v>
      </c>
      <c r="G163" s="2">
        <v>1.79498041265</v>
      </c>
      <c r="H163">
        <v>58614987</v>
      </c>
      <c r="I163" s="2">
        <v>0.62049193376099998</v>
      </c>
      <c r="J163" s="2">
        <v>0</v>
      </c>
      <c r="K163">
        <v>1</v>
      </c>
      <c r="L163" s="1" t="s">
        <v>11535</v>
      </c>
      <c r="M163" s="1" t="s">
        <v>6251</v>
      </c>
      <c r="N163">
        <v>0</v>
      </c>
      <c r="O163">
        <v>1</v>
      </c>
      <c r="P163">
        <v>0</v>
      </c>
      <c r="Q163">
        <v>0</v>
      </c>
      <c r="R163" s="19">
        <f>BWscncns[[#This Row],[C fx]]*4+BWscncns[[#This Row],[C fg]]*2+BWscncns[[#This Row],[C fm]]</f>
        <v>2</v>
      </c>
      <c r="S163">
        <v>50200</v>
      </c>
      <c r="T163">
        <v>20971520</v>
      </c>
      <c r="U163" s="13">
        <v>2.393723</v>
      </c>
      <c r="V163" s="13">
        <v>0.41775899999999999</v>
      </c>
      <c r="W163">
        <v>166</v>
      </c>
      <c r="X163">
        <v>3</v>
      </c>
      <c r="Z163" s="10">
        <f>IF($N163&lt;&gt;0,constants!$L$2,IF($O163&lt;&gt;0,constants!$M$2,IF($P163&lt;&gt;0,constants!$N$2,0)))</f>
        <v>9721.3799999999992</v>
      </c>
      <c r="AA163" s="10">
        <f>IF($N163&lt;&gt;0,constants!$L$2,IF($O163&lt;&gt;0,constants!$M$2,IF($P163&lt;&gt;0,constants!$P$2,0)))</f>
        <v>9721.3799999999992</v>
      </c>
      <c r="AB163" s="11">
        <f>constants!$O$2</f>
        <v>4861.32</v>
      </c>
      <c r="AC163" s="11">
        <f>VLOOKUP(BWscncns[[#This Row],[scanner]],[0]!ScnrAvgBW,2,FALSE)/1000</f>
        <v>11818.828055288463</v>
      </c>
      <c r="AD163" s="8">
        <f>(1+$F163)*Z163</f>
        <v>27171.066683927456</v>
      </c>
      <c r="AE163" s="8">
        <f>(1+$F163)*AA163</f>
        <v>27171.066683927456</v>
      </c>
      <c r="AF163" s="8">
        <f>(1+$F163)*AB163</f>
        <v>13587.294179623697</v>
      </c>
      <c r="AG163" s="8">
        <f>(1+$F163)*AC163</f>
        <v>33033.392915009543</v>
      </c>
      <c r="AH163" s="8">
        <f>(1+$F163)*$T163/1000</f>
        <v>58614.987623497735</v>
      </c>
      <c r="AI163" s="8">
        <f>(1+BWscncns[[#This Row],[pid_error]]*K_p)*BWscncns[[#This Row],[dbw]]/1000</f>
        <v>39793.253811748866</v>
      </c>
      <c r="AJ163" s="13">
        <f>BWscncns[[#This Row],[Torflow prgrssv alt vote]]/VLOOKUP(BWscncns[[#This Row],[class]],AltBWtotl,2,FALSE)*100</f>
        <v>0.13900969569403462</v>
      </c>
      <c r="AK163">
        <f>IF(D163=E163,1,0)</f>
        <v>0</v>
      </c>
    </row>
    <row r="164" spans="1:37">
      <c r="A164" s="1" t="s">
        <v>7414</v>
      </c>
      <c r="B164" s="1" t="s">
        <v>7415</v>
      </c>
      <c r="C164">
        <v>49100</v>
      </c>
      <c r="D164">
        <v>1524205697</v>
      </c>
      <c r="E164">
        <v>1524995972</v>
      </c>
      <c r="F164" s="2">
        <v>1.17675235655</v>
      </c>
      <c r="G164" s="2">
        <v>1.17675235655</v>
      </c>
      <c r="H164">
        <v>45120434</v>
      </c>
      <c r="I164" s="2">
        <v>0.27566647253400001</v>
      </c>
      <c r="J164" s="2">
        <v>0</v>
      </c>
      <c r="K164">
        <v>2</v>
      </c>
      <c r="L164" s="1" t="s">
        <v>11543</v>
      </c>
      <c r="M164" s="1" t="s">
        <v>7415</v>
      </c>
      <c r="N164">
        <v>0</v>
      </c>
      <c r="O164">
        <v>1</v>
      </c>
      <c r="P164">
        <v>0</v>
      </c>
      <c r="Q164">
        <v>0</v>
      </c>
      <c r="R164" s="19">
        <f>BWscncns[[#This Row],[C fx]]*4+BWscncns[[#This Row],[C fg]]*2+BWscncns[[#This Row],[C fm]]</f>
        <v>2</v>
      </c>
      <c r="S164">
        <v>42100</v>
      </c>
      <c r="T164">
        <v>24996227</v>
      </c>
      <c r="U164" s="13">
        <v>1.6842539999999999</v>
      </c>
      <c r="V164" s="13">
        <v>0.59373500000000001</v>
      </c>
      <c r="W164">
        <v>870</v>
      </c>
      <c r="X164">
        <v>17</v>
      </c>
      <c r="Z164" s="10">
        <f>IF($N164&lt;&gt;0,constants!$L$2,IF($O164&lt;&gt;0,constants!$M$2,IF($P164&lt;&gt;0,constants!$N$2,0)))</f>
        <v>9721.3799999999992</v>
      </c>
      <c r="AA164" s="10">
        <f>IF($N164&lt;&gt;0,constants!$L$2,IF($O164&lt;&gt;0,constants!$M$2,IF($P164&lt;&gt;0,constants!$P$2,0)))</f>
        <v>9721.3799999999992</v>
      </c>
      <c r="AB164" s="11">
        <f>constants!$O$2</f>
        <v>4861.32</v>
      </c>
      <c r="AC164" s="11">
        <f>VLOOKUP(BWscncns[[#This Row],[scanner]],[0]!ScnrAvgBW,2,FALSE)/1000</f>
        <v>8853.6095214723919</v>
      </c>
      <c r="AD164" s="8">
        <f>(1+$F164)*Z164</f>
        <v>21161.036823918035</v>
      </c>
      <c r="AE164" s="8">
        <f>(1+$F164)*AA164</f>
        <v>21161.036823918035</v>
      </c>
      <c r="AF164" s="8">
        <f>(1+$F164)*AB164</f>
        <v>10581.889765943644</v>
      </c>
      <c r="AG164" s="8">
        <f>(1+$F164)*AC164</f>
        <v>19272.115389838546</v>
      </c>
      <c r="AH164" s="8">
        <f>(1+$F164)*$T164/1000</f>
        <v>54410.596027108732</v>
      </c>
      <c r="AI164" s="8">
        <f>(1+BWscncns[[#This Row],[pid_error]]*K_p)*BWscncns[[#This Row],[dbw]]/1000</f>
        <v>39703.411513554362</v>
      </c>
      <c r="AJ164" s="13">
        <f>BWscncns[[#This Row],[Torflow prgrssv alt vote]]/VLOOKUP(BWscncns[[#This Row],[class]],AltBWtotl,2,FALSE)*100</f>
        <v>0.138695849769508</v>
      </c>
      <c r="AK164">
        <f>IF(D164=E164,1,0)</f>
        <v>0</v>
      </c>
    </row>
    <row r="165" spans="1:37">
      <c r="A165" s="1" t="s">
        <v>8856</v>
      </c>
      <c r="B165" s="1" t="s">
        <v>8857</v>
      </c>
      <c r="C165">
        <v>44500</v>
      </c>
      <c r="D165">
        <v>1524985656</v>
      </c>
      <c r="E165">
        <v>1524985656</v>
      </c>
      <c r="F165" s="2">
        <v>0.276802145941</v>
      </c>
      <c r="G165" s="2">
        <v>0.276802145941</v>
      </c>
      <c r="H165">
        <v>44472105</v>
      </c>
      <c r="I165" s="2">
        <v>-0.69007486147399999</v>
      </c>
      <c r="J165" s="2">
        <v>0</v>
      </c>
      <c r="K165">
        <v>3</v>
      </c>
      <c r="L165" s="1" t="s">
        <v>11613</v>
      </c>
      <c r="M165" s="1" t="s">
        <v>8857</v>
      </c>
      <c r="N165">
        <v>1</v>
      </c>
      <c r="O165">
        <v>0</v>
      </c>
      <c r="P165">
        <v>0</v>
      </c>
      <c r="Q165">
        <v>0</v>
      </c>
      <c r="R165" s="19">
        <f>BWscncns[[#This Row],[C fx]]*4+BWscncns[[#This Row],[C fg]]*2+BWscncns[[#This Row],[C fm]]</f>
        <v>4</v>
      </c>
      <c r="S165">
        <v>44500</v>
      </c>
      <c r="T165">
        <v>34830851</v>
      </c>
      <c r="U165" s="13">
        <v>1.277603</v>
      </c>
      <c r="V165" s="13">
        <v>0.78271599999999997</v>
      </c>
      <c r="W165">
        <v>2065</v>
      </c>
      <c r="X165">
        <v>41</v>
      </c>
      <c r="Z165" s="10">
        <f>IF($N165&lt;&gt;0,constants!$L$2,IF($O165&lt;&gt;0,constants!$M$2,IF($P165&lt;&gt;0,constants!$N$2,0)))</f>
        <v>10125.48</v>
      </c>
      <c r="AA165" s="10">
        <f>IF($N165&lt;&gt;0,constants!$L$2,IF($O165&lt;&gt;0,constants!$M$2,IF($P165&lt;&gt;0,constants!$P$2,0)))</f>
        <v>10125.48</v>
      </c>
      <c r="AB165" s="11">
        <f>constants!$O$2</f>
        <v>4861.32</v>
      </c>
      <c r="AC165" s="11">
        <f>VLOOKUP(BWscncns[[#This Row],[scanner]],[0]!ScnrAvgBW,2,FALSE)/1000</f>
        <v>6440.9193022088357</v>
      </c>
      <c r="AD165" s="8">
        <f>(1+$F165)*Z165</f>
        <v>12928.234592682675</v>
      </c>
      <c r="AE165" s="8">
        <f>(1+$F165)*AA165</f>
        <v>12928.234592682675</v>
      </c>
      <c r="AF165" s="8">
        <f>(1+$F165)*AB165</f>
        <v>6206.9438081059016</v>
      </c>
      <c r="AG165" s="8">
        <f>(1+$F165)*AC165</f>
        <v>8223.7795868930498</v>
      </c>
      <c r="AH165" s="8">
        <f>(1+$F165)*$T165/1000</f>
        <v>44472.105301751224</v>
      </c>
      <c r="AI165" s="8">
        <f>(1+BWscncns[[#This Row],[pid_error]]*K_p)*BWscncns[[#This Row],[dbw]]/1000</f>
        <v>39651.478150875613</v>
      </c>
      <c r="AJ165" s="13">
        <f>BWscncns[[#This Row],[Torflow prgrssv alt vote]]/VLOOKUP(BWscncns[[#This Row],[class]],AltBWtotl,2,FALSE)*100</f>
        <v>0.33984267601470658</v>
      </c>
      <c r="AK165">
        <f>IF(D165=E165,1,0)</f>
        <v>1</v>
      </c>
    </row>
    <row r="166" spans="1:37">
      <c r="A166" s="1" t="s">
        <v>3646</v>
      </c>
      <c r="B166" s="1" t="s">
        <v>3647</v>
      </c>
      <c r="C166">
        <v>44400</v>
      </c>
      <c r="D166">
        <v>1524901068</v>
      </c>
      <c r="E166">
        <v>1525003372</v>
      </c>
      <c r="F166" s="2">
        <v>0.74086640512000002</v>
      </c>
      <c r="G166" s="2">
        <v>0.74086640512000002</v>
      </c>
      <c r="H166">
        <v>50243232</v>
      </c>
      <c r="I166" s="2">
        <v>-7.8514295459500005E-2</v>
      </c>
      <c r="J166" s="2">
        <v>0</v>
      </c>
      <c r="K166">
        <v>2</v>
      </c>
      <c r="L166" s="1" t="s">
        <v>11569</v>
      </c>
      <c r="M166" s="1" t="s">
        <v>3647</v>
      </c>
      <c r="N166">
        <v>0</v>
      </c>
      <c r="O166">
        <v>1</v>
      </c>
      <c r="P166">
        <v>0</v>
      </c>
      <c r="Q166">
        <v>0</v>
      </c>
      <c r="R166" s="19">
        <f>BWscncns[[#This Row],[C fx]]*4+BWscncns[[#This Row],[C fg]]*2+BWscncns[[#This Row],[C fm]]</f>
        <v>2</v>
      </c>
      <c r="S166">
        <v>44300</v>
      </c>
      <c r="T166">
        <v>28861050</v>
      </c>
      <c r="U166" s="13">
        <v>1.5349410000000001</v>
      </c>
      <c r="V166" s="13">
        <v>0.65149100000000004</v>
      </c>
      <c r="W166">
        <v>1246</v>
      </c>
      <c r="X166">
        <v>24</v>
      </c>
      <c r="Z166" s="10">
        <f>IF($N166&lt;&gt;0,constants!$L$2,IF($O166&lt;&gt;0,constants!$M$2,IF($P166&lt;&gt;0,constants!$N$2,0)))</f>
        <v>9721.3799999999992</v>
      </c>
      <c r="AA166" s="10">
        <f>IF($N166&lt;&gt;0,constants!$L$2,IF($O166&lt;&gt;0,constants!$M$2,IF($P166&lt;&gt;0,constants!$P$2,0)))</f>
        <v>9721.3799999999992</v>
      </c>
      <c r="AB166" s="11">
        <f>constants!$O$2</f>
        <v>4861.32</v>
      </c>
      <c r="AC166" s="11">
        <f>VLOOKUP(BWscncns[[#This Row],[scanner]],[0]!ScnrAvgBW,2,FALSE)/1000</f>
        <v>8853.6095214723919</v>
      </c>
      <c r="AD166" s="8">
        <f>(1+$F166)*Z166</f>
        <v>16923.623853405465</v>
      </c>
      <c r="AE166" s="8">
        <f>(1+$F166)*AA166</f>
        <v>16923.623853405465</v>
      </c>
      <c r="AF166" s="8">
        <f>(1+$F166)*AB166</f>
        <v>8462.9086725379584</v>
      </c>
      <c r="AG166" s="8">
        <f>(1+$F166)*AC166</f>
        <v>15412.951379981847</v>
      </c>
      <c r="AH166" s="8">
        <f>(1+$F166)*$T166/1000</f>
        <v>50243.232361488575</v>
      </c>
      <c r="AI166" s="8">
        <f>(1+BWscncns[[#This Row],[pid_error]]*K_p)*BWscncns[[#This Row],[dbw]]/1000</f>
        <v>39552.141180744293</v>
      </c>
      <c r="AJ166" s="13">
        <f>BWscncns[[#This Row],[Torflow prgrssv alt vote]]/VLOOKUP(BWscncns[[#This Row],[class]],AltBWtotl,2,FALSE)*100</f>
        <v>0.13816741741182897</v>
      </c>
      <c r="AK166">
        <f>IF(D166=E166,1,0)</f>
        <v>0</v>
      </c>
    </row>
    <row r="167" spans="1:37">
      <c r="A167" s="1" t="s">
        <v>9729</v>
      </c>
      <c r="B167" s="1" t="s">
        <v>9730</v>
      </c>
      <c r="C167">
        <v>59400</v>
      </c>
      <c r="D167">
        <v>1524141832</v>
      </c>
      <c r="E167">
        <v>1524966282</v>
      </c>
      <c r="F167" s="2">
        <v>1.4172958741799999</v>
      </c>
      <c r="G167" s="2">
        <v>1.4172958741799999</v>
      </c>
      <c r="H167">
        <v>55829174</v>
      </c>
      <c r="I167" s="2">
        <v>-0.209122631167</v>
      </c>
      <c r="J167" s="2">
        <v>0</v>
      </c>
      <c r="K167">
        <v>1</v>
      </c>
      <c r="L167" s="1" t="s">
        <v>11599</v>
      </c>
      <c r="M167" s="1" t="s">
        <v>9730</v>
      </c>
      <c r="N167">
        <v>0</v>
      </c>
      <c r="O167">
        <v>1</v>
      </c>
      <c r="P167">
        <v>0</v>
      </c>
      <c r="Q167">
        <v>0</v>
      </c>
      <c r="R167" s="19">
        <f>BWscncns[[#This Row],[C fx]]*4+BWscncns[[#This Row],[C fg]]*2+BWscncns[[#This Row],[C fm]]</f>
        <v>2</v>
      </c>
      <c r="S167">
        <v>41000</v>
      </c>
      <c r="T167">
        <v>23138686</v>
      </c>
      <c r="U167" s="13">
        <v>1.7719240000000001</v>
      </c>
      <c r="V167" s="13">
        <v>0.56435800000000003</v>
      </c>
      <c r="W167">
        <v>731</v>
      </c>
      <c r="X167">
        <v>14</v>
      </c>
      <c r="Z167" s="10">
        <f>IF($N167&lt;&gt;0,constants!$L$2,IF($O167&lt;&gt;0,constants!$M$2,IF($P167&lt;&gt;0,constants!$N$2,0)))</f>
        <v>9721.3799999999992</v>
      </c>
      <c r="AA167" s="10">
        <f>IF($N167&lt;&gt;0,constants!$L$2,IF($O167&lt;&gt;0,constants!$M$2,IF($P167&lt;&gt;0,constants!$P$2,0)))</f>
        <v>9721.3799999999992</v>
      </c>
      <c r="AB167" s="11">
        <f>constants!$O$2</f>
        <v>4861.32</v>
      </c>
      <c r="AC167" s="11">
        <f>VLOOKUP(BWscncns[[#This Row],[scanner]],[0]!ScnrAvgBW,2,FALSE)/1000</f>
        <v>11818.828055288463</v>
      </c>
      <c r="AD167" s="8">
        <f>(1+$F167)*Z167</f>
        <v>23499.451765335962</v>
      </c>
      <c r="AE167" s="8">
        <f>(1+$F167)*AA167</f>
        <v>23499.451765335962</v>
      </c>
      <c r="AF167" s="8">
        <f>(1+$F167)*AB167</f>
        <v>11751.248779068716</v>
      </c>
      <c r="AG167" s="8">
        <f>(1+$F167)*AC167</f>
        <v>28569.604295691628</v>
      </c>
      <c r="AH167" s="8">
        <f>(1+$F167)*$T167/1000</f>
        <v>55933.050201746526</v>
      </c>
      <c r="AI167" s="8">
        <f>(1+BWscncns[[#This Row],[pid_error]]*K_p)*BWscncns[[#This Row],[dbw]]/1000</f>
        <v>39535.86810087326</v>
      </c>
      <c r="AJ167" s="13">
        <f>BWscncns[[#This Row],[Torflow prgrssv alt vote]]/VLOOKUP(BWscncns[[#This Row],[class]],AltBWtotl,2,FALSE)*100</f>
        <v>0.1381105706937501</v>
      </c>
      <c r="AK167">
        <f>IF(D167=E167,1,0)</f>
        <v>0</v>
      </c>
    </row>
    <row r="168" spans="1:37">
      <c r="A168" s="1" t="s">
        <v>9876</v>
      </c>
      <c r="B168" s="1" t="s">
        <v>9877</v>
      </c>
      <c r="C168">
        <v>38700</v>
      </c>
      <c r="D168">
        <v>1524982505</v>
      </c>
      <c r="E168">
        <v>1524982505</v>
      </c>
      <c r="F168" s="2">
        <v>-3.8318250366199999E-2</v>
      </c>
      <c r="G168" s="2">
        <v>-3.8318250366199999E-2</v>
      </c>
      <c r="H168">
        <v>38716907</v>
      </c>
      <c r="I168" s="2">
        <v>3.9589226387999998E-2</v>
      </c>
      <c r="J168" s="2">
        <v>0</v>
      </c>
      <c r="K168">
        <v>5</v>
      </c>
      <c r="L168" s="1" t="s">
        <v>11614</v>
      </c>
      <c r="M168" s="1" t="s">
        <v>9877</v>
      </c>
      <c r="N168">
        <v>1</v>
      </c>
      <c r="O168">
        <v>0</v>
      </c>
      <c r="P168">
        <v>0</v>
      </c>
      <c r="Q168">
        <v>0</v>
      </c>
      <c r="R168" s="19">
        <f>BWscncns[[#This Row],[C fx]]*4+BWscncns[[#This Row],[C fg]]*2+BWscncns[[#This Row],[C fm]]</f>
        <v>4</v>
      </c>
      <c r="S168">
        <v>38100</v>
      </c>
      <c r="T168">
        <v>40259584</v>
      </c>
      <c r="U168" s="13">
        <v>0.94635899999999995</v>
      </c>
      <c r="V168" s="13">
        <v>1.0566819999999999</v>
      </c>
      <c r="W168">
        <v>3555</v>
      </c>
      <c r="X168">
        <v>71</v>
      </c>
      <c r="Z168" s="10">
        <f>IF($N168&lt;&gt;0,constants!$L$2,IF($O168&lt;&gt;0,constants!$M$2,IF($P168&lt;&gt;0,constants!$N$2,0)))</f>
        <v>10125.48</v>
      </c>
      <c r="AA168" s="10">
        <f>IF($N168&lt;&gt;0,constants!$L$2,IF($O168&lt;&gt;0,constants!$M$2,IF($P168&lt;&gt;0,constants!$P$2,0)))</f>
        <v>10125.48</v>
      </c>
      <c r="AB168" s="11">
        <f>constants!$O$2</f>
        <v>4861.32</v>
      </c>
      <c r="AC168" s="11">
        <f>VLOOKUP(BWscncns[[#This Row],[scanner]],[0]!ScnrAvgBW,2,FALSE)/1000</f>
        <v>3794.4265750962772</v>
      </c>
      <c r="AD168" s="8">
        <f>(1+$F168)*Z168</f>
        <v>9737.4893222820501</v>
      </c>
      <c r="AE168" s="8">
        <f>(1+$F168)*AA168</f>
        <v>9737.4893222820501</v>
      </c>
      <c r="AF168" s="8">
        <f>(1+$F168)*AB168</f>
        <v>4675.0427231297845</v>
      </c>
      <c r="AG168" s="8">
        <f>(1+$F168)*AC168</f>
        <v>3649.0307875955755</v>
      </c>
      <c r="AH168" s="8">
        <f>(1+$F168)*$T168/1000</f>
        <v>38716.907180648945</v>
      </c>
      <c r="AI168" s="8">
        <f>(1+BWscncns[[#This Row],[pid_error]]*K_p)*BWscncns[[#This Row],[dbw]]/1000</f>
        <v>39488.24559032447</v>
      </c>
      <c r="AJ168" s="13">
        <f>BWscncns[[#This Row],[Torflow prgrssv alt vote]]/VLOOKUP(BWscncns[[#This Row],[class]],AltBWtotl,2,FALSE)*100</f>
        <v>0.33844365149462807</v>
      </c>
      <c r="AK168">
        <f>IF(D168=E168,1,0)</f>
        <v>1</v>
      </c>
    </row>
    <row r="169" spans="1:37">
      <c r="A169" s="1" t="s">
        <v>8078</v>
      </c>
      <c r="B169" s="1" t="s">
        <v>8079</v>
      </c>
      <c r="C169">
        <v>39700</v>
      </c>
      <c r="D169">
        <v>1524545305</v>
      </c>
      <c r="E169">
        <v>1525007036</v>
      </c>
      <c r="F169" s="2">
        <v>1.51580236637</v>
      </c>
      <c r="G169" s="2">
        <v>1.51580236637</v>
      </c>
      <c r="H169">
        <v>60962366</v>
      </c>
      <c r="I169" s="2">
        <v>0.225483992222</v>
      </c>
      <c r="J169" s="2">
        <v>0</v>
      </c>
      <c r="K169">
        <v>3</v>
      </c>
      <c r="L169" s="1" t="s">
        <v>11600</v>
      </c>
      <c r="M169" s="1" t="s">
        <v>8079</v>
      </c>
      <c r="N169">
        <v>0</v>
      </c>
      <c r="O169">
        <v>1</v>
      </c>
      <c r="P169">
        <v>0</v>
      </c>
      <c r="Q169">
        <v>0</v>
      </c>
      <c r="R169" s="19">
        <f>BWscncns[[#This Row],[C fx]]*4+BWscncns[[#This Row],[C fg]]*2+BWscncns[[#This Row],[C fm]]</f>
        <v>2</v>
      </c>
      <c r="S169">
        <v>30500</v>
      </c>
      <c r="T169">
        <v>22325248</v>
      </c>
      <c r="U169" s="13">
        <v>1.366166</v>
      </c>
      <c r="V169" s="13">
        <v>0.73197500000000004</v>
      </c>
      <c r="W169">
        <v>1750</v>
      </c>
      <c r="X169">
        <v>35</v>
      </c>
      <c r="Z169" s="10">
        <f>IF($N169&lt;&gt;0,constants!$L$2,IF($O169&lt;&gt;0,constants!$M$2,IF($P169&lt;&gt;0,constants!$N$2,0)))</f>
        <v>9721.3799999999992</v>
      </c>
      <c r="AA169" s="10">
        <f>IF($N169&lt;&gt;0,constants!$L$2,IF($O169&lt;&gt;0,constants!$M$2,IF($P169&lt;&gt;0,constants!$P$2,0)))</f>
        <v>9721.3799999999992</v>
      </c>
      <c r="AB169" s="11">
        <f>constants!$O$2</f>
        <v>4861.32</v>
      </c>
      <c r="AC169" s="11">
        <f>VLOOKUP(BWscncns[[#This Row],[scanner]],[0]!ScnrAvgBW,2,FALSE)/1000</f>
        <v>6440.9193022088357</v>
      </c>
      <c r="AD169" s="8">
        <f>(1+$F169)*Z169</f>
        <v>24457.070808381988</v>
      </c>
      <c r="AE169" s="8">
        <f>(1+$F169)*AA169</f>
        <v>24457.070808381988</v>
      </c>
      <c r="AF169" s="8">
        <f>(1+$F169)*AB169</f>
        <v>12230.120359681807</v>
      </c>
      <c r="AG169" s="8">
        <f>(1+$F169)*AC169</f>
        <v>16204.080022095199</v>
      </c>
      <c r="AH169" s="8">
        <f>(1+$F169)*$T169/1000</f>
        <v>56165.911748197112</v>
      </c>
      <c r="AI169" s="8">
        <f>(1+BWscncns[[#This Row],[pid_error]]*K_p)*BWscncns[[#This Row],[dbw]]/1000</f>
        <v>39245.579874098556</v>
      </c>
      <c r="AJ169" s="13">
        <f>BWscncns[[#This Row],[Torflow prgrssv alt vote]]/VLOOKUP(BWscncns[[#This Row],[class]],AltBWtotl,2,FALSE)*100</f>
        <v>0.13709650739904161</v>
      </c>
      <c r="AK169">
        <f>IF(D169=E169,1,0)</f>
        <v>0</v>
      </c>
    </row>
    <row r="170" spans="1:37">
      <c r="A170" s="1" t="s">
        <v>10971</v>
      </c>
      <c r="B170" s="1" t="s">
        <v>10972</v>
      </c>
      <c r="C170">
        <v>56100</v>
      </c>
      <c r="D170">
        <v>1524992681</v>
      </c>
      <c r="E170">
        <v>1524992681</v>
      </c>
      <c r="F170" s="2">
        <v>1.5093179458499999</v>
      </c>
      <c r="G170" s="2">
        <v>1.5093179458499999</v>
      </c>
      <c r="H170">
        <v>56123927</v>
      </c>
      <c r="I170" s="2">
        <v>0.965510951329</v>
      </c>
      <c r="J170" s="2">
        <v>0</v>
      </c>
      <c r="K170">
        <v>1</v>
      </c>
      <c r="L170" s="1" t="s">
        <v>11565</v>
      </c>
      <c r="M170" s="1" t="s">
        <v>10972</v>
      </c>
      <c r="N170">
        <v>0</v>
      </c>
      <c r="O170">
        <v>0</v>
      </c>
      <c r="P170">
        <v>1</v>
      </c>
      <c r="Q170">
        <v>0</v>
      </c>
      <c r="R170" s="19">
        <f>BWscncns[[#This Row],[C fx]]*4+BWscncns[[#This Row],[C fg]]*2+BWscncns[[#This Row],[C fm]]</f>
        <v>1</v>
      </c>
      <c r="S170">
        <v>48500</v>
      </c>
      <c r="T170">
        <v>22366208</v>
      </c>
      <c r="U170" s="13">
        <v>2.16845</v>
      </c>
      <c r="V170" s="13">
        <v>0.46115899999999999</v>
      </c>
      <c r="W170">
        <v>277</v>
      </c>
      <c r="X170">
        <v>5</v>
      </c>
      <c r="Z170" s="10">
        <f>IF($N170&lt;&gt;0,constants!$L$2,IF($O170&lt;&gt;0,constants!$M$2,IF($P170&lt;&gt;0,constants!$N$2,0)))</f>
        <v>1117.99</v>
      </c>
      <c r="AA170" s="10">
        <f>IF($N170&lt;&gt;0,constants!$L$2,IF($O170&lt;&gt;0,constants!$M$2,IF($P170&lt;&gt;0,constants!$P$2,0)))</f>
        <v>4051.45</v>
      </c>
      <c r="AB170" s="11">
        <f>constants!$O$2</f>
        <v>4861.32</v>
      </c>
      <c r="AC170" s="11">
        <f>VLOOKUP(BWscncns[[#This Row],[scanner]],[0]!ScnrAvgBW,2,FALSE)/1000</f>
        <v>11818.828055288463</v>
      </c>
      <c r="AD170" s="8">
        <f>(1+$F170)*Z170</f>
        <v>2805.3923702808415</v>
      </c>
      <c r="AE170" s="8">
        <f>(1+$F170)*AA170</f>
        <v>10166.376191713982</v>
      </c>
      <c r="AF170" s="8">
        <f>(1+$F170)*AB170</f>
        <v>12198.597516519521</v>
      </c>
      <c r="AG170" s="8">
        <f>(1+$F170)*AC170</f>
        <v>29657.197338050795</v>
      </c>
      <c r="AH170" s="8">
        <f>(1+$F170)*$T170/1000</f>
        <v>56123.927115013837</v>
      </c>
      <c r="AI170" s="8">
        <f>(1+BWscncns[[#This Row],[pid_error]]*K_p)*BWscncns[[#This Row],[dbw]]/1000</f>
        <v>39245.067557506918</v>
      </c>
      <c r="AJ170" s="13">
        <f>BWscncns[[#This Row],[Torflow prgrssv alt vote]]/VLOOKUP(BWscncns[[#This Row],[class]],AltBWtotl,2,FALSE)*100</f>
        <v>0.77401750001038772</v>
      </c>
      <c r="AK170">
        <f>IF(D170=E170,1,0)</f>
        <v>1</v>
      </c>
    </row>
    <row r="171" spans="1:37">
      <c r="A171" s="1" t="s">
        <v>1525</v>
      </c>
      <c r="B171" s="1" t="s">
        <v>1526</v>
      </c>
      <c r="C171">
        <v>56400</v>
      </c>
      <c r="D171">
        <v>1524562286</v>
      </c>
      <c r="E171">
        <v>1524973325</v>
      </c>
      <c r="F171" s="2">
        <v>2.0393437720300001</v>
      </c>
      <c r="G171" s="2">
        <v>2.0393437720300001</v>
      </c>
      <c r="H171">
        <v>49392743</v>
      </c>
      <c r="I171" s="2">
        <v>0.97440852904899999</v>
      </c>
      <c r="J171" s="2">
        <v>0</v>
      </c>
      <c r="K171">
        <v>1</v>
      </c>
      <c r="L171" s="1" t="s">
        <v>11539</v>
      </c>
      <c r="M171" s="1" t="s">
        <v>1526</v>
      </c>
      <c r="N171">
        <v>0</v>
      </c>
      <c r="O171">
        <v>1</v>
      </c>
      <c r="P171">
        <v>0</v>
      </c>
      <c r="Q171">
        <v>0</v>
      </c>
      <c r="R171" s="19">
        <f>BWscncns[[#This Row],[C fx]]*4+BWscncns[[#This Row],[C fg]]*2+BWscncns[[#This Row],[C fm]]</f>
        <v>2</v>
      </c>
      <c r="S171">
        <v>48800</v>
      </c>
      <c r="T171">
        <v>19397307</v>
      </c>
      <c r="U171" s="13">
        <v>2.5158130000000001</v>
      </c>
      <c r="V171" s="13">
        <v>0.39748600000000001</v>
      </c>
      <c r="W171">
        <v>126</v>
      </c>
      <c r="X171">
        <v>2</v>
      </c>
      <c r="Z171" s="10">
        <f>IF($N171&lt;&gt;0,constants!$L$2,IF($O171&lt;&gt;0,constants!$M$2,IF($P171&lt;&gt;0,constants!$N$2,0)))</f>
        <v>9721.3799999999992</v>
      </c>
      <c r="AA171" s="10">
        <f>IF($N171&lt;&gt;0,constants!$L$2,IF($O171&lt;&gt;0,constants!$M$2,IF($P171&lt;&gt;0,constants!$P$2,0)))</f>
        <v>9721.3799999999992</v>
      </c>
      <c r="AB171" s="11">
        <f>constants!$O$2</f>
        <v>4861.32</v>
      </c>
      <c r="AC171" s="11">
        <f>VLOOKUP(BWscncns[[#This Row],[scanner]],[0]!ScnrAvgBW,2,FALSE)/1000</f>
        <v>11818.828055288463</v>
      </c>
      <c r="AD171" s="8">
        <f>(1+$F171)*Z171</f>
        <v>29546.615758536998</v>
      </c>
      <c r="AE171" s="8">
        <f>(1+$F171)*AA171</f>
        <v>29546.615758536998</v>
      </c>
      <c r="AF171" s="8">
        <f>(1+$F171)*AB171</f>
        <v>14775.22266584488</v>
      </c>
      <c r="AG171" s="8">
        <f>(1+$F171)*AC171</f>
        <v>35921.481442534423</v>
      </c>
      <c r="AH171" s="8">
        <f>(1+$F171)*$T171/1000</f>
        <v>58955.084224603925</v>
      </c>
      <c r="AI171" s="8">
        <f>(1+BWscncns[[#This Row],[pid_error]]*K_p)*BWscncns[[#This Row],[dbw]]/1000</f>
        <v>39176.195612301963</v>
      </c>
      <c r="AJ171" s="13">
        <f>BWscncns[[#This Row],[Torflow prgrssv alt vote]]/VLOOKUP(BWscncns[[#This Row],[class]],AltBWtotl,2,FALSE)*100</f>
        <v>0.13685412749304229</v>
      </c>
      <c r="AK171">
        <f>IF(D171=E171,1,0)</f>
        <v>0</v>
      </c>
    </row>
    <row r="172" spans="1:37">
      <c r="A172" s="1" t="s">
        <v>6342</v>
      </c>
      <c r="B172" s="1" t="s">
        <v>6343</v>
      </c>
      <c r="C172">
        <v>56800</v>
      </c>
      <c r="D172">
        <v>1524992681</v>
      </c>
      <c r="E172">
        <v>1524992681</v>
      </c>
      <c r="F172" s="2">
        <v>1.70695637387</v>
      </c>
      <c r="G172" s="2">
        <v>1.70695637387</v>
      </c>
      <c r="H172">
        <v>56768989</v>
      </c>
      <c r="I172" s="2">
        <v>-7.3164818764099998E-3</v>
      </c>
      <c r="J172" s="2">
        <v>0</v>
      </c>
      <c r="K172">
        <v>1</v>
      </c>
      <c r="L172" s="1" t="s">
        <v>11565</v>
      </c>
      <c r="M172" s="1" t="s">
        <v>6343</v>
      </c>
      <c r="N172">
        <v>1</v>
      </c>
      <c r="O172">
        <v>0</v>
      </c>
      <c r="P172">
        <v>0</v>
      </c>
      <c r="Q172">
        <v>0</v>
      </c>
      <c r="R172" s="19">
        <f>BWscncns[[#This Row],[C fx]]*4+BWscncns[[#This Row],[C fg]]*2+BWscncns[[#This Row],[C fm]]</f>
        <v>4</v>
      </c>
      <c r="S172">
        <v>44000</v>
      </c>
      <c r="T172">
        <v>20971520</v>
      </c>
      <c r="U172" s="13">
        <v>2.0980829999999999</v>
      </c>
      <c r="V172" s="13">
        <v>0.47662500000000002</v>
      </c>
      <c r="W172">
        <v>333</v>
      </c>
      <c r="X172">
        <v>6</v>
      </c>
      <c r="Z172" s="10">
        <f>IF($N172&lt;&gt;0,constants!$L$2,IF($O172&lt;&gt;0,constants!$M$2,IF($P172&lt;&gt;0,constants!$N$2,0)))</f>
        <v>10125.48</v>
      </c>
      <c r="AA172" s="10">
        <f>IF($N172&lt;&gt;0,constants!$L$2,IF($O172&lt;&gt;0,constants!$M$2,IF($P172&lt;&gt;0,constants!$P$2,0)))</f>
        <v>10125.48</v>
      </c>
      <c r="AB172" s="11">
        <f>constants!$O$2</f>
        <v>4861.32</v>
      </c>
      <c r="AC172" s="11">
        <f>VLOOKUP(BWscncns[[#This Row],[scanner]],[0]!ScnrAvgBW,2,FALSE)/1000</f>
        <v>11818.828055288463</v>
      </c>
      <c r="AD172" s="8">
        <f>(1+$F172)*Z172</f>
        <v>27409.232624493205</v>
      </c>
      <c r="AE172" s="8">
        <f>(1+$F172)*AA172</f>
        <v>27409.232624493205</v>
      </c>
      <c r="AF172" s="8">
        <f>(1+$F172)*AB172</f>
        <v>13159.381159421706</v>
      </c>
      <c r="AG172" s="8">
        <f>(1+$F172)*AC172</f>
        <v>31993.051935936677</v>
      </c>
      <c r="AH172" s="8">
        <f>(1+$F172)*$T172/1000</f>
        <v>56768.989733742179</v>
      </c>
      <c r="AI172" s="8">
        <f>(1+BWscncns[[#This Row],[pid_error]]*K_p)*BWscncns[[#This Row],[dbw]]/1000</f>
        <v>38870.254866871088</v>
      </c>
      <c r="AJ172" s="13">
        <f>BWscncns[[#This Row],[Torflow prgrssv alt vote]]/VLOOKUP(BWscncns[[#This Row],[class]],AltBWtotl,2,FALSE)*100</f>
        <v>0.33314701109167694</v>
      </c>
      <c r="AK172">
        <f>IF(D172=E172,1,0)</f>
        <v>1</v>
      </c>
    </row>
    <row r="173" spans="1:37">
      <c r="A173" s="1" t="s">
        <v>2612</v>
      </c>
      <c r="B173" s="1" t="s">
        <v>2613</v>
      </c>
      <c r="C173">
        <v>45800</v>
      </c>
      <c r="D173">
        <v>1523902155</v>
      </c>
      <c r="E173">
        <v>1524943423</v>
      </c>
      <c r="F173" s="2">
        <v>0.82547474448400004</v>
      </c>
      <c r="G173" s="2">
        <v>0.82547474448400004</v>
      </c>
      <c r="H173">
        <v>49021165</v>
      </c>
      <c r="I173" s="2">
        <v>-0.23526362976599999</v>
      </c>
      <c r="J173" s="2">
        <v>0</v>
      </c>
      <c r="K173">
        <v>1</v>
      </c>
      <c r="L173" s="1" t="s">
        <v>11608</v>
      </c>
      <c r="M173" s="1" t="s">
        <v>2613</v>
      </c>
      <c r="N173">
        <v>0</v>
      </c>
      <c r="O173">
        <v>1</v>
      </c>
      <c r="P173">
        <v>0</v>
      </c>
      <c r="Q173">
        <v>0</v>
      </c>
      <c r="R173" s="19">
        <f>BWscncns[[#This Row],[C fx]]*4+BWscncns[[#This Row],[C fg]]*2+BWscncns[[#This Row],[C fm]]</f>
        <v>2</v>
      </c>
      <c r="S173">
        <v>49500</v>
      </c>
      <c r="T173">
        <v>27486618</v>
      </c>
      <c r="U173" s="13">
        <v>1.8008759999999999</v>
      </c>
      <c r="V173" s="13">
        <v>0.55528500000000003</v>
      </c>
      <c r="W173">
        <v>665</v>
      </c>
      <c r="X173">
        <v>13</v>
      </c>
      <c r="Z173" s="10">
        <f>IF($N173&lt;&gt;0,constants!$L$2,IF($O173&lt;&gt;0,constants!$M$2,IF($P173&lt;&gt;0,constants!$N$2,0)))</f>
        <v>9721.3799999999992</v>
      </c>
      <c r="AA173" s="10">
        <f>IF($N173&lt;&gt;0,constants!$L$2,IF($O173&lt;&gt;0,constants!$M$2,IF($P173&lt;&gt;0,constants!$P$2,0)))</f>
        <v>9721.3799999999992</v>
      </c>
      <c r="AB173" s="11">
        <f>constants!$O$2</f>
        <v>4861.32</v>
      </c>
      <c r="AC173" s="11">
        <f>VLOOKUP(BWscncns[[#This Row],[scanner]],[0]!ScnrAvgBW,2,FALSE)/1000</f>
        <v>11818.828055288463</v>
      </c>
      <c r="AD173" s="8">
        <f>(1+$F173)*Z173</f>
        <v>17746.133671531868</v>
      </c>
      <c r="AE173" s="8">
        <f>(1+$F173)*AA173</f>
        <v>17746.133671531868</v>
      </c>
      <c r="AF173" s="8">
        <f>(1+$F173)*AB173</f>
        <v>8874.2168848549591</v>
      </c>
      <c r="AG173" s="8">
        <f>(1+$F173)*AC173</f>
        <v>21574.972124328036</v>
      </c>
      <c r="AH173" s="8">
        <f>(1+$F173)*$T173/1000</f>
        <v>50176.126970279314</v>
      </c>
      <c r="AI173" s="8">
        <f>(1+BWscncns[[#This Row],[pid_error]]*K_p)*BWscncns[[#This Row],[dbw]]/1000</f>
        <v>38831.372485139662</v>
      </c>
      <c r="AJ173" s="13">
        <f>BWscncns[[#This Row],[Torflow prgrssv alt vote]]/VLOOKUP(BWscncns[[#This Row],[class]],AltBWtotl,2,FALSE)*100</f>
        <v>0.13564955753749508</v>
      </c>
      <c r="AK173">
        <f>IF(D173=E173,1,0)</f>
        <v>0</v>
      </c>
    </row>
    <row r="174" spans="1:37">
      <c r="A174" s="1" t="s">
        <v>4225</v>
      </c>
      <c r="B174" s="1" t="s">
        <v>49</v>
      </c>
      <c r="C174">
        <v>48300</v>
      </c>
      <c r="D174">
        <v>1525001415</v>
      </c>
      <c r="E174">
        <v>1525001415</v>
      </c>
      <c r="F174" s="2">
        <v>0.644407261201</v>
      </c>
      <c r="G174" s="2">
        <v>0.644407261201</v>
      </c>
      <c r="H174">
        <v>48280007</v>
      </c>
      <c r="I174" s="2">
        <v>-0.62385138326900003</v>
      </c>
      <c r="J174" s="2">
        <v>4.3478260869600001E-2</v>
      </c>
      <c r="K174">
        <v>3</v>
      </c>
      <c r="L174" s="1" t="s">
        <v>11578</v>
      </c>
      <c r="M174" s="1" t="s">
        <v>49</v>
      </c>
      <c r="N174">
        <v>1</v>
      </c>
      <c r="O174">
        <v>0</v>
      </c>
      <c r="P174">
        <v>0</v>
      </c>
      <c r="Q174">
        <v>0</v>
      </c>
      <c r="R174" s="19">
        <f>BWscncns[[#This Row],[C fx]]*4+BWscncns[[#This Row],[C fg]]*2+BWscncns[[#This Row],[C fm]]</f>
        <v>4</v>
      </c>
      <c r="S174">
        <v>41600</v>
      </c>
      <c r="T174">
        <v>29360128</v>
      </c>
      <c r="U174" s="13">
        <v>1.4168879999999999</v>
      </c>
      <c r="V174" s="13">
        <v>0.70577199999999995</v>
      </c>
      <c r="W174">
        <v>1613</v>
      </c>
      <c r="X174">
        <v>32</v>
      </c>
      <c r="Z174" s="10">
        <f>IF($N174&lt;&gt;0,constants!$L$2,IF($O174&lt;&gt;0,constants!$M$2,IF($P174&lt;&gt;0,constants!$N$2,0)))</f>
        <v>10125.48</v>
      </c>
      <c r="AA174" s="10">
        <f>IF($N174&lt;&gt;0,constants!$L$2,IF($O174&lt;&gt;0,constants!$M$2,IF($P174&lt;&gt;0,constants!$P$2,0)))</f>
        <v>10125.48</v>
      </c>
      <c r="AB174" s="11">
        <f>constants!$O$2</f>
        <v>4861.32</v>
      </c>
      <c r="AC174" s="11">
        <f>VLOOKUP(BWscncns[[#This Row],[scanner]],[0]!ScnrAvgBW,2,FALSE)/1000</f>
        <v>6440.9193022088357</v>
      </c>
      <c r="AD174" s="8">
        <f>(1+$F174)*Z174</f>
        <v>16650.4128351455</v>
      </c>
      <c r="AE174" s="8">
        <f>(1+$F174)*AA174</f>
        <v>16650.4128351455</v>
      </c>
      <c r="AF174" s="8">
        <f>(1+$F174)*AB174</f>
        <v>7993.9899070216452</v>
      </c>
      <c r="AG174" s="8">
        <f>(1+$F174)*AC174</f>
        <v>10591.494469361889</v>
      </c>
      <c r="AH174" s="8">
        <f>(1+$F174)*$T174/1000</f>
        <v>48280.007672990796</v>
      </c>
      <c r="AI174" s="8">
        <f>(1+BWscncns[[#This Row],[pid_error]]*K_p)*BWscncns[[#This Row],[dbw]]/1000</f>
        <v>38820.0678364954</v>
      </c>
      <c r="AJ174" s="13">
        <f>BWscncns[[#This Row],[Torflow prgrssv alt vote]]/VLOOKUP(BWscncns[[#This Row],[class]],AltBWtotl,2,FALSE)*100</f>
        <v>0.33271687089263546</v>
      </c>
      <c r="AK174">
        <f>IF(D174=E174,1,0)</f>
        <v>1</v>
      </c>
    </row>
    <row r="175" spans="1:37">
      <c r="A175" s="1" t="s">
        <v>6613</v>
      </c>
      <c r="B175" s="1" t="s">
        <v>6614</v>
      </c>
      <c r="C175">
        <v>44700</v>
      </c>
      <c r="D175">
        <v>1525007282</v>
      </c>
      <c r="E175">
        <v>1525007282</v>
      </c>
      <c r="F175" s="2">
        <v>0.35478823487700001</v>
      </c>
      <c r="G175" s="2">
        <v>0.35478823487700001</v>
      </c>
      <c r="H175">
        <v>44651624</v>
      </c>
      <c r="I175" s="2">
        <v>-1.43084388983E-2</v>
      </c>
      <c r="J175" s="2">
        <v>6.25E-2</v>
      </c>
      <c r="K175">
        <v>3</v>
      </c>
      <c r="L175" s="1" t="s">
        <v>11605</v>
      </c>
      <c r="M175" s="1" t="s">
        <v>6614</v>
      </c>
      <c r="N175">
        <v>1</v>
      </c>
      <c r="O175">
        <v>0</v>
      </c>
      <c r="P175">
        <v>0</v>
      </c>
      <c r="Q175">
        <v>0</v>
      </c>
      <c r="R175" s="19">
        <f>BWscncns[[#This Row],[C fx]]*4+BWscncns[[#This Row],[C fg]]*2+BWscncns[[#This Row],[C fm]]</f>
        <v>4</v>
      </c>
      <c r="S175">
        <v>43400</v>
      </c>
      <c r="T175">
        <v>32958379</v>
      </c>
      <c r="U175" s="13">
        <v>1.3168120000000001</v>
      </c>
      <c r="V175" s="13">
        <v>0.75941000000000003</v>
      </c>
      <c r="W175">
        <v>1908</v>
      </c>
      <c r="X175">
        <v>38</v>
      </c>
      <c r="Z175" s="10">
        <f>IF($N175&lt;&gt;0,constants!$L$2,IF($O175&lt;&gt;0,constants!$M$2,IF($P175&lt;&gt;0,constants!$N$2,0)))</f>
        <v>10125.48</v>
      </c>
      <c r="AA175" s="10">
        <f>IF($N175&lt;&gt;0,constants!$L$2,IF($O175&lt;&gt;0,constants!$M$2,IF($P175&lt;&gt;0,constants!$P$2,0)))</f>
        <v>10125.48</v>
      </c>
      <c r="AB175" s="11">
        <f>constants!$O$2</f>
        <v>4861.32</v>
      </c>
      <c r="AC175" s="11">
        <f>VLOOKUP(BWscncns[[#This Row],[scanner]],[0]!ScnrAvgBW,2,FALSE)/1000</f>
        <v>6440.9193022088357</v>
      </c>
      <c r="AD175" s="8">
        <f>(1+$F175)*Z175</f>
        <v>13717.881176482364</v>
      </c>
      <c r="AE175" s="8">
        <f>(1+$F175)*AA175</f>
        <v>13717.881176482364</v>
      </c>
      <c r="AF175" s="8">
        <f>(1+$F175)*AB175</f>
        <v>6586.0591419722568</v>
      </c>
      <c r="AG175" s="8">
        <f>(1+$F175)*AC175</f>
        <v>8726.0816924247065</v>
      </c>
      <c r="AH175" s="8">
        <f>(1+$F175)*$T175/1000</f>
        <v>44651.624109817181</v>
      </c>
      <c r="AI175" s="8">
        <f>(1+BWscncns[[#This Row],[pid_error]]*K_p)*BWscncns[[#This Row],[dbw]]/1000</f>
        <v>38805.001554908595</v>
      </c>
      <c r="AJ175" s="13">
        <f>BWscncns[[#This Row],[Torflow prgrssv alt vote]]/VLOOKUP(BWscncns[[#This Row],[class]],AltBWtotl,2,FALSE)*100</f>
        <v>0.33258774164724975</v>
      </c>
      <c r="AK175">
        <f>IF(D175=E175,1,0)</f>
        <v>1</v>
      </c>
    </row>
    <row r="176" spans="1:37">
      <c r="A176" s="1" t="s">
        <v>6385</v>
      </c>
      <c r="B176" s="1" t="s">
        <v>6386</v>
      </c>
      <c r="C176">
        <v>39700</v>
      </c>
      <c r="D176">
        <v>1524994541</v>
      </c>
      <c r="E176">
        <v>1524994541</v>
      </c>
      <c r="F176" s="2">
        <v>4.7371684674399998E-2</v>
      </c>
      <c r="G176" s="2">
        <v>4.7371684674399998E-2</v>
      </c>
      <c r="H176">
        <v>39686555</v>
      </c>
      <c r="I176" s="2">
        <v>-0.16329215674600001</v>
      </c>
      <c r="J176" s="2">
        <v>0</v>
      </c>
      <c r="K176">
        <v>3</v>
      </c>
      <c r="L176" s="1" t="s">
        <v>11604</v>
      </c>
      <c r="M176" s="1" t="s">
        <v>6386</v>
      </c>
      <c r="N176">
        <v>1</v>
      </c>
      <c r="O176">
        <v>0</v>
      </c>
      <c r="P176">
        <v>0</v>
      </c>
      <c r="Q176">
        <v>0</v>
      </c>
      <c r="R176" s="19">
        <f>BWscncns[[#This Row],[C fx]]*4+BWscncns[[#This Row],[C fg]]*2+BWscncns[[#This Row],[C fm]]</f>
        <v>4</v>
      </c>
      <c r="S176">
        <v>47900</v>
      </c>
      <c r="T176">
        <v>37891568</v>
      </c>
      <c r="U176" s="13">
        <v>1.264133</v>
      </c>
      <c r="V176" s="13">
        <v>0.79105599999999998</v>
      </c>
      <c r="W176">
        <v>2103</v>
      </c>
      <c r="X176">
        <v>42</v>
      </c>
      <c r="Z176" s="10">
        <f>IF($N176&lt;&gt;0,constants!$L$2,IF($O176&lt;&gt;0,constants!$M$2,IF($P176&lt;&gt;0,constants!$N$2,0)))</f>
        <v>10125.48</v>
      </c>
      <c r="AA176" s="10">
        <f>IF($N176&lt;&gt;0,constants!$L$2,IF($O176&lt;&gt;0,constants!$M$2,IF($P176&lt;&gt;0,constants!$P$2,0)))</f>
        <v>10125.48</v>
      </c>
      <c r="AB176" s="11">
        <f>constants!$O$2</f>
        <v>4861.32</v>
      </c>
      <c r="AC176" s="11">
        <f>VLOOKUP(BWscncns[[#This Row],[scanner]],[0]!ScnrAvgBW,2,FALSE)/1000</f>
        <v>6440.9193022088357</v>
      </c>
      <c r="AD176" s="8">
        <f>(1+$F176)*Z176</f>
        <v>10605.141045736942</v>
      </c>
      <c r="AE176" s="8">
        <f>(1+$F176)*AA176</f>
        <v>10605.141045736942</v>
      </c>
      <c r="AF176" s="8">
        <f>(1+$F176)*AB176</f>
        <v>5091.6089181413536</v>
      </c>
      <c r="AG176" s="8">
        <f>(1+$F176)*AC176</f>
        <v>6746.0365004063287</v>
      </c>
      <c r="AH176" s="8">
        <f>(1+$F176)*$T176/1000</f>
        <v>39686.555411114583</v>
      </c>
      <c r="AI176" s="8">
        <f>(1+BWscncns[[#This Row],[pid_error]]*K_p)*BWscncns[[#This Row],[dbw]]/1000</f>
        <v>38789.061705557295</v>
      </c>
      <c r="AJ176" s="13">
        <f>BWscncns[[#This Row],[Torflow prgrssv alt vote]]/VLOOKUP(BWscncns[[#This Row],[class]],AltBWtotl,2,FALSE)*100</f>
        <v>0.33245112527602128</v>
      </c>
      <c r="AK176">
        <f>IF(D176=E176,1,0)</f>
        <v>1</v>
      </c>
    </row>
    <row r="177" spans="1:37">
      <c r="A177" s="1" t="s">
        <v>8864</v>
      </c>
      <c r="B177" s="1" t="s">
        <v>8865</v>
      </c>
      <c r="C177">
        <v>50500</v>
      </c>
      <c r="D177">
        <v>1525003372</v>
      </c>
      <c r="E177">
        <v>1525003372</v>
      </c>
      <c r="F177" s="2">
        <v>0.87425849789499999</v>
      </c>
      <c r="G177" s="2">
        <v>0.87425849789499999</v>
      </c>
      <c r="H177">
        <v>50539989</v>
      </c>
      <c r="I177" s="2">
        <v>-0.25501462614499998</v>
      </c>
      <c r="J177" s="2">
        <v>0.05</v>
      </c>
      <c r="K177">
        <v>2</v>
      </c>
      <c r="L177" s="1" t="s">
        <v>11569</v>
      </c>
      <c r="M177" s="1" t="s">
        <v>8865</v>
      </c>
      <c r="N177">
        <v>1</v>
      </c>
      <c r="O177">
        <v>0</v>
      </c>
      <c r="P177">
        <v>0</v>
      </c>
      <c r="Q177">
        <v>0</v>
      </c>
      <c r="R177" s="19">
        <f>BWscncns[[#This Row],[C fx]]*4+BWscncns[[#This Row],[C fg]]*2+BWscncns[[#This Row],[C fm]]</f>
        <v>4</v>
      </c>
      <c r="S177">
        <v>41300</v>
      </c>
      <c r="T177">
        <v>26965325</v>
      </c>
      <c r="U177" s="13">
        <v>1.5315970000000001</v>
      </c>
      <c r="V177" s="13">
        <v>0.65291299999999997</v>
      </c>
      <c r="W177">
        <v>1260</v>
      </c>
      <c r="X177">
        <v>25</v>
      </c>
      <c r="Z177" s="10">
        <f>IF($N177&lt;&gt;0,constants!$L$2,IF($O177&lt;&gt;0,constants!$M$2,IF($P177&lt;&gt;0,constants!$N$2,0)))</f>
        <v>10125.48</v>
      </c>
      <c r="AA177" s="10">
        <f>IF($N177&lt;&gt;0,constants!$L$2,IF($O177&lt;&gt;0,constants!$M$2,IF($P177&lt;&gt;0,constants!$P$2,0)))</f>
        <v>10125.48</v>
      </c>
      <c r="AB177" s="11">
        <f>constants!$O$2</f>
        <v>4861.32</v>
      </c>
      <c r="AC177" s="11">
        <f>VLOOKUP(BWscncns[[#This Row],[scanner]],[0]!ScnrAvgBW,2,FALSE)/1000</f>
        <v>8853.6095214723919</v>
      </c>
      <c r="AD177" s="8">
        <f>(1+$F177)*Z177</f>
        <v>18977.766935265863</v>
      </c>
      <c r="AE177" s="8">
        <f>(1+$F177)*AA177</f>
        <v>18977.766935265863</v>
      </c>
      <c r="AF177" s="8">
        <f>(1+$F177)*AB177</f>
        <v>9111.3703209869218</v>
      </c>
      <c r="AG177" s="8">
        <f>(1+$F177)*AC177</f>
        <v>16593.952882663714</v>
      </c>
      <c r="AH177" s="8">
        <f>(1+$F177)*$T177/1000</f>
        <v>50539.989529750499</v>
      </c>
      <c r="AI177" s="8">
        <f>(1+BWscncns[[#This Row],[pid_error]]*K_p)*BWscncns[[#This Row],[dbw]]/1000</f>
        <v>38752.657264875248</v>
      </c>
      <c r="AJ177" s="13">
        <f>BWscncns[[#This Row],[Torflow prgrssv alt vote]]/VLOOKUP(BWscncns[[#This Row],[class]],AltBWtotl,2,FALSE)*100</f>
        <v>0.33213911212752956</v>
      </c>
      <c r="AK177">
        <f>IF(D177=E177,1,0)</f>
        <v>1</v>
      </c>
    </row>
    <row r="178" spans="1:37">
      <c r="A178" s="1" t="s">
        <v>289</v>
      </c>
      <c r="B178" s="1" t="s">
        <v>49</v>
      </c>
      <c r="C178">
        <v>69100</v>
      </c>
      <c r="D178">
        <v>1524569198</v>
      </c>
      <c r="E178">
        <v>1524977035</v>
      </c>
      <c r="F178" s="2">
        <v>1.65959758572</v>
      </c>
      <c r="G178" s="2">
        <v>1.65959758572</v>
      </c>
      <c r="H178">
        <v>48346712</v>
      </c>
      <c r="I178" s="2">
        <v>0.92572129202499998</v>
      </c>
      <c r="J178" s="2">
        <v>0</v>
      </c>
      <c r="K178">
        <v>1</v>
      </c>
      <c r="L178" s="1" t="s">
        <v>11544</v>
      </c>
      <c r="M178" s="1" t="s">
        <v>49</v>
      </c>
      <c r="N178">
        <v>0</v>
      </c>
      <c r="O178">
        <v>1</v>
      </c>
      <c r="P178">
        <v>0</v>
      </c>
      <c r="Q178">
        <v>0</v>
      </c>
      <c r="R178" s="19">
        <f>BWscncns[[#This Row],[C fx]]*4+BWscncns[[#This Row],[C fg]]*2+BWscncns[[#This Row],[C fm]]</f>
        <v>2</v>
      </c>
      <c r="S178">
        <v>57700</v>
      </c>
      <c r="T178">
        <v>21091330</v>
      </c>
      <c r="U178" s="13">
        <v>2.7357209999999998</v>
      </c>
      <c r="V178" s="13">
        <v>0.36553400000000003</v>
      </c>
      <c r="W178">
        <v>83</v>
      </c>
      <c r="X178">
        <v>1</v>
      </c>
      <c r="Z178" s="10">
        <f>IF($N178&lt;&gt;0,constants!$L$2,IF($O178&lt;&gt;0,constants!$M$2,IF($P178&lt;&gt;0,constants!$N$2,0)))</f>
        <v>9721.3799999999992</v>
      </c>
      <c r="AA178" s="10">
        <f>IF($N178&lt;&gt;0,constants!$L$2,IF($O178&lt;&gt;0,constants!$M$2,IF($P178&lt;&gt;0,constants!$P$2,0)))</f>
        <v>9721.3799999999992</v>
      </c>
      <c r="AB178" s="11">
        <f>constants!$O$2</f>
        <v>4861.32</v>
      </c>
      <c r="AC178" s="11">
        <f>VLOOKUP(BWscncns[[#This Row],[scanner]],[0]!ScnrAvgBW,2,FALSE)/1000</f>
        <v>11818.828055288463</v>
      </c>
      <c r="AD178" s="8">
        <f>(1+$F178)*Z178</f>
        <v>25854.958777866694</v>
      </c>
      <c r="AE178" s="8">
        <f>(1+$F178)*AA178</f>
        <v>25854.958777866694</v>
      </c>
      <c r="AF178" s="8">
        <f>(1+$F178)*AB178</f>
        <v>12929.154935412351</v>
      </c>
      <c r="AG178" s="8">
        <f>(1+$F178)*AC178</f>
        <v>31433.326561885002</v>
      </c>
      <c r="AH178" s="8">
        <f>(1+$F178)*$T178/1000</f>
        <v>56094.45034762381</v>
      </c>
      <c r="AI178" s="8">
        <f>(1+BWscncns[[#This Row],[pid_error]]*K_p)*BWscncns[[#This Row],[dbw]]/1000</f>
        <v>38592.890173811902</v>
      </c>
      <c r="AJ178" s="13">
        <f>BWscncns[[#This Row],[Torflow prgrssv alt vote]]/VLOOKUP(BWscncns[[#This Row],[class]],AltBWtotl,2,FALSE)*100</f>
        <v>0.1348164677458708</v>
      </c>
      <c r="AK178">
        <f>IF(D178=E178,1,0)</f>
        <v>0</v>
      </c>
    </row>
    <row r="179" spans="1:37">
      <c r="A179" s="1" t="s">
        <v>4048</v>
      </c>
      <c r="B179" s="1" t="s">
        <v>4049</v>
      </c>
      <c r="C179">
        <v>47900</v>
      </c>
      <c r="D179">
        <v>1523834569</v>
      </c>
      <c r="E179">
        <v>1524919248</v>
      </c>
      <c r="F179" s="2">
        <v>1.67853451234</v>
      </c>
      <c r="G179" s="2">
        <v>1.67853451234</v>
      </c>
      <c r="H179">
        <v>56172940</v>
      </c>
      <c r="I179" s="2">
        <v>-0.13615662451400001</v>
      </c>
      <c r="J179" s="2">
        <v>0</v>
      </c>
      <c r="K179">
        <v>1</v>
      </c>
      <c r="L179" s="1" t="s">
        <v>11602</v>
      </c>
      <c r="M179" s="1" t="s">
        <v>4049</v>
      </c>
      <c r="N179">
        <v>0</v>
      </c>
      <c r="O179">
        <v>1</v>
      </c>
      <c r="P179">
        <v>0</v>
      </c>
      <c r="Q179">
        <v>0</v>
      </c>
      <c r="R179" s="19">
        <f>BWscncns[[#This Row],[C fx]]*4+BWscncns[[#This Row],[C fg]]*2+BWscncns[[#This Row],[C fm]]</f>
        <v>2</v>
      </c>
      <c r="S179">
        <v>47800</v>
      </c>
      <c r="T179">
        <v>20971520</v>
      </c>
      <c r="U179" s="13">
        <v>2.2792819999999998</v>
      </c>
      <c r="V179" s="13">
        <v>0.43873499999999999</v>
      </c>
      <c r="W179">
        <v>214</v>
      </c>
      <c r="X179">
        <v>4</v>
      </c>
      <c r="Z179" s="10">
        <f>IF($N179&lt;&gt;0,constants!$L$2,IF($O179&lt;&gt;0,constants!$M$2,IF($P179&lt;&gt;0,constants!$N$2,0)))</f>
        <v>9721.3799999999992</v>
      </c>
      <c r="AA179" s="10">
        <f>IF($N179&lt;&gt;0,constants!$L$2,IF($O179&lt;&gt;0,constants!$M$2,IF($P179&lt;&gt;0,constants!$P$2,0)))</f>
        <v>9721.3799999999992</v>
      </c>
      <c r="AB179" s="11">
        <f>constants!$O$2</f>
        <v>4861.32</v>
      </c>
      <c r="AC179" s="11">
        <f>VLOOKUP(BWscncns[[#This Row],[scanner]],[0]!ScnrAvgBW,2,FALSE)/1000</f>
        <v>11818.828055288463</v>
      </c>
      <c r="AD179" s="8">
        <f>(1+$F179)*Z179</f>
        <v>26039.051837571824</v>
      </c>
      <c r="AE179" s="8">
        <f>(1+$F179)*AA179</f>
        <v>26039.051837571824</v>
      </c>
      <c r="AF179" s="8">
        <f>(1+$F179)*AB179</f>
        <v>13021.213395528686</v>
      </c>
      <c r="AG179" s="8">
        <f>(1+$F179)*AC179</f>
        <v>31657.13884150239</v>
      </c>
      <c r="AH179" s="8">
        <f>(1+$F179)*$T179/1000</f>
        <v>56172.940096228558</v>
      </c>
      <c r="AI179" s="8">
        <f>(1+BWscncns[[#This Row],[pid_error]]*K_p)*BWscncns[[#This Row],[dbw]]/1000</f>
        <v>38572.230048114274</v>
      </c>
      <c r="AJ179" s="13">
        <f>BWscncns[[#This Row],[Torflow prgrssv alt vote]]/VLOOKUP(BWscncns[[#This Row],[class]],AltBWtotl,2,FALSE)*100</f>
        <v>0.13474429576918817</v>
      </c>
      <c r="AK179">
        <f>IF(D179=E179,1,0)</f>
        <v>0</v>
      </c>
    </row>
    <row r="180" spans="1:37">
      <c r="A180" s="1" t="s">
        <v>703</v>
      </c>
      <c r="B180" s="1" t="s">
        <v>704</v>
      </c>
      <c r="C180">
        <v>55700</v>
      </c>
      <c r="D180">
        <v>1524986598</v>
      </c>
      <c r="E180">
        <v>1524986598</v>
      </c>
      <c r="F180" s="2">
        <v>1.65608998366</v>
      </c>
      <c r="G180" s="2">
        <v>1.65608998366</v>
      </c>
      <c r="H180">
        <v>55702244</v>
      </c>
      <c r="I180" s="2">
        <v>-4.27909695007E-2</v>
      </c>
      <c r="J180" s="2">
        <v>0</v>
      </c>
      <c r="K180">
        <v>1</v>
      </c>
      <c r="L180" s="1" t="s">
        <v>11535</v>
      </c>
      <c r="M180" s="1" t="s">
        <v>704</v>
      </c>
      <c r="N180">
        <v>1</v>
      </c>
      <c r="O180">
        <v>0</v>
      </c>
      <c r="P180">
        <v>0</v>
      </c>
      <c r="Q180">
        <v>0</v>
      </c>
      <c r="R180" s="19">
        <f>BWscncns[[#This Row],[C fx]]*4+BWscncns[[#This Row],[C fg]]*2+BWscncns[[#This Row],[C fm]]</f>
        <v>4</v>
      </c>
      <c r="S180">
        <v>49400</v>
      </c>
      <c r="T180">
        <v>20971520</v>
      </c>
      <c r="U180" s="13">
        <v>2.3555760000000001</v>
      </c>
      <c r="V180" s="13">
        <v>0.42452499999999999</v>
      </c>
      <c r="W180">
        <v>179</v>
      </c>
      <c r="X180">
        <v>3</v>
      </c>
      <c r="Z180" s="10">
        <f>IF($N180&lt;&gt;0,constants!$L$2,IF($O180&lt;&gt;0,constants!$M$2,IF($P180&lt;&gt;0,constants!$N$2,0)))</f>
        <v>10125.48</v>
      </c>
      <c r="AA180" s="10">
        <f>IF($N180&lt;&gt;0,constants!$L$2,IF($O180&lt;&gt;0,constants!$M$2,IF($P180&lt;&gt;0,constants!$P$2,0)))</f>
        <v>10125.48</v>
      </c>
      <c r="AB180" s="11">
        <f>constants!$O$2</f>
        <v>4861.32</v>
      </c>
      <c r="AC180" s="11">
        <f>VLOOKUP(BWscncns[[#This Row],[scanner]],[0]!ScnrAvgBW,2,FALSE)/1000</f>
        <v>11818.828055288463</v>
      </c>
      <c r="AD180" s="8">
        <f>(1+$F180)*Z180</f>
        <v>26894.186007749657</v>
      </c>
      <c r="AE180" s="8">
        <f>(1+$F180)*AA180</f>
        <v>26894.186007749657</v>
      </c>
      <c r="AF180" s="8">
        <f>(1+$F180)*AB180</f>
        <v>12912.103359366032</v>
      </c>
      <c r="AG180" s="8">
        <f>(1+$F180)*AC180</f>
        <v>31391.870816251485</v>
      </c>
      <c r="AH180" s="8">
        <f>(1+$F180)*$T180/1000</f>
        <v>55702.244214125363</v>
      </c>
      <c r="AI180" s="8">
        <f>(1+BWscncns[[#This Row],[pid_error]]*K_p)*BWscncns[[#This Row],[dbw]]/1000</f>
        <v>38336.88210706268</v>
      </c>
      <c r="AJ180" s="13">
        <f>BWscncns[[#This Row],[Torflow prgrssv alt vote]]/VLOOKUP(BWscncns[[#This Row],[class]],AltBWtotl,2,FALSE)*100</f>
        <v>0.32857560960906573</v>
      </c>
      <c r="AK180">
        <f>IF(D180=E180,1,0)</f>
        <v>1</v>
      </c>
    </row>
    <row r="181" spans="1:37">
      <c r="A181" s="1" t="s">
        <v>8296</v>
      </c>
      <c r="B181" s="1" t="s">
        <v>8297</v>
      </c>
      <c r="C181">
        <v>37700</v>
      </c>
      <c r="D181">
        <v>1524977546</v>
      </c>
      <c r="E181">
        <v>1524977546</v>
      </c>
      <c r="F181" s="2">
        <v>-2.33862076078E-2</v>
      </c>
      <c r="G181" s="2">
        <v>-2.33862076078E-2</v>
      </c>
      <c r="H181">
        <v>37655977</v>
      </c>
      <c r="I181" s="2">
        <v>9.1203518335200004E-2</v>
      </c>
      <c r="J181" s="2">
        <v>0</v>
      </c>
      <c r="K181">
        <v>5</v>
      </c>
      <c r="L181" s="1" t="s">
        <v>11622</v>
      </c>
      <c r="M181" s="1" t="s">
        <v>8297</v>
      </c>
      <c r="N181">
        <v>1</v>
      </c>
      <c r="O181">
        <v>0</v>
      </c>
      <c r="P181">
        <v>0</v>
      </c>
      <c r="Q181">
        <v>0</v>
      </c>
      <c r="R181" s="19">
        <f>BWscncns[[#This Row],[C fx]]*4+BWscncns[[#This Row],[C fg]]*2+BWscncns[[#This Row],[C fm]]</f>
        <v>4</v>
      </c>
      <c r="S181">
        <v>43900</v>
      </c>
      <c r="T181">
        <v>38557696</v>
      </c>
      <c r="U181" s="13">
        <v>1.1385540000000001</v>
      </c>
      <c r="V181" s="13">
        <v>0.87830699999999995</v>
      </c>
      <c r="W181">
        <v>2513</v>
      </c>
      <c r="X181">
        <v>50</v>
      </c>
      <c r="Z181" s="10">
        <f>IF($N181&lt;&gt;0,constants!$L$2,IF($O181&lt;&gt;0,constants!$M$2,IF($P181&lt;&gt;0,constants!$N$2,0)))</f>
        <v>10125.48</v>
      </c>
      <c r="AA181" s="10">
        <f>IF($N181&lt;&gt;0,constants!$L$2,IF($O181&lt;&gt;0,constants!$M$2,IF($P181&lt;&gt;0,constants!$P$2,0)))</f>
        <v>10125.48</v>
      </c>
      <c r="AB181" s="11">
        <f>constants!$O$2</f>
        <v>4861.32</v>
      </c>
      <c r="AC181" s="11">
        <f>VLOOKUP(BWscncns[[#This Row],[scanner]],[0]!ScnrAvgBW,2,FALSE)/1000</f>
        <v>3794.4265750962772</v>
      </c>
      <c r="AD181" s="8">
        <f>(1+$F181)*Z181</f>
        <v>9888.6834225913735</v>
      </c>
      <c r="AE181" s="8">
        <f>(1+$F181)*AA181</f>
        <v>9888.6834225913735</v>
      </c>
      <c r="AF181" s="8">
        <f>(1+$F181)*AB181</f>
        <v>4747.6321612320498</v>
      </c>
      <c r="AG181" s="8">
        <f>(1+$F181)*AC181</f>
        <v>3705.6893274585223</v>
      </c>
      <c r="AH181" s="8">
        <f>(1+$F181)*$T181/1000</f>
        <v>37655.977716465561</v>
      </c>
      <c r="AI181" s="8">
        <f>(1+BWscncns[[#This Row],[pid_error]]*K_p)*BWscncns[[#This Row],[dbw]]/1000</f>
        <v>38106.836858232782</v>
      </c>
      <c r="AJ181" s="13">
        <f>BWscncns[[#This Row],[Torflow prgrssv alt vote]]/VLOOKUP(BWscncns[[#This Row],[class]],AltBWtotl,2,FALSE)*100</f>
        <v>0.32660395062905628</v>
      </c>
      <c r="AK181">
        <f>IF(D181=E181,1,0)</f>
        <v>1</v>
      </c>
    </row>
    <row r="182" spans="1:37">
      <c r="A182" s="1" t="s">
        <v>642</v>
      </c>
      <c r="B182" s="1" t="s">
        <v>643</v>
      </c>
      <c r="C182">
        <v>42900</v>
      </c>
      <c r="D182">
        <v>1524987092</v>
      </c>
      <c r="E182">
        <v>1524999429</v>
      </c>
      <c r="F182" s="2">
        <v>1.6471186816300001</v>
      </c>
      <c r="G182" s="2">
        <v>1.6471186816300001</v>
      </c>
      <c r="H182">
        <v>51915040</v>
      </c>
      <c r="I182" s="2">
        <v>0.223488438441</v>
      </c>
      <c r="J182" s="2">
        <v>0</v>
      </c>
      <c r="K182">
        <v>1</v>
      </c>
      <c r="L182" s="1" t="s">
        <v>11542</v>
      </c>
      <c r="M182" s="1" t="s">
        <v>643</v>
      </c>
      <c r="N182">
        <v>0</v>
      </c>
      <c r="O182">
        <v>1</v>
      </c>
      <c r="P182">
        <v>0</v>
      </c>
      <c r="Q182">
        <v>0</v>
      </c>
      <c r="R182" s="19">
        <f>BWscncns[[#This Row],[C fx]]*4+BWscncns[[#This Row],[C fg]]*2+BWscncns[[#This Row],[C fm]]</f>
        <v>2</v>
      </c>
      <c r="S182">
        <v>39700</v>
      </c>
      <c r="T182">
        <v>20845843</v>
      </c>
      <c r="U182" s="13">
        <v>1.9044559999999999</v>
      </c>
      <c r="V182" s="13">
        <v>0.525084</v>
      </c>
      <c r="W182">
        <v>519</v>
      </c>
      <c r="X182">
        <v>10</v>
      </c>
      <c r="Z182" s="10">
        <f>IF($N182&lt;&gt;0,constants!$L$2,IF($O182&lt;&gt;0,constants!$M$2,IF($P182&lt;&gt;0,constants!$N$2,0)))</f>
        <v>9721.3799999999992</v>
      </c>
      <c r="AA182" s="10">
        <f>IF($N182&lt;&gt;0,constants!$L$2,IF($O182&lt;&gt;0,constants!$M$2,IF($P182&lt;&gt;0,constants!$P$2,0)))</f>
        <v>9721.3799999999992</v>
      </c>
      <c r="AB182" s="11">
        <f>constants!$O$2</f>
        <v>4861.32</v>
      </c>
      <c r="AC182" s="11">
        <f>VLOOKUP(BWscncns[[#This Row],[scanner]],[0]!ScnrAvgBW,2,FALSE)/1000</f>
        <v>11818.828055288463</v>
      </c>
      <c r="AD182" s="8">
        <f>(1+$F182)*Z182</f>
        <v>25733.646609224252</v>
      </c>
      <c r="AE182" s="8">
        <f>(1+$F182)*AA182</f>
        <v>25733.646609224252</v>
      </c>
      <c r="AF182" s="8">
        <f>(1+$F182)*AB182</f>
        <v>12868.490989381553</v>
      </c>
      <c r="AG182" s="8">
        <f>(1+$F182)*AC182</f>
        <v>31285.840540126854</v>
      </c>
      <c r="AH182" s="8">
        <f>(1+$F182)*$T182/1000</f>
        <v>55181.420439625974</v>
      </c>
      <c r="AI182" s="8">
        <f>(1+BWscncns[[#This Row],[pid_error]]*K_p)*BWscncns[[#This Row],[dbw]]/1000</f>
        <v>38013.631719812984</v>
      </c>
      <c r="AJ182" s="13">
        <f>BWscncns[[#This Row],[Torflow prgrssv alt vote]]/VLOOKUP(BWscncns[[#This Row],[class]],AltBWtotl,2,FALSE)*100</f>
        <v>0.13279294532170521</v>
      </c>
      <c r="AK182">
        <f>IF(D182=E182,1,0)</f>
        <v>0</v>
      </c>
    </row>
    <row r="183" spans="1:37">
      <c r="A183" s="1" t="s">
        <v>9091</v>
      </c>
      <c r="B183" s="1" t="s">
        <v>9092</v>
      </c>
      <c r="C183">
        <v>39700</v>
      </c>
      <c r="D183">
        <v>1524980073</v>
      </c>
      <c r="E183">
        <v>1524980073</v>
      </c>
      <c r="F183" s="2">
        <v>0.10079664924200001</v>
      </c>
      <c r="G183" s="2">
        <v>0.10079664924200001</v>
      </c>
      <c r="H183">
        <v>39696841</v>
      </c>
      <c r="I183" s="2">
        <v>0.22303492165800001</v>
      </c>
      <c r="J183" s="2">
        <v>0</v>
      </c>
      <c r="K183">
        <v>5</v>
      </c>
      <c r="L183" s="1" t="s">
        <v>11618</v>
      </c>
      <c r="M183" s="1" t="s">
        <v>9092</v>
      </c>
      <c r="N183">
        <v>1</v>
      </c>
      <c r="O183">
        <v>0</v>
      </c>
      <c r="P183">
        <v>0</v>
      </c>
      <c r="Q183">
        <v>0</v>
      </c>
      <c r="R183" s="19">
        <f>BWscncns[[#This Row],[C fx]]*4+BWscncns[[#This Row],[C fg]]*2+BWscncns[[#This Row],[C fm]]</f>
        <v>4</v>
      </c>
      <c r="S183">
        <v>43400</v>
      </c>
      <c r="T183">
        <v>36061921</v>
      </c>
      <c r="U183" s="13">
        <v>1.2034860000000001</v>
      </c>
      <c r="V183" s="13">
        <v>0.83091999999999999</v>
      </c>
      <c r="W183">
        <v>2309</v>
      </c>
      <c r="X183">
        <v>46</v>
      </c>
      <c r="Z183" s="10">
        <f>IF($N183&lt;&gt;0,constants!$L$2,IF($O183&lt;&gt;0,constants!$M$2,IF($P183&lt;&gt;0,constants!$N$2,0)))</f>
        <v>10125.48</v>
      </c>
      <c r="AA183" s="10">
        <f>IF($N183&lt;&gt;0,constants!$L$2,IF($O183&lt;&gt;0,constants!$M$2,IF($P183&lt;&gt;0,constants!$P$2,0)))</f>
        <v>10125.48</v>
      </c>
      <c r="AB183" s="11">
        <f>constants!$O$2</f>
        <v>4861.32</v>
      </c>
      <c r="AC183" s="11">
        <f>VLOOKUP(BWscncns[[#This Row],[scanner]],[0]!ScnrAvgBW,2,FALSE)/1000</f>
        <v>3794.4265750962772</v>
      </c>
      <c r="AD183" s="8">
        <f>(1+$F183)*Z183</f>
        <v>11146.094455966886</v>
      </c>
      <c r="AE183" s="8">
        <f>(1+$F183)*AA183</f>
        <v>11146.094455966886</v>
      </c>
      <c r="AF183" s="8">
        <f>(1+$F183)*AB183</f>
        <v>5351.324766893119</v>
      </c>
      <c r="AG183" s="8">
        <f>(1+$F183)*AC183</f>
        <v>4176.8920596607804</v>
      </c>
      <c r="AH183" s="8">
        <f>(1+$F183)*$T183/1000</f>
        <v>39696.84180202971</v>
      </c>
      <c r="AI183" s="8">
        <f>(1+BWscncns[[#This Row],[pid_error]]*K_p)*BWscncns[[#This Row],[dbw]]/1000</f>
        <v>37879.381401014856</v>
      </c>
      <c r="AJ183" s="13">
        <f>BWscncns[[#This Row],[Torflow prgrssv alt vote]]/VLOOKUP(BWscncns[[#This Row],[class]],AltBWtotl,2,FALSE)*100</f>
        <v>0.32465448809046032</v>
      </c>
      <c r="AK183">
        <f>IF(D183=E183,1,0)</f>
        <v>1</v>
      </c>
    </row>
    <row r="184" spans="1:37">
      <c r="A184" s="1" t="s">
        <v>5453</v>
      </c>
      <c r="B184" s="1" t="s">
        <v>5454</v>
      </c>
      <c r="C184">
        <v>49500</v>
      </c>
      <c r="D184">
        <v>1524998096</v>
      </c>
      <c r="E184">
        <v>1524998096</v>
      </c>
      <c r="F184" s="2">
        <v>0.88988133595100005</v>
      </c>
      <c r="G184" s="2">
        <v>0.88988133595100005</v>
      </c>
      <c r="H184">
        <v>49542105</v>
      </c>
      <c r="I184" s="2">
        <v>1.68260273541E-2</v>
      </c>
      <c r="J184" s="2">
        <v>4.7619047619000002E-2</v>
      </c>
      <c r="K184">
        <v>1</v>
      </c>
      <c r="L184" s="1" t="s">
        <v>11564</v>
      </c>
      <c r="M184" s="1" t="s">
        <v>5454</v>
      </c>
      <c r="N184">
        <v>1</v>
      </c>
      <c r="O184">
        <v>0</v>
      </c>
      <c r="P184">
        <v>0</v>
      </c>
      <c r="Q184">
        <v>0</v>
      </c>
      <c r="R184" s="19">
        <f>BWscncns[[#This Row],[C fx]]*4+BWscncns[[#This Row],[C fg]]*2+BWscncns[[#This Row],[C fm]]</f>
        <v>4</v>
      </c>
      <c r="S184">
        <v>53100</v>
      </c>
      <c r="T184">
        <v>26214400</v>
      </c>
      <c r="U184" s="13">
        <v>2.025604</v>
      </c>
      <c r="V184" s="13">
        <v>0.49368000000000001</v>
      </c>
      <c r="W184">
        <v>403</v>
      </c>
      <c r="X184">
        <v>8</v>
      </c>
      <c r="Z184" s="10">
        <f>IF($N184&lt;&gt;0,constants!$L$2,IF($O184&lt;&gt;0,constants!$M$2,IF($P184&lt;&gt;0,constants!$N$2,0)))</f>
        <v>10125.48</v>
      </c>
      <c r="AA184" s="10">
        <f>IF($N184&lt;&gt;0,constants!$L$2,IF($O184&lt;&gt;0,constants!$M$2,IF($P184&lt;&gt;0,constants!$P$2,0)))</f>
        <v>10125.48</v>
      </c>
      <c r="AB184" s="11">
        <f>constants!$O$2</f>
        <v>4861.32</v>
      </c>
      <c r="AC184" s="11">
        <f>VLOOKUP(BWscncns[[#This Row],[scanner]],[0]!ScnrAvgBW,2,FALSE)/1000</f>
        <v>11818.828055288463</v>
      </c>
      <c r="AD184" s="8">
        <f>(1+$F184)*Z184</f>
        <v>19135.955669545132</v>
      </c>
      <c r="AE184" s="8">
        <f>(1+$F184)*AA184</f>
        <v>19135.955669545132</v>
      </c>
      <c r="AF184" s="8">
        <f>(1+$F184)*AB184</f>
        <v>9187.3179360853155</v>
      </c>
      <c r="AG184" s="8">
        <f>(1+$F184)*AC184</f>
        <v>22336.182554503721</v>
      </c>
      <c r="AH184" s="8">
        <f>(1+$F184)*$T184/1000</f>
        <v>49542.105293153894</v>
      </c>
      <c r="AI184" s="8">
        <f>(1+BWscncns[[#This Row],[pid_error]]*K_p)*BWscncns[[#This Row],[dbw]]/1000</f>
        <v>37878.252646576948</v>
      </c>
      <c r="AJ184" s="13">
        <f>BWscncns[[#This Row],[Torflow prgrssv alt vote]]/VLOOKUP(BWscncns[[#This Row],[class]],AltBWtotl,2,FALSE)*100</f>
        <v>0.32464481382491889</v>
      </c>
      <c r="AK184">
        <f>IF(D184=E184,1,0)</f>
        <v>1</v>
      </c>
    </row>
    <row r="185" spans="1:37">
      <c r="A185" s="1" t="s">
        <v>8160</v>
      </c>
      <c r="B185" s="1" t="s">
        <v>8161</v>
      </c>
      <c r="C185">
        <v>48800</v>
      </c>
      <c r="D185">
        <v>1524889332</v>
      </c>
      <c r="E185">
        <v>1524889332</v>
      </c>
      <c r="F185" s="2">
        <v>0.82602914764299995</v>
      </c>
      <c r="G185" s="2">
        <v>0.82602914764299995</v>
      </c>
      <c r="H185">
        <v>48809844</v>
      </c>
      <c r="I185" s="2">
        <v>-0.334650114497</v>
      </c>
      <c r="J185" s="2">
        <v>0</v>
      </c>
      <c r="K185">
        <v>2</v>
      </c>
      <c r="L185" s="1" t="s">
        <v>11612</v>
      </c>
      <c r="M185" s="1" t="s">
        <v>8161</v>
      </c>
      <c r="N185">
        <v>1</v>
      </c>
      <c r="O185">
        <v>0</v>
      </c>
      <c r="P185">
        <v>0</v>
      </c>
      <c r="Q185">
        <v>0</v>
      </c>
      <c r="R185" s="19">
        <f>BWscncns[[#This Row],[C fx]]*4+BWscncns[[#This Row],[C fg]]*2+BWscncns[[#This Row],[C fm]]</f>
        <v>4</v>
      </c>
      <c r="S185">
        <v>40400</v>
      </c>
      <c r="T185">
        <v>26730047</v>
      </c>
      <c r="U185" s="13">
        <v>1.5114080000000001</v>
      </c>
      <c r="V185" s="13">
        <v>0.66163499999999997</v>
      </c>
      <c r="W185">
        <v>1336</v>
      </c>
      <c r="X185">
        <v>26</v>
      </c>
      <c r="Z185" s="10">
        <f>IF($N185&lt;&gt;0,constants!$L$2,IF($O185&lt;&gt;0,constants!$M$2,IF($P185&lt;&gt;0,constants!$N$2,0)))</f>
        <v>10125.48</v>
      </c>
      <c r="AA185" s="10">
        <f>IF($N185&lt;&gt;0,constants!$L$2,IF($O185&lt;&gt;0,constants!$M$2,IF($P185&lt;&gt;0,constants!$P$2,0)))</f>
        <v>10125.48</v>
      </c>
      <c r="AB185" s="11">
        <f>constants!$O$2</f>
        <v>4861.32</v>
      </c>
      <c r="AC185" s="11">
        <f>VLOOKUP(BWscncns[[#This Row],[scanner]],[0]!ScnrAvgBW,2,FALSE)/1000</f>
        <v>8853.6095214723919</v>
      </c>
      <c r="AD185" s="8">
        <f>(1+$F185)*Z185</f>
        <v>18489.421613876242</v>
      </c>
      <c r="AE185" s="8">
        <f>(1+$F185)*AA185</f>
        <v>18489.421613876242</v>
      </c>
      <c r="AF185" s="8">
        <f>(1+$F185)*AB185</f>
        <v>8876.9120160198672</v>
      </c>
      <c r="AG185" s="8">
        <f>(1+$F185)*AC185</f>
        <v>16166.949048058181</v>
      </c>
      <c r="AH185" s="8">
        <f>(1+$F185)*$T185/1000</f>
        <v>48809.844939867326</v>
      </c>
      <c r="AI185" s="8">
        <f>(1+BWscncns[[#This Row],[pid_error]]*K_p)*BWscncns[[#This Row],[dbw]]/1000</f>
        <v>37769.945969933666</v>
      </c>
      <c r="AJ185" s="13">
        <f>BWscncns[[#This Row],[Torflow prgrssv alt vote]]/VLOOKUP(BWscncns[[#This Row],[class]],AltBWtotl,2,FALSE)*100</f>
        <v>0.32371654500526331</v>
      </c>
      <c r="AK185">
        <f>IF(D185=E185,1,0)</f>
        <v>1</v>
      </c>
    </row>
    <row r="186" spans="1:37">
      <c r="A186" s="1" t="s">
        <v>9127</v>
      </c>
      <c r="B186" s="1" t="s">
        <v>9128</v>
      </c>
      <c r="C186">
        <v>48700</v>
      </c>
      <c r="D186">
        <v>1524791437</v>
      </c>
      <c r="E186">
        <v>1524986598</v>
      </c>
      <c r="F186" s="2">
        <v>1.9018114860499999</v>
      </c>
      <c r="G186" s="2">
        <v>1.9018114860499999</v>
      </c>
      <c r="H186">
        <v>55359154</v>
      </c>
      <c r="I186" s="2">
        <v>1.64525504964</v>
      </c>
      <c r="J186" s="2">
        <v>0</v>
      </c>
      <c r="K186">
        <v>1</v>
      </c>
      <c r="L186" s="1" t="s">
        <v>11535</v>
      </c>
      <c r="M186" s="1" t="s">
        <v>9128</v>
      </c>
      <c r="N186">
        <v>0</v>
      </c>
      <c r="O186">
        <v>1</v>
      </c>
      <c r="P186">
        <v>0</v>
      </c>
      <c r="Q186">
        <v>0</v>
      </c>
      <c r="R186" s="19">
        <f>BWscncns[[#This Row],[C fx]]*4+BWscncns[[#This Row],[C fg]]*2+BWscncns[[#This Row],[C fm]]</f>
        <v>2</v>
      </c>
      <c r="S186">
        <v>44100</v>
      </c>
      <c r="T186">
        <v>19355463</v>
      </c>
      <c r="U186" s="13">
        <v>2.2784270000000002</v>
      </c>
      <c r="V186" s="13">
        <v>0.43889899999999998</v>
      </c>
      <c r="W186">
        <v>215</v>
      </c>
      <c r="X186">
        <v>4</v>
      </c>
      <c r="Z186" s="10">
        <f>IF($N186&lt;&gt;0,constants!$L$2,IF($O186&lt;&gt;0,constants!$M$2,IF($P186&lt;&gt;0,constants!$N$2,0)))</f>
        <v>9721.3799999999992</v>
      </c>
      <c r="AA186" s="10">
        <f>IF($N186&lt;&gt;0,constants!$L$2,IF($O186&lt;&gt;0,constants!$M$2,IF($P186&lt;&gt;0,constants!$P$2,0)))</f>
        <v>9721.3799999999992</v>
      </c>
      <c r="AB186" s="11">
        <f>constants!$O$2</f>
        <v>4861.32</v>
      </c>
      <c r="AC186" s="11">
        <f>VLOOKUP(BWscncns[[#This Row],[scanner]],[0]!ScnrAvgBW,2,FALSE)/1000</f>
        <v>11818.828055288463</v>
      </c>
      <c r="AD186" s="8">
        <f>(1+$F186)*Z186</f>
        <v>28209.612144256746</v>
      </c>
      <c r="AE186" s="8">
        <f>(1+$F186)*AA186</f>
        <v>28209.612144256746</v>
      </c>
      <c r="AF186" s="8">
        <f>(1+$F186)*AB186</f>
        <v>14106.634213364583</v>
      </c>
      <c r="AG186" s="8">
        <f>(1+$F186)*AC186</f>
        <v>34296.011002486041</v>
      </c>
      <c r="AH186" s="8">
        <f>(1+$F186)*$T186/1000</f>
        <v>56165.90485121579</v>
      </c>
      <c r="AI186" s="8">
        <f>(1+BWscncns[[#This Row],[pid_error]]*K_p)*BWscncns[[#This Row],[dbw]]/1000</f>
        <v>37760.683925607889</v>
      </c>
      <c r="AJ186" s="13">
        <f>BWscncns[[#This Row],[Torflow prgrssv alt vote]]/VLOOKUP(BWscncns[[#This Row],[class]],AltBWtotl,2,FALSE)*100</f>
        <v>0.13190932328704399</v>
      </c>
      <c r="AK186">
        <f>IF(D186=E186,1,0)</f>
        <v>0</v>
      </c>
    </row>
    <row r="187" spans="1:37">
      <c r="A187" s="1" t="s">
        <v>7368</v>
      </c>
      <c r="B187" s="1" t="s">
        <v>7369</v>
      </c>
      <c r="C187">
        <v>48800</v>
      </c>
      <c r="D187">
        <v>1524970147</v>
      </c>
      <c r="E187">
        <v>1524970147</v>
      </c>
      <c r="F187" s="2">
        <v>0.86305009024400003</v>
      </c>
      <c r="G187" s="2">
        <v>0.86305009024400003</v>
      </c>
      <c r="H187">
        <v>48838740</v>
      </c>
      <c r="I187" s="2">
        <v>4.7597184982200003E-2</v>
      </c>
      <c r="J187" s="2">
        <v>0</v>
      </c>
      <c r="K187">
        <v>2</v>
      </c>
      <c r="L187" s="1" t="s">
        <v>11579</v>
      </c>
      <c r="M187" s="1" t="s">
        <v>7369</v>
      </c>
      <c r="N187">
        <v>1</v>
      </c>
      <c r="O187">
        <v>0</v>
      </c>
      <c r="P187">
        <v>0</v>
      </c>
      <c r="Q187">
        <v>0</v>
      </c>
      <c r="R187" s="19">
        <f>BWscncns[[#This Row],[C fx]]*4+BWscncns[[#This Row],[C fg]]*2+BWscncns[[#This Row],[C fm]]</f>
        <v>4</v>
      </c>
      <c r="S187">
        <v>43400</v>
      </c>
      <c r="T187">
        <v>26214400</v>
      </c>
      <c r="U187" s="13">
        <v>1.6555789999999999</v>
      </c>
      <c r="V187" s="13">
        <v>0.60401800000000005</v>
      </c>
      <c r="W187">
        <v>926</v>
      </c>
      <c r="X187">
        <v>18</v>
      </c>
      <c r="Z187" s="10">
        <f>IF($N187&lt;&gt;0,constants!$L$2,IF($O187&lt;&gt;0,constants!$M$2,IF($P187&lt;&gt;0,constants!$N$2,0)))</f>
        <v>10125.48</v>
      </c>
      <c r="AA187" s="10">
        <f>IF($N187&lt;&gt;0,constants!$L$2,IF($O187&lt;&gt;0,constants!$M$2,IF($P187&lt;&gt;0,constants!$P$2,0)))</f>
        <v>10125.48</v>
      </c>
      <c r="AB187" s="11">
        <f>constants!$O$2</f>
        <v>4861.32</v>
      </c>
      <c r="AC187" s="11">
        <f>VLOOKUP(BWscncns[[#This Row],[scanner]],[0]!ScnrAvgBW,2,FALSE)/1000</f>
        <v>8853.6095214723919</v>
      </c>
      <c r="AD187" s="8">
        <f>(1+$F187)*Z187</f>
        <v>18864.276427763816</v>
      </c>
      <c r="AE187" s="8">
        <f>(1+$F187)*AA187</f>
        <v>18864.276427763816</v>
      </c>
      <c r="AF187" s="8">
        <f>(1+$F187)*AB187</f>
        <v>9056.8826647049627</v>
      </c>
      <c r="AG187" s="8">
        <f>(1+$F187)*AC187</f>
        <v>16494.718017964278</v>
      </c>
      <c r="AH187" s="8">
        <f>(1+$F187)*$T187/1000</f>
        <v>48838.740285692322</v>
      </c>
      <c r="AI187" s="8">
        <f>(1+BWscncns[[#This Row],[pid_error]]*K_p)*BWscncns[[#This Row],[dbw]]/1000</f>
        <v>37526.570142846162</v>
      </c>
      <c r="AJ187" s="13">
        <f>BWscncns[[#This Row],[Torflow prgrssv alt vote]]/VLOOKUP(BWscncns[[#This Row],[class]],AltBWtotl,2,FALSE)*100</f>
        <v>0.32163063304909373</v>
      </c>
      <c r="AK187">
        <f>IF(D187=E187,1,0)</f>
        <v>1</v>
      </c>
    </row>
    <row r="188" spans="1:37">
      <c r="A188" s="1" t="s">
        <v>4954</v>
      </c>
      <c r="B188" s="1" t="s">
        <v>4955</v>
      </c>
      <c r="C188">
        <v>40100</v>
      </c>
      <c r="D188">
        <v>1524945407</v>
      </c>
      <c r="E188">
        <v>1524945407</v>
      </c>
      <c r="F188" s="2">
        <v>0.15086724766099999</v>
      </c>
      <c r="G188" s="2">
        <v>0.15086724766099999</v>
      </c>
      <c r="H188">
        <v>40122305</v>
      </c>
      <c r="I188" s="2">
        <v>-0.46436483867599998</v>
      </c>
      <c r="J188" s="2">
        <v>0</v>
      </c>
      <c r="K188">
        <v>3</v>
      </c>
      <c r="L188" s="1" t="s">
        <v>11619</v>
      </c>
      <c r="M188" s="1" t="s">
        <v>4955</v>
      </c>
      <c r="N188">
        <v>1</v>
      </c>
      <c r="O188">
        <v>0</v>
      </c>
      <c r="P188">
        <v>0</v>
      </c>
      <c r="Q188">
        <v>0</v>
      </c>
      <c r="R188" s="19">
        <f>BWscncns[[#This Row],[C fx]]*4+BWscncns[[#This Row],[C fg]]*2+BWscncns[[#This Row],[C fm]]</f>
        <v>4</v>
      </c>
      <c r="S188">
        <v>38400</v>
      </c>
      <c r="T188">
        <v>34862670</v>
      </c>
      <c r="U188" s="13">
        <v>1.1014649999999999</v>
      </c>
      <c r="V188" s="13">
        <v>0.90788199999999997</v>
      </c>
      <c r="W188">
        <v>2699</v>
      </c>
      <c r="X188">
        <v>53</v>
      </c>
      <c r="Z188" s="10">
        <f>IF($N188&lt;&gt;0,constants!$L$2,IF($O188&lt;&gt;0,constants!$M$2,IF($P188&lt;&gt;0,constants!$N$2,0)))</f>
        <v>10125.48</v>
      </c>
      <c r="AA188" s="10">
        <f>IF($N188&lt;&gt;0,constants!$L$2,IF($O188&lt;&gt;0,constants!$M$2,IF($P188&lt;&gt;0,constants!$P$2,0)))</f>
        <v>10125.48</v>
      </c>
      <c r="AB188" s="11">
        <f>constants!$O$2</f>
        <v>4861.32</v>
      </c>
      <c r="AC188" s="11">
        <f>VLOOKUP(BWscncns[[#This Row],[scanner]],[0]!ScnrAvgBW,2,FALSE)/1000</f>
        <v>6440.9193022088357</v>
      </c>
      <c r="AD188" s="8">
        <f>(1+$F188)*Z188</f>
        <v>11653.083298846503</v>
      </c>
      <c r="AE188" s="8">
        <f>(1+$F188)*AA188</f>
        <v>11653.083298846503</v>
      </c>
      <c r="AF188" s="8">
        <f>(1+$F188)*AB188</f>
        <v>5594.7339683993723</v>
      </c>
      <c r="AG188" s="8">
        <f>(1+$F188)*AC188</f>
        <v>7412.6430697396918</v>
      </c>
      <c r="AH188" s="8">
        <f>(1+$F188)*$T188/1000</f>
        <v>40122.305069013717</v>
      </c>
      <c r="AI188" s="8">
        <f>(1+BWscncns[[#This Row],[pid_error]]*K_p)*BWscncns[[#This Row],[dbw]]/1000</f>
        <v>37492.487534506858</v>
      </c>
      <c r="AJ188" s="13">
        <f>BWscncns[[#This Row],[Torflow prgrssv alt vote]]/VLOOKUP(BWscncns[[#This Row],[class]],AltBWtotl,2,FALSE)*100</f>
        <v>0.32133851973166533</v>
      </c>
      <c r="AK188">
        <f>IF(D188=E188,1,0)</f>
        <v>1</v>
      </c>
    </row>
    <row r="189" spans="1:37">
      <c r="A189" s="1" t="s">
        <v>3577</v>
      </c>
      <c r="B189" s="1" t="s">
        <v>3578</v>
      </c>
      <c r="C189">
        <v>64300</v>
      </c>
      <c r="D189">
        <v>1524371160</v>
      </c>
      <c r="E189">
        <v>1525002474</v>
      </c>
      <c r="F189" s="2">
        <v>1.1490795373</v>
      </c>
      <c r="G189" s="2">
        <v>1.1490795373</v>
      </c>
      <c r="H189">
        <v>47341108</v>
      </c>
      <c r="I189" s="2">
        <v>-0.25962636845600001</v>
      </c>
      <c r="J189" s="2">
        <v>0</v>
      </c>
      <c r="K189">
        <v>1</v>
      </c>
      <c r="L189" s="1" t="s">
        <v>11610</v>
      </c>
      <c r="M189" s="1" t="s">
        <v>3578</v>
      </c>
      <c r="N189">
        <v>0</v>
      </c>
      <c r="O189">
        <v>1</v>
      </c>
      <c r="P189">
        <v>0</v>
      </c>
      <c r="Q189">
        <v>0</v>
      </c>
      <c r="R189" s="19">
        <f>BWscncns[[#This Row],[C fx]]*4+BWscncns[[#This Row],[C fg]]*2+BWscncns[[#This Row],[C fm]]</f>
        <v>2</v>
      </c>
      <c r="S189">
        <v>46500</v>
      </c>
      <c r="T189">
        <v>23800481</v>
      </c>
      <c r="U189" s="13">
        <v>1.9537420000000001</v>
      </c>
      <c r="V189" s="13">
        <v>0.51183800000000002</v>
      </c>
      <c r="W189">
        <v>468</v>
      </c>
      <c r="X189">
        <v>9</v>
      </c>
      <c r="Z189" s="10">
        <f>IF($N189&lt;&gt;0,constants!$L$2,IF($O189&lt;&gt;0,constants!$M$2,IF($P189&lt;&gt;0,constants!$N$2,0)))</f>
        <v>9721.3799999999992</v>
      </c>
      <c r="AA189" s="10">
        <f>IF($N189&lt;&gt;0,constants!$L$2,IF($O189&lt;&gt;0,constants!$M$2,IF($P189&lt;&gt;0,constants!$P$2,0)))</f>
        <v>9721.3799999999992</v>
      </c>
      <c r="AB189" s="11">
        <f>constants!$O$2</f>
        <v>4861.32</v>
      </c>
      <c r="AC189" s="11">
        <f>VLOOKUP(BWscncns[[#This Row],[scanner]],[0]!ScnrAvgBW,2,FALSE)/1000</f>
        <v>11818.828055288463</v>
      </c>
      <c r="AD189" s="8">
        <f>(1+$F189)*Z189</f>
        <v>20892.018832317473</v>
      </c>
      <c r="AE189" s="8">
        <f>(1+$F189)*AA189</f>
        <v>20892.018832317473</v>
      </c>
      <c r="AF189" s="8">
        <f>(1+$F189)*AB189</f>
        <v>10447.363336267235</v>
      </c>
      <c r="AG189" s="8">
        <f>(1+$F189)*AC189</f>
        <v>25399.601528487587</v>
      </c>
      <c r="AH189" s="8">
        <f>(1+$F189)*$T189/1000</f>
        <v>51149.126694997445</v>
      </c>
      <c r="AI189" s="8">
        <f>(1+BWscncns[[#This Row],[pid_error]]*K_p)*BWscncns[[#This Row],[dbw]]/1000</f>
        <v>37474.803847498719</v>
      </c>
      <c r="AJ189" s="13">
        <f>BWscncns[[#This Row],[Torflow prgrssv alt vote]]/VLOOKUP(BWscncns[[#This Row],[class]],AltBWtotl,2,FALSE)*100</f>
        <v>0.13091065896944529</v>
      </c>
      <c r="AK189">
        <f>IF(D189=E189,1,0)</f>
        <v>0</v>
      </c>
    </row>
    <row r="190" spans="1:37">
      <c r="A190" s="1" t="s">
        <v>895</v>
      </c>
      <c r="B190" s="1" t="s">
        <v>896</v>
      </c>
      <c r="C190">
        <v>44000</v>
      </c>
      <c r="D190">
        <v>1523972046</v>
      </c>
      <c r="E190">
        <v>1525000722</v>
      </c>
      <c r="F190" s="2">
        <v>1.2236782983200001</v>
      </c>
      <c r="G190" s="2">
        <v>1.2236782983200001</v>
      </c>
      <c r="H190">
        <v>33436220</v>
      </c>
      <c r="I190" s="2">
        <v>0.54957703475200004</v>
      </c>
      <c r="J190" s="2">
        <v>0</v>
      </c>
      <c r="K190">
        <v>2</v>
      </c>
      <c r="L190" s="1" t="s">
        <v>11538</v>
      </c>
      <c r="M190" s="1" t="s">
        <v>896</v>
      </c>
      <c r="N190">
        <v>0</v>
      </c>
      <c r="O190">
        <v>1</v>
      </c>
      <c r="P190">
        <v>0</v>
      </c>
      <c r="Q190">
        <v>0</v>
      </c>
      <c r="R190" s="19">
        <f>BWscncns[[#This Row],[C fx]]*4+BWscncns[[#This Row],[C fg]]*2+BWscncns[[#This Row],[C fm]]</f>
        <v>2</v>
      </c>
      <c r="S190">
        <v>43400</v>
      </c>
      <c r="T190">
        <v>23193867</v>
      </c>
      <c r="U190" s="13">
        <v>1.871184</v>
      </c>
      <c r="V190" s="13">
        <v>0.53442100000000003</v>
      </c>
      <c r="W190">
        <v>552</v>
      </c>
      <c r="X190">
        <v>11</v>
      </c>
      <c r="Z190" s="10">
        <f>IF($N190&lt;&gt;0,constants!$L$2,IF($O190&lt;&gt;0,constants!$M$2,IF($P190&lt;&gt;0,constants!$N$2,0)))</f>
        <v>9721.3799999999992</v>
      </c>
      <c r="AA190" s="10">
        <f>IF($N190&lt;&gt;0,constants!$L$2,IF($O190&lt;&gt;0,constants!$M$2,IF($P190&lt;&gt;0,constants!$P$2,0)))</f>
        <v>9721.3799999999992</v>
      </c>
      <c r="AB190" s="11">
        <f>constants!$O$2</f>
        <v>4861.32</v>
      </c>
      <c r="AC190" s="11">
        <f>VLOOKUP(BWscncns[[#This Row],[scanner]],[0]!ScnrAvgBW,2,FALSE)/1000</f>
        <v>8853.6095214723919</v>
      </c>
      <c r="AD190" s="8">
        <f>(1+$F190)*Z190</f>
        <v>21617.221735722083</v>
      </c>
      <c r="AE190" s="8">
        <f>(1+$F190)*AA190</f>
        <v>21617.221735722083</v>
      </c>
      <c r="AF190" s="8">
        <f>(1+$F190)*AB190</f>
        <v>10810.011785188983</v>
      </c>
      <c r="AG190" s="8">
        <f>(1+$F190)*AC190</f>
        <v>19687.579354697482</v>
      </c>
      <c r="AH190" s="8">
        <f>(1+$F190)*$T190/1000</f>
        <v>51575.698702020403</v>
      </c>
      <c r="AI190" s="8">
        <f>(1+BWscncns[[#This Row],[pid_error]]*K_p)*BWscncns[[#This Row],[dbw]]/1000</f>
        <v>37384.782851010204</v>
      </c>
      <c r="AJ190" s="13">
        <f>BWscncns[[#This Row],[Torflow prgrssv alt vote]]/VLOOKUP(BWscncns[[#This Row],[class]],AltBWtotl,2,FALSE)*100</f>
        <v>0.13059618879851781</v>
      </c>
      <c r="AK190">
        <f>IF(D190=E190,1,0)</f>
        <v>0</v>
      </c>
    </row>
    <row r="191" spans="1:37">
      <c r="A191" s="1" t="s">
        <v>8239</v>
      </c>
      <c r="B191" s="1" t="s">
        <v>8240</v>
      </c>
      <c r="C191">
        <v>35400</v>
      </c>
      <c r="D191">
        <v>1525003565</v>
      </c>
      <c r="E191">
        <v>1525003565</v>
      </c>
      <c r="F191" s="2">
        <v>-9.58174256497E-2</v>
      </c>
      <c r="G191" s="2">
        <v>-9.58174256497E-2</v>
      </c>
      <c r="H191">
        <v>35430683</v>
      </c>
      <c r="I191" s="2">
        <v>-6.5221605127799995E-2</v>
      </c>
      <c r="J191" s="2">
        <v>0</v>
      </c>
      <c r="K191">
        <v>3</v>
      </c>
      <c r="L191" s="1" t="s">
        <v>11586</v>
      </c>
      <c r="M191" s="1" t="s">
        <v>8240</v>
      </c>
      <c r="N191">
        <v>1</v>
      </c>
      <c r="O191">
        <v>0</v>
      </c>
      <c r="P191">
        <v>0</v>
      </c>
      <c r="Q191">
        <v>0</v>
      </c>
      <c r="R191" s="19">
        <f>BWscncns[[#This Row],[C fx]]*4+BWscncns[[#This Row],[C fg]]*2+BWscncns[[#This Row],[C fm]]</f>
        <v>4</v>
      </c>
      <c r="S191">
        <v>49800</v>
      </c>
      <c r="T191">
        <v>39185320</v>
      </c>
      <c r="U191" s="13">
        <v>1.2708839999999999</v>
      </c>
      <c r="V191" s="13">
        <v>0.78685400000000005</v>
      </c>
      <c r="W191">
        <v>2075</v>
      </c>
      <c r="X191">
        <v>41</v>
      </c>
      <c r="Z191" s="10">
        <f>IF($N191&lt;&gt;0,constants!$L$2,IF($O191&lt;&gt;0,constants!$M$2,IF($P191&lt;&gt;0,constants!$N$2,0)))</f>
        <v>10125.48</v>
      </c>
      <c r="AA191" s="10">
        <f>IF($N191&lt;&gt;0,constants!$L$2,IF($O191&lt;&gt;0,constants!$M$2,IF($P191&lt;&gt;0,constants!$P$2,0)))</f>
        <v>10125.48</v>
      </c>
      <c r="AB191" s="11">
        <f>constants!$O$2</f>
        <v>4861.32</v>
      </c>
      <c r="AC191" s="11">
        <f>VLOOKUP(BWscncns[[#This Row],[scanner]],[0]!ScnrAvgBW,2,FALSE)/1000</f>
        <v>6440.9193022088357</v>
      </c>
      <c r="AD191" s="8">
        <f>(1+$F191)*Z191</f>
        <v>9155.2825729324759</v>
      </c>
      <c r="AE191" s="8">
        <f>(1+$F191)*AA191</f>
        <v>9155.2825729324759</v>
      </c>
      <c r="AF191" s="8">
        <f>(1+$F191)*AB191</f>
        <v>4395.5208323406005</v>
      </c>
      <c r="AG191" s="8">
        <f>(1+$F191)*AC191</f>
        <v>5823.7669958537235</v>
      </c>
      <c r="AH191" s="8">
        <f>(1+$F191)*$T191/1000</f>
        <v>35430.683514340293</v>
      </c>
      <c r="AI191" s="8">
        <f>(1+BWscncns[[#This Row],[pid_error]]*K_p)*BWscncns[[#This Row],[dbw]]/1000</f>
        <v>37308.001757170146</v>
      </c>
      <c r="AJ191" s="13">
        <f>BWscncns[[#This Row],[Torflow prgrssv alt vote]]/VLOOKUP(BWscncns[[#This Row],[class]],AltBWtotl,2,FALSE)*100</f>
        <v>0.319757339327288</v>
      </c>
      <c r="AK191">
        <f>IF(D191=E191,1,0)</f>
        <v>1</v>
      </c>
    </row>
    <row r="192" spans="1:37">
      <c r="A192" s="1" t="s">
        <v>6411</v>
      </c>
      <c r="B192" s="1" t="s">
        <v>6412</v>
      </c>
      <c r="C192">
        <v>70600</v>
      </c>
      <c r="D192">
        <v>1523913310</v>
      </c>
      <c r="E192">
        <v>1524973325</v>
      </c>
      <c r="F192" s="2">
        <v>1.3675388236999999</v>
      </c>
      <c r="G192" s="2">
        <v>1.3675388236999999</v>
      </c>
      <c r="H192">
        <v>29304971</v>
      </c>
      <c r="I192" s="2">
        <v>0.34824668242700002</v>
      </c>
      <c r="J192" s="2">
        <v>0</v>
      </c>
      <c r="K192">
        <v>1</v>
      </c>
      <c r="L192" s="1" t="s">
        <v>11539</v>
      </c>
      <c r="M192" s="1" t="s">
        <v>6412</v>
      </c>
      <c r="N192">
        <v>0</v>
      </c>
      <c r="O192">
        <v>1</v>
      </c>
      <c r="P192">
        <v>0</v>
      </c>
      <c r="Q192">
        <v>0</v>
      </c>
      <c r="R192" s="19">
        <f>BWscncns[[#This Row],[C fx]]*4+BWscncns[[#This Row],[C fg]]*2+BWscncns[[#This Row],[C fm]]</f>
        <v>2</v>
      </c>
      <c r="S192">
        <v>62900</v>
      </c>
      <c r="T192">
        <v>22064987</v>
      </c>
      <c r="U192" s="13">
        <v>2.85067</v>
      </c>
      <c r="V192" s="13">
        <v>0.35079500000000002</v>
      </c>
      <c r="W192">
        <v>61</v>
      </c>
      <c r="X192">
        <v>1</v>
      </c>
      <c r="Z192" s="10">
        <f>IF($N192&lt;&gt;0,constants!$L$2,IF($O192&lt;&gt;0,constants!$M$2,IF($P192&lt;&gt;0,constants!$N$2,0)))</f>
        <v>9721.3799999999992</v>
      </c>
      <c r="AA192" s="10">
        <f>IF($N192&lt;&gt;0,constants!$L$2,IF($O192&lt;&gt;0,constants!$M$2,IF($P192&lt;&gt;0,constants!$P$2,0)))</f>
        <v>9721.3799999999992</v>
      </c>
      <c r="AB192" s="11">
        <f>constants!$O$2</f>
        <v>4861.32</v>
      </c>
      <c r="AC192" s="11">
        <f>VLOOKUP(BWscncns[[#This Row],[scanner]],[0]!ScnrAvgBW,2,FALSE)/1000</f>
        <v>11818.828055288463</v>
      </c>
      <c r="AD192" s="8">
        <f>(1+$F192)*Z192</f>
        <v>23015.744569940704</v>
      </c>
      <c r="AE192" s="8">
        <f>(1+$F192)*AA192</f>
        <v>23015.744569940704</v>
      </c>
      <c r="AF192" s="8">
        <f>(1+$F192)*AB192</f>
        <v>11509.363834429283</v>
      </c>
      <c r="AG192" s="8">
        <f>(1+$F192)*AC192</f>
        <v>27981.534271530203</v>
      </c>
      <c r="AH192" s="8">
        <f>(1+$F192)*$T192/1000</f>
        <v>52239.713366935786</v>
      </c>
      <c r="AI192" s="8">
        <f>(1+BWscncns[[#This Row],[pid_error]]*K_p)*BWscncns[[#This Row],[dbw]]/1000</f>
        <v>37152.350183467897</v>
      </c>
      <c r="AJ192" s="13">
        <f>BWscncns[[#This Row],[Torflow prgrssv alt vote]]/VLOOKUP(BWscncns[[#This Row],[class]],AltBWtotl,2,FALSE)*100</f>
        <v>0.12978423221569449</v>
      </c>
      <c r="AK192">
        <f>IF(D192=E192,1,0)</f>
        <v>0</v>
      </c>
    </row>
    <row r="193" spans="1:37">
      <c r="A193" s="1" t="s">
        <v>4528</v>
      </c>
      <c r="B193" s="1" t="s">
        <v>4529</v>
      </c>
      <c r="C193">
        <v>32700</v>
      </c>
      <c r="D193">
        <v>1524273871</v>
      </c>
      <c r="E193">
        <v>1525003372</v>
      </c>
      <c r="F193" s="2">
        <v>1.02424020578</v>
      </c>
      <c r="G193" s="2">
        <v>1.02424020578</v>
      </c>
      <c r="H193">
        <v>45361808</v>
      </c>
      <c r="I193" s="2">
        <v>0.20022297461300001</v>
      </c>
      <c r="J193" s="2">
        <v>0</v>
      </c>
      <c r="K193">
        <v>2</v>
      </c>
      <c r="L193" s="1" t="s">
        <v>11569</v>
      </c>
      <c r="M193" s="1" t="s">
        <v>4529</v>
      </c>
      <c r="N193">
        <v>0</v>
      </c>
      <c r="O193">
        <v>1</v>
      </c>
      <c r="P193">
        <v>0</v>
      </c>
      <c r="Q193">
        <v>0</v>
      </c>
      <c r="R193" s="19">
        <f>BWscncns[[#This Row],[C fx]]*4+BWscncns[[#This Row],[C fg]]*2+BWscncns[[#This Row],[C fm]]</f>
        <v>2</v>
      </c>
      <c r="S193">
        <v>37500</v>
      </c>
      <c r="T193">
        <v>24529870</v>
      </c>
      <c r="U193" s="13">
        <v>1.528748</v>
      </c>
      <c r="V193" s="13">
        <v>0.65412999999999999</v>
      </c>
      <c r="W193">
        <v>1268</v>
      </c>
      <c r="X193">
        <v>25</v>
      </c>
      <c r="Z193" s="10">
        <f>IF($N193&lt;&gt;0,constants!$L$2,IF($O193&lt;&gt;0,constants!$M$2,IF($P193&lt;&gt;0,constants!$N$2,0)))</f>
        <v>9721.3799999999992</v>
      </c>
      <c r="AA193" s="10">
        <f>IF($N193&lt;&gt;0,constants!$L$2,IF($O193&lt;&gt;0,constants!$M$2,IF($P193&lt;&gt;0,constants!$P$2,0)))</f>
        <v>9721.3799999999992</v>
      </c>
      <c r="AB193" s="11">
        <f>constants!$O$2</f>
        <v>4861.32</v>
      </c>
      <c r="AC193" s="11">
        <f>VLOOKUP(BWscncns[[#This Row],[scanner]],[0]!ScnrAvgBW,2,FALSE)/1000</f>
        <v>8853.6095214723919</v>
      </c>
      <c r="AD193" s="8">
        <f>(1+$F193)*Z193</f>
        <v>19678.408251665576</v>
      </c>
      <c r="AE193" s="8">
        <f>(1+$F193)*AA193</f>
        <v>19678.408251665576</v>
      </c>
      <c r="AF193" s="8">
        <f>(1+$F193)*AB193</f>
        <v>9840.4793971624294</v>
      </c>
      <c r="AG193" s="8">
        <f>(1+$F193)*AC193</f>
        <v>17921.832359641041</v>
      </c>
      <c r="AH193" s="8">
        <f>(1+$F193)*$T193/1000</f>
        <v>49654.349096556645</v>
      </c>
      <c r="AI193" s="8">
        <f>(1+BWscncns[[#This Row],[pid_error]]*K_p)*BWscncns[[#This Row],[dbw]]/1000</f>
        <v>37092.109548278328</v>
      </c>
      <c r="AJ193" s="13">
        <f>BWscncns[[#This Row],[Torflow prgrssv alt vote]]/VLOOKUP(BWscncns[[#This Row],[class]],AltBWtotl,2,FALSE)*100</f>
        <v>0.129573793722634</v>
      </c>
      <c r="AK193">
        <f>IF(D193=E193,1,0)</f>
        <v>0</v>
      </c>
    </row>
    <row r="194" spans="1:37">
      <c r="A194" s="1" t="s">
        <v>2662</v>
      </c>
      <c r="B194" s="1" t="s">
        <v>2663</v>
      </c>
      <c r="C194">
        <v>41700</v>
      </c>
      <c r="D194">
        <v>1524803576</v>
      </c>
      <c r="E194">
        <v>1524818192</v>
      </c>
      <c r="F194" s="2">
        <v>0.51559768928799998</v>
      </c>
      <c r="G194" s="2">
        <v>0.51559768928799998</v>
      </c>
      <c r="H194">
        <v>44574188</v>
      </c>
      <c r="I194" s="2">
        <v>-0.13250070478500001</v>
      </c>
      <c r="J194" s="2">
        <v>0</v>
      </c>
      <c r="K194">
        <v>3</v>
      </c>
      <c r="L194" s="1" t="s">
        <v>11616</v>
      </c>
      <c r="M194" s="1" t="s">
        <v>2663</v>
      </c>
      <c r="N194">
        <v>0</v>
      </c>
      <c r="O194">
        <v>1</v>
      </c>
      <c r="P194">
        <v>0</v>
      </c>
      <c r="Q194">
        <v>0</v>
      </c>
      <c r="R194" s="19">
        <f>BWscncns[[#This Row],[C fx]]*4+BWscncns[[#This Row],[C fg]]*2+BWscncns[[#This Row],[C fm]]</f>
        <v>2</v>
      </c>
      <c r="S194">
        <v>43500</v>
      </c>
      <c r="T194">
        <v>29410304</v>
      </c>
      <c r="U194" s="13">
        <v>1.4790730000000001</v>
      </c>
      <c r="V194" s="13">
        <v>0.67609900000000001</v>
      </c>
      <c r="W194">
        <v>1442</v>
      </c>
      <c r="X194">
        <v>28</v>
      </c>
      <c r="Z194" s="10">
        <f>IF($N194&lt;&gt;0,constants!$L$2,IF($O194&lt;&gt;0,constants!$M$2,IF($P194&lt;&gt;0,constants!$N$2,0)))</f>
        <v>9721.3799999999992</v>
      </c>
      <c r="AA194" s="10">
        <f>IF($N194&lt;&gt;0,constants!$L$2,IF($O194&lt;&gt;0,constants!$M$2,IF($P194&lt;&gt;0,constants!$P$2,0)))</f>
        <v>9721.3799999999992</v>
      </c>
      <c r="AB194" s="11">
        <f>constants!$O$2</f>
        <v>4861.32</v>
      </c>
      <c r="AC194" s="11">
        <f>VLOOKUP(BWscncns[[#This Row],[scanner]],[0]!ScnrAvgBW,2,FALSE)/1000</f>
        <v>6440.9193022088357</v>
      </c>
      <c r="AD194" s="8">
        <f>(1+$F194)*Z194</f>
        <v>14733.701064690576</v>
      </c>
      <c r="AE194" s="8">
        <f>(1+$F194)*AA194</f>
        <v>14733.701064690576</v>
      </c>
      <c r="AF194" s="8">
        <f>(1+$F194)*AB194</f>
        <v>7367.80535888954</v>
      </c>
      <c r="AG194" s="8">
        <f>(1+$F194)*AC194</f>
        <v>9761.84241131819</v>
      </c>
      <c r="AH194" s="8">
        <f>(1+$F194)*$T194/1000</f>
        <v>44574.188783657628</v>
      </c>
      <c r="AI194" s="8">
        <f>(1+BWscncns[[#This Row],[pid_error]]*K_p)*BWscncns[[#This Row],[dbw]]/1000</f>
        <v>36992.246391828812</v>
      </c>
      <c r="AJ194" s="13">
        <f>BWscncns[[#This Row],[Torflow prgrssv alt vote]]/VLOOKUP(BWscncns[[#This Row],[class]],AltBWtotl,2,FALSE)*100</f>
        <v>0.12922494195356871</v>
      </c>
      <c r="AK194">
        <f>IF(D194=E194,1,0)</f>
        <v>0</v>
      </c>
    </row>
    <row r="195" spans="1:37">
      <c r="A195" s="1" t="s">
        <v>10553</v>
      </c>
      <c r="B195" s="1" t="s">
        <v>10554</v>
      </c>
      <c r="C195">
        <v>48300</v>
      </c>
      <c r="D195">
        <v>1524989622</v>
      </c>
      <c r="E195">
        <v>1524989622</v>
      </c>
      <c r="F195" s="2">
        <v>0.88472419617300002</v>
      </c>
      <c r="G195" s="2">
        <v>0.88472419617300002</v>
      </c>
      <c r="H195">
        <v>48306163</v>
      </c>
      <c r="I195" s="2">
        <v>0.341795208603</v>
      </c>
      <c r="J195" s="2">
        <v>0</v>
      </c>
      <c r="K195">
        <v>3</v>
      </c>
      <c r="L195" s="1" t="s">
        <v>11566</v>
      </c>
      <c r="M195" s="1" t="s">
        <v>10554</v>
      </c>
      <c r="N195">
        <v>1</v>
      </c>
      <c r="O195">
        <v>0</v>
      </c>
      <c r="P195">
        <v>0</v>
      </c>
      <c r="Q195">
        <v>0</v>
      </c>
      <c r="R195" s="19">
        <f>BWscncns[[#This Row],[C fx]]*4+BWscncns[[#This Row],[C fg]]*2+BWscncns[[#This Row],[C fm]]</f>
        <v>4</v>
      </c>
      <c r="S195">
        <v>34600</v>
      </c>
      <c r="T195">
        <v>25630362</v>
      </c>
      <c r="U195" s="13">
        <v>1.349961</v>
      </c>
      <c r="V195" s="13">
        <v>0.74076200000000003</v>
      </c>
      <c r="W195">
        <v>1796</v>
      </c>
      <c r="X195">
        <v>35</v>
      </c>
      <c r="Z195" s="10">
        <f>IF($N195&lt;&gt;0,constants!$L$2,IF($O195&lt;&gt;0,constants!$M$2,IF($P195&lt;&gt;0,constants!$N$2,0)))</f>
        <v>10125.48</v>
      </c>
      <c r="AA195" s="10">
        <f>IF($N195&lt;&gt;0,constants!$L$2,IF($O195&lt;&gt;0,constants!$M$2,IF($P195&lt;&gt;0,constants!$P$2,0)))</f>
        <v>10125.48</v>
      </c>
      <c r="AB195" s="11">
        <f>constants!$O$2</f>
        <v>4861.32</v>
      </c>
      <c r="AC195" s="11">
        <f>VLOOKUP(BWscncns[[#This Row],[scanner]],[0]!ScnrAvgBW,2,FALSE)/1000</f>
        <v>6440.9193022088357</v>
      </c>
      <c r="AD195" s="8">
        <f>(1+$F195)*Z195</f>
        <v>19083.737153865786</v>
      </c>
      <c r="AE195" s="8">
        <f>(1+$F195)*AA195</f>
        <v>19083.737153865786</v>
      </c>
      <c r="AF195" s="8">
        <f>(1+$F195)*AB195</f>
        <v>9162.2474293397281</v>
      </c>
      <c r="AG195" s="8">
        <f>(1+$F195)*AC195</f>
        <v>12139.356454470708</v>
      </c>
      <c r="AH195" s="8">
        <f>(1+$F195)*$T195/1000</f>
        <v>48306.163418073003</v>
      </c>
      <c r="AI195" s="8">
        <f>(1+BWscncns[[#This Row],[pid_error]]*K_p)*BWscncns[[#This Row],[dbw]]/1000</f>
        <v>36968.262709036499</v>
      </c>
      <c r="AJ195" s="13">
        <f>BWscncns[[#This Row],[Torflow prgrssv alt vote]]/VLOOKUP(BWscncns[[#This Row],[class]],AltBWtotl,2,FALSE)*100</f>
        <v>0.31684552285413897</v>
      </c>
      <c r="AK195">
        <f>IF(D195=E195,1,0)</f>
        <v>1</v>
      </c>
    </row>
    <row r="196" spans="1:37">
      <c r="A196" s="1" t="s">
        <v>650</v>
      </c>
      <c r="B196" s="1" t="s">
        <v>651</v>
      </c>
      <c r="C196">
        <v>40500</v>
      </c>
      <c r="D196">
        <v>1524902928</v>
      </c>
      <c r="E196">
        <v>1524902928</v>
      </c>
      <c r="F196" s="2">
        <v>0.45348077429900002</v>
      </c>
      <c r="G196" s="2">
        <v>0.45348077429900002</v>
      </c>
      <c r="H196">
        <v>40453925</v>
      </c>
      <c r="I196" s="2">
        <v>0.71432380581199995</v>
      </c>
      <c r="J196" s="2">
        <v>0</v>
      </c>
      <c r="K196">
        <v>4</v>
      </c>
      <c r="L196" s="1" t="s">
        <v>11617</v>
      </c>
      <c r="M196" s="1" t="s">
        <v>651</v>
      </c>
      <c r="N196">
        <v>1</v>
      </c>
      <c r="O196">
        <v>0</v>
      </c>
      <c r="P196">
        <v>0</v>
      </c>
      <c r="Q196">
        <v>0</v>
      </c>
      <c r="R196" s="19">
        <f>BWscncns[[#This Row],[C fx]]*4+BWscncns[[#This Row],[C fg]]*2+BWscncns[[#This Row],[C fm]]</f>
        <v>4</v>
      </c>
      <c r="S196">
        <v>36600</v>
      </c>
      <c r="T196">
        <v>30104710</v>
      </c>
      <c r="U196" s="13">
        <v>1.215757</v>
      </c>
      <c r="V196" s="13">
        <v>0.82253299999999996</v>
      </c>
      <c r="W196">
        <v>2271</v>
      </c>
      <c r="X196">
        <v>45</v>
      </c>
      <c r="Z196" s="10">
        <f>IF($N196&lt;&gt;0,constants!$L$2,IF($O196&lt;&gt;0,constants!$M$2,IF($P196&lt;&gt;0,constants!$N$2,0)))</f>
        <v>10125.48</v>
      </c>
      <c r="AA196" s="10">
        <f>IF($N196&lt;&gt;0,constants!$L$2,IF($O196&lt;&gt;0,constants!$M$2,IF($P196&lt;&gt;0,constants!$P$2,0)))</f>
        <v>10125.48</v>
      </c>
      <c r="AB196" s="11">
        <f>constants!$O$2</f>
        <v>4861.32</v>
      </c>
      <c r="AC196" s="11">
        <f>VLOOKUP(BWscncns[[#This Row],[scanner]],[0]!ScnrAvgBW,2,FALSE)/1000</f>
        <v>4819.491751072962</v>
      </c>
      <c r="AD196" s="8">
        <f>(1+$F196)*Z196</f>
        <v>14717.190510549037</v>
      </c>
      <c r="AE196" s="8">
        <f>(1+$F196)*AA196</f>
        <v>14717.190510549037</v>
      </c>
      <c r="AF196" s="8">
        <f>(1+$F196)*AB196</f>
        <v>7065.8351577152134</v>
      </c>
      <c r="AG196" s="8">
        <f>(1+$F196)*AC196</f>
        <v>7005.0386020771721</v>
      </c>
      <c r="AH196" s="8">
        <f>(1+$F196)*$T196/1000</f>
        <v>43756.617200846842</v>
      </c>
      <c r="AI196" s="8">
        <f>(1+BWscncns[[#This Row],[pid_error]]*K_p)*BWscncns[[#This Row],[dbw]]/1000</f>
        <v>36930.663600423424</v>
      </c>
      <c r="AJ196" s="13">
        <f>BWscncns[[#This Row],[Torflow prgrssv alt vote]]/VLOOKUP(BWscncns[[#This Row],[class]],AltBWtotl,2,FALSE)*100</f>
        <v>0.31652327051241758</v>
      </c>
      <c r="AK196">
        <f>IF(D196=E196,1,0)</f>
        <v>1</v>
      </c>
    </row>
    <row r="197" spans="1:37">
      <c r="A197" s="1" t="s">
        <v>8974</v>
      </c>
      <c r="B197" s="1" t="s">
        <v>8975</v>
      </c>
      <c r="C197">
        <v>43500</v>
      </c>
      <c r="D197">
        <v>1524886158</v>
      </c>
      <c r="E197">
        <v>1524999429</v>
      </c>
      <c r="F197" s="2">
        <v>1.7029544540299999</v>
      </c>
      <c r="G197" s="2">
        <v>1.7029544540299999</v>
      </c>
      <c r="H197">
        <v>54409910</v>
      </c>
      <c r="I197" s="2">
        <v>0.96571907838899995</v>
      </c>
      <c r="J197" s="2">
        <v>0</v>
      </c>
      <c r="K197">
        <v>1</v>
      </c>
      <c r="L197" s="1" t="s">
        <v>11542</v>
      </c>
      <c r="M197" s="1" t="s">
        <v>8975</v>
      </c>
      <c r="N197">
        <v>0</v>
      </c>
      <c r="O197">
        <v>1</v>
      </c>
      <c r="P197">
        <v>0</v>
      </c>
      <c r="Q197">
        <v>0</v>
      </c>
      <c r="R197" s="19">
        <f>BWscncns[[#This Row],[C fx]]*4+BWscncns[[#This Row],[C fg]]*2+BWscncns[[#This Row],[C fm]]</f>
        <v>2</v>
      </c>
      <c r="S197">
        <v>39400</v>
      </c>
      <c r="T197">
        <v>19863552</v>
      </c>
      <c r="U197" s="13">
        <v>1.9835320000000001</v>
      </c>
      <c r="V197" s="13">
        <v>0.50415100000000002</v>
      </c>
      <c r="W197">
        <v>443</v>
      </c>
      <c r="X197">
        <v>8</v>
      </c>
      <c r="Z197" s="10">
        <f>IF($N197&lt;&gt;0,constants!$L$2,IF($O197&lt;&gt;0,constants!$M$2,IF($P197&lt;&gt;0,constants!$N$2,0)))</f>
        <v>9721.3799999999992</v>
      </c>
      <c r="AA197" s="10">
        <f>IF($N197&lt;&gt;0,constants!$L$2,IF($O197&lt;&gt;0,constants!$M$2,IF($P197&lt;&gt;0,constants!$P$2,0)))</f>
        <v>9721.3799999999992</v>
      </c>
      <c r="AB197" s="11">
        <f>constants!$O$2</f>
        <v>4861.32</v>
      </c>
      <c r="AC197" s="11">
        <f>VLOOKUP(BWscncns[[#This Row],[scanner]],[0]!ScnrAvgBW,2,FALSE)/1000</f>
        <v>11818.828055288463</v>
      </c>
      <c r="AD197" s="8">
        <f>(1+$F197)*Z197</f>
        <v>26276.447370318157</v>
      </c>
      <c r="AE197" s="8">
        <f>(1+$F197)*AA197</f>
        <v>26276.447370318157</v>
      </c>
      <c r="AF197" s="8">
        <f>(1+$F197)*AB197</f>
        <v>13139.926546465118</v>
      </c>
      <c r="AG197" s="8">
        <f>(1+$F197)*AC197</f>
        <v>31945.753933456672</v>
      </c>
      <c r="AH197" s="8">
        <f>(1+$F197)*$T197/1000</f>
        <v>53690.276351256514</v>
      </c>
      <c r="AI197" s="8">
        <f>(1+BWscncns[[#This Row],[pid_error]]*K_p)*BWscncns[[#This Row],[dbw]]/1000</f>
        <v>36776.914175628262</v>
      </c>
      <c r="AJ197" s="13">
        <f>BWscncns[[#This Row],[Torflow prgrssv alt vote]]/VLOOKUP(BWscncns[[#This Row],[class]],AltBWtotl,2,FALSE)*100</f>
        <v>0.12847272234396437</v>
      </c>
      <c r="AK197">
        <f>IF(D197=E197,1,0)</f>
        <v>0</v>
      </c>
    </row>
    <row r="198" spans="1:37">
      <c r="A198" s="1" t="s">
        <v>9358</v>
      </c>
      <c r="B198" s="1" t="s">
        <v>9359</v>
      </c>
      <c r="C198">
        <v>54800</v>
      </c>
      <c r="D198">
        <v>1524931012</v>
      </c>
      <c r="E198">
        <v>1524956015</v>
      </c>
      <c r="F198" s="2">
        <v>0.44737401461100001</v>
      </c>
      <c r="G198" s="2">
        <v>0.44737401461100001</v>
      </c>
      <c r="H198">
        <v>44739886</v>
      </c>
      <c r="I198" s="2">
        <v>-0.21724688828700001</v>
      </c>
      <c r="J198" s="2">
        <v>0</v>
      </c>
      <c r="K198">
        <v>2</v>
      </c>
      <c r="L198" s="1" t="s">
        <v>11556</v>
      </c>
      <c r="M198" s="1" t="s">
        <v>9359</v>
      </c>
      <c r="N198">
        <v>0</v>
      </c>
      <c r="O198">
        <v>1</v>
      </c>
      <c r="P198">
        <v>0</v>
      </c>
      <c r="Q198">
        <v>0</v>
      </c>
      <c r="R198" s="19">
        <f>BWscncns[[#This Row],[C fx]]*4+BWscncns[[#This Row],[C fg]]*2+BWscncns[[#This Row],[C fm]]</f>
        <v>2</v>
      </c>
      <c r="S198">
        <v>54300</v>
      </c>
      <c r="T198">
        <v>30037448</v>
      </c>
      <c r="U198" s="13">
        <v>1.8077430000000001</v>
      </c>
      <c r="V198" s="13">
        <v>0.553176</v>
      </c>
      <c r="W198">
        <v>653</v>
      </c>
      <c r="X198">
        <v>13</v>
      </c>
      <c r="Z198" s="10">
        <f>IF($N198&lt;&gt;0,constants!$L$2,IF($O198&lt;&gt;0,constants!$M$2,IF($P198&lt;&gt;0,constants!$N$2,0)))</f>
        <v>9721.3799999999992</v>
      </c>
      <c r="AA198" s="10">
        <f>IF($N198&lt;&gt;0,constants!$L$2,IF($O198&lt;&gt;0,constants!$M$2,IF($P198&lt;&gt;0,constants!$P$2,0)))</f>
        <v>9721.3799999999992</v>
      </c>
      <c r="AB198" s="11">
        <f>constants!$O$2</f>
        <v>4861.32</v>
      </c>
      <c r="AC198" s="11">
        <f>VLOOKUP(BWscncns[[#This Row],[scanner]],[0]!ScnrAvgBW,2,FALSE)/1000</f>
        <v>8853.6095214723919</v>
      </c>
      <c r="AD198" s="8">
        <f>(1+$F198)*Z198</f>
        <v>14070.47279815908</v>
      </c>
      <c r="AE198" s="8">
        <f>(1+$F198)*AA198</f>
        <v>14070.47279815908</v>
      </c>
      <c r="AF198" s="8">
        <f>(1+$F198)*AB198</f>
        <v>7036.1482447087456</v>
      </c>
      <c r="AG198" s="8">
        <f>(1+$F198)*AC198</f>
        <v>12814.484356891669</v>
      </c>
      <c r="AH198" s="8">
        <f>(1+$F198)*$T198/1000</f>
        <v>43475.421700429149</v>
      </c>
      <c r="AI198" s="8">
        <f>(1+BWscncns[[#This Row],[pid_error]]*K_p)*BWscncns[[#This Row],[dbw]]/1000</f>
        <v>36756.43485021458</v>
      </c>
      <c r="AJ198" s="13">
        <f>BWscncns[[#This Row],[Torflow prgrssv alt vote]]/VLOOKUP(BWscncns[[#This Row],[class]],AltBWtotl,2,FALSE)*100</f>
        <v>0.12840118195655992</v>
      </c>
      <c r="AK198">
        <f>IF(D198=E198,1,0)</f>
        <v>0</v>
      </c>
    </row>
    <row r="199" spans="1:37">
      <c r="A199" s="1" t="s">
        <v>1174</v>
      </c>
      <c r="B199" s="1" t="s">
        <v>1175</v>
      </c>
      <c r="C199">
        <v>48800</v>
      </c>
      <c r="D199">
        <v>1524970147</v>
      </c>
      <c r="E199">
        <v>1524970147</v>
      </c>
      <c r="F199" s="2">
        <v>1.01578897774</v>
      </c>
      <c r="G199" s="2">
        <v>1.01578897774</v>
      </c>
      <c r="H199">
        <v>48812553</v>
      </c>
      <c r="I199" s="2">
        <v>-0.37365769766099999</v>
      </c>
      <c r="J199" s="2">
        <v>0</v>
      </c>
      <c r="K199">
        <v>2</v>
      </c>
      <c r="L199" s="1" t="s">
        <v>11579</v>
      </c>
      <c r="M199" s="1" t="s">
        <v>1175</v>
      </c>
      <c r="N199">
        <v>0</v>
      </c>
      <c r="O199">
        <v>0</v>
      </c>
      <c r="P199">
        <v>1</v>
      </c>
      <c r="Q199">
        <v>0</v>
      </c>
      <c r="R199" s="19">
        <f>BWscncns[[#This Row],[C fx]]*4+BWscncns[[#This Row],[C fg]]*2+BWscncns[[#This Row],[C fm]]</f>
        <v>1</v>
      </c>
      <c r="S199">
        <v>41500</v>
      </c>
      <c r="T199">
        <v>24215111</v>
      </c>
      <c r="U199" s="13">
        <v>1.7138059999999999</v>
      </c>
      <c r="V199" s="13">
        <v>0.58349700000000004</v>
      </c>
      <c r="W199">
        <v>826</v>
      </c>
      <c r="X199">
        <v>16</v>
      </c>
      <c r="Z199" s="10">
        <f>IF($N199&lt;&gt;0,constants!$L$2,IF($O199&lt;&gt;0,constants!$M$2,IF($P199&lt;&gt;0,constants!$N$2,0)))</f>
        <v>1117.99</v>
      </c>
      <c r="AA199" s="10">
        <f>IF($N199&lt;&gt;0,constants!$L$2,IF($O199&lt;&gt;0,constants!$M$2,IF($P199&lt;&gt;0,constants!$P$2,0)))</f>
        <v>4051.45</v>
      </c>
      <c r="AB199" s="11">
        <f>constants!$O$2</f>
        <v>4861.32</v>
      </c>
      <c r="AC199" s="11">
        <f>VLOOKUP(BWscncns[[#This Row],[scanner]],[0]!ScnrAvgBW,2,FALSE)/1000</f>
        <v>8853.6095214723919</v>
      </c>
      <c r="AD199" s="8">
        <f>(1+$F199)*Z199</f>
        <v>2253.6319192235424</v>
      </c>
      <c r="AE199" s="8">
        <f>(1+$F199)*AA199</f>
        <v>8166.8682538647217</v>
      </c>
      <c r="AF199" s="8">
        <f>(1+$F199)*AB199</f>
        <v>9799.395273267015</v>
      </c>
      <c r="AG199" s="8">
        <f>(1+$F199)*AC199</f>
        <v>17847.008486597962</v>
      </c>
      <c r="AH199" s="8">
        <f>(1+$F199)*$T199/1000</f>
        <v>48812.553848550626</v>
      </c>
      <c r="AI199" s="8">
        <f>(1+BWscncns[[#This Row],[pid_error]]*K_p)*BWscncns[[#This Row],[dbw]]/1000</f>
        <v>36513.832424275308</v>
      </c>
      <c r="AJ199" s="13">
        <f>BWscncns[[#This Row],[Torflow prgrssv alt vote]]/VLOOKUP(BWscncns[[#This Row],[class]],AltBWtotl,2,FALSE)*100</f>
        <v>0.72015025193732152</v>
      </c>
      <c r="AK199">
        <f>IF(D199=E199,1,0)</f>
        <v>1</v>
      </c>
    </row>
    <row r="200" spans="1:37">
      <c r="A200" s="1" t="s">
        <v>10956</v>
      </c>
      <c r="B200" s="1" t="s">
        <v>10957</v>
      </c>
      <c r="C200">
        <v>46700</v>
      </c>
      <c r="D200">
        <v>1524964160</v>
      </c>
      <c r="E200">
        <v>1524964160</v>
      </c>
      <c r="F200" s="2">
        <v>0.78196131290600002</v>
      </c>
      <c r="G200" s="2">
        <v>0.78196131290600002</v>
      </c>
      <c r="H200">
        <v>46713046</v>
      </c>
      <c r="I200" s="2">
        <v>0.73166953855500005</v>
      </c>
      <c r="J200" s="2">
        <v>0</v>
      </c>
      <c r="K200">
        <v>2</v>
      </c>
      <c r="L200" s="1" t="s">
        <v>11615</v>
      </c>
      <c r="M200" s="1" t="s">
        <v>10957</v>
      </c>
      <c r="N200">
        <v>1</v>
      </c>
      <c r="O200">
        <v>0</v>
      </c>
      <c r="P200">
        <v>0</v>
      </c>
      <c r="Q200">
        <v>0</v>
      </c>
      <c r="R200" s="19">
        <f>BWscncns[[#This Row],[C fx]]*4+BWscncns[[#This Row],[C fg]]*2+BWscncns[[#This Row],[C fm]]</f>
        <v>4</v>
      </c>
      <c r="S200">
        <v>44200</v>
      </c>
      <c r="T200">
        <v>26214400</v>
      </c>
      <c r="U200" s="13">
        <v>1.686096</v>
      </c>
      <c r="V200" s="13">
        <v>0.593086</v>
      </c>
      <c r="W200">
        <v>866</v>
      </c>
      <c r="X200">
        <v>17</v>
      </c>
      <c r="Z200" s="10">
        <f>IF($N200&lt;&gt;0,constants!$L$2,IF($O200&lt;&gt;0,constants!$M$2,IF($P200&lt;&gt;0,constants!$N$2,0)))</f>
        <v>10125.48</v>
      </c>
      <c r="AA200" s="10">
        <f>IF($N200&lt;&gt;0,constants!$L$2,IF($O200&lt;&gt;0,constants!$M$2,IF($P200&lt;&gt;0,constants!$P$2,0)))</f>
        <v>10125.48</v>
      </c>
      <c r="AB200" s="11">
        <f>constants!$O$2</f>
        <v>4861.32</v>
      </c>
      <c r="AC200" s="11">
        <f>VLOOKUP(BWscncns[[#This Row],[scanner]],[0]!ScnrAvgBW,2,FALSE)/1000</f>
        <v>8853.6095214723919</v>
      </c>
      <c r="AD200" s="8">
        <f>(1+$F200)*Z200</f>
        <v>18043.213634603446</v>
      </c>
      <c r="AE200" s="8">
        <f>(1+$F200)*AA200</f>
        <v>18043.213634603446</v>
      </c>
      <c r="AF200" s="8">
        <f>(1+$F200)*AB200</f>
        <v>8662.6841696561969</v>
      </c>
      <c r="AG200" s="8">
        <f>(1+$F200)*AC200</f>
        <v>15776.789646840007</v>
      </c>
      <c r="AH200" s="8">
        <f>(1+$F200)*$T200/1000</f>
        <v>46713.046641043053</v>
      </c>
      <c r="AI200" s="8">
        <f>(1+BWscncns[[#This Row],[pid_error]]*K_p)*BWscncns[[#This Row],[dbw]]/1000</f>
        <v>36463.723320521523</v>
      </c>
      <c r="AJ200" s="13">
        <f>BWscncns[[#This Row],[Torflow prgrssv alt vote]]/VLOOKUP(BWscncns[[#This Row],[class]],AltBWtotl,2,FALSE)*100</f>
        <v>0.31252124482103955</v>
      </c>
      <c r="AK200">
        <f>IF(D200=E200,1,0)</f>
        <v>1</v>
      </c>
    </row>
    <row r="201" spans="1:37">
      <c r="A201" s="1" t="s">
        <v>10818</v>
      </c>
      <c r="B201" s="1" t="s">
        <v>10819</v>
      </c>
      <c r="C201">
        <v>65800</v>
      </c>
      <c r="D201">
        <v>1524858829</v>
      </c>
      <c r="E201">
        <v>1524987092</v>
      </c>
      <c r="F201" s="2">
        <v>1.1146602271499999</v>
      </c>
      <c r="G201" s="2">
        <v>1.1146602271499999</v>
      </c>
      <c r="H201">
        <v>49407545</v>
      </c>
      <c r="I201" s="2">
        <v>0.26859940277299998</v>
      </c>
      <c r="J201" s="2">
        <v>0</v>
      </c>
      <c r="K201">
        <v>1</v>
      </c>
      <c r="L201" s="1" t="s">
        <v>11547</v>
      </c>
      <c r="M201" s="1" t="s">
        <v>10819</v>
      </c>
      <c r="N201">
        <v>0</v>
      </c>
      <c r="O201">
        <v>1</v>
      </c>
      <c r="P201">
        <v>0</v>
      </c>
      <c r="Q201">
        <v>0</v>
      </c>
      <c r="R201" s="19">
        <f>BWscncns[[#This Row],[C fx]]*4+BWscncns[[#This Row],[C fg]]*2+BWscncns[[#This Row],[C fm]]</f>
        <v>2</v>
      </c>
      <c r="S201">
        <v>42500</v>
      </c>
      <c r="T201">
        <v>23364295</v>
      </c>
      <c r="U201" s="13">
        <v>1.819015</v>
      </c>
      <c r="V201" s="13">
        <v>0.54974800000000001</v>
      </c>
      <c r="W201">
        <v>627</v>
      </c>
      <c r="X201">
        <v>12</v>
      </c>
      <c r="Z201" s="10">
        <f>IF($N201&lt;&gt;0,constants!$L$2,IF($O201&lt;&gt;0,constants!$M$2,IF($P201&lt;&gt;0,constants!$N$2,0)))</f>
        <v>9721.3799999999992</v>
      </c>
      <c r="AA201" s="10">
        <f>IF($N201&lt;&gt;0,constants!$L$2,IF($O201&lt;&gt;0,constants!$M$2,IF($P201&lt;&gt;0,constants!$P$2,0)))</f>
        <v>9721.3799999999992</v>
      </c>
      <c r="AB201" s="11">
        <f>constants!$O$2</f>
        <v>4861.32</v>
      </c>
      <c r="AC201" s="11">
        <f>VLOOKUP(BWscncns[[#This Row],[scanner]],[0]!ScnrAvgBW,2,FALSE)/1000</f>
        <v>11818.828055288463</v>
      </c>
      <c r="AD201" s="8">
        <f>(1+$F201)*Z201</f>
        <v>20557.415639011466</v>
      </c>
      <c r="AE201" s="8">
        <f>(1+$F201)*AA201</f>
        <v>20557.415639011466</v>
      </c>
      <c r="AF201" s="8">
        <f>(1+$F201)*AB201</f>
        <v>10280.040055448837</v>
      </c>
      <c r="AG201" s="8">
        <f>(1+$F201)*AC201</f>
        <v>24992.805620043091</v>
      </c>
      <c r="AH201" s="8">
        <f>(1+$F201)*$T201/1000</f>
        <v>49407.545371899607</v>
      </c>
      <c r="AI201" s="8">
        <f>(1+BWscncns[[#This Row],[pid_error]]*K_p)*BWscncns[[#This Row],[dbw]]/1000</f>
        <v>36385.920185949799</v>
      </c>
      <c r="AJ201" s="13">
        <f>BWscncns[[#This Row],[Torflow prgrssv alt vote]]/VLOOKUP(BWscncns[[#This Row],[class]],AltBWtotl,2,FALSE)*100</f>
        <v>0.12710686380471234</v>
      </c>
      <c r="AK201">
        <f>IF(D201=E201,1,0)</f>
        <v>0</v>
      </c>
    </row>
    <row r="202" spans="1:37">
      <c r="A202" s="1" t="s">
        <v>6430</v>
      </c>
      <c r="B202" s="1" t="s">
        <v>6431</v>
      </c>
      <c r="C202">
        <v>52600</v>
      </c>
      <c r="D202">
        <v>1524920853</v>
      </c>
      <c r="E202">
        <v>1524960111</v>
      </c>
      <c r="F202" s="2">
        <v>0.28956705238500002</v>
      </c>
      <c r="G202" s="2">
        <v>0.28956705238500002</v>
      </c>
      <c r="H202">
        <v>40957933</v>
      </c>
      <c r="I202" s="2">
        <v>-0.55335789370199995</v>
      </c>
      <c r="J202" s="2">
        <v>0</v>
      </c>
      <c r="K202">
        <v>5</v>
      </c>
      <c r="L202" s="1" t="s">
        <v>11621</v>
      </c>
      <c r="M202" s="1" t="s">
        <v>6431</v>
      </c>
      <c r="N202">
        <v>0</v>
      </c>
      <c r="O202">
        <v>1</v>
      </c>
      <c r="P202">
        <v>0</v>
      </c>
      <c r="Q202">
        <v>0</v>
      </c>
      <c r="R202" s="19">
        <f>BWscncns[[#This Row],[C fx]]*4+BWscncns[[#This Row],[C fg]]*2+BWscncns[[#This Row],[C fm]]</f>
        <v>2</v>
      </c>
      <c r="S202">
        <v>23700</v>
      </c>
      <c r="T202">
        <v>31760996</v>
      </c>
      <c r="U202" s="13">
        <v>0.74619800000000003</v>
      </c>
      <c r="V202" s="13">
        <v>1.3401259999999999</v>
      </c>
      <c r="W202">
        <v>4141</v>
      </c>
      <c r="X202">
        <v>82</v>
      </c>
      <c r="Z202" s="10">
        <f>IF($N202&lt;&gt;0,constants!$L$2,IF($O202&lt;&gt;0,constants!$M$2,IF($P202&lt;&gt;0,constants!$N$2,0)))</f>
        <v>9721.3799999999992</v>
      </c>
      <c r="AA202" s="10">
        <f>IF($N202&lt;&gt;0,constants!$L$2,IF($O202&lt;&gt;0,constants!$M$2,IF($P202&lt;&gt;0,constants!$P$2,0)))</f>
        <v>9721.3799999999992</v>
      </c>
      <c r="AB202" s="11">
        <f>constants!$O$2</f>
        <v>4861.32</v>
      </c>
      <c r="AC202" s="11">
        <f>VLOOKUP(BWscncns[[#This Row],[scanner]],[0]!ScnrAvgBW,2,FALSE)/1000</f>
        <v>3794.4265750962772</v>
      </c>
      <c r="AD202" s="8">
        <f>(1+$F202)*Z202</f>
        <v>12536.37135171449</v>
      </c>
      <c r="AE202" s="8">
        <f>(1+$F202)*AA202</f>
        <v>12536.37135171449</v>
      </c>
      <c r="AF202" s="8">
        <f>(1+$F202)*AB202</f>
        <v>6268.998103100248</v>
      </c>
      <c r="AG202" s="8">
        <f>(1+$F202)*AC202</f>
        <v>4893.1674939382174</v>
      </c>
      <c r="AH202" s="8">
        <f>(1+$F202)*$T202/1000</f>
        <v>40957.933992531776</v>
      </c>
      <c r="AI202" s="8">
        <f>(1+BWscncns[[#This Row],[pid_error]]*K_p)*BWscncns[[#This Row],[dbw]]/1000</f>
        <v>36359.464996265888</v>
      </c>
      <c r="AJ202" s="13">
        <f>BWscncns[[#This Row],[Torflow prgrssv alt vote]]/VLOOKUP(BWscncns[[#This Row],[class]],AltBWtotl,2,FALSE)*100</f>
        <v>0.12701444794234318</v>
      </c>
      <c r="AK202">
        <f>IF(D202=E202,1,0)</f>
        <v>0</v>
      </c>
    </row>
    <row r="203" spans="1:37">
      <c r="A203" s="1" t="s">
        <v>1287</v>
      </c>
      <c r="B203" s="1" t="s">
        <v>1288</v>
      </c>
      <c r="C203">
        <v>24200</v>
      </c>
      <c r="D203">
        <v>1524720162</v>
      </c>
      <c r="E203">
        <v>1525003372</v>
      </c>
      <c r="F203" s="2">
        <v>1.9637550557300001</v>
      </c>
      <c r="G203" s="2">
        <v>1.9637550557300001</v>
      </c>
      <c r="H203">
        <v>53996668</v>
      </c>
      <c r="I203" s="2">
        <v>0.13456703642699999</v>
      </c>
      <c r="J203" s="2">
        <v>0</v>
      </c>
      <c r="K203">
        <v>2</v>
      </c>
      <c r="L203" s="1" t="s">
        <v>11569</v>
      </c>
      <c r="M203" s="1" t="s">
        <v>1288</v>
      </c>
      <c r="N203">
        <v>0</v>
      </c>
      <c r="O203">
        <v>1</v>
      </c>
      <c r="P203">
        <v>0</v>
      </c>
      <c r="Q203">
        <v>0</v>
      </c>
      <c r="R203" s="19">
        <f>BWscncns[[#This Row],[C fx]]*4+BWscncns[[#This Row],[C fg]]*2+BWscncns[[#This Row],[C fm]]</f>
        <v>2</v>
      </c>
      <c r="S203">
        <v>27200</v>
      </c>
      <c r="T203">
        <v>18217984</v>
      </c>
      <c r="U203" s="13">
        <v>1.4930300000000001</v>
      </c>
      <c r="V203" s="13">
        <v>0.66977900000000001</v>
      </c>
      <c r="W203">
        <v>1401</v>
      </c>
      <c r="X203">
        <v>28</v>
      </c>
      <c r="Z203" s="10">
        <f>IF($N203&lt;&gt;0,constants!$L$2,IF($O203&lt;&gt;0,constants!$M$2,IF($P203&lt;&gt;0,constants!$N$2,0)))</f>
        <v>9721.3799999999992</v>
      </c>
      <c r="AA203" s="10">
        <f>IF($N203&lt;&gt;0,constants!$L$2,IF($O203&lt;&gt;0,constants!$M$2,IF($P203&lt;&gt;0,constants!$P$2,0)))</f>
        <v>9721.3799999999992</v>
      </c>
      <c r="AB203" s="11">
        <f>constants!$O$2</f>
        <v>4861.32</v>
      </c>
      <c r="AC203" s="11">
        <f>VLOOKUP(BWscncns[[#This Row],[scanner]],[0]!ScnrAvgBW,2,FALSE)/1000</f>
        <v>8853.6095214723919</v>
      </c>
      <c r="AD203" s="8">
        <f>(1+$F203)*Z203</f>
        <v>28811.789123672505</v>
      </c>
      <c r="AE203" s="8">
        <f>(1+$F203)*AA203</f>
        <v>28811.789123672505</v>
      </c>
      <c r="AF203" s="8">
        <f>(1+$F203)*AB203</f>
        <v>14407.761727521363</v>
      </c>
      <c r="AG203" s="8">
        <f>(1+$F203)*AC203</f>
        <v>26239.929980723067</v>
      </c>
      <c r="AH203" s="8">
        <f>(1+$F203)*$T203/1000</f>
        <v>53993.642185208257</v>
      </c>
      <c r="AI203" s="8">
        <f>(1+BWscncns[[#This Row],[pid_error]]*K_p)*BWscncns[[#This Row],[dbw]]/1000</f>
        <v>36105.813092604119</v>
      </c>
      <c r="AJ203" s="13">
        <f>BWscncns[[#This Row],[Torflow prgrssv alt vote]]/VLOOKUP(BWscncns[[#This Row],[class]],AltBWtotl,2,FALSE)*100</f>
        <v>0.12612836624349438</v>
      </c>
      <c r="AK203">
        <f>IF(D203=E203,1,0)</f>
        <v>0</v>
      </c>
    </row>
    <row r="204" spans="1:37">
      <c r="A204" s="1" t="s">
        <v>6631</v>
      </c>
      <c r="B204" s="1" t="s">
        <v>6632</v>
      </c>
      <c r="C204">
        <v>61200</v>
      </c>
      <c r="D204">
        <v>1524115033</v>
      </c>
      <c r="E204">
        <v>1524977035</v>
      </c>
      <c r="F204" s="2">
        <v>1.92021131256</v>
      </c>
      <c r="G204" s="2">
        <v>1.92021131256</v>
      </c>
      <c r="H204">
        <v>53586111</v>
      </c>
      <c r="I204" s="2">
        <v>-0.100306785008</v>
      </c>
      <c r="J204" s="2">
        <v>0</v>
      </c>
      <c r="K204">
        <v>1</v>
      </c>
      <c r="L204" s="1" t="s">
        <v>11544</v>
      </c>
      <c r="M204" s="1" t="s">
        <v>6632</v>
      </c>
      <c r="N204">
        <v>0</v>
      </c>
      <c r="O204">
        <v>1</v>
      </c>
      <c r="P204">
        <v>0</v>
      </c>
      <c r="Q204">
        <v>0</v>
      </c>
      <c r="R204" s="19">
        <f>BWscncns[[#This Row],[C fx]]*4+BWscncns[[#This Row],[C fg]]*2+BWscncns[[#This Row],[C fm]]</f>
        <v>2</v>
      </c>
      <c r="S204">
        <v>60700</v>
      </c>
      <c r="T204">
        <v>18350080</v>
      </c>
      <c r="U204" s="13">
        <v>3.307887</v>
      </c>
      <c r="V204" s="13">
        <v>0.30230800000000002</v>
      </c>
      <c r="W204">
        <v>28</v>
      </c>
      <c r="X204">
        <v>0</v>
      </c>
      <c r="Z204" s="10">
        <f>IF($N204&lt;&gt;0,constants!$L$2,IF($O204&lt;&gt;0,constants!$M$2,IF($P204&lt;&gt;0,constants!$N$2,0)))</f>
        <v>9721.3799999999992</v>
      </c>
      <c r="AA204" s="10">
        <f>IF($N204&lt;&gt;0,constants!$L$2,IF($O204&lt;&gt;0,constants!$M$2,IF($P204&lt;&gt;0,constants!$P$2,0)))</f>
        <v>9721.3799999999992</v>
      </c>
      <c r="AB204" s="11">
        <f>constants!$O$2</f>
        <v>4861.32</v>
      </c>
      <c r="AC204" s="11">
        <f>VLOOKUP(BWscncns[[#This Row],[scanner]],[0]!ScnrAvgBW,2,FALSE)/1000</f>
        <v>11818.828055288463</v>
      </c>
      <c r="AD204" s="8">
        <f>(1+$F204)*Z204</f>
        <v>28388.483849694534</v>
      </c>
      <c r="AE204" s="8">
        <f>(1+$F204)*AA204</f>
        <v>28388.483849694534</v>
      </c>
      <c r="AF204" s="8">
        <f>(1+$F204)*AB204</f>
        <v>14196.081657974179</v>
      </c>
      <c r="AG204" s="8">
        <f>(1+$F204)*AC204</f>
        <v>34513.475388254876</v>
      </c>
      <c r="AH204" s="8">
        <f>(1+$F204)*$T204/1000</f>
        <v>53586.111202381006</v>
      </c>
      <c r="AI204" s="8">
        <f>(1+BWscncns[[#This Row],[pid_error]]*K_p)*BWscncns[[#This Row],[dbw]]/1000</f>
        <v>35968.095601190507</v>
      </c>
      <c r="AJ204" s="13">
        <f>BWscncns[[#This Row],[Torflow prgrssv alt vote]]/VLOOKUP(BWscncns[[#This Row],[class]],AltBWtotl,2,FALSE)*100</f>
        <v>0.12564727800015249</v>
      </c>
      <c r="AK204">
        <f>IF(D204=E204,1,0)</f>
        <v>0</v>
      </c>
    </row>
    <row r="205" spans="1:37">
      <c r="A205" s="1" t="s">
        <v>8969</v>
      </c>
      <c r="B205" s="1" t="s">
        <v>49</v>
      </c>
      <c r="C205">
        <v>44300</v>
      </c>
      <c r="D205">
        <v>1524158983</v>
      </c>
      <c r="E205">
        <v>1524988014</v>
      </c>
      <c r="F205" s="2">
        <v>0.98002307728299998</v>
      </c>
      <c r="G205" s="2">
        <v>0.98002307728299998</v>
      </c>
      <c r="H205">
        <v>40477184</v>
      </c>
      <c r="I205" s="2">
        <v>0.50801659987900005</v>
      </c>
      <c r="J205" s="2">
        <v>0</v>
      </c>
      <c r="K205">
        <v>2</v>
      </c>
      <c r="L205" s="1" t="s">
        <v>11573</v>
      </c>
      <c r="M205" s="1" t="s">
        <v>49</v>
      </c>
      <c r="N205">
        <v>0</v>
      </c>
      <c r="O205">
        <v>1</v>
      </c>
      <c r="P205">
        <v>0</v>
      </c>
      <c r="Q205">
        <v>0</v>
      </c>
      <c r="R205" s="19">
        <f>BWscncns[[#This Row],[C fx]]*4+BWscncns[[#This Row],[C fg]]*2+BWscncns[[#This Row],[C fm]]</f>
        <v>2</v>
      </c>
      <c r="S205">
        <v>39900</v>
      </c>
      <c r="T205">
        <v>24127025</v>
      </c>
      <c r="U205" s="13">
        <v>1.6537470000000001</v>
      </c>
      <c r="V205" s="13">
        <v>0.60468699999999997</v>
      </c>
      <c r="W205">
        <v>932</v>
      </c>
      <c r="X205">
        <v>18</v>
      </c>
      <c r="Z205" s="10">
        <f>IF($N205&lt;&gt;0,constants!$L$2,IF($O205&lt;&gt;0,constants!$M$2,IF($P205&lt;&gt;0,constants!$N$2,0)))</f>
        <v>9721.3799999999992</v>
      </c>
      <c r="AA205" s="10">
        <f>IF($N205&lt;&gt;0,constants!$L$2,IF($O205&lt;&gt;0,constants!$M$2,IF($P205&lt;&gt;0,constants!$P$2,0)))</f>
        <v>9721.3799999999992</v>
      </c>
      <c r="AB205" s="11">
        <f>constants!$O$2</f>
        <v>4861.32</v>
      </c>
      <c r="AC205" s="11">
        <f>VLOOKUP(BWscncns[[#This Row],[scanner]],[0]!ScnrAvgBW,2,FALSE)/1000</f>
        <v>8853.6095214723919</v>
      </c>
      <c r="AD205" s="8">
        <f>(1+$F205)*Z205</f>
        <v>19248.55674303741</v>
      </c>
      <c r="AE205" s="8">
        <f>(1+$F205)*AA205</f>
        <v>19248.55674303741</v>
      </c>
      <c r="AF205" s="8">
        <f>(1+$F205)*AB205</f>
        <v>9625.5257860573929</v>
      </c>
      <c r="AG205" s="8">
        <f>(1+$F205)*AC205</f>
        <v>17530.351169767837</v>
      </c>
      <c r="AH205" s="8">
        <f>(1+$F205)*$T205/1000</f>
        <v>47772.066286183879</v>
      </c>
      <c r="AI205" s="8">
        <f>(1+BWscncns[[#This Row],[pid_error]]*K_p)*BWscncns[[#This Row],[dbw]]/1000</f>
        <v>35949.545643091937</v>
      </c>
      <c r="AJ205" s="13">
        <f>BWscncns[[#This Row],[Torflow prgrssv alt vote]]/VLOOKUP(BWscncns[[#This Row],[class]],AltBWtotl,2,FALSE)*100</f>
        <v>0.12558247746781559</v>
      </c>
      <c r="AK205">
        <f>IF(D205=E205,1,0)</f>
        <v>0</v>
      </c>
    </row>
    <row r="206" spans="1:37">
      <c r="A206" s="1" t="s">
        <v>9300</v>
      </c>
      <c r="B206" s="1" t="s">
        <v>9301</v>
      </c>
      <c r="C206">
        <v>26400</v>
      </c>
      <c r="D206">
        <v>1524406722</v>
      </c>
      <c r="E206">
        <v>1524943423</v>
      </c>
      <c r="F206" s="2">
        <v>1.2367579130499999</v>
      </c>
      <c r="G206" s="2">
        <v>1.2367579130499999</v>
      </c>
      <c r="H206">
        <v>46746533</v>
      </c>
      <c r="I206" s="2">
        <v>0.26777228522399998</v>
      </c>
      <c r="J206" s="2">
        <v>0</v>
      </c>
      <c r="K206">
        <v>1</v>
      </c>
      <c r="L206" s="1" t="s">
        <v>11608</v>
      </c>
      <c r="M206" s="1" t="s">
        <v>9301</v>
      </c>
      <c r="N206">
        <v>0</v>
      </c>
      <c r="O206">
        <v>1</v>
      </c>
      <c r="P206">
        <v>0</v>
      </c>
      <c r="Q206">
        <v>0</v>
      </c>
      <c r="R206" s="19">
        <f>BWscncns[[#This Row],[C fx]]*4+BWscncns[[#This Row],[C fg]]*2+BWscncns[[#This Row],[C fm]]</f>
        <v>2</v>
      </c>
      <c r="S206">
        <v>26400</v>
      </c>
      <c r="T206">
        <v>22176838</v>
      </c>
      <c r="U206" s="13">
        <v>1.190431</v>
      </c>
      <c r="V206" s="13">
        <v>0.840032</v>
      </c>
      <c r="W206">
        <v>2349</v>
      </c>
      <c r="X206">
        <v>46</v>
      </c>
      <c r="Z206" s="10">
        <f>IF($N206&lt;&gt;0,constants!$L$2,IF($O206&lt;&gt;0,constants!$M$2,IF($P206&lt;&gt;0,constants!$N$2,0)))</f>
        <v>9721.3799999999992</v>
      </c>
      <c r="AA206" s="10">
        <f>IF($N206&lt;&gt;0,constants!$L$2,IF($O206&lt;&gt;0,constants!$M$2,IF($P206&lt;&gt;0,constants!$P$2,0)))</f>
        <v>9721.3799999999992</v>
      </c>
      <c r="AB206" s="11">
        <f>constants!$O$2</f>
        <v>4861.32</v>
      </c>
      <c r="AC206" s="11">
        <f>VLOOKUP(BWscncns[[#This Row],[scanner]],[0]!ScnrAvgBW,2,FALSE)/1000</f>
        <v>11818.828055288463</v>
      </c>
      <c r="AD206" s="8">
        <f>(1+$F206)*Z206</f>
        <v>21744.373640766007</v>
      </c>
      <c r="AE206" s="8">
        <f>(1+$F206)*AA206</f>
        <v>21744.373640766007</v>
      </c>
      <c r="AF206" s="8">
        <f>(1+$F206)*AB206</f>
        <v>10873.595977868225</v>
      </c>
      <c r="AG206" s="8">
        <f>(1+$F206)*AC206</f>
        <v>26435.85717564381</v>
      </c>
      <c r="AH206" s="8">
        <f>(1+$F206)*$T206/1000</f>
        <v>49604.217882927929</v>
      </c>
      <c r="AI206" s="8">
        <f>(1+BWscncns[[#This Row],[pid_error]]*K_p)*BWscncns[[#This Row],[dbw]]/1000</f>
        <v>35890.527941463966</v>
      </c>
      <c r="AJ206" s="13">
        <f>BWscncns[[#This Row],[Torflow prgrssv alt vote]]/VLOOKUP(BWscncns[[#This Row],[class]],AltBWtotl,2,FALSE)*100</f>
        <v>0.12537631104617344</v>
      </c>
      <c r="AK206">
        <f>IF(D206=E206,1,0)</f>
        <v>0</v>
      </c>
    </row>
    <row r="207" spans="1:37">
      <c r="A207" s="1" t="s">
        <v>2479</v>
      </c>
      <c r="B207" s="1" t="s">
        <v>2480</v>
      </c>
      <c r="C207">
        <v>34800</v>
      </c>
      <c r="D207">
        <v>1525007567</v>
      </c>
      <c r="E207">
        <v>1525007567</v>
      </c>
      <c r="F207" s="2">
        <v>-5.6865570587000001E-2</v>
      </c>
      <c r="G207" s="2">
        <v>-5.6865570587000001E-2</v>
      </c>
      <c r="H207">
        <v>34788954</v>
      </c>
      <c r="I207" s="2">
        <v>-0.143607038839</v>
      </c>
      <c r="J207" s="2">
        <v>0</v>
      </c>
      <c r="K207">
        <v>4</v>
      </c>
      <c r="L207" s="1" t="s">
        <v>11631</v>
      </c>
      <c r="M207" s="1" t="s">
        <v>2480</v>
      </c>
      <c r="N207">
        <v>1</v>
      </c>
      <c r="O207">
        <v>0</v>
      </c>
      <c r="P207">
        <v>0</v>
      </c>
      <c r="Q207">
        <v>0</v>
      </c>
      <c r="R207" s="19">
        <f>BWscncns[[#This Row],[C fx]]*4+BWscncns[[#This Row],[C fg]]*2+BWscncns[[#This Row],[C fm]]</f>
        <v>4</v>
      </c>
      <c r="S207">
        <v>40100</v>
      </c>
      <c r="T207">
        <v>36886528</v>
      </c>
      <c r="U207" s="13">
        <v>1.087118</v>
      </c>
      <c r="V207" s="13">
        <v>0.91986400000000001</v>
      </c>
      <c r="W207">
        <v>2749</v>
      </c>
      <c r="X207">
        <v>54</v>
      </c>
      <c r="Z207" s="10">
        <f>IF($N207&lt;&gt;0,constants!$L$2,IF($O207&lt;&gt;0,constants!$M$2,IF($P207&lt;&gt;0,constants!$N$2,0)))</f>
        <v>10125.48</v>
      </c>
      <c r="AA207" s="10">
        <f>IF($N207&lt;&gt;0,constants!$L$2,IF($O207&lt;&gt;0,constants!$M$2,IF($P207&lt;&gt;0,constants!$P$2,0)))</f>
        <v>10125.48</v>
      </c>
      <c r="AB207" s="11">
        <f>constants!$O$2</f>
        <v>4861.32</v>
      </c>
      <c r="AC207" s="11">
        <f>VLOOKUP(BWscncns[[#This Row],[scanner]],[0]!ScnrAvgBW,2,FALSE)/1000</f>
        <v>4819.491751072962</v>
      </c>
      <c r="AD207" s="8">
        <f>(1+$F207)*Z207</f>
        <v>9549.6888023327429</v>
      </c>
      <c r="AE207" s="8">
        <f>(1+$F207)*AA207</f>
        <v>9549.6888023327429</v>
      </c>
      <c r="AF207" s="8">
        <f>(1+$F207)*AB207</f>
        <v>4584.8782643940049</v>
      </c>
      <c r="AG207" s="8">
        <f>(1+$F207)*AC207</f>
        <v>4545.4286027088583</v>
      </c>
      <c r="AH207" s="8">
        <f>(1+$F207)*$T207/1000</f>
        <v>34788.954538306643</v>
      </c>
      <c r="AI207" s="8">
        <f>(1+BWscncns[[#This Row],[pid_error]]*K_p)*BWscncns[[#This Row],[dbw]]/1000</f>
        <v>35837.741269153325</v>
      </c>
      <c r="AJ207" s="13">
        <f>BWscncns[[#This Row],[Torflow prgrssv alt vote]]/VLOOKUP(BWscncns[[#This Row],[class]],AltBWtotl,2,FALSE)*100</f>
        <v>0.30715611279078642</v>
      </c>
      <c r="AK207">
        <f>IF(D207=E207,1,0)</f>
        <v>1</v>
      </c>
    </row>
    <row r="208" spans="1:37">
      <c r="A208" s="1" t="s">
        <v>2282</v>
      </c>
      <c r="B208" s="1" t="s">
        <v>2283</v>
      </c>
      <c r="C208">
        <v>25700</v>
      </c>
      <c r="D208">
        <v>1524966384</v>
      </c>
      <c r="E208">
        <v>1524966384</v>
      </c>
      <c r="F208" s="2">
        <v>-0.43717498017099998</v>
      </c>
      <c r="G208" s="2">
        <v>-0.43717498017099998</v>
      </c>
      <c r="H208">
        <v>25659131</v>
      </c>
      <c r="I208" s="2">
        <v>-0.225953732834</v>
      </c>
      <c r="J208" s="2">
        <v>0</v>
      </c>
      <c r="K208">
        <v>6</v>
      </c>
      <c r="L208" s="1" t="s">
        <v>11644</v>
      </c>
      <c r="M208" s="1" t="s">
        <v>2283</v>
      </c>
      <c r="N208">
        <v>1</v>
      </c>
      <c r="O208">
        <v>0</v>
      </c>
      <c r="P208">
        <v>0</v>
      </c>
      <c r="Q208">
        <v>0</v>
      </c>
      <c r="R208" s="19">
        <f>BWscncns[[#This Row],[C fx]]*4+BWscncns[[#This Row],[C fg]]*2+BWscncns[[#This Row],[C fm]]</f>
        <v>4</v>
      </c>
      <c r="S208">
        <v>31900</v>
      </c>
      <c r="T208">
        <v>45589892</v>
      </c>
      <c r="U208" s="13">
        <v>0.69971700000000003</v>
      </c>
      <c r="V208" s="13">
        <v>1.4291499999999999</v>
      </c>
      <c r="W208">
        <v>4277</v>
      </c>
      <c r="X208">
        <v>85</v>
      </c>
      <c r="Z208" s="10">
        <f>IF($N208&lt;&gt;0,constants!$L$2,IF($O208&lt;&gt;0,constants!$M$2,IF($P208&lt;&gt;0,constants!$N$2,0)))</f>
        <v>10125.48</v>
      </c>
      <c r="AA208" s="10">
        <f>IF($N208&lt;&gt;0,constants!$L$2,IF($O208&lt;&gt;0,constants!$M$2,IF($P208&lt;&gt;0,constants!$P$2,0)))</f>
        <v>10125.48</v>
      </c>
      <c r="AB208" s="11">
        <f>constants!$O$2</f>
        <v>4861.32</v>
      </c>
      <c r="AC208" s="11">
        <f>VLOOKUP(BWscncns[[#This Row],[scanner]],[0]!ScnrAvgBW,2,FALSE)/1000</f>
        <v>2386.3111194805197</v>
      </c>
      <c r="AD208" s="8">
        <f>(1+$F208)*Z208</f>
        <v>5698.8734817781433</v>
      </c>
      <c r="AE208" s="8">
        <f>(1+$F208)*AA208</f>
        <v>5698.8734817781433</v>
      </c>
      <c r="AF208" s="8">
        <f>(1+$F208)*AB208</f>
        <v>2736.0725253951141</v>
      </c>
      <c r="AG208" s="8">
        <f>(1+$F208)*AC208</f>
        <v>1343.0756031397866</v>
      </c>
      <c r="AH208" s="8">
        <f>(1+$F208)*$T208/1000</f>
        <v>25659.131868901968</v>
      </c>
      <c r="AI208" s="8">
        <f>(1+BWscncns[[#This Row],[pid_error]]*K_p)*BWscncns[[#This Row],[dbw]]/1000</f>
        <v>35624.511934450988</v>
      </c>
      <c r="AJ208" s="13">
        <f>BWscncns[[#This Row],[Torflow prgrssv alt vote]]/VLOOKUP(BWscncns[[#This Row],[class]],AltBWtotl,2,FALSE)*100</f>
        <v>0.3053285787090973</v>
      </c>
      <c r="AK208">
        <f>IF(D208=E208,1,0)</f>
        <v>1</v>
      </c>
    </row>
    <row r="209" spans="1:37">
      <c r="A209" s="1" t="s">
        <v>7888</v>
      </c>
      <c r="B209" s="1" t="s">
        <v>7889</v>
      </c>
      <c r="C209">
        <v>37600</v>
      </c>
      <c r="D209">
        <v>1524988933</v>
      </c>
      <c r="E209">
        <v>1524988933</v>
      </c>
      <c r="F209" s="2">
        <v>0.13048296382999999</v>
      </c>
      <c r="G209" s="2">
        <v>0.13048296382999999</v>
      </c>
      <c r="H209">
        <v>37613212</v>
      </c>
      <c r="I209" s="2">
        <v>0.25597091522299997</v>
      </c>
      <c r="J209" s="2">
        <v>0</v>
      </c>
      <c r="K209">
        <v>5</v>
      </c>
      <c r="L209" s="1" t="s">
        <v>11628</v>
      </c>
      <c r="M209" s="1" t="s">
        <v>7889</v>
      </c>
      <c r="N209">
        <v>1</v>
      </c>
      <c r="O209">
        <v>0</v>
      </c>
      <c r="P209">
        <v>0</v>
      </c>
      <c r="Q209">
        <v>0</v>
      </c>
      <c r="R209" s="19">
        <f>BWscncns[[#This Row],[C fx]]*4+BWscncns[[#This Row],[C fg]]*2+BWscncns[[#This Row],[C fm]]</f>
        <v>4</v>
      </c>
      <c r="S209">
        <v>30400</v>
      </c>
      <c r="T209">
        <v>33271808</v>
      </c>
      <c r="U209" s="13">
        <v>0.913686</v>
      </c>
      <c r="V209" s="13">
        <v>1.0944670000000001</v>
      </c>
      <c r="W209">
        <v>3651</v>
      </c>
      <c r="X209">
        <v>73</v>
      </c>
      <c r="Z209" s="10">
        <f>IF($N209&lt;&gt;0,constants!$L$2,IF($O209&lt;&gt;0,constants!$M$2,IF($P209&lt;&gt;0,constants!$N$2,0)))</f>
        <v>10125.48</v>
      </c>
      <c r="AA209" s="10">
        <f>IF($N209&lt;&gt;0,constants!$L$2,IF($O209&lt;&gt;0,constants!$M$2,IF($P209&lt;&gt;0,constants!$P$2,0)))</f>
        <v>10125.48</v>
      </c>
      <c r="AB209" s="11">
        <f>constants!$O$2</f>
        <v>4861.32</v>
      </c>
      <c r="AC209" s="11">
        <f>VLOOKUP(BWscncns[[#This Row],[scanner]],[0]!ScnrAvgBW,2,FALSE)/1000</f>
        <v>3794.4265750962772</v>
      </c>
      <c r="AD209" s="8">
        <f>(1+$F209)*Z209</f>
        <v>11446.682640601388</v>
      </c>
      <c r="AE209" s="8">
        <f>(1+$F209)*AA209</f>
        <v>11446.682640601388</v>
      </c>
      <c r="AF209" s="8">
        <f>(1+$F209)*AB209</f>
        <v>5495.6394417260553</v>
      </c>
      <c r="AG209" s="8">
        <f>(1+$F209)*AC209</f>
        <v>4289.5346006501559</v>
      </c>
      <c r="AH209" s="8">
        <f>(1+$F209)*$T209/1000</f>
        <v>37613.212119822703</v>
      </c>
      <c r="AI209" s="8">
        <f>(1+BWscncns[[#This Row],[pid_error]]*K_p)*BWscncns[[#This Row],[dbw]]/1000</f>
        <v>35442.510059911358</v>
      </c>
      <c r="AJ209" s="13">
        <f>BWscncns[[#This Row],[Torflow prgrssv alt vote]]/VLOOKUP(BWscncns[[#This Row],[class]],AltBWtotl,2,FALSE)*100</f>
        <v>0.30376868720018829</v>
      </c>
      <c r="AK209">
        <f>IF(D209=E209,1,0)</f>
        <v>1</v>
      </c>
    </row>
    <row r="210" spans="1:37">
      <c r="A210" s="1" t="s">
        <v>5614</v>
      </c>
      <c r="B210" s="1" t="s">
        <v>5615</v>
      </c>
      <c r="C210">
        <v>33500</v>
      </c>
      <c r="D210">
        <v>1525000343</v>
      </c>
      <c r="E210">
        <v>1525000343</v>
      </c>
      <c r="F210" s="2">
        <v>-0.103226656433</v>
      </c>
      <c r="G210" s="2">
        <v>-0.103226656433</v>
      </c>
      <c r="H210">
        <v>33505328</v>
      </c>
      <c r="I210" s="2">
        <v>-0.165287549762</v>
      </c>
      <c r="J210" s="2">
        <v>0</v>
      </c>
      <c r="K210">
        <v>3</v>
      </c>
      <c r="L210" s="1" t="s">
        <v>11634</v>
      </c>
      <c r="M210" s="1" t="s">
        <v>5615</v>
      </c>
      <c r="N210">
        <v>1</v>
      </c>
      <c r="O210">
        <v>0</v>
      </c>
      <c r="P210">
        <v>0</v>
      </c>
      <c r="Q210">
        <v>0</v>
      </c>
      <c r="R210" s="19">
        <f>BWscncns[[#This Row],[C fx]]*4+BWscncns[[#This Row],[C fg]]*2+BWscncns[[#This Row],[C fm]]</f>
        <v>4</v>
      </c>
      <c r="S210">
        <v>39600</v>
      </c>
      <c r="T210">
        <v>37362092</v>
      </c>
      <c r="U210" s="13">
        <v>1.059898</v>
      </c>
      <c r="V210" s="13">
        <v>0.94348699999999996</v>
      </c>
      <c r="W210">
        <v>2927</v>
      </c>
      <c r="X210">
        <v>58</v>
      </c>
      <c r="Z210" s="10">
        <f>IF($N210&lt;&gt;0,constants!$L$2,IF($O210&lt;&gt;0,constants!$M$2,IF($P210&lt;&gt;0,constants!$N$2,0)))</f>
        <v>10125.48</v>
      </c>
      <c r="AA210" s="10">
        <f>IF($N210&lt;&gt;0,constants!$L$2,IF($O210&lt;&gt;0,constants!$M$2,IF($P210&lt;&gt;0,constants!$P$2,0)))</f>
        <v>10125.48</v>
      </c>
      <c r="AB210" s="11">
        <f>constants!$O$2</f>
        <v>4861.32</v>
      </c>
      <c r="AC210" s="11">
        <f>VLOOKUP(BWscncns[[#This Row],[scanner]],[0]!ScnrAvgBW,2,FALSE)/1000</f>
        <v>6440.9193022088357</v>
      </c>
      <c r="AD210" s="8">
        <f>(1+$F210)*Z210</f>
        <v>9080.2605548207866</v>
      </c>
      <c r="AE210" s="8">
        <f>(1+$F210)*AA210</f>
        <v>9080.2605548207866</v>
      </c>
      <c r="AF210" s="8">
        <f>(1+$F210)*AB210</f>
        <v>4359.5021905491285</v>
      </c>
      <c r="AG210" s="8">
        <f>(1+$F210)*AC210</f>
        <v>5776.0447382870461</v>
      </c>
      <c r="AH210" s="8">
        <f>(1+$F210)*$T210/1000</f>
        <v>33505.328165497864</v>
      </c>
      <c r="AI210" s="8">
        <f>(1+BWscncns[[#This Row],[pid_error]]*K_p)*BWscncns[[#This Row],[dbw]]/1000</f>
        <v>35433.710082748934</v>
      </c>
      <c r="AJ210" s="13">
        <f>BWscncns[[#This Row],[Torflow prgrssv alt vote]]/VLOOKUP(BWscncns[[#This Row],[class]],AltBWtotl,2,FALSE)*100</f>
        <v>0.30369326484704512</v>
      </c>
      <c r="AK210">
        <f>IF(D210=E210,1,0)</f>
        <v>1</v>
      </c>
    </row>
    <row r="211" spans="1:37">
      <c r="A211" s="1" t="s">
        <v>5426</v>
      </c>
      <c r="B211" s="1" t="s">
        <v>2386</v>
      </c>
      <c r="C211">
        <v>36900</v>
      </c>
      <c r="D211">
        <v>1524894820</v>
      </c>
      <c r="E211">
        <v>1524989730</v>
      </c>
      <c r="F211" s="2">
        <v>1.4628731884999999</v>
      </c>
      <c r="G211" s="2">
        <v>1.4628731884999999</v>
      </c>
      <c r="H211">
        <v>39364296</v>
      </c>
      <c r="I211" s="2">
        <v>-0.65552924839100002</v>
      </c>
      <c r="J211" s="2">
        <v>0</v>
      </c>
      <c r="K211">
        <v>1</v>
      </c>
      <c r="L211" s="1" t="s">
        <v>11532</v>
      </c>
      <c r="M211" s="1" t="s">
        <v>2386</v>
      </c>
      <c r="N211">
        <v>0</v>
      </c>
      <c r="O211">
        <v>1</v>
      </c>
      <c r="P211">
        <v>0</v>
      </c>
      <c r="Q211">
        <v>0</v>
      </c>
      <c r="R211" s="19">
        <f>BWscncns[[#This Row],[C fx]]*4+BWscncns[[#This Row],[C fg]]*2+BWscncns[[#This Row],[C fm]]</f>
        <v>2</v>
      </c>
      <c r="S211">
        <v>36900</v>
      </c>
      <c r="T211">
        <v>20457539</v>
      </c>
      <c r="U211" s="13">
        <v>1.803736</v>
      </c>
      <c r="V211" s="13">
        <v>0.55440500000000004</v>
      </c>
      <c r="W211">
        <v>661</v>
      </c>
      <c r="X211">
        <v>13</v>
      </c>
      <c r="Z211" s="10">
        <f>IF($N211&lt;&gt;0,constants!$L$2,IF($O211&lt;&gt;0,constants!$M$2,IF($P211&lt;&gt;0,constants!$N$2,0)))</f>
        <v>9721.3799999999992</v>
      </c>
      <c r="AA211" s="10">
        <f>IF($N211&lt;&gt;0,constants!$L$2,IF($O211&lt;&gt;0,constants!$M$2,IF($P211&lt;&gt;0,constants!$P$2,0)))</f>
        <v>9721.3799999999992</v>
      </c>
      <c r="AB211" s="11">
        <f>constants!$O$2</f>
        <v>4861.32</v>
      </c>
      <c r="AC211" s="11">
        <f>VLOOKUP(BWscncns[[#This Row],[scanner]],[0]!ScnrAvgBW,2,FALSE)/1000</f>
        <v>11818.828055288463</v>
      </c>
      <c r="AD211" s="8">
        <f>(1+$F211)*Z211</f>
        <v>23942.526157220123</v>
      </c>
      <c r="AE211" s="8">
        <f>(1+$F211)*AA211</f>
        <v>23942.526157220123</v>
      </c>
      <c r="AF211" s="8">
        <f>(1+$F211)*AB211</f>
        <v>11972.814688718818</v>
      </c>
      <c r="AG211" s="8">
        <f>(1+$F211)*AC211</f>
        <v>29108.274736861546</v>
      </c>
      <c r="AH211" s="8">
        <f>(1+$F211)*$T211/1000</f>
        <v>50384.324305793089</v>
      </c>
      <c r="AI211" s="8">
        <f>(1+BWscncns[[#This Row],[pid_error]]*K_p)*BWscncns[[#This Row],[dbw]]/1000</f>
        <v>35420.931652896543</v>
      </c>
      <c r="AJ211" s="13">
        <f>BWscncns[[#This Row],[Torflow prgrssv alt vote]]/VLOOKUP(BWscncns[[#This Row],[class]],AltBWtotl,2,FALSE)*100</f>
        <v>0.12373587124998035</v>
      </c>
      <c r="AK211">
        <f>IF(D211=E211,1,0)</f>
        <v>0</v>
      </c>
    </row>
    <row r="212" spans="1:37">
      <c r="A212" s="1" t="s">
        <v>10564</v>
      </c>
      <c r="B212" s="1" t="s">
        <v>10565</v>
      </c>
      <c r="C212">
        <v>35200</v>
      </c>
      <c r="D212">
        <v>1524097431</v>
      </c>
      <c r="E212">
        <v>1524999429</v>
      </c>
      <c r="F212" s="2">
        <v>1.36427038236</v>
      </c>
      <c r="G212" s="2">
        <v>1.36427038236</v>
      </c>
      <c r="H212">
        <v>51489635</v>
      </c>
      <c r="I212" s="2">
        <v>0.85505230117099995</v>
      </c>
      <c r="J212" s="2">
        <v>0</v>
      </c>
      <c r="K212">
        <v>1</v>
      </c>
      <c r="L212" s="1" t="s">
        <v>11542</v>
      </c>
      <c r="M212" s="1" t="s">
        <v>10565</v>
      </c>
      <c r="N212">
        <v>0</v>
      </c>
      <c r="O212">
        <v>1</v>
      </c>
      <c r="P212">
        <v>0</v>
      </c>
      <c r="Q212">
        <v>0</v>
      </c>
      <c r="R212" s="19">
        <f>BWscncns[[#This Row],[C fx]]*4+BWscncns[[#This Row],[C fg]]*2+BWscncns[[#This Row],[C fm]]</f>
        <v>2</v>
      </c>
      <c r="S212">
        <v>33300</v>
      </c>
      <c r="T212">
        <v>21031663</v>
      </c>
      <c r="U212" s="13">
        <v>1.5833269999999999</v>
      </c>
      <c r="V212" s="13">
        <v>0.63158099999999995</v>
      </c>
      <c r="W212">
        <v>1120</v>
      </c>
      <c r="X212">
        <v>22</v>
      </c>
      <c r="Z212" s="10">
        <f>IF($N212&lt;&gt;0,constants!$L$2,IF($O212&lt;&gt;0,constants!$M$2,IF($P212&lt;&gt;0,constants!$N$2,0)))</f>
        <v>9721.3799999999992</v>
      </c>
      <c r="AA212" s="10">
        <f>IF($N212&lt;&gt;0,constants!$L$2,IF($O212&lt;&gt;0,constants!$M$2,IF($P212&lt;&gt;0,constants!$P$2,0)))</f>
        <v>9721.3799999999992</v>
      </c>
      <c r="AB212" s="11">
        <f>constants!$O$2</f>
        <v>4861.32</v>
      </c>
      <c r="AC212" s="11">
        <f>VLOOKUP(BWscncns[[#This Row],[scanner]],[0]!ScnrAvgBW,2,FALSE)/1000</f>
        <v>11818.828055288463</v>
      </c>
      <c r="AD212" s="8">
        <f>(1+$F212)*Z212</f>
        <v>22983.970809666855</v>
      </c>
      <c r="AE212" s="8">
        <f>(1+$F212)*AA212</f>
        <v>22983.970809666855</v>
      </c>
      <c r="AF212" s="8">
        <f>(1+$F212)*AB212</f>
        <v>11493.474895174315</v>
      </c>
      <c r="AG212" s="8">
        <f>(1+$F212)*AC212</f>
        <v>27942.905125323949</v>
      </c>
      <c r="AH212" s="8">
        <f>(1+$F212)*$T212/1000</f>
        <v>49724.537922676667</v>
      </c>
      <c r="AI212" s="8">
        <f>(1+BWscncns[[#This Row],[pid_error]]*K_p)*BWscncns[[#This Row],[dbw]]/1000</f>
        <v>35378.100461338334</v>
      </c>
      <c r="AJ212" s="13">
        <f>BWscncns[[#This Row],[Torflow prgrssv alt vote]]/VLOOKUP(BWscncns[[#This Row],[class]],AltBWtotl,2,FALSE)*100</f>
        <v>0.12358624913229965</v>
      </c>
      <c r="AK212">
        <f>IF(D212=E212,1,0)</f>
        <v>0</v>
      </c>
    </row>
    <row r="213" spans="1:37">
      <c r="A213" s="1" t="s">
        <v>5165</v>
      </c>
      <c r="B213" s="1" t="s">
        <v>5166</v>
      </c>
      <c r="C213">
        <v>32300</v>
      </c>
      <c r="D213">
        <v>1524530022</v>
      </c>
      <c r="E213">
        <v>1525007036</v>
      </c>
      <c r="F213" s="2">
        <v>1.63814785329</v>
      </c>
      <c r="G213" s="2">
        <v>1.63814785329</v>
      </c>
      <c r="H213">
        <v>52792375</v>
      </c>
      <c r="I213" s="2">
        <v>0.225536129025</v>
      </c>
      <c r="J213" s="2">
        <v>0</v>
      </c>
      <c r="K213">
        <v>3</v>
      </c>
      <c r="L213" s="1" t="s">
        <v>11600</v>
      </c>
      <c r="M213" s="1" t="s">
        <v>5166</v>
      </c>
      <c r="N213">
        <v>0</v>
      </c>
      <c r="O213">
        <v>1</v>
      </c>
      <c r="P213">
        <v>0</v>
      </c>
      <c r="Q213">
        <v>0</v>
      </c>
      <c r="R213" s="19">
        <f>BWscncns[[#This Row],[C fx]]*4+BWscncns[[#This Row],[C fg]]*2+BWscncns[[#This Row],[C fm]]</f>
        <v>2</v>
      </c>
      <c r="S213">
        <v>30800</v>
      </c>
      <c r="T213">
        <v>19439097</v>
      </c>
      <c r="U213" s="13">
        <v>1.584436</v>
      </c>
      <c r="V213" s="13">
        <v>0.63114000000000003</v>
      </c>
      <c r="W213">
        <v>1118</v>
      </c>
      <c r="X213">
        <v>22</v>
      </c>
      <c r="Z213" s="10">
        <f>IF($N213&lt;&gt;0,constants!$L$2,IF($O213&lt;&gt;0,constants!$M$2,IF($P213&lt;&gt;0,constants!$N$2,0)))</f>
        <v>9721.3799999999992</v>
      </c>
      <c r="AA213" s="10">
        <f>IF($N213&lt;&gt;0,constants!$L$2,IF($O213&lt;&gt;0,constants!$M$2,IF($P213&lt;&gt;0,constants!$P$2,0)))</f>
        <v>9721.3799999999992</v>
      </c>
      <c r="AB213" s="11">
        <f>constants!$O$2</f>
        <v>4861.32</v>
      </c>
      <c r="AC213" s="11">
        <f>VLOOKUP(BWscncns[[#This Row],[scanner]],[0]!ScnrAvgBW,2,FALSE)/1000</f>
        <v>6440.9193022088357</v>
      </c>
      <c r="AD213" s="8">
        <f>(1+$F213)*Z213</f>
        <v>25646.437778016338</v>
      </c>
      <c r="AE213" s="8">
        <f>(1+$F213)*AA213</f>
        <v>25646.437778016338</v>
      </c>
      <c r="AF213" s="8">
        <f>(1+$F213)*AB213</f>
        <v>12824.880922155742</v>
      </c>
      <c r="AG213" s="8">
        <f>(1+$F213)*AC213</f>
        <v>16992.097430336366</v>
      </c>
      <c r="AH213" s="8">
        <f>(1+$F213)*$T213/1000</f>
        <v>51283.212020446073</v>
      </c>
      <c r="AI213" s="8">
        <f>(1+BWscncns[[#This Row],[pid_error]]*K_p)*BWscncns[[#This Row],[dbw]]/1000</f>
        <v>35361.154510223038</v>
      </c>
      <c r="AJ213" s="13">
        <f>BWscncns[[#This Row],[Torflow prgrssv alt vote]]/VLOOKUP(BWscncns[[#This Row],[class]],AltBWtotl,2,FALSE)*100</f>
        <v>0.12352705187441954</v>
      </c>
      <c r="AK213">
        <f>IF(D213=E213,1,0)</f>
        <v>0</v>
      </c>
    </row>
    <row r="214" spans="1:37">
      <c r="A214" s="1" t="s">
        <v>8951</v>
      </c>
      <c r="B214" s="1" t="s">
        <v>8952</v>
      </c>
      <c r="C214">
        <v>26400</v>
      </c>
      <c r="D214">
        <v>1524932149</v>
      </c>
      <c r="E214">
        <v>1524932149</v>
      </c>
      <c r="F214" s="2">
        <v>-0.37852966437899999</v>
      </c>
      <c r="G214" s="2">
        <v>-0.37852966437899999</v>
      </c>
      <c r="H214">
        <v>26363971</v>
      </c>
      <c r="I214" s="2">
        <v>-0.621697606412</v>
      </c>
      <c r="J214" s="2">
        <v>4.3478260869600001E-2</v>
      </c>
      <c r="K214">
        <v>3</v>
      </c>
      <c r="L214" s="1" t="s">
        <v>11642</v>
      </c>
      <c r="M214" s="1" t="s">
        <v>8952</v>
      </c>
      <c r="N214">
        <v>1</v>
      </c>
      <c r="O214">
        <v>0</v>
      </c>
      <c r="P214">
        <v>0</v>
      </c>
      <c r="Q214">
        <v>0</v>
      </c>
      <c r="R214" s="19">
        <f>BWscncns[[#This Row],[C fx]]*4+BWscncns[[#This Row],[C fg]]*2+BWscncns[[#This Row],[C fm]]</f>
        <v>4</v>
      </c>
      <c r="S214">
        <v>36600</v>
      </c>
      <c r="T214">
        <v>43488256</v>
      </c>
      <c r="U214" s="13">
        <v>0.84160699999999999</v>
      </c>
      <c r="V214" s="13">
        <v>1.188204</v>
      </c>
      <c r="W214">
        <v>3895</v>
      </c>
      <c r="X214">
        <v>77</v>
      </c>
      <c r="Z214" s="10">
        <f>IF($N214&lt;&gt;0,constants!$L$2,IF($O214&lt;&gt;0,constants!$M$2,IF($P214&lt;&gt;0,constants!$N$2,0)))</f>
        <v>10125.48</v>
      </c>
      <c r="AA214" s="10">
        <f>IF($N214&lt;&gt;0,constants!$L$2,IF($O214&lt;&gt;0,constants!$M$2,IF($P214&lt;&gt;0,constants!$P$2,0)))</f>
        <v>10125.48</v>
      </c>
      <c r="AB214" s="11">
        <f>constants!$O$2</f>
        <v>4861.32</v>
      </c>
      <c r="AC214" s="11">
        <f>VLOOKUP(BWscncns[[#This Row],[scanner]],[0]!ScnrAvgBW,2,FALSE)/1000</f>
        <v>6440.9193022088357</v>
      </c>
      <c r="AD214" s="8">
        <f>(1+$F214)*Z214</f>
        <v>6292.6854539237238</v>
      </c>
      <c r="AE214" s="8">
        <f>(1+$F214)*AA214</f>
        <v>6292.6854539237238</v>
      </c>
      <c r="AF214" s="8">
        <f>(1+$F214)*AB214</f>
        <v>3021.1661719610797</v>
      </c>
      <c r="AG214" s="8">
        <f>(1+$F214)*AC214</f>
        <v>4002.8402804515026</v>
      </c>
      <c r="AH214" s="8">
        <f>(1+$F214)*$T214/1000</f>
        <v>27026.66105189197</v>
      </c>
      <c r="AI214" s="8">
        <f>(1+BWscncns[[#This Row],[pid_error]]*K_p)*BWscncns[[#This Row],[dbw]]/1000</f>
        <v>35257.458525945985</v>
      </c>
      <c r="AJ214" s="13">
        <f>BWscncns[[#This Row],[Torflow prgrssv alt vote]]/VLOOKUP(BWscncns[[#This Row],[class]],AltBWtotl,2,FALSE)*100</f>
        <v>0.30218265784047249</v>
      </c>
      <c r="AK214">
        <f>IF(D214=E214,1,0)</f>
        <v>1</v>
      </c>
    </row>
    <row r="215" spans="1:37">
      <c r="A215" s="1" t="s">
        <v>840</v>
      </c>
      <c r="B215" s="1" t="s">
        <v>841</v>
      </c>
      <c r="C215">
        <v>41900</v>
      </c>
      <c r="D215">
        <v>1524624588</v>
      </c>
      <c r="E215">
        <v>1524983845</v>
      </c>
      <c r="F215" s="2">
        <v>1.8138073442</v>
      </c>
      <c r="G215" s="2">
        <v>1.8138073442</v>
      </c>
      <c r="H215">
        <v>30143400</v>
      </c>
      <c r="I215" s="2">
        <v>0.99645666637200003</v>
      </c>
      <c r="J215" s="2">
        <v>0</v>
      </c>
      <c r="K215">
        <v>1</v>
      </c>
      <c r="L215" s="1" t="s">
        <v>11537</v>
      </c>
      <c r="M215" s="1" t="s">
        <v>841</v>
      </c>
      <c r="N215">
        <v>0</v>
      </c>
      <c r="O215">
        <v>1</v>
      </c>
      <c r="P215">
        <v>0</v>
      </c>
      <c r="Q215">
        <v>0</v>
      </c>
      <c r="R215" s="19">
        <f>BWscncns[[#This Row],[C fx]]*4+BWscncns[[#This Row],[C fg]]*2+BWscncns[[#This Row],[C fm]]</f>
        <v>2</v>
      </c>
      <c r="S215">
        <v>41900</v>
      </c>
      <c r="T215">
        <v>18432000</v>
      </c>
      <c r="U215" s="13">
        <v>2.2732199999999998</v>
      </c>
      <c r="V215" s="13">
        <v>0.43990499999999999</v>
      </c>
      <c r="W215">
        <v>217</v>
      </c>
      <c r="X215">
        <v>4</v>
      </c>
      <c r="Z215" s="10">
        <f>IF($N215&lt;&gt;0,constants!$L$2,IF($O215&lt;&gt;0,constants!$M$2,IF($P215&lt;&gt;0,constants!$N$2,0)))</f>
        <v>9721.3799999999992</v>
      </c>
      <c r="AA215" s="10">
        <f>IF($N215&lt;&gt;0,constants!$L$2,IF($O215&lt;&gt;0,constants!$M$2,IF($P215&lt;&gt;0,constants!$P$2,0)))</f>
        <v>9721.3799999999992</v>
      </c>
      <c r="AB215" s="11">
        <f>constants!$O$2</f>
        <v>4861.32</v>
      </c>
      <c r="AC215" s="11">
        <f>VLOOKUP(BWscncns[[#This Row],[scanner]],[0]!ScnrAvgBW,2,FALSE)/1000</f>
        <v>11818.828055288463</v>
      </c>
      <c r="AD215" s="8">
        <f>(1+$F215)*Z215</f>
        <v>27354.090439758991</v>
      </c>
      <c r="AE215" s="8">
        <f>(1+$F215)*AA215</f>
        <v>27354.090439758991</v>
      </c>
      <c r="AF215" s="8">
        <f>(1+$F215)*AB215</f>
        <v>13678.817918506342</v>
      </c>
      <c r="AG215" s="8">
        <f>(1+$F215)*AC215</f>
        <v>33255.905181807677</v>
      </c>
      <c r="AH215" s="8">
        <f>(1+$F215)*$T215/1000</f>
        <v>51864.096968294398</v>
      </c>
      <c r="AI215" s="8">
        <f>(1+BWscncns[[#This Row],[pid_error]]*K_p)*BWscncns[[#This Row],[dbw]]/1000</f>
        <v>35148.048484147199</v>
      </c>
      <c r="AJ215" s="13">
        <f>BWscncns[[#This Row],[Torflow prgrssv alt vote]]/VLOOKUP(BWscncns[[#This Row],[class]],AltBWtotl,2,FALSE)*100</f>
        <v>0.12278260901042279</v>
      </c>
      <c r="AK215">
        <f>IF(D215=E215,1,0)</f>
        <v>0</v>
      </c>
    </row>
    <row r="216" spans="1:37">
      <c r="A216" s="1" t="s">
        <v>4355</v>
      </c>
      <c r="B216" s="1" t="s">
        <v>4356</v>
      </c>
      <c r="C216">
        <v>35500</v>
      </c>
      <c r="D216">
        <v>1524995209</v>
      </c>
      <c r="E216">
        <v>1524995209</v>
      </c>
      <c r="F216" s="2">
        <v>2.4239634638699999E-2</v>
      </c>
      <c r="G216" s="2">
        <v>2.4239634638699999E-2</v>
      </c>
      <c r="H216">
        <v>35534220</v>
      </c>
      <c r="I216" s="2">
        <v>-0.46593792398099998</v>
      </c>
      <c r="J216" s="2">
        <v>0</v>
      </c>
      <c r="K216">
        <v>3</v>
      </c>
      <c r="L216" s="1" t="s">
        <v>11632</v>
      </c>
      <c r="M216" s="1" t="s">
        <v>4356</v>
      </c>
      <c r="N216">
        <v>1</v>
      </c>
      <c r="O216">
        <v>0</v>
      </c>
      <c r="P216">
        <v>0</v>
      </c>
      <c r="Q216">
        <v>0</v>
      </c>
      <c r="R216" s="19">
        <f>BWscncns[[#This Row],[C fx]]*4+BWscncns[[#This Row],[C fg]]*2+BWscncns[[#This Row],[C fm]]</f>
        <v>4</v>
      </c>
      <c r="S216">
        <v>39200</v>
      </c>
      <c r="T216">
        <v>34693268</v>
      </c>
      <c r="U216" s="13">
        <v>1.129902</v>
      </c>
      <c r="V216" s="13">
        <v>0.88503200000000004</v>
      </c>
      <c r="W216">
        <v>2552</v>
      </c>
      <c r="X216">
        <v>51</v>
      </c>
      <c r="Z216" s="10">
        <f>IF($N216&lt;&gt;0,constants!$L$2,IF($O216&lt;&gt;0,constants!$M$2,IF($P216&lt;&gt;0,constants!$N$2,0)))</f>
        <v>10125.48</v>
      </c>
      <c r="AA216" s="10">
        <f>IF($N216&lt;&gt;0,constants!$L$2,IF($O216&lt;&gt;0,constants!$M$2,IF($P216&lt;&gt;0,constants!$P$2,0)))</f>
        <v>10125.48</v>
      </c>
      <c r="AB216" s="11">
        <f>constants!$O$2</f>
        <v>4861.32</v>
      </c>
      <c r="AC216" s="11">
        <f>VLOOKUP(BWscncns[[#This Row],[scanner]],[0]!ScnrAvgBW,2,FALSE)/1000</f>
        <v>6440.9193022088357</v>
      </c>
      <c r="AD216" s="8">
        <f>(1+$F216)*Z216</f>
        <v>10370.917935741463</v>
      </c>
      <c r="AE216" s="8">
        <f>(1+$F216)*AA216</f>
        <v>10370.917935741463</v>
      </c>
      <c r="AF216" s="8">
        <f>(1+$F216)*AB216</f>
        <v>4979.1566206618045</v>
      </c>
      <c r="AG216" s="8">
        <f>(1+$F216)*AC216</f>
        <v>6597.0448328317279</v>
      </c>
      <c r="AH216" s="8">
        <f>(1+$F216)*$T216/1000</f>
        <v>35534.220140742502</v>
      </c>
      <c r="AI216" s="8">
        <f>(1+BWscncns[[#This Row],[pid_error]]*K_p)*BWscncns[[#This Row],[dbw]]/1000</f>
        <v>35113.744070371249</v>
      </c>
      <c r="AJ216" s="13">
        <f>BWscncns[[#This Row],[Torflow prgrssv alt vote]]/VLOOKUP(BWscncns[[#This Row],[class]],AltBWtotl,2,FALSE)*100</f>
        <v>0.30095091800523421</v>
      </c>
      <c r="AK216">
        <f>IF(D216=E216,1,0)</f>
        <v>1</v>
      </c>
    </row>
    <row r="217" spans="1:37">
      <c r="A217" s="1" t="s">
        <v>8456</v>
      </c>
      <c r="B217" s="1" t="s">
        <v>8457</v>
      </c>
      <c r="C217">
        <v>53300</v>
      </c>
      <c r="D217">
        <v>1524973325</v>
      </c>
      <c r="E217">
        <v>1524973325</v>
      </c>
      <c r="F217" s="2">
        <v>2.2439667241299999</v>
      </c>
      <c r="G217" s="2">
        <v>2.2439667241299999</v>
      </c>
      <c r="H217">
        <v>53313383</v>
      </c>
      <c r="I217" s="2">
        <v>0.52407977256299998</v>
      </c>
      <c r="J217" s="2">
        <v>0</v>
      </c>
      <c r="K217">
        <v>1</v>
      </c>
      <c r="L217" s="1" t="s">
        <v>11539</v>
      </c>
      <c r="M217" s="1" t="s">
        <v>8457</v>
      </c>
      <c r="N217">
        <v>1</v>
      </c>
      <c r="O217">
        <v>0</v>
      </c>
      <c r="P217">
        <v>0</v>
      </c>
      <c r="Q217">
        <v>0</v>
      </c>
      <c r="R217" s="19">
        <f>BWscncns[[#This Row],[C fx]]*4+BWscncns[[#This Row],[C fg]]*2+BWscncns[[#This Row],[C fm]]</f>
        <v>4</v>
      </c>
      <c r="S217">
        <v>48600</v>
      </c>
      <c r="T217">
        <v>16434627</v>
      </c>
      <c r="U217" s="13">
        <v>2.9571710000000002</v>
      </c>
      <c r="V217" s="13">
        <v>0.33816099999999999</v>
      </c>
      <c r="W217">
        <v>44</v>
      </c>
      <c r="X217">
        <v>0</v>
      </c>
      <c r="Z217" s="10">
        <f>IF($N217&lt;&gt;0,constants!$L$2,IF($O217&lt;&gt;0,constants!$M$2,IF($P217&lt;&gt;0,constants!$N$2,0)))</f>
        <v>10125.48</v>
      </c>
      <c r="AA217" s="10">
        <f>IF($N217&lt;&gt;0,constants!$L$2,IF($O217&lt;&gt;0,constants!$M$2,IF($P217&lt;&gt;0,constants!$P$2,0)))</f>
        <v>10125.48</v>
      </c>
      <c r="AB217" s="11">
        <f>constants!$O$2</f>
        <v>4861.32</v>
      </c>
      <c r="AC217" s="11">
        <f>VLOOKUP(BWscncns[[#This Row],[scanner]],[0]!ScnrAvgBW,2,FALSE)/1000</f>
        <v>11818.828055288463</v>
      </c>
      <c r="AD217" s="8">
        <f>(1+$F217)*Z217</f>
        <v>32846.720185843827</v>
      </c>
      <c r="AE217" s="8">
        <f>(1+$F217)*AA217</f>
        <v>32846.720185843827</v>
      </c>
      <c r="AF217" s="8">
        <f>(1+$F217)*AB217</f>
        <v>15769.960315347649</v>
      </c>
      <c r="AG217" s="8">
        <f>(1+$F217)*AC217</f>
        <v>38339.884929569853</v>
      </c>
      <c r="AH217" s="8">
        <f>(1+$F217)*$T217/1000</f>
        <v>53313.383111488445</v>
      </c>
      <c r="AI217" s="8">
        <f>(1+BWscncns[[#This Row],[pid_error]]*K_p)*BWscncns[[#This Row],[dbw]]/1000</f>
        <v>34874.005055744223</v>
      </c>
      <c r="AJ217" s="13">
        <f>BWscncns[[#This Row],[Torflow prgrssv alt vote]]/VLOOKUP(BWscncns[[#This Row],[class]],AltBWtotl,2,FALSE)*100</f>
        <v>0.29889617623833292</v>
      </c>
      <c r="AK217">
        <f>IF(D217=E217,1,0)</f>
        <v>1</v>
      </c>
    </row>
    <row r="218" spans="1:37">
      <c r="A218" s="1" t="s">
        <v>2528</v>
      </c>
      <c r="B218" s="1" t="s">
        <v>2529</v>
      </c>
      <c r="C218">
        <v>49600</v>
      </c>
      <c r="D218">
        <v>1524759543</v>
      </c>
      <c r="E218">
        <v>1524883723</v>
      </c>
      <c r="F218" s="2">
        <v>0.73857969810299995</v>
      </c>
      <c r="G218" s="2">
        <v>0.73857969810299995</v>
      </c>
      <c r="H218">
        <v>42335264</v>
      </c>
      <c r="I218" s="2">
        <v>0.51925496652400005</v>
      </c>
      <c r="J218" s="2">
        <v>0</v>
      </c>
      <c r="K218">
        <v>4</v>
      </c>
      <c r="L218" s="1" t="s">
        <v>11593</v>
      </c>
      <c r="M218" s="1" t="s">
        <v>2529</v>
      </c>
      <c r="N218">
        <v>0</v>
      </c>
      <c r="O218">
        <v>1</v>
      </c>
      <c r="P218">
        <v>0</v>
      </c>
      <c r="Q218">
        <v>0</v>
      </c>
      <c r="R218" s="19">
        <f>BWscncns[[#This Row],[C fx]]*4+BWscncns[[#This Row],[C fg]]*2+BWscncns[[#This Row],[C fm]]</f>
        <v>2</v>
      </c>
      <c r="S218">
        <v>36100</v>
      </c>
      <c r="T218">
        <v>25383473</v>
      </c>
      <c r="U218" s="13">
        <v>1.422185</v>
      </c>
      <c r="V218" s="13">
        <v>0.70314299999999996</v>
      </c>
      <c r="W218">
        <v>1604</v>
      </c>
      <c r="X218">
        <v>32</v>
      </c>
      <c r="Z218" s="10">
        <f>IF($N218&lt;&gt;0,constants!$L$2,IF($O218&lt;&gt;0,constants!$M$2,IF($P218&lt;&gt;0,constants!$N$2,0)))</f>
        <v>9721.3799999999992</v>
      </c>
      <c r="AA218" s="10">
        <f>IF($N218&lt;&gt;0,constants!$L$2,IF($O218&lt;&gt;0,constants!$M$2,IF($P218&lt;&gt;0,constants!$P$2,0)))</f>
        <v>9721.3799999999992</v>
      </c>
      <c r="AB218" s="11">
        <f>constants!$O$2</f>
        <v>4861.32</v>
      </c>
      <c r="AC218" s="11">
        <f>VLOOKUP(BWscncns[[#This Row],[scanner]],[0]!ScnrAvgBW,2,FALSE)/1000</f>
        <v>4819.491751072962</v>
      </c>
      <c r="AD218" s="8">
        <f>(1+$F218)*Z218</f>
        <v>16901.393905544541</v>
      </c>
      <c r="AE218" s="8">
        <f>(1+$F218)*AA218</f>
        <v>16901.393905544541</v>
      </c>
      <c r="AF218" s="8">
        <f>(1+$F218)*AB218</f>
        <v>8451.7922579820752</v>
      </c>
      <c r="AG218" s="8">
        <f>(1+$F218)*AC218</f>
        <v>8379.0705135903281</v>
      </c>
      <c r="AH218" s="8">
        <f>(1+$F218)*$T218/1000</f>
        <v>44131.190825145648</v>
      </c>
      <c r="AI218" s="8">
        <f>(1+BWscncns[[#This Row],[pid_error]]*K_p)*BWscncns[[#This Row],[dbw]]/1000</f>
        <v>34757.331912572823</v>
      </c>
      <c r="AJ218" s="13">
        <f>BWscncns[[#This Row],[Torflow prgrssv alt vote]]/VLOOKUP(BWscncns[[#This Row],[class]],AltBWtotl,2,FALSE)*100</f>
        <v>0.12141771957529107</v>
      </c>
      <c r="AK218">
        <f>IF(D218=E218,1,0)</f>
        <v>0</v>
      </c>
    </row>
    <row r="219" spans="1:37">
      <c r="A219" s="1" t="s">
        <v>6677</v>
      </c>
      <c r="B219" s="1" t="s">
        <v>6678</v>
      </c>
      <c r="C219">
        <v>69600</v>
      </c>
      <c r="D219">
        <v>1524437762</v>
      </c>
      <c r="E219">
        <v>1524953406</v>
      </c>
      <c r="F219" s="2">
        <v>0.47663928007</v>
      </c>
      <c r="G219" s="2">
        <v>0.47663928007</v>
      </c>
      <c r="H219">
        <v>44096983</v>
      </c>
      <c r="I219" s="2">
        <v>-0.51435453124499997</v>
      </c>
      <c r="J219" s="2">
        <v>0</v>
      </c>
      <c r="K219">
        <v>2</v>
      </c>
      <c r="L219" s="1" t="s">
        <v>11624</v>
      </c>
      <c r="M219" s="1" t="s">
        <v>6678</v>
      </c>
      <c r="N219">
        <v>0</v>
      </c>
      <c r="O219">
        <v>1</v>
      </c>
      <c r="P219">
        <v>0</v>
      </c>
      <c r="Q219">
        <v>0</v>
      </c>
      <c r="R219" s="19">
        <f>BWscncns[[#This Row],[C fx]]*4+BWscncns[[#This Row],[C fg]]*2+BWscncns[[#This Row],[C fm]]</f>
        <v>2</v>
      </c>
      <c r="S219">
        <v>46000</v>
      </c>
      <c r="T219">
        <v>28025611</v>
      </c>
      <c r="U219" s="13">
        <v>1.641356</v>
      </c>
      <c r="V219" s="13">
        <v>0.60925200000000002</v>
      </c>
      <c r="W219">
        <v>982</v>
      </c>
      <c r="X219">
        <v>19</v>
      </c>
      <c r="Z219" s="10">
        <f>IF($N219&lt;&gt;0,constants!$L$2,IF($O219&lt;&gt;0,constants!$M$2,IF($P219&lt;&gt;0,constants!$N$2,0)))</f>
        <v>9721.3799999999992</v>
      </c>
      <c r="AA219" s="10">
        <f>IF($N219&lt;&gt;0,constants!$L$2,IF($O219&lt;&gt;0,constants!$M$2,IF($P219&lt;&gt;0,constants!$P$2,0)))</f>
        <v>9721.3799999999992</v>
      </c>
      <c r="AB219" s="11">
        <f>constants!$O$2</f>
        <v>4861.32</v>
      </c>
      <c r="AC219" s="11">
        <f>VLOOKUP(BWscncns[[#This Row],[scanner]],[0]!ScnrAvgBW,2,FALSE)/1000</f>
        <v>8853.6095214723919</v>
      </c>
      <c r="AD219" s="8">
        <f>(1+$F219)*Z219</f>
        <v>14354.971564486896</v>
      </c>
      <c r="AE219" s="8">
        <f>(1+$F219)*AA219</f>
        <v>14354.971564486896</v>
      </c>
      <c r="AF219" s="8">
        <f>(1+$F219)*AB219</f>
        <v>7178.4160649898922</v>
      </c>
      <c r="AG219" s="8">
        <f>(1+$F219)*AC219</f>
        <v>13073.58758980789</v>
      </c>
      <c r="AH219" s="8">
        <f>(1+$F219)*$T219/1000</f>
        <v>41383.718050561874</v>
      </c>
      <c r="AI219" s="8">
        <f>(1+BWscncns[[#This Row],[pid_error]]*K_p)*BWscncns[[#This Row],[dbw]]/1000</f>
        <v>34704.664525280939</v>
      </c>
      <c r="AJ219" s="13">
        <f>BWscncns[[#This Row],[Torflow prgrssv alt vote]]/VLOOKUP(BWscncns[[#This Row],[class]],AltBWtotl,2,FALSE)*100</f>
        <v>0.12123373669429623</v>
      </c>
      <c r="AK219">
        <f>IF(D219=E219,1,0)</f>
        <v>0</v>
      </c>
    </row>
    <row r="220" spans="1:37">
      <c r="A220" s="1" t="s">
        <v>6389</v>
      </c>
      <c r="B220" s="1" t="s">
        <v>6390</v>
      </c>
      <c r="C220">
        <v>42800</v>
      </c>
      <c r="D220">
        <v>1525003565</v>
      </c>
      <c r="E220">
        <v>1525003565</v>
      </c>
      <c r="F220" s="2">
        <v>0.633046420552</v>
      </c>
      <c r="G220" s="2">
        <v>0.633046420552</v>
      </c>
      <c r="H220">
        <v>42809332</v>
      </c>
      <c r="I220" s="2">
        <v>0.37082240975399999</v>
      </c>
      <c r="J220" s="2">
        <v>0.11764705882400001</v>
      </c>
      <c r="K220">
        <v>3</v>
      </c>
      <c r="L220" s="1" t="s">
        <v>11586</v>
      </c>
      <c r="M220" s="1" t="s">
        <v>6390</v>
      </c>
      <c r="N220">
        <v>1</v>
      </c>
      <c r="O220">
        <v>0</v>
      </c>
      <c r="P220">
        <v>0</v>
      </c>
      <c r="Q220">
        <v>0</v>
      </c>
      <c r="R220" s="19">
        <f>BWscncns[[#This Row],[C fx]]*4+BWscncns[[#This Row],[C fg]]*2+BWscncns[[#This Row],[C fm]]</f>
        <v>4</v>
      </c>
      <c r="S220">
        <v>35800</v>
      </c>
      <c r="T220">
        <v>26214400</v>
      </c>
      <c r="U220" s="13">
        <v>1.3656619999999999</v>
      </c>
      <c r="V220" s="13">
        <v>0.73224599999999995</v>
      </c>
      <c r="W220">
        <v>1751</v>
      </c>
      <c r="X220">
        <v>35</v>
      </c>
      <c r="Z220" s="10">
        <f>IF($N220&lt;&gt;0,constants!$L$2,IF($O220&lt;&gt;0,constants!$M$2,IF($P220&lt;&gt;0,constants!$N$2,0)))</f>
        <v>10125.48</v>
      </c>
      <c r="AA220" s="10">
        <f>IF($N220&lt;&gt;0,constants!$L$2,IF($O220&lt;&gt;0,constants!$M$2,IF($P220&lt;&gt;0,constants!$P$2,0)))</f>
        <v>10125.48</v>
      </c>
      <c r="AB220" s="11">
        <f>constants!$O$2</f>
        <v>4861.32</v>
      </c>
      <c r="AC220" s="11">
        <f>VLOOKUP(BWscncns[[#This Row],[scanner]],[0]!ScnrAvgBW,2,FALSE)/1000</f>
        <v>6440.9193022088357</v>
      </c>
      <c r="AD220" s="8">
        <f>(1+$F220)*Z220</f>
        <v>16535.378870370867</v>
      </c>
      <c r="AE220" s="8">
        <f>(1+$F220)*AA220</f>
        <v>16535.378870370867</v>
      </c>
      <c r="AF220" s="8">
        <f>(1+$F220)*AB220</f>
        <v>7938.7612251578485</v>
      </c>
      <c r="AG220" s="8">
        <f>(1+$F220)*AC220</f>
        <v>10518.320211536426</v>
      </c>
      <c r="AH220" s="8">
        <f>(1+$F220)*$T220/1000</f>
        <v>42809.332086918352</v>
      </c>
      <c r="AI220" s="8">
        <f>(1+BWscncns[[#This Row],[pid_error]]*K_p)*BWscncns[[#This Row],[dbw]]/1000</f>
        <v>34511.86604345918</v>
      </c>
      <c r="AJ220" s="13">
        <f>BWscncns[[#This Row],[Torflow prgrssv alt vote]]/VLOOKUP(BWscncns[[#This Row],[class]],AltBWtotl,2,FALSE)*100</f>
        <v>0.2957923754025612</v>
      </c>
      <c r="AK220">
        <f>IF(D220=E220,1,0)</f>
        <v>1</v>
      </c>
    </row>
    <row r="221" spans="1:37">
      <c r="A221" s="1" t="s">
        <v>7226</v>
      </c>
      <c r="B221" s="1" t="s">
        <v>7227</v>
      </c>
      <c r="C221">
        <v>46700</v>
      </c>
      <c r="D221">
        <v>1524992681</v>
      </c>
      <c r="E221">
        <v>1524992681</v>
      </c>
      <c r="F221" s="2">
        <v>1.1243402956499999</v>
      </c>
      <c r="G221" s="2">
        <v>1.1243402956499999</v>
      </c>
      <c r="H221">
        <v>46735486</v>
      </c>
      <c r="I221" s="2">
        <v>2.9138298952799999E-2</v>
      </c>
      <c r="J221" s="2">
        <v>0</v>
      </c>
      <c r="K221">
        <v>1</v>
      </c>
      <c r="L221" s="1" t="s">
        <v>11565</v>
      </c>
      <c r="M221" s="1" t="s">
        <v>7227</v>
      </c>
      <c r="N221">
        <v>1</v>
      </c>
      <c r="O221">
        <v>0</v>
      </c>
      <c r="P221">
        <v>0</v>
      </c>
      <c r="Q221">
        <v>0</v>
      </c>
      <c r="R221" s="19">
        <f>BWscncns[[#This Row],[C fx]]*4+BWscncns[[#This Row],[C fg]]*2+BWscncns[[#This Row],[C fm]]</f>
        <v>4</v>
      </c>
      <c r="S221">
        <v>46600</v>
      </c>
      <c r="T221">
        <v>22000000</v>
      </c>
      <c r="U221" s="13">
        <v>2.118182</v>
      </c>
      <c r="V221" s="13">
        <v>0.47210299999999999</v>
      </c>
      <c r="W221">
        <v>318</v>
      </c>
      <c r="X221">
        <v>6</v>
      </c>
      <c r="Z221" s="10">
        <f>IF($N221&lt;&gt;0,constants!$L$2,IF($O221&lt;&gt;0,constants!$M$2,IF($P221&lt;&gt;0,constants!$N$2,0)))</f>
        <v>10125.48</v>
      </c>
      <c r="AA221" s="10">
        <f>IF($N221&lt;&gt;0,constants!$L$2,IF($O221&lt;&gt;0,constants!$M$2,IF($P221&lt;&gt;0,constants!$P$2,0)))</f>
        <v>10125.48</v>
      </c>
      <c r="AB221" s="11">
        <f>constants!$O$2</f>
        <v>4861.32</v>
      </c>
      <c r="AC221" s="11">
        <f>VLOOKUP(BWscncns[[#This Row],[scanner]],[0]!ScnrAvgBW,2,FALSE)/1000</f>
        <v>11818.828055288463</v>
      </c>
      <c r="AD221" s="8">
        <f>(1+$F221)*Z221</f>
        <v>21509.96517679816</v>
      </c>
      <c r="AE221" s="8">
        <f>(1+$F221)*AA221</f>
        <v>21509.96517679816</v>
      </c>
      <c r="AF221" s="8">
        <f>(1+$F221)*AB221</f>
        <v>10327.097966049256</v>
      </c>
      <c r="AG221" s="8">
        <f>(1+$F221)*AC221</f>
        <v>25107.212685208004</v>
      </c>
      <c r="AH221" s="8">
        <f>(1+$F221)*$T221/1000</f>
        <v>46735.486504299988</v>
      </c>
      <c r="AI221" s="8">
        <f>(1+BWscncns[[#This Row],[pid_error]]*K_p)*BWscncns[[#This Row],[dbw]]/1000</f>
        <v>34367.743252150001</v>
      </c>
      <c r="AJ221" s="13">
        <f>BWscncns[[#This Row],[Torflow prgrssv alt vote]]/VLOOKUP(BWscncns[[#This Row],[class]],AltBWtotl,2,FALSE)*100</f>
        <v>0.29455713582619902</v>
      </c>
      <c r="AK221">
        <f>IF(D221=E221,1,0)</f>
        <v>1</v>
      </c>
    </row>
    <row r="222" spans="1:37">
      <c r="A222" s="1" t="s">
        <v>7232</v>
      </c>
      <c r="B222" s="1" t="s">
        <v>7233</v>
      </c>
      <c r="C222">
        <v>42500</v>
      </c>
      <c r="D222">
        <v>1525004637</v>
      </c>
      <c r="E222">
        <v>1525004637</v>
      </c>
      <c r="F222" s="2">
        <v>0.62107475375099996</v>
      </c>
      <c r="G222" s="2">
        <v>0.62107475375099996</v>
      </c>
      <c r="H222">
        <v>42495502</v>
      </c>
      <c r="I222" s="2">
        <v>1.6416013450199999E-2</v>
      </c>
      <c r="J222" s="2">
        <v>0</v>
      </c>
      <c r="K222">
        <v>3</v>
      </c>
      <c r="L222" s="1" t="s">
        <v>11589</v>
      </c>
      <c r="M222" s="1" t="s">
        <v>7233</v>
      </c>
      <c r="N222">
        <v>1</v>
      </c>
      <c r="O222">
        <v>0</v>
      </c>
      <c r="P222">
        <v>0</v>
      </c>
      <c r="Q222">
        <v>0</v>
      </c>
      <c r="R222" s="19">
        <f>BWscncns[[#This Row],[C fx]]*4+BWscncns[[#This Row],[C fg]]*2+BWscncns[[#This Row],[C fm]]</f>
        <v>4</v>
      </c>
      <c r="S222">
        <v>36800</v>
      </c>
      <c r="T222">
        <v>26214400</v>
      </c>
      <c r="U222" s="13">
        <v>1.4038090000000001</v>
      </c>
      <c r="V222" s="13">
        <v>0.71234799999999998</v>
      </c>
      <c r="W222">
        <v>1653</v>
      </c>
      <c r="X222">
        <v>33</v>
      </c>
      <c r="Z222" s="10">
        <f>IF($N222&lt;&gt;0,constants!$L$2,IF($O222&lt;&gt;0,constants!$M$2,IF($P222&lt;&gt;0,constants!$N$2,0)))</f>
        <v>10125.48</v>
      </c>
      <c r="AA222" s="10">
        <f>IF($N222&lt;&gt;0,constants!$L$2,IF($O222&lt;&gt;0,constants!$M$2,IF($P222&lt;&gt;0,constants!$P$2,0)))</f>
        <v>10125.48</v>
      </c>
      <c r="AB222" s="11">
        <f>constants!$O$2</f>
        <v>4861.32</v>
      </c>
      <c r="AC222" s="11">
        <f>VLOOKUP(BWscncns[[#This Row],[scanner]],[0]!ScnrAvgBW,2,FALSE)/1000</f>
        <v>6440.9193022088357</v>
      </c>
      <c r="AD222" s="8">
        <f>(1+$F222)*Z222</f>
        <v>16414.159997610674</v>
      </c>
      <c r="AE222" s="8">
        <f>(1+$F222)*AA222</f>
        <v>16414.159997610674</v>
      </c>
      <c r="AF222" s="8">
        <f>(1+$F222)*AB222</f>
        <v>7880.5631219048109</v>
      </c>
      <c r="AG222" s="8">
        <f>(1+$F222)*AC222</f>
        <v>10441.21167175825</v>
      </c>
      <c r="AH222" s="8">
        <f>(1+$F222)*$T222/1000</f>
        <v>42495.502024730216</v>
      </c>
      <c r="AI222" s="8">
        <f>(1+BWscncns[[#This Row],[pid_error]]*K_p)*BWscncns[[#This Row],[dbw]]/1000</f>
        <v>34354.951012365113</v>
      </c>
      <c r="AJ222" s="13">
        <f>BWscncns[[#This Row],[Torflow prgrssv alt vote]]/VLOOKUP(BWscncns[[#This Row],[class]],AltBWtotl,2,FALSE)*100</f>
        <v>0.2944474968113765</v>
      </c>
      <c r="AK222">
        <f>IF(D222=E222,1,0)</f>
        <v>1</v>
      </c>
    </row>
    <row r="223" spans="1:37">
      <c r="A223" s="1" t="s">
        <v>4409</v>
      </c>
      <c r="B223" s="1" t="s">
        <v>4410</v>
      </c>
      <c r="C223">
        <v>30700</v>
      </c>
      <c r="D223">
        <v>1524980073</v>
      </c>
      <c r="E223">
        <v>1524980073</v>
      </c>
      <c r="F223" s="2">
        <v>-0.18684949180099999</v>
      </c>
      <c r="G223" s="2">
        <v>-0.18684949180099999</v>
      </c>
      <c r="H223">
        <v>30748230</v>
      </c>
      <c r="I223" s="2">
        <v>0.16435623520100001</v>
      </c>
      <c r="J223" s="2">
        <v>0</v>
      </c>
      <c r="K223">
        <v>5</v>
      </c>
      <c r="L223" s="1" t="s">
        <v>11618</v>
      </c>
      <c r="M223" s="1" t="s">
        <v>4410</v>
      </c>
      <c r="N223">
        <v>1</v>
      </c>
      <c r="O223">
        <v>0</v>
      </c>
      <c r="P223">
        <v>0</v>
      </c>
      <c r="Q223">
        <v>0</v>
      </c>
      <c r="R223" s="19">
        <f>BWscncns[[#This Row],[C fx]]*4+BWscncns[[#This Row],[C fg]]*2+BWscncns[[#This Row],[C fm]]</f>
        <v>4</v>
      </c>
      <c r="S223">
        <v>34800</v>
      </c>
      <c r="T223">
        <v>37813702</v>
      </c>
      <c r="U223" s="13">
        <v>0.92030100000000004</v>
      </c>
      <c r="V223" s="13">
        <v>1.0866009999999999</v>
      </c>
      <c r="W223">
        <v>3629</v>
      </c>
      <c r="X223">
        <v>72</v>
      </c>
      <c r="Z223" s="10">
        <f>IF($N223&lt;&gt;0,constants!$L$2,IF($O223&lt;&gt;0,constants!$M$2,IF($P223&lt;&gt;0,constants!$N$2,0)))</f>
        <v>10125.48</v>
      </c>
      <c r="AA223" s="10">
        <f>IF($N223&lt;&gt;0,constants!$L$2,IF($O223&lt;&gt;0,constants!$M$2,IF($P223&lt;&gt;0,constants!$P$2,0)))</f>
        <v>10125.48</v>
      </c>
      <c r="AB223" s="11">
        <f>constants!$O$2</f>
        <v>4861.32</v>
      </c>
      <c r="AC223" s="11">
        <f>VLOOKUP(BWscncns[[#This Row],[scanner]],[0]!ScnrAvgBW,2,FALSE)/1000</f>
        <v>3794.4265750962772</v>
      </c>
      <c r="AD223" s="8">
        <f>(1+$F223)*Z223</f>
        <v>8233.5392077588112</v>
      </c>
      <c r="AE223" s="8">
        <f>(1+$F223)*AA223</f>
        <v>8233.5392077588112</v>
      </c>
      <c r="AF223" s="8">
        <f>(1+$F223)*AB223</f>
        <v>3952.9848285179628</v>
      </c>
      <c r="AG223" s="8">
        <f>(1+$F223)*AC223</f>
        <v>3085.439897863329</v>
      </c>
      <c r="AH223" s="8">
        <f>(1+$F223)*$T223/1000</f>
        <v>30748.230998185547</v>
      </c>
      <c r="AI223" s="8">
        <f>(1+BWscncns[[#This Row],[pid_error]]*K_p)*BWscncns[[#This Row],[dbw]]/1000</f>
        <v>34280.96649909277</v>
      </c>
      <c r="AJ223" s="13">
        <f>BWscncns[[#This Row],[Torflow prgrssv alt vote]]/VLOOKUP(BWscncns[[#This Row],[class]],AltBWtotl,2,FALSE)*100</f>
        <v>0.29381339447404509</v>
      </c>
      <c r="AK223">
        <f>IF(D223=E223,1,0)</f>
        <v>1</v>
      </c>
    </row>
    <row r="224" spans="1:37">
      <c r="A224" s="1" t="s">
        <v>3092</v>
      </c>
      <c r="B224" s="1" t="s">
        <v>3093</v>
      </c>
      <c r="C224">
        <v>48000</v>
      </c>
      <c r="D224">
        <v>1524999429</v>
      </c>
      <c r="E224">
        <v>1524999429</v>
      </c>
      <c r="F224" s="2">
        <v>1.3417849959599999</v>
      </c>
      <c r="G224" s="2">
        <v>1.3417849959599999</v>
      </c>
      <c r="H224">
        <v>47987401</v>
      </c>
      <c r="I224" s="2">
        <v>0.26925078626100002</v>
      </c>
      <c r="J224" s="2">
        <v>0</v>
      </c>
      <c r="K224">
        <v>1</v>
      </c>
      <c r="L224" s="1" t="s">
        <v>11542</v>
      </c>
      <c r="M224" s="1" t="s">
        <v>3093</v>
      </c>
      <c r="N224">
        <v>1</v>
      </c>
      <c r="O224">
        <v>0</v>
      </c>
      <c r="P224">
        <v>0</v>
      </c>
      <c r="Q224">
        <v>0</v>
      </c>
      <c r="R224" s="19">
        <f>BWscncns[[#This Row],[C fx]]*4+BWscncns[[#This Row],[C fg]]*2+BWscncns[[#This Row],[C fm]]</f>
        <v>4</v>
      </c>
      <c r="S224">
        <v>40500</v>
      </c>
      <c r="T224">
        <v>20491805</v>
      </c>
      <c r="U224" s="13">
        <v>1.9763999999999999</v>
      </c>
      <c r="V224" s="13">
        <v>0.50597000000000003</v>
      </c>
      <c r="W224">
        <v>450</v>
      </c>
      <c r="X224">
        <v>9</v>
      </c>
      <c r="Z224" s="10">
        <f>IF($N224&lt;&gt;0,constants!$L$2,IF($O224&lt;&gt;0,constants!$M$2,IF($P224&lt;&gt;0,constants!$N$2,0)))</f>
        <v>10125.48</v>
      </c>
      <c r="AA224" s="10">
        <f>IF($N224&lt;&gt;0,constants!$L$2,IF($O224&lt;&gt;0,constants!$M$2,IF($P224&lt;&gt;0,constants!$P$2,0)))</f>
        <v>10125.48</v>
      </c>
      <c r="AB224" s="11">
        <f>constants!$O$2</f>
        <v>4861.32</v>
      </c>
      <c r="AC224" s="11">
        <f>VLOOKUP(BWscncns[[#This Row],[scanner]],[0]!ScnrAvgBW,2,FALSE)/1000</f>
        <v>11818.828055288463</v>
      </c>
      <c r="AD224" s="8">
        <f>(1+$F224)*Z224</f>
        <v>23711.697140893059</v>
      </c>
      <c r="AE224" s="8">
        <f>(1+$F224)*AA224</f>
        <v>23711.697140893059</v>
      </c>
      <c r="AF224" s="8">
        <f>(1+$F224)*AB224</f>
        <v>11384.166236560266</v>
      </c>
      <c r="AG224" s="8">
        <f>(1+$F224)*AC224</f>
        <v>27677.154209705626</v>
      </c>
      <c r="AH224" s="8">
        <f>(1+$F224)*$T224/1000</f>
        <v>47987.401489138101</v>
      </c>
      <c r="AI224" s="8">
        <f>(1+BWscncns[[#This Row],[pid_error]]*K_p)*BWscncns[[#This Row],[dbw]]/1000</f>
        <v>34239.603244569058</v>
      </c>
      <c r="AJ224" s="13">
        <f>BWscncns[[#This Row],[Torflow prgrssv alt vote]]/VLOOKUP(BWscncns[[#This Row],[class]],AltBWtotl,2,FALSE)*100</f>
        <v>0.29345888060062708</v>
      </c>
      <c r="AK224">
        <f>IF(D224=E224,1,0)</f>
        <v>1</v>
      </c>
    </row>
    <row r="225" spans="1:37">
      <c r="A225" s="1" t="s">
        <v>3836</v>
      </c>
      <c r="B225" s="1" t="s">
        <v>3837</v>
      </c>
      <c r="C225">
        <v>36600</v>
      </c>
      <c r="D225">
        <v>1524718960</v>
      </c>
      <c r="E225">
        <v>1524992681</v>
      </c>
      <c r="F225" s="2">
        <v>2.2015954845999999</v>
      </c>
      <c r="G225" s="2">
        <v>2.2015954845999999</v>
      </c>
      <c r="H225">
        <v>34859586</v>
      </c>
      <c r="I225" s="2">
        <v>2.0990190466500001</v>
      </c>
      <c r="J225" s="2">
        <v>0</v>
      </c>
      <c r="K225">
        <v>1</v>
      </c>
      <c r="L225" s="1" t="s">
        <v>11565</v>
      </c>
      <c r="M225" s="1" t="s">
        <v>3837</v>
      </c>
      <c r="N225">
        <v>0</v>
      </c>
      <c r="O225">
        <v>1</v>
      </c>
      <c r="P225">
        <v>0</v>
      </c>
      <c r="Q225">
        <v>0</v>
      </c>
      <c r="R225" s="19">
        <f>BWscncns[[#This Row],[C fx]]*4+BWscncns[[#This Row],[C fg]]*2+BWscncns[[#This Row],[C fm]]</f>
        <v>2</v>
      </c>
      <c r="S225">
        <v>33900</v>
      </c>
      <c r="T225">
        <v>16238804</v>
      </c>
      <c r="U225" s="13">
        <v>2.0875919999999999</v>
      </c>
      <c r="V225" s="13">
        <v>0.47902099999999997</v>
      </c>
      <c r="W225">
        <v>339</v>
      </c>
      <c r="X225">
        <v>6</v>
      </c>
      <c r="Z225" s="10">
        <f>IF($N225&lt;&gt;0,constants!$L$2,IF($O225&lt;&gt;0,constants!$M$2,IF($P225&lt;&gt;0,constants!$N$2,0)))</f>
        <v>9721.3799999999992</v>
      </c>
      <c r="AA225" s="10">
        <f>IF($N225&lt;&gt;0,constants!$L$2,IF($O225&lt;&gt;0,constants!$M$2,IF($P225&lt;&gt;0,constants!$P$2,0)))</f>
        <v>9721.3799999999992</v>
      </c>
      <c r="AB225" s="11">
        <f>constants!$O$2</f>
        <v>4861.32</v>
      </c>
      <c r="AC225" s="11">
        <f>VLOOKUP(BWscncns[[#This Row],[scanner]],[0]!ScnrAvgBW,2,FALSE)/1000</f>
        <v>11818.828055288463</v>
      </c>
      <c r="AD225" s="8">
        <f>(1+$F225)*Z225</f>
        <v>31123.926312080745</v>
      </c>
      <c r="AE225" s="8">
        <f>(1+$F225)*AA225</f>
        <v>31123.926312080745</v>
      </c>
      <c r="AF225" s="8">
        <f>(1+$F225)*AB225</f>
        <v>15563.98016119567</v>
      </c>
      <c r="AG225" s="8">
        <f>(1+$F225)*AC225</f>
        <v>37839.106535075342</v>
      </c>
      <c r="AH225" s="8">
        <f>(1+$F225)*$T225/1000</f>
        <v>51990.081561704421</v>
      </c>
      <c r="AI225" s="8">
        <f>(1+BWscncns[[#This Row],[pid_error]]*K_p)*BWscncns[[#This Row],[dbw]]/1000</f>
        <v>34114.442780852216</v>
      </c>
      <c r="AJ225" s="13">
        <f>BWscncns[[#This Row],[Torflow prgrssv alt vote]]/VLOOKUP(BWscncns[[#This Row],[class]],AltBWtotl,2,FALSE)*100</f>
        <v>0.11917191622911943</v>
      </c>
      <c r="AK225">
        <f>IF(D225=E225,1,0)</f>
        <v>0</v>
      </c>
    </row>
    <row r="226" spans="1:37">
      <c r="A226" s="1" t="s">
        <v>6048</v>
      </c>
      <c r="B226" s="1" t="s">
        <v>6049</v>
      </c>
      <c r="C226">
        <v>25100</v>
      </c>
      <c r="D226">
        <v>1523734193</v>
      </c>
      <c r="E226">
        <v>1524934219</v>
      </c>
      <c r="F226" s="2">
        <v>0.82973987015399997</v>
      </c>
      <c r="G226" s="2">
        <v>0.82973987015399997</v>
      </c>
      <c r="H226">
        <v>41921283</v>
      </c>
      <c r="I226" s="2">
        <v>-0.106676114307</v>
      </c>
      <c r="J226" s="2">
        <v>0</v>
      </c>
      <c r="K226">
        <v>2</v>
      </c>
      <c r="L226" s="1" t="s">
        <v>11531</v>
      </c>
      <c r="M226" s="1" t="s">
        <v>6049</v>
      </c>
      <c r="N226">
        <v>0</v>
      </c>
      <c r="O226">
        <v>1</v>
      </c>
      <c r="P226">
        <v>0</v>
      </c>
      <c r="Q226">
        <v>0</v>
      </c>
      <c r="R226" s="19">
        <f>BWscncns[[#This Row],[C fx]]*4+BWscncns[[#This Row],[C fg]]*2+BWscncns[[#This Row],[C fm]]</f>
        <v>2</v>
      </c>
      <c r="S226">
        <v>35800</v>
      </c>
      <c r="T226">
        <v>24102611</v>
      </c>
      <c r="U226" s="13">
        <v>1.4853160000000001</v>
      </c>
      <c r="V226" s="13">
        <v>0.67325699999999999</v>
      </c>
      <c r="W226">
        <v>1421</v>
      </c>
      <c r="X226">
        <v>28</v>
      </c>
      <c r="Z226" s="10">
        <f>IF($N226&lt;&gt;0,constants!$L$2,IF($O226&lt;&gt;0,constants!$M$2,IF($P226&lt;&gt;0,constants!$N$2,0)))</f>
        <v>9721.3799999999992</v>
      </c>
      <c r="AA226" s="10">
        <f>IF($N226&lt;&gt;0,constants!$L$2,IF($O226&lt;&gt;0,constants!$M$2,IF($P226&lt;&gt;0,constants!$P$2,0)))</f>
        <v>9721.3799999999992</v>
      </c>
      <c r="AB226" s="11">
        <f>constants!$O$2</f>
        <v>4861.32</v>
      </c>
      <c r="AC226" s="11">
        <f>VLOOKUP(BWscncns[[#This Row],[scanner]],[0]!ScnrAvgBW,2,FALSE)/1000</f>
        <v>8853.6095214723919</v>
      </c>
      <c r="AD226" s="8">
        <f>(1+$F226)*Z226</f>
        <v>17787.596578917692</v>
      </c>
      <c r="AE226" s="8">
        <f>(1+$F226)*AA226</f>
        <v>17787.596578917692</v>
      </c>
      <c r="AF226" s="8">
        <f>(1+$F226)*AB226</f>
        <v>8894.9510255770419</v>
      </c>
      <c r="AG226" s="8">
        <f>(1+$F226)*AC226</f>
        <v>16199.802336213112</v>
      </c>
      <c r="AH226" s="8">
        <f>(1+$F226)*$T226/1000</f>
        <v>44101.508321512374</v>
      </c>
      <c r="AI226" s="8">
        <f>(1+BWscncns[[#This Row],[pid_error]]*K_p)*BWscncns[[#This Row],[dbw]]/1000</f>
        <v>34102.059660756189</v>
      </c>
      <c r="AJ226" s="13">
        <f>BWscncns[[#This Row],[Torflow prgrssv alt vote]]/VLOOKUP(BWscncns[[#This Row],[class]],AltBWtotl,2,FALSE)*100</f>
        <v>0.11912865829991276</v>
      </c>
      <c r="AK226">
        <f>IF(D226=E226,1,0)</f>
        <v>0</v>
      </c>
    </row>
    <row r="227" spans="1:37">
      <c r="A227" s="1" t="s">
        <v>4376</v>
      </c>
      <c r="B227" s="1" t="s">
        <v>4377</v>
      </c>
      <c r="C227">
        <v>53600</v>
      </c>
      <c r="D227">
        <v>1524780876</v>
      </c>
      <c r="E227">
        <v>1524963125</v>
      </c>
      <c r="F227" s="2">
        <v>0.701676766364</v>
      </c>
      <c r="G227" s="2">
        <v>0.701676766364</v>
      </c>
      <c r="H227">
        <v>42824098</v>
      </c>
      <c r="I227" s="2">
        <v>-0.63840058000599997</v>
      </c>
      <c r="J227" s="2">
        <v>0</v>
      </c>
      <c r="K227">
        <v>1</v>
      </c>
      <c r="L227" s="1" t="s">
        <v>11541</v>
      </c>
      <c r="M227" s="1" t="s">
        <v>4377</v>
      </c>
      <c r="N227">
        <v>0</v>
      </c>
      <c r="O227">
        <v>1</v>
      </c>
      <c r="P227">
        <v>0</v>
      </c>
      <c r="Q227">
        <v>0</v>
      </c>
      <c r="R227" s="19">
        <f>BWscncns[[#This Row],[C fx]]*4+BWscncns[[#This Row],[C fg]]*2+BWscncns[[#This Row],[C fm]]</f>
        <v>2</v>
      </c>
      <c r="S227">
        <v>45600</v>
      </c>
      <c r="T227">
        <v>25165824</v>
      </c>
      <c r="U227" s="13">
        <v>1.8119810000000001</v>
      </c>
      <c r="V227" s="13">
        <v>0.55188199999999998</v>
      </c>
      <c r="W227">
        <v>645</v>
      </c>
      <c r="X227">
        <v>12</v>
      </c>
      <c r="Z227" s="10">
        <f>IF($N227&lt;&gt;0,constants!$L$2,IF($O227&lt;&gt;0,constants!$M$2,IF($P227&lt;&gt;0,constants!$N$2,0)))</f>
        <v>9721.3799999999992</v>
      </c>
      <c r="AA227" s="10">
        <f>IF($N227&lt;&gt;0,constants!$L$2,IF($O227&lt;&gt;0,constants!$M$2,IF($P227&lt;&gt;0,constants!$P$2,0)))</f>
        <v>9721.3799999999992</v>
      </c>
      <c r="AB227" s="11">
        <f>constants!$O$2</f>
        <v>4861.32</v>
      </c>
      <c r="AC227" s="11">
        <f>VLOOKUP(BWscncns[[#This Row],[scanner]],[0]!ScnrAvgBW,2,FALSE)/1000</f>
        <v>11818.828055288463</v>
      </c>
      <c r="AD227" s="8">
        <f>(1+$F227)*Z227</f>
        <v>16542.64648299566</v>
      </c>
      <c r="AE227" s="8">
        <f>(1+$F227)*AA227</f>
        <v>16542.64648299566</v>
      </c>
      <c r="AF227" s="8">
        <f>(1+$F227)*AB227</f>
        <v>8272.3952978606394</v>
      </c>
      <c r="AG227" s="8">
        <f>(1+$F227)*AC227</f>
        <v>20111.825107335393</v>
      </c>
      <c r="AH227" s="8">
        <f>(1+$F227)*$T227/1000</f>
        <v>42824.098007205546</v>
      </c>
      <c r="AI227" s="8">
        <f>(1+BWscncns[[#This Row],[pid_error]]*K_p)*BWscncns[[#This Row],[dbw]]/1000</f>
        <v>33994.961003602773</v>
      </c>
      <c r="AJ227" s="13">
        <f>BWscncns[[#This Row],[Torflow prgrssv alt vote]]/VLOOKUP(BWscncns[[#This Row],[class]],AltBWtotl,2,FALSE)*100</f>
        <v>0.11875453077039315</v>
      </c>
      <c r="AK227">
        <f>IF(D227=E227,1,0)</f>
        <v>0</v>
      </c>
    </row>
    <row r="228" spans="1:37">
      <c r="A228" s="1" t="s">
        <v>6857</v>
      </c>
      <c r="B228" s="1" t="s">
        <v>6858</v>
      </c>
      <c r="C228">
        <v>44300</v>
      </c>
      <c r="D228">
        <v>1524988014</v>
      </c>
      <c r="E228">
        <v>1524988014</v>
      </c>
      <c r="F228" s="2">
        <v>0.87783243366099994</v>
      </c>
      <c r="G228" s="2">
        <v>0.87783243366099994</v>
      </c>
      <c r="H228">
        <v>44268453</v>
      </c>
      <c r="I228" s="2">
        <v>0.21258154306999999</v>
      </c>
      <c r="J228" s="2">
        <v>0</v>
      </c>
      <c r="K228">
        <v>2</v>
      </c>
      <c r="L228" s="1" t="s">
        <v>11573</v>
      </c>
      <c r="M228" s="1" t="s">
        <v>6858</v>
      </c>
      <c r="N228">
        <v>1</v>
      </c>
      <c r="O228">
        <v>0</v>
      </c>
      <c r="P228">
        <v>0</v>
      </c>
      <c r="Q228">
        <v>0</v>
      </c>
      <c r="R228" s="19">
        <f>BWscncns[[#This Row],[C fx]]*4+BWscncns[[#This Row],[C fg]]*2+BWscncns[[#This Row],[C fm]]</f>
        <v>4</v>
      </c>
      <c r="S228">
        <v>38800</v>
      </c>
      <c r="T228">
        <v>23574230</v>
      </c>
      <c r="U228" s="13">
        <v>1.6458649999999999</v>
      </c>
      <c r="V228" s="13">
        <v>0.60758299999999998</v>
      </c>
      <c r="W228">
        <v>968</v>
      </c>
      <c r="X228">
        <v>19</v>
      </c>
      <c r="Z228" s="10">
        <f>IF($N228&lt;&gt;0,constants!$L$2,IF($O228&lt;&gt;0,constants!$M$2,IF($P228&lt;&gt;0,constants!$N$2,0)))</f>
        <v>10125.48</v>
      </c>
      <c r="AA228" s="10">
        <f>IF($N228&lt;&gt;0,constants!$L$2,IF($O228&lt;&gt;0,constants!$M$2,IF($P228&lt;&gt;0,constants!$P$2,0)))</f>
        <v>10125.48</v>
      </c>
      <c r="AB228" s="11">
        <f>constants!$O$2</f>
        <v>4861.32</v>
      </c>
      <c r="AC228" s="11">
        <f>VLOOKUP(BWscncns[[#This Row],[scanner]],[0]!ScnrAvgBW,2,FALSE)/1000</f>
        <v>8853.6095214723919</v>
      </c>
      <c r="AD228" s="8">
        <f>(1+$F228)*Z228</f>
        <v>19013.954750385779</v>
      </c>
      <c r="AE228" s="8">
        <f>(1+$F228)*AA228</f>
        <v>19013.954750385779</v>
      </c>
      <c r="AF228" s="8">
        <f>(1+$F228)*AB228</f>
        <v>9128.7443664048915</v>
      </c>
      <c r="AG228" s="8">
        <f>(1+$F228)*AC228</f>
        <v>16625.595114390704</v>
      </c>
      <c r="AH228" s="8">
        <f>(1+$F228)*$T228/1000</f>
        <v>44268.45369258416</v>
      </c>
      <c r="AI228" s="8">
        <f>(1+BWscncns[[#This Row],[pid_error]]*K_p)*BWscncns[[#This Row],[dbw]]/1000</f>
        <v>33921.341846292082</v>
      </c>
      <c r="AJ228" s="13">
        <f>BWscncns[[#This Row],[Torflow prgrssv alt vote]]/VLOOKUP(BWscncns[[#This Row],[class]],AltBWtotl,2,FALSE)*100</f>
        <v>0.29073114357021723</v>
      </c>
      <c r="AK228">
        <f>IF(D228=E228,1,0)</f>
        <v>1</v>
      </c>
    </row>
    <row r="229" spans="1:37">
      <c r="A229" s="1" t="s">
        <v>11383</v>
      </c>
      <c r="B229" s="1" t="s">
        <v>11384</v>
      </c>
      <c r="C229">
        <v>45700</v>
      </c>
      <c r="D229">
        <v>1524999429</v>
      </c>
      <c r="E229">
        <v>1524999429</v>
      </c>
      <c r="F229" s="2">
        <v>1.06895241462</v>
      </c>
      <c r="G229" s="2">
        <v>1.06895241462</v>
      </c>
      <c r="H229">
        <v>45704766</v>
      </c>
      <c r="I229" s="2">
        <v>-0.43404483362500001</v>
      </c>
      <c r="J229" s="2">
        <v>0</v>
      </c>
      <c r="K229">
        <v>1</v>
      </c>
      <c r="L229" s="1" t="s">
        <v>11542</v>
      </c>
      <c r="M229" s="1" t="s">
        <v>11384</v>
      </c>
      <c r="N229">
        <v>0</v>
      </c>
      <c r="O229">
        <v>0</v>
      </c>
      <c r="P229">
        <v>1</v>
      </c>
      <c r="Q229">
        <v>0</v>
      </c>
      <c r="R229" s="19">
        <f>BWscncns[[#This Row],[C fx]]*4+BWscncns[[#This Row],[C fg]]*2+BWscncns[[#This Row],[C fm]]</f>
        <v>1</v>
      </c>
      <c r="S229">
        <v>44000</v>
      </c>
      <c r="T229">
        <v>22090777</v>
      </c>
      <c r="U229" s="13">
        <v>1.991781</v>
      </c>
      <c r="V229" s="13">
        <v>0.50206300000000004</v>
      </c>
      <c r="W229">
        <v>439</v>
      </c>
      <c r="X229">
        <v>8</v>
      </c>
      <c r="Z229" s="10">
        <f>IF($N229&lt;&gt;0,constants!$L$2,IF($O229&lt;&gt;0,constants!$M$2,IF($P229&lt;&gt;0,constants!$N$2,0)))</f>
        <v>1117.99</v>
      </c>
      <c r="AA229" s="10">
        <f>IF($N229&lt;&gt;0,constants!$L$2,IF($O229&lt;&gt;0,constants!$M$2,IF($P229&lt;&gt;0,constants!$P$2,0)))</f>
        <v>4051.45</v>
      </c>
      <c r="AB229" s="11">
        <f>constants!$O$2</f>
        <v>4861.32</v>
      </c>
      <c r="AC229" s="11">
        <f>VLOOKUP(BWscncns[[#This Row],[scanner]],[0]!ScnrAvgBW,2,FALSE)/1000</f>
        <v>11818.828055288463</v>
      </c>
      <c r="AD229" s="8">
        <f>(1+$F229)*Z229</f>
        <v>2313.068110021014</v>
      </c>
      <c r="AE229" s="8">
        <f>(1+$F229)*AA229</f>
        <v>8382.2572602121982</v>
      </c>
      <c r="AF229" s="8">
        <f>(1+$F229)*AB229</f>
        <v>10057.839752240498</v>
      </c>
      <c r="AG229" s="8">
        <f>(1+$F229)*AC229</f>
        <v>24452.592842967664</v>
      </c>
      <c r="AH229" s="8">
        <f>(1+$F229)*$T229/1000</f>
        <v>45704.766414981961</v>
      </c>
      <c r="AI229" s="8">
        <f>(1+BWscncns[[#This Row],[pid_error]]*K_p)*BWscncns[[#This Row],[dbw]]/1000</f>
        <v>33897.771707490981</v>
      </c>
      <c r="AJ229" s="13">
        <f>BWscncns[[#This Row],[Torflow prgrssv alt vote]]/VLOOKUP(BWscncns[[#This Row],[class]],AltBWtotl,2,FALSE)*100</f>
        <v>0.66855455082370563</v>
      </c>
      <c r="AK229">
        <f>IF(D229=E229,1,0)</f>
        <v>1</v>
      </c>
    </row>
    <row r="230" spans="1:37">
      <c r="A230" s="1" t="s">
        <v>3854</v>
      </c>
      <c r="B230" s="1" t="s">
        <v>3855</v>
      </c>
      <c r="C230">
        <v>40000</v>
      </c>
      <c r="D230">
        <v>1524956015</v>
      </c>
      <c r="E230">
        <v>1524956015</v>
      </c>
      <c r="F230" s="2">
        <v>0.46964254697399999</v>
      </c>
      <c r="G230" s="2">
        <v>0.46964254697399999</v>
      </c>
      <c r="H230">
        <v>39979447</v>
      </c>
      <c r="I230" s="2">
        <v>-0.51614664267999999</v>
      </c>
      <c r="J230" s="2">
        <v>0</v>
      </c>
      <c r="K230">
        <v>2</v>
      </c>
      <c r="L230" s="1" t="s">
        <v>11556</v>
      </c>
      <c r="M230" s="1" t="s">
        <v>3855</v>
      </c>
      <c r="N230">
        <v>1</v>
      </c>
      <c r="O230">
        <v>0</v>
      </c>
      <c r="P230">
        <v>0</v>
      </c>
      <c r="Q230">
        <v>0</v>
      </c>
      <c r="R230" s="19">
        <f>BWscncns[[#This Row],[C fx]]*4+BWscncns[[#This Row],[C fg]]*2+BWscncns[[#This Row],[C fm]]</f>
        <v>4</v>
      </c>
      <c r="S230">
        <v>38600</v>
      </c>
      <c r="T230">
        <v>27334217</v>
      </c>
      <c r="U230" s="13">
        <v>1.4121490000000001</v>
      </c>
      <c r="V230" s="13">
        <v>0.70813999999999999</v>
      </c>
      <c r="W230">
        <v>1628</v>
      </c>
      <c r="X230">
        <v>32</v>
      </c>
      <c r="Z230" s="10">
        <f>IF($N230&lt;&gt;0,constants!$L$2,IF($O230&lt;&gt;0,constants!$M$2,IF($P230&lt;&gt;0,constants!$N$2,0)))</f>
        <v>10125.48</v>
      </c>
      <c r="AA230" s="10">
        <f>IF($N230&lt;&gt;0,constants!$L$2,IF($O230&lt;&gt;0,constants!$M$2,IF($P230&lt;&gt;0,constants!$P$2,0)))</f>
        <v>10125.48</v>
      </c>
      <c r="AB230" s="11">
        <f>constants!$O$2</f>
        <v>4861.32</v>
      </c>
      <c r="AC230" s="11">
        <f>VLOOKUP(BWscncns[[#This Row],[scanner]],[0]!ScnrAvgBW,2,FALSE)/1000</f>
        <v>8853.6095214723919</v>
      </c>
      <c r="AD230" s="8">
        <f>(1+$F230)*Z230</f>
        <v>14880.836216534297</v>
      </c>
      <c r="AE230" s="8">
        <f>(1+$F230)*AA230</f>
        <v>14880.836216534297</v>
      </c>
      <c r="AF230" s="8">
        <f>(1+$F230)*AB230</f>
        <v>7144.4027064556449</v>
      </c>
      <c r="AG230" s="8">
        <f>(1+$F230)*AC230</f>
        <v>13011.641247049944</v>
      </c>
      <c r="AH230" s="8">
        <f>(1+$F230)*$T230/1000</f>
        <v>40171.528291420007</v>
      </c>
      <c r="AI230" s="8">
        <f>(1+BWscncns[[#This Row],[pid_error]]*K_p)*BWscncns[[#This Row],[dbw]]/1000</f>
        <v>33752.872645709998</v>
      </c>
      <c r="AJ230" s="13">
        <f>BWscncns[[#This Row],[Torflow prgrssv alt vote]]/VLOOKUP(BWscncns[[#This Row],[class]],AltBWtotl,2,FALSE)*100</f>
        <v>0.28928723714801469</v>
      </c>
      <c r="AK230">
        <f>IF(D230=E230,1,0)</f>
        <v>1</v>
      </c>
    </row>
    <row r="231" spans="1:37">
      <c r="A231" s="1" t="s">
        <v>10806</v>
      </c>
      <c r="B231" s="1" t="s">
        <v>10807</v>
      </c>
      <c r="C231">
        <v>46900</v>
      </c>
      <c r="D231">
        <v>1524966282</v>
      </c>
      <c r="E231">
        <v>1525002344</v>
      </c>
      <c r="F231" s="2">
        <v>1.4171040564999999</v>
      </c>
      <c r="G231" s="2">
        <v>1.4171040564999999</v>
      </c>
      <c r="H231">
        <v>47593346</v>
      </c>
      <c r="I231" s="2">
        <v>1.0494659237299999</v>
      </c>
      <c r="J231" s="2">
        <v>0</v>
      </c>
      <c r="K231">
        <v>1</v>
      </c>
      <c r="L231" s="1" t="s">
        <v>11562</v>
      </c>
      <c r="M231" s="1" t="s">
        <v>10807</v>
      </c>
      <c r="N231">
        <v>0</v>
      </c>
      <c r="O231">
        <v>1</v>
      </c>
      <c r="P231">
        <v>0</v>
      </c>
      <c r="Q231">
        <v>0</v>
      </c>
      <c r="R231" s="19">
        <f>BWscncns[[#This Row],[C fx]]*4+BWscncns[[#This Row],[C fg]]*2+BWscncns[[#This Row],[C fm]]</f>
        <v>2</v>
      </c>
      <c r="S231">
        <v>39000</v>
      </c>
      <c r="T231">
        <v>19690235</v>
      </c>
      <c r="U231" s="13">
        <v>1.980677</v>
      </c>
      <c r="V231" s="13">
        <v>0.50487800000000005</v>
      </c>
      <c r="W231">
        <v>447</v>
      </c>
      <c r="X231">
        <v>8</v>
      </c>
      <c r="Z231" s="10">
        <f>IF($N231&lt;&gt;0,constants!$L$2,IF($O231&lt;&gt;0,constants!$M$2,IF($P231&lt;&gt;0,constants!$N$2,0)))</f>
        <v>9721.3799999999992</v>
      </c>
      <c r="AA231" s="10">
        <f>IF($N231&lt;&gt;0,constants!$L$2,IF($O231&lt;&gt;0,constants!$M$2,IF($P231&lt;&gt;0,constants!$P$2,0)))</f>
        <v>9721.3799999999992</v>
      </c>
      <c r="AB231" s="11">
        <f>constants!$O$2</f>
        <v>4861.32</v>
      </c>
      <c r="AC231" s="11">
        <f>VLOOKUP(BWscncns[[#This Row],[scanner]],[0]!ScnrAvgBW,2,FALSE)/1000</f>
        <v>11818.828055288463</v>
      </c>
      <c r="AD231" s="8">
        <f>(1+$F231)*Z231</f>
        <v>23497.587032777967</v>
      </c>
      <c r="AE231" s="8">
        <f>(1+$F231)*AA231</f>
        <v>23497.587032777967</v>
      </c>
      <c r="AF231" s="8">
        <f>(1+$F231)*AB231</f>
        <v>11750.316291944579</v>
      </c>
      <c r="AG231" s="8">
        <f>(1+$F231)*AC231</f>
        <v>28567.337235513747</v>
      </c>
      <c r="AH231" s="8">
        <f>(1+$F231)*$T231/1000</f>
        <v>47593.346891938279</v>
      </c>
      <c r="AI231" s="8">
        <f>(1+BWscncns[[#This Row],[pid_error]]*K_p)*BWscncns[[#This Row],[dbw]]/1000</f>
        <v>33641.790945969136</v>
      </c>
      <c r="AJ231" s="13">
        <f>BWscncns[[#This Row],[Torflow prgrssv alt vote]]/VLOOKUP(BWscncns[[#This Row],[class]],AltBWtotl,2,FALSE)*100</f>
        <v>0.11752080249895934</v>
      </c>
      <c r="AK231">
        <f>IF(D231=E231,1,0)</f>
        <v>0</v>
      </c>
    </row>
    <row r="232" spans="1:37">
      <c r="A232" s="1" t="s">
        <v>3133</v>
      </c>
      <c r="B232" s="1" t="s">
        <v>3134</v>
      </c>
      <c r="C232">
        <v>59900</v>
      </c>
      <c r="D232">
        <v>1524558461</v>
      </c>
      <c r="E232">
        <v>1524995972</v>
      </c>
      <c r="F232" s="2">
        <v>0.37321343906900001</v>
      </c>
      <c r="G232" s="2">
        <v>0.37321343906900001</v>
      </c>
      <c r="H232">
        <v>30364847</v>
      </c>
      <c r="I232" s="2">
        <v>-0.830438233631</v>
      </c>
      <c r="J232" s="2">
        <v>0</v>
      </c>
      <c r="K232">
        <v>2</v>
      </c>
      <c r="L232" s="1" t="s">
        <v>11543</v>
      </c>
      <c r="M232" s="1" t="s">
        <v>3134</v>
      </c>
      <c r="N232">
        <v>0</v>
      </c>
      <c r="O232">
        <v>1</v>
      </c>
      <c r="P232">
        <v>0</v>
      </c>
      <c r="Q232">
        <v>0</v>
      </c>
      <c r="R232" s="19">
        <f>BWscncns[[#This Row],[C fx]]*4+BWscncns[[#This Row],[C fg]]*2+BWscncns[[#This Row],[C fm]]</f>
        <v>2</v>
      </c>
      <c r="S232">
        <v>45200</v>
      </c>
      <c r="T232">
        <v>28152832</v>
      </c>
      <c r="U232" s="13">
        <v>1.6055219999999999</v>
      </c>
      <c r="V232" s="13">
        <v>0.62285000000000001</v>
      </c>
      <c r="W232">
        <v>1071</v>
      </c>
      <c r="X232">
        <v>21</v>
      </c>
      <c r="Z232" s="10">
        <f>IF($N232&lt;&gt;0,constants!$L$2,IF($O232&lt;&gt;0,constants!$M$2,IF($P232&lt;&gt;0,constants!$N$2,0)))</f>
        <v>9721.3799999999992</v>
      </c>
      <c r="AA232" s="10">
        <f>IF($N232&lt;&gt;0,constants!$L$2,IF($O232&lt;&gt;0,constants!$M$2,IF($P232&lt;&gt;0,constants!$P$2,0)))</f>
        <v>9721.3799999999992</v>
      </c>
      <c r="AB232" s="11">
        <f>constants!$O$2</f>
        <v>4861.32</v>
      </c>
      <c r="AC232" s="11">
        <f>VLOOKUP(BWscncns[[#This Row],[scanner]],[0]!ScnrAvgBW,2,FALSE)/1000</f>
        <v>8853.6095214723919</v>
      </c>
      <c r="AD232" s="8">
        <f>(1+$F232)*Z232</f>
        <v>13349.529662296594</v>
      </c>
      <c r="AE232" s="8">
        <f>(1+$F232)*AA232</f>
        <v>13349.529662296594</v>
      </c>
      <c r="AF232" s="8">
        <f>(1+$F232)*AB232</f>
        <v>6675.6299556149106</v>
      </c>
      <c r="AG232" s="8">
        <f>(1+$F232)*AC232</f>
        <v>12157.895579155147</v>
      </c>
      <c r="AH232" s="8">
        <f>(1+$F232)*$T232/1000</f>
        <v>38659.847250251791</v>
      </c>
      <c r="AI232" s="8">
        <f>(1+BWscncns[[#This Row],[pid_error]]*K_p)*BWscncns[[#This Row],[dbw]]/1000</f>
        <v>33406.339625125896</v>
      </c>
      <c r="AJ232" s="13">
        <f>BWscncns[[#This Row],[Torflow prgrssv alt vote]]/VLOOKUP(BWscncns[[#This Row],[class]],AltBWtotl,2,FALSE)*100</f>
        <v>0.11669830086046516</v>
      </c>
      <c r="AK232">
        <f>IF(D232=E232,1,0)</f>
        <v>0</v>
      </c>
    </row>
    <row r="233" spans="1:37">
      <c r="A233" s="1" t="s">
        <v>1682</v>
      </c>
      <c r="B233" s="1" t="s">
        <v>1683</v>
      </c>
      <c r="C233">
        <v>33300</v>
      </c>
      <c r="D233">
        <v>1524980073</v>
      </c>
      <c r="E233">
        <v>1524980073</v>
      </c>
      <c r="F233" s="2">
        <v>-1.2451303077600001E-3</v>
      </c>
      <c r="G233" s="2">
        <v>-1.2451303077600001E-3</v>
      </c>
      <c r="H233">
        <v>33344789</v>
      </c>
      <c r="I233" s="2">
        <v>1.3582331883100001E-2</v>
      </c>
      <c r="J233" s="2">
        <v>0</v>
      </c>
      <c r="K233">
        <v>5</v>
      </c>
      <c r="L233" s="1" t="s">
        <v>11618</v>
      </c>
      <c r="M233" s="1" t="s">
        <v>1683</v>
      </c>
      <c r="N233">
        <v>1</v>
      </c>
      <c r="O233">
        <v>0</v>
      </c>
      <c r="P233">
        <v>0</v>
      </c>
      <c r="Q233">
        <v>0</v>
      </c>
      <c r="R233" s="19">
        <f>BWscncns[[#This Row],[C fx]]*4+BWscncns[[#This Row],[C fg]]*2+BWscncns[[#This Row],[C fm]]</f>
        <v>4</v>
      </c>
      <c r="S233">
        <v>34600</v>
      </c>
      <c r="T233">
        <v>33386360</v>
      </c>
      <c r="U233" s="13">
        <v>1.036351</v>
      </c>
      <c r="V233" s="13">
        <v>0.964924</v>
      </c>
      <c r="W233">
        <v>3058</v>
      </c>
      <c r="X233">
        <v>61</v>
      </c>
      <c r="Z233" s="10">
        <f>IF($N233&lt;&gt;0,constants!$L$2,IF($O233&lt;&gt;0,constants!$M$2,IF($P233&lt;&gt;0,constants!$N$2,0)))</f>
        <v>10125.48</v>
      </c>
      <c r="AA233" s="10">
        <f>IF($N233&lt;&gt;0,constants!$L$2,IF($O233&lt;&gt;0,constants!$M$2,IF($P233&lt;&gt;0,constants!$P$2,0)))</f>
        <v>10125.48</v>
      </c>
      <c r="AB233" s="11">
        <f>constants!$O$2</f>
        <v>4861.32</v>
      </c>
      <c r="AC233" s="11">
        <f>VLOOKUP(BWscncns[[#This Row],[scanner]],[0]!ScnrAvgBW,2,FALSE)/1000</f>
        <v>3794.4265750962772</v>
      </c>
      <c r="AD233" s="8">
        <f>(1+$F233)*Z233</f>
        <v>10112.872457971382</v>
      </c>
      <c r="AE233" s="8">
        <f>(1+$F233)*AA233</f>
        <v>10112.872457971382</v>
      </c>
      <c r="AF233" s="8">
        <f>(1+$F233)*AB233</f>
        <v>4855.26702313228</v>
      </c>
      <c r="AG233" s="8">
        <f>(1+$F233)*AC233</f>
        <v>3789.7020195670552</v>
      </c>
      <c r="AH233" s="8">
        <f>(1+$F233)*$T233/1000</f>
        <v>33344.789631298212</v>
      </c>
      <c r="AI233" s="8">
        <f>(1+BWscncns[[#This Row],[pid_error]]*K_p)*BWscncns[[#This Row],[dbw]]/1000</f>
        <v>33365.57481564911</v>
      </c>
      <c r="AJ233" s="13">
        <f>BWscncns[[#This Row],[Torflow prgrssv alt vote]]/VLOOKUP(BWscncns[[#This Row],[class]],AltBWtotl,2,FALSE)*100</f>
        <v>0.28596780652094544</v>
      </c>
      <c r="AK233">
        <f>IF(D233=E233,1,0)</f>
        <v>1</v>
      </c>
    </row>
    <row r="234" spans="1:37">
      <c r="A234" s="1" t="s">
        <v>7119</v>
      </c>
      <c r="B234" s="1" t="s">
        <v>7120</v>
      </c>
      <c r="C234">
        <v>60600</v>
      </c>
      <c r="D234">
        <v>1524725754</v>
      </c>
      <c r="E234">
        <v>1524974674</v>
      </c>
      <c r="F234" s="2">
        <v>0.89480956032299996</v>
      </c>
      <c r="G234" s="2">
        <v>0.89480956032299996</v>
      </c>
      <c r="H234">
        <v>43295519</v>
      </c>
      <c r="I234" s="2">
        <v>-0.66519877912699998</v>
      </c>
      <c r="J234" s="2">
        <v>0</v>
      </c>
      <c r="K234">
        <v>1</v>
      </c>
      <c r="L234" s="1" t="s">
        <v>11574</v>
      </c>
      <c r="M234" s="1" t="s">
        <v>7120</v>
      </c>
      <c r="N234">
        <v>0</v>
      </c>
      <c r="O234">
        <v>1</v>
      </c>
      <c r="P234">
        <v>0</v>
      </c>
      <c r="Q234">
        <v>0</v>
      </c>
      <c r="R234" s="19">
        <f>BWscncns[[#This Row],[C fx]]*4+BWscncns[[#This Row],[C fg]]*2+BWscncns[[#This Row],[C fm]]</f>
        <v>2</v>
      </c>
      <c r="S234">
        <v>59500</v>
      </c>
      <c r="T234">
        <v>22992926</v>
      </c>
      <c r="U234" s="13">
        <v>2.5877520000000001</v>
      </c>
      <c r="V234" s="13">
        <v>0.386436</v>
      </c>
      <c r="W234">
        <v>113</v>
      </c>
      <c r="X234">
        <v>2</v>
      </c>
      <c r="Z234" s="10">
        <f>IF($N234&lt;&gt;0,constants!$L$2,IF($O234&lt;&gt;0,constants!$M$2,IF($P234&lt;&gt;0,constants!$N$2,0)))</f>
        <v>9721.3799999999992</v>
      </c>
      <c r="AA234" s="10">
        <f>IF($N234&lt;&gt;0,constants!$L$2,IF($O234&lt;&gt;0,constants!$M$2,IF($P234&lt;&gt;0,constants!$P$2,0)))</f>
        <v>9721.3799999999992</v>
      </c>
      <c r="AB234" s="11">
        <f>constants!$O$2</f>
        <v>4861.32</v>
      </c>
      <c r="AC234" s="11">
        <f>VLOOKUP(BWscncns[[#This Row],[scanner]],[0]!ScnrAvgBW,2,FALSE)/1000</f>
        <v>11818.828055288463</v>
      </c>
      <c r="AD234" s="8">
        <f>(1+$F234)*Z234</f>
        <v>18420.163763532804</v>
      </c>
      <c r="AE234" s="8">
        <f>(1+$F234)*AA234</f>
        <v>18420.163763532804</v>
      </c>
      <c r="AF234" s="8">
        <f>(1+$F234)*AB234</f>
        <v>9211.275611789406</v>
      </c>
      <c r="AG234" s="8">
        <f>(1+$F234)*AC234</f>
        <v>22394.42839097427</v>
      </c>
      <c r="AH234" s="8">
        <f>(1+$F234)*$T234/1000</f>
        <v>43567.216004599271</v>
      </c>
      <c r="AI234" s="8">
        <f>(1+BWscncns[[#This Row],[pid_error]]*K_p)*BWscncns[[#This Row],[dbw]]/1000</f>
        <v>33280.071002299635</v>
      </c>
      <c r="AJ234" s="13">
        <f>BWscncns[[#This Row],[Torflow prgrssv alt vote]]/VLOOKUP(BWscncns[[#This Row],[class]],AltBWtotl,2,FALSE)*100</f>
        <v>0.11625720692736234</v>
      </c>
      <c r="AK234">
        <f>IF(D234=E234,1,0)</f>
        <v>0</v>
      </c>
    </row>
    <row r="235" spans="1:37">
      <c r="A235" s="1" t="s">
        <v>4964</v>
      </c>
      <c r="B235" s="1" t="s">
        <v>4912</v>
      </c>
      <c r="C235">
        <v>38800</v>
      </c>
      <c r="D235">
        <v>1524184778</v>
      </c>
      <c r="E235">
        <v>1524983845</v>
      </c>
      <c r="F235" s="2">
        <v>2.3125892067599998</v>
      </c>
      <c r="G235" s="2">
        <v>2.3125892067599998</v>
      </c>
      <c r="H235">
        <v>40542275</v>
      </c>
      <c r="I235" s="2">
        <v>0.475440301003</v>
      </c>
      <c r="J235" s="2">
        <v>0</v>
      </c>
      <c r="K235">
        <v>1</v>
      </c>
      <c r="L235" s="1" t="s">
        <v>11537</v>
      </c>
      <c r="M235" s="1" t="s">
        <v>4912</v>
      </c>
      <c r="N235">
        <v>0</v>
      </c>
      <c r="O235">
        <v>1</v>
      </c>
      <c r="P235">
        <v>0</v>
      </c>
      <c r="Q235">
        <v>0</v>
      </c>
      <c r="R235" s="19">
        <f>BWscncns[[#This Row],[C fx]]*4+BWscncns[[#This Row],[C fg]]*2+BWscncns[[#This Row],[C fm]]</f>
        <v>2</v>
      </c>
      <c r="S235">
        <v>38700</v>
      </c>
      <c r="T235">
        <v>15404032</v>
      </c>
      <c r="U235" s="13">
        <v>2.5123289999999998</v>
      </c>
      <c r="V235" s="13">
        <v>0.39803699999999997</v>
      </c>
      <c r="W235">
        <v>127</v>
      </c>
      <c r="X235">
        <v>2</v>
      </c>
      <c r="Z235" s="10">
        <f>IF($N235&lt;&gt;0,constants!$L$2,IF($O235&lt;&gt;0,constants!$M$2,IF($P235&lt;&gt;0,constants!$N$2,0)))</f>
        <v>9721.3799999999992</v>
      </c>
      <c r="AA235" s="10">
        <f>IF($N235&lt;&gt;0,constants!$L$2,IF($O235&lt;&gt;0,constants!$M$2,IF($P235&lt;&gt;0,constants!$P$2,0)))</f>
        <v>9721.3799999999992</v>
      </c>
      <c r="AB235" s="11">
        <f>constants!$O$2</f>
        <v>4861.32</v>
      </c>
      <c r="AC235" s="11">
        <f>VLOOKUP(BWscncns[[#This Row],[scanner]],[0]!ScnrAvgBW,2,FALSE)/1000</f>
        <v>11818.828055288463</v>
      </c>
      <c r="AD235" s="8">
        <f>(1+$F235)*Z235</f>
        <v>32202.938462812523</v>
      </c>
      <c r="AE235" s="8">
        <f>(1+$F235)*AA235</f>
        <v>32202.938462812523</v>
      </c>
      <c r="AF235" s="8">
        <f>(1+$F235)*AB235</f>
        <v>16103.556162606521</v>
      </c>
      <c r="AG235" s="8">
        <f>(1+$F235)*AC235</f>
        <v>39150.922252500837</v>
      </c>
      <c r="AH235" s="8">
        <f>(1+$F235)*$T235/1000</f>
        <v>51027.230143785659</v>
      </c>
      <c r="AI235" s="8">
        <f>(1+BWscncns[[#This Row],[pid_error]]*K_p)*BWscncns[[#This Row],[dbw]]/1000</f>
        <v>33215.631071892829</v>
      </c>
      <c r="AJ235" s="13">
        <f>BWscncns[[#This Row],[Torflow prgrssv alt vote]]/VLOOKUP(BWscncns[[#This Row],[class]],AltBWtotl,2,FALSE)*100</f>
        <v>0.11603209904453447</v>
      </c>
      <c r="AK235">
        <f>IF(D235=E235,1,0)</f>
        <v>0</v>
      </c>
    </row>
    <row r="236" spans="1:37">
      <c r="A236" s="1" t="s">
        <v>9820</v>
      </c>
      <c r="B236" s="1" t="s">
        <v>9821</v>
      </c>
      <c r="C236">
        <v>46200</v>
      </c>
      <c r="D236">
        <v>1524551740</v>
      </c>
      <c r="E236">
        <v>1524908790</v>
      </c>
      <c r="F236" s="2">
        <v>1.40897559717</v>
      </c>
      <c r="G236" s="2">
        <v>1.40897559717</v>
      </c>
      <c r="H236">
        <v>45012234</v>
      </c>
      <c r="I236" s="2">
        <v>0.78565076709899995</v>
      </c>
      <c r="J236" s="2">
        <v>0</v>
      </c>
      <c r="K236">
        <v>3</v>
      </c>
      <c r="L236" s="1" t="s">
        <v>11620</v>
      </c>
      <c r="M236" s="1" t="s">
        <v>9821</v>
      </c>
      <c r="N236">
        <v>0</v>
      </c>
      <c r="O236">
        <v>1</v>
      </c>
      <c r="P236">
        <v>0</v>
      </c>
      <c r="Q236">
        <v>0</v>
      </c>
      <c r="R236" s="19">
        <f>BWscncns[[#This Row],[C fx]]*4+BWscncns[[#This Row],[C fg]]*2+BWscncns[[#This Row],[C fm]]</f>
        <v>2</v>
      </c>
      <c r="S236">
        <v>24500</v>
      </c>
      <c r="T236">
        <v>19391666</v>
      </c>
      <c r="U236" s="13">
        <v>1.2634289999999999</v>
      </c>
      <c r="V236" s="13">
        <v>0.79149700000000001</v>
      </c>
      <c r="W236">
        <v>2107</v>
      </c>
      <c r="X236">
        <v>42</v>
      </c>
      <c r="Z236" s="10">
        <f>IF($N236&lt;&gt;0,constants!$L$2,IF($O236&lt;&gt;0,constants!$M$2,IF($P236&lt;&gt;0,constants!$N$2,0)))</f>
        <v>9721.3799999999992</v>
      </c>
      <c r="AA236" s="10">
        <f>IF($N236&lt;&gt;0,constants!$L$2,IF($O236&lt;&gt;0,constants!$M$2,IF($P236&lt;&gt;0,constants!$P$2,0)))</f>
        <v>9721.3799999999992</v>
      </c>
      <c r="AB236" s="11">
        <f>constants!$O$2</f>
        <v>4861.32</v>
      </c>
      <c r="AC236" s="11">
        <f>VLOOKUP(BWscncns[[#This Row],[scanner]],[0]!ScnrAvgBW,2,FALSE)/1000</f>
        <v>6440.9193022088357</v>
      </c>
      <c r="AD236" s="8">
        <f>(1+$F236)*Z236</f>
        <v>23418.567190816491</v>
      </c>
      <c r="AE236" s="8">
        <f>(1+$F236)*AA236</f>
        <v>23418.567190816491</v>
      </c>
      <c r="AF236" s="8">
        <f>(1+$F236)*AB236</f>
        <v>11710.801250034463</v>
      </c>
      <c r="AG236" s="8">
        <f>(1+$F236)*AC236</f>
        <v>15516.017422362309</v>
      </c>
      <c r="AH236" s="8">
        <f>(1+$F236)*$T236/1000</f>
        <v>46714.050182471183</v>
      </c>
      <c r="AI236" s="8">
        <f>(1+BWscncns[[#This Row],[pid_error]]*K_p)*BWscncns[[#This Row],[dbw]]/1000</f>
        <v>33052.85809123559</v>
      </c>
      <c r="AJ236" s="13">
        <f>BWscncns[[#This Row],[Torflow prgrssv alt vote]]/VLOOKUP(BWscncns[[#This Row],[class]],AltBWtotl,2,FALSE)*100</f>
        <v>0.11546348450963326</v>
      </c>
      <c r="AK236">
        <f>IF(D236=E236,1,0)</f>
        <v>0</v>
      </c>
    </row>
    <row r="237" spans="1:37">
      <c r="A237" s="1" t="s">
        <v>9968</v>
      </c>
      <c r="B237" s="1" t="s">
        <v>49</v>
      </c>
      <c r="C237">
        <v>48000</v>
      </c>
      <c r="D237">
        <v>1524571783</v>
      </c>
      <c r="E237">
        <v>1525009122</v>
      </c>
      <c r="F237" s="2">
        <v>0.76290733267300004</v>
      </c>
      <c r="G237" s="2">
        <v>0.76290733267300004</v>
      </c>
      <c r="H237">
        <v>32677125</v>
      </c>
      <c r="I237" s="2">
        <v>-0.78599127479700004</v>
      </c>
      <c r="J237" s="2">
        <v>0</v>
      </c>
      <c r="K237">
        <v>1</v>
      </c>
      <c r="L237" s="1" t="s">
        <v>11549</v>
      </c>
      <c r="M237" s="1" t="s">
        <v>49</v>
      </c>
      <c r="N237">
        <v>0</v>
      </c>
      <c r="O237">
        <v>1</v>
      </c>
      <c r="P237">
        <v>0</v>
      </c>
      <c r="Q237">
        <v>0</v>
      </c>
      <c r="R237" s="19">
        <f>BWscncns[[#This Row],[C fx]]*4+BWscncns[[#This Row],[C fg]]*2+BWscncns[[#This Row],[C fm]]</f>
        <v>2</v>
      </c>
      <c r="S237">
        <v>45200</v>
      </c>
      <c r="T237">
        <v>23861130</v>
      </c>
      <c r="U237" s="13">
        <v>1.8942939999999999</v>
      </c>
      <c r="V237" s="13">
        <v>0.52790099999999995</v>
      </c>
      <c r="W237">
        <v>535</v>
      </c>
      <c r="X237">
        <v>10</v>
      </c>
      <c r="Z237" s="10">
        <f>IF($N237&lt;&gt;0,constants!$L$2,IF($O237&lt;&gt;0,constants!$M$2,IF($P237&lt;&gt;0,constants!$N$2,0)))</f>
        <v>9721.3799999999992</v>
      </c>
      <c r="AA237" s="10">
        <f>IF($N237&lt;&gt;0,constants!$L$2,IF($O237&lt;&gt;0,constants!$M$2,IF($P237&lt;&gt;0,constants!$P$2,0)))</f>
        <v>9721.3799999999992</v>
      </c>
      <c r="AB237" s="11">
        <f>constants!$O$2</f>
        <v>4861.32</v>
      </c>
      <c r="AC237" s="11">
        <f>VLOOKUP(BWscncns[[#This Row],[scanner]],[0]!ScnrAvgBW,2,FALSE)/1000</f>
        <v>11818.828055288463</v>
      </c>
      <c r="AD237" s="8">
        <f>(1+$F237)*Z237</f>
        <v>17137.892085700649</v>
      </c>
      <c r="AE237" s="8">
        <f>(1+$F237)*AA237</f>
        <v>17137.892085700649</v>
      </c>
      <c r="AF237" s="8">
        <f>(1+$F237)*AB237</f>
        <v>8570.0566744699081</v>
      </c>
      <c r="AG237" s="8">
        <f>(1+$F237)*AC237</f>
        <v>20835.498642269406</v>
      </c>
      <c r="AH237" s="8">
        <f>(1+$F237)*$T237/1000</f>
        <v>42064.961042863702</v>
      </c>
      <c r="AI237" s="8">
        <f>(1+BWscncns[[#This Row],[pid_error]]*K_p)*BWscncns[[#This Row],[dbw]]/1000</f>
        <v>32963.04552143185</v>
      </c>
      <c r="AJ237" s="13">
        <f>BWscncns[[#This Row],[Torflow prgrssv alt vote]]/VLOOKUP(BWscncns[[#This Row],[class]],AltBWtotl,2,FALSE)*100</f>
        <v>0.11514974243523593</v>
      </c>
      <c r="AK237">
        <f>IF(D237=E237,1,0)</f>
        <v>0</v>
      </c>
    </row>
    <row r="238" spans="1:37">
      <c r="A238" s="1" t="s">
        <v>8868</v>
      </c>
      <c r="B238" s="1" t="s">
        <v>8869</v>
      </c>
      <c r="C238">
        <v>32900</v>
      </c>
      <c r="D238">
        <v>1523861220</v>
      </c>
      <c r="E238">
        <v>1524988784</v>
      </c>
      <c r="F238" s="2">
        <v>1.00709810663</v>
      </c>
      <c r="G238" s="2">
        <v>1.00709810663</v>
      </c>
      <c r="H238">
        <v>45096700</v>
      </c>
      <c r="I238" s="2">
        <v>-0.66479358319799997</v>
      </c>
      <c r="J238" s="2">
        <v>0</v>
      </c>
      <c r="K238">
        <v>4</v>
      </c>
      <c r="L238" s="1" t="s">
        <v>11625</v>
      </c>
      <c r="M238" s="1" t="s">
        <v>8869</v>
      </c>
      <c r="N238">
        <v>0</v>
      </c>
      <c r="O238">
        <v>1</v>
      </c>
      <c r="P238">
        <v>0</v>
      </c>
      <c r="Q238">
        <v>0</v>
      </c>
      <c r="R238" s="19">
        <f>BWscncns[[#This Row],[C fx]]*4+BWscncns[[#This Row],[C fg]]*2+BWscncns[[#This Row],[C fm]]</f>
        <v>2</v>
      </c>
      <c r="S238">
        <v>36800</v>
      </c>
      <c r="T238">
        <v>21920488</v>
      </c>
      <c r="U238" s="13">
        <v>1.678795</v>
      </c>
      <c r="V238" s="13">
        <v>0.595665</v>
      </c>
      <c r="W238">
        <v>882</v>
      </c>
      <c r="X238">
        <v>17</v>
      </c>
      <c r="Z238" s="10">
        <f>IF($N238&lt;&gt;0,constants!$L$2,IF($O238&lt;&gt;0,constants!$M$2,IF($P238&lt;&gt;0,constants!$N$2,0)))</f>
        <v>9721.3799999999992</v>
      </c>
      <c r="AA238" s="10">
        <f>IF($N238&lt;&gt;0,constants!$L$2,IF($O238&lt;&gt;0,constants!$M$2,IF($P238&lt;&gt;0,constants!$P$2,0)))</f>
        <v>9721.3799999999992</v>
      </c>
      <c r="AB238" s="11">
        <f>constants!$O$2</f>
        <v>4861.32</v>
      </c>
      <c r="AC238" s="11">
        <f>VLOOKUP(BWscncns[[#This Row],[scanner]],[0]!ScnrAvgBW,2,FALSE)/1000</f>
        <v>4819.491751072962</v>
      </c>
      <c r="AD238" s="8">
        <f>(1+$F238)*Z238</f>
        <v>19511.763391830747</v>
      </c>
      <c r="AE238" s="8">
        <f>(1+$F238)*AA238</f>
        <v>19511.763391830747</v>
      </c>
      <c r="AF238" s="8">
        <f>(1+$F238)*AB238</f>
        <v>9757.1461677225507</v>
      </c>
      <c r="AG238" s="8">
        <f>(1+$F238)*AC238</f>
        <v>9673.1927684974453</v>
      </c>
      <c r="AH238" s="8">
        <f>(1+$F238)*$T238/1000</f>
        <v>43996.569961205634</v>
      </c>
      <c r="AI238" s="8">
        <f>(1+BWscncns[[#This Row],[pid_error]]*K_p)*BWscncns[[#This Row],[dbw]]/1000</f>
        <v>32958.528980602816</v>
      </c>
      <c r="AJ238" s="13">
        <f>BWscncns[[#This Row],[Torflow prgrssv alt vote]]/VLOOKUP(BWscncns[[#This Row],[class]],AltBWtotl,2,FALSE)*100</f>
        <v>0.11513396481199346</v>
      </c>
      <c r="AK238">
        <f>IF(D238=E238,1,0)</f>
        <v>0</v>
      </c>
    </row>
    <row r="239" spans="1:37">
      <c r="A239" s="1" t="s">
        <v>4004</v>
      </c>
      <c r="B239" s="1" t="s">
        <v>4005</v>
      </c>
      <c r="C239">
        <v>44700</v>
      </c>
      <c r="D239">
        <v>1524903391</v>
      </c>
      <c r="E239">
        <v>1524903391</v>
      </c>
      <c r="F239" s="2">
        <v>1.1302024850900001</v>
      </c>
      <c r="G239" s="2">
        <v>1.1302024850900001</v>
      </c>
      <c r="H239">
        <v>44673584</v>
      </c>
      <c r="I239" s="2">
        <v>-0.122870068289</v>
      </c>
      <c r="J239" s="2">
        <v>4.5454545454499999E-2</v>
      </c>
      <c r="K239">
        <v>1</v>
      </c>
      <c r="L239" s="1" t="s">
        <v>11623</v>
      </c>
      <c r="M239" s="1" t="s">
        <v>4005</v>
      </c>
      <c r="N239">
        <v>1</v>
      </c>
      <c r="O239">
        <v>0</v>
      </c>
      <c r="P239">
        <v>0</v>
      </c>
      <c r="Q239">
        <v>0</v>
      </c>
      <c r="R239" s="19">
        <f>BWscncns[[#This Row],[C fx]]*4+BWscncns[[#This Row],[C fg]]*2+BWscncns[[#This Row],[C fm]]</f>
        <v>4</v>
      </c>
      <c r="S239">
        <v>37600</v>
      </c>
      <c r="T239">
        <v>20971520</v>
      </c>
      <c r="U239" s="13">
        <v>1.7929079999999999</v>
      </c>
      <c r="V239" s="13">
        <v>0.55775300000000005</v>
      </c>
      <c r="W239">
        <v>689</v>
      </c>
      <c r="X239">
        <v>13</v>
      </c>
      <c r="Z239" s="10">
        <f>IF($N239&lt;&gt;0,constants!$L$2,IF($O239&lt;&gt;0,constants!$M$2,IF($P239&lt;&gt;0,constants!$N$2,0)))</f>
        <v>10125.48</v>
      </c>
      <c r="AA239" s="10">
        <f>IF($N239&lt;&gt;0,constants!$L$2,IF($O239&lt;&gt;0,constants!$M$2,IF($P239&lt;&gt;0,constants!$P$2,0)))</f>
        <v>10125.48</v>
      </c>
      <c r="AB239" s="11">
        <f>constants!$O$2</f>
        <v>4861.32</v>
      </c>
      <c r="AC239" s="11">
        <f>VLOOKUP(BWscncns[[#This Row],[scanner]],[0]!ScnrAvgBW,2,FALSE)/1000</f>
        <v>11818.828055288463</v>
      </c>
      <c r="AD239" s="8">
        <f>(1+$F239)*Z239</f>
        <v>21569.322658729092</v>
      </c>
      <c r="AE239" s="8">
        <f>(1+$F239)*AA239</f>
        <v>21569.322658729092</v>
      </c>
      <c r="AF239" s="8">
        <f>(1+$F239)*AB239</f>
        <v>10355.595944817718</v>
      </c>
      <c r="AG239" s="8">
        <f>(1+$F239)*AC239</f>
        <v>25176.496894226893</v>
      </c>
      <c r="AH239" s="8">
        <f>(1+$F239)*$T239/1000</f>
        <v>44673.584020114627</v>
      </c>
      <c r="AI239" s="8">
        <f>(1+BWscncns[[#This Row],[pid_error]]*K_p)*BWscncns[[#This Row],[dbw]]/1000</f>
        <v>32822.552010057312</v>
      </c>
      <c r="AJ239" s="13">
        <f>BWscncns[[#This Row],[Torflow prgrssv alt vote]]/VLOOKUP(BWscncns[[#This Row],[class]],AltBWtotl,2,FALSE)*100</f>
        <v>0.28131369696449621</v>
      </c>
      <c r="AK239">
        <f>IF(D239=E239,1,0)</f>
        <v>1</v>
      </c>
    </row>
    <row r="240" spans="1:37">
      <c r="A240" s="1" t="s">
        <v>5703</v>
      </c>
      <c r="B240" s="1" t="s">
        <v>5704</v>
      </c>
      <c r="C240">
        <v>21100</v>
      </c>
      <c r="D240">
        <v>1524537193</v>
      </c>
      <c r="E240">
        <v>1524998498</v>
      </c>
      <c r="F240" s="2">
        <v>2.0160607677</v>
      </c>
      <c r="G240" s="2">
        <v>2.0160607677</v>
      </c>
      <c r="H240">
        <v>50672137</v>
      </c>
      <c r="I240" s="2">
        <v>0.60026049741200005</v>
      </c>
      <c r="J240" s="2">
        <v>0</v>
      </c>
      <c r="K240">
        <v>3</v>
      </c>
      <c r="L240" s="1" t="s">
        <v>11606</v>
      </c>
      <c r="M240" s="1" t="s">
        <v>5704</v>
      </c>
      <c r="N240">
        <v>0</v>
      </c>
      <c r="O240">
        <v>1</v>
      </c>
      <c r="P240">
        <v>0</v>
      </c>
      <c r="Q240">
        <v>0</v>
      </c>
      <c r="R240" s="19">
        <f>BWscncns[[#This Row],[C fx]]*4+BWscncns[[#This Row],[C fg]]*2+BWscncns[[#This Row],[C fm]]</f>
        <v>2</v>
      </c>
      <c r="S240">
        <v>21100</v>
      </c>
      <c r="T240">
        <v>16325096</v>
      </c>
      <c r="U240" s="13">
        <v>1.292489</v>
      </c>
      <c r="V240" s="13">
        <v>0.77370099999999997</v>
      </c>
      <c r="W240">
        <v>2009</v>
      </c>
      <c r="X240">
        <v>40</v>
      </c>
      <c r="Z240" s="10">
        <f>IF($N240&lt;&gt;0,constants!$L$2,IF($O240&lt;&gt;0,constants!$M$2,IF($P240&lt;&gt;0,constants!$N$2,0)))</f>
        <v>9721.3799999999992</v>
      </c>
      <c r="AA240" s="10">
        <f>IF($N240&lt;&gt;0,constants!$L$2,IF($O240&lt;&gt;0,constants!$M$2,IF($P240&lt;&gt;0,constants!$P$2,0)))</f>
        <v>9721.3799999999992</v>
      </c>
      <c r="AB240" s="11">
        <f>constants!$O$2</f>
        <v>4861.32</v>
      </c>
      <c r="AC240" s="11">
        <f>VLOOKUP(BWscncns[[#This Row],[scanner]],[0]!ScnrAvgBW,2,FALSE)/1000</f>
        <v>6440.9193022088357</v>
      </c>
      <c r="AD240" s="8">
        <f>(1+$F240)*Z240</f>
        <v>29320.272825903423</v>
      </c>
      <c r="AE240" s="8">
        <f>(1+$F240)*AA240</f>
        <v>29320.272825903423</v>
      </c>
      <c r="AF240" s="8">
        <f>(1+$F240)*AB240</f>
        <v>14662.036531235362</v>
      </c>
      <c r="AG240" s="8">
        <f>(1+$F240)*AC240</f>
        <v>19426.204015313728</v>
      </c>
      <c r="AH240" s="8">
        <f>(1+$F240)*$T240/1000</f>
        <v>49237.481574536199</v>
      </c>
      <c r="AI240" s="8">
        <f>(1+BWscncns[[#This Row],[pid_error]]*K_p)*BWscncns[[#This Row],[dbw]]/1000</f>
        <v>32781.288787268095</v>
      </c>
      <c r="AJ240" s="13">
        <f>BWscncns[[#This Row],[Torflow prgrssv alt vote]]/VLOOKUP(BWscncns[[#This Row],[class]],AltBWtotl,2,FALSE)*100</f>
        <v>0.11451481199134783</v>
      </c>
      <c r="AK240">
        <f>IF(D240=E240,1,0)</f>
        <v>0</v>
      </c>
    </row>
    <row r="241" spans="1:37">
      <c r="A241" s="1" t="s">
        <v>9348</v>
      </c>
      <c r="B241" s="1" t="s">
        <v>9349</v>
      </c>
      <c r="C241">
        <v>36900</v>
      </c>
      <c r="D241">
        <v>1524803974</v>
      </c>
      <c r="E241">
        <v>1524944637</v>
      </c>
      <c r="F241" s="2">
        <v>1.8848852703000001</v>
      </c>
      <c r="G241" s="2">
        <v>1.8848852703000001</v>
      </c>
      <c r="H241">
        <v>50544505</v>
      </c>
      <c r="I241" s="2">
        <v>1.32346602867</v>
      </c>
      <c r="J241" s="2">
        <v>0</v>
      </c>
      <c r="K241">
        <v>1</v>
      </c>
      <c r="L241" s="1" t="s">
        <v>11584</v>
      </c>
      <c r="M241" s="1" t="s">
        <v>9349</v>
      </c>
      <c r="N241">
        <v>0</v>
      </c>
      <c r="O241">
        <v>1</v>
      </c>
      <c r="P241">
        <v>0</v>
      </c>
      <c r="Q241">
        <v>0</v>
      </c>
      <c r="R241" s="19">
        <f>BWscncns[[#This Row],[C fx]]*4+BWscncns[[#This Row],[C fg]]*2+BWscncns[[#This Row],[C fm]]</f>
        <v>2</v>
      </c>
      <c r="S241">
        <v>30500</v>
      </c>
      <c r="T241">
        <v>16868236</v>
      </c>
      <c r="U241" s="13">
        <v>1.8081320000000001</v>
      </c>
      <c r="V241" s="13">
        <v>0.55305700000000002</v>
      </c>
      <c r="W241">
        <v>652</v>
      </c>
      <c r="X241">
        <v>13</v>
      </c>
      <c r="Z241" s="10">
        <f>IF($N241&lt;&gt;0,constants!$L$2,IF($O241&lt;&gt;0,constants!$M$2,IF($P241&lt;&gt;0,constants!$N$2,0)))</f>
        <v>9721.3799999999992</v>
      </c>
      <c r="AA241" s="10">
        <f>IF($N241&lt;&gt;0,constants!$L$2,IF($O241&lt;&gt;0,constants!$M$2,IF($P241&lt;&gt;0,constants!$P$2,0)))</f>
        <v>9721.3799999999992</v>
      </c>
      <c r="AB241" s="11">
        <f>constants!$O$2</f>
        <v>4861.32</v>
      </c>
      <c r="AC241" s="11">
        <f>VLOOKUP(BWscncns[[#This Row],[scanner]],[0]!ScnrAvgBW,2,FALSE)/1000</f>
        <v>11818.828055288463</v>
      </c>
      <c r="AD241" s="8">
        <f>(1+$F241)*Z241</f>
        <v>28045.065968989009</v>
      </c>
      <c r="AE241" s="8">
        <f>(1+$F241)*AA241</f>
        <v>28045.065968989009</v>
      </c>
      <c r="AF241" s="8">
        <f>(1+$F241)*AB241</f>
        <v>14024.350462214794</v>
      </c>
      <c r="AG241" s="8">
        <f>(1+$F241)*AC241</f>
        <v>34095.962968910077</v>
      </c>
      <c r="AH241" s="8">
        <f>(1+$F241)*$T241/1000</f>
        <v>48662.925572344189</v>
      </c>
      <c r="AI241" s="8">
        <f>(1+BWscncns[[#This Row],[pid_error]]*K_p)*BWscncns[[#This Row],[dbw]]/1000</f>
        <v>32765.580786172097</v>
      </c>
      <c r="AJ241" s="13">
        <f>BWscncns[[#This Row],[Torflow prgrssv alt vote]]/VLOOKUP(BWscncns[[#This Row],[class]],AltBWtotl,2,FALSE)*100</f>
        <v>0.11445993926184836</v>
      </c>
      <c r="AK241">
        <f>IF(D241=E241,1,0)</f>
        <v>0</v>
      </c>
    </row>
    <row r="242" spans="1:37">
      <c r="A242" s="1" t="s">
        <v>5173</v>
      </c>
      <c r="B242" s="1" t="s">
        <v>5174</v>
      </c>
      <c r="C242">
        <v>51200</v>
      </c>
      <c r="D242">
        <v>1524562286</v>
      </c>
      <c r="E242">
        <v>1524977035</v>
      </c>
      <c r="F242" s="2">
        <v>2.2191439181599999</v>
      </c>
      <c r="G242" s="2">
        <v>2.2191439181599999</v>
      </c>
      <c r="H242">
        <v>49841618</v>
      </c>
      <c r="I242" s="2">
        <v>1.8960601022100001</v>
      </c>
      <c r="J242" s="2">
        <v>0</v>
      </c>
      <c r="K242">
        <v>1</v>
      </c>
      <c r="L242" s="1" t="s">
        <v>11544</v>
      </c>
      <c r="M242" s="1" t="s">
        <v>5174</v>
      </c>
      <c r="N242">
        <v>0</v>
      </c>
      <c r="O242">
        <v>1</v>
      </c>
      <c r="P242">
        <v>0</v>
      </c>
      <c r="Q242">
        <v>0</v>
      </c>
      <c r="R242" s="19">
        <f>BWscncns[[#This Row],[C fx]]*4+BWscncns[[#This Row],[C fg]]*2+BWscncns[[#This Row],[C fm]]</f>
        <v>2</v>
      </c>
      <c r="S242">
        <v>46700</v>
      </c>
      <c r="T242">
        <v>15482880</v>
      </c>
      <c r="U242" s="13">
        <v>3.016235</v>
      </c>
      <c r="V242" s="13">
        <v>0.33153899999999997</v>
      </c>
      <c r="W242">
        <v>39</v>
      </c>
      <c r="X242">
        <v>0</v>
      </c>
      <c r="Z242" s="10">
        <f>IF($N242&lt;&gt;0,constants!$L$2,IF($O242&lt;&gt;0,constants!$M$2,IF($P242&lt;&gt;0,constants!$N$2,0)))</f>
        <v>9721.3799999999992</v>
      </c>
      <c r="AA242" s="10">
        <f>IF($N242&lt;&gt;0,constants!$L$2,IF($O242&lt;&gt;0,constants!$M$2,IF($P242&lt;&gt;0,constants!$P$2,0)))</f>
        <v>9721.3799999999992</v>
      </c>
      <c r="AB242" s="11">
        <f>constants!$O$2</f>
        <v>4861.32</v>
      </c>
      <c r="AC242" s="11">
        <f>VLOOKUP(BWscncns[[#This Row],[scanner]],[0]!ScnrAvgBW,2,FALSE)/1000</f>
        <v>11818.828055288463</v>
      </c>
      <c r="AD242" s="8">
        <f>(1+$F242)*Z242</f>
        <v>31294.521303122256</v>
      </c>
      <c r="AE242" s="8">
        <f>(1+$F242)*AA242</f>
        <v>31294.521303122256</v>
      </c>
      <c r="AF242" s="8">
        <f>(1+$F242)*AB242</f>
        <v>15649.288712229571</v>
      </c>
      <c r="AG242" s="8">
        <f>(1+$F242)*AC242</f>
        <v>38046.508453960632</v>
      </c>
      <c r="AH242" s="8">
        <f>(1+$F242)*$T242/1000</f>
        <v>49841.618987601105</v>
      </c>
      <c r="AI242" s="8">
        <f>(1+BWscncns[[#This Row],[pid_error]]*K_p)*BWscncns[[#This Row],[dbw]]/1000</f>
        <v>32662.249493800555</v>
      </c>
      <c r="AJ242" s="13">
        <f>BWscncns[[#This Row],[Torflow prgrssv alt vote]]/VLOOKUP(BWscncns[[#This Row],[class]],AltBWtotl,2,FALSE)*100</f>
        <v>0.11409897226035129</v>
      </c>
      <c r="AK242">
        <f>IF(D242=E242,1,0)</f>
        <v>0</v>
      </c>
    </row>
    <row r="243" spans="1:37">
      <c r="A243" s="1" t="s">
        <v>6424</v>
      </c>
      <c r="B243" s="1" t="s">
        <v>2823</v>
      </c>
      <c r="C243">
        <v>54800</v>
      </c>
      <c r="D243">
        <v>1524513257</v>
      </c>
      <c r="E243">
        <v>1525002474</v>
      </c>
      <c r="F243" s="2">
        <v>1.0414135008100001</v>
      </c>
      <c r="G243" s="2">
        <v>1.0414135008100001</v>
      </c>
      <c r="H243">
        <v>38684600</v>
      </c>
      <c r="I243" s="2">
        <v>1.4601882658700001</v>
      </c>
      <c r="J243" s="2">
        <v>0</v>
      </c>
      <c r="K243">
        <v>1</v>
      </c>
      <c r="L243" s="1" t="s">
        <v>11610</v>
      </c>
      <c r="M243" s="1" t="s">
        <v>2823</v>
      </c>
      <c r="N243">
        <v>0</v>
      </c>
      <c r="O243">
        <v>1</v>
      </c>
      <c r="P243">
        <v>0</v>
      </c>
      <c r="Q243">
        <v>0</v>
      </c>
      <c r="R243" s="19">
        <f>BWscncns[[#This Row],[C fx]]*4+BWscncns[[#This Row],[C fg]]*2+BWscncns[[#This Row],[C fm]]</f>
        <v>2</v>
      </c>
      <c r="S243">
        <v>44200</v>
      </c>
      <c r="T243">
        <v>21456328</v>
      </c>
      <c r="U243" s="13">
        <v>2.0599980000000002</v>
      </c>
      <c r="V243" s="13">
        <v>0.48543700000000001</v>
      </c>
      <c r="W243">
        <v>366</v>
      </c>
      <c r="X243">
        <v>7</v>
      </c>
      <c r="Z243" s="10">
        <f>IF($N243&lt;&gt;0,constants!$L$2,IF($O243&lt;&gt;0,constants!$M$2,IF($P243&lt;&gt;0,constants!$N$2,0)))</f>
        <v>9721.3799999999992</v>
      </c>
      <c r="AA243" s="10">
        <f>IF($N243&lt;&gt;0,constants!$L$2,IF($O243&lt;&gt;0,constants!$M$2,IF($P243&lt;&gt;0,constants!$P$2,0)))</f>
        <v>9721.3799999999992</v>
      </c>
      <c r="AB243" s="11">
        <f>constants!$O$2</f>
        <v>4861.32</v>
      </c>
      <c r="AC243" s="11">
        <f>VLOOKUP(BWscncns[[#This Row],[scanner]],[0]!ScnrAvgBW,2,FALSE)/1000</f>
        <v>11818.828055288463</v>
      </c>
      <c r="AD243" s="8">
        <f>(1+$F243)*Z243</f>
        <v>19845.356378504315</v>
      </c>
      <c r="AE243" s="8">
        <f>(1+$F243)*AA243</f>
        <v>19845.356378504315</v>
      </c>
      <c r="AF243" s="8">
        <f>(1+$F243)*AB243</f>
        <v>9923.9642797576689</v>
      </c>
      <c r="AG243" s="8">
        <f>(1+$F243)*AC243</f>
        <v>24127.115155817864</v>
      </c>
      <c r="AH243" s="8">
        <f>(1+$F243)*$T243/1000</f>
        <v>43801.23765700763</v>
      </c>
      <c r="AI243" s="8">
        <f>(1+BWscncns[[#This Row],[pid_error]]*K_p)*BWscncns[[#This Row],[dbw]]/1000</f>
        <v>32628.782828503812</v>
      </c>
      <c r="AJ243" s="13">
        <f>BWscncns[[#This Row],[Torflow prgrssv alt vote]]/VLOOKUP(BWscncns[[#This Row],[class]],AltBWtotl,2,FALSE)*100</f>
        <v>0.11398206322394017</v>
      </c>
      <c r="AK243">
        <f>IF(D243=E243,1,0)</f>
        <v>0</v>
      </c>
    </row>
    <row r="244" spans="1:37">
      <c r="A244" s="1" t="s">
        <v>9122</v>
      </c>
      <c r="B244" s="1" t="s">
        <v>9123</v>
      </c>
      <c r="C244">
        <v>26400</v>
      </c>
      <c r="D244">
        <v>1524975523</v>
      </c>
      <c r="E244">
        <v>1524975523</v>
      </c>
      <c r="F244" s="2">
        <v>-0.31698523124700001</v>
      </c>
      <c r="G244" s="2">
        <v>-0.31698523124700001</v>
      </c>
      <c r="H244">
        <v>26396980</v>
      </c>
      <c r="I244" s="2">
        <v>-0.115392675261</v>
      </c>
      <c r="J244" s="2">
        <v>0</v>
      </c>
      <c r="K244">
        <v>5</v>
      </c>
      <c r="L244" s="1" t="s">
        <v>11649</v>
      </c>
      <c r="M244" s="1" t="s">
        <v>9123</v>
      </c>
      <c r="N244">
        <v>1</v>
      </c>
      <c r="O244">
        <v>0</v>
      </c>
      <c r="P244">
        <v>0</v>
      </c>
      <c r="Q244">
        <v>0</v>
      </c>
      <c r="R244" s="19">
        <f>BWscncns[[#This Row],[C fx]]*4+BWscncns[[#This Row],[C fg]]*2+BWscncns[[#This Row],[C fm]]</f>
        <v>4</v>
      </c>
      <c r="S244">
        <v>36400</v>
      </c>
      <c r="T244">
        <v>38647745</v>
      </c>
      <c r="U244" s="13">
        <v>0.94184000000000001</v>
      </c>
      <c r="V244" s="13">
        <v>1.0617509999999999</v>
      </c>
      <c r="W244">
        <v>3574</v>
      </c>
      <c r="X244">
        <v>71</v>
      </c>
      <c r="Z244" s="10">
        <f>IF($N244&lt;&gt;0,constants!$L$2,IF($O244&lt;&gt;0,constants!$M$2,IF($P244&lt;&gt;0,constants!$N$2,0)))</f>
        <v>10125.48</v>
      </c>
      <c r="AA244" s="10">
        <f>IF($N244&lt;&gt;0,constants!$L$2,IF($O244&lt;&gt;0,constants!$M$2,IF($P244&lt;&gt;0,constants!$P$2,0)))</f>
        <v>10125.48</v>
      </c>
      <c r="AB244" s="11">
        <f>constants!$O$2</f>
        <v>4861.32</v>
      </c>
      <c r="AC244" s="11">
        <f>VLOOKUP(BWscncns[[#This Row],[scanner]],[0]!ScnrAvgBW,2,FALSE)/1000</f>
        <v>3794.4265750962772</v>
      </c>
      <c r="AD244" s="8">
        <f>(1+$F244)*Z244</f>
        <v>6915.8523807131251</v>
      </c>
      <c r="AE244" s="8">
        <f>(1+$F244)*AA244</f>
        <v>6915.8523807131251</v>
      </c>
      <c r="AF244" s="8">
        <f>(1+$F244)*AB244</f>
        <v>3320.3533556343336</v>
      </c>
      <c r="AG244" s="8">
        <f>(1+$F244)*AC244</f>
        <v>2591.6493897396213</v>
      </c>
      <c r="AH244" s="8">
        <f>(1+$F244)*$T244/1000</f>
        <v>26396.980613999909</v>
      </c>
      <c r="AI244" s="8">
        <f>(1+BWscncns[[#This Row],[pid_error]]*K_p)*BWscncns[[#This Row],[dbw]]/1000</f>
        <v>32522.362806999954</v>
      </c>
      <c r="AJ244" s="13">
        <f>BWscncns[[#This Row],[Torflow prgrssv alt vote]]/VLOOKUP(BWscncns[[#This Row],[class]],AltBWtotl,2,FALSE)*100</f>
        <v>0.2787408520962783</v>
      </c>
      <c r="AK244">
        <f>IF(D244=E244,1,0)</f>
        <v>1</v>
      </c>
    </row>
    <row r="245" spans="1:37">
      <c r="A245" s="1" t="s">
        <v>638</v>
      </c>
      <c r="B245" s="1" t="s">
        <v>639</v>
      </c>
      <c r="C245">
        <v>127000</v>
      </c>
      <c r="D245">
        <v>1524395645</v>
      </c>
      <c r="E245">
        <v>1524969159</v>
      </c>
      <c r="F245" s="2">
        <v>-0.58056761486800001</v>
      </c>
      <c r="G245" s="2">
        <v>-0.58056761486800001</v>
      </c>
      <c r="H245">
        <v>18476742</v>
      </c>
      <c r="I245" s="2">
        <v>-2.1147641563500001</v>
      </c>
      <c r="J245" s="2">
        <v>0</v>
      </c>
      <c r="K245">
        <v>1</v>
      </c>
      <c r="L245" s="1" t="s">
        <v>11546</v>
      </c>
      <c r="M245" s="1" t="s">
        <v>639</v>
      </c>
      <c r="N245">
        <v>0</v>
      </c>
      <c r="O245">
        <v>1</v>
      </c>
      <c r="P245">
        <v>0</v>
      </c>
      <c r="Q245">
        <v>0</v>
      </c>
      <c r="R245" s="19">
        <f>BWscncns[[#This Row],[C fx]]*4+BWscncns[[#This Row],[C fg]]*2+BWscncns[[#This Row],[C fm]]</f>
        <v>2</v>
      </c>
      <c r="S245">
        <v>127000</v>
      </c>
      <c r="T245">
        <v>45721456</v>
      </c>
      <c r="U245" s="13">
        <v>2.7776890000000001</v>
      </c>
      <c r="V245" s="13">
        <v>0.36001100000000003</v>
      </c>
      <c r="W245">
        <v>78</v>
      </c>
      <c r="X245">
        <v>1</v>
      </c>
      <c r="Z245" s="10">
        <f>IF($N245&lt;&gt;0,constants!$L$2,IF($O245&lt;&gt;0,constants!$M$2,IF($P245&lt;&gt;0,constants!$N$2,0)))</f>
        <v>9721.3799999999992</v>
      </c>
      <c r="AA245" s="10">
        <f>IF($N245&lt;&gt;0,constants!$L$2,IF($O245&lt;&gt;0,constants!$M$2,IF($P245&lt;&gt;0,constants!$P$2,0)))</f>
        <v>9721.3799999999992</v>
      </c>
      <c r="AB245" s="11">
        <f>constants!$O$2</f>
        <v>4861.32</v>
      </c>
      <c r="AC245" s="11">
        <f>VLOOKUP(BWscncns[[#This Row],[scanner]],[0]!ScnrAvgBW,2,FALSE)/1000</f>
        <v>11818.828055288463</v>
      </c>
      <c r="AD245" s="8">
        <f>(1+$F245)*Z245</f>
        <v>4077.4616001745217</v>
      </c>
      <c r="AE245" s="8">
        <f>(1+$F245)*AA245</f>
        <v>4077.4616001745217</v>
      </c>
      <c r="AF245" s="8">
        <f>(1+$F245)*AB245</f>
        <v>2038.9950424898941</v>
      </c>
      <c r="AG245" s="8">
        <f>(1+$F245)*AC245</f>
        <v>4957.1992406946365</v>
      </c>
      <c r="AH245" s="8">
        <f>(1+$F245)*$T245/1000</f>
        <v>19177.059341787794</v>
      </c>
      <c r="AI245" s="8">
        <f>(1+BWscncns[[#This Row],[pid_error]]*K_p)*BWscncns[[#This Row],[dbw]]/1000</f>
        <v>32449.257670893901</v>
      </c>
      <c r="AJ245" s="13">
        <f>BWscncns[[#This Row],[Torflow prgrssv alt vote]]/VLOOKUP(BWscncns[[#This Row],[class]],AltBWtotl,2,FALSE)*100</f>
        <v>0.11335492834206205</v>
      </c>
      <c r="AK245">
        <f>IF(D245=E245,1,0)</f>
        <v>0</v>
      </c>
    </row>
    <row r="246" spans="1:37">
      <c r="A246" s="1" t="s">
        <v>7622</v>
      </c>
      <c r="B246" s="1" t="s">
        <v>7623</v>
      </c>
      <c r="C246">
        <v>38400</v>
      </c>
      <c r="D246">
        <v>1524952723</v>
      </c>
      <c r="E246">
        <v>1524952723</v>
      </c>
      <c r="F246" s="2">
        <v>0.46615356906099997</v>
      </c>
      <c r="G246" s="2">
        <v>0.46615356906099997</v>
      </c>
      <c r="H246">
        <v>38424095</v>
      </c>
      <c r="I246" s="2">
        <v>0.118221650363</v>
      </c>
      <c r="J246" s="2">
        <v>0</v>
      </c>
      <c r="K246">
        <v>3</v>
      </c>
      <c r="L246" s="1" t="s">
        <v>11633</v>
      </c>
      <c r="M246" s="1" t="s">
        <v>7623</v>
      </c>
      <c r="N246">
        <v>1</v>
      </c>
      <c r="O246">
        <v>0</v>
      </c>
      <c r="P246">
        <v>0</v>
      </c>
      <c r="Q246">
        <v>0</v>
      </c>
      <c r="R246" s="19">
        <f>BWscncns[[#This Row],[C fx]]*4+BWscncns[[#This Row],[C fg]]*2+BWscncns[[#This Row],[C fm]]</f>
        <v>4</v>
      </c>
      <c r="S246">
        <v>38400</v>
      </c>
      <c r="T246">
        <v>26207415</v>
      </c>
      <c r="U246" s="13">
        <v>1.4652339999999999</v>
      </c>
      <c r="V246" s="13">
        <v>0.68248500000000001</v>
      </c>
      <c r="W246">
        <v>1489</v>
      </c>
      <c r="X246">
        <v>29</v>
      </c>
      <c r="Z246" s="10">
        <f>IF($N246&lt;&gt;0,constants!$L$2,IF($O246&lt;&gt;0,constants!$M$2,IF($P246&lt;&gt;0,constants!$N$2,0)))</f>
        <v>10125.48</v>
      </c>
      <c r="AA246" s="10">
        <f>IF($N246&lt;&gt;0,constants!$L$2,IF($O246&lt;&gt;0,constants!$M$2,IF($P246&lt;&gt;0,constants!$P$2,0)))</f>
        <v>10125.48</v>
      </c>
      <c r="AB246" s="11">
        <f>constants!$O$2</f>
        <v>4861.32</v>
      </c>
      <c r="AC246" s="11">
        <f>VLOOKUP(BWscncns[[#This Row],[scanner]],[0]!ScnrAvgBW,2,FALSE)/1000</f>
        <v>6440.9193022088357</v>
      </c>
      <c r="AD246" s="8">
        <f>(1+$F246)*Z246</f>
        <v>14845.508640455773</v>
      </c>
      <c r="AE246" s="8">
        <f>(1+$F246)*AA246</f>
        <v>14845.508640455773</v>
      </c>
      <c r="AF246" s="8">
        <f>(1+$F246)*AB246</f>
        <v>7127.4416683476193</v>
      </c>
      <c r="AG246" s="8">
        <f>(1+$F246)*AC246</f>
        <v>9443.3768229673697</v>
      </c>
      <c r="AH246" s="8">
        <f>(1+$F246)*$T246/1000</f>
        <v>38424.095038112784</v>
      </c>
      <c r="AI246" s="8">
        <f>(1+BWscncns[[#This Row],[pid_error]]*K_p)*BWscncns[[#This Row],[dbw]]/1000</f>
        <v>32315.755019056392</v>
      </c>
      <c r="AJ246" s="13">
        <f>BWscncns[[#This Row],[Torflow prgrssv alt vote]]/VLOOKUP(BWscncns[[#This Row],[class]],AltBWtotl,2,FALSE)*100</f>
        <v>0.27697006959800541</v>
      </c>
      <c r="AK246">
        <f>IF(D246=E246,1,0)</f>
        <v>1</v>
      </c>
    </row>
    <row r="247" spans="1:37">
      <c r="A247" s="1" t="s">
        <v>1620</v>
      </c>
      <c r="B247" s="1" t="s">
        <v>1621</v>
      </c>
      <c r="C247">
        <v>34900</v>
      </c>
      <c r="D247">
        <v>1524925779</v>
      </c>
      <c r="E247">
        <v>1524927738</v>
      </c>
      <c r="F247" s="2">
        <v>0.73575519952099999</v>
      </c>
      <c r="G247" s="2">
        <v>0.73575519952099999</v>
      </c>
      <c r="H247">
        <v>40619832</v>
      </c>
      <c r="I247" s="2">
        <v>-0.23529867001800001</v>
      </c>
      <c r="J247" s="2">
        <v>0</v>
      </c>
      <c r="K247">
        <v>4</v>
      </c>
      <c r="L247" s="1" t="s">
        <v>11630</v>
      </c>
      <c r="M247" s="1" t="s">
        <v>1621</v>
      </c>
      <c r="N247">
        <v>0</v>
      </c>
      <c r="O247">
        <v>1</v>
      </c>
      <c r="P247">
        <v>0</v>
      </c>
      <c r="Q247">
        <v>0</v>
      </c>
      <c r="R247" s="19">
        <f>BWscncns[[#This Row],[C fx]]*4+BWscncns[[#This Row],[C fg]]*2+BWscncns[[#This Row],[C fm]]</f>
        <v>2</v>
      </c>
      <c r="S247">
        <v>38900</v>
      </c>
      <c r="T247">
        <v>23401821</v>
      </c>
      <c r="U247" s="13">
        <v>1.662264</v>
      </c>
      <c r="V247" s="13">
        <v>0.60158900000000004</v>
      </c>
      <c r="W247">
        <v>910</v>
      </c>
      <c r="X247">
        <v>18</v>
      </c>
      <c r="Z247" s="10">
        <f>IF($N247&lt;&gt;0,constants!$L$2,IF($O247&lt;&gt;0,constants!$M$2,IF($P247&lt;&gt;0,constants!$N$2,0)))</f>
        <v>9721.3799999999992</v>
      </c>
      <c r="AA247" s="10">
        <f>IF($N247&lt;&gt;0,constants!$L$2,IF($O247&lt;&gt;0,constants!$M$2,IF($P247&lt;&gt;0,constants!$P$2,0)))</f>
        <v>9721.3799999999992</v>
      </c>
      <c r="AB247" s="11">
        <f>constants!$O$2</f>
        <v>4861.32</v>
      </c>
      <c r="AC247" s="11">
        <f>VLOOKUP(BWscncns[[#This Row],[scanner]],[0]!ScnrAvgBW,2,FALSE)/1000</f>
        <v>4819.491751072962</v>
      </c>
      <c r="AD247" s="8">
        <f>(1+$F247)*Z247</f>
        <v>16873.935881519457</v>
      </c>
      <c r="AE247" s="8">
        <f>(1+$F247)*AA247</f>
        <v>16873.935881519457</v>
      </c>
      <c r="AF247" s="8">
        <f>(1+$F247)*AB247</f>
        <v>8438.061466535426</v>
      </c>
      <c r="AG247" s="8">
        <f>(1+$F247)*AC247</f>
        <v>8365.4578659734616</v>
      </c>
      <c r="AH247" s="8">
        <f>(1+$F247)*$T247/1000</f>
        <v>40619.832479009725</v>
      </c>
      <c r="AI247" s="8">
        <f>(1+BWscncns[[#This Row],[pid_error]]*K_p)*BWscncns[[#This Row],[dbw]]/1000</f>
        <v>32010.826739504864</v>
      </c>
      <c r="AJ247" s="13">
        <f>BWscncns[[#This Row],[Torflow prgrssv alt vote]]/VLOOKUP(BWscncns[[#This Row],[class]],AltBWtotl,2,FALSE)*100</f>
        <v>0.1118233584271322</v>
      </c>
      <c r="AK247">
        <f>IF(D247=E247,1,0)</f>
        <v>0</v>
      </c>
    </row>
    <row r="248" spans="1:37">
      <c r="A248" s="1" t="s">
        <v>9933</v>
      </c>
      <c r="B248" s="1" t="s">
        <v>9934</v>
      </c>
      <c r="C248">
        <v>55000</v>
      </c>
      <c r="D248">
        <v>1524792693</v>
      </c>
      <c r="E248">
        <v>1524992681</v>
      </c>
      <c r="F248" s="2">
        <v>1.4731911744699999</v>
      </c>
      <c r="G248" s="2">
        <v>1.4731911744699999</v>
      </c>
      <c r="H248">
        <v>44731248</v>
      </c>
      <c r="I248" s="2">
        <v>1.34056641684</v>
      </c>
      <c r="J248" s="2">
        <v>0</v>
      </c>
      <c r="K248">
        <v>1</v>
      </c>
      <c r="L248" s="1" t="s">
        <v>11565</v>
      </c>
      <c r="M248" s="1" t="s">
        <v>9934</v>
      </c>
      <c r="N248">
        <v>0</v>
      </c>
      <c r="O248">
        <v>1</v>
      </c>
      <c r="P248">
        <v>0</v>
      </c>
      <c r="Q248">
        <v>0</v>
      </c>
      <c r="R248" s="19">
        <f>BWscncns[[#This Row],[C fx]]*4+BWscncns[[#This Row],[C fg]]*2+BWscncns[[#This Row],[C fm]]</f>
        <v>2</v>
      </c>
      <c r="S248">
        <v>49600</v>
      </c>
      <c r="T248">
        <v>18387341</v>
      </c>
      <c r="U248" s="13">
        <v>2.697508</v>
      </c>
      <c r="V248" s="13">
        <v>0.37071300000000001</v>
      </c>
      <c r="W248">
        <v>90</v>
      </c>
      <c r="X248">
        <v>1</v>
      </c>
      <c r="Z248" s="10">
        <f>IF($N248&lt;&gt;0,constants!$L$2,IF($O248&lt;&gt;0,constants!$M$2,IF($P248&lt;&gt;0,constants!$N$2,0)))</f>
        <v>9721.3799999999992</v>
      </c>
      <c r="AA248" s="10">
        <f>IF($N248&lt;&gt;0,constants!$L$2,IF($O248&lt;&gt;0,constants!$M$2,IF($P248&lt;&gt;0,constants!$P$2,0)))</f>
        <v>9721.3799999999992</v>
      </c>
      <c r="AB248" s="11">
        <f>constants!$O$2</f>
        <v>4861.32</v>
      </c>
      <c r="AC248" s="11">
        <f>VLOOKUP(BWscncns[[#This Row],[scanner]],[0]!ScnrAvgBW,2,FALSE)/1000</f>
        <v>11818.828055288463</v>
      </c>
      <c r="AD248" s="8">
        <f>(1+$F248)*Z248</f>
        <v>24042.83121966917</v>
      </c>
      <c r="AE248" s="8">
        <f>(1+$F248)*AA248</f>
        <v>24042.83121966917</v>
      </c>
      <c r="AF248" s="8">
        <f>(1+$F248)*AB248</f>
        <v>12022.9737202745</v>
      </c>
      <c r="AG248" s="8">
        <f>(1+$F248)*AC248</f>
        <v>29230.22123891786</v>
      </c>
      <c r="AH248" s="8">
        <f>(1+$F248)*$T248/1000</f>
        <v>45475.409483170391</v>
      </c>
      <c r="AI248" s="8">
        <f>(1+BWscncns[[#This Row],[pid_error]]*K_p)*BWscncns[[#This Row],[dbw]]/1000</f>
        <v>31931.375241585196</v>
      </c>
      <c r="AJ248" s="13">
        <f>BWscncns[[#This Row],[Torflow prgrssv alt vote]]/VLOOKUP(BWscncns[[#This Row],[class]],AltBWtotl,2,FALSE)*100</f>
        <v>0.1115458106648784</v>
      </c>
      <c r="AK248">
        <f>IF(D248=E248,1,0)</f>
        <v>0</v>
      </c>
    </row>
    <row r="249" spans="1:37">
      <c r="A249" s="1" t="s">
        <v>2248</v>
      </c>
      <c r="B249" s="1" t="s">
        <v>2249</v>
      </c>
      <c r="C249">
        <v>47900</v>
      </c>
      <c r="D249">
        <v>1523863639</v>
      </c>
      <c r="E249">
        <v>1524870094</v>
      </c>
      <c r="F249" s="2">
        <v>1.1490122163900001</v>
      </c>
      <c r="G249" s="2">
        <v>1.1490122163900001</v>
      </c>
      <c r="H249">
        <v>42328319</v>
      </c>
      <c r="I249" s="2">
        <v>-0.10192763584800001</v>
      </c>
      <c r="J249" s="2">
        <v>0</v>
      </c>
      <c r="K249">
        <v>2</v>
      </c>
      <c r="L249" s="1" t="s">
        <v>11627</v>
      </c>
      <c r="M249" s="1" t="s">
        <v>2249</v>
      </c>
      <c r="N249">
        <v>0</v>
      </c>
      <c r="O249">
        <v>1</v>
      </c>
      <c r="P249">
        <v>0</v>
      </c>
      <c r="Q249">
        <v>0</v>
      </c>
      <c r="R249" s="19">
        <f>BWscncns[[#This Row],[C fx]]*4+BWscncns[[#This Row],[C fg]]*2+BWscncns[[#This Row],[C fm]]</f>
        <v>2</v>
      </c>
      <c r="S249">
        <v>30700</v>
      </c>
      <c r="T249">
        <v>20251648</v>
      </c>
      <c r="U249" s="13">
        <v>1.5159260000000001</v>
      </c>
      <c r="V249" s="13">
        <v>0.659663</v>
      </c>
      <c r="W249">
        <v>1317</v>
      </c>
      <c r="X249">
        <v>26</v>
      </c>
      <c r="Z249" s="10">
        <f>IF($N249&lt;&gt;0,constants!$L$2,IF($O249&lt;&gt;0,constants!$M$2,IF($P249&lt;&gt;0,constants!$N$2,0)))</f>
        <v>9721.3799999999992</v>
      </c>
      <c r="AA249" s="10">
        <f>IF($N249&lt;&gt;0,constants!$L$2,IF($O249&lt;&gt;0,constants!$M$2,IF($P249&lt;&gt;0,constants!$P$2,0)))</f>
        <v>9721.3799999999992</v>
      </c>
      <c r="AB249" s="11">
        <f>constants!$O$2</f>
        <v>4861.32</v>
      </c>
      <c r="AC249" s="11">
        <f>VLOOKUP(BWscncns[[#This Row],[scanner]],[0]!ScnrAvgBW,2,FALSE)/1000</f>
        <v>8853.6095214723919</v>
      </c>
      <c r="AD249" s="8">
        <f>(1+$F249)*Z249</f>
        <v>20891.364380169416</v>
      </c>
      <c r="AE249" s="8">
        <f>(1+$F249)*AA249</f>
        <v>20891.364380169416</v>
      </c>
      <c r="AF249" s="8">
        <f>(1+$F249)*AB249</f>
        <v>10447.036067781035</v>
      </c>
      <c r="AG249" s="8">
        <f>(1+$F249)*AC249</f>
        <v>19026.515020790994</v>
      </c>
      <c r="AH249" s="8">
        <f>(1+$F249)*$T249/1000</f>
        <v>43521.038954030111</v>
      </c>
      <c r="AI249" s="8">
        <f>(1+BWscncns[[#This Row],[pid_error]]*K_p)*BWscncns[[#This Row],[dbw]]/1000</f>
        <v>31886.343477015056</v>
      </c>
      <c r="AJ249" s="13">
        <f>BWscncns[[#This Row],[Torflow prgrssv alt vote]]/VLOOKUP(BWscncns[[#This Row],[class]],AltBWtotl,2,FALSE)*100</f>
        <v>0.11138850128980003</v>
      </c>
      <c r="AK249">
        <f>IF(D249=E249,1,0)</f>
        <v>0</v>
      </c>
    </row>
    <row r="250" spans="1:37">
      <c r="A250" s="1" t="s">
        <v>1273</v>
      </c>
      <c r="B250" s="1" t="s">
        <v>1274</v>
      </c>
      <c r="C250">
        <v>55900</v>
      </c>
      <c r="D250">
        <v>1524753919</v>
      </c>
      <c r="E250">
        <v>1525002474</v>
      </c>
      <c r="F250" s="2">
        <v>0.84914624413299999</v>
      </c>
      <c r="G250" s="2">
        <v>0.84914624413299999</v>
      </c>
      <c r="H250">
        <v>41199645</v>
      </c>
      <c r="I250" s="2">
        <v>0.43243282965199997</v>
      </c>
      <c r="J250" s="2">
        <v>0</v>
      </c>
      <c r="K250">
        <v>1</v>
      </c>
      <c r="L250" s="1" t="s">
        <v>11610</v>
      </c>
      <c r="M250" s="1" t="s">
        <v>1274</v>
      </c>
      <c r="N250">
        <v>0</v>
      </c>
      <c r="O250">
        <v>1</v>
      </c>
      <c r="P250">
        <v>0</v>
      </c>
      <c r="Q250">
        <v>0</v>
      </c>
      <c r="R250" s="19">
        <f>BWscncns[[#This Row],[C fx]]*4+BWscncns[[#This Row],[C fg]]*2+BWscncns[[#This Row],[C fm]]</f>
        <v>2</v>
      </c>
      <c r="S250">
        <v>36900</v>
      </c>
      <c r="T250">
        <v>22380931</v>
      </c>
      <c r="U250" s="13">
        <v>1.648725</v>
      </c>
      <c r="V250" s="13">
        <v>0.60652899999999998</v>
      </c>
      <c r="W250">
        <v>955</v>
      </c>
      <c r="X250">
        <v>19</v>
      </c>
      <c r="Z250" s="10">
        <f>IF($N250&lt;&gt;0,constants!$L$2,IF($O250&lt;&gt;0,constants!$M$2,IF($P250&lt;&gt;0,constants!$N$2,0)))</f>
        <v>9721.3799999999992</v>
      </c>
      <c r="AA250" s="10">
        <f>IF($N250&lt;&gt;0,constants!$L$2,IF($O250&lt;&gt;0,constants!$M$2,IF($P250&lt;&gt;0,constants!$P$2,0)))</f>
        <v>9721.3799999999992</v>
      </c>
      <c r="AB250" s="11">
        <f>constants!$O$2</f>
        <v>4861.32</v>
      </c>
      <c r="AC250" s="11">
        <f>VLOOKUP(BWscncns[[#This Row],[scanner]],[0]!ScnrAvgBW,2,FALSE)/1000</f>
        <v>11818.828055288463</v>
      </c>
      <c r="AD250" s="8">
        <f>(1+$F250)*Z250</f>
        <v>17976.253314789661</v>
      </c>
      <c r="AE250" s="8">
        <f>(1+$F250)*AA250</f>
        <v>17976.253314789661</v>
      </c>
      <c r="AF250" s="8">
        <f>(1+$F250)*AB250</f>
        <v>8989.2916195286343</v>
      </c>
      <c r="AG250" s="8">
        <f>(1+$F250)*AC250</f>
        <v>21854.741508490388</v>
      </c>
      <c r="AH250" s="8">
        <f>(1+$F250)*$T250/1000</f>
        <v>41385.614498849827</v>
      </c>
      <c r="AI250" s="8">
        <f>(1+BWscncns[[#This Row],[pid_error]]*K_p)*BWscncns[[#This Row],[dbw]]/1000</f>
        <v>31883.272749424916</v>
      </c>
      <c r="AJ250" s="13">
        <f>BWscncns[[#This Row],[Torflow prgrssv alt vote]]/VLOOKUP(BWscncns[[#This Row],[class]],AltBWtotl,2,FALSE)*100</f>
        <v>0.11137777432311659</v>
      </c>
      <c r="AK250">
        <f>IF(D250=E250,1,0)</f>
        <v>0</v>
      </c>
    </row>
    <row r="251" spans="1:37">
      <c r="A251" s="1" t="s">
        <v>6057</v>
      </c>
      <c r="B251" s="1" t="s">
        <v>6058</v>
      </c>
      <c r="C251">
        <v>39500</v>
      </c>
      <c r="D251">
        <v>1523932188</v>
      </c>
      <c r="E251">
        <v>1525006186</v>
      </c>
      <c r="F251" s="2">
        <v>1.4773901894100001</v>
      </c>
      <c r="G251" s="2">
        <v>1.4773901894100001</v>
      </c>
      <c r="H251">
        <v>40375373</v>
      </c>
      <c r="I251" s="2">
        <v>0.87824036299899999</v>
      </c>
      <c r="J251" s="2">
        <v>0</v>
      </c>
      <c r="K251">
        <v>1</v>
      </c>
      <c r="L251" s="1" t="s">
        <v>11530</v>
      </c>
      <c r="M251" s="1" t="s">
        <v>6058</v>
      </c>
      <c r="N251">
        <v>0</v>
      </c>
      <c r="O251">
        <v>1</v>
      </c>
      <c r="P251">
        <v>0</v>
      </c>
      <c r="Q251">
        <v>0</v>
      </c>
      <c r="R251" s="19">
        <f>BWscncns[[#This Row],[C fx]]*4+BWscncns[[#This Row],[C fg]]*2+BWscncns[[#This Row],[C fm]]</f>
        <v>2</v>
      </c>
      <c r="S251">
        <v>35000</v>
      </c>
      <c r="T251">
        <v>18329200</v>
      </c>
      <c r="U251" s="13">
        <v>1.909521</v>
      </c>
      <c r="V251" s="13">
        <v>0.52369100000000002</v>
      </c>
      <c r="W251">
        <v>507</v>
      </c>
      <c r="X251">
        <v>10</v>
      </c>
      <c r="Z251" s="10">
        <f>IF($N251&lt;&gt;0,constants!$L$2,IF($O251&lt;&gt;0,constants!$M$2,IF($P251&lt;&gt;0,constants!$N$2,0)))</f>
        <v>9721.3799999999992</v>
      </c>
      <c r="AA251" s="10">
        <f>IF($N251&lt;&gt;0,constants!$L$2,IF($O251&lt;&gt;0,constants!$M$2,IF($P251&lt;&gt;0,constants!$P$2,0)))</f>
        <v>9721.3799999999992</v>
      </c>
      <c r="AB251" s="11">
        <f>constants!$O$2</f>
        <v>4861.32</v>
      </c>
      <c r="AC251" s="11">
        <f>VLOOKUP(BWscncns[[#This Row],[scanner]],[0]!ScnrAvgBW,2,FALSE)/1000</f>
        <v>11818.828055288463</v>
      </c>
      <c r="AD251" s="8">
        <f>(1+$F251)*Z251</f>
        <v>24083.651439526588</v>
      </c>
      <c r="AE251" s="8">
        <f>(1+$F251)*AA251</f>
        <v>24083.651439526588</v>
      </c>
      <c r="AF251" s="8">
        <f>(1+$F251)*AB251</f>
        <v>12043.386475582622</v>
      </c>
      <c r="AG251" s="8">
        <f>(1+$F251)*AC251</f>
        <v>29279.848674495312</v>
      </c>
      <c r="AH251" s="8">
        <f>(1+$F251)*$T251/1000</f>
        <v>45408.580259733782</v>
      </c>
      <c r="AI251" s="8">
        <f>(1+BWscncns[[#This Row],[pid_error]]*K_p)*BWscncns[[#This Row],[dbw]]/1000</f>
        <v>31868.89012986689</v>
      </c>
      <c r="AJ251" s="13">
        <f>BWscncns[[#This Row],[Torflow prgrssv alt vote]]/VLOOKUP(BWscncns[[#This Row],[class]],AltBWtotl,2,FALSE)*100</f>
        <v>0.1113275315463509</v>
      </c>
      <c r="AK251">
        <f>IF(D251=E251,1,0)</f>
        <v>0</v>
      </c>
    </row>
    <row r="252" spans="1:37">
      <c r="A252" s="1" t="s">
        <v>3701</v>
      </c>
      <c r="B252" s="1" t="s">
        <v>3702</v>
      </c>
      <c r="C252">
        <v>29600</v>
      </c>
      <c r="D252">
        <v>1524976051</v>
      </c>
      <c r="E252">
        <v>1524976051</v>
      </c>
      <c r="F252" s="2">
        <v>0.55493697780700002</v>
      </c>
      <c r="G252" s="2">
        <v>0.55493697780700002</v>
      </c>
      <c r="H252">
        <v>29572932</v>
      </c>
      <c r="I252" s="2">
        <v>7.8638849916499998E-2</v>
      </c>
      <c r="J252" s="2">
        <v>0</v>
      </c>
      <c r="K252">
        <v>3</v>
      </c>
      <c r="L252" s="1" t="s">
        <v>11636</v>
      </c>
      <c r="M252" s="1" t="s">
        <v>3702</v>
      </c>
      <c r="N252">
        <v>1</v>
      </c>
      <c r="O252">
        <v>0</v>
      </c>
      <c r="P252">
        <v>0</v>
      </c>
      <c r="Q252">
        <v>0</v>
      </c>
      <c r="R252" s="19">
        <f>BWscncns[[#This Row],[C fx]]*4+BWscncns[[#This Row],[C fg]]*2+BWscncns[[#This Row],[C fm]]</f>
        <v>4</v>
      </c>
      <c r="S252">
        <v>24600</v>
      </c>
      <c r="T252">
        <v>24849903</v>
      </c>
      <c r="U252" s="13">
        <v>0.98994400000000005</v>
      </c>
      <c r="V252" s="13">
        <v>1.010159</v>
      </c>
      <c r="W252">
        <v>3394</v>
      </c>
      <c r="X252">
        <v>67</v>
      </c>
      <c r="Z252" s="10">
        <f>IF($N252&lt;&gt;0,constants!$L$2,IF($O252&lt;&gt;0,constants!$M$2,IF($P252&lt;&gt;0,constants!$N$2,0)))</f>
        <v>10125.48</v>
      </c>
      <c r="AA252" s="10">
        <f>IF($N252&lt;&gt;0,constants!$L$2,IF($O252&lt;&gt;0,constants!$M$2,IF($P252&lt;&gt;0,constants!$P$2,0)))</f>
        <v>10125.48</v>
      </c>
      <c r="AB252" s="11">
        <f>constants!$O$2</f>
        <v>4861.32</v>
      </c>
      <c r="AC252" s="11">
        <f>VLOOKUP(BWscncns[[#This Row],[scanner]],[0]!ScnrAvgBW,2,FALSE)/1000</f>
        <v>6440.9193022088357</v>
      </c>
      <c r="AD252" s="8">
        <f>(1+$F252)*Z252</f>
        <v>15744.483270045221</v>
      </c>
      <c r="AE252" s="8">
        <f>(1+$F252)*AA252</f>
        <v>15744.483270045221</v>
      </c>
      <c r="AF252" s="8">
        <f>(1+$F252)*AB252</f>
        <v>7559.0462289527241</v>
      </c>
      <c r="AG252" s="8">
        <f>(1+$F252)*AC252</f>
        <v>10015.223594075378</v>
      </c>
      <c r="AH252" s="8">
        <f>(1+$F252)*$T252/1000</f>
        <v>38640.0330696171</v>
      </c>
      <c r="AI252" s="8">
        <f>(1+BWscncns[[#This Row],[pid_error]]*K_p)*BWscncns[[#This Row],[dbw]]/1000</f>
        <v>31744.968034808549</v>
      </c>
      <c r="AJ252" s="13">
        <f>BWscncns[[#This Row],[Torflow prgrssv alt vote]]/VLOOKUP(BWscncns[[#This Row],[class]],AltBWtotl,2,FALSE)*100</f>
        <v>0.27207800036863</v>
      </c>
      <c r="AK252">
        <f>IF(D252=E252,1,0)</f>
        <v>1</v>
      </c>
    </row>
    <row r="253" spans="1:37">
      <c r="A253" s="1" t="s">
        <v>10635</v>
      </c>
      <c r="B253" s="1" t="s">
        <v>10636</v>
      </c>
      <c r="C253">
        <v>49100</v>
      </c>
      <c r="D253">
        <v>1524915904</v>
      </c>
      <c r="E253">
        <v>1525006050</v>
      </c>
      <c r="F253" s="2">
        <v>1.61801309994</v>
      </c>
      <c r="G253" s="2">
        <v>1.61801309994</v>
      </c>
      <c r="H253">
        <v>44338408</v>
      </c>
      <c r="I253" s="2">
        <v>-0.15164199306100001</v>
      </c>
      <c r="J253" s="2">
        <v>0</v>
      </c>
      <c r="K253">
        <v>1</v>
      </c>
      <c r="L253" s="1" t="s">
        <v>11558</v>
      </c>
      <c r="M253" s="1" t="s">
        <v>10636</v>
      </c>
      <c r="N253">
        <v>0</v>
      </c>
      <c r="O253">
        <v>1</v>
      </c>
      <c r="P253">
        <v>0</v>
      </c>
      <c r="Q253">
        <v>0</v>
      </c>
      <c r="R253" s="19">
        <f>BWscncns[[#This Row],[C fx]]*4+BWscncns[[#This Row],[C fg]]*2+BWscncns[[#This Row],[C fm]]</f>
        <v>2</v>
      </c>
      <c r="S253">
        <v>33900</v>
      </c>
      <c r="T253">
        <v>17538585</v>
      </c>
      <c r="U253" s="13">
        <v>1.9328810000000001</v>
      </c>
      <c r="V253" s="13">
        <v>0.51736199999999999</v>
      </c>
      <c r="W253">
        <v>483</v>
      </c>
      <c r="X253">
        <v>9</v>
      </c>
      <c r="Z253" s="10">
        <f>IF($N253&lt;&gt;0,constants!$L$2,IF($O253&lt;&gt;0,constants!$M$2,IF($P253&lt;&gt;0,constants!$N$2,0)))</f>
        <v>9721.3799999999992</v>
      </c>
      <c r="AA253" s="10">
        <f>IF($N253&lt;&gt;0,constants!$L$2,IF($O253&lt;&gt;0,constants!$M$2,IF($P253&lt;&gt;0,constants!$P$2,0)))</f>
        <v>9721.3799999999992</v>
      </c>
      <c r="AB253" s="11">
        <f>constants!$O$2</f>
        <v>4861.32</v>
      </c>
      <c r="AC253" s="11">
        <f>VLOOKUP(BWscncns[[#This Row],[scanner]],[0]!ScnrAvgBW,2,FALSE)/1000</f>
        <v>11818.828055288463</v>
      </c>
      <c r="AD253" s="8">
        <f>(1+$F253)*Z253</f>
        <v>25450.700189494713</v>
      </c>
      <c r="AE253" s="8">
        <f>(1+$F253)*AA253</f>
        <v>25450.700189494713</v>
      </c>
      <c r="AF253" s="8">
        <f>(1+$F253)*AB253</f>
        <v>12726.999443000319</v>
      </c>
      <c r="AG253" s="8">
        <f>(1+$F253)*AC253</f>
        <v>30941.846674683587</v>
      </c>
      <c r="AH253" s="8">
        <f>(1+$F253)*$T253/1000</f>
        <v>45916.245284411176</v>
      </c>
      <c r="AI253" s="8">
        <f>(1+BWscncns[[#This Row],[pid_error]]*K_p)*BWscncns[[#This Row],[dbw]]/1000</f>
        <v>31727.415142205587</v>
      </c>
      <c r="AJ253" s="13">
        <f>BWscncns[[#This Row],[Torflow prgrssv alt vote]]/VLOOKUP(BWscncns[[#This Row],[class]],AltBWtotl,2,FALSE)*100</f>
        <v>0.11083331724871764</v>
      </c>
      <c r="AK253">
        <f>IF(D253=E253,1,0)</f>
        <v>0</v>
      </c>
    </row>
    <row r="254" spans="1:37">
      <c r="A254" s="1" t="s">
        <v>6160</v>
      </c>
      <c r="B254" s="1" t="s">
        <v>6161</v>
      </c>
      <c r="C254">
        <v>46400</v>
      </c>
      <c r="D254">
        <v>1524999429</v>
      </c>
      <c r="E254">
        <v>1524999429</v>
      </c>
      <c r="F254" s="2">
        <v>1.756610317</v>
      </c>
      <c r="G254" s="2">
        <v>1.756610317</v>
      </c>
      <c r="H254">
        <v>46352689</v>
      </c>
      <c r="I254" s="2">
        <v>0.67214852894400001</v>
      </c>
      <c r="J254" s="2">
        <v>0.2</v>
      </c>
      <c r="K254">
        <v>1</v>
      </c>
      <c r="L254" s="1" t="s">
        <v>11542</v>
      </c>
      <c r="M254" s="1" t="s">
        <v>6161</v>
      </c>
      <c r="N254">
        <v>0</v>
      </c>
      <c r="O254">
        <v>0</v>
      </c>
      <c r="P254">
        <v>1</v>
      </c>
      <c r="Q254">
        <v>0</v>
      </c>
      <c r="R254" s="19">
        <f>BWscncns[[#This Row],[C fx]]*4+BWscncns[[#This Row],[C fg]]*2+BWscncns[[#This Row],[C fm]]</f>
        <v>1</v>
      </c>
      <c r="S254">
        <v>33700</v>
      </c>
      <c r="T254">
        <v>16815104</v>
      </c>
      <c r="U254" s="13">
        <v>2.0041509999999998</v>
      </c>
      <c r="V254" s="13">
        <v>0.49896499999999999</v>
      </c>
      <c r="W254">
        <v>426</v>
      </c>
      <c r="X254">
        <v>8</v>
      </c>
      <c r="Z254" s="10">
        <f>IF($N254&lt;&gt;0,constants!$L$2,IF($O254&lt;&gt;0,constants!$M$2,IF($P254&lt;&gt;0,constants!$N$2,0)))</f>
        <v>1117.99</v>
      </c>
      <c r="AA254" s="10">
        <f>IF($N254&lt;&gt;0,constants!$L$2,IF($O254&lt;&gt;0,constants!$M$2,IF($P254&lt;&gt;0,constants!$P$2,0)))</f>
        <v>4051.45</v>
      </c>
      <c r="AB254" s="11">
        <f>constants!$O$2</f>
        <v>4861.32</v>
      </c>
      <c r="AC254" s="11">
        <f>VLOOKUP(BWscncns[[#This Row],[scanner]],[0]!ScnrAvgBW,2,FALSE)/1000</f>
        <v>11818.828055288463</v>
      </c>
      <c r="AD254" s="8">
        <f>(1+$F254)*Z254</f>
        <v>3081.8627683028299</v>
      </c>
      <c r="AE254" s="8">
        <f>(1+$F254)*AA254</f>
        <v>11168.26886880965</v>
      </c>
      <c r="AF254" s="8">
        <f>(1+$F254)*AB254</f>
        <v>13400.764866238438</v>
      </c>
      <c r="AG254" s="8">
        <f>(1+$F254)*AC254</f>
        <v>32579.903352057219</v>
      </c>
      <c r="AH254" s="8">
        <f>(1+$F254)*$T254/1000</f>
        <v>46352.689167827964</v>
      </c>
      <c r="AI254" s="8">
        <f>(1+BWscncns[[#This Row],[pid_error]]*K_p)*BWscncns[[#This Row],[dbw]]/1000</f>
        <v>31583.896583913982</v>
      </c>
      <c r="AJ254" s="13">
        <f>BWscncns[[#This Row],[Torflow prgrssv alt vote]]/VLOOKUP(BWscncns[[#This Row],[class]],AltBWtotl,2,FALSE)*100</f>
        <v>0.62291875631620675</v>
      </c>
      <c r="AK254">
        <f>IF(D254=E254,1,0)</f>
        <v>1</v>
      </c>
    </row>
    <row r="255" spans="1:37">
      <c r="A255" s="1" t="s">
        <v>768</v>
      </c>
      <c r="B255" s="1" t="s">
        <v>769</v>
      </c>
      <c r="C255">
        <v>52800</v>
      </c>
      <c r="D255">
        <v>1524612640</v>
      </c>
      <c r="E255">
        <v>1524986598</v>
      </c>
      <c r="F255" s="2">
        <v>1.0112798213500001</v>
      </c>
      <c r="G255" s="2">
        <v>1.0112798213500001</v>
      </c>
      <c r="H255">
        <v>42179594</v>
      </c>
      <c r="I255" s="2">
        <v>-0.205580304183</v>
      </c>
      <c r="J255" s="2">
        <v>0</v>
      </c>
      <c r="K255">
        <v>1</v>
      </c>
      <c r="L255" s="1" t="s">
        <v>11535</v>
      </c>
      <c r="M255" s="1" t="s">
        <v>769</v>
      </c>
      <c r="N255">
        <v>0</v>
      </c>
      <c r="O255">
        <v>1</v>
      </c>
      <c r="P255">
        <v>0</v>
      </c>
      <c r="Q255">
        <v>0</v>
      </c>
      <c r="R255" s="19">
        <f>BWscncns[[#This Row],[C fx]]*4+BWscncns[[#This Row],[C fg]]*2+BWscncns[[#This Row],[C fm]]</f>
        <v>2</v>
      </c>
      <c r="S255">
        <v>52800</v>
      </c>
      <c r="T255">
        <v>20971520</v>
      </c>
      <c r="U255" s="13">
        <v>2.5177</v>
      </c>
      <c r="V255" s="13">
        <v>0.39718799999999999</v>
      </c>
      <c r="W255">
        <v>125</v>
      </c>
      <c r="X255">
        <v>2</v>
      </c>
      <c r="Z255" s="10">
        <f>IF($N255&lt;&gt;0,constants!$L$2,IF($O255&lt;&gt;0,constants!$M$2,IF($P255&lt;&gt;0,constants!$N$2,0)))</f>
        <v>9721.3799999999992</v>
      </c>
      <c r="AA255" s="10">
        <f>IF($N255&lt;&gt;0,constants!$L$2,IF($O255&lt;&gt;0,constants!$M$2,IF($P255&lt;&gt;0,constants!$P$2,0)))</f>
        <v>9721.3799999999992</v>
      </c>
      <c r="AB255" s="11">
        <f>constants!$O$2</f>
        <v>4861.32</v>
      </c>
      <c r="AC255" s="11">
        <f>VLOOKUP(BWscncns[[#This Row],[scanner]],[0]!ScnrAvgBW,2,FALSE)/1000</f>
        <v>11818.828055288463</v>
      </c>
      <c r="AD255" s="8">
        <f>(1+$F255)*Z255</f>
        <v>19552.41542967546</v>
      </c>
      <c r="AE255" s="8">
        <f>(1+$F255)*AA255</f>
        <v>19552.41542967546</v>
      </c>
      <c r="AF255" s="8">
        <f>(1+$F255)*AB255</f>
        <v>9777.4748211251808</v>
      </c>
      <c r="AG255" s="8">
        <f>(1+$F255)*AC255</f>
        <v>23770.970379606948</v>
      </c>
      <c r="AH255" s="8">
        <f>(1+$F255)*$T255/1000</f>
        <v>42179.594999037952</v>
      </c>
      <c r="AI255" s="8">
        <f>(1+BWscncns[[#This Row],[pid_error]]*K_p)*BWscncns[[#This Row],[dbw]]/1000</f>
        <v>31575.557499518975</v>
      </c>
      <c r="AJ255" s="13">
        <f>BWscncns[[#This Row],[Torflow prgrssv alt vote]]/VLOOKUP(BWscncns[[#This Row],[class]],AltBWtotl,2,FALSE)*100</f>
        <v>0.11030283324259581</v>
      </c>
      <c r="AK255">
        <f>IF(D255=E255,1,0)</f>
        <v>0</v>
      </c>
    </row>
    <row r="256" spans="1:37">
      <c r="A256" s="1" t="s">
        <v>5138</v>
      </c>
      <c r="B256" s="1" t="s">
        <v>5139</v>
      </c>
      <c r="C256">
        <v>40500</v>
      </c>
      <c r="D256">
        <v>1523788805</v>
      </c>
      <c r="E256">
        <v>1524959345</v>
      </c>
      <c r="F256" s="2">
        <v>0.419929182741</v>
      </c>
      <c r="G256" s="2">
        <v>0.419929182741</v>
      </c>
      <c r="H256">
        <v>37171772</v>
      </c>
      <c r="I256" s="2">
        <v>-0.78038009312900003</v>
      </c>
      <c r="J256" s="2">
        <v>0</v>
      </c>
      <c r="K256">
        <v>2</v>
      </c>
      <c r="L256" s="1" t="s">
        <v>11572</v>
      </c>
      <c r="M256" s="1" t="s">
        <v>5139</v>
      </c>
      <c r="N256">
        <v>0</v>
      </c>
      <c r="O256">
        <v>1</v>
      </c>
      <c r="P256">
        <v>0</v>
      </c>
      <c r="Q256">
        <v>0</v>
      </c>
      <c r="R256" s="19">
        <f>BWscncns[[#This Row],[C fx]]*4+BWscncns[[#This Row],[C fg]]*2+BWscncns[[#This Row],[C fm]]</f>
        <v>2</v>
      </c>
      <c r="S256">
        <v>41100</v>
      </c>
      <c r="T256">
        <v>26040951</v>
      </c>
      <c r="U256" s="13">
        <v>1.5782830000000001</v>
      </c>
      <c r="V256" s="13">
        <v>0.63360000000000005</v>
      </c>
      <c r="W256">
        <v>1128</v>
      </c>
      <c r="X256">
        <v>22</v>
      </c>
      <c r="Z256" s="10">
        <f>IF($N256&lt;&gt;0,constants!$L$2,IF($O256&lt;&gt;0,constants!$M$2,IF($P256&lt;&gt;0,constants!$N$2,0)))</f>
        <v>9721.3799999999992</v>
      </c>
      <c r="AA256" s="10">
        <f>IF($N256&lt;&gt;0,constants!$L$2,IF($O256&lt;&gt;0,constants!$M$2,IF($P256&lt;&gt;0,constants!$P$2,0)))</f>
        <v>9721.3799999999992</v>
      </c>
      <c r="AB256" s="11">
        <f>constants!$O$2</f>
        <v>4861.32</v>
      </c>
      <c r="AC256" s="11">
        <f>VLOOKUP(BWscncns[[#This Row],[scanner]],[0]!ScnrAvgBW,2,FALSE)/1000</f>
        <v>8853.6095214723919</v>
      </c>
      <c r="AD256" s="8">
        <f>(1+$F256)*Z256</f>
        <v>13803.6711585147</v>
      </c>
      <c r="AE256" s="8">
        <f>(1+$F256)*AA256</f>
        <v>13803.6711585147</v>
      </c>
      <c r="AF256" s="8">
        <f>(1+$F256)*AB256</f>
        <v>6902.7301346424774</v>
      </c>
      <c r="AG256" s="8">
        <f>(1+$F256)*AC256</f>
        <v>12571.498532132229</v>
      </c>
      <c r="AH256" s="8">
        <f>(1+$F256)*$T256/1000</f>
        <v>36976.306271228423</v>
      </c>
      <c r="AI256" s="8">
        <f>(1+BWscncns[[#This Row],[pid_error]]*K_p)*BWscncns[[#This Row],[dbw]]/1000</f>
        <v>31508.628635614212</v>
      </c>
      <c r="AJ256" s="13">
        <f>BWscncns[[#This Row],[Torflow prgrssv alt vote]]/VLOOKUP(BWscncns[[#This Row],[class]],AltBWtotl,2,FALSE)*100</f>
        <v>0.11006903077324856</v>
      </c>
      <c r="AK256">
        <f>IF(D256=E256,1,0)</f>
        <v>0</v>
      </c>
    </row>
    <row r="257" spans="1:37">
      <c r="A257" s="1" t="s">
        <v>3775</v>
      </c>
      <c r="B257" s="1" t="s">
        <v>49</v>
      </c>
      <c r="C257">
        <v>28900</v>
      </c>
      <c r="D257">
        <v>1524529349</v>
      </c>
      <c r="E257">
        <v>1524921534</v>
      </c>
      <c r="F257" s="2">
        <v>0.33676206173599998</v>
      </c>
      <c r="G257" s="2">
        <v>0.33676206173599998</v>
      </c>
      <c r="H257">
        <v>26857175</v>
      </c>
      <c r="I257" s="2">
        <v>-0.82508927429400003</v>
      </c>
      <c r="J257" s="2">
        <v>0</v>
      </c>
      <c r="K257">
        <v>3</v>
      </c>
      <c r="L257" s="1" t="s">
        <v>11640</v>
      </c>
      <c r="M257" s="1" t="s">
        <v>49</v>
      </c>
      <c r="N257">
        <v>0</v>
      </c>
      <c r="O257">
        <v>1</v>
      </c>
      <c r="P257">
        <v>0</v>
      </c>
      <c r="Q257">
        <v>0</v>
      </c>
      <c r="R257" s="19">
        <f>BWscncns[[#This Row],[C fx]]*4+BWscncns[[#This Row],[C fg]]*2+BWscncns[[#This Row],[C fm]]</f>
        <v>2</v>
      </c>
      <c r="S257">
        <v>28900</v>
      </c>
      <c r="T257">
        <v>26890825</v>
      </c>
      <c r="U257" s="13">
        <v>1.074716</v>
      </c>
      <c r="V257" s="13">
        <v>0.93047800000000003</v>
      </c>
      <c r="W257">
        <v>2825</v>
      </c>
      <c r="X257">
        <v>56</v>
      </c>
      <c r="Z257" s="10">
        <f>IF($N257&lt;&gt;0,constants!$L$2,IF($O257&lt;&gt;0,constants!$M$2,IF($P257&lt;&gt;0,constants!$N$2,0)))</f>
        <v>9721.3799999999992</v>
      </c>
      <c r="AA257" s="10">
        <f>IF($N257&lt;&gt;0,constants!$L$2,IF($O257&lt;&gt;0,constants!$M$2,IF($P257&lt;&gt;0,constants!$P$2,0)))</f>
        <v>9721.3799999999992</v>
      </c>
      <c r="AB257" s="11">
        <f>constants!$O$2</f>
        <v>4861.32</v>
      </c>
      <c r="AC257" s="11">
        <f>VLOOKUP(BWscncns[[#This Row],[scanner]],[0]!ScnrAvgBW,2,FALSE)/1000</f>
        <v>6440.9193022088357</v>
      </c>
      <c r="AD257" s="8">
        <f>(1+$F257)*Z257</f>
        <v>12995.171971719115</v>
      </c>
      <c r="AE257" s="8">
        <f>(1+$F257)*AA257</f>
        <v>12995.171971719115</v>
      </c>
      <c r="AF257" s="8">
        <f>(1+$F257)*AB257</f>
        <v>6498.4281459584518</v>
      </c>
      <c r="AG257" s="8">
        <f>(1+$F257)*AC257</f>
        <v>8609.9765658958822</v>
      </c>
      <c r="AH257" s="8">
        <f>(1+$F257)*$T257/1000</f>
        <v>35946.634668781975</v>
      </c>
      <c r="AI257" s="8">
        <f>(1+BWscncns[[#This Row],[pid_error]]*K_p)*BWscncns[[#This Row],[dbw]]/1000</f>
        <v>31418.729834390986</v>
      </c>
      <c r="AJ257" s="13">
        <f>BWscncns[[#This Row],[Torflow prgrssv alt vote]]/VLOOKUP(BWscncns[[#This Row],[class]],AltBWtotl,2,FALSE)*100</f>
        <v>0.10975498746680226</v>
      </c>
      <c r="AK257">
        <f>IF(D257=E257,1,0)</f>
        <v>0</v>
      </c>
    </row>
    <row r="258" spans="1:37">
      <c r="A258" s="1" t="s">
        <v>3258</v>
      </c>
      <c r="B258" s="1" t="s">
        <v>3259</v>
      </c>
      <c r="C258">
        <v>28400</v>
      </c>
      <c r="D258">
        <v>1524943158</v>
      </c>
      <c r="E258">
        <v>1524943158</v>
      </c>
      <c r="F258" s="2">
        <v>-0.26336533748300001</v>
      </c>
      <c r="G258" s="2">
        <v>-0.26336533748300001</v>
      </c>
      <c r="H258">
        <v>28438137</v>
      </c>
      <c r="I258" s="2">
        <v>-3.4335703986700002E-2</v>
      </c>
      <c r="J258" s="2">
        <v>4.7619047619000002E-2</v>
      </c>
      <c r="K258">
        <v>5</v>
      </c>
      <c r="L258" s="1" t="s">
        <v>11651</v>
      </c>
      <c r="M258" s="1" t="s">
        <v>3259</v>
      </c>
      <c r="N258">
        <v>1</v>
      </c>
      <c r="O258">
        <v>0</v>
      </c>
      <c r="P258">
        <v>0</v>
      </c>
      <c r="Q258">
        <v>0</v>
      </c>
      <c r="R258" s="19">
        <f>BWscncns[[#This Row],[C fx]]*4+BWscncns[[#This Row],[C fg]]*2+BWscncns[[#This Row],[C fm]]</f>
        <v>4</v>
      </c>
      <c r="S258">
        <v>33100</v>
      </c>
      <c r="T258">
        <v>36179995</v>
      </c>
      <c r="U258" s="13">
        <v>0.91486999999999996</v>
      </c>
      <c r="V258" s="13">
        <v>1.093051</v>
      </c>
      <c r="W258">
        <v>3650</v>
      </c>
      <c r="X258">
        <v>73</v>
      </c>
      <c r="Z258" s="10">
        <f>IF($N258&lt;&gt;0,constants!$L$2,IF($O258&lt;&gt;0,constants!$M$2,IF($P258&lt;&gt;0,constants!$N$2,0)))</f>
        <v>10125.48</v>
      </c>
      <c r="AA258" s="10">
        <f>IF($N258&lt;&gt;0,constants!$L$2,IF($O258&lt;&gt;0,constants!$M$2,IF($P258&lt;&gt;0,constants!$P$2,0)))</f>
        <v>10125.48</v>
      </c>
      <c r="AB258" s="11">
        <f>constants!$O$2</f>
        <v>4861.32</v>
      </c>
      <c r="AC258" s="11">
        <f>VLOOKUP(BWscncns[[#This Row],[scanner]],[0]!ScnrAvgBW,2,FALSE)/1000</f>
        <v>3794.4265750962772</v>
      </c>
      <c r="AD258" s="8">
        <f>(1+$F258)*Z258</f>
        <v>7458.7795426226321</v>
      </c>
      <c r="AE258" s="8">
        <f>(1+$F258)*AA258</f>
        <v>7458.7795426226321</v>
      </c>
      <c r="AF258" s="8">
        <f>(1+$F258)*AB258</f>
        <v>3581.0168175871418</v>
      </c>
      <c r="AG258" s="8">
        <f>(1+$F258)*AC258</f>
        <v>2795.1061395915822</v>
      </c>
      <c r="AH258" s="8">
        <f>(1+$F258)*$T258/1000</f>
        <v>26651.438406691745</v>
      </c>
      <c r="AI258" s="8">
        <f>(1+BWscncns[[#This Row],[pid_error]]*K_p)*BWscncns[[#This Row],[dbw]]/1000</f>
        <v>31415.716703345872</v>
      </c>
      <c r="AJ258" s="13">
        <f>BWscncns[[#This Row],[Torflow prgrssv alt vote]]/VLOOKUP(BWscncns[[#This Row],[class]],AltBWtotl,2,FALSE)*100</f>
        <v>0.26925607143221247</v>
      </c>
      <c r="AK258">
        <f>IF(D258=E258,1,0)</f>
        <v>1</v>
      </c>
    </row>
    <row r="259" spans="1:37">
      <c r="A259" s="1" t="s">
        <v>11159</v>
      </c>
      <c r="B259" s="1" t="s">
        <v>11160</v>
      </c>
      <c r="C259">
        <v>43900</v>
      </c>
      <c r="D259">
        <v>1524983845</v>
      </c>
      <c r="E259">
        <v>1524983845</v>
      </c>
      <c r="F259" s="2">
        <v>1.3257411975</v>
      </c>
      <c r="G259" s="2">
        <v>1.3257411975</v>
      </c>
      <c r="H259">
        <v>43896895</v>
      </c>
      <c r="I259" s="2">
        <v>-0.46785428620500003</v>
      </c>
      <c r="J259" s="2">
        <v>0</v>
      </c>
      <c r="K259">
        <v>1</v>
      </c>
      <c r="L259" s="1" t="s">
        <v>11537</v>
      </c>
      <c r="M259" s="1" t="s">
        <v>11160</v>
      </c>
      <c r="N259">
        <v>1</v>
      </c>
      <c r="O259">
        <v>0</v>
      </c>
      <c r="P259">
        <v>0</v>
      </c>
      <c r="Q259">
        <v>0</v>
      </c>
      <c r="R259" s="19">
        <f>BWscncns[[#This Row],[C fx]]*4+BWscncns[[#This Row],[C fg]]*2+BWscncns[[#This Row],[C fm]]</f>
        <v>4</v>
      </c>
      <c r="S259">
        <v>43900</v>
      </c>
      <c r="T259">
        <v>18874368</v>
      </c>
      <c r="U259" s="13">
        <v>2.3259059999999998</v>
      </c>
      <c r="V259" s="13">
        <v>0.42993999999999999</v>
      </c>
      <c r="W259">
        <v>191</v>
      </c>
      <c r="X259">
        <v>3</v>
      </c>
      <c r="Z259" s="10">
        <f>IF($N259&lt;&gt;0,constants!$L$2,IF($O259&lt;&gt;0,constants!$M$2,IF($P259&lt;&gt;0,constants!$N$2,0)))</f>
        <v>10125.48</v>
      </c>
      <c r="AA259" s="10">
        <f>IF($N259&lt;&gt;0,constants!$L$2,IF($O259&lt;&gt;0,constants!$M$2,IF($P259&lt;&gt;0,constants!$P$2,0)))</f>
        <v>10125.48</v>
      </c>
      <c r="AB259" s="11">
        <f>constants!$O$2</f>
        <v>4861.32</v>
      </c>
      <c r="AC259" s="11">
        <f>VLOOKUP(BWscncns[[#This Row],[scanner]],[0]!ScnrAvgBW,2,FALSE)/1000</f>
        <v>11818.828055288463</v>
      </c>
      <c r="AD259" s="8">
        <f>(1+$F259)*Z259</f>
        <v>23549.245980462299</v>
      </c>
      <c r="AE259" s="8">
        <f>(1+$F259)*AA259</f>
        <v>23549.245980462299</v>
      </c>
      <c r="AF259" s="8">
        <f>(1+$F259)*AB259</f>
        <v>11306.172198230701</v>
      </c>
      <c r="AG259" s="8">
        <f>(1+$F259)*AC259</f>
        <v>27487.535314353187</v>
      </c>
      <c r="AH259" s="8">
        <f>(1+$F259)*$T259/1000</f>
        <v>43896.895234375683</v>
      </c>
      <c r="AI259" s="8">
        <f>(1+BWscncns[[#This Row],[pid_error]]*K_p)*BWscncns[[#This Row],[dbw]]/1000</f>
        <v>31385.631617187842</v>
      </c>
      <c r="AJ259" s="13">
        <f>BWscncns[[#This Row],[Torflow prgrssv alt vote]]/VLOOKUP(BWscncns[[#This Row],[class]],AltBWtotl,2,FALSE)*100</f>
        <v>0.26899821985479655</v>
      </c>
      <c r="AK259">
        <f>IF(D259=E259,1,0)</f>
        <v>1</v>
      </c>
    </row>
    <row r="260" spans="1:37">
      <c r="A260" s="1" t="s">
        <v>5892</v>
      </c>
      <c r="B260" s="1" t="s">
        <v>5893</v>
      </c>
      <c r="C260">
        <v>54400</v>
      </c>
      <c r="D260">
        <v>1523806922</v>
      </c>
      <c r="E260">
        <v>1525009194</v>
      </c>
      <c r="F260" s="2">
        <v>0.57248797890500003</v>
      </c>
      <c r="G260" s="2">
        <v>0.57248797890500003</v>
      </c>
      <c r="H260">
        <v>38579997</v>
      </c>
      <c r="I260" s="2">
        <v>-0.87864881307499998</v>
      </c>
      <c r="J260" s="2">
        <v>0</v>
      </c>
      <c r="K260">
        <v>2</v>
      </c>
      <c r="L260" s="1" t="s">
        <v>11570</v>
      </c>
      <c r="M260" s="1" t="s">
        <v>5893</v>
      </c>
      <c r="N260">
        <v>0</v>
      </c>
      <c r="O260">
        <v>1</v>
      </c>
      <c r="P260">
        <v>0</v>
      </c>
      <c r="Q260">
        <v>0</v>
      </c>
      <c r="R260" s="19">
        <f>BWscncns[[#This Row],[C fx]]*4+BWscncns[[#This Row],[C fg]]*2+BWscncns[[#This Row],[C fm]]</f>
        <v>2</v>
      </c>
      <c r="S260">
        <v>36400</v>
      </c>
      <c r="T260">
        <v>24396333</v>
      </c>
      <c r="U260" s="13">
        <v>1.4920279999999999</v>
      </c>
      <c r="V260" s="13">
        <v>0.67022899999999996</v>
      </c>
      <c r="W260">
        <v>1404</v>
      </c>
      <c r="X260">
        <v>28</v>
      </c>
      <c r="Z260" s="10">
        <f>IF($N260&lt;&gt;0,constants!$L$2,IF($O260&lt;&gt;0,constants!$M$2,IF($P260&lt;&gt;0,constants!$N$2,0)))</f>
        <v>9721.3799999999992</v>
      </c>
      <c r="AA260" s="10">
        <f>IF($N260&lt;&gt;0,constants!$L$2,IF($O260&lt;&gt;0,constants!$M$2,IF($P260&lt;&gt;0,constants!$P$2,0)))</f>
        <v>9721.3799999999992</v>
      </c>
      <c r="AB260" s="11">
        <f>constants!$O$2</f>
        <v>4861.32</v>
      </c>
      <c r="AC260" s="11">
        <f>VLOOKUP(BWscncns[[#This Row],[scanner]],[0]!ScnrAvgBW,2,FALSE)/1000</f>
        <v>8853.6095214723919</v>
      </c>
      <c r="AD260" s="8">
        <f>(1+$F260)*Z260</f>
        <v>15286.753188367487</v>
      </c>
      <c r="AE260" s="8">
        <f>(1+$F260)*AA260</f>
        <v>15286.753188367487</v>
      </c>
      <c r="AF260" s="8">
        <f>(1+$F260)*AB260</f>
        <v>7644.3672616104541</v>
      </c>
      <c r="AG260" s="8">
        <f>(1+$F260)*AC260</f>
        <v>13922.194542434185</v>
      </c>
      <c r="AH260" s="8">
        <f>(1+$F260)*$T260/1000</f>
        <v>38362.940371863348</v>
      </c>
      <c r="AI260" s="8">
        <f>(1+BWscncns[[#This Row],[pid_error]]*K_p)*BWscncns[[#This Row],[dbw]]/1000</f>
        <v>31379.636685931677</v>
      </c>
      <c r="AJ260" s="13">
        <f>BWscncns[[#This Row],[Torflow prgrssv alt vote]]/VLOOKUP(BWscncns[[#This Row],[class]],AltBWtotl,2,FALSE)*100</f>
        <v>0.1096184234477663</v>
      </c>
      <c r="AK260">
        <f>IF(D260=E260,1,0)</f>
        <v>0</v>
      </c>
    </row>
    <row r="261" spans="1:37">
      <c r="A261" s="1" t="s">
        <v>10275</v>
      </c>
      <c r="B261" s="1" t="s">
        <v>10276</v>
      </c>
      <c r="C261">
        <v>61700</v>
      </c>
      <c r="D261">
        <v>1524236731</v>
      </c>
      <c r="E261">
        <v>1524952713</v>
      </c>
      <c r="F261" s="2">
        <v>0.70726871575700001</v>
      </c>
      <c r="G261" s="2">
        <v>0.70726871575700001</v>
      </c>
      <c r="H261">
        <v>43767267</v>
      </c>
      <c r="I261" s="2">
        <v>-0.46950264961299998</v>
      </c>
      <c r="J261" s="2">
        <v>0</v>
      </c>
      <c r="K261">
        <v>1</v>
      </c>
      <c r="L261" s="1" t="s">
        <v>11635</v>
      </c>
      <c r="M261" s="1" t="s">
        <v>10276</v>
      </c>
      <c r="N261">
        <v>0</v>
      </c>
      <c r="O261">
        <v>1</v>
      </c>
      <c r="P261">
        <v>0</v>
      </c>
      <c r="Q261">
        <v>0</v>
      </c>
      <c r="R261" s="19">
        <f>BWscncns[[#This Row],[C fx]]*4+BWscncns[[#This Row],[C fg]]*2+BWscncns[[#This Row],[C fm]]</f>
        <v>2</v>
      </c>
      <c r="S261">
        <v>36700</v>
      </c>
      <c r="T261">
        <v>23174144</v>
      </c>
      <c r="U261" s="13">
        <v>1.5836619999999999</v>
      </c>
      <c r="V261" s="13">
        <v>0.63144800000000001</v>
      </c>
      <c r="W261">
        <v>1119</v>
      </c>
      <c r="X261">
        <v>22</v>
      </c>
      <c r="Z261" s="10">
        <f>IF($N261&lt;&gt;0,constants!$L$2,IF($O261&lt;&gt;0,constants!$M$2,IF($P261&lt;&gt;0,constants!$N$2,0)))</f>
        <v>9721.3799999999992</v>
      </c>
      <c r="AA261" s="10">
        <f>IF($N261&lt;&gt;0,constants!$L$2,IF($O261&lt;&gt;0,constants!$M$2,IF($P261&lt;&gt;0,constants!$P$2,0)))</f>
        <v>9721.3799999999992</v>
      </c>
      <c r="AB261" s="11">
        <f>constants!$O$2</f>
        <v>4861.32</v>
      </c>
      <c r="AC261" s="11">
        <f>VLOOKUP(BWscncns[[#This Row],[scanner]],[0]!ScnrAvgBW,2,FALSE)/1000</f>
        <v>11818.828055288463</v>
      </c>
      <c r="AD261" s="8">
        <f>(1+$F261)*Z261</f>
        <v>16597.007947985781</v>
      </c>
      <c r="AE261" s="8">
        <f>(1+$F261)*AA261</f>
        <v>16597.007947985781</v>
      </c>
      <c r="AF261" s="8">
        <f>(1+$F261)*AB261</f>
        <v>8299.5795532838183</v>
      </c>
      <c r="AG261" s="8">
        <f>(1+$F261)*AC261</f>
        <v>20177.915395705135</v>
      </c>
      <c r="AH261" s="8">
        <f>(1+$F261)*$T261/1000</f>
        <v>39564.491065647788</v>
      </c>
      <c r="AI261" s="8">
        <f>(1+BWscncns[[#This Row],[pid_error]]*K_p)*BWscncns[[#This Row],[dbw]]/1000</f>
        <v>31369.317532823894</v>
      </c>
      <c r="AJ261" s="13">
        <f>BWscncns[[#This Row],[Torflow prgrssv alt vote]]/VLOOKUP(BWscncns[[#This Row],[class]],AltBWtotl,2,FALSE)*100</f>
        <v>0.10958237557040199</v>
      </c>
      <c r="AK261">
        <f>IF(D261=E261,1,0)</f>
        <v>0</v>
      </c>
    </row>
    <row r="262" spans="1:37">
      <c r="A262" s="1" t="s">
        <v>9288</v>
      </c>
      <c r="B262" s="1" t="s">
        <v>9289</v>
      </c>
      <c r="C262">
        <v>42900</v>
      </c>
      <c r="D262">
        <v>1524960494</v>
      </c>
      <c r="E262">
        <v>1524960494</v>
      </c>
      <c r="F262" s="2">
        <v>0.76109475950600003</v>
      </c>
      <c r="G262" s="2">
        <v>0.76109475950600003</v>
      </c>
      <c r="H262">
        <v>42909172</v>
      </c>
      <c r="I262" s="2">
        <v>-2.8350142258500001E-2</v>
      </c>
      <c r="J262" s="2">
        <v>0</v>
      </c>
      <c r="K262">
        <v>1</v>
      </c>
      <c r="L262" s="1" t="s">
        <v>11626</v>
      </c>
      <c r="M262" s="1" t="s">
        <v>9289</v>
      </c>
      <c r="N262">
        <v>1</v>
      </c>
      <c r="O262">
        <v>0</v>
      </c>
      <c r="P262">
        <v>0</v>
      </c>
      <c r="Q262">
        <v>0</v>
      </c>
      <c r="R262" s="19">
        <f>BWscncns[[#This Row],[C fx]]*4+BWscncns[[#This Row],[C fg]]*2+BWscncns[[#This Row],[C fm]]</f>
        <v>4</v>
      </c>
      <c r="S262">
        <v>40000</v>
      </c>
      <c r="T262">
        <v>22671102</v>
      </c>
      <c r="U262" s="13">
        <v>1.7643610000000001</v>
      </c>
      <c r="V262" s="13">
        <v>0.566778</v>
      </c>
      <c r="W262">
        <v>743</v>
      </c>
      <c r="X262">
        <v>14</v>
      </c>
      <c r="Z262" s="10">
        <f>IF($N262&lt;&gt;0,constants!$L$2,IF($O262&lt;&gt;0,constants!$M$2,IF($P262&lt;&gt;0,constants!$N$2,0)))</f>
        <v>10125.48</v>
      </c>
      <c r="AA262" s="10">
        <f>IF($N262&lt;&gt;0,constants!$L$2,IF($O262&lt;&gt;0,constants!$M$2,IF($P262&lt;&gt;0,constants!$P$2,0)))</f>
        <v>10125.48</v>
      </c>
      <c r="AB262" s="11">
        <f>constants!$O$2</f>
        <v>4861.32</v>
      </c>
      <c r="AC262" s="11">
        <f>VLOOKUP(BWscncns[[#This Row],[scanner]],[0]!ScnrAvgBW,2,FALSE)/1000</f>
        <v>11818.828055288463</v>
      </c>
      <c r="AD262" s="8">
        <f>(1+$F262)*Z262</f>
        <v>17831.929765482811</v>
      </c>
      <c r="AE262" s="8">
        <f>(1+$F262)*AA262</f>
        <v>17831.929765482811</v>
      </c>
      <c r="AF262" s="8">
        <f>(1+$F262)*AB262</f>
        <v>8561.2451762817072</v>
      </c>
      <c r="AG262" s="8">
        <f>(1+$F262)*AC262</f>
        <v>20814.076151671001</v>
      </c>
      <c r="AH262" s="8">
        <f>(1+$F262)*$T262/1000</f>
        <v>39925.958924425999</v>
      </c>
      <c r="AI262" s="8">
        <f>(1+BWscncns[[#This Row],[pid_error]]*K_p)*BWscncns[[#This Row],[dbw]]/1000</f>
        <v>31298.530462213002</v>
      </c>
      <c r="AJ262" s="13">
        <f>BWscncns[[#This Row],[Torflow prgrssv alt vote]]/VLOOKUP(BWscncns[[#This Row],[class]],AltBWtotl,2,FALSE)*100</f>
        <v>0.26825169813679178</v>
      </c>
      <c r="AK262">
        <f>IF(D262=E262,1,0)</f>
        <v>1</v>
      </c>
    </row>
    <row r="263" spans="1:37">
      <c r="A263" s="1" t="s">
        <v>472</v>
      </c>
      <c r="B263" s="1" t="s">
        <v>473</v>
      </c>
      <c r="C263">
        <v>25200</v>
      </c>
      <c r="D263">
        <v>1524904374</v>
      </c>
      <c r="E263">
        <v>1524904374</v>
      </c>
      <c r="F263" s="2">
        <v>-0.42685698326400001</v>
      </c>
      <c r="G263" s="2">
        <v>-0.42685698326400001</v>
      </c>
      <c r="H263">
        <v>25204729</v>
      </c>
      <c r="I263" s="2">
        <v>-0.23668939148699999</v>
      </c>
      <c r="J263" s="2">
        <v>0</v>
      </c>
      <c r="K263">
        <v>5</v>
      </c>
      <c r="L263" s="1" t="s">
        <v>11658</v>
      </c>
      <c r="M263" s="1" t="s">
        <v>473</v>
      </c>
      <c r="N263">
        <v>1</v>
      </c>
      <c r="O263">
        <v>0</v>
      </c>
      <c r="P263">
        <v>0</v>
      </c>
      <c r="Q263">
        <v>0</v>
      </c>
      <c r="R263" s="19">
        <f>BWscncns[[#This Row],[C fx]]*4+BWscncns[[#This Row],[C fg]]*2+BWscncns[[#This Row],[C fm]]</f>
        <v>4</v>
      </c>
      <c r="S263">
        <v>38000</v>
      </c>
      <c r="T263">
        <v>39790105</v>
      </c>
      <c r="U263" s="13">
        <v>0.95501100000000005</v>
      </c>
      <c r="V263" s="13">
        <v>1.0471079999999999</v>
      </c>
      <c r="W263">
        <v>3528</v>
      </c>
      <c r="X263">
        <v>70</v>
      </c>
      <c r="Z263" s="10">
        <f>IF($N263&lt;&gt;0,constants!$L$2,IF($O263&lt;&gt;0,constants!$M$2,IF($P263&lt;&gt;0,constants!$N$2,0)))</f>
        <v>10125.48</v>
      </c>
      <c r="AA263" s="10">
        <f>IF($N263&lt;&gt;0,constants!$L$2,IF($O263&lt;&gt;0,constants!$M$2,IF($P263&lt;&gt;0,constants!$P$2,0)))</f>
        <v>10125.48</v>
      </c>
      <c r="AB263" s="11">
        <f>constants!$O$2</f>
        <v>4861.32</v>
      </c>
      <c r="AC263" s="11">
        <f>VLOOKUP(BWscncns[[#This Row],[scanner]],[0]!ScnrAvgBW,2,FALSE)/1000</f>
        <v>3794.4265750962772</v>
      </c>
      <c r="AD263" s="8">
        <f>(1+$F263)*Z263</f>
        <v>5803.3481531000325</v>
      </c>
      <c r="AE263" s="8">
        <f>(1+$F263)*AA263</f>
        <v>5803.3481531000325</v>
      </c>
      <c r="AF263" s="8">
        <f>(1+$F263)*AB263</f>
        <v>2786.2316101190513</v>
      </c>
      <c r="AG263" s="8">
        <f>(1+$F263)*AC263</f>
        <v>2174.7490940339289</v>
      </c>
      <c r="AH263" s="8">
        <f>(1+$F263)*$T263/1000</f>
        <v>22805.420815942198</v>
      </c>
      <c r="AI263" s="8">
        <f>(1+BWscncns[[#This Row],[pid_error]]*K_p)*BWscncns[[#This Row],[dbw]]/1000</f>
        <v>31297.762907971101</v>
      </c>
      <c r="AJ263" s="13">
        <f>BWscncns[[#This Row],[Torflow prgrssv alt vote]]/VLOOKUP(BWscncns[[#This Row],[class]],AltBWtotl,2,FALSE)*100</f>
        <v>0.26824511962573194</v>
      </c>
      <c r="AK263">
        <f>IF(D263=E263,1,0)</f>
        <v>1</v>
      </c>
    </row>
    <row r="264" spans="1:37">
      <c r="A264" s="1" t="s">
        <v>10842</v>
      </c>
      <c r="B264" s="1" t="s">
        <v>10843</v>
      </c>
      <c r="C264">
        <v>19800</v>
      </c>
      <c r="D264">
        <v>1524810982</v>
      </c>
      <c r="E264">
        <v>1524960494</v>
      </c>
      <c r="F264" s="2">
        <v>1.5913198533799999</v>
      </c>
      <c r="G264" s="2">
        <v>1.5913198533799999</v>
      </c>
      <c r="H264">
        <v>45104388</v>
      </c>
      <c r="I264" s="2">
        <v>-0.203964978519</v>
      </c>
      <c r="J264" s="2">
        <v>0.2</v>
      </c>
      <c r="K264">
        <v>1</v>
      </c>
      <c r="L264" s="1" t="s">
        <v>11626</v>
      </c>
      <c r="M264" s="1" t="s">
        <v>10843</v>
      </c>
      <c r="N264">
        <v>0</v>
      </c>
      <c r="O264">
        <v>1</v>
      </c>
      <c r="P264">
        <v>0</v>
      </c>
      <c r="Q264">
        <v>0</v>
      </c>
      <c r="R264" s="19">
        <f>BWscncns[[#This Row],[C fx]]*4+BWscncns[[#This Row],[C fg]]*2+BWscncns[[#This Row],[C fm]]</f>
        <v>2</v>
      </c>
      <c r="S264">
        <v>25700</v>
      </c>
      <c r="T264">
        <v>17405952</v>
      </c>
      <c r="U264" s="13">
        <v>1.4765060000000001</v>
      </c>
      <c r="V264" s="13">
        <v>0.67727400000000004</v>
      </c>
      <c r="W264">
        <v>1450</v>
      </c>
      <c r="X264">
        <v>29</v>
      </c>
      <c r="Z264" s="10">
        <f>IF($N264&lt;&gt;0,constants!$L$2,IF($O264&lt;&gt;0,constants!$M$2,IF($P264&lt;&gt;0,constants!$N$2,0)))</f>
        <v>9721.3799999999992</v>
      </c>
      <c r="AA264" s="10">
        <f>IF($N264&lt;&gt;0,constants!$L$2,IF($O264&lt;&gt;0,constants!$M$2,IF($P264&lt;&gt;0,constants!$P$2,0)))</f>
        <v>9721.3799999999992</v>
      </c>
      <c r="AB264" s="11">
        <f>constants!$O$2</f>
        <v>4861.32</v>
      </c>
      <c r="AC264" s="11">
        <f>VLOOKUP(BWscncns[[#This Row],[scanner]],[0]!ScnrAvgBW,2,FALSE)/1000</f>
        <v>11818.828055288463</v>
      </c>
      <c r="AD264" s="8">
        <f>(1+$F264)*Z264</f>
        <v>25191.204996251261</v>
      </c>
      <c r="AE264" s="8">
        <f>(1+$F264)*AA264</f>
        <v>25191.204996251261</v>
      </c>
      <c r="AF264" s="8">
        <f>(1+$F264)*AB264</f>
        <v>12597.235029633261</v>
      </c>
      <c r="AG264" s="8">
        <f>(1+$F264)*AC264</f>
        <v>30626.363783353529</v>
      </c>
      <c r="AH264" s="8">
        <f>(1+$F264)*$T264/1000</f>
        <v>45104.388984579316</v>
      </c>
      <c r="AI264" s="8">
        <f>(1+BWscncns[[#This Row],[pid_error]]*K_p)*BWscncns[[#This Row],[dbw]]/1000</f>
        <v>31255.170492289657</v>
      </c>
      <c r="AJ264" s="13">
        <f>BWscncns[[#This Row],[Torflow prgrssv alt vote]]/VLOOKUP(BWscncns[[#This Row],[class]],AltBWtotl,2,FALSE)*100</f>
        <v>0.10918362593700674</v>
      </c>
      <c r="AK264">
        <f>IF(D264=E264,1,0)</f>
        <v>0</v>
      </c>
    </row>
    <row r="265" spans="1:37">
      <c r="A265" s="1" t="s">
        <v>9221</v>
      </c>
      <c r="B265" s="1" t="s">
        <v>9222</v>
      </c>
      <c r="C265">
        <v>44400</v>
      </c>
      <c r="D265">
        <v>1524767740</v>
      </c>
      <c r="E265">
        <v>1524997864</v>
      </c>
      <c r="F265" s="2">
        <v>0.25784643360199999</v>
      </c>
      <c r="G265" s="2">
        <v>0.25784643360199999</v>
      </c>
      <c r="H265">
        <v>38389853</v>
      </c>
      <c r="I265" s="2">
        <v>6.8184687339500005E-2</v>
      </c>
      <c r="J265" s="2">
        <v>0</v>
      </c>
      <c r="K265">
        <v>4</v>
      </c>
      <c r="L265" s="1" t="s">
        <v>11575</v>
      </c>
      <c r="M265" s="1" t="s">
        <v>9222</v>
      </c>
      <c r="N265">
        <v>0</v>
      </c>
      <c r="O265">
        <v>1</v>
      </c>
      <c r="P265">
        <v>0</v>
      </c>
      <c r="Q265">
        <v>0</v>
      </c>
      <c r="R265" s="19">
        <f>BWscncns[[#This Row],[C fx]]*4+BWscncns[[#This Row],[C fg]]*2+BWscncns[[#This Row],[C fm]]</f>
        <v>2</v>
      </c>
      <c r="S265">
        <v>33300</v>
      </c>
      <c r="T265">
        <v>27614208</v>
      </c>
      <c r="U265" s="13">
        <v>1.2059009999999999</v>
      </c>
      <c r="V265" s="13">
        <v>0.82925499999999996</v>
      </c>
      <c r="W265">
        <v>2300</v>
      </c>
      <c r="X265">
        <v>46</v>
      </c>
      <c r="Z265" s="10">
        <f>IF($N265&lt;&gt;0,constants!$L$2,IF($O265&lt;&gt;0,constants!$M$2,IF($P265&lt;&gt;0,constants!$N$2,0)))</f>
        <v>9721.3799999999992</v>
      </c>
      <c r="AA265" s="10">
        <f>IF($N265&lt;&gt;0,constants!$L$2,IF($O265&lt;&gt;0,constants!$M$2,IF($P265&lt;&gt;0,constants!$P$2,0)))</f>
        <v>9721.3799999999992</v>
      </c>
      <c r="AB265" s="11">
        <f>constants!$O$2</f>
        <v>4861.32</v>
      </c>
      <c r="AC265" s="11">
        <f>VLOOKUP(BWscncns[[#This Row],[scanner]],[0]!ScnrAvgBW,2,FALSE)/1000</f>
        <v>4819.491751072962</v>
      </c>
      <c r="AD265" s="8">
        <f>(1+$F265)*Z265</f>
        <v>12228.003162689809</v>
      </c>
      <c r="AE265" s="8">
        <f>(1+$F265)*AA265</f>
        <v>12228.003162689809</v>
      </c>
      <c r="AF265" s="8">
        <f>(1+$F265)*AB265</f>
        <v>6114.7940245980735</v>
      </c>
      <c r="AG265" s="8">
        <f>(1+$F265)*AC265</f>
        <v>6062.1805108613826</v>
      </c>
      <c r="AH265" s="8">
        <f>(1+$F265)*$T265/1000</f>
        <v>34734.433049543812</v>
      </c>
      <c r="AI265" s="8">
        <f>(1+BWscncns[[#This Row],[pid_error]]*K_p)*BWscncns[[#This Row],[dbw]]/1000</f>
        <v>31174.320524771905</v>
      </c>
      <c r="AJ265" s="13">
        <f>BWscncns[[#This Row],[Torflow prgrssv alt vote]]/VLOOKUP(BWscncns[[#This Row],[class]],AltBWtotl,2,FALSE)*100</f>
        <v>0.10890119290364174</v>
      </c>
      <c r="AK265">
        <f>IF(D265=E265,1,0)</f>
        <v>0</v>
      </c>
    </row>
    <row r="266" spans="1:37">
      <c r="A266" s="1" t="s">
        <v>985</v>
      </c>
      <c r="B266" s="1" t="s">
        <v>986</v>
      </c>
      <c r="C266">
        <v>136000</v>
      </c>
      <c r="D266">
        <v>1524773527</v>
      </c>
      <c r="E266">
        <v>1524984447</v>
      </c>
      <c r="F266" s="2">
        <v>-0.63010088934399999</v>
      </c>
      <c r="G266" s="2">
        <v>-0.63010088934399999</v>
      </c>
      <c r="H266">
        <v>16876462</v>
      </c>
      <c r="I266" s="2">
        <v>-2.0447095864099998</v>
      </c>
      <c r="J266" s="2">
        <v>0</v>
      </c>
      <c r="K266">
        <v>1</v>
      </c>
      <c r="L266" s="1" t="s">
        <v>11548</v>
      </c>
      <c r="M266" s="1" t="s">
        <v>986</v>
      </c>
      <c r="N266">
        <v>0</v>
      </c>
      <c r="O266">
        <v>1</v>
      </c>
      <c r="P266">
        <v>0</v>
      </c>
      <c r="Q266">
        <v>0</v>
      </c>
      <c r="R266" s="19">
        <f>BWscncns[[#This Row],[C fx]]*4+BWscncns[[#This Row],[C fg]]*2+BWscncns[[#This Row],[C fm]]</f>
        <v>2</v>
      </c>
      <c r="S266">
        <v>110000</v>
      </c>
      <c r="T266">
        <v>45394641</v>
      </c>
      <c r="U266" s="13">
        <v>2.4231940000000001</v>
      </c>
      <c r="V266" s="13">
        <v>0.41267900000000002</v>
      </c>
      <c r="W266">
        <v>153</v>
      </c>
      <c r="X266">
        <v>3</v>
      </c>
      <c r="Z266" s="10">
        <f>IF($N266&lt;&gt;0,constants!$L$2,IF($O266&lt;&gt;0,constants!$M$2,IF($P266&lt;&gt;0,constants!$N$2,0)))</f>
        <v>9721.3799999999992</v>
      </c>
      <c r="AA266" s="10">
        <f>IF($N266&lt;&gt;0,constants!$L$2,IF($O266&lt;&gt;0,constants!$M$2,IF($P266&lt;&gt;0,constants!$P$2,0)))</f>
        <v>9721.3799999999992</v>
      </c>
      <c r="AB266" s="11">
        <f>constants!$O$2</f>
        <v>4861.32</v>
      </c>
      <c r="AC266" s="11">
        <f>VLOOKUP(BWscncns[[#This Row],[scanner]],[0]!ScnrAvgBW,2,FALSE)/1000</f>
        <v>11818.828055288463</v>
      </c>
      <c r="AD266" s="8">
        <f>(1+$F266)*Z266</f>
        <v>3595.9298163490253</v>
      </c>
      <c r="AE266" s="8">
        <f>(1+$F266)*AA266</f>
        <v>3595.9298163490253</v>
      </c>
      <c r="AF266" s="8">
        <f>(1+$F266)*AB266</f>
        <v>1798.1979446142259</v>
      </c>
      <c r="AG266" s="8">
        <f>(1+$F266)*AC266</f>
        <v>4371.7739866473839</v>
      </c>
      <c r="AH266" s="8">
        <f>(1+$F266)*$T266/1000</f>
        <v>16791.437334448394</v>
      </c>
      <c r="AI266" s="8">
        <f>(1+BWscncns[[#This Row],[pid_error]]*K_p)*BWscncns[[#This Row],[dbw]]/1000</f>
        <v>31093.0391672242</v>
      </c>
      <c r="AJ266" s="13">
        <f>BWscncns[[#This Row],[Torflow prgrssv alt vote]]/VLOOKUP(BWscncns[[#This Row],[class]],AltBWtotl,2,FALSE)*100</f>
        <v>0.10861725289632904</v>
      </c>
      <c r="AK266">
        <f>IF(D266=E266,1,0)</f>
        <v>0</v>
      </c>
    </row>
    <row r="267" spans="1:37">
      <c r="A267" s="1" t="s">
        <v>8247</v>
      </c>
      <c r="B267" s="1" t="s">
        <v>8248</v>
      </c>
      <c r="C267">
        <v>30300</v>
      </c>
      <c r="D267">
        <v>1524931686</v>
      </c>
      <c r="E267">
        <v>1524931686</v>
      </c>
      <c r="F267" s="2">
        <v>-0.20272405816299999</v>
      </c>
      <c r="G267" s="2">
        <v>-0.20272405816299999</v>
      </c>
      <c r="H267">
        <v>30271984</v>
      </c>
      <c r="I267" s="2">
        <v>-0.66440938237900005</v>
      </c>
      <c r="J267" s="2">
        <v>0</v>
      </c>
      <c r="K267">
        <v>3</v>
      </c>
      <c r="L267" s="1" t="s">
        <v>11641</v>
      </c>
      <c r="M267" s="1" t="s">
        <v>8248</v>
      </c>
      <c r="N267">
        <v>1</v>
      </c>
      <c r="O267">
        <v>0</v>
      </c>
      <c r="P267">
        <v>0</v>
      </c>
      <c r="Q267">
        <v>0</v>
      </c>
      <c r="R267" s="19">
        <f>BWscncns[[#This Row],[C fx]]*4+BWscncns[[#This Row],[C fg]]*2+BWscncns[[#This Row],[C fm]]</f>
        <v>4</v>
      </c>
      <c r="S267">
        <v>32000</v>
      </c>
      <c r="T267">
        <v>34481145</v>
      </c>
      <c r="U267" s="13">
        <v>0.92804299999999995</v>
      </c>
      <c r="V267" s="13">
        <v>1.077536</v>
      </c>
      <c r="W267">
        <v>3605</v>
      </c>
      <c r="X267">
        <v>72</v>
      </c>
      <c r="Z267" s="10">
        <f>IF($N267&lt;&gt;0,constants!$L$2,IF($O267&lt;&gt;0,constants!$M$2,IF($P267&lt;&gt;0,constants!$N$2,0)))</f>
        <v>10125.48</v>
      </c>
      <c r="AA267" s="10">
        <f>IF($N267&lt;&gt;0,constants!$L$2,IF($O267&lt;&gt;0,constants!$M$2,IF($P267&lt;&gt;0,constants!$P$2,0)))</f>
        <v>10125.48</v>
      </c>
      <c r="AB267" s="11">
        <f>constants!$O$2</f>
        <v>4861.32</v>
      </c>
      <c r="AC267" s="11">
        <f>VLOOKUP(BWscncns[[#This Row],[scanner]],[0]!ScnrAvgBW,2,FALSE)/1000</f>
        <v>6440.9193022088357</v>
      </c>
      <c r="AD267" s="8">
        <f>(1+$F267)*Z267</f>
        <v>8072.8016035517066</v>
      </c>
      <c r="AE267" s="8">
        <f>(1+$F267)*AA267</f>
        <v>8072.8016035517066</v>
      </c>
      <c r="AF267" s="8">
        <f>(1+$F267)*AB267</f>
        <v>3875.8134815710446</v>
      </c>
      <c r="AG267" s="8">
        <f>(1+$F267)*AC267</f>
        <v>5135.1900029646622</v>
      </c>
      <c r="AH267" s="8">
        <f>(1+$F267)*$T267/1000</f>
        <v>27490.987355493166</v>
      </c>
      <c r="AI267" s="8">
        <f>(1+BWscncns[[#This Row],[pid_error]]*K_p)*BWscncns[[#This Row],[dbw]]/1000</f>
        <v>30986.066177746579</v>
      </c>
      <c r="AJ267" s="13">
        <f>BWscncns[[#This Row],[Torflow prgrssv alt vote]]/VLOOKUP(BWscncns[[#This Row],[class]],AltBWtotl,2,FALSE)*100</f>
        <v>0.26557364668589661</v>
      </c>
      <c r="AK267">
        <f>IF(D267=E267,1,0)</f>
        <v>1</v>
      </c>
    </row>
    <row r="268" spans="1:37">
      <c r="A268" s="1" t="s">
        <v>5212</v>
      </c>
      <c r="B268" s="1" t="s">
        <v>5213</v>
      </c>
      <c r="C268">
        <v>39300</v>
      </c>
      <c r="D268">
        <v>1524973325</v>
      </c>
      <c r="E268">
        <v>1524973325</v>
      </c>
      <c r="F268" s="2">
        <v>2.1216794405199999</v>
      </c>
      <c r="G268" s="2">
        <v>2.1216794405199999</v>
      </c>
      <c r="H268">
        <v>39267031</v>
      </c>
      <c r="I268" s="2">
        <v>0.36734290365</v>
      </c>
      <c r="J268" s="2">
        <v>0</v>
      </c>
      <c r="K268">
        <v>1</v>
      </c>
      <c r="L268" s="1" t="s">
        <v>11539</v>
      </c>
      <c r="M268" s="1" t="s">
        <v>5213</v>
      </c>
      <c r="N268">
        <v>0</v>
      </c>
      <c r="O268">
        <v>0</v>
      </c>
      <c r="P268">
        <v>1</v>
      </c>
      <c r="Q268">
        <v>0</v>
      </c>
      <c r="R268" s="19">
        <f>BWscncns[[#This Row],[C fx]]*4+BWscncns[[#This Row],[C fg]]*2+BWscncns[[#This Row],[C fm]]</f>
        <v>1</v>
      </c>
      <c r="S268">
        <v>35600</v>
      </c>
      <c r="T268">
        <v>15007744</v>
      </c>
      <c r="U268" s="13">
        <v>2.372109</v>
      </c>
      <c r="V268" s="13">
        <v>0.421566</v>
      </c>
      <c r="W268">
        <v>172</v>
      </c>
      <c r="X268">
        <v>3</v>
      </c>
      <c r="Z268" s="10">
        <f>IF($N268&lt;&gt;0,constants!$L$2,IF($O268&lt;&gt;0,constants!$M$2,IF($P268&lt;&gt;0,constants!$N$2,0)))</f>
        <v>1117.99</v>
      </c>
      <c r="AA268" s="10">
        <f>IF($N268&lt;&gt;0,constants!$L$2,IF($O268&lt;&gt;0,constants!$M$2,IF($P268&lt;&gt;0,constants!$P$2,0)))</f>
        <v>4051.45</v>
      </c>
      <c r="AB268" s="11">
        <f>constants!$O$2</f>
        <v>4861.32</v>
      </c>
      <c r="AC268" s="11">
        <f>VLOOKUP(BWscncns[[#This Row],[scanner]],[0]!ScnrAvgBW,2,FALSE)/1000</f>
        <v>11818.828055288463</v>
      </c>
      <c r="AD268" s="8">
        <f>(1+$F268)*Z268</f>
        <v>3490.0063977069549</v>
      </c>
      <c r="AE268" s="8">
        <f>(1+$F268)*AA268</f>
        <v>12647.328169294753</v>
      </c>
      <c r="AF268" s="8">
        <f>(1+$F268)*AB268</f>
        <v>15175.482697788684</v>
      </c>
      <c r="AG268" s="8">
        <f>(1+$F268)*AC268</f>
        <v>36894.592551234964</v>
      </c>
      <c r="AH268" s="8">
        <f>(1+$F268)*$T268/1000</f>
        <v>46849.365893387381</v>
      </c>
      <c r="AI268" s="8">
        <f>(1+BWscncns[[#This Row],[pid_error]]*K_p)*BWscncns[[#This Row],[dbw]]/1000</f>
        <v>30928.55494669369</v>
      </c>
      <c r="AJ268" s="13">
        <f>BWscncns[[#This Row],[Torflow prgrssv alt vote]]/VLOOKUP(BWscncns[[#This Row],[class]],AltBWtotl,2,FALSE)*100</f>
        <v>0.60999366974448199</v>
      </c>
      <c r="AK268">
        <f>IF(D268=E268,1,0)</f>
        <v>1</v>
      </c>
    </row>
    <row r="269" spans="1:37">
      <c r="A269" s="1" t="s">
        <v>6563</v>
      </c>
      <c r="B269" s="1" t="s">
        <v>6564</v>
      </c>
      <c r="C269">
        <v>46000</v>
      </c>
      <c r="D269">
        <v>1524815314</v>
      </c>
      <c r="E269">
        <v>1524983088</v>
      </c>
      <c r="F269" s="2">
        <v>0.78861721188599998</v>
      </c>
      <c r="G269" s="2">
        <v>0.78861721188599998</v>
      </c>
      <c r="H269">
        <v>33697006</v>
      </c>
      <c r="I269" s="2">
        <v>-9.2814105468300004E-2</v>
      </c>
      <c r="J269" s="2">
        <v>0</v>
      </c>
      <c r="K269">
        <v>2</v>
      </c>
      <c r="L269" s="1" t="s">
        <v>11580</v>
      </c>
      <c r="M269" s="1" t="s">
        <v>6564</v>
      </c>
      <c r="N269">
        <v>0</v>
      </c>
      <c r="O269">
        <v>1</v>
      </c>
      <c r="P269">
        <v>0</v>
      </c>
      <c r="Q269">
        <v>0</v>
      </c>
      <c r="R269" s="19">
        <f>BWscncns[[#This Row],[C fx]]*4+BWscncns[[#This Row],[C fg]]*2+BWscncns[[#This Row],[C fm]]</f>
        <v>2</v>
      </c>
      <c r="S269">
        <v>44400</v>
      </c>
      <c r="T269">
        <v>22146924</v>
      </c>
      <c r="U269" s="13">
        <v>2.0047929999999998</v>
      </c>
      <c r="V269" s="13">
        <v>0.498805</v>
      </c>
      <c r="W269">
        <v>425</v>
      </c>
      <c r="X269">
        <v>8</v>
      </c>
      <c r="Z269" s="10">
        <f>IF($N269&lt;&gt;0,constants!$L$2,IF($O269&lt;&gt;0,constants!$M$2,IF($P269&lt;&gt;0,constants!$N$2,0)))</f>
        <v>9721.3799999999992</v>
      </c>
      <c r="AA269" s="10">
        <f>IF($N269&lt;&gt;0,constants!$L$2,IF($O269&lt;&gt;0,constants!$M$2,IF($P269&lt;&gt;0,constants!$P$2,0)))</f>
        <v>9721.3799999999992</v>
      </c>
      <c r="AB269" s="11">
        <f>constants!$O$2</f>
        <v>4861.32</v>
      </c>
      <c r="AC269" s="11">
        <f>VLOOKUP(BWscncns[[#This Row],[scanner]],[0]!ScnrAvgBW,2,FALSE)/1000</f>
        <v>8853.6095214723919</v>
      </c>
      <c r="AD269" s="8">
        <f>(1+$F269)*Z269</f>
        <v>17387.82759128432</v>
      </c>
      <c r="AE269" s="8">
        <f>(1+$F269)*AA269</f>
        <v>17387.82759128432</v>
      </c>
      <c r="AF269" s="8">
        <f>(1+$F269)*AB269</f>
        <v>8695.0406244856495</v>
      </c>
      <c r="AG269" s="8">
        <f>(1+$F269)*AC269</f>
        <v>15835.718377423293</v>
      </c>
      <c r="AH269" s="8">
        <f>(1+$F269)*$T269/1000</f>
        <v>39612.36945673114</v>
      </c>
      <c r="AI269" s="8">
        <f>(1+BWscncns[[#This Row],[pid_error]]*K_p)*BWscncns[[#This Row],[dbw]]/1000</f>
        <v>30879.646728365566</v>
      </c>
      <c r="AJ269" s="13">
        <f>BWscncns[[#This Row],[Torflow prgrssv alt vote]]/VLOOKUP(BWscncns[[#This Row],[class]],AltBWtotl,2,FALSE)*100</f>
        <v>0.10787180950711847</v>
      </c>
      <c r="AK269">
        <f>IF(D269=E269,1,0)</f>
        <v>0</v>
      </c>
    </row>
    <row r="270" spans="1:37">
      <c r="A270" s="1" t="s">
        <v>5129</v>
      </c>
      <c r="B270" s="1" t="s">
        <v>5130</v>
      </c>
      <c r="C270">
        <v>42800</v>
      </c>
      <c r="D270">
        <v>1524105579</v>
      </c>
      <c r="E270">
        <v>1524986598</v>
      </c>
      <c r="F270" s="2">
        <v>1.6817460655200001</v>
      </c>
      <c r="G270" s="2">
        <v>1.6817460655200001</v>
      </c>
      <c r="H270">
        <v>23011529</v>
      </c>
      <c r="I270" s="2">
        <v>0.798340523217</v>
      </c>
      <c r="J270" s="2">
        <v>0</v>
      </c>
      <c r="K270">
        <v>1</v>
      </c>
      <c r="L270" s="1" t="s">
        <v>11535</v>
      </c>
      <c r="M270" s="1" t="s">
        <v>5130</v>
      </c>
      <c r="N270">
        <v>0</v>
      </c>
      <c r="O270">
        <v>1</v>
      </c>
      <c r="P270">
        <v>0</v>
      </c>
      <c r="Q270">
        <v>0</v>
      </c>
      <c r="R270" s="19">
        <f>BWscncns[[#This Row],[C fx]]*4+BWscncns[[#This Row],[C fg]]*2+BWscncns[[#This Row],[C fm]]</f>
        <v>2</v>
      </c>
      <c r="S270">
        <v>37900</v>
      </c>
      <c r="T270">
        <v>16742173</v>
      </c>
      <c r="U270" s="13">
        <v>2.263744</v>
      </c>
      <c r="V270" s="13">
        <v>0.44174600000000003</v>
      </c>
      <c r="W270">
        <v>222</v>
      </c>
      <c r="X270">
        <v>4</v>
      </c>
      <c r="Z270" s="10">
        <f>IF($N270&lt;&gt;0,constants!$L$2,IF($O270&lt;&gt;0,constants!$M$2,IF($P270&lt;&gt;0,constants!$N$2,0)))</f>
        <v>9721.3799999999992</v>
      </c>
      <c r="AA270" s="10">
        <f>IF($N270&lt;&gt;0,constants!$L$2,IF($O270&lt;&gt;0,constants!$M$2,IF($P270&lt;&gt;0,constants!$P$2,0)))</f>
        <v>9721.3799999999992</v>
      </c>
      <c r="AB270" s="11">
        <f>constants!$O$2</f>
        <v>4861.32</v>
      </c>
      <c r="AC270" s="11">
        <f>VLOOKUP(BWscncns[[#This Row],[scanner]],[0]!ScnrAvgBW,2,FALSE)/1000</f>
        <v>11818.828055288463</v>
      </c>
      <c r="AD270" s="8">
        <f>(1+$F270)*Z270</f>
        <v>26070.272566424817</v>
      </c>
      <c r="AE270" s="8">
        <f>(1+$F270)*AA270</f>
        <v>26070.272566424817</v>
      </c>
      <c r="AF270" s="8">
        <f>(1+$F270)*AB270</f>
        <v>13036.825783233686</v>
      </c>
      <c r="AG270" s="8">
        <f>(1+$F270)*AC270</f>
        <v>31695.095636327227</v>
      </c>
      <c r="AH270" s="8">
        <f>(1+$F270)*$T270/1000</f>
        <v>44898.256571005171</v>
      </c>
      <c r="AI270" s="8">
        <f>(1+BWscncns[[#This Row],[pid_error]]*K_p)*BWscncns[[#This Row],[dbw]]/1000</f>
        <v>30820.214785502587</v>
      </c>
      <c r="AJ270" s="13">
        <f>BWscncns[[#This Row],[Torflow prgrssv alt vote]]/VLOOKUP(BWscncns[[#This Row],[class]],AltBWtotl,2,FALSE)*100</f>
        <v>0.10766419601738043</v>
      </c>
      <c r="AK270">
        <f>IF(D270=E270,1,0)</f>
        <v>0</v>
      </c>
    </row>
    <row r="271" spans="1:37">
      <c r="A271" s="1" t="s">
        <v>4678</v>
      </c>
      <c r="B271" s="1" t="s">
        <v>4679</v>
      </c>
      <c r="C271">
        <v>32500</v>
      </c>
      <c r="D271">
        <v>1525007282</v>
      </c>
      <c r="E271">
        <v>1525007282</v>
      </c>
      <c r="F271" s="2">
        <v>0.120308013766</v>
      </c>
      <c r="G271" s="2">
        <v>0.120308013766</v>
      </c>
      <c r="H271">
        <v>32475710</v>
      </c>
      <c r="I271" s="2">
        <v>-7.498097003E-3</v>
      </c>
      <c r="J271" s="2">
        <v>0</v>
      </c>
      <c r="K271">
        <v>3</v>
      </c>
      <c r="L271" s="1" t="s">
        <v>11605</v>
      </c>
      <c r="M271" s="1" t="s">
        <v>4679</v>
      </c>
      <c r="N271">
        <v>1</v>
      </c>
      <c r="O271">
        <v>0</v>
      </c>
      <c r="P271">
        <v>0</v>
      </c>
      <c r="Q271">
        <v>0</v>
      </c>
      <c r="R271" s="19">
        <f>BWscncns[[#This Row],[C fx]]*4+BWscncns[[#This Row],[C fg]]*2+BWscncns[[#This Row],[C fm]]</f>
        <v>4</v>
      </c>
      <c r="S271">
        <v>38100</v>
      </c>
      <c r="T271">
        <v>28988198</v>
      </c>
      <c r="U271" s="13">
        <v>1.3143279999999999</v>
      </c>
      <c r="V271" s="13">
        <v>0.76084499999999999</v>
      </c>
      <c r="W271">
        <v>1921</v>
      </c>
      <c r="X271">
        <v>38</v>
      </c>
      <c r="Z271" s="10">
        <f>IF($N271&lt;&gt;0,constants!$L$2,IF($O271&lt;&gt;0,constants!$M$2,IF($P271&lt;&gt;0,constants!$N$2,0)))</f>
        <v>10125.48</v>
      </c>
      <c r="AA271" s="10">
        <f>IF($N271&lt;&gt;0,constants!$L$2,IF($O271&lt;&gt;0,constants!$M$2,IF($P271&lt;&gt;0,constants!$P$2,0)))</f>
        <v>10125.48</v>
      </c>
      <c r="AB271" s="11">
        <f>constants!$O$2</f>
        <v>4861.32</v>
      </c>
      <c r="AC271" s="11">
        <f>VLOOKUP(BWscncns[[#This Row],[scanner]],[0]!ScnrAvgBW,2,FALSE)/1000</f>
        <v>6440.9193022088357</v>
      </c>
      <c r="AD271" s="8">
        <f>(1+$F271)*Z271</f>
        <v>11343.656387227356</v>
      </c>
      <c r="AE271" s="8">
        <f>(1+$F271)*AA271</f>
        <v>11343.656387227356</v>
      </c>
      <c r="AF271" s="8">
        <f>(1+$F271)*AB271</f>
        <v>5446.1757534809303</v>
      </c>
      <c r="AG271" s="8">
        <f>(1+$F271)*AC271</f>
        <v>7215.8135102846709</v>
      </c>
      <c r="AH271" s="8">
        <f>(1+$F271)*$T271/1000</f>
        <v>32475.71052403553</v>
      </c>
      <c r="AI271" s="8">
        <f>(1+BWscncns[[#This Row],[pid_error]]*K_p)*BWscncns[[#This Row],[dbw]]/1000</f>
        <v>30731.954262017767</v>
      </c>
      <c r="AJ271" s="13">
        <f>BWscncns[[#This Row],[Torflow prgrssv alt vote]]/VLOOKUP(BWscncns[[#This Row],[class]],AltBWtotl,2,FALSE)*100</f>
        <v>0.26339571846037352</v>
      </c>
      <c r="AK271">
        <f>IF(D271=E271,1,0)</f>
        <v>1</v>
      </c>
    </row>
    <row r="272" spans="1:37">
      <c r="A272" s="1" t="s">
        <v>4007</v>
      </c>
      <c r="B272" s="1" t="s">
        <v>4008</v>
      </c>
      <c r="C272">
        <v>37600</v>
      </c>
      <c r="D272">
        <v>1524997615</v>
      </c>
      <c r="E272">
        <v>1524997615</v>
      </c>
      <c r="F272" s="2">
        <v>0.57925845518999997</v>
      </c>
      <c r="G272" s="2">
        <v>0.57925845518999997</v>
      </c>
      <c r="H272">
        <v>37559143</v>
      </c>
      <c r="I272" s="2">
        <v>6.0161793873800003E-2</v>
      </c>
      <c r="J272" s="2">
        <v>0</v>
      </c>
      <c r="K272">
        <v>3</v>
      </c>
      <c r="L272" s="1" t="s">
        <v>11639</v>
      </c>
      <c r="M272" s="1" t="s">
        <v>4008</v>
      </c>
      <c r="N272">
        <v>1</v>
      </c>
      <c r="O272">
        <v>0</v>
      </c>
      <c r="P272">
        <v>0</v>
      </c>
      <c r="Q272">
        <v>0</v>
      </c>
      <c r="R272" s="19">
        <f>BWscncns[[#This Row],[C fx]]*4+BWscncns[[#This Row],[C fg]]*2+BWscncns[[#This Row],[C fm]]</f>
        <v>4</v>
      </c>
      <c r="S272">
        <v>32900</v>
      </c>
      <c r="T272">
        <v>23782772</v>
      </c>
      <c r="U272" s="13">
        <v>1.383354</v>
      </c>
      <c r="V272" s="13">
        <v>0.722881</v>
      </c>
      <c r="W272">
        <v>1702</v>
      </c>
      <c r="X272">
        <v>34</v>
      </c>
      <c r="Z272" s="10">
        <f>IF($N272&lt;&gt;0,constants!$L$2,IF($O272&lt;&gt;0,constants!$M$2,IF($P272&lt;&gt;0,constants!$N$2,0)))</f>
        <v>10125.48</v>
      </c>
      <c r="AA272" s="10">
        <f>IF($N272&lt;&gt;0,constants!$L$2,IF($O272&lt;&gt;0,constants!$M$2,IF($P272&lt;&gt;0,constants!$P$2,0)))</f>
        <v>10125.48</v>
      </c>
      <c r="AB272" s="11">
        <f>constants!$O$2</f>
        <v>4861.32</v>
      </c>
      <c r="AC272" s="11">
        <f>VLOOKUP(BWscncns[[#This Row],[scanner]],[0]!ScnrAvgBW,2,FALSE)/1000</f>
        <v>6440.9193022088357</v>
      </c>
      <c r="AD272" s="8">
        <f>(1+$F272)*Z272</f>
        <v>15990.74990285724</v>
      </c>
      <c r="AE272" s="8">
        <f>(1+$F272)*AA272</f>
        <v>15990.74990285724</v>
      </c>
      <c r="AF272" s="8">
        <f>(1+$F272)*AB272</f>
        <v>7677.2807133842498</v>
      </c>
      <c r="AG272" s="8">
        <f>(1+$F272)*AC272</f>
        <v>10171.876267209778</v>
      </c>
      <c r="AH272" s="8">
        <f>(1+$F272)*$T272/1000</f>
        <v>37559.143768855989</v>
      </c>
      <c r="AI272" s="8">
        <f>(1+BWscncns[[#This Row],[pid_error]]*K_p)*BWscncns[[#This Row],[dbw]]/1000</f>
        <v>30670.957884427989</v>
      </c>
      <c r="AJ272" s="13">
        <f>BWscncns[[#This Row],[Torflow prgrssv alt vote]]/VLOOKUP(BWscncns[[#This Row],[class]],AltBWtotl,2,FALSE)*100</f>
        <v>0.26287293411149154</v>
      </c>
      <c r="AK272">
        <f>IF(D272=E272,1,0)</f>
        <v>1</v>
      </c>
    </row>
    <row r="273" spans="1:37">
      <c r="A273" s="1" t="s">
        <v>96</v>
      </c>
      <c r="B273" s="1" t="s">
        <v>97</v>
      </c>
      <c r="C273">
        <v>39400</v>
      </c>
      <c r="D273">
        <v>1524998226</v>
      </c>
      <c r="E273">
        <v>1524998226</v>
      </c>
      <c r="F273" s="2">
        <v>0.80494805612099996</v>
      </c>
      <c r="G273" s="2">
        <v>0.80494805612099996</v>
      </c>
      <c r="H273">
        <v>39411075</v>
      </c>
      <c r="I273" s="2">
        <v>0.23697092285999999</v>
      </c>
      <c r="J273" s="2">
        <v>0</v>
      </c>
      <c r="K273">
        <v>2</v>
      </c>
      <c r="L273" s="1" t="s">
        <v>11571</v>
      </c>
      <c r="M273" s="1" t="s">
        <v>97</v>
      </c>
      <c r="N273">
        <v>1</v>
      </c>
      <c r="O273">
        <v>0</v>
      </c>
      <c r="P273">
        <v>0</v>
      </c>
      <c r="Q273">
        <v>0</v>
      </c>
      <c r="R273" s="19">
        <f>BWscncns[[#This Row],[C fx]]*4+BWscncns[[#This Row],[C fg]]*2+BWscncns[[#This Row],[C fm]]</f>
        <v>4</v>
      </c>
      <c r="S273">
        <v>39400</v>
      </c>
      <c r="T273">
        <v>21835019</v>
      </c>
      <c r="U273" s="13">
        <v>1.804441</v>
      </c>
      <c r="V273" s="13">
        <v>0.55418800000000001</v>
      </c>
      <c r="W273">
        <v>658</v>
      </c>
      <c r="X273">
        <v>13</v>
      </c>
      <c r="Z273" s="10">
        <f>IF($N273&lt;&gt;0,constants!$L$2,IF($O273&lt;&gt;0,constants!$M$2,IF($P273&lt;&gt;0,constants!$N$2,0)))</f>
        <v>10125.48</v>
      </c>
      <c r="AA273" s="10">
        <f>IF($N273&lt;&gt;0,constants!$L$2,IF($O273&lt;&gt;0,constants!$M$2,IF($P273&lt;&gt;0,constants!$P$2,0)))</f>
        <v>10125.48</v>
      </c>
      <c r="AB273" s="11">
        <f>constants!$O$2</f>
        <v>4861.32</v>
      </c>
      <c r="AC273" s="11">
        <f>VLOOKUP(BWscncns[[#This Row],[scanner]],[0]!ScnrAvgBW,2,FALSE)/1000</f>
        <v>8853.6095214723919</v>
      </c>
      <c r="AD273" s="8">
        <f>(1+$F273)*Z273</f>
        <v>18275.965443292062</v>
      </c>
      <c r="AE273" s="8">
        <f>(1+$F273)*AA273</f>
        <v>18275.965443292062</v>
      </c>
      <c r="AF273" s="8">
        <f>(1+$F273)*AB273</f>
        <v>8774.4300841821387</v>
      </c>
      <c r="AG273" s="8">
        <f>(1+$F273)*AC273</f>
        <v>15980.30529543597</v>
      </c>
      <c r="AH273" s="8">
        <f>(1+$F273)*$T273/1000</f>
        <v>39411.075099415102</v>
      </c>
      <c r="AI273" s="8">
        <f>(1+BWscncns[[#This Row],[pid_error]]*K_p)*BWscncns[[#This Row],[dbw]]/1000</f>
        <v>30623.047049707551</v>
      </c>
      <c r="AJ273" s="13">
        <f>BWscncns[[#This Row],[Torflow prgrssv alt vote]]/VLOOKUP(BWscncns[[#This Row],[class]],AltBWtotl,2,FALSE)*100</f>
        <v>0.2624623026031393</v>
      </c>
      <c r="AK273">
        <f>IF(D273=E273,1,0)</f>
        <v>1</v>
      </c>
    </row>
    <row r="274" spans="1:37">
      <c r="A274" s="1" t="s">
        <v>2945</v>
      </c>
      <c r="B274" s="1" t="s">
        <v>49</v>
      </c>
      <c r="C274">
        <v>44100</v>
      </c>
      <c r="D274">
        <v>1524925187</v>
      </c>
      <c r="E274">
        <v>1524925187</v>
      </c>
      <c r="F274" s="2">
        <v>1.5821473498400001</v>
      </c>
      <c r="G274" s="2">
        <v>1.5821473498400001</v>
      </c>
      <c r="H274">
        <v>44088252</v>
      </c>
      <c r="I274" s="2">
        <v>1.82743182327</v>
      </c>
      <c r="J274" s="2">
        <v>0</v>
      </c>
      <c r="K274">
        <v>3</v>
      </c>
      <c r="L274" s="1" t="s">
        <v>11629</v>
      </c>
      <c r="M274" s="1" t="s">
        <v>49</v>
      </c>
      <c r="N274">
        <v>0</v>
      </c>
      <c r="O274">
        <v>0</v>
      </c>
      <c r="P274">
        <v>1</v>
      </c>
      <c r="Q274">
        <v>0</v>
      </c>
      <c r="R274" s="19">
        <f>BWscncns[[#This Row],[C fx]]*4+BWscncns[[#This Row],[C fg]]*2+BWscncns[[#This Row],[C fm]]</f>
        <v>1</v>
      </c>
      <c r="S274">
        <v>24300</v>
      </c>
      <c r="T274">
        <v>17074259</v>
      </c>
      <c r="U274" s="13">
        <v>1.423195</v>
      </c>
      <c r="V274" s="13">
        <v>0.70264400000000005</v>
      </c>
      <c r="W274">
        <v>1601</v>
      </c>
      <c r="X274">
        <v>32</v>
      </c>
      <c r="Z274" s="10">
        <f>IF($N274&lt;&gt;0,constants!$L$2,IF($O274&lt;&gt;0,constants!$M$2,IF($P274&lt;&gt;0,constants!$N$2,0)))</f>
        <v>1117.99</v>
      </c>
      <c r="AA274" s="10">
        <f>IF($N274&lt;&gt;0,constants!$L$2,IF($O274&lt;&gt;0,constants!$M$2,IF($P274&lt;&gt;0,constants!$P$2,0)))</f>
        <v>4051.45</v>
      </c>
      <c r="AB274" s="11">
        <f>constants!$O$2</f>
        <v>4861.32</v>
      </c>
      <c r="AC274" s="11">
        <f>VLOOKUP(BWscncns[[#This Row],[scanner]],[0]!ScnrAvgBW,2,FALSE)/1000</f>
        <v>6440.9193022088357</v>
      </c>
      <c r="AD274" s="8">
        <f>(1+$F274)*Z274</f>
        <v>2886.8149156476215</v>
      </c>
      <c r="AE274" s="8">
        <f>(1+$F274)*AA274</f>
        <v>10461.440880509268</v>
      </c>
      <c r="AF274" s="8">
        <f>(1+$F274)*AB274</f>
        <v>12552.644554724187</v>
      </c>
      <c r="AG274" s="8">
        <f>(1+$F274)*AC274</f>
        <v>16631.402706731846</v>
      </c>
      <c r="AH274" s="8">
        <f>(1+$F274)*$T274/1000</f>
        <v>44088.252627331771</v>
      </c>
      <c r="AI274" s="8">
        <f>(1+BWscncns[[#This Row],[pid_error]]*K_p)*BWscncns[[#This Row],[dbw]]/1000</f>
        <v>30581.255813665884</v>
      </c>
      <c r="AJ274" s="13">
        <f>BWscncns[[#This Row],[Torflow prgrssv alt vote]]/VLOOKUP(BWscncns[[#This Row],[class]],AltBWtotl,2,FALSE)*100</f>
        <v>0.60314400369898324</v>
      </c>
      <c r="AK274">
        <f>IF(D274=E274,1,0)</f>
        <v>1</v>
      </c>
    </row>
    <row r="275" spans="1:37">
      <c r="A275" s="1" t="s">
        <v>5485</v>
      </c>
      <c r="B275" s="1" t="s">
        <v>5486</v>
      </c>
      <c r="C275">
        <v>30500</v>
      </c>
      <c r="D275">
        <v>1524700688</v>
      </c>
      <c r="E275">
        <v>1524957136</v>
      </c>
      <c r="F275" s="2">
        <v>0.89109622914800002</v>
      </c>
      <c r="G275" s="2">
        <v>0.89109622914800002</v>
      </c>
      <c r="H275">
        <v>39905006</v>
      </c>
      <c r="I275" s="2">
        <v>0.382357399737</v>
      </c>
      <c r="J275" s="2">
        <v>0</v>
      </c>
      <c r="K275">
        <v>1</v>
      </c>
      <c r="L275" s="1" t="s">
        <v>11637</v>
      </c>
      <c r="M275" s="1" t="s">
        <v>5486</v>
      </c>
      <c r="N275">
        <v>0</v>
      </c>
      <c r="O275">
        <v>1</v>
      </c>
      <c r="P275">
        <v>0</v>
      </c>
      <c r="Q275">
        <v>0</v>
      </c>
      <c r="R275" s="19">
        <f>BWscncns[[#This Row],[C fx]]*4+BWscncns[[#This Row],[C fg]]*2+BWscncns[[#This Row],[C fm]]</f>
        <v>2</v>
      </c>
      <c r="S275">
        <v>32500</v>
      </c>
      <c r="T275">
        <v>21100544</v>
      </c>
      <c r="U275" s="13">
        <v>1.5402450000000001</v>
      </c>
      <c r="V275" s="13">
        <v>0.64924800000000005</v>
      </c>
      <c r="W275">
        <v>1235</v>
      </c>
      <c r="X275">
        <v>24</v>
      </c>
      <c r="Z275" s="10">
        <f>IF($N275&lt;&gt;0,constants!$L$2,IF($O275&lt;&gt;0,constants!$M$2,IF($P275&lt;&gt;0,constants!$N$2,0)))</f>
        <v>9721.3799999999992</v>
      </c>
      <c r="AA275" s="10">
        <f>IF($N275&lt;&gt;0,constants!$L$2,IF($O275&lt;&gt;0,constants!$M$2,IF($P275&lt;&gt;0,constants!$P$2,0)))</f>
        <v>9721.3799999999992</v>
      </c>
      <c r="AB275" s="11">
        <f>constants!$O$2</f>
        <v>4861.32</v>
      </c>
      <c r="AC275" s="11">
        <f>VLOOKUP(BWscncns[[#This Row],[scanner]],[0]!ScnrAvgBW,2,FALSE)/1000</f>
        <v>11818.828055288463</v>
      </c>
      <c r="AD275" s="8">
        <f>(1+$F275)*Z275</f>
        <v>18384.065060114783</v>
      </c>
      <c r="AE275" s="8">
        <f>(1+$F275)*AA275</f>
        <v>18384.065060114783</v>
      </c>
      <c r="AF275" s="8">
        <f>(1+$F275)*AB275</f>
        <v>9193.2239206817558</v>
      </c>
      <c r="AG275" s="8">
        <f>(1+$F275)*AC275</f>
        <v>22350.5411683046</v>
      </c>
      <c r="AH275" s="8">
        <f>(1+$F275)*$T275/1000</f>
        <v>39903.159191371458</v>
      </c>
      <c r="AI275" s="8">
        <f>(1+BWscncns[[#This Row],[pid_error]]*K_p)*BWscncns[[#This Row],[dbw]]/1000</f>
        <v>30501.85159568573</v>
      </c>
      <c r="AJ275" s="13">
        <f>BWscncns[[#This Row],[Torflow prgrssv alt vote]]/VLOOKUP(BWscncns[[#This Row],[class]],AltBWtotl,2,FALSE)*100</f>
        <v>0.10655205850919917</v>
      </c>
      <c r="AK275">
        <f>IF(D275=E275,1,0)</f>
        <v>0</v>
      </c>
    </row>
    <row r="276" spans="1:37">
      <c r="A276" s="1" t="s">
        <v>1822</v>
      </c>
      <c r="B276" s="1" t="s">
        <v>1823</v>
      </c>
      <c r="C276">
        <v>30700</v>
      </c>
      <c r="D276">
        <v>1524573464</v>
      </c>
      <c r="E276">
        <v>1524991648</v>
      </c>
      <c r="F276" s="2">
        <v>1.7971853179499999</v>
      </c>
      <c r="G276" s="2">
        <v>1.7971853179499999</v>
      </c>
      <c r="H276">
        <v>25207467</v>
      </c>
      <c r="I276" s="2">
        <v>-2.00763852525</v>
      </c>
      <c r="J276" s="2">
        <v>0</v>
      </c>
      <c r="K276">
        <v>3</v>
      </c>
      <c r="L276" s="1" t="s">
        <v>11582</v>
      </c>
      <c r="M276" s="1" t="s">
        <v>1823</v>
      </c>
      <c r="N276">
        <v>0</v>
      </c>
      <c r="O276">
        <v>1</v>
      </c>
      <c r="P276">
        <v>0</v>
      </c>
      <c r="Q276">
        <v>0</v>
      </c>
      <c r="R276" s="19">
        <f>BWscncns[[#This Row],[C fx]]*4+BWscncns[[#This Row],[C fg]]*2+BWscncns[[#This Row],[C fm]]</f>
        <v>2</v>
      </c>
      <c r="S276">
        <v>19600</v>
      </c>
      <c r="T276">
        <v>16048682</v>
      </c>
      <c r="U276" s="13">
        <v>1.221284</v>
      </c>
      <c r="V276" s="13">
        <v>0.81881000000000004</v>
      </c>
      <c r="W276">
        <v>2243</v>
      </c>
      <c r="X276">
        <v>44</v>
      </c>
      <c r="Z276" s="10">
        <f>IF($N276&lt;&gt;0,constants!$L$2,IF($O276&lt;&gt;0,constants!$M$2,IF($P276&lt;&gt;0,constants!$N$2,0)))</f>
        <v>9721.3799999999992</v>
      </c>
      <c r="AA276" s="10">
        <f>IF($N276&lt;&gt;0,constants!$L$2,IF($O276&lt;&gt;0,constants!$M$2,IF($P276&lt;&gt;0,constants!$P$2,0)))</f>
        <v>9721.3799999999992</v>
      </c>
      <c r="AB276" s="11">
        <f>constants!$O$2</f>
        <v>4861.32</v>
      </c>
      <c r="AC276" s="11">
        <f>VLOOKUP(BWscncns[[#This Row],[scanner]],[0]!ScnrAvgBW,2,FALSE)/1000</f>
        <v>6440.9193022088357</v>
      </c>
      <c r="AD276" s="8">
        <f>(1+$F276)*Z276</f>
        <v>27192.501406212767</v>
      </c>
      <c r="AE276" s="8">
        <f>(1+$F276)*AA276</f>
        <v>27192.501406212767</v>
      </c>
      <c r="AF276" s="8">
        <f>(1+$F276)*AB276</f>
        <v>13598.012929856694</v>
      </c>
      <c r="AG276" s="8">
        <f>(1+$F276)*AC276</f>
        <v>18016.444906239314</v>
      </c>
      <c r="AH276" s="8">
        <f>(1+$F276)*$T276/1000</f>
        <v>44891.137662848443</v>
      </c>
      <c r="AI276" s="8">
        <f>(1+BWscncns[[#This Row],[pid_error]]*K_p)*BWscncns[[#This Row],[dbw]]/1000</f>
        <v>30469.909831424222</v>
      </c>
      <c r="AJ276" s="13">
        <f>BWscncns[[#This Row],[Torflow prgrssv alt vote]]/VLOOKUP(BWscncns[[#This Row],[class]],AltBWtotl,2,FALSE)*100</f>
        <v>0.10644047640659131</v>
      </c>
      <c r="AK276">
        <f>IF(D276=E276,1,0)</f>
        <v>0</v>
      </c>
    </row>
    <row r="277" spans="1:37">
      <c r="A277" s="1" t="s">
        <v>7757</v>
      </c>
      <c r="B277" s="1" t="s">
        <v>7758</v>
      </c>
      <c r="C277">
        <v>36400</v>
      </c>
      <c r="D277">
        <v>1524699603</v>
      </c>
      <c r="E277">
        <v>1524953406</v>
      </c>
      <c r="F277" s="2">
        <v>1.26465815712</v>
      </c>
      <c r="G277" s="2">
        <v>1.26465815712</v>
      </c>
      <c r="H277">
        <v>37060591</v>
      </c>
      <c r="I277" s="2">
        <v>-0.16449505059700001</v>
      </c>
      <c r="J277" s="2">
        <v>0</v>
      </c>
      <c r="K277">
        <v>2</v>
      </c>
      <c r="L277" s="1" t="s">
        <v>11624</v>
      </c>
      <c r="M277" s="1" t="s">
        <v>7758</v>
      </c>
      <c r="N277">
        <v>0</v>
      </c>
      <c r="O277">
        <v>1</v>
      </c>
      <c r="P277">
        <v>0</v>
      </c>
      <c r="Q277">
        <v>0</v>
      </c>
      <c r="R277" s="19">
        <f>BWscncns[[#This Row],[C fx]]*4+BWscncns[[#This Row],[C fg]]*2+BWscncns[[#This Row],[C fm]]</f>
        <v>2</v>
      </c>
      <c r="S277">
        <v>27100</v>
      </c>
      <c r="T277">
        <v>18566298</v>
      </c>
      <c r="U277" s="13">
        <v>1.4596340000000001</v>
      </c>
      <c r="V277" s="13">
        <v>0.68510300000000002</v>
      </c>
      <c r="W277">
        <v>1507</v>
      </c>
      <c r="X277">
        <v>30</v>
      </c>
      <c r="Z277" s="10">
        <f>IF($N277&lt;&gt;0,constants!$L$2,IF($O277&lt;&gt;0,constants!$M$2,IF($P277&lt;&gt;0,constants!$N$2,0)))</f>
        <v>9721.3799999999992</v>
      </c>
      <c r="AA277" s="10">
        <f>IF($N277&lt;&gt;0,constants!$L$2,IF($O277&lt;&gt;0,constants!$M$2,IF($P277&lt;&gt;0,constants!$P$2,0)))</f>
        <v>9721.3799999999992</v>
      </c>
      <c r="AB277" s="11">
        <f>constants!$O$2</f>
        <v>4861.32</v>
      </c>
      <c r="AC277" s="11">
        <f>VLOOKUP(BWscncns[[#This Row],[scanner]],[0]!ScnrAvgBW,2,FALSE)/1000</f>
        <v>8853.6095214723919</v>
      </c>
      <c r="AD277" s="8">
        <f>(1+$F277)*Z277</f>
        <v>22015.602515463223</v>
      </c>
      <c r="AE277" s="8">
        <f>(1+$F277)*AA277</f>
        <v>22015.602515463223</v>
      </c>
      <c r="AF277" s="8">
        <f>(1+$F277)*AB277</f>
        <v>11009.227992370597</v>
      </c>
      <c r="AG277" s="8">
        <f>(1+$F277)*AC277</f>
        <v>20050.399022757752</v>
      </c>
      <c r="AH277" s="8">
        <f>(1+$F277)*$T277/1000</f>
        <v>42046.318213220737</v>
      </c>
      <c r="AI277" s="8">
        <f>(1+BWscncns[[#This Row],[pid_error]]*K_p)*BWscncns[[#This Row],[dbw]]/1000</f>
        <v>30306.30810661037</v>
      </c>
      <c r="AJ277" s="13">
        <f>BWscncns[[#This Row],[Torflow prgrssv alt vote]]/VLOOKUP(BWscncns[[#This Row],[class]],AltBWtotl,2,FALSE)*100</f>
        <v>0.10586896682134904</v>
      </c>
      <c r="AK277">
        <f>IF(D277=E277,1,0)</f>
        <v>0</v>
      </c>
    </row>
    <row r="278" spans="1:37">
      <c r="A278" s="1" t="s">
        <v>11443</v>
      </c>
      <c r="B278" s="1" t="s">
        <v>11444</v>
      </c>
      <c r="C278">
        <v>43600</v>
      </c>
      <c r="D278">
        <v>1524127015</v>
      </c>
      <c r="E278">
        <v>1524995995</v>
      </c>
      <c r="F278" s="2">
        <v>1.24219561776</v>
      </c>
      <c r="G278" s="2">
        <v>1.24219561776</v>
      </c>
      <c r="H278">
        <v>32173166</v>
      </c>
      <c r="I278" s="2">
        <v>0.63278757957499998</v>
      </c>
      <c r="J278" s="2">
        <v>0</v>
      </c>
      <c r="K278">
        <v>1</v>
      </c>
      <c r="L278" s="1" t="s">
        <v>11553</v>
      </c>
      <c r="M278" s="1" t="s">
        <v>11444</v>
      </c>
      <c r="N278">
        <v>0</v>
      </c>
      <c r="O278">
        <v>1</v>
      </c>
      <c r="P278">
        <v>0</v>
      </c>
      <c r="Q278">
        <v>0</v>
      </c>
      <c r="R278" s="19">
        <f>BWscncns[[#This Row],[C fx]]*4+BWscncns[[#This Row],[C fg]]*2+BWscncns[[#This Row],[C fm]]</f>
        <v>2</v>
      </c>
      <c r="S278">
        <v>37700</v>
      </c>
      <c r="T278">
        <v>18683064</v>
      </c>
      <c r="U278" s="13">
        <v>2.0178699999999998</v>
      </c>
      <c r="V278" s="13">
        <v>0.49557200000000001</v>
      </c>
      <c r="W278">
        <v>413</v>
      </c>
      <c r="X278">
        <v>8</v>
      </c>
      <c r="Z278" s="10">
        <f>IF($N278&lt;&gt;0,constants!$L$2,IF($O278&lt;&gt;0,constants!$M$2,IF($P278&lt;&gt;0,constants!$N$2,0)))</f>
        <v>9721.3799999999992</v>
      </c>
      <c r="AA278" s="10">
        <f>IF($N278&lt;&gt;0,constants!$L$2,IF($O278&lt;&gt;0,constants!$M$2,IF($P278&lt;&gt;0,constants!$P$2,0)))</f>
        <v>9721.3799999999992</v>
      </c>
      <c r="AB278" s="11">
        <f>constants!$O$2</f>
        <v>4861.32</v>
      </c>
      <c r="AC278" s="11">
        <f>VLOOKUP(BWscncns[[#This Row],[scanner]],[0]!ScnrAvgBW,2,FALSE)/1000</f>
        <v>11818.828055288463</v>
      </c>
      <c r="AD278" s="8">
        <f>(1+$F278)*Z278</f>
        <v>21797.235634579709</v>
      </c>
      <c r="AE278" s="8">
        <f>(1+$F278)*AA278</f>
        <v>21797.235634579709</v>
      </c>
      <c r="AF278" s="8">
        <f>(1+$F278)*AB278</f>
        <v>10900.030400529044</v>
      </c>
      <c r="AG278" s="8">
        <f>(1+$F278)*AC278</f>
        <v>26500.124472626736</v>
      </c>
      <c r="AH278" s="8">
        <f>(1+$F278)*$T278/1000</f>
        <v>41891.084227129621</v>
      </c>
      <c r="AI278" s="8">
        <f>(1+BWscncns[[#This Row],[pid_error]]*K_p)*BWscncns[[#This Row],[dbw]]/1000</f>
        <v>30287.074113564813</v>
      </c>
      <c r="AJ278" s="13">
        <f>BWscncns[[#This Row],[Torflow prgrssv alt vote]]/VLOOKUP(BWscncns[[#This Row],[class]],AltBWtotl,2,FALSE)*100</f>
        <v>0.10580177675106998</v>
      </c>
      <c r="AK278">
        <f>IF(D278=E278,1,0)</f>
        <v>0</v>
      </c>
    </row>
    <row r="279" spans="1:37">
      <c r="A279" s="1" t="s">
        <v>1990</v>
      </c>
      <c r="B279" s="1" t="s">
        <v>1991</v>
      </c>
      <c r="C279">
        <v>32400</v>
      </c>
      <c r="D279">
        <v>1523796103</v>
      </c>
      <c r="E279">
        <v>1524948566</v>
      </c>
      <c r="F279" s="2">
        <v>1.3566138649299999</v>
      </c>
      <c r="G279" s="2">
        <v>1.3566138649299999</v>
      </c>
      <c r="H279">
        <v>35441082</v>
      </c>
      <c r="I279" s="2">
        <v>0.471949112452</v>
      </c>
      <c r="J279" s="2">
        <v>0</v>
      </c>
      <c r="K279">
        <v>1</v>
      </c>
      <c r="L279" s="1" t="s">
        <v>11560</v>
      </c>
      <c r="M279" s="1" t="s">
        <v>1991</v>
      </c>
      <c r="N279">
        <v>0</v>
      </c>
      <c r="O279">
        <v>1</v>
      </c>
      <c r="P279">
        <v>0</v>
      </c>
      <c r="Q279">
        <v>0</v>
      </c>
      <c r="R279" s="19">
        <f>BWscncns[[#This Row],[C fx]]*4+BWscncns[[#This Row],[C fg]]*2+BWscncns[[#This Row],[C fm]]</f>
        <v>2</v>
      </c>
      <c r="S279">
        <v>32300</v>
      </c>
      <c r="T279">
        <v>17934839</v>
      </c>
      <c r="U279" s="13">
        <v>1.800964</v>
      </c>
      <c r="V279" s="13">
        <v>0.55525800000000003</v>
      </c>
      <c r="W279">
        <v>664</v>
      </c>
      <c r="X279">
        <v>13</v>
      </c>
      <c r="Z279" s="10">
        <f>IF($N279&lt;&gt;0,constants!$L$2,IF($O279&lt;&gt;0,constants!$M$2,IF($P279&lt;&gt;0,constants!$N$2,0)))</f>
        <v>9721.3799999999992</v>
      </c>
      <c r="AA279" s="10">
        <f>IF($N279&lt;&gt;0,constants!$L$2,IF($O279&lt;&gt;0,constants!$M$2,IF($P279&lt;&gt;0,constants!$P$2,0)))</f>
        <v>9721.3799999999992</v>
      </c>
      <c r="AB279" s="11">
        <f>constants!$O$2</f>
        <v>4861.32</v>
      </c>
      <c r="AC279" s="11">
        <f>VLOOKUP(BWscncns[[#This Row],[scanner]],[0]!ScnrAvgBW,2,FALSE)/1000</f>
        <v>11818.828055288463</v>
      </c>
      <c r="AD279" s="8">
        <f>(1+$F279)*Z279</f>
        <v>22909.538894253201</v>
      </c>
      <c r="AE279" s="8">
        <f>(1+$F279)*AA279</f>
        <v>22909.538894253201</v>
      </c>
      <c r="AF279" s="8">
        <f>(1+$F279)*AB279</f>
        <v>11456.254113861507</v>
      </c>
      <c r="AG279" s="8">
        <f>(1+$F279)*AC279</f>
        <v>27852.414062316457</v>
      </c>
      <c r="AH279" s="8">
        <f>(1+$F279)*$T279/1000</f>
        <v>42265.490252687297</v>
      </c>
      <c r="AI279" s="8">
        <f>(1+BWscncns[[#This Row],[pid_error]]*K_p)*BWscncns[[#This Row],[dbw]]/1000</f>
        <v>30100.164626343649</v>
      </c>
      <c r="AJ279" s="13">
        <f>BWscncns[[#This Row],[Torflow prgrssv alt vote]]/VLOOKUP(BWscncns[[#This Row],[class]],AltBWtotl,2,FALSE)*100</f>
        <v>0.10514884620500665</v>
      </c>
      <c r="AK279">
        <f>IF(D279=E279,1,0)</f>
        <v>0</v>
      </c>
    </row>
    <row r="280" spans="1:37">
      <c r="A280" s="1" t="s">
        <v>5341</v>
      </c>
      <c r="B280" s="1" t="s">
        <v>5342</v>
      </c>
      <c r="C280">
        <v>36800</v>
      </c>
      <c r="D280">
        <v>1525007036</v>
      </c>
      <c r="E280">
        <v>1525007036</v>
      </c>
      <c r="F280" s="2">
        <v>0.57768848668999995</v>
      </c>
      <c r="G280" s="2">
        <v>0.57768848668999995</v>
      </c>
      <c r="H280">
        <v>36797450</v>
      </c>
      <c r="I280" s="2">
        <v>-1.8787083418900001E-2</v>
      </c>
      <c r="J280" s="2">
        <v>0</v>
      </c>
      <c r="K280">
        <v>3</v>
      </c>
      <c r="L280" s="1" t="s">
        <v>11600</v>
      </c>
      <c r="M280" s="1" t="s">
        <v>5342</v>
      </c>
      <c r="N280">
        <v>1</v>
      </c>
      <c r="O280">
        <v>0</v>
      </c>
      <c r="P280">
        <v>0</v>
      </c>
      <c r="Q280">
        <v>0</v>
      </c>
      <c r="R280" s="19">
        <f>BWscncns[[#This Row],[C fx]]*4+BWscncns[[#This Row],[C fg]]*2+BWscncns[[#This Row],[C fm]]</f>
        <v>4</v>
      </c>
      <c r="S280">
        <v>32000</v>
      </c>
      <c r="T280">
        <v>23323648</v>
      </c>
      <c r="U280" s="13">
        <v>1.3719980000000001</v>
      </c>
      <c r="V280" s="13">
        <v>0.72886399999999996</v>
      </c>
      <c r="W280">
        <v>1731</v>
      </c>
      <c r="X280">
        <v>34</v>
      </c>
      <c r="Z280" s="10">
        <f>IF($N280&lt;&gt;0,constants!$L$2,IF($O280&lt;&gt;0,constants!$M$2,IF($P280&lt;&gt;0,constants!$N$2,0)))</f>
        <v>10125.48</v>
      </c>
      <c r="AA280" s="10">
        <f>IF($N280&lt;&gt;0,constants!$L$2,IF($O280&lt;&gt;0,constants!$M$2,IF($P280&lt;&gt;0,constants!$P$2,0)))</f>
        <v>10125.48</v>
      </c>
      <c r="AB280" s="11">
        <f>constants!$O$2</f>
        <v>4861.32</v>
      </c>
      <c r="AC280" s="11">
        <f>VLOOKUP(BWscncns[[#This Row],[scanner]],[0]!ScnrAvgBW,2,FALSE)/1000</f>
        <v>6440.9193022088357</v>
      </c>
      <c r="AD280" s="8">
        <f>(1+$F280)*Z280</f>
        <v>15974.853218209861</v>
      </c>
      <c r="AE280" s="8">
        <f>(1+$F280)*AA280</f>
        <v>15974.853218209861</v>
      </c>
      <c r="AF280" s="8">
        <f>(1+$F280)*AB280</f>
        <v>7669.6485941158307</v>
      </c>
      <c r="AG280" s="8">
        <f>(1+$F280)*AC280</f>
        <v>10161.764226794268</v>
      </c>
      <c r="AH280" s="8">
        <f>(1+$F280)*$T280/1000</f>
        <v>36797.450917210241</v>
      </c>
      <c r="AI280" s="8">
        <f>(1+BWscncns[[#This Row],[pid_error]]*K_p)*BWscncns[[#This Row],[dbw]]/1000</f>
        <v>30060.549458605121</v>
      </c>
      <c r="AJ280" s="13">
        <f>BWscncns[[#This Row],[Torflow prgrssv alt vote]]/VLOOKUP(BWscncns[[#This Row],[class]],AltBWtotl,2,FALSE)*100</f>
        <v>0.25764127964190942</v>
      </c>
      <c r="AK280">
        <f>IF(D280=E280,1,0)</f>
        <v>1</v>
      </c>
    </row>
    <row r="281" spans="1:37">
      <c r="A281" s="1" t="s">
        <v>4074</v>
      </c>
      <c r="B281" s="1" t="s">
        <v>4075</v>
      </c>
      <c r="C281">
        <v>39300</v>
      </c>
      <c r="D281">
        <v>1525000722</v>
      </c>
      <c r="E281">
        <v>1525000722</v>
      </c>
      <c r="F281" s="2">
        <v>0.89439937581600004</v>
      </c>
      <c r="G281" s="2">
        <v>0.89439937581600004</v>
      </c>
      <c r="H281">
        <v>39341690</v>
      </c>
      <c r="I281" s="2">
        <v>0.38817005749900002</v>
      </c>
      <c r="J281" s="2">
        <v>0</v>
      </c>
      <c r="K281">
        <v>2</v>
      </c>
      <c r="L281" s="1" t="s">
        <v>11538</v>
      </c>
      <c r="M281" s="1" t="s">
        <v>4075</v>
      </c>
      <c r="N281">
        <v>1</v>
      </c>
      <c r="O281">
        <v>0</v>
      </c>
      <c r="P281">
        <v>0</v>
      </c>
      <c r="Q281">
        <v>0</v>
      </c>
      <c r="R281" s="19">
        <f>BWscncns[[#This Row],[C fx]]*4+BWscncns[[#This Row],[C fg]]*2+BWscncns[[#This Row],[C fm]]</f>
        <v>4</v>
      </c>
      <c r="S281">
        <v>32000</v>
      </c>
      <c r="T281">
        <v>20767369</v>
      </c>
      <c r="U281" s="13">
        <v>1.5408790000000001</v>
      </c>
      <c r="V281" s="13">
        <v>0.64898</v>
      </c>
      <c r="W281">
        <v>1233</v>
      </c>
      <c r="X281">
        <v>24</v>
      </c>
      <c r="Z281" s="10">
        <f>IF($N281&lt;&gt;0,constants!$L$2,IF($O281&lt;&gt;0,constants!$M$2,IF($P281&lt;&gt;0,constants!$N$2,0)))</f>
        <v>10125.48</v>
      </c>
      <c r="AA281" s="10">
        <f>IF($N281&lt;&gt;0,constants!$L$2,IF($O281&lt;&gt;0,constants!$M$2,IF($P281&lt;&gt;0,constants!$P$2,0)))</f>
        <v>10125.48</v>
      </c>
      <c r="AB281" s="11">
        <f>constants!$O$2</f>
        <v>4861.32</v>
      </c>
      <c r="AC281" s="11">
        <f>VLOOKUP(BWscncns[[#This Row],[scanner]],[0]!ScnrAvgBW,2,FALSE)/1000</f>
        <v>8853.6095214723919</v>
      </c>
      <c r="AD281" s="8">
        <f>(1+$F281)*Z281</f>
        <v>19181.702991837392</v>
      </c>
      <c r="AE281" s="8">
        <f>(1+$F281)*AA281</f>
        <v>19181.702991837392</v>
      </c>
      <c r="AF281" s="8">
        <f>(1+$F281)*AB281</f>
        <v>9209.2815736418361</v>
      </c>
      <c r="AG281" s="8">
        <f>(1+$F281)*AC281</f>
        <v>16772.272351195894</v>
      </c>
      <c r="AH281" s="8">
        <f>(1+$F281)*$T281/1000</f>
        <v>39341.690870940554</v>
      </c>
      <c r="AI281" s="8">
        <f>(1+BWscncns[[#This Row],[pid_error]]*K_p)*BWscncns[[#This Row],[dbw]]/1000</f>
        <v>30054.529935470277</v>
      </c>
      <c r="AJ281" s="13">
        <f>BWscncns[[#This Row],[Torflow prgrssv alt vote]]/VLOOKUP(BWscncns[[#This Row],[class]],AltBWtotl,2,FALSE)*100</f>
        <v>0.25758968784897057</v>
      </c>
      <c r="AK281">
        <f>IF(D281=E281,1,0)</f>
        <v>1</v>
      </c>
    </row>
    <row r="282" spans="1:37">
      <c r="A282" s="1" t="s">
        <v>5780</v>
      </c>
      <c r="B282" s="1" t="s">
        <v>49</v>
      </c>
      <c r="C282">
        <v>40600</v>
      </c>
      <c r="D282">
        <v>1525000722</v>
      </c>
      <c r="E282">
        <v>1525000722</v>
      </c>
      <c r="F282" s="2">
        <v>1.1017821357399999</v>
      </c>
      <c r="G282" s="2">
        <v>1.1017821357399999</v>
      </c>
      <c r="H282">
        <v>40643348</v>
      </c>
      <c r="I282" s="2">
        <v>-0.221063513771</v>
      </c>
      <c r="J282" s="2">
        <v>0</v>
      </c>
      <c r="K282">
        <v>2</v>
      </c>
      <c r="L282" s="1" t="s">
        <v>11538</v>
      </c>
      <c r="M282" s="1" t="s">
        <v>49</v>
      </c>
      <c r="N282">
        <v>0</v>
      </c>
      <c r="O282">
        <v>0</v>
      </c>
      <c r="P282">
        <v>1</v>
      </c>
      <c r="Q282">
        <v>0</v>
      </c>
      <c r="R282" s="19">
        <f>BWscncns[[#This Row],[C fx]]*4+BWscncns[[#This Row],[C fg]]*2+BWscncns[[#This Row],[C fm]]</f>
        <v>1</v>
      </c>
      <c r="S282">
        <v>30000</v>
      </c>
      <c r="T282">
        <v>19337565</v>
      </c>
      <c r="U282" s="13">
        <v>1.551385</v>
      </c>
      <c r="V282" s="13">
        <v>0.64458599999999999</v>
      </c>
      <c r="W282">
        <v>1206</v>
      </c>
      <c r="X282">
        <v>24</v>
      </c>
      <c r="Z282" s="10">
        <f>IF($N282&lt;&gt;0,constants!$L$2,IF($O282&lt;&gt;0,constants!$M$2,IF($P282&lt;&gt;0,constants!$N$2,0)))</f>
        <v>1117.99</v>
      </c>
      <c r="AA282" s="10">
        <f>IF($N282&lt;&gt;0,constants!$L$2,IF($O282&lt;&gt;0,constants!$M$2,IF($P282&lt;&gt;0,constants!$P$2,0)))</f>
        <v>4051.45</v>
      </c>
      <c r="AB282" s="11">
        <f>constants!$O$2</f>
        <v>4861.32</v>
      </c>
      <c r="AC282" s="11">
        <f>VLOOKUP(BWscncns[[#This Row],[scanner]],[0]!ScnrAvgBW,2,FALSE)/1000</f>
        <v>8853.6095214723919</v>
      </c>
      <c r="AD282" s="8">
        <f>(1+$F282)*Z282</f>
        <v>2349.7714099359623</v>
      </c>
      <c r="AE282" s="8">
        <f>(1+$F282)*AA282</f>
        <v>8515.265233843822</v>
      </c>
      <c r="AF282" s="8">
        <f>(1+$F282)*AB282</f>
        <v>10217.435532115574</v>
      </c>
      <c r="AG282" s="8">
        <f>(1+$F282)*AC282</f>
        <v>18608.358329048242</v>
      </c>
      <c r="AH282" s="8">
        <f>(1+$F282)*$T282/1000</f>
        <v>40643.34866571107</v>
      </c>
      <c r="AI282" s="8">
        <f>(1+BWscncns[[#This Row],[pid_error]]*K_p)*BWscncns[[#This Row],[dbw]]/1000</f>
        <v>29990.456832855532</v>
      </c>
      <c r="AJ282" s="13">
        <f>BWscncns[[#This Row],[Torflow prgrssv alt vote]]/VLOOKUP(BWscncns[[#This Row],[class]],AltBWtotl,2,FALSE)*100</f>
        <v>0.59149187061333031</v>
      </c>
      <c r="AK282">
        <f>IF(D282=E282,1,0)</f>
        <v>1</v>
      </c>
    </row>
    <row r="283" spans="1:37">
      <c r="A283" s="1" t="s">
        <v>6942</v>
      </c>
      <c r="B283" s="1" t="s">
        <v>6943</v>
      </c>
      <c r="C283">
        <v>44700</v>
      </c>
      <c r="D283">
        <v>1524190269</v>
      </c>
      <c r="E283">
        <v>1524977756</v>
      </c>
      <c r="F283" s="2">
        <v>1.3271860828499999</v>
      </c>
      <c r="G283" s="2">
        <v>1.3271860828499999</v>
      </c>
      <c r="H283">
        <v>41190949</v>
      </c>
      <c r="I283" s="2">
        <v>-0.12076775380099999</v>
      </c>
      <c r="J283" s="2">
        <v>0</v>
      </c>
      <c r="K283">
        <v>1</v>
      </c>
      <c r="L283" s="1" t="s">
        <v>11554</v>
      </c>
      <c r="M283" s="1" t="s">
        <v>6943</v>
      </c>
      <c r="N283">
        <v>0</v>
      </c>
      <c r="O283">
        <v>1</v>
      </c>
      <c r="P283">
        <v>0</v>
      </c>
      <c r="Q283">
        <v>0</v>
      </c>
      <c r="R283" s="19">
        <f>BWscncns[[#This Row],[C fx]]*4+BWscncns[[#This Row],[C fg]]*2+BWscncns[[#This Row],[C fm]]</f>
        <v>2</v>
      </c>
      <c r="S283">
        <v>43000</v>
      </c>
      <c r="T283">
        <v>17949591</v>
      </c>
      <c r="U283" s="13">
        <v>2.3955980000000001</v>
      </c>
      <c r="V283" s="13">
        <v>0.41743200000000003</v>
      </c>
      <c r="W283">
        <v>164</v>
      </c>
      <c r="X283">
        <v>3</v>
      </c>
      <c r="Z283" s="10">
        <f>IF($N283&lt;&gt;0,constants!$L$2,IF($O283&lt;&gt;0,constants!$M$2,IF($P283&lt;&gt;0,constants!$N$2,0)))</f>
        <v>9721.3799999999992</v>
      </c>
      <c r="AA283" s="10">
        <f>IF($N283&lt;&gt;0,constants!$L$2,IF($O283&lt;&gt;0,constants!$M$2,IF($P283&lt;&gt;0,constants!$P$2,0)))</f>
        <v>9721.3799999999992</v>
      </c>
      <c r="AB283" s="11">
        <f>constants!$O$2</f>
        <v>4861.32</v>
      </c>
      <c r="AC283" s="11">
        <f>VLOOKUP(BWscncns[[#This Row],[scanner]],[0]!ScnrAvgBW,2,FALSE)/1000</f>
        <v>11818.828055288463</v>
      </c>
      <c r="AD283" s="8">
        <f>(1+$F283)*Z283</f>
        <v>22623.460242096331</v>
      </c>
      <c r="AE283" s="8">
        <f>(1+$F283)*AA283</f>
        <v>22623.460242096331</v>
      </c>
      <c r="AF283" s="8">
        <f>(1+$F283)*AB283</f>
        <v>11313.196248280361</v>
      </c>
      <c r="AG283" s="8">
        <f>(1+$F283)*AC283</f>
        <v>27504.612165864441</v>
      </c>
      <c r="AH283" s="8">
        <f>(1+$F283)*$T283/1000</f>
        <v>41772.038368049616</v>
      </c>
      <c r="AI283" s="8">
        <f>(1+BWscncns[[#This Row],[pid_error]]*K_p)*BWscncns[[#This Row],[dbw]]/1000</f>
        <v>29860.814684024808</v>
      </c>
      <c r="AJ283" s="13">
        <f>BWscncns[[#This Row],[Torflow prgrssv alt vote]]/VLOOKUP(BWscncns[[#This Row],[class]],AltBWtotl,2,FALSE)*100</f>
        <v>0.10431272551973857</v>
      </c>
      <c r="AK283">
        <f>IF(D283=E283,1,0)</f>
        <v>0</v>
      </c>
    </row>
    <row r="284" spans="1:37">
      <c r="A284" s="1" t="s">
        <v>6487</v>
      </c>
      <c r="B284" s="1" t="s">
        <v>6488</v>
      </c>
      <c r="C284">
        <v>94200</v>
      </c>
      <c r="D284">
        <v>1524904001</v>
      </c>
      <c r="E284">
        <v>1524970147</v>
      </c>
      <c r="F284" s="2">
        <v>0.69906394400100003</v>
      </c>
      <c r="G284" s="2">
        <v>0.69906394400100003</v>
      </c>
      <c r="H284">
        <v>37390997</v>
      </c>
      <c r="I284" s="2">
        <v>-0.133651592899</v>
      </c>
      <c r="J284" s="2">
        <v>0</v>
      </c>
      <c r="K284">
        <v>2</v>
      </c>
      <c r="L284" s="1" t="s">
        <v>11579</v>
      </c>
      <c r="M284" s="1" t="s">
        <v>6488</v>
      </c>
      <c r="N284">
        <v>0</v>
      </c>
      <c r="O284">
        <v>1</v>
      </c>
      <c r="P284">
        <v>0</v>
      </c>
      <c r="Q284">
        <v>0</v>
      </c>
      <c r="R284" s="19">
        <f>BWscncns[[#This Row],[C fx]]*4+BWscncns[[#This Row],[C fg]]*2+BWscncns[[#This Row],[C fm]]</f>
        <v>2</v>
      </c>
      <c r="S284">
        <v>39700</v>
      </c>
      <c r="T284">
        <v>22006822</v>
      </c>
      <c r="U284" s="13">
        <v>1.8039860000000001</v>
      </c>
      <c r="V284" s="13">
        <v>0.55432800000000004</v>
      </c>
      <c r="W284">
        <v>660</v>
      </c>
      <c r="X284">
        <v>13</v>
      </c>
      <c r="Z284" s="10">
        <f>IF($N284&lt;&gt;0,constants!$L$2,IF($O284&lt;&gt;0,constants!$M$2,IF($P284&lt;&gt;0,constants!$N$2,0)))</f>
        <v>9721.3799999999992</v>
      </c>
      <c r="AA284" s="10">
        <f>IF($N284&lt;&gt;0,constants!$L$2,IF($O284&lt;&gt;0,constants!$M$2,IF($P284&lt;&gt;0,constants!$P$2,0)))</f>
        <v>9721.3799999999992</v>
      </c>
      <c r="AB284" s="11">
        <f>constants!$O$2</f>
        <v>4861.32</v>
      </c>
      <c r="AC284" s="11">
        <f>VLOOKUP(BWscncns[[#This Row],[scanner]],[0]!ScnrAvgBW,2,FALSE)/1000</f>
        <v>8853.6095214723919</v>
      </c>
      <c r="AD284" s="8">
        <f>(1+$F284)*Z284</f>
        <v>16517.246243932441</v>
      </c>
      <c r="AE284" s="8">
        <f>(1+$F284)*AA284</f>
        <v>16517.246243932441</v>
      </c>
      <c r="AF284" s="8">
        <f>(1+$F284)*AB284</f>
        <v>8259.6935322509416</v>
      </c>
      <c r="AG284" s="8">
        <f>(1+$F284)*AC284</f>
        <v>15042.848712197689</v>
      </c>
      <c r="AH284" s="8">
        <f>(1+$F284)*$T284/1000</f>
        <v>37390.997782247978</v>
      </c>
      <c r="AI284" s="8">
        <f>(1+BWscncns[[#This Row],[pid_error]]*K_p)*BWscncns[[#This Row],[dbw]]/1000</f>
        <v>29698.909891123985</v>
      </c>
      <c r="AJ284" s="13">
        <f>BWscncns[[#This Row],[Torflow prgrssv alt vote]]/VLOOKUP(BWscncns[[#This Row],[class]],AltBWtotl,2,FALSE)*100</f>
        <v>0.10374714382342841</v>
      </c>
      <c r="AK284">
        <f>IF(D284=E284,1,0)</f>
        <v>0</v>
      </c>
    </row>
    <row r="285" spans="1:37">
      <c r="A285" s="1" t="s">
        <v>5137</v>
      </c>
      <c r="B285" s="1" t="s">
        <v>1005</v>
      </c>
      <c r="C285">
        <v>46100</v>
      </c>
      <c r="D285">
        <v>1524234418</v>
      </c>
      <c r="E285">
        <v>1524995995</v>
      </c>
      <c r="F285" s="2">
        <v>1.5379577572300001</v>
      </c>
      <c r="G285" s="2">
        <v>1.5379577572300001</v>
      </c>
      <c r="H285">
        <v>42579865</v>
      </c>
      <c r="I285" s="2">
        <v>6.8475058443700004E-3</v>
      </c>
      <c r="J285" s="2">
        <v>0</v>
      </c>
      <c r="K285">
        <v>1</v>
      </c>
      <c r="L285" s="1" t="s">
        <v>11553</v>
      </c>
      <c r="M285" s="1" t="s">
        <v>1005</v>
      </c>
      <c r="N285">
        <v>0</v>
      </c>
      <c r="O285">
        <v>1</v>
      </c>
      <c r="P285">
        <v>0</v>
      </c>
      <c r="Q285">
        <v>0</v>
      </c>
      <c r="R285" s="19">
        <f>BWscncns[[#This Row],[C fx]]*4+BWscncns[[#This Row],[C fg]]*2+BWscncns[[#This Row],[C fm]]</f>
        <v>2</v>
      </c>
      <c r="S285">
        <v>35700</v>
      </c>
      <c r="T285">
        <v>16777216</v>
      </c>
      <c r="U285" s="13">
        <v>2.1278860000000002</v>
      </c>
      <c r="V285" s="13">
        <v>0.46994999999999998</v>
      </c>
      <c r="W285">
        <v>305</v>
      </c>
      <c r="X285">
        <v>6</v>
      </c>
      <c r="Z285" s="10">
        <f>IF($N285&lt;&gt;0,constants!$L$2,IF($O285&lt;&gt;0,constants!$M$2,IF($P285&lt;&gt;0,constants!$N$2,0)))</f>
        <v>9721.3799999999992</v>
      </c>
      <c r="AA285" s="10">
        <f>IF($N285&lt;&gt;0,constants!$L$2,IF($O285&lt;&gt;0,constants!$M$2,IF($P285&lt;&gt;0,constants!$P$2,0)))</f>
        <v>9721.3799999999992</v>
      </c>
      <c r="AB285" s="11">
        <f>constants!$O$2</f>
        <v>4861.32</v>
      </c>
      <c r="AC285" s="11">
        <f>VLOOKUP(BWscncns[[#This Row],[scanner]],[0]!ScnrAvgBW,2,FALSE)/1000</f>
        <v>11818.828055288463</v>
      </c>
      <c r="AD285" s="8">
        <f>(1+$F285)*Z285</f>
        <v>24672.451781980577</v>
      </c>
      <c r="AE285" s="8">
        <f>(1+$F285)*AA285</f>
        <v>24672.451781980577</v>
      </c>
      <c r="AF285" s="8">
        <f>(1+$F285)*AB285</f>
        <v>12337.824804377344</v>
      </c>
      <c r="AG285" s="8">
        <f>(1+$F285)*AC285</f>
        <v>29995.686344286911</v>
      </c>
      <c r="AH285" s="8">
        <f>(1+$F285)*$T285/1000</f>
        <v>42579.865491923272</v>
      </c>
      <c r="AI285" s="8">
        <f>(1+BWscncns[[#This Row],[pid_error]]*K_p)*BWscncns[[#This Row],[dbw]]/1000</f>
        <v>29678.540745961636</v>
      </c>
      <c r="AJ285" s="13">
        <f>BWscncns[[#This Row],[Torflow prgrssv alt vote]]/VLOOKUP(BWscncns[[#This Row],[class]],AltBWtotl,2,FALSE)*100</f>
        <v>0.10367598832848042</v>
      </c>
      <c r="AK285">
        <f>IF(D285=E285,1,0)</f>
        <v>0</v>
      </c>
    </row>
    <row r="286" spans="1:37">
      <c r="A286" s="1" t="s">
        <v>7029</v>
      </c>
      <c r="B286" s="1" t="s">
        <v>7030</v>
      </c>
      <c r="C286">
        <v>44300</v>
      </c>
      <c r="D286">
        <v>1524977035</v>
      </c>
      <c r="E286">
        <v>1524977035</v>
      </c>
      <c r="F286" s="2">
        <v>1.9530952661600001</v>
      </c>
      <c r="G286" s="2">
        <v>1.9530952661600001</v>
      </c>
      <c r="H286">
        <v>44290330</v>
      </c>
      <c r="I286" s="2">
        <v>2.9720498964599999E-2</v>
      </c>
      <c r="J286" s="2">
        <v>0</v>
      </c>
      <c r="K286">
        <v>1</v>
      </c>
      <c r="L286" s="1" t="s">
        <v>11544</v>
      </c>
      <c r="M286" s="1" t="s">
        <v>7030</v>
      </c>
      <c r="N286">
        <v>1</v>
      </c>
      <c r="O286">
        <v>0</v>
      </c>
      <c r="P286">
        <v>0</v>
      </c>
      <c r="Q286">
        <v>0</v>
      </c>
      <c r="R286" s="19">
        <f>BWscncns[[#This Row],[C fx]]*4+BWscncns[[#This Row],[C fg]]*2+BWscncns[[#This Row],[C fm]]</f>
        <v>4</v>
      </c>
      <c r="S286">
        <v>44300</v>
      </c>
      <c r="T286">
        <v>14997935</v>
      </c>
      <c r="U286" s="13">
        <v>2.9537399999999998</v>
      </c>
      <c r="V286" s="13">
        <v>0.33855400000000002</v>
      </c>
      <c r="W286">
        <v>47</v>
      </c>
      <c r="X286">
        <v>0</v>
      </c>
      <c r="Z286" s="10">
        <f>IF($N286&lt;&gt;0,constants!$L$2,IF($O286&lt;&gt;0,constants!$M$2,IF($P286&lt;&gt;0,constants!$N$2,0)))</f>
        <v>10125.48</v>
      </c>
      <c r="AA286" s="10">
        <f>IF($N286&lt;&gt;0,constants!$L$2,IF($O286&lt;&gt;0,constants!$M$2,IF($P286&lt;&gt;0,constants!$P$2,0)))</f>
        <v>10125.48</v>
      </c>
      <c r="AB286" s="11">
        <f>constants!$O$2</f>
        <v>4861.32</v>
      </c>
      <c r="AC286" s="11">
        <f>VLOOKUP(BWscncns[[#This Row],[scanner]],[0]!ScnrAvgBW,2,FALSE)/1000</f>
        <v>11818.828055288463</v>
      </c>
      <c r="AD286" s="8">
        <f>(1+$F286)*Z286</f>
        <v>29901.507055597755</v>
      </c>
      <c r="AE286" s="8">
        <f>(1+$F286)*AA286</f>
        <v>29901.507055597755</v>
      </c>
      <c r="AF286" s="8">
        <f>(1+$F286)*AB286</f>
        <v>14355.94107928893</v>
      </c>
      <c r="AG286" s="8">
        <f>(1+$F286)*AC286</f>
        <v>34902.12518163136</v>
      </c>
      <c r="AH286" s="8">
        <f>(1+$F286)*$T286/1000</f>
        <v>44290.330850675382</v>
      </c>
      <c r="AI286" s="8">
        <f>(1+BWscncns[[#This Row],[pid_error]]*K_p)*BWscncns[[#This Row],[dbw]]/1000</f>
        <v>29644.13292533769</v>
      </c>
      <c r="AJ286" s="13">
        <f>BWscncns[[#This Row],[Torflow prgrssv alt vote]]/VLOOKUP(BWscncns[[#This Row],[class]],AltBWtotl,2,FALSE)*100</f>
        <v>0.2540722800584917</v>
      </c>
      <c r="AK286">
        <f>IF(D286=E286,1,0)</f>
        <v>1</v>
      </c>
    </row>
    <row r="287" spans="1:37">
      <c r="A287" s="1" t="s">
        <v>6075</v>
      </c>
      <c r="B287" s="1" t="s">
        <v>6076</v>
      </c>
      <c r="C287">
        <v>39000</v>
      </c>
      <c r="D287">
        <v>1524988014</v>
      </c>
      <c r="E287">
        <v>1524988014</v>
      </c>
      <c r="F287" s="2">
        <v>0.93611280048000001</v>
      </c>
      <c r="G287" s="2">
        <v>0.93611280048000001</v>
      </c>
      <c r="H287">
        <v>39028853</v>
      </c>
      <c r="I287" s="2">
        <v>-0.36640806510000001</v>
      </c>
      <c r="J287" s="2">
        <v>0</v>
      </c>
      <c r="K287">
        <v>2</v>
      </c>
      <c r="L287" s="1" t="s">
        <v>11573</v>
      </c>
      <c r="M287" s="1" t="s">
        <v>6076</v>
      </c>
      <c r="N287">
        <v>1</v>
      </c>
      <c r="O287">
        <v>0</v>
      </c>
      <c r="P287">
        <v>0</v>
      </c>
      <c r="Q287">
        <v>0</v>
      </c>
      <c r="R287" s="19">
        <f>BWscncns[[#This Row],[C fx]]*4+BWscncns[[#This Row],[C fg]]*2+BWscncns[[#This Row],[C fm]]</f>
        <v>4</v>
      </c>
      <c r="S287">
        <v>33000</v>
      </c>
      <c r="T287">
        <v>20158357</v>
      </c>
      <c r="U287" s="13">
        <v>1.637038</v>
      </c>
      <c r="V287" s="13">
        <v>0.61085900000000004</v>
      </c>
      <c r="W287">
        <v>995</v>
      </c>
      <c r="X287">
        <v>19</v>
      </c>
      <c r="Z287" s="10">
        <f>IF($N287&lt;&gt;0,constants!$L$2,IF($O287&lt;&gt;0,constants!$M$2,IF($P287&lt;&gt;0,constants!$N$2,0)))</f>
        <v>10125.48</v>
      </c>
      <c r="AA287" s="10">
        <f>IF($N287&lt;&gt;0,constants!$L$2,IF($O287&lt;&gt;0,constants!$M$2,IF($P287&lt;&gt;0,constants!$P$2,0)))</f>
        <v>10125.48</v>
      </c>
      <c r="AB287" s="11">
        <f>constants!$O$2</f>
        <v>4861.32</v>
      </c>
      <c r="AC287" s="11">
        <f>VLOOKUP(BWscncns[[#This Row],[scanner]],[0]!ScnrAvgBW,2,FALSE)/1000</f>
        <v>8853.6095214723919</v>
      </c>
      <c r="AD287" s="8">
        <f>(1+$F287)*Z287</f>
        <v>19604.07143900423</v>
      </c>
      <c r="AE287" s="8">
        <f>(1+$F287)*AA287</f>
        <v>19604.07143900423</v>
      </c>
      <c r="AF287" s="8">
        <f>(1+$F287)*AB287</f>
        <v>9412.063879229434</v>
      </c>
      <c r="AG287" s="8">
        <f>(1+$F287)*AC287</f>
        <v>17141.586724974306</v>
      </c>
      <c r="AH287" s="8">
        <f>(1+$F287)*$T287/1000</f>
        <v>39028.853024345612</v>
      </c>
      <c r="AI287" s="8">
        <f>(1+BWscncns[[#This Row],[pid_error]]*K_p)*BWscncns[[#This Row],[dbw]]/1000</f>
        <v>29593.605012172808</v>
      </c>
      <c r="AJ287" s="13">
        <f>BWscncns[[#This Row],[Torflow prgrssv alt vote]]/VLOOKUP(BWscncns[[#This Row],[class]],AltBWtotl,2,FALSE)*100</f>
        <v>0.25363921824026503</v>
      </c>
      <c r="AK287">
        <f>IF(D287=E287,1,0)</f>
        <v>1</v>
      </c>
    </row>
    <row r="288" spans="1:37">
      <c r="A288" s="1" t="s">
        <v>8217</v>
      </c>
      <c r="B288" s="1" t="s">
        <v>8218</v>
      </c>
      <c r="C288">
        <v>75600</v>
      </c>
      <c r="D288">
        <v>1524395645</v>
      </c>
      <c r="E288">
        <v>1524988531</v>
      </c>
      <c r="F288" s="2">
        <v>-0.43505934319299999</v>
      </c>
      <c r="G288" s="2">
        <v>-0.43505934319299999</v>
      </c>
      <c r="H288">
        <v>22690475</v>
      </c>
      <c r="I288" s="2">
        <v>-1.38083502161</v>
      </c>
      <c r="J288" s="2">
        <v>0</v>
      </c>
      <c r="K288">
        <v>3</v>
      </c>
      <c r="L288" s="1" t="s">
        <v>11591</v>
      </c>
      <c r="M288" s="1" t="s">
        <v>8218</v>
      </c>
      <c r="N288">
        <v>0</v>
      </c>
      <c r="O288">
        <v>1</v>
      </c>
      <c r="P288">
        <v>0</v>
      </c>
      <c r="Q288">
        <v>0</v>
      </c>
      <c r="R288" s="19">
        <f>BWscncns[[#This Row],[C fx]]*4+BWscncns[[#This Row],[C fg]]*2+BWscncns[[#This Row],[C fm]]</f>
        <v>2</v>
      </c>
      <c r="S288">
        <v>47200</v>
      </c>
      <c r="T288">
        <v>37556224</v>
      </c>
      <c r="U288" s="13">
        <v>1.2567820000000001</v>
      </c>
      <c r="V288" s="13">
        <v>0.79568300000000003</v>
      </c>
      <c r="W288">
        <v>2130</v>
      </c>
      <c r="X288">
        <v>42</v>
      </c>
      <c r="Z288" s="10">
        <f>IF($N288&lt;&gt;0,constants!$L$2,IF($O288&lt;&gt;0,constants!$M$2,IF($P288&lt;&gt;0,constants!$N$2,0)))</f>
        <v>9721.3799999999992</v>
      </c>
      <c r="AA288" s="10">
        <f>IF($N288&lt;&gt;0,constants!$L$2,IF($O288&lt;&gt;0,constants!$M$2,IF($P288&lt;&gt;0,constants!$P$2,0)))</f>
        <v>9721.3799999999992</v>
      </c>
      <c r="AB288" s="11">
        <f>constants!$O$2</f>
        <v>4861.32</v>
      </c>
      <c r="AC288" s="11">
        <f>VLOOKUP(BWscncns[[#This Row],[scanner]],[0]!ScnrAvgBW,2,FALSE)/1000</f>
        <v>6440.9193022088357</v>
      </c>
      <c r="AD288" s="8">
        <f>(1+$F288)*Z288</f>
        <v>5492.0028022704337</v>
      </c>
      <c r="AE288" s="8">
        <f>(1+$F288)*AA288</f>
        <v>5492.0028022704337</v>
      </c>
      <c r="AF288" s="8">
        <f>(1+$F288)*AB288</f>
        <v>2746.3573137490052</v>
      </c>
      <c r="AG288" s="8">
        <f>(1+$F288)*AC288</f>
        <v>3638.7371810307436</v>
      </c>
      <c r="AH288" s="8">
        <f>(1+$F288)*$T288/1000</f>
        <v>21217.037853750819</v>
      </c>
      <c r="AI288" s="8">
        <f>(1+BWscncns[[#This Row],[pid_error]]*K_p)*BWscncns[[#This Row],[dbw]]/1000</f>
        <v>29386.630926875405</v>
      </c>
      <c r="AJ288" s="13">
        <f>BWscncns[[#This Row],[Torflow prgrssv alt vote]]/VLOOKUP(BWscncns[[#This Row],[class]],AltBWtotl,2,FALSE)*100</f>
        <v>0.10265626032852238</v>
      </c>
      <c r="AK288">
        <f>IF(D288=E288,1,0)</f>
        <v>0</v>
      </c>
    </row>
    <row r="289" spans="1:37">
      <c r="A289" s="1" t="s">
        <v>7429</v>
      </c>
      <c r="B289" s="1" t="s">
        <v>7430</v>
      </c>
      <c r="C289">
        <v>60500</v>
      </c>
      <c r="D289">
        <v>1524212438</v>
      </c>
      <c r="E289">
        <v>1524948566</v>
      </c>
      <c r="F289" s="2">
        <v>-0.30462096174999997</v>
      </c>
      <c r="G289" s="2">
        <v>-0.30462096174999997</v>
      </c>
      <c r="H289">
        <v>25064798</v>
      </c>
      <c r="I289" s="2">
        <v>-1.3107816185800001</v>
      </c>
      <c r="J289" s="2">
        <v>0</v>
      </c>
      <c r="K289">
        <v>1</v>
      </c>
      <c r="L289" s="1" t="s">
        <v>11560</v>
      </c>
      <c r="M289" s="1" t="s">
        <v>7430</v>
      </c>
      <c r="N289">
        <v>0</v>
      </c>
      <c r="O289">
        <v>1</v>
      </c>
      <c r="P289">
        <v>0</v>
      </c>
      <c r="Q289">
        <v>0</v>
      </c>
      <c r="R289" s="19">
        <f>BWscncns[[#This Row],[C fx]]*4+BWscncns[[#This Row],[C fg]]*2+BWscncns[[#This Row],[C fm]]</f>
        <v>2</v>
      </c>
      <c r="S289">
        <v>60500</v>
      </c>
      <c r="T289">
        <v>34662255</v>
      </c>
      <c r="U289" s="13">
        <v>1.745414</v>
      </c>
      <c r="V289" s="13">
        <v>0.57293000000000005</v>
      </c>
      <c r="W289">
        <v>775</v>
      </c>
      <c r="X289">
        <v>15</v>
      </c>
      <c r="Z289" s="10">
        <f>IF($N289&lt;&gt;0,constants!$L$2,IF($O289&lt;&gt;0,constants!$M$2,IF($P289&lt;&gt;0,constants!$N$2,0)))</f>
        <v>9721.3799999999992</v>
      </c>
      <c r="AA289" s="10">
        <f>IF($N289&lt;&gt;0,constants!$L$2,IF($O289&lt;&gt;0,constants!$M$2,IF($P289&lt;&gt;0,constants!$P$2,0)))</f>
        <v>9721.3799999999992</v>
      </c>
      <c r="AB289" s="11">
        <f>constants!$O$2</f>
        <v>4861.32</v>
      </c>
      <c r="AC289" s="11">
        <f>VLOOKUP(BWscncns[[#This Row],[scanner]],[0]!ScnrAvgBW,2,FALSE)/1000</f>
        <v>11818.828055288463</v>
      </c>
      <c r="AD289" s="8">
        <f>(1+$F289)*Z289</f>
        <v>6760.0438748627848</v>
      </c>
      <c r="AE289" s="8">
        <f>(1+$F289)*AA289</f>
        <v>6760.0438748627848</v>
      </c>
      <c r="AF289" s="8">
        <f>(1+$F289)*AB289</f>
        <v>3380.4600262254899</v>
      </c>
      <c r="AG289" s="8">
        <f>(1+$F289)*AC289</f>
        <v>8218.5652863286086</v>
      </c>
      <c r="AH289" s="8">
        <f>(1+$F289)*$T289/1000</f>
        <v>24103.405545476253</v>
      </c>
      <c r="AI289" s="8">
        <f>(1+BWscncns[[#This Row],[pid_error]]*K_p)*BWscncns[[#This Row],[dbw]]/1000</f>
        <v>29382.830272738131</v>
      </c>
      <c r="AJ289" s="13">
        <f>BWscncns[[#This Row],[Torflow prgrssv alt vote]]/VLOOKUP(BWscncns[[#This Row],[class]],AltBWtotl,2,FALSE)*100</f>
        <v>0.10264298351085976</v>
      </c>
      <c r="AK289">
        <f>IF(D289=E289,1,0)</f>
        <v>0</v>
      </c>
    </row>
    <row r="290" spans="1:37">
      <c r="A290" s="1" t="s">
        <v>9411</v>
      </c>
      <c r="B290" s="1" t="s">
        <v>9412</v>
      </c>
      <c r="C290">
        <v>39800</v>
      </c>
      <c r="D290">
        <v>1524666067</v>
      </c>
      <c r="E290">
        <v>1524666067</v>
      </c>
      <c r="F290" s="2">
        <v>1.33542672678</v>
      </c>
      <c r="G290" s="2">
        <v>1.33542672678</v>
      </c>
      <c r="H290">
        <v>39791962</v>
      </c>
      <c r="I290" s="2">
        <v>-0.23542505933300001</v>
      </c>
      <c r="J290" s="2">
        <v>0</v>
      </c>
      <c r="K290">
        <v>1</v>
      </c>
      <c r="L290" s="1" t="s">
        <v>11638</v>
      </c>
      <c r="M290" s="1" t="s">
        <v>9412</v>
      </c>
      <c r="N290">
        <v>1</v>
      </c>
      <c r="O290">
        <v>0</v>
      </c>
      <c r="P290">
        <v>0</v>
      </c>
      <c r="Q290">
        <v>0</v>
      </c>
      <c r="R290" s="19">
        <f>BWscncns[[#This Row],[C fx]]*4+BWscncns[[#This Row],[C fg]]*2+BWscncns[[#This Row],[C fm]]</f>
        <v>4</v>
      </c>
      <c r="S290">
        <v>36800</v>
      </c>
      <c r="T290">
        <v>17594368</v>
      </c>
      <c r="U290" s="13">
        <v>2.0915780000000002</v>
      </c>
      <c r="V290" s="13">
        <v>0.47810799999999998</v>
      </c>
      <c r="W290">
        <v>338</v>
      </c>
      <c r="X290">
        <v>6</v>
      </c>
      <c r="Z290" s="10">
        <f>IF($N290&lt;&gt;0,constants!$L$2,IF($O290&lt;&gt;0,constants!$M$2,IF($P290&lt;&gt;0,constants!$N$2,0)))</f>
        <v>10125.48</v>
      </c>
      <c r="AA290" s="10">
        <f>IF($N290&lt;&gt;0,constants!$L$2,IF($O290&lt;&gt;0,constants!$M$2,IF($P290&lt;&gt;0,constants!$P$2,0)))</f>
        <v>10125.48</v>
      </c>
      <c r="AB290" s="11">
        <f>constants!$O$2</f>
        <v>4861.32</v>
      </c>
      <c r="AC290" s="11">
        <f>VLOOKUP(BWscncns[[#This Row],[scanner]],[0]!ScnrAvgBW,2,FALSE)/1000</f>
        <v>11818.828055288463</v>
      </c>
      <c r="AD290" s="8">
        <f>(1+$F290)*Z290</f>
        <v>23647.316613476352</v>
      </c>
      <c r="AE290" s="8">
        <f>(1+$F290)*AA290</f>
        <v>23647.316613476352</v>
      </c>
      <c r="AF290" s="8">
        <f>(1+$F290)*AB290</f>
        <v>11353.256655430148</v>
      </c>
      <c r="AG290" s="8">
        <f>(1+$F290)*AC290</f>
        <v>27602.006919537966</v>
      </c>
      <c r="AH290" s="8">
        <f>(1+$F290)*$T290/1000</f>
        <v>41090.357268002772</v>
      </c>
      <c r="AI290" s="8">
        <f>(1+BWscncns[[#This Row],[pid_error]]*K_p)*BWscncns[[#This Row],[dbw]]/1000</f>
        <v>29342.362634001387</v>
      </c>
      <c r="AJ290" s="13">
        <f>BWscncns[[#This Row],[Torflow prgrssv alt vote]]/VLOOKUP(BWscncns[[#This Row],[class]],AltBWtotl,2,FALSE)*100</f>
        <v>0.25148588408709205</v>
      </c>
      <c r="AK290">
        <f>IF(D290=E290,1,0)</f>
        <v>1</v>
      </c>
    </row>
    <row r="291" spans="1:37">
      <c r="A291" s="1" t="s">
        <v>8102</v>
      </c>
      <c r="B291" s="1" t="s">
        <v>8103</v>
      </c>
      <c r="C291">
        <v>39000</v>
      </c>
      <c r="D291">
        <v>1524889718</v>
      </c>
      <c r="E291">
        <v>1524957136</v>
      </c>
      <c r="F291" s="2">
        <v>1.0161313088899999</v>
      </c>
      <c r="G291" s="2">
        <v>1.0161313088899999</v>
      </c>
      <c r="H291">
        <v>39217072</v>
      </c>
      <c r="I291" s="2">
        <v>-0.14850266454399999</v>
      </c>
      <c r="J291" s="2">
        <v>0</v>
      </c>
      <c r="K291">
        <v>1</v>
      </c>
      <c r="L291" s="1" t="s">
        <v>11637</v>
      </c>
      <c r="M291" s="1" t="s">
        <v>8103</v>
      </c>
      <c r="N291">
        <v>0</v>
      </c>
      <c r="O291">
        <v>1</v>
      </c>
      <c r="P291">
        <v>0</v>
      </c>
      <c r="Q291">
        <v>0</v>
      </c>
      <c r="R291" s="19">
        <f>BWscncns[[#This Row],[C fx]]*4+BWscncns[[#This Row],[C fg]]*2+BWscncns[[#This Row],[C fm]]</f>
        <v>2</v>
      </c>
      <c r="S291">
        <v>34900</v>
      </c>
      <c r="T291">
        <v>19451646</v>
      </c>
      <c r="U291" s="13">
        <v>1.7941929999999999</v>
      </c>
      <c r="V291" s="13">
        <v>0.55735400000000002</v>
      </c>
      <c r="W291">
        <v>685</v>
      </c>
      <c r="X291">
        <v>13</v>
      </c>
      <c r="Z291" s="10">
        <f>IF($N291&lt;&gt;0,constants!$L$2,IF($O291&lt;&gt;0,constants!$M$2,IF($P291&lt;&gt;0,constants!$N$2,0)))</f>
        <v>9721.3799999999992</v>
      </c>
      <c r="AA291" s="10">
        <f>IF($N291&lt;&gt;0,constants!$L$2,IF($O291&lt;&gt;0,constants!$M$2,IF($P291&lt;&gt;0,constants!$P$2,0)))</f>
        <v>9721.3799999999992</v>
      </c>
      <c r="AB291" s="11">
        <f>constants!$O$2</f>
        <v>4861.32</v>
      </c>
      <c r="AC291" s="11">
        <f>VLOOKUP(BWscncns[[#This Row],[scanner]],[0]!ScnrAvgBW,2,FALSE)/1000</f>
        <v>11818.828055288463</v>
      </c>
      <c r="AD291" s="8">
        <f>(1+$F291)*Z291</f>
        <v>19599.578583617065</v>
      </c>
      <c r="AE291" s="8">
        <f>(1+$F291)*AA291</f>
        <v>19599.578583617065</v>
      </c>
      <c r="AF291" s="8">
        <f>(1+$F291)*AB291</f>
        <v>9801.0594545331332</v>
      </c>
      <c r="AG291" s="8">
        <f>(1+$F291)*AC291</f>
        <v>23828.309276654581</v>
      </c>
      <c r="AH291" s="8">
        <f>(1+$F291)*$T291/1000</f>
        <v>39217.072510044934</v>
      </c>
      <c r="AI291" s="8">
        <f>(1+BWscncns[[#This Row],[pid_error]]*K_p)*BWscncns[[#This Row],[dbw]]/1000</f>
        <v>29334.359255022468</v>
      </c>
      <c r="AJ291" s="13">
        <f>BWscncns[[#This Row],[Torflow prgrssv alt vote]]/VLOOKUP(BWscncns[[#This Row],[class]],AltBWtotl,2,FALSE)*100</f>
        <v>0.10247365979949627</v>
      </c>
      <c r="AK291">
        <f>IF(D291=E291,1,0)</f>
        <v>0</v>
      </c>
    </row>
    <row r="292" spans="1:37">
      <c r="A292" s="1" t="s">
        <v>1297</v>
      </c>
      <c r="B292" s="1" t="s">
        <v>1298</v>
      </c>
      <c r="C292">
        <v>44200</v>
      </c>
      <c r="D292">
        <v>1524977035</v>
      </c>
      <c r="E292">
        <v>1524977035</v>
      </c>
      <c r="F292" s="2">
        <v>2.0743329914299999</v>
      </c>
      <c r="G292" s="2">
        <v>2.0743329914299999</v>
      </c>
      <c r="H292">
        <v>44205354</v>
      </c>
      <c r="I292" s="2">
        <v>-0.16903206829199999</v>
      </c>
      <c r="J292" s="2">
        <v>0</v>
      </c>
      <c r="K292">
        <v>1</v>
      </c>
      <c r="L292" s="1" t="s">
        <v>11544</v>
      </c>
      <c r="M292" s="1" t="s">
        <v>1298</v>
      </c>
      <c r="N292">
        <v>1</v>
      </c>
      <c r="O292">
        <v>0</v>
      </c>
      <c r="P292">
        <v>0</v>
      </c>
      <c r="Q292">
        <v>0</v>
      </c>
      <c r="R292" s="19">
        <f>BWscncns[[#This Row],[C fx]]*4+BWscncns[[#This Row],[C fg]]*2+BWscncns[[#This Row],[C fm]]</f>
        <v>4</v>
      </c>
      <c r="S292">
        <v>38400</v>
      </c>
      <c r="T292">
        <v>14378844</v>
      </c>
      <c r="U292" s="13">
        <v>2.6705899999999998</v>
      </c>
      <c r="V292" s="13">
        <v>0.37444899999999998</v>
      </c>
      <c r="W292">
        <v>97</v>
      </c>
      <c r="X292">
        <v>1</v>
      </c>
      <c r="Z292" s="10">
        <f>IF($N292&lt;&gt;0,constants!$L$2,IF($O292&lt;&gt;0,constants!$M$2,IF($P292&lt;&gt;0,constants!$N$2,0)))</f>
        <v>10125.48</v>
      </c>
      <c r="AA292" s="10">
        <f>IF($N292&lt;&gt;0,constants!$L$2,IF($O292&lt;&gt;0,constants!$M$2,IF($P292&lt;&gt;0,constants!$P$2,0)))</f>
        <v>10125.48</v>
      </c>
      <c r="AB292" s="11">
        <f>constants!$O$2</f>
        <v>4861.32</v>
      </c>
      <c r="AC292" s="11">
        <f>VLOOKUP(BWscncns[[#This Row],[scanner]],[0]!ScnrAvgBW,2,FALSE)/1000</f>
        <v>11818.828055288463</v>
      </c>
      <c r="AD292" s="8">
        <f>(1+$F292)*Z292</f>
        <v>31129.097218064635</v>
      </c>
      <c r="AE292" s="8">
        <f>(1+$F292)*AA292</f>
        <v>31129.097218064635</v>
      </c>
      <c r="AF292" s="8">
        <f>(1+$F292)*AB292</f>
        <v>14945.316457898487</v>
      </c>
      <c r="AG292" s="8">
        <f>(1+$F292)*AC292</f>
        <v>36335.013010411785</v>
      </c>
      <c r="AH292" s="8">
        <f>(1+$F292)*$T292/1000</f>
        <v>44205.354487825301</v>
      </c>
      <c r="AI292" s="8">
        <f>(1+BWscncns[[#This Row],[pid_error]]*K_p)*BWscncns[[#This Row],[dbw]]/1000</f>
        <v>29292.099243912649</v>
      </c>
      <c r="AJ292" s="13">
        <f>BWscncns[[#This Row],[Torflow prgrssv alt vote]]/VLOOKUP(BWscncns[[#This Row],[class]],AltBWtotl,2,FALSE)*100</f>
        <v>0.25105508942848359</v>
      </c>
      <c r="AK292">
        <f>IF(D292=E292,1,0)</f>
        <v>1</v>
      </c>
    </row>
    <row r="293" spans="1:37">
      <c r="A293" s="1" t="s">
        <v>1191</v>
      </c>
      <c r="B293" s="1" t="s">
        <v>1192</v>
      </c>
      <c r="C293">
        <v>37600</v>
      </c>
      <c r="D293">
        <v>1524956015</v>
      </c>
      <c r="E293">
        <v>1524956015</v>
      </c>
      <c r="F293" s="2">
        <v>0.79227380420500004</v>
      </c>
      <c r="G293" s="2">
        <v>0.79227380420500004</v>
      </c>
      <c r="H293">
        <v>37586705</v>
      </c>
      <c r="I293" s="2">
        <v>-1.2360842428700001</v>
      </c>
      <c r="J293" s="2">
        <v>0</v>
      </c>
      <c r="K293">
        <v>2</v>
      </c>
      <c r="L293" s="1" t="s">
        <v>11556</v>
      </c>
      <c r="M293" s="1" t="s">
        <v>1192</v>
      </c>
      <c r="N293">
        <v>1</v>
      </c>
      <c r="O293">
        <v>0</v>
      </c>
      <c r="P293">
        <v>0</v>
      </c>
      <c r="Q293">
        <v>0</v>
      </c>
      <c r="R293" s="19">
        <f>BWscncns[[#This Row],[C fx]]*4+BWscncns[[#This Row],[C fg]]*2+BWscncns[[#This Row],[C fm]]</f>
        <v>4</v>
      </c>
      <c r="S293">
        <v>37600</v>
      </c>
      <c r="T293">
        <v>20971520</v>
      </c>
      <c r="U293" s="13">
        <v>1.7929079999999999</v>
      </c>
      <c r="V293" s="13">
        <v>0.55775300000000005</v>
      </c>
      <c r="W293">
        <v>688</v>
      </c>
      <c r="X293">
        <v>13</v>
      </c>
      <c r="Z293" s="10">
        <f>IF($N293&lt;&gt;0,constants!$L$2,IF($O293&lt;&gt;0,constants!$M$2,IF($P293&lt;&gt;0,constants!$N$2,0)))</f>
        <v>10125.48</v>
      </c>
      <c r="AA293" s="10">
        <f>IF($N293&lt;&gt;0,constants!$L$2,IF($O293&lt;&gt;0,constants!$M$2,IF($P293&lt;&gt;0,constants!$P$2,0)))</f>
        <v>10125.48</v>
      </c>
      <c r="AB293" s="11">
        <f>constants!$O$2</f>
        <v>4861.32</v>
      </c>
      <c r="AC293" s="11">
        <f>VLOOKUP(BWscncns[[#This Row],[scanner]],[0]!ScnrAvgBW,2,FALSE)/1000</f>
        <v>8853.6095214723919</v>
      </c>
      <c r="AD293" s="8">
        <f>(1+$F293)*Z293</f>
        <v>18147.632559001646</v>
      </c>
      <c r="AE293" s="8">
        <f>(1+$F293)*AA293</f>
        <v>18147.632559001646</v>
      </c>
      <c r="AF293" s="8">
        <f>(1+$F293)*AB293</f>
        <v>8712.8164898578507</v>
      </c>
      <c r="AG293" s="8">
        <f>(1+$F293)*AC293</f>
        <v>15868.092417994934</v>
      </c>
      <c r="AH293" s="8">
        <f>(1+$F293)*$T293/1000</f>
        <v>37586.70593036124</v>
      </c>
      <c r="AI293" s="8">
        <f>(1+BWscncns[[#This Row],[pid_error]]*K_p)*BWscncns[[#This Row],[dbw]]/1000</f>
        <v>29279.112965180622</v>
      </c>
      <c r="AJ293" s="13">
        <f>BWscncns[[#This Row],[Torflow prgrssv alt vote]]/VLOOKUP(BWscncns[[#This Row],[class]],AltBWtotl,2,FALSE)*100</f>
        <v>0.25094378735548206</v>
      </c>
      <c r="AK293">
        <f>IF(D293=E293,1,0)</f>
        <v>1</v>
      </c>
    </row>
    <row r="294" spans="1:37">
      <c r="A294" s="1" t="s">
        <v>5080</v>
      </c>
      <c r="B294" s="1" t="s">
        <v>5081</v>
      </c>
      <c r="C294">
        <v>25700</v>
      </c>
      <c r="D294">
        <v>1524997615</v>
      </c>
      <c r="E294">
        <v>1524997615</v>
      </c>
      <c r="F294" s="2">
        <v>-0.21433921263700001</v>
      </c>
      <c r="G294" s="2">
        <v>-0.21433921263700001</v>
      </c>
      <c r="H294">
        <v>25678853</v>
      </c>
      <c r="I294" s="2">
        <v>-1.7926405475999999E-2</v>
      </c>
      <c r="J294" s="2">
        <v>0</v>
      </c>
      <c r="K294">
        <v>3</v>
      </c>
      <c r="L294" s="1" t="s">
        <v>11639</v>
      </c>
      <c r="M294" s="1" t="s">
        <v>5081</v>
      </c>
      <c r="N294">
        <v>1</v>
      </c>
      <c r="O294">
        <v>0</v>
      </c>
      <c r="P294">
        <v>0</v>
      </c>
      <c r="Q294">
        <v>0</v>
      </c>
      <c r="R294" s="19">
        <f>BWscncns[[#This Row],[C fx]]*4+BWscncns[[#This Row],[C fg]]*2+BWscncns[[#This Row],[C fm]]</f>
        <v>4</v>
      </c>
      <c r="S294">
        <v>27900</v>
      </c>
      <c r="T294">
        <v>32684403</v>
      </c>
      <c r="U294" s="13">
        <v>0.85361799999999999</v>
      </c>
      <c r="V294" s="13">
        <v>1.171484</v>
      </c>
      <c r="W294">
        <v>3853</v>
      </c>
      <c r="X294">
        <v>77</v>
      </c>
      <c r="Z294" s="10">
        <f>IF($N294&lt;&gt;0,constants!$L$2,IF($O294&lt;&gt;0,constants!$M$2,IF($P294&lt;&gt;0,constants!$N$2,0)))</f>
        <v>10125.48</v>
      </c>
      <c r="AA294" s="10">
        <f>IF($N294&lt;&gt;0,constants!$L$2,IF($O294&lt;&gt;0,constants!$M$2,IF($P294&lt;&gt;0,constants!$P$2,0)))</f>
        <v>10125.48</v>
      </c>
      <c r="AB294" s="11">
        <f>constants!$O$2</f>
        <v>4861.32</v>
      </c>
      <c r="AC294" s="11">
        <f>VLOOKUP(BWscncns[[#This Row],[scanner]],[0]!ScnrAvgBW,2,FALSE)/1000</f>
        <v>6440.9193022088357</v>
      </c>
      <c r="AD294" s="8">
        <f>(1+$F294)*Z294</f>
        <v>7955.192589228308</v>
      </c>
      <c r="AE294" s="8">
        <f>(1+$F294)*AA294</f>
        <v>7955.192589228308</v>
      </c>
      <c r="AF294" s="8">
        <f>(1+$F294)*AB294</f>
        <v>3819.3484988234986</v>
      </c>
      <c r="AG294" s="8">
        <f>(1+$F294)*AC294</f>
        <v>5060.3777303149382</v>
      </c>
      <c r="AH294" s="8">
        <f>(1+$F294)*$T294/1000</f>
        <v>25678.853795469597</v>
      </c>
      <c r="AI294" s="8">
        <f>(1+BWscncns[[#This Row],[pid_error]]*K_p)*BWscncns[[#This Row],[dbw]]/1000</f>
        <v>29181.628397734799</v>
      </c>
      <c r="AJ294" s="13">
        <f>BWscncns[[#This Row],[Torflow prgrssv alt vote]]/VLOOKUP(BWscncns[[#This Row],[class]],AltBWtotl,2,FALSE)*100</f>
        <v>0.2501082720653619</v>
      </c>
      <c r="AK294">
        <f>IF(D294=E294,1,0)</f>
        <v>1</v>
      </c>
    </row>
    <row r="295" spans="1:37">
      <c r="A295" s="1" t="s">
        <v>11431</v>
      </c>
      <c r="B295" s="1" t="s">
        <v>11432</v>
      </c>
      <c r="C295">
        <v>38700</v>
      </c>
      <c r="D295">
        <v>1525006050</v>
      </c>
      <c r="E295">
        <v>1525006050</v>
      </c>
      <c r="F295" s="2">
        <v>0.99447320171499998</v>
      </c>
      <c r="G295" s="2">
        <v>0.99447320171499998</v>
      </c>
      <c r="H295">
        <v>38727866</v>
      </c>
      <c r="I295" s="2">
        <v>3.2045390767700001E-2</v>
      </c>
      <c r="J295" s="2">
        <v>5.2631578947399997E-2</v>
      </c>
      <c r="K295">
        <v>1</v>
      </c>
      <c r="L295" s="1" t="s">
        <v>11558</v>
      </c>
      <c r="M295" s="1" t="s">
        <v>11432</v>
      </c>
      <c r="N295">
        <v>1</v>
      </c>
      <c r="O295">
        <v>0</v>
      </c>
      <c r="P295">
        <v>0</v>
      </c>
      <c r="Q295">
        <v>0</v>
      </c>
      <c r="R295" s="19">
        <f>BWscncns[[#This Row],[C fx]]*4+BWscncns[[#This Row],[C fg]]*2+BWscncns[[#This Row],[C fm]]</f>
        <v>4</v>
      </c>
      <c r="S295">
        <v>37300</v>
      </c>
      <c r="T295">
        <v>19417592</v>
      </c>
      <c r="U295" s="13">
        <v>1.920938</v>
      </c>
      <c r="V295" s="13">
        <v>0.52057900000000001</v>
      </c>
      <c r="W295">
        <v>496</v>
      </c>
      <c r="X295">
        <v>9</v>
      </c>
      <c r="Z295" s="10">
        <f>IF($N295&lt;&gt;0,constants!$L$2,IF($O295&lt;&gt;0,constants!$M$2,IF($P295&lt;&gt;0,constants!$N$2,0)))</f>
        <v>10125.48</v>
      </c>
      <c r="AA295" s="10">
        <f>IF($N295&lt;&gt;0,constants!$L$2,IF($O295&lt;&gt;0,constants!$M$2,IF($P295&lt;&gt;0,constants!$P$2,0)))</f>
        <v>10125.48</v>
      </c>
      <c r="AB295" s="11">
        <f>constants!$O$2</f>
        <v>4861.32</v>
      </c>
      <c r="AC295" s="11">
        <f>VLOOKUP(BWscncns[[#This Row],[scanner]],[0]!ScnrAvgBW,2,FALSE)/1000</f>
        <v>11818.828055288463</v>
      </c>
      <c r="AD295" s="8">
        <f>(1+$F295)*Z295</f>
        <v>20194.998514501196</v>
      </c>
      <c r="AE295" s="8">
        <f>(1+$F295)*AA295</f>
        <v>20194.998514501196</v>
      </c>
      <c r="AF295" s="8">
        <f>(1+$F295)*AB295</f>
        <v>9695.7724649611628</v>
      </c>
      <c r="AG295" s="8">
        <f>(1+$F295)*AC295</f>
        <v>23572.335831950248</v>
      </c>
      <c r="AH295" s="8">
        <f>(1+$F295)*$T295/1000</f>
        <v>38727.866885835574</v>
      </c>
      <c r="AI295" s="8">
        <f>(1+BWscncns[[#This Row],[pid_error]]*K_p)*BWscncns[[#This Row],[dbw]]/1000</f>
        <v>29072.729442917785</v>
      </c>
      <c r="AJ295" s="13">
        <f>BWscncns[[#This Row],[Torflow prgrssv alt vote]]/VLOOKUP(BWscncns[[#This Row],[class]],AltBWtotl,2,FALSE)*100</f>
        <v>0.24917492698098948</v>
      </c>
      <c r="AK295">
        <f>IF(D295=E295,1,0)</f>
        <v>1</v>
      </c>
    </row>
    <row r="296" spans="1:37">
      <c r="A296" s="1" t="s">
        <v>9971</v>
      </c>
      <c r="B296" s="1" t="s">
        <v>9972</v>
      </c>
      <c r="C296">
        <v>32000</v>
      </c>
      <c r="D296">
        <v>1525004091</v>
      </c>
      <c r="E296">
        <v>1525004091</v>
      </c>
      <c r="F296" s="2">
        <v>0.22108596385900001</v>
      </c>
      <c r="G296" s="2">
        <v>0.22108596385900001</v>
      </c>
      <c r="H296">
        <v>31962110</v>
      </c>
      <c r="I296" s="2">
        <v>0.121105851769</v>
      </c>
      <c r="J296" s="2">
        <v>0</v>
      </c>
      <c r="K296">
        <v>4</v>
      </c>
      <c r="L296" s="1" t="s">
        <v>11647</v>
      </c>
      <c r="M296" s="1" t="s">
        <v>9972</v>
      </c>
      <c r="N296">
        <v>1</v>
      </c>
      <c r="O296">
        <v>0</v>
      </c>
      <c r="P296">
        <v>0</v>
      </c>
      <c r="Q296">
        <v>0</v>
      </c>
      <c r="R296" s="19">
        <f>BWscncns[[#This Row],[C fx]]*4+BWscncns[[#This Row],[C fg]]*2+BWscncns[[#This Row],[C fm]]</f>
        <v>4</v>
      </c>
      <c r="S296">
        <v>29000</v>
      </c>
      <c r="T296">
        <v>26175152</v>
      </c>
      <c r="U296" s="13">
        <v>1.1079209999999999</v>
      </c>
      <c r="V296" s="13">
        <v>0.90259100000000003</v>
      </c>
      <c r="W296">
        <v>2661</v>
      </c>
      <c r="X296">
        <v>53</v>
      </c>
      <c r="Z296" s="10">
        <f>IF($N296&lt;&gt;0,constants!$L$2,IF($O296&lt;&gt;0,constants!$M$2,IF($P296&lt;&gt;0,constants!$N$2,0)))</f>
        <v>10125.48</v>
      </c>
      <c r="AA296" s="10">
        <f>IF($N296&lt;&gt;0,constants!$L$2,IF($O296&lt;&gt;0,constants!$M$2,IF($P296&lt;&gt;0,constants!$P$2,0)))</f>
        <v>10125.48</v>
      </c>
      <c r="AB296" s="11">
        <f>constants!$O$2</f>
        <v>4861.32</v>
      </c>
      <c r="AC296" s="11">
        <f>VLOOKUP(BWscncns[[#This Row],[scanner]],[0]!ScnrAvgBW,2,FALSE)/1000</f>
        <v>4819.491751072962</v>
      </c>
      <c r="AD296" s="8">
        <f>(1+$F296)*Z296</f>
        <v>12364.081505335025</v>
      </c>
      <c r="AE296" s="8">
        <f>(1+$F296)*AA296</f>
        <v>12364.081505335025</v>
      </c>
      <c r="AF296" s="8">
        <f>(1+$F296)*AB296</f>
        <v>5936.0896178270332</v>
      </c>
      <c r="AG296" s="8">
        <f>(1+$F296)*AC296</f>
        <v>5885.0137301694267</v>
      </c>
      <c r="AH296" s="8">
        <f>(1+$F296)*$T296/1000</f>
        <v>31962.110709075831</v>
      </c>
      <c r="AI296" s="8">
        <f>(1+BWscncns[[#This Row],[pid_error]]*K_p)*BWscncns[[#This Row],[dbw]]/1000</f>
        <v>29068.63135453792</v>
      </c>
      <c r="AJ296" s="13">
        <f>BWscncns[[#This Row],[Torflow prgrssv alt vote]]/VLOOKUP(BWscncns[[#This Row],[class]],AltBWtotl,2,FALSE)*100</f>
        <v>0.24913980331381474</v>
      </c>
      <c r="AK296">
        <f>IF(D296=E296,1,0)</f>
        <v>1</v>
      </c>
    </row>
    <row r="297" spans="1:37">
      <c r="A297" s="1" t="s">
        <v>2580</v>
      </c>
      <c r="B297" s="1" t="s">
        <v>2581</v>
      </c>
      <c r="C297">
        <v>42700</v>
      </c>
      <c r="D297">
        <v>1524960494</v>
      </c>
      <c r="E297">
        <v>1524969770</v>
      </c>
      <c r="F297" s="2">
        <v>1.6905027353099999</v>
      </c>
      <c r="G297" s="2">
        <v>1.6905027353099999</v>
      </c>
      <c r="H297">
        <v>42317948</v>
      </c>
      <c r="I297" s="2">
        <v>0.52254191049999998</v>
      </c>
      <c r="J297" s="2">
        <v>0</v>
      </c>
      <c r="K297">
        <v>1</v>
      </c>
      <c r="L297" s="1" t="s">
        <v>11551</v>
      </c>
      <c r="M297" s="1" t="s">
        <v>2581</v>
      </c>
      <c r="N297">
        <v>0</v>
      </c>
      <c r="O297">
        <v>1</v>
      </c>
      <c r="P297">
        <v>0</v>
      </c>
      <c r="Q297">
        <v>0</v>
      </c>
      <c r="R297" s="19">
        <f>BWscncns[[#This Row],[C fx]]*4+BWscncns[[#This Row],[C fg]]*2+BWscncns[[#This Row],[C fm]]</f>
        <v>2</v>
      </c>
      <c r="S297">
        <v>25100</v>
      </c>
      <c r="T297">
        <v>15728640</v>
      </c>
      <c r="U297" s="13">
        <v>1.595815</v>
      </c>
      <c r="V297" s="13">
        <v>0.62663899999999995</v>
      </c>
      <c r="W297">
        <v>1096</v>
      </c>
      <c r="X297">
        <v>21</v>
      </c>
      <c r="Z297" s="10">
        <f>IF($N297&lt;&gt;0,constants!$L$2,IF($O297&lt;&gt;0,constants!$M$2,IF($P297&lt;&gt;0,constants!$N$2,0)))</f>
        <v>9721.3799999999992</v>
      </c>
      <c r="AA297" s="10">
        <f>IF($N297&lt;&gt;0,constants!$L$2,IF($O297&lt;&gt;0,constants!$M$2,IF($P297&lt;&gt;0,constants!$P$2,0)))</f>
        <v>9721.3799999999992</v>
      </c>
      <c r="AB297" s="11">
        <f>constants!$O$2</f>
        <v>4861.32</v>
      </c>
      <c r="AC297" s="11">
        <f>VLOOKUP(BWscncns[[#This Row],[scanner]],[0]!ScnrAvgBW,2,FALSE)/1000</f>
        <v>11818.828055288463</v>
      </c>
      <c r="AD297" s="8">
        <f>(1+$F297)*Z297</f>
        <v>26155.399480987926</v>
      </c>
      <c r="AE297" s="8">
        <f>(1+$F297)*AA297</f>
        <v>26155.399480987926</v>
      </c>
      <c r="AF297" s="8">
        <f>(1+$F297)*AB297</f>
        <v>13079.394757217207</v>
      </c>
      <c r="AG297" s="8">
        <f>(1+$F297)*AC297</f>
        <v>31798.589210912174</v>
      </c>
      <c r="AH297" s="8">
        <f>(1+$F297)*$T297/1000</f>
        <v>42317.94894270628</v>
      </c>
      <c r="AI297" s="8">
        <f>(1+BWscncns[[#This Row],[pid_error]]*K_p)*BWscncns[[#This Row],[dbw]]/1000</f>
        <v>29023.29447135314</v>
      </c>
      <c r="AJ297" s="13">
        <f>BWscncns[[#This Row],[Torflow prgrssv alt vote]]/VLOOKUP(BWscncns[[#This Row],[class]],AltBWtotl,2,FALSE)*100</f>
        <v>0.10138701779923247</v>
      </c>
      <c r="AK297">
        <f>IF(D297=E297,1,0)</f>
        <v>0</v>
      </c>
    </row>
    <row r="298" spans="1:37">
      <c r="A298" s="1" t="s">
        <v>6589</v>
      </c>
      <c r="B298" s="1" t="s">
        <v>6590</v>
      </c>
      <c r="C298">
        <v>61500</v>
      </c>
      <c r="D298">
        <v>1524871967</v>
      </c>
      <c r="E298">
        <v>1524989730</v>
      </c>
      <c r="F298" s="2">
        <v>1.0837297719100001</v>
      </c>
      <c r="G298" s="2">
        <v>1.0837297719100001</v>
      </c>
      <c r="H298">
        <v>39431245</v>
      </c>
      <c r="I298" s="2">
        <v>0.66284416961299997</v>
      </c>
      <c r="J298" s="2">
        <v>0</v>
      </c>
      <c r="K298">
        <v>1</v>
      </c>
      <c r="L298" s="1" t="s">
        <v>11532</v>
      </c>
      <c r="M298" s="1" t="s">
        <v>6590</v>
      </c>
      <c r="N298">
        <v>0</v>
      </c>
      <c r="O298">
        <v>1</v>
      </c>
      <c r="P298">
        <v>0</v>
      </c>
      <c r="Q298">
        <v>0</v>
      </c>
      <c r="R298" s="19">
        <f>BWscncns[[#This Row],[C fx]]*4+BWscncns[[#This Row],[C fg]]*2+BWscncns[[#This Row],[C fm]]</f>
        <v>2</v>
      </c>
      <c r="S298">
        <v>29000</v>
      </c>
      <c r="T298">
        <v>18773039</v>
      </c>
      <c r="U298" s="13">
        <v>1.5447690000000001</v>
      </c>
      <c r="V298" s="13">
        <v>0.64734599999999998</v>
      </c>
      <c r="W298">
        <v>1222</v>
      </c>
      <c r="X298">
        <v>24</v>
      </c>
      <c r="Z298" s="10">
        <f>IF($N298&lt;&gt;0,constants!$L$2,IF($O298&lt;&gt;0,constants!$M$2,IF($P298&lt;&gt;0,constants!$N$2,0)))</f>
        <v>9721.3799999999992</v>
      </c>
      <c r="AA298" s="10">
        <f>IF($N298&lt;&gt;0,constants!$L$2,IF($O298&lt;&gt;0,constants!$M$2,IF($P298&lt;&gt;0,constants!$P$2,0)))</f>
        <v>9721.3799999999992</v>
      </c>
      <c r="AB298" s="11">
        <f>constants!$O$2</f>
        <v>4861.32</v>
      </c>
      <c r="AC298" s="11">
        <f>VLOOKUP(BWscncns[[#This Row],[scanner]],[0]!ScnrAvgBW,2,FALSE)/1000</f>
        <v>11818.828055288463</v>
      </c>
      <c r="AD298" s="8">
        <f>(1+$F298)*Z298</f>
        <v>20256.728930050434</v>
      </c>
      <c r="AE298" s="8">
        <f>(1+$F298)*AA298</f>
        <v>20256.728930050434</v>
      </c>
      <c r="AF298" s="8">
        <f>(1+$F298)*AB298</f>
        <v>10129.677214781519</v>
      </c>
      <c r="AG298" s="8">
        <f>(1+$F298)*AC298</f>
        <v>24627.243887889734</v>
      </c>
      <c r="AH298" s="8">
        <f>(1+$F298)*$T298/1000</f>
        <v>39117.940273527536</v>
      </c>
      <c r="AI298" s="8">
        <f>(1+BWscncns[[#This Row],[pid_error]]*K_p)*BWscncns[[#This Row],[dbw]]/1000</f>
        <v>28945.489636763767</v>
      </c>
      <c r="AJ298" s="13">
        <f>BWscncns[[#This Row],[Torflow prgrssv alt vote]]/VLOOKUP(BWscncns[[#This Row],[class]],AltBWtotl,2,FALSE)*100</f>
        <v>0.10111522232276907</v>
      </c>
      <c r="AK298">
        <f>IF(D298=E298,1,0)</f>
        <v>0</v>
      </c>
    </row>
    <row r="299" spans="1:37">
      <c r="A299" s="1" t="s">
        <v>4636</v>
      </c>
      <c r="B299" s="1" t="s">
        <v>4637</v>
      </c>
      <c r="C299">
        <v>33100</v>
      </c>
      <c r="D299">
        <v>1524274682</v>
      </c>
      <c r="E299">
        <v>1525006186</v>
      </c>
      <c r="F299" s="2">
        <v>2.0036238008999998</v>
      </c>
      <c r="G299" s="2">
        <v>2.0036238008999998</v>
      </c>
      <c r="H299">
        <v>43306007</v>
      </c>
      <c r="I299" s="2">
        <v>2.58135270438</v>
      </c>
      <c r="J299" s="2">
        <v>0</v>
      </c>
      <c r="K299">
        <v>1</v>
      </c>
      <c r="L299" s="1" t="s">
        <v>11530</v>
      </c>
      <c r="M299" s="1" t="s">
        <v>4637</v>
      </c>
      <c r="N299">
        <v>0</v>
      </c>
      <c r="O299">
        <v>1</v>
      </c>
      <c r="P299">
        <v>0</v>
      </c>
      <c r="Q299">
        <v>0</v>
      </c>
      <c r="R299" s="19">
        <f>BWscncns[[#This Row],[C fx]]*4+BWscncns[[#This Row],[C fg]]*2+BWscncns[[#This Row],[C fm]]</f>
        <v>2</v>
      </c>
      <c r="S299">
        <v>19200</v>
      </c>
      <c r="T299">
        <v>14417920</v>
      </c>
      <c r="U299" s="13">
        <v>1.3316760000000001</v>
      </c>
      <c r="V299" s="13">
        <v>0.75093299999999996</v>
      </c>
      <c r="W299">
        <v>1856</v>
      </c>
      <c r="X299">
        <v>37</v>
      </c>
      <c r="Z299" s="10">
        <f>IF($N299&lt;&gt;0,constants!$L$2,IF($O299&lt;&gt;0,constants!$M$2,IF($P299&lt;&gt;0,constants!$N$2,0)))</f>
        <v>9721.3799999999992</v>
      </c>
      <c r="AA299" s="10">
        <f>IF($N299&lt;&gt;0,constants!$L$2,IF($O299&lt;&gt;0,constants!$M$2,IF($P299&lt;&gt;0,constants!$P$2,0)))</f>
        <v>9721.3799999999992</v>
      </c>
      <c r="AB299" s="11">
        <f>constants!$O$2</f>
        <v>4861.32</v>
      </c>
      <c r="AC299" s="11">
        <f>VLOOKUP(BWscncns[[#This Row],[scanner]],[0]!ScnrAvgBW,2,FALSE)/1000</f>
        <v>11818.828055288463</v>
      </c>
      <c r="AD299" s="8">
        <f>(1+$F299)*Z299</f>
        <v>29199.368345593237</v>
      </c>
      <c r="AE299" s="8">
        <f>(1+$F299)*AA299</f>
        <v>29199.368345593237</v>
      </c>
      <c r="AF299" s="8">
        <f>(1+$F299)*AB299</f>
        <v>14601.576455791186</v>
      </c>
      <c r="AG299" s="8">
        <f>(1+$F299)*AC299</f>
        <v>35499.313245609083</v>
      </c>
      <c r="AH299" s="8">
        <f>(1+$F299)*$T299/1000</f>
        <v>43306.007671472122</v>
      </c>
      <c r="AI299" s="8">
        <f>(1+BWscncns[[#This Row],[pid_error]]*K_p)*BWscncns[[#This Row],[dbw]]/1000</f>
        <v>28861.963835736064</v>
      </c>
      <c r="AJ299" s="13">
        <f>BWscncns[[#This Row],[Torflow prgrssv alt vote]]/VLOOKUP(BWscncns[[#This Row],[class]],AltBWtotl,2,FALSE)*100</f>
        <v>0.10082344180543842</v>
      </c>
      <c r="AK299">
        <f>IF(D299=E299,1,0)</f>
        <v>0</v>
      </c>
    </row>
    <row r="300" spans="1:37">
      <c r="A300" s="1" t="s">
        <v>450</v>
      </c>
      <c r="B300" s="1" t="s">
        <v>451</v>
      </c>
      <c r="C300">
        <v>41100</v>
      </c>
      <c r="D300">
        <v>1525002344</v>
      </c>
      <c r="E300">
        <v>1525002344</v>
      </c>
      <c r="F300" s="2">
        <v>1.53301456998</v>
      </c>
      <c r="G300" s="2">
        <v>1.53301456998</v>
      </c>
      <c r="H300">
        <v>41099564</v>
      </c>
      <c r="I300" s="2">
        <v>0.51002909833300003</v>
      </c>
      <c r="J300" s="2">
        <v>0</v>
      </c>
      <c r="K300">
        <v>1</v>
      </c>
      <c r="L300" s="1" t="s">
        <v>11562</v>
      </c>
      <c r="M300" s="1" t="s">
        <v>451</v>
      </c>
      <c r="N300">
        <v>0</v>
      </c>
      <c r="O300">
        <v>1</v>
      </c>
      <c r="P300">
        <v>0</v>
      </c>
      <c r="Q300">
        <v>0</v>
      </c>
      <c r="R300" s="19">
        <f>BWscncns[[#This Row],[C fx]]*4+BWscncns[[#This Row],[C fg]]*2+BWscncns[[#This Row],[C fm]]</f>
        <v>2</v>
      </c>
      <c r="S300">
        <v>34500</v>
      </c>
      <c r="T300">
        <v>16225554</v>
      </c>
      <c r="U300" s="13">
        <v>2.1262759999999998</v>
      </c>
      <c r="V300" s="13">
        <v>0.470306</v>
      </c>
      <c r="W300">
        <v>309</v>
      </c>
      <c r="X300">
        <v>6</v>
      </c>
      <c r="Z300" s="10">
        <f>IF($N300&lt;&gt;0,constants!$L$2,IF($O300&lt;&gt;0,constants!$M$2,IF($P300&lt;&gt;0,constants!$N$2,0)))</f>
        <v>9721.3799999999992</v>
      </c>
      <c r="AA300" s="10">
        <f>IF($N300&lt;&gt;0,constants!$L$2,IF($O300&lt;&gt;0,constants!$M$2,IF($P300&lt;&gt;0,constants!$P$2,0)))</f>
        <v>9721.3799999999992</v>
      </c>
      <c r="AB300" s="11">
        <f>constants!$O$2</f>
        <v>4861.32</v>
      </c>
      <c r="AC300" s="11">
        <f>VLOOKUP(BWscncns[[#This Row],[scanner]],[0]!ScnrAvgBW,2,FALSE)/1000</f>
        <v>11818.828055288463</v>
      </c>
      <c r="AD300" s="8">
        <f>(1+$F300)*Z300</f>
        <v>24624.397180312168</v>
      </c>
      <c r="AE300" s="8">
        <f>(1+$F300)*AA300</f>
        <v>24624.397180312168</v>
      </c>
      <c r="AF300" s="8">
        <f>(1+$F300)*AB300</f>
        <v>12313.794389335171</v>
      </c>
      <c r="AG300" s="8">
        <f>(1+$F300)*AC300</f>
        <v>29937.263664134061</v>
      </c>
      <c r="AH300" s="8">
        <f>(1+$F300)*$T300/1000</f>
        <v>41099.56468799727</v>
      </c>
      <c r="AI300" s="8">
        <f>(1+BWscncns[[#This Row],[pid_error]]*K_p)*BWscncns[[#This Row],[dbw]]/1000</f>
        <v>28662.559343998633</v>
      </c>
      <c r="AJ300" s="13">
        <f>BWscncns[[#This Row],[Torflow prgrssv alt vote]]/VLOOKUP(BWscncns[[#This Row],[class]],AltBWtotl,2,FALSE)*100</f>
        <v>0.10012686248454208</v>
      </c>
      <c r="AK300">
        <f>IF(D300=E300,1,0)</f>
        <v>1</v>
      </c>
    </row>
    <row r="301" spans="1:37">
      <c r="A301" s="1" t="s">
        <v>9789</v>
      </c>
      <c r="B301" s="1" t="s">
        <v>9790</v>
      </c>
      <c r="C301">
        <v>35800</v>
      </c>
      <c r="D301">
        <v>1524186968</v>
      </c>
      <c r="E301">
        <v>1524977756</v>
      </c>
      <c r="F301" s="2">
        <v>1.5963195834499999</v>
      </c>
      <c r="G301" s="2">
        <v>1.5963195834499999</v>
      </c>
      <c r="H301">
        <v>32230848</v>
      </c>
      <c r="I301" s="2">
        <v>-5.6879300195299999E-2</v>
      </c>
      <c r="J301" s="2">
        <v>0</v>
      </c>
      <c r="K301">
        <v>1</v>
      </c>
      <c r="L301" s="1" t="s">
        <v>11554</v>
      </c>
      <c r="M301" s="1" t="s">
        <v>9790</v>
      </c>
      <c r="N301">
        <v>0</v>
      </c>
      <c r="O301">
        <v>1</v>
      </c>
      <c r="P301">
        <v>0</v>
      </c>
      <c r="Q301">
        <v>0</v>
      </c>
      <c r="R301" s="19">
        <f>BWscncns[[#This Row],[C fx]]*4+BWscncns[[#This Row],[C fg]]*2+BWscncns[[#This Row],[C fm]]</f>
        <v>2</v>
      </c>
      <c r="S301">
        <v>35800</v>
      </c>
      <c r="T301">
        <v>15879124</v>
      </c>
      <c r="U301" s="13">
        <v>2.2545320000000002</v>
      </c>
      <c r="V301" s="13">
        <v>0.44355099999999997</v>
      </c>
      <c r="W301">
        <v>227</v>
      </c>
      <c r="X301">
        <v>4</v>
      </c>
      <c r="Z301" s="10">
        <f>IF($N301&lt;&gt;0,constants!$L$2,IF($O301&lt;&gt;0,constants!$M$2,IF($P301&lt;&gt;0,constants!$N$2,0)))</f>
        <v>9721.3799999999992</v>
      </c>
      <c r="AA301" s="10">
        <f>IF($N301&lt;&gt;0,constants!$L$2,IF($O301&lt;&gt;0,constants!$M$2,IF($P301&lt;&gt;0,constants!$P$2,0)))</f>
        <v>9721.3799999999992</v>
      </c>
      <c r="AB301" s="11">
        <f>constants!$O$2</f>
        <v>4861.32</v>
      </c>
      <c r="AC301" s="11">
        <f>VLOOKUP(BWscncns[[#This Row],[scanner]],[0]!ScnrAvgBW,2,FALSE)/1000</f>
        <v>11818.828055288463</v>
      </c>
      <c r="AD301" s="8">
        <f>(1+$F301)*Z301</f>
        <v>25239.809272159157</v>
      </c>
      <c r="AE301" s="8">
        <f>(1+$F301)*AA301</f>
        <v>25239.809272159157</v>
      </c>
      <c r="AF301" s="8">
        <f>(1+$F301)*AB301</f>
        <v>12621.540317417152</v>
      </c>
      <c r="AG301" s="8">
        <f>(1+$F301)*AC301</f>
        <v>30685.45473337371</v>
      </c>
      <c r="AH301" s="8">
        <f>(1+$F301)*$T301/1000</f>
        <v>41227.280609230889</v>
      </c>
      <c r="AI301" s="8">
        <f>(1+BWscncns[[#This Row],[pid_error]]*K_p)*BWscncns[[#This Row],[dbw]]/1000</f>
        <v>28553.202304615446</v>
      </c>
      <c r="AJ301" s="13">
        <f>BWscncns[[#This Row],[Torflow prgrssv alt vote]]/VLOOKUP(BWscncns[[#This Row],[class]],AltBWtotl,2,FALSE)*100</f>
        <v>9.9744845752797226E-2</v>
      </c>
      <c r="AK301">
        <f>IF(D301=E301,1,0)</f>
        <v>0</v>
      </c>
    </row>
    <row r="302" spans="1:37">
      <c r="A302" s="1" t="s">
        <v>188</v>
      </c>
      <c r="B302" s="1" t="s">
        <v>189</v>
      </c>
      <c r="C302">
        <v>46800</v>
      </c>
      <c r="D302">
        <v>1524090171</v>
      </c>
      <c r="E302">
        <v>1524939864</v>
      </c>
      <c r="F302" s="2">
        <v>0.81571539247400005</v>
      </c>
      <c r="G302" s="2">
        <v>0.81571539247400005</v>
      </c>
      <c r="H302">
        <v>21941057</v>
      </c>
      <c r="I302" s="2">
        <v>-0.23450397169600001</v>
      </c>
      <c r="J302" s="2">
        <v>0</v>
      </c>
      <c r="K302">
        <v>4</v>
      </c>
      <c r="L302" s="1" t="s">
        <v>11568</v>
      </c>
      <c r="M302" s="1" t="s">
        <v>189</v>
      </c>
      <c r="N302">
        <v>0</v>
      </c>
      <c r="O302">
        <v>1</v>
      </c>
      <c r="P302">
        <v>0</v>
      </c>
      <c r="Q302">
        <v>0</v>
      </c>
      <c r="R302" s="19">
        <f>BWscncns[[#This Row],[C fx]]*4+BWscncns[[#This Row],[C fg]]*2+BWscncns[[#This Row],[C fm]]</f>
        <v>2</v>
      </c>
      <c r="S302">
        <v>39800</v>
      </c>
      <c r="T302">
        <v>20250226</v>
      </c>
      <c r="U302" s="13">
        <v>1.9654100000000001</v>
      </c>
      <c r="V302" s="13">
        <v>0.50880000000000003</v>
      </c>
      <c r="W302">
        <v>461</v>
      </c>
      <c r="X302">
        <v>9</v>
      </c>
      <c r="Z302" s="10">
        <f>IF($N302&lt;&gt;0,constants!$L$2,IF($O302&lt;&gt;0,constants!$M$2,IF($P302&lt;&gt;0,constants!$N$2,0)))</f>
        <v>9721.3799999999992</v>
      </c>
      <c r="AA302" s="10">
        <f>IF($N302&lt;&gt;0,constants!$L$2,IF($O302&lt;&gt;0,constants!$M$2,IF($P302&lt;&gt;0,constants!$P$2,0)))</f>
        <v>9721.3799999999992</v>
      </c>
      <c r="AB302" s="11">
        <f>constants!$O$2</f>
        <v>4861.32</v>
      </c>
      <c r="AC302" s="11">
        <f>VLOOKUP(BWscncns[[#This Row],[scanner]],[0]!ScnrAvgBW,2,FALSE)/1000</f>
        <v>4819.491751072962</v>
      </c>
      <c r="AD302" s="8">
        <f>(1+$F302)*Z302</f>
        <v>17651.259302088893</v>
      </c>
      <c r="AE302" s="8">
        <f>(1+$F302)*AA302</f>
        <v>17651.259302088893</v>
      </c>
      <c r="AF302" s="8">
        <f>(1+$F302)*AB302</f>
        <v>8826.7735517417041</v>
      </c>
      <c r="AG302" s="8">
        <f>(1+$F302)*AC302</f>
        <v>8750.825356324649</v>
      </c>
      <c r="AH302" s="8">
        <f>(1+$F302)*$T302/1000</f>
        <v>36768.647049277199</v>
      </c>
      <c r="AI302" s="8">
        <f>(1+BWscncns[[#This Row],[pid_error]]*K_p)*BWscncns[[#This Row],[dbw]]/1000</f>
        <v>28509.436524638601</v>
      </c>
      <c r="AJ302" s="13">
        <f>BWscncns[[#This Row],[Torflow prgrssv alt vote]]/VLOOKUP(BWscncns[[#This Row],[class]],AltBWtotl,2,FALSE)*100</f>
        <v>9.959195883922202E-2</v>
      </c>
      <c r="AK302">
        <f>IF(D302=E302,1,0)</f>
        <v>0</v>
      </c>
    </row>
    <row r="303" spans="1:37">
      <c r="A303" s="1" t="s">
        <v>948</v>
      </c>
      <c r="B303" s="1" t="s">
        <v>949</v>
      </c>
      <c r="C303">
        <v>24200</v>
      </c>
      <c r="D303">
        <v>1524997615</v>
      </c>
      <c r="E303">
        <v>1524997615</v>
      </c>
      <c r="F303" s="2">
        <v>-0.25793659561999999</v>
      </c>
      <c r="G303" s="2">
        <v>-0.25793659561999999</v>
      </c>
      <c r="H303">
        <v>24235891</v>
      </c>
      <c r="I303" s="2">
        <v>-0.64310088388999997</v>
      </c>
      <c r="J303" s="2">
        <v>0</v>
      </c>
      <c r="K303">
        <v>3</v>
      </c>
      <c r="L303" s="1" t="s">
        <v>11639</v>
      </c>
      <c r="M303" s="1" t="s">
        <v>949</v>
      </c>
      <c r="N303">
        <v>1</v>
      </c>
      <c r="O303">
        <v>0</v>
      </c>
      <c r="P303">
        <v>0</v>
      </c>
      <c r="Q303">
        <v>0</v>
      </c>
      <c r="R303" s="19">
        <f>BWscncns[[#This Row],[C fx]]*4+BWscncns[[#This Row],[C fg]]*2+BWscncns[[#This Row],[C fm]]</f>
        <v>4</v>
      </c>
      <c r="S303">
        <v>36600</v>
      </c>
      <c r="T303">
        <v>32660136</v>
      </c>
      <c r="U303" s="13">
        <v>1.1206320000000001</v>
      </c>
      <c r="V303" s="13">
        <v>0.89235299999999995</v>
      </c>
      <c r="W303">
        <v>2585</v>
      </c>
      <c r="X303">
        <v>51</v>
      </c>
      <c r="Z303" s="10">
        <f>IF($N303&lt;&gt;0,constants!$L$2,IF($O303&lt;&gt;0,constants!$M$2,IF($P303&lt;&gt;0,constants!$N$2,0)))</f>
        <v>10125.48</v>
      </c>
      <c r="AA303" s="10">
        <f>IF($N303&lt;&gt;0,constants!$L$2,IF($O303&lt;&gt;0,constants!$M$2,IF($P303&lt;&gt;0,constants!$P$2,0)))</f>
        <v>10125.48</v>
      </c>
      <c r="AB303" s="11">
        <f>constants!$O$2</f>
        <v>4861.32</v>
      </c>
      <c r="AC303" s="11">
        <f>VLOOKUP(BWscncns[[#This Row],[scanner]],[0]!ScnrAvgBW,2,FALSE)/1000</f>
        <v>6440.9193022088357</v>
      </c>
      <c r="AD303" s="8">
        <f>(1+$F303)*Z303</f>
        <v>7513.7481597816031</v>
      </c>
      <c r="AE303" s="8">
        <f>(1+$F303)*AA303</f>
        <v>7513.7481597816031</v>
      </c>
      <c r="AF303" s="8">
        <f>(1+$F303)*AB303</f>
        <v>3607.4076689805815</v>
      </c>
      <c r="AG303" s="8">
        <f>(1+$F303)*AC303</f>
        <v>4779.5705047339434</v>
      </c>
      <c r="AH303" s="8">
        <f>(1+$F303)*$T303/1000</f>
        <v>24235.8917076738</v>
      </c>
      <c r="AI303" s="8">
        <f>(1+BWscncns[[#This Row],[pid_error]]*K_p)*BWscncns[[#This Row],[dbw]]/1000</f>
        <v>28448.013853836899</v>
      </c>
      <c r="AJ303" s="13">
        <f>BWscncns[[#This Row],[Torflow prgrssv alt vote]]/VLOOKUP(BWscncns[[#This Row],[class]],AltBWtotl,2,FALSE)*100</f>
        <v>0.24382064947502813</v>
      </c>
      <c r="AK303">
        <f>IF(D303=E303,1,0)</f>
        <v>1</v>
      </c>
    </row>
    <row r="304" spans="1:37">
      <c r="A304" s="1" t="s">
        <v>5249</v>
      </c>
      <c r="B304" s="1" t="s">
        <v>5250</v>
      </c>
      <c r="C304">
        <v>24000</v>
      </c>
      <c r="D304">
        <v>1524097431</v>
      </c>
      <c r="E304">
        <v>1524983088</v>
      </c>
      <c r="F304" s="2">
        <v>2.6432168351600001</v>
      </c>
      <c r="G304" s="2">
        <v>2.6432168351600001</v>
      </c>
      <c r="H304">
        <v>42633265</v>
      </c>
      <c r="I304" s="2">
        <v>2.45151161192</v>
      </c>
      <c r="J304" s="2">
        <v>0</v>
      </c>
      <c r="K304">
        <v>2</v>
      </c>
      <c r="L304" s="1" t="s">
        <v>11580</v>
      </c>
      <c r="M304" s="1" t="s">
        <v>5250</v>
      </c>
      <c r="N304">
        <v>0</v>
      </c>
      <c r="O304">
        <v>1</v>
      </c>
      <c r="P304">
        <v>0</v>
      </c>
      <c r="Q304">
        <v>0</v>
      </c>
      <c r="R304" s="19">
        <f>BWscncns[[#This Row],[C fx]]*4+BWscncns[[#This Row],[C fg]]*2+BWscncns[[#This Row],[C fm]]</f>
        <v>2</v>
      </c>
      <c r="S304">
        <v>20000</v>
      </c>
      <c r="T304">
        <v>12183174</v>
      </c>
      <c r="U304" s="13">
        <v>1.641608</v>
      </c>
      <c r="V304" s="13">
        <v>0.60915900000000001</v>
      </c>
      <c r="W304">
        <v>981</v>
      </c>
      <c r="X304">
        <v>19</v>
      </c>
      <c r="Z304" s="10">
        <f>IF($N304&lt;&gt;0,constants!$L$2,IF($O304&lt;&gt;0,constants!$M$2,IF($P304&lt;&gt;0,constants!$N$2,0)))</f>
        <v>9721.3799999999992</v>
      </c>
      <c r="AA304" s="10">
        <f>IF($N304&lt;&gt;0,constants!$L$2,IF($O304&lt;&gt;0,constants!$M$2,IF($P304&lt;&gt;0,constants!$P$2,0)))</f>
        <v>9721.3799999999992</v>
      </c>
      <c r="AB304" s="11">
        <f>constants!$O$2</f>
        <v>4861.32</v>
      </c>
      <c r="AC304" s="11">
        <f>VLOOKUP(BWscncns[[#This Row],[scanner]],[0]!ScnrAvgBW,2,FALSE)/1000</f>
        <v>8853.6095214723919</v>
      </c>
      <c r="AD304" s="8">
        <f>(1+$F304)*Z304</f>
        <v>35417.095276987719</v>
      </c>
      <c r="AE304" s="8">
        <f>(1+$F304)*AA304</f>
        <v>35417.095276987719</v>
      </c>
      <c r="AF304" s="8">
        <f>(1+$F304)*AB304</f>
        <v>17710.84286510001</v>
      </c>
      <c r="AG304" s="8">
        <f>(1+$F304)*AC304</f>
        <v>32255.619260561089</v>
      </c>
      <c r="AH304" s="8">
        <f>(1+$F304)*$T304/1000</f>
        <v>44385.944622483599</v>
      </c>
      <c r="AI304" s="8">
        <f>(1+BWscncns[[#This Row],[pid_error]]*K_p)*BWscncns[[#This Row],[dbw]]/1000</f>
        <v>28284.559311241803</v>
      </c>
      <c r="AJ304" s="13">
        <f>BWscncns[[#This Row],[Torflow prgrssv alt vote]]/VLOOKUP(BWscncns[[#This Row],[class]],AltBWtotl,2,FALSE)*100</f>
        <v>9.880639570958466E-2</v>
      </c>
      <c r="AK304">
        <f>IF(D304=E304,1,0)</f>
        <v>0</v>
      </c>
    </row>
    <row r="305" spans="1:37">
      <c r="A305" s="1" t="s">
        <v>593</v>
      </c>
      <c r="B305" s="1" t="s">
        <v>594</v>
      </c>
      <c r="C305">
        <v>34900</v>
      </c>
      <c r="D305">
        <v>1524057736</v>
      </c>
      <c r="E305">
        <v>1524966282</v>
      </c>
      <c r="F305" s="2">
        <v>1.74831531886</v>
      </c>
      <c r="G305" s="2">
        <v>1.74831531886</v>
      </c>
      <c r="H305">
        <v>41426126</v>
      </c>
      <c r="I305" s="2">
        <v>0.43838002385500002</v>
      </c>
      <c r="J305" s="2">
        <v>0</v>
      </c>
      <c r="K305">
        <v>1</v>
      </c>
      <c r="L305" s="1" t="s">
        <v>11599</v>
      </c>
      <c r="M305" s="1" t="s">
        <v>594</v>
      </c>
      <c r="N305">
        <v>0</v>
      </c>
      <c r="O305">
        <v>1</v>
      </c>
      <c r="P305">
        <v>0</v>
      </c>
      <c r="Q305">
        <v>0</v>
      </c>
      <c r="R305" s="19">
        <f>BWscncns[[#This Row],[C fx]]*4+BWscncns[[#This Row],[C fg]]*2+BWscncns[[#This Row],[C fm]]</f>
        <v>2</v>
      </c>
      <c r="S305">
        <v>26400</v>
      </c>
      <c r="T305">
        <v>15073280</v>
      </c>
      <c r="U305" s="13">
        <v>1.751444</v>
      </c>
      <c r="V305" s="13">
        <v>0.57095799999999997</v>
      </c>
      <c r="W305">
        <v>764</v>
      </c>
      <c r="X305">
        <v>15</v>
      </c>
      <c r="Z305" s="10">
        <f>IF($N305&lt;&gt;0,constants!$L$2,IF($O305&lt;&gt;0,constants!$M$2,IF($P305&lt;&gt;0,constants!$N$2,0)))</f>
        <v>9721.3799999999992</v>
      </c>
      <c r="AA305" s="10">
        <f>IF($N305&lt;&gt;0,constants!$L$2,IF($O305&lt;&gt;0,constants!$M$2,IF($P305&lt;&gt;0,constants!$P$2,0)))</f>
        <v>9721.3799999999992</v>
      </c>
      <c r="AB305" s="11">
        <f>constants!$O$2</f>
        <v>4861.32</v>
      </c>
      <c r="AC305" s="11">
        <f>VLOOKUP(BWscncns[[#This Row],[scanner]],[0]!ScnrAvgBW,2,FALSE)/1000</f>
        <v>11818.828055288463</v>
      </c>
      <c r="AD305" s="8">
        <f>(1+$F305)*Z305</f>
        <v>26717.417574459225</v>
      </c>
      <c r="AE305" s="8">
        <f>(1+$F305)*AA305</f>
        <v>26717.417574459225</v>
      </c>
      <c r="AF305" s="8">
        <f>(1+$F305)*AB305</f>
        <v>13360.440225880495</v>
      </c>
      <c r="AG305" s="8">
        <f>(1+$F305)*AC305</f>
        <v>32481.866195321625</v>
      </c>
      <c r="AH305" s="8">
        <f>(1+$F305)*$T305/1000</f>
        <v>41426.12632946606</v>
      </c>
      <c r="AI305" s="8">
        <f>(1+BWscncns[[#This Row],[pid_error]]*K_p)*BWscncns[[#This Row],[dbw]]/1000</f>
        <v>28249.70316473303</v>
      </c>
      <c r="AJ305" s="13">
        <f>BWscncns[[#This Row],[Torflow prgrssv alt vote]]/VLOOKUP(BWscncns[[#This Row],[class]],AltBWtotl,2,FALSE)*100</f>
        <v>9.8684632801173774E-2</v>
      </c>
      <c r="AK305">
        <f>IF(D305=E305,1,0)</f>
        <v>0</v>
      </c>
    </row>
    <row r="306" spans="1:37">
      <c r="A306" s="1" t="s">
        <v>5977</v>
      </c>
      <c r="B306" s="1" t="s">
        <v>4039</v>
      </c>
      <c r="C306">
        <v>35900</v>
      </c>
      <c r="D306">
        <v>1524729537</v>
      </c>
      <c r="E306">
        <v>1524992681</v>
      </c>
      <c r="F306" s="2">
        <v>1.4927698271600001</v>
      </c>
      <c r="G306" s="2">
        <v>1.4927698271600001</v>
      </c>
      <c r="H306">
        <v>34486717</v>
      </c>
      <c r="I306" s="2">
        <v>5.0650719208699999E-2</v>
      </c>
      <c r="J306" s="2">
        <v>0</v>
      </c>
      <c r="K306">
        <v>1</v>
      </c>
      <c r="L306" s="1" t="s">
        <v>11565</v>
      </c>
      <c r="M306" s="1" t="s">
        <v>4039</v>
      </c>
      <c r="N306">
        <v>0</v>
      </c>
      <c r="O306">
        <v>1</v>
      </c>
      <c r="P306">
        <v>0</v>
      </c>
      <c r="Q306">
        <v>0</v>
      </c>
      <c r="R306" s="19">
        <f>BWscncns[[#This Row],[C fx]]*4+BWscncns[[#This Row],[C fg]]*2+BWscncns[[#This Row],[C fm]]</f>
        <v>2</v>
      </c>
      <c r="S306">
        <v>34900</v>
      </c>
      <c r="T306">
        <v>16170762</v>
      </c>
      <c r="U306" s="13">
        <v>2.1582159999999999</v>
      </c>
      <c r="V306" s="13">
        <v>0.46334599999999998</v>
      </c>
      <c r="W306">
        <v>279</v>
      </c>
      <c r="X306">
        <v>5</v>
      </c>
      <c r="Z306" s="10">
        <f>IF($N306&lt;&gt;0,constants!$L$2,IF($O306&lt;&gt;0,constants!$M$2,IF($P306&lt;&gt;0,constants!$N$2,0)))</f>
        <v>9721.3799999999992</v>
      </c>
      <c r="AA306" s="10">
        <f>IF($N306&lt;&gt;0,constants!$L$2,IF($O306&lt;&gt;0,constants!$M$2,IF($P306&lt;&gt;0,constants!$P$2,0)))</f>
        <v>9721.3799999999992</v>
      </c>
      <c r="AB306" s="11">
        <f>constants!$O$2</f>
        <v>4861.32</v>
      </c>
      <c r="AC306" s="11">
        <f>VLOOKUP(BWscncns[[#This Row],[scanner]],[0]!ScnrAvgBW,2,FALSE)/1000</f>
        <v>11818.828055288463</v>
      </c>
      <c r="AD306" s="8">
        <f>(1+$F306)*Z306</f>
        <v>24233.162742356679</v>
      </c>
      <c r="AE306" s="8">
        <f>(1+$F306)*AA306</f>
        <v>24233.162742356679</v>
      </c>
      <c r="AF306" s="8">
        <f>(1+$F306)*AB306</f>
        <v>12118.151816169451</v>
      </c>
      <c r="AG306" s="8">
        <f>(1+$F306)*AC306</f>
        <v>29461.617968615181</v>
      </c>
      <c r="AH306" s="8">
        <f>(1+$F306)*$T306/1000</f>
        <v>40309.987595785497</v>
      </c>
      <c r="AI306" s="8">
        <f>(1+BWscncns[[#This Row],[pid_error]]*K_p)*BWscncns[[#This Row],[dbw]]/1000</f>
        <v>28240.374797892749</v>
      </c>
      <c r="AJ306" s="13">
        <f>BWscncns[[#This Row],[Torflow prgrssv alt vote]]/VLOOKUP(BWscncns[[#This Row],[class]],AltBWtotl,2,FALSE)*100</f>
        <v>9.8652046035539467E-2</v>
      </c>
      <c r="AK306">
        <f>IF(D306=E306,1,0)</f>
        <v>0</v>
      </c>
    </row>
    <row r="307" spans="1:37">
      <c r="A307" s="1" t="s">
        <v>3488</v>
      </c>
      <c r="B307" s="1" t="s">
        <v>3489</v>
      </c>
      <c r="C307">
        <v>47700</v>
      </c>
      <c r="D307">
        <v>1524435960</v>
      </c>
      <c r="E307">
        <v>1524922065</v>
      </c>
      <c r="F307" s="2">
        <v>0.56984907609299995</v>
      </c>
      <c r="G307" s="2">
        <v>0.56984907609299995</v>
      </c>
      <c r="H307">
        <v>32706398</v>
      </c>
      <c r="I307" s="2">
        <v>-0.27155716018199999</v>
      </c>
      <c r="J307" s="2">
        <v>0</v>
      </c>
      <c r="K307">
        <v>1</v>
      </c>
      <c r="L307" s="1" t="s">
        <v>11550</v>
      </c>
      <c r="M307" s="1" t="s">
        <v>3489</v>
      </c>
      <c r="N307">
        <v>0</v>
      </c>
      <c r="O307">
        <v>1</v>
      </c>
      <c r="P307">
        <v>0</v>
      </c>
      <c r="Q307">
        <v>0</v>
      </c>
      <c r="R307" s="19">
        <f>BWscncns[[#This Row],[C fx]]*4+BWscncns[[#This Row],[C fg]]*2+BWscncns[[#This Row],[C fm]]</f>
        <v>2</v>
      </c>
      <c r="S307">
        <v>39500</v>
      </c>
      <c r="T307">
        <v>21965279</v>
      </c>
      <c r="U307" s="13">
        <v>1.7982929999999999</v>
      </c>
      <c r="V307" s="13">
        <v>0.55608299999999999</v>
      </c>
      <c r="W307">
        <v>672</v>
      </c>
      <c r="X307">
        <v>13</v>
      </c>
      <c r="Z307" s="10">
        <f>IF($N307&lt;&gt;0,constants!$L$2,IF($O307&lt;&gt;0,constants!$M$2,IF($P307&lt;&gt;0,constants!$N$2,0)))</f>
        <v>9721.3799999999992</v>
      </c>
      <c r="AA307" s="10">
        <f>IF($N307&lt;&gt;0,constants!$L$2,IF($O307&lt;&gt;0,constants!$M$2,IF($P307&lt;&gt;0,constants!$P$2,0)))</f>
        <v>9721.3799999999992</v>
      </c>
      <c r="AB307" s="11">
        <f>constants!$O$2</f>
        <v>4861.32</v>
      </c>
      <c r="AC307" s="11">
        <f>VLOOKUP(BWscncns[[#This Row],[scanner]],[0]!ScnrAvgBW,2,FALSE)/1000</f>
        <v>11818.828055288463</v>
      </c>
      <c r="AD307" s="8">
        <f>(1+$F307)*Z307</f>
        <v>15261.099411348967</v>
      </c>
      <c r="AE307" s="8">
        <f>(1+$F307)*AA307</f>
        <v>15261.099411348967</v>
      </c>
      <c r="AF307" s="8">
        <f>(1+$F307)*AB307</f>
        <v>7631.5387105924219</v>
      </c>
      <c r="AG307" s="8">
        <f>(1+$F307)*AC307</f>
        <v>18553.77630309662</v>
      </c>
      <c r="AH307" s="8">
        <f>(1+$F307)*$T307/1000</f>
        <v>34482.172944274978</v>
      </c>
      <c r="AI307" s="8">
        <f>(1+BWscncns[[#This Row],[pid_error]]*K_p)*BWscncns[[#This Row],[dbw]]/1000</f>
        <v>28223.725972137487</v>
      </c>
      <c r="AJ307" s="13">
        <f>BWscncns[[#This Row],[Torflow prgrssv alt vote]]/VLOOKUP(BWscncns[[#This Row],[class]],AltBWtotl,2,FALSE)*100</f>
        <v>9.8593886725098306E-2</v>
      </c>
      <c r="AK307">
        <f>IF(D307=E307,1,0)</f>
        <v>0</v>
      </c>
    </row>
    <row r="308" spans="1:37">
      <c r="A308" s="1" t="s">
        <v>4322</v>
      </c>
      <c r="B308" s="1" t="s">
        <v>4323</v>
      </c>
      <c r="C308">
        <v>54700</v>
      </c>
      <c r="D308">
        <v>1524931012</v>
      </c>
      <c r="E308">
        <v>1525006050</v>
      </c>
      <c r="F308" s="2">
        <v>0.27727475080699998</v>
      </c>
      <c r="G308" s="2">
        <v>0.27727475080699998</v>
      </c>
      <c r="H308">
        <v>31537590</v>
      </c>
      <c r="I308" s="2">
        <v>-0.65543206949499999</v>
      </c>
      <c r="J308" s="2">
        <v>0</v>
      </c>
      <c r="K308">
        <v>1</v>
      </c>
      <c r="L308" s="1" t="s">
        <v>11558</v>
      </c>
      <c r="M308" s="1" t="s">
        <v>4323</v>
      </c>
      <c r="N308">
        <v>0</v>
      </c>
      <c r="O308">
        <v>1</v>
      </c>
      <c r="P308">
        <v>0</v>
      </c>
      <c r="Q308">
        <v>0</v>
      </c>
      <c r="R308" s="19">
        <f>BWscncns[[#This Row],[C fx]]*4+BWscncns[[#This Row],[C fg]]*2+BWscncns[[#This Row],[C fm]]</f>
        <v>2</v>
      </c>
      <c r="S308">
        <v>47000</v>
      </c>
      <c r="T308">
        <v>24691313</v>
      </c>
      <c r="U308" s="13">
        <v>1.9035029999999999</v>
      </c>
      <c r="V308" s="13">
        <v>0.52534700000000001</v>
      </c>
      <c r="W308">
        <v>523</v>
      </c>
      <c r="X308">
        <v>10</v>
      </c>
      <c r="Z308" s="10">
        <f>IF($N308&lt;&gt;0,constants!$L$2,IF($O308&lt;&gt;0,constants!$M$2,IF($P308&lt;&gt;0,constants!$N$2,0)))</f>
        <v>9721.3799999999992</v>
      </c>
      <c r="AA308" s="10">
        <f>IF($N308&lt;&gt;0,constants!$L$2,IF($O308&lt;&gt;0,constants!$M$2,IF($P308&lt;&gt;0,constants!$P$2,0)))</f>
        <v>9721.3799999999992</v>
      </c>
      <c r="AB308" s="11">
        <f>constants!$O$2</f>
        <v>4861.32</v>
      </c>
      <c r="AC308" s="11">
        <f>VLOOKUP(BWscncns[[#This Row],[scanner]],[0]!ScnrAvgBW,2,FALSE)/1000</f>
        <v>11818.828055288463</v>
      </c>
      <c r="AD308" s="8">
        <f>(1+$F308)*Z308</f>
        <v>12416.873217000151</v>
      </c>
      <c r="AE308" s="8">
        <f>(1+$F308)*AA308</f>
        <v>12416.873217000151</v>
      </c>
      <c r="AF308" s="8">
        <f>(1+$F308)*AB308</f>
        <v>6209.2412915930845</v>
      </c>
      <c r="AG308" s="8">
        <f>(1+$F308)*AC308</f>
        <v>15095.890659149351</v>
      </c>
      <c r="AH308" s="8">
        <f>(1+$F308)*$T308/1000</f>
        <v>31537.590659172638</v>
      </c>
      <c r="AI308" s="8">
        <f>(1+BWscncns[[#This Row],[pid_error]]*K_p)*BWscncns[[#This Row],[dbw]]/1000</f>
        <v>28114.45182958632</v>
      </c>
      <c r="AJ308" s="13">
        <f>BWscncns[[#This Row],[Torflow prgrssv alt vote]]/VLOOKUP(BWscncns[[#This Row],[class]],AltBWtotl,2,FALSE)*100</f>
        <v>9.8212159576694588E-2</v>
      </c>
      <c r="AK308">
        <f>IF(D308=E308,1,0)</f>
        <v>0</v>
      </c>
    </row>
    <row r="309" spans="1:37">
      <c r="A309" s="1" t="s">
        <v>8528</v>
      </c>
      <c r="B309" s="1" t="s">
        <v>8529</v>
      </c>
      <c r="C309">
        <v>35300</v>
      </c>
      <c r="D309">
        <v>1524846547</v>
      </c>
      <c r="E309">
        <v>1525001522</v>
      </c>
      <c r="F309" s="2">
        <v>0.58723739319400003</v>
      </c>
      <c r="G309" s="2">
        <v>0.58723739319400003</v>
      </c>
      <c r="H309">
        <v>34865153</v>
      </c>
      <c r="I309" s="2">
        <v>7.2610232752299997E-2</v>
      </c>
      <c r="J309" s="2">
        <v>0</v>
      </c>
      <c r="K309">
        <v>4</v>
      </c>
      <c r="L309" s="1" t="s">
        <v>11646</v>
      </c>
      <c r="M309" s="1" t="s">
        <v>8529</v>
      </c>
      <c r="N309">
        <v>0</v>
      </c>
      <c r="O309">
        <v>1</v>
      </c>
      <c r="P309">
        <v>0</v>
      </c>
      <c r="Q309">
        <v>0</v>
      </c>
      <c r="R309" s="19">
        <f>BWscncns[[#This Row],[C fx]]*4+BWscncns[[#This Row],[C fg]]*2+BWscncns[[#This Row],[C fm]]</f>
        <v>2</v>
      </c>
      <c r="S309">
        <v>26500</v>
      </c>
      <c r="T309">
        <v>21720911</v>
      </c>
      <c r="U309" s="13">
        <v>1.2200219999999999</v>
      </c>
      <c r="V309" s="13">
        <v>0.81965699999999997</v>
      </c>
      <c r="W309">
        <v>2257</v>
      </c>
      <c r="X309">
        <v>45</v>
      </c>
      <c r="Z309" s="10">
        <f>IF($N309&lt;&gt;0,constants!$L$2,IF($O309&lt;&gt;0,constants!$M$2,IF($P309&lt;&gt;0,constants!$N$2,0)))</f>
        <v>9721.3799999999992</v>
      </c>
      <c r="AA309" s="10">
        <f>IF($N309&lt;&gt;0,constants!$L$2,IF($O309&lt;&gt;0,constants!$M$2,IF($P309&lt;&gt;0,constants!$P$2,0)))</f>
        <v>9721.3799999999992</v>
      </c>
      <c r="AB309" s="11">
        <f>constants!$O$2</f>
        <v>4861.32</v>
      </c>
      <c r="AC309" s="11">
        <f>VLOOKUP(BWscncns[[#This Row],[scanner]],[0]!ScnrAvgBW,2,FALSE)/1000</f>
        <v>4819.491751072962</v>
      </c>
      <c r="AD309" s="8">
        <f>(1+$F309)*Z309</f>
        <v>15430.137849448287</v>
      </c>
      <c r="AE309" s="8">
        <f>(1+$F309)*AA309</f>
        <v>15430.137849448287</v>
      </c>
      <c r="AF309" s="8">
        <f>(1+$F309)*AB309</f>
        <v>7716.0688842818554</v>
      </c>
      <c r="AG309" s="8">
        <f>(1+$F309)*AC309</f>
        <v>7649.6775234930346</v>
      </c>
      <c r="AH309" s="8">
        <f>(1+$F309)*$T309/1000</f>
        <v>34476.242153438878</v>
      </c>
      <c r="AI309" s="8">
        <f>(1+BWscncns[[#This Row],[pid_error]]*K_p)*BWscncns[[#This Row],[dbw]]/1000</f>
        <v>28098.576576719439</v>
      </c>
      <c r="AJ309" s="13">
        <f>BWscncns[[#This Row],[Torflow prgrssv alt vote]]/VLOOKUP(BWscncns[[#This Row],[class]],AltBWtotl,2,FALSE)*100</f>
        <v>9.8156702586911074E-2</v>
      </c>
      <c r="AK309">
        <f>IF(D309=E309,1,0)</f>
        <v>0</v>
      </c>
    </row>
    <row r="310" spans="1:37">
      <c r="A310" s="1" t="s">
        <v>9898</v>
      </c>
      <c r="B310" s="1" t="s">
        <v>9899</v>
      </c>
      <c r="C310">
        <v>19400</v>
      </c>
      <c r="D310">
        <v>1524198748</v>
      </c>
      <c r="E310">
        <v>1525003565</v>
      </c>
      <c r="F310" s="2">
        <v>1.5711905820000001</v>
      </c>
      <c r="G310" s="2">
        <v>1.5711905820000001</v>
      </c>
      <c r="H310">
        <v>40441331</v>
      </c>
      <c r="I310" s="2">
        <v>0.16223658644200001</v>
      </c>
      <c r="J310" s="2">
        <v>0</v>
      </c>
      <c r="K310">
        <v>3</v>
      </c>
      <c r="L310" s="1" t="s">
        <v>11586</v>
      </c>
      <c r="M310" s="1" t="s">
        <v>9899</v>
      </c>
      <c r="N310">
        <v>0</v>
      </c>
      <c r="O310">
        <v>1</v>
      </c>
      <c r="P310">
        <v>0</v>
      </c>
      <c r="Q310">
        <v>0</v>
      </c>
      <c r="R310" s="19">
        <f>BWscncns[[#This Row],[C fx]]*4+BWscncns[[#This Row],[C fg]]*2+BWscncns[[#This Row],[C fm]]</f>
        <v>2</v>
      </c>
      <c r="S310">
        <v>21100</v>
      </c>
      <c r="T310">
        <v>15728640</v>
      </c>
      <c r="U310" s="13">
        <v>1.341502</v>
      </c>
      <c r="V310" s="13">
        <v>0.74543300000000001</v>
      </c>
      <c r="W310">
        <v>1815</v>
      </c>
      <c r="X310">
        <v>36</v>
      </c>
      <c r="Z310" s="10">
        <f>IF($N310&lt;&gt;0,constants!$L$2,IF($O310&lt;&gt;0,constants!$M$2,IF($P310&lt;&gt;0,constants!$N$2,0)))</f>
        <v>9721.3799999999992</v>
      </c>
      <c r="AA310" s="10">
        <f>IF($N310&lt;&gt;0,constants!$L$2,IF($O310&lt;&gt;0,constants!$M$2,IF($P310&lt;&gt;0,constants!$P$2,0)))</f>
        <v>9721.3799999999992</v>
      </c>
      <c r="AB310" s="11">
        <f>constants!$O$2</f>
        <v>4861.32</v>
      </c>
      <c r="AC310" s="11">
        <f>VLOOKUP(BWscncns[[#This Row],[scanner]],[0]!ScnrAvgBW,2,FALSE)/1000</f>
        <v>6440.9193022088357</v>
      </c>
      <c r="AD310" s="8">
        <f>(1+$F310)*Z310</f>
        <v>24995.520700043155</v>
      </c>
      <c r="AE310" s="8">
        <f>(1+$F310)*AA310</f>
        <v>24995.520700043155</v>
      </c>
      <c r="AF310" s="8">
        <f>(1+$F310)*AB310</f>
        <v>12499.380200088239</v>
      </c>
      <c r="AG310" s="8">
        <f>(1+$F310)*AC310</f>
        <v>16560.831049261367</v>
      </c>
      <c r="AH310" s="8">
        <f>(1+$F310)*$T310/1000</f>
        <v>40441.331035668474</v>
      </c>
      <c r="AI310" s="8">
        <f>(1+BWscncns[[#This Row],[pid_error]]*K_p)*BWscncns[[#This Row],[dbw]]/1000</f>
        <v>28084.98551783424</v>
      </c>
      <c r="AJ310" s="13">
        <f>BWscncns[[#This Row],[Torflow prgrssv alt vote]]/VLOOKUP(BWscncns[[#This Row],[class]],AltBWtotl,2,FALSE)*100</f>
        <v>9.8109224967495245E-2</v>
      </c>
      <c r="AK310">
        <f>IF(D310=E310,1,0)</f>
        <v>0</v>
      </c>
    </row>
    <row r="311" spans="1:37">
      <c r="A311" s="1" t="s">
        <v>609</v>
      </c>
      <c r="B311" s="1" t="s">
        <v>610</v>
      </c>
      <c r="C311">
        <v>35100</v>
      </c>
      <c r="D311">
        <v>1524943423</v>
      </c>
      <c r="E311">
        <v>1524943423</v>
      </c>
      <c r="F311" s="2">
        <v>0.67372900287299997</v>
      </c>
      <c r="G311" s="2">
        <v>0.67372900287299997</v>
      </c>
      <c r="H311">
        <v>35100641</v>
      </c>
      <c r="I311" s="2">
        <v>-0.57322972302700004</v>
      </c>
      <c r="J311" s="2">
        <v>0</v>
      </c>
      <c r="K311">
        <v>1</v>
      </c>
      <c r="L311" s="1" t="s">
        <v>11608</v>
      </c>
      <c r="M311" s="1" t="s">
        <v>610</v>
      </c>
      <c r="N311">
        <v>1</v>
      </c>
      <c r="O311">
        <v>0</v>
      </c>
      <c r="P311">
        <v>0</v>
      </c>
      <c r="Q311">
        <v>0</v>
      </c>
      <c r="R311" s="19">
        <f>BWscncns[[#This Row],[C fx]]*4+BWscncns[[#This Row],[C fg]]*2+BWscncns[[#This Row],[C fm]]</f>
        <v>4</v>
      </c>
      <c r="S311">
        <v>36200</v>
      </c>
      <c r="T311">
        <v>20971520</v>
      </c>
      <c r="U311" s="13">
        <v>1.726151</v>
      </c>
      <c r="V311" s="13">
        <v>0.57932399999999995</v>
      </c>
      <c r="W311">
        <v>798</v>
      </c>
      <c r="X311">
        <v>15</v>
      </c>
      <c r="Z311" s="10">
        <f>IF($N311&lt;&gt;0,constants!$L$2,IF($O311&lt;&gt;0,constants!$M$2,IF($P311&lt;&gt;0,constants!$N$2,0)))</f>
        <v>10125.48</v>
      </c>
      <c r="AA311" s="10">
        <f>IF($N311&lt;&gt;0,constants!$L$2,IF($O311&lt;&gt;0,constants!$M$2,IF($P311&lt;&gt;0,constants!$P$2,0)))</f>
        <v>10125.48</v>
      </c>
      <c r="AB311" s="11">
        <f>constants!$O$2</f>
        <v>4861.32</v>
      </c>
      <c r="AC311" s="11">
        <f>VLOOKUP(BWscncns[[#This Row],[scanner]],[0]!ScnrAvgBW,2,FALSE)/1000</f>
        <v>11818.828055288463</v>
      </c>
      <c r="AD311" s="8">
        <f>(1+$F311)*Z311</f>
        <v>16947.309544010503</v>
      </c>
      <c r="AE311" s="8">
        <f>(1+$F311)*AA311</f>
        <v>16947.309544010503</v>
      </c>
      <c r="AF311" s="8">
        <f>(1+$F311)*AB311</f>
        <v>8136.5322762465712</v>
      </c>
      <c r="AG311" s="8">
        <f>(1+$F311)*AC311</f>
        <v>19781.515296105394</v>
      </c>
      <c r="AH311" s="8">
        <f>(1+$F311)*$T311/1000</f>
        <v>35100.641258331176</v>
      </c>
      <c r="AI311" s="8">
        <f>(1+BWscncns[[#This Row],[pid_error]]*K_p)*BWscncns[[#This Row],[dbw]]/1000</f>
        <v>28036.080629165586</v>
      </c>
      <c r="AJ311" s="13">
        <f>BWscncns[[#This Row],[Torflow prgrssv alt vote]]/VLOOKUP(BWscncns[[#This Row],[class]],AltBWtotl,2,FALSE)*100</f>
        <v>0.24029007518271572</v>
      </c>
      <c r="AK311">
        <f>IF(D311=E311,1,0)</f>
        <v>1</v>
      </c>
    </row>
    <row r="312" spans="1:37">
      <c r="A312" s="1" t="s">
        <v>7944</v>
      </c>
      <c r="B312" s="1" t="s">
        <v>7945</v>
      </c>
      <c r="C312">
        <v>41300</v>
      </c>
      <c r="D312">
        <v>1524180193</v>
      </c>
      <c r="E312">
        <v>1524989730</v>
      </c>
      <c r="F312" s="2">
        <v>1.5346079777699999</v>
      </c>
      <c r="G312" s="2">
        <v>1.5346079777699999</v>
      </c>
      <c r="H312">
        <v>42650195</v>
      </c>
      <c r="I312" s="2">
        <v>0.29081197469800002</v>
      </c>
      <c r="J312" s="2">
        <v>0</v>
      </c>
      <c r="K312">
        <v>1</v>
      </c>
      <c r="L312" s="1" t="s">
        <v>11532</v>
      </c>
      <c r="M312" s="1" t="s">
        <v>7945</v>
      </c>
      <c r="N312">
        <v>0</v>
      </c>
      <c r="O312">
        <v>1</v>
      </c>
      <c r="P312">
        <v>0</v>
      </c>
      <c r="Q312">
        <v>0</v>
      </c>
      <c r="R312" s="19">
        <f>BWscncns[[#This Row],[C fx]]*4+BWscncns[[#This Row],[C fg]]*2+BWscncns[[#This Row],[C fm]]</f>
        <v>2</v>
      </c>
      <c r="S312">
        <v>37200</v>
      </c>
      <c r="T312">
        <v>15855806</v>
      </c>
      <c r="U312" s="13">
        <v>2.3461439999999998</v>
      </c>
      <c r="V312" s="13">
        <v>0.42623100000000003</v>
      </c>
      <c r="W312">
        <v>181</v>
      </c>
      <c r="X312">
        <v>3</v>
      </c>
      <c r="Z312" s="10">
        <f>IF($N312&lt;&gt;0,constants!$L$2,IF($O312&lt;&gt;0,constants!$M$2,IF($P312&lt;&gt;0,constants!$N$2,0)))</f>
        <v>9721.3799999999992</v>
      </c>
      <c r="AA312" s="10">
        <f>IF($N312&lt;&gt;0,constants!$L$2,IF($O312&lt;&gt;0,constants!$M$2,IF($P312&lt;&gt;0,constants!$P$2,0)))</f>
        <v>9721.3799999999992</v>
      </c>
      <c r="AB312" s="11">
        <f>constants!$O$2</f>
        <v>4861.32</v>
      </c>
      <c r="AC312" s="11">
        <f>VLOOKUP(BWscncns[[#This Row],[scanner]],[0]!ScnrAvgBW,2,FALSE)/1000</f>
        <v>11818.828055288463</v>
      </c>
      <c r="AD312" s="8">
        <f>(1+$F312)*Z312</f>
        <v>24639.887302933719</v>
      </c>
      <c r="AE312" s="8">
        <f>(1+$F312)*AA312</f>
        <v>24639.887302933719</v>
      </c>
      <c r="AF312" s="8">
        <f>(1+$F312)*AB312</f>
        <v>12321.540454492855</v>
      </c>
      <c r="AG312" s="8">
        <f>(1+$F312)*AC312</f>
        <v>29956.095876826032</v>
      </c>
      <c r="AH312" s="8">
        <f>(1+$F312)*$T312/1000</f>
        <v>40188.252381573431</v>
      </c>
      <c r="AI312" s="8">
        <f>(1+BWscncns[[#This Row],[pid_error]]*K_p)*BWscncns[[#This Row],[dbw]]/1000</f>
        <v>28022.029190786714</v>
      </c>
      <c r="AJ312" s="13">
        <f>BWscncns[[#This Row],[Torflow prgrssv alt vote]]/VLOOKUP(BWscncns[[#This Row],[class]],AltBWtotl,2,FALSE)*100</f>
        <v>9.7889299753380024E-2</v>
      </c>
      <c r="AK312">
        <f>IF(D312=E312,1,0)</f>
        <v>0</v>
      </c>
    </row>
    <row r="313" spans="1:37">
      <c r="A313" s="1" t="s">
        <v>4656</v>
      </c>
      <c r="B313" s="1" t="s">
        <v>4657</v>
      </c>
      <c r="C313">
        <v>20700</v>
      </c>
      <c r="D313">
        <v>1524233323</v>
      </c>
      <c r="E313">
        <v>1524995972</v>
      </c>
      <c r="F313" s="2">
        <v>-0.55495127675599998</v>
      </c>
      <c r="G313" s="2">
        <v>-0.55495127675599998</v>
      </c>
      <c r="H313">
        <v>15239221</v>
      </c>
      <c r="I313" s="2">
        <v>-0.20327227784900001</v>
      </c>
      <c r="J313" s="2">
        <v>0</v>
      </c>
      <c r="K313">
        <v>2</v>
      </c>
      <c r="L313" s="1" t="s">
        <v>11543</v>
      </c>
      <c r="M313" s="1" t="s">
        <v>4657</v>
      </c>
      <c r="N313">
        <v>0</v>
      </c>
      <c r="O313">
        <v>1</v>
      </c>
      <c r="P313">
        <v>0</v>
      </c>
      <c r="Q313">
        <v>0</v>
      </c>
      <c r="R313" s="19">
        <f>BWscncns[[#This Row],[C fx]]*4+BWscncns[[#This Row],[C fg]]*2+BWscncns[[#This Row],[C fm]]</f>
        <v>2</v>
      </c>
      <c r="S313">
        <v>22400</v>
      </c>
      <c r="T313">
        <v>38555997</v>
      </c>
      <c r="U313" s="13">
        <v>0.58097299999999996</v>
      </c>
      <c r="V313" s="13">
        <v>1.7212499999999999</v>
      </c>
      <c r="W313">
        <v>4592</v>
      </c>
      <c r="X313">
        <v>91</v>
      </c>
      <c r="Z313" s="10">
        <f>IF($N313&lt;&gt;0,constants!$L$2,IF($O313&lt;&gt;0,constants!$M$2,IF($P313&lt;&gt;0,constants!$N$2,0)))</f>
        <v>9721.3799999999992</v>
      </c>
      <c r="AA313" s="10">
        <f>IF($N313&lt;&gt;0,constants!$L$2,IF($O313&lt;&gt;0,constants!$M$2,IF($P313&lt;&gt;0,constants!$P$2,0)))</f>
        <v>9721.3799999999992</v>
      </c>
      <c r="AB313" s="11">
        <f>constants!$O$2</f>
        <v>4861.32</v>
      </c>
      <c r="AC313" s="11">
        <f>VLOOKUP(BWscncns[[#This Row],[scanner]],[0]!ScnrAvgBW,2,FALSE)/1000</f>
        <v>8853.6095214723919</v>
      </c>
      <c r="AD313" s="8">
        <f>(1+$F313)*Z313</f>
        <v>4326.4877571697562</v>
      </c>
      <c r="AE313" s="8">
        <f>(1+$F313)*AA313</f>
        <v>4326.4877571697562</v>
      </c>
      <c r="AF313" s="8">
        <f>(1+$F313)*AB313</f>
        <v>2163.5242592805221</v>
      </c>
      <c r="AG313" s="8">
        <f>(1+$F313)*AC313</f>
        <v>3940.2876136322102</v>
      </c>
      <c r="AH313" s="8">
        <f>(1+$F313)*$T313/1000</f>
        <v>17159.297238249495</v>
      </c>
      <c r="AI313" s="8">
        <f>(1+BWscncns[[#This Row],[pid_error]]*K_p)*BWscncns[[#This Row],[dbw]]/1000</f>
        <v>27857.647119124751</v>
      </c>
      <c r="AJ313" s="13">
        <f>BWscncns[[#This Row],[Torflow prgrssv alt vote]]/VLOOKUP(BWscncns[[#This Row],[class]],AltBWtotl,2,FALSE)*100</f>
        <v>9.731506418401982E-2</v>
      </c>
      <c r="AK313">
        <f>IF(D313=E313,1,0)</f>
        <v>0</v>
      </c>
    </row>
    <row r="314" spans="1:37">
      <c r="A314" s="1" t="s">
        <v>8108</v>
      </c>
      <c r="B314" s="1" t="s">
        <v>8109</v>
      </c>
      <c r="C314">
        <v>38700</v>
      </c>
      <c r="D314">
        <v>1525002344</v>
      </c>
      <c r="E314">
        <v>1525002344</v>
      </c>
      <c r="F314" s="2">
        <v>1.3013198237100001</v>
      </c>
      <c r="G314" s="2">
        <v>1.3013198237100001</v>
      </c>
      <c r="H314">
        <v>38689593</v>
      </c>
      <c r="I314" s="2">
        <v>8.4072954370200004E-3</v>
      </c>
      <c r="J314" s="2">
        <v>0</v>
      </c>
      <c r="K314">
        <v>1</v>
      </c>
      <c r="L314" s="1" t="s">
        <v>11562</v>
      </c>
      <c r="M314" s="1" t="s">
        <v>8109</v>
      </c>
      <c r="N314">
        <v>1</v>
      </c>
      <c r="O314">
        <v>0</v>
      </c>
      <c r="P314">
        <v>0</v>
      </c>
      <c r="Q314">
        <v>0</v>
      </c>
      <c r="R314" s="19">
        <f>BWscncns[[#This Row],[C fx]]*4+BWscncns[[#This Row],[C fg]]*2+BWscncns[[#This Row],[C fm]]</f>
        <v>4</v>
      </c>
      <c r="S314">
        <v>32700</v>
      </c>
      <c r="T314">
        <v>16811915</v>
      </c>
      <c r="U314" s="13">
        <v>1.945049</v>
      </c>
      <c r="V314" s="13">
        <v>0.51412599999999997</v>
      </c>
      <c r="W314">
        <v>477</v>
      </c>
      <c r="X314">
        <v>9</v>
      </c>
      <c r="Z314" s="10">
        <f>IF($N314&lt;&gt;0,constants!$L$2,IF($O314&lt;&gt;0,constants!$M$2,IF($P314&lt;&gt;0,constants!$N$2,0)))</f>
        <v>10125.48</v>
      </c>
      <c r="AA314" s="10">
        <f>IF($N314&lt;&gt;0,constants!$L$2,IF($O314&lt;&gt;0,constants!$M$2,IF($P314&lt;&gt;0,constants!$P$2,0)))</f>
        <v>10125.48</v>
      </c>
      <c r="AB314" s="11">
        <f>constants!$O$2</f>
        <v>4861.32</v>
      </c>
      <c r="AC314" s="11">
        <f>VLOOKUP(BWscncns[[#This Row],[scanner]],[0]!ScnrAvgBW,2,FALSE)/1000</f>
        <v>11818.828055288463</v>
      </c>
      <c r="AD314" s="8">
        <f>(1+$F314)*Z314</f>
        <v>23301.96784857913</v>
      </c>
      <c r="AE314" s="8">
        <f>(1+$F314)*AA314</f>
        <v>23301.96784857913</v>
      </c>
      <c r="AF314" s="8">
        <f>(1+$F314)*AB314</f>
        <v>11187.452085397897</v>
      </c>
      <c r="AG314" s="8">
        <f>(1+$F314)*AC314</f>
        <v>27198.903296655248</v>
      </c>
      <c r="AH314" s="8">
        <f>(1+$F314)*$T314/1000</f>
        <v>38689.593264027506</v>
      </c>
      <c r="AI314" s="8">
        <f>(1+BWscncns[[#This Row],[pid_error]]*K_p)*BWscncns[[#This Row],[dbw]]/1000</f>
        <v>27750.754132013753</v>
      </c>
      <c r="AJ314" s="13">
        <f>BWscncns[[#This Row],[Torflow prgrssv alt vote]]/VLOOKUP(BWscncns[[#This Row],[class]],AltBWtotl,2,FALSE)*100</f>
        <v>0.23784461476479588</v>
      </c>
      <c r="AK314">
        <f>IF(D314=E314,1,0)</f>
        <v>1</v>
      </c>
    </row>
    <row r="315" spans="1:37">
      <c r="A315" s="1" t="s">
        <v>5512</v>
      </c>
      <c r="B315" s="1" t="s">
        <v>5513</v>
      </c>
      <c r="C315">
        <v>47900</v>
      </c>
      <c r="D315">
        <v>1524462911</v>
      </c>
      <c r="E315">
        <v>1524973325</v>
      </c>
      <c r="F315" s="2">
        <v>1.7672870708299999</v>
      </c>
      <c r="G315" s="2">
        <v>1.7672870708299999</v>
      </c>
      <c r="H315">
        <v>40623951</v>
      </c>
      <c r="I315" s="2">
        <v>0.48040443764200003</v>
      </c>
      <c r="J315" s="2">
        <v>0</v>
      </c>
      <c r="K315">
        <v>1</v>
      </c>
      <c r="L315" s="1" t="s">
        <v>11539</v>
      </c>
      <c r="M315" s="1" t="s">
        <v>5513</v>
      </c>
      <c r="N315">
        <v>0</v>
      </c>
      <c r="O315">
        <v>1</v>
      </c>
      <c r="P315">
        <v>0</v>
      </c>
      <c r="Q315">
        <v>0</v>
      </c>
      <c r="R315" s="19">
        <f>BWscncns[[#This Row],[C fx]]*4+BWscncns[[#This Row],[C fg]]*2+BWscncns[[#This Row],[C fm]]</f>
        <v>2</v>
      </c>
      <c r="S315">
        <v>47800</v>
      </c>
      <c r="T315">
        <v>14680064</v>
      </c>
      <c r="U315" s="13">
        <v>3.2561170000000002</v>
      </c>
      <c r="V315" s="13">
        <v>0.307114</v>
      </c>
      <c r="W315">
        <v>29</v>
      </c>
      <c r="X315">
        <v>0</v>
      </c>
      <c r="Z315" s="10">
        <f>IF($N315&lt;&gt;0,constants!$L$2,IF($O315&lt;&gt;0,constants!$M$2,IF($P315&lt;&gt;0,constants!$N$2,0)))</f>
        <v>9721.3799999999992</v>
      </c>
      <c r="AA315" s="10">
        <f>IF($N315&lt;&gt;0,constants!$L$2,IF($O315&lt;&gt;0,constants!$M$2,IF($P315&lt;&gt;0,constants!$P$2,0)))</f>
        <v>9721.3799999999992</v>
      </c>
      <c r="AB315" s="11">
        <f>constants!$O$2</f>
        <v>4861.32</v>
      </c>
      <c r="AC315" s="11">
        <f>VLOOKUP(BWscncns[[#This Row],[scanner]],[0]!ScnrAvgBW,2,FALSE)/1000</f>
        <v>11818.828055288463</v>
      </c>
      <c r="AD315" s="8">
        <f>(1+$F315)*Z315</f>
        <v>26901.849184625346</v>
      </c>
      <c r="AE315" s="8">
        <f>(1+$F315)*AA315</f>
        <v>26901.849184625346</v>
      </c>
      <c r="AF315" s="8">
        <f>(1+$F315)*AB315</f>
        <v>13452.667983167295</v>
      </c>
      <c r="AG315" s="8">
        <f>(1+$F315)*AC315</f>
        <v>32706.090069762635</v>
      </c>
      <c r="AH315" s="8">
        <f>(1+$F315)*$T315/1000</f>
        <v>40623.951306156931</v>
      </c>
      <c r="AI315" s="8">
        <f>(1+BWscncns[[#This Row],[pid_error]]*K_p)*BWscncns[[#This Row],[dbw]]/1000</f>
        <v>27652.007653078468</v>
      </c>
      <c r="AJ315" s="13">
        <f>BWscncns[[#This Row],[Torflow prgrssv alt vote]]/VLOOKUP(BWscncns[[#This Row],[class]],AltBWtotl,2,FALSE)*100</f>
        <v>9.6596704239567677E-2</v>
      </c>
      <c r="AK315">
        <f>IF(D315=E315,1,0)</f>
        <v>0</v>
      </c>
    </row>
    <row r="316" spans="1:37">
      <c r="A316" s="1" t="s">
        <v>10277</v>
      </c>
      <c r="B316" s="1" t="s">
        <v>9508</v>
      </c>
      <c r="C316">
        <v>29100</v>
      </c>
      <c r="D316">
        <v>1524508929</v>
      </c>
      <c r="E316">
        <v>1524944674</v>
      </c>
      <c r="F316" s="2">
        <v>0.94276861673699996</v>
      </c>
      <c r="G316" s="2">
        <v>0.94276861673699996</v>
      </c>
      <c r="H316">
        <v>36561382</v>
      </c>
      <c r="I316" s="2">
        <v>0.16108608550100001</v>
      </c>
      <c r="J316" s="2">
        <v>0</v>
      </c>
      <c r="K316">
        <v>3</v>
      </c>
      <c r="L316" s="1" t="s">
        <v>11645</v>
      </c>
      <c r="M316" s="1" t="s">
        <v>9508</v>
      </c>
      <c r="N316">
        <v>0</v>
      </c>
      <c r="O316">
        <v>1</v>
      </c>
      <c r="P316">
        <v>0</v>
      </c>
      <c r="Q316">
        <v>0</v>
      </c>
      <c r="R316" s="19">
        <f>BWscncns[[#This Row],[C fx]]*4+BWscncns[[#This Row],[C fg]]*2+BWscncns[[#This Row],[C fm]]</f>
        <v>2</v>
      </c>
      <c r="S316">
        <v>29000</v>
      </c>
      <c r="T316">
        <v>18744196</v>
      </c>
      <c r="U316" s="13">
        <v>1.5471459999999999</v>
      </c>
      <c r="V316" s="13">
        <v>0.64635200000000004</v>
      </c>
      <c r="W316">
        <v>1216</v>
      </c>
      <c r="X316">
        <v>24</v>
      </c>
      <c r="Z316" s="10">
        <f>IF($N316&lt;&gt;0,constants!$L$2,IF($O316&lt;&gt;0,constants!$M$2,IF($P316&lt;&gt;0,constants!$N$2,0)))</f>
        <v>9721.3799999999992</v>
      </c>
      <c r="AA316" s="10">
        <f>IF($N316&lt;&gt;0,constants!$L$2,IF($O316&lt;&gt;0,constants!$M$2,IF($P316&lt;&gt;0,constants!$P$2,0)))</f>
        <v>9721.3799999999992</v>
      </c>
      <c r="AB316" s="11">
        <f>constants!$O$2</f>
        <v>4861.32</v>
      </c>
      <c r="AC316" s="11">
        <f>VLOOKUP(BWscncns[[#This Row],[scanner]],[0]!ScnrAvgBW,2,FALSE)/1000</f>
        <v>6440.9193022088357</v>
      </c>
      <c r="AD316" s="8">
        <f>(1+$F316)*Z316</f>
        <v>18886.391975374736</v>
      </c>
      <c r="AE316" s="8">
        <f>(1+$F316)*AA316</f>
        <v>18886.391975374736</v>
      </c>
      <c r="AF316" s="8">
        <f>(1+$F316)*AB316</f>
        <v>9444.4199319159125</v>
      </c>
      <c r="AG316" s="8">
        <f>(1+$F316)*AC316</f>
        <v>12513.215883266903</v>
      </c>
      <c r="AH316" s="8">
        <f>(1+$F316)*$T316/1000</f>
        <v>36415.635734767209</v>
      </c>
      <c r="AI316" s="8">
        <f>(1+BWscncns[[#This Row],[pid_error]]*K_p)*BWscncns[[#This Row],[dbw]]/1000</f>
        <v>27579.915867383606</v>
      </c>
      <c r="AJ316" s="13">
        <f>BWscncns[[#This Row],[Torflow prgrssv alt vote]]/VLOOKUP(BWscncns[[#This Row],[class]],AltBWtotl,2,FALSE)*100</f>
        <v>9.6344866145631175E-2</v>
      </c>
      <c r="AK316">
        <f>IF(D316=E316,1,0)</f>
        <v>0</v>
      </c>
    </row>
    <row r="317" spans="1:37">
      <c r="A317" s="1" t="s">
        <v>100</v>
      </c>
      <c r="B317" s="1" t="s">
        <v>101</v>
      </c>
      <c r="C317">
        <v>53000</v>
      </c>
      <c r="D317">
        <v>1524155459</v>
      </c>
      <c r="E317">
        <v>1525006050</v>
      </c>
      <c r="F317" s="2">
        <v>-0.29100402125800001</v>
      </c>
      <c r="G317" s="2">
        <v>-0.29100402125800001</v>
      </c>
      <c r="H317">
        <v>22726708</v>
      </c>
      <c r="I317" s="2">
        <v>0.28066658091300001</v>
      </c>
      <c r="J317" s="2">
        <v>0</v>
      </c>
      <c r="K317">
        <v>1</v>
      </c>
      <c r="L317" s="1" t="s">
        <v>11558</v>
      </c>
      <c r="M317" s="1" t="s">
        <v>101</v>
      </c>
      <c r="N317">
        <v>0</v>
      </c>
      <c r="O317">
        <v>1</v>
      </c>
      <c r="P317">
        <v>0</v>
      </c>
      <c r="Q317">
        <v>0</v>
      </c>
      <c r="R317" s="19">
        <f>BWscncns[[#This Row],[C fx]]*4+BWscncns[[#This Row],[C fg]]*2+BWscncns[[#This Row],[C fm]]</f>
        <v>2</v>
      </c>
      <c r="S317">
        <v>61800</v>
      </c>
      <c r="T317">
        <v>32259237</v>
      </c>
      <c r="U317" s="13">
        <v>1.9157299999999999</v>
      </c>
      <c r="V317" s="13">
        <v>0.52199399999999996</v>
      </c>
      <c r="W317">
        <v>500</v>
      </c>
      <c r="X317">
        <v>10</v>
      </c>
      <c r="Z317" s="10">
        <f>IF($N317&lt;&gt;0,constants!$L$2,IF($O317&lt;&gt;0,constants!$M$2,IF($P317&lt;&gt;0,constants!$N$2,0)))</f>
        <v>9721.3799999999992</v>
      </c>
      <c r="AA317" s="10">
        <f>IF($N317&lt;&gt;0,constants!$L$2,IF($O317&lt;&gt;0,constants!$M$2,IF($P317&lt;&gt;0,constants!$P$2,0)))</f>
        <v>9721.3799999999992</v>
      </c>
      <c r="AB317" s="11">
        <f>constants!$O$2</f>
        <v>4861.32</v>
      </c>
      <c r="AC317" s="11">
        <f>VLOOKUP(BWscncns[[#This Row],[scanner]],[0]!ScnrAvgBW,2,FALSE)/1000</f>
        <v>11818.828055288463</v>
      </c>
      <c r="AD317" s="8">
        <f>(1+$F317)*Z317</f>
        <v>6892.4193278229031</v>
      </c>
      <c r="AE317" s="8">
        <f>(1+$F317)*AA317</f>
        <v>6892.4193278229031</v>
      </c>
      <c r="AF317" s="8">
        <f>(1+$F317)*AB317</f>
        <v>3446.6563313780589</v>
      </c>
      <c r="AG317" s="8">
        <f>(1+$F317)*AC317</f>
        <v>8379.5015646426509</v>
      </c>
      <c r="AH317" s="8">
        <f>(1+$F317)*$T317/1000</f>
        <v>22871.669310285135</v>
      </c>
      <c r="AI317" s="8">
        <f>(1+BWscncns[[#This Row],[pid_error]]*K_p)*BWscncns[[#This Row],[dbw]]/1000</f>
        <v>27565.453155142568</v>
      </c>
      <c r="AJ317" s="13">
        <f>BWscncns[[#This Row],[Torflow prgrssv alt vote]]/VLOOKUP(BWscncns[[#This Row],[class]],AltBWtotl,2,FALSE)*100</f>
        <v>9.6294343581252606E-2</v>
      </c>
      <c r="AK317">
        <f>IF(D317=E317,1,0)</f>
        <v>0</v>
      </c>
    </row>
    <row r="318" spans="1:37">
      <c r="A318" s="1" t="s">
        <v>4161</v>
      </c>
      <c r="B318" s="1" t="s">
        <v>4162</v>
      </c>
      <c r="C318">
        <v>36300</v>
      </c>
      <c r="D318">
        <v>1524129448</v>
      </c>
      <c r="E318">
        <v>1524999429</v>
      </c>
      <c r="F318" s="2">
        <v>1.49977122315</v>
      </c>
      <c r="G318" s="2">
        <v>1.49977122315</v>
      </c>
      <c r="H318">
        <v>39318001</v>
      </c>
      <c r="I318" s="2">
        <v>0.50216429216000003</v>
      </c>
      <c r="J318" s="2">
        <v>0</v>
      </c>
      <c r="K318">
        <v>1</v>
      </c>
      <c r="L318" s="1" t="s">
        <v>11542</v>
      </c>
      <c r="M318" s="1" t="s">
        <v>4162</v>
      </c>
      <c r="N318">
        <v>0</v>
      </c>
      <c r="O318">
        <v>1</v>
      </c>
      <c r="P318">
        <v>0</v>
      </c>
      <c r="Q318">
        <v>0</v>
      </c>
      <c r="R318" s="19">
        <f>BWscncns[[#This Row],[C fx]]*4+BWscncns[[#This Row],[C fg]]*2+BWscncns[[#This Row],[C fm]]</f>
        <v>2</v>
      </c>
      <c r="S318">
        <v>31400</v>
      </c>
      <c r="T318">
        <v>15728640</v>
      </c>
      <c r="U318" s="13">
        <v>1.9963580000000001</v>
      </c>
      <c r="V318" s="13">
        <v>0.50091200000000002</v>
      </c>
      <c r="W318">
        <v>434</v>
      </c>
      <c r="X318">
        <v>8</v>
      </c>
      <c r="Z318" s="10">
        <f>IF($N318&lt;&gt;0,constants!$L$2,IF($O318&lt;&gt;0,constants!$M$2,IF($P318&lt;&gt;0,constants!$N$2,0)))</f>
        <v>9721.3799999999992</v>
      </c>
      <c r="AA318" s="10">
        <f>IF($N318&lt;&gt;0,constants!$L$2,IF($O318&lt;&gt;0,constants!$M$2,IF($P318&lt;&gt;0,constants!$P$2,0)))</f>
        <v>9721.3799999999992</v>
      </c>
      <c r="AB318" s="11">
        <f>constants!$O$2</f>
        <v>4861.32</v>
      </c>
      <c r="AC318" s="11">
        <f>VLOOKUP(BWscncns[[#This Row],[scanner]],[0]!ScnrAvgBW,2,FALSE)/1000</f>
        <v>11818.828055288463</v>
      </c>
      <c r="AD318" s="8">
        <f>(1+$F318)*Z318</f>
        <v>24301.225973305944</v>
      </c>
      <c r="AE318" s="8">
        <f>(1+$F318)*AA318</f>
        <v>24301.225973305944</v>
      </c>
      <c r="AF318" s="8">
        <f>(1+$F318)*AB318</f>
        <v>12152.187842523555</v>
      </c>
      <c r="AG318" s="8">
        <f>(1+$F318)*AC318</f>
        <v>29544.366263967971</v>
      </c>
      <c r="AH318" s="8">
        <f>(1+$F318)*$T318/1000</f>
        <v>39318.001651286017</v>
      </c>
      <c r="AI318" s="8">
        <f>(1+BWscncns[[#This Row],[pid_error]]*K_p)*BWscncns[[#This Row],[dbw]]/1000</f>
        <v>27523.320825643008</v>
      </c>
      <c r="AJ318" s="13">
        <f>BWscncns[[#This Row],[Torflow prgrssv alt vote]]/VLOOKUP(BWscncns[[#This Row],[class]],AltBWtotl,2,FALSE)*100</f>
        <v>9.6147162797034211E-2</v>
      </c>
      <c r="AK318">
        <f>IF(D318=E318,1,0)</f>
        <v>0</v>
      </c>
    </row>
    <row r="319" spans="1:37">
      <c r="A319" s="1" t="s">
        <v>6283</v>
      </c>
      <c r="B319" s="1" t="s">
        <v>6284</v>
      </c>
      <c r="C319">
        <v>42600</v>
      </c>
      <c r="D319">
        <v>1524544724</v>
      </c>
      <c r="E319">
        <v>1524995995</v>
      </c>
      <c r="F319" s="2">
        <v>1.3522400455000001</v>
      </c>
      <c r="G319" s="2">
        <v>1.3522400455000001</v>
      </c>
      <c r="H319">
        <v>38539100</v>
      </c>
      <c r="I319" s="2">
        <v>1.63492103732</v>
      </c>
      <c r="J319" s="2">
        <v>0</v>
      </c>
      <c r="K319">
        <v>1</v>
      </c>
      <c r="L319" s="1" t="s">
        <v>11553</v>
      </c>
      <c r="M319" s="1" t="s">
        <v>6284</v>
      </c>
      <c r="N319">
        <v>0</v>
      </c>
      <c r="O319">
        <v>1</v>
      </c>
      <c r="P319">
        <v>0</v>
      </c>
      <c r="Q319">
        <v>0</v>
      </c>
      <c r="R319" s="19">
        <f>BWscncns[[#This Row],[C fx]]*4+BWscncns[[#This Row],[C fg]]*2+BWscncns[[#This Row],[C fm]]</f>
        <v>2</v>
      </c>
      <c r="S319">
        <v>34400</v>
      </c>
      <c r="T319">
        <v>16384000</v>
      </c>
      <c r="U319" s="13">
        <v>2.0996090000000001</v>
      </c>
      <c r="V319" s="13">
        <v>0.47627900000000001</v>
      </c>
      <c r="W319">
        <v>331</v>
      </c>
      <c r="X319">
        <v>6</v>
      </c>
      <c r="Z319" s="10">
        <f>IF($N319&lt;&gt;0,constants!$L$2,IF($O319&lt;&gt;0,constants!$M$2,IF($P319&lt;&gt;0,constants!$N$2,0)))</f>
        <v>9721.3799999999992</v>
      </c>
      <c r="AA319" s="10">
        <f>IF($N319&lt;&gt;0,constants!$L$2,IF($O319&lt;&gt;0,constants!$M$2,IF($P319&lt;&gt;0,constants!$P$2,0)))</f>
        <v>9721.3799999999992</v>
      </c>
      <c r="AB319" s="11">
        <f>constants!$O$2</f>
        <v>4861.32</v>
      </c>
      <c r="AC319" s="11">
        <f>VLOOKUP(BWscncns[[#This Row],[scanner]],[0]!ScnrAvgBW,2,FALSE)/1000</f>
        <v>11818.828055288463</v>
      </c>
      <c r="AD319" s="8">
        <f>(1+$F319)*Z319</f>
        <v>22867.019333522792</v>
      </c>
      <c r="AE319" s="8">
        <f>(1+$F319)*AA319</f>
        <v>22867.019333522792</v>
      </c>
      <c r="AF319" s="8">
        <f>(1+$F319)*AB319</f>
        <v>11434.99157799006</v>
      </c>
      <c r="AG319" s="8">
        <f>(1+$F319)*AC319</f>
        <v>27800.720642528413</v>
      </c>
      <c r="AH319" s="8">
        <f>(1+$F319)*$T319/1000</f>
        <v>38539.100905472005</v>
      </c>
      <c r="AI319" s="8">
        <f>(1+BWscncns[[#This Row],[pid_error]]*K_p)*BWscncns[[#This Row],[dbw]]/1000</f>
        <v>27461.550452736003</v>
      </c>
      <c r="AJ319" s="13">
        <f>BWscncns[[#This Row],[Torflow prgrssv alt vote]]/VLOOKUP(BWscncns[[#This Row],[class]],AltBWtotl,2,FALSE)*100</f>
        <v>9.5931380474197997E-2</v>
      </c>
      <c r="AK319">
        <f>IF(D319=E319,1,0)</f>
        <v>0</v>
      </c>
    </row>
    <row r="320" spans="1:37">
      <c r="A320" s="1" t="s">
        <v>2851</v>
      </c>
      <c r="B320" s="1" t="s">
        <v>2852</v>
      </c>
      <c r="C320">
        <v>26800</v>
      </c>
      <c r="D320">
        <v>1525007282</v>
      </c>
      <c r="E320">
        <v>1525007282</v>
      </c>
      <c r="F320" s="2">
        <v>-4.7528215895699999E-2</v>
      </c>
      <c r="G320" s="2">
        <v>-4.7528215895699999E-2</v>
      </c>
      <c r="H320">
        <v>26753714</v>
      </c>
      <c r="I320" s="2">
        <v>-0.292776796856</v>
      </c>
      <c r="J320" s="2">
        <v>0</v>
      </c>
      <c r="K320">
        <v>3</v>
      </c>
      <c r="L320" s="1" t="s">
        <v>11605</v>
      </c>
      <c r="M320" s="1" t="s">
        <v>2852</v>
      </c>
      <c r="N320">
        <v>1</v>
      </c>
      <c r="O320">
        <v>0</v>
      </c>
      <c r="P320">
        <v>0</v>
      </c>
      <c r="Q320">
        <v>0</v>
      </c>
      <c r="R320" s="19">
        <f>BWscncns[[#This Row],[C fx]]*4+BWscncns[[#This Row],[C fg]]*2+BWscncns[[#This Row],[C fm]]</f>
        <v>4</v>
      </c>
      <c r="S320">
        <v>37100</v>
      </c>
      <c r="T320">
        <v>28088721</v>
      </c>
      <c r="U320" s="13">
        <v>1.3208150000000001</v>
      </c>
      <c r="V320" s="13">
        <v>0.757108</v>
      </c>
      <c r="W320">
        <v>1886</v>
      </c>
      <c r="X320">
        <v>37</v>
      </c>
      <c r="Z320" s="10">
        <f>IF($N320&lt;&gt;0,constants!$L$2,IF($O320&lt;&gt;0,constants!$M$2,IF($P320&lt;&gt;0,constants!$N$2,0)))</f>
        <v>10125.48</v>
      </c>
      <c r="AA320" s="10">
        <f>IF($N320&lt;&gt;0,constants!$L$2,IF($O320&lt;&gt;0,constants!$M$2,IF($P320&lt;&gt;0,constants!$P$2,0)))</f>
        <v>10125.48</v>
      </c>
      <c r="AB320" s="11">
        <f>constants!$O$2</f>
        <v>4861.32</v>
      </c>
      <c r="AC320" s="11">
        <f>VLOOKUP(BWscncns[[#This Row],[scanner]],[0]!ScnrAvgBW,2,FALSE)/1000</f>
        <v>6440.9193022088357</v>
      </c>
      <c r="AD320" s="8">
        <f>(1+$F320)*Z320</f>
        <v>9644.2340005124079</v>
      </c>
      <c r="AE320" s="8">
        <f>(1+$F320)*AA320</f>
        <v>9644.2340005124079</v>
      </c>
      <c r="AF320" s="8">
        <f>(1+$F320)*AB320</f>
        <v>4630.2701335019156</v>
      </c>
      <c r="AG320" s="8">
        <f>(1+$F320)*AC320</f>
        <v>6134.7938990466728</v>
      </c>
      <c r="AH320" s="8">
        <f>(1+$F320)*$T320/1000</f>
        <v>26753.714204077918</v>
      </c>
      <c r="AI320" s="8">
        <f>(1+BWscncns[[#This Row],[pid_error]]*K_p)*BWscncns[[#This Row],[dbw]]/1000</f>
        <v>27421.217602038956</v>
      </c>
      <c r="AJ320" s="13">
        <f>BWscncns[[#This Row],[Torflow prgrssv alt vote]]/VLOOKUP(BWscncns[[#This Row],[class]],AltBWtotl,2,FALSE)*100</f>
        <v>0.23502024146488742</v>
      </c>
      <c r="AK320">
        <f>IF(D320=E320,1,0)</f>
        <v>1</v>
      </c>
    </row>
    <row r="321" spans="1:37">
      <c r="A321" s="1" t="s">
        <v>7197</v>
      </c>
      <c r="B321" s="1" t="s">
        <v>7198</v>
      </c>
      <c r="C321">
        <v>34700</v>
      </c>
      <c r="D321">
        <v>1524919233</v>
      </c>
      <c r="E321">
        <v>1524964160</v>
      </c>
      <c r="F321" s="2">
        <v>0.87850871880400005</v>
      </c>
      <c r="G321" s="2">
        <v>0.87850871880400005</v>
      </c>
      <c r="H321">
        <v>35532608</v>
      </c>
      <c r="I321" s="2">
        <v>0.93795971685199997</v>
      </c>
      <c r="J321" s="2">
        <v>0</v>
      </c>
      <c r="K321">
        <v>2</v>
      </c>
      <c r="L321" s="1" t="s">
        <v>11615</v>
      </c>
      <c r="M321" s="1" t="s">
        <v>7198</v>
      </c>
      <c r="N321">
        <v>0</v>
      </c>
      <c r="O321">
        <v>1</v>
      </c>
      <c r="P321">
        <v>0</v>
      </c>
      <c r="Q321">
        <v>0</v>
      </c>
      <c r="R321" s="19">
        <f>BWscncns[[#This Row],[C fx]]*4+BWscncns[[#This Row],[C fg]]*2+BWscncns[[#This Row],[C fm]]</f>
        <v>2</v>
      </c>
      <c r="S321">
        <v>32000</v>
      </c>
      <c r="T321">
        <v>18915328</v>
      </c>
      <c r="U321" s="13">
        <v>1.6917500000000001</v>
      </c>
      <c r="V321" s="13">
        <v>0.59110399999999996</v>
      </c>
      <c r="W321">
        <v>861</v>
      </c>
      <c r="X321">
        <v>17</v>
      </c>
      <c r="Z321" s="10">
        <f>IF($N321&lt;&gt;0,constants!$L$2,IF($O321&lt;&gt;0,constants!$M$2,IF($P321&lt;&gt;0,constants!$N$2,0)))</f>
        <v>9721.3799999999992</v>
      </c>
      <c r="AA321" s="10">
        <f>IF($N321&lt;&gt;0,constants!$L$2,IF($O321&lt;&gt;0,constants!$M$2,IF($P321&lt;&gt;0,constants!$P$2,0)))</f>
        <v>9721.3799999999992</v>
      </c>
      <c r="AB321" s="11">
        <f>constants!$O$2</f>
        <v>4861.32</v>
      </c>
      <c r="AC321" s="11">
        <f>VLOOKUP(BWscncns[[#This Row],[scanner]],[0]!ScnrAvgBW,2,FALSE)/1000</f>
        <v>8853.6095214723919</v>
      </c>
      <c r="AD321" s="8">
        <f>(1+$F321)*Z321</f>
        <v>18261.697088806828</v>
      </c>
      <c r="AE321" s="8">
        <f>(1+$F321)*AA321</f>
        <v>18261.697088806828</v>
      </c>
      <c r="AF321" s="8">
        <f>(1+$F321)*AB321</f>
        <v>9132.0320048962603</v>
      </c>
      <c r="AG321" s="8">
        <f>(1+$F321)*AC321</f>
        <v>16631.582678971998</v>
      </c>
      <c r="AH321" s="8">
        <f>(1+$F321)*$T321/1000</f>
        <v>35532.608567037423</v>
      </c>
      <c r="AI321" s="8">
        <f>(1+BWscncns[[#This Row],[pid_error]]*K_p)*BWscncns[[#This Row],[dbw]]/1000</f>
        <v>27223.968283518712</v>
      </c>
      <c r="AJ321" s="13">
        <f>BWscncns[[#This Row],[Torflow prgrssv alt vote]]/VLOOKUP(BWscncns[[#This Row],[class]],AltBWtotl,2,FALSE)*100</f>
        <v>9.5101435147247296E-2</v>
      </c>
      <c r="AK321">
        <f>IF(D321=E321,1,0)</f>
        <v>0</v>
      </c>
    </row>
    <row r="322" spans="1:37">
      <c r="A322" s="1" t="s">
        <v>4779</v>
      </c>
      <c r="B322" s="1" t="s">
        <v>4780</v>
      </c>
      <c r="C322">
        <v>40400</v>
      </c>
      <c r="D322">
        <v>1524668977</v>
      </c>
      <c r="E322">
        <v>1525006186</v>
      </c>
      <c r="F322" s="2">
        <v>1.4543628046499999</v>
      </c>
      <c r="G322" s="2">
        <v>1.4543628046499999</v>
      </c>
      <c r="H322">
        <v>38603788</v>
      </c>
      <c r="I322" s="2">
        <v>0.49376355005599998</v>
      </c>
      <c r="J322" s="2">
        <v>0</v>
      </c>
      <c r="K322">
        <v>1</v>
      </c>
      <c r="L322" s="1" t="s">
        <v>11530</v>
      </c>
      <c r="M322" s="1" t="s">
        <v>4780</v>
      </c>
      <c r="N322">
        <v>0</v>
      </c>
      <c r="O322">
        <v>1</v>
      </c>
      <c r="P322">
        <v>0</v>
      </c>
      <c r="Q322">
        <v>0</v>
      </c>
      <c r="R322" s="19">
        <f>BWscncns[[#This Row],[C fx]]*4+BWscncns[[#This Row],[C fg]]*2+BWscncns[[#This Row],[C fm]]</f>
        <v>2</v>
      </c>
      <c r="S322">
        <v>28900</v>
      </c>
      <c r="T322">
        <v>15728640</v>
      </c>
      <c r="U322" s="13">
        <v>1.837413</v>
      </c>
      <c r="V322" s="13">
        <v>0.54424399999999995</v>
      </c>
      <c r="W322">
        <v>591</v>
      </c>
      <c r="X322">
        <v>11</v>
      </c>
      <c r="Z322" s="10">
        <f>IF($N322&lt;&gt;0,constants!$L$2,IF($O322&lt;&gt;0,constants!$M$2,IF($P322&lt;&gt;0,constants!$N$2,0)))</f>
        <v>9721.3799999999992</v>
      </c>
      <c r="AA322" s="10">
        <f>IF($N322&lt;&gt;0,constants!$L$2,IF($O322&lt;&gt;0,constants!$M$2,IF($P322&lt;&gt;0,constants!$P$2,0)))</f>
        <v>9721.3799999999992</v>
      </c>
      <c r="AB322" s="11">
        <f>constants!$O$2</f>
        <v>4861.32</v>
      </c>
      <c r="AC322" s="11">
        <f>VLOOKUP(BWscncns[[#This Row],[scanner]],[0]!ScnrAvgBW,2,FALSE)/1000</f>
        <v>11818.828055288463</v>
      </c>
      <c r="AD322" s="8">
        <f>(1+$F322)*Z322</f>
        <v>23859.793481868412</v>
      </c>
      <c r="AE322" s="8">
        <f>(1+$F322)*AA322</f>
        <v>23859.793481868412</v>
      </c>
      <c r="AF322" s="8">
        <f>(1+$F322)*AB322</f>
        <v>11931.442989501136</v>
      </c>
      <c r="AG322" s="8">
        <f>(1+$F322)*AC322</f>
        <v>29007.691973453893</v>
      </c>
      <c r="AH322" s="8">
        <f>(1+$F322)*$T322/1000</f>
        <v>38603.78898373017</v>
      </c>
      <c r="AI322" s="8">
        <f>(1+BWscncns[[#This Row],[pid_error]]*K_p)*BWscncns[[#This Row],[dbw]]/1000</f>
        <v>27166.214491865085</v>
      </c>
      <c r="AJ322" s="13">
        <f>BWscncns[[#This Row],[Torflow prgrssv alt vote]]/VLOOKUP(BWscncns[[#This Row],[class]],AltBWtotl,2,FALSE)*100</f>
        <v>9.4899683939845977E-2</v>
      </c>
      <c r="AK322">
        <f>IF(D322=E322,1,0)</f>
        <v>0</v>
      </c>
    </row>
    <row r="323" spans="1:37">
      <c r="A323" s="1" t="s">
        <v>7066</v>
      </c>
      <c r="B323" s="1" t="s">
        <v>7067</v>
      </c>
      <c r="C323">
        <v>32800</v>
      </c>
      <c r="D323">
        <v>1525000722</v>
      </c>
      <c r="E323">
        <v>1525000722</v>
      </c>
      <c r="F323" s="2">
        <v>0.52426419582700001</v>
      </c>
      <c r="G323" s="2">
        <v>0.52426419582700001</v>
      </c>
      <c r="H323">
        <v>32755925</v>
      </c>
      <c r="I323" s="2">
        <v>-7.02491498854E-2</v>
      </c>
      <c r="J323" s="2">
        <v>0</v>
      </c>
      <c r="K323">
        <v>2</v>
      </c>
      <c r="L323" s="1" t="s">
        <v>11538</v>
      </c>
      <c r="M323" s="1" t="s">
        <v>7067</v>
      </c>
      <c r="N323">
        <v>1</v>
      </c>
      <c r="O323">
        <v>0</v>
      </c>
      <c r="P323">
        <v>0</v>
      </c>
      <c r="Q323">
        <v>0</v>
      </c>
      <c r="R323" s="19">
        <f>BWscncns[[#This Row],[C fx]]*4+BWscncns[[#This Row],[C fg]]*2+BWscncns[[#This Row],[C fm]]</f>
        <v>4</v>
      </c>
      <c r="S323">
        <v>32800</v>
      </c>
      <c r="T323">
        <v>21489664</v>
      </c>
      <c r="U323" s="13">
        <v>1.5263150000000001</v>
      </c>
      <c r="V323" s="13">
        <v>0.65517300000000001</v>
      </c>
      <c r="W323">
        <v>1272</v>
      </c>
      <c r="X323">
        <v>25</v>
      </c>
      <c r="Z323" s="10">
        <f>IF($N323&lt;&gt;0,constants!$L$2,IF($O323&lt;&gt;0,constants!$M$2,IF($P323&lt;&gt;0,constants!$N$2,0)))</f>
        <v>10125.48</v>
      </c>
      <c r="AA323" s="10">
        <f>IF($N323&lt;&gt;0,constants!$L$2,IF($O323&lt;&gt;0,constants!$M$2,IF($P323&lt;&gt;0,constants!$P$2,0)))</f>
        <v>10125.48</v>
      </c>
      <c r="AB323" s="11">
        <f>constants!$O$2</f>
        <v>4861.32</v>
      </c>
      <c r="AC323" s="11">
        <f>VLOOKUP(BWscncns[[#This Row],[scanner]],[0]!ScnrAvgBW,2,FALSE)/1000</f>
        <v>8853.6095214723919</v>
      </c>
      <c r="AD323" s="8">
        <f>(1+$F323)*Z323</f>
        <v>15433.906629562371</v>
      </c>
      <c r="AE323" s="8">
        <f>(1+$F323)*AA323</f>
        <v>15433.906629562371</v>
      </c>
      <c r="AF323" s="8">
        <f>(1+$F323)*AB323</f>
        <v>7409.9360204577115</v>
      </c>
      <c r="AG323" s="8">
        <f>(1+$F323)*AC323</f>
        <v>13495.239997413386</v>
      </c>
      <c r="AH323" s="8">
        <f>(1+$F323)*$T323/1000</f>
        <v>32755.925415552432</v>
      </c>
      <c r="AI323" s="8">
        <f>(1+BWscncns[[#This Row],[pid_error]]*K_p)*BWscncns[[#This Row],[dbw]]/1000</f>
        <v>27122.794707776215</v>
      </c>
      <c r="AJ323" s="13">
        <f>BWscncns[[#This Row],[Torflow prgrssv alt vote]]/VLOOKUP(BWscncns[[#This Row],[class]],AltBWtotl,2,FALSE)*100</f>
        <v>0.23246253517750998</v>
      </c>
      <c r="AK323">
        <f>IF(D323=E323,1,0)</f>
        <v>1</v>
      </c>
    </row>
    <row r="324" spans="1:37">
      <c r="A324" s="1" t="s">
        <v>10576</v>
      </c>
      <c r="B324" s="1" t="s">
        <v>10577</v>
      </c>
      <c r="C324">
        <v>22900</v>
      </c>
      <c r="D324">
        <v>1523830702</v>
      </c>
      <c r="E324">
        <v>1524853576</v>
      </c>
      <c r="F324" s="2">
        <v>0.42494027325099998</v>
      </c>
      <c r="G324" s="2">
        <v>0.42494027325099998</v>
      </c>
      <c r="H324">
        <v>30528722</v>
      </c>
      <c r="I324" s="2">
        <v>0.14809901345400001</v>
      </c>
      <c r="J324" s="2">
        <v>0</v>
      </c>
      <c r="K324">
        <v>5</v>
      </c>
      <c r="L324" s="1" t="s">
        <v>11654</v>
      </c>
      <c r="M324" s="1" t="s">
        <v>10577</v>
      </c>
      <c r="N324">
        <v>0</v>
      </c>
      <c r="O324">
        <v>1</v>
      </c>
      <c r="P324">
        <v>0</v>
      </c>
      <c r="Q324">
        <v>0</v>
      </c>
      <c r="R324" s="19">
        <f>BWscncns[[#This Row],[C fx]]*4+BWscncns[[#This Row],[C fg]]*2+BWscncns[[#This Row],[C fm]]</f>
        <v>2</v>
      </c>
      <c r="S324">
        <v>22900</v>
      </c>
      <c r="T324">
        <v>22333917</v>
      </c>
      <c r="U324" s="13">
        <v>1.0253460000000001</v>
      </c>
      <c r="V324" s="13">
        <v>0.97528000000000004</v>
      </c>
      <c r="W324">
        <v>3112</v>
      </c>
      <c r="X324">
        <v>62</v>
      </c>
      <c r="Z324" s="10">
        <f>IF($N324&lt;&gt;0,constants!$L$2,IF($O324&lt;&gt;0,constants!$M$2,IF($P324&lt;&gt;0,constants!$N$2,0)))</f>
        <v>9721.3799999999992</v>
      </c>
      <c r="AA324" s="10">
        <f>IF($N324&lt;&gt;0,constants!$L$2,IF($O324&lt;&gt;0,constants!$M$2,IF($P324&lt;&gt;0,constants!$P$2,0)))</f>
        <v>9721.3799999999992</v>
      </c>
      <c r="AB324" s="11">
        <f>constants!$O$2</f>
        <v>4861.32</v>
      </c>
      <c r="AC324" s="11">
        <f>VLOOKUP(BWscncns[[#This Row],[scanner]],[0]!ScnrAvgBW,2,FALSE)/1000</f>
        <v>3794.4265750962772</v>
      </c>
      <c r="AD324" s="8">
        <f>(1+$F324)*Z324</f>
        <v>13852.385873576804</v>
      </c>
      <c r="AE324" s="8">
        <f>(1+$F324)*AA324</f>
        <v>13852.385873576804</v>
      </c>
      <c r="AF324" s="8">
        <f>(1+$F324)*AB324</f>
        <v>6927.0906491605501</v>
      </c>
      <c r="AG324" s="8">
        <f>(1+$F324)*AC324</f>
        <v>5406.8312407485455</v>
      </c>
      <c r="AH324" s="8">
        <f>(1+$F324)*$T324/1000</f>
        <v>31824.497792745151</v>
      </c>
      <c r="AI324" s="8">
        <f>(1+BWscncns[[#This Row],[pid_error]]*K_p)*BWscncns[[#This Row],[dbw]]/1000</f>
        <v>27079.207396372574</v>
      </c>
      <c r="AJ324" s="13">
        <f>BWscncns[[#This Row],[Torflow prgrssv alt vote]]/VLOOKUP(BWscncns[[#This Row],[class]],AltBWtotl,2,FALSE)*100</f>
        <v>9.4595742223371804E-2</v>
      </c>
      <c r="AK324">
        <f>IF(D324=E324,1,0)</f>
        <v>0</v>
      </c>
    </row>
    <row r="325" spans="1:37">
      <c r="A325" s="1" t="s">
        <v>6735</v>
      </c>
      <c r="B325" s="1" t="s">
        <v>6736</v>
      </c>
      <c r="C325">
        <v>16500</v>
      </c>
      <c r="D325">
        <v>1524638000</v>
      </c>
      <c r="E325">
        <v>1524931686</v>
      </c>
      <c r="F325" s="2">
        <v>1.67467969237</v>
      </c>
      <c r="G325" s="2">
        <v>1.67467969237</v>
      </c>
      <c r="H325">
        <v>26624574</v>
      </c>
      <c r="I325" s="2">
        <v>0.58755315291400001</v>
      </c>
      <c r="J325" s="2">
        <v>0</v>
      </c>
      <c r="K325">
        <v>3</v>
      </c>
      <c r="L325" s="1" t="s">
        <v>11641</v>
      </c>
      <c r="M325" s="1" t="s">
        <v>6736</v>
      </c>
      <c r="N325">
        <v>0</v>
      </c>
      <c r="O325">
        <v>1</v>
      </c>
      <c r="P325">
        <v>0</v>
      </c>
      <c r="Q325">
        <v>0</v>
      </c>
      <c r="R325" s="19">
        <f>BWscncns[[#This Row],[C fx]]*4+BWscncns[[#This Row],[C fg]]*2+BWscncns[[#This Row],[C fm]]</f>
        <v>2</v>
      </c>
      <c r="S325">
        <v>16500</v>
      </c>
      <c r="T325">
        <v>14725911</v>
      </c>
      <c r="U325" s="13">
        <v>1.120474</v>
      </c>
      <c r="V325" s="13">
        <v>0.89247900000000002</v>
      </c>
      <c r="W325">
        <v>2588</v>
      </c>
      <c r="X325">
        <v>51</v>
      </c>
      <c r="Z325" s="10">
        <f>IF($N325&lt;&gt;0,constants!$L$2,IF($O325&lt;&gt;0,constants!$M$2,IF($P325&lt;&gt;0,constants!$N$2,0)))</f>
        <v>9721.3799999999992</v>
      </c>
      <c r="AA325" s="10">
        <f>IF($N325&lt;&gt;0,constants!$L$2,IF($O325&lt;&gt;0,constants!$M$2,IF($P325&lt;&gt;0,constants!$P$2,0)))</f>
        <v>9721.3799999999992</v>
      </c>
      <c r="AB325" s="11">
        <f>constants!$O$2</f>
        <v>4861.32</v>
      </c>
      <c r="AC325" s="11">
        <f>VLOOKUP(BWscncns[[#This Row],[scanner]],[0]!ScnrAvgBW,2,FALSE)/1000</f>
        <v>6440.9193022088357</v>
      </c>
      <c r="AD325" s="8">
        <f>(1+$F325)*Z325</f>
        <v>26001.577667811867</v>
      </c>
      <c r="AE325" s="8">
        <f>(1+$F325)*AA325</f>
        <v>26001.577667811867</v>
      </c>
      <c r="AF325" s="8">
        <f>(1+$F325)*AB325</f>
        <v>13002.473882112126</v>
      </c>
      <c r="AG325" s="8">
        <f>(1+$F325)*AC325</f>
        <v>17227.396057811922</v>
      </c>
      <c r="AH325" s="8">
        <f>(1+$F325)*$T325/1000</f>
        <v>39387.095103347994</v>
      </c>
      <c r="AI325" s="8">
        <f>(1+BWscncns[[#This Row],[pid_error]]*K_p)*BWscncns[[#This Row],[dbw]]/1000</f>
        <v>27056.503051673997</v>
      </c>
      <c r="AJ325" s="13">
        <f>BWscncns[[#This Row],[Torflow prgrssv alt vote]]/VLOOKUP(BWscncns[[#This Row],[class]],AltBWtotl,2,FALSE)*100</f>
        <v>9.4516429180452208E-2</v>
      </c>
      <c r="AK325">
        <f>IF(D325=E325,1,0)</f>
        <v>0</v>
      </c>
    </row>
    <row r="326" spans="1:37">
      <c r="A326" s="1" t="s">
        <v>11091</v>
      </c>
      <c r="B326" s="1" t="s">
        <v>11092</v>
      </c>
      <c r="C326">
        <v>36300</v>
      </c>
      <c r="D326">
        <v>1524803071</v>
      </c>
      <c r="E326">
        <v>1524995995</v>
      </c>
      <c r="F326" s="2">
        <v>1.4396209132</v>
      </c>
      <c r="G326" s="2">
        <v>1.4396209132</v>
      </c>
      <c r="H326">
        <v>38371919</v>
      </c>
      <c r="I326" s="2">
        <v>0.34858294435600001</v>
      </c>
      <c r="J326" s="2">
        <v>0</v>
      </c>
      <c r="K326">
        <v>1</v>
      </c>
      <c r="L326" s="1" t="s">
        <v>11553</v>
      </c>
      <c r="M326" s="1" t="s">
        <v>11092</v>
      </c>
      <c r="N326">
        <v>0</v>
      </c>
      <c r="O326">
        <v>1</v>
      </c>
      <c r="P326">
        <v>0</v>
      </c>
      <c r="Q326">
        <v>0</v>
      </c>
      <c r="R326" s="19">
        <f>BWscncns[[#This Row],[C fx]]*4+BWscncns[[#This Row],[C fg]]*2+BWscncns[[#This Row],[C fm]]</f>
        <v>2</v>
      </c>
      <c r="S326">
        <v>32100</v>
      </c>
      <c r="T326">
        <v>15728640</v>
      </c>
      <c r="U326" s="13">
        <v>2.0408629999999999</v>
      </c>
      <c r="V326" s="13">
        <v>0.48998900000000001</v>
      </c>
      <c r="W326">
        <v>381</v>
      </c>
      <c r="X326">
        <v>7</v>
      </c>
      <c r="Z326" s="10">
        <f>IF($N326&lt;&gt;0,constants!$L$2,IF($O326&lt;&gt;0,constants!$M$2,IF($P326&lt;&gt;0,constants!$N$2,0)))</f>
        <v>9721.3799999999992</v>
      </c>
      <c r="AA326" s="10">
        <f>IF($N326&lt;&gt;0,constants!$L$2,IF($O326&lt;&gt;0,constants!$M$2,IF($P326&lt;&gt;0,constants!$P$2,0)))</f>
        <v>9721.3799999999992</v>
      </c>
      <c r="AB326" s="11">
        <f>constants!$O$2</f>
        <v>4861.32</v>
      </c>
      <c r="AC326" s="11">
        <f>VLOOKUP(BWscncns[[#This Row],[scanner]],[0]!ScnrAvgBW,2,FALSE)/1000</f>
        <v>11818.828055288463</v>
      </c>
      <c r="AD326" s="8">
        <f>(1+$F326)*Z326</f>
        <v>23716.481953164213</v>
      </c>
      <c r="AE326" s="8">
        <f>(1+$F326)*AA326</f>
        <v>23716.481953164213</v>
      </c>
      <c r="AF326" s="8">
        <f>(1+$F326)*AB326</f>
        <v>11859.777937757422</v>
      </c>
      <c r="AG326" s="8">
        <f>(1+$F326)*AC326</f>
        <v>28833.460093196616</v>
      </c>
      <c r="AH326" s="8">
        <f>(1+$F326)*$T326/1000</f>
        <v>38371.919080194042</v>
      </c>
      <c r="AI326" s="8">
        <f>(1+BWscncns[[#This Row],[pid_error]]*K_p)*BWscncns[[#This Row],[dbw]]/1000</f>
        <v>27050.279540097021</v>
      </c>
      <c r="AJ326" s="13">
        <f>BWscncns[[#This Row],[Torflow prgrssv alt vote]]/VLOOKUP(BWscncns[[#This Row],[class]],AltBWtotl,2,FALSE)*100</f>
        <v>9.4494688599635251E-2</v>
      </c>
      <c r="AK326">
        <f>IF(D326=E326,1,0)</f>
        <v>0</v>
      </c>
    </row>
    <row r="327" spans="1:37">
      <c r="A327" s="1" t="s">
        <v>4255</v>
      </c>
      <c r="B327" s="1" t="s">
        <v>4256</v>
      </c>
      <c r="C327">
        <v>39300</v>
      </c>
      <c r="D327">
        <v>1524995995</v>
      </c>
      <c r="E327">
        <v>1524995995</v>
      </c>
      <c r="F327" s="2">
        <v>1.67866060377</v>
      </c>
      <c r="G327" s="2">
        <v>1.67866060377</v>
      </c>
      <c r="H327">
        <v>39322909</v>
      </c>
      <c r="I327" s="2">
        <v>0.22026128045400001</v>
      </c>
      <c r="J327" s="2">
        <v>0</v>
      </c>
      <c r="K327">
        <v>1</v>
      </c>
      <c r="L327" s="1" t="s">
        <v>11553</v>
      </c>
      <c r="M327" s="1" t="s">
        <v>4256</v>
      </c>
      <c r="N327">
        <v>1</v>
      </c>
      <c r="O327">
        <v>0</v>
      </c>
      <c r="P327">
        <v>0</v>
      </c>
      <c r="Q327">
        <v>0</v>
      </c>
      <c r="R327" s="19">
        <f>BWscncns[[#This Row],[C fx]]*4+BWscncns[[#This Row],[C fg]]*2+BWscncns[[#This Row],[C fm]]</f>
        <v>4</v>
      </c>
      <c r="S327">
        <v>30400</v>
      </c>
      <c r="T327">
        <v>14680064</v>
      </c>
      <c r="U327" s="13">
        <v>2.0708359999999999</v>
      </c>
      <c r="V327" s="13">
        <v>0.48289700000000002</v>
      </c>
      <c r="W327">
        <v>356</v>
      </c>
      <c r="X327">
        <v>7</v>
      </c>
      <c r="Z327" s="10">
        <f>IF($N327&lt;&gt;0,constants!$L$2,IF($O327&lt;&gt;0,constants!$M$2,IF($P327&lt;&gt;0,constants!$N$2,0)))</f>
        <v>10125.48</v>
      </c>
      <c r="AA327" s="10">
        <f>IF($N327&lt;&gt;0,constants!$L$2,IF($O327&lt;&gt;0,constants!$M$2,IF($P327&lt;&gt;0,constants!$P$2,0)))</f>
        <v>10125.48</v>
      </c>
      <c r="AB327" s="11">
        <f>constants!$O$2</f>
        <v>4861.32</v>
      </c>
      <c r="AC327" s="11">
        <f>VLOOKUP(BWscncns[[#This Row],[scanner]],[0]!ScnrAvgBW,2,FALSE)/1000</f>
        <v>11818.828055288463</v>
      </c>
      <c r="AD327" s="8">
        <f>(1+$F327)*Z327</f>
        <v>27122.724370261058</v>
      </c>
      <c r="AE327" s="8">
        <f>(1+$F327)*AA327</f>
        <v>27122.724370261058</v>
      </c>
      <c r="AF327" s="8">
        <f>(1+$F327)*AB327</f>
        <v>13021.826366319176</v>
      </c>
      <c r="AG327" s="8">
        <f>(1+$F327)*AC327</f>
        <v>31658.62909443281</v>
      </c>
      <c r="AH327" s="8">
        <f>(1+$F327)*$T327/1000</f>
        <v>39322.909097622243</v>
      </c>
      <c r="AI327" s="8">
        <f>(1+BWscncns[[#This Row],[pid_error]]*K_p)*BWscncns[[#This Row],[dbw]]/1000</f>
        <v>27001.486548811125</v>
      </c>
      <c r="AJ327" s="13">
        <f>BWscncns[[#This Row],[Torflow prgrssv alt vote]]/VLOOKUP(BWscncns[[#This Row],[class]],AltBWtotl,2,FALSE)*100</f>
        <v>0.23142283397877417</v>
      </c>
      <c r="AK327">
        <f>IF(D327=E327,1,0)</f>
        <v>1</v>
      </c>
    </row>
    <row r="328" spans="1:37">
      <c r="A328" s="1" t="s">
        <v>2712</v>
      </c>
      <c r="B328" s="1" t="s">
        <v>2713</v>
      </c>
      <c r="C328">
        <v>25200</v>
      </c>
      <c r="D328">
        <v>1524302054</v>
      </c>
      <c r="E328">
        <v>1524989622</v>
      </c>
      <c r="F328" s="2">
        <v>1.1753289230099999</v>
      </c>
      <c r="G328" s="2">
        <v>1.1753289230099999</v>
      </c>
      <c r="H328">
        <v>41649469</v>
      </c>
      <c r="I328" s="2">
        <v>-0.41128604425100002</v>
      </c>
      <c r="J328" s="2">
        <v>0</v>
      </c>
      <c r="K328">
        <v>3</v>
      </c>
      <c r="L328" s="1" t="s">
        <v>11566</v>
      </c>
      <c r="M328" s="1" t="s">
        <v>2713</v>
      </c>
      <c r="N328">
        <v>0</v>
      </c>
      <c r="O328">
        <v>1</v>
      </c>
      <c r="P328">
        <v>0</v>
      </c>
      <c r="Q328">
        <v>0</v>
      </c>
      <c r="R328" s="19">
        <f>BWscncns[[#This Row],[C fx]]*4+BWscncns[[#This Row],[C fg]]*2+BWscncns[[#This Row],[C fm]]</f>
        <v>2</v>
      </c>
      <c r="S328">
        <v>25200</v>
      </c>
      <c r="T328">
        <v>16995736</v>
      </c>
      <c r="U328" s="13">
        <v>1.4827250000000001</v>
      </c>
      <c r="V328" s="13">
        <v>0.67443399999999998</v>
      </c>
      <c r="W328">
        <v>1434</v>
      </c>
      <c r="X328">
        <v>28</v>
      </c>
      <c r="Z328" s="10">
        <f>IF($N328&lt;&gt;0,constants!$L$2,IF($O328&lt;&gt;0,constants!$M$2,IF($P328&lt;&gt;0,constants!$N$2,0)))</f>
        <v>9721.3799999999992</v>
      </c>
      <c r="AA328" s="10">
        <f>IF($N328&lt;&gt;0,constants!$L$2,IF($O328&lt;&gt;0,constants!$M$2,IF($P328&lt;&gt;0,constants!$P$2,0)))</f>
        <v>9721.3799999999992</v>
      </c>
      <c r="AB328" s="11">
        <f>constants!$O$2</f>
        <v>4861.32</v>
      </c>
      <c r="AC328" s="11">
        <f>VLOOKUP(BWscncns[[#This Row],[scanner]],[0]!ScnrAvgBW,2,FALSE)/1000</f>
        <v>6440.9193022088357</v>
      </c>
      <c r="AD328" s="8">
        <f>(1+$F328)*Z328</f>
        <v>21147.199085570952</v>
      </c>
      <c r="AE328" s="8">
        <f>(1+$F328)*AA328</f>
        <v>21147.199085570952</v>
      </c>
      <c r="AF328" s="8">
        <f>(1+$F328)*AB328</f>
        <v>10574.970000006972</v>
      </c>
      <c r="AG328" s="8">
        <f>(1+$F328)*AC328</f>
        <v>14011.118048868268</v>
      </c>
      <c r="AH328" s="8">
        <f>(1+$F328)*$T328/1000</f>
        <v>36971.316088642285</v>
      </c>
      <c r="AI328" s="8">
        <f>(1+BWscncns[[#This Row],[pid_error]]*K_p)*BWscncns[[#This Row],[dbw]]/1000</f>
        <v>26983.526044321141</v>
      </c>
      <c r="AJ328" s="13">
        <f>BWscncns[[#This Row],[Torflow prgrssv alt vote]]/VLOOKUP(BWscncns[[#This Row],[class]],AltBWtotl,2,FALSE)*100</f>
        <v>9.4261498743429567E-2</v>
      </c>
      <c r="AK328">
        <f>IF(D328=E328,1,0)</f>
        <v>0</v>
      </c>
    </row>
    <row r="329" spans="1:37">
      <c r="A329" s="1" t="s">
        <v>4999</v>
      </c>
      <c r="B329" s="1" t="s">
        <v>49</v>
      </c>
      <c r="C329">
        <v>39200</v>
      </c>
      <c r="D329">
        <v>1524986598</v>
      </c>
      <c r="E329">
        <v>1524986598</v>
      </c>
      <c r="F329" s="2">
        <v>1.6732018641199999</v>
      </c>
      <c r="G329" s="2">
        <v>1.6732018641199999</v>
      </c>
      <c r="H329">
        <v>39242774</v>
      </c>
      <c r="I329" s="2">
        <v>0.44130078946099999</v>
      </c>
      <c r="J329" s="2">
        <v>0</v>
      </c>
      <c r="K329">
        <v>1</v>
      </c>
      <c r="L329" s="1" t="s">
        <v>11535</v>
      </c>
      <c r="M329" s="1" t="s">
        <v>49</v>
      </c>
      <c r="N329">
        <v>1</v>
      </c>
      <c r="O329">
        <v>0</v>
      </c>
      <c r="P329">
        <v>0</v>
      </c>
      <c r="Q329">
        <v>0</v>
      </c>
      <c r="R329" s="19">
        <f>BWscncns[[#This Row],[C fx]]*4+BWscncns[[#This Row],[C fg]]*2+BWscncns[[#This Row],[C fm]]</f>
        <v>4</v>
      </c>
      <c r="S329">
        <v>34100</v>
      </c>
      <c r="T329">
        <v>14680064</v>
      </c>
      <c r="U329" s="13">
        <v>2.3228780000000002</v>
      </c>
      <c r="V329" s="13">
        <v>0.43049999999999999</v>
      </c>
      <c r="W329">
        <v>194</v>
      </c>
      <c r="X329">
        <v>3</v>
      </c>
      <c r="Z329" s="10">
        <f>IF($N329&lt;&gt;0,constants!$L$2,IF($O329&lt;&gt;0,constants!$M$2,IF($P329&lt;&gt;0,constants!$N$2,0)))</f>
        <v>10125.48</v>
      </c>
      <c r="AA329" s="10">
        <f>IF($N329&lt;&gt;0,constants!$L$2,IF($O329&lt;&gt;0,constants!$M$2,IF($P329&lt;&gt;0,constants!$P$2,0)))</f>
        <v>10125.48</v>
      </c>
      <c r="AB329" s="11">
        <f>constants!$O$2</f>
        <v>4861.32</v>
      </c>
      <c r="AC329" s="11">
        <f>VLOOKUP(BWscncns[[#This Row],[scanner]],[0]!ScnrAvgBW,2,FALSE)/1000</f>
        <v>11818.828055288463</v>
      </c>
      <c r="AD329" s="8">
        <f>(1+$F329)*Z329</f>
        <v>27067.452011109777</v>
      </c>
      <c r="AE329" s="8">
        <f>(1+$F329)*AA329</f>
        <v>27067.452011109777</v>
      </c>
      <c r="AF329" s="8">
        <f>(1+$F329)*AB329</f>
        <v>12995.289686083839</v>
      </c>
      <c r="AG329" s="8">
        <f>(1+$F329)*AC329</f>
        <v>31594.113189110874</v>
      </c>
      <c r="AH329" s="8">
        <f>(1+$F329)*$T329/1000</f>
        <v>39242.774450200908</v>
      </c>
      <c r="AI329" s="8">
        <f>(1+BWscncns[[#This Row],[pid_error]]*K_p)*BWscncns[[#This Row],[dbw]]/1000</f>
        <v>26961.419225100453</v>
      </c>
      <c r="AJ329" s="13">
        <f>BWscncns[[#This Row],[Torflow prgrssv alt vote]]/VLOOKUP(BWscncns[[#This Row],[class]],AltBWtotl,2,FALSE)*100</f>
        <v>0.23107942719684357</v>
      </c>
      <c r="AK329">
        <f>IF(D329=E329,1,0)</f>
        <v>1</v>
      </c>
    </row>
    <row r="330" spans="1:37">
      <c r="A330" s="1" t="s">
        <v>10234</v>
      </c>
      <c r="B330" s="1" t="s">
        <v>10235</v>
      </c>
      <c r="C330">
        <v>32300</v>
      </c>
      <c r="D330">
        <v>1524110626</v>
      </c>
      <c r="E330">
        <v>1524991615</v>
      </c>
      <c r="F330" s="2">
        <v>1.71684310548</v>
      </c>
      <c r="G330" s="2">
        <v>1.71684310548</v>
      </c>
      <c r="H330">
        <v>36166998</v>
      </c>
      <c r="I330" s="2">
        <v>-0.31212595941299998</v>
      </c>
      <c r="J330" s="2">
        <v>0</v>
      </c>
      <c r="K330">
        <v>2</v>
      </c>
      <c r="L330" s="1" t="s">
        <v>11555</v>
      </c>
      <c r="M330" s="1" t="s">
        <v>10235</v>
      </c>
      <c r="N330">
        <v>0</v>
      </c>
      <c r="O330">
        <v>1</v>
      </c>
      <c r="P330">
        <v>0</v>
      </c>
      <c r="Q330">
        <v>0</v>
      </c>
      <c r="R330" s="19">
        <f>BWscncns[[#This Row],[C fx]]*4+BWscncns[[#This Row],[C fg]]*2+BWscncns[[#This Row],[C fm]]</f>
        <v>2</v>
      </c>
      <c r="S330">
        <v>24900</v>
      </c>
      <c r="T330">
        <v>14504201</v>
      </c>
      <c r="U330" s="13">
        <v>1.716744</v>
      </c>
      <c r="V330" s="13">
        <v>0.58249799999999996</v>
      </c>
      <c r="W330">
        <v>816</v>
      </c>
      <c r="X330">
        <v>16</v>
      </c>
      <c r="Z330" s="10">
        <f>IF($N330&lt;&gt;0,constants!$L$2,IF($O330&lt;&gt;0,constants!$M$2,IF($P330&lt;&gt;0,constants!$N$2,0)))</f>
        <v>9721.3799999999992</v>
      </c>
      <c r="AA330" s="10">
        <f>IF($N330&lt;&gt;0,constants!$L$2,IF($O330&lt;&gt;0,constants!$M$2,IF($P330&lt;&gt;0,constants!$P$2,0)))</f>
        <v>9721.3799999999992</v>
      </c>
      <c r="AB330" s="11">
        <f>constants!$O$2</f>
        <v>4861.32</v>
      </c>
      <c r="AC330" s="11">
        <f>VLOOKUP(BWscncns[[#This Row],[scanner]],[0]!ScnrAvgBW,2,FALSE)/1000</f>
        <v>8853.6095214723919</v>
      </c>
      <c r="AD330" s="8">
        <f>(1+$F330)*Z330</f>
        <v>26411.464228751156</v>
      </c>
      <c r="AE330" s="8">
        <f>(1+$F330)*AA330</f>
        <v>26411.464228751156</v>
      </c>
      <c r="AF330" s="8">
        <f>(1+$F330)*AB330</f>
        <v>13207.443725532032</v>
      </c>
      <c r="AG330" s="8">
        <f>(1+$F330)*AC330</f>
        <v>24053.867987024347</v>
      </c>
      <c r="AH330" s="8">
        <f>(1+$F330)*$T330/1000</f>
        <v>39405.638487346121</v>
      </c>
      <c r="AI330" s="8">
        <f>(1+BWscncns[[#This Row],[pid_error]]*K_p)*BWscncns[[#This Row],[dbw]]/1000</f>
        <v>26954.919743673061</v>
      </c>
      <c r="AJ330" s="13">
        <f>BWscncns[[#This Row],[Torflow prgrssv alt vote]]/VLOOKUP(BWscncns[[#This Row],[class]],AltBWtotl,2,FALSE)*100</f>
        <v>9.4161568409337426E-2</v>
      </c>
      <c r="AK330">
        <f>IF(D330=E330,1,0)</f>
        <v>0</v>
      </c>
    </row>
    <row r="331" spans="1:37">
      <c r="A331" s="1" t="s">
        <v>1582</v>
      </c>
      <c r="B331" s="1" t="s">
        <v>1583</v>
      </c>
      <c r="C331">
        <v>37000</v>
      </c>
      <c r="D331">
        <v>1524615663</v>
      </c>
      <c r="E331">
        <v>1524992681</v>
      </c>
      <c r="F331" s="2">
        <v>1.89254398124</v>
      </c>
      <c r="G331" s="2">
        <v>1.89254398124</v>
      </c>
      <c r="H331">
        <v>39986527</v>
      </c>
      <c r="I331" s="2">
        <v>0.89132619655199996</v>
      </c>
      <c r="J331" s="2">
        <v>0</v>
      </c>
      <c r="K331">
        <v>1</v>
      </c>
      <c r="L331" s="1" t="s">
        <v>11565</v>
      </c>
      <c r="M331" s="1" t="s">
        <v>1583</v>
      </c>
      <c r="N331">
        <v>0</v>
      </c>
      <c r="O331">
        <v>1</v>
      </c>
      <c r="P331">
        <v>0</v>
      </c>
      <c r="Q331">
        <v>0</v>
      </c>
      <c r="R331" s="19">
        <f>BWscncns[[#This Row],[C fx]]*4+BWscncns[[#This Row],[C fg]]*2+BWscncns[[#This Row],[C fm]]</f>
        <v>2</v>
      </c>
      <c r="S331">
        <v>29800</v>
      </c>
      <c r="T331">
        <v>13824000</v>
      </c>
      <c r="U331" s="13">
        <v>2.1556709999999999</v>
      </c>
      <c r="V331" s="13">
        <v>0.463893</v>
      </c>
      <c r="W331">
        <v>282</v>
      </c>
      <c r="X331">
        <v>5</v>
      </c>
      <c r="Z331" s="10">
        <f>IF($N331&lt;&gt;0,constants!$L$2,IF($O331&lt;&gt;0,constants!$M$2,IF($P331&lt;&gt;0,constants!$N$2,0)))</f>
        <v>9721.3799999999992</v>
      </c>
      <c r="AA331" s="10">
        <f>IF($N331&lt;&gt;0,constants!$L$2,IF($O331&lt;&gt;0,constants!$M$2,IF($P331&lt;&gt;0,constants!$P$2,0)))</f>
        <v>9721.3799999999992</v>
      </c>
      <c r="AB331" s="11">
        <f>constants!$O$2</f>
        <v>4861.32</v>
      </c>
      <c r="AC331" s="11">
        <f>VLOOKUP(BWscncns[[#This Row],[scanner]],[0]!ScnrAvgBW,2,FALSE)/1000</f>
        <v>11818.828055288463</v>
      </c>
      <c r="AD331" s="8">
        <f>(1+$F331)*Z331</f>
        <v>28119.519208346912</v>
      </c>
      <c r="AE331" s="8">
        <f>(1+$F331)*AA331</f>
        <v>28119.519208346912</v>
      </c>
      <c r="AF331" s="8">
        <f>(1+$F331)*AB331</f>
        <v>14061.581906881636</v>
      </c>
      <c r="AG331" s="8">
        <f>(1+$F331)*AC331</f>
        <v>34186.479956635099</v>
      </c>
      <c r="AH331" s="8">
        <f>(1+$F331)*$T331/1000</f>
        <v>39986.52799666176</v>
      </c>
      <c r="AI331" s="8">
        <f>(1+BWscncns[[#This Row],[pid_error]]*K_p)*BWscncns[[#This Row],[dbw]]/1000</f>
        <v>26905.26399833088</v>
      </c>
      <c r="AJ331" s="13">
        <f>BWscncns[[#This Row],[Torflow prgrssv alt vote]]/VLOOKUP(BWscncns[[#This Row],[class]],AltBWtotl,2,FALSE)*100</f>
        <v>9.3988106091273879E-2</v>
      </c>
      <c r="AK331">
        <f>IF(D331=E331,1,0)</f>
        <v>0</v>
      </c>
    </row>
    <row r="332" spans="1:37">
      <c r="A332" s="1" t="s">
        <v>3987</v>
      </c>
      <c r="B332" s="1" t="s">
        <v>3988</v>
      </c>
      <c r="C332">
        <v>33500</v>
      </c>
      <c r="D332">
        <v>1524180193</v>
      </c>
      <c r="E332">
        <v>1525001415</v>
      </c>
      <c r="F332" s="2">
        <v>1.20412054411</v>
      </c>
      <c r="G332" s="2">
        <v>1.20412054411</v>
      </c>
      <c r="H332">
        <v>33184998</v>
      </c>
      <c r="I332" s="2">
        <v>-0.309445141097</v>
      </c>
      <c r="J332" s="2">
        <v>0</v>
      </c>
      <c r="K332">
        <v>3</v>
      </c>
      <c r="L332" s="1" t="s">
        <v>11578</v>
      </c>
      <c r="M332" s="1" t="s">
        <v>3988</v>
      </c>
      <c r="N332">
        <v>0</v>
      </c>
      <c r="O332">
        <v>1</v>
      </c>
      <c r="P332">
        <v>0</v>
      </c>
      <c r="Q332">
        <v>0</v>
      </c>
      <c r="R332" s="19">
        <f>BWscncns[[#This Row],[C fx]]*4+BWscncns[[#This Row],[C fg]]*2+BWscncns[[#This Row],[C fm]]</f>
        <v>2</v>
      </c>
      <c r="S332">
        <v>22800</v>
      </c>
      <c r="T332">
        <v>16780995</v>
      </c>
      <c r="U332" s="13">
        <v>1.3586800000000001</v>
      </c>
      <c r="V332" s="13">
        <v>0.73600900000000002</v>
      </c>
      <c r="W332">
        <v>1770</v>
      </c>
      <c r="X332">
        <v>35</v>
      </c>
      <c r="Z332" s="10">
        <f>IF($N332&lt;&gt;0,constants!$L$2,IF($O332&lt;&gt;0,constants!$M$2,IF($P332&lt;&gt;0,constants!$N$2,0)))</f>
        <v>9721.3799999999992</v>
      </c>
      <c r="AA332" s="10">
        <f>IF($N332&lt;&gt;0,constants!$L$2,IF($O332&lt;&gt;0,constants!$M$2,IF($P332&lt;&gt;0,constants!$P$2,0)))</f>
        <v>9721.3799999999992</v>
      </c>
      <c r="AB332" s="11">
        <f>constants!$O$2</f>
        <v>4861.32</v>
      </c>
      <c r="AC332" s="11">
        <f>VLOOKUP(BWscncns[[#This Row],[scanner]],[0]!ScnrAvgBW,2,FALSE)/1000</f>
        <v>6440.9193022088357</v>
      </c>
      <c r="AD332" s="8">
        <f>(1+$F332)*Z332</f>
        <v>21427.093375100074</v>
      </c>
      <c r="AE332" s="8">
        <f>(1+$F332)*AA332</f>
        <v>21427.093375100074</v>
      </c>
      <c r="AF332" s="8">
        <f>(1+$F332)*AB332</f>
        <v>10714.935283492825</v>
      </c>
      <c r="AG332" s="8">
        <f>(1+$F332)*AC332</f>
        <v>14196.562556953142</v>
      </c>
      <c r="AH332" s="8">
        <f>(1+$F332)*$T332/1000</f>
        <v>36987.3358301072</v>
      </c>
      <c r="AI332" s="8">
        <f>(1+BWscncns[[#This Row],[pid_error]]*K_p)*BWscncns[[#This Row],[dbw]]/1000</f>
        <v>26884.165415053598</v>
      </c>
      <c r="AJ332" s="13">
        <f>BWscncns[[#This Row],[Torflow prgrssv alt vote]]/VLOOKUP(BWscncns[[#This Row],[class]],AltBWtotl,2,FALSE)*100</f>
        <v>9.3914402451585971E-2</v>
      </c>
      <c r="AK332">
        <f>IF(D332=E332,1,0)</f>
        <v>0</v>
      </c>
    </row>
    <row r="333" spans="1:37">
      <c r="A333" s="1" t="s">
        <v>9926</v>
      </c>
      <c r="B333" s="1" t="s">
        <v>9927</v>
      </c>
      <c r="C333">
        <v>38900</v>
      </c>
      <c r="D333">
        <v>1524502877</v>
      </c>
      <c r="E333">
        <v>1524889332</v>
      </c>
      <c r="F333" s="2">
        <v>0.74707378053100004</v>
      </c>
      <c r="G333" s="2">
        <v>0.74707378053100004</v>
      </c>
      <c r="H333">
        <v>23221442</v>
      </c>
      <c r="I333" s="2">
        <v>0.72461892036099995</v>
      </c>
      <c r="J333" s="2">
        <v>9.5238095238100007E-2</v>
      </c>
      <c r="K333">
        <v>2</v>
      </c>
      <c r="L333" s="1" t="s">
        <v>11612</v>
      </c>
      <c r="M333" s="1" t="s">
        <v>9927</v>
      </c>
      <c r="N333">
        <v>0</v>
      </c>
      <c r="O333">
        <v>1</v>
      </c>
      <c r="P333">
        <v>0</v>
      </c>
      <c r="Q333">
        <v>0</v>
      </c>
      <c r="R333" s="19">
        <f>BWscncns[[#This Row],[C fx]]*4+BWscncns[[#This Row],[C fg]]*2+BWscncns[[#This Row],[C fm]]</f>
        <v>2</v>
      </c>
      <c r="S333">
        <v>35400</v>
      </c>
      <c r="T333">
        <v>19568135</v>
      </c>
      <c r="U333" s="13">
        <v>1.809064</v>
      </c>
      <c r="V333" s="13">
        <v>0.55277200000000004</v>
      </c>
      <c r="W333">
        <v>649</v>
      </c>
      <c r="X333">
        <v>12</v>
      </c>
      <c r="Z333" s="10">
        <f>IF($N333&lt;&gt;0,constants!$L$2,IF($O333&lt;&gt;0,constants!$M$2,IF($P333&lt;&gt;0,constants!$N$2,0)))</f>
        <v>9721.3799999999992</v>
      </c>
      <c r="AA333" s="10">
        <f>IF($N333&lt;&gt;0,constants!$L$2,IF($O333&lt;&gt;0,constants!$M$2,IF($P333&lt;&gt;0,constants!$P$2,0)))</f>
        <v>9721.3799999999992</v>
      </c>
      <c r="AB333" s="11">
        <f>constants!$O$2</f>
        <v>4861.32</v>
      </c>
      <c r="AC333" s="11">
        <f>VLOOKUP(BWscncns[[#This Row],[scanner]],[0]!ScnrAvgBW,2,FALSE)/1000</f>
        <v>8853.6095214723919</v>
      </c>
      <c r="AD333" s="8">
        <f>(1+$F333)*Z333</f>
        <v>16983.968108578454</v>
      </c>
      <c r="AE333" s="8">
        <f>(1+$F333)*AA333</f>
        <v>16983.968108578454</v>
      </c>
      <c r="AF333" s="8">
        <f>(1+$F333)*AB333</f>
        <v>8493.0847107709615</v>
      </c>
      <c r="AG333" s="8">
        <f>(1+$F333)*AC333</f>
        <v>15467.90905802403</v>
      </c>
      <c r="AH333" s="8">
        <f>(1+$F333)*$T333/1000</f>
        <v>34186.975592390983</v>
      </c>
      <c r="AI333" s="8">
        <f>(1+BWscncns[[#This Row],[pid_error]]*K_p)*BWscncns[[#This Row],[dbw]]/1000</f>
        <v>26877.555296195493</v>
      </c>
      <c r="AJ333" s="13">
        <f>BWscncns[[#This Row],[Torflow prgrssv alt vote]]/VLOOKUP(BWscncns[[#This Row],[class]],AltBWtotl,2,FALSE)*100</f>
        <v>9.3891311336310165E-2</v>
      </c>
      <c r="AK333">
        <f>IF(D333=E333,1,0)</f>
        <v>0</v>
      </c>
    </row>
    <row r="334" spans="1:37">
      <c r="A334" s="1" t="s">
        <v>2187</v>
      </c>
      <c r="B334" s="1" t="s">
        <v>2188</v>
      </c>
      <c r="C334">
        <v>40500</v>
      </c>
      <c r="D334">
        <v>1524977035</v>
      </c>
      <c r="E334">
        <v>1524977035</v>
      </c>
      <c r="F334" s="2">
        <v>2.0928224660799999</v>
      </c>
      <c r="G334" s="2">
        <v>2.0928224660799999</v>
      </c>
      <c r="H334">
        <v>40538242</v>
      </c>
      <c r="I334" s="2">
        <v>0.15270429683799999</v>
      </c>
      <c r="J334" s="2">
        <v>9.5238095238100007E-2</v>
      </c>
      <c r="K334">
        <v>1</v>
      </c>
      <c r="L334" s="1" t="s">
        <v>11544</v>
      </c>
      <c r="M334" s="1" t="s">
        <v>2188</v>
      </c>
      <c r="N334">
        <v>1</v>
      </c>
      <c r="O334">
        <v>0</v>
      </c>
      <c r="P334">
        <v>0</v>
      </c>
      <c r="Q334">
        <v>0</v>
      </c>
      <c r="R334" s="19">
        <f>BWscncns[[#This Row],[C fx]]*4+BWscncns[[#This Row],[C fg]]*2+BWscncns[[#This Row],[C fm]]</f>
        <v>4</v>
      </c>
      <c r="S334">
        <v>37800</v>
      </c>
      <c r="T334">
        <v>13107200</v>
      </c>
      <c r="U334" s="13">
        <v>2.8839109999999999</v>
      </c>
      <c r="V334" s="13">
        <v>0.34675099999999998</v>
      </c>
      <c r="W334">
        <v>57</v>
      </c>
      <c r="X334">
        <v>1</v>
      </c>
      <c r="Z334" s="10">
        <f>IF($N334&lt;&gt;0,constants!$L$2,IF($O334&lt;&gt;0,constants!$M$2,IF($P334&lt;&gt;0,constants!$N$2,0)))</f>
        <v>10125.48</v>
      </c>
      <c r="AA334" s="10">
        <f>IF($N334&lt;&gt;0,constants!$L$2,IF($O334&lt;&gt;0,constants!$M$2,IF($P334&lt;&gt;0,constants!$P$2,0)))</f>
        <v>10125.48</v>
      </c>
      <c r="AB334" s="11">
        <f>constants!$O$2</f>
        <v>4861.32</v>
      </c>
      <c r="AC334" s="11">
        <f>VLOOKUP(BWscncns[[#This Row],[scanner]],[0]!ScnrAvgBW,2,FALSE)/1000</f>
        <v>11818.828055288463</v>
      </c>
      <c r="AD334" s="8">
        <f>(1+$F334)*Z334</f>
        <v>31316.312023843715</v>
      </c>
      <c r="AE334" s="8">
        <f>(1+$F334)*AA334</f>
        <v>31316.312023843715</v>
      </c>
      <c r="AF334" s="8">
        <f>(1+$F334)*AB334</f>
        <v>15035.199710804025</v>
      </c>
      <c r="AG334" s="8">
        <f>(1+$F334)*AC334</f>
        <v>36553.536932132753</v>
      </c>
      <c r="AH334" s="8">
        <f>(1+$F334)*$T334/1000</f>
        <v>40538.242627403772</v>
      </c>
      <c r="AI334" s="8">
        <f>(1+BWscncns[[#This Row],[pid_error]]*K_p)*BWscncns[[#This Row],[dbw]]/1000</f>
        <v>26822.721313701884</v>
      </c>
      <c r="AJ334" s="13">
        <f>BWscncns[[#This Row],[Torflow prgrssv alt vote]]/VLOOKUP(BWscncns[[#This Row],[class]],AltBWtotl,2,FALSE)*100</f>
        <v>0.22989068287846059</v>
      </c>
      <c r="AK334">
        <f>IF(D334=E334,1,0)</f>
        <v>1</v>
      </c>
    </row>
    <row r="335" spans="1:37">
      <c r="A335" s="1" t="s">
        <v>10582</v>
      </c>
      <c r="B335" s="1" t="s">
        <v>10583</v>
      </c>
      <c r="C335">
        <v>32600</v>
      </c>
      <c r="D335">
        <v>1524983272</v>
      </c>
      <c r="E335">
        <v>1524983272</v>
      </c>
      <c r="F335" s="2">
        <v>0.55621092366799996</v>
      </c>
      <c r="G335" s="2">
        <v>0.55621092366799996</v>
      </c>
      <c r="H335">
        <v>32604957</v>
      </c>
      <c r="I335" s="2">
        <v>-7.6576836108400007E-2</v>
      </c>
      <c r="J335" s="2">
        <v>0</v>
      </c>
      <c r="K335">
        <v>3</v>
      </c>
      <c r="L335" s="1" t="s">
        <v>11533</v>
      </c>
      <c r="M335" s="1" t="s">
        <v>10583</v>
      </c>
      <c r="N335">
        <v>1</v>
      </c>
      <c r="O335">
        <v>0</v>
      </c>
      <c r="P335">
        <v>0</v>
      </c>
      <c r="Q335">
        <v>0</v>
      </c>
      <c r="R335" s="19">
        <f>BWscncns[[#This Row],[C fx]]*4+BWscncns[[#This Row],[C fg]]*2+BWscncns[[#This Row],[C fm]]</f>
        <v>4</v>
      </c>
      <c r="S335">
        <v>26700</v>
      </c>
      <c r="T335">
        <v>20951503</v>
      </c>
      <c r="U335" s="13">
        <v>1.2743720000000001</v>
      </c>
      <c r="V335" s="13">
        <v>0.78469999999999995</v>
      </c>
      <c r="W335">
        <v>2069</v>
      </c>
      <c r="X335">
        <v>41</v>
      </c>
      <c r="Z335" s="10">
        <f>IF($N335&lt;&gt;0,constants!$L$2,IF($O335&lt;&gt;0,constants!$M$2,IF($P335&lt;&gt;0,constants!$N$2,0)))</f>
        <v>10125.48</v>
      </c>
      <c r="AA335" s="10">
        <f>IF($N335&lt;&gt;0,constants!$L$2,IF($O335&lt;&gt;0,constants!$M$2,IF($P335&lt;&gt;0,constants!$P$2,0)))</f>
        <v>10125.48</v>
      </c>
      <c r="AB335" s="11">
        <f>constants!$O$2</f>
        <v>4861.32</v>
      </c>
      <c r="AC335" s="11">
        <f>VLOOKUP(BWscncns[[#This Row],[scanner]],[0]!ScnrAvgBW,2,FALSE)/1000</f>
        <v>6440.9193022088357</v>
      </c>
      <c r="AD335" s="8">
        <f>(1+$F335)*Z335</f>
        <v>15757.382583381859</v>
      </c>
      <c r="AE335" s="8">
        <f>(1+$F335)*AA335</f>
        <v>15757.382583381859</v>
      </c>
      <c r="AF335" s="8">
        <f>(1+$F335)*AB335</f>
        <v>7565.2392874457209</v>
      </c>
      <c r="AG335" s="8">
        <f>(1+$F335)*AC335</f>
        <v>10023.428976561461</v>
      </c>
      <c r="AH335" s="8">
        <f>(1+$F335)*$T335/1000</f>
        <v>32604.957835862871</v>
      </c>
      <c r="AI335" s="8">
        <f>(1+BWscncns[[#This Row],[pid_error]]*K_p)*BWscncns[[#This Row],[dbw]]/1000</f>
        <v>26778.230417931438</v>
      </c>
      <c r="AJ335" s="13">
        <f>BWscncns[[#This Row],[Torflow prgrssv alt vote]]/VLOOKUP(BWscncns[[#This Row],[class]],AltBWtotl,2,FALSE)*100</f>
        <v>0.22950936279199655</v>
      </c>
      <c r="AK335">
        <f>IF(D335=E335,1,0)</f>
        <v>1</v>
      </c>
    </row>
    <row r="336" spans="1:37">
      <c r="A336" s="1" t="s">
        <v>55</v>
      </c>
      <c r="B336" s="1" t="s">
        <v>56</v>
      </c>
      <c r="C336">
        <v>34500</v>
      </c>
      <c r="D336">
        <v>1524967352</v>
      </c>
      <c r="E336">
        <v>1524967352</v>
      </c>
      <c r="F336" s="2">
        <v>0.81609071930900001</v>
      </c>
      <c r="G336" s="2">
        <v>0.81609071930900001</v>
      </c>
      <c r="H336">
        <v>34515603</v>
      </c>
      <c r="I336" s="2">
        <v>0.80581188322700004</v>
      </c>
      <c r="J336" s="2">
        <v>0</v>
      </c>
      <c r="K336">
        <v>3</v>
      </c>
      <c r="L336" s="1" t="s">
        <v>11650</v>
      </c>
      <c r="M336" s="1" t="s">
        <v>56</v>
      </c>
      <c r="N336">
        <v>1</v>
      </c>
      <c r="O336">
        <v>0</v>
      </c>
      <c r="P336">
        <v>0</v>
      </c>
      <c r="Q336">
        <v>0</v>
      </c>
      <c r="R336" s="19">
        <f>BWscncns[[#This Row],[C fx]]*4+BWscncns[[#This Row],[C fg]]*2+BWscncns[[#This Row],[C fm]]</f>
        <v>4</v>
      </c>
      <c r="S336">
        <v>34500</v>
      </c>
      <c r="T336">
        <v>19005440</v>
      </c>
      <c r="U336" s="13">
        <v>1.8152699999999999</v>
      </c>
      <c r="V336" s="13">
        <v>0.55088199999999998</v>
      </c>
      <c r="W336">
        <v>635</v>
      </c>
      <c r="X336">
        <v>12</v>
      </c>
      <c r="Z336" s="10">
        <f>IF($N336&lt;&gt;0,constants!$L$2,IF($O336&lt;&gt;0,constants!$M$2,IF($P336&lt;&gt;0,constants!$N$2,0)))</f>
        <v>10125.48</v>
      </c>
      <c r="AA336" s="10">
        <f>IF($N336&lt;&gt;0,constants!$L$2,IF($O336&lt;&gt;0,constants!$M$2,IF($P336&lt;&gt;0,constants!$P$2,0)))</f>
        <v>10125.48</v>
      </c>
      <c r="AB336" s="11">
        <f>constants!$O$2</f>
        <v>4861.32</v>
      </c>
      <c r="AC336" s="11">
        <f>VLOOKUP(BWscncns[[#This Row],[scanner]],[0]!ScnrAvgBW,2,FALSE)/1000</f>
        <v>6440.9193022088357</v>
      </c>
      <c r="AD336" s="8">
        <f>(1+$F336)*Z336</f>
        <v>18388.790256548891</v>
      </c>
      <c r="AE336" s="8">
        <f>(1+$F336)*AA336</f>
        <v>18388.790256548891</v>
      </c>
      <c r="AF336" s="8">
        <f>(1+$F336)*AB336</f>
        <v>8828.5981355912263</v>
      </c>
      <c r="AG336" s="8">
        <f>(1+$F336)*AC336</f>
        <v>11697.293768559666</v>
      </c>
      <c r="AH336" s="8">
        <f>(1+$F336)*$T336/1000</f>
        <v>34515.603200384037</v>
      </c>
      <c r="AI336" s="8">
        <f>(1+BWscncns[[#This Row],[pid_error]]*K_p)*BWscncns[[#This Row],[dbw]]/1000</f>
        <v>26760.521600192016</v>
      </c>
      <c r="AJ336" s="13">
        <f>BWscncns[[#This Row],[Torflow prgrssv alt vote]]/VLOOKUP(BWscncns[[#This Row],[class]],AltBWtotl,2,FALSE)*100</f>
        <v>0.22935758504523204</v>
      </c>
      <c r="AK336">
        <f>IF(D336=E336,1,0)</f>
        <v>1</v>
      </c>
    </row>
    <row r="337" spans="1:37">
      <c r="A337" s="1" t="s">
        <v>7646</v>
      </c>
      <c r="B337" s="1" t="s">
        <v>7647</v>
      </c>
      <c r="C337">
        <v>26400</v>
      </c>
      <c r="D337">
        <v>1524805451</v>
      </c>
      <c r="E337">
        <v>1525003372</v>
      </c>
      <c r="F337" s="2">
        <v>0.38539085859700001</v>
      </c>
      <c r="G337" s="2">
        <v>0.38539085859700001</v>
      </c>
      <c r="H337">
        <v>31757680</v>
      </c>
      <c r="I337" s="2">
        <v>0.49080305435299998</v>
      </c>
      <c r="J337" s="2">
        <v>0</v>
      </c>
      <c r="K337">
        <v>2</v>
      </c>
      <c r="L337" s="1" t="s">
        <v>11569</v>
      </c>
      <c r="M337" s="1" t="s">
        <v>7647</v>
      </c>
      <c r="N337">
        <v>0</v>
      </c>
      <c r="O337">
        <v>1</v>
      </c>
      <c r="P337">
        <v>0</v>
      </c>
      <c r="Q337">
        <v>0</v>
      </c>
      <c r="R337" s="19">
        <f>BWscncns[[#This Row],[C fx]]*4+BWscncns[[#This Row],[C fg]]*2+BWscncns[[#This Row],[C fm]]</f>
        <v>2</v>
      </c>
      <c r="S337">
        <v>34100</v>
      </c>
      <c r="T337">
        <v>22407168</v>
      </c>
      <c r="U337" s="13">
        <v>1.5218339999999999</v>
      </c>
      <c r="V337" s="13">
        <v>0.65710199999999996</v>
      </c>
      <c r="W337">
        <v>1292</v>
      </c>
      <c r="X337">
        <v>25</v>
      </c>
      <c r="Z337" s="10">
        <f>IF($N337&lt;&gt;0,constants!$L$2,IF($O337&lt;&gt;0,constants!$M$2,IF($P337&lt;&gt;0,constants!$N$2,0)))</f>
        <v>9721.3799999999992</v>
      </c>
      <c r="AA337" s="10">
        <f>IF($N337&lt;&gt;0,constants!$L$2,IF($O337&lt;&gt;0,constants!$M$2,IF($P337&lt;&gt;0,constants!$P$2,0)))</f>
        <v>9721.3799999999992</v>
      </c>
      <c r="AB337" s="11">
        <f>constants!$O$2</f>
        <v>4861.32</v>
      </c>
      <c r="AC337" s="11">
        <f>VLOOKUP(BWscncns[[#This Row],[scanner]],[0]!ScnrAvgBW,2,FALSE)/1000</f>
        <v>8853.6095214723919</v>
      </c>
      <c r="AD337" s="8">
        <f>(1+$F337)*Z337</f>
        <v>13467.910984947703</v>
      </c>
      <c r="AE337" s="8">
        <f>(1+$F337)*AA337</f>
        <v>13467.910984947703</v>
      </c>
      <c r="AF337" s="8">
        <f>(1+$F337)*AB337</f>
        <v>6734.828288714768</v>
      </c>
      <c r="AG337" s="8">
        <f>(1+$F337)*AC337</f>
        <v>12265.709696635211</v>
      </c>
      <c r="AH337" s="8">
        <f>(1+$F337)*$T337/1000</f>
        <v>31042.685714247222</v>
      </c>
      <c r="AI337" s="8">
        <f>(1+BWscncns[[#This Row],[pid_error]]*K_p)*BWscncns[[#This Row],[dbw]]/1000</f>
        <v>26724.92685712361</v>
      </c>
      <c r="AJ337" s="13">
        <f>BWscncns[[#This Row],[Torflow prgrssv alt vote]]/VLOOKUP(BWscncns[[#This Row],[class]],AltBWtotl,2,FALSE)*100</f>
        <v>9.3358134708683552E-2</v>
      </c>
      <c r="AK337">
        <f>IF(D337=E337,1,0)</f>
        <v>0</v>
      </c>
    </row>
    <row r="338" spans="1:37">
      <c r="A338" s="1" t="s">
        <v>3424</v>
      </c>
      <c r="B338" s="1" t="s">
        <v>3425</v>
      </c>
      <c r="C338">
        <v>40400</v>
      </c>
      <c r="D338">
        <v>1524977035</v>
      </c>
      <c r="E338">
        <v>1524977035</v>
      </c>
      <c r="F338" s="2">
        <v>2.1137383809700001</v>
      </c>
      <c r="G338" s="2">
        <v>2.1137383809700001</v>
      </c>
      <c r="H338">
        <v>40431712</v>
      </c>
      <c r="I338" s="2">
        <v>-0.32135638825000001</v>
      </c>
      <c r="J338" s="2">
        <v>0</v>
      </c>
      <c r="K338">
        <v>1</v>
      </c>
      <c r="L338" s="1" t="s">
        <v>11544</v>
      </c>
      <c r="M338" s="1" t="s">
        <v>3425</v>
      </c>
      <c r="N338">
        <v>1</v>
      </c>
      <c r="O338">
        <v>0</v>
      </c>
      <c r="P338">
        <v>0</v>
      </c>
      <c r="Q338">
        <v>0</v>
      </c>
      <c r="R338" s="19">
        <f>BWscncns[[#This Row],[C fx]]*4+BWscncns[[#This Row],[C fg]]*2+BWscncns[[#This Row],[C fm]]</f>
        <v>4</v>
      </c>
      <c r="S338">
        <v>40400</v>
      </c>
      <c r="T338">
        <v>12984942</v>
      </c>
      <c r="U338" s="13">
        <v>3.1112959999999998</v>
      </c>
      <c r="V338" s="13">
        <v>0.321409</v>
      </c>
      <c r="W338">
        <v>35</v>
      </c>
      <c r="X338">
        <v>0</v>
      </c>
      <c r="Z338" s="10">
        <f>IF($N338&lt;&gt;0,constants!$L$2,IF($O338&lt;&gt;0,constants!$M$2,IF($P338&lt;&gt;0,constants!$N$2,0)))</f>
        <v>10125.48</v>
      </c>
      <c r="AA338" s="10">
        <f>IF($N338&lt;&gt;0,constants!$L$2,IF($O338&lt;&gt;0,constants!$M$2,IF($P338&lt;&gt;0,constants!$P$2,0)))</f>
        <v>10125.48</v>
      </c>
      <c r="AB338" s="11">
        <f>constants!$O$2</f>
        <v>4861.32</v>
      </c>
      <c r="AC338" s="11">
        <f>VLOOKUP(BWscncns[[#This Row],[scanner]],[0]!ScnrAvgBW,2,FALSE)/1000</f>
        <v>11818.828055288463</v>
      </c>
      <c r="AD338" s="8">
        <f>(1+$F338)*Z338</f>
        <v>31528.095701744114</v>
      </c>
      <c r="AE338" s="8">
        <f>(1+$F338)*AA338</f>
        <v>31528.095701744114</v>
      </c>
      <c r="AF338" s="8">
        <f>(1+$F338)*AB338</f>
        <v>15136.878666177079</v>
      </c>
      <c r="AG338" s="8">
        <f>(1+$F338)*AC338</f>
        <v>36800.738533836709</v>
      </c>
      <c r="AH338" s="8">
        <f>(1+$F338)*$T338/1000</f>
        <v>40431.712280069361</v>
      </c>
      <c r="AI338" s="8">
        <f>(1+BWscncns[[#This Row],[pid_error]]*K_p)*BWscncns[[#This Row],[dbw]]/1000</f>
        <v>26708.327140034678</v>
      </c>
      <c r="AJ338" s="13">
        <f>BWscncns[[#This Row],[Torflow prgrssv alt vote]]/VLOOKUP(BWscncns[[#This Row],[class]],AltBWtotl,2,FALSE)*100</f>
        <v>0.22891023967905128</v>
      </c>
      <c r="AK338">
        <f>IF(D338=E338,1,0)</f>
        <v>1</v>
      </c>
    </row>
    <row r="339" spans="1:37">
      <c r="A339" s="1" t="s">
        <v>3741</v>
      </c>
      <c r="B339" s="1" t="s">
        <v>3742</v>
      </c>
      <c r="C339">
        <v>21700</v>
      </c>
      <c r="D339">
        <v>1524624262</v>
      </c>
      <c r="E339">
        <v>1525004091</v>
      </c>
      <c r="F339" s="2">
        <v>1.20140093611</v>
      </c>
      <c r="G339" s="2">
        <v>1.20140093611</v>
      </c>
      <c r="H339">
        <v>33684837</v>
      </c>
      <c r="I339" s="2">
        <v>2.8580906268900002E-3</v>
      </c>
      <c r="J339" s="2">
        <v>0</v>
      </c>
      <c r="K339">
        <v>4</v>
      </c>
      <c r="L339" s="1" t="s">
        <v>11647</v>
      </c>
      <c r="M339" s="1" t="s">
        <v>3742</v>
      </c>
      <c r="N339">
        <v>0</v>
      </c>
      <c r="O339">
        <v>1</v>
      </c>
      <c r="P339">
        <v>0</v>
      </c>
      <c r="Q339">
        <v>0</v>
      </c>
      <c r="R339" s="19">
        <f>BWscncns[[#This Row],[C fx]]*4+BWscncns[[#This Row],[C fg]]*2+BWscncns[[#This Row],[C fm]]</f>
        <v>2</v>
      </c>
      <c r="S339">
        <v>18600</v>
      </c>
      <c r="T339">
        <v>16643591</v>
      </c>
      <c r="U339" s="13">
        <v>1.1175470000000001</v>
      </c>
      <c r="V339" s="13">
        <v>0.89481699999999997</v>
      </c>
      <c r="W339">
        <v>2601</v>
      </c>
      <c r="X339">
        <v>52</v>
      </c>
      <c r="Z339" s="10">
        <f>IF($N339&lt;&gt;0,constants!$L$2,IF($O339&lt;&gt;0,constants!$M$2,IF($P339&lt;&gt;0,constants!$N$2,0)))</f>
        <v>9721.3799999999992</v>
      </c>
      <c r="AA339" s="10">
        <f>IF($N339&lt;&gt;0,constants!$L$2,IF($O339&lt;&gt;0,constants!$M$2,IF($P339&lt;&gt;0,constants!$P$2,0)))</f>
        <v>9721.3799999999992</v>
      </c>
      <c r="AB339" s="11">
        <f>constants!$O$2</f>
        <v>4861.32</v>
      </c>
      <c r="AC339" s="11">
        <f>VLOOKUP(BWscncns[[#This Row],[scanner]],[0]!ScnrAvgBW,2,FALSE)/1000</f>
        <v>4819.491751072962</v>
      </c>
      <c r="AD339" s="8">
        <f>(1+$F339)*Z339</f>
        <v>21400.655032281029</v>
      </c>
      <c r="AE339" s="8">
        <f>(1+$F339)*AA339</f>
        <v>21400.655032281029</v>
      </c>
      <c r="AF339" s="8">
        <f>(1+$F339)*AB339</f>
        <v>10701.714398730264</v>
      </c>
      <c r="AG339" s="8">
        <f>(1+$F339)*AC339</f>
        <v>10609.633652386441</v>
      </c>
      <c r="AH339" s="8">
        <f>(1+$F339)*$T339/1000</f>
        <v>36639.216807631972</v>
      </c>
      <c r="AI339" s="8">
        <f>(1+BWscncns[[#This Row],[pid_error]]*K_p)*BWscncns[[#This Row],[dbw]]/1000</f>
        <v>26641.403903815986</v>
      </c>
      <c r="AJ339" s="13">
        <f>BWscncns[[#This Row],[Torflow prgrssv alt vote]]/VLOOKUP(BWscncns[[#This Row],[class]],AltBWtotl,2,FALSE)*100</f>
        <v>9.3066364139287899E-2</v>
      </c>
      <c r="AK339">
        <f>IF(D339=E339,1,0)</f>
        <v>0</v>
      </c>
    </row>
    <row r="340" spans="1:37">
      <c r="A340" s="1" t="s">
        <v>10930</v>
      </c>
      <c r="B340" s="1" t="s">
        <v>10931</v>
      </c>
      <c r="C340">
        <v>51700</v>
      </c>
      <c r="D340">
        <v>1523918805</v>
      </c>
      <c r="E340">
        <v>1524977035</v>
      </c>
      <c r="F340" s="2">
        <v>1.34414984488</v>
      </c>
      <c r="G340" s="2">
        <v>1.34414984488</v>
      </c>
      <c r="H340">
        <v>22411235</v>
      </c>
      <c r="I340" s="2">
        <v>-0.718239472203</v>
      </c>
      <c r="J340" s="2">
        <v>0</v>
      </c>
      <c r="K340">
        <v>1</v>
      </c>
      <c r="L340" s="1" t="s">
        <v>11544</v>
      </c>
      <c r="M340" s="1" t="s">
        <v>10931</v>
      </c>
      <c r="N340">
        <v>0</v>
      </c>
      <c r="O340">
        <v>1</v>
      </c>
      <c r="P340">
        <v>0</v>
      </c>
      <c r="Q340">
        <v>0</v>
      </c>
      <c r="R340" s="19">
        <f>BWscncns[[#This Row],[C fx]]*4+BWscncns[[#This Row],[C fg]]*2+BWscncns[[#This Row],[C fm]]</f>
        <v>2</v>
      </c>
      <c r="S340">
        <v>41800</v>
      </c>
      <c r="T340">
        <v>15908437</v>
      </c>
      <c r="U340" s="13">
        <v>2.6275369999999998</v>
      </c>
      <c r="V340" s="13">
        <v>0.38058500000000001</v>
      </c>
      <c r="W340">
        <v>104</v>
      </c>
      <c r="X340">
        <v>2</v>
      </c>
      <c r="Z340" s="10">
        <f>IF($N340&lt;&gt;0,constants!$L$2,IF($O340&lt;&gt;0,constants!$M$2,IF($P340&lt;&gt;0,constants!$N$2,0)))</f>
        <v>9721.3799999999992</v>
      </c>
      <c r="AA340" s="10">
        <f>IF($N340&lt;&gt;0,constants!$L$2,IF($O340&lt;&gt;0,constants!$M$2,IF($P340&lt;&gt;0,constants!$P$2,0)))</f>
        <v>9721.3799999999992</v>
      </c>
      <c r="AB340" s="11">
        <f>constants!$O$2</f>
        <v>4861.32</v>
      </c>
      <c r="AC340" s="11">
        <f>VLOOKUP(BWscncns[[#This Row],[scanner]],[0]!ScnrAvgBW,2,FALSE)/1000</f>
        <v>11818.828055288463</v>
      </c>
      <c r="AD340" s="8">
        <f>(1+$F340)*Z340</f>
        <v>22788.371419019531</v>
      </c>
      <c r="AE340" s="8">
        <f>(1+$F340)*AA340</f>
        <v>22788.371419019531</v>
      </c>
      <c r="AF340" s="8">
        <f>(1+$F340)*AB340</f>
        <v>11395.66252391204</v>
      </c>
      <c r="AG340" s="8">
        <f>(1+$F340)*AC340</f>
        <v>27705.103952467842</v>
      </c>
      <c r="AH340" s="8">
        <f>(1+$F340)*$T340/1000</f>
        <v>37291.760125833251</v>
      </c>
      <c r="AI340" s="8">
        <f>(1+BWscncns[[#This Row],[pid_error]]*K_p)*BWscncns[[#This Row],[dbw]]/1000</f>
        <v>26600.098562916624</v>
      </c>
      <c r="AJ340" s="13">
        <f>BWscncns[[#This Row],[Torflow prgrssv alt vote]]/VLOOKUP(BWscncns[[#This Row],[class]],AltBWtotl,2,FALSE)*100</f>
        <v>9.2922072272728765E-2</v>
      </c>
      <c r="AK340">
        <f>IF(D340=E340,1,0)</f>
        <v>0</v>
      </c>
    </row>
    <row r="341" spans="1:37">
      <c r="A341" s="1" t="s">
        <v>4693</v>
      </c>
      <c r="B341" s="1" t="s">
        <v>4694</v>
      </c>
      <c r="C341">
        <v>45200</v>
      </c>
      <c r="D341">
        <v>1523867937</v>
      </c>
      <c r="E341">
        <v>1524977756</v>
      </c>
      <c r="F341" s="2">
        <v>0.55824393477500001</v>
      </c>
      <c r="G341" s="2">
        <v>0.55824393477500001</v>
      </c>
      <c r="H341">
        <v>32774878</v>
      </c>
      <c r="I341" s="2">
        <v>-0.50535256906500003</v>
      </c>
      <c r="J341" s="2">
        <v>0</v>
      </c>
      <c r="K341">
        <v>1</v>
      </c>
      <c r="L341" s="1" t="s">
        <v>11554</v>
      </c>
      <c r="M341" s="1" t="s">
        <v>4694</v>
      </c>
      <c r="N341">
        <v>0</v>
      </c>
      <c r="O341">
        <v>1</v>
      </c>
      <c r="P341">
        <v>0</v>
      </c>
      <c r="Q341">
        <v>0</v>
      </c>
      <c r="R341" s="19">
        <f>BWscncns[[#This Row],[C fx]]*4+BWscncns[[#This Row],[C fg]]*2+BWscncns[[#This Row],[C fm]]</f>
        <v>2</v>
      </c>
      <c r="S341">
        <v>45200</v>
      </c>
      <c r="T341">
        <v>20794187</v>
      </c>
      <c r="U341" s="13">
        <v>2.1736840000000002</v>
      </c>
      <c r="V341" s="13">
        <v>0.46004800000000001</v>
      </c>
      <c r="W341">
        <v>274</v>
      </c>
      <c r="X341">
        <v>5</v>
      </c>
      <c r="Z341" s="10">
        <f>IF($N341&lt;&gt;0,constants!$L$2,IF($O341&lt;&gt;0,constants!$M$2,IF($P341&lt;&gt;0,constants!$N$2,0)))</f>
        <v>9721.3799999999992</v>
      </c>
      <c r="AA341" s="10">
        <f>IF($N341&lt;&gt;0,constants!$L$2,IF($O341&lt;&gt;0,constants!$M$2,IF($P341&lt;&gt;0,constants!$P$2,0)))</f>
        <v>9721.3799999999992</v>
      </c>
      <c r="AB341" s="11">
        <f>constants!$O$2</f>
        <v>4861.32</v>
      </c>
      <c r="AC341" s="11">
        <f>VLOOKUP(BWscncns[[#This Row],[scanner]],[0]!ScnrAvgBW,2,FALSE)/1000</f>
        <v>11818.828055288463</v>
      </c>
      <c r="AD341" s="8">
        <f>(1+$F341)*Z341</f>
        <v>15148.281422642989</v>
      </c>
      <c r="AE341" s="8">
        <f>(1+$F341)*AA341</f>
        <v>15148.281422642989</v>
      </c>
      <c r="AF341" s="8">
        <f>(1+$F341)*AB341</f>
        <v>7575.122405000403</v>
      </c>
      <c r="AG341" s="8">
        <f>(1+$F341)*AC341</f>
        <v>18416.617133301857</v>
      </c>
      <c r="AH341" s="8">
        <f>(1+$F341)*$T341/1000</f>
        <v>32402.415771327156</v>
      </c>
      <c r="AI341" s="8">
        <f>(1+BWscncns[[#This Row],[pid_error]]*K_p)*BWscncns[[#This Row],[dbw]]/1000</f>
        <v>26598.301385663577</v>
      </c>
      <c r="AJ341" s="13">
        <f>BWscncns[[#This Row],[Torflow prgrssv alt vote]]/VLOOKUP(BWscncns[[#This Row],[class]],AltBWtotl,2,FALSE)*100</f>
        <v>9.2915794196946469E-2</v>
      </c>
      <c r="AK341">
        <f>IF(D341=E341,1,0)</f>
        <v>0</v>
      </c>
    </row>
    <row r="342" spans="1:37">
      <c r="A342" s="1" t="s">
        <v>3678</v>
      </c>
      <c r="B342" s="1" t="s">
        <v>3679</v>
      </c>
      <c r="C342">
        <v>26800</v>
      </c>
      <c r="D342">
        <v>1524811162</v>
      </c>
      <c r="E342">
        <v>1524964902</v>
      </c>
      <c r="F342" s="2">
        <v>1.1682938206</v>
      </c>
      <c r="G342" s="2">
        <v>1.1682938206</v>
      </c>
      <c r="H342">
        <v>29874578</v>
      </c>
      <c r="I342" s="2">
        <v>0.55205544213000002</v>
      </c>
      <c r="J342" s="2">
        <v>0</v>
      </c>
      <c r="K342">
        <v>3</v>
      </c>
      <c r="L342" s="1" t="s">
        <v>11648</v>
      </c>
      <c r="M342" s="1" t="s">
        <v>3679</v>
      </c>
      <c r="N342">
        <v>0</v>
      </c>
      <c r="O342">
        <v>1</v>
      </c>
      <c r="P342">
        <v>0</v>
      </c>
      <c r="Q342">
        <v>0</v>
      </c>
      <c r="R342" s="19">
        <f>BWscncns[[#This Row],[C fx]]*4+BWscncns[[#This Row],[C fg]]*2+BWscncns[[#This Row],[C fm]]</f>
        <v>2</v>
      </c>
      <c r="S342">
        <v>24700</v>
      </c>
      <c r="T342">
        <v>16777216</v>
      </c>
      <c r="U342" s="13">
        <v>1.472235</v>
      </c>
      <c r="V342" s="13">
        <v>0.67923999999999995</v>
      </c>
      <c r="W342">
        <v>1473</v>
      </c>
      <c r="X342">
        <v>29</v>
      </c>
      <c r="Z342" s="10">
        <f>IF($N342&lt;&gt;0,constants!$L$2,IF($O342&lt;&gt;0,constants!$M$2,IF($P342&lt;&gt;0,constants!$N$2,0)))</f>
        <v>9721.3799999999992</v>
      </c>
      <c r="AA342" s="10">
        <f>IF($N342&lt;&gt;0,constants!$L$2,IF($O342&lt;&gt;0,constants!$M$2,IF($P342&lt;&gt;0,constants!$P$2,0)))</f>
        <v>9721.3799999999992</v>
      </c>
      <c r="AB342" s="11">
        <f>constants!$O$2</f>
        <v>4861.32</v>
      </c>
      <c r="AC342" s="11">
        <f>VLOOKUP(BWscncns[[#This Row],[scanner]],[0]!ScnrAvgBW,2,FALSE)/1000</f>
        <v>6440.9193022088357</v>
      </c>
      <c r="AD342" s="8">
        <f>(1+$F342)*Z342</f>
        <v>21078.808181704422</v>
      </c>
      <c r="AE342" s="8">
        <f>(1+$F342)*AA342</f>
        <v>21078.808181704422</v>
      </c>
      <c r="AF342" s="8">
        <f>(1+$F342)*AB342</f>
        <v>10540.770115959191</v>
      </c>
      <c r="AG342" s="8">
        <f>(1+$F342)*AC342</f>
        <v>13965.80552196268</v>
      </c>
      <c r="AH342" s="8">
        <f>(1+$F342)*$T342/1000</f>
        <v>36377.933779671446</v>
      </c>
      <c r="AI342" s="8">
        <f>(1+BWscncns[[#This Row],[pid_error]]*K_p)*BWscncns[[#This Row],[dbw]]/1000</f>
        <v>26577.574889835723</v>
      </c>
      <c r="AJ342" s="13">
        <f>BWscncns[[#This Row],[Torflow prgrssv alt vote]]/VLOOKUP(BWscncns[[#This Row],[class]],AltBWtotl,2,FALSE)*100</f>
        <v>9.2843390369617751E-2</v>
      </c>
      <c r="AK342">
        <f>IF(D342=E342,1,0)</f>
        <v>0</v>
      </c>
    </row>
    <row r="343" spans="1:37">
      <c r="A343" s="1" t="s">
        <v>3770</v>
      </c>
      <c r="B343" s="1" t="s">
        <v>3771</v>
      </c>
      <c r="C343">
        <v>24400</v>
      </c>
      <c r="D343">
        <v>1524012367</v>
      </c>
      <c r="E343">
        <v>1525000722</v>
      </c>
      <c r="F343" s="2">
        <v>1.36352153971</v>
      </c>
      <c r="G343" s="2">
        <v>1.36352153971</v>
      </c>
      <c r="H343">
        <v>30024371</v>
      </c>
      <c r="I343" s="2">
        <v>0.95183276076699996</v>
      </c>
      <c r="J343" s="2">
        <v>0</v>
      </c>
      <c r="K343">
        <v>2</v>
      </c>
      <c r="L343" s="1" t="s">
        <v>11538</v>
      </c>
      <c r="M343" s="1" t="s">
        <v>3771</v>
      </c>
      <c r="N343">
        <v>0</v>
      </c>
      <c r="O343">
        <v>1</v>
      </c>
      <c r="P343">
        <v>0</v>
      </c>
      <c r="Q343">
        <v>0</v>
      </c>
      <c r="R343" s="19">
        <f>BWscncns[[#This Row],[C fx]]*4+BWscncns[[#This Row],[C fg]]*2+BWscncns[[#This Row],[C fm]]</f>
        <v>2</v>
      </c>
      <c r="S343">
        <v>23400</v>
      </c>
      <c r="T343">
        <v>15774443</v>
      </c>
      <c r="U343" s="13">
        <v>1.483412</v>
      </c>
      <c r="V343" s="13">
        <v>0.67412099999999997</v>
      </c>
      <c r="W343">
        <v>1431</v>
      </c>
      <c r="X343">
        <v>28</v>
      </c>
      <c r="Z343" s="10">
        <f>IF($N343&lt;&gt;0,constants!$L$2,IF($O343&lt;&gt;0,constants!$M$2,IF($P343&lt;&gt;0,constants!$N$2,0)))</f>
        <v>9721.3799999999992</v>
      </c>
      <c r="AA343" s="10">
        <f>IF($N343&lt;&gt;0,constants!$L$2,IF($O343&lt;&gt;0,constants!$M$2,IF($P343&lt;&gt;0,constants!$P$2,0)))</f>
        <v>9721.3799999999992</v>
      </c>
      <c r="AB343" s="11">
        <f>constants!$O$2</f>
        <v>4861.32</v>
      </c>
      <c r="AC343" s="11">
        <f>VLOOKUP(BWscncns[[#This Row],[scanner]],[0]!ScnrAvgBW,2,FALSE)/1000</f>
        <v>8853.6095214723919</v>
      </c>
      <c r="AD343" s="8">
        <f>(1+$F343)*Z343</f>
        <v>22976.691025705997</v>
      </c>
      <c r="AE343" s="8">
        <f>(1+$F343)*AA343</f>
        <v>22976.691025705997</v>
      </c>
      <c r="AF343" s="8">
        <f>(1+$F343)*AB343</f>
        <v>11489.834531423016</v>
      </c>
      <c r="AG343" s="8">
        <f>(1+$F343)*AC343</f>
        <v>20925.696808181543</v>
      </c>
      <c r="AH343" s="8">
        <f>(1+$F343)*$T343/1000</f>
        <v>37283.235807427627</v>
      </c>
      <c r="AI343" s="8">
        <f>(1+BWscncns[[#This Row],[pid_error]]*K_p)*BWscncns[[#This Row],[dbw]]/1000</f>
        <v>26528.839403713813</v>
      </c>
      <c r="AJ343" s="13">
        <f>BWscncns[[#This Row],[Torflow prgrssv alt vote]]/VLOOKUP(BWscncns[[#This Row],[class]],AltBWtotl,2,FALSE)*100</f>
        <v>9.2673142791288105E-2</v>
      </c>
      <c r="AK343">
        <f>IF(D343=E343,1,0)</f>
        <v>0</v>
      </c>
    </row>
    <row r="344" spans="1:37">
      <c r="A344" s="1" t="s">
        <v>2857</v>
      </c>
      <c r="B344" s="1" t="s">
        <v>2858</v>
      </c>
      <c r="C344">
        <v>23300</v>
      </c>
      <c r="D344">
        <v>1524569198</v>
      </c>
      <c r="E344">
        <v>1524948666</v>
      </c>
      <c r="F344" s="2">
        <v>2.0326791977499998</v>
      </c>
      <c r="G344" s="2">
        <v>2.0326791977499998</v>
      </c>
      <c r="H344">
        <v>20356313</v>
      </c>
      <c r="I344" s="2">
        <v>1.1064219341399999</v>
      </c>
      <c r="J344" s="2">
        <v>0</v>
      </c>
      <c r="K344">
        <v>4</v>
      </c>
      <c r="L344" s="1" t="s">
        <v>11643</v>
      </c>
      <c r="M344" s="1" t="s">
        <v>2858</v>
      </c>
      <c r="N344">
        <v>0</v>
      </c>
      <c r="O344">
        <v>1</v>
      </c>
      <c r="P344">
        <v>0</v>
      </c>
      <c r="Q344">
        <v>0</v>
      </c>
      <c r="R344" s="19">
        <f>BWscncns[[#This Row],[C fx]]*4+BWscncns[[#This Row],[C fg]]*2+BWscncns[[#This Row],[C fm]]</f>
        <v>2</v>
      </c>
      <c r="S344">
        <v>18600</v>
      </c>
      <c r="T344">
        <v>13109248</v>
      </c>
      <c r="U344" s="13">
        <v>1.4188460000000001</v>
      </c>
      <c r="V344" s="13">
        <v>0.70479800000000004</v>
      </c>
      <c r="W344">
        <v>1611</v>
      </c>
      <c r="X344">
        <v>32</v>
      </c>
      <c r="Z344" s="10">
        <f>IF($N344&lt;&gt;0,constants!$L$2,IF($O344&lt;&gt;0,constants!$M$2,IF($P344&lt;&gt;0,constants!$N$2,0)))</f>
        <v>9721.3799999999992</v>
      </c>
      <c r="AA344" s="10">
        <f>IF($N344&lt;&gt;0,constants!$L$2,IF($O344&lt;&gt;0,constants!$M$2,IF($P344&lt;&gt;0,constants!$P$2,0)))</f>
        <v>9721.3799999999992</v>
      </c>
      <c r="AB344" s="11">
        <f>constants!$O$2</f>
        <v>4861.32</v>
      </c>
      <c r="AC344" s="11">
        <f>VLOOKUP(BWscncns[[#This Row],[scanner]],[0]!ScnrAvgBW,2,FALSE)/1000</f>
        <v>4819.491751072962</v>
      </c>
      <c r="AD344" s="8">
        <f>(1+$F344)*Z344</f>
        <v>29481.826899422889</v>
      </c>
      <c r="AE344" s="8">
        <f>(1+$F344)*AA344</f>
        <v>29481.826899422889</v>
      </c>
      <c r="AF344" s="8">
        <f>(1+$F344)*AB344</f>
        <v>14742.824037606028</v>
      </c>
      <c r="AG344" s="8">
        <f>(1+$F344)*AC344</f>
        <v>14615.972377206692</v>
      </c>
      <c r="AH344" s="8">
        <f>(1+$F344)*$T344/1000</f>
        <v>39756.143707745789</v>
      </c>
      <c r="AI344" s="8">
        <f>(1+BWscncns[[#This Row],[pid_error]]*K_p)*BWscncns[[#This Row],[dbw]]/1000</f>
        <v>26432.69585387289</v>
      </c>
      <c r="AJ344" s="13">
        <f>BWscncns[[#This Row],[Torflow prgrssv alt vote]]/VLOOKUP(BWscncns[[#This Row],[class]],AltBWtotl,2,FALSE)*100</f>
        <v>9.2337284716712029E-2</v>
      </c>
      <c r="AK344">
        <f>IF(D344=E344,1,0)</f>
        <v>0</v>
      </c>
    </row>
    <row r="345" spans="1:37">
      <c r="A345" s="1" t="s">
        <v>11162</v>
      </c>
      <c r="B345" s="1" t="s">
        <v>11163</v>
      </c>
      <c r="C345">
        <v>28400</v>
      </c>
      <c r="D345">
        <v>1524115033</v>
      </c>
      <c r="E345">
        <v>1524989730</v>
      </c>
      <c r="F345" s="2">
        <v>1.8488713586600001</v>
      </c>
      <c r="G345" s="2">
        <v>1.8488713586600001</v>
      </c>
      <c r="H345">
        <v>39091073</v>
      </c>
      <c r="I345" s="2">
        <v>0.30797345222400002</v>
      </c>
      <c r="J345" s="2">
        <v>0</v>
      </c>
      <c r="K345">
        <v>1</v>
      </c>
      <c r="L345" s="1" t="s">
        <v>11532</v>
      </c>
      <c r="M345" s="1" t="s">
        <v>11163</v>
      </c>
      <c r="N345">
        <v>0</v>
      </c>
      <c r="O345">
        <v>1</v>
      </c>
      <c r="P345">
        <v>0</v>
      </c>
      <c r="Q345">
        <v>0</v>
      </c>
      <c r="R345" s="19">
        <f>BWscncns[[#This Row],[C fx]]*4+BWscncns[[#This Row],[C fg]]*2+BWscncns[[#This Row],[C fm]]</f>
        <v>2</v>
      </c>
      <c r="S345">
        <v>28400</v>
      </c>
      <c r="T345">
        <v>13721600</v>
      </c>
      <c r="U345" s="13">
        <v>2.0697290000000002</v>
      </c>
      <c r="V345" s="13">
        <v>0.483155</v>
      </c>
      <c r="W345">
        <v>358</v>
      </c>
      <c r="X345">
        <v>7</v>
      </c>
      <c r="Z345" s="10">
        <f>IF($N345&lt;&gt;0,constants!$L$2,IF($O345&lt;&gt;0,constants!$M$2,IF($P345&lt;&gt;0,constants!$N$2,0)))</f>
        <v>9721.3799999999992</v>
      </c>
      <c r="AA345" s="10">
        <f>IF($N345&lt;&gt;0,constants!$L$2,IF($O345&lt;&gt;0,constants!$M$2,IF($P345&lt;&gt;0,constants!$P$2,0)))</f>
        <v>9721.3799999999992</v>
      </c>
      <c r="AB345" s="11">
        <f>constants!$O$2</f>
        <v>4861.32</v>
      </c>
      <c r="AC345" s="11">
        <f>VLOOKUP(BWscncns[[#This Row],[scanner]],[0]!ScnrAvgBW,2,FALSE)/1000</f>
        <v>11818.828055288463</v>
      </c>
      <c r="AD345" s="8">
        <f>(1+$F345)*Z345</f>
        <v>27694.961048650151</v>
      </c>
      <c r="AE345" s="8">
        <f>(1+$F345)*AA345</f>
        <v>27694.961048650151</v>
      </c>
      <c r="AF345" s="8">
        <f>(1+$F345)*AB345</f>
        <v>13849.275313281032</v>
      </c>
      <c r="AG345" s="8">
        <f>(1+$F345)*AC345</f>
        <v>33670.32073963857</v>
      </c>
      <c r="AH345" s="8">
        <f>(1+$F345)*$T345/1000</f>
        <v>39091.07323498906</v>
      </c>
      <c r="AI345" s="8">
        <f>(1+BWscncns[[#This Row],[pid_error]]*K_p)*BWscncns[[#This Row],[dbw]]/1000</f>
        <v>26406.336617494529</v>
      </c>
      <c r="AJ345" s="13">
        <f>BWscncns[[#This Row],[Torflow prgrssv alt vote]]/VLOOKUP(BWscncns[[#This Row],[class]],AltBWtotl,2,FALSE)*100</f>
        <v>9.2245204047837412E-2</v>
      </c>
      <c r="AK345">
        <f>IF(D345=E345,1,0)</f>
        <v>0</v>
      </c>
    </row>
    <row r="346" spans="1:37">
      <c r="A346" s="1" t="s">
        <v>868</v>
      </c>
      <c r="B346" s="1" t="s">
        <v>869</v>
      </c>
      <c r="C346">
        <v>22800</v>
      </c>
      <c r="D346">
        <v>1525004091</v>
      </c>
      <c r="E346">
        <v>1525004091</v>
      </c>
      <c r="F346" s="2">
        <v>-0.23339923142300001</v>
      </c>
      <c r="G346" s="2">
        <v>-0.23339923142300001</v>
      </c>
      <c r="H346">
        <v>22839965</v>
      </c>
      <c r="I346" s="2">
        <v>-0.19261968431599999</v>
      </c>
      <c r="J346" s="2">
        <v>0</v>
      </c>
      <c r="K346">
        <v>4</v>
      </c>
      <c r="L346" s="1" t="s">
        <v>11647</v>
      </c>
      <c r="M346" s="1" t="s">
        <v>869</v>
      </c>
      <c r="N346">
        <v>1</v>
      </c>
      <c r="O346">
        <v>0</v>
      </c>
      <c r="P346">
        <v>0</v>
      </c>
      <c r="Q346">
        <v>0</v>
      </c>
      <c r="R346" s="19">
        <f>BWscncns[[#This Row],[C fx]]*4+BWscncns[[#This Row],[C fg]]*2+BWscncns[[#This Row],[C fm]]</f>
        <v>4</v>
      </c>
      <c r="S346">
        <v>33000</v>
      </c>
      <c r="T346">
        <v>29793820</v>
      </c>
      <c r="U346" s="13">
        <v>1.107612</v>
      </c>
      <c r="V346" s="13">
        <v>0.90284299999999995</v>
      </c>
      <c r="W346">
        <v>2664</v>
      </c>
      <c r="X346">
        <v>53</v>
      </c>
      <c r="Z346" s="10">
        <f>IF($N346&lt;&gt;0,constants!$L$2,IF($O346&lt;&gt;0,constants!$M$2,IF($P346&lt;&gt;0,constants!$N$2,0)))</f>
        <v>10125.48</v>
      </c>
      <c r="AA346" s="10">
        <f>IF($N346&lt;&gt;0,constants!$L$2,IF($O346&lt;&gt;0,constants!$M$2,IF($P346&lt;&gt;0,constants!$P$2,0)))</f>
        <v>10125.48</v>
      </c>
      <c r="AB346" s="11">
        <f>constants!$O$2</f>
        <v>4861.32</v>
      </c>
      <c r="AC346" s="11">
        <f>VLOOKUP(BWscncns[[#This Row],[scanner]],[0]!ScnrAvgBW,2,FALSE)/1000</f>
        <v>4819.491751072962</v>
      </c>
      <c r="AD346" s="8">
        <f>(1+$F346)*Z346</f>
        <v>7762.2007502110418</v>
      </c>
      <c r="AE346" s="8">
        <f>(1+$F346)*AA346</f>
        <v>7762.2007502110418</v>
      </c>
      <c r="AF346" s="8">
        <f>(1+$F346)*AB346</f>
        <v>3726.6916482987413</v>
      </c>
      <c r="AG346" s="8">
        <f>(1+$F346)*AC346</f>
        <v>3694.626080523044</v>
      </c>
      <c r="AH346" s="8">
        <f>(1+$F346)*$T346/1000</f>
        <v>22839.965310844793</v>
      </c>
      <c r="AI346" s="8">
        <f>(1+BWscncns[[#This Row],[pid_error]]*K_p)*BWscncns[[#This Row],[dbw]]/1000</f>
        <v>26316.892655422398</v>
      </c>
      <c r="AJ346" s="13">
        <f>BWscncns[[#This Row],[Torflow prgrssv alt vote]]/VLOOKUP(BWscncns[[#This Row],[class]],AltBWtotl,2,FALSE)*100</f>
        <v>0.22555535484401673</v>
      </c>
      <c r="AK346">
        <f>IF(D346=E346,1,0)</f>
        <v>1</v>
      </c>
    </row>
    <row r="347" spans="1:37">
      <c r="A347" s="1" t="s">
        <v>9296</v>
      </c>
      <c r="B347" s="1" t="s">
        <v>9297</v>
      </c>
      <c r="C347">
        <v>35200</v>
      </c>
      <c r="D347">
        <v>1524993266</v>
      </c>
      <c r="E347">
        <v>1524993266</v>
      </c>
      <c r="F347" s="2">
        <v>1.0284482216799999</v>
      </c>
      <c r="G347" s="2">
        <v>1.0284482216799999</v>
      </c>
      <c r="H347">
        <v>35206972</v>
      </c>
      <c r="I347" s="2">
        <v>0.49067241780400001</v>
      </c>
      <c r="J347" s="2">
        <v>0</v>
      </c>
      <c r="K347">
        <v>1</v>
      </c>
      <c r="L347" s="1" t="s">
        <v>11559</v>
      </c>
      <c r="M347" s="1" t="s">
        <v>9297</v>
      </c>
      <c r="N347">
        <v>1</v>
      </c>
      <c r="O347">
        <v>0</v>
      </c>
      <c r="P347">
        <v>0</v>
      </c>
      <c r="Q347">
        <v>0</v>
      </c>
      <c r="R347" s="19">
        <f>BWscncns[[#This Row],[C fx]]*4+BWscncns[[#This Row],[C fg]]*2+BWscncns[[#This Row],[C fm]]</f>
        <v>4</v>
      </c>
      <c r="S347">
        <v>35200</v>
      </c>
      <c r="T347">
        <v>17356604</v>
      </c>
      <c r="U347" s="13">
        <v>2.0280469999999999</v>
      </c>
      <c r="V347" s="13">
        <v>0.493085</v>
      </c>
      <c r="W347">
        <v>396</v>
      </c>
      <c r="X347">
        <v>7</v>
      </c>
      <c r="Z347" s="10">
        <f>IF($N347&lt;&gt;0,constants!$L$2,IF($O347&lt;&gt;0,constants!$M$2,IF($P347&lt;&gt;0,constants!$N$2,0)))</f>
        <v>10125.48</v>
      </c>
      <c r="AA347" s="10">
        <f>IF($N347&lt;&gt;0,constants!$L$2,IF($O347&lt;&gt;0,constants!$M$2,IF($P347&lt;&gt;0,constants!$P$2,0)))</f>
        <v>10125.48</v>
      </c>
      <c r="AB347" s="11">
        <f>constants!$O$2</f>
        <v>4861.32</v>
      </c>
      <c r="AC347" s="11">
        <f>VLOOKUP(BWscncns[[#This Row],[scanner]],[0]!ScnrAvgBW,2,FALSE)/1000</f>
        <v>11818.828055288463</v>
      </c>
      <c r="AD347" s="8">
        <f>(1+$F347)*Z347</f>
        <v>20539.011899656402</v>
      </c>
      <c r="AE347" s="8">
        <f>(1+$F347)*AA347</f>
        <v>20539.011899656402</v>
      </c>
      <c r="AF347" s="8">
        <f>(1+$F347)*AB347</f>
        <v>9860.9359090174148</v>
      </c>
      <c r="AG347" s="8">
        <f>(1+$F347)*AC347</f>
        <v>23973.880751091572</v>
      </c>
      <c r="AH347" s="8">
        <f>(1+$F347)*$T347/1000</f>
        <v>35206.972518203969</v>
      </c>
      <c r="AI347" s="8">
        <f>(1+BWscncns[[#This Row],[pid_error]]*K_p)*BWscncns[[#This Row],[dbw]]/1000</f>
        <v>26281.788259101984</v>
      </c>
      <c r="AJ347" s="13">
        <f>BWscncns[[#This Row],[Torflow prgrssv alt vote]]/VLOOKUP(BWscncns[[#This Row],[class]],AltBWtotl,2,FALSE)*100</f>
        <v>0.22525448404318518</v>
      </c>
      <c r="AK347">
        <f>IF(D347=E347,1,0)</f>
        <v>1</v>
      </c>
    </row>
    <row r="348" spans="1:37">
      <c r="A348" s="1" t="s">
        <v>1478</v>
      </c>
      <c r="B348" s="1" t="s">
        <v>1479</v>
      </c>
      <c r="C348">
        <v>36800</v>
      </c>
      <c r="D348">
        <v>1525002474</v>
      </c>
      <c r="E348">
        <v>1525002474</v>
      </c>
      <c r="F348" s="2">
        <v>1.33704377285</v>
      </c>
      <c r="G348" s="2">
        <v>1.33704377285</v>
      </c>
      <c r="H348">
        <v>36758520</v>
      </c>
      <c r="I348" s="2">
        <v>0.13705432381800001</v>
      </c>
      <c r="J348" s="2">
        <v>0</v>
      </c>
      <c r="K348">
        <v>1</v>
      </c>
      <c r="L348" s="1" t="s">
        <v>11610</v>
      </c>
      <c r="M348" s="1" t="s">
        <v>1479</v>
      </c>
      <c r="N348">
        <v>1</v>
      </c>
      <c r="O348">
        <v>0</v>
      </c>
      <c r="P348">
        <v>0</v>
      </c>
      <c r="Q348">
        <v>0</v>
      </c>
      <c r="R348" s="19">
        <f>BWscncns[[#This Row],[C fx]]*4+BWscncns[[#This Row],[C fg]]*2+BWscncns[[#This Row],[C fm]]</f>
        <v>4</v>
      </c>
      <c r="S348">
        <v>31400</v>
      </c>
      <c r="T348">
        <v>15728640</v>
      </c>
      <c r="U348" s="13">
        <v>1.9963580000000001</v>
      </c>
      <c r="V348" s="13">
        <v>0.50091200000000002</v>
      </c>
      <c r="W348">
        <v>435</v>
      </c>
      <c r="X348">
        <v>8</v>
      </c>
      <c r="Z348" s="10">
        <f>IF($N348&lt;&gt;0,constants!$L$2,IF($O348&lt;&gt;0,constants!$M$2,IF($P348&lt;&gt;0,constants!$N$2,0)))</f>
        <v>10125.48</v>
      </c>
      <c r="AA348" s="10">
        <f>IF($N348&lt;&gt;0,constants!$L$2,IF($O348&lt;&gt;0,constants!$M$2,IF($P348&lt;&gt;0,constants!$P$2,0)))</f>
        <v>10125.48</v>
      </c>
      <c r="AB348" s="11">
        <f>constants!$O$2</f>
        <v>4861.32</v>
      </c>
      <c r="AC348" s="11">
        <f>VLOOKUP(BWscncns[[#This Row],[scanner]],[0]!ScnrAvgBW,2,FALSE)/1000</f>
        <v>11818.828055288463</v>
      </c>
      <c r="AD348" s="8">
        <f>(1+$F348)*Z348</f>
        <v>23663.689981117215</v>
      </c>
      <c r="AE348" s="8">
        <f>(1+$F348)*AA348</f>
        <v>23663.689981117215</v>
      </c>
      <c r="AF348" s="8">
        <f>(1+$F348)*AB348</f>
        <v>11361.117633831162</v>
      </c>
      <c r="AG348" s="8">
        <f>(1+$F348)*AC348</f>
        <v>27621.118508996777</v>
      </c>
      <c r="AH348" s="8">
        <f>(1+$F348)*$T348/1000</f>
        <v>36758.520167399423</v>
      </c>
      <c r="AI348" s="8">
        <f>(1+BWscncns[[#This Row],[pid_error]]*K_p)*BWscncns[[#This Row],[dbw]]/1000</f>
        <v>26243.580083699711</v>
      </c>
      <c r="AJ348" s="13">
        <f>BWscncns[[#This Row],[Torflow prgrssv alt vote]]/VLOOKUP(BWscncns[[#This Row],[class]],AltBWtotl,2,FALSE)*100</f>
        <v>0.22492701154581846</v>
      </c>
      <c r="AK348">
        <f>IF(D348=E348,1,0)</f>
        <v>1</v>
      </c>
    </row>
    <row r="349" spans="1:37">
      <c r="A349" s="1" t="s">
        <v>7669</v>
      </c>
      <c r="B349" s="1" t="s">
        <v>7670</v>
      </c>
      <c r="C349">
        <v>35700</v>
      </c>
      <c r="D349">
        <v>1524547547</v>
      </c>
      <c r="E349">
        <v>1524995995</v>
      </c>
      <c r="F349" s="2">
        <v>1.7304861274300001</v>
      </c>
      <c r="G349" s="2">
        <v>1.7304861274300001</v>
      </c>
      <c r="H349">
        <v>39324106</v>
      </c>
      <c r="I349" s="2">
        <v>1.22662089345</v>
      </c>
      <c r="J349" s="2">
        <v>0</v>
      </c>
      <c r="K349">
        <v>1</v>
      </c>
      <c r="L349" s="1" t="s">
        <v>11553</v>
      </c>
      <c r="M349" s="1" t="s">
        <v>7670</v>
      </c>
      <c r="N349">
        <v>0</v>
      </c>
      <c r="O349">
        <v>1</v>
      </c>
      <c r="P349">
        <v>0</v>
      </c>
      <c r="Q349">
        <v>0</v>
      </c>
      <c r="R349" s="19">
        <f>BWscncns[[#This Row],[C fx]]*4+BWscncns[[#This Row],[C fg]]*2+BWscncns[[#This Row],[C fm]]</f>
        <v>2</v>
      </c>
      <c r="S349">
        <v>28500</v>
      </c>
      <c r="T349">
        <v>14062397</v>
      </c>
      <c r="U349" s="13">
        <v>2.0266820000000001</v>
      </c>
      <c r="V349" s="13">
        <v>0.49341699999999999</v>
      </c>
      <c r="W349">
        <v>399</v>
      </c>
      <c r="X349">
        <v>7</v>
      </c>
      <c r="Z349" s="10">
        <f>IF($N349&lt;&gt;0,constants!$L$2,IF($O349&lt;&gt;0,constants!$M$2,IF($P349&lt;&gt;0,constants!$N$2,0)))</f>
        <v>9721.3799999999992</v>
      </c>
      <c r="AA349" s="10">
        <f>IF($N349&lt;&gt;0,constants!$L$2,IF($O349&lt;&gt;0,constants!$M$2,IF($P349&lt;&gt;0,constants!$P$2,0)))</f>
        <v>9721.3799999999992</v>
      </c>
      <c r="AB349" s="11">
        <f>constants!$O$2</f>
        <v>4861.32</v>
      </c>
      <c r="AC349" s="11">
        <f>VLOOKUP(BWscncns[[#This Row],[scanner]],[0]!ScnrAvgBW,2,FALSE)/1000</f>
        <v>11818.828055288463</v>
      </c>
      <c r="AD349" s="8">
        <f>(1+$F349)*Z349</f>
        <v>26544.093229475449</v>
      </c>
      <c r="AE349" s="8">
        <f>(1+$F349)*AA349</f>
        <v>26544.093229475449</v>
      </c>
      <c r="AF349" s="8">
        <f>(1+$F349)*AB349</f>
        <v>13273.766820998006</v>
      </c>
      <c r="AG349" s="8">
        <f>(1+$F349)*AC349</f>
        <v>32271.146047445629</v>
      </c>
      <c r="AH349" s="8">
        <f>(1+$F349)*$T349/1000</f>
        <v>38397.179926913246</v>
      </c>
      <c r="AI349" s="8">
        <f>(1+BWscncns[[#This Row],[pid_error]]*K_p)*BWscncns[[#This Row],[dbw]]/1000</f>
        <v>26229.788463456622</v>
      </c>
      <c r="AJ349" s="13">
        <f>BWscncns[[#This Row],[Torflow prgrssv alt vote]]/VLOOKUP(BWscncns[[#This Row],[class]],AltBWtotl,2,FALSE)*100</f>
        <v>9.1628468726713527E-2</v>
      </c>
      <c r="AK349">
        <f>IF(D349=E349,1,0)</f>
        <v>0</v>
      </c>
    </row>
    <row r="350" spans="1:37">
      <c r="A350" s="1" t="s">
        <v>190</v>
      </c>
      <c r="B350" s="1" t="s">
        <v>191</v>
      </c>
      <c r="C350">
        <v>37400</v>
      </c>
      <c r="D350">
        <v>1524709121</v>
      </c>
      <c r="E350">
        <v>1524998226</v>
      </c>
      <c r="F350" s="2">
        <v>0.75107283821199999</v>
      </c>
      <c r="G350" s="2">
        <v>0.75107283821199999</v>
      </c>
      <c r="H350">
        <v>33313456</v>
      </c>
      <c r="I350" s="2">
        <v>-0.51716487200799999</v>
      </c>
      <c r="J350" s="2">
        <v>0</v>
      </c>
      <c r="K350">
        <v>2</v>
      </c>
      <c r="L350" s="1" t="s">
        <v>11571</v>
      </c>
      <c r="M350" s="1" t="s">
        <v>191</v>
      </c>
      <c r="N350">
        <v>0</v>
      </c>
      <c r="O350">
        <v>1</v>
      </c>
      <c r="P350">
        <v>0</v>
      </c>
      <c r="Q350">
        <v>0</v>
      </c>
      <c r="R350" s="19">
        <f>BWscncns[[#This Row],[C fx]]*4+BWscncns[[#This Row],[C fg]]*2+BWscncns[[#This Row],[C fm]]</f>
        <v>2</v>
      </c>
      <c r="S350">
        <v>29900</v>
      </c>
      <c r="T350">
        <v>19023872</v>
      </c>
      <c r="U350" s="13">
        <v>1.571709</v>
      </c>
      <c r="V350" s="13">
        <v>0.63624999999999998</v>
      </c>
      <c r="W350">
        <v>1148</v>
      </c>
      <c r="X350">
        <v>22</v>
      </c>
      <c r="Z350" s="10">
        <f>IF($N350&lt;&gt;0,constants!$L$2,IF($O350&lt;&gt;0,constants!$M$2,IF($P350&lt;&gt;0,constants!$N$2,0)))</f>
        <v>9721.3799999999992</v>
      </c>
      <c r="AA350" s="10">
        <f>IF($N350&lt;&gt;0,constants!$L$2,IF($O350&lt;&gt;0,constants!$M$2,IF($P350&lt;&gt;0,constants!$P$2,0)))</f>
        <v>9721.3799999999992</v>
      </c>
      <c r="AB350" s="11">
        <f>constants!$O$2</f>
        <v>4861.32</v>
      </c>
      <c r="AC350" s="11">
        <f>VLOOKUP(BWscncns[[#This Row],[scanner]],[0]!ScnrAvgBW,2,FALSE)/1000</f>
        <v>8853.6095214723919</v>
      </c>
      <c r="AD350" s="8">
        <f>(1+$F350)*Z350</f>
        <v>17022.844467937372</v>
      </c>
      <c r="AE350" s="8">
        <f>(1+$F350)*AA350</f>
        <v>17022.844467937372</v>
      </c>
      <c r="AF350" s="8">
        <f>(1+$F350)*AB350</f>
        <v>8512.5254098567584</v>
      </c>
      <c r="AG350" s="8">
        <f>(1+$F350)*AC350</f>
        <v>15503.315153185449</v>
      </c>
      <c r="AH350" s="8">
        <f>(1+$F350)*$T350/1000</f>
        <v>33312.185536821795</v>
      </c>
      <c r="AI350" s="8">
        <f>(1+BWscncns[[#This Row],[pid_error]]*K_p)*BWscncns[[#This Row],[dbw]]/1000</f>
        <v>26168.028768410899</v>
      </c>
      <c r="AJ350" s="13">
        <f>BWscncns[[#This Row],[Torflow prgrssv alt vote]]/VLOOKUP(BWscncns[[#This Row],[class]],AltBWtotl,2,FALSE)*100</f>
        <v>9.1412723704829266E-2</v>
      </c>
      <c r="AK350">
        <f>IF(D350=E350,1,0)</f>
        <v>0</v>
      </c>
    </row>
    <row r="351" spans="1:37">
      <c r="A351" s="1" t="s">
        <v>9910</v>
      </c>
      <c r="B351" s="1" t="s">
        <v>9911</v>
      </c>
      <c r="C351">
        <v>32300</v>
      </c>
      <c r="D351">
        <v>1524886158</v>
      </c>
      <c r="E351">
        <v>1525006050</v>
      </c>
      <c r="F351" s="2">
        <v>1.7382245225399999</v>
      </c>
      <c r="G351" s="2">
        <v>1.7382245225399999</v>
      </c>
      <c r="H351">
        <v>35168145</v>
      </c>
      <c r="I351" s="2">
        <v>0.64260031586099997</v>
      </c>
      <c r="J351" s="2">
        <v>0</v>
      </c>
      <c r="K351">
        <v>1</v>
      </c>
      <c r="L351" s="1" t="s">
        <v>11558</v>
      </c>
      <c r="M351" s="1" t="s">
        <v>9911</v>
      </c>
      <c r="N351">
        <v>0</v>
      </c>
      <c r="O351">
        <v>1</v>
      </c>
      <c r="P351">
        <v>0</v>
      </c>
      <c r="Q351">
        <v>0</v>
      </c>
      <c r="R351" s="19">
        <f>BWscncns[[#This Row],[C fx]]*4+BWscncns[[#This Row],[C fg]]*2+BWscncns[[#This Row],[C fm]]</f>
        <v>2</v>
      </c>
      <c r="S351">
        <v>24800</v>
      </c>
      <c r="T351">
        <v>13990338</v>
      </c>
      <c r="U351" s="13">
        <v>1.7726519999999999</v>
      </c>
      <c r="V351" s="13">
        <v>0.56412700000000005</v>
      </c>
      <c r="W351">
        <v>727</v>
      </c>
      <c r="X351">
        <v>14</v>
      </c>
      <c r="Z351" s="10">
        <f>IF($N351&lt;&gt;0,constants!$L$2,IF($O351&lt;&gt;0,constants!$M$2,IF($P351&lt;&gt;0,constants!$N$2,0)))</f>
        <v>9721.3799999999992</v>
      </c>
      <c r="AA351" s="10">
        <f>IF($N351&lt;&gt;0,constants!$L$2,IF($O351&lt;&gt;0,constants!$M$2,IF($P351&lt;&gt;0,constants!$P$2,0)))</f>
        <v>9721.3799999999992</v>
      </c>
      <c r="AB351" s="11">
        <f>constants!$O$2</f>
        <v>4861.32</v>
      </c>
      <c r="AC351" s="11">
        <f>VLOOKUP(BWscncns[[#This Row],[scanner]],[0]!ScnrAvgBW,2,FALSE)/1000</f>
        <v>11818.828055288463</v>
      </c>
      <c r="AD351" s="8">
        <f>(1+$F351)*Z351</f>
        <v>26619.321108929904</v>
      </c>
      <c r="AE351" s="8">
        <f>(1+$F351)*AA351</f>
        <v>26619.321108929904</v>
      </c>
      <c r="AF351" s="8">
        <f>(1+$F351)*AB351</f>
        <v>13311.385635914152</v>
      </c>
      <c r="AG351" s="8">
        <f>(1+$F351)*AC351</f>
        <v>32362.604808674605</v>
      </c>
      <c r="AH351" s="8">
        <f>(1+$F351)*$T351/1000</f>
        <v>38308.686590223217</v>
      </c>
      <c r="AI351" s="8">
        <f>(1+BWscncns[[#This Row],[pid_error]]*K_p)*BWscncns[[#This Row],[dbw]]/1000</f>
        <v>26149.512295111606</v>
      </c>
      <c r="AJ351" s="13">
        <f>BWscncns[[#This Row],[Torflow prgrssv alt vote]]/VLOOKUP(BWscncns[[#This Row],[class]],AltBWtotl,2,FALSE)*100</f>
        <v>9.1348040144876158E-2</v>
      </c>
      <c r="AK351">
        <f>IF(D351=E351,1,0)</f>
        <v>0</v>
      </c>
    </row>
    <row r="352" spans="1:37">
      <c r="A352" s="1" t="s">
        <v>1416</v>
      </c>
      <c r="B352" s="1" t="s">
        <v>1417</v>
      </c>
      <c r="C352">
        <v>27300</v>
      </c>
      <c r="D352">
        <v>1524647836</v>
      </c>
      <c r="E352">
        <v>1524991615</v>
      </c>
      <c r="F352" s="2">
        <v>1.7217427385999999</v>
      </c>
      <c r="G352" s="2">
        <v>1.7217427385999999</v>
      </c>
      <c r="H352">
        <v>34940138</v>
      </c>
      <c r="I352" s="2">
        <v>0.73255923731100003</v>
      </c>
      <c r="J352" s="2">
        <v>0</v>
      </c>
      <c r="K352">
        <v>2</v>
      </c>
      <c r="L352" s="1" t="s">
        <v>11555</v>
      </c>
      <c r="M352" s="1" t="s">
        <v>1417</v>
      </c>
      <c r="N352">
        <v>0</v>
      </c>
      <c r="O352">
        <v>1</v>
      </c>
      <c r="P352">
        <v>0</v>
      </c>
      <c r="Q352">
        <v>0</v>
      </c>
      <c r="R352" s="19">
        <f>BWscncns[[#This Row],[C fx]]*4+BWscncns[[#This Row],[C fg]]*2+BWscncns[[#This Row],[C fm]]</f>
        <v>2</v>
      </c>
      <c r="S352">
        <v>22900</v>
      </c>
      <c r="T352">
        <v>14002729</v>
      </c>
      <c r="U352" s="13">
        <v>1.6353960000000001</v>
      </c>
      <c r="V352" s="13">
        <v>0.61147300000000004</v>
      </c>
      <c r="W352">
        <v>999</v>
      </c>
      <c r="X352">
        <v>19</v>
      </c>
      <c r="Z352" s="10">
        <f>IF($N352&lt;&gt;0,constants!$L$2,IF($O352&lt;&gt;0,constants!$M$2,IF($P352&lt;&gt;0,constants!$N$2,0)))</f>
        <v>9721.3799999999992</v>
      </c>
      <c r="AA352" s="10">
        <f>IF($N352&lt;&gt;0,constants!$L$2,IF($O352&lt;&gt;0,constants!$M$2,IF($P352&lt;&gt;0,constants!$P$2,0)))</f>
        <v>9721.3799999999992</v>
      </c>
      <c r="AB352" s="11">
        <f>constants!$O$2</f>
        <v>4861.32</v>
      </c>
      <c r="AC352" s="11">
        <f>VLOOKUP(BWscncns[[#This Row],[scanner]],[0]!ScnrAvgBW,2,FALSE)/1000</f>
        <v>8853.6095214723919</v>
      </c>
      <c r="AD352" s="8">
        <f>(1+$F352)*Z352</f>
        <v>26459.095424171264</v>
      </c>
      <c r="AE352" s="8">
        <f>(1+$F352)*AA352</f>
        <v>26459.095424171264</v>
      </c>
      <c r="AF352" s="8">
        <f>(1+$F352)*AB352</f>
        <v>13231.26241001095</v>
      </c>
      <c r="AG352" s="8">
        <f>(1+$F352)*AC352</f>
        <v>24097.2474254673</v>
      </c>
      <c r="AH352" s="8">
        <f>(1+$F352)*$T352/1000</f>
        <v>38111.825976333632</v>
      </c>
      <c r="AI352" s="8">
        <f>(1+BWscncns[[#This Row],[pid_error]]*K_p)*BWscncns[[#This Row],[dbw]]/1000</f>
        <v>26057.277488166816</v>
      </c>
      <c r="AJ352" s="13">
        <f>BWscncns[[#This Row],[Torflow prgrssv alt vote]]/VLOOKUP(BWscncns[[#This Row],[class]],AltBWtotl,2,FALSE)*100</f>
        <v>9.1025836474212571E-2</v>
      </c>
      <c r="AK352">
        <f>IF(D352=E352,1,0)</f>
        <v>0</v>
      </c>
    </row>
    <row r="353" spans="1:37">
      <c r="A353" s="1" t="s">
        <v>667</v>
      </c>
      <c r="B353" s="1" t="s">
        <v>668</v>
      </c>
      <c r="C353">
        <v>24500</v>
      </c>
      <c r="D353">
        <v>1524071322</v>
      </c>
      <c r="E353">
        <v>1524988014</v>
      </c>
      <c r="F353" s="2">
        <v>1.3083112219299999</v>
      </c>
      <c r="G353" s="2">
        <v>1.3083112219299999</v>
      </c>
      <c r="H353">
        <v>28990911</v>
      </c>
      <c r="I353" s="2">
        <v>1.1243985972599999</v>
      </c>
      <c r="J353" s="2">
        <v>0</v>
      </c>
      <c r="K353">
        <v>2</v>
      </c>
      <c r="L353" s="1" t="s">
        <v>11573</v>
      </c>
      <c r="M353" s="1" t="s">
        <v>668</v>
      </c>
      <c r="N353">
        <v>0</v>
      </c>
      <c r="O353">
        <v>1</v>
      </c>
      <c r="P353">
        <v>0</v>
      </c>
      <c r="Q353">
        <v>0</v>
      </c>
      <c r="R353" s="19">
        <f>BWscncns[[#This Row],[C fx]]*4+BWscncns[[#This Row],[C fg]]*2+BWscncns[[#This Row],[C fm]]</f>
        <v>2</v>
      </c>
      <c r="S353">
        <v>24500</v>
      </c>
      <c r="T353">
        <v>15728640</v>
      </c>
      <c r="U353" s="13">
        <v>1.5576680000000001</v>
      </c>
      <c r="V353" s="13">
        <v>0.64198500000000003</v>
      </c>
      <c r="W353">
        <v>1187</v>
      </c>
      <c r="X353">
        <v>23</v>
      </c>
      <c r="Z353" s="10">
        <f>IF($N353&lt;&gt;0,constants!$L$2,IF($O353&lt;&gt;0,constants!$M$2,IF($P353&lt;&gt;0,constants!$N$2,0)))</f>
        <v>9721.3799999999992</v>
      </c>
      <c r="AA353" s="10">
        <f>IF($N353&lt;&gt;0,constants!$L$2,IF($O353&lt;&gt;0,constants!$M$2,IF($P353&lt;&gt;0,constants!$P$2,0)))</f>
        <v>9721.3799999999992</v>
      </c>
      <c r="AB353" s="11">
        <f>constants!$O$2</f>
        <v>4861.32</v>
      </c>
      <c r="AC353" s="11">
        <f>VLOOKUP(BWscncns[[#This Row],[scanner]],[0]!ScnrAvgBW,2,FALSE)/1000</f>
        <v>8853.6095214723919</v>
      </c>
      <c r="AD353" s="8">
        <f>(1+$F353)*Z353</f>
        <v>22439.970546645862</v>
      </c>
      <c r="AE353" s="8">
        <f>(1+$F353)*AA353</f>
        <v>22439.970546645862</v>
      </c>
      <c r="AF353" s="8">
        <f>(1+$F353)*AB353</f>
        <v>11221.439509392747</v>
      </c>
      <c r="AG353" s="8">
        <f>(1+$F353)*AC353</f>
        <v>20436.88621300102</v>
      </c>
      <c r="AH353" s="8">
        <f>(1+$F353)*$T353/1000</f>
        <v>36306.596217697079</v>
      </c>
      <c r="AI353" s="8">
        <f>(1+BWscncns[[#This Row],[pid_error]]*K_p)*BWscncns[[#This Row],[dbw]]/1000</f>
        <v>26017.618108848539</v>
      </c>
      <c r="AJ353" s="13">
        <f>BWscncns[[#This Row],[Torflow prgrssv alt vote]]/VLOOKUP(BWscncns[[#This Row],[class]],AltBWtotl,2,FALSE)*100</f>
        <v>9.0887294442024674E-2</v>
      </c>
      <c r="AK353">
        <f>IF(D353=E353,1,0)</f>
        <v>0</v>
      </c>
    </row>
    <row r="354" spans="1:37">
      <c r="A354" s="1" t="s">
        <v>2225</v>
      </c>
      <c r="B354" s="1" t="s">
        <v>2226</v>
      </c>
      <c r="C354">
        <v>41300</v>
      </c>
      <c r="D354">
        <v>1524101977</v>
      </c>
      <c r="E354">
        <v>1524990143</v>
      </c>
      <c r="F354" s="2">
        <v>1.3079961933699999</v>
      </c>
      <c r="G354" s="2">
        <v>1.3079961933699999</v>
      </c>
      <c r="H354">
        <v>36301641</v>
      </c>
      <c r="I354" s="2">
        <v>0.53411445525199996</v>
      </c>
      <c r="J354" s="2">
        <v>0</v>
      </c>
      <c r="K354">
        <v>1</v>
      </c>
      <c r="L354" s="1" t="s">
        <v>11563</v>
      </c>
      <c r="M354" s="1" t="s">
        <v>2226</v>
      </c>
      <c r="N354">
        <v>0</v>
      </c>
      <c r="O354">
        <v>1</v>
      </c>
      <c r="P354">
        <v>0</v>
      </c>
      <c r="Q354">
        <v>0</v>
      </c>
      <c r="R354" s="19">
        <f>BWscncns[[#This Row],[C fx]]*4+BWscncns[[#This Row],[C fg]]*2+BWscncns[[#This Row],[C fm]]</f>
        <v>2</v>
      </c>
      <c r="S354">
        <v>33200</v>
      </c>
      <c r="T354">
        <v>15728640</v>
      </c>
      <c r="U354" s="13">
        <v>2.1107990000000001</v>
      </c>
      <c r="V354" s="13">
        <v>0.47375400000000001</v>
      </c>
      <c r="W354">
        <v>324</v>
      </c>
      <c r="X354">
        <v>6</v>
      </c>
      <c r="Z354" s="10">
        <f>IF($N354&lt;&gt;0,constants!$L$2,IF($O354&lt;&gt;0,constants!$M$2,IF($P354&lt;&gt;0,constants!$N$2,0)))</f>
        <v>9721.3799999999992</v>
      </c>
      <c r="AA354" s="10">
        <f>IF($N354&lt;&gt;0,constants!$L$2,IF($O354&lt;&gt;0,constants!$M$2,IF($P354&lt;&gt;0,constants!$P$2,0)))</f>
        <v>9721.3799999999992</v>
      </c>
      <c r="AB354" s="11">
        <f>constants!$O$2</f>
        <v>4861.32</v>
      </c>
      <c r="AC354" s="11">
        <f>VLOOKUP(BWscncns[[#This Row],[scanner]],[0]!ScnrAvgBW,2,FALSE)/1000</f>
        <v>11818.828055288463</v>
      </c>
      <c r="AD354" s="8">
        <f>(1+$F354)*Z354</f>
        <v>22436.908034303251</v>
      </c>
      <c r="AE354" s="8">
        <f>(1+$F354)*AA354</f>
        <v>22436.908034303251</v>
      </c>
      <c r="AF354" s="8">
        <f>(1+$F354)*AB354</f>
        <v>11219.908054753449</v>
      </c>
      <c r="AG354" s="8">
        <f>(1+$F354)*AC354</f>
        <v>27277.810161700334</v>
      </c>
      <c r="AH354" s="8">
        <f>(1+$F354)*$T354/1000</f>
        <v>36301.64124688712</v>
      </c>
      <c r="AI354" s="8">
        <f>(1+BWscncns[[#This Row],[pid_error]]*K_p)*BWscncns[[#This Row],[dbw]]/1000</f>
        <v>26015.14062344356</v>
      </c>
      <c r="AJ354" s="13">
        <f>BWscncns[[#This Row],[Torflow prgrssv alt vote]]/VLOOKUP(BWscncns[[#This Row],[class]],AltBWtotl,2,FALSE)*100</f>
        <v>9.0878639847106119E-2</v>
      </c>
      <c r="AK354">
        <f>IF(D354=E354,1,0)</f>
        <v>0</v>
      </c>
    </row>
    <row r="355" spans="1:37">
      <c r="A355" s="1" t="s">
        <v>10726</v>
      </c>
      <c r="B355" s="1" t="s">
        <v>10727</v>
      </c>
      <c r="C355">
        <v>32900</v>
      </c>
      <c r="D355">
        <v>1524101977</v>
      </c>
      <c r="E355">
        <v>1525009122</v>
      </c>
      <c r="F355" s="2">
        <v>1.2707729538500001</v>
      </c>
      <c r="G355" s="2">
        <v>1.2707729538500001</v>
      </c>
      <c r="H355">
        <v>36292628</v>
      </c>
      <c r="I355" s="2">
        <v>0.61416519614999998</v>
      </c>
      <c r="J355" s="2">
        <v>0</v>
      </c>
      <c r="K355">
        <v>1</v>
      </c>
      <c r="L355" s="1" t="s">
        <v>11549</v>
      </c>
      <c r="M355" s="1" t="s">
        <v>10727</v>
      </c>
      <c r="N355">
        <v>0</v>
      </c>
      <c r="O355">
        <v>1</v>
      </c>
      <c r="P355">
        <v>0</v>
      </c>
      <c r="Q355">
        <v>0</v>
      </c>
      <c r="R355" s="19">
        <f>BWscncns[[#This Row],[C fx]]*4+BWscncns[[#This Row],[C fg]]*2+BWscncns[[#This Row],[C fm]]</f>
        <v>2</v>
      </c>
      <c r="S355">
        <v>29900</v>
      </c>
      <c r="T355">
        <v>15887380</v>
      </c>
      <c r="U355" s="13">
        <v>1.8819969999999999</v>
      </c>
      <c r="V355" s="13">
        <v>0.53135100000000002</v>
      </c>
      <c r="W355">
        <v>543</v>
      </c>
      <c r="X355">
        <v>10</v>
      </c>
      <c r="Z355" s="10">
        <f>IF($N355&lt;&gt;0,constants!$L$2,IF($O355&lt;&gt;0,constants!$M$2,IF($P355&lt;&gt;0,constants!$N$2,0)))</f>
        <v>9721.3799999999992</v>
      </c>
      <c r="AA355" s="10">
        <f>IF($N355&lt;&gt;0,constants!$L$2,IF($O355&lt;&gt;0,constants!$M$2,IF($P355&lt;&gt;0,constants!$P$2,0)))</f>
        <v>9721.3799999999992</v>
      </c>
      <c r="AB355" s="11">
        <f>constants!$O$2</f>
        <v>4861.32</v>
      </c>
      <c r="AC355" s="11">
        <f>VLOOKUP(BWscncns[[#This Row],[scanner]],[0]!ScnrAvgBW,2,FALSE)/1000</f>
        <v>11818.828055288463</v>
      </c>
      <c r="AD355" s="8">
        <f>(1+$F355)*Z355</f>
        <v>22075.046778098309</v>
      </c>
      <c r="AE355" s="8">
        <f>(1+$F355)*AA355</f>
        <v>22075.046778098309</v>
      </c>
      <c r="AF355" s="8">
        <f>(1+$F355)*AB355</f>
        <v>11038.953976010082</v>
      </c>
      <c r="AG355" s="8">
        <f>(1+$F355)*AC355</f>
        <v>26837.87509415263</v>
      </c>
      <c r="AH355" s="8">
        <f>(1+$F355)*$T355/1000</f>
        <v>36076.632811537413</v>
      </c>
      <c r="AI355" s="8">
        <f>(1+BWscncns[[#This Row],[pid_error]]*K_p)*BWscncns[[#This Row],[dbw]]/1000</f>
        <v>25982.006405768709</v>
      </c>
      <c r="AJ355" s="13">
        <f>BWscncns[[#This Row],[Torflow prgrssv alt vote]]/VLOOKUP(BWscncns[[#This Row],[class]],AltBWtotl,2,FALSE)*100</f>
        <v>9.0762892149322191E-2</v>
      </c>
      <c r="AK355">
        <f>IF(D355=E355,1,0)</f>
        <v>0</v>
      </c>
    </row>
    <row r="356" spans="1:37">
      <c r="A356" s="1" t="s">
        <v>2197</v>
      </c>
      <c r="B356" s="1" t="s">
        <v>2198</v>
      </c>
      <c r="C356">
        <v>26600</v>
      </c>
      <c r="D356">
        <v>1524941034</v>
      </c>
      <c r="E356">
        <v>1524941034</v>
      </c>
      <c r="F356" s="2">
        <v>5.1944264758999999E-2</v>
      </c>
      <c r="G356" s="2">
        <v>5.1944264758999999E-2</v>
      </c>
      <c r="H356">
        <v>26628269</v>
      </c>
      <c r="I356" s="2">
        <v>6.2010922877600003E-2</v>
      </c>
      <c r="J356" s="2">
        <v>4.3478260869600001E-2</v>
      </c>
      <c r="K356">
        <v>4</v>
      </c>
      <c r="L356" s="1" t="s">
        <v>11667</v>
      </c>
      <c r="M356" s="1" t="s">
        <v>2198</v>
      </c>
      <c r="N356">
        <v>1</v>
      </c>
      <c r="O356">
        <v>0</v>
      </c>
      <c r="P356">
        <v>0</v>
      </c>
      <c r="Q356">
        <v>0</v>
      </c>
      <c r="R356" s="19">
        <f>BWscncns[[#This Row],[C fx]]*4+BWscncns[[#This Row],[C fg]]*2+BWscncns[[#This Row],[C fm]]</f>
        <v>4</v>
      </c>
      <c r="S356">
        <v>26900</v>
      </c>
      <c r="T356">
        <v>25313384</v>
      </c>
      <c r="U356" s="13">
        <v>1.0626789999999999</v>
      </c>
      <c r="V356" s="13">
        <v>0.94101800000000002</v>
      </c>
      <c r="W356">
        <v>2910</v>
      </c>
      <c r="X356">
        <v>58</v>
      </c>
      <c r="Z356" s="10">
        <f>IF($N356&lt;&gt;0,constants!$L$2,IF($O356&lt;&gt;0,constants!$M$2,IF($P356&lt;&gt;0,constants!$N$2,0)))</f>
        <v>10125.48</v>
      </c>
      <c r="AA356" s="10">
        <f>IF($N356&lt;&gt;0,constants!$L$2,IF($O356&lt;&gt;0,constants!$M$2,IF($P356&lt;&gt;0,constants!$P$2,0)))</f>
        <v>10125.48</v>
      </c>
      <c r="AB356" s="11">
        <f>constants!$O$2</f>
        <v>4861.32</v>
      </c>
      <c r="AC356" s="11">
        <f>VLOOKUP(BWscncns[[#This Row],[scanner]],[0]!ScnrAvgBW,2,FALSE)/1000</f>
        <v>4819.491751072962</v>
      </c>
      <c r="AD356" s="8">
        <f>(1+$F356)*Z356</f>
        <v>10651.44061393196</v>
      </c>
      <c r="AE356" s="8">
        <f>(1+$F356)*AA356</f>
        <v>10651.44061393196</v>
      </c>
      <c r="AF356" s="8">
        <f>(1+$F356)*AB356</f>
        <v>5113.8376931582216</v>
      </c>
      <c r="AG356" s="8">
        <f>(1+$F356)*AC356</f>
        <v>5069.8367065945131</v>
      </c>
      <c r="AH356" s="8">
        <f>(1+$F356)*$T356/1000</f>
        <v>26628.269120442234</v>
      </c>
      <c r="AI356" s="8">
        <f>(1+BWscncns[[#This Row],[pid_error]]*K_p)*BWscncns[[#This Row],[dbw]]/1000</f>
        <v>25970.826560221114</v>
      </c>
      <c r="AJ356" s="13">
        <f>BWscncns[[#This Row],[Torflow prgrssv alt vote]]/VLOOKUP(BWscncns[[#This Row],[class]],AltBWtotl,2,FALSE)*100</f>
        <v>0.22258931086896841</v>
      </c>
      <c r="AK356">
        <f>IF(D356=E356,1,0)</f>
        <v>1</v>
      </c>
    </row>
    <row r="357" spans="1:37">
      <c r="A357" s="1" t="s">
        <v>10414</v>
      </c>
      <c r="B357" s="1" t="s">
        <v>10415</v>
      </c>
      <c r="C357">
        <v>32900</v>
      </c>
      <c r="D357">
        <v>1524915904</v>
      </c>
      <c r="E357">
        <v>1524995995</v>
      </c>
      <c r="F357" s="2">
        <v>1.7040054438500001</v>
      </c>
      <c r="G357" s="2">
        <v>1.7040054438500001</v>
      </c>
      <c r="H357">
        <v>35717943</v>
      </c>
      <c r="I357" s="2">
        <v>-0.191673198445</v>
      </c>
      <c r="J357" s="2">
        <v>0</v>
      </c>
      <c r="K357">
        <v>1</v>
      </c>
      <c r="L357" s="1" t="s">
        <v>11553</v>
      </c>
      <c r="M357" s="1" t="s">
        <v>10415</v>
      </c>
      <c r="N357">
        <v>0</v>
      </c>
      <c r="O357">
        <v>1</v>
      </c>
      <c r="P357">
        <v>0</v>
      </c>
      <c r="Q357">
        <v>0</v>
      </c>
      <c r="R357" s="19">
        <f>BWscncns[[#This Row],[C fx]]*4+BWscncns[[#This Row],[C fg]]*2+BWscncns[[#This Row],[C fm]]</f>
        <v>2</v>
      </c>
      <c r="S357">
        <v>28500</v>
      </c>
      <c r="T357">
        <v>14021061</v>
      </c>
      <c r="U357" s="13">
        <v>2.0326559999999998</v>
      </c>
      <c r="V357" s="13">
        <v>0.49196699999999999</v>
      </c>
      <c r="W357">
        <v>391</v>
      </c>
      <c r="X357">
        <v>7</v>
      </c>
      <c r="Z357" s="10">
        <f>IF($N357&lt;&gt;0,constants!$L$2,IF($O357&lt;&gt;0,constants!$M$2,IF($P357&lt;&gt;0,constants!$N$2,0)))</f>
        <v>9721.3799999999992</v>
      </c>
      <c r="AA357" s="10">
        <f>IF($N357&lt;&gt;0,constants!$L$2,IF($O357&lt;&gt;0,constants!$M$2,IF($P357&lt;&gt;0,constants!$P$2,0)))</f>
        <v>9721.3799999999992</v>
      </c>
      <c r="AB357" s="11">
        <f>constants!$O$2</f>
        <v>4861.32</v>
      </c>
      <c r="AC357" s="11">
        <f>VLOOKUP(BWscncns[[#This Row],[scanner]],[0]!ScnrAvgBW,2,FALSE)/1000</f>
        <v>11818.828055288463</v>
      </c>
      <c r="AD357" s="8">
        <f>(1+$F357)*Z357</f>
        <v>26286.664441734509</v>
      </c>
      <c r="AE357" s="8">
        <f>(1+$F357)*AA357</f>
        <v>26286.664441734509</v>
      </c>
      <c r="AF357" s="8">
        <f>(1+$F357)*AB357</f>
        <v>13145.03574429688</v>
      </c>
      <c r="AG357" s="8">
        <f>(1+$F357)*AC357</f>
        <v>31958.17540142711</v>
      </c>
      <c r="AH357" s="8">
        <f>(1+$F357)*$T357/1000</f>
        <v>37913.025272552921</v>
      </c>
      <c r="AI357" s="8">
        <f>(1+BWscncns[[#This Row],[pid_error]]*K_p)*BWscncns[[#This Row],[dbw]]/1000</f>
        <v>25967.043136276461</v>
      </c>
      <c r="AJ357" s="13">
        <f>BWscncns[[#This Row],[Torflow prgrssv alt vote]]/VLOOKUP(BWscncns[[#This Row],[class]],AltBWtotl,2,FALSE)*100</f>
        <v>9.0710620989277194E-2</v>
      </c>
      <c r="AK357">
        <f>IF(D357=E357,1,0)</f>
        <v>0</v>
      </c>
    </row>
    <row r="358" spans="1:37">
      <c r="A358" s="1" t="s">
        <v>1921</v>
      </c>
      <c r="B358" s="1" t="s">
        <v>1922</v>
      </c>
      <c r="C358">
        <v>32300</v>
      </c>
      <c r="D358">
        <v>1524997615</v>
      </c>
      <c r="E358">
        <v>1524997615</v>
      </c>
      <c r="F358" s="2">
        <v>0.64757266914400002</v>
      </c>
      <c r="G358" s="2">
        <v>0.64757266914400002</v>
      </c>
      <c r="H358">
        <v>32267132</v>
      </c>
      <c r="I358" s="2">
        <v>0.148681619924</v>
      </c>
      <c r="J358" s="2">
        <v>0</v>
      </c>
      <c r="K358">
        <v>3</v>
      </c>
      <c r="L358" s="1" t="s">
        <v>11639</v>
      </c>
      <c r="M358" s="1" t="s">
        <v>1922</v>
      </c>
      <c r="N358">
        <v>1</v>
      </c>
      <c r="O358">
        <v>0</v>
      </c>
      <c r="P358">
        <v>0</v>
      </c>
      <c r="Q358">
        <v>0</v>
      </c>
      <c r="R358" s="19">
        <f>BWscncns[[#This Row],[C fx]]*4+BWscncns[[#This Row],[C fg]]*2+BWscncns[[#This Row],[C fm]]</f>
        <v>4</v>
      </c>
      <c r="S358">
        <v>27100</v>
      </c>
      <c r="T358">
        <v>19584649</v>
      </c>
      <c r="U358" s="13">
        <v>1.383737</v>
      </c>
      <c r="V358" s="13">
        <v>0.72268100000000002</v>
      </c>
      <c r="W358">
        <v>1701</v>
      </c>
      <c r="X358">
        <v>34</v>
      </c>
      <c r="Z358" s="10">
        <f>IF($N358&lt;&gt;0,constants!$L$2,IF($O358&lt;&gt;0,constants!$M$2,IF($P358&lt;&gt;0,constants!$N$2,0)))</f>
        <v>10125.48</v>
      </c>
      <c r="AA358" s="10">
        <f>IF($N358&lt;&gt;0,constants!$L$2,IF($O358&lt;&gt;0,constants!$M$2,IF($P358&lt;&gt;0,constants!$P$2,0)))</f>
        <v>10125.48</v>
      </c>
      <c r="AB358" s="11">
        <f>constants!$O$2</f>
        <v>4861.32</v>
      </c>
      <c r="AC358" s="11">
        <f>VLOOKUP(BWscncns[[#This Row],[scanner]],[0]!ScnrAvgBW,2,FALSE)/1000</f>
        <v>6440.9193022088357</v>
      </c>
      <c r="AD358" s="8">
        <f>(1+$F358)*Z358</f>
        <v>16682.464109964189</v>
      </c>
      <c r="AE358" s="8">
        <f>(1+$F358)*AA358</f>
        <v>16682.464109964189</v>
      </c>
      <c r="AF358" s="8">
        <f>(1+$F358)*AB358</f>
        <v>8009.3779679631098</v>
      </c>
      <c r="AG358" s="8">
        <f>(1+$F358)*AC358</f>
        <v>10611.882606481322</v>
      </c>
      <c r="AH358" s="8">
        <f>(1+$F358)*$T358/1000</f>
        <v>32267.132427178371</v>
      </c>
      <c r="AI358" s="8">
        <f>(1+BWscncns[[#This Row],[pid_error]]*K_p)*BWscncns[[#This Row],[dbw]]/1000</f>
        <v>25925.890713589182</v>
      </c>
      <c r="AJ358" s="13">
        <f>BWscncns[[#This Row],[Torflow prgrssv alt vote]]/VLOOKUP(BWscncns[[#This Row],[class]],AltBWtotl,2,FALSE)*100</f>
        <v>0.22220417722249314</v>
      </c>
      <c r="AK358">
        <f>IF(D358=E358,1,0)</f>
        <v>1</v>
      </c>
    </row>
    <row r="359" spans="1:37">
      <c r="A359" s="1" t="s">
        <v>5885</v>
      </c>
      <c r="B359" s="1" t="s">
        <v>5886</v>
      </c>
      <c r="C359">
        <v>29400</v>
      </c>
      <c r="D359">
        <v>1525009194</v>
      </c>
      <c r="E359">
        <v>1525009194</v>
      </c>
      <c r="F359" s="2">
        <v>0.31468598729899999</v>
      </c>
      <c r="G359" s="2">
        <v>0.31468598729899999</v>
      </c>
      <c r="H359">
        <v>29421378</v>
      </c>
      <c r="I359" s="2">
        <v>-0.18229511699600001</v>
      </c>
      <c r="J359" s="2">
        <v>0</v>
      </c>
      <c r="K359">
        <v>2</v>
      </c>
      <c r="L359" s="1" t="s">
        <v>11570</v>
      </c>
      <c r="M359" s="1" t="s">
        <v>5886</v>
      </c>
      <c r="N359">
        <v>1</v>
      </c>
      <c r="O359">
        <v>0</v>
      </c>
      <c r="P359">
        <v>0</v>
      </c>
      <c r="Q359">
        <v>0</v>
      </c>
      <c r="R359" s="19">
        <f>BWscncns[[#This Row],[C fx]]*4+BWscncns[[#This Row],[C fg]]*2+BWscncns[[#This Row],[C fm]]</f>
        <v>4</v>
      </c>
      <c r="S359">
        <v>33500</v>
      </c>
      <c r="T359">
        <v>22379016</v>
      </c>
      <c r="U359" s="13">
        <v>1.4969380000000001</v>
      </c>
      <c r="V359" s="13">
        <v>0.66803000000000001</v>
      </c>
      <c r="W359">
        <v>1384</v>
      </c>
      <c r="X359">
        <v>27</v>
      </c>
      <c r="Z359" s="10">
        <f>IF($N359&lt;&gt;0,constants!$L$2,IF($O359&lt;&gt;0,constants!$M$2,IF($P359&lt;&gt;0,constants!$N$2,0)))</f>
        <v>10125.48</v>
      </c>
      <c r="AA359" s="10">
        <f>IF($N359&lt;&gt;0,constants!$L$2,IF($O359&lt;&gt;0,constants!$M$2,IF($P359&lt;&gt;0,constants!$P$2,0)))</f>
        <v>10125.48</v>
      </c>
      <c r="AB359" s="11">
        <f>constants!$O$2</f>
        <v>4861.32</v>
      </c>
      <c r="AC359" s="11">
        <f>VLOOKUP(BWscncns[[#This Row],[scanner]],[0]!ScnrAvgBW,2,FALSE)/1000</f>
        <v>8853.6095214723919</v>
      </c>
      <c r="AD359" s="8">
        <f>(1+$F359)*Z359</f>
        <v>13311.826670676277</v>
      </c>
      <c r="AE359" s="8">
        <f>(1+$F359)*AA359</f>
        <v>13311.826670676277</v>
      </c>
      <c r="AF359" s="8">
        <f>(1+$F359)*AB359</f>
        <v>6391.1092837763745</v>
      </c>
      <c r="AG359" s="8">
        <f>(1+$F359)*AC359</f>
        <v>11639.716374896758</v>
      </c>
      <c r="AH359" s="8">
        <f>(1+$F359)*$T359/1000</f>
        <v>29421.378744740119</v>
      </c>
      <c r="AI359" s="8">
        <f>(1+BWscncns[[#This Row],[pid_error]]*K_p)*BWscncns[[#This Row],[dbw]]/1000</f>
        <v>25900.197372370058</v>
      </c>
      <c r="AJ359" s="13">
        <f>BWscncns[[#This Row],[Torflow prgrssv alt vote]]/VLOOKUP(BWscncns[[#This Row],[class]],AltBWtotl,2,FALSE)*100</f>
        <v>0.22198396616749938</v>
      </c>
      <c r="AK359">
        <f>IF(D359=E359,1,0)</f>
        <v>1</v>
      </c>
    </row>
    <row r="360" spans="1:37">
      <c r="A360" s="1" t="s">
        <v>9413</v>
      </c>
      <c r="B360" s="1" t="s">
        <v>9414</v>
      </c>
      <c r="C360">
        <v>36500</v>
      </c>
      <c r="D360">
        <v>1524990143</v>
      </c>
      <c r="E360">
        <v>1524990143</v>
      </c>
      <c r="F360" s="2">
        <v>1.4056795845500001</v>
      </c>
      <c r="G360" s="2">
        <v>1.4056795845500001</v>
      </c>
      <c r="H360">
        <v>36542311</v>
      </c>
      <c r="I360" s="2">
        <v>0.192457031339</v>
      </c>
      <c r="J360" s="2">
        <v>0</v>
      </c>
      <c r="K360">
        <v>1</v>
      </c>
      <c r="L360" s="1" t="s">
        <v>11563</v>
      </c>
      <c r="M360" s="1" t="s">
        <v>9414</v>
      </c>
      <c r="N360">
        <v>1</v>
      </c>
      <c r="O360">
        <v>0</v>
      </c>
      <c r="P360">
        <v>0</v>
      </c>
      <c r="Q360">
        <v>0</v>
      </c>
      <c r="R360" s="19">
        <f>BWscncns[[#This Row],[C fx]]*4+BWscncns[[#This Row],[C fg]]*2+BWscncns[[#This Row],[C fm]]</f>
        <v>4</v>
      </c>
      <c r="S360">
        <v>26900</v>
      </c>
      <c r="T360">
        <v>15190016</v>
      </c>
      <c r="U360" s="13">
        <v>1.7708999999999999</v>
      </c>
      <c r="V360" s="13">
        <v>0.56468499999999999</v>
      </c>
      <c r="W360">
        <v>734</v>
      </c>
      <c r="X360">
        <v>14</v>
      </c>
      <c r="Z360" s="10">
        <f>IF($N360&lt;&gt;0,constants!$L$2,IF($O360&lt;&gt;0,constants!$M$2,IF($P360&lt;&gt;0,constants!$N$2,0)))</f>
        <v>10125.48</v>
      </c>
      <c r="AA360" s="10">
        <f>IF($N360&lt;&gt;0,constants!$L$2,IF($O360&lt;&gt;0,constants!$M$2,IF($P360&lt;&gt;0,constants!$P$2,0)))</f>
        <v>10125.48</v>
      </c>
      <c r="AB360" s="11">
        <f>constants!$O$2</f>
        <v>4861.32</v>
      </c>
      <c r="AC360" s="11">
        <f>VLOOKUP(BWscncns[[#This Row],[scanner]],[0]!ScnrAvgBW,2,FALSE)/1000</f>
        <v>11818.828055288463</v>
      </c>
      <c r="AD360" s="8">
        <f>(1+$F360)*Z360</f>
        <v>24358.660519769335</v>
      </c>
      <c r="AE360" s="8">
        <f>(1+$F360)*AA360</f>
        <v>24358.660519769335</v>
      </c>
      <c r="AF360" s="8">
        <f>(1+$F360)*AB360</f>
        <v>11694.778277964606</v>
      </c>
      <c r="AG360" s="8">
        <f>(1+$F360)*AC360</f>
        <v>28432.313365914233</v>
      </c>
      <c r="AH360" s="8">
        <f>(1+$F360)*$T360/1000</f>
        <v>36542.311380187857</v>
      </c>
      <c r="AI360" s="8">
        <f>(1+BWscncns[[#This Row],[pid_error]]*K_p)*BWscncns[[#This Row],[dbw]]/1000</f>
        <v>25866.163690093927</v>
      </c>
      <c r="AJ360" s="13">
        <f>BWscncns[[#This Row],[Torflow prgrssv alt vote]]/VLOOKUP(BWscncns[[#This Row],[class]],AltBWtotl,2,FALSE)*100</f>
        <v>0.22169227218284274</v>
      </c>
      <c r="AK360">
        <f>IF(D360=E360,1,0)</f>
        <v>1</v>
      </c>
    </row>
    <row r="361" spans="1:37">
      <c r="A361" s="1" t="s">
        <v>3015</v>
      </c>
      <c r="B361" s="1" t="s">
        <v>49</v>
      </c>
      <c r="C361">
        <v>34800</v>
      </c>
      <c r="D361">
        <v>1525009122</v>
      </c>
      <c r="E361">
        <v>1525009122</v>
      </c>
      <c r="F361" s="2">
        <v>1.0673974306</v>
      </c>
      <c r="G361" s="2">
        <v>1.0673974306</v>
      </c>
      <c r="H361">
        <v>34843403</v>
      </c>
      <c r="I361" s="2">
        <v>-0.59734380029199996</v>
      </c>
      <c r="J361" s="2">
        <v>0.2</v>
      </c>
      <c r="K361">
        <v>1</v>
      </c>
      <c r="L361" s="1" t="s">
        <v>11549</v>
      </c>
      <c r="M361" s="1" t="s">
        <v>49</v>
      </c>
      <c r="N361">
        <v>0</v>
      </c>
      <c r="O361">
        <v>0</v>
      </c>
      <c r="P361">
        <v>1</v>
      </c>
      <c r="Q361">
        <v>0</v>
      </c>
      <c r="R361" s="19">
        <f>BWscncns[[#This Row],[C fx]]*4+BWscncns[[#This Row],[C fg]]*2+BWscncns[[#This Row],[C fm]]</f>
        <v>1</v>
      </c>
      <c r="S361">
        <v>31100</v>
      </c>
      <c r="T361">
        <v>16853752</v>
      </c>
      <c r="U361" s="13">
        <v>1.845286</v>
      </c>
      <c r="V361" s="13">
        <v>0.54192099999999999</v>
      </c>
      <c r="W361">
        <v>579</v>
      </c>
      <c r="X361">
        <v>11</v>
      </c>
      <c r="Z361" s="10">
        <f>IF($N361&lt;&gt;0,constants!$L$2,IF($O361&lt;&gt;0,constants!$M$2,IF($P361&lt;&gt;0,constants!$N$2,0)))</f>
        <v>1117.99</v>
      </c>
      <c r="AA361" s="10">
        <f>IF($N361&lt;&gt;0,constants!$L$2,IF($O361&lt;&gt;0,constants!$M$2,IF($P361&lt;&gt;0,constants!$P$2,0)))</f>
        <v>4051.45</v>
      </c>
      <c r="AB361" s="11">
        <f>constants!$O$2</f>
        <v>4861.32</v>
      </c>
      <c r="AC361" s="11">
        <f>VLOOKUP(BWscncns[[#This Row],[scanner]],[0]!ScnrAvgBW,2,FALSE)/1000</f>
        <v>11818.828055288463</v>
      </c>
      <c r="AD361" s="8">
        <f>(1+$F361)*Z361</f>
        <v>2311.329653436494</v>
      </c>
      <c r="AE361" s="8">
        <f>(1+$F361)*AA361</f>
        <v>8375.9573202043684</v>
      </c>
      <c r="AF361" s="8">
        <f>(1+$F361)*AB361</f>
        <v>10050.28047732439</v>
      </c>
      <c r="AG361" s="8">
        <f>(1+$F361)*AC361</f>
        <v>24434.214754206561</v>
      </c>
      <c r="AH361" s="8">
        <f>(1+$F361)*$T361/1000</f>
        <v>34843.403580769605</v>
      </c>
      <c r="AI361" s="8">
        <f>(1+BWscncns[[#This Row],[pid_error]]*K_p)*BWscncns[[#This Row],[dbw]]/1000</f>
        <v>25848.577790384803</v>
      </c>
      <c r="AJ361" s="13">
        <f>BWscncns[[#This Row],[Torflow prgrssv alt vote]]/VLOOKUP(BWscncns[[#This Row],[class]],AltBWtotl,2,FALSE)*100</f>
        <v>0.50980295882585702</v>
      </c>
      <c r="AK361">
        <f>IF(D361=E361,1,0)</f>
        <v>1</v>
      </c>
    </row>
    <row r="362" spans="1:37">
      <c r="A362" s="1" t="s">
        <v>11024</v>
      </c>
      <c r="B362" s="1" t="s">
        <v>11025</v>
      </c>
      <c r="C362">
        <v>46600</v>
      </c>
      <c r="D362">
        <v>1524910724</v>
      </c>
      <c r="E362">
        <v>1524983845</v>
      </c>
      <c r="F362" s="2">
        <v>1.0295686314800001</v>
      </c>
      <c r="G362" s="2">
        <v>1.0295686314800001</v>
      </c>
      <c r="H362">
        <v>49472777</v>
      </c>
      <c r="I362" s="2">
        <v>-0.14190866892199999</v>
      </c>
      <c r="J362" s="2">
        <v>0</v>
      </c>
      <c r="K362">
        <v>1</v>
      </c>
      <c r="L362" s="1" t="s">
        <v>11537</v>
      </c>
      <c r="M362" s="1" t="s">
        <v>11025</v>
      </c>
      <c r="N362">
        <v>0</v>
      </c>
      <c r="O362">
        <v>1</v>
      </c>
      <c r="P362">
        <v>0</v>
      </c>
      <c r="Q362">
        <v>0</v>
      </c>
      <c r="R362" s="19">
        <f>BWscncns[[#This Row],[C fx]]*4+BWscncns[[#This Row],[C fg]]*2+BWscncns[[#This Row],[C fm]]</f>
        <v>2</v>
      </c>
      <c r="S362">
        <v>42200</v>
      </c>
      <c r="T362">
        <v>17041408</v>
      </c>
      <c r="U362" s="13">
        <v>2.476321</v>
      </c>
      <c r="V362" s="13">
        <v>0.40382499999999999</v>
      </c>
      <c r="W362">
        <v>136</v>
      </c>
      <c r="X362">
        <v>2</v>
      </c>
      <c r="Z362" s="10">
        <f>IF($N362&lt;&gt;0,constants!$L$2,IF($O362&lt;&gt;0,constants!$M$2,IF($P362&lt;&gt;0,constants!$N$2,0)))</f>
        <v>9721.3799999999992</v>
      </c>
      <c r="AA362" s="10">
        <f>IF($N362&lt;&gt;0,constants!$L$2,IF($O362&lt;&gt;0,constants!$M$2,IF($P362&lt;&gt;0,constants!$P$2,0)))</f>
        <v>9721.3799999999992</v>
      </c>
      <c r="AB362" s="11">
        <f>constants!$O$2</f>
        <v>4861.32</v>
      </c>
      <c r="AC362" s="11">
        <f>VLOOKUP(BWscncns[[#This Row],[scanner]],[0]!ScnrAvgBW,2,FALSE)/1000</f>
        <v>11818.828055288463</v>
      </c>
      <c r="AD362" s="8">
        <f>(1+$F362)*Z362</f>
        <v>19730.207902697042</v>
      </c>
      <c r="AE362" s="8">
        <f>(1+$F362)*AA362</f>
        <v>19730.207902697042</v>
      </c>
      <c r="AF362" s="8">
        <f>(1+$F362)*AB362</f>
        <v>9866.382579586354</v>
      </c>
      <c r="AG362" s="8">
        <f>(1+$F362)*AC362</f>
        <v>23987.122681869238</v>
      </c>
      <c r="AH362" s="8">
        <f>(1+$F362)*$T362/1000</f>
        <v>34586.707113052325</v>
      </c>
      <c r="AI362" s="8">
        <f>(1+BWscncns[[#This Row],[pid_error]]*K_p)*BWscncns[[#This Row],[dbw]]/1000</f>
        <v>25814.057556526161</v>
      </c>
      <c r="AJ362" s="13">
        <f>BWscncns[[#This Row],[Torflow prgrssv alt vote]]/VLOOKUP(BWscncns[[#This Row],[class]],AltBWtotl,2,FALSE)*100</f>
        <v>9.0176196762817337E-2</v>
      </c>
      <c r="AK362">
        <f>IF(D362=E362,1,0)</f>
        <v>0</v>
      </c>
    </row>
    <row r="363" spans="1:37">
      <c r="A363" s="1" t="s">
        <v>7126</v>
      </c>
      <c r="B363" s="1" t="s">
        <v>7127</v>
      </c>
      <c r="C363">
        <v>32800</v>
      </c>
      <c r="D363">
        <v>1525000343</v>
      </c>
      <c r="E363">
        <v>1525000343</v>
      </c>
      <c r="F363" s="2">
        <v>0.738349525545</v>
      </c>
      <c r="G363" s="2">
        <v>0.738349525545</v>
      </c>
      <c r="H363">
        <v>32755718</v>
      </c>
      <c r="I363" s="2">
        <v>0.40778354102999997</v>
      </c>
      <c r="J363" s="2">
        <v>0</v>
      </c>
      <c r="K363">
        <v>3</v>
      </c>
      <c r="L363" s="1" t="s">
        <v>11634</v>
      </c>
      <c r="M363" s="1" t="s">
        <v>7127</v>
      </c>
      <c r="N363">
        <v>1</v>
      </c>
      <c r="O363">
        <v>0</v>
      </c>
      <c r="P363">
        <v>0</v>
      </c>
      <c r="Q363">
        <v>0</v>
      </c>
      <c r="R363" s="19">
        <f>BWscncns[[#This Row],[C fx]]*4+BWscncns[[#This Row],[C fg]]*2+BWscncns[[#This Row],[C fm]]</f>
        <v>4</v>
      </c>
      <c r="S363">
        <v>26000</v>
      </c>
      <c r="T363">
        <v>18842999</v>
      </c>
      <c r="U363" s="13">
        <v>1.379823</v>
      </c>
      <c r="V363" s="13">
        <v>0.72473100000000001</v>
      </c>
      <c r="W363">
        <v>1712</v>
      </c>
      <c r="X363">
        <v>34</v>
      </c>
      <c r="Z363" s="10">
        <f>IF($N363&lt;&gt;0,constants!$L$2,IF($O363&lt;&gt;0,constants!$M$2,IF($P363&lt;&gt;0,constants!$N$2,0)))</f>
        <v>10125.48</v>
      </c>
      <c r="AA363" s="10">
        <f>IF($N363&lt;&gt;0,constants!$L$2,IF($O363&lt;&gt;0,constants!$M$2,IF($P363&lt;&gt;0,constants!$P$2,0)))</f>
        <v>10125.48</v>
      </c>
      <c r="AB363" s="11">
        <f>constants!$O$2</f>
        <v>4861.32</v>
      </c>
      <c r="AC363" s="11">
        <f>VLOOKUP(BWscncns[[#This Row],[scanner]],[0]!ScnrAvgBW,2,FALSE)/1000</f>
        <v>6440.9193022088357</v>
      </c>
      <c r="AD363" s="8">
        <f>(1+$F363)*Z363</f>
        <v>17601.623353915384</v>
      </c>
      <c r="AE363" s="8">
        <f>(1+$F363)*AA363</f>
        <v>17601.623353915384</v>
      </c>
      <c r="AF363" s="8">
        <f>(1+$F363)*AB363</f>
        <v>8450.6733155224192</v>
      </c>
      <c r="AG363" s="8">
        <f>(1+$F363)*AC363</f>
        <v>11196.569013068362</v>
      </c>
      <c r="AH363" s="8">
        <f>(1+$F363)*$T363/1000</f>
        <v>32755.71837149491</v>
      </c>
      <c r="AI363" s="8">
        <f>(1+BWscncns[[#This Row],[pid_error]]*K_p)*BWscncns[[#This Row],[dbw]]/1000</f>
        <v>25799.358685747451</v>
      </c>
      <c r="AJ363" s="13">
        <f>BWscncns[[#This Row],[Torflow prgrssv alt vote]]/VLOOKUP(BWscncns[[#This Row],[class]],AltBWtotl,2,FALSE)*100</f>
        <v>0.22111970357992977</v>
      </c>
      <c r="AK363">
        <f>IF(D363=E363,1,0)</f>
        <v>1</v>
      </c>
    </row>
    <row r="364" spans="1:37">
      <c r="A364" s="1" t="s">
        <v>11373</v>
      </c>
      <c r="B364" s="1" t="s">
        <v>49</v>
      </c>
      <c r="C364">
        <v>34900</v>
      </c>
      <c r="D364">
        <v>1524600458</v>
      </c>
      <c r="E364">
        <v>1524928648</v>
      </c>
      <c r="F364" s="2">
        <v>1.0929334955000001</v>
      </c>
      <c r="G364" s="2">
        <v>1.0929334955000001</v>
      </c>
      <c r="H364">
        <v>27676100</v>
      </c>
      <c r="I364" s="2">
        <v>0.75665091122700001</v>
      </c>
      <c r="J364" s="2">
        <v>0</v>
      </c>
      <c r="K364">
        <v>1</v>
      </c>
      <c r="L364" s="1" t="s">
        <v>11653</v>
      </c>
      <c r="M364" s="1" t="s">
        <v>49</v>
      </c>
      <c r="N364">
        <v>0</v>
      </c>
      <c r="O364">
        <v>1</v>
      </c>
      <c r="P364">
        <v>0</v>
      </c>
      <c r="Q364">
        <v>0</v>
      </c>
      <c r="R364" s="19">
        <f>BWscncns[[#This Row],[C fx]]*4+BWscncns[[#This Row],[C fg]]*2+BWscncns[[#This Row],[C fm]]</f>
        <v>2</v>
      </c>
      <c r="S364">
        <v>29600</v>
      </c>
      <c r="T364">
        <v>16627448</v>
      </c>
      <c r="U364" s="13">
        <v>1.780189</v>
      </c>
      <c r="V364" s="13">
        <v>0.56173799999999996</v>
      </c>
      <c r="W364">
        <v>708</v>
      </c>
      <c r="X364">
        <v>14</v>
      </c>
      <c r="Z364" s="10">
        <f>IF($N364&lt;&gt;0,constants!$L$2,IF($O364&lt;&gt;0,constants!$M$2,IF($P364&lt;&gt;0,constants!$N$2,0)))</f>
        <v>9721.3799999999992</v>
      </c>
      <c r="AA364" s="10">
        <f>IF($N364&lt;&gt;0,constants!$L$2,IF($O364&lt;&gt;0,constants!$M$2,IF($P364&lt;&gt;0,constants!$P$2,0)))</f>
        <v>9721.3799999999992</v>
      </c>
      <c r="AB364" s="11">
        <f>constants!$O$2</f>
        <v>4861.32</v>
      </c>
      <c r="AC364" s="11">
        <f>VLOOKUP(BWscncns[[#This Row],[scanner]],[0]!ScnrAvgBW,2,FALSE)/1000</f>
        <v>11818.828055288463</v>
      </c>
      <c r="AD364" s="8">
        <f>(1+$F364)*Z364</f>
        <v>20346.201824483789</v>
      </c>
      <c r="AE364" s="8">
        <f>(1+$F364)*AA364</f>
        <v>20346.201824483789</v>
      </c>
      <c r="AF364" s="8">
        <f>(1+$F364)*AB364</f>
        <v>10174.419460344059</v>
      </c>
      <c r="AG364" s="8">
        <f>(1+$F364)*AC364</f>
        <v>24736.021114468349</v>
      </c>
      <c r="AH364" s="8">
        <f>(1+$F364)*$T364/1000</f>
        <v>34800.142863884488</v>
      </c>
      <c r="AI364" s="8">
        <f>(1+BWscncns[[#This Row],[pid_error]]*K_p)*BWscncns[[#This Row],[dbw]]/1000</f>
        <v>25713.795431942242</v>
      </c>
      <c r="AJ364" s="13">
        <f>BWscncns[[#This Row],[Torflow prgrssv alt vote]]/VLOOKUP(BWscncns[[#This Row],[class]],AltBWtotl,2,FALSE)*100</f>
        <v>8.9825951279148622E-2</v>
      </c>
      <c r="AK364">
        <f>IF(D364=E364,1,0)</f>
        <v>0</v>
      </c>
    </row>
    <row r="365" spans="1:37">
      <c r="A365" s="1" t="s">
        <v>1186</v>
      </c>
      <c r="B365" s="1" t="s">
        <v>1187</v>
      </c>
      <c r="C365">
        <v>33000</v>
      </c>
      <c r="D365">
        <v>1524907079</v>
      </c>
      <c r="E365">
        <v>1524907079</v>
      </c>
      <c r="F365" s="2">
        <v>0.78187816558900003</v>
      </c>
      <c r="G365" s="2">
        <v>0.78187816558900003</v>
      </c>
      <c r="H365">
        <v>32951232</v>
      </c>
      <c r="I365" s="2">
        <v>0.100513711295</v>
      </c>
      <c r="J365" s="2">
        <v>0</v>
      </c>
      <c r="K365">
        <v>2</v>
      </c>
      <c r="L365" s="1" t="s">
        <v>11656</v>
      </c>
      <c r="M365" s="1" t="s">
        <v>1187</v>
      </c>
      <c r="N365">
        <v>1</v>
      </c>
      <c r="O365">
        <v>0</v>
      </c>
      <c r="P365">
        <v>0</v>
      </c>
      <c r="Q365">
        <v>0</v>
      </c>
      <c r="R365" s="19">
        <f>BWscncns[[#This Row],[C fx]]*4+BWscncns[[#This Row],[C fg]]*2+BWscncns[[#This Row],[C fm]]</f>
        <v>4</v>
      </c>
      <c r="S365">
        <v>33000</v>
      </c>
      <c r="T365">
        <v>18436993</v>
      </c>
      <c r="U365" s="13">
        <v>1.7898799999999999</v>
      </c>
      <c r="V365" s="13">
        <v>0.558697</v>
      </c>
      <c r="W365">
        <v>695</v>
      </c>
      <c r="X365">
        <v>13</v>
      </c>
      <c r="Z365" s="10">
        <f>IF($N365&lt;&gt;0,constants!$L$2,IF($O365&lt;&gt;0,constants!$M$2,IF($P365&lt;&gt;0,constants!$N$2,0)))</f>
        <v>10125.48</v>
      </c>
      <c r="AA365" s="10">
        <f>IF($N365&lt;&gt;0,constants!$L$2,IF($O365&lt;&gt;0,constants!$M$2,IF($P365&lt;&gt;0,constants!$P$2,0)))</f>
        <v>10125.48</v>
      </c>
      <c r="AB365" s="11">
        <f>constants!$O$2</f>
        <v>4861.32</v>
      </c>
      <c r="AC365" s="11">
        <f>VLOOKUP(BWscncns[[#This Row],[scanner]],[0]!ScnrAvgBW,2,FALSE)/1000</f>
        <v>8853.6095214723919</v>
      </c>
      <c r="AD365" s="8">
        <f>(1+$F365)*Z365</f>
        <v>18042.371728108108</v>
      </c>
      <c r="AE365" s="8">
        <f>(1+$F365)*AA365</f>
        <v>18042.371728108108</v>
      </c>
      <c r="AF365" s="8">
        <f>(1+$F365)*AB365</f>
        <v>8662.2799639411169</v>
      </c>
      <c r="AG365" s="8">
        <f>(1+$F365)*AC365</f>
        <v>15776.05349296253</v>
      </c>
      <c r="AH365" s="8">
        <f>(1+$F365)*$T365/1000</f>
        <v>32852.475265817237</v>
      </c>
      <c r="AI365" s="8">
        <f>(1+BWscncns[[#This Row],[pid_error]]*K_p)*BWscncns[[#This Row],[dbw]]/1000</f>
        <v>25644.734132908619</v>
      </c>
      <c r="AJ365" s="13">
        <f>BWscncns[[#This Row],[Torflow prgrssv alt vote]]/VLOOKUP(BWscncns[[#This Row],[class]],AltBWtotl,2,FALSE)*100</f>
        <v>0.21979445609194515</v>
      </c>
      <c r="AK365">
        <f>IF(D365=E365,1,0)</f>
        <v>1</v>
      </c>
    </row>
    <row r="366" spans="1:37">
      <c r="A366" s="1" t="s">
        <v>5591</v>
      </c>
      <c r="B366" s="1" t="s">
        <v>5592</v>
      </c>
      <c r="C366">
        <v>21900</v>
      </c>
      <c r="D366">
        <v>1523797404</v>
      </c>
      <c r="E366">
        <v>1524999429</v>
      </c>
      <c r="F366" s="2">
        <v>1.24577872914</v>
      </c>
      <c r="G366" s="2">
        <v>1.24577872914</v>
      </c>
      <c r="H366">
        <v>36925439</v>
      </c>
      <c r="I366" s="2">
        <v>0.58647442488599999</v>
      </c>
      <c r="J366" s="2">
        <v>0</v>
      </c>
      <c r="K366">
        <v>1</v>
      </c>
      <c r="L366" s="1" t="s">
        <v>11542</v>
      </c>
      <c r="M366" s="1" t="s">
        <v>5592</v>
      </c>
      <c r="N366">
        <v>0</v>
      </c>
      <c r="O366">
        <v>1</v>
      </c>
      <c r="P366">
        <v>0</v>
      </c>
      <c r="Q366">
        <v>0</v>
      </c>
      <c r="R366" s="19">
        <f>BWscncns[[#This Row],[C fx]]*4+BWscncns[[#This Row],[C fg]]*2+BWscncns[[#This Row],[C fm]]</f>
        <v>2</v>
      </c>
      <c r="S366">
        <v>27100</v>
      </c>
      <c r="T366">
        <v>15790024</v>
      </c>
      <c r="U366" s="13">
        <v>1.7162740000000001</v>
      </c>
      <c r="V366" s="13">
        <v>0.58265800000000001</v>
      </c>
      <c r="W366">
        <v>819</v>
      </c>
      <c r="X366">
        <v>16</v>
      </c>
      <c r="Z366" s="10">
        <f>IF($N366&lt;&gt;0,constants!$L$2,IF($O366&lt;&gt;0,constants!$M$2,IF($P366&lt;&gt;0,constants!$N$2,0)))</f>
        <v>9721.3799999999992</v>
      </c>
      <c r="AA366" s="10">
        <f>IF($N366&lt;&gt;0,constants!$L$2,IF($O366&lt;&gt;0,constants!$M$2,IF($P366&lt;&gt;0,constants!$P$2,0)))</f>
        <v>9721.3799999999992</v>
      </c>
      <c r="AB366" s="11">
        <f>constants!$O$2</f>
        <v>4861.32</v>
      </c>
      <c r="AC366" s="11">
        <f>VLOOKUP(BWscncns[[#This Row],[scanner]],[0]!ScnrAvgBW,2,FALSE)/1000</f>
        <v>11818.828055288463</v>
      </c>
      <c r="AD366" s="8">
        <f>(1+$F366)*Z366</f>
        <v>21832.068421887012</v>
      </c>
      <c r="AE366" s="8">
        <f>(1+$F366)*AA366</f>
        <v>21832.068421887012</v>
      </c>
      <c r="AF366" s="8">
        <f>(1+$F366)*AB366</f>
        <v>10917.449051542864</v>
      </c>
      <c r="AG366" s="8">
        <f>(1+$F366)*AC366</f>
        <v>26542.472649929899</v>
      </c>
      <c r="AH366" s="8">
        <f>(1+$F366)*$T366/1000</f>
        <v>35460.900031810095</v>
      </c>
      <c r="AI366" s="8">
        <f>(1+BWscncns[[#This Row],[pid_error]]*K_p)*BWscncns[[#This Row],[dbw]]/1000</f>
        <v>25625.46201590505</v>
      </c>
      <c r="AJ366" s="13">
        <f>BWscncns[[#This Row],[Torflow prgrssv alt vote]]/VLOOKUP(BWscncns[[#This Row],[class]],AltBWtotl,2,FALSE)*100</f>
        <v>8.9517376329710352E-2</v>
      </c>
      <c r="AK366">
        <f>IF(D366=E366,1,0)</f>
        <v>0</v>
      </c>
    </row>
    <row r="367" spans="1:37">
      <c r="A367" s="1" t="s">
        <v>9765</v>
      </c>
      <c r="B367" s="1" t="s">
        <v>9766</v>
      </c>
      <c r="C367">
        <v>33400</v>
      </c>
      <c r="D367">
        <v>1523916357</v>
      </c>
      <c r="E367">
        <v>1524986218</v>
      </c>
      <c r="F367" s="2">
        <v>0.74801052151699998</v>
      </c>
      <c r="G367" s="2">
        <v>0.74801052151699998</v>
      </c>
      <c r="H367">
        <v>44088573</v>
      </c>
      <c r="I367" s="2">
        <v>0.26453465536999998</v>
      </c>
      <c r="J367" s="2">
        <v>0</v>
      </c>
      <c r="K367">
        <v>4</v>
      </c>
      <c r="L367" s="1" t="s">
        <v>11609</v>
      </c>
      <c r="M367" s="1" t="s">
        <v>9766</v>
      </c>
      <c r="N367">
        <v>0</v>
      </c>
      <c r="O367">
        <v>1</v>
      </c>
      <c r="P367">
        <v>0</v>
      </c>
      <c r="Q367">
        <v>0</v>
      </c>
      <c r="R367" s="19">
        <f>BWscncns[[#This Row],[C fx]]*4+BWscncns[[#This Row],[C fg]]*2+BWscncns[[#This Row],[C fm]]</f>
        <v>2</v>
      </c>
      <c r="S367">
        <v>23600</v>
      </c>
      <c r="T367">
        <v>18603008</v>
      </c>
      <c r="U367" s="13">
        <v>1.2686120000000001</v>
      </c>
      <c r="V367" s="13">
        <v>0.78826300000000005</v>
      </c>
      <c r="W367">
        <v>2087</v>
      </c>
      <c r="X367">
        <v>41</v>
      </c>
      <c r="Z367" s="10">
        <f>IF($N367&lt;&gt;0,constants!$L$2,IF($O367&lt;&gt;0,constants!$M$2,IF($P367&lt;&gt;0,constants!$N$2,0)))</f>
        <v>9721.3799999999992</v>
      </c>
      <c r="AA367" s="10">
        <f>IF($N367&lt;&gt;0,constants!$L$2,IF($O367&lt;&gt;0,constants!$M$2,IF($P367&lt;&gt;0,constants!$P$2,0)))</f>
        <v>9721.3799999999992</v>
      </c>
      <c r="AB367" s="11">
        <f>constants!$O$2</f>
        <v>4861.32</v>
      </c>
      <c r="AC367" s="11">
        <f>VLOOKUP(BWscncns[[#This Row],[scanner]],[0]!ScnrAvgBW,2,FALSE)/1000</f>
        <v>4819.491751072962</v>
      </c>
      <c r="AD367" s="8">
        <f>(1+$F367)*Z367</f>
        <v>16993.074523664935</v>
      </c>
      <c r="AE367" s="8">
        <f>(1+$F367)*AA367</f>
        <v>16993.074523664935</v>
      </c>
      <c r="AF367" s="8">
        <f>(1+$F367)*AB367</f>
        <v>8497.6385084610229</v>
      </c>
      <c r="AG367" s="8">
        <f>(1+$F367)*AC367</f>
        <v>8424.5222892399288</v>
      </c>
      <c r="AH367" s="8">
        <f>(1+$F367)*$T367/1000</f>
        <v>32518.253715864928</v>
      </c>
      <c r="AI367" s="8">
        <f>(1+BWscncns[[#This Row],[pid_error]]*K_p)*BWscncns[[#This Row],[dbw]]/1000</f>
        <v>25560.630857932465</v>
      </c>
      <c r="AJ367" s="13">
        <f>BWscncns[[#This Row],[Torflow prgrssv alt vote]]/VLOOKUP(BWscncns[[#This Row],[class]],AltBWtotl,2,FALSE)*100</f>
        <v>8.9290901772392295E-2</v>
      </c>
      <c r="AK367">
        <f>IF(D367=E367,1,0)</f>
        <v>0</v>
      </c>
    </row>
    <row r="368" spans="1:37">
      <c r="A368" s="1" t="s">
        <v>10194</v>
      </c>
      <c r="B368" s="1" t="s">
        <v>10195</v>
      </c>
      <c r="C368">
        <v>22900</v>
      </c>
      <c r="D368">
        <v>1524525861</v>
      </c>
      <c r="E368">
        <v>1524959345</v>
      </c>
      <c r="F368" s="2">
        <v>2.0485051148300002</v>
      </c>
      <c r="G368" s="2">
        <v>2.0485051148300002</v>
      </c>
      <c r="H368">
        <v>38642006</v>
      </c>
      <c r="I368" s="2">
        <v>1.25750058379</v>
      </c>
      <c r="J368" s="2">
        <v>0</v>
      </c>
      <c r="K368">
        <v>2</v>
      </c>
      <c r="L368" s="1" t="s">
        <v>11572</v>
      </c>
      <c r="M368" s="1" t="s">
        <v>10195</v>
      </c>
      <c r="N368">
        <v>0</v>
      </c>
      <c r="O368">
        <v>1</v>
      </c>
      <c r="P368">
        <v>0</v>
      </c>
      <c r="Q368">
        <v>0</v>
      </c>
      <c r="R368" s="19">
        <f>BWscncns[[#This Row],[C fx]]*4+BWscncns[[#This Row],[C fg]]*2+BWscncns[[#This Row],[C fm]]</f>
        <v>2</v>
      </c>
      <c r="S368">
        <v>10000</v>
      </c>
      <c r="T368">
        <v>12626604</v>
      </c>
      <c r="U368" s="13">
        <v>0.79197899999999999</v>
      </c>
      <c r="V368" s="13">
        <v>1.2626599999999999</v>
      </c>
      <c r="W368">
        <v>4029</v>
      </c>
      <c r="X368">
        <v>80</v>
      </c>
      <c r="Z368" s="10">
        <f>IF($N368&lt;&gt;0,constants!$L$2,IF($O368&lt;&gt;0,constants!$M$2,IF($P368&lt;&gt;0,constants!$N$2,0)))</f>
        <v>9721.3799999999992</v>
      </c>
      <c r="AA368" s="10">
        <f>IF($N368&lt;&gt;0,constants!$L$2,IF($O368&lt;&gt;0,constants!$M$2,IF($P368&lt;&gt;0,constants!$P$2,0)))</f>
        <v>9721.3799999999992</v>
      </c>
      <c r="AB368" s="11">
        <f>constants!$O$2</f>
        <v>4861.32</v>
      </c>
      <c r="AC368" s="11">
        <f>VLOOKUP(BWscncns[[#This Row],[scanner]],[0]!ScnrAvgBW,2,FALSE)/1000</f>
        <v>8853.6095214723919</v>
      </c>
      <c r="AD368" s="8">
        <f>(1+$F368)*Z368</f>
        <v>29635.676653206065</v>
      </c>
      <c r="AE368" s="8">
        <f>(1+$F368)*AA368</f>
        <v>29635.676653206065</v>
      </c>
      <c r="AF368" s="8">
        <f>(1+$F368)*AB368</f>
        <v>14819.758884825376</v>
      </c>
      <c r="AG368" s="8">
        <f>(1+$F368)*AC368</f>
        <v>26990.273910916178</v>
      </c>
      <c r="AH368" s="8">
        <f>(1+$F368)*$T368/1000</f>
        <v>38492.266876932939</v>
      </c>
      <c r="AI368" s="8">
        <f>(1+BWscncns[[#This Row],[pid_error]]*K_p)*BWscncns[[#This Row],[dbw]]/1000</f>
        <v>25559.435438466469</v>
      </c>
      <c r="AJ368" s="13">
        <f>BWscncns[[#This Row],[Torflow prgrssv alt vote]]/VLOOKUP(BWscncns[[#This Row],[class]],AltBWtotl,2,FALSE)*100</f>
        <v>8.9286725815910309E-2</v>
      </c>
      <c r="AK368">
        <f>IF(D368=E368,1,0)</f>
        <v>0</v>
      </c>
    </row>
    <row r="369" spans="1:37">
      <c r="A369" s="1" t="s">
        <v>5729</v>
      </c>
      <c r="B369" s="1" t="s">
        <v>5730</v>
      </c>
      <c r="C369">
        <v>37400</v>
      </c>
      <c r="D369">
        <v>1523856206</v>
      </c>
      <c r="E369">
        <v>1524986598</v>
      </c>
      <c r="F369" s="2">
        <v>1.4785250628</v>
      </c>
      <c r="G369" s="2">
        <v>1.4785250628</v>
      </c>
      <c r="H369">
        <v>36384906</v>
      </c>
      <c r="I369" s="2">
        <v>0.15642270794599999</v>
      </c>
      <c r="J369" s="2">
        <v>0</v>
      </c>
      <c r="K369">
        <v>1</v>
      </c>
      <c r="L369" s="1" t="s">
        <v>11535</v>
      </c>
      <c r="M369" s="1" t="s">
        <v>5730</v>
      </c>
      <c r="N369">
        <v>0</v>
      </c>
      <c r="O369">
        <v>1</v>
      </c>
      <c r="P369">
        <v>0</v>
      </c>
      <c r="Q369">
        <v>0</v>
      </c>
      <c r="R369" s="19">
        <f>BWscncns[[#This Row],[C fx]]*4+BWscncns[[#This Row],[C fg]]*2+BWscncns[[#This Row],[C fm]]</f>
        <v>2</v>
      </c>
      <c r="S369">
        <v>36300</v>
      </c>
      <c r="T369">
        <v>14680064</v>
      </c>
      <c r="U369" s="13">
        <v>2.4727410000000001</v>
      </c>
      <c r="V369" s="13">
        <v>0.40440900000000002</v>
      </c>
      <c r="W369">
        <v>137</v>
      </c>
      <c r="X369">
        <v>2</v>
      </c>
      <c r="Z369" s="10">
        <f>IF($N369&lt;&gt;0,constants!$L$2,IF($O369&lt;&gt;0,constants!$M$2,IF($P369&lt;&gt;0,constants!$N$2,0)))</f>
        <v>9721.3799999999992</v>
      </c>
      <c r="AA369" s="10">
        <f>IF($N369&lt;&gt;0,constants!$L$2,IF($O369&lt;&gt;0,constants!$M$2,IF($P369&lt;&gt;0,constants!$P$2,0)))</f>
        <v>9721.3799999999992</v>
      </c>
      <c r="AB369" s="11">
        <f>constants!$O$2</f>
        <v>4861.32</v>
      </c>
      <c r="AC369" s="11">
        <f>VLOOKUP(BWscncns[[#This Row],[scanner]],[0]!ScnrAvgBW,2,FALSE)/1000</f>
        <v>11818.828055288463</v>
      </c>
      <c r="AD369" s="8">
        <f>(1+$F369)*Z369</f>
        <v>24094.683975002663</v>
      </c>
      <c r="AE369" s="8">
        <f>(1+$F369)*AA369</f>
        <v>24094.683975002663</v>
      </c>
      <c r="AF369" s="8">
        <f>(1+$F369)*AB369</f>
        <v>12048.903458290895</v>
      </c>
      <c r="AG369" s="8">
        <f>(1+$F369)*AC369</f>
        <v>29293.261547956241</v>
      </c>
      <c r="AH369" s="8">
        <f>(1+$F369)*$T369/1000</f>
        <v>36384.906547508021</v>
      </c>
      <c r="AI369" s="8">
        <f>(1+BWscncns[[#This Row],[pid_error]]*K_p)*BWscncns[[#This Row],[dbw]]/1000</f>
        <v>25532.485273754013</v>
      </c>
      <c r="AJ369" s="13">
        <f>BWscncns[[#This Row],[Torflow prgrssv alt vote]]/VLOOKUP(BWscncns[[#This Row],[class]],AltBWtotl,2,FALSE)*100</f>
        <v>8.9192580858242207E-2</v>
      </c>
      <c r="AK369">
        <f>IF(D369=E369,1,0)</f>
        <v>0</v>
      </c>
    </row>
    <row r="370" spans="1:37">
      <c r="A370" s="1" t="s">
        <v>10991</v>
      </c>
      <c r="B370" s="1" t="s">
        <v>10992</v>
      </c>
      <c r="C370">
        <v>30000</v>
      </c>
      <c r="D370">
        <v>1524019225</v>
      </c>
      <c r="E370">
        <v>1524999429</v>
      </c>
      <c r="F370" s="2">
        <v>1.59011226569</v>
      </c>
      <c r="G370" s="2">
        <v>1.59011226569</v>
      </c>
      <c r="H370">
        <v>15059847</v>
      </c>
      <c r="I370" s="2">
        <v>0.92240438125699997</v>
      </c>
      <c r="J370" s="2">
        <v>0</v>
      </c>
      <c r="K370">
        <v>1</v>
      </c>
      <c r="L370" s="1" t="s">
        <v>11542</v>
      </c>
      <c r="M370" s="1" t="s">
        <v>10992</v>
      </c>
      <c r="N370">
        <v>0</v>
      </c>
      <c r="O370">
        <v>1</v>
      </c>
      <c r="P370">
        <v>0</v>
      </c>
      <c r="Q370">
        <v>0</v>
      </c>
      <c r="R370" s="19">
        <f>BWscncns[[#This Row],[C fx]]*4+BWscncns[[#This Row],[C fg]]*2+BWscncns[[#This Row],[C fm]]</f>
        <v>2</v>
      </c>
      <c r="S370">
        <v>28500</v>
      </c>
      <c r="T370">
        <v>14169832</v>
      </c>
      <c r="U370" s="13">
        <v>2.0113150000000002</v>
      </c>
      <c r="V370" s="13">
        <v>0.49718699999999999</v>
      </c>
      <c r="W370">
        <v>422</v>
      </c>
      <c r="X370">
        <v>8</v>
      </c>
      <c r="Z370" s="10">
        <f>IF($N370&lt;&gt;0,constants!$L$2,IF($O370&lt;&gt;0,constants!$M$2,IF($P370&lt;&gt;0,constants!$N$2,0)))</f>
        <v>9721.3799999999992</v>
      </c>
      <c r="AA370" s="10">
        <f>IF($N370&lt;&gt;0,constants!$L$2,IF($O370&lt;&gt;0,constants!$M$2,IF($P370&lt;&gt;0,constants!$P$2,0)))</f>
        <v>9721.3799999999992</v>
      </c>
      <c r="AB370" s="11">
        <f>constants!$O$2</f>
        <v>4861.32</v>
      </c>
      <c r="AC370" s="11">
        <f>VLOOKUP(BWscncns[[#This Row],[scanner]],[0]!ScnrAvgBW,2,FALSE)/1000</f>
        <v>11818.828055288463</v>
      </c>
      <c r="AD370" s="8">
        <f>(1+$F370)*Z370</f>
        <v>25179.465577433453</v>
      </c>
      <c r="AE370" s="8">
        <f>(1+$F370)*AA370</f>
        <v>25179.465577433453</v>
      </c>
      <c r="AF370" s="8">
        <f>(1+$F370)*AB370</f>
        <v>12591.364559444111</v>
      </c>
      <c r="AG370" s="8">
        <f>(1+$F370)*AC370</f>
        <v>30612.091512083738</v>
      </c>
      <c r="AH370" s="8">
        <f>(1+$F370)*$T370/1000</f>
        <v>36701.45566596667</v>
      </c>
      <c r="AI370" s="8">
        <f>(1+BWscncns[[#This Row],[pid_error]]*K_p)*BWscncns[[#This Row],[dbw]]/1000</f>
        <v>25435.643832983333</v>
      </c>
      <c r="AJ370" s="13">
        <f>BWscncns[[#This Row],[Torflow prgrssv alt vote]]/VLOOKUP(BWscncns[[#This Row],[class]],AltBWtotl,2,FALSE)*100</f>
        <v>8.8854284842646486E-2</v>
      </c>
      <c r="AK370">
        <f>IF(D370=E370,1,0)</f>
        <v>0</v>
      </c>
    </row>
    <row r="371" spans="1:37">
      <c r="A371" s="1" t="s">
        <v>2887</v>
      </c>
      <c r="B371" s="1" t="s">
        <v>2888</v>
      </c>
      <c r="C371">
        <v>30400</v>
      </c>
      <c r="D371">
        <v>1524176755</v>
      </c>
      <c r="E371">
        <v>1524963125</v>
      </c>
      <c r="F371" s="2">
        <v>1.0293933156099999</v>
      </c>
      <c r="G371" s="2">
        <v>1.0293933156099999</v>
      </c>
      <c r="H371">
        <v>34047570</v>
      </c>
      <c r="I371" s="2">
        <v>6.75532438604E-2</v>
      </c>
      <c r="J371" s="2">
        <v>0</v>
      </c>
      <c r="K371">
        <v>1</v>
      </c>
      <c r="L371" s="1" t="s">
        <v>11541</v>
      </c>
      <c r="M371" s="1" t="s">
        <v>2888</v>
      </c>
      <c r="N371">
        <v>0</v>
      </c>
      <c r="O371">
        <v>1</v>
      </c>
      <c r="P371">
        <v>0</v>
      </c>
      <c r="Q371">
        <v>0</v>
      </c>
      <c r="R371" s="19">
        <f>BWscncns[[#This Row],[C fx]]*4+BWscncns[[#This Row],[C fg]]*2+BWscncns[[#This Row],[C fm]]</f>
        <v>2</v>
      </c>
      <c r="S371">
        <v>26700</v>
      </c>
      <c r="T371">
        <v>16777216</v>
      </c>
      <c r="U371" s="13">
        <v>1.5914440000000001</v>
      </c>
      <c r="V371" s="13">
        <v>0.62836000000000003</v>
      </c>
      <c r="W371">
        <v>1103</v>
      </c>
      <c r="X371">
        <v>22</v>
      </c>
      <c r="Z371" s="10">
        <f>IF($N371&lt;&gt;0,constants!$L$2,IF($O371&lt;&gt;0,constants!$M$2,IF($P371&lt;&gt;0,constants!$N$2,0)))</f>
        <v>9721.3799999999992</v>
      </c>
      <c r="AA371" s="10">
        <f>IF($N371&lt;&gt;0,constants!$L$2,IF($O371&lt;&gt;0,constants!$M$2,IF($P371&lt;&gt;0,constants!$P$2,0)))</f>
        <v>9721.3799999999992</v>
      </c>
      <c r="AB371" s="11">
        <f>constants!$O$2</f>
        <v>4861.32</v>
      </c>
      <c r="AC371" s="11">
        <f>VLOOKUP(BWscncns[[#This Row],[scanner]],[0]!ScnrAvgBW,2,FALSE)/1000</f>
        <v>11818.828055288463</v>
      </c>
      <c r="AD371" s="8">
        <f>(1+$F371)*Z371</f>
        <v>19728.503590504741</v>
      </c>
      <c r="AE371" s="8">
        <f>(1+$F371)*AA371</f>
        <v>19728.503590504741</v>
      </c>
      <c r="AF371" s="8">
        <f>(1+$F371)*AB371</f>
        <v>9865.5303130412049</v>
      </c>
      <c r="AG371" s="8">
        <f>(1+$F371)*AC371</f>
        <v>23985.050653746344</v>
      </c>
      <c r="AH371" s="8">
        <f>(1+$F371)*$T371/1000</f>
        <v>34047.570004945141</v>
      </c>
      <c r="AI371" s="8">
        <f>(1+BWscncns[[#This Row],[pid_error]]*K_p)*BWscncns[[#This Row],[dbw]]/1000</f>
        <v>25412.393002472571</v>
      </c>
      <c r="AJ371" s="13">
        <f>BWscncns[[#This Row],[Torflow prgrssv alt vote]]/VLOOKUP(BWscncns[[#This Row],[class]],AltBWtotl,2,FALSE)*100</f>
        <v>8.8773062761908259E-2</v>
      </c>
      <c r="AK371">
        <f>IF(D371=E371,1,0)</f>
        <v>0</v>
      </c>
    </row>
    <row r="372" spans="1:37">
      <c r="A372" s="1" t="s">
        <v>4119</v>
      </c>
      <c r="B372" s="1" t="s">
        <v>4120</v>
      </c>
      <c r="C372">
        <v>28100</v>
      </c>
      <c r="D372">
        <v>1524729771</v>
      </c>
      <c r="E372">
        <v>1524934219</v>
      </c>
      <c r="F372" s="2">
        <v>1.2264673939999999</v>
      </c>
      <c r="G372" s="2">
        <v>1.2264673939999999</v>
      </c>
      <c r="H372">
        <v>35019304</v>
      </c>
      <c r="I372" s="2">
        <v>-0.53882453919100004</v>
      </c>
      <c r="J372" s="2">
        <v>0</v>
      </c>
      <c r="K372">
        <v>2</v>
      </c>
      <c r="L372" s="1" t="s">
        <v>11531</v>
      </c>
      <c r="M372" s="1" t="s">
        <v>4120</v>
      </c>
      <c r="N372">
        <v>0</v>
      </c>
      <c r="O372">
        <v>1</v>
      </c>
      <c r="P372">
        <v>0</v>
      </c>
      <c r="Q372">
        <v>0</v>
      </c>
      <c r="R372" s="19">
        <f>BWscncns[[#This Row],[C fx]]*4+BWscncns[[#This Row],[C fg]]*2+BWscncns[[#This Row],[C fm]]</f>
        <v>2</v>
      </c>
      <c r="S372">
        <v>22800</v>
      </c>
      <c r="T372">
        <v>15728640</v>
      </c>
      <c r="U372" s="13">
        <v>1.4495849999999999</v>
      </c>
      <c r="V372" s="13">
        <v>0.68985300000000005</v>
      </c>
      <c r="W372">
        <v>1536</v>
      </c>
      <c r="X372">
        <v>30</v>
      </c>
      <c r="Z372" s="10">
        <f>IF($N372&lt;&gt;0,constants!$L$2,IF($O372&lt;&gt;0,constants!$M$2,IF($P372&lt;&gt;0,constants!$N$2,0)))</f>
        <v>9721.3799999999992</v>
      </c>
      <c r="AA372" s="10">
        <f>IF($N372&lt;&gt;0,constants!$L$2,IF($O372&lt;&gt;0,constants!$M$2,IF($P372&lt;&gt;0,constants!$P$2,0)))</f>
        <v>9721.3799999999992</v>
      </c>
      <c r="AB372" s="11">
        <f>constants!$O$2</f>
        <v>4861.32</v>
      </c>
      <c r="AC372" s="11">
        <f>VLOOKUP(BWscncns[[#This Row],[scanner]],[0]!ScnrAvgBW,2,FALSE)/1000</f>
        <v>8853.6095214723919</v>
      </c>
      <c r="AD372" s="8">
        <f>(1+$F372)*Z372</f>
        <v>21644.335594683718</v>
      </c>
      <c r="AE372" s="8">
        <f>(1+$F372)*AA372</f>
        <v>21644.335594683718</v>
      </c>
      <c r="AF372" s="8">
        <f>(1+$F372)*AB372</f>
        <v>10823.57047180008</v>
      </c>
      <c r="AG372" s="8">
        <f>(1+$F372)*AC372</f>
        <v>19712.272918766226</v>
      </c>
      <c r="AH372" s="8">
        <f>(1+$F372)*$T372/1000</f>
        <v>35019.304111964164</v>
      </c>
      <c r="AI372" s="8">
        <f>(1+BWscncns[[#This Row],[pid_error]]*K_p)*BWscncns[[#This Row],[dbw]]/1000</f>
        <v>25373.972055982082</v>
      </c>
      <c r="AJ372" s="13">
        <f>BWscncns[[#This Row],[Torflow prgrssv alt vote]]/VLOOKUP(BWscncns[[#This Row],[class]],AltBWtotl,2,FALSE)*100</f>
        <v>8.8638846944694968E-2</v>
      </c>
      <c r="AK372">
        <f>IF(D372=E372,1,0)</f>
        <v>0</v>
      </c>
    </row>
    <row r="373" spans="1:37">
      <c r="A373" s="1" t="s">
        <v>2125</v>
      </c>
      <c r="B373" s="1" t="s">
        <v>2126</v>
      </c>
      <c r="C373">
        <v>31600</v>
      </c>
      <c r="D373">
        <v>1524991615</v>
      </c>
      <c r="E373">
        <v>1524991615</v>
      </c>
      <c r="F373" s="2">
        <v>0.66005697988699996</v>
      </c>
      <c r="G373" s="2">
        <v>0.66005697988699996</v>
      </c>
      <c r="H373">
        <v>31648707</v>
      </c>
      <c r="I373" s="2">
        <v>-0.439100679923</v>
      </c>
      <c r="J373" s="2">
        <v>0</v>
      </c>
      <c r="K373">
        <v>2</v>
      </c>
      <c r="L373" s="1" t="s">
        <v>11555</v>
      </c>
      <c r="M373" s="1" t="s">
        <v>2126</v>
      </c>
      <c r="N373">
        <v>0</v>
      </c>
      <c r="O373">
        <v>1</v>
      </c>
      <c r="P373">
        <v>0</v>
      </c>
      <c r="Q373">
        <v>0</v>
      </c>
      <c r="R373" s="19">
        <f>BWscncns[[#This Row],[C fx]]*4+BWscncns[[#This Row],[C fg]]*2+BWscncns[[#This Row],[C fm]]</f>
        <v>2</v>
      </c>
      <c r="S373">
        <v>31100</v>
      </c>
      <c r="T373">
        <v>19064832</v>
      </c>
      <c r="U373" s="13">
        <v>1.6312759999999999</v>
      </c>
      <c r="V373" s="13">
        <v>0.61301700000000003</v>
      </c>
      <c r="W373">
        <v>1009</v>
      </c>
      <c r="X373">
        <v>20</v>
      </c>
      <c r="Z373" s="10">
        <f>IF($N373&lt;&gt;0,constants!$L$2,IF($O373&lt;&gt;0,constants!$M$2,IF($P373&lt;&gt;0,constants!$N$2,0)))</f>
        <v>9721.3799999999992</v>
      </c>
      <c r="AA373" s="10">
        <f>IF($N373&lt;&gt;0,constants!$L$2,IF($O373&lt;&gt;0,constants!$M$2,IF($P373&lt;&gt;0,constants!$P$2,0)))</f>
        <v>9721.3799999999992</v>
      </c>
      <c r="AB373" s="11">
        <f>constants!$O$2</f>
        <v>4861.32</v>
      </c>
      <c r="AC373" s="11">
        <f>VLOOKUP(BWscncns[[#This Row],[scanner]],[0]!ScnrAvgBW,2,FALSE)/1000</f>
        <v>8853.6095214723919</v>
      </c>
      <c r="AD373" s="8">
        <f>(1+$F373)*Z373</f>
        <v>16138.044723133882</v>
      </c>
      <c r="AE373" s="8">
        <f>(1+$F373)*AA373</f>
        <v>16138.044723133882</v>
      </c>
      <c r="AF373" s="8">
        <f>(1+$F373)*AB373</f>
        <v>8070.0681974642703</v>
      </c>
      <c r="AG373" s="8">
        <f>(1+$F373)*AC373</f>
        <v>14697.496283314245</v>
      </c>
      <c r="AH373" s="8">
        <f>(1+$F373)*$T373/1000</f>
        <v>31648.707431973031</v>
      </c>
      <c r="AI373" s="8">
        <f>(1+BWscncns[[#This Row],[pid_error]]*K_p)*BWscncns[[#This Row],[dbw]]/1000</f>
        <v>25356.769715986517</v>
      </c>
      <c r="AJ373" s="13">
        <f>BWscncns[[#This Row],[Torflow prgrssv alt vote]]/VLOOKUP(BWscncns[[#This Row],[class]],AltBWtotl,2,FALSE)*100</f>
        <v>8.8578754044040961E-2</v>
      </c>
      <c r="AK373">
        <f>IF(D373=E373,1,0)</f>
        <v>1</v>
      </c>
    </row>
    <row r="374" spans="1:37">
      <c r="A374" s="1" t="s">
        <v>1138</v>
      </c>
      <c r="B374" s="1" t="s">
        <v>1139</v>
      </c>
      <c r="C374">
        <v>40400</v>
      </c>
      <c r="D374">
        <v>1524104488</v>
      </c>
      <c r="E374">
        <v>1524973325</v>
      </c>
      <c r="F374" s="2">
        <v>2.0294555940199999</v>
      </c>
      <c r="G374" s="2">
        <v>2.0294555940199999</v>
      </c>
      <c r="H374">
        <v>38119373</v>
      </c>
      <c r="I374" s="2">
        <v>7.2325283311099997E-2</v>
      </c>
      <c r="J374" s="2">
        <v>0</v>
      </c>
      <c r="K374">
        <v>1</v>
      </c>
      <c r="L374" s="1" t="s">
        <v>11539</v>
      </c>
      <c r="M374" s="1" t="s">
        <v>1139</v>
      </c>
      <c r="N374">
        <v>0</v>
      </c>
      <c r="O374">
        <v>1</v>
      </c>
      <c r="P374">
        <v>0</v>
      </c>
      <c r="Q374">
        <v>0</v>
      </c>
      <c r="R374" s="19">
        <f>BWscncns[[#This Row],[C fx]]*4+BWscncns[[#This Row],[C fg]]*2+BWscncns[[#This Row],[C fm]]</f>
        <v>2</v>
      </c>
      <c r="S374">
        <v>35900</v>
      </c>
      <c r="T374">
        <v>12582912</v>
      </c>
      <c r="U374" s="13">
        <v>2.8530760000000002</v>
      </c>
      <c r="V374" s="13">
        <v>0.350499</v>
      </c>
      <c r="W374">
        <v>60</v>
      </c>
      <c r="X374">
        <v>1</v>
      </c>
      <c r="Z374" s="10">
        <f>IF($N374&lt;&gt;0,constants!$L$2,IF($O374&lt;&gt;0,constants!$M$2,IF($P374&lt;&gt;0,constants!$N$2,0)))</f>
        <v>9721.3799999999992</v>
      </c>
      <c r="AA374" s="10">
        <f>IF($N374&lt;&gt;0,constants!$L$2,IF($O374&lt;&gt;0,constants!$M$2,IF($P374&lt;&gt;0,constants!$P$2,0)))</f>
        <v>9721.3799999999992</v>
      </c>
      <c r="AB374" s="11">
        <f>constants!$O$2</f>
        <v>4861.32</v>
      </c>
      <c r="AC374" s="11">
        <f>VLOOKUP(BWscncns[[#This Row],[scanner]],[0]!ScnrAvgBW,2,FALSE)/1000</f>
        <v>11818.828055288463</v>
      </c>
      <c r="AD374" s="8">
        <f>(1+$F374)*Z374</f>
        <v>29450.489022594145</v>
      </c>
      <c r="AE374" s="8">
        <f>(1+$F374)*AA374</f>
        <v>29450.489022594145</v>
      </c>
      <c r="AF374" s="8">
        <f>(1+$F374)*AB374</f>
        <v>14727.153068321304</v>
      </c>
      <c r="AG374" s="8">
        <f>(1+$F374)*AC374</f>
        <v>35804.614766854153</v>
      </c>
      <c r="AH374" s="8">
        <f>(1+$F374)*$T374/1000</f>
        <v>38119.373147461381</v>
      </c>
      <c r="AI374" s="8">
        <f>(1+BWscncns[[#This Row],[pid_error]]*K_p)*BWscncns[[#This Row],[dbw]]/1000</f>
        <v>25351.142573730693</v>
      </c>
      <c r="AJ374" s="13">
        <f>BWscncns[[#This Row],[Torflow prgrssv alt vote]]/VLOOKUP(BWscncns[[#This Row],[class]],AltBWtotl,2,FALSE)*100</f>
        <v>8.8559096759006944E-2</v>
      </c>
      <c r="AK374">
        <f>IF(D374=E374,1,0)</f>
        <v>0</v>
      </c>
    </row>
    <row r="375" spans="1:37">
      <c r="A375" s="1" t="s">
        <v>6456</v>
      </c>
      <c r="B375" s="1" t="s">
        <v>6457</v>
      </c>
      <c r="C375">
        <v>30900</v>
      </c>
      <c r="D375">
        <v>1525004637</v>
      </c>
      <c r="E375">
        <v>1525004637</v>
      </c>
      <c r="F375" s="2">
        <v>0.56027537963999996</v>
      </c>
      <c r="G375" s="2">
        <v>0.56027537963999996</v>
      </c>
      <c r="H375">
        <v>30890356</v>
      </c>
      <c r="I375" s="2">
        <v>0.23512142774899999</v>
      </c>
      <c r="J375" s="2">
        <v>0</v>
      </c>
      <c r="K375">
        <v>3</v>
      </c>
      <c r="L375" s="1" t="s">
        <v>11589</v>
      </c>
      <c r="M375" s="1" t="s">
        <v>6457</v>
      </c>
      <c r="N375">
        <v>1</v>
      </c>
      <c r="O375">
        <v>0</v>
      </c>
      <c r="P375">
        <v>0</v>
      </c>
      <c r="Q375">
        <v>0</v>
      </c>
      <c r="R375" s="19">
        <f>BWscncns[[#This Row],[C fx]]*4+BWscncns[[#This Row],[C fg]]*2+BWscncns[[#This Row],[C fm]]</f>
        <v>4</v>
      </c>
      <c r="S375">
        <v>27600</v>
      </c>
      <c r="T375">
        <v>19798016</v>
      </c>
      <c r="U375" s="13">
        <v>1.3940790000000001</v>
      </c>
      <c r="V375" s="13">
        <v>0.71731900000000004</v>
      </c>
      <c r="W375">
        <v>1668</v>
      </c>
      <c r="X375">
        <v>33</v>
      </c>
      <c r="Z375" s="10">
        <f>IF($N375&lt;&gt;0,constants!$L$2,IF($O375&lt;&gt;0,constants!$M$2,IF($P375&lt;&gt;0,constants!$N$2,0)))</f>
        <v>10125.48</v>
      </c>
      <c r="AA375" s="10">
        <f>IF($N375&lt;&gt;0,constants!$L$2,IF($O375&lt;&gt;0,constants!$M$2,IF($P375&lt;&gt;0,constants!$P$2,0)))</f>
        <v>10125.48</v>
      </c>
      <c r="AB375" s="11">
        <f>constants!$O$2</f>
        <v>4861.32</v>
      </c>
      <c r="AC375" s="11">
        <f>VLOOKUP(BWscncns[[#This Row],[scanner]],[0]!ScnrAvgBW,2,FALSE)/1000</f>
        <v>6440.9193022088357</v>
      </c>
      <c r="AD375" s="8">
        <f>(1+$F375)*Z375</f>
        <v>15798.537151037226</v>
      </c>
      <c r="AE375" s="8">
        <f>(1+$F375)*AA375</f>
        <v>15798.537151037226</v>
      </c>
      <c r="AF375" s="8">
        <f>(1+$F375)*AB375</f>
        <v>7584.9979085515242</v>
      </c>
      <c r="AG375" s="8">
        <f>(1+$F375)*AC375</f>
        <v>10049.607809484494</v>
      </c>
      <c r="AH375" s="8">
        <f>(1+$F375)*$T375/1000</f>
        <v>30890.356930518796</v>
      </c>
      <c r="AI375" s="8">
        <f>(1+BWscncns[[#This Row],[pid_error]]*K_p)*BWscncns[[#This Row],[dbw]]/1000</f>
        <v>25344.186465259398</v>
      </c>
      <c r="AJ375" s="13">
        <f>BWscncns[[#This Row],[Torflow prgrssv alt vote]]/VLOOKUP(BWscncns[[#This Row],[class]],AltBWtotl,2,FALSE)*100</f>
        <v>0.21721853891540893</v>
      </c>
      <c r="AK375">
        <f>IF(D375=E375,1,0)</f>
        <v>1</v>
      </c>
    </row>
    <row r="376" spans="1:37">
      <c r="A376" s="1" t="s">
        <v>10681</v>
      </c>
      <c r="B376" s="1" t="s">
        <v>10682</v>
      </c>
      <c r="C376">
        <v>28400</v>
      </c>
      <c r="D376">
        <v>1524210945</v>
      </c>
      <c r="E376">
        <v>1524894454</v>
      </c>
      <c r="F376" s="2">
        <v>1.3145696066599999</v>
      </c>
      <c r="G376" s="2">
        <v>1.3145696066599999</v>
      </c>
      <c r="H376">
        <v>30520641</v>
      </c>
      <c r="I376" s="2">
        <v>-0.13727834792800001</v>
      </c>
      <c r="J376" s="2">
        <v>0</v>
      </c>
      <c r="K376">
        <v>2</v>
      </c>
      <c r="L376" s="1" t="s">
        <v>11652</v>
      </c>
      <c r="M376" s="1" t="s">
        <v>10682</v>
      </c>
      <c r="N376">
        <v>0</v>
      </c>
      <c r="O376">
        <v>1</v>
      </c>
      <c r="P376">
        <v>0</v>
      </c>
      <c r="Q376">
        <v>0</v>
      </c>
      <c r="R376" s="19">
        <f>BWscncns[[#This Row],[C fx]]*4+BWscncns[[#This Row],[C fg]]*2+BWscncns[[#This Row],[C fm]]</f>
        <v>2</v>
      </c>
      <c r="S376">
        <v>23100</v>
      </c>
      <c r="T376">
        <v>15284610</v>
      </c>
      <c r="U376" s="13">
        <v>1.5113239999999999</v>
      </c>
      <c r="V376" s="13">
        <v>0.66167100000000001</v>
      </c>
      <c r="W376">
        <v>1337</v>
      </c>
      <c r="X376">
        <v>26</v>
      </c>
      <c r="Z376" s="10">
        <f>IF($N376&lt;&gt;0,constants!$L$2,IF($O376&lt;&gt;0,constants!$M$2,IF($P376&lt;&gt;0,constants!$N$2,0)))</f>
        <v>9721.3799999999992</v>
      </c>
      <c r="AA376" s="10">
        <f>IF($N376&lt;&gt;0,constants!$L$2,IF($O376&lt;&gt;0,constants!$M$2,IF($P376&lt;&gt;0,constants!$P$2,0)))</f>
        <v>9721.3799999999992</v>
      </c>
      <c r="AB376" s="11">
        <f>constants!$O$2</f>
        <v>4861.32</v>
      </c>
      <c r="AC376" s="11">
        <f>VLOOKUP(BWscncns[[#This Row],[scanner]],[0]!ScnrAvgBW,2,FALSE)/1000</f>
        <v>8853.6095214723919</v>
      </c>
      <c r="AD376" s="8">
        <f>(1+$F376)*Z376</f>
        <v>22500.810682792391</v>
      </c>
      <c r="AE376" s="8">
        <f>(1+$F376)*AA376</f>
        <v>22500.810682792391</v>
      </c>
      <c r="AF376" s="8">
        <f>(1+$F376)*AB376</f>
        <v>11251.863520248391</v>
      </c>
      <c r="AG376" s="8">
        <f>(1+$F376)*AC376</f>
        <v>20492.295507635587</v>
      </c>
      <c r="AH376" s="8">
        <f>(1+$F376)*$T376/1000</f>
        <v>35377.293755651503</v>
      </c>
      <c r="AI376" s="8">
        <f>(1+BWscncns[[#This Row],[pid_error]]*K_p)*BWscncns[[#This Row],[dbw]]/1000</f>
        <v>25330.951877825752</v>
      </c>
      <c r="AJ376" s="13">
        <f>BWscncns[[#This Row],[Torflow prgrssv alt vote]]/VLOOKUP(BWscncns[[#This Row],[class]],AltBWtotl,2,FALSE)*100</f>
        <v>8.8488564640500755E-2</v>
      </c>
      <c r="AK376">
        <f>IF(D376=E376,1,0)</f>
        <v>0</v>
      </c>
    </row>
    <row r="377" spans="1:37">
      <c r="A377" s="1" t="s">
        <v>7624</v>
      </c>
      <c r="B377" s="1" t="s">
        <v>7625</v>
      </c>
      <c r="C377">
        <v>37000</v>
      </c>
      <c r="D377">
        <v>1524995995</v>
      </c>
      <c r="E377">
        <v>1524995995</v>
      </c>
      <c r="F377" s="2">
        <v>1.71502010483</v>
      </c>
      <c r="G377" s="2">
        <v>1.71502010483</v>
      </c>
      <c r="H377">
        <v>37009763</v>
      </c>
      <c r="I377" s="2">
        <v>-5.18899074196E-2</v>
      </c>
      <c r="J377" s="2">
        <v>0</v>
      </c>
      <c r="K377">
        <v>1</v>
      </c>
      <c r="L377" s="1" t="s">
        <v>11553</v>
      </c>
      <c r="M377" s="1" t="s">
        <v>7625</v>
      </c>
      <c r="N377">
        <v>1</v>
      </c>
      <c r="O377">
        <v>0</v>
      </c>
      <c r="P377">
        <v>0</v>
      </c>
      <c r="Q377">
        <v>0</v>
      </c>
      <c r="R377" s="19">
        <f>BWscncns[[#This Row],[C fx]]*4+BWscncns[[#This Row],[C fg]]*2+BWscncns[[#This Row],[C fm]]</f>
        <v>4</v>
      </c>
      <c r="S377">
        <v>28200</v>
      </c>
      <c r="T377">
        <v>13631488</v>
      </c>
      <c r="U377" s="13">
        <v>2.06874</v>
      </c>
      <c r="V377" s="13">
        <v>0.48338599999999998</v>
      </c>
      <c r="W377">
        <v>361</v>
      </c>
      <c r="X377">
        <v>7</v>
      </c>
      <c r="Z377" s="10">
        <f>IF($N377&lt;&gt;0,constants!$L$2,IF($O377&lt;&gt;0,constants!$M$2,IF($P377&lt;&gt;0,constants!$N$2,0)))</f>
        <v>10125.48</v>
      </c>
      <c r="AA377" s="10">
        <f>IF($N377&lt;&gt;0,constants!$L$2,IF($O377&lt;&gt;0,constants!$M$2,IF($P377&lt;&gt;0,constants!$P$2,0)))</f>
        <v>10125.48</v>
      </c>
      <c r="AB377" s="11">
        <f>constants!$O$2</f>
        <v>4861.32</v>
      </c>
      <c r="AC377" s="11">
        <f>VLOOKUP(BWscncns[[#This Row],[scanner]],[0]!ScnrAvgBW,2,FALSE)/1000</f>
        <v>11818.828055288463</v>
      </c>
      <c r="AD377" s="8">
        <f>(1+$F377)*Z377</f>
        <v>27490.881771054064</v>
      </c>
      <c r="AE377" s="8">
        <f>(1+$F377)*AA377</f>
        <v>27490.881771054064</v>
      </c>
      <c r="AF377" s="8">
        <f>(1+$F377)*AB377</f>
        <v>13198.581536012174</v>
      </c>
      <c r="AG377" s="8">
        <f>(1+$F377)*AC377</f>
        <v>32088.355785637024</v>
      </c>
      <c r="AH377" s="8">
        <f>(1+$F377)*$T377/1000</f>
        <v>37009.763978748888</v>
      </c>
      <c r="AI377" s="8">
        <f>(1+BWscncns[[#This Row],[pid_error]]*K_p)*BWscncns[[#This Row],[dbw]]/1000</f>
        <v>25320.625989374443</v>
      </c>
      <c r="AJ377" s="13">
        <f>BWscncns[[#This Row],[Torflow prgrssv alt vote]]/VLOOKUP(BWscncns[[#This Row],[class]],AltBWtotl,2,FALSE)*100</f>
        <v>0.21701660810358758</v>
      </c>
      <c r="AK377">
        <f>IF(D377=E377,1,0)</f>
        <v>1</v>
      </c>
    </row>
    <row r="378" spans="1:37">
      <c r="A378" s="1" t="s">
        <v>7002</v>
      </c>
      <c r="B378" s="1" t="s">
        <v>7003</v>
      </c>
      <c r="C378">
        <v>29300</v>
      </c>
      <c r="D378">
        <v>1524213602</v>
      </c>
      <c r="E378">
        <v>1524951673</v>
      </c>
      <c r="F378" s="2">
        <v>0.61155463366499996</v>
      </c>
      <c r="G378" s="2">
        <v>0.61155463366499996</v>
      </c>
      <c r="H378">
        <v>30946113</v>
      </c>
      <c r="I378" s="2">
        <v>0.108980048735</v>
      </c>
      <c r="J378" s="2">
        <v>0</v>
      </c>
      <c r="K378">
        <v>5</v>
      </c>
      <c r="L378" s="1" t="s">
        <v>11660</v>
      </c>
      <c r="M378" s="1" t="s">
        <v>7003</v>
      </c>
      <c r="N378">
        <v>0</v>
      </c>
      <c r="O378">
        <v>1</v>
      </c>
      <c r="P378">
        <v>0</v>
      </c>
      <c r="Q378">
        <v>0</v>
      </c>
      <c r="R378" s="19">
        <f>BWscncns[[#This Row],[C fx]]*4+BWscncns[[#This Row],[C fg]]*2+BWscncns[[#This Row],[C fm]]</f>
        <v>2</v>
      </c>
      <c r="S378">
        <v>21600</v>
      </c>
      <c r="T378">
        <v>19387218</v>
      </c>
      <c r="U378" s="13">
        <v>1.114136</v>
      </c>
      <c r="V378" s="13">
        <v>0.89755600000000002</v>
      </c>
      <c r="W378">
        <v>2622</v>
      </c>
      <c r="X378">
        <v>52</v>
      </c>
      <c r="Z378" s="10">
        <f>IF($N378&lt;&gt;0,constants!$L$2,IF($O378&lt;&gt;0,constants!$M$2,IF($P378&lt;&gt;0,constants!$N$2,0)))</f>
        <v>9721.3799999999992</v>
      </c>
      <c r="AA378" s="10">
        <f>IF($N378&lt;&gt;0,constants!$L$2,IF($O378&lt;&gt;0,constants!$M$2,IF($P378&lt;&gt;0,constants!$P$2,0)))</f>
        <v>9721.3799999999992</v>
      </c>
      <c r="AB378" s="11">
        <f>constants!$O$2</f>
        <v>4861.32</v>
      </c>
      <c r="AC378" s="11">
        <f>VLOOKUP(BWscncns[[#This Row],[scanner]],[0]!ScnrAvgBW,2,FALSE)/1000</f>
        <v>3794.4265750962772</v>
      </c>
      <c r="AD378" s="8">
        <f>(1+$F378)*Z378</f>
        <v>15666.534984618256</v>
      </c>
      <c r="AE378" s="8">
        <f>(1+$F378)*AA378</f>
        <v>15666.534984618256</v>
      </c>
      <c r="AF378" s="8">
        <f>(1+$F378)*AB378</f>
        <v>7834.2827717283371</v>
      </c>
      <c r="AG378" s="8">
        <f>(1+$F378)*AC378</f>
        <v>6114.9257291980211</v>
      </c>
      <c r="AH378" s="8">
        <f>(1+$F378)*$T378/1000</f>
        <v>31243.561001773491</v>
      </c>
      <c r="AI378" s="8">
        <f>(1+BWscncns[[#This Row],[pid_error]]*K_p)*BWscncns[[#This Row],[dbw]]/1000</f>
        <v>25315.389500886748</v>
      </c>
      <c r="AJ378" s="13">
        <f>BWscncns[[#This Row],[Torflow prgrssv alt vote]]/VLOOKUP(BWscncns[[#This Row],[class]],AltBWtotl,2,FALSE)*100</f>
        <v>8.8434200619584027E-2</v>
      </c>
      <c r="AK378">
        <f>IF(D378=E378,1,0)</f>
        <v>0</v>
      </c>
    </row>
    <row r="379" spans="1:37">
      <c r="A379" s="1" t="s">
        <v>6219</v>
      </c>
      <c r="B379" s="1" t="s">
        <v>6220</v>
      </c>
      <c r="C379">
        <v>32200</v>
      </c>
      <c r="D379">
        <v>1524523165</v>
      </c>
      <c r="E379">
        <v>1524995972</v>
      </c>
      <c r="F379" s="2">
        <v>0.86283576031800002</v>
      </c>
      <c r="G379" s="2">
        <v>0.86283576031800002</v>
      </c>
      <c r="H379">
        <v>32879691</v>
      </c>
      <c r="I379" s="2">
        <v>0.487844319277</v>
      </c>
      <c r="J379" s="2">
        <v>0</v>
      </c>
      <c r="K379">
        <v>2</v>
      </c>
      <c r="L379" s="1" t="s">
        <v>11543</v>
      </c>
      <c r="M379" s="1" t="s">
        <v>6220</v>
      </c>
      <c r="N379">
        <v>0</v>
      </c>
      <c r="O379">
        <v>1</v>
      </c>
      <c r="P379">
        <v>0</v>
      </c>
      <c r="Q379">
        <v>0</v>
      </c>
      <c r="R379" s="19">
        <f>BWscncns[[#This Row],[C fx]]*4+BWscncns[[#This Row],[C fg]]*2+BWscncns[[#This Row],[C fm]]</f>
        <v>2</v>
      </c>
      <c r="S379">
        <v>30300</v>
      </c>
      <c r="T379">
        <v>17668404</v>
      </c>
      <c r="U379" s="13">
        <v>1.714926</v>
      </c>
      <c r="V379" s="13">
        <v>0.58311599999999997</v>
      </c>
      <c r="W379">
        <v>822</v>
      </c>
      <c r="X379">
        <v>16</v>
      </c>
      <c r="Z379" s="10">
        <f>IF($N379&lt;&gt;0,constants!$L$2,IF($O379&lt;&gt;0,constants!$M$2,IF($P379&lt;&gt;0,constants!$N$2,0)))</f>
        <v>9721.3799999999992</v>
      </c>
      <c r="AA379" s="10">
        <f>IF($N379&lt;&gt;0,constants!$L$2,IF($O379&lt;&gt;0,constants!$M$2,IF($P379&lt;&gt;0,constants!$P$2,0)))</f>
        <v>9721.3799999999992</v>
      </c>
      <c r="AB379" s="11">
        <f>constants!$O$2</f>
        <v>4861.32</v>
      </c>
      <c r="AC379" s="11">
        <f>VLOOKUP(BWscncns[[#This Row],[scanner]],[0]!ScnrAvgBW,2,FALSE)/1000</f>
        <v>8853.6095214723919</v>
      </c>
      <c r="AD379" s="8">
        <f>(1+$F379)*Z379</f>
        <v>18109.3343036402</v>
      </c>
      <c r="AE379" s="8">
        <f>(1+$F379)*AA379</f>
        <v>18109.3343036402</v>
      </c>
      <c r="AF379" s="8">
        <f>(1+$F379)*AB379</f>
        <v>9055.8407383490994</v>
      </c>
      <c r="AG379" s="8">
        <f>(1+$F379)*AC379</f>
        <v>16492.82042449071</v>
      </c>
      <c r="AH379" s="8">
        <f>(1+$F379)*$T379/1000</f>
        <v>32913.334798945594</v>
      </c>
      <c r="AI379" s="8">
        <f>(1+BWscncns[[#This Row],[pid_error]]*K_p)*BWscncns[[#This Row],[dbw]]/1000</f>
        <v>25290.869399472798</v>
      </c>
      <c r="AJ379" s="13">
        <f>BWscncns[[#This Row],[Torflow prgrssv alt vote]]/VLOOKUP(BWscncns[[#This Row],[class]],AltBWtotl,2,FALSE)*100</f>
        <v>8.8348544597282738E-2</v>
      </c>
      <c r="AK379">
        <f>IF(D379=E379,1,0)</f>
        <v>0</v>
      </c>
    </row>
    <row r="380" spans="1:37">
      <c r="A380" s="1" t="s">
        <v>1875</v>
      </c>
      <c r="B380" s="1" t="s">
        <v>1876</v>
      </c>
      <c r="C380">
        <v>30400</v>
      </c>
      <c r="D380">
        <v>1524919233</v>
      </c>
      <c r="E380">
        <v>1524939777</v>
      </c>
      <c r="F380" s="2">
        <v>1.3220357596300001</v>
      </c>
      <c r="G380" s="2">
        <v>1.3220357596300001</v>
      </c>
      <c r="H380">
        <v>35347848</v>
      </c>
      <c r="I380" s="2">
        <v>0.96587163220000005</v>
      </c>
      <c r="J380" s="2">
        <v>0</v>
      </c>
      <c r="K380">
        <v>1</v>
      </c>
      <c r="L380" s="1" t="s">
        <v>11583</v>
      </c>
      <c r="M380" s="1" t="s">
        <v>1876</v>
      </c>
      <c r="N380">
        <v>0</v>
      </c>
      <c r="O380">
        <v>1</v>
      </c>
      <c r="P380">
        <v>0</v>
      </c>
      <c r="Q380">
        <v>0</v>
      </c>
      <c r="R380" s="19">
        <f>BWscncns[[#This Row],[C fx]]*4+BWscncns[[#This Row],[C fg]]*2+BWscncns[[#This Row],[C fm]]</f>
        <v>2</v>
      </c>
      <c r="S380">
        <v>24400</v>
      </c>
      <c r="T380">
        <v>15222784</v>
      </c>
      <c r="U380" s="13">
        <v>1.6028610000000001</v>
      </c>
      <c r="V380" s="13">
        <v>0.62388500000000002</v>
      </c>
      <c r="W380">
        <v>1080</v>
      </c>
      <c r="X380">
        <v>21</v>
      </c>
      <c r="Z380" s="10">
        <f>IF($N380&lt;&gt;0,constants!$L$2,IF($O380&lt;&gt;0,constants!$M$2,IF($P380&lt;&gt;0,constants!$N$2,0)))</f>
        <v>9721.3799999999992</v>
      </c>
      <c r="AA380" s="10">
        <f>IF($N380&lt;&gt;0,constants!$L$2,IF($O380&lt;&gt;0,constants!$M$2,IF($P380&lt;&gt;0,constants!$P$2,0)))</f>
        <v>9721.3799999999992</v>
      </c>
      <c r="AB380" s="11">
        <f>constants!$O$2</f>
        <v>4861.32</v>
      </c>
      <c r="AC380" s="11">
        <f>VLOOKUP(BWscncns[[#This Row],[scanner]],[0]!ScnrAvgBW,2,FALSE)/1000</f>
        <v>11818.828055288463</v>
      </c>
      <c r="AD380" s="8">
        <f>(1+$F380)*Z380</f>
        <v>22573.391992951889</v>
      </c>
      <c r="AE380" s="8">
        <f>(1+$F380)*AA380</f>
        <v>22573.391992951889</v>
      </c>
      <c r="AF380" s="8">
        <f>(1+$F380)*AB380</f>
        <v>11288.158879004512</v>
      </c>
      <c r="AG380" s="8">
        <f>(1+$F380)*AC380</f>
        <v>27443.741381298103</v>
      </c>
      <c r="AH380" s="8">
        <f>(1+$F380)*$T380/1000</f>
        <v>35347.84880912341</v>
      </c>
      <c r="AI380" s="8">
        <f>(1+BWscncns[[#This Row],[pid_error]]*K_p)*BWscncns[[#This Row],[dbw]]/1000</f>
        <v>25285.316404561705</v>
      </c>
      <c r="AJ380" s="13">
        <f>BWscncns[[#This Row],[Torflow prgrssv alt vote]]/VLOOKUP(BWscncns[[#This Row],[class]],AltBWtotl,2,FALSE)*100</f>
        <v>8.8329146331023012E-2</v>
      </c>
      <c r="AK380">
        <f>IF(D380=E380,1,0)</f>
        <v>0</v>
      </c>
    </row>
    <row r="381" spans="1:37">
      <c r="A381" s="1" t="s">
        <v>2637</v>
      </c>
      <c r="B381" s="1" t="s">
        <v>2638</v>
      </c>
      <c r="C381">
        <v>33400</v>
      </c>
      <c r="D381">
        <v>1524939777</v>
      </c>
      <c r="E381">
        <v>1524939777</v>
      </c>
      <c r="F381" s="2">
        <v>1.2301303322599999</v>
      </c>
      <c r="G381" s="2">
        <v>1.2301303322599999</v>
      </c>
      <c r="H381">
        <v>33360689</v>
      </c>
      <c r="I381" s="2">
        <v>-3.3321957430599999E-2</v>
      </c>
      <c r="J381" s="2">
        <v>0</v>
      </c>
      <c r="K381">
        <v>1</v>
      </c>
      <c r="L381" s="1" t="s">
        <v>11583</v>
      </c>
      <c r="M381" s="1" t="s">
        <v>2638</v>
      </c>
      <c r="N381">
        <v>0</v>
      </c>
      <c r="O381">
        <v>1</v>
      </c>
      <c r="P381">
        <v>0</v>
      </c>
      <c r="Q381">
        <v>0</v>
      </c>
      <c r="R381" s="19">
        <f>BWscncns[[#This Row],[C fx]]*4+BWscncns[[#This Row],[C fg]]*2+BWscncns[[#This Row],[C fm]]</f>
        <v>2</v>
      </c>
      <c r="S381">
        <v>28000</v>
      </c>
      <c r="T381">
        <v>15638737</v>
      </c>
      <c r="U381" s="13">
        <v>1.7904260000000001</v>
      </c>
      <c r="V381" s="13">
        <v>0.55852599999999997</v>
      </c>
      <c r="W381">
        <v>693</v>
      </c>
      <c r="X381">
        <v>13</v>
      </c>
      <c r="Z381" s="10">
        <f>IF($N381&lt;&gt;0,constants!$L$2,IF($O381&lt;&gt;0,constants!$M$2,IF($P381&lt;&gt;0,constants!$N$2,0)))</f>
        <v>9721.3799999999992</v>
      </c>
      <c r="AA381" s="10">
        <f>IF($N381&lt;&gt;0,constants!$L$2,IF($O381&lt;&gt;0,constants!$M$2,IF($P381&lt;&gt;0,constants!$P$2,0)))</f>
        <v>9721.3799999999992</v>
      </c>
      <c r="AB381" s="11">
        <f>constants!$O$2</f>
        <v>4861.32</v>
      </c>
      <c r="AC381" s="11">
        <f>VLOOKUP(BWscncns[[#This Row],[scanner]],[0]!ScnrAvgBW,2,FALSE)/1000</f>
        <v>11818.828055288463</v>
      </c>
      <c r="AD381" s="8">
        <f>(1+$F381)*Z381</f>
        <v>21679.944409425716</v>
      </c>
      <c r="AE381" s="8">
        <f>(1+$F381)*AA381</f>
        <v>21679.944409425716</v>
      </c>
      <c r="AF381" s="8">
        <f>(1+$F381)*AB381</f>
        <v>10841.377186822183</v>
      </c>
      <c r="AG381" s="8">
        <f>(1+$F381)*AC381</f>
        <v>26357.526937864266</v>
      </c>
      <c r="AH381" s="8">
        <f>(1+$F381)*$T381/1000</f>
        <v>34876.421741936749</v>
      </c>
      <c r="AI381" s="8">
        <f>(1+BWscncns[[#This Row],[pid_error]]*K_p)*BWscncns[[#This Row],[dbw]]/1000</f>
        <v>25257.579370968375</v>
      </c>
      <c r="AJ381" s="13">
        <f>BWscncns[[#This Row],[Torflow prgrssv alt vote]]/VLOOKUP(BWscncns[[#This Row],[class]],AltBWtotl,2,FALSE)*100</f>
        <v>8.8232252605832687E-2</v>
      </c>
      <c r="AK381">
        <f>IF(D381=E381,1,0)</f>
        <v>1</v>
      </c>
    </row>
    <row r="382" spans="1:37">
      <c r="A382" s="1" t="s">
        <v>5211</v>
      </c>
      <c r="B382" s="1" t="s">
        <v>49</v>
      </c>
      <c r="C382">
        <v>35700</v>
      </c>
      <c r="D382">
        <v>1524986598</v>
      </c>
      <c r="E382">
        <v>1524986598</v>
      </c>
      <c r="F382" s="2">
        <v>1.43037161439</v>
      </c>
      <c r="G382" s="2">
        <v>1.43037161439</v>
      </c>
      <c r="H382">
        <v>35678010</v>
      </c>
      <c r="I382" s="2">
        <v>0.208335307262</v>
      </c>
      <c r="J382" s="2">
        <v>0</v>
      </c>
      <c r="K382">
        <v>1</v>
      </c>
      <c r="L382" s="1" t="s">
        <v>11535</v>
      </c>
      <c r="M382" s="1" t="s">
        <v>49</v>
      </c>
      <c r="N382">
        <v>1</v>
      </c>
      <c r="O382">
        <v>0</v>
      </c>
      <c r="P382">
        <v>0</v>
      </c>
      <c r="Q382">
        <v>0</v>
      </c>
      <c r="R382" s="19">
        <f>BWscncns[[#This Row],[C fx]]*4+BWscncns[[#This Row],[C fg]]*2+BWscncns[[#This Row],[C fm]]</f>
        <v>4</v>
      </c>
      <c r="S382">
        <v>34000</v>
      </c>
      <c r="T382">
        <v>14680064</v>
      </c>
      <c r="U382" s="13">
        <v>2.3160660000000002</v>
      </c>
      <c r="V382" s="13">
        <v>0.43176700000000001</v>
      </c>
      <c r="W382">
        <v>197</v>
      </c>
      <c r="X382">
        <v>3</v>
      </c>
      <c r="Z382" s="10">
        <f>IF($N382&lt;&gt;0,constants!$L$2,IF($O382&lt;&gt;0,constants!$M$2,IF($P382&lt;&gt;0,constants!$N$2,0)))</f>
        <v>10125.48</v>
      </c>
      <c r="AA382" s="10">
        <f>IF($N382&lt;&gt;0,constants!$L$2,IF($O382&lt;&gt;0,constants!$M$2,IF($P382&lt;&gt;0,constants!$P$2,0)))</f>
        <v>10125.48</v>
      </c>
      <c r="AB382" s="11">
        <f>constants!$O$2</f>
        <v>4861.32</v>
      </c>
      <c r="AC382" s="11">
        <f>VLOOKUP(BWscncns[[#This Row],[scanner]],[0]!ScnrAvgBW,2,FALSE)/1000</f>
        <v>11818.828055288463</v>
      </c>
      <c r="AD382" s="8">
        <f>(1+$F382)*Z382</f>
        <v>24608.679174073659</v>
      </c>
      <c r="AE382" s="8">
        <f>(1+$F382)*AA382</f>
        <v>24608.679174073659</v>
      </c>
      <c r="AF382" s="8">
        <f>(1+$F382)*AB382</f>
        <v>11814.814136466395</v>
      </c>
      <c r="AG382" s="8">
        <f>(1+$F382)*AC382</f>
        <v>28724.144220929247</v>
      </c>
      <c r="AH382" s="8">
        <f>(1+$F382)*$T382/1000</f>
        <v>35678.010843028525</v>
      </c>
      <c r="AI382" s="8">
        <f>(1+BWscncns[[#This Row],[pid_error]]*K_p)*BWscncns[[#This Row],[dbw]]/1000</f>
        <v>25179.037421514262</v>
      </c>
      <c r="AJ382" s="13">
        <f>BWscncns[[#This Row],[Torflow prgrssv alt vote]]/VLOOKUP(BWscncns[[#This Row],[class]],AltBWtotl,2,FALSE)*100</f>
        <v>0.21580308870812892</v>
      </c>
      <c r="AK382">
        <f>IF(D382=E382,1,0)</f>
        <v>1</v>
      </c>
    </row>
    <row r="383" spans="1:37">
      <c r="A383" s="1" t="s">
        <v>2374</v>
      </c>
      <c r="B383" s="1" t="s">
        <v>2375</v>
      </c>
      <c r="C383">
        <v>28600</v>
      </c>
      <c r="D383">
        <v>1524136753</v>
      </c>
      <c r="E383">
        <v>1524939732</v>
      </c>
      <c r="F383" s="2">
        <v>0.56400027020800003</v>
      </c>
      <c r="G383" s="2">
        <v>0.56400027020800003</v>
      </c>
      <c r="H383">
        <v>27989996</v>
      </c>
      <c r="I383" s="2">
        <v>1.7046024883399999E-2</v>
      </c>
      <c r="J383" s="2">
        <v>0</v>
      </c>
      <c r="K383">
        <v>2</v>
      </c>
      <c r="L383" s="1" t="s">
        <v>11557</v>
      </c>
      <c r="M383" s="1" t="s">
        <v>2375</v>
      </c>
      <c r="N383">
        <v>0</v>
      </c>
      <c r="O383">
        <v>1</v>
      </c>
      <c r="P383">
        <v>0</v>
      </c>
      <c r="Q383">
        <v>0</v>
      </c>
      <c r="R383" s="19">
        <f>BWscncns[[#This Row],[C fx]]*4+BWscncns[[#This Row],[C fg]]*2+BWscncns[[#This Row],[C fm]]</f>
        <v>2</v>
      </c>
      <c r="S383">
        <v>26100</v>
      </c>
      <c r="T383">
        <v>19619724</v>
      </c>
      <c r="U383" s="13">
        <v>1.3302940000000001</v>
      </c>
      <c r="V383" s="13">
        <v>0.75171399999999999</v>
      </c>
      <c r="W383">
        <v>1862</v>
      </c>
      <c r="X383">
        <v>37</v>
      </c>
      <c r="Z383" s="10">
        <f>IF($N383&lt;&gt;0,constants!$L$2,IF($O383&lt;&gt;0,constants!$M$2,IF($P383&lt;&gt;0,constants!$N$2,0)))</f>
        <v>9721.3799999999992</v>
      </c>
      <c r="AA383" s="10">
        <f>IF($N383&lt;&gt;0,constants!$L$2,IF($O383&lt;&gt;0,constants!$M$2,IF($P383&lt;&gt;0,constants!$P$2,0)))</f>
        <v>9721.3799999999992</v>
      </c>
      <c r="AB383" s="11">
        <f>constants!$O$2</f>
        <v>4861.32</v>
      </c>
      <c r="AC383" s="11">
        <f>VLOOKUP(BWscncns[[#This Row],[scanner]],[0]!ScnrAvgBW,2,FALSE)/1000</f>
        <v>8853.6095214723919</v>
      </c>
      <c r="AD383" s="8">
        <f>(1+$F383)*Z383</f>
        <v>15204.240946794645</v>
      </c>
      <c r="AE383" s="8">
        <f>(1+$F383)*AA383</f>
        <v>15204.240946794645</v>
      </c>
      <c r="AF383" s="8">
        <f>(1+$F383)*AB383</f>
        <v>7603.1057935675544</v>
      </c>
      <c r="AG383" s="8">
        <f>(1+$F383)*AC383</f>
        <v>13847.047683898943</v>
      </c>
      <c r="AH383" s="8">
        <f>(1+$F383)*$T383/1000</f>
        <v>30685.253637406382</v>
      </c>
      <c r="AI383" s="8">
        <f>(1+BWscncns[[#This Row],[pid_error]]*K_p)*BWscncns[[#This Row],[dbw]]/1000</f>
        <v>25152.488818703194</v>
      </c>
      <c r="AJ383" s="13">
        <f>BWscncns[[#This Row],[Torflow prgrssv alt vote]]/VLOOKUP(BWscncns[[#This Row],[class]],AltBWtotl,2,FALSE)*100</f>
        <v>8.7865139985190743E-2</v>
      </c>
      <c r="AK383">
        <f>IF(D383=E383,1,0)</f>
        <v>0</v>
      </c>
    </row>
    <row r="384" spans="1:37">
      <c r="A384" s="1" t="s">
        <v>10076</v>
      </c>
      <c r="B384" s="1" t="s">
        <v>10077</v>
      </c>
      <c r="C384">
        <v>28500</v>
      </c>
      <c r="D384">
        <v>1525000722</v>
      </c>
      <c r="E384">
        <v>1525000722</v>
      </c>
      <c r="F384" s="2">
        <v>0.31863334313199998</v>
      </c>
      <c r="G384" s="2">
        <v>0.31863334313199998</v>
      </c>
      <c r="H384">
        <v>28543437</v>
      </c>
      <c r="I384" s="2">
        <v>-0.201655998409</v>
      </c>
      <c r="J384" s="2">
        <v>0</v>
      </c>
      <c r="K384">
        <v>2</v>
      </c>
      <c r="L384" s="1" t="s">
        <v>11538</v>
      </c>
      <c r="M384" s="1" t="s">
        <v>10077</v>
      </c>
      <c r="N384">
        <v>1</v>
      </c>
      <c r="O384">
        <v>0</v>
      </c>
      <c r="P384">
        <v>0</v>
      </c>
      <c r="Q384">
        <v>0</v>
      </c>
      <c r="R384" s="19">
        <f>BWscncns[[#This Row],[C fx]]*4+BWscncns[[#This Row],[C fg]]*2+BWscncns[[#This Row],[C fm]]</f>
        <v>4</v>
      </c>
      <c r="S384">
        <v>28500</v>
      </c>
      <c r="T384">
        <v>21646228</v>
      </c>
      <c r="U384" s="13">
        <v>1.316627</v>
      </c>
      <c r="V384" s="13">
        <v>0.759517</v>
      </c>
      <c r="W384">
        <v>1909</v>
      </c>
      <c r="X384">
        <v>38</v>
      </c>
      <c r="Z384" s="10">
        <f>IF($N384&lt;&gt;0,constants!$L$2,IF($O384&lt;&gt;0,constants!$M$2,IF($P384&lt;&gt;0,constants!$N$2,0)))</f>
        <v>10125.48</v>
      </c>
      <c r="AA384" s="10">
        <f>IF($N384&lt;&gt;0,constants!$L$2,IF($O384&lt;&gt;0,constants!$M$2,IF($P384&lt;&gt;0,constants!$P$2,0)))</f>
        <v>10125.48</v>
      </c>
      <c r="AB384" s="11">
        <f>constants!$O$2</f>
        <v>4861.32</v>
      </c>
      <c r="AC384" s="11">
        <f>VLOOKUP(BWscncns[[#This Row],[scanner]],[0]!ScnrAvgBW,2,FALSE)/1000</f>
        <v>8853.6095214723919</v>
      </c>
      <c r="AD384" s="8">
        <f>(1+$F384)*Z384</f>
        <v>13351.795543216202</v>
      </c>
      <c r="AE384" s="8">
        <f>(1+$F384)*AA384</f>
        <v>13351.795543216202</v>
      </c>
      <c r="AF384" s="8">
        <f>(1+$F384)*AB384</f>
        <v>6410.2986436344536</v>
      </c>
      <c r="AG384" s="8">
        <f>(1+$F384)*AC384</f>
        <v>11674.664722084446</v>
      </c>
      <c r="AH384" s="8">
        <f>(1+$F384)*$T384/1000</f>
        <v>28543.437993837502</v>
      </c>
      <c r="AI384" s="8">
        <f>(1+BWscncns[[#This Row],[pid_error]]*K_p)*BWscncns[[#This Row],[dbw]]/1000</f>
        <v>25094.832996918754</v>
      </c>
      <c r="AJ384" s="13">
        <f>BWscncns[[#This Row],[Torflow prgrssv alt vote]]/VLOOKUP(BWscncns[[#This Row],[class]],AltBWtotl,2,FALSE)*100</f>
        <v>0.21508139412519481</v>
      </c>
      <c r="AK384">
        <f>IF(D384=E384,1,0)</f>
        <v>1</v>
      </c>
    </row>
    <row r="385" spans="1:37">
      <c r="A385" s="1" t="s">
        <v>10999</v>
      </c>
      <c r="B385" s="1" t="s">
        <v>11000</v>
      </c>
      <c r="C385">
        <v>28200</v>
      </c>
      <c r="D385">
        <v>1523856206</v>
      </c>
      <c r="E385">
        <v>1524989730</v>
      </c>
      <c r="F385" s="2">
        <v>1.6797537735000001</v>
      </c>
      <c r="G385" s="2">
        <v>1.6797537735000001</v>
      </c>
      <c r="H385">
        <v>36529031</v>
      </c>
      <c r="I385" s="2">
        <v>-0.11554829714299999</v>
      </c>
      <c r="J385" s="2">
        <v>0</v>
      </c>
      <c r="K385">
        <v>1</v>
      </c>
      <c r="L385" s="1" t="s">
        <v>11532</v>
      </c>
      <c r="M385" s="1" t="s">
        <v>11000</v>
      </c>
      <c r="N385">
        <v>0</v>
      </c>
      <c r="O385">
        <v>1</v>
      </c>
      <c r="P385">
        <v>0</v>
      </c>
      <c r="Q385">
        <v>0</v>
      </c>
      <c r="R385" s="19">
        <f>BWscncns[[#This Row],[C fx]]*4+BWscncns[[#This Row],[C fg]]*2+BWscncns[[#This Row],[C fm]]</f>
        <v>2</v>
      </c>
      <c r="S385">
        <v>28200</v>
      </c>
      <c r="T385">
        <v>13631488</v>
      </c>
      <c r="U385" s="13">
        <v>2.06874</v>
      </c>
      <c r="V385" s="13">
        <v>0.48338599999999998</v>
      </c>
      <c r="W385">
        <v>360</v>
      </c>
      <c r="X385">
        <v>7</v>
      </c>
      <c r="Z385" s="10">
        <f>IF($N385&lt;&gt;0,constants!$L$2,IF($O385&lt;&gt;0,constants!$M$2,IF($P385&lt;&gt;0,constants!$N$2,0)))</f>
        <v>9721.3799999999992</v>
      </c>
      <c r="AA385" s="10">
        <f>IF($N385&lt;&gt;0,constants!$L$2,IF($O385&lt;&gt;0,constants!$M$2,IF($P385&lt;&gt;0,constants!$P$2,0)))</f>
        <v>9721.3799999999992</v>
      </c>
      <c r="AB385" s="11">
        <f>constants!$O$2</f>
        <v>4861.32</v>
      </c>
      <c r="AC385" s="11">
        <f>VLOOKUP(BWscncns[[#This Row],[scanner]],[0]!ScnrAvgBW,2,FALSE)/1000</f>
        <v>11818.828055288463</v>
      </c>
      <c r="AD385" s="8">
        <f>(1+$F385)*Z385</f>
        <v>26050.904738627425</v>
      </c>
      <c r="AE385" s="8">
        <f>(1+$F385)*AA385</f>
        <v>26050.904738627425</v>
      </c>
      <c r="AF385" s="8">
        <f>(1+$F385)*AB385</f>
        <v>13027.140614191019</v>
      </c>
      <c r="AG385" s="8">
        <f>(1+$F385)*AC385</f>
        <v>31671.549079506924</v>
      </c>
      <c r="AH385" s="8">
        <f>(1+$F385)*$T385/1000</f>
        <v>36529.031406419963</v>
      </c>
      <c r="AI385" s="8">
        <f>(1+BWscncns[[#This Row],[pid_error]]*K_p)*BWscncns[[#This Row],[dbw]]/1000</f>
        <v>25080.25970320998</v>
      </c>
      <c r="AJ385" s="13">
        <f>BWscncns[[#This Row],[Torflow prgrssv alt vote]]/VLOOKUP(BWscncns[[#This Row],[class]],AltBWtotl,2,FALSE)*100</f>
        <v>8.7612822157338316E-2</v>
      </c>
      <c r="AK385">
        <f>IF(D385=E385,1,0)</f>
        <v>0</v>
      </c>
    </row>
    <row r="386" spans="1:37">
      <c r="A386" s="1" t="s">
        <v>6690</v>
      </c>
      <c r="B386" s="1" t="s">
        <v>6691</v>
      </c>
      <c r="C386">
        <v>33700</v>
      </c>
      <c r="D386">
        <v>1524984447</v>
      </c>
      <c r="E386">
        <v>1524984447</v>
      </c>
      <c r="F386" s="2">
        <v>1.05933866183</v>
      </c>
      <c r="G386" s="2">
        <v>1.05933866183</v>
      </c>
      <c r="H386">
        <v>33740204</v>
      </c>
      <c r="I386" s="2">
        <v>-0.123429655859</v>
      </c>
      <c r="J386" s="2">
        <v>0</v>
      </c>
      <c r="K386">
        <v>1</v>
      </c>
      <c r="L386" s="1" t="s">
        <v>11548</v>
      </c>
      <c r="M386" s="1" t="s">
        <v>6691</v>
      </c>
      <c r="N386">
        <v>1</v>
      </c>
      <c r="O386">
        <v>0</v>
      </c>
      <c r="P386">
        <v>0</v>
      </c>
      <c r="Q386">
        <v>0</v>
      </c>
      <c r="R386" s="19">
        <f>BWscncns[[#This Row],[C fx]]*4+BWscncns[[#This Row],[C fg]]*2+BWscncns[[#This Row],[C fm]]</f>
        <v>4</v>
      </c>
      <c r="S386">
        <v>34100</v>
      </c>
      <c r="T386">
        <v>16384000</v>
      </c>
      <c r="U386" s="13">
        <v>2.081299</v>
      </c>
      <c r="V386" s="13">
        <v>0.48046899999999998</v>
      </c>
      <c r="W386">
        <v>346</v>
      </c>
      <c r="X386">
        <v>6</v>
      </c>
      <c r="Z386" s="10">
        <f>IF($N386&lt;&gt;0,constants!$L$2,IF($O386&lt;&gt;0,constants!$M$2,IF($P386&lt;&gt;0,constants!$N$2,0)))</f>
        <v>10125.48</v>
      </c>
      <c r="AA386" s="10">
        <f>IF($N386&lt;&gt;0,constants!$L$2,IF($O386&lt;&gt;0,constants!$M$2,IF($P386&lt;&gt;0,constants!$P$2,0)))</f>
        <v>10125.48</v>
      </c>
      <c r="AB386" s="11">
        <f>constants!$O$2</f>
        <v>4861.32</v>
      </c>
      <c r="AC386" s="11">
        <f>VLOOKUP(BWscncns[[#This Row],[scanner]],[0]!ScnrAvgBW,2,FALSE)/1000</f>
        <v>11818.828055288463</v>
      </c>
      <c r="AD386" s="8">
        <f>(1+$F386)*Z386</f>
        <v>20851.792433586426</v>
      </c>
      <c r="AE386" s="8">
        <f>(1+$F386)*AA386</f>
        <v>20851.792433586426</v>
      </c>
      <c r="AF386" s="8">
        <f>(1+$F386)*AB386</f>
        <v>10011.104223527414</v>
      </c>
      <c r="AG386" s="8">
        <f>(1+$F386)*AC386</f>
        <v>24338.969551776605</v>
      </c>
      <c r="AH386" s="8">
        <f>(1+$F386)*$T386/1000</f>
        <v>33740.20463542272</v>
      </c>
      <c r="AI386" s="8">
        <f>(1+BWscncns[[#This Row],[pid_error]]*K_p)*BWscncns[[#This Row],[dbw]]/1000</f>
        <v>25062.10231771136</v>
      </c>
      <c r="AJ386" s="13">
        <f>BWscncns[[#This Row],[Torflow prgrssv alt vote]]/VLOOKUP(BWscncns[[#This Row],[class]],AltBWtotl,2,FALSE)*100</f>
        <v>0.21480086784652005</v>
      </c>
      <c r="AK386">
        <f>IF(D386=E386,1,0)</f>
        <v>1</v>
      </c>
    </row>
    <row r="387" spans="1:37">
      <c r="A387" s="1" t="s">
        <v>2881</v>
      </c>
      <c r="B387" s="1" t="s">
        <v>2882</v>
      </c>
      <c r="C387">
        <v>39700</v>
      </c>
      <c r="D387">
        <v>1524902928</v>
      </c>
      <c r="E387">
        <v>1524988014</v>
      </c>
      <c r="F387" s="2">
        <v>0.21859281302700001</v>
      </c>
      <c r="G387" s="2">
        <v>0.21859281302700001</v>
      </c>
      <c r="H387">
        <v>28793659</v>
      </c>
      <c r="I387" s="2">
        <v>-0.45923866467800001</v>
      </c>
      <c r="J387" s="2">
        <v>0</v>
      </c>
      <c r="K387">
        <v>2</v>
      </c>
      <c r="L387" s="1" t="s">
        <v>11573</v>
      </c>
      <c r="M387" s="1" t="s">
        <v>2882</v>
      </c>
      <c r="N387">
        <v>0</v>
      </c>
      <c r="O387">
        <v>1</v>
      </c>
      <c r="P387">
        <v>0</v>
      </c>
      <c r="Q387">
        <v>0</v>
      </c>
      <c r="R387" s="19">
        <f>BWscncns[[#This Row],[C fx]]*4+BWscncns[[#This Row],[C fg]]*2+BWscncns[[#This Row],[C fm]]</f>
        <v>2</v>
      </c>
      <c r="S387">
        <v>39700</v>
      </c>
      <c r="T387">
        <v>22565151</v>
      </c>
      <c r="U387" s="13">
        <v>1.75935</v>
      </c>
      <c r="V387" s="13">
        <v>0.56839200000000001</v>
      </c>
      <c r="W387">
        <v>751</v>
      </c>
      <c r="X387">
        <v>15</v>
      </c>
      <c r="Z387" s="10">
        <f>IF($N387&lt;&gt;0,constants!$L$2,IF($O387&lt;&gt;0,constants!$M$2,IF($P387&lt;&gt;0,constants!$N$2,0)))</f>
        <v>9721.3799999999992</v>
      </c>
      <c r="AA387" s="10">
        <f>IF($N387&lt;&gt;0,constants!$L$2,IF($O387&lt;&gt;0,constants!$M$2,IF($P387&lt;&gt;0,constants!$P$2,0)))</f>
        <v>9721.3799999999992</v>
      </c>
      <c r="AB387" s="11">
        <f>constants!$O$2</f>
        <v>4861.32</v>
      </c>
      <c r="AC387" s="11">
        <f>VLOOKUP(BWscncns[[#This Row],[scanner]],[0]!ScnrAvgBW,2,FALSE)/1000</f>
        <v>8853.6095214723919</v>
      </c>
      <c r="AD387" s="8">
        <f>(1+$F387)*Z387</f>
        <v>11846.403800704416</v>
      </c>
      <c r="AE387" s="8">
        <f>(1+$F387)*AA387</f>
        <v>11846.403800704416</v>
      </c>
      <c r="AF387" s="8">
        <f>(1+$F387)*AB387</f>
        <v>5923.9696138244153</v>
      </c>
      <c r="AG387" s="8">
        <f>(1+$F387)*AC387</f>
        <v>10788.944932213673</v>
      </c>
      <c r="AH387" s="8">
        <f>(1+$F387)*$T387/1000</f>
        <v>27497.730833469021</v>
      </c>
      <c r="AI387" s="8">
        <f>(1+BWscncns[[#This Row],[pid_error]]*K_p)*BWscncns[[#This Row],[dbw]]/1000</f>
        <v>25031.440916734511</v>
      </c>
      <c r="AJ387" s="13">
        <f>BWscncns[[#This Row],[Torflow prgrssv alt vote]]/VLOOKUP(BWscncns[[#This Row],[class]],AltBWtotl,2,FALSE)*100</f>
        <v>8.7442283586046526E-2</v>
      </c>
      <c r="AK387">
        <f>IF(D387=E387,1,0)</f>
        <v>0</v>
      </c>
    </row>
    <row r="388" spans="1:37">
      <c r="A388" s="1" t="s">
        <v>9161</v>
      </c>
      <c r="B388" s="1" t="s">
        <v>9162</v>
      </c>
      <c r="C388">
        <v>33900</v>
      </c>
      <c r="D388">
        <v>1524727813</v>
      </c>
      <c r="E388">
        <v>1524974674</v>
      </c>
      <c r="F388" s="2">
        <v>1.39815564398</v>
      </c>
      <c r="G388" s="2">
        <v>1.39815564398</v>
      </c>
      <c r="H388">
        <v>34021626</v>
      </c>
      <c r="I388" s="2">
        <v>-0.249238455868</v>
      </c>
      <c r="J388" s="2">
        <v>0</v>
      </c>
      <c r="K388">
        <v>1</v>
      </c>
      <c r="L388" s="1" t="s">
        <v>11574</v>
      </c>
      <c r="M388" s="1" t="s">
        <v>9162</v>
      </c>
      <c r="N388">
        <v>0</v>
      </c>
      <c r="O388">
        <v>1</v>
      </c>
      <c r="P388">
        <v>0</v>
      </c>
      <c r="Q388">
        <v>0</v>
      </c>
      <c r="R388" s="19">
        <f>BWscncns[[#This Row],[C fx]]*4+BWscncns[[#This Row],[C fg]]*2+BWscncns[[#This Row],[C fm]]</f>
        <v>2</v>
      </c>
      <c r="S388">
        <v>37300</v>
      </c>
      <c r="T388">
        <v>14683622</v>
      </c>
      <c r="U388" s="13">
        <v>2.5402450000000001</v>
      </c>
      <c r="V388" s="13">
        <v>0.39366299999999999</v>
      </c>
      <c r="W388">
        <v>121</v>
      </c>
      <c r="X388">
        <v>2</v>
      </c>
      <c r="Z388" s="10">
        <f>IF($N388&lt;&gt;0,constants!$L$2,IF($O388&lt;&gt;0,constants!$M$2,IF($P388&lt;&gt;0,constants!$N$2,0)))</f>
        <v>9721.3799999999992</v>
      </c>
      <c r="AA388" s="10">
        <f>IF($N388&lt;&gt;0,constants!$L$2,IF($O388&lt;&gt;0,constants!$M$2,IF($P388&lt;&gt;0,constants!$P$2,0)))</f>
        <v>9721.3799999999992</v>
      </c>
      <c r="AB388" s="11">
        <f>constants!$O$2</f>
        <v>4861.32</v>
      </c>
      <c r="AC388" s="11">
        <f>VLOOKUP(BWscncns[[#This Row],[scanner]],[0]!ScnrAvgBW,2,FALSE)/1000</f>
        <v>11818.828055288463</v>
      </c>
      <c r="AD388" s="8">
        <f>(1+$F388)*Z388</f>
        <v>23313.382314274291</v>
      </c>
      <c r="AE388" s="8">
        <f>(1+$F388)*AA388</f>
        <v>23313.382314274291</v>
      </c>
      <c r="AF388" s="8">
        <f>(1+$F388)*AB388</f>
        <v>11658.201995192852</v>
      </c>
      <c r="AG388" s="8">
        <f>(1+$F388)*AC388</f>
        <v>28343.389206019194</v>
      </c>
      <c r="AH388" s="8">
        <f>(1+$F388)*$T388/1000</f>
        <v>35213.610973368901</v>
      </c>
      <c r="AI388" s="8">
        <f>(1+BWscncns[[#This Row],[pid_error]]*K_p)*BWscncns[[#This Row],[dbw]]/1000</f>
        <v>24948.616486684448</v>
      </c>
      <c r="AJ388" s="13">
        <f>BWscncns[[#This Row],[Torflow prgrssv alt vote]]/VLOOKUP(BWscncns[[#This Row],[class]],AltBWtotl,2,FALSE)*100</f>
        <v>8.7152953166580019E-2</v>
      </c>
      <c r="AK388">
        <f>IF(D388=E388,1,0)</f>
        <v>0</v>
      </c>
    </row>
    <row r="389" spans="1:37">
      <c r="A389" s="1" t="s">
        <v>685</v>
      </c>
      <c r="B389" s="1" t="s">
        <v>49</v>
      </c>
      <c r="C389">
        <v>28600</v>
      </c>
      <c r="D389">
        <v>1524938794</v>
      </c>
      <c r="E389">
        <v>1524938794</v>
      </c>
      <c r="F389" s="2">
        <v>0.15596081029</v>
      </c>
      <c r="G389" s="2">
        <v>0.15596081029</v>
      </c>
      <c r="H389">
        <v>28574040</v>
      </c>
      <c r="I389" s="2">
        <v>-1.29969676469E-2</v>
      </c>
      <c r="J389" s="2">
        <v>0.11764705882400001</v>
      </c>
      <c r="K389">
        <v>3</v>
      </c>
      <c r="L389" s="1" t="s">
        <v>11669</v>
      </c>
      <c r="M389" s="1" t="s">
        <v>49</v>
      </c>
      <c r="N389">
        <v>1</v>
      </c>
      <c r="O389">
        <v>0</v>
      </c>
      <c r="P389">
        <v>0</v>
      </c>
      <c r="Q389">
        <v>0</v>
      </c>
      <c r="R389" s="19">
        <f>BWscncns[[#This Row],[C fx]]*4+BWscncns[[#This Row],[C fg]]*2+BWscncns[[#This Row],[C fm]]</f>
        <v>4</v>
      </c>
      <c r="S389">
        <v>28800</v>
      </c>
      <c r="T389">
        <v>23137670</v>
      </c>
      <c r="U389" s="13">
        <v>1.244723</v>
      </c>
      <c r="V389" s="13">
        <v>0.80339099999999997</v>
      </c>
      <c r="W389">
        <v>2167</v>
      </c>
      <c r="X389">
        <v>43</v>
      </c>
      <c r="Z389" s="10">
        <f>IF($N389&lt;&gt;0,constants!$L$2,IF($O389&lt;&gt;0,constants!$M$2,IF($P389&lt;&gt;0,constants!$N$2,0)))</f>
        <v>10125.48</v>
      </c>
      <c r="AA389" s="10">
        <f>IF($N389&lt;&gt;0,constants!$L$2,IF($O389&lt;&gt;0,constants!$M$2,IF($P389&lt;&gt;0,constants!$P$2,0)))</f>
        <v>10125.48</v>
      </c>
      <c r="AB389" s="11">
        <f>constants!$O$2</f>
        <v>4861.32</v>
      </c>
      <c r="AC389" s="11">
        <f>VLOOKUP(BWscncns[[#This Row],[scanner]],[0]!ScnrAvgBW,2,FALSE)/1000</f>
        <v>6440.9193022088357</v>
      </c>
      <c r="AD389" s="8">
        <f>(1+$F389)*Z389</f>
        <v>11704.65806537519</v>
      </c>
      <c r="AE389" s="8">
        <f>(1+$F389)*AA389</f>
        <v>11704.65806537519</v>
      </c>
      <c r="AF389" s="8">
        <f>(1+$F389)*AB389</f>
        <v>5619.495406278983</v>
      </c>
      <c r="AG389" s="8">
        <f>(1+$F389)*AC389</f>
        <v>7445.4502955938278</v>
      </c>
      <c r="AH389" s="8">
        <f>(1+$F389)*$T389/1000</f>
        <v>26746.239761422628</v>
      </c>
      <c r="AI389" s="8">
        <f>(1+BWscncns[[#This Row],[pid_error]]*K_p)*BWscncns[[#This Row],[dbw]]/1000</f>
        <v>24941.95488071131</v>
      </c>
      <c r="AJ389" s="13">
        <f>BWscncns[[#This Row],[Torflow prgrssv alt vote]]/VLOOKUP(BWscncns[[#This Row],[class]],AltBWtotl,2,FALSE)*100</f>
        <v>0.21377111489882306</v>
      </c>
      <c r="AK389">
        <f>IF(D389=E389,1,0)</f>
        <v>1</v>
      </c>
    </row>
    <row r="390" spans="1:37">
      <c r="A390" s="1" t="s">
        <v>4170</v>
      </c>
      <c r="B390" s="1" t="s">
        <v>4171</v>
      </c>
      <c r="C390">
        <v>33800</v>
      </c>
      <c r="D390">
        <v>1524130297</v>
      </c>
      <c r="E390">
        <v>1524894454</v>
      </c>
      <c r="F390" s="2">
        <v>0.67342900294100005</v>
      </c>
      <c r="G390" s="2">
        <v>0.67342900294100005</v>
      </c>
      <c r="H390">
        <v>49147920</v>
      </c>
      <c r="I390" s="2">
        <v>-0.39594875069899998</v>
      </c>
      <c r="J390" s="2">
        <v>0</v>
      </c>
      <c r="K390">
        <v>2</v>
      </c>
      <c r="L390" s="1" t="s">
        <v>11652</v>
      </c>
      <c r="M390" s="1" t="s">
        <v>4171</v>
      </c>
      <c r="N390">
        <v>0</v>
      </c>
      <c r="O390">
        <v>1</v>
      </c>
      <c r="P390">
        <v>0</v>
      </c>
      <c r="Q390">
        <v>0</v>
      </c>
      <c r="R390" s="19">
        <f>BWscncns[[#This Row],[C fx]]*4+BWscncns[[#This Row],[C fg]]*2+BWscncns[[#This Row],[C fm]]</f>
        <v>2</v>
      </c>
      <c r="S390">
        <v>19100</v>
      </c>
      <c r="T390">
        <v>18637403</v>
      </c>
      <c r="U390" s="13">
        <v>1.024821</v>
      </c>
      <c r="V390" s="13">
        <v>0.97577999999999998</v>
      </c>
      <c r="W390">
        <v>3115</v>
      </c>
      <c r="X390">
        <v>62</v>
      </c>
      <c r="Z390" s="10">
        <f>IF($N390&lt;&gt;0,constants!$L$2,IF($O390&lt;&gt;0,constants!$M$2,IF($P390&lt;&gt;0,constants!$N$2,0)))</f>
        <v>9721.3799999999992</v>
      </c>
      <c r="AA390" s="10">
        <f>IF($N390&lt;&gt;0,constants!$L$2,IF($O390&lt;&gt;0,constants!$M$2,IF($P390&lt;&gt;0,constants!$P$2,0)))</f>
        <v>9721.3799999999992</v>
      </c>
      <c r="AB390" s="11">
        <f>constants!$O$2</f>
        <v>4861.32</v>
      </c>
      <c r="AC390" s="11">
        <f>VLOOKUP(BWscncns[[#This Row],[scanner]],[0]!ScnrAvgBW,2,FALSE)/1000</f>
        <v>8853.6095214723919</v>
      </c>
      <c r="AD390" s="8">
        <f>(1+$F390)*Z390</f>
        <v>16268.039240610577</v>
      </c>
      <c r="AE390" s="8">
        <f>(1+$F390)*AA390</f>
        <v>16268.039240610577</v>
      </c>
      <c r="AF390" s="8">
        <f>(1+$F390)*AB390</f>
        <v>8135.0738805771416</v>
      </c>
      <c r="AG390" s="8">
        <f>(1+$F390)*AC390</f>
        <v>14815.886953946489</v>
      </c>
      <c r="AH390" s="8">
        <f>(1+$F390)*$T390/1000</f>
        <v>31188.370719699604</v>
      </c>
      <c r="AI390" s="8">
        <f>(1+BWscncns[[#This Row],[pid_error]]*K_p)*BWscncns[[#This Row],[dbw]]/1000</f>
        <v>24912.886859849801</v>
      </c>
      <c r="AJ390" s="13">
        <f>BWscncns[[#This Row],[Torflow prgrssv alt vote]]/VLOOKUP(BWscncns[[#This Row],[class]],AltBWtotl,2,FALSE)*100</f>
        <v>8.7028138931055515E-2</v>
      </c>
      <c r="AK390">
        <f>IF(D390=E390,1,0)</f>
        <v>0</v>
      </c>
    </row>
    <row r="391" spans="1:37">
      <c r="A391" s="1" t="s">
        <v>7993</v>
      </c>
      <c r="B391" s="1" t="s">
        <v>7994</v>
      </c>
      <c r="C391">
        <v>35000</v>
      </c>
      <c r="D391">
        <v>1524983845</v>
      </c>
      <c r="E391">
        <v>1524983845</v>
      </c>
      <c r="F391" s="2">
        <v>1.37762768758</v>
      </c>
      <c r="G391" s="2">
        <v>1.37762768758</v>
      </c>
      <c r="H391">
        <v>34973179</v>
      </c>
      <c r="I391" s="2">
        <v>-0.84438865632000004</v>
      </c>
      <c r="J391" s="2">
        <v>0</v>
      </c>
      <c r="K391">
        <v>1</v>
      </c>
      <c r="L391" s="1" t="s">
        <v>11537</v>
      </c>
      <c r="M391" s="1" t="s">
        <v>7994</v>
      </c>
      <c r="N391">
        <v>1</v>
      </c>
      <c r="O391">
        <v>0</v>
      </c>
      <c r="P391">
        <v>0</v>
      </c>
      <c r="Q391">
        <v>0</v>
      </c>
      <c r="R391" s="19">
        <f>BWscncns[[#This Row],[C fx]]*4+BWscncns[[#This Row],[C fg]]*2+BWscncns[[#This Row],[C fm]]</f>
        <v>4</v>
      </c>
      <c r="S391">
        <v>35000</v>
      </c>
      <c r="T391">
        <v>14709275</v>
      </c>
      <c r="U391" s="13">
        <v>2.379451</v>
      </c>
      <c r="V391" s="13">
        <v>0.420265</v>
      </c>
      <c r="W391">
        <v>171</v>
      </c>
      <c r="X391">
        <v>3</v>
      </c>
      <c r="Z391" s="10">
        <f>IF($N391&lt;&gt;0,constants!$L$2,IF($O391&lt;&gt;0,constants!$M$2,IF($P391&lt;&gt;0,constants!$N$2,0)))</f>
        <v>10125.48</v>
      </c>
      <c r="AA391" s="10">
        <f>IF($N391&lt;&gt;0,constants!$L$2,IF($O391&lt;&gt;0,constants!$M$2,IF($P391&lt;&gt;0,constants!$P$2,0)))</f>
        <v>10125.48</v>
      </c>
      <c r="AB391" s="11">
        <f>constants!$O$2</f>
        <v>4861.32</v>
      </c>
      <c r="AC391" s="11">
        <f>VLOOKUP(BWscncns[[#This Row],[scanner]],[0]!ScnrAvgBW,2,FALSE)/1000</f>
        <v>11818.828055288463</v>
      </c>
      <c r="AD391" s="8">
        <f>(1+$F391)*Z391</f>
        <v>24074.621598037538</v>
      </c>
      <c r="AE391" s="8">
        <f>(1+$F391)*AA391</f>
        <v>24074.621598037538</v>
      </c>
      <c r="AF391" s="8">
        <f>(1+$F391)*AB391</f>
        <v>11558.409030186405</v>
      </c>
      <c r="AG391" s="8">
        <f>(1+$F391)*AC391</f>
        <v>28100.772819001137</v>
      </c>
      <c r="AH391" s="8">
        <f>(1+$F391)*$T391/1000</f>
        <v>34973.179504228305</v>
      </c>
      <c r="AI391" s="8">
        <f>(1+BWscncns[[#This Row],[pid_error]]*K_p)*BWscncns[[#This Row],[dbw]]/1000</f>
        <v>24841.227252114149</v>
      </c>
      <c r="AJ391" s="13">
        <f>BWscncns[[#This Row],[Torflow prgrssv alt vote]]/VLOOKUP(BWscncns[[#This Row],[class]],AltBWtotl,2,FALSE)*100</f>
        <v>0.21290780416117991</v>
      </c>
      <c r="AK391">
        <f>IF(D391=E391,1,0)</f>
        <v>1</v>
      </c>
    </row>
    <row r="392" spans="1:37">
      <c r="A392" s="1" t="s">
        <v>9260</v>
      </c>
      <c r="B392" s="1" t="s">
        <v>9261</v>
      </c>
      <c r="C392">
        <v>27300</v>
      </c>
      <c r="D392">
        <v>1524699078</v>
      </c>
      <c r="E392">
        <v>1524942111</v>
      </c>
      <c r="F392" s="2">
        <v>1.0296088880100001</v>
      </c>
      <c r="G392" s="2">
        <v>1.0296088880100001</v>
      </c>
      <c r="H392">
        <v>33253112</v>
      </c>
      <c r="I392" s="2">
        <v>1.62819723987</v>
      </c>
      <c r="J392" s="2">
        <v>0</v>
      </c>
      <c r="K392">
        <v>2</v>
      </c>
      <c r="L392" s="1" t="s">
        <v>11587</v>
      </c>
      <c r="M392" s="1" t="s">
        <v>9261</v>
      </c>
      <c r="N392">
        <v>0</v>
      </c>
      <c r="O392">
        <v>1</v>
      </c>
      <c r="P392">
        <v>0</v>
      </c>
      <c r="Q392">
        <v>0</v>
      </c>
      <c r="R392" s="19">
        <f>BWscncns[[#This Row],[C fx]]*4+BWscncns[[#This Row],[C fg]]*2+BWscncns[[#This Row],[C fm]]</f>
        <v>2</v>
      </c>
      <c r="S392">
        <v>25500</v>
      </c>
      <c r="T392">
        <v>16384000</v>
      </c>
      <c r="U392" s="13">
        <v>1.5563959999999999</v>
      </c>
      <c r="V392" s="13">
        <v>0.64251000000000003</v>
      </c>
      <c r="W392">
        <v>1191</v>
      </c>
      <c r="X392">
        <v>23</v>
      </c>
      <c r="Z392" s="10">
        <f>IF($N392&lt;&gt;0,constants!$L$2,IF($O392&lt;&gt;0,constants!$M$2,IF($P392&lt;&gt;0,constants!$N$2,0)))</f>
        <v>9721.3799999999992</v>
      </c>
      <c r="AA392" s="10">
        <f>IF($N392&lt;&gt;0,constants!$L$2,IF($O392&lt;&gt;0,constants!$M$2,IF($P392&lt;&gt;0,constants!$P$2,0)))</f>
        <v>9721.3799999999992</v>
      </c>
      <c r="AB392" s="11">
        <f>constants!$O$2</f>
        <v>4861.32</v>
      </c>
      <c r="AC392" s="11">
        <f>VLOOKUP(BWscncns[[#This Row],[scanner]],[0]!ScnrAvgBW,2,FALSE)/1000</f>
        <v>8853.6095214723919</v>
      </c>
      <c r="AD392" s="8">
        <f>(1+$F392)*Z392</f>
        <v>19730.599251722655</v>
      </c>
      <c r="AE392" s="8">
        <f>(1+$F392)*AA392</f>
        <v>19730.599251722655</v>
      </c>
      <c r="AF392" s="8">
        <f>(1+$F392)*AB392</f>
        <v>9866.5782794607749</v>
      </c>
      <c r="AG392" s="8">
        <f>(1+$F392)*AC392</f>
        <v>17969.364575750333</v>
      </c>
      <c r="AH392" s="8">
        <f>(1+$F392)*$T392/1000</f>
        <v>33253.112021155845</v>
      </c>
      <c r="AI392" s="8">
        <f>(1+BWscncns[[#This Row],[pid_error]]*K_p)*BWscncns[[#This Row],[dbw]]/1000</f>
        <v>24818.556010577922</v>
      </c>
      <c r="AJ392" s="13">
        <f>BWscncns[[#This Row],[Torflow prgrssv alt vote]]/VLOOKUP(BWscncns[[#This Row],[class]],AltBWtotl,2,FALSE)*100</f>
        <v>8.6698613159831142E-2</v>
      </c>
      <c r="AK392">
        <f>IF(D392=E392,1,0)</f>
        <v>0</v>
      </c>
    </row>
    <row r="393" spans="1:37">
      <c r="A393" s="1" t="s">
        <v>1490</v>
      </c>
      <c r="B393" s="1" t="s">
        <v>1491</v>
      </c>
      <c r="C393">
        <v>23700</v>
      </c>
      <c r="D393">
        <v>1524613346</v>
      </c>
      <c r="E393">
        <v>1524977546</v>
      </c>
      <c r="F393" s="2">
        <v>1.5546320304000001</v>
      </c>
      <c r="G393" s="2">
        <v>1.5546320304000001</v>
      </c>
      <c r="H393">
        <v>36792768</v>
      </c>
      <c r="I393" s="2">
        <v>0.40897192474499999</v>
      </c>
      <c r="J393" s="2">
        <v>0</v>
      </c>
      <c r="K393">
        <v>5</v>
      </c>
      <c r="L393" s="1" t="s">
        <v>11622</v>
      </c>
      <c r="M393" s="1" t="s">
        <v>1491</v>
      </c>
      <c r="N393">
        <v>0</v>
      </c>
      <c r="O393">
        <v>1</v>
      </c>
      <c r="P393">
        <v>0</v>
      </c>
      <c r="Q393">
        <v>0</v>
      </c>
      <c r="R393" s="19">
        <f>BWscncns[[#This Row],[C fx]]*4+BWscncns[[#This Row],[C fg]]*2+BWscncns[[#This Row],[C fm]]</f>
        <v>2</v>
      </c>
      <c r="S393">
        <v>18900</v>
      </c>
      <c r="T393">
        <v>13959902</v>
      </c>
      <c r="U393" s="13">
        <v>1.3538779999999999</v>
      </c>
      <c r="V393" s="13">
        <v>0.73861900000000003</v>
      </c>
      <c r="W393">
        <v>1786</v>
      </c>
      <c r="X393">
        <v>35</v>
      </c>
      <c r="Z393" s="10">
        <f>IF($N393&lt;&gt;0,constants!$L$2,IF($O393&lt;&gt;0,constants!$M$2,IF($P393&lt;&gt;0,constants!$N$2,0)))</f>
        <v>9721.3799999999992</v>
      </c>
      <c r="AA393" s="10">
        <f>IF($N393&lt;&gt;0,constants!$L$2,IF($O393&lt;&gt;0,constants!$M$2,IF($P393&lt;&gt;0,constants!$P$2,0)))</f>
        <v>9721.3799999999992</v>
      </c>
      <c r="AB393" s="11">
        <f>constants!$O$2</f>
        <v>4861.32</v>
      </c>
      <c r="AC393" s="11">
        <f>VLOOKUP(BWscncns[[#This Row],[scanner]],[0]!ScnrAvgBW,2,FALSE)/1000</f>
        <v>3794.4265750962772</v>
      </c>
      <c r="AD393" s="8">
        <f>(1+$F393)*Z393</f>
        <v>24834.548727689951</v>
      </c>
      <c r="AE393" s="8">
        <f>(1+$F393)*AA393</f>
        <v>24834.548727689951</v>
      </c>
      <c r="AF393" s="8">
        <f>(1+$F393)*AB393</f>
        <v>12418.883782024128</v>
      </c>
      <c r="AG393" s="8">
        <f>(1+$F393)*AC393</f>
        <v>9693.3636657419211</v>
      </c>
      <c r="AH393" s="8">
        <f>(1+$F393)*$T393/1000</f>
        <v>35662.412790445022</v>
      </c>
      <c r="AI393" s="8">
        <f>(1+BWscncns[[#This Row],[pid_error]]*K_p)*BWscncns[[#This Row],[dbw]]/1000</f>
        <v>24811.157395222512</v>
      </c>
      <c r="AJ393" s="13">
        <f>BWscncns[[#This Row],[Torflow prgrssv alt vote]]/VLOOKUP(BWscncns[[#This Row],[class]],AltBWtotl,2,FALSE)*100</f>
        <v>8.6672767591283811E-2</v>
      </c>
      <c r="AK393">
        <f>IF(D393=E393,1,0)</f>
        <v>0</v>
      </c>
    </row>
    <row r="394" spans="1:37">
      <c r="A394" s="1" t="s">
        <v>2083</v>
      </c>
      <c r="B394" s="1" t="s">
        <v>2084</v>
      </c>
      <c r="C394">
        <v>17600</v>
      </c>
      <c r="D394">
        <v>1524978530</v>
      </c>
      <c r="E394">
        <v>1524978530</v>
      </c>
      <c r="F394" s="2">
        <v>-0.44945153832500001</v>
      </c>
      <c r="G394" s="2">
        <v>-0.44945153832500001</v>
      </c>
      <c r="H394">
        <v>17609022</v>
      </c>
      <c r="I394" s="2">
        <v>-0.181337917027</v>
      </c>
      <c r="J394" s="2">
        <v>0</v>
      </c>
      <c r="K394">
        <v>6</v>
      </c>
      <c r="L394" s="1" t="s">
        <v>11687</v>
      </c>
      <c r="M394" s="1" t="s">
        <v>2084</v>
      </c>
      <c r="N394">
        <v>1</v>
      </c>
      <c r="O394">
        <v>0</v>
      </c>
      <c r="P394">
        <v>0</v>
      </c>
      <c r="Q394">
        <v>0</v>
      </c>
      <c r="R394" s="19">
        <f>BWscncns[[#This Row],[C fx]]*4+BWscncns[[#This Row],[C fg]]*2+BWscncns[[#This Row],[C fm]]</f>
        <v>4</v>
      </c>
      <c r="S394">
        <v>21200</v>
      </c>
      <c r="T394">
        <v>31984510</v>
      </c>
      <c r="U394" s="13">
        <v>0.66282099999999999</v>
      </c>
      <c r="V394" s="13">
        <v>1.5087029999999999</v>
      </c>
      <c r="W394">
        <v>4367</v>
      </c>
      <c r="X394">
        <v>87</v>
      </c>
      <c r="Z394" s="10">
        <f>IF($N394&lt;&gt;0,constants!$L$2,IF($O394&lt;&gt;0,constants!$M$2,IF($P394&lt;&gt;0,constants!$N$2,0)))</f>
        <v>10125.48</v>
      </c>
      <c r="AA394" s="10">
        <f>IF($N394&lt;&gt;0,constants!$L$2,IF($O394&lt;&gt;0,constants!$M$2,IF($P394&lt;&gt;0,constants!$P$2,0)))</f>
        <v>10125.48</v>
      </c>
      <c r="AB394" s="11">
        <f>constants!$O$2</f>
        <v>4861.32</v>
      </c>
      <c r="AC394" s="11">
        <f>VLOOKUP(BWscncns[[#This Row],[scanner]],[0]!ScnrAvgBW,2,FALSE)/1000</f>
        <v>2386.3111194805197</v>
      </c>
      <c r="AD394" s="8">
        <f>(1+$F394)*Z394</f>
        <v>5574.5674377209789</v>
      </c>
      <c r="AE394" s="8">
        <f>(1+$F394)*AA394</f>
        <v>5574.5674377209789</v>
      </c>
      <c r="AF394" s="8">
        <f>(1+$F394)*AB394</f>
        <v>2676.3922477099109</v>
      </c>
      <c r="AG394" s="8">
        <f>(1+$F394)*AC394</f>
        <v>1313.7799159079473</v>
      </c>
      <c r="AH394" s="8">
        <f>(1+$F394)*$T394/1000</f>
        <v>17609.022777928654</v>
      </c>
      <c r="AI394" s="8">
        <f>(1+BWscncns[[#This Row],[pid_error]]*K_p)*BWscncns[[#This Row],[dbw]]/1000</f>
        <v>24796.76638896433</v>
      </c>
      <c r="AJ394" s="13">
        <f>BWscncns[[#This Row],[Torflow prgrssv alt vote]]/VLOOKUP(BWscncns[[#This Row],[class]],AltBWtotl,2,FALSE)*100</f>
        <v>0.21252674147662462</v>
      </c>
      <c r="AK394">
        <f>IF(D394=E394,1,0)</f>
        <v>1</v>
      </c>
    </row>
    <row r="395" spans="1:37">
      <c r="A395" s="1" t="s">
        <v>2694</v>
      </c>
      <c r="B395" s="1" t="s">
        <v>2695</v>
      </c>
      <c r="C395">
        <v>40800</v>
      </c>
      <c r="D395">
        <v>1523912387</v>
      </c>
      <c r="E395">
        <v>1524907079</v>
      </c>
      <c r="F395" s="2">
        <v>1.1523452111000001</v>
      </c>
      <c r="G395" s="2">
        <v>1.1523452111000001</v>
      </c>
      <c r="H395">
        <v>33853462</v>
      </c>
      <c r="I395" s="2">
        <v>-1.50825470706E-2</v>
      </c>
      <c r="J395" s="2">
        <v>0</v>
      </c>
      <c r="K395">
        <v>2</v>
      </c>
      <c r="L395" s="1" t="s">
        <v>11656</v>
      </c>
      <c r="M395" s="1" t="s">
        <v>2695</v>
      </c>
      <c r="N395">
        <v>0</v>
      </c>
      <c r="O395">
        <v>1</v>
      </c>
      <c r="P395">
        <v>0</v>
      </c>
      <c r="Q395">
        <v>0</v>
      </c>
      <c r="R395" s="19">
        <f>BWscncns[[#This Row],[C fx]]*4+BWscncns[[#This Row],[C fg]]*2+BWscncns[[#This Row],[C fm]]</f>
        <v>2</v>
      </c>
      <c r="S395">
        <v>28000</v>
      </c>
      <c r="T395">
        <v>15728640</v>
      </c>
      <c r="U395" s="13">
        <v>1.780192</v>
      </c>
      <c r="V395" s="13">
        <v>0.56173700000000004</v>
      </c>
      <c r="W395">
        <v>706</v>
      </c>
      <c r="X395">
        <v>14</v>
      </c>
      <c r="Z395" s="10">
        <f>IF($N395&lt;&gt;0,constants!$L$2,IF($O395&lt;&gt;0,constants!$M$2,IF($P395&lt;&gt;0,constants!$N$2,0)))</f>
        <v>9721.3799999999992</v>
      </c>
      <c r="AA395" s="10">
        <f>IF($N395&lt;&gt;0,constants!$L$2,IF($O395&lt;&gt;0,constants!$M$2,IF($P395&lt;&gt;0,constants!$P$2,0)))</f>
        <v>9721.3799999999992</v>
      </c>
      <c r="AB395" s="11">
        <f>constants!$O$2</f>
        <v>4861.32</v>
      </c>
      <c r="AC395" s="11">
        <f>VLOOKUP(BWscncns[[#This Row],[scanner]],[0]!ScnrAvgBW,2,FALSE)/1000</f>
        <v>8853.6095214723919</v>
      </c>
      <c r="AD395" s="8">
        <f>(1+$F395)*Z395</f>
        <v>20923.765688283318</v>
      </c>
      <c r="AE395" s="8">
        <f>(1+$F395)*AA395</f>
        <v>20923.765688283318</v>
      </c>
      <c r="AF395" s="8">
        <f>(1+$F395)*AB395</f>
        <v>10463.238821624653</v>
      </c>
      <c r="AG395" s="8">
        <f>(1+$F395)*AC395</f>
        <v>19056.024054490466</v>
      </c>
      <c r="AH395" s="8">
        <f>(1+$F395)*$T395/1000</f>
        <v>33853.46298111591</v>
      </c>
      <c r="AI395" s="8">
        <f>(1+BWscncns[[#This Row],[pid_error]]*K_p)*BWscncns[[#This Row],[dbw]]/1000</f>
        <v>24791.051490557955</v>
      </c>
      <c r="AJ395" s="13">
        <f>BWscncns[[#This Row],[Torflow prgrssv alt vote]]/VLOOKUP(BWscncns[[#This Row],[class]],AltBWtotl,2,FALSE)*100</f>
        <v>8.6602531673851804E-2</v>
      </c>
      <c r="AK395">
        <f>IF(D395=E395,1,0)</f>
        <v>0</v>
      </c>
    </row>
    <row r="396" spans="1:37">
      <c r="A396" s="1" t="s">
        <v>8591</v>
      </c>
      <c r="B396" s="1" t="s">
        <v>8592</v>
      </c>
      <c r="C396">
        <v>23400</v>
      </c>
      <c r="D396">
        <v>1524492702</v>
      </c>
      <c r="E396">
        <v>1524941947</v>
      </c>
      <c r="F396" s="2">
        <v>0.68462084107599996</v>
      </c>
      <c r="G396" s="2">
        <v>0.68462084107599996</v>
      </c>
      <c r="H396">
        <v>22425625</v>
      </c>
      <c r="I396" s="2">
        <v>0.33889257597</v>
      </c>
      <c r="J396" s="2">
        <v>0</v>
      </c>
      <c r="K396">
        <v>3</v>
      </c>
      <c r="L396" s="1" t="s">
        <v>11663</v>
      </c>
      <c r="M396" s="1" t="s">
        <v>8592</v>
      </c>
      <c r="N396">
        <v>0</v>
      </c>
      <c r="O396">
        <v>1</v>
      </c>
      <c r="P396">
        <v>0</v>
      </c>
      <c r="Q396">
        <v>0</v>
      </c>
      <c r="R396" s="19">
        <f>BWscncns[[#This Row],[C fx]]*4+BWscncns[[#This Row],[C fg]]*2+BWscncns[[#This Row],[C fm]]</f>
        <v>2</v>
      </c>
      <c r="S396">
        <v>24100</v>
      </c>
      <c r="T396">
        <v>18426456</v>
      </c>
      <c r="U396" s="13">
        <v>1.3079019999999999</v>
      </c>
      <c r="V396" s="13">
        <v>0.76458300000000001</v>
      </c>
      <c r="W396">
        <v>1945</v>
      </c>
      <c r="X396">
        <v>38</v>
      </c>
      <c r="Z396" s="10">
        <f>IF($N396&lt;&gt;0,constants!$L$2,IF($O396&lt;&gt;0,constants!$M$2,IF($P396&lt;&gt;0,constants!$N$2,0)))</f>
        <v>9721.3799999999992</v>
      </c>
      <c r="AA396" s="10">
        <f>IF($N396&lt;&gt;0,constants!$L$2,IF($O396&lt;&gt;0,constants!$M$2,IF($P396&lt;&gt;0,constants!$P$2,0)))</f>
        <v>9721.3799999999992</v>
      </c>
      <c r="AB396" s="11">
        <f>constants!$O$2</f>
        <v>4861.32</v>
      </c>
      <c r="AC396" s="11">
        <f>VLOOKUP(BWscncns[[#This Row],[scanner]],[0]!ScnrAvgBW,2,FALSE)/1000</f>
        <v>6440.9193022088357</v>
      </c>
      <c r="AD396" s="8">
        <f>(1+$F396)*Z396</f>
        <v>16376.839352019404</v>
      </c>
      <c r="AE396" s="8">
        <f>(1+$F396)*AA396</f>
        <v>16376.839352019404</v>
      </c>
      <c r="AF396" s="8">
        <f>(1+$F396)*AB396</f>
        <v>8189.4809871395801</v>
      </c>
      <c r="AG396" s="8">
        <f>(1+$F396)*AC396</f>
        <v>10850.506892189691</v>
      </c>
      <c r="AH396" s="8">
        <f>(1+$F396)*$T396/1000</f>
        <v>31041.591804769909</v>
      </c>
      <c r="AI396" s="8">
        <f>(1+BWscncns[[#This Row],[pid_error]]*K_p)*BWscncns[[#This Row],[dbw]]/1000</f>
        <v>24734.02390238495</v>
      </c>
      <c r="AJ396" s="13">
        <f>BWscncns[[#This Row],[Torflow prgrssv alt vote]]/VLOOKUP(BWscncns[[#This Row],[class]],AltBWtotl,2,FALSE)*100</f>
        <v>8.6403317311648686E-2</v>
      </c>
      <c r="AK396">
        <f>IF(D396=E396,1,0)</f>
        <v>0</v>
      </c>
    </row>
    <row r="397" spans="1:37">
      <c r="A397" s="1" t="s">
        <v>4812</v>
      </c>
      <c r="B397" s="1" t="s">
        <v>4813</v>
      </c>
      <c r="C397">
        <v>33700</v>
      </c>
      <c r="D397">
        <v>1525009194</v>
      </c>
      <c r="E397">
        <v>1525009194</v>
      </c>
      <c r="F397" s="2">
        <v>1.13997773735</v>
      </c>
      <c r="G397" s="2">
        <v>1.13997773735</v>
      </c>
      <c r="H397">
        <v>33658939</v>
      </c>
      <c r="I397" s="2">
        <v>-1.45823114458E-2</v>
      </c>
      <c r="J397" s="2">
        <v>0</v>
      </c>
      <c r="K397">
        <v>2</v>
      </c>
      <c r="L397" s="1" t="s">
        <v>11570</v>
      </c>
      <c r="M397" s="1" t="s">
        <v>4813</v>
      </c>
      <c r="N397">
        <v>0</v>
      </c>
      <c r="O397">
        <v>1</v>
      </c>
      <c r="P397">
        <v>0</v>
      </c>
      <c r="Q397">
        <v>0</v>
      </c>
      <c r="R397" s="19">
        <f>BWscncns[[#This Row],[C fx]]*4+BWscncns[[#This Row],[C fg]]*2+BWscncns[[#This Row],[C fm]]</f>
        <v>2</v>
      </c>
      <c r="S397">
        <v>23700</v>
      </c>
      <c r="T397">
        <v>15728640</v>
      </c>
      <c r="U397" s="13">
        <v>1.5068049999999999</v>
      </c>
      <c r="V397" s="13">
        <v>0.66365600000000002</v>
      </c>
      <c r="W397">
        <v>1351</v>
      </c>
      <c r="X397">
        <v>27</v>
      </c>
      <c r="Z397" s="10">
        <f>IF($N397&lt;&gt;0,constants!$L$2,IF($O397&lt;&gt;0,constants!$M$2,IF($P397&lt;&gt;0,constants!$N$2,0)))</f>
        <v>9721.3799999999992</v>
      </c>
      <c r="AA397" s="10">
        <f>IF($N397&lt;&gt;0,constants!$L$2,IF($O397&lt;&gt;0,constants!$M$2,IF($P397&lt;&gt;0,constants!$P$2,0)))</f>
        <v>9721.3799999999992</v>
      </c>
      <c r="AB397" s="11">
        <f>constants!$O$2</f>
        <v>4861.32</v>
      </c>
      <c r="AC397" s="11">
        <f>VLOOKUP(BWscncns[[#This Row],[scanner]],[0]!ScnrAvgBW,2,FALSE)/1000</f>
        <v>8853.6095214723919</v>
      </c>
      <c r="AD397" s="8">
        <f>(1+$F397)*Z397</f>
        <v>20803.536776319539</v>
      </c>
      <c r="AE397" s="8">
        <f>(1+$F397)*AA397</f>
        <v>20803.536776319539</v>
      </c>
      <c r="AF397" s="8">
        <f>(1+$F397)*AB397</f>
        <v>10403.116574134299</v>
      </c>
      <c r="AG397" s="8">
        <f>(1+$F397)*AC397</f>
        <v>18946.527271140902</v>
      </c>
      <c r="AH397" s="8">
        <f>(1+$F397)*$T397/1000</f>
        <v>33658.939438792695</v>
      </c>
      <c r="AI397" s="8">
        <f>(1+BWscncns[[#This Row],[pid_error]]*K_p)*BWscncns[[#This Row],[dbw]]/1000</f>
        <v>24693.789719396351</v>
      </c>
      <c r="AJ397" s="13">
        <f>BWscncns[[#This Row],[Torflow prgrssv alt vote]]/VLOOKUP(BWscncns[[#This Row],[class]],AltBWtotl,2,FALSE)*100</f>
        <v>8.6262767318923739E-2</v>
      </c>
      <c r="AK397">
        <f>IF(D397=E397,1,0)</f>
        <v>1</v>
      </c>
    </row>
    <row r="398" spans="1:37">
      <c r="A398" s="1" t="s">
        <v>8693</v>
      </c>
      <c r="B398" s="1" t="s">
        <v>8694</v>
      </c>
      <c r="C398">
        <v>61500</v>
      </c>
      <c r="D398">
        <v>1524752926</v>
      </c>
      <c r="E398">
        <v>1524995972</v>
      </c>
      <c r="F398" s="2">
        <v>0.32159581208299998</v>
      </c>
      <c r="G398" s="2">
        <v>0.32159581208299998</v>
      </c>
      <c r="H398">
        <v>28102241</v>
      </c>
      <c r="I398" s="2">
        <v>-0.824406306827</v>
      </c>
      <c r="J398" s="2">
        <v>0</v>
      </c>
      <c r="K398">
        <v>2</v>
      </c>
      <c r="L398" s="1" t="s">
        <v>11543</v>
      </c>
      <c r="M398" s="1" t="s">
        <v>8694</v>
      </c>
      <c r="N398">
        <v>0</v>
      </c>
      <c r="O398">
        <v>1</v>
      </c>
      <c r="P398">
        <v>0</v>
      </c>
      <c r="Q398">
        <v>0</v>
      </c>
      <c r="R398" s="19">
        <f>BWscncns[[#This Row],[C fx]]*4+BWscncns[[#This Row],[C fg]]*2+BWscncns[[#This Row],[C fm]]</f>
        <v>2</v>
      </c>
      <c r="S398">
        <v>33700</v>
      </c>
      <c r="T398">
        <v>21263870</v>
      </c>
      <c r="U398" s="13">
        <v>1.584848</v>
      </c>
      <c r="V398" s="13">
        <v>0.63097499999999995</v>
      </c>
      <c r="W398">
        <v>1116</v>
      </c>
      <c r="X398">
        <v>22</v>
      </c>
      <c r="Z398" s="10">
        <f>IF($N398&lt;&gt;0,constants!$L$2,IF($O398&lt;&gt;0,constants!$M$2,IF($P398&lt;&gt;0,constants!$N$2,0)))</f>
        <v>9721.3799999999992</v>
      </c>
      <c r="AA398" s="10">
        <f>IF($N398&lt;&gt;0,constants!$L$2,IF($O398&lt;&gt;0,constants!$M$2,IF($P398&lt;&gt;0,constants!$P$2,0)))</f>
        <v>9721.3799999999992</v>
      </c>
      <c r="AB398" s="11">
        <f>constants!$O$2</f>
        <v>4861.32</v>
      </c>
      <c r="AC398" s="11">
        <f>VLOOKUP(BWscncns[[#This Row],[scanner]],[0]!ScnrAvgBW,2,FALSE)/1000</f>
        <v>8853.6095214723919</v>
      </c>
      <c r="AD398" s="8">
        <f>(1+$F398)*Z398</f>
        <v>12847.735095667435</v>
      </c>
      <c r="AE398" s="8">
        <f>(1+$F398)*AA398</f>
        <v>12847.735095667435</v>
      </c>
      <c r="AF398" s="8">
        <f>(1+$F398)*AB398</f>
        <v>6424.7001531953292</v>
      </c>
      <c r="AG398" s="8">
        <f>(1+$F398)*AC398</f>
        <v>11700.893265396087</v>
      </c>
      <c r="AH398" s="8">
        <f>(1+$F398)*$T398/1000</f>
        <v>28102.241540677343</v>
      </c>
      <c r="AI398" s="8">
        <f>(1+BWscncns[[#This Row],[pid_error]]*K_p)*BWscncns[[#This Row],[dbw]]/1000</f>
        <v>24683.055770338669</v>
      </c>
      <c r="AJ398" s="13">
        <f>BWscncns[[#This Row],[Torflow prgrssv alt vote]]/VLOOKUP(BWscncns[[#This Row],[class]],AltBWtotl,2,FALSE)*100</f>
        <v>8.6225270435679097E-2</v>
      </c>
      <c r="AK398">
        <f>IF(D398=E398,1,0)</f>
        <v>0</v>
      </c>
    </row>
    <row r="399" spans="1:37">
      <c r="A399" s="1" t="s">
        <v>1158</v>
      </c>
      <c r="B399" s="1" t="s">
        <v>1159</v>
      </c>
      <c r="C399">
        <v>32000</v>
      </c>
      <c r="D399">
        <v>1524919248</v>
      </c>
      <c r="E399">
        <v>1524986598</v>
      </c>
      <c r="F399" s="2">
        <v>1.4916643170899999</v>
      </c>
      <c r="G399" s="2">
        <v>1.4916643170899999</v>
      </c>
      <c r="H399">
        <v>31421282</v>
      </c>
      <c r="I399" s="2">
        <v>-0.25025643550900001</v>
      </c>
      <c r="J399" s="2">
        <v>0</v>
      </c>
      <c r="K399">
        <v>1</v>
      </c>
      <c r="L399" s="1" t="s">
        <v>11535</v>
      </c>
      <c r="M399" s="1" t="s">
        <v>1159</v>
      </c>
      <c r="N399">
        <v>0</v>
      </c>
      <c r="O399">
        <v>1</v>
      </c>
      <c r="P399">
        <v>0</v>
      </c>
      <c r="Q399">
        <v>0</v>
      </c>
      <c r="R399" s="19">
        <f>BWscncns[[#This Row],[C fx]]*4+BWscncns[[#This Row],[C fg]]*2+BWscncns[[#This Row],[C fm]]</f>
        <v>2</v>
      </c>
      <c r="S399">
        <v>32300</v>
      </c>
      <c r="T399">
        <v>14124032</v>
      </c>
      <c r="U399" s="13">
        <v>2.2868819999999999</v>
      </c>
      <c r="V399" s="13">
        <v>0.43727700000000003</v>
      </c>
      <c r="W399">
        <v>211</v>
      </c>
      <c r="X399">
        <v>4</v>
      </c>
      <c r="Z399" s="10">
        <f>IF($N399&lt;&gt;0,constants!$L$2,IF($O399&lt;&gt;0,constants!$M$2,IF($P399&lt;&gt;0,constants!$N$2,0)))</f>
        <v>9721.3799999999992</v>
      </c>
      <c r="AA399" s="10">
        <f>IF($N399&lt;&gt;0,constants!$L$2,IF($O399&lt;&gt;0,constants!$M$2,IF($P399&lt;&gt;0,constants!$P$2,0)))</f>
        <v>9721.3799999999992</v>
      </c>
      <c r="AB399" s="11">
        <f>constants!$O$2</f>
        <v>4861.32</v>
      </c>
      <c r="AC399" s="11">
        <f>VLOOKUP(BWscncns[[#This Row],[scanner]],[0]!ScnrAvgBW,2,FALSE)/1000</f>
        <v>11818.828055288463</v>
      </c>
      <c r="AD399" s="8">
        <f>(1+$F399)*Z399</f>
        <v>24222.415658872378</v>
      </c>
      <c r="AE399" s="8">
        <f>(1+$F399)*AA399</f>
        <v>24222.415658872378</v>
      </c>
      <c r="AF399" s="8">
        <f>(1+$F399)*AB399</f>
        <v>12112.777577955956</v>
      </c>
      <c r="AG399" s="8">
        <f>(1+$F399)*AC399</f>
        <v>29448.552135184455</v>
      </c>
      <c r="AH399" s="8">
        <f>(1+$F399)*$T399/1000</f>
        <v>35192.346547837304</v>
      </c>
      <c r="AI399" s="8">
        <f>(1+BWscncns[[#This Row],[pid_error]]*K_p)*BWscncns[[#This Row],[dbw]]/1000</f>
        <v>24658.189273918651</v>
      </c>
      <c r="AJ399" s="13">
        <f>BWscncns[[#This Row],[Torflow prgrssv alt vote]]/VLOOKUP(BWscncns[[#This Row],[class]],AltBWtotl,2,FALSE)*100</f>
        <v>8.6138404352380751E-2</v>
      </c>
      <c r="AK399">
        <f>IF(D399=E399,1,0)</f>
        <v>0</v>
      </c>
    </row>
    <row r="400" spans="1:37">
      <c r="A400" s="1" t="s">
        <v>7566</v>
      </c>
      <c r="B400" s="1" t="s">
        <v>7567</v>
      </c>
      <c r="C400">
        <v>33300</v>
      </c>
      <c r="D400">
        <v>1525006050</v>
      </c>
      <c r="E400">
        <v>1525006050</v>
      </c>
      <c r="F400" s="2">
        <v>1.0885702957900001</v>
      </c>
      <c r="G400" s="2">
        <v>1.0885702957900001</v>
      </c>
      <c r="H400">
        <v>33335298</v>
      </c>
      <c r="I400" s="2">
        <v>-0.12670600447499999</v>
      </c>
      <c r="J400" s="2">
        <v>5.5555555555600003E-2</v>
      </c>
      <c r="K400">
        <v>1</v>
      </c>
      <c r="L400" s="1" t="s">
        <v>11558</v>
      </c>
      <c r="M400" s="1" t="s">
        <v>7567</v>
      </c>
      <c r="N400">
        <v>1</v>
      </c>
      <c r="O400">
        <v>0</v>
      </c>
      <c r="P400">
        <v>0</v>
      </c>
      <c r="Q400">
        <v>0</v>
      </c>
      <c r="R400" s="19">
        <f>BWscncns[[#This Row],[C fx]]*4+BWscncns[[#This Row],[C fg]]*2+BWscncns[[#This Row],[C fm]]</f>
        <v>4</v>
      </c>
      <c r="S400">
        <v>30800</v>
      </c>
      <c r="T400">
        <v>15960822</v>
      </c>
      <c r="U400" s="13">
        <v>1.9297249999999999</v>
      </c>
      <c r="V400" s="13">
        <v>0.51820900000000003</v>
      </c>
      <c r="W400">
        <v>485</v>
      </c>
      <c r="X400">
        <v>9</v>
      </c>
      <c r="Z400" s="10">
        <f>IF($N400&lt;&gt;0,constants!$L$2,IF($O400&lt;&gt;0,constants!$M$2,IF($P400&lt;&gt;0,constants!$N$2,0)))</f>
        <v>10125.48</v>
      </c>
      <c r="AA400" s="10">
        <f>IF($N400&lt;&gt;0,constants!$L$2,IF($O400&lt;&gt;0,constants!$M$2,IF($P400&lt;&gt;0,constants!$P$2,0)))</f>
        <v>10125.48</v>
      </c>
      <c r="AB400" s="11">
        <f>constants!$O$2</f>
        <v>4861.32</v>
      </c>
      <c r="AC400" s="11">
        <f>VLOOKUP(BWscncns[[#This Row],[scanner]],[0]!ScnrAvgBW,2,FALSE)/1000</f>
        <v>11818.828055288463</v>
      </c>
      <c r="AD400" s="8">
        <f>(1+$F400)*Z400</f>
        <v>21147.776758615732</v>
      </c>
      <c r="AE400" s="8">
        <f>(1+$F400)*AA400</f>
        <v>21147.776758615732</v>
      </c>
      <c r="AF400" s="8">
        <f>(1+$F400)*AB400</f>
        <v>10153.208550329844</v>
      </c>
      <c r="AG400" s="8">
        <f>(1+$F400)*AC400</f>
        <v>24684.453207324979</v>
      </c>
      <c r="AH400" s="8">
        <f>(1+$F400)*$T400/1000</f>
        <v>33335.298725591543</v>
      </c>
      <c r="AI400" s="8">
        <f>(1+BWscncns[[#This Row],[pid_error]]*K_p)*BWscncns[[#This Row],[dbw]]/1000</f>
        <v>24648.060362795775</v>
      </c>
      <c r="AJ400" s="13">
        <f>BWscncns[[#This Row],[Torflow prgrssv alt vote]]/VLOOKUP(BWscncns[[#This Row],[class]],AltBWtotl,2,FALSE)*100</f>
        <v>0.21125222016671683</v>
      </c>
      <c r="AK400">
        <f>IF(D400=E400,1,0)</f>
        <v>1</v>
      </c>
    </row>
    <row r="401" spans="1:37">
      <c r="A401" s="1" t="s">
        <v>9040</v>
      </c>
      <c r="B401" s="1" t="s">
        <v>9041</v>
      </c>
      <c r="C401">
        <v>32300</v>
      </c>
      <c r="D401">
        <v>1524216654</v>
      </c>
      <c r="E401">
        <v>1524963001</v>
      </c>
      <c r="F401" s="2">
        <v>1.15619011745</v>
      </c>
      <c r="G401" s="2">
        <v>1.15619011745</v>
      </c>
      <c r="H401">
        <v>29265450</v>
      </c>
      <c r="I401" s="2">
        <v>0.52029601991999996</v>
      </c>
      <c r="J401" s="2">
        <v>0</v>
      </c>
      <c r="K401">
        <v>4</v>
      </c>
      <c r="L401" s="1" t="s">
        <v>11657</v>
      </c>
      <c r="M401" s="1" t="s">
        <v>9041</v>
      </c>
      <c r="N401">
        <v>0</v>
      </c>
      <c r="O401">
        <v>1</v>
      </c>
      <c r="P401">
        <v>0</v>
      </c>
      <c r="Q401">
        <v>0</v>
      </c>
      <c r="R401" s="19">
        <f>BWscncns[[#This Row],[C fx]]*4+BWscncns[[#This Row],[C fg]]*2+BWscncns[[#This Row],[C fm]]</f>
        <v>2</v>
      </c>
      <c r="S401">
        <v>16700</v>
      </c>
      <c r="T401">
        <v>15615623</v>
      </c>
      <c r="U401" s="13">
        <v>1.069442</v>
      </c>
      <c r="V401" s="13">
        <v>0.93506699999999998</v>
      </c>
      <c r="W401">
        <v>2867</v>
      </c>
      <c r="X401">
        <v>57</v>
      </c>
      <c r="Z401" s="10">
        <f>IF($N401&lt;&gt;0,constants!$L$2,IF($O401&lt;&gt;0,constants!$M$2,IF($P401&lt;&gt;0,constants!$N$2,0)))</f>
        <v>9721.3799999999992</v>
      </c>
      <c r="AA401" s="10">
        <f>IF($N401&lt;&gt;0,constants!$L$2,IF($O401&lt;&gt;0,constants!$M$2,IF($P401&lt;&gt;0,constants!$P$2,0)))</f>
        <v>9721.3799999999992</v>
      </c>
      <c r="AB401" s="11">
        <f>constants!$O$2</f>
        <v>4861.32</v>
      </c>
      <c r="AC401" s="11">
        <f>VLOOKUP(BWscncns[[#This Row],[scanner]],[0]!ScnrAvgBW,2,FALSE)/1000</f>
        <v>4819.491751072962</v>
      </c>
      <c r="AD401" s="8">
        <f>(1+$F401)*Z401</f>
        <v>20961.14348397608</v>
      </c>
      <c r="AE401" s="8">
        <f>(1+$F401)*AA401</f>
        <v>20961.14348397608</v>
      </c>
      <c r="AF401" s="8">
        <f>(1+$F401)*AB401</f>
        <v>10481.930141762034</v>
      </c>
      <c r="AG401" s="8">
        <f>(1+$F401)*AC401</f>
        <v>10391.740484795317</v>
      </c>
      <c r="AH401" s="8">
        <f>(1+$F401)*$T401/1000</f>
        <v>33670.25199042492</v>
      </c>
      <c r="AI401" s="8">
        <f>(1+BWscncns[[#This Row],[pid_error]]*K_p)*BWscncns[[#This Row],[dbw]]/1000</f>
        <v>24642.937495212464</v>
      </c>
      <c r="AJ401" s="13">
        <f>BWscncns[[#This Row],[Torflow prgrssv alt vote]]/VLOOKUP(BWscncns[[#This Row],[class]],AltBWtotl,2,FALSE)*100</f>
        <v>8.6085125343663096E-2</v>
      </c>
      <c r="AK401">
        <f>IF(D401=E401,1,0)</f>
        <v>0</v>
      </c>
    </row>
    <row r="402" spans="1:37">
      <c r="A402" s="1" t="s">
        <v>4451</v>
      </c>
      <c r="B402" s="1" t="s">
        <v>4452</v>
      </c>
      <c r="C402">
        <v>25200</v>
      </c>
      <c r="D402">
        <v>1524988531</v>
      </c>
      <c r="E402">
        <v>1524988531</v>
      </c>
      <c r="F402" s="2">
        <v>4.9699557417400002E-2</v>
      </c>
      <c r="G402" s="2">
        <v>4.9699557417400002E-2</v>
      </c>
      <c r="H402">
        <v>25226554</v>
      </c>
      <c r="I402" s="2">
        <v>-0.27763556808200002</v>
      </c>
      <c r="J402" s="2">
        <v>0</v>
      </c>
      <c r="K402">
        <v>3</v>
      </c>
      <c r="L402" s="1" t="s">
        <v>11591</v>
      </c>
      <c r="M402" s="1" t="s">
        <v>4452</v>
      </c>
      <c r="N402">
        <v>1</v>
      </c>
      <c r="O402">
        <v>0</v>
      </c>
      <c r="P402">
        <v>0</v>
      </c>
      <c r="Q402">
        <v>0</v>
      </c>
      <c r="R402" s="19">
        <f>BWscncns[[#This Row],[C fx]]*4+BWscncns[[#This Row],[C fg]]*2+BWscncns[[#This Row],[C fm]]</f>
        <v>4</v>
      </c>
      <c r="S402">
        <v>29400</v>
      </c>
      <c r="T402">
        <v>24032166</v>
      </c>
      <c r="U402" s="13">
        <v>1.22336</v>
      </c>
      <c r="V402" s="13">
        <v>0.81742099999999995</v>
      </c>
      <c r="W402">
        <v>2239</v>
      </c>
      <c r="X402">
        <v>44</v>
      </c>
      <c r="Z402" s="10">
        <f>IF($N402&lt;&gt;0,constants!$L$2,IF($O402&lt;&gt;0,constants!$M$2,IF($P402&lt;&gt;0,constants!$N$2,0)))</f>
        <v>10125.48</v>
      </c>
      <c r="AA402" s="10">
        <f>IF($N402&lt;&gt;0,constants!$L$2,IF($O402&lt;&gt;0,constants!$M$2,IF($P402&lt;&gt;0,constants!$P$2,0)))</f>
        <v>10125.48</v>
      </c>
      <c r="AB402" s="11">
        <f>constants!$O$2</f>
        <v>4861.32</v>
      </c>
      <c r="AC402" s="11">
        <f>VLOOKUP(BWscncns[[#This Row],[scanner]],[0]!ScnrAvgBW,2,FALSE)/1000</f>
        <v>6440.9193022088357</v>
      </c>
      <c r="AD402" s="8">
        <f>(1+$F402)*Z402</f>
        <v>10628.711874638735</v>
      </c>
      <c r="AE402" s="8">
        <f>(1+$F402)*AA402</f>
        <v>10628.711874638735</v>
      </c>
      <c r="AF402" s="8">
        <f>(1+$F402)*AB402</f>
        <v>5102.9254524643547</v>
      </c>
      <c r="AG402" s="8">
        <f>(1+$F402)*AC402</f>
        <v>6761.0301408898031</v>
      </c>
      <c r="AH402" s="8">
        <f>(1+$F402)*$T402/1000</f>
        <v>25226.554013981488</v>
      </c>
      <c r="AI402" s="8">
        <f>(1+BWscncns[[#This Row],[pid_error]]*K_p)*BWscncns[[#This Row],[dbw]]/1000</f>
        <v>24629.360006990744</v>
      </c>
      <c r="AJ402" s="13">
        <f>BWscncns[[#This Row],[Torflow prgrssv alt vote]]/VLOOKUP(BWscncns[[#This Row],[class]],AltBWtotl,2,FALSE)*100</f>
        <v>0.21109194420083663</v>
      </c>
      <c r="AK402">
        <f>IF(D402=E402,1,0)</f>
        <v>1</v>
      </c>
    </row>
    <row r="403" spans="1:37">
      <c r="A403" s="1" t="s">
        <v>3949</v>
      </c>
      <c r="B403" s="1" t="s">
        <v>3950</v>
      </c>
      <c r="C403">
        <v>31400</v>
      </c>
      <c r="D403">
        <v>1524942111</v>
      </c>
      <c r="E403">
        <v>1524942111</v>
      </c>
      <c r="F403" s="2">
        <v>0.75807567152900002</v>
      </c>
      <c r="G403" s="2">
        <v>0.75807567152900002</v>
      </c>
      <c r="H403">
        <v>31370281</v>
      </c>
      <c r="I403" s="2">
        <v>-0.26834253622100002</v>
      </c>
      <c r="J403" s="2">
        <v>0</v>
      </c>
      <c r="K403">
        <v>2</v>
      </c>
      <c r="L403" s="1" t="s">
        <v>11587</v>
      </c>
      <c r="M403" s="1" t="s">
        <v>3950</v>
      </c>
      <c r="N403">
        <v>0</v>
      </c>
      <c r="O403">
        <v>0</v>
      </c>
      <c r="P403">
        <v>1</v>
      </c>
      <c r="Q403">
        <v>0</v>
      </c>
      <c r="R403" s="19">
        <f>BWscncns[[#This Row],[C fx]]*4+BWscncns[[#This Row],[C fg]]*2+BWscncns[[#This Row],[C fm]]</f>
        <v>1</v>
      </c>
      <c r="S403">
        <v>26500</v>
      </c>
      <c r="T403">
        <v>17843533</v>
      </c>
      <c r="U403" s="13">
        <v>1.4851319999999999</v>
      </c>
      <c r="V403" s="13">
        <v>0.67334099999999997</v>
      </c>
      <c r="W403">
        <v>1423</v>
      </c>
      <c r="X403">
        <v>28</v>
      </c>
      <c r="Z403" s="10">
        <f>IF($N403&lt;&gt;0,constants!$L$2,IF($O403&lt;&gt;0,constants!$M$2,IF($P403&lt;&gt;0,constants!$N$2,0)))</f>
        <v>1117.99</v>
      </c>
      <c r="AA403" s="10">
        <f>IF($N403&lt;&gt;0,constants!$L$2,IF($O403&lt;&gt;0,constants!$M$2,IF($P403&lt;&gt;0,constants!$P$2,0)))</f>
        <v>4051.45</v>
      </c>
      <c r="AB403" s="11">
        <f>constants!$O$2</f>
        <v>4861.32</v>
      </c>
      <c r="AC403" s="11">
        <f>VLOOKUP(BWscncns[[#This Row],[scanner]],[0]!ScnrAvgBW,2,FALSE)/1000</f>
        <v>8853.6095214723919</v>
      </c>
      <c r="AD403" s="8">
        <f>(1+$F403)*Z403</f>
        <v>1965.5110200127067</v>
      </c>
      <c r="AE403" s="8">
        <f>(1+$F403)*AA403</f>
        <v>7122.7556794161665</v>
      </c>
      <c r="AF403" s="8">
        <f>(1+$F403)*AB403</f>
        <v>8546.5684235173576</v>
      </c>
      <c r="AG403" s="8">
        <f>(1+$F403)*AC403</f>
        <v>15565.315504918124</v>
      </c>
      <c r="AH403" s="8">
        <f>(1+$F403)*$T403/1000</f>
        <v>31370.281261424872</v>
      </c>
      <c r="AI403" s="8">
        <f>(1+BWscncns[[#This Row],[pid_error]]*K_p)*BWscncns[[#This Row],[dbw]]/1000</f>
        <v>24606.90713071244</v>
      </c>
      <c r="AJ403" s="13">
        <f>BWscncns[[#This Row],[Torflow prgrssv alt vote]]/VLOOKUP(BWscncns[[#This Row],[class]],AltBWtotl,2,FALSE)*100</f>
        <v>0.48531389868020786</v>
      </c>
      <c r="AK403">
        <f>IF(D403=E403,1,0)</f>
        <v>1</v>
      </c>
    </row>
    <row r="404" spans="1:37">
      <c r="A404" s="1" t="s">
        <v>7774</v>
      </c>
      <c r="B404" s="1" t="s">
        <v>7775</v>
      </c>
      <c r="C404">
        <v>30000</v>
      </c>
      <c r="D404">
        <v>1524976261</v>
      </c>
      <c r="E404">
        <v>1524976261</v>
      </c>
      <c r="F404" s="2">
        <v>0.575950686893</v>
      </c>
      <c r="G404" s="2">
        <v>0.575950686893</v>
      </c>
      <c r="H404">
        <v>29951636</v>
      </c>
      <c r="I404" s="2">
        <v>0.34593858063499999</v>
      </c>
      <c r="J404" s="2">
        <v>0</v>
      </c>
      <c r="K404">
        <v>3</v>
      </c>
      <c r="L404" s="1" t="s">
        <v>11596</v>
      </c>
      <c r="M404" s="1" t="s">
        <v>7775</v>
      </c>
      <c r="N404">
        <v>1</v>
      </c>
      <c r="O404">
        <v>0</v>
      </c>
      <c r="P404">
        <v>0</v>
      </c>
      <c r="Q404">
        <v>0</v>
      </c>
      <c r="R404" s="19">
        <f>BWscncns[[#This Row],[C fx]]*4+BWscncns[[#This Row],[C fg]]*2+BWscncns[[#This Row],[C fm]]</f>
        <v>4</v>
      </c>
      <c r="S404">
        <v>24800</v>
      </c>
      <c r="T404">
        <v>19005440</v>
      </c>
      <c r="U404" s="13">
        <v>1.3048900000000001</v>
      </c>
      <c r="V404" s="13">
        <v>0.76634800000000003</v>
      </c>
      <c r="W404">
        <v>1963</v>
      </c>
      <c r="X404">
        <v>39</v>
      </c>
      <c r="Z404" s="10">
        <f>IF($N404&lt;&gt;0,constants!$L$2,IF($O404&lt;&gt;0,constants!$M$2,IF($P404&lt;&gt;0,constants!$N$2,0)))</f>
        <v>10125.48</v>
      </c>
      <c r="AA404" s="10">
        <f>IF($N404&lt;&gt;0,constants!$L$2,IF($O404&lt;&gt;0,constants!$M$2,IF($P404&lt;&gt;0,constants!$P$2,0)))</f>
        <v>10125.48</v>
      </c>
      <c r="AB404" s="11">
        <f>constants!$O$2</f>
        <v>4861.32</v>
      </c>
      <c r="AC404" s="11">
        <f>VLOOKUP(BWscncns[[#This Row],[scanner]],[0]!ScnrAvgBW,2,FALSE)/1000</f>
        <v>6440.9193022088357</v>
      </c>
      <c r="AD404" s="8">
        <f>(1+$F404)*Z404</f>
        <v>15957.257161121333</v>
      </c>
      <c r="AE404" s="8">
        <f>(1+$F404)*AA404</f>
        <v>15957.257161121333</v>
      </c>
      <c r="AF404" s="8">
        <f>(1+$F404)*AB404</f>
        <v>7661.2005932066786</v>
      </c>
      <c r="AG404" s="8">
        <f>(1+$F404)*AC404</f>
        <v>10150.571198538397</v>
      </c>
      <c r="AH404" s="8">
        <f>(1+$F404)*$T404/1000</f>
        <v>29951.636222703699</v>
      </c>
      <c r="AI404" s="8">
        <f>(1+BWscncns[[#This Row],[pid_error]]*K_p)*BWscncns[[#This Row],[dbw]]/1000</f>
        <v>24478.538111351849</v>
      </c>
      <c r="AJ404" s="13">
        <f>BWscncns[[#This Row],[Torflow prgrssv alt vote]]/VLOOKUP(BWscncns[[#This Row],[class]],AltBWtotl,2,FALSE)*100</f>
        <v>0.20979928831495759</v>
      </c>
      <c r="AK404">
        <f>IF(D404=E404,1,0)</f>
        <v>1</v>
      </c>
    </row>
    <row r="405" spans="1:37">
      <c r="A405" s="1" t="s">
        <v>2227</v>
      </c>
      <c r="B405" s="1" t="s">
        <v>2228</v>
      </c>
      <c r="C405">
        <v>28700</v>
      </c>
      <c r="D405">
        <v>1524484329</v>
      </c>
      <c r="E405">
        <v>1524995088</v>
      </c>
      <c r="F405" s="2">
        <v>-0.36825222479300002</v>
      </c>
      <c r="G405" s="2">
        <v>-0.36825222479300002</v>
      </c>
      <c r="H405">
        <v>18763040</v>
      </c>
      <c r="I405" s="2">
        <v>-1.47214645724</v>
      </c>
      <c r="J405" s="2">
        <v>0</v>
      </c>
      <c r="K405">
        <v>4</v>
      </c>
      <c r="L405" s="1" t="s">
        <v>11674</v>
      </c>
      <c r="M405" s="1" t="s">
        <v>2228</v>
      </c>
      <c r="N405">
        <v>0</v>
      </c>
      <c r="O405">
        <v>1</v>
      </c>
      <c r="P405">
        <v>0</v>
      </c>
      <c r="Q405">
        <v>0</v>
      </c>
      <c r="R405" s="19">
        <f>BWscncns[[#This Row],[C fx]]*4+BWscncns[[#This Row],[C fg]]*2+BWscncns[[#This Row],[C fm]]</f>
        <v>2</v>
      </c>
      <c r="S405">
        <v>31500</v>
      </c>
      <c r="T405">
        <v>29926650</v>
      </c>
      <c r="U405" s="13">
        <v>1.0525739999999999</v>
      </c>
      <c r="V405" s="13">
        <v>0.95005200000000001</v>
      </c>
      <c r="W405">
        <v>2976</v>
      </c>
      <c r="X405">
        <v>59</v>
      </c>
      <c r="Z405" s="10">
        <f>IF($N405&lt;&gt;0,constants!$L$2,IF($O405&lt;&gt;0,constants!$M$2,IF($P405&lt;&gt;0,constants!$N$2,0)))</f>
        <v>9721.3799999999992</v>
      </c>
      <c r="AA405" s="10">
        <f>IF($N405&lt;&gt;0,constants!$L$2,IF($O405&lt;&gt;0,constants!$M$2,IF($P405&lt;&gt;0,constants!$P$2,0)))</f>
        <v>9721.3799999999992</v>
      </c>
      <c r="AB405" s="11">
        <f>constants!$O$2</f>
        <v>4861.32</v>
      </c>
      <c r="AC405" s="11">
        <f>VLOOKUP(BWscncns[[#This Row],[scanner]],[0]!ScnrAvgBW,2,FALSE)/1000</f>
        <v>4819.491751072962</v>
      </c>
      <c r="AD405" s="8">
        <f>(1+$F405)*Z405</f>
        <v>6141.4601869418248</v>
      </c>
      <c r="AE405" s="8">
        <f>(1+$F405)*AA405</f>
        <v>6141.4601869418248</v>
      </c>
      <c r="AF405" s="8">
        <f>(1+$F405)*AB405</f>
        <v>3071.1280945692929</v>
      </c>
      <c r="AG405" s="8">
        <f>(1+$F405)*AC405</f>
        <v>3044.7031913688324</v>
      </c>
      <c r="AH405" s="8">
        <f>(1+$F405)*$T405/1000</f>
        <v>18906.094556898566</v>
      </c>
      <c r="AI405" s="8">
        <f>(1+BWscncns[[#This Row],[pid_error]]*K_p)*BWscncns[[#This Row],[dbw]]/1000</f>
        <v>24416.372278449282</v>
      </c>
      <c r="AJ405" s="13">
        <f>BWscncns[[#This Row],[Torflow prgrssv alt vote]]/VLOOKUP(BWscncns[[#This Row],[class]],AltBWtotl,2,FALSE)*100</f>
        <v>8.5293665515168149E-2</v>
      </c>
      <c r="AK405">
        <f>IF(D405=E405,1,0)</f>
        <v>0</v>
      </c>
    </row>
    <row r="406" spans="1:37">
      <c r="A406" s="1" t="s">
        <v>332</v>
      </c>
      <c r="B406" s="1" t="s">
        <v>333</v>
      </c>
      <c r="C406">
        <v>29400</v>
      </c>
      <c r="D406">
        <v>1524213483</v>
      </c>
      <c r="E406">
        <v>1524889438</v>
      </c>
      <c r="F406" s="2">
        <v>0.94669229242300001</v>
      </c>
      <c r="G406" s="2">
        <v>0.94669229242300001</v>
      </c>
      <c r="H406">
        <v>37746896</v>
      </c>
      <c r="I406" s="2">
        <v>0.43915828742399998</v>
      </c>
      <c r="J406" s="2">
        <v>0</v>
      </c>
      <c r="K406">
        <v>5</v>
      </c>
      <c r="L406" s="1" t="s">
        <v>11661</v>
      </c>
      <c r="M406" s="1" t="s">
        <v>333</v>
      </c>
      <c r="N406">
        <v>0</v>
      </c>
      <c r="O406">
        <v>1</v>
      </c>
      <c r="P406">
        <v>0</v>
      </c>
      <c r="Q406">
        <v>0</v>
      </c>
      <c r="R406" s="19">
        <f>BWscncns[[#This Row],[C fx]]*4+BWscncns[[#This Row],[C fg]]*2+BWscncns[[#This Row],[C fm]]</f>
        <v>2</v>
      </c>
      <c r="S406">
        <v>24400</v>
      </c>
      <c r="T406">
        <v>16552827</v>
      </c>
      <c r="U406" s="13">
        <v>1.4740679999999999</v>
      </c>
      <c r="V406" s="13">
        <v>0.67839499999999997</v>
      </c>
      <c r="W406">
        <v>1465</v>
      </c>
      <c r="X406">
        <v>29</v>
      </c>
      <c r="Z406" s="10">
        <f>IF($N406&lt;&gt;0,constants!$L$2,IF($O406&lt;&gt;0,constants!$M$2,IF($P406&lt;&gt;0,constants!$N$2,0)))</f>
        <v>9721.3799999999992</v>
      </c>
      <c r="AA406" s="10">
        <f>IF($N406&lt;&gt;0,constants!$L$2,IF($O406&lt;&gt;0,constants!$M$2,IF($P406&lt;&gt;0,constants!$P$2,0)))</f>
        <v>9721.3799999999992</v>
      </c>
      <c r="AB406" s="11">
        <f>constants!$O$2</f>
        <v>4861.32</v>
      </c>
      <c r="AC406" s="11">
        <f>VLOOKUP(BWscncns[[#This Row],[scanner]],[0]!ScnrAvgBW,2,FALSE)/1000</f>
        <v>3794.4265750962772</v>
      </c>
      <c r="AD406" s="8">
        <f>(1+$F406)*Z406</f>
        <v>18924.535517715103</v>
      </c>
      <c r="AE406" s="8">
        <f>(1+$F406)*AA406</f>
        <v>18924.535517715103</v>
      </c>
      <c r="AF406" s="8">
        <f>(1+$F406)*AB406</f>
        <v>9463.4941750017788</v>
      </c>
      <c r="AG406" s="8">
        <f>(1+$F406)*AC406</f>
        <v>7386.5809679049253</v>
      </c>
      <c r="AH406" s="8">
        <f>(1+$F406)*$T406/1000</f>
        <v>32223.260738711331</v>
      </c>
      <c r="AI406" s="8">
        <f>(1+BWscncns[[#This Row],[pid_error]]*K_p)*BWscncns[[#This Row],[dbw]]/1000</f>
        <v>24388.043869355668</v>
      </c>
      <c r="AJ406" s="13">
        <f>BWscncns[[#This Row],[Torflow prgrssv alt vote]]/VLOOKUP(BWscncns[[#This Row],[class]],AltBWtotl,2,FALSE)*100</f>
        <v>8.5194705939099585E-2</v>
      </c>
      <c r="AK406">
        <f>IF(D406=E406,1,0)</f>
        <v>0</v>
      </c>
    </row>
    <row r="407" spans="1:37">
      <c r="A407" s="1" t="s">
        <v>7076</v>
      </c>
      <c r="B407" s="1" t="s">
        <v>7077</v>
      </c>
      <c r="C407">
        <v>32500</v>
      </c>
      <c r="D407">
        <v>1524107356</v>
      </c>
      <c r="E407">
        <v>1524888606</v>
      </c>
      <c r="F407" s="2">
        <v>1.85755808591</v>
      </c>
      <c r="G407" s="2">
        <v>1.85755808591</v>
      </c>
      <c r="H407">
        <v>35956401</v>
      </c>
      <c r="I407" s="2">
        <v>1.3745352872400001</v>
      </c>
      <c r="J407" s="2">
        <v>0</v>
      </c>
      <c r="K407">
        <v>1</v>
      </c>
      <c r="L407" s="1" t="s">
        <v>11655</v>
      </c>
      <c r="M407" s="1" t="s">
        <v>7077</v>
      </c>
      <c r="N407">
        <v>0</v>
      </c>
      <c r="O407">
        <v>1</v>
      </c>
      <c r="P407">
        <v>0</v>
      </c>
      <c r="Q407">
        <v>0</v>
      </c>
      <c r="R407" s="19">
        <f>BWscncns[[#This Row],[C fx]]*4+BWscncns[[#This Row],[C fg]]*2+BWscncns[[#This Row],[C fm]]</f>
        <v>2</v>
      </c>
      <c r="S407">
        <v>22300</v>
      </c>
      <c r="T407">
        <v>12582912</v>
      </c>
      <c r="U407" s="13">
        <v>1.7722450000000001</v>
      </c>
      <c r="V407" s="13">
        <v>0.56425599999999998</v>
      </c>
      <c r="W407">
        <v>730</v>
      </c>
      <c r="X407">
        <v>14</v>
      </c>
      <c r="Z407" s="10">
        <f>IF($N407&lt;&gt;0,constants!$L$2,IF($O407&lt;&gt;0,constants!$M$2,IF($P407&lt;&gt;0,constants!$N$2,0)))</f>
        <v>9721.3799999999992</v>
      </c>
      <c r="AA407" s="10">
        <f>IF($N407&lt;&gt;0,constants!$L$2,IF($O407&lt;&gt;0,constants!$M$2,IF($P407&lt;&gt;0,constants!$P$2,0)))</f>
        <v>9721.3799999999992</v>
      </c>
      <c r="AB407" s="11">
        <f>constants!$O$2</f>
        <v>4861.32</v>
      </c>
      <c r="AC407" s="11">
        <f>VLOOKUP(BWscncns[[#This Row],[scanner]],[0]!ScnrAvgBW,2,FALSE)/1000</f>
        <v>11818.828055288463</v>
      </c>
      <c r="AD407" s="8">
        <f>(1+$F407)*Z407</f>
        <v>27779.408025203753</v>
      </c>
      <c r="AE407" s="8">
        <f>(1+$F407)*AA407</f>
        <v>27779.408025203753</v>
      </c>
      <c r="AF407" s="8">
        <f>(1+$F407)*AB407</f>
        <v>13891.504274196001</v>
      </c>
      <c r="AG407" s="8">
        <f>(1+$F407)*AC407</f>
        <v>33772.987675369506</v>
      </c>
      <c r="AH407" s="8">
        <f>(1+$F407)*$T407/1000</f>
        <v>35956.401929893967</v>
      </c>
      <c r="AI407" s="8">
        <f>(1+BWscncns[[#This Row],[pid_error]]*K_p)*BWscncns[[#This Row],[dbw]]/1000</f>
        <v>24269.656964946986</v>
      </c>
      <c r="AJ407" s="13">
        <f>BWscncns[[#This Row],[Torflow prgrssv alt vote]]/VLOOKUP(BWscncns[[#This Row],[class]],AltBWtotl,2,FALSE)*100</f>
        <v>8.4781145197526081E-2</v>
      </c>
      <c r="AK407">
        <f>IF(D407=E407,1,0)</f>
        <v>0</v>
      </c>
    </row>
    <row r="408" spans="1:37">
      <c r="A408" s="1" t="s">
        <v>9567</v>
      </c>
      <c r="B408" s="1" t="s">
        <v>49</v>
      </c>
      <c r="C408">
        <v>30900</v>
      </c>
      <c r="D408">
        <v>1524555511</v>
      </c>
      <c r="E408">
        <v>1524969124</v>
      </c>
      <c r="F408" s="2">
        <v>0.22736233515099999</v>
      </c>
      <c r="G408" s="2">
        <v>0.22736233515099999</v>
      </c>
      <c r="H408">
        <v>32029495</v>
      </c>
      <c r="I408" s="2">
        <v>-0.39826172019200001</v>
      </c>
      <c r="J408" s="2">
        <v>0</v>
      </c>
      <c r="K408">
        <v>6</v>
      </c>
      <c r="L408" s="1" t="s">
        <v>11670</v>
      </c>
      <c r="M408" s="1" t="s">
        <v>49</v>
      </c>
      <c r="N408">
        <v>0</v>
      </c>
      <c r="O408">
        <v>1</v>
      </c>
      <c r="P408">
        <v>0</v>
      </c>
      <c r="Q408">
        <v>0</v>
      </c>
      <c r="R408" s="19">
        <f>BWscncns[[#This Row],[C fx]]*4+BWscncns[[#This Row],[C fg]]*2+BWscncns[[#This Row],[C fm]]</f>
        <v>2</v>
      </c>
      <c r="S408">
        <v>20000</v>
      </c>
      <c r="T408">
        <v>21774563</v>
      </c>
      <c r="U408" s="13">
        <v>0.91850299999999996</v>
      </c>
      <c r="V408" s="13">
        <v>1.0887279999999999</v>
      </c>
      <c r="W408">
        <v>3632</v>
      </c>
      <c r="X408">
        <v>72</v>
      </c>
      <c r="Z408" s="10">
        <f>IF($N408&lt;&gt;0,constants!$L$2,IF($O408&lt;&gt;0,constants!$M$2,IF($P408&lt;&gt;0,constants!$N$2,0)))</f>
        <v>9721.3799999999992</v>
      </c>
      <c r="AA408" s="10">
        <f>IF($N408&lt;&gt;0,constants!$L$2,IF($O408&lt;&gt;0,constants!$M$2,IF($P408&lt;&gt;0,constants!$P$2,0)))</f>
        <v>9721.3799999999992</v>
      </c>
      <c r="AB408" s="11">
        <f>constants!$O$2</f>
        <v>4861.32</v>
      </c>
      <c r="AC408" s="11">
        <f>VLOOKUP(BWscncns[[#This Row],[scanner]],[0]!ScnrAvgBW,2,FALSE)/1000</f>
        <v>2386.3111194805197</v>
      </c>
      <c r="AD408" s="8">
        <f>(1+$F408)*Z408</f>
        <v>11931.655657690226</v>
      </c>
      <c r="AE408" s="8">
        <f>(1+$F408)*AA408</f>
        <v>11931.655657690226</v>
      </c>
      <c r="AF408" s="8">
        <f>(1+$F408)*AB408</f>
        <v>5966.6010671162585</v>
      </c>
      <c r="AG408" s="8">
        <f>(1+$F408)*AC408</f>
        <v>2928.8683880024073</v>
      </c>
      <c r="AH408" s="8">
        <f>(1+$F408)*$T408/1000</f>
        <v>26725.27849057256</v>
      </c>
      <c r="AI408" s="8">
        <f>(1+BWscncns[[#This Row],[pid_error]]*K_p)*BWscncns[[#This Row],[dbw]]/1000</f>
        <v>24249.920745286283</v>
      </c>
      <c r="AJ408" s="13">
        <f>BWscncns[[#This Row],[Torflow prgrssv alt vote]]/VLOOKUP(BWscncns[[#This Row],[class]],AltBWtotl,2,FALSE)*100</f>
        <v>8.4712200699994814E-2</v>
      </c>
      <c r="AK408">
        <f>IF(D408=E408,1,0)</f>
        <v>0</v>
      </c>
    </row>
    <row r="409" spans="1:37">
      <c r="A409" s="1" t="s">
        <v>5207</v>
      </c>
      <c r="B409" s="1" t="s">
        <v>5208</v>
      </c>
      <c r="C409">
        <v>28600</v>
      </c>
      <c r="D409">
        <v>1524783040</v>
      </c>
      <c r="E409">
        <v>1524983845</v>
      </c>
      <c r="F409" s="2">
        <v>1.93684634767</v>
      </c>
      <c r="G409" s="2">
        <v>1.93684634767</v>
      </c>
      <c r="H409">
        <v>33561959</v>
      </c>
      <c r="I409" s="2">
        <v>0.40688938759900001</v>
      </c>
      <c r="J409" s="2">
        <v>0</v>
      </c>
      <c r="K409">
        <v>1</v>
      </c>
      <c r="L409" s="1" t="s">
        <v>11537</v>
      </c>
      <c r="M409" s="1" t="s">
        <v>5208</v>
      </c>
      <c r="N409">
        <v>0</v>
      </c>
      <c r="O409">
        <v>1</v>
      </c>
      <c r="P409">
        <v>0</v>
      </c>
      <c r="Q409">
        <v>0</v>
      </c>
      <c r="R409" s="19">
        <f>BWscncns[[#This Row],[C fx]]*4+BWscncns[[#This Row],[C fg]]*2+BWscncns[[#This Row],[C fm]]</f>
        <v>2</v>
      </c>
      <c r="S409">
        <v>28600</v>
      </c>
      <c r="T409">
        <v>12295518</v>
      </c>
      <c r="U409" s="13">
        <v>2.3260510000000001</v>
      </c>
      <c r="V409" s="13">
        <v>0.42991299999999999</v>
      </c>
      <c r="W409">
        <v>190</v>
      </c>
      <c r="X409">
        <v>3</v>
      </c>
      <c r="Z409" s="10">
        <f>IF($N409&lt;&gt;0,constants!$L$2,IF($O409&lt;&gt;0,constants!$M$2,IF($P409&lt;&gt;0,constants!$N$2,0)))</f>
        <v>9721.3799999999992</v>
      </c>
      <c r="AA409" s="10">
        <f>IF($N409&lt;&gt;0,constants!$L$2,IF($O409&lt;&gt;0,constants!$M$2,IF($P409&lt;&gt;0,constants!$P$2,0)))</f>
        <v>9721.3799999999992</v>
      </c>
      <c r="AB409" s="11">
        <f>constants!$O$2</f>
        <v>4861.32</v>
      </c>
      <c r="AC409" s="11">
        <f>VLOOKUP(BWscncns[[#This Row],[scanner]],[0]!ScnrAvgBW,2,FALSE)/1000</f>
        <v>11818.828055288463</v>
      </c>
      <c r="AD409" s="8">
        <f>(1+$F409)*Z409</f>
        <v>28550.19934731218</v>
      </c>
      <c r="AE409" s="8">
        <f>(1+$F409)*AA409</f>
        <v>28550.19934731218</v>
      </c>
      <c r="AF409" s="8">
        <f>(1+$F409)*AB409</f>
        <v>14276.949886855124</v>
      </c>
      <c r="AG409" s="8">
        <f>(1+$F409)*AC409</f>
        <v>34710.082007913647</v>
      </c>
      <c r="AH409" s="8">
        <f>(1+$F409)*$T409/1000</f>
        <v>36110.047131010739</v>
      </c>
      <c r="AI409" s="8">
        <f>(1+BWscncns[[#This Row],[pid_error]]*K_p)*BWscncns[[#This Row],[dbw]]/1000</f>
        <v>24202.782565505371</v>
      </c>
      <c r="AJ409" s="13">
        <f>BWscncns[[#This Row],[Torflow prgrssv alt vote]]/VLOOKUP(BWscncns[[#This Row],[class]],AltBWtotl,2,FALSE)*100</f>
        <v>8.4547532988781399E-2</v>
      </c>
      <c r="AK409">
        <f>IF(D409=E409,1,0)</f>
        <v>0</v>
      </c>
    </row>
    <row r="410" spans="1:37">
      <c r="A410" s="1" t="s">
        <v>1020</v>
      </c>
      <c r="B410" s="1" t="s">
        <v>1021</v>
      </c>
      <c r="C410">
        <v>36300</v>
      </c>
      <c r="D410">
        <v>1524974674</v>
      </c>
      <c r="E410">
        <v>1524974674</v>
      </c>
      <c r="F410" s="2">
        <v>1.98831951605</v>
      </c>
      <c r="G410" s="2">
        <v>1.98831951605</v>
      </c>
      <c r="H410">
        <v>36265020</v>
      </c>
      <c r="I410" s="2">
        <v>-6.0962143254199998E-2</v>
      </c>
      <c r="J410" s="2">
        <v>0</v>
      </c>
      <c r="K410">
        <v>1</v>
      </c>
      <c r="L410" s="1" t="s">
        <v>11574</v>
      </c>
      <c r="M410" s="1" t="s">
        <v>1021</v>
      </c>
      <c r="N410">
        <v>1</v>
      </c>
      <c r="O410">
        <v>0</v>
      </c>
      <c r="P410">
        <v>0</v>
      </c>
      <c r="Q410">
        <v>0</v>
      </c>
      <c r="R410" s="19">
        <f>BWscncns[[#This Row],[C fx]]*4+BWscncns[[#This Row],[C fg]]*2+BWscncns[[#This Row],[C fm]]</f>
        <v>4</v>
      </c>
      <c r="S410">
        <v>33800</v>
      </c>
      <c r="T410">
        <v>12135590</v>
      </c>
      <c r="U410" s="13">
        <v>2.785196</v>
      </c>
      <c r="V410" s="13">
        <v>0.359041</v>
      </c>
      <c r="W410">
        <v>75</v>
      </c>
      <c r="X410">
        <v>1</v>
      </c>
      <c r="Z410" s="10">
        <f>IF($N410&lt;&gt;0,constants!$L$2,IF($O410&lt;&gt;0,constants!$M$2,IF($P410&lt;&gt;0,constants!$N$2,0)))</f>
        <v>10125.48</v>
      </c>
      <c r="AA410" s="10">
        <f>IF($N410&lt;&gt;0,constants!$L$2,IF($O410&lt;&gt;0,constants!$M$2,IF($P410&lt;&gt;0,constants!$P$2,0)))</f>
        <v>10125.48</v>
      </c>
      <c r="AB410" s="11">
        <f>constants!$O$2</f>
        <v>4861.32</v>
      </c>
      <c r="AC410" s="11">
        <f>VLOOKUP(BWscncns[[#This Row],[scanner]],[0]!ScnrAvgBW,2,FALSE)/1000</f>
        <v>11818.828055288463</v>
      </c>
      <c r="AD410" s="8">
        <f>(1+$F410)*Z410</f>
        <v>30258.169493373949</v>
      </c>
      <c r="AE410" s="8">
        <f>(1+$F410)*AA410</f>
        <v>30258.169493373949</v>
      </c>
      <c r="AF410" s="8">
        <f>(1+$F410)*AB410</f>
        <v>14527.177429764184</v>
      </c>
      <c r="AG410" s="8">
        <f>(1+$F410)*AC410</f>
        <v>35318.434534457781</v>
      </c>
      <c r="AH410" s="8">
        <f>(1+$F410)*$T410/1000</f>
        <v>36265.020435781218</v>
      </c>
      <c r="AI410" s="8">
        <f>(1+BWscncns[[#This Row],[pid_error]]*K_p)*BWscncns[[#This Row],[dbw]]/1000</f>
        <v>24200.305217890607</v>
      </c>
      <c r="AJ410" s="13">
        <f>BWscncns[[#This Row],[Torflow prgrssv alt vote]]/VLOOKUP(BWscncns[[#This Row],[class]],AltBWtotl,2,FALSE)*100</f>
        <v>0.20741462535966004</v>
      </c>
      <c r="AK410">
        <f>IF(D410=E410,1,0)</f>
        <v>1</v>
      </c>
    </row>
    <row r="411" spans="1:37">
      <c r="A411" s="1" t="s">
        <v>3373</v>
      </c>
      <c r="B411" s="1" t="s">
        <v>3374</v>
      </c>
      <c r="C411">
        <v>30500</v>
      </c>
      <c r="D411">
        <v>1524962257</v>
      </c>
      <c r="E411">
        <v>1524962257</v>
      </c>
      <c r="F411" s="2">
        <v>0.70922855747299995</v>
      </c>
      <c r="G411" s="2">
        <v>0.70922855747299995</v>
      </c>
      <c r="H411">
        <v>30511871</v>
      </c>
      <c r="I411" s="2">
        <v>0.20881622616199999</v>
      </c>
      <c r="J411" s="2">
        <v>0</v>
      </c>
      <c r="K411">
        <v>2</v>
      </c>
      <c r="L411" s="1" t="s">
        <v>11664</v>
      </c>
      <c r="M411" s="1" t="s">
        <v>3374</v>
      </c>
      <c r="N411">
        <v>1</v>
      </c>
      <c r="O411">
        <v>0</v>
      </c>
      <c r="P411">
        <v>0</v>
      </c>
      <c r="Q411">
        <v>0</v>
      </c>
      <c r="R411" s="19">
        <f>BWscncns[[#This Row],[C fx]]*4+BWscncns[[#This Row],[C fg]]*2+BWscncns[[#This Row],[C fm]]</f>
        <v>4</v>
      </c>
      <c r="S411">
        <v>30500</v>
      </c>
      <c r="T411">
        <v>17851253</v>
      </c>
      <c r="U411" s="13">
        <v>1.708564</v>
      </c>
      <c r="V411" s="13">
        <v>0.585287</v>
      </c>
      <c r="W411">
        <v>833</v>
      </c>
      <c r="X411">
        <v>16</v>
      </c>
      <c r="Z411" s="10">
        <f>IF($N411&lt;&gt;0,constants!$L$2,IF($O411&lt;&gt;0,constants!$M$2,IF($P411&lt;&gt;0,constants!$N$2,0)))</f>
        <v>10125.48</v>
      </c>
      <c r="AA411" s="10">
        <f>IF($N411&lt;&gt;0,constants!$L$2,IF($O411&lt;&gt;0,constants!$M$2,IF($P411&lt;&gt;0,constants!$P$2,0)))</f>
        <v>10125.48</v>
      </c>
      <c r="AB411" s="11">
        <f>constants!$O$2</f>
        <v>4861.32</v>
      </c>
      <c r="AC411" s="11">
        <f>VLOOKUP(BWscncns[[#This Row],[scanner]],[0]!ScnrAvgBW,2,FALSE)/1000</f>
        <v>8853.6095214723919</v>
      </c>
      <c r="AD411" s="8">
        <f>(1+$F411)*Z411</f>
        <v>17306.759574121712</v>
      </c>
      <c r="AE411" s="8">
        <f>(1+$F411)*AA411</f>
        <v>17306.759574121712</v>
      </c>
      <c r="AF411" s="8">
        <f>(1+$F411)*AB411</f>
        <v>8309.1069710146439</v>
      </c>
      <c r="AG411" s="8">
        <f>(1+$F411)*AC411</f>
        <v>15132.842230815473</v>
      </c>
      <c r="AH411" s="8">
        <f>(1+$F411)*$T411/1000</f>
        <v>30511.871414275563</v>
      </c>
      <c r="AI411" s="8">
        <f>(1+BWscncns[[#This Row],[pid_error]]*K_p)*BWscncns[[#This Row],[dbw]]/1000</f>
        <v>24181.56220713778</v>
      </c>
      <c r="AJ411" s="13">
        <f>BWscncns[[#This Row],[Torflow prgrssv alt vote]]/VLOOKUP(BWscncns[[#This Row],[class]],AltBWtotl,2,FALSE)*100</f>
        <v>0.20725398380913385</v>
      </c>
      <c r="AK411">
        <f>IF(D411=E411,1,0)</f>
        <v>1</v>
      </c>
    </row>
    <row r="412" spans="1:37">
      <c r="A412" s="1" t="s">
        <v>5920</v>
      </c>
      <c r="B412" s="1" t="s">
        <v>5921</v>
      </c>
      <c r="C412">
        <v>37400</v>
      </c>
      <c r="D412">
        <v>1524788668</v>
      </c>
      <c r="E412">
        <v>1524973325</v>
      </c>
      <c r="F412" s="2">
        <v>1.8580014793599999</v>
      </c>
      <c r="G412" s="2">
        <v>1.8580014793599999</v>
      </c>
      <c r="H412">
        <v>34423716</v>
      </c>
      <c r="I412" s="2">
        <v>0.97763661379599998</v>
      </c>
      <c r="J412" s="2">
        <v>0</v>
      </c>
      <c r="K412">
        <v>1</v>
      </c>
      <c r="L412" s="1" t="s">
        <v>11539</v>
      </c>
      <c r="M412" s="1" t="s">
        <v>5921</v>
      </c>
      <c r="N412">
        <v>0</v>
      </c>
      <c r="O412">
        <v>1</v>
      </c>
      <c r="P412">
        <v>0</v>
      </c>
      <c r="Q412">
        <v>0</v>
      </c>
      <c r="R412" s="19">
        <f>BWscncns[[#This Row],[C fx]]*4+BWscncns[[#This Row],[C fg]]*2+BWscncns[[#This Row],[C fm]]</f>
        <v>2</v>
      </c>
      <c r="S412">
        <v>35500</v>
      </c>
      <c r="T412">
        <v>12475104</v>
      </c>
      <c r="U412" s="13">
        <v>2.8456679999999999</v>
      </c>
      <c r="V412" s="13">
        <v>0.35141099999999997</v>
      </c>
      <c r="W412">
        <v>64</v>
      </c>
      <c r="X412">
        <v>1</v>
      </c>
      <c r="Z412" s="10">
        <f>IF($N412&lt;&gt;0,constants!$L$2,IF($O412&lt;&gt;0,constants!$M$2,IF($P412&lt;&gt;0,constants!$N$2,0)))</f>
        <v>9721.3799999999992</v>
      </c>
      <c r="AA412" s="10">
        <f>IF($N412&lt;&gt;0,constants!$L$2,IF($O412&lt;&gt;0,constants!$M$2,IF($P412&lt;&gt;0,constants!$P$2,0)))</f>
        <v>9721.3799999999992</v>
      </c>
      <c r="AB412" s="11">
        <f>constants!$O$2</f>
        <v>4861.32</v>
      </c>
      <c r="AC412" s="11">
        <f>VLOOKUP(BWscncns[[#This Row],[scanner]],[0]!ScnrAvgBW,2,FALSE)/1000</f>
        <v>11818.828055288463</v>
      </c>
      <c r="AD412" s="8">
        <f>(1+$F412)*Z412</f>
        <v>27783.718421420715</v>
      </c>
      <c r="AE412" s="8">
        <f>(1+$F412)*AA412</f>
        <v>27783.718421420715</v>
      </c>
      <c r="AF412" s="8">
        <f>(1+$F412)*AB412</f>
        <v>13893.659751642354</v>
      </c>
      <c r="AG412" s="8">
        <f>(1+$F412)*AC412</f>
        <v>33778.228066315896</v>
      </c>
      <c r="AH412" s="8">
        <f>(1+$F412)*$T412/1000</f>
        <v>35653.865687169848</v>
      </c>
      <c r="AI412" s="8">
        <f>(1+BWscncns[[#This Row],[pid_error]]*K_p)*BWscncns[[#This Row],[dbw]]/1000</f>
        <v>24064.484843584924</v>
      </c>
      <c r="AJ412" s="13">
        <f>BWscncns[[#This Row],[Torflow prgrssv alt vote]]/VLOOKUP(BWscncns[[#This Row],[class]],AltBWtotl,2,FALSE)*100</f>
        <v>8.4064417827345084E-2</v>
      </c>
      <c r="AK412">
        <f>IF(D412=E412,1,0)</f>
        <v>0</v>
      </c>
    </row>
    <row r="413" spans="1:37">
      <c r="A413" s="1" t="s">
        <v>9152</v>
      </c>
      <c r="B413" s="1" t="s">
        <v>9153</v>
      </c>
      <c r="C413">
        <v>23500</v>
      </c>
      <c r="D413">
        <v>1524164308</v>
      </c>
      <c r="E413">
        <v>1524991043</v>
      </c>
      <c r="F413" s="2">
        <v>1.32563547352</v>
      </c>
      <c r="G413" s="2">
        <v>1.32563547352</v>
      </c>
      <c r="H413">
        <v>37332009</v>
      </c>
      <c r="I413" s="2">
        <v>8.0757990864299994E-2</v>
      </c>
      <c r="J413" s="2">
        <v>0</v>
      </c>
      <c r="K413">
        <v>4</v>
      </c>
      <c r="L413" s="1" t="s">
        <v>11659</v>
      </c>
      <c r="M413" s="1" t="s">
        <v>9153</v>
      </c>
      <c r="N413">
        <v>0</v>
      </c>
      <c r="O413">
        <v>1</v>
      </c>
      <c r="P413">
        <v>0</v>
      </c>
      <c r="Q413">
        <v>0</v>
      </c>
      <c r="R413" s="19">
        <f>BWscncns[[#This Row],[C fx]]*4+BWscncns[[#This Row],[C fg]]*2+BWscncns[[#This Row],[C fm]]</f>
        <v>2</v>
      </c>
      <c r="S413">
        <v>17400</v>
      </c>
      <c r="T413">
        <v>14470758</v>
      </c>
      <c r="U413" s="13">
        <v>1.2024250000000001</v>
      </c>
      <c r="V413" s="13">
        <v>0.83165299999999998</v>
      </c>
      <c r="W413">
        <v>2311</v>
      </c>
      <c r="X413">
        <v>46</v>
      </c>
      <c r="Z413" s="10">
        <f>IF($N413&lt;&gt;0,constants!$L$2,IF($O413&lt;&gt;0,constants!$M$2,IF($P413&lt;&gt;0,constants!$N$2,0)))</f>
        <v>9721.3799999999992</v>
      </c>
      <c r="AA413" s="10">
        <f>IF($N413&lt;&gt;0,constants!$L$2,IF($O413&lt;&gt;0,constants!$M$2,IF($P413&lt;&gt;0,constants!$P$2,0)))</f>
        <v>9721.3799999999992</v>
      </c>
      <c r="AB413" s="11">
        <f>constants!$O$2</f>
        <v>4861.32</v>
      </c>
      <c r="AC413" s="11">
        <f>VLOOKUP(BWscncns[[#This Row],[scanner]],[0]!ScnrAvgBW,2,FALSE)/1000</f>
        <v>4819.491751072962</v>
      </c>
      <c r="AD413" s="8">
        <f>(1+$F413)*Z413</f>
        <v>22608.386179567857</v>
      </c>
      <c r="AE413" s="8">
        <f>(1+$F413)*AA413</f>
        <v>22608.386179567857</v>
      </c>
      <c r="AF413" s="8">
        <f>(1+$F413)*AB413</f>
        <v>11305.658240132247</v>
      </c>
      <c r="AG413" s="8">
        <f>(1+$F413)*AC413</f>
        <v>11208.380980632302</v>
      </c>
      <c r="AH413" s="8">
        <f>(1+$F413)*$T413/1000</f>
        <v>33653.708133523331</v>
      </c>
      <c r="AI413" s="8">
        <f>(1+BWscncns[[#This Row],[pid_error]]*K_p)*BWscncns[[#This Row],[dbw]]/1000</f>
        <v>24062.233066761666</v>
      </c>
      <c r="AJ413" s="13">
        <f>BWscncns[[#This Row],[Torflow prgrssv alt vote]]/VLOOKUP(BWscncns[[#This Row],[class]],AltBWtotl,2,FALSE)*100</f>
        <v>8.4056551699773482E-2</v>
      </c>
      <c r="AK413">
        <f>IF(D413=E413,1,0)</f>
        <v>0</v>
      </c>
    </row>
    <row r="414" spans="1:37">
      <c r="A414" s="1" t="s">
        <v>8010</v>
      </c>
      <c r="B414" s="1" t="s">
        <v>8011</v>
      </c>
      <c r="C414">
        <v>38300</v>
      </c>
      <c r="D414">
        <v>1524161876</v>
      </c>
      <c r="E414">
        <v>1524977035</v>
      </c>
      <c r="F414" s="2">
        <v>1.3247704248800001</v>
      </c>
      <c r="G414" s="2">
        <v>1.3247704248800001</v>
      </c>
      <c r="H414">
        <v>25616582</v>
      </c>
      <c r="I414" s="2">
        <v>0.19699695687400001</v>
      </c>
      <c r="J414" s="2">
        <v>0</v>
      </c>
      <c r="K414">
        <v>1</v>
      </c>
      <c r="L414" s="1" t="s">
        <v>11544</v>
      </c>
      <c r="M414" s="1" t="s">
        <v>8011</v>
      </c>
      <c r="N414">
        <v>0</v>
      </c>
      <c r="O414">
        <v>1</v>
      </c>
      <c r="P414">
        <v>0</v>
      </c>
      <c r="Q414">
        <v>0</v>
      </c>
      <c r="R414" s="19">
        <f>BWscncns[[#This Row],[C fx]]*4+BWscncns[[#This Row],[C fg]]*2+BWscncns[[#This Row],[C fm]]</f>
        <v>2</v>
      </c>
      <c r="S414">
        <v>36500</v>
      </c>
      <c r="T414">
        <v>14445605</v>
      </c>
      <c r="U414" s="13">
        <v>2.5267200000000001</v>
      </c>
      <c r="V414" s="13">
        <v>0.39577000000000001</v>
      </c>
      <c r="W414">
        <v>123</v>
      </c>
      <c r="X414">
        <v>2</v>
      </c>
      <c r="Z414" s="10">
        <f>IF($N414&lt;&gt;0,constants!$L$2,IF($O414&lt;&gt;0,constants!$M$2,IF($P414&lt;&gt;0,constants!$N$2,0)))</f>
        <v>9721.3799999999992</v>
      </c>
      <c r="AA414" s="10">
        <f>IF($N414&lt;&gt;0,constants!$L$2,IF($O414&lt;&gt;0,constants!$M$2,IF($P414&lt;&gt;0,constants!$P$2,0)))</f>
        <v>9721.3799999999992</v>
      </c>
      <c r="AB414" s="11">
        <f>constants!$O$2</f>
        <v>4861.32</v>
      </c>
      <c r="AC414" s="11">
        <f>VLOOKUP(BWscncns[[#This Row],[scanner]],[0]!ScnrAvgBW,2,FALSE)/1000</f>
        <v>11818.828055288463</v>
      </c>
      <c r="AD414" s="8">
        <f>(1+$F414)*Z414</f>
        <v>22599.976713019933</v>
      </c>
      <c r="AE414" s="8">
        <f>(1+$F414)*AA414</f>
        <v>22599.976713019933</v>
      </c>
      <c r="AF414" s="8">
        <f>(1+$F414)*AB414</f>
        <v>11301.452961877641</v>
      </c>
      <c r="AG414" s="8">
        <f>(1+$F414)*AC414</f>
        <v>27476.061919676624</v>
      </c>
      <c r="AH414" s="8">
        <f>(1+$F414)*$T414/1000</f>
        <v>33582.715273498652</v>
      </c>
      <c r="AI414" s="8">
        <f>(1+BWscncns[[#This Row],[pid_error]]*K_p)*BWscncns[[#This Row],[dbw]]/1000</f>
        <v>24014.160136749328</v>
      </c>
      <c r="AJ414" s="13">
        <f>BWscncns[[#This Row],[Torflow prgrssv alt vote]]/VLOOKUP(BWscncns[[#This Row],[class]],AltBWtotl,2,FALSE)*100</f>
        <v>8.3888618627405251E-2</v>
      </c>
      <c r="AK414">
        <f>IF(D414=E414,1,0)</f>
        <v>0</v>
      </c>
    </row>
    <row r="415" spans="1:37">
      <c r="A415" s="1" t="s">
        <v>5707</v>
      </c>
      <c r="B415" s="1" t="s">
        <v>5708</v>
      </c>
      <c r="C415">
        <v>62500</v>
      </c>
      <c r="D415">
        <v>1523922644</v>
      </c>
      <c r="E415">
        <v>1524962257</v>
      </c>
      <c r="F415" s="2">
        <v>0.14904277772800001</v>
      </c>
      <c r="G415" s="2">
        <v>0.14904277772800001</v>
      </c>
      <c r="H415">
        <v>26492771</v>
      </c>
      <c r="I415" s="2">
        <v>-0.48571883752900002</v>
      </c>
      <c r="J415" s="2">
        <v>0</v>
      </c>
      <c r="K415">
        <v>2</v>
      </c>
      <c r="L415" s="1" t="s">
        <v>11664</v>
      </c>
      <c r="M415" s="1" t="s">
        <v>5708</v>
      </c>
      <c r="N415">
        <v>0</v>
      </c>
      <c r="O415">
        <v>1</v>
      </c>
      <c r="P415">
        <v>0</v>
      </c>
      <c r="Q415">
        <v>0</v>
      </c>
      <c r="R415" s="19">
        <f>BWscncns[[#This Row],[C fx]]*4+BWscncns[[#This Row],[C fg]]*2+BWscncns[[#This Row],[C fm]]</f>
        <v>2</v>
      </c>
      <c r="S415">
        <v>14800</v>
      </c>
      <c r="T415">
        <v>22313144</v>
      </c>
      <c r="U415" s="13">
        <v>0.66328600000000004</v>
      </c>
      <c r="V415" s="13">
        <v>1.5076449999999999</v>
      </c>
      <c r="W415">
        <v>4363</v>
      </c>
      <c r="X415">
        <v>87</v>
      </c>
      <c r="Z415" s="10">
        <f>IF($N415&lt;&gt;0,constants!$L$2,IF($O415&lt;&gt;0,constants!$M$2,IF($P415&lt;&gt;0,constants!$N$2,0)))</f>
        <v>9721.3799999999992</v>
      </c>
      <c r="AA415" s="10">
        <f>IF($N415&lt;&gt;0,constants!$L$2,IF($O415&lt;&gt;0,constants!$M$2,IF($P415&lt;&gt;0,constants!$P$2,0)))</f>
        <v>9721.3799999999992</v>
      </c>
      <c r="AB415" s="11">
        <f>constants!$O$2</f>
        <v>4861.32</v>
      </c>
      <c r="AC415" s="11">
        <f>VLOOKUP(BWscncns[[#This Row],[scanner]],[0]!ScnrAvgBW,2,FALSE)/1000</f>
        <v>8853.6095214723919</v>
      </c>
      <c r="AD415" s="8">
        <f>(1+$F415)*Z415</f>
        <v>11170.281478549423</v>
      </c>
      <c r="AE415" s="8">
        <f>(1+$F415)*AA415</f>
        <v>11170.281478549423</v>
      </c>
      <c r="AF415" s="8">
        <f>(1+$F415)*AB415</f>
        <v>5585.86463622468</v>
      </c>
      <c r="AG415" s="8">
        <f>(1+$F415)*AC415</f>
        <v>10173.176077471706</v>
      </c>
      <c r="AH415" s="8">
        <f>(1+$F415)*$T415/1000</f>
        <v>25638.756961604857</v>
      </c>
      <c r="AI415" s="8">
        <f>(1+BWscncns[[#This Row],[pid_error]]*K_p)*BWscncns[[#This Row],[dbw]]/1000</f>
        <v>23975.950480802429</v>
      </c>
      <c r="AJ415" s="13">
        <f>BWscncns[[#This Row],[Torflow prgrssv alt vote]]/VLOOKUP(BWscncns[[#This Row],[class]],AltBWtotl,2,FALSE)*100</f>
        <v>8.3755140911034545E-2</v>
      </c>
      <c r="AK415">
        <f>IF(D415=E415,1,0)</f>
        <v>0</v>
      </c>
    </row>
    <row r="416" spans="1:37">
      <c r="A416" s="1" t="s">
        <v>9369</v>
      </c>
      <c r="B416" s="1" t="s">
        <v>9370</v>
      </c>
      <c r="C416">
        <v>30600</v>
      </c>
      <c r="D416">
        <v>1524957136</v>
      </c>
      <c r="E416">
        <v>1524957136</v>
      </c>
      <c r="F416" s="2">
        <v>0.76714357143099998</v>
      </c>
      <c r="G416" s="2">
        <v>0.76714357143099998</v>
      </c>
      <c r="H416">
        <v>30611381</v>
      </c>
      <c r="I416" s="2">
        <v>-0.28899741656900002</v>
      </c>
      <c r="J416" s="2">
        <v>0</v>
      </c>
      <c r="K416">
        <v>1</v>
      </c>
      <c r="L416" s="1" t="s">
        <v>11637</v>
      </c>
      <c r="M416" s="1" t="s">
        <v>9370</v>
      </c>
      <c r="N416">
        <v>1</v>
      </c>
      <c r="O416">
        <v>0</v>
      </c>
      <c r="P416">
        <v>0</v>
      </c>
      <c r="Q416">
        <v>0</v>
      </c>
      <c r="R416" s="19">
        <f>BWscncns[[#This Row],[C fx]]*4+BWscncns[[#This Row],[C fg]]*2+BWscncns[[#This Row],[C fm]]</f>
        <v>4</v>
      </c>
      <c r="S416">
        <v>30600</v>
      </c>
      <c r="T416">
        <v>17322521</v>
      </c>
      <c r="U416" s="13">
        <v>1.7664869999999999</v>
      </c>
      <c r="V416" s="13">
        <v>0.56609500000000001</v>
      </c>
      <c r="W416">
        <v>740</v>
      </c>
      <c r="X416">
        <v>14</v>
      </c>
      <c r="Z416" s="10">
        <f>IF($N416&lt;&gt;0,constants!$L$2,IF($O416&lt;&gt;0,constants!$M$2,IF($P416&lt;&gt;0,constants!$N$2,0)))</f>
        <v>10125.48</v>
      </c>
      <c r="AA416" s="10">
        <f>IF($N416&lt;&gt;0,constants!$L$2,IF($O416&lt;&gt;0,constants!$M$2,IF($P416&lt;&gt;0,constants!$P$2,0)))</f>
        <v>10125.48</v>
      </c>
      <c r="AB416" s="11">
        <f>constants!$O$2</f>
        <v>4861.32</v>
      </c>
      <c r="AC416" s="11">
        <f>VLOOKUP(BWscncns[[#This Row],[scanner]],[0]!ScnrAvgBW,2,FALSE)/1000</f>
        <v>11818.828055288463</v>
      </c>
      <c r="AD416" s="8">
        <f>(1+$F416)*Z416</f>
        <v>17893.176889653161</v>
      </c>
      <c r="AE416" s="8">
        <f>(1+$F416)*AA416</f>
        <v>17893.176889653161</v>
      </c>
      <c r="AF416" s="8">
        <f>(1+$F416)*AB416</f>
        <v>8590.6503866689491</v>
      </c>
      <c r="AG416" s="8">
        <f>(1+$F416)*AC416</f>
        <v>20885.566019751353</v>
      </c>
      <c r="AH416" s="8">
        <f>(1+$F416)*$T416/1000</f>
        <v>30611.381626128499</v>
      </c>
      <c r="AI416" s="8">
        <f>(1+BWscncns[[#This Row],[pid_error]]*K_p)*BWscncns[[#This Row],[dbw]]/1000</f>
        <v>23966.951313064252</v>
      </c>
      <c r="AJ416" s="13">
        <f>BWscncns[[#This Row],[Torflow prgrssv alt vote]]/VLOOKUP(BWscncns[[#This Row],[class]],AltBWtotl,2,FALSE)*100</f>
        <v>0.20541460873548992</v>
      </c>
      <c r="AK416">
        <f>IF(D416=E416,1,0)</f>
        <v>1</v>
      </c>
    </row>
    <row r="417" spans="1:37">
      <c r="A417" s="1" t="s">
        <v>5441</v>
      </c>
      <c r="B417" s="1" t="s">
        <v>5442</v>
      </c>
      <c r="C417">
        <v>30300</v>
      </c>
      <c r="D417">
        <v>1525003372</v>
      </c>
      <c r="E417">
        <v>1525003372</v>
      </c>
      <c r="F417" s="2">
        <v>0.722883658456</v>
      </c>
      <c r="G417" s="2">
        <v>0.722883658456</v>
      </c>
      <c r="H417">
        <v>30304570</v>
      </c>
      <c r="I417" s="2">
        <v>7.3186449143500004E-2</v>
      </c>
      <c r="J417" s="2">
        <v>0</v>
      </c>
      <c r="K417">
        <v>2</v>
      </c>
      <c r="L417" s="1" t="s">
        <v>11569</v>
      </c>
      <c r="M417" s="1" t="s">
        <v>5442</v>
      </c>
      <c r="N417">
        <v>1</v>
      </c>
      <c r="O417">
        <v>0</v>
      </c>
      <c r="P417">
        <v>0</v>
      </c>
      <c r="Q417">
        <v>0</v>
      </c>
      <c r="R417" s="19">
        <f>BWscncns[[#This Row],[C fx]]*4+BWscncns[[#This Row],[C fg]]*2+BWscncns[[#This Row],[C fm]]</f>
        <v>4</v>
      </c>
      <c r="S417">
        <v>26800</v>
      </c>
      <c r="T417">
        <v>17589447</v>
      </c>
      <c r="U417" s="13">
        <v>1.523641</v>
      </c>
      <c r="V417" s="13">
        <v>0.65632299999999999</v>
      </c>
      <c r="W417">
        <v>1284</v>
      </c>
      <c r="X417">
        <v>25</v>
      </c>
      <c r="Z417" s="10">
        <f>IF($N417&lt;&gt;0,constants!$L$2,IF($O417&lt;&gt;0,constants!$M$2,IF($P417&lt;&gt;0,constants!$N$2,0)))</f>
        <v>10125.48</v>
      </c>
      <c r="AA417" s="10">
        <f>IF($N417&lt;&gt;0,constants!$L$2,IF($O417&lt;&gt;0,constants!$M$2,IF($P417&lt;&gt;0,constants!$P$2,0)))</f>
        <v>10125.48</v>
      </c>
      <c r="AB417" s="11">
        <f>constants!$O$2</f>
        <v>4861.32</v>
      </c>
      <c r="AC417" s="11">
        <f>VLOOKUP(BWscncns[[#This Row],[scanner]],[0]!ScnrAvgBW,2,FALSE)/1000</f>
        <v>8853.6095214723919</v>
      </c>
      <c r="AD417" s="8">
        <f>(1+$F417)*Z417</f>
        <v>17445.024026023057</v>
      </c>
      <c r="AE417" s="8">
        <f>(1+$F417)*AA417</f>
        <v>17445.024026023057</v>
      </c>
      <c r="AF417" s="8">
        <f>(1+$F417)*AB417</f>
        <v>8375.4887865253204</v>
      </c>
      <c r="AG417" s="8">
        <f>(1+$F417)*AC417</f>
        <v>15253.739162895228</v>
      </c>
      <c r="AH417" s="8">
        <f>(1+$F417)*$T417/1000</f>
        <v>30304.570797577911</v>
      </c>
      <c r="AI417" s="8">
        <f>(1+BWscncns[[#This Row],[pid_error]]*K_p)*BWscncns[[#This Row],[dbw]]/1000</f>
        <v>23947.008898788954</v>
      </c>
      <c r="AJ417" s="13">
        <f>BWscncns[[#This Row],[Torflow prgrssv alt vote]]/VLOOKUP(BWscncns[[#This Row],[class]],AltBWtotl,2,FALSE)*100</f>
        <v>0.20524368740419116</v>
      </c>
      <c r="AK417">
        <f>IF(D417=E417,1,0)</f>
        <v>1</v>
      </c>
    </row>
    <row r="418" spans="1:37">
      <c r="A418" s="1" t="s">
        <v>10506</v>
      </c>
      <c r="B418" s="1" t="s">
        <v>10507</v>
      </c>
      <c r="C418">
        <v>46600</v>
      </c>
      <c r="D418">
        <v>1524974674</v>
      </c>
      <c r="E418">
        <v>1524992681</v>
      </c>
      <c r="F418" s="2">
        <v>1.0879373890899999</v>
      </c>
      <c r="G418" s="2">
        <v>1.0879373890899999</v>
      </c>
      <c r="H418">
        <v>32327284</v>
      </c>
      <c r="I418" s="2">
        <v>9.4070739278600005E-2</v>
      </c>
      <c r="J418" s="2">
        <v>0</v>
      </c>
      <c r="K418">
        <v>1</v>
      </c>
      <c r="L418" s="1" t="s">
        <v>11565</v>
      </c>
      <c r="M418" s="1" t="s">
        <v>10507</v>
      </c>
      <c r="N418">
        <v>0</v>
      </c>
      <c r="O418">
        <v>1</v>
      </c>
      <c r="P418">
        <v>0</v>
      </c>
      <c r="Q418">
        <v>0</v>
      </c>
      <c r="R418" s="19">
        <f>BWscncns[[#This Row],[C fx]]*4+BWscncns[[#This Row],[C fg]]*2+BWscncns[[#This Row],[C fm]]</f>
        <v>2</v>
      </c>
      <c r="S418">
        <v>34000</v>
      </c>
      <c r="T418">
        <v>15482880</v>
      </c>
      <c r="U418" s="13">
        <v>2.1959740000000001</v>
      </c>
      <c r="V418" s="13">
        <v>0.45537899999999998</v>
      </c>
      <c r="W418">
        <v>257</v>
      </c>
      <c r="X418">
        <v>5</v>
      </c>
      <c r="Z418" s="10">
        <f>IF($N418&lt;&gt;0,constants!$L$2,IF($O418&lt;&gt;0,constants!$M$2,IF($P418&lt;&gt;0,constants!$N$2,0)))</f>
        <v>9721.3799999999992</v>
      </c>
      <c r="AA418" s="10">
        <f>IF($N418&lt;&gt;0,constants!$L$2,IF($O418&lt;&gt;0,constants!$M$2,IF($P418&lt;&gt;0,constants!$P$2,0)))</f>
        <v>9721.3799999999992</v>
      </c>
      <c r="AB418" s="11">
        <f>constants!$O$2</f>
        <v>4861.32</v>
      </c>
      <c r="AC418" s="11">
        <f>VLOOKUP(BWscncns[[#This Row],[scanner]],[0]!ScnrAvgBW,2,FALSE)/1000</f>
        <v>11818.828055288463</v>
      </c>
      <c r="AD418" s="8">
        <f>(1+$F418)*Z418</f>
        <v>20297.632775551741</v>
      </c>
      <c r="AE418" s="8">
        <f>(1+$F418)*AA418</f>
        <v>20297.632775551741</v>
      </c>
      <c r="AF418" s="8">
        <f>(1+$F418)*AB418</f>
        <v>10150.131788330998</v>
      </c>
      <c r="AG418" s="8">
        <f>(1+$F418)*AC418</f>
        <v>24676.972991862633</v>
      </c>
      <c r="AH418" s="8">
        <f>(1+$F418)*$T418/1000</f>
        <v>32327.284042793777</v>
      </c>
      <c r="AI418" s="8">
        <f>(1+BWscncns[[#This Row],[pid_error]]*K_p)*BWscncns[[#This Row],[dbw]]/1000</f>
        <v>23905.082021396891</v>
      </c>
      <c r="AJ418" s="13">
        <f>BWscncns[[#This Row],[Torflow prgrssv alt vote]]/VLOOKUP(BWscncns[[#This Row],[class]],AltBWtotl,2,FALSE)*100</f>
        <v>8.3507576260431385E-2</v>
      </c>
      <c r="AK418">
        <f>IF(D418=E418,1,0)</f>
        <v>0</v>
      </c>
    </row>
    <row r="419" spans="1:37">
      <c r="A419" s="1" t="s">
        <v>1765</v>
      </c>
      <c r="B419" s="1" t="s">
        <v>1766</v>
      </c>
      <c r="C419">
        <v>29600</v>
      </c>
      <c r="D419">
        <v>1524819497</v>
      </c>
      <c r="E419">
        <v>1525001522</v>
      </c>
      <c r="F419" s="2">
        <v>0.60516518305900002</v>
      </c>
      <c r="G419" s="2">
        <v>0.60516518305900002</v>
      </c>
      <c r="H419">
        <v>29392449</v>
      </c>
      <c r="I419" s="2">
        <v>0.12579627446899999</v>
      </c>
      <c r="J419" s="2">
        <v>0</v>
      </c>
      <c r="K419">
        <v>4</v>
      </c>
      <c r="L419" s="1" t="s">
        <v>11646</v>
      </c>
      <c r="M419" s="1" t="s">
        <v>1766</v>
      </c>
      <c r="N419">
        <v>0</v>
      </c>
      <c r="O419">
        <v>1</v>
      </c>
      <c r="P419">
        <v>0</v>
      </c>
      <c r="Q419">
        <v>0</v>
      </c>
      <c r="R419" s="19">
        <f>BWscncns[[#This Row],[C fx]]*4+BWscncns[[#This Row],[C fg]]*2+BWscncns[[#This Row],[C fm]]</f>
        <v>2</v>
      </c>
      <c r="S419">
        <v>22600</v>
      </c>
      <c r="T419">
        <v>18311168</v>
      </c>
      <c r="U419" s="13">
        <v>1.234219</v>
      </c>
      <c r="V419" s="13">
        <v>0.81022899999999998</v>
      </c>
      <c r="W419">
        <v>2204</v>
      </c>
      <c r="X419">
        <v>44</v>
      </c>
      <c r="Z419" s="10">
        <f>IF($N419&lt;&gt;0,constants!$L$2,IF($O419&lt;&gt;0,constants!$M$2,IF($P419&lt;&gt;0,constants!$N$2,0)))</f>
        <v>9721.3799999999992</v>
      </c>
      <c r="AA419" s="10">
        <f>IF($N419&lt;&gt;0,constants!$L$2,IF($O419&lt;&gt;0,constants!$M$2,IF($P419&lt;&gt;0,constants!$P$2,0)))</f>
        <v>9721.3799999999992</v>
      </c>
      <c r="AB419" s="11">
        <f>constants!$O$2</f>
        <v>4861.32</v>
      </c>
      <c r="AC419" s="11">
        <f>VLOOKUP(BWscncns[[#This Row],[scanner]],[0]!ScnrAvgBW,2,FALSE)/1000</f>
        <v>4819.491751072962</v>
      </c>
      <c r="AD419" s="8">
        <f>(1+$F419)*Z419</f>
        <v>15604.420707286099</v>
      </c>
      <c r="AE419" s="8">
        <f>(1+$F419)*AA419</f>
        <v>15604.420707286099</v>
      </c>
      <c r="AF419" s="8">
        <f>(1+$F419)*AB419</f>
        <v>7803.2216077083767</v>
      </c>
      <c r="AG419" s="8">
        <f>(1+$F419)*AC419</f>
        <v>7736.0803588623712</v>
      </c>
      <c r="AH419" s="8">
        <f>(1+$F419)*$T419/1000</f>
        <v>29392.449334744098</v>
      </c>
      <c r="AI419" s="8">
        <f>(1+BWscncns[[#This Row],[pid_error]]*K_p)*BWscncns[[#This Row],[dbw]]/1000</f>
        <v>23851.80866737205</v>
      </c>
      <c r="AJ419" s="13">
        <f>BWscncns[[#This Row],[Torflow prgrssv alt vote]]/VLOOKUP(BWscncns[[#This Row],[class]],AltBWtotl,2,FALSE)*100</f>
        <v>8.332147655703373E-2</v>
      </c>
      <c r="AK419">
        <f>IF(D419=E419,1,0)</f>
        <v>0</v>
      </c>
    </row>
    <row r="420" spans="1:37">
      <c r="A420" s="1" t="s">
        <v>11192</v>
      </c>
      <c r="B420" s="1" t="s">
        <v>11193</v>
      </c>
      <c r="C420">
        <v>24600</v>
      </c>
      <c r="D420">
        <v>1523860745</v>
      </c>
      <c r="E420">
        <v>1524980359</v>
      </c>
      <c r="F420" s="2">
        <v>0.80566544751400004</v>
      </c>
      <c r="G420" s="2">
        <v>0.80566544751400004</v>
      </c>
      <c r="H420">
        <v>29511911</v>
      </c>
      <c r="I420" s="2">
        <v>-7.8703817231800005E-2</v>
      </c>
      <c r="J420" s="2">
        <v>0</v>
      </c>
      <c r="K420">
        <v>3</v>
      </c>
      <c r="L420" s="1" t="s">
        <v>11665</v>
      </c>
      <c r="M420" s="1" t="s">
        <v>11193</v>
      </c>
      <c r="N420">
        <v>0</v>
      </c>
      <c r="O420">
        <v>1</v>
      </c>
      <c r="P420">
        <v>0</v>
      </c>
      <c r="Q420">
        <v>0</v>
      </c>
      <c r="R420" s="19">
        <f>BWscncns[[#This Row],[C fx]]*4+BWscncns[[#This Row],[C fg]]*2+BWscncns[[#This Row],[C fm]]</f>
        <v>2</v>
      </c>
      <c r="S420">
        <v>22300</v>
      </c>
      <c r="T420">
        <v>17000448</v>
      </c>
      <c r="U420" s="13">
        <v>1.3117300000000001</v>
      </c>
      <c r="V420" s="13">
        <v>0.76235200000000003</v>
      </c>
      <c r="W420">
        <v>1928</v>
      </c>
      <c r="X420">
        <v>38</v>
      </c>
      <c r="Z420" s="10">
        <f>IF($N420&lt;&gt;0,constants!$L$2,IF($O420&lt;&gt;0,constants!$M$2,IF($P420&lt;&gt;0,constants!$N$2,0)))</f>
        <v>9721.3799999999992</v>
      </c>
      <c r="AA420" s="10">
        <f>IF($N420&lt;&gt;0,constants!$L$2,IF($O420&lt;&gt;0,constants!$M$2,IF($P420&lt;&gt;0,constants!$P$2,0)))</f>
        <v>9721.3799999999992</v>
      </c>
      <c r="AB420" s="11">
        <f>constants!$O$2</f>
        <v>4861.32</v>
      </c>
      <c r="AC420" s="11">
        <f>VLOOKUP(BWscncns[[#This Row],[scanner]],[0]!ScnrAvgBW,2,FALSE)/1000</f>
        <v>6440.9193022088357</v>
      </c>
      <c r="AD420" s="8">
        <f>(1+$F420)*Z420</f>
        <v>17553.559968153648</v>
      </c>
      <c r="AE420" s="8">
        <f>(1+$F420)*AA420</f>
        <v>17553.559968153648</v>
      </c>
      <c r="AF420" s="8">
        <f>(1+$F420)*AB420</f>
        <v>8777.9175533087582</v>
      </c>
      <c r="AG420" s="8">
        <f>(1+$F420)*AC420</f>
        <v>11630.145434224478</v>
      </c>
      <c r="AH420" s="8">
        <f>(1+$F420)*$T420/1000</f>
        <v>30697.121545858485</v>
      </c>
      <c r="AI420" s="8">
        <f>(1+BWscncns[[#This Row],[pid_error]]*K_p)*BWscncns[[#This Row],[dbw]]/1000</f>
        <v>23848.784772929244</v>
      </c>
      <c r="AJ420" s="13">
        <f>BWscncns[[#This Row],[Torflow prgrssv alt vote]]/VLOOKUP(BWscncns[[#This Row],[class]],AltBWtotl,2,FALSE)*100</f>
        <v>8.3310913192492245E-2</v>
      </c>
      <c r="AK420">
        <f>IF(D420=E420,1,0)</f>
        <v>0</v>
      </c>
    </row>
    <row r="421" spans="1:37">
      <c r="A421" s="1" t="s">
        <v>1257</v>
      </c>
      <c r="B421" s="1" t="s">
        <v>49</v>
      </c>
      <c r="C421">
        <v>21100</v>
      </c>
      <c r="D421">
        <v>1523868468</v>
      </c>
      <c r="E421">
        <v>1524963125</v>
      </c>
      <c r="F421" s="2">
        <v>0.70616527610400004</v>
      </c>
      <c r="G421" s="2">
        <v>0.70616527610400004</v>
      </c>
      <c r="H421">
        <v>20899703</v>
      </c>
      <c r="I421" s="2">
        <v>-0.53735701375599998</v>
      </c>
      <c r="J421" s="2">
        <v>0</v>
      </c>
      <c r="K421">
        <v>1</v>
      </c>
      <c r="L421" s="1" t="s">
        <v>11541</v>
      </c>
      <c r="M421" s="1" t="s">
        <v>49</v>
      </c>
      <c r="N421">
        <v>0</v>
      </c>
      <c r="O421">
        <v>1</v>
      </c>
      <c r="P421">
        <v>0</v>
      </c>
      <c r="Q421">
        <v>0</v>
      </c>
      <c r="R421" s="19">
        <f>BWscncns[[#This Row],[C fx]]*4+BWscncns[[#This Row],[C fg]]*2+BWscncns[[#This Row],[C fm]]</f>
        <v>2</v>
      </c>
      <c r="S421">
        <v>31100</v>
      </c>
      <c r="T421">
        <v>17579545</v>
      </c>
      <c r="U421" s="13">
        <v>1.769102</v>
      </c>
      <c r="V421" s="13">
        <v>0.56525899999999996</v>
      </c>
      <c r="W421">
        <v>737</v>
      </c>
      <c r="X421">
        <v>14</v>
      </c>
      <c r="Z421" s="10">
        <f>IF($N421&lt;&gt;0,constants!$L$2,IF($O421&lt;&gt;0,constants!$M$2,IF($P421&lt;&gt;0,constants!$N$2,0)))</f>
        <v>9721.3799999999992</v>
      </c>
      <c r="AA421" s="10">
        <f>IF($N421&lt;&gt;0,constants!$L$2,IF($O421&lt;&gt;0,constants!$M$2,IF($P421&lt;&gt;0,constants!$P$2,0)))</f>
        <v>9721.3799999999992</v>
      </c>
      <c r="AB421" s="11">
        <f>constants!$O$2</f>
        <v>4861.32</v>
      </c>
      <c r="AC421" s="11">
        <f>VLOOKUP(BWscncns[[#This Row],[scanner]],[0]!ScnrAvgBW,2,FALSE)/1000</f>
        <v>11818.828055288463</v>
      </c>
      <c r="AD421" s="8">
        <f>(1+$F421)*Z421</f>
        <v>16586.280991811902</v>
      </c>
      <c r="AE421" s="8">
        <f>(1+$F421)*AA421</f>
        <v>16586.280991811902</v>
      </c>
      <c r="AF421" s="8">
        <f>(1+$F421)*AB421</f>
        <v>8294.2153800298966</v>
      </c>
      <c r="AG421" s="8">
        <f>(1+$F421)*AC421</f>
        <v>20164.87403217694</v>
      </c>
      <c r="AH421" s="8">
        <f>(1+$F421)*$T421/1000</f>
        <v>29993.609248707693</v>
      </c>
      <c r="AI421" s="8">
        <f>(1+BWscncns[[#This Row],[pid_error]]*K_p)*BWscncns[[#This Row],[dbw]]/1000</f>
        <v>23786.577124353847</v>
      </c>
      <c r="AJ421" s="13">
        <f>BWscncns[[#This Row],[Torflow prgrssv alt vote]]/VLOOKUP(BWscncns[[#This Row],[class]],AltBWtotl,2,FALSE)*100</f>
        <v>8.3093603335419083E-2</v>
      </c>
      <c r="AK421">
        <f>IF(D421=E421,1,0)</f>
        <v>0</v>
      </c>
    </row>
    <row r="422" spans="1:37">
      <c r="A422" s="1" t="s">
        <v>10884</v>
      </c>
      <c r="B422" s="1" t="s">
        <v>10885</v>
      </c>
      <c r="C422">
        <v>35600</v>
      </c>
      <c r="D422">
        <v>1524552298</v>
      </c>
      <c r="E422">
        <v>1524999429</v>
      </c>
      <c r="F422" s="2">
        <v>1.0833034927</v>
      </c>
      <c r="G422" s="2">
        <v>1.0833034927</v>
      </c>
      <c r="H422">
        <v>32538631</v>
      </c>
      <c r="I422" s="2">
        <v>-0.304675274858</v>
      </c>
      <c r="J422" s="2">
        <v>0</v>
      </c>
      <c r="K422">
        <v>1</v>
      </c>
      <c r="L422" s="1" t="s">
        <v>11542</v>
      </c>
      <c r="M422" s="1" t="s">
        <v>10885</v>
      </c>
      <c r="N422">
        <v>0</v>
      </c>
      <c r="O422">
        <v>1</v>
      </c>
      <c r="P422">
        <v>0</v>
      </c>
      <c r="Q422">
        <v>0</v>
      </c>
      <c r="R422" s="19">
        <f>BWscncns[[#This Row],[C fx]]*4+BWscncns[[#This Row],[C fg]]*2+BWscncns[[#This Row],[C fm]]</f>
        <v>2</v>
      </c>
      <c r="S422">
        <v>31100</v>
      </c>
      <c r="T422">
        <v>15386993</v>
      </c>
      <c r="U422" s="13">
        <v>2.021188</v>
      </c>
      <c r="V422" s="13">
        <v>0.494759</v>
      </c>
      <c r="W422">
        <v>409</v>
      </c>
      <c r="X422">
        <v>8</v>
      </c>
      <c r="Z422" s="10">
        <f>IF($N422&lt;&gt;0,constants!$L$2,IF($O422&lt;&gt;0,constants!$M$2,IF($P422&lt;&gt;0,constants!$N$2,0)))</f>
        <v>9721.3799999999992</v>
      </c>
      <c r="AA422" s="10">
        <f>IF($N422&lt;&gt;0,constants!$L$2,IF($O422&lt;&gt;0,constants!$M$2,IF($P422&lt;&gt;0,constants!$P$2,0)))</f>
        <v>9721.3799999999992</v>
      </c>
      <c r="AB422" s="11">
        <f>constants!$O$2</f>
        <v>4861.32</v>
      </c>
      <c r="AC422" s="11">
        <f>VLOOKUP(BWscncns[[#This Row],[scanner]],[0]!ScnrAvgBW,2,FALSE)/1000</f>
        <v>11818.828055288463</v>
      </c>
      <c r="AD422" s="8">
        <f>(1+$F422)*Z422</f>
        <v>20252.584907863922</v>
      </c>
      <c r="AE422" s="8">
        <f>(1+$F422)*AA422</f>
        <v>20252.584907863922</v>
      </c>
      <c r="AF422" s="8">
        <f>(1+$F422)*AB422</f>
        <v>10127.604935132362</v>
      </c>
      <c r="AG422" s="8">
        <f>(1+$F422)*AC422</f>
        <v>24622.205767203199</v>
      </c>
      <c r="AH422" s="8">
        <f>(1+$F422)*$T422/1000</f>
        <v>32055.776259050446</v>
      </c>
      <c r="AI422" s="8">
        <f>(1+BWscncns[[#This Row],[pid_error]]*K_p)*BWscncns[[#This Row],[dbw]]/1000</f>
        <v>23721.384629525226</v>
      </c>
      <c r="AJ422" s="13">
        <f>BWscncns[[#This Row],[Torflow prgrssv alt vote]]/VLOOKUP(BWscncns[[#This Row],[class]],AltBWtotl,2,FALSE)*100</f>
        <v>8.2865866520768702E-2</v>
      </c>
      <c r="AK422">
        <f>IF(D422=E422,1,0)</f>
        <v>0</v>
      </c>
    </row>
    <row r="423" spans="1:37">
      <c r="A423" s="1" t="s">
        <v>2874</v>
      </c>
      <c r="B423" s="1" t="s">
        <v>2875</v>
      </c>
      <c r="C423">
        <v>35500</v>
      </c>
      <c r="D423">
        <v>1524557333</v>
      </c>
      <c r="E423">
        <v>1524970147</v>
      </c>
      <c r="F423" s="2">
        <v>0.95737245276000005</v>
      </c>
      <c r="G423" s="2">
        <v>0.95737245276000005</v>
      </c>
      <c r="H423">
        <v>24022127</v>
      </c>
      <c r="I423" s="2">
        <v>-0.67803291908999996</v>
      </c>
      <c r="J423" s="2">
        <v>0</v>
      </c>
      <c r="K423">
        <v>2</v>
      </c>
      <c r="L423" s="1" t="s">
        <v>11579</v>
      </c>
      <c r="M423" s="1" t="s">
        <v>2875</v>
      </c>
      <c r="N423">
        <v>0</v>
      </c>
      <c r="O423">
        <v>1</v>
      </c>
      <c r="P423">
        <v>0</v>
      </c>
      <c r="Q423">
        <v>0</v>
      </c>
      <c r="R423" s="19">
        <f>BWscncns[[#This Row],[C fx]]*4+BWscncns[[#This Row],[C fg]]*2+BWscncns[[#This Row],[C fm]]</f>
        <v>2</v>
      </c>
      <c r="S423">
        <v>31900</v>
      </c>
      <c r="T423">
        <v>16038912</v>
      </c>
      <c r="U423" s="13">
        <v>1.9889129999999999</v>
      </c>
      <c r="V423" s="13">
        <v>0.50278699999999998</v>
      </c>
      <c r="W423">
        <v>442</v>
      </c>
      <c r="X423">
        <v>8</v>
      </c>
      <c r="Z423" s="10">
        <f>IF($N423&lt;&gt;0,constants!$L$2,IF($O423&lt;&gt;0,constants!$M$2,IF($P423&lt;&gt;0,constants!$N$2,0)))</f>
        <v>9721.3799999999992</v>
      </c>
      <c r="AA423" s="10">
        <f>IF($N423&lt;&gt;0,constants!$L$2,IF($O423&lt;&gt;0,constants!$M$2,IF($P423&lt;&gt;0,constants!$P$2,0)))</f>
        <v>9721.3799999999992</v>
      </c>
      <c r="AB423" s="11">
        <f>constants!$O$2</f>
        <v>4861.32</v>
      </c>
      <c r="AC423" s="11">
        <f>VLOOKUP(BWscncns[[#This Row],[scanner]],[0]!ScnrAvgBW,2,FALSE)/1000</f>
        <v>8853.6095214723919</v>
      </c>
      <c r="AD423" s="8">
        <f>(1+$F423)*Z423</f>
        <v>19028.361414812007</v>
      </c>
      <c r="AE423" s="8">
        <f>(1+$F423)*AA423</f>
        <v>19028.361414812007</v>
      </c>
      <c r="AF423" s="8">
        <f>(1+$F423)*AB423</f>
        <v>9515.4138520512424</v>
      </c>
      <c r="AG423" s="8">
        <f>(1+$F423)*AC423</f>
        <v>17329.811384823704</v>
      </c>
      <c r="AH423" s="8">
        <f>(1+$F423)*$T423/1000</f>
        <v>31394.124521041798</v>
      </c>
      <c r="AI423" s="8">
        <f>(1+BWscncns[[#This Row],[pid_error]]*K_p)*BWscncns[[#This Row],[dbw]]/1000</f>
        <v>23716.518260520897</v>
      </c>
      <c r="AJ423" s="13">
        <f>BWscncns[[#This Row],[Torflow prgrssv alt vote]]/VLOOKUP(BWscncns[[#This Row],[class]],AltBWtotl,2,FALSE)*100</f>
        <v>8.2848866843445848E-2</v>
      </c>
      <c r="AK423">
        <f>IF(D423=E423,1,0)</f>
        <v>0</v>
      </c>
    </row>
    <row r="424" spans="1:37">
      <c r="A424" s="1" t="s">
        <v>5016</v>
      </c>
      <c r="B424" s="1" t="s">
        <v>5017</v>
      </c>
      <c r="C424">
        <v>21400</v>
      </c>
      <c r="D424">
        <v>1524951745</v>
      </c>
      <c r="E424">
        <v>1524951745</v>
      </c>
      <c r="F424" s="2">
        <v>-0.15055965515299999</v>
      </c>
      <c r="G424" s="2">
        <v>-0.15055965515299999</v>
      </c>
      <c r="H424">
        <v>21421549</v>
      </c>
      <c r="I424" s="2">
        <v>-0.195369292936</v>
      </c>
      <c r="J424" s="2">
        <v>0</v>
      </c>
      <c r="K424">
        <v>4</v>
      </c>
      <c r="L424" s="1" t="s">
        <v>11675</v>
      </c>
      <c r="M424" s="1" t="s">
        <v>5017</v>
      </c>
      <c r="N424">
        <v>1</v>
      </c>
      <c r="O424">
        <v>0</v>
      </c>
      <c r="P424">
        <v>0</v>
      </c>
      <c r="Q424">
        <v>0</v>
      </c>
      <c r="R424" s="19">
        <f>BWscncns[[#This Row],[C fx]]*4+BWscncns[[#This Row],[C fg]]*2+BWscncns[[#This Row],[C fm]]</f>
        <v>4</v>
      </c>
      <c r="S424">
        <v>27300</v>
      </c>
      <c r="T424">
        <v>25588996</v>
      </c>
      <c r="U424" s="13">
        <v>1.066865</v>
      </c>
      <c r="V424" s="13">
        <v>0.93732599999999999</v>
      </c>
      <c r="W424">
        <v>2886</v>
      </c>
      <c r="X424">
        <v>57</v>
      </c>
      <c r="Z424" s="10">
        <f>IF($N424&lt;&gt;0,constants!$L$2,IF($O424&lt;&gt;0,constants!$M$2,IF($P424&lt;&gt;0,constants!$N$2,0)))</f>
        <v>10125.48</v>
      </c>
      <c r="AA424" s="10">
        <f>IF($N424&lt;&gt;0,constants!$L$2,IF($O424&lt;&gt;0,constants!$M$2,IF($P424&lt;&gt;0,constants!$P$2,0)))</f>
        <v>10125.48</v>
      </c>
      <c r="AB424" s="11">
        <f>constants!$O$2</f>
        <v>4861.32</v>
      </c>
      <c r="AC424" s="11">
        <f>VLOOKUP(BWscncns[[#This Row],[scanner]],[0]!ScnrAvgBW,2,FALSE)/1000</f>
        <v>4819.491751072962</v>
      </c>
      <c r="AD424" s="8">
        <f>(1+$F424)*Z424</f>
        <v>8600.9912229414022</v>
      </c>
      <c r="AE424" s="8">
        <f>(1+$F424)*AA424</f>
        <v>8600.9912229414022</v>
      </c>
      <c r="AF424" s="8">
        <f>(1+$F424)*AB424</f>
        <v>4129.4013372116178</v>
      </c>
      <c r="AG424" s="8">
        <f>(1+$F424)*AC424</f>
        <v>4093.8707350186887</v>
      </c>
      <c r="AH424" s="8">
        <f>(1+$F424)*$T424/1000</f>
        <v>21736.325586528506</v>
      </c>
      <c r="AI424" s="8">
        <f>(1+BWscncns[[#This Row],[pid_error]]*K_p)*BWscncns[[#This Row],[dbw]]/1000</f>
        <v>23662.660793264251</v>
      </c>
      <c r="AJ424" s="13">
        <f>BWscncns[[#This Row],[Torflow prgrssv alt vote]]/VLOOKUP(BWscncns[[#This Row],[class]],AltBWtotl,2,FALSE)*100</f>
        <v>0.20280661253062574</v>
      </c>
      <c r="AK424">
        <f>IF(D424=E424,1,0)</f>
        <v>1</v>
      </c>
    </row>
    <row r="425" spans="1:37">
      <c r="A425" s="1" t="s">
        <v>5388</v>
      </c>
      <c r="B425" s="1" t="s">
        <v>5389</v>
      </c>
      <c r="C425">
        <v>36700</v>
      </c>
      <c r="D425">
        <v>1524633125</v>
      </c>
      <c r="E425">
        <v>1524969770</v>
      </c>
      <c r="F425" s="2">
        <v>1.4495330237199999</v>
      </c>
      <c r="G425" s="2">
        <v>1.4495330237199999</v>
      </c>
      <c r="H425">
        <v>28968194</v>
      </c>
      <c r="I425" s="2">
        <v>2.0242814971</v>
      </c>
      <c r="J425" s="2">
        <v>0</v>
      </c>
      <c r="K425">
        <v>1</v>
      </c>
      <c r="L425" s="1" t="s">
        <v>11551</v>
      </c>
      <c r="M425" s="1" t="s">
        <v>5389</v>
      </c>
      <c r="N425">
        <v>0</v>
      </c>
      <c r="O425">
        <v>1</v>
      </c>
      <c r="P425">
        <v>0</v>
      </c>
      <c r="Q425">
        <v>0</v>
      </c>
      <c r="R425" s="19">
        <f>BWscncns[[#This Row],[C fx]]*4+BWscncns[[#This Row],[C fg]]*2+BWscncns[[#This Row],[C fm]]</f>
        <v>2</v>
      </c>
      <c r="S425">
        <v>27400</v>
      </c>
      <c r="T425">
        <v>13713000</v>
      </c>
      <c r="U425" s="13">
        <v>1.9981040000000001</v>
      </c>
      <c r="V425" s="13">
        <v>0.50047399999999997</v>
      </c>
      <c r="W425">
        <v>432</v>
      </c>
      <c r="X425">
        <v>8</v>
      </c>
      <c r="Z425" s="10">
        <f>IF($N425&lt;&gt;0,constants!$L$2,IF($O425&lt;&gt;0,constants!$M$2,IF($P425&lt;&gt;0,constants!$N$2,0)))</f>
        <v>9721.3799999999992</v>
      </c>
      <c r="AA425" s="10">
        <f>IF($N425&lt;&gt;0,constants!$L$2,IF($O425&lt;&gt;0,constants!$M$2,IF($P425&lt;&gt;0,constants!$P$2,0)))</f>
        <v>9721.3799999999992</v>
      </c>
      <c r="AB425" s="11">
        <f>constants!$O$2</f>
        <v>4861.32</v>
      </c>
      <c r="AC425" s="11">
        <f>VLOOKUP(BWscncns[[#This Row],[scanner]],[0]!ScnrAvgBW,2,FALSE)/1000</f>
        <v>11818.828055288463</v>
      </c>
      <c r="AD425" s="8">
        <f>(1+$F425)*Z425</f>
        <v>23812.841346131132</v>
      </c>
      <c r="AE425" s="8">
        <f>(1+$F425)*AA425</f>
        <v>23812.841346131132</v>
      </c>
      <c r="AF425" s="8">
        <f>(1+$F425)*AB425</f>
        <v>11907.963878870509</v>
      </c>
      <c r="AG425" s="8">
        <f>(1+$F425)*AC425</f>
        <v>28950.609623097513</v>
      </c>
      <c r="AH425" s="8">
        <f>(1+$F425)*$T425/1000</f>
        <v>33590.446354272361</v>
      </c>
      <c r="AI425" s="8">
        <f>(1+BWscncns[[#This Row],[pid_error]]*K_p)*BWscncns[[#This Row],[dbw]]/1000</f>
        <v>23651.72317713618</v>
      </c>
      <c r="AJ425" s="13">
        <f>BWscncns[[#This Row],[Torflow prgrssv alt vote]]/VLOOKUP(BWscncns[[#This Row],[class]],AltBWtotl,2,FALSE)*100</f>
        <v>8.2622518305415005E-2</v>
      </c>
      <c r="AK425">
        <f>IF(D425=E425,1,0)</f>
        <v>0</v>
      </c>
    </row>
    <row r="426" spans="1:37">
      <c r="A426" s="1" t="s">
        <v>7271</v>
      </c>
      <c r="B426" s="1" t="s">
        <v>7272</v>
      </c>
      <c r="C426">
        <v>32700</v>
      </c>
      <c r="D426">
        <v>1524950825</v>
      </c>
      <c r="E426">
        <v>1525003372</v>
      </c>
      <c r="F426" s="2">
        <v>0.56319982903400001</v>
      </c>
      <c r="G426" s="2">
        <v>0.56319982903400001</v>
      </c>
      <c r="H426">
        <v>28827305</v>
      </c>
      <c r="I426" s="2">
        <v>8.3008820474900005E-2</v>
      </c>
      <c r="J426" s="2">
        <v>0</v>
      </c>
      <c r="K426">
        <v>2</v>
      </c>
      <c r="L426" s="1" t="s">
        <v>11569</v>
      </c>
      <c r="M426" s="1" t="s">
        <v>7272</v>
      </c>
      <c r="N426">
        <v>0</v>
      </c>
      <c r="O426">
        <v>1</v>
      </c>
      <c r="P426">
        <v>0</v>
      </c>
      <c r="Q426">
        <v>0</v>
      </c>
      <c r="R426" s="19">
        <f>BWscncns[[#This Row],[C fx]]*4+BWscncns[[#This Row],[C fg]]*2+BWscncns[[#This Row],[C fm]]</f>
        <v>2</v>
      </c>
      <c r="S426">
        <v>28800</v>
      </c>
      <c r="T426">
        <v>18441216</v>
      </c>
      <c r="U426" s="13">
        <v>1.5617190000000001</v>
      </c>
      <c r="V426" s="13">
        <v>0.64032</v>
      </c>
      <c r="W426">
        <v>1181</v>
      </c>
      <c r="X426">
        <v>23</v>
      </c>
      <c r="Z426" s="10">
        <f>IF($N426&lt;&gt;0,constants!$L$2,IF($O426&lt;&gt;0,constants!$M$2,IF($P426&lt;&gt;0,constants!$N$2,0)))</f>
        <v>9721.3799999999992</v>
      </c>
      <c r="AA426" s="10">
        <f>IF($N426&lt;&gt;0,constants!$L$2,IF($O426&lt;&gt;0,constants!$M$2,IF($P426&lt;&gt;0,constants!$P$2,0)))</f>
        <v>9721.3799999999992</v>
      </c>
      <c r="AB426" s="11">
        <f>constants!$O$2</f>
        <v>4861.32</v>
      </c>
      <c r="AC426" s="11">
        <f>VLOOKUP(BWscncns[[#This Row],[scanner]],[0]!ScnrAvgBW,2,FALSE)/1000</f>
        <v>8853.6095214723919</v>
      </c>
      <c r="AD426" s="8">
        <f>(1+$F426)*Z426</f>
        <v>15196.459553974546</v>
      </c>
      <c r="AE426" s="8">
        <f>(1+$F426)*AA426</f>
        <v>15196.459553974546</v>
      </c>
      <c r="AF426" s="8">
        <f>(1+$F426)*AB426</f>
        <v>7599.2145928795653</v>
      </c>
      <c r="AG426" s="8">
        <f>(1+$F426)*AC426</f>
        <v>13839.960890299439</v>
      </c>
      <c r="AH426" s="8">
        <f>(1+$F426)*$T426/1000</f>
        <v>28827.305698379067</v>
      </c>
      <c r="AI426" s="8">
        <f>(1+BWscncns[[#This Row],[pid_error]]*K_p)*BWscncns[[#This Row],[dbw]]/1000</f>
        <v>23634.260849189533</v>
      </c>
      <c r="AJ426" s="13">
        <f>BWscncns[[#This Row],[Torflow prgrssv alt vote]]/VLOOKUP(BWscncns[[#This Row],[class]],AltBWtotl,2,FALSE)*100</f>
        <v>8.2561517189360112E-2</v>
      </c>
      <c r="AK426">
        <f>IF(D426=E426,1,0)</f>
        <v>0</v>
      </c>
    </row>
    <row r="427" spans="1:37">
      <c r="A427" s="1" t="s">
        <v>9298</v>
      </c>
      <c r="B427" s="1" t="s">
        <v>9299</v>
      </c>
      <c r="C427">
        <v>27600</v>
      </c>
      <c r="D427">
        <v>1524267820</v>
      </c>
      <c r="E427">
        <v>1525009122</v>
      </c>
      <c r="F427" s="2">
        <v>1.84012635451</v>
      </c>
      <c r="G427" s="2">
        <v>1.84012635451</v>
      </c>
      <c r="H427">
        <v>34899472</v>
      </c>
      <c r="I427" s="2">
        <v>-5.93764333053E-2</v>
      </c>
      <c r="J427" s="2">
        <v>0</v>
      </c>
      <c r="K427">
        <v>1</v>
      </c>
      <c r="L427" s="1" t="s">
        <v>11549</v>
      </c>
      <c r="M427" s="1" t="s">
        <v>9299</v>
      </c>
      <c r="N427">
        <v>0</v>
      </c>
      <c r="O427">
        <v>1</v>
      </c>
      <c r="P427">
        <v>0</v>
      </c>
      <c r="Q427">
        <v>0</v>
      </c>
      <c r="R427" s="19">
        <f>BWscncns[[#This Row],[C fx]]*4+BWscncns[[#This Row],[C fg]]*2+BWscncns[[#This Row],[C fm]]</f>
        <v>2</v>
      </c>
      <c r="S427">
        <v>23000</v>
      </c>
      <c r="T427">
        <v>12288000</v>
      </c>
      <c r="U427" s="13">
        <v>1.871745</v>
      </c>
      <c r="V427" s="13">
        <v>0.53426099999999999</v>
      </c>
      <c r="W427">
        <v>550</v>
      </c>
      <c r="X427">
        <v>11</v>
      </c>
      <c r="Z427" s="10">
        <f>IF($N427&lt;&gt;0,constants!$L$2,IF($O427&lt;&gt;0,constants!$M$2,IF($P427&lt;&gt;0,constants!$N$2,0)))</f>
        <v>9721.3799999999992</v>
      </c>
      <c r="AA427" s="10">
        <f>IF($N427&lt;&gt;0,constants!$L$2,IF($O427&lt;&gt;0,constants!$M$2,IF($P427&lt;&gt;0,constants!$P$2,0)))</f>
        <v>9721.3799999999992</v>
      </c>
      <c r="AB427" s="11">
        <f>constants!$O$2</f>
        <v>4861.32</v>
      </c>
      <c r="AC427" s="11">
        <f>VLOOKUP(BWscncns[[#This Row],[scanner]],[0]!ScnrAvgBW,2,FALSE)/1000</f>
        <v>11818.828055288463</v>
      </c>
      <c r="AD427" s="8">
        <f>(1+$F427)*Z427</f>
        <v>27609.94754020642</v>
      </c>
      <c r="AE427" s="8">
        <f>(1+$F427)*AA427</f>
        <v>27609.94754020642</v>
      </c>
      <c r="AF427" s="8">
        <f>(1+$F427)*AB427</f>
        <v>13806.763049706551</v>
      </c>
      <c r="AG427" s="8">
        <f>(1+$F427)*AC427</f>
        <v>33566.965039246934</v>
      </c>
      <c r="AH427" s="8">
        <f>(1+$F427)*$T427/1000</f>
        <v>34899.472644218877</v>
      </c>
      <c r="AI427" s="8">
        <f>(1+BWscncns[[#This Row],[pid_error]]*K_p)*BWscncns[[#This Row],[dbw]]/1000</f>
        <v>23593.736322109438</v>
      </c>
      <c r="AJ427" s="13">
        <f>BWscncns[[#This Row],[Torflow prgrssv alt vote]]/VLOOKUP(BWscncns[[#This Row],[class]],AltBWtotl,2,FALSE)*100</f>
        <v>8.2419952938188323E-2</v>
      </c>
      <c r="AK427">
        <f>IF(D427=E427,1,0)</f>
        <v>0</v>
      </c>
    </row>
    <row r="428" spans="1:37">
      <c r="A428" s="1" t="s">
        <v>6381</v>
      </c>
      <c r="B428" s="1" t="s">
        <v>6382</v>
      </c>
      <c r="C428">
        <v>27700</v>
      </c>
      <c r="D428">
        <v>1524966384</v>
      </c>
      <c r="E428">
        <v>1524966384</v>
      </c>
      <c r="F428" s="2">
        <v>0.42395944614699999</v>
      </c>
      <c r="G428" s="2">
        <v>0.42395944614699999</v>
      </c>
      <c r="H428">
        <v>27668594</v>
      </c>
      <c r="I428" s="2">
        <v>-0.51904790395300004</v>
      </c>
      <c r="J428" s="2">
        <v>0</v>
      </c>
      <c r="K428">
        <v>6</v>
      </c>
      <c r="L428" s="1" t="s">
        <v>11644</v>
      </c>
      <c r="M428" s="1" t="s">
        <v>6382</v>
      </c>
      <c r="N428">
        <v>0</v>
      </c>
      <c r="O428">
        <v>1</v>
      </c>
      <c r="P428">
        <v>0</v>
      </c>
      <c r="Q428">
        <v>0</v>
      </c>
      <c r="R428" s="19">
        <f>BWscncns[[#This Row],[C fx]]*4+BWscncns[[#This Row],[C fg]]*2+BWscncns[[#This Row],[C fm]]</f>
        <v>2</v>
      </c>
      <c r="S428">
        <v>21600</v>
      </c>
      <c r="T428">
        <v>19430746</v>
      </c>
      <c r="U428" s="13">
        <v>1.11164</v>
      </c>
      <c r="V428" s="13">
        <v>0.89957200000000004</v>
      </c>
      <c r="W428">
        <v>2641</v>
      </c>
      <c r="X428">
        <v>52</v>
      </c>
      <c r="Z428" s="10">
        <f>IF($N428&lt;&gt;0,constants!$L$2,IF($O428&lt;&gt;0,constants!$M$2,IF($P428&lt;&gt;0,constants!$N$2,0)))</f>
        <v>9721.3799999999992</v>
      </c>
      <c r="AA428" s="10">
        <f>IF($N428&lt;&gt;0,constants!$L$2,IF($O428&lt;&gt;0,constants!$M$2,IF($P428&lt;&gt;0,constants!$P$2,0)))</f>
        <v>9721.3799999999992</v>
      </c>
      <c r="AB428" s="11">
        <f>constants!$O$2</f>
        <v>4861.32</v>
      </c>
      <c r="AC428" s="11">
        <f>VLOOKUP(BWscncns[[#This Row],[scanner]],[0]!ScnrAvgBW,2,FALSE)/1000</f>
        <v>2386.3111194805197</v>
      </c>
      <c r="AD428" s="8">
        <f>(1+$F428)*Z428</f>
        <v>13842.850880584521</v>
      </c>
      <c r="AE428" s="8">
        <f>(1+$F428)*AA428</f>
        <v>13842.850880584521</v>
      </c>
      <c r="AF428" s="8">
        <f>(1+$F428)*AB428</f>
        <v>6922.3225347433336</v>
      </c>
      <c r="AG428" s="8">
        <f>(1+$F428)*AC428</f>
        <v>3398.0102600299083</v>
      </c>
      <c r="AH428" s="8">
        <f>(1+$F428)*$T428/1000</f>
        <v>27668.594312383037</v>
      </c>
      <c r="AI428" s="8">
        <f>(1+BWscncns[[#This Row],[pid_error]]*K_p)*BWscncns[[#This Row],[dbw]]/1000</f>
        <v>23549.670156191522</v>
      </c>
      <c r="AJ428" s="13">
        <f>BWscncns[[#This Row],[Torflow prgrssv alt vote]]/VLOOKUP(BWscncns[[#This Row],[class]],AltBWtotl,2,FALSE)*100</f>
        <v>8.2266016686992807E-2</v>
      </c>
      <c r="AK428">
        <f>IF(D428=E428,1,0)</f>
        <v>1</v>
      </c>
    </row>
    <row r="429" spans="1:37">
      <c r="A429" s="1" t="s">
        <v>3211</v>
      </c>
      <c r="B429" s="1" t="s">
        <v>3212</v>
      </c>
      <c r="C429">
        <v>31800</v>
      </c>
      <c r="D429">
        <v>1524977035</v>
      </c>
      <c r="E429">
        <v>1524977035</v>
      </c>
      <c r="F429" s="2">
        <v>2.1190995368299999</v>
      </c>
      <c r="G429" s="2">
        <v>2.1190995368299999</v>
      </c>
      <c r="H429">
        <v>31806063</v>
      </c>
      <c r="I429" s="2">
        <v>0.20873192755200001</v>
      </c>
      <c r="J429" s="2">
        <v>0</v>
      </c>
      <c r="K429">
        <v>1</v>
      </c>
      <c r="L429" s="1" t="s">
        <v>11544</v>
      </c>
      <c r="M429" s="1" t="s">
        <v>3212</v>
      </c>
      <c r="N429">
        <v>1</v>
      </c>
      <c r="O429">
        <v>0</v>
      </c>
      <c r="P429">
        <v>0</v>
      </c>
      <c r="Q429">
        <v>0</v>
      </c>
      <c r="R429" s="19">
        <f>BWscncns[[#This Row],[C fx]]*4+BWscncns[[#This Row],[C fg]]*2+BWscncns[[#This Row],[C fm]]</f>
        <v>4</v>
      </c>
      <c r="S429">
        <v>31800</v>
      </c>
      <c r="T429">
        <v>11432006</v>
      </c>
      <c r="U429" s="13">
        <v>2.7816640000000001</v>
      </c>
      <c r="V429" s="13">
        <v>0.35949700000000001</v>
      </c>
      <c r="W429">
        <v>76</v>
      </c>
      <c r="X429">
        <v>1</v>
      </c>
      <c r="Z429" s="10">
        <f>IF($N429&lt;&gt;0,constants!$L$2,IF($O429&lt;&gt;0,constants!$M$2,IF($P429&lt;&gt;0,constants!$N$2,0)))</f>
        <v>10125.48</v>
      </c>
      <c r="AA429" s="10">
        <f>IF($N429&lt;&gt;0,constants!$L$2,IF($O429&lt;&gt;0,constants!$M$2,IF($P429&lt;&gt;0,constants!$P$2,0)))</f>
        <v>10125.48</v>
      </c>
      <c r="AB429" s="11">
        <f>constants!$O$2</f>
        <v>4861.32</v>
      </c>
      <c r="AC429" s="11">
        <f>VLOOKUP(BWscncns[[#This Row],[scanner]],[0]!ScnrAvgBW,2,FALSE)/1000</f>
        <v>11818.828055288463</v>
      </c>
      <c r="AD429" s="8">
        <f>(1+$F429)*Z429</f>
        <v>31582.379978181427</v>
      </c>
      <c r="AE429" s="8">
        <f>(1+$F429)*AA429</f>
        <v>31582.379978181427</v>
      </c>
      <c r="AF429" s="8">
        <f>(1+$F429)*AB429</f>
        <v>15162.940960382413</v>
      </c>
      <c r="AG429" s="8">
        <f>(1+$F429)*AC429</f>
        <v>36864.101113123652</v>
      </c>
      <c r="AH429" s="8">
        <f>(1+$F429)*$T429/1000</f>
        <v>35657.564619637778</v>
      </c>
      <c r="AI429" s="8">
        <f>(1+BWscncns[[#This Row],[pid_error]]*K_p)*BWscncns[[#This Row],[dbw]]/1000</f>
        <v>23544.785309818886</v>
      </c>
      <c r="AJ429" s="13">
        <f>BWscncns[[#This Row],[Torflow prgrssv alt vote]]/VLOOKUP(BWscncns[[#This Row],[class]],AltBWtotl,2,FALSE)*100</f>
        <v>0.20179633191565921</v>
      </c>
      <c r="AK429">
        <f>IF(D429=E429,1,0)</f>
        <v>1</v>
      </c>
    </row>
    <row r="430" spans="1:37">
      <c r="A430" s="1" t="s">
        <v>2803</v>
      </c>
      <c r="B430" s="1" t="s">
        <v>2804</v>
      </c>
      <c r="C430">
        <v>17500</v>
      </c>
      <c r="D430">
        <v>1524650357</v>
      </c>
      <c r="E430">
        <v>1524991648</v>
      </c>
      <c r="F430" s="2">
        <v>0.66187515798899998</v>
      </c>
      <c r="G430" s="2">
        <v>0.66187515798899998</v>
      </c>
      <c r="H430">
        <v>28101353</v>
      </c>
      <c r="I430" s="2">
        <v>-0.55816941868100001</v>
      </c>
      <c r="J430" s="2">
        <v>0</v>
      </c>
      <c r="K430">
        <v>3</v>
      </c>
      <c r="L430" s="1" t="s">
        <v>11582</v>
      </c>
      <c r="M430" s="1" t="s">
        <v>2804</v>
      </c>
      <c r="N430">
        <v>0</v>
      </c>
      <c r="O430">
        <v>1</v>
      </c>
      <c r="P430">
        <v>0</v>
      </c>
      <c r="Q430">
        <v>0</v>
      </c>
      <c r="R430" s="19">
        <f>BWscncns[[#This Row],[C fx]]*4+BWscncns[[#This Row],[C fg]]*2+BWscncns[[#This Row],[C fm]]</f>
        <v>2</v>
      </c>
      <c r="S430">
        <v>19900</v>
      </c>
      <c r="T430">
        <v>17680092</v>
      </c>
      <c r="U430" s="13">
        <v>1.1255599999999999</v>
      </c>
      <c r="V430" s="13">
        <v>0.88844699999999999</v>
      </c>
      <c r="W430">
        <v>2565</v>
      </c>
      <c r="X430">
        <v>51</v>
      </c>
      <c r="Z430" s="10">
        <f>IF($N430&lt;&gt;0,constants!$L$2,IF($O430&lt;&gt;0,constants!$M$2,IF($P430&lt;&gt;0,constants!$N$2,0)))</f>
        <v>9721.3799999999992</v>
      </c>
      <c r="AA430" s="10">
        <f>IF($N430&lt;&gt;0,constants!$L$2,IF($O430&lt;&gt;0,constants!$M$2,IF($P430&lt;&gt;0,constants!$P$2,0)))</f>
        <v>9721.3799999999992</v>
      </c>
      <c r="AB430" s="11">
        <f>constants!$O$2</f>
        <v>4861.32</v>
      </c>
      <c r="AC430" s="11">
        <f>VLOOKUP(BWscncns[[#This Row],[scanner]],[0]!ScnrAvgBW,2,FALSE)/1000</f>
        <v>6440.9193022088357</v>
      </c>
      <c r="AD430" s="8">
        <f>(1+$F430)*Z430</f>
        <v>16155.719923371102</v>
      </c>
      <c r="AE430" s="8">
        <f>(1+$F430)*AA430</f>
        <v>16155.719923371102</v>
      </c>
      <c r="AF430" s="8">
        <f>(1+$F430)*AB430</f>
        <v>8078.9069430350846</v>
      </c>
      <c r="AG430" s="8">
        <f>(1+$F430)*AC430</f>
        <v>10704.003782952708</v>
      </c>
      <c r="AH430" s="8">
        <f>(1+$F430)*$T430/1000</f>
        <v>29382.105685760052</v>
      </c>
      <c r="AI430" s="8">
        <f>(1+BWscncns[[#This Row],[pid_error]]*K_p)*BWscncns[[#This Row],[dbw]]/1000</f>
        <v>23531.098842880026</v>
      </c>
      <c r="AJ430" s="13">
        <f>BWscncns[[#This Row],[Torflow prgrssv alt vote]]/VLOOKUP(BWscncns[[#This Row],[class]],AltBWtotl,2,FALSE)*100</f>
        <v>8.2201141554532356E-2</v>
      </c>
      <c r="AK430">
        <f>IF(D430=E430,1,0)</f>
        <v>0</v>
      </c>
    </row>
    <row r="431" spans="1:37">
      <c r="A431" s="1" t="s">
        <v>8819</v>
      </c>
      <c r="B431" s="1" t="s">
        <v>8820</v>
      </c>
      <c r="C431">
        <v>27900</v>
      </c>
      <c r="D431">
        <v>1523750457</v>
      </c>
      <c r="E431">
        <v>1524852938</v>
      </c>
      <c r="F431" s="2">
        <v>0.91407200021099999</v>
      </c>
      <c r="G431" s="2">
        <v>0.91407200021099999</v>
      </c>
      <c r="H431">
        <v>56586321</v>
      </c>
      <c r="I431" s="2">
        <v>0.32910598808500002</v>
      </c>
      <c r="J431" s="2">
        <v>0</v>
      </c>
      <c r="K431">
        <v>2</v>
      </c>
      <c r="L431" s="1" t="s">
        <v>11666</v>
      </c>
      <c r="M431" s="1" t="s">
        <v>8820</v>
      </c>
      <c r="N431">
        <v>0</v>
      </c>
      <c r="O431">
        <v>1</v>
      </c>
      <c r="P431">
        <v>0</v>
      </c>
      <c r="Q431">
        <v>0</v>
      </c>
      <c r="R431" s="19">
        <f>BWscncns[[#This Row],[C fx]]*4+BWscncns[[#This Row],[C fg]]*2+BWscncns[[#This Row],[C fm]]</f>
        <v>2</v>
      </c>
      <c r="S431">
        <v>27800</v>
      </c>
      <c r="T431">
        <v>16137954</v>
      </c>
      <c r="U431" s="13">
        <v>1.722647</v>
      </c>
      <c r="V431" s="13">
        <v>0.58050199999999996</v>
      </c>
      <c r="W431">
        <v>808</v>
      </c>
      <c r="X431">
        <v>16</v>
      </c>
      <c r="Z431" s="10">
        <f>IF($N431&lt;&gt;0,constants!$L$2,IF($O431&lt;&gt;0,constants!$M$2,IF($P431&lt;&gt;0,constants!$N$2,0)))</f>
        <v>9721.3799999999992</v>
      </c>
      <c r="AA431" s="10">
        <f>IF($N431&lt;&gt;0,constants!$L$2,IF($O431&lt;&gt;0,constants!$M$2,IF($P431&lt;&gt;0,constants!$P$2,0)))</f>
        <v>9721.3799999999992</v>
      </c>
      <c r="AB431" s="11">
        <f>constants!$O$2</f>
        <v>4861.32</v>
      </c>
      <c r="AC431" s="11">
        <f>VLOOKUP(BWscncns[[#This Row],[scanner]],[0]!ScnrAvgBW,2,FALSE)/1000</f>
        <v>8853.6095214723919</v>
      </c>
      <c r="AD431" s="8">
        <f>(1+$F431)*Z431</f>
        <v>18607.421261411211</v>
      </c>
      <c r="AE431" s="8">
        <f>(1+$F431)*AA431</f>
        <v>18607.421261411211</v>
      </c>
      <c r="AF431" s="8">
        <f>(1+$F431)*AB431</f>
        <v>9304.9164960657381</v>
      </c>
      <c r="AG431" s="8">
        <f>(1+$F431)*AC431</f>
        <v>16946.446085851818</v>
      </c>
      <c r="AH431" s="8">
        <f>(1+$F431)*$T431/1000</f>
        <v>30889.205892093112</v>
      </c>
      <c r="AI431" s="8">
        <f>(1+BWscncns[[#This Row],[pid_error]]*K_p)*BWscncns[[#This Row],[dbw]]/1000</f>
        <v>23513.579946046553</v>
      </c>
      <c r="AJ431" s="13">
        <f>BWscncns[[#This Row],[Torflow prgrssv alt vote]]/VLOOKUP(BWscncns[[#This Row],[class]],AltBWtotl,2,FALSE)*100</f>
        <v>8.2139942826495768E-2</v>
      </c>
      <c r="AK431">
        <f>IF(D431=E431,1,0)</f>
        <v>0</v>
      </c>
    </row>
    <row r="432" spans="1:37">
      <c r="A432" s="1" t="s">
        <v>6915</v>
      </c>
      <c r="B432" s="1" t="s">
        <v>6916</v>
      </c>
      <c r="C432">
        <v>33900</v>
      </c>
      <c r="D432">
        <v>1524974674</v>
      </c>
      <c r="E432">
        <v>1524974674</v>
      </c>
      <c r="F432" s="2">
        <v>1.5834615761799999</v>
      </c>
      <c r="G432" s="2">
        <v>1.5834615761799999</v>
      </c>
      <c r="H432">
        <v>33861947</v>
      </c>
      <c r="I432" s="2">
        <v>0.308945050291</v>
      </c>
      <c r="J432" s="2">
        <v>0</v>
      </c>
      <c r="K432">
        <v>1</v>
      </c>
      <c r="L432" s="1" t="s">
        <v>11574</v>
      </c>
      <c r="M432" s="1" t="s">
        <v>6916</v>
      </c>
      <c r="N432">
        <v>1</v>
      </c>
      <c r="O432">
        <v>0</v>
      </c>
      <c r="P432">
        <v>0</v>
      </c>
      <c r="Q432">
        <v>0</v>
      </c>
      <c r="R432" s="19">
        <f>BWscncns[[#This Row],[C fx]]*4+BWscncns[[#This Row],[C fg]]*2+BWscncns[[#This Row],[C fm]]</f>
        <v>4</v>
      </c>
      <c r="S432">
        <v>32100</v>
      </c>
      <c r="T432">
        <v>13107200</v>
      </c>
      <c r="U432" s="13">
        <v>2.449036</v>
      </c>
      <c r="V432" s="13">
        <v>0.40832400000000002</v>
      </c>
      <c r="W432">
        <v>143</v>
      </c>
      <c r="X432">
        <v>2</v>
      </c>
      <c r="Z432" s="10">
        <f>IF($N432&lt;&gt;0,constants!$L$2,IF($O432&lt;&gt;0,constants!$M$2,IF($P432&lt;&gt;0,constants!$N$2,0)))</f>
        <v>10125.48</v>
      </c>
      <c r="AA432" s="10">
        <f>IF($N432&lt;&gt;0,constants!$L$2,IF($O432&lt;&gt;0,constants!$M$2,IF($P432&lt;&gt;0,constants!$P$2,0)))</f>
        <v>10125.48</v>
      </c>
      <c r="AB432" s="11">
        <f>constants!$O$2</f>
        <v>4861.32</v>
      </c>
      <c r="AC432" s="11">
        <f>VLOOKUP(BWscncns[[#This Row],[scanner]],[0]!ScnrAvgBW,2,FALSE)/1000</f>
        <v>11818.828055288463</v>
      </c>
      <c r="AD432" s="8">
        <f>(1+$F432)*Z432</f>
        <v>26158.788520379065</v>
      </c>
      <c r="AE432" s="8">
        <f>(1+$F432)*AA432</f>
        <v>26158.788520379065</v>
      </c>
      <c r="AF432" s="8">
        <f>(1+$F432)*AB432</f>
        <v>12559.033429515357</v>
      </c>
      <c r="AG432" s="8">
        <f>(1+$F432)*AC432</f>
        <v>30533.488156315936</v>
      </c>
      <c r="AH432" s="8">
        <f>(1+$F432)*$T432/1000</f>
        <v>33861.947571306497</v>
      </c>
      <c r="AI432" s="8">
        <f>(1+BWscncns[[#This Row],[pid_error]]*K_p)*BWscncns[[#This Row],[dbw]]/1000</f>
        <v>23484.573785653247</v>
      </c>
      <c r="AJ432" s="13">
        <f>BWscncns[[#This Row],[Torflow prgrssv alt vote]]/VLOOKUP(BWscncns[[#This Row],[class]],AltBWtotl,2,FALSE)*100</f>
        <v>0.20128027434470266</v>
      </c>
      <c r="AK432">
        <f>IF(D432=E432,1,0)</f>
        <v>1</v>
      </c>
    </row>
    <row r="433" spans="1:37">
      <c r="A433" s="1" t="s">
        <v>7094</v>
      </c>
      <c r="B433" s="1" t="s">
        <v>7095</v>
      </c>
      <c r="C433">
        <v>39600</v>
      </c>
      <c r="D433">
        <v>1524594948</v>
      </c>
      <c r="E433">
        <v>1524973019</v>
      </c>
      <c r="F433" s="2">
        <v>1.44693022471</v>
      </c>
      <c r="G433" s="2">
        <v>1.44693022471</v>
      </c>
      <c r="H433">
        <v>19388770</v>
      </c>
      <c r="I433" s="2">
        <v>0.35115117821199998</v>
      </c>
      <c r="J433" s="2">
        <v>0</v>
      </c>
      <c r="K433">
        <v>2</v>
      </c>
      <c r="L433" s="1" t="s">
        <v>11662</v>
      </c>
      <c r="M433" s="1" t="s">
        <v>7095</v>
      </c>
      <c r="N433">
        <v>0</v>
      </c>
      <c r="O433">
        <v>1</v>
      </c>
      <c r="P433">
        <v>0</v>
      </c>
      <c r="Q433">
        <v>0</v>
      </c>
      <c r="R433" s="19">
        <f>BWscncns[[#This Row],[C fx]]*4+BWscncns[[#This Row],[C fg]]*2+BWscncns[[#This Row],[C fm]]</f>
        <v>2</v>
      </c>
      <c r="S433">
        <v>22900</v>
      </c>
      <c r="T433">
        <v>13626368</v>
      </c>
      <c r="U433" s="13">
        <v>1.6805650000000001</v>
      </c>
      <c r="V433" s="13">
        <v>0.59503799999999996</v>
      </c>
      <c r="W433">
        <v>874</v>
      </c>
      <c r="X433">
        <v>17</v>
      </c>
      <c r="Z433" s="10">
        <f>IF($N433&lt;&gt;0,constants!$L$2,IF($O433&lt;&gt;0,constants!$M$2,IF($P433&lt;&gt;0,constants!$N$2,0)))</f>
        <v>9721.3799999999992</v>
      </c>
      <c r="AA433" s="10">
        <f>IF($N433&lt;&gt;0,constants!$L$2,IF($O433&lt;&gt;0,constants!$M$2,IF($P433&lt;&gt;0,constants!$P$2,0)))</f>
        <v>9721.3799999999992</v>
      </c>
      <c r="AB433" s="11">
        <f>constants!$O$2</f>
        <v>4861.32</v>
      </c>
      <c r="AC433" s="11">
        <f>VLOOKUP(BWscncns[[#This Row],[scanner]],[0]!ScnrAvgBW,2,FALSE)/1000</f>
        <v>8853.6095214723919</v>
      </c>
      <c r="AD433" s="8">
        <f>(1+$F433)*Z433</f>
        <v>23787.538547891298</v>
      </c>
      <c r="AE433" s="8">
        <f>(1+$F433)*AA433</f>
        <v>23787.538547891298</v>
      </c>
      <c r="AF433" s="8">
        <f>(1+$F433)*AB433</f>
        <v>11895.310839987216</v>
      </c>
      <c r="AG433" s="8">
        <f>(1+$F433)*AC433</f>
        <v>21664.164735871036</v>
      </c>
      <c r="AH433" s="8">
        <f>(1+$F433)*$T433/1000</f>
        <v>33342.771712221154</v>
      </c>
      <c r="AI433" s="8">
        <f>(1+BWscncns[[#This Row],[pid_error]]*K_p)*BWscncns[[#This Row],[dbw]]/1000</f>
        <v>23484.569856110578</v>
      </c>
      <c r="AJ433" s="13">
        <f>BWscncns[[#This Row],[Torflow prgrssv alt vote]]/VLOOKUP(BWscncns[[#This Row],[class]],AltBWtotl,2,FALSE)*100</f>
        <v>8.2038601936074138E-2</v>
      </c>
      <c r="AK433">
        <f>IF(D433=E433,1,0)</f>
        <v>0</v>
      </c>
    </row>
    <row r="434" spans="1:37">
      <c r="A434" s="1" t="s">
        <v>2267</v>
      </c>
      <c r="B434" s="1" t="s">
        <v>2268</v>
      </c>
      <c r="C434">
        <v>26000</v>
      </c>
      <c r="D434">
        <v>1524700851</v>
      </c>
      <c r="E434">
        <v>1525005297</v>
      </c>
      <c r="F434" s="2">
        <v>0.31054659980100002</v>
      </c>
      <c r="G434" s="2">
        <v>0.31054659980100002</v>
      </c>
      <c r="H434">
        <v>26618709</v>
      </c>
      <c r="I434" s="2">
        <v>-0.66479521790399998</v>
      </c>
      <c r="J434" s="2">
        <v>0</v>
      </c>
      <c r="K434">
        <v>6</v>
      </c>
      <c r="L434" s="1" t="s">
        <v>11672</v>
      </c>
      <c r="M434" s="1" t="s">
        <v>2268</v>
      </c>
      <c r="N434">
        <v>0</v>
      </c>
      <c r="O434">
        <v>1</v>
      </c>
      <c r="P434">
        <v>0</v>
      </c>
      <c r="Q434">
        <v>0</v>
      </c>
      <c r="R434" s="19">
        <f>BWscncns[[#This Row],[C fx]]*4+BWscncns[[#This Row],[C fg]]*2+BWscncns[[#This Row],[C fm]]</f>
        <v>2</v>
      </c>
      <c r="S434">
        <v>11900</v>
      </c>
      <c r="T434">
        <v>20311151</v>
      </c>
      <c r="U434" s="13">
        <v>0.58588499999999999</v>
      </c>
      <c r="V434" s="13">
        <v>1.7068190000000001</v>
      </c>
      <c r="W434">
        <v>4578</v>
      </c>
      <c r="X434">
        <v>91</v>
      </c>
      <c r="Z434" s="10">
        <f>IF($N434&lt;&gt;0,constants!$L$2,IF($O434&lt;&gt;0,constants!$M$2,IF($P434&lt;&gt;0,constants!$N$2,0)))</f>
        <v>9721.3799999999992</v>
      </c>
      <c r="AA434" s="10">
        <f>IF($N434&lt;&gt;0,constants!$L$2,IF($O434&lt;&gt;0,constants!$M$2,IF($P434&lt;&gt;0,constants!$P$2,0)))</f>
        <v>9721.3799999999992</v>
      </c>
      <c r="AB434" s="11">
        <f>constants!$O$2</f>
        <v>4861.32</v>
      </c>
      <c r="AC434" s="11">
        <f>VLOOKUP(BWscncns[[#This Row],[scanner]],[0]!ScnrAvgBW,2,FALSE)/1000</f>
        <v>2386.3111194805197</v>
      </c>
      <c r="AD434" s="8">
        <f>(1+$F434)*Z434</f>
        <v>12740.321504373444</v>
      </c>
      <c r="AE434" s="8">
        <f>(1+$F434)*AA434</f>
        <v>12740.321504373444</v>
      </c>
      <c r="AF434" s="8">
        <f>(1+$F434)*AB434</f>
        <v>6370.9863965445966</v>
      </c>
      <c r="AG434" s="8">
        <f>(1+$F434)*AC434</f>
        <v>3127.371923702513</v>
      </c>
      <c r="AH434" s="8">
        <f>(1+$F434)*$T434/1000</f>
        <v>26618.709881094681</v>
      </c>
      <c r="AI434" s="8">
        <f>(1+BWscncns[[#This Row],[pid_error]]*K_p)*BWscncns[[#This Row],[dbw]]/1000</f>
        <v>23464.930440547341</v>
      </c>
      <c r="AJ434" s="13">
        <f>BWscncns[[#This Row],[Torflow prgrssv alt vote]]/VLOOKUP(BWscncns[[#This Row],[class]],AltBWtotl,2,FALSE)*100</f>
        <v>8.1969995604107171E-2</v>
      </c>
      <c r="AK434">
        <f>IF(D434=E434,1,0)</f>
        <v>0</v>
      </c>
    </row>
    <row r="435" spans="1:37">
      <c r="A435" s="1" t="s">
        <v>6822</v>
      </c>
      <c r="B435" s="1" t="s">
        <v>6823</v>
      </c>
      <c r="C435">
        <v>29400</v>
      </c>
      <c r="D435">
        <v>1524071607</v>
      </c>
      <c r="E435">
        <v>1524995247</v>
      </c>
      <c r="F435" s="2">
        <v>-5.2393382986799998E-2</v>
      </c>
      <c r="G435" s="2">
        <v>-5.2393382986799998E-2</v>
      </c>
      <c r="H435">
        <v>23340064</v>
      </c>
      <c r="I435" s="2">
        <v>-1.05103122453</v>
      </c>
      <c r="J435" s="2">
        <v>0</v>
      </c>
      <c r="K435">
        <v>6</v>
      </c>
      <c r="L435" s="1" t="s">
        <v>11679</v>
      </c>
      <c r="M435" s="1" t="s">
        <v>6823</v>
      </c>
      <c r="N435">
        <v>0</v>
      </c>
      <c r="O435">
        <v>1</v>
      </c>
      <c r="P435">
        <v>0</v>
      </c>
      <c r="Q435">
        <v>0</v>
      </c>
      <c r="R435" s="19">
        <f>BWscncns[[#This Row],[C fx]]*4+BWscncns[[#This Row],[C fg]]*2+BWscncns[[#This Row],[C fm]]</f>
        <v>2</v>
      </c>
      <c r="S435">
        <v>15300</v>
      </c>
      <c r="T435">
        <v>24009585</v>
      </c>
      <c r="U435" s="13">
        <v>0.63724599999999998</v>
      </c>
      <c r="V435" s="13">
        <v>1.5692539999999999</v>
      </c>
      <c r="W435">
        <v>4431</v>
      </c>
      <c r="X435">
        <v>88</v>
      </c>
      <c r="Z435" s="10">
        <f>IF($N435&lt;&gt;0,constants!$L$2,IF($O435&lt;&gt;0,constants!$M$2,IF($P435&lt;&gt;0,constants!$N$2,0)))</f>
        <v>9721.3799999999992</v>
      </c>
      <c r="AA435" s="10">
        <f>IF($N435&lt;&gt;0,constants!$L$2,IF($O435&lt;&gt;0,constants!$M$2,IF($P435&lt;&gt;0,constants!$P$2,0)))</f>
        <v>9721.3799999999992</v>
      </c>
      <c r="AB435" s="11">
        <f>constants!$O$2</f>
        <v>4861.32</v>
      </c>
      <c r="AC435" s="11">
        <f>VLOOKUP(BWscncns[[#This Row],[scanner]],[0]!ScnrAvgBW,2,FALSE)/1000</f>
        <v>2386.3111194805197</v>
      </c>
      <c r="AD435" s="8">
        <f>(1+$F435)*Z435</f>
        <v>9212.044014499781</v>
      </c>
      <c r="AE435" s="8">
        <f>(1+$F435)*AA435</f>
        <v>9212.044014499781</v>
      </c>
      <c r="AF435" s="8">
        <f>(1+$F435)*AB435</f>
        <v>4606.6189994186097</v>
      </c>
      <c r="AG435" s="8">
        <f>(1+$F435)*AC435</f>
        <v>2261.2842070719175</v>
      </c>
      <c r="AH435" s="8">
        <f>(1+$F435)*$T435/1000</f>
        <v>22751.641617740872</v>
      </c>
      <c r="AI435" s="8">
        <f>(1+BWscncns[[#This Row],[pid_error]]*K_p)*BWscncns[[#This Row],[dbw]]/1000</f>
        <v>23380.613308870434</v>
      </c>
      <c r="AJ435" s="13">
        <f>BWscncns[[#This Row],[Torflow prgrssv alt vote]]/VLOOKUP(BWscncns[[#This Row],[class]],AltBWtotl,2,FALSE)*100</f>
        <v>8.1675450732967739E-2</v>
      </c>
      <c r="AK435">
        <f>IF(D435=E435,1,0)</f>
        <v>0</v>
      </c>
    </row>
    <row r="436" spans="1:37">
      <c r="A436" s="1" t="s">
        <v>8807</v>
      </c>
      <c r="B436" s="1" t="s">
        <v>8808</v>
      </c>
      <c r="C436">
        <v>29700</v>
      </c>
      <c r="D436">
        <v>1524991043</v>
      </c>
      <c r="E436">
        <v>1524991043</v>
      </c>
      <c r="F436" s="2">
        <v>0.77729130451100004</v>
      </c>
      <c r="G436" s="2">
        <v>0.77729130451100004</v>
      </c>
      <c r="H436">
        <v>29681381</v>
      </c>
      <c r="I436" s="2">
        <v>0.66288148335099994</v>
      </c>
      <c r="J436" s="2">
        <v>0</v>
      </c>
      <c r="K436">
        <v>4</v>
      </c>
      <c r="L436" s="1" t="s">
        <v>11659</v>
      </c>
      <c r="M436" s="1" t="s">
        <v>8808</v>
      </c>
      <c r="N436">
        <v>0</v>
      </c>
      <c r="O436">
        <v>1</v>
      </c>
      <c r="P436">
        <v>0</v>
      </c>
      <c r="Q436">
        <v>0</v>
      </c>
      <c r="R436" s="19">
        <f>BWscncns[[#This Row],[C fx]]*4+BWscncns[[#This Row],[C fg]]*2+BWscncns[[#This Row],[C fm]]</f>
        <v>2</v>
      </c>
      <c r="S436">
        <v>23900</v>
      </c>
      <c r="T436">
        <v>16700347</v>
      </c>
      <c r="U436" s="13">
        <v>1.431108</v>
      </c>
      <c r="V436" s="13">
        <v>0.69875900000000002</v>
      </c>
      <c r="W436">
        <v>1574</v>
      </c>
      <c r="X436">
        <v>31</v>
      </c>
      <c r="Z436" s="10">
        <f>IF($N436&lt;&gt;0,constants!$L$2,IF($O436&lt;&gt;0,constants!$M$2,IF($P436&lt;&gt;0,constants!$N$2,0)))</f>
        <v>9721.3799999999992</v>
      </c>
      <c r="AA436" s="10">
        <f>IF($N436&lt;&gt;0,constants!$L$2,IF($O436&lt;&gt;0,constants!$M$2,IF($P436&lt;&gt;0,constants!$P$2,0)))</f>
        <v>9721.3799999999992</v>
      </c>
      <c r="AB436" s="11">
        <f>constants!$O$2</f>
        <v>4861.32</v>
      </c>
      <c r="AC436" s="11">
        <f>VLOOKUP(BWscncns[[#This Row],[scanner]],[0]!ScnrAvgBW,2,FALSE)/1000</f>
        <v>4819.491751072962</v>
      </c>
      <c r="AD436" s="8">
        <f>(1+$F436)*Z436</f>
        <v>17277.724141847142</v>
      </c>
      <c r="AE436" s="8">
        <f>(1+$F436)*AA436</f>
        <v>17277.724141847142</v>
      </c>
      <c r="AF436" s="8">
        <f>(1+$F436)*AB436</f>
        <v>8639.9817644454142</v>
      </c>
      <c r="AG436" s="8">
        <f>(1+$F436)*AC436</f>
        <v>8565.6407813444675</v>
      </c>
      <c r="AH436" s="8">
        <f>(1+$F436)*$T436/1000</f>
        <v>29681.381505416364</v>
      </c>
      <c r="AI436" s="8">
        <f>(1+BWscncns[[#This Row],[pid_error]]*K_p)*BWscncns[[#This Row],[dbw]]/1000</f>
        <v>23190.864252708183</v>
      </c>
      <c r="AJ436" s="13">
        <f>BWscncns[[#This Row],[Torflow prgrssv alt vote]]/VLOOKUP(BWscncns[[#This Row],[class]],AltBWtotl,2,FALSE)*100</f>
        <v>8.1012600726277473E-2</v>
      </c>
      <c r="AK436">
        <f>IF(D436=E436,1,0)</f>
        <v>1</v>
      </c>
    </row>
    <row r="437" spans="1:37">
      <c r="A437" s="1" t="s">
        <v>7956</v>
      </c>
      <c r="B437" s="1" t="s">
        <v>7957</v>
      </c>
      <c r="C437">
        <v>26700</v>
      </c>
      <c r="D437">
        <v>1524788366</v>
      </c>
      <c r="E437">
        <v>1524989730</v>
      </c>
      <c r="F437" s="2">
        <v>1.41440341225</v>
      </c>
      <c r="G437" s="2">
        <v>1.41440341225</v>
      </c>
      <c r="H437">
        <v>31033790</v>
      </c>
      <c r="I437" s="2">
        <v>0.37835835454299999</v>
      </c>
      <c r="J437" s="2">
        <v>0</v>
      </c>
      <c r="K437">
        <v>1</v>
      </c>
      <c r="L437" s="1" t="s">
        <v>11532</v>
      </c>
      <c r="M437" s="1" t="s">
        <v>7957</v>
      </c>
      <c r="N437">
        <v>0</v>
      </c>
      <c r="O437">
        <v>1</v>
      </c>
      <c r="P437">
        <v>0</v>
      </c>
      <c r="Q437">
        <v>0</v>
      </c>
      <c r="R437" s="19">
        <f>BWscncns[[#This Row],[C fx]]*4+BWscncns[[#This Row],[C fg]]*2+BWscncns[[#This Row],[C fm]]</f>
        <v>2</v>
      </c>
      <c r="S437">
        <v>29800</v>
      </c>
      <c r="T437">
        <v>13559692</v>
      </c>
      <c r="U437" s="13">
        <v>2.1976900000000001</v>
      </c>
      <c r="V437" s="13">
        <v>0.45502300000000001</v>
      </c>
      <c r="W437">
        <v>255</v>
      </c>
      <c r="X437">
        <v>5</v>
      </c>
      <c r="Z437" s="10">
        <f>IF($N437&lt;&gt;0,constants!$L$2,IF($O437&lt;&gt;0,constants!$M$2,IF($P437&lt;&gt;0,constants!$N$2,0)))</f>
        <v>9721.3799999999992</v>
      </c>
      <c r="AA437" s="10">
        <f>IF($N437&lt;&gt;0,constants!$L$2,IF($O437&lt;&gt;0,constants!$M$2,IF($P437&lt;&gt;0,constants!$P$2,0)))</f>
        <v>9721.3799999999992</v>
      </c>
      <c r="AB437" s="11">
        <f>constants!$O$2</f>
        <v>4861.32</v>
      </c>
      <c r="AC437" s="11">
        <f>VLOOKUP(BWscncns[[#This Row],[scanner]],[0]!ScnrAvgBW,2,FALSE)/1000</f>
        <v>11818.828055288463</v>
      </c>
      <c r="AD437" s="8">
        <f>(1+$F437)*Z437</f>
        <v>23471.333043778905</v>
      </c>
      <c r="AE437" s="8">
        <f>(1+$F437)*AA437</f>
        <v>23471.333043778905</v>
      </c>
      <c r="AF437" s="8">
        <f>(1+$F437)*AB437</f>
        <v>11737.18759603917</v>
      </c>
      <c r="AG437" s="8">
        <f>(1+$F437)*AC437</f>
        <v>28535.418785484497</v>
      </c>
      <c r="AH437" s="8">
        <f>(1+$F437)*$T437/1000</f>
        <v>32738.566633859027</v>
      </c>
      <c r="AI437" s="8">
        <f>(1+BWscncns[[#This Row],[pid_error]]*K_p)*BWscncns[[#This Row],[dbw]]/1000</f>
        <v>23149.129316929513</v>
      </c>
      <c r="AJ437" s="13">
        <f>BWscncns[[#This Row],[Torflow prgrssv alt vote]]/VLOOKUP(BWscncns[[#This Row],[class]],AltBWtotl,2,FALSE)*100</f>
        <v>8.0866808156766862E-2</v>
      </c>
      <c r="AK437">
        <f>IF(D437=E437,1,0)</f>
        <v>0</v>
      </c>
    </row>
    <row r="438" spans="1:37">
      <c r="A438" s="1" t="s">
        <v>9178</v>
      </c>
      <c r="B438" s="1" t="s">
        <v>9179</v>
      </c>
      <c r="C438">
        <v>22700</v>
      </c>
      <c r="D438">
        <v>1524910552</v>
      </c>
      <c r="E438">
        <v>1524995209</v>
      </c>
      <c r="F438" s="2">
        <v>1.67790934267</v>
      </c>
      <c r="G438" s="2">
        <v>1.67790934267</v>
      </c>
      <c r="H438">
        <v>33695897</v>
      </c>
      <c r="I438" s="2">
        <v>0.325647521853</v>
      </c>
      <c r="J438" s="2">
        <v>0</v>
      </c>
      <c r="K438">
        <v>3</v>
      </c>
      <c r="L438" s="1" t="s">
        <v>11632</v>
      </c>
      <c r="M438" s="1" t="s">
        <v>9179</v>
      </c>
      <c r="N438">
        <v>0</v>
      </c>
      <c r="O438">
        <v>1</v>
      </c>
      <c r="P438">
        <v>0</v>
      </c>
      <c r="Q438">
        <v>0</v>
      </c>
      <c r="R438" s="19">
        <f>BWscncns[[#This Row],[C fx]]*4+BWscncns[[#This Row],[C fg]]*2+BWscncns[[#This Row],[C fm]]</f>
        <v>2</v>
      </c>
      <c r="S438">
        <v>22300</v>
      </c>
      <c r="T438">
        <v>12582912</v>
      </c>
      <c r="U438" s="13">
        <v>1.7722450000000001</v>
      </c>
      <c r="V438" s="13">
        <v>0.56425599999999998</v>
      </c>
      <c r="W438">
        <v>729</v>
      </c>
      <c r="X438">
        <v>14</v>
      </c>
      <c r="Z438" s="10">
        <f>IF($N438&lt;&gt;0,constants!$L$2,IF($O438&lt;&gt;0,constants!$M$2,IF($P438&lt;&gt;0,constants!$N$2,0)))</f>
        <v>9721.3799999999992</v>
      </c>
      <c r="AA438" s="10">
        <f>IF($N438&lt;&gt;0,constants!$L$2,IF($O438&lt;&gt;0,constants!$M$2,IF($P438&lt;&gt;0,constants!$P$2,0)))</f>
        <v>9721.3799999999992</v>
      </c>
      <c r="AB438" s="11">
        <f>constants!$O$2</f>
        <v>4861.32</v>
      </c>
      <c r="AC438" s="11">
        <f>VLOOKUP(BWscncns[[#This Row],[scanner]],[0]!ScnrAvgBW,2,FALSE)/1000</f>
        <v>6440.9193022088357</v>
      </c>
      <c r="AD438" s="8">
        <f>(1+$F438)*Z438</f>
        <v>26032.974325645282</v>
      </c>
      <c r="AE438" s="8">
        <f>(1+$F438)*AA438</f>
        <v>26032.974325645282</v>
      </c>
      <c r="AF438" s="8">
        <f>(1+$F438)*AB438</f>
        <v>13018.174245708524</v>
      </c>
      <c r="AG438" s="8">
        <f>(1+$F438)*AC438</f>
        <v>17248.19797476858</v>
      </c>
      <c r="AH438" s="8">
        <f>(1+$F438)*$T438/1000</f>
        <v>33695.897602794452</v>
      </c>
      <c r="AI438" s="8">
        <f>(1+BWscncns[[#This Row],[pid_error]]*K_p)*BWscncns[[#This Row],[dbw]]/1000</f>
        <v>23139.404801397228</v>
      </c>
      <c r="AJ438" s="13">
        <f>BWscncns[[#This Row],[Torflow prgrssv alt vote]]/VLOOKUP(BWscncns[[#This Row],[class]],AltBWtotl,2,FALSE)*100</f>
        <v>8.0832837525681753E-2</v>
      </c>
      <c r="AK438">
        <f>IF(D438=E438,1,0)</f>
        <v>0</v>
      </c>
    </row>
    <row r="439" spans="1:37">
      <c r="A439" s="1" t="s">
        <v>4946</v>
      </c>
      <c r="B439" s="1" t="s">
        <v>4947</v>
      </c>
      <c r="C439">
        <v>27700</v>
      </c>
      <c r="D439">
        <v>1525001415</v>
      </c>
      <c r="E439">
        <v>1525001415</v>
      </c>
      <c r="F439" s="2">
        <v>0.496868138844</v>
      </c>
      <c r="G439" s="2">
        <v>0.496868138844</v>
      </c>
      <c r="H439">
        <v>27724970</v>
      </c>
      <c r="I439" s="2">
        <v>-0.42011456169</v>
      </c>
      <c r="J439" s="2">
        <v>0</v>
      </c>
      <c r="K439">
        <v>3</v>
      </c>
      <c r="L439" s="1" t="s">
        <v>11578</v>
      </c>
      <c r="M439" s="1" t="s">
        <v>4947</v>
      </c>
      <c r="N439">
        <v>1</v>
      </c>
      <c r="O439">
        <v>0</v>
      </c>
      <c r="P439">
        <v>0</v>
      </c>
      <c r="Q439">
        <v>0</v>
      </c>
      <c r="R439" s="19">
        <f>BWscncns[[#This Row],[C fx]]*4+BWscncns[[#This Row],[C fg]]*2+BWscncns[[#This Row],[C fm]]</f>
        <v>4</v>
      </c>
      <c r="S439">
        <v>26200</v>
      </c>
      <c r="T439">
        <v>18521986</v>
      </c>
      <c r="U439" s="13">
        <v>1.4145350000000001</v>
      </c>
      <c r="V439" s="13">
        <v>0.70694599999999996</v>
      </c>
      <c r="W439">
        <v>1623</v>
      </c>
      <c r="X439">
        <v>32</v>
      </c>
      <c r="Z439" s="10">
        <f>IF($N439&lt;&gt;0,constants!$L$2,IF($O439&lt;&gt;0,constants!$M$2,IF($P439&lt;&gt;0,constants!$N$2,0)))</f>
        <v>10125.48</v>
      </c>
      <c r="AA439" s="10">
        <f>IF($N439&lt;&gt;0,constants!$L$2,IF($O439&lt;&gt;0,constants!$M$2,IF($P439&lt;&gt;0,constants!$P$2,0)))</f>
        <v>10125.48</v>
      </c>
      <c r="AB439" s="11">
        <f>constants!$O$2</f>
        <v>4861.32</v>
      </c>
      <c r="AC439" s="11">
        <f>VLOOKUP(BWscncns[[#This Row],[scanner]],[0]!ScnrAvgBW,2,FALSE)/1000</f>
        <v>6440.9193022088357</v>
      </c>
      <c r="AD439" s="8">
        <f>(1+$F439)*Z439</f>
        <v>15156.508402502144</v>
      </c>
      <c r="AE439" s="8">
        <f>(1+$F439)*AA439</f>
        <v>15156.508402502144</v>
      </c>
      <c r="AF439" s="8">
        <f>(1+$F439)*AB439</f>
        <v>7276.7550207251134</v>
      </c>
      <c r="AG439" s="8">
        <f>(1+$F439)*AC439</f>
        <v>9641.2068883417342</v>
      </c>
      <c r="AH439" s="8">
        <f>(1+$F439)*$T439/1000</f>
        <v>27724.970711514623</v>
      </c>
      <c r="AI439" s="8">
        <f>(1+BWscncns[[#This Row],[pid_error]]*K_p)*BWscncns[[#This Row],[dbw]]/1000</f>
        <v>23123.47835575731</v>
      </c>
      <c r="AJ439" s="13">
        <f>BWscncns[[#This Row],[Torflow prgrssv alt vote]]/VLOOKUP(BWscncns[[#This Row],[class]],AltBWtotl,2,FALSE)*100</f>
        <v>0.19818541778662993</v>
      </c>
      <c r="AK439">
        <f>IF(D439=E439,1,0)</f>
        <v>1</v>
      </c>
    </row>
    <row r="440" spans="1:37">
      <c r="A440" s="1" t="s">
        <v>11422</v>
      </c>
      <c r="B440" s="1" t="s">
        <v>11423</v>
      </c>
      <c r="C440">
        <v>32600</v>
      </c>
      <c r="D440">
        <v>1524986598</v>
      </c>
      <c r="E440">
        <v>1524986598</v>
      </c>
      <c r="F440" s="2">
        <v>1.41048809132</v>
      </c>
      <c r="G440" s="2">
        <v>1.41048809132</v>
      </c>
      <c r="H440">
        <v>32631015</v>
      </c>
      <c r="I440" s="2">
        <v>-0.20587364825000001</v>
      </c>
      <c r="J440" s="2">
        <v>0</v>
      </c>
      <c r="K440">
        <v>1</v>
      </c>
      <c r="L440" s="1" t="s">
        <v>11535</v>
      </c>
      <c r="M440" s="1" t="s">
        <v>11423</v>
      </c>
      <c r="N440">
        <v>1</v>
      </c>
      <c r="O440">
        <v>0</v>
      </c>
      <c r="P440">
        <v>0</v>
      </c>
      <c r="Q440">
        <v>0</v>
      </c>
      <c r="R440" s="19">
        <f>BWscncns[[#This Row],[C fx]]*4+BWscncns[[#This Row],[C fg]]*2+BWscncns[[#This Row],[C fm]]</f>
        <v>4</v>
      </c>
      <c r="S440">
        <v>32400</v>
      </c>
      <c r="T440">
        <v>13537099</v>
      </c>
      <c r="U440" s="13">
        <v>2.3934229999999999</v>
      </c>
      <c r="V440" s="13">
        <v>0.41781200000000002</v>
      </c>
      <c r="W440">
        <v>167</v>
      </c>
      <c r="X440">
        <v>3</v>
      </c>
      <c r="Z440" s="10">
        <f>IF($N440&lt;&gt;0,constants!$L$2,IF($O440&lt;&gt;0,constants!$M$2,IF($P440&lt;&gt;0,constants!$N$2,0)))</f>
        <v>10125.48</v>
      </c>
      <c r="AA440" s="10">
        <f>IF($N440&lt;&gt;0,constants!$L$2,IF($O440&lt;&gt;0,constants!$M$2,IF($P440&lt;&gt;0,constants!$P$2,0)))</f>
        <v>10125.48</v>
      </c>
      <c r="AB440" s="11">
        <f>constants!$O$2</f>
        <v>4861.32</v>
      </c>
      <c r="AC440" s="11">
        <f>VLOOKUP(BWscncns[[#This Row],[scanner]],[0]!ScnrAvgBW,2,FALSE)/1000</f>
        <v>11818.828055288463</v>
      </c>
      <c r="AD440" s="8">
        <f>(1+$F440)*Z440</f>
        <v>24407.34895889883</v>
      </c>
      <c r="AE440" s="8">
        <f>(1+$F440)*AA440</f>
        <v>24407.34895889883</v>
      </c>
      <c r="AF440" s="8">
        <f>(1+$F440)*AB440</f>
        <v>11718.153968095741</v>
      </c>
      <c r="AG440" s="8">
        <f>(1+$F440)*AC440</f>
        <v>28489.144280631554</v>
      </c>
      <c r="AH440" s="8">
        <f>(1+$F440)*$T440/1000</f>
        <v>32631.015930519879</v>
      </c>
      <c r="AI440" s="8">
        <f>(1+BWscncns[[#This Row],[pid_error]]*K_p)*BWscncns[[#This Row],[dbw]]/1000</f>
        <v>23084.057465259939</v>
      </c>
      <c r="AJ440" s="13">
        <f>BWscncns[[#This Row],[Torflow prgrssv alt vote]]/VLOOKUP(BWscncns[[#This Row],[class]],AltBWtotl,2,FALSE)*100</f>
        <v>0.19784755141840693</v>
      </c>
      <c r="AK440">
        <f>IF(D440=E440,1,0)</f>
        <v>1</v>
      </c>
    </row>
    <row r="441" spans="1:37">
      <c r="A441" s="1" t="s">
        <v>4390</v>
      </c>
      <c r="B441" s="1" t="s">
        <v>4391</v>
      </c>
      <c r="C441">
        <v>30400</v>
      </c>
      <c r="D441">
        <v>1525006186</v>
      </c>
      <c r="E441">
        <v>1525006186</v>
      </c>
      <c r="F441" s="2">
        <v>0.93083845333199999</v>
      </c>
      <c r="G441" s="2">
        <v>0.93083845333199999</v>
      </c>
      <c r="H441">
        <v>30369462</v>
      </c>
      <c r="I441" s="2">
        <v>0.38540647093199998</v>
      </c>
      <c r="J441" s="2">
        <v>0</v>
      </c>
      <c r="K441">
        <v>1</v>
      </c>
      <c r="L441" s="1" t="s">
        <v>11530</v>
      </c>
      <c r="M441" s="1" t="s">
        <v>4391</v>
      </c>
      <c r="N441">
        <v>1</v>
      </c>
      <c r="O441">
        <v>0</v>
      </c>
      <c r="P441">
        <v>0</v>
      </c>
      <c r="Q441">
        <v>0</v>
      </c>
      <c r="R441" s="19">
        <f>BWscncns[[#This Row],[C fx]]*4+BWscncns[[#This Row],[C fg]]*2+BWscncns[[#This Row],[C fm]]</f>
        <v>4</v>
      </c>
      <c r="S441">
        <v>24300</v>
      </c>
      <c r="T441">
        <v>15728640</v>
      </c>
      <c r="U441" s="13">
        <v>1.5449520000000001</v>
      </c>
      <c r="V441" s="13">
        <v>0.64726899999999998</v>
      </c>
      <c r="W441">
        <v>1219</v>
      </c>
      <c r="X441">
        <v>24</v>
      </c>
      <c r="Z441" s="10">
        <f>IF($N441&lt;&gt;0,constants!$L$2,IF($O441&lt;&gt;0,constants!$M$2,IF($P441&lt;&gt;0,constants!$N$2,0)))</f>
        <v>10125.48</v>
      </c>
      <c r="AA441" s="10">
        <f>IF($N441&lt;&gt;0,constants!$L$2,IF($O441&lt;&gt;0,constants!$M$2,IF($P441&lt;&gt;0,constants!$P$2,0)))</f>
        <v>10125.48</v>
      </c>
      <c r="AB441" s="11">
        <f>constants!$O$2</f>
        <v>4861.32</v>
      </c>
      <c r="AC441" s="11">
        <f>VLOOKUP(BWscncns[[#This Row],[scanner]],[0]!ScnrAvgBW,2,FALSE)/1000</f>
        <v>11818.828055288463</v>
      </c>
      <c r="AD441" s="8">
        <f>(1+$F441)*Z441</f>
        <v>19550.666142444097</v>
      </c>
      <c r="AE441" s="8">
        <f>(1+$F441)*AA441</f>
        <v>19550.666142444097</v>
      </c>
      <c r="AF441" s="8">
        <f>(1+$F441)*AB441</f>
        <v>9386.4235899519172</v>
      </c>
      <c r="AG441" s="8">
        <f>(1+$F441)*AC441</f>
        <v>22820.247682470024</v>
      </c>
      <c r="AH441" s="8">
        <f>(1+$F441)*$T441/1000</f>
        <v>30369.462930615828</v>
      </c>
      <c r="AI441" s="8">
        <f>(1+BWscncns[[#This Row],[pid_error]]*K_p)*BWscncns[[#This Row],[dbw]]/1000</f>
        <v>23049.051465307915</v>
      </c>
      <c r="AJ441" s="13">
        <f>BWscncns[[#This Row],[Torflow prgrssv alt vote]]/VLOOKUP(BWscncns[[#This Row],[class]],AltBWtotl,2,FALSE)*100</f>
        <v>0.19754752394767813</v>
      </c>
      <c r="AK441">
        <f>IF(D441=E441,1,0)</f>
        <v>1</v>
      </c>
    </row>
    <row r="442" spans="1:37">
      <c r="A442" s="1" t="s">
        <v>10339</v>
      </c>
      <c r="B442" s="1" t="s">
        <v>10340</v>
      </c>
      <c r="C442">
        <v>30500</v>
      </c>
      <c r="D442">
        <v>1524942111</v>
      </c>
      <c r="E442">
        <v>1524942111</v>
      </c>
      <c r="F442" s="2">
        <v>0.95661628176799995</v>
      </c>
      <c r="G442" s="2">
        <v>0.95661628176799995</v>
      </c>
      <c r="H442">
        <v>30462416</v>
      </c>
      <c r="I442" s="2">
        <v>0.40748347096300003</v>
      </c>
      <c r="J442" s="2">
        <v>0</v>
      </c>
      <c r="K442">
        <v>2</v>
      </c>
      <c r="L442" s="1" t="s">
        <v>11587</v>
      </c>
      <c r="M442" s="1" t="s">
        <v>10340</v>
      </c>
      <c r="N442">
        <v>1</v>
      </c>
      <c r="O442">
        <v>0</v>
      </c>
      <c r="P442">
        <v>0</v>
      </c>
      <c r="Q442">
        <v>0</v>
      </c>
      <c r="R442" s="19">
        <f>BWscncns[[#This Row],[C fx]]*4+BWscncns[[#This Row],[C fg]]*2+BWscncns[[#This Row],[C fm]]</f>
        <v>4</v>
      </c>
      <c r="S442">
        <v>30500</v>
      </c>
      <c r="T442">
        <v>15587800</v>
      </c>
      <c r="U442" s="13">
        <v>1.956658</v>
      </c>
      <c r="V442" s="13">
        <v>0.51107499999999995</v>
      </c>
      <c r="W442">
        <v>463</v>
      </c>
      <c r="X442">
        <v>9</v>
      </c>
      <c r="Z442" s="10">
        <f>IF($N442&lt;&gt;0,constants!$L$2,IF($O442&lt;&gt;0,constants!$M$2,IF($P442&lt;&gt;0,constants!$N$2,0)))</f>
        <v>10125.48</v>
      </c>
      <c r="AA442" s="10">
        <f>IF($N442&lt;&gt;0,constants!$L$2,IF($O442&lt;&gt;0,constants!$M$2,IF($P442&lt;&gt;0,constants!$P$2,0)))</f>
        <v>10125.48</v>
      </c>
      <c r="AB442" s="11">
        <f>constants!$O$2</f>
        <v>4861.32</v>
      </c>
      <c r="AC442" s="11">
        <f>VLOOKUP(BWscncns[[#This Row],[scanner]],[0]!ScnrAvgBW,2,FALSE)/1000</f>
        <v>8853.6095214723919</v>
      </c>
      <c r="AD442" s="8">
        <f>(1+$F442)*Z442</f>
        <v>19811.679028716248</v>
      </c>
      <c r="AE442" s="8">
        <f>(1+$F442)*AA442</f>
        <v>19811.679028716248</v>
      </c>
      <c r="AF442" s="8">
        <f>(1+$F442)*AB442</f>
        <v>9511.7378628844126</v>
      </c>
      <c r="AG442" s="8">
        <f>(1+$F442)*AC442</f>
        <v>17323.116542129072</v>
      </c>
      <c r="AH442" s="8">
        <f>(1+$F442)*$T442/1000</f>
        <v>30499.343276943229</v>
      </c>
      <c r="AI442" s="8">
        <f>(1+BWscncns[[#This Row],[pid_error]]*K_p)*BWscncns[[#This Row],[dbw]]/1000</f>
        <v>23043.571638471614</v>
      </c>
      <c r="AJ442" s="13">
        <f>BWscncns[[#This Row],[Torflow prgrssv alt vote]]/VLOOKUP(BWscncns[[#This Row],[class]],AltBWtotl,2,FALSE)*100</f>
        <v>0.19750055775365477</v>
      </c>
      <c r="AK442">
        <f>IF(D442=E442,1,0)</f>
        <v>1</v>
      </c>
    </row>
    <row r="443" spans="1:37">
      <c r="A443" s="1" t="s">
        <v>7642</v>
      </c>
      <c r="B443" s="1" t="s">
        <v>7643</v>
      </c>
      <c r="C443">
        <v>32700</v>
      </c>
      <c r="D443">
        <v>1524989730</v>
      </c>
      <c r="E443">
        <v>1524989730</v>
      </c>
      <c r="F443" s="2">
        <v>1.4445750152800001</v>
      </c>
      <c r="G443" s="2">
        <v>1.4445750152800001</v>
      </c>
      <c r="H443">
        <v>32659835</v>
      </c>
      <c r="I443" s="2">
        <v>0.19780960772200001</v>
      </c>
      <c r="J443" s="2">
        <v>4.3478260869600001E-2</v>
      </c>
      <c r="K443">
        <v>1</v>
      </c>
      <c r="L443" s="1" t="s">
        <v>11532</v>
      </c>
      <c r="M443" s="1" t="s">
        <v>7643</v>
      </c>
      <c r="N443">
        <v>1</v>
      </c>
      <c r="O443">
        <v>0</v>
      </c>
      <c r="P443">
        <v>0</v>
      </c>
      <c r="Q443">
        <v>0</v>
      </c>
      <c r="R443" s="19">
        <f>BWscncns[[#This Row],[C fx]]*4+BWscncns[[#This Row],[C fg]]*2+BWscncns[[#This Row],[C fm]]</f>
        <v>4</v>
      </c>
      <c r="S443">
        <v>29300</v>
      </c>
      <c r="T443">
        <v>13360128</v>
      </c>
      <c r="U443" s="13">
        <v>2.1930930000000002</v>
      </c>
      <c r="V443" s="13">
        <v>0.45597700000000002</v>
      </c>
      <c r="W443">
        <v>260</v>
      </c>
      <c r="X443">
        <v>5</v>
      </c>
      <c r="Z443" s="10">
        <f>IF($N443&lt;&gt;0,constants!$L$2,IF($O443&lt;&gt;0,constants!$M$2,IF($P443&lt;&gt;0,constants!$N$2,0)))</f>
        <v>10125.48</v>
      </c>
      <c r="AA443" s="10">
        <f>IF($N443&lt;&gt;0,constants!$L$2,IF($O443&lt;&gt;0,constants!$M$2,IF($P443&lt;&gt;0,constants!$P$2,0)))</f>
        <v>10125.48</v>
      </c>
      <c r="AB443" s="11">
        <f>constants!$O$2</f>
        <v>4861.32</v>
      </c>
      <c r="AC443" s="11">
        <f>VLOOKUP(BWscncns[[#This Row],[scanner]],[0]!ScnrAvgBW,2,FALSE)/1000</f>
        <v>11818.828055288463</v>
      </c>
      <c r="AD443" s="8">
        <f>(1+$F443)*Z443</f>
        <v>24752.49542571733</v>
      </c>
      <c r="AE443" s="8">
        <f>(1+$F443)*AA443</f>
        <v>24752.49542571733</v>
      </c>
      <c r="AF443" s="8">
        <f>(1+$F443)*AB443</f>
        <v>11883.861413280969</v>
      </c>
      <c r="AG443" s="8">
        <f>(1+$F443)*AC443</f>
        <v>28892.011773848484</v>
      </c>
      <c r="AH443" s="8">
        <f>(1+$F443)*$T443/1000</f>
        <v>32659.835109742755</v>
      </c>
      <c r="AI443" s="8">
        <f>(1+BWscncns[[#This Row],[pid_error]]*K_p)*BWscncns[[#This Row],[dbw]]/1000</f>
        <v>23009.981554871378</v>
      </c>
      <c r="AJ443" s="13">
        <f>BWscncns[[#This Row],[Torflow prgrssv alt vote]]/VLOOKUP(BWscncns[[#This Row],[class]],AltBWtotl,2,FALSE)*100</f>
        <v>0.19721266573977259</v>
      </c>
      <c r="AK443">
        <f>IF(D443=E443,1,0)</f>
        <v>1</v>
      </c>
    </row>
    <row r="444" spans="1:37">
      <c r="A444" s="1" t="s">
        <v>6947</v>
      </c>
      <c r="B444" s="1" t="s">
        <v>6948</v>
      </c>
      <c r="C444">
        <v>32700</v>
      </c>
      <c r="D444">
        <v>1524568652</v>
      </c>
      <c r="E444">
        <v>1524967352</v>
      </c>
      <c r="F444" s="2">
        <v>0.308400981588</v>
      </c>
      <c r="G444" s="2">
        <v>0.308400981588</v>
      </c>
      <c r="H444">
        <v>26650768</v>
      </c>
      <c r="I444" s="2">
        <v>0.37964422000100001</v>
      </c>
      <c r="J444" s="2">
        <v>0</v>
      </c>
      <c r="K444">
        <v>3</v>
      </c>
      <c r="L444" s="1" t="s">
        <v>11650</v>
      </c>
      <c r="M444" s="1" t="s">
        <v>6948</v>
      </c>
      <c r="N444">
        <v>0</v>
      </c>
      <c r="O444">
        <v>1</v>
      </c>
      <c r="P444">
        <v>0</v>
      </c>
      <c r="Q444">
        <v>0</v>
      </c>
      <c r="R444" s="19">
        <f>BWscncns[[#This Row],[C fx]]*4+BWscncns[[#This Row],[C fg]]*2+BWscncns[[#This Row],[C fm]]</f>
        <v>2</v>
      </c>
      <c r="S444">
        <v>30200</v>
      </c>
      <c r="T444">
        <v>19929663</v>
      </c>
      <c r="U444" s="13">
        <v>1.5153289999999999</v>
      </c>
      <c r="V444" s="13">
        <v>0.65992300000000004</v>
      </c>
      <c r="W444">
        <v>1318</v>
      </c>
      <c r="X444">
        <v>26</v>
      </c>
      <c r="Z444" s="10">
        <f>IF($N444&lt;&gt;0,constants!$L$2,IF($O444&lt;&gt;0,constants!$M$2,IF($P444&lt;&gt;0,constants!$N$2,0)))</f>
        <v>9721.3799999999992</v>
      </c>
      <c r="AA444" s="10">
        <f>IF($N444&lt;&gt;0,constants!$L$2,IF($O444&lt;&gt;0,constants!$M$2,IF($P444&lt;&gt;0,constants!$P$2,0)))</f>
        <v>9721.3799999999992</v>
      </c>
      <c r="AB444" s="11">
        <f>constants!$O$2</f>
        <v>4861.32</v>
      </c>
      <c r="AC444" s="11">
        <f>VLOOKUP(BWscncns[[#This Row],[scanner]],[0]!ScnrAvgBW,2,FALSE)/1000</f>
        <v>6440.9193022088357</v>
      </c>
      <c r="AD444" s="8">
        <f>(1+$F444)*Z444</f>
        <v>12719.463134389951</v>
      </c>
      <c r="AE444" s="8">
        <f>(1+$F444)*AA444</f>
        <v>12719.463134389951</v>
      </c>
      <c r="AF444" s="8">
        <f>(1+$F444)*AB444</f>
        <v>6360.5558598133757</v>
      </c>
      <c r="AG444" s="8">
        <f>(1+$F444)*AC444</f>
        <v>8427.3051373391372</v>
      </c>
      <c r="AH444" s="8">
        <f>(1+$F444)*$T444/1000</f>
        <v>26075.990631918048</v>
      </c>
      <c r="AI444" s="8">
        <f>(1+BWscncns[[#This Row],[pid_error]]*K_p)*BWscncns[[#This Row],[dbw]]/1000</f>
        <v>23002.826815959022</v>
      </c>
      <c r="AJ444" s="13">
        <f>BWscncns[[#This Row],[Torflow prgrssv alt vote]]/VLOOKUP(BWscncns[[#This Row],[class]],AltBWtotl,2,FALSE)*100</f>
        <v>8.0355729916334578E-2</v>
      </c>
      <c r="AK444">
        <f>IF(D444=E444,1,0)</f>
        <v>0</v>
      </c>
    </row>
    <row r="445" spans="1:37">
      <c r="A445" s="1" t="s">
        <v>6758</v>
      </c>
      <c r="B445" s="1" t="s">
        <v>6759</v>
      </c>
      <c r="C445">
        <v>27700</v>
      </c>
      <c r="D445">
        <v>1524171666</v>
      </c>
      <c r="E445">
        <v>1525000722</v>
      </c>
      <c r="F445" s="2">
        <v>0.18899358207799999</v>
      </c>
      <c r="G445" s="2">
        <v>0.18899358207799999</v>
      </c>
      <c r="H445">
        <v>24935002</v>
      </c>
      <c r="I445" s="2">
        <v>-1.4791288175900001E-2</v>
      </c>
      <c r="J445" s="2">
        <v>0</v>
      </c>
      <c r="K445">
        <v>2</v>
      </c>
      <c r="L445" s="1" t="s">
        <v>11538</v>
      </c>
      <c r="M445" s="1" t="s">
        <v>6759</v>
      </c>
      <c r="N445">
        <v>0</v>
      </c>
      <c r="O445">
        <v>1</v>
      </c>
      <c r="P445">
        <v>0</v>
      </c>
      <c r="Q445">
        <v>0</v>
      </c>
      <c r="R445" s="19">
        <f>BWscncns[[#This Row],[C fx]]*4+BWscncns[[#This Row],[C fg]]*2+BWscncns[[#This Row],[C fm]]</f>
        <v>2</v>
      </c>
      <c r="S445">
        <v>31300</v>
      </c>
      <c r="T445">
        <v>20971520</v>
      </c>
      <c r="U445" s="13">
        <v>1.4924999999999999</v>
      </c>
      <c r="V445" s="13">
        <v>0.67001699999999997</v>
      </c>
      <c r="W445">
        <v>1403</v>
      </c>
      <c r="X445">
        <v>28</v>
      </c>
      <c r="Z445" s="10">
        <f>IF($N445&lt;&gt;0,constants!$L$2,IF($O445&lt;&gt;0,constants!$M$2,IF($P445&lt;&gt;0,constants!$N$2,0)))</f>
        <v>9721.3799999999992</v>
      </c>
      <c r="AA445" s="10">
        <f>IF($N445&lt;&gt;0,constants!$L$2,IF($O445&lt;&gt;0,constants!$M$2,IF($P445&lt;&gt;0,constants!$P$2,0)))</f>
        <v>9721.3799999999992</v>
      </c>
      <c r="AB445" s="11">
        <f>constants!$O$2</f>
        <v>4861.32</v>
      </c>
      <c r="AC445" s="11">
        <f>VLOOKUP(BWscncns[[#This Row],[scanner]],[0]!ScnrAvgBW,2,FALSE)/1000</f>
        <v>8853.6095214723919</v>
      </c>
      <c r="AD445" s="8">
        <f>(1+$F445)*Z445</f>
        <v>11558.658428941426</v>
      </c>
      <c r="AE445" s="8">
        <f>(1+$F445)*AA445</f>
        <v>11558.658428941426</v>
      </c>
      <c r="AF445" s="8">
        <f>(1+$F445)*AB445</f>
        <v>5780.0782804274222</v>
      </c>
      <c r="AG445" s="8">
        <f>(1+$F445)*AC445</f>
        <v>10526.884899255347</v>
      </c>
      <c r="AH445" s="8">
        <f>(1+$F445)*$T445/1000</f>
        <v>24935.002686420419</v>
      </c>
      <c r="AI445" s="8">
        <f>(1+BWscncns[[#This Row],[pid_error]]*K_p)*BWscncns[[#This Row],[dbw]]/1000</f>
        <v>22953.261343210208</v>
      </c>
      <c r="AJ445" s="13">
        <f>BWscncns[[#This Row],[Torflow prgrssv alt vote]]/VLOOKUP(BWscncns[[#This Row],[class]],AltBWtotl,2,FALSE)*100</f>
        <v>8.018258294734483E-2</v>
      </c>
      <c r="AK445">
        <f>IF(D445=E445,1,0)</f>
        <v>0</v>
      </c>
    </row>
    <row r="446" spans="1:37">
      <c r="A446" s="1" t="s">
        <v>11195</v>
      </c>
      <c r="B446" s="1" t="s">
        <v>11196</v>
      </c>
      <c r="C446">
        <v>37100</v>
      </c>
      <c r="D446">
        <v>1524071607</v>
      </c>
      <c r="E446">
        <v>1524992681</v>
      </c>
      <c r="F446" s="2">
        <v>0.83833177909500001</v>
      </c>
      <c r="G446" s="2">
        <v>0.83833177909500001</v>
      </c>
      <c r="H446">
        <v>28704412</v>
      </c>
      <c r="I446" s="2">
        <v>0.61324686772400006</v>
      </c>
      <c r="J446" s="2">
        <v>0</v>
      </c>
      <c r="K446">
        <v>1</v>
      </c>
      <c r="L446" s="1" t="s">
        <v>11565</v>
      </c>
      <c r="M446" s="1" t="s">
        <v>11196</v>
      </c>
      <c r="N446">
        <v>0</v>
      </c>
      <c r="O446">
        <v>1</v>
      </c>
      <c r="P446">
        <v>0</v>
      </c>
      <c r="Q446">
        <v>0</v>
      </c>
      <c r="R446" s="19">
        <f>BWscncns[[#This Row],[C fx]]*4+BWscncns[[#This Row],[C fg]]*2+BWscncns[[#This Row],[C fm]]</f>
        <v>2</v>
      </c>
      <c r="S446">
        <v>37100</v>
      </c>
      <c r="T446">
        <v>16160763</v>
      </c>
      <c r="U446" s="13">
        <v>2.2956840000000001</v>
      </c>
      <c r="V446" s="13">
        <v>0.43559999999999999</v>
      </c>
      <c r="W446">
        <v>207</v>
      </c>
      <c r="X446">
        <v>4</v>
      </c>
      <c r="Z446" s="10">
        <f>IF($N446&lt;&gt;0,constants!$L$2,IF($O446&lt;&gt;0,constants!$M$2,IF($P446&lt;&gt;0,constants!$N$2,0)))</f>
        <v>9721.3799999999992</v>
      </c>
      <c r="AA446" s="10">
        <f>IF($N446&lt;&gt;0,constants!$L$2,IF($O446&lt;&gt;0,constants!$M$2,IF($P446&lt;&gt;0,constants!$P$2,0)))</f>
        <v>9721.3799999999992</v>
      </c>
      <c r="AB446" s="11">
        <f>constants!$O$2</f>
        <v>4861.32</v>
      </c>
      <c r="AC446" s="11">
        <f>VLOOKUP(BWscncns[[#This Row],[scanner]],[0]!ScnrAvgBW,2,FALSE)/1000</f>
        <v>11818.828055288463</v>
      </c>
      <c r="AD446" s="8">
        <f>(1+$F446)*Z446</f>
        <v>17871.121790658548</v>
      </c>
      <c r="AE446" s="8">
        <f>(1+$F446)*AA446</f>
        <v>17871.121790658548</v>
      </c>
      <c r="AF446" s="8">
        <f>(1+$F446)*AB446</f>
        <v>8936.719044350104</v>
      </c>
      <c r="AG446" s="8">
        <f>(1+$F446)*AC446</f>
        <v>21726.927205696338</v>
      </c>
      <c r="AH446" s="8">
        <f>(1+$F446)*$T446/1000</f>
        <v>29708.844197322647</v>
      </c>
      <c r="AI446" s="8">
        <f>(1+BWscncns[[#This Row],[pid_error]]*K_p)*BWscncns[[#This Row],[dbw]]/1000</f>
        <v>22934.803598661325</v>
      </c>
      <c r="AJ446" s="13">
        <f>BWscncns[[#This Row],[Torflow prgrssv alt vote]]/VLOOKUP(BWscncns[[#This Row],[class]],AltBWtotl,2,FALSE)*100</f>
        <v>8.0118104544420643E-2</v>
      </c>
      <c r="AK446">
        <f>IF(D446=E446,1,0)</f>
        <v>0</v>
      </c>
    </row>
    <row r="447" spans="1:37">
      <c r="A447" s="1" t="s">
        <v>7072</v>
      </c>
      <c r="B447" s="1" t="s">
        <v>7073</v>
      </c>
      <c r="C447">
        <v>49800</v>
      </c>
      <c r="D447">
        <v>1524429348</v>
      </c>
      <c r="E447">
        <v>1524972207</v>
      </c>
      <c r="F447" s="2">
        <v>1.01721463743</v>
      </c>
      <c r="G447" s="2">
        <v>1.01721463743</v>
      </c>
      <c r="H447">
        <v>14126955</v>
      </c>
      <c r="I447" s="2">
        <v>4.3169164462400003E-2</v>
      </c>
      <c r="J447" s="2">
        <v>0</v>
      </c>
      <c r="K447">
        <v>1</v>
      </c>
      <c r="L447" s="1" t="s">
        <v>11545</v>
      </c>
      <c r="M447" s="1" t="s">
        <v>7073</v>
      </c>
      <c r="N447">
        <v>0</v>
      </c>
      <c r="O447">
        <v>1</v>
      </c>
      <c r="P447">
        <v>0</v>
      </c>
      <c r="Q447">
        <v>0</v>
      </c>
      <c r="R447" s="19">
        <f>BWscncns[[#This Row],[C fx]]*4+BWscncns[[#This Row],[C fg]]*2+BWscncns[[#This Row],[C fm]]</f>
        <v>2</v>
      </c>
      <c r="S447">
        <v>42500</v>
      </c>
      <c r="T447">
        <v>15192345</v>
      </c>
      <c r="U447" s="13">
        <v>2.7974610000000002</v>
      </c>
      <c r="V447" s="13">
        <v>0.35746699999999998</v>
      </c>
      <c r="W447">
        <v>73</v>
      </c>
      <c r="X447">
        <v>1</v>
      </c>
      <c r="Z447" s="10">
        <f>IF($N447&lt;&gt;0,constants!$L$2,IF($O447&lt;&gt;0,constants!$M$2,IF($P447&lt;&gt;0,constants!$N$2,0)))</f>
        <v>9721.3799999999992</v>
      </c>
      <c r="AA447" s="10">
        <f>IF($N447&lt;&gt;0,constants!$L$2,IF($O447&lt;&gt;0,constants!$M$2,IF($P447&lt;&gt;0,constants!$P$2,0)))</f>
        <v>9721.3799999999992</v>
      </c>
      <c r="AB447" s="11">
        <f>constants!$O$2</f>
        <v>4861.32</v>
      </c>
      <c r="AC447" s="11">
        <f>VLOOKUP(BWscncns[[#This Row],[scanner]],[0]!ScnrAvgBW,2,FALSE)/1000</f>
        <v>11818.828055288463</v>
      </c>
      <c r="AD447" s="8">
        <f>(1+$F447)*Z447</f>
        <v>19610.110032019253</v>
      </c>
      <c r="AE447" s="8">
        <f>(1+$F447)*AA447</f>
        <v>19610.110032019253</v>
      </c>
      <c r="AF447" s="8">
        <f>(1+$F447)*AB447</f>
        <v>9806.3258612312075</v>
      </c>
      <c r="AG447" s="8">
        <f>(1+$F447)*AC447</f>
        <v>23841.112950396229</v>
      </c>
      <c r="AH447" s="8">
        <f>(1+$F447)*$T447/1000</f>
        <v>30646.220710886471</v>
      </c>
      <c r="AI447" s="8">
        <f>(1+BWscncns[[#This Row],[pid_error]]*K_p)*BWscncns[[#This Row],[dbw]]/1000</f>
        <v>22919.282855443234</v>
      </c>
      <c r="AJ447" s="13">
        <f>BWscncns[[#This Row],[Torflow prgrssv alt vote]]/VLOOKUP(BWscncns[[#This Row],[class]],AltBWtotl,2,FALSE)*100</f>
        <v>8.0063885962499734E-2</v>
      </c>
      <c r="AK447">
        <f>IF(D447=E447,1,0)</f>
        <v>0</v>
      </c>
    </row>
    <row r="448" spans="1:37">
      <c r="A448" s="1" t="s">
        <v>1889</v>
      </c>
      <c r="B448" s="1" t="s">
        <v>1890</v>
      </c>
      <c r="C448">
        <v>22900</v>
      </c>
      <c r="D448">
        <v>1524192930</v>
      </c>
      <c r="E448">
        <v>1525007036</v>
      </c>
      <c r="F448" s="2">
        <v>1.61179418862</v>
      </c>
      <c r="G448" s="2">
        <v>1.61179418862</v>
      </c>
      <c r="H448">
        <v>30144171</v>
      </c>
      <c r="I448" s="2">
        <v>0.98864006411700001</v>
      </c>
      <c r="J448" s="2">
        <v>0</v>
      </c>
      <c r="K448">
        <v>3</v>
      </c>
      <c r="L448" s="1" t="s">
        <v>11600</v>
      </c>
      <c r="M448" s="1" t="s">
        <v>1890</v>
      </c>
      <c r="N448">
        <v>0</v>
      </c>
      <c r="O448">
        <v>1</v>
      </c>
      <c r="P448">
        <v>0</v>
      </c>
      <c r="Q448">
        <v>0</v>
      </c>
      <c r="R448" s="19">
        <f>BWscncns[[#This Row],[C fx]]*4+BWscncns[[#This Row],[C fg]]*2+BWscncns[[#This Row],[C fm]]</f>
        <v>2</v>
      </c>
      <c r="S448">
        <v>18700</v>
      </c>
      <c r="T448">
        <v>12667803</v>
      </c>
      <c r="U448" s="13">
        <v>1.476183</v>
      </c>
      <c r="V448" s="13">
        <v>0.677423</v>
      </c>
      <c r="W448">
        <v>1453</v>
      </c>
      <c r="X448">
        <v>29</v>
      </c>
      <c r="Z448" s="10">
        <f>IF($N448&lt;&gt;0,constants!$L$2,IF($O448&lt;&gt;0,constants!$M$2,IF($P448&lt;&gt;0,constants!$N$2,0)))</f>
        <v>9721.3799999999992</v>
      </c>
      <c r="AA448" s="10">
        <f>IF($N448&lt;&gt;0,constants!$L$2,IF($O448&lt;&gt;0,constants!$M$2,IF($P448&lt;&gt;0,constants!$P$2,0)))</f>
        <v>9721.3799999999992</v>
      </c>
      <c r="AB448" s="11">
        <f>constants!$O$2</f>
        <v>4861.32</v>
      </c>
      <c r="AC448" s="11">
        <f>VLOOKUP(BWscncns[[#This Row],[scanner]],[0]!ScnrAvgBW,2,FALSE)/1000</f>
        <v>6440.9193022088357</v>
      </c>
      <c r="AD448" s="8">
        <f>(1+$F448)*Z448</f>
        <v>25390.243789366697</v>
      </c>
      <c r="AE448" s="8">
        <f>(1+$F448)*AA448</f>
        <v>25390.243789366697</v>
      </c>
      <c r="AF448" s="8">
        <f>(1+$F448)*AB448</f>
        <v>12696.76732502218</v>
      </c>
      <c r="AG448" s="8">
        <f>(1+$F448)*AC448</f>
        <v>16822.355602879423</v>
      </c>
      <c r="AH448" s="8">
        <f>(1+$F448)*$T448/1000</f>
        <v>33085.694257983007</v>
      </c>
      <c r="AI448" s="8">
        <f>(1+BWscncns[[#This Row],[pid_error]]*K_p)*BWscncns[[#This Row],[dbw]]/1000</f>
        <v>22876.748628991503</v>
      </c>
      <c r="AJ448" s="13">
        <f>BWscncns[[#This Row],[Torflow prgrssv alt vote]]/VLOOKUP(BWscncns[[#This Row],[class]],AltBWtotl,2,FALSE)*100</f>
        <v>7.9915301232444544E-2</v>
      </c>
      <c r="AK448">
        <f>IF(D448=E448,1,0)</f>
        <v>0</v>
      </c>
    </row>
    <row r="449" spans="1:37">
      <c r="A449" s="1" t="s">
        <v>6034</v>
      </c>
      <c r="B449" s="1" t="s">
        <v>6035</v>
      </c>
      <c r="C449">
        <v>26800</v>
      </c>
      <c r="D449">
        <v>1524943423</v>
      </c>
      <c r="E449">
        <v>1524977756</v>
      </c>
      <c r="F449" s="2">
        <v>1.1357185377200001</v>
      </c>
      <c r="G449" s="2">
        <v>1.1357185377200001</v>
      </c>
      <c r="H449">
        <v>30514460</v>
      </c>
      <c r="I449" s="2">
        <v>0.161252908724</v>
      </c>
      <c r="J449" s="2">
        <v>0</v>
      </c>
      <c r="K449">
        <v>1</v>
      </c>
      <c r="L449" s="1" t="s">
        <v>11554</v>
      </c>
      <c r="M449" s="1" t="s">
        <v>6035</v>
      </c>
      <c r="N449">
        <v>0</v>
      </c>
      <c r="O449">
        <v>1</v>
      </c>
      <c r="P449">
        <v>0</v>
      </c>
      <c r="Q449">
        <v>0</v>
      </c>
      <c r="R449" s="19">
        <f>BWscncns[[#This Row],[C fx]]*4+BWscncns[[#This Row],[C fg]]*2+BWscncns[[#This Row],[C fm]]</f>
        <v>2</v>
      </c>
      <c r="S449">
        <v>26800</v>
      </c>
      <c r="T449">
        <v>14569686</v>
      </c>
      <c r="U449" s="13">
        <v>1.8394360000000001</v>
      </c>
      <c r="V449" s="13">
        <v>0.54364500000000004</v>
      </c>
      <c r="W449">
        <v>587</v>
      </c>
      <c r="X449">
        <v>11</v>
      </c>
      <c r="Z449" s="10">
        <f>IF($N449&lt;&gt;0,constants!$L$2,IF($O449&lt;&gt;0,constants!$M$2,IF($P449&lt;&gt;0,constants!$N$2,0)))</f>
        <v>9721.3799999999992</v>
      </c>
      <c r="AA449" s="10">
        <f>IF($N449&lt;&gt;0,constants!$L$2,IF($O449&lt;&gt;0,constants!$M$2,IF($P449&lt;&gt;0,constants!$P$2,0)))</f>
        <v>9721.3799999999992</v>
      </c>
      <c r="AB449" s="11">
        <f>constants!$O$2</f>
        <v>4861.32</v>
      </c>
      <c r="AC449" s="11">
        <f>VLOOKUP(BWscncns[[#This Row],[scanner]],[0]!ScnrAvgBW,2,FALSE)/1000</f>
        <v>11818.828055288463</v>
      </c>
      <c r="AD449" s="8">
        <f>(1+$F449)*Z449</f>
        <v>20762.13147822045</v>
      </c>
      <c r="AE449" s="8">
        <f>(1+$F449)*AA449</f>
        <v>20762.13147822045</v>
      </c>
      <c r="AF449" s="8">
        <f>(1+$F449)*AB449</f>
        <v>10382.411241788988</v>
      </c>
      <c r="AG449" s="8">
        <f>(1+$F449)*AC449</f>
        <v>25241.690171804785</v>
      </c>
      <c r="AH449" s="8">
        <f>(1+$F449)*$T449/1000</f>
        <v>31116.748478959555</v>
      </c>
      <c r="AI449" s="8">
        <f>(1+BWscncns[[#This Row],[pid_error]]*K_p)*BWscncns[[#This Row],[dbw]]/1000</f>
        <v>22843.217239479778</v>
      </c>
      <c r="AJ449" s="13">
        <f>BWscncns[[#This Row],[Torflow prgrssv alt vote]]/VLOOKUP(BWscncns[[#This Row],[class]],AltBWtotl,2,FALSE)*100</f>
        <v>7.9798166095059853E-2</v>
      </c>
      <c r="AK449">
        <f>IF(D449=E449,1,0)</f>
        <v>0</v>
      </c>
    </row>
    <row r="450" spans="1:37">
      <c r="A450" s="1" t="s">
        <v>7386</v>
      </c>
      <c r="B450" s="1" t="s">
        <v>7387</v>
      </c>
      <c r="C450">
        <v>17400</v>
      </c>
      <c r="D450">
        <v>1523932188</v>
      </c>
      <c r="E450">
        <v>1524952723</v>
      </c>
      <c r="F450" s="2">
        <v>0.39018584697600001</v>
      </c>
      <c r="G450" s="2">
        <v>0.39018584697600001</v>
      </c>
      <c r="H450">
        <v>21651626</v>
      </c>
      <c r="I450" s="2">
        <v>-0.64586445976399998</v>
      </c>
      <c r="J450" s="2">
        <v>0</v>
      </c>
      <c r="K450">
        <v>3</v>
      </c>
      <c r="L450" s="1" t="s">
        <v>11633</v>
      </c>
      <c r="M450" s="1" t="s">
        <v>7387</v>
      </c>
      <c r="N450">
        <v>0</v>
      </c>
      <c r="O450">
        <v>1</v>
      </c>
      <c r="P450">
        <v>0</v>
      </c>
      <c r="Q450">
        <v>0</v>
      </c>
      <c r="R450" s="19">
        <f>BWscncns[[#This Row],[C fx]]*4+BWscncns[[#This Row],[C fg]]*2+BWscncns[[#This Row],[C fm]]</f>
        <v>2</v>
      </c>
      <c r="S450">
        <v>20900</v>
      </c>
      <c r="T450">
        <v>19040552</v>
      </c>
      <c r="U450" s="13">
        <v>1.0976570000000001</v>
      </c>
      <c r="V450" s="13">
        <v>0.91103100000000004</v>
      </c>
      <c r="W450">
        <v>2714</v>
      </c>
      <c r="X450">
        <v>54</v>
      </c>
      <c r="Z450" s="10">
        <f>IF($N450&lt;&gt;0,constants!$L$2,IF($O450&lt;&gt;0,constants!$M$2,IF($P450&lt;&gt;0,constants!$N$2,0)))</f>
        <v>9721.3799999999992</v>
      </c>
      <c r="AA450" s="10">
        <f>IF($N450&lt;&gt;0,constants!$L$2,IF($O450&lt;&gt;0,constants!$M$2,IF($P450&lt;&gt;0,constants!$P$2,0)))</f>
        <v>9721.3799999999992</v>
      </c>
      <c r="AB450" s="11">
        <f>constants!$O$2</f>
        <v>4861.32</v>
      </c>
      <c r="AC450" s="11">
        <f>VLOOKUP(BWscncns[[#This Row],[scanner]],[0]!ScnrAvgBW,2,FALSE)/1000</f>
        <v>6440.9193022088357</v>
      </c>
      <c r="AD450" s="8">
        <f>(1+$F450)*Z450</f>
        <v>13514.524889075547</v>
      </c>
      <c r="AE450" s="8">
        <f>(1+$F450)*AA450</f>
        <v>13514.524889075547</v>
      </c>
      <c r="AF450" s="8">
        <f>(1+$F450)*AB450</f>
        <v>6758.1382616213677</v>
      </c>
      <c r="AG450" s="8">
        <f>(1+$F450)*AC450</f>
        <v>8954.0748554452566</v>
      </c>
      <c r="AH450" s="8">
        <f>(1+$F450)*$T450/1000</f>
        <v>26469.905909010569</v>
      </c>
      <c r="AI450" s="8">
        <f>(1+BWscncns[[#This Row],[pid_error]]*K_p)*BWscncns[[#This Row],[dbw]]/1000</f>
        <v>22755.228954505288</v>
      </c>
      <c r="AJ450" s="13">
        <f>BWscncns[[#This Row],[Torflow prgrssv alt vote]]/VLOOKUP(BWscncns[[#This Row],[class]],AltBWtotl,2,FALSE)*100</f>
        <v>7.949079679128776E-2</v>
      </c>
      <c r="AK450">
        <f>IF(D450=E450,1,0)</f>
        <v>0</v>
      </c>
    </row>
    <row r="451" spans="1:37">
      <c r="A451" s="1" t="s">
        <v>3985</v>
      </c>
      <c r="B451" s="1" t="s">
        <v>3986</v>
      </c>
      <c r="C451">
        <v>32200</v>
      </c>
      <c r="D451">
        <v>1524889718</v>
      </c>
      <c r="E451">
        <v>1525002474</v>
      </c>
      <c r="F451" s="2">
        <v>1.5758568632000001</v>
      </c>
      <c r="G451" s="2">
        <v>1.5758568632000001</v>
      </c>
      <c r="H451">
        <v>33619895</v>
      </c>
      <c r="I451" s="2">
        <v>0.27668163112900002</v>
      </c>
      <c r="J451" s="2">
        <v>0</v>
      </c>
      <c r="K451">
        <v>1</v>
      </c>
      <c r="L451" s="1" t="s">
        <v>11610</v>
      </c>
      <c r="M451" s="1" t="s">
        <v>3986</v>
      </c>
      <c r="N451">
        <v>0</v>
      </c>
      <c r="O451">
        <v>1</v>
      </c>
      <c r="P451">
        <v>0</v>
      </c>
      <c r="Q451">
        <v>0</v>
      </c>
      <c r="R451" s="19">
        <f>BWscncns[[#This Row],[C fx]]*4+BWscncns[[#This Row],[C fg]]*2+BWscncns[[#This Row],[C fm]]</f>
        <v>2</v>
      </c>
      <c r="S451">
        <v>20400</v>
      </c>
      <c r="T451">
        <v>12716386</v>
      </c>
      <c r="U451" s="13">
        <v>1.6042289999999999</v>
      </c>
      <c r="V451" s="13">
        <v>0.62335200000000002</v>
      </c>
      <c r="W451">
        <v>1076</v>
      </c>
      <c r="X451">
        <v>21</v>
      </c>
      <c r="Z451" s="10">
        <f>IF($N451&lt;&gt;0,constants!$L$2,IF($O451&lt;&gt;0,constants!$M$2,IF($P451&lt;&gt;0,constants!$N$2,0)))</f>
        <v>9721.3799999999992</v>
      </c>
      <c r="AA451" s="10">
        <f>IF($N451&lt;&gt;0,constants!$L$2,IF($O451&lt;&gt;0,constants!$M$2,IF($P451&lt;&gt;0,constants!$P$2,0)))</f>
        <v>9721.3799999999992</v>
      </c>
      <c r="AB451" s="11">
        <f>constants!$O$2</f>
        <v>4861.32</v>
      </c>
      <c r="AC451" s="11">
        <f>VLOOKUP(BWscncns[[#This Row],[scanner]],[0]!ScnrAvgBW,2,FALSE)/1000</f>
        <v>11818.828055288463</v>
      </c>
      <c r="AD451" s="8">
        <f>(1+$F451)*Z451</f>
        <v>25040.883392775217</v>
      </c>
      <c r="AE451" s="8">
        <f>(1+$F451)*AA451</f>
        <v>25040.883392775217</v>
      </c>
      <c r="AF451" s="8">
        <f>(1+$F451)*AB451</f>
        <v>12522.064486211424</v>
      </c>
      <c r="AG451" s="8">
        <f>(1+$F451)*AC451</f>
        <v>30443.6093611955</v>
      </c>
      <c r="AH451" s="8">
        <f>(1+$F451)*$T451/1000</f>
        <v>32755.590153200399</v>
      </c>
      <c r="AI451" s="8">
        <f>(1+BWscncns[[#This Row],[pid_error]]*K_p)*BWscncns[[#This Row],[dbw]]/1000</f>
        <v>22735.988076600199</v>
      </c>
      <c r="AJ451" s="13">
        <f>BWscncns[[#This Row],[Torflow prgrssv alt vote]]/VLOOKUP(BWscncns[[#This Row],[class]],AltBWtotl,2,FALSE)*100</f>
        <v>7.9423582670142351E-2</v>
      </c>
      <c r="AK451">
        <f>IF(D451=E451,1,0)</f>
        <v>0</v>
      </c>
    </row>
    <row r="452" spans="1:37">
      <c r="A452" s="1" t="s">
        <v>10909</v>
      </c>
      <c r="B452" s="1" t="s">
        <v>10910</v>
      </c>
      <c r="C452">
        <v>30500</v>
      </c>
      <c r="D452">
        <v>1524988784</v>
      </c>
      <c r="E452">
        <v>1524988784</v>
      </c>
      <c r="F452" s="2">
        <v>1.0317313721600001</v>
      </c>
      <c r="G452" s="2">
        <v>1.0317313721600001</v>
      </c>
      <c r="H452">
        <v>30467195</v>
      </c>
      <c r="I452" s="2">
        <v>1.2143146410100001</v>
      </c>
      <c r="J452" s="2">
        <v>0</v>
      </c>
      <c r="K452">
        <v>4</v>
      </c>
      <c r="L452" s="1" t="s">
        <v>11625</v>
      </c>
      <c r="M452" s="1" t="s">
        <v>10910</v>
      </c>
      <c r="N452">
        <v>0</v>
      </c>
      <c r="O452">
        <v>0</v>
      </c>
      <c r="P452">
        <v>1</v>
      </c>
      <c r="Q452">
        <v>0</v>
      </c>
      <c r="R452" s="19">
        <f>BWscncns[[#This Row],[C fx]]*4+BWscncns[[#This Row],[C fg]]*2+BWscncns[[#This Row],[C fm]]</f>
        <v>1</v>
      </c>
      <c r="S452">
        <v>18800</v>
      </c>
      <c r="T452">
        <v>14995681</v>
      </c>
      <c r="U452" s="13">
        <v>1.2536940000000001</v>
      </c>
      <c r="V452" s="13">
        <v>0.79764299999999999</v>
      </c>
      <c r="W452">
        <v>2139</v>
      </c>
      <c r="X452">
        <v>42</v>
      </c>
      <c r="Z452" s="10">
        <f>IF($N452&lt;&gt;0,constants!$L$2,IF($O452&lt;&gt;0,constants!$M$2,IF($P452&lt;&gt;0,constants!$N$2,0)))</f>
        <v>1117.99</v>
      </c>
      <c r="AA452" s="10">
        <f>IF($N452&lt;&gt;0,constants!$L$2,IF($O452&lt;&gt;0,constants!$M$2,IF($P452&lt;&gt;0,constants!$P$2,0)))</f>
        <v>4051.45</v>
      </c>
      <c r="AB452" s="11">
        <f>constants!$O$2</f>
        <v>4861.32</v>
      </c>
      <c r="AC452" s="11">
        <f>VLOOKUP(BWscncns[[#This Row],[scanner]],[0]!ScnrAvgBW,2,FALSE)/1000</f>
        <v>4819.491751072962</v>
      </c>
      <c r="AD452" s="8">
        <f>(1+$F452)*Z452</f>
        <v>2271.4553567611588</v>
      </c>
      <c r="AE452" s="8">
        <f>(1+$F452)*AA452</f>
        <v>8231.4580677376325</v>
      </c>
      <c r="AF452" s="8">
        <f>(1+$F452)*AB452</f>
        <v>9876.8963541088524</v>
      </c>
      <c r="AG452" s="8">
        <f>(1+$F452)*AC452</f>
        <v>9791.9125885212725</v>
      </c>
      <c r="AH452" s="8">
        <f>(1+$F452)*$T452/1000</f>
        <v>30467.195534603645</v>
      </c>
      <c r="AI452" s="8">
        <f>(1+BWscncns[[#This Row],[pid_error]]*K_p)*BWscncns[[#This Row],[dbw]]/1000</f>
        <v>22731.438267301823</v>
      </c>
      <c r="AJ452" s="13">
        <f>BWscncns[[#This Row],[Torflow prgrssv alt vote]]/VLOOKUP(BWscncns[[#This Row],[class]],AltBWtotl,2,FALSE)*100</f>
        <v>0.44832464598297983</v>
      </c>
      <c r="AK452">
        <f>IF(D452=E452,1,0)</f>
        <v>1</v>
      </c>
    </row>
    <row r="453" spans="1:37">
      <c r="A453" s="1" t="s">
        <v>3410</v>
      </c>
      <c r="B453" s="1" t="s">
        <v>3411</v>
      </c>
      <c r="C453">
        <v>19000</v>
      </c>
      <c r="D453">
        <v>1524975578</v>
      </c>
      <c r="E453">
        <v>1524975578</v>
      </c>
      <c r="F453" s="2">
        <v>-0.27635100579400002</v>
      </c>
      <c r="G453" s="2">
        <v>-0.27635100579400002</v>
      </c>
      <c r="H453">
        <v>19021025</v>
      </c>
      <c r="I453" s="2">
        <v>0.115651581251</v>
      </c>
      <c r="J453" s="2">
        <v>0</v>
      </c>
      <c r="K453">
        <v>6</v>
      </c>
      <c r="L453" s="1" t="s">
        <v>11692</v>
      </c>
      <c r="M453" s="1" t="s">
        <v>3411</v>
      </c>
      <c r="N453">
        <v>1</v>
      </c>
      <c r="O453">
        <v>0</v>
      </c>
      <c r="P453">
        <v>0</v>
      </c>
      <c r="Q453">
        <v>0</v>
      </c>
      <c r="R453" s="19">
        <f>BWscncns[[#This Row],[C fx]]*4+BWscncns[[#This Row],[C fg]]*2+BWscncns[[#This Row],[C fm]]</f>
        <v>4</v>
      </c>
      <c r="S453">
        <v>19700</v>
      </c>
      <c r="T453">
        <v>26297104</v>
      </c>
      <c r="U453" s="13">
        <v>0.74913200000000002</v>
      </c>
      <c r="V453" s="13">
        <v>1.334878</v>
      </c>
      <c r="W453">
        <v>4134</v>
      </c>
      <c r="X453">
        <v>82</v>
      </c>
      <c r="Z453" s="10">
        <f>IF($N453&lt;&gt;0,constants!$L$2,IF($O453&lt;&gt;0,constants!$M$2,IF($P453&lt;&gt;0,constants!$N$2,0)))</f>
        <v>10125.48</v>
      </c>
      <c r="AA453" s="10">
        <f>IF($N453&lt;&gt;0,constants!$L$2,IF($O453&lt;&gt;0,constants!$M$2,IF($P453&lt;&gt;0,constants!$P$2,0)))</f>
        <v>10125.48</v>
      </c>
      <c r="AB453" s="11">
        <f>constants!$O$2</f>
        <v>4861.32</v>
      </c>
      <c r="AC453" s="11">
        <f>VLOOKUP(BWscncns[[#This Row],[scanner]],[0]!ScnrAvgBW,2,FALSE)/1000</f>
        <v>2386.3111194805197</v>
      </c>
      <c r="AD453" s="8">
        <f>(1+$F453)*Z453</f>
        <v>7327.2934178529686</v>
      </c>
      <c r="AE453" s="8">
        <f>(1+$F453)*AA453</f>
        <v>7327.2934178529686</v>
      </c>
      <c r="AF453" s="8">
        <f>(1+$F453)*AB453</f>
        <v>3517.8893285135118</v>
      </c>
      <c r="AG453" s="8">
        <f>(1+$F453)*AC453</f>
        <v>1726.8516414746721</v>
      </c>
      <c r="AH453" s="8">
        <f>(1+$F453)*$T453/1000</f>
        <v>19029.872860130581</v>
      </c>
      <c r="AI453" s="8">
        <f>(1+BWscncns[[#This Row],[pid_error]]*K_p)*BWscncns[[#This Row],[dbw]]/1000</f>
        <v>22663.488430065288</v>
      </c>
      <c r="AJ453" s="13">
        <f>BWscncns[[#This Row],[Torflow prgrssv alt vote]]/VLOOKUP(BWscncns[[#This Row],[class]],AltBWtotl,2,FALSE)*100</f>
        <v>0.19424296180321962</v>
      </c>
      <c r="AK453">
        <f>IF(D453=E453,1,0)</f>
        <v>1</v>
      </c>
    </row>
    <row r="454" spans="1:37">
      <c r="A454" s="1" t="s">
        <v>2167</v>
      </c>
      <c r="B454" s="1" t="s">
        <v>2168</v>
      </c>
      <c r="C454">
        <v>31600</v>
      </c>
      <c r="D454">
        <v>1524523165</v>
      </c>
      <c r="E454">
        <v>1524995972</v>
      </c>
      <c r="F454" s="2">
        <v>1.3107193373899999</v>
      </c>
      <c r="G454" s="2">
        <v>1.3107193373899999</v>
      </c>
      <c r="H454">
        <v>30598767</v>
      </c>
      <c r="I454" s="2">
        <v>0.47679681655400002</v>
      </c>
      <c r="J454" s="2">
        <v>0</v>
      </c>
      <c r="K454">
        <v>2</v>
      </c>
      <c r="L454" s="1" t="s">
        <v>11543</v>
      </c>
      <c r="M454" s="1" t="s">
        <v>2168</v>
      </c>
      <c r="N454">
        <v>0</v>
      </c>
      <c r="O454">
        <v>1</v>
      </c>
      <c r="P454">
        <v>0</v>
      </c>
      <c r="Q454">
        <v>0</v>
      </c>
      <c r="R454" s="19">
        <f>BWscncns[[#This Row],[C fx]]*4+BWscncns[[#This Row],[C fg]]*2+BWscncns[[#This Row],[C fm]]</f>
        <v>2</v>
      </c>
      <c r="S454">
        <v>22200</v>
      </c>
      <c r="T454">
        <v>13665344</v>
      </c>
      <c r="U454" s="13">
        <v>1.624547</v>
      </c>
      <c r="V454" s="13">
        <v>0.61555599999999999</v>
      </c>
      <c r="W454">
        <v>1023</v>
      </c>
      <c r="X454">
        <v>20</v>
      </c>
      <c r="Z454" s="10">
        <f>IF($N454&lt;&gt;0,constants!$L$2,IF($O454&lt;&gt;0,constants!$M$2,IF($P454&lt;&gt;0,constants!$N$2,0)))</f>
        <v>9721.3799999999992</v>
      </c>
      <c r="AA454" s="10">
        <f>IF($N454&lt;&gt;0,constants!$L$2,IF($O454&lt;&gt;0,constants!$M$2,IF($P454&lt;&gt;0,constants!$P$2,0)))</f>
        <v>9721.3799999999992</v>
      </c>
      <c r="AB454" s="11">
        <f>constants!$O$2</f>
        <v>4861.32</v>
      </c>
      <c r="AC454" s="11">
        <f>VLOOKUP(BWscncns[[#This Row],[scanner]],[0]!ScnrAvgBW,2,FALSE)/1000</f>
        <v>8853.6095214723919</v>
      </c>
      <c r="AD454" s="8">
        <f>(1+$F454)*Z454</f>
        <v>22463.380752116398</v>
      </c>
      <c r="AE454" s="8">
        <f>(1+$F454)*AA454</f>
        <v>22463.380752116398</v>
      </c>
      <c r="AF454" s="8">
        <f>(1+$F454)*AB454</f>
        <v>11233.146129240755</v>
      </c>
      <c r="AG454" s="8">
        <f>(1+$F454)*AC454</f>
        <v>20458.20672696648</v>
      </c>
      <c r="AH454" s="8">
        <f>(1+$F454)*$T454/1000</f>
        <v>31576.774632886412</v>
      </c>
      <c r="AI454" s="8">
        <f>(1+BWscncns[[#This Row],[pid_error]]*K_p)*BWscncns[[#This Row],[dbw]]/1000</f>
        <v>22621.05931644321</v>
      </c>
      <c r="AJ454" s="13">
        <f>BWscncns[[#This Row],[Torflow prgrssv alt vote]]/VLOOKUP(BWscncns[[#This Row],[class]],AltBWtotl,2,FALSE)*100</f>
        <v>7.9022102257118199E-2</v>
      </c>
      <c r="AK454">
        <f>IF(D454=E454,1,0)</f>
        <v>0</v>
      </c>
    </row>
    <row r="455" spans="1:37">
      <c r="A455" s="1" t="s">
        <v>4599</v>
      </c>
      <c r="B455" s="1" t="s">
        <v>4600</v>
      </c>
      <c r="C455">
        <v>32900</v>
      </c>
      <c r="D455">
        <v>1524974674</v>
      </c>
      <c r="E455">
        <v>1524974674</v>
      </c>
      <c r="F455" s="2">
        <v>1.6585892743899999</v>
      </c>
      <c r="G455" s="2">
        <v>1.6585892743899999</v>
      </c>
      <c r="H455">
        <v>32850704</v>
      </c>
      <c r="I455" s="2">
        <v>-0.257751080109</v>
      </c>
      <c r="J455" s="2">
        <v>0</v>
      </c>
      <c r="K455">
        <v>1</v>
      </c>
      <c r="L455" s="1" t="s">
        <v>11574</v>
      </c>
      <c r="M455" s="1" t="s">
        <v>4600</v>
      </c>
      <c r="N455">
        <v>1</v>
      </c>
      <c r="O455">
        <v>0</v>
      </c>
      <c r="P455">
        <v>0</v>
      </c>
      <c r="Q455">
        <v>0</v>
      </c>
      <c r="R455" s="19">
        <f>BWscncns[[#This Row],[C fx]]*4+BWscncns[[#This Row],[C fg]]*2+BWscncns[[#This Row],[C fm]]</f>
        <v>4</v>
      </c>
      <c r="S455">
        <v>30000</v>
      </c>
      <c r="T455">
        <v>12356442</v>
      </c>
      <c r="U455" s="13">
        <v>2.427883</v>
      </c>
      <c r="V455" s="13">
        <v>0.411881</v>
      </c>
      <c r="W455">
        <v>151</v>
      </c>
      <c r="X455">
        <v>3</v>
      </c>
      <c r="Z455" s="10">
        <f>IF($N455&lt;&gt;0,constants!$L$2,IF($O455&lt;&gt;0,constants!$M$2,IF($P455&lt;&gt;0,constants!$N$2,0)))</f>
        <v>10125.48</v>
      </c>
      <c r="AA455" s="10">
        <f>IF($N455&lt;&gt;0,constants!$L$2,IF($O455&lt;&gt;0,constants!$M$2,IF($P455&lt;&gt;0,constants!$P$2,0)))</f>
        <v>10125.48</v>
      </c>
      <c r="AB455" s="11">
        <f>constants!$O$2</f>
        <v>4861.32</v>
      </c>
      <c r="AC455" s="11">
        <f>VLOOKUP(BWscncns[[#This Row],[scanner]],[0]!ScnrAvgBW,2,FALSE)/1000</f>
        <v>11818.828055288463</v>
      </c>
      <c r="AD455" s="8">
        <f>(1+$F455)*Z455</f>
        <v>26919.492526050453</v>
      </c>
      <c r="AE455" s="8">
        <f>(1+$F455)*AA455</f>
        <v>26919.492526050453</v>
      </c>
      <c r="AF455" s="8">
        <f>(1+$F455)*AB455</f>
        <v>12924.253211377592</v>
      </c>
      <c r="AG455" s="8">
        <f>(1+$F455)*AC455</f>
        <v>31421.409503649524</v>
      </c>
      <c r="AH455" s="8">
        <f>(1+$F455)*$T455/1000</f>
        <v>32850.704170822115</v>
      </c>
      <c r="AI455" s="8">
        <f>(1+BWscncns[[#This Row],[pid_error]]*K_p)*BWscncns[[#This Row],[dbw]]/1000</f>
        <v>22603.573085411055</v>
      </c>
      <c r="AJ455" s="13">
        <f>BWscncns[[#This Row],[Torflow prgrssv alt vote]]/VLOOKUP(BWscncns[[#This Row],[class]],AltBWtotl,2,FALSE)*100</f>
        <v>0.19372944271108994</v>
      </c>
      <c r="AK455">
        <f>IF(D455=E455,1,0)</f>
        <v>1</v>
      </c>
    </row>
    <row r="456" spans="1:37">
      <c r="A456" s="1" t="s">
        <v>7361</v>
      </c>
      <c r="B456" s="1" t="s">
        <v>7362</v>
      </c>
      <c r="C456">
        <v>28400</v>
      </c>
      <c r="D456">
        <v>1524997615</v>
      </c>
      <c r="E456">
        <v>1524997615</v>
      </c>
      <c r="F456" s="2">
        <v>0.71883545821899997</v>
      </c>
      <c r="G456" s="2">
        <v>0.71883545821899997</v>
      </c>
      <c r="H456">
        <v>28443761</v>
      </c>
      <c r="I456" s="2">
        <v>0.18449924205400001</v>
      </c>
      <c r="J456" s="2">
        <v>0</v>
      </c>
      <c r="K456">
        <v>3</v>
      </c>
      <c r="L456" s="1" t="s">
        <v>11639</v>
      </c>
      <c r="M456" s="1" t="s">
        <v>7362</v>
      </c>
      <c r="N456">
        <v>1</v>
      </c>
      <c r="O456">
        <v>0</v>
      </c>
      <c r="P456">
        <v>0</v>
      </c>
      <c r="Q456">
        <v>0</v>
      </c>
      <c r="R456" s="19">
        <f>BWscncns[[#This Row],[C fx]]*4+BWscncns[[#This Row],[C fg]]*2+BWscncns[[#This Row],[C fm]]</f>
        <v>4</v>
      </c>
      <c r="S456">
        <v>22900</v>
      </c>
      <c r="T456">
        <v>16548275</v>
      </c>
      <c r="U456" s="13">
        <v>1.3838299999999999</v>
      </c>
      <c r="V456" s="13">
        <v>0.72263200000000005</v>
      </c>
      <c r="W456">
        <v>1700</v>
      </c>
      <c r="X456">
        <v>34</v>
      </c>
      <c r="Z456" s="10">
        <f>IF($N456&lt;&gt;0,constants!$L$2,IF($O456&lt;&gt;0,constants!$M$2,IF($P456&lt;&gt;0,constants!$N$2,0)))</f>
        <v>10125.48</v>
      </c>
      <c r="AA456" s="10">
        <f>IF($N456&lt;&gt;0,constants!$L$2,IF($O456&lt;&gt;0,constants!$M$2,IF($P456&lt;&gt;0,constants!$P$2,0)))</f>
        <v>10125.48</v>
      </c>
      <c r="AB456" s="11">
        <f>constants!$O$2</f>
        <v>4861.32</v>
      </c>
      <c r="AC456" s="11">
        <f>VLOOKUP(BWscncns[[#This Row],[scanner]],[0]!ScnrAvgBW,2,FALSE)/1000</f>
        <v>6440.9193022088357</v>
      </c>
      <c r="AD456" s="8">
        <f>(1+$F456)*Z456</f>
        <v>17404.034055487318</v>
      </c>
      <c r="AE456" s="8">
        <f>(1+$F456)*AA456</f>
        <v>17404.034055487318</v>
      </c>
      <c r="AF456" s="8">
        <f>(1+$F456)*AB456</f>
        <v>8355.8091897491886</v>
      </c>
      <c r="AG456" s="8">
        <f>(1+$F456)*AC456</f>
        <v>11070.880480163725</v>
      </c>
      <c r="AH456" s="8">
        <f>(1+$F456)*$T456/1000</f>
        <v>28443.761842359021</v>
      </c>
      <c r="AI456" s="8">
        <f>(1+BWscncns[[#This Row],[pid_error]]*K_p)*BWscncns[[#This Row],[dbw]]/1000</f>
        <v>22496.018421179509</v>
      </c>
      <c r="AJ456" s="13">
        <f>BWscncns[[#This Row],[Torflow prgrssv alt vote]]/VLOOKUP(BWscncns[[#This Row],[class]],AltBWtotl,2,FALSE)*100</f>
        <v>0.19280761919744357</v>
      </c>
      <c r="AK456">
        <f>IF(D456=E456,1,0)</f>
        <v>1</v>
      </c>
    </row>
    <row r="457" spans="1:37">
      <c r="A457" s="1" t="s">
        <v>1579</v>
      </c>
      <c r="B457" s="1" t="s">
        <v>1580</v>
      </c>
      <c r="C457">
        <v>22400</v>
      </c>
      <c r="D457">
        <v>1524960111</v>
      </c>
      <c r="E457">
        <v>1525003705</v>
      </c>
      <c r="F457" s="2">
        <v>0.266206259311</v>
      </c>
      <c r="G457" s="2">
        <v>0.266206259311</v>
      </c>
      <c r="H457">
        <v>25127197</v>
      </c>
      <c r="I457" s="2">
        <v>0.127006120069</v>
      </c>
      <c r="J457" s="2">
        <v>0</v>
      </c>
      <c r="K457">
        <v>5</v>
      </c>
      <c r="L457" s="1" t="s">
        <v>11561</v>
      </c>
      <c r="M457" s="1" t="s">
        <v>1580</v>
      </c>
      <c r="N457">
        <v>0</v>
      </c>
      <c r="O457">
        <v>1</v>
      </c>
      <c r="P457">
        <v>0</v>
      </c>
      <c r="Q457">
        <v>0</v>
      </c>
      <c r="R457" s="19">
        <f>BWscncns[[#This Row],[C fx]]*4+BWscncns[[#This Row],[C fg]]*2+BWscncns[[#This Row],[C fm]]</f>
        <v>2</v>
      </c>
      <c r="S457">
        <v>20100</v>
      </c>
      <c r="T457">
        <v>19844474</v>
      </c>
      <c r="U457" s="13">
        <v>1.0128760000000001</v>
      </c>
      <c r="V457" s="13">
        <v>0.98728700000000003</v>
      </c>
      <c r="W457">
        <v>3165</v>
      </c>
      <c r="X457">
        <v>63</v>
      </c>
      <c r="Z457" s="10">
        <f>IF($N457&lt;&gt;0,constants!$L$2,IF($O457&lt;&gt;0,constants!$M$2,IF($P457&lt;&gt;0,constants!$N$2,0)))</f>
        <v>9721.3799999999992</v>
      </c>
      <c r="AA457" s="10">
        <f>IF($N457&lt;&gt;0,constants!$L$2,IF($O457&lt;&gt;0,constants!$M$2,IF($P457&lt;&gt;0,constants!$P$2,0)))</f>
        <v>9721.3799999999992</v>
      </c>
      <c r="AB457" s="11">
        <f>constants!$O$2</f>
        <v>4861.32</v>
      </c>
      <c r="AC457" s="11">
        <f>VLOOKUP(BWscncns[[#This Row],[scanner]],[0]!ScnrAvgBW,2,FALSE)/1000</f>
        <v>3794.4265750962772</v>
      </c>
      <c r="AD457" s="8">
        <f>(1+$F457)*Z457</f>
        <v>12309.272205140767</v>
      </c>
      <c r="AE457" s="8">
        <f>(1+$F457)*AA457</f>
        <v>12309.272205140767</v>
      </c>
      <c r="AF457" s="8">
        <f>(1+$F457)*AB457</f>
        <v>6155.4338125137501</v>
      </c>
      <c r="AG457" s="8">
        <f>(1+$F457)*AC457</f>
        <v>4804.5266798829061</v>
      </c>
      <c r="AH457" s="8">
        <f>(1+$F457)*$T457/1000</f>
        <v>25127.197191534397</v>
      </c>
      <c r="AI457" s="8">
        <f>(1+BWscncns[[#This Row],[pid_error]]*K_p)*BWscncns[[#This Row],[dbw]]/1000</f>
        <v>22485.835595767199</v>
      </c>
      <c r="AJ457" s="13">
        <f>BWscncns[[#This Row],[Torflow prgrssv alt vote]]/VLOOKUP(BWscncns[[#This Row],[class]],AltBWtotl,2,FALSE)*100</f>
        <v>7.8549725498215484E-2</v>
      </c>
      <c r="AK457">
        <f>IF(D457=E457,1,0)</f>
        <v>0</v>
      </c>
    </row>
    <row r="458" spans="1:37">
      <c r="A458" s="1" t="s">
        <v>10441</v>
      </c>
      <c r="B458" s="1" t="s">
        <v>10442</v>
      </c>
      <c r="C458">
        <v>32300</v>
      </c>
      <c r="D458">
        <v>1525002344</v>
      </c>
      <c r="E458">
        <v>1525002344</v>
      </c>
      <c r="F458" s="2">
        <v>1.5708889717300001</v>
      </c>
      <c r="G458" s="2">
        <v>1.5708889717300001</v>
      </c>
      <c r="H458">
        <v>32349269</v>
      </c>
      <c r="I458" s="2">
        <v>8.4171283713599998E-2</v>
      </c>
      <c r="J458" s="2">
        <v>0</v>
      </c>
      <c r="K458">
        <v>1</v>
      </c>
      <c r="L458" s="1" t="s">
        <v>11562</v>
      </c>
      <c r="M458" s="1" t="s">
        <v>10442</v>
      </c>
      <c r="N458">
        <v>1</v>
      </c>
      <c r="O458">
        <v>0</v>
      </c>
      <c r="P458">
        <v>0</v>
      </c>
      <c r="Q458">
        <v>0</v>
      </c>
      <c r="R458" s="19">
        <f>BWscncns[[#This Row],[C fx]]*4+BWscncns[[#This Row],[C fg]]*2+BWscncns[[#This Row],[C fm]]</f>
        <v>4</v>
      </c>
      <c r="S458">
        <v>24400</v>
      </c>
      <c r="T458">
        <v>12582912</v>
      </c>
      <c r="U458" s="13">
        <v>1.939138</v>
      </c>
      <c r="V458" s="13">
        <v>0.51569299999999996</v>
      </c>
      <c r="W458">
        <v>478</v>
      </c>
      <c r="X458">
        <v>9</v>
      </c>
      <c r="Z458" s="10">
        <f>IF($N458&lt;&gt;0,constants!$L$2,IF($O458&lt;&gt;0,constants!$M$2,IF($P458&lt;&gt;0,constants!$N$2,0)))</f>
        <v>10125.48</v>
      </c>
      <c r="AA458" s="10">
        <f>IF($N458&lt;&gt;0,constants!$L$2,IF($O458&lt;&gt;0,constants!$M$2,IF($P458&lt;&gt;0,constants!$P$2,0)))</f>
        <v>10125.48</v>
      </c>
      <c r="AB458" s="11">
        <f>constants!$O$2</f>
        <v>4861.32</v>
      </c>
      <c r="AC458" s="11">
        <f>VLOOKUP(BWscncns[[#This Row],[scanner]],[0]!ScnrAvgBW,2,FALSE)/1000</f>
        <v>11818.828055288463</v>
      </c>
      <c r="AD458" s="8">
        <f>(1+$F458)*Z458</f>
        <v>26031.484865472681</v>
      </c>
      <c r="AE458" s="8">
        <f>(1+$F458)*AA458</f>
        <v>26031.484865472681</v>
      </c>
      <c r="AF458" s="8">
        <f>(1+$F458)*AB458</f>
        <v>12497.913976050484</v>
      </c>
      <c r="AG458" s="8">
        <f>(1+$F458)*AC458</f>
        <v>30384.894706114232</v>
      </c>
      <c r="AH458" s="8">
        <f>(1+$F458)*$T458/1000</f>
        <v>32349.269693049082</v>
      </c>
      <c r="AI458" s="8">
        <f>(1+BWscncns[[#This Row],[pid_error]]*K_p)*BWscncns[[#This Row],[dbw]]/1000</f>
        <v>22466.090846524541</v>
      </c>
      <c r="AJ458" s="13">
        <f>BWscncns[[#This Row],[Torflow prgrssv alt vote]]/VLOOKUP(BWscncns[[#This Row],[class]],AltBWtotl,2,FALSE)*100</f>
        <v>0.19255111761082744</v>
      </c>
      <c r="AK458">
        <f>IF(D458=E458,1,0)</f>
        <v>1</v>
      </c>
    </row>
    <row r="459" spans="1:37">
      <c r="A459" s="1" t="s">
        <v>8329</v>
      </c>
      <c r="B459" s="1" t="s">
        <v>8330</v>
      </c>
      <c r="C459">
        <v>28100</v>
      </c>
      <c r="D459">
        <v>1523840619</v>
      </c>
      <c r="E459">
        <v>1524902614</v>
      </c>
      <c r="F459" s="2">
        <v>1.2152962066999999</v>
      </c>
      <c r="G459" s="2">
        <v>1.2152962066999999</v>
      </c>
      <c r="H459">
        <v>33267750</v>
      </c>
      <c r="I459" s="2">
        <v>0.23598594606199999</v>
      </c>
      <c r="J459" s="2">
        <v>0</v>
      </c>
      <c r="K459">
        <v>3</v>
      </c>
      <c r="L459" s="1" t="s">
        <v>11668</v>
      </c>
      <c r="M459" s="1" t="s">
        <v>8330</v>
      </c>
      <c r="N459">
        <v>0</v>
      </c>
      <c r="O459">
        <v>1</v>
      </c>
      <c r="P459">
        <v>0</v>
      </c>
      <c r="Q459">
        <v>0</v>
      </c>
      <c r="R459" s="19">
        <f>BWscncns[[#This Row],[C fx]]*4+BWscncns[[#This Row],[C fg]]*2+BWscncns[[#This Row],[C fm]]</f>
        <v>2</v>
      </c>
      <c r="S459">
        <v>20700</v>
      </c>
      <c r="T459">
        <v>13963420</v>
      </c>
      <c r="U459" s="13">
        <v>1.482445</v>
      </c>
      <c r="V459" s="13">
        <v>0.67456099999999997</v>
      </c>
      <c r="W459">
        <v>1435</v>
      </c>
      <c r="X459">
        <v>28</v>
      </c>
      <c r="Z459" s="10">
        <f>IF($N459&lt;&gt;0,constants!$L$2,IF($O459&lt;&gt;0,constants!$M$2,IF($P459&lt;&gt;0,constants!$N$2,0)))</f>
        <v>9721.3799999999992</v>
      </c>
      <c r="AA459" s="10">
        <f>IF($N459&lt;&gt;0,constants!$L$2,IF($O459&lt;&gt;0,constants!$M$2,IF($P459&lt;&gt;0,constants!$P$2,0)))</f>
        <v>9721.3799999999992</v>
      </c>
      <c r="AB459" s="11">
        <f>constants!$O$2</f>
        <v>4861.32</v>
      </c>
      <c r="AC459" s="11">
        <f>VLOOKUP(BWscncns[[#This Row],[scanner]],[0]!ScnrAvgBW,2,FALSE)/1000</f>
        <v>6440.9193022088357</v>
      </c>
      <c r="AD459" s="8">
        <f>(1+$F459)*Z459</f>
        <v>21535.736237889243</v>
      </c>
      <c r="AE459" s="8">
        <f>(1+$F459)*AA459</f>
        <v>21535.736237889243</v>
      </c>
      <c r="AF459" s="8">
        <f>(1+$F459)*AB459</f>
        <v>10769.263755554843</v>
      </c>
      <c r="AG459" s="8">
        <f>(1+$F459)*AC459</f>
        <v>14268.544097844042</v>
      </c>
      <c r="AH459" s="8">
        <f>(1+$F459)*$T459/1000</f>
        <v>30933.111358558912</v>
      </c>
      <c r="AI459" s="8">
        <f>(1+BWscncns[[#This Row],[pid_error]]*K_p)*BWscncns[[#This Row],[dbw]]/1000</f>
        <v>22448.265679279455</v>
      </c>
      <c r="AJ459" s="13">
        <f>BWscncns[[#This Row],[Torflow prgrssv alt vote]]/VLOOKUP(BWscncns[[#This Row],[class]],AltBWtotl,2,FALSE)*100</f>
        <v>7.8418482582445936E-2</v>
      </c>
      <c r="AK459">
        <f>IF(D459=E459,1,0)</f>
        <v>0</v>
      </c>
    </row>
    <row r="460" spans="1:37">
      <c r="A460" s="1" t="s">
        <v>4040</v>
      </c>
      <c r="B460" s="1" t="s">
        <v>4041</v>
      </c>
      <c r="C460">
        <v>33400</v>
      </c>
      <c r="D460">
        <v>1524382439</v>
      </c>
      <c r="E460">
        <v>1524957136</v>
      </c>
      <c r="F460" s="2">
        <v>0.74152481622099997</v>
      </c>
      <c r="G460" s="2">
        <v>0.74152481622099997</v>
      </c>
      <c r="H460">
        <v>25704359</v>
      </c>
      <c r="I460" s="2">
        <v>-0.10166038885500001</v>
      </c>
      <c r="J460" s="2">
        <v>0</v>
      </c>
      <c r="K460">
        <v>1</v>
      </c>
      <c r="L460" s="1" t="s">
        <v>11637</v>
      </c>
      <c r="M460" s="1" t="s">
        <v>4041</v>
      </c>
      <c r="N460">
        <v>0</v>
      </c>
      <c r="O460">
        <v>1</v>
      </c>
      <c r="P460">
        <v>0</v>
      </c>
      <c r="Q460">
        <v>0</v>
      </c>
      <c r="R460" s="19">
        <f>BWscncns[[#This Row],[C fx]]*4+BWscncns[[#This Row],[C fg]]*2+BWscncns[[#This Row],[C fm]]</f>
        <v>2</v>
      </c>
      <c r="S460">
        <v>27500</v>
      </c>
      <c r="T460">
        <v>16368900</v>
      </c>
      <c r="U460" s="13">
        <v>1.680015</v>
      </c>
      <c r="V460" s="13">
        <v>0.59523300000000001</v>
      </c>
      <c r="W460">
        <v>877</v>
      </c>
      <c r="X460">
        <v>17</v>
      </c>
      <c r="Z460" s="10">
        <f>IF($N460&lt;&gt;0,constants!$L$2,IF($O460&lt;&gt;0,constants!$M$2,IF($P460&lt;&gt;0,constants!$N$2,0)))</f>
        <v>9721.3799999999992</v>
      </c>
      <c r="AA460" s="10">
        <f>IF($N460&lt;&gt;0,constants!$L$2,IF($O460&lt;&gt;0,constants!$M$2,IF($P460&lt;&gt;0,constants!$P$2,0)))</f>
        <v>9721.3799999999992</v>
      </c>
      <c r="AB460" s="11">
        <f>constants!$O$2</f>
        <v>4861.32</v>
      </c>
      <c r="AC460" s="11">
        <f>VLOOKUP(BWscncns[[#This Row],[scanner]],[0]!ScnrAvgBW,2,FALSE)/1000</f>
        <v>11818.828055288463</v>
      </c>
      <c r="AD460" s="8">
        <f>(1+$F460)*Z460</f>
        <v>16930.024517914502</v>
      </c>
      <c r="AE460" s="8">
        <f>(1+$F460)*AA460</f>
        <v>16930.024517914502</v>
      </c>
      <c r="AF460" s="8">
        <f>(1+$F460)*AB460</f>
        <v>8466.1094195914702</v>
      </c>
      <c r="AG460" s="8">
        <f>(1+$F460)*AC460</f>
        <v>20582.78235693384</v>
      </c>
      <c r="AH460" s="8">
        <f>(1+$F460)*$T460/1000</f>
        <v>28506.845564239928</v>
      </c>
      <c r="AI460" s="8">
        <f>(1+BWscncns[[#This Row],[pid_error]]*K_p)*BWscncns[[#This Row],[dbw]]/1000</f>
        <v>22437.872782119965</v>
      </c>
      <c r="AJ460" s="13">
        <f>BWscncns[[#This Row],[Torflow prgrssv alt vote]]/VLOOKUP(BWscncns[[#This Row],[class]],AltBWtotl,2,FALSE)*100</f>
        <v>7.8382177095130054E-2</v>
      </c>
      <c r="AK460">
        <f>IF(D460=E460,1,0)</f>
        <v>0</v>
      </c>
    </row>
    <row r="461" spans="1:37">
      <c r="A461" s="1" t="s">
        <v>2189</v>
      </c>
      <c r="B461" s="1" t="s">
        <v>2190</v>
      </c>
      <c r="C461">
        <v>26000</v>
      </c>
      <c r="D461">
        <v>1525009194</v>
      </c>
      <c r="E461">
        <v>1525009194</v>
      </c>
      <c r="F461" s="2">
        <v>0.38076836714399998</v>
      </c>
      <c r="G461" s="2">
        <v>0.38076836714399998</v>
      </c>
      <c r="H461">
        <v>25977709</v>
      </c>
      <c r="I461" s="2">
        <v>0.32767821120700003</v>
      </c>
      <c r="J461" s="2">
        <v>0</v>
      </c>
      <c r="K461">
        <v>2</v>
      </c>
      <c r="L461" s="1" t="s">
        <v>11570</v>
      </c>
      <c r="M461" s="1" t="s">
        <v>2190</v>
      </c>
      <c r="N461">
        <v>0</v>
      </c>
      <c r="O461">
        <v>1</v>
      </c>
      <c r="P461">
        <v>0</v>
      </c>
      <c r="Q461">
        <v>0</v>
      </c>
      <c r="R461" s="19">
        <f>BWscncns[[#This Row],[C fx]]*4+BWscncns[[#This Row],[C fg]]*2+BWscncns[[#This Row],[C fm]]</f>
        <v>2</v>
      </c>
      <c r="S461">
        <v>28200</v>
      </c>
      <c r="T461">
        <v>18813952</v>
      </c>
      <c r="U461" s="13">
        <v>1.498888</v>
      </c>
      <c r="V461" s="13">
        <v>0.667161</v>
      </c>
      <c r="W461">
        <v>1377</v>
      </c>
      <c r="X461">
        <v>27</v>
      </c>
      <c r="Z461" s="10">
        <f>IF($N461&lt;&gt;0,constants!$L$2,IF($O461&lt;&gt;0,constants!$M$2,IF($P461&lt;&gt;0,constants!$N$2,0)))</f>
        <v>9721.3799999999992</v>
      </c>
      <c r="AA461" s="10">
        <f>IF($N461&lt;&gt;0,constants!$L$2,IF($O461&lt;&gt;0,constants!$M$2,IF($P461&lt;&gt;0,constants!$P$2,0)))</f>
        <v>9721.3799999999992</v>
      </c>
      <c r="AB461" s="11">
        <f>constants!$O$2</f>
        <v>4861.32</v>
      </c>
      <c r="AC461" s="11">
        <f>VLOOKUP(BWscncns[[#This Row],[scanner]],[0]!ScnrAvgBW,2,FALSE)/1000</f>
        <v>8853.6095214723919</v>
      </c>
      <c r="AD461" s="8">
        <f>(1+$F461)*Z461</f>
        <v>13422.973988986336</v>
      </c>
      <c r="AE461" s="8">
        <f>(1+$F461)*AA461</f>
        <v>13422.973988986336</v>
      </c>
      <c r="AF461" s="8">
        <f>(1+$F461)*AB461</f>
        <v>6712.3568785644693</v>
      </c>
      <c r="AG461" s="8">
        <f>(1+$F461)*AC461</f>
        <v>12224.783962294005</v>
      </c>
      <c r="AH461" s="8">
        <f>(1+$F461)*$T461/1000</f>
        <v>25977.709782565591</v>
      </c>
      <c r="AI461" s="8">
        <f>(1+BWscncns[[#This Row],[pid_error]]*K_p)*BWscncns[[#This Row],[dbw]]/1000</f>
        <v>22395.830891282796</v>
      </c>
      <c r="AJ461" s="13">
        <f>BWscncns[[#This Row],[Torflow prgrssv alt vote]]/VLOOKUP(BWscncns[[#This Row],[class]],AltBWtotl,2,FALSE)*100</f>
        <v>7.8235312240114055E-2</v>
      </c>
      <c r="AK461">
        <f>IF(D461=E461,1,0)</f>
        <v>1</v>
      </c>
    </row>
    <row r="462" spans="1:37">
      <c r="A462" s="1" t="s">
        <v>6366</v>
      </c>
      <c r="B462" s="1" t="s">
        <v>6367</v>
      </c>
      <c r="C462">
        <v>31700</v>
      </c>
      <c r="D462">
        <v>1524983845</v>
      </c>
      <c r="E462">
        <v>1524983845</v>
      </c>
      <c r="F462" s="2">
        <v>1.4152792830400001</v>
      </c>
      <c r="G462" s="2">
        <v>1.4152792830400001</v>
      </c>
      <c r="H462">
        <v>31657548</v>
      </c>
      <c r="I462" s="2">
        <v>-0.124703543219</v>
      </c>
      <c r="J462" s="2">
        <v>6.66666666667E-2</v>
      </c>
      <c r="K462">
        <v>1</v>
      </c>
      <c r="L462" s="1" t="s">
        <v>11537</v>
      </c>
      <c r="M462" s="1" t="s">
        <v>6367</v>
      </c>
      <c r="N462">
        <v>1</v>
      </c>
      <c r="O462">
        <v>0</v>
      </c>
      <c r="P462">
        <v>0</v>
      </c>
      <c r="Q462">
        <v>0</v>
      </c>
      <c r="R462" s="19">
        <f>BWscncns[[#This Row],[C fx]]*4+BWscncns[[#This Row],[C fg]]*2+BWscncns[[#This Row],[C fm]]</f>
        <v>4</v>
      </c>
      <c r="S462">
        <v>31700</v>
      </c>
      <c r="T462">
        <v>13107200</v>
      </c>
      <c r="U462" s="13">
        <v>2.4185180000000002</v>
      </c>
      <c r="V462" s="13">
        <v>0.41347600000000001</v>
      </c>
      <c r="W462">
        <v>154</v>
      </c>
      <c r="X462">
        <v>3</v>
      </c>
      <c r="Z462" s="10">
        <f>IF($N462&lt;&gt;0,constants!$L$2,IF($O462&lt;&gt;0,constants!$M$2,IF($P462&lt;&gt;0,constants!$N$2,0)))</f>
        <v>10125.48</v>
      </c>
      <c r="AA462" s="10">
        <f>IF($N462&lt;&gt;0,constants!$L$2,IF($O462&lt;&gt;0,constants!$M$2,IF($P462&lt;&gt;0,constants!$P$2,0)))</f>
        <v>10125.48</v>
      </c>
      <c r="AB462" s="11">
        <f>constants!$O$2</f>
        <v>4861.32</v>
      </c>
      <c r="AC462" s="11">
        <f>VLOOKUP(BWscncns[[#This Row],[scanner]],[0]!ScnrAvgBW,2,FALSE)/1000</f>
        <v>11818.828055288463</v>
      </c>
      <c r="AD462" s="8">
        <f>(1+$F462)*Z462</f>
        <v>24455.862074835863</v>
      </c>
      <c r="AE462" s="8">
        <f>(1+$F462)*AA462</f>
        <v>24455.862074835863</v>
      </c>
      <c r="AF462" s="8">
        <f>(1+$F462)*AB462</f>
        <v>11741.445484228014</v>
      </c>
      <c r="AG462" s="8">
        <f>(1+$F462)*AC462</f>
        <v>28545.77055175016</v>
      </c>
      <c r="AH462" s="8">
        <f>(1+$F462)*$T462/1000</f>
        <v>31657.548618661891</v>
      </c>
      <c r="AI462" s="8">
        <f>(1+BWscncns[[#This Row],[pid_error]]*K_p)*BWscncns[[#This Row],[dbw]]/1000</f>
        <v>22382.374309330949</v>
      </c>
      <c r="AJ462" s="13">
        <f>BWscncns[[#This Row],[Torflow prgrssv alt vote]]/VLOOKUP(BWscncns[[#This Row],[class]],AltBWtotl,2,FALSE)*100</f>
        <v>0.19183360458600907</v>
      </c>
      <c r="AK462">
        <f>IF(D462=E462,1,0)</f>
        <v>1</v>
      </c>
    </row>
    <row r="463" spans="1:37">
      <c r="A463" s="1" t="s">
        <v>10985</v>
      </c>
      <c r="B463" s="1" t="s">
        <v>10986</v>
      </c>
      <c r="C463">
        <v>25200</v>
      </c>
      <c r="D463">
        <v>1524341508</v>
      </c>
      <c r="E463">
        <v>1524988014</v>
      </c>
      <c r="F463" s="2">
        <v>0.93516807184899997</v>
      </c>
      <c r="G463" s="2">
        <v>0.93516807184899997</v>
      </c>
      <c r="H463">
        <v>16612682</v>
      </c>
      <c r="I463" s="2">
        <v>-9.2185512221499996E-2</v>
      </c>
      <c r="J463" s="2">
        <v>0</v>
      </c>
      <c r="K463">
        <v>2</v>
      </c>
      <c r="L463" s="1" t="s">
        <v>11573</v>
      </c>
      <c r="M463" s="1" t="s">
        <v>10986</v>
      </c>
      <c r="N463">
        <v>0</v>
      </c>
      <c r="O463">
        <v>1</v>
      </c>
      <c r="P463">
        <v>0</v>
      </c>
      <c r="Q463">
        <v>0</v>
      </c>
      <c r="R463" s="19">
        <f>BWscncns[[#This Row],[C fx]]*4+BWscncns[[#This Row],[C fg]]*2+BWscncns[[#This Row],[C fm]]</f>
        <v>2</v>
      </c>
      <c r="S463">
        <v>25200</v>
      </c>
      <c r="T463">
        <v>15193896</v>
      </c>
      <c r="U463" s="13">
        <v>1.658561</v>
      </c>
      <c r="V463" s="13">
        <v>0.60293200000000002</v>
      </c>
      <c r="W463">
        <v>919</v>
      </c>
      <c r="X463">
        <v>18</v>
      </c>
      <c r="Z463" s="10">
        <f>IF($N463&lt;&gt;0,constants!$L$2,IF($O463&lt;&gt;0,constants!$M$2,IF($P463&lt;&gt;0,constants!$N$2,0)))</f>
        <v>9721.3799999999992</v>
      </c>
      <c r="AA463" s="10">
        <f>IF($N463&lt;&gt;0,constants!$L$2,IF($O463&lt;&gt;0,constants!$M$2,IF($P463&lt;&gt;0,constants!$P$2,0)))</f>
        <v>9721.3799999999992</v>
      </c>
      <c r="AB463" s="11">
        <f>constants!$O$2</f>
        <v>4861.32</v>
      </c>
      <c r="AC463" s="11">
        <f>VLOOKUP(BWscncns[[#This Row],[scanner]],[0]!ScnrAvgBW,2,FALSE)/1000</f>
        <v>8853.6095214723919</v>
      </c>
      <c r="AD463" s="8">
        <f>(1+$F463)*Z463</f>
        <v>18812.504190311432</v>
      </c>
      <c r="AE463" s="8">
        <f>(1+$F463)*AA463</f>
        <v>18812.504190311432</v>
      </c>
      <c r="AF463" s="8">
        <f>(1+$F463)*AB463</f>
        <v>9407.4712510409809</v>
      </c>
      <c r="AG463" s="8">
        <f>(1+$F463)*AC463</f>
        <v>17133.222466571679</v>
      </c>
      <c r="AH463" s="8">
        <f>(1+$F463)*$T463/1000</f>
        <v>29402.742426194236</v>
      </c>
      <c r="AI463" s="8">
        <f>(1+BWscncns[[#This Row],[pid_error]]*K_p)*BWscncns[[#This Row],[dbw]]/1000</f>
        <v>22298.319213097118</v>
      </c>
      <c r="AJ463" s="13">
        <f>BWscncns[[#This Row],[Torflow prgrssv alt vote]]/VLOOKUP(BWscncns[[#This Row],[class]],AltBWtotl,2,FALSE)*100</f>
        <v>7.7894674885467696E-2</v>
      </c>
      <c r="AK463">
        <f>IF(D463=E463,1,0)</f>
        <v>0</v>
      </c>
    </row>
    <row r="464" spans="1:37">
      <c r="A464" s="1" t="s">
        <v>3299</v>
      </c>
      <c r="B464" s="1" t="s">
        <v>3300</v>
      </c>
      <c r="C464">
        <v>32700</v>
      </c>
      <c r="D464">
        <v>1524617036</v>
      </c>
      <c r="E464">
        <v>1524993266</v>
      </c>
      <c r="F464" s="2">
        <v>1.3765695794699999</v>
      </c>
      <c r="G464" s="2">
        <v>1.3765695794699999</v>
      </c>
      <c r="H464">
        <v>27446222</v>
      </c>
      <c r="I464" s="2">
        <v>0.23441348278099999</v>
      </c>
      <c r="J464" s="2">
        <v>0</v>
      </c>
      <c r="K464">
        <v>1</v>
      </c>
      <c r="L464" s="1" t="s">
        <v>11559</v>
      </c>
      <c r="M464" s="1" t="s">
        <v>3300</v>
      </c>
      <c r="N464">
        <v>0</v>
      </c>
      <c r="O464">
        <v>1</v>
      </c>
      <c r="P464">
        <v>0</v>
      </c>
      <c r="Q464">
        <v>0</v>
      </c>
      <c r="R464" s="19">
        <f>BWscncns[[#This Row],[C fx]]*4+BWscncns[[#This Row],[C fg]]*2+BWscncns[[#This Row],[C fm]]</f>
        <v>2</v>
      </c>
      <c r="S464">
        <v>32700</v>
      </c>
      <c r="T464">
        <v>13173760</v>
      </c>
      <c r="U464" s="13">
        <v>2.4822069999999998</v>
      </c>
      <c r="V464" s="13">
        <v>0.40286699999999998</v>
      </c>
      <c r="W464">
        <v>134</v>
      </c>
      <c r="X464">
        <v>2</v>
      </c>
      <c r="Z464" s="10">
        <f>IF($N464&lt;&gt;0,constants!$L$2,IF($O464&lt;&gt;0,constants!$M$2,IF($P464&lt;&gt;0,constants!$N$2,0)))</f>
        <v>9721.3799999999992</v>
      </c>
      <c r="AA464" s="10">
        <f>IF($N464&lt;&gt;0,constants!$L$2,IF($O464&lt;&gt;0,constants!$M$2,IF($P464&lt;&gt;0,constants!$P$2,0)))</f>
        <v>9721.3799999999992</v>
      </c>
      <c r="AB464" s="11">
        <f>constants!$O$2</f>
        <v>4861.32</v>
      </c>
      <c r="AC464" s="11">
        <f>VLOOKUP(BWscncns[[#This Row],[scanner]],[0]!ScnrAvgBW,2,FALSE)/1000</f>
        <v>11818.828055288463</v>
      </c>
      <c r="AD464" s="8">
        <f>(1+$F464)*Z464</f>
        <v>23103.535978468066</v>
      </c>
      <c r="AE464" s="8">
        <f>(1+$F464)*AA464</f>
        <v>23103.535978468066</v>
      </c>
      <c r="AF464" s="8">
        <f>(1+$F464)*AB464</f>
        <v>11553.2652280691</v>
      </c>
      <c r="AG464" s="8">
        <f>(1+$F464)*AC464</f>
        <v>28088.267221185139</v>
      </c>
      <c r="AH464" s="8">
        <f>(1+$F464)*$T464/1000</f>
        <v>31308.357263238704</v>
      </c>
      <c r="AI464" s="8">
        <f>(1+BWscncns[[#This Row],[pid_error]]*K_p)*BWscncns[[#This Row],[dbw]]/1000</f>
        <v>22241.058631619351</v>
      </c>
      <c r="AJ464" s="13">
        <f>BWscncns[[#This Row],[Torflow prgrssv alt vote]]/VLOOKUP(BWscncns[[#This Row],[class]],AltBWtotl,2,FALSE)*100</f>
        <v>7.769464660820885E-2</v>
      </c>
      <c r="AK464">
        <f>IF(D464=E464,1,0)</f>
        <v>0</v>
      </c>
    </row>
    <row r="465" spans="1:37">
      <c r="A465" s="1" t="s">
        <v>10269</v>
      </c>
      <c r="B465" s="1" t="s">
        <v>10270</v>
      </c>
      <c r="C465">
        <v>28200</v>
      </c>
      <c r="D465">
        <v>1524967939</v>
      </c>
      <c r="E465">
        <v>1524967939</v>
      </c>
      <c r="F465" s="2">
        <v>0.72821052874500003</v>
      </c>
      <c r="G465" s="2">
        <v>0.72821052874500003</v>
      </c>
      <c r="H465">
        <v>28165212</v>
      </c>
      <c r="I465" s="2">
        <v>0.201108593887</v>
      </c>
      <c r="J465" s="2">
        <v>0</v>
      </c>
      <c r="K465">
        <v>3</v>
      </c>
      <c r="L465" s="1" t="s">
        <v>11673</v>
      </c>
      <c r="M465" s="1" t="s">
        <v>10270</v>
      </c>
      <c r="N465">
        <v>1</v>
      </c>
      <c r="O465">
        <v>0</v>
      </c>
      <c r="P465">
        <v>0</v>
      </c>
      <c r="Q465">
        <v>0</v>
      </c>
      <c r="R465" s="19">
        <f>BWscncns[[#This Row],[C fx]]*4+BWscncns[[#This Row],[C fg]]*2+BWscncns[[#This Row],[C fm]]</f>
        <v>4</v>
      </c>
      <c r="S465">
        <v>20500</v>
      </c>
      <c r="T465">
        <v>16297327</v>
      </c>
      <c r="U465" s="13">
        <v>1.2578750000000001</v>
      </c>
      <c r="V465" s="13">
        <v>0.79499200000000003</v>
      </c>
      <c r="W465">
        <v>2125</v>
      </c>
      <c r="X465">
        <v>42</v>
      </c>
      <c r="Z465" s="10">
        <f>IF($N465&lt;&gt;0,constants!$L$2,IF($O465&lt;&gt;0,constants!$M$2,IF($P465&lt;&gt;0,constants!$N$2,0)))</f>
        <v>10125.48</v>
      </c>
      <c r="AA465" s="10">
        <f>IF($N465&lt;&gt;0,constants!$L$2,IF($O465&lt;&gt;0,constants!$M$2,IF($P465&lt;&gt;0,constants!$P$2,0)))</f>
        <v>10125.48</v>
      </c>
      <c r="AB465" s="11">
        <f>constants!$O$2</f>
        <v>4861.32</v>
      </c>
      <c r="AC465" s="11">
        <f>VLOOKUP(BWscncns[[#This Row],[scanner]],[0]!ScnrAvgBW,2,FALSE)/1000</f>
        <v>6440.9193022088357</v>
      </c>
      <c r="AD465" s="8">
        <f>(1+$F465)*Z465</f>
        <v>17498.96114459692</v>
      </c>
      <c r="AE465" s="8">
        <f>(1+$F465)*AA465</f>
        <v>17498.96114459692</v>
      </c>
      <c r="AF465" s="8">
        <f>(1+$F465)*AB465</f>
        <v>8401.3844075986435</v>
      </c>
      <c r="AG465" s="8">
        <f>(1+$F465)*AC465</f>
        <v>11131.264552874209</v>
      </c>
      <c r="AH465" s="8">
        <f>(1+$F465)*$T465/1000</f>
        <v>28165.212111800163</v>
      </c>
      <c r="AI465" s="8">
        <f>(1+BWscncns[[#This Row],[pid_error]]*K_p)*BWscncns[[#This Row],[dbw]]/1000</f>
        <v>22231.269555900082</v>
      </c>
      <c r="AJ465" s="13">
        <f>BWscncns[[#This Row],[Torflow prgrssv alt vote]]/VLOOKUP(BWscncns[[#This Row],[class]],AltBWtotl,2,FALSE)*100</f>
        <v>0.1905385243983527</v>
      </c>
      <c r="AK465">
        <f>IF(D465=E465,1,0)</f>
        <v>1</v>
      </c>
    </row>
    <row r="466" spans="1:37">
      <c r="A466" s="1" t="s">
        <v>4940</v>
      </c>
      <c r="B466" s="1" t="s">
        <v>4941</v>
      </c>
      <c r="C466">
        <v>33700</v>
      </c>
      <c r="D466">
        <v>1524977035</v>
      </c>
      <c r="E466">
        <v>1524977035</v>
      </c>
      <c r="F466" s="2">
        <v>2.13987752775</v>
      </c>
      <c r="G466" s="2">
        <v>2.13987752775</v>
      </c>
      <c r="H466">
        <v>33711734</v>
      </c>
      <c r="I466" s="2">
        <v>7.9528900832899999E-2</v>
      </c>
      <c r="J466" s="2">
        <v>0.33333333333300003</v>
      </c>
      <c r="K466">
        <v>1</v>
      </c>
      <c r="L466" s="1" t="s">
        <v>11544</v>
      </c>
      <c r="M466" s="1" t="s">
        <v>4941</v>
      </c>
      <c r="N466">
        <v>1</v>
      </c>
      <c r="O466">
        <v>0</v>
      </c>
      <c r="P466">
        <v>0</v>
      </c>
      <c r="Q466">
        <v>0</v>
      </c>
      <c r="R466" s="19">
        <f>BWscncns[[#This Row],[C fx]]*4+BWscncns[[#This Row],[C fg]]*2+BWscncns[[#This Row],[C fm]]</f>
        <v>4</v>
      </c>
      <c r="S466">
        <v>33700</v>
      </c>
      <c r="T466">
        <v>10736640</v>
      </c>
      <c r="U466" s="13">
        <v>3.1387849999999999</v>
      </c>
      <c r="V466" s="13">
        <v>0.31859500000000002</v>
      </c>
      <c r="W466">
        <v>34</v>
      </c>
      <c r="X466">
        <v>0</v>
      </c>
      <c r="Z466" s="10">
        <f>IF($N466&lt;&gt;0,constants!$L$2,IF($O466&lt;&gt;0,constants!$M$2,IF($P466&lt;&gt;0,constants!$N$2,0)))</f>
        <v>10125.48</v>
      </c>
      <c r="AA466" s="10">
        <f>IF($N466&lt;&gt;0,constants!$L$2,IF($O466&lt;&gt;0,constants!$M$2,IF($P466&lt;&gt;0,constants!$P$2,0)))</f>
        <v>10125.48</v>
      </c>
      <c r="AB466" s="11">
        <f>constants!$O$2</f>
        <v>4861.32</v>
      </c>
      <c r="AC466" s="11">
        <f>VLOOKUP(BWscncns[[#This Row],[scanner]],[0]!ScnrAvgBW,2,FALSE)/1000</f>
        <v>11818.828055288463</v>
      </c>
      <c r="AD466" s="8">
        <f>(1+$F466)*Z466</f>
        <v>31792.767109682067</v>
      </c>
      <c r="AE466" s="8">
        <f>(1+$F466)*AA466</f>
        <v>31792.767109682067</v>
      </c>
      <c r="AF466" s="8">
        <f>(1+$F466)*AB466</f>
        <v>15263.94942320163</v>
      </c>
      <c r="AG466" s="8">
        <f>(1+$F466)*AC466</f>
        <v>37109.672615141477</v>
      </c>
      <c r="AH466" s="8">
        <f>(1+$F466)*$T466/1000</f>
        <v>33711.734659541755</v>
      </c>
      <c r="AI466" s="8">
        <f>(1+BWscncns[[#This Row],[pid_error]]*K_p)*BWscncns[[#This Row],[dbw]]/1000</f>
        <v>22224.187329770881</v>
      </c>
      <c r="AJ466" s="13">
        <f>BWscncns[[#This Row],[Torflow prgrssv alt vote]]/VLOOKUP(BWscncns[[#This Row],[class]],AltBWtotl,2,FALSE)*100</f>
        <v>0.19047782444989855</v>
      </c>
      <c r="AK466">
        <f>IF(D466=E466,1,0)</f>
        <v>1</v>
      </c>
    </row>
    <row r="467" spans="1:37">
      <c r="A467" s="1" t="s">
        <v>11165</v>
      </c>
      <c r="B467" s="1" t="s">
        <v>11166</v>
      </c>
      <c r="C467">
        <v>21600</v>
      </c>
      <c r="D467">
        <v>1524863363</v>
      </c>
      <c r="E467">
        <v>1525000722</v>
      </c>
      <c r="F467" s="2">
        <v>1.3796537441900001</v>
      </c>
      <c r="G467" s="2">
        <v>1.3796537441900001</v>
      </c>
      <c r="H467">
        <v>31043611</v>
      </c>
      <c r="I467" s="2">
        <v>0.48993483771899998</v>
      </c>
      <c r="J467" s="2">
        <v>0</v>
      </c>
      <c r="K467">
        <v>2</v>
      </c>
      <c r="L467" s="1" t="s">
        <v>11538</v>
      </c>
      <c r="M467" s="1" t="s">
        <v>11166</v>
      </c>
      <c r="N467">
        <v>0</v>
      </c>
      <c r="O467">
        <v>1</v>
      </c>
      <c r="P467">
        <v>0</v>
      </c>
      <c r="Q467">
        <v>0</v>
      </c>
      <c r="R467" s="19">
        <f>BWscncns[[#This Row],[C fx]]*4+BWscncns[[#This Row],[C fg]]*2+BWscncns[[#This Row],[C fm]]</f>
        <v>2</v>
      </c>
      <c r="S467">
        <v>21500</v>
      </c>
      <c r="T467">
        <v>13127152</v>
      </c>
      <c r="U467" s="13">
        <v>1.6378269999999999</v>
      </c>
      <c r="V467" s="13">
        <v>0.61056500000000002</v>
      </c>
      <c r="W467">
        <v>992</v>
      </c>
      <c r="X467">
        <v>19</v>
      </c>
      <c r="Z467" s="10">
        <f>IF($N467&lt;&gt;0,constants!$L$2,IF($O467&lt;&gt;0,constants!$M$2,IF($P467&lt;&gt;0,constants!$N$2,0)))</f>
        <v>9721.3799999999992</v>
      </c>
      <c r="AA467" s="10">
        <f>IF($N467&lt;&gt;0,constants!$L$2,IF($O467&lt;&gt;0,constants!$M$2,IF($P467&lt;&gt;0,constants!$P$2,0)))</f>
        <v>9721.3799999999992</v>
      </c>
      <c r="AB467" s="11">
        <f>constants!$O$2</f>
        <v>4861.32</v>
      </c>
      <c r="AC467" s="11">
        <f>VLOOKUP(BWscncns[[#This Row],[scanner]],[0]!ScnrAvgBW,2,FALSE)/1000</f>
        <v>8853.6095214723919</v>
      </c>
      <c r="AD467" s="8">
        <f>(1+$F467)*Z467</f>
        <v>23133.518315693782</v>
      </c>
      <c r="AE467" s="8">
        <f>(1+$F467)*AA467</f>
        <v>23133.518315693782</v>
      </c>
      <c r="AF467" s="8">
        <f>(1+$F467)*AB467</f>
        <v>11568.25833970573</v>
      </c>
      <c r="AG467" s="8">
        <f>(1+$F467)*AC467</f>
        <v>21068.525047368013</v>
      </c>
      <c r="AH467" s="8">
        <f>(1+$F467)*$T467/1000</f>
        <v>31238.076407351247</v>
      </c>
      <c r="AI467" s="8">
        <f>(1+BWscncns[[#This Row],[pid_error]]*K_p)*BWscncns[[#This Row],[dbw]]/1000</f>
        <v>22182.614203675625</v>
      </c>
      <c r="AJ467" s="13">
        <f>BWscncns[[#This Row],[Torflow prgrssv alt vote]]/VLOOKUP(BWscncns[[#This Row],[class]],AltBWtotl,2,FALSE)*100</f>
        <v>7.7490482802406419E-2</v>
      </c>
      <c r="AK467">
        <f>IF(D467=E467,1,0)</f>
        <v>0</v>
      </c>
    </row>
    <row r="468" spans="1:37">
      <c r="A468" s="1" t="s">
        <v>4141</v>
      </c>
      <c r="B468" s="1" t="s">
        <v>4142</v>
      </c>
      <c r="C468">
        <v>25300</v>
      </c>
      <c r="D468">
        <v>1524551740</v>
      </c>
      <c r="E468">
        <v>1524993266</v>
      </c>
      <c r="F468" s="2">
        <v>1.6840629944700001</v>
      </c>
      <c r="G468" s="2">
        <v>1.6840629944700001</v>
      </c>
      <c r="H468">
        <v>30045339</v>
      </c>
      <c r="I468" s="2">
        <v>0.84570365214499998</v>
      </c>
      <c r="J468" s="2">
        <v>0</v>
      </c>
      <c r="K468">
        <v>1</v>
      </c>
      <c r="L468" s="1" t="s">
        <v>11559</v>
      </c>
      <c r="M468" s="1" t="s">
        <v>4142</v>
      </c>
      <c r="N468">
        <v>0</v>
      </c>
      <c r="O468">
        <v>1</v>
      </c>
      <c r="P468">
        <v>0</v>
      </c>
      <c r="Q468">
        <v>0</v>
      </c>
      <c r="R468" s="19">
        <f>BWscncns[[#This Row],[C fx]]*4+BWscncns[[#This Row],[C fg]]*2+BWscncns[[#This Row],[C fm]]</f>
        <v>2</v>
      </c>
      <c r="S468">
        <v>18300</v>
      </c>
      <c r="T468">
        <v>12012922</v>
      </c>
      <c r="U468" s="13">
        <v>1.52336</v>
      </c>
      <c r="V468" s="13">
        <v>0.65644400000000003</v>
      </c>
      <c r="W468">
        <v>1290</v>
      </c>
      <c r="X468">
        <v>25</v>
      </c>
      <c r="Z468" s="10">
        <f>IF($N468&lt;&gt;0,constants!$L$2,IF($O468&lt;&gt;0,constants!$M$2,IF($P468&lt;&gt;0,constants!$N$2,0)))</f>
        <v>9721.3799999999992</v>
      </c>
      <c r="AA468" s="10">
        <f>IF($N468&lt;&gt;0,constants!$L$2,IF($O468&lt;&gt;0,constants!$M$2,IF($P468&lt;&gt;0,constants!$P$2,0)))</f>
        <v>9721.3799999999992</v>
      </c>
      <c r="AB468" s="11">
        <f>constants!$O$2</f>
        <v>4861.32</v>
      </c>
      <c r="AC468" s="11">
        <f>VLOOKUP(BWscncns[[#This Row],[scanner]],[0]!ScnrAvgBW,2,FALSE)/1000</f>
        <v>11818.828055288463</v>
      </c>
      <c r="AD468" s="8">
        <f>(1+$F468)*Z468</f>
        <v>26092.796313180766</v>
      </c>
      <c r="AE468" s="8">
        <f>(1+$F468)*AA468</f>
        <v>26092.796313180766</v>
      </c>
      <c r="AF468" s="8">
        <f>(1+$F468)*AB468</f>
        <v>13048.0891162769</v>
      </c>
      <c r="AG468" s="8">
        <f>(1+$F468)*AC468</f>
        <v>31722.479021203599</v>
      </c>
      <c r="AH468" s="8">
        <f>(1+$F468)*$T468/1000</f>
        <v>32243.439395654539</v>
      </c>
      <c r="AI468" s="8">
        <f>(1+BWscncns[[#This Row],[pid_error]]*K_p)*BWscncns[[#This Row],[dbw]]/1000</f>
        <v>22128.180697827273</v>
      </c>
      <c r="AJ468" s="13">
        <f>BWscncns[[#This Row],[Torflow prgrssv alt vote]]/VLOOKUP(BWscncns[[#This Row],[class]],AltBWtotl,2,FALSE)*100</f>
        <v>7.7300330342913268E-2</v>
      </c>
      <c r="AK468">
        <f>IF(D468=E468,1,0)</f>
        <v>0</v>
      </c>
    </row>
    <row r="469" spans="1:37">
      <c r="A469" s="1" t="s">
        <v>5727</v>
      </c>
      <c r="B469" s="1" t="s">
        <v>5728</v>
      </c>
      <c r="C469">
        <v>28200</v>
      </c>
      <c r="D469">
        <v>1524980073</v>
      </c>
      <c r="E469">
        <v>1525004091</v>
      </c>
      <c r="F469" s="2">
        <v>0.28097962343600003</v>
      </c>
      <c r="G469" s="2">
        <v>0.28097962343600003</v>
      </c>
      <c r="H469">
        <v>24843166</v>
      </c>
      <c r="I469" s="2">
        <v>-0.21374745427200001</v>
      </c>
      <c r="J469" s="2">
        <v>0</v>
      </c>
      <c r="K469">
        <v>4</v>
      </c>
      <c r="L469" s="1" t="s">
        <v>11647</v>
      </c>
      <c r="M469" s="1" t="s">
        <v>5728</v>
      </c>
      <c r="N469">
        <v>0</v>
      </c>
      <c r="O469">
        <v>1</v>
      </c>
      <c r="P469">
        <v>0</v>
      </c>
      <c r="Q469">
        <v>0</v>
      </c>
      <c r="R469" s="19">
        <f>BWscncns[[#This Row],[C fx]]*4+BWscncns[[#This Row],[C fg]]*2+BWscncns[[#This Row],[C fm]]</f>
        <v>2</v>
      </c>
      <c r="S469">
        <v>21700</v>
      </c>
      <c r="T469">
        <v>19393881</v>
      </c>
      <c r="U469" s="13">
        <v>1.1189100000000001</v>
      </c>
      <c r="V469" s="13">
        <v>0.89372700000000005</v>
      </c>
      <c r="W469">
        <v>2596</v>
      </c>
      <c r="X469">
        <v>51</v>
      </c>
      <c r="Z469" s="10">
        <f>IF($N469&lt;&gt;0,constants!$L$2,IF($O469&lt;&gt;0,constants!$M$2,IF($P469&lt;&gt;0,constants!$N$2,0)))</f>
        <v>9721.3799999999992</v>
      </c>
      <c r="AA469" s="10">
        <f>IF($N469&lt;&gt;0,constants!$L$2,IF($O469&lt;&gt;0,constants!$M$2,IF($P469&lt;&gt;0,constants!$P$2,0)))</f>
        <v>9721.3799999999992</v>
      </c>
      <c r="AB469" s="11">
        <f>constants!$O$2</f>
        <v>4861.32</v>
      </c>
      <c r="AC469" s="11">
        <f>VLOOKUP(BWscncns[[#This Row],[scanner]],[0]!ScnrAvgBW,2,FALSE)/1000</f>
        <v>4819.491751072962</v>
      </c>
      <c r="AD469" s="8">
        <f>(1+$F469)*Z469</f>
        <v>12452.889691678261</v>
      </c>
      <c r="AE469" s="8">
        <f>(1+$F469)*AA469</f>
        <v>12452.889691678261</v>
      </c>
      <c r="AF469" s="8">
        <f>(1+$F469)*AB469</f>
        <v>6227.2518630018949</v>
      </c>
      <c r="AG469" s="8">
        <f>(1+$F469)*AC469</f>
        <v>6173.670728442351</v>
      </c>
      <c r="AH469" s="8">
        <f>(1+$F469)*$T469/1000</f>
        <v>24843.166380342594</v>
      </c>
      <c r="AI469" s="8">
        <f>(1+BWscncns[[#This Row],[pid_error]]*K_p)*BWscncns[[#This Row],[dbw]]/1000</f>
        <v>22118.523690171296</v>
      </c>
      <c r="AJ469" s="13">
        <f>BWscncns[[#This Row],[Torflow prgrssv alt vote]]/VLOOKUP(BWscncns[[#This Row],[class]],AltBWtotl,2,FALSE)*100</f>
        <v>7.7266595536960414E-2</v>
      </c>
      <c r="AK469">
        <f>IF(D469=E469,1,0)</f>
        <v>0</v>
      </c>
    </row>
    <row r="470" spans="1:37">
      <c r="A470" s="1" t="s">
        <v>7018</v>
      </c>
      <c r="B470" s="1" t="s">
        <v>7019</v>
      </c>
      <c r="C470">
        <v>36600</v>
      </c>
      <c r="D470">
        <v>1524241032</v>
      </c>
      <c r="E470">
        <v>1524995972</v>
      </c>
      <c r="F470" s="2">
        <v>0.399450297826</v>
      </c>
      <c r="G470" s="2">
        <v>0.399450297826</v>
      </c>
      <c r="H470">
        <v>26500659</v>
      </c>
      <c r="I470" s="2">
        <v>-0.71905193828400005</v>
      </c>
      <c r="J470" s="2">
        <v>0</v>
      </c>
      <c r="K470">
        <v>2</v>
      </c>
      <c r="L470" s="1" t="s">
        <v>11543</v>
      </c>
      <c r="M470" s="1" t="s">
        <v>7019</v>
      </c>
      <c r="N470">
        <v>0</v>
      </c>
      <c r="O470">
        <v>1</v>
      </c>
      <c r="P470">
        <v>0</v>
      </c>
      <c r="Q470">
        <v>0</v>
      </c>
      <c r="R470" s="19">
        <f>BWscncns[[#This Row],[C fx]]*4+BWscncns[[#This Row],[C fg]]*2+BWscncns[[#This Row],[C fm]]</f>
        <v>2</v>
      </c>
      <c r="S470">
        <v>29800</v>
      </c>
      <c r="T470">
        <v>18431232</v>
      </c>
      <c r="U470" s="13">
        <v>1.6168210000000001</v>
      </c>
      <c r="V470" s="13">
        <v>0.61849799999999999</v>
      </c>
      <c r="W470">
        <v>1044</v>
      </c>
      <c r="X470">
        <v>20</v>
      </c>
      <c r="Z470" s="10">
        <f>IF($N470&lt;&gt;0,constants!$L$2,IF($O470&lt;&gt;0,constants!$M$2,IF($P470&lt;&gt;0,constants!$N$2,0)))</f>
        <v>9721.3799999999992</v>
      </c>
      <c r="AA470" s="10">
        <f>IF($N470&lt;&gt;0,constants!$L$2,IF($O470&lt;&gt;0,constants!$M$2,IF($P470&lt;&gt;0,constants!$P$2,0)))</f>
        <v>9721.3799999999992</v>
      </c>
      <c r="AB470" s="11">
        <f>constants!$O$2</f>
        <v>4861.32</v>
      </c>
      <c r="AC470" s="11">
        <f>VLOOKUP(BWscncns[[#This Row],[scanner]],[0]!ScnrAvgBW,2,FALSE)/1000</f>
        <v>8853.6095214723919</v>
      </c>
      <c r="AD470" s="8">
        <f>(1+$F470)*Z470</f>
        <v>13604.588136279719</v>
      </c>
      <c r="AE470" s="8">
        <f>(1+$F470)*AA470</f>
        <v>13604.588136279719</v>
      </c>
      <c r="AF470" s="8">
        <f>(1+$F470)*AB470</f>
        <v>6803.1757218274897</v>
      </c>
      <c r="AG470" s="8">
        <f>(1+$F470)*AC470</f>
        <v>12390.186481659648</v>
      </c>
      <c r="AH470" s="8">
        <f>(1+$F470)*$T470/1000</f>
        <v>25793.593111700098</v>
      </c>
      <c r="AI470" s="8">
        <f>(1+BWscncns[[#This Row],[pid_error]]*K_p)*BWscncns[[#This Row],[dbw]]/1000</f>
        <v>22112.412555850053</v>
      </c>
      <c r="AJ470" s="13">
        <f>BWscncns[[#This Row],[Torflow prgrssv alt vote]]/VLOOKUP(BWscncns[[#This Row],[class]],AltBWtotl,2,FALSE)*100</f>
        <v>7.724524752339107E-2</v>
      </c>
      <c r="AK470">
        <f>IF(D470=E470,1,0)</f>
        <v>0</v>
      </c>
    </row>
    <row r="471" spans="1:37">
      <c r="A471" s="1" t="s">
        <v>3406</v>
      </c>
      <c r="B471" s="1" t="s">
        <v>3407</v>
      </c>
      <c r="C471">
        <v>29300</v>
      </c>
      <c r="D471">
        <v>1524952713</v>
      </c>
      <c r="E471">
        <v>1524952713</v>
      </c>
      <c r="F471" s="2">
        <v>0.96331919782999997</v>
      </c>
      <c r="G471" s="2">
        <v>0.96331919782999997</v>
      </c>
      <c r="H471">
        <v>29315659</v>
      </c>
      <c r="I471" s="2">
        <v>-0.14858200151000001</v>
      </c>
      <c r="J471" s="2">
        <v>0.05</v>
      </c>
      <c r="K471">
        <v>1</v>
      </c>
      <c r="L471" s="1" t="s">
        <v>11635</v>
      </c>
      <c r="M471" s="1" t="s">
        <v>3407</v>
      </c>
      <c r="N471">
        <v>1</v>
      </c>
      <c r="O471">
        <v>0</v>
      </c>
      <c r="P471">
        <v>0</v>
      </c>
      <c r="Q471">
        <v>0</v>
      </c>
      <c r="R471" s="19">
        <f>BWscncns[[#This Row],[C fx]]*4+BWscncns[[#This Row],[C fg]]*2+BWscncns[[#This Row],[C fm]]</f>
        <v>4</v>
      </c>
      <c r="S471">
        <v>26900</v>
      </c>
      <c r="T471">
        <v>14897931</v>
      </c>
      <c r="U471" s="13">
        <v>1.80562</v>
      </c>
      <c r="V471" s="13">
        <v>0.55382600000000004</v>
      </c>
      <c r="W471">
        <v>657</v>
      </c>
      <c r="X471">
        <v>13</v>
      </c>
      <c r="Z471" s="10">
        <f>IF($N471&lt;&gt;0,constants!$L$2,IF($O471&lt;&gt;0,constants!$M$2,IF($P471&lt;&gt;0,constants!$N$2,0)))</f>
        <v>10125.48</v>
      </c>
      <c r="AA471" s="10">
        <f>IF($N471&lt;&gt;0,constants!$L$2,IF($O471&lt;&gt;0,constants!$M$2,IF($P471&lt;&gt;0,constants!$P$2,0)))</f>
        <v>10125.48</v>
      </c>
      <c r="AB471" s="11">
        <f>constants!$O$2</f>
        <v>4861.32</v>
      </c>
      <c r="AC471" s="11">
        <f>VLOOKUP(BWscncns[[#This Row],[scanner]],[0]!ScnrAvgBW,2,FALSE)/1000</f>
        <v>11818.828055288463</v>
      </c>
      <c r="AD471" s="8">
        <f>(1+$F471)*Z471</f>
        <v>19879.549271243708</v>
      </c>
      <c r="AE471" s="8">
        <f>(1+$F471)*AA471</f>
        <v>19879.549271243708</v>
      </c>
      <c r="AF471" s="8">
        <f>(1+$F471)*AB471</f>
        <v>9544.3228827949351</v>
      </c>
      <c r="AG471" s="8">
        <f>(1+$F471)*AC471</f>
        <v>23204.132016799642</v>
      </c>
      <c r="AH471" s="8">
        <f>(1+$F471)*$T471/1000</f>
        <v>29249.393940246689</v>
      </c>
      <c r="AI471" s="8">
        <f>(1+BWscncns[[#This Row],[pid_error]]*K_p)*BWscncns[[#This Row],[dbw]]/1000</f>
        <v>22073.662470123345</v>
      </c>
      <c r="AJ471" s="13">
        <f>BWscncns[[#This Row],[Torflow prgrssv alt vote]]/VLOOKUP(BWscncns[[#This Row],[class]],AltBWtotl,2,FALSE)*100</f>
        <v>0.18918771438351689</v>
      </c>
      <c r="AK471">
        <f>IF(D471=E471,1,0)</f>
        <v>1</v>
      </c>
    </row>
    <row r="472" spans="1:37">
      <c r="A472" s="1" t="s">
        <v>1000</v>
      </c>
      <c r="B472" s="1" t="s">
        <v>1001</v>
      </c>
      <c r="C472">
        <v>26000</v>
      </c>
      <c r="D472">
        <v>1524791437</v>
      </c>
      <c r="E472">
        <v>1524959345</v>
      </c>
      <c r="F472" s="2">
        <v>1.28030843264</v>
      </c>
      <c r="G472" s="2">
        <v>1.28030843264</v>
      </c>
      <c r="H472">
        <v>27002354</v>
      </c>
      <c r="I472" s="2">
        <v>-0.57071283313300003</v>
      </c>
      <c r="J472" s="2">
        <v>0</v>
      </c>
      <c r="K472">
        <v>2</v>
      </c>
      <c r="L472" s="1" t="s">
        <v>11572</v>
      </c>
      <c r="M472" s="1" t="s">
        <v>1001</v>
      </c>
      <c r="N472">
        <v>0</v>
      </c>
      <c r="O472">
        <v>1</v>
      </c>
      <c r="P472">
        <v>0</v>
      </c>
      <c r="Q472">
        <v>0</v>
      </c>
      <c r="R472" s="19">
        <f>BWscncns[[#This Row],[C fx]]*4+BWscncns[[#This Row],[C fg]]*2+BWscncns[[#This Row],[C fm]]</f>
        <v>2</v>
      </c>
      <c r="S472">
        <v>24300</v>
      </c>
      <c r="T472">
        <v>13449216</v>
      </c>
      <c r="U472" s="13">
        <v>1.806797</v>
      </c>
      <c r="V472" s="13">
        <v>0.55346600000000001</v>
      </c>
      <c r="W472">
        <v>656</v>
      </c>
      <c r="X472">
        <v>13</v>
      </c>
      <c r="Z472" s="10">
        <f>IF($N472&lt;&gt;0,constants!$L$2,IF($O472&lt;&gt;0,constants!$M$2,IF($P472&lt;&gt;0,constants!$N$2,0)))</f>
        <v>9721.3799999999992</v>
      </c>
      <c r="AA472" s="10">
        <f>IF($N472&lt;&gt;0,constants!$L$2,IF($O472&lt;&gt;0,constants!$M$2,IF($P472&lt;&gt;0,constants!$P$2,0)))</f>
        <v>9721.3799999999992</v>
      </c>
      <c r="AB472" s="11">
        <f>constants!$O$2</f>
        <v>4861.32</v>
      </c>
      <c r="AC472" s="11">
        <f>VLOOKUP(BWscncns[[#This Row],[scanner]],[0]!ScnrAvgBW,2,FALSE)/1000</f>
        <v>8853.6095214723919</v>
      </c>
      <c r="AD472" s="8">
        <f>(1+$F472)*Z472</f>
        <v>22167.744790897843</v>
      </c>
      <c r="AE472" s="8">
        <f>(1+$F472)*AA472</f>
        <v>22167.744790897843</v>
      </c>
      <c r="AF472" s="8">
        <f>(1+$F472)*AB472</f>
        <v>11085.308989761485</v>
      </c>
      <c r="AG472" s="8">
        <f>(1+$F472)*AC472</f>
        <v>20188.96045111529</v>
      </c>
      <c r="AH472" s="8">
        <f>(1+$F472)*$T472/1000</f>
        <v>30668.360657196812</v>
      </c>
      <c r="AI472" s="8">
        <f>(1+BWscncns[[#This Row],[pid_error]]*K_p)*BWscncns[[#This Row],[dbw]]/1000</f>
        <v>22058.788328598406</v>
      </c>
      <c r="AJ472" s="13">
        <f>BWscncns[[#This Row],[Torflow prgrssv alt vote]]/VLOOKUP(BWscncns[[#This Row],[class]],AltBWtotl,2,FALSE)*100</f>
        <v>7.7057922115236627E-2</v>
      </c>
      <c r="AK472">
        <f>IF(D472=E472,1,0)</f>
        <v>0</v>
      </c>
    </row>
    <row r="473" spans="1:37">
      <c r="A473" s="1" t="s">
        <v>7377</v>
      </c>
      <c r="B473" s="1" t="s">
        <v>7378</v>
      </c>
      <c r="C473">
        <v>23900</v>
      </c>
      <c r="D473">
        <v>1525004637</v>
      </c>
      <c r="E473">
        <v>1525004637</v>
      </c>
      <c r="F473" s="2">
        <v>0.19212759612999999</v>
      </c>
      <c r="G473" s="2">
        <v>0.19212759612999999</v>
      </c>
      <c r="H473">
        <v>23925593</v>
      </c>
      <c r="I473" s="2">
        <v>-0.23936281449399999</v>
      </c>
      <c r="J473" s="2">
        <v>0</v>
      </c>
      <c r="K473">
        <v>3</v>
      </c>
      <c r="L473" s="1" t="s">
        <v>11589</v>
      </c>
      <c r="M473" s="1" t="s">
        <v>7378</v>
      </c>
      <c r="N473">
        <v>1</v>
      </c>
      <c r="O473">
        <v>0</v>
      </c>
      <c r="P473">
        <v>0</v>
      </c>
      <c r="Q473">
        <v>0</v>
      </c>
      <c r="R473" s="19">
        <f>BWscncns[[#This Row],[C fx]]*4+BWscncns[[#This Row],[C fg]]*2+BWscncns[[#This Row],[C fm]]</f>
        <v>4</v>
      </c>
      <c r="S473">
        <v>24300</v>
      </c>
      <c r="T473">
        <v>20069658</v>
      </c>
      <c r="U473" s="13">
        <v>1.2107829999999999</v>
      </c>
      <c r="V473" s="13">
        <v>0.82591199999999998</v>
      </c>
      <c r="W473">
        <v>2288</v>
      </c>
      <c r="X473">
        <v>45</v>
      </c>
      <c r="Z473" s="10">
        <f>IF($N473&lt;&gt;0,constants!$L$2,IF($O473&lt;&gt;0,constants!$M$2,IF($P473&lt;&gt;0,constants!$N$2,0)))</f>
        <v>10125.48</v>
      </c>
      <c r="AA473" s="10">
        <f>IF($N473&lt;&gt;0,constants!$L$2,IF($O473&lt;&gt;0,constants!$M$2,IF($P473&lt;&gt;0,constants!$P$2,0)))</f>
        <v>10125.48</v>
      </c>
      <c r="AB473" s="11">
        <f>constants!$O$2</f>
        <v>4861.32</v>
      </c>
      <c r="AC473" s="11">
        <f>VLOOKUP(BWscncns[[#This Row],[scanner]],[0]!ScnrAvgBW,2,FALSE)/1000</f>
        <v>6440.9193022088357</v>
      </c>
      <c r="AD473" s="8">
        <f>(1+$F473)*Z473</f>
        <v>12070.864132062392</v>
      </c>
      <c r="AE473" s="8">
        <f>(1+$F473)*AA473</f>
        <v>12070.864132062392</v>
      </c>
      <c r="AF473" s="8">
        <f>(1+$F473)*AB473</f>
        <v>5795.313725618691</v>
      </c>
      <c r="AG473" s="8">
        <f>(1+$F473)*AC473</f>
        <v>7678.3976446095357</v>
      </c>
      <c r="AH473" s="8">
        <f>(1+$F473)*$T473/1000</f>
        <v>23925.593146691223</v>
      </c>
      <c r="AI473" s="8">
        <f>(1+BWscncns[[#This Row],[pid_error]]*K_p)*BWscncns[[#This Row],[dbw]]/1000</f>
        <v>21997.625573345613</v>
      </c>
      <c r="AJ473" s="13">
        <f>BWscncns[[#This Row],[Torflow prgrssv alt vote]]/VLOOKUP(BWscncns[[#This Row],[class]],AltBWtotl,2,FALSE)*100</f>
        <v>0.18853602159217947</v>
      </c>
      <c r="AK473">
        <f>IF(D473=E473,1,0)</f>
        <v>1</v>
      </c>
    </row>
    <row r="474" spans="1:37">
      <c r="A474" s="1" t="s">
        <v>7742</v>
      </c>
      <c r="B474" s="1" t="s">
        <v>7743</v>
      </c>
      <c r="C474">
        <v>29600</v>
      </c>
      <c r="D474">
        <v>1525006186</v>
      </c>
      <c r="E474">
        <v>1525006186</v>
      </c>
      <c r="F474" s="2">
        <v>1.05817927184</v>
      </c>
      <c r="G474" s="2">
        <v>1.05817927184</v>
      </c>
      <c r="H474">
        <v>29601781</v>
      </c>
      <c r="I474" s="2">
        <v>-0.13392223292899999</v>
      </c>
      <c r="J474" s="2">
        <v>0</v>
      </c>
      <c r="K474">
        <v>1</v>
      </c>
      <c r="L474" s="1" t="s">
        <v>11530</v>
      </c>
      <c r="M474" s="1" t="s">
        <v>7743</v>
      </c>
      <c r="N474">
        <v>1</v>
      </c>
      <c r="O474">
        <v>0</v>
      </c>
      <c r="P474">
        <v>0</v>
      </c>
      <c r="Q474">
        <v>0</v>
      </c>
      <c r="R474" s="19">
        <f>BWscncns[[#This Row],[C fx]]*4+BWscncns[[#This Row],[C fg]]*2+BWscncns[[#This Row],[C fm]]</f>
        <v>4</v>
      </c>
      <c r="S474">
        <v>25600</v>
      </c>
      <c r="T474">
        <v>14382509</v>
      </c>
      <c r="U474" s="13">
        <v>1.7799400000000001</v>
      </c>
      <c r="V474" s="13">
        <v>0.56181700000000001</v>
      </c>
      <c r="W474">
        <v>709</v>
      </c>
      <c r="X474">
        <v>14</v>
      </c>
      <c r="Z474" s="10">
        <f>IF($N474&lt;&gt;0,constants!$L$2,IF($O474&lt;&gt;0,constants!$M$2,IF($P474&lt;&gt;0,constants!$N$2,0)))</f>
        <v>10125.48</v>
      </c>
      <c r="AA474" s="10">
        <f>IF($N474&lt;&gt;0,constants!$L$2,IF($O474&lt;&gt;0,constants!$M$2,IF($P474&lt;&gt;0,constants!$P$2,0)))</f>
        <v>10125.48</v>
      </c>
      <c r="AB474" s="11">
        <f>constants!$O$2</f>
        <v>4861.32</v>
      </c>
      <c r="AC474" s="11">
        <f>VLOOKUP(BWscncns[[#This Row],[scanner]],[0]!ScnrAvgBW,2,FALSE)/1000</f>
        <v>11818.828055288463</v>
      </c>
      <c r="AD474" s="8">
        <f>(1+$F474)*Z474</f>
        <v>20840.053053430485</v>
      </c>
      <c r="AE474" s="8">
        <f>(1+$F474)*AA474</f>
        <v>20840.053053430485</v>
      </c>
      <c r="AF474" s="8">
        <f>(1+$F474)*AB474</f>
        <v>10005.468057781229</v>
      </c>
      <c r="AG474" s="8">
        <f>(1+$F474)*AC474</f>
        <v>24325.266920835773</v>
      </c>
      <c r="AH474" s="8">
        <f>(1+$F474)*$T474/1000</f>
        <v>29601.781900852253</v>
      </c>
      <c r="AI474" s="8">
        <f>(1+BWscncns[[#This Row],[pid_error]]*K_p)*BWscncns[[#This Row],[dbw]]/1000</f>
        <v>21992.145450426124</v>
      </c>
      <c r="AJ474" s="13">
        <f>BWscncns[[#This Row],[Torflow prgrssv alt vote]]/VLOOKUP(BWscncns[[#This Row],[class]],AltBWtotl,2,FALSE)*100</f>
        <v>0.18848905286050288</v>
      </c>
      <c r="AK474">
        <f>IF(D474=E474,1,0)</f>
        <v>1</v>
      </c>
    </row>
    <row r="475" spans="1:37">
      <c r="A475" s="1" t="s">
        <v>3693</v>
      </c>
      <c r="B475" s="1" t="s">
        <v>49</v>
      </c>
      <c r="C475">
        <v>18100</v>
      </c>
      <c r="D475">
        <v>1525007567</v>
      </c>
      <c r="E475">
        <v>1525007567</v>
      </c>
      <c r="F475" s="2">
        <v>-0.29992633885699999</v>
      </c>
      <c r="G475" s="2">
        <v>-0.29992633885699999</v>
      </c>
      <c r="H475">
        <v>18060335</v>
      </c>
      <c r="I475" s="2">
        <v>-0.29023717542999999</v>
      </c>
      <c r="J475" s="2">
        <v>0</v>
      </c>
      <c r="K475">
        <v>4</v>
      </c>
      <c r="L475" s="1" t="s">
        <v>11631</v>
      </c>
      <c r="M475" s="1" t="s">
        <v>49</v>
      </c>
      <c r="N475">
        <v>0</v>
      </c>
      <c r="O475">
        <v>0</v>
      </c>
      <c r="P475">
        <v>1</v>
      </c>
      <c r="Q475">
        <v>0</v>
      </c>
      <c r="R475" s="19">
        <f>BWscncns[[#This Row],[C fx]]*4+BWscncns[[#This Row],[C fg]]*2+BWscncns[[#This Row],[C fm]]</f>
        <v>1</v>
      </c>
      <c r="S475">
        <v>23300</v>
      </c>
      <c r="T475">
        <v>25797764</v>
      </c>
      <c r="U475" s="13">
        <v>0.90317899999999995</v>
      </c>
      <c r="V475" s="13">
        <v>1.1072</v>
      </c>
      <c r="W475">
        <v>3691</v>
      </c>
      <c r="X475">
        <v>73</v>
      </c>
      <c r="Z475" s="10">
        <f>IF($N475&lt;&gt;0,constants!$L$2,IF($O475&lt;&gt;0,constants!$M$2,IF($P475&lt;&gt;0,constants!$N$2,0)))</f>
        <v>1117.99</v>
      </c>
      <c r="AA475" s="10">
        <f>IF($N475&lt;&gt;0,constants!$L$2,IF($O475&lt;&gt;0,constants!$M$2,IF($P475&lt;&gt;0,constants!$P$2,0)))</f>
        <v>4051.45</v>
      </c>
      <c r="AB475" s="11">
        <f>constants!$O$2</f>
        <v>4861.32</v>
      </c>
      <c r="AC475" s="11">
        <f>VLOOKUP(BWscncns[[#This Row],[scanner]],[0]!ScnrAvgBW,2,FALSE)/1000</f>
        <v>4819.491751072962</v>
      </c>
      <c r="AD475" s="8">
        <f>(1+$F475)*Z475</f>
        <v>782.67535242126269</v>
      </c>
      <c r="AE475" s="8">
        <f>(1+$F475)*AA475</f>
        <v>2836.3134344378077</v>
      </c>
      <c r="AF475" s="8">
        <f>(1+$F475)*AB475</f>
        <v>3403.2820903876891</v>
      </c>
      <c r="AG475" s="8">
        <f>(1+$F475)*AC475</f>
        <v>3373.9992350221369</v>
      </c>
      <c r="AH475" s="8">
        <f>(1+$F475)*$T475/1000</f>
        <v>18060.335092783087</v>
      </c>
      <c r="AI475" s="8">
        <f>(1+BWscncns[[#This Row],[pid_error]]*K_p)*BWscncns[[#This Row],[dbw]]/1000</f>
        <v>21929.049546391543</v>
      </c>
      <c r="AJ475" s="13">
        <f>BWscncns[[#This Row],[Torflow prgrssv alt vote]]/VLOOKUP(BWscncns[[#This Row],[class]],AltBWtotl,2,FALSE)*100</f>
        <v>0.43249939836720119</v>
      </c>
      <c r="AK475">
        <f>IF(D475=E475,1,0)</f>
        <v>1</v>
      </c>
    </row>
    <row r="476" spans="1:37">
      <c r="A476" s="1" t="s">
        <v>6849</v>
      </c>
      <c r="B476" s="1" t="s">
        <v>6850</v>
      </c>
      <c r="C476">
        <v>39700</v>
      </c>
      <c r="D476">
        <v>1523800627</v>
      </c>
      <c r="E476">
        <v>1524983845</v>
      </c>
      <c r="F476" s="2">
        <v>1.2448920666700001</v>
      </c>
      <c r="G476" s="2">
        <v>1.2448920666700001</v>
      </c>
      <c r="H476">
        <v>24979176</v>
      </c>
      <c r="I476" s="2">
        <v>3.7712695932699998E-2</v>
      </c>
      <c r="J476" s="2">
        <v>0</v>
      </c>
      <c r="K476">
        <v>1</v>
      </c>
      <c r="L476" s="1" t="s">
        <v>11537</v>
      </c>
      <c r="M476" s="1" t="s">
        <v>6850</v>
      </c>
      <c r="N476">
        <v>0</v>
      </c>
      <c r="O476">
        <v>1</v>
      </c>
      <c r="P476">
        <v>0</v>
      </c>
      <c r="Q476">
        <v>0</v>
      </c>
      <c r="R476" s="19">
        <f>BWscncns[[#This Row],[C fx]]*4+BWscncns[[#This Row],[C fg]]*2+BWscncns[[#This Row],[C fm]]</f>
        <v>2</v>
      </c>
      <c r="S476">
        <v>39700</v>
      </c>
      <c r="T476">
        <v>13485502</v>
      </c>
      <c r="U476" s="13">
        <v>2.943902</v>
      </c>
      <c r="V476" s="13">
        <v>0.33968500000000001</v>
      </c>
      <c r="W476">
        <v>50</v>
      </c>
      <c r="X476">
        <v>1</v>
      </c>
      <c r="Z476" s="10">
        <f>IF($N476&lt;&gt;0,constants!$L$2,IF($O476&lt;&gt;0,constants!$M$2,IF($P476&lt;&gt;0,constants!$N$2,0)))</f>
        <v>9721.3799999999992</v>
      </c>
      <c r="AA476" s="10">
        <f>IF($N476&lt;&gt;0,constants!$L$2,IF($O476&lt;&gt;0,constants!$M$2,IF($P476&lt;&gt;0,constants!$P$2,0)))</f>
        <v>9721.3799999999992</v>
      </c>
      <c r="AB476" s="11">
        <f>constants!$O$2</f>
        <v>4861.32</v>
      </c>
      <c r="AC476" s="11">
        <f>VLOOKUP(BWscncns[[#This Row],[scanner]],[0]!ScnrAvgBW,2,FALSE)/1000</f>
        <v>11818.828055288463</v>
      </c>
      <c r="AD476" s="8">
        <f>(1+$F476)*Z476</f>
        <v>21823.448839084405</v>
      </c>
      <c r="AE476" s="8">
        <f>(1+$F476)*AA476</f>
        <v>21823.448839084405</v>
      </c>
      <c r="AF476" s="8">
        <f>(1+$F476)*AB476</f>
        <v>10913.138701544205</v>
      </c>
      <c r="AG476" s="8">
        <f>(1+$F476)*AC476</f>
        <v>26531.993338653898</v>
      </c>
      <c r="AH476" s="8">
        <f>(1+$F476)*$T476/1000</f>
        <v>30273.496454862423</v>
      </c>
      <c r="AI476" s="8">
        <f>(1+BWscncns[[#This Row],[pid_error]]*K_p)*BWscncns[[#This Row],[dbw]]/1000</f>
        <v>21879.49922743121</v>
      </c>
      <c r="AJ476" s="13">
        <f>BWscncns[[#This Row],[Torflow prgrssv alt vote]]/VLOOKUP(BWscncns[[#This Row],[class]],AltBWtotl,2,FALSE)*100</f>
        <v>7.6431611848868042E-2</v>
      </c>
      <c r="AK476">
        <f>IF(D476=E476,1,0)</f>
        <v>0</v>
      </c>
    </row>
    <row r="477" spans="1:37">
      <c r="A477" s="1" t="s">
        <v>7920</v>
      </c>
      <c r="B477" s="1" t="s">
        <v>7921</v>
      </c>
      <c r="C477">
        <v>39800</v>
      </c>
      <c r="D477">
        <v>1524396854</v>
      </c>
      <c r="E477">
        <v>1524977035</v>
      </c>
      <c r="F477" s="2">
        <v>1.3671813480199999</v>
      </c>
      <c r="G477" s="2">
        <v>1.3671813480199999</v>
      </c>
      <c r="H477">
        <v>29224068</v>
      </c>
      <c r="I477" s="2">
        <v>1.69709564033E-2</v>
      </c>
      <c r="J477" s="2">
        <v>0</v>
      </c>
      <c r="K477">
        <v>1</v>
      </c>
      <c r="L477" s="1" t="s">
        <v>11544</v>
      </c>
      <c r="M477" s="1" t="s">
        <v>7921</v>
      </c>
      <c r="N477">
        <v>0</v>
      </c>
      <c r="O477">
        <v>1</v>
      </c>
      <c r="P477">
        <v>0</v>
      </c>
      <c r="Q477">
        <v>0</v>
      </c>
      <c r="R477" s="19">
        <f>BWscncns[[#This Row],[C fx]]*4+BWscncns[[#This Row],[C fg]]*2+BWscncns[[#This Row],[C fm]]</f>
        <v>2</v>
      </c>
      <c r="S477">
        <v>33300</v>
      </c>
      <c r="T477">
        <v>12953708</v>
      </c>
      <c r="U477" s="13">
        <v>2.5706920000000002</v>
      </c>
      <c r="V477" s="13">
        <v>0.38900000000000001</v>
      </c>
      <c r="W477">
        <v>116</v>
      </c>
      <c r="X477">
        <v>2</v>
      </c>
      <c r="Z477" s="10">
        <f>IF($N477&lt;&gt;0,constants!$L$2,IF($O477&lt;&gt;0,constants!$M$2,IF($P477&lt;&gt;0,constants!$N$2,0)))</f>
        <v>9721.3799999999992</v>
      </c>
      <c r="AA477" s="10">
        <f>IF($N477&lt;&gt;0,constants!$L$2,IF($O477&lt;&gt;0,constants!$M$2,IF($P477&lt;&gt;0,constants!$P$2,0)))</f>
        <v>9721.3799999999992</v>
      </c>
      <c r="AB477" s="11">
        <f>constants!$O$2</f>
        <v>4861.32</v>
      </c>
      <c r="AC477" s="11">
        <f>VLOOKUP(BWscncns[[#This Row],[scanner]],[0]!ScnrAvgBW,2,FALSE)/1000</f>
        <v>11818.828055288463</v>
      </c>
      <c r="AD477" s="8">
        <f>(1+$F477)*Z477</f>
        <v>23012.269413014666</v>
      </c>
      <c r="AE477" s="8">
        <f>(1+$F477)*AA477</f>
        <v>23012.269413014666</v>
      </c>
      <c r="AF477" s="8">
        <f>(1+$F477)*AB477</f>
        <v>11507.626030756584</v>
      </c>
      <c r="AG477" s="8">
        <f>(1+$F477)*AC477</f>
        <v>27977.309327934337</v>
      </c>
      <c r="AH477" s="8">
        <f>(1+$F477)*$T477/1000</f>
        <v>30663.775965297456</v>
      </c>
      <c r="AI477" s="8">
        <f>(1+BWscncns[[#This Row],[pid_error]]*K_p)*BWscncns[[#This Row],[dbw]]/1000</f>
        <v>21808.741982648731</v>
      </c>
      <c r="AJ477" s="13">
        <f>BWscncns[[#This Row],[Torflow prgrssv alt vote]]/VLOOKUP(BWscncns[[#This Row],[class]],AltBWtotl,2,FALSE)*100</f>
        <v>7.6184435704090045E-2</v>
      </c>
      <c r="AK477">
        <f>IF(D477=E477,1,0)</f>
        <v>0</v>
      </c>
    </row>
    <row r="478" spans="1:37">
      <c r="A478" s="1" t="s">
        <v>6402</v>
      </c>
      <c r="B478" s="1" t="s">
        <v>6403</v>
      </c>
      <c r="C478">
        <v>25600</v>
      </c>
      <c r="D478">
        <v>1524681895</v>
      </c>
      <c r="E478">
        <v>1524991754</v>
      </c>
      <c r="F478" s="2">
        <v>0.51428628549400002</v>
      </c>
      <c r="G478" s="2">
        <v>0.51428628549400002</v>
      </c>
      <c r="H478">
        <v>24142882</v>
      </c>
      <c r="I478" s="2">
        <v>-0.118550785507</v>
      </c>
      <c r="J478" s="2">
        <v>0</v>
      </c>
      <c r="K478">
        <v>4</v>
      </c>
      <c r="L478" s="1" t="s">
        <v>11607</v>
      </c>
      <c r="M478" s="1" t="s">
        <v>6403</v>
      </c>
      <c r="N478">
        <v>0</v>
      </c>
      <c r="O478">
        <v>1</v>
      </c>
      <c r="P478">
        <v>0</v>
      </c>
      <c r="Q478">
        <v>0</v>
      </c>
      <c r="R478" s="19">
        <f>BWscncns[[#This Row],[C fx]]*4+BWscncns[[#This Row],[C fg]]*2+BWscncns[[#This Row],[C fm]]</f>
        <v>2</v>
      </c>
      <c r="S478">
        <v>20200</v>
      </c>
      <c r="T478">
        <v>17344512</v>
      </c>
      <c r="U478" s="13">
        <v>1.1646339999999999</v>
      </c>
      <c r="V478" s="13">
        <v>0.85863900000000004</v>
      </c>
      <c r="W478">
        <v>2432</v>
      </c>
      <c r="X478">
        <v>48</v>
      </c>
      <c r="Z478" s="10">
        <f>IF($N478&lt;&gt;0,constants!$L$2,IF($O478&lt;&gt;0,constants!$M$2,IF($P478&lt;&gt;0,constants!$N$2,0)))</f>
        <v>9721.3799999999992</v>
      </c>
      <c r="AA478" s="10">
        <f>IF($N478&lt;&gt;0,constants!$L$2,IF($O478&lt;&gt;0,constants!$M$2,IF($P478&lt;&gt;0,constants!$P$2,0)))</f>
        <v>9721.3799999999992</v>
      </c>
      <c r="AB478" s="11">
        <f>constants!$O$2</f>
        <v>4861.32</v>
      </c>
      <c r="AC478" s="11">
        <f>VLOOKUP(BWscncns[[#This Row],[scanner]],[0]!ScnrAvgBW,2,FALSE)/1000</f>
        <v>4819.491751072962</v>
      </c>
      <c r="AD478" s="8">
        <f>(1+$F478)*Z478</f>
        <v>14720.952410075661</v>
      </c>
      <c r="AE478" s="8">
        <f>(1+$F478)*AA478</f>
        <v>14720.952410075661</v>
      </c>
      <c r="AF478" s="8">
        <f>(1+$F478)*AB478</f>
        <v>7361.4302053976917</v>
      </c>
      <c r="AG478" s="8">
        <f>(1+$F478)*AC478</f>
        <v>7298.0902617012489</v>
      </c>
      <c r="AH478" s="8">
        <f>(1+$F478)*$T478/1000</f>
        <v>26264.55665018611</v>
      </c>
      <c r="AI478" s="8">
        <f>(1+BWscncns[[#This Row],[pid_error]]*K_p)*BWscncns[[#This Row],[dbw]]/1000</f>
        <v>21804.534325093056</v>
      </c>
      <c r="AJ478" s="13">
        <f>BWscncns[[#This Row],[Torflow prgrssv alt vote]]/VLOOKUP(BWscncns[[#This Row],[class]],AltBWtotl,2,FALSE)*100</f>
        <v>7.6169737102182139E-2</v>
      </c>
      <c r="AK478">
        <f>IF(D478=E478,1,0)</f>
        <v>0</v>
      </c>
    </row>
    <row r="479" spans="1:37">
      <c r="A479" s="1" t="s">
        <v>3995</v>
      </c>
      <c r="B479" s="1" t="s">
        <v>3996</v>
      </c>
      <c r="C479">
        <v>45300</v>
      </c>
      <c r="D479">
        <v>1524077071</v>
      </c>
      <c r="E479">
        <v>1524957136</v>
      </c>
      <c r="F479" s="2">
        <v>9.2009009019799998E-2</v>
      </c>
      <c r="G479" s="2">
        <v>9.2009009019799998E-2</v>
      </c>
      <c r="H479">
        <v>23234071</v>
      </c>
      <c r="I479" s="2">
        <v>0.21889245154199999</v>
      </c>
      <c r="J479" s="2">
        <v>0</v>
      </c>
      <c r="K479">
        <v>1</v>
      </c>
      <c r="L479" s="1" t="s">
        <v>11637</v>
      </c>
      <c r="M479" s="1" t="s">
        <v>3996</v>
      </c>
      <c r="N479">
        <v>0</v>
      </c>
      <c r="O479">
        <v>1</v>
      </c>
      <c r="P479">
        <v>0</v>
      </c>
      <c r="Q479">
        <v>0</v>
      </c>
      <c r="R479" s="19">
        <f>BWscncns[[#This Row],[C fx]]*4+BWscncns[[#This Row],[C fg]]*2+BWscncns[[#This Row],[C fm]]</f>
        <v>2</v>
      </c>
      <c r="S479">
        <v>30700</v>
      </c>
      <c r="T479">
        <v>20824274</v>
      </c>
      <c r="U479" s="13">
        <v>1.4742409999999999</v>
      </c>
      <c r="V479" s="13">
        <v>0.678315</v>
      </c>
      <c r="W479">
        <v>1464</v>
      </c>
      <c r="X479">
        <v>29</v>
      </c>
      <c r="Z479" s="10">
        <f>IF($N479&lt;&gt;0,constants!$L$2,IF($O479&lt;&gt;0,constants!$M$2,IF($P479&lt;&gt;0,constants!$N$2,0)))</f>
        <v>9721.3799999999992</v>
      </c>
      <c r="AA479" s="10">
        <f>IF($N479&lt;&gt;0,constants!$L$2,IF($O479&lt;&gt;0,constants!$M$2,IF($P479&lt;&gt;0,constants!$P$2,0)))</f>
        <v>9721.3799999999992</v>
      </c>
      <c r="AB479" s="11">
        <f>constants!$O$2</f>
        <v>4861.32</v>
      </c>
      <c r="AC479" s="11">
        <f>VLOOKUP(BWscncns[[#This Row],[scanner]],[0]!ScnrAvgBW,2,FALSE)/1000</f>
        <v>11818.828055288463</v>
      </c>
      <c r="AD479" s="8">
        <f>(1+$F479)*Z479</f>
        <v>10615.834540104903</v>
      </c>
      <c r="AE479" s="8">
        <f>(1+$F479)*AA479</f>
        <v>10615.834540104903</v>
      </c>
      <c r="AF479" s="8">
        <f>(1+$F479)*AB479</f>
        <v>5308.6052357281342</v>
      </c>
      <c r="AG479" s="8">
        <f>(1+$F479)*AC479</f>
        <v>12906.266712430965</v>
      </c>
      <c r="AH479" s="8">
        <f>(1+$F479)*$T479/1000</f>
        <v>22740.294814296787</v>
      </c>
      <c r="AI479" s="8">
        <f>(1+BWscncns[[#This Row],[pid_error]]*K_p)*BWscncns[[#This Row],[dbw]]/1000</f>
        <v>21782.284407148396</v>
      </c>
      <c r="AJ479" s="13">
        <f>BWscncns[[#This Row],[Torflow prgrssv alt vote]]/VLOOKUP(BWscncns[[#This Row],[class]],AltBWtotl,2,FALSE)*100</f>
        <v>7.6092011507353008E-2</v>
      </c>
      <c r="AK479">
        <f>IF(D479=E479,1,0)</f>
        <v>0</v>
      </c>
    </row>
    <row r="480" spans="1:37">
      <c r="A480" s="1" t="s">
        <v>1295</v>
      </c>
      <c r="B480" s="1" t="s">
        <v>1296</v>
      </c>
      <c r="C480">
        <v>30400</v>
      </c>
      <c r="D480">
        <v>1524986598</v>
      </c>
      <c r="E480">
        <v>1524986598</v>
      </c>
      <c r="F480" s="2">
        <v>1.3181034229299999</v>
      </c>
      <c r="G480" s="2">
        <v>1.3181034229299999</v>
      </c>
      <c r="H480">
        <v>30383845</v>
      </c>
      <c r="I480" s="2">
        <v>-0.10916180945700001</v>
      </c>
      <c r="J480" s="2">
        <v>4.5454545454499999E-2</v>
      </c>
      <c r="K480">
        <v>1</v>
      </c>
      <c r="L480" s="1" t="s">
        <v>11535</v>
      </c>
      <c r="M480" s="1" t="s">
        <v>1296</v>
      </c>
      <c r="N480">
        <v>1</v>
      </c>
      <c r="O480">
        <v>0</v>
      </c>
      <c r="P480">
        <v>0</v>
      </c>
      <c r="Q480">
        <v>0</v>
      </c>
      <c r="R480" s="19">
        <f>BWscncns[[#This Row],[C fx]]*4+BWscncns[[#This Row],[C fg]]*2+BWscncns[[#This Row],[C fm]]</f>
        <v>4</v>
      </c>
      <c r="S480">
        <v>30400</v>
      </c>
      <c r="T480">
        <v>13107200</v>
      </c>
      <c r="U480" s="13">
        <v>2.3193359999999998</v>
      </c>
      <c r="V480" s="13">
        <v>0.43115799999999999</v>
      </c>
      <c r="W480">
        <v>196</v>
      </c>
      <c r="X480">
        <v>3</v>
      </c>
      <c r="Z480" s="10">
        <f>IF($N480&lt;&gt;0,constants!$L$2,IF($O480&lt;&gt;0,constants!$M$2,IF($P480&lt;&gt;0,constants!$N$2,0)))</f>
        <v>10125.48</v>
      </c>
      <c r="AA480" s="10">
        <f>IF($N480&lt;&gt;0,constants!$L$2,IF($O480&lt;&gt;0,constants!$M$2,IF($P480&lt;&gt;0,constants!$P$2,0)))</f>
        <v>10125.48</v>
      </c>
      <c r="AB480" s="11">
        <f>constants!$O$2</f>
        <v>4861.32</v>
      </c>
      <c r="AC480" s="11">
        <f>VLOOKUP(BWscncns[[#This Row],[scanner]],[0]!ScnrAvgBW,2,FALSE)/1000</f>
        <v>11818.828055288463</v>
      </c>
      <c r="AD480" s="8">
        <f>(1+$F480)*Z480</f>
        <v>23471.909846809256</v>
      </c>
      <c r="AE480" s="8">
        <f>(1+$F480)*AA480</f>
        <v>23471.909846809256</v>
      </c>
      <c r="AF480" s="8">
        <f>(1+$F480)*AB480</f>
        <v>11269.042531958068</v>
      </c>
      <c r="AG480" s="8">
        <f>(1+$F480)*AC480</f>
        <v>27397.265769985301</v>
      </c>
      <c r="AH480" s="8">
        <f>(1+$F480)*$T480/1000</f>
        <v>30383.845185028098</v>
      </c>
      <c r="AI480" s="8">
        <f>(1+BWscncns[[#This Row],[pid_error]]*K_p)*BWscncns[[#This Row],[dbw]]/1000</f>
        <v>21745.522592514048</v>
      </c>
      <c r="AJ480" s="13">
        <f>BWscncns[[#This Row],[Torflow prgrssv alt vote]]/VLOOKUP(BWscncns[[#This Row],[class]],AltBWtotl,2,FALSE)*100</f>
        <v>0.18637531143375652</v>
      </c>
      <c r="AK480">
        <f>IF(D480=E480,1,0)</f>
        <v>1</v>
      </c>
    </row>
    <row r="481" spans="1:37">
      <c r="A481" s="1" t="s">
        <v>10212</v>
      </c>
      <c r="B481" s="1" t="s">
        <v>10213</v>
      </c>
      <c r="C481">
        <v>36800</v>
      </c>
      <c r="D481">
        <v>1524557333</v>
      </c>
      <c r="E481">
        <v>1524973019</v>
      </c>
      <c r="F481" s="2">
        <v>1.1396761124899999</v>
      </c>
      <c r="G481" s="2">
        <v>1.1396761124899999</v>
      </c>
      <c r="H481">
        <v>29578882</v>
      </c>
      <c r="I481" s="2">
        <v>-0.15273740598999999</v>
      </c>
      <c r="J481" s="2">
        <v>0</v>
      </c>
      <c r="K481">
        <v>2</v>
      </c>
      <c r="L481" s="1" t="s">
        <v>11662</v>
      </c>
      <c r="M481" s="1" t="s">
        <v>10213</v>
      </c>
      <c r="N481">
        <v>0</v>
      </c>
      <c r="O481">
        <v>1</v>
      </c>
      <c r="P481">
        <v>0</v>
      </c>
      <c r="Q481">
        <v>0</v>
      </c>
      <c r="R481" s="19">
        <f>BWscncns[[#This Row],[C fx]]*4+BWscncns[[#This Row],[C fg]]*2+BWscncns[[#This Row],[C fm]]</f>
        <v>2</v>
      </c>
      <c r="S481">
        <v>22900</v>
      </c>
      <c r="T481">
        <v>13824000</v>
      </c>
      <c r="U481" s="13">
        <v>1.656539</v>
      </c>
      <c r="V481" s="13">
        <v>0.60366799999999998</v>
      </c>
      <c r="W481">
        <v>922</v>
      </c>
      <c r="X481">
        <v>18</v>
      </c>
      <c r="Z481" s="10">
        <f>IF($N481&lt;&gt;0,constants!$L$2,IF($O481&lt;&gt;0,constants!$M$2,IF($P481&lt;&gt;0,constants!$N$2,0)))</f>
        <v>9721.3799999999992</v>
      </c>
      <c r="AA481" s="10">
        <f>IF($N481&lt;&gt;0,constants!$L$2,IF($O481&lt;&gt;0,constants!$M$2,IF($P481&lt;&gt;0,constants!$P$2,0)))</f>
        <v>9721.3799999999992</v>
      </c>
      <c r="AB481" s="11">
        <f>constants!$O$2</f>
        <v>4861.32</v>
      </c>
      <c r="AC481" s="11">
        <f>VLOOKUP(BWscncns[[#This Row],[scanner]],[0]!ScnrAvgBW,2,FALSE)/1000</f>
        <v>8853.6095214723919</v>
      </c>
      <c r="AD481" s="8">
        <f>(1+$F481)*Z481</f>
        <v>20800.604566438036</v>
      </c>
      <c r="AE481" s="8">
        <f>(1+$F481)*AA481</f>
        <v>20800.604566438036</v>
      </c>
      <c r="AF481" s="8">
        <f>(1+$F481)*AB481</f>
        <v>10401.650279169886</v>
      </c>
      <c r="AG481" s="8">
        <f>(1+$F481)*AC481</f>
        <v>18943.856802408496</v>
      </c>
      <c r="AH481" s="8">
        <f>(1+$F481)*$T481/1000</f>
        <v>29578.882579061763</v>
      </c>
      <c r="AI481" s="8">
        <f>(1+BWscncns[[#This Row],[pid_error]]*K_p)*BWscncns[[#This Row],[dbw]]/1000</f>
        <v>21701.441289530881</v>
      </c>
      <c r="AJ481" s="13">
        <f>BWscncns[[#This Row],[Torflow prgrssv alt vote]]/VLOOKUP(BWscncns[[#This Row],[class]],AltBWtotl,2,FALSE)*100</f>
        <v>7.580960240273113E-2</v>
      </c>
      <c r="AK481">
        <f>IF(D481=E481,1,0)</f>
        <v>0</v>
      </c>
    </row>
    <row r="482" spans="1:37">
      <c r="A482" s="1" t="s">
        <v>9986</v>
      </c>
      <c r="B482" s="1" t="s">
        <v>9987</v>
      </c>
      <c r="C482">
        <v>26500</v>
      </c>
      <c r="D482">
        <v>1524956641</v>
      </c>
      <c r="E482">
        <v>1524956641</v>
      </c>
      <c r="F482" s="2">
        <v>0.94119191591899998</v>
      </c>
      <c r="G482" s="2">
        <v>0.94119191591899998</v>
      </c>
      <c r="H482">
        <v>26514528</v>
      </c>
      <c r="I482" s="2">
        <v>0.37936755596799998</v>
      </c>
      <c r="J482" s="2">
        <v>0</v>
      </c>
      <c r="K482">
        <v>1</v>
      </c>
      <c r="L482" s="1" t="s">
        <v>11671</v>
      </c>
      <c r="M482" s="1" t="s">
        <v>9987</v>
      </c>
      <c r="N482">
        <v>1</v>
      </c>
      <c r="O482">
        <v>0</v>
      </c>
      <c r="P482">
        <v>0</v>
      </c>
      <c r="Q482">
        <v>0</v>
      </c>
      <c r="R482" s="19">
        <f>BWscncns[[#This Row],[C fx]]*4+BWscncns[[#This Row],[C fg]]*2+BWscncns[[#This Row],[C fm]]</f>
        <v>4</v>
      </c>
      <c r="S482">
        <v>26400</v>
      </c>
      <c r="T482">
        <v>14730007</v>
      </c>
      <c r="U482" s="13">
        <v>1.79226</v>
      </c>
      <c r="V482" s="13">
        <v>0.55795499999999998</v>
      </c>
      <c r="W482">
        <v>691</v>
      </c>
      <c r="X482">
        <v>13</v>
      </c>
      <c r="Z482" s="10">
        <f>IF($N482&lt;&gt;0,constants!$L$2,IF($O482&lt;&gt;0,constants!$M$2,IF($P482&lt;&gt;0,constants!$N$2,0)))</f>
        <v>10125.48</v>
      </c>
      <c r="AA482" s="10">
        <f>IF($N482&lt;&gt;0,constants!$L$2,IF($O482&lt;&gt;0,constants!$M$2,IF($P482&lt;&gt;0,constants!$P$2,0)))</f>
        <v>10125.48</v>
      </c>
      <c r="AB482" s="11">
        <f>constants!$O$2</f>
        <v>4861.32</v>
      </c>
      <c r="AC482" s="11">
        <f>VLOOKUP(BWscncns[[#This Row],[scanner]],[0]!ScnrAvgBW,2,FALSE)/1000</f>
        <v>11818.828055288463</v>
      </c>
      <c r="AD482" s="8">
        <f>(1+$F482)*Z482</f>
        <v>19655.499920799517</v>
      </c>
      <c r="AE482" s="8">
        <f>(1+$F482)*AA482</f>
        <v>19655.499920799517</v>
      </c>
      <c r="AF482" s="8">
        <f>(1+$F482)*AB482</f>
        <v>9436.7550846953527</v>
      </c>
      <c r="AG482" s="8">
        <f>(1+$F482)*AC482</f>
        <v>22942.613476562641</v>
      </c>
      <c r="AH482" s="8">
        <f>(1+$F482)*$T482/1000</f>
        <v>28593.770509830279</v>
      </c>
      <c r="AI482" s="8">
        <f>(1+BWscncns[[#This Row],[pid_error]]*K_p)*BWscncns[[#This Row],[dbw]]/1000</f>
        <v>21661.88875491514</v>
      </c>
      <c r="AJ482" s="13">
        <f>BWscncns[[#This Row],[Torflow prgrssv alt vote]]/VLOOKUP(BWscncns[[#This Row],[class]],AltBWtotl,2,FALSE)*100</f>
        <v>0.18565850720600885</v>
      </c>
      <c r="AK482">
        <f>IF(D482=E482,1,0)</f>
        <v>1</v>
      </c>
    </row>
    <row r="483" spans="1:37">
      <c r="A483" s="1" t="s">
        <v>7917</v>
      </c>
      <c r="B483" s="1" t="s">
        <v>7918</v>
      </c>
      <c r="C483">
        <v>29300</v>
      </c>
      <c r="D483">
        <v>1524361625</v>
      </c>
      <c r="E483">
        <v>1524991615</v>
      </c>
      <c r="F483" s="2">
        <v>1.34797381788</v>
      </c>
      <c r="G483" s="2">
        <v>1.34797381788</v>
      </c>
      <c r="H483">
        <v>30398876</v>
      </c>
      <c r="I483" s="2">
        <v>0.112853467619</v>
      </c>
      <c r="J483" s="2">
        <v>0</v>
      </c>
      <c r="K483">
        <v>2</v>
      </c>
      <c r="L483" s="1" t="s">
        <v>11555</v>
      </c>
      <c r="M483" s="1" t="s">
        <v>7918</v>
      </c>
      <c r="N483">
        <v>0</v>
      </c>
      <c r="O483">
        <v>1</v>
      </c>
      <c r="P483">
        <v>0</v>
      </c>
      <c r="Q483">
        <v>0</v>
      </c>
      <c r="R483" s="19">
        <f>BWscncns[[#This Row],[C fx]]*4+BWscncns[[#This Row],[C fg]]*2+BWscncns[[#This Row],[C fm]]</f>
        <v>2</v>
      </c>
      <c r="S483">
        <v>20900</v>
      </c>
      <c r="T483">
        <v>12938979</v>
      </c>
      <c r="U483" s="13">
        <v>1.6152740000000001</v>
      </c>
      <c r="V483" s="13">
        <v>0.61909000000000003</v>
      </c>
      <c r="W483">
        <v>1047</v>
      </c>
      <c r="X483">
        <v>20</v>
      </c>
      <c r="Z483" s="10">
        <f>IF($N483&lt;&gt;0,constants!$L$2,IF($O483&lt;&gt;0,constants!$M$2,IF($P483&lt;&gt;0,constants!$N$2,0)))</f>
        <v>9721.3799999999992</v>
      </c>
      <c r="AA483" s="10">
        <f>IF($N483&lt;&gt;0,constants!$L$2,IF($O483&lt;&gt;0,constants!$M$2,IF($P483&lt;&gt;0,constants!$P$2,0)))</f>
        <v>9721.3799999999992</v>
      </c>
      <c r="AB483" s="11">
        <f>constants!$O$2</f>
        <v>4861.32</v>
      </c>
      <c r="AC483" s="11">
        <f>VLOOKUP(BWscncns[[#This Row],[scanner]],[0]!ScnrAvgBW,2,FALSE)/1000</f>
        <v>8853.6095214723919</v>
      </c>
      <c r="AD483" s="8">
        <f>(1+$F483)*Z483</f>
        <v>22825.545713662272</v>
      </c>
      <c r="AE483" s="8">
        <f>(1+$F483)*AA483</f>
        <v>22825.545713662272</v>
      </c>
      <c r="AF483" s="8">
        <f>(1+$F483)*AB483</f>
        <v>11414.2520803364</v>
      </c>
      <c r="AG483" s="8">
        <f>(1+$F483)*AC483</f>
        <v>20788.043350150248</v>
      </c>
      <c r="AH483" s="8">
        <f>(1+$F483)*$T483/1000</f>
        <v>30380.383922099143</v>
      </c>
      <c r="AI483" s="8">
        <f>(1+BWscncns[[#This Row],[pid_error]]*K_p)*BWscncns[[#This Row],[dbw]]/1000</f>
        <v>21659.681461049571</v>
      </c>
      <c r="AJ483" s="13">
        <f>BWscncns[[#This Row],[Torflow prgrssv alt vote]]/VLOOKUP(BWscncns[[#This Row],[class]],AltBWtotl,2,FALSE)*100</f>
        <v>7.5663722875591075E-2</v>
      </c>
      <c r="AK483">
        <f>IF(D483=E483,1,0)</f>
        <v>0</v>
      </c>
    </row>
    <row r="484" spans="1:37">
      <c r="A484" s="1" t="s">
        <v>3611</v>
      </c>
      <c r="B484" s="1" t="s">
        <v>3612</v>
      </c>
      <c r="C484">
        <v>28100</v>
      </c>
      <c r="D484">
        <v>1523886340</v>
      </c>
      <c r="E484">
        <v>1524983845</v>
      </c>
      <c r="F484" s="2">
        <v>1.59096140472</v>
      </c>
      <c r="G484" s="2">
        <v>1.59096140472</v>
      </c>
      <c r="H484">
        <v>25591643</v>
      </c>
      <c r="I484" s="2">
        <v>1.1556456160999999</v>
      </c>
      <c r="J484" s="2">
        <v>0</v>
      </c>
      <c r="K484">
        <v>1</v>
      </c>
      <c r="L484" s="1" t="s">
        <v>11537</v>
      </c>
      <c r="M484" s="1" t="s">
        <v>3612</v>
      </c>
      <c r="N484">
        <v>0</v>
      </c>
      <c r="O484">
        <v>1</v>
      </c>
      <c r="P484">
        <v>0</v>
      </c>
      <c r="Q484">
        <v>0</v>
      </c>
      <c r="R484" s="19">
        <f>BWscncns[[#This Row],[C fx]]*4+BWscncns[[#This Row],[C fg]]*2+BWscncns[[#This Row],[C fm]]</f>
        <v>2</v>
      </c>
      <c r="S484">
        <v>28100</v>
      </c>
      <c r="T484">
        <v>12011962</v>
      </c>
      <c r="U484" s="13">
        <v>2.3393350000000002</v>
      </c>
      <c r="V484" s="13">
        <v>0.42747200000000002</v>
      </c>
      <c r="W484">
        <v>184</v>
      </c>
      <c r="X484">
        <v>3</v>
      </c>
      <c r="Z484" s="10">
        <f>IF($N484&lt;&gt;0,constants!$L$2,IF($O484&lt;&gt;0,constants!$M$2,IF($P484&lt;&gt;0,constants!$N$2,0)))</f>
        <v>9721.3799999999992</v>
      </c>
      <c r="AA484" s="10">
        <f>IF($N484&lt;&gt;0,constants!$L$2,IF($O484&lt;&gt;0,constants!$M$2,IF($P484&lt;&gt;0,constants!$P$2,0)))</f>
        <v>9721.3799999999992</v>
      </c>
      <c r="AB484" s="11">
        <f>constants!$O$2</f>
        <v>4861.32</v>
      </c>
      <c r="AC484" s="11">
        <f>VLOOKUP(BWscncns[[#This Row],[scanner]],[0]!ScnrAvgBW,2,FALSE)/1000</f>
        <v>11818.828055288463</v>
      </c>
      <c r="AD484" s="8">
        <f>(1+$F484)*Z484</f>
        <v>25187.720380616909</v>
      </c>
      <c r="AE484" s="8">
        <f>(1+$F484)*AA484</f>
        <v>25187.720380616909</v>
      </c>
      <c r="AF484" s="8">
        <f>(1+$F484)*AB484</f>
        <v>12595.492495993429</v>
      </c>
      <c r="AG484" s="8">
        <f>(1+$F484)*AC484</f>
        <v>30622.127340274339</v>
      </c>
      <c r="AH484" s="8">
        <f>(1+$F484)*$T484/1000</f>
        <v>31122.529936963256</v>
      </c>
      <c r="AI484" s="8">
        <f>(1+BWscncns[[#This Row],[pid_error]]*K_p)*BWscncns[[#This Row],[dbw]]/1000</f>
        <v>21567.245968481631</v>
      </c>
      <c r="AJ484" s="13">
        <f>BWscncns[[#This Row],[Torflow prgrssv alt vote]]/VLOOKUP(BWscncns[[#This Row],[class]],AltBWtotl,2,FALSE)*100</f>
        <v>7.5340818150232733E-2</v>
      </c>
      <c r="AK484">
        <f>IF(D484=E484,1,0)</f>
        <v>0</v>
      </c>
    </row>
    <row r="485" spans="1:37">
      <c r="A485" s="1" t="s">
        <v>3772</v>
      </c>
      <c r="B485" s="1" t="s">
        <v>3773</v>
      </c>
      <c r="C485">
        <v>32100</v>
      </c>
      <c r="D485">
        <v>1523921904</v>
      </c>
      <c r="E485">
        <v>1524969770</v>
      </c>
      <c r="F485" s="2">
        <v>1.40884805211</v>
      </c>
      <c r="G485" s="2">
        <v>1.40884805211</v>
      </c>
      <c r="H485">
        <v>23960729</v>
      </c>
      <c r="I485" s="2">
        <v>0.32922832158900001</v>
      </c>
      <c r="J485" s="2">
        <v>0</v>
      </c>
      <c r="K485">
        <v>1</v>
      </c>
      <c r="L485" s="1" t="s">
        <v>11551</v>
      </c>
      <c r="M485" s="1" t="s">
        <v>3773</v>
      </c>
      <c r="N485">
        <v>0</v>
      </c>
      <c r="O485">
        <v>1</v>
      </c>
      <c r="P485">
        <v>0</v>
      </c>
      <c r="Q485">
        <v>0</v>
      </c>
      <c r="R485" s="19">
        <f>BWscncns[[#This Row],[C fx]]*4+BWscncns[[#This Row],[C fg]]*2+BWscncns[[#This Row],[C fm]]</f>
        <v>2</v>
      </c>
      <c r="S485">
        <v>21200</v>
      </c>
      <c r="T485">
        <v>12617947</v>
      </c>
      <c r="U485" s="13">
        <v>1.6801470000000001</v>
      </c>
      <c r="V485" s="13">
        <v>0.59518599999999999</v>
      </c>
      <c r="W485">
        <v>875</v>
      </c>
      <c r="X485">
        <v>17</v>
      </c>
      <c r="Z485" s="10">
        <f>IF($N485&lt;&gt;0,constants!$L$2,IF($O485&lt;&gt;0,constants!$M$2,IF($P485&lt;&gt;0,constants!$N$2,0)))</f>
        <v>9721.3799999999992</v>
      </c>
      <c r="AA485" s="10">
        <f>IF($N485&lt;&gt;0,constants!$L$2,IF($O485&lt;&gt;0,constants!$M$2,IF($P485&lt;&gt;0,constants!$P$2,0)))</f>
        <v>9721.3799999999992</v>
      </c>
      <c r="AB485" s="11">
        <f>constants!$O$2</f>
        <v>4861.32</v>
      </c>
      <c r="AC485" s="11">
        <f>VLOOKUP(BWscncns[[#This Row],[scanner]],[0]!ScnrAvgBW,2,FALSE)/1000</f>
        <v>11818.828055288463</v>
      </c>
      <c r="AD485" s="8">
        <f>(1+$F485)*Z485</f>
        <v>23417.327276821106</v>
      </c>
      <c r="AE485" s="8">
        <f>(1+$F485)*AA485</f>
        <v>23417.327276821106</v>
      </c>
      <c r="AF485" s="8">
        <f>(1+$F485)*AB485</f>
        <v>11710.181212683383</v>
      </c>
      <c r="AG485" s="8">
        <f>(1+$F485)*AC485</f>
        <v>28469.760939204629</v>
      </c>
      <c r="AH485" s="8">
        <f>(1+$F485)*$T485/1000</f>
        <v>30394.717052577216</v>
      </c>
      <c r="AI485" s="8">
        <f>(1+BWscncns[[#This Row],[pid_error]]*K_p)*BWscncns[[#This Row],[dbw]]/1000</f>
        <v>21506.332026288605</v>
      </c>
      <c r="AJ485" s="13">
        <f>BWscncns[[#This Row],[Torflow prgrssv alt vote]]/VLOOKUP(BWscncns[[#This Row],[class]],AltBWtotl,2,FALSE)*100</f>
        <v>7.5128027595134247E-2</v>
      </c>
      <c r="AK485">
        <f>IF(D485=E485,1,0)</f>
        <v>0</v>
      </c>
    </row>
    <row r="486" spans="1:37">
      <c r="A486" s="1" t="s">
        <v>1371</v>
      </c>
      <c r="B486" s="1" t="s">
        <v>1372</v>
      </c>
      <c r="C486">
        <v>22800</v>
      </c>
      <c r="D486">
        <v>1524176755</v>
      </c>
      <c r="E486">
        <v>1524941034</v>
      </c>
      <c r="F486" s="2">
        <v>1.47946057178</v>
      </c>
      <c r="G486" s="2">
        <v>1.47946057178</v>
      </c>
      <c r="H486">
        <v>29675540</v>
      </c>
      <c r="I486" s="2">
        <v>0.22348856887999999</v>
      </c>
      <c r="J486" s="2">
        <v>0</v>
      </c>
      <c r="K486">
        <v>4</v>
      </c>
      <c r="L486" s="1" t="s">
        <v>11667</v>
      </c>
      <c r="M486" s="1" t="s">
        <v>1372</v>
      </c>
      <c r="N486">
        <v>0</v>
      </c>
      <c r="O486">
        <v>1</v>
      </c>
      <c r="P486">
        <v>0</v>
      </c>
      <c r="Q486">
        <v>0</v>
      </c>
      <c r="R486" s="19">
        <f>BWscncns[[#This Row],[C fx]]*4+BWscncns[[#This Row],[C fg]]*2+BWscncns[[#This Row],[C fm]]</f>
        <v>2</v>
      </c>
      <c r="S486">
        <v>12800</v>
      </c>
      <c r="T486">
        <v>12333825</v>
      </c>
      <c r="U486" s="13">
        <v>1.0377959999999999</v>
      </c>
      <c r="V486" s="13">
        <v>0.96357999999999999</v>
      </c>
      <c r="W486">
        <v>3050</v>
      </c>
      <c r="X486">
        <v>61</v>
      </c>
      <c r="Z486" s="10">
        <f>IF($N486&lt;&gt;0,constants!$L$2,IF($O486&lt;&gt;0,constants!$M$2,IF($P486&lt;&gt;0,constants!$N$2,0)))</f>
        <v>9721.3799999999992</v>
      </c>
      <c r="AA486" s="10">
        <f>IF($N486&lt;&gt;0,constants!$L$2,IF($O486&lt;&gt;0,constants!$M$2,IF($P486&lt;&gt;0,constants!$P$2,0)))</f>
        <v>9721.3799999999992</v>
      </c>
      <c r="AB486" s="11">
        <f>constants!$O$2</f>
        <v>4861.32</v>
      </c>
      <c r="AC486" s="11">
        <f>VLOOKUP(BWscncns[[#This Row],[scanner]],[0]!ScnrAvgBW,2,FALSE)/1000</f>
        <v>4819.491751072962</v>
      </c>
      <c r="AD486" s="8">
        <f>(1+$F486)*Z486</f>
        <v>24103.778413290653</v>
      </c>
      <c r="AE486" s="8">
        <f>(1+$F486)*AA486</f>
        <v>24103.778413290653</v>
      </c>
      <c r="AF486" s="8">
        <f>(1+$F486)*AB486</f>
        <v>12053.451266805549</v>
      </c>
      <c r="AG486" s="8">
        <f>(1+$F486)*AC486</f>
        <v>11949.739772804358</v>
      </c>
      <c r="AH486" s="8">
        <f>(1+$F486)*$T486/1000</f>
        <v>30581.232786734454</v>
      </c>
      <c r="AI486" s="8">
        <f>(1+BWscncns[[#This Row],[pid_error]]*K_p)*BWscncns[[#This Row],[dbw]]/1000</f>
        <v>21457.528893367227</v>
      </c>
      <c r="AJ486" s="13">
        <f>BWscncns[[#This Row],[Torflow prgrssv alt vote]]/VLOOKUP(BWscncns[[#This Row],[class]],AltBWtotl,2,FALSE)*100</f>
        <v>7.4957543706372351E-2</v>
      </c>
      <c r="AK486">
        <f>IF(D486=E486,1,0)</f>
        <v>0</v>
      </c>
    </row>
    <row r="487" spans="1:37">
      <c r="A487" s="1" t="s">
        <v>2495</v>
      </c>
      <c r="B487" s="1" t="s">
        <v>2496</v>
      </c>
      <c r="C487">
        <v>28100</v>
      </c>
      <c r="D487">
        <v>1524959345</v>
      </c>
      <c r="E487">
        <v>1524959345</v>
      </c>
      <c r="F487" s="2">
        <v>0.76273694187300001</v>
      </c>
      <c r="G487" s="2">
        <v>0.76273694187300001</v>
      </c>
      <c r="H487">
        <v>28086339</v>
      </c>
      <c r="I487" s="2">
        <v>-0.30851149233699998</v>
      </c>
      <c r="J487" s="2">
        <v>0</v>
      </c>
      <c r="K487">
        <v>2</v>
      </c>
      <c r="L487" s="1" t="s">
        <v>11572</v>
      </c>
      <c r="M487" s="1" t="s">
        <v>2496</v>
      </c>
      <c r="N487">
        <v>0</v>
      </c>
      <c r="O487">
        <v>0</v>
      </c>
      <c r="P487">
        <v>1</v>
      </c>
      <c r="Q487">
        <v>0</v>
      </c>
      <c r="R487" s="19">
        <f>BWscncns[[#This Row],[C fx]]*4+BWscncns[[#This Row],[C fg]]*2+BWscncns[[#This Row],[C fm]]</f>
        <v>1</v>
      </c>
      <c r="S487">
        <v>21500</v>
      </c>
      <c r="T487">
        <v>15527394</v>
      </c>
      <c r="U487" s="13">
        <v>1.3846499999999999</v>
      </c>
      <c r="V487" s="13">
        <v>0.72220399999999996</v>
      </c>
      <c r="W487">
        <v>1698</v>
      </c>
      <c r="X487">
        <v>33</v>
      </c>
      <c r="Z487" s="10">
        <f>IF($N487&lt;&gt;0,constants!$L$2,IF($O487&lt;&gt;0,constants!$M$2,IF($P487&lt;&gt;0,constants!$N$2,0)))</f>
        <v>1117.99</v>
      </c>
      <c r="AA487" s="10">
        <f>IF($N487&lt;&gt;0,constants!$L$2,IF($O487&lt;&gt;0,constants!$M$2,IF($P487&lt;&gt;0,constants!$P$2,0)))</f>
        <v>4051.45</v>
      </c>
      <c r="AB487" s="11">
        <f>constants!$O$2</f>
        <v>4861.32</v>
      </c>
      <c r="AC487" s="11">
        <f>VLOOKUP(BWscncns[[#This Row],[scanner]],[0]!ScnrAvgBW,2,FALSE)/1000</f>
        <v>8853.6095214723919</v>
      </c>
      <c r="AD487" s="8">
        <f>(1+$F487)*Z487</f>
        <v>1970.7222736445951</v>
      </c>
      <c r="AE487" s="8">
        <f>(1+$F487)*AA487</f>
        <v>7141.6405831513648</v>
      </c>
      <c r="AF487" s="8">
        <f>(1+$F487)*AB487</f>
        <v>8569.2283502660521</v>
      </c>
      <c r="AG487" s="8">
        <f>(1+$F487)*AC487</f>
        <v>15606.584572417918</v>
      </c>
      <c r="AH487" s="8">
        <f>(1+$F487)*$T487/1000</f>
        <v>27370.711014817167</v>
      </c>
      <c r="AI487" s="8">
        <f>(1+BWscncns[[#This Row],[pid_error]]*K_p)*BWscncns[[#This Row],[dbw]]/1000</f>
        <v>21449.052507408585</v>
      </c>
      <c r="AJ487" s="13">
        <f>BWscncns[[#This Row],[Torflow prgrssv alt vote]]/VLOOKUP(BWscncns[[#This Row],[class]],AltBWtotl,2,FALSE)*100</f>
        <v>0.4230325753688316</v>
      </c>
      <c r="AK487">
        <f>IF(D487=E487,1,0)</f>
        <v>1</v>
      </c>
    </row>
    <row r="488" spans="1:37">
      <c r="A488" s="1" t="s">
        <v>3692</v>
      </c>
      <c r="B488" s="1" t="s">
        <v>49</v>
      </c>
      <c r="C488">
        <v>22800</v>
      </c>
      <c r="D488">
        <v>1523935312</v>
      </c>
      <c r="E488">
        <v>1525001415</v>
      </c>
      <c r="F488" s="2">
        <v>1.3737248479099999</v>
      </c>
      <c r="G488" s="2">
        <v>1.3737248479099999</v>
      </c>
      <c r="H488">
        <v>30618342</v>
      </c>
      <c r="I488" s="2">
        <v>1.0965605647100001</v>
      </c>
      <c r="J488" s="2">
        <v>0</v>
      </c>
      <c r="K488">
        <v>3</v>
      </c>
      <c r="L488" s="1" t="s">
        <v>11578</v>
      </c>
      <c r="M488" s="1" t="s">
        <v>49</v>
      </c>
      <c r="N488">
        <v>0</v>
      </c>
      <c r="O488">
        <v>1</v>
      </c>
      <c r="P488">
        <v>0</v>
      </c>
      <c r="Q488">
        <v>0</v>
      </c>
      <c r="R488" s="19">
        <f>BWscncns[[#This Row],[C fx]]*4+BWscncns[[#This Row],[C fg]]*2+BWscncns[[#This Row],[C fm]]</f>
        <v>2</v>
      </c>
      <c r="S488">
        <v>18100</v>
      </c>
      <c r="T488">
        <v>12711455</v>
      </c>
      <c r="U488" s="13">
        <v>1.423913</v>
      </c>
      <c r="V488" s="13">
        <v>0.70228999999999997</v>
      </c>
      <c r="W488">
        <v>1600</v>
      </c>
      <c r="X488">
        <v>32</v>
      </c>
      <c r="Z488" s="10">
        <f>IF($N488&lt;&gt;0,constants!$L$2,IF($O488&lt;&gt;0,constants!$M$2,IF($P488&lt;&gt;0,constants!$N$2,0)))</f>
        <v>9721.3799999999992</v>
      </c>
      <c r="AA488" s="10">
        <f>IF($N488&lt;&gt;0,constants!$L$2,IF($O488&lt;&gt;0,constants!$M$2,IF($P488&lt;&gt;0,constants!$P$2,0)))</f>
        <v>9721.3799999999992</v>
      </c>
      <c r="AB488" s="11">
        <f>constants!$O$2</f>
        <v>4861.32</v>
      </c>
      <c r="AC488" s="11">
        <f>VLOOKUP(BWscncns[[#This Row],[scanner]],[0]!ScnrAvgBW,2,FALSE)/1000</f>
        <v>6440.9193022088357</v>
      </c>
      <c r="AD488" s="8">
        <f>(1+$F488)*Z488</f>
        <v>23075.881261975315</v>
      </c>
      <c r="AE488" s="8">
        <f>(1+$F488)*AA488</f>
        <v>23075.881261975315</v>
      </c>
      <c r="AF488" s="8">
        <f>(1+$F488)*AB488</f>
        <v>11539.436077641842</v>
      </c>
      <c r="AG488" s="8">
        <f>(1+$F488)*AC488</f>
        <v>15288.970191036253</v>
      </c>
      <c r="AH488" s="8">
        <f>(1+$F488)*$T488/1000</f>
        <v>30173.496586589808</v>
      </c>
      <c r="AI488" s="8">
        <f>(1+BWscncns[[#This Row],[pid_error]]*K_p)*BWscncns[[#This Row],[dbw]]/1000</f>
        <v>21442.475793294907</v>
      </c>
      <c r="AJ488" s="13">
        <f>BWscncns[[#This Row],[Torflow prgrssv alt vote]]/VLOOKUP(BWscncns[[#This Row],[class]],AltBWtotl,2,FALSE)*100</f>
        <v>7.4904958741337721E-2</v>
      </c>
      <c r="AK488">
        <f>IF(D488=E488,1,0)</f>
        <v>0</v>
      </c>
    </row>
    <row r="489" spans="1:37">
      <c r="A489" s="1" t="s">
        <v>9827</v>
      </c>
      <c r="B489" s="1" t="s">
        <v>9828</v>
      </c>
      <c r="C489">
        <v>30000</v>
      </c>
      <c r="D489">
        <v>1524970147</v>
      </c>
      <c r="E489">
        <v>1524970147</v>
      </c>
      <c r="F489" s="2">
        <v>1.3223148459</v>
      </c>
      <c r="G489" s="2">
        <v>1.3223148459</v>
      </c>
      <c r="H489">
        <v>29962095</v>
      </c>
      <c r="I489" s="2">
        <v>0.15109119384899999</v>
      </c>
      <c r="J489" s="2">
        <v>0</v>
      </c>
      <c r="K489">
        <v>2</v>
      </c>
      <c r="L489" s="1" t="s">
        <v>11579</v>
      </c>
      <c r="M489" s="1" t="s">
        <v>9828</v>
      </c>
      <c r="N489">
        <v>1</v>
      </c>
      <c r="O489">
        <v>0</v>
      </c>
      <c r="P489">
        <v>0</v>
      </c>
      <c r="Q489">
        <v>0</v>
      </c>
      <c r="R489" s="19">
        <f>BWscncns[[#This Row],[C fx]]*4+BWscncns[[#This Row],[C fg]]*2+BWscncns[[#This Row],[C fm]]</f>
        <v>4</v>
      </c>
      <c r="S489">
        <v>26400</v>
      </c>
      <c r="T489">
        <v>12901823</v>
      </c>
      <c r="U489" s="13">
        <v>2.0462220000000002</v>
      </c>
      <c r="V489" s="13">
        <v>0.488705</v>
      </c>
      <c r="W489">
        <v>374</v>
      </c>
      <c r="X489">
        <v>7</v>
      </c>
      <c r="Z489" s="10">
        <f>IF($N489&lt;&gt;0,constants!$L$2,IF($O489&lt;&gt;0,constants!$M$2,IF($P489&lt;&gt;0,constants!$N$2,0)))</f>
        <v>10125.48</v>
      </c>
      <c r="AA489" s="10">
        <f>IF($N489&lt;&gt;0,constants!$L$2,IF($O489&lt;&gt;0,constants!$M$2,IF($P489&lt;&gt;0,constants!$P$2,0)))</f>
        <v>10125.48</v>
      </c>
      <c r="AB489" s="11">
        <f>constants!$O$2</f>
        <v>4861.32</v>
      </c>
      <c r="AC489" s="11">
        <f>VLOOKUP(BWscncns[[#This Row],[scanner]],[0]!ScnrAvgBW,2,FALSE)/1000</f>
        <v>8853.6095214723919</v>
      </c>
      <c r="AD489" s="8">
        <f>(1+$F489)*Z489</f>
        <v>23514.552525863535</v>
      </c>
      <c r="AE489" s="8">
        <f>(1+$F489)*AA489</f>
        <v>23514.552525863535</v>
      </c>
      <c r="AF489" s="8">
        <f>(1+$F489)*AB489</f>
        <v>11289.515606670589</v>
      </c>
      <c r="AG489" s="8">
        <f>(1+$F489)*AC489</f>
        <v>20560.868831516931</v>
      </c>
      <c r="AH489" s="8">
        <f>(1+$F489)*$T489/1000</f>
        <v>29962.095092074076</v>
      </c>
      <c r="AI489" s="8">
        <f>(1+BWscncns[[#This Row],[pid_error]]*K_p)*BWscncns[[#This Row],[dbw]]/1000</f>
        <v>21431.959046037042</v>
      </c>
      <c r="AJ489" s="13">
        <f>BWscncns[[#This Row],[Torflow prgrssv alt vote]]/VLOOKUP(BWscncns[[#This Row],[class]],AltBWtotl,2,FALSE)*100</f>
        <v>0.18368783848937009</v>
      </c>
      <c r="AK489">
        <f>IF(D489=E489,1,0)</f>
        <v>1</v>
      </c>
    </row>
    <row r="490" spans="1:37">
      <c r="A490" s="1" t="s">
        <v>5576</v>
      </c>
      <c r="B490" s="1" t="s">
        <v>5577</v>
      </c>
      <c r="C490">
        <v>34000</v>
      </c>
      <c r="D490">
        <v>1524278413</v>
      </c>
      <c r="E490">
        <v>1524992681</v>
      </c>
      <c r="F490" s="2">
        <v>1.50441408986</v>
      </c>
      <c r="G490" s="2">
        <v>1.50441408986</v>
      </c>
      <c r="H490">
        <v>32357067</v>
      </c>
      <c r="I490" s="2">
        <v>0.68199008344599998</v>
      </c>
      <c r="J490" s="2">
        <v>0</v>
      </c>
      <c r="K490">
        <v>1</v>
      </c>
      <c r="L490" s="1" t="s">
        <v>11565</v>
      </c>
      <c r="M490" s="1" t="s">
        <v>5577</v>
      </c>
      <c r="N490">
        <v>0</v>
      </c>
      <c r="O490">
        <v>1</v>
      </c>
      <c r="P490">
        <v>0</v>
      </c>
      <c r="Q490">
        <v>0</v>
      </c>
      <c r="R490" s="19">
        <f>BWscncns[[#This Row],[C fx]]*4+BWscncns[[#This Row],[C fg]]*2+BWscncns[[#This Row],[C fm]]</f>
        <v>2</v>
      </c>
      <c r="S490">
        <v>25500</v>
      </c>
      <c r="T490">
        <v>12219962</v>
      </c>
      <c r="U490" s="13">
        <v>2.0867499999999999</v>
      </c>
      <c r="V490" s="13">
        <v>0.47921399999999997</v>
      </c>
      <c r="W490">
        <v>340</v>
      </c>
      <c r="X490">
        <v>6</v>
      </c>
      <c r="Z490" s="10">
        <f>IF($N490&lt;&gt;0,constants!$L$2,IF($O490&lt;&gt;0,constants!$M$2,IF($P490&lt;&gt;0,constants!$N$2,0)))</f>
        <v>9721.3799999999992</v>
      </c>
      <c r="AA490" s="10">
        <f>IF($N490&lt;&gt;0,constants!$L$2,IF($O490&lt;&gt;0,constants!$M$2,IF($P490&lt;&gt;0,constants!$P$2,0)))</f>
        <v>9721.3799999999992</v>
      </c>
      <c r="AB490" s="11">
        <f>constants!$O$2</f>
        <v>4861.32</v>
      </c>
      <c r="AC490" s="11">
        <f>VLOOKUP(BWscncns[[#This Row],[scanner]],[0]!ScnrAvgBW,2,FALSE)/1000</f>
        <v>11818.828055288463</v>
      </c>
      <c r="AD490" s="8">
        <f>(1+$F490)*Z490</f>
        <v>24346.361044883204</v>
      </c>
      <c r="AE490" s="8">
        <f>(1+$F490)*AA490</f>
        <v>24346.361044883204</v>
      </c>
      <c r="AF490" s="8">
        <f>(1+$F490)*AB490</f>
        <v>12174.758303318215</v>
      </c>
      <c r="AG490" s="8">
        <f>(1+$F490)*AC490</f>
        <v>29599.23950729709</v>
      </c>
      <c r="AH490" s="8">
        <f>(1+$F490)*$T490/1000</f>
        <v>30603.845010353783</v>
      </c>
      <c r="AI490" s="8">
        <f>(1+BWscncns[[#This Row],[pid_error]]*K_p)*BWscncns[[#This Row],[dbw]]/1000</f>
        <v>21411.903505176895</v>
      </c>
      <c r="AJ490" s="13">
        <f>BWscncns[[#This Row],[Torflow prgrssv alt vote]]/VLOOKUP(BWscncns[[#This Row],[class]],AltBWtotl,2,FALSE)*100</f>
        <v>7.4798160627062876E-2</v>
      </c>
      <c r="AK490">
        <f>IF(D490=E490,1,0)</f>
        <v>0</v>
      </c>
    </row>
    <row r="491" spans="1:37">
      <c r="A491" s="1" t="s">
        <v>2067</v>
      </c>
      <c r="B491" s="1" t="s">
        <v>2068</v>
      </c>
      <c r="C491">
        <v>24600</v>
      </c>
      <c r="D491">
        <v>1524109326</v>
      </c>
      <c r="E491">
        <v>1524991043</v>
      </c>
      <c r="F491" s="2">
        <v>1.3584570408100001</v>
      </c>
      <c r="G491" s="2">
        <v>1.3584570408100001</v>
      </c>
      <c r="H491">
        <v>28014698</v>
      </c>
      <c r="I491" s="2">
        <v>0.31613360359499998</v>
      </c>
      <c r="J491" s="2">
        <v>0</v>
      </c>
      <c r="K491">
        <v>4</v>
      </c>
      <c r="L491" s="1" t="s">
        <v>11659</v>
      </c>
      <c r="M491" s="1" t="s">
        <v>2068</v>
      </c>
      <c r="N491">
        <v>0</v>
      </c>
      <c r="O491">
        <v>1</v>
      </c>
      <c r="P491">
        <v>0</v>
      </c>
      <c r="Q491">
        <v>0</v>
      </c>
      <c r="R491" s="19">
        <f>BWscncns[[#This Row],[C fx]]*4+BWscncns[[#This Row],[C fg]]*2+BWscncns[[#This Row],[C fm]]</f>
        <v>2</v>
      </c>
      <c r="S491">
        <v>14900</v>
      </c>
      <c r="T491">
        <v>12748924</v>
      </c>
      <c r="U491" s="13">
        <v>1.1687259999999999</v>
      </c>
      <c r="V491" s="13">
        <v>0.85563199999999995</v>
      </c>
      <c r="W491">
        <v>2418</v>
      </c>
      <c r="X491">
        <v>48</v>
      </c>
      <c r="Z491" s="10">
        <f>IF($N491&lt;&gt;0,constants!$L$2,IF($O491&lt;&gt;0,constants!$M$2,IF($P491&lt;&gt;0,constants!$N$2,0)))</f>
        <v>9721.3799999999992</v>
      </c>
      <c r="AA491" s="10">
        <f>IF($N491&lt;&gt;0,constants!$L$2,IF($O491&lt;&gt;0,constants!$M$2,IF($P491&lt;&gt;0,constants!$P$2,0)))</f>
        <v>9721.3799999999992</v>
      </c>
      <c r="AB491" s="11">
        <f>constants!$O$2</f>
        <v>4861.32</v>
      </c>
      <c r="AC491" s="11">
        <f>VLOOKUP(BWscncns[[#This Row],[scanner]],[0]!ScnrAvgBW,2,FALSE)/1000</f>
        <v>4819.491751072962</v>
      </c>
      <c r="AD491" s="8">
        <f>(1+$F491)*Z491</f>
        <v>22927.45710738952</v>
      </c>
      <c r="AE491" s="8">
        <f>(1+$F491)*AA491</f>
        <v>22927.45710738952</v>
      </c>
      <c r="AF491" s="8">
        <f>(1+$F491)*AB491</f>
        <v>11465.214381630471</v>
      </c>
      <c r="AG491" s="8">
        <f>(1+$F491)*AC491</f>
        <v>11366.564253443745</v>
      </c>
      <c r="AH491" s="8">
        <f>(1+$F491)*$T491/1000</f>
        <v>30067.789570551591</v>
      </c>
      <c r="AI491" s="8">
        <f>(1+BWscncns[[#This Row],[pid_error]]*K_p)*BWscncns[[#This Row],[dbw]]/1000</f>
        <v>21408.356785275795</v>
      </c>
      <c r="AJ491" s="13">
        <f>BWscncns[[#This Row],[Torflow prgrssv alt vote]]/VLOOKUP(BWscncns[[#This Row],[class]],AltBWtotl,2,FALSE)*100</f>
        <v>7.4785770877370719E-2</v>
      </c>
      <c r="AK491">
        <f>IF(D491=E491,1,0)</f>
        <v>0</v>
      </c>
    </row>
    <row r="492" spans="1:37">
      <c r="A492" s="1" t="s">
        <v>3717</v>
      </c>
      <c r="B492" s="1" t="s">
        <v>3718</v>
      </c>
      <c r="C492">
        <v>25000</v>
      </c>
      <c r="D492">
        <v>1524124298</v>
      </c>
      <c r="E492">
        <v>1524956641</v>
      </c>
      <c r="F492" s="2">
        <v>0.71227371296300002</v>
      </c>
      <c r="G492" s="2">
        <v>0.71227371296300002</v>
      </c>
      <c r="H492">
        <v>24879196</v>
      </c>
      <c r="I492" s="2">
        <v>-4.9796943427299997E-2</v>
      </c>
      <c r="J492" s="2">
        <v>0</v>
      </c>
      <c r="K492">
        <v>1</v>
      </c>
      <c r="L492" s="1" t="s">
        <v>11671</v>
      </c>
      <c r="M492" s="1" t="s">
        <v>3718</v>
      </c>
      <c r="N492">
        <v>0</v>
      </c>
      <c r="O492">
        <v>1</v>
      </c>
      <c r="P492">
        <v>0</v>
      </c>
      <c r="Q492">
        <v>0</v>
      </c>
      <c r="R492" s="19">
        <f>BWscncns[[#This Row],[C fx]]*4+BWscncns[[#This Row],[C fg]]*2+BWscncns[[#This Row],[C fm]]</f>
        <v>2</v>
      </c>
      <c r="S492">
        <v>19600</v>
      </c>
      <c r="T492">
        <v>15728640</v>
      </c>
      <c r="U492" s="13">
        <v>1.2461340000000001</v>
      </c>
      <c r="V492" s="13">
        <v>0.80248200000000003</v>
      </c>
      <c r="W492">
        <v>2159</v>
      </c>
      <c r="X492">
        <v>43</v>
      </c>
      <c r="Z492" s="10">
        <f>IF($N492&lt;&gt;0,constants!$L$2,IF($O492&lt;&gt;0,constants!$M$2,IF($P492&lt;&gt;0,constants!$N$2,0)))</f>
        <v>9721.3799999999992</v>
      </c>
      <c r="AA492" s="10">
        <f>IF($N492&lt;&gt;0,constants!$L$2,IF($O492&lt;&gt;0,constants!$M$2,IF($P492&lt;&gt;0,constants!$P$2,0)))</f>
        <v>9721.3799999999992</v>
      </c>
      <c r="AB492" s="11">
        <f>constants!$O$2</f>
        <v>4861.32</v>
      </c>
      <c r="AC492" s="11">
        <f>VLOOKUP(BWscncns[[#This Row],[scanner]],[0]!ScnrAvgBW,2,FALSE)/1000</f>
        <v>11818.828055288463</v>
      </c>
      <c r="AD492" s="8">
        <f>(1+$F492)*Z492</f>
        <v>16645.663427724248</v>
      </c>
      <c r="AE492" s="8">
        <f>(1+$F492)*AA492</f>
        <v>16645.663427724248</v>
      </c>
      <c r="AF492" s="8">
        <f>(1+$F492)*AB492</f>
        <v>8323.91044630129</v>
      </c>
      <c r="AG492" s="8">
        <f>(1+$F492)*AC492</f>
        <v>20237.068597100046</v>
      </c>
      <c r="AH492" s="8">
        <f>(1+$F492)*$T492/1000</f>
        <v>26931.736812658357</v>
      </c>
      <c r="AI492" s="8">
        <f>(1+BWscncns[[#This Row],[pid_error]]*K_p)*BWscncns[[#This Row],[dbw]]/1000</f>
        <v>21330.18840632918</v>
      </c>
      <c r="AJ492" s="13">
        <f>BWscncns[[#This Row],[Torflow prgrssv alt vote]]/VLOOKUP(BWscncns[[#This Row],[class]],AltBWtotl,2,FALSE)*100</f>
        <v>7.4512705432115356E-2</v>
      </c>
      <c r="AK492">
        <f>IF(D492=E492,1,0)</f>
        <v>0</v>
      </c>
    </row>
    <row r="493" spans="1:37">
      <c r="A493" s="1" t="s">
        <v>617</v>
      </c>
      <c r="B493" s="1" t="s">
        <v>618</v>
      </c>
      <c r="C493">
        <v>36900</v>
      </c>
      <c r="D493">
        <v>1524757737</v>
      </c>
      <c r="E493">
        <v>1525006050</v>
      </c>
      <c r="F493" s="2">
        <v>0.72358680170099998</v>
      </c>
      <c r="G493" s="2">
        <v>0.72358680170099998</v>
      </c>
      <c r="H493">
        <v>25738228</v>
      </c>
      <c r="I493" s="2">
        <v>-0.64039523746899996</v>
      </c>
      <c r="J493" s="2">
        <v>0</v>
      </c>
      <c r="K493">
        <v>1</v>
      </c>
      <c r="L493" s="1" t="s">
        <v>11558</v>
      </c>
      <c r="M493" s="1" t="s">
        <v>618</v>
      </c>
      <c r="N493">
        <v>0</v>
      </c>
      <c r="O493">
        <v>1</v>
      </c>
      <c r="P493">
        <v>0</v>
      </c>
      <c r="Q493">
        <v>0</v>
      </c>
      <c r="R493" s="19">
        <f>BWscncns[[#This Row],[C fx]]*4+BWscncns[[#This Row],[C fg]]*2+BWscncns[[#This Row],[C fm]]</f>
        <v>2</v>
      </c>
      <c r="S493">
        <v>29800</v>
      </c>
      <c r="T493">
        <v>15654155</v>
      </c>
      <c r="U493" s="13">
        <v>1.903648</v>
      </c>
      <c r="V493" s="13">
        <v>0.52530699999999997</v>
      </c>
      <c r="W493">
        <v>521</v>
      </c>
      <c r="X493">
        <v>10</v>
      </c>
      <c r="Z493" s="10">
        <f>IF($N493&lt;&gt;0,constants!$L$2,IF($O493&lt;&gt;0,constants!$M$2,IF($P493&lt;&gt;0,constants!$N$2,0)))</f>
        <v>9721.3799999999992</v>
      </c>
      <c r="AA493" s="10">
        <f>IF($N493&lt;&gt;0,constants!$L$2,IF($O493&lt;&gt;0,constants!$M$2,IF($P493&lt;&gt;0,constants!$P$2,0)))</f>
        <v>9721.3799999999992</v>
      </c>
      <c r="AB493" s="11">
        <f>constants!$O$2</f>
        <v>4861.32</v>
      </c>
      <c r="AC493" s="11">
        <f>VLOOKUP(BWscncns[[#This Row],[scanner]],[0]!ScnrAvgBW,2,FALSE)/1000</f>
        <v>11818.828055288463</v>
      </c>
      <c r="AD493" s="8">
        <f>(1+$F493)*Z493</f>
        <v>16755.642262320063</v>
      </c>
      <c r="AE493" s="8">
        <f>(1+$F493)*AA493</f>
        <v>16755.642262320063</v>
      </c>
      <c r="AF493" s="8">
        <f>(1+$F493)*AB493</f>
        <v>8378.9069908451038</v>
      </c>
      <c r="AG493" s="8">
        <f>(1+$F493)*AC493</f>
        <v>20370.776047668689</v>
      </c>
      <c r="AH493" s="8">
        <f>(1+$F493)*$T493/1000</f>
        <v>26981.294949781717</v>
      </c>
      <c r="AI493" s="8">
        <f>(1+BWscncns[[#This Row],[pid_error]]*K_p)*BWscncns[[#This Row],[dbw]]/1000</f>
        <v>21317.724974890858</v>
      </c>
      <c r="AJ493" s="13">
        <f>BWscncns[[#This Row],[Torflow prgrssv alt vote]]/VLOOKUP(BWscncns[[#This Row],[class]],AltBWtotl,2,FALSE)*100</f>
        <v>7.4469166951453752E-2</v>
      </c>
      <c r="AK493">
        <f>IF(D493=E493,1,0)</f>
        <v>0</v>
      </c>
    </row>
    <row r="494" spans="1:37">
      <c r="A494" s="1" t="s">
        <v>2589</v>
      </c>
      <c r="B494" s="1" t="s">
        <v>2590</v>
      </c>
      <c r="C494">
        <v>20300</v>
      </c>
      <c r="D494">
        <v>1523858516</v>
      </c>
      <c r="E494">
        <v>1524956641</v>
      </c>
      <c r="F494" s="2">
        <v>1.36863075627</v>
      </c>
      <c r="G494" s="2">
        <v>1.36863075627</v>
      </c>
      <c r="H494">
        <v>30450979</v>
      </c>
      <c r="I494" s="2">
        <v>1.28471682986</v>
      </c>
      <c r="J494" s="2">
        <v>0</v>
      </c>
      <c r="K494">
        <v>1</v>
      </c>
      <c r="L494" s="1" t="s">
        <v>11671</v>
      </c>
      <c r="M494" s="1" t="s">
        <v>2590</v>
      </c>
      <c r="N494">
        <v>0</v>
      </c>
      <c r="O494">
        <v>1</v>
      </c>
      <c r="P494">
        <v>0</v>
      </c>
      <c r="Q494">
        <v>0</v>
      </c>
      <c r="R494" s="19">
        <f>BWscncns[[#This Row],[C fx]]*4+BWscncns[[#This Row],[C fg]]*2+BWscncns[[#This Row],[C fm]]</f>
        <v>2</v>
      </c>
      <c r="S494">
        <v>20300</v>
      </c>
      <c r="T494">
        <v>12649732</v>
      </c>
      <c r="U494" s="13">
        <v>1.6047769999999999</v>
      </c>
      <c r="V494" s="13">
        <v>0.62314000000000003</v>
      </c>
      <c r="W494">
        <v>1075</v>
      </c>
      <c r="X494">
        <v>21</v>
      </c>
      <c r="Z494" s="10">
        <f>IF($N494&lt;&gt;0,constants!$L$2,IF($O494&lt;&gt;0,constants!$M$2,IF($P494&lt;&gt;0,constants!$N$2,0)))</f>
        <v>9721.3799999999992</v>
      </c>
      <c r="AA494" s="10">
        <f>IF($N494&lt;&gt;0,constants!$L$2,IF($O494&lt;&gt;0,constants!$M$2,IF($P494&lt;&gt;0,constants!$P$2,0)))</f>
        <v>9721.3799999999992</v>
      </c>
      <c r="AB494" s="11">
        <f>constants!$O$2</f>
        <v>4861.32</v>
      </c>
      <c r="AC494" s="11">
        <f>VLOOKUP(BWscncns[[#This Row],[scanner]],[0]!ScnrAvgBW,2,FALSE)/1000</f>
        <v>11818.828055288463</v>
      </c>
      <c r="AD494" s="8">
        <f>(1+$F494)*Z494</f>
        <v>23026.359661388051</v>
      </c>
      <c r="AE494" s="8">
        <f>(1+$F494)*AA494</f>
        <v>23026.359661388051</v>
      </c>
      <c r="AF494" s="8">
        <f>(1+$F494)*AB494</f>
        <v>11514.672068070475</v>
      </c>
      <c r="AG494" s="8">
        <f>(1+$F494)*AC494</f>
        <v>27994.439634823004</v>
      </c>
      <c r="AH494" s="8">
        <f>(1+$F494)*$T494/1000</f>
        <v>29962.544273772823</v>
      </c>
      <c r="AI494" s="8">
        <f>(1+BWscncns[[#This Row],[pid_error]]*K_p)*BWscncns[[#This Row],[dbw]]/1000</f>
        <v>21306.138136886409</v>
      </c>
      <c r="AJ494" s="13">
        <f>BWscncns[[#This Row],[Torflow prgrssv alt vote]]/VLOOKUP(BWscncns[[#This Row],[class]],AltBWtotl,2,FALSE)*100</f>
        <v>7.4428690672919864E-2</v>
      </c>
      <c r="AK494">
        <f>IF(D494=E494,1,0)</f>
        <v>0</v>
      </c>
    </row>
    <row r="495" spans="1:37">
      <c r="A495" s="1" t="s">
        <v>7939</v>
      </c>
      <c r="B495" s="1" t="s">
        <v>7940</v>
      </c>
      <c r="C495">
        <v>20900</v>
      </c>
      <c r="D495">
        <v>1524530905</v>
      </c>
      <c r="E495">
        <v>1524988531</v>
      </c>
      <c r="F495" s="2">
        <v>0.74846169415899999</v>
      </c>
      <c r="G495" s="2">
        <v>0.74846169415899999</v>
      </c>
      <c r="H495">
        <v>27500924</v>
      </c>
      <c r="I495" s="2">
        <v>0.35874223745</v>
      </c>
      <c r="J495" s="2">
        <v>0</v>
      </c>
      <c r="K495">
        <v>3</v>
      </c>
      <c r="L495" s="1" t="s">
        <v>11591</v>
      </c>
      <c r="M495" s="1" t="s">
        <v>7940</v>
      </c>
      <c r="N495">
        <v>0</v>
      </c>
      <c r="O495">
        <v>1</v>
      </c>
      <c r="P495">
        <v>0</v>
      </c>
      <c r="Q495">
        <v>0</v>
      </c>
      <c r="R495" s="19">
        <f>BWscncns[[#This Row],[C fx]]*4+BWscncns[[#This Row],[C fg]]*2+BWscncns[[#This Row],[C fm]]</f>
        <v>2</v>
      </c>
      <c r="S495">
        <v>19100</v>
      </c>
      <c r="T495">
        <v>15493051</v>
      </c>
      <c r="U495" s="13">
        <v>1.2328110000000001</v>
      </c>
      <c r="V495" s="13">
        <v>0.81115499999999996</v>
      </c>
      <c r="W495">
        <v>2206</v>
      </c>
      <c r="X495">
        <v>44</v>
      </c>
      <c r="Z495" s="10">
        <f>IF($N495&lt;&gt;0,constants!$L$2,IF($O495&lt;&gt;0,constants!$M$2,IF($P495&lt;&gt;0,constants!$N$2,0)))</f>
        <v>9721.3799999999992</v>
      </c>
      <c r="AA495" s="10">
        <f>IF($N495&lt;&gt;0,constants!$L$2,IF($O495&lt;&gt;0,constants!$M$2,IF($P495&lt;&gt;0,constants!$P$2,0)))</f>
        <v>9721.3799999999992</v>
      </c>
      <c r="AB495" s="11">
        <f>constants!$O$2</f>
        <v>4861.32</v>
      </c>
      <c r="AC495" s="11">
        <f>VLOOKUP(BWscncns[[#This Row],[scanner]],[0]!ScnrAvgBW,2,FALSE)/1000</f>
        <v>6440.9193022088357</v>
      </c>
      <c r="AD495" s="8">
        <f>(1+$F495)*Z495</f>
        <v>16997.460544363417</v>
      </c>
      <c r="AE495" s="8">
        <f>(1+$F495)*AA495</f>
        <v>16997.460544363417</v>
      </c>
      <c r="AF495" s="8">
        <f>(1+$F495)*AB495</f>
        <v>8499.8318030490282</v>
      </c>
      <c r="AG495" s="8">
        <f>(1+$F495)*AC495</f>
        <v>11261.700675081463</v>
      </c>
      <c r="AH495" s="8">
        <f>(1+$F495)*$T495/1000</f>
        <v>27089.006199151787</v>
      </c>
      <c r="AI495" s="8">
        <f>(1+BWscncns[[#This Row],[pid_error]]*K_p)*BWscncns[[#This Row],[dbw]]/1000</f>
        <v>21291.028599575893</v>
      </c>
      <c r="AJ495" s="13">
        <f>BWscncns[[#This Row],[Torflow prgrssv alt vote]]/VLOOKUP(BWscncns[[#This Row],[class]],AltBWtotl,2,FALSE)*100</f>
        <v>7.4375908555791445E-2</v>
      </c>
      <c r="AK495">
        <f>IF(D495=E495,1,0)</f>
        <v>0</v>
      </c>
    </row>
    <row r="496" spans="1:37">
      <c r="A496" s="1" t="s">
        <v>1670</v>
      </c>
      <c r="B496" s="1" t="s">
        <v>1671</v>
      </c>
      <c r="C496">
        <v>31500</v>
      </c>
      <c r="D496">
        <v>1524973325</v>
      </c>
      <c r="E496">
        <v>1524973325</v>
      </c>
      <c r="F496" s="2">
        <v>1.8717204791199999</v>
      </c>
      <c r="G496" s="2">
        <v>1.8717204791199999</v>
      </c>
      <c r="H496">
        <v>31503095</v>
      </c>
      <c r="I496" s="2">
        <v>0.240217297321</v>
      </c>
      <c r="J496" s="2">
        <v>0.428571428571</v>
      </c>
      <c r="K496">
        <v>1</v>
      </c>
      <c r="L496" s="1" t="s">
        <v>11539</v>
      </c>
      <c r="M496" s="1" t="s">
        <v>1671</v>
      </c>
      <c r="N496">
        <v>1</v>
      </c>
      <c r="O496">
        <v>0</v>
      </c>
      <c r="P496">
        <v>0</v>
      </c>
      <c r="Q496">
        <v>0</v>
      </c>
      <c r="R496" s="19">
        <f>BWscncns[[#This Row],[C fx]]*4+BWscncns[[#This Row],[C fg]]*2+BWscncns[[#This Row],[C fm]]</f>
        <v>4</v>
      </c>
      <c r="S496">
        <v>31500</v>
      </c>
      <c r="T496">
        <v>10970112</v>
      </c>
      <c r="U496" s="13">
        <v>2.8714379999999999</v>
      </c>
      <c r="V496" s="13">
        <v>0.34825800000000001</v>
      </c>
      <c r="W496">
        <v>58</v>
      </c>
      <c r="X496">
        <v>1</v>
      </c>
      <c r="Z496" s="10">
        <f>IF($N496&lt;&gt;0,constants!$L$2,IF($O496&lt;&gt;0,constants!$M$2,IF($P496&lt;&gt;0,constants!$N$2,0)))</f>
        <v>10125.48</v>
      </c>
      <c r="AA496" s="10">
        <f>IF($N496&lt;&gt;0,constants!$L$2,IF($O496&lt;&gt;0,constants!$M$2,IF($P496&lt;&gt;0,constants!$P$2,0)))</f>
        <v>10125.48</v>
      </c>
      <c r="AB496" s="11">
        <f>constants!$O$2</f>
        <v>4861.32</v>
      </c>
      <c r="AC496" s="11">
        <f>VLOOKUP(BWscncns[[#This Row],[scanner]],[0]!ScnrAvgBW,2,FALSE)/1000</f>
        <v>11818.828055288463</v>
      </c>
      <c r="AD496" s="8">
        <f>(1+$F496)*Z496</f>
        <v>29077.548276919977</v>
      </c>
      <c r="AE496" s="8">
        <f>(1+$F496)*AA496</f>
        <v>29077.548276919977</v>
      </c>
      <c r="AF496" s="8">
        <f>(1+$F496)*AB496</f>
        <v>13960.352199555637</v>
      </c>
      <c r="AG496" s="8">
        <f>(1+$F496)*AC496</f>
        <v>33940.37056556988</v>
      </c>
      <c r="AH496" s="8">
        <f>(1+$F496)*$T496/1000</f>
        <v>31503.095288640059</v>
      </c>
      <c r="AI496" s="8">
        <f>(1+BWscncns[[#This Row],[pid_error]]*K_p)*BWscncns[[#This Row],[dbw]]/1000</f>
        <v>21236.603644320028</v>
      </c>
      <c r="AJ496" s="13">
        <f>BWscncns[[#This Row],[Torflow prgrssv alt vote]]/VLOOKUP(BWscncns[[#This Row],[class]],AltBWtotl,2,FALSE)*100</f>
        <v>0.18201349731498004</v>
      </c>
      <c r="AK496">
        <f>IF(D496=E496,1,0)</f>
        <v>1</v>
      </c>
    </row>
    <row r="497" spans="1:37">
      <c r="A497" s="1" t="s">
        <v>3200</v>
      </c>
      <c r="B497" s="1" t="s">
        <v>3201</v>
      </c>
      <c r="C497">
        <v>24800</v>
      </c>
      <c r="D497">
        <v>1524042336</v>
      </c>
      <c r="E497">
        <v>1525002474</v>
      </c>
      <c r="F497" s="2">
        <v>1.68643894396</v>
      </c>
      <c r="G497" s="2">
        <v>1.68643894396</v>
      </c>
      <c r="H497">
        <v>28601064</v>
      </c>
      <c r="I497" s="2">
        <v>0.25874175749799999</v>
      </c>
      <c r="J497" s="2">
        <v>0</v>
      </c>
      <c r="K497">
        <v>1</v>
      </c>
      <c r="L497" s="1" t="s">
        <v>11610</v>
      </c>
      <c r="M497" s="1" t="s">
        <v>3201</v>
      </c>
      <c r="N497">
        <v>0</v>
      </c>
      <c r="O497">
        <v>1</v>
      </c>
      <c r="P497">
        <v>0</v>
      </c>
      <c r="Q497">
        <v>0</v>
      </c>
      <c r="R497" s="19">
        <f>BWscncns[[#This Row],[C fx]]*4+BWscncns[[#This Row],[C fg]]*2+BWscncns[[#This Row],[C fm]]</f>
        <v>2</v>
      </c>
      <c r="S497">
        <v>18100</v>
      </c>
      <c r="T497">
        <v>11509586</v>
      </c>
      <c r="U497" s="13">
        <v>1.5726020000000001</v>
      </c>
      <c r="V497" s="13">
        <v>0.63588900000000004</v>
      </c>
      <c r="W497">
        <v>1143</v>
      </c>
      <c r="X497">
        <v>22</v>
      </c>
      <c r="Z497" s="10">
        <f>IF($N497&lt;&gt;0,constants!$L$2,IF($O497&lt;&gt;0,constants!$M$2,IF($P497&lt;&gt;0,constants!$N$2,0)))</f>
        <v>9721.3799999999992</v>
      </c>
      <c r="AA497" s="10">
        <f>IF($N497&lt;&gt;0,constants!$L$2,IF($O497&lt;&gt;0,constants!$M$2,IF($P497&lt;&gt;0,constants!$P$2,0)))</f>
        <v>9721.3799999999992</v>
      </c>
      <c r="AB497" s="11">
        <f>constants!$O$2</f>
        <v>4861.32</v>
      </c>
      <c r="AC497" s="11">
        <f>VLOOKUP(BWscncns[[#This Row],[scanner]],[0]!ScnrAvgBW,2,FALSE)/1000</f>
        <v>11818.828055288463</v>
      </c>
      <c r="AD497" s="8">
        <f>(1+$F497)*Z497</f>
        <v>26115.89382103386</v>
      </c>
      <c r="AE497" s="8">
        <f>(1+$F497)*AA497</f>
        <v>26115.89382103386</v>
      </c>
      <c r="AF497" s="8">
        <f>(1+$F497)*AB497</f>
        <v>13059.639367051626</v>
      </c>
      <c r="AG497" s="8">
        <f>(1+$F497)*AC497</f>
        <v>31750.559959693957</v>
      </c>
      <c r="AH497" s="8">
        <f>(1+$F497)*$T497/1000</f>
        <v>30919.800059256799</v>
      </c>
      <c r="AI497" s="8">
        <f>(1+BWscncns[[#This Row],[pid_error]]*K_p)*BWscncns[[#This Row],[dbw]]/1000</f>
        <v>21214.693029628401</v>
      </c>
      <c r="AJ497" s="13">
        <f>BWscncns[[#This Row],[Torflow prgrssv alt vote]]/VLOOKUP(BWscncns[[#This Row],[class]],AltBWtotl,2,FALSE)*100</f>
        <v>7.410924565862724E-2</v>
      </c>
      <c r="AK497">
        <f>IF(D497=E497,1,0)</f>
        <v>0</v>
      </c>
    </row>
    <row r="498" spans="1:37">
      <c r="A498" s="1" t="s">
        <v>8983</v>
      </c>
      <c r="B498" s="1" t="s">
        <v>8984</v>
      </c>
      <c r="C498">
        <v>32900</v>
      </c>
      <c r="D498">
        <v>1524187655</v>
      </c>
      <c r="E498">
        <v>1524992681</v>
      </c>
      <c r="F498" s="2">
        <v>1.4405376383399999</v>
      </c>
      <c r="G498" s="2">
        <v>1.4405376383399999</v>
      </c>
      <c r="H498">
        <v>30709070</v>
      </c>
      <c r="I498" s="2">
        <v>1.1030481600199999</v>
      </c>
      <c r="J498" s="2">
        <v>0</v>
      </c>
      <c r="K498">
        <v>1</v>
      </c>
      <c r="L498" s="1" t="s">
        <v>11565</v>
      </c>
      <c r="M498" s="1" t="s">
        <v>8984</v>
      </c>
      <c r="N498">
        <v>0</v>
      </c>
      <c r="O498">
        <v>1</v>
      </c>
      <c r="P498">
        <v>0</v>
      </c>
      <c r="Q498">
        <v>0</v>
      </c>
      <c r="R498" s="19">
        <f>BWscncns[[#This Row],[C fx]]*4+BWscncns[[#This Row],[C fg]]*2+BWscncns[[#This Row],[C fm]]</f>
        <v>2</v>
      </c>
      <c r="S498">
        <v>26200</v>
      </c>
      <c r="T498">
        <v>12327972</v>
      </c>
      <c r="U498" s="13">
        <v>2.125248</v>
      </c>
      <c r="V498" s="13">
        <v>0.47053299999999998</v>
      </c>
      <c r="W498">
        <v>310</v>
      </c>
      <c r="X498">
        <v>6</v>
      </c>
      <c r="Z498" s="10">
        <f>IF($N498&lt;&gt;0,constants!$L$2,IF($O498&lt;&gt;0,constants!$M$2,IF($P498&lt;&gt;0,constants!$N$2,0)))</f>
        <v>9721.3799999999992</v>
      </c>
      <c r="AA498" s="10">
        <f>IF($N498&lt;&gt;0,constants!$L$2,IF($O498&lt;&gt;0,constants!$M$2,IF($P498&lt;&gt;0,constants!$P$2,0)))</f>
        <v>9721.3799999999992</v>
      </c>
      <c r="AB498" s="11">
        <f>constants!$O$2</f>
        <v>4861.32</v>
      </c>
      <c r="AC498" s="11">
        <f>VLOOKUP(BWscncns[[#This Row],[scanner]],[0]!ScnrAvgBW,2,FALSE)/1000</f>
        <v>11818.828055288463</v>
      </c>
      <c r="AD498" s="8">
        <f>(1+$F498)*Z498</f>
        <v>23725.393786605706</v>
      </c>
      <c r="AE498" s="8">
        <f>(1+$F498)*AA498</f>
        <v>23725.393786605706</v>
      </c>
      <c r="AF498" s="8">
        <f>(1+$F498)*AB498</f>
        <v>11864.234432015008</v>
      </c>
      <c r="AG498" s="8">
        <f>(1+$F498)*AC498</f>
        <v>28844.294710000238</v>
      </c>
      <c r="AH498" s="8">
        <f>(1+$F498)*$T498/1000</f>
        <v>30086.879670401642</v>
      </c>
      <c r="AI498" s="8">
        <f>(1+BWscncns[[#This Row],[pid_error]]*K_p)*BWscncns[[#This Row],[dbw]]/1000</f>
        <v>21207.425835200826</v>
      </c>
      <c r="AJ498" s="13">
        <f>BWscncns[[#This Row],[Torflow prgrssv alt vote]]/VLOOKUP(BWscncns[[#This Row],[class]],AltBWtotl,2,FALSE)*100</f>
        <v>7.4083859182550019E-2</v>
      </c>
      <c r="AK498">
        <f>IF(D498=E498,1,0)</f>
        <v>0</v>
      </c>
    </row>
    <row r="499" spans="1:37">
      <c r="A499" s="1" t="s">
        <v>6580</v>
      </c>
      <c r="B499" s="1" t="s">
        <v>6581</v>
      </c>
      <c r="C499">
        <v>31400</v>
      </c>
      <c r="D499">
        <v>1524575148</v>
      </c>
      <c r="E499">
        <v>1524949607</v>
      </c>
      <c r="F499" s="2">
        <v>0.73234640779000004</v>
      </c>
      <c r="G499" s="2">
        <v>0.73234640779000004</v>
      </c>
      <c r="H499">
        <v>26821711</v>
      </c>
      <c r="I499" s="2">
        <v>0.28089832089799999</v>
      </c>
      <c r="J499" s="2">
        <v>0</v>
      </c>
      <c r="K499">
        <v>3</v>
      </c>
      <c r="L499" s="1" t="s">
        <v>11678</v>
      </c>
      <c r="M499" s="1" t="s">
        <v>6581</v>
      </c>
      <c r="N499">
        <v>0</v>
      </c>
      <c r="O499">
        <v>1</v>
      </c>
      <c r="P499">
        <v>0</v>
      </c>
      <c r="Q499">
        <v>0</v>
      </c>
      <c r="R499" s="19">
        <f>BWscncns[[#This Row],[C fx]]*4+BWscncns[[#This Row],[C fg]]*2+BWscncns[[#This Row],[C fm]]</f>
        <v>2</v>
      </c>
      <c r="S499">
        <v>24400</v>
      </c>
      <c r="T499">
        <v>15482880</v>
      </c>
      <c r="U499" s="13">
        <v>1.5759339999999999</v>
      </c>
      <c r="V499" s="13">
        <v>0.634544</v>
      </c>
      <c r="W499">
        <v>1132</v>
      </c>
      <c r="X499">
        <v>22</v>
      </c>
      <c r="Z499" s="10">
        <f>IF($N499&lt;&gt;0,constants!$L$2,IF($O499&lt;&gt;0,constants!$M$2,IF($P499&lt;&gt;0,constants!$N$2,0)))</f>
        <v>9721.3799999999992</v>
      </c>
      <c r="AA499" s="10">
        <f>IF($N499&lt;&gt;0,constants!$L$2,IF($O499&lt;&gt;0,constants!$M$2,IF($P499&lt;&gt;0,constants!$P$2,0)))</f>
        <v>9721.3799999999992</v>
      </c>
      <c r="AB499" s="11">
        <f>constants!$O$2</f>
        <v>4861.32</v>
      </c>
      <c r="AC499" s="11">
        <f>VLOOKUP(BWscncns[[#This Row],[scanner]],[0]!ScnrAvgBW,2,FALSE)/1000</f>
        <v>6440.9193022088357</v>
      </c>
      <c r="AD499" s="8">
        <f>(1+$F499)*Z499</f>
        <v>16840.797721761552</v>
      </c>
      <c r="AE499" s="8">
        <f>(1+$F499)*AA499</f>
        <v>16840.797721761552</v>
      </c>
      <c r="AF499" s="8">
        <f>(1+$F499)*AB499</f>
        <v>8421.4902391176838</v>
      </c>
      <c r="AG499" s="8">
        <f>(1+$F499)*AC499</f>
        <v>11157.903416046751</v>
      </c>
      <c r="AH499" s="8">
        <f>(1+$F499)*$T499/1000</f>
        <v>26821.711550243639</v>
      </c>
      <c r="AI499" s="8">
        <f>(1+BWscncns[[#This Row],[pid_error]]*K_p)*BWscncns[[#This Row],[dbw]]/1000</f>
        <v>21152.29577512182</v>
      </c>
      <c r="AJ499" s="13">
        <f>BWscncns[[#This Row],[Torflow prgrssv alt vote]]/VLOOKUP(BWscncns[[#This Row],[class]],AltBWtotl,2,FALSE)*100</f>
        <v>7.3891273451525588E-2</v>
      </c>
      <c r="AK499">
        <f>IF(D499=E499,1,0)</f>
        <v>0</v>
      </c>
    </row>
    <row r="500" spans="1:37">
      <c r="A500" s="1" t="s">
        <v>6743</v>
      </c>
      <c r="B500" s="1" t="s">
        <v>6744</v>
      </c>
      <c r="C500">
        <v>25100</v>
      </c>
      <c r="D500">
        <v>1524935625</v>
      </c>
      <c r="E500">
        <v>1524935625</v>
      </c>
      <c r="F500" s="2">
        <v>0.55832061571900005</v>
      </c>
      <c r="G500" s="2">
        <v>0.55832061571900005</v>
      </c>
      <c r="H500">
        <v>25087208</v>
      </c>
      <c r="I500" s="2">
        <v>3.5154323521299997E-2</v>
      </c>
      <c r="J500" s="2">
        <v>0</v>
      </c>
      <c r="K500">
        <v>3</v>
      </c>
      <c r="L500" s="1" t="s">
        <v>11683</v>
      </c>
      <c r="M500" s="1" t="s">
        <v>6744</v>
      </c>
      <c r="N500">
        <v>1</v>
      </c>
      <c r="O500">
        <v>0</v>
      </c>
      <c r="P500">
        <v>0</v>
      </c>
      <c r="Q500">
        <v>0</v>
      </c>
      <c r="R500" s="19">
        <f>BWscncns[[#This Row],[C fx]]*4+BWscncns[[#This Row],[C fg]]*2+BWscncns[[#This Row],[C fm]]</f>
        <v>4</v>
      </c>
      <c r="S500">
        <v>25100</v>
      </c>
      <c r="T500">
        <v>16534423</v>
      </c>
      <c r="U500" s="13">
        <v>1.5180450000000001</v>
      </c>
      <c r="V500" s="13">
        <v>0.65874200000000005</v>
      </c>
      <c r="W500">
        <v>1304</v>
      </c>
      <c r="X500">
        <v>26</v>
      </c>
      <c r="Z500" s="10">
        <f>IF($N500&lt;&gt;0,constants!$L$2,IF($O500&lt;&gt;0,constants!$M$2,IF($P500&lt;&gt;0,constants!$N$2,0)))</f>
        <v>10125.48</v>
      </c>
      <c r="AA500" s="10">
        <f>IF($N500&lt;&gt;0,constants!$L$2,IF($O500&lt;&gt;0,constants!$M$2,IF($P500&lt;&gt;0,constants!$P$2,0)))</f>
        <v>10125.48</v>
      </c>
      <c r="AB500" s="11">
        <f>constants!$O$2</f>
        <v>4861.32</v>
      </c>
      <c r="AC500" s="11">
        <f>VLOOKUP(BWscncns[[#This Row],[scanner]],[0]!ScnrAvgBW,2,FALSE)/1000</f>
        <v>6440.9193022088357</v>
      </c>
      <c r="AD500" s="8">
        <f>(1+$F500)*Z500</f>
        <v>15778.744228050418</v>
      </c>
      <c r="AE500" s="8">
        <f>(1+$F500)*AA500</f>
        <v>15778.744228050418</v>
      </c>
      <c r="AF500" s="8">
        <f>(1+$F500)*AB500</f>
        <v>7575.4951756070886</v>
      </c>
      <c r="AG500" s="8">
        <f>(1+$F500)*AC500</f>
        <v>10037.017332814465</v>
      </c>
      <c r="AH500" s="8">
        <f>(1+$F500)*$T500/1000</f>
        <v>25765.932229918395</v>
      </c>
      <c r="AI500" s="8">
        <f>(1+BWscncns[[#This Row],[pid_error]]*K_p)*BWscncns[[#This Row],[dbw]]/1000</f>
        <v>21150.177614959197</v>
      </c>
      <c r="AJ500" s="13">
        <f>BWscncns[[#This Row],[Torflow prgrssv alt vote]]/VLOOKUP(BWscncns[[#This Row],[class]],AltBWtotl,2,FALSE)*100</f>
        <v>0.18127276192590952</v>
      </c>
      <c r="AK500">
        <f>IF(D500=E500,1,0)</f>
        <v>1</v>
      </c>
    </row>
    <row r="501" spans="1:37">
      <c r="A501" s="1" t="s">
        <v>118</v>
      </c>
      <c r="B501" s="1" t="s">
        <v>119</v>
      </c>
      <c r="C501">
        <v>32100</v>
      </c>
      <c r="D501">
        <v>1524234086</v>
      </c>
      <c r="E501">
        <v>1525009122</v>
      </c>
      <c r="F501" s="2">
        <v>0.34863236830599997</v>
      </c>
      <c r="G501" s="2">
        <v>0.34863236830599997</v>
      </c>
      <c r="H501">
        <v>24018557</v>
      </c>
      <c r="I501" s="2">
        <v>-0.39075795006500003</v>
      </c>
      <c r="J501" s="2">
        <v>0</v>
      </c>
      <c r="K501">
        <v>1</v>
      </c>
      <c r="L501" s="1" t="s">
        <v>11549</v>
      </c>
      <c r="M501" s="1" t="s">
        <v>119</v>
      </c>
      <c r="N501">
        <v>0</v>
      </c>
      <c r="O501">
        <v>1</v>
      </c>
      <c r="P501">
        <v>0</v>
      </c>
      <c r="Q501">
        <v>0</v>
      </c>
      <c r="R501" s="19">
        <f>BWscncns[[#This Row],[C fx]]*4+BWscncns[[#This Row],[C fg]]*2+BWscncns[[#This Row],[C fm]]</f>
        <v>2</v>
      </c>
      <c r="S501">
        <v>33500</v>
      </c>
      <c r="T501">
        <v>18003649</v>
      </c>
      <c r="U501" s="13">
        <v>1.8607340000000001</v>
      </c>
      <c r="V501" s="13">
        <v>0.53742199999999996</v>
      </c>
      <c r="W501">
        <v>566</v>
      </c>
      <c r="X501">
        <v>11</v>
      </c>
      <c r="Z501" s="10">
        <f>IF($N501&lt;&gt;0,constants!$L$2,IF($O501&lt;&gt;0,constants!$M$2,IF($P501&lt;&gt;0,constants!$N$2,0)))</f>
        <v>9721.3799999999992</v>
      </c>
      <c r="AA501" s="10">
        <f>IF($N501&lt;&gt;0,constants!$L$2,IF($O501&lt;&gt;0,constants!$M$2,IF($P501&lt;&gt;0,constants!$P$2,0)))</f>
        <v>9721.3799999999992</v>
      </c>
      <c r="AB501" s="11">
        <f>constants!$O$2</f>
        <v>4861.32</v>
      </c>
      <c r="AC501" s="11">
        <f>VLOOKUP(BWscncns[[#This Row],[scanner]],[0]!ScnrAvgBW,2,FALSE)/1000</f>
        <v>11818.828055288463</v>
      </c>
      <c r="AD501" s="8">
        <f>(1+$F501)*Z501</f>
        <v>13110.567732602582</v>
      </c>
      <c r="AE501" s="8">
        <f>(1+$F501)*AA501</f>
        <v>13110.567732602582</v>
      </c>
      <c r="AF501" s="8">
        <f>(1+$F501)*AB501</f>
        <v>6556.1335046933236</v>
      </c>
      <c r="AG501" s="8">
        <f>(1+$F501)*AC501</f>
        <v>15939.254070805075</v>
      </c>
      <c r="AH501" s="8">
        <f>(1+$F501)*$T501/1000</f>
        <v>24280.303789019948</v>
      </c>
      <c r="AI501" s="8">
        <f>(1+BWscncns[[#This Row],[pid_error]]*K_p)*BWscncns[[#This Row],[dbw]]/1000</f>
        <v>21141.976394509977</v>
      </c>
      <c r="AJ501" s="13">
        <f>BWscncns[[#This Row],[Torflow prgrssv alt vote]]/VLOOKUP(BWscncns[[#This Row],[class]],AltBWtotl,2,FALSE)*100</f>
        <v>7.3855224779421788E-2</v>
      </c>
      <c r="AK501">
        <f>IF(D501=E501,1,0)</f>
        <v>0</v>
      </c>
    </row>
    <row r="502" spans="1:37">
      <c r="A502" s="1" t="s">
        <v>2260</v>
      </c>
      <c r="B502" s="1" t="s">
        <v>2261</v>
      </c>
      <c r="C502">
        <v>31800</v>
      </c>
      <c r="D502">
        <v>1524515648</v>
      </c>
      <c r="E502">
        <v>1525000722</v>
      </c>
      <c r="F502" s="2">
        <v>0.59069259767299997</v>
      </c>
      <c r="G502" s="2">
        <v>0.59069259767299997</v>
      </c>
      <c r="H502">
        <v>25172947</v>
      </c>
      <c r="I502" s="2">
        <v>6.25840141648E-2</v>
      </c>
      <c r="J502" s="2">
        <v>0</v>
      </c>
      <c r="K502">
        <v>2</v>
      </c>
      <c r="L502" s="1" t="s">
        <v>11538</v>
      </c>
      <c r="M502" s="1" t="s">
        <v>2261</v>
      </c>
      <c r="N502">
        <v>0</v>
      </c>
      <c r="O502">
        <v>1</v>
      </c>
      <c r="P502">
        <v>0</v>
      </c>
      <c r="Q502">
        <v>0</v>
      </c>
      <c r="R502" s="19">
        <f>BWscncns[[#This Row],[C fx]]*4+BWscncns[[#This Row],[C fg]]*2+BWscncns[[#This Row],[C fm]]</f>
        <v>2</v>
      </c>
      <c r="S502">
        <v>25200</v>
      </c>
      <c r="T502">
        <v>16318349</v>
      </c>
      <c r="U502" s="13">
        <v>1.5442739999999999</v>
      </c>
      <c r="V502" s="13">
        <v>0.64755399999999996</v>
      </c>
      <c r="W502">
        <v>1224</v>
      </c>
      <c r="X502">
        <v>24</v>
      </c>
      <c r="Z502" s="10">
        <f>IF($N502&lt;&gt;0,constants!$L$2,IF($O502&lt;&gt;0,constants!$M$2,IF($P502&lt;&gt;0,constants!$N$2,0)))</f>
        <v>9721.3799999999992</v>
      </c>
      <c r="AA502" s="10">
        <f>IF($N502&lt;&gt;0,constants!$L$2,IF($O502&lt;&gt;0,constants!$M$2,IF($P502&lt;&gt;0,constants!$P$2,0)))</f>
        <v>9721.3799999999992</v>
      </c>
      <c r="AB502" s="11">
        <f>constants!$O$2</f>
        <v>4861.32</v>
      </c>
      <c r="AC502" s="11">
        <f>VLOOKUP(BWscncns[[#This Row],[scanner]],[0]!ScnrAvgBW,2,FALSE)/1000</f>
        <v>8853.6095214723919</v>
      </c>
      <c r="AD502" s="8">
        <f>(1+$F502)*Z502</f>
        <v>15463.727205166348</v>
      </c>
      <c r="AE502" s="8">
        <f>(1+$F502)*AA502</f>
        <v>15463.727205166348</v>
      </c>
      <c r="AF502" s="8">
        <f>(1+$F502)*AB502</f>
        <v>7732.8657389197078</v>
      </c>
      <c r="AG502" s="8">
        <f>(1+$F502)*AC502</f>
        <v>14083.371128493325</v>
      </c>
      <c r="AH502" s="8">
        <f>(1+$F502)*$T502/1000</f>
        <v>25957.476960544602</v>
      </c>
      <c r="AI502" s="8">
        <f>(1+BWscncns[[#This Row],[pid_error]]*K_p)*BWscncns[[#This Row],[dbw]]/1000</f>
        <v>21137.9129802723</v>
      </c>
      <c r="AJ502" s="13">
        <f>BWscncns[[#This Row],[Torflow prgrssv alt vote]]/VLOOKUP(BWscncns[[#This Row],[class]],AltBWtotl,2,FALSE)*100</f>
        <v>7.3841030062414464E-2</v>
      </c>
      <c r="AK502">
        <f>IF(D502=E502,1,0)</f>
        <v>0</v>
      </c>
    </row>
    <row r="503" spans="1:37">
      <c r="A503" s="1" t="s">
        <v>4065</v>
      </c>
      <c r="B503" s="1" t="s">
        <v>4066</v>
      </c>
      <c r="C503">
        <v>34000</v>
      </c>
      <c r="D503">
        <v>1524295573</v>
      </c>
      <c r="E503">
        <v>1525002344</v>
      </c>
      <c r="F503" s="2">
        <v>1.1867025332200001</v>
      </c>
      <c r="G503" s="2">
        <v>1.1867025332200001</v>
      </c>
      <c r="H503">
        <v>28978636</v>
      </c>
      <c r="I503" s="2">
        <v>1.47086231916E-2</v>
      </c>
      <c r="J503" s="2">
        <v>0</v>
      </c>
      <c r="K503">
        <v>1</v>
      </c>
      <c r="L503" s="1" t="s">
        <v>11562</v>
      </c>
      <c r="M503" s="1" t="s">
        <v>4066</v>
      </c>
      <c r="N503">
        <v>0</v>
      </c>
      <c r="O503">
        <v>1</v>
      </c>
      <c r="P503">
        <v>0</v>
      </c>
      <c r="Q503">
        <v>0</v>
      </c>
      <c r="R503" s="19">
        <f>BWscncns[[#This Row],[C fx]]*4+BWscncns[[#This Row],[C fg]]*2+BWscncns[[#This Row],[C fm]]</f>
        <v>2</v>
      </c>
      <c r="S503">
        <v>25800</v>
      </c>
      <c r="T503">
        <v>13249435</v>
      </c>
      <c r="U503" s="13">
        <v>1.9472529999999999</v>
      </c>
      <c r="V503" s="13">
        <v>0.513544</v>
      </c>
      <c r="W503">
        <v>473</v>
      </c>
      <c r="X503">
        <v>9</v>
      </c>
      <c r="Z503" s="10">
        <f>IF($N503&lt;&gt;0,constants!$L$2,IF($O503&lt;&gt;0,constants!$M$2,IF($P503&lt;&gt;0,constants!$N$2,0)))</f>
        <v>9721.3799999999992</v>
      </c>
      <c r="AA503" s="10">
        <f>IF($N503&lt;&gt;0,constants!$L$2,IF($O503&lt;&gt;0,constants!$M$2,IF($P503&lt;&gt;0,constants!$P$2,0)))</f>
        <v>9721.3799999999992</v>
      </c>
      <c r="AB503" s="11">
        <f>constants!$O$2</f>
        <v>4861.32</v>
      </c>
      <c r="AC503" s="11">
        <f>VLOOKUP(BWscncns[[#This Row],[scanner]],[0]!ScnrAvgBW,2,FALSE)/1000</f>
        <v>11818.828055288463</v>
      </c>
      <c r="AD503" s="8">
        <f>(1+$F503)*Z503</f>
        <v>21257.766272394241</v>
      </c>
      <c r="AE503" s="8">
        <f>(1+$F503)*AA503</f>
        <v>21257.766272394241</v>
      </c>
      <c r="AF503" s="8">
        <f>(1+$F503)*AB503</f>
        <v>10630.260758793051</v>
      </c>
      <c r="AG503" s="8">
        <f>(1+$F503)*AC503</f>
        <v>25844.261248190887</v>
      </c>
      <c r="AH503" s="8">
        <f>(1+$F503)*$T503/1000</f>
        <v>28972.57307823373</v>
      </c>
      <c r="AI503" s="8">
        <f>(1+BWscncns[[#This Row],[pid_error]]*K_p)*BWscncns[[#This Row],[dbw]]/1000</f>
        <v>21111.004039116866</v>
      </c>
      <c r="AJ503" s="13">
        <f>BWscncns[[#This Row],[Torflow prgrssv alt vote]]/VLOOKUP(BWscncns[[#This Row],[class]],AltBWtotl,2,FALSE)*100</f>
        <v>7.3747029110917475E-2</v>
      </c>
      <c r="AK503">
        <f>IF(D503=E503,1,0)</f>
        <v>0</v>
      </c>
    </row>
    <row r="504" spans="1:37">
      <c r="A504" s="1" t="s">
        <v>6761</v>
      </c>
      <c r="B504" s="1" t="s">
        <v>6762</v>
      </c>
      <c r="C504">
        <v>29100</v>
      </c>
      <c r="D504">
        <v>1524404186</v>
      </c>
      <c r="E504">
        <v>1524952713</v>
      </c>
      <c r="F504" s="2">
        <v>1.29681095008</v>
      </c>
      <c r="G504" s="2">
        <v>1.29681095008</v>
      </c>
      <c r="H504">
        <v>28544258</v>
      </c>
      <c r="I504" s="2">
        <v>0.207312336583</v>
      </c>
      <c r="J504" s="2">
        <v>0</v>
      </c>
      <c r="K504">
        <v>1</v>
      </c>
      <c r="L504" s="1" t="s">
        <v>11635</v>
      </c>
      <c r="M504" s="1" t="s">
        <v>6762</v>
      </c>
      <c r="N504">
        <v>0</v>
      </c>
      <c r="O504">
        <v>1</v>
      </c>
      <c r="P504">
        <v>0</v>
      </c>
      <c r="Q504">
        <v>0</v>
      </c>
      <c r="R504" s="19">
        <f>BWscncns[[#This Row],[C fx]]*4+BWscncns[[#This Row],[C fg]]*2+BWscncns[[#This Row],[C fm]]</f>
        <v>2</v>
      </c>
      <c r="S504">
        <v>25200</v>
      </c>
      <c r="T504">
        <v>12802428</v>
      </c>
      <c r="U504" s="13">
        <v>1.968377</v>
      </c>
      <c r="V504" s="13">
        <v>0.50803299999999996</v>
      </c>
      <c r="W504">
        <v>460</v>
      </c>
      <c r="X504">
        <v>9</v>
      </c>
      <c r="Z504" s="10">
        <f>IF($N504&lt;&gt;0,constants!$L$2,IF($O504&lt;&gt;0,constants!$M$2,IF($P504&lt;&gt;0,constants!$N$2,0)))</f>
        <v>9721.3799999999992</v>
      </c>
      <c r="AA504" s="10">
        <f>IF($N504&lt;&gt;0,constants!$L$2,IF($O504&lt;&gt;0,constants!$M$2,IF($P504&lt;&gt;0,constants!$P$2,0)))</f>
        <v>9721.3799999999992</v>
      </c>
      <c r="AB504" s="11">
        <f>constants!$O$2</f>
        <v>4861.32</v>
      </c>
      <c r="AC504" s="11">
        <f>VLOOKUP(BWscncns[[#This Row],[scanner]],[0]!ScnrAvgBW,2,FALSE)/1000</f>
        <v>11818.828055288463</v>
      </c>
      <c r="AD504" s="8">
        <f>(1+$F504)*Z504</f>
        <v>22328.17203388871</v>
      </c>
      <c r="AE504" s="8">
        <f>(1+$F504)*AA504</f>
        <v>22328.17203388871</v>
      </c>
      <c r="AF504" s="8">
        <f>(1+$F504)*AB504</f>
        <v>11165.533007842907</v>
      </c>
      <c r="AG504" s="8">
        <f>(1+$F504)*AC504</f>
        <v>27145.613694499254</v>
      </c>
      <c r="AH504" s="8">
        <f>(1+$F504)*$T504/1000</f>
        <v>29404.756818010796</v>
      </c>
      <c r="AI504" s="8">
        <f>(1+BWscncns[[#This Row],[pid_error]]*K_p)*BWscncns[[#This Row],[dbw]]/1000</f>
        <v>21103.5924090054</v>
      </c>
      <c r="AJ504" s="13">
        <f>BWscncns[[#This Row],[Torflow prgrssv alt vote]]/VLOOKUP(BWscncns[[#This Row],[class]],AltBWtotl,2,FALSE)*100</f>
        <v>7.3721138077948278E-2</v>
      </c>
      <c r="AK504">
        <f>IF(D504=E504,1,0)</f>
        <v>0</v>
      </c>
    </row>
    <row r="505" spans="1:37">
      <c r="A505" s="1" t="s">
        <v>3969</v>
      </c>
      <c r="B505" s="1" t="s">
        <v>3970</v>
      </c>
      <c r="C505">
        <v>25800</v>
      </c>
      <c r="D505">
        <v>1524906388</v>
      </c>
      <c r="E505">
        <v>1524906388</v>
      </c>
      <c r="F505" s="2">
        <v>0.57268159145200004</v>
      </c>
      <c r="G505" s="2">
        <v>0.57268159145200004</v>
      </c>
      <c r="H505">
        <v>25766815</v>
      </c>
      <c r="I505" s="2">
        <v>0.20657928428899999</v>
      </c>
      <c r="J505" s="2">
        <v>0</v>
      </c>
      <c r="K505">
        <v>3</v>
      </c>
      <c r="L505" s="1" t="s">
        <v>11684</v>
      </c>
      <c r="M505" s="1" t="s">
        <v>3970</v>
      </c>
      <c r="N505">
        <v>1</v>
      </c>
      <c r="O505">
        <v>0</v>
      </c>
      <c r="P505">
        <v>0</v>
      </c>
      <c r="Q505">
        <v>0</v>
      </c>
      <c r="R505" s="19">
        <f>BWscncns[[#This Row],[C fx]]*4+BWscncns[[#This Row],[C fg]]*2+BWscncns[[#This Row],[C fm]]</f>
        <v>4</v>
      </c>
      <c r="S505">
        <v>18700</v>
      </c>
      <c r="T505">
        <v>16384000</v>
      </c>
      <c r="U505" s="13">
        <v>1.141357</v>
      </c>
      <c r="V505" s="13">
        <v>0.87614999999999998</v>
      </c>
      <c r="W505">
        <v>2509</v>
      </c>
      <c r="X505">
        <v>50</v>
      </c>
      <c r="Z505" s="10">
        <f>IF($N505&lt;&gt;0,constants!$L$2,IF($O505&lt;&gt;0,constants!$M$2,IF($P505&lt;&gt;0,constants!$N$2,0)))</f>
        <v>10125.48</v>
      </c>
      <c r="AA505" s="10">
        <f>IF($N505&lt;&gt;0,constants!$L$2,IF($O505&lt;&gt;0,constants!$M$2,IF($P505&lt;&gt;0,constants!$P$2,0)))</f>
        <v>10125.48</v>
      </c>
      <c r="AB505" s="11">
        <f>constants!$O$2</f>
        <v>4861.32</v>
      </c>
      <c r="AC505" s="11">
        <f>VLOOKUP(BWscncns[[#This Row],[scanner]],[0]!ScnrAvgBW,2,FALSE)/1000</f>
        <v>6440.9193022088357</v>
      </c>
      <c r="AD505" s="8">
        <f>(1+$F505)*Z505</f>
        <v>15924.156000615396</v>
      </c>
      <c r="AE505" s="8">
        <f>(1+$F505)*AA505</f>
        <v>15924.156000615396</v>
      </c>
      <c r="AF505" s="8">
        <f>(1+$F505)*AB505</f>
        <v>7645.3084741574366</v>
      </c>
      <c r="AG505" s="8">
        <f>(1+$F505)*AC505</f>
        <v>10129.515218611697</v>
      </c>
      <c r="AH505" s="8">
        <f>(1+$F505)*$T505/1000</f>
        <v>25766.815194349569</v>
      </c>
      <c r="AI505" s="8">
        <f>(1+BWscncns[[#This Row],[pid_error]]*K_p)*BWscncns[[#This Row],[dbw]]/1000</f>
        <v>21075.407597174784</v>
      </c>
      <c r="AJ505" s="13">
        <f>BWscncns[[#This Row],[Torflow prgrssv alt vote]]/VLOOKUP(BWscncns[[#This Row],[class]],AltBWtotl,2,FALSE)*100</f>
        <v>0.18063192723034444</v>
      </c>
      <c r="AK505">
        <f>IF(D505=E505,1,0)</f>
        <v>1</v>
      </c>
    </row>
    <row r="506" spans="1:37">
      <c r="A506" s="1" t="s">
        <v>8025</v>
      </c>
      <c r="B506" s="1" t="s">
        <v>8026</v>
      </c>
      <c r="C506">
        <v>25900</v>
      </c>
      <c r="D506">
        <v>1524988784</v>
      </c>
      <c r="E506">
        <v>1524988784</v>
      </c>
      <c r="F506" s="2">
        <v>0.60464188848199996</v>
      </c>
      <c r="G506" s="2">
        <v>0.60464188848199996</v>
      </c>
      <c r="H506">
        <v>25941598</v>
      </c>
      <c r="I506" s="2">
        <v>-0.16024828504899999</v>
      </c>
      <c r="J506" s="2">
        <v>8.6956521739099998E-2</v>
      </c>
      <c r="K506">
        <v>4</v>
      </c>
      <c r="L506" s="1" t="s">
        <v>11625</v>
      </c>
      <c r="M506" s="1" t="s">
        <v>8026</v>
      </c>
      <c r="N506">
        <v>1</v>
      </c>
      <c r="O506">
        <v>0</v>
      </c>
      <c r="P506">
        <v>0</v>
      </c>
      <c r="Q506">
        <v>0</v>
      </c>
      <c r="R506" s="19">
        <f>BWscncns[[#This Row],[C fx]]*4+BWscncns[[#This Row],[C fg]]*2+BWscncns[[#This Row],[C fm]]</f>
        <v>4</v>
      </c>
      <c r="S506">
        <v>19000</v>
      </c>
      <c r="T506">
        <v>16166597</v>
      </c>
      <c r="U506" s="13">
        <v>1.1752629999999999</v>
      </c>
      <c r="V506" s="13">
        <v>0.85087400000000002</v>
      </c>
      <c r="W506">
        <v>2393</v>
      </c>
      <c r="X506">
        <v>47</v>
      </c>
      <c r="Z506" s="10">
        <f>IF($N506&lt;&gt;0,constants!$L$2,IF($O506&lt;&gt;0,constants!$M$2,IF($P506&lt;&gt;0,constants!$N$2,0)))</f>
        <v>10125.48</v>
      </c>
      <c r="AA506" s="10">
        <f>IF($N506&lt;&gt;0,constants!$L$2,IF($O506&lt;&gt;0,constants!$M$2,IF($P506&lt;&gt;0,constants!$P$2,0)))</f>
        <v>10125.48</v>
      </c>
      <c r="AB506" s="11">
        <f>constants!$O$2</f>
        <v>4861.32</v>
      </c>
      <c r="AC506" s="11">
        <f>VLOOKUP(BWscncns[[#This Row],[scanner]],[0]!ScnrAvgBW,2,FALSE)/1000</f>
        <v>4819.491751072962</v>
      </c>
      <c r="AD506" s="8">
        <f>(1+$F506)*Z506</f>
        <v>16247.76934898672</v>
      </c>
      <c r="AE506" s="8">
        <f>(1+$F506)*AA506</f>
        <v>16247.76934898672</v>
      </c>
      <c r="AF506" s="8">
        <f>(1+$F506)*AB506</f>
        <v>7800.6777053153155</v>
      </c>
      <c r="AG506" s="8">
        <f>(1+$F506)*AC506</f>
        <v>7733.5583449651385</v>
      </c>
      <c r="AH506" s="8">
        <f>(1+$F506)*$T506/1000</f>
        <v>25941.598740407433</v>
      </c>
      <c r="AI506" s="8">
        <f>(1+BWscncns[[#This Row],[pid_error]]*K_p)*BWscncns[[#This Row],[dbw]]/1000</f>
        <v>21054.097870203717</v>
      </c>
      <c r="AJ506" s="13">
        <f>BWscncns[[#This Row],[Torflow prgrssv alt vote]]/VLOOKUP(BWscncns[[#This Row],[class]],AltBWtotl,2,FALSE)*100</f>
        <v>0.18044928701170154</v>
      </c>
      <c r="AK506">
        <f>IF(D506=E506,1,0)</f>
        <v>1</v>
      </c>
    </row>
    <row r="507" spans="1:37">
      <c r="A507" s="1" t="s">
        <v>7476</v>
      </c>
      <c r="B507" s="1" t="s">
        <v>7477</v>
      </c>
      <c r="C507">
        <v>28200</v>
      </c>
      <c r="D507">
        <v>1524868226</v>
      </c>
      <c r="E507">
        <v>1524935720</v>
      </c>
      <c r="F507" s="2">
        <v>0.95533162024999996</v>
      </c>
      <c r="G507" s="2">
        <v>0.95533162024999996</v>
      </c>
      <c r="H507">
        <v>31570684</v>
      </c>
      <c r="I507" s="2">
        <v>0.21030781868699999</v>
      </c>
      <c r="J507" s="2">
        <v>0</v>
      </c>
      <c r="K507">
        <v>1</v>
      </c>
      <c r="L507" s="1" t="s">
        <v>11677</v>
      </c>
      <c r="M507" s="1" t="s">
        <v>7477</v>
      </c>
      <c r="N507">
        <v>0</v>
      </c>
      <c r="O507">
        <v>1</v>
      </c>
      <c r="P507">
        <v>0</v>
      </c>
      <c r="Q507">
        <v>0</v>
      </c>
      <c r="R507" s="19">
        <f>BWscncns[[#This Row],[C fx]]*4+BWscncns[[#This Row],[C fg]]*2+BWscncns[[#This Row],[C fm]]</f>
        <v>2</v>
      </c>
      <c r="S507">
        <v>30300</v>
      </c>
      <c r="T507">
        <v>14234276</v>
      </c>
      <c r="U507" s="13">
        <v>2.1286649999999998</v>
      </c>
      <c r="V507" s="13">
        <v>0.46977799999999997</v>
      </c>
      <c r="W507">
        <v>304</v>
      </c>
      <c r="X507">
        <v>6</v>
      </c>
      <c r="Z507" s="10">
        <f>IF($N507&lt;&gt;0,constants!$L$2,IF($O507&lt;&gt;0,constants!$M$2,IF($P507&lt;&gt;0,constants!$N$2,0)))</f>
        <v>9721.3799999999992</v>
      </c>
      <c r="AA507" s="10">
        <f>IF($N507&lt;&gt;0,constants!$L$2,IF($O507&lt;&gt;0,constants!$M$2,IF($P507&lt;&gt;0,constants!$P$2,0)))</f>
        <v>9721.3799999999992</v>
      </c>
      <c r="AB507" s="11">
        <f>constants!$O$2</f>
        <v>4861.32</v>
      </c>
      <c r="AC507" s="11">
        <f>VLOOKUP(BWscncns[[#This Row],[scanner]],[0]!ScnrAvgBW,2,FALSE)/1000</f>
        <v>11818.828055288463</v>
      </c>
      <c r="AD507" s="8">
        <f>(1+$F507)*Z507</f>
        <v>19008.521706465945</v>
      </c>
      <c r="AE507" s="8">
        <f>(1+$F507)*AA507</f>
        <v>19008.521706465945</v>
      </c>
      <c r="AF507" s="8">
        <f>(1+$F507)*AB507</f>
        <v>9505.4927121537294</v>
      </c>
      <c r="AG507" s="8">
        <f>(1+$F507)*AC507</f>
        <v>23109.728210803347</v>
      </c>
      <c r="AH507" s="8">
        <f>(1+$F507)*$T507/1000</f>
        <v>27832.72995416569</v>
      </c>
      <c r="AI507" s="8">
        <f>(1+BWscncns[[#This Row],[pid_error]]*K_p)*BWscncns[[#This Row],[dbw]]/1000</f>
        <v>21033.502977082844</v>
      </c>
      <c r="AJ507" s="13">
        <f>BWscncns[[#This Row],[Torflow prgrssv alt vote]]/VLOOKUP(BWscncns[[#This Row],[class]],AltBWtotl,2,FALSE)*100</f>
        <v>7.3476294802527417E-2</v>
      </c>
      <c r="AK507">
        <f>IF(D507=E507,1,0)</f>
        <v>0</v>
      </c>
    </row>
    <row r="508" spans="1:37">
      <c r="A508" s="1" t="s">
        <v>4594</v>
      </c>
      <c r="B508" s="1" t="s">
        <v>4595</v>
      </c>
      <c r="C508">
        <v>28300</v>
      </c>
      <c r="D508">
        <v>1524973689</v>
      </c>
      <c r="E508">
        <v>1524973689</v>
      </c>
      <c r="F508" s="2">
        <v>0.57006774833100005</v>
      </c>
      <c r="G508" s="2">
        <v>0.57006774833100005</v>
      </c>
      <c r="H508">
        <v>28345802</v>
      </c>
      <c r="I508" s="2">
        <v>0.27877721026199997</v>
      </c>
      <c r="J508" s="2">
        <v>0</v>
      </c>
      <c r="K508">
        <v>3</v>
      </c>
      <c r="L508" s="1" t="s">
        <v>11685</v>
      </c>
      <c r="M508" s="1" t="s">
        <v>4595</v>
      </c>
      <c r="N508">
        <v>1</v>
      </c>
      <c r="O508">
        <v>0</v>
      </c>
      <c r="P508">
        <v>0</v>
      </c>
      <c r="Q508">
        <v>0</v>
      </c>
      <c r="R508" s="19">
        <f>BWscncns[[#This Row],[C fx]]*4+BWscncns[[#This Row],[C fg]]*2+BWscncns[[#This Row],[C fm]]</f>
        <v>4</v>
      </c>
      <c r="S508">
        <v>28300</v>
      </c>
      <c r="T508">
        <v>16359285</v>
      </c>
      <c r="U508" s="13">
        <v>1.7299040000000001</v>
      </c>
      <c r="V508" s="13">
        <v>0.578067</v>
      </c>
      <c r="W508">
        <v>789</v>
      </c>
      <c r="X508">
        <v>15</v>
      </c>
      <c r="Z508" s="10">
        <f>IF($N508&lt;&gt;0,constants!$L$2,IF($O508&lt;&gt;0,constants!$M$2,IF($P508&lt;&gt;0,constants!$N$2,0)))</f>
        <v>10125.48</v>
      </c>
      <c r="AA508" s="10">
        <f>IF($N508&lt;&gt;0,constants!$L$2,IF($O508&lt;&gt;0,constants!$M$2,IF($P508&lt;&gt;0,constants!$P$2,0)))</f>
        <v>10125.48</v>
      </c>
      <c r="AB508" s="11">
        <f>constants!$O$2</f>
        <v>4861.32</v>
      </c>
      <c r="AC508" s="11">
        <f>VLOOKUP(BWscncns[[#This Row],[scanner]],[0]!ScnrAvgBW,2,FALSE)/1000</f>
        <v>6440.9193022088357</v>
      </c>
      <c r="AD508" s="8">
        <f>(1+$F508)*Z508</f>
        <v>15897.689584370575</v>
      </c>
      <c r="AE508" s="8">
        <f>(1+$F508)*AA508</f>
        <v>15897.689584370575</v>
      </c>
      <c r="AF508" s="8">
        <f>(1+$F508)*AB508</f>
        <v>7632.6017463164571</v>
      </c>
      <c r="AG508" s="8">
        <f>(1+$F508)*AC508</f>
        <v>10112.679666000704</v>
      </c>
      <c r="AH508" s="8">
        <f>(1+$F508)*$T508/1000</f>
        <v>25685.185764255108</v>
      </c>
      <c r="AI508" s="8">
        <f>(1+BWscncns[[#This Row],[pid_error]]*K_p)*BWscncns[[#This Row],[dbw]]/1000</f>
        <v>21022.235382127554</v>
      </c>
      <c r="AJ508" s="13">
        <f>BWscncns[[#This Row],[Torflow prgrssv alt vote]]/VLOOKUP(BWscncns[[#This Row],[class]],AltBWtotl,2,FALSE)*100</f>
        <v>0.18017620177712118</v>
      </c>
      <c r="AK508">
        <f>IF(D508=E508,1,0)</f>
        <v>1</v>
      </c>
    </row>
    <row r="509" spans="1:37">
      <c r="A509" s="1" t="s">
        <v>10176</v>
      </c>
      <c r="B509" s="1" t="s">
        <v>10177</v>
      </c>
      <c r="C509">
        <v>12700</v>
      </c>
      <c r="D509">
        <v>1524504068</v>
      </c>
      <c r="E509">
        <v>1525006186</v>
      </c>
      <c r="F509" s="2">
        <v>2.00410805396</v>
      </c>
      <c r="G509" s="2">
        <v>2.00410805396</v>
      </c>
      <c r="H509">
        <v>31304695</v>
      </c>
      <c r="I509" s="2">
        <v>0.76048143715399996</v>
      </c>
      <c r="J509" s="2">
        <v>0</v>
      </c>
      <c r="K509">
        <v>1</v>
      </c>
      <c r="L509" s="1" t="s">
        <v>11530</v>
      </c>
      <c r="M509" s="1" t="s">
        <v>10177</v>
      </c>
      <c r="N509">
        <v>0</v>
      </c>
      <c r="O509">
        <v>1</v>
      </c>
      <c r="P509">
        <v>0</v>
      </c>
      <c r="Q509">
        <v>0</v>
      </c>
      <c r="R509" s="19">
        <f>BWscncns[[#This Row],[C fx]]*4+BWscncns[[#This Row],[C fg]]*2+BWscncns[[#This Row],[C fm]]</f>
        <v>2</v>
      </c>
      <c r="S509">
        <v>19000</v>
      </c>
      <c r="T509">
        <v>10459583</v>
      </c>
      <c r="U509" s="13">
        <v>1.816516</v>
      </c>
      <c r="V509" s="13">
        <v>0.55050399999999999</v>
      </c>
      <c r="W509">
        <v>632</v>
      </c>
      <c r="X509">
        <v>12</v>
      </c>
      <c r="Z509" s="10">
        <f>IF($N509&lt;&gt;0,constants!$L$2,IF($O509&lt;&gt;0,constants!$M$2,IF($P509&lt;&gt;0,constants!$N$2,0)))</f>
        <v>9721.3799999999992</v>
      </c>
      <c r="AA509" s="10">
        <f>IF($N509&lt;&gt;0,constants!$L$2,IF($O509&lt;&gt;0,constants!$M$2,IF($P509&lt;&gt;0,constants!$P$2,0)))</f>
        <v>9721.3799999999992</v>
      </c>
      <c r="AB509" s="11">
        <f>constants!$O$2</f>
        <v>4861.32</v>
      </c>
      <c r="AC509" s="11">
        <f>VLOOKUP(BWscncns[[#This Row],[scanner]],[0]!ScnrAvgBW,2,FALSE)/1000</f>
        <v>11818.828055288463</v>
      </c>
      <c r="AD509" s="8">
        <f>(1+$F509)*Z509</f>
        <v>29204.075953605661</v>
      </c>
      <c r="AE509" s="8">
        <f>(1+$F509)*AA509</f>
        <v>29204.075953605661</v>
      </c>
      <c r="AF509" s="8">
        <f>(1+$F509)*AB509</f>
        <v>14603.930564876826</v>
      </c>
      <c r="AG509" s="8">
        <f>(1+$F509)*AC509</f>
        <v>35505.036549260476</v>
      </c>
      <c r="AH509" s="8">
        <f>(1+$F509)*$T509/1000</f>
        <v>31421.717531363101</v>
      </c>
      <c r="AI509" s="8">
        <f>(1+BWscncns[[#This Row],[pid_error]]*K_p)*BWscncns[[#This Row],[dbw]]/1000</f>
        <v>20940.650265681546</v>
      </c>
      <c r="AJ509" s="13">
        <f>BWscncns[[#This Row],[Torflow prgrssv alt vote]]/VLOOKUP(BWscncns[[#This Row],[class]],AltBWtotl,2,FALSE)*100</f>
        <v>7.3151932607434703E-2</v>
      </c>
      <c r="AK509">
        <f>IF(D509=E509,1,0)</f>
        <v>0</v>
      </c>
    </row>
    <row r="510" spans="1:37">
      <c r="A510" s="1" t="s">
        <v>8316</v>
      </c>
      <c r="B510" s="1" t="s">
        <v>8317</v>
      </c>
      <c r="C510">
        <v>24500</v>
      </c>
      <c r="D510">
        <v>1524563978</v>
      </c>
      <c r="E510">
        <v>1524988531</v>
      </c>
      <c r="F510" s="2">
        <v>-0.20985513982199999</v>
      </c>
      <c r="G510" s="2">
        <v>-0.20985513982199999</v>
      </c>
      <c r="H510">
        <v>17706236</v>
      </c>
      <c r="I510" s="2">
        <v>-0.23274902738700001</v>
      </c>
      <c r="J510" s="2">
        <v>0</v>
      </c>
      <c r="K510">
        <v>3</v>
      </c>
      <c r="L510" s="1" t="s">
        <v>11591</v>
      </c>
      <c r="M510" s="1" t="s">
        <v>8317</v>
      </c>
      <c r="N510">
        <v>0</v>
      </c>
      <c r="O510">
        <v>1</v>
      </c>
      <c r="P510">
        <v>0</v>
      </c>
      <c r="Q510">
        <v>0</v>
      </c>
      <c r="R510" s="19">
        <f>BWscncns[[#This Row],[C fx]]*4+BWscncns[[#This Row],[C fg]]*2+BWscncns[[#This Row],[C fm]]</f>
        <v>2</v>
      </c>
      <c r="S510">
        <v>29300</v>
      </c>
      <c r="T510">
        <v>23334394</v>
      </c>
      <c r="U510" s="13">
        <v>1.255657</v>
      </c>
      <c r="V510" s="13">
        <v>0.79639599999999999</v>
      </c>
      <c r="W510">
        <v>2134</v>
      </c>
      <c r="X510">
        <v>42</v>
      </c>
      <c r="Z510" s="10">
        <f>IF($N510&lt;&gt;0,constants!$L$2,IF($O510&lt;&gt;0,constants!$M$2,IF($P510&lt;&gt;0,constants!$N$2,0)))</f>
        <v>9721.3799999999992</v>
      </c>
      <c r="AA510" s="10">
        <f>IF($N510&lt;&gt;0,constants!$L$2,IF($O510&lt;&gt;0,constants!$M$2,IF($P510&lt;&gt;0,constants!$P$2,0)))</f>
        <v>9721.3799999999992</v>
      </c>
      <c r="AB510" s="11">
        <f>constants!$O$2</f>
        <v>4861.32</v>
      </c>
      <c r="AC510" s="11">
        <f>VLOOKUP(BWscncns[[#This Row],[scanner]],[0]!ScnrAvgBW,2,FALSE)/1000</f>
        <v>6440.9193022088357</v>
      </c>
      <c r="AD510" s="8">
        <f>(1+$F510)*Z510</f>
        <v>7681.2984408372049</v>
      </c>
      <c r="AE510" s="8">
        <f>(1+$F510)*AA510</f>
        <v>7681.2984408372049</v>
      </c>
      <c r="AF510" s="8">
        <f>(1+$F510)*AB510</f>
        <v>3841.1470116805149</v>
      </c>
      <c r="AG510" s="8">
        <f>(1+$F510)*AC510</f>
        <v>5089.2592814615818</v>
      </c>
      <c r="AH510" s="8">
        <f>(1+$F510)*$T510/1000</f>
        <v>18437.551484468364</v>
      </c>
      <c r="AI510" s="8">
        <f>(1+BWscncns[[#This Row],[pid_error]]*K_p)*BWscncns[[#This Row],[dbw]]/1000</f>
        <v>20885.972742234182</v>
      </c>
      <c r="AJ510" s="13">
        <f>BWscncns[[#This Row],[Torflow prgrssv alt vote]]/VLOOKUP(BWscncns[[#This Row],[class]],AltBWtotl,2,FALSE)*100</f>
        <v>7.2960927721740301E-2</v>
      </c>
      <c r="AK510">
        <f>IF(D510=E510,1,0)</f>
        <v>0</v>
      </c>
    </row>
    <row r="511" spans="1:37">
      <c r="A511" s="1" t="s">
        <v>8664</v>
      </c>
      <c r="B511" s="1" t="s">
        <v>8665</v>
      </c>
      <c r="C511">
        <v>26900</v>
      </c>
      <c r="D511">
        <v>1525009122</v>
      </c>
      <c r="E511">
        <v>1525009122</v>
      </c>
      <c r="F511" s="2">
        <v>0.82646830770099999</v>
      </c>
      <c r="G511" s="2">
        <v>0.82646830770099999</v>
      </c>
      <c r="H511">
        <v>26924889</v>
      </c>
      <c r="I511" s="2">
        <v>-0.118264339771</v>
      </c>
      <c r="J511" s="2">
        <v>0</v>
      </c>
      <c r="K511">
        <v>1</v>
      </c>
      <c r="L511" s="1" t="s">
        <v>11549</v>
      </c>
      <c r="M511" s="1" t="s">
        <v>8665</v>
      </c>
      <c r="N511">
        <v>0</v>
      </c>
      <c r="O511">
        <v>1</v>
      </c>
      <c r="P511">
        <v>0</v>
      </c>
      <c r="Q511">
        <v>0</v>
      </c>
      <c r="R511" s="19">
        <f>BWscncns[[#This Row],[C fx]]*4+BWscncns[[#This Row],[C fg]]*2+BWscncns[[#This Row],[C fm]]</f>
        <v>2</v>
      </c>
      <c r="S511">
        <v>27400</v>
      </c>
      <c r="T511">
        <v>14741504</v>
      </c>
      <c r="U511" s="13">
        <v>1.858698</v>
      </c>
      <c r="V511" s="13">
        <v>0.53801100000000002</v>
      </c>
      <c r="W511">
        <v>569</v>
      </c>
      <c r="X511">
        <v>11</v>
      </c>
      <c r="Z511" s="10">
        <f>IF($N511&lt;&gt;0,constants!$L$2,IF($O511&lt;&gt;0,constants!$M$2,IF($P511&lt;&gt;0,constants!$N$2,0)))</f>
        <v>9721.3799999999992</v>
      </c>
      <c r="AA511" s="10">
        <f>IF($N511&lt;&gt;0,constants!$L$2,IF($O511&lt;&gt;0,constants!$M$2,IF($P511&lt;&gt;0,constants!$P$2,0)))</f>
        <v>9721.3799999999992</v>
      </c>
      <c r="AB511" s="11">
        <f>constants!$O$2</f>
        <v>4861.32</v>
      </c>
      <c r="AC511" s="11">
        <f>VLOOKUP(BWscncns[[#This Row],[scanner]],[0]!ScnrAvgBW,2,FALSE)/1000</f>
        <v>11818.828055288463</v>
      </c>
      <c r="AD511" s="8">
        <f>(1+$F511)*Z511</f>
        <v>17755.792477118346</v>
      </c>
      <c r="AE511" s="8">
        <f>(1+$F511)*AA511</f>
        <v>17755.792477118346</v>
      </c>
      <c r="AF511" s="8">
        <f>(1+$F511)*AB511</f>
        <v>8879.0469135930252</v>
      </c>
      <c r="AG511" s="8">
        <f>(1+$F511)*AC511</f>
        <v>21586.714877151819</v>
      </c>
      <c r="AH511" s="8">
        <f>(1+$F511)*$T511/1000</f>
        <v>26924.889863847526</v>
      </c>
      <c r="AI511" s="8">
        <f>(1+BWscncns[[#This Row],[pid_error]]*K_p)*BWscncns[[#This Row],[dbw]]/1000</f>
        <v>20833.196931923761</v>
      </c>
      <c r="AJ511" s="13">
        <f>BWscncns[[#This Row],[Torflow prgrssv alt vote]]/VLOOKUP(BWscncns[[#This Row],[class]],AltBWtotl,2,FALSE)*100</f>
        <v>7.2776566086826894E-2</v>
      </c>
      <c r="AK511">
        <f>IF(D511=E511,1,0)</f>
        <v>1</v>
      </c>
    </row>
    <row r="512" spans="1:37">
      <c r="A512" s="1" t="s">
        <v>2677</v>
      </c>
      <c r="B512" s="1" t="s">
        <v>2678</v>
      </c>
      <c r="C512">
        <v>24400</v>
      </c>
      <c r="D512">
        <v>1524181952</v>
      </c>
      <c r="E512">
        <v>1524995088</v>
      </c>
      <c r="F512" s="2">
        <v>1.3580520544600001</v>
      </c>
      <c r="G512" s="2">
        <v>1.3580520544600001</v>
      </c>
      <c r="H512">
        <v>28516946</v>
      </c>
      <c r="I512" s="2">
        <v>0.41512714518799998</v>
      </c>
      <c r="J512" s="2">
        <v>0</v>
      </c>
      <c r="K512">
        <v>4</v>
      </c>
      <c r="L512" s="1" t="s">
        <v>11674</v>
      </c>
      <c r="M512" s="1" t="s">
        <v>2678</v>
      </c>
      <c r="N512">
        <v>0</v>
      </c>
      <c r="O512">
        <v>1</v>
      </c>
      <c r="P512">
        <v>0</v>
      </c>
      <c r="Q512">
        <v>0</v>
      </c>
      <c r="R512" s="19">
        <f>BWscncns[[#This Row],[C fx]]*4+BWscncns[[#This Row],[C fg]]*2+BWscncns[[#This Row],[C fm]]</f>
        <v>2</v>
      </c>
      <c r="S512">
        <v>15000</v>
      </c>
      <c r="T512">
        <v>12403353</v>
      </c>
      <c r="U512" s="13">
        <v>1.2093499999999999</v>
      </c>
      <c r="V512" s="13">
        <v>0.82689000000000001</v>
      </c>
      <c r="W512">
        <v>2294</v>
      </c>
      <c r="X512">
        <v>45</v>
      </c>
      <c r="Z512" s="10">
        <f>IF($N512&lt;&gt;0,constants!$L$2,IF($O512&lt;&gt;0,constants!$M$2,IF($P512&lt;&gt;0,constants!$N$2,0)))</f>
        <v>9721.3799999999992</v>
      </c>
      <c r="AA512" s="10">
        <f>IF($N512&lt;&gt;0,constants!$L$2,IF($O512&lt;&gt;0,constants!$M$2,IF($P512&lt;&gt;0,constants!$P$2,0)))</f>
        <v>9721.3799999999992</v>
      </c>
      <c r="AB512" s="11">
        <f>constants!$O$2</f>
        <v>4861.32</v>
      </c>
      <c r="AC512" s="11">
        <f>VLOOKUP(BWscncns[[#This Row],[scanner]],[0]!ScnrAvgBW,2,FALSE)/1000</f>
        <v>4819.491751072962</v>
      </c>
      <c r="AD512" s="8">
        <f>(1+$F512)*Z512</f>
        <v>22923.520081186351</v>
      </c>
      <c r="AE512" s="8">
        <f>(1+$F512)*AA512</f>
        <v>22923.520081186351</v>
      </c>
      <c r="AF512" s="8">
        <f>(1+$F512)*AB512</f>
        <v>11463.245613387486</v>
      </c>
      <c r="AG512" s="8">
        <f>(1+$F512)*AC512</f>
        <v>11364.61242507062</v>
      </c>
      <c r="AH512" s="8">
        <f>(1+$F512)*$T512/1000</f>
        <v>29247.752023842604</v>
      </c>
      <c r="AI512" s="8">
        <f>(1+BWscncns[[#This Row],[pid_error]]*K_p)*BWscncns[[#This Row],[dbw]]/1000</f>
        <v>20825.552511921302</v>
      </c>
      <c r="AJ512" s="13">
        <f>BWscncns[[#This Row],[Torflow prgrssv alt vote]]/VLOOKUP(BWscncns[[#This Row],[class]],AltBWtotl,2,FALSE)*100</f>
        <v>7.2749861849386893E-2</v>
      </c>
      <c r="AK512">
        <f>IF(D512=E512,1,0)</f>
        <v>0</v>
      </c>
    </row>
    <row r="513" spans="1:37">
      <c r="A513" s="1" t="s">
        <v>8500</v>
      </c>
      <c r="B513" s="1" t="s">
        <v>8501</v>
      </c>
      <c r="C513">
        <v>25100</v>
      </c>
      <c r="D513">
        <v>1524998498</v>
      </c>
      <c r="E513">
        <v>1524998498</v>
      </c>
      <c r="F513" s="2">
        <v>0.52869370716200004</v>
      </c>
      <c r="G513" s="2">
        <v>0.52869370716200004</v>
      </c>
      <c r="H513">
        <v>25144797</v>
      </c>
      <c r="I513" s="2">
        <v>0.50489610389799999</v>
      </c>
      <c r="J513" s="2">
        <v>0</v>
      </c>
      <c r="K513">
        <v>3</v>
      </c>
      <c r="L513" s="1" t="s">
        <v>11606</v>
      </c>
      <c r="M513" s="1" t="s">
        <v>8501</v>
      </c>
      <c r="N513">
        <v>1</v>
      </c>
      <c r="O513">
        <v>0</v>
      </c>
      <c r="P513">
        <v>0</v>
      </c>
      <c r="Q513">
        <v>0</v>
      </c>
      <c r="R513" s="19">
        <f>BWscncns[[#This Row],[C fx]]*4+BWscncns[[#This Row],[C fg]]*2+BWscncns[[#This Row],[C fm]]</f>
        <v>4</v>
      </c>
      <c r="S513">
        <v>25100</v>
      </c>
      <c r="T513">
        <v>16448552</v>
      </c>
      <c r="U513" s="13">
        <v>1.52597</v>
      </c>
      <c r="V513" s="13">
        <v>0.65532100000000004</v>
      </c>
      <c r="W513">
        <v>1273</v>
      </c>
      <c r="X513">
        <v>25</v>
      </c>
      <c r="Z513" s="10">
        <f>IF($N513&lt;&gt;0,constants!$L$2,IF($O513&lt;&gt;0,constants!$M$2,IF($P513&lt;&gt;0,constants!$N$2,0)))</f>
        <v>10125.48</v>
      </c>
      <c r="AA513" s="10">
        <f>IF($N513&lt;&gt;0,constants!$L$2,IF($O513&lt;&gt;0,constants!$M$2,IF($P513&lt;&gt;0,constants!$P$2,0)))</f>
        <v>10125.48</v>
      </c>
      <c r="AB513" s="11">
        <f>constants!$O$2</f>
        <v>4861.32</v>
      </c>
      <c r="AC513" s="11">
        <f>VLOOKUP(BWscncns[[#This Row],[scanner]],[0]!ScnrAvgBW,2,FALSE)/1000</f>
        <v>6440.9193022088357</v>
      </c>
      <c r="AD513" s="8">
        <f>(1+$F513)*Z513</f>
        <v>15478.757557994688</v>
      </c>
      <c r="AE513" s="8">
        <f>(1+$F513)*AA513</f>
        <v>15478.757557994688</v>
      </c>
      <c r="AF513" s="8">
        <f>(1+$F513)*AB513</f>
        <v>7431.4692925007739</v>
      </c>
      <c r="AG513" s="8">
        <f>(1+$F513)*AC513</f>
        <v>9846.1928056249089</v>
      </c>
      <c r="AH513" s="8">
        <f>(1+$F513)*$T513/1000</f>
        <v>25144.797934326933</v>
      </c>
      <c r="AI513" s="8">
        <f>(1+BWscncns[[#This Row],[pid_error]]*K_p)*BWscncns[[#This Row],[dbw]]/1000</f>
        <v>20796.674967163464</v>
      </c>
      <c r="AJ513" s="13">
        <f>BWscncns[[#This Row],[Torflow prgrssv alt vote]]/VLOOKUP(BWscncns[[#This Row],[class]],AltBWtotl,2,FALSE)*100</f>
        <v>0.17824298116091344</v>
      </c>
      <c r="AK513">
        <f>IF(D513=E513,1,0)</f>
        <v>1</v>
      </c>
    </row>
    <row r="514" spans="1:37">
      <c r="A514" s="1" t="s">
        <v>2105</v>
      </c>
      <c r="B514" s="1" t="s">
        <v>2106</v>
      </c>
      <c r="C514">
        <v>19900</v>
      </c>
      <c r="D514">
        <v>1524625600</v>
      </c>
      <c r="E514">
        <v>1525003565</v>
      </c>
      <c r="F514" s="2">
        <v>1.1318511892900001</v>
      </c>
      <c r="G514" s="2">
        <v>1.1318511892900001</v>
      </c>
      <c r="H514">
        <v>27322363</v>
      </c>
      <c r="I514" s="2">
        <v>2.9242081776E-2</v>
      </c>
      <c r="J514" s="2">
        <v>0</v>
      </c>
      <c r="K514">
        <v>3</v>
      </c>
      <c r="L514" s="1" t="s">
        <v>11586</v>
      </c>
      <c r="M514" s="1" t="s">
        <v>2106</v>
      </c>
      <c r="N514">
        <v>0</v>
      </c>
      <c r="O514">
        <v>1</v>
      </c>
      <c r="P514">
        <v>0</v>
      </c>
      <c r="Q514">
        <v>0</v>
      </c>
      <c r="R514" s="19">
        <f>BWscncns[[#This Row],[C fx]]*4+BWscncns[[#This Row],[C fg]]*2+BWscncns[[#This Row],[C fm]]</f>
        <v>2</v>
      </c>
      <c r="S514">
        <v>17800</v>
      </c>
      <c r="T514">
        <v>13276663</v>
      </c>
      <c r="U514" s="13">
        <v>1.3406979999999999</v>
      </c>
      <c r="V514" s="13">
        <v>0.74587999999999999</v>
      </c>
      <c r="W514">
        <v>1821</v>
      </c>
      <c r="X514">
        <v>36</v>
      </c>
      <c r="Z514" s="10">
        <f>IF($N514&lt;&gt;0,constants!$L$2,IF($O514&lt;&gt;0,constants!$M$2,IF($P514&lt;&gt;0,constants!$N$2,0)))</f>
        <v>9721.3799999999992</v>
      </c>
      <c r="AA514" s="10">
        <f>IF($N514&lt;&gt;0,constants!$L$2,IF($O514&lt;&gt;0,constants!$M$2,IF($P514&lt;&gt;0,constants!$P$2,0)))</f>
        <v>9721.3799999999992</v>
      </c>
      <c r="AB514" s="11">
        <f>constants!$O$2</f>
        <v>4861.32</v>
      </c>
      <c r="AC514" s="11">
        <f>VLOOKUP(BWscncns[[#This Row],[scanner]],[0]!ScnrAvgBW,2,FALSE)/1000</f>
        <v>6440.9193022088357</v>
      </c>
      <c r="AD514" s="8">
        <f>(1+$F514)*Z514</f>
        <v>20724.535514540017</v>
      </c>
      <c r="AE514" s="8">
        <f>(1+$F514)*AA514</f>
        <v>20724.535514540017</v>
      </c>
      <c r="AF514" s="8">
        <f>(1+$F514)*AB514</f>
        <v>10363.610823519261</v>
      </c>
      <c r="AG514" s="8">
        <f>(1+$F514)*AC514</f>
        <v>13731.081474534822</v>
      </c>
      <c r="AH514" s="8">
        <f>(1+$F514)*$T514/1000</f>
        <v>28303.869806352537</v>
      </c>
      <c r="AI514" s="8">
        <f>(1+BWscncns[[#This Row],[pid_error]]*K_p)*BWscncns[[#This Row],[dbw]]/1000</f>
        <v>20790.266403176265</v>
      </c>
      <c r="AJ514" s="13">
        <f>BWscncns[[#This Row],[Torflow prgrssv alt vote]]/VLOOKUP(BWscncns[[#This Row],[class]],AltBWtotl,2,FALSE)*100</f>
        <v>7.2626596954737194E-2</v>
      </c>
      <c r="AK514">
        <f>IF(D514=E514,1,0)</f>
        <v>0</v>
      </c>
    </row>
    <row r="515" spans="1:37">
      <c r="A515" s="1" t="s">
        <v>4827</v>
      </c>
      <c r="B515" s="1" t="s">
        <v>4828</v>
      </c>
      <c r="C515">
        <v>27600</v>
      </c>
      <c r="D515">
        <v>1524956641</v>
      </c>
      <c r="E515">
        <v>1524956641</v>
      </c>
      <c r="F515" s="2">
        <v>0.86831739890500004</v>
      </c>
      <c r="G515" s="2">
        <v>0.86831739890500004</v>
      </c>
      <c r="H515">
        <v>27631100</v>
      </c>
      <c r="I515" s="2">
        <v>0.484600036156</v>
      </c>
      <c r="J515" s="2">
        <v>0</v>
      </c>
      <c r="K515">
        <v>1</v>
      </c>
      <c r="L515" s="1" t="s">
        <v>11671</v>
      </c>
      <c r="M515" s="1" t="s">
        <v>4828</v>
      </c>
      <c r="N515">
        <v>0</v>
      </c>
      <c r="O515">
        <v>1</v>
      </c>
      <c r="P515">
        <v>0</v>
      </c>
      <c r="Q515">
        <v>0</v>
      </c>
      <c r="R515" s="19">
        <f>BWscncns[[#This Row],[C fx]]*4+BWscncns[[#This Row],[C fg]]*2+BWscncns[[#This Row],[C fm]]</f>
        <v>2</v>
      </c>
      <c r="S515">
        <v>26600</v>
      </c>
      <c r="T515">
        <v>14484521</v>
      </c>
      <c r="U515" s="13">
        <v>1.836443</v>
      </c>
      <c r="V515" s="13">
        <v>0.54453099999999999</v>
      </c>
      <c r="W515">
        <v>593</v>
      </c>
      <c r="X515">
        <v>11</v>
      </c>
      <c r="Z515" s="10">
        <f>IF($N515&lt;&gt;0,constants!$L$2,IF($O515&lt;&gt;0,constants!$M$2,IF($P515&lt;&gt;0,constants!$N$2,0)))</f>
        <v>9721.3799999999992</v>
      </c>
      <c r="AA515" s="10">
        <f>IF($N515&lt;&gt;0,constants!$L$2,IF($O515&lt;&gt;0,constants!$M$2,IF($P515&lt;&gt;0,constants!$P$2,0)))</f>
        <v>9721.3799999999992</v>
      </c>
      <c r="AB515" s="11">
        <f>constants!$O$2</f>
        <v>4861.32</v>
      </c>
      <c r="AC515" s="11">
        <f>VLOOKUP(BWscncns[[#This Row],[scanner]],[0]!ScnrAvgBW,2,FALSE)/1000</f>
        <v>11818.828055288463</v>
      </c>
      <c r="AD515" s="8">
        <f>(1+$F515)*Z515</f>
        <v>18162.623395367085</v>
      </c>
      <c r="AE515" s="8">
        <f>(1+$F515)*AA515</f>
        <v>18162.623395367085</v>
      </c>
      <c r="AF515" s="8">
        <f>(1+$F515)*AB515</f>
        <v>9082.4887376448532</v>
      </c>
      <c r="AG515" s="8">
        <f>(1+$F515)*AC515</f>
        <v>22081.32209036198</v>
      </c>
      <c r="AH515" s="8">
        <f>(1+$F515)*$T515/1000</f>
        <v>27061.682599104846</v>
      </c>
      <c r="AI515" s="8">
        <f>(1+BWscncns[[#This Row],[pid_error]]*K_p)*BWscncns[[#This Row],[dbw]]/1000</f>
        <v>20773.101799552427</v>
      </c>
      <c r="AJ515" s="13">
        <f>BWscncns[[#This Row],[Torflow prgrssv alt vote]]/VLOOKUP(BWscncns[[#This Row],[class]],AltBWtotl,2,FALSE)*100</f>
        <v>7.2566635878476726E-2</v>
      </c>
      <c r="AK515">
        <f>IF(D515=E515,1,0)</f>
        <v>1</v>
      </c>
    </row>
    <row r="516" spans="1:37">
      <c r="A516" s="1" t="s">
        <v>6383</v>
      </c>
      <c r="B516" s="1" t="s">
        <v>6384</v>
      </c>
      <c r="C516">
        <v>19400</v>
      </c>
      <c r="D516">
        <v>1524995596</v>
      </c>
      <c r="E516">
        <v>1524995596</v>
      </c>
      <c r="F516" s="2">
        <v>-0.31732968532200001</v>
      </c>
      <c r="G516" s="2">
        <v>-0.31732968532200001</v>
      </c>
      <c r="H516">
        <v>19429754</v>
      </c>
      <c r="I516" s="2">
        <v>-1.7328841093400001E-2</v>
      </c>
      <c r="J516" s="2">
        <v>0</v>
      </c>
      <c r="K516">
        <v>5</v>
      </c>
      <c r="L516" s="1" t="s">
        <v>11701</v>
      </c>
      <c r="M516" s="1" t="s">
        <v>6384</v>
      </c>
      <c r="N516">
        <v>1</v>
      </c>
      <c r="O516">
        <v>0</v>
      </c>
      <c r="P516">
        <v>0</v>
      </c>
      <c r="Q516">
        <v>0</v>
      </c>
      <c r="R516" s="19">
        <f>BWscncns[[#This Row],[C fx]]*4+BWscncns[[#This Row],[C fg]]*2+BWscncns[[#This Row],[C fm]]</f>
        <v>4</v>
      </c>
      <c r="S516">
        <v>23600</v>
      </c>
      <c r="T516">
        <v>24638847</v>
      </c>
      <c r="U516" s="13">
        <v>0.95783700000000005</v>
      </c>
      <c r="V516" s="13">
        <v>1.044019</v>
      </c>
      <c r="W516">
        <v>3520</v>
      </c>
      <c r="X516">
        <v>70</v>
      </c>
      <c r="Z516" s="10">
        <f>IF($N516&lt;&gt;0,constants!$L$2,IF($O516&lt;&gt;0,constants!$M$2,IF($P516&lt;&gt;0,constants!$N$2,0)))</f>
        <v>10125.48</v>
      </c>
      <c r="AA516" s="10">
        <f>IF($N516&lt;&gt;0,constants!$L$2,IF($O516&lt;&gt;0,constants!$M$2,IF($P516&lt;&gt;0,constants!$P$2,0)))</f>
        <v>10125.48</v>
      </c>
      <c r="AB516" s="11">
        <f>constants!$O$2</f>
        <v>4861.32</v>
      </c>
      <c r="AC516" s="11">
        <f>VLOOKUP(BWscncns[[#This Row],[scanner]],[0]!ScnrAvgBW,2,FALSE)/1000</f>
        <v>3794.4265750962772</v>
      </c>
      <c r="AD516" s="8">
        <f>(1+$F516)*Z516</f>
        <v>6912.3646178657955</v>
      </c>
      <c r="AE516" s="8">
        <f>(1+$F516)*AA516</f>
        <v>6912.3646178657955</v>
      </c>
      <c r="AF516" s="8">
        <f>(1+$F516)*AB516</f>
        <v>3318.6788541504548</v>
      </c>
      <c r="AG516" s="8">
        <f>(1+$F516)*AC516</f>
        <v>2590.3423840435412</v>
      </c>
      <c r="AH516" s="8">
        <f>(1+$F516)*$T516/1000</f>
        <v>16820.209434793094</v>
      </c>
      <c r="AI516" s="8">
        <f>(1+BWscncns[[#This Row],[pid_error]]*K_p)*BWscncns[[#This Row],[dbw]]/1000</f>
        <v>20729.528217396546</v>
      </c>
      <c r="AJ516" s="13">
        <f>BWscncns[[#This Row],[Torflow prgrssv alt vote]]/VLOOKUP(BWscncns[[#This Row],[class]],AltBWtotl,2,FALSE)*100</f>
        <v>0.1776674835454235</v>
      </c>
      <c r="AK516">
        <f>IF(D516=E516,1,0)</f>
        <v>1</v>
      </c>
    </row>
    <row r="517" spans="1:37">
      <c r="A517" s="1" t="s">
        <v>2185</v>
      </c>
      <c r="B517" s="1" t="s">
        <v>2186</v>
      </c>
      <c r="C517">
        <v>30800</v>
      </c>
      <c r="D517">
        <v>1524983845</v>
      </c>
      <c r="E517">
        <v>1524983845</v>
      </c>
      <c r="F517" s="2">
        <v>1.9406472737</v>
      </c>
      <c r="G517" s="2">
        <v>1.9406472737</v>
      </c>
      <c r="H517">
        <v>30834921</v>
      </c>
      <c r="I517" s="2">
        <v>0.48018169336400002</v>
      </c>
      <c r="J517" s="2">
        <v>0</v>
      </c>
      <c r="K517">
        <v>1</v>
      </c>
      <c r="L517" s="1" t="s">
        <v>11537</v>
      </c>
      <c r="M517" s="1" t="s">
        <v>2186</v>
      </c>
      <c r="N517">
        <v>0</v>
      </c>
      <c r="O517">
        <v>0</v>
      </c>
      <c r="P517">
        <v>1</v>
      </c>
      <c r="Q517">
        <v>0</v>
      </c>
      <c r="R517" s="19">
        <f>BWscncns[[#This Row],[C fx]]*4+BWscncns[[#This Row],[C fg]]*2+BWscncns[[#This Row],[C fm]]</f>
        <v>1</v>
      </c>
      <c r="S517">
        <v>25300</v>
      </c>
      <c r="T517">
        <v>10485760</v>
      </c>
      <c r="U517" s="13">
        <v>2.4127960000000002</v>
      </c>
      <c r="V517" s="13">
        <v>0.41445700000000002</v>
      </c>
      <c r="W517">
        <v>156</v>
      </c>
      <c r="X517">
        <v>3</v>
      </c>
      <c r="Z517" s="10">
        <f>IF($N517&lt;&gt;0,constants!$L$2,IF($O517&lt;&gt;0,constants!$M$2,IF($P517&lt;&gt;0,constants!$N$2,0)))</f>
        <v>1117.99</v>
      </c>
      <c r="AA517" s="10">
        <f>IF($N517&lt;&gt;0,constants!$L$2,IF($O517&lt;&gt;0,constants!$M$2,IF($P517&lt;&gt;0,constants!$P$2,0)))</f>
        <v>4051.45</v>
      </c>
      <c r="AB517" s="11">
        <f>constants!$O$2</f>
        <v>4861.32</v>
      </c>
      <c r="AC517" s="11">
        <f>VLOOKUP(BWscncns[[#This Row],[scanner]],[0]!ScnrAvgBW,2,FALSE)/1000</f>
        <v>11818.828055288463</v>
      </c>
      <c r="AD517" s="8">
        <f>(1+$F517)*Z517</f>
        <v>3287.6142455238628</v>
      </c>
      <c r="AE517" s="8">
        <f>(1+$F517)*AA517</f>
        <v>11913.885397031863</v>
      </c>
      <c r="AF517" s="8">
        <f>(1+$F517)*AB517</f>
        <v>14295.427404583283</v>
      </c>
      <c r="AG517" s="8">
        <f>(1+$F517)*AC517</f>
        <v>34755.004499113085</v>
      </c>
      <c r="AH517" s="8">
        <f>(1+$F517)*$T517/1000</f>
        <v>30834.921556672511</v>
      </c>
      <c r="AI517" s="8">
        <f>(1+BWscncns[[#This Row],[pid_error]]*K_p)*BWscncns[[#This Row],[dbw]]/1000</f>
        <v>20660.340778336256</v>
      </c>
      <c r="AJ517" s="13">
        <f>BWscncns[[#This Row],[Torflow prgrssv alt vote]]/VLOOKUP(BWscncns[[#This Row],[class]],AltBWtotl,2,FALSE)*100</f>
        <v>0.40747707454389642</v>
      </c>
      <c r="AK517">
        <f>IF(D517=E517,1,0)</f>
        <v>1</v>
      </c>
    </row>
    <row r="518" spans="1:37">
      <c r="A518" s="1" t="s">
        <v>3219</v>
      </c>
      <c r="B518" s="1" t="s">
        <v>3220</v>
      </c>
      <c r="C518">
        <v>30400</v>
      </c>
      <c r="D518">
        <v>1524260965</v>
      </c>
      <c r="E518">
        <v>1524963125</v>
      </c>
      <c r="F518" s="2">
        <v>1.5060425177700001</v>
      </c>
      <c r="G518" s="2">
        <v>1.5060425177700001</v>
      </c>
      <c r="H518">
        <v>29491048</v>
      </c>
      <c r="I518" s="2">
        <v>0.93381907153099997</v>
      </c>
      <c r="J518" s="2">
        <v>0</v>
      </c>
      <c r="K518">
        <v>1</v>
      </c>
      <c r="L518" s="1" t="s">
        <v>11541</v>
      </c>
      <c r="M518" s="1" t="s">
        <v>3220</v>
      </c>
      <c r="N518">
        <v>0</v>
      </c>
      <c r="O518">
        <v>1</v>
      </c>
      <c r="P518">
        <v>0</v>
      </c>
      <c r="Q518">
        <v>0</v>
      </c>
      <c r="R518" s="19">
        <f>BWscncns[[#This Row],[C fx]]*4+BWscncns[[#This Row],[C fg]]*2+BWscncns[[#This Row],[C fm]]</f>
        <v>2</v>
      </c>
      <c r="S518">
        <v>20900</v>
      </c>
      <c r="T518">
        <v>11772071</v>
      </c>
      <c r="U518" s="13">
        <v>1.7753890000000001</v>
      </c>
      <c r="V518" s="13">
        <v>0.56325700000000001</v>
      </c>
      <c r="W518">
        <v>717</v>
      </c>
      <c r="X518">
        <v>14</v>
      </c>
      <c r="Z518" s="10">
        <f>IF($N518&lt;&gt;0,constants!$L$2,IF($O518&lt;&gt;0,constants!$M$2,IF($P518&lt;&gt;0,constants!$N$2,0)))</f>
        <v>9721.3799999999992</v>
      </c>
      <c r="AA518" s="10">
        <f>IF($N518&lt;&gt;0,constants!$L$2,IF($O518&lt;&gt;0,constants!$M$2,IF($P518&lt;&gt;0,constants!$P$2,0)))</f>
        <v>9721.3799999999992</v>
      </c>
      <c r="AB518" s="11">
        <f>constants!$O$2</f>
        <v>4861.32</v>
      </c>
      <c r="AC518" s="11">
        <f>VLOOKUP(BWscncns[[#This Row],[scanner]],[0]!ScnrAvgBW,2,FALSE)/1000</f>
        <v>11818.828055288463</v>
      </c>
      <c r="AD518" s="8">
        <f>(1+$F518)*Z518</f>
        <v>24362.191611398921</v>
      </c>
      <c r="AE518" s="8">
        <f>(1+$F518)*AA518</f>
        <v>24362.191611398921</v>
      </c>
      <c r="AF518" s="8">
        <f>(1+$F518)*AB518</f>
        <v>12182.674612485656</v>
      </c>
      <c r="AG518" s="8">
        <f>(1+$F518)*AC518</f>
        <v>29618.485616765811</v>
      </c>
      <c r="AH518" s="8">
        <f>(1+$F518)*$T518/1000</f>
        <v>29501.310448207205</v>
      </c>
      <c r="AI518" s="8">
        <f>(1+BWscncns[[#This Row],[pid_error]]*K_p)*BWscncns[[#This Row],[dbw]]/1000</f>
        <v>20636.690724103599</v>
      </c>
      <c r="AJ518" s="13">
        <f>BWscncns[[#This Row],[Torflow prgrssv alt vote]]/VLOOKUP(BWscncns[[#This Row],[class]],AltBWtotl,2,FALSE)*100</f>
        <v>7.2090111335468901E-2</v>
      </c>
      <c r="AK518">
        <f>IF(D518=E518,1,0)</f>
        <v>0</v>
      </c>
    </row>
    <row r="519" spans="1:37">
      <c r="A519" s="1" t="s">
        <v>7629</v>
      </c>
      <c r="B519" s="1" t="s">
        <v>7630</v>
      </c>
      <c r="C519">
        <v>28700</v>
      </c>
      <c r="D519">
        <v>1525006050</v>
      </c>
      <c r="E519">
        <v>1525006050</v>
      </c>
      <c r="F519" s="2">
        <v>1.2795489793999999</v>
      </c>
      <c r="G519" s="2">
        <v>1.2795489793999999</v>
      </c>
      <c r="H519">
        <v>28683364</v>
      </c>
      <c r="I519" s="2">
        <v>-0.103510920618</v>
      </c>
      <c r="J519" s="2">
        <v>0</v>
      </c>
      <c r="K519">
        <v>1</v>
      </c>
      <c r="L519" s="1" t="s">
        <v>11558</v>
      </c>
      <c r="M519" s="1" t="s">
        <v>7630</v>
      </c>
      <c r="N519">
        <v>1</v>
      </c>
      <c r="O519">
        <v>0</v>
      </c>
      <c r="P519">
        <v>0</v>
      </c>
      <c r="Q519">
        <v>0</v>
      </c>
      <c r="R519" s="19">
        <f>BWscncns[[#This Row],[C fx]]*4+BWscncns[[#This Row],[C fg]]*2+BWscncns[[#This Row],[C fm]]</f>
        <v>4</v>
      </c>
      <c r="S519">
        <v>24100</v>
      </c>
      <c r="T519">
        <v>12582912</v>
      </c>
      <c r="U519" s="13">
        <v>1.9152960000000001</v>
      </c>
      <c r="V519" s="13">
        <v>0.52211300000000005</v>
      </c>
      <c r="W519">
        <v>502</v>
      </c>
      <c r="X519">
        <v>10</v>
      </c>
      <c r="Z519" s="10">
        <f>IF($N519&lt;&gt;0,constants!$L$2,IF($O519&lt;&gt;0,constants!$M$2,IF($P519&lt;&gt;0,constants!$N$2,0)))</f>
        <v>10125.48</v>
      </c>
      <c r="AA519" s="10">
        <f>IF($N519&lt;&gt;0,constants!$L$2,IF($O519&lt;&gt;0,constants!$M$2,IF($P519&lt;&gt;0,constants!$P$2,0)))</f>
        <v>10125.48</v>
      </c>
      <c r="AB519" s="11">
        <f>constants!$O$2</f>
        <v>4861.32</v>
      </c>
      <c r="AC519" s="11">
        <f>VLOOKUP(BWscncns[[#This Row],[scanner]],[0]!ScnrAvgBW,2,FALSE)/1000</f>
        <v>11818.828055288463</v>
      </c>
      <c r="AD519" s="8">
        <f>(1+$F519)*Z519</f>
        <v>23081.527599935111</v>
      </c>
      <c r="AE519" s="8">
        <f>(1+$F519)*AA519</f>
        <v>23081.527599935111</v>
      </c>
      <c r="AF519" s="8">
        <f>(1+$F519)*AB519</f>
        <v>11081.617044536806</v>
      </c>
      <c r="AG519" s="8">
        <f>(1+$F519)*AC519</f>
        <v>26941.597431136899</v>
      </c>
      <c r="AH519" s="8">
        <f>(1+$F519)*$T519/1000</f>
        <v>28683.364207480012</v>
      </c>
      <c r="AI519" s="8">
        <f>(1+BWscncns[[#This Row],[pid_error]]*K_p)*BWscncns[[#This Row],[dbw]]/1000</f>
        <v>20633.138103740006</v>
      </c>
      <c r="AJ519" s="13">
        <f>BWscncns[[#This Row],[Torflow prgrssv alt vote]]/VLOOKUP(BWscncns[[#This Row],[class]],AltBWtotl,2,FALSE)*100</f>
        <v>0.1768413485387598</v>
      </c>
      <c r="AK519">
        <f>IF(D519=E519,1,0)</f>
        <v>1</v>
      </c>
    </row>
    <row r="520" spans="1:37">
      <c r="A520" s="1" t="s">
        <v>7439</v>
      </c>
      <c r="B520" s="1" t="s">
        <v>7440</v>
      </c>
      <c r="C520">
        <v>16200</v>
      </c>
      <c r="D520">
        <v>1524626380</v>
      </c>
      <c r="E520">
        <v>1524987132</v>
      </c>
      <c r="F520" s="2">
        <v>1.31448575486</v>
      </c>
      <c r="G520" s="2">
        <v>1.31448575486</v>
      </c>
      <c r="H520">
        <v>29497940</v>
      </c>
      <c r="I520" s="2">
        <v>0.53087559888000002</v>
      </c>
      <c r="J520" s="2">
        <v>0</v>
      </c>
      <c r="K520">
        <v>3</v>
      </c>
      <c r="L520" s="1" t="s">
        <v>11611</v>
      </c>
      <c r="M520" s="1" t="s">
        <v>7440</v>
      </c>
      <c r="N520">
        <v>0</v>
      </c>
      <c r="O520">
        <v>1</v>
      </c>
      <c r="P520">
        <v>0</v>
      </c>
      <c r="Q520">
        <v>0</v>
      </c>
      <c r="R520" s="19">
        <f>BWscncns[[#This Row],[C fx]]*4+BWscncns[[#This Row],[C fg]]*2+BWscncns[[#This Row],[C fm]]</f>
        <v>2</v>
      </c>
      <c r="S520">
        <v>9830</v>
      </c>
      <c r="T520">
        <v>12436249</v>
      </c>
      <c r="U520" s="13">
        <v>0.79043099999999999</v>
      </c>
      <c r="V520" s="13">
        <v>1.2651319999999999</v>
      </c>
      <c r="W520">
        <v>4034</v>
      </c>
      <c r="X520">
        <v>80</v>
      </c>
      <c r="Z520" s="10">
        <f>IF($N520&lt;&gt;0,constants!$L$2,IF($O520&lt;&gt;0,constants!$M$2,IF($P520&lt;&gt;0,constants!$N$2,0)))</f>
        <v>9721.3799999999992</v>
      </c>
      <c r="AA520" s="10">
        <f>IF($N520&lt;&gt;0,constants!$L$2,IF($O520&lt;&gt;0,constants!$M$2,IF($P520&lt;&gt;0,constants!$P$2,0)))</f>
        <v>9721.3799999999992</v>
      </c>
      <c r="AB520" s="11">
        <f>constants!$O$2</f>
        <v>4861.32</v>
      </c>
      <c r="AC520" s="11">
        <f>VLOOKUP(BWscncns[[#This Row],[scanner]],[0]!ScnrAvgBW,2,FALSE)/1000</f>
        <v>6440.9193022088357</v>
      </c>
      <c r="AD520" s="8">
        <f>(1+$F520)*Z520</f>
        <v>22499.995527580901</v>
      </c>
      <c r="AE520" s="8">
        <f>(1+$F520)*AA520</f>
        <v>22499.995527580901</v>
      </c>
      <c r="AF520" s="8">
        <f>(1+$F520)*AB520</f>
        <v>11251.455889816014</v>
      </c>
      <c r="AG520" s="8">
        <f>(1+$F520)*AC520</f>
        <v>14907.41597316516</v>
      </c>
      <c r="AH520" s="8">
        <f>(1+$F520)*$T520/1000</f>
        <v>28783.521154391918</v>
      </c>
      <c r="AI520" s="8">
        <f>(1+BWscncns[[#This Row],[pid_error]]*K_p)*BWscncns[[#This Row],[dbw]]/1000</f>
        <v>20609.885077195959</v>
      </c>
      <c r="AJ520" s="13">
        <f>BWscncns[[#This Row],[Torflow prgrssv alt vote]]/VLOOKUP(BWscncns[[#This Row],[class]],AltBWtotl,2,FALSE)*100</f>
        <v>7.1996471221565675E-2</v>
      </c>
      <c r="AK520">
        <f>IF(D520=E520,1,0)</f>
        <v>0</v>
      </c>
    </row>
    <row r="521" spans="1:37">
      <c r="A521" s="1" t="s">
        <v>8393</v>
      </c>
      <c r="B521" s="1" t="s">
        <v>8394</v>
      </c>
      <c r="C521">
        <v>22600</v>
      </c>
      <c r="D521">
        <v>1524884263</v>
      </c>
      <c r="E521">
        <v>1525000343</v>
      </c>
      <c r="F521" s="2">
        <v>0.96348689469600002</v>
      </c>
      <c r="G521" s="2">
        <v>0.96348689469600002</v>
      </c>
      <c r="H521">
        <v>29202653</v>
      </c>
      <c r="I521" s="2">
        <v>8.8415788371900006E-2</v>
      </c>
      <c r="J521" s="2">
        <v>0</v>
      </c>
      <c r="K521">
        <v>3</v>
      </c>
      <c r="L521" s="1" t="s">
        <v>11634</v>
      </c>
      <c r="M521" s="1" t="s">
        <v>8394</v>
      </c>
      <c r="N521">
        <v>0</v>
      </c>
      <c r="O521">
        <v>1</v>
      </c>
      <c r="P521">
        <v>0</v>
      </c>
      <c r="Q521">
        <v>0</v>
      </c>
      <c r="R521" s="19">
        <f>BWscncns[[#This Row],[C fx]]*4+BWscncns[[#This Row],[C fg]]*2+BWscncns[[#This Row],[C fm]]</f>
        <v>2</v>
      </c>
      <c r="S521">
        <v>18900</v>
      </c>
      <c r="T521">
        <v>13894467</v>
      </c>
      <c r="U521" s="13">
        <v>1.3602540000000001</v>
      </c>
      <c r="V521" s="13">
        <v>0.73515699999999995</v>
      </c>
      <c r="W521">
        <v>1766</v>
      </c>
      <c r="X521">
        <v>35</v>
      </c>
      <c r="Z521" s="10">
        <f>IF($N521&lt;&gt;0,constants!$L$2,IF($O521&lt;&gt;0,constants!$M$2,IF($P521&lt;&gt;0,constants!$N$2,0)))</f>
        <v>9721.3799999999992</v>
      </c>
      <c r="AA521" s="10">
        <f>IF($N521&lt;&gt;0,constants!$L$2,IF($O521&lt;&gt;0,constants!$M$2,IF($P521&lt;&gt;0,constants!$P$2,0)))</f>
        <v>9721.3799999999992</v>
      </c>
      <c r="AB521" s="11">
        <f>constants!$O$2</f>
        <v>4861.32</v>
      </c>
      <c r="AC521" s="11">
        <f>VLOOKUP(BWscncns[[#This Row],[scanner]],[0]!ScnrAvgBW,2,FALSE)/1000</f>
        <v>6440.9193022088357</v>
      </c>
      <c r="AD521" s="8">
        <f>(1+$F521)*Z521</f>
        <v>19087.8022283598</v>
      </c>
      <c r="AE521" s="8">
        <f>(1+$F521)*AA521</f>
        <v>19087.8022283598</v>
      </c>
      <c r="AF521" s="8">
        <f>(1+$F521)*AB521</f>
        <v>9545.138110923559</v>
      </c>
      <c r="AG521" s="8">
        <f>(1+$F521)*AC521</f>
        <v>12646.660639681553</v>
      </c>
      <c r="AH521" s="8">
        <f>(1+$F521)*$T521/1000</f>
        <v>27281.603863286047</v>
      </c>
      <c r="AI521" s="8">
        <f>(1+BWscncns[[#This Row],[pid_error]]*K_p)*BWscncns[[#This Row],[dbw]]/1000</f>
        <v>20588.035431643024</v>
      </c>
      <c r="AJ521" s="13">
        <f>BWscncns[[#This Row],[Torflow prgrssv alt vote]]/VLOOKUP(BWscncns[[#This Row],[class]],AltBWtotl,2,FALSE)*100</f>
        <v>7.1920143897499511E-2</v>
      </c>
      <c r="AK521">
        <f>IF(D521=E521,1,0)</f>
        <v>0</v>
      </c>
    </row>
    <row r="522" spans="1:37">
      <c r="A522" s="1" t="s">
        <v>8654</v>
      </c>
      <c r="B522" s="1" t="s">
        <v>8655</v>
      </c>
      <c r="C522">
        <v>25000</v>
      </c>
      <c r="D522">
        <v>1524422582</v>
      </c>
      <c r="E522">
        <v>1525006186</v>
      </c>
      <c r="F522" s="2">
        <v>1.49757077171</v>
      </c>
      <c r="G522" s="2">
        <v>1.49757077171</v>
      </c>
      <c r="H522">
        <v>20791529</v>
      </c>
      <c r="I522" s="2">
        <v>1.2254965342099999</v>
      </c>
      <c r="J522" s="2">
        <v>0</v>
      </c>
      <c r="K522">
        <v>1</v>
      </c>
      <c r="L522" s="1" t="s">
        <v>11530</v>
      </c>
      <c r="M522" s="1" t="s">
        <v>8655</v>
      </c>
      <c r="N522">
        <v>0</v>
      </c>
      <c r="O522">
        <v>1</v>
      </c>
      <c r="P522">
        <v>0</v>
      </c>
      <c r="Q522">
        <v>0</v>
      </c>
      <c r="R522" s="19">
        <f>BWscncns[[#This Row],[C fx]]*4+BWscncns[[#This Row],[C fg]]*2+BWscncns[[#This Row],[C fm]]</f>
        <v>2</v>
      </c>
      <c r="S522">
        <v>21400</v>
      </c>
      <c r="T522">
        <v>11764391</v>
      </c>
      <c r="U522" s="13">
        <v>1.8190489999999999</v>
      </c>
      <c r="V522" s="13">
        <v>0.54973799999999995</v>
      </c>
      <c r="W522">
        <v>626</v>
      </c>
      <c r="X522">
        <v>12</v>
      </c>
      <c r="Z522" s="10">
        <f>IF($N522&lt;&gt;0,constants!$L$2,IF($O522&lt;&gt;0,constants!$M$2,IF($P522&lt;&gt;0,constants!$N$2,0)))</f>
        <v>9721.3799999999992</v>
      </c>
      <c r="AA522" s="10">
        <f>IF($N522&lt;&gt;0,constants!$L$2,IF($O522&lt;&gt;0,constants!$M$2,IF($P522&lt;&gt;0,constants!$P$2,0)))</f>
        <v>9721.3799999999992</v>
      </c>
      <c r="AB522" s="11">
        <f>constants!$O$2</f>
        <v>4861.32</v>
      </c>
      <c r="AC522" s="11">
        <f>VLOOKUP(BWscncns[[#This Row],[scanner]],[0]!ScnrAvgBW,2,FALSE)/1000</f>
        <v>11818.828055288463</v>
      </c>
      <c r="AD522" s="8">
        <f>(1+$F522)*Z522</f>
        <v>24279.834548686158</v>
      </c>
      <c r="AE522" s="8">
        <f>(1+$F522)*AA522</f>
        <v>24279.834548686158</v>
      </c>
      <c r="AF522" s="8">
        <f>(1+$F522)*AB522</f>
        <v>12141.490743929256</v>
      </c>
      <c r="AG522" s="8">
        <f>(1+$F522)*AC522</f>
        <v>29518.359506754605</v>
      </c>
      <c r="AH522" s="8">
        <f>(1+$F522)*$T522/1000</f>
        <v>29382.399108568177</v>
      </c>
      <c r="AI522" s="8">
        <f>(1+BWscncns[[#This Row],[pid_error]]*K_p)*BWscncns[[#This Row],[dbw]]/1000</f>
        <v>20573.395054284087</v>
      </c>
      <c r="AJ522" s="13">
        <f>BWscncns[[#This Row],[Torflow prgrssv alt vote]]/VLOOKUP(BWscncns[[#This Row],[class]],AltBWtotl,2,FALSE)*100</f>
        <v>7.186900069591215E-2</v>
      </c>
      <c r="AK522">
        <f>IF(D522=E522,1,0)</f>
        <v>0</v>
      </c>
    </row>
    <row r="523" spans="1:37">
      <c r="A523" s="1" t="s">
        <v>7744</v>
      </c>
      <c r="B523" s="1" t="s">
        <v>7745</v>
      </c>
      <c r="C523">
        <v>25400</v>
      </c>
      <c r="D523">
        <v>1524959875</v>
      </c>
      <c r="E523">
        <v>1524959875</v>
      </c>
      <c r="F523" s="2">
        <v>0.62402970611099995</v>
      </c>
      <c r="G523" s="2">
        <v>0.62402970611099995</v>
      </c>
      <c r="H523">
        <v>25448727</v>
      </c>
      <c r="I523" s="2">
        <v>-8.1326426468800006E-2</v>
      </c>
      <c r="J523" s="2">
        <v>4.5454545454499999E-2</v>
      </c>
      <c r="K523">
        <v>3</v>
      </c>
      <c r="L523" s="1" t="s">
        <v>11686</v>
      </c>
      <c r="M523" s="1" t="s">
        <v>7745</v>
      </c>
      <c r="N523">
        <v>1</v>
      </c>
      <c r="O523">
        <v>0</v>
      </c>
      <c r="P523">
        <v>0</v>
      </c>
      <c r="Q523">
        <v>0</v>
      </c>
      <c r="R523" s="19">
        <f>BWscncns[[#This Row],[C fx]]*4+BWscncns[[#This Row],[C fg]]*2+BWscncns[[#This Row],[C fm]]</f>
        <v>4</v>
      </c>
      <c r="S523">
        <v>21200</v>
      </c>
      <c r="T523">
        <v>15670112</v>
      </c>
      <c r="U523" s="13">
        <v>1.352894</v>
      </c>
      <c r="V523" s="13">
        <v>0.73915600000000004</v>
      </c>
      <c r="W523">
        <v>1789</v>
      </c>
      <c r="X523">
        <v>35</v>
      </c>
      <c r="Z523" s="10">
        <f>IF($N523&lt;&gt;0,constants!$L$2,IF($O523&lt;&gt;0,constants!$M$2,IF($P523&lt;&gt;0,constants!$N$2,0)))</f>
        <v>10125.48</v>
      </c>
      <c r="AA523" s="10">
        <f>IF($N523&lt;&gt;0,constants!$L$2,IF($O523&lt;&gt;0,constants!$M$2,IF($P523&lt;&gt;0,constants!$P$2,0)))</f>
        <v>10125.48</v>
      </c>
      <c r="AB523" s="11">
        <f>constants!$O$2</f>
        <v>4861.32</v>
      </c>
      <c r="AC523" s="11">
        <f>VLOOKUP(BWscncns[[#This Row],[scanner]],[0]!ScnrAvgBW,2,FALSE)/1000</f>
        <v>6440.9193022088357</v>
      </c>
      <c r="AD523" s="8">
        <f>(1+$F523)*Z523</f>
        <v>16444.080308632809</v>
      </c>
      <c r="AE523" s="8">
        <f>(1+$F523)*AA523</f>
        <v>16444.080308632809</v>
      </c>
      <c r="AF523" s="8">
        <f>(1+$F523)*AB523</f>
        <v>7894.9280909115259</v>
      </c>
      <c r="AG523" s="8">
        <f>(1+$F523)*AC523</f>
        <v>10460.244281450883</v>
      </c>
      <c r="AH523" s="8">
        <f>(1+$F523)*$T523/1000</f>
        <v>25448.727386086455</v>
      </c>
      <c r="AI523" s="8">
        <f>(1+BWscncns[[#This Row],[pid_error]]*K_p)*BWscncns[[#This Row],[dbw]]/1000</f>
        <v>20559.41969304323</v>
      </c>
      <c r="AJ523" s="13">
        <f>BWscncns[[#This Row],[Torflow prgrssv alt vote]]/VLOOKUP(BWscncns[[#This Row],[class]],AltBWtotl,2,FALSE)*100</f>
        <v>0.17620952689853198</v>
      </c>
      <c r="AK523">
        <f>IF(D523=E523,1,0)</f>
        <v>1</v>
      </c>
    </row>
    <row r="524" spans="1:37">
      <c r="A524" s="1" t="s">
        <v>6852</v>
      </c>
      <c r="B524" s="1" t="s">
        <v>230</v>
      </c>
      <c r="C524">
        <v>23700</v>
      </c>
      <c r="D524">
        <v>1524991648</v>
      </c>
      <c r="E524">
        <v>1524991648</v>
      </c>
      <c r="F524" s="2">
        <v>0.36423092728399997</v>
      </c>
      <c r="G524" s="2">
        <v>0.36423092728399997</v>
      </c>
      <c r="H524">
        <v>23721471</v>
      </c>
      <c r="I524" s="2">
        <v>-5.6127804376399998E-2</v>
      </c>
      <c r="J524" s="2">
        <v>0</v>
      </c>
      <c r="K524">
        <v>3</v>
      </c>
      <c r="L524" s="1" t="s">
        <v>11582</v>
      </c>
      <c r="M524" s="1" t="s">
        <v>230</v>
      </c>
      <c r="N524">
        <v>1</v>
      </c>
      <c r="O524">
        <v>0</v>
      </c>
      <c r="P524">
        <v>0</v>
      </c>
      <c r="Q524">
        <v>0</v>
      </c>
      <c r="R524" s="19">
        <f>BWscncns[[#This Row],[C fx]]*4+BWscncns[[#This Row],[C fg]]*2+BWscncns[[#This Row],[C fm]]</f>
        <v>4</v>
      </c>
      <c r="S524">
        <v>20900</v>
      </c>
      <c r="T524">
        <v>17388164</v>
      </c>
      <c r="U524" s="13">
        <v>1.201967</v>
      </c>
      <c r="V524" s="13">
        <v>0.83196999999999999</v>
      </c>
      <c r="W524">
        <v>2314</v>
      </c>
      <c r="X524">
        <v>46</v>
      </c>
      <c r="Z524" s="10">
        <f>IF($N524&lt;&gt;0,constants!$L$2,IF($O524&lt;&gt;0,constants!$M$2,IF($P524&lt;&gt;0,constants!$N$2,0)))</f>
        <v>10125.48</v>
      </c>
      <c r="AA524" s="10">
        <f>IF($N524&lt;&gt;0,constants!$L$2,IF($O524&lt;&gt;0,constants!$M$2,IF($P524&lt;&gt;0,constants!$P$2,0)))</f>
        <v>10125.48</v>
      </c>
      <c r="AB524" s="11">
        <f>constants!$O$2</f>
        <v>4861.32</v>
      </c>
      <c r="AC524" s="11">
        <f>VLOOKUP(BWscncns[[#This Row],[scanner]],[0]!ScnrAvgBW,2,FALSE)/1000</f>
        <v>6440.9193022088357</v>
      </c>
      <c r="AD524" s="8">
        <f>(1+$F524)*Z524</f>
        <v>13813.492969595594</v>
      </c>
      <c r="AE524" s="8">
        <f>(1+$F524)*AA524</f>
        <v>13813.492969595594</v>
      </c>
      <c r="AF524" s="8">
        <f>(1+$F524)*AB524</f>
        <v>6631.9630914242534</v>
      </c>
      <c r="AG524" s="8">
        <f>(1+$F524)*AC524</f>
        <v>8786.9013122137731</v>
      </c>
      <c r="AH524" s="8">
        <f>(1+$F524)*$T524/1000</f>
        <v>23721.471097486265</v>
      </c>
      <c r="AI524" s="8">
        <f>(1+BWscncns[[#This Row],[pid_error]]*K_p)*BWscncns[[#This Row],[dbw]]/1000</f>
        <v>20554.817548743133</v>
      </c>
      <c r="AJ524" s="13">
        <f>BWscncns[[#This Row],[Torflow prgrssv alt vote]]/VLOOKUP(BWscncns[[#This Row],[class]],AltBWtotl,2,FALSE)*100</f>
        <v>0.1761700830970071</v>
      </c>
      <c r="AK524">
        <f>IF(D524=E524,1,0)</f>
        <v>1</v>
      </c>
    </row>
    <row r="525" spans="1:37">
      <c r="A525" s="1" t="s">
        <v>9630</v>
      </c>
      <c r="B525" s="1" t="s">
        <v>9631</v>
      </c>
      <c r="C525">
        <v>16500</v>
      </c>
      <c r="D525">
        <v>1523812025</v>
      </c>
      <c r="E525">
        <v>1524984916</v>
      </c>
      <c r="F525" s="2">
        <v>0.423554377772</v>
      </c>
      <c r="G525" s="2">
        <v>0.423554377772</v>
      </c>
      <c r="H525">
        <v>19997939</v>
      </c>
      <c r="I525" s="2">
        <v>-0.53180741878100002</v>
      </c>
      <c r="J525" s="2">
        <v>0</v>
      </c>
      <c r="K525">
        <v>5</v>
      </c>
      <c r="L525" s="1" t="s">
        <v>11534</v>
      </c>
      <c r="M525" s="1" t="s">
        <v>9631</v>
      </c>
      <c r="N525">
        <v>0</v>
      </c>
      <c r="O525">
        <v>1</v>
      </c>
      <c r="P525">
        <v>0</v>
      </c>
      <c r="Q525">
        <v>0</v>
      </c>
      <c r="R525" s="19">
        <f>BWscncns[[#This Row],[C fx]]*4+BWscncns[[#This Row],[C fg]]*2+BWscncns[[#This Row],[C fm]]</f>
        <v>2</v>
      </c>
      <c r="S525">
        <v>15700</v>
      </c>
      <c r="T525">
        <v>16925696</v>
      </c>
      <c r="U525" s="13">
        <v>0.92758399999999996</v>
      </c>
      <c r="V525" s="13">
        <v>1.0780700000000001</v>
      </c>
      <c r="W525">
        <v>3609</v>
      </c>
      <c r="X525">
        <v>72</v>
      </c>
      <c r="Z525" s="10">
        <f>IF($N525&lt;&gt;0,constants!$L$2,IF($O525&lt;&gt;0,constants!$M$2,IF($P525&lt;&gt;0,constants!$N$2,0)))</f>
        <v>9721.3799999999992</v>
      </c>
      <c r="AA525" s="10">
        <f>IF($N525&lt;&gt;0,constants!$L$2,IF($O525&lt;&gt;0,constants!$M$2,IF($P525&lt;&gt;0,constants!$P$2,0)))</f>
        <v>9721.3799999999992</v>
      </c>
      <c r="AB525" s="11">
        <f>constants!$O$2</f>
        <v>4861.32</v>
      </c>
      <c r="AC525" s="11">
        <f>VLOOKUP(BWscncns[[#This Row],[scanner]],[0]!ScnrAvgBW,2,FALSE)/1000</f>
        <v>3794.4265750962772</v>
      </c>
      <c r="AD525" s="8">
        <f>(1+$F525)*Z525</f>
        <v>13838.913056985166</v>
      </c>
      <c r="AE525" s="8">
        <f>(1+$F525)*AA525</f>
        <v>13838.913056985166</v>
      </c>
      <c r="AF525" s="8">
        <f>(1+$F525)*AB525</f>
        <v>6920.3533677505793</v>
      </c>
      <c r="AG525" s="8">
        <f>(1+$F525)*AC525</f>
        <v>5401.5725621127222</v>
      </c>
      <c r="AH525" s="8">
        <f>(1+$F525)*$T525/1000</f>
        <v>24094.648637638031</v>
      </c>
      <c r="AI525" s="8">
        <f>(1+BWscncns[[#This Row],[pid_error]]*K_p)*BWscncns[[#This Row],[dbw]]/1000</f>
        <v>20510.172318819015</v>
      </c>
      <c r="AJ525" s="13">
        <f>BWscncns[[#This Row],[Torflow prgrssv alt vote]]/VLOOKUP(BWscncns[[#This Row],[class]],AltBWtotl,2,FALSE)*100</f>
        <v>7.1648144837793068E-2</v>
      </c>
      <c r="AK525">
        <f>IF(D525=E525,1,0)</f>
        <v>0</v>
      </c>
    </row>
    <row r="526" spans="1:37">
      <c r="A526" s="1" t="s">
        <v>1024</v>
      </c>
      <c r="B526" s="1" t="s">
        <v>1025</v>
      </c>
      <c r="C526">
        <v>19200</v>
      </c>
      <c r="D526">
        <v>1524341508</v>
      </c>
      <c r="E526">
        <v>1525000722</v>
      </c>
      <c r="F526" s="2">
        <v>1.0880177957099999</v>
      </c>
      <c r="G526" s="2">
        <v>1.0880177957099999</v>
      </c>
      <c r="H526">
        <v>31808205</v>
      </c>
      <c r="I526" s="2">
        <v>0.15614832019899999</v>
      </c>
      <c r="J526" s="2">
        <v>0</v>
      </c>
      <c r="K526">
        <v>2</v>
      </c>
      <c r="L526" s="1" t="s">
        <v>11538</v>
      </c>
      <c r="M526" s="1" t="s">
        <v>1025</v>
      </c>
      <c r="N526">
        <v>0</v>
      </c>
      <c r="O526">
        <v>1</v>
      </c>
      <c r="P526">
        <v>0</v>
      </c>
      <c r="Q526">
        <v>0</v>
      </c>
      <c r="R526" s="19">
        <f>BWscncns[[#This Row],[C fx]]*4+BWscncns[[#This Row],[C fg]]*2+BWscncns[[#This Row],[C fm]]</f>
        <v>2</v>
      </c>
      <c r="S526">
        <v>19200</v>
      </c>
      <c r="T526">
        <v>13276256</v>
      </c>
      <c r="U526" s="13">
        <v>1.446191</v>
      </c>
      <c r="V526" s="13">
        <v>0.69147199999999998</v>
      </c>
      <c r="W526">
        <v>1539</v>
      </c>
      <c r="X526">
        <v>30</v>
      </c>
      <c r="Z526" s="10">
        <f>IF($N526&lt;&gt;0,constants!$L$2,IF($O526&lt;&gt;0,constants!$M$2,IF($P526&lt;&gt;0,constants!$N$2,0)))</f>
        <v>9721.3799999999992</v>
      </c>
      <c r="AA526" s="10">
        <f>IF($N526&lt;&gt;0,constants!$L$2,IF($O526&lt;&gt;0,constants!$M$2,IF($P526&lt;&gt;0,constants!$P$2,0)))</f>
        <v>9721.3799999999992</v>
      </c>
      <c r="AB526" s="11">
        <f>constants!$O$2</f>
        <v>4861.32</v>
      </c>
      <c r="AC526" s="11">
        <f>VLOOKUP(BWscncns[[#This Row],[scanner]],[0]!ScnrAvgBW,2,FALSE)/1000</f>
        <v>8853.6095214723919</v>
      </c>
      <c r="AD526" s="8">
        <f>(1+$F526)*Z526</f>
        <v>20298.414438859276</v>
      </c>
      <c r="AE526" s="8">
        <f>(1+$F526)*AA526</f>
        <v>20298.414438859276</v>
      </c>
      <c r="AF526" s="8">
        <f>(1+$F526)*AB526</f>
        <v>10150.522670640936</v>
      </c>
      <c r="AG526" s="8">
        <f>(1+$F526)*AC526</f>
        <v>18486.494237101851</v>
      </c>
      <c r="AH526" s="8">
        <f>(1+$F526)*$T526/1000</f>
        <v>27721.05878840166</v>
      </c>
      <c r="AI526" s="8">
        <f>(1+BWscncns[[#This Row],[pid_error]]*K_p)*BWscncns[[#This Row],[dbw]]/1000</f>
        <v>20498.657394200833</v>
      </c>
      <c r="AJ526" s="13">
        <f>BWscncns[[#This Row],[Torflow prgrssv alt vote]]/VLOOKUP(BWscncns[[#This Row],[class]],AltBWtotl,2,FALSE)*100</f>
        <v>7.1607919774150736E-2</v>
      </c>
      <c r="AK526">
        <f>IF(D526=E526,1,0)</f>
        <v>0</v>
      </c>
    </row>
    <row r="527" spans="1:37">
      <c r="A527" s="1" t="s">
        <v>5844</v>
      </c>
      <c r="B527" s="1" t="s">
        <v>5845</v>
      </c>
      <c r="C527">
        <v>21700</v>
      </c>
      <c r="D527">
        <v>1524939777</v>
      </c>
      <c r="E527">
        <v>1524948566</v>
      </c>
      <c r="F527" s="2">
        <v>1.34721365167</v>
      </c>
      <c r="G527" s="2">
        <v>1.34721365167</v>
      </c>
      <c r="H527">
        <v>28662175</v>
      </c>
      <c r="I527" s="2">
        <v>0.62730172945399998</v>
      </c>
      <c r="J527" s="2">
        <v>0</v>
      </c>
      <c r="K527">
        <v>1</v>
      </c>
      <c r="L527" s="1" t="s">
        <v>11560</v>
      </c>
      <c r="M527" s="1" t="s">
        <v>5845</v>
      </c>
      <c r="N527">
        <v>0</v>
      </c>
      <c r="O527">
        <v>1</v>
      </c>
      <c r="P527">
        <v>0</v>
      </c>
      <c r="Q527">
        <v>0</v>
      </c>
      <c r="R527" s="19">
        <f>BWscncns[[#This Row],[C fx]]*4+BWscncns[[#This Row],[C fg]]*2+BWscncns[[#This Row],[C fm]]</f>
        <v>2</v>
      </c>
      <c r="S527">
        <v>18100</v>
      </c>
      <c r="T527">
        <v>12211149</v>
      </c>
      <c r="U527" s="13">
        <v>1.4822519999999999</v>
      </c>
      <c r="V527" s="13">
        <v>0.67464900000000005</v>
      </c>
      <c r="W527">
        <v>1436</v>
      </c>
      <c r="X527">
        <v>28</v>
      </c>
      <c r="Z527" s="10">
        <f>IF($N527&lt;&gt;0,constants!$L$2,IF($O527&lt;&gt;0,constants!$M$2,IF($P527&lt;&gt;0,constants!$N$2,0)))</f>
        <v>9721.3799999999992</v>
      </c>
      <c r="AA527" s="10">
        <f>IF($N527&lt;&gt;0,constants!$L$2,IF($O527&lt;&gt;0,constants!$M$2,IF($P527&lt;&gt;0,constants!$P$2,0)))</f>
        <v>9721.3799999999992</v>
      </c>
      <c r="AB527" s="11">
        <f>constants!$O$2</f>
        <v>4861.32</v>
      </c>
      <c r="AC527" s="11">
        <f>VLOOKUP(BWscncns[[#This Row],[scanner]],[0]!ScnrAvgBW,2,FALSE)/1000</f>
        <v>11818.828055288463</v>
      </c>
      <c r="AD527" s="8">
        <f>(1+$F527)*Z527</f>
        <v>22818.1558490717</v>
      </c>
      <c r="AE527" s="8">
        <f>(1+$F527)*AA527</f>
        <v>22818.1558490717</v>
      </c>
      <c r="AF527" s="8">
        <f>(1+$F527)*AB527</f>
        <v>11410.556669136402</v>
      </c>
      <c r="AG527" s="8">
        <f>(1+$F527)*AC527</f>
        <v>27741.314558113474</v>
      </c>
      <c r="AH527" s="8">
        <f>(1+$F527)*$T527/1000</f>
        <v>28662.175635376465</v>
      </c>
      <c r="AI527" s="8">
        <f>(1+BWscncns[[#This Row],[pid_error]]*K_p)*BWscncns[[#This Row],[dbw]]/1000</f>
        <v>20436.662317688235</v>
      </c>
      <c r="AJ527" s="13">
        <f>BWscncns[[#This Row],[Torflow prgrssv alt vote]]/VLOOKUP(BWscncns[[#This Row],[class]],AltBWtotl,2,FALSE)*100</f>
        <v>7.1391352494648688E-2</v>
      </c>
      <c r="AK527">
        <f>IF(D527=E527,1,0)</f>
        <v>0</v>
      </c>
    </row>
    <row r="528" spans="1:37">
      <c r="A528" s="1" t="s">
        <v>3363</v>
      </c>
      <c r="B528" s="1" t="s">
        <v>3364</v>
      </c>
      <c r="C528">
        <v>25100</v>
      </c>
      <c r="D528">
        <v>1525004637</v>
      </c>
      <c r="E528">
        <v>1525004637</v>
      </c>
      <c r="F528" s="2">
        <v>0.59848187006700004</v>
      </c>
      <c r="G528" s="2">
        <v>0.59848187006700004</v>
      </c>
      <c r="H528">
        <v>25141945</v>
      </c>
      <c r="I528" s="2">
        <v>6.8355116103000005E-2</v>
      </c>
      <c r="J528" s="2">
        <v>0</v>
      </c>
      <c r="K528">
        <v>3</v>
      </c>
      <c r="L528" s="1" t="s">
        <v>11589</v>
      </c>
      <c r="M528" s="1" t="s">
        <v>3364</v>
      </c>
      <c r="N528">
        <v>1</v>
      </c>
      <c r="O528">
        <v>0</v>
      </c>
      <c r="P528">
        <v>0</v>
      </c>
      <c r="Q528">
        <v>0</v>
      </c>
      <c r="R528" s="19">
        <f>BWscncns[[#This Row],[C fx]]*4+BWscncns[[#This Row],[C fg]]*2+BWscncns[[#This Row],[C fm]]</f>
        <v>4</v>
      </c>
      <c r="S528">
        <v>22000</v>
      </c>
      <c r="T528">
        <v>15728640</v>
      </c>
      <c r="U528" s="13">
        <v>1.398722</v>
      </c>
      <c r="V528" s="13">
        <v>0.71493799999999996</v>
      </c>
      <c r="W528">
        <v>1661</v>
      </c>
      <c r="X528">
        <v>33</v>
      </c>
      <c r="Z528" s="10">
        <f>IF($N528&lt;&gt;0,constants!$L$2,IF($O528&lt;&gt;0,constants!$M$2,IF($P528&lt;&gt;0,constants!$N$2,0)))</f>
        <v>10125.48</v>
      </c>
      <c r="AA528" s="10">
        <f>IF($N528&lt;&gt;0,constants!$L$2,IF($O528&lt;&gt;0,constants!$M$2,IF($P528&lt;&gt;0,constants!$P$2,0)))</f>
        <v>10125.48</v>
      </c>
      <c r="AB528" s="11">
        <f>constants!$O$2</f>
        <v>4861.32</v>
      </c>
      <c r="AC528" s="11">
        <f>VLOOKUP(BWscncns[[#This Row],[scanner]],[0]!ScnrAvgBW,2,FALSE)/1000</f>
        <v>6440.9193022088357</v>
      </c>
      <c r="AD528" s="8">
        <f>(1+$F528)*Z528</f>
        <v>16185.396205726007</v>
      </c>
      <c r="AE528" s="8">
        <f>(1+$F528)*AA528</f>
        <v>16185.396205726007</v>
      </c>
      <c r="AF528" s="8">
        <f>(1+$F528)*AB528</f>
        <v>7770.7318845941081</v>
      </c>
      <c r="AG528" s="8">
        <f>(1+$F528)*AC528</f>
        <v>10295.692731145416</v>
      </c>
      <c r="AH528" s="8">
        <f>(1+$F528)*$T528/1000</f>
        <v>25141.945880810617</v>
      </c>
      <c r="AI528" s="8">
        <f>(1+BWscncns[[#This Row],[pid_error]]*K_p)*BWscncns[[#This Row],[dbw]]/1000</f>
        <v>20435.292940405314</v>
      </c>
      <c r="AJ528" s="13">
        <f>BWscncns[[#This Row],[Torflow prgrssv alt vote]]/VLOOKUP(BWscncns[[#This Row],[class]],AltBWtotl,2,FALSE)*100</f>
        <v>0.17514566825444877</v>
      </c>
      <c r="AK528">
        <f>IF(D528=E528,1,0)</f>
        <v>1</v>
      </c>
    </row>
    <row r="529" spans="1:37">
      <c r="A529" s="1" t="s">
        <v>7484</v>
      </c>
      <c r="B529" s="1" t="s">
        <v>7485</v>
      </c>
      <c r="C529">
        <v>7490</v>
      </c>
      <c r="D529">
        <v>1523787436</v>
      </c>
      <c r="E529">
        <v>1524937964</v>
      </c>
      <c r="F529" s="2">
        <v>0.91398984713700004</v>
      </c>
      <c r="G529" s="2">
        <v>0.91398984713700004</v>
      </c>
      <c r="H529">
        <v>26034960</v>
      </c>
      <c r="I529" s="2">
        <v>1.749123196</v>
      </c>
      <c r="J529" s="2">
        <v>0</v>
      </c>
      <c r="K529">
        <v>3</v>
      </c>
      <c r="L529" s="1" t="s">
        <v>11682</v>
      </c>
      <c r="M529" s="1" t="s">
        <v>7485</v>
      </c>
      <c r="N529">
        <v>0</v>
      </c>
      <c r="O529">
        <v>1</v>
      </c>
      <c r="P529">
        <v>0</v>
      </c>
      <c r="Q529">
        <v>0</v>
      </c>
      <c r="R529" s="19">
        <f>BWscncns[[#This Row],[C fx]]*4+BWscncns[[#This Row],[C fg]]*2+BWscncns[[#This Row],[C fm]]</f>
        <v>2</v>
      </c>
      <c r="S529">
        <v>7480</v>
      </c>
      <c r="T529">
        <v>14024353</v>
      </c>
      <c r="U529" s="13">
        <v>0.533358</v>
      </c>
      <c r="V529" s="13">
        <v>1.874914</v>
      </c>
      <c r="W529">
        <v>4756</v>
      </c>
      <c r="X529">
        <v>95</v>
      </c>
      <c r="Z529" s="10">
        <f>IF($N529&lt;&gt;0,constants!$L$2,IF($O529&lt;&gt;0,constants!$M$2,IF($P529&lt;&gt;0,constants!$N$2,0)))</f>
        <v>9721.3799999999992</v>
      </c>
      <c r="AA529" s="10">
        <f>IF($N529&lt;&gt;0,constants!$L$2,IF($O529&lt;&gt;0,constants!$M$2,IF($P529&lt;&gt;0,constants!$P$2,0)))</f>
        <v>9721.3799999999992</v>
      </c>
      <c r="AB529" s="11">
        <f>constants!$O$2</f>
        <v>4861.32</v>
      </c>
      <c r="AC529" s="11">
        <f>VLOOKUP(BWscncns[[#This Row],[scanner]],[0]!ScnrAvgBW,2,FALSE)/1000</f>
        <v>6440.9193022088357</v>
      </c>
      <c r="AD529" s="8">
        <f>(1+$F529)*Z529</f>
        <v>18606.622620160688</v>
      </c>
      <c r="AE529" s="8">
        <f>(1+$F529)*AA529</f>
        <v>18606.622620160688</v>
      </c>
      <c r="AF529" s="8">
        <f>(1+$F529)*AB529</f>
        <v>9304.5171236840397</v>
      </c>
      <c r="AG529" s="8">
        <f>(1+$F529)*AC529</f>
        <v>12327.854150656442</v>
      </c>
      <c r="AH529" s="8">
        <f>(1+$F529)*$T529/1000</f>
        <v>26842.469254665328</v>
      </c>
      <c r="AI529" s="8">
        <f>(1+BWscncns[[#This Row],[pid_error]]*K_p)*BWscncns[[#This Row],[dbw]]/1000</f>
        <v>20433.411127332663</v>
      </c>
      <c r="AJ529" s="13">
        <f>BWscncns[[#This Row],[Torflow prgrssv alt vote]]/VLOOKUP(BWscncns[[#This Row],[class]],AltBWtotl,2,FALSE)*100</f>
        <v>7.1379995117739806E-2</v>
      </c>
      <c r="AK529">
        <f>IF(D529=E529,1,0)</f>
        <v>0</v>
      </c>
    </row>
    <row r="530" spans="1:37">
      <c r="A530" s="1" t="s">
        <v>4024</v>
      </c>
      <c r="B530" s="1" t="s">
        <v>4025</v>
      </c>
      <c r="C530">
        <v>28600</v>
      </c>
      <c r="D530">
        <v>1524976485</v>
      </c>
      <c r="E530">
        <v>1524976485</v>
      </c>
      <c r="F530" s="2">
        <v>1.3434610947000001</v>
      </c>
      <c r="G530" s="2">
        <v>1.3434610947000001</v>
      </c>
      <c r="H530">
        <v>28604928</v>
      </c>
      <c r="I530" s="2">
        <v>-0.165807608809</v>
      </c>
      <c r="J530" s="2">
        <v>0</v>
      </c>
      <c r="K530">
        <v>2</v>
      </c>
      <c r="L530" s="1" t="s">
        <v>11588</v>
      </c>
      <c r="M530" s="1" t="s">
        <v>4025</v>
      </c>
      <c r="N530">
        <v>1</v>
      </c>
      <c r="O530">
        <v>0</v>
      </c>
      <c r="P530">
        <v>0</v>
      </c>
      <c r="Q530">
        <v>0</v>
      </c>
      <c r="R530" s="19">
        <f>BWscncns[[#This Row],[C fx]]*4+BWscncns[[#This Row],[C fg]]*2+BWscncns[[#This Row],[C fm]]</f>
        <v>4</v>
      </c>
      <c r="S530">
        <v>23400</v>
      </c>
      <c r="T530">
        <v>12206274</v>
      </c>
      <c r="U530" s="13">
        <v>1.9170469999999999</v>
      </c>
      <c r="V530" s="13">
        <v>0.52163599999999999</v>
      </c>
      <c r="W530">
        <v>499</v>
      </c>
      <c r="X530">
        <v>9</v>
      </c>
      <c r="Z530" s="10">
        <f>IF($N530&lt;&gt;0,constants!$L$2,IF($O530&lt;&gt;0,constants!$M$2,IF($P530&lt;&gt;0,constants!$N$2,0)))</f>
        <v>10125.48</v>
      </c>
      <c r="AA530" s="10">
        <f>IF($N530&lt;&gt;0,constants!$L$2,IF($O530&lt;&gt;0,constants!$M$2,IF($P530&lt;&gt;0,constants!$P$2,0)))</f>
        <v>10125.48</v>
      </c>
      <c r="AB530" s="11">
        <f>constants!$O$2</f>
        <v>4861.32</v>
      </c>
      <c r="AC530" s="11">
        <f>VLOOKUP(BWscncns[[#This Row],[scanner]],[0]!ScnrAvgBW,2,FALSE)/1000</f>
        <v>8853.6095214723919</v>
      </c>
      <c r="AD530" s="8">
        <f>(1+$F530)*Z530</f>
        <v>23728.668445162959</v>
      </c>
      <c r="AE530" s="8">
        <f>(1+$F530)*AA530</f>
        <v>23728.668445162959</v>
      </c>
      <c r="AF530" s="8">
        <f>(1+$F530)*AB530</f>
        <v>11392.314288887004</v>
      </c>
      <c r="AG530" s="8">
        <f>(1+$F530)*AC530</f>
        <v>20748.089461236039</v>
      </c>
      <c r="AH530" s="8">
        <f>(1+$F530)*$T530/1000</f>
        <v>28604.928230248152</v>
      </c>
      <c r="AI530" s="8">
        <f>(1+BWscncns[[#This Row],[pid_error]]*K_p)*BWscncns[[#This Row],[dbw]]/1000</f>
        <v>20405.601115124078</v>
      </c>
      <c r="AJ530" s="13">
        <f>BWscncns[[#This Row],[Torflow prgrssv alt vote]]/VLOOKUP(BWscncns[[#This Row],[class]],AltBWtotl,2,FALSE)*100</f>
        <v>0.17489118721540803</v>
      </c>
      <c r="AK530">
        <f>IF(D530=E530,1,0)</f>
        <v>1</v>
      </c>
    </row>
    <row r="531" spans="1:37">
      <c r="A531" s="1" t="s">
        <v>11133</v>
      </c>
      <c r="B531" s="1" t="s">
        <v>11134</v>
      </c>
      <c r="C531">
        <v>16900</v>
      </c>
      <c r="D531">
        <v>1524195669</v>
      </c>
      <c r="E531">
        <v>1524917615</v>
      </c>
      <c r="F531" s="2">
        <v>1.65701092702</v>
      </c>
      <c r="G531" s="2">
        <v>1.65701092702</v>
      </c>
      <c r="H531">
        <v>22297221</v>
      </c>
      <c r="I531" s="2">
        <v>-0.26467209022600002</v>
      </c>
      <c r="J531" s="2">
        <v>0</v>
      </c>
      <c r="K531">
        <v>3</v>
      </c>
      <c r="L531" s="1" t="s">
        <v>11676</v>
      </c>
      <c r="M531" s="1" t="s">
        <v>11134</v>
      </c>
      <c r="N531">
        <v>0</v>
      </c>
      <c r="O531">
        <v>1</v>
      </c>
      <c r="P531">
        <v>0</v>
      </c>
      <c r="Q531">
        <v>0</v>
      </c>
      <c r="R531" s="19">
        <f>BWscncns[[#This Row],[C fx]]*4+BWscncns[[#This Row],[C fg]]*2+BWscncns[[#This Row],[C fm]]</f>
        <v>2</v>
      </c>
      <c r="S531">
        <v>10700</v>
      </c>
      <c r="T531">
        <v>11156745</v>
      </c>
      <c r="U531" s="13">
        <v>0.95906100000000005</v>
      </c>
      <c r="V531" s="13">
        <v>1.042686</v>
      </c>
      <c r="W531">
        <v>3515</v>
      </c>
      <c r="X531">
        <v>70</v>
      </c>
      <c r="Z531" s="10">
        <f>IF($N531&lt;&gt;0,constants!$L$2,IF($O531&lt;&gt;0,constants!$M$2,IF($P531&lt;&gt;0,constants!$N$2,0)))</f>
        <v>9721.3799999999992</v>
      </c>
      <c r="AA531" s="10">
        <f>IF($N531&lt;&gt;0,constants!$L$2,IF($O531&lt;&gt;0,constants!$M$2,IF($P531&lt;&gt;0,constants!$P$2,0)))</f>
        <v>9721.3799999999992</v>
      </c>
      <c r="AB531" s="11">
        <f>constants!$O$2</f>
        <v>4861.32</v>
      </c>
      <c r="AC531" s="11">
        <f>VLOOKUP(BWscncns[[#This Row],[scanner]],[0]!ScnrAvgBW,2,FALSE)/1000</f>
        <v>6440.9193022088357</v>
      </c>
      <c r="AD531" s="8">
        <f>(1+$F531)*Z531</f>
        <v>25829.812885713683</v>
      </c>
      <c r="AE531" s="8">
        <f>(1+$F531)*AA531</f>
        <v>25829.812885713683</v>
      </c>
      <c r="AF531" s="8">
        <f>(1+$F531)*AB531</f>
        <v>12916.580359740865</v>
      </c>
      <c r="AG531" s="8">
        <f>(1+$F531)*AC531</f>
        <v>17113.592966022909</v>
      </c>
      <c r="AH531" s="8">
        <f>(1+$F531)*$T531/1000</f>
        <v>29643.59337497575</v>
      </c>
      <c r="AI531" s="8">
        <f>(1+BWscncns[[#This Row],[pid_error]]*K_p)*BWscncns[[#This Row],[dbw]]/1000</f>
        <v>20400.169187487874</v>
      </c>
      <c r="AJ531" s="13">
        <f>BWscncns[[#This Row],[Torflow prgrssv alt vote]]/VLOOKUP(BWscncns[[#This Row],[class]],AltBWtotl,2,FALSE)*100</f>
        <v>7.1263871114310373E-2</v>
      </c>
      <c r="AK531">
        <f>IF(D531=E531,1,0)</f>
        <v>0</v>
      </c>
    </row>
    <row r="532" spans="1:37">
      <c r="A532" s="1" t="s">
        <v>2587</v>
      </c>
      <c r="B532" s="1" t="s">
        <v>2588</v>
      </c>
      <c r="C532">
        <v>25000</v>
      </c>
      <c r="D532">
        <v>1525007282</v>
      </c>
      <c r="E532">
        <v>1525007282</v>
      </c>
      <c r="F532" s="2">
        <v>0.59207955369599996</v>
      </c>
      <c r="G532" s="2">
        <v>0.59207955369599996</v>
      </c>
      <c r="H532">
        <v>25041246</v>
      </c>
      <c r="I532" s="2">
        <v>-0.17750423501500001</v>
      </c>
      <c r="J532" s="2">
        <v>0</v>
      </c>
      <c r="K532">
        <v>3</v>
      </c>
      <c r="L532" s="1" t="s">
        <v>11605</v>
      </c>
      <c r="M532" s="1" t="s">
        <v>2588</v>
      </c>
      <c r="N532">
        <v>1</v>
      </c>
      <c r="O532">
        <v>0</v>
      </c>
      <c r="P532">
        <v>0</v>
      </c>
      <c r="Q532">
        <v>0</v>
      </c>
      <c r="R532" s="19">
        <f>BWscncns[[#This Row],[C fx]]*4+BWscncns[[#This Row],[C fg]]*2+BWscncns[[#This Row],[C fm]]</f>
        <v>4</v>
      </c>
      <c r="S532">
        <v>20800</v>
      </c>
      <c r="T532">
        <v>15728640</v>
      </c>
      <c r="U532" s="13">
        <v>1.3224279999999999</v>
      </c>
      <c r="V532" s="13">
        <v>0.756185</v>
      </c>
      <c r="W532">
        <v>1882</v>
      </c>
      <c r="X532">
        <v>37</v>
      </c>
      <c r="Z532" s="10">
        <f>IF($N532&lt;&gt;0,constants!$L$2,IF($O532&lt;&gt;0,constants!$M$2,IF($P532&lt;&gt;0,constants!$N$2,0)))</f>
        <v>10125.48</v>
      </c>
      <c r="AA532" s="10">
        <f>IF($N532&lt;&gt;0,constants!$L$2,IF($O532&lt;&gt;0,constants!$M$2,IF($P532&lt;&gt;0,constants!$P$2,0)))</f>
        <v>10125.48</v>
      </c>
      <c r="AB532" s="11">
        <f>constants!$O$2</f>
        <v>4861.32</v>
      </c>
      <c r="AC532" s="11">
        <f>VLOOKUP(BWscncns[[#This Row],[scanner]],[0]!ScnrAvgBW,2,FALSE)/1000</f>
        <v>6440.9193022088357</v>
      </c>
      <c r="AD532" s="8">
        <f>(1+$F532)*Z532</f>
        <v>16120.569679357774</v>
      </c>
      <c r="AE532" s="8">
        <f>(1+$F532)*AA532</f>
        <v>16120.569679357774</v>
      </c>
      <c r="AF532" s="8">
        <f>(1+$F532)*AB532</f>
        <v>7739.6081759734379</v>
      </c>
      <c r="AG532" s="8">
        <f>(1+$F532)*AC532</f>
        <v>10254.455928052595</v>
      </c>
      <c r="AH532" s="8">
        <f>(1+$F532)*$T532/1000</f>
        <v>25041.246151445055</v>
      </c>
      <c r="AI532" s="8">
        <f>(1+BWscncns[[#This Row],[pid_error]]*K_p)*BWscncns[[#This Row],[dbw]]/1000</f>
        <v>20384.943075722527</v>
      </c>
      <c r="AJ532" s="13">
        <f>BWscncns[[#This Row],[Torflow prgrssv alt vote]]/VLOOKUP(BWscncns[[#This Row],[class]],AltBWtotl,2,FALSE)*100</f>
        <v>0.17471413244421571</v>
      </c>
      <c r="AK532">
        <f>IF(D532=E532,1,0)</f>
        <v>1</v>
      </c>
    </row>
    <row r="533" spans="1:37">
      <c r="A533" s="1" t="s">
        <v>5411</v>
      </c>
      <c r="B533" s="1" t="s">
        <v>5412</v>
      </c>
      <c r="C533">
        <v>28000</v>
      </c>
      <c r="D533">
        <v>1525006186</v>
      </c>
      <c r="E533">
        <v>1525006186</v>
      </c>
      <c r="F533" s="2">
        <v>1.18870258632</v>
      </c>
      <c r="G533" s="2">
        <v>1.18870258632</v>
      </c>
      <c r="H533">
        <v>27979533</v>
      </c>
      <c r="I533" s="2">
        <v>-0.25997354871099998</v>
      </c>
      <c r="J533" s="2">
        <v>4.7619047619000002E-2</v>
      </c>
      <c r="K533">
        <v>1</v>
      </c>
      <c r="L533" s="1" t="s">
        <v>11530</v>
      </c>
      <c r="M533" s="1" t="s">
        <v>5412</v>
      </c>
      <c r="N533">
        <v>1</v>
      </c>
      <c r="O533">
        <v>0</v>
      </c>
      <c r="P533">
        <v>0</v>
      </c>
      <c r="Q533">
        <v>0</v>
      </c>
      <c r="R533" s="19">
        <f>BWscncns[[#This Row],[C fx]]*4+BWscncns[[#This Row],[C fg]]*2+BWscncns[[#This Row],[C fm]]</f>
        <v>4</v>
      </c>
      <c r="S533">
        <v>23300</v>
      </c>
      <c r="T533">
        <v>12783616</v>
      </c>
      <c r="U533" s="13">
        <v>1.8226450000000001</v>
      </c>
      <c r="V533" s="13">
        <v>0.54865299999999995</v>
      </c>
      <c r="W533">
        <v>618</v>
      </c>
      <c r="X533">
        <v>12</v>
      </c>
      <c r="Z533" s="10">
        <f>IF($N533&lt;&gt;0,constants!$L$2,IF($O533&lt;&gt;0,constants!$M$2,IF($P533&lt;&gt;0,constants!$N$2,0)))</f>
        <v>10125.48</v>
      </c>
      <c r="AA533" s="10">
        <f>IF($N533&lt;&gt;0,constants!$L$2,IF($O533&lt;&gt;0,constants!$M$2,IF($P533&lt;&gt;0,constants!$P$2,0)))</f>
        <v>10125.48</v>
      </c>
      <c r="AB533" s="11">
        <f>constants!$O$2</f>
        <v>4861.32</v>
      </c>
      <c r="AC533" s="11">
        <f>VLOOKUP(BWscncns[[#This Row],[scanner]],[0]!ScnrAvgBW,2,FALSE)/1000</f>
        <v>11818.828055288463</v>
      </c>
      <c r="AD533" s="8">
        <f>(1+$F533)*Z533</f>
        <v>22161.664263731429</v>
      </c>
      <c r="AE533" s="8">
        <f>(1+$F533)*AA533</f>
        <v>22161.664263731429</v>
      </c>
      <c r="AF533" s="8">
        <f>(1+$F533)*AB533</f>
        <v>10639.98365692914</v>
      </c>
      <c r="AG533" s="8">
        <f>(1+$F533)*AC533</f>
        <v>25867.89953188123</v>
      </c>
      <c r="AH533" s="8">
        <f>(1+$F533)*$T533/1000</f>
        <v>27979.533401721732</v>
      </c>
      <c r="AI533" s="8">
        <f>(1+BWscncns[[#This Row],[pid_error]]*K_p)*BWscncns[[#This Row],[dbw]]/1000</f>
        <v>20381.574700860867</v>
      </c>
      <c r="AJ533" s="13">
        <f>BWscncns[[#This Row],[Torflow prgrssv alt vote]]/VLOOKUP(BWscncns[[#This Row],[class]],AltBWtotl,2,FALSE)*100</f>
        <v>0.174685262964938</v>
      </c>
      <c r="AK533">
        <f>IF(D533=E533,1,0)</f>
        <v>1</v>
      </c>
    </row>
    <row r="534" spans="1:37">
      <c r="A534" s="1" t="s">
        <v>419</v>
      </c>
      <c r="B534" s="1" t="s">
        <v>420</v>
      </c>
      <c r="C534">
        <v>27500</v>
      </c>
      <c r="D534">
        <v>1525006050</v>
      </c>
      <c r="E534">
        <v>1525006050</v>
      </c>
      <c r="F534" s="2">
        <v>1.0746885797000001</v>
      </c>
      <c r="G534" s="2">
        <v>1.0746885797000001</v>
      </c>
      <c r="H534">
        <v>27501395</v>
      </c>
      <c r="I534" s="2">
        <v>0.18062451131400001</v>
      </c>
      <c r="J534" s="2">
        <v>5.8823529411800003E-2</v>
      </c>
      <c r="K534">
        <v>1</v>
      </c>
      <c r="L534" s="1" t="s">
        <v>11558</v>
      </c>
      <c r="M534" s="1" t="s">
        <v>420</v>
      </c>
      <c r="N534">
        <v>1</v>
      </c>
      <c r="O534">
        <v>0</v>
      </c>
      <c r="P534">
        <v>0</v>
      </c>
      <c r="Q534">
        <v>0</v>
      </c>
      <c r="R534" s="19">
        <f>BWscncns[[#This Row],[C fx]]*4+BWscncns[[#This Row],[C fg]]*2+BWscncns[[#This Row],[C fm]]</f>
        <v>4</v>
      </c>
      <c r="S534">
        <v>25100</v>
      </c>
      <c r="T534">
        <v>13255674</v>
      </c>
      <c r="U534" s="13">
        <v>1.893529</v>
      </c>
      <c r="V534" s="13">
        <v>0.528115</v>
      </c>
      <c r="W534">
        <v>536</v>
      </c>
      <c r="X534">
        <v>10</v>
      </c>
      <c r="Z534" s="10">
        <f>IF($N534&lt;&gt;0,constants!$L$2,IF($O534&lt;&gt;0,constants!$M$2,IF($P534&lt;&gt;0,constants!$N$2,0)))</f>
        <v>10125.48</v>
      </c>
      <c r="AA534" s="10">
        <f>IF($N534&lt;&gt;0,constants!$L$2,IF($O534&lt;&gt;0,constants!$M$2,IF($P534&lt;&gt;0,constants!$P$2,0)))</f>
        <v>10125.48</v>
      </c>
      <c r="AB534" s="11">
        <f>constants!$O$2</f>
        <v>4861.32</v>
      </c>
      <c r="AC534" s="11">
        <f>VLOOKUP(BWscncns[[#This Row],[scanner]],[0]!ScnrAvgBW,2,FALSE)/1000</f>
        <v>11818.828055288463</v>
      </c>
      <c r="AD534" s="8">
        <f>(1+$F534)*Z534</f>
        <v>21007.217719980756</v>
      </c>
      <c r="AE534" s="8">
        <f>(1+$F534)*AA534</f>
        <v>21007.217719980756</v>
      </c>
      <c r="AF534" s="8">
        <f>(1+$F534)*AB534</f>
        <v>10085.725086267204</v>
      </c>
      <c r="AG534" s="8">
        <f>(1+$F534)*AC534</f>
        <v>24520.387591744933</v>
      </c>
      <c r="AH534" s="8">
        <f>(1+$F534)*$T534/1000</f>
        <v>27501.39546402622</v>
      </c>
      <c r="AI534" s="8">
        <f>(1+BWscncns[[#This Row],[pid_error]]*K_p)*BWscncns[[#This Row],[dbw]]/1000</f>
        <v>20378.534732013111</v>
      </c>
      <c r="AJ534" s="13">
        <f>BWscncns[[#This Row],[Torflow prgrssv alt vote]]/VLOOKUP(BWscncns[[#This Row],[class]],AltBWtotl,2,FALSE)*100</f>
        <v>0.17465920816959615</v>
      </c>
      <c r="AK534">
        <f>IF(D534=E534,1,0)</f>
        <v>1</v>
      </c>
    </row>
    <row r="535" spans="1:37">
      <c r="A535" s="1" t="s">
        <v>611</v>
      </c>
      <c r="B535" s="1" t="s">
        <v>612</v>
      </c>
      <c r="C535">
        <v>16200</v>
      </c>
      <c r="D535">
        <v>1524141330</v>
      </c>
      <c r="E535">
        <v>1524932484</v>
      </c>
      <c r="F535" s="2">
        <v>0.95727528552800001</v>
      </c>
      <c r="G535" s="2">
        <v>0.95727528552800001</v>
      </c>
      <c r="H535">
        <v>33508396</v>
      </c>
      <c r="I535" s="2">
        <v>0.19272706744400001</v>
      </c>
      <c r="J535" s="2">
        <v>0</v>
      </c>
      <c r="K535">
        <v>5</v>
      </c>
      <c r="L535" s="1" t="s">
        <v>11681</v>
      </c>
      <c r="M535" s="1" t="s">
        <v>612</v>
      </c>
      <c r="N535">
        <v>0</v>
      </c>
      <c r="O535">
        <v>1</v>
      </c>
      <c r="P535">
        <v>0</v>
      </c>
      <c r="Q535">
        <v>0</v>
      </c>
      <c r="R535" s="19">
        <f>BWscncns[[#This Row],[C fx]]*4+BWscncns[[#This Row],[C fg]]*2+BWscncns[[#This Row],[C fm]]</f>
        <v>2</v>
      </c>
      <c r="S535">
        <v>14900</v>
      </c>
      <c r="T535">
        <v>13780032</v>
      </c>
      <c r="U535" s="13">
        <v>1.081275</v>
      </c>
      <c r="V535" s="13">
        <v>0.92483400000000004</v>
      </c>
      <c r="W535">
        <v>2790</v>
      </c>
      <c r="X535">
        <v>55</v>
      </c>
      <c r="Z535" s="10">
        <f>IF($N535&lt;&gt;0,constants!$L$2,IF($O535&lt;&gt;0,constants!$M$2,IF($P535&lt;&gt;0,constants!$N$2,0)))</f>
        <v>9721.3799999999992</v>
      </c>
      <c r="AA535" s="10">
        <f>IF($N535&lt;&gt;0,constants!$L$2,IF($O535&lt;&gt;0,constants!$M$2,IF($P535&lt;&gt;0,constants!$P$2,0)))</f>
        <v>9721.3799999999992</v>
      </c>
      <c r="AB535" s="11">
        <f>constants!$O$2</f>
        <v>4861.32</v>
      </c>
      <c r="AC535" s="11">
        <f>VLOOKUP(BWscncns[[#This Row],[scanner]],[0]!ScnrAvgBW,2,FALSE)/1000</f>
        <v>3794.4265750962772</v>
      </c>
      <c r="AD535" s="8">
        <f>(1+$F535)*Z535</f>
        <v>19027.416815226188</v>
      </c>
      <c r="AE535" s="8">
        <f>(1+$F535)*AA535</f>
        <v>19027.416815226188</v>
      </c>
      <c r="AF535" s="8">
        <f>(1+$F535)*AB535</f>
        <v>9514.9414910429768</v>
      </c>
      <c r="AG535" s="8">
        <f>(1+$F535)*AC535</f>
        <v>7426.7373581865968</v>
      </c>
      <c r="AH535" s="8">
        <f>(1+$F535)*$T535/1000</f>
        <v>26971.316067384978</v>
      </c>
      <c r="AI535" s="8">
        <f>(1+BWscncns[[#This Row],[pid_error]]*K_p)*BWscncns[[#This Row],[dbw]]/1000</f>
        <v>20375.674033692489</v>
      </c>
      <c r="AJ535" s="13">
        <f>BWscncns[[#This Row],[Torflow prgrssv alt vote]]/VLOOKUP(BWscncns[[#This Row],[class]],AltBWtotl,2,FALSE)*100</f>
        <v>7.1178302241476199E-2</v>
      </c>
      <c r="AK535">
        <f>IF(D535=E535,1,0)</f>
        <v>0</v>
      </c>
    </row>
    <row r="536" spans="1:37">
      <c r="A536" s="1" t="s">
        <v>3042</v>
      </c>
      <c r="B536" s="1" t="s">
        <v>3043</v>
      </c>
      <c r="C536">
        <v>25800</v>
      </c>
      <c r="D536">
        <v>1523886338</v>
      </c>
      <c r="E536">
        <v>1524989730</v>
      </c>
      <c r="F536" s="2">
        <v>1.5092929994099999</v>
      </c>
      <c r="G536" s="2">
        <v>1.5092929994099999</v>
      </c>
      <c r="H536">
        <v>36514283</v>
      </c>
      <c r="I536" s="2">
        <v>7.7444556160899999E-2</v>
      </c>
      <c r="J536" s="2">
        <v>0</v>
      </c>
      <c r="K536">
        <v>1</v>
      </c>
      <c r="L536" s="1" t="s">
        <v>11532</v>
      </c>
      <c r="M536" s="1" t="s">
        <v>3043</v>
      </c>
      <c r="N536">
        <v>0</v>
      </c>
      <c r="O536">
        <v>1</v>
      </c>
      <c r="P536">
        <v>0</v>
      </c>
      <c r="Q536">
        <v>0</v>
      </c>
      <c r="R536" s="19">
        <f>BWscncns[[#This Row],[C fx]]*4+BWscncns[[#This Row],[C fg]]*2+BWscncns[[#This Row],[C fm]]</f>
        <v>2</v>
      </c>
      <c r="S536">
        <v>25300</v>
      </c>
      <c r="T536">
        <v>11550017</v>
      </c>
      <c r="U536" s="13">
        <v>2.1904729999999999</v>
      </c>
      <c r="V536" s="13">
        <v>0.45652199999999998</v>
      </c>
      <c r="W536">
        <v>262</v>
      </c>
      <c r="X536">
        <v>5</v>
      </c>
      <c r="Z536" s="10">
        <f>IF($N536&lt;&gt;0,constants!$L$2,IF($O536&lt;&gt;0,constants!$M$2,IF($P536&lt;&gt;0,constants!$N$2,0)))</f>
        <v>9721.3799999999992</v>
      </c>
      <c r="AA536" s="10">
        <f>IF($N536&lt;&gt;0,constants!$L$2,IF($O536&lt;&gt;0,constants!$M$2,IF($P536&lt;&gt;0,constants!$P$2,0)))</f>
        <v>9721.3799999999992</v>
      </c>
      <c r="AB536" s="11">
        <f>constants!$O$2</f>
        <v>4861.32</v>
      </c>
      <c r="AC536" s="11">
        <f>VLOOKUP(BWscncns[[#This Row],[scanner]],[0]!ScnrAvgBW,2,FALSE)/1000</f>
        <v>11818.828055288463</v>
      </c>
      <c r="AD536" s="8">
        <f>(1+$F536)*Z536</f>
        <v>24393.790778604383</v>
      </c>
      <c r="AE536" s="8">
        <f>(1+$F536)*AA536</f>
        <v>24393.790778604383</v>
      </c>
      <c r="AF536" s="8">
        <f>(1+$F536)*AB536</f>
        <v>12198.476243891821</v>
      </c>
      <c r="AG536" s="8">
        <f>(1+$F536)*AC536</f>
        <v>29656.902500365843</v>
      </c>
      <c r="AH536" s="8">
        <f>(1+$F536)*$T536/1000</f>
        <v>28982.376801166491</v>
      </c>
      <c r="AI536" s="8">
        <f>(1+BWscncns[[#This Row],[pid_error]]*K_p)*BWscncns[[#This Row],[dbw]]/1000</f>
        <v>20266.196900583243</v>
      </c>
      <c r="AJ536" s="13">
        <f>BWscncns[[#This Row],[Torflow prgrssv alt vote]]/VLOOKUP(BWscncns[[#This Row],[class]],AltBWtotl,2,FALSE)*100</f>
        <v>7.0795865986553061E-2</v>
      </c>
      <c r="AK536">
        <f>IF(D536=E536,1,0)</f>
        <v>0</v>
      </c>
    </row>
    <row r="537" spans="1:37">
      <c r="A537" s="1" t="s">
        <v>1668</v>
      </c>
      <c r="B537" s="1" t="s">
        <v>1669</v>
      </c>
      <c r="C537">
        <v>12100</v>
      </c>
      <c r="D537">
        <v>1524274540</v>
      </c>
      <c r="E537">
        <v>1524951745</v>
      </c>
      <c r="F537" s="2">
        <v>1.8643420910399999</v>
      </c>
      <c r="G537" s="2">
        <v>1.8643420910399999</v>
      </c>
      <c r="H537">
        <v>30034803</v>
      </c>
      <c r="I537" s="2">
        <v>0.567255675219</v>
      </c>
      <c r="J537" s="2">
        <v>0</v>
      </c>
      <c r="K537">
        <v>4</v>
      </c>
      <c r="L537" s="1" t="s">
        <v>11675</v>
      </c>
      <c r="M537" s="1" t="s">
        <v>1669</v>
      </c>
      <c r="N537">
        <v>0</v>
      </c>
      <c r="O537">
        <v>1</v>
      </c>
      <c r="P537">
        <v>0</v>
      </c>
      <c r="Q537">
        <v>0</v>
      </c>
      <c r="R537" s="19">
        <f>BWscncns[[#This Row],[C fx]]*4+BWscncns[[#This Row],[C fg]]*2+BWscncns[[#This Row],[C fm]]</f>
        <v>2</v>
      </c>
      <c r="S537">
        <v>10300</v>
      </c>
      <c r="T537">
        <v>10485760</v>
      </c>
      <c r="U537" s="13">
        <v>0.98228499999999996</v>
      </c>
      <c r="V537" s="13">
        <v>1.018035</v>
      </c>
      <c r="W537">
        <v>3425</v>
      </c>
      <c r="X537">
        <v>68</v>
      </c>
      <c r="Z537" s="10">
        <f>IF($N537&lt;&gt;0,constants!$L$2,IF($O537&lt;&gt;0,constants!$M$2,IF($P537&lt;&gt;0,constants!$N$2,0)))</f>
        <v>9721.3799999999992</v>
      </c>
      <c r="AA537" s="10">
        <f>IF($N537&lt;&gt;0,constants!$L$2,IF($O537&lt;&gt;0,constants!$M$2,IF($P537&lt;&gt;0,constants!$P$2,0)))</f>
        <v>9721.3799999999992</v>
      </c>
      <c r="AB537" s="11">
        <f>constants!$O$2</f>
        <v>4861.32</v>
      </c>
      <c r="AC537" s="11">
        <f>VLOOKUP(BWscncns[[#This Row],[scanner]],[0]!ScnrAvgBW,2,FALSE)/1000</f>
        <v>4819.491751072962</v>
      </c>
      <c r="AD537" s="8">
        <f>(1+$F537)*Z537</f>
        <v>27845.357916994435</v>
      </c>
      <c r="AE537" s="8">
        <f>(1+$F537)*AA537</f>
        <v>27845.357916994435</v>
      </c>
      <c r="AF537" s="8">
        <f>(1+$F537)*AB537</f>
        <v>13924.483494014572</v>
      </c>
      <c r="AG537" s="8">
        <f>(1+$F537)*AC537</f>
        <v>13804.67308001836</v>
      </c>
      <c r="AH537" s="8">
        <f>(1+$F537)*$T537/1000</f>
        <v>30034.803724543595</v>
      </c>
      <c r="AI537" s="8">
        <f>(1+BWscncns[[#This Row],[pid_error]]*K_p)*BWscncns[[#This Row],[dbw]]/1000</f>
        <v>20260.281862271797</v>
      </c>
      <c r="AJ537" s="13">
        <f>BWscncns[[#This Row],[Torflow prgrssv alt vote]]/VLOOKUP(BWscncns[[#This Row],[class]],AltBWtotl,2,FALSE)*100</f>
        <v>7.077520299479112E-2</v>
      </c>
      <c r="AK537">
        <f>IF(D537=E537,1,0)</f>
        <v>0</v>
      </c>
    </row>
    <row r="538" spans="1:37">
      <c r="A538" s="1" t="s">
        <v>2297</v>
      </c>
      <c r="B538" s="1" t="s">
        <v>2298</v>
      </c>
      <c r="C538">
        <v>23500</v>
      </c>
      <c r="D538">
        <v>1524722135</v>
      </c>
      <c r="E538">
        <v>1524939732</v>
      </c>
      <c r="F538" s="2">
        <v>1.76147014423</v>
      </c>
      <c r="G538" s="2">
        <v>1.76147014423</v>
      </c>
      <c r="H538">
        <v>29691326</v>
      </c>
      <c r="I538" s="2">
        <v>0.96705180511800004</v>
      </c>
      <c r="J538" s="2">
        <v>0</v>
      </c>
      <c r="K538">
        <v>2</v>
      </c>
      <c r="L538" s="1" t="s">
        <v>11557</v>
      </c>
      <c r="M538" s="1" t="s">
        <v>2298</v>
      </c>
      <c r="N538">
        <v>0</v>
      </c>
      <c r="O538">
        <v>1</v>
      </c>
      <c r="P538">
        <v>0</v>
      </c>
      <c r="Q538">
        <v>0</v>
      </c>
      <c r="R538" s="19">
        <f>BWscncns[[#This Row],[C fx]]*4+BWscncns[[#This Row],[C fg]]*2+BWscncns[[#This Row],[C fm]]</f>
        <v>2</v>
      </c>
      <c r="S538">
        <v>21500</v>
      </c>
      <c r="T538">
        <v>10752000</v>
      </c>
      <c r="U538" s="13">
        <v>1.999628</v>
      </c>
      <c r="V538" s="13">
        <v>0.50009300000000001</v>
      </c>
      <c r="W538">
        <v>430</v>
      </c>
      <c r="X538">
        <v>8</v>
      </c>
      <c r="Z538" s="10">
        <f>IF($N538&lt;&gt;0,constants!$L$2,IF($O538&lt;&gt;0,constants!$M$2,IF($P538&lt;&gt;0,constants!$N$2,0)))</f>
        <v>9721.3799999999992</v>
      </c>
      <c r="AA538" s="10">
        <f>IF($N538&lt;&gt;0,constants!$L$2,IF($O538&lt;&gt;0,constants!$M$2,IF($P538&lt;&gt;0,constants!$P$2,0)))</f>
        <v>9721.3799999999992</v>
      </c>
      <c r="AB538" s="11">
        <f>constants!$O$2</f>
        <v>4861.32</v>
      </c>
      <c r="AC538" s="11">
        <f>VLOOKUP(BWscncns[[#This Row],[scanner]],[0]!ScnrAvgBW,2,FALSE)/1000</f>
        <v>8853.6095214723919</v>
      </c>
      <c r="AD538" s="8">
        <f>(1+$F538)*Z538</f>
        <v>26845.300630714635</v>
      </c>
      <c r="AE538" s="8">
        <f>(1+$F538)*AA538</f>
        <v>26845.300630714635</v>
      </c>
      <c r="AF538" s="8">
        <f>(1+$F538)*AB538</f>
        <v>13424.390041548182</v>
      </c>
      <c r="AG538" s="8">
        <f>(1+$F538)*AC538</f>
        <v>24448.978362216469</v>
      </c>
      <c r="AH538" s="8">
        <f>(1+$F538)*$T538/1000</f>
        <v>29691.326990760961</v>
      </c>
      <c r="AI538" s="8">
        <f>(1+BWscncns[[#This Row],[pid_error]]*K_p)*BWscncns[[#This Row],[dbw]]/1000</f>
        <v>20221.663495380479</v>
      </c>
      <c r="AJ538" s="13">
        <f>BWscncns[[#This Row],[Torflow prgrssv alt vote]]/VLOOKUP(BWscncns[[#This Row],[class]],AltBWtotl,2,FALSE)*100</f>
        <v>7.0640297529277821E-2</v>
      </c>
      <c r="AK538">
        <f>IF(D538=E538,1,0)</f>
        <v>0</v>
      </c>
    </row>
    <row r="539" spans="1:37">
      <c r="A539" s="1" t="s">
        <v>7829</v>
      </c>
      <c r="B539" s="1" t="s">
        <v>49</v>
      </c>
      <c r="C539">
        <v>35300</v>
      </c>
      <c r="D539">
        <v>1524480868</v>
      </c>
      <c r="E539">
        <v>1524972207</v>
      </c>
      <c r="F539" s="2">
        <v>1.21003941435</v>
      </c>
      <c r="G539" s="2">
        <v>1.21003941435</v>
      </c>
      <c r="H539">
        <v>27808731</v>
      </c>
      <c r="I539" s="2">
        <v>-0.440857916101</v>
      </c>
      <c r="J539" s="2">
        <v>0</v>
      </c>
      <c r="K539">
        <v>1</v>
      </c>
      <c r="L539" s="1" t="s">
        <v>11545</v>
      </c>
      <c r="M539" s="1" t="s">
        <v>49</v>
      </c>
      <c r="N539">
        <v>0</v>
      </c>
      <c r="O539">
        <v>1</v>
      </c>
      <c r="P539">
        <v>0</v>
      </c>
      <c r="Q539">
        <v>0</v>
      </c>
      <c r="R539" s="19">
        <f>BWscncns[[#This Row],[C fx]]*4+BWscncns[[#This Row],[C fg]]*2+BWscncns[[#This Row],[C fm]]</f>
        <v>2</v>
      </c>
      <c r="S539">
        <v>33300</v>
      </c>
      <c r="T539">
        <v>12582912</v>
      </c>
      <c r="U539" s="13">
        <v>2.6464460000000001</v>
      </c>
      <c r="V539" s="13">
        <v>0.37786500000000001</v>
      </c>
      <c r="W539">
        <v>102</v>
      </c>
      <c r="X539">
        <v>2</v>
      </c>
      <c r="Z539" s="10">
        <f>IF($N539&lt;&gt;0,constants!$L$2,IF($O539&lt;&gt;0,constants!$M$2,IF($P539&lt;&gt;0,constants!$N$2,0)))</f>
        <v>9721.3799999999992</v>
      </c>
      <c r="AA539" s="10">
        <f>IF($N539&lt;&gt;0,constants!$L$2,IF($O539&lt;&gt;0,constants!$M$2,IF($P539&lt;&gt;0,constants!$P$2,0)))</f>
        <v>9721.3799999999992</v>
      </c>
      <c r="AB539" s="11">
        <f>constants!$O$2</f>
        <v>4861.32</v>
      </c>
      <c r="AC539" s="11">
        <f>VLOOKUP(BWscncns[[#This Row],[scanner]],[0]!ScnrAvgBW,2,FALSE)/1000</f>
        <v>11818.828055288463</v>
      </c>
      <c r="AD539" s="8">
        <f>(1+$F539)*Z539</f>
        <v>21484.632961873798</v>
      </c>
      <c r="AE539" s="8">
        <f>(1+$F539)*AA539</f>
        <v>21484.632961873798</v>
      </c>
      <c r="AF539" s="8">
        <f>(1+$F539)*AB539</f>
        <v>10743.708805767939</v>
      </c>
      <c r="AG539" s="8">
        <f>(1+$F539)*AC539</f>
        <v>26120.07583361306</v>
      </c>
      <c r="AH539" s="8">
        <f>(1+$F539)*$T539/1000</f>
        <v>27808.731467297584</v>
      </c>
      <c r="AI539" s="8">
        <f>(1+BWscncns[[#This Row],[pid_error]]*K_p)*BWscncns[[#This Row],[dbw]]/1000</f>
        <v>20195.821733648791</v>
      </c>
      <c r="AJ539" s="13">
        <f>BWscncns[[#This Row],[Torflow prgrssv alt vote]]/VLOOKUP(BWscncns[[#This Row],[class]],AltBWtotl,2,FALSE)*100</f>
        <v>7.0550024553574106E-2</v>
      </c>
      <c r="AK539">
        <f>IF(D539=E539,1,0)</f>
        <v>0</v>
      </c>
    </row>
    <row r="540" spans="1:37">
      <c r="A540" s="1" t="s">
        <v>7486</v>
      </c>
      <c r="B540" s="1" t="s">
        <v>7487</v>
      </c>
      <c r="C540">
        <v>30900</v>
      </c>
      <c r="D540">
        <v>1524260965</v>
      </c>
      <c r="E540">
        <v>1524977756</v>
      </c>
      <c r="F540" s="2">
        <v>1.2087809656399999</v>
      </c>
      <c r="G540" s="2">
        <v>1.2087809656399999</v>
      </c>
      <c r="H540">
        <v>27792896</v>
      </c>
      <c r="I540" s="2">
        <v>5.7097801181200003E-2</v>
      </c>
      <c r="J540" s="2">
        <v>0</v>
      </c>
      <c r="K540">
        <v>1</v>
      </c>
      <c r="L540" s="1" t="s">
        <v>11554</v>
      </c>
      <c r="M540" s="1" t="s">
        <v>7487</v>
      </c>
      <c r="N540">
        <v>0</v>
      </c>
      <c r="O540">
        <v>1</v>
      </c>
      <c r="P540">
        <v>0</v>
      </c>
      <c r="Q540">
        <v>0</v>
      </c>
      <c r="R540" s="19">
        <f>BWscncns[[#This Row],[C fx]]*4+BWscncns[[#This Row],[C fg]]*2+BWscncns[[#This Row],[C fm]]</f>
        <v>2</v>
      </c>
      <c r="S540">
        <v>30900</v>
      </c>
      <c r="T540">
        <v>12582912</v>
      </c>
      <c r="U540" s="13">
        <v>2.455711</v>
      </c>
      <c r="V540" s="13">
        <v>0.40721400000000002</v>
      </c>
      <c r="W540">
        <v>141</v>
      </c>
      <c r="X540">
        <v>2</v>
      </c>
      <c r="Z540" s="10">
        <f>IF($N540&lt;&gt;0,constants!$L$2,IF($O540&lt;&gt;0,constants!$M$2,IF($P540&lt;&gt;0,constants!$N$2,0)))</f>
        <v>9721.3799999999992</v>
      </c>
      <c r="AA540" s="10">
        <f>IF($N540&lt;&gt;0,constants!$L$2,IF($O540&lt;&gt;0,constants!$M$2,IF($P540&lt;&gt;0,constants!$P$2,0)))</f>
        <v>9721.3799999999992</v>
      </c>
      <c r="AB540" s="11">
        <f>constants!$O$2</f>
        <v>4861.32</v>
      </c>
      <c r="AC540" s="11">
        <f>VLOOKUP(BWscncns[[#This Row],[scanner]],[0]!ScnrAvgBW,2,FALSE)/1000</f>
        <v>11818.828055288463</v>
      </c>
      <c r="AD540" s="8">
        <f>(1+$F540)*Z540</f>
        <v>21472.399103753381</v>
      </c>
      <c r="AE540" s="8">
        <f>(1+$F540)*AA540</f>
        <v>21472.399103753381</v>
      </c>
      <c r="AF540" s="8">
        <f>(1+$F540)*AB540</f>
        <v>10737.591083885043</v>
      </c>
      <c r="AG540" s="8">
        <f>(1+$F540)*AC540</f>
        <v>26105.202444693172</v>
      </c>
      <c r="AH540" s="8">
        <f>(1+$F540)*$T540/1000</f>
        <v>27792.896517923142</v>
      </c>
      <c r="AI540" s="8">
        <f>(1+BWscncns[[#This Row],[pid_error]]*K_p)*BWscncns[[#This Row],[dbw]]/1000</f>
        <v>20187.904258961575</v>
      </c>
      <c r="AJ540" s="13">
        <f>BWscncns[[#This Row],[Torflow prgrssv alt vote]]/VLOOKUP(BWscncns[[#This Row],[class]],AltBWtotl,2,FALSE)*100</f>
        <v>7.0522366454738014E-2</v>
      </c>
      <c r="AK540">
        <f>IF(D540=E540,1,0)</f>
        <v>0</v>
      </c>
    </row>
    <row r="541" spans="1:37">
      <c r="A541" s="1" t="s">
        <v>8366</v>
      </c>
      <c r="B541" s="1" t="s">
        <v>8367</v>
      </c>
      <c r="C541">
        <v>41500</v>
      </c>
      <c r="D541">
        <v>1524945407</v>
      </c>
      <c r="E541">
        <v>1525003372</v>
      </c>
      <c r="F541" s="2">
        <v>0.55061515086500001</v>
      </c>
      <c r="G541" s="2">
        <v>0.55061515086500001</v>
      </c>
      <c r="H541">
        <v>24515155</v>
      </c>
      <c r="I541" s="2">
        <v>-1.28788496023</v>
      </c>
      <c r="J541" s="2">
        <v>0</v>
      </c>
      <c r="K541">
        <v>2</v>
      </c>
      <c r="L541" s="1" t="s">
        <v>11569</v>
      </c>
      <c r="M541" s="1" t="s">
        <v>8367</v>
      </c>
      <c r="N541">
        <v>0</v>
      </c>
      <c r="O541">
        <v>1</v>
      </c>
      <c r="P541">
        <v>0</v>
      </c>
      <c r="Q541">
        <v>0</v>
      </c>
      <c r="R541" s="19">
        <f>BWscncns[[#This Row],[C fx]]*4+BWscncns[[#This Row],[C fg]]*2+BWscncns[[#This Row],[C fm]]</f>
        <v>2</v>
      </c>
      <c r="S541">
        <v>24100</v>
      </c>
      <c r="T541">
        <v>15809955</v>
      </c>
      <c r="U541" s="13">
        <v>1.524356</v>
      </c>
      <c r="V541" s="13">
        <v>0.65601500000000001</v>
      </c>
      <c r="W541">
        <v>1281</v>
      </c>
      <c r="X541">
        <v>25</v>
      </c>
      <c r="Z541" s="10">
        <f>IF($N541&lt;&gt;0,constants!$L$2,IF($O541&lt;&gt;0,constants!$M$2,IF($P541&lt;&gt;0,constants!$N$2,0)))</f>
        <v>9721.3799999999992</v>
      </c>
      <c r="AA541" s="10">
        <f>IF($N541&lt;&gt;0,constants!$L$2,IF($O541&lt;&gt;0,constants!$M$2,IF($P541&lt;&gt;0,constants!$P$2,0)))</f>
        <v>9721.3799999999992</v>
      </c>
      <c r="AB541" s="11">
        <f>constants!$O$2</f>
        <v>4861.32</v>
      </c>
      <c r="AC541" s="11">
        <f>VLOOKUP(BWscncns[[#This Row],[scanner]],[0]!ScnrAvgBW,2,FALSE)/1000</f>
        <v>8853.6095214723919</v>
      </c>
      <c r="AD541" s="8">
        <f>(1+$F541)*Z541</f>
        <v>15074.119115315994</v>
      </c>
      <c r="AE541" s="8">
        <f>(1+$F541)*AA541</f>
        <v>15074.119115315994</v>
      </c>
      <c r="AF541" s="8">
        <f>(1+$F541)*AB541</f>
        <v>7538.0364452030417</v>
      </c>
      <c r="AG541" s="8">
        <f>(1+$F541)*AC541</f>
        <v>13728.541063837714</v>
      </c>
      <c r="AH541" s="8">
        <f>(1+$F541)*$T541/1000</f>
        <v>24515.155757493863</v>
      </c>
      <c r="AI541" s="8">
        <f>(1+BWscncns[[#This Row],[pid_error]]*K_p)*BWscncns[[#This Row],[dbw]]/1000</f>
        <v>20162.555378746929</v>
      </c>
      <c r="AJ541" s="13">
        <f>BWscncns[[#This Row],[Torflow prgrssv alt vote]]/VLOOKUP(BWscncns[[#This Row],[class]],AltBWtotl,2,FALSE)*100</f>
        <v>7.0433815261073576E-2</v>
      </c>
      <c r="AK541">
        <f>IF(D541=E541,1,0)</f>
        <v>0</v>
      </c>
    </row>
    <row r="542" spans="1:37">
      <c r="A542" s="1" t="s">
        <v>5742</v>
      </c>
      <c r="B542" s="1" t="s">
        <v>5743</v>
      </c>
      <c r="C542">
        <v>27300</v>
      </c>
      <c r="D542">
        <v>1524970147</v>
      </c>
      <c r="E542">
        <v>1524970147</v>
      </c>
      <c r="F542" s="2">
        <v>1.11393915028</v>
      </c>
      <c r="G542" s="2">
        <v>1.11393915028</v>
      </c>
      <c r="H542">
        <v>27285711</v>
      </c>
      <c r="I542" s="2">
        <v>0.172302721445</v>
      </c>
      <c r="J542" s="2">
        <v>0</v>
      </c>
      <c r="K542">
        <v>2</v>
      </c>
      <c r="L542" s="1" t="s">
        <v>11579</v>
      </c>
      <c r="M542" s="1" t="s">
        <v>5743</v>
      </c>
      <c r="N542">
        <v>0</v>
      </c>
      <c r="O542">
        <v>1</v>
      </c>
      <c r="P542">
        <v>0</v>
      </c>
      <c r="Q542">
        <v>0</v>
      </c>
      <c r="R542" s="19">
        <f>BWscncns[[#This Row],[C fx]]*4+BWscncns[[#This Row],[C fg]]*2+BWscncns[[#This Row],[C fm]]</f>
        <v>2</v>
      </c>
      <c r="S542">
        <v>22000</v>
      </c>
      <c r="T542">
        <v>12907520</v>
      </c>
      <c r="U542" s="13">
        <v>1.7044330000000001</v>
      </c>
      <c r="V542" s="13">
        <v>0.58670500000000003</v>
      </c>
      <c r="W542">
        <v>839</v>
      </c>
      <c r="X542">
        <v>16</v>
      </c>
      <c r="Z542" s="10">
        <f>IF($N542&lt;&gt;0,constants!$L$2,IF($O542&lt;&gt;0,constants!$M$2,IF($P542&lt;&gt;0,constants!$N$2,0)))</f>
        <v>9721.3799999999992</v>
      </c>
      <c r="AA542" s="10">
        <f>IF($N542&lt;&gt;0,constants!$L$2,IF($O542&lt;&gt;0,constants!$M$2,IF($P542&lt;&gt;0,constants!$P$2,0)))</f>
        <v>9721.3799999999992</v>
      </c>
      <c r="AB542" s="11">
        <f>constants!$O$2</f>
        <v>4861.32</v>
      </c>
      <c r="AC542" s="11">
        <f>VLOOKUP(BWscncns[[#This Row],[scanner]],[0]!ScnrAvgBW,2,FALSE)/1000</f>
        <v>8853.6095214723919</v>
      </c>
      <c r="AD542" s="8">
        <f>(1+$F542)*Z542</f>
        <v>20550.405776748987</v>
      </c>
      <c r="AE542" s="8">
        <f>(1+$F542)*AA542</f>
        <v>20550.405776748987</v>
      </c>
      <c r="AF542" s="8">
        <f>(1+$F542)*AB542</f>
        <v>10276.534670039171</v>
      </c>
      <c r="AG542" s="8">
        <f>(1+$F542)*AC542</f>
        <v>18715.991788732266</v>
      </c>
      <c r="AH542" s="8">
        <f>(1+$F542)*$T542/1000</f>
        <v>27285.711861022108</v>
      </c>
      <c r="AI542" s="8">
        <f>(1+BWscncns[[#This Row],[pid_error]]*K_p)*BWscncns[[#This Row],[dbw]]/1000</f>
        <v>20096.615930511052</v>
      </c>
      <c r="AJ542" s="13">
        <f>BWscncns[[#This Row],[Torflow prgrssv alt vote]]/VLOOKUP(BWscncns[[#This Row],[class]],AltBWtotl,2,FALSE)*100</f>
        <v>7.0203469115546882E-2</v>
      </c>
      <c r="AK542">
        <f>IF(D542=E542,1,0)</f>
        <v>1</v>
      </c>
    </row>
    <row r="543" spans="1:37">
      <c r="A543" s="1" t="s">
        <v>3661</v>
      </c>
      <c r="B543" s="1" t="s">
        <v>357</v>
      </c>
      <c r="C543">
        <v>29600</v>
      </c>
      <c r="D543">
        <v>1524707280</v>
      </c>
      <c r="E543">
        <v>1524931979</v>
      </c>
      <c r="F543" s="2">
        <v>1.1905429360299999</v>
      </c>
      <c r="G543" s="2">
        <v>1.1905429360299999</v>
      </c>
      <c r="H543">
        <v>27563408</v>
      </c>
      <c r="I543" s="2">
        <v>1.69381003187</v>
      </c>
      <c r="J543" s="2">
        <v>0</v>
      </c>
      <c r="K543">
        <v>1</v>
      </c>
      <c r="L543" s="1" t="s">
        <v>11680</v>
      </c>
      <c r="M543" s="1" t="s">
        <v>357</v>
      </c>
      <c r="N543">
        <v>0</v>
      </c>
      <c r="O543">
        <v>1</v>
      </c>
      <c r="P543">
        <v>0</v>
      </c>
      <c r="Q543">
        <v>0</v>
      </c>
      <c r="R543" s="19">
        <f>BWscncns[[#This Row],[C fx]]*4+BWscncns[[#This Row],[C fg]]*2+BWscncns[[#This Row],[C fm]]</f>
        <v>2</v>
      </c>
      <c r="S543">
        <v>19100</v>
      </c>
      <c r="T543">
        <v>12582912</v>
      </c>
      <c r="U543" s="13">
        <v>1.5179320000000001</v>
      </c>
      <c r="V543" s="13">
        <v>0.65879100000000002</v>
      </c>
      <c r="W543">
        <v>1306</v>
      </c>
      <c r="X543">
        <v>26</v>
      </c>
      <c r="Z543" s="10">
        <f>IF($N543&lt;&gt;0,constants!$L$2,IF($O543&lt;&gt;0,constants!$M$2,IF($P543&lt;&gt;0,constants!$N$2,0)))</f>
        <v>9721.3799999999992</v>
      </c>
      <c r="AA543" s="10">
        <f>IF($N543&lt;&gt;0,constants!$L$2,IF($O543&lt;&gt;0,constants!$M$2,IF($P543&lt;&gt;0,constants!$P$2,0)))</f>
        <v>9721.3799999999992</v>
      </c>
      <c r="AB543" s="11">
        <f>constants!$O$2</f>
        <v>4861.32</v>
      </c>
      <c r="AC543" s="11">
        <f>VLOOKUP(BWscncns[[#This Row],[scanner]],[0]!ScnrAvgBW,2,FALSE)/1000</f>
        <v>11818.828055288463</v>
      </c>
      <c r="AD543" s="8">
        <f>(1+$F543)*Z543</f>
        <v>21295.10028746332</v>
      </c>
      <c r="AE543" s="8">
        <f>(1+$F543)*AA543</f>
        <v>21295.10028746332</v>
      </c>
      <c r="AF543" s="8">
        <f>(1+$F543)*AB543</f>
        <v>10648.930185781359</v>
      </c>
      <c r="AG543" s="8">
        <f>(1+$F543)*AC543</f>
        <v>25889.650308665325</v>
      </c>
      <c r="AH543" s="8">
        <f>(1+$F543)*$T543/1000</f>
        <v>27563.408996287118</v>
      </c>
      <c r="AI543" s="8">
        <f>(1+BWscncns[[#This Row],[pid_error]]*K_p)*BWscncns[[#This Row],[dbw]]/1000</f>
        <v>20073.160498143559</v>
      </c>
      <c r="AJ543" s="13">
        <f>BWscncns[[#This Row],[Torflow prgrssv alt vote]]/VLOOKUP(BWscncns[[#This Row],[class]],AltBWtotl,2,FALSE)*100</f>
        <v>7.0121532299542794E-2</v>
      </c>
      <c r="AK543">
        <f>IF(D543=E543,1,0)</f>
        <v>0</v>
      </c>
    </row>
    <row r="544" spans="1:37">
      <c r="A544" s="1" t="s">
        <v>4504</v>
      </c>
      <c r="B544" s="1" t="s">
        <v>4505</v>
      </c>
      <c r="C544">
        <v>24000</v>
      </c>
      <c r="D544">
        <v>1524952955</v>
      </c>
      <c r="E544">
        <v>1525006050</v>
      </c>
      <c r="F544" s="2">
        <v>1.09098596214</v>
      </c>
      <c r="G544" s="2">
        <v>1.09098596214</v>
      </c>
      <c r="H544">
        <v>27149221</v>
      </c>
      <c r="I544" s="2">
        <v>0.38311719113199999</v>
      </c>
      <c r="J544" s="2">
        <v>0</v>
      </c>
      <c r="K544">
        <v>1</v>
      </c>
      <c r="L544" s="1" t="s">
        <v>11558</v>
      </c>
      <c r="M544" s="1" t="s">
        <v>4505</v>
      </c>
      <c r="N544">
        <v>0</v>
      </c>
      <c r="O544">
        <v>1</v>
      </c>
      <c r="P544">
        <v>0</v>
      </c>
      <c r="Q544">
        <v>0</v>
      </c>
      <c r="R544" s="19">
        <f>BWscncns[[#This Row],[C fx]]*4+BWscncns[[#This Row],[C fg]]*2+BWscncns[[#This Row],[C fm]]</f>
        <v>2</v>
      </c>
      <c r="S544">
        <v>24700</v>
      </c>
      <c r="T544">
        <v>12983933</v>
      </c>
      <c r="U544" s="13">
        <v>1.9023509999999999</v>
      </c>
      <c r="V544" s="13">
        <v>0.52566500000000005</v>
      </c>
      <c r="W544">
        <v>524</v>
      </c>
      <c r="X544">
        <v>10</v>
      </c>
      <c r="Z544" s="10">
        <f>IF($N544&lt;&gt;0,constants!$L$2,IF($O544&lt;&gt;0,constants!$M$2,IF($P544&lt;&gt;0,constants!$N$2,0)))</f>
        <v>9721.3799999999992</v>
      </c>
      <c r="AA544" s="10">
        <f>IF($N544&lt;&gt;0,constants!$L$2,IF($O544&lt;&gt;0,constants!$M$2,IF($P544&lt;&gt;0,constants!$P$2,0)))</f>
        <v>9721.3799999999992</v>
      </c>
      <c r="AB544" s="11">
        <f>constants!$O$2</f>
        <v>4861.32</v>
      </c>
      <c r="AC544" s="11">
        <f>VLOOKUP(BWscncns[[#This Row],[scanner]],[0]!ScnrAvgBW,2,FALSE)/1000</f>
        <v>11818.828055288463</v>
      </c>
      <c r="AD544" s="8">
        <f>(1+$F544)*Z544</f>
        <v>20327.26911262855</v>
      </c>
      <c r="AE544" s="8">
        <f>(1+$F544)*AA544</f>
        <v>20327.26911262855</v>
      </c>
      <c r="AF544" s="8">
        <f>(1+$F544)*AB544</f>
        <v>10164.951877470425</v>
      </c>
      <c r="AG544" s="8">
        <f>(1+$F544)*AC544</f>
        <v>24713.003552554572</v>
      </c>
      <c r="AH544" s="8">
        <f>(1+$F544)*$T544/1000</f>
        <v>27149.221636366296</v>
      </c>
      <c r="AI544" s="8">
        <f>(1+BWscncns[[#This Row],[pid_error]]*K_p)*BWscncns[[#This Row],[dbw]]/1000</f>
        <v>20066.577318183146</v>
      </c>
      <c r="AJ544" s="13">
        <f>BWscncns[[#This Row],[Torflow prgrssv alt vote]]/VLOOKUP(BWscncns[[#This Row],[class]],AltBWtotl,2,FALSE)*100</f>
        <v>7.0098535289865593E-2</v>
      </c>
      <c r="AK544">
        <f>IF(D544=E544,1,0)</f>
        <v>0</v>
      </c>
    </row>
    <row r="545" spans="1:37">
      <c r="A545" s="1" t="s">
        <v>10783</v>
      </c>
      <c r="B545" s="1" t="s">
        <v>10784</v>
      </c>
      <c r="C545">
        <v>26300</v>
      </c>
      <c r="D545">
        <v>1524217970</v>
      </c>
      <c r="E545">
        <v>1525007036</v>
      </c>
      <c r="F545" s="2">
        <v>1.02021462361</v>
      </c>
      <c r="G545" s="2">
        <v>1.02021462361</v>
      </c>
      <c r="H545">
        <v>23225292</v>
      </c>
      <c r="I545" s="2">
        <v>0.89899132267399995</v>
      </c>
      <c r="J545" s="2">
        <v>0</v>
      </c>
      <c r="K545">
        <v>3</v>
      </c>
      <c r="L545" s="1" t="s">
        <v>11600</v>
      </c>
      <c r="M545" s="1" t="s">
        <v>10784</v>
      </c>
      <c r="N545">
        <v>0</v>
      </c>
      <c r="O545">
        <v>1</v>
      </c>
      <c r="P545">
        <v>0</v>
      </c>
      <c r="Q545">
        <v>0</v>
      </c>
      <c r="R545" s="19">
        <f>BWscncns[[#This Row],[C fx]]*4+BWscncns[[#This Row],[C fg]]*2+BWscncns[[#This Row],[C fm]]</f>
        <v>2</v>
      </c>
      <c r="S545">
        <v>18200</v>
      </c>
      <c r="T545">
        <v>13286301</v>
      </c>
      <c r="U545" s="13">
        <v>1.3698319999999999</v>
      </c>
      <c r="V545" s="13">
        <v>0.73001700000000003</v>
      </c>
      <c r="W545">
        <v>1736</v>
      </c>
      <c r="X545">
        <v>34</v>
      </c>
      <c r="Z545" s="10">
        <f>IF($N545&lt;&gt;0,constants!$L$2,IF($O545&lt;&gt;0,constants!$M$2,IF($P545&lt;&gt;0,constants!$N$2,0)))</f>
        <v>9721.3799999999992</v>
      </c>
      <c r="AA545" s="10">
        <f>IF($N545&lt;&gt;0,constants!$L$2,IF($O545&lt;&gt;0,constants!$M$2,IF($P545&lt;&gt;0,constants!$P$2,0)))</f>
        <v>9721.3799999999992</v>
      </c>
      <c r="AB545" s="11">
        <f>constants!$O$2</f>
        <v>4861.32</v>
      </c>
      <c r="AC545" s="11">
        <f>VLOOKUP(BWscncns[[#This Row],[scanner]],[0]!ScnrAvgBW,2,FALSE)/1000</f>
        <v>6440.9193022088357</v>
      </c>
      <c r="AD545" s="8">
        <f>(1+$F545)*Z545</f>
        <v>19639.274037669784</v>
      </c>
      <c r="AE545" s="8">
        <f>(1+$F545)*AA545</f>
        <v>19639.274037669784</v>
      </c>
      <c r="AF545" s="8">
        <f>(1+$F545)*AB545</f>
        <v>9820.9097540477651</v>
      </c>
      <c r="AG545" s="8">
        <f>(1+$F545)*AC545</f>
        <v>13012.039363814209</v>
      </c>
      <c r="AH545" s="8">
        <f>(1+$F545)*$T545/1000</f>
        <v>26841.179573884172</v>
      </c>
      <c r="AI545" s="8">
        <f>(1+BWscncns[[#This Row],[pid_error]]*K_p)*BWscncns[[#This Row],[dbw]]/1000</f>
        <v>20063.740286942084</v>
      </c>
      <c r="AJ545" s="13">
        <f>BWscncns[[#This Row],[Torflow prgrssv alt vote]]/VLOOKUP(BWscncns[[#This Row],[class]],AltBWtotl,2,FALSE)*100</f>
        <v>7.0088624694181215E-2</v>
      </c>
      <c r="AK545">
        <f>IF(D545=E545,1,0)</f>
        <v>0</v>
      </c>
    </row>
    <row r="546" spans="1:37">
      <c r="A546" s="1" t="s">
        <v>4786</v>
      </c>
      <c r="B546" s="1" t="s">
        <v>4787</v>
      </c>
      <c r="C546">
        <v>20700</v>
      </c>
      <c r="D546">
        <v>1524549308</v>
      </c>
      <c r="E546">
        <v>1524956641</v>
      </c>
      <c r="F546" s="2">
        <v>1.4062843085400001</v>
      </c>
      <c r="G546" s="2">
        <v>1.4062843085400001</v>
      </c>
      <c r="H546">
        <v>22307838</v>
      </c>
      <c r="I546" s="2">
        <v>0.83910763112499998</v>
      </c>
      <c r="J546" s="2">
        <v>0</v>
      </c>
      <c r="K546">
        <v>1</v>
      </c>
      <c r="L546" s="1" t="s">
        <v>11671</v>
      </c>
      <c r="M546" s="1" t="s">
        <v>4787</v>
      </c>
      <c r="N546">
        <v>0</v>
      </c>
      <c r="O546">
        <v>1</v>
      </c>
      <c r="P546">
        <v>0</v>
      </c>
      <c r="Q546">
        <v>0</v>
      </c>
      <c r="R546" s="19">
        <f>BWscncns[[#This Row],[C fx]]*4+BWscncns[[#This Row],[C fg]]*2+BWscncns[[#This Row],[C fm]]</f>
        <v>2</v>
      </c>
      <c r="S546">
        <v>20700</v>
      </c>
      <c r="T546">
        <v>11780035</v>
      </c>
      <c r="U546" s="13">
        <v>1.7572099999999999</v>
      </c>
      <c r="V546" s="13">
        <v>0.56908400000000003</v>
      </c>
      <c r="W546">
        <v>757</v>
      </c>
      <c r="X546">
        <v>15</v>
      </c>
      <c r="Z546" s="10">
        <f>IF($N546&lt;&gt;0,constants!$L$2,IF($O546&lt;&gt;0,constants!$M$2,IF($P546&lt;&gt;0,constants!$N$2,0)))</f>
        <v>9721.3799999999992</v>
      </c>
      <c r="AA546" s="10">
        <f>IF($N546&lt;&gt;0,constants!$L$2,IF($O546&lt;&gt;0,constants!$M$2,IF($P546&lt;&gt;0,constants!$P$2,0)))</f>
        <v>9721.3799999999992</v>
      </c>
      <c r="AB546" s="11">
        <f>constants!$O$2</f>
        <v>4861.32</v>
      </c>
      <c r="AC546" s="11">
        <f>VLOOKUP(BWscncns[[#This Row],[scanner]],[0]!ScnrAvgBW,2,FALSE)/1000</f>
        <v>11818.828055288463</v>
      </c>
      <c r="AD546" s="8">
        <f>(1+$F546)*Z546</f>
        <v>23392.404151354585</v>
      </c>
      <c r="AE546" s="8">
        <f>(1+$F546)*AA546</f>
        <v>23392.404151354585</v>
      </c>
      <c r="AF546" s="8">
        <f>(1+$F546)*AB546</f>
        <v>11697.718034791673</v>
      </c>
      <c r="AG546" s="8">
        <f>(1+$F546)*AC546</f>
        <v>28439.460494772953</v>
      </c>
      <c r="AH546" s="8">
        <f>(1+$F546)*$T546/1000</f>
        <v>28346.113374552002</v>
      </c>
      <c r="AI546" s="8">
        <f>(1+BWscncns[[#This Row],[pid_error]]*K_p)*BWscncns[[#This Row],[dbw]]/1000</f>
        <v>20063.074187275997</v>
      </c>
      <c r="AJ546" s="13">
        <f>BWscncns[[#This Row],[Torflow prgrssv alt vote]]/VLOOKUP(BWscncns[[#This Row],[class]],AltBWtotl,2,FALSE)*100</f>
        <v>7.0086297809520734E-2</v>
      </c>
      <c r="AK546">
        <f>IF(D546=E546,1,0)</f>
        <v>0</v>
      </c>
    </row>
    <row r="547" spans="1:37">
      <c r="A547" s="1" t="s">
        <v>6908</v>
      </c>
      <c r="B547" s="1" t="s">
        <v>6909</v>
      </c>
      <c r="C547">
        <v>12900</v>
      </c>
      <c r="D547">
        <v>1524952713</v>
      </c>
      <c r="E547">
        <v>1524952713</v>
      </c>
      <c r="F547" s="2">
        <v>0.792119619113</v>
      </c>
      <c r="G547" s="2">
        <v>0.792119619113</v>
      </c>
      <c r="H547">
        <v>12857626</v>
      </c>
      <c r="I547" s="2">
        <v>-0.27567279946700002</v>
      </c>
      <c r="J547" s="2">
        <v>0</v>
      </c>
      <c r="K547">
        <v>1</v>
      </c>
      <c r="L547" s="1" t="s">
        <v>11635</v>
      </c>
      <c r="M547" s="1" t="s">
        <v>6909</v>
      </c>
      <c r="N547">
        <v>1</v>
      </c>
      <c r="O547">
        <v>0</v>
      </c>
      <c r="P547">
        <v>0</v>
      </c>
      <c r="Q547">
        <v>0</v>
      </c>
      <c r="R547" s="19">
        <f>BWscncns[[#This Row],[C fx]]*4+BWscncns[[#This Row],[C fg]]*2+BWscncns[[#This Row],[C fm]]</f>
        <v>4</v>
      </c>
      <c r="S547">
        <v>12900</v>
      </c>
      <c r="T547">
        <v>14360370</v>
      </c>
      <c r="U547" s="13">
        <v>0.89830600000000005</v>
      </c>
      <c r="V547" s="13">
        <v>1.1132070000000001</v>
      </c>
      <c r="W547">
        <v>3713</v>
      </c>
      <c r="X547">
        <v>74</v>
      </c>
      <c r="Z547" s="10">
        <f>IF($N547&lt;&gt;0,constants!$L$2,IF($O547&lt;&gt;0,constants!$M$2,IF($P547&lt;&gt;0,constants!$N$2,0)))</f>
        <v>10125.48</v>
      </c>
      <c r="AA547" s="10">
        <f>IF($N547&lt;&gt;0,constants!$L$2,IF($O547&lt;&gt;0,constants!$M$2,IF($P547&lt;&gt;0,constants!$P$2,0)))</f>
        <v>10125.48</v>
      </c>
      <c r="AB547" s="11">
        <f>constants!$O$2</f>
        <v>4861.32</v>
      </c>
      <c r="AC547" s="11">
        <f>VLOOKUP(BWscncns[[#This Row],[scanner]],[0]!ScnrAvgBW,2,FALSE)/1000</f>
        <v>11818.828055288463</v>
      </c>
      <c r="AD547" s="8">
        <f>(1+$F547)*Z547</f>
        <v>18146.071360936297</v>
      </c>
      <c r="AE547" s="8">
        <f>(1+$F547)*AA547</f>
        <v>18146.071360936297</v>
      </c>
      <c r="AF547" s="8">
        <f>(1+$F547)*AB547</f>
        <v>8712.0669467864082</v>
      </c>
      <c r="AG547" s="8">
        <f>(1+$F547)*AC547</f>
        <v>21180.753632805598</v>
      </c>
      <c r="AH547" s="8">
        <f>(1+$F547)*$T547/1000</f>
        <v>25735.500814721752</v>
      </c>
      <c r="AI547" s="8">
        <f>(1+BWscncns[[#This Row],[pid_error]]*K_p)*BWscncns[[#This Row],[dbw]]/1000</f>
        <v>20047.935407360874</v>
      </c>
      <c r="AJ547" s="13">
        <f>BWscncns[[#This Row],[Torflow prgrssv alt vote]]/VLOOKUP(BWscncns[[#This Row],[class]],AltBWtotl,2,FALSE)*100</f>
        <v>0.17182572592838014</v>
      </c>
      <c r="AK547">
        <f>IF(D547=E547,1,0)</f>
        <v>1</v>
      </c>
    </row>
    <row r="548" spans="1:37">
      <c r="A548" s="1" t="s">
        <v>3295</v>
      </c>
      <c r="B548" s="1" t="s">
        <v>3296</v>
      </c>
      <c r="C548">
        <v>24500</v>
      </c>
      <c r="D548">
        <v>1525000343</v>
      </c>
      <c r="E548">
        <v>1525000343</v>
      </c>
      <c r="F548" s="2">
        <v>0.57448055944300003</v>
      </c>
      <c r="G548" s="2">
        <v>0.57448055944300003</v>
      </c>
      <c r="H548">
        <v>24513405</v>
      </c>
      <c r="I548" s="2">
        <v>6.5441602702100005E-2</v>
      </c>
      <c r="J548" s="2">
        <v>0</v>
      </c>
      <c r="K548">
        <v>3</v>
      </c>
      <c r="L548" s="1" t="s">
        <v>11634</v>
      </c>
      <c r="M548" s="1" t="s">
        <v>3296</v>
      </c>
      <c r="N548">
        <v>1</v>
      </c>
      <c r="O548">
        <v>0</v>
      </c>
      <c r="P548">
        <v>0</v>
      </c>
      <c r="Q548">
        <v>0</v>
      </c>
      <c r="R548" s="19">
        <f>BWscncns[[#This Row],[C fx]]*4+BWscncns[[#This Row],[C fg]]*2+BWscncns[[#This Row],[C fm]]</f>
        <v>4</v>
      </c>
      <c r="S548">
        <v>21100</v>
      </c>
      <c r="T548">
        <v>15569202</v>
      </c>
      <c r="U548" s="13">
        <v>1.35524</v>
      </c>
      <c r="V548" s="13">
        <v>0.73787700000000001</v>
      </c>
      <c r="W548">
        <v>1781</v>
      </c>
      <c r="X548">
        <v>35</v>
      </c>
      <c r="Z548" s="10">
        <f>IF($N548&lt;&gt;0,constants!$L$2,IF($O548&lt;&gt;0,constants!$M$2,IF($P548&lt;&gt;0,constants!$N$2,0)))</f>
        <v>10125.48</v>
      </c>
      <c r="AA548" s="10">
        <f>IF($N548&lt;&gt;0,constants!$L$2,IF($O548&lt;&gt;0,constants!$M$2,IF($P548&lt;&gt;0,constants!$P$2,0)))</f>
        <v>10125.48</v>
      </c>
      <c r="AB548" s="11">
        <f>constants!$O$2</f>
        <v>4861.32</v>
      </c>
      <c r="AC548" s="11">
        <f>VLOOKUP(BWscncns[[#This Row],[scanner]],[0]!ScnrAvgBW,2,FALSE)/1000</f>
        <v>6440.9193022088357</v>
      </c>
      <c r="AD548" s="8">
        <f>(1+$F548)*Z548</f>
        <v>15942.371415028907</v>
      </c>
      <c r="AE548" s="8">
        <f>(1+$F548)*AA548</f>
        <v>15942.371415028907</v>
      </c>
      <c r="AF548" s="8">
        <f>(1+$F548)*AB548</f>
        <v>7654.0538332314445</v>
      </c>
      <c r="AG548" s="8">
        <f>(1+$F548)*AC548</f>
        <v>10141.102226268986</v>
      </c>
      <c r="AH548" s="8">
        <f>(1+$F548)*$T548/1000</f>
        <v>24513.405875041077</v>
      </c>
      <c r="AI548" s="8">
        <f>(1+BWscncns[[#This Row],[pid_error]]*K_p)*BWscncns[[#This Row],[dbw]]/1000</f>
        <v>20041.303937520537</v>
      </c>
      <c r="AJ548" s="13">
        <f>BWscncns[[#This Row],[Torflow prgrssv alt vote]]/VLOOKUP(BWscncns[[#This Row],[class]],AltBWtotl,2,FALSE)*100</f>
        <v>0.1717688892967702</v>
      </c>
      <c r="AK548">
        <f>IF(D548=E548,1,0)</f>
        <v>1</v>
      </c>
    </row>
    <row r="549" spans="1:37">
      <c r="A549" s="1" t="s">
        <v>4846</v>
      </c>
      <c r="B549" s="1" t="s">
        <v>4847</v>
      </c>
      <c r="C549">
        <v>24200</v>
      </c>
      <c r="D549">
        <v>1524742538</v>
      </c>
      <c r="E549">
        <v>1524983088</v>
      </c>
      <c r="F549" s="2">
        <v>1.1851314260500001</v>
      </c>
      <c r="G549" s="2">
        <v>1.1851314260500001</v>
      </c>
      <c r="H549">
        <v>27495316</v>
      </c>
      <c r="I549" s="2">
        <v>-0.665238008336</v>
      </c>
      <c r="J549" s="2">
        <v>0</v>
      </c>
      <c r="K549">
        <v>2</v>
      </c>
      <c r="L549" s="1" t="s">
        <v>11580</v>
      </c>
      <c r="M549" s="1" t="s">
        <v>4847</v>
      </c>
      <c r="N549">
        <v>0</v>
      </c>
      <c r="O549">
        <v>1</v>
      </c>
      <c r="P549">
        <v>0</v>
      </c>
      <c r="Q549">
        <v>0</v>
      </c>
      <c r="R549" s="19">
        <f>BWscncns[[#This Row],[C fx]]*4+BWscncns[[#This Row],[C fg]]*2+BWscncns[[#This Row],[C fm]]</f>
        <v>2</v>
      </c>
      <c r="S549">
        <v>20800</v>
      </c>
      <c r="T549">
        <v>12582912</v>
      </c>
      <c r="U549" s="13">
        <v>1.653035</v>
      </c>
      <c r="V549" s="13">
        <v>0.60494800000000004</v>
      </c>
      <c r="W549">
        <v>934</v>
      </c>
      <c r="X549">
        <v>18</v>
      </c>
      <c r="Z549" s="10">
        <f>IF($N549&lt;&gt;0,constants!$L$2,IF($O549&lt;&gt;0,constants!$M$2,IF($P549&lt;&gt;0,constants!$N$2,0)))</f>
        <v>9721.3799999999992</v>
      </c>
      <c r="AA549" s="10">
        <f>IF($N549&lt;&gt;0,constants!$L$2,IF($O549&lt;&gt;0,constants!$M$2,IF($P549&lt;&gt;0,constants!$P$2,0)))</f>
        <v>9721.3799999999992</v>
      </c>
      <c r="AB549" s="11">
        <f>constants!$O$2</f>
        <v>4861.32</v>
      </c>
      <c r="AC549" s="11">
        <f>VLOOKUP(BWscncns[[#This Row],[scanner]],[0]!ScnrAvgBW,2,FALSE)/1000</f>
        <v>8853.6095214723919</v>
      </c>
      <c r="AD549" s="8">
        <f>(1+$F549)*Z549</f>
        <v>21242.492942573946</v>
      </c>
      <c r="AE549" s="8">
        <f>(1+$F549)*AA549</f>
        <v>21242.492942573946</v>
      </c>
      <c r="AF549" s="8">
        <f>(1+$F549)*AB549</f>
        <v>10622.623104085385</v>
      </c>
      <c r="AG549" s="8">
        <f>(1+$F549)*AC549</f>
        <v>19346.300399344826</v>
      </c>
      <c r="AH549" s="8">
        <f>(1+$F549)*$T549/1000</f>
        <v>27495.316442421656</v>
      </c>
      <c r="AI549" s="8">
        <f>(1+BWscncns[[#This Row],[pid_error]]*K_p)*BWscncns[[#This Row],[dbw]]/1000</f>
        <v>20039.114221210832</v>
      </c>
      <c r="AJ549" s="13">
        <f>BWscncns[[#This Row],[Torflow prgrssv alt vote]]/VLOOKUP(BWscncns[[#This Row],[class]],AltBWtotl,2,FALSE)*100</f>
        <v>7.0002598506937588E-2</v>
      </c>
      <c r="AK549">
        <f>IF(D549=E549,1,0)</f>
        <v>0</v>
      </c>
    </row>
    <row r="550" spans="1:37">
      <c r="A550" s="1" t="s">
        <v>5145</v>
      </c>
      <c r="B550" s="1" t="s">
        <v>5146</v>
      </c>
      <c r="C550">
        <v>26100</v>
      </c>
      <c r="D550">
        <v>1524964160</v>
      </c>
      <c r="E550">
        <v>1524964160</v>
      </c>
      <c r="F550" s="2">
        <v>0.87491894049800001</v>
      </c>
      <c r="G550" s="2">
        <v>0.87491894049800001</v>
      </c>
      <c r="H550">
        <v>26096586</v>
      </c>
      <c r="I550" s="2">
        <v>-0.54096983444199997</v>
      </c>
      <c r="J550" s="2">
        <v>0</v>
      </c>
      <c r="K550">
        <v>2</v>
      </c>
      <c r="L550" s="1" t="s">
        <v>11615</v>
      </c>
      <c r="M550" s="1" t="s">
        <v>5146</v>
      </c>
      <c r="N550">
        <v>0</v>
      </c>
      <c r="O550">
        <v>1</v>
      </c>
      <c r="P550">
        <v>0</v>
      </c>
      <c r="Q550">
        <v>0</v>
      </c>
      <c r="R550" s="19">
        <f>BWscncns[[#This Row],[C fx]]*4+BWscncns[[#This Row],[C fg]]*2+BWscncns[[#This Row],[C fm]]</f>
        <v>2</v>
      </c>
      <c r="S550">
        <v>21000</v>
      </c>
      <c r="T550">
        <v>13918781</v>
      </c>
      <c r="U550" s="13">
        <v>1.508753</v>
      </c>
      <c r="V550" s="13">
        <v>0.66279900000000003</v>
      </c>
      <c r="W550">
        <v>1343</v>
      </c>
      <c r="X550">
        <v>26</v>
      </c>
      <c r="Z550" s="10">
        <f>IF($N550&lt;&gt;0,constants!$L$2,IF($O550&lt;&gt;0,constants!$M$2,IF($P550&lt;&gt;0,constants!$N$2,0)))</f>
        <v>9721.3799999999992</v>
      </c>
      <c r="AA550" s="10">
        <f>IF($N550&lt;&gt;0,constants!$L$2,IF($O550&lt;&gt;0,constants!$M$2,IF($P550&lt;&gt;0,constants!$P$2,0)))</f>
        <v>9721.3799999999992</v>
      </c>
      <c r="AB550" s="11">
        <f>constants!$O$2</f>
        <v>4861.32</v>
      </c>
      <c r="AC550" s="11">
        <f>VLOOKUP(BWscncns[[#This Row],[scanner]],[0]!ScnrAvgBW,2,FALSE)/1000</f>
        <v>8853.6095214723919</v>
      </c>
      <c r="AD550" s="8">
        <f>(1+$F550)*Z550</f>
        <v>18226.799489778445</v>
      </c>
      <c r="AE550" s="8">
        <f>(1+$F550)*AA550</f>
        <v>18226.799489778445</v>
      </c>
      <c r="AF550" s="8">
        <f>(1+$F550)*AB550</f>
        <v>9114.5809438217366</v>
      </c>
      <c r="AG550" s="8">
        <f>(1+$F550)*AC550</f>
        <v>16599.800183582021</v>
      </c>
      <c r="AH550" s="8">
        <f>(1+$F550)*$T550/1000</f>
        <v>26096.58612554369</v>
      </c>
      <c r="AI550" s="8">
        <f>(1+BWscncns[[#This Row],[pid_error]]*K_p)*BWscncns[[#This Row],[dbw]]/1000</f>
        <v>20007.683562771846</v>
      </c>
      <c r="AJ550" s="13">
        <f>BWscncns[[#This Row],[Torflow prgrssv alt vote]]/VLOOKUP(BWscncns[[#This Row],[class]],AltBWtotl,2,FALSE)*100</f>
        <v>6.9892801849299691E-2</v>
      </c>
      <c r="AK550">
        <f>IF(D550=E550,1,0)</f>
        <v>1</v>
      </c>
    </row>
    <row r="551" spans="1:37">
      <c r="A551" s="1" t="s">
        <v>433</v>
      </c>
      <c r="B551" s="1" t="s">
        <v>434</v>
      </c>
      <c r="C551">
        <v>17800</v>
      </c>
      <c r="D551">
        <v>1524633125</v>
      </c>
      <c r="E551">
        <v>1524995209</v>
      </c>
      <c r="F551" s="2">
        <v>1.2198435566800001</v>
      </c>
      <c r="G551" s="2">
        <v>1.2198435566800001</v>
      </c>
      <c r="H551">
        <v>28272229</v>
      </c>
      <c r="I551" s="2">
        <v>0.65469876345800004</v>
      </c>
      <c r="J551" s="2">
        <v>0</v>
      </c>
      <c r="K551">
        <v>3</v>
      </c>
      <c r="L551" s="1" t="s">
        <v>11632</v>
      </c>
      <c r="M551" s="1" t="s">
        <v>434</v>
      </c>
      <c r="N551">
        <v>0</v>
      </c>
      <c r="O551">
        <v>1</v>
      </c>
      <c r="P551">
        <v>0</v>
      </c>
      <c r="Q551">
        <v>0</v>
      </c>
      <c r="R551" s="19">
        <f>BWscncns[[#This Row],[C fx]]*4+BWscncns[[#This Row],[C fg]]*2+BWscncns[[#This Row],[C fm]]</f>
        <v>2</v>
      </c>
      <c r="S551">
        <v>16200</v>
      </c>
      <c r="T551">
        <v>12391419</v>
      </c>
      <c r="U551" s="13">
        <v>1.307356</v>
      </c>
      <c r="V551" s="13">
        <v>0.76490199999999997</v>
      </c>
      <c r="W551">
        <v>1946</v>
      </c>
      <c r="X551">
        <v>38</v>
      </c>
      <c r="Z551" s="10">
        <f>IF($N551&lt;&gt;0,constants!$L$2,IF($O551&lt;&gt;0,constants!$M$2,IF($P551&lt;&gt;0,constants!$N$2,0)))</f>
        <v>9721.3799999999992</v>
      </c>
      <c r="AA551" s="10">
        <f>IF($N551&lt;&gt;0,constants!$L$2,IF($O551&lt;&gt;0,constants!$M$2,IF($P551&lt;&gt;0,constants!$P$2,0)))</f>
        <v>9721.3799999999992</v>
      </c>
      <c r="AB551" s="11">
        <f>constants!$O$2</f>
        <v>4861.32</v>
      </c>
      <c r="AC551" s="11">
        <f>VLOOKUP(BWscncns[[#This Row],[scanner]],[0]!ScnrAvgBW,2,FALSE)/1000</f>
        <v>6440.9193022088357</v>
      </c>
      <c r="AD551" s="8">
        <f>(1+$F551)*Z551</f>
        <v>21579.942755037817</v>
      </c>
      <c r="AE551" s="8">
        <f>(1+$F551)*AA551</f>
        <v>21579.942755037817</v>
      </c>
      <c r="AF551" s="8">
        <f>(1+$F551)*AB551</f>
        <v>10791.369878959616</v>
      </c>
      <c r="AG551" s="8">
        <f>(1+$F551)*AC551</f>
        <v>14297.833212104124</v>
      </c>
      <c r="AH551" s="8">
        <f>(1+$F551)*$T551/1000</f>
        <v>27507.011625272127</v>
      </c>
      <c r="AI551" s="8">
        <f>(1+BWscncns[[#This Row],[pid_error]]*K_p)*BWscncns[[#This Row],[dbw]]/1000</f>
        <v>19949.215312636061</v>
      </c>
      <c r="AJ551" s="13">
        <f>BWscncns[[#This Row],[Torflow prgrssv alt vote]]/VLOOKUP(BWscncns[[#This Row],[class]],AltBWtotl,2,FALSE)*100</f>
        <v>6.9688554825480323E-2</v>
      </c>
      <c r="AK551">
        <f>IF(D551=E551,1,0)</f>
        <v>0</v>
      </c>
    </row>
    <row r="552" spans="1:37">
      <c r="A552" s="1" t="s">
        <v>5480</v>
      </c>
      <c r="B552" s="1" t="s">
        <v>5481</v>
      </c>
      <c r="C552">
        <v>34100</v>
      </c>
      <c r="D552">
        <v>1524406722</v>
      </c>
      <c r="E552">
        <v>1525000722</v>
      </c>
      <c r="F552" s="2">
        <v>-0.66944160363399996</v>
      </c>
      <c r="G552" s="2">
        <v>-0.66944160363399996</v>
      </c>
      <c r="H552">
        <v>9211377</v>
      </c>
      <c r="I552" s="2">
        <v>-2.350658256</v>
      </c>
      <c r="J552" s="2">
        <v>0</v>
      </c>
      <c r="K552">
        <v>2</v>
      </c>
      <c r="L552" s="1" t="s">
        <v>11538</v>
      </c>
      <c r="M552" s="1" t="s">
        <v>5481</v>
      </c>
      <c r="N552">
        <v>0</v>
      </c>
      <c r="O552">
        <v>1</v>
      </c>
      <c r="P552">
        <v>0</v>
      </c>
      <c r="Q552">
        <v>0</v>
      </c>
      <c r="R552" s="19">
        <f>BWscncns[[#This Row],[C fx]]*4+BWscncns[[#This Row],[C fg]]*2+BWscncns[[#This Row],[C fm]]</f>
        <v>2</v>
      </c>
      <c r="S552">
        <v>46700</v>
      </c>
      <c r="T552">
        <v>29985792</v>
      </c>
      <c r="U552" s="13">
        <v>1.557404</v>
      </c>
      <c r="V552" s="13">
        <v>0.64209400000000005</v>
      </c>
      <c r="W552">
        <v>1190</v>
      </c>
      <c r="X552">
        <v>23</v>
      </c>
      <c r="Z552" s="10">
        <f>IF($N552&lt;&gt;0,constants!$L$2,IF($O552&lt;&gt;0,constants!$M$2,IF($P552&lt;&gt;0,constants!$N$2,0)))</f>
        <v>9721.3799999999992</v>
      </c>
      <c r="AA552" s="10">
        <f>IF($N552&lt;&gt;0,constants!$L$2,IF($O552&lt;&gt;0,constants!$M$2,IF($P552&lt;&gt;0,constants!$P$2,0)))</f>
        <v>9721.3799999999992</v>
      </c>
      <c r="AB552" s="11">
        <f>constants!$O$2</f>
        <v>4861.32</v>
      </c>
      <c r="AC552" s="11">
        <f>VLOOKUP(BWscncns[[#This Row],[scanner]],[0]!ScnrAvgBW,2,FALSE)/1000</f>
        <v>8853.6095214723919</v>
      </c>
      <c r="AD552" s="8">
        <f>(1+$F552)*Z552</f>
        <v>3213.4837832645053</v>
      </c>
      <c r="AE552" s="8">
        <f>(1+$F552)*AA552</f>
        <v>3213.4837832645053</v>
      </c>
      <c r="AF552" s="8">
        <f>(1+$F552)*AB552</f>
        <v>1606.9501434219633</v>
      </c>
      <c r="AG552" s="8">
        <f>(1+$F552)*AC552</f>
        <v>2926.6349654686628</v>
      </c>
      <c r="AH552" s="8">
        <f>(1+$F552)*$T552/1000</f>
        <v>9912.0553172844338</v>
      </c>
      <c r="AI552" s="8">
        <f>(1+BWscncns[[#This Row],[pid_error]]*K_p)*BWscncns[[#This Row],[dbw]]/1000</f>
        <v>19948.923658642212</v>
      </c>
      <c r="AJ552" s="13">
        <f>BWscncns[[#This Row],[Torflow prgrssv alt vote]]/VLOOKUP(BWscncns[[#This Row],[class]],AltBWtotl,2,FALSE)*100</f>
        <v>6.9687535991154168E-2</v>
      </c>
      <c r="AK552">
        <f>IF(D552=E552,1,0)</f>
        <v>0</v>
      </c>
    </row>
    <row r="553" spans="1:37">
      <c r="A553" s="1" t="s">
        <v>2603</v>
      </c>
      <c r="B553" s="1" t="s">
        <v>49</v>
      </c>
      <c r="C553">
        <v>35700</v>
      </c>
      <c r="D553">
        <v>1524695614</v>
      </c>
      <c r="E553">
        <v>1525009122</v>
      </c>
      <c r="F553" s="2">
        <v>0.80825772871400003</v>
      </c>
      <c r="G553" s="2">
        <v>0.80825772871400003</v>
      </c>
      <c r="H553">
        <v>27955414</v>
      </c>
      <c r="I553" s="2">
        <v>0.94369961592499996</v>
      </c>
      <c r="J553" s="2">
        <v>0</v>
      </c>
      <c r="K553">
        <v>1</v>
      </c>
      <c r="L553" s="1" t="s">
        <v>11549</v>
      </c>
      <c r="M553" s="1" t="s">
        <v>49</v>
      </c>
      <c r="N553">
        <v>0</v>
      </c>
      <c r="O553">
        <v>1</v>
      </c>
      <c r="P553">
        <v>0</v>
      </c>
      <c r="Q553">
        <v>0</v>
      </c>
      <c r="R553" s="19">
        <f>BWscncns[[#This Row],[C fx]]*4+BWscncns[[#This Row],[C fg]]*2+BWscncns[[#This Row],[C fm]]</f>
        <v>2</v>
      </c>
      <c r="S553">
        <v>26900</v>
      </c>
      <c r="T553">
        <v>14197734</v>
      </c>
      <c r="U553" s="13">
        <v>1.8946689999999999</v>
      </c>
      <c r="V553" s="13">
        <v>0.52779699999999996</v>
      </c>
      <c r="W553">
        <v>532</v>
      </c>
      <c r="X553">
        <v>10</v>
      </c>
      <c r="Z553" s="10">
        <f>IF($N553&lt;&gt;0,constants!$L$2,IF($O553&lt;&gt;0,constants!$M$2,IF($P553&lt;&gt;0,constants!$N$2,0)))</f>
        <v>9721.3799999999992</v>
      </c>
      <c r="AA553" s="10">
        <f>IF($N553&lt;&gt;0,constants!$L$2,IF($O553&lt;&gt;0,constants!$M$2,IF($P553&lt;&gt;0,constants!$P$2,0)))</f>
        <v>9721.3799999999992</v>
      </c>
      <c r="AB553" s="11">
        <f>constants!$O$2</f>
        <v>4861.32</v>
      </c>
      <c r="AC553" s="11">
        <f>VLOOKUP(BWscncns[[#This Row],[scanner]],[0]!ScnrAvgBW,2,FALSE)/1000</f>
        <v>11818.828055288463</v>
      </c>
      <c r="AD553" s="8">
        <f>(1+$F553)*Z553</f>
        <v>17578.760518765703</v>
      </c>
      <c r="AE553" s="8">
        <f>(1+$F553)*AA553</f>
        <v>17578.760518765703</v>
      </c>
      <c r="AF553" s="8">
        <f>(1+$F553)*AB553</f>
        <v>8790.5194617519428</v>
      </c>
      <c r="AG553" s="8">
        <f>(1+$F553)*AC553</f>
        <v>21371.487175317216</v>
      </c>
      <c r="AH553" s="8">
        <f>(1+$F553)*$T553/1000</f>
        <v>25673.162235725533</v>
      </c>
      <c r="AI553" s="8">
        <f>(1+BWscncns[[#This Row],[pid_error]]*K_p)*BWscncns[[#This Row],[dbw]]/1000</f>
        <v>19935.448117862768</v>
      </c>
      <c r="AJ553" s="13">
        <f>BWscncns[[#This Row],[Torflow prgrssv alt vote]]/VLOOKUP(BWscncns[[#This Row],[class]],AltBWtotl,2,FALSE)*100</f>
        <v>6.9640461910911208E-2</v>
      </c>
      <c r="AK553">
        <f>IF(D553=E553,1,0)</f>
        <v>0</v>
      </c>
    </row>
    <row r="554" spans="1:37">
      <c r="A554" s="1" t="s">
        <v>2050</v>
      </c>
      <c r="B554" s="1" t="s">
        <v>2051</v>
      </c>
      <c r="C554">
        <v>20000</v>
      </c>
      <c r="D554">
        <v>1524988531</v>
      </c>
      <c r="E554">
        <v>1524988531</v>
      </c>
      <c r="F554" s="2">
        <v>6.5921132943000003E-3</v>
      </c>
      <c r="G554" s="2">
        <v>6.5921132943000003E-3</v>
      </c>
      <c r="H554">
        <v>19982654</v>
      </c>
      <c r="I554" s="2">
        <v>0.251158393393</v>
      </c>
      <c r="J554" s="2">
        <v>0</v>
      </c>
      <c r="K554">
        <v>3</v>
      </c>
      <c r="L554" s="1" t="s">
        <v>11591</v>
      </c>
      <c r="M554" s="1" t="s">
        <v>2051</v>
      </c>
      <c r="N554">
        <v>1</v>
      </c>
      <c r="O554">
        <v>0</v>
      </c>
      <c r="P554">
        <v>0</v>
      </c>
      <c r="Q554">
        <v>0</v>
      </c>
      <c r="R554" s="19">
        <f>BWscncns[[#This Row],[C fx]]*4+BWscncns[[#This Row],[C fg]]*2+BWscncns[[#This Row],[C fm]]</f>
        <v>4</v>
      </c>
      <c r="S554">
        <v>20000</v>
      </c>
      <c r="T554">
        <v>19851789</v>
      </c>
      <c r="U554" s="13">
        <v>1.007466</v>
      </c>
      <c r="V554" s="13">
        <v>0.99258900000000005</v>
      </c>
      <c r="W554">
        <v>3189</v>
      </c>
      <c r="X554">
        <v>63</v>
      </c>
      <c r="Z554" s="10">
        <f>IF($N554&lt;&gt;0,constants!$L$2,IF($O554&lt;&gt;0,constants!$M$2,IF($P554&lt;&gt;0,constants!$N$2,0)))</f>
        <v>10125.48</v>
      </c>
      <c r="AA554" s="10">
        <f>IF($N554&lt;&gt;0,constants!$L$2,IF($O554&lt;&gt;0,constants!$M$2,IF($P554&lt;&gt;0,constants!$P$2,0)))</f>
        <v>10125.48</v>
      </c>
      <c r="AB554" s="11">
        <f>constants!$O$2</f>
        <v>4861.32</v>
      </c>
      <c r="AC554" s="11">
        <f>VLOOKUP(BWscncns[[#This Row],[scanner]],[0]!ScnrAvgBW,2,FALSE)/1000</f>
        <v>6440.9193022088357</v>
      </c>
      <c r="AD554" s="8">
        <f>(1+$F554)*Z554</f>
        <v>10192.22831131917</v>
      </c>
      <c r="AE554" s="8">
        <f>(1+$F554)*AA554</f>
        <v>10192.22831131917</v>
      </c>
      <c r="AF554" s="8">
        <f>(1+$F554)*AB554</f>
        <v>4893.3663721998464</v>
      </c>
      <c r="AG554" s="8">
        <f>(1+$F554)*AC554</f>
        <v>6483.3785719684411</v>
      </c>
      <c r="AH554" s="8">
        <f>(1+$F554)*$T554/1000</f>
        <v>19982.654242182543</v>
      </c>
      <c r="AI554" s="8">
        <f>(1+BWscncns[[#This Row],[pid_error]]*K_p)*BWscncns[[#This Row],[dbw]]/1000</f>
        <v>19917.22162109127</v>
      </c>
      <c r="AJ554" s="13">
        <f>BWscncns[[#This Row],[Torflow prgrssv alt vote]]/VLOOKUP(BWscncns[[#This Row],[class]],AltBWtotl,2,FALSE)*100</f>
        <v>0.17070541150406415</v>
      </c>
      <c r="AK554">
        <f>IF(D554=E554,1,0)</f>
        <v>1</v>
      </c>
    </row>
    <row r="555" spans="1:37">
      <c r="A555" s="1" t="s">
        <v>4421</v>
      </c>
      <c r="B555" s="1" t="s">
        <v>4422</v>
      </c>
      <c r="C555">
        <v>20200</v>
      </c>
      <c r="D555">
        <v>1524960111</v>
      </c>
      <c r="E555">
        <v>1525007036</v>
      </c>
      <c r="F555" s="2">
        <v>1.1967575959000001</v>
      </c>
      <c r="G555" s="2">
        <v>1.1967575959000001</v>
      </c>
      <c r="H555">
        <v>30185769</v>
      </c>
      <c r="I555" s="2">
        <v>0.43530671579699998</v>
      </c>
      <c r="J555" s="2">
        <v>0</v>
      </c>
      <c r="K555">
        <v>3</v>
      </c>
      <c r="L555" s="1" t="s">
        <v>11600</v>
      </c>
      <c r="M555" s="1" t="s">
        <v>4422</v>
      </c>
      <c r="N555">
        <v>0</v>
      </c>
      <c r="O555">
        <v>1</v>
      </c>
      <c r="P555">
        <v>0</v>
      </c>
      <c r="Q555">
        <v>0</v>
      </c>
      <c r="R555" s="19">
        <f>BWscncns[[#This Row],[C fx]]*4+BWscncns[[#This Row],[C fg]]*2+BWscncns[[#This Row],[C fm]]</f>
        <v>2</v>
      </c>
      <c r="S555">
        <v>17000</v>
      </c>
      <c r="T555">
        <v>12434593</v>
      </c>
      <c r="U555" s="13">
        <v>1.367154</v>
      </c>
      <c r="V555" s="13">
        <v>0.73144699999999996</v>
      </c>
      <c r="W555">
        <v>1749</v>
      </c>
      <c r="X555">
        <v>34</v>
      </c>
      <c r="Z555" s="10">
        <f>IF($N555&lt;&gt;0,constants!$L$2,IF($O555&lt;&gt;0,constants!$M$2,IF($P555&lt;&gt;0,constants!$N$2,0)))</f>
        <v>9721.3799999999992</v>
      </c>
      <c r="AA555" s="10">
        <f>IF($N555&lt;&gt;0,constants!$L$2,IF($O555&lt;&gt;0,constants!$M$2,IF($P555&lt;&gt;0,constants!$P$2,0)))</f>
        <v>9721.3799999999992</v>
      </c>
      <c r="AB555" s="11">
        <f>constants!$O$2</f>
        <v>4861.32</v>
      </c>
      <c r="AC555" s="11">
        <f>VLOOKUP(BWscncns[[#This Row],[scanner]],[0]!ScnrAvgBW,2,FALSE)/1000</f>
        <v>6440.9193022088357</v>
      </c>
      <c r="AD555" s="8">
        <f>(1+$F555)*Z555</f>
        <v>21355.515357630342</v>
      </c>
      <c r="AE555" s="8">
        <f>(1+$F555)*AA555</f>
        <v>21355.515357630342</v>
      </c>
      <c r="AF555" s="8">
        <f>(1+$F555)*AB555</f>
        <v>10679.141636100589</v>
      </c>
      <c r="AG555" s="8">
        <f>(1+$F555)*AC555</f>
        <v>14149.13840170619</v>
      </c>
      <c r="AH555" s="8">
        <f>(1+$F555)*$T555/1000</f>
        <v>27315.786624674973</v>
      </c>
      <c r="AI555" s="8">
        <f>(1+BWscncns[[#This Row],[pid_error]]*K_p)*BWscncns[[#This Row],[dbw]]/1000</f>
        <v>19875.189812337489</v>
      </c>
      <c r="AJ555" s="13">
        <f>BWscncns[[#This Row],[Torflow prgrssv alt vote]]/VLOOKUP(BWscncns[[#This Row],[class]],AltBWtotl,2,FALSE)*100</f>
        <v>6.9429961690101558E-2</v>
      </c>
      <c r="AK555">
        <f>IF(D555=E555,1,0)</f>
        <v>0</v>
      </c>
    </row>
    <row r="556" spans="1:37">
      <c r="A556" s="1" t="s">
        <v>6181</v>
      </c>
      <c r="B556" s="1" t="s">
        <v>6182</v>
      </c>
      <c r="C556">
        <v>18300</v>
      </c>
      <c r="D556">
        <v>1524104488</v>
      </c>
      <c r="E556">
        <v>1524939864</v>
      </c>
      <c r="F556" s="2">
        <v>2.20874083541</v>
      </c>
      <c r="G556" s="2">
        <v>2.20874083541</v>
      </c>
      <c r="H556">
        <v>25845926</v>
      </c>
      <c r="I556" s="2">
        <v>8.9755088188100005E-2</v>
      </c>
      <c r="J556" s="2">
        <v>0</v>
      </c>
      <c r="K556">
        <v>4</v>
      </c>
      <c r="L556" s="1" t="s">
        <v>11568</v>
      </c>
      <c r="M556" s="1" t="s">
        <v>6182</v>
      </c>
      <c r="N556">
        <v>0</v>
      </c>
      <c r="O556">
        <v>1</v>
      </c>
      <c r="P556">
        <v>0</v>
      </c>
      <c r="Q556">
        <v>0</v>
      </c>
      <c r="R556" s="19">
        <f>BWscncns[[#This Row],[C fx]]*4+BWscncns[[#This Row],[C fg]]*2+BWscncns[[#This Row],[C fm]]</f>
        <v>2</v>
      </c>
      <c r="S556">
        <v>12200</v>
      </c>
      <c r="T556">
        <v>9443475</v>
      </c>
      <c r="U556" s="13">
        <v>1.2918970000000001</v>
      </c>
      <c r="V556" s="13">
        <v>0.77405500000000005</v>
      </c>
      <c r="W556">
        <v>2011</v>
      </c>
      <c r="X556">
        <v>40</v>
      </c>
      <c r="Z556" s="10">
        <f>IF($N556&lt;&gt;0,constants!$L$2,IF($O556&lt;&gt;0,constants!$M$2,IF($P556&lt;&gt;0,constants!$N$2,0)))</f>
        <v>9721.3799999999992</v>
      </c>
      <c r="AA556" s="10">
        <f>IF($N556&lt;&gt;0,constants!$L$2,IF($O556&lt;&gt;0,constants!$M$2,IF($P556&lt;&gt;0,constants!$P$2,0)))</f>
        <v>9721.3799999999992</v>
      </c>
      <c r="AB556" s="11">
        <f>constants!$O$2</f>
        <v>4861.32</v>
      </c>
      <c r="AC556" s="11">
        <f>VLOOKUP(BWscncns[[#This Row],[scanner]],[0]!ScnrAvgBW,2,FALSE)/1000</f>
        <v>4819.491751072962</v>
      </c>
      <c r="AD556" s="8">
        <f>(1+$F556)*Z556</f>
        <v>31193.388982538065</v>
      </c>
      <c r="AE556" s="8">
        <f>(1+$F556)*AA556</f>
        <v>31193.388982538065</v>
      </c>
      <c r="AF556" s="8">
        <f>(1+$F556)*AB556</f>
        <v>15598.715997995339</v>
      </c>
      <c r="AG556" s="8">
        <f>(1+$F556)*AC556</f>
        <v>15464.499987589459</v>
      </c>
      <c r="AH556" s="8">
        <f>(1+$F556)*$T556/1000</f>
        <v>30301.663860673449</v>
      </c>
      <c r="AI556" s="8">
        <f>(1+BWscncns[[#This Row],[pid_error]]*K_p)*BWscncns[[#This Row],[dbw]]/1000</f>
        <v>19872.56943033672</v>
      </c>
      <c r="AJ556" s="13">
        <f>BWscncns[[#This Row],[Torflow prgrssv alt vote]]/VLOOKUP(BWscncns[[#This Row],[class]],AltBWtotl,2,FALSE)*100</f>
        <v>6.9420807914784458E-2</v>
      </c>
      <c r="AK556">
        <f>IF(D556=E556,1,0)</f>
        <v>0</v>
      </c>
    </row>
    <row r="557" spans="1:37">
      <c r="A557" s="1" t="s">
        <v>2683</v>
      </c>
      <c r="B557" s="1" t="s">
        <v>2684</v>
      </c>
      <c r="C557">
        <v>23700</v>
      </c>
      <c r="D557">
        <v>1524976261</v>
      </c>
      <c r="E557">
        <v>1524976261</v>
      </c>
      <c r="F557" s="2">
        <v>0.470877425357</v>
      </c>
      <c r="G557" s="2">
        <v>0.470877425357</v>
      </c>
      <c r="H557">
        <v>23659322</v>
      </c>
      <c r="I557" s="2">
        <v>0.42926727360400002</v>
      </c>
      <c r="J557" s="2">
        <v>0</v>
      </c>
      <c r="K557">
        <v>3</v>
      </c>
      <c r="L557" s="1" t="s">
        <v>11596</v>
      </c>
      <c r="M557" s="1" t="s">
        <v>2684</v>
      </c>
      <c r="N557">
        <v>1</v>
      </c>
      <c r="O557">
        <v>0</v>
      </c>
      <c r="P557">
        <v>0</v>
      </c>
      <c r="Q557">
        <v>0</v>
      </c>
      <c r="R557" s="19">
        <f>BWscncns[[#This Row],[C fx]]*4+BWscncns[[#This Row],[C fg]]*2+BWscncns[[#This Row],[C fm]]</f>
        <v>4</v>
      </c>
      <c r="S557">
        <v>23700</v>
      </c>
      <c r="T557">
        <v>16085176</v>
      </c>
      <c r="U557" s="13">
        <v>1.473406</v>
      </c>
      <c r="V557" s="13">
        <v>0.67869900000000005</v>
      </c>
      <c r="W557">
        <v>1468</v>
      </c>
      <c r="X557">
        <v>29</v>
      </c>
      <c r="Z557" s="10">
        <f>IF($N557&lt;&gt;0,constants!$L$2,IF($O557&lt;&gt;0,constants!$M$2,IF($P557&lt;&gt;0,constants!$N$2,0)))</f>
        <v>10125.48</v>
      </c>
      <c r="AA557" s="10">
        <f>IF($N557&lt;&gt;0,constants!$L$2,IF($O557&lt;&gt;0,constants!$M$2,IF($P557&lt;&gt;0,constants!$P$2,0)))</f>
        <v>10125.48</v>
      </c>
      <c r="AB557" s="11">
        <f>constants!$O$2</f>
        <v>4861.32</v>
      </c>
      <c r="AC557" s="11">
        <f>VLOOKUP(BWscncns[[#This Row],[scanner]],[0]!ScnrAvgBW,2,FALSE)/1000</f>
        <v>6440.9193022088357</v>
      </c>
      <c r="AD557" s="8">
        <f>(1+$F557)*Z557</f>
        <v>14893.339952903796</v>
      </c>
      <c r="AE557" s="8">
        <f>(1+$F557)*AA557</f>
        <v>14893.339952903796</v>
      </c>
      <c r="AF557" s="8">
        <f>(1+$F557)*AB557</f>
        <v>7150.4058454364913</v>
      </c>
      <c r="AG557" s="8">
        <f>(1+$F557)*AC557</f>
        <v>9473.8028001651383</v>
      </c>
      <c r="AH557" s="8">
        <f>(1+$F557)*$T557/1000</f>
        <v>23659.322261294208</v>
      </c>
      <c r="AI557" s="8">
        <f>(1+BWscncns[[#This Row],[pid_error]]*K_p)*BWscncns[[#This Row],[dbw]]/1000</f>
        <v>19872.249130647106</v>
      </c>
      <c r="AJ557" s="13">
        <f>BWscncns[[#This Row],[Torflow prgrssv alt vote]]/VLOOKUP(BWscncns[[#This Row],[class]],AltBWtotl,2,FALSE)*100</f>
        <v>0.17031996379284803</v>
      </c>
      <c r="AK557">
        <f>IF(D557=E557,1,0)</f>
        <v>1</v>
      </c>
    </row>
    <row r="558" spans="1:37">
      <c r="A558" s="1" t="s">
        <v>5801</v>
      </c>
      <c r="B558" s="1" t="s">
        <v>5802</v>
      </c>
      <c r="C558">
        <v>23300</v>
      </c>
      <c r="D558">
        <v>1524074036</v>
      </c>
      <c r="E558">
        <v>1524976261</v>
      </c>
      <c r="F558" s="2">
        <v>1.396249869</v>
      </c>
      <c r="G558" s="2">
        <v>1.396249869</v>
      </c>
      <c r="H558">
        <v>26472735</v>
      </c>
      <c r="I558" s="2">
        <v>-1.95375785127E-2</v>
      </c>
      <c r="J558" s="2">
        <v>0</v>
      </c>
      <c r="K558">
        <v>3</v>
      </c>
      <c r="L558" s="1" t="s">
        <v>11596</v>
      </c>
      <c r="M558" s="1" t="s">
        <v>5802</v>
      </c>
      <c r="N558">
        <v>0</v>
      </c>
      <c r="O558">
        <v>1</v>
      </c>
      <c r="P558">
        <v>0</v>
      </c>
      <c r="Q558">
        <v>0</v>
      </c>
      <c r="R558" s="19">
        <f>BWscncns[[#This Row],[C fx]]*4+BWscncns[[#This Row],[C fg]]*2+BWscncns[[#This Row],[C fm]]</f>
        <v>2</v>
      </c>
      <c r="S558">
        <v>18700</v>
      </c>
      <c r="T558">
        <v>11679881</v>
      </c>
      <c r="U558" s="13">
        <v>1.6010439999999999</v>
      </c>
      <c r="V558" s="13">
        <v>0.62459299999999995</v>
      </c>
      <c r="W558">
        <v>1089</v>
      </c>
      <c r="X558">
        <v>21</v>
      </c>
      <c r="Z558" s="10">
        <f>IF($N558&lt;&gt;0,constants!$L$2,IF($O558&lt;&gt;0,constants!$M$2,IF($P558&lt;&gt;0,constants!$N$2,0)))</f>
        <v>9721.3799999999992</v>
      </c>
      <c r="AA558" s="10">
        <f>IF($N558&lt;&gt;0,constants!$L$2,IF($O558&lt;&gt;0,constants!$M$2,IF($P558&lt;&gt;0,constants!$P$2,0)))</f>
        <v>9721.3799999999992</v>
      </c>
      <c r="AB558" s="11">
        <f>constants!$O$2</f>
        <v>4861.32</v>
      </c>
      <c r="AC558" s="11">
        <f>VLOOKUP(BWscncns[[#This Row],[scanner]],[0]!ScnrAvgBW,2,FALSE)/1000</f>
        <v>6440.9193022088357</v>
      </c>
      <c r="AD558" s="8">
        <f>(1+$F558)*Z558</f>
        <v>23294.855551499219</v>
      </c>
      <c r="AE558" s="8">
        <f>(1+$F558)*AA558</f>
        <v>23294.855551499219</v>
      </c>
      <c r="AF558" s="8">
        <f>(1+$F558)*AB558</f>
        <v>11648.937413167079</v>
      </c>
      <c r="AG558" s="8">
        <f>(1+$F558)*AC558</f>
        <v>15434.052034157494</v>
      </c>
      <c r="AH558" s="8">
        <f>(1+$F558)*$T558/1000</f>
        <v>27987.91331618559</v>
      </c>
      <c r="AI558" s="8">
        <f>(1+BWscncns[[#This Row],[pid_error]]*K_p)*BWscncns[[#This Row],[dbw]]/1000</f>
        <v>19833.897158092794</v>
      </c>
      <c r="AJ558" s="13">
        <f>BWscncns[[#This Row],[Torflow prgrssv alt vote]]/VLOOKUP(BWscncns[[#This Row],[class]],AltBWtotl,2,FALSE)*100</f>
        <v>6.9285714141808341E-2</v>
      </c>
      <c r="AK558">
        <f>IF(D558=E558,1,0)</f>
        <v>0</v>
      </c>
    </row>
    <row r="559" spans="1:37">
      <c r="A559" s="1" t="s">
        <v>10593</v>
      </c>
      <c r="B559" s="1" t="s">
        <v>10594</v>
      </c>
      <c r="C559">
        <v>44200</v>
      </c>
      <c r="D559">
        <v>1524600299</v>
      </c>
      <c r="E559">
        <v>1524995995</v>
      </c>
      <c r="F559" s="2">
        <v>0.112492357751</v>
      </c>
      <c r="G559" s="2">
        <v>0.112492357751</v>
      </c>
      <c r="H559">
        <v>14696139</v>
      </c>
      <c r="I559" s="2">
        <v>-1.8316963128599999</v>
      </c>
      <c r="J559" s="2">
        <v>0</v>
      </c>
      <c r="K559">
        <v>1</v>
      </c>
      <c r="L559" s="1" t="s">
        <v>11553</v>
      </c>
      <c r="M559" s="1" t="s">
        <v>10594</v>
      </c>
      <c r="N559">
        <v>0</v>
      </c>
      <c r="O559">
        <v>1</v>
      </c>
      <c r="P559">
        <v>0</v>
      </c>
      <c r="Q559">
        <v>0</v>
      </c>
      <c r="R559" s="19">
        <f>BWscncns[[#This Row],[C fx]]*4+BWscncns[[#This Row],[C fg]]*2+BWscncns[[#This Row],[C fm]]</f>
        <v>2</v>
      </c>
      <c r="S559">
        <v>40300</v>
      </c>
      <c r="T559">
        <v>18752512</v>
      </c>
      <c r="U559" s="13">
        <v>2.1490450000000001</v>
      </c>
      <c r="V559" s="13">
        <v>0.46532299999999999</v>
      </c>
      <c r="W559">
        <v>288</v>
      </c>
      <c r="X559">
        <v>5</v>
      </c>
      <c r="Z559" s="10">
        <f>IF($N559&lt;&gt;0,constants!$L$2,IF($O559&lt;&gt;0,constants!$M$2,IF($P559&lt;&gt;0,constants!$N$2,0)))</f>
        <v>9721.3799999999992</v>
      </c>
      <c r="AA559" s="10">
        <f>IF($N559&lt;&gt;0,constants!$L$2,IF($O559&lt;&gt;0,constants!$M$2,IF($P559&lt;&gt;0,constants!$P$2,0)))</f>
        <v>9721.3799999999992</v>
      </c>
      <c r="AB559" s="11">
        <f>constants!$O$2</f>
        <v>4861.32</v>
      </c>
      <c r="AC559" s="11">
        <f>VLOOKUP(BWscncns[[#This Row],[scanner]],[0]!ScnrAvgBW,2,FALSE)/1000</f>
        <v>11818.828055288463</v>
      </c>
      <c r="AD559" s="8">
        <f>(1+$F559)*Z559</f>
        <v>10814.960956793415</v>
      </c>
      <c r="AE559" s="8">
        <f>(1+$F559)*AA559</f>
        <v>10814.960956793415</v>
      </c>
      <c r="AF559" s="8">
        <f>(1+$F559)*AB559</f>
        <v>5408.1813485820912</v>
      </c>
      <c r="AG559" s="8">
        <f>(1+$F559)*AC559</f>
        <v>13148.355889081527</v>
      </c>
      <c r="AH559" s="8">
        <f>(1+$F559)*$T559/1000</f>
        <v>20862.026288633919</v>
      </c>
      <c r="AI559" s="8">
        <f>(1+BWscncns[[#This Row],[pid_error]]*K_p)*BWscncns[[#This Row],[dbw]]/1000</f>
        <v>19807.269144316961</v>
      </c>
      <c r="AJ559" s="13">
        <f>BWscncns[[#This Row],[Torflow prgrssv alt vote]]/VLOOKUP(BWscncns[[#This Row],[class]],AltBWtotl,2,FALSE)*100</f>
        <v>6.9192694553376954E-2</v>
      </c>
      <c r="AK559">
        <f>IF(D559=E559,1,0)</f>
        <v>0</v>
      </c>
    </row>
    <row r="560" spans="1:37">
      <c r="A560" s="1" t="s">
        <v>7450</v>
      </c>
      <c r="B560" s="1" t="s">
        <v>7451</v>
      </c>
      <c r="C560">
        <v>27700</v>
      </c>
      <c r="D560">
        <v>1524422582</v>
      </c>
      <c r="E560">
        <v>1524991615</v>
      </c>
      <c r="F560" s="2">
        <v>0.49658941498600001</v>
      </c>
      <c r="G560" s="2">
        <v>0.49658941498600001</v>
      </c>
      <c r="H560">
        <v>21286808</v>
      </c>
      <c r="I560" s="2">
        <v>-0.76542528697400003</v>
      </c>
      <c r="J560" s="2">
        <v>0</v>
      </c>
      <c r="K560">
        <v>2</v>
      </c>
      <c r="L560" s="1" t="s">
        <v>11555</v>
      </c>
      <c r="M560" s="1" t="s">
        <v>7451</v>
      </c>
      <c r="N560">
        <v>0</v>
      </c>
      <c r="O560">
        <v>1</v>
      </c>
      <c r="P560">
        <v>0</v>
      </c>
      <c r="Q560">
        <v>0</v>
      </c>
      <c r="R560" s="19">
        <f>BWscncns[[#This Row],[C fx]]*4+BWscncns[[#This Row],[C fg]]*2+BWscncns[[#This Row],[C fm]]</f>
        <v>2</v>
      </c>
      <c r="S560">
        <v>27400</v>
      </c>
      <c r="T560">
        <v>15857515</v>
      </c>
      <c r="U560" s="13">
        <v>1.727887</v>
      </c>
      <c r="V560" s="13">
        <v>0.57874099999999995</v>
      </c>
      <c r="W560">
        <v>796</v>
      </c>
      <c r="X560">
        <v>15</v>
      </c>
      <c r="Z560" s="10">
        <f>IF($N560&lt;&gt;0,constants!$L$2,IF($O560&lt;&gt;0,constants!$M$2,IF($P560&lt;&gt;0,constants!$N$2,0)))</f>
        <v>9721.3799999999992</v>
      </c>
      <c r="AA560" s="10">
        <f>IF($N560&lt;&gt;0,constants!$L$2,IF($O560&lt;&gt;0,constants!$M$2,IF($P560&lt;&gt;0,constants!$P$2,0)))</f>
        <v>9721.3799999999992</v>
      </c>
      <c r="AB560" s="11">
        <f>constants!$O$2</f>
        <v>4861.32</v>
      </c>
      <c r="AC560" s="11">
        <f>VLOOKUP(BWscncns[[#This Row],[scanner]],[0]!ScnrAvgBW,2,FALSE)/1000</f>
        <v>8853.6095214723919</v>
      </c>
      <c r="AD560" s="8">
        <f>(1+$F560)*Z560</f>
        <v>14548.9144070566</v>
      </c>
      <c r="AE560" s="8">
        <f>(1+$F560)*AA560</f>
        <v>14548.9144070566</v>
      </c>
      <c r="AF560" s="8">
        <f>(1+$F560)*AB560</f>
        <v>7275.4000548597405</v>
      </c>
      <c r="AG560" s="8">
        <f>(1+$F560)*AC560</f>
        <v>13250.218294254846</v>
      </c>
      <c r="AH560" s="8">
        <f>(1+$F560)*$T560/1000</f>
        <v>23732.189096981718</v>
      </c>
      <c r="AI560" s="8">
        <f>(1+BWscncns[[#This Row],[pid_error]]*K_p)*BWscncns[[#This Row],[dbw]]/1000</f>
        <v>19794.852048490859</v>
      </c>
      <c r="AJ560" s="13">
        <f>BWscncns[[#This Row],[Torflow prgrssv alt vote]]/VLOOKUP(BWscncns[[#This Row],[class]],AltBWtotl,2,FALSE)*100</f>
        <v>6.9149317936818888E-2</v>
      </c>
      <c r="AK560">
        <f>IF(D560=E560,1,0)</f>
        <v>0</v>
      </c>
    </row>
    <row r="561" spans="1:37">
      <c r="A561" s="1" t="s">
        <v>33</v>
      </c>
      <c r="B561" s="1" t="s">
        <v>34</v>
      </c>
      <c r="C561">
        <v>23500</v>
      </c>
      <c r="D561">
        <v>1524575148</v>
      </c>
      <c r="E561">
        <v>1525003372</v>
      </c>
      <c r="F561" s="2">
        <v>-8.7084422869899994E-2</v>
      </c>
      <c r="G561" s="2">
        <v>-8.7084422869899994E-2</v>
      </c>
      <c r="H561">
        <v>25319260</v>
      </c>
      <c r="I561" s="2">
        <v>-0.43496423259900002</v>
      </c>
      <c r="J561" s="2">
        <v>0</v>
      </c>
      <c r="K561">
        <v>2</v>
      </c>
      <c r="L561" s="1" t="s">
        <v>11569</v>
      </c>
      <c r="M561" s="1" t="s">
        <v>34</v>
      </c>
      <c r="N561">
        <v>0</v>
      </c>
      <c r="O561">
        <v>1</v>
      </c>
      <c r="P561">
        <v>0</v>
      </c>
      <c r="Q561">
        <v>0</v>
      </c>
      <c r="R561" s="19">
        <f>BWscncns[[#This Row],[C fx]]*4+BWscncns[[#This Row],[C fg]]*2+BWscncns[[#This Row],[C fm]]</f>
        <v>2</v>
      </c>
      <c r="S561">
        <v>31500</v>
      </c>
      <c r="T561">
        <v>20675551</v>
      </c>
      <c r="U561" s="13">
        <v>1.523539</v>
      </c>
      <c r="V561" s="13">
        <v>0.65636700000000003</v>
      </c>
      <c r="W561">
        <v>1285</v>
      </c>
      <c r="X561">
        <v>25</v>
      </c>
      <c r="Z561" s="10">
        <f>IF($N561&lt;&gt;0,constants!$L$2,IF($O561&lt;&gt;0,constants!$M$2,IF($P561&lt;&gt;0,constants!$N$2,0)))</f>
        <v>9721.3799999999992</v>
      </c>
      <c r="AA561" s="10">
        <f>IF($N561&lt;&gt;0,constants!$L$2,IF($O561&lt;&gt;0,constants!$M$2,IF($P561&lt;&gt;0,constants!$P$2,0)))</f>
        <v>9721.3799999999992</v>
      </c>
      <c r="AB561" s="11">
        <f>constants!$O$2</f>
        <v>4861.32</v>
      </c>
      <c r="AC561" s="11">
        <f>VLOOKUP(BWscncns[[#This Row],[scanner]],[0]!ScnrAvgBW,2,FALSE)/1000</f>
        <v>8853.6095214723919</v>
      </c>
      <c r="AD561" s="8">
        <f>(1+$F561)*Z561</f>
        <v>8874.7992332010108</v>
      </c>
      <c r="AE561" s="8">
        <f>(1+$F561)*AA561</f>
        <v>8874.7992332010108</v>
      </c>
      <c r="AF561" s="8">
        <f>(1+$F561)*AB561</f>
        <v>4437.974753414097</v>
      </c>
      <c r="AG561" s="8">
        <f>(1+$F561)*AC561</f>
        <v>8082.5980459795164</v>
      </c>
      <c r="AH561" s="8">
        <f>(1+$F561)*$T561/1000</f>
        <v>18875.032573647815</v>
      </c>
      <c r="AI561" s="8">
        <f>(1+BWscncns[[#This Row],[pid_error]]*K_p)*BWscncns[[#This Row],[dbw]]/1000</f>
        <v>19775.291786823909</v>
      </c>
      <c r="AJ561" s="13">
        <f>BWscncns[[#This Row],[Torflow prgrssv alt vote]]/VLOOKUP(BWscncns[[#This Row],[class]],AltBWtotl,2,FALSE)*100</f>
        <v>6.9080988113002978E-2</v>
      </c>
      <c r="AK561">
        <f>IF(D561=E561,1,0)</f>
        <v>0</v>
      </c>
    </row>
    <row r="562" spans="1:37">
      <c r="A562" s="1" t="s">
        <v>10216</v>
      </c>
      <c r="B562" s="1" t="s">
        <v>10217</v>
      </c>
      <c r="C562">
        <v>26900</v>
      </c>
      <c r="D562">
        <v>1524960494</v>
      </c>
      <c r="E562">
        <v>1524960494</v>
      </c>
      <c r="F562" s="2">
        <v>1.13813986995</v>
      </c>
      <c r="G562" s="2">
        <v>1.13813986995</v>
      </c>
      <c r="H562">
        <v>26870424</v>
      </c>
      <c r="I562" s="2">
        <v>7.97229010732E-2</v>
      </c>
      <c r="J562" s="2">
        <v>5.5555555555600003E-2</v>
      </c>
      <c r="K562">
        <v>1</v>
      </c>
      <c r="L562" s="1" t="s">
        <v>11626</v>
      </c>
      <c r="M562" s="1" t="s">
        <v>10217</v>
      </c>
      <c r="N562">
        <v>1</v>
      </c>
      <c r="O562">
        <v>0</v>
      </c>
      <c r="P562">
        <v>0</v>
      </c>
      <c r="Q562">
        <v>0</v>
      </c>
      <c r="R562" s="19">
        <f>BWscncns[[#This Row],[C fx]]*4+BWscncns[[#This Row],[C fg]]*2+BWscncns[[#This Row],[C fm]]</f>
        <v>4</v>
      </c>
      <c r="S562">
        <v>21600</v>
      </c>
      <c r="T562">
        <v>12567197</v>
      </c>
      <c r="U562" s="13">
        <v>1.7187600000000001</v>
      </c>
      <c r="V562" s="13">
        <v>0.58181499999999997</v>
      </c>
      <c r="W562">
        <v>813</v>
      </c>
      <c r="X562">
        <v>16</v>
      </c>
      <c r="Z562" s="10">
        <f>IF($N562&lt;&gt;0,constants!$L$2,IF($O562&lt;&gt;0,constants!$M$2,IF($P562&lt;&gt;0,constants!$N$2,0)))</f>
        <v>10125.48</v>
      </c>
      <c r="AA562" s="10">
        <f>IF($N562&lt;&gt;0,constants!$L$2,IF($O562&lt;&gt;0,constants!$M$2,IF($P562&lt;&gt;0,constants!$P$2,0)))</f>
        <v>10125.48</v>
      </c>
      <c r="AB562" s="11">
        <f>constants!$O$2</f>
        <v>4861.32</v>
      </c>
      <c r="AC562" s="11">
        <f>VLOOKUP(BWscncns[[#This Row],[scanner]],[0]!ScnrAvgBW,2,FALSE)/1000</f>
        <v>11818.828055288463</v>
      </c>
      <c r="AD562" s="8">
        <f>(1+$F562)*Z562</f>
        <v>21649.692490381323</v>
      </c>
      <c r="AE562" s="8">
        <f>(1+$F562)*AA562</f>
        <v>21649.692490381323</v>
      </c>
      <c r="AF562" s="8">
        <f>(1+$F562)*AB562</f>
        <v>10394.182112585333</v>
      </c>
      <c r="AG562" s="8">
        <f>(1+$F562)*AC562</f>
        <v>25270.307481095882</v>
      </c>
      <c r="AH562" s="8">
        <f>(1+$F562)*$T562/1000</f>
        <v>26870.424959216027</v>
      </c>
      <c r="AI562" s="8">
        <f>(1+BWscncns[[#This Row],[pid_error]]*K_p)*BWscncns[[#This Row],[dbw]]/1000</f>
        <v>19718.810979608013</v>
      </c>
      <c r="AJ562" s="13">
        <f>BWscncns[[#This Row],[Torflow prgrssv alt vote]]/VLOOKUP(BWscncns[[#This Row],[class]],AltBWtotl,2,FALSE)*100</f>
        <v>0.16900488465119637</v>
      </c>
      <c r="AK562">
        <f>IF(D562=E562,1,0)</f>
        <v>1</v>
      </c>
    </row>
    <row r="563" spans="1:37">
      <c r="A563" s="1" t="s">
        <v>2794</v>
      </c>
      <c r="B563" s="1" t="s">
        <v>2795</v>
      </c>
      <c r="C563">
        <v>27700</v>
      </c>
      <c r="D563">
        <v>1524995995</v>
      </c>
      <c r="E563">
        <v>1524995995</v>
      </c>
      <c r="F563" s="2">
        <v>1.37375454279</v>
      </c>
      <c r="G563" s="2">
        <v>1.37375454279</v>
      </c>
      <c r="H563">
        <v>27733056</v>
      </c>
      <c r="I563" s="2">
        <v>3.02499511759E-2</v>
      </c>
      <c r="J563" s="2">
        <v>0</v>
      </c>
      <c r="K563">
        <v>1</v>
      </c>
      <c r="L563" s="1" t="s">
        <v>11553</v>
      </c>
      <c r="M563" s="1" t="s">
        <v>2795</v>
      </c>
      <c r="N563">
        <v>1</v>
      </c>
      <c r="O563">
        <v>0</v>
      </c>
      <c r="P563">
        <v>0</v>
      </c>
      <c r="Q563">
        <v>0</v>
      </c>
      <c r="R563" s="19">
        <f>BWscncns[[#This Row],[C fx]]*4+BWscncns[[#This Row],[C fg]]*2+BWscncns[[#This Row],[C fm]]</f>
        <v>4</v>
      </c>
      <c r="S563">
        <v>23700</v>
      </c>
      <c r="T563">
        <v>11683203</v>
      </c>
      <c r="U563" s="13">
        <v>2.0285530000000001</v>
      </c>
      <c r="V563" s="13">
        <v>0.49296200000000001</v>
      </c>
      <c r="W563">
        <v>394</v>
      </c>
      <c r="X563">
        <v>7</v>
      </c>
      <c r="Z563" s="10">
        <f>IF($N563&lt;&gt;0,constants!$L$2,IF($O563&lt;&gt;0,constants!$M$2,IF($P563&lt;&gt;0,constants!$N$2,0)))</f>
        <v>10125.48</v>
      </c>
      <c r="AA563" s="10">
        <f>IF($N563&lt;&gt;0,constants!$L$2,IF($O563&lt;&gt;0,constants!$M$2,IF($P563&lt;&gt;0,constants!$P$2,0)))</f>
        <v>10125.48</v>
      </c>
      <c r="AB563" s="11">
        <f>constants!$O$2</f>
        <v>4861.32</v>
      </c>
      <c r="AC563" s="11">
        <f>VLOOKUP(BWscncns[[#This Row],[scanner]],[0]!ScnrAvgBW,2,FALSE)/1000</f>
        <v>11818.828055288463</v>
      </c>
      <c r="AD563" s="8">
        <f>(1+$F563)*Z563</f>
        <v>24035.404147929286</v>
      </c>
      <c r="AE563" s="8">
        <f>(1+$F563)*AA563</f>
        <v>24035.404147929286</v>
      </c>
      <c r="AF563" s="8">
        <f>(1+$F563)*AB563</f>
        <v>11539.580433955882</v>
      </c>
      <c r="AG563" s="8">
        <f>(1+$F563)*AC563</f>
        <v>28054.99678669489</v>
      </c>
      <c r="AH563" s="8">
        <f>(1+$F563)*$T563/1000</f>
        <v>27733.056195587753</v>
      </c>
      <c r="AI563" s="8">
        <f>(1+BWscncns[[#This Row],[pid_error]]*K_p)*BWscncns[[#This Row],[dbw]]/1000</f>
        <v>19708.129597793879</v>
      </c>
      <c r="AJ563" s="13">
        <f>BWscncns[[#This Row],[Torflow prgrssv alt vote]]/VLOOKUP(BWscncns[[#This Row],[class]],AltBWtotl,2,FALSE)*100</f>
        <v>0.16891333726006408</v>
      </c>
      <c r="AK563">
        <f>IF(D563=E563,1,0)</f>
        <v>1</v>
      </c>
    </row>
    <row r="564" spans="1:37">
      <c r="A564" s="1" t="s">
        <v>10960</v>
      </c>
      <c r="B564" s="1" t="s">
        <v>7073</v>
      </c>
      <c r="C564">
        <v>28400</v>
      </c>
      <c r="D564">
        <v>1524989730</v>
      </c>
      <c r="E564">
        <v>1524989730</v>
      </c>
      <c r="F564" s="2">
        <v>1.5848215398600001</v>
      </c>
      <c r="G564" s="2">
        <v>1.5848215398600001</v>
      </c>
      <c r="H564">
        <v>28391860</v>
      </c>
      <c r="I564" s="2">
        <v>0.90995186890400004</v>
      </c>
      <c r="J564" s="2">
        <v>0</v>
      </c>
      <c r="K564">
        <v>1</v>
      </c>
      <c r="L564" s="1" t="s">
        <v>11532</v>
      </c>
      <c r="M564" s="1" t="s">
        <v>7073</v>
      </c>
      <c r="N564">
        <v>0</v>
      </c>
      <c r="O564">
        <v>1</v>
      </c>
      <c r="P564">
        <v>0</v>
      </c>
      <c r="Q564">
        <v>0</v>
      </c>
      <c r="R564" s="19">
        <f>BWscncns[[#This Row],[C fx]]*4+BWscncns[[#This Row],[C fg]]*2+BWscncns[[#This Row],[C fm]]</f>
        <v>2</v>
      </c>
      <c r="S564">
        <v>23700</v>
      </c>
      <c r="T564">
        <v>10984070</v>
      </c>
      <c r="U564" s="13">
        <v>2.15767</v>
      </c>
      <c r="V564" s="13">
        <v>0.46346300000000001</v>
      </c>
      <c r="W564">
        <v>280</v>
      </c>
      <c r="X564">
        <v>5</v>
      </c>
      <c r="Z564" s="10">
        <f>IF($N564&lt;&gt;0,constants!$L$2,IF($O564&lt;&gt;0,constants!$M$2,IF($P564&lt;&gt;0,constants!$N$2,0)))</f>
        <v>9721.3799999999992</v>
      </c>
      <c r="AA564" s="10">
        <f>IF($N564&lt;&gt;0,constants!$L$2,IF($O564&lt;&gt;0,constants!$M$2,IF($P564&lt;&gt;0,constants!$P$2,0)))</f>
        <v>9721.3799999999992</v>
      </c>
      <c r="AB564" s="11">
        <f>constants!$O$2</f>
        <v>4861.32</v>
      </c>
      <c r="AC564" s="11">
        <f>VLOOKUP(BWscncns[[#This Row],[scanner]],[0]!ScnrAvgBW,2,FALSE)/1000</f>
        <v>11818.828055288463</v>
      </c>
      <c r="AD564" s="8">
        <f>(1+$F564)*Z564</f>
        <v>25128.032421164204</v>
      </c>
      <c r="AE564" s="8">
        <f>(1+$F564)*AA564</f>
        <v>25128.032421164204</v>
      </c>
      <c r="AF564" s="8">
        <f>(1+$F564)*AB564</f>
        <v>12565.644648152214</v>
      </c>
      <c r="AG564" s="8">
        <f>(1+$F564)*AC564</f>
        <v>30549.561333211295</v>
      </c>
      <c r="AH564" s="8">
        <f>(1+$F564)*$T564/1000</f>
        <v>28391.860731330031</v>
      </c>
      <c r="AI564" s="8">
        <f>(1+BWscncns[[#This Row],[pid_error]]*K_p)*BWscncns[[#This Row],[dbw]]/1000</f>
        <v>19687.965365665015</v>
      </c>
      <c r="AJ564" s="13">
        <f>BWscncns[[#This Row],[Torflow prgrssv alt vote]]/VLOOKUP(BWscncns[[#This Row],[class]],AltBWtotl,2,FALSE)*100</f>
        <v>6.8775930896803103E-2</v>
      </c>
      <c r="AK564">
        <f>IF(D564=E564,1,0)</f>
        <v>1</v>
      </c>
    </row>
    <row r="565" spans="1:37">
      <c r="A565" s="1" t="s">
        <v>8483</v>
      </c>
      <c r="B565" s="1" t="s">
        <v>8484</v>
      </c>
      <c r="C565">
        <v>26500</v>
      </c>
      <c r="D565">
        <v>1524983088</v>
      </c>
      <c r="E565">
        <v>1524983088</v>
      </c>
      <c r="F565" s="2">
        <v>1.06581333627</v>
      </c>
      <c r="G565" s="2">
        <v>1.06581333627</v>
      </c>
      <c r="H565">
        <v>26520680</v>
      </c>
      <c r="I565" s="2">
        <v>-0.32892617371299998</v>
      </c>
      <c r="J565" s="2">
        <v>0</v>
      </c>
      <c r="K565">
        <v>2</v>
      </c>
      <c r="L565" s="1" t="s">
        <v>11580</v>
      </c>
      <c r="M565" s="1" t="s">
        <v>8485</v>
      </c>
      <c r="N565">
        <v>0</v>
      </c>
      <c r="O565">
        <v>0</v>
      </c>
      <c r="P565">
        <v>1</v>
      </c>
      <c r="Q565">
        <v>0</v>
      </c>
      <c r="R565" s="19">
        <f>BWscncns[[#This Row],[C fx]]*4+BWscncns[[#This Row],[C fg]]*2+BWscncns[[#This Row],[C fm]]</f>
        <v>1</v>
      </c>
      <c r="S565">
        <v>23500</v>
      </c>
      <c r="T565">
        <v>12837888</v>
      </c>
      <c r="U565" s="13">
        <v>1.830519</v>
      </c>
      <c r="V565" s="13">
        <v>0.54629300000000003</v>
      </c>
      <c r="W565">
        <v>603</v>
      </c>
      <c r="X565">
        <v>12</v>
      </c>
      <c r="Z565" s="10">
        <f>IF($N565&lt;&gt;0,constants!$L$2,IF($O565&lt;&gt;0,constants!$M$2,IF($P565&lt;&gt;0,constants!$N$2,0)))</f>
        <v>1117.99</v>
      </c>
      <c r="AA565" s="10">
        <f>IF($N565&lt;&gt;0,constants!$L$2,IF($O565&lt;&gt;0,constants!$M$2,IF($P565&lt;&gt;0,constants!$P$2,0)))</f>
        <v>4051.45</v>
      </c>
      <c r="AB565" s="11">
        <f>constants!$O$2</f>
        <v>4861.32</v>
      </c>
      <c r="AC565" s="11">
        <f>VLOOKUP(BWscncns[[#This Row],[scanner]],[0]!ScnrAvgBW,2,FALSE)/1000</f>
        <v>8853.6095214723919</v>
      </c>
      <c r="AD565" s="8">
        <f>(1+$F565)*Z565</f>
        <v>2309.5586518164969</v>
      </c>
      <c r="AE565" s="8">
        <f>(1+$F565)*AA565</f>
        <v>8369.5394412310907</v>
      </c>
      <c r="AF565" s="8">
        <f>(1+$F565)*AB565</f>
        <v>10042.579687876074</v>
      </c>
      <c r="AG565" s="8">
        <f>(1+$F565)*AC565</f>
        <v>18289.904623584716</v>
      </c>
      <c r="AH565" s="8">
        <f>(1+$F565)*$T565/1000</f>
        <v>26520.680239940593</v>
      </c>
      <c r="AI565" s="8">
        <f>(1+BWscncns[[#This Row],[pid_error]]*K_p)*BWscncns[[#This Row],[dbw]]/1000</f>
        <v>19679.284119970296</v>
      </c>
      <c r="AJ565" s="13">
        <f>BWscncns[[#This Row],[Torflow prgrssv alt vote]]/VLOOKUP(BWscncns[[#This Row],[class]],AltBWtotl,2,FALSE)*100</f>
        <v>0.38812801823346293</v>
      </c>
      <c r="AK565">
        <f>IF(D565=E565,1,0)</f>
        <v>1</v>
      </c>
    </row>
    <row r="566" spans="1:37">
      <c r="A566" s="1" t="s">
        <v>6103</v>
      </c>
      <c r="B566" s="1" t="s">
        <v>6104</v>
      </c>
      <c r="C566">
        <v>23600</v>
      </c>
      <c r="D566">
        <v>1524984608</v>
      </c>
      <c r="E566">
        <v>1524984608</v>
      </c>
      <c r="F566" s="2">
        <v>0.49787194131099999</v>
      </c>
      <c r="G566" s="2">
        <v>0.49787194131099999</v>
      </c>
      <c r="H566">
        <v>23559488</v>
      </c>
      <c r="I566" s="2">
        <v>-9.6847850319499995E-2</v>
      </c>
      <c r="J566" s="2">
        <v>0</v>
      </c>
      <c r="K566">
        <v>3</v>
      </c>
      <c r="L566" s="1" t="s">
        <v>11691</v>
      </c>
      <c r="M566" s="1" t="s">
        <v>6104</v>
      </c>
      <c r="N566">
        <v>1</v>
      </c>
      <c r="O566">
        <v>0</v>
      </c>
      <c r="P566">
        <v>0</v>
      </c>
      <c r="Q566">
        <v>0</v>
      </c>
      <c r="R566" s="19">
        <f>BWscncns[[#This Row],[C fx]]*4+BWscncns[[#This Row],[C fg]]*2+BWscncns[[#This Row],[C fm]]</f>
        <v>4</v>
      </c>
      <c r="S566">
        <v>20500</v>
      </c>
      <c r="T566">
        <v>15728640</v>
      </c>
      <c r="U566" s="13">
        <v>1.303355</v>
      </c>
      <c r="V566" s="13">
        <v>0.76725100000000002</v>
      </c>
      <c r="W566">
        <v>1966</v>
      </c>
      <c r="X566">
        <v>39</v>
      </c>
      <c r="Z566" s="10">
        <f>IF($N566&lt;&gt;0,constants!$L$2,IF($O566&lt;&gt;0,constants!$M$2,IF($P566&lt;&gt;0,constants!$N$2,0)))</f>
        <v>10125.48</v>
      </c>
      <c r="AA566" s="10">
        <f>IF($N566&lt;&gt;0,constants!$L$2,IF($O566&lt;&gt;0,constants!$M$2,IF($P566&lt;&gt;0,constants!$P$2,0)))</f>
        <v>10125.48</v>
      </c>
      <c r="AB566" s="11">
        <f>constants!$O$2</f>
        <v>4861.32</v>
      </c>
      <c r="AC566" s="11">
        <f>VLOOKUP(BWscncns[[#This Row],[scanner]],[0]!ScnrAvgBW,2,FALSE)/1000</f>
        <v>6440.9193022088357</v>
      </c>
      <c r="AD566" s="8">
        <f>(1+$F566)*Z566</f>
        <v>15166.672384305704</v>
      </c>
      <c r="AE566" s="8">
        <f>(1+$F566)*AA566</f>
        <v>15166.672384305704</v>
      </c>
      <c r="AF566" s="8">
        <f>(1+$F566)*AB566</f>
        <v>7281.6348257339896</v>
      </c>
      <c r="AG566" s="8">
        <f>(1+$F566)*AC566</f>
        <v>9647.6722990270409</v>
      </c>
      <c r="AH566" s="8">
        <f>(1+$F566)*$T566/1000</f>
        <v>23559.488530981846</v>
      </c>
      <c r="AI566" s="8">
        <f>(1+BWscncns[[#This Row],[pid_error]]*K_p)*BWscncns[[#This Row],[dbw]]/1000</f>
        <v>19644.064265490924</v>
      </c>
      <c r="AJ566" s="13">
        <f>BWscncns[[#This Row],[Torflow prgrssv alt vote]]/VLOOKUP(BWscncns[[#This Row],[class]],AltBWtotl,2,FALSE)*100</f>
        <v>0.16836424968540259</v>
      </c>
      <c r="AK566">
        <f>IF(D566=E566,1,0)</f>
        <v>1</v>
      </c>
    </row>
    <row r="567" spans="1:37">
      <c r="A567" s="1" t="s">
        <v>3356</v>
      </c>
      <c r="B567" s="1" t="s">
        <v>3357</v>
      </c>
      <c r="C567">
        <v>31600</v>
      </c>
      <c r="D567">
        <v>1524260965</v>
      </c>
      <c r="E567">
        <v>1524977035</v>
      </c>
      <c r="F567" s="2">
        <v>1.74629007961</v>
      </c>
      <c r="G567" s="2">
        <v>1.74629007961</v>
      </c>
      <c r="H567">
        <v>28796938</v>
      </c>
      <c r="I567" s="2">
        <v>0.94388972648500002</v>
      </c>
      <c r="J567" s="2">
        <v>0</v>
      </c>
      <c r="K567">
        <v>1</v>
      </c>
      <c r="L567" s="1" t="s">
        <v>11544</v>
      </c>
      <c r="M567" s="1" t="s">
        <v>3357</v>
      </c>
      <c r="N567">
        <v>0</v>
      </c>
      <c r="O567">
        <v>1</v>
      </c>
      <c r="P567">
        <v>0</v>
      </c>
      <c r="Q567">
        <v>0</v>
      </c>
      <c r="R567" s="19">
        <f>BWscncns[[#This Row],[C fx]]*4+BWscncns[[#This Row],[C fg]]*2+BWscncns[[#This Row],[C fm]]</f>
        <v>2</v>
      </c>
      <c r="S567">
        <v>31600</v>
      </c>
      <c r="T567">
        <v>10485760</v>
      </c>
      <c r="U567" s="13">
        <v>3.013611</v>
      </c>
      <c r="V567" s="13">
        <v>0.33182800000000001</v>
      </c>
      <c r="W567">
        <v>40</v>
      </c>
      <c r="X567">
        <v>0</v>
      </c>
      <c r="Z567" s="10">
        <f>IF($N567&lt;&gt;0,constants!$L$2,IF($O567&lt;&gt;0,constants!$M$2,IF($P567&lt;&gt;0,constants!$N$2,0)))</f>
        <v>9721.3799999999992</v>
      </c>
      <c r="AA567" s="10">
        <f>IF($N567&lt;&gt;0,constants!$L$2,IF($O567&lt;&gt;0,constants!$M$2,IF($P567&lt;&gt;0,constants!$P$2,0)))</f>
        <v>9721.3799999999992</v>
      </c>
      <c r="AB567" s="11">
        <f>constants!$O$2</f>
        <v>4861.32</v>
      </c>
      <c r="AC567" s="11">
        <f>VLOOKUP(BWscncns[[#This Row],[scanner]],[0]!ScnrAvgBW,2,FALSE)/1000</f>
        <v>11818.828055288463</v>
      </c>
      <c r="AD567" s="8">
        <f>(1+$F567)*Z567</f>
        <v>26697.72945411906</v>
      </c>
      <c r="AE567" s="8">
        <f>(1+$F567)*AA567</f>
        <v>26697.72945411906</v>
      </c>
      <c r="AF567" s="8">
        <f>(1+$F567)*AB567</f>
        <v>13350.594889809685</v>
      </c>
      <c r="AG567" s="8">
        <f>(1+$F567)*AC567</f>
        <v>32457.930240855054</v>
      </c>
      <c r="AH567" s="8">
        <f>(1+$F567)*$T567/1000</f>
        <v>28796.938665171354</v>
      </c>
      <c r="AI567" s="8">
        <f>(1+BWscncns[[#This Row],[pid_error]]*K_p)*BWscncns[[#This Row],[dbw]]/1000</f>
        <v>19641.349332585676</v>
      </c>
      <c r="AJ567" s="13">
        <f>BWscncns[[#This Row],[Torflow prgrssv alt vote]]/VLOOKUP(BWscncns[[#This Row],[class]],AltBWtotl,2,FALSE)*100</f>
        <v>6.8613087199640835E-2</v>
      </c>
      <c r="AK567">
        <f>IF(D567=E567,1,0)</f>
        <v>0</v>
      </c>
    </row>
    <row r="568" spans="1:37">
      <c r="A568" s="1" t="s">
        <v>8730</v>
      </c>
      <c r="B568" s="1" t="s">
        <v>8731</v>
      </c>
      <c r="C568">
        <v>29900</v>
      </c>
      <c r="D568">
        <v>1524865484</v>
      </c>
      <c r="E568">
        <v>1524931979</v>
      </c>
      <c r="F568" s="2">
        <v>1.0048392439</v>
      </c>
      <c r="G568" s="2">
        <v>1.0048392439</v>
      </c>
      <c r="H568">
        <v>25683915</v>
      </c>
      <c r="I568" s="2">
        <v>0.40941228002699998</v>
      </c>
      <c r="J568" s="2">
        <v>0</v>
      </c>
      <c r="K568">
        <v>1</v>
      </c>
      <c r="L568" s="1" t="s">
        <v>11680</v>
      </c>
      <c r="M568" s="1" t="s">
        <v>8731</v>
      </c>
      <c r="N568">
        <v>0</v>
      </c>
      <c r="O568">
        <v>1</v>
      </c>
      <c r="P568">
        <v>0</v>
      </c>
      <c r="Q568">
        <v>0</v>
      </c>
      <c r="R568" s="19">
        <f>BWscncns[[#This Row],[C fx]]*4+BWscncns[[#This Row],[C fg]]*2+BWscncns[[#This Row],[C fm]]</f>
        <v>2</v>
      </c>
      <c r="S568">
        <v>23900</v>
      </c>
      <c r="T568">
        <v>13058684</v>
      </c>
      <c r="U568" s="13">
        <v>1.8302</v>
      </c>
      <c r="V568" s="13">
        <v>0.54638799999999998</v>
      </c>
      <c r="W568">
        <v>604</v>
      </c>
      <c r="X568">
        <v>12</v>
      </c>
      <c r="Z568" s="10">
        <f>IF($N568&lt;&gt;0,constants!$L$2,IF($O568&lt;&gt;0,constants!$M$2,IF($P568&lt;&gt;0,constants!$N$2,0)))</f>
        <v>9721.3799999999992</v>
      </c>
      <c r="AA568" s="10">
        <f>IF($N568&lt;&gt;0,constants!$L$2,IF($O568&lt;&gt;0,constants!$M$2,IF($P568&lt;&gt;0,constants!$P$2,0)))</f>
        <v>9721.3799999999992</v>
      </c>
      <c r="AB568" s="11">
        <f>constants!$O$2</f>
        <v>4861.32</v>
      </c>
      <c r="AC568" s="11">
        <f>VLOOKUP(BWscncns[[#This Row],[scanner]],[0]!ScnrAvgBW,2,FALSE)/1000</f>
        <v>11818.828055288463</v>
      </c>
      <c r="AD568" s="8">
        <f>(1+$F568)*Z568</f>
        <v>19489.804128864584</v>
      </c>
      <c r="AE568" s="8">
        <f>(1+$F568)*AA568</f>
        <v>19489.804128864584</v>
      </c>
      <c r="AF568" s="8">
        <f>(1+$F568)*AB568</f>
        <v>9746.1651131559483</v>
      </c>
      <c r="AG568" s="8">
        <f>(1+$F568)*AC568</f>
        <v>23694.850302148632</v>
      </c>
      <c r="AH568" s="8">
        <f>(1+$F568)*$T568/1000</f>
        <v>26180.562156889027</v>
      </c>
      <c r="AI568" s="8">
        <f>(1+BWscncns[[#This Row],[pid_error]]*K_p)*BWscncns[[#This Row],[dbw]]/1000</f>
        <v>19619.623078444514</v>
      </c>
      <c r="AJ568" s="13">
        <f>BWscncns[[#This Row],[Torflow prgrssv alt vote]]/VLOOKUP(BWscncns[[#This Row],[class]],AltBWtotl,2,FALSE)*100</f>
        <v>6.8537190918552038E-2</v>
      </c>
      <c r="AK568">
        <f>IF(D568=E568,1,0)</f>
        <v>0</v>
      </c>
    </row>
    <row r="569" spans="1:37">
      <c r="A569" s="1" t="s">
        <v>7349</v>
      </c>
      <c r="B569" s="1" t="s">
        <v>7350</v>
      </c>
      <c r="C569">
        <v>16700</v>
      </c>
      <c r="D569">
        <v>1524545380</v>
      </c>
      <c r="E569">
        <v>1525007282</v>
      </c>
      <c r="F569" s="2">
        <v>0.36942712006599998</v>
      </c>
      <c r="G569" s="2">
        <v>0.36942712006599998</v>
      </c>
      <c r="H569">
        <v>20457741</v>
      </c>
      <c r="I569" s="2">
        <v>-1.3640203681099999E-2</v>
      </c>
      <c r="J569" s="2">
        <v>0</v>
      </c>
      <c r="K569">
        <v>3</v>
      </c>
      <c r="L569" s="1" t="s">
        <v>11605</v>
      </c>
      <c r="M569" s="1" t="s">
        <v>7350</v>
      </c>
      <c r="N569">
        <v>0</v>
      </c>
      <c r="O569">
        <v>1</v>
      </c>
      <c r="P569">
        <v>0</v>
      </c>
      <c r="Q569">
        <v>0</v>
      </c>
      <c r="R569" s="19">
        <f>BWscncns[[#This Row],[C fx]]*4+BWscncns[[#This Row],[C fg]]*2+BWscncns[[#This Row],[C fm]]</f>
        <v>2</v>
      </c>
      <c r="S569">
        <v>22000</v>
      </c>
      <c r="T569">
        <v>16544004</v>
      </c>
      <c r="U569" s="13">
        <v>1.3297870000000001</v>
      </c>
      <c r="V569" s="13">
        <v>0.752</v>
      </c>
      <c r="W569">
        <v>1865</v>
      </c>
      <c r="X569">
        <v>37</v>
      </c>
      <c r="Z569" s="10">
        <f>IF($N569&lt;&gt;0,constants!$L$2,IF($O569&lt;&gt;0,constants!$M$2,IF($P569&lt;&gt;0,constants!$N$2,0)))</f>
        <v>9721.3799999999992</v>
      </c>
      <c r="AA569" s="10">
        <f>IF($N569&lt;&gt;0,constants!$L$2,IF($O569&lt;&gt;0,constants!$M$2,IF($P569&lt;&gt;0,constants!$P$2,0)))</f>
        <v>9721.3799999999992</v>
      </c>
      <c r="AB569" s="11">
        <f>constants!$O$2</f>
        <v>4861.32</v>
      </c>
      <c r="AC569" s="11">
        <f>VLOOKUP(BWscncns[[#This Row],[scanner]],[0]!ScnrAvgBW,2,FALSE)/1000</f>
        <v>6440.9193022088357</v>
      </c>
      <c r="AD569" s="8">
        <f>(1+$F569)*Z569</f>
        <v>13312.72141646721</v>
      </c>
      <c r="AE569" s="8">
        <f>(1+$F569)*AA569</f>
        <v>13312.72141646721</v>
      </c>
      <c r="AF569" s="8">
        <f>(1+$F569)*AB569</f>
        <v>6657.2234473192466</v>
      </c>
      <c r="AG569" s="8">
        <f>(1+$F569)*AC569</f>
        <v>8820.3695706013568</v>
      </c>
      <c r="AH569" s="8">
        <f>(1+$F569)*$T569/1000</f>
        <v>22655.807752080385</v>
      </c>
      <c r="AI569" s="8">
        <f>(1+BWscncns[[#This Row],[pid_error]]*K_p)*BWscncns[[#This Row],[dbw]]/1000</f>
        <v>19599.905876040189</v>
      </c>
      <c r="AJ569" s="13">
        <f>BWscncns[[#This Row],[Torflow prgrssv alt vote]]/VLOOKUP(BWscncns[[#This Row],[class]],AltBWtotl,2,FALSE)*100</f>
        <v>6.8468312853965277E-2</v>
      </c>
      <c r="AK569">
        <f>IF(D569=E569,1,0)</f>
        <v>0</v>
      </c>
    </row>
    <row r="570" spans="1:37">
      <c r="A570" s="1" t="s">
        <v>660</v>
      </c>
      <c r="B570" s="1" t="s">
        <v>661</v>
      </c>
      <c r="C570">
        <v>20300</v>
      </c>
      <c r="D570">
        <v>1524863473</v>
      </c>
      <c r="E570">
        <v>1524991754</v>
      </c>
      <c r="F570" s="2">
        <v>0.37182503669299999</v>
      </c>
      <c r="G570" s="2">
        <v>0.37182503669299999</v>
      </c>
      <c r="H570">
        <v>22991524</v>
      </c>
      <c r="I570" s="2">
        <v>-1.7333703234099999E-2</v>
      </c>
      <c r="J570" s="2">
        <v>0</v>
      </c>
      <c r="K570">
        <v>4</v>
      </c>
      <c r="L570" s="1" t="s">
        <v>11607</v>
      </c>
      <c r="M570" s="1" t="s">
        <v>661</v>
      </c>
      <c r="N570">
        <v>0</v>
      </c>
      <c r="O570">
        <v>1</v>
      </c>
      <c r="P570">
        <v>0</v>
      </c>
      <c r="Q570">
        <v>0</v>
      </c>
      <c r="R570" s="19">
        <f>BWscncns[[#This Row],[C fx]]*4+BWscncns[[#This Row],[C fg]]*2+BWscncns[[#This Row],[C fm]]</f>
        <v>2</v>
      </c>
      <c r="S570">
        <v>18500</v>
      </c>
      <c r="T570">
        <v>16503808</v>
      </c>
      <c r="U570" s="13">
        <v>1.1209530000000001</v>
      </c>
      <c r="V570" s="13">
        <v>0.89209799999999995</v>
      </c>
      <c r="W570">
        <v>2584</v>
      </c>
      <c r="X570">
        <v>51</v>
      </c>
      <c r="Z570" s="10">
        <f>IF($N570&lt;&gt;0,constants!$L$2,IF($O570&lt;&gt;0,constants!$M$2,IF($P570&lt;&gt;0,constants!$N$2,0)))</f>
        <v>9721.3799999999992</v>
      </c>
      <c r="AA570" s="10">
        <f>IF($N570&lt;&gt;0,constants!$L$2,IF($O570&lt;&gt;0,constants!$M$2,IF($P570&lt;&gt;0,constants!$P$2,0)))</f>
        <v>9721.3799999999992</v>
      </c>
      <c r="AB570" s="11">
        <f>constants!$O$2</f>
        <v>4861.32</v>
      </c>
      <c r="AC570" s="11">
        <f>VLOOKUP(BWscncns[[#This Row],[scanner]],[0]!ScnrAvgBW,2,FALSE)/1000</f>
        <v>4819.491751072962</v>
      </c>
      <c r="AD570" s="8">
        <f>(1+$F570)*Z570</f>
        <v>13336.032475206595</v>
      </c>
      <c r="AE570" s="8">
        <f>(1+$F570)*AA570</f>
        <v>13336.032475206595</v>
      </c>
      <c r="AF570" s="8">
        <f>(1+$F570)*AB570</f>
        <v>6668.8804873764147</v>
      </c>
      <c r="AG570" s="8">
        <f>(1+$F570)*AC570</f>
        <v>6611.4994482572774</v>
      </c>
      <c r="AH570" s="8">
        <f>(1+$F570)*$T570/1000</f>
        <v>22640.337015174227</v>
      </c>
      <c r="AI570" s="8">
        <f>(1+BWscncns[[#This Row],[pid_error]]*K_p)*BWscncns[[#This Row],[dbw]]/1000</f>
        <v>19572.072507587112</v>
      </c>
      <c r="AJ570" s="13">
        <f>BWscncns[[#This Row],[Torflow prgrssv alt vote]]/VLOOKUP(BWscncns[[#This Row],[class]],AltBWtotl,2,FALSE)*100</f>
        <v>6.8371082602397867E-2</v>
      </c>
      <c r="AK570">
        <f>IF(D570=E570,1,0)</f>
        <v>0</v>
      </c>
    </row>
    <row r="571" spans="1:37">
      <c r="A571" s="1" t="s">
        <v>4687</v>
      </c>
      <c r="B571" s="1" t="s">
        <v>4688</v>
      </c>
      <c r="C571">
        <v>25000</v>
      </c>
      <c r="D571">
        <v>1524983088</v>
      </c>
      <c r="E571">
        <v>1524983088</v>
      </c>
      <c r="F571" s="2">
        <v>0.77707978798900001</v>
      </c>
      <c r="G571" s="2">
        <v>0.77707978798900001</v>
      </c>
      <c r="H571">
        <v>25006633</v>
      </c>
      <c r="I571" s="2">
        <v>-0.31031779082099997</v>
      </c>
      <c r="J571" s="2">
        <v>0</v>
      </c>
      <c r="K571">
        <v>2</v>
      </c>
      <c r="L571" s="1" t="s">
        <v>11580</v>
      </c>
      <c r="M571" s="1" t="s">
        <v>4688</v>
      </c>
      <c r="N571">
        <v>1</v>
      </c>
      <c r="O571">
        <v>0</v>
      </c>
      <c r="P571">
        <v>0</v>
      </c>
      <c r="Q571">
        <v>0</v>
      </c>
      <c r="R571" s="19">
        <f>BWscncns[[#This Row],[C fx]]*4+BWscncns[[#This Row],[C fg]]*2+BWscncns[[#This Row],[C fm]]</f>
        <v>4</v>
      </c>
      <c r="S571">
        <v>24400</v>
      </c>
      <c r="T571">
        <v>14071756</v>
      </c>
      <c r="U571" s="13">
        <v>1.73397</v>
      </c>
      <c r="V571" s="13">
        <v>0.57671099999999997</v>
      </c>
      <c r="W571">
        <v>785</v>
      </c>
      <c r="X571">
        <v>15</v>
      </c>
      <c r="Z571" s="10">
        <f>IF($N571&lt;&gt;0,constants!$L$2,IF($O571&lt;&gt;0,constants!$M$2,IF($P571&lt;&gt;0,constants!$N$2,0)))</f>
        <v>10125.48</v>
      </c>
      <c r="AA571" s="10">
        <f>IF($N571&lt;&gt;0,constants!$L$2,IF($O571&lt;&gt;0,constants!$M$2,IF($P571&lt;&gt;0,constants!$P$2,0)))</f>
        <v>10125.48</v>
      </c>
      <c r="AB571" s="11">
        <f>constants!$O$2</f>
        <v>4861.32</v>
      </c>
      <c r="AC571" s="11">
        <f>VLOOKUP(BWscncns[[#This Row],[scanner]],[0]!ScnrAvgBW,2,FALSE)/1000</f>
        <v>8853.6095214723919</v>
      </c>
      <c r="AD571" s="8">
        <f>(1+$F571)*Z571</f>
        <v>17993.785851686858</v>
      </c>
      <c r="AE571" s="8">
        <f>(1+$F571)*AA571</f>
        <v>17993.785851686858</v>
      </c>
      <c r="AF571" s="8">
        <f>(1+$F571)*AB571</f>
        <v>8638.9535149466847</v>
      </c>
      <c r="AG571" s="8">
        <f>(1+$F571)*AC571</f>
        <v>15733.570531355548</v>
      </c>
      <c r="AH571" s="8">
        <f>(1+$F571)*$T571/1000</f>
        <v>25006.633169112934</v>
      </c>
      <c r="AI571" s="8">
        <f>(1+BWscncns[[#This Row],[pid_error]]*K_p)*BWscncns[[#This Row],[dbw]]/1000</f>
        <v>19539.19458455647</v>
      </c>
      <c r="AJ571" s="13">
        <f>BWscncns[[#This Row],[Torflow prgrssv alt vote]]/VLOOKUP(BWscncns[[#This Row],[class]],AltBWtotl,2,FALSE)*100</f>
        <v>0.16746543847675197</v>
      </c>
      <c r="AK571">
        <f>IF(D571=E571,1,0)</f>
        <v>1</v>
      </c>
    </row>
    <row r="572" spans="1:37">
      <c r="A572" s="1" t="s">
        <v>8191</v>
      </c>
      <c r="B572" s="1" t="s">
        <v>8192</v>
      </c>
      <c r="C572">
        <v>15000</v>
      </c>
      <c r="D572">
        <v>1524945995</v>
      </c>
      <c r="E572">
        <v>1524945995</v>
      </c>
      <c r="F572" s="2">
        <v>-0.34088787494299999</v>
      </c>
      <c r="G572" s="2">
        <v>-0.34088787494299999</v>
      </c>
      <c r="H572">
        <v>14984761</v>
      </c>
      <c r="I572" s="2">
        <v>-0.111304065104</v>
      </c>
      <c r="J572" s="2">
        <v>0</v>
      </c>
      <c r="K572">
        <v>5</v>
      </c>
      <c r="L572" s="1" t="s">
        <v>11709</v>
      </c>
      <c r="M572" s="1" t="s">
        <v>8192</v>
      </c>
      <c r="N572">
        <v>1</v>
      </c>
      <c r="O572">
        <v>0</v>
      </c>
      <c r="P572">
        <v>0</v>
      </c>
      <c r="Q572">
        <v>0</v>
      </c>
      <c r="R572" s="19">
        <f>BWscncns[[#This Row],[C fx]]*4+BWscncns[[#This Row],[C fg]]*2+BWscncns[[#This Row],[C fm]]</f>
        <v>4</v>
      </c>
      <c r="S572">
        <v>19800</v>
      </c>
      <c r="T572">
        <v>23536035</v>
      </c>
      <c r="U572" s="13">
        <v>0.84126299999999998</v>
      </c>
      <c r="V572" s="13">
        <v>1.1886890000000001</v>
      </c>
      <c r="W572">
        <v>3896</v>
      </c>
      <c r="X572">
        <v>77</v>
      </c>
      <c r="Z572" s="10">
        <f>IF($N572&lt;&gt;0,constants!$L$2,IF($O572&lt;&gt;0,constants!$M$2,IF($P572&lt;&gt;0,constants!$N$2,0)))</f>
        <v>10125.48</v>
      </c>
      <c r="AA572" s="10">
        <f>IF($N572&lt;&gt;0,constants!$L$2,IF($O572&lt;&gt;0,constants!$M$2,IF($P572&lt;&gt;0,constants!$P$2,0)))</f>
        <v>10125.48</v>
      </c>
      <c r="AB572" s="11">
        <f>constants!$O$2</f>
        <v>4861.32</v>
      </c>
      <c r="AC572" s="11">
        <f>VLOOKUP(BWscncns[[#This Row],[scanner]],[0]!ScnrAvgBW,2,FALSE)/1000</f>
        <v>3794.4265750962772</v>
      </c>
      <c r="AD572" s="8">
        <f>(1+$F572)*Z572</f>
        <v>6673.8266400221519</v>
      </c>
      <c r="AE572" s="8">
        <f>(1+$F572)*AA572</f>
        <v>6673.8266400221519</v>
      </c>
      <c r="AF572" s="8">
        <f>(1+$F572)*AB572</f>
        <v>3204.1549557820949</v>
      </c>
      <c r="AG572" s="8">
        <f>(1+$F572)*AC572</f>
        <v>2500.9525632844616</v>
      </c>
      <c r="AH572" s="8">
        <f>(1+$F572)*$T572/1000</f>
        <v>15512.88604426593</v>
      </c>
      <c r="AI572" s="8">
        <f>(1+BWscncns[[#This Row],[pid_error]]*K_p)*BWscncns[[#This Row],[dbw]]/1000</f>
        <v>19524.460522132962</v>
      </c>
      <c r="AJ572" s="13">
        <f>BWscncns[[#This Row],[Torflow prgrssv alt vote]]/VLOOKUP(BWscncns[[#This Row],[class]],AltBWtotl,2,FALSE)*100</f>
        <v>0.1673391565968301</v>
      </c>
      <c r="AK572">
        <f>IF(D572=E572,1,0)</f>
        <v>1</v>
      </c>
    </row>
    <row r="573" spans="1:37">
      <c r="A573" s="1" t="s">
        <v>4299</v>
      </c>
      <c r="B573" s="1" t="s">
        <v>4300</v>
      </c>
      <c r="C573">
        <v>25000</v>
      </c>
      <c r="D573">
        <v>1525009194</v>
      </c>
      <c r="E573">
        <v>1525009194</v>
      </c>
      <c r="F573" s="2">
        <v>0.778186944667</v>
      </c>
      <c r="G573" s="2">
        <v>0.778186944667</v>
      </c>
      <c r="H573">
        <v>24972711</v>
      </c>
      <c r="I573" s="2">
        <v>0.13297691749900001</v>
      </c>
      <c r="J573" s="2">
        <v>0.05</v>
      </c>
      <c r="K573">
        <v>2</v>
      </c>
      <c r="L573" s="1" t="s">
        <v>11570</v>
      </c>
      <c r="M573" s="1" t="s">
        <v>4300</v>
      </c>
      <c r="N573">
        <v>1</v>
      </c>
      <c r="O573">
        <v>0</v>
      </c>
      <c r="P573">
        <v>0</v>
      </c>
      <c r="Q573">
        <v>0</v>
      </c>
      <c r="R573" s="19">
        <f>BWscncns[[#This Row],[C fx]]*4+BWscncns[[#This Row],[C fg]]*2+BWscncns[[#This Row],[C fm]]</f>
        <v>4</v>
      </c>
      <c r="S573">
        <v>21100</v>
      </c>
      <c r="T573">
        <v>14043918</v>
      </c>
      <c r="U573" s="13">
        <v>1.5024299999999999</v>
      </c>
      <c r="V573" s="13">
        <v>0.66558899999999999</v>
      </c>
      <c r="W573">
        <v>1369</v>
      </c>
      <c r="X573">
        <v>27</v>
      </c>
      <c r="Z573" s="10">
        <f>IF($N573&lt;&gt;0,constants!$L$2,IF($O573&lt;&gt;0,constants!$M$2,IF($P573&lt;&gt;0,constants!$N$2,0)))</f>
        <v>10125.48</v>
      </c>
      <c r="AA573" s="10">
        <f>IF($N573&lt;&gt;0,constants!$L$2,IF($O573&lt;&gt;0,constants!$M$2,IF($P573&lt;&gt;0,constants!$P$2,0)))</f>
        <v>10125.48</v>
      </c>
      <c r="AB573" s="11">
        <f>constants!$O$2</f>
        <v>4861.32</v>
      </c>
      <c r="AC573" s="11">
        <f>VLOOKUP(BWscncns[[#This Row],[scanner]],[0]!ScnrAvgBW,2,FALSE)/1000</f>
        <v>8853.6095214723919</v>
      </c>
      <c r="AD573" s="8">
        <f>(1+$F573)*Z573</f>
        <v>18004.996344486815</v>
      </c>
      <c r="AE573" s="8">
        <f>(1+$F573)*AA573</f>
        <v>18004.996344486815</v>
      </c>
      <c r="AF573" s="8">
        <f>(1+$F573)*AB573</f>
        <v>8644.3357578485793</v>
      </c>
      <c r="AG573" s="8">
        <f>(1+$F573)*AC573</f>
        <v>15743.372864261652</v>
      </c>
      <c r="AH573" s="8">
        <f>(1+$F573)*$T573/1000</f>
        <v>24972.711639573889</v>
      </c>
      <c r="AI573" s="8">
        <f>(1+BWscncns[[#This Row],[pid_error]]*K_p)*BWscncns[[#This Row],[dbw]]/1000</f>
        <v>19508.314819786945</v>
      </c>
      <c r="AJ573" s="13">
        <f>BWscncns[[#This Row],[Torflow prgrssv alt vote]]/VLOOKUP(BWscncns[[#This Row],[class]],AltBWtotl,2,FALSE)*100</f>
        <v>0.16720077591224303</v>
      </c>
      <c r="AK573">
        <f>IF(D573=E573,1,0)</f>
        <v>1</v>
      </c>
    </row>
    <row r="574" spans="1:37">
      <c r="A574" s="1" t="s">
        <v>7191</v>
      </c>
      <c r="B574" s="1" t="s">
        <v>7192</v>
      </c>
      <c r="C574">
        <v>25300</v>
      </c>
      <c r="D574">
        <v>1524998226</v>
      </c>
      <c r="E574">
        <v>1524998226</v>
      </c>
      <c r="F574" s="2">
        <v>0.85567875052999998</v>
      </c>
      <c r="G574" s="2">
        <v>0.85567875052999998</v>
      </c>
      <c r="H574">
        <v>25326852</v>
      </c>
      <c r="I574" s="2">
        <v>0.392360231718</v>
      </c>
      <c r="J574" s="2">
        <v>0</v>
      </c>
      <c r="K574">
        <v>2</v>
      </c>
      <c r="L574" s="1" t="s">
        <v>11571</v>
      </c>
      <c r="M574" s="1" t="s">
        <v>7192</v>
      </c>
      <c r="N574">
        <v>1</v>
      </c>
      <c r="O574">
        <v>0</v>
      </c>
      <c r="P574">
        <v>0</v>
      </c>
      <c r="Q574">
        <v>0</v>
      </c>
      <c r="R574" s="19">
        <f>BWscncns[[#This Row],[C fx]]*4+BWscncns[[#This Row],[C fg]]*2+BWscncns[[#This Row],[C fm]]</f>
        <v>4</v>
      </c>
      <c r="S574">
        <v>24400</v>
      </c>
      <c r="T574">
        <v>13648296</v>
      </c>
      <c r="U574" s="13">
        <v>1.7877689999999999</v>
      </c>
      <c r="V574" s="13">
        <v>0.55935599999999996</v>
      </c>
      <c r="W574">
        <v>697</v>
      </c>
      <c r="X574">
        <v>13</v>
      </c>
      <c r="Z574" s="10">
        <f>IF($N574&lt;&gt;0,constants!$L$2,IF($O574&lt;&gt;0,constants!$M$2,IF($P574&lt;&gt;0,constants!$N$2,0)))</f>
        <v>10125.48</v>
      </c>
      <c r="AA574" s="10">
        <f>IF($N574&lt;&gt;0,constants!$L$2,IF($O574&lt;&gt;0,constants!$M$2,IF($P574&lt;&gt;0,constants!$P$2,0)))</f>
        <v>10125.48</v>
      </c>
      <c r="AB574" s="11">
        <f>constants!$O$2</f>
        <v>4861.32</v>
      </c>
      <c r="AC574" s="11">
        <f>VLOOKUP(BWscncns[[#This Row],[scanner]],[0]!ScnrAvgBW,2,FALSE)/1000</f>
        <v>8853.6095214723919</v>
      </c>
      <c r="AD574" s="8">
        <f>(1+$F574)*Z574</f>
        <v>18789.638074916504</v>
      </c>
      <c r="AE574" s="8">
        <f>(1+$F574)*AA574</f>
        <v>18789.638074916504</v>
      </c>
      <c r="AF574" s="8">
        <f>(1+$F574)*AB574</f>
        <v>9021.048223526499</v>
      </c>
      <c r="AG574" s="8">
        <f>(1+$F574)*AC574</f>
        <v>16429.4550544864</v>
      </c>
      <c r="AH574" s="8">
        <f>(1+$F574)*$T574/1000</f>
        <v>25326.8528681436</v>
      </c>
      <c r="AI574" s="8">
        <f>(1+BWscncns[[#This Row],[pid_error]]*K_p)*BWscncns[[#This Row],[dbw]]/1000</f>
        <v>19487.574434071797</v>
      </c>
      <c r="AJ574" s="13">
        <f>BWscncns[[#This Row],[Torflow prgrssv alt vote]]/VLOOKUP(BWscncns[[#This Row],[class]],AltBWtotl,2,FALSE)*100</f>
        <v>0.16702301537186184</v>
      </c>
      <c r="AK574">
        <f>IF(D574=E574,1,0)</f>
        <v>1</v>
      </c>
    </row>
    <row r="575" spans="1:37">
      <c r="A575" s="1" t="s">
        <v>260</v>
      </c>
      <c r="B575" s="1" t="s">
        <v>261</v>
      </c>
      <c r="C575">
        <v>20100</v>
      </c>
      <c r="D575">
        <v>1524963001</v>
      </c>
      <c r="E575">
        <v>1524963001</v>
      </c>
      <c r="F575" s="2">
        <v>7.0030995785899997E-2</v>
      </c>
      <c r="G575" s="2">
        <v>7.0030995785899997E-2</v>
      </c>
      <c r="H575">
        <v>20132919</v>
      </c>
      <c r="I575" s="2">
        <v>5.7613442777E-2</v>
      </c>
      <c r="J575" s="2">
        <v>0</v>
      </c>
      <c r="K575">
        <v>4</v>
      </c>
      <c r="L575" s="1" t="s">
        <v>11657</v>
      </c>
      <c r="M575" s="1" t="s">
        <v>261</v>
      </c>
      <c r="N575">
        <v>1</v>
      </c>
      <c r="O575">
        <v>0</v>
      </c>
      <c r="P575">
        <v>0</v>
      </c>
      <c r="Q575">
        <v>0</v>
      </c>
      <c r="R575" s="19">
        <f>BWscncns[[#This Row],[C fx]]*4+BWscncns[[#This Row],[C fg]]*2+BWscncns[[#This Row],[C fm]]</f>
        <v>4</v>
      </c>
      <c r="S575">
        <v>24200</v>
      </c>
      <c r="T575">
        <v>18815268</v>
      </c>
      <c r="U575" s="13">
        <v>1.286189</v>
      </c>
      <c r="V575" s="13">
        <v>0.77749000000000001</v>
      </c>
      <c r="W575">
        <v>2030</v>
      </c>
      <c r="X575">
        <v>40</v>
      </c>
      <c r="Z575" s="10">
        <f>IF($N575&lt;&gt;0,constants!$L$2,IF($O575&lt;&gt;0,constants!$M$2,IF($P575&lt;&gt;0,constants!$N$2,0)))</f>
        <v>10125.48</v>
      </c>
      <c r="AA575" s="10">
        <f>IF($N575&lt;&gt;0,constants!$L$2,IF($O575&lt;&gt;0,constants!$M$2,IF($P575&lt;&gt;0,constants!$P$2,0)))</f>
        <v>10125.48</v>
      </c>
      <c r="AB575" s="11">
        <f>constants!$O$2</f>
        <v>4861.32</v>
      </c>
      <c r="AC575" s="11">
        <f>VLOOKUP(BWscncns[[#This Row],[scanner]],[0]!ScnrAvgBW,2,FALSE)/1000</f>
        <v>4819.491751072962</v>
      </c>
      <c r="AD575" s="8">
        <f>(1+$F575)*Z575</f>
        <v>10834.577447210215</v>
      </c>
      <c r="AE575" s="8">
        <f>(1+$F575)*AA575</f>
        <v>10834.577447210215</v>
      </c>
      <c r="AF575" s="8">
        <f>(1+$F575)*AB575</f>
        <v>5201.7630804339115</v>
      </c>
      <c r="AG575" s="8">
        <f>(1+$F575)*AC575</f>
        <v>5157.0055575825327</v>
      </c>
      <c r="AH575" s="8">
        <f>(1+$F575)*$T575/1000</f>
        <v>20132.919954018576</v>
      </c>
      <c r="AI575" s="8">
        <f>(1+BWscncns[[#This Row],[pid_error]]*K_p)*BWscncns[[#This Row],[dbw]]/1000</f>
        <v>19474.093977009288</v>
      </c>
      <c r="AJ575" s="13">
        <f>BWscncns[[#This Row],[Torflow prgrssv alt vote]]/VLOOKUP(BWscncns[[#This Row],[class]],AltBWtotl,2,FALSE)*100</f>
        <v>0.16690747782280521</v>
      </c>
      <c r="AK575">
        <f>IF(D575=E575,1,0)</f>
        <v>1</v>
      </c>
    </row>
    <row r="576" spans="1:37">
      <c r="A576" s="1" t="s">
        <v>1803</v>
      </c>
      <c r="B576" s="1" t="s">
        <v>1804</v>
      </c>
      <c r="C576">
        <v>20400</v>
      </c>
      <c r="D576">
        <v>1523853110</v>
      </c>
      <c r="E576">
        <v>1525007036</v>
      </c>
      <c r="F576" s="2">
        <v>1.1628794097599999</v>
      </c>
      <c r="G576" s="2">
        <v>1.1628794097599999</v>
      </c>
      <c r="H576">
        <v>26942993</v>
      </c>
      <c r="I576" s="2">
        <v>0.68924612011800002</v>
      </c>
      <c r="J576" s="2">
        <v>0</v>
      </c>
      <c r="K576">
        <v>3</v>
      </c>
      <c r="L576" s="1" t="s">
        <v>11600</v>
      </c>
      <c r="M576" s="1" t="s">
        <v>1804</v>
      </c>
      <c r="N576">
        <v>0</v>
      </c>
      <c r="O576">
        <v>1</v>
      </c>
      <c r="P576">
        <v>0</v>
      </c>
      <c r="Q576">
        <v>0</v>
      </c>
      <c r="R576" s="19">
        <f>BWscncns[[#This Row],[C fx]]*4+BWscncns[[#This Row],[C fg]]*2+BWscncns[[#This Row],[C fm]]</f>
        <v>2</v>
      </c>
      <c r="S576">
        <v>16800</v>
      </c>
      <c r="T576">
        <v>12308615</v>
      </c>
      <c r="U576" s="13">
        <v>1.3648979999999999</v>
      </c>
      <c r="V576" s="13">
        <v>0.73265599999999997</v>
      </c>
      <c r="W576">
        <v>1753</v>
      </c>
      <c r="X576">
        <v>35</v>
      </c>
      <c r="Z576" s="10">
        <f>IF($N576&lt;&gt;0,constants!$L$2,IF($O576&lt;&gt;0,constants!$M$2,IF($P576&lt;&gt;0,constants!$N$2,0)))</f>
        <v>9721.3799999999992</v>
      </c>
      <c r="AA576" s="10">
        <f>IF($N576&lt;&gt;0,constants!$L$2,IF($O576&lt;&gt;0,constants!$M$2,IF($P576&lt;&gt;0,constants!$P$2,0)))</f>
        <v>9721.3799999999992</v>
      </c>
      <c r="AB576" s="11">
        <f>constants!$O$2</f>
        <v>4861.32</v>
      </c>
      <c r="AC576" s="11">
        <f>VLOOKUP(BWscncns[[#This Row],[scanner]],[0]!ScnrAvgBW,2,FALSE)/1000</f>
        <v>6440.9193022088357</v>
      </c>
      <c r="AD576" s="8">
        <f>(1+$F576)*Z576</f>
        <v>21026.172636452666</v>
      </c>
      <c r="AE576" s="8">
        <f>(1+$F576)*AA576</f>
        <v>21026.172636452666</v>
      </c>
      <c r="AF576" s="8">
        <f>(1+$F576)*AB576</f>
        <v>10514.448932254481</v>
      </c>
      <c r="AG576" s="8">
        <f>(1+$F576)*AC576</f>
        <v>13930.931738673236</v>
      </c>
      <c r="AH576" s="8">
        <f>(1+$F576)*$T576/1000</f>
        <v>26622.049946163079</v>
      </c>
      <c r="AI576" s="8">
        <f>(1+BWscncns[[#This Row],[pid_error]]*K_p)*BWscncns[[#This Row],[dbw]]/1000</f>
        <v>19465.33247308154</v>
      </c>
      <c r="AJ576" s="13">
        <f>BWscncns[[#This Row],[Torflow prgrssv alt vote]]/VLOOKUP(BWscncns[[#This Row],[class]],AltBWtotl,2,FALSE)*100</f>
        <v>6.7998207848672415E-2</v>
      </c>
      <c r="AK576">
        <f>IF(D576=E576,1,0)</f>
        <v>0</v>
      </c>
    </row>
    <row r="577" spans="1:37">
      <c r="A577" s="1" t="s">
        <v>699</v>
      </c>
      <c r="B577" s="1" t="s">
        <v>700</v>
      </c>
      <c r="C577">
        <v>26500</v>
      </c>
      <c r="D577">
        <v>1524382439</v>
      </c>
      <c r="E577">
        <v>1524991615</v>
      </c>
      <c r="F577" s="2">
        <v>0.98959697874300001</v>
      </c>
      <c r="G577" s="2">
        <v>0.98959697874300001</v>
      </c>
      <c r="H577">
        <v>26506564</v>
      </c>
      <c r="I577" s="2">
        <v>0.31554174158699999</v>
      </c>
      <c r="J577" s="2">
        <v>0</v>
      </c>
      <c r="K577">
        <v>2</v>
      </c>
      <c r="L577" s="1" t="s">
        <v>11555</v>
      </c>
      <c r="M577" s="1" t="s">
        <v>700</v>
      </c>
      <c r="N577">
        <v>0</v>
      </c>
      <c r="O577">
        <v>1</v>
      </c>
      <c r="P577">
        <v>0</v>
      </c>
      <c r="Q577">
        <v>0</v>
      </c>
      <c r="R577" s="19">
        <f>BWscncns[[#This Row],[C fx]]*4+BWscncns[[#This Row],[C fg]]*2+BWscncns[[#This Row],[C fm]]</f>
        <v>2</v>
      </c>
      <c r="S577">
        <v>21100</v>
      </c>
      <c r="T577">
        <v>13012972</v>
      </c>
      <c r="U577" s="13">
        <v>1.621459</v>
      </c>
      <c r="V577" s="13">
        <v>0.61672899999999997</v>
      </c>
      <c r="W577">
        <v>1033</v>
      </c>
      <c r="X577">
        <v>20</v>
      </c>
      <c r="Z577" s="10">
        <f>IF($N577&lt;&gt;0,constants!$L$2,IF($O577&lt;&gt;0,constants!$M$2,IF($P577&lt;&gt;0,constants!$N$2,0)))</f>
        <v>9721.3799999999992</v>
      </c>
      <c r="AA577" s="10">
        <f>IF($N577&lt;&gt;0,constants!$L$2,IF($O577&lt;&gt;0,constants!$M$2,IF($P577&lt;&gt;0,constants!$P$2,0)))</f>
        <v>9721.3799999999992</v>
      </c>
      <c r="AB577" s="11">
        <f>constants!$O$2</f>
        <v>4861.32</v>
      </c>
      <c r="AC577" s="11">
        <f>VLOOKUP(BWscncns[[#This Row],[scanner]],[0]!ScnrAvgBW,2,FALSE)/1000</f>
        <v>8853.6095214723919</v>
      </c>
      <c r="AD577" s="8">
        <f>(1+$F577)*Z577</f>
        <v>19341.628277212625</v>
      </c>
      <c r="AE577" s="8">
        <f>(1+$F577)*AA577</f>
        <v>19341.628277212625</v>
      </c>
      <c r="AF577" s="8">
        <f>(1+$F577)*AB577</f>
        <v>9672.0675847029215</v>
      </c>
      <c r="AG577" s="8">
        <f>(1+$F577)*AC577</f>
        <v>17615.114754891729</v>
      </c>
      <c r="AH577" s="8">
        <f>(1+$F577)*$T577/1000</f>
        <v>25890.569775667256</v>
      </c>
      <c r="AI577" s="8">
        <f>(1+BWscncns[[#This Row],[pid_error]]*K_p)*BWscncns[[#This Row],[dbw]]/1000</f>
        <v>19451.770887833627</v>
      </c>
      <c r="AJ577" s="13">
        <f>BWscncns[[#This Row],[Torflow prgrssv alt vote]]/VLOOKUP(BWscncns[[#This Row],[class]],AltBWtotl,2,FALSE)*100</f>
        <v>6.7950833189456078E-2</v>
      </c>
      <c r="AK577">
        <f>IF(D577=E577,1,0)</f>
        <v>0</v>
      </c>
    </row>
    <row r="578" spans="1:37">
      <c r="A578" s="1" t="s">
        <v>2912</v>
      </c>
      <c r="B578" s="1" t="s">
        <v>2913</v>
      </c>
      <c r="C578">
        <v>26300</v>
      </c>
      <c r="D578">
        <v>1525006186</v>
      </c>
      <c r="E578">
        <v>1525006186</v>
      </c>
      <c r="F578" s="2">
        <v>1.0913904572399999</v>
      </c>
      <c r="G578" s="2">
        <v>1.0913904572399999</v>
      </c>
      <c r="H578">
        <v>26315782</v>
      </c>
      <c r="I578" s="2">
        <v>-4.1438408849900001E-2</v>
      </c>
      <c r="J578" s="2">
        <v>0</v>
      </c>
      <c r="K578">
        <v>1</v>
      </c>
      <c r="L578" s="1" t="s">
        <v>11530</v>
      </c>
      <c r="M578" s="1" t="s">
        <v>2913</v>
      </c>
      <c r="N578">
        <v>1</v>
      </c>
      <c r="O578">
        <v>0</v>
      </c>
      <c r="P578">
        <v>0</v>
      </c>
      <c r="Q578">
        <v>0</v>
      </c>
      <c r="R578" s="19">
        <f>BWscncns[[#This Row],[C fx]]*4+BWscncns[[#This Row],[C fg]]*2+BWscncns[[#This Row],[C fm]]</f>
        <v>4</v>
      </c>
      <c r="S578">
        <v>22900</v>
      </c>
      <c r="T578">
        <v>12582912</v>
      </c>
      <c r="U578" s="13">
        <v>1.819928</v>
      </c>
      <c r="V578" s="13">
        <v>0.54947199999999996</v>
      </c>
      <c r="W578">
        <v>624</v>
      </c>
      <c r="X578">
        <v>12</v>
      </c>
      <c r="Z578" s="10">
        <f>IF($N578&lt;&gt;0,constants!$L$2,IF($O578&lt;&gt;0,constants!$M$2,IF($P578&lt;&gt;0,constants!$N$2,0)))</f>
        <v>10125.48</v>
      </c>
      <c r="AA578" s="10">
        <f>IF($N578&lt;&gt;0,constants!$L$2,IF($O578&lt;&gt;0,constants!$M$2,IF($P578&lt;&gt;0,constants!$P$2,0)))</f>
        <v>10125.48</v>
      </c>
      <c r="AB578" s="11">
        <f>constants!$O$2</f>
        <v>4861.32</v>
      </c>
      <c r="AC578" s="11">
        <f>VLOOKUP(BWscncns[[#This Row],[scanner]],[0]!ScnrAvgBW,2,FALSE)/1000</f>
        <v>11818.828055288463</v>
      </c>
      <c r="AD578" s="8">
        <f>(1+$F578)*Z578</f>
        <v>21176.332246974474</v>
      </c>
      <c r="AE578" s="8">
        <f>(1+$F578)*AA578</f>
        <v>21176.332246974474</v>
      </c>
      <c r="AF578" s="8">
        <f>(1+$F578)*AB578</f>
        <v>10166.918257589958</v>
      </c>
      <c r="AG578" s="8">
        <f>(1+$F578)*AC578</f>
        <v>24717.784210590678</v>
      </c>
      <c r="AH578" s="8">
        <f>(1+$F578)*$T578/1000</f>
        <v>26315.782081090685</v>
      </c>
      <c r="AI578" s="8">
        <f>(1+BWscncns[[#This Row],[pid_error]]*K_p)*BWscncns[[#This Row],[dbw]]/1000</f>
        <v>19449.347040545344</v>
      </c>
      <c r="AJ578" s="13">
        <f>BWscncns[[#This Row],[Torflow prgrssv alt vote]]/VLOOKUP(BWscncns[[#This Row],[class]],AltBWtotl,2,FALSE)*100</f>
        <v>0.16669537816086899</v>
      </c>
      <c r="AK578">
        <f>IF(D578=E578,1,0)</f>
        <v>1</v>
      </c>
    </row>
    <row r="579" spans="1:37">
      <c r="A579" s="1" t="s">
        <v>4460</v>
      </c>
      <c r="B579" s="1" t="s">
        <v>4461</v>
      </c>
      <c r="C579">
        <v>34100</v>
      </c>
      <c r="D579">
        <v>1523883133</v>
      </c>
      <c r="E579">
        <v>1524967352</v>
      </c>
      <c r="F579" s="2">
        <v>-9.4146674917599996E-2</v>
      </c>
      <c r="G579" s="2">
        <v>-9.4146674917599996E-2</v>
      </c>
      <c r="H579">
        <v>18822511</v>
      </c>
      <c r="I579" s="2">
        <v>0.20496855308</v>
      </c>
      <c r="J579" s="2">
        <v>0</v>
      </c>
      <c r="K579">
        <v>3</v>
      </c>
      <c r="L579" s="1" t="s">
        <v>11650</v>
      </c>
      <c r="M579" s="1" t="s">
        <v>4461</v>
      </c>
      <c r="N579">
        <v>0</v>
      </c>
      <c r="O579">
        <v>1</v>
      </c>
      <c r="P579">
        <v>0</v>
      </c>
      <c r="Q579">
        <v>0</v>
      </c>
      <c r="R579" s="19">
        <f>BWscncns[[#This Row],[C fx]]*4+BWscncns[[#This Row],[C fg]]*2+BWscncns[[#This Row],[C fm]]</f>
        <v>2</v>
      </c>
      <c r="S579">
        <v>33200</v>
      </c>
      <c r="T579">
        <v>20394423</v>
      </c>
      <c r="U579" s="13">
        <v>1.627896</v>
      </c>
      <c r="V579" s="13">
        <v>0.61429</v>
      </c>
      <c r="W579">
        <v>1015</v>
      </c>
      <c r="X579">
        <v>20</v>
      </c>
      <c r="Z579" s="10">
        <f>IF($N579&lt;&gt;0,constants!$L$2,IF($O579&lt;&gt;0,constants!$M$2,IF($P579&lt;&gt;0,constants!$N$2,0)))</f>
        <v>9721.3799999999992</v>
      </c>
      <c r="AA579" s="10">
        <f>IF($N579&lt;&gt;0,constants!$L$2,IF($O579&lt;&gt;0,constants!$M$2,IF($P579&lt;&gt;0,constants!$P$2,0)))</f>
        <v>9721.3799999999992</v>
      </c>
      <c r="AB579" s="11">
        <f>constants!$O$2</f>
        <v>4861.32</v>
      </c>
      <c r="AC579" s="11">
        <f>VLOOKUP(BWscncns[[#This Row],[scanner]],[0]!ScnrAvgBW,2,FALSE)/1000</f>
        <v>6440.9193022088357</v>
      </c>
      <c r="AD579" s="8">
        <f>(1+$F579)*Z579</f>
        <v>8806.1443973895421</v>
      </c>
      <c r="AE579" s="8">
        <f>(1+$F579)*AA579</f>
        <v>8806.1443973895421</v>
      </c>
      <c r="AF579" s="8">
        <f>(1+$F579)*AB579</f>
        <v>4403.6428862895727</v>
      </c>
      <c r="AG579" s="8">
        <f>(1+$F579)*AC579</f>
        <v>5834.5281664932854</v>
      </c>
      <c r="AH579" s="8">
        <f>(1+$F579)*$T579/1000</f>
        <v>18474.355887686976</v>
      </c>
      <c r="AI579" s="8">
        <f>(1+BWscncns[[#This Row],[pid_error]]*K_p)*BWscncns[[#This Row],[dbw]]/1000</f>
        <v>19434.389443843487</v>
      </c>
      <c r="AJ579" s="13">
        <f>BWscncns[[#This Row],[Torflow prgrssv alt vote]]/VLOOKUP(BWscncns[[#This Row],[class]],AltBWtotl,2,FALSE)*100</f>
        <v>6.7890114625168196E-2</v>
      </c>
      <c r="AK579">
        <f>IF(D579=E579,1,0)</f>
        <v>0</v>
      </c>
    </row>
    <row r="580" spans="1:37">
      <c r="A580" s="1" t="s">
        <v>3475</v>
      </c>
      <c r="B580" s="1" t="s">
        <v>3476</v>
      </c>
      <c r="C580">
        <v>19000</v>
      </c>
      <c r="D580">
        <v>1524375327</v>
      </c>
      <c r="E580">
        <v>1525006186</v>
      </c>
      <c r="F580" s="2">
        <v>0.98139011066899995</v>
      </c>
      <c r="G580" s="2">
        <v>0.98139011066899995</v>
      </c>
      <c r="H580">
        <v>25305290</v>
      </c>
      <c r="I580" s="2">
        <v>-0.29189668987099998</v>
      </c>
      <c r="J580" s="2">
        <v>0</v>
      </c>
      <c r="K580">
        <v>1</v>
      </c>
      <c r="L580" s="1" t="s">
        <v>11530</v>
      </c>
      <c r="M580" s="1" t="s">
        <v>3476</v>
      </c>
      <c r="N580">
        <v>0</v>
      </c>
      <c r="O580">
        <v>1</v>
      </c>
      <c r="P580">
        <v>0</v>
      </c>
      <c r="Q580">
        <v>0</v>
      </c>
      <c r="R580" s="19">
        <f>BWscncns[[#This Row],[C fx]]*4+BWscncns[[#This Row],[C fg]]*2+BWscncns[[#This Row],[C fm]]</f>
        <v>2</v>
      </c>
      <c r="S580">
        <v>23700</v>
      </c>
      <c r="T580">
        <v>13012453</v>
      </c>
      <c r="U580" s="13">
        <v>1.821332</v>
      </c>
      <c r="V580" s="13">
        <v>0.54904900000000001</v>
      </c>
      <c r="W580">
        <v>621</v>
      </c>
      <c r="X580">
        <v>12</v>
      </c>
      <c r="Z580" s="10">
        <f>IF($N580&lt;&gt;0,constants!$L$2,IF($O580&lt;&gt;0,constants!$M$2,IF($P580&lt;&gt;0,constants!$N$2,0)))</f>
        <v>9721.3799999999992</v>
      </c>
      <c r="AA580" s="10">
        <f>IF($N580&lt;&gt;0,constants!$L$2,IF($O580&lt;&gt;0,constants!$M$2,IF($P580&lt;&gt;0,constants!$P$2,0)))</f>
        <v>9721.3799999999992</v>
      </c>
      <c r="AB580" s="11">
        <f>constants!$O$2</f>
        <v>4861.32</v>
      </c>
      <c r="AC580" s="11">
        <f>VLOOKUP(BWscncns[[#This Row],[scanner]],[0]!ScnrAvgBW,2,FALSE)/1000</f>
        <v>11818.828055288463</v>
      </c>
      <c r="AD580" s="8">
        <f>(1+$F580)*Z580</f>
        <v>19261.846194055401</v>
      </c>
      <c r="AE580" s="8">
        <f>(1+$F580)*AA580</f>
        <v>19261.846194055401</v>
      </c>
      <c r="AF580" s="8">
        <f>(1+$F580)*AB580</f>
        <v>9632.171372797422</v>
      </c>
      <c r="AG580" s="8">
        <f>(1+$F580)*AC580</f>
        <v>23417.70902844589</v>
      </c>
      <c r="AH580" s="8">
        <f>(1+$F580)*$T580/1000</f>
        <v>25782.745689745163</v>
      </c>
      <c r="AI580" s="8">
        <f>(1+BWscncns[[#This Row],[pid_error]]*K_p)*BWscncns[[#This Row],[dbw]]/1000</f>
        <v>19397.599344872579</v>
      </c>
      <c r="AJ580" s="13">
        <f>BWscncns[[#This Row],[Torflow prgrssv alt vote]]/VLOOKUP(BWscncns[[#This Row],[class]],AltBWtotl,2,FALSE)*100</f>
        <v>6.7761595844404679E-2</v>
      </c>
      <c r="AK580">
        <f>IF(D580=E580,1,0)</f>
        <v>0</v>
      </c>
    </row>
    <row r="581" spans="1:37">
      <c r="A581" s="1" t="s">
        <v>1113</v>
      </c>
      <c r="B581" s="1" t="s">
        <v>1114</v>
      </c>
      <c r="C581">
        <v>22400</v>
      </c>
      <c r="D581">
        <v>1523920159</v>
      </c>
      <c r="E581">
        <v>1524997615</v>
      </c>
      <c r="F581" s="2">
        <v>0.812131600048</v>
      </c>
      <c r="G581" s="2">
        <v>0.812131600048</v>
      </c>
      <c r="H581">
        <v>21873053</v>
      </c>
      <c r="I581" s="2">
        <v>-2.0495292396500001E-2</v>
      </c>
      <c r="J581" s="2">
        <v>0</v>
      </c>
      <c r="K581">
        <v>3</v>
      </c>
      <c r="L581" s="1" t="s">
        <v>11639</v>
      </c>
      <c r="M581" s="1" t="s">
        <v>1114</v>
      </c>
      <c r="N581">
        <v>0</v>
      </c>
      <c r="O581">
        <v>1</v>
      </c>
      <c r="P581">
        <v>0</v>
      </c>
      <c r="Q581">
        <v>0</v>
      </c>
      <c r="R581" s="19">
        <f>BWscncns[[#This Row],[C fx]]*4+BWscncns[[#This Row],[C fg]]*2+BWscncns[[#This Row],[C fm]]</f>
        <v>2</v>
      </c>
      <c r="S581">
        <v>21300</v>
      </c>
      <c r="T581">
        <v>13770972</v>
      </c>
      <c r="U581" s="13">
        <v>1.546732</v>
      </c>
      <c r="V581" s="13">
        <v>0.64652500000000002</v>
      </c>
      <c r="W581">
        <v>1218</v>
      </c>
      <c r="X581">
        <v>24</v>
      </c>
      <c r="Z581" s="10">
        <f>IF($N581&lt;&gt;0,constants!$L$2,IF($O581&lt;&gt;0,constants!$M$2,IF($P581&lt;&gt;0,constants!$N$2,0)))</f>
        <v>9721.3799999999992</v>
      </c>
      <c r="AA581" s="10">
        <f>IF($N581&lt;&gt;0,constants!$L$2,IF($O581&lt;&gt;0,constants!$M$2,IF($P581&lt;&gt;0,constants!$P$2,0)))</f>
        <v>9721.3799999999992</v>
      </c>
      <c r="AB581" s="11">
        <f>constants!$O$2</f>
        <v>4861.32</v>
      </c>
      <c r="AC581" s="11">
        <f>VLOOKUP(BWscncns[[#This Row],[scanner]],[0]!ScnrAvgBW,2,FALSE)/1000</f>
        <v>6440.9193022088357</v>
      </c>
      <c r="AD581" s="8">
        <f>(1+$F581)*Z581</f>
        <v>17616.419894074625</v>
      </c>
      <c r="AE581" s="8">
        <f>(1+$F581)*AA581</f>
        <v>17616.419894074625</v>
      </c>
      <c r="AF581" s="8">
        <f>(1+$F581)*AB581</f>
        <v>8809.3515899453432</v>
      </c>
      <c r="AG581" s="8">
        <f>(1+$F581)*AC581</f>
        <v>11671.793400891745</v>
      </c>
      <c r="AH581" s="8">
        <f>(1+$F581)*$T581/1000</f>
        <v>24954.81352457621</v>
      </c>
      <c r="AI581" s="8">
        <f>(1+BWscncns[[#This Row],[pid_error]]*K_p)*BWscncns[[#This Row],[dbw]]/1000</f>
        <v>19362.892762288106</v>
      </c>
      <c r="AJ581" s="13">
        <f>BWscncns[[#This Row],[Torflow prgrssv alt vote]]/VLOOKUP(BWscncns[[#This Row],[class]],AltBWtotl,2,FALSE)*100</f>
        <v>6.7640355407357952E-2</v>
      </c>
      <c r="AK581">
        <f>IF(D581=E581,1,0)</f>
        <v>0</v>
      </c>
    </row>
    <row r="582" spans="1:37">
      <c r="A582" s="1" t="s">
        <v>10526</v>
      </c>
      <c r="B582" s="1" t="s">
        <v>10527</v>
      </c>
      <c r="C582">
        <v>27200</v>
      </c>
      <c r="D582">
        <v>1524995995</v>
      </c>
      <c r="E582">
        <v>1524995995</v>
      </c>
      <c r="F582" s="2">
        <v>1.3915371443</v>
      </c>
      <c r="G582" s="2">
        <v>1.3915371443</v>
      </c>
      <c r="H582">
        <v>27246708</v>
      </c>
      <c r="I582" s="2">
        <v>6.0951688388100002E-4</v>
      </c>
      <c r="J582" s="2">
        <v>0</v>
      </c>
      <c r="K582">
        <v>1</v>
      </c>
      <c r="L582" s="1" t="s">
        <v>11553</v>
      </c>
      <c r="M582" s="1" t="s">
        <v>10527</v>
      </c>
      <c r="N582">
        <v>1</v>
      </c>
      <c r="O582">
        <v>0</v>
      </c>
      <c r="P582">
        <v>0</v>
      </c>
      <c r="Q582">
        <v>0</v>
      </c>
      <c r="R582" s="19">
        <f>BWscncns[[#This Row],[C fx]]*4+BWscncns[[#This Row],[C fg]]*2+BWscncns[[#This Row],[C fm]]</f>
        <v>4</v>
      </c>
      <c r="S582">
        <v>23100</v>
      </c>
      <c r="T582">
        <v>11392969</v>
      </c>
      <c r="U582" s="13">
        <v>2.0275660000000002</v>
      </c>
      <c r="V582" s="13">
        <v>0.49320199999999997</v>
      </c>
      <c r="W582">
        <v>397</v>
      </c>
      <c r="X582">
        <v>7</v>
      </c>
      <c r="Z582" s="10">
        <f>IF($N582&lt;&gt;0,constants!$L$2,IF($O582&lt;&gt;0,constants!$M$2,IF($P582&lt;&gt;0,constants!$N$2,0)))</f>
        <v>10125.48</v>
      </c>
      <c r="AA582" s="10">
        <f>IF($N582&lt;&gt;0,constants!$L$2,IF($O582&lt;&gt;0,constants!$M$2,IF($P582&lt;&gt;0,constants!$P$2,0)))</f>
        <v>10125.48</v>
      </c>
      <c r="AB582" s="11">
        <f>constants!$O$2</f>
        <v>4861.32</v>
      </c>
      <c r="AC582" s="11">
        <f>VLOOKUP(BWscncns[[#This Row],[scanner]],[0]!ScnrAvgBW,2,FALSE)/1000</f>
        <v>11818.828055288463</v>
      </c>
      <c r="AD582" s="8">
        <f>(1+$F582)*Z582</f>
        <v>24215.461523866761</v>
      </c>
      <c r="AE582" s="8">
        <f>(1+$F582)*AA582</f>
        <v>24215.461523866761</v>
      </c>
      <c r="AF582" s="8">
        <f>(1+$F582)*AB582</f>
        <v>11626.027350328475</v>
      </c>
      <c r="AG582" s="8">
        <f>(1+$F582)*AC582</f>
        <v>28265.166296317293</v>
      </c>
      <c r="AH582" s="8">
        <f>(1+$F582)*$T582/1000</f>
        <v>27246.708547358427</v>
      </c>
      <c r="AI582" s="8">
        <f>(1+BWscncns[[#This Row],[pid_error]]*K_p)*BWscncns[[#This Row],[dbw]]/1000</f>
        <v>19319.83877367921</v>
      </c>
      <c r="AJ582" s="13">
        <f>BWscncns[[#This Row],[Torflow prgrssv alt vote]]/VLOOKUP(BWscncns[[#This Row],[class]],AltBWtotl,2,FALSE)*100</f>
        <v>0.16558539593497706</v>
      </c>
      <c r="AK582">
        <f>IF(D582=E582,1,0)</f>
        <v>1</v>
      </c>
    </row>
    <row r="583" spans="1:37">
      <c r="A583" s="1" t="s">
        <v>2654</v>
      </c>
      <c r="B583" s="1" t="s">
        <v>2655</v>
      </c>
      <c r="C583">
        <v>30200</v>
      </c>
      <c r="D583">
        <v>1523821962</v>
      </c>
      <c r="E583">
        <v>1524932149</v>
      </c>
      <c r="F583" s="2">
        <v>0.12387400882000001</v>
      </c>
      <c r="G583" s="2">
        <v>0.12387400882000001</v>
      </c>
      <c r="H583">
        <v>23507200</v>
      </c>
      <c r="I583" s="2">
        <v>-0.50604096683999999</v>
      </c>
      <c r="J583" s="2">
        <v>0</v>
      </c>
      <c r="K583">
        <v>3</v>
      </c>
      <c r="L583" s="1" t="s">
        <v>11642</v>
      </c>
      <c r="M583" s="1" t="s">
        <v>2655</v>
      </c>
      <c r="N583">
        <v>0</v>
      </c>
      <c r="O583">
        <v>1</v>
      </c>
      <c r="P583">
        <v>0</v>
      </c>
      <c r="Q583">
        <v>0</v>
      </c>
      <c r="R583" s="19">
        <f>BWscncns[[#This Row],[C fx]]*4+BWscncns[[#This Row],[C fg]]*2+BWscncns[[#This Row],[C fm]]</f>
        <v>2</v>
      </c>
      <c r="S583">
        <v>29400</v>
      </c>
      <c r="T583">
        <v>18172928</v>
      </c>
      <c r="U583" s="13">
        <v>1.617791</v>
      </c>
      <c r="V583" s="13">
        <v>0.61812699999999998</v>
      </c>
      <c r="W583">
        <v>1043</v>
      </c>
      <c r="X583">
        <v>20</v>
      </c>
      <c r="Z583" s="10">
        <f>IF($N583&lt;&gt;0,constants!$L$2,IF($O583&lt;&gt;0,constants!$M$2,IF($P583&lt;&gt;0,constants!$N$2,0)))</f>
        <v>9721.3799999999992</v>
      </c>
      <c r="AA583" s="10">
        <f>IF($N583&lt;&gt;0,constants!$L$2,IF($O583&lt;&gt;0,constants!$M$2,IF($P583&lt;&gt;0,constants!$P$2,0)))</f>
        <v>9721.3799999999992</v>
      </c>
      <c r="AB583" s="11">
        <f>constants!$O$2</f>
        <v>4861.32</v>
      </c>
      <c r="AC583" s="11">
        <f>VLOOKUP(BWscncns[[#This Row],[scanner]],[0]!ScnrAvgBW,2,FALSE)/1000</f>
        <v>6440.9193022088357</v>
      </c>
      <c r="AD583" s="8">
        <f>(1+$F583)*Z583</f>
        <v>10925.606311862572</v>
      </c>
      <c r="AE583" s="8">
        <f>(1+$F583)*AA583</f>
        <v>10925.606311862572</v>
      </c>
      <c r="AF583" s="8">
        <f>(1+$F583)*AB583</f>
        <v>5463.5111965568422</v>
      </c>
      <c r="AG583" s="8">
        <f>(1+$F583)*AC583</f>
        <v>7238.7817966595621</v>
      </c>
      <c r="AH583" s="8">
        <f>(1+$F583)*$T583/1000</f>
        <v>20424.081443357227</v>
      </c>
      <c r="AI583" s="8">
        <f>(1+BWscncns[[#This Row],[pid_error]]*K_p)*BWscncns[[#This Row],[dbw]]/1000</f>
        <v>19298.504721678615</v>
      </c>
      <c r="AJ583" s="13">
        <f>BWscncns[[#This Row],[Torflow prgrssv alt vote]]/VLOOKUP(BWscncns[[#This Row],[class]],AltBWtotl,2,FALSE)*100</f>
        <v>6.7415428791057538E-2</v>
      </c>
      <c r="AK583">
        <f>IF(D583=E583,1,0)</f>
        <v>0</v>
      </c>
    </row>
    <row r="584" spans="1:37">
      <c r="A584" s="1" t="s">
        <v>519</v>
      </c>
      <c r="B584" s="1" t="s">
        <v>520</v>
      </c>
      <c r="C584">
        <v>20100</v>
      </c>
      <c r="D584">
        <v>1524466853</v>
      </c>
      <c r="E584">
        <v>1524991615</v>
      </c>
      <c r="F584" s="2">
        <v>1.40754919085</v>
      </c>
      <c r="G584" s="2">
        <v>1.40754919085</v>
      </c>
      <c r="H584">
        <v>26258233</v>
      </c>
      <c r="I584" s="2">
        <v>0.41410815434499998</v>
      </c>
      <c r="J584" s="2">
        <v>0</v>
      </c>
      <c r="K584">
        <v>2</v>
      </c>
      <c r="L584" s="1" t="s">
        <v>11555</v>
      </c>
      <c r="M584" s="1" t="s">
        <v>520</v>
      </c>
      <c r="N584">
        <v>0</v>
      </c>
      <c r="O584">
        <v>1</v>
      </c>
      <c r="P584">
        <v>0</v>
      </c>
      <c r="Q584">
        <v>0</v>
      </c>
      <c r="R584" s="19">
        <f>BWscncns[[#This Row],[C fx]]*4+BWscncns[[#This Row],[C fg]]*2+BWscncns[[#This Row],[C fm]]</f>
        <v>2</v>
      </c>
      <c r="S584">
        <v>20100</v>
      </c>
      <c r="T584">
        <v>11320320</v>
      </c>
      <c r="U584" s="13">
        <v>1.775568</v>
      </c>
      <c r="V584" s="13">
        <v>0.56320000000000003</v>
      </c>
      <c r="W584">
        <v>716</v>
      </c>
      <c r="X584">
        <v>14</v>
      </c>
      <c r="Z584" s="10">
        <f>IF($N584&lt;&gt;0,constants!$L$2,IF($O584&lt;&gt;0,constants!$M$2,IF($P584&lt;&gt;0,constants!$N$2,0)))</f>
        <v>9721.3799999999992</v>
      </c>
      <c r="AA584" s="10">
        <f>IF($N584&lt;&gt;0,constants!$L$2,IF($O584&lt;&gt;0,constants!$M$2,IF($P584&lt;&gt;0,constants!$P$2,0)))</f>
        <v>9721.3799999999992</v>
      </c>
      <c r="AB584" s="11">
        <f>constants!$O$2</f>
        <v>4861.32</v>
      </c>
      <c r="AC584" s="11">
        <f>VLOOKUP(BWscncns[[#This Row],[scanner]],[0]!ScnrAvgBW,2,FALSE)/1000</f>
        <v>8853.6095214723919</v>
      </c>
      <c r="AD584" s="8">
        <f>(1+$F584)*Z584</f>
        <v>23404.700552945375</v>
      </c>
      <c r="AE584" s="8">
        <f>(1+$F584)*AA584</f>
        <v>23404.700552945375</v>
      </c>
      <c r="AF584" s="8">
        <f>(1+$F584)*AB584</f>
        <v>11703.867032462922</v>
      </c>
      <c r="AG584" s="8">
        <f>(1+$F584)*AC584</f>
        <v>21315.500439522715</v>
      </c>
      <c r="AH584" s="8">
        <f>(1+$F584)*$T584/1000</f>
        <v>27254.227256163074</v>
      </c>
      <c r="AI584" s="8">
        <f>(1+BWscncns[[#This Row],[pid_error]]*K_p)*BWscncns[[#This Row],[dbw]]/1000</f>
        <v>19287.273628081537</v>
      </c>
      <c r="AJ584" s="13">
        <f>BWscncns[[#This Row],[Torflow prgrssv alt vote]]/VLOOKUP(BWscncns[[#This Row],[class]],AltBWtotl,2,FALSE)*100</f>
        <v>6.7376195233765979E-2</v>
      </c>
      <c r="AK584">
        <f>IF(D584=E584,1,0)</f>
        <v>0</v>
      </c>
    </row>
    <row r="585" spans="1:37">
      <c r="A585" s="1" t="s">
        <v>11220</v>
      </c>
      <c r="B585" s="1" t="s">
        <v>11221</v>
      </c>
      <c r="C585">
        <v>34800</v>
      </c>
      <c r="D585">
        <v>1524303492</v>
      </c>
      <c r="E585">
        <v>1524977035</v>
      </c>
      <c r="F585" s="2">
        <v>0.53458247486699995</v>
      </c>
      <c r="G585" s="2">
        <v>0.53458247486699995</v>
      </c>
      <c r="H585">
        <v>17413849</v>
      </c>
      <c r="I585" s="2">
        <v>-1.02819856729</v>
      </c>
      <c r="J585" s="2">
        <v>0</v>
      </c>
      <c r="K585">
        <v>1</v>
      </c>
      <c r="L585" s="1" t="s">
        <v>11544</v>
      </c>
      <c r="M585" s="1" t="s">
        <v>11221</v>
      </c>
      <c r="N585">
        <v>0</v>
      </c>
      <c r="O585">
        <v>1</v>
      </c>
      <c r="P585">
        <v>0</v>
      </c>
      <c r="Q585">
        <v>0</v>
      </c>
      <c r="R585" s="19">
        <f>BWscncns[[#This Row],[C fx]]*4+BWscncns[[#This Row],[C fg]]*2+BWscncns[[#This Row],[C fm]]</f>
        <v>2</v>
      </c>
      <c r="S585">
        <v>31600</v>
      </c>
      <c r="T585">
        <v>15202140</v>
      </c>
      <c r="U585" s="13">
        <v>2.0786549999999999</v>
      </c>
      <c r="V585" s="13">
        <v>0.48108000000000001</v>
      </c>
      <c r="W585">
        <v>349</v>
      </c>
      <c r="X585">
        <v>6</v>
      </c>
      <c r="Z585" s="10">
        <f>IF($N585&lt;&gt;0,constants!$L$2,IF($O585&lt;&gt;0,constants!$M$2,IF($P585&lt;&gt;0,constants!$N$2,0)))</f>
        <v>9721.3799999999992</v>
      </c>
      <c r="AA585" s="10">
        <f>IF($N585&lt;&gt;0,constants!$L$2,IF($O585&lt;&gt;0,constants!$M$2,IF($P585&lt;&gt;0,constants!$P$2,0)))</f>
        <v>9721.3799999999992</v>
      </c>
      <c r="AB585" s="11">
        <f>constants!$O$2</f>
        <v>4861.32</v>
      </c>
      <c r="AC585" s="11">
        <f>VLOOKUP(BWscncns[[#This Row],[scanner]],[0]!ScnrAvgBW,2,FALSE)/1000</f>
        <v>11818.828055288463</v>
      </c>
      <c r="AD585" s="8">
        <f>(1+$F585)*Z585</f>
        <v>14918.259379522553</v>
      </c>
      <c r="AE585" s="8">
        <f>(1+$F585)*AA585</f>
        <v>14918.259379522553</v>
      </c>
      <c r="AF585" s="8">
        <f>(1+$F585)*AB585</f>
        <v>7460.0964767204432</v>
      </c>
      <c r="AG585" s="8">
        <f>(1+$F585)*AC585</f>
        <v>18136.966407112101</v>
      </c>
      <c r="AH585" s="8">
        <f>(1+$F585)*$T585/1000</f>
        <v>23328.937624474613</v>
      </c>
      <c r="AI585" s="8">
        <f>(1+BWscncns[[#This Row],[pid_error]]*K_p)*BWscncns[[#This Row],[dbw]]/1000</f>
        <v>19265.538812237308</v>
      </c>
      <c r="AJ585" s="13">
        <f>BWscncns[[#This Row],[Torflow prgrssv alt vote]]/VLOOKUP(BWscncns[[#This Row],[class]],AltBWtotl,2,FALSE)*100</f>
        <v>6.7300269044096597E-2</v>
      </c>
      <c r="AK585">
        <f>IF(D585=E585,1,0)</f>
        <v>0</v>
      </c>
    </row>
    <row r="586" spans="1:37">
      <c r="A586" s="1" t="s">
        <v>1004</v>
      </c>
      <c r="B586" s="1" t="s">
        <v>1005</v>
      </c>
      <c r="C586">
        <v>30100</v>
      </c>
      <c r="D586">
        <v>1524441305</v>
      </c>
      <c r="E586">
        <v>1524990143</v>
      </c>
      <c r="F586" s="2">
        <v>0.91046275799900001</v>
      </c>
      <c r="G586" s="2">
        <v>0.91046275799900001</v>
      </c>
      <c r="H586">
        <v>25619886</v>
      </c>
      <c r="I586" s="2">
        <v>0.86154329333099999</v>
      </c>
      <c r="J586" s="2">
        <v>0</v>
      </c>
      <c r="K586">
        <v>1</v>
      </c>
      <c r="L586" s="1" t="s">
        <v>11563</v>
      </c>
      <c r="M586" s="1" t="s">
        <v>1005</v>
      </c>
      <c r="N586">
        <v>0</v>
      </c>
      <c r="O586">
        <v>1</v>
      </c>
      <c r="P586">
        <v>0</v>
      </c>
      <c r="Q586">
        <v>0</v>
      </c>
      <c r="R586" s="19">
        <f>BWscncns[[#This Row],[C fx]]*4+BWscncns[[#This Row],[C fg]]*2+BWscncns[[#This Row],[C fm]]</f>
        <v>2</v>
      </c>
      <c r="S586">
        <v>28400</v>
      </c>
      <c r="T586">
        <v>13228617</v>
      </c>
      <c r="U586" s="13">
        <v>2.1468609999999999</v>
      </c>
      <c r="V586" s="13">
        <v>0.46579599999999999</v>
      </c>
      <c r="W586">
        <v>290</v>
      </c>
      <c r="X586">
        <v>5</v>
      </c>
      <c r="Z586" s="10">
        <f>IF($N586&lt;&gt;0,constants!$L$2,IF($O586&lt;&gt;0,constants!$M$2,IF($P586&lt;&gt;0,constants!$N$2,0)))</f>
        <v>9721.3799999999992</v>
      </c>
      <c r="AA586" s="10">
        <f>IF($N586&lt;&gt;0,constants!$L$2,IF($O586&lt;&gt;0,constants!$M$2,IF($P586&lt;&gt;0,constants!$P$2,0)))</f>
        <v>9721.3799999999992</v>
      </c>
      <c r="AB586" s="11">
        <f>constants!$O$2</f>
        <v>4861.32</v>
      </c>
      <c r="AC586" s="11">
        <f>VLOOKUP(BWscncns[[#This Row],[scanner]],[0]!ScnrAvgBW,2,FALSE)/1000</f>
        <v>11818.828055288463</v>
      </c>
      <c r="AD586" s="8">
        <f>(1+$F586)*Z586</f>
        <v>18572.334446356315</v>
      </c>
      <c r="AE586" s="8">
        <f>(1+$F586)*AA586</f>
        <v>18572.334446356315</v>
      </c>
      <c r="AF586" s="8">
        <f>(1+$F586)*AB586</f>
        <v>9287.3708147156976</v>
      </c>
      <c r="AG586" s="8">
        <f>(1+$F586)*AC586</f>
        <v>22579.430842822352</v>
      </c>
      <c r="AH586" s="8">
        <f>(1+$F586)*$T586/1000</f>
        <v>25272.780118332455</v>
      </c>
      <c r="AI586" s="8">
        <f>(1+BWscncns[[#This Row],[pid_error]]*K_p)*BWscncns[[#This Row],[dbw]]/1000</f>
        <v>19250.698559166227</v>
      </c>
      <c r="AJ586" s="13">
        <f>BWscncns[[#This Row],[Torflow prgrssv alt vote]]/VLOOKUP(BWscncns[[#This Row],[class]],AltBWtotl,2,FALSE)*100</f>
        <v>6.7248427617075016E-2</v>
      </c>
      <c r="AK586">
        <f>IF(D586=E586,1,0)</f>
        <v>0</v>
      </c>
    </row>
    <row r="587" spans="1:37">
      <c r="A587" s="1" t="s">
        <v>7012</v>
      </c>
      <c r="B587" s="1" t="s">
        <v>7013</v>
      </c>
      <c r="C587">
        <v>21900</v>
      </c>
      <c r="D587">
        <v>1524556200</v>
      </c>
      <c r="E587">
        <v>1525004091</v>
      </c>
      <c r="F587" s="2">
        <v>1.6780882395500001</v>
      </c>
      <c r="G587" s="2">
        <v>1.6780882395500001</v>
      </c>
      <c r="H587">
        <v>22687237</v>
      </c>
      <c r="I587" s="2">
        <v>0.32051406470600002</v>
      </c>
      <c r="J587" s="2">
        <v>0</v>
      </c>
      <c r="K587">
        <v>4</v>
      </c>
      <c r="L587" s="1" t="s">
        <v>11647</v>
      </c>
      <c r="M587" s="1" t="s">
        <v>7013</v>
      </c>
      <c r="N587">
        <v>0</v>
      </c>
      <c r="O587">
        <v>1</v>
      </c>
      <c r="P587">
        <v>0</v>
      </c>
      <c r="Q587">
        <v>0</v>
      </c>
      <c r="R587" s="19">
        <f>BWscncns[[#This Row],[C fx]]*4+BWscncns[[#This Row],[C fg]]*2+BWscncns[[#This Row],[C fm]]</f>
        <v>2</v>
      </c>
      <c r="S587">
        <v>11600</v>
      </c>
      <c r="T587">
        <v>10455184</v>
      </c>
      <c r="U587" s="13">
        <v>1.109497</v>
      </c>
      <c r="V587" s="13">
        <v>0.90130900000000003</v>
      </c>
      <c r="W587">
        <v>2654</v>
      </c>
      <c r="X587">
        <v>53</v>
      </c>
      <c r="Z587" s="10">
        <f>IF($N587&lt;&gt;0,constants!$L$2,IF($O587&lt;&gt;0,constants!$M$2,IF($P587&lt;&gt;0,constants!$N$2,0)))</f>
        <v>9721.3799999999992</v>
      </c>
      <c r="AA587" s="10">
        <f>IF($N587&lt;&gt;0,constants!$L$2,IF($O587&lt;&gt;0,constants!$M$2,IF($P587&lt;&gt;0,constants!$P$2,0)))</f>
        <v>9721.3799999999992</v>
      </c>
      <c r="AB587" s="11">
        <f>constants!$O$2</f>
        <v>4861.32</v>
      </c>
      <c r="AC587" s="11">
        <f>VLOOKUP(BWscncns[[#This Row],[scanner]],[0]!ScnrAvgBW,2,FALSE)/1000</f>
        <v>4819.491751072962</v>
      </c>
      <c r="AD587" s="8">
        <f>(1+$F587)*Z587</f>
        <v>26034.713450196577</v>
      </c>
      <c r="AE587" s="8">
        <f>(1+$F587)*AA587</f>
        <v>26034.713450196577</v>
      </c>
      <c r="AF587" s="8">
        <f>(1+$F587)*AB587</f>
        <v>13019.043920689206</v>
      </c>
      <c r="AG587" s="8">
        <f>(1+$F587)*AC587</f>
        <v>12907.024179156735</v>
      </c>
      <c r="AH587" s="8">
        <f>(1+$F587)*$T587/1000</f>
        <v>27999.905312731331</v>
      </c>
      <c r="AI587" s="8">
        <f>(1+BWscncns[[#This Row],[pid_error]]*K_p)*BWscncns[[#This Row],[dbw]]/1000</f>
        <v>19227.544656365662</v>
      </c>
      <c r="AJ587" s="13">
        <f>BWscncns[[#This Row],[Torflow prgrssv alt vote]]/VLOOKUP(BWscncns[[#This Row],[class]],AltBWtotl,2,FALSE)*100</f>
        <v>6.71675441337172E-2</v>
      </c>
      <c r="AK587">
        <f>IF(D587=E587,1,0)</f>
        <v>0</v>
      </c>
    </row>
    <row r="588" spans="1:37">
      <c r="A588" s="1" t="s">
        <v>3822</v>
      </c>
      <c r="B588" s="1" t="s">
        <v>49</v>
      </c>
      <c r="C588">
        <v>20400</v>
      </c>
      <c r="D588">
        <v>1524301294</v>
      </c>
      <c r="E588">
        <v>1524943423</v>
      </c>
      <c r="F588" s="2">
        <v>0.84566411806899999</v>
      </c>
      <c r="G588" s="2">
        <v>0.84566411806899999</v>
      </c>
      <c r="H588">
        <v>31959287</v>
      </c>
      <c r="I588" s="2">
        <v>-0.115926730379</v>
      </c>
      <c r="J588" s="2">
        <v>0</v>
      </c>
      <c r="K588">
        <v>1</v>
      </c>
      <c r="L588" s="1" t="s">
        <v>11608</v>
      </c>
      <c r="M588" s="1" t="s">
        <v>49</v>
      </c>
      <c r="N588">
        <v>0</v>
      </c>
      <c r="O588">
        <v>1</v>
      </c>
      <c r="P588">
        <v>0</v>
      </c>
      <c r="Q588">
        <v>0</v>
      </c>
      <c r="R588" s="19">
        <f>BWscncns[[#This Row],[C fx]]*4+BWscncns[[#This Row],[C fg]]*2+BWscncns[[#This Row],[C fm]]</f>
        <v>2</v>
      </c>
      <c r="S588">
        <v>20400</v>
      </c>
      <c r="T588">
        <v>13509171</v>
      </c>
      <c r="U588" s="13">
        <v>1.5100849999999999</v>
      </c>
      <c r="V588" s="13">
        <v>0.66221399999999997</v>
      </c>
      <c r="W588">
        <v>1341</v>
      </c>
      <c r="X588">
        <v>26</v>
      </c>
      <c r="Z588" s="10">
        <f>IF($N588&lt;&gt;0,constants!$L$2,IF($O588&lt;&gt;0,constants!$M$2,IF($P588&lt;&gt;0,constants!$N$2,0)))</f>
        <v>9721.3799999999992</v>
      </c>
      <c r="AA588" s="10">
        <f>IF($N588&lt;&gt;0,constants!$L$2,IF($O588&lt;&gt;0,constants!$M$2,IF($P588&lt;&gt;0,constants!$P$2,0)))</f>
        <v>9721.3799999999992</v>
      </c>
      <c r="AB588" s="11">
        <f>constants!$O$2</f>
        <v>4861.32</v>
      </c>
      <c r="AC588" s="11">
        <f>VLOOKUP(BWscncns[[#This Row],[scanner]],[0]!ScnrAvgBW,2,FALSE)/1000</f>
        <v>11818.828055288463</v>
      </c>
      <c r="AD588" s="8">
        <f>(1+$F588)*Z588</f>
        <v>17942.402244113615</v>
      </c>
      <c r="AE588" s="8">
        <f>(1+$F588)*AA588</f>
        <v>17942.402244113615</v>
      </c>
      <c r="AF588" s="8">
        <f>(1+$F588)*AB588</f>
        <v>8972.3638904511918</v>
      </c>
      <c r="AG588" s="8">
        <f>(1+$F588)*AC588</f>
        <v>21813.586859273135</v>
      </c>
      <c r="AH588" s="8">
        <f>(1+$F588)*$T588/1000</f>
        <v>24933.392179558312</v>
      </c>
      <c r="AI588" s="8">
        <f>(1+BWscncns[[#This Row],[pid_error]]*K_p)*BWscncns[[#This Row],[dbw]]/1000</f>
        <v>19221.281589779159</v>
      </c>
      <c r="AJ588" s="13">
        <f>BWscncns[[#This Row],[Torflow prgrssv alt vote]]/VLOOKUP(BWscncns[[#This Row],[class]],AltBWtotl,2,FALSE)*100</f>
        <v>6.7145665375462849E-2</v>
      </c>
      <c r="AK588">
        <f>IF(D588=E588,1,0)</f>
        <v>0</v>
      </c>
    </row>
    <row r="589" spans="1:37">
      <c r="A589" s="1" t="s">
        <v>808</v>
      </c>
      <c r="B589" s="1" t="s">
        <v>809</v>
      </c>
      <c r="C589">
        <v>22500</v>
      </c>
      <c r="D589">
        <v>1524620528</v>
      </c>
      <c r="E589">
        <v>1524995972</v>
      </c>
      <c r="F589" s="2">
        <v>1.4705339525600001</v>
      </c>
      <c r="G589" s="2">
        <v>1.4705339525600001</v>
      </c>
      <c r="H589">
        <v>28112037</v>
      </c>
      <c r="I589" s="2">
        <v>0.15887703878199999</v>
      </c>
      <c r="J589" s="2">
        <v>0</v>
      </c>
      <c r="K589">
        <v>2</v>
      </c>
      <c r="L589" s="1" t="s">
        <v>11543</v>
      </c>
      <c r="M589" s="1" t="s">
        <v>809</v>
      </c>
      <c r="N589">
        <v>0</v>
      </c>
      <c r="O589">
        <v>1</v>
      </c>
      <c r="P589">
        <v>0</v>
      </c>
      <c r="Q589">
        <v>0</v>
      </c>
      <c r="R589" s="19">
        <f>BWscncns[[#This Row],[C fx]]*4+BWscncns[[#This Row],[C fg]]*2+BWscncns[[#This Row],[C fm]]</f>
        <v>2</v>
      </c>
      <c r="S589">
        <v>19500</v>
      </c>
      <c r="T589">
        <v>11075746</v>
      </c>
      <c r="U589" s="13">
        <v>1.7606040000000001</v>
      </c>
      <c r="V589" s="13">
        <v>0.56798700000000002</v>
      </c>
      <c r="W589">
        <v>750</v>
      </c>
      <c r="X589">
        <v>15</v>
      </c>
      <c r="Z589" s="10">
        <f>IF($N589&lt;&gt;0,constants!$L$2,IF($O589&lt;&gt;0,constants!$M$2,IF($P589&lt;&gt;0,constants!$N$2,0)))</f>
        <v>9721.3799999999992</v>
      </c>
      <c r="AA589" s="10">
        <f>IF($N589&lt;&gt;0,constants!$L$2,IF($O589&lt;&gt;0,constants!$M$2,IF($P589&lt;&gt;0,constants!$P$2,0)))</f>
        <v>9721.3799999999992</v>
      </c>
      <c r="AB589" s="11">
        <f>constants!$O$2</f>
        <v>4861.32</v>
      </c>
      <c r="AC589" s="11">
        <f>VLOOKUP(BWscncns[[#This Row],[scanner]],[0]!ScnrAvgBW,2,FALSE)/1000</f>
        <v>8853.6095214723919</v>
      </c>
      <c r="AD589" s="8">
        <f>(1+$F589)*Z589</f>
        <v>24016.999355737735</v>
      </c>
      <c r="AE589" s="8">
        <f>(1+$F589)*AA589</f>
        <v>24016.999355737735</v>
      </c>
      <c r="AF589" s="8">
        <f>(1+$F589)*AB589</f>
        <v>12010.05611425898</v>
      </c>
      <c r="AG589" s="8">
        <f>(1+$F589)*AC589</f>
        <v>21873.142925506039</v>
      </c>
      <c r="AH589" s="8">
        <f>(1+$F589)*$T589/1000</f>
        <v>27363.006542930616</v>
      </c>
      <c r="AI589" s="8">
        <f>(1+BWscncns[[#This Row],[pid_error]]*K_p)*BWscncns[[#This Row],[dbw]]/1000</f>
        <v>19219.376271465306</v>
      </c>
      <c r="AJ589" s="13">
        <f>BWscncns[[#This Row],[Torflow prgrssv alt vote]]/VLOOKUP(BWscncns[[#This Row],[class]],AltBWtotl,2,FALSE)*100</f>
        <v>6.7139009530724394E-2</v>
      </c>
      <c r="AK589">
        <f>IF(D589=E589,1,0)</f>
        <v>0</v>
      </c>
    </row>
    <row r="590" spans="1:37">
      <c r="A590" s="1" t="s">
        <v>11375</v>
      </c>
      <c r="B590" s="1" t="s">
        <v>11376</v>
      </c>
      <c r="C590">
        <v>24900</v>
      </c>
      <c r="D590">
        <v>1524336513</v>
      </c>
      <c r="E590">
        <v>1525006050</v>
      </c>
      <c r="F590" s="2">
        <v>1.75006154371</v>
      </c>
      <c r="G590" s="2">
        <v>1.75006154371</v>
      </c>
      <c r="H590">
        <v>28160630</v>
      </c>
      <c r="I590" s="2">
        <v>0.48316027262599998</v>
      </c>
      <c r="J590" s="2">
        <v>0</v>
      </c>
      <c r="K590">
        <v>1</v>
      </c>
      <c r="L590" s="1" t="s">
        <v>11558</v>
      </c>
      <c r="M590" s="1" t="s">
        <v>11376</v>
      </c>
      <c r="N590">
        <v>0</v>
      </c>
      <c r="O590">
        <v>1</v>
      </c>
      <c r="P590">
        <v>0</v>
      </c>
      <c r="Q590">
        <v>0</v>
      </c>
      <c r="R590" s="19">
        <f>BWscncns[[#This Row],[C fx]]*4+BWscncns[[#This Row],[C fg]]*2+BWscncns[[#This Row],[C fm]]</f>
        <v>2</v>
      </c>
      <c r="S590">
        <v>19600</v>
      </c>
      <c r="T590">
        <v>10240000</v>
      </c>
      <c r="U590" s="13">
        <v>1.9140619999999999</v>
      </c>
      <c r="V590" s="13">
        <v>0.52244900000000005</v>
      </c>
      <c r="W590">
        <v>503</v>
      </c>
      <c r="X590">
        <v>10</v>
      </c>
      <c r="Z590" s="10">
        <f>IF($N590&lt;&gt;0,constants!$L$2,IF($O590&lt;&gt;0,constants!$M$2,IF($P590&lt;&gt;0,constants!$N$2,0)))</f>
        <v>9721.3799999999992</v>
      </c>
      <c r="AA590" s="10">
        <f>IF($N590&lt;&gt;0,constants!$L$2,IF($O590&lt;&gt;0,constants!$M$2,IF($P590&lt;&gt;0,constants!$P$2,0)))</f>
        <v>9721.3799999999992</v>
      </c>
      <c r="AB590" s="11">
        <f>constants!$O$2</f>
        <v>4861.32</v>
      </c>
      <c r="AC590" s="11">
        <f>VLOOKUP(BWscncns[[#This Row],[scanner]],[0]!ScnrAvgBW,2,FALSE)/1000</f>
        <v>11818.828055288463</v>
      </c>
      <c r="AD590" s="8">
        <f>(1+$F590)*Z590</f>
        <v>26734.393289791518</v>
      </c>
      <c r="AE590" s="8">
        <f>(1+$F590)*AA590</f>
        <v>26734.393289791518</v>
      </c>
      <c r="AF590" s="8">
        <f>(1+$F590)*AB590</f>
        <v>13368.929183668297</v>
      </c>
      <c r="AG590" s="8">
        <f>(1+$F590)*AC590</f>
        <v>32502.50452656965</v>
      </c>
      <c r="AH590" s="8">
        <f>(1+$F590)*$T590/1000</f>
        <v>28160.630207590402</v>
      </c>
      <c r="AI590" s="8">
        <f>(1+BWscncns[[#This Row],[pid_error]]*K_p)*BWscncns[[#This Row],[dbw]]/1000</f>
        <v>19200.315103795201</v>
      </c>
      <c r="AJ590" s="13">
        <f>BWscncns[[#This Row],[Torflow prgrssv alt vote]]/VLOOKUP(BWscncns[[#This Row],[class]],AltBWtotl,2,FALSE)*100</f>
        <v>6.7072423190991312E-2</v>
      </c>
      <c r="AK590">
        <f>IF(D590=E590,1,0)</f>
        <v>0</v>
      </c>
    </row>
    <row r="591" spans="1:37">
      <c r="A591" s="1" t="s">
        <v>4938</v>
      </c>
      <c r="B591" s="1" t="s">
        <v>4939</v>
      </c>
      <c r="C591">
        <v>21900</v>
      </c>
      <c r="D591">
        <v>1524976485</v>
      </c>
      <c r="E591">
        <v>1524976485</v>
      </c>
      <c r="F591" s="2">
        <v>1.1573991027399999</v>
      </c>
      <c r="G591" s="2">
        <v>1.1573991027399999</v>
      </c>
      <c r="H591">
        <v>21946578</v>
      </c>
      <c r="I591" s="2">
        <v>-0.70621658115700003</v>
      </c>
      <c r="J591" s="2">
        <v>0</v>
      </c>
      <c r="K591">
        <v>2</v>
      </c>
      <c r="L591" s="1" t="s">
        <v>11588</v>
      </c>
      <c r="M591" s="1" t="s">
        <v>4939</v>
      </c>
      <c r="N591">
        <v>0</v>
      </c>
      <c r="O591">
        <v>0</v>
      </c>
      <c r="P591">
        <v>1</v>
      </c>
      <c r="Q591">
        <v>0</v>
      </c>
      <c r="R591" s="19">
        <f>BWscncns[[#This Row],[C fx]]*4+BWscncns[[#This Row],[C fg]]*2+BWscncns[[#This Row],[C fm]]</f>
        <v>1</v>
      </c>
      <c r="S591">
        <v>20600</v>
      </c>
      <c r="T591">
        <v>12159846</v>
      </c>
      <c r="U591" s="13">
        <v>1.6940999999999999</v>
      </c>
      <c r="V591" s="13">
        <v>0.59028400000000003</v>
      </c>
      <c r="W591">
        <v>856</v>
      </c>
      <c r="X591">
        <v>17</v>
      </c>
      <c r="Z591" s="10">
        <f>IF($N591&lt;&gt;0,constants!$L$2,IF($O591&lt;&gt;0,constants!$M$2,IF($P591&lt;&gt;0,constants!$N$2,0)))</f>
        <v>1117.99</v>
      </c>
      <c r="AA591" s="10">
        <f>IF($N591&lt;&gt;0,constants!$L$2,IF($O591&lt;&gt;0,constants!$M$2,IF($P591&lt;&gt;0,constants!$P$2,0)))</f>
        <v>4051.45</v>
      </c>
      <c r="AB591" s="11">
        <f>constants!$O$2</f>
        <v>4861.32</v>
      </c>
      <c r="AC591" s="11">
        <f>VLOOKUP(BWscncns[[#This Row],[scanner]],[0]!ScnrAvgBW,2,FALSE)/1000</f>
        <v>8853.6095214723919</v>
      </c>
      <c r="AD591" s="8">
        <f>(1+$F591)*Z591</f>
        <v>2411.9506228722926</v>
      </c>
      <c r="AE591" s="8">
        <f>(1+$F591)*AA591</f>
        <v>8740.5945947959717</v>
      </c>
      <c r="AF591" s="8">
        <f>(1+$F591)*AB591</f>
        <v>10487.807406132015</v>
      </c>
      <c r="AG591" s="8">
        <f>(1+$F591)*AC591</f>
        <v>19100.769237634857</v>
      </c>
      <c r="AH591" s="8">
        <f>(1+$F591)*$T591/1000</f>
        <v>26233.640849856576</v>
      </c>
      <c r="AI591" s="8">
        <f>(1+BWscncns[[#This Row],[pid_error]]*K_p)*BWscncns[[#This Row],[dbw]]/1000</f>
        <v>19196.743424928289</v>
      </c>
      <c r="AJ591" s="13">
        <f>BWscncns[[#This Row],[Torflow prgrssv alt vote]]/VLOOKUP(BWscncns[[#This Row],[class]],AltBWtotl,2,FALSE)*100</f>
        <v>0.37861102754712012</v>
      </c>
      <c r="AK591">
        <f>IF(D591=E591,1,0)</f>
        <v>1</v>
      </c>
    </row>
    <row r="592" spans="1:37">
      <c r="A592" s="1" t="s">
        <v>6401</v>
      </c>
      <c r="B592" s="1" t="s">
        <v>49</v>
      </c>
      <c r="C592">
        <v>20400</v>
      </c>
      <c r="D592">
        <v>1525004091</v>
      </c>
      <c r="E592">
        <v>1525004091</v>
      </c>
      <c r="F592" s="2">
        <v>0.13318937140000001</v>
      </c>
      <c r="G592" s="2">
        <v>0.13318937140000001</v>
      </c>
      <c r="H592">
        <v>20355458</v>
      </c>
      <c r="I592" s="2">
        <v>2.5964286434400002E-2</v>
      </c>
      <c r="J592" s="2">
        <v>0</v>
      </c>
      <c r="K592">
        <v>4</v>
      </c>
      <c r="L592" s="1" t="s">
        <v>11647</v>
      </c>
      <c r="M592" s="1" t="s">
        <v>49</v>
      </c>
      <c r="N592">
        <v>1</v>
      </c>
      <c r="O592">
        <v>0</v>
      </c>
      <c r="P592">
        <v>0</v>
      </c>
      <c r="Q592">
        <v>0</v>
      </c>
      <c r="R592" s="19">
        <f>BWscncns[[#This Row],[C fx]]*4+BWscncns[[#This Row],[C fg]]*2+BWscncns[[#This Row],[C fm]]</f>
        <v>4</v>
      </c>
      <c r="S592">
        <v>19900</v>
      </c>
      <c r="T592">
        <v>17962980</v>
      </c>
      <c r="U592" s="13">
        <v>1.107834</v>
      </c>
      <c r="V592" s="13">
        <v>0.90266199999999996</v>
      </c>
      <c r="W592">
        <v>2662</v>
      </c>
      <c r="X592">
        <v>53</v>
      </c>
      <c r="Z592" s="10">
        <f>IF($N592&lt;&gt;0,constants!$L$2,IF($O592&lt;&gt;0,constants!$M$2,IF($P592&lt;&gt;0,constants!$N$2,0)))</f>
        <v>10125.48</v>
      </c>
      <c r="AA592" s="10">
        <f>IF($N592&lt;&gt;0,constants!$L$2,IF($O592&lt;&gt;0,constants!$M$2,IF($P592&lt;&gt;0,constants!$P$2,0)))</f>
        <v>10125.48</v>
      </c>
      <c r="AB592" s="11">
        <f>constants!$O$2</f>
        <v>4861.32</v>
      </c>
      <c r="AC592" s="11">
        <f>VLOOKUP(BWscncns[[#This Row],[scanner]],[0]!ScnrAvgBW,2,FALSE)/1000</f>
        <v>4819.491751072962</v>
      </c>
      <c r="AD592" s="8">
        <f>(1+$F592)*Z592</f>
        <v>11474.086316323272</v>
      </c>
      <c r="AE592" s="8">
        <f>(1+$F592)*AA592</f>
        <v>11474.086316323272</v>
      </c>
      <c r="AF592" s="8">
        <f>(1+$F592)*AB592</f>
        <v>5508.7961549742477</v>
      </c>
      <c r="AG592" s="8">
        <f>(1+$F592)*AC592</f>
        <v>5461.3968278658558</v>
      </c>
      <c r="AH592" s="8">
        <f>(1+$F592)*$T592/1000</f>
        <v>20355.458014670774</v>
      </c>
      <c r="AI592" s="8">
        <f>(1+BWscncns[[#This Row],[pid_error]]*K_p)*BWscncns[[#This Row],[dbw]]/1000</f>
        <v>19159.219007335385</v>
      </c>
      <c r="AJ592" s="13">
        <f>BWscncns[[#This Row],[Torflow prgrssv alt vote]]/VLOOKUP(BWscncns[[#This Row],[class]],AltBWtotl,2,FALSE)*100</f>
        <v>0.16420876500567241</v>
      </c>
      <c r="AK592">
        <f>IF(D592=E592,1,0)</f>
        <v>1</v>
      </c>
    </row>
    <row r="593" spans="1:37">
      <c r="A593" s="1" t="s">
        <v>4850</v>
      </c>
      <c r="B593" s="1" t="s">
        <v>4851</v>
      </c>
      <c r="C593">
        <v>27900</v>
      </c>
      <c r="D593">
        <v>1524274540</v>
      </c>
      <c r="E593">
        <v>1525002344</v>
      </c>
      <c r="F593" s="2">
        <v>1.25273219107</v>
      </c>
      <c r="G593" s="2">
        <v>1.25273219107</v>
      </c>
      <c r="H593">
        <v>26336710</v>
      </c>
      <c r="I593" s="2">
        <v>0.46738355544100002</v>
      </c>
      <c r="J593" s="2">
        <v>0</v>
      </c>
      <c r="K593">
        <v>1</v>
      </c>
      <c r="L593" s="1" t="s">
        <v>11562</v>
      </c>
      <c r="M593" s="1" t="s">
        <v>4851</v>
      </c>
      <c r="N593">
        <v>0</v>
      </c>
      <c r="O593">
        <v>1</v>
      </c>
      <c r="P593">
        <v>0</v>
      </c>
      <c r="Q593">
        <v>0</v>
      </c>
      <c r="R593" s="19">
        <f>BWscncns[[#This Row],[C fx]]*4+BWscncns[[#This Row],[C fg]]*2+BWscncns[[#This Row],[C fm]]</f>
        <v>2</v>
      </c>
      <c r="S593">
        <v>23200</v>
      </c>
      <c r="T593">
        <v>11765532</v>
      </c>
      <c r="U593" s="13">
        <v>1.971862</v>
      </c>
      <c r="V593" s="13">
        <v>0.507135</v>
      </c>
      <c r="W593">
        <v>455</v>
      </c>
      <c r="X593">
        <v>9</v>
      </c>
      <c r="Z593" s="10">
        <f>IF($N593&lt;&gt;0,constants!$L$2,IF($O593&lt;&gt;0,constants!$M$2,IF($P593&lt;&gt;0,constants!$N$2,0)))</f>
        <v>9721.3799999999992</v>
      </c>
      <c r="AA593" s="10">
        <f>IF($N593&lt;&gt;0,constants!$L$2,IF($O593&lt;&gt;0,constants!$M$2,IF($P593&lt;&gt;0,constants!$P$2,0)))</f>
        <v>9721.3799999999992</v>
      </c>
      <c r="AB593" s="11">
        <f>constants!$O$2</f>
        <v>4861.32</v>
      </c>
      <c r="AC593" s="11">
        <f>VLOOKUP(BWscncns[[#This Row],[scanner]],[0]!ScnrAvgBW,2,FALSE)/1000</f>
        <v>11818.828055288463</v>
      </c>
      <c r="AD593" s="8">
        <f>(1+$F593)*Z593</f>
        <v>21899.665667624071</v>
      </c>
      <c r="AE593" s="8">
        <f>(1+$F593)*AA593</f>
        <v>21899.665667624071</v>
      </c>
      <c r="AF593" s="8">
        <f>(1+$F593)*AB593</f>
        <v>10951.252055092411</v>
      </c>
      <c r="AG593" s="8">
        <f>(1+$F593)*AC593</f>
        <v>26624.654420869563</v>
      </c>
      <c r="AH593" s="8">
        <f>(1+$F593)*$T593/1000</f>
        <v>26504.592681464193</v>
      </c>
      <c r="AI593" s="8">
        <f>(1+BWscncns[[#This Row],[pid_error]]*K_p)*BWscncns[[#This Row],[dbw]]/1000</f>
        <v>19135.062340732096</v>
      </c>
      <c r="AJ593" s="13">
        <f>BWscncns[[#This Row],[Torflow prgrssv alt vote]]/VLOOKUP(BWscncns[[#This Row],[class]],AltBWtotl,2,FALSE)*100</f>
        <v>6.6844475841435311E-2</v>
      </c>
      <c r="AK593">
        <f>IF(D593=E593,1,0)</f>
        <v>0</v>
      </c>
    </row>
    <row r="594" spans="1:37">
      <c r="A594" s="1" t="s">
        <v>9866</v>
      </c>
      <c r="B594" s="1" t="s">
        <v>9867</v>
      </c>
      <c r="C594">
        <v>26200</v>
      </c>
      <c r="D594">
        <v>1524109619</v>
      </c>
      <c r="E594">
        <v>1525003372</v>
      </c>
      <c r="F594" s="2">
        <v>4.7475224519100002E-2</v>
      </c>
      <c r="G594" s="2">
        <v>4.7475224519100002E-2</v>
      </c>
      <c r="H594">
        <v>22987243</v>
      </c>
      <c r="I594" s="2">
        <v>-0.23353074905999999</v>
      </c>
      <c r="J594" s="2">
        <v>0</v>
      </c>
      <c r="K594">
        <v>2</v>
      </c>
      <c r="L594" s="1" t="s">
        <v>11569</v>
      </c>
      <c r="M594" s="1" t="s">
        <v>9867</v>
      </c>
      <c r="N594">
        <v>0</v>
      </c>
      <c r="O594">
        <v>1</v>
      </c>
      <c r="P594">
        <v>0</v>
      </c>
      <c r="Q594">
        <v>0</v>
      </c>
      <c r="R594" s="19">
        <f>BWscncns[[#This Row],[C fx]]*4+BWscncns[[#This Row],[C fg]]*2+BWscncns[[#This Row],[C fm]]</f>
        <v>2</v>
      </c>
      <c r="S594">
        <v>27000</v>
      </c>
      <c r="T594">
        <v>18681856</v>
      </c>
      <c r="U594" s="13">
        <v>1.4452529999999999</v>
      </c>
      <c r="V594" s="13">
        <v>0.69192100000000001</v>
      </c>
      <c r="W594">
        <v>1546</v>
      </c>
      <c r="X594">
        <v>30</v>
      </c>
      <c r="Z594" s="10">
        <f>IF($N594&lt;&gt;0,constants!$L$2,IF($O594&lt;&gt;0,constants!$M$2,IF($P594&lt;&gt;0,constants!$N$2,0)))</f>
        <v>9721.3799999999992</v>
      </c>
      <c r="AA594" s="10">
        <f>IF($N594&lt;&gt;0,constants!$L$2,IF($O594&lt;&gt;0,constants!$M$2,IF($P594&lt;&gt;0,constants!$P$2,0)))</f>
        <v>9721.3799999999992</v>
      </c>
      <c r="AB594" s="11">
        <f>constants!$O$2</f>
        <v>4861.32</v>
      </c>
      <c r="AC594" s="11">
        <f>VLOOKUP(BWscncns[[#This Row],[scanner]],[0]!ScnrAvgBW,2,FALSE)/1000</f>
        <v>8853.6095214723919</v>
      </c>
      <c r="AD594" s="8">
        <f>(1+$F594)*Z594</f>
        <v>10182.904698135486</v>
      </c>
      <c r="AE594" s="8">
        <f>(1+$F594)*AA594</f>
        <v>10182.904698135486</v>
      </c>
      <c r="AF594" s="8">
        <f>(1+$F594)*AB594</f>
        <v>5092.1122584591903</v>
      </c>
      <c r="AG594" s="8">
        <f>(1+$F594)*AC594</f>
        <v>9273.9366213087342</v>
      </c>
      <c r="AH594" s="8">
        <f>(1+$F594)*$T594/1000</f>
        <v>19568.781308033493</v>
      </c>
      <c r="AI594" s="8">
        <f>(1+BWscncns[[#This Row],[pid_error]]*K_p)*BWscncns[[#This Row],[dbw]]/1000</f>
        <v>19125.318654016748</v>
      </c>
      <c r="AJ594" s="13">
        <f>BWscncns[[#This Row],[Torflow prgrssv alt vote]]/VLOOKUP(BWscncns[[#This Row],[class]],AltBWtotl,2,FALSE)*100</f>
        <v>6.6810438239693917E-2</v>
      </c>
      <c r="AK594">
        <f>IF(D594=E594,1,0)</f>
        <v>0</v>
      </c>
    </row>
    <row r="595" spans="1:37">
      <c r="A595" s="1" t="s">
        <v>8266</v>
      </c>
      <c r="B595" s="1" t="s">
        <v>8267</v>
      </c>
      <c r="C595">
        <v>25200</v>
      </c>
      <c r="D595">
        <v>1524043982</v>
      </c>
      <c r="E595">
        <v>1524992681</v>
      </c>
      <c r="F595" s="2">
        <v>1.05448037694</v>
      </c>
      <c r="G595" s="2">
        <v>1.05448037694</v>
      </c>
      <c r="H595">
        <v>20630824</v>
      </c>
      <c r="I595" s="2">
        <v>0.230397337881</v>
      </c>
      <c r="J595" s="2">
        <v>0</v>
      </c>
      <c r="K595">
        <v>1</v>
      </c>
      <c r="L595" s="1" t="s">
        <v>11565</v>
      </c>
      <c r="M595" s="1" t="s">
        <v>8267</v>
      </c>
      <c r="N595">
        <v>0</v>
      </c>
      <c r="O595">
        <v>1</v>
      </c>
      <c r="P595">
        <v>0</v>
      </c>
      <c r="Q595">
        <v>0</v>
      </c>
      <c r="R595" s="19">
        <f>BWscncns[[#This Row],[C fx]]*4+BWscncns[[#This Row],[C fg]]*2+BWscncns[[#This Row],[C fm]]</f>
        <v>2</v>
      </c>
      <c r="S595">
        <v>26000</v>
      </c>
      <c r="T595">
        <v>12518595</v>
      </c>
      <c r="U595" s="13">
        <v>2.0769099999999998</v>
      </c>
      <c r="V595" s="13">
        <v>0.48148400000000002</v>
      </c>
      <c r="W595">
        <v>350</v>
      </c>
      <c r="X595">
        <v>7</v>
      </c>
      <c r="Z595" s="10">
        <f>IF($N595&lt;&gt;0,constants!$L$2,IF($O595&lt;&gt;0,constants!$M$2,IF($P595&lt;&gt;0,constants!$N$2,0)))</f>
        <v>9721.3799999999992</v>
      </c>
      <c r="AA595" s="10">
        <f>IF($N595&lt;&gt;0,constants!$L$2,IF($O595&lt;&gt;0,constants!$M$2,IF($P595&lt;&gt;0,constants!$P$2,0)))</f>
        <v>9721.3799999999992</v>
      </c>
      <c r="AB595" s="11">
        <f>constants!$O$2</f>
        <v>4861.32</v>
      </c>
      <c r="AC595" s="11">
        <f>VLOOKUP(BWscncns[[#This Row],[scanner]],[0]!ScnrAvgBW,2,FALSE)/1000</f>
        <v>11818.828055288463</v>
      </c>
      <c r="AD595" s="8">
        <f>(1+$F595)*Z595</f>
        <v>19972.384446776974</v>
      </c>
      <c r="AE595" s="8">
        <f>(1+$F595)*AA595</f>
        <v>19972.384446776974</v>
      </c>
      <c r="AF595" s="8">
        <f>(1+$F595)*AB595</f>
        <v>9987.4865460259607</v>
      </c>
      <c r="AG595" s="8">
        <f>(1+$F595)*AC595</f>
        <v>24281.550318018086</v>
      </c>
      <c r="AH595" s="8">
        <f>(1+$F595)*$T595/1000</f>
        <v>25719.207774359202</v>
      </c>
      <c r="AI595" s="8">
        <f>(1+BWscncns[[#This Row],[pid_error]]*K_p)*BWscncns[[#This Row],[dbw]]/1000</f>
        <v>19118.901387179598</v>
      </c>
      <c r="AJ595" s="13">
        <f>BWscncns[[#This Row],[Torflow prgrssv alt vote]]/VLOOKUP(BWscncns[[#This Row],[class]],AltBWtotl,2,FALSE)*100</f>
        <v>6.678802081400563E-2</v>
      </c>
      <c r="AK595">
        <f>IF(D595=E595,1,0)</f>
        <v>0</v>
      </c>
    </row>
    <row r="596" spans="1:37">
      <c r="A596" s="1" t="s">
        <v>10220</v>
      </c>
      <c r="B596" s="1" t="s">
        <v>10221</v>
      </c>
      <c r="C596">
        <v>19500</v>
      </c>
      <c r="D596">
        <v>1524333400</v>
      </c>
      <c r="E596">
        <v>1525009194</v>
      </c>
      <c r="F596" s="2">
        <v>1.6402412933399999</v>
      </c>
      <c r="G596" s="2">
        <v>1.6402412933399999</v>
      </c>
      <c r="H596">
        <v>16554186</v>
      </c>
      <c r="I596" s="2">
        <v>0.17307456446399999</v>
      </c>
      <c r="J596" s="2">
        <v>0</v>
      </c>
      <c r="K596">
        <v>2</v>
      </c>
      <c r="L596" s="1" t="s">
        <v>11570</v>
      </c>
      <c r="M596" s="1" t="s">
        <v>10221</v>
      </c>
      <c r="N596">
        <v>0</v>
      </c>
      <c r="O596">
        <v>1</v>
      </c>
      <c r="P596">
        <v>0</v>
      </c>
      <c r="Q596">
        <v>0</v>
      </c>
      <c r="R596" s="19">
        <f>BWscncns[[#This Row],[C fx]]*4+BWscncns[[#This Row],[C fg]]*2+BWscncns[[#This Row],[C fm]]</f>
        <v>2</v>
      </c>
      <c r="S596">
        <v>15700</v>
      </c>
      <c r="T596">
        <v>10499072</v>
      </c>
      <c r="U596" s="13">
        <v>1.4953700000000001</v>
      </c>
      <c r="V596" s="13">
        <v>0.66873099999999996</v>
      </c>
      <c r="W596">
        <v>1387</v>
      </c>
      <c r="X596">
        <v>27</v>
      </c>
      <c r="Z596" s="10">
        <f>IF($N596&lt;&gt;0,constants!$L$2,IF($O596&lt;&gt;0,constants!$M$2,IF($P596&lt;&gt;0,constants!$N$2,0)))</f>
        <v>9721.3799999999992</v>
      </c>
      <c r="AA596" s="10">
        <f>IF($N596&lt;&gt;0,constants!$L$2,IF($O596&lt;&gt;0,constants!$M$2,IF($P596&lt;&gt;0,constants!$P$2,0)))</f>
        <v>9721.3799999999992</v>
      </c>
      <c r="AB596" s="11">
        <f>constants!$O$2</f>
        <v>4861.32</v>
      </c>
      <c r="AC596" s="11">
        <f>VLOOKUP(BWscncns[[#This Row],[scanner]],[0]!ScnrAvgBW,2,FALSE)/1000</f>
        <v>8853.6095214723919</v>
      </c>
      <c r="AD596" s="8">
        <f>(1+$F596)*Z596</f>
        <v>25666.788904249606</v>
      </c>
      <c r="AE596" s="8">
        <f>(1+$F596)*AA596</f>
        <v>25666.788904249606</v>
      </c>
      <c r="AF596" s="8">
        <f>(1+$F596)*AB596</f>
        <v>12835.057804139607</v>
      </c>
      <c r="AG596" s="8">
        <f>(1+$F596)*AC596</f>
        <v>23375.665453699607</v>
      </c>
      <c r="AH596" s="8">
        <f>(1+$F596)*$T596/1000</f>
        <v>27720.08343614978</v>
      </c>
      <c r="AI596" s="8">
        <f>(1+BWscncns[[#This Row],[pid_error]]*K_p)*BWscncns[[#This Row],[dbw]]/1000</f>
        <v>19109.577718074888</v>
      </c>
      <c r="AJ596" s="13">
        <f>BWscncns[[#This Row],[Torflow prgrssv alt vote]]/VLOOKUP(BWscncns[[#This Row],[class]],AltBWtotl,2,FALSE)*100</f>
        <v>6.6755450458961807E-2</v>
      </c>
      <c r="AK596">
        <f>IF(D596=E596,1,0)</f>
        <v>0</v>
      </c>
    </row>
    <row r="597" spans="1:37">
      <c r="A597" s="1" t="s">
        <v>1015</v>
      </c>
      <c r="B597" s="1" t="s">
        <v>1016</v>
      </c>
      <c r="C597">
        <v>25400</v>
      </c>
      <c r="D597">
        <v>1525006186</v>
      </c>
      <c r="E597">
        <v>1525006186</v>
      </c>
      <c r="F597" s="2">
        <v>0.97772546789199999</v>
      </c>
      <c r="G597" s="2">
        <v>0.97772546789199999</v>
      </c>
      <c r="H597">
        <v>25381036</v>
      </c>
      <c r="I597" s="2">
        <v>3.33170093148E-2</v>
      </c>
      <c r="J597" s="2">
        <v>0</v>
      </c>
      <c r="K597">
        <v>1</v>
      </c>
      <c r="L597" s="1" t="s">
        <v>11530</v>
      </c>
      <c r="M597" s="1" t="s">
        <v>1016</v>
      </c>
      <c r="N597">
        <v>1</v>
      </c>
      <c r="O597">
        <v>0</v>
      </c>
      <c r="P597">
        <v>0</v>
      </c>
      <c r="Q597">
        <v>0</v>
      </c>
      <c r="R597" s="19">
        <f>BWscncns[[#This Row],[C fx]]*4+BWscncns[[#This Row],[C fg]]*2+BWscncns[[#This Row],[C fm]]</f>
        <v>4</v>
      </c>
      <c r="S597">
        <v>23500</v>
      </c>
      <c r="T597">
        <v>12833448</v>
      </c>
      <c r="U597" s="13">
        <v>1.8311519999999999</v>
      </c>
      <c r="V597" s="13">
        <v>0.54610400000000003</v>
      </c>
      <c r="W597">
        <v>600</v>
      </c>
      <c r="X597">
        <v>12</v>
      </c>
      <c r="Z597" s="10">
        <f>IF($N597&lt;&gt;0,constants!$L$2,IF($O597&lt;&gt;0,constants!$M$2,IF($P597&lt;&gt;0,constants!$N$2,0)))</f>
        <v>10125.48</v>
      </c>
      <c r="AA597" s="10">
        <f>IF($N597&lt;&gt;0,constants!$L$2,IF($O597&lt;&gt;0,constants!$M$2,IF($P597&lt;&gt;0,constants!$P$2,0)))</f>
        <v>10125.48</v>
      </c>
      <c r="AB597" s="11">
        <f>constants!$O$2</f>
        <v>4861.32</v>
      </c>
      <c r="AC597" s="11">
        <f>VLOOKUP(BWscncns[[#This Row],[scanner]],[0]!ScnrAvgBW,2,FALSE)/1000</f>
        <v>11818.828055288463</v>
      </c>
      <c r="AD597" s="8">
        <f>(1+$F597)*Z597</f>
        <v>20025.419670631087</v>
      </c>
      <c r="AE597" s="8">
        <f>(1+$F597)*AA597</f>
        <v>20025.419670631087</v>
      </c>
      <c r="AF597" s="8">
        <f>(1+$F597)*AB597</f>
        <v>9614.356371572736</v>
      </c>
      <c r="AG597" s="8">
        <f>(1+$F597)*AC597</f>
        <v>23374.397245580472</v>
      </c>
      <c r="AH597" s="8">
        <f>(1+$F597)*$T597/1000</f>
        <v>25381.036950467649</v>
      </c>
      <c r="AI597" s="8">
        <f>(1+BWscncns[[#This Row],[pid_error]]*K_p)*BWscncns[[#This Row],[dbw]]/1000</f>
        <v>19107.242475233827</v>
      </c>
      <c r="AJ597" s="13">
        <f>BWscncns[[#This Row],[Torflow prgrssv alt vote]]/VLOOKUP(BWscncns[[#This Row],[class]],AltBWtotl,2,FALSE)*100</f>
        <v>0.16376328744510971</v>
      </c>
      <c r="AK597">
        <f>IF(D597=E597,1,0)</f>
        <v>1</v>
      </c>
    </row>
    <row r="598" spans="1:37">
      <c r="A598" s="1" t="s">
        <v>6153</v>
      </c>
      <c r="B598" s="1" t="s">
        <v>6154</v>
      </c>
      <c r="C598">
        <v>24200</v>
      </c>
      <c r="D598">
        <v>1524866384</v>
      </c>
      <c r="E598">
        <v>1524928287</v>
      </c>
      <c r="F598" s="2">
        <v>8.5256185494800005E-2</v>
      </c>
      <c r="G598" s="2">
        <v>8.5256185494800005E-2</v>
      </c>
      <c r="H598">
        <v>19808964</v>
      </c>
      <c r="I598" s="2">
        <v>-3.4796372921199997E-2</v>
      </c>
      <c r="J598" s="2">
        <v>0.2</v>
      </c>
      <c r="K598">
        <v>2</v>
      </c>
      <c r="L598" s="1" t="s">
        <v>11699</v>
      </c>
      <c r="M598" s="1" t="s">
        <v>6154</v>
      </c>
      <c r="N598">
        <v>0</v>
      </c>
      <c r="O598">
        <v>1</v>
      </c>
      <c r="P598">
        <v>0</v>
      </c>
      <c r="Q598">
        <v>0</v>
      </c>
      <c r="R598" s="19">
        <f>BWscncns[[#This Row],[C fx]]*4+BWscncns[[#This Row],[C fg]]*2+BWscncns[[#This Row],[C fm]]</f>
        <v>2</v>
      </c>
      <c r="S598">
        <v>30800</v>
      </c>
      <c r="T598">
        <v>18301952</v>
      </c>
      <c r="U598" s="13">
        <v>1.6828810000000001</v>
      </c>
      <c r="V598" s="13">
        <v>0.59421900000000005</v>
      </c>
      <c r="W598">
        <v>872</v>
      </c>
      <c r="X598">
        <v>17</v>
      </c>
      <c r="Z598" s="10">
        <f>IF($N598&lt;&gt;0,constants!$L$2,IF($O598&lt;&gt;0,constants!$M$2,IF($P598&lt;&gt;0,constants!$N$2,0)))</f>
        <v>9721.3799999999992</v>
      </c>
      <c r="AA598" s="10">
        <f>IF($N598&lt;&gt;0,constants!$L$2,IF($O598&lt;&gt;0,constants!$M$2,IF($P598&lt;&gt;0,constants!$P$2,0)))</f>
        <v>9721.3799999999992</v>
      </c>
      <c r="AB598" s="11">
        <f>constants!$O$2</f>
        <v>4861.32</v>
      </c>
      <c r="AC598" s="11">
        <f>VLOOKUP(BWscncns[[#This Row],[scanner]],[0]!ScnrAvgBW,2,FALSE)/1000</f>
        <v>8853.6095214723919</v>
      </c>
      <c r="AD598" s="8">
        <f>(1+$F598)*Z598</f>
        <v>10550.187776545437</v>
      </c>
      <c r="AE598" s="8">
        <f>(1+$F598)*AA598</f>
        <v>10550.187776545437</v>
      </c>
      <c r="AF598" s="8">
        <f>(1+$F598)*AB598</f>
        <v>5275.7775996695809</v>
      </c>
      <c r="AG598" s="8">
        <f>(1+$F598)*AC598</f>
        <v>9608.4344971335686</v>
      </c>
      <c r="AH598" s="8">
        <f>(1+$F598)*$T598/1000</f>
        <v>19862.306614628927</v>
      </c>
      <c r="AI598" s="8">
        <f>(1+BWscncns[[#This Row],[pid_error]]*K_p)*BWscncns[[#This Row],[dbw]]/1000</f>
        <v>19082.129307314462</v>
      </c>
      <c r="AJ598" s="13">
        <f>BWscncns[[#This Row],[Torflow prgrssv alt vote]]/VLOOKUP(BWscncns[[#This Row],[class]],AltBWtotl,2,FALSE)*100</f>
        <v>6.6659564979349051E-2</v>
      </c>
      <c r="AK598">
        <f>IF(D598=E598,1,0)</f>
        <v>0</v>
      </c>
    </row>
    <row r="599" spans="1:37">
      <c r="A599" s="1" t="s">
        <v>10142</v>
      </c>
      <c r="B599" s="1" t="s">
        <v>1005</v>
      </c>
      <c r="C599">
        <v>23600</v>
      </c>
      <c r="D599">
        <v>1524446830</v>
      </c>
      <c r="E599">
        <v>1524988014</v>
      </c>
      <c r="F599" s="2">
        <v>1.01814916192</v>
      </c>
      <c r="G599" s="2">
        <v>1.01814916192</v>
      </c>
      <c r="H599">
        <v>25859174</v>
      </c>
      <c r="I599" s="2">
        <v>0.43794531116399998</v>
      </c>
      <c r="J599" s="2">
        <v>0</v>
      </c>
      <c r="K599">
        <v>2</v>
      </c>
      <c r="L599" s="1" t="s">
        <v>11573</v>
      </c>
      <c r="M599" s="1" t="s">
        <v>1005</v>
      </c>
      <c r="N599">
        <v>0</v>
      </c>
      <c r="O599">
        <v>1</v>
      </c>
      <c r="P599">
        <v>0</v>
      </c>
      <c r="Q599">
        <v>0</v>
      </c>
      <c r="R599" s="19">
        <f>BWscncns[[#This Row],[C fx]]*4+BWscncns[[#This Row],[C fg]]*2+BWscncns[[#This Row],[C fm]]</f>
        <v>2</v>
      </c>
      <c r="S599">
        <v>20800</v>
      </c>
      <c r="T599">
        <v>12643133</v>
      </c>
      <c r="U599" s="13">
        <v>1.645162</v>
      </c>
      <c r="V599" s="13">
        <v>0.60784300000000002</v>
      </c>
      <c r="W599">
        <v>972</v>
      </c>
      <c r="X599">
        <v>19</v>
      </c>
      <c r="Z599" s="10">
        <f>IF($N599&lt;&gt;0,constants!$L$2,IF($O599&lt;&gt;0,constants!$M$2,IF($P599&lt;&gt;0,constants!$N$2,0)))</f>
        <v>9721.3799999999992</v>
      </c>
      <c r="AA599" s="10">
        <f>IF($N599&lt;&gt;0,constants!$L$2,IF($O599&lt;&gt;0,constants!$M$2,IF($P599&lt;&gt;0,constants!$P$2,0)))</f>
        <v>9721.3799999999992</v>
      </c>
      <c r="AB599" s="11">
        <f>constants!$O$2</f>
        <v>4861.32</v>
      </c>
      <c r="AC599" s="11">
        <f>VLOOKUP(BWscncns[[#This Row],[scanner]],[0]!ScnrAvgBW,2,FALSE)/1000</f>
        <v>8853.6095214723919</v>
      </c>
      <c r="AD599" s="8">
        <f>(1+$F599)*Z599</f>
        <v>19619.19489970585</v>
      </c>
      <c r="AE599" s="8">
        <f>(1+$F599)*AA599</f>
        <v>19619.19489970585</v>
      </c>
      <c r="AF599" s="8">
        <f>(1+$F599)*AB599</f>
        <v>9810.8688838249345</v>
      </c>
      <c r="AG599" s="8">
        <f>(1+$F599)*AC599</f>
        <v>17867.904635726441</v>
      </c>
      <c r="AH599" s="8">
        <f>(1+$F599)*$T599/1000</f>
        <v>25515.728267993101</v>
      </c>
      <c r="AI599" s="8">
        <f>(1+BWscncns[[#This Row],[pid_error]]*K_p)*BWscncns[[#This Row],[dbw]]/1000</f>
        <v>19079.430633996551</v>
      </c>
      <c r="AJ599" s="13">
        <f>BWscncns[[#This Row],[Torflow prgrssv alt vote]]/VLOOKUP(BWscncns[[#This Row],[class]],AltBWtotl,2,FALSE)*100</f>
        <v>6.665013770912695E-2</v>
      </c>
      <c r="AK599">
        <f>IF(D599=E599,1,0)</f>
        <v>0</v>
      </c>
    </row>
    <row r="600" spans="1:37">
      <c r="A600" s="1" t="s">
        <v>3120</v>
      </c>
      <c r="B600" s="1" t="s">
        <v>3121</v>
      </c>
      <c r="C600">
        <v>22600</v>
      </c>
      <c r="D600">
        <v>1524944637</v>
      </c>
      <c r="E600">
        <v>1524944637</v>
      </c>
      <c r="F600" s="2">
        <v>0.59787762153099999</v>
      </c>
      <c r="G600" s="2">
        <v>0.59787762153099999</v>
      </c>
      <c r="H600">
        <v>22647101</v>
      </c>
      <c r="I600" s="2">
        <v>-0.332545611686</v>
      </c>
      <c r="J600" s="2">
        <v>0</v>
      </c>
      <c r="K600">
        <v>1</v>
      </c>
      <c r="L600" s="1" t="s">
        <v>11584</v>
      </c>
      <c r="M600" s="1" t="s">
        <v>3121</v>
      </c>
      <c r="N600">
        <v>1</v>
      </c>
      <c r="O600">
        <v>0</v>
      </c>
      <c r="P600">
        <v>0</v>
      </c>
      <c r="Q600">
        <v>0</v>
      </c>
      <c r="R600" s="19">
        <f>BWscncns[[#This Row],[C fx]]*4+BWscncns[[#This Row],[C fg]]*2+BWscncns[[#This Row],[C fm]]</f>
        <v>4</v>
      </c>
      <c r="S600">
        <v>23100</v>
      </c>
      <c r="T600">
        <v>14686159</v>
      </c>
      <c r="U600" s="13">
        <v>1.57291</v>
      </c>
      <c r="V600" s="13">
        <v>0.635764</v>
      </c>
      <c r="W600">
        <v>1142</v>
      </c>
      <c r="X600">
        <v>22</v>
      </c>
      <c r="Z600" s="10">
        <f>IF($N600&lt;&gt;0,constants!$L$2,IF($O600&lt;&gt;0,constants!$M$2,IF($P600&lt;&gt;0,constants!$N$2,0)))</f>
        <v>10125.48</v>
      </c>
      <c r="AA600" s="10">
        <f>IF($N600&lt;&gt;0,constants!$L$2,IF($O600&lt;&gt;0,constants!$M$2,IF($P600&lt;&gt;0,constants!$P$2,0)))</f>
        <v>10125.48</v>
      </c>
      <c r="AB600" s="11">
        <f>constants!$O$2</f>
        <v>4861.32</v>
      </c>
      <c r="AC600" s="11">
        <f>VLOOKUP(BWscncns[[#This Row],[scanner]],[0]!ScnrAvgBW,2,FALSE)/1000</f>
        <v>11818.828055288463</v>
      </c>
      <c r="AD600" s="8">
        <f>(1+$F600)*Z600</f>
        <v>16179.277899259709</v>
      </c>
      <c r="AE600" s="8">
        <f>(1+$F600)*AA600</f>
        <v>16179.277899259709</v>
      </c>
      <c r="AF600" s="8">
        <f>(1+$F600)*AB600</f>
        <v>7767.7944391010806</v>
      </c>
      <c r="AG600" s="8">
        <f>(1+$F600)*AC600</f>
        <v>18885.040862268183</v>
      </c>
      <c r="AH600" s="8">
        <f>(1+$F600)*$T600/1000</f>
        <v>23466.684812346091</v>
      </c>
      <c r="AI600" s="8">
        <f>(1+BWscncns[[#This Row],[pid_error]]*K_p)*BWscncns[[#This Row],[dbw]]/1000</f>
        <v>19076.421906173044</v>
      </c>
      <c r="AJ600" s="13">
        <f>BWscncns[[#This Row],[Torflow prgrssv alt vote]]/VLOOKUP(BWscncns[[#This Row],[class]],AltBWtotl,2,FALSE)*100</f>
        <v>0.16349913223187759</v>
      </c>
      <c r="AK600">
        <f>IF(D600=E600,1,0)</f>
        <v>1</v>
      </c>
    </row>
    <row r="601" spans="1:37">
      <c r="A601" s="1" t="s">
        <v>5447</v>
      </c>
      <c r="B601" s="1" t="s">
        <v>5448</v>
      </c>
      <c r="C601">
        <v>26700</v>
      </c>
      <c r="D601">
        <v>1524690210</v>
      </c>
      <c r="E601">
        <v>1525003372</v>
      </c>
      <c r="F601" s="2">
        <v>0.48291163514300001</v>
      </c>
      <c r="G601" s="2">
        <v>0.48291163514300001</v>
      </c>
      <c r="H601">
        <v>22777522</v>
      </c>
      <c r="I601" s="2">
        <v>0.21111910443199999</v>
      </c>
      <c r="J601" s="2">
        <v>0</v>
      </c>
      <c r="K601">
        <v>2</v>
      </c>
      <c r="L601" s="1" t="s">
        <v>11569</v>
      </c>
      <c r="M601" s="1" t="s">
        <v>5448</v>
      </c>
      <c r="N601">
        <v>0</v>
      </c>
      <c r="O601">
        <v>1</v>
      </c>
      <c r="P601">
        <v>0</v>
      </c>
      <c r="Q601">
        <v>0</v>
      </c>
      <c r="R601" s="19">
        <f>BWscncns[[#This Row],[C fx]]*4+BWscncns[[#This Row],[C fg]]*2+BWscncns[[#This Row],[C fm]]</f>
        <v>2</v>
      </c>
      <c r="S601">
        <v>23400</v>
      </c>
      <c r="T601">
        <v>15360000</v>
      </c>
      <c r="U601" s="13">
        <v>1.5234380000000001</v>
      </c>
      <c r="V601" s="13">
        <v>0.65641000000000005</v>
      </c>
      <c r="W601">
        <v>1288</v>
      </c>
      <c r="X601">
        <v>25</v>
      </c>
      <c r="Z601" s="10">
        <f>IF($N601&lt;&gt;0,constants!$L$2,IF($O601&lt;&gt;0,constants!$M$2,IF($P601&lt;&gt;0,constants!$N$2,0)))</f>
        <v>9721.3799999999992</v>
      </c>
      <c r="AA601" s="10">
        <f>IF($N601&lt;&gt;0,constants!$L$2,IF($O601&lt;&gt;0,constants!$M$2,IF($P601&lt;&gt;0,constants!$P$2,0)))</f>
        <v>9721.3799999999992</v>
      </c>
      <c r="AB601" s="11">
        <f>constants!$O$2</f>
        <v>4861.32</v>
      </c>
      <c r="AC601" s="11">
        <f>VLOOKUP(BWscncns[[#This Row],[scanner]],[0]!ScnrAvgBW,2,FALSE)/1000</f>
        <v>8853.6095214723919</v>
      </c>
      <c r="AD601" s="8">
        <f>(1+$F601)*Z601</f>
        <v>14415.947511646456</v>
      </c>
      <c r="AE601" s="8">
        <f>(1+$F601)*AA601</f>
        <v>14415.947511646456</v>
      </c>
      <c r="AF601" s="8">
        <f>(1+$F601)*AB601</f>
        <v>7208.9079901533687</v>
      </c>
      <c r="AG601" s="8">
        <f>(1+$F601)*AC601</f>
        <v>13129.120572404259</v>
      </c>
      <c r="AH601" s="8">
        <f>(1+$F601)*$T601/1000</f>
        <v>22777.52271579648</v>
      </c>
      <c r="AI601" s="8">
        <f>(1+BWscncns[[#This Row],[pid_error]]*K_p)*BWscncns[[#This Row],[dbw]]/1000</f>
        <v>19068.761357898238</v>
      </c>
      <c r="AJ601" s="13">
        <f>BWscncns[[#This Row],[Torflow prgrssv alt vote]]/VLOOKUP(BWscncns[[#This Row],[class]],AltBWtotl,2,FALSE)*100</f>
        <v>6.6612866747804755E-2</v>
      </c>
      <c r="AK601">
        <f>IF(D601=E601,1,0)</f>
        <v>0</v>
      </c>
    </row>
    <row r="602" spans="1:37">
      <c r="A602" s="1" t="s">
        <v>421</v>
      </c>
      <c r="B602" s="1" t="s">
        <v>422</v>
      </c>
      <c r="C602">
        <v>25400</v>
      </c>
      <c r="D602">
        <v>1525000722</v>
      </c>
      <c r="E602">
        <v>1525000722</v>
      </c>
      <c r="F602" s="2">
        <v>0.98575313340600001</v>
      </c>
      <c r="G602" s="2">
        <v>0.98575313340600001</v>
      </c>
      <c r="H602">
        <v>25360851</v>
      </c>
      <c r="I602" s="2">
        <v>0.36697059746100003</v>
      </c>
      <c r="J602" s="2">
        <v>0</v>
      </c>
      <c r="K602">
        <v>2</v>
      </c>
      <c r="L602" s="1" t="s">
        <v>11538</v>
      </c>
      <c r="M602" s="1" t="s">
        <v>422</v>
      </c>
      <c r="N602">
        <v>1</v>
      </c>
      <c r="O602">
        <v>0</v>
      </c>
      <c r="P602">
        <v>0</v>
      </c>
      <c r="Q602">
        <v>0</v>
      </c>
      <c r="R602" s="19">
        <f>BWscncns[[#This Row],[C fx]]*4+BWscncns[[#This Row],[C fg]]*2+BWscncns[[#This Row],[C fm]]</f>
        <v>4</v>
      </c>
      <c r="S602">
        <v>19800</v>
      </c>
      <c r="T602">
        <v>12771402</v>
      </c>
      <c r="U602" s="13">
        <v>1.5503389999999999</v>
      </c>
      <c r="V602" s="13">
        <v>0.64502000000000004</v>
      </c>
      <c r="W602">
        <v>1211</v>
      </c>
      <c r="X602">
        <v>24</v>
      </c>
      <c r="Z602" s="10">
        <f>IF($N602&lt;&gt;0,constants!$L$2,IF($O602&lt;&gt;0,constants!$M$2,IF($P602&lt;&gt;0,constants!$N$2,0)))</f>
        <v>10125.48</v>
      </c>
      <c r="AA602" s="10">
        <f>IF($N602&lt;&gt;0,constants!$L$2,IF($O602&lt;&gt;0,constants!$M$2,IF($P602&lt;&gt;0,constants!$P$2,0)))</f>
        <v>10125.48</v>
      </c>
      <c r="AB602" s="11">
        <f>constants!$O$2</f>
        <v>4861.32</v>
      </c>
      <c r="AC602" s="11">
        <f>VLOOKUP(BWscncns[[#This Row],[scanner]],[0]!ScnrAvgBW,2,FALSE)/1000</f>
        <v>8853.6095214723919</v>
      </c>
      <c r="AD602" s="8">
        <f>(1+$F602)*Z602</f>
        <v>20106.703637239782</v>
      </c>
      <c r="AE602" s="8">
        <f>(1+$F602)*AA602</f>
        <v>20106.703637239782</v>
      </c>
      <c r="AF602" s="8">
        <f>(1+$F602)*AB602</f>
        <v>9653.3814224892558</v>
      </c>
      <c r="AG602" s="8">
        <f>(1+$F602)*AC602</f>
        <v>17581.082849216997</v>
      </c>
      <c r="AH602" s="8">
        <f>(1+$F602)*$T602/1000</f>
        <v>25360.851539487652</v>
      </c>
      <c r="AI602" s="8">
        <f>(1+BWscncns[[#This Row],[pid_error]]*K_p)*BWscncns[[#This Row],[dbw]]/1000</f>
        <v>19066.126769743827</v>
      </c>
      <c r="AJ602" s="13">
        <f>BWscncns[[#This Row],[Torflow prgrssv alt vote]]/VLOOKUP(BWscncns[[#This Row],[class]],AltBWtotl,2,FALSE)*100</f>
        <v>0.16341089525113434</v>
      </c>
      <c r="AK602">
        <f>IF(D602=E602,1,0)</f>
        <v>1</v>
      </c>
    </row>
    <row r="603" spans="1:37">
      <c r="A603" s="1" t="s">
        <v>6101</v>
      </c>
      <c r="B603" s="1" t="s">
        <v>6102</v>
      </c>
      <c r="C603">
        <v>30300</v>
      </c>
      <c r="D603">
        <v>1524792693</v>
      </c>
      <c r="E603">
        <v>1524943423</v>
      </c>
      <c r="F603" s="2">
        <v>0.99574564629600004</v>
      </c>
      <c r="G603" s="2">
        <v>0.99574564629600004</v>
      </c>
      <c r="H603">
        <v>24515114</v>
      </c>
      <c r="I603" s="2">
        <v>0.14716628262799999</v>
      </c>
      <c r="J603" s="2">
        <v>0</v>
      </c>
      <c r="K603">
        <v>1</v>
      </c>
      <c r="L603" s="1" t="s">
        <v>11608</v>
      </c>
      <c r="M603" s="1" t="s">
        <v>6102</v>
      </c>
      <c r="N603">
        <v>0</v>
      </c>
      <c r="O603">
        <v>1</v>
      </c>
      <c r="P603">
        <v>0</v>
      </c>
      <c r="Q603">
        <v>0</v>
      </c>
      <c r="R603" s="19">
        <f>BWscncns[[#This Row],[C fx]]*4+BWscncns[[#This Row],[C fg]]*2+BWscncns[[#This Row],[C fm]]</f>
        <v>2</v>
      </c>
      <c r="S603">
        <v>14300</v>
      </c>
      <c r="T603">
        <v>12722307</v>
      </c>
      <c r="U603" s="13">
        <v>1.12401</v>
      </c>
      <c r="V603" s="13">
        <v>0.88967200000000002</v>
      </c>
      <c r="W603">
        <v>2573</v>
      </c>
      <c r="X603">
        <v>51</v>
      </c>
      <c r="Z603" s="10">
        <f>IF($N603&lt;&gt;0,constants!$L$2,IF($O603&lt;&gt;0,constants!$M$2,IF($P603&lt;&gt;0,constants!$N$2,0)))</f>
        <v>9721.3799999999992</v>
      </c>
      <c r="AA603" s="10">
        <f>IF($N603&lt;&gt;0,constants!$L$2,IF($O603&lt;&gt;0,constants!$M$2,IF($P603&lt;&gt;0,constants!$P$2,0)))</f>
        <v>9721.3799999999992</v>
      </c>
      <c r="AB603" s="11">
        <f>constants!$O$2</f>
        <v>4861.32</v>
      </c>
      <c r="AC603" s="11">
        <f>VLOOKUP(BWscncns[[#This Row],[scanner]],[0]!ScnrAvgBW,2,FALSE)/1000</f>
        <v>11818.828055288463</v>
      </c>
      <c r="AD603" s="8">
        <f>(1+$F603)*Z603</f>
        <v>19401.401810989009</v>
      </c>
      <c r="AE603" s="8">
        <f>(1+$F603)*AA603</f>
        <v>19401.401810989009</v>
      </c>
      <c r="AF603" s="8">
        <f>(1+$F603)*AB603</f>
        <v>9701.9582252516702</v>
      </c>
      <c r="AG603" s="8">
        <f>(1+$F603)*AC603</f>
        <v>23587.374635662971</v>
      </c>
      <c r="AH603" s="8">
        <f>(1+$F603)*$T603/1000</f>
        <v>25390.488806091125</v>
      </c>
      <c r="AI603" s="8">
        <f>(1+BWscncns[[#This Row],[pid_error]]*K_p)*BWscncns[[#This Row],[dbw]]/1000</f>
        <v>19056.397903045567</v>
      </c>
      <c r="AJ603" s="13">
        <f>BWscncns[[#This Row],[Torflow prgrssv alt vote]]/VLOOKUP(BWscncns[[#This Row],[class]],AltBWtotl,2,FALSE)*100</f>
        <v>6.6569677515154219E-2</v>
      </c>
      <c r="AK603">
        <f>IF(D603=E603,1,0)</f>
        <v>0</v>
      </c>
    </row>
    <row r="604" spans="1:37">
      <c r="A604" s="1" t="s">
        <v>10150</v>
      </c>
      <c r="B604" s="1" t="s">
        <v>10151</v>
      </c>
      <c r="C604">
        <v>18600</v>
      </c>
      <c r="D604">
        <v>1524672128</v>
      </c>
      <c r="E604">
        <v>1524672128</v>
      </c>
      <c r="F604" s="2">
        <v>1.1176435095199999</v>
      </c>
      <c r="G604" s="2">
        <v>1.1176435095199999</v>
      </c>
      <c r="H604">
        <v>18594085</v>
      </c>
      <c r="I604" s="2">
        <v>3.9248199047500001E-2</v>
      </c>
      <c r="J604" s="2">
        <v>0</v>
      </c>
      <c r="K604">
        <v>3</v>
      </c>
      <c r="L604" s="1" t="s">
        <v>11690</v>
      </c>
      <c r="M604" s="1" t="s">
        <v>10151</v>
      </c>
      <c r="N604">
        <v>0</v>
      </c>
      <c r="O604">
        <v>0</v>
      </c>
      <c r="P604">
        <v>1</v>
      </c>
      <c r="Q604">
        <v>0</v>
      </c>
      <c r="R604" s="19">
        <f>BWscncns[[#This Row],[C fx]]*4+BWscncns[[#This Row],[C fg]]*2+BWscncns[[#This Row],[C fm]]</f>
        <v>1</v>
      </c>
      <c r="S604">
        <v>18600</v>
      </c>
      <c r="T604">
        <v>12223326</v>
      </c>
      <c r="U604" s="13">
        <v>1.5216810000000001</v>
      </c>
      <c r="V604" s="13">
        <v>0.65716799999999997</v>
      </c>
      <c r="W604">
        <v>1293</v>
      </c>
      <c r="X604">
        <v>25</v>
      </c>
      <c r="Z604" s="10">
        <f>IF($N604&lt;&gt;0,constants!$L$2,IF($O604&lt;&gt;0,constants!$M$2,IF($P604&lt;&gt;0,constants!$N$2,0)))</f>
        <v>1117.99</v>
      </c>
      <c r="AA604" s="10">
        <f>IF($N604&lt;&gt;0,constants!$L$2,IF($O604&lt;&gt;0,constants!$M$2,IF($P604&lt;&gt;0,constants!$P$2,0)))</f>
        <v>4051.45</v>
      </c>
      <c r="AB604" s="11">
        <f>constants!$O$2</f>
        <v>4861.32</v>
      </c>
      <c r="AC604" s="11">
        <f>VLOOKUP(BWscncns[[#This Row],[scanner]],[0]!ScnrAvgBW,2,FALSE)/1000</f>
        <v>6440.9193022088357</v>
      </c>
      <c r="AD604" s="8">
        <f>(1+$F604)*Z604</f>
        <v>2367.5042672082645</v>
      </c>
      <c r="AE604" s="8">
        <f>(1+$F604)*AA604</f>
        <v>8579.5267966448027</v>
      </c>
      <c r="AF604" s="8">
        <f>(1+$F604)*AB604</f>
        <v>10294.542745699764</v>
      </c>
      <c r="AG604" s="8">
        <f>(1+$F604)*AC604</f>
        <v>13639.570955664627</v>
      </c>
      <c r="AH604" s="8">
        <f>(1+$F604)*$T604/1000</f>
        <v>25884.646968647059</v>
      </c>
      <c r="AI604" s="8">
        <f>(1+BWscncns[[#This Row],[pid_error]]*K_p)*BWscncns[[#This Row],[dbw]]/1000</f>
        <v>19053.98648432353</v>
      </c>
      <c r="AJ604" s="13">
        <f>BWscncns[[#This Row],[Torflow prgrssv alt vote]]/VLOOKUP(BWscncns[[#This Row],[class]],AltBWtotl,2,FALSE)*100</f>
        <v>0.37579547957757942</v>
      </c>
      <c r="AK604">
        <f>IF(D604=E604,1,0)</f>
        <v>1</v>
      </c>
    </row>
    <row r="605" spans="1:37">
      <c r="A605" s="1" t="s">
        <v>5645</v>
      </c>
      <c r="B605" s="1" t="s">
        <v>5646</v>
      </c>
      <c r="C605">
        <v>27700</v>
      </c>
      <c r="D605">
        <v>1524122026</v>
      </c>
      <c r="E605">
        <v>1524986598</v>
      </c>
      <c r="F605" s="2">
        <v>1.6324719871</v>
      </c>
      <c r="G605" s="2">
        <v>1.6324719871</v>
      </c>
      <c r="H605">
        <v>27603469</v>
      </c>
      <c r="I605" s="2">
        <v>0.70169608211699996</v>
      </c>
      <c r="J605" s="2">
        <v>0</v>
      </c>
      <c r="K605">
        <v>1</v>
      </c>
      <c r="L605" s="1" t="s">
        <v>11535</v>
      </c>
      <c r="M605" s="1" t="s">
        <v>5646</v>
      </c>
      <c r="N605">
        <v>0</v>
      </c>
      <c r="O605">
        <v>1</v>
      </c>
      <c r="P605">
        <v>0</v>
      </c>
      <c r="Q605">
        <v>0</v>
      </c>
      <c r="R605" s="19">
        <f>BWscncns[[#This Row],[C fx]]*4+BWscncns[[#This Row],[C fg]]*2+BWscncns[[#This Row],[C fm]]</f>
        <v>2</v>
      </c>
      <c r="S605">
        <v>24700</v>
      </c>
      <c r="T605">
        <v>10485760</v>
      </c>
      <c r="U605" s="13">
        <v>2.3555760000000001</v>
      </c>
      <c r="V605" s="13">
        <v>0.42452499999999999</v>
      </c>
      <c r="W605">
        <v>178</v>
      </c>
      <c r="X605">
        <v>3</v>
      </c>
      <c r="Z605" s="10">
        <f>IF($N605&lt;&gt;0,constants!$L$2,IF($O605&lt;&gt;0,constants!$M$2,IF($P605&lt;&gt;0,constants!$N$2,0)))</f>
        <v>9721.3799999999992</v>
      </c>
      <c r="AA605" s="10">
        <f>IF($N605&lt;&gt;0,constants!$L$2,IF($O605&lt;&gt;0,constants!$M$2,IF($P605&lt;&gt;0,constants!$P$2,0)))</f>
        <v>9721.3799999999992</v>
      </c>
      <c r="AB605" s="11">
        <f>constants!$O$2</f>
        <v>4861.32</v>
      </c>
      <c r="AC605" s="11">
        <f>VLOOKUP(BWscncns[[#This Row],[scanner]],[0]!ScnrAvgBW,2,FALSE)/1000</f>
        <v>11818.828055288463</v>
      </c>
      <c r="AD605" s="8">
        <f>(1+$F605)*Z605</f>
        <v>25591.260525954192</v>
      </c>
      <c r="AE605" s="8">
        <f>(1+$F605)*AA605</f>
        <v>25591.260525954192</v>
      </c>
      <c r="AF605" s="8">
        <f>(1+$F605)*AB605</f>
        <v>12797.28872032897</v>
      </c>
      <c r="AG605" s="8">
        <f>(1+$F605)*AC605</f>
        <v>31112.733775898443</v>
      </c>
      <c r="AH605" s="8">
        <f>(1+$F605)*$T605/1000</f>
        <v>27603.469463453694</v>
      </c>
      <c r="AI605" s="8">
        <f>(1+BWscncns[[#This Row],[pid_error]]*K_p)*BWscncns[[#This Row],[dbw]]/1000</f>
        <v>19044.614731726848</v>
      </c>
      <c r="AJ605" s="13">
        <f>BWscncns[[#This Row],[Torflow prgrssv alt vote]]/VLOOKUP(BWscncns[[#This Row],[class]],AltBWtotl,2,FALSE)*100</f>
        <v>6.6528515385837678E-2</v>
      </c>
      <c r="AK605">
        <f>IF(D605=E605,1,0)</f>
        <v>0</v>
      </c>
    </row>
    <row r="606" spans="1:37">
      <c r="A606" s="1" t="s">
        <v>4911</v>
      </c>
      <c r="B606" s="1" t="s">
        <v>4912</v>
      </c>
      <c r="C606">
        <v>23300</v>
      </c>
      <c r="D606">
        <v>1524504068</v>
      </c>
      <c r="E606">
        <v>1524999429</v>
      </c>
      <c r="F606" s="2">
        <v>1.2308025716</v>
      </c>
      <c r="G606" s="2">
        <v>1.2308025716</v>
      </c>
      <c r="H606">
        <v>18159643</v>
      </c>
      <c r="I606" s="2">
        <v>0.45663418307699999</v>
      </c>
      <c r="J606" s="2">
        <v>0</v>
      </c>
      <c r="K606">
        <v>1</v>
      </c>
      <c r="L606" s="1" t="s">
        <v>11542</v>
      </c>
      <c r="M606" s="1" t="s">
        <v>4912</v>
      </c>
      <c r="N606">
        <v>0</v>
      </c>
      <c r="O606">
        <v>1</v>
      </c>
      <c r="P606">
        <v>0</v>
      </c>
      <c r="Q606">
        <v>0</v>
      </c>
      <c r="R606" s="19">
        <f>BWscncns[[#This Row],[C fx]]*4+BWscncns[[#This Row],[C fg]]*2+BWscncns[[#This Row],[C fm]]</f>
        <v>2</v>
      </c>
      <c r="S606">
        <v>24100</v>
      </c>
      <c r="T606">
        <v>11772086</v>
      </c>
      <c r="U606" s="13">
        <v>2.0472160000000001</v>
      </c>
      <c r="V606" s="13">
        <v>0.48846800000000001</v>
      </c>
      <c r="W606">
        <v>373</v>
      </c>
      <c r="X606">
        <v>7</v>
      </c>
      <c r="Z606" s="10">
        <f>IF($N606&lt;&gt;0,constants!$L$2,IF($O606&lt;&gt;0,constants!$M$2,IF($P606&lt;&gt;0,constants!$N$2,0)))</f>
        <v>9721.3799999999992</v>
      </c>
      <c r="AA606" s="10">
        <f>IF($N606&lt;&gt;0,constants!$L$2,IF($O606&lt;&gt;0,constants!$M$2,IF($P606&lt;&gt;0,constants!$P$2,0)))</f>
        <v>9721.3799999999992</v>
      </c>
      <c r="AB606" s="11">
        <f>constants!$O$2</f>
        <v>4861.32</v>
      </c>
      <c r="AC606" s="11">
        <f>VLOOKUP(BWscncns[[#This Row],[scanner]],[0]!ScnrAvgBW,2,FALSE)/1000</f>
        <v>11818.828055288463</v>
      </c>
      <c r="AD606" s="8">
        <f>(1+$F606)*Z606</f>
        <v>21686.479503500806</v>
      </c>
      <c r="AE606" s="8">
        <f>(1+$F606)*AA606</f>
        <v>21686.479503500806</v>
      </c>
      <c r="AF606" s="8">
        <f>(1+$F606)*AB606</f>
        <v>10844.645157370511</v>
      </c>
      <c r="AG606" s="8">
        <f>(1+$F606)*AC606</f>
        <v>26365.472019035729</v>
      </c>
      <c r="AH606" s="8">
        <f>(1+$F606)*$T606/1000</f>
        <v>26261.199721896359</v>
      </c>
      <c r="AI606" s="8">
        <f>(1+BWscncns[[#This Row],[pid_error]]*K_p)*BWscncns[[#This Row],[dbw]]/1000</f>
        <v>19016.642860948177</v>
      </c>
      <c r="AJ606" s="13">
        <f>BWscncns[[#This Row],[Torflow prgrssv alt vote]]/VLOOKUP(BWscncns[[#This Row],[class]],AltBWtotl,2,FALSE)*100</f>
        <v>6.643080130436721E-2</v>
      </c>
      <c r="AK606">
        <f>IF(D606=E606,1,0)</f>
        <v>0</v>
      </c>
    </row>
    <row r="607" spans="1:37">
      <c r="A607" s="1" t="s">
        <v>7388</v>
      </c>
      <c r="B607" s="1" t="s">
        <v>7389</v>
      </c>
      <c r="C607">
        <v>24700</v>
      </c>
      <c r="D607">
        <v>1524805625</v>
      </c>
      <c r="E607">
        <v>1525002344</v>
      </c>
      <c r="F607" s="2">
        <v>1.40756726816</v>
      </c>
      <c r="G607" s="2">
        <v>1.40756726816</v>
      </c>
      <c r="H607">
        <v>29171397</v>
      </c>
      <c r="I607" s="2">
        <v>-0.52404749467800005</v>
      </c>
      <c r="J607" s="2">
        <v>0</v>
      </c>
      <c r="K607">
        <v>1</v>
      </c>
      <c r="L607" s="1" t="s">
        <v>11562</v>
      </c>
      <c r="M607" s="1" t="s">
        <v>7389</v>
      </c>
      <c r="N607">
        <v>0</v>
      </c>
      <c r="O607">
        <v>1</v>
      </c>
      <c r="P607">
        <v>0</v>
      </c>
      <c r="Q607">
        <v>0</v>
      </c>
      <c r="R607" s="19">
        <f>BWscncns[[#This Row],[C fx]]*4+BWscncns[[#This Row],[C fg]]*2+BWscncns[[#This Row],[C fm]]</f>
        <v>2</v>
      </c>
      <c r="S607">
        <v>21800</v>
      </c>
      <c r="T607">
        <v>11160061</v>
      </c>
      <c r="U607" s="13">
        <v>1.9533940000000001</v>
      </c>
      <c r="V607" s="13">
        <v>0.51192899999999997</v>
      </c>
      <c r="W607">
        <v>470</v>
      </c>
      <c r="X607">
        <v>9</v>
      </c>
      <c r="Z607" s="10">
        <f>IF($N607&lt;&gt;0,constants!$L$2,IF($O607&lt;&gt;0,constants!$M$2,IF($P607&lt;&gt;0,constants!$N$2,0)))</f>
        <v>9721.3799999999992</v>
      </c>
      <c r="AA607" s="10">
        <f>IF($N607&lt;&gt;0,constants!$L$2,IF($O607&lt;&gt;0,constants!$M$2,IF($P607&lt;&gt;0,constants!$P$2,0)))</f>
        <v>9721.3799999999992</v>
      </c>
      <c r="AB607" s="11">
        <f>constants!$O$2</f>
        <v>4861.32</v>
      </c>
      <c r="AC607" s="11">
        <f>VLOOKUP(BWscncns[[#This Row],[scanner]],[0]!ScnrAvgBW,2,FALSE)/1000</f>
        <v>11818.828055288463</v>
      </c>
      <c r="AD607" s="8">
        <f>(1+$F607)*Z607</f>
        <v>23404.876289345262</v>
      </c>
      <c r="AE607" s="8">
        <f>(1+$F607)*AA607</f>
        <v>23404.876289345262</v>
      </c>
      <c r="AF607" s="8">
        <f>(1+$F607)*AB607</f>
        <v>11703.954912051571</v>
      </c>
      <c r="AG607" s="8">
        <f>(1+$F607)*AC607</f>
        <v>28454.623573923611</v>
      </c>
      <c r="AH607" s="8">
        <f>(1+$F607)*$T607/1000</f>
        <v>26868.597574268959</v>
      </c>
      <c r="AI607" s="8">
        <f>(1+BWscncns[[#This Row],[pid_error]]*K_p)*BWscncns[[#This Row],[dbw]]/1000</f>
        <v>19014.329287134478</v>
      </c>
      <c r="AJ607" s="13">
        <f>BWscncns[[#This Row],[Torflow prgrssv alt vote]]/VLOOKUP(BWscncns[[#This Row],[class]],AltBWtotl,2,FALSE)*100</f>
        <v>6.642271930148981E-2</v>
      </c>
      <c r="AK607">
        <f>IF(D607=E607,1,0)</f>
        <v>0</v>
      </c>
    </row>
    <row r="608" spans="1:37">
      <c r="A608" s="1" t="s">
        <v>6570</v>
      </c>
      <c r="B608" s="1" t="s">
        <v>6571</v>
      </c>
      <c r="C608">
        <v>23100</v>
      </c>
      <c r="D608">
        <v>1524694370</v>
      </c>
      <c r="E608">
        <v>1524992322</v>
      </c>
      <c r="F608" s="2">
        <v>0.43960863374300002</v>
      </c>
      <c r="G608" s="2">
        <v>0.43960863374300002</v>
      </c>
      <c r="H608">
        <v>24078611</v>
      </c>
      <c r="I608" s="2">
        <v>-0.19421808135099999</v>
      </c>
      <c r="J608" s="2">
        <v>0</v>
      </c>
      <c r="K608">
        <v>3</v>
      </c>
      <c r="L608" s="1" t="s">
        <v>11594</v>
      </c>
      <c r="M608" s="1" t="s">
        <v>6571</v>
      </c>
      <c r="N608">
        <v>0</v>
      </c>
      <c r="O608">
        <v>1</v>
      </c>
      <c r="P608">
        <v>0</v>
      </c>
      <c r="Q608">
        <v>0</v>
      </c>
      <c r="R608" s="19">
        <f>BWscncns[[#This Row],[C fx]]*4+BWscncns[[#This Row],[C fg]]*2+BWscncns[[#This Row],[C fm]]</f>
        <v>2</v>
      </c>
      <c r="S608">
        <v>23000</v>
      </c>
      <c r="T608">
        <v>15586327</v>
      </c>
      <c r="U608" s="13">
        <v>1.475652</v>
      </c>
      <c r="V608" s="13">
        <v>0.67766599999999999</v>
      </c>
      <c r="W608">
        <v>1454</v>
      </c>
      <c r="X608">
        <v>29</v>
      </c>
      <c r="Z608" s="10">
        <f>IF($N608&lt;&gt;0,constants!$L$2,IF($O608&lt;&gt;0,constants!$M$2,IF($P608&lt;&gt;0,constants!$N$2,0)))</f>
        <v>9721.3799999999992</v>
      </c>
      <c r="AA608" s="10">
        <f>IF($N608&lt;&gt;0,constants!$L$2,IF($O608&lt;&gt;0,constants!$M$2,IF($P608&lt;&gt;0,constants!$P$2,0)))</f>
        <v>9721.3799999999992</v>
      </c>
      <c r="AB608" s="11">
        <f>constants!$O$2</f>
        <v>4861.32</v>
      </c>
      <c r="AC608" s="11">
        <f>VLOOKUP(BWscncns[[#This Row],[scanner]],[0]!ScnrAvgBW,2,FALSE)/1000</f>
        <v>6440.9193022088357</v>
      </c>
      <c r="AD608" s="8">
        <f>(1+$F608)*Z608</f>
        <v>13994.982579896525</v>
      </c>
      <c r="AE608" s="8">
        <f>(1+$F608)*AA608</f>
        <v>13994.982579896525</v>
      </c>
      <c r="AF608" s="8">
        <f>(1+$F608)*AB608</f>
        <v>6998.3982433875208</v>
      </c>
      <c r="AG608" s="8">
        <f>(1+$F608)*AC608</f>
        <v>9272.4030367017785</v>
      </c>
      <c r="AH608" s="8">
        <f>(1+$F608)*$T608/1000</f>
        <v>22438.210917541634</v>
      </c>
      <c r="AI608" s="8">
        <f>(1+BWscncns[[#This Row],[pid_error]]*K_p)*BWscncns[[#This Row],[dbw]]/1000</f>
        <v>19012.268958770816</v>
      </c>
      <c r="AJ608" s="13">
        <f>BWscncns[[#This Row],[Torflow prgrssv alt vote]]/VLOOKUP(BWscncns[[#This Row],[class]],AltBWtotl,2,FALSE)*100</f>
        <v>6.6415521960447588E-2</v>
      </c>
      <c r="AK608">
        <f>IF(D608=E608,1,0)</f>
        <v>0</v>
      </c>
    </row>
    <row r="609" spans="1:37">
      <c r="A609" s="1" t="s">
        <v>262</v>
      </c>
      <c r="B609" s="1" t="s">
        <v>263</v>
      </c>
      <c r="C609">
        <v>27000</v>
      </c>
      <c r="D609">
        <v>1524633125</v>
      </c>
      <c r="E609">
        <v>1525002474</v>
      </c>
      <c r="F609" s="2">
        <v>1.70690254625</v>
      </c>
      <c r="G609" s="2">
        <v>1.70690254625</v>
      </c>
      <c r="H609">
        <v>27718682</v>
      </c>
      <c r="I609" s="2">
        <v>-0.27743393321999998</v>
      </c>
      <c r="J609" s="2">
        <v>0</v>
      </c>
      <c r="K609">
        <v>1</v>
      </c>
      <c r="L609" s="1" t="s">
        <v>11610</v>
      </c>
      <c r="M609" s="1" t="s">
        <v>263</v>
      </c>
      <c r="N609">
        <v>0</v>
      </c>
      <c r="O609">
        <v>1</v>
      </c>
      <c r="P609">
        <v>0</v>
      </c>
      <c r="Q609">
        <v>0</v>
      </c>
      <c r="R609" s="19">
        <f>BWscncns[[#This Row],[C fx]]*4+BWscncns[[#This Row],[C fg]]*2+BWscncns[[#This Row],[C fm]]</f>
        <v>2</v>
      </c>
      <c r="S609">
        <v>15500</v>
      </c>
      <c r="T609">
        <v>10240000</v>
      </c>
      <c r="U609" s="13">
        <v>1.5136719999999999</v>
      </c>
      <c r="V609" s="13">
        <v>0.66064500000000004</v>
      </c>
      <c r="W609">
        <v>1323</v>
      </c>
      <c r="X609">
        <v>26</v>
      </c>
      <c r="Z609" s="10">
        <f>IF($N609&lt;&gt;0,constants!$L$2,IF($O609&lt;&gt;0,constants!$M$2,IF($P609&lt;&gt;0,constants!$N$2,0)))</f>
        <v>9721.3799999999992</v>
      </c>
      <c r="AA609" s="10">
        <f>IF($N609&lt;&gt;0,constants!$L$2,IF($O609&lt;&gt;0,constants!$M$2,IF($P609&lt;&gt;0,constants!$P$2,0)))</f>
        <v>9721.3799999999992</v>
      </c>
      <c r="AB609" s="11">
        <f>constants!$O$2</f>
        <v>4861.32</v>
      </c>
      <c r="AC609" s="11">
        <f>VLOOKUP(BWscncns[[#This Row],[scanner]],[0]!ScnrAvgBW,2,FALSE)/1000</f>
        <v>11818.828055288463</v>
      </c>
      <c r="AD609" s="8">
        <f>(1+$F609)*Z609</f>
        <v>26314.828275063825</v>
      </c>
      <c r="AE609" s="8">
        <f>(1+$F609)*AA609</f>
        <v>26314.828275063825</v>
      </c>
      <c r="AF609" s="8">
        <f>(1+$F609)*AB609</f>
        <v>13159.119486136051</v>
      </c>
      <c r="AG609" s="8">
        <f>(1+$F609)*AC609</f>
        <v>31992.41575655128</v>
      </c>
      <c r="AH609" s="8">
        <f>(1+$F609)*$T609/1000</f>
        <v>27718.682073600001</v>
      </c>
      <c r="AI609" s="8">
        <f>(1+BWscncns[[#This Row],[pid_error]]*K_p)*BWscncns[[#This Row],[dbw]]/1000</f>
        <v>18979.3410368</v>
      </c>
      <c r="AJ609" s="13">
        <f>BWscncns[[#This Row],[Torflow prgrssv alt vote]]/VLOOKUP(BWscncns[[#This Row],[class]],AltBWtotl,2,FALSE)*100</f>
        <v>6.6300494915043015E-2</v>
      </c>
      <c r="AK609">
        <f>IF(D609=E609,1,0)</f>
        <v>0</v>
      </c>
    </row>
    <row r="610" spans="1:37">
      <c r="A610" s="1" t="s">
        <v>1786</v>
      </c>
      <c r="B610" s="1" t="s">
        <v>1787</v>
      </c>
      <c r="C610">
        <v>27000</v>
      </c>
      <c r="D610">
        <v>1524889332</v>
      </c>
      <c r="E610">
        <v>1525007036</v>
      </c>
      <c r="F610" s="2">
        <v>0.65774239085899999</v>
      </c>
      <c r="G610" s="2">
        <v>0.65774239085899999</v>
      </c>
      <c r="H610">
        <v>21267574</v>
      </c>
      <c r="I610" s="2">
        <v>-0.20208287625099999</v>
      </c>
      <c r="J610" s="2">
        <v>0</v>
      </c>
      <c r="K610">
        <v>3</v>
      </c>
      <c r="L610" s="1" t="s">
        <v>11600</v>
      </c>
      <c r="M610" s="1" t="s">
        <v>1787</v>
      </c>
      <c r="N610">
        <v>0</v>
      </c>
      <c r="O610">
        <v>1</v>
      </c>
      <c r="P610">
        <v>0</v>
      </c>
      <c r="Q610">
        <v>0</v>
      </c>
      <c r="R610" s="19">
        <f>BWscncns[[#This Row],[C fx]]*4+BWscncns[[#This Row],[C fg]]*2+BWscncns[[#This Row],[C fm]]</f>
        <v>2</v>
      </c>
      <c r="S610">
        <v>19500</v>
      </c>
      <c r="T610">
        <v>14255283</v>
      </c>
      <c r="U610" s="13">
        <v>1.3679140000000001</v>
      </c>
      <c r="V610" s="13">
        <v>0.73104000000000002</v>
      </c>
      <c r="W610">
        <v>1738</v>
      </c>
      <c r="X610">
        <v>34</v>
      </c>
      <c r="Z610" s="10">
        <f>IF($N610&lt;&gt;0,constants!$L$2,IF($O610&lt;&gt;0,constants!$M$2,IF($P610&lt;&gt;0,constants!$N$2,0)))</f>
        <v>9721.3799999999992</v>
      </c>
      <c r="AA610" s="10">
        <f>IF($N610&lt;&gt;0,constants!$L$2,IF($O610&lt;&gt;0,constants!$M$2,IF($P610&lt;&gt;0,constants!$P$2,0)))</f>
        <v>9721.3799999999992</v>
      </c>
      <c r="AB610" s="11">
        <f>constants!$O$2</f>
        <v>4861.32</v>
      </c>
      <c r="AC610" s="11">
        <f>VLOOKUP(BWscncns[[#This Row],[scanner]],[0]!ScnrAvgBW,2,FALSE)/1000</f>
        <v>6440.9193022088357</v>
      </c>
      <c r="AD610" s="8">
        <f>(1+$F610)*Z610</f>
        <v>16115.543723648865</v>
      </c>
      <c r="AE610" s="8">
        <f>(1+$F610)*AA610</f>
        <v>16115.543723648865</v>
      </c>
      <c r="AF610" s="8">
        <f>(1+$F610)*AB610</f>
        <v>8058.8162395306736</v>
      </c>
      <c r="AG610" s="8">
        <f>(1+$F610)*AC610</f>
        <v>10677.384963373557</v>
      </c>
      <c r="AH610" s="8">
        <f>(1+$F610)*$T610/1000</f>
        <v>23631.586922791659</v>
      </c>
      <c r="AI610" s="8">
        <f>(1+BWscncns[[#This Row],[pid_error]]*K_p)*BWscncns[[#This Row],[dbw]]/1000</f>
        <v>18943.434961395829</v>
      </c>
      <c r="AJ610" s="13">
        <f>BWscncns[[#This Row],[Torflow prgrssv alt vote]]/VLOOKUP(BWscncns[[#This Row],[class]],AltBWtotl,2,FALSE)*100</f>
        <v>6.6175064292075772E-2</v>
      </c>
      <c r="AK610">
        <f>IF(D610=E610,1,0)</f>
        <v>0</v>
      </c>
    </row>
    <row r="611" spans="1:37">
      <c r="A611" s="1" t="s">
        <v>1144</v>
      </c>
      <c r="B611" s="1" t="s">
        <v>1145</v>
      </c>
      <c r="C611">
        <v>25100</v>
      </c>
      <c r="D611">
        <v>1524985656</v>
      </c>
      <c r="E611">
        <v>1524985656</v>
      </c>
      <c r="F611" s="2">
        <v>0.95721215510299995</v>
      </c>
      <c r="G611" s="2">
        <v>0.95721215510299995</v>
      </c>
      <c r="H611">
        <v>25052315</v>
      </c>
      <c r="I611" s="2">
        <v>2.7161744281099999E-2</v>
      </c>
      <c r="J611" s="2">
        <v>0</v>
      </c>
      <c r="K611">
        <v>3</v>
      </c>
      <c r="L611" s="1" t="s">
        <v>11613</v>
      </c>
      <c r="M611" s="1" t="s">
        <v>1145</v>
      </c>
      <c r="N611">
        <v>1</v>
      </c>
      <c r="O611">
        <v>0</v>
      </c>
      <c r="P611">
        <v>0</v>
      </c>
      <c r="Q611">
        <v>0</v>
      </c>
      <c r="R611" s="19">
        <f>BWscncns[[#This Row],[C fx]]*4+BWscncns[[#This Row],[C fg]]*2+BWscncns[[#This Row],[C fm]]</f>
        <v>4</v>
      </c>
      <c r="S611">
        <v>18200</v>
      </c>
      <c r="T611">
        <v>12800000</v>
      </c>
      <c r="U611" s="13">
        <v>1.421875</v>
      </c>
      <c r="V611" s="13">
        <v>0.70329699999999995</v>
      </c>
      <c r="W611">
        <v>1606</v>
      </c>
      <c r="X611">
        <v>32</v>
      </c>
      <c r="Z611" s="10">
        <f>IF($N611&lt;&gt;0,constants!$L$2,IF($O611&lt;&gt;0,constants!$M$2,IF($P611&lt;&gt;0,constants!$N$2,0)))</f>
        <v>10125.48</v>
      </c>
      <c r="AA611" s="10">
        <f>IF($N611&lt;&gt;0,constants!$L$2,IF($O611&lt;&gt;0,constants!$M$2,IF($P611&lt;&gt;0,constants!$P$2,0)))</f>
        <v>10125.48</v>
      </c>
      <c r="AB611" s="11">
        <f>constants!$O$2</f>
        <v>4861.32</v>
      </c>
      <c r="AC611" s="11">
        <f>VLOOKUP(BWscncns[[#This Row],[scanner]],[0]!ScnrAvgBW,2,FALSE)/1000</f>
        <v>6440.9193022088357</v>
      </c>
      <c r="AD611" s="8">
        <f>(1+$F611)*Z611</f>
        <v>19817.712532252324</v>
      </c>
      <c r="AE611" s="8">
        <f>(1+$F611)*AA611</f>
        <v>19817.712532252324</v>
      </c>
      <c r="AF611" s="8">
        <f>(1+$F611)*AB611</f>
        <v>9514.634593845316</v>
      </c>
      <c r="AG611" s="8">
        <f>(1+$F611)*AC611</f>
        <v>12606.245548320667</v>
      </c>
      <c r="AH611" s="8">
        <f>(1+$F611)*$T611/1000</f>
        <v>25052.315585318396</v>
      </c>
      <c r="AI611" s="8">
        <f>(1+BWscncns[[#This Row],[pid_error]]*K_p)*BWscncns[[#This Row],[dbw]]/1000</f>
        <v>18926.1577926592</v>
      </c>
      <c r="AJ611" s="13">
        <f>BWscncns[[#This Row],[Torflow prgrssv alt vote]]/VLOOKUP(BWscncns[[#This Row],[class]],AltBWtotl,2,FALSE)*100</f>
        <v>0.16221125695390654</v>
      </c>
      <c r="AK611">
        <f>IF(D611=E611,1,0)</f>
        <v>1</v>
      </c>
    </row>
    <row r="612" spans="1:37">
      <c r="A612" s="1" t="s">
        <v>10105</v>
      </c>
      <c r="B612" s="1" t="s">
        <v>10106</v>
      </c>
      <c r="C612">
        <v>24600</v>
      </c>
      <c r="D612">
        <v>1524983272</v>
      </c>
      <c r="E612">
        <v>1524983272</v>
      </c>
      <c r="F612" s="2">
        <v>0.86375397532700005</v>
      </c>
      <c r="G612" s="2">
        <v>0.86375397532700005</v>
      </c>
      <c r="H612">
        <v>24623477</v>
      </c>
      <c r="I612" s="2">
        <v>-1.13887012283E-2</v>
      </c>
      <c r="J612" s="2">
        <v>0</v>
      </c>
      <c r="K612">
        <v>3</v>
      </c>
      <c r="L612" s="1" t="s">
        <v>11533</v>
      </c>
      <c r="M612" s="1" t="s">
        <v>10106</v>
      </c>
      <c r="N612">
        <v>1</v>
      </c>
      <c r="O612">
        <v>0</v>
      </c>
      <c r="P612">
        <v>0</v>
      </c>
      <c r="Q612">
        <v>0</v>
      </c>
      <c r="R612" s="19">
        <f>BWscncns[[#This Row],[C fx]]*4+BWscncns[[#This Row],[C fg]]*2+BWscncns[[#This Row],[C fm]]</f>
        <v>4</v>
      </c>
      <c r="S612">
        <v>16900</v>
      </c>
      <c r="T612">
        <v>13211764</v>
      </c>
      <c r="U612" s="13">
        <v>1.279163</v>
      </c>
      <c r="V612" s="13">
        <v>0.78176100000000004</v>
      </c>
      <c r="W612">
        <v>2058</v>
      </c>
      <c r="X612">
        <v>41</v>
      </c>
      <c r="Z612" s="10">
        <f>IF($N612&lt;&gt;0,constants!$L$2,IF($O612&lt;&gt;0,constants!$M$2,IF($P612&lt;&gt;0,constants!$N$2,0)))</f>
        <v>10125.48</v>
      </c>
      <c r="AA612" s="10">
        <f>IF($N612&lt;&gt;0,constants!$L$2,IF($O612&lt;&gt;0,constants!$M$2,IF($P612&lt;&gt;0,constants!$P$2,0)))</f>
        <v>10125.48</v>
      </c>
      <c r="AB612" s="11">
        <f>constants!$O$2</f>
        <v>4861.32</v>
      </c>
      <c r="AC612" s="11">
        <f>VLOOKUP(BWscncns[[#This Row],[scanner]],[0]!ScnrAvgBW,2,FALSE)/1000</f>
        <v>6440.9193022088357</v>
      </c>
      <c r="AD612" s="8">
        <f>(1+$F612)*Z612</f>
        <v>18871.403602094033</v>
      </c>
      <c r="AE612" s="8">
        <f>(1+$F612)*AA612</f>
        <v>18871.403602094033</v>
      </c>
      <c r="AF612" s="8">
        <f>(1+$F612)*AB612</f>
        <v>9060.3044753366521</v>
      </c>
      <c r="AG612" s="8">
        <f>(1+$F612)*AC612</f>
        <v>12004.288954252124</v>
      </c>
      <c r="AH612" s="8">
        <f>(1+$F612)*$T612/1000</f>
        <v>24623.477676082148</v>
      </c>
      <c r="AI612" s="8">
        <f>(1+BWscncns[[#This Row],[pid_error]]*K_p)*BWscncns[[#This Row],[dbw]]/1000</f>
        <v>18917.620838041075</v>
      </c>
      <c r="AJ612" s="13">
        <f>BWscncns[[#This Row],[Torflow prgrssv alt vote]]/VLOOKUP(BWscncns[[#This Row],[class]],AltBWtotl,2,FALSE)*100</f>
        <v>0.16213808889970688</v>
      </c>
      <c r="AK612">
        <f>IF(D612=E612,1,0)</f>
        <v>1</v>
      </c>
    </row>
    <row r="613" spans="1:37">
      <c r="A613" s="1" t="s">
        <v>7704</v>
      </c>
      <c r="B613" s="1" t="s">
        <v>7705</v>
      </c>
      <c r="C613">
        <v>25800</v>
      </c>
      <c r="D613">
        <v>1524995995</v>
      </c>
      <c r="E613">
        <v>1524995995</v>
      </c>
      <c r="F613" s="2">
        <v>1.17266476058</v>
      </c>
      <c r="G613" s="2">
        <v>1.17266476058</v>
      </c>
      <c r="H613">
        <v>25810101</v>
      </c>
      <c r="I613" s="2">
        <v>-0.23786948204899999</v>
      </c>
      <c r="J613" s="2">
        <v>0</v>
      </c>
      <c r="K613">
        <v>1</v>
      </c>
      <c r="L613" s="1" t="s">
        <v>11553</v>
      </c>
      <c r="M613" s="1" t="s">
        <v>7705</v>
      </c>
      <c r="N613">
        <v>1</v>
      </c>
      <c r="O613">
        <v>0</v>
      </c>
      <c r="P613">
        <v>0</v>
      </c>
      <c r="Q613">
        <v>0</v>
      </c>
      <c r="R613" s="19">
        <f>BWscncns[[#This Row],[C fx]]*4+BWscncns[[#This Row],[C fg]]*2+BWscncns[[#This Row],[C fm]]</f>
        <v>4</v>
      </c>
      <c r="S613">
        <v>23900</v>
      </c>
      <c r="T613">
        <v>11879468</v>
      </c>
      <c r="U613" s="13">
        <v>2.0118749999999999</v>
      </c>
      <c r="V613" s="13">
        <v>0.49704900000000002</v>
      </c>
      <c r="W613">
        <v>419</v>
      </c>
      <c r="X613">
        <v>8</v>
      </c>
      <c r="Z613" s="10">
        <f>IF($N613&lt;&gt;0,constants!$L$2,IF($O613&lt;&gt;0,constants!$M$2,IF($P613&lt;&gt;0,constants!$N$2,0)))</f>
        <v>10125.48</v>
      </c>
      <c r="AA613" s="10">
        <f>IF($N613&lt;&gt;0,constants!$L$2,IF($O613&lt;&gt;0,constants!$M$2,IF($P613&lt;&gt;0,constants!$P$2,0)))</f>
        <v>10125.48</v>
      </c>
      <c r="AB613" s="11">
        <f>constants!$O$2</f>
        <v>4861.32</v>
      </c>
      <c r="AC613" s="11">
        <f>VLOOKUP(BWscncns[[#This Row],[scanner]],[0]!ScnrAvgBW,2,FALSE)/1000</f>
        <v>11818.828055288463</v>
      </c>
      <c r="AD613" s="8">
        <f>(1+$F613)*Z613</f>
        <v>21999.273579957578</v>
      </c>
      <c r="AE613" s="8">
        <f>(1+$F613)*AA613</f>
        <v>21999.273579957578</v>
      </c>
      <c r="AF613" s="8">
        <f>(1+$F613)*AB613</f>
        <v>10562.018653902765</v>
      </c>
      <c r="AG613" s="8">
        <f>(1+$F613)*AC613</f>
        <v>25678.351227079496</v>
      </c>
      <c r="AH613" s="8">
        <f>(1+$F613)*$T613/1000</f>
        <v>25810.101498037769</v>
      </c>
      <c r="AI613" s="8">
        <f>(1+BWscncns[[#This Row],[pid_error]]*K_p)*BWscncns[[#This Row],[dbw]]/1000</f>
        <v>18844.784749018887</v>
      </c>
      <c r="AJ613" s="13">
        <f>BWscncns[[#This Row],[Torflow prgrssv alt vote]]/VLOOKUP(BWscncns[[#This Row],[class]],AltBWtotl,2,FALSE)*100</f>
        <v>0.16151382941284589</v>
      </c>
      <c r="AK613">
        <f>IF(D613=E613,1,0)</f>
        <v>1</v>
      </c>
    </row>
    <row r="614" spans="1:37">
      <c r="A614" s="1" t="s">
        <v>5725</v>
      </c>
      <c r="B614" s="1" t="s">
        <v>5726</v>
      </c>
      <c r="C614">
        <v>32300</v>
      </c>
      <c r="D614">
        <v>1524683686</v>
      </c>
      <c r="E614">
        <v>1524974674</v>
      </c>
      <c r="F614" s="2">
        <v>1.0075465722000001</v>
      </c>
      <c r="G614" s="2">
        <v>1.0075465722000001</v>
      </c>
      <c r="H614">
        <v>23435141</v>
      </c>
      <c r="I614" s="2">
        <v>-0.147646688617</v>
      </c>
      <c r="J614" s="2">
        <v>0</v>
      </c>
      <c r="K614">
        <v>1</v>
      </c>
      <c r="L614" s="1" t="s">
        <v>11574</v>
      </c>
      <c r="M614" s="1" t="s">
        <v>5726</v>
      </c>
      <c r="N614">
        <v>0</v>
      </c>
      <c r="O614">
        <v>1</v>
      </c>
      <c r="P614">
        <v>0</v>
      </c>
      <c r="Q614">
        <v>0</v>
      </c>
      <c r="R614" s="19">
        <f>BWscncns[[#This Row],[C fx]]*4+BWscncns[[#This Row],[C fg]]*2+BWscncns[[#This Row],[C fm]]</f>
        <v>2</v>
      </c>
      <c r="S614">
        <v>30600</v>
      </c>
      <c r="T614">
        <v>12518410</v>
      </c>
      <c r="U614" s="13">
        <v>2.4443999999999999</v>
      </c>
      <c r="V614" s="13">
        <v>0.40909800000000002</v>
      </c>
      <c r="W614">
        <v>147</v>
      </c>
      <c r="X614">
        <v>2</v>
      </c>
      <c r="Z614" s="10">
        <f>IF($N614&lt;&gt;0,constants!$L$2,IF($O614&lt;&gt;0,constants!$M$2,IF($P614&lt;&gt;0,constants!$N$2,0)))</f>
        <v>9721.3799999999992</v>
      </c>
      <c r="AA614" s="10">
        <f>IF($N614&lt;&gt;0,constants!$L$2,IF($O614&lt;&gt;0,constants!$M$2,IF($P614&lt;&gt;0,constants!$P$2,0)))</f>
        <v>9721.3799999999992</v>
      </c>
      <c r="AB614" s="11">
        <f>constants!$O$2</f>
        <v>4861.32</v>
      </c>
      <c r="AC614" s="11">
        <f>VLOOKUP(BWscncns[[#This Row],[scanner]],[0]!ScnrAvgBW,2,FALSE)/1000</f>
        <v>11818.828055288463</v>
      </c>
      <c r="AD614" s="8">
        <f>(1+$F614)*Z614</f>
        <v>19516.123096053634</v>
      </c>
      <c r="AE614" s="8">
        <f>(1+$F614)*AA614</f>
        <v>19516.123096053634</v>
      </c>
      <c r="AF614" s="8">
        <f>(1+$F614)*AB614</f>
        <v>9759.3263023673026</v>
      </c>
      <c r="AG614" s="8">
        <f>(1+$F614)*AC614</f>
        <v>23726.847749815544</v>
      </c>
      <c r="AH614" s="8">
        <f>(1+$F614)*$T614/1000</f>
        <v>25131.291084894197</v>
      </c>
      <c r="AI614" s="8">
        <f>(1+BWscncns[[#This Row],[pid_error]]*K_p)*BWscncns[[#This Row],[dbw]]/1000</f>
        <v>18824.8505424471</v>
      </c>
      <c r="AJ614" s="13">
        <f>BWscncns[[#This Row],[Torflow prgrssv alt vote]]/VLOOKUP(BWscncns[[#This Row],[class]],AltBWtotl,2,FALSE)*100</f>
        <v>6.5760813573345914E-2</v>
      </c>
      <c r="AK614">
        <f>IF(D614=E614,1,0)</f>
        <v>0</v>
      </c>
    </row>
    <row r="615" spans="1:37">
      <c r="A615" s="1" t="s">
        <v>9356</v>
      </c>
      <c r="B615" s="1" t="s">
        <v>9357</v>
      </c>
      <c r="C615">
        <v>27700</v>
      </c>
      <c r="D615">
        <v>1524773527</v>
      </c>
      <c r="E615">
        <v>1524977035</v>
      </c>
      <c r="F615" s="2">
        <v>1.5896512732400001</v>
      </c>
      <c r="G615" s="2">
        <v>1.5896512732400001</v>
      </c>
      <c r="H615">
        <v>27154461</v>
      </c>
      <c r="I615" s="2">
        <v>0.901200411669</v>
      </c>
      <c r="J615" s="2">
        <v>0</v>
      </c>
      <c r="K615">
        <v>1</v>
      </c>
      <c r="L615" s="1" t="s">
        <v>11544</v>
      </c>
      <c r="M615" s="1" t="s">
        <v>9357</v>
      </c>
      <c r="N615">
        <v>0</v>
      </c>
      <c r="O615">
        <v>1</v>
      </c>
      <c r="P615">
        <v>0</v>
      </c>
      <c r="Q615">
        <v>0</v>
      </c>
      <c r="R615" s="19">
        <f>BWscncns[[#This Row],[C fx]]*4+BWscncns[[#This Row],[C fg]]*2+BWscncns[[#This Row],[C fm]]</f>
        <v>2</v>
      </c>
      <c r="S615">
        <v>27700</v>
      </c>
      <c r="T615">
        <v>10485760</v>
      </c>
      <c r="U615" s="13">
        <v>2.6416780000000002</v>
      </c>
      <c r="V615" s="13">
        <v>0.37854700000000002</v>
      </c>
      <c r="W615">
        <v>103</v>
      </c>
      <c r="X615">
        <v>2</v>
      </c>
      <c r="Z615" s="10">
        <f>IF($N615&lt;&gt;0,constants!$L$2,IF($O615&lt;&gt;0,constants!$M$2,IF($P615&lt;&gt;0,constants!$N$2,0)))</f>
        <v>9721.3799999999992</v>
      </c>
      <c r="AA615" s="10">
        <f>IF($N615&lt;&gt;0,constants!$L$2,IF($O615&lt;&gt;0,constants!$M$2,IF($P615&lt;&gt;0,constants!$P$2,0)))</f>
        <v>9721.3799999999992</v>
      </c>
      <c r="AB615" s="11">
        <f>constants!$O$2</f>
        <v>4861.32</v>
      </c>
      <c r="AC615" s="11">
        <f>VLOOKUP(BWscncns[[#This Row],[scanner]],[0]!ScnrAvgBW,2,FALSE)/1000</f>
        <v>11818.828055288463</v>
      </c>
      <c r="AD615" s="8">
        <f>(1+$F615)*Z615</f>
        <v>25174.984094649873</v>
      </c>
      <c r="AE615" s="8">
        <f>(1+$F615)*AA615</f>
        <v>25174.984094649873</v>
      </c>
      <c r="AF615" s="8">
        <f>(1+$F615)*AB615</f>
        <v>12589.123527627078</v>
      </c>
      <c r="AG615" s="8">
        <f>(1+$F615)*AC615</f>
        <v>30606.643121582405</v>
      </c>
      <c r="AH615" s="8">
        <f>(1+$F615)*$T615/1000</f>
        <v>27154.461734889068</v>
      </c>
      <c r="AI615" s="8">
        <f>(1+BWscncns[[#This Row],[pid_error]]*K_p)*BWscncns[[#This Row],[dbw]]/1000</f>
        <v>18820.110867444535</v>
      </c>
      <c r="AJ615" s="13">
        <f>BWscncns[[#This Row],[Torflow prgrssv alt vote]]/VLOOKUP(BWscncns[[#This Row],[class]],AltBWtotl,2,FALSE)*100</f>
        <v>6.5744256475931559E-2</v>
      </c>
      <c r="AK615">
        <f>IF(D615=E615,1,0)</f>
        <v>0</v>
      </c>
    </row>
    <row r="616" spans="1:37">
      <c r="A616" s="1" t="s">
        <v>2886</v>
      </c>
      <c r="B616" s="1" t="s">
        <v>49</v>
      </c>
      <c r="C616">
        <v>19300</v>
      </c>
      <c r="D616">
        <v>1524091756</v>
      </c>
      <c r="E616">
        <v>1524934219</v>
      </c>
      <c r="F616" s="2">
        <v>0.89214455983200003</v>
      </c>
      <c r="G616" s="2">
        <v>0.89214455983200003</v>
      </c>
      <c r="H616">
        <v>24778728</v>
      </c>
      <c r="I616" s="2">
        <v>0.91953667674200001</v>
      </c>
      <c r="J616" s="2">
        <v>0</v>
      </c>
      <c r="K616">
        <v>2</v>
      </c>
      <c r="L616" s="1" t="s">
        <v>11531</v>
      </c>
      <c r="M616" s="1" t="s">
        <v>49</v>
      </c>
      <c r="N616">
        <v>0</v>
      </c>
      <c r="O616">
        <v>1</v>
      </c>
      <c r="P616">
        <v>0</v>
      </c>
      <c r="Q616">
        <v>0</v>
      </c>
      <c r="R616" s="19">
        <f>BWscncns[[#This Row],[C fx]]*4+BWscncns[[#This Row],[C fg]]*2+BWscncns[[#This Row],[C fm]]</f>
        <v>2</v>
      </c>
      <c r="S616">
        <v>19300</v>
      </c>
      <c r="T616">
        <v>12995383</v>
      </c>
      <c r="U616" s="13">
        <v>1.4851430000000001</v>
      </c>
      <c r="V616" s="13">
        <v>0.67333600000000005</v>
      </c>
      <c r="W616">
        <v>1422</v>
      </c>
      <c r="X616">
        <v>28</v>
      </c>
      <c r="Z616" s="10">
        <f>IF($N616&lt;&gt;0,constants!$L$2,IF($O616&lt;&gt;0,constants!$M$2,IF($P616&lt;&gt;0,constants!$N$2,0)))</f>
        <v>9721.3799999999992</v>
      </c>
      <c r="AA616" s="10">
        <f>IF($N616&lt;&gt;0,constants!$L$2,IF($O616&lt;&gt;0,constants!$M$2,IF($P616&lt;&gt;0,constants!$P$2,0)))</f>
        <v>9721.3799999999992</v>
      </c>
      <c r="AB616" s="11">
        <f>constants!$O$2</f>
        <v>4861.32</v>
      </c>
      <c r="AC616" s="11">
        <f>VLOOKUP(BWscncns[[#This Row],[scanner]],[0]!ScnrAvgBW,2,FALSE)/1000</f>
        <v>8853.6095214723919</v>
      </c>
      <c r="AD616" s="8">
        <f>(1+$F616)*Z616</f>
        <v>18394.256281059606</v>
      </c>
      <c r="AE616" s="8">
        <f>(1+$F616)*AA616</f>
        <v>18394.256281059606</v>
      </c>
      <c r="AF616" s="8">
        <f>(1+$F616)*AB616</f>
        <v>9198.3201916024973</v>
      </c>
      <c r="AG616" s="8">
        <f>(1+$F616)*AC616</f>
        <v>16752.309090930783</v>
      </c>
      <c r="AH616" s="8">
        <f>(1+$F616)*$T616/1000</f>
        <v>24589.143246383253</v>
      </c>
      <c r="AI616" s="8">
        <f>(1+BWscncns[[#This Row],[pid_error]]*K_p)*BWscncns[[#This Row],[dbw]]/1000</f>
        <v>18792.263123191628</v>
      </c>
      <c r="AJ616" s="13">
        <f>BWscncns[[#This Row],[Torflow prgrssv alt vote]]/VLOOKUP(BWscncns[[#This Row],[class]],AltBWtotl,2,FALSE)*100</f>
        <v>6.5646976005410737E-2</v>
      </c>
      <c r="AK616">
        <f>IF(D616=E616,1,0)</f>
        <v>0</v>
      </c>
    </row>
    <row r="617" spans="1:37">
      <c r="A617" s="1" t="s">
        <v>5099</v>
      </c>
      <c r="B617" s="1" t="s">
        <v>5100</v>
      </c>
      <c r="C617">
        <v>20400</v>
      </c>
      <c r="D617">
        <v>1524457393</v>
      </c>
      <c r="E617">
        <v>1524922925</v>
      </c>
      <c r="F617" s="2">
        <v>1.42051539217</v>
      </c>
      <c r="G617" s="2">
        <v>1.42051539217</v>
      </c>
      <c r="H617">
        <v>27304870</v>
      </c>
      <c r="I617" s="2">
        <v>1.2640322847000001</v>
      </c>
      <c r="J617" s="2">
        <v>0</v>
      </c>
      <c r="K617">
        <v>2</v>
      </c>
      <c r="L617" s="1" t="s">
        <v>11688</v>
      </c>
      <c r="M617" s="1" t="s">
        <v>5100</v>
      </c>
      <c r="N617">
        <v>0</v>
      </c>
      <c r="O617">
        <v>1</v>
      </c>
      <c r="P617">
        <v>0</v>
      </c>
      <c r="Q617">
        <v>0</v>
      </c>
      <c r="R617" s="19">
        <f>BWscncns[[#This Row],[C fx]]*4+BWscncns[[#This Row],[C fg]]*2+BWscncns[[#This Row],[C fm]]</f>
        <v>2</v>
      </c>
      <c r="S617">
        <v>19500</v>
      </c>
      <c r="T617">
        <v>10987293</v>
      </c>
      <c r="U617" s="13">
        <v>1.774777</v>
      </c>
      <c r="V617" s="13">
        <v>0.56345100000000004</v>
      </c>
      <c r="W617">
        <v>719</v>
      </c>
      <c r="X617">
        <v>14</v>
      </c>
      <c r="Z617" s="10">
        <f>IF($N617&lt;&gt;0,constants!$L$2,IF($O617&lt;&gt;0,constants!$M$2,IF($P617&lt;&gt;0,constants!$N$2,0)))</f>
        <v>9721.3799999999992</v>
      </c>
      <c r="AA617" s="10">
        <f>IF($N617&lt;&gt;0,constants!$L$2,IF($O617&lt;&gt;0,constants!$M$2,IF($P617&lt;&gt;0,constants!$P$2,0)))</f>
        <v>9721.3799999999992</v>
      </c>
      <c r="AB617" s="11">
        <f>constants!$O$2</f>
        <v>4861.32</v>
      </c>
      <c r="AC617" s="11">
        <f>VLOOKUP(BWscncns[[#This Row],[scanner]],[0]!ScnrAvgBW,2,FALSE)/1000</f>
        <v>8853.6095214723919</v>
      </c>
      <c r="AD617" s="8">
        <f>(1+$F617)*Z617</f>
        <v>23530.749923133593</v>
      </c>
      <c r="AE617" s="8">
        <f>(1+$F617)*AA617</f>
        <v>23530.749923133593</v>
      </c>
      <c r="AF617" s="8">
        <f>(1+$F617)*AB617</f>
        <v>11766.899886263864</v>
      </c>
      <c r="AG617" s="8">
        <f>(1+$F617)*AC617</f>
        <v>21430.298122986791</v>
      </c>
      <c r="AH617" s="8">
        <f>(1+$F617)*$T617/1000</f>
        <v>26594.911824781699</v>
      </c>
      <c r="AI617" s="8">
        <f>(1+BWscncns[[#This Row],[pid_error]]*K_p)*BWscncns[[#This Row],[dbw]]/1000</f>
        <v>18791.102412390846</v>
      </c>
      <c r="AJ617" s="13">
        <f>BWscncns[[#This Row],[Torflow prgrssv alt vote]]/VLOOKUP(BWscncns[[#This Row],[class]],AltBWtotl,2,FALSE)*100</f>
        <v>6.5642921296641024E-2</v>
      </c>
      <c r="AK617">
        <f>IF(D617=E617,1,0)</f>
        <v>0</v>
      </c>
    </row>
    <row r="618" spans="1:37">
      <c r="A618" s="1" t="s">
        <v>3331</v>
      </c>
      <c r="B618" s="1" t="s">
        <v>3332</v>
      </c>
      <c r="C618">
        <v>27500</v>
      </c>
      <c r="D618">
        <v>1525003372</v>
      </c>
      <c r="E618">
        <v>1525003372</v>
      </c>
      <c r="F618" s="2">
        <v>1.4442446777</v>
      </c>
      <c r="G618" s="2">
        <v>1.4442446777</v>
      </c>
      <c r="H618">
        <v>27454557</v>
      </c>
      <c r="I618" s="2">
        <v>0.91017251513499997</v>
      </c>
      <c r="J618" s="2">
        <v>0</v>
      </c>
      <c r="K618">
        <v>2</v>
      </c>
      <c r="L618" s="1" t="s">
        <v>11569</v>
      </c>
      <c r="M618" s="1" t="s">
        <v>3332</v>
      </c>
      <c r="N618">
        <v>1</v>
      </c>
      <c r="O618">
        <v>0</v>
      </c>
      <c r="P618">
        <v>0</v>
      </c>
      <c r="Q618">
        <v>0</v>
      </c>
      <c r="R618" s="19">
        <f>BWscncns[[#This Row],[C fx]]*4+BWscncns[[#This Row],[C fg]]*2+BWscncns[[#This Row],[C fm]]</f>
        <v>4</v>
      </c>
      <c r="S618">
        <v>17200</v>
      </c>
      <c r="T618">
        <v>10897276</v>
      </c>
      <c r="U618" s="13">
        <v>1.578376</v>
      </c>
      <c r="V618" s="13">
        <v>0.63356299999999999</v>
      </c>
      <c r="W618">
        <v>1127</v>
      </c>
      <c r="X618">
        <v>22</v>
      </c>
      <c r="Z618" s="10">
        <f>IF($N618&lt;&gt;0,constants!$L$2,IF($O618&lt;&gt;0,constants!$M$2,IF($P618&lt;&gt;0,constants!$N$2,0)))</f>
        <v>10125.48</v>
      </c>
      <c r="AA618" s="10">
        <f>IF($N618&lt;&gt;0,constants!$L$2,IF($O618&lt;&gt;0,constants!$M$2,IF($P618&lt;&gt;0,constants!$P$2,0)))</f>
        <v>10125.48</v>
      </c>
      <c r="AB618" s="11">
        <f>constants!$O$2</f>
        <v>4861.32</v>
      </c>
      <c r="AC618" s="11">
        <f>VLOOKUP(BWscncns[[#This Row],[scanner]],[0]!ScnrAvgBW,2,FALSE)/1000</f>
        <v>8853.6095214723919</v>
      </c>
      <c r="AD618" s="8">
        <f>(1+$F618)*Z618</f>
        <v>24749.150599157794</v>
      </c>
      <c r="AE618" s="8">
        <f>(1+$F618)*AA618</f>
        <v>24749.150599157794</v>
      </c>
      <c r="AF618" s="8">
        <f>(1+$F618)*AB618</f>
        <v>11882.255536596564</v>
      </c>
      <c r="AG618" s="8">
        <f>(1+$F618)*AC618</f>
        <v>21640.387951292938</v>
      </c>
      <c r="AH618" s="8">
        <f>(1+$F618)*$T618/1000</f>
        <v>26635.608864427948</v>
      </c>
      <c r="AI618" s="8">
        <f>(1+BWscncns[[#This Row],[pid_error]]*K_p)*BWscncns[[#This Row],[dbw]]/1000</f>
        <v>18766.442432213975</v>
      </c>
      <c r="AJ618" s="13">
        <f>BWscncns[[#This Row],[Torflow prgrssv alt vote]]/VLOOKUP(BWscncns[[#This Row],[class]],AltBWtotl,2,FALSE)*100</f>
        <v>0.16084237745620339</v>
      </c>
      <c r="AK618">
        <f>IF(D618=E618,1,0)</f>
        <v>1</v>
      </c>
    </row>
    <row r="619" spans="1:37">
      <c r="A619" s="1" t="s">
        <v>551</v>
      </c>
      <c r="B619" s="1" t="s">
        <v>552</v>
      </c>
      <c r="C619">
        <v>22900</v>
      </c>
      <c r="D619">
        <v>1523796185</v>
      </c>
      <c r="E619">
        <v>1524989622</v>
      </c>
      <c r="F619" s="2">
        <v>1.18881119561</v>
      </c>
      <c r="G619" s="2">
        <v>1.18881119561</v>
      </c>
      <c r="H619">
        <v>23041066</v>
      </c>
      <c r="I619" s="2">
        <v>4.5777658569399998E-2</v>
      </c>
      <c r="J619" s="2">
        <v>0</v>
      </c>
      <c r="K619">
        <v>3</v>
      </c>
      <c r="L619" s="1" t="s">
        <v>11566</v>
      </c>
      <c r="M619" s="1" t="s">
        <v>552</v>
      </c>
      <c r="N619">
        <v>0</v>
      </c>
      <c r="O619">
        <v>1</v>
      </c>
      <c r="P619">
        <v>0</v>
      </c>
      <c r="Q619">
        <v>0</v>
      </c>
      <c r="R619" s="19">
        <f>BWscncns[[#This Row],[C fx]]*4+BWscncns[[#This Row],[C fg]]*2+BWscncns[[#This Row],[C fm]]</f>
        <v>2</v>
      </c>
      <c r="S619">
        <v>15800</v>
      </c>
      <c r="T619">
        <v>11762749</v>
      </c>
      <c r="U619" s="13">
        <v>1.3432230000000001</v>
      </c>
      <c r="V619" s="13">
        <v>0.74447799999999997</v>
      </c>
      <c r="W619">
        <v>1812</v>
      </c>
      <c r="X619">
        <v>36</v>
      </c>
      <c r="Z619" s="10">
        <f>IF($N619&lt;&gt;0,constants!$L$2,IF($O619&lt;&gt;0,constants!$M$2,IF($P619&lt;&gt;0,constants!$N$2,0)))</f>
        <v>9721.3799999999992</v>
      </c>
      <c r="AA619" s="10">
        <f>IF($N619&lt;&gt;0,constants!$L$2,IF($O619&lt;&gt;0,constants!$M$2,IF($P619&lt;&gt;0,constants!$P$2,0)))</f>
        <v>9721.3799999999992</v>
      </c>
      <c r="AB619" s="11">
        <f>constants!$O$2</f>
        <v>4861.32</v>
      </c>
      <c r="AC619" s="11">
        <f>VLOOKUP(BWscncns[[#This Row],[scanner]],[0]!ScnrAvgBW,2,FALSE)/1000</f>
        <v>6440.9193022088357</v>
      </c>
      <c r="AD619" s="8">
        <f>(1+$F619)*Z619</f>
        <v>21278.265380779139</v>
      </c>
      <c r="AE619" s="8">
        <f>(1+$F619)*AA619</f>
        <v>21278.265380779139</v>
      </c>
      <c r="AF619" s="8">
        <f>(1+$F619)*AB619</f>
        <v>10640.511641442805</v>
      </c>
      <c r="AG619" s="8">
        <f>(1+$F619)*AC619</f>
        <v>14097.956278695248</v>
      </c>
      <c r="AH619" s="8">
        <f>(1+$F619)*$T619/1000</f>
        <v>25746.436702350333</v>
      </c>
      <c r="AI619" s="8">
        <f>(1+BWscncns[[#This Row],[pid_error]]*K_p)*BWscncns[[#This Row],[dbw]]/1000</f>
        <v>18754.592851175166</v>
      </c>
      <c r="AJ619" s="13">
        <f>BWscncns[[#This Row],[Torflow prgrssv alt vote]]/VLOOKUP(BWscncns[[#This Row],[class]],AltBWtotl,2,FALSE)*100</f>
        <v>6.5515382517869036E-2</v>
      </c>
      <c r="AK619">
        <f>IF(D619=E619,1,0)</f>
        <v>0</v>
      </c>
    </row>
    <row r="620" spans="1:37">
      <c r="A620" s="1" t="s">
        <v>8603</v>
      </c>
      <c r="B620" s="1" t="s">
        <v>8604</v>
      </c>
      <c r="C620">
        <v>22200</v>
      </c>
      <c r="D620">
        <v>1523868351</v>
      </c>
      <c r="E620">
        <v>1524988784</v>
      </c>
      <c r="F620" s="2">
        <v>1.1293462007999999</v>
      </c>
      <c r="G620" s="2">
        <v>1.1293462007999999</v>
      </c>
      <c r="H620">
        <v>25035932</v>
      </c>
      <c r="I620" s="2">
        <v>0.16990434051600001</v>
      </c>
      <c r="J620" s="2">
        <v>0</v>
      </c>
      <c r="K620">
        <v>4</v>
      </c>
      <c r="L620" s="1" t="s">
        <v>11625</v>
      </c>
      <c r="M620" s="1" t="s">
        <v>8604</v>
      </c>
      <c r="N620">
        <v>0</v>
      </c>
      <c r="O620">
        <v>1</v>
      </c>
      <c r="P620">
        <v>0</v>
      </c>
      <c r="Q620">
        <v>0</v>
      </c>
      <c r="R620" s="19">
        <f>BWscncns[[#This Row],[C fx]]*4+BWscncns[[#This Row],[C fg]]*2+BWscncns[[#This Row],[C fm]]</f>
        <v>2</v>
      </c>
      <c r="S620">
        <v>14200</v>
      </c>
      <c r="T620">
        <v>11981824</v>
      </c>
      <c r="U620" s="13">
        <v>1.185128</v>
      </c>
      <c r="V620" s="13">
        <v>0.84379000000000004</v>
      </c>
      <c r="W620">
        <v>2358</v>
      </c>
      <c r="X620">
        <v>47</v>
      </c>
      <c r="Z620" s="10">
        <f>IF($N620&lt;&gt;0,constants!$L$2,IF($O620&lt;&gt;0,constants!$M$2,IF($P620&lt;&gt;0,constants!$N$2,0)))</f>
        <v>9721.3799999999992</v>
      </c>
      <c r="AA620" s="10">
        <f>IF($N620&lt;&gt;0,constants!$L$2,IF($O620&lt;&gt;0,constants!$M$2,IF($P620&lt;&gt;0,constants!$P$2,0)))</f>
        <v>9721.3799999999992</v>
      </c>
      <c r="AB620" s="11">
        <f>constants!$O$2</f>
        <v>4861.32</v>
      </c>
      <c r="AC620" s="11">
        <f>VLOOKUP(BWscncns[[#This Row],[scanner]],[0]!ScnrAvgBW,2,FALSE)/1000</f>
        <v>4819.491751072962</v>
      </c>
      <c r="AD620" s="8">
        <f>(1+$F620)*Z620</f>
        <v>20700.183569533099</v>
      </c>
      <c r="AE620" s="8">
        <f>(1+$F620)*AA620</f>
        <v>20700.183569533099</v>
      </c>
      <c r="AF620" s="8">
        <f>(1+$F620)*AB620</f>
        <v>10351.433272873053</v>
      </c>
      <c r="AG620" s="8">
        <f>(1+$F620)*AC620</f>
        <v>10262.36644993415</v>
      </c>
      <c r="AH620" s="8">
        <f>(1+$F620)*$T620/1000</f>
        <v>25513.451413054256</v>
      </c>
      <c r="AI620" s="8">
        <f>(1+BWscncns[[#This Row],[pid_error]]*K_p)*BWscncns[[#This Row],[dbw]]/1000</f>
        <v>18747.63770652713</v>
      </c>
      <c r="AJ620" s="13">
        <f>BWscncns[[#This Row],[Torflow prgrssv alt vote]]/VLOOKUP(BWscncns[[#This Row],[class]],AltBWtotl,2,FALSE)*100</f>
        <v>6.5491086124676232E-2</v>
      </c>
      <c r="AK620">
        <f>IF(D620=E620,1,0)</f>
        <v>0</v>
      </c>
    </row>
    <row r="621" spans="1:37">
      <c r="A621" s="1" t="s">
        <v>8110</v>
      </c>
      <c r="B621" s="1" t="s">
        <v>8111</v>
      </c>
      <c r="C621">
        <v>28200</v>
      </c>
      <c r="D621">
        <v>1523793090</v>
      </c>
      <c r="E621">
        <v>1524999429</v>
      </c>
      <c r="F621" s="2">
        <v>0.97560144798000004</v>
      </c>
      <c r="G621" s="2">
        <v>0.97560144798000004</v>
      </c>
      <c r="H621">
        <v>14859316</v>
      </c>
      <c r="I621" s="2">
        <v>0.89664750920400005</v>
      </c>
      <c r="J621" s="2">
        <v>0</v>
      </c>
      <c r="K621">
        <v>1</v>
      </c>
      <c r="L621" s="1" t="s">
        <v>11542</v>
      </c>
      <c r="M621" s="1" t="s">
        <v>8111</v>
      </c>
      <c r="N621">
        <v>0</v>
      </c>
      <c r="O621">
        <v>1</v>
      </c>
      <c r="P621">
        <v>0</v>
      </c>
      <c r="Q621">
        <v>0</v>
      </c>
      <c r="R621" s="19">
        <f>BWscncns[[#This Row],[C fx]]*4+BWscncns[[#This Row],[C fg]]*2+BWscncns[[#This Row],[C fm]]</f>
        <v>2</v>
      </c>
      <c r="S621">
        <v>25200</v>
      </c>
      <c r="T621">
        <v>12594513</v>
      </c>
      <c r="U621" s="13">
        <v>2.0008710000000001</v>
      </c>
      <c r="V621" s="13">
        <v>0.499782</v>
      </c>
      <c r="W621">
        <v>427</v>
      </c>
      <c r="X621">
        <v>8</v>
      </c>
      <c r="Z621" s="10">
        <f>IF($N621&lt;&gt;0,constants!$L$2,IF($O621&lt;&gt;0,constants!$M$2,IF($P621&lt;&gt;0,constants!$N$2,0)))</f>
        <v>9721.3799999999992</v>
      </c>
      <c r="AA621" s="10">
        <f>IF($N621&lt;&gt;0,constants!$L$2,IF($O621&lt;&gt;0,constants!$M$2,IF($P621&lt;&gt;0,constants!$P$2,0)))</f>
        <v>9721.3799999999992</v>
      </c>
      <c r="AB621" s="11">
        <f>constants!$O$2</f>
        <v>4861.32</v>
      </c>
      <c r="AC621" s="11">
        <f>VLOOKUP(BWscncns[[#This Row],[scanner]],[0]!ScnrAvgBW,2,FALSE)/1000</f>
        <v>11818.828055288463</v>
      </c>
      <c r="AD621" s="8">
        <f>(1+$F621)*Z621</f>
        <v>19205.572404363811</v>
      </c>
      <c r="AE621" s="8">
        <f>(1+$F621)*AA621</f>
        <v>19205.572404363811</v>
      </c>
      <c r="AF621" s="8">
        <f>(1+$F621)*AB621</f>
        <v>9604.0308310941327</v>
      </c>
      <c r="AG621" s="8">
        <f>(1+$F621)*AC621</f>
        <v>23349.293819454535</v>
      </c>
      <c r="AH621" s="8">
        <f>(1+$F621)*$T621/1000</f>
        <v>24881.738119402933</v>
      </c>
      <c r="AI621" s="8">
        <f>(1+BWscncns[[#This Row],[pid_error]]*K_p)*BWscncns[[#This Row],[dbw]]/1000</f>
        <v>18738.125559701464</v>
      </c>
      <c r="AJ621" s="13">
        <f>BWscncns[[#This Row],[Torflow prgrssv alt vote]]/VLOOKUP(BWscncns[[#This Row],[class]],AltBWtotl,2,FALSE)*100</f>
        <v>6.5457857360778499E-2</v>
      </c>
      <c r="AK621">
        <f>IF(D621=E621,1,0)</f>
        <v>0</v>
      </c>
    </row>
    <row r="622" spans="1:37">
      <c r="A622" s="1" t="s">
        <v>9074</v>
      </c>
      <c r="B622" s="1" t="s">
        <v>9075</v>
      </c>
      <c r="C622">
        <v>24700</v>
      </c>
      <c r="D622">
        <v>1524891775</v>
      </c>
      <c r="E622">
        <v>1524950825</v>
      </c>
      <c r="F622" s="2">
        <v>0.70692109698299999</v>
      </c>
      <c r="G622" s="2">
        <v>0.70692109698299999</v>
      </c>
      <c r="H622">
        <v>27683247</v>
      </c>
      <c r="I622" s="2">
        <v>0.37191740073000001</v>
      </c>
      <c r="J622" s="2">
        <v>0</v>
      </c>
      <c r="K622">
        <v>2</v>
      </c>
      <c r="L622" s="1" t="s">
        <v>11581</v>
      </c>
      <c r="M622" s="1" t="s">
        <v>9075</v>
      </c>
      <c r="N622">
        <v>0</v>
      </c>
      <c r="O622">
        <v>1</v>
      </c>
      <c r="P622">
        <v>0</v>
      </c>
      <c r="Q622">
        <v>0</v>
      </c>
      <c r="R622" s="19">
        <f>BWscncns[[#This Row],[C fx]]*4+BWscncns[[#This Row],[C fg]]*2+BWscncns[[#This Row],[C fm]]</f>
        <v>2</v>
      </c>
      <c r="S622">
        <v>24600</v>
      </c>
      <c r="T622">
        <v>13840692</v>
      </c>
      <c r="U622" s="13">
        <v>1.7773680000000001</v>
      </c>
      <c r="V622" s="13">
        <v>0.56262999999999996</v>
      </c>
      <c r="W622">
        <v>712</v>
      </c>
      <c r="X622">
        <v>14</v>
      </c>
      <c r="Z622" s="10">
        <f>IF($N622&lt;&gt;0,constants!$L$2,IF($O622&lt;&gt;0,constants!$M$2,IF($P622&lt;&gt;0,constants!$N$2,0)))</f>
        <v>9721.3799999999992</v>
      </c>
      <c r="AA622" s="10">
        <f>IF($N622&lt;&gt;0,constants!$L$2,IF($O622&lt;&gt;0,constants!$M$2,IF($P622&lt;&gt;0,constants!$P$2,0)))</f>
        <v>9721.3799999999992</v>
      </c>
      <c r="AB622" s="11">
        <f>constants!$O$2</f>
        <v>4861.32</v>
      </c>
      <c r="AC622" s="11">
        <f>VLOOKUP(BWscncns[[#This Row],[scanner]],[0]!ScnrAvgBW,2,FALSE)/1000</f>
        <v>8853.6095214723919</v>
      </c>
      <c r="AD622" s="8">
        <f>(1+$F622)*Z622</f>
        <v>16593.628613788595</v>
      </c>
      <c r="AE622" s="8">
        <f>(1+$F622)*AA622</f>
        <v>16593.628613788595</v>
      </c>
      <c r="AF622" s="8">
        <f>(1+$F622)*AB622</f>
        <v>8297.8896671853963</v>
      </c>
      <c r="AG622" s="8">
        <f>(1+$F622)*AC622</f>
        <v>15112.412876650789</v>
      </c>
      <c r="AH622" s="8">
        <f>(1+$F622)*$T622/1000</f>
        <v>23624.969171643832</v>
      </c>
      <c r="AI622" s="8">
        <f>(1+BWscncns[[#This Row],[pid_error]]*K_p)*BWscncns[[#This Row],[dbw]]/1000</f>
        <v>18732.830585821914</v>
      </c>
      <c r="AJ622" s="13">
        <f>BWscncns[[#This Row],[Torflow prgrssv alt vote]]/VLOOKUP(BWscncns[[#This Row],[class]],AltBWtotl,2,FALSE)*100</f>
        <v>6.5439360438883501E-2</v>
      </c>
      <c r="AK622">
        <f>IF(D622=E622,1,0)</f>
        <v>0</v>
      </c>
    </row>
    <row r="623" spans="1:37">
      <c r="A623" s="1" t="s">
        <v>4697</v>
      </c>
      <c r="B623" s="1" t="s">
        <v>4698</v>
      </c>
      <c r="C623">
        <v>16500</v>
      </c>
      <c r="D623">
        <v>1524992322</v>
      </c>
      <c r="E623">
        <v>1524992322</v>
      </c>
      <c r="F623" s="2">
        <v>-0.21372469350000001</v>
      </c>
      <c r="G623" s="2">
        <v>-0.21372469350000001</v>
      </c>
      <c r="H623">
        <v>16489388</v>
      </c>
      <c r="I623" s="2">
        <v>-0.24601145055400001</v>
      </c>
      <c r="J623" s="2">
        <v>0.05</v>
      </c>
      <c r="K623">
        <v>3</v>
      </c>
      <c r="L623" s="1" t="s">
        <v>11594</v>
      </c>
      <c r="M623" s="1" t="s">
        <v>4698</v>
      </c>
      <c r="N623">
        <v>1</v>
      </c>
      <c r="O623">
        <v>0</v>
      </c>
      <c r="P623">
        <v>0</v>
      </c>
      <c r="Q623">
        <v>0</v>
      </c>
      <c r="R623" s="19">
        <f>BWscncns[[#This Row],[C fx]]*4+BWscncns[[#This Row],[C fg]]*2+BWscncns[[#This Row],[C fm]]</f>
        <v>4</v>
      </c>
      <c r="S623">
        <v>18300</v>
      </c>
      <c r="T623">
        <v>20971520</v>
      </c>
      <c r="U623" s="13">
        <v>0.87261200000000005</v>
      </c>
      <c r="V623" s="13">
        <v>1.145985</v>
      </c>
      <c r="W623">
        <v>3809</v>
      </c>
      <c r="X623">
        <v>76</v>
      </c>
      <c r="Z623" s="10">
        <f>IF($N623&lt;&gt;0,constants!$L$2,IF($O623&lt;&gt;0,constants!$M$2,IF($P623&lt;&gt;0,constants!$N$2,0)))</f>
        <v>10125.48</v>
      </c>
      <c r="AA623" s="10">
        <f>IF($N623&lt;&gt;0,constants!$L$2,IF($O623&lt;&gt;0,constants!$M$2,IF($P623&lt;&gt;0,constants!$P$2,0)))</f>
        <v>10125.48</v>
      </c>
      <c r="AB623" s="11">
        <f>constants!$O$2</f>
        <v>4861.32</v>
      </c>
      <c r="AC623" s="11">
        <f>VLOOKUP(BWscncns[[#This Row],[scanner]],[0]!ScnrAvgBW,2,FALSE)/1000</f>
        <v>6440.9193022088357</v>
      </c>
      <c r="AD623" s="8">
        <f>(1+$F623)*Z623</f>
        <v>7961.4148904596195</v>
      </c>
      <c r="AE623" s="8">
        <f>(1+$F623)*AA623</f>
        <v>7961.4148904596195</v>
      </c>
      <c r="AF623" s="8">
        <f>(1+$F623)*AB623</f>
        <v>3822.3358729945799</v>
      </c>
      <c r="AG623" s="8">
        <f>(1+$F623)*AC623</f>
        <v>5064.3357984860186</v>
      </c>
      <c r="AH623" s="8">
        <f>(1+$F623)*$T623/1000</f>
        <v>16489.388315770881</v>
      </c>
      <c r="AI623" s="8">
        <f>(1+BWscncns[[#This Row],[pid_error]]*K_p)*BWscncns[[#This Row],[dbw]]/1000</f>
        <v>18730.454157885441</v>
      </c>
      <c r="AJ623" s="13">
        <f>BWscncns[[#This Row],[Torflow prgrssv alt vote]]/VLOOKUP(BWscncns[[#This Row],[class]],AltBWtotl,2,FALSE)*100</f>
        <v>0.16053393116306838</v>
      </c>
      <c r="AK623">
        <f>IF(D623=E623,1,0)</f>
        <v>1</v>
      </c>
    </row>
    <row r="624" spans="1:37">
      <c r="A624" s="1" t="s">
        <v>11188</v>
      </c>
      <c r="B624" s="1" t="s">
        <v>11189</v>
      </c>
      <c r="C624">
        <v>19600</v>
      </c>
      <c r="D624">
        <v>1524755106</v>
      </c>
      <c r="E624">
        <v>1525001522</v>
      </c>
      <c r="F624" s="2">
        <v>-1.58704855737E-3</v>
      </c>
      <c r="G624" s="2">
        <v>-1.58704855737E-3</v>
      </c>
      <c r="H624">
        <v>18679232</v>
      </c>
      <c r="I624" s="2">
        <v>-0.71338411421500003</v>
      </c>
      <c r="J624" s="2">
        <v>0</v>
      </c>
      <c r="K624">
        <v>4</v>
      </c>
      <c r="L624" s="1" t="s">
        <v>11646</v>
      </c>
      <c r="M624" s="1" t="s">
        <v>11189</v>
      </c>
      <c r="N624">
        <v>0</v>
      </c>
      <c r="O624">
        <v>1</v>
      </c>
      <c r="P624">
        <v>0</v>
      </c>
      <c r="Q624">
        <v>0</v>
      </c>
      <c r="R624" s="19">
        <f>BWscncns[[#This Row],[C fx]]*4+BWscncns[[#This Row],[C fg]]*2+BWscncns[[#This Row],[C fm]]</f>
        <v>2</v>
      </c>
      <c r="S624">
        <v>19600</v>
      </c>
      <c r="T624">
        <v>18710628</v>
      </c>
      <c r="U624" s="13">
        <v>1.047533</v>
      </c>
      <c r="V624" s="13">
        <v>0.95462400000000003</v>
      </c>
      <c r="W624">
        <v>3003</v>
      </c>
      <c r="X624">
        <v>60</v>
      </c>
      <c r="Z624" s="10">
        <f>IF($N624&lt;&gt;0,constants!$L$2,IF($O624&lt;&gt;0,constants!$M$2,IF($P624&lt;&gt;0,constants!$N$2,0)))</f>
        <v>9721.3799999999992</v>
      </c>
      <c r="AA624" s="10">
        <f>IF($N624&lt;&gt;0,constants!$L$2,IF($O624&lt;&gt;0,constants!$M$2,IF($P624&lt;&gt;0,constants!$P$2,0)))</f>
        <v>9721.3799999999992</v>
      </c>
      <c r="AB624" s="11">
        <f>constants!$O$2</f>
        <v>4861.32</v>
      </c>
      <c r="AC624" s="11">
        <f>VLOOKUP(BWscncns[[#This Row],[scanner]],[0]!ScnrAvgBW,2,FALSE)/1000</f>
        <v>4819.491751072962</v>
      </c>
      <c r="AD624" s="8">
        <f>(1+$F624)*Z624</f>
        <v>9705.9516978953543</v>
      </c>
      <c r="AE624" s="8">
        <f>(1+$F624)*AA624</f>
        <v>9705.9516978953543</v>
      </c>
      <c r="AF624" s="8">
        <f>(1+$F624)*AB624</f>
        <v>4853.604849107086</v>
      </c>
      <c r="AG624" s="8">
        <f>(1+$F624)*AC624</f>
        <v>4811.8429836421647</v>
      </c>
      <c r="AH624" s="8">
        <f>(1+$F624)*$T624/1000</f>
        <v>18680.933324825113</v>
      </c>
      <c r="AI624" s="8">
        <f>(1+BWscncns[[#This Row],[pid_error]]*K_p)*BWscncns[[#This Row],[dbw]]/1000</f>
        <v>18695.780662412559</v>
      </c>
      <c r="AJ624" s="13">
        <f>BWscncns[[#This Row],[Torflow prgrssv alt vote]]/VLOOKUP(BWscncns[[#This Row],[class]],AltBWtotl,2,FALSE)*100</f>
        <v>6.5309934013917437E-2</v>
      </c>
      <c r="AK624">
        <f>IF(D624=E624,1,0)</f>
        <v>0</v>
      </c>
    </row>
    <row r="625" spans="1:37">
      <c r="A625" s="1" t="s">
        <v>9507</v>
      </c>
      <c r="B625" s="1" t="s">
        <v>9508</v>
      </c>
      <c r="C625">
        <v>31400</v>
      </c>
      <c r="D625">
        <v>1524252054</v>
      </c>
      <c r="E625">
        <v>1524964902</v>
      </c>
      <c r="F625" s="2">
        <v>-3.0309325916299999E-2</v>
      </c>
      <c r="G625" s="2">
        <v>-3.0309325916299999E-2</v>
      </c>
      <c r="H625">
        <v>17753362</v>
      </c>
      <c r="I625" s="2">
        <v>-0.233491666456</v>
      </c>
      <c r="J625" s="2">
        <v>0</v>
      </c>
      <c r="K625">
        <v>3</v>
      </c>
      <c r="L625" s="1" t="s">
        <v>11648</v>
      </c>
      <c r="M625" s="1" t="s">
        <v>9508</v>
      </c>
      <c r="N625">
        <v>0</v>
      </c>
      <c r="O625">
        <v>1</v>
      </c>
      <c r="P625">
        <v>0</v>
      </c>
      <c r="Q625">
        <v>0</v>
      </c>
      <c r="R625" s="19">
        <f>BWscncns[[#This Row],[C fx]]*4+BWscncns[[#This Row],[C fg]]*2+BWscncns[[#This Row],[C fm]]</f>
        <v>2</v>
      </c>
      <c r="S625">
        <v>31300</v>
      </c>
      <c r="T625">
        <v>18953537</v>
      </c>
      <c r="U625" s="13">
        <v>1.6514070000000001</v>
      </c>
      <c r="V625" s="13">
        <v>0.60554399999999997</v>
      </c>
      <c r="W625">
        <v>941</v>
      </c>
      <c r="X625">
        <v>18</v>
      </c>
      <c r="Z625" s="10">
        <f>IF($N625&lt;&gt;0,constants!$L$2,IF($O625&lt;&gt;0,constants!$M$2,IF($P625&lt;&gt;0,constants!$N$2,0)))</f>
        <v>9721.3799999999992</v>
      </c>
      <c r="AA625" s="10">
        <f>IF($N625&lt;&gt;0,constants!$L$2,IF($O625&lt;&gt;0,constants!$M$2,IF($P625&lt;&gt;0,constants!$P$2,0)))</f>
        <v>9721.3799999999992</v>
      </c>
      <c r="AB625" s="11">
        <f>constants!$O$2</f>
        <v>4861.32</v>
      </c>
      <c r="AC625" s="11">
        <f>VLOOKUP(BWscncns[[#This Row],[scanner]],[0]!ScnrAvgBW,2,FALSE)/1000</f>
        <v>6440.9193022088357</v>
      </c>
      <c r="AD625" s="8">
        <f>(1+$F625)*Z625</f>
        <v>9426.7315252237986</v>
      </c>
      <c r="AE625" s="8">
        <f>(1+$F625)*AA625</f>
        <v>9426.7315252237986</v>
      </c>
      <c r="AF625" s="8">
        <f>(1+$F625)*AB625</f>
        <v>4713.9766677365724</v>
      </c>
      <c r="AG625" s="8">
        <f>(1+$F625)*AC625</f>
        <v>6245.6993798776002</v>
      </c>
      <c r="AH625" s="8">
        <f>(1+$F625)*$T625/1000</f>
        <v>18379.068069800353</v>
      </c>
      <c r="AI625" s="8">
        <f>(1+BWscncns[[#This Row],[pid_error]]*K_p)*BWscncns[[#This Row],[dbw]]/1000</f>
        <v>18666.302534900173</v>
      </c>
      <c r="AJ625" s="13">
        <f>BWscncns[[#This Row],[Torflow prgrssv alt vote]]/VLOOKUP(BWscncns[[#This Row],[class]],AltBWtotl,2,FALSE)*100</f>
        <v>6.5206958128745746E-2</v>
      </c>
      <c r="AK625">
        <f>IF(D625=E625,1,0)</f>
        <v>0</v>
      </c>
    </row>
    <row r="626" spans="1:37">
      <c r="A626" s="1" t="s">
        <v>5894</v>
      </c>
      <c r="B626" s="1" t="s">
        <v>5895</v>
      </c>
      <c r="C626">
        <v>22400</v>
      </c>
      <c r="D626">
        <v>1524466284</v>
      </c>
      <c r="E626">
        <v>1525002344</v>
      </c>
      <c r="F626" s="2">
        <v>1.28955932838</v>
      </c>
      <c r="G626" s="2">
        <v>1.28955932838</v>
      </c>
      <c r="H626">
        <v>28010693</v>
      </c>
      <c r="I626" s="2">
        <v>1.1245739773400001</v>
      </c>
      <c r="J626" s="2">
        <v>0</v>
      </c>
      <c r="K626">
        <v>1</v>
      </c>
      <c r="L626" s="1" t="s">
        <v>11562</v>
      </c>
      <c r="M626" s="1" t="s">
        <v>5895</v>
      </c>
      <c r="N626">
        <v>0</v>
      </c>
      <c r="O626">
        <v>1</v>
      </c>
      <c r="P626">
        <v>0</v>
      </c>
      <c r="Q626">
        <v>0</v>
      </c>
      <c r="R626" s="19">
        <f>BWscncns[[#This Row],[C fx]]*4+BWscncns[[#This Row],[C fg]]*2+BWscncns[[#This Row],[C fm]]</f>
        <v>2</v>
      </c>
      <c r="S626">
        <v>16700</v>
      </c>
      <c r="T626">
        <v>11344744</v>
      </c>
      <c r="U626" s="13">
        <v>1.4720470000000001</v>
      </c>
      <c r="V626" s="13">
        <v>0.67932599999999999</v>
      </c>
      <c r="W626">
        <v>1474</v>
      </c>
      <c r="X626">
        <v>29</v>
      </c>
      <c r="Z626" s="10">
        <f>IF($N626&lt;&gt;0,constants!$L$2,IF($O626&lt;&gt;0,constants!$M$2,IF($P626&lt;&gt;0,constants!$N$2,0)))</f>
        <v>9721.3799999999992</v>
      </c>
      <c r="AA626" s="10">
        <f>IF($N626&lt;&gt;0,constants!$L$2,IF($O626&lt;&gt;0,constants!$M$2,IF($P626&lt;&gt;0,constants!$P$2,0)))</f>
        <v>9721.3799999999992</v>
      </c>
      <c r="AB626" s="11">
        <f>constants!$O$2</f>
        <v>4861.32</v>
      </c>
      <c r="AC626" s="11">
        <f>VLOOKUP(BWscncns[[#This Row],[scanner]],[0]!ScnrAvgBW,2,FALSE)/1000</f>
        <v>11818.828055288463</v>
      </c>
      <c r="AD626" s="8">
        <f>(1+$F626)*Z626</f>
        <v>22257.676263726764</v>
      </c>
      <c r="AE626" s="8">
        <f>(1+$F626)*AA626</f>
        <v>22257.676263726764</v>
      </c>
      <c r="AF626" s="8">
        <f>(1+$F626)*AB626</f>
        <v>11130.280554240262</v>
      </c>
      <c r="AG626" s="8">
        <f>(1+$F626)*AC626</f>
        <v>27059.908024504955</v>
      </c>
      <c r="AH626" s="8">
        <f>(1+$F626)*$T626/1000</f>
        <v>25974.464453283039</v>
      </c>
      <c r="AI626" s="8">
        <f>(1+BWscncns[[#This Row],[pid_error]]*K_p)*BWscncns[[#This Row],[dbw]]/1000</f>
        <v>18659.604226641517</v>
      </c>
      <c r="AJ626" s="13">
        <f>BWscncns[[#This Row],[Torflow prgrssv alt vote]]/VLOOKUP(BWscncns[[#This Row],[class]],AltBWtotl,2,FALSE)*100</f>
        <v>6.5183558941609515E-2</v>
      </c>
      <c r="AK626">
        <f>IF(D626=E626,1,0)</f>
        <v>0</v>
      </c>
    </row>
    <row r="627" spans="1:37">
      <c r="A627" s="1" t="s">
        <v>1448</v>
      </c>
      <c r="B627" s="1" t="s">
        <v>49</v>
      </c>
      <c r="C627">
        <v>21200</v>
      </c>
      <c r="D627">
        <v>1524571008</v>
      </c>
      <c r="E627">
        <v>1525006186</v>
      </c>
      <c r="F627" s="2">
        <v>0.84064145575899996</v>
      </c>
      <c r="G627" s="2">
        <v>0.84064145575899996</v>
      </c>
      <c r="H627">
        <v>23431619</v>
      </c>
      <c r="I627" s="2">
        <v>1.16755485647</v>
      </c>
      <c r="J627" s="2">
        <v>0</v>
      </c>
      <c r="K627">
        <v>1</v>
      </c>
      <c r="L627" s="1" t="s">
        <v>11530</v>
      </c>
      <c r="M627" s="1" t="s">
        <v>49</v>
      </c>
      <c r="N627">
        <v>0</v>
      </c>
      <c r="O627">
        <v>1</v>
      </c>
      <c r="P627">
        <v>0</v>
      </c>
      <c r="Q627">
        <v>0</v>
      </c>
      <c r="R627" s="19">
        <f>BWscncns[[#This Row],[C fx]]*4+BWscncns[[#This Row],[C fg]]*2+BWscncns[[#This Row],[C fm]]</f>
        <v>2</v>
      </c>
      <c r="S627">
        <v>24100</v>
      </c>
      <c r="T627">
        <v>13121681</v>
      </c>
      <c r="U627" s="13">
        <v>1.8366549999999999</v>
      </c>
      <c r="V627" s="13">
        <v>0.54446799999999995</v>
      </c>
      <c r="W627">
        <v>592</v>
      </c>
      <c r="X627">
        <v>11</v>
      </c>
      <c r="Z627" s="10">
        <f>IF($N627&lt;&gt;0,constants!$L$2,IF($O627&lt;&gt;0,constants!$M$2,IF($P627&lt;&gt;0,constants!$N$2,0)))</f>
        <v>9721.3799999999992</v>
      </c>
      <c r="AA627" s="10">
        <f>IF($N627&lt;&gt;0,constants!$L$2,IF($O627&lt;&gt;0,constants!$M$2,IF($P627&lt;&gt;0,constants!$P$2,0)))</f>
        <v>9721.3799999999992</v>
      </c>
      <c r="AB627" s="11">
        <f>constants!$O$2</f>
        <v>4861.32</v>
      </c>
      <c r="AC627" s="11">
        <f>VLOOKUP(BWscncns[[#This Row],[scanner]],[0]!ScnrAvgBW,2,FALSE)/1000</f>
        <v>11818.828055288463</v>
      </c>
      <c r="AD627" s="8">
        <f>(1+$F627)*Z627</f>
        <v>17893.575035186426</v>
      </c>
      <c r="AE627" s="8">
        <f>(1+$F627)*AA627</f>
        <v>17893.575035186426</v>
      </c>
      <c r="AF627" s="8">
        <f>(1+$F627)*AB627</f>
        <v>8947.9471217103419</v>
      </c>
      <c r="AG627" s="8">
        <f>(1+$F627)*AC627</f>
        <v>21754.224877051467</v>
      </c>
      <c r="AH627" s="8">
        <f>(1+$F627)*$T627/1000</f>
        <v>24152.310017845215</v>
      </c>
      <c r="AI627" s="8">
        <f>(1+BWscncns[[#This Row],[pid_error]]*K_p)*BWscncns[[#This Row],[dbw]]/1000</f>
        <v>18636.995508922606</v>
      </c>
      <c r="AJ627" s="13">
        <f>BWscncns[[#This Row],[Torflow prgrssv alt vote]]/VLOOKUP(BWscncns[[#This Row],[class]],AltBWtotl,2,FALSE)*100</f>
        <v>6.5104579952230915E-2</v>
      </c>
      <c r="AK627">
        <f>IF(D627=E627,1,0)</f>
        <v>0</v>
      </c>
    </row>
    <row r="628" spans="1:37">
      <c r="A628" s="1" t="s">
        <v>3477</v>
      </c>
      <c r="B628" s="1" t="s">
        <v>3478</v>
      </c>
      <c r="C628">
        <v>15600</v>
      </c>
      <c r="D628">
        <v>1524632232</v>
      </c>
      <c r="E628">
        <v>1524998498</v>
      </c>
      <c r="F628" s="2">
        <v>1.6084432533299999</v>
      </c>
      <c r="G628" s="2">
        <v>1.6084432533299999</v>
      </c>
      <c r="H628">
        <v>27304370</v>
      </c>
      <c r="I628" s="2">
        <v>1.40263993395</v>
      </c>
      <c r="J628" s="2">
        <v>0</v>
      </c>
      <c r="K628">
        <v>3</v>
      </c>
      <c r="L628" s="1" t="s">
        <v>11606</v>
      </c>
      <c r="M628" s="1" t="s">
        <v>3478</v>
      </c>
      <c r="N628">
        <v>0</v>
      </c>
      <c r="O628">
        <v>1</v>
      </c>
      <c r="P628">
        <v>0</v>
      </c>
      <c r="Q628">
        <v>0</v>
      </c>
      <c r="R628" s="19">
        <f>BWscncns[[#This Row],[C fx]]*4+BWscncns[[#This Row],[C fg]]*2+BWscncns[[#This Row],[C fm]]</f>
        <v>2</v>
      </c>
      <c r="S628">
        <v>16000</v>
      </c>
      <c r="T628">
        <v>10328369</v>
      </c>
      <c r="U628" s="13">
        <v>1.549131</v>
      </c>
      <c r="V628" s="13">
        <v>0.64552299999999996</v>
      </c>
      <c r="W628">
        <v>1214</v>
      </c>
      <c r="X628">
        <v>24</v>
      </c>
      <c r="Z628" s="10">
        <f>IF($N628&lt;&gt;0,constants!$L$2,IF($O628&lt;&gt;0,constants!$M$2,IF($P628&lt;&gt;0,constants!$N$2,0)))</f>
        <v>9721.3799999999992</v>
      </c>
      <c r="AA628" s="10">
        <f>IF($N628&lt;&gt;0,constants!$L$2,IF($O628&lt;&gt;0,constants!$M$2,IF($P628&lt;&gt;0,constants!$P$2,0)))</f>
        <v>9721.3799999999992</v>
      </c>
      <c r="AB628" s="11">
        <f>constants!$O$2</f>
        <v>4861.32</v>
      </c>
      <c r="AC628" s="11">
        <f>VLOOKUP(BWscncns[[#This Row],[scanner]],[0]!ScnrAvgBW,2,FALSE)/1000</f>
        <v>6440.9193022088357</v>
      </c>
      <c r="AD628" s="8">
        <f>(1+$F628)*Z628</f>
        <v>25357.668074057194</v>
      </c>
      <c r="AE628" s="8">
        <f>(1+$F628)*AA628</f>
        <v>25357.668074057194</v>
      </c>
      <c r="AF628" s="8">
        <f>(1+$F628)*AB628</f>
        <v>12680.477356278194</v>
      </c>
      <c r="AG628" s="8">
        <f>(1+$F628)*AC628</f>
        <v>16800.772499089609</v>
      </c>
      <c r="AH628" s="8">
        <f>(1+$F628)*$T628/1000</f>
        <v>26940.964435952719</v>
      </c>
      <c r="AI628" s="8">
        <f>(1+BWscncns[[#This Row],[pid_error]]*K_p)*BWscncns[[#This Row],[dbw]]/1000</f>
        <v>18634.666717976357</v>
      </c>
      <c r="AJ628" s="13">
        <f>BWscncns[[#This Row],[Torflow prgrssv alt vote]]/VLOOKUP(BWscncns[[#This Row],[class]],AltBWtotl,2,FALSE)*100</f>
        <v>6.5096444791374136E-2</v>
      </c>
      <c r="AK628">
        <f>IF(D628=E628,1,0)</f>
        <v>0</v>
      </c>
    </row>
    <row r="629" spans="1:37">
      <c r="A629" s="1" t="s">
        <v>3792</v>
      </c>
      <c r="B629" s="1" t="s">
        <v>3793</v>
      </c>
      <c r="C629">
        <v>23600</v>
      </c>
      <c r="D629">
        <v>1524472331</v>
      </c>
      <c r="E629">
        <v>1525002344</v>
      </c>
      <c r="F629" s="2">
        <v>1.63454279491</v>
      </c>
      <c r="G629" s="2">
        <v>1.63454279491</v>
      </c>
      <c r="H629">
        <v>26977718</v>
      </c>
      <c r="I629" s="2">
        <v>0.638084763394</v>
      </c>
      <c r="J629" s="2">
        <v>0</v>
      </c>
      <c r="K629">
        <v>1</v>
      </c>
      <c r="L629" s="1" t="s">
        <v>11562</v>
      </c>
      <c r="M629" s="1" t="s">
        <v>3793</v>
      </c>
      <c r="N629">
        <v>0</v>
      </c>
      <c r="O629">
        <v>1</v>
      </c>
      <c r="P629">
        <v>0</v>
      </c>
      <c r="Q629">
        <v>0</v>
      </c>
      <c r="R629" s="19">
        <f>BWscncns[[#This Row],[C fx]]*4+BWscncns[[#This Row],[C fg]]*2+BWscncns[[#This Row],[C fm]]</f>
        <v>2</v>
      </c>
      <c r="S629">
        <v>19800</v>
      </c>
      <c r="T629">
        <v>10240000</v>
      </c>
      <c r="U629" s="13">
        <v>1.933594</v>
      </c>
      <c r="V629" s="13">
        <v>0.51717199999999997</v>
      </c>
      <c r="W629">
        <v>482</v>
      </c>
      <c r="X629">
        <v>9</v>
      </c>
      <c r="Z629" s="10">
        <f>IF($N629&lt;&gt;0,constants!$L$2,IF($O629&lt;&gt;0,constants!$M$2,IF($P629&lt;&gt;0,constants!$N$2,0)))</f>
        <v>9721.3799999999992</v>
      </c>
      <c r="AA629" s="10">
        <f>IF($N629&lt;&gt;0,constants!$L$2,IF($O629&lt;&gt;0,constants!$M$2,IF($P629&lt;&gt;0,constants!$P$2,0)))</f>
        <v>9721.3799999999992</v>
      </c>
      <c r="AB629" s="11">
        <f>constants!$O$2</f>
        <v>4861.32</v>
      </c>
      <c r="AC629" s="11">
        <f>VLOOKUP(BWscncns[[#This Row],[scanner]],[0]!ScnrAvgBW,2,FALSE)/1000</f>
        <v>11818.828055288463</v>
      </c>
      <c r="AD629" s="8">
        <f>(1+$F629)*Z629</f>
        <v>25611.391635582171</v>
      </c>
      <c r="AE629" s="8">
        <f>(1+$F629)*AA629</f>
        <v>25611.391635582171</v>
      </c>
      <c r="AF629" s="8">
        <f>(1+$F629)*AB629</f>
        <v>12807.355579751878</v>
      </c>
      <c r="AG629" s="8">
        <f>(1+$F629)*AC629</f>
        <v>31137.208297340385</v>
      </c>
      <c r="AH629" s="8">
        <f>(1+$F629)*$T629/1000</f>
        <v>26977.718219878399</v>
      </c>
      <c r="AI629" s="8">
        <f>(1+BWscncns[[#This Row],[pid_error]]*K_p)*BWscncns[[#This Row],[dbw]]/1000</f>
        <v>18608.8591099392</v>
      </c>
      <c r="AJ629" s="13">
        <f>BWscncns[[#This Row],[Torflow prgrssv alt vote]]/VLOOKUP(BWscncns[[#This Row],[class]],AltBWtotl,2,FALSE)*100</f>
        <v>6.5006291124704713E-2</v>
      </c>
      <c r="AK629">
        <f>IF(D629=E629,1,0)</f>
        <v>0</v>
      </c>
    </row>
    <row r="630" spans="1:37">
      <c r="A630" s="1" t="s">
        <v>7238</v>
      </c>
      <c r="B630" s="1" t="s">
        <v>7239</v>
      </c>
      <c r="C630">
        <v>26700</v>
      </c>
      <c r="D630">
        <v>1524916021</v>
      </c>
      <c r="E630">
        <v>1524916021</v>
      </c>
      <c r="F630" s="2">
        <v>1.5446270409</v>
      </c>
      <c r="G630" s="2">
        <v>1.5446270409</v>
      </c>
      <c r="H630">
        <v>26682348</v>
      </c>
      <c r="I630" s="2">
        <v>0.11164244013500001</v>
      </c>
      <c r="J630" s="2">
        <v>0</v>
      </c>
      <c r="K630">
        <v>1</v>
      </c>
      <c r="L630" s="1" t="s">
        <v>11689</v>
      </c>
      <c r="M630" s="1" t="s">
        <v>7239</v>
      </c>
      <c r="N630">
        <v>0</v>
      </c>
      <c r="O630">
        <v>0</v>
      </c>
      <c r="P630">
        <v>1</v>
      </c>
      <c r="Q630">
        <v>0</v>
      </c>
      <c r="R630" s="19">
        <f>BWscncns[[#This Row],[C fx]]*4+BWscncns[[#This Row],[C fg]]*2+BWscncns[[#This Row],[C fm]]</f>
        <v>1</v>
      </c>
      <c r="S630">
        <v>25000</v>
      </c>
      <c r="T630">
        <v>10485760</v>
      </c>
      <c r="U630" s="13">
        <v>2.3841860000000001</v>
      </c>
      <c r="V630" s="13">
        <v>0.41943000000000003</v>
      </c>
      <c r="W630">
        <v>169</v>
      </c>
      <c r="X630">
        <v>3</v>
      </c>
      <c r="Z630" s="10">
        <f>IF($N630&lt;&gt;0,constants!$L$2,IF($O630&lt;&gt;0,constants!$M$2,IF($P630&lt;&gt;0,constants!$N$2,0)))</f>
        <v>1117.99</v>
      </c>
      <c r="AA630" s="10">
        <f>IF($N630&lt;&gt;0,constants!$L$2,IF($O630&lt;&gt;0,constants!$M$2,IF($P630&lt;&gt;0,constants!$P$2,0)))</f>
        <v>4051.45</v>
      </c>
      <c r="AB630" s="11">
        <f>constants!$O$2</f>
        <v>4861.32</v>
      </c>
      <c r="AC630" s="11">
        <f>VLOOKUP(BWscncns[[#This Row],[scanner]],[0]!ScnrAvgBW,2,FALSE)/1000</f>
        <v>11818.828055288463</v>
      </c>
      <c r="AD630" s="8">
        <f>(1+$F630)*Z630</f>
        <v>2844.867585455791</v>
      </c>
      <c r="AE630" s="8">
        <f>(1+$F630)*AA630</f>
        <v>10309.429224854304</v>
      </c>
      <c r="AF630" s="8">
        <f>(1+$F630)*AB630</f>
        <v>12370.246326467988</v>
      </c>
      <c r="AG630" s="8">
        <f>(1+$F630)*AC630</f>
        <v>30074.509461234582</v>
      </c>
      <c r="AH630" s="8">
        <f>(1+$F630)*$T630/1000</f>
        <v>26682.348440387585</v>
      </c>
      <c r="AI630" s="8">
        <f>(1+BWscncns[[#This Row],[pid_error]]*K_p)*BWscncns[[#This Row],[dbw]]/1000</f>
        <v>18584.054220193793</v>
      </c>
      <c r="AJ630" s="13">
        <f>BWscncns[[#This Row],[Torflow prgrssv alt vote]]/VLOOKUP(BWscncns[[#This Row],[class]],AltBWtotl,2,FALSE)*100</f>
        <v>0.36652716080801867</v>
      </c>
      <c r="AK630">
        <f>IF(D630=E630,1,0)</f>
        <v>1</v>
      </c>
    </row>
    <row r="631" spans="1:37">
      <c r="A631" s="1" t="s">
        <v>6702</v>
      </c>
      <c r="B631" s="1" t="s">
        <v>6703</v>
      </c>
      <c r="C631">
        <v>20200</v>
      </c>
      <c r="D631">
        <v>1524064434</v>
      </c>
      <c r="E631">
        <v>1525003565</v>
      </c>
      <c r="F631" s="2">
        <v>0.78111106092000004</v>
      </c>
      <c r="G631" s="2">
        <v>0.78111106092000004</v>
      </c>
      <c r="H631">
        <v>29085059</v>
      </c>
      <c r="I631" s="2">
        <v>0.84166134989600006</v>
      </c>
      <c r="J631" s="2">
        <v>0</v>
      </c>
      <c r="K631">
        <v>3</v>
      </c>
      <c r="L631" s="1" t="s">
        <v>11586</v>
      </c>
      <c r="M631" s="1" t="s">
        <v>6703</v>
      </c>
      <c r="N631">
        <v>0</v>
      </c>
      <c r="O631">
        <v>1</v>
      </c>
      <c r="P631">
        <v>0</v>
      </c>
      <c r="Q631">
        <v>0</v>
      </c>
      <c r="R631" s="19">
        <f>BWscncns[[#This Row],[C fx]]*4+BWscncns[[#This Row],[C fg]]*2+BWscncns[[#This Row],[C fm]]</f>
        <v>2</v>
      </c>
      <c r="S631">
        <v>17900</v>
      </c>
      <c r="T631">
        <v>13345245</v>
      </c>
      <c r="U631" s="13">
        <v>1.341302</v>
      </c>
      <c r="V631" s="13">
        <v>0.74554399999999998</v>
      </c>
      <c r="W631">
        <v>1816</v>
      </c>
      <c r="X631">
        <v>36</v>
      </c>
      <c r="Z631" s="10">
        <f>IF($N631&lt;&gt;0,constants!$L$2,IF($O631&lt;&gt;0,constants!$M$2,IF($P631&lt;&gt;0,constants!$N$2,0)))</f>
        <v>9721.3799999999992</v>
      </c>
      <c r="AA631" s="10">
        <f>IF($N631&lt;&gt;0,constants!$L$2,IF($O631&lt;&gt;0,constants!$M$2,IF($P631&lt;&gt;0,constants!$P$2,0)))</f>
        <v>9721.3799999999992</v>
      </c>
      <c r="AB631" s="11">
        <f>constants!$O$2</f>
        <v>4861.32</v>
      </c>
      <c r="AC631" s="11">
        <f>VLOOKUP(BWscncns[[#This Row],[scanner]],[0]!ScnrAvgBW,2,FALSE)/1000</f>
        <v>6440.9193022088357</v>
      </c>
      <c r="AD631" s="8">
        <f>(1+$F631)*Z631</f>
        <v>17314.857445406469</v>
      </c>
      <c r="AE631" s="8">
        <f>(1+$F631)*AA631</f>
        <v>17314.857445406469</v>
      </c>
      <c r="AF631" s="8">
        <f>(1+$F631)*AB631</f>
        <v>8658.5508226716138</v>
      </c>
      <c r="AG631" s="8">
        <f>(1+$F631)*AC631</f>
        <v>11471.992611657286</v>
      </c>
      <c r="AH631" s="8">
        <f>(1+$F631)*$T631/1000</f>
        <v>23769.363480187327</v>
      </c>
      <c r="AI631" s="8">
        <f>(1+BWscncns[[#This Row],[pid_error]]*K_p)*BWscncns[[#This Row],[dbw]]/1000</f>
        <v>18557.304240093665</v>
      </c>
      <c r="AJ631" s="13">
        <f>BWscncns[[#This Row],[Torflow prgrssv alt vote]]/VLOOKUP(BWscncns[[#This Row],[class]],AltBWtotl,2,FALSE)*100</f>
        <v>6.4826194598728806E-2</v>
      </c>
      <c r="AK631">
        <f>IF(D631=E631,1,0)</f>
        <v>0</v>
      </c>
    </row>
    <row r="632" spans="1:37">
      <c r="A632" s="1" t="s">
        <v>5562</v>
      </c>
      <c r="B632" s="1" t="s">
        <v>5563</v>
      </c>
      <c r="C632">
        <v>22700</v>
      </c>
      <c r="D632">
        <v>1524084428</v>
      </c>
      <c r="E632">
        <v>1524952955</v>
      </c>
      <c r="F632" s="2">
        <v>0.86139396977299998</v>
      </c>
      <c r="G632" s="2">
        <v>0.86139396977299998</v>
      </c>
      <c r="H632">
        <v>21031547</v>
      </c>
      <c r="I632" s="2">
        <v>0.134282667917</v>
      </c>
      <c r="J632" s="2">
        <v>0</v>
      </c>
      <c r="K632">
        <v>1</v>
      </c>
      <c r="L632" s="1" t="s">
        <v>11598</v>
      </c>
      <c r="M632" s="1" t="s">
        <v>5563</v>
      </c>
      <c r="N632">
        <v>0</v>
      </c>
      <c r="O632">
        <v>1</v>
      </c>
      <c r="P632">
        <v>0</v>
      </c>
      <c r="Q632">
        <v>0</v>
      </c>
      <c r="R632" s="19">
        <f>BWscncns[[#This Row],[C fx]]*4+BWscncns[[#This Row],[C fg]]*2+BWscncns[[#This Row],[C fm]]</f>
        <v>2</v>
      </c>
      <c r="S632">
        <v>19500</v>
      </c>
      <c r="T632">
        <v>12960851</v>
      </c>
      <c r="U632" s="13">
        <v>1.5045310000000001</v>
      </c>
      <c r="V632" s="13">
        <v>0.664659</v>
      </c>
      <c r="W632">
        <v>1358</v>
      </c>
      <c r="X632">
        <v>27</v>
      </c>
      <c r="Z632" s="10">
        <f>IF($N632&lt;&gt;0,constants!$L$2,IF($O632&lt;&gt;0,constants!$M$2,IF($P632&lt;&gt;0,constants!$N$2,0)))</f>
        <v>9721.3799999999992</v>
      </c>
      <c r="AA632" s="10">
        <f>IF($N632&lt;&gt;0,constants!$L$2,IF($O632&lt;&gt;0,constants!$M$2,IF($P632&lt;&gt;0,constants!$P$2,0)))</f>
        <v>9721.3799999999992</v>
      </c>
      <c r="AB632" s="11">
        <f>constants!$O$2</f>
        <v>4861.32</v>
      </c>
      <c r="AC632" s="11">
        <f>VLOOKUP(BWscncns[[#This Row],[scanner]],[0]!ScnrAvgBW,2,FALSE)/1000</f>
        <v>11818.828055288463</v>
      </c>
      <c r="AD632" s="8">
        <f>(1+$F632)*Z632</f>
        <v>18095.318109871845</v>
      </c>
      <c r="AE632" s="8">
        <f>(1+$F632)*AA632</f>
        <v>18095.318109871845</v>
      </c>
      <c r="AF632" s="8">
        <f>(1+$F632)*AB632</f>
        <v>9048.8317331368798</v>
      </c>
      <c r="AG632" s="8">
        <f>(1+$F632)*AC632</f>
        <v>21999.495271897897</v>
      </c>
      <c r="AH632" s="8">
        <f>(1+$F632)*$T632/1000</f>
        <v>24125.249894526354</v>
      </c>
      <c r="AI632" s="8">
        <f>(1+BWscncns[[#This Row],[pid_error]]*K_p)*BWscncns[[#This Row],[dbw]]/1000</f>
        <v>18543.05044726318</v>
      </c>
      <c r="AJ632" s="13">
        <f>BWscncns[[#This Row],[Torflow prgrssv alt vote]]/VLOOKUP(BWscncns[[#This Row],[class]],AltBWtotl,2,FALSE)*100</f>
        <v>6.4776401852118415E-2</v>
      </c>
      <c r="AK632">
        <f>IF(D632=E632,1,0)</f>
        <v>0</v>
      </c>
    </row>
    <row r="633" spans="1:37">
      <c r="A633" s="1" t="s">
        <v>1154</v>
      </c>
      <c r="B633" s="1" t="s">
        <v>1155</v>
      </c>
      <c r="C633">
        <v>28500</v>
      </c>
      <c r="D633">
        <v>1524374896</v>
      </c>
      <c r="E633">
        <v>1524956641</v>
      </c>
      <c r="F633" s="2">
        <v>1.0531330858300001</v>
      </c>
      <c r="G633" s="2">
        <v>1.0531330858300001</v>
      </c>
      <c r="H633">
        <v>25410188</v>
      </c>
      <c r="I633" s="2">
        <v>-0.28955233435099997</v>
      </c>
      <c r="J633" s="2">
        <v>0</v>
      </c>
      <c r="K633">
        <v>1</v>
      </c>
      <c r="L633" s="1" t="s">
        <v>11671</v>
      </c>
      <c r="M633" s="1" t="s">
        <v>1155</v>
      </c>
      <c r="N633">
        <v>0</v>
      </c>
      <c r="O633">
        <v>1</v>
      </c>
      <c r="P633">
        <v>0</v>
      </c>
      <c r="Q633">
        <v>0</v>
      </c>
      <c r="R633" s="19">
        <f>BWscncns[[#This Row],[C fx]]*4+BWscncns[[#This Row],[C fg]]*2+BWscncns[[#This Row],[C fm]]</f>
        <v>2</v>
      </c>
      <c r="S633">
        <v>21300</v>
      </c>
      <c r="T633">
        <v>12109314</v>
      </c>
      <c r="U633" s="13">
        <v>1.758977</v>
      </c>
      <c r="V633" s="13">
        <v>0.56851200000000002</v>
      </c>
      <c r="W633">
        <v>752</v>
      </c>
      <c r="X633">
        <v>15</v>
      </c>
      <c r="Z633" s="10">
        <f>IF($N633&lt;&gt;0,constants!$L$2,IF($O633&lt;&gt;0,constants!$M$2,IF($P633&lt;&gt;0,constants!$N$2,0)))</f>
        <v>9721.3799999999992</v>
      </c>
      <c r="AA633" s="10">
        <f>IF($N633&lt;&gt;0,constants!$L$2,IF($O633&lt;&gt;0,constants!$M$2,IF($P633&lt;&gt;0,constants!$P$2,0)))</f>
        <v>9721.3799999999992</v>
      </c>
      <c r="AB633" s="11">
        <f>constants!$O$2</f>
        <v>4861.32</v>
      </c>
      <c r="AC633" s="11">
        <f>VLOOKUP(BWscncns[[#This Row],[scanner]],[0]!ScnrAvgBW,2,FALSE)/1000</f>
        <v>11818.828055288463</v>
      </c>
      <c r="AD633" s="8">
        <f>(1+$F633)*Z633</f>
        <v>19959.286917926041</v>
      </c>
      <c r="AE633" s="8">
        <f>(1+$F633)*AA633</f>
        <v>19959.286917926041</v>
      </c>
      <c r="AF633" s="8">
        <f>(1+$F633)*AB633</f>
        <v>9980.9369328070952</v>
      </c>
      <c r="AG633" s="8">
        <f>(1+$F633)*AC633</f>
        <v>24265.626916048579</v>
      </c>
      <c r="AH633" s="8">
        <f>(1+$F633)*$T633/1000</f>
        <v>24862.033220104418</v>
      </c>
      <c r="AI633" s="8">
        <f>(1+BWscncns[[#This Row],[pid_error]]*K_p)*BWscncns[[#This Row],[dbw]]/1000</f>
        <v>18485.67361005221</v>
      </c>
      <c r="AJ633" s="13">
        <f>BWscncns[[#This Row],[Torflow prgrssv alt vote]]/VLOOKUP(BWscncns[[#This Row],[class]],AltBWtotl,2,FALSE)*100</f>
        <v>6.4575967458934208E-2</v>
      </c>
      <c r="AK633">
        <f>IF(D633=E633,1,0)</f>
        <v>0</v>
      </c>
    </row>
    <row r="634" spans="1:37">
      <c r="A634" s="1" t="s">
        <v>9904</v>
      </c>
      <c r="B634" s="1" t="s">
        <v>9905</v>
      </c>
      <c r="C634">
        <v>22300</v>
      </c>
      <c r="D634">
        <v>1524574436</v>
      </c>
      <c r="E634">
        <v>1524938298</v>
      </c>
      <c r="F634" s="2">
        <v>0.75786498904599997</v>
      </c>
      <c r="G634" s="2">
        <v>0.75786498904599997</v>
      </c>
      <c r="H634">
        <v>24188011</v>
      </c>
      <c r="I634" s="2">
        <v>-0.74243578542400002</v>
      </c>
      <c r="J634" s="2">
        <v>0</v>
      </c>
      <c r="K634">
        <v>6</v>
      </c>
      <c r="L634" s="1" t="s">
        <v>11695</v>
      </c>
      <c r="M634" s="1" t="s">
        <v>9905</v>
      </c>
      <c r="N634">
        <v>0</v>
      </c>
      <c r="O634">
        <v>1</v>
      </c>
      <c r="P634">
        <v>0</v>
      </c>
      <c r="Q634">
        <v>0</v>
      </c>
      <c r="R634" s="19">
        <f>BWscncns[[#This Row],[C fx]]*4+BWscncns[[#This Row],[C fg]]*2+BWscncns[[#This Row],[C fm]]</f>
        <v>2</v>
      </c>
      <c r="S634">
        <v>11800</v>
      </c>
      <c r="T634">
        <v>13401336</v>
      </c>
      <c r="U634" s="13">
        <v>0.88050899999999999</v>
      </c>
      <c r="V634" s="13">
        <v>1.1357060000000001</v>
      </c>
      <c r="W634">
        <v>3772</v>
      </c>
      <c r="X634">
        <v>75</v>
      </c>
      <c r="Z634" s="10">
        <f>IF($N634&lt;&gt;0,constants!$L$2,IF($O634&lt;&gt;0,constants!$M$2,IF($P634&lt;&gt;0,constants!$N$2,0)))</f>
        <v>9721.3799999999992</v>
      </c>
      <c r="AA634" s="10">
        <f>IF($N634&lt;&gt;0,constants!$L$2,IF($O634&lt;&gt;0,constants!$M$2,IF($P634&lt;&gt;0,constants!$P$2,0)))</f>
        <v>9721.3799999999992</v>
      </c>
      <c r="AB634" s="11">
        <f>constants!$O$2</f>
        <v>4861.32</v>
      </c>
      <c r="AC634" s="11">
        <f>VLOOKUP(BWscncns[[#This Row],[scanner]],[0]!ScnrAvgBW,2,FALSE)/1000</f>
        <v>2386.3111194805197</v>
      </c>
      <c r="AD634" s="8">
        <f>(1+$F634)*Z634</f>
        <v>17088.873547212002</v>
      </c>
      <c r="AE634" s="8">
        <f>(1+$F634)*AA634</f>
        <v>17088.873547212002</v>
      </c>
      <c r="AF634" s="8">
        <f>(1+$F634)*AB634</f>
        <v>8545.544228549099</v>
      </c>
      <c r="AG634" s="8">
        <f>(1+$F634)*AC634</f>
        <v>4194.8127699059714</v>
      </c>
      <c r="AH634" s="8">
        <f>(1+$F634)*$T634/1000</f>
        <v>23557.739360841762</v>
      </c>
      <c r="AI634" s="8">
        <f>(1+BWscncns[[#This Row],[pid_error]]*K_p)*BWscncns[[#This Row],[dbw]]/1000</f>
        <v>18479.537680420883</v>
      </c>
      <c r="AJ634" s="13">
        <f>BWscncns[[#This Row],[Torflow prgrssv alt vote]]/VLOOKUP(BWscncns[[#This Row],[class]],AltBWtotl,2,FALSE)*100</f>
        <v>6.4554532827956659E-2</v>
      </c>
      <c r="AK634">
        <f>IF(D634=E634,1,0)</f>
        <v>0</v>
      </c>
    </row>
    <row r="635" spans="1:37">
      <c r="A635" s="1" t="s">
        <v>7598</v>
      </c>
      <c r="B635" s="1" t="s">
        <v>7599</v>
      </c>
      <c r="C635">
        <v>16300</v>
      </c>
      <c r="D635">
        <v>1524074036</v>
      </c>
      <c r="E635">
        <v>1524948566</v>
      </c>
      <c r="F635" s="2">
        <v>1.91473208419</v>
      </c>
      <c r="G635" s="2">
        <v>1.91473208419</v>
      </c>
      <c r="H635">
        <v>27506862</v>
      </c>
      <c r="I635" s="2">
        <v>1.0773929871400001</v>
      </c>
      <c r="J635" s="2">
        <v>0</v>
      </c>
      <c r="K635">
        <v>1</v>
      </c>
      <c r="L635" s="1" t="s">
        <v>11560</v>
      </c>
      <c r="M635" s="1" t="s">
        <v>7599</v>
      </c>
      <c r="N635">
        <v>0</v>
      </c>
      <c r="O635">
        <v>1</v>
      </c>
      <c r="P635">
        <v>0</v>
      </c>
      <c r="Q635">
        <v>0</v>
      </c>
      <c r="R635" s="19">
        <f>BWscncns[[#This Row],[C fx]]*4+BWscncns[[#This Row],[C fg]]*2+BWscncns[[#This Row],[C fm]]</f>
        <v>2</v>
      </c>
      <c r="S635">
        <v>16300</v>
      </c>
      <c r="T635">
        <v>9437184</v>
      </c>
      <c r="U635" s="13">
        <v>1.7272099999999999</v>
      </c>
      <c r="V635" s="13">
        <v>0.57896800000000004</v>
      </c>
      <c r="W635">
        <v>797</v>
      </c>
      <c r="X635">
        <v>15</v>
      </c>
      <c r="Z635" s="10">
        <f>IF($N635&lt;&gt;0,constants!$L$2,IF($O635&lt;&gt;0,constants!$M$2,IF($P635&lt;&gt;0,constants!$N$2,0)))</f>
        <v>9721.3799999999992</v>
      </c>
      <c r="AA635" s="10">
        <f>IF($N635&lt;&gt;0,constants!$L$2,IF($O635&lt;&gt;0,constants!$M$2,IF($P635&lt;&gt;0,constants!$P$2,0)))</f>
        <v>9721.3799999999992</v>
      </c>
      <c r="AB635" s="11">
        <f>constants!$O$2</f>
        <v>4861.32</v>
      </c>
      <c r="AC635" s="11">
        <f>VLOOKUP(BWscncns[[#This Row],[scanner]],[0]!ScnrAvgBW,2,FALSE)/1000</f>
        <v>11818.828055288463</v>
      </c>
      <c r="AD635" s="8">
        <f>(1+$F635)*Z635</f>
        <v>28335.218188602976</v>
      </c>
      <c r="AE635" s="8">
        <f>(1+$F635)*AA635</f>
        <v>28335.218188602976</v>
      </c>
      <c r="AF635" s="8">
        <f>(1+$F635)*AB635</f>
        <v>14169.44537551453</v>
      </c>
      <c r="AG635" s="8">
        <f>(1+$F635)*AC635</f>
        <v>34448.717330274179</v>
      </c>
      <c r="AH635" s="8">
        <f>(1+$F635)*$T635/1000</f>
        <v>27506.862989204517</v>
      </c>
      <c r="AI635" s="8">
        <f>(1+BWscncns[[#This Row],[pid_error]]*K_p)*BWscncns[[#This Row],[dbw]]/1000</f>
        <v>18472.023494602261</v>
      </c>
      <c r="AJ635" s="13">
        <f>BWscncns[[#This Row],[Torflow prgrssv alt vote]]/VLOOKUP(BWscncns[[#This Row],[class]],AltBWtotl,2,FALSE)*100</f>
        <v>6.4528283537336278E-2</v>
      </c>
      <c r="AK635">
        <f>IF(D635=E635,1,0)</f>
        <v>0</v>
      </c>
    </row>
    <row r="636" spans="1:37">
      <c r="A636" s="1" t="s">
        <v>631</v>
      </c>
      <c r="B636" s="1" t="s">
        <v>632</v>
      </c>
      <c r="C636">
        <v>24200</v>
      </c>
      <c r="D636">
        <v>1524988014</v>
      </c>
      <c r="E636">
        <v>1524988014</v>
      </c>
      <c r="F636" s="2">
        <v>0.89095239964700002</v>
      </c>
      <c r="G636" s="2">
        <v>0.89095239964700002</v>
      </c>
      <c r="H636">
        <v>24155088</v>
      </c>
      <c r="I636" s="2">
        <v>7.2058528512099998E-2</v>
      </c>
      <c r="J636" s="2">
        <v>0</v>
      </c>
      <c r="K636">
        <v>2</v>
      </c>
      <c r="L636" s="1" t="s">
        <v>11573</v>
      </c>
      <c r="M636" s="1" t="s">
        <v>632</v>
      </c>
      <c r="N636">
        <v>0</v>
      </c>
      <c r="O636">
        <v>0</v>
      </c>
      <c r="P636">
        <v>1</v>
      </c>
      <c r="Q636">
        <v>0</v>
      </c>
      <c r="R636" s="19">
        <f>BWscncns[[#This Row],[C fx]]*4+BWscncns[[#This Row],[C fg]]*2+BWscncns[[#This Row],[C fm]]</f>
        <v>1</v>
      </c>
      <c r="S636">
        <v>19400</v>
      </c>
      <c r="T636">
        <v>12774033</v>
      </c>
      <c r="U636" s="13">
        <v>1.5187059999999999</v>
      </c>
      <c r="V636" s="13">
        <v>0.65845500000000001</v>
      </c>
      <c r="W636">
        <v>1300</v>
      </c>
      <c r="X636">
        <v>26</v>
      </c>
      <c r="Z636" s="10">
        <f>IF($N636&lt;&gt;0,constants!$L$2,IF($O636&lt;&gt;0,constants!$M$2,IF($P636&lt;&gt;0,constants!$N$2,0)))</f>
        <v>1117.99</v>
      </c>
      <c r="AA636" s="10">
        <f>IF($N636&lt;&gt;0,constants!$L$2,IF($O636&lt;&gt;0,constants!$M$2,IF($P636&lt;&gt;0,constants!$P$2,0)))</f>
        <v>4051.45</v>
      </c>
      <c r="AB636" s="11">
        <f>constants!$O$2</f>
        <v>4861.32</v>
      </c>
      <c r="AC636" s="11">
        <f>VLOOKUP(BWscncns[[#This Row],[scanner]],[0]!ScnrAvgBW,2,FALSE)/1000</f>
        <v>8853.6095214723919</v>
      </c>
      <c r="AD636" s="8">
        <f>(1+$F636)*Z636</f>
        <v>2114.0658732813495</v>
      </c>
      <c r="AE636" s="8">
        <f>(1+$F636)*AA636</f>
        <v>7661.0990995498378</v>
      </c>
      <c r="AF636" s="8">
        <f>(1+$F636)*AB636</f>
        <v>9192.5247194519525</v>
      </c>
      <c r="AG636" s="8">
        <f>(1+$F636)*AC636</f>
        <v>16741.754170165746</v>
      </c>
      <c r="AH636" s="8">
        <f>(1+$F636)*$T636/1000</f>
        <v>24155.088354519965</v>
      </c>
      <c r="AI636" s="8">
        <f>(1+BWscncns[[#This Row],[pid_error]]*K_p)*BWscncns[[#This Row],[dbw]]/1000</f>
        <v>18464.560677259982</v>
      </c>
      <c r="AJ636" s="13">
        <f>BWscncns[[#This Row],[Torflow prgrssv alt vote]]/VLOOKUP(BWscncns[[#This Row],[class]],AltBWtotl,2,FALSE)*100</f>
        <v>0.3641704291440081</v>
      </c>
      <c r="AK636">
        <f>IF(D636=E636,1,0)</f>
        <v>1</v>
      </c>
    </row>
    <row r="637" spans="1:37">
      <c r="A637" s="1" t="s">
        <v>279</v>
      </c>
      <c r="B637" s="1" t="s">
        <v>280</v>
      </c>
      <c r="C637">
        <v>15000</v>
      </c>
      <c r="D637">
        <v>1524160854</v>
      </c>
      <c r="E637">
        <v>1524984447</v>
      </c>
      <c r="F637" s="2">
        <v>1.5213565362899999</v>
      </c>
      <c r="G637" s="2">
        <v>1.5213565362899999</v>
      </c>
      <c r="H637">
        <v>26438339</v>
      </c>
      <c r="I637" s="2">
        <v>0.137568123243</v>
      </c>
      <c r="J637" s="2">
        <v>0</v>
      </c>
      <c r="K637">
        <v>1</v>
      </c>
      <c r="L637" s="1" t="s">
        <v>11548</v>
      </c>
      <c r="M637" s="1" t="s">
        <v>280</v>
      </c>
      <c r="N637">
        <v>0</v>
      </c>
      <c r="O637">
        <v>1</v>
      </c>
      <c r="P637">
        <v>0</v>
      </c>
      <c r="Q637">
        <v>0</v>
      </c>
      <c r="R637" s="19">
        <f>BWscncns[[#This Row],[C fx]]*4+BWscncns[[#This Row],[C fg]]*2+BWscncns[[#This Row],[C fm]]</f>
        <v>2</v>
      </c>
      <c r="S637">
        <v>23300</v>
      </c>
      <c r="T637">
        <v>10485760</v>
      </c>
      <c r="U637" s="13">
        <v>2.2220610000000001</v>
      </c>
      <c r="V637" s="13">
        <v>0.45003300000000002</v>
      </c>
      <c r="W637">
        <v>245</v>
      </c>
      <c r="X637">
        <v>4</v>
      </c>
      <c r="Z637" s="10">
        <f>IF($N637&lt;&gt;0,constants!$L$2,IF($O637&lt;&gt;0,constants!$M$2,IF($P637&lt;&gt;0,constants!$N$2,0)))</f>
        <v>9721.3799999999992</v>
      </c>
      <c r="AA637" s="10">
        <f>IF($N637&lt;&gt;0,constants!$L$2,IF($O637&lt;&gt;0,constants!$M$2,IF($P637&lt;&gt;0,constants!$P$2,0)))</f>
        <v>9721.3799999999992</v>
      </c>
      <c r="AB637" s="11">
        <f>constants!$O$2</f>
        <v>4861.32</v>
      </c>
      <c r="AC637" s="11">
        <f>VLOOKUP(BWscncns[[#This Row],[scanner]],[0]!ScnrAvgBW,2,FALSE)/1000</f>
        <v>11818.828055288463</v>
      </c>
      <c r="AD637" s="8">
        <f>(1+$F637)*Z637</f>
        <v>24511.065004758879</v>
      </c>
      <c r="AE637" s="8">
        <f>(1+$F637)*AA637</f>
        <v>24511.065004758879</v>
      </c>
      <c r="AF637" s="8">
        <f>(1+$F637)*AB637</f>
        <v>12257.120956997302</v>
      </c>
      <c r="AG637" s="8">
        <f>(1+$F637)*AC637</f>
        <v>29799.479368489192</v>
      </c>
      <c r="AH637" s="8">
        <f>(1+$F637)*$T637/1000</f>
        <v>26438.339513968229</v>
      </c>
      <c r="AI637" s="8">
        <f>(1+BWscncns[[#This Row],[pid_error]]*K_p)*BWscncns[[#This Row],[dbw]]/1000</f>
        <v>18462.049756984114</v>
      </c>
      <c r="AJ637" s="13">
        <f>BWscncns[[#This Row],[Torflow prgrssv alt vote]]/VLOOKUP(BWscncns[[#This Row],[class]],AltBWtotl,2,FALSE)*100</f>
        <v>6.4493442299226184E-2</v>
      </c>
      <c r="AK637">
        <f>IF(D637=E637,1,0)</f>
        <v>0</v>
      </c>
    </row>
    <row r="638" spans="1:37">
      <c r="A638" s="1" t="s">
        <v>11064</v>
      </c>
      <c r="B638" s="1" t="s">
        <v>11065</v>
      </c>
      <c r="C638">
        <v>36900</v>
      </c>
      <c r="D638">
        <v>1524656530</v>
      </c>
      <c r="E638">
        <v>1524977035</v>
      </c>
      <c r="F638" s="2">
        <v>1.5987576807999999</v>
      </c>
      <c r="G638" s="2">
        <v>1.5987576807999999</v>
      </c>
      <c r="H638">
        <v>26611278</v>
      </c>
      <c r="I638" s="2">
        <v>0.24906973206999999</v>
      </c>
      <c r="J638" s="2">
        <v>0</v>
      </c>
      <c r="K638">
        <v>1</v>
      </c>
      <c r="L638" s="1" t="s">
        <v>11544</v>
      </c>
      <c r="M638" s="1" t="s">
        <v>11065</v>
      </c>
      <c r="N638">
        <v>0</v>
      </c>
      <c r="O638">
        <v>1</v>
      </c>
      <c r="P638">
        <v>0</v>
      </c>
      <c r="Q638">
        <v>0</v>
      </c>
      <c r="R638" s="19">
        <f>BWscncns[[#This Row],[C fx]]*4+BWscncns[[#This Row],[C fg]]*2+BWscncns[[#This Row],[C fm]]</f>
        <v>2</v>
      </c>
      <c r="S638">
        <v>32200</v>
      </c>
      <c r="T638">
        <v>10240000</v>
      </c>
      <c r="U638" s="13">
        <v>3.1445310000000002</v>
      </c>
      <c r="V638" s="13">
        <v>0.31801200000000002</v>
      </c>
      <c r="W638">
        <v>33</v>
      </c>
      <c r="X638">
        <v>0</v>
      </c>
      <c r="Z638" s="10">
        <f>IF($N638&lt;&gt;0,constants!$L$2,IF($O638&lt;&gt;0,constants!$M$2,IF($P638&lt;&gt;0,constants!$N$2,0)))</f>
        <v>9721.3799999999992</v>
      </c>
      <c r="AA638" s="10">
        <f>IF($N638&lt;&gt;0,constants!$L$2,IF($O638&lt;&gt;0,constants!$M$2,IF($P638&lt;&gt;0,constants!$P$2,0)))</f>
        <v>9721.3799999999992</v>
      </c>
      <c r="AB638" s="11">
        <f>constants!$O$2</f>
        <v>4861.32</v>
      </c>
      <c r="AC638" s="11">
        <f>VLOOKUP(BWscncns[[#This Row],[scanner]],[0]!ScnrAvgBW,2,FALSE)/1000</f>
        <v>11818.828055288463</v>
      </c>
      <c r="AD638" s="8">
        <f>(1+$F638)*Z638</f>
        <v>25263.510942975499</v>
      </c>
      <c r="AE638" s="8">
        <f>(1+$F638)*AA638</f>
        <v>25263.510942975499</v>
      </c>
      <c r="AF638" s="8">
        <f>(1+$F638)*AB638</f>
        <v>12633.392688826654</v>
      </c>
      <c r="AG638" s="8">
        <f>(1+$F638)*AC638</f>
        <v>30714.270186735419</v>
      </c>
      <c r="AH638" s="8">
        <f>(1+$F638)*$T638/1000</f>
        <v>26611.278651391996</v>
      </c>
      <c r="AI638" s="8">
        <f>(1+BWscncns[[#This Row],[pid_error]]*K_p)*BWscncns[[#This Row],[dbw]]/1000</f>
        <v>18425.639325696</v>
      </c>
      <c r="AJ638" s="13">
        <f>BWscncns[[#This Row],[Torflow prgrssv alt vote]]/VLOOKUP(BWscncns[[#This Row],[class]],AltBWtotl,2,FALSE)*100</f>
        <v>6.4366249810836218E-2</v>
      </c>
      <c r="AK638">
        <f>IF(D638=E638,1,0)</f>
        <v>0</v>
      </c>
    </row>
    <row r="639" spans="1:37">
      <c r="A639" s="1" t="s">
        <v>6957</v>
      </c>
      <c r="B639" s="1" t="s">
        <v>6958</v>
      </c>
      <c r="C639">
        <v>25700</v>
      </c>
      <c r="D639">
        <v>1523837354</v>
      </c>
      <c r="E639">
        <v>1524993266</v>
      </c>
      <c r="F639" s="2">
        <v>1.4316368256600001</v>
      </c>
      <c r="G639" s="2">
        <v>1.4316368256600001</v>
      </c>
      <c r="H639">
        <v>26619524</v>
      </c>
      <c r="I639" s="2">
        <v>0.74083563155499998</v>
      </c>
      <c r="J639" s="2">
        <v>0</v>
      </c>
      <c r="K639">
        <v>1</v>
      </c>
      <c r="L639" s="1" t="s">
        <v>11559</v>
      </c>
      <c r="M639" s="1" t="s">
        <v>6958</v>
      </c>
      <c r="N639">
        <v>0</v>
      </c>
      <c r="O639">
        <v>1</v>
      </c>
      <c r="P639">
        <v>0</v>
      </c>
      <c r="Q639">
        <v>0</v>
      </c>
      <c r="R639" s="19">
        <f>BWscncns[[#This Row],[C fx]]*4+BWscncns[[#This Row],[C fg]]*2+BWscncns[[#This Row],[C fm]]</f>
        <v>2</v>
      </c>
      <c r="S639">
        <v>21800</v>
      </c>
      <c r="T639">
        <v>10714217</v>
      </c>
      <c r="U639" s="13">
        <v>2.0346799999999998</v>
      </c>
      <c r="V639" s="13">
        <v>0.49147800000000003</v>
      </c>
      <c r="W639">
        <v>389</v>
      </c>
      <c r="X639">
        <v>7</v>
      </c>
      <c r="Z639" s="10">
        <f>IF($N639&lt;&gt;0,constants!$L$2,IF($O639&lt;&gt;0,constants!$M$2,IF($P639&lt;&gt;0,constants!$N$2,0)))</f>
        <v>9721.3799999999992</v>
      </c>
      <c r="AA639" s="10">
        <f>IF($N639&lt;&gt;0,constants!$L$2,IF($O639&lt;&gt;0,constants!$M$2,IF($P639&lt;&gt;0,constants!$P$2,0)))</f>
        <v>9721.3799999999992</v>
      </c>
      <c r="AB639" s="11">
        <f>constants!$O$2</f>
        <v>4861.32</v>
      </c>
      <c r="AC639" s="11">
        <f>VLOOKUP(BWscncns[[#This Row],[scanner]],[0]!ScnrAvgBW,2,FALSE)/1000</f>
        <v>11818.828055288463</v>
      </c>
      <c r="AD639" s="8">
        <f>(1+$F639)*Z639</f>
        <v>23638.865604234608</v>
      </c>
      <c r="AE639" s="8">
        <f>(1+$F639)*AA639</f>
        <v>23638.865604234608</v>
      </c>
      <c r="AF639" s="8">
        <f>(1+$F639)*AB639</f>
        <v>11820.964733317471</v>
      </c>
      <c r="AG639" s="8">
        <f>(1+$F639)*AC639</f>
        <v>28739.097535382989</v>
      </c>
      <c r="AH639" s="8">
        <f>(1+$F639)*$T639/1000</f>
        <v>26053.084615312408</v>
      </c>
      <c r="AI639" s="8">
        <f>(1+BWscncns[[#This Row],[pid_error]]*K_p)*BWscncns[[#This Row],[dbw]]/1000</f>
        <v>18383.650807656206</v>
      </c>
      <c r="AJ639" s="13">
        <f>BWscncns[[#This Row],[Torflow prgrssv alt vote]]/VLOOKUP(BWscncns[[#This Row],[class]],AltBWtotl,2,FALSE)*100</f>
        <v>6.4219571402908904E-2</v>
      </c>
      <c r="AK639">
        <f>IF(D639=E639,1,0)</f>
        <v>0</v>
      </c>
    </row>
    <row r="640" spans="1:37">
      <c r="A640" s="1" t="s">
        <v>211</v>
      </c>
      <c r="B640" s="1" t="s">
        <v>212</v>
      </c>
      <c r="C640">
        <v>21800</v>
      </c>
      <c r="D640">
        <v>1524737242</v>
      </c>
      <c r="E640">
        <v>1524872707</v>
      </c>
      <c r="F640" s="2">
        <v>0.87095097831199997</v>
      </c>
      <c r="G640" s="2">
        <v>0.87095097831199997</v>
      </c>
      <c r="H640">
        <v>24201065</v>
      </c>
      <c r="I640" s="2">
        <v>0.388181867997</v>
      </c>
      <c r="J640" s="2">
        <v>0</v>
      </c>
      <c r="K640">
        <v>2</v>
      </c>
      <c r="L640" s="1" t="s">
        <v>11694</v>
      </c>
      <c r="M640" s="1" t="s">
        <v>212</v>
      </c>
      <c r="N640">
        <v>0</v>
      </c>
      <c r="O640">
        <v>1</v>
      </c>
      <c r="P640">
        <v>0</v>
      </c>
      <c r="Q640">
        <v>0</v>
      </c>
      <c r="R640" s="19">
        <f>BWscncns[[#This Row],[C fx]]*4+BWscncns[[#This Row],[C fg]]*2+BWscncns[[#This Row],[C fm]]</f>
        <v>2</v>
      </c>
      <c r="S640">
        <v>19400</v>
      </c>
      <c r="T640">
        <v>12781313</v>
      </c>
      <c r="U640" s="13">
        <v>1.517841</v>
      </c>
      <c r="V640" s="13">
        <v>0.65883100000000006</v>
      </c>
      <c r="W640">
        <v>1307</v>
      </c>
      <c r="X640">
        <v>26</v>
      </c>
      <c r="Z640" s="10">
        <f>IF($N640&lt;&gt;0,constants!$L$2,IF($O640&lt;&gt;0,constants!$M$2,IF($P640&lt;&gt;0,constants!$N$2,0)))</f>
        <v>9721.3799999999992</v>
      </c>
      <c r="AA640" s="10">
        <f>IF($N640&lt;&gt;0,constants!$L$2,IF($O640&lt;&gt;0,constants!$M$2,IF($P640&lt;&gt;0,constants!$P$2,0)))</f>
        <v>9721.3799999999992</v>
      </c>
      <c r="AB640" s="11">
        <f>constants!$O$2</f>
        <v>4861.32</v>
      </c>
      <c r="AC640" s="11">
        <f>VLOOKUP(BWscncns[[#This Row],[scanner]],[0]!ScnrAvgBW,2,FALSE)/1000</f>
        <v>8853.6095214723919</v>
      </c>
      <c r="AD640" s="8">
        <f>(1+$F640)*Z640</f>
        <v>18188.225421542709</v>
      </c>
      <c r="AE640" s="8">
        <f>(1+$F640)*AA640</f>
        <v>18188.225421542709</v>
      </c>
      <c r="AF640" s="8">
        <f>(1+$F640)*AB640</f>
        <v>9095.2914098876918</v>
      </c>
      <c r="AG640" s="8">
        <f>(1+$F640)*AC640</f>
        <v>16564.66939579121</v>
      </c>
      <c r="AH640" s="8">
        <f>(1+$F640)*$T640/1000</f>
        <v>23913.210061461883</v>
      </c>
      <c r="AI640" s="8">
        <f>(1+BWscncns[[#This Row],[pid_error]]*K_p)*BWscncns[[#This Row],[dbw]]/1000</f>
        <v>18347.261530730939</v>
      </c>
      <c r="AJ640" s="13">
        <f>BWscncns[[#This Row],[Torflow prgrssv alt vote]]/VLOOKUP(BWscncns[[#This Row],[class]],AltBWtotl,2,FALSE)*100</f>
        <v>6.4092452813013304E-2</v>
      </c>
      <c r="AK640">
        <f>IF(D640=E640,1,0)</f>
        <v>0</v>
      </c>
    </row>
    <row r="641" spans="1:37">
      <c r="A641" s="1" t="s">
        <v>3369</v>
      </c>
      <c r="B641" s="1" t="s">
        <v>49</v>
      </c>
      <c r="C641">
        <v>23700</v>
      </c>
      <c r="D641">
        <v>1524722203</v>
      </c>
      <c r="E641">
        <v>1524993266</v>
      </c>
      <c r="F641" s="2">
        <v>1.5725630206500001</v>
      </c>
      <c r="G641" s="2">
        <v>1.5725630206500001</v>
      </c>
      <c r="H641">
        <v>27337250</v>
      </c>
      <c r="I641" s="2">
        <v>-0.49433055250899999</v>
      </c>
      <c r="J641" s="2">
        <v>0</v>
      </c>
      <c r="K641">
        <v>1</v>
      </c>
      <c r="L641" s="1" t="s">
        <v>11559</v>
      </c>
      <c r="M641" s="1" t="s">
        <v>49</v>
      </c>
      <c r="N641">
        <v>0</v>
      </c>
      <c r="O641">
        <v>1</v>
      </c>
      <c r="P641">
        <v>0</v>
      </c>
      <c r="Q641">
        <v>0</v>
      </c>
      <c r="R641" s="19">
        <f>BWscncns[[#This Row],[C fx]]*4+BWscncns[[#This Row],[C fg]]*2+BWscncns[[#This Row],[C fm]]</f>
        <v>2</v>
      </c>
      <c r="S641">
        <v>23700</v>
      </c>
      <c r="T641">
        <v>10269887</v>
      </c>
      <c r="U641" s="13">
        <v>2.3077179999999999</v>
      </c>
      <c r="V641" s="13">
        <v>0.43332900000000002</v>
      </c>
      <c r="W641">
        <v>200</v>
      </c>
      <c r="X641">
        <v>4</v>
      </c>
      <c r="Z641" s="10">
        <f>IF($N641&lt;&gt;0,constants!$L$2,IF($O641&lt;&gt;0,constants!$M$2,IF($P641&lt;&gt;0,constants!$N$2,0)))</f>
        <v>9721.3799999999992</v>
      </c>
      <c r="AA641" s="10">
        <f>IF($N641&lt;&gt;0,constants!$L$2,IF($O641&lt;&gt;0,constants!$M$2,IF($P641&lt;&gt;0,constants!$P$2,0)))</f>
        <v>9721.3799999999992</v>
      </c>
      <c r="AB641" s="11">
        <f>constants!$O$2</f>
        <v>4861.32</v>
      </c>
      <c r="AC641" s="11">
        <f>VLOOKUP(BWscncns[[#This Row],[scanner]],[0]!ScnrAvgBW,2,FALSE)/1000</f>
        <v>11818.828055288463</v>
      </c>
      <c r="AD641" s="8">
        <f>(1+$F641)*Z641</f>
        <v>25008.862697686494</v>
      </c>
      <c r="AE641" s="8">
        <f>(1+$F641)*AA641</f>
        <v>25008.862697686494</v>
      </c>
      <c r="AF641" s="8">
        <f>(1+$F641)*AB641</f>
        <v>12506.052063546258</v>
      </c>
      <c r="AG641" s="8">
        <f>(1+$F641)*AC641</f>
        <v>30404.680002455854</v>
      </c>
      <c r="AH641" s="8">
        <f>(1+$F641)*$T641/1000</f>
        <v>26419.931522454168</v>
      </c>
      <c r="AI641" s="8">
        <f>(1+BWscncns[[#This Row],[pid_error]]*K_p)*BWscncns[[#This Row],[dbw]]/1000</f>
        <v>18344.909261227083</v>
      </c>
      <c r="AJ641" s="13">
        <f>BWscncns[[#This Row],[Torflow prgrssv alt vote]]/VLOOKUP(BWscncns[[#This Row],[class]],AltBWtotl,2,FALSE)*100</f>
        <v>6.408423563455716E-2</v>
      </c>
      <c r="AK641">
        <f>IF(D641=E641,1,0)</f>
        <v>0</v>
      </c>
    </row>
    <row r="642" spans="1:37">
      <c r="A642" s="1" t="s">
        <v>2755</v>
      </c>
      <c r="B642" s="1" t="s">
        <v>2756</v>
      </c>
      <c r="C642">
        <v>26200</v>
      </c>
      <c r="D642">
        <v>1524993266</v>
      </c>
      <c r="E642">
        <v>1524993266</v>
      </c>
      <c r="F642" s="2">
        <v>1.50554063771</v>
      </c>
      <c r="G642" s="2">
        <v>1.50554063771</v>
      </c>
      <c r="H642">
        <v>26208591</v>
      </c>
      <c r="I642" s="2">
        <v>0.313477601105</v>
      </c>
      <c r="J642" s="2">
        <v>0</v>
      </c>
      <c r="K642">
        <v>1</v>
      </c>
      <c r="L642" s="1" t="s">
        <v>11559</v>
      </c>
      <c r="M642" s="1" t="s">
        <v>2756</v>
      </c>
      <c r="N642">
        <v>0</v>
      </c>
      <c r="O642">
        <v>1</v>
      </c>
      <c r="P642">
        <v>0</v>
      </c>
      <c r="Q642">
        <v>0</v>
      </c>
      <c r="R642" s="19">
        <f>BWscncns[[#This Row],[C fx]]*4+BWscncns[[#This Row],[C fg]]*2+BWscncns[[#This Row],[C fm]]</f>
        <v>2</v>
      </c>
      <c r="S642">
        <v>17200</v>
      </c>
      <c r="T642">
        <v>10460254</v>
      </c>
      <c r="U642" s="13">
        <v>1.64432</v>
      </c>
      <c r="V642" s="13">
        <v>0.60815399999999997</v>
      </c>
      <c r="W642">
        <v>977</v>
      </c>
      <c r="X642">
        <v>19</v>
      </c>
      <c r="Z642" s="10">
        <f>IF($N642&lt;&gt;0,constants!$L$2,IF($O642&lt;&gt;0,constants!$M$2,IF($P642&lt;&gt;0,constants!$N$2,0)))</f>
        <v>9721.3799999999992</v>
      </c>
      <c r="AA642" s="10">
        <f>IF($N642&lt;&gt;0,constants!$L$2,IF($O642&lt;&gt;0,constants!$M$2,IF($P642&lt;&gt;0,constants!$P$2,0)))</f>
        <v>9721.3799999999992</v>
      </c>
      <c r="AB642" s="11">
        <f>constants!$O$2</f>
        <v>4861.32</v>
      </c>
      <c r="AC642" s="11">
        <f>VLOOKUP(BWscncns[[#This Row],[scanner]],[0]!ScnrAvgBW,2,FALSE)/1000</f>
        <v>11818.828055288463</v>
      </c>
      <c r="AD642" s="8">
        <f>(1+$F642)*Z642</f>
        <v>24357.312644621241</v>
      </c>
      <c r="AE642" s="8">
        <f>(1+$F642)*AA642</f>
        <v>24357.312644621241</v>
      </c>
      <c r="AF642" s="8">
        <f>(1+$F642)*AB642</f>
        <v>12180.234812912378</v>
      </c>
      <c r="AG642" s="8">
        <f>(1+$F642)*AC642</f>
        <v>29612.553982632297</v>
      </c>
      <c r="AH642" s="8">
        <f>(1+$F642)*$T642/1000</f>
        <v>26208.591477768583</v>
      </c>
      <c r="AI642" s="8">
        <f>(1+BWscncns[[#This Row],[pid_error]]*K_p)*BWscncns[[#This Row],[dbw]]/1000</f>
        <v>18334.422738884288</v>
      </c>
      <c r="AJ642" s="13">
        <f>BWscncns[[#This Row],[Torflow prgrssv alt vote]]/VLOOKUP(BWscncns[[#This Row],[class]],AltBWtotl,2,FALSE)*100</f>
        <v>6.4047603086571592E-2</v>
      </c>
      <c r="AK642">
        <f>IF(D642=E642,1,0)</f>
        <v>1</v>
      </c>
    </row>
    <row r="643" spans="1:37">
      <c r="A643" s="1" t="s">
        <v>6662</v>
      </c>
      <c r="B643" s="1" t="s">
        <v>6663</v>
      </c>
      <c r="C643">
        <v>24700</v>
      </c>
      <c r="D643">
        <v>1524137969</v>
      </c>
      <c r="E643">
        <v>1524983088</v>
      </c>
      <c r="F643" s="2">
        <v>0.84173545229900004</v>
      </c>
      <c r="G643" s="2">
        <v>0.84173545229900004</v>
      </c>
      <c r="H643">
        <v>23772235</v>
      </c>
      <c r="I643" s="2">
        <v>-0.40005425943099998</v>
      </c>
      <c r="J643" s="2">
        <v>0</v>
      </c>
      <c r="K643">
        <v>2</v>
      </c>
      <c r="L643" s="1" t="s">
        <v>11580</v>
      </c>
      <c r="M643" s="1" t="s">
        <v>6663</v>
      </c>
      <c r="N643">
        <v>0</v>
      </c>
      <c r="O643">
        <v>1</v>
      </c>
      <c r="P643">
        <v>0</v>
      </c>
      <c r="Q643">
        <v>0</v>
      </c>
      <c r="R643" s="19">
        <f>BWscncns[[#This Row],[C fx]]*4+BWscncns[[#This Row],[C fg]]*2+BWscncns[[#This Row],[C fm]]</f>
        <v>2</v>
      </c>
      <c r="S643">
        <v>21200</v>
      </c>
      <c r="T643">
        <v>12884480</v>
      </c>
      <c r="U643" s="13">
        <v>1.6453899999999999</v>
      </c>
      <c r="V643" s="13">
        <v>0.60775800000000002</v>
      </c>
      <c r="W643">
        <v>971</v>
      </c>
      <c r="X643">
        <v>19</v>
      </c>
      <c r="Z643" s="10">
        <f>IF($N643&lt;&gt;0,constants!$L$2,IF($O643&lt;&gt;0,constants!$M$2,IF($P643&lt;&gt;0,constants!$N$2,0)))</f>
        <v>9721.3799999999992</v>
      </c>
      <c r="AA643" s="10">
        <f>IF($N643&lt;&gt;0,constants!$L$2,IF($O643&lt;&gt;0,constants!$M$2,IF($P643&lt;&gt;0,constants!$P$2,0)))</f>
        <v>9721.3799999999992</v>
      </c>
      <c r="AB643" s="11">
        <f>constants!$O$2</f>
        <v>4861.32</v>
      </c>
      <c r="AC643" s="11">
        <f>VLOOKUP(BWscncns[[#This Row],[scanner]],[0]!ScnrAvgBW,2,FALSE)/1000</f>
        <v>8853.6095214723919</v>
      </c>
      <c r="AD643" s="8">
        <f>(1+$F643)*Z643</f>
        <v>17904.210191270449</v>
      </c>
      <c r="AE643" s="8">
        <f>(1+$F643)*AA643</f>
        <v>17904.210191270449</v>
      </c>
      <c r="AF643" s="8">
        <f>(1+$F643)*AB643</f>
        <v>8953.2653889701742</v>
      </c>
      <c r="AG643" s="8">
        <f>(1+$F643)*AC643</f>
        <v>16306.006536507688</v>
      </c>
      <c r="AH643" s="8">
        <f>(1+$F643)*$T643/1000</f>
        <v>23729.803600437419</v>
      </c>
      <c r="AI643" s="8">
        <f>(1+BWscncns[[#This Row],[pid_error]]*K_p)*BWscncns[[#This Row],[dbw]]/1000</f>
        <v>18307.141800218709</v>
      </c>
      <c r="AJ643" s="13">
        <f>BWscncns[[#This Row],[Torflow prgrssv alt vote]]/VLOOKUP(BWscncns[[#This Row],[class]],AltBWtotl,2,FALSE)*100</f>
        <v>6.3952302636900146E-2</v>
      </c>
      <c r="AK643">
        <f>IF(D643=E643,1,0)</f>
        <v>0</v>
      </c>
    </row>
    <row r="644" spans="1:37">
      <c r="A644" s="1" t="s">
        <v>9202</v>
      </c>
      <c r="B644" s="1" t="s">
        <v>9203</v>
      </c>
      <c r="C644">
        <v>44600</v>
      </c>
      <c r="D644">
        <v>1524765412</v>
      </c>
      <c r="E644">
        <v>1524963125</v>
      </c>
      <c r="F644" s="2">
        <v>0.99926714301700004</v>
      </c>
      <c r="G644" s="2">
        <v>0.99926714301700004</v>
      </c>
      <c r="H644">
        <v>25774508</v>
      </c>
      <c r="I644" s="2">
        <v>-0.27052967331299999</v>
      </c>
      <c r="J644" s="2">
        <v>0</v>
      </c>
      <c r="K644">
        <v>1</v>
      </c>
      <c r="L644" s="1" t="s">
        <v>11541</v>
      </c>
      <c r="M644" s="1" t="s">
        <v>9203</v>
      </c>
      <c r="N644">
        <v>0</v>
      </c>
      <c r="O644">
        <v>1</v>
      </c>
      <c r="P644">
        <v>0</v>
      </c>
      <c r="Q644">
        <v>0</v>
      </c>
      <c r="R644" s="19">
        <f>BWscncns[[#This Row],[C fx]]*4+BWscncns[[#This Row],[C fg]]*2+BWscncns[[#This Row],[C fm]]</f>
        <v>2</v>
      </c>
      <c r="S644">
        <v>19100</v>
      </c>
      <c r="T644">
        <v>12198421</v>
      </c>
      <c r="U644" s="13">
        <v>1.5657760000000001</v>
      </c>
      <c r="V644" s="13">
        <v>0.63866100000000003</v>
      </c>
      <c r="W644">
        <v>1166</v>
      </c>
      <c r="X644">
        <v>23</v>
      </c>
      <c r="Z644" s="10">
        <f>IF($N644&lt;&gt;0,constants!$L$2,IF($O644&lt;&gt;0,constants!$M$2,IF($P644&lt;&gt;0,constants!$N$2,0)))</f>
        <v>9721.3799999999992</v>
      </c>
      <c r="AA644" s="10">
        <f>IF($N644&lt;&gt;0,constants!$L$2,IF($O644&lt;&gt;0,constants!$M$2,IF($P644&lt;&gt;0,constants!$P$2,0)))</f>
        <v>9721.3799999999992</v>
      </c>
      <c r="AB644" s="11">
        <f>constants!$O$2</f>
        <v>4861.32</v>
      </c>
      <c r="AC644" s="11">
        <f>VLOOKUP(BWscncns[[#This Row],[scanner]],[0]!ScnrAvgBW,2,FALSE)/1000</f>
        <v>11818.828055288463</v>
      </c>
      <c r="AD644" s="8">
        <f>(1+$F644)*Z644</f>
        <v>19435.635618782602</v>
      </c>
      <c r="AE644" s="8">
        <f>(1+$F644)*AA644</f>
        <v>19435.635618782602</v>
      </c>
      <c r="AF644" s="8">
        <f>(1+$F644)*AB644</f>
        <v>9719.0773476914019</v>
      </c>
      <c r="AG644" s="8">
        <f>(1+$F644)*AC644</f>
        <v>23628.994599905731</v>
      </c>
      <c r="AH644" s="8">
        <f>(1+$F644)*$T644/1000</f>
        <v>24387.902301988579</v>
      </c>
      <c r="AI644" s="8">
        <f>(1+BWscncns[[#This Row],[pid_error]]*K_p)*BWscncns[[#This Row],[dbw]]/1000</f>
        <v>18293.161650994291</v>
      </c>
      <c r="AJ644" s="13">
        <f>BWscncns[[#This Row],[Torflow prgrssv alt vote]]/VLOOKUP(BWscncns[[#This Row],[class]],AltBWtotl,2,FALSE)*100</f>
        <v>6.3903465808963514E-2</v>
      </c>
      <c r="AK644">
        <f>IF(D644=E644,1,0)</f>
        <v>0</v>
      </c>
    </row>
    <row r="645" spans="1:37">
      <c r="A645" s="1" t="s">
        <v>9665</v>
      </c>
      <c r="B645" s="1" t="s">
        <v>9666</v>
      </c>
      <c r="C645">
        <v>21500</v>
      </c>
      <c r="D645">
        <v>1524956364</v>
      </c>
      <c r="E645">
        <v>1525003565</v>
      </c>
      <c r="F645" s="2">
        <v>0.48843169487100002</v>
      </c>
      <c r="G645" s="2">
        <v>0.48843169487100002</v>
      </c>
      <c r="H645">
        <v>21865333</v>
      </c>
      <c r="I645" s="2">
        <v>-3.9570940526999998E-2</v>
      </c>
      <c r="J645" s="2">
        <v>0</v>
      </c>
      <c r="K645">
        <v>3</v>
      </c>
      <c r="L645" s="1" t="s">
        <v>11586</v>
      </c>
      <c r="M645" s="1" t="s">
        <v>9666</v>
      </c>
      <c r="N645">
        <v>0</v>
      </c>
      <c r="O645">
        <v>1</v>
      </c>
      <c r="P645">
        <v>0</v>
      </c>
      <c r="Q645">
        <v>0</v>
      </c>
      <c r="R645" s="19">
        <f>BWscncns[[#This Row],[C fx]]*4+BWscncns[[#This Row],[C fg]]*2+BWscncns[[#This Row],[C fm]]</f>
        <v>2</v>
      </c>
      <c r="S645">
        <v>19700</v>
      </c>
      <c r="T645">
        <v>14690183</v>
      </c>
      <c r="U645" s="13">
        <v>1.341032</v>
      </c>
      <c r="V645" s="13">
        <v>0.745695</v>
      </c>
      <c r="W645">
        <v>1820</v>
      </c>
      <c r="X645">
        <v>36</v>
      </c>
      <c r="Z645" s="10">
        <f>IF($N645&lt;&gt;0,constants!$L$2,IF($O645&lt;&gt;0,constants!$M$2,IF($P645&lt;&gt;0,constants!$N$2,0)))</f>
        <v>9721.3799999999992</v>
      </c>
      <c r="AA645" s="10">
        <f>IF($N645&lt;&gt;0,constants!$L$2,IF($O645&lt;&gt;0,constants!$M$2,IF($P645&lt;&gt;0,constants!$P$2,0)))</f>
        <v>9721.3799999999992</v>
      </c>
      <c r="AB645" s="11">
        <f>constants!$O$2</f>
        <v>4861.32</v>
      </c>
      <c r="AC645" s="11">
        <f>VLOOKUP(BWscncns[[#This Row],[scanner]],[0]!ScnrAvgBW,2,FALSE)/1000</f>
        <v>6440.9193022088357</v>
      </c>
      <c r="AD645" s="8">
        <f>(1+$F645)*Z645</f>
        <v>14469.610109885041</v>
      </c>
      <c r="AE645" s="8">
        <f>(1+$F645)*AA645</f>
        <v>14469.610109885041</v>
      </c>
      <c r="AF645" s="8">
        <f>(1+$F645)*AB645</f>
        <v>7235.7427669102899</v>
      </c>
      <c r="AG645" s="8">
        <f>(1+$F645)*AC645</f>
        <v>9586.868433514037</v>
      </c>
      <c r="AH645" s="8">
        <f>(1+$F645)*$T645/1000</f>
        <v>21865.333980655152</v>
      </c>
      <c r="AI645" s="8">
        <f>(1+BWscncns[[#This Row],[pid_error]]*K_p)*BWscncns[[#This Row],[dbw]]/1000</f>
        <v>18277.758490327578</v>
      </c>
      <c r="AJ645" s="13">
        <f>BWscncns[[#This Row],[Torflow prgrssv alt vote]]/VLOOKUP(BWscncns[[#This Row],[class]],AltBWtotl,2,FALSE)*100</f>
        <v>6.3849657977939303E-2</v>
      </c>
      <c r="AK645">
        <f>IF(D645=E645,1,0)</f>
        <v>0</v>
      </c>
    </row>
    <row r="646" spans="1:37">
      <c r="A646" s="1" t="s">
        <v>1353</v>
      </c>
      <c r="B646" s="1" t="s">
        <v>1354</v>
      </c>
      <c r="C646">
        <v>24000</v>
      </c>
      <c r="D646">
        <v>1524914776</v>
      </c>
      <c r="E646">
        <v>1524995995</v>
      </c>
      <c r="F646" s="2">
        <v>1.22839840889</v>
      </c>
      <c r="G646" s="2">
        <v>1.22839840889</v>
      </c>
      <c r="H646">
        <v>25157991</v>
      </c>
      <c r="I646" s="2">
        <v>0.59443550666900002</v>
      </c>
      <c r="J646" s="2">
        <v>0</v>
      </c>
      <c r="K646">
        <v>1</v>
      </c>
      <c r="L646" s="1" t="s">
        <v>11553</v>
      </c>
      <c r="M646" s="1" t="s">
        <v>1354</v>
      </c>
      <c r="N646">
        <v>0</v>
      </c>
      <c r="O646">
        <v>1</v>
      </c>
      <c r="P646">
        <v>0</v>
      </c>
      <c r="Q646">
        <v>0</v>
      </c>
      <c r="R646" s="19">
        <f>BWscncns[[#This Row],[C fx]]*4+BWscncns[[#This Row],[C fg]]*2+BWscncns[[#This Row],[C fm]]</f>
        <v>2</v>
      </c>
      <c r="S646">
        <v>23200</v>
      </c>
      <c r="T646">
        <v>11322364</v>
      </c>
      <c r="U646" s="13">
        <v>2.049042</v>
      </c>
      <c r="V646" s="13">
        <v>0.48803299999999999</v>
      </c>
      <c r="W646">
        <v>371</v>
      </c>
      <c r="X646">
        <v>7</v>
      </c>
      <c r="Z646" s="10">
        <f>IF($N646&lt;&gt;0,constants!$L$2,IF($O646&lt;&gt;0,constants!$M$2,IF($P646&lt;&gt;0,constants!$N$2,0)))</f>
        <v>9721.3799999999992</v>
      </c>
      <c r="AA646" s="10">
        <f>IF($N646&lt;&gt;0,constants!$L$2,IF($O646&lt;&gt;0,constants!$M$2,IF($P646&lt;&gt;0,constants!$P$2,0)))</f>
        <v>9721.3799999999992</v>
      </c>
      <c r="AB646" s="11">
        <f>constants!$O$2</f>
        <v>4861.32</v>
      </c>
      <c r="AC646" s="11">
        <f>VLOOKUP(BWscncns[[#This Row],[scanner]],[0]!ScnrAvgBW,2,FALSE)/1000</f>
        <v>11818.828055288463</v>
      </c>
      <c r="AD646" s="8">
        <f>(1+$F646)*Z646</f>
        <v>21663.107724215068</v>
      </c>
      <c r="AE646" s="8">
        <f>(1+$F646)*AA646</f>
        <v>21663.107724215068</v>
      </c>
      <c r="AF646" s="8">
        <f>(1+$F646)*AB646</f>
        <v>10832.957753105135</v>
      </c>
      <c r="AG646" s="8">
        <f>(1+$F646)*AC646</f>
        <v>26337.057633349301</v>
      </c>
      <c r="AH646" s="8">
        <f>(1+$F646)*$T646/1000</f>
        <v>25230.737922473414</v>
      </c>
      <c r="AI646" s="8">
        <f>(1+BWscncns[[#This Row],[pid_error]]*K_p)*BWscncns[[#This Row],[dbw]]/1000</f>
        <v>18276.55096123671</v>
      </c>
      <c r="AJ646" s="13">
        <f>BWscncns[[#This Row],[Torflow prgrssv alt vote]]/VLOOKUP(BWscncns[[#This Row],[class]],AltBWtotl,2,FALSE)*100</f>
        <v>6.3845439718928435E-2</v>
      </c>
      <c r="AK646">
        <f>IF(D646=E646,1,0)</f>
        <v>0</v>
      </c>
    </row>
    <row r="647" spans="1:37">
      <c r="A647" s="1" t="s">
        <v>10073</v>
      </c>
      <c r="B647" s="1" t="s">
        <v>10074</v>
      </c>
      <c r="C647">
        <v>34600</v>
      </c>
      <c r="D647">
        <v>1523868351</v>
      </c>
      <c r="E647">
        <v>1524992681</v>
      </c>
      <c r="F647" s="2">
        <v>0.96572256587600003</v>
      </c>
      <c r="G647" s="2">
        <v>0.96572256587600003</v>
      </c>
      <c r="H647">
        <v>21909485</v>
      </c>
      <c r="I647" s="2">
        <v>0.38429575909000002</v>
      </c>
      <c r="J647" s="2">
        <v>0</v>
      </c>
      <c r="K647">
        <v>1</v>
      </c>
      <c r="L647" s="1" t="s">
        <v>11565</v>
      </c>
      <c r="M647" s="1" t="s">
        <v>10074</v>
      </c>
      <c r="N647">
        <v>0</v>
      </c>
      <c r="O647">
        <v>1</v>
      </c>
      <c r="P647">
        <v>0</v>
      </c>
      <c r="Q647">
        <v>0</v>
      </c>
      <c r="R647" s="19">
        <f>BWscncns[[#This Row],[C fx]]*4+BWscncns[[#This Row],[C fg]]*2+BWscncns[[#This Row],[C fm]]</f>
        <v>2</v>
      </c>
      <c r="S647">
        <v>28400</v>
      </c>
      <c r="T647">
        <v>12306645</v>
      </c>
      <c r="U647" s="13">
        <v>2.307696</v>
      </c>
      <c r="V647" s="13">
        <v>0.43333300000000002</v>
      </c>
      <c r="W647">
        <v>201</v>
      </c>
      <c r="X647">
        <v>4</v>
      </c>
      <c r="Z647" s="10">
        <f>IF($N647&lt;&gt;0,constants!$L$2,IF($O647&lt;&gt;0,constants!$M$2,IF($P647&lt;&gt;0,constants!$N$2,0)))</f>
        <v>9721.3799999999992</v>
      </c>
      <c r="AA647" s="10">
        <f>IF($N647&lt;&gt;0,constants!$L$2,IF($O647&lt;&gt;0,constants!$M$2,IF($P647&lt;&gt;0,constants!$P$2,0)))</f>
        <v>9721.3799999999992</v>
      </c>
      <c r="AB647" s="11">
        <f>constants!$O$2</f>
        <v>4861.32</v>
      </c>
      <c r="AC647" s="11">
        <f>VLOOKUP(BWscncns[[#This Row],[scanner]],[0]!ScnrAvgBW,2,FALSE)/1000</f>
        <v>11818.828055288463</v>
      </c>
      <c r="AD647" s="8">
        <f>(1+$F647)*Z647</f>
        <v>19109.536037455626</v>
      </c>
      <c r="AE647" s="8">
        <f>(1+$F647)*AA647</f>
        <v>19109.536037455626</v>
      </c>
      <c r="AF647" s="8">
        <f>(1+$F647)*AB647</f>
        <v>9556.0064239443163</v>
      </c>
      <c r="AG647" s="8">
        <f>(1+$F647)*AC647</f>
        <v>23232.537010488893</v>
      </c>
      <c r="AH647" s="8">
        <f>(1+$F647)*$T647/1000</f>
        <v>24191.449786725047</v>
      </c>
      <c r="AI647" s="8">
        <f>(1+BWscncns[[#This Row],[pid_error]]*K_p)*BWscncns[[#This Row],[dbw]]/1000</f>
        <v>18249.047393362522</v>
      </c>
      <c r="AJ647" s="13">
        <f>BWscncns[[#This Row],[Torflow prgrssv alt vote]]/VLOOKUP(BWscncns[[#This Row],[class]],AltBWtotl,2,FALSE)*100</f>
        <v>6.3749361559078066E-2</v>
      </c>
      <c r="AK647">
        <f>IF(D647=E647,1,0)</f>
        <v>0</v>
      </c>
    </row>
    <row r="648" spans="1:37">
      <c r="A648" s="1" t="s">
        <v>10455</v>
      </c>
      <c r="B648" s="1" t="s">
        <v>10456</v>
      </c>
      <c r="C648">
        <v>23100</v>
      </c>
      <c r="D648">
        <v>1524977756</v>
      </c>
      <c r="E648">
        <v>1524989730</v>
      </c>
      <c r="F648" s="2">
        <v>1.48281087833</v>
      </c>
      <c r="G648" s="2">
        <v>1.48281087833</v>
      </c>
      <c r="H648">
        <v>26002955</v>
      </c>
      <c r="I648" s="2">
        <v>0.82486725128299998</v>
      </c>
      <c r="J648" s="2">
        <v>0</v>
      </c>
      <c r="K648">
        <v>1</v>
      </c>
      <c r="L648" s="1" t="s">
        <v>11532</v>
      </c>
      <c r="M648" s="1" t="s">
        <v>10456</v>
      </c>
      <c r="N648">
        <v>0</v>
      </c>
      <c r="O648">
        <v>1</v>
      </c>
      <c r="P648">
        <v>0</v>
      </c>
      <c r="Q648">
        <v>0</v>
      </c>
      <c r="R648" s="19">
        <f>BWscncns[[#This Row],[C fx]]*4+BWscncns[[#This Row],[C fg]]*2+BWscncns[[#This Row],[C fm]]</f>
        <v>2</v>
      </c>
      <c r="S648">
        <v>22500</v>
      </c>
      <c r="T648">
        <v>10473192</v>
      </c>
      <c r="U648" s="13">
        <v>2.148342</v>
      </c>
      <c r="V648" s="13">
        <v>0.46547500000000003</v>
      </c>
      <c r="W648">
        <v>289</v>
      </c>
      <c r="X648">
        <v>5</v>
      </c>
      <c r="Z648" s="10">
        <f>IF($N648&lt;&gt;0,constants!$L$2,IF($O648&lt;&gt;0,constants!$M$2,IF($P648&lt;&gt;0,constants!$N$2,0)))</f>
        <v>9721.3799999999992</v>
      </c>
      <c r="AA648" s="10">
        <f>IF($N648&lt;&gt;0,constants!$L$2,IF($O648&lt;&gt;0,constants!$M$2,IF($P648&lt;&gt;0,constants!$P$2,0)))</f>
        <v>9721.3799999999992</v>
      </c>
      <c r="AB648" s="11">
        <f>constants!$O$2</f>
        <v>4861.32</v>
      </c>
      <c r="AC648" s="11">
        <f>VLOOKUP(BWscncns[[#This Row],[scanner]],[0]!ScnrAvgBW,2,FALSE)/1000</f>
        <v>11818.828055288463</v>
      </c>
      <c r="AD648" s="8">
        <f>(1+$F648)*Z648</f>
        <v>24136.348016379692</v>
      </c>
      <c r="AE648" s="8">
        <f>(1+$F648)*AA648</f>
        <v>24136.348016379692</v>
      </c>
      <c r="AF648" s="8">
        <f>(1+$F648)*AB648</f>
        <v>12069.738179043195</v>
      </c>
      <c r="AG648" s="8">
        <f>(1+$F648)*AC648</f>
        <v>29343.914864781993</v>
      </c>
      <c r="AH648" s="8">
        <f>(1+$F648)*$T648/1000</f>
        <v>26002.95502843873</v>
      </c>
      <c r="AI648" s="8">
        <f>(1+BWscncns[[#This Row],[pid_error]]*K_p)*BWscncns[[#This Row],[dbw]]/1000</f>
        <v>18238.073514219366</v>
      </c>
      <c r="AJ648" s="13">
        <f>BWscncns[[#This Row],[Torflow prgrssv alt vote]]/VLOOKUP(BWscncns[[#This Row],[class]],AltBWtotl,2,FALSE)*100</f>
        <v>6.3711026528535206E-2</v>
      </c>
      <c r="AK648">
        <f>IF(D648=E648,1,0)</f>
        <v>0</v>
      </c>
    </row>
    <row r="649" spans="1:37">
      <c r="A649" s="1" t="s">
        <v>9443</v>
      </c>
      <c r="B649" s="1" t="s">
        <v>9444</v>
      </c>
      <c r="C649">
        <v>27000</v>
      </c>
      <c r="D649">
        <v>1524800945</v>
      </c>
      <c r="E649">
        <v>1525002474</v>
      </c>
      <c r="F649" s="2">
        <v>0.823826695183</v>
      </c>
      <c r="G649" s="2">
        <v>0.823826695183</v>
      </c>
      <c r="H649">
        <v>23550171</v>
      </c>
      <c r="I649" s="2">
        <v>0.87035417307200003</v>
      </c>
      <c r="J649" s="2">
        <v>0</v>
      </c>
      <c r="K649">
        <v>1</v>
      </c>
      <c r="L649" s="1" t="s">
        <v>11610</v>
      </c>
      <c r="M649" s="1" t="s">
        <v>9444</v>
      </c>
      <c r="N649">
        <v>0</v>
      </c>
      <c r="O649">
        <v>1</v>
      </c>
      <c r="P649">
        <v>0</v>
      </c>
      <c r="Q649">
        <v>0</v>
      </c>
      <c r="R649" s="19">
        <f>BWscncns[[#This Row],[C fx]]*4+BWscncns[[#This Row],[C fg]]*2+BWscncns[[#This Row],[C fm]]</f>
        <v>2</v>
      </c>
      <c r="S649">
        <v>23800</v>
      </c>
      <c r="T649">
        <v>12912505</v>
      </c>
      <c r="U649" s="13">
        <v>1.843175</v>
      </c>
      <c r="V649" s="13">
        <v>0.54254199999999997</v>
      </c>
      <c r="W649">
        <v>584</v>
      </c>
      <c r="X649">
        <v>11</v>
      </c>
      <c r="Z649" s="10">
        <f>IF($N649&lt;&gt;0,constants!$L$2,IF($O649&lt;&gt;0,constants!$M$2,IF($P649&lt;&gt;0,constants!$N$2,0)))</f>
        <v>9721.3799999999992</v>
      </c>
      <c r="AA649" s="10">
        <f>IF($N649&lt;&gt;0,constants!$L$2,IF($O649&lt;&gt;0,constants!$M$2,IF($P649&lt;&gt;0,constants!$P$2,0)))</f>
        <v>9721.3799999999992</v>
      </c>
      <c r="AB649" s="11">
        <f>constants!$O$2</f>
        <v>4861.32</v>
      </c>
      <c r="AC649" s="11">
        <f>VLOOKUP(BWscncns[[#This Row],[scanner]],[0]!ScnrAvgBW,2,FALSE)/1000</f>
        <v>11818.828055288463</v>
      </c>
      <c r="AD649" s="8">
        <f>(1+$F649)*Z649</f>
        <v>17730.112358018112</v>
      </c>
      <c r="AE649" s="8">
        <f>(1+$F649)*AA649</f>
        <v>17730.112358018112</v>
      </c>
      <c r="AF649" s="8">
        <f>(1+$F649)*AB649</f>
        <v>8866.2051898270201</v>
      </c>
      <c r="AG649" s="8">
        <f>(1+$F649)*AC649</f>
        <v>21555.494113012879</v>
      </c>
      <c r="AH649" s="8">
        <f>(1+$F649)*$T649/1000</f>
        <v>23550.171320683963</v>
      </c>
      <c r="AI649" s="8">
        <f>(1+BWscncns[[#This Row],[pid_error]]*K_p)*BWscncns[[#This Row],[dbw]]/1000</f>
        <v>18231.33816034198</v>
      </c>
      <c r="AJ649" s="13">
        <f>BWscncns[[#This Row],[Torflow prgrssv alt vote]]/VLOOKUP(BWscncns[[#This Row],[class]],AltBWtotl,2,FALSE)*100</f>
        <v>6.368749793001155E-2</v>
      </c>
      <c r="AK649">
        <f>IF(D649=E649,1,0)</f>
        <v>0</v>
      </c>
    </row>
    <row r="650" spans="1:37">
      <c r="A650" s="1" t="s">
        <v>3025</v>
      </c>
      <c r="B650" s="1" t="s">
        <v>3026</v>
      </c>
      <c r="C650">
        <v>25600</v>
      </c>
      <c r="D650">
        <v>1524264937</v>
      </c>
      <c r="E650">
        <v>1524989730</v>
      </c>
      <c r="F650" s="2">
        <v>1.38988748759</v>
      </c>
      <c r="G650" s="2">
        <v>1.38988748759</v>
      </c>
      <c r="H650">
        <v>24334938</v>
      </c>
      <c r="I650" s="2">
        <v>-7.9870998838699997E-2</v>
      </c>
      <c r="J650" s="2">
        <v>0</v>
      </c>
      <c r="K650">
        <v>1</v>
      </c>
      <c r="L650" s="1" t="s">
        <v>11532</v>
      </c>
      <c r="M650" s="1" t="s">
        <v>3026</v>
      </c>
      <c r="N650">
        <v>0</v>
      </c>
      <c r="O650">
        <v>1</v>
      </c>
      <c r="P650">
        <v>0</v>
      </c>
      <c r="Q650">
        <v>0</v>
      </c>
      <c r="R650" s="19">
        <f>BWscncns[[#This Row],[C fx]]*4+BWscncns[[#This Row],[C fg]]*2+BWscncns[[#This Row],[C fm]]</f>
        <v>2</v>
      </c>
      <c r="S650">
        <v>17800</v>
      </c>
      <c r="T650">
        <v>10755722</v>
      </c>
      <c r="U650" s="13">
        <v>1.654933</v>
      </c>
      <c r="V650" s="13">
        <v>0.60425399999999996</v>
      </c>
      <c r="W650">
        <v>928</v>
      </c>
      <c r="X650">
        <v>18</v>
      </c>
      <c r="Z650" s="10">
        <f>IF($N650&lt;&gt;0,constants!$L$2,IF($O650&lt;&gt;0,constants!$M$2,IF($P650&lt;&gt;0,constants!$N$2,0)))</f>
        <v>9721.3799999999992</v>
      </c>
      <c r="AA650" s="10">
        <f>IF($N650&lt;&gt;0,constants!$L$2,IF($O650&lt;&gt;0,constants!$M$2,IF($P650&lt;&gt;0,constants!$P$2,0)))</f>
        <v>9721.3799999999992</v>
      </c>
      <c r="AB650" s="11">
        <f>constants!$O$2</f>
        <v>4861.32</v>
      </c>
      <c r="AC650" s="11">
        <f>VLOOKUP(BWscncns[[#This Row],[scanner]],[0]!ScnrAvgBW,2,FALSE)/1000</f>
        <v>11818.828055288463</v>
      </c>
      <c r="AD650" s="8">
        <f>(1+$F650)*Z650</f>
        <v>23233.004424107676</v>
      </c>
      <c r="AE650" s="8">
        <f>(1+$F650)*AA650</f>
        <v>23233.004424107676</v>
      </c>
      <c r="AF650" s="8">
        <f>(1+$F650)*AB650</f>
        <v>11618.00784117102</v>
      </c>
      <c r="AG650" s="8">
        <f>(1+$F650)*AC650</f>
        <v>28245.669287311553</v>
      </c>
      <c r="AH650" s="8">
        <f>(1+$F650)*$T650/1000</f>
        <v>25704.965427796495</v>
      </c>
      <c r="AI650" s="8">
        <f>(1+BWscncns[[#This Row],[pid_error]]*K_p)*BWscncns[[#This Row],[dbw]]/1000</f>
        <v>18230.343713898244</v>
      </c>
      <c r="AJ650" s="13">
        <f>BWscncns[[#This Row],[Torflow prgrssv alt vote]]/VLOOKUP(BWscncns[[#This Row],[class]],AltBWtotl,2,FALSE)*100</f>
        <v>6.3684024032195044E-2</v>
      </c>
      <c r="AK650">
        <f>IF(D650=E650,1,0)</f>
        <v>0</v>
      </c>
    </row>
    <row r="651" spans="1:37">
      <c r="A651" s="1" t="s">
        <v>926</v>
      </c>
      <c r="B651" s="1" t="s">
        <v>927</v>
      </c>
      <c r="C651">
        <v>18200</v>
      </c>
      <c r="D651">
        <v>1524956015</v>
      </c>
      <c r="E651">
        <v>1524956015</v>
      </c>
      <c r="F651" s="2">
        <v>0.61854686652299995</v>
      </c>
      <c r="G651" s="2">
        <v>0.61854686652299995</v>
      </c>
      <c r="H651">
        <v>18194151</v>
      </c>
      <c r="I651" s="2">
        <v>-6.1968392843599999E-3</v>
      </c>
      <c r="J651" s="2">
        <v>0</v>
      </c>
      <c r="K651">
        <v>2</v>
      </c>
      <c r="L651" s="1" t="s">
        <v>11556</v>
      </c>
      <c r="M651" s="1" t="s">
        <v>927</v>
      </c>
      <c r="N651">
        <v>1</v>
      </c>
      <c r="O651">
        <v>0</v>
      </c>
      <c r="P651">
        <v>0</v>
      </c>
      <c r="Q651">
        <v>0</v>
      </c>
      <c r="R651" s="19">
        <f>BWscncns[[#This Row],[C fx]]*4+BWscncns[[#This Row],[C fg]]*2+BWscncns[[#This Row],[C fm]]</f>
        <v>4</v>
      </c>
      <c r="S651">
        <v>20200</v>
      </c>
      <c r="T651">
        <v>13908968</v>
      </c>
      <c r="U651" s="13">
        <v>1.4522999999999999</v>
      </c>
      <c r="V651" s="13">
        <v>0.68856300000000004</v>
      </c>
      <c r="W651">
        <v>1530</v>
      </c>
      <c r="X651">
        <v>30</v>
      </c>
      <c r="Z651" s="10">
        <f>IF($N651&lt;&gt;0,constants!$L$2,IF($O651&lt;&gt;0,constants!$M$2,IF($P651&lt;&gt;0,constants!$N$2,0)))</f>
        <v>10125.48</v>
      </c>
      <c r="AA651" s="10">
        <f>IF($N651&lt;&gt;0,constants!$L$2,IF($O651&lt;&gt;0,constants!$M$2,IF($P651&lt;&gt;0,constants!$P$2,0)))</f>
        <v>10125.48</v>
      </c>
      <c r="AB651" s="11">
        <f>constants!$O$2</f>
        <v>4861.32</v>
      </c>
      <c r="AC651" s="11">
        <f>VLOOKUP(BWscncns[[#This Row],[scanner]],[0]!ScnrAvgBW,2,FALSE)/1000</f>
        <v>8853.6095214723919</v>
      </c>
      <c r="AD651" s="8">
        <f>(1+$F651)*Z651</f>
        <v>16388.563926041305</v>
      </c>
      <c r="AE651" s="8">
        <f>(1+$F651)*AA651</f>
        <v>16388.563926041305</v>
      </c>
      <c r="AF651" s="8">
        <f>(1+$F651)*AB651</f>
        <v>7868.2742531655895</v>
      </c>
      <c r="AG651" s="8">
        <f>(1+$F651)*AC651</f>
        <v>14329.981948397335</v>
      </c>
      <c r="AH651" s="8">
        <f>(1+$F651)*$T651/1000</f>
        <v>22512.316572968677</v>
      </c>
      <c r="AI651" s="8">
        <f>(1+BWscncns[[#This Row],[pid_error]]*K_p)*BWscncns[[#This Row],[dbw]]/1000</f>
        <v>18210.642286484337</v>
      </c>
      <c r="AJ651" s="13">
        <f>BWscncns[[#This Row],[Torflow prgrssv alt vote]]/VLOOKUP(BWscncns[[#This Row],[class]],AltBWtotl,2,FALSE)*100</f>
        <v>0.15607875658599496</v>
      </c>
      <c r="AK651">
        <f>IF(D651=E651,1,0)</f>
        <v>1</v>
      </c>
    </row>
    <row r="652" spans="1:37">
      <c r="A652" s="1" t="s">
        <v>6634</v>
      </c>
      <c r="B652" s="1" t="s">
        <v>49</v>
      </c>
      <c r="C652">
        <v>16000</v>
      </c>
      <c r="D652">
        <v>1524198748</v>
      </c>
      <c r="E652">
        <v>1524977546</v>
      </c>
      <c r="F652" s="2">
        <v>1.7043074163800001</v>
      </c>
      <c r="G652" s="2">
        <v>1.7043074163800001</v>
      </c>
      <c r="H652">
        <v>26584423</v>
      </c>
      <c r="I652" s="2">
        <v>0.83252745849700005</v>
      </c>
      <c r="J652" s="2">
        <v>0</v>
      </c>
      <c r="K652">
        <v>5</v>
      </c>
      <c r="L652" s="1" t="s">
        <v>11622</v>
      </c>
      <c r="M652" s="1" t="s">
        <v>49</v>
      </c>
      <c r="N652">
        <v>0</v>
      </c>
      <c r="O652">
        <v>1</v>
      </c>
      <c r="P652">
        <v>0</v>
      </c>
      <c r="Q652">
        <v>0</v>
      </c>
      <c r="R652" s="19">
        <f>BWscncns[[#This Row],[C fx]]*4+BWscncns[[#This Row],[C fg]]*2+BWscncns[[#This Row],[C fm]]</f>
        <v>2</v>
      </c>
      <c r="S652">
        <v>8810</v>
      </c>
      <c r="T652">
        <v>9830400</v>
      </c>
      <c r="U652" s="13">
        <v>0.8962</v>
      </c>
      <c r="V652" s="13">
        <v>1.115823</v>
      </c>
      <c r="W652">
        <v>3722</v>
      </c>
      <c r="X652">
        <v>74</v>
      </c>
      <c r="Z652" s="10">
        <f>IF($N652&lt;&gt;0,constants!$L$2,IF($O652&lt;&gt;0,constants!$M$2,IF($P652&lt;&gt;0,constants!$N$2,0)))</f>
        <v>9721.3799999999992</v>
      </c>
      <c r="AA652" s="10">
        <f>IF($N652&lt;&gt;0,constants!$L$2,IF($O652&lt;&gt;0,constants!$M$2,IF($P652&lt;&gt;0,constants!$P$2,0)))</f>
        <v>9721.3799999999992</v>
      </c>
      <c r="AB652" s="11">
        <f>constants!$O$2</f>
        <v>4861.32</v>
      </c>
      <c r="AC652" s="11">
        <f>VLOOKUP(BWscncns[[#This Row],[scanner]],[0]!ScnrAvgBW,2,FALSE)/1000</f>
        <v>3794.4265750962772</v>
      </c>
      <c r="AD652" s="8">
        <f>(1+$F652)*Z652</f>
        <v>26289.600031448201</v>
      </c>
      <c r="AE652" s="8">
        <f>(1+$F652)*AA652</f>
        <v>26289.600031448201</v>
      </c>
      <c r="AF652" s="8">
        <f>(1+$F652)*AB652</f>
        <v>13146.50372939642</v>
      </c>
      <c r="AG652" s="8">
        <f>(1+$F652)*AC652</f>
        <v>10261.295927942225</v>
      </c>
      <c r="AH652" s="8">
        <f>(1+$F652)*$T652/1000</f>
        <v>26584.423625981948</v>
      </c>
      <c r="AI652" s="8">
        <f>(1+BWscncns[[#This Row],[pid_error]]*K_p)*BWscncns[[#This Row],[dbw]]/1000</f>
        <v>18207.411812990973</v>
      </c>
      <c r="AJ652" s="13">
        <f>BWscncns[[#This Row],[Torflow prgrssv alt vote]]/VLOOKUP(BWscncns[[#This Row],[class]],AltBWtotl,2,FALSE)*100</f>
        <v>6.3603916067616784E-2</v>
      </c>
      <c r="AK652">
        <f>IF(D652=E652,1,0)</f>
        <v>0</v>
      </c>
    </row>
    <row r="653" spans="1:37">
      <c r="A653" s="1" t="s">
        <v>1193</v>
      </c>
      <c r="B653" s="1" t="s">
        <v>1194</v>
      </c>
      <c r="C653">
        <v>26000</v>
      </c>
      <c r="D653">
        <v>1524146205</v>
      </c>
      <c r="E653">
        <v>1524993266</v>
      </c>
      <c r="F653" s="2">
        <v>1.05930407427</v>
      </c>
      <c r="G653" s="2">
        <v>1.05930407427</v>
      </c>
      <c r="H653">
        <v>24258472</v>
      </c>
      <c r="I653" s="2">
        <v>1.9010034623200001E-2</v>
      </c>
      <c r="J653" s="2">
        <v>0</v>
      </c>
      <c r="K653">
        <v>1</v>
      </c>
      <c r="L653" s="1" t="s">
        <v>11559</v>
      </c>
      <c r="M653" s="1" t="s">
        <v>1194</v>
      </c>
      <c r="N653">
        <v>0</v>
      </c>
      <c r="O653">
        <v>1</v>
      </c>
      <c r="P653">
        <v>0</v>
      </c>
      <c r="Q653">
        <v>0</v>
      </c>
      <c r="R653" s="19">
        <f>BWscncns[[#This Row],[C fx]]*4+BWscncns[[#This Row],[C fg]]*2+BWscncns[[#This Row],[C fm]]</f>
        <v>2</v>
      </c>
      <c r="S653">
        <v>26000</v>
      </c>
      <c r="T653">
        <v>11901911</v>
      </c>
      <c r="U653" s="13">
        <v>2.184523</v>
      </c>
      <c r="V653" s="13">
        <v>0.45776600000000001</v>
      </c>
      <c r="W653">
        <v>267</v>
      </c>
      <c r="X653">
        <v>5</v>
      </c>
      <c r="Z653" s="10">
        <f>IF($N653&lt;&gt;0,constants!$L$2,IF($O653&lt;&gt;0,constants!$M$2,IF($P653&lt;&gt;0,constants!$N$2,0)))</f>
        <v>9721.3799999999992</v>
      </c>
      <c r="AA653" s="10">
        <f>IF($N653&lt;&gt;0,constants!$L$2,IF($O653&lt;&gt;0,constants!$M$2,IF($P653&lt;&gt;0,constants!$P$2,0)))</f>
        <v>9721.3799999999992</v>
      </c>
      <c r="AB653" s="11">
        <f>constants!$O$2</f>
        <v>4861.32</v>
      </c>
      <c r="AC653" s="11">
        <f>VLOOKUP(BWscncns[[#This Row],[scanner]],[0]!ScnrAvgBW,2,FALSE)/1000</f>
        <v>11818.828055288463</v>
      </c>
      <c r="AD653" s="8">
        <f>(1+$F653)*Z653</f>
        <v>20019.27744152689</v>
      </c>
      <c r="AE653" s="8">
        <f>(1+$F653)*AA653</f>
        <v>20019.27744152689</v>
      </c>
      <c r="AF653" s="8">
        <f>(1+$F653)*AB653</f>
        <v>10010.936082330236</v>
      </c>
      <c r="AG653" s="8">
        <f>(1+$F653)*AC653</f>
        <v>24338.560767352112</v>
      </c>
      <c r="AH653" s="8">
        <f>(1+$F653)*$T653/1000</f>
        <v>24509.653813898927</v>
      </c>
      <c r="AI653" s="8">
        <f>(1+BWscncns[[#This Row],[pid_error]]*K_p)*BWscncns[[#This Row],[dbw]]/1000</f>
        <v>18205.782406949464</v>
      </c>
      <c r="AJ653" s="13">
        <f>BWscncns[[#This Row],[Torflow prgrssv alt vote]]/VLOOKUP(BWscncns[[#This Row],[class]],AltBWtotl,2,FALSE)*100</f>
        <v>6.3598224066679546E-2</v>
      </c>
      <c r="AK653">
        <f>IF(D653=E653,1,0)</f>
        <v>0</v>
      </c>
    </row>
    <row r="654" spans="1:37">
      <c r="A654" s="1" t="s">
        <v>11190</v>
      </c>
      <c r="B654" s="1" t="s">
        <v>11191</v>
      </c>
      <c r="C654">
        <v>18300</v>
      </c>
      <c r="D654">
        <v>1525007567</v>
      </c>
      <c r="E654">
        <v>1525007567</v>
      </c>
      <c r="F654" s="2">
        <v>1.1680921516499999E-2</v>
      </c>
      <c r="G654" s="2">
        <v>1.1680921516499999E-2</v>
      </c>
      <c r="H654">
        <v>18304265</v>
      </c>
      <c r="I654" s="2">
        <v>-7.7283479771699998E-2</v>
      </c>
      <c r="J654" s="2">
        <v>0</v>
      </c>
      <c r="K654">
        <v>4</v>
      </c>
      <c r="L654" s="1" t="s">
        <v>11631</v>
      </c>
      <c r="M654" s="1" t="s">
        <v>11191</v>
      </c>
      <c r="N654">
        <v>1</v>
      </c>
      <c r="O654">
        <v>0</v>
      </c>
      <c r="P654">
        <v>0</v>
      </c>
      <c r="Q654">
        <v>0</v>
      </c>
      <c r="R654" s="19">
        <f>BWscncns[[#This Row],[C fx]]*4+BWscncns[[#This Row],[C fg]]*2+BWscncns[[#This Row],[C fm]]</f>
        <v>4</v>
      </c>
      <c r="S654">
        <v>19700</v>
      </c>
      <c r="T654">
        <v>18092923</v>
      </c>
      <c r="U654" s="13">
        <v>1.088824</v>
      </c>
      <c r="V654" s="13">
        <v>0.91842199999999996</v>
      </c>
      <c r="W654">
        <v>2745</v>
      </c>
      <c r="X654">
        <v>54</v>
      </c>
      <c r="Z654" s="10">
        <f>IF($N654&lt;&gt;0,constants!$L$2,IF($O654&lt;&gt;0,constants!$M$2,IF($P654&lt;&gt;0,constants!$N$2,0)))</f>
        <v>10125.48</v>
      </c>
      <c r="AA654" s="10">
        <f>IF($N654&lt;&gt;0,constants!$L$2,IF($O654&lt;&gt;0,constants!$M$2,IF($P654&lt;&gt;0,constants!$P$2,0)))</f>
        <v>10125.48</v>
      </c>
      <c r="AB654" s="11">
        <f>constants!$O$2</f>
        <v>4861.32</v>
      </c>
      <c r="AC654" s="11">
        <f>VLOOKUP(BWscncns[[#This Row],[scanner]],[0]!ScnrAvgBW,2,FALSE)/1000</f>
        <v>4819.491751072962</v>
      </c>
      <c r="AD654" s="8">
        <f>(1+$F654)*Z654</f>
        <v>10243.754937196889</v>
      </c>
      <c r="AE654" s="8">
        <f>(1+$F654)*AA654</f>
        <v>10243.754937196889</v>
      </c>
      <c r="AF654" s="8">
        <f>(1+$F654)*AB654</f>
        <v>4918.1046973865914</v>
      </c>
      <c r="AG654" s="8">
        <f>(1+$F654)*AC654</f>
        <v>4875.7878559666642</v>
      </c>
      <c r="AH654" s="8">
        <f>(1+$F654)*$T654/1000</f>
        <v>18304.265013567074</v>
      </c>
      <c r="AI654" s="8">
        <f>(1+BWscncns[[#This Row],[pid_error]]*K_p)*BWscncns[[#This Row],[dbw]]/1000</f>
        <v>18198.59400678354</v>
      </c>
      <c r="AJ654" s="13">
        <f>BWscncns[[#This Row],[Torflow prgrssv alt vote]]/VLOOKUP(BWscncns[[#This Row],[class]],AltBWtotl,2,FALSE)*100</f>
        <v>0.15597549386274129</v>
      </c>
      <c r="AK654">
        <f>IF(D654=E654,1,0)</f>
        <v>1</v>
      </c>
    </row>
    <row r="655" spans="1:37">
      <c r="A655" s="1" t="s">
        <v>5157</v>
      </c>
      <c r="B655" s="1" t="s">
        <v>5158</v>
      </c>
      <c r="C655">
        <v>35400</v>
      </c>
      <c r="D655">
        <v>1524816288</v>
      </c>
      <c r="E655">
        <v>1525009194</v>
      </c>
      <c r="F655" s="2">
        <v>-0.20327836237999999</v>
      </c>
      <c r="G655" s="2">
        <v>-0.20327836237999999</v>
      </c>
      <c r="H655">
        <v>16119526</v>
      </c>
      <c r="I655" s="2">
        <v>5.4529451665500002E-3</v>
      </c>
      <c r="J655" s="2">
        <v>0</v>
      </c>
      <c r="K655">
        <v>2</v>
      </c>
      <c r="L655" s="1" t="s">
        <v>11570</v>
      </c>
      <c r="M655" s="1" t="s">
        <v>5158</v>
      </c>
      <c r="N655">
        <v>0</v>
      </c>
      <c r="O655">
        <v>1</v>
      </c>
      <c r="P655">
        <v>0</v>
      </c>
      <c r="Q655">
        <v>0</v>
      </c>
      <c r="R655" s="19">
        <f>BWscncns[[#This Row],[C fx]]*4+BWscncns[[#This Row],[C fg]]*2+BWscncns[[#This Row],[C fm]]</f>
        <v>2</v>
      </c>
      <c r="S655">
        <v>30400</v>
      </c>
      <c r="T655">
        <v>20232319</v>
      </c>
      <c r="U655" s="13">
        <v>1.5025459999999999</v>
      </c>
      <c r="V655" s="13">
        <v>0.66553700000000005</v>
      </c>
      <c r="W655">
        <v>1368</v>
      </c>
      <c r="X655">
        <v>27</v>
      </c>
      <c r="Z655" s="10">
        <f>IF($N655&lt;&gt;0,constants!$L$2,IF($O655&lt;&gt;0,constants!$M$2,IF($P655&lt;&gt;0,constants!$N$2,0)))</f>
        <v>9721.3799999999992</v>
      </c>
      <c r="AA655" s="10">
        <f>IF($N655&lt;&gt;0,constants!$L$2,IF($O655&lt;&gt;0,constants!$M$2,IF($P655&lt;&gt;0,constants!$P$2,0)))</f>
        <v>9721.3799999999992</v>
      </c>
      <c r="AB655" s="11">
        <f>constants!$O$2</f>
        <v>4861.32</v>
      </c>
      <c r="AC655" s="11">
        <f>VLOOKUP(BWscncns[[#This Row],[scanner]],[0]!ScnrAvgBW,2,FALSE)/1000</f>
        <v>8853.6095214723919</v>
      </c>
      <c r="AD655" s="8">
        <f>(1+$F655)*Z655</f>
        <v>7745.2337935263149</v>
      </c>
      <c r="AE655" s="8">
        <f>(1+$F655)*AA655</f>
        <v>7745.2337935263149</v>
      </c>
      <c r="AF655" s="8">
        <f>(1+$F655)*AB655</f>
        <v>3873.1188313948583</v>
      </c>
      <c r="AG655" s="8">
        <f>(1+$F655)*AC655</f>
        <v>7053.8622767955085</v>
      </c>
      <c r="AH655" s="8">
        <f>(1+$F655)*$T655/1000</f>
        <v>16119.526326530242</v>
      </c>
      <c r="AI655" s="8">
        <f>(1+BWscncns[[#This Row],[pid_error]]*K_p)*BWscncns[[#This Row],[dbw]]/1000</f>
        <v>18175.922663265119</v>
      </c>
      <c r="AJ655" s="13">
        <f>BWscncns[[#This Row],[Torflow prgrssv alt vote]]/VLOOKUP(BWscncns[[#This Row],[class]],AltBWtotl,2,FALSE)*100</f>
        <v>6.3493915082480895E-2</v>
      </c>
      <c r="AK655">
        <f>IF(D655=E655,1,0)</f>
        <v>0</v>
      </c>
    </row>
    <row r="656" spans="1:37">
      <c r="A656" s="1" t="s">
        <v>10756</v>
      </c>
      <c r="B656" s="1" t="s">
        <v>10757</v>
      </c>
      <c r="C656">
        <v>25800</v>
      </c>
      <c r="D656">
        <v>1524988014</v>
      </c>
      <c r="E656">
        <v>1524988014</v>
      </c>
      <c r="F656" s="2">
        <v>1.4616552270600001</v>
      </c>
      <c r="G656" s="2">
        <v>1.4616552270600001</v>
      </c>
      <c r="H656">
        <v>25812325</v>
      </c>
      <c r="I656" s="2">
        <v>0.31062626355</v>
      </c>
      <c r="J656" s="2">
        <v>0</v>
      </c>
      <c r="K656">
        <v>2</v>
      </c>
      <c r="L656" s="1" t="s">
        <v>11573</v>
      </c>
      <c r="M656" s="1" t="s">
        <v>10757</v>
      </c>
      <c r="N656">
        <v>1</v>
      </c>
      <c r="O656">
        <v>0</v>
      </c>
      <c r="P656">
        <v>0</v>
      </c>
      <c r="Q656">
        <v>0</v>
      </c>
      <c r="R656" s="19">
        <f>BWscncns[[#This Row],[C fx]]*4+BWscncns[[#This Row],[C fg]]*2+BWscncns[[#This Row],[C fm]]</f>
        <v>4</v>
      </c>
      <c r="S656">
        <v>17400</v>
      </c>
      <c r="T656">
        <v>10485760</v>
      </c>
      <c r="U656" s="13">
        <v>1.6593929999999999</v>
      </c>
      <c r="V656" s="13">
        <v>0.60263</v>
      </c>
      <c r="W656">
        <v>917</v>
      </c>
      <c r="X656">
        <v>18</v>
      </c>
      <c r="Z656" s="10">
        <f>IF($N656&lt;&gt;0,constants!$L$2,IF($O656&lt;&gt;0,constants!$M$2,IF($P656&lt;&gt;0,constants!$N$2,0)))</f>
        <v>10125.48</v>
      </c>
      <c r="AA656" s="10">
        <f>IF($N656&lt;&gt;0,constants!$L$2,IF($O656&lt;&gt;0,constants!$M$2,IF($P656&lt;&gt;0,constants!$P$2,0)))</f>
        <v>10125.48</v>
      </c>
      <c r="AB656" s="11">
        <f>constants!$O$2</f>
        <v>4861.32</v>
      </c>
      <c r="AC656" s="11">
        <f>VLOOKUP(BWscncns[[#This Row],[scanner]],[0]!ScnrAvgBW,2,FALSE)/1000</f>
        <v>8853.6095214723919</v>
      </c>
      <c r="AD656" s="8">
        <f>(1+$F656)*Z656</f>
        <v>24925.440768491488</v>
      </c>
      <c r="AE656" s="8">
        <f>(1+$F656)*AA656</f>
        <v>24925.440768491488</v>
      </c>
      <c r="AF656" s="8">
        <f>(1+$F656)*AB656</f>
        <v>11966.893788411318</v>
      </c>
      <c r="AG656" s="8">
        <f>(1+$F656)*AC656</f>
        <v>21794.534156880698</v>
      </c>
      <c r="AH656" s="8">
        <f>(1+$F656)*$T656/1000</f>
        <v>25812.325913696666</v>
      </c>
      <c r="AI656" s="8">
        <f>(1+BWscncns[[#This Row],[pid_error]]*K_p)*BWscncns[[#This Row],[dbw]]/1000</f>
        <v>18149.042956848334</v>
      </c>
      <c r="AJ656" s="13">
        <f>BWscncns[[#This Row],[Torflow prgrssv alt vote]]/VLOOKUP(BWscncns[[#This Row],[class]],AltBWtotl,2,FALSE)*100</f>
        <v>0.15555080448936551</v>
      </c>
      <c r="AK656">
        <f>IF(D656=E656,1,0)</f>
        <v>1</v>
      </c>
    </row>
    <row r="657" spans="1:37">
      <c r="A657" s="1" t="s">
        <v>10831</v>
      </c>
      <c r="B657" s="1" t="s">
        <v>10832</v>
      </c>
      <c r="C657">
        <v>11000</v>
      </c>
      <c r="D657">
        <v>1524322989</v>
      </c>
      <c r="E657">
        <v>1525007282</v>
      </c>
      <c r="F657" s="2">
        <v>1.4588197843299999</v>
      </c>
      <c r="G657" s="2">
        <v>1.4588197843299999</v>
      </c>
      <c r="H657">
        <v>25782594</v>
      </c>
      <c r="I657" s="2">
        <v>-0.70583473399100005</v>
      </c>
      <c r="J657" s="2">
        <v>0</v>
      </c>
      <c r="K657">
        <v>3</v>
      </c>
      <c r="L657" s="1" t="s">
        <v>11605</v>
      </c>
      <c r="M657" s="1" t="s">
        <v>10832</v>
      </c>
      <c r="N657">
        <v>0</v>
      </c>
      <c r="O657">
        <v>1</v>
      </c>
      <c r="P657">
        <v>0</v>
      </c>
      <c r="Q657">
        <v>0</v>
      </c>
      <c r="R657" s="19">
        <f>BWscncns[[#This Row],[C fx]]*4+BWscncns[[#This Row],[C fg]]*2+BWscncns[[#This Row],[C fm]]</f>
        <v>2</v>
      </c>
      <c r="S657">
        <v>13800</v>
      </c>
      <c r="T657">
        <v>10485760</v>
      </c>
      <c r="U657" s="13">
        <v>1.316071</v>
      </c>
      <c r="V657" s="13">
        <v>0.75983800000000001</v>
      </c>
      <c r="W657">
        <v>1914</v>
      </c>
      <c r="X657">
        <v>38</v>
      </c>
      <c r="Z657" s="10">
        <f>IF($N657&lt;&gt;0,constants!$L$2,IF($O657&lt;&gt;0,constants!$M$2,IF($P657&lt;&gt;0,constants!$N$2,0)))</f>
        <v>9721.3799999999992</v>
      </c>
      <c r="AA657" s="10">
        <f>IF($N657&lt;&gt;0,constants!$L$2,IF($O657&lt;&gt;0,constants!$M$2,IF($P657&lt;&gt;0,constants!$P$2,0)))</f>
        <v>9721.3799999999992</v>
      </c>
      <c r="AB657" s="11">
        <f>constants!$O$2</f>
        <v>4861.32</v>
      </c>
      <c r="AC657" s="11">
        <f>VLOOKUP(BWscncns[[#This Row],[scanner]],[0]!ScnrAvgBW,2,FALSE)/1000</f>
        <v>6440.9193022088357</v>
      </c>
      <c r="AD657" s="8">
        <f>(1+$F657)*Z657</f>
        <v>23903.121474989974</v>
      </c>
      <c r="AE657" s="8">
        <f>(1+$F657)*AA657</f>
        <v>23903.121474989974</v>
      </c>
      <c r="AF657" s="8">
        <f>(1+$F657)*AB657</f>
        <v>11953.109793959116</v>
      </c>
      <c r="AG657" s="8">
        <f>(1+$F657)*AC657</f>
        <v>15837.059809544064</v>
      </c>
      <c r="AH657" s="8">
        <f>(1+$F657)*$T657/1000</f>
        <v>25782.594141736143</v>
      </c>
      <c r="AI657" s="8">
        <f>(1+BWscncns[[#This Row],[pid_error]]*K_p)*BWscncns[[#This Row],[dbw]]/1000</f>
        <v>18134.177070868071</v>
      </c>
      <c r="AJ657" s="13">
        <f>BWscncns[[#This Row],[Torflow prgrssv alt vote]]/VLOOKUP(BWscncns[[#This Row],[class]],AltBWtotl,2,FALSE)*100</f>
        <v>6.3348085286226152E-2</v>
      </c>
      <c r="AK657">
        <f>IF(D657=E657,1,0)</f>
        <v>0</v>
      </c>
    </row>
    <row r="658" spans="1:37">
      <c r="A658" s="1" t="s">
        <v>3371</v>
      </c>
      <c r="B658" s="1" t="s">
        <v>3372</v>
      </c>
      <c r="C658">
        <v>24700</v>
      </c>
      <c r="D658">
        <v>1524969770</v>
      </c>
      <c r="E658">
        <v>1524969770</v>
      </c>
      <c r="F658" s="2">
        <v>1.1397487078599999</v>
      </c>
      <c r="G658" s="2">
        <v>1.1397487078599999</v>
      </c>
      <c r="H658">
        <v>24680580</v>
      </c>
      <c r="I658" s="2">
        <v>-0.209435392129</v>
      </c>
      <c r="J658" s="2">
        <v>0</v>
      </c>
      <c r="K658">
        <v>1</v>
      </c>
      <c r="L658" s="1" t="s">
        <v>11551</v>
      </c>
      <c r="M658" s="1" t="s">
        <v>3372</v>
      </c>
      <c r="N658">
        <v>1</v>
      </c>
      <c r="O658">
        <v>0</v>
      </c>
      <c r="P658">
        <v>0</v>
      </c>
      <c r="Q658">
        <v>0</v>
      </c>
      <c r="R658" s="19">
        <f>BWscncns[[#This Row],[C fx]]*4+BWscncns[[#This Row],[C fg]]*2+BWscncns[[#This Row],[C fm]]</f>
        <v>4</v>
      </c>
      <c r="S658">
        <v>18900</v>
      </c>
      <c r="T658">
        <v>11534336</v>
      </c>
      <c r="U658" s="13">
        <v>1.6385860000000001</v>
      </c>
      <c r="V658" s="13">
        <v>0.61028199999999999</v>
      </c>
      <c r="W658">
        <v>991</v>
      </c>
      <c r="X658">
        <v>19</v>
      </c>
      <c r="Z658" s="10">
        <f>IF($N658&lt;&gt;0,constants!$L$2,IF($O658&lt;&gt;0,constants!$M$2,IF($P658&lt;&gt;0,constants!$N$2,0)))</f>
        <v>10125.48</v>
      </c>
      <c r="AA658" s="10">
        <f>IF($N658&lt;&gt;0,constants!$L$2,IF($O658&lt;&gt;0,constants!$M$2,IF($P658&lt;&gt;0,constants!$P$2,0)))</f>
        <v>10125.48</v>
      </c>
      <c r="AB658" s="11">
        <f>constants!$O$2</f>
        <v>4861.32</v>
      </c>
      <c r="AC658" s="11">
        <f>VLOOKUP(BWscncns[[#This Row],[scanner]],[0]!ScnrAvgBW,2,FALSE)/1000</f>
        <v>11818.828055288463</v>
      </c>
      <c r="AD658" s="8">
        <f>(1+$F658)*Z658</f>
        <v>21665.982746462272</v>
      </c>
      <c r="AE658" s="8">
        <f>(1+$F658)*AA658</f>
        <v>21665.982746462272</v>
      </c>
      <c r="AF658" s="8">
        <f>(1+$F658)*AB658</f>
        <v>10402.003188493974</v>
      </c>
      <c r="AG658" s="8">
        <f>(1+$F658)*AC658</f>
        <v>25289.322059723003</v>
      </c>
      <c r="AH658" s="8">
        <f>(1+$F658)*$T658/1000</f>
        <v>24680.580552023079</v>
      </c>
      <c r="AI658" s="8">
        <f>(1+BWscncns[[#This Row],[pid_error]]*K_p)*BWscncns[[#This Row],[dbw]]/1000</f>
        <v>18107.458276011541</v>
      </c>
      <c r="AJ658" s="13">
        <f>BWscncns[[#This Row],[Torflow prgrssv alt vote]]/VLOOKUP(BWscncns[[#This Row],[class]],AltBWtotl,2,FALSE)*100</f>
        <v>0.15519439282766101</v>
      </c>
      <c r="AK658">
        <f>IF(D658=E658,1,0)</f>
        <v>1</v>
      </c>
    </row>
    <row r="659" spans="1:37">
      <c r="A659" s="1" t="s">
        <v>6111</v>
      </c>
      <c r="B659" s="1" t="s">
        <v>49</v>
      </c>
      <c r="C659">
        <v>20500</v>
      </c>
      <c r="D659">
        <v>1524592179</v>
      </c>
      <c r="E659">
        <v>1524934219</v>
      </c>
      <c r="F659" s="2">
        <v>1.01464657552</v>
      </c>
      <c r="G659" s="2">
        <v>1.01464657552</v>
      </c>
      <c r="H659">
        <v>25494238</v>
      </c>
      <c r="I659" s="2">
        <v>6.9034007472199996E-2</v>
      </c>
      <c r="J659" s="2">
        <v>0</v>
      </c>
      <c r="K659">
        <v>2</v>
      </c>
      <c r="L659" s="1" t="s">
        <v>11531</v>
      </c>
      <c r="M659" s="1" t="s">
        <v>49</v>
      </c>
      <c r="N659">
        <v>0</v>
      </c>
      <c r="O659">
        <v>1</v>
      </c>
      <c r="P659">
        <v>0</v>
      </c>
      <c r="Q659">
        <v>0</v>
      </c>
      <c r="R659" s="19">
        <f>BWscncns[[#This Row],[C fx]]*4+BWscncns[[#This Row],[C fg]]*2+BWscncns[[#This Row],[C fm]]</f>
        <v>2</v>
      </c>
      <c r="S659">
        <v>19600</v>
      </c>
      <c r="T659">
        <v>12000965</v>
      </c>
      <c r="U659" s="13">
        <v>1.633202</v>
      </c>
      <c r="V659" s="13">
        <v>0.612294</v>
      </c>
      <c r="W659">
        <v>1001</v>
      </c>
      <c r="X659">
        <v>20</v>
      </c>
      <c r="Z659" s="10">
        <f>IF($N659&lt;&gt;0,constants!$L$2,IF($O659&lt;&gt;0,constants!$M$2,IF($P659&lt;&gt;0,constants!$N$2,0)))</f>
        <v>9721.3799999999992</v>
      </c>
      <c r="AA659" s="10">
        <f>IF($N659&lt;&gt;0,constants!$L$2,IF($O659&lt;&gt;0,constants!$M$2,IF($P659&lt;&gt;0,constants!$P$2,0)))</f>
        <v>9721.3799999999992</v>
      </c>
      <c r="AB659" s="11">
        <f>constants!$O$2</f>
        <v>4861.32</v>
      </c>
      <c r="AC659" s="11">
        <f>VLOOKUP(BWscncns[[#This Row],[scanner]],[0]!ScnrAvgBW,2,FALSE)/1000</f>
        <v>8853.6095214723919</v>
      </c>
      <c r="AD659" s="8">
        <f>(1+$F659)*Z659</f>
        <v>19585.144926328616</v>
      </c>
      <c r="AE659" s="8">
        <f>(1+$F659)*AA659</f>
        <v>19585.144926328616</v>
      </c>
      <c r="AF659" s="8">
        <f>(1+$F659)*AB659</f>
        <v>9793.8416905068862</v>
      </c>
      <c r="AG659" s="8">
        <f>(1+$F659)*AC659</f>
        <v>17836.89410342562</v>
      </c>
      <c r="AH659" s="8">
        <f>(1+$F659)*$T659/1000</f>
        <v>24177.703040185377</v>
      </c>
      <c r="AI659" s="8">
        <f>(1+BWscncns[[#This Row],[pid_error]]*K_p)*BWscncns[[#This Row],[dbw]]/1000</f>
        <v>18089.334020092687</v>
      </c>
      <c r="AJ659" s="13">
        <f>BWscncns[[#This Row],[Torflow prgrssv alt vote]]/VLOOKUP(BWscncns[[#This Row],[class]],AltBWtotl,2,FALSE)*100</f>
        <v>6.3191435144677843E-2</v>
      </c>
      <c r="AK659">
        <f>IF(D659=E659,1,0)</f>
        <v>0</v>
      </c>
    </row>
    <row r="660" spans="1:37">
      <c r="A660" s="1" t="s">
        <v>6519</v>
      </c>
      <c r="B660" s="1" t="s">
        <v>6520</v>
      </c>
      <c r="C660">
        <v>12000</v>
      </c>
      <c r="D660">
        <v>1524894448</v>
      </c>
      <c r="E660">
        <v>1524959635</v>
      </c>
      <c r="F660" s="2">
        <v>0.68009201211899994</v>
      </c>
      <c r="G660" s="2">
        <v>0.68009201211899994</v>
      </c>
      <c r="H660">
        <v>26482329</v>
      </c>
      <c r="I660" s="2">
        <v>-0.37801824399099998</v>
      </c>
      <c r="J660" s="2">
        <v>0</v>
      </c>
      <c r="K660">
        <v>6</v>
      </c>
      <c r="L660" s="1" t="s">
        <v>11603</v>
      </c>
      <c r="M660" s="1" t="s">
        <v>6520</v>
      </c>
      <c r="N660">
        <v>0</v>
      </c>
      <c r="O660">
        <v>1</v>
      </c>
      <c r="P660">
        <v>0</v>
      </c>
      <c r="Q660">
        <v>0</v>
      </c>
      <c r="R660" s="19">
        <f>BWscncns[[#This Row],[C fx]]*4+BWscncns[[#This Row],[C fg]]*2+BWscncns[[#This Row],[C fm]]</f>
        <v>2</v>
      </c>
      <c r="S660">
        <v>12000</v>
      </c>
      <c r="T660">
        <v>13462559</v>
      </c>
      <c r="U660" s="13">
        <v>0.89136099999999996</v>
      </c>
      <c r="V660" s="13">
        <v>1.12188</v>
      </c>
      <c r="W660">
        <v>3736</v>
      </c>
      <c r="X660">
        <v>74</v>
      </c>
      <c r="Z660" s="10">
        <f>IF($N660&lt;&gt;0,constants!$L$2,IF($O660&lt;&gt;0,constants!$M$2,IF($P660&lt;&gt;0,constants!$N$2,0)))</f>
        <v>9721.3799999999992</v>
      </c>
      <c r="AA660" s="10">
        <f>IF($N660&lt;&gt;0,constants!$L$2,IF($O660&lt;&gt;0,constants!$M$2,IF($P660&lt;&gt;0,constants!$P$2,0)))</f>
        <v>9721.3799999999992</v>
      </c>
      <c r="AB660" s="11">
        <f>constants!$O$2</f>
        <v>4861.32</v>
      </c>
      <c r="AC660" s="11">
        <f>VLOOKUP(BWscncns[[#This Row],[scanner]],[0]!ScnrAvgBW,2,FALSE)/1000</f>
        <v>2386.3111194805197</v>
      </c>
      <c r="AD660" s="8">
        <f>(1+$F660)*Z660</f>
        <v>16332.812884773402</v>
      </c>
      <c r="AE660" s="8">
        <f>(1+$F660)*AA660</f>
        <v>16332.812884773402</v>
      </c>
      <c r="AF660" s="8">
        <f>(1+$F660)*AB660</f>
        <v>8167.4649003543364</v>
      </c>
      <c r="AG660" s="8">
        <f>(1+$F660)*AC660</f>
        <v>4009.2222502699697</v>
      </c>
      <c r="AH660" s="8">
        <f>(1+$F660)*$T660/1000</f>
        <v>22618.337838580748</v>
      </c>
      <c r="AI660" s="8">
        <f>(1+BWscncns[[#This Row],[pid_error]]*K_p)*BWscncns[[#This Row],[dbw]]/1000</f>
        <v>18040.44841929038</v>
      </c>
      <c r="AJ660" s="13">
        <f>BWscncns[[#This Row],[Torflow prgrssv alt vote]]/VLOOKUP(BWscncns[[#This Row],[class]],AltBWtotl,2,FALSE)*100</f>
        <v>6.3020663171028821E-2</v>
      </c>
      <c r="AK660">
        <f>IF(D660=E660,1,0)</f>
        <v>0</v>
      </c>
    </row>
    <row r="661" spans="1:37">
      <c r="A661" s="1" t="s">
        <v>11101</v>
      </c>
      <c r="B661" s="1" t="s">
        <v>11102</v>
      </c>
      <c r="C661">
        <v>22100</v>
      </c>
      <c r="D661">
        <v>1524677146</v>
      </c>
      <c r="E661">
        <v>1524677146</v>
      </c>
      <c r="F661" s="2">
        <v>0.81905197381100003</v>
      </c>
      <c r="G661" s="2">
        <v>0.81905197381100003</v>
      </c>
      <c r="H661">
        <v>22114083</v>
      </c>
      <c r="I661" s="2">
        <v>-0.64456878253899996</v>
      </c>
      <c r="J661" s="2">
        <v>0</v>
      </c>
      <c r="K661">
        <v>1</v>
      </c>
      <c r="L661" s="1" t="s">
        <v>11697</v>
      </c>
      <c r="M661" s="1" t="s">
        <v>11102</v>
      </c>
      <c r="N661">
        <v>0</v>
      </c>
      <c r="O661">
        <v>0</v>
      </c>
      <c r="P661">
        <v>1</v>
      </c>
      <c r="Q661">
        <v>0</v>
      </c>
      <c r="R661" s="19">
        <f>BWscncns[[#This Row],[C fx]]*4+BWscncns[[#This Row],[C fg]]*2+BWscncns[[#This Row],[C fm]]</f>
        <v>1</v>
      </c>
      <c r="S661">
        <v>23400</v>
      </c>
      <c r="T661">
        <v>12793856</v>
      </c>
      <c r="U661" s="13">
        <v>1.8290029999999999</v>
      </c>
      <c r="V661" s="13">
        <v>0.54674599999999995</v>
      </c>
      <c r="W661">
        <v>606</v>
      </c>
      <c r="X661">
        <v>12</v>
      </c>
      <c r="Z661" s="10">
        <f>IF($N661&lt;&gt;0,constants!$L$2,IF($O661&lt;&gt;0,constants!$M$2,IF($P661&lt;&gt;0,constants!$N$2,0)))</f>
        <v>1117.99</v>
      </c>
      <c r="AA661" s="10">
        <f>IF($N661&lt;&gt;0,constants!$L$2,IF($O661&lt;&gt;0,constants!$M$2,IF($P661&lt;&gt;0,constants!$P$2,0)))</f>
        <v>4051.45</v>
      </c>
      <c r="AB661" s="11">
        <f>constants!$O$2</f>
        <v>4861.32</v>
      </c>
      <c r="AC661" s="11">
        <f>VLOOKUP(BWscncns[[#This Row],[scanner]],[0]!ScnrAvgBW,2,FALSE)/1000</f>
        <v>11818.828055288463</v>
      </c>
      <c r="AD661" s="8">
        <f>(1+$F661)*Z661</f>
        <v>2033.6819162009599</v>
      </c>
      <c r="AE661" s="8">
        <f>(1+$F661)*AA661</f>
        <v>7369.7981192965754</v>
      </c>
      <c r="AF661" s="8">
        <f>(1+$F661)*AB661</f>
        <v>8842.9937413268908</v>
      </c>
      <c r="AG661" s="8">
        <f>(1+$F661)*AC661</f>
        <v>21499.062502105302</v>
      </c>
      <c r="AH661" s="8">
        <f>(1+$F661)*$T661/1000</f>
        <v>23272.689009453705</v>
      </c>
      <c r="AI661" s="8">
        <f>(1+BWscncns[[#This Row],[pid_error]]*K_p)*BWscncns[[#This Row],[dbw]]/1000</f>
        <v>18033.272504726854</v>
      </c>
      <c r="AJ661" s="13">
        <f>BWscncns[[#This Row],[Torflow prgrssv alt vote]]/VLOOKUP(BWscncns[[#This Row],[class]],AltBWtotl,2,FALSE)*100</f>
        <v>0.35566427502415648</v>
      </c>
      <c r="AK661">
        <f>IF(D661=E661,1,0)</f>
        <v>1</v>
      </c>
    </row>
    <row r="662" spans="1:37">
      <c r="A662" s="1" t="s">
        <v>9878</v>
      </c>
      <c r="B662" s="1" t="s">
        <v>9879</v>
      </c>
      <c r="C662">
        <v>30400</v>
      </c>
      <c r="D662">
        <v>1524749080</v>
      </c>
      <c r="E662">
        <v>1524992681</v>
      </c>
      <c r="F662" s="2">
        <v>0.92169769003799995</v>
      </c>
      <c r="G662" s="2">
        <v>0.92169769003799995</v>
      </c>
      <c r="H662">
        <v>23688598</v>
      </c>
      <c r="I662" s="2">
        <v>0.23884765678</v>
      </c>
      <c r="J662" s="2">
        <v>0</v>
      </c>
      <c r="K662">
        <v>1</v>
      </c>
      <c r="L662" s="1" t="s">
        <v>11565</v>
      </c>
      <c r="M662" s="1" t="s">
        <v>9879</v>
      </c>
      <c r="N662">
        <v>0</v>
      </c>
      <c r="O662">
        <v>1</v>
      </c>
      <c r="P662">
        <v>0</v>
      </c>
      <c r="Q662">
        <v>0</v>
      </c>
      <c r="R662" s="19">
        <f>BWscncns[[#This Row],[C fx]]*4+BWscncns[[#This Row],[C fg]]*2+BWscncns[[#This Row],[C fm]]</f>
        <v>2</v>
      </c>
      <c r="S662">
        <v>27300</v>
      </c>
      <c r="T662">
        <v>12343817</v>
      </c>
      <c r="U662" s="13">
        <v>2.2116340000000001</v>
      </c>
      <c r="V662" s="13">
        <v>0.452154</v>
      </c>
      <c r="W662">
        <v>250</v>
      </c>
      <c r="X662">
        <v>5</v>
      </c>
      <c r="Z662" s="10">
        <f>IF($N662&lt;&gt;0,constants!$L$2,IF($O662&lt;&gt;0,constants!$M$2,IF($P662&lt;&gt;0,constants!$N$2,0)))</f>
        <v>9721.3799999999992</v>
      </c>
      <c r="AA662" s="10">
        <f>IF($N662&lt;&gt;0,constants!$L$2,IF($O662&lt;&gt;0,constants!$M$2,IF($P662&lt;&gt;0,constants!$P$2,0)))</f>
        <v>9721.3799999999992</v>
      </c>
      <c r="AB662" s="11">
        <f>constants!$O$2</f>
        <v>4861.32</v>
      </c>
      <c r="AC662" s="11">
        <f>VLOOKUP(BWscncns[[#This Row],[scanner]],[0]!ScnrAvgBW,2,FALSE)/1000</f>
        <v>11818.828055288463</v>
      </c>
      <c r="AD662" s="8">
        <f>(1+$F662)*Z662</f>
        <v>18681.553489981612</v>
      </c>
      <c r="AE662" s="8">
        <f>(1+$F662)*AA662</f>
        <v>18681.553489981612</v>
      </c>
      <c r="AF662" s="8">
        <f>(1+$F662)*AB662</f>
        <v>9341.9874145355298</v>
      </c>
      <c r="AG662" s="8">
        <f>(1+$F662)*AC662</f>
        <v>22712.214572804147</v>
      </c>
      <c r="AH662" s="8">
        <f>(1+$F662)*$T662/1000</f>
        <v>23721.084615151798</v>
      </c>
      <c r="AI662" s="8">
        <f>(1+BWscncns[[#This Row],[pid_error]]*K_p)*BWscncns[[#This Row],[dbw]]/1000</f>
        <v>18032.450807575897</v>
      </c>
      <c r="AJ662" s="13">
        <f>BWscncns[[#This Row],[Torflow prgrssv alt vote]]/VLOOKUP(BWscncns[[#This Row],[class]],AltBWtotl,2,FALSE)*100</f>
        <v>6.2992725129672134E-2</v>
      </c>
      <c r="AK662">
        <f>IF(D662=E662,1,0)</f>
        <v>0</v>
      </c>
    </row>
    <row r="663" spans="1:37">
      <c r="A663" s="1" t="s">
        <v>5071</v>
      </c>
      <c r="B663" s="1" t="s">
        <v>5072</v>
      </c>
      <c r="C663">
        <v>24400</v>
      </c>
      <c r="D663">
        <v>1524991615</v>
      </c>
      <c r="E663">
        <v>1524991615</v>
      </c>
      <c r="F663" s="2">
        <v>1.10526043814</v>
      </c>
      <c r="G663" s="2">
        <v>1.10526043814</v>
      </c>
      <c r="H663">
        <v>24414212</v>
      </c>
      <c r="I663" s="2">
        <v>0.38956078115800002</v>
      </c>
      <c r="J663" s="2">
        <v>0</v>
      </c>
      <c r="K663">
        <v>2</v>
      </c>
      <c r="L663" s="1" t="s">
        <v>11555</v>
      </c>
      <c r="M663" s="1" t="s">
        <v>5072</v>
      </c>
      <c r="N663">
        <v>0</v>
      </c>
      <c r="O663">
        <v>0</v>
      </c>
      <c r="P663">
        <v>1</v>
      </c>
      <c r="Q663">
        <v>0</v>
      </c>
      <c r="R663" s="19">
        <f>BWscncns[[#This Row],[C fx]]*4+BWscncns[[#This Row],[C fg]]*2+BWscncns[[#This Row],[C fm]]</f>
        <v>1</v>
      </c>
      <c r="S663">
        <v>18700</v>
      </c>
      <c r="T663">
        <v>11596766</v>
      </c>
      <c r="U663" s="13">
        <v>1.612519</v>
      </c>
      <c r="V663" s="13">
        <v>0.62014800000000003</v>
      </c>
      <c r="W663">
        <v>1055</v>
      </c>
      <c r="X663">
        <v>21</v>
      </c>
      <c r="Z663" s="10">
        <f>IF($N663&lt;&gt;0,constants!$L$2,IF($O663&lt;&gt;0,constants!$M$2,IF($P663&lt;&gt;0,constants!$N$2,0)))</f>
        <v>1117.99</v>
      </c>
      <c r="AA663" s="10">
        <f>IF($N663&lt;&gt;0,constants!$L$2,IF($O663&lt;&gt;0,constants!$M$2,IF($P663&lt;&gt;0,constants!$P$2,0)))</f>
        <v>4051.45</v>
      </c>
      <c r="AB663" s="11">
        <f>constants!$O$2</f>
        <v>4861.32</v>
      </c>
      <c r="AC663" s="11">
        <f>VLOOKUP(BWscncns[[#This Row],[scanner]],[0]!ScnrAvgBW,2,FALSE)/1000</f>
        <v>8853.6095214723919</v>
      </c>
      <c r="AD663" s="8">
        <f>(1+$F663)*Z663</f>
        <v>2353.6601172361388</v>
      </c>
      <c r="AE663" s="8">
        <f>(1+$F663)*AA663</f>
        <v>8529.3574021023032</v>
      </c>
      <c r="AF663" s="8">
        <f>(1+$F663)*AB663</f>
        <v>10234.344673138745</v>
      </c>
      <c r="AG663" s="8">
        <f>(1+$F663)*AC663</f>
        <v>18639.153860295446</v>
      </c>
      <c r="AH663" s="8">
        <f>(1+$F663)*$T663/1000</f>
        <v>24414.21267016706</v>
      </c>
      <c r="AI663" s="8">
        <f>(1+BWscncns[[#This Row],[pid_error]]*K_p)*BWscncns[[#This Row],[dbw]]/1000</f>
        <v>18005.48933508353</v>
      </c>
      <c r="AJ663" s="13">
        <f>BWscncns[[#This Row],[Torflow prgrssv alt vote]]/VLOOKUP(BWscncns[[#This Row],[class]],AltBWtotl,2,FALSE)*100</f>
        <v>0.35511631674944644</v>
      </c>
      <c r="AK663">
        <f>IF(D663=E663,1,0)</f>
        <v>1</v>
      </c>
    </row>
    <row r="664" spans="1:37">
      <c r="A664" s="1" t="s">
        <v>7220</v>
      </c>
      <c r="B664" s="1" t="s">
        <v>7221</v>
      </c>
      <c r="C664">
        <v>21400</v>
      </c>
      <c r="D664">
        <v>1524351205</v>
      </c>
      <c r="E664">
        <v>1524991615</v>
      </c>
      <c r="F664" s="2">
        <v>1.27647143893</v>
      </c>
      <c r="G664" s="2">
        <v>1.27647143893</v>
      </c>
      <c r="H664">
        <v>24596875</v>
      </c>
      <c r="I664" s="2">
        <v>0.55137205943099998</v>
      </c>
      <c r="J664" s="2">
        <v>0</v>
      </c>
      <c r="K664">
        <v>2</v>
      </c>
      <c r="L664" s="1" t="s">
        <v>11555</v>
      </c>
      <c r="M664" s="1" t="s">
        <v>7221</v>
      </c>
      <c r="N664">
        <v>0</v>
      </c>
      <c r="O664">
        <v>1</v>
      </c>
      <c r="P664">
        <v>0</v>
      </c>
      <c r="Q664">
        <v>0</v>
      </c>
      <c r="R664" s="19">
        <f>BWscncns[[#This Row],[C fx]]*4+BWscncns[[#This Row],[C fg]]*2+BWscncns[[#This Row],[C fm]]</f>
        <v>2</v>
      </c>
      <c r="S664">
        <v>19500</v>
      </c>
      <c r="T664">
        <v>10986695</v>
      </c>
      <c r="U664" s="13">
        <v>1.7748740000000001</v>
      </c>
      <c r="V664" s="13">
        <v>0.56342000000000003</v>
      </c>
      <c r="W664">
        <v>718</v>
      </c>
      <c r="X664">
        <v>14</v>
      </c>
      <c r="Z664" s="10">
        <f>IF($N664&lt;&gt;0,constants!$L$2,IF($O664&lt;&gt;0,constants!$M$2,IF($P664&lt;&gt;0,constants!$N$2,0)))</f>
        <v>9721.3799999999992</v>
      </c>
      <c r="AA664" s="10">
        <f>IF($N664&lt;&gt;0,constants!$L$2,IF($O664&lt;&gt;0,constants!$M$2,IF($P664&lt;&gt;0,constants!$P$2,0)))</f>
        <v>9721.3799999999992</v>
      </c>
      <c r="AB664" s="11">
        <f>constants!$O$2</f>
        <v>4861.32</v>
      </c>
      <c r="AC664" s="11">
        <f>VLOOKUP(BWscncns[[#This Row],[scanner]],[0]!ScnrAvgBW,2,FALSE)/1000</f>
        <v>8853.6095214723919</v>
      </c>
      <c r="AD664" s="8">
        <f>(1+$F664)*Z664</f>
        <v>22130.443916985321</v>
      </c>
      <c r="AE664" s="8">
        <f>(1+$F664)*AA664</f>
        <v>22130.443916985321</v>
      </c>
      <c r="AF664" s="8">
        <f>(1+$F664)*AB664</f>
        <v>11066.656135499186</v>
      </c>
      <c r="AG664" s="8">
        <f>(1+$F664)*AC664</f>
        <v>20154.989207070605</v>
      </c>
      <c r="AH664" s="8">
        <f>(1+$F664)*$T664/1000</f>
        <v>25010.897375735032</v>
      </c>
      <c r="AI664" s="8">
        <f>(1+BWscncns[[#This Row],[pid_error]]*K_p)*BWscncns[[#This Row],[dbw]]/1000</f>
        <v>17998.79618786752</v>
      </c>
      <c r="AJ664" s="13">
        <f>BWscncns[[#This Row],[Torflow prgrssv alt vote]]/VLOOKUP(BWscncns[[#This Row],[class]],AltBWtotl,2,FALSE)*100</f>
        <v>6.2875159512482556E-2</v>
      </c>
      <c r="AK664">
        <f>IF(D664=E664,1,0)</f>
        <v>0</v>
      </c>
    </row>
    <row r="665" spans="1:37">
      <c r="A665" s="1" t="s">
        <v>11018</v>
      </c>
      <c r="B665" s="1" t="s">
        <v>11019</v>
      </c>
      <c r="C665">
        <v>23600</v>
      </c>
      <c r="D665">
        <v>1524865484</v>
      </c>
      <c r="E665">
        <v>1524963125</v>
      </c>
      <c r="F665" s="2">
        <v>0.91001015065199997</v>
      </c>
      <c r="G665" s="2">
        <v>0.91001015065199997</v>
      </c>
      <c r="H665">
        <v>23620058</v>
      </c>
      <c r="I665" s="2">
        <v>-0.10361892101799999</v>
      </c>
      <c r="J665" s="2">
        <v>0</v>
      </c>
      <c r="K665">
        <v>1</v>
      </c>
      <c r="L665" s="1" t="s">
        <v>11541</v>
      </c>
      <c r="M665" s="1" t="s">
        <v>11019</v>
      </c>
      <c r="N665">
        <v>0</v>
      </c>
      <c r="O665">
        <v>1</v>
      </c>
      <c r="P665">
        <v>0</v>
      </c>
      <c r="Q665">
        <v>0</v>
      </c>
      <c r="R665" s="19">
        <f>BWscncns[[#This Row],[C fx]]*4+BWscncns[[#This Row],[C fg]]*2+BWscncns[[#This Row],[C fm]]</f>
        <v>2</v>
      </c>
      <c r="S665">
        <v>23600</v>
      </c>
      <c r="T665">
        <v>12366457</v>
      </c>
      <c r="U665" s="13">
        <v>1.908388</v>
      </c>
      <c r="V665" s="13">
        <v>0.52400199999999997</v>
      </c>
      <c r="W665">
        <v>508</v>
      </c>
      <c r="X665">
        <v>10</v>
      </c>
      <c r="Z665" s="10">
        <f>IF($N665&lt;&gt;0,constants!$L$2,IF($O665&lt;&gt;0,constants!$M$2,IF($P665&lt;&gt;0,constants!$N$2,0)))</f>
        <v>9721.3799999999992</v>
      </c>
      <c r="AA665" s="10">
        <f>IF($N665&lt;&gt;0,constants!$L$2,IF($O665&lt;&gt;0,constants!$M$2,IF($P665&lt;&gt;0,constants!$P$2,0)))</f>
        <v>9721.3799999999992</v>
      </c>
      <c r="AB665" s="11">
        <f>constants!$O$2</f>
        <v>4861.32</v>
      </c>
      <c r="AC665" s="11">
        <f>VLOOKUP(BWscncns[[#This Row],[scanner]],[0]!ScnrAvgBW,2,FALSE)/1000</f>
        <v>11818.828055288463</v>
      </c>
      <c r="AD665" s="8">
        <f>(1+$F665)*Z665</f>
        <v>18567.934478345338</v>
      </c>
      <c r="AE665" s="8">
        <f>(1+$F665)*AA665</f>
        <v>18567.934478345338</v>
      </c>
      <c r="AF665" s="8">
        <f>(1+$F665)*AB665</f>
        <v>9285.1705455675801</v>
      </c>
      <c r="AG665" s="8">
        <f>(1+$F665)*AC665</f>
        <v>22574.081554411601</v>
      </c>
      <c r="AH665" s="8">
        <f>(1+$F665)*$T665/1000</f>
        <v>23620.058397601479</v>
      </c>
      <c r="AI665" s="8">
        <f>(1+BWscncns[[#This Row],[pid_error]]*K_p)*BWscncns[[#This Row],[dbw]]/1000</f>
        <v>17993.257698800739</v>
      </c>
      <c r="AJ665" s="13">
        <f>BWscncns[[#This Row],[Torflow prgrssv alt vote]]/VLOOKUP(BWscncns[[#This Row],[class]],AltBWtotl,2,FALSE)*100</f>
        <v>6.2855811919460366E-2</v>
      </c>
      <c r="AK665">
        <f>IF(D665=E665,1,0)</f>
        <v>0</v>
      </c>
    </row>
    <row r="666" spans="1:37">
      <c r="A666" s="1" t="s">
        <v>6298</v>
      </c>
      <c r="B666" s="1" t="s">
        <v>6299</v>
      </c>
      <c r="C666">
        <v>17900</v>
      </c>
      <c r="D666">
        <v>1524991648</v>
      </c>
      <c r="E666">
        <v>1524991648</v>
      </c>
      <c r="F666" s="2">
        <v>6.0777503914100001E-2</v>
      </c>
      <c r="G666" s="2">
        <v>6.0777503914100001E-2</v>
      </c>
      <c r="H666">
        <v>17885832</v>
      </c>
      <c r="I666" s="2">
        <v>-3.8941417547700002E-2</v>
      </c>
      <c r="J666" s="2">
        <v>0</v>
      </c>
      <c r="K666">
        <v>3</v>
      </c>
      <c r="L666" s="1" t="s">
        <v>11582</v>
      </c>
      <c r="M666" s="1" t="s">
        <v>6299</v>
      </c>
      <c r="N666">
        <v>1</v>
      </c>
      <c r="O666">
        <v>0</v>
      </c>
      <c r="P666">
        <v>0</v>
      </c>
      <c r="Q666">
        <v>0</v>
      </c>
      <c r="R666" s="19">
        <f>BWscncns[[#This Row],[C fx]]*4+BWscncns[[#This Row],[C fg]]*2+BWscncns[[#This Row],[C fm]]</f>
        <v>4</v>
      </c>
      <c r="S666">
        <v>20700</v>
      </c>
      <c r="T666">
        <v>17456373</v>
      </c>
      <c r="U666" s="13">
        <v>1.185813</v>
      </c>
      <c r="V666" s="13">
        <v>0.84330300000000002</v>
      </c>
      <c r="W666">
        <v>2357</v>
      </c>
      <c r="X666">
        <v>47</v>
      </c>
      <c r="Z666" s="10">
        <f>IF($N666&lt;&gt;0,constants!$L$2,IF($O666&lt;&gt;0,constants!$M$2,IF($P666&lt;&gt;0,constants!$N$2,0)))</f>
        <v>10125.48</v>
      </c>
      <c r="AA666" s="10">
        <f>IF($N666&lt;&gt;0,constants!$L$2,IF($O666&lt;&gt;0,constants!$M$2,IF($P666&lt;&gt;0,constants!$P$2,0)))</f>
        <v>10125.48</v>
      </c>
      <c r="AB666" s="11">
        <f>constants!$O$2</f>
        <v>4861.32</v>
      </c>
      <c r="AC666" s="11">
        <f>VLOOKUP(BWscncns[[#This Row],[scanner]],[0]!ScnrAvgBW,2,FALSE)/1000</f>
        <v>6440.9193022088357</v>
      </c>
      <c r="AD666" s="8">
        <f>(1+$F666)*Z666</f>
        <v>10740.881400332142</v>
      </c>
      <c r="AE666" s="8">
        <f>(1+$F666)*AA666</f>
        <v>10740.881400332142</v>
      </c>
      <c r="AF666" s="8">
        <f>(1+$F666)*AB666</f>
        <v>5156.7788953276931</v>
      </c>
      <c r="AG666" s="8">
        <f>(1+$F666)*AC666</f>
        <v>6832.3823003092357</v>
      </c>
      <c r="AH666" s="8">
        <f>(1+$F666)*$T666/1000</f>
        <v>18517.327778333492</v>
      </c>
      <c r="AI666" s="8">
        <f>(1+BWscncns[[#This Row],[pid_error]]*K_p)*BWscncns[[#This Row],[dbw]]/1000</f>
        <v>17986.850389166746</v>
      </c>
      <c r="AJ666" s="13">
        <f>BWscncns[[#This Row],[Torflow prgrssv alt vote]]/VLOOKUP(BWscncns[[#This Row],[class]],AltBWtotl,2,FALSE)*100</f>
        <v>0.1541606934821321</v>
      </c>
      <c r="AK666">
        <f>IF(D666=E666,1,0)</f>
        <v>1</v>
      </c>
    </row>
    <row r="667" spans="1:37">
      <c r="A667" s="1" t="s">
        <v>5201</v>
      </c>
      <c r="B667" s="1" t="s">
        <v>5202</v>
      </c>
      <c r="C667">
        <v>23600</v>
      </c>
      <c r="D667">
        <v>1524692701</v>
      </c>
      <c r="E667">
        <v>1524944637</v>
      </c>
      <c r="F667" s="2">
        <v>0.67241663078400005</v>
      </c>
      <c r="G667" s="2">
        <v>0.67241663078400005</v>
      </c>
      <c r="H667">
        <v>22039188</v>
      </c>
      <c r="I667" s="2">
        <v>3.4143871473999998E-2</v>
      </c>
      <c r="J667" s="2">
        <v>0</v>
      </c>
      <c r="K667">
        <v>1</v>
      </c>
      <c r="L667" s="1" t="s">
        <v>11584</v>
      </c>
      <c r="M667" s="1" t="s">
        <v>5202</v>
      </c>
      <c r="N667">
        <v>0</v>
      </c>
      <c r="O667">
        <v>1</v>
      </c>
      <c r="P667">
        <v>0</v>
      </c>
      <c r="Q667">
        <v>0</v>
      </c>
      <c r="R667" s="19">
        <f>BWscncns[[#This Row],[C fx]]*4+BWscncns[[#This Row],[C fg]]*2+BWscncns[[#This Row],[C fm]]</f>
        <v>2</v>
      </c>
      <c r="S667">
        <v>24200</v>
      </c>
      <c r="T667">
        <v>13445028</v>
      </c>
      <c r="U667" s="13">
        <v>1.799922</v>
      </c>
      <c r="V667" s="13">
        <v>0.55557999999999996</v>
      </c>
      <c r="W667">
        <v>668</v>
      </c>
      <c r="X667">
        <v>13</v>
      </c>
      <c r="Z667" s="10">
        <f>IF($N667&lt;&gt;0,constants!$L$2,IF($O667&lt;&gt;0,constants!$M$2,IF($P667&lt;&gt;0,constants!$N$2,0)))</f>
        <v>9721.3799999999992</v>
      </c>
      <c r="AA667" s="10">
        <f>IF($N667&lt;&gt;0,constants!$L$2,IF($O667&lt;&gt;0,constants!$M$2,IF($P667&lt;&gt;0,constants!$P$2,0)))</f>
        <v>9721.3799999999992</v>
      </c>
      <c r="AB667" s="11">
        <f>constants!$O$2</f>
        <v>4861.32</v>
      </c>
      <c r="AC667" s="11">
        <f>VLOOKUP(BWscncns[[#This Row],[scanner]],[0]!ScnrAvgBW,2,FALSE)/1000</f>
        <v>11818.828055288463</v>
      </c>
      <c r="AD667" s="8">
        <f>(1+$F667)*Z667</f>
        <v>16258.197586170962</v>
      </c>
      <c r="AE667" s="8">
        <f>(1+$F667)*AA667</f>
        <v>16258.197586170962</v>
      </c>
      <c r="AF667" s="8">
        <f>(1+$F667)*AB667</f>
        <v>8130.1524155628749</v>
      </c>
      <c r="AG667" s="8">
        <f>(1+$F667)*AC667</f>
        <v>19766.004596040944</v>
      </c>
      <c r="AH667" s="8">
        <f>(1+$F667)*$T667/1000</f>
        <v>22485.688428556543</v>
      </c>
      <c r="AI667" s="8">
        <f>(1+BWscncns[[#This Row],[pid_error]]*K_p)*BWscncns[[#This Row],[dbw]]/1000</f>
        <v>17965.358214278272</v>
      </c>
      <c r="AJ667" s="13">
        <f>BWscncns[[#This Row],[Torflow prgrssv alt vote]]/VLOOKUP(BWscncns[[#This Row],[class]],AltBWtotl,2,FALSE)*100</f>
        <v>6.2758350704757104E-2</v>
      </c>
      <c r="AK667">
        <f>IF(D667=E667,1,0)</f>
        <v>0</v>
      </c>
    </row>
    <row r="668" spans="1:37">
      <c r="A668" s="1" t="s">
        <v>2254</v>
      </c>
      <c r="B668" s="1" t="s">
        <v>2255</v>
      </c>
      <c r="C668">
        <v>20800</v>
      </c>
      <c r="D668">
        <v>1524808346</v>
      </c>
      <c r="E668">
        <v>1524937167</v>
      </c>
      <c r="F668" s="2">
        <v>1.42094786232</v>
      </c>
      <c r="G668" s="2">
        <v>1.42094786232</v>
      </c>
      <c r="H668">
        <v>25385478</v>
      </c>
      <c r="I668" s="2">
        <v>-0.25566811338099998</v>
      </c>
      <c r="J668" s="2">
        <v>0</v>
      </c>
      <c r="K668">
        <v>1</v>
      </c>
      <c r="L668" s="1" t="s">
        <v>11693</v>
      </c>
      <c r="M668" s="1" t="s">
        <v>2255</v>
      </c>
      <c r="N668">
        <v>0</v>
      </c>
      <c r="O668">
        <v>1</v>
      </c>
      <c r="P668">
        <v>0</v>
      </c>
      <c r="Q668">
        <v>0</v>
      </c>
      <c r="R668" s="19">
        <f>BWscncns[[#This Row],[C fx]]*4+BWscncns[[#This Row],[C fg]]*2+BWscncns[[#This Row],[C fm]]</f>
        <v>2</v>
      </c>
      <c r="S668">
        <v>23700</v>
      </c>
      <c r="T668">
        <v>10485760</v>
      </c>
      <c r="U668" s="13">
        <v>2.260208</v>
      </c>
      <c r="V668" s="13">
        <v>0.44243700000000002</v>
      </c>
      <c r="W668">
        <v>225</v>
      </c>
      <c r="X668">
        <v>4</v>
      </c>
      <c r="Z668" s="10">
        <f>IF($N668&lt;&gt;0,constants!$L$2,IF($O668&lt;&gt;0,constants!$M$2,IF($P668&lt;&gt;0,constants!$N$2,0)))</f>
        <v>9721.3799999999992</v>
      </c>
      <c r="AA668" s="10">
        <f>IF($N668&lt;&gt;0,constants!$L$2,IF($O668&lt;&gt;0,constants!$M$2,IF($P668&lt;&gt;0,constants!$P$2,0)))</f>
        <v>9721.3799999999992</v>
      </c>
      <c r="AB668" s="11">
        <f>constants!$O$2</f>
        <v>4861.32</v>
      </c>
      <c r="AC668" s="11">
        <f>VLOOKUP(BWscncns[[#This Row],[scanner]],[0]!ScnrAvgBW,2,FALSE)/1000</f>
        <v>11818.828055288463</v>
      </c>
      <c r="AD668" s="8">
        <f>(1+$F668)*Z668</f>
        <v>23534.954129800401</v>
      </c>
      <c r="AE668" s="8">
        <f>(1+$F668)*AA668</f>
        <v>23534.954129800401</v>
      </c>
      <c r="AF668" s="8">
        <f>(1+$F668)*AB668</f>
        <v>11769.002262053464</v>
      </c>
      <c r="AG668" s="8">
        <f>(1+$F668)*AC668</f>
        <v>28612.766515578249</v>
      </c>
      <c r="AH668" s="8">
        <f>(1+$F668)*$T668/1000</f>
        <v>25385.478256800565</v>
      </c>
      <c r="AI668" s="8">
        <f>(1+BWscncns[[#This Row],[pid_error]]*K_p)*BWscncns[[#This Row],[dbw]]/1000</f>
        <v>17935.619128400282</v>
      </c>
      <c r="AJ668" s="13">
        <f>BWscncns[[#This Row],[Torflow prgrssv alt vote]]/VLOOKUP(BWscncns[[#This Row],[class]],AltBWtotl,2,FALSE)*100</f>
        <v>6.2654463214237358E-2</v>
      </c>
      <c r="AK668">
        <f>IF(D668=E668,1,0)</f>
        <v>0</v>
      </c>
    </row>
    <row r="669" spans="1:37">
      <c r="A669" s="1" t="s">
        <v>9757</v>
      </c>
      <c r="B669" s="1" t="s">
        <v>9758</v>
      </c>
      <c r="C669">
        <v>30900</v>
      </c>
      <c r="D669">
        <v>1524969159</v>
      </c>
      <c r="E669">
        <v>1524969159</v>
      </c>
      <c r="F669" s="2">
        <v>2.25032374791</v>
      </c>
      <c r="G669" s="2">
        <v>2.25032374791</v>
      </c>
      <c r="H669">
        <v>30929593</v>
      </c>
      <c r="I669" s="2">
        <v>0.130136060168</v>
      </c>
      <c r="J669" s="2">
        <v>0</v>
      </c>
      <c r="K669">
        <v>1</v>
      </c>
      <c r="L669" s="1" t="s">
        <v>11546</v>
      </c>
      <c r="M669" s="1" t="s">
        <v>9758</v>
      </c>
      <c r="N669">
        <v>1</v>
      </c>
      <c r="O669">
        <v>0</v>
      </c>
      <c r="P669">
        <v>0</v>
      </c>
      <c r="Q669">
        <v>0</v>
      </c>
      <c r="R669" s="19">
        <f>BWscncns[[#This Row],[C fx]]*4+BWscncns[[#This Row],[C fg]]*2+BWscncns[[#This Row],[C fm]]</f>
        <v>4</v>
      </c>
      <c r="S669">
        <v>25100</v>
      </c>
      <c r="T669">
        <v>8436604</v>
      </c>
      <c r="U669" s="13">
        <v>2.9751310000000002</v>
      </c>
      <c r="V669" s="13">
        <v>0.33611999999999997</v>
      </c>
      <c r="W669">
        <v>43</v>
      </c>
      <c r="X669">
        <v>0</v>
      </c>
      <c r="Z669" s="10">
        <f>IF($N669&lt;&gt;0,constants!$L$2,IF($O669&lt;&gt;0,constants!$M$2,IF($P669&lt;&gt;0,constants!$N$2,0)))</f>
        <v>10125.48</v>
      </c>
      <c r="AA669" s="10">
        <f>IF($N669&lt;&gt;0,constants!$L$2,IF($O669&lt;&gt;0,constants!$M$2,IF($P669&lt;&gt;0,constants!$P$2,0)))</f>
        <v>10125.48</v>
      </c>
      <c r="AB669" s="11">
        <f>constants!$O$2</f>
        <v>4861.32</v>
      </c>
      <c r="AC669" s="11">
        <f>VLOOKUP(BWscncns[[#This Row],[scanner]],[0]!ScnrAvgBW,2,FALSE)/1000</f>
        <v>11818.828055288463</v>
      </c>
      <c r="AD669" s="8">
        <f>(1+$F669)*Z669</f>
        <v>32911.088102987742</v>
      </c>
      <c r="AE669" s="8">
        <f>(1+$F669)*AA669</f>
        <v>32911.088102987742</v>
      </c>
      <c r="AF669" s="8">
        <f>(1+$F669)*AB669</f>
        <v>15800.863842189839</v>
      </c>
      <c r="AG669" s="8">
        <f>(1+$F669)*AC669</f>
        <v>38415.017500569054</v>
      </c>
      <c r="AH669" s="8">
        <f>(1+$F669)*$T669/1000</f>
        <v>27421.694332912499</v>
      </c>
      <c r="AI669" s="8">
        <f>(1+BWscncns[[#This Row],[pid_error]]*K_p)*BWscncns[[#This Row],[dbw]]/1000</f>
        <v>17929.149166456253</v>
      </c>
      <c r="AJ669" s="13">
        <f>BWscncns[[#This Row],[Torflow prgrssv alt vote]]/VLOOKUP(BWscncns[[#This Row],[class]],AltBWtotl,2,FALSE)*100</f>
        <v>0.15366615106278925</v>
      </c>
      <c r="AK669">
        <f>IF(D669=E669,1,0)</f>
        <v>1</v>
      </c>
    </row>
    <row r="670" spans="1:37">
      <c r="A670" s="1" t="s">
        <v>8686</v>
      </c>
      <c r="B670" s="1" t="s">
        <v>8687</v>
      </c>
      <c r="C670">
        <v>26900</v>
      </c>
      <c r="D670">
        <v>1524472609</v>
      </c>
      <c r="E670">
        <v>1524945407</v>
      </c>
      <c r="F670" s="2">
        <v>-2.6031260659200001E-2</v>
      </c>
      <c r="G670" s="2">
        <v>-2.6031260659200001E-2</v>
      </c>
      <c r="H670">
        <v>16396596</v>
      </c>
      <c r="I670" s="2">
        <v>-0.23203745167600001</v>
      </c>
      <c r="J670" s="2">
        <v>0</v>
      </c>
      <c r="K670">
        <v>3</v>
      </c>
      <c r="L670" s="1" t="s">
        <v>11619</v>
      </c>
      <c r="M670" s="1" t="s">
        <v>8687</v>
      </c>
      <c r="N670">
        <v>0</v>
      </c>
      <c r="O670">
        <v>1</v>
      </c>
      <c r="P670">
        <v>0</v>
      </c>
      <c r="Q670">
        <v>0</v>
      </c>
      <c r="R670" s="19">
        <f>BWscncns[[#This Row],[C fx]]*4+BWscncns[[#This Row],[C fg]]*2+BWscncns[[#This Row],[C fm]]</f>
        <v>2</v>
      </c>
      <c r="S670">
        <v>19400</v>
      </c>
      <c r="T670">
        <v>18158484</v>
      </c>
      <c r="U670" s="13">
        <v>1.068371</v>
      </c>
      <c r="V670" s="13">
        <v>0.93600399999999995</v>
      </c>
      <c r="W670">
        <v>2875</v>
      </c>
      <c r="X670">
        <v>57</v>
      </c>
      <c r="Z670" s="10">
        <f>IF($N670&lt;&gt;0,constants!$L$2,IF($O670&lt;&gt;0,constants!$M$2,IF($P670&lt;&gt;0,constants!$N$2,0)))</f>
        <v>9721.3799999999992</v>
      </c>
      <c r="AA670" s="10">
        <f>IF($N670&lt;&gt;0,constants!$L$2,IF($O670&lt;&gt;0,constants!$M$2,IF($P670&lt;&gt;0,constants!$P$2,0)))</f>
        <v>9721.3799999999992</v>
      </c>
      <c r="AB670" s="11">
        <f>constants!$O$2</f>
        <v>4861.32</v>
      </c>
      <c r="AC670" s="11">
        <f>VLOOKUP(BWscncns[[#This Row],[scanner]],[0]!ScnrAvgBW,2,FALSE)/1000</f>
        <v>6440.9193022088357</v>
      </c>
      <c r="AD670" s="8">
        <f>(1+$F670)*Z670</f>
        <v>9468.3202232528656</v>
      </c>
      <c r="AE670" s="8">
        <f>(1+$F670)*AA670</f>
        <v>9468.3202232528656</v>
      </c>
      <c r="AF670" s="8">
        <f>(1+$F670)*AB670</f>
        <v>4734.7737119322173</v>
      </c>
      <c r="AG670" s="8">
        <f>(1+$F670)*AC670</f>
        <v>6273.2540529681646</v>
      </c>
      <c r="AH670" s="8">
        <f>(1+$F670)*$T670/1000</f>
        <v>17685.795769820088</v>
      </c>
      <c r="AI670" s="8">
        <f>(1+BWscncns[[#This Row],[pid_error]]*K_p)*BWscncns[[#This Row],[dbw]]/1000</f>
        <v>17922.139884910044</v>
      </c>
      <c r="AJ670" s="13">
        <f>BWscncns[[#This Row],[Torflow prgrssv alt vote]]/VLOOKUP(BWscncns[[#This Row],[class]],AltBWtotl,2,FALSE)*100</f>
        <v>6.260737619932201E-2</v>
      </c>
      <c r="AK670">
        <f>IF(D670=E670,1,0)</f>
        <v>0</v>
      </c>
    </row>
    <row r="671" spans="1:37">
      <c r="A671" s="1" t="s">
        <v>6264</v>
      </c>
      <c r="B671" s="1" t="s">
        <v>6265</v>
      </c>
      <c r="C671">
        <v>20100</v>
      </c>
      <c r="D671">
        <v>1524672878</v>
      </c>
      <c r="E671">
        <v>1524942111</v>
      </c>
      <c r="F671" s="2">
        <v>0.83295506963400001</v>
      </c>
      <c r="G671" s="2">
        <v>0.83295506963400001</v>
      </c>
      <c r="H671">
        <v>23053374</v>
      </c>
      <c r="I671" s="2">
        <v>-0.48840460325599999</v>
      </c>
      <c r="J671" s="2">
        <v>0</v>
      </c>
      <c r="K671">
        <v>2</v>
      </c>
      <c r="L671" s="1" t="s">
        <v>11587</v>
      </c>
      <c r="M671" s="1" t="s">
        <v>6265</v>
      </c>
      <c r="N671">
        <v>0</v>
      </c>
      <c r="O671">
        <v>1</v>
      </c>
      <c r="P671">
        <v>0</v>
      </c>
      <c r="Q671">
        <v>0</v>
      </c>
      <c r="R671" s="19">
        <f>BWscncns[[#This Row],[C fx]]*4+BWscncns[[#This Row],[C fg]]*2+BWscncns[[#This Row],[C fm]]</f>
        <v>2</v>
      </c>
      <c r="S671">
        <v>20100</v>
      </c>
      <c r="T671">
        <v>12648788</v>
      </c>
      <c r="U671" s="13">
        <v>1.5890850000000001</v>
      </c>
      <c r="V671" s="13">
        <v>0.62929299999999999</v>
      </c>
      <c r="W671">
        <v>1108</v>
      </c>
      <c r="X671">
        <v>22</v>
      </c>
      <c r="Z671" s="10">
        <f>IF($N671&lt;&gt;0,constants!$L$2,IF($O671&lt;&gt;0,constants!$M$2,IF($P671&lt;&gt;0,constants!$N$2,0)))</f>
        <v>9721.3799999999992</v>
      </c>
      <c r="AA671" s="10">
        <f>IF($N671&lt;&gt;0,constants!$L$2,IF($O671&lt;&gt;0,constants!$M$2,IF($P671&lt;&gt;0,constants!$P$2,0)))</f>
        <v>9721.3799999999992</v>
      </c>
      <c r="AB671" s="11">
        <f>constants!$O$2</f>
        <v>4861.32</v>
      </c>
      <c r="AC671" s="11">
        <f>VLOOKUP(BWscncns[[#This Row],[scanner]],[0]!ScnrAvgBW,2,FALSE)/1000</f>
        <v>8853.6095214723919</v>
      </c>
      <c r="AD671" s="8">
        <f>(1+$F671)*Z671</f>
        <v>17818.852754838572</v>
      </c>
      <c r="AE671" s="8">
        <f>(1+$F671)*AA671</f>
        <v>17818.852754838572</v>
      </c>
      <c r="AF671" s="8">
        <f>(1+$F671)*AB671</f>
        <v>8910.5811391131556</v>
      </c>
      <c r="AG671" s="8">
        <f>(1+$F671)*AC671</f>
        <v>16228.268456942673</v>
      </c>
      <c r="AH671" s="8">
        <f>(1+$F671)*$T671/1000</f>
        <v>23184.660089325705</v>
      </c>
      <c r="AI671" s="8">
        <f>(1+BWscncns[[#This Row],[pid_error]]*K_p)*BWscncns[[#This Row],[dbw]]/1000</f>
        <v>17916.724044662853</v>
      </c>
      <c r="AJ671" s="13">
        <f>BWscncns[[#This Row],[Torflow prgrssv alt vote]]/VLOOKUP(BWscncns[[#This Row],[class]],AltBWtotl,2,FALSE)*100</f>
        <v>6.2588457055181373E-2</v>
      </c>
      <c r="AK671">
        <f>IF(D671=E671,1,0)</f>
        <v>0</v>
      </c>
    </row>
    <row r="672" spans="1:37">
      <c r="A672" s="1" t="s">
        <v>11435</v>
      </c>
      <c r="B672" s="1" t="s">
        <v>11436</v>
      </c>
      <c r="C672">
        <v>26900</v>
      </c>
      <c r="D672">
        <v>1524091756</v>
      </c>
      <c r="E672">
        <v>1524993266</v>
      </c>
      <c r="F672" s="2">
        <v>0.76129468313699999</v>
      </c>
      <c r="G672" s="2">
        <v>0.76129468313699999</v>
      </c>
      <c r="H672">
        <v>23062774</v>
      </c>
      <c r="I672" s="2">
        <v>2.44622404731E-2</v>
      </c>
      <c r="J672" s="2">
        <v>0</v>
      </c>
      <c r="K672">
        <v>1</v>
      </c>
      <c r="L672" s="1" t="s">
        <v>11559</v>
      </c>
      <c r="M672" s="1" t="s">
        <v>11436</v>
      </c>
      <c r="N672">
        <v>0</v>
      </c>
      <c r="O672">
        <v>1</v>
      </c>
      <c r="P672">
        <v>0</v>
      </c>
      <c r="Q672">
        <v>0</v>
      </c>
      <c r="R672" s="19">
        <f>BWscncns[[#This Row],[C fx]]*4+BWscncns[[#This Row],[C fg]]*2+BWscncns[[#This Row],[C fm]]</f>
        <v>2</v>
      </c>
      <c r="S672">
        <v>26700</v>
      </c>
      <c r="T672">
        <v>12959432</v>
      </c>
      <c r="U672" s="13">
        <v>2.0602749999999999</v>
      </c>
      <c r="V672" s="13">
        <v>0.48537200000000003</v>
      </c>
      <c r="W672">
        <v>365</v>
      </c>
      <c r="X672">
        <v>7</v>
      </c>
      <c r="Z672" s="10">
        <f>IF($N672&lt;&gt;0,constants!$L$2,IF($O672&lt;&gt;0,constants!$M$2,IF($P672&lt;&gt;0,constants!$N$2,0)))</f>
        <v>9721.3799999999992</v>
      </c>
      <c r="AA672" s="10">
        <f>IF($N672&lt;&gt;0,constants!$L$2,IF($O672&lt;&gt;0,constants!$M$2,IF($P672&lt;&gt;0,constants!$P$2,0)))</f>
        <v>9721.3799999999992</v>
      </c>
      <c r="AB672" s="11">
        <f>constants!$O$2</f>
        <v>4861.32</v>
      </c>
      <c r="AC672" s="11">
        <f>VLOOKUP(BWscncns[[#This Row],[scanner]],[0]!ScnrAvgBW,2,FALSE)/1000</f>
        <v>11818.828055288463</v>
      </c>
      <c r="AD672" s="8">
        <f>(1+$F672)*Z672</f>
        <v>17122.214906754369</v>
      </c>
      <c r="AE672" s="8">
        <f>(1+$F672)*AA672</f>
        <v>17122.214906754369</v>
      </c>
      <c r="AF672" s="8">
        <f>(1+$F672)*AB672</f>
        <v>8562.2170690275598</v>
      </c>
      <c r="AG672" s="8">
        <f>(1+$F672)*AC672</f>
        <v>20816.439014689979</v>
      </c>
      <c r="AH672" s="8">
        <f>(1+$F672)*$T672/1000</f>
        <v>22825.3786780755</v>
      </c>
      <c r="AI672" s="8">
        <f>(1+BWscncns[[#This Row],[pid_error]]*K_p)*BWscncns[[#This Row],[dbw]]/1000</f>
        <v>17892.405339037745</v>
      </c>
      <c r="AJ672" s="13">
        <f>BWscncns[[#This Row],[Torflow prgrssv alt vote]]/VLOOKUP(BWscncns[[#This Row],[class]],AltBWtotl,2,FALSE)*100</f>
        <v>6.2503504568395263E-2</v>
      </c>
      <c r="AK672">
        <f>IF(D672=E672,1,0)</f>
        <v>0</v>
      </c>
    </row>
    <row r="673" spans="1:37">
      <c r="A673" s="1" t="s">
        <v>1801</v>
      </c>
      <c r="B673" s="1" t="s">
        <v>1802</v>
      </c>
      <c r="C673">
        <v>16700</v>
      </c>
      <c r="D673">
        <v>1524146515</v>
      </c>
      <c r="E673">
        <v>1525003372</v>
      </c>
      <c r="F673" s="2">
        <v>0.83891410161299995</v>
      </c>
      <c r="G673" s="2">
        <v>0.83891410161299995</v>
      </c>
      <c r="H673">
        <v>23138894</v>
      </c>
      <c r="I673" s="2">
        <v>-0.98469256952700002</v>
      </c>
      <c r="J673" s="2">
        <v>0</v>
      </c>
      <c r="K673">
        <v>2</v>
      </c>
      <c r="L673" s="1" t="s">
        <v>11569</v>
      </c>
      <c r="M673" s="1" t="s">
        <v>1802</v>
      </c>
      <c r="N673">
        <v>0</v>
      </c>
      <c r="O673">
        <v>1</v>
      </c>
      <c r="P673">
        <v>0</v>
      </c>
      <c r="Q673">
        <v>0</v>
      </c>
      <c r="R673" s="19">
        <f>BWscncns[[#This Row],[C fx]]*4+BWscncns[[#This Row],[C fg]]*2+BWscncns[[#This Row],[C fm]]</f>
        <v>2</v>
      </c>
      <c r="S673">
        <v>19300</v>
      </c>
      <c r="T673">
        <v>12582912</v>
      </c>
      <c r="U673" s="13">
        <v>1.5338259999999999</v>
      </c>
      <c r="V673" s="13">
        <v>0.65196399999999999</v>
      </c>
      <c r="W673">
        <v>1248</v>
      </c>
      <c r="X673">
        <v>24</v>
      </c>
      <c r="Z673" s="10">
        <f>IF($N673&lt;&gt;0,constants!$L$2,IF($O673&lt;&gt;0,constants!$M$2,IF($P673&lt;&gt;0,constants!$N$2,0)))</f>
        <v>9721.3799999999992</v>
      </c>
      <c r="AA673" s="10">
        <f>IF($N673&lt;&gt;0,constants!$L$2,IF($O673&lt;&gt;0,constants!$M$2,IF($P673&lt;&gt;0,constants!$P$2,0)))</f>
        <v>9721.3799999999992</v>
      </c>
      <c r="AB673" s="11">
        <f>constants!$O$2</f>
        <v>4861.32</v>
      </c>
      <c r="AC673" s="11">
        <f>VLOOKUP(BWscncns[[#This Row],[scanner]],[0]!ScnrAvgBW,2,FALSE)/1000</f>
        <v>8853.6095214723919</v>
      </c>
      <c r="AD673" s="8">
        <f>(1+$F673)*Z673</f>
        <v>17876.782769138583</v>
      </c>
      <c r="AE673" s="8">
        <f>(1+$F673)*AA673</f>
        <v>17876.782769138583</v>
      </c>
      <c r="AF673" s="8">
        <f>(1+$F673)*AB673</f>
        <v>8939.5499004533085</v>
      </c>
      <c r="AG673" s="8">
        <f>(1+$F673)*AC673</f>
        <v>16281.027399210707</v>
      </c>
      <c r="AH673" s="8">
        <f>(1+$F673)*$T673/1000</f>
        <v>23138.894316155438</v>
      </c>
      <c r="AI673" s="8">
        <f>(1+BWscncns[[#This Row],[pid_error]]*K_p)*BWscncns[[#This Row],[dbw]]/1000</f>
        <v>17860.903158077715</v>
      </c>
      <c r="AJ673" s="13">
        <f>BWscncns[[#This Row],[Torflow prgrssv alt vote]]/VLOOKUP(BWscncns[[#This Row],[class]],AltBWtotl,2,FALSE)*100</f>
        <v>6.2393458061274519E-2</v>
      </c>
      <c r="AK673">
        <f>IF(D673=E673,1,0)</f>
        <v>0</v>
      </c>
    </row>
    <row r="674" spans="1:37">
      <c r="A674" s="1" t="s">
        <v>6718</v>
      </c>
      <c r="B674" s="1" t="s">
        <v>6719</v>
      </c>
      <c r="C674">
        <v>22900</v>
      </c>
      <c r="D674">
        <v>1524956641</v>
      </c>
      <c r="E674">
        <v>1524956641</v>
      </c>
      <c r="F674" s="2">
        <v>0.78990045153400001</v>
      </c>
      <c r="G674" s="2">
        <v>0.78990045153400001</v>
      </c>
      <c r="H674">
        <v>22897154</v>
      </c>
      <c r="I674" s="2">
        <v>5.5949810887899999E-2</v>
      </c>
      <c r="J674" s="2">
        <v>0</v>
      </c>
      <c r="K674">
        <v>1</v>
      </c>
      <c r="L674" s="1" t="s">
        <v>11671</v>
      </c>
      <c r="M674" s="1" t="s">
        <v>6719</v>
      </c>
      <c r="N674">
        <v>1</v>
      </c>
      <c r="O674">
        <v>0</v>
      </c>
      <c r="P674">
        <v>0</v>
      </c>
      <c r="Q674">
        <v>0</v>
      </c>
      <c r="R674" s="19">
        <f>BWscncns[[#This Row],[C fx]]*4+BWscncns[[#This Row],[C fg]]*2+BWscncns[[#This Row],[C fm]]</f>
        <v>4</v>
      </c>
      <c r="S674">
        <v>22700</v>
      </c>
      <c r="T674">
        <v>12792418</v>
      </c>
      <c r="U674" s="13">
        <v>1.774489</v>
      </c>
      <c r="V674" s="13">
        <v>0.56354300000000002</v>
      </c>
      <c r="W674">
        <v>720</v>
      </c>
      <c r="X674">
        <v>14</v>
      </c>
      <c r="Z674" s="10">
        <f>IF($N674&lt;&gt;0,constants!$L$2,IF($O674&lt;&gt;0,constants!$M$2,IF($P674&lt;&gt;0,constants!$N$2,0)))</f>
        <v>10125.48</v>
      </c>
      <c r="AA674" s="10">
        <f>IF($N674&lt;&gt;0,constants!$L$2,IF($O674&lt;&gt;0,constants!$M$2,IF($P674&lt;&gt;0,constants!$P$2,0)))</f>
        <v>10125.48</v>
      </c>
      <c r="AB674" s="11">
        <f>constants!$O$2</f>
        <v>4861.32</v>
      </c>
      <c r="AC674" s="11">
        <f>VLOOKUP(BWscncns[[#This Row],[scanner]],[0]!ScnrAvgBW,2,FALSE)/1000</f>
        <v>11818.828055288463</v>
      </c>
      <c r="AD674" s="8">
        <f>(1+$F674)*Z674</f>
        <v>18123.601223998485</v>
      </c>
      <c r="AE674" s="8">
        <f>(1+$F674)*AA674</f>
        <v>18123.601223998485</v>
      </c>
      <c r="AF674" s="8">
        <f>(1+$F674)*AB674</f>
        <v>8701.2788630512641</v>
      </c>
      <c r="AG674" s="8">
        <f>(1+$F674)*AC674</f>
        <v>21154.525672763528</v>
      </c>
      <c r="AH674" s="8">
        <f>(1+$F674)*$T674/1000</f>
        <v>22897.154754411669</v>
      </c>
      <c r="AI674" s="8">
        <f>(1+BWscncns[[#This Row],[pid_error]]*K_p)*BWscncns[[#This Row],[dbw]]/1000</f>
        <v>17844.786377205834</v>
      </c>
      <c r="AJ674" s="13">
        <f>BWscncns[[#This Row],[Torflow prgrssv alt vote]]/VLOOKUP(BWscncns[[#This Row],[class]],AltBWtotl,2,FALSE)*100</f>
        <v>0.15294309917690907</v>
      </c>
      <c r="AK674">
        <f>IF(D674=E674,1,0)</f>
        <v>1</v>
      </c>
    </row>
    <row r="675" spans="1:37">
      <c r="A675" s="1" t="s">
        <v>2423</v>
      </c>
      <c r="B675" s="1" t="s">
        <v>2424</v>
      </c>
      <c r="C675">
        <v>23100</v>
      </c>
      <c r="D675">
        <v>1525003372</v>
      </c>
      <c r="E675">
        <v>1525003372</v>
      </c>
      <c r="F675" s="2">
        <v>0.83570817337199998</v>
      </c>
      <c r="G675" s="2">
        <v>0.83570817337199998</v>
      </c>
      <c r="H675">
        <v>23098554</v>
      </c>
      <c r="I675" s="2">
        <v>0.35171182158800002</v>
      </c>
      <c r="J675" s="2">
        <v>0</v>
      </c>
      <c r="K675">
        <v>2</v>
      </c>
      <c r="L675" s="1" t="s">
        <v>11569</v>
      </c>
      <c r="M675" s="1" t="s">
        <v>2424</v>
      </c>
      <c r="N675">
        <v>1</v>
      </c>
      <c r="O675">
        <v>0</v>
      </c>
      <c r="P675">
        <v>0</v>
      </c>
      <c r="Q675">
        <v>0</v>
      </c>
      <c r="R675" s="19">
        <f>BWscncns[[#This Row],[C fx]]*4+BWscncns[[#This Row],[C fg]]*2+BWscncns[[#This Row],[C fm]]</f>
        <v>4</v>
      </c>
      <c r="S675">
        <v>19200</v>
      </c>
      <c r="T675">
        <v>12582912</v>
      </c>
      <c r="U675" s="13">
        <v>1.525879</v>
      </c>
      <c r="V675" s="13">
        <v>0.65536000000000005</v>
      </c>
      <c r="W675">
        <v>1277</v>
      </c>
      <c r="X675">
        <v>25</v>
      </c>
      <c r="Z675" s="10">
        <f>IF($N675&lt;&gt;0,constants!$L$2,IF($O675&lt;&gt;0,constants!$M$2,IF($P675&lt;&gt;0,constants!$N$2,0)))</f>
        <v>10125.48</v>
      </c>
      <c r="AA675" s="10">
        <f>IF($N675&lt;&gt;0,constants!$L$2,IF($O675&lt;&gt;0,constants!$M$2,IF($P675&lt;&gt;0,constants!$P$2,0)))</f>
        <v>10125.48</v>
      </c>
      <c r="AB675" s="11">
        <f>constants!$O$2</f>
        <v>4861.32</v>
      </c>
      <c r="AC675" s="11">
        <f>VLOOKUP(BWscncns[[#This Row],[scanner]],[0]!ScnrAvgBW,2,FALSE)/1000</f>
        <v>8853.6095214723919</v>
      </c>
      <c r="AD675" s="8">
        <f>(1+$F675)*Z675</f>
        <v>18587.426395314717</v>
      </c>
      <c r="AE675" s="8">
        <f>(1+$F675)*AA675</f>
        <v>18587.426395314717</v>
      </c>
      <c r="AF675" s="8">
        <f>(1+$F675)*AB675</f>
        <v>8923.9648573767699</v>
      </c>
      <c r="AG675" s="8">
        <f>(1+$F675)*AC675</f>
        <v>16252.64336241103</v>
      </c>
      <c r="AH675" s="8">
        <f>(1+$F675)*$T675/1000</f>
        <v>23098.55440322062</v>
      </c>
      <c r="AI675" s="8">
        <f>(1+BWscncns[[#This Row],[pid_error]]*K_p)*BWscncns[[#This Row],[dbw]]/1000</f>
        <v>17840.733201610306</v>
      </c>
      <c r="AJ675" s="13">
        <f>BWscncns[[#This Row],[Torflow prgrssv alt vote]]/VLOOKUP(BWscncns[[#This Row],[class]],AltBWtotl,2,FALSE)*100</f>
        <v>0.15290836044571976</v>
      </c>
      <c r="AK675">
        <f>IF(D675=E675,1,0)</f>
        <v>1</v>
      </c>
    </row>
    <row r="676" spans="1:37">
      <c r="A676" s="1" t="s">
        <v>10449</v>
      </c>
      <c r="B676" s="1" t="s">
        <v>10450</v>
      </c>
      <c r="C676">
        <v>21700</v>
      </c>
      <c r="D676">
        <v>1524424126</v>
      </c>
      <c r="E676">
        <v>1525006186</v>
      </c>
      <c r="F676" s="2">
        <v>1.19471143605</v>
      </c>
      <c r="G676" s="2">
        <v>1.19471143605</v>
      </c>
      <c r="H676">
        <v>22731379</v>
      </c>
      <c r="I676" s="2">
        <v>0.18568918997200001</v>
      </c>
      <c r="J676" s="2">
        <v>0</v>
      </c>
      <c r="K676">
        <v>1</v>
      </c>
      <c r="L676" s="1" t="s">
        <v>11530</v>
      </c>
      <c r="M676" s="1" t="s">
        <v>10450</v>
      </c>
      <c r="N676">
        <v>0</v>
      </c>
      <c r="O676">
        <v>1</v>
      </c>
      <c r="P676">
        <v>0</v>
      </c>
      <c r="Q676">
        <v>0</v>
      </c>
      <c r="R676" s="19">
        <f>BWscncns[[#This Row],[C fx]]*4+BWscncns[[#This Row],[C fg]]*2+BWscncns[[#This Row],[C fm]]</f>
        <v>2</v>
      </c>
      <c r="S676">
        <v>20300</v>
      </c>
      <c r="T676">
        <v>11161232</v>
      </c>
      <c r="U676" s="13">
        <v>1.8187960000000001</v>
      </c>
      <c r="V676" s="13">
        <v>0.54981400000000002</v>
      </c>
      <c r="W676">
        <v>628</v>
      </c>
      <c r="X676">
        <v>12</v>
      </c>
      <c r="Z676" s="10">
        <f>IF($N676&lt;&gt;0,constants!$L$2,IF($O676&lt;&gt;0,constants!$M$2,IF($P676&lt;&gt;0,constants!$N$2,0)))</f>
        <v>9721.3799999999992</v>
      </c>
      <c r="AA676" s="10">
        <f>IF($N676&lt;&gt;0,constants!$L$2,IF($O676&lt;&gt;0,constants!$M$2,IF($P676&lt;&gt;0,constants!$P$2,0)))</f>
        <v>9721.3799999999992</v>
      </c>
      <c r="AB676" s="11">
        <f>constants!$O$2</f>
        <v>4861.32</v>
      </c>
      <c r="AC676" s="11">
        <f>VLOOKUP(BWscncns[[#This Row],[scanner]],[0]!ScnrAvgBW,2,FALSE)/1000</f>
        <v>11818.828055288463</v>
      </c>
      <c r="AD676" s="8">
        <f>(1+$F676)*Z676</f>
        <v>21335.623860187749</v>
      </c>
      <c r="AE676" s="8">
        <f>(1+$F676)*AA676</f>
        <v>21335.623860187749</v>
      </c>
      <c r="AF676" s="8">
        <f>(1+$F676)*AB676</f>
        <v>10669.194598298585</v>
      </c>
      <c r="AG676" s="8">
        <f>(1+$F676)*AC676</f>
        <v>25938.917093650169</v>
      </c>
      <c r="AH676" s="8">
        <f>(1+$F676)*$T676/1000</f>
        <v>24495.683510807212</v>
      </c>
      <c r="AI676" s="8">
        <f>(1+BWscncns[[#This Row],[pid_error]]*K_p)*BWscncns[[#This Row],[dbw]]/1000</f>
        <v>17828.457755403608</v>
      </c>
      <c r="AJ676" s="13">
        <f>BWscncns[[#This Row],[Torflow prgrssv alt vote]]/VLOOKUP(BWscncns[[#This Row],[class]],AltBWtotl,2,FALSE)*100</f>
        <v>6.228011659958519E-2</v>
      </c>
      <c r="AK676">
        <f>IF(D676=E676,1,0)</f>
        <v>0</v>
      </c>
    </row>
    <row r="677" spans="1:37">
      <c r="A677" s="1" t="s">
        <v>928</v>
      </c>
      <c r="B677" s="1" t="s">
        <v>929</v>
      </c>
      <c r="C677">
        <v>28000</v>
      </c>
      <c r="D677">
        <v>1524237465</v>
      </c>
      <c r="E677">
        <v>1524995995</v>
      </c>
      <c r="F677" s="2">
        <v>1.0219111840799999</v>
      </c>
      <c r="G677" s="2">
        <v>1.0219111840799999</v>
      </c>
      <c r="H677">
        <v>23851434</v>
      </c>
      <c r="I677" s="2">
        <v>-0.25248396987499999</v>
      </c>
      <c r="J677" s="2">
        <v>0</v>
      </c>
      <c r="K677">
        <v>1</v>
      </c>
      <c r="L677" s="1" t="s">
        <v>11553</v>
      </c>
      <c r="M677" s="1" t="s">
        <v>929</v>
      </c>
      <c r="N677">
        <v>0</v>
      </c>
      <c r="O677">
        <v>1</v>
      </c>
      <c r="P677">
        <v>0</v>
      </c>
      <c r="Q677">
        <v>0</v>
      </c>
      <c r="R677" s="19">
        <f>BWscncns[[#This Row],[C fx]]*4+BWscncns[[#This Row],[C fg]]*2+BWscncns[[#This Row],[C fm]]</f>
        <v>2</v>
      </c>
      <c r="S677">
        <v>23800</v>
      </c>
      <c r="T677">
        <v>11796480</v>
      </c>
      <c r="U677" s="13">
        <v>2.0175510000000001</v>
      </c>
      <c r="V677" s="13">
        <v>0.49564999999999998</v>
      </c>
      <c r="W677">
        <v>414</v>
      </c>
      <c r="X677">
        <v>8</v>
      </c>
      <c r="Z677" s="10">
        <f>IF($N677&lt;&gt;0,constants!$L$2,IF($O677&lt;&gt;0,constants!$M$2,IF($P677&lt;&gt;0,constants!$N$2,0)))</f>
        <v>9721.3799999999992</v>
      </c>
      <c r="AA677" s="10">
        <f>IF($N677&lt;&gt;0,constants!$L$2,IF($O677&lt;&gt;0,constants!$M$2,IF($P677&lt;&gt;0,constants!$P$2,0)))</f>
        <v>9721.3799999999992</v>
      </c>
      <c r="AB677" s="11">
        <f>constants!$O$2</f>
        <v>4861.32</v>
      </c>
      <c r="AC677" s="11">
        <f>VLOOKUP(BWscncns[[#This Row],[scanner]],[0]!ScnrAvgBW,2,FALSE)/1000</f>
        <v>11818.828055288463</v>
      </c>
      <c r="AD677" s="8">
        <f>(1+$F677)*Z677</f>
        <v>19655.766946691627</v>
      </c>
      <c r="AE677" s="8">
        <f>(1+$F677)*AA677</f>
        <v>19655.766946691627</v>
      </c>
      <c r="AF677" s="8">
        <f>(1+$F677)*AB677</f>
        <v>9829.1572773917851</v>
      </c>
      <c r="AG677" s="8">
        <f>(1+$F677)*AC677</f>
        <v>23896.620627706219</v>
      </c>
      <c r="AH677" s="8">
        <f>(1+$F677)*$T677/1000</f>
        <v>23851.434844776039</v>
      </c>
      <c r="AI677" s="8">
        <f>(1+BWscncns[[#This Row],[pid_error]]*K_p)*BWscncns[[#This Row],[dbw]]/1000</f>
        <v>17823.957422388015</v>
      </c>
      <c r="AJ677" s="13">
        <f>BWscncns[[#This Row],[Torflow prgrssv alt vote]]/VLOOKUP(BWscncns[[#This Row],[class]],AltBWtotl,2,FALSE)*100</f>
        <v>6.2264395595065705E-2</v>
      </c>
      <c r="AK677">
        <f>IF(D677=E677,1,0)</f>
        <v>0</v>
      </c>
    </row>
    <row r="678" spans="1:37">
      <c r="A678" s="1" t="s">
        <v>590</v>
      </c>
      <c r="B678" s="1" t="s">
        <v>49</v>
      </c>
      <c r="C678">
        <v>17400</v>
      </c>
      <c r="D678">
        <v>1524511511</v>
      </c>
      <c r="E678">
        <v>1524943423</v>
      </c>
      <c r="F678" s="2">
        <v>1.39719975791</v>
      </c>
      <c r="G678" s="2">
        <v>1.39719975791</v>
      </c>
      <c r="H678">
        <v>25136461</v>
      </c>
      <c r="I678" s="2">
        <v>0.87053040223599998</v>
      </c>
      <c r="J678" s="2">
        <v>0</v>
      </c>
      <c r="K678">
        <v>1</v>
      </c>
      <c r="L678" s="1" t="s">
        <v>11608</v>
      </c>
      <c r="M678" s="1" t="s">
        <v>49</v>
      </c>
      <c r="N678">
        <v>0</v>
      </c>
      <c r="O678">
        <v>1</v>
      </c>
      <c r="P678">
        <v>0</v>
      </c>
      <c r="Q678">
        <v>0</v>
      </c>
      <c r="R678" s="19">
        <f>BWscncns[[#This Row],[C fx]]*4+BWscncns[[#This Row],[C fg]]*2+BWscncns[[#This Row],[C fm]]</f>
        <v>2</v>
      </c>
      <c r="S678">
        <v>17400</v>
      </c>
      <c r="T678">
        <v>10485760</v>
      </c>
      <c r="U678" s="13">
        <v>1.6593929999999999</v>
      </c>
      <c r="V678" s="13">
        <v>0.60263</v>
      </c>
      <c r="W678">
        <v>918</v>
      </c>
      <c r="X678">
        <v>18</v>
      </c>
      <c r="Z678" s="10">
        <f>IF($N678&lt;&gt;0,constants!$L$2,IF($O678&lt;&gt;0,constants!$M$2,IF($P678&lt;&gt;0,constants!$N$2,0)))</f>
        <v>9721.3799999999992</v>
      </c>
      <c r="AA678" s="10">
        <f>IF($N678&lt;&gt;0,constants!$L$2,IF($O678&lt;&gt;0,constants!$M$2,IF($P678&lt;&gt;0,constants!$P$2,0)))</f>
        <v>9721.3799999999992</v>
      </c>
      <c r="AB678" s="11">
        <f>constants!$O$2</f>
        <v>4861.32</v>
      </c>
      <c r="AC678" s="11">
        <f>VLOOKUP(BWscncns[[#This Row],[scanner]],[0]!ScnrAvgBW,2,FALSE)/1000</f>
        <v>11818.828055288463</v>
      </c>
      <c r="AD678" s="8">
        <f>(1+$F678)*Z678</f>
        <v>23304.089782551117</v>
      </c>
      <c r="AE678" s="8">
        <f>(1+$F678)*AA678</f>
        <v>23304.089782551117</v>
      </c>
      <c r="AF678" s="8">
        <f>(1+$F678)*AB678</f>
        <v>11653.555127123042</v>
      </c>
      <c r="AG678" s="8">
        <f>(1+$F678)*AC678</f>
        <v>28332.091752917422</v>
      </c>
      <c r="AH678" s="8">
        <f>(1+$F678)*$T678/1000</f>
        <v>25136.461333502364</v>
      </c>
      <c r="AI678" s="8">
        <f>(1+BWscncns[[#This Row],[pid_error]]*K_p)*BWscncns[[#This Row],[dbw]]/1000</f>
        <v>17811.110666751185</v>
      </c>
      <c r="AJ678" s="13">
        <f>BWscncns[[#This Row],[Torflow prgrssv alt vote]]/VLOOKUP(BWscncns[[#This Row],[class]],AltBWtotl,2,FALSE)*100</f>
        <v>6.2219518048731354E-2</v>
      </c>
      <c r="AK678">
        <f>IF(D678=E678,1,0)</f>
        <v>0</v>
      </c>
    </row>
    <row r="679" spans="1:37">
      <c r="A679" s="1" t="s">
        <v>894</v>
      </c>
      <c r="B679" s="1" t="s">
        <v>49</v>
      </c>
      <c r="C679">
        <v>24600</v>
      </c>
      <c r="D679">
        <v>1524993266</v>
      </c>
      <c r="E679">
        <v>1525002344</v>
      </c>
      <c r="F679" s="2">
        <v>1.3958460829699999</v>
      </c>
      <c r="G679" s="2">
        <v>1.3958460829699999</v>
      </c>
      <c r="H679">
        <v>25122267</v>
      </c>
      <c r="I679" s="2">
        <v>-0.63297141831100001</v>
      </c>
      <c r="J679" s="2">
        <v>0</v>
      </c>
      <c r="K679">
        <v>1</v>
      </c>
      <c r="L679" s="1" t="s">
        <v>11562</v>
      </c>
      <c r="M679" s="1" t="s">
        <v>49</v>
      </c>
      <c r="N679">
        <v>0</v>
      </c>
      <c r="O679">
        <v>1</v>
      </c>
      <c r="P679">
        <v>0</v>
      </c>
      <c r="Q679">
        <v>0</v>
      </c>
      <c r="R679" s="19">
        <f>BWscncns[[#This Row],[C fx]]*4+BWscncns[[#This Row],[C fg]]*2+BWscncns[[#This Row],[C fm]]</f>
        <v>2</v>
      </c>
      <c r="S679">
        <v>21400</v>
      </c>
      <c r="T679">
        <v>10485760</v>
      </c>
      <c r="U679" s="13">
        <v>2.0408629999999999</v>
      </c>
      <c r="V679" s="13">
        <v>0.48998900000000001</v>
      </c>
      <c r="W679">
        <v>379</v>
      </c>
      <c r="X679">
        <v>7</v>
      </c>
      <c r="Z679" s="10">
        <f>IF($N679&lt;&gt;0,constants!$L$2,IF($O679&lt;&gt;0,constants!$M$2,IF($P679&lt;&gt;0,constants!$N$2,0)))</f>
        <v>9721.3799999999992</v>
      </c>
      <c r="AA679" s="10">
        <f>IF($N679&lt;&gt;0,constants!$L$2,IF($O679&lt;&gt;0,constants!$M$2,IF($P679&lt;&gt;0,constants!$P$2,0)))</f>
        <v>9721.3799999999992</v>
      </c>
      <c r="AB679" s="11">
        <f>constants!$O$2</f>
        <v>4861.32</v>
      </c>
      <c r="AC679" s="11">
        <f>VLOOKUP(BWscncns[[#This Row],[scanner]],[0]!ScnrAvgBW,2,FALSE)/1000</f>
        <v>11818.828055288463</v>
      </c>
      <c r="AD679" s="8">
        <f>(1+$F679)*Z679</f>
        <v>23290.930194062897</v>
      </c>
      <c r="AE679" s="8">
        <f>(1+$F679)*AA679</f>
        <v>23290.930194062897</v>
      </c>
      <c r="AF679" s="8">
        <f>(1+$F679)*AB679</f>
        <v>11646.97448006372</v>
      </c>
      <c r="AG679" s="8">
        <f>(1+$F679)*AC679</f>
        <v>28316.092901558804</v>
      </c>
      <c r="AH679" s="8">
        <f>(1+$F679)*$T679/1000</f>
        <v>25122.267022963504</v>
      </c>
      <c r="AI679" s="8">
        <f>(1+BWscncns[[#This Row],[pid_error]]*K_p)*BWscncns[[#This Row],[dbw]]/1000</f>
        <v>17804.013511481753</v>
      </c>
      <c r="AJ679" s="13">
        <f>BWscncns[[#This Row],[Torflow prgrssv alt vote]]/VLOOKUP(BWscncns[[#This Row],[class]],AltBWtotl,2,FALSE)*100</f>
        <v>6.2194725570112637E-2</v>
      </c>
      <c r="AK679">
        <f>IF(D679=E679,1,0)</f>
        <v>0</v>
      </c>
    </row>
    <row r="680" spans="1:37">
      <c r="A680" s="1" t="s">
        <v>6552</v>
      </c>
      <c r="B680" s="1" t="s">
        <v>6553</v>
      </c>
      <c r="C680">
        <v>19200</v>
      </c>
      <c r="D680">
        <v>1523794927</v>
      </c>
      <c r="E680">
        <v>1524994541</v>
      </c>
      <c r="F680" s="2">
        <v>-0.26219754630300002</v>
      </c>
      <c r="G680" s="2">
        <v>-0.26219754630300002</v>
      </c>
      <c r="H680">
        <v>13599174</v>
      </c>
      <c r="I680" s="2">
        <v>-0.86102753597500004</v>
      </c>
      <c r="J680" s="2">
        <v>0</v>
      </c>
      <c r="K680">
        <v>3</v>
      </c>
      <c r="L680" s="1" t="s">
        <v>11604</v>
      </c>
      <c r="M680" s="1" t="s">
        <v>6553</v>
      </c>
      <c r="N680">
        <v>0</v>
      </c>
      <c r="O680">
        <v>1</v>
      </c>
      <c r="P680">
        <v>0</v>
      </c>
      <c r="Q680">
        <v>0</v>
      </c>
      <c r="R680" s="19">
        <f>BWscncns[[#This Row],[C fx]]*4+BWscncns[[#This Row],[C fg]]*2+BWscncns[[#This Row],[C fm]]</f>
        <v>2</v>
      </c>
      <c r="S680">
        <v>19200</v>
      </c>
      <c r="T680">
        <v>20480000</v>
      </c>
      <c r="U680" s="13">
        <v>0.9375</v>
      </c>
      <c r="V680" s="13">
        <v>1.066667</v>
      </c>
      <c r="W680">
        <v>3592</v>
      </c>
      <c r="X680">
        <v>71</v>
      </c>
      <c r="Z680" s="10">
        <f>IF($N680&lt;&gt;0,constants!$L$2,IF($O680&lt;&gt;0,constants!$M$2,IF($P680&lt;&gt;0,constants!$N$2,0)))</f>
        <v>9721.3799999999992</v>
      </c>
      <c r="AA680" s="10">
        <f>IF($N680&lt;&gt;0,constants!$L$2,IF($O680&lt;&gt;0,constants!$M$2,IF($P680&lt;&gt;0,constants!$P$2,0)))</f>
        <v>9721.3799999999992</v>
      </c>
      <c r="AB680" s="11">
        <f>constants!$O$2</f>
        <v>4861.32</v>
      </c>
      <c r="AC680" s="11">
        <f>VLOOKUP(BWscncns[[#This Row],[scanner]],[0]!ScnrAvgBW,2,FALSE)/1000</f>
        <v>6440.9193022088357</v>
      </c>
      <c r="AD680" s="8">
        <f>(1+$F680)*Z680</f>
        <v>7172.4580173209415</v>
      </c>
      <c r="AE680" s="8">
        <f>(1+$F680)*AA680</f>
        <v>7172.4580173209415</v>
      </c>
      <c r="AF680" s="8">
        <f>(1+$F680)*AB680</f>
        <v>3586.6938242063002</v>
      </c>
      <c r="AG680" s="8">
        <f>(1+$F680)*AC680</f>
        <v>4752.1260652340479</v>
      </c>
      <c r="AH680" s="8">
        <f>(1+$F680)*$T680/1000</f>
        <v>15110.194251714562</v>
      </c>
      <c r="AI680" s="8">
        <f>(1+BWscncns[[#This Row],[pid_error]]*K_p)*BWscncns[[#This Row],[dbw]]/1000</f>
        <v>17795.097125857279</v>
      </c>
      <c r="AJ680" s="13">
        <f>BWscncns[[#This Row],[Torflow prgrssv alt vote]]/VLOOKUP(BWscncns[[#This Row],[class]],AltBWtotl,2,FALSE)*100</f>
        <v>6.216357797765356E-2</v>
      </c>
      <c r="AK680">
        <f>IF(D680=E680,1,0)</f>
        <v>0</v>
      </c>
    </row>
    <row r="681" spans="1:37">
      <c r="A681" s="1" t="s">
        <v>10913</v>
      </c>
      <c r="B681" s="1" t="s">
        <v>10914</v>
      </c>
      <c r="C681">
        <v>14300</v>
      </c>
      <c r="D681">
        <v>1524867297</v>
      </c>
      <c r="E681">
        <v>1524949607</v>
      </c>
      <c r="F681" s="2">
        <v>2.9037579183400001E-2</v>
      </c>
      <c r="G681" s="2">
        <v>2.9037579183400001E-2</v>
      </c>
      <c r="H681">
        <v>17807983</v>
      </c>
      <c r="I681" s="2">
        <v>0.22131155251000001</v>
      </c>
      <c r="J681" s="2">
        <v>0</v>
      </c>
      <c r="K681">
        <v>3</v>
      </c>
      <c r="L681" s="1" t="s">
        <v>11678</v>
      </c>
      <c r="M681" s="1" t="s">
        <v>10914</v>
      </c>
      <c r="N681">
        <v>0</v>
      </c>
      <c r="O681">
        <v>1</v>
      </c>
      <c r="P681">
        <v>0</v>
      </c>
      <c r="Q681">
        <v>0</v>
      </c>
      <c r="R681" s="19">
        <f>BWscncns[[#This Row],[C fx]]*4+BWscncns[[#This Row],[C fg]]*2+BWscncns[[#This Row],[C fm]]</f>
        <v>2</v>
      </c>
      <c r="S681">
        <v>14200</v>
      </c>
      <c r="T681">
        <v>17528117</v>
      </c>
      <c r="U681" s="13">
        <v>0.81012700000000004</v>
      </c>
      <c r="V681" s="13">
        <v>1.2343740000000001</v>
      </c>
      <c r="W681">
        <v>3983</v>
      </c>
      <c r="X681">
        <v>79</v>
      </c>
      <c r="Z681" s="10">
        <f>IF($N681&lt;&gt;0,constants!$L$2,IF($O681&lt;&gt;0,constants!$M$2,IF($P681&lt;&gt;0,constants!$N$2,0)))</f>
        <v>9721.3799999999992</v>
      </c>
      <c r="AA681" s="10">
        <f>IF($N681&lt;&gt;0,constants!$L$2,IF($O681&lt;&gt;0,constants!$M$2,IF($P681&lt;&gt;0,constants!$P$2,0)))</f>
        <v>9721.3799999999992</v>
      </c>
      <c r="AB681" s="11">
        <f>constants!$O$2</f>
        <v>4861.32</v>
      </c>
      <c r="AC681" s="11">
        <f>VLOOKUP(BWscncns[[#This Row],[scanner]],[0]!ScnrAvgBW,2,FALSE)/1000</f>
        <v>6440.9193022088357</v>
      </c>
      <c r="AD681" s="8">
        <f>(1+$F681)*Z681</f>
        <v>10003.665341521921</v>
      </c>
      <c r="AE681" s="8">
        <f>(1+$F681)*AA681</f>
        <v>10003.665341521921</v>
      </c>
      <c r="AF681" s="8">
        <f>(1+$F681)*AB681</f>
        <v>5002.4809644358465</v>
      </c>
      <c r="AG681" s="8">
        <f>(1+$F681)*AC681</f>
        <v>6627.948006460615</v>
      </c>
      <c r="AH681" s="8">
        <f>(1+$F681)*$T681/1000</f>
        <v>18037.091085323402</v>
      </c>
      <c r="AI681" s="8">
        <f>(1+BWscncns[[#This Row],[pid_error]]*K_p)*BWscncns[[#This Row],[dbw]]/1000</f>
        <v>17782.6040426617</v>
      </c>
      <c r="AJ681" s="13">
        <f>BWscncns[[#This Row],[Torflow prgrssv alt vote]]/VLOOKUP(BWscncns[[#This Row],[class]],AltBWtotl,2,FALSE)*100</f>
        <v>6.2119935914566354E-2</v>
      </c>
      <c r="AK681">
        <f>IF(D681=E681,1,0)</f>
        <v>0</v>
      </c>
    </row>
    <row r="682" spans="1:37">
      <c r="A682" s="1" t="s">
        <v>5654</v>
      </c>
      <c r="B682" s="1" t="s">
        <v>5655</v>
      </c>
      <c r="C682">
        <v>22000</v>
      </c>
      <c r="D682">
        <v>1524613346</v>
      </c>
      <c r="E682">
        <v>1524986598</v>
      </c>
      <c r="F682" s="2">
        <v>1.60489129995</v>
      </c>
      <c r="G682" s="2">
        <v>1.60489129995</v>
      </c>
      <c r="H682">
        <v>22017234</v>
      </c>
      <c r="I682" s="2">
        <v>0.22618038843499999</v>
      </c>
      <c r="J682" s="2">
        <v>0</v>
      </c>
      <c r="K682">
        <v>1</v>
      </c>
      <c r="L682" s="1" t="s">
        <v>11535</v>
      </c>
      <c r="M682" s="1" t="s">
        <v>5655</v>
      </c>
      <c r="N682">
        <v>0</v>
      </c>
      <c r="O682">
        <v>1</v>
      </c>
      <c r="P682">
        <v>0</v>
      </c>
      <c r="Q682">
        <v>0</v>
      </c>
      <c r="R682" s="19">
        <f>BWscncns[[#This Row],[C fx]]*4+BWscncns[[#This Row],[C fg]]*2+BWscncns[[#This Row],[C fm]]</f>
        <v>2</v>
      </c>
      <c r="S682">
        <v>19300</v>
      </c>
      <c r="T682">
        <v>9857842</v>
      </c>
      <c r="U682" s="13">
        <v>1.957832</v>
      </c>
      <c r="V682" s="13">
        <v>0.51076900000000003</v>
      </c>
      <c r="W682">
        <v>462</v>
      </c>
      <c r="X682">
        <v>9</v>
      </c>
      <c r="Z682" s="10">
        <f>IF($N682&lt;&gt;0,constants!$L$2,IF($O682&lt;&gt;0,constants!$M$2,IF($P682&lt;&gt;0,constants!$N$2,0)))</f>
        <v>9721.3799999999992</v>
      </c>
      <c r="AA682" s="10">
        <f>IF($N682&lt;&gt;0,constants!$L$2,IF($O682&lt;&gt;0,constants!$M$2,IF($P682&lt;&gt;0,constants!$P$2,0)))</f>
        <v>9721.3799999999992</v>
      </c>
      <c r="AB682" s="11">
        <f>constants!$O$2</f>
        <v>4861.32</v>
      </c>
      <c r="AC682" s="11">
        <f>VLOOKUP(BWscncns[[#This Row],[scanner]],[0]!ScnrAvgBW,2,FALSE)/1000</f>
        <v>11818.828055288463</v>
      </c>
      <c r="AD682" s="8">
        <f>(1+$F682)*Z682</f>
        <v>25323.138185507931</v>
      </c>
      <c r="AE682" s="8">
        <f>(1+$F682)*AA682</f>
        <v>25323.138185507931</v>
      </c>
      <c r="AF682" s="8">
        <f>(1+$F682)*AB682</f>
        <v>12663.210174272934</v>
      </c>
      <c r="AG682" s="8">
        <f>(1+$F682)*AC682</f>
        <v>30786.762376825896</v>
      </c>
      <c r="AH682" s="8">
        <f>(1+$F682)*$T682/1000</f>
        <v>25678.60686208171</v>
      </c>
      <c r="AI682" s="8">
        <f>(1+BWscncns[[#This Row],[pid_error]]*K_p)*BWscncns[[#This Row],[dbw]]/1000</f>
        <v>17768.224431040857</v>
      </c>
      <c r="AJ682" s="13">
        <f>BWscncns[[#This Row],[Torflow prgrssv alt vote]]/VLOOKUP(BWscncns[[#This Row],[class]],AltBWtotl,2,FALSE)*100</f>
        <v>6.2069703645421741E-2</v>
      </c>
      <c r="AK682">
        <f>IF(D682=E682,1,0)</f>
        <v>0</v>
      </c>
    </row>
    <row r="683" spans="1:37">
      <c r="A683" s="1" t="s">
        <v>3336</v>
      </c>
      <c r="B683" s="1" t="s">
        <v>3337</v>
      </c>
      <c r="C683">
        <v>15500</v>
      </c>
      <c r="D683">
        <v>1524729537</v>
      </c>
      <c r="E683">
        <v>1524943423</v>
      </c>
      <c r="F683" s="2">
        <v>1.3212573225299999</v>
      </c>
      <c r="G683" s="2">
        <v>1.3212573225299999</v>
      </c>
      <c r="H683">
        <v>22722548</v>
      </c>
      <c r="I683" s="2">
        <v>0.113396159393</v>
      </c>
      <c r="J683" s="2">
        <v>0</v>
      </c>
      <c r="K683">
        <v>1</v>
      </c>
      <c r="L683" s="1" t="s">
        <v>11608</v>
      </c>
      <c r="M683" s="1" t="s">
        <v>3337</v>
      </c>
      <c r="N683">
        <v>0</v>
      </c>
      <c r="O683">
        <v>1</v>
      </c>
      <c r="P683">
        <v>0</v>
      </c>
      <c r="Q683">
        <v>0</v>
      </c>
      <c r="R683" s="19">
        <f>BWscncns[[#This Row],[C fx]]*4+BWscncns[[#This Row],[C fg]]*2+BWscncns[[#This Row],[C fm]]</f>
        <v>2</v>
      </c>
      <c r="S683">
        <v>19400</v>
      </c>
      <c r="T683">
        <v>10692657</v>
      </c>
      <c r="U683" s="13">
        <v>1.8143290000000001</v>
      </c>
      <c r="V683" s="13">
        <v>0.55116799999999999</v>
      </c>
      <c r="W683">
        <v>637</v>
      </c>
      <c r="X683">
        <v>12</v>
      </c>
      <c r="Z683" s="10">
        <f>IF($N683&lt;&gt;0,constants!$L$2,IF($O683&lt;&gt;0,constants!$M$2,IF($P683&lt;&gt;0,constants!$N$2,0)))</f>
        <v>9721.3799999999992</v>
      </c>
      <c r="AA683" s="10">
        <f>IF($N683&lt;&gt;0,constants!$L$2,IF($O683&lt;&gt;0,constants!$M$2,IF($P683&lt;&gt;0,constants!$P$2,0)))</f>
        <v>9721.3799999999992</v>
      </c>
      <c r="AB683" s="11">
        <f>constants!$O$2</f>
        <v>4861.32</v>
      </c>
      <c r="AC683" s="11">
        <f>VLOOKUP(BWscncns[[#This Row],[scanner]],[0]!ScnrAvgBW,2,FALSE)/1000</f>
        <v>11818.828055288463</v>
      </c>
      <c r="AD683" s="8">
        <f>(1+$F683)*Z683</f>
        <v>22565.824510096692</v>
      </c>
      <c r="AE683" s="8">
        <f>(1+$F683)*AA683</f>
        <v>22565.824510096692</v>
      </c>
      <c r="AF683" s="8">
        <f>(1+$F683)*AB683</f>
        <v>11284.37464716154</v>
      </c>
      <c r="AG683" s="8">
        <f>(1+$F683)*AC683</f>
        <v>27434.541167061347</v>
      </c>
      <c r="AH683" s="8">
        <f>(1+$F683)*$T683/1000</f>
        <v>24820.408358551664</v>
      </c>
      <c r="AI683" s="8">
        <f>(1+BWscncns[[#This Row],[pid_error]]*K_p)*BWscncns[[#This Row],[dbw]]/1000</f>
        <v>17756.532679275831</v>
      </c>
      <c r="AJ683" s="13">
        <f>BWscncns[[#This Row],[Torflow prgrssv alt vote]]/VLOOKUP(BWscncns[[#This Row],[class]],AltBWtotl,2,FALSE)*100</f>
        <v>6.2028860871853261E-2</v>
      </c>
      <c r="AK683">
        <f>IF(D683=E683,1,0)</f>
        <v>0</v>
      </c>
    </row>
    <row r="684" spans="1:37">
      <c r="A684" s="1" t="s">
        <v>9558</v>
      </c>
      <c r="B684" s="1" t="s">
        <v>9559</v>
      </c>
      <c r="C684">
        <v>20800</v>
      </c>
      <c r="D684">
        <v>1524986218</v>
      </c>
      <c r="E684">
        <v>1524986218</v>
      </c>
      <c r="F684" s="2">
        <v>0.42744947440800002</v>
      </c>
      <c r="G684" s="2">
        <v>0.42744947440800002</v>
      </c>
      <c r="H684">
        <v>20841718</v>
      </c>
      <c r="I684" s="2">
        <v>-0.34437975778800001</v>
      </c>
      <c r="J684" s="2">
        <v>4.5454545454499999E-2</v>
      </c>
      <c r="K684">
        <v>4</v>
      </c>
      <c r="L684" s="1" t="s">
        <v>11609</v>
      </c>
      <c r="M684" s="1" t="s">
        <v>9559</v>
      </c>
      <c r="N684">
        <v>1</v>
      </c>
      <c r="O684">
        <v>0</v>
      </c>
      <c r="P684">
        <v>0</v>
      </c>
      <c r="Q684">
        <v>0</v>
      </c>
      <c r="R684" s="19">
        <f>BWscncns[[#This Row],[C fx]]*4+BWscncns[[#This Row],[C fg]]*2+BWscncns[[#This Row],[C fm]]</f>
        <v>4</v>
      </c>
      <c r="S684">
        <v>17100</v>
      </c>
      <c r="T684">
        <v>14600670</v>
      </c>
      <c r="U684" s="13">
        <v>1.171179</v>
      </c>
      <c r="V684" s="13">
        <v>0.85384000000000004</v>
      </c>
      <c r="W684">
        <v>2409</v>
      </c>
      <c r="X684">
        <v>48</v>
      </c>
      <c r="Z684" s="10">
        <f>IF($N684&lt;&gt;0,constants!$L$2,IF($O684&lt;&gt;0,constants!$M$2,IF($P684&lt;&gt;0,constants!$N$2,0)))</f>
        <v>10125.48</v>
      </c>
      <c r="AA684" s="10">
        <f>IF($N684&lt;&gt;0,constants!$L$2,IF($O684&lt;&gt;0,constants!$M$2,IF($P684&lt;&gt;0,constants!$P$2,0)))</f>
        <v>10125.48</v>
      </c>
      <c r="AB684" s="11">
        <f>constants!$O$2</f>
        <v>4861.32</v>
      </c>
      <c r="AC684" s="11">
        <f>VLOOKUP(BWscncns[[#This Row],[scanner]],[0]!ScnrAvgBW,2,FALSE)/1000</f>
        <v>4819.491751072962</v>
      </c>
      <c r="AD684" s="8">
        <f>(1+$F684)*Z684</f>
        <v>14453.611104128715</v>
      </c>
      <c r="AE684" s="8">
        <f>(1+$F684)*AA684</f>
        <v>14453.611104128715</v>
      </c>
      <c r="AF684" s="8">
        <f>(1+$F684)*AB684</f>
        <v>6939.2886789290978</v>
      </c>
      <c r="AG684" s="8">
        <f>(1+$F684)*AC684</f>
        <v>6879.5809669827913</v>
      </c>
      <c r="AH684" s="8">
        <f>(1+$F684)*$T684/1000</f>
        <v>20841.718717504653</v>
      </c>
      <c r="AI684" s="8">
        <f>(1+BWscncns[[#This Row],[pid_error]]*K_p)*BWscncns[[#This Row],[dbw]]/1000</f>
        <v>17721.194358752327</v>
      </c>
      <c r="AJ684" s="13">
        <f>BWscncns[[#This Row],[Torflow prgrssv alt vote]]/VLOOKUP(BWscncns[[#This Row],[class]],AltBWtotl,2,FALSE)*100</f>
        <v>0.15188382360273048</v>
      </c>
      <c r="AK684">
        <f>IF(D684=E684,1,0)</f>
        <v>1</v>
      </c>
    </row>
    <row r="685" spans="1:37">
      <c r="A685" s="1" t="s">
        <v>495</v>
      </c>
      <c r="B685" s="1" t="s">
        <v>496</v>
      </c>
      <c r="C685">
        <v>6480</v>
      </c>
      <c r="D685">
        <v>1524262413</v>
      </c>
      <c r="E685">
        <v>1524967939</v>
      </c>
      <c r="F685" s="2">
        <v>0.88780743309900001</v>
      </c>
      <c r="G685" s="2">
        <v>0.88780743309900001</v>
      </c>
      <c r="H685">
        <v>25603001</v>
      </c>
      <c r="I685" s="2">
        <v>0.99044318062199999</v>
      </c>
      <c r="J685" s="2">
        <v>0</v>
      </c>
      <c r="K685">
        <v>3</v>
      </c>
      <c r="L685" s="1" t="s">
        <v>11673</v>
      </c>
      <c r="M685" s="1" t="s">
        <v>496</v>
      </c>
      <c r="N685">
        <v>0</v>
      </c>
      <c r="O685">
        <v>1</v>
      </c>
      <c r="P685">
        <v>0</v>
      </c>
      <c r="Q685">
        <v>0</v>
      </c>
      <c r="R685" s="19">
        <f>BWscncns[[#This Row],[C fx]]*4+BWscncns[[#This Row],[C fg]]*2+BWscncns[[#This Row],[C fm]]</f>
        <v>2</v>
      </c>
      <c r="S685">
        <v>12000</v>
      </c>
      <c r="T685">
        <v>12256995</v>
      </c>
      <c r="U685" s="13">
        <v>0.97903300000000004</v>
      </c>
      <c r="V685" s="13">
        <v>1.0214160000000001</v>
      </c>
      <c r="W685">
        <v>3439</v>
      </c>
      <c r="X685">
        <v>68</v>
      </c>
      <c r="Z685" s="10">
        <f>IF($N685&lt;&gt;0,constants!$L$2,IF($O685&lt;&gt;0,constants!$M$2,IF($P685&lt;&gt;0,constants!$N$2,0)))</f>
        <v>9721.3799999999992</v>
      </c>
      <c r="AA685" s="10">
        <f>IF($N685&lt;&gt;0,constants!$L$2,IF($O685&lt;&gt;0,constants!$M$2,IF($P685&lt;&gt;0,constants!$P$2,0)))</f>
        <v>9721.3799999999992</v>
      </c>
      <c r="AB685" s="11">
        <f>constants!$O$2</f>
        <v>4861.32</v>
      </c>
      <c r="AC685" s="11">
        <f>VLOOKUP(BWscncns[[#This Row],[scanner]],[0]!ScnrAvgBW,2,FALSE)/1000</f>
        <v>6440.9193022088357</v>
      </c>
      <c r="AD685" s="8">
        <f>(1+$F685)*Z685</f>
        <v>18352.093423979954</v>
      </c>
      <c r="AE685" s="8">
        <f>(1+$F685)*AA685</f>
        <v>18352.093423979954</v>
      </c>
      <c r="AF685" s="8">
        <f>(1+$F685)*AB685</f>
        <v>9177.2360306728297</v>
      </c>
      <c r="AG685" s="8">
        <f>(1+$F685)*AC685</f>
        <v>12159.215334700664</v>
      </c>
      <c r="AH685" s="8">
        <f>(1+$F685)*$T685/1000</f>
        <v>23138.846268457277</v>
      </c>
      <c r="AI685" s="8">
        <f>(1+BWscncns[[#This Row],[pid_error]]*K_p)*BWscncns[[#This Row],[dbw]]/1000</f>
        <v>17697.920634228638</v>
      </c>
      <c r="AJ685" s="13">
        <f>BWscncns[[#This Row],[Torflow prgrssv alt vote]]/VLOOKUP(BWscncns[[#This Row],[class]],AltBWtotl,2,FALSE)*100</f>
        <v>6.1824111529551168E-2</v>
      </c>
      <c r="AK685">
        <f>IF(D685=E685,1,0)</f>
        <v>0</v>
      </c>
    </row>
    <row r="686" spans="1:37">
      <c r="A686" s="1" t="s">
        <v>2652</v>
      </c>
      <c r="B686" s="1" t="s">
        <v>2653</v>
      </c>
      <c r="C686">
        <v>21800</v>
      </c>
      <c r="D686">
        <v>1524998226</v>
      </c>
      <c r="E686">
        <v>1524998226</v>
      </c>
      <c r="F686" s="2">
        <v>0.611808891603</v>
      </c>
      <c r="G686" s="2">
        <v>0.611808891603</v>
      </c>
      <c r="H686">
        <v>21803664</v>
      </c>
      <c r="I686" s="2">
        <v>-0.30804337636000001</v>
      </c>
      <c r="J686" s="2">
        <v>4.7619047619000002E-2</v>
      </c>
      <c r="K686">
        <v>2</v>
      </c>
      <c r="L686" s="1" t="s">
        <v>11571</v>
      </c>
      <c r="M686" s="1" t="s">
        <v>2653</v>
      </c>
      <c r="N686">
        <v>1</v>
      </c>
      <c r="O686">
        <v>0</v>
      </c>
      <c r="P686">
        <v>0</v>
      </c>
      <c r="Q686">
        <v>0</v>
      </c>
      <c r="R686" s="19">
        <f>BWscncns[[#This Row],[C fx]]*4+BWscncns[[#This Row],[C fg]]*2+BWscncns[[#This Row],[C fm]]</f>
        <v>4</v>
      </c>
      <c r="S686">
        <v>21200</v>
      </c>
      <c r="T686">
        <v>13527450</v>
      </c>
      <c r="U686" s="13">
        <v>1.5671839999999999</v>
      </c>
      <c r="V686" s="13">
        <v>0.63808699999999996</v>
      </c>
      <c r="W686">
        <v>1161</v>
      </c>
      <c r="X686">
        <v>23</v>
      </c>
      <c r="Z686" s="10">
        <f>IF($N686&lt;&gt;0,constants!$L$2,IF($O686&lt;&gt;0,constants!$M$2,IF($P686&lt;&gt;0,constants!$N$2,0)))</f>
        <v>10125.48</v>
      </c>
      <c r="AA686" s="10">
        <f>IF($N686&lt;&gt;0,constants!$L$2,IF($O686&lt;&gt;0,constants!$M$2,IF($P686&lt;&gt;0,constants!$P$2,0)))</f>
        <v>10125.48</v>
      </c>
      <c r="AB686" s="11">
        <f>constants!$O$2</f>
        <v>4861.32</v>
      </c>
      <c r="AC686" s="11">
        <f>VLOOKUP(BWscncns[[#This Row],[scanner]],[0]!ScnrAvgBW,2,FALSE)/1000</f>
        <v>8853.6095214723919</v>
      </c>
      <c r="AD686" s="8">
        <f>(1+$F686)*Z686</f>
        <v>16320.338695748344</v>
      </c>
      <c r="AE686" s="8">
        <f>(1+$F686)*AA686</f>
        <v>16320.338695748344</v>
      </c>
      <c r="AF686" s="8">
        <f>(1+$F686)*AB686</f>
        <v>7835.5188009274952</v>
      </c>
      <c r="AG686" s="8">
        <f>(1+$F686)*AC686</f>
        <v>14270.326549490183</v>
      </c>
      <c r="AH686" s="8">
        <f>(1+$F686)*$T686/1000</f>
        <v>21803.664190715004</v>
      </c>
      <c r="AI686" s="8">
        <f>(1+BWscncns[[#This Row],[pid_error]]*K_p)*BWscncns[[#This Row],[dbw]]/1000</f>
        <v>17665.557095357504</v>
      </c>
      <c r="AJ686" s="13">
        <f>BWscncns[[#This Row],[Torflow prgrssv alt vote]]/VLOOKUP(BWscncns[[#This Row],[class]],AltBWtotl,2,FALSE)*100</f>
        <v>0.15140697085070226</v>
      </c>
      <c r="AK686">
        <f>IF(D686=E686,1,0)</f>
        <v>1</v>
      </c>
    </row>
    <row r="687" spans="1:37">
      <c r="A687" s="1" t="s">
        <v>2421</v>
      </c>
      <c r="B687" s="1" t="s">
        <v>2422</v>
      </c>
      <c r="C687">
        <v>27000</v>
      </c>
      <c r="D687">
        <v>1524262178</v>
      </c>
      <c r="E687">
        <v>1524983845</v>
      </c>
      <c r="F687" s="2">
        <v>1.3537997637700001</v>
      </c>
      <c r="G687" s="2">
        <v>1.3537997637700001</v>
      </c>
      <c r="H687">
        <v>24681379</v>
      </c>
      <c r="I687" s="2">
        <v>2.6988619573799998E-3</v>
      </c>
      <c r="J687" s="2">
        <v>0</v>
      </c>
      <c r="K687">
        <v>1</v>
      </c>
      <c r="L687" s="1" t="s">
        <v>11537</v>
      </c>
      <c r="M687" s="1" t="s">
        <v>2422</v>
      </c>
      <c r="N687">
        <v>0</v>
      </c>
      <c r="O687">
        <v>1</v>
      </c>
      <c r="P687">
        <v>0</v>
      </c>
      <c r="Q687">
        <v>0</v>
      </c>
      <c r="R687" s="19">
        <f>BWscncns[[#This Row],[C fx]]*4+BWscncns[[#This Row],[C fg]]*2+BWscncns[[#This Row],[C fm]]</f>
        <v>2</v>
      </c>
      <c r="S687">
        <v>27000</v>
      </c>
      <c r="T687">
        <v>10485760</v>
      </c>
      <c r="U687" s="13">
        <v>2.5749209999999998</v>
      </c>
      <c r="V687" s="13">
        <v>0.38836100000000001</v>
      </c>
      <c r="W687">
        <v>115</v>
      </c>
      <c r="X687">
        <v>2</v>
      </c>
      <c r="Z687" s="10">
        <f>IF($N687&lt;&gt;0,constants!$L$2,IF($O687&lt;&gt;0,constants!$M$2,IF($P687&lt;&gt;0,constants!$N$2,0)))</f>
        <v>9721.3799999999992</v>
      </c>
      <c r="AA687" s="10">
        <f>IF($N687&lt;&gt;0,constants!$L$2,IF($O687&lt;&gt;0,constants!$M$2,IF($P687&lt;&gt;0,constants!$P$2,0)))</f>
        <v>9721.3799999999992</v>
      </c>
      <c r="AB687" s="11">
        <f>constants!$O$2</f>
        <v>4861.32</v>
      </c>
      <c r="AC687" s="11">
        <f>VLOOKUP(BWscncns[[#This Row],[scanner]],[0]!ScnrAvgBW,2,FALSE)/1000</f>
        <v>11818.828055288463</v>
      </c>
      <c r="AD687" s="8">
        <f>(1+$F687)*Z687</f>
        <v>22882.181947518402</v>
      </c>
      <c r="AE687" s="8">
        <f>(1+$F687)*AA687</f>
        <v>22882.181947518402</v>
      </c>
      <c r="AF687" s="8">
        <f>(1+$F687)*AB687</f>
        <v>11442.573867610376</v>
      </c>
      <c r="AG687" s="8">
        <f>(1+$F687)*AC687</f>
        <v>27819.154684576231</v>
      </c>
      <c r="AH687" s="8">
        <f>(1+$F687)*$T687/1000</f>
        <v>24681.379410948917</v>
      </c>
      <c r="AI687" s="8">
        <f>(1+BWscncns[[#This Row],[pid_error]]*K_p)*BWscncns[[#This Row],[dbw]]/1000</f>
        <v>17583.56970547446</v>
      </c>
      <c r="AJ687" s="13">
        <f>BWscncns[[#This Row],[Torflow prgrssv alt vote]]/VLOOKUP(BWscncns[[#This Row],[class]],AltBWtotl,2,FALSE)*100</f>
        <v>6.1424649653836073E-2</v>
      </c>
      <c r="AK687">
        <f>IF(D687=E687,1,0)</f>
        <v>0</v>
      </c>
    </row>
    <row r="688" spans="1:37">
      <c r="A688" s="1" t="s">
        <v>3655</v>
      </c>
      <c r="B688" s="1" t="s">
        <v>3656</v>
      </c>
      <c r="C688">
        <v>23000</v>
      </c>
      <c r="D688">
        <v>1524992322</v>
      </c>
      <c r="E688">
        <v>1524992322</v>
      </c>
      <c r="F688" s="2">
        <v>0.88693457096399997</v>
      </c>
      <c r="G688" s="2">
        <v>0.88693457096399997</v>
      </c>
      <c r="H688">
        <v>22985634</v>
      </c>
      <c r="I688" s="2">
        <v>0.37303558200499998</v>
      </c>
      <c r="J688" s="2">
        <v>0.05</v>
      </c>
      <c r="K688">
        <v>3</v>
      </c>
      <c r="L688" s="1" t="s">
        <v>11594</v>
      </c>
      <c r="M688" s="1" t="s">
        <v>3656</v>
      </c>
      <c r="N688">
        <v>1</v>
      </c>
      <c r="O688">
        <v>0</v>
      </c>
      <c r="P688">
        <v>0</v>
      </c>
      <c r="Q688">
        <v>0</v>
      </c>
      <c r="R688" s="19">
        <f>BWscncns[[#This Row],[C fx]]*4+BWscncns[[#This Row],[C fg]]*2+BWscncns[[#This Row],[C fm]]</f>
        <v>4</v>
      </c>
      <c r="S688">
        <v>15000</v>
      </c>
      <c r="T688">
        <v>12181469</v>
      </c>
      <c r="U688" s="13">
        <v>1.231379</v>
      </c>
      <c r="V688" s="13">
        <v>0.81209799999999999</v>
      </c>
      <c r="W688">
        <v>2209</v>
      </c>
      <c r="X688">
        <v>44</v>
      </c>
      <c r="Z688" s="10">
        <f>IF($N688&lt;&gt;0,constants!$L$2,IF($O688&lt;&gt;0,constants!$M$2,IF($P688&lt;&gt;0,constants!$N$2,0)))</f>
        <v>10125.48</v>
      </c>
      <c r="AA688" s="10">
        <f>IF($N688&lt;&gt;0,constants!$L$2,IF($O688&lt;&gt;0,constants!$M$2,IF($P688&lt;&gt;0,constants!$P$2,0)))</f>
        <v>10125.48</v>
      </c>
      <c r="AB688" s="11">
        <f>constants!$O$2</f>
        <v>4861.32</v>
      </c>
      <c r="AC688" s="11">
        <f>VLOOKUP(BWscncns[[#This Row],[scanner]],[0]!ScnrAvgBW,2,FALSE)/1000</f>
        <v>6440.9193022088357</v>
      </c>
      <c r="AD688" s="8">
        <f>(1+$F688)*Z688</f>
        <v>19106.118259604562</v>
      </c>
      <c r="AE688" s="8">
        <f>(1+$F688)*AA688</f>
        <v>19106.118259604562</v>
      </c>
      <c r="AF688" s="8">
        <f>(1+$F688)*AB688</f>
        <v>9172.9927685187122</v>
      </c>
      <c r="AG688" s="8">
        <f>(1+$F688)*AC688</f>
        <v>12153.593300127175</v>
      </c>
      <c r="AH688" s="8">
        <f>(1+$F688)*$T688/1000</f>
        <v>22985.634981226267</v>
      </c>
      <c r="AI688" s="8">
        <f>(1+BWscncns[[#This Row],[pid_error]]*K_p)*BWscncns[[#This Row],[dbw]]/1000</f>
        <v>17583.551990613134</v>
      </c>
      <c r="AJ688" s="13">
        <f>BWscncns[[#This Row],[Torflow prgrssv alt vote]]/VLOOKUP(BWscncns[[#This Row],[class]],AltBWtotl,2,FALSE)*100</f>
        <v>0.15070412607560585</v>
      </c>
      <c r="AK688">
        <f>IF(D688=E688,1,0)</f>
        <v>1</v>
      </c>
    </row>
    <row r="689" spans="1:37">
      <c r="A689" s="1" t="s">
        <v>1522</v>
      </c>
      <c r="B689" s="1" t="s">
        <v>1523</v>
      </c>
      <c r="C689">
        <v>26800</v>
      </c>
      <c r="D689">
        <v>1524973325</v>
      </c>
      <c r="E689">
        <v>1524973325</v>
      </c>
      <c r="F689" s="2">
        <v>2.1907125017900002</v>
      </c>
      <c r="G689" s="2">
        <v>2.1907125017900002</v>
      </c>
      <c r="H689">
        <v>26765636</v>
      </c>
      <c r="I689" s="2">
        <v>0.49152487339500001</v>
      </c>
      <c r="J689" s="2">
        <v>0</v>
      </c>
      <c r="K689">
        <v>1</v>
      </c>
      <c r="L689" s="1" t="s">
        <v>11539</v>
      </c>
      <c r="M689" s="1" t="s">
        <v>1523</v>
      </c>
      <c r="N689">
        <v>0</v>
      </c>
      <c r="O689">
        <v>0</v>
      </c>
      <c r="P689">
        <v>1</v>
      </c>
      <c r="Q689">
        <v>0</v>
      </c>
      <c r="R689" s="19">
        <f>BWscncns[[#This Row],[C fx]]*4+BWscncns[[#This Row],[C fg]]*2+BWscncns[[#This Row],[C fm]]</f>
        <v>1</v>
      </c>
      <c r="S689">
        <v>22700</v>
      </c>
      <c r="T689">
        <v>8388608</v>
      </c>
      <c r="U689" s="13">
        <v>2.706051</v>
      </c>
      <c r="V689" s="13">
        <v>0.36954199999999998</v>
      </c>
      <c r="W689">
        <v>89</v>
      </c>
      <c r="X689">
        <v>1</v>
      </c>
      <c r="Z689" s="10">
        <f>IF($N689&lt;&gt;0,constants!$L$2,IF($O689&lt;&gt;0,constants!$M$2,IF($P689&lt;&gt;0,constants!$N$2,0)))</f>
        <v>1117.99</v>
      </c>
      <c r="AA689" s="10">
        <f>IF($N689&lt;&gt;0,constants!$L$2,IF($O689&lt;&gt;0,constants!$M$2,IF($P689&lt;&gt;0,constants!$P$2,0)))</f>
        <v>4051.45</v>
      </c>
      <c r="AB689" s="11">
        <f>constants!$O$2</f>
        <v>4861.32</v>
      </c>
      <c r="AC689" s="11">
        <f>VLOOKUP(BWscncns[[#This Row],[scanner]],[0]!ScnrAvgBW,2,FALSE)/1000</f>
        <v>11818.828055288463</v>
      </c>
      <c r="AD689" s="8">
        <f>(1+$F689)*Z689</f>
        <v>3567.1846698762024</v>
      </c>
      <c r="AE689" s="8">
        <f>(1+$F689)*AA689</f>
        <v>12927.012165377097</v>
      </c>
      <c r="AF689" s="8">
        <f>(1+$F689)*AB689</f>
        <v>15511.074499201763</v>
      </c>
      <c r="AG689" s="8">
        <f>(1+$F689)*AC689</f>
        <v>37710.482432515295</v>
      </c>
      <c r="AH689" s="8">
        <f>(1+$F689)*$T689/1000</f>
        <v>26765.63641821561</v>
      </c>
      <c r="AI689" s="8">
        <f>(1+BWscncns[[#This Row],[pid_error]]*K_p)*BWscncns[[#This Row],[dbw]]/1000</f>
        <v>17577.122209107805</v>
      </c>
      <c r="AJ689" s="13">
        <f>BWscncns[[#This Row],[Torflow prgrssv alt vote]]/VLOOKUP(BWscncns[[#This Row],[class]],AltBWtotl,2,FALSE)*100</f>
        <v>0.34666777346566907</v>
      </c>
      <c r="AK689">
        <f>IF(D689=E689,1,0)</f>
        <v>1</v>
      </c>
    </row>
    <row r="690" spans="1:37">
      <c r="A690" s="1" t="s">
        <v>3911</v>
      </c>
      <c r="B690" s="1" t="s">
        <v>3912</v>
      </c>
      <c r="C690">
        <v>26000</v>
      </c>
      <c r="D690">
        <v>1524986598</v>
      </c>
      <c r="E690">
        <v>1524986598</v>
      </c>
      <c r="F690" s="2">
        <v>1.8303701530700001</v>
      </c>
      <c r="G690" s="2">
        <v>1.8303701530700001</v>
      </c>
      <c r="H690">
        <v>25968759</v>
      </c>
      <c r="I690" s="2">
        <v>0.39984888195099999</v>
      </c>
      <c r="J690" s="2">
        <v>0</v>
      </c>
      <c r="K690">
        <v>1</v>
      </c>
      <c r="L690" s="1" t="s">
        <v>11535</v>
      </c>
      <c r="M690" s="1" t="s">
        <v>3912</v>
      </c>
      <c r="N690">
        <v>0</v>
      </c>
      <c r="O690">
        <v>0</v>
      </c>
      <c r="P690">
        <v>1</v>
      </c>
      <c r="Q690">
        <v>0</v>
      </c>
      <c r="R690" s="19">
        <f>BWscncns[[#This Row],[C fx]]*4+BWscncns[[#This Row],[C fg]]*2+BWscncns[[#This Row],[C fm]]</f>
        <v>1</v>
      </c>
      <c r="S690">
        <v>21100</v>
      </c>
      <c r="T690">
        <v>9175040</v>
      </c>
      <c r="U690" s="13">
        <v>2.2997169999999998</v>
      </c>
      <c r="V690" s="13">
        <v>0.434836</v>
      </c>
      <c r="W690">
        <v>206</v>
      </c>
      <c r="X690">
        <v>4</v>
      </c>
      <c r="Z690" s="10">
        <f>IF($N690&lt;&gt;0,constants!$L$2,IF($O690&lt;&gt;0,constants!$M$2,IF($P690&lt;&gt;0,constants!$N$2,0)))</f>
        <v>1117.99</v>
      </c>
      <c r="AA690" s="10">
        <f>IF($N690&lt;&gt;0,constants!$L$2,IF($O690&lt;&gt;0,constants!$M$2,IF($P690&lt;&gt;0,constants!$P$2,0)))</f>
        <v>4051.45</v>
      </c>
      <c r="AB690" s="11">
        <f>constants!$O$2</f>
        <v>4861.32</v>
      </c>
      <c r="AC690" s="11">
        <f>VLOOKUP(BWscncns[[#This Row],[scanner]],[0]!ScnrAvgBW,2,FALSE)/1000</f>
        <v>11818.828055288463</v>
      </c>
      <c r="AD690" s="8">
        <f>(1+$F690)*Z690</f>
        <v>3164.3255274307294</v>
      </c>
      <c r="AE690" s="8">
        <f>(1+$F690)*AA690</f>
        <v>11467.103156655452</v>
      </c>
      <c r="AF690" s="8">
        <f>(1+$F690)*AB690</f>
        <v>13759.335032522253</v>
      </c>
      <c r="AG690" s="8">
        <f>(1+$F690)*AC690</f>
        <v>33451.658171954819</v>
      </c>
      <c r="AH690" s="8">
        <f>(1+$F690)*$T690/1000</f>
        <v>25968.759369223375</v>
      </c>
      <c r="AI690" s="8">
        <f>(1+BWscncns[[#This Row],[pid_error]]*K_p)*BWscncns[[#This Row],[dbw]]/1000</f>
        <v>17571.899684611686</v>
      </c>
      <c r="AJ690" s="13">
        <f>BWscncns[[#This Row],[Torflow prgrssv alt vote]]/VLOOKUP(BWscncns[[#This Row],[class]],AltBWtotl,2,FALSE)*100</f>
        <v>0.3465647713406681</v>
      </c>
      <c r="AK690">
        <f>IF(D690=E690,1,0)</f>
        <v>1</v>
      </c>
    </row>
    <row r="691" spans="1:37">
      <c r="A691" s="1" t="s">
        <v>9944</v>
      </c>
      <c r="B691" s="1" t="s">
        <v>9945</v>
      </c>
      <c r="C691">
        <v>24000</v>
      </c>
      <c r="D691">
        <v>1524999429</v>
      </c>
      <c r="E691">
        <v>1524999429</v>
      </c>
      <c r="F691" s="2">
        <v>1.14890905369</v>
      </c>
      <c r="G691" s="2">
        <v>1.14890905369</v>
      </c>
      <c r="H691">
        <v>23963258</v>
      </c>
      <c r="I691" s="2">
        <v>-0.13583395743000001</v>
      </c>
      <c r="J691" s="2">
        <v>0.40909090909099999</v>
      </c>
      <c r="K691">
        <v>1</v>
      </c>
      <c r="L691" s="1" t="s">
        <v>11542</v>
      </c>
      <c r="M691" s="1" t="s">
        <v>9945</v>
      </c>
      <c r="N691">
        <v>1</v>
      </c>
      <c r="O691">
        <v>0</v>
      </c>
      <c r="P691">
        <v>0</v>
      </c>
      <c r="Q691">
        <v>0</v>
      </c>
      <c r="R691" s="19">
        <f>BWscncns[[#This Row],[C fx]]*4+BWscncns[[#This Row],[C fg]]*2+BWscncns[[#This Row],[C fm]]</f>
        <v>4</v>
      </c>
      <c r="S691">
        <v>22000</v>
      </c>
      <c r="T691">
        <v>11151360</v>
      </c>
      <c r="U691" s="13">
        <v>1.9728540000000001</v>
      </c>
      <c r="V691" s="13">
        <v>0.50688</v>
      </c>
      <c r="W691">
        <v>452</v>
      </c>
      <c r="X691">
        <v>9</v>
      </c>
      <c r="Z691" s="10">
        <f>IF($N691&lt;&gt;0,constants!$L$2,IF($O691&lt;&gt;0,constants!$M$2,IF($P691&lt;&gt;0,constants!$N$2,0)))</f>
        <v>10125.48</v>
      </c>
      <c r="AA691" s="10">
        <f>IF($N691&lt;&gt;0,constants!$L$2,IF($O691&lt;&gt;0,constants!$M$2,IF($P691&lt;&gt;0,constants!$P$2,0)))</f>
        <v>10125.48</v>
      </c>
      <c r="AB691" s="11">
        <f>constants!$O$2</f>
        <v>4861.32</v>
      </c>
      <c r="AC691" s="11">
        <f>VLOOKUP(BWscncns[[#This Row],[scanner]],[0]!ScnrAvgBW,2,FALSE)/1000</f>
        <v>11818.828055288463</v>
      </c>
      <c r="AD691" s="8">
        <f>(1+$F691)*Z691</f>
        <v>21758.735644957018</v>
      </c>
      <c r="AE691" s="8">
        <f>(1+$F691)*AA691</f>
        <v>21758.735644957018</v>
      </c>
      <c r="AF691" s="8">
        <f>(1+$F691)*AB691</f>
        <v>10446.534560884269</v>
      </c>
      <c r="AG691" s="8">
        <f>(1+$F691)*AC691</f>
        <v>25397.586612014751</v>
      </c>
      <c r="AH691" s="8">
        <f>(1+$F691)*$T691/1000</f>
        <v>23963.258464956514</v>
      </c>
      <c r="AI691" s="8">
        <f>(1+BWscncns[[#This Row],[pid_error]]*K_p)*BWscncns[[#This Row],[dbw]]/1000</f>
        <v>17557.309232478256</v>
      </c>
      <c r="AJ691" s="13">
        <f>BWscncns[[#This Row],[Torflow prgrssv alt vote]]/VLOOKUP(BWscncns[[#This Row],[class]],AltBWtotl,2,FALSE)*100</f>
        <v>0.15047920610877311</v>
      </c>
      <c r="AK691">
        <f>IF(D691=E691,1,0)</f>
        <v>1</v>
      </c>
    </row>
    <row r="692" spans="1:37">
      <c r="A692" s="1" t="s">
        <v>8726</v>
      </c>
      <c r="B692" s="1" t="s">
        <v>8727</v>
      </c>
      <c r="C692">
        <v>28900</v>
      </c>
      <c r="D692">
        <v>1523792503</v>
      </c>
      <c r="E692">
        <v>1524995995</v>
      </c>
      <c r="F692" s="2">
        <v>1.0998986746799999</v>
      </c>
      <c r="G692" s="2">
        <v>1.0998986746799999</v>
      </c>
      <c r="H692">
        <v>24313168</v>
      </c>
      <c r="I692" s="2">
        <v>-9.0484539190999996E-2</v>
      </c>
      <c r="J692" s="2">
        <v>0</v>
      </c>
      <c r="K692">
        <v>1</v>
      </c>
      <c r="L692" s="1" t="s">
        <v>11553</v>
      </c>
      <c r="M692" s="1" t="s">
        <v>8727</v>
      </c>
      <c r="N692">
        <v>0</v>
      </c>
      <c r="O692">
        <v>1</v>
      </c>
      <c r="P692">
        <v>0</v>
      </c>
      <c r="Q692">
        <v>0</v>
      </c>
      <c r="R692" s="19">
        <f>BWscncns[[#This Row],[C fx]]*4+BWscncns[[#This Row],[C fg]]*2+BWscncns[[#This Row],[C fm]]</f>
        <v>2</v>
      </c>
      <c r="S692">
        <v>22900</v>
      </c>
      <c r="T692">
        <v>11303864</v>
      </c>
      <c r="U692" s="13">
        <v>2.0258560000000001</v>
      </c>
      <c r="V692" s="13">
        <v>0.49361899999999997</v>
      </c>
      <c r="W692">
        <v>402</v>
      </c>
      <c r="X692">
        <v>8</v>
      </c>
      <c r="Z692" s="10">
        <f>IF($N692&lt;&gt;0,constants!$L$2,IF($O692&lt;&gt;0,constants!$M$2,IF($P692&lt;&gt;0,constants!$N$2,0)))</f>
        <v>9721.3799999999992</v>
      </c>
      <c r="AA692" s="10">
        <f>IF($N692&lt;&gt;0,constants!$L$2,IF($O692&lt;&gt;0,constants!$M$2,IF($P692&lt;&gt;0,constants!$P$2,0)))</f>
        <v>9721.3799999999992</v>
      </c>
      <c r="AB692" s="11">
        <f>constants!$O$2</f>
        <v>4861.32</v>
      </c>
      <c r="AC692" s="11">
        <f>VLOOKUP(BWscncns[[#This Row],[scanner]],[0]!ScnrAvgBW,2,FALSE)/1000</f>
        <v>11818.828055288463</v>
      </c>
      <c r="AD692" s="8">
        <f>(1+$F692)*Z692</f>
        <v>20413.912978060656</v>
      </c>
      <c r="AE692" s="8">
        <f>(1+$F692)*AA692</f>
        <v>20413.912978060656</v>
      </c>
      <c r="AF692" s="8">
        <f>(1+$F692)*AB692</f>
        <v>10208.279425195376</v>
      </c>
      <c r="AG692" s="8">
        <f>(1+$F692)*AC692</f>
        <v>24818.341369571044</v>
      </c>
      <c r="AH692" s="8">
        <f>(1+$F692)*$T692/1000</f>
        <v>23736.969032362966</v>
      </c>
      <c r="AI692" s="8">
        <f>(1+BWscncns[[#This Row],[pid_error]]*K_p)*BWscncns[[#This Row],[dbw]]/1000</f>
        <v>17520.416516181482</v>
      </c>
      <c r="AJ692" s="13">
        <f>BWscncns[[#This Row],[Torflow prgrssv alt vote]]/VLOOKUP(BWscncns[[#This Row],[class]],AltBWtotl,2,FALSE)*100</f>
        <v>6.1204036741223912E-2</v>
      </c>
      <c r="AK692">
        <f>IF(D692=E692,1,0)</f>
        <v>0</v>
      </c>
    </row>
    <row r="693" spans="1:37">
      <c r="A693" s="1" t="s">
        <v>2699</v>
      </c>
      <c r="B693" s="1" t="s">
        <v>2700</v>
      </c>
      <c r="C693">
        <v>32000</v>
      </c>
      <c r="D693">
        <v>1524541193</v>
      </c>
      <c r="E693">
        <v>1525003372</v>
      </c>
      <c r="F693" s="2">
        <v>0.78205896971699995</v>
      </c>
      <c r="G693" s="2">
        <v>0.78205896971699995</v>
      </c>
      <c r="H693">
        <v>22423491</v>
      </c>
      <c r="I693" s="2">
        <v>-0.34777374245300002</v>
      </c>
      <c r="J693" s="2">
        <v>0</v>
      </c>
      <c r="K693">
        <v>2</v>
      </c>
      <c r="L693" s="1" t="s">
        <v>11569</v>
      </c>
      <c r="M693" s="1" t="s">
        <v>2700</v>
      </c>
      <c r="N693">
        <v>0</v>
      </c>
      <c r="O693">
        <v>1</v>
      </c>
      <c r="P693">
        <v>0</v>
      </c>
      <c r="Q693">
        <v>0</v>
      </c>
      <c r="R693" s="19">
        <f>BWscncns[[#This Row],[C fx]]*4+BWscncns[[#This Row],[C fg]]*2+BWscncns[[#This Row],[C fm]]</f>
        <v>2</v>
      </c>
      <c r="S693">
        <v>19300</v>
      </c>
      <c r="T693">
        <v>12582912</v>
      </c>
      <c r="U693" s="13">
        <v>1.5338259999999999</v>
      </c>
      <c r="V693" s="13">
        <v>0.65196399999999999</v>
      </c>
      <c r="W693">
        <v>1249</v>
      </c>
      <c r="X693">
        <v>24</v>
      </c>
      <c r="Z693" s="10">
        <f>IF($N693&lt;&gt;0,constants!$L$2,IF($O693&lt;&gt;0,constants!$M$2,IF($P693&lt;&gt;0,constants!$N$2,0)))</f>
        <v>9721.3799999999992</v>
      </c>
      <c r="AA693" s="10">
        <f>IF($N693&lt;&gt;0,constants!$L$2,IF($O693&lt;&gt;0,constants!$M$2,IF($P693&lt;&gt;0,constants!$P$2,0)))</f>
        <v>9721.3799999999992</v>
      </c>
      <c r="AB693" s="11">
        <f>constants!$O$2</f>
        <v>4861.32</v>
      </c>
      <c r="AC693" s="11">
        <f>VLOOKUP(BWscncns[[#This Row],[scanner]],[0]!ScnrAvgBW,2,FALSE)/1000</f>
        <v>8853.6095214723919</v>
      </c>
      <c r="AD693" s="8">
        <f>(1+$F693)*Z693</f>
        <v>17324.072427027448</v>
      </c>
      <c r="AE693" s="8">
        <f>(1+$F693)*AA693</f>
        <v>17324.072427027448</v>
      </c>
      <c r="AF693" s="8">
        <f>(1+$F693)*AB693</f>
        <v>8663.1589106646461</v>
      </c>
      <c r="AG693" s="8">
        <f>(1+$F693)*AC693</f>
        <v>15777.654262111711</v>
      </c>
      <c r="AH693" s="8">
        <f>(1+$F693)*$T693/1000</f>
        <v>22423.491194759674</v>
      </c>
      <c r="AI693" s="8">
        <f>(1+BWscncns[[#This Row],[pid_error]]*K_p)*BWscncns[[#This Row],[dbw]]/1000</f>
        <v>17503.201597379841</v>
      </c>
      <c r="AJ693" s="13">
        <f>BWscncns[[#This Row],[Torflow prgrssv alt vote]]/VLOOKUP(BWscncns[[#This Row],[class]],AltBWtotl,2,FALSE)*100</f>
        <v>6.1143899899051259E-2</v>
      </c>
      <c r="AK693">
        <f>IF(D693=E693,1,0)</f>
        <v>0</v>
      </c>
    </row>
    <row r="694" spans="1:37">
      <c r="A694" s="1" t="s">
        <v>1188</v>
      </c>
      <c r="B694" s="1" t="s">
        <v>1189</v>
      </c>
      <c r="C694">
        <v>16000</v>
      </c>
      <c r="D694">
        <v>1523849887</v>
      </c>
      <c r="E694">
        <v>1524995209</v>
      </c>
      <c r="F694" s="2">
        <v>1.41803048635</v>
      </c>
      <c r="G694" s="2">
        <v>1.41803048635</v>
      </c>
      <c r="H694">
        <v>24760632</v>
      </c>
      <c r="I694" s="2">
        <v>0.71630195537499997</v>
      </c>
      <c r="J694" s="2">
        <v>0</v>
      </c>
      <c r="K694">
        <v>3</v>
      </c>
      <c r="L694" s="1" t="s">
        <v>11632</v>
      </c>
      <c r="M694" s="1" t="s">
        <v>1189</v>
      </c>
      <c r="N694">
        <v>0</v>
      </c>
      <c r="O694">
        <v>1</v>
      </c>
      <c r="P694">
        <v>0</v>
      </c>
      <c r="Q694">
        <v>0</v>
      </c>
      <c r="R694" s="19">
        <f>BWscncns[[#This Row],[C fx]]*4+BWscncns[[#This Row],[C fg]]*2+BWscncns[[#This Row],[C fm]]</f>
        <v>2</v>
      </c>
      <c r="S694">
        <v>14500</v>
      </c>
      <c r="T694">
        <v>10240000</v>
      </c>
      <c r="U694" s="13">
        <v>1.4160159999999999</v>
      </c>
      <c r="V694" s="13">
        <v>0.70620700000000003</v>
      </c>
      <c r="W694">
        <v>1619</v>
      </c>
      <c r="X694">
        <v>32</v>
      </c>
      <c r="Z694" s="10">
        <f>IF($N694&lt;&gt;0,constants!$L$2,IF($O694&lt;&gt;0,constants!$M$2,IF($P694&lt;&gt;0,constants!$N$2,0)))</f>
        <v>9721.3799999999992</v>
      </c>
      <c r="AA694" s="10">
        <f>IF($N694&lt;&gt;0,constants!$L$2,IF($O694&lt;&gt;0,constants!$M$2,IF($P694&lt;&gt;0,constants!$P$2,0)))</f>
        <v>9721.3799999999992</v>
      </c>
      <c r="AB694" s="11">
        <f>constants!$O$2</f>
        <v>4861.32</v>
      </c>
      <c r="AC694" s="11">
        <f>VLOOKUP(BWscncns[[#This Row],[scanner]],[0]!ScnrAvgBW,2,FALSE)/1000</f>
        <v>6440.9193022088357</v>
      </c>
      <c r="AD694" s="8">
        <f>(1+$F694)*Z694</f>
        <v>23506.593209393162</v>
      </c>
      <c r="AE694" s="8">
        <f>(1+$F694)*AA694</f>
        <v>23506.593209393162</v>
      </c>
      <c r="AF694" s="8">
        <f>(1+$F694)*AB694</f>
        <v>11754.819963902983</v>
      </c>
      <c r="AG694" s="8">
        <f>(1+$F694)*AC694</f>
        <v>15574.339232861135</v>
      </c>
      <c r="AH694" s="8">
        <f>(1+$F694)*$T694/1000</f>
        <v>24760.632180224002</v>
      </c>
      <c r="AI694" s="8">
        <f>(1+BWscncns[[#This Row],[pid_error]]*K_p)*BWscncns[[#This Row],[dbw]]/1000</f>
        <v>17500.316090111999</v>
      </c>
      <c r="AJ694" s="13">
        <f>BWscncns[[#This Row],[Torflow prgrssv alt vote]]/VLOOKUP(BWscncns[[#This Row],[class]],AltBWtotl,2,FALSE)*100</f>
        <v>6.1133819962157353E-2</v>
      </c>
      <c r="AK694">
        <f>IF(D694=E694,1,0)</f>
        <v>0</v>
      </c>
    </row>
    <row r="695" spans="1:37">
      <c r="A695" s="1" t="s">
        <v>5036</v>
      </c>
      <c r="B695" s="1" t="s">
        <v>5037</v>
      </c>
      <c r="C695">
        <v>19200</v>
      </c>
      <c r="D695">
        <v>1524975523</v>
      </c>
      <c r="E695">
        <v>1524975523</v>
      </c>
      <c r="F695" s="2">
        <v>0.227026942639</v>
      </c>
      <c r="G695" s="2">
        <v>0.227026942639</v>
      </c>
      <c r="H695">
        <v>19235384</v>
      </c>
      <c r="I695" s="2">
        <v>0.479004519046</v>
      </c>
      <c r="J695" s="2">
        <v>0</v>
      </c>
      <c r="K695">
        <v>5</v>
      </c>
      <c r="L695" s="1" t="s">
        <v>11649</v>
      </c>
      <c r="M695" s="1" t="s">
        <v>5037</v>
      </c>
      <c r="N695">
        <v>1</v>
      </c>
      <c r="O695">
        <v>0</v>
      </c>
      <c r="P695">
        <v>0</v>
      </c>
      <c r="Q695">
        <v>0</v>
      </c>
      <c r="R695" s="19">
        <f>BWscncns[[#This Row],[C fx]]*4+BWscncns[[#This Row],[C fg]]*2+BWscncns[[#This Row],[C fm]]</f>
        <v>4</v>
      </c>
      <c r="S695">
        <v>19200</v>
      </c>
      <c r="T695">
        <v>15676416</v>
      </c>
      <c r="U695" s="13">
        <v>1.2247699999999999</v>
      </c>
      <c r="V695" s="13">
        <v>0.81647999999999998</v>
      </c>
      <c r="W695">
        <v>2234</v>
      </c>
      <c r="X695">
        <v>44</v>
      </c>
      <c r="Z695" s="10">
        <f>IF($N695&lt;&gt;0,constants!$L$2,IF($O695&lt;&gt;0,constants!$M$2,IF($P695&lt;&gt;0,constants!$N$2,0)))</f>
        <v>10125.48</v>
      </c>
      <c r="AA695" s="10">
        <f>IF($N695&lt;&gt;0,constants!$L$2,IF($O695&lt;&gt;0,constants!$M$2,IF($P695&lt;&gt;0,constants!$P$2,0)))</f>
        <v>10125.48</v>
      </c>
      <c r="AB695" s="11">
        <f>constants!$O$2</f>
        <v>4861.32</v>
      </c>
      <c r="AC695" s="11">
        <f>VLOOKUP(BWscncns[[#This Row],[scanner]],[0]!ScnrAvgBW,2,FALSE)/1000</f>
        <v>3794.4265750962772</v>
      </c>
      <c r="AD695" s="8">
        <f>(1+$F695)*Z695</f>
        <v>12424.236767152341</v>
      </c>
      <c r="AE695" s="8">
        <f>(1+$F695)*AA695</f>
        <v>12424.236767152341</v>
      </c>
      <c r="AF695" s="8">
        <f>(1+$F695)*AB695</f>
        <v>5964.970616789823</v>
      </c>
      <c r="AG695" s="8">
        <f>(1+$F695)*AC695</f>
        <v>4655.8636395085568</v>
      </c>
      <c r="AH695" s="8">
        <f>(1+$F695)*$T695/1000</f>
        <v>19235.384796017101</v>
      </c>
      <c r="AI695" s="8">
        <f>(1+BWscncns[[#This Row],[pid_error]]*K_p)*BWscncns[[#This Row],[dbw]]/1000</f>
        <v>17455.900398008551</v>
      </c>
      <c r="AJ695" s="13">
        <f>BWscncns[[#This Row],[Torflow prgrssv alt vote]]/VLOOKUP(BWscncns[[#This Row],[class]],AltBWtotl,2,FALSE)*100</f>
        <v>0.14961005692985516</v>
      </c>
      <c r="AK695">
        <f>IF(D695=E695,1,0)</f>
        <v>1</v>
      </c>
    </row>
    <row r="696" spans="1:37">
      <c r="A696" s="1" t="s">
        <v>4062</v>
      </c>
      <c r="B696" s="1" t="s">
        <v>4063</v>
      </c>
      <c r="C696">
        <v>26000</v>
      </c>
      <c r="D696">
        <v>1524889718</v>
      </c>
      <c r="E696">
        <v>1524924961</v>
      </c>
      <c r="F696" s="2">
        <v>1.3290390836699999</v>
      </c>
      <c r="G696" s="2">
        <v>1.3290390836699999</v>
      </c>
      <c r="H696">
        <v>24421744</v>
      </c>
      <c r="I696" s="2">
        <v>-4.4105353334899997E-2</v>
      </c>
      <c r="J696" s="2">
        <v>0</v>
      </c>
      <c r="K696">
        <v>1</v>
      </c>
      <c r="L696" s="1" t="s">
        <v>11696</v>
      </c>
      <c r="M696" s="1" t="s">
        <v>4063</v>
      </c>
      <c r="N696">
        <v>0</v>
      </c>
      <c r="O696">
        <v>1</v>
      </c>
      <c r="P696">
        <v>0</v>
      </c>
      <c r="Q696">
        <v>0</v>
      </c>
      <c r="R696" s="19">
        <f>BWscncns[[#This Row],[C fx]]*4+BWscncns[[#This Row],[C fg]]*2+BWscncns[[#This Row],[C fm]]</f>
        <v>2</v>
      </c>
      <c r="S696">
        <v>16200</v>
      </c>
      <c r="T696">
        <v>10485760</v>
      </c>
      <c r="U696" s="13">
        <v>1.5449520000000001</v>
      </c>
      <c r="V696" s="13">
        <v>0.64726899999999998</v>
      </c>
      <c r="W696">
        <v>1221</v>
      </c>
      <c r="X696">
        <v>24</v>
      </c>
      <c r="Z696" s="10">
        <f>IF($N696&lt;&gt;0,constants!$L$2,IF($O696&lt;&gt;0,constants!$M$2,IF($P696&lt;&gt;0,constants!$N$2,0)))</f>
        <v>9721.3799999999992</v>
      </c>
      <c r="AA696" s="10">
        <f>IF($N696&lt;&gt;0,constants!$L$2,IF($O696&lt;&gt;0,constants!$M$2,IF($P696&lt;&gt;0,constants!$P$2,0)))</f>
        <v>9721.3799999999992</v>
      </c>
      <c r="AB696" s="11">
        <f>constants!$O$2</f>
        <v>4861.32</v>
      </c>
      <c r="AC696" s="11">
        <f>VLOOKUP(BWscncns[[#This Row],[scanner]],[0]!ScnrAvgBW,2,FALSE)/1000</f>
        <v>11818.828055288463</v>
      </c>
      <c r="AD696" s="8">
        <f>(1+$F696)*Z696</f>
        <v>22641.473967207861</v>
      </c>
      <c r="AE696" s="8">
        <f>(1+$F696)*AA696</f>
        <v>22641.473967207861</v>
      </c>
      <c r="AF696" s="8">
        <f>(1+$F696)*AB696</f>
        <v>11322.204278226642</v>
      </c>
      <c r="AG696" s="8">
        <f>(1+$F696)*AC696</f>
        <v>27526.512463942327</v>
      </c>
      <c r="AH696" s="8">
        <f>(1+$F696)*$T696/1000</f>
        <v>24421.744861983538</v>
      </c>
      <c r="AI696" s="8">
        <f>(1+BWscncns[[#This Row],[pid_error]]*K_p)*BWscncns[[#This Row],[dbw]]/1000</f>
        <v>17453.752430991768</v>
      </c>
      <c r="AJ696" s="13">
        <f>BWscncns[[#This Row],[Torflow prgrssv alt vote]]/VLOOKUP(BWscncns[[#This Row],[class]],AltBWtotl,2,FALSE)*100</f>
        <v>6.0971159222843962E-2</v>
      </c>
      <c r="AK696">
        <f>IF(D696=E696,1,0)</f>
        <v>0</v>
      </c>
    </row>
    <row r="697" spans="1:37">
      <c r="A697" s="1" t="s">
        <v>5339</v>
      </c>
      <c r="B697" s="1" t="s">
        <v>5340</v>
      </c>
      <c r="C697">
        <v>23800</v>
      </c>
      <c r="D697">
        <v>1524749080</v>
      </c>
      <c r="E697">
        <v>1524883723</v>
      </c>
      <c r="F697" s="2">
        <v>0.63079255211800001</v>
      </c>
      <c r="G697" s="2">
        <v>0.63079255211800001</v>
      </c>
      <c r="H697">
        <v>20973169</v>
      </c>
      <c r="I697" s="2">
        <v>0.49380379833799998</v>
      </c>
      <c r="J697" s="2">
        <v>0</v>
      </c>
      <c r="K697">
        <v>4</v>
      </c>
      <c r="L697" s="1" t="s">
        <v>11593</v>
      </c>
      <c r="M697" s="1" t="s">
        <v>5340</v>
      </c>
      <c r="N697">
        <v>0</v>
      </c>
      <c r="O697">
        <v>1</v>
      </c>
      <c r="P697">
        <v>0</v>
      </c>
      <c r="Q697">
        <v>0</v>
      </c>
      <c r="R697" s="19">
        <f>BWscncns[[#This Row],[C fx]]*4+BWscncns[[#This Row],[C fg]]*2+BWscncns[[#This Row],[C fm]]</f>
        <v>2</v>
      </c>
      <c r="S697">
        <v>14200</v>
      </c>
      <c r="T697">
        <v>13252225</v>
      </c>
      <c r="U697" s="13">
        <v>1.071518</v>
      </c>
      <c r="V697" s="13">
        <v>0.93325499999999995</v>
      </c>
      <c r="W697">
        <v>2852</v>
      </c>
      <c r="X697">
        <v>57</v>
      </c>
      <c r="Z697" s="10">
        <f>IF($N697&lt;&gt;0,constants!$L$2,IF($O697&lt;&gt;0,constants!$M$2,IF($P697&lt;&gt;0,constants!$N$2,0)))</f>
        <v>9721.3799999999992</v>
      </c>
      <c r="AA697" s="10">
        <f>IF($N697&lt;&gt;0,constants!$L$2,IF($O697&lt;&gt;0,constants!$M$2,IF($P697&lt;&gt;0,constants!$P$2,0)))</f>
        <v>9721.3799999999992</v>
      </c>
      <c r="AB697" s="11">
        <f>constants!$O$2</f>
        <v>4861.32</v>
      </c>
      <c r="AC697" s="11">
        <f>VLOOKUP(BWscncns[[#This Row],[scanner]],[0]!ScnrAvgBW,2,FALSE)/1000</f>
        <v>4819.491751072962</v>
      </c>
      <c r="AD697" s="8">
        <f>(1+$F697)*Z697</f>
        <v>15853.554100308882</v>
      </c>
      <c r="AE697" s="8">
        <f>(1+$F697)*AA697</f>
        <v>15853.554100308882</v>
      </c>
      <c r="AF697" s="8">
        <f>(1+$F697)*AB697</f>
        <v>7927.8044494622754</v>
      </c>
      <c r="AG697" s="8">
        <f>(1+$F697)*AC697</f>
        <v>7859.5912526439242</v>
      </c>
      <c r="AH697" s="8">
        <f>(1+$F697)*$T697/1000</f>
        <v>21611.629828991965</v>
      </c>
      <c r="AI697" s="8">
        <f>(1+BWscncns[[#This Row],[pid_error]]*K_p)*BWscncns[[#This Row],[dbw]]/1000</f>
        <v>17431.927414495978</v>
      </c>
      <c r="AJ697" s="13">
        <f>BWscncns[[#This Row],[Torflow prgrssv alt vote]]/VLOOKUP(BWscncns[[#This Row],[class]],AltBWtotl,2,FALSE)*100</f>
        <v>6.0894917935414961E-2</v>
      </c>
      <c r="AK697">
        <f>IF(D697=E697,1,0)</f>
        <v>0</v>
      </c>
    </row>
    <row r="698" spans="1:37">
      <c r="A698" s="1" t="s">
        <v>6913</v>
      </c>
      <c r="B698" s="1" t="s">
        <v>6914</v>
      </c>
      <c r="C698">
        <v>9530</v>
      </c>
      <c r="D698">
        <v>1523793090</v>
      </c>
      <c r="E698">
        <v>1524939761</v>
      </c>
      <c r="F698" s="2">
        <v>0.98422603707199996</v>
      </c>
      <c r="G698" s="2">
        <v>0.98422603707199996</v>
      </c>
      <c r="H698">
        <v>23387873</v>
      </c>
      <c r="I698" s="2">
        <v>0.105333769538</v>
      </c>
      <c r="J698" s="2">
        <v>0</v>
      </c>
      <c r="K698">
        <v>7</v>
      </c>
      <c r="L698" s="1" t="s">
        <v>11698</v>
      </c>
      <c r="M698" s="1" t="s">
        <v>6914</v>
      </c>
      <c r="N698">
        <v>0</v>
      </c>
      <c r="O698">
        <v>1</v>
      </c>
      <c r="P698">
        <v>0</v>
      </c>
      <c r="Q698">
        <v>0</v>
      </c>
      <c r="R698" s="19">
        <f>BWscncns[[#This Row],[C fx]]*4+BWscncns[[#This Row],[C fg]]*2+BWscncns[[#This Row],[C fm]]</f>
        <v>2</v>
      </c>
      <c r="S698">
        <v>6950</v>
      </c>
      <c r="T698">
        <v>11665408</v>
      </c>
      <c r="U698" s="13">
        <v>0.59577899999999995</v>
      </c>
      <c r="V698" s="13">
        <v>1.6784760000000001</v>
      </c>
      <c r="W698">
        <v>4541</v>
      </c>
      <c r="X698">
        <v>90</v>
      </c>
      <c r="Z698" s="10">
        <f>IF($N698&lt;&gt;0,constants!$L$2,IF($O698&lt;&gt;0,constants!$M$2,IF($P698&lt;&gt;0,constants!$N$2,0)))</f>
        <v>9721.3799999999992</v>
      </c>
      <c r="AA698" s="10">
        <f>IF($N698&lt;&gt;0,constants!$L$2,IF($O698&lt;&gt;0,constants!$M$2,IF($P698&lt;&gt;0,constants!$P$2,0)))</f>
        <v>9721.3799999999992</v>
      </c>
      <c r="AB698" s="11">
        <f>constants!$O$2</f>
        <v>4861.32</v>
      </c>
      <c r="AC698" s="11">
        <f>VLOOKUP(BWscncns[[#This Row],[scanner]],[0]!ScnrAvgBW,2,FALSE)/1000</f>
        <v>885.64026081730776</v>
      </c>
      <c r="AD698" s="8">
        <f>(1+$F698)*Z698</f>
        <v>19289.415312270998</v>
      </c>
      <c r="AE698" s="8">
        <f>(1+$F698)*AA698</f>
        <v>19289.415312270998</v>
      </c>
      <c r="AF698" s="8">
        <f>(1+$F698)*AB698</f>
        <v>9645.9577185388534</v>
      </c>
      <c r="AG698" s="8">
        <f>(1+$F698)*AC698</f>
        <v>1757.3104649929389</v>
      </c>
      <c r="AH698" s="8">
        <f>(1+$F698)*$T698/1000</f>
        <v>23146.806286668005</v>
      </c>
      <c r="AI698" s="8">
        <f>(1+BWscncns[[#This Row],[pid_error]]*K_p)*BWscncns[[#This Row],[dbw]]/1000</f>
        <v>17406.107143334004</v>
      </c>
      <c r="AJ698" s="13">
        <f>BWscncns[[#This Row],[Torflow prgrssv alt vote]]/VLOOKUP(BWscncns[[#This Row],[class]],AltBWtotl,2,FALSE)*100</f>
        <v>6.0804720032676389E-2</v>
      </c>
      <c r="AK698">
        <f>IF(D698=E698,1,0)</f>
        <v>0</v>
      </c>
    </row>
    <row r="699" spans="1:37">
      <c r="A699" s="1" t="s">
        <v>1248</v>
      </c>
      <c r="B699" s="1" t="s">
        <v>49</v>
      </c>
      <c r="C699">
        <v>23500</v>
      </c>
      <c r="D699">
        <v>1524336513</v>
      </c>
      <c r="E699">
        <v>1524984447</v>
      </c>
      <c r="F699" s="2">
        <v>1.31980574507</v>
      </c>
      <c r="G699" s="2">
        <v>1.31980574507</v>
      </c>
      <c r="H699">
        <v>24324926</v>
      </c>
      <c r="I699" s="2">
        <v>0.95560802656400001</v>
      </c>
      <c r="J699" s="2">
        <v>0</v>
      </c>
      <c r="K699">
        <v>1</v>
      </c>
      <c r="L699" s="1" t="s">
        <v>11548</v>
      </c>
      <c r="M699" s="1" t="s">
        <v>49</v>
      </c>
      <c r="N699">
        <v>0</v>
      </c>
      <c r="O699">
        <v>1</v>
      </c>
      <c r="P699">
        <v>0</v>
      </c>
      <c r="Q699">
        <v>0</v>
      </c>
      <c r="R699" s="19">
        <f>BWscncns[[#This Row],[C fx]]*4+BWscncns[[#This Row],[C fg]]*2+BWscncns[[#This Row],[C fm]]</f>
        <v>2</v>
      </c>
      <c r="S699">
        <v>23500</v>
      </c>
      <c r="T699">
        <v>10485760</v>
      </c>
      <c r="U699" s="13">
        <v>2.2411349999999999</v>
      </c>
      <c r="V699" s="13">
        <v>0.44620300000000002</v>
      </c>
      <c r="W699">
        <v>235</v>
      </c>
      <c r="X699">
        <v>4</v>
      </c>
      <c r="Z699" s="10">
        <f>IF($N699&lt;&gt;0,constants!$L$2,IF($O699&lt;&gt;0,constants!$M$2,IF($P699&lt;&gt;0,constants!$N$2,0)))</f>
        <v>9721.3799999999992</v>
      </c>
      <c r="AA699" s="10">
        <f>IF($N699&lt;&gt;0,constants!$L$2,IF($O699&lt;&gt;0,constants!$M$2,IF($P699&lt;&gt;0,constants!$P$2,0)))</f>
        <v>9721.3799999999992</v>
      </c>
      <c r="AB699" s="11">
        <f>constants!$O$2</f>
        <v>4861.32</v>
      </c>
      <c r="AC699" s="11">
        <f>VLOOKUP(BWscncns[[#This Row],[scanner]],[0]!ScnrAvgBW,2,FALSE)/1000</f>
        <v>11818.828055288463</v>
      </c>
      <c r="AD699" s="8">
        <f>(1+$F699)*Z699</f>
        <v>22551.713174008593</v>
      </c>
      <c r="AE699" s="8">
        <f>(1+$F699)*AA699</f>
        <v>22551.713174008593</v>
      </c>
      <c r="AF699" s="8">
        <f>(1+$F699)*AB699</f>
        <v>11277.318064623692</v>
      </c>
      <c r="AG699" s="8">
        <f>(1+$F699)*AC699</f>
        <v>27417.385222652672</v>
      </c>
      <c r="AH699" s="8">
        <f>(1+$F699)*$T699/1000</f>
        <v>24324.926289425202</v>
      </c>
      <c r="AI699" s="8">
        <f>(1+BWscncns[[#This Row],[pid_error]]*K_p)*BWscncns[[#This Row],[dbw]]/1000</f>
        <v>17405.343144712602</v>
      </c>
      <c r="AJ699" s="13">
        <f>BWscncns[[#This Row],[Torflow prgrssv alt vote]]/VLOOKUP(BWscncns[[#This Row],[class]],AltBWtotl,2,FALSE)*100</f>
        <v>6.0802051157786828E-2</v>
      </c>
      <c r="AK699">
        <f>IF(D699=E699,1,0)</f>
        <v>0</v>
      </c>
    </row>
    <row r="700" spans="1:37">
      <c r="A700" s="1" t="s">
        <v>10502</v>
      </c>
      <c r="B700" s="1" t="s">
        <v>10503</v>
      </c>
      <c r="C700">
        <v>20200</v>
      </c>
      <c r="D700">
        <v>1524625600</v>
      </c>
      <c r="E700">
        <v>1525007036</v>
      </c>
      <c r="F700" s="2">
        <v>1.3140134102900001</v>
      </c>
      <c r="G700" s="2">
        <v>1.3140134102900001</v>
      </c>
      <c r="H700">
        <v>24264189</v>
      </c>
      <c r="I700" s="2">
        <v>-6.2015750020700004E-3</v>
      </c>
      <c r="J700" s="2">
        <v>0</v>
      </c>
      <c r="K700">
        <v>3</v>
      </c>
      <c r="L700" s="1" t="s">
        <v>11600</v>
      </c>
      <c r="M700" s="1" t="s">
        <v>10503</v>
      </c>
      <c r="N700">
        <v>0</v>
      </c>
      <c r="O700">
        <v>1</v>
      </c>
      <c r="P700">
        <v>0</v>
      </c>
      <c r="Q700">
        <v>0</v>
      </c>
      <c r="R700" s="19">
        <f>BWscncns[[#This Row],[C fx]]*4+BWscncns[[#This Row],[C fg]]*2+BWscncns[[#This Row],[C fm]]</f>
        <v>2</v>
      </c>
      <c r="S700">
        <v>14400</v>
      </c>
      <c r="T700">
        <v>10485760</v>
      </c>
      <c r="U700" s="13">
        <v>1.373291</v>
      </c>
      <c r="V700" s="13">
        <v>0.72817799999999999</v>
      </c>
      <c r="W700">
        <v>1728</v>
      </c>
      <c r="X700">
        <v>34</v>
      </c>
      <c r="Z700" s="10">
        <f>IF($N700&lt;&gt;0,constants!$L$2,IF($O700&lt;&gt;0,constants!$M$2,IF($P700&lt;&gt;0,constants!$N$2,0)))</f>
        <v>9721.3799999999992</v>
      </c>
      <c r="AA700" s="10">
        <f>IF($N700&lt;&gt;0,constants!$L$2,IF($O700&lt;&gt;0,constants!$M$2,IF($P700&lt;&gt;0,constants!$P$2,0)))</f>
        <v>9721.3799999999992</v>
      </c>
      <c r="AB700" s="11">
        <f>constants!$O$2</f>
        <v>4861.32</v>
      </c>
      <c r="AC700" s="11">
        <f>VLOOKUP(BWscncns[[#This Row],[scanner]],[0]!ScnrAvgBW,2,FALSE)/1000</f>
        <v>6440.9193022088357</v>
      </c>
      <c r="AD700" s="8">
        <f>(1+$F700)*Z700</f>
        <v>22495.403686525002</v>
      </c>
      <c r="AE700" s="8">
        <f>(1+$F700)*AA700</f>
        <v>22495.403686525002</v>
      </c>
      <c r="AF700" s="8">
        <f>(1+$F700)*AB700</f>
        <v>11249.159671710984</v>
      </c>
      <c r="AG700" s="8">
        <f>(1+$F700)*AC700</f>
        <v>14904.373639906957</v>
      </c>
      <c r="AH700" s="8">
        <f>(1+$F700)*$T700/1000</f>
        <v>24264.189257082475</v>
      </c>
      <c r="AI700" s="8">
        <f>(1+BWscncns[[#This Row],[pid_error]]*K_p)*BWscncns[[#This Row],[dbw]]/1000</f>
        <v>17374.97462854124</v>
      </c>
      <c r="AJ700" s="13">
        <f>BWscncns[[#This Row],[Torflow prgrssv alt vote]]/VLOOKUP(BWscncns[[#This Row],[class]],AltBWtotl,2,FALSE)*100</f>
        <v>6.0695964879654576E-2</v>
      </c>
      <c r="AK700">
        <f>IF(D700=E700,1,0)</f>
        <v>0</v>
      </c>
    </row>
    <row r="701" spans="1:37">
      <c r="A701" s="1" t="s">
        <v>7618</v>
      </c>
      <c r="B701" s="1" t="s">
        <v>7619</v>
      </c>
      <c r="C701">
        <v>17800</v>
      </c>
      <c r="D701">
        <v>1524826639</v>
      </c>
      <c r="E701">
        <v>1525006186</v>
      </c>
      <c r="F701" s="2">
        <v>0.90453470188600005</v>
      </c>
      <c r="G701" s="2">
        <v>0.90453470188600005</v>
      </c>
      <c r="H701">
        <v>23416574</v>
      </c>
      <c r="I701" s="2">
        <v>0.41964508628300001</v>
      </c>
      <c r="J701" s="2">
        <v>0</v>
      </c>
      <c r="K701">
        <v>1</v>
      </c>
      <c r="L701" s="1" t="s">
        <v>11530</v>
      </c>
      <c r="M701" s="1" t="s">
        <v>7619</v>
      </c>
      <c r="N701">
        <v>0</v>
      </c>
      <c r="O701">
        <v>1</v>
      </c>
      <c r="P701">
        <v>0</v>
      </c>
      <c r="Q701">
        <v>0</v>
      </c>
      <c r="R701" s="19">
        <f>BWscncns[[#This Row],[C fx]]*4+BWscncns[[#This Row],[C fg]]*2+BWscncns[[#This Row],[C fm]]</f>
        <v>2</v>
      </c>
      <c r="S701">
        <v>21300</v>
      </c>
      <c r="T701">
        <v>11956932</v>
      </c>
      <c r="U701" s="13">
        <v>1.781393</v>
      </c>
      <c r="V701" s="13">
        <v>0.56135800000000002</v>
      </c>
      <c r="W701">
        <v>705</v>
      </c>
      <c r="X701">
        <v>14</v>
      </c>
      <c r="Z701" s="10">
        <f>IF($N701&lt;&gt;0,constants!$L$2,IF($O701&lt;&gt;0,constants!$M$2,IF($P701&lt;&gt;0,constants!$N$2,0)))</f>
        <v>9721.3799999999992</v>
      </c>
      <c r="AA701" s="10">
        <f>IF($N701&lt;&gt;0,constants!$L$2,IF($O701&lt;&gt;0,constants!$M$2,IF($P701&lt;&gt;0,constants!$P$2,0)))</f>
        <v>9721.3799999999992</v>
      </c>
      <c r="AB701" s="11">
        <f>constants!$O$2</f>
        <v>4861.32</v>
      </c>
      <c r="AC701" s="11">
        <f>VLOOKUP(BWscncns[[#This Row],[scanner]],[0]!ScnrAvgBW,2,FALSE)/1000</f>
        <v>11818.828055288463</v>
      </c>
      <c r="AD701" s="8">
        <f>(1+$F701)*Z701</f>
        <v>18514.705560220522</v>
      </c>
      <c r="AE701" s="8">
        <f>(1+$F701)*AA701</f>
        <v>18514.705560220522</v>
      </c>
      <c r="AF701" s="8">
        <f>(1+$F701)*AB701</f>
        <v>9258.5526369724485</v>
      </c>
      <c r="AG701" s="8">
        <f>(1+$F701)*AC701</f>
        <v>22509.368166920704</v>
      </c>
      <c r="AH701" s="8">
        <f>(1+$F701)*$T701/1000</f>
        <v>22772.39192209117</v>
      </c>
      <c r="AI701" s="8">
        <f>(1+BWscncns[[#This Row],[pid_error]]*K_p)*BWscncns[[#This Row],[dbw]]/1000</f>
        <v>17364.661961045585</v>
      </c>
      <c r="AJ701" s="13">
        <f>BWscncns[[#This Row],[Torflow prgrssv alt vote]]/VLOOKUP(BWscncns[[#This Row],[class]],AltBWtotl,2,FALSE)*100</f>
        <v>6.065993965846643E-2</v>
      </c>
      <c r="AK701">
        <f>IF(D701=E701,1,0)</f>
        <v>0</v>
      </c>
    </row>
    <row r="702" spans="1:37">
      <c r="A702" s="1" t="s">
        <v>2327</v>
      </c>
      <c r="B702" s="1" t="s">
        <v>2328</v>
      </c>
      <c r="C702">
        <v>21600</v>
      </c>
      <c r="D702">
        <v>1525000722</v>
      </c>
      <c r="E702">
        <v>1525000722</v>
      </c>
      <c r="F702" s="2">
        <v>0.64879045155500004</v>
      </c>
      <c r="G702" s="2">
        <v>0.64879045155500004</v>
      </c>
      <c r="H702">
        <v>21611026</v>
      </c>
      <c r="I702" s="2">
        <v>0.10627006256300001</v>
      </c>
      <c r="J702" s="2">
        <v>0</v>
      </c>
      <c r="K702">
        <v>2</v>
      </c>
      <c r="L702" s="1" t="s">
        <v>11538</v>
      </c>
      <c r="M702" s="1" t="s">
        <v>2328</v>
      </c>
      <c r="N702">
        <v>0</v>
      </c>
      <c r="O702">
        <v>0</v>
      </c>
      <c r="P702">
        <v>1</v>
      </c>
      <c r="Q702">
        <v>0</v>
      </c>
      <c r="R702" s="19">
        <f>BWscncns[[#This Row],[C fx]]*4+BWscncns[[#This Row],[C fg]]*2+BWscncns[[#This Row],[C fm]]</f>
        <v>1</v>
      </c>
      <c r="S702">
        <v>21600</v>
      </c>
      <c r="T702">
        <v>13107200</v>
      </c>
      <c r="U702" s="13">
        <v>1.6479490000000001</v>
      </c>
      <c r="V702" s="13">
        <v>0.60681499999999999</v>
      </c>
      <c r="W702">
        <v>960</v>
      </c>
      <c r="X702">
        <v>19</v>
      </c>
      <c r="Z702" s="10">
        <f>IF($N702&lt;&gt;0,constants!$L$2,IF($O702&lt;&gt;0,constants!$M$2,IF($P702&lt;&gt;0,constants!$N$2,0)))</f>
        <v>1117.99</v>
      </c>
      <c r="AA702" s="10">
        <f>IF($N702&lt;&gt;0,constants!$L$2,IF($O702&lt;&gt;0,constants!$M$2,IF($P702&lt;&gt;0,constants!$P$2,0)))</f>
        <v>4051.45</v>
      </c>
      <c r="AB702" s="11">
        <f>constants!$O$2</f>
        <v>4861.32</v>
      </c>
      <c r="AC702" s="11">
        <f>VLOOKUP(BWscncns[[#This Row],[scanner]],[0]!ScnrAvgBW,2,FALSE)/1000</f>
        <v>8853.6095214723919</v>
      </c>
      <c r="AD702" s="8">
        <f>(1+$F702)*Z702</f>
        <v>1843.3312369339744</v>
      </c>
      <c r="AE702" s="8">
        <f>(1+$F702)*AA702</f>
        <v>6679.9920749525045</v>
      </c>
      <c r="AF702" s="8">
        <f>(1+$F702)*AB702</f>
        <v>8015.297997953352</v>
      </c>
      <c r="AG702" s="8">
        <f>(1+$F702)*AC702</f>
        <v>14597.746840800113</v>
      </c>
      <c r="AH702" s="8">
        <f>(1+$F702)*$T702/1000</f>
        <v>21611.026206621696</v>
      </c>
      <c r="AI702" s="8">
        <f>(1+BWscncns[[#This Row],[pid_error]]*K_p)*BWscncns[[#This Row],[dbw]]/1000</f>
        <v>17359.11310331085</v>
      </c>
      <c r="AJ702" s="13">
        <f>BWscncns[[#This Row],[Torflow prgrssv alt vote]]/VLOOKUP(BWscncns[[#This Row],[class]],AltBWtotl,2,FALSE)*100</f>
        <v>0.34236805190699943</v>
      </c>
      <c r="AK702">
        <f>IF(D702=E702,1,0)</f>
        <v>1</v>
      </c>
    </row>
    <row r="703" spans="1:37">
      <c r="A703" s="1" t="s">
        <v>5739</v>
      </c>
      <c r="B703" s="1" t="s">
        <v>5740</v>
      </c>
      <c r="C703">
        <v>28500</v>
      </c>
      <c r="D703">
        <v>1524201255</v>
      </c>
      <c r="E703">
        <v>1524969159</v>
      </c>
      <c r="F703" s="2">
        <v>1.3107663300400001</v>
      </c>
      <c r="G703" s="2">
        <v>1.3107663300400001</v>
      </c>
      <c r="H703">
        <v>24230141</v>
      </c>
      <c r="I703" s="2">
        <v>-0.39801487904100002</v>
      </c>
      <c r="J703" s="2">
        <v>0</v>
      </c>
      <c r="K703">
        <v>1</v>
      </c>
      <c r="L703" s="1" t="s">
        <v>11546</v>
      </c>
      <c r="M703" s="1" t="s">
        <v>5740</v>
      </c>
      <c r="N703">
        <v>0</v>
      </c>
      <c r="O703">
        <v>1</v>
      </c>
      <c r="P703">
        <v>0</v>
      </c>
      <c r="Q703">
        <v>0</v>
      </c>
      <c r="R703" s="19">
        <f>BWscncns[[#This Row],[C fx]]*4+BWscncns[[#This Row],[C fg]]*2+BWscncns[[#This Row],[C fm]]</f>
        <v>2</v>
      </c>
      <c r="S703">
        <v>28500</v>
      </c>
      <c r="T703">
        <v>10485760</v>
      </c>
      <c r="U703" s="13">
        <v>2.7179720000000001</v>
      </c>
      <c r="V703" s="13">
        <v>0.367921</v>
      </c>
      <c r="W703">
        <v>87</v>
      </c>
      <c r="X703">
        <v>1</v>
      </c>
      <c r="Z703" s="10">
        <f>IF($N703&lt;&gt;0,constants!$L$2,IF($O703&lt;&gt;0,constants!$M$2,IF($P703&lt;&gt;0,constants!$N$2,0)))</f>
        <v>9721.3799999999992</v>
      </c>
      <c r="AA703" s="10">
        <f>IF($N703&lt;&gt;0,constants!$L$2,IF($O703&lt;&gt;0,constants!$M$2,IF($P703&lt;&gt;0,constants!$P$2,0)))</f>
        <v>9721.3799999999992</v>
      </c>
      <c r="AB703" s="11">
        <f>constants!$O$2</f>
        <v>4861.32</v>
      </c>
      <c r="AC703" s="11">
        <f>VLOOKUP(BWscncns[[#This Row],[scanner]],[0]!ScnrAvgBW,2,FALSE)/1000</f>
        <v>11818.828055288463</v>
      </c>
      <c r="AD703" s="8">
        <f>(1+$F703)*Z703</f>
        <v>22463.837585524252</v>
      </c>
      <c r="AE703" s="8">
        <f>(1+$F703)*AA703</f>
        <v>22463.837585524252</v>
      </c>
      <c r="AF703" s="8">
        <f>(1+$F703)*AB703</f>
        <v>11233.374575550051</v>
      </c>
      <c r="AG703" s="8">
        <f>(1+$F703)*AC703</f>
        <v>27310.549930692709</v>
      </c>
      <c r="AH703" s="8">
        <f>(1+$F703)*$T703/1000</f>
        <v>24230.141152880227</v>
      </c>
      <c r="AI703" s="8">
        <f>(1+BWscncns[[#This Row],[pid_error]]*K_p)*BWscncns[[#This Row],[dbw]]/1000</f>
        <v>17357.950576440115</v>
      </c>
      <c r="AJ703" s="13">
        <f>BWscncns[[#This Row],[Torflow prgrssv alt vote]]/VLOOKUP(BWscncns[[#This Row],[class]],AltBWtotl,2,FALSE)*100</f>
        <v>6.0636494791753447E-2</v>
      </c>
      <c r="AK703">
        <f>IF(D703=E703,1,0)</f>
        <v>0</v>
      </c>
    </row>
    <row r="704" spans="1:37">
      <c r="A704" s="1" t="s">
        <v>5756</v>
      </c>
      <c r="B704" s="1" t="s">
        <v>1005</v>
      </c>
      <c r="C704">
        <v>18600</v>
      </c>
      <c r="D704">
        <v>1524845474</v>
      </c>
      <c r="E704">
        <v>1524997615</v>
      </c>
      <c r="F704" s="2">
        <v>0.22845095859299999</v>
      </c>
      <c r="G704" s="2">
        <v>0.22845095859299999</v>
      </c>
      <c r="H704">
        <v>18415245</v>
      </c>
      <c r="I704" s="2">
        <v>0.107044665011</v>
      </c>
      <c r="J704" s="2">
        <v>0</v>
      </c>
      <c r="K704">
        <v>3</v>
      </c>
      <c r="L704" s="1" t="s">
        <v>11639</v>
      </c>
      <c r="M704" s="1" t="s">
        <v>1005</v>
      </c>
      <c r="N704">
        <v>0</v>
      </c>
      <c r="O704">
        <v>1</v>
      </c>
      <c r="P704">
        <v>0</v>
      </c>
      <c r="Q704">
        <v>0</v>
      </c>
      <c r="R704" s="19">
        <f>BWscncns[[#This Row],[C fx]]*4+BWscncns[[#This Row],[C fg]]*2+BWscncns[[#This Row],[C fm]]</f>
        <v>2</v>
      </c>
      <c r="S704">
        <v>18700</v>
      </c>
      <c r="T704">
        <v>15509747</v>
      </c>
      <c r="U704" s="13">
        <v>1.2056929999999999</v>
      </c>
      <c r="V704" s="13">
        <v>0.82939799999999997</v>
      </c>
      <c r="W704">
        <v>2302</v>
      </c>
      <c r="X704">
        <v>46</v>
      </c>
      <c r="Z704" s="10">
        <f>IF($N704&lt;&gt;0,constants!$L$2,IF($O704&lt;&gt;0,constants!$M$2,IF($P704&lt;&gt;0,constants!$N$2,0)))</f>
        <v>9721.3799999999992</v>
      </c>
      <c r="AA704" s="10">
        <f>IF($N704&lt;&gt;0,constants!$L$2,IF($O704&lt;&gt;0,constants!$M$2,IF($P704&lt;&gt;0,constants!$P$2,0)))</f>
        <v>9721.3799999999992</v>
      </c>
      <c r="AB704" s="11">
        <f>constants!$O$2</f>
        <v>4861.32</v>
      </c>
      <c r="AC704" s="11">
        <f>VLOOKUP(BWscncns[[#This Row],[scanner]],[0]!ScnrAvgBW,2,FALSE)/1000</f>
        <v>6440.9193022088357</v>
      </c>
      <c r="AD704" s="8">
        <f>(1+$F704)*Z704</f>
        <v>11942.238579846817</v>
      </c>
      <c r="AE704" s="8">
        <f>(1+$F704)*AA704</f>
        <v>11942.238579846817</v>
      </c>
      <c r="AF704" s="8">
        <f>(1+$F704)*AB704</f>
        <v>5971.8932140273218</v>
      </c>
      <c r="AG704" s="8">
        <f>(1+$F704)*AC704</f>
        <v>7912.3534910185999</v>
      </c>
      <c r="AH704" s="8">
        <f>(1+$F704)*$T704/1000</f>
        <v>19052.963569684904</v>
      </c>
      <c r="AI704" s="8">
        <f>(1+BWscncns[[#This Row],[pid_error]]*K_p)*BWscncns[[#This Row],[dbw]]/1000</f>
        <v>17281.355284842455</v>
      </c>
      <c r="AJ704" s="13">
        <f>BWscncns[[#This Row],[Torflow prgrssv alt vote]]/VLOOKUP(BWscncns[[#This Row],[class]],AltBWtotl,2,FALSE)*100</f>
        <v>6.0368924609456802E-2</v>
      </c>
      <c r="AK704">
        <f>IF(D704=E704,1,0)</f>
        <v>0</v>
      </c>
    </row>
    <row r="705" spans="1:37">
      <c r="A705" s="1" t="s">
        <v>4763</v>
      </c>
      <c r="B705" s="1" t="s">
        <v>4764</v>
      </c>
      <c r="C705">
        <v>12400</v>
      </c>
      <c r="D705">
        <v>1523778068</v>
      </c>
      <c r="E705">
        <v>1524983088</v>
      </c>
      <c r="F705" s="2">
        <v>0.92164093423600002</v>
      </c>
      <c r="G705" s="2">
        <v>0.92164093423600002</v>
      </c>
      <c r="H705">
        <v>22005463</v>
      </c>
      <c r="I705" s="2">
        <v>-0.147802103504</v>
      </c>
      <c r="J705" s="2">
        <v>0</v>
      </c>
      <c r="K705">
        <v>2</v>
      </c>
      <c r="L705" s="1" t="s">
        <v>11580</v>
      </c>
      <c r="M705" s="1" t="s">
        <v>4764</v>
      </c>
      <c r="N705">
        <v>0</v>
      </c>
      <c r="O705">
        <v>1</v>
      </c>
      <c r="P705">
        <v>0</v>
      </c>
      <c r="Q705">
        <v>0</v>
      </c>
      <c r="R705" s="19">
        <f>BWscncns[[#This Row],[C fx]]*4+BWscncns[[#This Row],[C fg]]*2+BWscncns[[#This Row],[C fm]]</f>
        <v>2</v>
      </c>
      <c r="S705">
        <v>12400</v>
      </c>
      <c r="T705">
        <v>11827200</v>
      </c>
      <c r="U705" s="13">
        <v>1.0484309999999999</v>
      </c>
      <c r="V705" s="13">
        <v>0.95380600000000004</v>
      </c>
      <c r="W705">
        <v>2996</v>
      </c>
      <c r="X705">
        <v>59</v>
      </c>
      <c r="Z705" s="10">
        <f>IF($N705&lt;&gt;0,constants!$L$2,IF($O705&lt;&gt;0,constants!$M$2,IF($P705&lt;&gt;0,constants!$N$2,0)))</f>
        <v>9721.3799999999992</v>
      </c>
      <c r="AA705" s="10">
        <f>IF($N705&lt;&gt;0,constants!$L$2,IF($O705&lt;&gt;0,constants!$M$2,IF($P705&lt;&gt;0,constants!$P$2,0)))</f>
        <v>9721.3799999999992</v>
      </c>
      <c r="AB705" s="11">
        <f>constants!$O$2</f>
        <v>4861.32</v>
      </c>
      <c r="AC705" s="11">
        <f>VLOOKUP(BWscncns[[#This Row],[scanner]],[0]!ScnrAvgBW,2,FALSE)/1000</f>
        <v>8853.6095214723919</v>
      </c>
      <c r="AD705" s="8">
        <f>(1+$F705)*Z705</f>
        <v>18681.001745263166</v>
      </c>
      <c r="AE705" s="8">
        <f>(1+$F705)*AA705</f>
        <v>18681.001745263166</v>
      </c>
      <c r="AF705" s="8">
        <f>(1+$F705)*AB705</f>
        <v>9341.7115064201516</v>
      </c>
      <c r="AG705" s="8">
        <f>(1+$F705)*AC705</f>
        <v>17013.458472202954</v>
      </c>
      <c r="AH705" s="8">
        <f>(1+$F705)*$T705/1000</f>
        <v>22727.631657396021</v>
      </c>
      <c r="AI705" s="8">
        <f>(1+BWscncns[[#This Row],[pid_error]]*K_p)*BWscncns[[#This Row],[dbw]]/1000</f>
        <v>17277.415828698009</v>
      </c>
      <c r="AJ705" s="13">
        <f>BWscncns[[#This Row],[Torflow prgrssv alt vote]]/VLOOKUP(BWscncns[[#This Row],[class]],AltBWtotl,2,FALSE)*100</f>
        <v>6.0355162915014061E-2</v>
      </c>
      <c r="AK705">
        <f>IF(D705=E705,1,0)</f>
        <v>0</v>
      </c>
    </row>
    <row r="706" spans="1:37">
      <c r="A706" s="1" t="s">
        <v>5795</v>
      </c>
      <c r="B706" s="1" t="s">
        <v>5796</v>
      </c>
      <c r="C706">
        <v>16400</v>
      </c>
      <c r="D706">
        <v>1524274682</v>
      </c>
      <c r="E706">
        <v>1524939777</v>
      </c>
      <c r="F706" s="2">
        <v>1.60673650249</v>
      </c>
      <c r="G706" s="2">
        <v>1.60673650249</v>
      </c>
      <c r="H706">
        <v>29395544</v>
      </c>
      <c r="I706" s="2">
        <v>0.44799191875</v>
      </c>
      <c r="J706" s="2">
        <v>0</v>
      </c>
      <c r="K706">
        <v>1</v>
      </c>
      <c r="L706" s="1" t="s">
        <v>11583</v>
      </c>
      <c r="M706" s="1" t="s">
        <v>5796</v>
      </c>
      <c r="N706">
        <v>0</v>
      </c>
      <c r="O706">
        <v>1</v>
      </c>
      <c r="P706">
        <v>0</v>
      </c>
      <c r="Q706">
        <v>0</v>
      </c>
      <c r="R706" s="19">
        <f>BWscncns[[#This Row],[C fx]]*4+BWscncns[[#This Row],[C fg]]*2+BWscncns[[#This Row],[C fm]]</f>
        <v>2</v>
      </c>
      <c r="S706">
        <v>16400</v>
      </c>
      <c r="T706">
        <v>9563020</v>
      </c>
      <c r="U706" s="13">
        <v>1.714939</v>
      </c>
      <c r="V706" s="13">
        <v>0.58311100000000005</v>
      </c>
      <c r="W706">
        <v>821</v>
      </c>
      <c r="X706">
        <v>16</v>
      </c>
      <c r="Z706" s="10">
        <f>IF($N706&lt;&gt;0,constants!$L$2,IF($O706&lt;&gt;0,constants!$M$2,IF($P706&lt;&gt;0,constants!$N$2,0)))</f>
        <v>9721.3799999999992</v>
      </c>
      <c r="AA706" s="10">
        <f>IF($N706&lt;&gt;0,constants!$L$2,IF($O706&lt;&gt;0,constants!$M$2,IF($P706&lt;&gt;0,constants!$P$2,0)))</f>
        <v>9721.3799999999992</v>
      </c>
      <c r="AB706" s="11">
        <f>constants!$O$2</f>
        <v>4861.32</v>
      </c>
      <c r="AC706" s="11">
        <f>VLOOKUP(BWscncns[[#This Row],[scanner]],[0]!ScnrAvgBW,2,FALSE)/1000</f>
        <v>11818.828055288463</v>
      </c>
      <c r="AD706" s="8">
        <f>(1+$F706)*Z706</f>
        <v>25341.076100576232</v>
      </c>
      <c r="AE706" s="8">
        <f>(1+$F706)*AA706</f>
        <v>25341.076100576232</v>
      </c>
      <c r="AF706" s="8">
        <f>(1+$F706)*AB706</f>
        <v>12672.180294284686</v>
      </c>
      <c r="AG706" s="8">
        <f>(1+$F706)*AC706</f>
        <v>30808.570508373334</v>
      </c>
      <c r="AH706" s="8">
        <f>(1+$F706)*$T706/1000</f>
        <v>24928.27330804192</v>
      </c>
      <c r="AI706" s="8">
        <f>(1+BWscncns[[#This Row],[pid_error]]*K_p)*BWscncns[[#This Row],[dbw]]/1000</f>
        <v>17245.646654020962</v>
      </c>
      <c r="AJ706" s="13">
        <f>BWscncns[[#This Row],[Torflow prgrssv alt vote]]/VLOOKUP(BWscncns[[#This Row],[class]],AltBWtotl,2,FALSE)*100</f>
        <v>6.0244183719263988E-2</v>
      </c>
      <c r="AK706">
        <f>IF(D706=E706,1,0)</f>
        <v>0</v>
      </c>
    </row>
    <row r="707" spans="1:37">
      <c r="A707" s="1" t="s">
        <v>901</v>
      </c>
      <c r="B707" s="1" t="s">
        <v>902</v>
      </c>
      <c r="C707">
        <v>21400</v>
      </c>
      <c r="D707">
        <v>1524982505</v>
      </c>
      <c r="E707">
        <v>1524982505</v>
      </c>
      <c r="F707" s="2">
        <v>0.64090221093099997</v>
      </c>
      <c r="G707" s="2">
        <v>0.64090221093099997</v>
      </c>
      <c r="H707">
        <v>21408381</v>
      </c>
      <c r="I707" s="2">
        <v>-0.55560571125900005</v>
      </c>
      <c r="J707" s="2">
        <v>0</v>
      </c>
      <c r="K707">
        <v>5</v>
      </c>
      <c r="L707" s="1" t="s">
        <v>11614</v>
      </c>
      <c r="M707" s="1" t="s">
        <v>902</v>
      </c>
      <c r="N707">
        <v>0</v>
      </c>
      <c r="O707">
        <v>1</v>
      </c>
      <c r="P707">
        <v>0</v>
      </c>
      <c r="Q707">
        <v>0</v>
      </c>
      <c r="R707" s="19">
        <f>BWscncns[[#This Row],[C fx]]*4+BWscncns[[#This Row],[C fg]]*2+BWscncns[[#This Row],[C fm]]</f>
        <v>2</v>
      </c>
      <c r="S707">
        <v>11400</v>
      </c>
      <c r="T707">
        <v>13046714</v>
      </c>
      <c r="U707" s="13">
        <v>0.87378299999999998</v>
      </c>
      <c r="V707" s="13">
        <v>1.144449</v>
      </c>
      <c r="W707">
        <v>3802</v>
      </c>
      <c r="X707">
        <v>76</v>
      </c>
      <c r="Z707" s="10">
        <f>IF($N707&lt;&gt;0,constants!$L$2,IF($O707&lt;&gt;0,constants!$M$2,IF($P707&lt;&gt;0,constants!$N$2,0)))</f>
        <v>9721.3799999999992</v>
      </c>
      <c r="AA707" s="10">
        <f>IF($N707&lt;&gt;0,constants!$L$2,IF($O707&lt;&gt;0,constants!$M$2,IF($P707&lt;&gt;0,constants!$P$2,0)))</f>
        <v>9721.3799999999992</v>
      </c>
      <c r="AB707" s="11">
        <f>constants!$O$2</f>
        <v>4861.32</v>
      </c>
      <c r="AC707" s="11">
        <f>VLOOKUP(BWscncns[[#This Row],[scanner]],[0]!ScnrAvgBW,2,FALSE)/1000</f>
        <v>3794.4265750962772</v>
      </c>
      <c r="AD707" s="8">
        <f>(1+$F707)*Z707</f>
        <v>15951.833935300401</v>
      </c>
      <c r="AE707" s="8">
        <f>(1+$F707)*AA707</f>
        <v>15951.833935300401</v>
      </c>
      <c r="AF707" s="8">
        <f>(1+$F707)*AB707</f>
        <v>7976.950736043088</v>
      </c>
      <c r="AG707" s="8">
        <f>(1+$F707)*AC707</f>
        <v>6226.2829562908228</v>
      </c>
      <c r="AH707" s="8">
        <f>(1+$F707)*$T707/1000</f>
        <v>21408.38184798443</v>
      </c>
      <c r="AI707" s="8">
        <f>(1+BWscncns[[#This Row],[pid_error]]*K_p)*BWscncns[[#This Row],[dbw]]/1000</f>
        <v>17227.547923992213</v>
      </c>
      <c r="AJ707" s="13">
        <f>BWscncns[[#This Row],[Torflow prgrssv alt vote]]/VLOOKUP(BWscncns[[#This Row],[class]],AltBWtotl,2,FALSE)*100</f>
        <v>6.018095946106064E-2</v>
      </c>
      <c r="AK707">
        <f>IF(D707=E707,1,0)</f>
        <v>1</v>
      </c>
    </row>
    <row r="708" spans="1:37">
      <c r="A708" s="1" t="s">
        <v>1028</v>
      </c>
      <c r="B708" s="1" t="s">
        <v>1029</v>
      </c>
      <c r="C708">
        <v>33600</v>
      </c>
      <c r="D708">
        <v>1524233383</v>
      </c>
      <c r="E708">
        <v>1525009122</v>
      </c>
      <c r="F708" s="2">
        <v>0.63980406081700003</v>
      </c>
      <c r="G708" s="2">
        <v>0.63980406081700003</v>
      </c>
      <c r="H708">
        <v>21337568</v>
      </c>
      <c r="I708" s="2">
        <v>-0.24850330848400001</v>
      </c>
      <c r="J708" s="2">
        <v>0</v>
      </c>
      <c r="K708">
        <v>1</v>
      </c>
      <c r="L708" s="1" t="s">
        <v>11549</v>
      </c>
      <c r="M708" s="1" t="s">
        <v>1029</v>
      </c>
      <c r="N708">
        <v>0</v>
      </c>
      <c r="O708">
        <v>1</v>
      </c>
      <c r="P708">
        <v>0</v>
      </c>
      <c r="Q708">
        <v>0</v>
      </c>
      <c r="R708" s="19">
        <f>BWscncns[[#This Row],[C fx]]*4+BWscncns[[#This Row],[C fg]]*2+BWscncns[[#This Row],[C fm]]</f>
        <v>2</v>
      </c>
      <c r="S708">
        <v>24300</v>
      </c>
      <c r="T708">
        <v>13035873</v>
      </c>
      <c r="U708" s="13">
        <v>1.864087</v>
      </c>
      <c r="V708" s="13">
        <v>0.53645600000000004</v>
      </c>
      <c r="W708">
        <v>562</v>
      </c>
      <c r="X708">
        <v>11</v>
      </c>
      <c r="Z708" s="10">
        <f>IF($N708&lt;&gt;0,constants!$L$2,IF($O708&lt;&gt;0,constants!$M$2,IF($P708&lt;&gt;0,constants!$N$2,0)))</f>
        <v>9721.3799999999992</v>
      </c>
      <c r="AA708" s="10">
        <f>IF($N708&lt;&gt;0,constants!$L$2,IF($O708&lt;&gt;0,constants!$M$2,IF($P708&lt;&gt;0,constants!$P$2,0)))</f>
        <v>9721.3799999999992</v>
      </c>
      <c r="AB708" s="11">
        <f>constants!$O$2</f>
        <v>4861.32</v>
      </c>
      <c r="AC708" s="11">
        <f>VLOOKUP(BWscncns[[#This Row],[scanner]],[0]!ScnrAvgBW,2,FALSE)/1000</f>
        <v>11818.828055288463</v>
      </c>
      <c r="AD708" s="8">
        <f>(1+$F708)*Z708</f>
        <v>15941.158400745167</v>
      </c>
      <c r="AE708" s="8">
        <f>(1+$F708)*AA708</f>
        <v>15941.158400745167</v>
      </c>
      <c r="AF708" s="8">
        <f>(1+$F708)*AB708</f>
        <v>7971.6122769308986</v>
      </c>
      <c r="AG708" s="8">
        <f>(1+$F708)*AC708</f>
        <v>19380.56223915991</v>
      </c>
      <c r="AH708" s="8">
        <f>(1+$F708)*$T708/1000</f>
        <v>21376.277481694691</v>
      </c>
      <c r="AI708" s="8">
        <f>(1+BWscncns[[#This Row],[pid_error]]*K_p)*BWscncns[[#This Row],[dbw]]/1000</f>
        <v>17206.075240847345</v>
      </c>
      <c r="AJ708" s="13">
        <f>BWscncns[[#This Row],[Torflow prgrssv alt vote]]/VLOOKUP(BWscncns[[#This Row],[class]],AltBWtotl,2,FALSE)*100</f>
        <v>6.0105948979037149E-2</v>
      </c>
      <c r="AK708">
        <f>IF(D708=E708,1,0)</f>
        <v>0</v>
      </c>
    </row>
    <row r="709" spans="1:37">
      <c r="A709" s="1" t="s">
        <v>6109</v>
      </c>
      <c r="B709" s="1" t="s">
        <v>6110</v>
      </c>
      <c r="C709">
        <v>21700</v>
      </c>
      <c r="D709">
        <v>1525009122</v>
      </c>
      <c r="E709">
        <v>1525009122</v>
      </c>
      <c r="F709" s="2">
        <v>0.69895294000599995</v>
      </c>
      <c r="G709" s="2">
        <v>0.69895294000599995</v>
      </c>
      <c r="H709">
        <v>21655144</v>
      </c>
      <c r="I709" s="2">
        <v>-0.24423736558199999</v>
      </c>
      <c r="J709" s="2">
        <v>0</v>
      </c>
      <c r="K709">
        <v>1</v>
      </c>
      <c r="L709" s="1" t="s">
        <v>11549</v>
      </c>
      <c r="M709" s="1" t="s">
        <v>6110</v>
      </c>
      <c r="N709">
        <v>1</v>
      </c>
      <c r="O709">
        <v>0</v>
      </c>
      <c r="P709">
        <v>0</v>
      </c>
      <c r="Q709">
        <v>0</v>
      </c>
      <c r="R709" s="19">
        <f>BWscncns[[#This Row],[C fx]]*4+BWscncns[[#This Row],[C fg]]*2+BWscncns[[#This Row],[C fm]]</f>
        <v>4</v>
      </c>
      <c r="S709">
        <v>23900</v>
      </c>
      <c r="T709">
        <v>12746171</v>
      </c>
      <c r="U709" s="13">
        <v>1.875073</v>
      </c>
      <c r="V709" s="13">
        <v>0.53331300000000004</v>
      </c>
      <c r="W709">
        <v>546</v>
      </c>
      <c r="X709">
        <v>10</v>
      </c>
      <c r="Z709" s="10">
        <f>IF($N709&lt;&gt;0,constants!$L$2,IF($O709&lt;&gt;0,constants!$M$2,IF($P709&lt;&gt;0,constants!$N$2,0)))</f>
        <v>10125.48</v>
      </c>
      <c r="AA709" s="10">
        <f>IF($N709&lt;&gt;0,constants!$L$2,IF($O709&lt;&gt;0,constants!$M$2,IF($P709&lt;&gt;0,constants!$P$2,0)))</f>
        <v>10125.48</v>
      </c>
      <c r="AB709" s="11">
        <f>constants!$O$2</f>
        <v>4861.32</v>
      </c>
      <c r="AC709" s="11">
        <f>VLOOKUP(BWscncns[[#This Row],[scanner]],[0]!ScnrAvgBW,2,FALSE)/1000</f>
        <v>11818.828055288463</v>
      </c>
      <c r="AD709" s="8">
        <f>(1+$F709)*Z709</f>
        <v>17202.714014971953</v>
      </c>
      <c r="AE709" s="8">
        <f>(1+$F709)*AA709</f>
        <v>17202.714014971953</v>
      </c>
      <c r="AF709" s="8">
        <f>(1+$F709)*AB709</f>
        <v>8259.1539063099663</v>
      </c>
      <c r="AG709" s="8">
        <f>(1+$F709)*AC709</f>
        <v>20079.63267195773</v>
      </c>
      <c r="AH709" s="8">
        <f>(1+$F709)*$T709/1000</f>
        <v>21655.144694269216</v>
      </c>
      <c r="AI709" s="8">
        <f>(1+BWscncns[[#This Row],[pid_error]]*K_p)*BWscncns[[#This Row],[dbw]]/1000</f>
        <v>17200.657847134607</v>
      </c>
      <c r="AJ709" s="13">
        <f>BWscncns[[#This Row],[Torflow prgrssv alt vote]]/VLOOKUP(BWscncns[[#This Row],[class]],AltBWtotl,2,FALSE)*100</f>
        <v>0.14742243831973012</v>
      </c>
      <c r="AK709">
        <f>IF(D709=E709,1,0)</f>
        <v>1</v>
      </c>
    </row>
    <row r="710" spans="1:37">
      <c r="A710" s="1" t="s">
        <v>5767</v>
      </c>
      <c r="B710" s="1" t="s">
        <v>5768</v>
      </c>
      <c r="C710">
        <v>18000</v>
      </c>
      <c r="D710">
        <v>1524945052</v>
      </c>
      <c r="E710">
        <v>1524945052</v>
      </c>
      <c r="F710" s="2">
        <v>9.9417028665099993E-2</v>
      </c>
      <c r="G710" s="2">
        <v>9.9417028665099993E-2</v>
      </c>
      <c r="H710">
        <v>18012848</v>
      </c>
      <c r="I710" s="2">
        <v>0.11784112121900001</v>
      </c>
      <c r="J710" s="2">
        <v>0</v>
      </c>
      <c r="K710">
        <v>4</v>
      </c>
      <c r="L710" s="1" t="s">
        <v>11715</v>
      </c>
      <c r="M710" s="1" t="s">
        <v>5768</v>
      </c>
      <c r="N710">
        <v>1</v>
      </c>
      <c r="O710">
        <v>0</v>
      </c>
      <c r="P710">
        <v>0</v>
      </c>
      <c r="Q710">
        <v>0</v>
      </c>
      <c r="R710" s="19">
        <f>BWscncns[[#This Row],[C fx]]*4+BWscncns[[#This Row],[C fg]]*2+BWscncns[[#This Row],[C fm]]</f>
        <v>4</v>
      </c>
      <c r="S710">
        <v>18000</v>
      </c>
      <c r="T710">
        <v>16384000</v>
      </c>
      <c r="U710" s="13">
        <v>1.098633</v>
      </c>
      <c r="V710" s="13">
        <v>0.91022199999999998</v>
      </c>
      <c r="W710">
        <v>2712</v>
      </c>
      <c r="X710">
        <v>54</v>
      </c>
      <c r="Z710" s="10">
        <f>IF($N710&lt;&gt;0,constants!$L$2,IF($O710&lt;&gt;0,constants!$M$2,IF($P710&lt;&gt;0,constants!$N$2,0)))</f>
        <v>10125.48</v>
      </c>
      <c r="AA710" s="10">
        <f>IF($N710&lt;&gt;0,constants!$L$2,IF($O710&lt;&gt;0,constants!$M$2,IF($P710&lt;&gt;0,constants!$P$2,0)))</f>
        <v>10125.48</v>
      </c>
      <c r="AB710" s="11">
        <f>constants!$O$2</f>
        <v>4861.32</v>
      </c>
      <c r="AC710" s="11">
        <f>VLOOKUP(BWscncns[[#This Row],[scanner]],[0]!ScnrAvgBW,2,FALSE)/1000</f>
        <v>4819.491751072962</v>
      </c>
      <c r="AD710" s="8">
        <f>(1+$F710)*Z710</f>
        <v>11132.125135407896</v>
      </c>
      <c r="AE710" s="8">
        <f>(1+$F710)*AA710</f>
        <v>11132.125135407896</v>
      </c>
      <c r="AF710" s="8">
        <f>(1+$F710)*AB710</f>
        <v>5344.617989790223</v>
      </c>
      <c r="AG710" s="8">
        <f>(1+$F710)*AC710</f>
        <v>5298.6313006405953</v>
      </c>
      <c r="AH710" s="8">
        <f>(1+$F710)*$T710/1000</f>
        <v>18012.848597648997</v>
      </c>
      <c r="AI710" s="8">
        <f>(1+BWscncns[[#This Row],[pid_error]]*K_p)*BWscncns[[#This Row],[dbw]]/1000</f>
        <v>17198.424298824499</v>
      </c>
      <c r="AJ710" s="13">
        <f>BWscncns[[#This Row],[Torflow prgrssv alt vote]]/VLOOKUP(BWscncns[[#This Row],[class]],AltBWtotl,2,FALSE)*100</f>
        <v>0.1474032951485266</v>
      </c>
      <c r="AK710">
        <f>IF(D710=E710,1,0)</f>
        <v>1</v>
      </c>
    </row>
    <row r="711" spans="1:37">
      <c r="A711" s="1" t="s">
        <v>4479</v>
      </c>
      <c r="B711" s="1" t="s">
        <v>649</v>
      </c>
      <c r="C711">
        <v>23600</v>
      </c>
      <c r="D711">
        <v>1523958839</v>
      </c>
      <c r="E711">
        <v>1524995972</v>
      </c>
      <c r="F711" s="2">
        <v>1.02280789115</v>
      </c>
      <c r="G711" s="2">
        <v>1.02280789115</v>
      </c>
      <c r="H711">
        <v>23815138</v>
      </c>
      <c r="I711" s="2">
        <v>0.41179882563699999</v>
      </c>
      <c r="J711" s="2">
        <v>0</v>
      </c>
      <c r="K711">
        <v>2</v>
      </c>
      <c r="L711" s="1" t="s">
        <v>11543</v>
      </c>
      <c r="M711" s="1" t="s">
        <v>649</v>
      </c>
      <c r="N711">
        <v>0</v>
      </c>
      <c r="O711">
        <v>1</v>
      </c>
      <c r="P711">
        <v>0</v>
      </c>
      <c r="Q711">
        <v>0</v>
      </c>
      <c r="R711" s="19">
        <f>BWscncns[[#This Row],[C fx]]*4+BWscncns[[#This Row],[C fg]]*2+BWscncns[[#This Row],[C fm]]</f>
        <v>2</v>
      </c>
      <c r="S711">
        <v>18200</v>
      </c>
      <c r="T711">
        <v>11378417</v>
      </c>
      <c r="U711" s="13">
        <v>1.5995200000000001</v>
      </c>
      <c r="V711" s="13">
        <v>0.62518799999999997</v>
      </c>
      <c r="W711">
        <v>1090</v>
      </c>
      <c r="X711">
        <v>21</v>
      </c>
      <c r="Z711" s="10">
        <f>IF($N711&lt;&gt;0,constants!$L$2,IF($O711&lt;&gt;0,constants!$M$2,IF($P711&lt;&gt;0,constants!$N$2,0)))</f>
        <v>9721.3799999999992</v>
      </c>
      <c r="AA711" s="10">
        <f>IF($N711&lt;&gt;0,constants!$L$2,IF($O711&lt;&gt;0,constants!$M$2,IF($P711&lt;&gt;0,constants!$P$2,0)))</f>
        <v>9721.3799999999992</v>
      </c>
      <c r="AB711" s="11">
        <f>constants!$O$2</f>
        <v>4861.32</v>
      </c>
      <c r="AC711" s="11">
        <f>VLOOKUP(BWscncns[[#This Row],[scanner]],[0]!ScnrAvgBW,2,FALSE)/1000</f>
        <v>8853.6095214723919</v>
      </c>
      <c r="AD711" s="8">
        <f>(1+$F711)*Z711</f>
        <v>19664.484176867787</v>
      </c>
      <c r="AE711" s="8">
        <f>(1+$F711)*AA711</f>
        <v>19664.484176867787</v>
      </c>
      <c r="AF711" s="8">
        <f>(1+$F711)*AB711</f>
        <v>9833.5164574053179</v>
      </c>
      <c r="AG711" s="8">
        <f>(1+$F711)*AC711</f>
        <v>17909.151205195132</v>
      </c>
      <c r="AH711" s="8">
        <f>(1+$F711)*$T711/1000</f>
        <v>23016.351696395312</v>
      </c>
      <c r="AI711" s="8">
        <f>(1+BWscncns[[#This Row],[pid_error]]*K_p)*BWscncns[[#This Row],[dbw]]/1000</f>
        <v>17197.384348197658</v>
      </c>
      <c r="AJ711" s="13">
        <f>BWscncns[[#This Row],[Torflow prgrssv alt vote]]/VLOOKUP(BWscncns[[#This Row],[class]],AltBWtotl,2,FALSE)*100</f>
        <v>6.0075589100745772E-2</v>
      </c>
      <c r="AK711">
        <f>IF(D711=E711,1,0)</f>
        <v>0</v>
      </c>
    </row>
    <row r="712" spans="1:37">
      <c r="A712" s="1" t="s">
        <v>5933</v>
      </c>
      <c r="B712" s="1" t="s">
        <v>5934</v>
      </c>
      <c r="C712">
        <v>20500</v>
      </c>
      <c r="D712">
        <v>1525007282</v>
      </c>
      <c r="E712">
        <v>1525007282</v>
      </c>
      <c r="F712" s="2">
        <v>0.47489339077300002</v>
      </c>
      <c r="G712" s="2">
        <v>0.47489339077300002</v>
      </c>
      <c r="H712">
        <v>20494923</v>
      </c>
      <c r="I712" s="2">
        <v>0.155978386114</v>
      </c>
      <c r="J712" s="2">
        <v>0</v>
      </c>
      <c r="K712">
        <v>3</v>
      </c>
      <c r="L712" s="1" t="s">
        <v>11605</v>
      </c>
      <c r="M712" s="1" t="s">
        <v>5934</v>
      </c>
      <c r="N712">
        <v>0</v>
      </c>
      <c r="O712">
        <v>0</v>
      </c>
      <c r="P712">
        <v>1</v>
      </c>
      <c r="Q712">
        <v>0</v>
      </c>
      <c r="R712" s="19">
        <f>BWscncns[[#This Row],[C fx]]*4+BWscncns[[#This Row],[C fg]]*2+BWscncns[[#This Row],[C fm]]</f>
        <v>1</v>
      </c>
      <c r="S712">
        <v>18300</v>
      </c>
      <c r="T712">
        <v>13895868</v>
      </c>
      <c r="U712" s="13">
        <v>1.3169379999999999</v>
      </c>
      <c r="V712" s="13">
        <v>0.75933700000000004</v>
      </c>
      <c r="W712">
        <v>1906</v>
      </c>
      <c r="X712">
        <v>38</v>
      </c>
      <c r="Z712" s="10">
        <f>IF($N712&lt;&gt;0,constants!$L$2,IF($O712&lt;&gt;0,constants!$M$2,IF($P712&lt;&gt;0,constants!$N$2,0)))</f>
        <v>1117.99</v>
      </c>
      <c r="AA712" s="10">
        <f>IF($N712&lt;&gt;0,constants!$L$2,IF($O712&lt;&gt;0,constants!$M$2,IF($P712&lt;&gt;0,constants!$P$2,0)))</f>
        <v>4051.45</v>
      </c>
      <c r="AB712" s="11">
        <f>constants!$O$2</f>
        <v>4861.32</v>
      </c>
      <c r="AC712" s="11">
        <f>VLOOKUP(BWscncns[[#This Row],[scanner]],[0]!ScnrAvgBW,2,FALSE)/1000</f>
        <v>6440.9193022088357</v>
      </c>
      <c r="AD712" s="8">
        <f>(1+$F712)*Z712</f>
        <v>1648.9160619503064</v>
      </c>
      <c r="AE712" s="8">
        <f>(1+$F712)*AA712</f>
        <v>5975.4568280472704</v>
      </c>
      <c r="AF712" s="8">
        <f>(1+$F712)*AB712</f>
        <v>7169.9287384325999</v>
      </c>
      <c r="AG712" s="8">
        <f>(1+$F712)*AC712</f>
        <v>9499.6693093300546</v>
      </c>
      <c r="AH712" s="8">
        <f>(1+$F712)*$T712/1000</f>
        <v>20494.923872254025</v>
      </c>
      <c r="AI712" s="8">
        <f>(1+BWscncns[[#This Row],[pid_error]]*K_p)*BWscncns[[#This Row],[dbw]]/1000</f>
        <v>17195.395936127014</v>
      </c>
      <c r="AJ712" s="13">
        <f>BWscncns[[#This Row],[Torflow prgrssv alt vote]]/VLOOKUP(BWscncns[[#This Row],[class]],AltBWtotl,2,FALSE)*100</f>
        <v>0.33913911231435556</v>
      </c>
      <c r="AK712">
        <f>IF(D712=E712,1,0)</f>
        <v>1</v>
      </c>
    </row>
    <row r="713" spans="1:37">
      <c r="A713" s="1" t="s">
        <v>5443</v>
      </c>
      <c r="B713" s="1" t="s">
        <v>5444</v>
      </c>
      <c r="C713">
        <v>20600</v>
      </c>
      <c r="D713">
        <v>1524803576</v>
      </c>
      <c r="E713">
        <v>1524988531</v>
      </c>
      <c r="F713" s="2">
        <v>0.98735315860899997</v>
      </c>
      <c r="G713" s="2">
        <v>0.98735315860899997</v>
      </c>
      <c r="H713">
        <v>21981501</v>
      </c>
      <c r="I713" s="2">
        <v>1.3429849346900001E-3</v>
      </c>
      <c r="J713" s="2">
        <v>0</v>
      </c>
      <c r="K713">
        <v>3</v>
      </c>
      <c r="L713" s="1" t="s">
        <v>11591</v>
      </c>
      <c r="M713" s="1" t="s">
        <v>5444</v>
      </c>
      <c r="N713">
        <v>0</v>
      </c>
      <c r="O713">
        <v>1</v>
      </c>
      <c r="P713">
        <v>0</v>
      </c>
      <c r="Q713">
        <v>0</v>
      </c>
      <c r="R713" s="19">
        <f>BWscncns[[#This Row],[C fx]]*4+BWscncns[[#This Row],[C fg]]*2+BWscncns[[#This Row],[C fm]]</f>
        <v>2</v>
      </c>
      <c r="S713">
        <v>14300</v>
      </c>
      <c r="T713">
        <v>11508521</v>
      </c>
      <c r="U713" s="13">
        <v>1.2425580000000001</v>
      </c>
      <c r="V713" s="13">
        <v>0.80479199999999995</v>
      </c>
      <c r="W713">
        <v>2170</v>
      </c>
      <c r="X713">
        <v>43</v>
      </c>
      <c r="Z713" s="10">
        <f>IF($N713&lt;&gt;0,constants!$L$2,IF($O713&lt;&gt;0,constants!$M$2,IF($P713&lt;&gt;0,constants!$N$2,0)))</f>
        <v>9721.3799999999992</v>
      </c>
      <c r="AA713" s="10">
        <f>IF($N713&lt;&gt;0,constants!$L$2,IF($O713&lt;&gt;0,constants!$M$2,IF($P713&lt;&gt;0,constants!$P$2,0)))</f>
        <v>9721.3799999999992</v>
      </c>
      <c r="AB713" s="11">
        <f>constants!$O$2</f>
        <v>4861.32</v>
      </c>
      <c r="AC713" s="11">
        <f>VLOOKUP(BWscncns[[#This Row],[scanner]],[0]!ScnrAvgBW,2,FALSE)/1000</f>
        <v>6440.9193022088357</v>
      </c>
      <c r="AD713" s="8">
        <f>(1+$F713)*Z713</f>
        <v>19319.815249038358</v>
      </c>
      <c r="AE713" s="8">
        <f>(1+$F713)*AA713</f>
        <v>19319.815249038358</v>
      </c>
      <c r="AF713" s="8">
        <f>(1+$F713)*AB713</f>
        <v>9661.1596570091024</v>
      </c>
      <c r="AG713" s="8">
        <f>(1+$F713)*AC713</f>
        <v>12800.381319590404</v>
      </c>
      <c r="AH713" s="8">
        <f>(1+$F713)*$T713/1000</f>
        <v>22871.495560268006</v>
      </c>
      <c r="AI713" s="8">
        <f>(1+BWscncns[[#This Row],[pid_error]]*K_p)*BWscncns[[#This Row],[dbw]]/1000</f>
        <v>17190.008280134003</v>
      </c>
      <c r="AJ713" s="13">
        <f>BWscncns[[#This Row],[Torflow prgrssv alt vote]]/VLOOKUP(BWscncns[[#This Row],[class]],AltBWtotl,2,FALSE)*100</f>
        <v>6.0049822296608622E-2</v>
      </c>
      <c r="AK713">
        <f>IF(D713=E713,1,0)</f>
        <v>0</v>
      </c>
    </row>
    <row r="714" spans="1:37">
      <c r="A714" s="1" t="s">
        <v>4675</v>
      </c>
      <c r="B714" s="1" t="s">
        <v>4676</v>
      </c>
      <c r="C714">
        <v>18600</v>
      </c>
      <c r="D714">
        <v>1524907477</v>
      </c>
      <c r="E714">
        <v>1524907477</v>
      </c>
      <c r="F714" s="2">
        <v>0.16067650076000001</v>
      </c>
      <c r="G714" s="2">
        <v>0.16067650076000001</v>
      </c>
      <c r="H714">
        <v>18628568</v>
      </c>
      <c r="I714" s="2">
        <v>0.36857648743499999</v>
      </c>
      <c r="J714" s="2">
        <v>0</v>
      </c>
      <c r="K714">
        <v>5</v>
      </c>
      <c r="L714" s="1" t="s">
        <v>11713</v>
      </c>
      <c r="M714" s="1" t="s">
        <v>4676</v>
      </c>
      <c r="N714">
        <v>1</v>
      </c>
      <c r="O714">
        <v>0</v>
      </c>
      <c r="P714">
        <v>0</v>
      </c>
      <c r="Q714">
        <v>0</v>
      </c>
      <c r="R714" s="19">
        <f>BWscncns[[#This Row],[C fx]]*4+BWscncns[[#This Row],[C fg]]*2+BWscncns[[#This Row],[C fm]]</f>
        <v>4</v>
      </c>
      <c r="S714">
        <v>18600</v>
      </c>
      <c r="T714">
        <v>15904162</v>
      </c>
      <c r="U714" s="13">
        <v>1.169505</v>
      </c>
      <c r="V714" s="13">
        <v>0.85506199999999999</v>
      </c>
      <c r="W714">
        <v>2416</v>
      </c>
      <c r="X714">
        <v>48</v>
      </c>
      <c r="Z714" s="10">
        <f>IF($N714&lt;&gt;0,constants!$L$2,IF($O714&lt;&gt;0,constants!$M$2,IF($P714&lt;&gt;0,constants!$N$2,0)))</f>
        <v>10125.48</v>
      </c>
      <c r="AA714" s="10">
        <f>IF($N714&lt;&gt;0,constants!$L$2,IF($O714&lt;&gt;0,constants!$M$2,IF($P714&lt;&gt;0,constants!$P$2,0)))</f>
        <v>10125.48</v>
      </c>
      <c r="AB714" s="11">
        <f>constants!$O$2</f>
        <v>4861.32</v>
      </c>
      <c r="AC714" s="11">
        <f>VLOOKUP(BWscncns[[#This Row],[scanner]],[0]!ScnrAvgBW,2,FALSE)/1000</f>
        <v>3794.4265750962772</v>
      </c>
      <c r="AD714" s="8">
        <f>(1+$F714)*Z714</f>
        <v>11752.406694915364</v>
      </c>
      <c r="AE714" s="8">
        <f>(1+$F714)*AA714</f>
        <v>11752.406694915364</v>
      </c>
      <c r="AF714" s="8">
        <f>(1+$F714)*AB714</f>
        <v>5642.4198866746028</v>
      </c>
      <c r="AG714" s="8">
        <f>(1+$F714)*AC714</f>
        <v>4404.1017595734984</v>
      </c>
      <c r="AH714" s="8">
        <f>(1+$F714)*$T714/1000</f>
        <v>18459.587097680163</v>
      </c>
      <c r="AI714" s="8">
        <f>(1+BWscncns[[#This Row],[pid_error]]*K_p)*BWscncns[[#This Row],[dbw]]/1000</f>
        <v>17181.874548840082</v>
      </c>
      <c r="AJ714" s="13">
        <f>BWscncns[[#This Row],[Torflow prgrssv alt vote]]/VLOOKUP(BWscncns[[#This Row],[class]],AltBWtotl,2,FALSE)*100</f>
        <v>0.14726145147498995</v>
      </c>
      <c r="AK714">
        <f>IF(D714=E714,1,0)</f>
        <v>1</v>
      </c>
    </row>
    <row r="715" spans="1:37">
      <c r="A715" s="1" t="s">
        <v>215</v>
      </c>
      <c r="B715" s="1" t="s">
        <v>216</v>
      </c>
      <c r="C715">
        <v>21700</v>
      </c>
      <c r="D715">
        <v>1524069474</v>
      </c>
      <c r="E715">
        <v>1524989622</v>
      </c>
      <c r="F715" s="2">
        <v>0.740272070384</v>
      </c>
      <c r="G715" s="2">
        <v>0.740272070384</v>
      </c>
      <c r="H715">
        <v>21572621</v>
      </c>
      <c r="I715" s="2">
        <v>-1.5698274274699999</v>
      </c>
      <c r="J715" s="2">
        <v>0</v>
      </c>
      <c r="K715">
        <v>3</v>
      </c>
      <c r="L715" s="1" t="s">
        <v>11566</v>
      </c>
      <c r="M715" s="1" t="s">
        <v>216</v>
      </c>
      <c r="N715">
        <v>0</v>
      </c>
      <c r="O715">
        <v>1</v>
      </c>
      <c r="P715">
        <v>0</v>
      </c>
      <c r="Q715">
        <v>0</v>
      </c>
      <c r="R715" s="19">
        <f>BWscncns[[#This Row],[C fx]]*4+BWscncns[[#This Row],[C fg]]*2+BWscncns[[#This Row],[C fm]]</f>
        <v>2</v>
      </c>
      <c r="S715">
        <v>17000</v>
      </c>
      <c r="T715">
        <v>12506927</v>
      </c>
      <c r="U715" s="13">
        <v>1.3592470000000001</v>
      </c>
      <c r="V715" s="13">
        <v>0.73570199999999997</v>
      </c>
      <c r="W715">
        <v>1769</v>
      </c>
      <c r="X715">
        <v>35</v>
      </c>
      <c r="Z715" s="10">
        <f>IF($N715&lt;&gt;0,constants!$L$2,IF($O715&lt;&gt;0,constants!$M$2,IF($P715&lt;&gt;0,constants!$N$2,0)))</f>
        <v>9721.3799999999992</v>
      </c>
      <c r="AA715" s="10">
        <f>IF($N715&lt;&gt;0,constants!$L$2,IF($O715&lt;&gt;0,constants!$M$2,IF($P715&lt;&gt;0,constants!$P$2,0)))</f>
        <v>9721.3799999999992</v>
      </c>
      <c r="AB715" s="11">
        <f>constants!$O$2</f>
        <v>4861.32</v>
      </c>
      <c r="AC715" s="11">
        <f>VLOOKUP(BWscncns[[#This Row],[scanner]],[0]!ScnrAvgBW,2,FALSE)/1000</f>
        <v>6440.9193022088357</v>
      </c>
      <c r="AD715" s="8">
        <f>(1+$F715)*Z715</f>
        <v>16917.846099589609</v>
      </c>
      <c r="AE715" s="8">
        <f>(1+$F715)*AA715</f>
        <v>16917.846099589609</v>
      </c>
      <c r="AF715" s="8">
        <f>(1+$F715)*AB715</f>
        <v>8460.0194211991457</v>
      </c>
      <c r="AG715" s="8">
        <f>(1+$F715)*AC715</f>
        <v>11208.951969231239</v>
      </c>
      <c r="AH715" s="8">
        <f>(1+$F715)*$T715/1000</f>
        <v>21765.455744431551</v>
      </c>
      <c r="AI715" s="8">
        <f>(1+BWscncns[[#This Row],[pid_error]]*K_p)*BWscncns[[#This Row],[dbw]]/1000</f>
        <v>17136.191372215773</v>
      </c>
      <c r="AJ715" s="13">
        <f>BWscncns[[#This Row],[Torflow prgrssv alt vote]]/VLOOKUP(BWscncns[[#This Row],[class]],AltBWtotl,2,FALSE)*100</f>
        <v>5.9861823797458545E-2</v>
      </c>
      <c r="AK715">
        <f>IF(D715=E715,1,0)</f>
        <v>0</v>
      </c>
    </row>
    <row r="716" spans="1:37">
      <c r="A716" s="1" t="s">
        <v>4655</v>
      </c>
      <c r="B716" s="1" t="s">
        <v>1005</v>
      </c>
      <c r="C716">
        <v>20100</v>
      </c>
      <c r="D716">
        <v>1524994541</v>
      </c>
      <c r="E716">
        <v>1524994541</v>
      </c>
      <c r="F716" s="2">
        <v>0.41522636464099999</v>
      </c>
      <c r="G716" s="2">
        <v>0.41522636464099999</v>
      </c>
      <c r="H716">
        <v>20079013</v>
      </c>
      <c r="I716" s="2">
        <v>0.46603661729099999</v>
      </c>
      <c r="J716" s="2">
        <v>0</v>
      </c>
      <c r="K716">
        <v>3</v>
      </c>
      <c r="L716" s="1" t="s">
        <v>11604</v>
      </c>
      <c r="M716" s="1" t="s">
        <v>1005</v>
      </c>
      <c r="N716">
        <v>1</v>
      </c>
      <c r="O716">
        <v>0</v>
      </c>
      <c r="P716">
        <v>0</v>
      </c>
      <c r="Q716">
        <v>0</v>
      </c>
      <c r="R716" s="19">
        <f>BWscncns[[#This Row],[C fx]]*4+BWscncns[[#This Row],[C fg]]*2+BWscncns[[#This Row],[C fm]]</f>
        <v>4</v>
      </c>
      <c r="S716">
        <v>20100</v>
      </c>
      <c r="T716">
        <v>14187846</v>
      </c>
      <c r="U716" s="13">
        <v>1.416706</v>
      </c>
      <c r="V716" s="13">
        <v>0.70586300000000002</v>
      </c>
      <c r="W716">
        <v>1614</v>
      </c>
      <c r="X716">
        <v>32</v>
      </c>
      <c r="Z716" s="10">
        <f>IF($N716&lt;&gt;0,constants!$L$2,IF($O716&lt;&gt;0,constants!$M$2,IF($P716&lt;&gt;0,constants!$N$2,0)))</f>
        <v>10125.48</v>
      </c>
      <c r="AA716" s="10">
        <f>IF($N716&lt;&gt;0,constants!$L$2,IF($O716&lt;&gt;0,constants!$M$2,IF($P716&lt;&gt;0,constants!$P$2,0)))</f>
        <v>10125.48</v>
      </c>
      <c r="AB716" s="11">
        <f>constants!$O$2</f>
        <v>4861.32</v>
      </c>
      <c r="AC716" s="11">
        <f>VLOOKUP(BWscncns[[#This Row],[scanner]],[0]!ScnrAvgBW,2,FALSE)/1000</f>
        <v>6440.9193022088357</v>
      </c>
      <c r="AD716" s="8">
        <f>(1+$F716)*Z716</f>
        <v>14329.846250645151</v>
      </c>
      <c r="AE716" s="8">
        <f>(1+$F716)*AA716</f>
        <v>14329.846250645151</v>
      </c>
      <c r="AF716" s="8">
        <f>(1+$F716)*AB716</f>
        <v>6879.8682309565856</v>
      </c>
      <c r="AG716" s="8">
        <f>(1+$F716)*AC716</f>
        <v>9115.358809011057</v>
      </c>
      <c r="AH716" s="8">
        <f>(1+$F716)*$T716/1000</f>
        <v>20079.013716666352</v>
      </c>
      <c r="AI716" s="8">
        <f>(1+BWscncns[[#This Row],[pid_error]]*K_p)*BWscncns[[#This Row],[dbw]]/1000</f>
        <v>17133.429858333177</v>
      </c>
      <c r="AJ716" s="13">
        <f>BWscncns[[#This Row],[Torflow prgrssv alt vote]]/VLOOKUP(BWscncns[[#This Row],[class]],AltBWtotl,2,FALSE)*100</f>
        <v>0.14684624442525712</v>
      </c>
      <c r="AK716">
        <f>IF(D716=E716,1,0)</f>
        <v>1</v>
      </c>
    </row>
    <row r="717" spans="1:37">
      <c r="A717" s="1" t="s">
        <v>11371</v>
      </c>
      <c r="B717" s="1" t="s">
        <v>11372</v>
      </c>
      <c r="C717">
        <v>26400</v>
      </c>
      <c r="D717">
        <v>1524590412</v>
      </c>
      <c r="E717">
        <v>1524988014</v>
      </c>
      <c r="F717" s="2">
        <v>0.72174277093700001</v>
      </c>
      <c r="G717" s="2">
        <v>0.72174277093700001</v>
      </c>
      <c r="H717">
        <v>21664537</v>
      </c>
      <c r="I717" s="2">
        <v>0.57498585877700004</v>
      </c>
      <c r="J717" s="2">
        <v>0</v>
      </c>
      <c r="K717">
        <v>2</v>
      </c>
      <c r="L717" s="1" t="s">
        <v>11573</v>
      </c>
      <c r="M717" s="1" t="s">
        <v>11372</v>
      </c>
      <c r="N717">
        <v>0</v>
      </c>
      <c r="O717">
        <v>1</v>
      </c>
      <c r="P717">
        <v>0</v>
      </c>
      <c r="Q717">
        <v>0</v>
      </c>
      <c r="R717" s="19">
        <f>BWscncns[[#This Row],[C fx]]*4+BWscncns[[#This Row],[C fg]]*2+BWscncns[[#This Row],[C fm]]</f>
        <v>2</v>
      </c>
      <c r="S717">
        <v>20700</v>
      </c>
      <c r="T717">
        <v>12582912</v>
      </c>
      <c r="U717" s="13">
        <v>1.6450880000000001</v>
      </c>
      <c r="V717" s="13">
        <v>0.60787000000000002</v>
      </c>
      <c r="W717">
        <v>974</v>
      </c>
      <c r="X717">
        <v>19</v>
      </c>
      <c r="Z717" s="10">
        <f>IF($N717&lt;&gt;0,constants!$L$2,IF($O717&lt;&gt;0,constants!$M$2,IF($P717&lt;&gt;0,constants!$N$2,0)))</f>
        <v>9721.3799999999992</v>
      </c>
      <c r="AA717" s="10">
        <f>IF($N717&lt;&gt;0,constants!$L$2,IF($O717&lt;&gt;0,constants!$M$2,IF($P717&lt;&gt;0,constants!$P$2,0)))</f>
        <v>9721.3799999999992</v>
      </c>
      <c r="AB717" s="11">
        <f>constants!$O$2</f>
        <v>4861.32</v>
      </c>
      <c r="AC717" s="11">
        <f>VLOOKUP(BWscncns[[#This Row],[scanner]],[0]!ScnrAvgBW,2,FALSE)/1000</f>
        <v>8853.6095214723919</v>
      </c>
      <c r="AD717" s="8">
        <f>(1+$F717)*Z717</f>
        <v>16737.715738531529</v>
      </c>
      <c r="AE717" s="8">
        <f>(1+$F717)*AA717</f>
        <v>16737.715738531529</v>
      </c>
      <c r="AF717" s="8">
        <f>(1+$F717)*AB717</f>
        <v>8369.9425672114558</v>
      </c>
      <c r="AG717" s="8">
        <f>(1+$F717)*AC717</f>
        <v>15243.638190294081</v>
      </c>
      <c r="AH717" s="8">
        <f>(1+$F717)*$T717/1000</f>
        <v>21664.537773336426</v>
      </c>
      <c r="AI717" s="8">
        <f>(1+BWscncns[[#This Row],[pid_error]]*K_p)*BWscncns[[#This Row],[dbw]]/1000</f>
        <v>17123.724886668213</v>
      </c>
      <c r="AJ717" s="13">
        <f>BWscncns[[#This Row],[Torflow prgrssv alt vote]]/VLOOKUP(BWscncns[[#This Row],[class]],AltBWtotl,2,FALSE)*100</f>
        <v>5.9818274647883127E-2</v>
      </c>
      <c r="AK717">
        <f>IF(D717=E717,1,0)</f>
        <v>0</v>
      </c>
    </row>
    <row r="718" spans="1:37">
      <c r="A718" s="1" t="s">
        <v>3281</v>
      </c>
      <c r="B718" s="1" t="s">
        <v>3282</v>
      </c>
      <c r="C718">
        <v>18000</v>
      </c>
      <c r="D718">
        <v>1524691279</v>
      </c>
      <c r="E718">
        <v>1524991754</v>
      </c>
      <c r="F718" s="2">
        <v>0.66651894550099999</v>
      </c>
      <c r="G718" s="2">
        <v>0.66651894550099999</v>
      </c>
      <c r="H718">
        <v>22319696</v>
      </c>
      <c r="I718" s="2">
        <v>-0.133399178117</v>
      </c>
      <c r="J718" s="2">
        <v>0</v>
      </c>
      <c r="K718">
        <v>4</v>
      </c>
      <c r="L718" s="1" t="s">
        <v>11607</v>
      </c>
      <c r="M718" s="1" t="s">
        <v>3282</v>
      </c>
      <c r="N718">
        <v>0</v>
      </c>
      <c r="O718">
        <v>1</v>
      </c>
      <c r="P718">
        <v>0</v>
      </c>
      <c r="Q718">
        <v>0</v>
      </c>
      <c r="R718" s="19">
        <f>BWscncns[[#This Row],[C fx]]*4+BWscncns[[#This Row],[C fg]]*2+BWscncns[[#This Row],[C fm]]</f>
        <v>2</v>
      </c>
      <c r="S718">
        <v>14900</v>
      </c>
      <c r="T718">
        <v>12824041</v>
      </c>
      <c r="U718" s="13">
        <v>1.16188</v>
      </c>
      <c r="V718" s="13">
        <v>0.86067400000000005</v>
      </c>
      <c r="W718">
        <v>2445</v>
      </c>
      <c r="X718">
        <v>48</v>
      </c>
      <c r="Z718" s="10">
        <f>IF($N718&lt;&gt;0,constants!$L$2,IF($O718&lt;&gt;0,constants!$M$2,IF($P718&lt;&gt;0,constants!$N$2,0)))</f>
        <v>9721.3799999999992</v>
      </c>
      <c r="AA718" s="10">
        <f>IF($N718&lt;&gt;0,constants!$L$2,IF($O718&lt;&gt;0,constants!$M$2,IF($P718&lt;&gt;0,constants!$P$2,0)))</f>
        <v>9721.3799999999992</v>
      </c>
      <c r="AB718" s="11">
        <f>constants!$O$2</f>
        <v>4861.32</v>
      </c>
      <c r="AC718" s="11">
        <f>VLOOKUP(BWscncns[[#This Row],[scanner]],[0]!ScnrAvgBW,2,FALSE)/1000</f>
        <v>4819.491751072962</v>
      </c>
      <c r="AD718" s="8">
        <f>(1+$F718)*Z718</f>
        <v>16200.863946414511</v>
      </c>
      <c r="AE718" s="8">
        <f>(1+$F718)*AA718</f>
        <v>16200.863946414511</v>
      </c>
      <c r="AF718" s="8">
        <f>(1+$F718)*AB718</f>
        <v>8101.481880142921</v>
      </c>
      <c r="AG718" s="8">
        <f>(1+$F718)*AC718</f>
        <v>8031.7743108488812</v>
      </c>
      <c r="AH718" s="8">
        <f>(1+$F718)*$T718/1000</f>
        <v>21371.507284381591</v>
      </c>
      <c r="AI718" s="8">
        <f>(1+BWscncns[[#This Row],[pid_error]]*K_p)*BWscncns[[#This Row],[dbw]]/1000</f>
        <v>17097.774142190796</v>
      </c>
      <c r="AJ718" s="13">
        <f>BWscncns[[#This Row],[Torflow prgrssv alt vote]]/VLOOKUP(BWscncns[[#This Row],[class]],AltBWtotl,2,FALSE)*100</f>
        <v>5.9727620962966965E-2</v>
      </c>
      <c r="AK718">
        <f>IF(D718=E718,1,0)</f>
        <v>0</v>
      </c>
    </row>
    <row r="719" spans="1:37">
      <c r="A719" s="1" t="s">
        <v>2405</v>
      </c>
      <c r="B719" s="1" t="s">
        <v>2406</v>
      </c>
      <c r="C719">
        <v>20900</v>
      </c>
      <c r="D719">
        <v>1524490232</v>
      </c>
      <c r="E719">
        <v>1524983272</v>
      </c>
      <c r="F719" s="2">
        <v>0.75126968373799996</v>
      </c>
      <c r="G719" s="2">
        <v>0.75126968373799996</v>
      </c>
      <c r="H719">
        <v>21620951</v>
      </c>
      <c r="I719" s="2">
        <v>-0.571187582932</v>
      </c>
      <c r="J719" s="2">
        <v>0</v>
      </c>
      <c r="K719">
        <v>3</v>
      </c>
      <c r="L719" s="1" t="s">
        <v>11533</v>
      </c>
      <c r="M719" s="1" t="s">
        <v>2406</v>
      </c>
      <c r="N719">
        <v>0</v>
      </c>
      <c r="O719">
        <v>1</v>
      </c>
      <c r="P719">
        <v>0</v>
      </c>
      <c r="Q719">
        <v>0</v>
      </c>
      <c r="R719" s="19">
        <f>BWscncns[[#This Row],[C fx]]*4+BWscncns[[#This Row],[C fg]]*2+BWscncns[[#This Row],[C fm]]</f>
        <v>2</v>
      </c>
      <c r="S719">
        <v>14200</v>
      </c>
      <c r="T719">
        <v>12428596</v>
      </c>
      <c r="U719" s="13">
        <v>1.1425259999999999</v>
      </c>
      <c r="V719" s="13">
        <v>0.87525299999999995</v>
      </c>
      <c r="W719">
        <v>2507</v>
      </c>
      <c r="X719">
        <v>50</v>
      </c>
      <c r="Z719" s="10">
        <f>IF($N719&lt;&gt;0,constants!$L$2,IF($O719&lt;&gt;0,constants!$M$2,IF($P719&lt;&gt;0,constants!$N$2,0)))</f>
        <v>9721.3799999999992</v>
      </c>
      <c r="AA719" s="10">
        <f>IF($N719&lt;&gt;0,constants!$L$2,IF($O719&lt;&gt;0,constants!$M$2,IF($P719&lt;&gt;0,constants!$P$2,0)))</f>
        <v>9721.3799999999992</v>
      </c>
      <c r="AB719" s="11">
        <f>constants!$O$2</f>
        <v>4861.32</v>
      </c>
      <c r="AC719" s="11">
        <f>VLOOKUP(BWscncns[[#This Row],[scanner]],[0]!ScnrAvgBW,2,FALSE)/1000</f>
        <v>6440.9193022088357</v>
      </c>
      <c r="AD719" s="8">
        <f>(1+$F719)*Z719</f>
        <v>17024.758078096918</v>
      </c>
      <c r="AE719" s="8">
        <f>(1+$F719)*AA719</f>
        <v>17024.758078096918</v>
      </c>
      <c r="AF719" s="8">
        <f>(1+$F719)*AB719</f>
        <v>8513.482338949214</v>
      </c>
      <c r="AG719" s="8">
        <f>(1+$F719)*AC719</f>
        <v>11279.786709361248</v>
      </c>
      <c r="AH719" s="8">
        <f>(1+$F719)*$T719/1000</f>
        <v>21765.823386227374</v>
      </c>
      <c r="AI719" s="8">
        <f>(1+BWscncns[[#This Row],[pid_error]]*K_p)*BWscncns[[#This Row],[dbw]]/1000</f>
        <v>17097.209693113688</v>
      </c>
      <c r="AJ719" s="13">
        <f>BWscncns[[#This Row],[Torflow prgrssv alt vote]]/VLOOKUP(BWscncns[[#This Row],[class]],AltBWtotl,2,FALSE)*100</f>
        <v>5.9725649174110121E-2</v>
      </c>
      <c r="AK719">
        <f>IF(D719=E719,1,0)</f>
        <v>0</v>
      </c>
    </row>
    <row r="720" spans="1:37">
      <c r="A720" s="1" t="s">
        <v>5230</v>
      </c>
      <c r="B720" s="1" t="s">
        <v>5231</v>
      </c>
      <c r="C720">
        <v>11200</v>
      </c>
      <c r="D720">
        <v>1524405259</v>
      </c>
      <c r="E720">
        <v>1524998498</v>
      </c>
      <c r="F720" s="2">
        <v>2.1166858520599998</v>
      </c>
      <c r="G720" s="2">
        <v>2.1166858520599998</v>
      </c>
      <c r="H720">
        <v>22327638</v>
      </c>
      <c r="I720" s="2">
        <v>2.1544812068099999</v>
      </c>
      <c r="J720" s="2">
        <v>0</v>
      </c>
      <c r="K720">
        <v>3</v>
      </c>
      <c r="L720" s="1" t="s">
        <v>11606</v>
      </c>
      <c r="M720" s="1" t="s">
        <v>5231</v>
      </c>
      <c r="N720">
        <v>0</v>
      </c>
      <c r="O720">
        <v>1</v>
      </c>
      <c r="P720">
        <v>0</v>
      </c>
      <c r="Q720">
        <v>0</v>
      </c>
      <c r="R720" s="19">
        <f>BWscncns[[#This Row],[C fx]]*4+BWscncns[[#This Row],[C fg]]*2+BWscncns[[#This Row],[C fm]]</f>
        <v>2</v>
      </c>
      <c r="S720">
        <v>11200</v>
      </c>
      <c r="T720">
        <v>8294400</v>
      </c>
      <c r="U720" s="13">
        <v>1.350309</v>
      </c>
      <c r="V720" s="13">
        <v>0.74057099999999998</v>
      </c>
      <c r="W720">
        <v>1795</v>
      </c>
      <c r="X720">
        <v>35</v>
      </c>
      <c r="Z720" s="10">
        <f>IF($N720&lt;&gt;0,constants!$L$2,IF($O720&lt;&gt;0,constants!$M$2,IF($P720&lt;&gt;0,constants!$N$2,0)))</f>
        <v>9721.3799999999992</v>
      </c>
      <c r="AA720" s="10">
        <f>IF($N720&lt;&gt;0,constants!$L$2,IF($O720&lt;&gt;0,constants!$M$2,IF($P720&lt;&gt;0,constants!$P$2,0)))</f>
        <v>9721.3799999999992</v>
      </c>
      <c r="AB720" s="11">
        <f>constants!$O$2</f>
        <v>4861.32</v>
      </c>
      <c r="AC720" s="11">
        <f>VLOOKUP(BWscncns[[#This Row],[scanner]],[0]!ScnrAvgBW,2,FALSE)/1000</f>
        <v>6440.9193022088357</v>
      </c>
      <c r="AD720" s="8">
        <f>(1+$F720)*Z720</f>
        <v>30298.487508499038</v>
      </c>
      <c r="AE720" s="8">
        <f>(1+$F720)*AA720</f>
        <v>30298.487508499038</v>
      </c>
      <c r="AF720" s="8">
        <f>(1+$F720)*AB720</f>
        <v>15151.207266336318</v>
      </c>
      <c r="AG720" s="8">
        <f>(1+$F720)*AC720</f>
        <v>20074.322063454445</v>
      </c>
      <c r="AH720" s="8">
        <f>(1+$F720)*$T720/1000</f>
        <v>25851.039131326463</v>
      </c>
      <c r="AI720" s="8">
        <f>(1+BWscncns[[#This Row],[pid_error]]*K_p)*BWscncns[[#This Row],[dbw]]/1000</f>
        <v>17072.719565663228</v>
      </c>
      <c r="AJ720" s="13">
        <f>BWscncns[[#This Row],[Torflow prgrssv alt vote]]/VLOOKUP(BWscncns[[#This Row],[class]],AltBWtotl,2,FALSE)*100</f>
        <v>5.9640097859796848E-2</v>
      </c>
      <c r="AK720">
        <f>IF(D720=E720,1,0)</f>
        <v>0</v>
      </c>
    </row>
    <row r="721" spans="1:37">
      <c r="A721" s="1" t="s">
        <v>320</v>
      </c>
      <c r="B721" s="1" t="s">
        <v>321</v>
      </c>
      <c r="C721">
        <v>31100</v>
      </c>
      <c r="D721">
        <v>1524594948</v>
      </c>
      <c r="E721">
        <v>1524977035</v>
      </c>
      <c r="F721" s="2">
        <v>1.3322522263700001</v>
      </c>
      <c r="G721" s="2">
        <v>1.3322522263700001</v>
      </c>
      <c r="H721">
        <v>23882262</v>
      </c>
      <c r="I721" s="2">
        <v>0.185092663021</v>
      </c>
      <c r="J721" s="2">
        <v>0</v>
      </c>
      <c r="K721">
        <v>1</v>
      </c>
      <c r="L721" s="1" t="s">
        <v>11544</v>
      </c>
      <c r="M721" s="1" t="s">
        <v>321</v>
      </c>
      <c r="N721">
        <v>0</v>
      </c>
      <c r="O721">
        <v>1</v>
      </c>
      <c r="P721">
        <v>0</v>
      </c>
      <c r="Q721">
        <v>0</v>
      </c>
      <c r="R721" s="19">
        <f>BWscncns[[#This Row],[C fx]]*4+BWscncns[[#This Row],[C fg]]*2+BWscncns[[#This Row],[C fm]]</f>
        <v>2</v>
      </c>
      <c r="S721">
        <v>26300</v>
      </c>
      <c r="T721">
        <v>10240000</v>
      </c>
      <c r="U721" s="13">
        <v>2.5683590000000001</v>
      </c>
      <c r="V721" s="13">
        <v>0.38935399999999998</v>
      </c>
      <c r="W721">
        <v>117</v>
      </c>
      <c r="X721">
        <v>2</v>
      </c>
      <c r="Z721" s="10">
        <f>IF($N721&lt;&gt;0,constants!$L$2,IF($O721&lt;&gt;0,constants!$M$2,IF($P721&lt;&gt;0,constants!$N$2,0)))</f>
        <v>9721.3799999999992</v>
      </c>
      <c r="AA721" s="10">
        <f>IF($N721&lt;&gt;0,constants!$L$2,IF($O721&lt;&gt;0,constants!$M$2,IF($P721&lt;&gt;0,constants!$P$2,0)))</f>
        <v>9721.3799999999992</v>
      </c>
      <c r="AB721" s="11">
        <f>constants!$O$2</f>
        <v>4861.32</v>
      </c>
      <c r="AC721" s="11">
        <f>VLOOKUP(BWscncns[[#This Row],[scanner]],[0]!ScnrAvgBW,2,FALSE)/1000</f>
        <v>11818.828055288463</v>
      </c>
      <c r="AD721" s="8">
        <f>(1+$F721)*Z721</f>
        <v>22672.710148388789</v>
      </c>
      <c r="AE721" s="8">
        <f>(1+$F721)*AA721</f>
        <v>22672.710148388789</v>
      </c>
      <c r="AF721" s="8">
        <f>(1+$F721)*AB721</f>
        <v>11337.824393097007</v>
      </c>
      <c r="AG721" s="8">
        <f>(1+$F721)*AC721</f>
        <v>27564.488045030736</v>
      </c>
      <c r="AH721" s="8">
        <f>(1+$F721)*$T721/1000</f>
        <v>23882.262798028802</v>
      </c>
      <c r="AI721" s="8">
        <f>(1+BWscncns[[#This Row],[pid_error]]*K_p)*BWscncns[[#This Row],[dbw]]/1000</f>
        <v>17061.131399014401</v>
      </c>
      <c r="AJ721" s="13">
        <f>BWscncns[[#This Row],[Torflow prgrssv alt vote]]/VLOOKUP(BWscncns[[#This Row],[class]],AltBWtotl,2,FALSE)*100</f>
        <v>5.9599616939912149E-2</v>
      </c>
      <c r="AK721">
        <f>IF(D721=E721,1,0)</f>
        <v>0</v>
      </c>
    </row>
    <row r="722" spans="1:37">
      <c r="A722" s="1" t="s">
        <v>5619</v>
      </c>
      <c r="B722" s="1" t="s">
        <v>5620</v>
      </c>
      <c r="C722">
        <v>16300</v>
      </c>
      <c r="D722">
        <v>1524998498</v>
      </c>
      <c r="E722">
        <v>1524998498</v>
      </c>
      <c r="F722" s="2">
        <v>-8.8766425298600002E-2</v>
      </c>
      <c r="G722" s="2">
        <v>-8.8766425298600002E-2</v>
      </c>
      <c r="H722">
        <v>16268539</v>
      </c>
      <c r="I722" s="2">
        <v>-0.194462093551</v>
      </c>
      <c r="J722" s="2">
        <v>0</v>
      </c>
      <c r="K722">
        <v>3</v>
      </c>
      <c r="L722" s="1" t="s">
        <v>11606</v>
      </c>
      <c r="M722" s="1" t="s">
        <v>5620</v>
      </c>
      <c r="N722">
        <v>1</v>
      </c>
      <c r="O722">
        <v>0</v>
      </c>
      <c r="P722">
        <v>0</v>
      </c>
      <c r="Q722">
        <v>0</v>
      </c>
      <c r="R722" s="19">
        <f>BWscncns[[#This Row],[C fx]]*4+BWscncns[[#This Row],[C fg]]*2+BWscncns[[#This Row],[C fm]]</f>
        <v>4</v>
      </c>
      <c r="S722">
        <v>17700</v>
      </c>
      <c r="T722">
        <v>17853314</v>
      </c>
      <c r="U722" s="13">
        <v>0.99141299999999999</v>
      </c>
      <c r="V722" s="13">
        <v>1.0086619999999999</v>
      </c>
      <c r="W722">
        <v>3389</v>
      </c>
      <c r="X722">
        <v>67</v>
      </c>
      <c r="Z722" s="10">
        <f>IF($N722&lt;&gt;0,constants!$L$2,IF($O722&lt;&gt;0,constants!$M$2,IF($P722&lt;&gt;0,constants!$N$2,0)))</f>
        <v>10125.48</v>
      </c>
      <c r="AA722" s="10">
        <f>IF($N722&lt;&gt;0,constants!$L$2,IF($O722&lt;&gt;0,constants!$M$2,IF($P722&lt;&gt;0,constants!$P$2,0)))</f>
        <v>10125.48</v>
      </c>
      <c r="AB722" s="11">
        <f>constants!$O$2</f>
        <v>4861.32</v>
      </c>
      <c r="AC722" s="11">
        <f>VLOOKUP(BWscncns[[#This Row],[scanner]],[0]!ScnrAvgBW,2,FALSE)/1000</f>
        <v>6440.9193022088357</v>
      </c>
      <c r="AD722" s="8">
        <f>(1+$F722)*Z722</f>
        <v>9226.6773359675317</v>
      </c>
      <c r="AE722" s="8">
        <f>(1+$F722)*AA722</f>
        <v>9226.6773359675317</v>
      </c>
      <c r="AF722" s="8">
        <f>(1+$F722)*AB722</f>
        <v>4429.7980013674096</v>
      </c>
      <c r="AG722" s="8">
        <f>(1+$F722)*AC722</f>
        <v>5869.1819201150038</v>
      </c>
      <c r="AH722" s="8">
        <f>(1+$F722)*$T722/1000</f>
        <v>16268.53913648655</v>
      </c>
      <c r="AI722" s="8">
        <f>(1+BWscncns[[#This Row],[pid_error]]*K_p)*BWscncns[[#This Row],[dbw]]/1000</f>
        <v>17060.926568243278</v>
      </c>
      <c r="AJ722" s="13">
        <f>BWscncns[[#This Row],[Torflow prgrssv alt vote]]/VLOOKUP(BWscncns[[#This Row],[class]],AltBWtotl,2,FALSE)*100</f>
        <v>0.14622483727291172</v>
      </c>
      <c r="AK722">
        <f>IF(D722=E722,1,0)</f>
        <v>1</v>
      </c>
    </row>
    <row r="723" spans="1:37">
      <c r="A723" s="1" t="s">
        <v>6565</v>
      </c>
      <c r="B723" s="1" t="s">
        <v>6566</v>
      </c>
      <c r="C723">
        <v>21500</v>
      </c>
      <c r="D723">
        <v>1524963125</v>
      </c>
      <c r="E723">
        <v>1524963125</v>
      </c>
      <c r="F723" s="2">
        <v>0.71027776993000002</v>
      </c>
      <c r="G723" s="2">
        <v>0.71027776993000002</v>
      </c>
      <c r="H723">
        <v>21520274</v>
      </c>
      <c r="I723" s="2">
        <v>-7.2334685225600007E-2</v>
      </c>
      <c r="J723" s="2">
        <v>0</v>
      </c>
      <c r="K723">
        <v>1</v>
      </c>
      <c r="L723" s="1" t="s">
        <v>11541</v>
      </c>
      <c r="M723" s="1" t="s">
        <v>6566</v>
      </c>
      <c r="N723">
        <v>1</v>
      </c>
      <c r="O723">
        <v>0</v>
      </c>
      <c r="P723">
        <v>0</v>
      </c>
      <c r="Q723">
        <v>0</v>
      </c>
      <c r="R723" s="19">
        <f>BWscncns[[#This Row],[C fx]]*4+BWscncns[[#This Row],[C fg]]*2+BWscncns[[#This Row],[C fm]]</f>
        <v>4</v>
      </c>
      <c r="S723">
        <v>22800</v>
      </c>
      <c r="T723">
        <v>12582912</v>
      </c>
      <c r="U723" s="13">
        <v>1.8119810000000001</v>
      </c>
      <c r="V723" s="13">
        <v>0.55188199999999998</v>
      </c>
      <c r="W723">
        <v>646</v>
      </c>
      <c r="X723">
        <v>12</v>
      </c>
      <c r="Z723" s="10">
        <f>IF($N723&lt;&gt;0,constants!$L$2,IF($O723&lt;&gt;0,constants!$M$2,IF($P723&lt;&gt;0,constants!$N$2,0)))</f>
        <v>10125.48</v>
      </c>
      <c r="AA723" s="10">
        <f>IF($N723&lt;&gt;0,constants!$L$2,IF($O723&lt;&gt;0,constants!$M$2,IF($P723&lt;&gt;0,constants!$P$2,0)))</f>
        <v>10125.48</v>
      </c>
      <c r="AB723" s="11">
        <f>constants!$O$2</f>
        <v>4861.32</v>
      </c>
      <c r="AC723" s="11">
        <f>VLOOKUP(BWscncns[[#This Row],[scanner]],[0]!ScnrAvgBW,2,FALSE)/1000</f>
        <v>11818.828055288463</v>
      </c>
      <c r="AD723" s="8">
        <f>(1+$F723)*Z723</f>
        <v>17317.383353870817</v>
      </c>
      <c r="AE723" s="8">
        <f>(1+$F723)*AA723</f>
        <v>17317.383353870817</v>
      </c>
      <c r="AF723" s="8">
        <f>(1+$F723)*AB723</f>
        <v>8314.2075285161063</v>
      </c>
      <c r="AG723" s="8">
        <f>(1+$F723)*AC723</f>
        <v>20213.478889584872</v>
      </c>
      <c r="AH723" s="8">
        <f>(1+$F723)*$T723/1000</f>
        <v>21520.274674585435</v>
      </c>
      <c r="AI723" s="8">
        <f>(1+BWscncns[[#This Row],[pid_error]]*K_p)*BWscncns[[#This Row],[dbw]]/1000</f>
        <v>17051.593337292721</v>
      </c>
      <c r="AJ723" s="13">
        <f>BWscncns[[#This Row],[Torflow prgrssv alt vote]]/VLOOKUP(BWscncns[[#This Row],[class]],AltBWtotl,2,FALSE)*100</f>
        <v>0.14614484453796167</v>
      </c>
      <c r="AK723">
        <f>IF(D723=E723,1,0)</f>
        <v>1</v>
      </c>
    </row>
    <row r="724" spans="1:37">
      <c r="A724" s="1" t="s">
        <v>7022</v>
      </c>
      <c r="B724" s="1" t="s">
        <v>7023</v>
      </c>
      <c r="C724">
        <v>18700</v>
      </c>
      <c r="D724">
        <v>1524209843</v>
      </c>
      <c r="E724">
        <v>1524978849</v>
      </c>
      <c r="F724" s="2">
        <v>0.88994034472399997</v>
      </c>
      <c r="G724" s="2">
        <v>0.88994034472399997</v>
      </c>
      <c r="H724">
        <v>22294643</v>
      </c>
      <c r="I724" s="2">
        <v>-0.106138992677</v>
      </c>
      <c r="J724" s="2">
        <v>0</v>
      </c>
      <c r="K724">
        <v>3</v>
      </c>
      <c r="L724" s="1" t="s">
        <v>11702</v>
      </c>
      <c r="M724" s="1" t="s">
        <v>7023</v>
      </c>
      <c r="N724">
        <v>0</v>
      </c>
      <c r="O724">
        <v>1</v>
      </c>
      <c r="P724">
        <v>0</v>
      </c>
      <c r="Q724">
        <v>0</v>
      </c>
      <c r="R724" s="19">
        <f>BWscncns[[#This Row],[C fx]]*4+BWscncns[[#This Row],[C fg]]*2+BWscncns[[#This Row],[C fm]]</f>
        <v>2</v>
      </c>
      <c r="S724">
        <v>15300</v>
      </c>
      <c r="T724">
        <v>11796480</v>
      </c>
      <c r="U724" s="13">
        <v>1.296997</v>
      </c>
      <c r="V724" s="13">
        <v>0.77101200000000003</v>
      </c>
      <c r="W724">
        <v>1996</v>
      </c>
      <c r="X724">
        <v>39</v>
      </c>
      <c r="Z724" s="10">
        <f>IF($N724&lt;&gt;0,constants!$L$2,IF($O724&lt;&gt;0,constants!$M$2,IF($P724&lt;&gt;0,constants!$N$2,0)))</f>
        <v>9721.3799999999992</v>
      </c>
      <c r="AA724" s="10">
        <f>IF($N724&lt;&gt;0,constants!$L$2,IF($O724&lt;&gt;0,constants!$M$2,IF($P724&lt;&gt;0,constants!$P$2,0)))</f>
        <v>9721.3799999999992</v>
      </c>
      <c r="AB724" s="11">
        <f>constants!$O$2</f>
        <v>4861.32</v>
      </c>
      <c r="AC724" s="11">
        <f>VLOOKUP(BWscncns[[#This Row],[scanner]],[0]!ScnrAvgBW,2,FALSE)/1000</f>
        <v>6440.9193022088357</v>
      </c>
      <c r="AD724" s="8">
        <f>(1+$F724)*Z724</f>
        <v>18372.828268392997</v>
      </c>
      <c r="AE724" s="8">
        <f>(1+$F724)*AA724</f>
        <v>18372.828268392997</v>
      </c>
      <c r="AF724" s="8">
        <f>(1+$F724)*AB724</f>
        <v>9187.6047966136757</v>
      </c>
      <c r="AG724" s="8">
        <f>(1+$F724)*AC724</f>
        <v>12172.953246356032</v>
      </c>
      <c r="AH724" s="8">
        <f>(1+$F724)*$T724/1000</f>
        <v>22294.643477729773</v>
      </c>
      <c r="AI724" s="8">
        <f>(1+BWscncns[[#This Row],[pid_error]]*K_p)*BWscncns[[#This Row],[dbw]]/1000</f>
        <v>17045.561738864882</v>
      </c>
      <c r="AJ724" s="13">
        <f>BWscncns[[#This Row],[Torflow prgrssv alt vote]]/VLOOKUP(BWscncns[[#This Row],[class]],AltBWtotl,2,FALSE)*100</f>
        <v>5.9545227476570366E-2</v>
      </c>
      <c r="AK724">
        <f>IF(D724=E724,1,0)</f>
        <v>0</v>
      </c>
    </row>
    <row r="725" spans="1:37">
      <c r="A725" s="1" t="s">
        <v>5117</v>
      </c>
      <c r="B725" s="1" t="s">
        <v>5118</v>
      </c>
      <c r="C725">
        <v>25300</v>
      </c>
      <c r="D725">
        <v>1524891392</v>
      </c>
      <c r="E725">
        <v>1524992681</v>
      </c>
      <c r="F725" s="2">
        <v>1.1155798485699999</v>
      </c>
      <c r="G725" s="2">
        <v>1.1155798485699999</v>
      </c>
      <c r="H725">
        <v>27945955</v>
      </c>
      <c r="I725" s="2">
        <v>0.254322989326</v>
      </c>
      <c r="J725" s="2">
        <v>0</v>
      </c>
      <c r="K725">
        <v>1</v>
      </c>
      <c r="L725" s="1" t="s">
        <v>11565</v>
      </c>
      <c r="M725" s="1" t="s">
        <v>5118</v>
      </c>
      <c r="N725">
        <v>0</v>
      </c>
      <c r="O725">
        <v>1</v>
      </c>
      <c r="P725">
        <v>0</v>
      </c>
      <c r="Q725">
        <v>0</v>
      </c>
      <c r="R725" s="19">
        <f>BWscncns[[#This Row],[C fx]]*4+BWscncns[[#This Row],[C fg]]*2+BWscncns[[#This Row],[C fm]]</f>
        <v>2</v>
      </c>
      <c r="S725">
        <v>23100</v>
      </c>
      <c r="T725">
        <v>10929526</v>
      </c>
      <c r="U725" s="13">
        <v>2.1135410000000001</v>
      </c>
      <c r="V725" s="13">
        <v>0.47314000000000001</v>
      </c>
      <c r="W725">
        <v>321</v>
      </c>
      <c r="X725">
        <v>6</v>
      </c>
      <c r="Z725" s="10">
        <f>IF($N725&lt;&gt;0,constants!$L$2,IF($O725&lt;&gt;0,constants!$M$2,IF($P725&lt;&gt;0,constants!$N$2,0)))</f>
        <v>9721.3799999999992</v>
      </c>
      <c r="AA725" s="10">
        <f>IF($N725&lt;&gt;0,constants!$L$2,IF($O725&lt;&gt;0,constants!$M$2,IF($P725&lt;&gt;0,constants!$P$2,0)))</f>
        <v>9721.3799999999992</v>
      </c>
      <c r="AB725" s="11">
        <f>constants!$O$2</f>
        <v>4861.32</v>
      </c>
      <c r="AC725" s="11">
        <f>VLOOKUP(BWscncns[[#This Row],[scanner]],[0]!ScnrAvgBW,2,FALSE)/1000</f>
        <v>11818.828055288463</v>
      </c>
      <c r="AD725" s="8">
        <f>(1+$F725)*Z725</f>
        <v>20566.355628291425</v>
      </c>
      <c r="AE725" s="8">
        <f>(1+$F725)*AA725</f>
        <v>20566.355628291425</v>
      </c>
      <c r="AF725" s="8">
        <f>(1+$F725)*AB725</f>
        <v>10284.510629450311</v>
      </c>
      <c r="AG725" s="8">
        <f>(1+$F725)*AC725</f>
        <v>25003.674467482033</v>
      </c>
      <c r="AH725" s="8">
        <f>(1+$F725)*$T725/1000</f>
        <v>23122.284960021876</v>
      </c>
      <c r="AI725" s="8">
        <f>(1+BWscncns[[#This Row],[pid_error]]*K_p)*BWscncns[[#This Row],[dbw]]/1000</f>
        <v>17025.905480010937</v>
      </c>
      <c r="AJ725" s="13">
        <f>BWscncns[[#This Row],[Torflow prgrssv alt vote]]/VLOOKUP(BWscncns[[#This Row],[class]],AltBWtotl,2,FALSE)*100</f>
        <v>5.9476562305968927E-2</v>
      </c>
      <c r="AK725">
        <f>IF(D725=E725,1,0)</f>
        <v>0</v>
      </c>
    </row>
    <row r="726" spans="1:37">
      <c r="A726" s="1" t="s">
        <v>8299</v>
      </c>
      <c r="B726" s="1" t="s">
        <v>8300</v>
      </c>
      <c r="C726">
        <v>26500</v>
      </c>
      <c r="D726">
        <v>1523793090</v>
      </c>
      <c r="E726">
        <v>1524991615</v>
      </c>
      <c r="F726" s="2">
        <v>0.21609944706799999</v>
      </c>
      <c r="G726" s="2">
        <v>0.21609944706799999</v>
      </c>
      <c r="H726">
        <v>18679287</v>
      </c>
      <c r="I726" s="2">
        <v>-0.15700099177900001</v>
      </c>
      <c r="J726" s="2">
        <v>0</v>
      </c>
      <c r="K726">
        <v>2</v>
      </c>
      <c r="L726" s="1" t="s">
        <v>11555</v>
      </c>
      <c r="M726" s="1" t="s">
        <v>8300</v>
      </c>
      <c r="N726">
        <v>0</v>
      </c>
      <c r="O726">
        <v>1</v>
      </c>
      <c r="P726">
        <v>0</v>
      </c>
      <c r="Q726">
        <v>0</v>
      </c>
      <c r="R726" s="19">
        <f>BWscncns[[#This Row],[C fx]]*4+BWscncns[[#This Row],[C fg]]*2+BWscncns[[#This Row],[C fm]]</f>
        <v>2</v>
      </c>
      <c r="S726">
        <v>25300</v>
      </c>
      <c r="T726">
        <v>15360000</v>
      </c>
      <c r="U726" s="13">
        <v>1.647135</v>
      </c>
      <c r="V726" s="13">
        <v>0.60711499999999996</v>
      </c>
      <c r="W726">
        <v>964</v>
      </c>
      <c r="X726">
        <v>19</v>
      </c>
      <c r="Z726" s="10">
        <f>IF($N726&lt;&gt;0,constants!$L$2,IF($O726&lt;&gt;0,constants!$M$2,IF($P726&lt;&gt;0,constants!$N$2,0)))</f>
        <v>9721.3799999999992</v>
      </c>
      <c r="AA726" s="10">
        <f>IF($N726&lt;&gt;0,constants!$L$2,IF($O726&lt;&gt;0,constants!$M$2,IF($P726&lt;&gt;0,constants!$P$2,0)))</f>
        <v>9721.3799999999992</v>
      </c>
      <c r="AB726" s="11">
        <f>constants!$O$2</f>
        <v>4861.32</v>
      </c>
      <c r="AC726" s="11">
        <f>VLOOKUP(BWscncns[[#This Row],[scanner]],[0]!ScnrAvgBW,2,FALSE)/1000</f>
        <v>8853.6095214723919</v>
      </c>
      <c r="AD726" s="8">
        <f>(1+$F726)*Z726</f>
        <v>11822.164842737913</v>
      </c>
      <c r="AE726" s="8">
        <f>(1+$F726)*AA726</f>
        <v>11822.164842737913</v>
      </c>
      <c r="AF726" s="8">
        <f>(1+$F726)*AB726</f>
        <v>5911.848564020609</v>
      </c>
      <c r="AG726" s="8">
        <f>(1+$F726)*AC726</f>
        <v>10766.869643618556</v>
      </c>
      <c r="AH726" s="8">
        <f>(1+$F726)*$T726/1000</f>
        <v>18679.28750696448</v>
      </c>
      <c r="AI726" s="8">
        <f>(1+BWscncns[[#This Row],[pid_error]]*K_p)*BWscncns[[#This Row],[dbw]]/1000</f>
        <v>17019.64375348224</v>
      </c>
      <c r="AJ726" s="13">
        <f>BWscncns[[#This Row],[Torflow prgrssv alt vote]]/VLOOKUP(BWscncns[[#This Row],[class]],AltBWtotl,2,FALSE)*100</f>
        <v>5.945468822893589E-2</v>
      </c>
      <c r="AK726">
        <f>IF(D726=E726,1,0)</f>
        <v>0</v>
      </c>
    </row>
    <row r="727" spans="1:37">
      <c r="A727" s="1" t="s">
        <v>8556</v>
      </c>
      <c r="B727" s="1" t="s">
        <v>8557</v>
      </c>
      <c r="C727">
        <v>15100</v>
      </c>
      <c r="D727">
        <v>1524904001</v>
      </c>
      <c r="E727">
        <v>1525000343</v>
      </c>
      <c r="F727" s="2">
        <v>0.74610545948499996</v>
      </c>
      <c r="G727" s="2">
        <v>0.74610545948499996</v>
      </c>
      <c r="H727">
        <v>21456143</v>
      </c>
      <c r="I727" s="2">
        <v>0.21670594288200001</v>
      </c>
      <c r="J727" s="2">
        <v>0</v>
      </c>
      <c r="K727">
        <v>3</v>
      </c>
      <c r="L727" s="1" t="s">
        <v>11634</v>
      </c>
      <c r="M727" s="1" t="s">
        <v>8557</v>
      </c>
      <c r="N727">
        <v>0</v>
      </c>
      <c r="O727">
        <v>1</v>
      </c>
      <c r="P727">
        <v>0</v>
      </c>
      <c r="Q727">
        <v>0</v>
      </c>
      <c r="R727" s="19">
        <f>BWscncns[[#This Row],[C fx]]*4+BWscncns[[#This Row],[C fg]]*2+BWscncns[[#This Row],[C fm]]</f>
        <v>2</v>
      </c>
      <c r="S727">
        <v>15100</v>
      </c>
      <c r="T727">
        <v>12383486</v>
      </c>
      <c r="U727" s="13">
        <v>1.2193659999999999</v>
      </c>
      <c r="V727" s="13">
        <v>0.82009799999999999</v>
      </c>
      <c r="W727">
        <v>2259</v>
      </c>
      <c r="X727">
        <v>45</v>
      </c>
      <c r="Z727" s="10">
        <f>IF($N727&lt;&gt;0,constants!$L$2,IF($O727&lt;&gt;0,constants!$M$2,IF($P727&lt;&gt;0,constants!$N$2,0)))</f>
        <v>9721.3799999999992</v>
      </c>
      <c r="AA727" s="10">
        <f>IF($N727&lt;&gt;0,constants!$L$2,IF($O727&lt;&gt;0,constants!$M$2,IF($P727&lt;&gt;0,constants!$P$2,0)))</f>
        <v>9721.3799999999992</v>
      </c>
      <c r="AB727" s="11">
        <f>constants!$O$2</f>
        <v>4861.32</v>
      </c>
      <c r="AC727" s="11">
        <f>VLOOKUP(BWscncns[[#This Row],[scanner]],[0]!ScnrAvgBW,2,FALSE)/1000</f>
        <v>6440.9193022088357</v>
      </c>
      <c r="AD727" s="8">
        <f>(1+$F727)*Z727</f>
        <v>16974.554691728288</v>
      </c>
      <c r="AE727" s="8">
        <f>(1+$F727)*AA727</f>
        <v>16974.554691728288</v>
      </c>
      <c r="AF727" s="8">
        <f>(1+$F727)*AB727</f>
        <v>8488.3773923036188</v>
      </c>
      <c r="AG727" s="8">
        <f>(1+$F727)*AC727</f>
        <v>11246.524357689164</v>
      </c>
      <c r="AH727" s="8">
        <f>(1+$F727)*$T727/1000</f>
        <v>21622.872512056063</v>
      </c>
      <c r="AI727" s="8">
        <f>(1+BWscncns[[#This Row],[pid_error]]*K_p)*BWscncns[[#This Row],[dbw]]/1000</f>
        <v>17003.17925602803</v>
      </c>
      <c r="AJ727" s="13">
        <f>BWscncns[[#This Row],[Torflow prgrssv alt vote]]/VLOOKUP(BWscncns[[#This Row],[class]],AltBWtotl,2,FALSE)*100</f>
        <v>5.9397172832188184E-2</v>
      </c>
      <c r="AK727">
        <f>IF(D727=E727,1,0)</f>
        <v>0</v>
      </c>
    </row>
    <row r="728" spans="1:37">
      <c r="A728" s="1" t="s">
        <v>5611</v>
      </c>
      <c r="B728" s="1" t="s">
        <v>5612</v>
      </c>
      <c r="C728">
        <v>19500</v>
      </c>
      <c r="D728">
        <v>1524821064</v>
      </c>
      <c r="E728">
        <v>1524991648</v>
      </c>
      <c r="F728" s="2">
        <v>0.606543349048</v>
      </c>
      <c r="G728" s="2">
        <v>0.606543349048</v>
      </c>
      <c r="H728">
        <v>20865561</v>
      </c>
      <c r="I728" s="2">
        <v>-0.64585682897200003</v>
      </c>
      <c r="J728" s="2">
        <v>0</v>
      </c>
      <c r="K728">
        <v>3</v>
      </c>
      <c r="L728" s="1" t="s">
        <v>11582</v>
      </c>
      <c r="M728" s="1" t="s">
        <v>5612</v>
      </c>
      <c r="N728">
        <v>0</v>
      </c>
      <c r="O728">
        <v>1</v>
      </c>
      <c r="P728">
        <v>0</v>
      </c>
      <c r="Q728">
        <v>0</v>
      </c>
      <c r="R728" s="19">
        <f>BWscncns[[#This Row],[C fx]]*4+BWscncns[[#This Row],[C fg]]*2+BWscncns[[#This Row],[C fm]]</f>
        <v>2</v>
      </c>
      <c r="S728">
        <v>16200</v>
      </c>
      <c r="T728">
        <v>13040684</v>
      </c>
      <c r="U728" s="13">
        <v>1.2422660000000001</v>
      </c>
      <c r="V728" s="13">
        <v>0.80498000000000003</v>
      </c>
      <c r="W728">
        <v>2172</v>
      </c>
      <c r="X728">
        <v>43</v>
      </c>
      <c r="Z728" s="10">
        <f>IF($N728&lt;&gt;0,constants!$L$2,IF($O728&lt;&gt;0,constants!$M$2,IF($P728&lt;&gt;0,constants!$N$2,0)))</f>
        <v>9721.3799999999992</v>
      </c>
      <c r="AA728" s="10">
        <f>IF($N728&lt;&gt;0,constants!$L$2,IF($O728&lt;&gt;0,constants!$M$2,IF($P728&lt;&gt;0,constants!$P$2,0)))</f>
        <v>9721.3799999999992</v>
      </c>
      <c r="AB728" s="11">
        <f>constants!$O$2</f>
        <v>4861.32</v>
      </c>
      <c r="AC728" s="11">
        <f>VLOOKUP(BWscncns[[#This Row],[scanner]],[0]!ScnrAvgBW,2,FALSE)/1000</f>
        <v>6440.9193022088357</v>
      </c>
      <c r="AD728" s="8">
        <f>(1+$F728)*Z728</f>
        <v>15617.818382568246</v>
      </c>
      <c r="AE728" s="8">
        <f>(1+$F728)*AA728</f>
        <v>15617.818382568246</v>
      </c>
      <c r="AF728" s="8">
        <f>(1+$F728)*AB728</f>
        <v>7809.9213135940236</v>
      </c>
      <c r="AG728" s="8">
        <f>(1+$F728)*AC728</f>
        <v>10347.61606671849</v>
      </c>
      <c r="AH728" s="8">
        <f>(1+$F728)*$T728/1000</f>
        <v>20950.42414723667</v>
      </c>
      <c r="AI728" s="8">
        <f>(1+BWscncns[[#This Row],[pid_error]]*K_p)*BWscncns[[#This Row],[dbw]]/1000</f>
        <v>16995.554073618332</v>
      </c>
      <c r="AJ728" s="13">
        <f>BWscncns[[#This Row],[Torflow prgrssv alt vote]]/VLOOKUP(BWscncns[[#This Row],[class]],AltBWtotl,2,FALSE)*100</f>
        <v>5.9370535797393341E-2</v>
      </c>
      <c r="AK728">
        <f>IF(D728=E728,1,0)</f>
        <v>0</v>
      </c>
    </row>
    <row r="729" spans="1:37">
      <c r="A729" s="1" t="s">
        <v>2481</v>
      </c>
      <c r="B729" s="1" t="s">
        <v>2482</v>
      </c>
      <c r="C729">
        <v>20200</v>
      </c>
      <c r="D729">
        <v>1525003565</v>
      </c>
      <c r="E729">
        <v>1525003565</v>
      </c>
      <c r="F729" s="2">
        <v>0.468920647568</v>
      </c>
      <c r="G729" s="2">
        <v>0.468920647568</v>
      </c>
      <c r="H729">
        <v>20190828</v>
      </c>
      <c r="I729" s="2">
        <v>-3.6793578169800001E-2</v>
      </c>
      <c r="J729" s="2">
        <v>0</v>
      </c>
      <c r="K729">
        <v>3</v>
      </c>
      <c r="L729" s="1" t="s">
        <v>11586</v>
      </c>
      <c r="M729" s="1" t="s">
        <v>2482</v>
      </c>
      <c r="N729">
        <v>1</v>
      </c>
      <c r="O729">
        <v>0</v>
      </c>
      <c r="P729">
        <v>0</v>
      </c>
      <c r="Q729">
        <v>0</v>
      </c>
      <c r="R729" s="19">
        <f>BWscncns[[#This Row],[C fx]]*4+BWscncns[[#This Row],[C fg]]*2+BWscncns[[#This Row],[C fm]]</f>
        <v>4</v>
      </c>
      <c r="S729">
        <v>18700</v>
      </c>
      <c r="T729">
        <v>13745350</v>
      </c>
      <c r="U729" s="13">
        <v>1.36046</v>
      </c>
      <c r="V729" s="13">
        <v>0.73504499999999995</v>
      </c>
      <c r="W729">
        <v>1765</v>
      </c>
      <c r="X729">
        <v>35</v>
      </c>
      <c r="Z729" s="10">
        <f>IF($N729&lt;&gt;0,constants!$L$2,IF($O729&lt;&gt;0,constants!$M$2,IF($P729&lt;&gt;0,constants!$N$2,0)))</f>
        <v>10125.48</v>
      </c>
      <c r="AA729" s="10">
        <f>IF($N729&lt;&gt;0,constants!$L$2,IF($O729&lt;&gt;0,constants!$M$2,IF($P729&lt;&gt;0,constants!$P$2,0)))</f>
        <v>10125.48</v>
      </c>
      <c r="AB729" s="11">
        <f>constants!$O$2</f>
        <v>4861.32</v>
      </c>
      <c r="AC729" s="11">
        <f>VLOOKUP(BWscncns[[#This Row],[scanner]],[0]!ScnrAvgBW,2,FALSE)/1000</f>
        <v>6440.9193022088357</v>
      </c>
      <c r="AD729" s="8">
        <f>(1+$F729)*Z729</f>
        <v>14873.52663853683</v>
      </c>
      <c r="AE729" s="8">
        <f>(1+$F729)*AA729</f>
        <v>14873.52663853683</v>
      </c>
      <c r="AF729" s="8">
        <f>(1+$F729)*AB729</f>
        <v>7140.8933224352686</v>
      </c>
      <c r="AG729" s="8">
        <f>(1+$F729)*AC729</f>
        <v>9461.1993523338333</v>
      </c>
      <c r="AH729" s="8">
        <f>(1+$F729)*$T729/1000</f>
        <v>20190.82842304881</v>
      </c>
      <c r="AI729" s="8">
        <f>(1+BWscncns[[#This Row],[pid_error]]*K_p)*BWscncns[[#This Row],[dbw]]/1000</f>
        <v>16968.089211524406</v>
      </c>
      <c r="AJ729" s="13">
        <f>BWscncns[[#This Row],[Torflow prgrssv alt vote]]/VLOOKUP(BWscncns[[#This Row],[class]],AltBWtotl,2,FALSE)*100</f>
        <v>0.1454291520371325</v>
      </c>
      <c r="AK729">
        <f>IF(D729=E729,1,0)</f>
        <v>1</v>
      </c>
    </row>
    <row r="730" spans="1:37">
      <c r="A730" s="1" t="s">
        <v>1907</v>
      </c>
      <c r="B730" s="1" t="s">
        <v>49</v>
      </c>
      <c r="C730">
        <v>26600</v>
      </c>
      <c r="D730">
        <v>1524657725</v>
      </c>
      <c r="E730">
        <v>1525006186</v>
      </c>
      <c r="F730" s="2">
        <v>0.63377952421899997</v>
      </c>
      <c r="G730" s="2">
        <v>0.63377952421899997</v>
      </c>
      <c r="H730">
        <v>21158305</v>
      </c>
      <c r="I730" s="2">
        <v>-0.69853265469100001</v>
      </c>
      <c r="J730" s="2">
        <v>0</v>
      </c>
      <c r="K730">
        <v>1</v>
      </c>
      <c r="L730" s="1" t="s">
        <v>11530</v>
      </c>
      <c r="M730" s="1" t="s">
        <v>49</v>
      </c>
      <c r="N730">
        <v>0</v>
      </c>
      <c r="O730">
        <v>1</v>
      </c>
      <c r="P730">
        <v>0</v>
      </c>
      <c r="Q730">
        <v>0</v>
      </c>
      <c r="R730" s="19">
        <f>BWscncns[[#This Row],[C fx]]*4+BWscncns[[#This Row],[C fg]]*2+BWscncns[[#This Row],[C fm]]</f>
        <v>2</v>
      </c>
      <c r="S730">
        <v>23400</v>
      </c>
      <c r="T730">
        <v>12883160</v>
      </c>
      <c r="U730" s="13">
        <v>1.816325</v>
      </c>
      <c r="V730" s="13">
        <v>0.550562</v>
      </c>
      <c r="W730">
        <v>633</v>
      </c>
      <c r="X730">
        <v>12</v>
      </c>
      <c r="Z730" s="10">
        <f>IF($N730&lt;&gt;0,constants!$L$2,IF($O730&lt;&gt;0,constants!$M$2,IF($P730&lt;&gt;0,constants!$N$2,0)))</f>
        <v>9721.3799999999992</v>
      </c>
      <c r="AA730" s="10">
        <f>IF($N730&lt;&gt;0,constants!$L$2,IF($O730&lt;&gt;0,constants!$M$2,IF($P730&lt;&gt;0,constants!$P$2,0)))</f>
        <v>9721.3799999999992</v>
      </c>
      <c r="AB730" s="11">
        <f>constants!$O$2</f>
        <v>4861.32</v>
      </c>
      <c r="AC730" s="11">
        <f>VLOOKUP(BWscncns[[#This Row],[scanner]],[0]!ScnrAvgBW,2,FALSE)/1000</f>
        <v>11818.828055288463</v>
      </c>
      <c r="AD730" s="8">
        <f>(1+$F730)*Z730</f>
        <v>15882.591591152099</v>
      </c>
      <c r="AE730" s="8">
        <f>(1+$F730)*AA730</f>
        <v>15882.591591152099</v>
      </c>
      <c r="AF730" s="8">
        <f>(1+$F730)*AB730</f>
        <v>7942.3250766763076</v>
      </c>
      <c r="AG730" s="8">
        <f>(1+$F730)*AC730</f>
        <v>19309.35927699535</v>
      </c>
      <c r="AH730" s="8">
        <f>(1+$F730)*$T730/1000</f>
        <v>21048.243015237251</v>
      </c>
      <c r="AI730" s="8">
        <f>(1+BWscncns[[#This Row],[pid_error]]*K_p)*BWscncns[[#This Row],[dbw]]/1000</f>
        <v>16965.701507618625</v>
      </c>
      <c r="AJ730" s="13">
        <f>BWscncns[[#This Row],[Torflow prgrssv alt vote]]/VLOOKUP(BWscncns[[#This Row],[class]],AltBWtotl,2,FALSE)*100</f>
        <v>5.9266251886986393E-2</v>
      </c>
      <c r="AK730">
        <f>IF(D730=E730,1,0)</f>
        <v>0</v>
      </c>
    </row>
    <row r="731" spans="1:37">
      <c r="A731" s="1" t="s">
        <v>7310</v>
      </c>
      <c r="B731" s="1" t="s">
        <v>7311</v>
      </c>
      <c r="C731">
        <v>19000</v>
      </c>
      <c r="D731">
        <v>1524575148</v>
      </c>
      <c r="E731">
        <v>1525007036</v>
      </c>
      <c r="F731" s="2">
        <v>0.20903680703300001</v>
      </c>
      <c r="G731" s="2">
        <v>0.20903680703300001</v>
      </c>
      <c r="H731">
        <v>18570805</v>
      </c>
      <c r="I731" s="2">
        <v>-0.49811362330199999</v>
      </c>
      <c r="J731" s="2">
        <v>0</v>
      </c>
      <c r="K731">
        <v>3</v>
      </c>
      <c r="L731" s="1" t="s">
        <v>11600</v>
      </c>
      <c r="M731" s="1" t="s">
        <v>7311</v>
      </c>
      <c r="N731">
        <v>0</v>
      </c>
      <c r="O731">
        <v>1</v>
      </c>
      <c r="P731">
        <v>0</v>
      </c>
      <c r="Q731">
        <v>0</v>
      </c>
      <c r="R731" s="19">
        <f>BWscncns[[#This Row],[C fx]]*4+BWscncns[[#This Row],[C fg]]*2+BWscncns[[#This Row],[C fm]]</f>
        <v>2</v>
      </c>
      <c r="S731">
        <v>21200</v>
      </c>
      <c r="T731">
        <v>15360000</v>
      </c>
      <c r="U731" s="13">
        <v>1.3802080000000001</v>
      </c>
      <c r="V731" s="13">
        <v>0.72452799999999995</v>
      </c>
      <c r="W731">
        <v>1711</v>
      </c>
      <c r="X731">
        <v>34</v>
      </c>
      <c r="Z731" s="10">
        <f>IF($N731&lt;&gt;0,constants!$L$2,IF($O731&lt;&gt;0,constants!$M$2,IF($P731&lt;&gt;0,constants!$N$2,0)))</f>
        <v>9721.3799999999992</v>
      </c>
      <c r="AA731" s="10">
        <f>IF($N731&lt;&gt;0,constants!$L$2,IF($O731&lt;&gt;0,constants!$M$2,IF($P731&lt;&gt;0,constants!$P$2,0)))</f>
        <v>9721.3799999999992</v>
      </c>
      <c r="AB731" s="11">
        <f>constants!$O$2</f>
        <v>4861.32</v>
      </c>
      <c r="AC731" s="11">
        <f>VLOOKUP(BWscncns[[#This Row],[scanner]],[0]!ScnrAvgBW,2,FALSE)/1000</f>
        <v>6440.9193022088357</v>
      </c>
      <c r="AD731" s="8">
        <f>(1+$F731)*Z731</f>
        <v>11753.506235154464</v>
      </c>
      <c r="AE731" s="8">
        <f>(1+$F731)*AA731</f>
        <v>11753.506235154464</v>
      </c>
      <c r="AF731" s="8">
        <f>(1+$F731)*AB731</f>
        <v>5877.5148107656632</v>
      </c>
      <c r="AG731" s="8">
        <f>(1+$F731)*AC731</f>
        <v>7787.3085074997889</v>
      </c>
      <c r="AH731" s="8">
        <f>(1+$F731)*$T731/1000</f>
        <v>18570.805356026882</v>
      </c>
      <c r="AI731" s="8">
        <f>(1+BWscncns[[#This Row],[pid_error]]*K_p)*BWscncns[[#This Row],[dbw]]/1000</f>
        <v>16965.402678013441</v>
      </c>
      <c r="AJ731" s="13">
        <f>BWscncns[[#This Row],[Torflow prgrssv alt vote]]/VLOOKUP(BWscncns[[#This Row],[class]],AltBWtotl,2,FALSE)*100</f>
        <v>5.9265207986111193E-2</v>
      </c>
      <c r="AK731">
        <f>IF(D731=E731,1,0)</f>
        <v>0</v>
      </c>
    </row>
    <row r="732" spans="1:37">
      <c r="A732" s="1" t="s">
        <v>7556</v>
      </c>
      <c r="B732" s="1" t="s">
        <v>7557</v>
      </c>
      <c r="C732">
        <v>23100</v>
      </c>
      <c r="D732">
        <v>1525006050</v>
      </c>
      <c r="E732">
        <v>1525006050</v>
      </c>
      <c r="F732" s="2">
        <v>1.1328368949600001</v>
      </c>
      <c r="G732" s="2">
        <v>1.1328368949600001</v>
      </c>
      <c r="H732">
        <v>23063303</v>
      </c>
      <c r="I732" s="2">
        <v>0.49097451575099998</v>
      </c>
      <c r="J732" s="2">
        <v>0.42105263157900003</v>
      </c>
      <c r="K732">
        <v>1</v>
      </c>
      <c r="L732" s="1" t="s">
        <v>11558</v>
      </c>
      <c r="M732" s="1" t="s">
        <v>7557</v>
      </c>
      <c r="N732">
        <v>1</v>
      </c>
      <c r="O732">
        <v>0</v>
      </c>
      <c r="P732">
        <v>0</v>
      </c>
      <c r="Q732">
        <v>0</v>
      </c>
      <c r="R732" s="19">
        <f>BWscncns[[#This Row],[C fx]]*4+BWscncns[[#This Row],[C fg]]*2+BWscncns[[#This Row],[C fm]]</f>
        <v>4</v>
      </c>
      <c r="S732">
        <v>18300</v>
      </c>
      <c r="T732">
        <v>10813440</v>
      </c>
      <c r="U732" s="13">
        <v>1.6923379999999999</v>
      </c>
      <c r="V732" s="13">
        <v>0.59089800000000003</v>
      </c>
      <c r="W732">
        <v>860</v>
      </c>
      <c r="X732">
        <v>17</v>
      </c>
      <c r="Z732" s="10">
        <f>IF($N732&lt;&gt;0,constants!$L$2,IF($O732&lt;&gt;0,constants!$M$2,IF($P732&lt;&gt;0,constants!$N$2,0)))</f>
        <v>10125.48</v>
      </c>
      <c r="AA732" s="10">
        <f>IF($N732&lt;&gt;0,constants!$L$2,IF($O732&lt;&gt;0,constants!$M$2,IF($P732&lt;&gt;0,constants!$P$2,0)))</f>
        <v>10125.48</v>
      </c>
      <c r="AB732" s="11">
        <f>constants!$O$2</f>
        <v>4861.32</v>
      </c>
      <c r="AC732" s="11">
        <f>VLOOKUP(BWscncns[[#This Row],[scanner]],[0]!ScnrAvgBW,2,FALSE)/1000</f>
        <v>11818.828055288463</v>
      </c>
      <c r="AD732" s="8">
        <f>(1+$F732)*Z732</f>
        <v>21595.997323179581</v>
      </c>
      <c r="AE732" s="8">
        <f>(1+$F732)*AA732</f>
        <v>21595.997323179581</v>
      </c>
      <c r="AF732" s="8">
        <f>(1+$F732)*AB732</f>
        <v>10368.402654206948</v>
      </c>
      <c r="AG732" s="8">
        <f>(1+$F732)*AC732</f>
        <v>25207.632531507581</v>
      </c>
      <c r="AH732" s="8">
        <f>(1+$F732)*$T732/1000</f>
        <v>23063.303793436262</v>
      </c>
      <c r="AI732" s="8">
        <f>(1+BWscncns[[#This Row],[pid_error]]*K_p)*BWscncns[[#This Row],[dbw]]/1000</f>
        <v>16938.371896718134</v>
      </c>
      <c r="AJ732" s="13">
        <f>BWscncns[[#This Row],[Torflow prgrssv alt vote]]/VLOOKUP(BWscncns[[#This Row],[class]],AltBWtotl,2,FALSE)*100</f>
        <v>0.14517445253389313</v>
      </c>
      <c r="AK732">
        <f>IF(D732=E732,1,0)</f>
        <v>1</v>
      </c>
    </row>
    <row r="733" spans="1:37">
      <c r="A733" s="1" t="s">
        <v>1036</v>
      </c>
      <c r="B733" s="1" t="s">
        <v>1037</v>
      </c>
      <c r="C733">
        <v>15000</v>
      </c>
      <c r="D733">
        <v>1523880965</v>
      </c>
      <c r="E733">
        <v>1524968613</v>
      </c>
      <c r="F733" s="2">
        <v>0.29638637989299998</v>
      </c>
      <c r="G733" s="2">
        <v>0.29638637989299998</v>
      </c>
      <c r="H733">
        <v>20625362</v>
      </c>
      <c r="I733" s="2">
        <v>-0.82253229818700002</v>
      </c>
      <c r="J733" s="2">
        <v>0</v>
      </c>
      <c r="K733">
        <v>7</v>
      </c>
      <c r="L733" s="1" t="s">
        <v>11710</v>
      </c>
      <c r="M733" s="1" t="s">
        <v>1037</v>
      </c>
      <c r="N733">
        <v>0</v>
      </c>
      <c r="O733">
        <v>1</v>
      </c>
      <c r="P733">
        <v>0</v>
      </c>
      <c r="Q733">
        <v>0</v>
      </c>
      <c r="R733" s="19">
        <f>BWscncns[[#This Row],[C fx]]*4+BWscncns[[#This Row],[C fg]]*2+BWscncns[[#This Row],[C fm]]</f>
        <v>2</v>
      </c>
      <c r="S733">
        <v>12900</v>
      </c>
      <c r="T733">
        <v>14743552</v>
      </c>
      <c r="U733" s="13">
        <v>0.87495900000000004</v>
      </c>
      <c r="V733" s="13">
        <v>1.142911</v>
      </c>
      <c r="W733">
        <v>3796</v>
      </c>
      <c r="X733">
        <v>75</v>
      </c>
      <c r="Z733" s="10">
        <f>IF($N733&lt;&gt;0,constants!$L$2,IF($O733&lt;&gt;0,constants!$M$2,IF($P733&lt;&gt;0,constants!$N$2,0)))</f>
        <v>9721.3799999999992</v>
      </c>
      <c r="AA733" s="10">
        <f>IF($N733&lt;&gt;0,constants!$L$2,IF($O733&lt;&gt;0,constants!$M$2,IF($P733&lt;&gt;0,constants!$P$2,0)))</f>
        <v>9721.3799999999992</v>
      </c>
      <c r="AB733" s="11">
        <f>constants!$O$2</f>
        <v>4861.32</v>
      </c>
      <c r="AC733" s="11">
        <f>VLOOKUP(BWscncns[[#This Row],[scanner]],[0]!ScnrAvgBW,2,FALSE)/1000</f>
        <v>885.64026081730776</v>
      </c>
      <c r="AD733" s="8">
        <f>(1+$F733)*Z733</f>
        <v>12602.664625764211</v>
      </c>
      <c r="AE733" s="8">
        <f>(1+$F733)*AA733</f>
        <v>12602.664625764211</v>
      </c>
      <c r="AF733" s="8">
        <f>(1+$F733)*AB733</f>
        <v>6302.1490363014382</v>
      </c>
      <c r="AG733" s="8">
        <f>(1+$F733)*AC733</f>
        <v>1148.131971608442</v>
      </c>
      <c r="AH733" s="8">
        <f>(1+$F733)*$T733/1000</f>
        <v>19113.340004044203</v>
      </c>
      <c r="AI733" s="8">
        <f>(1+BWscncns[[#This Row],[pid_error]]*K_p)*BWscncns[[#This Row],[dbw]]/1000</f>
        <v>16928.446002022098</v>
      </c>
      <c r="AJ733" s="13">
        <f>BWscncns[[#This Row],[Torflow prgrssv alt vote]]/VLOOKUP(BWscncns[[#This Row],[class]],AltBWtotl,2,FALSE)*100</f>
        <v>5.9136107302168048E-2</v>
      </c>
      <c r="AK733">
        <f>IF(D733=E733,1,0)</f>
        <v>0</v>
      </c>
    </row>
    <row r="734" spans="1:37">
      <c r="A734" s="1" t="s">
        <v>199</v>
      </c>
      <c r="B734" s="1" t="s">
        <v>200</v>
      </c>
      <c r="C734">
        <v>18100</v>
      </c>
      <c r="D734">
        <v>1524707892</v>
      </c>
      <c r="E734">
        <v>1524983272</v>
      </c>
      <c r="F734" s="2">
        <v>1.02833702896</v>
      </c>
      <c r="G734" s="2">
        <v>1.02833702896</v>
      </c>
      <c r="H734">
        <v>22650056</v>
      </c>
      <c r="I734" s="2">
        <v>-0.21102803434299999</v>
      </c>
      <c r="J734" s="2">
        <v>0</v>
      </c>
      <c r="K734">
        <v>3</v>
      </c>
      <c r="L734" s="1" t="s">
        <v>11533</v>
      </c>
      <c r="M734" s="1" t="s">
        <v>200</v>
      </c>
      <c r="N734">
        <v>0</v>
      </c>
      <c r="O734">
        <v>1</v>
      </c>
      <c r="P734">
        <v>0</v>
      </c>
      <c r="Q734">
        <v>0</v>
      </c>
      <c r="R734" s="19">
        <f>BWscncns[[#This Row],[C fx]]*4+BWscncns[[#This Row],[C fg]]*2+BWscncns[[#This Row],[C fm]]</f>
        <v>2</v>
      </c>
      <c r="S734">
        <v>13800</v>
      </c>
      <c r="T734">
        <v>11166720</v>
      </c>
      <c r="U734" s="13">
        <v>1.2358150000000001</v>
      </c>
      <c r="V734" s="13">
        <v>0.80918299999999999</v>
      </c>
      <c r="W734">
        <v>2198</v>
      </c>
      <c r="X734">
        <v>43</v>
      </c>
      <c r="Z734" s="10">
        <f>IF($N734&lt;&gt;0,constants!$L$2,IF($O734&lt;&gt;0,constants!$M$2,IF($P734&lt;&gt;0,constants!$N$2,0)))</f>
        <v>9721.3799999999992</v>
      </c>
      <c r="AA734" s="10">
        <f>IF($N734&lt;&gt;0,constants!$L$2,IF($O734&lt;&gt;0,constants!$M$2,IF($P734&lt;&gt;0,constants!$P$2,0)))</f>
        <v>9721.3799999999992</v>
      </c>
      <c r="AB734" s="11">
        <f>constants!$O$2</f>
        <v>4861.32</v>
      </c>
      <c r="AC734" s="11">
        <f>VLOOKUP(BWscncns[[#This Row],[scanner]],[0]!ScnrAvgBW,2,FALSE)/1000</f>
        <v>6440.9193022088357</v>
      </c>
      <c r="AD734" s="8">
        <f>(1+$F734)*Z734</f>
        <v>19718.235026591166</v>
      </c>
      <c r="AE734" s="8">
        <f>(1+$F734)*AA734</f>
        <v>19718.235026591166</v>
      </c>
      <c r="AF734" s="8">
        <f>(1+$F734)*AB734</f>
        <v>9860.3953656238282</v>
      </c>
      <c r="AG734" s="8">
        <f>(1+$F734)*AC734</f>
        <v>13064.355121213388</v>
      </c>
      <c r="AH734" s="8">
        <f>(1+$F734)*$T734/1000</f>
        <v>22649.871668028212</v>
      </c>
      <c r="AI734" s="8">
        <f>(1+BWscncns[[#This Row],[pid_error]]*K_p)*BWscncns[[#This Row],[dbw]]/1000</f>
        <v>16908.295834014105</v>
      </c>
      <c r="AJ734" s="13">
        <f>BWscncns[[#This Row],[Torflow prgrssv alt vote]]/VLOOKUP(BWscncns[[#This Row],[class]],AltBWtotl,2,FALSE)*100</f>
        <v>5.9065716759685E-2</v>
      </c>
      <c r="AK734">
        <f>IF(D734=E734,1,0)</f>
        <v>0</v>
      </c>
    </row>
    <row r="735" spans="1:37">
      <c r="A735" s="1" t="s">
        <v>10099</v>
      </c>
      <c r="B735" s="1" t="s">
        <v>10100</v>
      </c>
      <c r="C735">
        <v>25200</v>
      </c>
      <c r="D735">
        <v>1524072408</v>
      </c>
      <c r="E735">
        <v>1524969770</v>
      </c>
      <c r="F735" s="2">
        <v>0.57126171104900003</v>
      </c>
      <c r="G735" s="2">
        <v>0.57126171104900003</v>
      </c>
      <c r="H735">
        <v>19868895</v>
      </c>
      <c r="I735" s="2">
        <v>-1.2673457596900001E-2</v>
      </c>
      <c r="J735" s="2">
        <v>0</v>
      </c>
      <c r="K735">
        <v>1</v>
      </c>
      <c r="L735" s="1" t="s">
        <v>11551</v>
      </c>
      <c r="M735" s="1" t="s">
        <v>10100</v>
      </c>
      <c r="N735">
        <v>0</v>
      </c>
      <c r="O735">
        <v>1</v>
      </c>
      <c r="P735">
        <v>0</v>
      </c>
      <c r="Q735">
        <v>0</v>
      </c>
      <c r="R735" s="19">
        <f>BWscncns[[#This Row],[C fx]]*4+BWscncns[[#This Row],[C fg]]*2+BWscncns[[#This Row],[C fm]]</f>
        <v>2</v>
      </c>
      <c r="S735">
        <v>22100</v>
      </c>
      <c r="T735">
        <v>13107200</v>
      </c>
      <c r="U735" s="13">
        <v>1.686096</v>
      </c>
      <c r="V735" s="13">
        <v>0.593086</v>
      </c>
      <c r="W735">
        <v>867</v>
      </c>
      <c r="X735">
        <v>17</v>
      </c>
      <c r="Z735" s="10">
        <f>IF($N735&lt;&gt;0,constants!$L$2,IF($O735&lt;&gt;0,constants!$M$2,IF($P735&lt;&gt;0,constants!$N$2,0)))</f>
        <v>9721.3799999999992</v>
      </c>
      <c r="AA735" s="10">
        <f>IF($N735&lt;&gt;0,constants!$L$2,IF($O735&lt;&gt;0,constants!$M$2,IF($P735&lt;&gt;0,constants!$P$2,0)))</f>
        <v>9721.3799999999992</v>
      </c>
      <c r="AB735" s="11">
        <f>constants!$O$2</f>
        <v>4861.32</v>
      </c>
      <c r="AC735" s="11">
        <f>VLOOKUP(BWscncns[[#This Row],[scanner]],[0]!ScnrAvgBW,2,FALSE)/1000</f>
        <v>11818.828055288463</v>
      </c>
      <c r="AD735" s="8">
        <f>(1+$F735)*Z735</f>
        <v>15274.832172557526</v>
      </c>
      <c r="AE735" s="8">
        <f>(1+$F735)*AA735</f>
        <v>15274.832172557526</v>
      </c>
      <c r="AF735" s="8">
        <f>(1+$F735)*AB735</f>
        <v>7638.405981156724</v>
      </c>
      <c r="AG735" s="8">
        <f>(1+$F735)*AC735</f>
        <v>18570.471992746476</v>
      </c>
      <c r="AH735" s="8">
        <f>(1+$F735)*$T735/1000</f>
        <v>20594.841499061451</v>
      </c>
      <c r="AI735" s="8">
        <f>(1+BWscncns[[#This Row],[pid_error]]*K_p)*BWscncns[[#This Row],[dbw]]/1000</f>
        <v>16851.020749530726</v>
      </c>
      <c r="AJ735" s="13">
        <f>BWscncns[[#This Row],[Torflow prgrssv alt vote]]/VLOOKUP(BWscncns[[#This Row],[class]],AltBWtotl,2,FALSE)*100</f>
        <v>5.8865637819105032E-2</v>
      </c>
      <c r="AK735">
        <f>IF(D735=E735,1,0)</f>
        <v>0</v>
      </c>
    </row>
    <row r="736" spans="1:37">
      <c r="A736" s="1" t="s">
        <v>3629</v>
      </c>
      <c r="B736" s="1" t="s">
        <v>3630</v>
      </c>
      <c r="C736">
        <v>10300</v>
      </c>
      <c r="D736">
        <v>1523995925</v>
      </c>
      <c r="E736">
        <v>1524925187</v>
      </c>
      <c r="F736" s="2">
        <v>1.2031940062199999</v>
      </c>
      <c r="G736" s="2">
        <v>1.2031940062199999</v>
      </c>
      <c r="H736">
        <v>19121712</v>
      </c>
      <c r="I736" s="2">
        <v>0.35258994193100002</v>
      </c>
      <c r="J736" s="2">
        <v>0</v>
      </c>
      <c r="K736">
        <v>3</v>
      </c>
      <c r="L736" s="1" t="s">
        <v>11629</v>
      </c>
      <c r="M736" s="1" t="s">
        <v>3630</v>
      </c>
      <c r="N736">
        <v>0</v>
      </c>
      <c r="O736">
        <v>1</v>
      </c>
      <c r="P736">
        <v>0</v>
      </c>
      <c r="Q736">
        <v>0</v>
      </c>
      <c r="R736" s="19">
        <f>BWscncns[[#This Row],[C fx]]*4+BWscncns[[#This Row],[C fg]]*2+BWscncns[[#This Row],[C fm]]</f>
        <v>2</v>
      </c>
      <c r="S736">
        <v>10300</v>
      </c>
      <c r="T736">
        <v>10485760</v>
      </c>
      <c r="U736" s="13">
        <v>0.98228499999999996</v>
      </c>
      <c r="V736" s="13">
        <v>1.018035</v>
      </c>
      <c r="W736">
        <v>3424</v>
      </c>
      <c r="X736">
        <v>68</v>
      </c>
      <c r="Z736" s="10">
        <f>IF($N736&lt;&gt;0,constants!$L$2,IF($O736&lt;&gt;0,constants!$M$2,IF($P736&lt;&gt;0,constants!$N$2,0)))</f>
        <v>9721.3799999999992</v>
      </c>
      <c r="AA736" s="10">
        <f>IF($N736&lt;&gt;0,constants!$L$2,IF($O736&lt;&gt;0,constants!$M$2,IF($P736&lt;&gt;0,constants!$P$2,0)))</f>
        <v>9721.3799999999992</v>
      </c>
      <c r="AB736" s="11">
        <f>constants!$O$2</f>
        <v>4861.32</v>
      </c>
      <c r="AC736" s="11">
        <f>VLOOKUP(BWscncns[[#This Row],[scanner]],[0]!ScnrAvgBW,2,FALSE)/1000</f>
        <v>6440.9193022088357</v>
      </c>
      <c r="AD736" s="8">
        <f>(1+$F736)*Z736</f>
        <v>21418.08614818698</v>
      </c>
      <c r="AE736" s="8">
        <f>(1+$F736)*AA736</f>
        <v>21418.08614818698</v>
      </c>
      <c r="AF736" s="8">
        <f>(1+$F736)*AB736</f>
        <v>10710.431086317409</v>
      </c>
      <c r="AG736" s="8">
        <f>(1+$F736)*AC736</f>
        <v>14190.594801173211</v>
      </c>
      <c r="AH736" s="8">
        <f>(1+$F736)*$T736/1000</f>
        <v>23102.163582661429</v>
      </c>
      <c r="AI736" s="8">
        <f>(1+BWscncns[[#This Row],[pid_error]]*K_p)*BWscncns[[#This Row],[dbw]]/1000</f>
        <v>16793.961791330712</v>
      </c>
      <c r="AJ736" s="13">
        <f>BWscncns[[#This Row],[Torflow prgrssv alt vote]]/VLOOKUP(BWscncns[[#This Row],[class]],AltBWtotl,2,FALSE)*100</f>
        <v>5.8666313872047939E-2</v>
      </c>
      <c r="AK736">
        <f>IF(D736=E736,1,0)</f>
        <v>0</v>
      </c>
    </row>
    <row r="737" spans="1:37">
      <c r="A737" s="1" t="s">
        <v>4044</v>
      </c>
      <c r="B737" s="1" t="s">
        <v>4045</v>
      </c>
      <c r="C737">
        <v>27900</v>
      </c>
      <c r="D737">
        <v>1524913576</v>
      </c>
      <c r="E737">
        <v>1524977035</v>
      </c>
      <c r="F737" s="2">
        <v>1.99945619172</v>
      </c>
      <c r="G737" s="2">
        <v>1.99945619172</v>
      </c>
      <c r="H737">
        <v>25161262</v>
      </c>
      <c r="I737" s="2">
        <v>1.4937504612500001</v>
      </c>
      <c r="J737" s="2">
        <v>0</v>
      </c>
      <c r="K737">
        <v>1</v>
      </c>
      <c r="L737" s="1" t="s">
        <v>11544</v>
      </c>
      <c r="M737" s="1" t="s">
        <v>4045</v>
      </c>
      <c r="N737">
        <v>0</v>
      </c>
      <c r="O737">
        <v>1</v>
      </c>
      <c r="P737">
        <v>0</v>
      </c>
      <c r="Q737">
        <v>0</v>
      </c>
      <c r="R737" s="19">
        <f>BWscncns[[#This Row],[C fx]]*4+BWscncns[[#This Row],[C fg]]*2+BWscncns[[#This Row],[C fm]]</f>
        <v>2</v>
      </c>
      <c r="S737">
        <v>25700</v>
      </c>
      <c r="T737">
        <v>8388608</v>
      </c>
      <c r="U737" s="13">
        <v>3.063679</v>
      </c>
      <c r="V737" s="13">
        <v>0.326405</v>
      </c>
      <c r="W737">
        <v>37</v>
      </c>
      <c r="X737">
        <v>0</v>
      </c>
      <c r="Z737" s="10">
        <f>IF($N737&lt;&gt;0,constants!$L$2,IF($O737&lt;&gt;0,constants!$M$2,IF($P737&lt;&gt;0,constants!$N$2,0)))</f>
        <v>9721.3799999999992</v>
      </c>
      <c r="AA737" s="10">
        <f>IF($N737&lt;&gt;0,constants!$L$2,IF($O737&lt;&gt;0,constants!$M$2,IF($P737&lt;&gt;0,constants!$P$2,0)))</f>
        <v>9721.3799999999992</v>
      </c>
      <c r="AB737" s="11">
        <f>constants!$O$2</f>
        <v>4861.32</v>
      </c>
      <c r="AC737" s="11">
        <f>VLOOKUP(BWscncns[[#This Row],[scanner]],[0]!ScnrAvgBW,2,FALSE)/1000</f>
        <v>11818.828055288463</v>
      </c>
      <c r="AD737" s="8">
        <f>(1+$F737)*Z737</f>
        <v>29158.853433062974</v>
      </c>
      <c r="AE737" s="8">
        <f>(1+$F737)*AA737</f>
        <v>29158.853433062974</v>
      </c>
      <c r="AF737" s="8">
        <f>(1+$F737)*AB737</f>
        <v>14581.31637393227</v>
      </c>
      <c r="AG737" s="8">
        <f>(1+$F737)*AC737</f>
        <v>35450.056989309029</v>
      </c>
      <c r="AH737" s="8">
        <f>(1+$F737)*$T737/1000</f>
        <v>25161.262205511928</v>
      </c>
      <c r="AI737" s="8">
        <f>(1+BWscncns[[#This Row],[pid_error]]*K_p)*BWscncns[[#This Row],[dbw]]/1000</f>
        <v>16774.935102755964</v>
      </c>
      <c r="AJ737" s="13">
        <f>BWscncns[[#This Row],[Torflow prgrssv alt vote]]/VLOOKUP(BWscncns[[#This Row],[class]],AltBWtotl,2,FALSE)*100</f>
        <v>5.8599847978071204E-2</v>
      </c>
      <c r="AK737">
        <f>IF(D737=E737,1,0)</f>
        <v>0</v>
      </c>
    </row>
    <row r="738" spans="1:37">
      <c r="A738" s="1" t="s">
        <v>456</v>
      </c>
      <c r="B738" s="1" t="s">
        <v>49</v>
      </c>
      <c r="C738">
        <v>19900</v>
      </c>
      <c r="D738">
        <v>1523850911</v>
      </c>
      <c r="E738">
        <v>1525006050</v>
      </c>
      <c r="F738" s="2">
        <v>1.5541594002200001</v>
      </c>
      <c r="G738" s="2">
        <v>1.5541594002200001</v>
      </c>
      <c r="H738">
        <v>13391151</v>
      </c>
      <c r="I738" s="2">
        <v>-0.26030439532400002</v>
      </c>
      <c r="J738" s="2">
        <v>0</v>
      </c>
      <c r="K738">
        <v>1</v>
      </c>
      <c r="L738" s="1" t="s">
        <v>11558</v>
      </c>
      <c r="M738" s="1" t="s">
        <v>49</v>
      </c>
      <c r="N738">
        <v>0</v>
      </c>
      <c r="O738">
        <v>1</v>
      </c>
      <c r="P738">
        <v>0</v>
      </c>
      <c r="Q738">
        <v>0</v>
      </c>
      <c r="R738" s="19">
        <f>BWscncns[[#This Row],[C fx]]*4+BWscncns[[#This Row],[C fg]]*2+BWscncns[[#This Row],[C fm]]</f>
        <v>2</v>
      </c>
      <c r="S738">
        <v>16800</v>
      </c>
      <c r="T738">
        <v>9437184</v>
      </c>
      <c r="U738" s="13">
        <v>1.780192</v>
      </c>
      <c r="V738" s="13">
        <v>0.56173700000000004</v>
      </c>
      <c r="W738">
        <v>707</v>
      </c>
      <c r="X738">
        <v>14</v>
      </c>
      <c r="Z738" s="10">
        <f>IF($N738&lt;&gt;0,constants!$L$2,IF($O738&lt;&gt;0,constants!$M$2,IF($P738&lt;&gt;0,constants!$N$2,0)))</f>
        <v>9721.3799999999992</v>
      </c>
      <c r="AA738" s="10">
        <f>IF($N738&lt;&gt;0,constants!$L$2,IF($O738&lt;&gt;0,constants!$M$2,IF($P738&lt;&gt;0,constants!$P$2,0)))</f>
        <v>9721.3799999999992</v>
      </c>
      <c r="AB738" s="11">
        <f>constants!$O$2</f>
        <v>4861.32</v>
      </c>
      <c r="AC738" s="11">
        <f>VLOOKUP(BWscncns[[#This Row],[scanner]],[0]!ScnrAvgBW,2,FALSE)/1000</f>
        <v>11818.828055288463</v>
      </c>
      <c r="AD738" s="8">
        <f>(1+$F738)*Z738</f>
        <v>24829.954110110702</v>
      </c>
      <c r="AE738" s="8">
        <f>(1+$F738)*AA738</f>
        <v>24829.954110110702</v>
      </c>
      <c r="AF738" s="8">
        <f>(1+$F738)*AB738</f>
        <v>12416.586175477491</v>
      </c>
      <c r="AG738" s="8">
        <f>(1+$F738)*AC738</f>
        <v>30187.17077699889</v>
      </c>
      <c r="AH738" s="8">
        <f>(1+$F738)*$T738/1000</f>
        <v>24104.072225205782</v>
      </c>
      <c r="AI738" s="8">
        <f>(1+BWscncns[[#This Row],[pid_error]]*K_p)*BWscncns[[#This Row],[dbw]]/1000</f>
        <v>16770.628112602892</v>
      </c>
      <c r="AJ738" s="13">
        <f>BWscncns[[#This Row],[Torflow prgrssv alt vote]]/VLOOKUP(BWscncns[[#This Row],[class]],AltBWtotl,2,FALSE)*100</f>
        <v>5.8584802377795134E-2</v>
      </c>
      <c r="AK738">
        <f>IF(D738=E738,1,0)</f>
        <v>0</v>
      </c>
    </row>
    <row r="739" spans="1:37">
      <c r="A739" s="1" t="s">
        <v>8198</v>
      </c>
      <c r="B739" s="1" t="s">
        <v>8199</v>
      </c>
      <c r="C739">
        <v>23200</v>
      </c>
      <c r="D739">
        <v>1524986598</v>
      </c>
      <c r="E739">
        <v>1524986598</v>
      </c>
      <c r="F739" s="2">
        <v>1.27048808999</v>
      </c>
      <c r="G739" s="2">
        <v>1.27048808999</v>
      </c>
      <c r="H739">
        <v>23249798</v>
      </c>
      <c r="I739" s="2">
        <v>-0.11911629906</v>
      </c>
      <c r="J739" s="2">
        <v>0</v>
      </c>
      <c r="K739">
        <v>1</v>
      </c>
      <c r="L739" s="1" t="s">
        <v>11535</v>
      </c>
      <c r="M739" s="1" t="s">
        <v>8199</v>
      </c>
      <c r="N739">
        <v>0</v>
      </c>
      <c r="O739">
        <v>0</v>
      </c>
      <c r="P739">
        <v>1</v>
      </c>
      <c r="Q739">
        <v>0</v>
      </c>
      <c r="R739" s="19">
        <f>BWscncns[[#This Row],[C fx]]*4+BWscncns[[#This Row],[C fg]]*2+BWscncns[[#This Row],[C fm]]</f>
        <v>1</v>
      </c>
      <c r="S739">
        <v>23200</v>
      </c>
      <c r="T739">
        <v>10240000</v>
      </c>
      <c r="U739" s="13">
        <v>2.265625</v>
      </c>
      <c r="V739" s="13">
        <v>0.44137900000000002</v>
      </c>
      <c r="W739">
        <v>219</v>
      </c>
      <c r="X739">
        <v>4</v>
      </c>
      <c r="Z739" s="10">
        <f>IF($N739&lt;&gt;0,constants!$L$2,IF($O739&lt;&gt;0,constants!$M$2,IF($P739&lt;&gt;0,constants!$N$2,0)))</f>
        <v>1117.99</v>
      </c>
      <c r="AA739" s="10">
        <f>IF($N739&lt;&gt;0,constants!$L$2,IF($O739&lt;&gt;0,constants!$M$2,IF($P739&lt;&gt;0,constants!$P$2,0)))</f>
        <v>4051.45</v>
      </c>
      <c r="AB739" s="11">
        <f>constants!$O$2</f>
        <v>4861.32</v>
      </c>
      <c r="AC739" s="11">
        <f>VLOOKUP(BWscncns[[#This Row],[scanner]],[0]!ScnrAvgBW,2,FALSE)/1000</f>
        <v>11818.828055288463</v>
      </c>
      <c r="AD739" s="8">
        <f>(1+$F739)*Z739</f>
        <v>2538.38297972792</v>
      </c>
      <c r="AE739" s="8">
        <f>(1+$F739)*AA739</f>
        <v>9198.7689721899842</v>
      </c>
      <c r="AF739" s="8">
        <f>(1+$F739)*AB739</f>
        <v>11037.569161630185</v>
      </c>
      <c r="AG739" s="8">
        <f>(1+$F739)*AC739</f>
        <v>26834.508337172123</v>
      </c>
      <c r="AH739" s="8">
        <f>(1+$F739)*$T739/1000</f>
        <v>23249.798041497597</v>
      </c>
      <c r="AI739" s="8">
        <f>(1+BWscncns[[#This Row],[pid_error]]*K_p)*BWscncns[[#This Row],[dbw]]/1000</f>
        <v>16744.899020748799</v>
      </c>
      <c r="AJ739" s="13">
        <f>BWscncns[[#This Row],[Torflow prgrssv alt vote]]/VLOOKUP(BWscncns[[#This Row],[class]],AltBWtotl,2,FALSE)*100</f>
        <v>0.330254110506358</v>
      </c>
      <c r="AK739">
        <f>IF(D739=E739,1,0)</f>
        <v>1</v>
      </c>
    </row>
    <row r="740" spans="1:37">
      <c r="A740" s="1" t="s">
        <v>7592</v>
      </c>
      <c r="B740" s="1" t="s">
        <v>7593</v>
      </c>
      <c r="C740">
        <v>23500</v>
      </c>
      <c r="D740">
        <v>1525009122</v>
      </c>
      <c r="E740">
        <v>1525009122</v>
      </c>
      <c r="F740" s="2">
        <v>1.35809060303</v>
      </c>
      <c r="G740" s="2">
        <v>1.35809060303</v>
      </c>
      <c r="H740">
        <v>23509495</v>
      </c>
      <c r="I740" s="2">
        <v>1.08725290251</v>
      </c>
      <c r="J740" s="2">
        <v>0</v>
      </c>
      <c r="K740">
        <v>1</v>
      </c>
      <c r="L740" s="1" t="s">
        <v>11549</v>
      </c>
      <c r="M740" s="1" t="s">
        <v>7593</v>
      </c>
      <c r="N740">
        <v>0</v>
      </c>
      <c r="O740">
        <v>1</v>
      </c>
      <c r="P740">
        <v>0</v>
      </c>
      <c r="Q740">
        <v>0</v>
      </c>
      <c r="R740" s="19">
        <f>BWscncns[[#This Row],[C fx]]*4+BWscncns[[#This Row],[C fg]]*2+BWscncns[[#This Row],[C fm]]</f>
        <v>2</v>
      </c>
      <c r="S740">
        <v>18900</v>
      </c>
      <c r="T740">
        <v>9969717</v>
      </c>
      <c r="U740" s="13">
        <v>1.8957409999999999</v>
      </c>
      <c r="V740" s="13">
        <v>0.52749800000000002</v>
      </c>
      <c r="W740">
        <v>530</v>
      </c>
      <c r="X740">
        <v>10</v>
      </c>
      <c r="Z740" s="10">
        <f>IF($N740&lt;&gt;0,constants!$L$2,IF($O740&lt;&gt;0,constants!$M$2,IF($P740&lt;&gt;0,constants!$N$2,0)))</f>
        <v>9721.3799999999992</v>
      </c>
      <c r="AA740" s="10">
        <f>IF($N740&lt;&gt;0,constants!$L$2,IF($O740&lt;&gt;0,constants!$M$2,IF($P740&lt;&gt;0,constants!$P$2,0)))</f>
        <v>9721.3799999999992</v>
      </c>
      <c r="AB740" s="11">
        <f>constants!$O$2</f>
        <v>4861.32</v>
      </c>
      <c r="AC740" s="11">
        <f>VLOOKUP(BWscncns[[#This Row],[scanner]],[0]!ScnrAvgBW,2,FALSE)/1000</f>
        <v>11818.828055288463</v>
      </c>
      <c r="AD740" s="8">
        <f>(1+$F740)*Z740</f>
        <v>22923.894826483778</v>
      </c>
      <c r="AE740" s="8">
        <f>(1+$F740)*AA740</f>
        <v>22923.894826483778</v>
      </c>
      <c r="AF740" s="8">
        <f>(1+$F740)*AB740</f>
        <v>11463.433010321798</v>
      </c>
      <c r="AG740" s="8">
        <f>(1+$F740)*AC740</f>
        <v>27869.867376003051</v>
      </c>
      <c r="AH740" s="8">
        <f>(1+$F740)*$T740/1000</f>
        <v>23509.495972568442</v>
      </c>
      <c r="AI740" s="8">
        <f>(1+BWscncns[[#This Row],[pid_error]]*K_p)*BWscncns[[#This Row],[dbw]]/1000</f>
        <v>16739.606486284221</v>
      </c>
      <c r="AJ740" s="13">
        <f>BWscncns[[#This Row],[Torflow prgrssv alt vote]]/VLOOKUP(BWscncns[[#This Row],[class]],AltBWtotl,2,FALSE)*100</f>
        <v>5.8476434591262956E-2</v>
      </c>
      <c r="AK740">
        <f>IF(D740=E740,1,0)</f>
        <v>1</v>
      </c>
    </row>
    <row r="741" spans="1:37">
      <c r="A741" s="1" t="s">
        <v>2843</v>
      </c>
      <c r="B741" s="1" t="s">
        <v>2844</v>
      </c>
      <c r="C741">
        <v>19800</v>
      </c>
      <c r="D741">
        <v>1524510616</v>
      </c>
      <c r="E741">
        <v>1524952723</v>
      </c>
      <c r="F741" s="2">
        <v>0.61061249036200005</v>
      </c>
      <c r="G741" s="2">
        <v>0.61061249036200005</v>
      </c>
      <c r="H741">
        <v>18410769</v>
      </c>
      <c r="I741" s="2">
        <v>4.77188762658E-2</v>
      </c>
      <c r="J741" s="2">
        <v>0</v>
      </c>
      <c r="K741">
        <v>3</v>
      </c>
      <c r="L741" s="1" t="s">
        <v>11633</v>
      </c>
      <c r="M741" s="1" t="s">
        <v>2844</v>
      </c>
      <c r="N741">
        <v>0</v>
      </c>
      <c r="O741">
        <v>1</v>
      </c>
      <c r="P741">
        <v>0</v>
      </c>
      <c r="Q741">
        <v>0</v>
      </c>
      <c r="R741" s="19">
        <f>BWscncns[[#This Row],[C fx]]*4+BWscncns[[#This Row],[C fg]]*2+BWscncns[[#This Row],[C fm]]</f>
        <v>2</v>
      </c>
      <c r="S741">
        <v>17100</v>
      </c>
      <c r="T741">
        <v>12800000</v>
      </c>
      <c r="U741" s="13">
        <v>1.3359380000000001</v>
      </c>
      <c r="V741" s="13">
        <v>0.74853800000000004</v>
      </c>
      <c r="W741">
        <v>1836</v>
      </c>
      <c r="X741">
        <v>36</v>
      </c>
      <c r="Z741" s="10">
        <f>IF($N741&lt;&gt;0,constants!$L$2,IF($O741&lt;&gt;0,constants!$M$2,IF($P741&lt;&gt;0,constants!$N$2,0)))</f>
        <v>9721.3799999999992</v>
      </c>
      <c r="AA741" s="10">
        <f>IF($N741&lt;&gt;0,constants!$L$2,IF($O741&lt;&gt;0,constants!$M$2,IF($P741&lt;&gt;0,constants!$P$2,0)))</f>
        <v>9721.3799999999992</v>
      </c>
      <c r="AB741" s="11">
        <f>constants!$O$2</f>
        <v>4861.32</v>
      </c>
      <c r="AC741" s="11">
        <f>VLOOKUP(BWscncns[[#This Row],[scanner]],[0]!ScnrAvgBW,2,FALSE)/1000</f>
        <v>6440.9193022088357</v>
      </c>
      <c r="AD741" s="8">
        <f>(1+$F741)*Z741</f>
        <v>15657.376051555339</v>
      </c>
      <c r="AE741" s="8">
        <f>(1+$F741)*AA741</f>
        <v>15657.376051555339</v>
      </c>
      <c r="AF741" s="8">
        <f>(1+$F741)*AB741</f>
        <v>7829.7027116465979</v>
      </c>
      <c r="AG741" s="8">
        <f>(1+$F741)*AC741</f>
        <v>10373.825077551248</v>
      </c>
      <c r="AH741" s="8">
        <f>(1+$F741)*$T741/1000</f>
        <v>20615.839876633599</v>
      </c>
      <c r="AI741" s="8">
        <f>(1+BWscncns[[#This Row],[pid_error]]*K_p)*BWscncns[[#This Row],[dbw]]/1000</f>
        <v>16707.919938316798</v>
      </c>
      <c r="AJ741" s="13">
        <f>BWscncns[[#This Row],[Torflow prgrssv alt vote]]/VLOOKUP(BWscncns[[#This Row],[class]],AltBWtotl,2,FALSE)*100</f>
        <v>5.836574403523595E-2</v>
      </c>
      <c r="AK741">
        <f>IF(D741=E741,1,0)</f>
        <v>0</v>
      </c>
    </row>
    <row r="742" spans="1:37">
      <c r="A742" s="1" t="s">
        <v>2738</v>
      </c>
      <c r="B742" s="1" t="s">
        <v>2739</v>
      </c>
      <c r="C742">
        <v>23000</v>
      </c>
      <c r="D742">
        <v>1524983845</v>
      </c>
      <c r="E742">
        <v>1524983845</v>
      </c>
      <c r="F742" s="2">
        <v>1.2500893042700001</v>
      </c>
      <c r="G742" s="2">
        <v>1.2500893042700001</v>
      </c>
      <c r="H742">
        <v>23040914</v>
      </c>
      <c r="I742" s="2">
        <v>-0.40319143133000002</v>
      </c>
      <c r="J742" s="2">
        <v>6.25E-2</v>
      </c>
      <c r="K742">
        <v>1</v>
      </c>
      <c r="L742" s="1" t="s">
        <v>11537</v>
      </c>
      <c r="M742" s="1" t="s">
        <v>2739</v>
      </c>
      <c r="N742">
        <v>1</v>
      </c>
      <c r="O742">
        <v>0</v>
      </c>
      <c r="P742">
        <v>0</v>
      </c>
      <c r="Q742">
        <v>0</v>
      </c>
      <c r="R742" s="19">
        <f>BWscncns[[#This Row],[C fx]]*4+BWscncns[[#This Row],[C fg]]*2+BWscncns[[#This Row],[C fm]]</f>
        <v>4</v>
      </c>
      <c r="S742">
        <v>23000</v>
      </c>
      <c r="T742">
        <v>10240000</v>
      </c>
      <c r="U742" s="13">
        <v>2.2460939999999998</v>
      </c>
      <c r="V742" s="13">
        <v>0.44521699999999997</v>
      </c>
      <c r="W742">
        <v>231</v>
      </c>
      <c r="X742">
        <v>4</v>
      </c>
      <c r="Z742" s="10">
        <f>IF($N742&lt;&gt;0,constants!$L$2,IF($O742&lt;&gt;0,constants!$M$2,IF($P742&lt;&gt;0,constants!$N$2,0)))</f>
        <v>10125.48</v>
      </c>
      <c r="AA742" s="10">
        <f>IF($N742&lt;&gt;0,constants!$L$2,IF($O742&lt;&gt;0,constants!$M$2,IF($P742&lt;&gt;0,constants!$P$2,0)))</f>
        <v>10125.48</v>
      </c>
      <c r="AB742" s="11">
        <f>constants!$O$2</f>
        <v>4861.32</v>
      </c>
      <c r="AC742" s="11">
        <f>VLOOKUP(BWscncns[[#This Row],[scanner]],[0]!ScnrAvgBW,2,FALSE)/1000</f>
        <v>11818.828055288463</v>
      </c>
      <c r="AD742" s="8">
        <f>(1+$F742)*Z742</f>
        <v>22783.234248599802</v>
      </c>
      <c r="AE742" s="8">
        <f>(1+$F742)*AA742</f>
        <v>22783.234248599802</v>
      </c>
      <c r="AF742" s="8">
        <f>(1+$F742)*AB742</f>
        <v>10938.404136633837</v>
      </c>
      <c r="AG742" s="8">
        <f>(1+$F742)*AC742</f>
        <v>26593.418596210777</v>
      </c>
      <c r="AH742" s="8">
        <f>(1+$F742)*$T742/1000</f>
        <v>23040.914475724803</v>
      </c>
      <c r="AI742" s="8">
        <f>(1+BWscncns[[#This Row],[pid_error]]*K_p)*BWscncns[[#This Row],[dbw]]/1000</f>
        <v>16640.4572378624</v>
      </c>
      <c r="AJ742" s="13">
        <f>BWscncns[[#This Row],[Torflow prgrssv alt vote]]/VLOOKUP(BWscncns[[#This Row],[class]],AltBWtotl,2,FALSE)*100</f>
        <v>0.1426211022021778</v>
      </c>
      <c r="AK742">
        <f>IF(D742=E742,1,0)</f>
        <v>1</v>
      </c>
    </row>
    <row r="743" spans="1:37">
      <c r="A743" s="1" t="s">
        <v>7698</v>
      </c>
      <c r="B743" s="1" t="s">
        <v>7699</v>
      </c>
      <c r="C743">
        <v>16200</v>
      </c>
      <c r="D743">
        <v>1523772487</v>
      </c>
      <c r="E743">
        <v>1524976261</v>
      </c>
      <c r="F743" s="2">
        <v>0.79689304220400003</v>
      </c>
      <c r="G743" s="2">
        <v>0.79689304220400003</v>
      </c>
      <c r="H743">
        <v>27783644</v>
      </c>
      <c r="I743" s="2">
        <v>-0.424053558946</v>
      </c>
      <c r="J743" s="2">
        <v>0</v>
      </c>
      <c r="K743">
        <v>3</v>
      </c>
      <c r="L743" s="1" t="s">
        <v>11596</v>
      </c>
      <c r="M743" s="1" t="s">
        <v>7699</v>
      </c>
      <c r="N743">
        <v>0</v>
      </c>
      <c r="O743">
        <v>1</v>
      </c>
      <c r="P743">
        <v>0</v>
      </c>
      <c r="Q743">
        <v>0</v>
      </c>
      <c r="R743" s="19">
        <f>BWscncns[[#This Row],[C fx]]*4+BWscncns[[#This Row],[C fg]]*2+BWscncns[[#This Row],[C fm]]</f>
        <v>2</v>
      </c>
      <c r="S743">
        <v>16100</v>
      </c>
      <c r="T743">
        <v>11893811</v>
      </c>
      <c r="U743" s="13">
        <v>1.353645</v>
      </c>
      <c r="V743" s="13">
        <v>0.73874600000000001</v>
      </c>
      <c r="W743">
        <v>1787</v>
      </c>
      <c r="X743">
        <v>35</v>
      </c>
      <c r="Z743" s="10">
        <f>IF($N743&lt;&gt;0,constants!$L$2,IF($O743&lt;&gt;0,constants!$M$2,IF($P743&lt;&gt;0,constants!$N$2,0)))</f>
        <v>9721.3799999999992</v>
      </c>
      <c r="AA743" s="10">
        <f>IF($N743&lt;&gt;0,constants!$L$2,IF($O743&lt;&gt;0,constants!$M$2,IF($P743&lt;&gt;0,constants!$P$2,0)))</f>
        <v>9721.3799999999992</v>
      </c>
      <c r="AB743" s="11">
        <f>constants!$O$2</f>
        <v>4861.32</v>
      </c>
      <c r="AC743" s="11">
        <f>VLOOKUP(BWscncns[[#This Row],[scanner]],[0]!ScnrAvgBW,2,FALSE)/1000</f>
        <v>6440.9193022088357</v>
      </c>
      <c r="AD743" s="8">
        <f>(1+$F743)*Z743</f>
        <v>17468.280082621121</v>
      </c>
      <c r="AE743" s="8">
        <f>(1+$F743)*AA743</f>
        <v>17468.280082621121</v>
      </c>
      <c r="AF743" s="8">
        <f>(1+$F743)*AB743</f>
        <v>8735.2720839271497</v>
      </c>
      <c r="AG743" s="8">
        <f>(1+$F743)*AC743</f>
        <v>11573.643079536501</v>
      </c>
      <c r="AH743" s="8">
        <f>(1+$F743)*$T743/1000</f>
        <v>21371.906231189401</v>
      </c>
      <c r="AI743" s="8">
        <f>(1+BWscncns[[#This Row],[pid_error]]*K_p)*BWscncns[[#This Row],[dbw]]/1000</f>
        <v>16632.858615594701</v>
      </c>
      <c r="AJ743" s="13">
        <f>BWscncns[[#This Row],[Torflow prgrssv alt vote]]/VLOOKUP(BWscncns[[#This Row],[class]],AltBWtotl,2,FALSE)*100</f>
        <v>5.8103532463411448E-2</v>
      </c>
      <c r="AK743">
        <f>IF(D743=E743,1,0)</f>
        <v>0</v>
      </c>
    </row>
    <row r="744" spans="1:37">
      <c r="A744" s="1" t="s">
        <v>7900</v>
      </c>
      <c r="B744" s="1" t="s">
        <v>7901</v>
      </c>
      <c r="C744">
        <v>22500</v>
      </c>
      <c r="D744">
        <v>1525009122</v>
      </c>
      <c r="E744">
        <v>1525009122</v>
      </c>
      <c r="F744" s="2">
        <v>1.0884938686600001</v>
      </c>
      <c r="G744" s="2">
        <v>1.0884938686600001</v>
      </c>
      <c r="H744">
        <v>22491842</v>
      </c>
      <c r="I744" s="2">
        <v>7.56219300053E-2</v>
      </c>
      <c r="J744" s="2">
        <v>0.45454545454500001</v>
      </c>
      <c r="K744">
        <v>1</v>
      </c>
      <c r="L744" s="1" t="s">
        <v>11549</v>
      </c>
      <c r="M744" s="1" t="s">
        <v>7901</v>
      </c>
      <c r="N744">
        <v>1</v>
      </c>
      <c r="O744">
        <v>0</v>
      </c>
      <c r="P744">
        <v>0</v>
      </c>
      <c r="Q744">
        <v>0</v>
      </c>
      <c r="R744" s="19">
        <f>BWscncns[[#This Row],[C fx]]*4+BWscncns[[#This Row],[C fg]]*2+BWscncns[[#This Row],[C fm]]</f>
        <v>4</v>
      </c>
      <c r="S744">
        <v>19900</v>
      </c>
      <c r="T744">
        <v>10769408</v>
      </c>
      <c r="U744" s="13">
        <v>1.8478270000000001</v>
      </c>
      <c r="V744" s="13">
        <v>0.54117599999999999</v>
      </c>
      <c r="W744">
        <v>577</v>
      </c>
      <c r="X744">
        <v>11</v>
      </c>
      <c r="Z744" s="10">
        <f>IF($N744&lt;&gt;0,constants!$L$2,IF($O744&lt;&gt;0,constants!$M$2,IF($P744&lt;&gt;0,constants!$N$2,0)))</f>
        <v>10125.48</v>
      </c>
      <c r="AA744" s="10">
        <f>IF($N744&lt;&gt;0,constants!$L$2,IF($O744&lt;&gt;0,constants!$M$2,IF($P744&lt;&gt;0,constants!$P$2,0)))</f>
        <v>10125.48</v>
      </c>
      <c r="AB744" s="11">
        <f>constants!$O$2</f>
        <v>4861.32</v>
      </c>
      <c r="AC744" s="11">
        <f>VLOOKUP(BWscncns[[#This Row],[scanner]],[0]!ScnrAvgBW,2,FALSE)/1000</f>
        <v>11818.828055288463</v>
      </c>
      <c r="AD744" s="8">
        <f>(1+$F744)*Z744</f>
        <v>21147.002897239458</v>
      </c>
      <c r="AE744" s="8">
        <f>(1+$F744)*AA744</f>
        <v>21147.002897239458</v>
      </c>
      <c r="AF744" s="8">
        <f>(1+$F744)*AB744</f>
        <v>10152.837013594231</v>
      </c>
      <c r="AG744" s="8">
        <f>(1+$F744)*AC744</f>
        <v>24683.549928216748</v>
      </c>
      <c r="AH744" s="8">
        <f>(1+$F744)*$T744/1000</f>
        <v>22491.842577097952</v>
      </c>
      <c r="AI744" s="8">
        <f>(1+BWscncns[[#This Row],[pid_error]]*K_p)*BWscncns[[#This Row],[dbw]]/1000</f>
        <v>16630.625288548978</v>
      </c>
      <c r="AJ744" s="13">
        <f>BWscncns[[#This Row],[Torflow prgrssv alt vote]]/VLOOKUP(BWscncns[[#This Row],[class]],AltBWtotl,2,FALSE)*100</f>
        <v>0.14253683507971643</v>
      </c>
      <c r="AK744">
        <f>IF(D744=E744,1,0)</f>
        <v>1</v>
      </c>
    </row>
    <row r="745" spans="1:37">
      <c r="A745" s="1" t="s">
        <v>9818</v>
      </c>
      <c r="B745" s="1" t="s">
        <v>9819</v>
      </c>
      <c r="C745">
        <v>18000</v>
      </c>
      <c r="D745">
        <v>1524468757</v>
      </c>
      <c r="E745">
        <v>1524943423</v>
      </c>
      <c r="F745" s="2">
        <v>1.17123385429</v>
      </c>
      <c r="G745" s="2">
        <v>1.17123385429</v>
      </c>
      <c r="H745">
        <v>22767037</v>
      </c>
      <c r="I745" s="2">
        <v>-0.41171547883100001</v>
      </c>
      <c r="J745" s="2">
        <v>0</v>
      </c>
      <c r="K745">
        <v>1</v>
      </c>
      <c r="L745" s="1" t="s">
        <v>11608</v>
      </c>
      <c r="M745" s="1" t="s">
        <v>9819</v>
      </c>
      <c r="N745">
        <v>0</v>
      </c>
      <c r="O745">
        <v>1</v>
      </c>
      <c r="P745">
        <v>0</v>
      </c>
      <c r="Q745">
        <v>0</v>
      </c>
      <c r="R745" s="19">
        <f>BWscncns[[#This Row],[C fx]]*4+BWscncns[[#This Row],[C fg]]*2+BWscncns[[#This Row],[C fm]]</f>
        <v>2</v>
      </c>
      <c r="S745">
        <v>16600</v>
      </c>
      <c r="T745">
        <v>10485760</v>
      </c>
      <c r="U745" s="13">
        <v>1.583099</v>
      </c>
      <c r="V745" s="13">
        <v>0.63167200000000001</v>
      </c>
      <c r="W745">
        <v>1121</v>
      </c>
      <c r="X745">
        <v>22</v>
      </c>
      <c r="Z745" s="10">
        <f>IF($N745&lt;&gt;0,constants!$L$2,IF($O745&lt;&gt;0,constants!$M$2,IF($P745&lt;&gt;0,constants!$N$2,0)))</f>
        <v>9721.3799999999992</v>
      </c>
      <c r="AA745" s="10">
        <f>IF($N745&lt;&gt;0,constants!$L$2,IF($O745&lt;&gt;0,constants!$M$2,IF($P745&lt;&gt;0,constants!$P$2,0)))</f>
        <v>9721.3799999999992</v>
      </c>
      <c r="AB745" s="11">
        <f>constants!$O$2</f>
        <v>4861.32</v>
      </c>
      <c r="AC745" s="11">
        <f>VLOOKUP(BWscncns[[#This Row],[scanner]],[0]!ScnrAvgBW,2,FALSE)/1000</f>
        <v>11818.828055288463</v>
      </c>
      <c r="AD745" s="8">
        <f>(1+$F745)*Z745</f>
        <v>21107.389366417719</v>
      </c>
      <c r="AE745" s="8">
        <f>(1+$F745)*AA745</f>
        <v>21107.389366417719</v>
      </c>
      <c r="AF745" s="8">
        <f>(1+$F745)*AB745</f>
        <v>10555.062560537062</v>
      </c>
      <c r="AG745" s="8">
        <f>(1+$F745)*AC745</f>
        <v>25661.439591674753</v>
      </c>
      <c r="AH745" s="8">
        <f>(1+$F745)*$T745/1000</f>
        <v>22767.037099959911</v>
      </c>
      <c r="AI745" s="8">
        <f>(1+BWscncns[[#This Row],[pid_error]]*K_p)*BWscncns[[#This Row],[dbw]]/1000</f>
        <v>16626.398549979956</v>
      </c>
      <c r="AJ745" s="13">
        <f>BWscncns[[#This Row],[Torflow prgrssv alt vote]]/VLOOKUP(BWscncns[[#This Row],[class]],AltBWtotl,2,FALSE)*100</f>
        <v>5.8080965528837125E-2</v>
      </c>
      <c r="AK745">
        <f>IF(D745=E745,1,0)</f>
        <v>0</v>
      </c>
    </row>
    <row r="746" spans="1:37">
      <c r="A746" s="1" t="s">
        <v>11084</v>
      </c>
      <c r="B746" s="1" t="s">
        <v>311</v>
      </c>
      <c r="C746">
        <v>21000</v>
      </c>
      <c r="D746">
        <v>1524468543</v>
      </c>
      <c r="E746">
        <v>1524988784</v>
      </c>
      <c r="F746" s="2">
        <v>1.2064507014500001</v>
      </c>
      <c r="G746" s="2">
        <v>1.2064507014500001</v>
      </c>
      <c r="H746">
        <v>22041352</v>
      </c>
      <c r="I746" s="2">
        <v>-4.0558826047799999E-2</v>
      </c>
      <c r="J746" s="2">
        <v>0</v>
      </c>
      <c r="K746">
        <v>4</v>
      </c>
      <c r="L746" s="1" t="s">
        <v>11625</v>
      </c>
      <c r="M746" s="1" t="s">
        <v>311</v>
      </c>
      <c r="N746">
        <v>0</v>
      </c>
      <c r="O746">
        <v>1</v>
      </c>
      <c r="P746">
        <v>0</v>
      </c>
      <c r="Q746">
        <v>0</v>
      </c>
      <c r="R746" s="19">
        <f>BWscncns[[#This Row],[C fx]]*4+BWscncns[[#This Row],[C fg]]*2+BWscncns[[#This Row],[C fm]]</f>
        <v>2</v>
      </c>
      <c r="S746">
        <v>12100</v>
      </c>
      <c r="T746">
        <v>10340042</v>
      </c>
      <c r="U746" s="13">
        <v>1.1702079999999999</v>
      </c>
      <c r="V746" s="13">
        <v>0.854549</v>
      </c>
      <c r="W746">
        <v>2413</v>
      </c>
      <c r="X746">
        <v>48</v>
      </c>
      <c r="Z746" s="10">
        <f>IF($N746&lt;&gt;0,constants!$L$2,IF($O746&lt;&gt;0,constants!$M$2,IF($P746&lt;&gt;0,constants!$N$2,0)))</f>
        <v>9721.3799999999992</v>
      </c>
      <c r="AA746" s="10">
        <f>IF($N746&lt;&gt;0,constants!$L$2,IF($O746&lt;&gt;0,constants!$M$2,IF($P746&lt;&gt;0,constants!$P$2,0)))</f>
        <v>9721.3799999999992</v>
      </c>
      <c r="AB746" s="11">
        <f>constants!$O$2</f>
        <v>4861.32</v>
      </c>
      <c r="AC746" s="11">
        <f>VLOOKUP(BWscncns[[#This Row],[scanner]],[0]!ScnrAvgBW,2,FALSE)/1000</f>
        <v>4819.491751072962</v>
      </c>
      <c r="AD746" s="8">
        <f>(1+$F746)*Z746</f>
        <v>21449.745720062001</v>
      </c>
      <c r="AE746" s="8">
        <f>(1+$F746)*AA746</f>
        <v>21449.745720062001</v>
      </c>
      <c r="AF746" s="8">
        <f>(1+$F746)*AB746</f>
        <v>10726.262923972914</v>
      </c>
      <c r="AG746" s="8">
        <f>(1+$F746)*AC746</f>
        <v>10633.970954787426</v>
      </c>
      <c r="AH746" s="8">
        <f>(1+$F746)*$T746/1000</f>
        <v>22814.792923922461</v>
      </c>
      <c r="AI746" s="8">
        <f>(1+BWscncns[[#This Row],[pid_error]]*K_p)*BWscncns[[#This Row],[dbw]]/1000</f>
        <v>16577.417461961231</v>
      </c>
      <c r="AJ746" s="13">
        <f>BWscncns[[#This Row],[Torflow prgrssv alt vote]]/VLOOKUP(BWscncns[[#This Row],[class]],AltBWtotl,2,FALSE)*100</f>
        <v>5.7909859989881789E-2</v>
      </c>
      <c r="AK746">
        <f>IF(D746=E746,1,0)</f>
        <v>0</v>
      </c>
    </row>
    <row r="747" spans="1:37">
      <c r="A747" s="1" t="s">
        <v>2790</v>
      </c>
      <c r="B747" s="1" t="s">
        <v>2791</v>
      </c>
      <c r="C747">
        <v>20900</v>
      </c>
      <c r="D747">
        <v>1524906388</v>
      </c>
      <c r="E747">
        <v>1524906388</v>
      </c>
      <c r="F747" s="2">
        <v>0.72301262366399999</v>
      </c>
      <c r="G747" s="2">
        <v>0.72301262366399999</v>
      </c>
      <c r="H747">
        <v>20926946</v>
      </c>
      <c r="I747" s="2">
        <v>-0.13393693436699999</v>
      </c>
      <c r="J747" s="2">
        <v>0</v>
      </c>
      <c r="K747">
        <v>3</v>
      </c>
      <c r="L747" s="1" t="s">
        <v>11684</v>
      </c>
      <c r="M747" s="1" t="s">
        <v>2791</v>
      </c>
      <c r="N747">
        <v>0</v>
      </c>
      <c r="O747">
        <v>1</v>
      </c>
      <c r="P747">
        <v>0</v>
      </c>
      <c r="Q747">
        <v>0</v>
      </c>
      <c r="R747" s="19">
        <f>BWscncns[[#This Row],[C fx]]*4+BWscncns[[#This Row],[C fg]]*2+BWscncns[[#This Row],[C fm]]</f>
        <v>2</v>
      </c>
      <c r="S747">
        <v>13800</v>
      </c>
      <c r="T747">
        <v>12145556</v>
      </c>
      <c r="U747" s="13">
        <v>1.136218</v>
      </c>
      <c r="V747" s="13">
        <v>0.88011300000000003</v>
      </c>
      <c r="W747">
        <v>2521</v>
      </c>
      <c r="X747">
        <v>50</v>
      </c>
      <c r="Z747" s="10">
        <f>IF($N747&lt;&gt;0,constants!$L$2,IF($O747&lt;&gt;0,constants!$M$2,IF($P747&lt;&gt;0,constants!$N$2,0)))</f>
        <v>9721.3799999999992</v>
      </c>
      <c r="AA747" s="10">
        <f>IF($N747&lt;&gt;0,constants!$L$2,IF($O747&lt;&gt;0,constants!$M$2,IF($P747&lt;&gt;0,constants!$P$2,0)))</f>
        <v>9721.3799999999992</v>
      </c>
      <c r="AB747" s="11">
        <f>constants!$O$2</f>
        <v>4861.32</v>
      </c>
      <c r="AC747" s="11">
        <f>VLOOKUP(BWscncns[[#This Row],[scanner]],[0]!ScnrAvgBW,2,FALSE)/1000</f>
        <v>6440.9193022088357</v>
      </c>
      <c r="AD747" s="8">
        <f>(1+$F747)*Z747</f>
        <v>16750.060459434735</v>
      </c>
      <c r="AE747" s="8">
        <f>(1+$F747)*AA747</f>
        <v>16750.060459434735</v>
      </c>
      <c r="AF747" s="8">
        <f>(1+$F747)*AB747</f>
        <v>8376.1157276702761</v>
      </c>
      <c r="AG747" s="8">
        <f>(1+$F747)*AC747</f>
        <v>11097.785265706945</v>
      </c>
      <c r="AH747" s="8">
        <f>(1+$F747)*$T747/1000</f>
        <v>20926.946309418039</v>
      </c>
      <c r="AI747" s="8">
        <f>(1+BWscncns[[#This Row],[pid_error]]*K_p)*BWscncns[[#This Row],[dbw]]/1000</f>
        <v>16536.251154709022</v>
      </c>
      <c r="AJ747" s="13">
        <f>BWscncns[[#This Row],[Torflow prgrssv alt vote]]/VLOOKUP(BWscncns[[#This Row],[class]],AltBWtotl,2,FALSE)*100</f>
        <v>5.7766053809290265E-2</v>
      </c>
      <c r="AK747">
        <f>IF(D747=E747,1,0)</f>
        <v>1</v>
      </c>
    </row>
    <row r="748" spans="1:37">
      <c r="A748" s="1" t="s">
        <v>7958</v>
      </c>
      <c r="B748" s="1" t="s">
        <v>7959</v>
      </c>
      <c r="C748">
        <v>22000</v>
      </c>
      <c r="D748">
        <v>1524691138</v>
      </c>
      <c r="E748">
        <v>1525007567</v>
      </c>
      <c r="F748" s="2">
        <v>0.58310286378999998</v>
      </c>
      <c r="G748" s="2">
        <v>0.58310286378999998</v>
      </c>
      <c r="H748">
        <v>20263716</v>
      </c>
      <c r="I748" s="2">
        <v>-0.22506391139699999</v>
      </c>
      <c r="J748" s="2">
        <v>0</v>
      </c>
      <c r="K748">
        <v>4</v>
      </c>
      <c r="L748" s="1" t="s">
        <v>11631</v>
      </c>
      <c r="M748" s="1" t="s">
        <v>7959</v>
      </c>
      <c r="N748">
        <v>0</v>
      </c>
      <c r="O748">
        <v>1</v>
      </c>
      <c r="P748">
        <v>0</v>
      </c>
      <c r="Q748">
        <v>0</v>
      </c>
      <c r="R748" s="19">
        <f>BWscncns[[#This Row],[C fx]]*4+BWscncns[[#This Row],[C fg]]*2+BWscncns[[#This Row],[C fm]]</f>
        <v>2</v>
      </c>
      <c r="S748">
        <v>14200</v>
      </c>
      <c r="T748">
        <v>12800000</v>
      </c>
      <c r="U748" s="13">
        <v>1.109375</v>
      </c>
      <c r="V748" s="13">
        <v>0.90140799999999999</v>
      </c>
      <c r="W748">
        <v>2655</v>
      </c>
      <c r="X748">
        <v>53</v>
      </c>
      <c r="Z748" s="10">
        <f>IF($N748&lt;&gt;0,constants!$L$2,IF($O748&lt;&gt;0,constants!$M$2,IF($P748&lt;&gt;0,constants!$N$2,0)))</f>
        <v>9721.3799999999992</v>
      </c>
      <c r="AA748" s="10">
        <f>IF($N748&lt;&gt;0,constants!$L$2,IF($O748&lt;&gt;0,constants!$M$2,IF($P748&lt;&gt;0,constants!$P$2,0)))</f>
        <v>9721.3799999999992</v>
      </c>
      <c r="AB748" s="11">
        <f>constants!$O$2</f>
        <v>4861.32</v>
      </c>
      <c r="AC748" s="11">
        <f>VLOOKUP(BWscncns[[#This Row],[scanner]],[0]!ScnrAvgBW,2,FALSE)/1000</f>
        <v>4819.491751072962</v>
      </c>
      <c r="AD748" s="8">
        <f>(1+$F748)*Z748</f>
        <v>15389.944517990829</v>
      </c>
      <c r="AE748" s="8">
        <f>(1+$F748)*AA748</f>
        <v>15389.944517990829</v>
      </c>
      <c r="AF748" s="8">
        <f>(1+$F748)*AB748</f>
        <v>7695.9696137996025</v>
      </c>
      <c r="AG748" s="8">
        <f>(1+$F748)*AC748</f>
        <v>7629.7511931358877</v>
      </c>
      <c r="AH748" s="8">
        <f>(1+$F748)*$T748/1000</f>
        <v>20263.716656511999</v>
      </c>
      <c r="AI748" s="8">
        <f>(1+BWscncns[[#This Row],[pid_error]]*K_p)*BWscncns[[#This Row],[dbw]]/1000</f>
        <v>16531.858328255999</v>
      </c>
      <c r="AJ748" s="13">
        <f>BWscncns[[#This Row],[Torflow prgrssv alt vote]]/VLOOKUP(BWscncns[[#This Row],[class]],AltBWtotl,2,FALSE)*100</f>
        <v>5.7750708357235496E-2</v>
      </c>
      <c r="AK748">
        <f>IF(D748=E748,1,0)</f>
        <v>0</v>
      </c>
    </row>
    <row r="749" spans="1:37">
      <c r="A749" s="1" t="s">
        <v>3301</v>
      </c>
      <c r="B749" s="1" t="s">
        <v>3302</v>
      </c>
      <c r="C749">
        <v>17600</v>
      </c>
      <c r="D749">
        <v>1524198748</v>
      </c>
      <c r="E749">
        <v>1525001415</v>
      </c>
      <c r="F749" s="2">
        <v>1.1102942980399999</v>
      </c>
      <c r="G749" s="2">
        <v>1.1102942980399999</v>
      </c>
      <c r="H749">
        <v>20283619</v>
      </c>
      <c r="I749" s="2">
        <v>-0.26416103913700001</v>
      </c>
      <c r="J749" s="2">
        <v>0</v>
      </c>
      <c r="K749">
        <v>3</v>
      </c>
      <c r="L749" s="1" t="s">
        <v>11578</v>
      </c>
      <c r="M749" s="1" t="s">
        <v>3302</v>
      </c>
      <c r="N749">
        <v>0</v>
      </c>
      <c r="O749">
        <v>1</v>
      </c>
      <c r="P749">
        <v>0</v>
      </c>
      <c r="Q749">
        <v>0</v>
      </c>
      <c r="R749" s="19">
        <f>BWscncns[[#This Row],[C fx]]*4+BWscncns[[#This Row],[C fg]]*2+BWscncns[[#This Row],[C fm]]</f>
        <v>2</v>
      </c>
      <c r="S749">
        <v>15100</v>
      </c>
      <c r="T749">
        <v>10629055</v>
      </c>
      <c r="U749" s="13">
        <v>1.420634</v>
      </c>
      <c r="V749" s="13">
        <v>0.70391099999999995</v>
      </c>
      <c r="W749">
        <v>1610</v>
      </c>
      <c r="X749">
        <v>32</v>
      </c>
      <c r="Z749" s="10">
        <f>IF($N749&lt;&gt;0,constants!$L$2,IF($O749&lt;&gt;0,constants!$M$2,IF($P749&lt;&gt;0,constants!$N$2,0)))</f>
        <v>9721.3799999999992</v>
      </c>
      <c r="AA749" s="10">
        <f>IF($N749&lt;&gt;0,constants!$L$2,IF($O749&lt;&gt;0,constants!$M$2,IF($P749&lt;&gt;0,constants!$P$2,0)))</f>
        <v>9721.3799999999992</v>
      </c>
      <c r="AB749" s="11">
        <f>constants!$O$2</f>
        <v>4861.32</v>
      </c>
      <c r="AC749" s="11">
        <f>VLOOKUP(BWscncns[[#This Row],[scanner]],[0]!ScnrAvgBW,2,FALSE)/1000</f>
        <v>6440.9193022088357</v>
      </c>
      <c r="AD749" s="8">
        <f>(1+$F749)*Z749</f>
        <v>20514.972783080091</v>
      </c>
      <c r="AE749" s="8">
        <f>(1+$F749)*AA749</f>
        <v>20514.972783080091</v>
      </c>
      <c r="AF749" s="8">
        <f>(1+$F749)*AB749</f>
        <v>10258.815876947812</v>
      </c>
      <c r="AG749" s="8">
        <f>(1+$F749)*AC749</f>
        <v>13592.23527758708</v>
      </c>
      <c r="AH749" s="8">
        <f>(1+$F749)*$T749/1000</f>
        <v>22430.434160053552</v>
      </c>
      <c r="AI749" s="8">
        <f>(1+BWscncns[[#This Row],[pid_error]]*K_p)*BWscncns[[#This Row],[dbw]]/1000</f>
        <v>16529.744580026774</v>
      </c>
      <c r="AJ749" s="13">
        <f>BWscncns[[#This Row],[Torflow prgrssv alt vote]]/VLOOKUP(BWscncns[[#This Row],[class]],AltBWtotl,2,FALSE)*100</f>
        <v>5.7743324404681412E-2</v>
      </c>
      <c r="AK749">
        <f>IF(D749=E749,1,0)</f>
        <v>0</v>
      </c>
    </row>
    <row r="750" spans="1:37">
      <c r="A750" s="1" t="s">
        <v>558</v>
      </c>
      <c r="B750" s="1" t="s">
        <v>559</v>
      </c>
      <c r="C750">
        <v>21400</v>
      </c>
      <c r="D750">
        <v>1524886851</v>
      </c>
      <c r="E750">
        <v>1524886851</v>
      </c>
      <c r="F750" s="2">
        <v>0.84877394253399996</v>
      </c>
      <c r="G750" s="2">
        <v>0.84877394253399996</v>
      </c>
      <c r="H750">
        <v>21441880</v>
      </c>
      <c r="I750" s="2">
        <v>0.24031085310600001</v>
      </c>
      <c r="J750" s="2">
        <v>0.05</v>
      </c>
      <c r="K750">
        <v>2</v>
      </c>
      <c r="L750" s="1" t="s">
        <v>11705</v>
      </c>
      <c r="M750" s="1" t="s">
        <v>559</v>
      </c>
      <c r="N750">
        <v>1</v>
      </c>
      <c r="O750">
        <v>0</v>
      </c>
      <c r="P750">
        <v>0</v>
      </c>
      <c r="Q750">
        <v>0</v>
      </c>
      <c r="R750" s="19">
        <f>BWscncns[[#This Row],[C fx]]*4+BWscncns[[#This Row],[C fg]]*2+BWscncns[[#This Row],[C fm]]</f>
        <v>4</v>
      </c>
      <c r="S750">
        <v>16700</v>
      </c>
      <c r="T750">
        <v>11597892</v>
      </c>
      <c r="U750" s="13">
        <v>1.4399169999999999</v>
      </c>
      <c r="V750" s="13">
        <v>0.69448500000000002</v>
      </c>
      <c r="W750">
        <v>1563</v>
      </c>
      <c r="X750">
        <v>31</v>
      </c>
      <c r="Z750" s="10">
        <f>IF($N750&lt;&gt;0,constants!$L$2,IF($O750&lt;&gt;0,constants!$M$2,IF($P750&lt;&gt;0,constants!$N$2,0)))</f>
        <v>10125.48</v>
      </c>
      <c r="AA750" s="10">
        <f>IF($N750&lt;&gt;0,constants!$L$2,IF($O750&lt;&gt;0,constants!$M$2,IF($P750&lt;&gt;0,constants!$P$2,0)))</f>
        <v>10125.48</v>
      </c>
      <c r="AB750" s="11">
        <f>constants!$O$2</f>
        <v>4861.32</v>
      </c>
      <c r="AC750" s="11">
        <f>VLOOKUP(BWscncns[[#This Row],[scanner]],[0]!ScnrAvgBW,2,FALSE)/1000</f>
        <v>8853.6095214723919</v>
      </c>
      <c r="AD750" s="8">
        <f>(1+$F750)*Z750</f>
        <v>18719.723579649166</v>
      </c>
      <c r="AE750" s="8">
        <f>(1+$F750)*AA750</f>
        <v>18719.723579649166</v>
      </c>
      <c r="AF750" s="8">
        <f>(1+$F750)*AB750</f>
        <v>8987.4817423193836</v>
      </c>
      <c r="AG750" s="8">
        <f>(1+$F750)*AC750</f>
        <v>16368.322580669075</v>
      </c>
      <c r="AH750" s="8">
        <f>(1+$F750)*$T750/1000</f>
        <v>21441.880517923539</v>
      </c>
      <c r="AI750" s="8">
        <f>(1+BWscncns[[#This Row],[pid_error]]*K_p)*BWscncns[[#This Row],[dbw]]/1000</f>
        <v>16519.886258961767</v>
      </c>
      <c r="AJ750" s="13">
        <f>BWscncns[[#This Row],[Torflow prgrssv alt vote]]/VLOOKUP(BWscncns[[#This Row],[class]],AltBWtotl,2,FALSE)*100</f>
        <v>0.14158771918519691</v>
      </c>
      <c r="AK750">
        <f>IF(D750=E750,1,0)</f>
        <v>1</v>
      </c>
    </row>
    <row r="751" spans="1:37">
      <c r="A751" s="1" t="s">
        <v>7564</v>
      </c>
      <c r="B751" s="1" t="s">
        <v>7565</v>
      </c>
      <c r="C751">
        <v>26400</v>
      </c>
      <c r="D751">
        <v>1524141832</v>
      </c>
      <c r="E751">
        <v>1525002344</v>
      </c>
      <c r="F751" s="2">
        <v>0.83912607252100002</v>
      </c>
      <c r="G751" s="2">
        <v>0.83912607252100002</v>
      </c>
      <c r="H751">
        <v>21778204</v>
      </c>
      <c r="I751" s="2">
        <v>-0.42378115016899998</v>
      </c>
      <c r="J751" s="2">
        <v>0</v>
      </c>
      <c r="K751">
        <v>1</v>
      </c>
      <c r="L751" s="1" t="s">
        <v>11562</v>
      </c>
      <c r="M751" s="1" t="s">
        <v>7565</v>
      </c>
      <c r="N751">
        <v>0</v>
      </c>
      <c r="O751">
        <v>1</v>
      </c>
      <c r="P751">
        <v>0</v>
      </c>
      <c r="Q751">
        <v>0</v>
      </c>
      <c r="R751" s="19">
        <f>BWscncns[[#This Row],[C fx]]*4+BWscncns[[#This Row],[C fg]]*2+BWscncns[[#This Row],[C fm]]</f>
        <v>2</v>
      </c>
      <c r="S751">
        <v>23000</v>
      </c>
      <c r="T751">
        <v>11631518</v>
      </c>
      <c r="U751" s="13">
        <v>1.9773860000000001</v>
      </c>
      <c r="V751" s="13">
        <v>0.505718</v>
      </c>
      <c r="W751">
        <v>449</v>
      </c>
      <c r="X751">
        <v>8</v>
      </c>
      <c r="Z751" s="10">
        <f>IF($N751&lt;&gt;0,constants!$L$2,IF($O751&lt;&gt;0,constants!$M$2,IF($P751&lt;&gt;0,constants!$N$2,0)))</f>
        <v>9721.3799999999992</v>
      </c>
      <c r="AA751" s="10">
        <f>IF($N751&lt;&gt;0,constants!$L$2,IF($O751&lt;&gt;0,constants!$M$2,IF($P751&lt;&gt;0,constants!$P$2,0)))</f>
        <v>9721.3799999999992</v>
      </c>
      <c r="AB751" s="11">
        <f>constants!$O$2</f>
        <v>4861.32</v>
      </c>
      <c r="AC751" s="11">
        <f>VLOOKUP(BWscncns[[#This Row],[scanner]],[0]!ScnrAvgBW,2,FALSE)/1000</f>
        <v>11818.828055288463</v>
      </c>
      <c r="AD751" s="8">
        <f>(1+$F751)*Z751</f>
        <v>17878.8434188842</v>
      </c>
      <c r="AE751" s="8">
        <f>(1+$F751)*AA751</f>
        <v>17878.8434188842</v>
      </c>
      <c r="AF751" s="8">
        <f>(1+$F751)*AB751</f>
        <v>8940.5803588677882</v>
      </c>
      <c r="AG751" s="8">
        <f>(1+$F751)*AC751</f>
        <v>21736.314823123681</v>
      </c>
      <c r="AH751" s="8">
        <f>(1+$F751)*$T751/1000</f>
        <v>21391.828016797321</v>
      </c>
      <c r="AI751" s="8">
        <f>(1+BWscncns[[#This Row],[pid_error]]*K_p)*BWscncns[[#This Row],[dbw]]/1000</f>
        <v>16511.673008398659</v>
      </c>
      <c r="AJ751" s="13">
        <f>BWscncns[[#This Row],[Torflow prgrssv alt vote]]/VLOOKUP(BWscncns[[#This Row],[class]],AltBWtotl,2,FALSE)*100</f>
        <v>5.7680195018865885E-2</v>
      </c>
      <c r="AK751">
        <f>IF(D751=E751,1,0)</f>
        <v>0</v>
      </c>
    </row>
    <row r="752" spans="1:37">
      <c r="A752" s="1" t="s">
        <v>7953</v>
      </c>
      <c r="B752" s="1" t="s">
        <v>7954</v>
      </c>
      <c r="C752">
        <v>21400</v>
      </c>
      <c r="D752">
        <v>1524959345</v>
      </c>
      <c r="E752">
        <v>1524959345</v>
      </c>
      <c r="F752" s="2">
        <v>0.84117331608900003</v>
      </c>
      <c r="G752" s="2">
        <v>0.84117331608900003</v>
      </c>
      <c r="H752">
        <v>21386885</v>
      </c>
      <c r="I752" s="2">
        <v>-0.103844193042</v>
      </c>
      <c r="J752" s="2">
        <v>0</v>
      </c>
      <c r="K752">
        <v>2</v>
      </c>
      <c r="L752" s="1" t="s">
        <v>11572</v>
      </c>
      <c r="M752" s="1" t="s">
        <v>7955</v>
      </c>
      <c r="N752">
        <v>0</v>
      </c>
      <c r="O752">
        <v>0</v>
      </c>
      <c r="P752">
        <v>1</v>
      </c>
      <c r="Q752">
        <v>0</v>
      </c>
      <c r="R752" s="19">
        <f>BWscncns[[#This Row],[C fx]]*4+BWscncns[[#This Row],[C fg]]*2+BWscncns[[#This Row],[C fm]]</f>
        <v>1</v>
      </c>
      <c r="S752">
        <v>13800</v>
      </c>
      <c r="T752">
        <v>11615900</v>
      </c>
      <c r="U752" s="13">
        <v>1.1880269999999999</v>
      </c>
      <c r="V752" s="13">
        <v>0.84173200000000004</v>
      </c>
      <c r="W752">
        <v>2353</v>
      </c>
      <c r="X752">
        <v>47</v>
      </c>
      <c r="Z752" s="10">
        <f>IF($N752&lt;&gt;0,constants!$L$2,IF($O752&lt;&gt;0,constants!$M$2,IF($P752&lt;&gt;0,constants!$N$2,0)))</f>
        <v>1117.99</v>
      </c>
      <c r="AA752" s="10">
        <f>IF($N752&lt;&gt;0,constants!$L$2,IF($O752&lt;&gt;0,constants!$M$2,IF($P752&lt;&gt;0,constants!$P$2,0)))</f>
        <v>4051.45</v>
      </c>
      <c r="AB752" s="11">
        <f>constants!$O$2</f>
        <v>4861.32</v>
      </c>
      <c r="AC752" s="11">
        <f>VLOOKUP(BWscncns[[#This Row],[scanner]],[0]!ScnrAvgBW,2,FALSE)/1000</f>
        <v>8853.6095214723919</v>
      </c>
      <c r="AD752" s="8">
        <f>(1+$F752)*Z752</f>
        <v>2058.4133556543411</v>
      </c>
      <c r="AE752" s="8">
        <f>(1+$F752)*AA752</f>
        <v>7459.4216314687792</v>
      </c>
      <c r="AF752" s="8">
        <f>(1+$F752)*AB752</f>
        <v>8950.5326649697763</v>
      </c>
      <c r="AG752" s="8">
        <f>(1+$F752)*AC752</f>
        <v>16301.029602006469</v>
      </c>
      <c r="AH752" s="8">
        <f>(1+$F752)*$T752/1000</f>
        <v>21386.885122358213</v>
      </c>
      <c r="AI752" s="8">
        <f>(1+BWscncns[[#This Row],[pid_error]]*K_p)*BWscncns[[#This Row],[dbw]]/1000</f>
        <v>16501.392561179106</v>
      </c>
      <c r="AJ752" s="13">
        <f>BWscncns[[#This Row],[Torflow prgrssv alt vote]]/VLOOKUP(BWscncns[[#This Row],[class]],AltBWtotl,2,FALSE)*100</f>
        <v>0.32545151306411046</v>
      </c>
      <c r="AK752">
        <f>IF(D752=E752,1,0)</f>
        <v>1</v>
      </c>
    </row>
    <row r="753" spans="1:37">
      <c r="A753" s="1" t="s">
        <v>10046</v>
      </c>
      <c r="B753" s="1" t="s">
        <v>3912</v>
      </c>
      <c r="C753">
        <v>21200</v>
      </c>
      <c r="D753">
        <v>1524942111</v>
      </c>
      <c r="E753">
        <v>1524942111</v>
      </c>
      <c r="F753" s="2">
        <v>0.80063980984100003</v>
      </c>
      <c r="G753" s="2">
        <v>0.80063980984100003</v>
      </c>
      <c r="H753">
        <v>21204568</v>
      </c>
      <c r="I753" s="2">
        <v>-2.4826952374799999E-2</v>
      </c>
      <c r="J753" s="2">
        <v>0.05</v>
      </c>
      <c r="K753">
        <v>2</v>
      </c>
      <c r="L753" s="1" t="s">
        <v>11587</v>
      </c>
      <c r="M753" s="1" t="s">
        <v>3912</v>
      </c>
      <c r="N753">
        <v>1</v>
      </c>
      <c r="O753">
        <v>0</v>
      </c>
      <c r="P753">
        <v>0</v>
      </c>
      <c r="Q753">
        <v>0</v>
      </c>
      <c r="R753" s="19">
        <f>BWscncns[[#This Row],[C fx]]*4+BWscncns[[#This Row],[C fg]]*2+BWscncns[[#This Row],[C fm]]</f>
        <v>4</v>
      </c>
      <c r="S753">
        <v>19900</v>
      </c>
      <c r="T753">
        <v>11776130</v>
      </c>
      <c r="U753" s="13">
        <v>1.689859</v>
      </c>
      <c r="V753" s="13">
        <v>0.59176499999999999</v>
      </c>
      <c r="W753">
        <v>862</v>
      </c>
      <c r="X753">
        <v>17</v>
      </c>
      <c r="Z753" s="10">
        <f>IF($N753&lt;&gt;0,constants!$L$2,IF($O753&lt;&gt;0,constants!$M$2,IF($P753&lt;&gt;0,constants!$N$2,0)))</f>
        <v>10125.48</v>
      </c>
      <c r="AA753" s="10">
        <f>IF($N753&lt;&gt;0,constants!$L$2,IF($O753&lt;&gt;0,constants!$M$2,IF($P753&lt;&gt;0,constants!$P$2,0)))</f>
        <v>10125.48</v>
      </c>
      <c r="AB753" s="11">
        <f>constants!$O$2</f>
        <v>4861.32</v>
      </c>
      <c r="AC753" s="11">
        <f>VLOOKUP(BWscncns[[#This Row],[scanner]],[0]!ScnrAvgBW,2,FALSE)/1000</f>
        <v>8853.6095214723919</v>
      </c>
      <c r="AD753" s="8">
        <f>(1+$F753)*Z753</f>
        <v>18232.342381748847</v>
      </c>
      <c r="AE753" s="8">
        <f>(1+$F753)*AA753</f>
        <v>18232.342381748847</v>
      </c>
      <c r="AF753" s="8">
        <f>(1+$F753)*AB753</f>
        <v>8753.4863203762488</v>
      </c>
      <c r="AG753" s="8">
        <f>(1+$F753)*AC753</f>
        <v>15942.161765150515</v>
      </c>
      <c r="AH753" s="8">
        <f>(1+$F753)*$T753/1000</f>
        <v>21204.568483862895</v>
      </c>
      <c r="AI753" s="8">
        <f>(1+BWscncns[[#This Row],[pid_error]]*K_p)*BWscncns[[#This Row],[dbw]]/1000</f>
        <v>16490.349241931446</v>
      </c>
      <c r="AJ753" s="13">
        <f>BWscncns[[#This Row],[Torflow prgrssv alt vote]]/VLOOKUP(BWscncns[[#This Row],[class]],AltBWtotl,2,FALSE)*100</f>
        <v>0.14133456496807337</v>
      </c>
      <c r="AK753">
        <f>IF(D753=E753,1,0)</f>
        <v>1</v>
      </c>
    </row>
    <row r="754" spans="1:37">
      <c r="A754" s="1" t="s">
        <v>11322</v>
      </c>
      <c r="B754" s="1" t="s">
        <v>11323</v>
      </c>
      <c r="C754">
        <v>24000</v>
      </c>
      <c r="D754">
        <v>1523909101</v>
      </c>
      <c r="E754">
        <v>1525004637</v>
      </c>
      <c r="F754" s="2">
        <v>0.47682574665499999</v>
      </c>
      <c r="G754" s="2">
        <v>0.47682574665499999</v>
      </c>
      <c r="H754">
        <v>26280927</v>
      </c>
      <c r="I754" s="2">
        <v>-1.67094255151</v>
      </c>
      <c r="J754" s="2">
        <v>0</v>
      </c>
      <c r="K754">
        <v>3</v>
      </c>
      <c r="L754" s="1" t="s">
        <v>11589</v>
      </c>
      <c r="M754" s="1" t="s">
        <v>11323</v>
      </c>
      <c r="N754">
        <v>0</v>
      </c>
      <c r="O754">
        <v>1</v>
      </c>
      <c r="P754">
        <v>0</v>
      </c>
      <c r="Q754">
        <v>0</v>
      </c>
      <c r="R754" s="19">
        <f>BWscncns[[#This Row],[C fx]]*4+BWscncns[[#This Row],[C fg]]*2+BWscncns[[#This Row],[C fm]]</f>
        <v>2</v>
      </c>
      <c r="S754">
        <v>18600</v>
      </c>
      <c r="T754">
        <v>13315158</v>
      </c>
      <c r="U754" s="13">
        <v>1.3969039999999999</v>
      </c>
      <c r="V754" s="13">
        <v>0.71586899999999998</v>
      </c>
      <c r="W754">
        <v>1664</v>
      </c>
      <c r="X754">
        <v>33</v>
      </c>
      <c r="Z754" s="10">
        <f>IF($N754&lt;&gt;0,constants!$L$2,IF($O754&lt;&gt;0,constants!$M$2,IF($P754&lt;&gt;0,constants!$N$2,0)))</f>
        <v>9721.3799999999992</v>
      </c>
      <c r="AA754" s="10">
        <f>IF($N754&lt;&gt;0,constants!$L$2,IF($O754&lt;&gt;0,constants!$M$2,IF($P754&lt;&gt;0,constants!$P$2,0)))</f>
        <v>9721.3799999999992</v>
      </c>
      <c r="AB754" s="11">
        <f>constants!$O$2</f>
        <v>4861.32</v>
      </c>
      <c r="AC754" s="11">
        <f>VLOOKUP(BWscncns[[#This Row],[scanner]],[0]!ScnrAvgBW,2,FALSE)/1000</f>
        <v>6440.9193022088357</v>
      </c>
      <c r="AD754" s="8">
        <f>(1+$F754)*Z754</f>
        <v>14356.784277016981</v>
      </c>
      <c r="AE754" s="8">
        <f>(1+$F754)*AA754</f>
        <v>14356.784277016981</v>
      </c>
      <c r="AF754" s="8">
        <f>(1+$F754)*AB754</f>
        <v>7179.322538728884</v>
      </c>
      <c r="AG754" s="8">
        <f>(1+$F754)*AC754</f>
        <v>9512.1154576291647</v>
      </c>
      <c r="AH754" s="8">
        <f>(1+$F754)*$T754/1000</f>
        <v>19664.168155179297</v>
      </c>
      <c r="AI754" s="8">
        <f>(1+BWscncns[[#This Row],[pid_error]]*K_p)*BWscncns[[#This Row],[dbw]]/1000</f>
        <v>16489.663077589648</v>
      </c>
      <c r="AJ754" s="13">
        <f>BWscncns[[#This Row],[Torflow prgrssv alt vote]]/VLOOKUP(BWscncns[[#This Row],[class]],AltBWtotl,2,FALSE)*100</f>
        <v>5.7603307770628248E-2</v>
      </c>
      <c r="AK754">
        <f>IF(D754=E754,1,0)</f>
        <v>0</v>
      </c>
    </row>
    <row r="755" spans="1:37">
      <c r="A755" s="1" t="s">
        <v>2730</v>
      </c>
      <c r="B755" s="1" t="s">
        <v>2731</v>
      </c>
      <c r="C755">
        <v>16600</v>
      </c>
      <c r="D755">
        <v>1523837566</v>
      </c>
      <c r="E755">
        <v>1525009122</v>
      </c>
      <c r="F755" s="2">
        <v>1.3714609548300001</v>
      </c>
      <c r="G755" s="2">
        <v>1.3714609548300001</v>
      </c>
      <c r="H755">
        <v>21102606</v>
      </c>
      <c r="I755" s="2">
        <v>1.45770758915</v>
      </c>
      <c r="J755" s="2">
        <v>0</v>
      </c>
      <c r="K755">
        <v>1</v>
      </c>
      <c r="L755" s="1" t="s">
        <v>11549</v>
      </c>
      <c r="M755" s="1" t="s">
        <v>2731</v>
      </c>
      <c r="N755">
        <v>0</v>
      </c>
      <c r="O755">
        <v>1</v>
      </c>
      <c r="P755">
        <v>0</v>
      </c>
      <c r="Q755">
        <v>0</v>
      </c>
      <c r="R755" s="19">
        <f>BWscncns[[#This Row],[C fx]]*4+BWscncns[[#This Row],[C fg]]*2+BWscncns[[#This Row],[C fm]]</f>
        <v>2</v>
      </c>
      <c r="S755">
        <v>18400</v>
      </c>
      <c r="T755">
        <v>9774416</v>
      </c>
      <c r="U755" s="13">
        <v>1.8824650000000001</v>
      </c>
      <c r="V755" s="13">
        <v>0.53121799999999997</v>
      </c>
      <c r="W755">
        <v>542</v>
      </c>
      <c r="X755">
        <v>10</v>
      </c>
      <c r="Z755" s="10">
        <f>IF($N755&lt;&gt;0,constants!$L$2,IF($O755&lt;&gt;0,constants!$M$2,IF($P755&lt;&gt;0,constants!$N$2,0)))</f>
        <v>9721.3799999999992</v>
      </c>
      <c r="AA755" s="10">
        <f>IF($N755&lt;&gt;0,constants!$L$2,IF($O755&lt;&gt;0,constants!$M$2,IF($P755&lt;&gt;0,constants!$P$2,0)))</f>
        <v>9721.3799999999992</v>
      </c>
      <c r="AB755" s="11">
        <f>constants!$O$2</f>
        <v>4861.32</v>
      </c>
      <c r="AC755" s="11">
        <f>VLOOKUP(BWscncns[[#This Row],[scanner]],[0]!ScnrAvgBW,2,FALSE)/1000</f>
        <v>11818.828055288463</v>
      </c>
      <c r="AD755" s="8">
        <f>(1+$F755)*Z755</f>
        <v>23053.873097065261</v>
      </c>
      <c r="AE755" s="8">
        <f>(1+$F755)*AA755</f>
        <v>23053.873097065261</v>
      </c>
      <c r="AF755" s="8">
        <f>(1+$F755)*AB755</f>
        <v>11528.430568934175</v>
      </c>
      <c r="AG755" s="8">
        <f>(1+$F755)*AC755</f>
        <v>28027.889264965968</v>
      </c>
      <c r="AH755" s="8">
        <f>(1+$F755)*$T755/1000</f>
        <v>23179.645900265627</v>
      </c>
      <c r="AI755" s="8">
        <f>(1+BWscncns[[#This Row],[pid_error]]*K_p)*BWscncns[[#This Row],[dbw]]/1000</f>
        <v>16477.030950132812</v>
      </c>
      <c r="AJ755" s="13">
        <f>BWscncns[[#This Row],[Torflow prgrssv alt vote]]/VLOOKUP(BWscncns[[#This Row],[class]],AltBWtotl,2,FALSE)*100</f>
        <v>5.7559179984495196E-2</v>
      </c>
      <c r="AK755">
        <f>IF(D755=E755,1,0)</f>
        <v>0</v>
      </c>
    </row>
    <row r="756" spans="1:37">
      <c r="A756" s="1" t="s">
        <v>1833</v>
      </c>
      <c r="B756" s="1" t="s">
        <v>1005</v>
      </c>
      <c r="C756">
        <v>19800</v>
      </c>
      <c r="D756">
        <v>1524971006</v>
      </c>
      <c r="E756">
        <v>1524971006</v>
      </c>
      <c r="F756" s="2">
        <v>0.48274217980299999</v>
      </c>
      <c r="G756" s="2">
        <v>0.48274217980299999</v>
      </c>
      <c r="H756">
        <v>19796589</v>
      </c>
      <c r="I756" s="2">
        <v>0.24122413908099999</v>
      </c>
      <c r="J756" s="2">
        <v>0</v>
      </c>
      <c r="K756">
        <v>3</v>
      </c>
      <c r="L756" s="1" t="s">
        <v>11711</v>
      </c>
      <c r="M756" s="1" t="s">
        <v>1005</v>
      </c>
      <c r="N756">
        <v>1</v>
      </c>
      <c r="O756">
        <v>0</v>
      </c>
      <c r="P756">
        <v>0</v>
      </c>
      <c r="Q756">
        <v>0</v>
      </c>
      <c r="R756" s="19">
        <f>BWscncns[[#This Row],[C fx]]*4+BWscncns[[#This Row],[C fg]]*2+BWscncns[[#This Row],[C fm]]</f>
        <v>4</v>
      </c>
      <c r="S756">
        <v>16300</v>
      </c>
      <c r="T756">
        <v>13261128</v>
      </c>
      <c r="U756" s="13">
        <v>1.2291559999999999</v>
      </c>
      <c r="V756" s="13">
        <v>0.81356600000000001</v>
      </c>
      <c r="W756">
        <v>2222</v>
      </c>
      <c r="X756">
        <v>44</v>
      </c>
      <c r="Z756" s="10">
        <f>IF($N756&lt;&gt;0,constants!$L$2,IF($O756&lt;&gt;0,constants!$M$2,IF($P756&lt;&gt;0,constants!$N$2,0)))</f>
        <v>10125.48</v>
      </c>
      <c r="AA756" s="10">
        <f>IF($N756&lt;&gt;0,constants!$L$2,IF($O756&lt;&gt;0,constants!$M$2,IF($P756&lt;&gt;0,constants!$P$2,0)))</f>
        <v>10125.48</v>
      </c>
      <c r="AB756" s="11">
        <f>constants!$O$2</f>
        <v>4861.32</v>
      </c>
      <c r="AC756" s="11">
        <f>VLOOKUP(BWscncns[[#This Row],[scanner]],[0]!ScnrAvgBW,2,FALSE)/1000</f>
        <v>6440.9193022088357</v>
      </c>
      <c r="AD756" s="8">
        <f>(1+$F756)*Z756</f>
        <v>15013.47628675168</v>
      </c>
      <c r="AE756" s="8">
        <f>(1+$F756)*AA756</f>
        <v>15013.47628675168</v>
      </c>
      <c r="AF756" s="8">
        <f>(1+$F756)*AB756</f>
        <v>7208.08421351992</v>
      </c>
      <c r="AG756" s="8">
        <f>(1+$F756)*AC756</f>
        <v>9550.2227260923464</v>
      </c>
      <c r="AH756" s="8">
        <f>(1+$F756)*$T756/1000</f>
        <v>19662.833837366601</v>
      </c>
      <c r="AI756" s="8">
        <f>(1+BWscncns[[#This Row],[pid_error]]*K_p)*BWscncns[[#This Row],[dbw]]/1000</f>
        <v>16461.980918683301</v>
      </c>
      <c r="AJ756" s="13">
        <f>BWscncns[[#This Row],[Torflow prgrssv alt vote]]/VLOOKUP(BWscncns[[#This Row],[class]],AltBWtotl,2,FALSE)*100</f>
        <v>0.14109142732639413</v>
      </c>
      <c r="AK756">
        <f>IF(D756=E756,1,0)</f>
        <v>1</v>
      </c>
    </row>
    <row r="757" spans="1:37">
      <c r="A757" s="1" t="s">
        <v>1332</v>
      </c>
      <c r="B757" s="1" t="s">
        <v>1333</v>
      </c>
      <c r="C757">
        <v>18500</v>
      </c>
      <c r="D757">
        <v>1524924614</v>
      </c>
      <c r="E757">
        <v>1524924614</v>
      </c>
      <c r="F757" s="2">
        <v>0.27956821061199999</v>
      </c>
      <c r="G757" s="2">
        <v>0.27956821061199999</v>
      </c>
      <c r="H757">
        <v>18504098</v>
      </c>
      <c r="I757" s="2">
        <v>6.6411415050499994E-2</v>
      </c>
      <c r="J757" s="2">
        <v>0</v>
      </c>
      <c r="K757">
        <v>4</v>
      </c>
      <c r="L757" s="1" t="s">
        <v>11717</v>
      </c>
      <c r="M757" s="1" t="s">
        <v>1333</v>
      </c>
      <c r="N757">
        <v>1</v>
      </c>
      <c r="O757">
        <v>0</v>
      </c>
      <c r="P757">
        <v>0</v>
      </c>
      <c r="Q757">
        <v>0</v>
      </c>
      <c r="R757" s="19">
        <f>BWscncns[[#This Row],[C fx]]*4+BWscncns[[#This Row],[C fg]]*2+BWscncns[[#This Row],[C fm]]</f>
        <v>4</v>
      </c>
      <c r="S757">
        <v>18500</v>
      </c>
      <c r="T757">
        <v>14438445</v>
      </c>
      <c r="U757" s="13">
        <v>1.281301</v>
      </c>
      <c r="V757" s="13">
        <v>0.78045600000000004</v>
      </c>
      <c r="W757">
        <v>2048</v>
      </c>
      <c r="X757">
        <v>40</v>
      </c>
      <c r="Z757" s="10">
        <f>IF($N757&lt;&gt;0,constants!$L$2,IF($O757&lt;&gt;0,constants!$M$2,IF($P757&lt;&gt;0,constants!$N$2,0)))</f>
        <v>10125.48</v>
      </c>
      <c r="AA757" s="10">
        <f>IF($N757&lt;&gt;0,constants!$L$2,IF($O757&lt;&gt;0,constants!$M$2,IF($P757&lt;&gt;0,constants!$P$2,0)))</f>
        <v>10125.48</v>
      </c>
      <c r="AB757" s="11">
        <f>constants!$O$2</f>
        <v>4861.32</v>
      </c>
      <c r="AC757" s="11">
        <f>VLOOKUP(BWscncns[[#This Row],[scanner]],[0]!ScnrAvgBW,2,FALSE)/1000</f>
        <v>4819.491751072962</v>
      </c>
      <c r="AD757" s="8">
        <f>(1+$F757)*Z757</f>
        <v>12956.242325187593</v>
      </c>
      <c r="AE757" s="8">
        <f>(1+$F757)*AA757</f>
        <v>12956.242325187593</v>
      </c>
      <c r="AF757" s="8">
        <f>(1+$F757)*AB757</f>
        <v>6220.390533612328</v>
      </c>
      <c r="AG757" s="8">
        <f>(1+$F757)*AC757</f>
        <v>6166.8684359797253</v>
      </c>
      <c r="AH757" s="8">
        <f>(1+$F757)*$T757/1000</f>
        <v>18474.975232669778</v>
      </c>
      <c r="AI757" s="8">
        <f>(1+BWscncns[[#This Row],[pid_error]]*K_p)*BWscncns[[#This Row],[dbw]]/1000</f>
        <v>16456.710116334889</v>
      </c>
      <c r="AJ757" s="13">
        <f>BWscncns[[#This Row],[Torflow prgrssv alt vote]]/VLOOKUP(BWscncns[[#This Row],[class]],AltBWtotl,2,FALSE)*100</f>
        <v>0.14104625262778608</v>
      </c>
      <c r="AK757">
        <f>IF(D757=E757,1,0)</f>
        <v>1</v>
      </c>
    </row>
    <row r="758" spans="1:37">
      <c r="A758" s="1" t="s">
        <v>5489</v>
      </c>
      <c r="B758" s="1" t="s">
        <v>5490</v>
      </c>
      <c r="C758">
        <v>18000</v>
      </c>
      <c r="D758">
        <v>1524904225</v>
      </c>
      <c r="E758">
        <v>1524984608</v>
      </c>
      <c r="F758" s="2">
        <v>0.66345655827500005</v>
      </c>
      <c r="G758" s="2">
        <v>0.66345655827500005</v>
      </c>
      <c r="H758">
        <v>20552652</v>
      </c>
      <c r="I758" s="2">
        <v>-0.46358047807500002</v>
      </c>
      <c r="J758" s="2">
        <v>0</v>
      </c>
      <c r="K758">
        <v>3</v>
      </c>
      <c r="L758" s="1" t="s">
        <v>11691</v>
      </c>
      <c r="M758" s="1" t="s">
        <v>5490</v>
      </c>
      <c r="N758">
        <v>0</v>
      </c>
      <c r="O758">
        <v>1</v>
      </c>
      <c r="P758">
        <v>0</v>
      </c>
      <c r="Q758">
        <v>0</v>
      </c>
      <c r="R758" s="19">
        <f>BWscncns[[#This Row],[C fx]]*4+BWscncns[[#This Row],[C fg]]*2+BWscncns[[#This Row],[C fm]]</f>
        <v>2</v>
      </c>
      <c r="S758">
        <v>18000</v>
      </c>
      <c r="T758">
        <v>12355389</v>
      </c>
      <c r="U758" s="13">
        <v>1.4568540000000001</v>
      </c>
      <c r="V758" s="13">
        <v>0.68641099999999999</v>
      </c>
      <c r="W758">
        <v>1514</v>
      </c>
      <c r="X758">
        <v>30</v>
      </c>
      <c r="Z758" s="10">
        <f>IF($N758&lt;&gt;0,constants!$L$2,IF($O758&lt;&gt;0,constants!$M$2,IF($P758&lt;&gt;0,constants!$N$2,0)))</f>
        <v>9721.3799999999992</v>
      </c>
      <c r="AA758" s="10">
        <f>IF($N758&lt;&gt;0,constants!$L$2,IF($O758&lt;&gt;0,constants!$M$2,IF($P758&lt;&gt;0,constants!$P$2,0)))</f>
        <v>9721.3799999999992</v>
      </c>
      <c r="AB758" s="11">
        <f>constants!$O$2</f>
        <v>4861.32</v>
      </c>
      <c r="AC758" s="11">
        <f>VLOOKUP(BWscncns[[#This Row],[scanner]],[0]!ScnrAvgBW,2,FALSE)/1000</f>
        <v>6440.9193022088357</v>
      </c>
      <c r="AD758" s="8">
        <f>(1+$F758)*Z758</f>
        <v>16171.093316483419</v>
      </c>
      <c r="AE758" s="8">
        <f>(1+$F758)*AA758</f>
        <v>16171.093316483419</v>
      </c>
      <c r="AF758" s="8">
        <f>(1+$F758)*AB758</f>
        <v>8086.5946358734227</v>
      </c>
      <c r="AG758" s="8">
        <f>(1+$F758)*AC758</f>
        <v>10714.189454579324</v>
      </c>
      <c r="AH758" s="8">
        <f>(1+$F758)*$T758/1000</f>
        <v>20552.652862088795</v>
      </c>
      <c r="AI758" s="8">
        <f>(1+BWscncns[[#This Row],[pid_error]]*K_p)*BWscncns[[#This Row],[dbw]]/1000</f>
        <v>16454.020931044397</v>
      </c>
      <c r="AJ758" s="13">
        <f>BWscncns[[#This Row],[Torflow prgrssv alt vote]]/VLOOKUP(BWscncns[[#This Row],[class]],AltBWtotl,2,FALSE)*100</f>
        <v>5.7478799129827556E-2</v>
      </c>
      <c r="AK758">
        <f>IF(D758=E758,1,0)</f>
        <v>0</v>
      </c>
    </row>
    <row r="759" spans="1:37">
      <c r="A759" s="1" t="s">
        <v>6210</v>
      </c>
      <c r="B759" s="1" t="s">
        <v>6211</v>
      </c>
      <c r="C759">
        <v>21700</v>
      </c>
      <c r="D759">
        <v>1524977546</v>
      </c>
      <c r="E759">
        <v>1524977546</v>
      </c>
      <c r="F759" s="2">
        <v>0.61817304879099999</v>
      </c>
      <c r="G759" s="2">
        <v>0.61817304879099999</v>
      </c>
      <c r="H759">
        <v>21664660</v>
      </c>
      <c r="I759" s="2">
        <v>0.391824490872</v>
      </c>
      <c r="J759" s="2">
        <v>4.1666666666699999E-2</v>
      </c>
      <c r="K759">
        <v>5</v>
      </c>
      <c r="L759" s="1" t="s">
        <v>11622</v>
      </c>
      <c r="M759" s="1" t="s">
        <v>6211</v>
      </c>
      <c r="N759">
        <v>1</v>
      </c>
      <c r="O759">
        <v>0</v>
      </c>
      <c r="P759">
        <v>0</v>
      </c>
      <c r="Q759">
        <v>0</v>
      </c>
      <c r="R759" s="19">
        <f>BWscncns[[#This Row],[C fx]]*4+BWscncns[[#This Row],[C fg]]*2+BWscncns[[#This Row],[C fm]]</f>
        <v>4</v>
      </c>
      <c r="S759">
        <v>17700</v>
      </c>
      <c r="T759">
        <v>12563626</v>
      </c>
      <c r="U759" s="13">
        <v>1.4088290000000001</v>
      </c>
      <c r="V759" s="13">
        <v>0.70980900000000002</v>
      </c>
      <c r="W759">
        <v>1636</v>
      </c>
      <c r="X759">
        <v>32</v>
      </c>
      <c r="Z759" s="10">
        <f>IF($N759&lt;&gt;0,constants!$L$2,IF($O759&lt;&gt;0,constants!$M$2,IF($P759&lt;&gt;0,constants!$N$2,0)))</f>
        <v>10125.48</v>
      </c>
      <c r="AA759" s="10">
        <f>IF($N759&lt;&gt;0,constants!$L$2,IF($O759&lt;&gt;0,constants!$M$2,IF($P759&lt;&gt;0,constants!$P$2,0)))</f>
        <v>10125.48</v>
      </c>
      <c r="AB759" s="11">
        <f>constants!$O$2</f>
        <v>4861.32</v>
      </c>
      <c r="AC759" s="11">
        <f>VLOOKUP(BWscncns[[#This Row],[scanner]],[0]!ScnrAvgBW,2,FALSE)/1000</f>
        <v>3794.4265750962772</v>
      </c>
      <c r="AD759" s="8">
        <f>(1+$F759)*Z759</f>
        <v>16384.778842072294</v>
      </c>
      <c r="AE759" s="8">
        <f>(1+$F759)*AA759</f>
        <v>16384.778842072294</v>
      </c>
      <c r="AF759" s="8">
        <f>(1+$F759)*AB759</f>
        <v>7866.4570055486638</v>
      </c>
      <c r="AG759" s="8">
        <f>(1+$F759)*AC759</f>
        <v>6140.0388194371353</v>
      </c>
      <c r="AH759" s="8">
        <f>(1+$F759)*$T759/1000</f>
        <v>20330.120988289877</v>
      </c>
      <c r="AI759" s="8">
        <f>(1+BWscncns[[#This Row],[pid_error]]*K_p)*BWscncns[[#This Row],[dbw]]/1000</f>
        <v>16446.87349414494</v>
      </c>
      <c r="AJ759" s="13">
        <f>BWscncns[[#This Row],[Torflow prgrssv alt vote]]/VLOOKUP(BWscncns[[#This Row],[class]],AltBWtotl,2,FALSE)*100</f>
        <v>0.14096194545529536</v>
      </c>
      <c r="AK759">
        <f>IF(D759=E759,1,0)</f>
        <v>1</v>
      </c>
    </row>
    <row r="760" spans="1:37">
      <c r="A760" s="1" t="s">
        <v>2525</v>
      </c>
      <c r="B760" s="1" t="s">
        <v>2526</v>
      </c>
      <c r="C760">
        <v>20500</v>
      </c>
      <c r="D760">
        <v>1524889332</v>
      </c>
      <c r="E760">
        <v>1524889332</v>
      </c>
      <c r="F760" s="2">
        <v>0.85963396393400004</v>
      </c>
      <c r="G760" s="2">
        <v>0.85963396393400004</v>
      </c>
      <c r="H760">
        <v>20487297</v>
      </c>
      <c r="I760" s="2">
        <v>0.83235587292400004</v>
      </c>
      <c r="J760" s="2">
        <v>0.28571428571399998</v>
      </c>
      <c r="K760">
        <v>2</v>
      </c>
      <c r="L760" s="1" t="s">
        <v>11612</v>
      </c>
      <c r="M760" s="1" t="s">
        <v>2526</v>
      </c>
      <c r="N760">
        <v>1</v>
      </c>
      <c r="O760">
        <v>0</v>
      </c>
      <c r="P760">
        <v>0</v>
      </c>
      <c r="Q760">
        <v>0</v>
      </c>
      <c r="R760" s="19">
        <f>BWscncns[[#This Row],[C fx]]*4+BWscncns[[#This Row],[C fg]]*2+BWscncns[[#This Row],[C fm]]</f>
        <v>4</v>
      </c>
      <c r="S760">
        <v>16600</v>
      </c>
      <c r="T760">
        <v>11496851</v>
      </c>
      <c r="U760" s="13">
        <v>1.4438740000000001</v>
      </c>
      <c r="V760" s="13">
        <v>0.692581</v>
      </c>
      <c r="W760">
        <v>1550</v>
      </c>
      <c r="X760">
        <v>31</v>
      </c>
      <c r="Z760" s="10">
        <f>IF($N760&lt;&gt;0,constants!$L$2,IF($O760&lt;&gt;0,constants!$M$2,IF($P760&lt;&gt;0,constants!$N$2,0)))</f>
        <v>10125.48</v>
      </c>
      <c r="AA760" s="10">
        <f>IF($N760&lt;&gt;0,constants!$L$2,IF($O760&lt;&gt;0,constants!$M$2,IF($P760&lt;&gt;0,constants!$P$2,0)))</f>
        <v>10125.48</v>
      </c>
      <c r="AB760" s="11">
        <f>constants!$O$2</f>
        <v>4861.32</v>
      </c>
      <c r="AC760" s="11">
        <f>VLOOKUP(BWscncns[[#This Row],[scanner]],[0]!ScnrAvgBW,2,FALSE)/1000</f>
        <v>8853.6095214723919</v>
      </c>
      <c r="AD760" s="8">
        <f>(1+$F760)*Z760</f>
        <v>18829.686509134437</v>
      </c>
      <c r="AE760" s="8">
        <f>(1+$F760)*AA760</f>
        <v>18829.686509134437</v>
      </c>
      <c r="AF760" s="8">
        <f>(1+$F760)*AB760</f>
        <v>9040.2757815516325</v>
      </c>
      <c r="AG760" s="8">
        <f>(1+$F760)*AC760</f>
        <v>16464.472969539511</v>
      </c>
      <c r="AH760" s="8">
        <f>(1+$F760)*$T760/1000</f>
        <v>21379.934597888576</v>
      </c>
      <c r="AI760" s="8">
        <f>(1+BWscncns[[#This Row],[pid_error]]*K_p)*BWscncns[[#This Row],[dbw]]/1000</f>
        <v>16438.392798944285</v>
      </c>
      <c r="AJ760" s="13">
        <f>BWscncns[[#This Row],[Torflow prgrssv alt vote]]/VLOOKUP(BWscncns[[#This Row],[class]],AltBWtotl,2,FALSE)*100</f>
        <v>0.14088925958617116</v>
      </c>
      <c r="AK760">
        <f>IF(D760=E760,1,0)</f>
        <v>1</v>
      </c>
    </row>
    <row r="761" spans="1:37">
      <c r="A761" s="1" t="s">
        <v>6538</v>
      </c>
      <c r="B761" s="1" t="s">
        <v>6539</v>
      </c>
      <c r="C761">
        <v>19700</v>
      </c>
      <c r="D761">
        <v>1524083473</v>
      </c>
      <c r="E761">
        <v>1525001415</v>
      </c>
      <c r="F761" s="2">
        <v>0.63503528864100001</v>
      </c>
      <c r="G761" s="2">
        <v>0.63503528864100001</v>
      </c>
      <c r="H761">
        <v>20426466</v>
      </c>
      <c r="I761" s="2">
        <v>-0.51160376040900002</v>
      </c>
      <c r="J761" s="2">
        <v>0</v>
      </c>
      <c r="K761">
        <v>3</v>
      </c>
      <c r="L761" s="1" t="s">
        <v>11578</v>
      </c>
      <c r="M761" s="1" t="s">
        <v>6539</v>
      </c>
      <c r="N761">
        <v>0</v>
      </c>
      <c r="O761">
        <v>1</v>
      </c>
      <c r="P761">
        <v>0</v>
      </c>
      <c r="Q761">
        <v>0</v>
      </c>
      <c r="R761" s="19">
        <f>BWscncns[[#This Row],[C fx]]*4+BWscncns[[#This Row],[C fg]]*2+BWscncns[[#This Row],[C fm]]</f>
        <v>2</v>
      </c>
      <c r="S761">
        <v>17800</v>
      </c>
      <c r="T761">
        <v>12469715</v>
      </c>
      <c r="U761" s="13">
        <v>1.4274579999999999</v>
      </c>
      <c r="V761" s="13">
        <v>0.700546</v>
      </c>
      <c r="W761">
        <v>1586</v>
      </c>
      <c r="X761">
        <v>31</v>
      </c>
      <c r="Z761" s="10">
        <f>IF($N761&lt;&gt;0,constants!$L$2,IF($O761&lt;&gt;0,constants!$M$2,IF($P761&lt;&gt;0,constants!$N$2,0)))</f>
        <v>9721.3799999999992</v>
      </c>
      <c r="AA761" s="10">
        <f>IF($N761&lt;&gt;0,constants!$L$2,IF($O761&lt;&gt;0,constants!$M$2,IF($P761&lt;&gt;0,constants!$P$2,0)))</f>
        <v>9721.3799999999992</v>
      </c>
      <c r="AB761" s="11">
        <f>constants!$O$2</f>
        <v>4861.32</v>
      </c>
      <c r="AC761" s="11">
        <f>VLOOKUP(BWscncns[[#This Row],[scanner]],[0]!ScnrAvgBW,2,FALSE)/1000</f>
        <v>6440.9193022088357</v>
      </c>
      <c r="AD761" s="8">
        <f>(1+$F761)*Z761</f>
        <v>15894.799354288843</v>
      </c>
      <c r="AE761" s="8">
        <f>(1+$F761)*AA761</f>
        <v>15894.799354288843</v>
      </c>
      <c r="AF761" s="8">
        <f>(1+$F761)*AB761</f>
        <v>7948.429749376266</v>
      </c>
      <c r="AG761" s="8">
        <f>(1+$F761)*AC761</f>
        <v>10531.130350400412</v>
      </c>
      <c r="AH761" s="8">
        <f>(1+$F761)*$T761/1000</f>
        <v>20388.424064296007</v>
      </c>
      <c r="AI761" s="8">
        <f>(1+BWscncns[[#This Row],[pid_error]]*K_p)*BWscncns[[#This Row],[dbw]]/1000</f>
        <v>16429.069532148005</v>
      </c>
      <c r="AJ761" s="13">
        <f>BWscncns[[#This Row],[Torflow prgrssv alt vote]]/VLOOKUP(BWscncns[[#This Row],[class]],AltBWtotl,2,FALSE)*100</f>
        <v>5.739163645687459E-2</v>
      </c>
      <c r="AK761">
        <f>IF(D761=E761,1,0)</f>
        <v>0</v>
      </c>
    </row>
    <row r="762" spans="1:37">
      <c r="A762" s="1" t="s">
        <v>4918</v>
      </c>
      <c r="B762" s="1" t="s">
        <v>4919</v>
      </c>
      <c r="C762">
        <v>17500</v>
      </c>
      <c r="D762">
        <v>1524955955</v>
      </c>
      <c r="E762">
        <v>1524955955</v>
      </c>
      <c r="F762" s="2">
        <v>0.18715955681499999</v>
      </c>
      <c r="G762" s="2">
        <v>0.18715955681499999</v>
      </c>
      <c r="H762">
        <v>17527001</v>
      </c>
      <c r="I762" s="2">
        <v>0.29656150658399999</v>
      </c>
      <c r="J762" s="2">
        <v>0</v>
      </c>
      <c r="K762">
        <v>4</v>
      </c>
      <c r="L762" s="1" t="s">
        <v>11722</v>
      </c>
      <c r="M762" s="1" t="s">
        <v>4919</v>
      </c>
      <c r="N762">
        <v>1</v>
      </c>
      <c r="O762">
        <v>0</v>
      </c>
      <c r="P762">
        <v>0</v>
      </c>
      <c r="Q762">
        <v>0</v>
      </c>
      <c r="R762" s="19">
        <f>BWscncns[[#This Row],[C fx]]*4+BWscncns[[#This Row],[C fg]]*2+BWscncns[[#This Row],[C fm]]</f>
        <v>4</v>
      </c>
      <c r="S762">
        <v>16100</v>
      </c>
      <c r="T762">
        <v>14995476</v>
      </c>
      <c r="U762" s="13">
        <v>1.0736570000000001</v>
      </c>
      <c r="V762" s="13">
        <v>0.931396</v>
      </c>
      <c r="W762">
        <v>2845</v>
      </c>
      <c r="X762">
        <v>56</v>
      </c>
      <c r="Z762" s="10">
        <f>IF($N762&lt;&gt;0,constants!$L$2,IF($O762&lt;&gt;0,constants!$M$2,IF($P762&lt;&gt;0,constants!$N$2,0)))</f>
        <v>10125.48</v>
      </c>
      <c r="AA762" s="10">
        <f>IF($N762&lt;&gt;0,constants!$L$2,IF($O762&lt;&gt;0,constants!$M$2,IF($P762&lt;&gt;0,constants!$P$2,0)))</f>
        <v>10125.48</v>
      </c>
      <c r="AB762" s="11">
        <f>constants!$O$2</f>
        <v>4861.32</v>
      </c>
      <c r="AC762" s="11">
        <f>VLOOKUP(BWscncns[[#This Row],[scanner]],[0]!ScnrAvgBW,2,FALSE)/1000</f>
        <v>4819.491751072962</v>
      </c>
      <c r="AD762" s="8">
        <f>(1+$F762)*Z762</f>
        <v>12020.560349339145</v>
      </c>
      <c r="AE762" s="8">
        <f>(1+$F762)*AA762</f>
        <v>12020.560349339145</v>
      </c>
      <c r="AF762" s="8">
        <f>(1+$F762)*AB762</f>
        <v>5771.1624967358948</v>
      </c>
      <c r="AG762" s="8">
        <f>(1+$F762)*AC762</f>
        <v>5721.5056912773252</v>
      </c>
      <c r="AH762" s="8">
        <f>(1+$F762)*$T762/1000</f>
        <v>17802.022642389969</v>
      </c>
      <c r="AI762" s="8">
        <f>(1+BWscncns[[#This Row],[pid_error]]*K_p)*BWscncns[[#This Row],[dbw]]/1000</f>
        <v>16398.749321194984</v>
      </c>
      <c r="AJ762" s="13">
        <f>BWscncns[[#This Row],[Torflow prgrssv alt vote]]/VLOOKUP(BWscncns[[#This Row],[class]],AltBWtotl,2,FALSE)*100</f>
        <v>0.14054948547955179</v>
      </c>
      <c r="AK762">
        <f>IF(D762=E762,1,0)</f>
        <v>1</v>
      </c>
    </row>
    <row r="763" spans="1:37">
      <c r="A763" s="1" t="s">
        <v>2900</v>
      </c>
      <c r="B763" s="1" t="s">
        <v>2901</v>
      </c>
      <c r="C763">
        <v>22800</v>
      </c>
      <c r="D763">
        <v>1524983845</v>
      </c>
      <c r="E763">
        <v>1524983845</v>
      </c>
      <c r="F763" s="2">
        <v>1.2877016965100001</v>
      </c>
      <c r="G763" s="2">
        <v>1.2877016965100001</v>
      </c>
      <c r="H763">
        <v>22805887</v>
      </c>
      <c r="I763" s="2">
        <v>-0.83289457082700002</v>
      </c>
      <c r="J763" s="2">
        <v>0</v>
      </c>
      <c r="K763">
        <v>1</v>
      </c>
      <c r="L763" s="1" t="s">
        <v>11537</v>
      </c>
      <c r="M763" s="1" t="s">
        <v>2901</v>
      </c>
      <c r="N763">
        <v>1</v>
      </c>
      <c r="O763">
        <v>0</v>
      </c>
      <c r="P763">
        <v>0</v>
      </c>
      <c r="Q763">
        <v>0</v>
      </c>
      <c r="R763" s="19">
        <f>BWscncns[[#This Row],[C fx]]*4+BWscncns[[#This Row],[C fg]]*2+BWscncns[[#This Row],[C fm]]</f>
        <v>4</v>
      </c>
      <c r="S763">
        <v>22800</v>
      </c>
      <c r="T763">
        <v>9968908</v>
      </c>
      <c r="U763" s="13">
        <v>2.2871109999999999</v>
      </c>
      <c r="V763" s="13">
        <v>0.43723299999999998</v>
      </c>
      <c r="W763">
        <v>210</v>
      </c>
      <c r="X763">
        <v>4</v>
      </c>
      <c r="Z763" s="10">
        <f>IF($N763&lt;&gt;0,constants!$L$2,IF($O763&lt;&gt;0,constants!$M$2,IF($P763&lt;&gt;0,constants!$N$2,0)))</f>
        <v>10125.48</v>
      </c>
      <c r="AA763" s="10">
        <f>IF($N763&lt;&gt;0,constants!$L$2,IF($O763&lt;&gt;0,constants!$M$2,IF($P763&lt;&gt;0,constants!$P$2,0)))</f>
        <v>10125.48</v>
      </c>
      <c r="AB763" s="11">
        <f>constants!$O$2</f>
        <v>4861.32</v>
      </c>
      <c r="AC763" s="11">
        <f>VLOOKUP(BWscncns[[#This Row],[scanner]],[0]!ScnrAvgBW,2,FALSE)/1000</f>
        <v>11818.828055288463</v>
      </c>
      <c r="AD763" s="8">
        <f>(1+$F763)*Z763</f>
        <v>23164.077773978075</v>
      </c>
      <c r="AE763" s="8">
        <f>(1+$F763)*AA763</f>
        <v>23164.077773978075</v>
      </c>
      <c r="AF763" s="8">
        <f>(1+$F763)*AB763</f>
        <v>11121.250011277993</v>
      </c>
      <c r="AG763" s="8">
        <f>(1+$F763)*AC763</f>
        <v>27037.952992843402</v>
      </c>
      <c r="AH763" s="8">
        <f>(1+$F763)*$T763/1000</f>
        <v>22805.887743952109</v>
      </c>
      <c r="AI763" s="8">
        <f>(1+BWscncns[[#This Row],[pid_error]]*K_p)*BWscncns[[#This Row],[dbw]]/1000</f>
        <v>16387.397871976056</v>
      </c>
      <c r="AJ763" s="13">
        <f>BWscncns[[#This Row],[Torflow prgrssv alt vote]]/VLOOKUP(BWscncns[[#This Row],[class]],AltBWtotl,2,FALSE)*100</f>
        <v>0.14045219511210252</v>
      </c>
      <c r="AK763">
        <f>IF(D763=E763,1,0)</f>
        <v>1</v>
      </c>
    </row>
    <row r="764" spans="1:37">
      <c r="A764" s="1" t="s">
        <v>2707</v>
      </c>
      <c r="B764" s="1" t="s">
        <v>2708</v>
      </c>
      <c r="C764">
        <v>26900</v>
      </c>
      <c r="D764">
        <v>1524477648</v>
      </c>
      <c r="E764">
        <v>1524964902</v>
      </c>
      <c r="F764" s="2">
        <v>0.62612495214700004</v>
      </c>
      <c r="G764" s="2">
        <v>0.62612495214700004</v>
      </c>
      <c r="H764">
        <v>21448409</v>
      </c>
      <c r="I764" s="2">
        <v>0.83478690273400002</v>
      </c>
      <c r="J764" s="2">
        <v>0</v>
      </c>
      <c r="K764">
        <v>3</v>
      </c>
      <c r="L764" s="1" t="s">
        <v>11648</v>
      </c>
      <c r="M764" s="1" t="s">
        <v>2708</v>
      </c>
      <c r="N764">
        <v>0</v>
      </c>
      <c r="O764">
        <v>1</v>
      </c>
      <c r="P764">
        <v>0</v>
      </c>
      <c r="Q764">
        <v>0</v>
      </c>
      <c r="R764" s="19">
        <f>BWscncns[[#This Row],[C fx]]*4+BWscncns[[#This Row],[C fg]]*2+BWscncns[[#This Row],[C fm]]</f>
        <v>2</v>
      </c>
      <c r="S764">
        <v>18800</v>
      </c>
      <c r="T764">
        <v>12475587</v>
      </c>
      <c r="U764" s="13">
        <v>1.5069429999999999</v>
      </c>
      <c r="V764" s="13">
        <v>0.66359500000000005</v>
      </c>
      <c r="W764">
        <v>1349</v>
      </c>
      <c r="X764">
        <v>26</v>
      </c>
      <c r="Z764" s="10">
        <f>IF($N764&lt;&gt;0,constants!$L$2,IF($O764&lt;&gt;0,constants!$M$2,IF($P764&lt;&gt;0,constants!$N$2,0)))</f>
        <v>9721.3799999999992</v>
      </c>
      <c r="AA764" s="10">
        <f>IF($N764&lt;&gt;0,constants!$L$2,IF($O764&lt;&gt;0,constants!$M$2,IF($P764&lt;&gt;0,constants!$P$2,0)))</f>
        <v>9721.3799999999992</v>
      </c>
      <c r="AB764" s="11">
        <f>constants!$O$2</f>
        <v>4861.32</v>
      </c>
      <c r="AC764" s="11">
        <f>VLOOKUP(BWscncns[[#This Row],[scanner]],[0]!ScnrAvgBW,2,FALSE)/1000</f>
        <v>6440.9193022088357</v>
      </c>
      <c r="AD764" s="8">
        <f>(1+$F764)*Z764</f>
        <v>15808.178587302802</v>
      </c>
      <c r="AE764" s="8">
        <f>(1+$F764)*AA764</f>
        <v>15808.178587302802</v>
      </c>
      <c r="AF764" s="8">
        <f>(1+$F764)*AB764</f>
        <v>7905.1137523712541</v>
      </c>
      <c r="AG764" s="8">
        <f>(1+$F764)*AC764</f>
        <v>10473.739592087031</v>
      </c>
      <c r="AH764" s="8">
        <f>(1+$F764)*$T764/1000</f>
        <v>20286.863313380738</v>
      </c>
      <c r="AI764" s="8">
        <f>(1+BWscncns[[#This Row],[pid_error]]*K_p)*BWscncns[[#This Row],[dbw]]/1000</f>
        <v>16381.225156690369</v>
      </c>
      <c r="AJ764" s="13">
        <f>BWscncns[[#This Row],[Torflow prgrssv alt vote]]/VLOOKUP(BWscncns[[#This Row],[class]],AltBWtotl,2,FALSE)*100</f>
        <v>5.7224501793685184E-2</v>
      </c>
      <c r="AK764">
        <f>IF(D764=E764,1,0)</f>
        <v>0</v>
      </c>
    </row>
    <row r="765" spans="1:37">
      <c r="A765" s="1" t="s">
        <v>1533</v>
      </c>
      <c r="B765" s="1" t="s">
        <v>1534</v>
      </c>
      <c r="C765">
        <v>18000</v>
      </c>
      <c r="D765">
        <v>1523853665</v>
      </c>
      <c r="E765">
        <v>1524995209</v>
      </c>
      <c r="F765" s="2">
        <v>0.77651042713200003</v>
      </c>
      <c r="G765" s="2">
        <v>0.77651042713200003</v>
      </c>
      <c r="H765">
        <v>20480114</v>
      </c>
      <c r="I765" s="2">
        <v>-0.73171201966800004</v>
      </c>
      <c r="J765" s="2">
        <v>0</v>
      </c>
      <c r="K765">
        <v>3</v>
      </c>
      <c r="L765" s="1" t="s">
        <v>11632</v>
      </c>
      <c r="M765" s="1" t="s">
        <v>1534</v>
      </c>
      <c r="N765">
        <v>0</v>
      </c>
      <c r="O765">
        <v>1</v>
      </c>
      <c r="P765">
        <v>0</v>
      </c>
      <c r="Q765">
        <v>0</v>
      </c>
      <c r="R765" s="19">
        <f>BWscncns[[#This Row],[C fx]]*4+BWscncns[[#This Row],[C fg]]*2+BWscncns[[#This Row],[C fm]]</f>
        <v>2</v>
      </c>
      <c r="S765">
        <v>16700</v>
      </c>
      <c r="T765">
        <v>11796480</v>
      </c>
      <c r="U765" s="13">
        <v>1.4156770000000001</v>
      </c>
      <c r="V765" s="13">
        <v>0.706376</v>
      </c>
      <c r="W765">
        <v>1621</v>
      </c>
      <c r="X765">
        <v>32</v>
      </c>
      <c r="Z765" s="10">
        <f>IF($N765&lt;&gt;0,constants!$L$2,IF($O765&lt;&gt;0,constants!$M$2,IF($P765&lt;&gt;0,constants!$N$2,0)))</f>
        <v>9721.3799999999992</v>
      </c>
      <c r="AA765" s="10">
        <f>IF($N765&lt;&gt;0,constants!$L$2,IF($O765&lt;&gt;0,constants!$M$2,IF($P765&lt;&gt;0,constants!$P$2,0)))</f>
        <v>9721.3799999999992</v>
      </c>
      <c r="AB765" s="11">
        <f>constants!$O$2</f>
        <v>4861.32</v>
      </c>
      <c r="AC765" s="11">
        <f>VLOOKUP(BWscncns[[#This Row],[scanner]],[0]!ScnrAvgBW,2,FALSE)/1000</f>
        <v>6440.9193022088357</v>
      </c>
      <c r="AD765" s="8">
        <f>(1+$F765)*Z765</f>
        <v>17270.132936112481</v>
      </c>
      <c r="AE765" s="8">
        <f>(1+$F765)*AA765</f>
        <v>17270.132936112481</v>
      </c>
      <c r="AF765" s="8">
        <f>(1+$F765)*AB765</f>
        <v>8636.1856696253344</v>
      </c>
      <c r="AG765" s="8">
        <f>(1+$F765)*AC765</f>
        <v>11442.360300689763</v>
      </c>
      <c r="AH765" s="8">
        <f>(1+$F765)*$T765/1000</f>
        <v>20956.569723454097</v>
      </c>
      <c r="AI765" s="8">
        <f>(1+BWscncns[[#This Row],[pid_error]]*K_p)*BWscncns[[#This Row],[dbw]]/1000</f>
        <v>16376.524861727048</v>
      </c>
      <c r="AJ765" s="13">
        <f>BWscncns[[#This Row],[Torflow prgrssv alt vote]]/VLOOKUP(BWscncns[[#This Row],[class]],AltBWtotl,2,FALSE)*100</f>
        <v>5.7208082262484888E-2</v>
      </c>
      <c r="AK765">
        <f>IF(D765=E765,1,0)</f>
        <v>0</v>
      </c>
    </row>
    <row r="766" spans="1:37">
      <c r="A766" s="1" t="s">
        <v>7048</v>
      </c>
      <c r="B766" s="1" t="s">
        <v>7049</v>
      </c>
      <c r="C766">
        <v>19600</v>
      </c>
      <c r="D766">
        <v>1524960111</v>
      </c>
      <c r="E766">
        <v>1524960111</v>
      </c>
      <c r="F766" s="2">
        <v>0.49953077779100002</v>
      </c>
      <c r="G766" s="2">
        <v>0.49953077779100002</v>
      </c>
      <c r="H766">
        <v>19642325</v>
      </c>
      <c r="I766" s="2">
        <v>1.5170448324399999E-2</v>
      </c>
      <c r="J766" s="2">
        <v>0</v>
      </c>
      <c r="K766">
        <v>5</v>
      </c>
      <c r="L766" s="1" t="s">
        <v>11621</v>
      </c>
      <c r="M766" s="1" t="s">
        <v>7049</v>
      </c>
      <c r="N766">
        <v>1</v>
      </c>
      <c r="O766">
        <v>0</v>
      </c>
      <c r="P766">
        <v>0</v>
      </c>
      <c r="Q766">
        <v>0</v>
      </c>
      <c r="R766" s="19">
        <f>BWscncns[[#This Row],[C fx]]*4+BWscncns[[#This Row],[C fg]]*2+BWscncns[[#This Row],[C fm]]</f>
        <v>4</v>
      </c>
      <c r="S766">
        <v>13700</v>
      </c>
      <c r="T766">
        <v>13098981</v>
      </c>
      <c r="U766" s="13">
        <v>1.0458829999999999</v>
      </c>
      <c r="V766" s="13">
        <v>0.95613000000000004</v>
      </c>
      <c r="W766">
        <v>3015</v>
      </c>
      <c r="X766">
        <v>60</v>
      </c>
      <c r="Z766" s="10">
        <f>IF($N766&lt;&gt;0,constants!$L$2,IF($O766&lt;&gt;0,constants!$M$2,IF($P766&lt;&gt;0,constants!$N$2,0)))</f>
        <v>10125.48</v>
      </c>
      <c r="AA766" s="10">
        <f>IF($N766&lt;&gt;0,constants!$L$2,IF($O766&lt;&gt;0,constants!$M$2,IF($P766&lt;&gt;0,constants!$P$2,0)))</f>
        <v>10125.48</v>
      </c>
      <c r="AB766" s="11">
        <f>constants!$O$2</f>
        <v>4861.32</v>
      </c>
      <c r="AC766" s="11">
        <f>VLOOKUP(BWscncns[[#This Row],[scanner]],[0]!ScnrAvgBW,2,FALSE)/1000</f>
        <v>3794.4265750962772</v>
      </c>
      <c r="AD766" s="8">
        <f>(1+$F766)*Z766</f>
        <v>15183.468899907215</v>
      </c>
      <c r="AE766" s="8">
        <f>(1+$F766)*AA766</f>
        <v>15183.468899907215</v>
      </c>
      <c r="AF766" s="8">
        <f>(1+$F766)*AB766</f>
        <v>7289.6989606909437</v>
      </c>
      <c r="AG766" s="8">
        <f>(1+$F766)*AC766</f>
        <v>5689.859433424961</v>
      </c>
      <c r="AH766" s="8">
        <f>(1+$F766)*$T766/1000</f>
        <v>19642.325167199535</v>
      </c>
      <c r="AI766" s="8">
        <f>(1+BWscncns[[#This Row],[pid_error]]*K_p)*BWscncns[[#This Row],[dbw]]/1000</f>
        <v>16370.653083599767</v>
      </c>
      <c r="AJ766" s="13">
        <f>BWscncns[[#This Row],[Torflow prgrssv alt vote]]/VLOOKUP(BWscncns[[#This Row],[class]],AltBWtotl,2,FALSE)*100</f>
        <v>0.14030867981440176</v>
      </c>
      <c r="AK766">
        <f>IF(D766=E766,1,0)</f>
        <v>1</v>
      </c>
    </row>
    <row r="767" spans="1:37">
      <c r="A767" s="1" t="s">
        <v>4521</v>
      </c>
      <c r="B767" s="1" t="s">
        <v>4522</v>
      </c>
      <c r="C767">
        <v>16600</v>
      </c>
      <c r="D767">
        <v>1524355277</v>
      </c>
      <c r="E767">
        <v>1524943423</v>
      </c>
      <c r="F767" s="2">
        <v>0.89048648368000005</v>
      </c>
      <c r="G767" s="2">
        <v>0.89048648368000005</v>
      </c>
      <c r="H767">
        <v>30866734</v>
      </c>
      <c r="I767" s="2">
        <v>4.3758515368699999E-2</v>
      </c>
      <c r="J767" s="2">
        <v>0</v>
      </c>
      <c r="K767">
        <v>1</v>
      </c>
      <c r="L767" s="1" t="s">
        <v>11608</v>
      </c>
      <c r="M767" s="1" t="s">
        <v>4522</v>
      </c>
      <c r="N767">
        <v>0</v>
      </c>
      <c r="O767">
        <v>1</v>
      </c>
      <c r="P767">
        <v>0</v>
      </c>
      <c r="Q767">
        <v>0</v>
      </c>
      <c r="R767" s="19">
        <f>BWscncns[[#This Row],[C fx]]*4+BWscncns[[#This Row],[C fg]]*2+BWscncns[[#This Row],[C fm]]</f>
        <v>2</v>
      </c>
      <c r="S767">
        <v>11600</v>
      </c>
      <c r="T767">
        <v>11314669</v>
      </c>
      <c r="U767" s="13">
        <v>1.025218</v>
      </c>
      <c r="V767" s="13">
        <v>0.97540199999999999</v>
      </c>
      <c r="W767">
        <v>3113</v>
      </c>
      <c r="X767">
        <v>62</v>
      </c>
      <c r="Z767" s="10">
        <f>IF($N767&lt;&gt;0,constants!$L$2,IF($O767&lt;&gt;0,constants!$M$2,IF($P767&lt;&gt;0,constants!$N$2,0)))</f>
        <v>9721.3799999999992</v>
      </c>
      <c r="AA767" s="10">
        <f>IF($N767&lt;&gt;0,constants!$L$2,IF($O767&lt;&gt;0,constants!$M$2,IF($P767&lt;&gt;0,constants!$P$2,0)))</f>
        <v>9721.3799999999992</v>
      </c>
      <c r="AB767" s="11">
        <f>constants!$O$2</f>
        <v>4861.32</v>
      </c>
      <c r="AC767" s="11">
        <f>VLOOKUP(BWscncns[[#This Row],[scanner]],[0]!ScnrAvgBW,2,FALSE)/1000</f>
        <v>11818.828055288463</v>
      </c>
      <c r="AD767" s="8">
        <f>(1+$F767)*Z767</f>
        <v>18378.13749271708</v>
      </c>
      <c r="AE767" s="8">
        <f>(1+$F767)*AA767</f>
        <v>18378.13749271708</v>
      </c>
      <c r="AF767" s="8">
        <f>(1+$F767)*AB767</f>
        <v>9190.259752843258</v>
      </c>
      <c r="AG767" s="8">
        <f>(1+$F767)*AC767</f>
        <v>22343.334691460819</v>
      </c>
      <c r="AH767" s="8">
        <f>(1+$F767)*$T767/1000</f>
        <v>21390.228811813104</v>
      </c>
      <c r="AI767" s="8">
        <f>(1+BWscncns[[#This Row],[pid_error]]*K_p)*BWscncns[[#This Row],[dbw]]/1000</f>
        <v>16352.448905906553</v>
      </c>
      <c r="AJ767" s="13">
        <f>BWscncns[[#This Row],[Torflow prgrssv alt vote]]/VLOOKUP(BWscncns[[#This Row],[class]],AltBWtotl,2,FALSE)*100</f>
        <v>5.7123977773116341E-2</v>
      </c>
      <c r="AK767">
        <f>IF(D767=E767,1,0)</f>
        <v>0</v>
      </c>
    </row>
    <row r="768" spans="1:37">
      <c r="A768" s="1" t="s">
        <v>10865</v>
      </c>
      <c r="B768" s="1" t="s">
        <v>10866</v>
      </c>
      <c r="C768">
        <v>17400</v>
      </c>
      <c r="D768">
        <v>1524934219</v>
      </c>
      <c r="E768">
        <v>1525000343</v>
      </c>
      <c r="F768" s="2">
        <v>0.334976197187</v>
      </c>
      <c r="G768" s="2">
        <v>0.334976197187</v>
      </c>
      <c r="H768">
        <v>18121701</v>
      </c>
      <c r="I768" s="2">
        <v>-1.0941876878900001</v>
      </c>
      <c r="J768" s="2">
        <v>0</v>
      </c>
      <c r="K768">
        <v>3</v>
      </c>
      <c r="L768" s="1" t="s">
        <v>11634</v>
      </c>
      <c r="M768" s="1" t="s">
        <v>10866</v>
      </c>
      <c r="N768">
        <v>0</v>
      </c>
      <c r="O768">
        <v>1</v>
      </c>
      <c r="P768">
        <v>0</v>
      </c>
      <c r="Q768">
        <v>0</v>
      </c>
      <c r="R768" s="19">
        <f>BWscncns[[#This Row],[C fx]]*4+BWscncns[[#This Row],[C fg]]*2+BWscncns[[#This Row],[C fm]]</f>
        <v>2</v>
      </c>
      <c r="S768">
        <v>17400</v>
      </c>
      <c r="T768">
        <v>14004209</v>
      </c>
      <c r="U768" s="13">
        <v>1.2424839999999999</v>
      </c>
      <c r="V768" s="13">
        <v>0.80484</v>
      </c>
      <c r="W768">
        <v>2171</v>
      </c>
      <c r="X768">
        <v>43</v>
      </c>
      <c r="Z768" s="10">
        <f>IF($N768&lt;&gt;0,constants!$L$2,IF($O768&lt;&gt;0,constants!$M$2,IF($P768&lt;&gt;0,constants!$N$2,0)))</f>
        <v>9721.3799999999992</v>
      </c>
      <c r="AA768" s="10">
        <f>IF($N768&lt;&gt;0,constants!$L$2,IF($O768&lt;&gt;0,constants!$M$2,IF($P768&lt;&gt;0,constants!$P$2,0)))</f>
        <v>9721.3799999999992</v>
      </c>
      <c r="AB768" s="11">
        <f>constants!$O$2</f>
        <v>4861.32</v>
      </c>
      <c r="AC768" s="11">
        <f>VLOOKUP(BWscncns[[#This Row],[scanner]],[0]!ScnrAvgBW,2,FALSE)/1000</f>
        <v>6440.9193022088357</v>
      </c>
      <c r="AD768" s="8">
        <f>(1+$F768)*Z768</f>
        <v>12977.810903809757</v>
      </c>
      <c r="AE768" s="8">
        <f>(1+$F768)*AA768</f>
        <v>12977.810903809757</v>
      </c>
      <c r="AF768" s="8">
        <f>(1+$F768)*AB768</f>
        <v>6489.7464869091064</v>
      </c>
      <c r="AG768" s="8">
        <f>(1+$F768)*AC768</f>
        <v>8598.4739564510965</v>
      </c>
      <c r="AH768" s="8">
        <f>(1+$F768)*$T768/1000</f>
        <v>18695.285675431958</v>
      </c>
      <c r="AI768" s="8">
        <f>(1+BWscncns[[#This Row],[pid_error]]*K_p)*BWscncns[[#This Row],[dbw]]/1000</f>
        <v>16349.747337715982</v>
      </c>
      <c r="AJ768" s="13">
        <f>BWscncns[[#This Row],[Torflow prgrssv alt vote]]/VLOOKUP(BWscncns[[#This Row],[class]],AltBWtotl,2,FALSE)*100</f>
        <v>5.7114540390241227E-2</v>
      </c>
      <c r="AK768">
        <f>IF(D768=E768,1,0)</f>
        <v>0</v>
      </c>
    </row>
    <row r="769" spans="1:37">
      <c r="A769" s="1" t="s">
        <v>3180</v>
      </c>
      <c r="B769" s="1" t="s">
        <v>3181</v>
      </c>
      <c r="C769">
        <v>16400</v>
      </c>
      <c r="D769">
        <v>1523976240</v>
      </c>
      <c r="E769">
        <v>1525007282</v>
      </c>
      <c r="F769" s="2">
        <v>0.94482141797399999</v>
      </c>
      <c r="G769" s="2">
        <v>0.94482141797399999</v>
      </c>
      <c r="H769">
        <v>20839162</v>
      </c>
      <c r="I769" s="2">
        <v>0.117688244806</v>
      </c>
      <c r="J769" s="2">
        <v>0</v>
      </c>
      <c r="K769">
        <v>3</v>
      </c>
      <c r="L769" s="1" t="s">
        <v>11605</v>
      </c>
      <c r="M769" s="1" t="s">
        <v>3181</v>
      </c>
      <c r="N769">
        <v>0</v>
      </c>
      <c r="O769">
        <v>1</v>
      </c>
      <c r="P769">
        <v>0</v>
      </c>
      <c r="Q769">
        <v>0</v>
      </c>
      <c r="R769" s="19">
        <f>BWscncns[[#This Row],[C fx]]*4+BWscncns[[#This Row],[C fg]]*2+BWscncns[[#This Row],[C fm]]</f>
        <v>2</v>
      </c>
      <c r="S769">
        <v>14800</v>
      </c>
      <c r="T769">
        <v>11101129</v>
      </c>
      <c r="U769" s="13">
        <v>1.3331980000000001</v>
      </c>
      <c r="V769" s="13">
        <v>0.75007599999999996</v>
      </c>
      <c r="W769">
        <v>1850</v>
      </c>
      <c r="X769">
        <v>37</v>
      </c>
      <c r="Z769" s="10">
        <f>IF($N769&lt;&gt;0,constants!$L$2,IF($O769&lt;&gt;0,constants!$M$2,IF($P769&lt;&gt;0,constants!$N$2,0)))</f>
        <v>9721.3799999999992</v>
      </c>
      <c r="AA769" s="10">
        <f>IF($N769&lt;&gt;0,constants!$L$2,IF($O769&lt;&gt;0,constants!$M$2,IF($P769&lt;&gt;0,constants!$P$2,0)))</f>
        <v>9721.3799999999992</v>
      </c>
      <c r="AB769" s="11">
        <f>constants!$O$2</f>
        <v>4861.32</v>
      </c>
      <c r="AC769" s="11">
        <f>VLOOKUP(BWscncns[[#This Row],[scanner]],[0]!ScnrAvgBW,2,FALSE)/1000</f>
        <v>6440.9193022088357</v>
      </c>
      <c r="AD769" s="8">
        <f>(1+$F769)*Z769</f>
        <v>18906.348036264084</v>
      </c>
      <c r="AE769" s="8">
        <f>(1+$F769)*AA769</f>
        <v>18906.348036264084</v>
      </c>
      <c r="AF769" s="8">
        <f>(1+$F769)*AB769</f>
        <v>9454.3992556253652</v>
      </c>
      <c r="AG769" s="8">
        <f>(1+$F769)*AC769</f>
        <v>12526.437810377894</v>
      </c>
      <c r="AH769" s="8">
        <f>(1+$F769)*$T769/1000</f>
        <v>21589.713442892295</v>
      </c>
      <c r="AI769" s="8">
        <f>(1+BWscncns[[#This Row],[pid_error]]*K_p)*BWscncns[[#This Row],[dbw]]/1000</f>
        <v>16345.421221446148</v>
      </c>
      <c r="AJ769" s="13">
        <f>BWscncns[[#This Row],[Torflow prgrssv alt vote]]/VLOOKUP(BWscncns[[#This Row],[class]],AltBWtotl,2,FALSE)*100</f>
        <v>5.7099427976738892E-2</v>
      </c>
      <c r="AK769">
        <f>IF(D769=E769,1,0)</f>
        <v>0</v>
      </c>
    </row>
    <row r="770" spans="1:37">
      <c r="A770" s="1" t="s">
        <v>10570</v>
      </c>
      <c r="B770" s="1" t="s">
        <v>10571</v>
      </c>
      <c r="C770">
        <v>23000</v>
      </c>
      <c r="D770">
        <v>1523800627</v>
      </c>
      <c r="E770">
        <v>1525006186</v>
      </c>
      <c r="F770" s="2">
        <v>0.77304510087</v>
      </c>
      <c r="G770" s="2">
        <v>0.77304510087</v>
      </c>
      <c r="H770">
        <v>21401480</v>
      </c>
      <c r="I770" s="2">
        <v>0.45637707414500001</v>
      </c>
      <c r="J770" s="2">
        <v>0</v>
      </c>
      <c r="K770">
        <v>1</v>
      </c>
      <c r="L770" s="1" t="s">
        <v>11530</v>
      </c>
      <c r="M770" s="1" t="s">
        <v>10571</v>
      </c>
      <c r="N770">
        <v>0</v>
      </c>
      <c r="O770">
        <v>1</v>
      </c>
      <c r="P770">
        <v>0</v>
      </c>
      <c r="Q770">
        <v>0</v>
      </c>
      <c r="R770" s="19">
        <f>BWscncns[[#This Row],[C fx]]*4+BWscncns[[#This Row],[C fg]]*2+BWscncns[[#This Row],[C fm]]</f>
        <v>2</v>
      </c>
      <c r="S770">
        <v>21700</v>
      </c>
      <c r="T770">
        <v>11778129</v>
      </c>
      <c r="U770" s="13">
        <v>1.842398</v>
      </c>
      <c r="V770" s="13">
        <v>0.542771</v>
      </c>
      <c r="W770">
        <v>586</v>
      </c>
      <c r="X770">
        <v>11</v>
      </c>
      <c r="Z770" s="10">
        <f>IF($N770&lt;&gt;0,constants!$L$2,IF($O770&lt;&gt;0,constants!$M$2,IF($P770&lt;&gt;0,constants!$N$2,0)))</f>
        <v>9721.3799999999992</v>
      </c>
      <c r="AA770" s="10">
        <f>IF($N770&lt;&gt;0,constants!$L$2,IF($O770&lt;&gt;0,constants!$M$2,IF($P770&lt;&gt;0,constants!$P$2,0)))</f>
        <v>9721.3799999999992</v>
      </c>
      <c r="AB770" s="11">
        <f>constants!$O$2</f>
        <v>4861.32</v>
      </c>
      <c r="AC770" s="11">
        <f>VLOOKUP(BWscncns[[#This Row],[scanner]],[0]!ScnrAvgBW,2,FALSE)/1000</f>
        <v>11818.828055288463</v>
      </c>
      <c r="AD770" s="8">
        <f>(1+$F770)*Z770</f>
        <v>17236.445182695599</v>
      </c>
      <c r="AE770" s="8">
        <f>(1+$F770)*AA770</f>
        <v>17236.445182695599</v>
      </c>
      <c r="AF770" s="8">
        <f>(1+$F770)*AB770</f>
        <v>8619.3396097613477</v>
      </c>
      <c r="AG770" s="8">
        <f>(1+$F770)*AC770</f>
        <v>20955.31518145412</v>
      </c>
      <c r="AH770" s="8">
        <f>(1+$F770)*$T770/1000</f>
        <v>20883.153920864872</v>
      </c>
      <c r="AI770" s="8">
        <f>(1+BWscncns[[#This Row],[pid_error]]*K_p)*BWscncns[[#This Row],[dbw]]/1000</f>
        <v>16330.641460432436</v>
      </c>
      <c r="AJ770" s="13">
        <f>BWscncns[[#This Row],[Torflow prgrssv alt vote]]/VLOOKUP(BWscncns[[#This Row],[class]],AltBWtotl,2,FALSE)*100</f>
        <v>5.7047797866502964E-2</v>
      </c>
      <c r="AK770">
        <f>IF(D770=E770,1,0)</f>
        <v>0</v>
      </c>
    </row>
    <row r="771" spans="1:37">
      <c r="A771" s="1" t="s">
        <v>11240</v>
      </c>
      <c r="B771" s="1" t="s">
        <v>11241</v>
      </c>
      <c r="C771">
        <v>26900</v>
      </c>
      <c r="D771">
        <v>1524281642</v>
      </c>
      <c r="E771">
        <v>1524956641</v>
      </c>
      <c r="F771" s="2">
        <v>0.87429650561399996</v>
      </c>
      <c r="G771" s="2">
        <v>0.87429650561399996</v>
      </c>
      <c r="H771">
        <v>21816449</v>
      </c>
      <c r="I771" s="2">
        <v>0.18431121885099999</v>
      </c>
      <c r="J771" s="2">
        <v>0</v>
      </c>
      <c r="K771">
        <v>1</v>
      </c>
      <c r="L771" s="1" t="s">
        <v>11671</v>
      </c>
      <c r="M771" s="1" t="s">
        <v>11241</v>
      </c>
      <c r="N771">
        <v>0</v>
      </c>
      <c r="O771">
        <v>1</v>
      </c>
      <c r="P771">
        <v>0</v>
      </c>
      <c r="Q771">
        <v>0</v>
      </c>
      <c r="R771" s="19">
        <f>BWscncns[[#This Row],[C fx]]*4+BWscncns[[#This Row],[C fg]]*2+BWscncns[[#This Row],[C fm]]</f>
        <v>2</v>
      </c>
      <c r="S771">
        <v>19800</v>
      </c>
      <c r="T771">
        <v>11354382</v>
      </c>
      <c r="U771" s="13">
        <v>1.7438199999999999</v>
      </c>
      <c r="V771" s="13">
        <v>0.57345400000000002</v>
      </c>
      <c r="W771">
        <v>777</v>
      </c>
      <c r="X771">
        <v>15</v>
      </c>
      <c r="Z771" s="10">
        <f>IF($N771&lt;&gt;0,constants!$L$2,IF($O771&lt;&gt;0,constants!$M$2,IF($P771&lt;&gt;0,constants!$N$2,0)))</f>
        <v>9721.3799999999992</v>
      </c>
      <c r="AA771" s="10">
        <f>IF($N771&lt;&gt;0,constants!$L$2,IF($O771&lt;&gt;0,constants!$M$2,IF($P771&lt;&gt;0,constants!$P$2,0)))</f>
        <v>9721.3799999999992</v>
      </c>
      <c r="AB771" s="11">
        <f>constants!$O$2</f>
        <v>4861.32</v>
      </c>
      <c r="AC771" s="11">
        <f>VLOOKUP(BWscncns[[#This Row],[scanner]],[0]!ScnrAvgBW,2,FALSE)/1000</f>
        <v>11818.828055288463</v>
      </c>
      <c r="AD771" s="8">
        <f>(1+$F771)*Z771</f>
        <v>18220.748563745827</v>
      </c>
      <c r="AE771" s="8">
        <f>(1+$F771)*AA771</f>
        <v>18220.748563745827</v>
      </c>
      <c r="AF771" s="8">
        <f>(1+$F771)*AB771</f>
        <v>9111.55508867145</v>
      </c>
      <c r="AG771" s="8">
        <f>(1+$F771)*AC771</f>
        <v>22151.988124479871</v>
      </c>
      <c r="AH771" s="8">
        <f>(1+$F771)*$T771/1000</f>
        <v>21281.478506006501</v>
      </c>
      <c r="AI771" s="8">
        <f>(1+BWscncns[[#This Row],[pid_error]]*K_p)*BWscncns[[#This Row],[dbw]]/1000</f>
        <v>16317.930253003249</v>
      </c>
      <c r="AJ771" s="13">
        <f>BWscncns[[#This Row],[Torflow prgrssv alt vote]]/VLOOKUP(BWscncns[[#This Row],[class]],AltBWtotl,2,FALSE)*100</f>
        <v>5.7003393830457209E-2</v>
      </c>
      <c r="AK771">
        <f>IF(D771=E771,1,0)</f>
        <v>0</v>
      </c>
    </row>
    <row r="772" spans="1:37">
      <c r="A772" s="1" t="s">
        <v>3558</v>
      </c>
      <c r="B772" s="1" t="s">
        <v>3559</v>
      </c>
      <c r="C772">
        <v>27000</v>
      </c>
      <c r="D772">
        <v>1524745891</v>
      </c>
      <c r="E772">
        <v>1524876241</v>
      </c>
      <c r="F772" s="2">
        <v>1.1099228729299999</v>
      </c>
      <c r="G772" s="2">
        <v>1.1099228729299999</v>
      </c>
      <c r="H772">
        <v>22124144</v>
      </c>
      <c r="I772" s="2">
        <v>0.46201152368499998</v>
      </c>
      <c r="J772" s="2">
        <v>0</v>
      </c>
      <c r="K772">
        <v>2</v>
      </c>
      <c r="L772" s="1" t="s">
        <v>11704</v>
      </c>
      <c r="M772" s="1" t="s">
        <v>3559</v>
      </c>
      <c r="N772">
        <v>0</v>
      </c>
      <c r="O772">
        <v>1</v>
      </c>
      <c r="P772">
        <v>0</v>
      </c>
      <c r="Q772">
        <v>0</v>
      </c>
      <c r="R772" s="19">
        <f>BWscncns[[#This Row],[C fx]]*4+BWscncns[[#This Row],[C fg]]*2+BWscncns[[#This Row],[C fm]]</f>
        <v>2</v>
      </c>
      <c r="S772">
        <v>11900</v>
      </c>
      <c r="T772">
        <v>10485760</v>
      </c>
      <c r="U772" s="13">
        <v>1.1348720000000001</v>
      </c>
      <c r="V772" s="13">
        <v>0.88115600000000005</v>
      </c>
      <c r="W772">
        <v>2526</v>
      </c>
      <c r="X772">
        <v>50</v>
      </c>
      <c r="Z772" s="10">
        <f>IF($N772&lt;&gt;0,constants!$L$2,IF($O772&lt;&gt;0,constants!$M$2,IF($P772&lt;&gt;0,constants!$N$2,0)))</f>
        <v>9721.3799999999992</v>
      </c>
      <c r="AA772" s="10">
        <f>IF($N772&lt;&gt;0,constants!$L$2,IF($O772&lt;&gt;0,constants!$M$2,IF($P772&lt;&gt;0,constants!$P$2,0)))</f>
        <v>9721.3799999999992</v>
      </c>
      <c r="AB772" s="11">
        <f>constants!$O$2</f>
        <v>4861.32</v>
      </c>
      <c r="AC772" s="11">
        <f>VLOOKUP(BWscncns[[#This Row],[scanner]],[0]!ScnrAvgBW,2,FALSE)/1000</f>
        <v>8853.6095214723919</v>
      </c>
      <c r="AD772" s="8">
        <f>(1+$F772)*Z772</f>
        <v>20511.362018444241</v>
      </c>
      <c r="AE772" s="8">
        <f>(1+$F772)*AA772</f>
        <v>20511.362018444241</v>
      </c>
      <c r="AF772" s="8">
        <f>(1+$F772)*AB772</f>
        <v>10257.010260632067</v>
      </c>
      <c r="AG772" s="8">
        <f>(1+$F772)*AC772</f>
        <v>18680.433237345431</v>
      </c>
      <c r="AH772" s="8">
        <f>(1+$F772)*$T772/1000</f>
        <v>22124.144864054477</v>
      </c>
      <c r="AI772" s="8">
        <f>(1+BWscncns[[#This Row],[pid_error]]*K_p)*BWscncns[[#This Row],[dbw]]/1000</f>
        <v>16304.952432027238</v>
      </c>
      <c r="AJ772" s="13">
        <f>BWscncns[[#This Row],[Torflow prgrssv alt vote]]/VLOOKUP(BWscncns[[#This Row],[class]],AltBWtotl,2,FALSE)*100</f>
        <v>5.6958058433829895E-2</v>
      </c>
      <c r="AK772">
        <f>IF(D772=E772,1,0)</f>
        <v>0</v>
      </c>
    </row>
    <row r="773" spans="1:37">
      <c r="A773" s="1" t="s">
        <v>9805</v>
      </c>
      <c r="B773" s="1" t="s">
        <v>9806</v>
      </c>
      <c r="C773">
        <v>12800</v>
      </c>
      <c r="D773">
        <v>1524870279</v>
      </c>
      <c r="E773">
        <v>1524995596</v>
      </c>
      <c r="F773" s="2">
        <v>0.65043943298999995</v>
      </c>
      <c r="G773" s="2">
        <v>0.65043943298999995</v>
      </c>
      <c r="H773">
        <v>19975983</v>
      </c>
      <c r="I773" s="2">
        <v>0.87144486884700001</v>
      </c>
      <c r="J773" s="2">
        <v>0</v>
      </c>
      <c r="K773">
        <v>5</v>
      </c>
      <c r="L773" s="1" t="s">
        <v>11701</v>
      </c>
      <c r="M773" s="1" t="s">
        <v>9806</v>
      </c>
      <c r="N773">
        <v>0</v>
      </c>
      <c r="O773">
        <v>1</v>
      </c>
      <c r="P773">
        <v>0</v>
      </c>
      <c r="Q773">
        <v>0</v>
      </c>
      <c r="R773" s="19">
        <f>BWscncns[[#This Row],[C fx]]*4+BWscncns[[#This Row],[C fg]]*2+BWscncns[[#This Row],[C fm]]</f>
        <v>2</v>
      </c>
      <c r="S773">
        <v>12800</v>
      </c>
      <c r="T773">
        <v>12300312</v>
      </c>
      <c r="U773" s="13">
        <v>1.040624</v>
      </c>
      <c r="V773" s="13">
        <v>0.96096199999999998</v>
      </c>
      <c r="W773">
        <v>3039</v>
      </c>
      <c r="X773">
        <v>60</v>
      </c>
      <c r="Z773" s="10">
        <f>IF($N773&lt;&gt;0,constants!$L$2,IF($O773&lt;&gt;0,constants!$M$2,IF($P773&lt;&gt;0,constants!$N$2,0)))</f>
        <v>9721.3799999999992</v>
      </c>
      <c r="AA773" s="10">
        <f>IF($N773&lt;&gt;0,constants!$L$2,IF($O773&lt;&gt;0,constants!$M$2,IF($P773&lt;&gt;0,constants!$P$2,0)))</f>
        <v>9721.3799999999992</v>
      </c>
      <c r="AB773" s="11">
        <f>constants!$O$2</f>
        <v>4861.32</v>
      </c>
      <c r="AC773" s="11">
        <f>VLOOKUP(BWscncns[[#This Row],[scanner]],[0]!ScnrAvgBW,2,FALSE)/1000</f>
        <v>3794.4265750962772</v>
      </c>
      <c r="AD773" s="8">
        <f>(1+$F773)*Z773</f>
        <v>16044.548895080323</v>
      </c>
      <c r="AE773" s="8">
        <f>(1+$F773)*AA773</f>
        <v>16044.548895080323</v>
      </c>
      <c r="AF773" s="8">
        <f>(1+$F773)*AB773</f>
        <v>8023.3142243829452</v>
      </c>
      <c r="AG773" s="8">
        <f>(1+$F773)*AC773</f>
        <v>6262.4712451240866</v>
      </c>
      <c r="AH773" s="8">
        <f>(1+$F773)*$T773/1000</f>
        <v>20300.919962880089</v>
      </c>
      <c r="AI773" s="8">
        <f>(1+BWscncns[[#This Row],[pid_error]]*K_p)*BWscncns[[#This Row],[dbw]]/1000</f>
        <v>16300.615981440045</v>
      </c>
      <c r="AJ773" s="13">
        <f>BWscncns[[#This Row],[Torflow prgrssv alt vote]]/VLOOKUP(BWscncns[[#This Row],[class]],AltBWtotl,2,FALSE)*100</f>
        <v>5.6942909919476946E-2</v>
      </c>
      <c r="AK773">
        <f>IF(D773=E773,1,0)</f>
        <v>0</v>
      </c>
    </row>
    <row r="774" spans="1:37">
      <c r="A774" s="1" t="s">
        <v>1935</v>
      </c>
      <c r="B774" s="1" t="s">
        <v>49</v>
      </c>
      <c r="C774">
        <v>22000</v>
      </c>
      <c r="D774">
        <v>1524796100</v>
      </c>
      <c r="E774">
        <v>1524967085</v>
      </c>
      <c r="F774" s="2">
        <v>1.78579989724</v>
      </c>
      <c r="G774" s="2">
        <v>1.78579989724</v>
      </c>
      <c r="H774">
        <v>23973747</v>
      </c>
      <c r="I774" s="2">
        <v>0.97705320616299995</v>
      </c>
      <c r="J774" s="2">
        <v>0</v>
      </c>
      <c r="K774">
        <v>2</v>
      </c>
      <c r="L774" s="1" t="s">
        <v>11700</v>
      </c>
      <c r="M774" s="1" t="s">
        <v>49</v>
      </c>
      <c r="N774">
        <v>0</v>
      </c>
      <c r="O774">
        <v>1</v>
      </c>
      <c r="P774">
        <v>0</v>
      </c>
      <c r="Q774">
        <v>0</v>
      </c>
      <c r="R774" s="19">
        <f>BWscncns[[#This Row],[C fx]]*4+BWscncns[[#This Row],[C fg]]*2+BWscncns[[#This Row],[C fm]]</f>
        <v>2</v>
      </c>
      <c r="S774">
        <v>19400</v>
      </c>
      <c r="T774">
        <v>8605696</v>
      </c>
      <c r="U774" s="13">
        <v>2.254321</v>
      </c>
      <c r="V774" s="13">
        <v>0.44359300000000002</v>
      </c>
      <c r="W774">
        <v>228</v>
      </c>
      <c r="X774">
        <v>4</v>
      </c>
      <c r="Z774" s="10">
        <f>IF($N774&lt;&gt;0,constants!$L$2,IF($O774&lt;&gt;0,constants!$M$2,IF($P774&lt;&gt;0,constants!$N$2,0)))</f>
        <v>9721.3799999999992</v>
      </c>
      <c r="AA774" s="10">
        <f>IF($N774&lt;&gt;0,constants!$L$2,IF($O774&lt;&gt;0,constants!$M$2,IF($P774&lt;&gt;0,constants!$P$2,0)))</f>
        <v>9721.3799999999992</v>
      </c>
      <c r="AB774" s="11">
        <f>constants!$O$2</f>
        <v>4861.32</v>
      </c>
      <c r="AC774" s="11">
        <f>VLOOKUP(BWscncns[[#This Row],[scanner]],[0]!ScnrAvgBW,2,FALSE)/1000</f>
        <v>8853.6095214723919</v>
      </c>
      <c r="AD774" s="8">
        <f>(1+$F774)*Z774</f>
        <v>27081.81940503099</v>
      </c>
      <c r="AE774" s="8">
        <f>(1+$F774)*AA774</f>
        <v>27081.81940503099</v>
      </c>
      <c r="AF774" s="8">
        <f>(1+$F774)*AB774</f>
        <v>13542.664756450757</v>
      </c>
      <c r="AG774" s="8">
        <f>(1+$F774)*AC774</f>
        <v>24664.384495120874</v>
      </c>
      <c r="AH774" s="8">
        <f>(1+$F774)*$T774/1000</f>
        <v>23973.747032478677</v>
      </c>
      <c r="AI774" s="8">
        <f>(1+BWscncns[[#This Row],[pid_error]]*K_p)*BWscncns[[#This Row],[dbw]]/1000</f>
        <v>16289.721516239339</v>
      </c>
      <c r="AJ774" s="13">
        <f>BWscncns[[#This Row],[Torflow prgrssv alt vote]]/VLOOKUP(BWscncns[[#This Row],[class]],AltBWtotl,2,FALSE)*100</f>
        <v>5.6904852305503892E-2</v>
      </c>
      <c r="AK774">
        <f>IF(D774=E774,1,0)</f>
        <v>0</v>
      </c>
    </row>
    <row r="775" spans="1:37">
      <c r="A775" s="1" t="s">
        <v>6419</v>
      </c>
      <c r="B775" s="1" t="s">
        <v>6420</v>
      </c>
      <c r="C775">
        <v>11200</v>
      </c>
      <c r="D775">
        <v>1524184594</v>
      </c>
      <c r="E775">
        <v>1524987008</v>
      </c>
      <c r="F775" s="2">
        <v>0.670845901611</v>
      </c>
      <c r="G775" s="2">
        <v>0.670845901611</v>
      </c>
      <c r="H775">
        <v>19371134</v>
      </c>
      <c r="I775" s="2">
        <v>0.54829173971699996</v>
      </c>
      <c r="J775" s="2">
        <v>0</v>
      </c>
      <c r="K775">
        <v>5</v>
      </c>
      <c r="L775" s="1" t="s">
        <v>11708</v>
      </c>
      <c r="M775" s="1" t="s">
        <v>6420</v>
      </c>
      <c r="N775">
        <v>0</v>
      </c>
      <c r="O775">
        <v>1</v>
      </c>
      <c r="P775">
        <v>0</v>
      </c>
      <c r="Q775">
        <v>0</v>
      </c>
      <c r="R775" s="19">
        <f>BWscncns[[#This Row],[C fx]]*4+BWscncns[[#This Row],[C fg]]*2+BWscncns[[#This Row],[C fm]]</f>
        <v>2</v>
      </c>
      <c r="S775">
        <v>11200</v>
      </c>
      <c r="T775">
        <v>12193792</v>
      </c>
      <c r="U775" s="13">
        <v>0.91849999999999998</v>
      </c>
      <c r="V775" s="13">
        <v>1.0887309999999999</v>
      </c>
      <c r="W775">
        <v>3633</v>
      </c>
      <c r="X775">
        <v>72</v>
      </c>
      <c r="Z775" s="10">
        <f>IF($N775&lt;&gt;0,constants!$L$2,IF($O775&lt;&gt;0,constants!$M$2,IF($P775&lt;&gt;0,constants!$N$2,0)))</f>
        <v>9721.3799999999992</v>
      </c>
      <c r="AA775" s="10">
        <f>IF($N775&lt;&gt;0,constants!$L$2,IF($O775&lt;&gt;0,constants!$M$2,IF($P775&lt;&gt;0,constants!$P$2,0)))</f>
        <v>9721.3799999999992</v>
      </c>
      <c r="AB775" s="11">
        <f>constants!$O$2</f>
        <v>4861.32</v>
      </c>
      <c r="AC775" s="11">
        <f>VLOOKUP(BWscncns[[#This Row],[scanner]],[0]!ScnrAvgBW,2,FALSE)/1000</f>
        <v>3794.4265750962772</v>
      </c>
      <c r="AD775" s="8">
        <f>(1+$F775)*Z775</f>
        <v>16242.927931003142</v>
      </c>
      <c r="AE775" s="8">
        <f>(1+$F775)*AA775</f>
        <v>16242.927931003142</v>
      </c>
      <c r="AF775" s="8">
        <f>(1+$F775)*AB775</f>
        <v>8122.5165984195864</v>
      </c>
      <c r="AG775" s="8">
        <f>(1+$F775)*AC775</f>
        <v>6339.9020919634777</v>
      </c>
      <c r="AH775" s="8">
        <f>(1+$F775)*$T775/1000</f>
        <v>20373.947388296998</v>
      </c>
      <c r="AI775" s="8">
        <f>(1+BWscncns[[#This Row],[pid_error]]*K_p)*BWscncns[[#This Row],[dbw]]/1000</f>
        <v>16283.8696941485</v>
      </c>
      <c r="AJ775" s="13">
        <f>BWscncns[[#This Row],[Torflow prgrssv alt vote]]/VLOOKUP(BWscncns[[#This Row],[class]],AltBWtotl,2,FALSE)*100</f>
        <v>5.688441014684173E-2</v>
      </c>
      <c r="AK775">
        <f>IF(D775=E775,1,0)</f>
        <v>0</v>
      </c>
    </row>
    <row r="776" spans="1:37">
      <c r="A776" s="1" t="s">
        <v>813</v>
      </c>
      <c r="B776" s="1" t="s">
        <v>814</v>
      </c>
      <c r="C776">
        <v>12800</v>
      </c>
      <c r="D776">
        <v>1524970278</v>
      </c>
      <c r="E776">
        <v>1525004091</v>
      </c>
      <c r="F776" s="2">
        <v>0.61005180098400003</v>
      </c>
      <c r="G776" s="2">
        <v>0.61005180098400003</v>
      </c>
      <c r="H776">
        <v>20071862</v>
      </c>
      <c r="I776" s="2">
        <v>0.26850083544300002</v>
      </c>
      <c r="J776" s="2">
        <v>0</v>
      </c>
      <c r="K776">
        <v>4</v>
      </c>
      <c r="L776" s="1" t="s">
        <v>11647</v>
      </c>
      <c r="M776" s="1" t="s">
        <v>814</v>
      </c>
      <c r="N776">
        <v>0</v>
      </c>
      <c r="O776">
        <v>1</v>
      </c>
      <c r="P776">
        <v>0</v>
      </c>
      <c r="Q776">
        <v>0</v>
      </c>
      <c r="R776" s="19">
        <f>BWscncns[[#This Row],[C fx]]*4+BWscncns[[#This Row],[C fg]]*2+BWscncns[[#This Row],[C fm]]</f>
        <v>2</v>
      </c>
      <c r="S776">
        <v>13900</v>
      </c>
      <c r="T776">
        <v>12466594</v>
      </c>
      <c r="U776" s="13">
        <v>1.1149800000000001</v>
      </c>
      <c r="V776" s="13">
        <v>0.89687700000000004</v>
      </c>
      <c r="W776">
        <v>2620</v>
      </c>
      <c r="X776">
        <v>52</v>
      </c>
      <c r="Z776" s="10">
        <f>IF($N776&lt;&gt;0,constants!$L$2,IF($O776&lt;&gt;0,constants!$M$2,IF($P776&lt;&gt;0,constants!$N$2,0)))</f>
        <v>9721.3799999999992</v>
      </c>
      <c r="AA776" s="10">
        <f>IF($N776&lt;&gt;0,constants!$L$2,IF($O776&lt;&gt;0,constants!$M$2,IF($P776&lt;&gt;0,constants!$P$2,0)))</f>
        <v>9721.3799999999992</v>
      </c>
      <c r="AB776" s="11">
        <f>constants!$O$2</f>
        <v>4861.32</v>
      </c>
      <c r="AC776" s="11">
        <f>VLOOKUP(BWscncns[[#This Row],[scanner]],[0]!ScnrAvgBW,2,FALSE)/1000</f>
        <v>4819.491751072962</v>
      </c>
      <c r="AD776" s="8">
        <f>(1+$F776)*Z776</f>
        <v>15651.925377049836</v>
      </c>
      <c r="AE776" s="8">
        <f>(1+$F776)*AA776</f>
        <v>15651.925377049836</v>
      </c>
      <c r="AF776" s="8">
        <f>(1+$F776)*AB776</f>
        <v>7826.9770211595378</v>
      </c>
      <c r="AG776" s="8">
        <f>(1+$F776)*AC776</f>
        <v>7759.6313736425536</v>
      </c>
      <c r="AH776" s="8">
        <f>(1+$F776)*$T776/1000</f>
        <v>20071.862121836326</v>
      </c>
      <c r="AI776" s="8">
        <f>(1+BWscncns[[#This Row],[pid_error]]*K_p)*BWscncns[[#This Row],[dbw]]/1000</f>
        <v>16269.228060918163</v>
      </c>
      <c r="AJ776" s="13">
        <f>BWscncns[[#This Row],[Torflow prgrssv alt vote]]/VLOOKUP(BWscncns[[#This Row],[class]],AltBWtotl,2,FALSE)*100</f>
        <v>5.6833262558121267E-2</v>
      </c>
      <c r="AK776">
        <f>IF(D776=E776,1,0)</f>
        <v>0</v>
      </c>
    </row>
    <row r="777" spans="1:37">
      <c r="A777" s="1" t="s">
        <v>1515</v>
      </c>
      <c r="B777" s="1" t="s">
        <v>1516</v>
      </c>
      <c r="C777">
        <v>17900</v>
      </c>
      <c r="D777">
        <v>1524097014</v>
      </c>
      <c r="E777">
        <v>1524991648</v>
      </c>
      <c r="F777" s="2">
        <v>0.88127326486099999</v>
      </c>
      <c r="G777" s="2">
        <v>0.88127326486099999</v>
      </c>
      <c r="H777">
        <v>21006605</v>
      </c>
      <c r="I777" s="2">
        <v>0.21272755448700001</v>
      </c>
      <c r="J777" s="2">
        <v>0</v>
      </c>
      <c r="K777">
        <v>3</v>
      </c>
      <c r="L777" s="1" t="s">
        <v>11582</v>
      </c>
      <c r="M777" s="1" t="s">
        <v>1516</v>
      </c>
      <c r="N777">
        <v>0</v>
      </c>
      <c r="O777">
        <v>1</v>
      </c>
      <c r="P777">
        <v>0</v>
      </c>
      <c r="Q777">
        <v>0</v>
      </c>
      <c r="R777" s="19">
        <f>BWscncns[[#This Row],[C fx]]*4+BWscncns[[#This Row],[C fg]]*2+BWscncns[[#This Row],[C fm]]</f>
        <v>2</v>
      </c>
      <c r="S777">
        <v>13800</v>
      </c>
      <c r="T777">
        <v>11285504</v>
      </c>
      <c r="U777" s="13">
        <v>1.2228079999999999</v>
      </c>
      <c r="V777" s="13">
        <v>0.81779000000000002</v>
      </c>
      <c r="W777">
        <v>2240</v>
      </c>
      <c r="X777">
        <v>44</v>
      </c>
      <c r="Z777" s="10">
        <f>IF($N777&lt;&gt;0,constants!$L$2,IF($O777&lt;&gt;0,constants!$M$2,IF($P777&lt;&gt;0,constants!$N$2,0)))</f>
        <v>9721.3799999999992</v>
      </c>
      <c r="AA777" s="10">
        <f>IF($N777&lt;&gt;0,constants!$L$2,IF($O777&lt;&gt;0,constants!$M$2,IF($P777&lt;&gt;0,constants!$P$2,0)))</f>
        <v>9721.3799999999992</v>
      </c>
      <c r="AB777" s="11">
        <f>constants!$O$2</f>
        <v>4861.32</v>
      </c>
      <c r="AC777" s="11">
        <f>VLOOKUP(BWscncns[[#This Row],[scanner]],[0]!ScnrAvgBW,2,FALSE)/1000</f>
        <v>6440.9193022088357</v>
      </c>
      <c r="AD777" s="8">
        <f>(1+$F777)*Z777</f>
        <v>18288.572291554428</v>
      </c>
      <c r="AE777" s="8">
        <f>(1+$F777)*AA777</f>
        <v>18288.572291554428</v>
      </c>
      <c r="AF777" s="8">
        <f>(1+$F777)*AB777</f>
        <v>9145.4713479340753</v>
      </c>
      <c r="AG777" s="8">
        <f>(1+$F777)*AC777</f>
        <v>12117.12928437265</v>
      </c>
      <c r="AH777" s="8">
        <f>(1+$F777)*$T777/1000</f>
        <v>21231.116955681875</v>
      </c>
      <c r="AI777" s="8">
        <f>(1+BWscncns[[#This Row],[pid_error]]*K_p)*BWscncns[[#This Row],[dbw]]/1000</f>
        <v>16258.310477840938</v>
      </c>
      <c r="AJ777" s="13">
        <f>BWscncns[[#This Row],[Torflow prgrssv alt vote]]/VLOOKUP(BWscncns[[#This Row],[class]],AltBWtotl,2,FALSE)*100</f>
        <v>5.6795124186515382E-2</v>
      </c>
      <c r="AK777">
        <f>IF(D777=E777,1,0)</f>
        <v>0</v>
      </c>
    </row>
    <row r="778" spans="1:37">
      <c r="A778" s="1" t="s">
        <v>729</v>
      </c>
      <c r="B778" s="1" t="s">
        <v>730</v>
      </c>
      <c r="C778">
        <v>22600</v>
      </c>
      <c r="D778">
        <v>1524928694</v>
      </c>
      <c r="E778">
        <v>1525001522</v>
      </c>
      <c r="F778" s="2">
        <v>0.43524878845300002</v>
      </c>
      <c r="G778" s="2">
        <v>0.43524878845300002</v>
      </c>
      <c r="H778">
        <v>19310319</v>
      </c>
      <c r="I778" s="2">
        <v>0.65969648956299998</v>
      </c>
      <c r="J778" s="2">
        <v>0</v>
      </c>
      <c r="K778">
        <v>4</v>
      </c>
      <c r="L778" s="1" t="s">
        <v>11646</v>
      </c>
      <c r="M778" s="1" t="s">
        <v>730</v>
      </c>
      <c r="N778">
        <v>0</v>
      </c>
      <c r="O778">
        <v>1</v>
      </c>
      <c r="P778">
        <v>0</v>
      </c>
      <c r="Q778">
        <v>0</v>
      </c>
      <c r="R778" s="19">
        <f>BWscncns[[#This Row],[C fx]]*4+BWscncns[[#This Row],[C fg]]*2+BWscncns[[#This Row],[C fm]]</f>
        <v>2</v>
      </c>
      <c r="S778">
        <v>15100</v>
      </c>
      <c r="T778">
        <v>13348582</v>
      </c>
      <c r="U778" s="13">
        <v>1.1312059999999999</v>
      </c>
      <c r="V778" s="13">
        <v>0.88401200000000002</v>
      </c>
      <c r="W778">
        <v>2547</v>
      </c>
      <c r="X778">
        <v>50</v>
      </c>
      <c r="Z778" s="10">
        <f>IF($N778&lt;&gt;0,constants!$L$2,IF($O778&lt;&gt;0,constants!$M$2,IF($P778&lt;&gt;0,constants!$N$2,0)))</f>
        <v>9721.3799999999992</v>
      </c>
      <c r="AA778" s="10">
        <f>IF($N778&lt;&gt;0,constants!$L$2,IF($O778&lt;&gt;0,constants!$M$2,IF($P778&lt;&gt;0,constants!$P$2,0)))</f>
        <v>9721.3799999999992</v>
      </c>
      <c r="AB778" s="11">
        <f>constants!$O$2</f>
        <v>4861.32</v>
      </c>
      <c r="AC778" s="11">
        <f>VLOOKUP(BWscncns[[#This Row],[scanner]],[0]!ScnrAvgBW,2,FALSE)/1000</f>
        <v>4819.491751072962</v>
      </c>
      <c r="AD778" s="8">
        <f>(1+$F778)*Z778</f>
        <v>13952.598867091225</v>
      </c>
      <c r="AE778" s="8">
        <f>(1+$F778)*AA778</f>
        <v>13952.598867091225</v>
      </c>
      <c r="AF778" s="8">
        <f>(1+$F778)*AB778</f>
        <v>6977.2036402823378</v>
      </c>
      <c r="AG778" s="8">
        <f>(1+$F778)*AC778</f>
        <v>6917.1696966866966</v>
      </c>
      <c r="AH778" s="8">
        <f>(1+$F778)*$T778/1000</f>
        <v>19158.536143065525</v>
      </c>
      <c r="AI778" s="8">
        <f>(1+BWscncns[[#This Row],[pid_error]]*K_p)*BWscncns[[#This Row],[dbw]]/1000</f>
        <v>16253.559071532762</v>
      </c>
      <c r="AJ778" s="13">
        <f>BWscncns[[#This Row],[Torflow prgrssv alt vote]]/VLOOKUP(BWscncns[[#This Row],[class]],AltBWtotl,2,FALSE)*100</f>
        <v>5.6778526108154086E-2</v>
      </c>
      <c r="AK778">
        <f>IF(D778=E778,1,0)</f>
        <v>0</v>
      </c>
    </row>
    <row r="779" spans="1:37">
      <c r="A779" s="1" t="s">
        <v>5556</v>
      </c>
      <c r="B779" s="1" t="s">
        <v>5557</v>
      </c>
      <c r="C779">
        <v>17900</v>
      </c>
      <c r="D779">
        <v>1524635973</v>
      </c>
      <c r="E779">
        <v>1524977756</v>
      </c>
      <c r="F779" s="2">
        <v>1.1507284176599999</v>
      </c>
      <c r="G779" s="2">
        <v>1.1507284176599999</v>
      </c>
      <c r="H779">
        <v>24223950</v>
      </c>
      <c r="I779" s="2">
        <v>0.91878927870500005</v>
      </c>
      <c r="J779" s="2">
        <v>0</v>
      </c>
      <c r="K779">
        <v>1</v>
      </c>
      <c r="L779" s="1" t="s">
        <v>11554</v>
      </c>
      <c r="M779" s="1" t="s">
        <v>5557</v>
      </c>
      <c r="N779">
        <v>0</v>
      </c>
      <c r="O779">
        <v>1</v>
      </c>
      <c r="P779">
        <v>0</v>
      </c>
      <c r="Q779">
        <v>0</v>
      </c>
      <c r="R779" s="19">
        <f>BWscncns[[#This Row],[C fx]]*4+BWscncns[[#This Row],[C fg]]*2+BWscncns[[#This Row],[C fm]]</f>
        <v>2</v>
      </c>
      <c r="S779">
        <v>17200</v>
      </c>
      <c r="T779">
        <v>10315443</v>
      </c>
      <c r="U779" s="13">
        <v>1.667403</v>
      </c>
      <c r="V779" s="13">
        <v>0.59973500000000002</v>
      </c>
      <c r="W779">
        <v>903</v>
      </c>
      <c r="X779">
        <v>18</v>
      </c>
      <c r="Z779" s="10">
        <f>IF($N779&lt;&gt;0,constants!$L$2,IF($O779&lt;&gt;0,constants!$M$2,IF($P779&lt;&gt;0,constants!$N$2,0)))</f>
        <v>9721.3799999999992</v>
      </c>
      <c r="AA779" s="10">
        <f>IF($N779&lt;&gt;0,constants!$L$2,IF($O779&lt;&gt;0,constants!$M$2,IF($P779&lt;&gt;0,constants!$P$2,0)))</f>
        <v>9721.3799999999992</v>
      </c>
      <c r="AB779" s="11">
        <f>constants!$O$2</f>
        <v>4861.32</v>
      </c>
      <c r="AC779" s="11">
        <f>VLOOKUP(BWscncns[[#This Row],[scanner]],[0]!ScnrAvgBW,2,FALSE)/1000</f>
        <v>11818.828055288463</v>
      </c>
      <c r="AD779" s="8">
        <f>(1+$F779)*Z779</f>
        <v>20908.048224871567</v>
      </c>
      <c r="AE779" s="8">
        <f>(1+$F779)*AA779</f>
        <v>20908.048224871567</v>
      </c>
      <c r="AF779" s="8">
        <f>(1+$F779)*AB779</f>
        <v>10455.37907133891</v>
      </c>
      <c r="AG779" s="8">
        <f>(1+$F779)*AC779</f>
        <v>25419.089361946168</v>
      </c>
      <c r="AH779" s="8">
        <f>(1+$F779)*$T779/1000</f>
        <v>22185.716400851925</v>
      </c>
      <c r="AI779" s="8">
        <f>(1+BWscncns[[#This Row],[pid_error]]*K_p)*BWscncns[[#This Row],[dbw]]/1000</f>
        <v>16250.579700425962</v>
      </c>
      <c r="AJ779" s="13">
        <f>BWscncns[[#This Row],[Torflow prgrssv alt vote]]/VLOOKUP(BWscncns[[#This Row],[class]],AltBWtotl,2,FALSE)*100</f>
        <v>5.676811827689518E-2</v>
      </c>
      <c r="AK779">
        <f>IF(D779=E779,1,0)</f>
        <v>0</v>
      </c>
    </row>
    <row r="780" spans="1:37">
      <c r="A780" s="1" t="s">
        <v>7884</v>
      </c>
      <c r="B780" s="1" t="s">
        <v>7885</v>
      </c>
      <c r="C780">
        <v>20100</v>
      </c>
      <c r="D780">
        <v>1524989622</v>
      </c>
      <c r="E780">
        <v>1524989622</v>
      </c>
      <c r="F780" s="2">
        <v>0.62496211055899997</v>
      </c>
      <c r="G780" s="2">
        <v>0.62496211055899997</v>
      </c>
      <c r="H780">
        <v>20109156</v>
      </c>
      <c r="I780" s="2">
        <v>6.0829527066199998E-2</v>
      </c>
      <c r="J780" s="2">
        <v>0</v>
      </c>
      <c r="K780">
        <v>3</v>
      </c>
      <c r="L780" s="1" t="s">
        <v>11566</v>
      </c>
      <c r="M780" s="1" t="s">
        <v>7885</v>
      </c>
      <c r="N780">
        <v>1</v>
      </c>
      <c r="O780">
        <v>0</v>
      </c>
      <c r="P780">
        <v>0</v>
      </c>
      <c r="Q780">
        <v>0</v>
      </c>
      <c r="R780" s="19">
        <f>BWscncns[[#This Row],[C fx]]*4+BWscncns[[#This Row],[C fg]]*2+BWscncns[[#This Row],[C fm]]</f>
        <v>4</v>
      </c>
      <c r="S780">
        <v>18300</v>
      </c>
      <c r="T780">
        <v>12375154</v>
      </c>
      <c r="U780" s="13">
        <v>1.478769</v>
      </c>
      <c r="V780" s="13">
        <v>0.67623800000000001</v>
      </c>
      <c r="W780">
        <v>1443</v>
      </c>
      <c r="X780">
        <v>28</v>
      </c>
      <c r="Z780" s="10">
        <f>IF($N780&lt;&gt;0,constants!$L$2,IF($O780&lt;&gt;0,constants!$M$2,IF($P780&lt;&gt;0,constants!$N$2,0)))</f>
        <v>10125.48</v>
      </c>
      <c r="AA780" s="10">
        <f>IF($N780&lt;&gt;0,constants!$L$2,IF($O780&lt;&gt;0,constants!$M$2,IF($P780&lt;&gt;0,constants!$P$2,0)))</f>
        <v>10125.48</v>
      </c>
      <c r="AB780" s="11">
        <f>constants!$O$2</f>
        <v>4861.32</v>
      </c>
      <c r="AC780" s="11">
        <f>VLOOKUP(BWscncns[[#This Row],[scanner]],[0]!ScnrAvgBW,2,FALSE)/1000</f>
        <v>6440.9193022088357</v>
      </c>
      <c r="AD780" s="8">
        <f>(1+$F780)*Z780</f>
        <v>16453.521351222942</v>
      </c>
      <c r="AE780" s="8">
        <f>(1+$F780)*AA780</f>
        <v>16453.521351222942</v>
      </c>
      <c r="AF780" s="8">
        <f>(1+$F780)*AB780</f>
        <v>7899.4608073026775</v>
      </c>
      <c r="AG780" s="8">
        <f>(1+$F780)*AC780</f>
        <v>10466.249823257471</v>
      </c>
      <c r="AH780" s="8">
        <f>(1+$F780)*$T780/1000</f>
        <v>20109.156362332651</v>
      </c>
      <c r="AI780" s="8">
        <f>(1+BWscncns[[#This Row],[pid_error]]*K_p)*BWscncns[[#This Row],[dbw]]/1000</f>
        <v>16242.155181166327</v>
      </c>
      <c r="AJ780" s="13">
        <f>BWscncns[[#This Row],[Torflow prgrssv alt vote]]/VLOOKUP(BWscncns[[#This Row],[class]],AltBWtotl,2,FALSE)*100</f>
        <v>0.13920735716360183</v>
      </c>
      <c r="AK780">
        <f>IF(D780=E780,1,0)</f>
        <v>1</v>
      </c>
    </row>
    <row r="781" spans="1:37">
      <c r="A781" s="1" t="s">
        <v>2409</v>
      </c>
      <c r="B781" s="1" t="s">
        <v>2410</v>
      </c>
      <c r="C781">
        <v>23000</v>
      </c>
      <c r="D781">
        <v>1524207892</v>
      </c>
      <c r="E781">
        <v>1524952713</v>
      </c>
      <c r="F781" s="2">
        <v>1.0264932698</v>
      </c>
      <c r="G781" s="2">
        <v>1.0264932698</v>
      </c>
      <c r="H781">
        <v>21422668</v>
      </c>
      <c r="I781" s="2">
        <v>0.81690263062199997</v>
      </c>
      <c r="J781" s="2">
        <v>0</v>
      </c>
      <c r="K781">
        <v>1</v>
      </c>
      <c r="L781" s="1" t="s">
        <v>11635</v>
      </c>
      <c r="M781" s="1" t="s">
        <v>2410</v>
      </c>
      <c r="N781">
        <v>0</v>
      </c>
      <c r="O781">
        <v>1</v>
      </c>
      <c r="P781">
        <v>0</v>
      </c>
      <c r="Q781">
        <v>0</v>
      </c>
      <c r="R781" s="19">
        <f>BWscncns[[#This Row],[C fx]]*4+BWscncns[[#This Row],[C fg]]*2+BWscncns[[#This Row],[C fm]]</f>
        <v>2</v>
      </c>
      <c r="S781">
        <v>15800</v>
      </c>
      <c r="T781">
        <v>10701818</v>
      </c>
      <c r="U781" s="13">
        <v>1.4763850000000001</v>
      </c>
      <c r="V781" s="13">
        <v>0.67732999999999999</v>
      </c>
      <c r="W781">
        <v>1451</v>
      </c>
      <c r="X781">
        <v>29</v>
      </c>
      <c r="Z781" s="10">
        <f>IF($N781&lt;&gt;0,constants!$L$2,IF($O781&lt;&gt;0,constants!$M$2,IF($P781&lt;&gt;0,constants!$N$2,0)))</f>
        <v>9721.3799999999992</v>
      </c>
      <c r="AA781" s="10">
        <f>IF($N781&lt;&gt;0,constants!$L$2,IF($O781&lt;&gt;0,constants!$M$2,IF($P781&lt;&gt;0,constants!$P$2,0)))</f>
        <v>9721.3799999999992</v>
      </c>
      <c r="AB781" s="11">
        <f>constants!$O$2</f>
        <v>4861.32</v>
      </c>
      <c r="AC781" s="11">
        <f>VLOOKUP(BWscncns[[#This Row],[scanner]],[0]!ScnrAvgBW,2,FALSE)/1000</f>
        <v>11818.828055288463</v>
      </c>
      <c r="AD781" s="8">
        <f>(1+$F781)*Z781</f>
        <v>19700.311143168321</v>
      </c>
      <c r="AE781" s="8">
        <f>(1+$F781)*AA781</f>
        <v>19700.311143168321</v>
      </c>
      <c r="AF781" s="8">
        <f>(1+$F781)*AB781</f>
        <v>9851.4322623441349</v>
      </c>
      <c r="AG781" s="8">
        <f>(1+$F781)*AC781</f>
        <v>23950.77551096549</v>
      </c>
      <c r="AH781" s="8">
        <f>(1+$F781)*$T781/1000</f>
        <v>21687.162151624496</v>
      </c>
      <c r="AI781" s="8">
        <f>(1+BWscncns[[#This Row],[pid_error]]*K_p)*BWscncns[[#This Row],[dbw]]/1000</f>
        <v>16194.490075812249</v>
      </c>
      <c r="AJ781" s="13">
        <f>BWscncns[[#This Row],[Torflow prgrssv alt vote]]/VLOOKUP(BWscncns[[#This Row],[class]],AltBWtotl,2,FALSE)*100</f>
        <v>5.6572180500958823E-2</v>
      </c>
      <c r="AK781">
        <f>IF(D781=E781,1,0)</f>
        <v>0</v>
      </c>
    </row>
    <row r="782" spans="1:37">
      <c r="A782" s="1" t="s">
        <v>4001</v>
      </c>
      <c r="B782" s="1" t="s">
        <v>49</v>
      </c>
      <c r="C782">
        <v>9900</v>
      </c>
      <c r="D782">
        <v>1524476171</v>
      </c>
      <c r="E782">
        <v>1524973472</v>
      </c>
      <c r="F782" s="2">
        <v>-0.231967272571</v>
      </c>
      <c r="G782" s="2">
        <v>-0.231967272571</v>
      </c>
      <c r="H782">
        <v>5646359</v>
      </c>
      <c r="I782" s="2">
        <v>-0.652115988137</v>
      </c>
      <c r="J782" s="2">
        <v>0</v>
      </c>
      <c r="K782">
        <v>7</v>
      </c>
      <c r="L782" s="1" t="s">
        <v>11732</v>
      </c>
      <c r="M782" s="1" t="s">
        <v>49</v>
      </c>
      <c r="N782">
        <v>0</v>
      </c>
      <c r="O782">
        <v>1</v>
      </c>
      <c r="P782">
        <v>0</v>
      </c>
      <c r="Q782">
        <v>0</v>
      </c>
      <c r="R782" s="19">
        <f>BWscncns[[#This Row],[C fx]]*4+BWscncns[[#This Row],[C fg]]*2+BWscncns[[#This Row],[C fm]]</f>
        <v>2</v>
      </c>
      <c r="S782">
        <v>13600</v>
      </c>
      <c r="T782">
        <v>18309449</v>
      </c>
      <c r="U782" s="13">
        <v>0.74278599999999995</v>
      </c>
      <c r="V782" s="13">
        <v>1.3462829999999999</v>
      </c>
      <c r="W782">
        <v>4156</v>
      </c>
      <c r="X782">
        <v>83</v>
      </c>
      <c r="Z782" s="10">
        <f>IF($N782&lt;&gt;0,constants!$L$2,IF($O782&lt;&gt;0,constants!$M$2,IF($P782&lt;&gt;0,constants!$N$2,0)))</f>
        <v>9721.3799999999992</v>
      </c>
      <c r="AA782" s="10">
        <f>IF($N782&lt;&gt;0,constants!$L$2,IF($O782&lt;&gt;0,constants!$M$2,IF($P782&lt;&gt;0,constants!$P$2,0)))</f>
        <v>9721.3799999999992</v>
      </c>
      <c r="AB782" s="11">
        <f>constants!$O$2</f>
        <v>4861.32</v>
      </c>
      <c r="AC782" s="11">
        <f>VLOOKUP(BWscncns[[#This Row],[scanner]],[0]!ScnrAvgBW,2,FALSE)/1000</f>
        <v>885.64026081730776</v>
      </c>
      <c r="AD782" s="8">
        <f>(1+$F782)*Z782</f>
        <v>7466.3379957737316</v>
      </c>
      <c r="AE782" s="8">
        <f>(1+$F782)*AA782</f>
        <v>7466.3379957737316</v>
      </c>
      <c r="AF782" s="8">
        <f>(1+$F782)*AB782</f>
        <v>3733.652858505146</v>
      </c>
      <c r="AG782" s="8">
        <f>(1+$F782)*AC782</f>
        <v>680.20070503644774</v>
      </c>
      <c r="AH782" s="8">
        <f>(1+$F782)*$T782/1000</f>
        <v>14062.256053192175</v>
      </c>
      <c r="AI782" s="8">
        <f>(1+BWscncns[[#This Row],[pid_error]]*K_p)*BWscncns[[#This Row],[dbw]]/1000</f>
        <v>16185.852526596089</v>
      </c>
      <c r="AJ782" s="13">
        <f>BWscncns[[#This Row],[Torflow prgrssv alt vote]]/VLOOKUP(BWscncns[[#This Row],[class]],AltBWtotl,2,FALSE)*100</f>
        <v>5.6542006967179433E-2</v>
      </c>
      <c r="AK782">
        <f>IF(D782=E782,1,0)</f>
        <v>0</v>
      </c>
    </row>
    <row r="783" spans="1:37">
      <c r="A783" s="1" t="s">
        <v>4700</v>
      </c>
      <c r="B783" s="1" t="s">
        <v>4701</v>
      </c>
      <c r="C783">
        <v>27900</v>
      </c>
      <c r="D783">
        <v>1524913980</v>
      </c>
      <c r="E783">
        <v>1524989730</v>
      </c>
      <c r="F783" s="2">
        <v>0.59566583591</v>
      </c>
      <c r="G783" s="2">
        <v>0.59566583591</v>
      </c>
      <c r="H783">
        <v>22182770</v>
      </c>
      <c r="I783" s="2">
        <v>-0.110634848932</v>
      </c>
      <c r="J783" s="2">
        <v>0</v>
      </c>
      <c r="K783">
        <v>1</v>
      </c>
      <c r="L783" s="1" t="s">
        <v>11532</v>
      </c>
      <c r="M783" s="1" t="s">
        <v>4701</v>
      </c>
      <c r="N783">
        <v>0</v>
      </c>
      <c r="O783">
        <v>1</v>
      </c>
      <c r="P783">
        <v>0</v>
      </c>
      <c r="Q783">
        <v>0</v>
      </c>
      <c r="R783" s="19">
        <f>BWscncns[[#This Row],[C fx]]*4+BWscncns[[#This Row],[C fg]]*2+BWscncns[[#This Row],[C fm]]</f>
        <v>2</v>
      </c>
      <c r="S783">
        <v>27100</v>
      </c>
      <c r="T783">
        <v>12457583</v>
      </c>
      <c r="U783" s="13">
        <v>2.1753819999999999</v>
      </c>
      <c r="V783" s="13">
        <v>0.45968900000000001</v>
      </c>
      <c r="W783">
        <v>271</v>
      </c>
      <c r="X783">
        <v>5</v>
      </c>
      <c r="Z783" s="10">
        <f>IF($N783&lt;&gt;0,constants!$L$2,IF($O783&lt;&gt;0,constants!$M$2,IF($P783&lt;&gt;0,constants!$N$2,0)))</f>
        <v>9721.3799999999992</v>
      </c>
      <c r="AA783" s="10">
        <f>IF($N783&lt;&gt;0,constants!$L$2,IF($O783&lt;&gt;0,constants!$M$2,IF($P783&lt;&gt;0,constants!$P$2,0)))</f>
        <v>9721.3799999999992</v>
      </c>
      <c r="AB783" s="11">
        <f>constants!$O$2</f>
        <v>4861.32</v>
      </c>
      <c r="AC783" s="11">
        <f>VLOOKUP(BWscncns[[#This Row],[scanner]],[0]!ScnrAvgBW,2,FALSE)/1000</f>
        <v>11818.828055288463</v>
      </c>
      <c r="AD783" s="8">
        <f>(1+$F783)*Z783</f>
        <v>15512.073943898755</v>
      </c>
      <c r="AE783" s="8">
        <f>(1+$F783)*AA783</f>
        <v>15512.073943898755</v>
      </c>
      <c r="AF783" s="8">
        <f>(1+$F783)*AB783</f>
        <v>7757.0422414260011</v>
      </c>
      <c r="AG783" s="8">
        <f>(1+$F783)*AC783</f>
        <v>18858.900148318426</v>
      </c>
      <c r="AH783" s="8">
        <f>(1+$F783)*$T783/1000</f>
        <v>19878.139591113206</v>
      </c>
      <c r="AI783" s="8">
        <f>(1+BWscncns[[#This Row],[pid_error]]*K_p)*BWscncns[[#This Row],[dbw]]/1000</f>
        <v>16167.861295556604</v>
      </c>
      <c r="AJ783" s="13">
        <f>BWscncns[[#This Row],[Torflow prgrssv alt vote]]/VLOOKUP(BWscncns[[#This Row],[class]],AltBWtotl,2,FALSE)*100</f>
        <v>5.6479158234984991E-2</v>
      </c>
      <c r="AK783">
        <f>IF(D783=E783,1,0)</f>
        <v>0</v>
      </c>
    </row>
    <row r="784" spans="1:37">
      <c r="A784" s="1" t="s">
        <v>3886</v>
      </c>
      <c r="B784" s="1" t="s">
        <v>3887</v>
      </c>
      <c r="C784">
        <v>13900</v>
      </c>
      <c r="D784">
        <v>1523908677</v>
      </c>
      <c r="E784">
        <v>1524948672</v>
      </c>
      <c r="F784" s="2">
        <v>1.08347195141</v>
      </c>
      <c r="G784" s="2">
        <v>1.08347195141</v>
      </c>
      <c r="H784">
        <v>21846786</v>
      </c>
      <c r="I784" s="2">
        <v>-0.110385947692</v>
      </c>
      <c r="J784" s="2">
        <v>0</v>
      </c>
      <c r="K784">
        <v>1</v>
      </c>
      <c r="L784" s="1" t="s">
        <v>11540</v>
      </c>
      <c r="M784" s="1" t="s">
        <v>3887</v>
      </c>
      <c r="N784">
        <v>0</v>
      </c>
      <c r="O784">
        <v>1</v>
      </c>
      <c r="P784">
        <v>0</v>
      </c>
      <c r="Q784">
        <v>0</v>
      </c>
      <c r="R784" s="19">
        <f>BWscncns[[#This Row],[C fx]]*4+BWscncns[[#This Row],[C fg]]*2+BWscncns[[#This Row],[C fm]]</f>
        <v>2</v>
      </c>
      <c r="S784">
        <v>14100</v>
      </c>
      <c r="T784">
        <v>10485760</v>
      </c>
      <c r="U784" s="13">
        <v>1.344681</v>
      </c>
      <c r="V784" s="13">
        <v>0.74367099999999997</v>
      </c>
      <c r="W784">
        <v>1809</v>
      </c>
      <c r="X784">
        <v>36</v>
      </c>
      <c r="Z784" s="10">
        <f>IF($N784&lt;&gt;0,constants!$L$2,IF($O784&lt;&gt;0,constants!$M$2,IF($P784&lt;&gt;0,constants!$N$2,0)))</f>
        <v>9721.3799999999992</v>
      </c>
      <c r="AA784" s="10">
        <f>IF($N784&lt;&gt;0,constants!$L$2,IF($O784&lt;&gt;0,constants!$M$2,IF($P784&lt;&gt;0,constants!$P$2,0)))</f>
        <v>9721.3799999999992</v>
      </c>
      <c r="AB784" s="11">
        <f>constants!$O$2</f>
        <v>4861.32</v>
      </c>
      <c r="AC784" s="11">
        <f>VLOOKUP(BWscncns[[#This Row],[scanner]],[0]!ScnrAvgBW,2,FALSE)/1000</f>
        <v>11818.828055288463</v>
      </c>
      <c r="AD784" s="8">
        <f>(1+$F784)*Z784</f>
        <v>20254.222558998143</v>
      </c>
      <c r="AE784" s="8">
        <f>(1+$F784)*AA784</f>
        <v>20254.222558998143</v>
      </c>
      <c r="AF784" s="8">
        <f>(1+$F784)*AB784</f>
        <v>10128.42386682846</v>
      </c>
      <c r="AG784" s="8">
        <f>(1+$F784)*AC784</f>
        <v>24624.19675173111</v>
      </c>
      <c r="AH784" s="8">
        <f>(1+$F784)*$T784/1000</f>
        <v>21846.786849216922</v>
      </c>
      <c r="AI784" s="8">
        <f>(1+BWscncns[[#This Row],[pid_error]]*K_p)*BWscncns[[#This Row],[dbw]]/1000</f>
        <v>16166.273424608462</v>
      </c>
      <c r="AJ784" s="13">
        <f>BWscncns[[#This Row],[Torflow prgrssv alt vote]]/VLOOKUP(BWscncns[[#This Row],[class]],AltBWtotl,2,FALSE)*100</f>
        <v>5.6473611328508165E-2</v>
      </c>
      <c r="AK784">
        <f>IF(D784=E784,1,0)</f>
        <v>0</v>
      </c>
    </row>
    <row r="785" spans="1:37">
      <c r="A785" s="1" t="s">
        <v>462</v>
      </c>
      <c r="B785" s="1" t="s">
        <v>463</v>
      </c>
      <c r="C785">
        <v>20800</v>
      </c>
      <c r="D785">
        <v>1524910724</v>
      </c>
      <c r="E785">
        <v>1524910724</v>
      </c>
      <c r="F785" s="2">
        <v>0.81584518886599999</v>
      </c>
      <c r="G785" s="2">
        <v>0.81584518886599999</v>
      </c>
      <c r="H785">
        <v>20814408</v>
      </c>
      <c r="I785" s="2">
        <v>-0.13094923453099999</v>
      </c>
      <c r="J785" s="2">
        <v>0.4</v>
      </c>
      <c r="K785">
        <v>2</v>
      </c>
      <c r="L785" s="1" t="s">
        <v>11707</v>
      </c>
      <c r="M785" s="1" t="s">
        <v>463</v>
      </c>
      <c r="N785">
        <v>1</v>
      </c>
      <c r="O785">
        <v>0</v>
      </c>
      <c r="P785">
        <v>0</v>
      </c>
      <c r="Q785">
        <v>0</v>
      </c>
      <c r="R785" s="19">
        <f>BWscncns[[#This Row],[C fx]]*4+BWscncns[[#This Row],[C fg]]*2+BWscncns[[#This Row],[C fm]]</f>
        <v>4</v>
      </c>
      <c r="S785">
        <v>18700</v>
      </c>
      <c r="T785">
        <v>11462656</v>
      </c>
      <c r="U785" s="13">
        <v>1.6313850000000001</v>
      </c>
      <c r="V785" s="13">
        <v>0.61297599999999997</v>
      </c>
      <c r="W785">
        <v>1008</v>
      </c>
      <c r="X785">
        <v>20</v>
      </c>
      <c r="Z785" s="10">
        <f>IF($N785&lt;&gt;0,constants!$L$2,IF($O785&lt;&gt;0,constants!$M$2,IF($P785&lt;&gt;0,constants!$N$2,0)))</f>
        <v>10125.48</v>
      </c>
      <c r="AA785" s="10">
        <f>IF($N785&lt;&gt;0,constants!$L$2,IF($O785&lt;&gt;0,constants!$M$2,IF($P785&lt;&gt;0,constants!$P$2,0)))</f>
        <v>10125.48</v>
      </c>
      <c r="AB785" s="11">
        <f>constants!$O$2</f>
        <v>4861.32</v>
      </c>
      <c r="AC785" s="11">
        <f>VLOOKUP(BWscncns[[#This Row],[scanner]],[0]!ScnrAvgBW,2,FALSE)/1000</f>
        <v>8853.6095214723919</v>
      </c>
      <c r="AD785" s="8">
        <f>(1+$F785)*Z785</f>
        <v>18386.304142958907</v>
      </c>
      <c r="AE785" s="8">
        <f>(1+$F785)*AA785</f>
        <v>18386.304142958907</v>
      </c>
      <c r="AF785" s="8">
        <f>(1+$F785)*AB785</f>
        <v>8827.4045335380633</v>
      </c>
      <c r="AG785" s="8">
        <f>(1+$F785)*AC785</f>
        <v>16076.784253663853</v>
      </c>
      <c r="AH785" s="8">
        <f>(1+$F785)*$T785/1000</f>
        <v>20814.40874922599</v>
      </c>
      <c r="AI785" s="8">
        <f>(1+BWscncns[[#This Row],[pid_error]]*K_p)*BWscncns[[#This Row],[dbw]]/1000</f>
        <v>16138.532374612994</v>
      </c>
      <c r="AJ785" s="13">
        <f>BWscncns[[#This Row],[Torflow prgrssv alt vote]]/VLOOKUP(BWscncns[[#This Row],[class]],AltBWtotl,2,FALSE)*100</f>
        <v>0.13831923259630974</v>
      </c>
      <c r="AK785">
        <f>IF(D785=E785,1,0)</f>
        <v>1</v>
      </c>
    </row>
    <row r="786" spans="1:37">
      <c r="A786" s="1" t="s">
        <v>5455</v>
      </c>
      <c r="B786" s="1" t="s">
        <v>49</v>
      </c>
      <c r="C786">
        <v>16100</v>
      </c>
      <c r="D786">
        <v>1524995995</v>
      </c>
      <c r="E786">
        <v>1524995995</v>
      </c>
      <c r="F786" s="2">
        <v>1.4276255279600001</v>
      </c>
      <c r="G786" s="2">
        <v>1.4276255279600001</v>
      </c>
      <c r="H786">
        <v>16145846</v>
      </c>
      <c r="I786" s="2">
        <v>-0.33509705932400002</v>
      </c>
      <c r="J786" s="2">
        <v>0</v>
      </c>
      <c r="K786">
        <v>1</v>
      </c>
      <c r="L786" s="1" t="s">
        <v>11553</v>
      </c>
      <c r="M786" s="1" t="s">
        <v>49</v>
      </c>
      <c r="N786">
        <v>0</v>
      </c>
      <c r="O786">
        <v>0</v>
      </c>
      <c r="P786">
        <v>1</v>
      </c>
      <c r="Q786">
        <v>0</v>
      </c>
      <c r="R786" s="19">
        <f>BWscncns[[#This Row],[C fx]]*4+BWscncns[[#This Row],[C fg]]*2+BWscncns[[#This Row],[C fm]]</f>
        <v>1</v>
      </c>
      <c r="S786">
        <v>13400</v>
      </c>
      <c r="T786">
        <v>9408864</v>
      </c>
      <c r="U786" s="13">
        <v>1.4241889999999999</v>
      </c>
      <c r="V786" s="13">
        <v>0.70215399999999994</v>
      </c>
      <c r="W786">
        <v>1598</v>
      </c>
      <c r="X786">
        <v>31</v>
      </c>
      <c r="Z786" s="10">
        <f>IF($N786&lt;&gt;0,constants!$L$2,IF($O786&lt;&gt;0,constants!$M$2,IF($P786&lt;&gt;0,constants!$N$2,0)))</f>
        <v>1117.99</v>
      </c>
      <c r="AA786" s="10">
        <f>IF($N786&lt;&gt;0,constants!$L$2,IF($O786&lt;&gt;0,constants!$M$2,IF($P786&lt;&gt;0,constants!$P$2,0)))</f>
        <v>4051.45</v>
      </c>
      <c r="AB786" s="11">
        <f>constants!$O$2</f>
        <v>4861.32</v>
      </c>
      <c r="AC786" s="11">
        <f>VLOOKUP(BWscncns[[#This Row],[scanner]],[0]!ScnrAvgBW,2,FALSE)/1000</f>
        <v>11818.828055288463</v>
      </c>
      <c r="AD786" s="8">
        <f>(1+$F786)*Z786</f>
        <v>2714.0610640040004</v>
      </c>
      <c r="AE786" s="8">
        <f>(1+$F786)*AA786</f>
        <v>9835.4034452535416</v>
      </c>
      <c r="AF786" s="8">
        <f>(1+$F786)*AB786</f>
        <v>11801.464531582507</v>
      </c>
      <c r="AG786" s="8">
        <f>(1+$F786)*AC786</f>
        <v>28691.688697588113</v>
      </c>
      <c r="AH786" s="8">
        <f>(1+$F786)*$T786/1000</f>
        <v>22841.198435503837</v>
      </c>
      <c r="AI786" s="8">
        <f>(1+BWscncns[[#This Row],[pid_error]]*K_p)*BWscncns[[#This Row],[dbw]]/1000</f>
        <v>16125.031217751919</v>
      </c>
      <c r="AJ786" s="13">
        <f>BWscncns[[#This Row],[Torflow prgrssv alt vote]]/VLOOKUP(BWscncns[[#This Row],[class]],AltBWtotl,2,FALSE)*100</f>
        <v>0.31802866264569296</v>
      </c>
      <c r="AK786">
        <f>IF(D786=E786,1,0)</f>
        <v>1</v>
      </c>
    </row>
    <row r="787" spans="1:37">
      <c r="A787" s="1" t="s">
        <v>5299</v>
      </c>
      <c r="B787" s="1" t="s">
        <v>5300</v>
      </c>
      <c r="C787">
        <v>27000</v>
      </c>
      <c r="D787">
        <v>1524583322</v>
      </c>
      <c r="E787">
        <v>1524973325</v>
      </c>
      <c r="F787" s="2">
        <v>1.3694018666900001</v>
      </c>
      <c r="G787" s="2">
        <v>1.3694018666900001</v>
      </c>
      <c r="H787">
        <v>24547287</v>
      </c>
      <c r="I787" s="2">
        <v>0.50001176104599998</v>
      </c>
      <c r="J787" s="2">
        <v>0</v>
      </c>
      <c r="K787">
        <v>1</v>
      </c>
      <c r="L787" s="1" t="s">
        <v>11539</v>
      </c>
      <c r="M787" s="1" t="s">
        <v>5300</v>
      </c>
      <c r="N787">
        <v>0</v>
      </c>
      <c r="O787">
        <v>1</v>
      </c>
      <c r="P787">
        <v>0</v>
      </c>
      <c r="Q787">
        <v>0</v>
      </c>
      <c r="R787" s="19">
        <f>BWscncns[[#This Row],[C fx]]*4+BWscncns[[#This Row],[C fg]]*2+BWscncns[[#This Row],[C fm]]</f>
        <v>2</v>
      </c>
      <c r="S787">
        <v>27000</v>
      </c>
      <c r="T787">
        <v>9561028</v>
      </c>
      <c r="U787" s="13">
        <v>2.8239640000000001</v>
      </c>
      <c r="V787" s="13">
        <v>0.35411199999999998</v>
      </c>
      <c r="W787">
        <v>70</v>
      </c>
      <c r="X787">
        <v>1</v>
      </c>
      <c r="Z787" s="10">
        <f>IF($N787&lt;&gt;0,constants!$L$2,IF($O787&lt;&gt;0,constants!$M$2,IF($P787&lt;&gt;0,constants!$N$2,0)))</f>
        <v>9721.3799999999992</v>
      </c>
      <c r="AA787" s="10">
        <f>IF($N787&lt;&gt;0,constants!$L$2,IF($O787&lt;&gt;0,constants!$M$2,IF($P787&lt;&gt;0,constants!$P$2,0)))</f>
        <v>9721.3799999999992</v>
      </c>
      <c r="AB787" s="11">
        <f>constants!$O$2</f>
        <v>4861.32</v>
      </c>
      <c r="AC787" s="11">
        <f>VLOOKUP(BWscncns[[#This Row],[scanner]],[0]!ScnrAvgBW,2,FALSE)/1000</f>
        <v>11818.828055288463</v>
      </c>
      <c r="AD787" s="8">
        <f>(1+$F787)*Z787</f>
        <v>23033.85591880283</v>
      </c>
      <c r="AE787" s="8">
        <f>(1+$F787)*AA787</f>
        <v>23033.85591880283</v>
      </c>
      <c r="AF787" s="8">
        <f>(1+$F787)*AB787</f>
        <v>11518.420682577431</v>
      </c>
      <c r="AG787" s="8">
        <f>(1+$F787)*AC787</f>
        <v>28003.553256288626</v>
      </c>
      <c r="AH787" s="8">
        <f>(1+$F787)*$T787/1000</f>
        <v>22653.917590675359</v>
      </c>
      <c r="AI787" s="8">
        <f>(1+BWscncns[[#This Row],[pid_error]]*K_p)*BWscncns[[#This Row],[dbw]]/1000</f>
        <v>16107.472795337679</v>
      </c>
      <c r="AJ787" s="13">
        <f>BWscncns[[#This Row],[Torflow prgrssv alt vote]]/VLOOKUP(BWscncns[[#This Row],[class]],AltBWtotl,2,FALSE)*100</f>
        <v>5.6268203205306733E-2</v>
      </c>
      <c r="AK787">
        <f>IF(D787=E787,1,0)</f>
        <v>0</v>
      </c>
    </row>
    <row r="788" spans="1:37">
      <c r="A788" s="1" t="s">
        <v>9371</v>
      </c>
      <c r="B788" s="1" t="s">
        <v>9372</v>
      </c>
      <c r="C788">
        <v>20700</v>
      </c>
      <c r="D788">
        <v>1524516292</v>
      </c>
      <c r="E788">
        <v>1524983845</v>
      </c>
      <c r="F788" s="2">
        <v>1.7432454609900001</v>
      </c>
      <c r="G788" s="2">
        <v>1.7432454609900001</v>
      </c>
      <c r="H788">
        <v>21826369</v>
      </c>
      <c r="I788" s="2">
        <v>0.82637199390299998</v>
      </c>
      <c r="J788" s="2">
        <v>0</v>
      </c>
      <c r="K788">
        <v>1</v>
      </c>
      <c r="L788" s="1" t="s">
        <v>11537</v>
      </c>
      <c r="M788" s="1" t="s">
        <v>9372</v>
      </c>
      <c r="N788">
        <v>0</v>
      </c>
      <c r="O788">
        <v>1</v>
      </c>
      <c r="P788">
        <v>0</v>
      </c>
      <c r="Q788">
        <v>0</v>
      </c>
      <c r="R788" s="19">
        <f>BWscncns[[#This Row],[C fx]]*4+BWscncns[[#This Row],[C fg]]*2+BWscncns[[#This Row],[C fm]]</f>
        <v>2</v>
      </c>
      <c r="S788">
        <v>21500</v>
      </c>
      <c r="T788">
        <v>8601600</v>
      </c>
      <c r="U788" s="13">
        <v>2.4995349999999998</v>
      </c>
      <c r="V788" s="13">
        <v>0.40007399999999999</v>
      </c>
      <c r="W788">
        <v>133</v>
      </c>
      <c r="X788">
        <v>2</v>
      </c>
      <c r="Z788" s="10">
        <f>IF($N788&lt;&gt;0,constants!$L$2,IF($O788&lt;&gt;0,constants!$M$2,IF($P788&lt;&gt;0,constants!$N$2,0)))</f>
        <v>9721.3799999999992</v>
      </c>
      <c r="AA788" s="10">
        <f>IF($N788&lt;&gt;0,constants!$L$2,IF($O788&lt;&gt;0,constants!$M$2,IF($P788&lt;&gt;0,constants!$P$2,0)))</f>
        <v>9721.3799999999992</v>
      </c>
      <c r="AB788" s="11">
        <f>constants!$O$2</f>
        <v>4861.32</v>
      </c>
      <c r="AC788" s="11">
        <f>VLOOKUP(BWscncns[[#This Row],[scanner]],[0]!ScnrAvgBW,2,FALSE)/1000</f>
        <v>11818.828055288463</v>
      </c>
      <c r="AD788" s="8">
        <f>(1+$F788)*Z788</f>
        <v>26668.131559558962</v>
      </c>
      <c r="AE788" s="8">
        <f>(1+$F788)*AA788</f>
        <v>26668.131559558962</v>
      </c>
      <c r="AF788" s="8">
        <f>(1+$F788)*AB788</f>
        <v>13335.794024419905</v>
      </c>
      <c r="AG788" s="8">
        <f>(1+$F788)*AC788</f>
        <v>32421.946416891344</v>
      </c>
      <c r="AH788" s="8">
        <f>(1+$F788)*$T788/1000</f>
        <v>23596.300157251582</v>
      </c>
      <c r="AI788" s="8">
        <f>(1+BWscncns[[#This Row],[pid_error]]*K_p)*BWscncns[[#This Row],[dbw]]/1000</f>
        <v>16098.95007862579</v>
      </c>
      <c r="AJ788" s="13">
        <f>BWscncns[[#This Row],[Torflow prgrssv alt vote]]/VLOOKUP(BWscncns[[#This Row],[class]],AltBWtotl,2,FALSE)*100</f>
        <v>5.6238430815689876E-2</v>
      </c>
      <c r="AK788">
        <f>IF(D788=E788,1,0)</f>
        <v>0</v>
      </c>
    </row>
    <row r="789" spans="1:37">
      <c r="A789" s="1" t="s">
        <v>9712</v>
      </c>
      <c r="B789" s="1" t="s">
        <v>9713</v>
      </c>
      <c r="C789">
        <v>20900</v>
      </c>
      <c r="D789">
        <v>1524134121</v>
      </c>
      <c r="E789">
        <v>1524976485</v>
      </c>
      <c r="F789" s="2">
        <v>0.59989052184799996</v>
      </c>
      <c r="G789" s="2">
        <v>0.59989052184799996</v>
      </c>
      <c r="H789">
        <v>16753739</v>
      </c>
      <c r="I789" s="2">
        <v>-0.460152772062</v>
      </c>
      <c r="J789" s="2">
        <v>0</v>
      </c>
      <c r="K789">
        <v>2</v>
      </c>
      <c r="L789" s="1" t="s">
        <v>11588</v>
      </c>
      <c r="M789" s="1" t="s">
        <v>9713</v>
      </c>
      <c r="N789">
        <v>0</v>
      </c>
      <c r="O789">
        <v>1</v>
      </c>
      <c r="P789">
        <v>0</v>
      </c>
      <c r="Q789">
        <v>0</v>
      </c>
      <c r="R789" s="19">
        <f>BWscncns[[#This Row],[C fx]]*4+BWscncns[[#This Row],[C fg]]*2+BWscncns[[#This Row],[C fm]]</f>
        <v>2</v>
      </c>
      <c r="S789">
        <v>20400</v>
      </c>
      <c r="T789">
        <v>12378995</v>
      </c>
      <c r="U789" s="13">
        <v>1.647953</v>
      </c>
      <c r="V789" s="13">
        <v>0.60681300000000005</v>
      </c>
      <c r="W789">
        <v>958</v>
      </c>
      <c r="X789">
        <v>19</v>
      </c>
      <c r="Z789" s="10">
        <f>IF($N789&lt;&gt;0,constants!$L$2,IF($O789&lt;&gt;0,constants!$M$2,IF($P789&lt;&gt;0,constants!$N$2,0)))</f>
        <v>9721.3799999999992</v>
      </c>
      <c r="AA789" s="10">
        <f>IF($N789&lt;&gt;0,constants!$L$2,IF($O789&lt;&gt;0,constants!$M$2,IF($P789&lt;&gt;0,constants!$P$2,0)))</f>
        <v>9721.3799999999992</v>
      </c>
      <c r="AB789" s="11">
        <f>constants!$O$2</f>
        <v>4861.32</v>
      </c>
      <c r="AC789" s="11">
        <f>VLOOKUP(BWscncns[[#This Row],[scanner]],[0]!ScnrAvgBW,2,FALSE)/1000</f>
        <v>8853.6095214723919</v>
      </c>
      <c r="AD789" s="8">
        <f>(1+$F789)*Z789</f>
        <v>15553.143721282708</v>
      </c>
      <c r="AE789" s="8">
        <f>(1+$F789)*AA789</f>
        <v>15553.143721282708</v>
      </c>
      <c r="AF789" s="8">
        <f>(1+$F789)*AB789</f>
        <v>7777.5797916701185</v>
      </c>
      <c r="AG789" s="8">
        <f>(1+$F789)*AC789</f>
        <v>14164.805957546887</v>
      </c>
      <c r="AH789" s="8">
        <f>(1+$F789)*$T789/1000</f>
        <v>19805.036770503782</v>
      </c>
      <c r="AI789" s="8">
        <f>(1+BWscncns[[#This Row],[pid_error]]*K_p)*BWscncns[[#This Row],[dbw]]/1000</f>
        <v>16092.015885251889</v>
      </c>
      <c r="AJ789" s="13">
        <f>BWscncns[[#This Row],[Torflow prgrssv alt vote]]/VLOOKUP(BWscncns[[#This Row],[class]],AltBWtotl,2,FALSE)*100</f>
        <v>5.6214207611542014E-2</v>
      </c>
      <c r="AK789">
        <f>IF(D789=E789,1,0)</f>
        <v>0</v>
      </c>
    </row>
    <row r="790" spans="1:37">
      <c r="A790" s="1" t="s">
        <v>4247</v>
      </c>
      <c r="B790" s="1" t="s">
        <v>4248</v>
      </c>
      <c r="C790">
        <v>15300</v>
      </c>
      <c r="D790">
        <v>1524531394</v>
      </c>
      <c r="E790">
        <v>1525006418</v>
      </c>
      <c r="F790" s="2">
        <v>1.8279413518000001</v>
      </c>
      <c r="G790" s="2">
        <v>1.8279413518000001</v>
      </c>
      <c r="H790">
        <v>23722491</v>
      </c>
      <c r="I790" s="2">
        <v>1.25179563078</v>
      </c>
      <c r="J790" s="2">
        <v>0</v>
      </c>
      <c r="K790">
        <v>2</v>
      </c>
      <c r="L790" s="1" t="s">
        <v>11703</v>
      </c>
      <c r="M790" s="1" t="s">
        <v>4248</v>
      </c>
      <c r="N790">
        <v>0</v>
      </c>
      <c r="O790">
        <v>1</v>
      </c>
      <c r="P790">
        <v>0</v>
      </c>
      <c r="Q790">
        <v>0</v>
      </c>
      <c r="R790" s="19">
        <f>BWscncns[[#This Row],[C fx]]*4+BWscncns[[#This Row],[C fg]]*2+BWscncns[[#This Row],[C fm]]</f>
        <v>2</v>
      </c>
      <c r="S790">
        <v>11000</v>
      </c>
      <c r="T790">
        <v>8388608</v>
      </c>
      <c r="U790" s="13">
        <v>1.311302</v>
      </c>
      <c r="V790" s="13">
        <v>0.76260099999999997</v>
      </c>
      <c r="W790">
        <v>1931</v>
      </c>
      <c r="X790">
        <v>38</v>
      </c>
      <c r="Z790" s="10">
        <f>IF($N790&lt;&gt;0,constants!$L$2,IF($O790&lt;&gt;0,constants!$M$2,IF($P790&lt;&gt;0,constants!$N$2,0)))</f>
        <v>9721.3799999999992</v>
      </c>
      <c r="AA790" s="10">
        <f>IF($N790&lt;&gt;0,constants!$L$2,IF($O790&lt;&gt;0,constants!$M$2,IF($P790&lt;&gt;0,constants!$P$2,0)))</f>
        <v>9721.3799999999992</v>
      </c>
      <c r="AB790" s="11">
        <f>constants!$O$2</f>
        <v>4861.32</v>
      </c>
      <c r="AC790" s="11">
        <f>VLOOKUP(BWscncns[[#This Row],[scanner]],[0]!ScnrAvgBW,2,FALSE)/1000</f>
        <v>8853.6095214723919</v>
      </c>
      <c r="AD790" s="8">
        <f>(1+$F790)*Z790</f>
        <v>27491.492498561482</v>
      </c>
      <c r="AE790" s="8">
        <f>(1+$F790)*AA790</f>
        <v>27491.492498561482</v>
      </c>
      <c r="AF790" s="8">
        <f>(1+$F790)*AB790</f>
        <v>13747.527852332374</v>
      </c>
      <c r="AG790" s="8">
        <f>(1+$F790)*AC790</f>
        <v>25037.488478461986</v>
      </c>
      <c r="AH790" s="8">
        <f>(1+$F790)*$T790/1000</f>
        <v>23722.491447240292</v>
      </c>
      <c r="AI790" s="8">
        <f>(1+BWscncns[[#This Row],[pid_error]]*K_p)*BWscncns[[#This Row],[dbw]]/1000</f>
        <v>16055.549723620146</v>
      </c>
      <c r="AJ790" s="13">
        <f>BWscncns[[#This Row],[Torflow prgrssv alt vote]]/VLOOKUP(BWscncns[[#This Row],[class]],AltBWtotl,2,FALSE)*100</f>
        <v>5.6086820440451685E-2</v>
      </c>
      <c r="AK790">
        <f>IF(D790=E790,1,0)</f>
        <v>0</v>
      </c>
    </row>
    <row r="791" spans="1:37">
      <c r="A791" s="1" t="s">
        <v>5149</v>
      </c>
      <c r="B791" s="1" t="s">
        <v>5150</v>
      </c>
      <c r="C791">
        <v>15900</v>
      </c>
      <c r="D791">
        <v>1524705585</v>
      </c>
      <c r="E791">
        <v>1524992322</v>
      </c>
      <c r="F791" s="2">
        <v>0.95607232414300003</v>
      </c>
      <c r="G791" s="2">
        <v>0.95607232414300003</v>
      </c>
      <c r="H791">
        <v>23806188</v>
      </c>
      <c r="I791" s="2">
        <v>1.50692191007E-2</v>
      </c>
      <c r="J791" s="2">
        <v>0</v>
      </c>
      <c r="K791">
        <v>3</v>
      </c>
      <c r="L791" s="1" t="s">
        <v>11594</v>
      </c>
      <c r="M791" s="1" t="s">
        <v>5150</v>
      </c>
      <c r="N791">
        <v>0</v>
      </c>
      <c r="O791">
        <v>1</v>
      </c>
      <c r="P791">
        <v>0</v>
      </c>
      <c r="Q791">
        <v>0</v>
      </c>
      <c r="R791" s="19">
        <f>BWscncns[[#This Row],[C fx]]*4+BWscncns[[#This Row],[C fg]]*2+BWscncns[[#This Row],[C fm]]</f>
        <v>2</v>
      </c>
      <c r="S791">
        <v>15800</v>
      </c>
      <c r="T791">
        <v>10858654</v>
      </c>
      <c r="U791" s="13">
        <v>1.4550609999999999</v>
      </c>
      <c r="V791" s="13">
        <v>0.68725700000000001</v>
      </c>
      <c r="W791">
        <v>1521</v>
      </c>
      <c r="X791">
        <v>30</v>
      </c>
      <c r="Z791" s="10">
        <f>IF($N791&lt;&gt;0,constants!$L$2,IF($O791&lt;&gt;0,constants!$M$2,IF($P791&lt;&gt;0,constants!$N$2,0)))</f>
        <v>9721.3799999999992</v>
      </c>
      <c r="AA791" s="10">
        <f>IF($N791&lt;&gt;0,constants!$L$2,IF($O791&lt;&gt;0,constants!$M$2,IF($P791&lt;&gt;0,constants!$P$2,0)))</f>
        <v>9721.3799999999992</v>
      </c>
      <c r="AB791" s="11">
        <f>constants!$O$2</f>
        <v>4861.32</v>
      </c>
      <c r="AC791" s="11">
        <f>VLOOKUP(BWscncns[[#This Row],[scanner]],[0]!ScnrAvgBW,2,FALSE)/1000</f>
        <v>6440.9193022088357</v>
      </c>
      <c r="AD791" s="8">
        <f>(1+$F791)*Z791</f>
        <v>19015.722370477277</v>
      </c>
      <c r="AE791" s="8">
        <f>(1+$F791)*AA791</f>
        <v>19015.722370477277</v>
      </c>
      <c r="AF791" s="8">
        <f>(1+$F791)*AB791</f>
        <v>9509.093510802848</v>
      </c>
      <c r="AG791" s="8">
        <f>(1+$F791)*AC791</f>
        <v>12598.903989089147</v>
      </c>
      <c r="AH791" s="8">
        <f>(1+$F791)*$T791/1000</f>
        <v>21240.312566844685</v>
      </c>
      <c r="AI791" s="8">
        <f>(1+BWscncns[[#This Row],[pid_error]]*K_p)*BWscncns[[#This Row],[dbw]]/1000</f>
        <v>16049.483283422343</v>
      </c>
      <c r="AJ791" s="13">
        <f>BWscncns[[#This Row],[Torflow prgrssv alt vote]]/VLOOKUP(BWscncns[[#This Row],[class]],AltBWtotl,2,FALSE)*100</f>
        <v>5.6065628556776333E-2</v>
      </c>
      <c r="AK791">
        <f>IF(D791=E791,1,0)</f>
        <v>0</v>
      </c>
    </row>
    <row r="792" spans="1:37">
      <c r="A792" s="1" t="s">
        <v>3760</v>
      </c>
      <c r="B792" s="1" t="s">
        <v>3761</v>
      </c>
      <c r="C792">
        <v>21100</v>
      </c>
      <c r="D792">
        <v>1524964902</v>
      </c>
      <c r="E792">
        <v>1524964902</v>
      </c>
      <c r="F792" s="2">
        <v>0.92388525988299997</v>
      </c>
      <c r="G792" s="2">
        <v>0.92388525988299997</v>
      </c>
      <c r="H792">
        <v>21097356</v>
      </c>
      <c r="I792" s="2">
        <v>1.3857693874200001</v>
      </c>
      <c r="J792" s="2">
        <v>0</v>
      </c>
      <c r="K792">
        <v>3</v>
      </c>
      <c r="L792" s="1" t="s">
        <v>11648</v>
      </c>
      <c r="M792" s="1" t="s">
        <v>3761</v>
      </c>
      <c r="N792">
        <v>1</v>
      </c>
      <c r="O792">
        <v>0</v>
      </c>
      <c r="P792">
        <v>0</v>
      </c>
      <c r="Q792">
        <v>0</v>
      </c>
      <c r="R792" s="19">
        <f>BWscncns[[#This Row],[C fx]]*4+BWscncns[[#This Row],[C fg]]*2+BWscncns[[#This Row],[C fm]]</f>
        <v>4</v>
      </c>
      <c r="S792">
        <v>14800</v>
      </c>
      <c r="T792">
        <v>10966016</v>
      </c>
      <c r="U792" s="13">
        <v>1.3496239999999999</v>
      </c>
      <c r="V792" s="13">
        <v>0.74094700000000002</v>
      </c>
      <c r="W792">
        <v>1797</v>
      </c>
      <c r="X792">
        <v>35</v>
      </c>
      <c r="Z792" s="10">
        <f>IF($N792&lt;&gt;0,constants!$L$2,IF($O792&lt;&gt;0,constants!$M$2,IF($P792&lt;&gt;0,constants!$N$2,0)))</f>
        <v>10125.48</v>
      </c>
      <c r="AA792" s="10">
        <f>IF($N792&lt;&gt;0,constants!$L$2,IF($O792&lt;&gt;0,constants!$M$2,IF($P792&lt;&gt;0,constants!$P$2,0)))</f>
        <v>10125.48</v>
      </c>
      <c r="AB792" s="11">
        <f>constants!$O$2</f>
        <v>4861.32</v>
      </c>
      <c r="AC792" s="11">
        <f>VLOOKUP(BWscncns[[#This Row],[scanner]],[0]!ScnrAvgBW,2,FALSE)/1000</f>
        <v>6440.9193022088357</v>
      </c>
      <c r="AD792" s="8">
        <f>(1+$F792)*Z792</f>
        <v>19480.261721240116</v>
      </c>
      <c r="AE792" s="8">
        <f>(1+$F792)*AA792</f>
        <v>19480.261721240116</v>
      </c>
      <c r="AF792" s="8">
        <f>(1+$F792)*AB792</f>
        <v>9352.6218915744248</v>
      </c>
      <c r="AG792" s="8">
        <f>(1+$F792)*AC792</f>
        <v>12391.589705615475</v>
      </c>
      <c r="AH792" s="8">
        <f>(1+$F792)*$T792/1000</f>
        <v>21097.356542041132</v>
      </c>
      <c r="AI792" s="8">
        <f>(1+BWscncns[[#This Row],[pid_error]]*K_p)*BWscncns[[#This Row],[dbw]]/1000</f>
        <v>16031.686271020568</v>
      </c>
      <c r="AJ792" s="13">
        <f>BWscncns[[#This Row],[Torflow prgrssv alt vote]]/VLOOKUP(BWscncns[[#This Row],[class]],AltBWtotl,2,FALSE)*100</f>
        <v>0.13740348197464489</v>
      </c>
      <c r="AK792">
        <f>IF(D792=E792,1,0)</f>
        <v>1</v>
      </c>
    </row>
    <row r="793" spans="1:37">
      <c r="A793" s="1" t="s">
        <v>8763</v>
      </c>
      <c r="B793" s="1" t="s">
        <v>8764</v>
      </c>
      <c r="C793">
        <v>16000</v>
      </c>
      <c r="D793">
        <v>1524373989</v>
      </c>
      <c r="E793">
        <v>1524991043</v>
      </c>
      <c r="F793" s="2">
        <v>0.64747289294199994</v>
      </c>
      <c r="G793" s="2">
        <v>0.64747289294199994</v>
      </c>
      <c r="H793">
        <v>17227083</v>
      </c>
      <c r="I793" s="2">
        <v>0.10091093968500001</v>
      </c>
      <c r="J793" s="2">
        <v>0</v>
      </c>
      <c r="K793">
        <v>4</v>
      </c>
      <c r="L793" s="1" t="s">
        <v>11659</v>
      </c>
      <c r="M793" s="1" t="s">
        <v>8764</v>
      </c>
      <c r="N793">
        <v>0</v>
      </c>
      <c r="O793">
        <v>1</v>
      </c>
      <c r="P793">
        <v>0</v>
      </c>
      <c r="Q793">
        <v>0</v>
      </c>
      <c r="R793" s="19">
        <f>BWscncns[[#This Row],[C fx]]*4+BWscncns[[#This Row],[C fg]]*2+BWscncns[[#This Row],[C fm]]</f>
        <v>2</v>
      </c>
      <c r="S793">
        <v>16500</v>
      </c>
      <c r="T793">
        <v>12099754</v>
      </c>
      <c r="U793" s="13">
        <v>1.363664</v>
      </c>
      <c r="V793" s="13">
        <v>0.73331800000000003</v>
      </c>
      <c r="W793">
        <v>1758</v>
      </c>
      <c r="X793">
        <v>35</v>
      </c>
      <c r="Z793" s="10">
        <f>IF($N793&lt;&gt;0,constants!$L$2,IF($O793&lt;&gt;0,constants!$M$2,IF($P793&lt;&gt;0,constants!$N$2,0)))</f>
        <v>9721.3799999999992</v>
      </c>
      <c r="AA793" s="10">
        <f>IF($N793&lt;&gt;0,constants!$L$2,IF($O793&lt;&gt;0,constants!$M$2,IF($P793&lt;&gt;0,constants!$P$2,0)))</f>
        <v>9721.3799999999992</v>
      </c>
      <c r="AB793" s="11">
        <f>constants!$O$2</f>
        <v>4861.32</v>
      </c>
      <c r="AC793" s="11">
        <f>VLOOKUP(BWscncns[[#This Row],[scanner]],[0]!ScnrAvgBW,2,FALSE)/1000</f>
        <v>4819.491751072962</v>
      </c>
      <c r="AD793" s="8">
        <f>(1+$F793)*Z793</f>
        <v>16015.710031988498</v>
      </c>
      <c r="AE793" s="8">
        <f>(1+$F793)*AA793</f>
        <v>16015.710031988498</v>
      </c>
      <c r="AF793" s="8">
        <f>(1+$F793)*AB793</f>
        <v>8008.8929239168028</v>
      </c>
      <c r="AG793" s="8">
        <f>(1+$F793)*AC793</f>
        <v>7939.9820176502781</v>
      </c>
      <c r="AH793" s="8">
        <f>(1+$F793)*$T793/1000</f>
        <v>19934.016726266538</v>
      </c>
      <c r="AI793" s="8">
        <f>(1+BWscncns[[#This Row],[pid_error]]*K_p)*BWscncns[[#This Row],[dbw]]/1000</f>
        <v>16016.885363133268</v>
      </c>
      <c r="AJ793" s="13">
        <f>BWscncns[[#This Row],[Torflow prgrssv alt vote]]/VLOOKUP(BWscncns[[#This Row],[class]],AltBWtotl,2,FALSE)*100</f>
        <v>5.5951754305600995E-2</v>
      </c>
      <c r="AK793">
        <f>IF(D793=E793,1,0)</f>
        <v>0</v>
      </c>
    </row>
    <row r="794" spans="1:37">
      <c r="A794" s="1" t="s">
        <v>6527</v>
      </c>
      <c r="B794" s="1" t="s">
        <v>6528</v>
      </c>
      <c r="C794">
        <v>21500</v>
      </c>
      <c r="D794">
        <v>1524995995</v>
      </c>
      <c r="E794">
        <v>1524995995</v>
      </c>
      <c r="F794" s="2">
        <v>1.0589783105599999</v>
      </c>
      <c r="G794" s="2">
        <v>1.0589783105599999</v>
      </c>
      <c r="H794">
        <v>21530917</v>
      </c>
      <c r="I794" s="2">
        <v>1.9528160281699999E-2</v>
      </c>
      <c r="J794" s="2">
        <v>0.23529411764700001</v>
      </c>
      <c r="K794">
        <v>1</v>
      </c>
      <c r="L794" s="1" t="s">
        <v>11553</v>
      </c>
      <c r="M794" s="1" t="s">
        <v>6528</v>
      </c>
      <c r="N794">
        <v>1</v>
      </c>
      <c r="O794">
        <v>0</v>
      </c>
      <c r="P794">
        <v>0</v>
      </c>
      <c r="Q794">
        <v>0</v>
      </c>
      <c r="R794" s="19">
        <f>BWscncns[[#This Row],[C fx]]*4+BWscncns[[#This Row],[C fg]]*2+BWscncns[[#This Row],[C fm]]</f>
        <v>4</v>
      </c>
      <c r="S794">
        <v>21700</v>
      </c>
      <c r="T794">
        <v>10457088</v>
      </c>
      <c r="U794" s="13">
        <v>2.0751469999999999</v>
      </c>
      <c r="V794" s="13">
        <v>0.48189300000000002</v>
      </c>
      <c r="W794">
        <v>353</v>
      </c>
      <c r="X794">
        <v>7</v>
      </c>
      <c r="Z794" s="10">
        <f>IF($N794&lt;&gt;0,constants!$L$2,IF($O794&lt;&gt;0,constants!$M$2,IF($P794&lt;&gt;0,constants!$N$2,0)))</f>
        <v>10125.48</v>
      </c>
      <c r="AA794" s="10">
        <f>IF($N794&lt;&gt;0,constants!$L$2,IF($O794&lt;&gt;0,constants!$M$2,IF($P794&lt;&gt;0,constants!$P$2,0)))</f>
        <v>10125.48</v>
      </c>
      <c r="AB794" s="11">
        <f>constants!$O$2</f>
        <v>4861.32</v>
      </c>
      <c r="AC794" s="11">
        <f>VLOOKUP(BWscncns[[#This Row],[scanner]],[0]!ScnrAvgBW,2,FALSE)/1000</f>
        <v>11818.828055288463</v>
      </c>
      <c r="AD794" s="8">
        <f>(1+$F794)*Z794</f>
        <v>20848.143704009064</v>
      </c>
      <c r="AE794" s="8">
        <f>(1+$F794)*AA794</f>
        <v>20848.143704009064</v>
      </c>
      <c r="AF794" s="8">
        <f>(1+$F794)*AB794</f>
        <v>10009.352440691537</v>
      </c>
      <c r="AG794" s="8">
        <f>(1+$F794)*AC794</f>
        <v>24334.710622076964</v>
      </c>
      <c r="AH794" s="8">
        <f>(1+$F794)*$T794/1000</f>
        <v>21530.917383617245</v>
      </c>
      <c r="AI794" s="8">
        <f>(1+BWscncns[[#This Row],[pid_error]]*K_p)*BWscncns[[#This Row],[dbw]]/1000</f>
        <v>15994.002691808622</v>
      </c>
      <c r="AJ794" s="13">
        <f>BWscncns[[#This Row],[Torflow prgrssv alt vote]]/VLOOKUP(BWscncns[[#This Row],[class]],AltBWtotl,2,FALSE)*100</f>
        <v>0.13708050565702892</v>
      </c>
      <c r="AK794">
        <f>IF(D794=E794,1,0)</f>
        <v>1</v>
      </c>
    </row>
    <row r="795" spans="1:37">
      <c r="A795" s="1" t="s">
        <v>1720</v>
      </c>
      <c r="B795" s="1" t="s">
        <v>1721</v>
      </c>
      <c r="C795">
        <v>23100</v>
      </c>
      <c r="D795">
        <v>1524113171</v>
      </c>
      <c r="E795">
        <v>1524992681</v>
      </c>
      <c r="F795" s="2">
        <v>1.83056672857</v>
      </c>
      <c r="G795" s="2">
        <v>1.83056672857</v>
      </c>
      <c r="H795">
        <v>22804129</v>
      </c>
      <c r="I795" s="2">
        <v>2.0237331113299999E-2</v>
      </c>
      <c r="J795" s="2">
        <v>0</v>
      </c>
      <c r="K795">
        <v>1</v>
      </c>
      <c r="L795" s="1" t="s">
        <v>11565</v>
      </c>
      <c r="M795" s="1" t="s">
        <v>1721</v>
      </c>
      <c r="N795">
        <v>0</v>
      </c>
      <c r="O795">
        <v>1</v>
      </c>
      <c r="P795">
        <v>0</v>
      </c>
      <c r="Q795">
        <v>0</v>
      </c>
      <c r="R795" s="19">
        <f>BWscncns[[#This Row],[C fx]]*4+BWscncns[[#This Row],[C fg]]*2+BWscncns[[#This Row],[C fm]]</f>
        <v>2</v>
      </c>
      <c r="S795">
        <v>17500</v>
      </c>
      <c r="T795">
        <v>8335544</v>
      </c>
      <c r="U795" s="13">
        <v>2.0994429999999999</v>
      </c>
      <c r="V795" s="13">
        <v>0.47631699999999999</v>
      </c>
      <c r="W795">
        <v>332</v>
      </c>
      <c r="X795">
        <v>6</v>
      </c>
      <c r="Z795" s="10">
        <f>IF($N795&lt;&gt;0,constants!$L$2,IF($O795&lt;&gt;0,constants!$M$2,IF($P795&lt;&gt;0,constants!$N$2,0)))</f>
        <v>9721.3799999999992</v>
      </c>
      <c r="AA795" s="10">
        <f>IF($N795&lt;&gt;0,constants!$L$2,IF($O795&lt;&gt;0,constants!$M$2,IF($P795&lt;&gt;0,constants!$P$2,0)))</f>
        <v>9721.3799999999992</v>
      </c>
      <c r="AB795" s="11">
        <f>constants!$O$2</f>
        <v>4861.32</v>
      </c>
      <c r="AC795" s="11">
        <f>VLOOKUP(BWscncns[[#This Row],[scanner]],[0]!ScnrAvgBW,2,FALSE)/1000</f>
        <v>11818.828055288463</v>
      </c>
      <c r="AD795" s="8">
        <f>(1+$F795)*Z795</f>
        <v>27517.014783785824</v>
      </c>
      <c r="AE795" s="8">
        <f>(1+$F795)*AA795</f>
        <v>27517.014783785824</v>
      </c>
      <c r="AF795" s="8">
        <f>(1+$F795)*AB795</f>
        <v>13760.290648931912</v>
      </c>
      <c r="AG795" s="8">
        <f>(1+$F795)*AC795</f>
        <v>33453.981463989199</v>
      </c>
      <c r="AH795" s="8">
        <f>(1+$F795)*$T795/1000</f>
        <v>23594.31351093129</v>
      </c>
      <c r="AI795" s="8">
        <f>(1+BWscncns[[#This Row],[pid_error]]*K_p)*BWscncns[[#This Row],[dbw]]/1000</f>
        <v>15964.928755465646</v>
      </c>
      <c r="AJ795" s="13">
        <f>BWscncns[[#This Row],[Torflow prgrssv alt vote]]/VLOOKUP(BWscncns[[#This Row],[class]],AltBWtotl,2,FALSE)*100</f>
        <v>5.5770254389677101E-2</v>
      </c>
      <c r="AK795">
        <f>IF(D795=E795,1,0)</f>
        <v>0</v>
      </c>
    </row>
    <row r="796" spans="1:37">
      <c r="A796" s="1" t="s">
        <v>7828</v>
      </c>
      <c r="B796" s="1" t="s">
        <v>49</v>
      </c>
      <c r="C796">
        <v>36400</v>
      </c>
      <c r="D796">
        <v>1524414653</v>
      </c>
      <c r="E796">
        <v>1524995995</v>
      </c>
      <c r="F796" s="2">
        <v>0.44645024837899999</v>
      </c>
      <c r="G796" s="2">
        <v>0.44645024837899999</v>
      </c>
      <c r="H796">
        <v>18467889</v>
      </c>
      <c r="I796" s="2">
        <v>-1.5589115069899999</v>
      </c>
      <c r="J796" s="2">
        <v>0</v>
      </c>
      <c r="K796">
        <v>1</v>
      </c>
      <c r="L796" s="1" t="s">
        <v>11553</v>
      </c>
      <c r="M796" s="1" t="s">
        <v>49</v>
      </c>
      <c r="N796">
        <v>0</v>
      </c>
      <c r="O796">
        <v>1</v>
      </c>
      <c r="P796">
        <v>0</v>
      </c>
      <c r="Q796">
        <v>0</v>
      </c>
      <c r="R796" s="19">
        <f>BWscncns[[#This Row],[C fx]]*4+BWscncns[[#This Row],[C fg]]*2+BWscncns[[#This Row],[C fm]]</f>
        <v>2</v>
      </c>
      <c r="S796">
        <v>26800</v>
      </c>
      <c r="T796">
        <v>13050909</v>
      </c>
      <c r="U796" s="13">
        <v>2.0534970000000001</v>
      </c>
      <c r="V796" s="13">
        <v>0.48697400000000002</v>
      </c>
      <c r="W796">
        <v>368</v>
      </c>
      <c r="X796">
        <v>7</v>
      </c>
      <c r="Z796" s="10">
        <f>IF($N796&lt;&gt;0,constants!$L$2,IF($O796&lt;&gt;0,constants!$M$2,IF($P796&lt;&gt;0,constants!$N$2,0)))</f>
        <v>9721.3799999999992</v>
      </c>
      <c r="AA796" s="10">
        <f>IF($N796&lt;&gt;0,constants!$L$2,IF($O796&lt;&gt;0,constants!$M$2,IF($P796&lt;&gt;0,constants!$P$2,0)))</f>
        <v>9721.3799999999992</v>
      </c>
      <c r="AB796" s="11">
        <f>constants!$O$2</f>
        <v>4861.32</v>
      </c>
      <c r="AC796" s="11">
        <f>VLOOKUP(BWscncns[[#This Row],[scanner]],[0]!ScnrAvgBW,2,FALSE)/1000</f>
        <v>11818.828055288463</v>
      </c>
      <c r="AD796" s="8">
        <f>(1+$F796)*Z796</f>
        <v>14061.492515586642</v>
      </c>
      <c r="AE796" s="8">
        <f>(1+$F796)*AA796</f>
        <v>14061.492515586642</v>
      </c>
      <c r="AF796" s="8">
        <f>(1+$F796)*AB796</f>
        <v>7031.6575214497998</v>
      </c>
      <c r="AG796" s="8">
        <f>(1+$F796)*AC796</f>
        <v>17095.346776120692</v>
      </c>
      <c r="AH796" s="8">
        <f>(1+$F796)*$T796/1000</f>
        <v>18877.490564621727</v>
      </c>
      <c r="AI796" s="8">
        <f>(1+BWscncns[[#This Row],[pid_error]]*K_p)*BWscncns[[#This Row],[dbw]]/1000</f>
        <v>15964.199782310863</v>
      </c>
      <c r="AJ796" s="13">
        <f>BWscncns[[#This Row],[Torflow prgrssv alt vote]]/VLOOKUP(BWscncns[[#This Row],[class]],AltBWtotl,2,FALSE)*100</f>
        <v>5.5767707869181581E-2</v>
      </c>
      <c r="AK796">
        <f>IF(D796=E796,1,0)</f>
        <v>0</v>
      </c>
    </row>
    <row r="797" spans="1:37">
      <c r="A797" s="1" t="s">
        <v>4316</v>
      </c>
      <c r="B797" s="1" t="s">
        <v>4317</v>
      </c>
      <c r="C797">
        <v>19500</v>
      </c>
      <c r="D797">
        <v>1525001415</v>
      </c>
      <c r="E797">
        <v>1525001415</v>
      </c>
      <c r="F797" s="2">
        <v>0.56220803643299999</v>
      </c>
      <c r="G797" s="2">
        <v>0.56220803643299999</v>
      </c>
      <c r="H797">
        <v>19454376</v>
      </c>
      <c r="I797" s="2">
        <v>-0.20574005611999999</v>
      </c>
      <c r="J797" s="2">
        <v>0</v>
      </c>
      <c r="K797">
        <v>3</v>
      </c>
      <c r="L797" s="1" t="s">
        <v>11578</v>
      </c>
      <c r="M797" s="1" t="s">
        <v>4317</v>
      </c>
      <c r="N797">
        <v>1</v>
      </c>
      <c r="O797">
        <v>0</v>
      </c>
      <c r="P797">
        <v>0</v>
      </c>
      <c r="Q797">
        <v>0</v>
      </c>
      <c r="R797" s="19">
        <f>BWscncns[[#This Row],[C fx]]*4+BWscncns[[#This Row],[C fg]]*2+BWscncns[[#This Row],[C fm]]</f>
        <v>4</v>
      </c>
      <c r="S797">
        <v>17600</v>
      </c>
      <c r="T797">
        <v>12453128</v>
      </c>
      <c r="U797" s="13">
        <v>1.4133</v>
      </c>
      <c r="V797" s="13">
        <v>0.70756399999999997</v>
      </c>
      <c r="W797">
        <v>1626</v>
      </c>
      <c r="X797">
        <v>32</v>
      </c>
      <c r="Z797" s="10">
        <f>IF($N797&lt;&gt;0,constants!$L$2,IF($O797&lt;&gt;0,constants!$M$2,IF($P797&lt;&gt;0,constants!$N$2,0)))</f>
        <v>10125.48</v>
      </c>
      <c r="AA797" s="10">
        <f>IF($N797&lt;&gt;0,constants!$L$2,IF($O797&lt;&gt;0,constants!$M$2,IF($P797&lt;&gt;0,constants!$P$2,0)))</f>
        <v>10125.48</v>
      </c>
      <c r="AB797" s="11">
        <f>constants!$O$2</f>
        <v>4861.32</v>
      </c>
      <c r="AC797" s="11">
        <f>VLOOKUP(BWscncns[[#This Row],[scanner]],[0]!ScnrAvgBW,2,FALSE)/1000</f>
        <v>6440.9193022088357</v>
      </c>
      <c r="AD797" s="8">
        <f>(1+$F797)*Z797</f>
        <v>15818.106228741612</v>
      </c>
      <c r="AE797" s="8">
        <f>(1+$F797)*AA797</f>
        <v>15818.106228741612</v>
      </c>
      <c r="AF797" s="8">
        <f>(1+$F797)*AB797</f>
        <v>7594.393171672471</v>
      </c>
      <c r="AG797" s="8">
        <f>(1+$F797)*AC797</f>
        <v>10062.055895927073</v>
      </c>
      <c r="AH797" s="8">
        <f>(1+$F797)*$T797/1000</f>
        <v>19454.376640328814</v>
      </c>
      <c r="AI797" s="8">
        <f>(1+BWscncns[[#This Row],[pid_error]]*K_p)*BWscncns[[#This Row],[dbw]]/1000</f>
        <v>15953.752320164405</v>
      </c>
      <c r="AJ797" s="13">
        <f>BWscncns[[#This Row],[Torflow prgrssv alt vote]]/VLOOKUP(BWscncns[[#This Row],[class]],AltBWtotl,2,FALSE)*100</f>
        <v>0.13673553001808531</v>
      </c>
      <c r="AK797">
        <f>IF(D797=E797,1,0)</f>
        <v>1</v>
      </c>
    </row>
    <row r="798" spans="1:37">
      <c r="A798" s="1" t="s">
        <v>6534</v>
      </c>
      <c r="B798" s="1" t="s">
        <v>6535</v>
      </c>
      <c r="C798">
        <v>17400</v>
      </c>
      <c r="D798">
        <v>1524370786</v>
      </c>
      <c r="E798">
        <v>1525009194</v>
      </c>
      <c r="F798" s="2">
        <v>1.0423758831400001</v>
      </c>
      <c r="G798" s="2">
        <v>1.0423758831400001</v>
      </c>
      <c r="H798">
        <v>21288510</v>
      </c>
      <c r="I798" s="2">
        <v>0.52656138272700004</v>
      </c>
      <c r="J798" s="2">
        <v>0</v>
      </c>
      <c r="K798">
        <v>2</v>
      </c>
      <c r="L798" s="1" t="s">
        <v>11570</v>
      </c>
      <c r="M798" s="1" t="s">
        <v>6535</v>
      </c>
      <c r="N798">
        <v>0</v>
      </c>
      <c r="O798">
        <v>1</v>
      </c>
      <c r="P798">
        <v>0</v>
      </c>
      <c r="Q798">
        <v>0</v>
      </c>
      <c r="R798" s="19">
        <f>BWscncns[[#This Row],[C fx]]*4+BWscncns[[#This Row],[C fg]]*2+BWscncns[[#This Row],[C fm]]</f>
        <v>2</v>
      </c>
      <c r="S798">
        <v>15700</v>
      </c>
      <c r="T798">
        <v>10485760</v>
      </c>
      <c r="U798" s="13">
        <v>1.497269</v>
      </c>
      <c r="V798" s="13">
        <v>0.667883</v>
      </c>
      <c r="W798">
        <v>1379</v>
      </c>
      <c r="X798">
        <v>27</v>
      </c>
      <c r="Z798" s="10">
        <f>IF($N798&lt;&gt;0,constants!$L$2,IF($O798&lt;&gt;0,constants!$M$2,IF($P798&lt;&gt;0,constants!$N$2,0)))</f>
        <v>9721.3799999999992</v>
      </c>
      <c r="AA798" s="10">
        <f>IF($N798&lt;&gt;0,constants!$L$2,IF($O798&lt;&gt;0,constants!$M$2,IF($P798&lt;&gt;0,constants!$P$2,0)))</f>
        <v>9721.3799999999992</v>
      </c>
      <c r="AB798" s="11">
        <f>constants!$O$2</f>
        <v>4861.32</v>
      </c>
      <c r="AC798" s="11">
        <f>VLOOKUP(BWscncns[[#This Row],[scanner]],[0]!ScnrAvgBW,2,FALSE)/1000</f>
        <v>8853.6095214723919</v>
      </c>
      <c r="AD798" s="8">
        <f>(1+$F798)*Z798</f>
        <v>19854.712062839531</v>
      </c>
      <c r="AE798" s="8">
        <f>(1+$F798)*AA798</f>
        <v>19854.712062839531</v>
      </c>
      <c r="AF798" s="8">
        <f>(1+$F798)*AB798</f>
        <v>9928.6427282261448</v>
      </c>
      <c r="AG798" s="8">
        <f>(1+$F798)*AC798</f>
        <v>18082.398565393891</v>
      </c>
      <c r="AH798" s="8">
        <f>(1+$F798)*$T798/1000</f>
        <v>21415.863340394088</v>
      </c>
      <c r="AI798" s="8">
        <f>(1+BWscncns[[#This Row],[pid_error]]*K_p)*BWscncns[[#This Row],[dbw]]/1000</f>
        <v>15950.811670197043</v>
      </c>
      <c r="AJ798" s="13">
        <f>BWscncns[[#This Row],[Torflow prgrssv alt vote]]/VLOOKUP(BWscncns[[#This Row],[class]],AltBWtotl,2,FALSE)*100</f>
        <v>5.5720939203325194E-2</v>
      </c>
      <c r="AK798">
        <f>IF(D798=E798,1,0)</f>
        <v>0</v>
      </c>
    </row>
    <row r="799" spans="1:37">
      <c r="A799" s="1" t="s">
        <v>10174</v>
      </c>
      <c r="B799" s="1" t="s">
        <v>10175</v>
      </c>
      <c r="C799">
        <v>27300</v>
      </c>
      <c r="D799">
        <v>1524134154</v>
      </c>
      <c r="E799">
        <v>1524919248</v>
      </c>
      <c r="F799" s="2">
        <v>0.86592454970599997</v>
      </c>
      <c r="G799" s="2">
        <v>0.86592454970599997</v>
      </c>
      <c r="H799">
        <v>18515436</v>
      </c>
      <c r="I799" s="2">
        <v>-0.17014745726399999</v>
      </c>
      <c r="J799" s="2">
        <v>0</v>
      </c>
      <c r="K799">
        <v>1</v>
      </c>
      <c r="L799" s="1" t="s">
        <v>11602</v>
      </c>
      <c r="M799" s="1" t="s">
        <v>10175</v>
      </c>
      <c r="N799">
        <v>0</v>
      </c>
      <c r="O799">
        <v>1</v>
      </c>
      <c r="P799">
        <v>0</v>
      </c>
      <c r="Q799">
        <v>0</v>
      </c>
      <c r="R799" s="19">
        <f>BWscncns[[#This Row],[C fx]]*4+BWscncns[[#This Row],[C fg]]*2+BWscncns[[#This Row],[C fm]]</f>
        <v>2</v>
      </c>
      <c r="S799">
        <v>8660</v>
      </c>
      <c r="T799">
        <v>11115905</v>
      </c>
      <c r="U799" s="13">
        <v>0.77906399999999998</v>
      </c>
      <c r="V799" s="13">
        <v>1.2835920000000001</v>
      </c>
      <c r="W799">
        <v>4056</v>
      </c>
      <c r="X799">
        <v>81</v>
      </c>
      <c r="Z799" s="10">
        <f>IF($N799&lt;&gt;0,constants!$L$2,IF($O799&lt;&gt;0,constants!$M$2,IF($P799&lt;&gt;0,constants!$N$2,0)))</f>
        <v>9721.3799999999992</v>
      </c>
      <c r="AA799" s="10">
        <f>IF($N799&lt;&gt;0,constants!$L$2,IF($O799&lt;&gt;0,constants!$M$2,IF($P799&lt;&gt;0,constants!$P$2,0)))</f>
        <v>9721.3799999999992</v>
      </c>
      <c r="AB799" s="11">
        <f>constants!$O$2</f>
        <v>4861.32</v>
      </c>
      <c r="AC799" s="11">
        <f>VLOOKUP(BWscncns[[#This Row],[scanner]],[0]!ScnrAvgBW,2,FALSE)/1000</f>
        <v>11818.828055288463</v>
      </c>
      <c r="AD799" s="8">
        <f>(1+$F799)*Z799</f>
        <v>18139.361599020911</v>
      </c>
      <c r="AE799" s="8">
        <f>(1+$F799)*AA799</f>
        <v>18139.361599020911</v>
      </c>
      <c r="AF799" s="8">
        <f>(1+$F799)*AB799</f>
        <v>9070.8563319767709</v>
      </c>
      <c r="AG799" s="8">
        <f>(1+$F799)*AC799</f>
        <v>22053.041417116765</v>
      </c>
      <c r="AH799" s="8">
        <f>(1+$F799)*$T799/1000</f>
        <v>20741.440031699673</v>
      </c>
      <c r="AI799" s="8">
        <f>(1+BWscncns[[#This Row],[pid_error]]*K_p)*BWscncns[[#This Row],[dbw]]/1000</f>
        <v>15928.672515849836</v>
      </c>
      <c r="AJ799" s="13">
        <f>BWscncns[[#This Row],[Torflow prgrssv alt vote]]/VLOOKUP(BWscncns[[#This Row],[class]],AltBWtotl,2,FALSE)*100</f>
        <v>5.5643600538754369E-2</v>
      </c>
      <c r="AK799">
        <f>IF(D799=E799,1,0)</f>
        <v>0</v>
      </c>
    </row>
    <row r="800" spans="1:37">
      <c r="A800" s="1" t="s">
        <v>5069</v>
      </c>
      <c r="B800" s="1" t="s">
        <v>5070</v>
      </c>
      <c r="C800">
        <v>19700</v>
      </c>
      <c r="D800">
        <v>1524893162</v>
      </c>
      <c r="E800">
        <v>1525003705</v>
      </c>
      <c r="F800" s="2">
        <v>0.62903394516800004</v>
      </c>
      <c r="G800" s="2">
        <v>0.62903394516800004</v>
      </c>
      <c r="H800">
        <v>19725030</v>
      </c>
      <c r="I800" s="2">
        <v>0.873859413212</v>
      </c>
      <c r="J800" s="2">
        <v>0</v>
      </c>
      <c r="K800">
        <v>5</v>
      </c>
      <c r="L800" s="1" t="s">
        <v>11561</v>
      </c>
      <c r="M800" s="1" t="s">
        <v>5070</v>
      </c>
      <c r="N800">
        <v>0</v>
      </c>
      <c r="O800">
        <v>1</v>
      </c>
      <c r="P800">
        <v>0</v>
      </c>
      <c r="Q800">
        <v>0</v>
      </c>
      <c r="R800" s="19">
        <f>BWscncns[[#This Row],[C fx]]*4+BWscncns[[#This Row],[C fg]]*2+BWscncns[[#This Row],[C fm]]</f>
        <v>2</v>
      </c>
      <c r="S800">
        <v>12300</v>
      </c>
      <c r="T800">
        <v>12108422</v>
      </c>
      <c r="U800" s="13">
        <v>1.015822</v>
      </c>
      <c r="V800" s="13">
        <v>0.98442499999999999</v>
      </c>
      <c r="W800">
        <v>3151</v>
      </c>
      <c r="X800">
        <v>63</v>
      </c>
      <c r="Z800" s="10">
        <f>IF($N800&lt;&gt;0,constants!$L$2,IF($O800&lt;&gt;0,constants!$M$2,IF($P800&lt;&gt;0,constants!$N$2,0)))</f>
        <v>9721.3799999999992</v>
      </c>
      <c r="AA800" s="10">
        <f>IF($N800&lt;&gt;0,constants!$L$2,IF($O800&lt;&gt;0,constants!$M$2,IF($P800&lt;&gt;0,constants!$P$2,0)))</f>
        <v>9721.3799999999992</v>
      </c>
      <c r="AB800" s="11">
        <f>constants!$O$2</f>
        <v>4861.32</v>
      </c>
      <c r="AC800" s="11">
        <f>VLOOKUP(BWscncns[[#This Row],[scanner]],[0]!ScnrAvgBW,2,FALSE)/1000</f>
        <v>3794.4265750962772</v>
      </c>
      <c r="AD800" s="8">
        <f>(1+$F800)*Z800</f>
        <v>15836.458013877291</v>
      </c>
      <c r="AE800" s="8">
        <f>(1+$F800)*AA800</f>
        <v>15836.458013877291</v>
      </c>
      <c r="AF800" s="8">
        <f>(1+$F800)*AB800</f>
        <v>7919.2552983241012</v>
      </c>
      <c r="AG800" s="8">
        <f>(1+$F800)*AC800</f>
        <v>6181.2496932793911</v>
      </c>
      <c r="AH800" s="8">
        <f>(1+$F800)*$T800/1000</f>
        <v>19725.030460419006</v>
      </c>
      <c r="AI800" s="8">
        <f>(1+BWscncns[[#This Row],[pid_error]]*K_p)*BWscncns[[#This Row],[dbw]]/1000</f>
        <v>15916.726230209504</v>
      </c>
      <c r="AJ800" s="13">
        <f>BWscncns[[#This Row],[Torflow prgrssv alt vote]]/VLOOKUP(BWscncns[[#This Row],[class]],AltBWtotl,2,FALSE)*100</f>
        <v>5.5601868602497218E-2</v>
      </c>
      <c r="AK800">
        <f>IF(D800=E800,1,0)</f>
        <v>0</v>
      </c>
    </row>
    <row r="801" spans="1:37">
      <c r="A801" s="1" t="s">
        <v>464</v>
      </c>
      <c r="B801" s="1" t="s">
        <v>465</v>
      </c>
      <c r="C801">
        <v>18500</v>
      </c>
      <c r="D801">
        <v>1524457393</v>
      </c>
      <c r="E801">
        <v>1525009122</v>
      </c>
      <c r="F801" s="2">
        <v>1.64096031951</v>
      </c>
      <c r="G801" s="2">
        <v>1.64096031951</v>
      </c>
      <c r="H801">
        <v>25341649</v>
      </c>
      <c r="I801" s="2">
        <v>0.761477716729</v>
      </c>
      <c r="J801" s="2">
        <v>0</v>
      </c>
      <c r="K801">
        <v>1</v>
      </c>
      <c r="L801" s="1" t="s">
        <v>11549</v>
      </c>
      <c r="M801" s="1" t="s">
        <v>465</v>
      </c>
      <c r="N801">
        <v>0</v>
      </c>
      <c r="O801">
        <v>1</v>
      </c>
      <c r="P801">
        <v>0</v>
      </c>
      <c r="Q801">
        <v>0</v>
      </c>
      <c r="R801" s="19">
        <f>BWscncns[[#This Row],[C fx]]*4+BWscncns[[#This Row],[C fg]]*2+BWscncns[[#This Row],[C fm]]</f>
        <v>2</v>
      </c>
      <c r="S801">
        <v>16200</v>
      </c>
      <c r="T801">
        <v>8741369</v>
      </c>
      <c r="U801" s="13">
        <v>1.8532569999999999</v>
      </c>
      <c r="V801" s="13">
        <v>0.53959100000000004</v>
      </c>
      <c r="W801">
        <v>571</v>
      </c>
      <c r="X801">
        <v>11</v>
      </c>
      <c r="Z801" s="10">
        <f>IF($N801&lt;&gt;0,constants!$L$2,IF($O801&lt;&gt;0,constants!$M$2,IF($P801&lt;&gt;0,constants!$N$2,0)))</f>
        <v>9721.3799999999992</v>
      </c>
      <c r="AA801" s="10">
        <f>IF($N801&lt;&gt;0,constants!$L$2,IF($O801&lt;&gt;0,constants!$M$2,IF($P801&lt;&gt;0,constants!$P$2,0)))</f>
        <v>9721.3799999999992</v>
      </c>
      <c r="AB801" s="11">
        <f>constants!$O$2</f>
        <v>4861.32</v>
      </c>
      <c r="AC801" s="11">
        <f>VLOOKUP(BWscncns[[#This Row],[scanner]],[0]!ScnrAvgBW,2,FALSE)/1000</f>
        <v>11818.828055288463</v>
      </c>
      <c r="AD801" s="8">
        <f>(1+$F801)*Z801</f>
        <v>25673.77883087812</v>
      </c>
      <c r="AE801" s="8">
        <f>(1+$F801)*AA801</f>
        <v>25673.77883087812</v>
      </c>
      <c r="AF801" s="8">
        <f>(1+$F801)*AB801</f>
        <v>12838.553220440352</v>
      </c>
      <c r="AG801" s="8">
        <f>(1+$F801)*AC801</f>
        <v>31213.055917128371</v>
      </c>
      <c r="AH801" s="8">
        <f>(1+$F801)*$T801/1000</f>
        <v>23085.608667194811</v>
      </c>
      <c r="AI801" s="8">
        <f>(1+BWscncns[[#This Row],[pid_error]]*K_p)*BWscncns[[#This Row],[dbw]]/1000</f>
        <v>15913.488833597405</v>
      </c>
      <c r="AJ801" s="13">
        <f>BWscncns[[#This Row],[Torflow prgrssv alt vote]]/VLOOKUP(BWscncns[[#This Row],[class]],AltBWtotl,2,FALSE)*100</f>
        <v>5.559055941124541E-2</v>
      </c>
      <c r="AK801">
        <f>IF(D801=E801,1,0)</f>
        <v>0</v>
      </c>
    </row>
    <row r="802" spans="1:37">
      <c r="A802" s="1" t="s">
        <v>145</v>
      </c>
      <c r="B802" s="1" t="s">
        <v>146</v>
      </c>
      <c r="C802">
        <v>15400</v>
      </c>
      <c r="D802">
        <v>1525007567</v>
      </c>
      <c r="E802">
        <v>1525007567</v>
      </c>
      <c r="F802" s="2">
        <v>-5.85985196471E-2</v>
      </c>
      <c r="G802" s="2">
        <v>-5.85985196471E-2</v>
      </c>
      <c r="H802">
        <v>15423921</v>
      </c>
      <c r="I802" s="2">
        <v>-0.34034771306</v>
      </c>
      <c r="J802" s="2">
        <v>0</v>
      </c>
      <c r="K802">
        <v>4</v>
      </c>
      <c r="L802" s="1" t="s">
        <v>11631</v>
      </c>
      <c r="M802" s="1" t="s">
        <v>146</v>
      </c>
      <c r="N802">
        <v>1</v>
      </c>
      <c r="O802">
        <v>0</v>
      </c>
      <c r="P802">
        <v>0</v>
      </c>
      <c r="Q802">
        <v>0</v>
      </c>
      <c r="R802" s="19">
        <f>BWscncns[[#This Row],[C fx]]*4+BWscncns[[#This Row],[C fg]]*2+BWscncns[[#This Row],[C fm]]</f>
        <v>4</v>
      </c>
      <c r="S802">
        <v>17800</v>
      </c>
      <c r="T802">
        <v>16384000</v>
      </c>
      <c r="U802" s="13">
        <v>1.0864259999999999</v>
      </c>
      <c r="V802" s="13">
        <v>0.92044899999999996</v>
      </c>
      <c r="W802">
        <v>2754</v>
      </c>
      <c r="X802">
        <v>55</v>
      </c>
      <c r="Z802" s="10">
        <f>IF($N802&lt;&gt;0,constants!$L$2,IF($O802&lt;&gt;0,constants!$M$2,IF($P802&lt;&gt;0,constants!$N$2,0)))</f>
        <v>10125.48</v>
      </c>
      <c r="AA802" s="10">
        <f>IF($N802&lt;&gt;0,constants!$L$2,IF($O802&lt;&gt;0,constants!$M$2,IF($P802&lt;&gt;0,constants!$P$2,0)))</f>
        <v>10125.48</v>
      </c>
      <c r="AB802" s="11">
        <f>constants!$O$2</f>
        <v>4861.32</v>
      </c>
      <c r="AC802" s="11">
        <f>VLOOKUP(BWscncns[[#This Row],[scanner]],[0]!ScnrAvgBW,2,FALSE)/1000</f>
        <v>4819.491751072962</v>
      </c>
      <c r="AD802" s="8">
        <f>(1+$F802)*Z802</f>
        <v>9532.1418612836824</v>
      </c>
      <c r="AE802" s="8">
        <f>(1+$F802)*AA802</f>
        <v>9532.1418612836824</v>
      </c>
      <c r="AF802" s="8">
        <f>(1+$F802)*AB802</f>
        <v>4576.4538444691598</v>
      </c>
      <c r="AG802" s="8">
        <f>(1+$F802)*AC802</f>
        <v>4537.0766690086766</v>
      </c>
      <c r="AH802" s="8">
        <f>(1+$F802)*$T802/1000</f>
        <v>15423.921854101915</v>
      </c>
      <c r="AI802" s="8">
        <f>(1+BWscncns[[#This Row],[pid_error]]*K_p)*BWscncns[[#This Row],[dbw]]/1000</f>
        <v>15903.960927050957</v>
      </c>
      <c r="AJ802" s="13">
        <f>BWscncns[[#This Row],[Torflow prgrssv alt vote]]/VLOOKUP(BWscncns[[#This Row],[class]],AltBWtotl,2,FALSE)*100</f>
        <v>0.13630878072481081</v>
      </c>
      <c r="AK802">
        <f>IF(D802=E802,1,0)</f>
        <v>1</v>
      </c>
    </row>
    <row r="803" spans="1:37">
      <c r="A803" s="1" t="s">
        <v>7753</v>
      </c>
      <c r="B803" s="1" t="s">
        <v>7754</v>
      </c>
      <c r="C803">
        <v>26000</v>
      </c>
      <c r="D803">
        <v>1524523062</v>
      </c>
      <c r="E803">
        <v>1524999429</v>
      </c>
      <c r="F803" s="2">
        <v>0.57946340197400004</v>
      </c>
      <c r="G803" s="2">
        <v>0.57946340197400004</v>
      </c>
      <c r="H803">
        <v>19408446</v>
      </c>
      <c r="I803" s="2">
        <v>-0.27948464318499999</v>
      </c>
      <c r="J803" s="2">
        <v>0</v>
      </c>
      <c r="K803">
        <v>1</v>
      </c>
      <c r="L803" s="1" t="s">
        <v>11542</v>
      </c>
      <c r="M803" s="1" t="s">
        <v>7754</v>
      </c>
      <c r="N803">
        <v>0</v>
      </c>
      <c r="O803">
        <v>1</v>
      </c>
      <c r="P803">
        <v>0</v>
      </c>
      <c r="Q803">
        <v>0</v>
      </c>
      <c r="R803" s="19">
        <f>BWscncns[[#This Row],[C fx]]*4+BWscncns[[#This Row],[C fg]]*2+BWscncns[[#This Row],[C fm]]</f>
        <v>2</v>
      </c>
      <c r="S803">
        <v>24800</v>
      </c>
      <c r="T803">
        <v>12288000</v>
      </c>
      <c r="U803" s="13">
        <v>2.0182289999999998</v>
      </c>
      <c r="V803" s="13">
        <v>0.49548399999999998</v>
      </c>
      <c r="W803">
        <v>411</v>
      </c>
      <c r="X803">
        <v>8</v>
      </c>
      <c r="Z803" s="10">
        <f>IF($N803&lt;&gt;0,constants!$L$2,IF($O803&lt;&gt;0,constants!$M$2,IF($P803&lt;&gt;0,constants!$N$2,0)))</f>
        <v>9721.3799999999992</v>
      </c>
      <c r="AA803" s="10">
        <f>IF($N803&lt;&gt;0,constants!$L$2,IF($O803&lt;&gt;0,constants!$M$2,IF($P803&lt;&gt;0,constants!$P$2,0)))</f>
        <v>9721.3799999999992</v>
      </c>
      <c r="AB803" s="11">
        <f>constants!$O$2</f>
        <v>4861.32</v>
      </c>
      <c r="AC803" s="11">
        <f>VLOOKUP(BWscncns[[#This Row],[scanner]],[0]!ScnrAvgBW,2,FALSE)/1000</f>
        <v>11818.828055288463</v>
      </c>
      <c r="AD803" s="8">
        <f>(1+$F803)*Z803</f>
        <v>15354.563926682002</v>
      </c>
      <c r="AE803" s="8">
        <f>(1+$F803)*AA803</f>
        <v>15354.563926682002</v>
      </c>
      <c r="AF803" s="8">
        <f>(1+$F803)*AB803</f>
        <v>7678.2770252842447</v>
      </c>
      <c r="AG803" s="8">
        <f>(1+$F803)*AC803</f>
        <v>18667.40636755167</v>
      </c>
      <c r="AH803" s="8">
        <f>(1+$F803)*$T803/1000</f>
        <v>19408.446283456513</v>
      </c>
      <c r="AI803" s="8">
        <f>(1+BWscncns[[#This Row],[pid_error]]*K_p)*BWscncns[[#This Row],[dbw]]/1000</f>
        <v>15848.223141728256</v>
      </c>
      <c r="AJ803" s="13">
        <f>BWscncns[[#This Row],[Torflow prgrssv alt vote]]/VLOOKUP(BWscncns[[#This Row],[class]],AltBWtotl,2,FALSE)*100</f>
        <v>5.5362566897516563E-2</v>
      </c>
      <c r="AK803">
        <f>IF(D803=E803,1,0)</f>
        <v>0</v>
      </c>
    </row>
    <row r="804" spans="1:37">
      <c r="A804" s="1" t="s">
        <v>2345</v>
      </c>
      <c r="B804" s="1" t="s">
        <v>2346</v>
      </c>
      <c r="C804">
        <v>12600</v>
      </c>
      <c r="D804">
        <v>1524988784</v>
      </c>
      <c r="E804">
        <v>1525006418</v>
      </c>
      <c r="F804" s="2">
        <v>1.1696180467199999</v>
      </c>
      <c r="G804" s="2">
        <v>1.1696180467199999</v>
      </c>
      <c r="H804">
        <v>21628141</v>
      </c>
      <c r="I804" s="2">
        <v>0.88076816561399995</v>
      </c>
      <c r="J804" s="2">
        <v>0</v>
      </c>
      <c r="K804">
        <v>2</v>
      </c>
      <c r="L804" s="1" t="s">
        <v>11703</v>
      </c>
      <c r="M804" s="1" t="s">
        <v>2346</v>
      </c>
      <c r="N804">
        <v>0</v>
      </c>
      <c r="O804">
        <v>1</v>
      </c>
      <c r="P804">
        <v>0</v>
      </c>
      <c r="Q804">
        <v>0</v>
      </c>
      <c r="R804" s="19">
        <f>BWscncns[[#This Row],[C fx]]*4+BWscncns[[#This Row],[C fg]]*2+BWscncns[[#This Row],[C fm]]</f>
        <v>2</v>
      </c>
      <c r="S804">
        <v>11100</v>
      </c>
      <c r="T804">
        <v>9968640</v>
      </c>
      <c r="U804" s="13">
        <v>1.1134919999999999</v>
      </c>
      <c r="V804" s="13">
        <v>0.89807599999999999</v>
      </c>
      <c r="W804">
        <v>2625</v>
      </c>
      <c r="X804">
        <v>52</v>
      </c>
      <c r="Z804" s="10">
        <f>IF($N804&lt;&gt;0,constants!$L$2,IF($O804&lt;&gt;0,constants!$M$2,IF($P804&lt;&gt;0,constants!$N$2,0)))</f>
        <v>9721.3799999999992</v>
      </c>
      <c r="AA804" s="10">
        <f>IF($N804&lt;&gt;0,constants!$L$2,IF($O804&lt;&gt;0,constants!$M$2,IF($P804&lt;&gt;0,constants!$P$2,0)))</f>
        <v>9721.3799999999992</v>
      </c>
      <c r="AB804" s="11">
        <f>constants!$O$2</f>
        <v>4861.32</v>
      </c>
      <c r="AC804" s="11">
        <f>VLOOKUP(BWscncns[[#This Row],[scanner]],[0]!ScnrAvgBW,2,FALSE)/1000</f>
        <v>8853.6095214723919</v>
      </c>
      <c r="AD804" s="8">
        <f>(1+$F804)*Z804</f>
        <v>21091.681487022874</v>
      </c>
      <c r="AE804" s="8">
        <f>(1+$F804)*AA804</f>
        <v>21091.681487022874</v>
      </c>
      <c r="AF804" s="8">
        <f>(1+$F804)*AB804</f>
        <v>10547.20760288087</v>
      </c>
      <c r="AG804" s="8">
        <f>(1+$F804)*AC804</f>
        <v>19208.950996398526</v>
      </c>
      <c r="AH804" s="8">
        <f>(1+$F804)*$T804/1000</f>
        <v>21628.141245254865</v>
      </c>
      <c r="AI804" s="8">
        <f>(1+BWscncns[[#This Row],[pid_error]]*K_p)*BWscncns[[#This Row],[dbw]]/1000</f>
        <v>15798.390622627432</v>
      </c>
      <c r="AJ804" s="13">
        <f>BWscncns[[#This Row],[Torflow prgrssv alt vote]]/VLOOKUP(BWscncns[[#This Row],[class]],AltBWtotl,2,FALSE)*100</f>
        <v>5.518848705602776E-2</v>
      </c>
      <c r="AK804">
        <f>IF(D804=E804,1,0)</f>
        <v>0</v>
      </c>
    </row>
    <row r="805" spans="1:37">
      <c r="A805" s="1" t="s">
        <v>9802</v>
      </c>
      <c r="B805" s="1" t="s">
        <v>49</v>
      </c>
      <c r="C805">
        <v>21200</v>
      </c>
      <c r="D805">
        <v>1524569198</v>
      </c>
      <c r="E805">
        <v>1524969770</v>
      </c>
      <c r="F805" s="2">
        <v>1.34732622507</v>
      </c>
      <c r="G805" s="2">
        <v>1.34732622507</v>
      </c>
      <c r="H805">
        <v>19690250</v>
      </c>
      <c r="I805" s="2">
        <v>0.187510971331</v>
      </c>
      <c r="J805" s="2">
        <v>0</v>
      </c>
      <c r="K805">
        <v>1</v>
      </c>
      <c r="L805" s="1" t="s">
        <v>11551</v>
      </c>
      <c r="M805" s="1" t="s">
        <v>49</v>
      </c>
      <c r="N805">
        <v>0</v>
      </c>
      <c r="O805">
        <v>1</v>
      </c>
      <c r="P805">
        <v>0</v>
      </c>
      <c r="Q805">
        <v>0</v>
      </c>
      <c r="R805" s="19">
        <f>BWscncns[[#This Row],[C fx]]*4+BWscncns[[#This Row],[C fg]]*2+BWscncns[[#This Row],[C fm]]</f>
        <v>2</v>
      </c>
      <c r="S805">
        <v>15700</v>
      </c>
      <c r="T805">
        <v>9437184</v>
      </c>
      <c r="U805" s="13">
        <v>1.663632</v>
      </c>
      <c r="V805" s="13">
        <v>0.60109500000000005</v>
      </c>
      <c r="W805">
        <v>908</v>
      </c>
      <c r="X805">
        <v>18</v>
      </c>
      <c r="Z805" s="10">
        <f>IF($N805&lt;&gt;0,constants!$L$2,IF($O805&lt;&gt;0,constants!$M$2,IF($P805&lt;&gt;0,constants!$N$2,0)))</f>
        <v>9721.3799999999992</v>
      </c>
      <c r="AA805" s="10">
        <f>IF($N805&lt;&gt;0,constants!$L$2,IF($O805&lt;&gt;0,constants!$M$2,IF($P805&lt;&gt;0,constants!$P$2,0)))</f>
        <v>9721.3799999999992</v>
      </c>
      <c r="AB805" s="11">
        <f>constants!$O$2</f>
        <v>4861.32</v>
      </c>
      <c r="AC805" s="11">
        <f>VLOOKUP(BWscncns[[#This Row],[scanner]],[0]!ScnrAvgBW,2,FALSE)/1000</f>
        <v>11818.828055288463</v>
      </c>
      <c r="AD805" s="8">
        <f>(1+$F805)*Z805</f>
        <v>22819.250217870991</v>
      </c>
      <c r="AE805" s="8">
        <f>(1+$F805)*AA805</f>
        <v>22819.250217870991</v>
      </c>
      <c r="AF805" s="8">
        <f>(1+$F805)*AB805</f>
        <v>11411.103924457291</v>
      </c>
      <c r="AG805" s="8">
        <f>(1+$F805)*AC805</f>
        <v>27742.645043771674</v>
      </c>
      <c r="AH805" s="8">
        <f>(1+$F805)*$T805/1000</f>
        <v>22152.149494010999</v>
      </c>
      <c r="AI805" s="8">
        <f>(1+BWscncns[[#This Row],[pid_error]]*K_p)*BWscncns[[#This Row],[dbw]]/1000</f>
        <v>15794.6667470055</v>
      </c>
      <c r="AJ805" s="13">
        <f>BWscncns[[#This Row],[Torflow prgrssv alt vote]]/VLOOKUP(BWscncns[[#This Row],[class]],AltBWtotl,2,FALSE)*100</f>
        <v>5.5175478448602586E-2</v>
      </c>
      <c r="AK805">
        <f>IF(D805=E805,1,0)</f>
        <v>0</v>
      </c>
    </row>
    <row r="806" spans="1:37">
      <c r="A806" s="1" t="s">
        <v>5025</v>
      </c>
      <c r="B806" s="1" t="s">
        <v>5026</v>
      </c>
      <c r="C806">
        <v>24500</v>
      </c>
      <c r="D806">
        <v>1524870626</v>
      </c>
      <c r="E806">
        <v>1525004637</v>
      </c>
      <c r="F806" s="2">
        <v>0.59567335862000004</v>
      </c>
      <c r="G806" s="2">
        <v>0.59567335862000004</v>
      </c>
      <c r="H806">
        <v>19206062</v>
      </c>
      <c r="I806" s="2">
        <v>-0.4979311414</v>
      </c>
      <c r="J806" s="2">
        <v>0</v>
      </c>
      <c r="K806">
        <v>3</v>
      </c>
      <c r="L806" s="1" t="s">
        <v>11589</v>
      </c>
      <c r="M806" s="1" t="s">
        <v>5026</v>
      </c>
      <c r="N806">
        <v>0</v>
      </c>
      <c r="O806">
        <v>1</v>
      </c>
      <c r="P806">
        <v>0</v>
      </c>
      <c r="Q806">
        <v>0</v>
      </c>
      <c r="R806" s="19">
        <f>BWscncns[[#This Row],[C fx]]*4+BWscncns[[#This Row],[C fg]]*2+BWscncns[[#This Row],[C fm]]</f>
        <v>2</v>
      </c>
      <c r="S806">
        <v>17500</v>
      </c>
      <c r="T806">
        <v>12162787</v>
      </c>
      <c r="U806" s="13">
        <v>1.438815</v>
      </c>
      <c r="V806" s="13">
        <v>0.69501599999999997</v>
      </c>
      <c r="W806">
        <v>1564</v>
      </c>
      <c r="X806">
        <v>31</v>
      </c>
      <c r="Z806" s="10">
        <f>IF($N806&lt;&gt;0,constants!$L$2,IF($O806&lt;&gt;0,constants!$M$2,IF($P806&lt;&gt;0,constants!$N$2,0)))</f>
        <v>9721.3799999999992</v>
      </c>
      <c r="AA806" s="10">
        <f>IF($N806&lt;&gt;0,constants!$L$2,IF($O806&lt;&gt;0,constants!$M$2,IF($P806&lt;&gt;0,constants!$P$2,0)))</f>
        <v>9721.3799999999992</v>
      </c>
      <c r="AB806" s="11">
        <f>constants!$O$2</f>
        <v>4861.32</v>
      </c>
      <c r="AC806" s="11">
        <f>VLOOKUP(BWscncns[[#This Row],[scanner]],[0]!ScnrAvgBW,2,FALSE)/1000</f>
        <v>6440.9193022088357</v>
      </c>
      <c r="AD806" s="8">
        <f>(1+$F806)*Z806</f>
        <v>15512.147075021294</v>
      </c>
      <c r="AE806" s="8">
        <f>(1+$F806)*AA806</f>
        <v>15512.147075021294</v>
      </c>
      <c r="AF806" s="8">
        <f>(1+$F806)*AB806</f>
        <v>7757.0788117265784</v>
      </c>
      <c r="AG806" s="8">
        <f>(1+$F806)*AC806</f>
        <v>10277.603335555959</v>
      </c>
      <c r="AH806" s="8">
        <f>(1+$F806)*$T806/1000</f>
        <v>19407.835182469673</v>
      </c>
      <c r="AI806" s="8">
        <f>(1+BWscncns[[#This Row],[pid_error]]*K_p)*BWscncns[[#This Row],[dbw]]/1000</f>
        <v>15785.311091234837</v>
      </c>
      <c r="AJ806" s="13">
        <f>BWscncns[[#This Row],[Torflow prgrssv alt vote]]/VLOOKUP(BWscncns[[#This Row],[class]],AltBWtotl,2,FALSE)*100</f>
        <v>5.5142796354601169E-2</v>
      </c>
      <c r="AK806">
        <f>IF(D806=E806,1,0)</f>
        <v>0</v>
      </c>
    </row>
    <row r="807" spans="1:37">
      <c r="A807" s="1" t="s">
        <v>7138</v>
      </c>
      <c r="B807" s="1" t="s">
        <v>7139</v>
      </c>
      <c r="C807">
        <v>30400</v>
      </c>
      <c r="D807">
        <v>1524839692</v>
      </c>
      <c r="E807">
        <v>1525002344</v>
      </c>
      <c r="F807" s="2">
        <v>0.42042641955400001</v>
      </c>
      <c r="G807" s="2">
        <v>0.42042641955400001</v>
      </c>
      <c r="H807">
        <v>17137164</v>
      </c>
      <c r="I807" s="2">
        <v>-0.86556702462599999</v>
      </c>
      <c r="J807" s="2">
        <v>0</v>
      </c>
      <c r="K807">
        <v>1</v>
      </c>
      <c r="L807" s="1" t="s">
        <v>11562</v>
      </c>
      <c r="M807" s="1" t="s">
        <v>7139</v>
      </c>
      <c r="N807">
        <v>0</v>
      </c>
      <c r="O807">
        <v>1</v>
      </c>
      <c r="P807">
        <v>0</v>
      </c>
      <c r="Q807">
        <v>0</v>
      </c>
      <c r="R807" s="19">
        <f>BWscncns[[#This Row],[C fx]]*4+BWscncns[[#This Row],[C fg]]*2+BWscncns[[#This Row],[C fm]]</f>
        <v>2</v>
      </c>
      <c r="S807">
        <v>25500</v>
      </c>
      <c r="T807">
        <v>13040146</v>
      </c>
      <c r="U807" s="13">
        <v>1.9555</v>
      </c>
      <c r="V807" s="13">
        <v>0.511378</v>
      </c>
      <c r="W807">
        <v>465</v>
      </c>
      <c r="X807">
        <v>9</v>
      </c>
      <c r="Z807" s="10">
        <f>IF($N807&lt;&gt;0,constants!$L$2,IF($O807&lt;&gt;0,constants!$M$2,IF($P807&lt;&gt;0,constants!$N$2,0)))</f>
        <v>9721.3799999999992</v>
      </c>
      <c r="AA807" s="10">
        <f>IF($N807&lt;&gt;0,constants!$L$2,IF($O807&lt;&gt;0,constants!$M$2,IF($P807&lt;&gt;0,constants!$P$2,0)))</f>
        <v>9721.3799999999992</v>
      </c>
      <c r="AB807" s="11">
        <f>constants!$O$2</f>
        <v>4861.32</v>
      </c>
      <c r="AC807" s="11">
        <f>VLOOKUP(BWscncns[[#This Row],[scanner]],[0]!ScnrAvgBW,2,FALSE)/1000</f>
        <v>11818.828055288463</v>
      </c>
      <c r="AD807" s="8">
        <f>(1+$F807)*Z807</f>
        <v>13808.504986523863</v>
      </c>
      <c r="AE807" s="8">
        <f>(1+$F807)*AA807</f>
        <v>13808.504986523863</v>
      </c>
      <c r="AF807" s="8">
        <f>(1+$F807)*AB807</f>
        <v>6905.1473619062508</v>
      </c>
      <c r="AG807" s="8">
        <f>(1+$F807)*AC807</f>
        <v>16787.775617897754</v>
      </c>
      <c r="AH807" s="8">
        <f>(1+$F807)*$T807/1000</f>
        <v>18522.567893241412</v>
      </c>
      <c r="AI807" s="8">
        <f>(1+BWscncns[[#This Row],[pid_error]]*K_p)*BWscncns[[#This Row],[dbw]]/1000</f>
        <v>15781.356946620706</v>
      </c>
      <c r="AJ807" s="13">
        <f>BWscncns[[#This Row],[Torflow prgrssv alt vote]]/VLOOKUP(BWscncns[[#This Row],[class]],AltBWtotl,2,FALSE)*100</f>
        <v>5.5128983348956016E-2</v>
      </c>
      <c r="AK807">
        <f>IF(D807=E807,1,0)</f>
        <v>0</v>
      </c>
    </row>
    <row r="808" spans="1:37">
      <c r="A808" s="1" t="s">
        <v>3468</v>
      </c>
      <c r="B808" s="1" t="s">
        <v>3469</v>
      </c>
      <c r="C808">
        <v>23000</v>
      </c>
      <c r="D808">
        <v>1524612561</v>
      </c>
      <c r="E808">
        <v>1525002474</v>
      </c>
      <c r="F808" s="2">
        <v>1.6041566038199999</v>
      </c>
      <c r="G808" s="2">
        <v>1.6041566038199999</v>
      </c>
      <c r="H808">
        <v>22799911</v>
      </c>
      <c r="I808" s="2">
        <v>0.41020634745599999</v>
      </c>
      <c r="J808" s="2">
        <v>0</v>
      </c>
      <c r="K808">
        <v>1</v>
      </c>
      <c r="L808" s="1" t="s">
        <v>11610</v>
      </c>
      <c r="M808" s="1" t="s">
        <v>3469</v>
      </c>
      <c r="N808">
        <v>0</v>
      </c>
      <c r="O808">
        <v>1</v>
      </c>
      <c r="P808">
        <v>0</v>
      </c>
      <c r="Q808">
        <v>0</v>
      </c>
      <c r="R808" s="19">
        <f>BWscncns[[#This Row],[C fx]]*4+BWscncns[[#This Row],[C fg]]*2+BWscncns[[#This Row],[C fm]]</f>
        <v>2</v>
      </c>
      <c r="S808">
        <v>16700</v>
      </c>
      <c r="T808">
        <v>8755200</v>
      </c>
      <c r="U808" s="13">
        <v>1.907438</v>
      </c>
      <c r="V808" s="13">
        <v>0.52426300000000003</v>
      </c>
      <c r="W808">
        <v>510</v>
      </c>
      <c r="X808">
        <v>10</v>
      </c>
      <c r="Z808" s="10">
        <f>IF($N808&lt;&gt;0,constants!$L$2,IF($O808&lt;&gt;0,constants!$M$2,IF($P808&lt;&gt;0,constants!$N$2,0)))</f>
        <v>9721.3799999999992</v>
      </c>
      <c r="AA808" s="10">
        <f>IF($N808&lt;&gt;0,constants!$L$2,IF($O808&lt;&gt;0,constants!$M$2,IF($P808&lt;&gt;0,constants!$P$2,0)))</f>
        <v>9721.3799999999992</v>
      </c>
      <c r="AB808" s="11">
        <f>constants!$O$2</f>
        <v>4861.32</v>
      </c>
      <c r="AC808" s="11">
        <f>VLOOKUP(BWscncns[[#This Row],[scanner]],[0]!ScnrAvgBW,2,FALSE)/1000</f>
        <v>11818.828055288463</v>
      </c>
      <c r="AD808" s="8">
        <f>(1+$F808)*Z808</f>
        <v>25315.995925243667</v>
      </c>
      <c r="AE808" s="8">
        <f>(1+$F808)*AA808</f>
        <v>25315.995925243667</v>
      </c>
      <c r="AF808" s="8">
        <f>(1+$F808)*AB808</f>
        <v>12659.638581282241</v>
      </c>
      <c r="AG808" s="8">
        <f>(1+$F808)*AC808</f>
        <v>30778.079129592537</v>
      </c>
      <c r="AH808" s="8">
        <f>(1+$F808)*$T808/1000</f>
        <v>22799.911897764861</v>
      </c>
      <c r="AI808" s="8">
        <f>(1+BWscncns[[#This Row],[pid_error]]*K_p)*BWscncns[[#This Row],[dbw]]/1000</f>
        <v>15777.555948882431</v>
      </c>
      <c r="AJ808" s="13">
        <f>BWscncns[[#This Row],[Torflow prgrssv alt vote]]/VLOOKUP(BWscncns[[#This Row],[class]],AltBWtotl,2,FALSE)*100</f>
        <v>5.5115705330992693E-2</v>
      </c>
      <c r="AK808">
        <f>IF(D808=E808,1,0)</f>
        <v>0</v>
      </c>
    </row>
    <row r="809" spans="1:37">
      <c r="A809" s="1" t="s">
        <v>4631</v>
      </c>
      <c r="B809" s="1" t="s">
        <v>4632</v>
      </c>
      <c r="C809">
        <v>22300</v>
      </c>
      <c r="D809">
        <v>1524983845</v>
      </c>
      <c r="E809">
        <v>1524983845</v>
      </c>
      <c r="F809" s="2">
        <v>1.37569847661</v>
      </c>
      <c r="G809" s="2">
        <v>1.37569847661</v>
      </c>
      <c r="H809">
        <v>22275458</v>
      </c>
      <c r="I809" s="2">
        <v>-0.68564754522899996</v>
      </c>
      <c r="J809" s="2">
        <v>0</v>
      </c>
      <c r="K809">
        <v>1</v>
      </c>
      <c r="L809" s="1" t="s">
        <v>11537</v>
      </c>
      <c r="M809" s="1" t="s">
        <v>4632</v>
      </c>
      <c r="N809">
        <v>1</v>
      </c>
      <c r="O809">
        <v>0</v>
      </c>
      <c r="P809">
        <v>0</v>
      </c>
      <c r="Q809">
        <v>0</v>
      </c>
      <c r="R809" s="19">
        <f>BWscncns[[#This Row],[C fx]]*4+BWscncns[[#This Row],[C fg]]*2+BWscncns[[#This Row],[C fm]]</f>
        <v>4</v>
      </c>
      <c r="S809">
        <v>22300</v>
      </c>
      <c r="T809">
        <v>9342980</v>
      </c>
      <c r="U809" s="13">
        <v>2.386819</v>
      </c>
      <c r="V809" s="13">
        <v>0.41896800000000001</v>
      </c>
      <c r="W809">
        <v>168</v>
      </c>
      <c r="X809">
        <v>3</v>
      </c>
      <c r="Z809" s="10">
        <f>IF($N809&lt;&gt;0,constants!$L$2,IF($O809&lt;&gt;0,constants!$M$2,IF($P809&lt;&gt;0,constants!$N$2,0)))</f>
        <v>10125.48</v>
      </c>
      <c r="AA809" s="10">
        <f>IF($N809&lt;&gt;0,constants!$L$2,IF($O809&lt;&gt;0,constants!$M$2,IF($P809&lt;&gt;0,constants!$P$2,0)))</f>
        <v>10125.48</v>
      </c>
      <c r="AB809" s="11">
        <f>constants!$O$2</f>
        <v>4861.32</v>
      </c>
      <c r="AC809" s="11">
        <f>VLOOKUP(BWscncns[[#This Row],[scanner]],[0]!ScnrAvgBW,2,FALSE)/1000</f>
        <v>11818.828055288463</v>
      </c>
      <c r="AD809" s="8">
        <f>(1+$F809)*Z809</f>
        <v>24055.087410945023</v>
      </c>
      <c r="AE809" s="8">
        <f>(1+$F809)*AA809</f>
        <v>24055.087410945023</v>
      </c>
      <c r="AF809" s="8">
        <f>(1+$F809)*AB809</f>
        <v>11549.030518313726</v>
      </c>
      <c r="AG809" s="8">
        <f>(1+$F809)*AC809</f>
        <v>28077.971806264333</v>
      </c>
      <c r="AH809" s="8">
        <f>(1+$F809)*$T809/1000</f>
        <v>22196.103352997703</v>
      </c>
      <c r="AI809" s="8">
        <f>(1+BWscncns[[#This Row],[pid_error]]*K_p)*BWscncns[[#This Row],[dbw]]/1000</f>
        <v>15769.541676498851</v>
      </c>
      <c r="AJ809" s="13">
        <f>BWscncns[[#This Row],[Torflow prgrssv alt vote]]/VLOOKUP(BWscncns[[#This Row],[class]],AltBWtotl,2,FALSE)*100</f>
        <v>0.13515670771402169</v>
      </c>
      <c r="AK809">
        <f>IF(D809=E809,1,0)</f>
        <v>1</v>
      </c>
    </row>
    <row r="810" spans="1:37">
      <c r="A810" s="1" t="s">
        <v>6052</v>
      </c>
      <c r="B810" s="1" t="s">
        <v>49</v>
      </c>
      <c r="C810">
        <v>18900</v>
      </c>
      <c r="D810">
        <v>1524528212</v>
      </c>
      <c r="E810">
        <v>1525004637</v>
      </c>
      <c r="F810" s="2">
        <v>1.00725314014</v>
      </c>
      <c r="G810" s="2">
        <v>1.00725314014</v>
      </c>
      <c r="H810">
        <v>21047574</v>
      </c>
      <c r="I810" s="2">
        <v>-0.254111252668</v>
      </c>
      <c r="J810" s="2">
        <v>0</v>
      </c>
      <c r="K810">
        <v>3</v>
      </c>
      <c r="L810" s="1" t="s">
        <v>11589</v>
      </c>
      <c r="M810" s="1" t="s">
        <v>49</v>
      </c>
      <c r="N810">
        <v>0</v>
      </c>
      <c r="O810">
        <v>1</v>
      </c>
      <c r="P810">
        <v>0</v>
      </c>
      <c r="Q810">
        <v>0</v>
      </c>
      <c r="R810" s="19">
        <f>BWscncns[[#This Row],[C fx]]*4+BWscncns[[#This Row],[C fg]]*2+BWscncns[[#This Row],[C fm]]</f>
        <v>2</v>
      </c>
      <c r="S810">
        <v>14600</v>
      </c>
      <c r="T810">
        <v>10485760</v>
      </c>
      <c r="U810" s="13">
        <v>1.3923650000000001</v>
      </c>
      <c r="V810" s="13">
        <v>0.71820300000000004</v>
      </c>
      <c r="W810">
        <v>1670</v>
      </c>
      <c r="X810">
        <v>33</v>
      </c>
      <c r="Z810" s="10">
        <f>IF($N810&lt;&gt;0,constants!$L$2,IF($O810&lt;&gt;0,constants!$M$2,IF($P810&lt;&gt;0,constants!$N$2,0)))</f>
        <v>9721.3799999999992</v>
      </c>
      <c r="AA810" s="10">
        <f>IF($N810&lt;&gt;0,constants!$L$2,IF($O810&lt;&gt;0,constants!$M$2,IF($P810&lt;&gt;0,constants!$P$2,0)))</f>
        <v>9721.3799999999992</v>
      </c>
      <c r="AB810" s="11">
        <f>constants!$O$2</f>
        <v>4861.32</v>
      </c>
      <c r="AC810" s="11">
        <f>VLOOKUP(BWscncns[[#This Row],[scanner]],[0]!ScnrAvgBW,2,FALSE)/1000</f>
        <v>6440.9193022088357</v>
      </c>
      <c r="AD810" s="8">
        <f>(1+$F810)*Z810</f>
        <v>19513.270531494192</v>
      </c>
      <c r="AE810" s="8">
        <f>(1+$F810)*AA810</f>
        <v>19513.270531494192</v>
      </c>
      <c r="AF810" s="8">
        <f>(1+$F810)*AB810</f>
        <v>9757.8998352253839</v>
      </c>
      <c r="AG810" s="8">
        <f>(1+$F810)*AC810</f>
        <v>12928.555494747023</v>
      </c>
      <c r="AH810" s="8">
        <f>(1+$F810)*$T810/1000</f>
        <v>21047.574686754404</v>
      </c>
      <c r="AI810" s="8">
        <f>(1+BWscncns[[#This Row],[pid_error]]*K_p)*BWscncns[[#This Row],[dbw]]/1000</f>
        <v>15766.667343377203</v>
      </c>
      <c r="AJ810" s="13">
        <f>BWscncns[[#This Row],[Torflow prgrssv alt vote]]/VLOOKUP(BWscncns[[#This Row],[class]],AltBWtotl,2,FALSE)*100</f>
        <v>5.5077668186682395E-2</v>
      </c>
      <c r="AK810">
        <f>IF(D810=E810,1,0)</f>
        <v>0</v>
      </c>
    </row>
    <row r="811" spans="1:37">
      <c r="A811" s="1" t="s">
        <v>4575</v>
      </c>
      <c r="B811" s="1" t="s">
        <v>4576</v>
      </c>
      <c r="C811">
        <v>22500</v>
      </c>
      <c r="D811">
        <v>1524653538</v>
      </c>
      <c r="E811">
        <v>1524986598</v>
      </c>
      <c r="F811" s="2">
        <v>1.6115076938299999</v>
      </c>
      <c r="G811" s="2">
        <v>1.6115076938299999</v>
      </c>
      <c r="H811">
        <v>20650047</v>
      </c>
      <c r="I811" s="2">
        <v>-6.4957678300599994E-2</v>
      </c>
      <c r="J811" s="2">
        <v>0</v>
      </c>
      <c r="K811">
        <v>1</v>
      </c>
      <c r="L811" s="1" t="s">
        <v>11535</v>
      </c>
      <c r="M811" s="1" t="s">
        <v>4576</v>
      </c>
      <c r="N811">
        <v>0</v>
      </c>
      <c r="O811">
        <v>1</v>
      </c>
      <c r="P811">
        <v>0</v>
      </c>
      <c r="Q811">
        <v>0</v>
      </c>
      <c r="R811" s="19">
        <f>BWscncns[[#This Row],[C fx]]*4+BWscncns[[#This Row],[C fg]]*2+BWscncns[[#This Row],[C fm]]</f>
        <v>2</v>
      </c>
      <c r="S811">
        <v>20300</v>
      </c>
      <c r="T811">
        <v>8714978</v>
      </c>
      <c r="U811" s="13">
        <v>2.329323</v>
      </c>
      <c r="V811" s="13">
        <v>0.429309</v>
      </c>
      <c r="W811">
        <v>188</v>
      </c>
      <c r="X811">
        <v>3</v>
      </c>
      <c r="Z811" s="10">
        <f>IF($N811&lt;&gt;0,constants!$L$2,IF($O811&lt;&gt;0,constants!$M$2,IF($P811&lt;&gt;0,constants!$N$2,0)))</f>
        <v>9721.3799999999992</v>
      </c>
      <c r="AA811" s="10">
        <f>IF($N811&lt;&gt;0,constants!$L$2,IF($O811&lt;&gt;0,constants!$M$2,IF($P811&lt;&gt;0,constants!$P$2,0)))</f>
        <v>9721.3799999999992</v>
      </c>
      <c r="AB811" s="11">
        <f>constants!$O$2</f>
        <v>4861.32</v>
      </c>
      <c r="AC811" s="11">
        <f>VLOOKUP(BWscncns[[#This Row],[scanner]],[0]!ScnrAvgBW,2,FALSE)/1000</f>
        <v>11818.828055288463</v>
      </c>
      <c r="AD811" s="8">
        <f>(1+$F811)*Z811</f>
        <v>25387.458664645084</v>
      </c>
      <c r="AE811" s="8">
        <f>(1+$F811)*AA811</f>
        <v>25387.458664645084</v>
      </c>
      <c r="AF811" s="8">
        <f>(1+$F811)*AB811</f>
        <v>12695.374582169656</v>
      </c>
      <c r="AG811" s="8">
        <f>(1+$F811)*AC811</f>
        <v>30864.960398439678</v>
      </c>
      <c r="AH811" s="8">
        <f>(1+$F811)*$T811/1000</f>
        <v>22759.232098559187</v>
      </c>
      <c r="AI811" s="8">
        <f>(1+BWscncns[[#This Row],[pid_error]]*K_p)*BWscncns[[#This Row],[dbw]]/1000</f>
        <v>15737.105049279593</v>
      </c>
      <c r="AJ811" s="13">
        <f>BWscncns[[#This Row],[Torflow prgrssv alt vote]]/VLOOKUP(BWscncns[[#This Row],[class]],AltBWtotl,2,FALSE)*100</f>
        <v>5.4974398282543191E-2</v>
      </c>
      <c r="AK811">
        <f>IF(D811=E811,1,0)</f>
        <v>0</v>
      </c>
    </row>
    <row r="812" spans="1:37">
      <c r="A812" s="1" t="s">
        <v>6395</v>
      </c>
      <c r="B812" s="1" t="s">
        <v>6396</v>
      </c>
      <c r="C812">
        <v>8260</v>
      </c>
      <c r="D812">
        <v>1524304034</v>
      </c>
      <c r="E812">
        <v>1524862622</v>
      </c>
      <c r="F812" s="2">
        <v>0.83009852189099997</v>
      </c>
      <c r="G812" s="2">
        <v>0.83009852189099997</v>
      </c>
      <c r="H812">
        <v>13902498</v>
      </c>
      <c r="I812" s="2">
        <v>-0.36025880366899998</v>
      </c>
      <c r="J812" s="2">
        <v>0</v>
      </c>
      <c r="K812">
        <v>6</v>
      </c>
      <c r="L812" s="1" t="s">
        <v>11714</v>
      </c>
      <c r="M812" s="1" t="s">
        <v>6396</v>
      </c>
      <c r="N812">
        <v>0</v>
      </c>
      <c r="O812">
        <v>1</v>
      </c>
      <c r="P812">
        <v>0</v>
      </c>
      <c r="Q812">
        <v>0</v>
      </c>
      <c r="R812" s="19">
        <f>BWscncns[[#This Row],[C fx]]*4+BWscncns[[#This Row],[C fg]]*2+BWscncns[[#This Row],[C fm]]</f>
        <v>2</v>
      </c>
      <c r="S812">
        <v>14600</v>
      </c>
      <c r="T812">
        <v>11113501</v>
      </c>
      <c r="U812" s="13">
        <v>1.313717</v>
      </c>
      <c r="V812" s="13">
        <v>0.76119899999999996</v>
      </c>
      <c r="W812">
        <v>1923</v>
      </c>
      <c r="X812">
        <v>38</v>
      </c>
      <c r="Z812" s="10">
        <f>IF($N812&lt;&gt;0,constants!$L$2,IF($O812&lt;&gt;0,constants!$M$2,IF($P812&lt;&gt;0,constants!$N$2,0)))</f>
        <v>9721.3799999999992</v>
      </c>
      <c r="AA812" s="10">
        <f>IF($N812&lt;&gt;0,constants!$L$2,IF($O812&lt;&gt;0,constants!$M$2,IF($P812&lt;&gt;0,constants!$P$2,0)))</f>
        <v>9721.3799999999992</v>
      </c>
      <c r="AB812" s="11">
        <f>constants!$O$2</f>
        <v>4861.32</v>
      </c>
      <c r="AC812" s="11">
        <f>VLOOKUP(BWscncns[[#This Row],[scanner]],[0]!ScnrAvgBW,2,FALSE)/1000</f>
        <v>2386.3111194805197</v>
      </c>
      <c r="AD812" s="8">
        <f>(1+$F812)*Z812</f>
        <v>17791.083168740726</v>
      </c>
      <c r="AE812" s="8">
        <f>(1+$F812)*AA812</f>
        <v>17791.083168740726</v>
      </c>
      <c r="AF812" s="8">
        <f>(1+$F812)*AB812</f>
        <v>8896.6945464391556</v>
      </c>
      <c r="AG812" s="8">
        <f>(1+$F812)*AC812</f>
        <v>4367.1844525333563</v>
      </c>
      <c r="AH812" s="8">
        <f>(1+$F812)*$T812/1000</f>
        <v>20338.80175313415</v>
      </c>
      <c r="AI812" s="8">
        <f>(1+BWscncns[[#This Row],[pid_error]]*K_p)*BWscncns[[#This Row],[dbw]]/1000</f>
        <v>15726.151376567077</v>
      </c>
      <c r="AJ812" s="13">
        <f>BWscncns[[#This Row],[Torflow prgrssv alt vote]]/VLOOKUP(BWscncns[[#This Row],[class]],AltBWtotl,2,FALSE)*100</f>
        <v>5.4936133839084945E-2</v>
      </c>
      <c r="AK812">
        <f>IF(D812=E812,1,0)</f>
        <v>0</v>
      </c>
    </row>
    <row r="813" spans="1:37">
      <c r="A813" s="1" t="s">
        <v>7228</v>
      </c>
      <c r="B813" s="1" t="s">
        <v>7229</v>
      </c>
      <c r="C813">
        <v>26800</v>
      </c>
      <c r="D813">
        <v>1524578673</v>
      </c>
      <c r="E813">
        <v>1525002474</v>
      </c>
      <c r="F813" s="2">
        <v>0.42082448500899999</v>
      </c>
      <c r="G813" s="2">
        <v>0.42082448500899999</v>
      </c>
      <c r="H813">
        <v>17935993</v>
      </c>
      <c r="I813" s="2">
        <v>-0.39189920746899998</v>
      </c>
      <c r="J813" s="2">
        <v>0</v>
      </c>
      <c r="K813">
        <v>1</v>
      </c>
      <c r="L813" s="1" t="s">
        <v>11610</v>
      </c>
      <c r="M813" s="1" t="s">
        <v>7229</v>
      </c>
      <c r="N813">
        <v>0</v>
      </c>
      <c r="O813">
        <v>1</v>
      </c>
      <c r="P813">
        <v>0</v>
      </c>
      <c r="Q813">
        <v>0</v>
      </c>
      <c r="R813" s="19">
        <f>BWscncns[[#This Row],[C fx]]*4+BWscncns[[#This Row],[C fg]]*2+BWscncns[[#This Row],[C fm]]</f>
        <v>2</v>
      </c>
      <c r="S813">
        <v>22800</v>
      </c>
      <c r="T813">
        <v>12963327</v>
      </c>
      <c r="U813" s="13">
        <v>1.7588079999999999</v>
      </c>
      <c r="V813" s="13">
        <v>0.56856700000000004</v>
      </c>
      <c r="W813">
        <v>753</v>
      </c>
      <c r="X813">
        <v>15</v>
      </c>
      <c r="Z813" s="10">
        <f>IF($N813&lt;&gt;0,constants!$L$2,IF($O813&lt;&gt;0,constants!$M$2,IF($P813&lt;&gt;0,constants!$N$2,0)))</f>
        <v>9721.3799999999992</v>
      </c>
      <c r="AA813" s="10">
        <f>IF($N813&lt;&gt;0,constants!$L$2,IF($O813&lt;&gt;0,constants!$M$2,IF($P813&lt;&gt;0,constants!$P$2,0)))</f>
        <v>9721.3799999999992</v>
      </c>
      <c r="AB813" s="11">
        <f>constants!$O$2</f>
        <v>4861.32</v>
      </c>
      <c r="AC813" s="11">
        <f>VLOOKUP(BWscncns[[#This Row],[scanner]],[0]!ScnrAvgBW,2,FALSE)/1000</f>
        <v>11818.828055288463</v>
      </c>
      <c r="AD813" s="8">
        <f>(1+$F813)*Z813</f>
        <v>13812.374732076791</v>
      </c>
      <c r="AE813" s="8">
        <f>(1+$F813)*AA813</f>
        <v>13812.374732076791</v>
      </c>
      <c r="AF813" s="8">
        <f>(1+$F813)*AB813</f>
        <v>6907.0824854639513</v>
      </c>
      <c r="AG813" s="8">
        <f>(1+$F813)*AC813</f>
        <v>16792.48028506515</v>
      </c>
      <c r="AH813" s="8">
        <f>(1+$F813)*$T813/1000</f>
        <v>18418.612408778266</v>
      </c>
      <c r="AI813" s="8">
        <f>(1+BWscncns[[#This Row],[pid_error]]*K_p)*BWscncns[[#This Row],[dbw]]/1000</f>
        <v>15690.969704389134</v>
      </c>
      <c r="AJ813" s="13">
        <f>BWscncns[[#This Row],[Torflow prgrssv alt vote]]/VLOOKUP(BWscncns[[#This Row],[class]],AltBWtotl,2,FALSE)*100</f>
        <v>5.4813233772490769E-2</v>
      </c>
      <c r="AK813">
        <f>IF(D813=E813,1,0)</f>
        <v>0</v>
      </c>
    </row>
    <row r="814" spans="1:37">
      <c r="A814" s="1" t="s">
        <v>3535</v>
      </c>
      <c r="B814" s="1" t="s">
        <v>3536</v>
      </c>
      <c r="C814">
        <v>20900</v>
      </c>
      <c r="D814">
        <v>1524995972</v>
      </c>
      <c r="E814">
        <v>1524995972</v>
      </c>
      <c r="F814" s="2">
        <v>0.99232855999000003</v>
      </c>
      <c r="G814" s="2">
        <v>0.99232855999000003</v>
      </c>
      <c r="H814">
        <v>20891079</v>
      </c>
      <c r="I814" s="2">
        <v>0.37493909121699998</v>
      </c>
      <c r="J814" s="2">
        <v>0</v>
      </c>
      <c r="K814">
        <v>2</v>
      </c>
      <c r="L814" s="1" t="s">
        <v>11543</v>
      </c>
      <c r="M814" s="1" t="s">
        <v>3536</v>
      </c>
      <c r="N814">
        <v>0</v>
      </c>
      <c r="O814">
        <v>0</v>
      </c>
      <c r="P814">
        <v>1</v>
      </c>
      <c r="Q814">
        <v>0</v>
      </c>
      <c r="R814" s="19">
        <f>BWscncns[[#This Row],[C fx]]*4+BWscncns[[#This Row],[C fg]]*2+BWscncns[[#This Row],[C fm]]</f>
        <v>1</v>
      </c>
      <c r="S814">
        <v>16700</v>
      </c>
      <c r="T814">
        <v>10485760</v>
      </c>
      <c r="U814" s="13">
        <v>1.5926359999999999</v>
      </c>
      <c r="V814" s="13">
        <v>0.62788999999999995</v>
      </c>
      <c r="W814">
        <v>1101</v>
      </c>
      <c r="X814">
        <v>22</v>
      </c>
      <c r="Z814" s="10">
        <f>IF($N814&lt;&gt;0,constants!$L$2,IF($O814&lt;&gt;0,constants!$M$2,IF($P814&lt;&gt;0,constants!$N$2,0)))</f>
        <v>1117.99</v>
      </c>
      <c r="AA814" s="10">
        <f>IF($N814&lt;&gt;0,constants!$L$2,IF($O814&lt;&gt;0,constants!$M$2,IF($P814&lt;&gt;0,constants!$P$2,0)))</f>
        <v>4051.45</v>
      </c>
      <c r="AB814" s="11">
        <f>constants!$O$2</f>
        <v>4861.32</v>
      </c>
      <c r="AC814" s="11">
        <f>VLOOKUP(BWscncns[[#This Row],[scanner]],[0]!ScnrAvgBW,2,FALSE)/1000</f>
        <v>8853.6095214723919</v>
      </c>
      <c r="AD814" s="8">
        <f>(1+$F814)*Z814</f>
        <v>2227.4034067832204</v>
      </c>
      <c r="AE814" s="8">
        <f>(1+$F814)*AA814</f>
        <v>8071.8195443714849</v>
      </c>
      <c r="AF814" s="8">
        <f>(1+$F814)*AB814</f>
        <v>9685.3466752505865</v>
      </c>
      <c r="AG814" s="8">
        <f>(1+$F814)*AC814</f>
        <v>17639.299108628842</v>
      </c>
      <c r="AH814" s="8">
        <f>(1+$F814)*$T814/1000</f>
        <v>20891.079121200743</v>
      </c>
      <c r="AI814" s="8">
        <f>(1+BWscncns[[#This Row],[pid_error]]*K_p)*BWscncns[[#This Row],[dbw]]/1000</f>
        <v>15688.41956060037</v>
      </c>
      <c r="AJ814" s="13">
        <f>BWscncns[[#This Row],[Torflow prgrssv alt vote]]/VLOOKUP(BWscncns[[#This Row],[class]],AltBWtotl,2,FALSE)*100</f>
        <v>0.30941751519770772</v>
      </c>
      <c r="AK814">
        <f>IF(D814=E814,1,0)</f>
        <v>1</v>
      </c>
    </row>
    <row r="815" spans="1:37">
      <c r="A815" s="1" t="s">
        <v>10599</v>
      </c>
      <c r="B815" s="1" t="s">
        <v>10600</v>
      </c>
      <c r="C815">
        <v>26500</v>
      </c>
      <c r="D815">
        <v>1524162753</v>
      </c>
      <c r="E815">
        <v>1525002344</v>
      </c>
      <c r="F815" s="2">
        <v>1.0604235904099999</v>
      </c>
      <c r="G815" s="2">
        <v>1.0604235904099999</v>
      </c>
      <c r="H815">
        <v>21098737</v>
      </c>
      <c r="I815" s="2">
        <v>-0.176500856889</v>
      </c>
      <c r="J815" s="2">
        <v>0</v>
      </c>
      <c r="K815">
        <v>1</v>
      </c>
      <c r="L815" s="1" t="s">
        <v>11562</v>
      </c>
      <c r="M815" s="1" t="s">
        <v>10600</v>
      </c>
      <c r="N815">
        <v>0</v>
      </c>
      <c r="O815">
        <v>1</v>
      </c>
      <c r="P815">
        <v>0</v>
      </c>
      <c r="Q815">
        <v>0</v>
      </c>
      <c r="R815" s="19">
        <f>BWscncns[[#This Row],[C fx]]*4+BWscncns[[#This Row],[C fg]]*2+BWscncns[[#This Row],[C fm]]</f>
        <v>2</v>
      </c>
      <c r="S815">
        <v>20700</v>
      </c>
      <c r="T815">
        <v>10240000</v>
      </c>
      <c r="U815" s="13">
        <v>2.0214840000000001</v>
      </c>
      <c r="V815" s="13">
        <v>0.49468600000000001</v>
      </c>
      <c r="W815">
        <v>408</v>
      </c>
      <c r="X815">
        <v>8</v>
      </c>
      <c r="Z815" s="10">
        <f>IF($N815&lt;&gt;0,constants!$L$2,IF($O815&lt;&gt;0,constants!$M$2,IF($P815&lt;&gt;0,constants!$N$2,0)))</f>
        <v>9721.3799999999992</v>
      </c>
      <c r="AA815" s="10">
        <f>IF($N815&lt;&gt;0,constants!$L$2,IF($O815&lt;&gt;0,constants!$M$2,IF($P815&lt;&gt;0,constants!$P$2,0)))</f>
        <v>9721.3799999999992</v>
      </c>
      <c r="AB815" s="11">
        <f>constants!$O$2</f>
        <v>4861.32</v>
      </c>
      <c r="AC815" s="11">
        <f>VLOOKUP(BWscncns[[#This Row],[scanner]],[0]!ScnrAvgBW,2,FALSE)/1000</f>
        <v>11818.828055288463</v>
      </c>
      <c r="AD815" s="8">
        <f>(1+$F815)*Z815</f>
        <v>20030.160683339964</v>
      </c>
      <c r="AE815" s="8">
        <f>(1+$F815)*AA815</f>
        <v>20030.160683339964</v>
      </c>
      <c r="AF815" s="8">
        <f>(1+$F815)*AB815</f>
        <v>10016.37840853194</v>
      </c>
      <c r="AG815" s="8">
        <f>(1+$F815)*AC815</f>
        <v>24351.792136115895</v>
      </c>
      <c r="AH815" s="8">
        <f>(1+$F815)*$T815/1000</f>
        <v>21098.737565798401</v>
      </c>
      <c r="AI815" s="8">
        <f>(1+BWscncns[[#This Row],[pid_error]]*K_p)*BWscncns[[#This Row],[dbw]]/1000</f>
        <v>15669.368782899201</v>
      </c>
      <c r="AJ815" s="13">
        <f>BWscncns[[#This Row],[Torflow prgrssv alt vote]]/VLOOKUP(BWscncns[[#This Row],[class]],AltBWtotl,2,FALSE)*100</f>
        <v>5.4737775315707331E-2</v>
      </c>
      <c r="AK815">
        <f>IF(D815=E815,1,0)</f>
        <v>0</v>
      </c>
    </row>
    <row r="816" spans="1:37">
      <c r="A816" s="1" t="s">
        <v>8289</v>
      </c>
      <c r="B816" s="1" t="s">
        <v>8290</v>
      </c>
      <c r="C816">
        <v>16800</v>
      </c>
      <c r="D816">
        <v>1524138453</v>
      </c>
      <c r="E816">
        <v>1524894448</v>
      </c>
      <c r="F816" s="2">
        <v>0.55709218218599998</v>
      </c>
      <c r="G816" s="2">
        <v>0.55709218218599998</v>
      </c>
      <c r="H816">
        <v>26803727</v>
      </c>
      <c r="I816" s="2">
        <v>5.6677485148700003E-2</v>
      </c>
      <c r="J816" s="2">
        <v>0</v>
      </c>
      <c r="K816">
        <v>4</v>
      </c>
      <c r="L816" s="1" t="s">
        <v>11720</v>
      </c>
      <c r="M816" s="1" t="s">
        <v>8290</v>
      </c>
      <c r="N816">
        <v>0</v>
      </c>
      <c r="O816">
        <v>1</v>
      </c>
      <c r="P816">
        <v>0</v>
      </c>
      <c r="Q816">
        <v>0</v>
      </c>
      <c r="R816" s="19">
        <f>BWscncns[[#This Row],[C fx]]*4+BWscncns[[#This Row],[C fg]]*2+BWscncns[[#This Row],[C fm]]</f>
        <v>2</v>
      </c>
      <c r="S816">
        <v>13100</v>
      </c>
      <c r="T816">
        <v>12243495</v>
      </c>
      <c r="U816" s="13">
        <v>1.0699559999999999</v>
      </c>
      <c r="V816" s="13">
        <v>0.93461799999999995</v>
      </c>
      <c r="W816">
        <v>2866</v>
      </c>
      <c r="X816">
        <v>57</v>
      </c>
      <c r="Z816" s="10">
        <f>IF($N816&lt;&gt;0,constants!$L$2,IF($O816&lt;&gt;0,constants!$M$2,IF($P816&lt;&gt;0,constants!$N$2,0)))</f>
        <v>9721.3799999999992</v>
      </c>
      <c r="AA816" s="10">
        <f>IF($N816&lt;&gt;0,constants!$L$2,IF($O816&lt;&gt;0,constants!$M$2,IF($P816&lt;&gt;0,constants!$P$2,0)))</f>
        <v>9721.3799999999992</v>
      </c>
      <c r="AB816" s="11">
        <f>constants!$O$2</f>
        <v>4861.32</v>
      </c>
      <c r="AC816" s="11">
        <f>VLOOKUP(BWscncns[[#This Row],[scanner]],[0]!ScnrAvgBW,2,FALSE)/1000</f>
        <v>4819.491751072962</v>
      </c>
      <c r="AD816" s="8">
        <f>(1+$F816)*Z816</f>
        <v>15137.084798059335</v>
      </c>
      <c r="AE816" s="8">
        <f>(1+$F816)*AA816</f>
        <v>15137.084798059335</v>
      </c>
      <c r="AF816" s="8">
        <f>(1+$F816)*AB816</f>
        <v>7569.5233671044452</v>
      </c>
      <c r="AG816" s="8">
        <f>(1+$F816)*AC816</f>
        <v>7504.392927705625</v>
      </c>
      <c r="AH816" s="8">
        <f>(1+$F816)*$T816/1000</f>
        <v>19064.25034713338</v>
      </c>
      <c r="AI816" s="8">
        <f>(1+BWscncns[[#This Row],[pid_error]]*K_p)*BWscncns[[#This Row],[dbw]]/1000</f>
        <v>15653.87267356669</v>
      </c>
      <c r="AJ816" s="13">
        <f>BWscncns[[#This Row],[Torflow prgrssv alt vote]]/VLOOKUP(BWscncns[[#This Row],[class]],AltBWtotl,2,FALSE)*100</f>
        <v>5.4683642787290723E-2</v>
      </c>
      <c r="AK816">
        <f>IF(D816=E816,1,0)</f>
        <v>0</v>
      </c>
    </row>
    <row r="817" spans="1:37">
      <c r="A817" s="1" t="s">
        <v>3735</v>
      </c>
      <c r="B817" s="1" t="s">
        <v>3736</v>
      </c>
      <c r="C817">
        <v>31000</v>
      </c>
      <c r="D817">
        <v>1524401024</v>
      </c>
      <c r="E817">
        <v>1524988784</v>
      </c>
      <c r="F817" s="2">
        <v>-9.0667221613900006E-2</v>
      </c>
      <c r="G817" s="2">
        <v>-9.0667221613900006E-2</v>
      </c>
      <c r="H817">
        <v>14898508</v>
      </c>
      <c r="I817" s="2">
        <v>-0.53693856701200005</v>
      </c>
      <c r="J817" s="2">
        <v>0</v>
      </c>
      <c r="K817">
        <v>4</v>
      </c>
      <c r="L817" s="1" t="s">
        <v>11625</v>
      </c>
      <c r="M817" s="1" t="s">
        <v>3736</v>
      </c>
      <c r="N817">
        <v>0</v>
      </c>
      <c r="O817">
        <v>1</v>
      </c>
      <c r="P817">
        <v>0</v>
      </c>
      <c r="Q817">
        <v>0</v>
      </c>
      <c r="R817" s="19">
        <f>BWscncns[[#This Row],[C fx]]*4+BWscncns[[#This Row],[C fg]]*2+BWscncns[[#This Row],[C fm]]</f>
        <v>2</v>
      </c>
      <c r="S817">
        <v>18500</v>
      </c>
      <c r="T817">
        <v>16384000</v>
      </c>
      <c r="U817" s="13">
        <v>1.1291500000000001</v>
      </c>
      <c r="V817" s="13">
        <v>0.88562200000000002</v>
      </c>
      <c r="W817">
        <v>2553</v>
      </c>
      <c r="X817">
        <v>51</v>
      </c>
      <c r="Z817" s="10">
        <f>IF($N817&lt;&gt;0,constants!$L$2,IF($O817&lt;&gt;0,constants!$M$2,IF($P817&lt;&gt;0,constants!$N$2,0)))</f>
        <v>9721.3799999999992</v>
      </c>
      <c r="AA817" s="10">
        <f>IF($N817&lt;&gt;0,constants!$L$2,IF($O817&lt;&gt;0,constants!$M$2,IF($P817&lt;&gt;0,constants!$P$2,0)))</f>
        <v>9721.3799999999992</v>
      </c>
      <c r="AB817" s="11">
        <f>constants!$O$2</f>
        <v>4861.32</v>
      </c>
      <c r="AC817" s="11">
        <f>VLOOKUP(BWscncns[[#This Row],[scanner]],[0]!ScnrAvgBW,2,FALSE)/1000</f>
        <v>4819.491751072962</v>
      </c>
      <c r="AD817" s="8">
        <f>(1+$F817)*Z817</f>
        <v>8839.9694851470649</v>
      </c>
      <c r="AE817" s="8">
        <f>(1+$F817)*AA817</f>
        <v>8839.9694851470649</v>
      </c>
      <c r="AF817" s="8">
        <f>(1+$F817)*AB817</f>
        <v>4420.557622223916</v>
      </c>
      <c r="AG817" s="8">
        <f>(1+$F817)*AC817</f>
        <v>4382.521824412067</v>
      </c>
      <c r="AH817" s="8">
        <f>(1+$F817)*$T817/1000</f>
        <v>14898.508241077863</v>
      </c>
      <c r="AI817" s="8">
        <f>(1+BWscncns[[#This Row],[pid_error]]*K_p)*BWscncns[[#This Row],[dbw]]/1000</f>
        <v>15641.254120538932</v>
      </c>
      <c r="AJ817" s="13">
        <f>BWscncns[[#This Row],[Torflow prgrssv alt vote]]/VLOOKUP(BWscncns[[#This Row],[class]],AltBWtotl,2,FALSE)*100</f>
        <v>5.4639562420684212E-2</v>
      </c>
      <c r="AK817">
        <f>IF(D817=E817,1,0)</f>
        <v>0</v>
      </c>
    </row>
    <row r="818" spans="1:37">
      <c r="A818" s="1" t="s">
        <v>2597</v>
      </c>
      <c r="B818" s="1" t="s">
        <v>1005</v>
      </c>
      <c r="C818">
        <v>17700</v>
      </c>
      <c r="D818">
        <v>1525003372</v>
      </c>
      <c r="E818">
        <v>1525003372</v>
      </c>
      <c r="F818" s="2">
        <v>0.30407764018099998</v>
      </c>
      <c r="G818" s="2">
        <v>0.30407764018099998</v>
      </c>
      <c r="H818">
        <v>17697112</v>
      </c>
      <c r="I818" s="2">
        <v>-0.22966806041599999</v>
      </c>
      <c r="J818" s="2">
        <v>0</v>
      </c>
      <c r="K818">
        <v>2</v>
      </c>
      <c r="L818" s="1" t="s">
        <v>11569</v>
      </c>
      <c r="M818" s="1" t="s">
        <v>1005</v>
      </c>
      <c r="N818">
        <v>1</v>
      </c>
      <c r="O818">
        <v>0</v>
      </c>
      <c r="P818">
        <v>0</v>
      </c>
      <c r="Q818">
        <v>0</v>
      </c>
      <c r="R818" s="19">
        <f>BWscncns[[#This Row],[C fx]]*4+BWscncns[[#This Row],[C fg]]*2+BWscncns[[#This Row],[C fm]]</f>
        <v>4</v>
      </c>
      <c r="S818">
        <v>20800</v>
      </c>
      <c r="T818">
        <v>13570597</v>
      </c>
      <c r="U818" s="13">
        <v>1.5327249999999999</v>
      </c>
      <c r="V818" s="13">
        <v>0.65243300000000004</v>
      </c>
      <c r="W818">
        <v>1257</v>
      </c>
      <c r="X818">
        <v>25</v>
      </c>
      <c r="Z818" s="10">
        <f>IF($N818&lt;&gt;0,constants!$L$2,IF($O818&lt;&gt;0,constants!$M$2,IF($P818&lt;&gt;0,constants!$N$2,0)))</f>
        <v>10125.48</v>
      </c>
      <c r="AA818" s="10">
        <f>IF($N818&lt;&gt;0,constants!$L$2,IF($O818&lt;&gt;0,constants!$M$2,IF($P818&lt;&gt;0,constants!$P$2,0)))</f>
        <v>10125.48</v>
      </c>
      <c r="AB818" s="11">
        <f>constants!$O$2</f>
        <v>4861.32</v>
      </c>
      <c r="AC818" s="11">
        <f>VLOOKUP(BWscncns[[#This Row],[scanner]],[0]!ScnrAvgBW,2,FALSE)/1000</f>
        <v>8853.6095214723919</v>
      </c>
      <c r="AD818" s="8">
        <f>(1+$F818)*Z818</f>
        <v>13204.41206409991</v>
      </c>
      <c r="AE818" s="8">
        <f>(1+$F818)*AA818</f>
        <v>13204.41206409991</v>
      </c>
      <c r="AF818" s="8">
        <f>(1+$F818)*AB818</f>
        <v>6339.5387137646985</v>
      </c>
      <c r="AG818" s="8">
        <f>(1+$F818)*AC818</f>
        <v>11545.794211845749</v>
      </c>
      <c r="AH818" s="8">
        <f>(1+$F818)*$T818/1000</f>
        <v>17697.112111607359</v>
      </c>
      <c r="AI818" s="8">
        <f>(1+BWscncns[[#This Row],[pid_error]]*K_p)*BWscncns[[#This Row],[dbw]]/1000</f>
        <v>15633.85455580368</v>
      </c>
      <c r="AJ818" s="13">
        <f>BWscncns[[#This Row],[Torflow prgrssv alt vote]]/VLOOKUP(BWscncns[[#This Row],[class]],AltBWtotl,2,FALSE)*100</f>
        <v>0.1339937681125693</v>
      </c>
      <c r="AK818">
        <f>IF(D818=E818,1,0)</f>
        <v>1</v>
      </c>
    </row>
    <row r="819" spans="1:37">
      <c r="A819" s="1" t="s">
        <v>4577</v>
      </c>
      <c r="B819" s="1" t="s">
        <v>4578</v>
      </c>
      <c r="C819">
        <v>17000</v>
      </c>
      <c r="D819">
        <v>1524429397</v>
      </c>
      <c r="E819">
        <v>1524995209</v>
      </c>
      <c r="F819" s="2">
        <v>0.54609025274800005</v>
      </c>
      <c r="G819" s="2">
        <v>0.54609025274800005</v>
      </c>
      <c r="H819">
        <v>19804204</v>
      </c>
      <c r="I819" s="2">
        <v>0.47713289176599999</v>
      </c>
      <c r="J819" s="2">
        <v>0</v>
      </c>
      <c r="K819">
        <v>3</v>
      </c>
      <c r="L819" s="1" t="s">
        <v>11632</v>
      </c>
      <c r="M819" s="1" t="s">
        <v>4578</v>
      </c>
      <c r="N819">
        <v>0</v>
      </c>
      <c r="O819">
        <v>1</v>
      </c>
      <c r="P819">
        <v>0</v>
      </c>
      <c r="Q819">
        <v>0</v>
      </c>
      <c r="R819" s="19">
        <f>BWscncns[[#This Row],[C fx]]*4+BWscncns[[#This Row],[C fg]]*2+BWscncns[[#This Row],[C fm]]</f>
        <v>2</v>
      </c>
      <c r="S819">
        <v>17000</v>
      </c>
      <c r="T819">
        <v>12277556</v>
      </c>
      <c r="U819" s="13">
        <v>1.3846400000000001</v>
      </c>
      <c r="V819" s="13">
        <v>0.72220899999999999</v>
      </c>
      <c r="W819">
        <v>1699</v>
      </c>
      <c r="X819">
        <v>33</v>
      </c>
      <c r="Z819" s="10">
        <f>IF($N819&lt;&gt;0,constants!$L$2,IF($O819&lt;&gt;0,constants!$M$2,IF($P819&lt;&gt;0,constants!$N$2,0)))</f>
        <v>9721.3799999999992</v>
      </c>
      <c r="AA819" s="10">
        <f>IF($N819&lt;&gt;0,constants!$L$2,IF($O819&lt;&gt;0,constants!$M$2,IF($P819&lt;&gt;0,constants!$P$2,0)))</f>
        <v>9721.3799999999992</v>
      </c>
      <c r="AB819" s="11">
        <f>constants!$O$2</f>
        <v>4861.32</v>
      </c>
      <c r="AC819" s="11">
        <f>VLOOKUP(BWscncns[[#This Row],[scanner]],[0]!ScnrAvgBW,2,FALSE)/1000</f>
        <v>6440.9193022088357</v>
      </c>
      <c r="AD819" s="8">
        <f>(1+$F819)*Z819</f>
        <v>15030.130861259351</v>
      </c>
      <c r="AE819" s="8">
        <f>(1+$F819)*AA819</f>
        <v>15030.130861259351</v>
      </c>
      <c r="AF819" s="8">
        <f>(1+$F819)*AB819</f>
        <v>7516.0394674889076</v>
      </c>
      <c r="AG819" s="8">
        <f>(1+$F819)*AC819</f>
        <v>9958.2425518815307</v>
      </c>
      <c r="AH819" s="8">
        <f>(1+$F819)*$T819/1000</f>
        <v>18982.209659167725</v>
      </c>
      <c r="AI819" s="8">
        <f>(1+BWscncns[[#This Row],[pid_error]]*K_p)*BWscncns[[#This Row],[dbw]]/1000</f>
        <v>15629.882829583861</v>
      </c>
      <c r="AJ819" s="13">
        <f>BWscncns[[#This Row],[Torflow prgrssv alt vote]]/VLOOKUP(BWscncns[[#This Row],[class]],AltBWtotl,2,FALSE)*100</f>
        <v>5.4599839112236238E-2</v>
      </c>
      <c r="AK819">
        <f>IF(D819=E819,1,0)</f>
        <v>0</v>
      </c>
    </row>
    <row r="820" spans="1:37">
      <c r="A820" s="1" t="s">
        <v>1942</v>
      </c>
      <c r="B820" s="1" t="s">
        <v>1943</v>
      </c>
      <c r="C820">
        <v>20000</v>
      </c>
      <c r="D820">
        <v>1524036790</v>
      </c>
      <c r="E820">
        <v>1524989730</v>
      </c>
      <c r="F820" s="2">
        <v>1.0521132266</v>
      </c>
      <c r="G820" s="2">
        <v>1.0521132266</v>
      </c>
      <c r="H820">
        <v>21013639</v>
      </c>
      <c r="I820" s="2">
        <v>-0.443652266367</v>
      </c>
      <c r="J820" s="2">
        <v>0</v>
      </c>
      <c r="K820">
        <v>1</v>
      </c>
      <c r="L820" s="1" t="s">
        <v>11532</v>
      </c>
      <c r="M820" s="1" t="s">
        <v>1943</v>
      </c>
      <c r="N820">
        <v>0</v>
      </c>
      <c r="O820">
        <v>1</v>
      </c>
      <c r="P820">
        <v>0</v>
      </c>
      <c r="Q820">
        <v>0</v>
      </c>
      <c r="R820" s="19">
        <f>BWscncns[[#This Row],[C fx]]*4+BWscncns[[#This Row],[C fg]]*2+BWscncns[[#This Row],[C fm]]</f>
        <v>2</v>
      </c>
      <c r="S820">
        <v>20700</v>
      </c>
      <c r="T820">
        <v>10240000</v>
      </c>
      <c r="U820" s="13">
        <v>2.0214840000000001</v>
      </c>
      <c r="V820" s="13">
        <v>0.49468600000000001</v>
      </c>
      <c r="W820">
        <v>407</v>
      </c>
      <c r="X820">
        <v>8</v>
      </c>
      <c r="Z820" s="10">
        <f>IF($N820&lt;&gt;0,constants!$L$2,IF($O820&lt;&gt;0,constants!$M$2,IF($P820&lt;&gt;0,constants!$N$2,0)))</f>
        <v>9721.3799999999992</v>
      </c>
      <c r="AA820" s="10">
        <f>IF($N820&lt;&gt;0,constants!$L$2,IF($O820&lt;&gt;0,constants!$M$2,IF($P820&lt;&gt;0,constants!$P$2,0)))</f>
        <v>9721.3799999999992</v>
      </c>
      <c r="AB820" s="11">
        <f>constants!$O$2</f>
        <v>4861.32</v>
      </c>
      <c r="AC820" s="11">
        <f>VLOOKUP(BWscncns[[#This Row],[scanner]],[0]!ScnrAvgBW,2,FALSE)/1000</f>
        <v>11818.828055288463</v>
      </c>
      <c r="AD820" s="8">
        <f>(1+$F820)*Z820</f>
        <v>19949.372478804707</v>
      </c>
      <c r="AE820" s="8">
        <f>(1+$F820)*AA820</f>
        <v>19949.372478804707</v>
      </c>
      <c r="AF820" s="8">
        <f>(1+$F820)*AB820</f>
        <v>9975.9790707351112</v>
      </c>
      <c r="AG820" s="8">
        <f>(1+$F820)*AC820</f>
        <v>24253.573375168609</v>
      </c>
      <c r="AH820" s="8">
        <f>(1+$F820)*$T820/1000</f>
        <v>21013.639440384002</v>
      </c>
      <c r="AI820" s="8">
        <f>(1+BWscncns[[#This Row],[pid_error]]*K_p)*BWscncns[[#This Row],[dbw]]/1000</f>
        <v>15626.819720192001</v>
      </c>
      <c r="AJ820" s="13">
        <f>BWscncns[[#This Row],[Torflow prgrssv alt vote]]/VLOOKUP(BWscncns[[#This Row],[class]],AltBWtotl,2,FALSE)*100</f>
        <v>5.4589138758189937E-2</v>
      </c>
      <c r="AK820">
        <f>IF(D820=E820,1,0)</f>
        <v>0</v>
      </c>
    </row>
    <row r="821" spans="1:37">
      <c r="A821" s="1" t="s">
        <v>2033</v>
      </c>
      <c r="B821" s="1" t="s">
        <v>2034</v>
      </c>
      <c r="C821">
        <v>16300</v>
      </c>
      <c r="D821">
        <v>1525003705</v>
      </c>
      <c r="E821">
        <v>1525003705</v>
      </c>
      <c r="F821" s="2">
        <v>8.4708424261999996E-2</v>
      </c>
      <c r="G821" s="2">
        <v>8.4708424261999996E-2</v>
      </c>
      <c r="H821">
        <v>16258599</v>
      </c>
      <c r="I821" s="2">
        <v>0.40054088117999997</v>
      </c>
      <c r="J821" s="2">
        <v>4.3478260869600001E-2</v>
      </c>
      <c r="K821">
        <v>5</v>
      </c>
      <c r="L821" s="1" t="s">
        <v>11561</v>
      </c>
      <c r="M821" s="1" t="s">
        <v>2034</v>
      </c>
      <c r="N821">
        <v>1</v>
      </c>
      <c r="O821">
        <v>0</v>
      </c>
      <c r="P821">
        <v>0</v>
      </c>
      <c r="Q821">
        <v>0</v>
      </c>
      <c r="R821" s="19">
        <f>BWscncns[[#This Row],[C fx]]*4+BWscncns[[#This Row],[C fg]]*2+BWscncns[[#This Row],[C fm]]</f>
        <v>4</v>
      </c>
      <c r="S821">
        <v>15100</v>
      </c>
      <c r="T821">
        <v>14988912</v>
      </c>
      <c r="U821" s="13">
        <v>1.0074110000000001</v>
      </c>
      <c r="V821" s="13">
        <v>0.99264300000000005</v>
      </c>
      <c r="W821">
        <v>3190</v>
      </c>
      <c r="X821">
        <v>63</v>
      </c>
      <c r="Z821" s="10">
        <f>IF($N821&lt;&gt;0,constants!$L$2,IF($O821&lt;&gt;0,constants!$M$2,IF($P821&lt;&gt;0,constants!$N$2,0)))</f>
        <v>10125.48</v>
      </c>
      <c r="AA821" s="10">
        <f>IF($N821&lt;&gt;0,constants!$L$2,IF($O821&lt;&gt;0,constants!$M$2,IF($P821&lt;&gt;0,constants!$P$2,0)))</f>
        <v>10125.48</v>
      </c>
      <c r="AB821" s="11">
        <f>constants!$O$2</f>
        <v>4861.32</v>
      </c>
      <c r="AC821" s="11">
        <f>VLOOKUP(BWscncns[[#This Row],[scanner]],[0]!ScnrAvgBW,2,FALSE)/1000</f>
        <v>3794.4265750962772</v>
      </c>
      <c r="AD821" s="8">
        <f>(1+$F821)*Z821</f>
        <v>10983.193455696395</v>
      </c>
      <c r="AE821" s="8">
        <f>(1+$F821)*AA821</f>
        <v>10983.193455696395</v>
      </c>
      <c r="AF821" s="8">
        <f>(1+$F821)*AB821</f>
        <v>5273.1147570333451</v>
      </c>
      <c r="AG821" s="8">
        <f>(1+$F821)*AC821</f>
        <v>4115.8464712505402</v>
      </c>
      <c r="AH821" s="8">
        <f>(1+$F821)*$T821/1000</f>
        <v>16258.599116921783</v>
      </c>
      <c r="AI821" s="8">
        <f>(1+BWscncns[[#This Row],[pid_error]]*K_p)*BWscncns[[#This Row],[dbw]]/1000</f>
        <v>15623.755558460893</v>
      </c>
      <c r="AJ821" s="13">
        <f>BWscncns[[#This Row],[Torflow prgrssv alt vote]]/VLOOKUP(BWscncns[[#This Row],[class]],AltBWtotl,2,FALSE)*100</f>
        <v>0.13390721218976159</v>
      </c>
      <c r="AK821">
        <f>IF(D821=E821,1,0)</f>
        <v>1</v>
      </c>
    </row>
    <row r="822" spans="1:37">
      <c r="A822" s="1" t="s">
        <v>6438</v>
      </c>
      <c r="B822" s="1" t="s">
        <v>6439</v>
      </c>
      <c r="C822">
        <v>23700</v>
      </c>
      <c r="D822">
        <v>1524620528</v>
      </c>
      <c r="E822">
        <v>1525006186</v>
      </c>
      <c r="F822" s="2">
        <v>1.1051985714300001</v>
      </c>
      <c r="G822" s="2">
        <v>1.1051985714300001</v>
      </c>
      <c r="H822">
        <v>22091545</v>
      </c>
      <c r="I822" s="2">
        <v>0.48492782723700001</v>
      </c>
      <c r="J822" s="2">
        <v>0</v>
      </c>
      <c r="K822">
        <v>1</v>
      </c>
      <c r="L822" s="1" t="s">
        <v>11530</v>
      </c>
      <c r="M822" s="1" t="s">
        <v>6439</v>
      </c>
      <c r="N822">
        <v>0</v>
      </c>
      <c r="O822">
        <v>1</v>
      </c>
      <c r="P822">
        <v>0</v>
      </c>
      <c r="Q822">
        <v>0</v>
      </c>
      <c r="R822" s="19">
        <f>BWscncns[[#This Row],[C fx]]*4+BWscncns[[#This Row],[C fg]]*2+BWscncns[[#This Row],[C fm]]</f>
        <v>2</v>
      </c>
      <c r="S822">
        <v>18300</v>
      </c>
      <c r="T822">
        <v>10051710</v>
      </c>
      <c r="U822" s="13">
        <v>1.820586</v>
      </c>
      <c r="V822" s="13">
        <v>0.54927400000000004</v>
      </c>
      <c r="W822">
        <v>623</v>
      </c>
      <c r="X822">
        <v>12</v>
      </c>
      <c r="Z822" s="10">
        <f>IF($N822&lt;&gt;0,constants!$L$2,IF($O822&lt;&gt;0,constants!$M$2,IF($P822&lt;&gt;0,constants!$N$2,0)))</f>
        <v>9721.3799999999992</v>
      </c>
      <c r="AA822" s="10">
        <f>IF($N822&lt;&gt;0,constants!$L$2,IF($O822&lt;&gt;0,constants!$M$2,IF($P822&lt;&gt;0,constants!$P$2,0)))</f>
        <v>9721.3799999999992</v>
      </c>
      <c r="AB822" s="11">
        <f>constants!$O$2</f>
        <v>4861.32</v>
      </c>
      <c r="AC822" s="11">
        <f>VLOOKUP(BWscncns[[#This Row],[scanner]],[0]!ScnrAvgBW,2,FALSE)/1000</f>
        <v>11818.828055288463</v>
      </c>
      <c r="AD822" s="8">
        <f>(1+$F822)*Z822</f>
        <v>20465.435288328172</v>
      </c>
      <c r="AE822" s="8">
        <f>(1+$F822)*AA822</f>
        <v>20465.435288328172</v>
      </c>
      <c r="AF822" s="8">
        <f>(1+$F822)*AB822</f>
        <v>10234.043919264086</v>
      </c>
      <c r="AG822" s="8">
        <f>(1+$F822)*AC822</f>
        <v>24880.979937970074</v>
      </c>
      <c r="AH822" s="8">
        <f>(1+$F822)*$T822/1000</f>
        <v>21160.845532428644</v>
      </c>
      <c r="AI822" s="8">
        <f>(1+BWscncns[[#This Row],[pid_error]]*K_p)*BWscncns[[#This Row],[dbw]]/1000</f>
        <v>15606.277766214322</v>
      </c>
      <c r="AJ822" s="13">
        <f>BWscncns[[#This Row],[Torflow prgrssv alt vote]]/VLOOKUP(BWscncns[[#This Row],[class]],AltBWtotl,2,FALSE)*100</f>
        <v>5.4517379590545423E-2</v>
      </c>
      <c r="AK822">
        <f>IF(D822=E822,1,0)</f>
        <v>0</v>
      </c>
    </row>
    <row r="823" spans="1:37">
      <c r="A823" s="1" t="s">
        <v>2085</v>
      </c>
      <c r="B823" s="1" t="s">
        <v>2086</v>
      </c>
      <c r="C823">
        <v>46800</v>
      </c>
      <c r="D823">
        <v>1524237993</v>
      </c>
      <c r="E823">
        <v>1524983272</v>
      </c>
      <c r="F823" s="2">
        <v>-0.48633841032500003</v>
      </c>
      <c r="G823" s="2">
        <v>-0.48633841032500003</v>
      </c>
      <c r="H823">
        <v>13767990</v>
      </c>
      <c r="I823" s="2">
        <v>-1.1555232076899999</v>
      </c>
      <c r="J823" s="2">
        <v>0</v>
      </c>
      <c r="K823">
        <v>3</v>
      </c>
      <c r="L823" s="1" t="s">
        <v>11533</v>
      </c>
      <c r="M823" s="1" t="s">
        <v>2086</v>
      </c>
      <c r="N823">
        <v>0</v>
      </c>
      <c r="O823">
        <v>1</v>
      </c>
      <c r="P823">
        <v>0</v>
      </c>
      <c r="Q823">
        <v>0</v>
      </c>
      <c r="R823" s="19">
        <f>BWscncns[[#This Row],[C fx]]*4+BWscncns[[#This Row],[C fg]]*2+BWscncns[[#This Row],[C fm]]</f>
        <v>2</v>
      </c>
      <c r="S823">
        <v>21800</v>
      </c>
      <c r="T823">
        <v>20605470</v>
      </c>
      <c r="U823" s="13">
        <v>1.057971</v>
      </c>
      <c r="V823" s="13">
        <v>0.94520499999999996</v>
      </c>
      <c r="W823">
        <v>2939</v>
      </c>
      <c r="X823">
        <v>58</v>
      </c>
      <c r="Z823" s="10">
        <f>IF($N823&lt;&gt;0,constants!$L$2,IF($O823&lt;&gt;0,constants!$M$2,IF($P823&lt;&gt;0,constants!$N$2,0)))</f>
        <v>9721.3799999999992</v>
      </c>
      <c r="AA823" s="10">
        <f>IF($N823&lt;&gt;0,constants!$L$2,IF($O823&lt;&gt;0,constants!$M$2,IF($P823&lt;&gt;0,constants!$P$2,0)))</f>
        <v>9721.3799999999992</v>
      </c>
      <c r="AB823" s="11">
        <f>constants!$O$2</f>
        <v>4861.32</v>
      </c>
      <c r="AC823" s="11">
        <f>VLOOKUP(BWscncns[[#This Row],[scanner]],[0]!ScnrAvgBW,2,FALSE)/1000</f>
        <v>6440.9193022088357</v>
      </c>
      <c r="AD823" s="8">
        <f>(1+$F823)*Z823</f>
        <v>4993.4995046347512</v>
      </c>
      <c r="AE823" s="8">
        <f>(1+$F823)*AA823</f>
        <v>4993.4995046347512</v>
      </c>
      <c r="AF823" s="8">
        <f>(1+$F823)*AB823</f>
        <v>2497.0733591188709</v>
      </c>
      <c r="AG823" s="8">
        <f>(1+$F823)*AC823</f>
        <v>3308.4528477409822</v>
      </c>
      <c r="AH823" s="8">
        <f>(1+$F823)*$T823/1000</f>
        <v>10584.23847620052</v>
      </c>
      <c r="AI823" s="8">
        <f>(1+BWscncns[[#This Row],[pid_error]]*K_p)*BWscncns[[#This Row],[dbw]]/1000</f>
        <v>15594.854238100261</v>
      </c>
      <c r="AJ823" s="13">
        <f>BWscncns[[#This Row],[Torflow prgrssv alt vote]]/VLOOKUP(BWscncns[[#This Row],[class]],AltBWtotl,2,FALSE)*100</f>
        <v>5.447747380213213E-2</v>
      </c>
      <c r="AK823">
        <f>IF(D823=E823,1,0)</f>
        <v>0</v>
      </c>
    </row>
    <row r="824" spans="1:37">
      <c r="A824" s="1" t="s">
        <v>11354</v>
      </c>
      <c r="B824" s="1" t="s">
        <v>11355</v>
      </c>
      <c r="C824">
        <v>20300</v>
      </c>
      <c r="D824">
        <v>1524938794</v>
      </c>
      <c r="E824">
        <v>1524938794</v>
      </c>
      <c r="F824" s="2">
        <v>0.87599017134599999</v>
      </c>
      <c r="G824" s="2">
        <v>0.87599017134599999</v>
      </c>
      <c r="H824">
        <v>20343537</v>
      </c>
      <c r="I824" s="2">
        <v>0.39994262094799998</v>
      </c>
      <c r="J824" s="2">
        <v>0</v>
      </c>
      <c r="K824">
        <v>3</v>
      </c>
      <c r="L824" s="1" t="s">
        <v>11669</v>
      </c>
      <c r="M824" s="1" t="s">
        <v>11355</v>
      </c>
      <c r="N824">
        <v>0</v>
      </c>
      <c r="O824">
        <v>0</v>
      </c>
      <c r="P824">
        <v>1</v>
      </c>
      <c r="Q824">
        <v>0</v>
      </c>
      <c r="R824" s="19">
        <f>BWscncns[[#This Row],[C fx]]*4+BWscncns[[#This Row],[C fg]]*2+BWscncns[[#This Row],[C fm]]</f>
        <v>1</v>
      </c>
      <c r="S824">
        <v>12300</v>
      </c>
      <c r="T824">
        <v>10844160</v>
      </c>
      <c r="U824" s="13">
        <v>1.1342509999999999</v>
      </c>
      <c r="V824" s="13">
        <v>0.88163899999999995</v>
      </c>
      <c r="W824">
        <v>2532</v>
      </c>
      <c r="X824">
        <v>50</v>
      </c>
      <c r="Z824" s="10">
        <f>IF($N824&lt;&gt;0,constants!$L$2,IF($O824&lt;&gt;0,constants!$M$2,IF($P824&lt;&gt;0,constants!$N$2,0)))</f>
        <v>1117.99</v>
      </c>
      <c r="AA824" s="10">
        <f>IF($N824&lt;&gt;0,constants!$L$2,IF($O824&lt;&gt;0,constants!$M$2,IF($P824&lt;&gt;0,constants!$P$2,0)))</f>
        <v>4051.45</v>
      </c>
      <c r="AB824" s="11">
        <f>constants!$O$2</f>
        <v>4861.32</v>
      </c>
      <c r="AC824" s="11">
        <f>VLOOKUP(BWscncns[[#This Row],[scanner]],[0]!ScnrAvgBW,2,FALSE)/1000</f>
        <v>6440.9193022088357</v>
      </c>
      <c r="AD824" s="8">
        <f>(1+$F824)*Z824</f>
        <v>2097.3382516631145</v>
      </c>
      <c r="AE824" s="8">
        <f>(1+$F824)*AA824</f>
        <v>7600.4803796997512</v>
      </c>
      <c r="AF824" s="8">
        <f>(1+$F824)*AB824</f>
        <v>9119.7885397677364</v>
      </c>
      <c r="AG824" s="8">
        <f>(1+$F824)*AC824</f>
        <v>12083.101305376511</v>
      </c>
      <c r="AH824" s="8">
        <f>(1+$F824)*$T824/1000</f>
        <v>20343.537576503437</v>
      </c>
      <c r="AI824" s="8">
        <f>(1+BWscncns[[#This Row],[pid_error]]*K_p)*BWscncns[[#This Row],[dbw]]/1000</f>
        <v>15593.848788251718</v>
      </c>
      <c r="AJ824" s="13">
        <f>BWscncns[[#This Row],[Torflow prgrssv alt vote]]/VLOOKUP(BWscncns[[#This Row],[class]],AltBWtotl,2,FALSE)*100</f>
        <v>0.30755232710292124</v>
      </c>
      <c r="AK824">
        <f>IF(D824=E824,1,0)</f>
        <v>1</v>
      </c>
    </row>
    <row r="825" spans="1:37">
      <c r="A825" s="1" t="s">
        <v>11051</v>
      </c>
      <c r="B825" s="1" t="s">
        <v>434</v>
      </c>
      <c r="C825">
        <v>23500</v>
      </c>
      <c r="D825">
        <v>1524202072</v>
      </c>
      <c r="E825">
        <v>1524925779</v>
      </c>
      <c r="F825" s="2">
        <v>0.611689656006</v>
      </c>
      <c r="G825" s="2">
        <v>0.611689656006</v>
      </c>
      <c r="H825">
        <v>18069564</v>
      </c>
      <c r="I825" s="2">
        <v>0.19963886573799999</v>
      </c>
      <c r="J825" s="2">
        <v>0</v>
      </c>
      <c r="K825">
        <v>4</v>
      </c>
      <c r="L825" s="1" t="s">
        <v>11719</v>
      </c>
      <c r="M825" s="1" t="s">
        <v>434</v>
      </c>
      <c r="N825">
        <v>0</v>
      </c>
      <c r="O825">
        <v>1</v>
      </c>
      <c r="P825">
        <v>0</v>
      </c>
      <c r="Q825">
        <v>0</v>
      </c>
      <c r="R825" s="19">
        <f>BWscncns[[#This Row],[C fx]]*4+BWscncns[[#This Row],[C fg]]*2+BWscncns[[#This Row],[C fm]]</f>
        <v>2</v>
      </c>
      <c r="S825">
        <v>18000</v>
      </c>
      <c r="T825">
        <v>11938737</v>
      </c>
      <c r="U825" s="13">
        <v>1.5076970000000001</v>
      </c>
      <c r="V825" s="13">
        <v>0.66326300000000005</v>
      </c>
      <c r="W825">
        <v>1345</v>
      </c>
      <c r="X825">
        <v>26</v>
      </c>
      <c r="Z825" s="10">
        <f>IF($N825&lt;&gt;0,constants!$L$2,IF($O825&lt;&gt;0,constants!$M$2,IF($P825&lt;&gt;0,constants!$N$2,0)))</f>
        <v>9721.3799999999992</v>
      </c>
      <c r="AA825" s="10">
        <f>IF($N825&lt;&gt;0,constants!$L$2,IF($O825&lt;&gt;0,constants!$M$2,IF($P825&lt;&gt;0,constants!$P$2,0)))</f>
        <v>9721.3799999999992</v>
      </c>
      <c r="AB825" s="11">
        <f>constants!$O$2</f>
        <v>4861.32</v>
      </c>
      <c r="AC825" s="11">
        <f>VLOOKUP(BWscncns[[#This Row],[scanner]],[0]!ScnrAvgBW,2,FALSE)/1000</f>
        <v>4819.491751072962</v>
      </c>
      <c r="AD825" s="8">
        <f>(1+$F825)*Z825</f>
        <v>15667.847588103607</v>
      </c>
      <c r="AE825" s="8">
        <f>(1+$F825)*AA825</f>
        <v>15667.847588103607</v>
      </c>
      <c r="AF825" s="8">
        <f>(1+$F825)*AB825</f>
        <v>7834.9391585350868</v>
      </c>
      <c r="AG825" s="8">
        <f>(1+$F825)*AC825</f>
        <v>7767.5250024105362</v>
      </c>
      <c r="AH825" s="8">
        <f>(1+$F825)*$T825/1000</f>
        <v>19241.538928676102</v>
      </c>
      <c r="AI825" s="8">
        <f>(1+BWscncns[[#This Row],[pid_error]]*K_p)*BWscncns[[#This Row],[dbw]]/1000</f>
        <v>15590.137964338051</v>
      </c>
      <c r="AJ825" s="13">
        <f>BWscncns[[#This Row],[Torflow prgrssv alt vote]]/VLOOKUP(BWscncns[[#This Row],[class]],AltBWtotl,2,FALSE)*100</f>
        <v>5.4460998452224935E-2</v>
      </c>
      <c r="AK825">
        <f>IF(D825=E825,1,0)</f>
        <v>0</v>
      </c>
    </row>
    <row r="826" spans="1:37">
      <c r="A826" s="1" t="s">
        <v>6495</v>
      </c>
      <c r="B826" s="1" t="s">
        <v>6496</v>
      </c>
      <c r="C826">
        <v>20400</v>
      </c>
      <c r="D826">
        <v>1524174227</v>
      </c>
      <c r="E826">
        <v>1524991648</v>
      </c>
      <c r="F826" s="2">
        <v>0.97357848925299995</v>
      </c>
      <c r="G826" s="2">
        <v>0.97357848925299995</v>
      </c>
      <c r="H826">
        <v>20694470</v>
      </c>
      <c r="I826" s="2">
        <v>0.43859327863699998</v>
      </c>
      <c r="J826" s="2">
        <v>0</v>
      </c>
      <c r="K826">
        <v>3</v>
      </c>
      <c r="L826" s="1" t="s">
        <v>11582</v>
      </c>
      <c r="M826" s="1" t="s">
        <v>6496</v>
      </c>
      <c r="N826">
        <v>0</v>
      </c>
      <c r="O826">
        <v>1</v>
      </c>
      <c r="P826">
        <v>0</v>
      </c>
      <c r="Q826">
        <v>0</v>
      </c>
      <c r="R826" s="19">
        <f>BWscncns[[#This Row],[C fx]]*4+BWscncns[[#This Row],[C fg]]*2+BWscncns[[#This Row],[C fm]]</f>
        <v>2</v>
      </c>
      <c r="S826">
        <v>13000</v>
      </c>
      <c r="T826">
        <v>10485760</v>
      </c>
      <c r="U826" s="13">
        <v>1.2397769999999999</v>
      </c>
      <c r="V826" s="13">
        <v>0.80659700000000001</v>
      </c>
      <c r="W826">
        <v>2190</v>
      </c>
      <c r="X826">
        <v>43</v>
      </c>
      <c r="Z826" s="10">
        <f>IF($N826&lt;&gt;0,constants!$L$2,IF($O826&lt;&gt;0,constants!$M$2,IF($P826&lt;&gt;0,constants!$N$2,0)))</f>
        <v>9721.3799999999992</v>
      </c>
      <c r="AA826" s="10">
        <f>IF($N826&lt;&gt;0,constants!$L$2,IF($O826&lt;&gt;0,constants!$M$2,IF($P826&lt;&gt;0,constants!$P$2,0)))</f>
        <v>9721.3799999999992</v>
      </c>
      <c r="AB826" s="11">
        <f>constants!$O$2</f>
        <v>4861.32</v>
      </c>
      <c r="AC826" s="11">
        <f>VLOOKUP(BWscncns[[#This Row],[scanner]],[0]!ScnrAvgBW,2,FALSE)/1000</f>
        <v>6440.9193022088357</v>
      </c>
      <c r="AD826" s="8">
        <f>(1+$F826)*Z826</f>
        <v>19185.906453854328</v>
      </c>
      <c r="AE826" s="8">
        <f>(1+$F826)*AA826</f>
        <v>19185.906453854328</v>
      </c>
      <c r="AF826" s="8">
        <f>(1+$F826)*AB826</f>
        <v>9594.1965813753923</v>
      </c>
      <c r="AG826" s="8">
        <f>(1+$F826)*AC826</f>
        <v>12711.659785853801</v>
      </c>
      <c r="AH826" s="8">
        <f>(1+$F826)*$T826/1000</f>
        <v>20694.470379469538</v>
      </c>
      <c r="AI826" s="8">
        <f>(1+BWscncns[[#This Row],[pid_error]]*K_p)*BWscncns[[#This Row],[dbw]]/1000</f>
        <v>15590.115189734768</v>
      </c>
      <c r="AJ826" s="13">
        <f>BWscncns[[#This Row],[Torflow prgrssv alt vote]]/VLOOKUP(BWscncns[[#This Row],[class]],AltBWtotl,2,FALSE)*100</f>
        <v>5.4460918893747837E-2</v>
      </c>
      <c r="AK826">
        <f>IF(D826=E826,1,0)</f>
        <v>0</v>
      </c>
    </row>
    <row r="827" spans="1:37">
      <c r="A827" s="1" t="s">
        <v>2732</v>
      </c>
      <c r="B827" s="1" t="s">
        <v>2733</v>
      </c>
      <c r="C827">
        <v>5340</v>
      </c>
      <c r="D827">
        <v>1524059993</v>
      </c>
      <c r="E827">
        <v>1524963313</v>
      </c>
      <c r="F827" s="2">
        <v>1.7161623376399999</v>
      </c>
      <c r="G827" s="2">
        <v>1.7161623376399999</v>
      </c>
      <c r="H827">
        <v>22784821</v>
      </c>
      <c r="I827" s="2">
        <v>-0.19693429929199999</v>
      </c>
      <c r="J827" s="2">
        <v>0</v>
      </c>
      <c r="K827">
        <v>5</v>
      </c>
      <c r="L827" s="1" t="s">
        <v>11706</v>
      </c>
      <c r="M827" s="1" t="s">
        <v>2733</v>
      </c>
      <c r="N827">
        <v>0</v>
      </c>
      <c r="O827">
        <v>1</v>
      </c>
      <c r="P827">
        <v>0</v>
      </c>
      <c r="Q827">
        <v>0</v>
      </c>
      <c r="R827" s="19">
        <f>BWscncns[[#This Row],[C fx]]*4+BWscncns[[#This Row],[C fg]]*2+BWscncns[[#This Row],[C fm]]</f>
        <v>2</v>
      </c>
      <c r="S827">
        <v>6000</v>
      </c>
      <c r="T827">
        <v>8388608</v>
      </c>
      <c r="U827" s="13">
        <v>0.715256</v>
      </c>
      <c r="V827" s="13">
        <v>1.398101</v>
      </c>
      <c r="W827">
        <v>4240</v>
      </c>
      <c r="X827">
        <v>84</v>
      </c>
      <c r="Z827" s="10">
        <f>IF($N827&lt;&gt;0,constants!$L$2,IF($O827&lt;&gt;0,constants!$M$2,IF($P827&lt;&gt;0,constants!$N$2,0)))</f>
        <v>9721.3799999999992</v>
      </c>
      <c r="AA827" s="10">
        <f>IF($N827&lt;&gt;0,constants!$L$2,IF($O827&lt;&gt;0,constants!$M$2,IF($P827&lt;&gt;0,constants!$P$2,0)))</f>
        <v>9721.3799999999992</v>
      </c>
      <c r="AB827" s="11">
        <f>constants!$O$2</f>
        <v>4861.32</v>
      </c>
      <c r="AC827" s="11">
        <f>VLOOKUP(BWscncns[[#This Row],[scanner]],[0]!ScnrAvgBW,2,FALSE)/1000</f>
        <v>3794.4265750962772</v>
      </c>
      <c r="AD827" s="8">
        <f>(1+$F827)*Z827</f>
        <v>26404.846225886744</v>
      </c>
      <c r="AE827" s="8">
        <f>(1+$F827)*AA827</f>
        <v>26404.846225886744</v>
      </c>
      <c r="AF827" s="8">
        <f>(1+$F827)*AB827</f>
        <v>13204.134295216085</v>
      </c>
      <c r="AG827" s="8">
        <f>(1+$F827)*AC827</f>
        <v>10306.278556216845</v>
      </c>
      <c r="AH827" s="8">
        <f>(1+$F827)*$T827/1000</f>
        <v>22784.821114825605</v>
      </c>
      <c r="AI827" s="8">
        <f>(1+BWscncns[[#This Row],[pid_error]]*K_p)*BWscncns[[#This Row],[dbw]]/1000</f>
        <v>15586.714557412803</v>
      </c>
      <c r="AJ827" s="13">
        <f>BWscncns[[#This Row],[Torflow prgrssv alt vote]]/VLOOKUP(BWscncns[[#This Row],[class]],AltBWtotl,2,FALSE)*100</f>
        <v>5.4449039471510093E-2</v>
      </c>
      <c r="AK827">
        <f>IF(D827=E827,1,0)</f>
        <v>0</v>
      </c>
    </row>
    <row r="828" spans="1:37">
      <c r="A828" s="1" t="s">
        <v>2053</v>
      </c>
      <c r="B828" s="1" t="s">
        <v>2054</v>
      </c>
      <c r="C828">
        <v>27500</v>
      </c>
      <c r="D828">
        <v>1524415632</v>
      </c>
      <c r="E828">
        <v>1524989730</v>
      </c>
      <c r="F828" s="2">
        <v>0.66748894515099999</v>
      </c>
      <c r="G828" s="2">
        <v>0.66748894515099999</v>
      </c>
      <c r="H828">
        <v>18772300</v>
      </c>
      <c r="I828" s="2">
        <v>0.43637695164500001</v>
      </c>
      <c r="J828" s="2">
        <v>0</v>
      </c>
      <c r="K828">
        <v>1</v>
      </c>
      <c r="L828" s="1" t="s">
        <v>11532</v>
      </c>
      <c r="M828" s="1" t="s">
        <v>2054</v>
      </c>
      <c r="N828">
        <v>0</v>
      </c>
      <c r="O828">
        <v>1</v>
      </c>
      <c r="P828">
        <v>0</v>
      </c>
      <c r="Q828">
        <v>0</v>
      </c>
      <c r="R828" s="19">
        <f>BWscncns[[#This Row],[C fx]]*4+BWscncns[[#This Row],[C fg]]*2+BWscncns[[#This Row],[C fm]]</f>
        <v>2</v>
      </c>
      <c r="S828">
        <v>26100</v>
      </c>
      <c r="T828">
        <v>11684246</v>
      </c>
      <c r="U828" s="13">
        <v>2.2337769999999999</v>
      </c>
      <c r="V828" s="13">
        <v>0.44767200000000001</v>
      </c>
      <c r="W828">
        <v>240</v>
      </c>
      <c r="X828">
        <v>4</v>
      </c>
      <c r="Z828" s="10">
        <f>IF($N828&lt;&gt;0,constants!$L$2,IF($O828&lt;&gt;0,constants!$M$2,IF($P828&lt;&gt;0,constants!$N$2,0)))</f>
        <v>9721.3799999999992</v>
      </c>
      <c r="AA828" s="10">
        <f>IF($N828&lt;&gt;0,constants!$L$2,IF($O828&lt;&gt;0,constants!$M$2,IF($P828&lt;&gt;0,constants!$P$2,0)))</f>
        <v>9721.3799999999992</v>
      </c>
      <c r="AB828" s="11">
        <f>constants!$O$2</f>
        <v>4861.32</v>
      </c>
      <c r="AC828" s="11">
        <f>VLOOKUP(BWscncns[[#This Row],[scanner]],[0]!ScnrAvgBW,2,FALSE)/1000</f>
        <v>11818.828055288463</v>
      </c>
      <c r="AD828" s="8">
        <f>(1+$F828)*Z828</f>
        <v>16210.293681612027</v>
      </c>
      <c r="AE828" s="8">
        <f>(1+$F828)*AA828</f>
        <v>16210.293681612027</v>
      </c>
      <c r="AF828" s="8">
        <f>(1+$F828)*AB828</f>
        <v>8106.1973588414585</v>
      </c>
      <c r="AG828" s="8">
        <f>(1+$F828)*AC828</f>
        <v>19707.765126834001</v>
      </c>
      <c r="AH828" s="8">
        <f>(1+$F828)*$T828/1000</f>
        <v>19483.351037424793</v>
      </c>
      <c r="AI828" s="8">
        <f>(1+BWscncns[[#This Row],[pid_error]]*K_p)*BWscncns[[#This Row],[dbw]]/1000</f>
        <v>15583.798518712394</v>
      </c>
      <c r="AJ828" s="13">
        <f>BWscncns[[#This Row],[Torflow prgrssv alt vote]]/VLOOKUP(BWscncns[[#This Row],[class]],AltBWtotl,2,FALSE)*100</f>
        <v>5.4438852879222524E-2</v>
      </c>
      <c r="AK828">
        <f>IF(D828=E828,1,0)</f>
        <v>0</v>
      </c>
    </row>
    <row r="829" spans="1:37">
      <c r="A829" s="1" t="s">
        <v>6095</v>
      </c>
      <c r="B829" s="1" t="s">
        <v>6096</v>
      </c>
      <c r="C829">
        <v>24200</v>
      </c>
      <c r="D829">
        <v>1524437762</v>
      </c>
      <c r="E829">
        <v>1524992681</v>
      </c>
      <c r="F829" s="2">
        <v>0.97076205968499996</v>
      </c>
      <c r="G829" s="2">
        <v>0.97076205968499996</v>
      </c>
      <c r="H829">
        <v>20664937</v>
      </c>
      <c r="I829" s="2">
        <v>-0.198388170005</v>
      </c>
      <c r="J829" s="2">
        <v>0</v>
      </c>
      <c r="K829">
        <v>1</v>
      </c>
      <c r="L829" s="1" t="s">
        <v>11565</v>
      </c>
      <c r="M829" s="1" t="s">
        <v>6096</v>
      </c>
      <c r="N829">
        <v>0</v>
      </c>
      <c r="O829">
        <v>1</v>
      </c>
      <c r="P829">
        <v>0</v>
      </c>
      <c r="Q829">
        <v>0</v>
      </c>
      <c r="R829" s="19">
        <f>BWscncns[[#This Row],[C fx]]*4+BWscncns[[#This Row],[C fg]]*2+BWscncns[[#This Row],[C fm]]</f>
        <v>2</v>
      </c>
      <c r="S829">
        <v>22300</v>
      </c>
      <c r="T829">
        <v>10485760</v>
      </c>
      <c r="U829" s="13">
        <v>2.1266940000000001</v>
      </c>
      <c r="V829" s="13">
        <v>0.47021299999999999</v>
      </c>
      <c r="W829">
        <v>307</v>
      </c>
      <c r="X829">
        <v>6</v>
      </c>
      <c r="Z829" s="10">
        <f>IF($N829&lt;&gt;0,constants!$L$2,IF($O829&lt;&gt;0,constants!$M$2,IF($P829&lt;&gt;0,constants!$N$2,0)))</f>
        <v>9721.3799999999992</v>
      </c>
      <c r="AA829" s="10">
        <f>IF($N829&lt;&gt;0,constants!$L$2,IF($O829&lt;&gt;0,constants!$M$2,IF($P829&lt;&gt;0,constants!$P$2,0)))</f>
        <v>9721.3799999999992</v>
      </c>
      <c r="AB829" s="11">
        <f>constants!$O$2</f>
        <v>4861.32</v>
      </c>
      <c r="AC829" s="11">
        <f>VLOOKUP(BWscncns[[#This Row],[scanner]],[0]!ScnrAvgBW,2,FALSE)/1000</f>
        <v>11818.828055288463</v>
      </c>
      <c r="AD829" s="8">
        <f>(1+$F829)*Z829</f>
        <v>19158.526871780563</v>
      </c>
      <c r="AE829" s="8">
        <f>(1+$F829)*AA829</f>
        <v>19158.526871780563</v>
      </c>
      <c r="AF829" s="8">
        <f>(1+$F829)*AB829</f>
        <v>9580.5050159878829</v>
      </c>
      <c r="AG829" s="8">
        <f>(1+$F829)*AC829</f>
        <v>23292.097921303153</v>
      </c>
      <c r="AH829" s="8">
        <f>(1+$F829)*$T829/1000</f>
        <v>20664.937974962584</v>
      </c>
      <c r="AI829" s="8">
        <f>(1+BWscncns[[#This Row],[pid_error]]*K_p)*BWscncns[[#This Row],[dbw]]/1000</f>
        <v>15575.348987481293</v>
      </c>
      <c r="AJ829" s="13">
        <f>BWscncns[[#This Row],[Torflow prgrssv alt vote]]/VLOOKUP(BWscncns[[#This Row],[class]],AltBWtotl,2,FALSE)*100</f>
        <v>5.4409336148302533E-2</v>
      </c>
      <c r="AK829">
        <f>IF(D829=E829,1,0)</f>
        <v>0</v>
      </c>
    </row>
    <row r="830" spans="1:37">
      <c r="A830" s="1" t="s">
        <v>5971</v>
      </c>
      <c r="B830" s="1" t="s">
        <v>5972</v>
      </c>
      <c r="C830">
        <v>26000</v>
      </c>
      <c r="D830">
        <v>1523926445</v>
      </c>
      <c r="E830">
        <v>1524977756</v>
      </c>
      <c r="F830" s="2">
        <v>0.89243408152799997</v>
      </c>
      <c r="G830" s="2">
        <v>0.89243408152799997</v>
      </c>
      <c r="H830">
        <v>16613580</v>
      </c>
      <c r="I830" s="2">
        <v>-0.395566445662</v>
      </c>
      <c r="J830" s="2">
        <v>0</v>
      </c>
      <c r="K830">
        <v>1</v>
      </c>
      <c r="L830" s="1" t="s">
        <v>11554</v>
      </c>
      <c r="M830" s="1" t="s">
        <v>5972</v>
      </c>
      <c r="N830">
        <v>0</v>
      </c>
      <c r="O830">
        <v>1</v>
      </c>
      <c r="P830">
        <v>0</v>
      </c>
      <c r="Q830">
        <v>0</v>
      </c>
      <c r="R830" s="19">
        <f>BWscncns[[#This Row],[C fx]]*4+BWscncns[[#This Row],[C fg]]*2+BWscncns[[#This Row],[C fm]]</f>
        <v>2</v>
      </c>
      <c r="S830">
        <v>17100</v>
      </c>
      <c r="T830">
        <v>10769111</v>
      </c>
      <c r="U830" s="13">
        <v>1.5878749999999999</v>
      </c>
      <c r="V830" s="13">
        <v>0.62977300000000003</v>
      </c>
      <c r="W830">
        <v>1111</v>
      </c>
      <c r="X830">
        <v>22</v>
      </c>
      <c r="Z830" s="10">
        <f>IF($N830&lt;&gt;0,constants!$L$2,IF($O830&lt;&gt;0,constants!$M$2,IF($P830&lt;&gt;0,constants!$N$2,0)))</f>
        <v>9721.3799999999992</v>
      </c>
      <c r="AA830" s="10">
        <f>IF($N830&lt;&gt;0,constants!$L$2,IF($O830&lt;&gt;0,constants!$M$2,IF($P830&lt;&gt;0,constants!$P$2,0)))</f>
        <v>9721.3799999999992</v>
      </c>
      <c r="AB830" s="11">
        <f>constants!$O$2</f>
        <v>4861.32</v>
      </c>
      <c r="AC830" s="11">
        <f>VLOOKUP(BWscncns[[#This Row],[scanner]],[0]!ScnrAvgBW,2,FALSE)/1000</f>
        <v>11818.828055288463</v>
      </c>
      <c r="AD830" s="8">
        <f>(1+$F830)*Z830</f>
        <v>18397.070831484667</v>
      </c>
      <c r="AE830" s="8">
        <f>(1+$F830)*AA830</f>
        <v>18397.070831484667</v>
      </c>
      <c r="AF830" s="8">
        <f>(1+$F830)*AB830</f>
        <v>9199.7276492136971</v>
      </c>
      <c r="AG830" s="8">
        <f>(1+$F830)*AC830</f>
        <v>22366.353015547182</v>
      </c>
      <c r="AH830" s="8">
        <f>(1+$F830)*$T830/1000</f>
        <v>20379.832684158082</v>
      </c>
      <c r="AI830" s="8">
        <f>(1+BWscncns[[#This Row],[pid_error]]*K_p)*BWscncns[[#This Row],[dbw]]/1000</f>
        <v>15574.471842079041</v>
      </c>
      <c r="AJ830" s="13">
        <f>BWscncns[[#This Row],[Torflow prgrssv alt vote]]/VLOOKUP(BWscncns[[#This Row],[class]],AltBWtotl,2,FALSE)*100</f>
        <v>5.4406272017984786E-2</v>
      </c>
      <c r="AK830">
        <f>IF(D830=E830,1,0)</f>
        <v>0</v>
      </c>
    </row>
    <row r="831" spans="1:37">
      <c r="A831" s="1" t="s">
        <v>6587</v>
      </c>
      <c r="B831" s="1" t="s">
        <v>6588</v>
      </c>
      <c r="C831">
        <v>22000</v>
      </c>
      <c r="D831">
        <v>1523795802</v>
      </c>
      <c r="E831">
        <v>1525004637</v>
      </c>
      <c r="F831" s="2">
        <v>0.68460342775399996</v>
      </c>
      <c r="G831" s="2">
        <v>0.68460342775399996</v>
      </c>
      <c r="H831">
        <v>18825872</v>
      </c>
      <c r="I831" s="2">
        <v>-2.1372434499E-2</v>
      </c>
      <c r="J831" s="2">
        <v>0</v>
      </c>
      <c r="K831">
        <v>3</v>
      </c>
      <c r="L831" s="1" t="s">
        <v>11589</v>
      </c>
      <c r="M831" s="1" t="s">
        <v>6588</v>
      </c>
      <c r="N831">
        <v>0</v>
      </c>
      <c r="O831">
        <v>1</v>
      </c>
      <c r="P831">
        <v>0</v>
      </c>
      <c r="Q831">
        <v>0</v>
      </c>
      <c r="R831" s="19">
        <f>BWscncns[[#This Row],[C fx]]*4+BWscncns[[#This Row],[C fg]]*2+BWscncns[[#This Row],[C fm]]</f>
        <v>2</v>
      </c>
      <c r="S831">
        <v>16400</v>
      </c>
      <c r="T831">
        <v>11599557</v>
      </c>
      <c r="U831" s="13">
        <v>1.4138470000000001</v>
      </c>
      <c r="V831" s="13">
        <v>0.70728999999999997</v>
      </c>
      <c r="W831">
        <v>1624</v>
      </c>
      <c r="X831">
        <v>32</v>
      </c>
      <c r="Z831" s="10">
        <f>IF($N831&lt;&gt;0,constants!$L$2,IF($O831&lt;&gt;0,constants!$M$2,IF($P831&lt;&gt;0,constants!$N$2,0)))</f>
        <v>9721.3799999999992</v>
      </c>
      <c r="AA831" s="10">
        <f>IF($N831&lt;&gt;0,constants!$L$2,IF($O831&lt;&gt;0,constants!$M$2,IF($P831&lt;&gt;0,constants!$P$2,0)))</f>
        <v>9721.3799999999992</v>
      </c>
      <c r="AB831" s="11">
        <f>constants!$O$2</f>
        <v>4861.32</v>
      </c>
      <c r="AC831" s="11">
        <f>VLOOKUP(BWscncns[[#This Row],[scanner]],[0]!ScnrAvgBW,2,FALSE)/1000</f>
        <v>6440.9193022088357</v>
      </c>
      <c r="AD831" s="8">
        <f>(1+$F831)*Z831</f>
        <v>16376.670070499178</v>
      </c>
      <c r="AE831" s="8">
        <f>(1+$F831)*AA831</f>
        <v>16376.670070499178</v>
      </c>
      <c r="AF831" s="8">
        <f>(1+$F831)*AB831</f>
        <v>8189.3963354090738</v>
      </c>
      <c r="AG831" s="8">
        <f>(1+$F831)*AC831</f>
        <v>10850.394734387906</v>
      </c>
      <c r="AH831" s="8">
        <f>(1+$F831)*$T831/1000</f>
        <v>19540.653482627902</v>
      </c>
      <c r="AI831" s="8">
        <f>(1+BWscncns[[#This Row],[pid_error]]*K_p)*BWscncns[[#This Row],[dbw]]/1000</f>
        <v>15570.105241313951</v>
      </c>
      <c r="AJ831" s="13">
        <f>BWscncns[[#This Row],[Torflow prgrssv alt vote]]/VLOOKUP(BWscncns[[#This Row],[class]],AltBWtotl,2,FALSE)*100</f>
        <v>5.4391018180074358E-2</v>
      </c>
      <c r="AK831">
        <f>IF(D831=E831,1,0)</f>
        <v>0</v>
      </c>
    </row>
    <row r="832" spans="1:37">
      <c r="A832" s="1" t="s">
        <v>2191</v>
      </c>
      <c r="B832" s="1" t="s">
        <v>2192</v>
      </c>
      <c r="C832">
        <v>22000</v>
      </c>
      <c r="D832">
        <v>1524995972</v>
      </c>
      <c r="E832">
        <v>1524995972</v>
      </c>
      <c r="F832" s="2">
        <v>1.40904988816</v>
      </c>
      <c r="G832" s="2">
        <v>1.40904988816</v>
      </c>
      <c r="H832">
        <v>21984719</v>
      </c>
      <c r="I832" s="2">
        <v>0.81530702901499996</v>
      </c>
      <c r="J832" s="2">
        <v>0</v>
      </c>
      <c r="K832">
        <v>2</v>
      </c>
      <c r="L832" s="1" t="s">
        <v>11543</v>
      </c>
      <c r="M832" s="1" t="s">
        <v>2192</v>
      </c>
      <c r="N832">
        <v>0</v>
      </c>
      <c r="O832">
        <v>1</v>
      </c>
      <c r="P832">
        <v>0</v>
      </c>
      <c r="Q832">
        <v>0</v>
      </c>
      <c r="R832" s="19">
        <f>BWscncns[[#This Row],[C fx]]*4+BWscncns[[#This Row],[C fg]]*2+BWscncns[[#This Row],[C fm]]</f>
        <v>2</v>
      </c>
      <c r="S832">
        <v>14800</v>
      </c>
      <c r="T832">
        <v>9125888</v>
      </c>
      <c r="U832" s="13">
        <v>1.6217600000000001</v>
      </c>
      <c r="V832" s="13">
        <v>0.616614</v>
      </c>
      <c r="W832">
        <v>1030</v>
      </c>
      <c r="X832">
        <v>20</v>
      </c>
      <c r="Z832" s="10">
        <f>IF($N832&lt;&gt;0,constants!$L$2,IF($O832&lt;&gt;0,constants!$M$2,IF($P832&lt;&gt;0,constants!$N$2,0)))</f>
        <v>9721.3799999999992</v>
      </c>
      <c r="AA832" s="10">
        <f>IF($N832&lt;&gt;0,constants!$L$2,IF($O832&lt;&gt;0,constants!$M$2,IF($P832&lt;&gt;0,constants!$P$2,0)))</f>
        <v>9721.3799999999992</v>
      </c>
      <c r="AB832" s="11">
        <f>constants!$O$2</f>
        <v>4861.32</v>
      </c>
      <c r="AC832" s="11">
        <f>VLOOKUP(BWscncns[[#This Row],[scanner]],[0]!ScnrAvgBW,2,FALSE)/1000</f>
        <v>8853.6095214723919</v>
      </c>
      <c r="AD832" s="8">
        <f>(1+$F832)*Z832</f>
        <v>23419.28940176086</v>
      </c>
      <c r="AE832" s="8">
        <f>(1+$F832)*AA832</f>
        <v>23419.28940176086</v>
      </c>
      <c r="AF832" s="8">
        <f>(1+$F832)*AB832</f>
        <v>11711.162402309972</v>
      </c>
      <c r="AG832" s="8">
        <f>(1+$F832)*AC832</f>
        <v>21328.78702751538</v>
      </c>
      <c r="AH832" s="8">
        <f>(1+$F832)*$T832/1000</f>
        <v>21984.719465760689</v>
      </c>
      <c r="AI832" s="8">
        <f>(1+BWscncns[[#This Row],[pid_error]]*K_p)*BWscncns[[#This Row],[dbw]]/1000</f>
        <v>15555.303732880344</v>
      </c>
      <c r="AJ832" s="13">
        <f>BWscncns[[#This Row],[Torflow prgrssv alt vote]]/VLOOKUP(BWscncns[[#This Row],[class]],AltBWtotl,2,FALSE)*100</f>
        <v>5.4339312099619057E-2</v>
      </c>
      <c r="AK832">
        <f>IF(D832=E832,1,0)</f>
        <v>1</v>
      </c>
    </row>
    <row r="833" spans="1:37">
      <c r="A833" s="1" t="s">
        <v>11014</v>
      </c>
      <c r="B833" s="1" t="s">
        <v>11015</v>
      </c>
      <c r="C833">
        <v>25100</v>
      </c>
      <c r="D833">
        <v>1524923971</v>
      </c>
      <c r="E833">
        <v>1524995995</v>
      </c>
      <c r="F833" s="2">
        <v>1.1620674827899999</v>
      </c>
      <c r="G833" s="2">
        <v>1.1620674827899999</v>
      </c>
      <c r="H833">
        <v>21253988</v>
      </c>
      <c r="I833" s="2">
        <v>7.7186385292199997E-2</v>
      </c>
      <c r="J833" s="2">
        <v>0</v>
      </c>
      <c r="K833">
        <v>1</v>
      </c>
      <c r="L833" s="1" t="s">
        <v>11553</v>
      </c>
      <c r="M833" s="1" t="s">
        <v>11015</v>
      </c>
      <c r="N833">
        <v>0</v>
      </c>
      <c r="O833">
        <v>1</v>
      </c>
      <c r="P833">
        <v>0</v>
      </c>
      <c r="Q833">
        <v>0</v>
      </c>
      <c r="R833" s="19">
        <f>BWscncns[[#This Row],[C fx]]*4+BWscncns[[#This Row],[C fg]]*2+BWscncns[[#This Row],[C fm]]</f>
        <v>2</v>
      </c>
      <c r="S833">
        <v>20400</v>
      </c>
      <c r="T833">
        <v>9830400</v>
      </c>
      <c r="U833" s="13">
        <v>2.0751949999999999</v>
      </c>
      <c r="V833" s="13">
        <v>0.48188199999999998</v>
      </c>
      <c r="W833">
        <v>352</v>
      </c>
      <c r="X833">
        <v>7</v>
      </c>
      <c r="Z833" s="10">
        <f>IF($N833&lt;&gt;0,constants!$L$2,IF($O833&lt;&gt;0,constants!$M$2,IF($P833&lt;&gt;0,constants!$N$2,0)))</f>
        <v>9721.3799999999992</v>
      </c>
      <c r="AA833" s="10">
        <f>IF($N833&lt;&gt;0,constants!$L$2,IF($O833&lt;&gt;0,constants!$M$2,IF($P833&lt;&gt;0,constants!$P$2,0)))</f>
        <v>9721.3799999999992</v>
      </c>
      <c r="AB833" s="11">
        <f>constants!$O$2</f>
        <v>4861.32</v>
      </c>
      <c r="AC833" s="11">
        <f>VLOOKUP(BWscncns[[#This Row],[scanner]],[0]!ScnrAvgBW,2,FALSE)/1000</f>
        <v>11818.828055288463</v>
      </c>
      <c r="AD833" s="8">
        <f>(1+$F833)*Z833</f>
        <v>21018.279585845048</v>
      </c>
      <c r="AE833" s="8">
        <f>(1+$F833)*AA833</f>
        <v>21018.279585845048</v>
      </c>
      <c r="AF833" s="8">
        <f>(1+$F833)*AB833</f>
        <v>10510.501895436682</v>
      </c>
      <c r="AG833" s="8">
        <f>(1+$F833)*AC833</f>
        <v>25553.103823025358</v>
      </c>
      <c r="AH833" s="8">
        <f>(1+$F833)*$T833/1000</f>
        <v>21253.988182818815</v>
      </c>
      <c r="AI833" s="8">
        <f>(1+BWscncns[[#This Row],[pid_error]]*K_p)*BWscncns[[#This Row],[dbw]]/1000</f>
        <v>15542.194091409408</v>
      </c>
      <c r="AJ833" s="13">
        <f>BWscncns[[#This Row],[Torflow prgrssv alt vote]]/VLOOKUP(BWscncns[[#This Row],[class]],AltBWtotl,2,FALSE)*100</f>
        <v>5.4293516214714711E-2</v>
      </c>
      <c r="AK833">
        <f>IF(D833=E833,1,0)</f>
        <v>0</v>
      </c>
    </row>
    <row r="834" spans="1:37">
      <c r="A834" s="1" t="s">
        <v>1026</v>
      </c>
      <c r="B834" s="1" t="s">
        <v>1027</v>
      </c>
      <c r="C834">
        <v>19900</v>
      </c>
      <c r="D834">
        <v>1524995972</v>
      </c>
      <c r="E834">
        <v>1524995972</v>
      </c>
      <c r="F834" s="2">
        <v>0.80091801199799995</v>
      </c>
      <c r="G834" s="2">
        <v>0.80091801199799995</v>
      </c>
      <c r="H834">
        <v>19883287</v>
      </c>
      <c r="I834" s="2">
        <v>0.76300306832300002</v>
      </c>
      <c r="J834" s="2">
        <v>0</v>
      </c>
      <c r="K834">
        <v>2</v>
      </c>
      <c r="L834" s="1" t="s">
        <v>11543</v>
      </c>
      <c r="M834" s="1" t="s">
        <v>1027</v>
      </c>
      <c r="N834">
        <v>1</v>
      </c>
      <c r="O834">
        <v>0</v>
      </c>
      <c r="P834">
        <v>0</v>
      </c>
      <c r="Q834">
        <v>0</v>
      </c>
      <c r="R834" s="19">
        <f>BWscncns[[#This Row],[C fx]]*4+BWscncns[[#This Row],[C fg]]*2+BWscncns[[#This Row],[C fm]]</f>
        <v>4</v>
      </c>
      <c r="S834">
        <v>18200</v>
      </c>
      <c r="T834">
        <v>11040640</v>
      </c>
      <c r="U834" s="13">
        <v>1.648455</v>
      </c>
      <c r="V834" s="13">
        <v>0.60662899999999997</v>
      </c>
      <c r="W834">
        <v>957</v>
      </c>
      <c r="X834">
        <v>19</v>
      </c>
      <c r="Z834" s="10">
        <f>IF($N834&lt;&gt;0,constants!$L$2,IF($O834&lt;&gt;0,constants!$M$2,IF($P834&lt;&gt;0,constants!$N$2,0)))</f>
        <v>10125.48</v>
      </c>
      <c r="AA834" s="10">
        <f>IF($N834&lt;&gt;0,constants!$L$2,IF($O834&lt;&gt;0,constants!$M$2,IF($P834&lt;&gt;0,constants!$P$2,0)))</f>
        <v>10125.48</v>
      </c>
      <c r="AB834" s="11">
        <f>constants!$O$2</f>
        <v>4861.32</v>
      </c>
      <c r="AC834" s="11">
        <f>VLOOKUP(BWscncns[[#This Row],[scanner]],[0]!ScnrAvgBW,2,FALSE)/1000</f>
        <v>8853.6095214723919</v>
      </c>
      <c r="AD834" s="8">
        <f>(1+$F834)*Z834</f>
        <v>18235.159312125506</v>
      </c>
      <c r="AE834" s="8">
        <f>(1+$F834)*AA834</f>
        <v>18235.159312125506</v>
      </c>
      <c r="AF834" s="8">
        <f>(1+$F834)*AB834</f>
        <v>8754.8387500861172</v>
      </c>
      <c r="AG834" s="8">
        <f>(1+$F834)*AC834</f>
        <v>15944.624858416624</v>
      </c>
      <c r="AH834" s="8">
        <f>(1+$F834)*$T834/1000</f>
        <v>19883.287439985601</v>
      </c>
      <c r="AI834" s="8">
        <f>(1+BWscncns[[#This Row],[pid_error]]*K_p)*BWscncns[[#This Row],[dbw]]/1000</f>
        <v>15461.9637199928</v>
      </c>
      <c r="AJ834" s="13">
        <f>BWscncns[[#This Row],[Torflow prgrssv alt vote]]/VLOOKUP(BWscncns[[#This Row],[class]],AltBWtotl,2,FALSE)*100</f>
        <v>0.1325205357301068</v>
      </c>
      <c r="AK834">
        <f>IF(D834=E834,1,0)</f>
        <v>1</v>
      </c>
    </row>
    <row r="835" spans="1:37">
      <c r="A835" s="1" t="s">
        <v>10862</v>
      </c>
      <c r="B835" s="1" t="s">
        <v>10863</v>
      </c>
      <c r="C835">
        <v>17800</v>
      </c>
      <c r="D835">
        <v>1524233323</v>
      </c>
      <c r="E835">
        <v>1524932337</v>
      </c>
      <c r="F835" s="2">
        <v>0.43265858740699997</v>
      </c>
      <c r="G835" s="2">
        <v>0.43265858740699997</v>
      </c>
      <c r="H835">
        <v>18192983</v>
      </c>
      <c r="I835" s="2">
        <v>-0.42317296095000001</v>
      </c>
      <c r="J835" s="2">
        <v>0</v>
      </c>
      <c r="K835">
        <v>6</v>
      </c>
      <c r="L835" s="1" t="s">
        <v>11725</v>
      </c>
      <c r="M835" s="1" t="s">
        <v>10863</v>
      </c>
      <c r="N835">
        <v>0</v>
      </c>
      <c r="O835">
        <v>1</v>
      </c>
      <c r="P835">
        <v>0</v>
      </c>
      <c r="Q835">
        <v>0</v>
      </c>
      <c r="R835" s="19">
        <f>BWscncns[[#This Row],[C fx]]*4+BWscncns[[#This Row],[C fg]]*2+BWscncns[[#This Row],[C fm]]</f>
        <v>2</v>
      </c>
      <c r="S835">
        <v>11100</v>
      </c>
      <c r="T835">
        <v>12699324</v>
      </c>
      <c r="U835" s="13">
        <v>0.87406200000000001</v>
      </c>
      <c r="V835" s="13">
        <v>1.144083</v>
      </c>
      <c r="W835">
        <v>3800</v>
      </c>
      <c r="X835">
        <v>76</v>
      </c>
      <c r="Z835" s="10">
        <f>IF($N835&lt;&gt;0,constants!$L$2,IF($O835&lt;&gt;0,constants!$M$2,IF($P835&lt;&gt;0,constants!$N$2,0)))</f>
        <v>9721.3799999999992</v>
      </c>
      <c r="AA835" s="10">
        <f>IF($N835&lt;&gt;0,constants!$L$2,IF($O835&lt;&gt;0,constants!$M$2,IF($P835&lt;&gt;0,constants!$P$2,0)))</f>
        <v>9721.3799999999992</v>
      </c>
      <c r="AB835" s="11">
        <f>constants!$O$2</f>
        <v>4861.32</v>
      </c>
      <c r="AC835" s="11">
        <f>VLOOKUP(BWscncns[[#This Row],[scanner]],[0]!ScnrAvgBW,2,FALSE)/1000</f>
        <v>2386.3111194805197</v>
      </c>
      <c r="AD835" s="8">
        <f>(1+$F835)*Z835</f>
        <v>13927.41853844666</v>
      </c>
      <c r="AE835" s="8">
        <f>(1+$F835)*AA835</f>
        <v>13927.41853844666</v>
      </c>
      <c r="AF835" s="8">
        <f>(1+$F835)*AB835</f>
        <v>6964.6118441333965</v>
      </c>
      <c r="AG835" s="8">
        <f>(1+$F835)*AC835</f>
        <v>3418.7691175485779</v>
      </c>
      <c r="AH835" s="8">
        <f>(1+$F835)*$T835/1000</f>
        <v>18193.795582863811</v>
      </c>
      <c r="AI835" s="8">
        <f>(1+BWscncns[[#This Row],[pid_error]]*K_p)*BWscncns[[#This Row],[dbw]]/1000</f>
        <v>15446.559791431906</v>
      </c>
      <c r="AJ835" s="13">
        <f>BWscncns[[#This Row],[Torflow prgrssv alt vote]]/VLOOKUP(BWscncns[[#This Row],[class]],AltBWtotl,2,FALSE)*100</f>
        <v>5.3959437101690287E-2</v>
      </c>
      <c r="AK835">
        <f>IF(D835=E835,1,0)</f>
        <v>0</v>
      </c>
    </row>
    <row r="836" spans="1:37">
      <c r="A836" s="1" t="s">
        <v>1688</v>
      </c>
      <c r="B836" s="1" t="s">
        <v>1689</v>
      </c>
      <c r="C836">
        <v>14300</v>
      </c>
      <c r="D836">
        <v>1524199317</v>
      </c>
      <c r="E836">
        <v>1524991043</v>
      </c>
      <c r="F836" s="2">
        <v>1.52500084423</v>
      </c>
      <c r="G836" s="2">
        <v>1.52500084423</v>
      </c>
      <c r="H836">
        <v>25801711</v>
      </c>
      <c r="I836" s="2">
        <v>1.46549033294</v>
      </c>
      <c r="J836" s="2">
        <v>0</v>
      </c>
      <c r="K836">
        <v>4</v>
      </c>
      <c r="L836" s="1" t="s">
        <v>11659</v>
      </c>
      <c r="M836" s="1" t="s">
        <v>1689</v>
      </c>
      <c r="N836">
        <v>0</v>
      </c>
      <c r="O836">
        <v>1</v>
      </c>
      <c r="P836">
        <v>0</v>
      </c>
      <c r="Q836">
        <v>0</v>
      </c>
      <c r="R836" s="19">
        <f>BWscncns[[#This Row],[C fx]]*4+BWscncns[[#This Row],[C fg]]*2+BWscncns[[#This Row],[C fm]]</f>
        <v>2</v>
      </c>
      <c r="S836">
        <v>14300</v>
      </c>
      <c r="T836">
        <v>8763233</v>
      </c>
      <c r="U836" s="13">
        <v>1.631818</v>
      </c>
      <c r="V836" s="13">
        <v>0.61281300000000005</v>
      </c>
      <c r="W836">
        <v>1006</v>
      </c>
      <c r="X836">
        <v>20</v>
      </c>
      <c r="Z836" s="10">
        <f>IF($N836&lt;&gt;0,constants!$L$2,IF($O836&lt;&gt;0,constants!$M$2,IF($P836&lt;&gt;0,constants!$N$2,0)))</f>
        <v>9721.3799999999992</v>
      </c>
      <c r="AA836" s="10">
        <f>IF($N836&lt;&gt;0,constants!$L$2,IF($O836&lt;&gt;0,constants!$M$2,IF($P836&lt;&gt;0,constants!$P$2,0)))</f>
        <v>9721.3799999999992</v>
      </c>
      <c r="AB836" s="11">
        <f>constants!$O$2</f>
        <v>4861.32</v>
      </c>
      <c r="AC836" s="11">
        <f>VLOOKUP(BWscncns[[#This Row],[scanner]],[0]!ScnrAvgBW,2,FALSE)/1000</f>
        <v>4819.491751072962</v>
      </c>
      <c r="AD836" s="8">
        <f>(1+$F836)*Z836</f>
        <v>24546.492707080637</v>
      </c>
      <c r="AE836" s="8">
        <f>(1+$F836)*AA836</f>
        <v>24546.492707080637</v>
      </c>
      <c r="AF836" s="8">
        <f>(1+$F836)*AB836</f>
        <v>12274.837104072183</v>
      </c>
      <c r="AG836" s="8">
        <f>(1+$F836)*AC836</f>
        <v>12169.220740218751</v>
      </c>
      <c r="AH836" s="8">
        <f>(1+$F836)*$T836/1000</f>
        <v>22127.170723184194</v>
      </c>
      <c r="AI836" s="8">
        <f>(1+BWscncns[[#This Row],[pid_error]]*K_p)*BWscncns[[#This Row],[dbw]]/1000</f>
        <v>15445.201861592097</v>
      </c>
      <c r="AJ836" s="13">
        <f>BWscncns[[#This Row],[Torflow prgrssv alt vote]]/VLOOKUP(BWscncns[[#This Row],[class]],AltBWtotl,2,FALSE)*100</f>
        <v>5.3954693448037362E-2</v>
      </c>
      <c r="AK836">
        <f>IF(D836=E836,1,0)</f>
        <v>0</v>
      </c>
    </row>
    <row r="837" spans="1:37">
      <c r="A837" s="1" t="s">
        <v>11072</v>
      </c>
      <c r="B837" s="1" t="s">
        <v>11073</v>
      </c>
      <c r="C837">
        <v>14700</v>
      </c>
      <c r="D837">
        <v>1524960111</v>
      </c>
      <c r="E837">
        <v>1524960111</v>
      </c>
      <c r="F837" s="2">
        <v>-9.5965673813299998E-2</v>
      </c>
      <c r="G837" s="2">
        <v>-9.5965673813299998E-2</v>
      </c>
      <c r="H837">
        <v>14662960</v>
      </c>
      <c r="I837" s="2">
        <v>2.5994087700700001E-2</v>
      </c>
      <c r="J837" s="2">
        <v>0</v>
      </c>
      <c r="K837">
        <v>5</v>
      </c>
      <c r="L837" s="1" t="s">
        <v>11621</v>
      </c>
      <c r="M837" s="1" t="s">
        <v>11073</v>
      </c>
      <c r="N837">
        <v>1</v>
      </c>
      <c r="O837">
        <v>0</v>
      </c>
      <c r="P837">
        <v>0</v>
      </c>
      <c r="Q837">
        <v>0</v>
      </c>
      <c r="R837" s="19">
        <f>BWscncns[[#This Row],[C fx]]*4+BWscncns[[#This Row],[C fg]]*2+BWscncns[[#This Row],[C fm]]</f>
        <v>4</v>
      </c>
      <c r="S837">
        <v>17900</v>
      </c>
      <c r="T837">
        <v>16219473</v>
      </c>
      <c r="U837" s="13">
        <v>1.103612</v>
      </c>
      <c r="V837" s="13">
        <v>0.90611600000000003</v>
      </c>
      <c r="W837">
        <v>2682</v>
      </c>
      <c r="X837">
        <v>53</v>
      </c>
      <c r="Z837" s="10">
        <f>IF($N837&lt;&gt;0,constants!$L$2,IF($O837&lt;&gt;0,constants!$M$2,IF($P837&lt;&gt;0,constants!$N$2,0)))</f>
        <v>10125.48</v>
      </c>
      <c r="AA837" s="10">
        <f>IF($N837&lt;&gt;0,constants!$L$2,IF($O837&lt;&gt;0,constants!$M$2,IF($P837&lt;&gt;0,constants!$P$2,0)))</f>
        <v>10125.48</v>
      </c>
      <c r="AB837" s="11">
        <f>constants!$O$2</f>
        <v>4861.32</v>
      </c>
      <c r="AC837" s="11">
        <f>VLOOKUP(BWscncns[[#This Row],[scanner]],[0]!ScnrAvgBW,2,FALSE)/1000</f>
        <v>3794.4265750962772</v>
      </c>
      <c r="AD837" s="8">
        <f>(1+$F837)*Z837</f>
        <v>9153.7814891169073</v>
      </c>
      <c r="AE837" s="8">
        <f>(1+$F837)*AA837</f>
        <v>9153.7814891169073</v>
      </c>
      <c r="AF837" s="8">
        <f>(1+$F837)*AB837</f>
        <v>4394.8001505779284</v>
      </c>
      <c r="AG837" s="8">
        <f>(1+$F837)*AC837</f>
        <v>3430.2918720820708</v>
      </c>
      <c r="AH837" s="8">
        <f>(1+$F837)*$T837/1000</f>
        <v>14662.960344658373</v>
      </c>
      <c r="AI837" s="8">
        <f>(1+BWscncns[[#This Row],[pid_error]]*K_p)*BWscncns[[#This Row],[dbw]]/1000</f>
        <v>15441.216672329187</v>
      </c>
      <c r="AJ837" s="13">
        <f>BWscncns[[#This Row],[Torflow prgrssv alt vote]]/VLOOKUP(BWscncns[[#This Row],[class]],AltBWtotl,2,FALSE)*100</f>
        <v>0.13234271809186948</v>
      </c>
      <c r="AK837">
        <f>IF(D837=E837,1,0)</f>
        <v>1</v>
      </c>
    </row>
    <row r="838" spans="1:37">
      <c r="A838" s="1" t="s">
        <v>10210</v>
      </c>
      <c r="B838" s="1" t="s">
        <v>10211</v>
      </c>
      <c r="C838">
        <v>16100</v>
      </c>
      <c r="D838">
        <v>1523724545</v>
      </c>
      <c r="E838">
        <v>1524876650</v>
      </c>
      <c r="F838" s="2">
        <v>0.86273443585700005</v>
      </c>
      <c r="G838" s="2">
        <v>0.86273443585700005</v>
      </c>
      <c r="H838">
        <v>44945462</v>
      </c>
      <c r="I838" s="2">
        <v>-0.37763105629299998</v>
      </c>
      <c r="J838" s="2">
        <v>0</v>
      </c>
      <c r="K838">
        <v>5</v>
      </c>
      <c r="L838" s="1" t="s">
        <v>11718</v>
      </c>
      <c r="M838" s="1" t="s">
        <v>10211</v>
      </c>
      <c r="N838">
        <v>0</v>
      </c>
      <c r="O838">
        <v>1</v>
      </c>
      <c r="P838">
        <v>0</v>
      </c>
      <c r="Q838">
        <v>0</v>
      </c>
      <c r="R838" s="19">
        <f>BWscncns[[#This Row],[C fx]]*4+BWscncns[[#This Row],[C fg]]*2+BWscncns[[#This Row],[C fm]]</f>
        <v>2</v>
      </c>
      <c r="S838">
        <v>15600</v>
      </c>
      <c r="T838">
        <v>10761443</v>
      </c>
      <c r="U838" s="13">
        <v>1.4496199999999999</v>
      </c>
      <c r="V838" s="13">
        <v>0.689836</v>
      </c>
      <c r="W838">
        <v>1534</v>
      </c>
      <c r="X838">
        <v>30</v>
      </c>
      <c r="Z838" s="10">
        <f>IF($N838&lt;&gt;0,constants!$L$2,IF($O838&lt;&gt;0,constants!$M$2,IF($P838&lt;&gt;0,constants!$N$2,0)))</f>
        <v>9721.3799999999992</v>
      </c>
      <c r="AA838" s="10">
        <f>IF($N838&lt;&gt;0,constants!$L$2,IF($O838&lt;&gt;0,constants!$M$2,IF($P838&lt;&gt;0,constants!$P$2,0)))</f>
        <v>9721.3799999999992</v>
      </c>
      <c r="AB838" s="11">
        <f>constants!$O$2</f>
        <v>4861.32</v>
      </c>
      <c r="AC838" s="11">
        <f>VLOOKUP(BWscncns[[#This Row],[scanner]],[0]!ScnrAvgBW,2,FALSE)/1000</f>
        <v>3794.4265750962772</v>
      </c>
      <c r="AD838" s="8">
        <f>(1+$F838)*Z838</f>
        <v>18108.349290051519</v>
      </c>
      <c r="AE838" s="8">
        <f>(1+$F838)*AA838</f>
        <v>18108.349290051519</v>
      </c>
      <c r="AF838" s="8">
        <f>(1+$F838)*AB838</f>
        <v>9055.3481677203508</v>
      </c>
      <c r="AG838" s="8">
        <f>(1+$F838)*AC838</f>
        <v>7068.0090457627721</v>
      </c>
      <c r="AH838" s="8">
        <f>(1+$F838)*$T838/1000</f>
        <v>20045.710455612261</v>
      </c>
      <c r="AI838" s="8">
        <f>(1+BWscncns[[#This Row],[pid_error]]*K_p)*BWscncns[[#This Row],[dbw]]/1000</f>
        <v>15403.57672780613</v>
      </c>
      <c r="AJ838" s="13">
        <f>BWscncns[[#This Row],[Torflow prgrssv alt vote]]/VLOOKUP(BWscncns[[#This Row],[class]],AltBWtotl,2,FALSE)*100</f>
        <v>5.3809284449613054E-2</v>
      </c>
      <c r="AK838">
        <f>IF(D838=E838,1,0)</f>
        <v>0</v>
      </c>
    </row>
    <row r="839" spans="1:37">
      <c r="A839" s="1" t="s">
        <v>10652</v>
      </c>
      <c r="B839" s="1" t="s">
        <v>10653</v>
      </c>
      <c r="C839">
        <v>20000</v>
      </c>
      <c r="D839">
        <v>1524767394</v>
      </c>
      <c r="E839">
        <v>1524891392</v>
      </c>
      <c r="F839" s="2">
        <v>0.68877900371300005</v>
      </c>
      <c r="G839" s="2">
        <v>0.68877900371300005</v>
      </c>
      <c r="H839">
        <v>19502251</v>
      </c>
      <c r="I839" s="2">
        <v>4.0601622924900001E-2</v>
      </c>
      <c r="J839" s="2">
        <v>0</v>
      </c>
      <c r="K839">
        <v>2</v>
      </c>
      <c r="L839" s="1" t="s">
        <v>11721</v>
      </c>
      <c r="M839" s="1" t="s">
        <v>10653</v>
      </c>
      <c r="N839">
        <v>0</v>
      </c>
      <c r="O839">
        <v>1</v>
      </c>
      <c r="P839">
        <v>0</v>
      </c>
      <c r="Q839">
        <v>0</v>
      </c>
      <c r="R839" s="19">
        <f>BWscncns[[#This Row],[C fx]]*4+BWscncns[[#This Row],[C fg]]*2+BWscncns[[#This Row],[C fm]]</f>
        <v>2</v>
      </c>
      <c r="S839">
        <v>20000</v>
      </c>
      <c r="T839">
        <v>11450866</v>
      </c>
      <c r="U839" s="13">
        <v>1.7465930000000001</v>
      </c>
      <c r="V839" s="13">
        <v>0.57254300000000002</v>
      </c>
      <c r="W839">
        <v>771</v>
      </c>
      <c r="X839">
        <v>15</v>
      </c>
      <c r="Z839" s="10">
        <f>IF($N839&lt;&gt;0,constants!$L$2,IF($O839&lt;&gt;0,constants!$M$2,IF($P839&lt;&gt;0,constants!$N$2,0)))</f>
        <v>9721.3799999999992</v>
      </c>
      <c r="AA839" s="10">
        <f>IF($N839&lt;&gt;0,constants!$L$2,IF($O839&lt;&gt;0,constants!$M$2,IF($P839&lt;&gt;0,constants!$P$2,0)))</f>
        <v>9721.3799999999992</v>
      </c>
      <c r="AB839" s="11">
        <f>constants!$O$2</f>
        <v>4861.32</v>
      </c>
      <c r="AC839" s="11">
        <f>VLOOKUP(BWscncns[[#This Row],[scanner]],[0]!ScnrAvgBW,2,FALSE)/1000</f>
        <v>8853.6095214723919</v>
      </c>
      <c r="AD839" s="8">
        <f>(1+$F839)*Z839</f>
        <v>16417.262431115483</v>
      </c>
      <c r="AE839" s="8">
        <f>(1+$F839)*AA839</f>
        <v>16417.262431115483</v>
      </c>
      <c r="AF839" s="8">
        <f>(1+$F839)*AB839</f>
        <v>8209.6951463300811</v>
      </c>
      <c r="AG839" s="8">
        <f>(1+$F839)*AC839</f>
        <v>14951.789866936077</v>
      </c>
      <c r="AH839" s="8">
        <f>(1+$F839)*$T839/1000</f>
        <v>19337.982075131065</v>
      </c>
      <c r="AI839" s="8">
        <f>(1+BWscncns[[#This Row],[pid_error]]*K_p)*BWscncns[[#This Row],[dbw]]/1000</f>
        <v>15394.424037565534</v>
      </c>
      <c r="AJ839" s="13">
        <f>BWscncns[[#This Row],[Torflow prgrssv alt vote]]/VLOOKUP(BWscncns[[#This Row],[class]],AltBWtotl,2,FALSE)*100</f>
        <v>5.3777311374700765E-2</v>
      </c>
      <c r="AK839">
        <f>IF(D839=E839,1,0)</f>
        <v>0</v>
      </c>
    </row>
    <row r="840" spans="1:37">
      <c r="A840" s="1" t="s">
        <v>7263</v>
      </c>
      <c r="B840" s="1" t="s">
        <v>7264</v>
      </c>
      <c r="C840">
        <v>20400</v>
      </c>
      <c r="D840">
        <v>1524882143</v>
      </c>
      <c r="E840">
        <v>1525009194</v>
      </c>
      <c r="F840" s="2">
        <v>0.78253880275300003</v>
      </c>
      <c r="G840" s="2">
        <v>0.78253880275300003</v>
      </c>
      <c r="H840">
        <v>19718781</v>
      </c>
      <c r="I840" s="2">
        <v>-4.9704455189599997E-2</v>
      </c>
      <c r="J840" s="2">
        <v>0</v>
      </c>
      <c r="K840">
        <v>2</v>
      </c>
      <c r="L840" s="1" t="s">
        <v>11570</v>
      </c>
      <c r="M840" s="1" t="s">
        <v>7264</v>
      </c>
      <c r="N840">
        <v>0</v>
      </c>
      <c r="O840">
        <v>1</v>
      </c>
      <c r="P840">
        <v>0</v>
      </c>
      <c r="Q840">
        <v>0</v>
      </c>
      <c r="R840" s="19">
        <f>BWscncns[[#This Row],[C fx]]*4+BWscncns[[#This Row],[C fg]]*2+BWscncns[[#This Row],[C fm]]</f>
        <v>2</v>
      </c>
      <c r="S840">
        <v>16500</v>
      </c>
      <c r="T840">
        <v>11062189</v>
      </c>
      <c r="U840" s="13">
        <v>1.4915670000000001</v>
      </c>
      <c r="V840" s="13">
        <v>0.67043600000000003</v>
      </c>
      <c r="W840">
        <v>1406</v>
      </c>
      <c r="X840">
        <v>28</v>
      </c>
      <c r="Z840" s="10">
        <f>IF($N840&lt;&gt;0,constants!$L$2,IF($O840&lt;&gt;0,constants!$M$2,IF($P840&lt;&gt;0,constants!$N$2,0)))</f>
        <v>9721.3799999999992</v>
      </c>
      <c r="AA840" s="10">
        <f>IF($N840&lt;&gt;0,constants!$L$2,IF($O840&lt;&gt;0,constants!$M$2,IF($P840&lt;&gt;0,constants!$P$2,0)))</f>
        <v>9721.3799999999992</v>
      </c>
      <c r="AB840" s="11">
        <f>constants!$O$2</f>
        <v>4861.32</v>
      </c>
      <c r="AC840" s="11">
        <f>VLOOKUP(BWscncns[[#This Row],[scanner]],[0]!ScnrAvgBW,2,FALSE)/1000</f>
        <v>8853.6095214723919</v>
      </c>
      <c r="AD840" s="8">
        <f>(1+$F840)*Z840</f>
        <v>17328.73706630696</v>
      </c>
      <c r="AE840" s="8">
        <f>(1+$F840)*AA840</f>
        <v>17328.73706630696</v>
      </c>
      <c r="AF840" s="8">
        <f>(1+$F840)*AB840</f>
        <v>8665.4915325992133</v>
      </c>
      <c r="AG840" s="8">
        <f>(1+$F840)*AC840</f>
        <v>15781.902516447959</v>
      </c>
      <c r="AH840" s="8">
        <f>(1+$F840)*$T840/1000</f>
        <v>19718.781135887406</v>
      </c>
      <c r="AI840" s="8">
        <f>(1+BWscncns[[#This Row],[pid_error]]*K_p)*BWscncns[[#This Row],[dbw]]/1000</f>
        <v>15390.485067943702</v>
      </c>
      <c r="AJ840" s="13">
        <f>BWscncns[[#This Row],[Torflow prgrssv alt vote]]/VLOOKUP(BWscncns[[#This Row],[class]],AltBWtotl,2,FALSE)*100</f>
        <v>5.3763551379826531E-2</v>
      </c>
      <c r="AK840">
        <f>IF(D840=E840,1,0)</f>
        <v>0</v>
      </c>
    </row>
    <row r="841" spans="1:37">
      <c r="A841" s="1" t="s">
        <v>10204</v>
      </c>
      <c r="B841" s="1" t="s">
        <v>10205</v>
      </c>
      <c r="C841">
        <v>12000</v>
      </c>
      <c r="D841">
        <v>1523743905</v>
      </c>
      <c r="E841">
        <v>1524819201</v>
      </c>
      <c r="F841" s="2">
        <v>0.50855564297199995</v>
      </c>
      <c r="G841" s="2">
        <v>0.50855564297199995</v>
      </c>
      <c r="H841">
        <v>15365031</v>
      </c>
      <c r="I841" s="2">
        <v>-0.31705100381899998</v>
      </c>
      <c r="J841" s="2">
        <v>0</v>
      </c>
      <c r="K841">
        <v>6</v>
      </c>
      <c r="L841" s="1" t="s">
        <v>11724</v>
      </c>
      <c r="M841" s="1" t="s">
        <v>10205</v>
      </c>
      <c r="N841">
        <v>0</v>
      </c>
      <c r="O841">
        <v>1</v>
      </c>
      <c r="P841">
        <v>0</v>
      </c>
      <c r="Q841">
        <v>0</v>
      </c>
      <c r="R841" s="19">
        <f>BWscncns[[#This Row],[C fx]]*4+BWscncns[[#This Row],[C fg]]*2+BWscncns[[#This Row],[C fm]]</f>
        <v>2</v>
      </c>
      <c r="S841">
        <v>12000</v>
      </c>
      <c r="T841">
        <v>12268330</v>
      </c>
      <c r="U841" s="13">
        <v>0.978128</v>
      </c>
      <c r="V841" s="13">
        <v>1.0223610000000001</v>
      </c>
      <c r="W841">
        <v>3446</v>
      </c>
      <c r="X841">
        <v>68</v>
      </c>
      <c r="Z841" s="10">
        <f>IF($N841&lt;&gt;0,constants!$L$2,IF($O841&lt;&gt;0,constants!$M$2,IF($P841&lt;&gt;0,constants!$N$2,0)))</f>
        <v>9721.3799999999992</v>
      </c>
      <c r="AA841" s="10">
        <f>IF($N841&lt;&gt;0,constants!$L$2,IF($O841&lt;&gt;0,constants!$M$2,IF($P841&lt;&gt;0,constants!$P$2,0)))</f>
        <v>9721.3799999999992</v>
      </c>
      <c r="AB841" s="11">
        <f>constants!$O$2</f>
        <v>4861.32</v>
      </c>
      <c r="AC841" s="11">
        <f>VLOOKUP(BWscncns[[#This Row],[scanner]],[0]!ScnrAvgBW,2,FALSE)/1000</f>
        <v>2386.3111194805197</v>
      </c>
      <c r="AD841" s="8">
        <f>(1+$F841)*Z841</f>
        <v>14665.24265647514</v>
      </c>
      <c r="AE841" s="8">
        <f>(1+$F841)*AA841</f>
        <v>14665.24265647514</v>
      </c>
      <c r="AF841" s="8">
        <f>(1+$F841)*AB841</f>
        <v>7333.5717182926428</v>
      </c>
      <c r="AG841" s="8">
        <f>(1+$F841)*AC841</f>
        <v>3599.8831051791685</v>
      </c>
      <c r="AH841" s="8">
        <f>(1+$F841)*$T841/1000</f>
        <v>18507.458451342674</v>
      </c>
      <c r="AI841" s="8">
        <f>(1+BWscncns[[#This Row],[pid_error]]*K_p)*BWscncns[[#This Row],[dbw]]/1000</f>
        <v>15387.894225671338</v>
      </c>
      <c r="AJ841" s="13">
        <f>BWscncns[[#This Row],[Torflow prgrssv alt vote]]/VLOOKUP(BWscncns[[#This Row],[class]],AltBWtotl,2,FALSE)*100</f>
        <v>5.3754500795584872E-2</v>
      </c>
      <c r="AK841">
        <f>IF(D841=E841,1,0)</f>
        <v>0</v>
      </c>
    </row>
    <row r="842" spans="1:37">
      <c r="A842" s="1" t="s">
        <v>1498</v>
      </c>
      <c r="B842" s="1" t="s">
        <v>1499</v>
      </c>
      <c r="C842">
        <v>16000</v>
      </c>
      <c r="D842">
        <v>1524453364</v>
      </c>
      <c r="E842">
        <v>1524984608</v>
      </c>
      <c r="F842" s="2">
        <v>1.0790818551000001</v>
      </c>
      <c r="G842" s="2">
        <v>1.0790818551000001</v>
      </c>
      <c r="H842">
        <v>18539320</v>
      </c>
      <c r="I842" s="2">
        <v>0.31274130887700002</v>
      </c>
      <c r="J842" s="2">
        <v>0</v>
      </c>
      <c r="K842">
        <v>3</v>
      </c>
      <c r="L842" s="1" t="s">
        <v>11691</v>
      </c>
      <c r="M842" s="1" t="s">
        <v>1499</v>
      </c>
      <c r="N842">
        <v>0</v>
      </c>
      <c r="O842">
        <v>1</v>
      </c>
      <c r="P842">
        <v>0</v>
      </c>
      <c r="Q842">
        <v>0</v>
      </c>
      <c r="R842" s="19">
        <f>BWscncns[[#This Row],[C fx]]*4+BWscncns[[#This Row],[C fg]]*2+BWscncns[[#This Row],[C fm]]</f>
        <v>2</v>
      </c>
      <c r="S842">
        <v>16000</v>
      </c>
      <c r="T842">
        <v>9976832</v>
      </c>
      <c r="U842" s="13">
        <v>1.603715</v>
      </c>
      <c r="V842" s="13">
        <v>0.623552</v>
      </c>
      <c r="W842">
        <v>1078</v>
      </c>
      <c r="X842">
        <v>21</v>
      </c>
      <c r="Z842" s="10">
        <f>IF($N842&lt;&gt;0,constants!$L$2,IF($O842&lt;&gt;0,constants!$M$2,IF($P842&lt;&gt;0,constants!$N$2,0)))</f>
        <v>9721.3799999999992</v>
      </c>
      <c r="AA842" s="10">
        <f>IF($N842&lt;&gt;0,constants!$L$2,IF($O842&lt;&gt;0,constants!$M$2,IF($P842&lt;&gt;0,constants!$P$2,0)))</f>
        <v>9721.3799999999992</v>
      </c>
      <c r="AB842" s="11">
        <f>constants!$O$2</f>
        <v>4861.32</v>
      </c>
      <c r="AC842" s="11">
        <f>VLOOKUP(BWscncns[[#This Row],[scanner]],[0]!ScnrAvgBW,2,FALSE)/1000</f>
        <v>6440.9193022088357</v>
      </c>
      <c r="AD842" s="8">
        <f>(1+$F842)*Z842</f>
        <v>20211.544764532038</v>
      </c>
      <c r="AE842" s="8">
        <f>(1+$F842)*AA842</f>
        <v>20211.544764532038</v>
      </c>
      <c r="AF842" s="8">
        <f>(1+$F842)*AB842</f>
        <v>10107.082203834732</v>
      </c>
      <c r="AG842" s="8">
        <f>(1+$F842)*AC842</f>
        <v>13391.198451385744</v>
      </c>
      <c r="AH842" s="8">
        <f>(1+$F842)*$T842/1000</f>
        <v>20742.650382581043</v>
      </c>
      <c r="AI842" s="8">
        <f>(1+BWscncns[[#This Row],[pid_error]]*K_p)*BWscncns[[#This Row],[dbw]]/1000</f>
        <v>15359.741191290523</v>
      </c>
      <c r="AJ842" s="13">
        <f>BWscncns[[#This Row],[Torflow prgrssv alt vote]]/VLOOKUP(BWscncns[[#This Row],[class]],AltBWtotl,2,FALSE)*100</f>
        <v>5.3656153855657453E-2</v>
      </c>
      <c r="AK842">
        <f>IF(D842=E842,1,0)</f>
        <v>0</v>
      </c>
    </row>
    <row r="843" spans="1:37">
      <c r="A843" s="1" t="s">
        <v>5415</v>
      </c>
      <c r="B843" s="1" t="s">
        <v>5416</v>
      </c>
      <c r="C843">
        <v>20800</v>
      </c>
      <c r="D843">
        <v>1524046594</v>
      </c>
      <c r="E843">
        <v>1524969770</v>
      </c>
      <c r="F843" s="2">
        <v>1.66040633788</v>
      </c>
      <c r="G843" s="2">
        <v>1.66040633788</v>
      </c>
      <c r="H843">
        <v>19527467</v>
      </c>
      <c r="I843" s="2">
        <v>-0.49088593571099998</v>
      </c>
      <c r="J843" s="2">
        <v>0</v>
      </c>
      <c r="K843">
        <v>1</v>
      </c>
      <c r="L843" s="1" t="s">
        <v>11551</v>
      </c>
      <c r="M843" s="1" t="s">
        <v>5416</v>
      </c>
      <c r="N843">
        <v>0</v>
      </c>
      <c r="O843">
        <v>1</v>
      </c>
      <c r="P843">
        <v>0</v>
      </c>
      <c r="Q843">
        <v>0</v>
      </c>
      <c r="R843" s="19">
        <f>BWscncns[[#This Row],[C fx]]*4+BWscncns[[#This Row],[C fg]]*2+BWscncns[[#This Row],[C fm]]</f>
        <v>2</v>
      </c>
      <c r="S843">
        <v>14500</v>
      </c>
      <c r="T843">
        <v>8388608</v>
      </c>
      <c r="U843" s="13">
        <v>1.7285349999999999</v>
      </c>
      <c r="V843" s="13">
        <v>0.57852499999999996</v>
      </c>
      <c r="W843">
        <v>790</v>
      </c>
      <c r="X843">
        <v>15</v>
      </c>
      <c r="Z843" s="10">
        <f>IF($N843&lt;&gt;0,constants!$L$2,IF($O843&lt;&gt;0,constants!$M$2,IF($P843&lt;&gt;0,constants!$N$2,0)))</f>
        <v>9721.3799999999992</v>
      </c>
      <c r="AA843" s="10">
        <f>IF($N843&lt;&gt;0,constants!$L$2,IF($O843&lt;&gt;0,constants!$M$2,IF($P843&lt;&gt;0,constants!$P$2,0)))</f>
        <v>9721.3799999999992</v>
      </c>
      <c r="AB843" s="11">
        <f>constants!$O$2</f>
        <v>4861.32</v>
      </c>
      <c r="AC843" s="11">
        <f>VLOOKUP(BWscncns[[#This Row],[scanner]],[0]!ScnrAvgBW,2,FALSE)/1000</f>
        <v>11818.828055288463</v>
      </c>
      <c r="AD843" s="8">
        <f>(1+$F843)*Z843</f>
        <v>25862.820964939874</v>
      </c>
      <c r="AE843" s="8">
        <f>(1+$F843)*AA843</f>
        <v>25862.820964939874</v>
      </c>
      <c r="AF843" s="8">
        <f>(1+$F843)*AB843</f>
        <v>12933.086538462801</v>
      </c>
      <c r="AG843" s="8">
        <f>(1+$F843)*AC843</f>
        <v>31442.885064603382</v>
      </c>
      <c r="AH843" s="8">
        <f>(1+$F843)*$T843/1000</f>
        <v>22317.105889190872</v>
      </c>
      <c r="AI843" s="8">
        <f>(1+BWscncns[[#This Row],[pid_error]]*K_p)*BWscncns[[#This Row],[dbw]]/1000</f>
        <v>15352.856944595436</v>
      </c>
      <c r="AJ843" s="13">
        <f>BWscncns[[#This Row],[Torflow prgrssv alt vote]]/VLOOKUP(BWscncns[[#This Row],[class]],AltBWtotl,2,FALSE)*100</f>
        <v>5.3632105130144984E-2</v>
      </c>
      <c r="AK843">
        <f>IF(D843=E843,1,0)</f>
        <v>0</v>
      </c>
    </row>
    <row r="844" spans="1:37">
      <c r="A844" s="1" t="s">
        <v>3270</v>
      </c>
      <c r="B844" s="1" t="s">
        <v>3271</v>
      </c>
      <c r="C844">
        <v>21400</v>
      </c>
      <c r="D844">
        <v>1524781360</v>
      </c>
      <c r="E844">
        <v>1525007036</v>
      </c>
      <c r="F844" s="2">
        <v>0.48662546993799999</v>
      </c>
      <c r="G844" s="2">
        <v>0.48662546993799999</v>
      </c>
      <c r="H844">
        <v>18356435</v>
      </c>
      <c r="I844" s="2">
        <v>0.18058686913499999</v>
      </c>
      <c r="J844" s="2">
        <v>0</v>
      </c>
      <c r="K844">
        <v>3</v>
      </c>
      <c r="L844" s="1" t="s">
        <v>11600</v>
      </c>
      <c r="M844" s="1" t="s">
        <v>3271</v>
      </c>
      <c r="N844">
        <v>0</v>
      </c>
      <c r="O844">
        <v>1</v>
      </c>
      <c r="P844">
        <v>0</v>
      </c>
      <c r="Q844">
        <v>0</v>
      </c>
      <c r="R844" s="19">
        <f>BWscncns[[#This Row],[C fx]]*4+BWscncns[[#This Row],[C fg]]*2+BWscncns[[#This Row],[C fm]]</f>
        <v>2</v>
      </c>
      <c r="S844">
        <v>16800</v>
      </c>
      <c r="T844">
        <v>12347720</v>
      </c>
      <c r="U844" s="13">
        <v>1.3605750000000001</v>
      </c>
      <c r="V844" s="13">
        <v>0.73498300000000005</v>
      </c>
      <c r="W844">
        <v>1764</v>
      </c>
      <c r="X844">
        <v>35</v>
      </c>
      <c r="Z844" s="10">
        <f>IF($N844&lt;&gt;0,constants!$L$2,IF($O844&lt;&gt;0,constants!$M$2,IF($P844&lt;&gt;0,constants!$N$2,0)))</f>
        <v>9721.3799999999992</v>
      </c>
      <c r="AA844" s="10">
        <f>IF($N844&lt;&gt;0,constants!$L$2,IF($O844&lt;&gt;0,constants!$M$2,IF($P844&lt;&gt;0,constants!$P$2,0)))</f>
        <v>9721.3799999999992</v>
      </c>
      <c r="AB844" s="11">
        <f>constants!$O$2</f>
        <v>4861.32</v>
      </c>
      <c r="AC844" s="11">
        <f>VLOOKUP(BWscncns[[#This Row],[scanner]],[0]!ScnrAvgBW,2,FALSE)/1000</f>
        <v>6440.9193022088357</v>
      </c>
      <c r="AD844" s="8">
        <f>(1+$F844)*Z844</f>
        <v>14452.051110945873</v>
      </c>
      <c r="AE844" s="8">
        <f>(1+$F844)*AA844</f>
        <v>14452.051110945873</v>
      </c>
      <c r="AF844" s="8">
        <f>(1+$F844)*AB844</f>
        <v>7226.9621295189972</v>
      </c>
      <c r="AG844" s="8">
        <f>(1+$F844)*AC844</f>
        <v>9575.2346844789445</v>
      </c>
      <c r="AH844" s="8">
        <f>(1+$F844)*$T844/1000</f>
        <v>18356.435047662839</v>
      </c>
      <c r="AI844" s="8">
        <f>(1+BWscncns[[#This Row],[pid_error]]*K_p)*BWscncns[[#This Row],[dbw]]/1000</f>
        <v>15352.077523831422</v>
      </c>
      <c r="AJ844" s="13">
        <f>BWscncns[[#This Row],[Torflow prgrssv alt vote]]/VLOOKUP(BWscncns[[#This Row],[class]],AltBWtotl,2,FALSE)*100</f>
        <v>5.3629382381114817E-2</v>
      </c>
      <c r="AK844">
        <f>IF(D844=E844,1,0)</f>
        <v>0</v>
      </c>
    </row>
    <row r="845" spans="1:37">
      <c r="A845" s="1" t="s">
        <v>2165</v>
      </c>
      <c r="B845" s="1" t="s">
        <v>311</v>
      </c>
      <c r="C845">
        <v>24000</v>
      </c>
      <c r="D845">
        <v>1524888606</v>
      </c>
      <c r="E845">
        <v>1525006050</v>
      </c>
      <c r="F845" s="2">
        <v>1.3310509721999999</v>
      </c>
      <c r="G845" s="2">
        <v>1.3310509721999999</v>
      </c>
      <c r="H845">
        <v>21417276</v>
      </c>
      <c r="I845" s="2">
        <v>0.96804978431699995</v>
      </c>
      <c r="J845" s="2">
        <v>0</v>
      </c>
      <c r="K845">
        <v>1</v>
      </c>
      <c r="L845" s="1" t="s">
        <v>11558</v>
      </c>
      <c r="M845" s="1" t="s">
        <v>2166</v>
      </c>
      <c r="N845">
        <v>0</v>
      </c>
      <c r="O845">
        <v>1</v>
      </c>
      <c r="P845">
        <v>0</v>
      </c>
      <c r="Q845">
        <v>0</v>
      </c>
      <c r="R845" s="19">
        <f>BWscncns[[#This Row],[C fx]]*4+BWscncns[[#This Row],[C fg]]*2+BWscncns[[#This Row],[C fm]]</f>
        <v>2</v>
      </c>
      <c r="S845">
        <v>17600</v>
      </c>
      <c r="T845">
        <v>9187820</v>
      </c>
      <c r="U845" s="13">
        <v>1.9155800000000001</v>
      </c>
      <c r="V845" s="13">
        <v>0.52203500000000003</v>
      </c>
      <c r="W845">
        <v>501</v>
      </c>
      <c r="X845">
        <v>10</v>
      </c>
      <c r="Z845" s="10">
        <f>IF($N845&lt;&gt;0,constants!$L$2,IF($O845&lt;&gt;0,constants!$M$2,IF($P845&lt;&gt;0,constants!$N$2,0)))</f>
        <v>9721.3799999999992</v>
      </c>
      <c r="AA845" s="10">
        <f>IF($N845&lt;&gt;0,constants!$L$2,IF($O845&lt;&gt;0,constants!$M$2,IF($P845&lt;&gt;0,constants!$P$2,0)))</f>
        <v>9721.3799999999992</v>
      </c>
      <c r="AB845" s="11">
        <f>constants!$O$2</f>
        <v>4861.32</v>
      </c>
      <c r="AC845" s="11">
        <f>VLOOKUP(BWscncns[[#This Row],[scanner]],[0]!ScnrAvgBW,2,FALSE)/1000</f>
        <v>11818.828055288463</v>
      </c>
      <c r="AD845" s="8">
        <f>(1+$F845)*Z845</f>
        <v>22661.032300125633</v>
      </c>
      <c r="AE845" s="8">
        <f>(1+$F845)*AA845</f>
        <v>22661.032300125633</v>
      </c>
      <c r="AF845" s="8">
        <f>(1+$F845)*AB845</f>
        <v>11331.984712175303</v>
      </c>
      <c r="AG845" s="8">
        <f>(1+$F845)*AC845</f>
        <v>27550.290628544804</v>
      </c>
      <c r="AH845" s="8">
        <f>(1+$F845)*$T845/1000</f>
        <v>21417.276743398605</v>
      </c>
      <c r="AI845" s="8">
        <f>(1+BWscncns[[#This Row],[pid_error]]*K_p)*BWscncns[[#This Row],[dbw]]/1000</f>
        <v>15302.548371699302</v>
      </c>
      <c r="AJ845" s="13">
        <f>BWscncns[[#This Row],[Torflow prgrssv alt vote]]/VLOOKUP(BWscncns[[#This Row],[class]],AltBWtotl,2,FALSE)*100</f>
        <v>5.3456362290864326E-2</v>
      </c>
      <c r="AK845">
        <f>IF(D845=E845,1,0)</f>
        <v>0</v>
      </c>
    </row>
    <row r="846" spans="1:37">
      <c r="A846" s="1" t="s">
        <v>595</v>
      </c>
      <c r="B846" s="1" t="s">
        <v>596</v>
      </c>
      <c r="C846">
        <v>19100</v>
      </c>
      <c r="D846">
        <v>1524519045</v>
      </c>
      <c r="E846">
        <v>1524918841</v>
      </c>
      <c r="F846" s="2">
        <v>-0.37787535741900002</v>
      </c>
      <c r="G846" s="2">
        <v>-0.37787535741900002</v>
      </c>
      <c r="H846">
        <v>10821960</v>
      </c>
      <c r="I846" s="2">
        <v>-6.2103312579400001E-2</v>
      </c>
      <c r="J846" s="2">
        <v>0</v>
      </c>
      <c r="K846">
        <v>5</v>
      </c>
      <c r="L846" s="1" t="s">
        <v>11741</v>
      </c>
      <c r="M846" s="1" t="s">
        <v>596</v>
      </c>
      <c r="N846">
        <v>0</v>
      </c>
      <c r="O846">
        <v>1</v>
      </c>
      <c r="P846">
        <v>0</v>
      </c>
      <c r="Q846">
        <v>0</v>
      </c>
      <c r="R846" s="19">
        <f>BWscncns[[#This Row],[C fx]]*4+BWscncns[[#This Row],[C fg]]*2+BWscncns[[#This Row],[C fm]]</f>
        <v>2</v>
      </c>
      <c r="S846">
        <v>18100</v>
      </c>
      <c r="T846">
        <v>18861488</v>
      </c>
      <c r="U846" s="13">
        <v>0.95962700000000001</v>
      </c>
      <c r="V846" s="13">
        <v>1.042071</v>
      </c>
      <c r="W846">
        <v>3514</v>
      </c>
      <c r="X846">
        <v>70</v>
      </c>
      <c r="Z846" s="10">
        <f>IF($N846&lt;&gt;0,constants!$L$2,IF($O846&lt;&gt;0,constants!$M$2,IF($P846&lt;&gt;0,constants!$N$2,0)))</f>
        <v>9721.3799999999992</v>
      </c>
      <c r="AA846" s="10">
        <f>IF($N846&lt;&gt;0,constants!$L$2,IF($O846&lt;&gt;0,constants!$M$2,IF($P846&lt;&gt;0,constants!$P$2,0)))</f>
        <v>9721.3799999999992</v>
      </c>
      <c r="AB846" s="11">
        <f>constants!$O$2</f>
        <v>4861.32</v>
      </c>
      <c r="AC846" s="11">
        <f>VLOOKUP(BWscncns[[#This Row],[scanner]],[0]!ScnrAvgBW,2,FALSE)/1000</f>
        <v>3794.4265750962772</v>
      </c>
      <c r="AD846" s="8">
        <f>(1+$F846)*Z846</f>
        <v>6047.9100578940806</v>
      </c>
      <c r="AE846" s="8">
        <f>(1+$F846)*AA846</f>
        <v>6047.9100578940806</v>
      </c>
      <c r="AF846" s="8">
        <f>(1+$F846)*AB846</f>
        <v>3024.3469674718667</v>
      </c>
      <c r="AG846" s="8">
        <f>(1+$F846)*AC846</f>
        <v>2360.6062768316192</v>
      </c>
      <c r="AH846" s="8">
        <f>(1+$F846)*$T846/1000</f>
        <v>11734.196480545821</v>
      </c>
      <c r="AI846" s="8">
        <f>(1+BWscncns[[#This Row],[pid_error]]*K_p)*BWscncns[[#This Row],[dbw]]/1000</f>
        <v>15297.84224027291</v>
      </c>
      <c r="AJ846" s="13">
        <f>BWscncns[[#This Row],[Torflow prgrssv alt vote]]/VLOOKUP(BWscncns[[#This Row],[class]],AltBWtotl,2,FALSE)*100</f>
        <v>5.3439922371158993E-2</v>
      </c>
      <c r="AK846">
        <f>IF(D846=E846,1,0)</f>
        <v>0</v>
      </c>
    </row>
    <row r="847" spans="1:37">
      <c r="A847" s="1" t="s">
        <v>9977</v>
      </c>
      <c r="B847" s="1" t="s">
        <v>9978</v>
      </c>
      <c r="C847">
        <v>15700</v>
      </c>
      <c r="D847">
        <v>1524977546</v>
      </c>
      <c r="E847">
        <v>1524977546</v>
      </c>
      <c r="F847" s="2">
        <v>6.4907723450799995E-2</v>
      </c>
      <c r="G847" s="2">
        <v>6.4907723450799995E-2</v>
      </c>
      <c r="H847">
        <v>15749100</v>
      </c>
      <c r="I847" s="2">
        <v>0.54113746389999995</v>
      </c>
      <c r="J847" s="2">
        <v>0</v>
      </c>
      <c r="K847">
        <v>5</v>
      </c>
      <c r="L847" s="1" t="s">
        <v>11622</v>
      </c>
      <c r="M847" s="1" t="s">
        <v>9978</v>
      </c>
      <c r="N847">
        <v>1</v>
      </c>
      <c r="O847">
        <v>0</v>
      </c>
      <c r="P847">
        <v>0</v>
      </c>
      <c r="Q847">
        <v>0</v>
      </c>
      <c r="R847" s="19">
        <f>BWscncns[[#This Row],[C fx]]*4+BWscncns[[#This Row],[C fg]]*2+BWscncns[[#This Row],[C fm]]</f>
        <v>4</v>
      </c>
      <c r="S847">
        <v>15700</v>
      </c>
      <c r="T847">
        <v>14789169</v>
      </c>
      <c r="U847" s="13">
        <v>1.061588</v>
      </c>
      <c r="V847" s="13">
        <v>0.94198499999999996</v>
      </c>
      <c r="W847">
        <v>2918</v>
      </c>
      <c r="X847">
        <v>58</v>
      </c>
      <c r="Z847" s="10">
        <f>IF($N847&lt;&gt;0,constants!$L$2,IF($O847&lt;&gt;0,constants!$M$2,IF($P847&lt;&gt;0,constants!$N$2,0)))</f>
        <v>10125.48</v>
      </c>
      <c r="AA847" s="10">
        <f>IF($N847&lt;&gt;0,constants!$L$2,IF($O847&lt;&gt;0,constants!$M$2,IF($P847&lt;&gt;0,constants!$P$2,0)))</f>
        <v>10125.48</v>
      </c>
      <c r="AB847" s="11">
        <f>constants!$O$2</f>
        <v>4861.32</v>
      </c>
      <c r="AC847" s="11">
        <f>VLOOKUP(BWscncns[[#This Row],[scanner]],[0]!ScnrAvgBW,2,FALSE)/1000</f>
        <v>3794.4265750962772</v>
      </c>
      <c r="AD847" s="8">
        <f>(1+$F847)*Z847</f>
        <v>10782.701855646606</v>
      </c>
      <c r="AE847" s="8">
        <f>(1+$F847)*AA847</f>
        <v>10782.701855646606</v>
      </c>
      <c r="AF847" s="8">
        <f>(1+$F847)*AB847</f>
        <v>5176.8572141658424</v>
      </c>
      <c r="AG847" s="8">
        <f>(1+$F847)*AC847</f>
        <v>4040.7141658869928</v>
      </c>
      <c r="AH847" s="8">
        <f>(1+$F847)*$T847/1000</f>
        <v>15749.100291519144</v>
      </c>
      <c r="AI847" s="8">
        <f>(1+BWscncns[[#This Row],[pid_error]]*K_p)*BWscncns[[#This Row],[dbw]]/1000</f>
        <v>15269.134645759572</v>
      </c>
      <c r="AJ847" s="13">
        <f>BWscncns[[#This Row],[Torflow prgrssv alt vote]]/VLOOKUP(BWscncns[[#This Row],[class]],AltBWtotl,2,FALSE)*100</f>
        <v>0.13086784706232224</v>
      </c>
      <c r="AK847">
        <f>IF(D847=E847,1,0)</f>
        <v>1</v>
      </c>
    </row>
    <row r="848" spans="1:37">
      <c r="A848" s="1" t="s">
        <v>1265</v>
      </c>
      <c r="B848" s="1" t="s">
        <v>1266</v>
      </c>
      <c r="C848">
        <v>19700</v>
      </c>
      <c r="D848">
        <v>1524964160</v>
      </c>
      <c r="E848">
        <v>1524964160</v>
      </c>
      <c r="F848" s="2">
        <v>0.69176423569500001</v>
      </c>
      <c r="G848" s="2">
        <v>0.69176423569500001</v>
      </c>
      <c r="H848">
        <v>19671022</v>
      </c>
      <c r="I848" s="2">
        <v>0.29034798972100001</v>
      </c>
      <c r="J848" s="2">
        <v>0</v>
      </c>
      <c r="K848">
        <v>2</v>
      </c>
      <c r="L848" s="1" t="s">
        <v>11615</v>
      </c>
      <c r="M848" s="1" t="s">
        <v>1266</v>
      </c>
      <c r="N848">
        <v>1</v>
      </c>
      <c r="O848">
        <v>0</v>
      </c>
      <c r="P848">
        <v>0</v>
      </c>
      <c r="Q848">
        <v>0</v>
      </c>
      <c r="R848" s="19">
        <f>BWscncns[[#This Row],[C fx]]*4+BWscncns[[#This Row],[C fg]]*2+BWscncns[[#This Row],[C fm]]</f>
        <v>4</v>
      </c>
      <c r="S848">
        <v>18700</v>
      </c>
      <c r="T848">
        <v>11341824</v>
      </c>
      <c r="U848" s="13">
        <v>1.648765</v>
      </c>
      <c r="V848" s="13">
        <v>0.60651500000000003</v>
      </c>
      <c r="W848">
        <v>954</v>
      </c>
      <c r="X848">
        <v>19</v>
      </c>
      <c r="Z848" s="10">
        <f>IF($N848&lt;&gt;0,constants!$L$2,IF($O848&lt;&gt;0,constants!$M$2,IF($P848&lt;&gt;0,constants!$N$2,0)))</f>
        <v>10125.48</v>
      </c>
      <c r="AA848" s="10">
        <f>IF($N848&lt;&gt;0,constants!$L$2,IF($O848&lt;&gt;0,constants!$M$2,IF($P848&lt;&gt;0,constants!$P$2,0)))</f>
        <v>10125.48</v>
      </c>
      <c r="AB848" s="11">
        <f>constants!$O$2</f>
        <v>4861.32</v>
      </c>
      <c r="AC848" s="11">
        <f>VLOOKUP(BWscncns[[#This Row],[scanner]],[0]!ScnrAvgBW,2,FALSE)/1000</f>
        <v>8853.6095214723919</v>
      </c>
      <c r="AD848" s="8">
        <f>(1+$F848)*Z848</f>
        <v>17129.924933245009</v>
      </c>
      <c r="AE848" s="8">
        <f>(1+$F848)*AA848</f>
        <v>17129.924933245009</v>
      </c>
      <c r="AF848" s="8">
        <f>(1+$F848)*AB848</f>
        <v>8224.2073142688168</v>
      </c>
      <c r="AG848" s="8">
        <f>(1+$F848)*AC848</f>
        <v>14978.219945235716</v>
      </c>
      <c r="AH848" s="8">
        <f>(1+$F848)*$T848/1000</f>
        <v>19187.692210747209</v>
      </c>
      <c r="AI848" s="8">
        <f>(1+BWscncns[[#This Row],[pid_error]]*K_p)*BWscncns[[#This Row],[dbw]]/1000</f>
        <v>15264.758105373605</v>
      </c>
      <c r="AJ848" s="13">
        <f>BWscncns[[#This Row],[Torflow prgrssv alt vote]]/VLOOKUP(BWscncns[[#This Row],[class]],AltBWtotl,2,FALSE)*100</f>
        <v>0.13083033685423381</v>
      </c>
      <c r="AK848">
        <f>IF(D848=E848,1,0)</f>
        <v>1</v>
      </c>
    </row>
    <row r="849" spans="1:37">
      <c r="A849" s="1" t="s">
        <v>857</v>
      </c>
      <c r="B849" s="1" t="s">
        <v>858</v>
      </c>
      <c r="C849">
        <v>8900</v>
      </c>
      <c r="D849">
        <v>1524556200</v>
      </c>
      <c r="E849">
        <v>1524948600</v>
      </c>
      <c r="F849" s="2">
        <v>1.3411203171399999</v>
      </c>
      <c r="G849" s="2">
        <v>1.3411203171399999</v>
      </c>
      <c r="H849">
        <v>16739981</v>
      </c>
      <c r="I849" s="2">
        <v>0.28265008469899999</v>
      </c>
      <c r="J849" s="2">
        <v>0</v>
      </c>
      <c r="K849">
        <v>2</v>
      </c>
      <c r="L849" s="1" t="s">
        <v>11712</v>
      </c>
      <c r="M849" s="1" t="s">
        <v>858</v>
      </c>
      <c r="N849">
        <v>0</v>
      </c>
      <c r="O849">
        <v>1</v>
      </c>
      <c r="P849">
        <v>0</v>
      </c>
      <c r="Q849">
        <v>0</v>
      </c>
      <c r="R849" s="19">
        <f>BWscncns[[#This Row],[C fx]]*4+BWscncns[[#This Row],[C fg]]*2+BWscncns[[#This Row],[C fm]]</f>
        <v>2</v>
      </c>
      <c r="S849">
        <v>11600</v>
      </c>
      <c r="T849">
        <v>9134080</v>
      </c>
      <c r="U849" s="13">
        <v>1.2699689999999999</v>
      </c>
      <c r="V849" s="13">
        <v>0.78742100000000004</v>
      </c>
      <c r="W849">
        <v>2076</v>
      </c>
      <c r="X849">
        <v>41</v>
      </c>
      <c r="Z849" s="10">
        <f>IF($N849&lt;&gt;0,constants!$L$2,IF($O849&lt;&gt;0,constants!$M$2,IF($P849&lt;&gt;0,constants!$N$2,0)))</f>
        <v>9721.3799999999992</v>
      </c>
      <c r="AA849" s="10">
        <f>IF($N849&lt;&gt;0,constants!$L$2,IF($O849&lt;&gt;0,constants!$M$2,IF($P849&lt;&gt;0,constants!$P$2,0)))</f>
        <v>9721.3799999999992</v>
      </c>
      <c r="AB849" s="11">
        <f>constants!$O$2</f>
        <v>4861.32</v>
      </c>
      <c r="AC849" s="11">
        <f>VLOOKUP(BWscncns[[#This Row],[scanner]],[0]!ScnrAvgBW,2,FALSE)/1000</f>
        <v>8853.6095214723919</v>
      </c>
      <c r="AD849" s="8">
        <f>(1+$F849)*Z849</f>
        <v>22758.92022863845</v>
      </c>
      <c r="AE849" s="8">
        <f>(1+$F849)*AA849</f>
        <v>22758.92022863845</v>
      </c>
      <c r="AF849" s="8">
        <f>(1+$F849)*AB849</f>
        <v>11380.935020119023</v>
      </c>
      <c r="AG849" s="8">
        <f>(1+$F849)*AC849</f>
        <v>20727.365130743168</v>
      </c>
      <c r="AH849" s="8">
        <f>(1+$F849)*$T849/1000</f>
        <v>21383.980266382128</v>
      </c>
      <c r="AI849" s="8">
        <f>(1+BWscncns[[#This Row],[pid_error]]*K_p)*BWscncns[[#This Row],[dbw]]/1000</f>
        <v>15259.030133191063</v>
      </c>
      <c r="AJ849" s="13">
        <f>BWscncns[[#This Row],[Torflow prgrssv alt vote]]/VLOOKUP(BWscncns[[#This Row],[class]],AltBWtotl,2,FALSE)*100</f>
        <v>5.3304340113417129E-2</v>
      </c>
      <c r="AK849">
        <f>IF(D849=E849,1,0)</f>
        <v>0</v>
      </c>
    </row>
    <row r="850" spans="1:37">
      <c r="A850" s="1" t="s">
        <v>5147</v>
      </c>
      <c r="B850" s="1" t="s">
        <v>5148</v>
      </c>
      <c r="C850">
        <v>22100</v>
      </c>
      <c r="D850">
        <v>1524977756</v>
      </c>
      <c r="E850">
        <v>1524977756</v>
      </c>
      <c r="F850" s="2">
        <v>1.6301442082099999</v>
      </c>
      <c r="G850" s="2">
        <v>1.6301442082099999</v>
      </c>
      <c r="H850">
        <v>22063248</v>
      </c>
      <c r="I850" s="2">
        <v>0.46406585820899998</v>
      </c>
      <c r="J850" s="2">
        <v>0</v>
      </c>
      <c r="K850">
        <v>1</v>
      </c>
      <c r="L850" s="1" t="s">
        <v>11554</v>
      </c>
      <c r="M850" s="1" t="s">
        <v>5148</v>
      </c>
      <c r="N850">
        <v>0</v>
      </c>
      <c r="O850">
        <v>0</v>
      </c>
      <c r="P850">
        <v>1</v>
      </c>
      <c r="Q850">
        <v>0</v>
      </c>
      <c r="R850" s="19">
        <f>BWscncns[[#This Row],[C fx]]*4+BWscncns[[#This Row],[C fg]]*2+BWscncns[[#This Row],[C fm]]</f>
        <v>1</v>
      </c>
      <c r="S850">
        <v>19500</v>
      </c>
      <c r="T850">
        <v>8388608</v>
      </c>
      <c r="U850" s="13">
        <v>2.3245809999999998</v>
      </c>
      <c r="V850" s="13">
        <v>0.43018499999999998</v>
      </c>
      <c r="W850">
        <v>192</v>
      </c>
      <c r="X850">
        <v>3</v>
      </c>
      <c r="Z850" s="10">
        <f>IF($N850&lt;&gt;0,constants!$L$2,IF($O850&lt;&gt;0,constants!$M$2,IF($P850&lt;&gt;0,constants!$N$2,0)))</f>
        <v>1117.99</v>
      </c>
      <c r="AA850" s="10">
        <f>IF($N850&lt;&gt;0,constants!$L$2,IF($O850&lt;&gt;0,constants!$M$2,IF($P850&lt;&gt;0,constants!$P$2,0)))</f>
        <v>4051.45</v>
      </c>
      <c r="AB850" s="11">
        <f>constants!$O$2</f>
        <v>4861.32</v>
      </c>
      <c r="AC850" s="11">
        <f>VLOOKUP(BWscncns[[#This Row],[scanner]],[0]!ScnrAvgBW,2,FALSE)/1000</f>
        <v>11818.828055288463</v>
      </c>
      <c r="AD850" s="8">
        <f>(1+$F850)*Z850</f>
        <v>2940.4749233366979</v>
      </c>
      <c r="AE850" s="8">
        <f>(1+$F850)*AA850</f>
        <v>10655.897752352404</v>
      </c>
      <c r="AF850" s="8">
        <f>(1+$F850)*AB850</f>
        <v>12785.972642255436</v>
      </c>
      <c r="AG850" s="8">
        <f>(1+$F850)*AC850</f>
        <v>31085.222157446806</v>
      </c>
      <c r="AH850" s="8">
        <f>(1+$F850)*$T850/1000</f>
        <v>22063.248746144072</v>
      </c>
      <c r="AI850" s="8">
        <f>(1+BWscncns[[#This Row],[pid_error]]*K_p)*BWscncns[[#This Row],[dbw]]/1000</f>
        <v>15225.928373072036</v>
      </c>
      <c r="AJ850" s="13">
        <f>BWscncns[[#This Row],[Torflow prgrssv alt vote]]/VLOOKUP(BWscncns[[#This Row],[class]],AltBWtotl,2,FALSE)*100</f>
        <v>0.30029595432326245</v>
      </c>
      <c r="AK850">
        <f>IF(D850=E850,1,0)</f>
        <v>1</v>
      </c>
    </row>
    <row r="851" spans="1:37">
      <c r="A851" s="1" t="s">
        <v>10476</v>
      </c>
      <c r="B851" s="1" t="s">
        <v>10477</v>
      </c>
      <c r="C851">
        <v>16300</v>
      </c>
      <c r="D851">
        <v>1524305190</v>
      </c>
      <c r="E851">
        <v>1525000722</v>
      </c>
      <c r="F851" s="2">
        <v>0.92733774479800002</v>
      </c>
      <c r="G851" s="2">
        <v>0.92733774479800002</v>
      </c>
      <c r="H851">
        <v>22291152</v>
      </c>
      <c r="I851" s="2">
        <v>0.64868263556799999</v>
      </c>
      <c r="J851" s="2">
        <v>0</v>
      </c>
      <c r="K851">
        <v>2</v>
      </c>
      <c r="L851" s="1" t="s">
        <v>11538</v>
      </c>
      <c r="M851" s="1" t="s">
        <v>10477</v>
      </c>
      <c r="N851">
        <v>0</v>
      </c>
      <c r="O851">
        <v>1</v>
      </c>
      <c r="P851">
        <v>0</v>
      </c>
      <c r="Q851">
        <v>0</v>
      </c>
      <c r="R851" s="19">
        <f>BWscncns[[#This Row],[C fx]]*4+BWscncns[[#This Row],[C fg]]*2+BWscncns[[#This Row],[C fm]]</f>
        <v>2</v>
      </c>
      <c r="S851">
        <v>16200</v>
      </c>
      <c r="T851">
        <v>10400986</v>
      </c>
      <c r="U851" s="13">
        <v>1.557545</v>
      </c>
      <c r="V851" s="13">
        <v>0.64203600000000005</v>
      </c>
      <c r="W851">
        <v>1189</v>
      </c>
      <c r="X851">
        <v>23</v>
      </c>
      <c r="Z851" s="10">
        <f>IF($N851&lt;&gt;0,constants!$L$2,IF($O851&lt;&gt;0,constants!$M$2,IF($P851&lt;&gt;0,constants!$N$2,0)))</f>
        <v>9721.3799999999992</v>
      </c>
      <c r="AA851" s="10">
        <f>IF($N851&lt;&gt;0,constants!$L$2,IF($O851&lt;&gt;0,constants!$M$2,IF($P851&lt;&gt;0,constants!$P$2,0)))</f>
        <v>9721.3799999999992</v>
      </c>
      <c r="AB851" s="11">
        <f>constants!$O$2</f>
        <v>4861.32</v>
      </c>
      <c r="AC851" s="11">
        <f>VLOOKUP(BWscncns[[#This Row],[scanner]],[0]!ScnrAvgBW,2,FALSE)/1000</f>
        <v>8853.6095214723919</v>
      </c>
      <c r="AD851" s="8">
        <f>(1+$F851)*Z851</f>
        <v>18736.382605524381</v>
      </c>
      <c r="AE851" s="8">
        <f>(1+$F851)*AA851</f>
        <v>18736.382605524381</v>
      </c>
      <c r="AF851" s="8">
        <f>(1+$F851)*AB851</f>
        <v>9369.4055255414132</v>
      </c>
      <c r="AG851" s="8">
        <f>(1+$F851)*AC851</f>
        <v>17063.8958084367</v>
      </c>
      <c r="AH851" s="8">
        <f>(1+$F851)*$T851/1000</f>
        <v>20046.212900915569</v>
      </c>
      <c r="AI851" s="8">
        <f>(1+BWscncns[[#This Row],[pid_error]]*K_p)*BWscncns[[#This Row],[dbw]]/1000</f>
        <v>15223.599450457785</v>
      </c>
      <c r="AJ851" s="13">
        <f>BWscncns[[#This Row],[Torflow prgrssv alt vote]]/VLOOKUP(BWscncns[[#This Row],[class]],AltBWtotl,2,FALSE)*100</f>
        <v>5.3180570178737126E-2</v>
      </c>
      <c r="AK851">
        <f>IF(D851=E851,1,0)</f>
        <v>0</v>
      </c>
    </row>
    <row r="852" spans="1:37">
      <c r="A852" s="1" t="s">
        <v>9518</v>
      </c>
      <c r="B852" s="1" t="s">
        <v>9519</v>
      </c>
      <c r="C852">
        <v>23500</v>
      </c>
      <c r="D852">
        <v>1524928648</v>
      </c>
      <c r="E852">
        <v>1525009122</v>
      </c>
      <c r="F852" s="2">
        <v>0.54586111471300003</v>
      </c>
      <c r="G852" s="2">
        <v>0.54586111471300003</v>
      </c>
      <c r="H852">
        <v>18482661</v>
      </c>
      <c r="I852" s="2">
        <v>-0.38461231138000002</v>
      </c>
      <c r="J852" s="2">
        <v>0</v>
      </c>
      <c r="K852">
        <v>1</v>
      </c>
      <c r="L852" s="1" t="s">
        <v>11549</v>
      </c>
      <c r="M852" s="1" t="s">
        <v>9519</v>
      </c>
      <c r="N852">
        <v>0</v>
      </c>
      <c r="O852">
        <v>1</v>
      </c>
      <c r="P852">
        <v>0</v>
      </c>
      <c r="Q852">
        <v>0</v>
      </c>
      <c r="R852" s="19">
        <f>BWscncns[[#This Row],[C fx]]*4+BWscncns[[#This Row],[C fg]]*2+BWscncns[[#This Row],[C fm]]</f>
        <v>2</v>
      </c>
      <c r="S852">
        <v>22400</v>
      </c>
      <c r="T852">
        <v>11956224</v>
      </c>
      <c r="U852" s="13">
        <v>1.8735010000000001</v>
      </c>
      <c r="V852" s="13">
        <v>0.53376000000000001</v>
      </c>
      <c r="W852">
        <v>549</v>
      </c>
      <c r="X852">
        <v>10</v>
      </c>
      <c r="Z852" s="10">
        <f>IF($N852&lt;&gt;0,constants!$L$2,IF($O852&lt;&gt;0,constants!$M$2,IF($P852&lt;&gt;0,constants!$N$2,0)))</f>
        <v>9721.3799999999992</v>
      </c>
      <c r="AA852" s="10">
        <f>IF($N852&lt;&gt;0,constants!$L$2,IF($O852&lt;&gt;0,constants!$M$2,IF($P852&lt;&gt;0,constants!$P$2,0)))</f>
        <v>9721.3799999999992</v>
      </c>
      <c r="AB852" s="11">
        <f>constants!$O$2</f>
        <v>4861.32</v>
      </c>
      <c r="AC852" s="11">
        <f>VLOOKUP(BWscncns[[#This Row],[scanner]],[0]!ScnrAvgBW,2,FALSE)/1000</f>
        <v>11818.828055288463</v>
      </c>
      <c r="AD852" s="8">
        <f>(1+$F852)*Z852</f>
        <v>15027.903323348663</v>
      </c>
      <c r="AE852" s="8">
        <f>(1+$F852)*AA852</f>
        <v>15027.903323348663</v>
      </c>
      <c r="AF852" s="8">
        <f>(1+$F852)*AB852</f>
        <v>7514.9255541766006</v>
      </c>
      <c r="AG852" s="8">
        <f>(1+$F852)*AC852</f>
        <v>18270.2667121495</v>
      </c>
      <c r="AH852" s="8">
        <f>(1+$F852)*$T852/1000</f>
        <v>18482.661760398325</v>
      </c>
      <c r="AI852" s="8">
        <f>(1+BWscncns[[#This Row],[pid_error]]*K_p)*BWscncns[[#This Row],[dbw]]/1000</f>
        <v>15219.442880199162</v>
      </c>
      <c r="AJ852" s="13">
        <f>BWscncns[[#This Row],[Torflow prgrssv alt vote]]/VLOOKUP(BWscncns[[#This Row],[class]],AltBWtotl,2,FALSE)*100</f>
        <v>5.3166050039984078E-2</v>
      </c>
      <c r="AK852">
        <f>IF(D852=E852,1,0)</f>
        <v>0</v>
      </c>
    </row>
    <row r="853" spans="1:37">
      <c r="A853" s="1" t="s">
        <v>5419</v>
      </c>
      <c r="B853" s="1" t="s">
        <v>5420</v>
      </c>
      <c r="C853">
        <v>23500</v>
      </c>
      <c r="D853">
        <v>1524987092</v>
      </c>
      <c r="E853">
        <v>1524995995</v>
      </c>
      <c r="F853" s="2">
        <v>1.71461240972</v>
      </c>
      <c r="G853" s="2">
        <v>1.71461240972</v>
      </c>
      <c r="H853">
        <v>22238104</v>
      </c>
      <c r="I853" s="2">
        <v>1.3077011429500001</v>
      </c>
      <c r="J853" s="2">
        <v>0</v>
      </c>
      <c r="K853">
        <v>1</v>
      </c>
      <c r="L853" s="1" t="s">
        <v>11553</v>
      </c>
      <c r="M853" s="1" t="s">
        <v>5420</v>
      </c>
      <c r="N853">
        <v>0</v>
      </c>
      <c r="O853">
        <v>1</v>
      </c>
      <c r="P853">
        <v>0</v>
      </c>
      <c r="Q853">
        <v>0</v>
      </c>
      <c r="R853" s="19">
        <f>BWscncns[[#This Row],[C fx]]*4+BWscncns[[#This Row],[C fg]]*2+BWscncns[[#This Row],[C fm]]</f>
        <v>2</v>
      </c>
      <c r="S853">
        <v>16900</v>
      </c>
      <c r="T853">
        <v>8192000</v>
      </c>
      <c r="U853" s="13">
        <v>2.0629879999999998</v>
      </c>
      <c r="V853" s="13">
        <v>0.484734</v>
      </c>
      <c r="W853">
        <v>364</v>
      </c>
      <c r="X853">
        <v>7</v>
      </c>
      <c r="Z853" s="10">
        <f>IF($N853&lt;&gt;0,constants!$L$2,IF($O853&lt;&gt;0,constants!$M$2,IF($P853&lt;&gt;0,constants!$N$2,0)))</f>
        <v>9721.3799999999992</v>
      </c>
      <c r="AA853" s="10">
        <f>IF($N853&lt;&gt;0,constants!$L$2,IF($O853&lt;&gt;0,constants!$M$2,IF($P853&lt;&gt;0,constants!$P$2,0)))</f>
        <v>9721.3799999999992</v>
      </c>
      <c r="AB853" s="11">
        <f>constants!$O$2</f>
        <v>4861.32</v>
      </c>
      <c r="AC853" s="11">
        <f>VLOOKUP(BWscncns[[#This Row],[scanner]],[0]!ScnrAvgBW,2,FALSE)/1000</f>
        <v>11818.828055288463</v>
      </c>
      <c r="AD853" s="8">
        <f>(1+$F853)*Z853</f>
        <v>26389.778787603809</v>
      </c>
      <c r="AE853" s="8">
        <f>(1+$F853)*AA853</f>
        <v>26389.778787603809</v>
      </c>
      <c r="AF853" s="8">
        <f>(1+$F853)*AB853</f>
        <v>13196.599599620029</v>
      </c>
      <c r="AG853" s="8">
        <f>(1+$F853)*AC853</f>
        <v>32083.537307232953</v>
      </c>
      <c r="AH853" s="8">
        <f>(1+$F853)*$T853/1000</f>
        <v>22238.10486042624</v>
      </c>
      <c r="AI853" s="8">
        <f>(1+BWscncns[[#This Row],[pid_error]]*K_p)*BWscncns[[#This Row],[dbw]]/1000</f>
        <v>15215.05243021312</v>
      </c>
      <c r="AJ853" s="13">
        <f>BWscncns[[#This Row],[Torflow prgrssv alt vote]]/VLOOKUP(BWscncns[[#This Row],[class]],AltBWtotl,2,FALSE)*100</f>
        <v>5.3150712889636763E-2</v>
      </c>
      <c r="AK853">
        <f>IF(D853=E853,1,0)</f>
        <v>0</v>
      </c>
    </row>
    <row r="854" spans="1:37">
      <c r="A854" s="1" t="s">
        <v>2028</v>
      </c>
      <c r="B854" s="1" t="s">
        <v>2029</v>
      </c>
      <c r="C854">
        <v>22800</v>
      </c>
      <c r="D854">
        <v>1524757737</v>
      </c>
      <c r="E854">
        <v>1524948600</v>
      </c>
      <c r="F854" s="2">
        <v>0.51242045492099997</v>
      </c>
      <c r="G854" s="2">
        <v>0.51242045492099997</v>
      </c>
      <c r="H854">
        <v>18172214</v>
      </c>
      <c r="I854" s="2">
        <v>-0.84231926931900003</v>
      </c>
      <c r="J854" s="2">
        <v>0</v>
      </c>
      <c r="K854">
        <v>2</v>
      </c>
      <c r="L854" s="1" t="s">
        <v>11712</v>
      </c>
      <c r="M854" s="1" t="s">
        <v>2029</v>
      </c>
      <c r="N854">
        <v>0</v>
      </c>
      <c r="O854">
        <v>1</v>
      </c>
      <c r="P854">
        <v>0</v>
      </c>
      <c r="Q854">
        <v>0</v>
      </c>
      <c r="R854" s="19">
        <f>BWscncns[[#This Row],[C fx]]*4+BWscncns[[#This Row],[C fg]]*2+BWscncns[[#This Row],[C fm]]</f>
        <v>2</v>
      </c>
      <c r="S854">
        <v>20600</v>
      </c>
      <c r="T854">
        <v>12104297</v>
      </c>
      <c r="U854" s="13">
        <v>1.701875</v>
      </c>
      <c r="V854" s="13">
        <v>0.58758699999999997</v>
      </c>
      <c r="W854">
        <v>843</v>
      </c>
      <c r="X854">
        <v>16</v>
      </c>
      <c r="Z854" s="10">
        <f>IF($N854&lt;&gt;0,constants!$L$2,IF($O854&lt;&gt;0,constants!$M$2,IF($P854&lt;&gt;0,constants!$N$2,0)))</f>
        <v>9721.3799999999992</v>
      </c>
      <c r="AA854" s="10">
        <f>IF($N854&lt;&gt;0,constants!$L$2,IF($O854&lt;&gt;0,constants!$M$2,IF($P854&lt;&gt;0,constants!$P$2,0)))</f>
        <v>9721.3799999999992</v>
      </c>
      <c r="AB854" s="11">
        <f>constants!$O$2</f>
        <v>4861.32</v>
      </c>
      <c r="AC854" s="11">
        <f>VLOOKUP(BWscncns[[#This Row],[scanner]],[0]!ScnrAvgBW,2,FALSE)/1000</f>
        <v>8853.6095214723919</v>
      </c>
      <c r="AD854" s="8">
        <f>(1+$F854)*Z854</f>
        <v>14702.81396205991</v>
      </c>
      <c r="AE854" s="8">
        <f>(1+$F854)*AA854</f>
        <v>14702.81396205991</v>
      </c>
      <c r="AF854" s="8">
        <f>(1+$F854)*AB854</f>
        <v>7352.3598059165561</v>
      </c>
      <c r="AG854" s="8">
        <f>(1+$F854)*AC854</f>
        <v>13390.380140158173</v>
      </c>
      <c r="AH854" s="8">
        <f>(1+$F854)*$T854/1000</f>
        <v>18306.786375238895</v>
      </c>
      <c r="AI854" s="8">
        <f>(1+BWscncns[[#This Row],[pid_error]]*K_p)*BWscncns[[#This Row],[dbw]]/1000</f>
        <v>15205.541687619449</v>
      </c>
      <c r="AJ854" s="13">
        <f>BWscncns[[#This Row],[Torflow prgrssv alt vote]]/VLOOKUP(BWscncns[[#This Row],[class]],AltBWtotl,2,FALSE)*100</f>
        <v>5.3117489031139921E-2</v>
      </c>
      <c r="AK854">
        <f>IF(D854=E854,1,0)</f>
        <v>0</v>
      </c>
    </row>
    <row r="855" spans="1:37">
      <c r="A855" s="1" t="s">
        <v>1345</v>
      </c>
      <c r="B855" s="1" t="s">
        <v>1346</v>
      </c>
      <c r="C855">
        <v>18100</v>
      </c>
      <c r="D855">
        <v>1525004637</v>
      </c>
      <c r="E855">
        <v>1525004637</v>
      </c>
      <c r="F855" s="2">
        <v>0.46776016312300001</v>
      </c>
      <c r="G855" s="2">
        <v>0.46776016312300001</v>
      </c>
      <c r="H855">
        <v>18063041</v>
      </c>
      <c r="I855" s="2">
        <v>-0.103236352128</v>
      </c>
      <c r="J855" s="2">
        <v>0</v>
      </c>
      <c r="K855">
        <v>3</v>
      </c>
      <c r="L855" s="1" t="s">
        <v>11589</v>
      </c>
      <c r="M855" s="1" t="s">
        <v>1346</v>
      </c>
      <c r="N855">
        <v>1</v>
      </c>
      <c r="O855">
        <v>0</v>
      </c>
      <c r="P855">
        <v>0</v>
      </c>
      <c r="Q855">
        <v>0</v>
      </c>
      <c r="R855" s="19">
        <f>BWscncns[[#This Row],[C fx]]*4+BWscncns[[#This Row],[C fg]]*2+BWscncns[[#This Row],[C fm]]</f>
        <v>4</v>
      </c>
      <c r="S855">
        <v>17100</v>
      </c>
      <c r="T855">
        <v>12306535</v>
      </c>
      <c r="U855" s="13">
        <v>1.3895059999999999</v>
      </c>
      <c r="V855" s="13">
        <v>0.71967999999999999</v>
      </c>
      <c r="W855">
        <v>1680</v>
      </c>
      <c r="X855">
        <v>33</v>
      </c>
      <c r="Z855" s="10">
        <f>IF($N855&lt;&gt;0,constants!$L$2,IF($O855&lt;&gt;0,constants!$M$2,IF($P855&lt;&gt;0,constants!$N$2,0)))</f>
        <v>10125.48</v>
      </c>
      <c r="AA855" s="10">
        <f>IF($N855&lt;&gt;0,constants!$L$2,IF($O855&lt;&gt;0,constants!$M$2,IF($P855&lt;&gt;0,constants!$P$2,0)))</f>
        <v>10125.48</v>
      </c>
      <c r="AB855" s="11">
        <f>constants!$O$2</f>
        <v>4861.32</v>
      </c>
      <c r="AC855" s="11">
        <f>VLOOKUP(BWscncns[[#This Row],[scanner]],[0]!ScnrAvgBW,2,FALSE)/1000</f>
        <v>6440.9193022088357</v>
      </c>
      <c r="AD855" s="8">
        <f>(1+$F855)*Z855</f>
        <v>14861.776176498674</v>
      </c>
      <c r="AE855" s="8">
        <f>(1+$F855)*AA855</f>
        <v>14861.776176498674</v>
      </c>
      <c r="AF855" s="8">
        <f>(1+$F855)*AB855</f>
        <v>7135.2518361931016</v>
      </c>
      <c r="AG855" s="8">
        <f>(1+$F855)*AC855</f>
        <v>9453.7247656721192</v>
      </c>
      <c r="AH855" s="8">
        <f>(1+$F855)*$T855/1000</f>
        <v>18063.041819078906</v>
      </c>
      <c r="AI855" s="8">
        <f>(1+BWscncns[[#This Row],[pid_error]]*K_p)*BWscncns[[#This Row],[dbw]]/1000</f>
        <v>15184.788409539455</v>
      </c>
      <c r="AJ855" s="13">
        <f>BWscncns[[#This Row],[Torflow prgrssv alt vote]]/VLOOKUP(BWscncns[[#This Row],[class]],AltBWtotl,2,FALSE)*100</f>
        <v>0.13014493704823038</v>
      </c>
      <c r="AK855">
        <f>IF(D855=E855,1,0)</f>
        <v>1</v>
      </c>
    </row>
    <row r="856" spans="1:37">
      <c r="A856" s="1" t="s">
        <v>6046</v>
      </c>
      <c r="B856" s="1" t="s">
        <v>6047</v>
      </c>
      <c r="C856">
        <v>18700</v>
      </c>
      <c r="D856">
        <v>1524799919</v>
      </c>
      <c r="E856">
        <v>1524872707</v>
      </c>
      <c r="F856" s="2">
        <v>1.61873111859</v>
      </c>
      <c r="G856" s="2">
        <v>1.61873111859</v>
      </c>
      <c r="H856">
        <v>21967508</v>
      </c>
      <c r="I856" s="2">
        <v>0.213675203501</v>
      </c>
      <c r="J856" s="2">
        <v>0</v>
      </c>
      <c r="K856">
        <v>2</v>
      </c>
      <c r="L856" s="1" t="s">
        <v>11694</v>
      </c>
      <c r="M856" s="1" t="s">
        <v>6047</v>
      </c>
      <c r="N856">
        <v>0</v>
      </c>
      <c r="O856">
        <v>1</v>
      </c>
      <c r="P856">
        <v>0</v>
      </c>
      <c r="Q856">
        <v>0</v>
      </c>
      <c r="R856" s="19">
        <f>BWscncns[[#This Row],[C fx]]*4+BWscncns[[#This Row],[C fg]]*2+BWscncns[[#This Row],[C fm]]</f>
        <v>2</v>
      </c>
      <c r="S856">
        <v>18400</v>
      </c>
      <c r="T856">
        <v>8388608</v>
      </c>
      <c r="U856" s="13">
        <v>2.193451</v>
      </c>
      <c r="V856" s="13">
        <v>0.455903</v>
      </c>
      <c r="W856">
        <v>258</v>
      </c>
      <c r="X856">
        <v>5</v>
      </c>
      <c r="Z856" s="10">
        <f>IF($N856&lt;&gt;0,constants!$L$2,IF($O856&lt;&gt;0,constants!$M$2,IF($P856&lt;&gt;0,constants!$N$2,0)))</f>
        <v>9721.3799999999992</v>
      </c>
      <c r="AA856" s="10">
        <f>IF($N856&lt;&gt;0,constants!$L$2,IF($O856&lt;&gt;0,constants!$M$2,IF($P856&lt;&gt;0,constants!$P$2,0)))</f>
        <v>9721.3799999999992</v>
      </c>
      <c r="AB856" s="11">
        <f>constants!$O$2</f>
        <v>4861.32</v>
      </c>
      <c r="AC856" s="11">
        <f>VLOOKUP(BWscncns[[#This Row],[scanner]],[0]!ScnrAvgBW,2,FALSE)/1000</f>
        <v>8853.6095214723919</v>
      </c>
      <c r="AD856" s="8">
        <f>(1+$F856)*Z856</f>
        <v>25457.680321638451</v>
      </c>
      <c r="AE856" s="8">
        <f>(1+$F856)*AA856</f>
        <v>25457.680321638451</v>
      </c>
      <c r="AF856" s="8">
        <f>(1+$F856)*AB856</f>
        <v>12730.489961423938</v>
      </c>
      <c r="AG856" s="8">
        <f>(1+$F856)*AC856</f>
        <v>23185.222765724469</v>
      </c>
      <c r="AH856" s="8">
        <f>(1+$F856)*$T856/1000</f>
        <v>21967.508811253021</v>
      </c>
      <c r="AI856" s="8">
        <f>(1+BWscncns[[#This Row],[pid_error]]*K_p)*BWscncns[[#This Row],[dbw]]/1000</f>
        <v>15178.058405626511</v>
      </c>
      <c r="AJ856" s="13">
        <f>BWscncns[[#This Row],[Torflow prgrssv alt vote]]/VLOOKUP(BWscncns[[#This Row],[class]],AltBWtotl,2,FALSE)*100</f>
        <v>5.3021481735918849E-2</v>
      </c>
      <c r="AK856">
        <f>IF(D856=E856,1,0)</f>
        <v>0</v>
      </c>
    </row>
    <row r="857" spans="1:37">
      <c r="A857" s="1" t="s">
        <v>5774</v>
      </c>
      <c r="B857" s="1" t="s">
        <v>5775</v>
      </c>
      <c r="C857">
        <v>13500</v>
      </c>
      <c r="D857">
        <v>1523879852</v>
      </c>
      <c r="E857">
        <v>1524951673</v>
      </c>
      <c r="F857" s="2">
        <v>0.89287778125799999</v>
      </c>
      <c r="G857" s="2">
        <v>0.89287778125799999</v>
      </c>
      <c r="H857">
        <v>19848262</v>
      </c>
      <c r="I857" s="2">
        <v>-2.6736628305299999E-2</v>
      </c>
      <c r="J857" s="2">
        <v>0</v>
      </c>
      <c r="K857">
        <v>5</v>
      </c>
      <c r="L857" s="1" t="s">
        <v>11660</v>
      </c>
      <c r="M857" s="1" t="s">
        <v>5775</v>
      </c>
      <c r="N857">
        <v>0</v>
      </c>
      <c r="O857">
        <v>1</v>
      </c>
      <c r="P857">
        <v>0</v>
      </c>
      <c r="Q857">
        <v>0</v>
      </c>
      <c r="R857" s="19">
        <f>BWscncns[[#This Row],[C fx]]*4+BWscncns[[#This Row],[C fg]]*2+BWscncns[[#This Row],[C fm]]</f>
        <v>2</v>
      </c>
      <c r="S857">
        <v>11800</v>
      </c>
      <c r="T857">
        <v>10485760</v>
      </c>
      <c r="U857" s="13">
        <v>1.1253359999999999</v>
      </c>
      <c r="V857" s="13">
        <v>0.88862399999999997</v>
      </c>
      <c r="W857">
        <v>2571</v>
      </c>
      <c r="X857">
        <v>51</v>
      </c>
      <c r="Z857" s="10">
        <f>IF($N857&lt;&gt;0,constants!$L$2,IF($O857&lt;&gt;0,constants!$M$2,IF($P857&lt;&gt;0,constants!$N$2,0)))</f>
        <v>9721.3799999999992</v>
      </c>
      <c r="AA857" s="10">
        <f>IF($N857&lt;&gt;0,constants!$L$2,IF($O857&lt;&gt;0,constants!$M$2,IF($P857&lt;&gt;0,constants!$P$2,0)))</f>
        <v>9721.3799999999992</v>
      </c>
      <c r="AB857" s="11">
        <f>constants!$O$2</f>
        <v>4861.32</v>
      </c>
      <c r="AC857" s="11">
        <f>VLOOKUP(BWscncns[[#This Row],[scanner]],[0]!ScnrAvgBW,2,FALSE)/1000</f>
        <v>3794.4265750962772</v>
      </c>
      <c r="AD857" s="8">
        <f>(1+$F857)*Z857</f>
        <v>18401.384205165894</v>
      </c>
      <c r="AE857" s="8">
        <f>(1+$F857)*AA857</f>
        <v>18401.384205165894</v>
      </c>
      <c r="AF857" s="8">
        <f>(1+$F857)*AB857</f>
        <v>9201.8846155851406</v>
      </c>
      <c r="AG857" s="8">
        <f>(1+$F857)*AC857</f>
        <v>7182.3857566146335</v>
      </c>
      <c r="AH857" s="8">
        <f>(1+$F857)*$T857/1000</f>
        <v>19848.262123603887</v>
      </c>
      <c r="AI857" s="8">
        <f>(1+BWscncns[[#This Row],[pid_error]]*K_p)*BWscncns[[#This Row],[dbw]]/1000</f>
        <v>15167.011061801944</v>
      </c>
      <c r="AJ857" s="13">
        <f>BWscncns[[#This Row],[Torflow prgrssv alt vote]]/VLOOKUP(BWscncns[[#This Row],[class]],AltBWtotl,2,FALSE)*100</f>
        <v>5.2982890071348133E-2</v>
      </c>
      <c r="AK857">
        <f>IF(D857=E857,1,0)</f>
        <v>0</v>
      </c>
    </row>
    <row r="858" spans="1:37">
      <c r="A858" s="1" t="s">
        <v>9706</v>
      </c>
      <c r="B858" s="1" t="s">
        <v>9707</v>
      </c>
      <c r="C858">
        <v>23000</v>
      </c>
      <c r="D858">
        <v>1524332784</v>
      </c>
      <c r="E858">
        <v>1524995972</v>
      </c>
      <c r="F858" s="2">
        <v>0.35235276201999999</v>
      </c>
      <c r="G858" s="2">
        <v>0.35235276201999999</v>
      </c>
      <c r="H858">
        <v>17425479</v>
      </c>
      <c r="I858" s="2">
        <v>-0.48458021011699998</v>
      </c>
      <c r="J858" s="2">
        <v>0</v>
      </c>
      <c r="K858">
        <v>2</v>
      </c>
      <c r="L858" s="1" t="s">
        <v>11543</v>
      </c>
      <c r="M858" s="1" t="s">
        <v>9707</v>
      </c>
      <c r="N858">
        <v>0</v>
      </c>
      <c r="O858">
        <v>1</v>
      </c>
      <c r="P858">
        <v>0</v>
      </c>
      <c r="Q858">
        <v>0</v>
      </c>
      <c r="R858" s="19">
        <f>BWscncns[[#This Row],[C fx]]*4+BWscncns[[#This Row],[C fg]]*2+BWscncns[[#This Row],[C fm]]</f>
        <v>2</v>
      </c>
      <c r="S858">
        <v>20700</v>
      </c>
      <c r="T858">
        <v>12892931</v>
      </c>
      <c r="U858" s="13">
        <v>1.605531</v>
      </c>
      <c r="V858" s="13">
        <v>0.62284700000000004</v>
      </c>
      <c r="W858">
        <v>1070</v>
      </c>
      <c r="X858">
        <v>21</v>
      </c>
      <c r="Z858" s="10">
        <f>IF($N858&lt;&gt;0,constants!$L$2,IF($O858&lt;&gt;0,constants!$M$2,IF($P858&lt;&gt;0,constants!$N$2,0)))</f>
        <v>9721.3799999999992</v>
      </c>
      <c r="AA858" s="10">
        <f>IF($N858&lt;&gt;0,constants!$L$2,IF($O858&lt;&gt;0,constants!$M$2,IF($P858&lt;&gt;0,constants!$P$2,0)))</f>
        <v>9721.3799999999992</v>
      </c>
      <c r="AB858" s="11">
        <f>constants!$O$2</f>
        <v>4861.32</v>
      </c>
      <c r="AC858" s="11">
        <f>VLOOKUP(BWscncns[[#This Row],[scanner]],[0]!ScnrAvgBW,2,FALSE)/1000</f>
        <v>8853.6095214723919</v>
      </c>
      <c r="AD858" s="8">
        <f>(1+$F858)*Z858</f>
        <v>13146.735093645986</v>
      </c>
      <c r="AE858" s="8">
        <f>(1+$F858)*AA858</f>
        <v>13146.735093645986</v>
      </c>
      <c r="AF858" s="8">
        <f>(1+$F858)*AB858</f>
        <v>6574.2195290630661</v>
      </c>
      <c r="AG858" s="8">
        <f>(1+$F858)*AC858</f>
        <v>11973.20329020976</v>
      </c>
      <c r="AH858" s="8">
        <f>(1+$F858)*$T858/1000</f>
        <v>17435.79084838328</v>
      </c>
      <c r="AI858" s="8">
        <f>(1+BWscncns[[#This Row],[pid_error]]*K_p)*BWscncns[[#This Row],[dbw]]/1000</f>
        <v>15164.360924191638</v>
      </c>
      <c r="AJ858" s="13">
        <f>BWscncns[[#This Row],[Torflow prgrssv alt vote]]/VLOOKUP(BWscncns[[#This Row],[class]],AltBWtotl,2,FALSE)*100</f>
        <v>5.297363235081845E-2</v>
      </c>
      <c r="AK858">
        <f>IF(D858=E858,1,0)</f>
        <v>0</v>
      </c>
    </row>
    <row r="859" spans="1:37">
      <c r="A859" s="1" t="s">
        <v>6318</v>
      </c>
      <c r="B859" s="1" t="s">
        <v>6319</v>
      </c>
      <c r="C859">
        <v>20300</v>
      </c>
      <c r="D859">
        <v>1524954154</v>
      </c>
      <c r="E859">
        <v>1524954154</v>
      </c>
      <c r="F859" s="2">
        <v>0.57560816580100005</v>
      </c>
      <c r="G859" s="2">
        <v>0.57560816580100005</v>
      </c>
      <c r="H859">
        <v>20330847</v>
      </c>
      <c r="I859" s="2">
        <v>-0.50447584962900005</v>
      </c>
      <c r="J859" s="2">
        <v>0</v>
      </c>
      <c r="K859">
        <v>3</v>
      </c>
      <c r="L859" s="1" t="s">
        <v>11536</v>
      </c>
      <c r="M859" s="1" t="s">
        <v>6319</v>
      </c>
      <c r="N859">
        <v>0</v>
      </c>
      <c r="O859">
        <v>1</v>
      </c>
      <c r="P859">
        <v>0</v>
      </c>
      <c r="Q859">
        <v>0</v>
      </c>
      <c r="R859" s="19">
        <f>BWscncns[[#This Row],[C fx]]*4+BWscncns[[#This Row],[C fg]]*2+BWscncns[[#This Row],[C fm]]</f>
        <v>2</v>
      </c>
      <c r="S859">
        <v>18700</v>
      </c>
      <c r="T859">
        <v>11755520</v>
      </c>
      <c r="U859" s="13">
        <v>1.5907420000000001</v>
      </c>
      <c r="V859" s="13">
        <v>0.628637</v>
      </c>
      <c r="W859">
        <v>1105</v>
      </c>
      <c r="X859">
        <v>22</v>
      </c>
      <c r="Z859" s="10">
        <f>IF($N859&lt;&gt;0,constants!$L$2,IF($O859&lt;&gt;0,constants!$M$2,IF($P859&lt;&gt;0,constants!$N$2,0)))</f>
        <v>9721.3799999999992</v>
      </c>
      <c r="AA859" s="10">
        <f>IF($N859&lt;&gt;0,constants!$L$2,IF($O859&lt;&gt;0,constants!$M$2,IF($P859&lt;&gt;0,constants!$P$2,0)))</f>
        <v>9721.3799999999992</v>
      </c>
      <c r="AB859" s="11">
        <f>constants!$O$2</f>
        <v>4861.32</v>
      </c>
      <c r="AC859" s="11">
        <f>VLOOKUP(BWscncns[[#This Row],[scanner]],[0]!ScnrAvgBW,2,FALSE)/1000</f>
        <v>6440.9193022088357</v>
      </c>
      <c r="AD859" s="8">
        <f>(1+$F859)*Z859</f>
        <v>15317.085710854524</v>
      </c>
      <c r="AE859" s="8">
        <f>(1+$F859)*AA859</f>
        <v>15317.085710854524</v>
      </c>
      <c r="AF859" s="8">
        <f>(1+$F859)*AB859</f>
        <v>7659.535488571717</v>
      </c>
      <c r="AG859" s="8">
        <f>(1+$F859)*AC859</f>
        <v>10148.36504782552</v>
      </c>
      <c r="AH859" s="8">
        <f>(1+$F859)*$T859/1000</f>
        <v>18522.093305236969</v>
      </c>
      <c r="AI859" s="8">
        <f>(1+BWscncns[[#This Row],[pid_error]]*K_p)*BWscncns[[#This Row],[dbw]]/1000</f>
        <v>15138.806652618485</v>
      </c>
      <c r="AJ859" s="13">
        <f>BWscncns[[#This Row],[Torflow prgrssv alt vote]]/VLOOKUP(BWscncns[[#This Row],[class]],AltBWtotl,2,FALSE)*100</f>
        <v>5.2884363663923135E-2</v>
      </c>
      <c r="AK859">
        <f>IF(D859=E859,1,0)</f>
        <v>1</v>
      </c>
    </row>
    <row r="860" spans="1:37">
      <c r="A860" s="1" t="s">
        <v>5046</v>
      </c>
      <c r="B860" s="1" t="s">
        <v>5047</v>
      </c>
      <c r="C860">
        <v>13100</v>
      </c>
      <c r="D860">
        <v>1524199996</v>
      </c>
      <c r="E860">
        <v>1524959643</v>
      </c>
      <c r="F860" s="2">
        <v>1.2883686055200001</v>
      </c>
      <c r="G860" s="2">
        <v>1.2883686055200001</v>
      </c>
      <c r="H860">
        <v>20692106</v>
      </c>
      <c r="I860" s="2">
        <v>0.508413645651</v>
      </c>
      <c r="J860" s="2">
        <v>0</v>
      </c>
      <c r="K860">
        <v>3</v>
      </c>
      <c r="L860" s="1" t="s">
        <v>11716</v>
      </c>
      <c r="M860" s="1" t="s">
        <v>5047</v>
      </c>
      <c r="N860">
        <v>0</v>
      </c>
      <c r="O860">
        <v>1</v>
      </c>
      <c r="P860">
        <v>0</v>
      </c>
      <c r="Q860">
        <v>0</v>
      </c>
      <c r="R860" s="19">
        <f>BWscncns[[#This Row],[C fx]]*4+BWscncns[[#This Row],[C fg]]*2+BWscncns[[#This Row],[C fm]]</f>
        <v>2</v>
      </c>
      <c r="S860">
        <v>13100</v>
      </c>
      <c r="T860">
        <v>9191811</v>
      </c>
      <c r="U860" s="13">
        <v>1.4251819999999999</v>
      </c>
      <c r="V860" s="13">
        <v>0.70166499999999998</v>
      </c>
      <c r="W860">
        <v>1593</v>
      </c>
      <c r="X860">
        <v>31</v>
      </c>
      <c r="Z860" s="10">
        <f>IF($N860&lt;&gt;0,constants!$L$2,IF($O860&lt;&gt;0,constants!$M$2,IF($P860&lt;&gt;0,constants!$N$2,0)))</f>
        <v>9721.3799999999992</v>
      </c>
      <c r="AA860" s="10">
        <f>IF($N860&lt;&gt;0,constants!$L$2,IF($O860&lt;&gt;0,constants!$M$2,IF($P860&lt;&gt;0,constants!$P$2,0)))</f>
        <v>9721.3799999999992</v>
      </c>
      <c r="AB860" s="11">
        <f>constants!$O$2</f>
        <v>4861.32</v>
      </c>
      <c r="AC860" s="11">
        <f>VLOOKUP(BWscncns[[#This Row],[scanner]],[0]!ScnrAvgBW,2,FALSE)/1000</f>
        <v>6440.9193022088357</v>
      </c>
      <c r="AD860" s="8">
        <f>(1+$F860)*Z860</f>
        <v>22246.100794330017</v>
      </c>
      <c r="AE860" s="8">
        <f>(1+$F860)*AA860</f>
        <v>22246.100794330017</v>
      </c>
      <c r="AF860" s="8">
        <f>(1+$F860)*AB860</f>
        <v>11124.492069386486</v>
      </c>
      <c r="AG860" s="8">
        <f>(1+$F860)*AC860</f>
        <v>14739.197521862485</v>
      </c>
      <c r="AH860" s="8">
        <f>(1+$F860)*$T860/1000</f>
        <v>21034.251720273398</v>
      </c>
      <c r="AI860" s="8">
        <f>(1+BWscncns[[#This Row],[pid_error]]*K_p)*BWscncns[[#This Row],[dbw]]/1000</f>
        <v>15113.0313601367</v>
      </c>
      <c r="AJ860" s="13">
        <f>BWscncns[[#This Row],[Torflow prgrssv alt vote]]/VLOOKUP(BWscncns[[#This Row],[class]],AltBWtotl,2,FALSE)*100</f>
        <v>5.2794322885120079E-2</v>
      </c>
      <c r="AK860">
        <f>IF(D860=E860,1,0)</f>
        <v>0</v>
      </c>
    </row>
    <row r="861" spans="1:37">
      <c r="A861" s="1" t="s">
        <v>1013</v>
      </c>
      <c r="B861" s="1" t="s">
        <v>1014</v>
      </c>
      <c r="C861">
        <v>5830</v>
      </c>
      <c r="D861">
        <v>1524230422</v>
      </c>
      <c r="E861">
        <v>1524995088</v>
      </c>
      <c r="F861" s="2">
        <v>0.80678310378600004</v>
      </c>
      <c r="G861" s="2">
        <v>0.80678310378600004</v>
      </c>
      <c r="H861">
        <v>2413484</v>
      </c>
      <c r="I861" s="2">
        <v>-0.107946910216</v>
      </c>
      <c r="J861" s="2">
        <v>0</v>
      </c>
      <c r="K861">
        <v>4</v>
      </c>
      <c r="L861" s="1" t="s">
        <v>11674</v>
      </c>
      <c r="M861" s="1" t="s">
        <v>1014</v>
      </c>
      <c r="N861">
        <v>0</v>
      </c>
      <c r="O861">
        <v>1</v>
      </c>
      <c r="P861">
        <v>0</v>
      </c>
      <c r="Q861">
        <v>0</v>
      </c>
      <c r="R861" s="19">
        <f>BWscncns[[#This Row],[C fx]]*4+BWscncns[[#This Row],[C fg]]*2+BWscncns[[#This Row],[C fm]]</f>
        <v>2</v>
      </c>
      <c r="S861">
        <v>12500</v>
      </c>
      <c r="T861">
        <v>10761878</v>
      </c>
      <c r="U861" s="13">
        <v>1.1615070000000001</v>
      </c>
      <c r="V861" s="13">
        <v>0.86094999999999999</v>
      </c>
      <c r="W861">
        <v>2446</v>
      </c>
      <c r="X861">
        <v>48</v>
      </c>
      <c r="Z861" s="10">
        <f>IF($N861&lt;&gt;0,constants!$L$2,IF($O861&lt;&gt;0,constants!$M$2,IF($P861&lt;&gt;0,constants!$N$2,0)))</f>
        <v>9721.3799999999992</v>
      </c>
      <c r="AA861" s="10">
        <f>IF($N861&lt;&gt;0,constants!$L$2,IF($O861&lt;&gt;0,constants!$M$2,IF($P861&lt;&gt;0,constants!$P$2,0)))</f>
        <v>9721.3799999999992</v>
      </c>
      <c r="AB861" s="11">
        <f>constants!$O$2</f>
        <v>4861.32</v>
      </c>
      <c r="AC861" s="11">
        <f>VLOOKUP(BWscncns[[#This Row],[scanner]],[0]!ScnrAvgBW,2,FALSE)/1000</f>
        <v>4819.491751072962</v>
      </c>
      <c r="AD861" s="8">
        <f>(1+$F861)*Z861</f>
        <v>17564.425129483145</v>
      </c>
      <c r="AE861" s="8">
        <f>(1+$F861)*AA861</f>
        <v>17564.425129483145</v>
      </c>
      <c r="AF861" s="8">
        <f>(1+$F861)*AB861</f>
        <v>8783.3508380969579</v>
      </c>
      <c r="AG861" s="8">
        <f>(1+$F861)*AC861</f>
        <v>8707.7762646746305</v>
      </c>
      <c r="AH861" s="8">
        <f>(1+$F861)*$T861/1000</f>
        <v>19444.379335406269</v>
      </c>
      <c r="AI861" s="8">
        <f>(1+BWscncns[[#This Row],[pid_error]]*K_p)*BWscncns[[#This Row],[dbw]]/1000</f>
        <v>15103.128667703135</v>
      </c>
      <c r="AJ861" s="13">
        <f>BWscncns[[#This Row],[Torflow prgrssv alt vote]]/VLOOKUP(BWscncns[[#This Row],[class]],AltBWtotl,2,FALSE)*100</f>
        <v>5.2759729829014293E-2</v>
      </c>
      <c r="AK861">
        <f>IF(D861=E861,1,0)</f>
        <v>0</v>
      </c>
    </row>
    <row r="862" spans="1:37">
      <c r="A862" s="1" t="s">
        <v>10777</v>
      </c>
      <c r="B862" s="1" t="s">
        <v>10778</v>
      </c>
      <c r="C862">
        <v>20000</v>
      </c>
      <c r="D862">
        <v>1524998226</v>
      </c>
      <c r="E862">
        <v>1524998226</v>
      </c>
      <c r="F862" s="2">
        <v>0.94844868600900001</v>
      </c>
      <c r="G862" s="2">
        <v>0.94844868600900001</v>
      </c>
      <c r="H862">
        <v>19952114</v>
      </c>
      <c r="I862" s="2">
        <v>-0.49346646810099998</v>
      </c>
      <c r="J862" s="2">
        <v>0</v>
      </c>
      <c r="K862">
        <v>2</v>
      </c>
      <c r="L862" s="1" t="s">
        <v>11571</v>
      </c>
      <c r="M862" s="1" t="s">
        <v>10778</v>
      </c>
      <c r="N862">
        <v>0</v>
      </c>
      <c r="O862">
        <v>0</v>
      </c>
      <c r="P862">
        <v>1</v>
      </c>
      <c r="Q862">
        <v>0</v>
      </c>
      <c r="R862" s="19">
        <f>BWscncns[[#This Row],[C fx]]*4+BWscncns[[#This Row],[C fg]]*2+BWscncns[[#This Row],[C fm]]</f>
        <v>1</v>
      </c>
      <c r="S862">
        <v>16100</v>
      </c>
      <c r="T862">
        <v>10240000</v>
      </c>
      <c r="U862" s="13">
        <v>1.5722659999999999</v>
      </c>
      <c r="V862" s="13">
        <v>0.63602499999999995</v>
      </c>
      <c r="W862">
        <v>1147</v>
      </c>
      <c r="X862">
        <v>22</v>
      </c>
      <c r="Z862" s="10">
        <f>IF($N862&lt;&gt;0,constants!$L$2,IF($O862&lt;&gt;0,constants!$M$2,IF($P862&lt;&gt;0,constants!$N$2,0)))</f>
        <v>1117.99</v>
      </c>
      <c r="AA862" s="10">
        <f>IF($N862&lt;&gt;0,constants!$L$2,IF($O862&lt;&gt;0,constants!$M$2,IF($P862&lt;&gt;0,constants!$P$2,0)))</f>
        <v>4051.45</v>
      </c>
      <c r="AB862" s="11">
        <f>constants!$O$2</f>
        <v>4861.32</v>
      </c>
      <c r="AC862" s="11">
        <f>VLOOKUP(BWscncns[[#This Row],[scanner]],[0]!ScnrAvgBW,2,FALSE)/1000</f>
        <v>8853.6095214723919</v>
      </c>
      <c r="AD862" s="8">
        <f>(1+$F862)*Z862</f>
        <v>2178.3461464712018</v>
      </c>
      <c r="AE862" s="8">
        <f>(1+$F862)*AA862</f>
        <v>7894.0424289311632</v>
      </c>
      <c r="AF862" s="8">
        <f>(1+$F862)*AB862</f>
        <v>9472.0325662692721</v>
      </c>
      <c r="AG862" s="8">
        <f>(1+$F862)*AC862</f>
        <v>17250.803838549655</v>
      </c>
      <c r="AH862" s="8">
        <f>(1+$F862)*$T862/1000</f>
        <v>19952.114544732161</v>
      </c>
      <c r="AI862" s="8">
        <f>(1+BWscncns[[#This Row],[pid_error]]*K_p)*BWscncns[[#This Row],[dbw]]/1000</f>
        <v>15096.057272366079</v>
      </c>
      <c r="AJ862" s="13">
        <f>BWscncns[[#This Row],[Torflow prgrssv alt vote]]/VLOOKUP(BWscncns[[#This Row],[class]],AltBWtotl,2,FALSE)*100</f>
        <v>0.29773454951628325</v>
      </c>
      <c r="AK862">
        <f>IF(D862=E862,1,0)</f>
        <v>1</v>
      </c>
    </row>
    <row r="863" spans="1:37">
      <c r="A863" s="1" t="s">
        <v>652</v>
      </c>
      <c r="B863" s="1" t="s">
        <v>653</v>
      </c>
      <c r="C863">
        <v>34200</v>
      </c>
      <c r="D863">
        <v>1524542228</v>
      </c>
      <c r="E863">
        <v>1524977035</v>
      </c>
      <c r="F863" s="2">
        <v>1.10616297601</v>
      </c>
      <c r="G863" s="2">
        <v>1.10616297601</v>
      </c>
      <c r="H863">
        <v>13232946</v>
      </c>
      <c r="I863" s="2">
        <v>-0.65015515867499996</v>
      </c>
      <c r="J863" s="2">
        <v>0</v>
      </c>
      <c r="K863">
        <v>1</v>
      </c>
      <c r="L863" s="1" t="s">
        <v>11544</v>
      </c>
      <c r="M863" s="1" t="s">
        <v>653</v>
      </c>
      <c r="N863">
        <v>0</v>
      </c>
      <c r="O863">
        <v>1</v>
      </c>
      <c r="P863">
        <v>0</v>
      </c>
      <c r="Q863">
        <v>0</v>
      </c>
      <c r="R863" s="19">
        <f>BWscncns[[#This Row],[C fx]]*4+BWscncns[[#This Row],[C fg]]*2+BWscncns[[#This Row],[C fm]]</f>
        <v>2</v>
      </c>
      <c r="S863">
        <v>30700</v>
      </c>
      <c r="T863">
        <v>9716736</v>
      </c>
      <c r="U863" s="13">
        <v>3.159497</v>
      </c>
      <c r="V863" s="13">
        <v>0.31650600000000001</v>
      </c>
      <c r="W863">
        <v>32</v>
      </c>
      <c r="X863">
        <v>0</v>
      </c>
      <c r="Z863" s="10">
        <f>IF($N863&lt;&gt;0,constants!$L$2,IF($O863&lt;&gt;0,constants!$M$2,IF($P863&lt;&gt;0,constants!$N$2,0)))</f>
        <v>9721.3799999999992</v>
      </c>
      <c r="AA863" s="10">
        <f>IF($N863&lt;&gt;0,constants!$L$2,IF($O863&lt;&gt;0,constants!$M$2,IF($P863&lt;&gt;0,constants!$P$2,0)))</f>
        <v>9721.3799999999992</v>
      </c>
      <c r="AB863" s="11">
        <f>constants!$O$2</f>
        <v>4861.32</v>
      </c>
      <c r="AC863" s="11">
        <f>VLOOKUP(BWscncns[[#This Row],[scanner]],[0]!ScnrAvgBW,2,FALSE)/1000</f>
        <v>11818.828055288463</v>
      </c>
      <c r="AD863" s="8">
        <f>(1+$F863)*Z863</f>
        <v>20474.810631724093</v>
      </c>
      <c r="AE863" s="8">
        <f>(1+$F863)*AA863</f>
        <v>20474.810631724093</v>
      </c>
      <c r="AF863" s="8">
        <f>(1+$F863)*AB863</f>
        <v>10238.732198536934</v>
      </c>
      <c r="AG863" s="8">
        <f>(1+$F863)*AC863</f>
        <v>24892.378069876831</v>
      </c>
      <c r="AH863" s="8">
        <f>(1+$F863)*$T863/1000</f>
        <v>20465.029610863508</v>
      </c>
      <c r="AI863" s="8">
        <f>(1+BWscncns[[#This Row],[pid_error]]*K_p)*BWscncns[[#This Row],[dbw]]/1000</f>
        <v>15090.882805431753</v>
      </c>
      <c r="AJ863" s="13">
        <f>BWscncns[[#This Row],[Torflow prgrssv alt vote]]/VLOOKUP(BWscncns[[#This Row],[class]],AltBWtotl,2,FALSE)*100</f>
        <v>5.2716951382297948E-2</v>
      </c>
      <c r="AK863">
        <f>IF(D863=E863,1,0)</f>
        <v>0</v>
      </c>
    </row>
    <row r="864" spans="1:37">
      <c r="A864" s="1" t="s">
        <v>5327</v>
      </c>
      <c r="B864" s="1" t="s">
        <v>5328</v>
      </c>
      <c r="C864">
        <v>23000</v>
      </c>
      <c r="D864">
        <v>1524865697</v>
      </c>
      <c r="E864">
        <v>1525000722</v>
      </c>
      <c r="F864" s="2">
        <v>0.85500135280699996</v>
      </c>
      <c r="G864" s="2">
        <v>0.85500135280699996</v>
      </c>
      <c r="H864">
        <v>17148372</v>
      </c>
      <c r="I864" s="2">
        <v>-0.736512326173</v>
      </c>
      <c r="J864" s="2">
        <v>0</v>
      </c>
      <c r="K864">
        <v>2</v>
      </c>
      <c r="L864" s="1" t="s">
        <v>11538</v>
      </c>
      <c r="M864" s="1" t="s">
        <v>5328</v>
      </c>
      <c r="N864">
        <v>0</v>
      </c>
      <c r="O864">
        <v>1</v>
      </c>
      <c r="P864">
        <v>0</v>
      </c>
      <c r="Q864">
        <v>0</v>
      </c>
      <c r="R864" s="19">
        <f>BWscncns[[#This Row],[C fx]]*4+BWscncns[[#This Row],[C fg]]*2+BWscncns[[#This Row],[C fm]]</f>
        <v>2</v>
      </c>
      <c r="S864">
        <v>16500</v>
      </c>
      <c r="T864">
        <v>10566800</v>
      </c>
      <c r="U864" s="13">
        <v>1.5614939999999999</v>
      </c>
      <c r="V864" s="13">
        <v>0.64041199999999998</v>
      </c>
      <c r="W864">
        <v>1182</v>
      </c>
      <c r="X864">
        <v>23</v>
      </c>
      <c r="Z864" s="10">
        <f>IF($N864&lt;&gt;0,constants!$L$2,IF($O864&lt;&gt;0,constants!$M$2,IF($P864&lt;&gt;0,constants!$N$2,0)))</f>
        <v>9721.3799999999992</v>
      </c>
      <c r="AA864" s="10">
        <f>IF($N864&lt;&gt;0,constants!$L$2,IF($O864&lt;&gt;0,constants!$M$2,IF($P864&lt;&gt;0,constants!$P$2,0)))</f>
        <v>9721.3799999999992</v>
      </c>
      <c r="AB864" s="11">
        <f>constants!$O$2</f>
        <v>4861.32</v>
      </c>
      <c r="AC864" s="11">
        <f>VLOOKUP(BWscncns[[#This Row],[scanner]],[0]!ScnrAvgBW,2,FALSE)/1000</f>
        <v>8853.6095214723919</v>
      </c>
      <c r="AD864" s="8">
        <f>(1+$F864)*Z864</f>
        <v>18033.173051150912</v>
      </c>
      <c r="AE864" s="8">
        <f>(1+$F864)*AA864</f>
        <v>18033.173051150912</v>
      </c>
      <c r="AF864" s="8">
        <f>(1+$F864)*AB864</f>
        <v>9017.755176427725</v>
      </c>
      <c r="AG864" s="8">
        <f>(1+$F864)*AC864</f>
        <v>16423.457639556222</v>
      </c>
      <c r="AH864" s="8">
        <f>(1+$F864)*$T864/1000</f>
        <v>19601.428294841007</v>
      </c>
      <c r="AI864" s="8">
        <f>(1+BWscncns[[#This Row],[pid_error]]*K_p)*BWscncns[[#This Row],[dbw]]/1000</f>
        <v>15084.114147420505</v>
      </c>
      <c r="AJ864" s="13">
        <f>BWscncns[[#This Row],[Torflow prgrssv alt vote]]/VLOOKUP(BWscncns[[#This Row],[class]],AltBWtotl,2,FALSE)*100</f>
        <v>5.2693306442508622E-2</v>
      </c>
      <c r="AK864">
        <f>IF(D864=E864,1,0)</f>
        <v>0</v>
      </c>
    </row>
    <row r="865" spans="1:37">
      <c r="A865" s="1" t="s">
        <v>6119</v>
      </c>
      <c r="B865" s="1" t="s">
        <v>6120</v>
      </c>
      <c r="C865">
        <v>17100</v>
      </c>
      <c r="D865">
        <v>1524876241</v>
      </c>
      <c r="E865">
        <v>1524998226</v>
      </c>
      <c r="F865" s="2">
        <v>0.932434708986</v>
      </c>
      <c r="G865" s="2">
        <v>0.932434708986</v>
      </c>
      <c r="H865">
        <v>19818312</v>
      </c>
      <c r="I865" s="2">
        <v>0.17691484918799999</v>
      </c>
      <c r="J865" s="2">
        <v>0</v>
      </c>
      <c r="K865">
        <v>2</v>
      </c>
      <c r="L865" s="1" t="s">
        <v>11571</v>
      </c>
      <c r="M865" s="1" t="s">
        <v>6120</v>
      </c>
      <c r="N865">
        <v>0</v>
      </c>
      <c r="O865">
        <v>1</v>
      </c>
      <c r="P865">
        <v>0</v>
      </c>
      <c r="Q865">
        <v>0</v>
      </c>
      <c r="R865" s="19">
        <f>BWscncns[[#This Row],[C fx]]*4+BWscncns[[#This Row],[C fg]]*2+BWscncns[[#This Row],[C fm]]</f>
        <v>2</v>
      </c>
      <c r="S865">
        <v>17100</v>
      </c>
      <c r="T865">
        <v>10258553</v>
      </c>
      <c r="U865" s="13">
        <v>1.6669020000000001</v>
      </c>
      <c r="V865" s="13">
        <v>0.59991499999999998</v>
      </c>
      <c r="W865">
        <v>905</v>
      </c>
      <c r="X865">
        <v>18</v>
      </c>
      <c r="Z865" s="10">
        <f>IF($N865&lt;&gt;0,constants!$L$2,IF($O865&lt;&gt;0,constants!$M$2,IF($P865&lt;&gt;0,constants!$N$2,0)))</f>
        <v>9721.3799999999992</v>
      </c>
      <c r="AA865" s="10">
        <f>IF($N865&lt;&gt;0,constants!$L$2,IF($O865&lt;&gt;0,constants!$M$2,IF($P865&lt;&gt;0,constants!$P$2,0)))</f>
        <v>9721.3799999999992</v>
      </c>
      <c r="AB865" s="11">
        <f>constants!$O$2</f>
        <v>4861.32</v>
      </c>
      <c r="AC865" s="11">
        <f>VLOOKUP(BWscncns[[#This Row],[scanner]],[0]!ScnrAvgBW,2,FALSE)/1000</f>
        <v>8853.6095214723919</v>
      </c>
      <c r="AD865" s="8">
        <f>(1+$F865)*Z865</f>
        <v>18785.93213124232</v>
      </c>
      <c r="AE865" s="8">
        <f>(1+$F865)*AA865</f>
        <v>18785.93213124232</v>
      </c>
      <c r="AF865" s="8">
        <f>(1+$F865)*AB865</f>
        <v>9394.1834994878209</v>
      </c>
      <c r="AG865" s="8">
        <f>(1+$F865)*AC865</f>
        <v>17109.022339102179</v>
      </c>
      <c r="AH865" s="8">
        <f>(1+$F865)*$T865/1000</f>
        <v>19823.983881172455</v>
      </c>
      <c r="AI865" s="8">
        <f>(1+BWscncns[[#This Row],[pid_error]]*K_p)*BWscncns[[#This Row],[dbw]]/1000</f>
        <v>15041.268440586227</v>
      </c>
      <c r="AJ865" s="13">
        <f>BWscncns[[#This Row],[Torflow prgrssv alt vote]]/VLOOKUP(BWscncns[[#This Row],[class]],AltBWtotl,2,FALSE)*100</f>
        <v>5.2543633618642421E-2</v>
      </c>
      <c r="AK865">
        <f>IF(D865=E865,1,0)</f>
        <v>0</v>
      </c>
    </row>
    <row r="866" spans="1:37">
      <c r="A866" s="1" t="s">
        <v>229</v>
      </c>
      <c r="B866" s="1" t="s">
        <v>230</v>
      </c>
      <c r="C866">
        <v>15100</v>
      </c>
      <c r="D866">
        <v>1524982505</v>
      </c>
      <c r="E866">
        <v>1524982505</v>
      </c>
      <c r="F866" s="2">
        <v>4.6340327724500004E-3</v>
      </c>
      <c r="G866" s="2">
        <v>4.6340327724500004E-3</v>
      </c>
      <c r="H866">
        <v>15065130</v>
      </c>
      <c r="I866" s="2">
        <v>-0.11927503854300001</v>
      </c>
      <c r="J866" s="2">
        <v>0</v>
      </c>
      <c r="K866">
        <v>5</v>
      </c>
      <c r="L866" s="1" t="s">
        <v>11614</v>
      </c>
      <c r="M866" s="1" t="s">
        <v>230</v>
      </c>
      <c r="N866">
        <v>1</v>
      </c>
      <c r="O866">
        <v>0</v>
      </c>
      <c r="P866">
        <v>0</v>
      </c>
      <c r="Q866">
        <v>0</v>
      </c>
      <c r="R866" s="19">
        <f>BWscncns[[#This Row],[C fx]]*4+BWscncns[[#This Row],[C fg]]*2+BWscncns[[#This Row],[C fm]]</f>
        <v>4</v>
      </c>
      <c r="S866">
        <v>13600</v>
      </c>
      <c r="T866">
        <v>14995640</v>
      </c>
      <c r="U866" s="13">
        <v>0.90693000000000001</v>
      </c>
      <c r="V866" s="13">
        <v>1.1026210000000001</v>
      </c>
      <c r="W866">
        <v>3672</v>
      </c>
      <c r="X866">
        <v>73</v>
      </c>
      <c r="Z866" s="10">
        <f>IF($N866&lt;&gt;0,constants!$L$2,IF($O866&lt;&gt;0,constants!$M$2,IF($P866&lt;&gt;0,constants!$N$2,0)))</f>
        <v>10125.48</v>
      </c>
      <c r="AA866" s="10">
        <f>IF($N866&lt;&gt;0,constants!$L$2,IF($O866&lt;&gt;0,constants!$M$2,IF($P866&lt;&gt;0,constants!$P$2,0)))</f>
        <v>10125.48</v>
      </c>
      <c r="AB866" s="11">
        <f>constants!$O$2</f>
        <v>4861.32</v>
      </c>
      <c r="AC866" s="11">
        <f>VLOOKUP(BWscncns[[#This Row],[scanner]],[0]!ScnrAvgBW,2,FALSE)/1000</f>
        <v>3794.4265750962772</v>
      </c>
      <c r="AD866" s="8">
        <f>(1+$F866)*Z866</f>
        <v>10172.401806156786</v>
      </c>
      <c r="AE866" s="8">
        <f>(1+$F866)*AA866</f>
        <v>10172.401806156786</v>
      </c>
      <c r="AF866" s="8">
        <f>(1+$F866)*AB866</f>
        <v>4883.8475161973656</v>
      </c>
      <c r="AG866" s="8">
        <f>(1+$F866)*AC866</f>
        <v>3812.0100721979284</v>
      </c>
      <c r="AH866" s="8">
        <f>(1+$F866)*$T866/1000</f>
        <v>15065.130287203861</v>
      </c>
      <c r="AI866" s="8">
        <f>(1+BWscncns[[#This Row],[pid_error]]*K_p)*BWscncns[[#This Row],[dbw]]/1000</f>
        <v>15030.38514360193</v>
      </c>
      <c r="AJ866" s="13">
        <f>BWscncns[[#This Row],[Torflow prgrssv alt vote]]/VLOOKUP(BWscncns[[#This Row],[class]],AltBWtotl,2,FALSE)*100</f>
        <v>0.12882158615366959</v>
      </c>
      <c r="AK866">
        <f>IF(D866=E866,1,0)</f>
        <v>1</v>
      </c>
    </row>
    <row r="867" spans="1:37">
      <c r="A867" s="1" t="s">
        <v>10958</v>
      </c>
      <c r="B867" s="1" t="s">
        <v>10959</v>
      </c>
      <c r="C867">
        <v>13100</v>
      </c>
      <c r="D867">
        <v>1524995088</v>
      </c>
      <c r="E867">
        <v>1524995088</v>
      </c>
      <c r="F867" s="2">
        <v>-0.232563079959</v>
      </c>
      <c r="G867" s="2">
        <v>-0.232563079959</v>
      </c>
      <c r="H867">
        <v>13050117</v>
      </c>
      <c r="I867" s="2">
        <v>8.3881298342999996E-2</v>
      </c>
      <c r="J867" s="2">
        <v>0</v>
      </c>
      <c r="K867">
        <v>4</v>
      </c>
      <c r="L867" s="1" t="s">
        <v>11674</v>
      </c>
      <c r="M867" s="1" t="s">
        <v>10959</v>
      </c>
      <c r="N867">
        <v>1</v>
      </c>
      <c r="O867">
        <v>0</v>
      </c>
      <c r="P867">
        <v>0</v>
      </c>
      <c r="Q867">
        <v>0</v>
      </c>
      <c r="R867" s="19">
        <f>BWscncns[[#This Row],[C fx]]*4+BWscncns[[#This Row],[C fg]]*2+BWscncns[[#This Row],[C fm]]</f>
        <v>4</v>
      </c>
      <c r="S867">
        <v>21300</v>
      </c>
      <c r="T867">
        <v>17004808</v>
      </c>
      <c r="U867" s="13">
        <v>1.2525869999999999</v>
      </c>
      <c r="V867" s="13">
        <v>0.79834799999999995</v>
      </c>
      <c r="W867">
        <v>2141</v>
      </c>
      <c r="X867">
        <v>42</v>
      </c>
      <c r="Z867" s="10">
        <f>IF($N867&lt;&gt;0,constants!$L$2,IF($O867&lt;&gt;0,constants!$M$2,IF($P867&lt;&gt;0,constants!$N$2,0)))</f>
        <v>10125.48</v>
      </c>
      <c r="AA867" s="10">
        <f>IF($N867&lt;&gt;0,constants!$L$2,IF($O867&lt;&gt;0,constants!$M$2,IF($P867&lt;&gt;0,constants!$P$2,0)))</f>
        <v>10125.48</v>
      </c>
      <c r="AB867" s="11">
        <f>constants!$O$2</f>
        <v>4861.32</v>
      </c>
      <c r="AC867" s="11">
        <f>VLOOKUP(BWscncns[[#This Row],[scanner]],[0]!ScnrAvgBW,2,FALSE)/1000</f>
        <v>4819.491751072962</v>
      </c>
      <c r="AD867" s="8">
        <f>(1+$F867)*Z867</f>
        <v>7770.6671851367446</v>
      </c>
      <c r="AE867" s="8">
        <f>(1+$F867)*AA867</f>
        <v>7770.6671851367446</v>
      </c>
      <c r="AF867" s="8">
        <f>(1+$F867)*AB867</f>
        <v>3730.756448133714</v>
      </c>
      <c r="AG867" s="8">
        <f>(1+$F867)*AC867</f>
        <v>3698.6559056064402</v>
      </c>
      <c r="AH867" s="8">
        <f>(1+$F867)*$T867/1000</f>
        <v>13050.117477408558</v>
      </c>
      <c r="AI867" s="8">
        <f>(1+BWscncns[[#This Row],[pid_error]]*K_p)*BWscncns[[#This Row],[dbw]]/1000</f>
        <v>15027.462738704278</v>
      </c>
      <c r="AJ867" s="13">
        <f>BWscncns[[#This Row],[Torflow prgrssv alt vote]]/VLOOKUP(BWscncns[[#This Row],[class]],AltBWtotl,2,FALSE)*100</f>
        <v>0.12879653896887014</v>
      </c>
      <c r="AK867">
        <f>IF(D867=E867,1,0)</f>
        <v>1</v>
      </c>
    </row>
    <row r="868" spans="1:37">
      <c r="A868" s="1" t="s">
        <v>6683</v>
      </c>
      <c r="B868" s="1" t="s">
        <v>6684</v>
      </c>
      <c r="C868">
        <v>20600</v>
      </c>
      <c r="D868">
        <v>1524995995</v>
      </c>
      <c r="E868">
        <v>1524995995</v>
      </c>
      <c r="F868" s="2">
        <v>1.18242800708</v>
      </c>
      <c r="G868" s="2">
        <v>1.18242800708</v>
      </c>
      <c r="H868">
        <v>20595974</v>
      </c>
      <c r="I868" s="2">
        <v>-0.106969796326</v>
      </c>
      <c r="J868" s="2">
        <v>0</v>
      </c>
      <c r="K868">
        <v>1</v>
      </c>
      <c r="L868" s="1" t="s">
        <v>11553</v>
      </c>
      <c r="M868" s="1" t="s">
        <v>6684</v>
      </c>
      <c r="N868">
        <v>1</v>
      </c>
      <c r="O868">
        <v>0</v>
      </c>
      <c r="P868">
        <v>0</v>
      </c>
      <c r="Q868">
        <v>0</v>
      </c>
      <c r="R868" s="19">
        <f>BWscncns[[#This Row],[C fx]]*4+BWscncns[[#This Row],[C fg]]*2+BWscncns[[#This Row],[C fm]]</f>
        <v>4</v>
      </c>
      <c r="S868">
        <v>19200</v>
      </c>
      <c r="T868">
        <v>9437184</v>
      </c>
      <c r="U868" s="13">
        <v>2.0345049999999998</v>
      </c>
      <c r="V868" s="13">
        <v>0.49152000000000001</v>
      </c>
      <c r="W868">
        <v>390</v>
      </c>
      <c r="X868">
        <v>7</v>
      </c>
      <c r="Z868" s="10">
        <f>IF($N868&lt;&gt;0,constants!$L$2,IF($O868&lt;&gt;0,constants!$M$2,IF($P868&lt;&gt;0,constants!$N$2,0)))</f>
        <v>10125.48</v>
      </c>
      <c r="AA868" s="10">
        <f>IF($N868&lt;&gt;0,constants!$L$2,IF($O868&lt;&gt;0,constants!$M$2,IF($P868&lt;&gt;0,constants!$P$2,0)))</f>
        <v>10125.48</v>
      </c>
      <c r="AB868" s="11">
        <f>constants!$O$2</f>
        <v>4861.32</v>
      </c>
      <c r="AC868" s="11">
        <f>VLOOKUP(BWscncns[[#This Row],[scanner]],[0]!ScnrAvgBW,2,FALSE)/1000</f>
        <v>11818.828055288463</v>
      </c>
      <c r="AD868" s="8">
        <f>(1+$F868)*Z868</f>
        <v>22098.131137128395</v>
      </c>
      <c r="AE868" s="8">
        <f>(1+$F868)*AA868</f>
        <v>22098.131137128395</v>
      </c>
      <c r="AF868" s="8">
        <f>(1+$F868)*AB868</f>
        <v>10609.480919378144</v>
      </c>
      <c r="AG868" s="8">
        <f>(1+$F868)*AC868</f>
        <v>25793.74135872439</v>
      </c>
      <c r="AH868" s="8">
        <f>(1+$F868)*$T868/1000</f>
        <v>20595.974669567262</v>
      </c>
      <c r="AI868" s="8">
        <f>(1+BWscncns[[#This Row],[pid_error]]*K_p)*BWscncns[[#This Row],[dbw]]/1000</f>
        <v>15016.57933478363</v>
      </c>
      <c r="AJ868" s="13">
        <f>BWscncns[[#This Row],[Torflow prgrssv alt vote]]/VLOOKUP(BWscncns[[#This Row],[class]],AltBWtotl,2,FALSE)*100</f>
        <v>0.12870326009794208</v>
      </c>
      <c r="AK868">
        <f>IF(D868=E868,1,0)</f>
        <v>1</v>
      </c>
    </row>
    <row r="869" spans="1:37">
      <c r="A869" s="1" t="s">
        <v>11198</v>
      </c>
      <c r="B869" s="1" t="s">
        <v>11199</v>
      </c>
      <c r="C869">
        <v>17900</v>
      </c>
      <c r="D869">
        <v>1524995088</v>
      </c>
      <c r="E869">
        <v>1524995088</v>
      </c>
      <c r="F869" s="2">
        <v>0.48176497852700001</v>
      </c>
      <c r="G869" s="2">
        <v>0.48176497852700001</v>
      </c>
      <c r="H869">
        <v>17920127</v>
      </c>
      <c r="I869" s="2">
        <v>-0.22118737917</v>
      </c>
      <c r="J869" s="2">
        <v>0</v>
      </c>
      <c r="K869">
        <v>4</v>
      </c>
      <c r="L869" s="1" t="s">
        <v>11674</v>
      </c>
      <c r="M869" s="1" t="s">
        <v>11199</v>
      </c>
      <c r="N869">
        <v>1</v>
      </c>
      <c r="O869">
        <v>0</v>
      </c>
      <c r="P869">
        <v>0</v>
      </c>
      <c r="Q869">
        <v>0</v>
      </c>
      <c r="R869" s="19">
        <f>BWscncns[[#This Row],[C fx]]*4+BWscncns[[#This Row],[C fg]]*2+BWscncns[[#This Row],[C fm]]</f>
        <v>4</v>
      </c>
      <c r="S869">
        <v>15200</v>
      </c>
      <c r="T869">
        <v>12093772</v>
      </c>
      <c r="U869" s="13">
        <v>1.256845</v>
      </c>
      <c r="V869" s="13">
        <v>0.79564299999999999</v>
      </c>
      <c r="W869">
        <v>2129</v>
      </c>
      <c r="X869">
        <v>42</v>
      </c>
      <c r="Z869" s="10">
        <f>IF($N869&lt;&gt;0,constants!$L$2,IF($O869&lt;&gt;0,constants!$M$2,IF($P869&lt;&gt;0,constants!$N$2,0)))</f>
        <v>10125.48</v>
      </c>
      <c r="AA869" s="10">
        <f>IF($N869&lt;&gt;0,constants!$L$2,IF($O869&lt;&gt;0,constants!$M$2,IF($P869&lt;&gt;0,constants!$P$2,0)))</f>
        <v>10125.48</v>
      </c>
      <c r="AB869" s="11">
        <f>constants!$O$2</f>
        <v>4861.32</v>
      </c>
      <c r="AC869" s="11">
        <f>VLOOKUP(BWscncns[[#This Row],[scanner]],[0]!ScnrAvgBW,2,FALSE)/1000</f>
        <v>4819.491751072962</v>
      </c>
      <c r="AD869" s="8">
        <f>(1+$F869)*Z869</f>
        <v>15003.581654775568</v>
      </c>
      <c r="AE869" s="8">
        <f>(1+$F869)*AA869</f>
        <v>15003.581654775568</v>
      </c>
      <c r="AF869" s="8">
        <f>(1+$F869)*AB869</f>
        <v>7203.3337254128746</v>
      </c>
      <c r="AG869" s="8">
        <f>(1+$F869)*AC869</f>
        <v>7141.3540910396805</v>
      </c>
      <c r="AH869" s="8">
        <f>(1+$F869)*$T869/1000</f>
        <v>17920.127807890432</v>
      </c>
      <c r="AI869" s="8">
        <f>(1+BWscncns[[#This Row],[pid_error]]*K_p)*BWscncns[[#This Row],[dbw]]/1000</f>
        <v>15006.949903945217</v>
      </c>
      <c r="AJ869" s="13">
        <f>BWscncns[[#This Row],[Torflow prgrssv alt vote]]/VLOOKUP(BWscncns[[#This Row],[class]],AltBWtotl,2,FALSE)*100</f>
        <v>0.1286207287095239</v>
      </c>
      <c r="AK869">
        <f>IF(D869=E869,1,0)</f>
        <v>1</v>
      </c>
    </row>
    <row r="870" spans="1:37">
      <c r="A870" s="1" t="s">
        <v>4993</v>
      </c>
      <c r="B870" s="1" t="s">
        <v>4994</v>
      </c>
      <c r="C870">
        <v>19800</v>
      </c>
      <c r="D870">
        <v>1525003565</v>
      </c>
      <c r="E870">
        <v>1525003565</v>
      </c>
      <c r="F870" s="2">
        <v>0.92927627083800002</v>
      </c>
      <c r="G870" s="2">
        <v>0.92927627083800002</v>
      </c>
      <c r="H870">
        <v>19755789</v>
      </c>
      <c r="I870" s="2">
        <v>-0.51675622047199998</v>
      </c>
      <c r="J870" s="2">
        <v>0</v>
      </c>
      <c r="K870">
        <v>3</v>
      </c>
      <c r="L870" s="1" t="s">
        <v>11586</v>
      </c>
      <c r="M870" s="1" t="s">
        <v>4994</v>
      </c>
      <c r="N870">
        <v>0</v>
      </c>
      <c r="O870">
        <v>0</v>
      </c>
      <c r="P870">
        <v>1</v>
      </c>
      <c r="Q870">
        <v>0</v>
      </c>
      <c r="R870" s="19">
        <f>BWscncns[[#This Row],[C fx]]*4+BWscncns[[#This Row],[C fg]]*2+BWscncns[[#This Row],[C fm]]</f>
        <v>1</v>
      </c>
      <c r="S870">
        <v>10400</v>
      </c>
      <c r="T870">
        <v>10240000</v>
      </c>
      <c r="U870" s="13">
        <v>1.015625</v>
      </c>
      <c r="V870" s="13">
        <v>0.98461500000000002</v>
      </c>
      <c r="W870">
        <v>3156</v>
      </c>
      <c r="X870">
        <v>63</v>
      </c>
      <c r="Z870" s="10">
        <f>IF($N870&lt;&gt;0,constants!$L$2,IF($O870&lt;&gt;0,constants!$M$2,IF($P870&lt;&gt;0,constants!$N$2,0)))</f>
        <v>1117.99</v>
      </c>
      <c r="AA870" s="10">
        <f>IF($N870&lt;&gt;0,constants!$L$2,IF($O870&lt;&gt;0,constants!$M$2,IF($P870&lt;&gt;0,constants!$P$2,0)))</f>
        <v>4051.45</v>
      </c>
      <c r="AB870" s="11">
        <f>constants!$O$2</f>
        <v>4861.32</v>
      </c>
      <c r="AC870" s="11">
        <f>VLOOKUP(BWscncns[[#This Row],[scanner]],[0]!ScnrAvgBW,2,FALSE)/1000</f>
        <v>6440.9193022088357</v>
      </c>
      <c r="AD870" s="8">
        <f>(1+$F870)*Z870</f>
        <v>2156.9115780341758</v>
      </c>
      <c r="AE870" s="8">
        <f>(1+$F870)*AA870</f>
        <v>7816.3663474866153</v>
      </c>
      <c r="AF870" s="8">
        <f>(1+$F870)*AB870</f>
        <v>9378.8293209501862</v>
      </c>
      <c r="AG870" s="8">
        <f>(1+$F870)*AC870</f>
        <v>12426.312772133955</v>
      </c>
      <c r="AH870" s="8">
        <f>(1+$F870)*$T870/1000</f>
        <v>19755.78901338112</v>
      </c>
      <c r="AI870" s="8">
        <f>(1+BWscncns[[#This Row],[pid_error]]*K_p)*BWscncns[[#This Row],[dbw]]/1000</f>
        <v>14997.894506690558</v>
      </c>
      <c r="AJ870" s="13">
        <f>BWscncns[[#This Row],[Torflow prgrssv alt vote]]/VLOOKUP(BWscncns[[#This Row],[class]],AltBWtotl,2,FALSE)*100</f>
        <v>0.29579851772398386</v>
      </c>
      <c r="AK870">
        <f>IF(D870=E870,1,0)</f>
        <v>1</v>
      </c>
    </row>
    <row r="871" spans="1:37">
      <c r="A871" s="1" t="s">
        <v>575</v>
      </c>
      <c r="B871" s="1" t="s">
        <v>576</v>
      </c>
      <c r="C871">
        <v>17900</v>
      </c>
      <c r="D871">
        <v>1524956641</v>
      </c>
      <c r="E871">
        <v>1524956641</v>
      </c>
      <c r="F871" s="2">
        <v>0.48187179839599997</v>
      </c>
      <c r="G871" s="2">
        <v>0.48187179839599997</v>
      </c>
      <c r="H871">
        <v>17898252</v>
      </c>
      <c r="I871" s="2">
        <v>-0.65712333574399995</v>
      </c>
      <c r="J871" s="2">
        <v>0</v>
      </c>
      <c r="K871">
        <v>1</v>
      </c>
      <c r="L871" s="1" t="s">
        <v>11671</v>
      </c>
      <c r="M871" s="1" t="s">
        <v>576</v>
      </c>
      <c r="N871">
        <v>0</v>
      </c>
      <c r="O871">
        <v>0</v>
      </c>
      <c r="P871">
        <v>1</v>
      </c>
      <c r="Q871">
        <v>0</v>
      </c>
      <c r="R871" s="19">
        <f>BWscncns[[#This Row],[C fx]]*4+BWscncns[[#This Row],[C fg]]*2+BWscncns[[#This Row],[C fm]]</f>
        <v>1</v>
      </c>
      <c r="S871">
        <v>17900</v>
      </c>
      <c r="T871">
        <v>12078138</v>
      </c>
      <c r="U871" s="13">
        <v>1.4820169999999999</v>
      </c>
      <c r="V871" s="13">
        <v>0.67475600000000002</v>
      </c>
      <c r="W871">
        <v>1437</v>
      </c>
      <c r="X871">
        <v>28</v>
      </c>
      <c r="Z871" s="10">
        <f>IF($N871&lt;&gt;0,constants!$L$2,IF($O871&lt;&gt;0,constants!$M$2,IF($P871&lt;&gt;0,constants!$N$2,0)))</f>
        <v>1117.99</v>
      </c>
      <c r="AA871" s="10">
        <f>IF($N871&lt;&gt;0,constants!$L$2,IF($O871&lt;&gt;0,constants!$M$2,IF($P871&lt;&gt;0,constants!$P$2,0)))</f>
        <v>4051.45</v>
      </c>
      <c r="AB871" s="11">
        <f>constants!$O$2</f>
        <v>4861.32</v>
      </c>
      <c r="AC871" s="11">
        <f>VLOOKUP(BWscncns[[#This Row],[scanner]],[0]!ScnrAvgBW,2,FALSE)/1000</f>
        <v>11818.828055288463</v>
      </c>
      <c r="AD871" s="8">
        <f>(1+$F871)*Z871</f>
        <v>1656.717851888744</v>
      </c>
      <c r="AE871" s="8">
        <f>(1+$F871)*AA871</f>
        <v>6003.7294976114736</v>
      </c>
      <c r="AF871" s="8">
        <f>(1+$F871)*AB871</f>
        <v>7203.8530109784415</v>
      </c>
      <c r="AG871" s="8">
        <f>(1+$F871)*AC871</f>
        <v>17513.987985223412</v>
      </c>
      <c r="AH871" s="8">
        <f>(1+$F871)*$T871/1000</f>
        <v>17898.252079335067</v>
      </c>
      <c r="AI871" s="8">
        <f>(1+BWscncns[[#This Row],[pid_error]]*K_p)*BWscncns[[#This Row],[dbw]]/1000</f>
        <v>14988.195039667533</v>
      </c>
      <c r="AJ871" s="13">
        <f>BWscncns[[#This Row],[Torflow prgrssv alt vote]]/VLOOKUP(BWscncns[[#This Row],[class]],AltBWtotl,2,FALSE)*100</f>
        <v>0.29560721834080417</v>
      </c>
      <c r="AK871">
        <f>IF(D871=E871,1,0)</f>
        <v>1</v>
      </c>
    </row>
    <row r="872" spans="1:37">
      <c r="A872" s="1" t="s">
        <v>7875</v>
      </c>
      <c r="B872" s="1" t="s">
        <v>7876</v>
      </c>
      <c r="C872">
        <v>19200</v>
      </c>
      <c r="D872">
        <v>1524989622</v>
      </c>
      <c r="E872">
        <v>1524989622</v>
      </c>
      <c r="F872" s="2">
        <v>0.795706591671</v>
      </c>
      <c r="G872" s="2">
        <v>0.795706591671</v>
      </c>
      <c r="H872">
        <v>19215755</v>
      </c>
      <c r="I872" s="2">
        <v>0.19126463929900001</v>
      </c>
      <c r="J872" s="2">
        <v>0</v>
      </c>
      <c r="K872">
        <v>3</v>
      </c>
      <c r="L872" s="1" t="s">
        <v>11566</v>
      </c>
      <c r="M872" s="1" t="s">
        <v>7876</v>
      </c>
      <c r="N872">
        <v>1</v>
      </c>
      <c r="O872">
        <v>0</v>
      </c>
      <c r="P872">
        <v>0</v>
      </c>
      <c r="Q872">
        <v>0</v>
      </c>
      <c r="R872" s="19">
        <f>BWscncns[[#This Row],[C fx]]*4+BWscncns[[#This Row],[C fg]]*2+BWscncns[[#This Row],[C fm]]</f>
        <v>4</v>
      </c>
      <c r="S872">
        <v>15900</v>
      </c>
      <c r="T872">
        <v>10700944</v>
      </c>
      <c r="U872" s="13">
        <v>1.4858499999999999</v>
      </c>
      <c r="V872" s="13">
        <v>0.67301500000000003</v>
      </c>
      <c r="W872">
        <v>1420</v>
      </c>
      <c r="X872">
        <v>28</v>
      </c>
      <c r="Z872" s="10">
        <f>IF($N872&lt;&gt;0,constants!$L$2,IF($O872&lt;&gt;0,constants!$M$2,IF($P872&lt;&gt;0,constants!$N$2,0)))</f>
        <v>10125.48</v>
      </c>
      <c r="AA872" s="10">
        <f>IF($N872&lt;&gt;0,constants!$L$2,IF($O872&lt;&gt;0,constants!$M$2,IF($P872&lt;&gt;0,constants!$P$2,0)))</f>
        <v>10125.48</v>
      </c>
      <c r="AB872" s="11">
        <f>constants!$O$2</f>
        <v>4861.32</v>
      </c>
      <c r="AC872" s="11">
        <f>VLOOKUP(BWscncns[[#This Row],[scanner]],[0]!ScnrAvgBW,2,FALSE)/1000</f>
        <v>6440.9193022088357</v>
      </c>
      <c r="AD872" s="8">
        <f>(1+$F872)*Z872</f>
        <v>18182.391179832877</v>
      </c>
      <c r="AE872" s="8">
        <f>(1+$F872)*AA872</f>
        <v>18182.391179832877</v>
      </c>
      <c r="AF872" s="8">
        <f>(1+$F872)*AB872</f>
        <v>8729.5043682220658</v>
      </c>
      <c r="AG872" s="8">
        <f>(1+$F872)*AC872</f>
        <v>11566.001247397384</v>
      </c>
      <c r="AH872" s="8">
        <f>(1+$F872)*$T872/1000</f>
        <v>19215.755677902238</v>
      </c>
      <c r="AI872" s="8">
        <f>(1+BWscncns[[#This Row],[pid_error]]*K_p)*BWscncns[[#This Row],[dbw]]/1000</f>
        <v>14958.349838951121</v>
      </c>
      <c r="AJ872" s="13">
        <f>BWscncns[[#This Row],[Torflow prgrssv alt vote]]/VLOOKUP(BWscncns[[#This Row],[class]],AltBWtotl,2,FALSE)*100</f>
        <v>0.12820418998480759</v>
      </c>
      <c r="AK872">
        <f>IF(D872=E872,1,0)</f>
        <v>1</v>
      </c>
    </row>
    <row r="873" spans="1:37">
      <c r="A873" s="1" t="s">
        <v>2378</v>
      </c>
      <c r="B873" s="1" t="s">
        <v>49</v>
      </c>
      <c r="C873">
        <v>18400</v>
      </c>
      <c r="D873">
        <v>1524271258</v>
      </c>
      <c r="E873">
        <v>1524995995</v>
      </c>
      <c r="F873" s="2">
        <v>1.73222674599</v>
      </c>
      <c r="G873" s="2">
        <v>1.73222674599</v>
      </c>
      <c r="H873">
        <v>15989578</v>
      </c>
      <c r="I873" s="2">
        <v>0.44524423721700002</v>
      </c>
      <c r="J873" s="2">
        <v>0</v>
      </c>
      <c r="K873">
        <v>1</v>
      </c>
      <c r="L873" s="1" t="s">
        <v>11553</v>
      </c>
      <c r="M873" s="1" t="s">
        <v>49</v>
      </c>
      <c r="N873">
        <v>0</v>
      </c>
      <c r="O873">
        <v>1</v>
      </c>
      <c r="P873">
        <v>0</v>
      </c>
      <c r="Q873">
        <v>0</v>
      </c>
      <c r="R873" s="19">
        <f>BWscncns[[#This Row],[C fx]]*4+BWscncns[[#This Row],[C fg]]*2+BWscncns[[#This Row],[C fm]]</f>
        <v>2</v>
      </c>
      <c r="S873">
        <v>16300</v>
      </c>
      <c r="T873">
        <v>8006385</v>
      </c>
      <c r="U873" s="13">
        <v>2.0358749999999999</v>
      </c>
      <c r="V873" s="13">
        <v>0.49118899999999999</v>
      </c>
      <c r="W873">
        <v>387</v>
      </c>
      <c r="X873">
        <v>7</v>
      </c>
      <c r="Z873" s="10">
        <f>IF($N873&lt;&gt;0,constants!$L$2,IF($O873&lt;&gt;0,constants!$M$2,IF($P873&lt;&gt;0,constants!$N$2,0)))</f>
        <v>9721.3799999999992</v>
      </c>
      <c r="AA873" s="10">
        <f>IF($N873&lt;&gt;0,constants!$L$2,IF($O873&lt;&gt;0,constants!$M$2,IF($P873&lt;&gt;0,constants!$P$2,0)))</f>
        <v>9721.3799999999992</v>
      </c>
      <c r="AB873" s="11">
        <f>constants!$O$2</f>
        <v>4861.32</v>
      </c>
      <c r="AC873" s="11">
        <f>VLOOKUP(BWscncns[[#This Row],[scanner]],[0]!ScnrAvgBW,2,FALSE)/1000</f>
        <v>11818.828055288463</v>
      </c>
      <c r="AD873" s="8">
        <f>(1+$F873)*Z873</f>
        <v>26561.014443932265</v>
      </c>
      <c r="AE873" s="8">
        <f>(1+$F873)*AA873</f>
        <v>26561.014443932265</v>
      </c>
      <c r="AF873" s="8">
        <f>(1+$F873)*AB873</f>
        <v>13282.228524816108</v>
      </c>
      <c r="AG873" s="8">
        <f>(1+$F873)*AC873</f>
        <v>32291.71811891612</v>
      </c>
      <c r="AH873" s="8">
        <f>(1+$F873)*$T873/1000</f>
        <v>21875.259235693149</v>
      </c>
      <c r="AI873" s="8">
        <f>(1+BWscncns[[#This Row],[pid_error]]*K_p)*BWscncns[[#This Row],[dbw]]/1000</f>
        <v>14940.822117846574</v>
      </c>
      <c r="AJ873" s="13">
        <f>BWscncns[[#This Row],[Torflow prgrssv alt vote]]/VLOOKUP(BWscncns[[#This Row],[class]],AltBWtotl,2,FALSE)*100</f>
        <v>5.2192744675916614E-2</v>
      </c>
      <c r="AK873">
        <f>IF(D873=E873,1,0)</f>
        <v>0</v>
      </c>
    </row>
    <row r="874" spans="1:37">
      <c r="A874" s="1" t="s">
        <v>10088</v>
      </c>
      <c r="B874" s="1" t="s">
        <v>10089</v>
      </c>
      <c r="C874">
        <v>19700</v>
      </c>
      <c r="D874">
        <v>1524991615</v>
      </c>
      <c r="E874">
        <v>1524991615</v>
      </c>
      <c r="F874" s="2">
        <v>0.948160030268</v>
      </c>
      <c r="G874" s="2">
        <v>0.948160030268</v>
      </c>
      <c r="H874">
        <v>19743682</v>
      </c>
      <c r="I874" s="2">
        <v>-0.20556725437199999</v>
      </c>
      <c r="J874" s="2">
        <v>0</v>
      </c>
      <c r="K874">
        <v>2</v>
      </c>
      <c r="L874" s="1" t="s">
        <v>11555</v>
      </c>
      <c r="M874" s="1" t="s">
        <v>10089</v>
      </c>
      <c r="N874">
        <v>0</v>
      </c>
      <c r="O874">
        <v>0</v>
      </c>
      <c r="P874">
        <v>1</v>
      </c>
      <c r="Q874">
        <v>0</v>
      </c>
      <c r="R874" s="19">
        <f>BWscncns[[#This Row],[C fx]]*4+BWscncns[[#This Row],[C fg]]*2+BWscncns[[#This Row],[C fm]]</f>
        <v>1</v>
      </c>
      <c r="S874">
        <v>16400</v>
      </c>
      <c r="T874">
        <v>10134528</v>
      </c>
      <c r="U874" s="13">
        <v>1.6182300000000001</v>
      </c>
      <c r="V874" s="13">
        <v>0.61795900000000004</v>
      </c>
      <c r="W874">
        <v>1041</v>
      </c>
      <c r="X874">
        <v>20</v>
      </c>
      <c r="Z874" s="10">
        <f>IF($N874&lt;&gt;0,constants!$L$2,IF($O874&lt;&gt;0,constants!$M$2,IF($P874&lt;&gt;0,constants!$N$2,0)))</f>
        <v>1117.99</v>
      </c>
      <c r="AA874" s="10">
        <f>IF($N874&lt;&gt;0,constants!$L$2,IF($O874&lt;&gt;0,constants!$M$2,IF($P874&lt;&gt;0,constants!$P$2,0)))</f>
        <v>4051.45</v>
      </c>
      <c r="AB874" s="11">
        <f>constants!$O$2</f>
        <v>4861.32</v>
      </c>
      <c r="AC874" s="11">
        <f>VLOOKUP(BWscncns[[#This Row],[scanner]],[0]!ScnrAvgBW,2,FALSE)/1000</f>
        <v>8853.6095214723919</v>
      </c>
      <c r="AD874" s="8">
        <f>(1+$F874)*Z874</f>
        <v>2178.0234322393212</v>
      </c>
      <c r="AE874" s="8">
        <f>(1+$F874)*AA874</f>
        <v>7892.872954629288</v>
      </c>
      <c r="AF874" s="8">
        <f>(1+$F874)*AB874</f>
        <v>9470.6293183424332</v>
      </c>
      <c r="AG874" s="8">
        <f>(1+$F874)*AC874</f>
        <v>17248.248193332707</v>
      </c>
      <c r="AH874" s="8">
        <f>(1+$F874)*$T874/1000</f>
        <v>19743.682375231892</v>
      </c>
      <c r="AI874" s="8">
        <f>(1+BWscncns[[#This Row],[pid_error]]*K_p)*BWscncns[[#This Row],[dbw]]/1000</f>
        <v>14939.105187615947</v>
      </c>
      <c r="AJ874" s="13">
        <f>BWscncns[[#This Row],[Torflow prgrssv alt vote]]/VLOOKUP(BWscncns[[#This Row],[class]],AltBWtotl,2,FALSE)*100</f>
        <v>0.2946390354091486</v>
      </c>
      <c r="AK874">
        <f>IF(D874=E874,1,0)</f>
        <v>1</v>
      </c>
    </row>
    <row r="875" spans="1:37">
      <c r="A875" s="1" t="s">
        <v>8273</v>
      </c>
      <c r="B875" s="1" t="s">
        <v>8274</v>
      </c>
      <c r="C875">
        <v>16800</v>
      </c>
      <c r="D875">
        <v>1524896664</v>
      </c>
      <c r="E875">
        <v>1525004637</v>
      </c>
      <c r="F875" s="2">
        <v>0.35088247627000002</v>
      </c>
      <c r="G875" s="2">
        <v>0.35088247627000002</v>
      </c>
      <c r="H875">
        <v>17558257</v>
      </c>
      <c r="I875" s="2">
        <v>-0.120772122468</v>
      </c>
      <c r="J875" s="2">
        <v>0</v>
      </c>
      <c r="K875">
        <v>3</v>
      </c>
      <c r="L875" s="1" t="s">
        <v>11589</v>
      </c>
      <c r="M875" s="1" t="s">
        <v>8274</v>
      </c>
      <c r="N875">
        <v>0</v>
      </c>
      <c r="O875">
        <v>1</v>
      </c>
      <c r="P875">
        <v>0</v>
      </c>
      <c r="Q875">
        <v>0</v>
      </c>
      <c r="R875" s="19">
        <f>BWscncns[[#This Row],[C fx]]*4+BWscncns[[#This Row],[C fg]]*2+BWscncns[[#This Row],[C fm]]</f>
        <v>2</v>
      </c>
      <c r="S875">
        <v>17700</v>
      </c>
      <c r="T875">
        <v>12701740</v>
      </c>
      <c r="U875" s="13">
        <v>1.39351</v>
      </c>
      <c r="V875" s="13">
        <v>0.71761200000000003</v>
      </c>
      <c r="W875">
        <v>1669</v>
      </c>
      <c r="X875">
        <v>33</v>
      </c>
      <c r="Z875" s="10">
        <f>IF($N875&lt;&gt;0,constants!$L$2,IF($O875&lt;&gt;0,constants!$M$2,IF($P875&lt;&gt;0,constants!$N$2,0)))</f>
        <v>9721.3799999999992</v>
      </c>
      <c r="AA875" s="10">
        <f>IF($N875&lt;&gt;0,constants!$L$2,IF($O875&lt;&gt;0,constants!$M$2,IF($P875&lt;&gt;0,constants!$P$2,0)))</f>
        <v>9721.3799999999992</v>
      </c>
      <c r="AB875" s="11">
        <f>constants!$O$2</f>
        <v>4861.32</v>
      </c>
      <c r="AC875" s="11">
        <f>VLOOKUP(BWscncns[[#This Row],[scanner]],[0]!ScnrAvgBW,2,FALSE)/1000</f>
        <v>6440.9193022088357</v>
      </c>
      <c r="AD875" s="8">
        <f>(1+$F875)*Z875</f>
        <v>13132.441887161653</v>
      </c>
      <c r="AE875" s="8">
        <f>(1+$F875)*AA875</f>
        <v>13132.441887161653</v>
      </c>
      <c r="AF875" s="8">
        <f>(1+$F875)*AB875</f>
        <v>6567.0719995408763</v>
      </c>
      <c r="AG875" s="8">
        <f>(1+$F875)*AC875</f>
        <v>8700.9250164231125</v>
      </c>
      <c r="AH875" s="8">
        <f>(1+$F875)*$T875/1000</f>
        <v>17158.557984137711</v>
      </c>
      <c r="AI875" s="8">
        <f>(1+BWscncns[[#This Row],[pid_error]]*K_p)*BWscncns[[#This Row],[dbw]]/1000</f>
        <v>14930.148992068853</v>
      </c>
      <c r="AJ875" s="13">
        <f>BWscncns[[#This Row],[Torflow prgrssv alt vote]]/VLOOKUP(BWscncns[[#This Row],[class]],AltBWtotl,2,FALSE)*100</f>
        <v>5.2155460266516865E-2</v>
      </c>
      <c r="AK875">
        <f>IF(D875=E875,1,0)</f>
        <v>0</v>
      </c>
    </row>
    <row r="876" spans="1:37">
      <c r="A876" s="1" t="s">
        <v>7967</v>
      </c>
      <c r="B876" s="1" t="s">
        <v>7968</v>
      </c>
      <c r="C876">
        <v>18300</v>
      </c>
      <c r="D876">
        <v>1524942111</v>
      </c>
      <c r="E876">
        <v>1524942111</v>
      </c>
      <c r="F876" s="2">
        <v>0.47748663596399998</v>
      </c>
      <c r="G876" s="2">
        <v>0.47748663596399998</v>
      </c>
      <c r="H876">
        <v>18278578</v>
      </c>
      <c r="I876" s="2">
        <v>-7.6474467826399994E-2</v>
      </c>
      <c r="J876" s="2">
        <v>0</v>
      </c>
      <c r="K876">
        <v>2</v>
      </c>
      <c r="L876" s="1" t="s">
        <v>11587</v>
      </c>
      <c r="M876" s="1" t="s">
        <v>7968</v>
      </c>
      <c r="N876">
        <v>1</v>
      </c>
      <c r="O876">
        <v>0</v>
      </c>
      <c r="P876">
        <v>0</v>
      </c>
      <c r="Q876">
        <v>0</v>
      </c>
      <c r="R876" s="19">
        <f>BWscncns[[#This Row],[C fx]]*4+BWscncns[[#This Row],[C fg]]*2+BWscncns[[#This Row],[C fm]]</f>
        <v>4</v>
      </c>
      <c r="S876">
        <v>18300</v>
      </c>
      <c r="T876">
        <v>12050713</v>
      </c>
      <c r="U876" s="13">
        <v>1.5185820000000001</v>
      </c>
      <c r="V876" s="13">
        <v>0.65850900000000001</v>
      </c>
      <c r="W876">
        <v>1301</v>
      </c>
      <c r="X876">
        <v>26</v>
      </c>
      <c r="Z876" s="10">
        <f>IF($N876&lt;&gt;0,constants!$L$2,IF($O876&lt;&gt;0,constants!$M$2,IF($P876&lt;&gt;0,constants!$N$2,0)))</f>
        <v>10125.48</v>
      </c>
      <c r="AA876" s="10">
        <f>IF($N876&lt;&gt;0,constants!$L$2,IF($O876&lt;&gt;0,constants!$M$2,IF($P876&lt;&gt;0,constants!$P$2,0)))</f>
        <v>10125.48</v>
      </c>
      <c r="AB876" s="11">
        <f>constants!$O$2</f>
        <v>4861.32</v>
      </c>
      <c r="AC876" s="11">
        <f>VLOOKUP(BWscncns[[#This Row],[scanner]],[0]!ScnrAvgBW,2,FALSE)/1000</f>
        <v>8853.6095214723919</v>
      </c>
      <c r="AD876" s="8">
        <f>(1+$F876)*Z876</f>
        <v>14960.261382720762</v>
      </c>
      <c r="AE876" s="8">
        <f>(1+$F876)*AA876</f>
        <v>14960.261382720762</v>
      </c>
      <c r="AF876" s="8">
        <f>(1+$F876)*AB876</f>
        <v>7182.5353331445122</v>
      </c>
      <c r="AG876" s="8">
        <f>(1+$F876)*AC876</f>
        <v>13081.089748019083</v>
      </c>
      <c r="AH876" s="8">
        <f>(1+$F876)*$T876/1000</f>
        <v>17804.767411337645</v>
      </c>
      <c r="AI876" s="8">
        <f>(1+BWscncns[[#This Row],[pid_error]]*K_p)*BWscncns[[#This Row],[dbw]]/1000</f>
        <v>14927.740205668822</v>
      </c>
      <c r="AJ876" s="13">
        <f>BWscncns[[#This Row],[Torflow prgrssv alt vote]]/VLOOKUP(BWscncns[[#This Row],[class]],AltBWtotl,2,FALSE)*100</f>
        <v>0.12794184264817357</v>
      </c>
      <c r="AK876">
        <f>IF(D876=E876,1,0)</f>
        <v>1</v>
      </c>
    </row>
    <row r="877" spans="1:37">
      <c r="A877" s="1" t="s">
        <v>1032</v>
      </c>
      <c r="B877" s="1" t="s">
        <v>1033</v>
      </c>
      <c r="C877">
        <v>17800</v>
      </c>
      <c r="D877">
        <v>1524950825</v>
      </c>
      <c r="E877">
        <v>1524950825</v>
      </c>
      <c r="F877" s="2">
        <v>0.50861452577199995</v>
      </c>
      <c r="G877" s="2">
        <v>0.50861452577199995</v>
      </c>
      <c r="H877">
        <v>17837280</v>
      </c>
      <c r="I877" s="2">
        <v>-0.80712138361800001</v>
      </c>
      <c r="J877" s="2">
        <v>0</v>
      </c>
      <c r="K877">
        <v>2</v>
      </c>
      <c r="L877" s="1" t="s">
        <v>11581</v>
      </c>
      <c r="M877" s="1" t="s">
        <v>1033</v>
      </c>
      <c r="N877">
        <v>0</v>
      </c>
      <c r="O877">
        <v>1</v>
      </c>
      <c r="P877">
        <v>0</v>
      </c>
      <c r="Q877">
        <v>0</v>
      </c>
      <c r="R877" s="19">
        <f>BWscncns[[#This Row],[C fx]]*4+BWscncns[[#This Row],[C fg]]*2+BWscncns[[#This Row],[C fm]]</f>
        <v>2</v>
      </c>
      <c r="S877">
        <v>17600</v>
      </c>
      <c r="T877">
        <v>11887495</v>
      </c>
      <c r="U877" s="13">
        <v>1.4805470000000001</v>
      </c>
      <c r="V877" s="13">
        <v>0.67542599999999997</v>
      </c>
      <c r="W877">
        <v>1439</v>
      </c>
      <c r="X877">
        <v>28</v>
      </c>
      <c r="Z877" s="10">
        <f>IF($N877&lt;&gt;0,constants!$L$2,IF($O877&lt;&gt;0,constants!$M$2,IF($P877&lt;&gt;0,constants!$N$2,0)))</f>
        <v>9721.3799999999992</v>
      </c>
      <c r="AA877" s="10">
        <f>IF($N877&lt;&gt;0,constants!$L$2,IF($O877&lt;&gt;0,constants!$M$2,IF($P877&lt;&gt;0,constants!$P$2,0)))</f>
        <v>9721.3799999999992</v>
      </c>
      <c r="AB877" s="11">
        <f>constants!$O$2</f>
        <v>4861.32</v>
      </c>
      <c r="AC877" s="11">
        <f>VLOOKUP(BWscncns[[#This Row],[scanner]],[0]!ScnrAvgBW,2,FALSE)/1000</f>
        <v>8853.6095214723919</v>
      </c>
      <c r="AD877" s="8">
        <f>(1+$F877)*Z877</f>
        <v>14665.815078549402</v>
      </c>
      <c r="AE877" s="8">
        <f>(1+$F877)*AA877</f>
        <v>14665.815078549402</v>
      </c>
      <c r="AF877" s="8">
        <f>(1+$F877)*AB877</f>
        <v>7333.8579664259378</v>
      </c>
      <c r="AG877" s="8">
        <f>(1+$F877)*AC877</f>
        <v>13356.683929606535</v>
      </c>
      <c r="AH877" s="8">
        <f>(1+$F877)*$T877/1000</f>
        <v>17933.647632042019</v>
      </c>
      <c r="AI877" s="8">
        <f>(1+BWscncns[[#This Row],[pid_error]]*K_p)*BWscncns[[#This Row],[dbw]]/1000</f>
        <v>14910.571316021011</v>
      </c>
      <c r="AJ877" s="13">
        <f>BWscncns[[#This Row],[Torflow prgrssv alt vote]]/VLOOKUP(BWscncns[[#This Row],[class]],AltBWtotl,2,FALSE)*100</f>
        <v>5.2087069609078267E-2</v>
      </c>
      <c r="AK877">
        <f>IF(D877=E877,1,0)</f>
        <v>1</v>
      </c>
    </row>
    <row r="878" spans="1:37">
      <c r="A878" s="1" t="s">
        <v>5819</v>
      </c>
      <c r="B878" s="1" t="s">
        <v>5820</v>
      </c>
      <c r="C878">
        <v>21100</v>
      </c>
      <c r="D878">
        <v>1524692701</v>
      </c>
      <c r="E878">
        <v>1524948566</v>
      </c>
      <c r="F878" s="2">
        <v>0.50066880231800004</v>
      </c>
      <c r="G878" s="2">
        <v>0.50066880231800004</v>
      </c>
      <c r="H878">
        <v>18112904</v>
      </c>
      <c r="I878" s="2">
        <v>0.56143462449899995</v>
      </c>
      <c r="J878" s="2">
        <v>0</v>
      </c>
      <c r="K878">
        <v>1</v>
      </c>
      <c r="L878" s="1" t="s">
        <v>11560</v>
      </c>
      <c r="M878" s="1" t="s">
        <v>5820</v>
      </c>
      <c r="N878">
        <v>0</v>
      </c>
      <c r="O878">
        <v>1</v>
      </c>
      <c r="P878">
        <v>0</v>
      </c>
      <c r="Q878">
        <v>0</v>
      </c>
      <c r="R878" s="19">
        <f>BWscncns[[#This Row],[C fx]]*4+BWscncns[[#This Row],[C fg]]*2+BWscncns[[#This Row],[C fm]]</f>
        <v>2</v>
      </c>
      <c r="S878">
        <v>21100</v>
      </c>
      <c r="T878">
        <v>11905024</v>
      </c>
      <c r="U878" s="13">
        <v>1.7723610000000001</v>
      </c>
      <c r="V878" s="13">
        <v>0.56421900000000003</v>
      </c>
      <c r="W878">
        <v>728</v>
      </c>
      <c r="X878">
        <v>14</v>
      </c>
      <c r="Z878" s="10">
        <f>IF($N878&lt;&gt;0,constants!$L$2,IF($O878&lt;&gt;0,constants!$M$2,IF($P878&lt;&gt;0,constants!$N$2,0)))</f>
        <v>9721.3799999999992</v>
      </c>
      <c r="AA878" s="10">
        <f>IF($N878&lt;&gt;0,constants!$L$2,IF($O878&lt;&gt;0,constants!$M$2,IF($P878&lt;&gt;0,constants!$P$2,0)))</f>
        <v>9721.3799999999992</v>
      </c>
      <c r="AB878" s="11">
        <f>constants!$O$2</f>
        <v>4861.32</v>
      </c>
      <c r="AC878" s="11">
        <f>VLOOKUP(BWscncns[[#This Row],[scanner]],[0]!ScnrAvgBW,2,FALSE)/1000</f>
        <v>11818.828055288463</v>
      </c>
      <c r="AD878" s="8">
        <f>(1+$F878)*Z878</f>
        <v>14588.571681478159</v>
      </c>
      <c r="AE878" s="8">
        <f>(1+$F878)*AA878</f>
        <v>14588.571681478159</v>
      </c>
      <c r="AF878" s="8">
        <f>(1+$F878)*AB878</f>
        <v>7295.2312620845405</v>
      </c>
      <c r="AG878" s="8">
        <f>(1+$F878)*AC878</f>
        <v>17736.146542532115</v>
      </c>
      <c r="AH878" s="8">
        <f>(1+$F878)*$T878/1000</f>
        <v>17865.498107647047</v>
      </c>
      <c r="AI878" s="8">
        <f>(1+BWscncns[[#This Row],[pid_error]]*K_p)*BWscncns[[#This Row],[dbw]]/1000</f>
        <v>14885.261053823524</v>
      </c>
      <c r="AJ878" s="13">
        <f>BWscncns[[#This Row],[Torflow prgrssv alt vote]]/VLOOKUP(BWscncns[[#This Row],[class]],AltBWtotl,2,FALSE)*100</f>
        <v>5.1998653319657612E-2</v>
      </c>
      <c r="AK878">
        <f>IF(D878=E878,1,0)</f>
        <v>0</v>
      </c>
    </row>
    <row r="879" spans="1:37">
      <c r="A879" s="1" t="s">
        <v>9485</v>
      </c>
      <c r="B879" s="1" t="s">
        <v>9486</v>
      </c>
      <c r="C879">
        <v>14700</v>
      </c>
      <c r="D879">
        <v>1524995088</v>
      </c>
      <c r="E879">
        <v>1524995088</v>
      </c>
      <c r="F879" s="2">
        <v>-1.9749109740299999E-2</v>
      </c>
      <c r="G879" s="2">
        <v>-1.9749109740299999E-2</v>
      </c>
      <c r="H879">
        <v>14731115</v>
      </c>
      <c r="I879" s="2">
        <v>-0.16985560882299999</v>
      </c>
      <c r="J879" s="2">
        <v>0</v>
      </c>
      <c r="K879">
        <v>4</v>
      </c>
      <c r="L879" s="1" t="s">
        <v>11674</v>
      </c>
      <c r="M879" s="1" t="s">
        <v>9486</v>
      </c>
      <c r="N879">
        <v>1</v>
      </c>
      <c r="O879">
        <v>0</v>
      </c>
      <c r="P879">
        <v>0</v>
      </c>
      <c r="Q879">
        <v>0</v>
      </c>
      <c r="R879" s="19">
        <f>BWscncns[[#This Row],[C fx]]*4+BWscncns[[#This Row],[C fg]]*2+BWscncns[[#This Row],[C fm]]</f>
        <v>4</v>
      </c>
      <c r="S879">
        <v>17000</v>
      </c>
      <c r="T879">
        <v>15027903</v>
      </c>
      <c r="U879" s="13">
        <v>1.131229</v>
      </c>
      <c r="V879" s="13">
        <v>0.88399399999999995</v>
      </c>
      <c r="W879">
        <v>2546</v>
      </c>
      <c r="X879">
        <v>50</v>
      </c>
      <c r="Z879" s="10">
        <f>IF($N879&lt;&gt;0,constants!$L$2,IF($O879&lt;&gt;0,constants!$M$2,IF($P879&lt;&gt;0,constants!$N$2,0)))</f>
        <v>10125.48</v>
      </c>
      <c r="AA879" s="10">
        <f>IF($N879&lt;&gt;0,constants!$L$2,IF($O879&lt;&gt;0,constants!$M$2,IF($P879&lt;&gt;0,constants!$P$2,0)))</f>
        <v>10125.48</v>
      </c>
      <c r="AB879" s="11">
        <f>constants!$O$2</f>
        <v>4861.32</v>
      </c>
      <c r="AC879" s="11">
        <f>VLOOKUP(BWscncns[[#This Row],[scanner]],[0]!ScnrAvgBW,2,FALSE)/1000</f>
        <v>4819.491751072962</v>
      </c>
      <c r="AD879" s="8">
        <f>(1+$F879)*Z879</f>
        <v>9925.5107843067872</v>
      </c>
      <c r="AE879" s="8">
        <f>(1+$F879)*AA879</f>
        <v>9925.5107843067872</v>
      </c>
      <c r="AF879" s="8">
        <f>(1+$F879)*AB879</f>
        <v>4765.3132578372843</v>
      </c>
      <c r="AG879" s="8">
        <f>(1+$F879)*AC879</f>
        <v>4724.3110795885514</v>
      </c>
      <c r="AH879" s="8">
        <f>(1+$F879)*$T879/1000</f>
        <v>14731.115294486417</v>
      </c>
      <c r="AI879" s="8">
        <f>(1+BWscncns[[#This Row],[pid_error]]*K_p)*BWscncns[[#This Row],[dbw]]/1000</f>
        <v>14879.509147243209</v>
      </c>
      <c r="AJ879" s="13">
        <f>BWscncns[[#This Row],[Torflow prgrssv alt vote]]/VLOOKUP(BWscncns[[#This Row],[class]],AltBWtotl,2,FALSE)*100</f>
        <v>0.1275284665843604</v>
      </c>
      <c r="AK879">
        <f>IF(D879=E879,1,0)</f>
        <v>1</v>
      </c>
    </row>
    <row r="880" spans="1:37">
      <c r="A880" s="1" t="s">
        <v>1601</v>
      </c>
      <c r="B880" s="1" t="s">
        <v>1602</v>
      </c>
      <c r="C880">
        <v>19000</v>
      </c>
      <c r="D880">
        <v>1525000722</v>
      </c>
      <c r="E880">
        <v>1525000722</v>
      </c>
      <c r="F880" s="2">
        <v>0.77878317911299999</v>
      </c>
      <c r="G880" s="2">
        <v>0.77878317911299999</v>
      </c>
      <c r="H880">
        <v>19033513</v>
      </c>
      <c r="I880" s="2">
        <v>0.37041777557200001</v>
      </c>
      <c r="J880" s="2">
        <v>0</v>
      </c>
      <c r="K880">
        <v>2</v>
      </c>
      <c r="L880" s="1" t="s">
        <v>11538</v>
      </c>
      <c r="M880" s="1" t="s">
        <v>1602</v>
      </c>
      <c r="N880">
        <v>0</v>
      </c>
      <c r="O880">
        <v>1</v>
      </c>
      <c r="P880">
        <v>0</v>
      </c>
      <c r="Q880">
        <v>0</v>
      </c>
      <c r="R880" s="19">
        <f>BWscncns[[#This Row],[C fx]]*4+BWscncns[[#This Row],[C fg]]*2+BWscncns[[#This Row],[C fm]]</f>
        <v>2</v>
      </c>
      <c r="S880">
        <v>16600</v>
      </c>
      <c r="T880">
        <v>10700300</v>
      </c>
      <c r="U880" s="13">
        <v>1.551358</v>
      </c>
      <c r="V880" s="13">
        <v>0.64459599999999995</v>
      </c>
      <c r="W880">
        <v>1207</v>
      </c>
      <c r="X880">
        <v>24</v>
      </c>
      <c r="Z880" s="10">
        <f>IF($N880&lt;&gt;0,constants!$L$2,IF($O880&lt;&gt;0,constants!$M$2,IF($P880&lt;&gt;0,constants!$N$2,0)))</f>
        <v>9721.3799999999992</v>
      </c>
      <c r="AA880" s="10">
        <f>IF($N880&lt;&gt;0,constants!$L$2,IF($O880&lt;&gt;0,constants!$M$2,IF($P880&lt;&gt;0,constants!$P$2,0)))</f>
        <v>9721.3799999999992</v>
      </c>
      <c r="AB880" s="11">
        <f>constants!$O$2</f>
        <v>4861.32</v>
      </c>
      <c r="AC880" s="11">
        <f>VLOOKUP(BWscncns[[#This Row],[scanner]],[0]!ScnrAvgBW,2,FALSE)/1000</f>
        <v>8853.6095214723919</v>
      </c>
      <c r="AD880" s="8">
        <f>(1+$F880)*Z880</f>
        <v>17292.227221765534</v>
      </c>
      <c r="AE880" s="8">
        <f>(1+$F880)*AA880</f>
        <v>17292.227221765534</v>
      </c>
      <c r="AF880" s="8">
        <f>(1+$F880)*AB880</f>
        <v>8647.2342442856079</v>
      </c>
      <c r="AG880" s="8">
        <f>(1+$F880)*AC880</f>
        <v>15748.651691229788</v>
      </c>
      <c r="AH880" s="8">
        <f>(1+$F880)*$T880/1000</f>
        <v>19033.513651462836</v>
      </c>
      <c r="AI880" s="8">
        <f>(1+BWscncns[[#This Row],[pid_error]]*K_p)*BWscncns[[#This Row],[dbw]]/1000</f>
        <v>14866.906825731416</v>
      </c>
      <c r="AJ880" s="13">
        <f>BWscncns[[#This Row],[Torflow prgrssv alt vote]]/VLOOKUP(BWscncns[[#This Row],[class]],AltBWtotl,2,FALSE)*100</f>
        <v>5.193453653056937E-2</v>
      </c>
      <c r="AK880">
        <f>IF(D880=E880,1,0)</f>
        <v>1</v>
      </c>
    </row>
    <row r="881" spans="1:37">
      <c r="A881" s="1" t="s">
        <v>7406</v>
      </c>
      <c r="B881" s="1" t="s">
        <v>7407</v>
      </c>
      <c r="C881">
        <v>12600</v>
      </c>
      <c r="D881">
        <v>1524989085</v>
      </c>
      <c r="E881">
        <v>1524989085</v>
      </c>
      <c r="F881" s="2">
        <v>-0.26407885739199999</v>
      </c>
      <c r="G881" s="2">
        <v>-0.26407885739199999</v>
      </c>
      <c r="H881">
        <v>12577527</v>
      </c>
      <c r="I881" s="2">
        <v>5.74005446759E-2</v>
      </c>
      <c r="J881" s="2">
        <v>5.5555555555600003E-2</v>
      </c>
      <c r="K881">
        <v>6</v>
      </c>
      <c r="L881" s="1" t="s">
        <v>11597</v>
      </c>
      <c r="M881" s="1" t="s">
        <v>7407</v>
      </c>
      <c r="N881">
        <v>1</v>
      </c>
      <c r="O881">
        <v>0</v>
      </c>
      <c r="P881">
        <v>0</v>
      </c>
      <c r="Q881">
        <v>0</v>
      </c>
      <c r="R881" s="19">
        <f>BWscncns[[#This Row],[C fx]]*4+BWscncns[[#This Row],[C fg]]*2+BWscncns[[#This Row],[C fm]]</f>
        <v>4</v>
      </c>
      <c r="S881">
        <v>14200</v>
      </c>
      <c r="T881">
        <v>17090863</v>
      </c>
      <c r="U881" s="13">
        <v>0.83085299999999995</v>
      </c>
      <c r="V881" s="13">
        <v>1.2035819999999999</v>
      </c>
      <c r="W881">
        <v>3932</v>
      </c>
      <c r="X881">
        <v>78</v>
      </c>
      <c r="Z881" s="10">
        <f>IF($N881&lt;&gt;0,constants!$L$2,IF($O881&lt;&gt;0,constants!$M$2,IF($P881&lt;&gt;0,constants!$N$2,0)))</f>
        <v>10125.48</v>
      </c>
      <c r="AA881" s="10">
        <f>IF($N881&lt;&gt;0,constants!$L$2,IF($O881&lt;&gt;0,constants!$M$2,IF($P881&lt;&gt;0,constants!$P$2,0)))</f>
        <v>10125.48</v>
      </c>
      <c r="AB881" s="11">
        <f>constants!$O$2</f>
        <v>4861.32</v>
      </c>
      <c r="AC881" s="11">
        <f>VLOOKUP(BWscncns[[#This Row],[scanner]],[0]!ScnrAvgBW,2,FALSE)/1000</f>
        <v>2386.3111194805197</v>
      </c>
      <c r="AD881" s="8">
        <f>(1+$F881)*Z881</f>
        <v>7451.5548110544514</v>
      </c>
      <c r="AE881" s="8">
        <f>(1+$F881)*AA881</f>
        <v>7451.5548110544514</v>
      </c>
      <c r="AF881" s="8">
        <f>(1+$F881)*AB881</f>
        <v>3577.5481689831222</v>
      </c>
      <c r="AG881" s="8">
        <f>(1+$F881)*AC881</f>
        <v>1756.1368056662798</v>
      </c>
      <c r="AH881" s="8">
        <f>(1+$F881)*$T881/1000</f>
        <v>12577.527427116791</v>
      </c>
      <c r="AI881" s="8">
        <f>(1+BWscncns[[#This Row],[pid_error]]*K_p)*BWscncns[[#This Row],[dbw]]/1000</f>
        <v>14834.195213558394</v>
      </c>
      <c r="AJ881" s="13">
        <f>BWscncns[[#This Row],[Torflow prgrssv alt vote]]/VLOOKUP(BWscncns[[#This Row],[class]],AltBWtotl,2,FALSE)*100</f>
        <v>0.12714009245047303</v>
      </c>
      <c r="AK881">
        <f>IF(D881=E881,1,0)</f>
        <v>1</v>
      </c>
    </row>
    <row r="882" spans="1:37">
      <c r="A882" s="1" t="s">
        <v>5525</v>
      </c>
      <c r="B882" s="1" t="s">
        <v>267</v>
      </c>
      <c r="C882">
        <v>30800</v>
      </c>
      <c r="D882">
        <v>1524661081</v>
      </c>
      <c r="E882">
        <v>1524964160</v>
      </c>
      <c r="F882" s="2">
        <v>0.45672375420299999</v>
      </c>
      <c r="G882" s="2">
        <v>0.45672375420299999</v>
      </c>
      <c r="H882">
        <v>19004566</v>
      </c>
      <c r="I882" s="2">
        <v>1.1464303645</v>
      </c>
      <c r="J882" s="2">
        <v>0</v>
      </c>
      <c r="K882">
        <v>2</v>
      </c>
      <c r="L882" s="1" t="s">
        <v>11615</v>
      </c>
      <c r="M882" s="1" t="s">
        <v>267</v>
      </c>
      <c r="N882">
        <v>0</v>
      </c>
      <c r="O882">
        <v>1</v>
      </c>
      <c r="P882">
        <v>0</v>
      </c>
      <c r="Q882">
        <v>0</v>
      </c>
      <c r="R882" s="19">
        <f>BWscncns[[#This Row],[C fx]]*4+BWscncns[[#This Row],[C fg]]*2+BWscncns[[#This Row],[C fm]]</f>
        <v>2</v>
      </c>
      <c r="S882">
        <v>18200</v>
      </c>
      <c r="T882">
        <v>12074163</v>
      </c>
      <c r="U882" s="13">
        <v>1.5073510000000001</v>
      </c>
      <c r="V882" s="13">
        <v>0.66341600000000001</v>
      </c>
      <c r="W882">
        <v>1348</v>
      </c>
      <c r="X882">
        <v>26</v>
      </c>
      <c r="Z882" s="10">
        <f>IF($N882&lt;&gt;0,constants!$L$2,IF($O882&lt;&gt;0,constants!$M$2,IF($P882&lt;&gt;0,constants!$N$2,0)))</f>
        <v>9721.3799999999992</v>
      </c>
      <c r="AA882" s="10">
        <f>IF($N882&lt;&gt;0,constants!$L$2,IF($O882&lt;&gt;0,constants!$M$2,IF($P882&lt;&gt;0,constants!$P$2,0)))</f>
        <v>9721.3799999999992</v>
      </c>
      <c r="AB882" s="11">
        <f>constants!$O$2</f>
        <v>4861.32</v>
      </c>
      <c r="AC882" s="11">
        <f>VLOOKUP(BWscncns[[#This Row],[scanner]],[0]!ScnrAvgBW,2,FALSE)/1000</f>
        <v>8853.6095214723919</v>
      </c>
      <c r="AD882" s="8">
        <f>(1+$F882)*Z882</f>
        <v>14161.36516963396</v>
      </c>
      <c r="AE882" s="8">
        <f>(1+$F882)*AA882</f>
        <v>14161.36516963396</v>
      </c>
      <c r="AF882" s="8">
        <f>(1+$F882)*AB882</f>
        <v>7081.6003207821277</v>
      </c>
      <c r="AG882" s="8">
        <f>(1+$F882)*AC882</f>
        <v>12897.263300366689</v>
      </c>
      <c r="AH882" s="8">
        <f>(1+$F882)*$T882/1000</f>
        <v>17588.72005421896</v>
      </c>
      <c r="AI882" s="8">
        <f>(1+BWscncns[[#This Row],[pid_error]]*K_p)*BWscncns[[#This Row],[dbw]]/1000</f>
        <v>14831.441527109479</v>
      </c>
      <c r="AJ882" s="13">
        <f>BWscncns[[#This Row],[Torflow prgrssv alt vote]]/VLOOKUP(BWscncns[[#This Row],[class]],AltBWtotl,2,FALSE)*100</f>
        <v>5.1810645672273239E-2</v>
      </c>
      <c r="AK882">
        <f>IF(D882=E882,1,0)</f>
        <v>0</v>
      </c>
    </row>
    <row r="883" spans="1:37">
      <c r="A883" s="1" t="s">
        <v>9973</v>
      </c>
      <c r="B883" s="1" t="s">
        <v>9974</v>
      </c>
      <c r="C883">
        <v>35700</v>
      </c>
      <c r="D883">
        <v>1523772865</v>
      </c>
      <c r="E883">
        <v>1524973019</v>
      </c>
      <c r="F883" s="2">
        <v>0.257576819199</v>
      </c>
      <c r="G883" s="2">
        <v>0.257576819199</v>
      </c>
      <c r="H883">
        <v>16483310</v>
      </c>
      <c r="I883" s="2">
        <v>-1.3576381074199999</v>
      </c>
      <c r="J883" s="2">
        <v>0</v>
      </c>
      <c r="K883">
        <v>2</v>
      </c>
      <c r="L883" s="1" t="s">
        <v>11662</v>
      </c>
      <c r="M883" s="1" t="s">
        <v>9974</v>
      </c>
      <c r="N883">
        <v>0</v>
      </c>
      <c r="O883">
        <v>1</v>
      </c>
      <c r="P883">
        <v>0</v>
      </c>
      <c r="Q883">
        <v>0</v>
      </c>
      <c r="R883" s="19">
        <f>BWscncns[[#This Row],[C fx]]*4+BWscncns[[#This Row],[C fg]]*2+BWscncns[[#This Row],[C fm]]</f>
        <v>2</v>
      </c>
      <c r="S883">
        <v>23700</v>
      </c>
      <c r="T883">
        <v>13107200</v>
      </c>
      <c r="U883" s="13">
        <v>1.8081670000000001</v>
      </c>
      <c r="V883" s="13">
        <v>0.55304600000000004</v>
      </c>
      <c r="W883">
        <v>650</v>
      </c>
      <c r="X883">
        <v>13</v>
      </c>
      <c r="Z883" s="10">
        <f>IF($N883&lt;&gt;0,constants!$L$2,IF($O883&lt;&gt;0,constants!$M$2,IF($P883&lt;&gt;0,constants!$N$2,0)))</f>
        <v>9721.3799999999992</v>
      </c>
      <c r="AA883" s="10">
        <f>IF($N883&lt;&gt;0,constants!$L$2,IF($O883&lt;&gt;0,constants!$M$2,IF($P883&lt;&gt;0,constants!$P$2,0)))</f>
        <v>9721.3799999999992</v>
      </c>
      <c r="AB883" s="11">
        <f>constants!$O$2</f>
        <v>4861.32</v>
      </c>
      <c r="AC883" s="11">
        <f>VLOOKUP(BWscncns[[#This Row],[scanner]],[0]!ScnrAvgBW,2,FALSE)/1000</f>
        <v>8853.6095214723919</v>
      </c>
      <c r="AD883" s="8">
        <f>(1+$F883)*Z883</f>
        <v>12225.382138624773</v>
      </c>
      <c r="AE883" s="8">
        <f>(1+$F883)*AA883</f>
        <v>12225.382138624773</v>
      </c>
      <c r="AF883" s="8">
        <f>(1+$F883)*AB883</f>
        <v>6113.4833427084823</v>
      </c>
      <c r="AG883" s="8">
        <f>(1+$F883)*AC883</f>
        <v>11134.094100443232</v>
      </c>
      <c r="AH883" s="8">
        <f>(1+$F883)*$T883/1000</f>
        <v>16483.310884605133</v>
      </c>
      <c r="AI883" s="8">
        <f>(1+BWscncns[[#This Row],[pid_error]]*K_p)*BWscncns[[#This Row],[dbw]]/1000</f>
        <v>14795.255442302567</v>
      </c>
      <c r="AJ883" s="13">
        <f>BWscncns[[#This Row],[Torflow prgrssv alt vote]]/VLOOKUP(BWscncns[[#This Row],[class]],AltBWtotl,2,FALSE)*100</f>
        <v>5.1684236893007184E-2</v>
      </c>
      <c r="AK883">
        <f>IF(D883=E883,1,0)</f>
        <v>0</v>
      </c>
    </row>
    <row r="884" spans="1:37">
      <c r="A884" s="1" t="s">
        <v>8620</v>
      </c>
      <c r="B884" s="1" t="s">
        <v>8621</v>
      </c>
      <c r="C884">
        <v>20700</v>
      </c>
      <c r="D884">
        <v>1524569198</v>
      </c>
      <c r="E884">
        <v>1524974674</v>
      </c>
      <c r="F884" s="2">
        <v>2.0230455805399998</v>
      </c>
      <c r="G884" s="2">
        <v>2.0230455805399998</v>
      </c>
      <c r="H884">
        <v>22189251</v>
      </c>
      <c r="I884" s="2">
        <v>1.2398364151700001</v>
      </c>
      <c r="J884" s="2">
        <v>0</v>
      </c>
      <c r="K884">
        <v>1</v>
      </c>
      <c r="L884" s="1" t="s">
        <v>11574</v>
      </c>
      <c r="M884" s="1" t="s">
        <v>8621</v>
      </c>
      <c r="N884">
        <v>0</v>
      </c>
      <c r="O884">
        <v>1</v>
      </c>
      <c r="P884">
        <v>0</v>
      </c>
      <c r="Q884">
        <v>0</v>
      </c>
      <c r="R884" s="19">
        <f>BWscncns[[#This Row],[C fx]]*4+BWscncns[[#This Row],[C fg]]*2+BWscncns[[#This Row],[C fm]]</f>
        <v>2</v>
      </c>
      <c r="S884">
        <v>18800</v>
      </c>
      <c r="T884">
        <v>7340032</v>
      </c>
      <c r="U884" s="13">
        <v>2.5612970000000002</v>
      </c>
      <c r="V884" s="13">
        <v>0.39042700000000002</v>
      </c>
      <c r="W884">
        <v>118</v>
      </c>
      <c r="X884">
        <v>2</v>
      </c>
      <c r="Z884" s="10">
        <f>IF($N884&lt;&gt;0,constants!$L$2,IF($O884&lt;&gt;0,constants!$M$2,IF($P884&lt;&gt;0,constants!$N$2,0)))</f>
        <v>9721.3799999999992</v>
      </c>
      <c r="AA884" s="10">
        <f>IF($N884&lt;&gt;0,constants!$L$2,IF($O884&lt;&gt;0,constants!$M$2,IF($P884&lt;&gt;0,constants!$P$2,0)))</f>
        <v>9721.3799999999992</v>
      </c>
      <c r="AB884" s="11">
        <f>constants!$O$2</f>
        <v>4861.32</v>
      </c>
      <c r="AC884" s="11">
        <f>VLOOKUP(BWscncns[[#This Row],[scanner]],[0]!ScnrAvgBW,2,FALSE)/1000</f>
        <v>11818.828055288463</v>
      </c>
      <c r="AD884" s="8">
        <f>(1+$F884)*Z884</f>
        <v>29388.174845749942</v>
      </c>
      <c r="AE884" s="8">
        <f>(1+$F884)*AA884</f>
        <v>29388.174845749942</v>
      </c>
      <c r="AF884" s="8">
        <f>(1+$F884)*AB884</f>
        <v>14695.991941590712</v>
      </c>
      <c r="AG884" s="8">
        <f>(1+$F884)*AC884</f>
        <v>35728.855919701949</v>
      </c>
      <c r="AH884" s="8">
        <f>(1+$F884)*$T884/1000</f>
        <v>22189.251298622177</v>
      </c>
      <c r="AI884" s="8">
        <f>(1+BWscncns[[#This Row],[pid_error]]*K_p)*BWscncns[[#This Row],[dbw]]/1000</f>
        <v>14764.641649311088</v>
      </c>
      <c r="AJ884" s="13">
        <f>BWscncns[[#This Row],[Torflow prgrssv alt vote]]/VLOOKUP(BWscncns[[#This Row],[class]],AltBWtotl,2,FALSE)*100</f>
        <v>5.1577293789839052E-2</v>
      </c>
      <c r="AK884">
        <f>IF(D884=E884,1,0)</f>
        <v>0</v>
      </c>
    </row>
    <row r="885" spans="1:37">
      <c r="A885" s="1" t="s">
        <v>4209</v>
      </c>
      <c r="B885" s="1" t="s">
        <v>4210</v>
      </c>
      <c r="C885">
        <v>19100</v>
      </c>
      <c r="D885">
        <v>1524392269</v>
      </c>
      <c r="E885">
        <v>1524988014</v>
      </c>
      <c r="F885" s="2">
        <v>0.63968536905399997</v>
      </c>
      <c r="G885" s="2">
        <v>0.63968536905399997</v>
      </c>
      <c r="H885">
        <v>17373004</v>
      </c>
      <c r="I885" s="2">
        <v>2.5467299923800001E-2</v>
      </c>
      <c r="J885" s="2">
        <v>0</v>
      </c>
      <c r="K885">
        <v>2</v>
      </c>
      <c r="L885" s="1" t="s">
        <v>11573</v>
      </c>
      <c r="M885" s="1" t="s">
        <v>4210</v>
      </c>
      <c r="N885">
        <v>0</v>
      </c>
      <c r="O885">
        <v>1</v>
      </c>
      <c r="P885">
        <v>0</v>
      </c>
      <c r="Q885">
        <v>0</v>
      </c>
      <c r="R885" s="19">
        <f>BWscncns[[#This Row],[C fx]]*4+BWscncns[[#This Row],[C fg]]*2+BWscncns[[#This Row],[C fm]]</f>
        <v>2</v>
      </c>
      <c r="S885">
        <v>17800</v>
      </c>
      <c r="T885">
        <v>11149328</v>
      </c>
      <c r="U885" s="13">
        <v>1.596509</v>
      </c>
      <c r="V885" s="13">
        <v>0.62636700000000001</v>
      </c>
      <c r="W885">
        <v>1095</v>
      </c>
      <c r="X885">
        <v>21</v>
      </c>
      <c r="Z885" s="10">
        <f>IF($N885&lt;&gt;0,constants!$L$2,IF($O885&lt;&gt;0,constants!$M$2,IF($P885&lt;&gt;0,constants!$N$2,0)))</f>
        <v>9721.3799999999992</v>
      </c>
      <c r="AA885" s="10">
        <f>IF($N885&lt;&gt;0,constants!$L$2,IF($O885&lt;&gt;0,constants!$M$2,IF($P885&lt;&gt;0,constants!$P$2,0)))</f>
        <v>9721.3799999999992</v>
      </c>
      <c r="AB885" s="11">
        <f>constants!$O$2</f>
        <v>4861.32</v>
      </c>
      <c r="AC885" s="11">
        <f>VLOOKUP(BWscncns[[#This Row],[scanner]],[0]!ScnrAvgBW,2,FALSE)/1000</f>
        <v>8853.6095214723919</v>
      </c>
      <c r="AD885" s="8">
        <f>(1+$F885)*Z885</f>
        <v>15940.004553014172</v>
      </c>
      <c r="AE885" s="8">
        <f>(1+$F885)*AA885</f>
        <v>15940.004553014172</v>
      </c>
      <c r="AF885" s="8">
        <f>(1+$F885)*AB885</f>
        <v>7971.0352782895898</v>
      </c>
      <c r="AG885" s="8">
        <f>(1+$F885)*AC885</f>
        <v>14517.133995675465</v>
      </c>
      <c r="AH885" s="8">
        <f>(1+$F885)*$T885/1000</f>
        <v>18281.389996384096</v>
      </c>
      <c r="AI885" s="8">
        <f>(1+BWscncns[[#This Row],[pid_error]]*K_p)*BWscncns[[#This Row],[dbw]]/1000</f>
        <v>14715.358998192049</v>
      </c>
      <c r="AJ885" s="13">
        <f>BWscncns[[#This Row],[Torflow prgrssv alt vote]]/VLOOKUP(BWscncns[[#This Row],[class]],AltBWtotl,2,FALSE)*100</f>
        <v>5.1405134801095327E-2</v>
      </c>
      <c r="AK885">
        <f>IF(D885=E885,1,0)</f>
        <v>0</v>
      </c>
    </row>
    <row r="886" spans="1:37">
      <c r="A886" s="1" t="s">
        <v>939</v>
      </c>
      <c r="B886" s="1" t="s">
        <v>940</v>
      </c>
      <c r="C886">
        <v>17000</v>
      </c>
      <c r="D886">
        <v>1524141067</v>
      </c>
      <c r="E886">
        <v>1524995995</v>
      </c>
      <c r="F886" s="2">
        <v>0.87343805722800005</v>
      </c>
      <c r="G886" s="2">
        <v>0.87343805722800005</v>
      </c>
      <c r="H886">
        <v>19184005</v>
      </c>
      <c r="I886" s="2">
        <v>0.73566834390699998</v>
      </c>
      <c r="J886" s="2">
        <v>0</v>
      </c>
      <c r="K886">
        <v>1</v>
      </c>
      <c r="L886" s="1" t="s">
        <v>11553</v>
      </c>
      <c r="M886" s="1" t="s">
        <v>940</v>
      </c>
      <c r="N886">
        <v>0</v>
      </c>
      <c r="O886">
        <v>1</v>
      </c>
      <c r="P886">
        <v>0</v>
      </c>
      <c r="Q886">
        <v>0</v>
      </c>
      <c r="R886" s="19">
        <f>BWscncns[[#This Row],[C fx]]*4+BWscncns[[#This Row],[C fg]]*2+BWscncns[[#This Row],[C fm]]</f>
        <v>2</v>
      </c>
      <c r="S886">
        <v>21300</v>
      </c>
      <c r="T886">
        <v>10240000</v>
      </c>
      <c r="U886" s="13">
        <v>2.0800779999999999</v>
      </c>
      <c r="V886" s="13">
        <v>0.48075099999999998</v>
      </c>
      <c r="W886">
        <v>347</v>
      </c>
      <c r="X886">
        <v>6</v>
      </c>
      <c r="Z886" s="10">
        <f>IF($N886&lt;&gt;0,constants!$L$2,IF($O886&lt;&gt;0,constants!$M$2,IF($P886&lt;&gt;0,constants!$N$2,0)))</f>
        <v>9721.3799999999992</v>
      </c>
      <c r="AA886" s="10">
        <f>IF($N886&lt;&gt;0,constants!$L$2,IF($O886&lt;&gt;0,constants!$M$2,IF($P886&lt;&gt;0,constants!$P$2,0)))</f>
        <v>9721.3799999999992</v>
      </c>
      <c r="AB886" s="11">
        <f>constants!$O$2</f>
        <v>4861.32</v>
      </c>
      <c r="AC886" s="11">
        <f>VLOOKUP(BWscncns[[#This Row],[scanner]],[0]!ScnrAvgBW,2,FALSE)/1000</f>
        <v>11818.828055288463</v>
      </c>
      <c r="AD886" s="8">
        <f>(1+$F886)*Z886</f>
        <v>18212.403260775132</v>
      </c>
      <c r="AE886" s="8">
        <f>(1+$F886)*AA886</f>
        <v>18212.403260775132</v>
      </c>
      <c r="AF886" s="8">
        <f>(1+$F886)*AB886</f>
        <v>9107.3818963636204</v>
      </c>
      <c r="AG886" s="8">
        <f>(1+$F886)*AC886</f>
        <v>22141.8422706114</v>
      </c>
      <c r="AH886" s="8">
        <f>(1+$F886)*$T886/1000</f>
        <v>19184.005706014719</v>
      </c>
      <c r="AI886" s="8">
        <f>(1+BWscncns[[#This Row],[pid_error]]*K_p)*BWscncns[[#This Row],[dbw]]/1000</f>
        <v>14712.002853007361</v>
      </c>
      <c r="AJ886" s="13">
        <f>BWscncns[[#This Row],[Torflow prgrssv alt vote]]/VLOOKUP(BWscncns[[#This Row],[class]],AltBWtotl,2,FALSE)*100</f>
        <v>5.1393410785687203E-2</v>
      </c>
      <c r="AK886">
        <f>IF(D886=E886,1,0)</f>
        <v>0</v>
      </c>
    </row>
    <row r="887" spans="1:37">
      <c r="A887" s="1" t="s">
        <v>981</v>
      </c>
      <c r="B887" s="1" t="s">
        <v>982</v>
      </c>
      <c r="C887">
        <v>19500</v>
      </c>
      <c r="D887">
        <v>1524910724</v>
      </c>
      <c r="E887">
        <v>1524910724</v>
      </c>
      <c r="F887" s="2">
        <v>0.88551644912100003</v>
      </c>
      <c r="G887" s="2">
        <v>0.88551644912100003</v>
      </c>
      <c r="H887">
        <v>19462376</v>
      </c>
      <c r="I887" s="2">
        <v>-0.25839212982900001</v>
      </c>
      <c r="J887" s="2">
        <v>0</v>
      </c>
      <c r="K887">
        <v>2</v>
      </c>
      <c r="L887" s="1" t="s">
        <v>11707</v>
      </c>
      <c r="M887" s="1" t="s">
        <v>982</v>
      </c>
      <c r="N887">
        <v>1</v>
      </c>
      <c r="O887">
        <v>0</v>
      </c>
      <c r="P887">
        <v>0</v>
      </c>
      <c r="Q887">
        <v>0</v>
      </c>
      <c r="R887" s="19">
        <f>BWscncns[[#This Row],[C fx]]*4+BWscncns[[#This Row],[C fg]]*2+BWscncns[[#This Row],[C fm]]</f>
        <v>4</v>
      </c>
      <c r="S887">
        <v>18000</v>
      </c>
      <c r="T887">
        <v>10191951</v>
      </c>
      <c r="U887" s="13">
        <v>1.7661</v>
      </c>
      <c r="V887" s="13">
        <v>0.56621900000000003</v>
      </c>
      <c r="W887">
        <v>742</v>
      </c>
      <c r="X887">
        <v>14</v>
      </c>
      <c r="Z887" s="10">
        <f>IF($N887&lt;&gt;0,constants!$L$2,IF($O887&lt;&gt;0,constants!$M$2,IF($P887&lt;&gt;0,constants!$N$2,0)))</f>
        <v>10125.48</v>
      </c>
      <c r="AA887" s="10">
        <f>IF($N887&lt;&gt;0,constants!$L$2,IF($O887&lt;&gt;0,constants!$M$2,IF($P887&lt;&gt;0,constants!$P$2,0)))</f>
        <v>10125.48</v>
      </c>
      <c r="AB887" s="11">
        <f>constants!$O$2</f>
        <v>4861.32</v>
      </c>
      <c r="AC887" s="11">
        <f>VLOOKUP(BWscncns[[#This Row],[scanner]],[0]!ScnrAvgBW,2,FALSE)/1000</f>
        <v>8853.6095214723919</v>
      </c>
      <c r="AD887" s="8">
        <f>(1+$F887)*Z887</f>
        <v>19091.759095245703</v>
      </c>
      <c r="AE887" s="8">
        <f>(1+$F887)*AA887</f>
        <v>19091.759095245703</v>
      </c>
      <c r="AF887" s="8">
        <f>(1+$F887)*AB887</f>
        <v>9166.0988244408982</v>
      </c>
      <c r="AG887" s="8">
        <f>(1+$F887)*AC887</f>
        <v>16693.6263868305</v>
      </c>
      <c r="AH887" s="8">
        <f>(1+$F887)*$T887/1000</f>
        <v>19217.091259135224</v>
      </c>
      <c r="AI887" s="8">
        <f>(1+BWscncns[[#This Row],[pid_error]]*K_p)*BWscncns[[#This Row],[dbw]]/1000</f>
        <v>14704.521129567613</v>
      </c>
      <c r="AJ887" s="13">
        <f>BWscncns[[#This Row],[Torflow prgrssv alt vote]]/VLOOKUP(BWscncns[[#This Row],[class]],AltBWtotl,2,FALSE)*100</f>
        <v>0.12602868904842332</v>
      </c>
      <c r="AK887">
        <f>IF(D887=E887,1,0)</f>
        <v>1</v>
      </c>
    </row>
    <row r="888" spans="1:37">
      <c r="A888" s="1" t="s">
        <v>770</v>
      </c>
      <c r="B888" s="1" t="s">
        <v>771</v>
      </c>
      <c r="C888">
        <v>15500</v>
      </c>
      <c r="D888">
        <v>1523857919</v>
      </c>
      <c r="E888">
        <v>1524955955</v>
      </c>
      <c r="F888" s="2">
        <v>0.48503885010699999</v>
      </c>
      <c r="G888" s="2">
        <v>0.48503885010699999</v>
      </c>
      <c r="H888">
        <v>16544465</v>
      </c>
      <c r="I888" s="2">
        <v>-0.40999446031800002</v>
      </c>
      <c r="J888" s="2">
        <v>0</v>
      </c>
      <c r="K888">
        <v>4</v>
      </c>
      <c r="L888" s="1" t="s">
        <v>11722</v>
      </c>
      <c r="M888" s="1" t="s">
        <v>771</v>
      </c>
      <c r="N888">
        <v>0</v>
      </c>
      <c r="O888">
        <v>1</v>
      </c>
      <c r="P888">
        <v>0</v>
      </c>
      <c r="Q888">
        <v>0</v>
      </c>
      <c r="R888" s="19">
        <f>BWscncns[[#This Row],[C fx]]*4+BWscncns[[#This Row],[C fg]]*2+BWscncns[[#This Row],[C fm]]</f>
        <v>2</v>
      </c>
      <c r="S888">
        <v>15500</v>
      </c>
      <c r="T888">
        <v>11817247</v>
      </c>
      <c r="U888" s="13">
        <v>1.311642</v>
      </c>
      <c r="V888" s="13">
        <v>0.76240300000000005</v>
      </c>
      <c r="W888">
        <v>1929</v>
      </c>
      <c r="X888">
        <v>38</v>
      </c>
      <c r="Z888" s="10">
        <f>IF($N888&lt;&gt;0,constants!$L$2,IF($O888&lt;&gt;0,constants!$M$2,IF($P888&lt;&gt;0,constants!$N$2,0)))</f>
        <v>9721.3799999999992</v>
      </c>
      <c r="AA888" s="10">
        <f>IF($N888&lt;&gt;0,constants!$L$2,IF($O888&lt;&gt;0,constants!$M$2,IF($P888&lt;&gt;0,constants!$P$2,0)))</f>
        <v>9721.3799999999992</v>
      </c>
      <c r="AB888" s="11">
        <f>constants!$O$2</f>
        <v>4861.32</v>
      </c>
      <c r="AC888" s="11">
        <f>VLOOKUP(BWscncns[[#This Row],[scanner]],[0]!ScnrAvgBW,2,FALSE)/1000</f>
        <v>4819.491751072962</v>
      </c>
      <c r="AD888" s="8">
        <f>(1+$F888)*Z888</f>
        <v>14436.626976653186</v>
      </c>
      <c r="AE888" s="8">
        <f>(1+$F888)*AA888</f>
        <v>14436.626976653186</v>
      </c>
      <c r="AF888" s="8">
        <f>(1+$F888)*AB888</f>
        <v>7219.2490628021606</v>
      </c>
      <c r="AG888" s="8">
        <f>(1+$F888)*AC888</f>
        <v>7157.1324881135633</v>
      </c>
      <c r="AH888" s="8">
        <f>(1+$F888)*$T888/1000</f>
        <v>17549.070896310397</v>
      </c>
      <c r="AI888" s="8">
        <f>(1+BWscncns[[#This Row],[pid_error]]*K_p)*BWscncns[[#This Row],[dbw]]/1000</f>
        <v>14683.158948155198</v>
      </c>
      <c r="AJ888" s="13">
        <f>BWscncns[[#This Row],[Torflow prgrssv alt vote]]/VLOOKUP(BWscncns[[#This Row],[class]],AltBWtotl,2,FALSE)*100</f>
        <v>5.1292650429293749E-2</v>
      </c>
      <c r="AK888">
        <f>IF(D888=E888,1,0)</f>
        <v>0</v>
      </c>
    </row>
    <row r="889" spans="1:37">
      <c r="A889" s="1" t="s">
        <v>6387</v>
      </c>
      <c r="B889" s="1" t="s">
        <v>6388</v>
      </c>
      <c r="C889">
        <v>14400</v>
      </c>
      <c r="D889">
        <v>1524104283</v>
      </c>
      <c r="E889">
        <v>1524978849</v>
      </c>
      <c r="F889" s="2">
        <v>1.0353615976299999</v>
      </c>
      <c r="G889" s="2">
        <v>1.0353615976299999</v>
      </c>
      <c r="H889">
        <v>16115592</v>
      </c>
      <c r="I889" s="2">
        <v>0.19376045933200001</v>
      </c>
      <c r="J889" s="2">
        <v>0</v>
      </c>
      <c r="K889">
        <v>3</v>
      </c>
      <c r="L889" s="1" t="s">
        <v>11702</v>
      </c>
      <c r="M889" s="1" t="s">
        <v>6388</v>
      </c>
      <c r="N889">
        <v>0</v>
      </c>
      <c r="O889">
        <v>1</v>
      </c>
      <c r="P889">
        <v>0</v>
      </c>
      <c r="Q889">
        <v>0</v>
      </c>
      <c r="R889" s="19">
        <f>BWscncns[[#This Row],[C fx]]*4+BWscncns[[#This Row],[C fg]]*2+BWscncns[[#This Row],[C fm]]</f>
        <v>2</v>
      </c>
      <c r="S889">
        <v>12400</v>
      </c>
      <c r="T889">
        <v>9674330</v>
      </c>
      <c r="U889" s="13">
        <v>1.2817430000000001</v>
      </c>
      <c r="V889" s="13">
        <v>0.78018799999999999</v>
      </c>
      <c r="W889">
        <v>2044</v>
      </c>
      <c r="X889">
        <v>40</v>
      </c>
      <c r="Z889" s="10">
        <f>IF($N889&lt;&gt;0,constants!$L$2,IF($O889&lt;&gt;0,constants!$M$2,IF($P889&lt;&gt;0,constants!$N$2,0)))</f>
        <v>9721.3799999999992</v>
      </c>
      <c r="AA889" s="10">
        <f>IF($N889&lt;&gt;0,constants!$L$2,IF($O889&lt;&gt;0,constants!$M$2,IF($P889&lt;&gt;0,constants!$P$2,0)))</f>
        <v>9721.3799999999992</v>
      </c>
      <c r="AB889" s="11">
        <f>constants!$O$2</f>
        <v>4861.32</v>
      </c>
      <c r="AC889" s="11">
        <f>VLOOKUP(BWscncns[[#This Row],[scanner]],[0]!ScnrAvgBW,2,FALSE)/1000</f>
        <v>6440.9193022088357</v>
      </c>
      <c r="AD889" s="8">
        <f>(1+$F889)*Z889</f>
        <v>19786.523527968326</v>
      </c>
      <c r="AE889" s="8">
        <f>(1+$F889)*AA889</f>
        <v>19786.523527968326</v>
      </c>
      <c r="AF889" s="8">
        <f>(1+$F889)*AB889</f>
        <v>9894.5440417906702</v>
      </c>
      <c r="AG889" s="8">
        <f>(1+$F889)*AC889</f>
        <v>13109.599801149679</v>
      </c>
      <c r="AH889" s="8">
        <f>(1+$F889)*$T889/1000</f>
        <v>19690.759764799834</v>
      </c>
      <c r="AI889" s="8">
        <f>(1+BWscncns[[#This Row],[pid_error]]*K_p)*BWscncns[[#This Row],[dbw]]/1000</f>
        <v>14682.544882399916</v>
      </c>
      <c r="AJ889" s="13">
        <f>BWscncns[[#This Row],[Torflow prgrssv alt vote]]/VLOOKUP(BWscncns[[#This Row],[class]],AltBWtotl,2,FALSE)*100</f>
        <v>5.1290505314592109E-2</v>
      </c>
      <c r="AK889">
        <f>IF(D889=E889,1,0)</f>
        <v>0</v>
      </c>
    </row>
    <row r="890" spans="1:37">
      <c r="A890" s="1" t="s">
        <v>4429</v>
      </c>
      <c r="B890" s="1" t="s">
        <v>4430</v>
      </c>
      <c r="C890">
        <v>15400</v>
      </c>
      <c r="D890">
        <v>1524110144</v>
      </c>
      <c r="E890">
        <v>1524991829</v>
      </c>
      <c r="F890" s="2">
        <v>-0.26336133352000002</v>
      </c>
      <c r="G890" s="2">
        <v>-0.26336133352000002</v>
      </c>
      <c r="H890">
        <v>13036698</v>
      </c>
      <c r="I890" s="2">
        <v>-0.90387850972700001</v>
      </c>
      <c r="J890" s="2">
        <v>0</v>
      </c>
      <c r="K890">
        <v>7</v>
      </c>
      <c r="L890" s="1" t="s">
        <v>11744</v>
      </c>
      <c r="M890" s="1" t="s">
        <v>4430</v>
      </c>
      <c r="N890">
        <v>0</v>
      </c>
      <c r="O890">
        <v>1</v>
      </c>
      <c r="P890">
        <v>0</v>
      </c>
      <c r="Q890">
        <v>0</v>
      </c>
      <c r="R890" s="19">
        <f>BWscncns[[#This Row],[C fx]]*4+BWscncns[[#This Row],[C fg]]*2+BWscncns[[#This Row],[C fm]]</f>
        <v>2</v>
      </c>
      <c r="S890">
        <v>8760</v>
      </c>
      <c r="T890">
        <v>16889321</v>
      </c>
      <c r="U890" s="13">
        <v>0.51867099999999999</v>
      </c>
      <c r="V890" s="13">
        <v>1.928005</v>
      </c>
      <c r="W890">
        <v>4800</v>
      </c>
      <c r="X890">
        <v>96</v>
      </c>
      <c r="Z890" s="10">
        <f>IF($N890&lt;&gt;0,constants!$L$2,IF($O890&lt;&gt;0,constants!$M$2,IF($P890&lt;&gt;0,constants!$N$2,0)))</f>
        <v>9721.3799999999992</v>
      </c>
      <c r="AA890" s="10">
        <f>IF($N890&lt;&gt;0,constants!$L$2,IF($O890&lt;&gt;0,constants!$M$2,IF($P890&lt;&gt;0,constants!$P$2,0)))</f>
        <v>9721.3799999999992</v>
      </c>
      <c r="AB890" s="11">
        <f>constants!$O$2</f>
        <v>4861.32</v>
      </c>
      <c r="AC890" s="11">
        <f>VLOOKUP(BWscncns[[#This Row],[scanner]],[0]!ScnrAvgBW,2,FALSE)/1000</f>
        <v>885.64026081730776</v>
      </c>
      <c r="AD890" s="8">
        <f>(1+$F890)*Z890</f>
        <v>7161.1443995453419</v>
      </c>
      <c r="AE890" s="8">
        <f>(1+$F890)*AA890</f>
        <v>7161.1443995453419</v>
      </c>
      <c r="AF890" s="8">
        <f>(1+$F890)*AB890</f>
        <v>3581.0362821325534</v>
      </c>
      <c r="AG890" s="8">
        <f>(1+$F890)*AC890</f>
        <v>652.39686070946095</v>
      </c>
      <c r="AH890" s="8">
        <f>(1+$F890)*$T890/1000</f>
        <v>12441.32689919266</v>
      </c>
      <c r="AI890" s="8">
        <f>(1+BWscncns[[#This Row],[pid_error]]*K_p)*BWscncns[[#This Row],[dbw]]/1000</f>
        <v>14665.32394959633</v>
      </c>
      <c r="AJ890" s="13">
        <f>BWscncns[[#This Row],[Torflow prgrssv alt vote]]/VLOOKUP(BWscncns[[#This Row],[class]],AltBWtotl,2,FALSE)*100</f>
        <v>5.1230347463718219E-2</v>
      </c>
      <c r="AK890">
        <f>IF(D890=E890,1,0)</f>
        <v>0</v>
      </c>
    </row>
    <row r="891" spans="1:37">
      <c r="A891" s="1" t="s">
        <v>435</v>
      </c>
      <c r="B891" s="1" t="s">
        <v>436</v>
      </c>
      <c r="C891">
        <v>22400</v>
      </c>
      <c r="D891">
        <v>1524878566</v>
      </c>
      <c r="E891">
        <v>1524902928</v>
      </c>
      <c r="F891" s="2">
        <v>0.14679646041800001</v>
      </c>
      <c r="G891" s="2">
        <v>0.14679646041800001</v>
      </c>
      <c r="H891">
        <v>15666186</v>
      </c>
      <c r="I891" s="2">
        <v>-0.122521920691</v>
      </c>
      <c r="J891" s="2">
        <v>0</v>
      </c>
      <c r="K891">
        <v>4</v>
      </c>
      <c r="L891" s="1" t="s">
        <v>11617</v>
      </c>
      <c r="M891" s="1" t="s">
        <v>436</v>
      </c>
      <c r="N891">
        <v>0</v>
      </c>
      <c r="O891">
        <v>1</v>
      </c>
      <c r="P891">
        <v>0</v>
      </c>
      <c r="Q891">
        <v>0</v>
      </c>
      <c r="R891" s="19">
        <f>BWscncns[[#This Row],[C fx]]*4+BWscncns[[#This Row],[C fg]]*2+BWscncns[[#This Row],[C fm]]</f>
        <v>2</v>
      </c>
      <c r="S891">
        <v>11500</v>
      </c>
      <c r="T891">
        <v>13660826</v>
      </c>
      <c r="U891" s="13">
        <v>0.84182299999999999</v>
      </c>
      <c r="V891" s="13">
        <v>1.1878979999999999</v>
      </c>
      <c r="W891">
        <v>3892</v>
      </c>
      <c r="X891">
        <v>77</v>
      </c>
      <c r="Z891" s="10">
        <f>IF($N891&lt;&gt;0,constants!$L$2,IF($O891&lt;&gt;0,constants!$M$2,IF($P891&lt;&gt;0,constants!$N$2,0)))</f>
        <v>9721.3799999999992</v>
      </c>
      <c r="AA891" s="10">
        <f>IF($N891&lt;&gt;0,constants!$L$2,IF($O891&lt;&gt;0,constants!$M$2,IF($P891&lt;&gt;0,constants!$P$2,0)))</f>
        <v>9721.3799999999992</v>
      </c>
      <c r="AB891" s="11">
        <f>constants!$O$2</f>
        <v>4861.32</v>
      </c>
      <c r="AC891" s="11">
        <f>VLOOKUP(BWscncns[[#This Row],[scanner]],[0]!ScnrAvgBW,2,FALSE)/1000</f>
        <v>4819.491751072962</v>
      </c>
      <c r="AD891" s="8">
        <f>(1+$F891)*Z891</f>
        <v>11148.444174378337</v>
      </c>
      <c r="AE891" s="8">
        <f>(1+$F891)*AA891</f>
        <v>11148.444174378337</v>
      </c>
      <c r="AF891" s="8">
        <f>(1+$F891)*AB891</f>
        <v>5574.9445689592321</v>
      </c>
      <c r="AG891" s="8">
        <f>(1+$F891)*AC891</f>
        <v>5526.976081144222</v>
      </c>
      <c r="AH891" s="8">
        <f>(1+$F891)*$T891/1000</f>
        <v>15666.186903186188</v>
      </c>
      <c r="AI891" s="8">
        <f>(1+BWscncns[[#This Row],[pid_error]]*K_p)*BWscncns[[#This Row],[dbw]]/1000</f>
        <v>14663.506451593092</v>
      </c>
      <c r="AJ891" s="13">
        <f>BWscncns[[#This Row],[Torflow prgrssv alt vote]]/VLOOKUP(BWscncns[[#This Row],[class]],AltBWtotl,2,FALSE)*100</f>
        <v>5.1223998401499028E-2</v>
      </c>
      <c r="AK891">
        <f>IF(D891=E891,1,0)</f>
        <v>0</v>
      </c>
    </row>
    <row r="892" spans="1:37">
      <c r="A892" s="1" t="s">
        <v>1252</v>
      </c>
      <c r="B892" s="1" t="s">
        <v>1253</v>
      </c>
      <c r="C892">
        <v>15000</v>
      </c>
      <c r="D892">
        <v>1524337552</v>
      </c>
      <c r="E892">
        <v>1525007282</v>
      </c>
      <c r="F892" s="2">
        <v>0.96000890130100003</v>
      </c>
      <c r="G892" s="2">
        <v>0.96000890130100003</v>
      </c>
      <c r="H892">
        <v>18848613</v>
      </c>
      <c r="I892" s="2">
        <v>0.21231389406100001</v>
      </c>
      <c r="J892" s="2">
        <v>0</v>
      </c>
      <c r="K892">
        <v>3</v>
      </c>
      <c r="L892" s="1" t="s">
        <v>11605</v>
      </c>
      <c r="M892" s="1" t="s">
        <v>1253</v>
      </c>
      <c r="N892">
        <v>0</v>
      </c>
      <c r="O892">
        <v>1</v>
      </c>
      <c r="P892">
        <v>0</v>
      </c>
      <c r="Q892">
        <v>0</v>
      </c>
      <c r="R892" s="19">
        <f>BWscncns[[#This Row],[C fx]]*4+BWscncns[[#This Row],[C fg]]*2+BWscncns[[#This Row],[C fm]]</f>
        <v>2</v>
      </c>
      <c r="S892">
        <v>13200</v>
      </c>
      <c r="T892">
        <v>9883182</v>
      </c>
      <c r="U892" s="13">
        <v>1.335602</v>
      </c>
      <c r="V892" s="13">
        <v>0.748726</v>
      </c>
      <c r="W892">
        <v>1838</v>
      </c>
      <c r="X892">
        <v>36</v>
      </c>
      <c r="Z892" s="10">
        <f>IF($N892&lt;&gt;0,constants!$L$2,IF($O892&lt;&gt;0,constants!$M$2,IF($P892&lt;&gt;0,constants!$N$2,0)))</f>
        <v>9721.3799999999992</v>
      </c>
      <c r="AA892" s="10">
        <f>IF($N892&lt;&gt;0,constants!$L$2,IF($O892&lt;&gt;0,constants!$M$2,IF($P892&lt;&gt;0,constants!$P$2,0)))</f>
        <v>9721.3799999999992</v>
      </c>
      <c r="AB892" s="11">
        <f>constants!$O$2</f>
        <v>4861.32</v>
      </c>
      <c r="AC892" s="11">
        <f>VLOOKUP(BWscncns[[#This Row],[scanner]],[0]!ScnrAvgBW,2,FALSE)/1000</f>
        <v>6440.9193022088357</v>
      </c>
      <c r="AD892" s="8">
        <f>(1+$F892)*Z892</f>
        <v>19053.991332929512</v>
      </c>
      <c r="AE892" s="8">
        <f>(1+$F892)*AA892</f>
        <v>19053.991332929512</v>
      </c>
      <c r="AF892" s="8">
        <f>(1+$F892)*AB892</f>
        <v>9528.230472072577</v>
      </c>
      <c r="AG892" s="8">
        <f>(1+$F892)*AC892</f>
        <v>12624.259164890744</v>
      </c>
      <c r="AH892" s="8">
        <f>(1+$F892)*$T892/1000</f>
        <v>19371.124693177819</v>
      </c>
      <c r="AI892" s="8">
        <f>(1+BWscncns[[#This Row],[pid_error]]*K_p)*BWscncns[[#This Row],[dbw]]/1000</f>
        <v>14627.153346588912</v>
      </c>
      <c r="AJ892" s="13">
        <f>BWscncns[[#This Row],[Torflow prgrssv alt vote]]/VLOOKUP(BWscncns[[#This Row],[class]],AltBWtotl,2,FALSE)*100</f>
        <v>5.1097006170904596E-2</v>
      </c>
      <c r="AK892">
        <f>IF(D892=E892,1,0)</f>
        <v>0</v>
      </c>
    </row>
    <row r="893" spans="1:37">
      <c r="A893" s="1" t="s">
        <v>8015</v>
      </c>
      <c r="B893" s="1" t="s">
        <v>8016</v>
      </c>
      <c r="C893">
        <v>22700</v>
      </c>
      <c r="D893">
        <v>1524511511</v>
      </c>
      <c r="E893">
        <v>1524928648</v>
      </c>
      <c r="F893" s="2">
        <v>0.52304387420300003</v>
      </c>
      <c r="G893" s="2">
        <v>0.52304387420300003</v>
      </c>
      <c r="H893">
        <v>17352337</v>
      </c>
      <c r="I893" s="2">
        <v>-0.77445996466699996</v>
      </c>
      <c r="J893" s="2">
        <v>0</v>
      </c>
      <c r="K893">
        <v>1</v>
      </c>
      <c r="L893" s="1" t="s">
        <v>11653</v>
      </c>
      <c r="M893" s="1" t="s">
        <v>8016</v>
      </c>
      <c r="N893">
        <v>0</v>
      </c>
      <c r="O893">
        <v>1</v>
      </c>
      <c r="P893">
        <v>0</v>
      </c>
      <c r="Q893">
        <v>0</v>
      </c>
      <c r="R893" s="19">
        <f>BWscncns[[#This Row],[C fx]]*4+BWscncns[[#This Row],[C fg]]*2+BWscncns[[#This Row],[C fm]]</f>
        <v>2</v>
      </c>
      <c r="S893">
        <v>19200</v>
      </c>
      <c r="T893">
        <v>11593653</v>
      </c>
      <c r="U893" s="13">
        <v>1.6560790000000001</v>
      </c>
      <c r="V893" s="13">
        <v>0.60383600000000004</v>
      </c>
      <c r="W893">
        <v>925</v>
      </c>
      <c r="X893">
        <v>18</v>
      </c>
      <c r="Z893" s="10">
        <f>IF($N893&lt;&gt;0,constants!$L$2,IF($O893&lt;&gt;0,constants!$M$2,IF($P893&lt;&gt;0,constants!$N$2,0)))</f>
        <v>9721.3799999999992</v>
      </c>
      <c r="AA893" s="10">
        <f>IF($N893&lt;&gt;0,constants!$L$2,IF($O893&lt;&gt;0,constants!$M$2,IF($P893&lt;&gt;0,constants!$P$2,0)))</f>
        <v>9721.3799999999992</v>
      </c>
      <c r="AB893" s="11">
        <f>constants!$O$2</f>
        <v>4861.32</v>
      </c>
      <c r="AC893" s="11">
        <f>VLOOKUP(BWscncns[[#This Row],[scanner]],[0]!ScnrAvgBW,2,FALSE)/1000</f>
        <v>11818.828055288463</v>
      </c>
      <c r="AD893" s="8">
        <f>(1+$F893)*Z893</f>
        <v>14806.08825779956</v>
      </c>
      <c r="AE893" s="8">
        <f>(1+$F893)*AA893</f>
        <v>14806.08825779956</v>
      </c>
      <c r="AF893" s="8">
        <f>(1+$F893)*AB893</f>
        <v>7404.0036465405283</v>
      </c>
      <c r="AG893" s="8">
        <f>(1+$F893)*AC893</f>
        <v>18000.593669865651</v>
      </c>
      <c r="AH893" s="8">
        <f>(1+$F893)*$T893/1000</f>
        <v>17657.642181285235</v>
      </c>
      <c r="AI893" s="8">
        <f>(1+BWscncns[[#This Row],[pid_error]]*K_p)*BWscncns[[#This Row],[dbw]]/1000</f>
        <v>14625.647590642619</v>
      </c>
      <c r="AJ893" s="13">
        <f>BWscncns[[#This Row],[Torflow prgrssv alt vote]]/VLOOKUP(BWscncns[[#This Row],[class]],AltBWtotl,2,FALSE)*100</f>
        <v>5.1091746116603089E-2</v>
      </c>
      <c r="AK893">
        <f>IF(D893=E893,1,0)</f>
        <v>0</v>
      </c>
    </row>
    <row r="894" spans="1:37">
      <c r="A894" s="1" t="s">
        <v>10391</v>
      </c>
      <c r="B894" s="1" t="s">
        <v>10392</v>
      </c>
      <c r="C894">
        <v>17700</v>
      </c>
      <c r="D894">
        <v>1525001415</v>
      </c>
      <c r="E894">
        <v>1525001415</v>
      </c>
      <c r="F894" s="2">
        <v>0.52352701407699997</v>
      </c>
      <c r="G894" s="2">
        <v>0.52352701407699997</v>
      </c>
      <c r="H894">
        <v>17658808</v>
      </c>
      <c r="I894" s="2">
        <v>-0.51308785175299998</v>
      </c>
      <c r="J894" s="2">
        <v>0</v>
      </c>
      <c r="K894">
        <v>3</v>
      </c>
      <c r="L894" s="1" t="s">
        <v>11578</v>
      </c>
      <c r="M894" s="1" t="s">
        <v>10392</v>
      </c>
      <c r="N894">
        <v>0</v>
      </c>
      <c r="O894">
        <v>1</v>
      </c>
      <c r="P894">
        <v>0</v>
      </c>
      <c r="Q894">
        <v>0</v>
      </c>
      <c r="R894" s="19">
        <f>BWscncns[[#This Row],[C fx]]*4+BWscncns[[#This Row],[C fg]]*2+BWscncns[[#This Row],[C fm]]</f>
        <v>2</v>
      </c>
      <c r="S894">
        <v>16600</v>
      </c>
      <c r="T894">
        <v>11590742</v>
      </c>
      <c r="U894" s="13">
        <v>1.432178</v>
      </c>
      <c r="V894" s="13">
        <v>0.698237</v>
      </c>
      <c r="W894">
        <v>1572</v>
      </c>
      <c r="X894">
        <v>31</v>
      </c>
      <c r="Z894" s="10">
        <f>IF($N894&lt;&gt;0,constants!$L$2,IF($O894&lt;&gt;0,constants!$M$2,IF($P894&lt;&gt;0,constants!$N$2,0)))</f>
        <v>9721.3799999999992</v>
      </c>
      <c r="AA894" s="10">
        <f>IF($N894&lt;&gt;0,constants!$L$2,IF($O894&lt;&gt;0,constants!$M$2,IF($P894&lt;&gt;0,constants!$P$2,0)))</f>
        <v>9721.3799999999992</v>
      </c>
      <c r="AB894" s="11">
        <f>constants!$O$2</f>
        <v>4861.32</v>
      </c>
      <c r="AC894" s="11">
        <f>VLOOKUP(BWscncns[[#This Row],[scanner]],[0]!ScnrAvgBW,2,FALSE)/1000</f>
        <v>6440.9193022088357</v>
      </c>
      <c r="AD894" s="8">
        <f>(1+$F894)*Z894</f>
        <v>14810.785044107866</v>
      </c>
      <c r="AE894" s="8">
        <f>(1+$F894)*AA894</f>
        <v>14810.785044107866</v>
      </c>
      <c r="AF894" s="8">
        <f>(1+$F894)*AB894</f>
        <v>7406.3523440728013</v>
      </c>
      <c r="AG894" s="8">
        <f>(1+$F894)*AC894</f>
        <v>9812.9145524051419</v>
      </c>
      <c r="AH894" s="8">
        <f>(1+$F894)*$T894/1000</f>
        <v>17658.808550196874</v>
      </c>
      <c r="AI894" s="8">
        <f>(1+BWscncns[[#This Row],[pid_error]]*K_p)*BWscncns[[#This Row],[dbw]]/1000</f>
        <v>14624.775275098438</v>
      </c>
      <c r="AJ894" s="13">
        <f>BWscncns[[#This Row],[Torflow prgrssv alt vote]]/VLOOKUP(BWscncns[[#This Row],[class]],AltBWtotl,2,FALSE)*100</f>
        <v>5.1088698858419095E-2</v>
      </c>
      <c r="AK894">
        <f>IF(D894=E894,1,0)</f>
        <v>1</v>
      </c>
    </row>
    <row r="895" spans="1:37">
      <c r="A895" s="1" t="s">
        <v>8799</v>
      </c>
      <c r="B895" s="1" t="s">
        <v>8800</v>
      </c>
      <c r="C895">
        <v>22300</v>
      </c>
      <c r="D895">
        <v>1524709465</v>
      </c>
      <c r="E895">
        <v>1524992681</v>
      </c>
      <c r="F895" s="2">
        <v>1.5658715252199999</v>
      </c>
      <c r="G895" s="2">
        <v>1.5658715252199999</v>
      </c>
      <c r="H895">
        <v>21019619</v>
      </c>
      <c r="I895" s="2">
        <v>0.69614033973699996</v>
      </c>
      <c r="J895" s="2">
        <v>0</v>
      </c>
      <c r="K895">
        <v>1</v>
      </c>
      <c r="L895" s="1" t="s">
        <v>11565</v>
      </c>
      <c r="M895" s="1" t="s">
        <v>8800</v>
      </c>
      <c r="N895">
        <v>0</v>
      </c>
      <c r="O895">
        <v>1</v>
      </c>
      <c r="P895">
        <v>0</v>
      </c>
      <c r="Q895">
        <v>0</v>
      </c>
      <c r="R895" s="19">
        <f>BWscncns[[#This Row],[C fx]]*4+BWscncns[[#This Row],[C fg]]*2+BWscncns[[#This Row],[C fm]]</f>
        <v>2</v>
      </c>
      <c r="S895">
        <v>17400</v>
      </c>
      <c r="T895">
        <v>8192000</v>
      </c>
      <c r="U895" s="13">
        <v>2.1240230000000002</v>
      </c>
      <c r="V895" s="13">
        <v>0.47080499999999997</v>
      </c>
      <c r="W895">
        <v>312</v>
      </c>
      <c r="X895">
        <v>6</v>
      </c>
      <c r="Z895" s="10">
        <f>IF($N895&lt;&gt;0,constants!$L$2,IF($O895&lt;&gt;0,constants!$M$2,IF($P895&lt;&gt;0,constants!$N$2,0)))</f>
        <v>9721.3799999999992</v>
      </c>
      <c r="AA895" s="10">
        <f>IF($N895&lt;&gt;0,constants!$L$2,IF($O895&lt;&gt;0,constants!$M$2,IF($P895&lt;&gt;0,constants!$P$2,0)))</f>
        <v>9721.3799999999992</v>
      </c>
      <c r="AB895" s="11">
        <f>constants!$O$2</f>
        <v>4861.32</v>
      </c>
      <c r="AC895" s="11">
        <f>VLOOKUP(BWscncns[[#This Row],[scanner]],[0]!ScnrAvgBW,2,FALSE)/1000</f>
        <v>11818.828055288463</v>
      </c>
      <c r="AD895" s="8">
        <f>(1+$F895)*Z895</f>
        <v>24943.812127843201</v>
      </c>
      <c r="AE895" s="8">
        <f>(1+$F895)*AA895</f>
        <v>24943.812127843201</v>
      </c>
      <c r="AF895" s="8">
        <f>(1+$F895)*AB895</f>
        <v>12473.522562982489</v>
      </c>
      <c r="AG895" s="8">
        <f>(1+$F895)*AC895</f>
        <v>30325.594368535934</v>
      </c>
      <c r="AH895" s="8">
        <f>(1+$F895)*$T895/1000</f>
        <v>21019.61953460224</v>
      </c>
      <c r="AI895" s="8">
        <f>(1+BWscncns[[#This Row],[pid_error]]*K_p)*BWscncns[[#This Row],[dbw]]/1000</f>
        <v>14605.80976730112</v>
      </c>
      <c r="AJ895" s="13">
        <f>BWscncns[[#This Row],[Torflow prgrssv alt vote]]/VLOOKUP(BWscncns[[#This Row],[class]],AltBWtotl,2,FALSE)*100</f>
        <v>5.1022446687132468E-2</v>
      </c>
      <c r="AK895">
        <f>IF(D895=E895,1,0)</f>
        <v>0</v>
      </c>
    </row>
    <row r="896" spans="1:37">
      <c r="A896" s="1" t="s">
        <v>2413</v>
      </c>
      <c r="B896" s="1" t="s">
        <v>2414</v>
      </c>
      <c r="C896">
        <v>11800</v>
      </c>
      <c r="D896">
        <v>1524192146</v>
      </c>
      <c r="E896">
        <v>1524949073</v>
      </c>
      <c r="F896" s="2">
        <v>0.42376503221</v>
      </c>
      <c r="G896" s="2">
        <v>0.42376503221</v>
      </c>
      <c r="H896">
        <v>18978009</v>
      </c>
      <c r="I896" s="2">
        <v>-0.20473455274899999</v>
      </c>
      <c r="J896" s="2">
        <v>0</v>
      </c>
      <c r="K896">
        <v>5</v>
      </c>
      <c r="L896" s="1" t="s">
        <v>11729</v>
      </c>
      <c r="M896" s="1" t="s">
        <v>2414</v>
      </c>
      <c r="N896">
        <v>0</v>
      </c>
      <c r="O896">
        <v>1</v>
      </c>
      <c r="P896">
        <v>0</v>
      </c>
      <c r="Q896">
        <v>0</v>
      </c>
      <c r="R896" s="19">
        <f>BWscncns[[#This Row],[C fx]]*4+BWscncns[[#This Row],[C fg]]*2+BWscncns[[#This Row],[C fm]]</f>
        <v>2</v>
      </c>
      <c r="S896">
        <v>8750</v>
      </c>
      <c r="T896">
        <v>12045698</v>
      </c>
      <c r="U896" s="13">
        <v>0.72640000000000005</v>
      </c>
      <c r="V896" s="13">
        <v>1.3766510000000001</v>
      </c>
      <c r="W896">
        <v>4209</v>
      </c>
      <c r="X896">
        <v>84</v>
      </c>
      <c r="Z896" s="10">
        <f>IF($N896&lt;&gt;0,constants!$L$2,IF($O896&lt;&gt;0,constants!$M$2,IF($P896&lt;&gt;0,constants!$N$2,0)))</f>
        <v>9721.3799999999992</v>
      </c>
      <c r="AA896" s="10">
        <f>IF($N896&lt;&gt;0,constants!$L$2,IF($O896&lt;&gt;0,constants!$M$2,IF($P896&lt;&gt;0,constants!$P$2,0)))</f>
        <v>9721.3799999999992</v>
      </c>
      <c r="AB896" s="11">
        <f>constants!$O$2</f>
        <v>4861.32</v>
      </c>
      <c r="AC896" s="11">
        <f>VLOOKUP(BWscncns[[#This Row],[scanner]],[0]!ScnrAvgBW,2,FALSE)/1000</f>
        <v>3794.4265750962772</v>
      </c>
      <c r="AD896" s="8">
        <f>(1+$F896)*Z896</f>
        <v>13840.960908825647</v>
      </c>
      <c r="AE896" s="8">
        <f>(1+$F896)*AA896</f>
        <v>13840.960908825647</v>
      </c>
      <c r="AF896" s="8">
        <f>(1+$F896)*AB896</f>
        <v>6921.3774263831165</v>
      </c>
      <c r="AG896" s="8">
        <f>(1+$F896)*AC896</f>
        <v>5402.371874910431</v>
      </c>
      <c r="AH896" s="8">
        <f>(1+$F896)*$T896/1000</f>
        <v>17150.24360096193</v>
      </c>
      <c r="AI896" s="8">
        <f>(1+BWscncns[[#This Row],[pid_error]]*K_p)*BWscncns[[#This Row],[dbw]]/1000</f>
        <v>14597.970800480965</v>
      </c>
      <c r="AJ896" s="13">
        <f>BWscncns[[#This Row],[Torflow prgrssv alt vote]]/VLOOKUP(BWscncns[[#This Row],[class]],AltBWtotl,2,FALSE)*100</f>
        <v>5.0995062839674796E-2</v>
      </c>
      <c r="AK896">
        <f>IF(D896=E896,1,0)</f>
        <v>0</v>
      </c>
    </row>
    <row r="897" spans="1:37">
      <c r="A897" s="1" t="s">
        <v>356</v>
      </c>
      <c r="B897" s="1" t="s">
        <v>357</v>
      </c>
      <c r="C897">
        <v>18700</v>
      </c>
      <c r="D897">
        <v>1525009194</v>
      </c>
      <c r="E897">
        <v>1525009194</v>
      </c>
      <c r="F897" s="2">
        <v>0.78215129613500001</v>
      </c>
      <c r="G897" s="2">
        <v>0.78215129613500001</v>
      </c>
      <c r="H897">
        <v>18687210</v>
      </c>
      <c r="I897" s="2">
        <v>-0.52359209780500005</v>
      </c>
      <c r="J897" s="2">
        <v>0</v>
      </c>
      <c r="K897">
        <v>2</v>
      </c>
      <c r="L897" s="1" t="s">
        <v>11570</v>
      </c>
      <c r="M897" s="1" t="s">
        <v>357</v>
      </c>
      <c r="N897">
        <v>0</v>
      </c>
      <c r="O897">
        <v>1</v>
      </c>
      <c r="P897">
        <v>0</v>
      </c>
      <c r="Q897">
        <v>0</v>
      </c>
      <c r="R897" s="19">
        <f>BWscncns[[#This Row],[C fx]]*4+BWscncns[[#This Row],[C fg]]*2+BWscncns[[#This Row],[C fm]]</f>
        <v>2</v>
      </c>
      <c r="S897">
        <v>15700</v>
      </c>
      <c r="T897">
        <v>10485760</v>
      </c>
      <c r="U897" s="13">
        <v>1.497269</v>
      </c>
      <c r="V897" s="13">
        <v>0.667883</v>
      </c>
      <c r="W897">
        <v>1380</v>
      </c>
      <c r="X897">
        <v>27</v>
      </c>
      <c r="Z897" s="10">
        <f>IF($N897&lt;&gt;0,constants!$L$2,IF($O897&lt;&gt;0,constants!$M$2,IF($P897&lt;&gt;0,constants!$N$2,0)))</f>
        <v>9721.3799999999992</v>
      </c>
      <c r="AA897" s="10">
        <f>IF($N897&lt;&gt;0,constants!$L$2,IF($O897&lt;&gt;0,constants!$M$2,IF($P897&lt;&gt;0,constants!$P$2,0)))</f>
        <v>9721.3799999999992</v>
      </c>
      <c r="AB897" s="11">
        <f>constants!$O$2</f>
        <v>4861.32</v>
      </c>
      <c r="AC897" s="11">
        <f>VLOOKUP(BWscncns[[#This Row],[scanner]],[0]!ScnrAvgBW,2,FALSE)/1000</f>
        <v>8853.6095214723919</v>
      </c>
      <c r="AD897" s="8">
        <f>(1+$F897)*Z897</f>
        <v>17324.969967220863</v>
      </c>
      <c r="AE897" s="8">
        <f>(1+$F897)*AA897</f>
        <v>17324.969967220863</v>
      </c>
      <c r="AF897" s="8">
        <f>(1+$F897)*AB897</f>
        <v>8663.6077389269976</v>
      </c>
      <c r="AG897" s="8">
        <f>(1+$F897)*AC897</f>
        <v>15778.471684165199</v>
      </c>
      <c r="AH897" s="8">
        <f>(1+$F897)*$T897/1000</f>
        <v>18687.210774960535</v>
      </c>
      <c r="AI897" s="8">
        <f>(1+BWscncns[[#This Row],[pid_error]]*K_p)*BWscncns[[#This Row],[dbw]]/1000</f>
        <v>14586.485387480268</v>
      </c>
      <c r="AJ897" s="13">
        <f>BWscncns[[#This Row],[Torflow prgrssv alt vote]]/VLOOKUP(BWscncns[[#This Row],[class]],AltBWtotl,2,FALSE)*100</f>
        <v>5.0954940868908095E-2</v>
      </c>
      <c r="AK897">
        <f>IF(D897=E897,1,0)</f>
        <v>1</v>
      </c>
    </row>
    <row r="898" spans="1:37">
      <c r="A898" s="1" t="s">
        <v>1608</v>
      </c>
      <c r="B898" s="1" t="s">
        <v>1609</v>
      </c>
      <c r="C898">
        <v>17200</v>
      </c>
      <c r="D898">
        <v>1524057736</v>
      </c>
      <c r="E898">
        <v>1524983845</v>
      </c>
      <c r="F898" s="2">
        <v>1.96863389039</v>
      </c>
      <c r="G898" s="2">
        <v>1.96863389039</v>
      </c>
      <c r="H898">
        <v>21789867</v>
      </c>
      <c r="I898" s="2">
        <v>1.17770711149</v>
      </c>
      <c r="J898" s="2">
        <v>0</v>
      </c>
      <c r="K898">
        <v>1</v>
      </c>
      <c r="L898" s="1" t="s">
        <v>11537</v>
      </c>
      <c r="M898" s="1" t="s">
        <v>1609</v>
      </c>
      <c r="N898">
        <v>0</v>
      </c>
      <c r="O898">
        <v>1</v>
      </c>
      <c r="P898">
        <v>0</v>
      </c>
      <c r="Q898">
        <v>0</v>
      </c>
      <c r="R898" s="19">
        <f>BWscncns[[#This Row],[C fx]]*4+BWscncns[[#This Row],[C fg]]*2+BWscncns[[#This Row],[C fm]]</f>
        <v>2</v>
      </c>
      <c r="S898">
        <v>17200</v>
      </c>
      <c r="T898">
        <v>7340032</v>
      </c>
      <c r="U898" s="13">
        <v>2.3433139999999999</v>
      </c>
      <c r="V898" s="13">
        <v>0.42674600000000001</v>
      </c>
      <c r="W898">
        <v>183</v>
      </c>
      <c r="X898">
        <v>3</v>
      </c>
      <c r="Z898" s="10">
        <f>IF($N898&lt;&gt;0,constants!$L$2,IF($O898&lt;&gt;0,constants!$M$2,IF($P898&lt;&gt;0,constants!$N$2,0)))</f>
        <v>9721.3799999999992</v>
      </c>
      <c r="AA898" s="10">
        <f>IF($N898&lt;&gt;0,constants!$L$2,IF($O898&lt;&gt;0,constants!$M$2,IF($P898&lt;&gt;0,constants!$P$2,0)))</f>
        <v>9721.3799999999992</v>
      </c>
      <c r="AB898" s="11">
        <f>constants!$O$2</f>
        <v>4861.32</v>
      </c>
      <c r="AC898" s="11">
        <f>VLOOKUP(BWscncns[[#This Row],[scanner]],[0]!ScnrAvgBW,2,FALSE)/1000</f>
        <v>11818.828055288463</v>
      </c>
      <c r="AD898" s="8">
        <f>(1+$F898)*Z898</f>
        <v>28859.218129359535</v>
      </c>
      <c r="AE898" s="8">
        <f>(1+$F898)*AA898</f>
        <v>28859.218129359535</v>
      </c>
      <c r="AF898" s="8">
        <f>(1+$F898)*AB898</f>
        <v>14431.479304030714</v>
      </c>
      <c r="AG898" s="8">
        <f>(1+$F898)*AC898</f>
        <v>35085.773509621467</v>
      </c>
      <c r="AH898" s="8">
        <f>(1+$F898)*$T898/1000</f>
        <v>21789.867751747093</v>
      </c>
      <c r="AI898" s="8">
        <f>(1+BWscncns[[#This Row],[pid_error]]*K_p)*BWscncns[[#This Row],[dbw]]/1000</f>
        <v>14564.949875873546</v>
      </c>
      <c r="AJ898" s="13">
        <f>BWscncns[[#This Row],[Torflow prgrssv alt vote]]/VLOOKUP(BWscncns[[#This Row],[class]],AltBWtotl,2,FALSE)*100</f>
        <v>5.0879710908341709E-2</v>
      </c>
      <c r="AK898">
        <f>IF(D898=E898,1,0)</f>
        <v>0</v>
      </c>
    </row>
    <row r="899" spans="1:37">
      <c r="A899" s="1" t="s">
        <v>4749</v>
      </c>
      <c r="B899" s="1" t="s">
        <v>4750</v>
      </c>
      <c r="C899">
        <v>20500</v>
      </c>
      <c r="D899">
        <v>1523876807</v>
      </c>
      <c r="E899">
        <v>1524983272</v>
      </c>
      <c r="F899" s="2">
        <v>0.34301316254300002</v>
      </c>
      <c r="G899" s="2">
        <v>0.34301316254300002</v>
      </c>
      <c r="H899">
        <v>16191834</v>
      </c>
      <c r="I899" s="2">
        <v>-0.46119024413100002</v>
      </c>
      <c r="J899" s="2">
        <v>0</v>
      </c>
      <c r="K899">
        <v>3</v>
      </c>
      <c r="L899" s="1" t="s">
        <v>11533</v>
      </c>
      <c r="M899" s="1" t="s">
        <v>4750</v>
      </c>
      <c r="N899">
        <v>0</v>
      </c>
      <c r="O899">
        <v>1</v>
      </c>
      <c r="P899">
        <v>0</v>
      </c>
      <c r="Q899">
        <v>0</v>
      </c>
      <c r="R899" s="19">
        <f>BWscncns[[#This Row],[C fx]]*4+BWscncns[[#This Row],[C fg]]*2+BWscncns[[#This Row],[C fm]]</f>
        <v>2</v>
      </c>
      <c r="S899">
        <v>17900</v>
      </c>
      <c r="T899">
        <v>12424314</v>
      </c>
      <c r="U899" s="13">
        <v>1.440723</v>
      </c>
      <c r="V899" s="13">
        <v>0.69409600000000005</v>
      </c>
      <c r="W899">
        <v>1556</v>
      </c>
      <c r="X899">
        <v>31</v>
      </c>
      <c r="Z899" s="10">
        <f>IF($N899&lt;&gt;0,constants!$L$2,IF($O899&lt;&gt;0,constants!$M$2,IF($P899&lt;&gt;0,constants!$N$2,0)))</f>
        <v>9721.3799999999992</v>
      </c>
      <c r="AA899" s="10">
        <f>IF($N899&lt;&gt;0,constants!$L$2,IF($O899&lt;&gt;0,constants!$M$2,IF($P899&lt;&gt;0,constants!$P$2,0)))</f>
        <v>9721.3799999999992</v>
      </c>
      <c r="AB899" s="11">
        <f>constants!$O$2</f>
        <v>4861.32</v>
      </c>
      <c r="AC899" s="11">
        <f>VLOOKUP(BWscncns[[#This Row],[scanner]],[0]!ScnrAvgBW,2,FALSE)/1000</f>
        <v>6440.9193022088357</v>
      </c>
      <c r="AD899" s="8">
        <f>(1+$F899)*Z899</f>
        <v>13055.941298082267</v>
      </c>
      <c r="AE899" s="8">
        <f>(1+$F899)*AA899</f>
        <v>13055.941298082267</v>
      </c>
      <c r="AF899" s="8">
        <f>(1+$F899)*AB899</f>
        <v>6528.8167473335361</v>
      </c>
      <c r="AG899" s="8">
        <f>(1+$F899)*AC899</f>
        <v>8650.2394017437418</v>
      </c>
      <c r="AH899" s="8">
        <f>(1+$F899)*$T899/1000</f>
        <v>16686.01723756727</v>
      </c>
      <c r="AI899" s="8">
        <f>(1+BWscncns[[#This Row],[pid_error]]*K_p)*BWscncns[[#This Row],[dbw]]/1000</f>
        <v>14555.165618783634</v>
      </c>
      <c r="AJ899" s="13">
        <f>BWscncns[[#This Row],[Torflow prgrssv alt vote]]/VLOOKUP(BWscncns[[#This Row],[class]],AltBWtotl,2,FALSE)*100</f>
        <v>5.0845531582190212E-2</v>
      </c>
      <c r="AK899">
        <f>IF(D899=E899,1,0)</f>
        <v>0</v>
      </c>
    </row>
    <row r="900" spans="1:37">
      <c r="A900" s="1" t="s">
        <v>9658</v>
      </c>
      <c r="B900" s="1" t="s">
        <v>9659</v>
      </c>
      <c r="C900">
        <v>11600</v>
      </c>
      <c r="D900">
        <v>1524171666</v>
      </c>
      <c r="E900">
        <v>1524984608</v>
      </c>
      <c r="F900" s="2">
        <v>0.99499813330300002</v>
      </c>
      <c r="G900" s="2">
        <v>0.99499813330300002</v>
      </c>
      <c r="H900">
        <v>21493676</v>
      </c>
      <c r="I900" s="2">
        <v>0.47889271079000001</v>
      </c>
      <c r="J900" s="2">
        <v>0</v>
      </c>
      <c r="K900">
        <v>3</v>
      </c>
      <c r="L900" s="1" t="s">
        <v>11691</v>
      </c>
      <c r="M900" s="1" t="s">
        <v>9659</v>
      </c>
      <c r="N900">
        <v>0</v>
      </c>
      <c r="O900">
        <v>1</v>
      </c>
      <c r="P900">
        <v>0</v>
      </c>
      <c r="Q900">
        <v>0</v>
      </c>
      <c r="R900" s="19">
        <f>BWscncns[[#This Row],[C fx]]*4+BWscncns[[#This Row],[C fg]]*2+BWscncns[[#This Row],[C fm]]</f>
        <v>2</v>
      </c>
      <c r="S900">
        <v>8760</v>
      </c>
      <c r="T900">
        <v>9715504</v>
      </c>
      <c r="U900" s="13">
        <v>0.90165200000000001</v>
      </c>
      <c r="V900" s="13">
        <v>1.109076</v>
      </c>
      <c r="W900">
        <v>3701</v>
      </c>
      <c r="X900">
        <v>74</v>
      </c>
      <c r="Z900" s="10">
        <f>IF($N900&lt;&gt;0,constants!$L$2,IF($O900&lt;&gt;0,constants!$M$2,IF($P900&lt;&gt;0,constants!$N$2,0)))</f>
        <v>9721.3799999999992</v>
      </c>
      <c r="AA900" s="10">
        <f>IF($N900&lt;&gt;0,constants!$L$2,IF($O900&lt;&gt;0,constants!$M$2,IF($P900&lt;&gt;0,constants!$P$2,0)))</f>
        <v>9721.3799999999992</v>
      </c>
      <c r="AB900" s="11">
        <f>constants!$O$2</f>
        <v>4861.32</v>
      </c>
      <c r="AC900" s="11">
        <f>VLOOKUP(BWscncns[[#This Row],[scanner]],[0]!ScnrAvgBW,2,FALSE)/1000</f>
        <v>6440.9193022088357</v>
      </c>
      <c r="AD900" s="8">
        <f>(1+$F900)*Z900</f>
        <v>19394.134953129116</v>
      </c>
      <c r="AE900" s="8">
        <f>(1+$F900)*AA900</f>
        <v>19394.134953129116</v>
      </c>
      <c r="AF900" s="8">
        <f>(1+$F900)*AB900</f>
        <v>9698.3243253885394</v>
      </c>
      <c r="AG900" s="8">
        <f>(1+$F900)*AC900</f>
        <v>12849.621984661888</v>
      </c>
      <c r="AH900" s="8">
        <f>(1+$F900)*$T900/1000</f>
        <v>19382.412344097829</v>
      </c>
      <c r="AI900" s="8">
        <f>(1+BWscncns[[#This Row],[pid_error]]*K_p)*BWscncns[[#This Row],[dbw]]/1000</f>
        <v>14548.958172048915</v>
      </c>
      <c r="AJ900" s="13">
        <f>BWscncns[[#This Row],[Torflow prgrssv alt vote]]/VLOOKUP(BWscncns[[#This Row],[class]],AltBWtotl,2,FALSE)*100</f>
        <v>5.0823847120655297E-2</v>
      </c>
      <c r="AK900">
        <f>IF(D900=E900,1,0)</f>
        <v>0</v>
      </c>
    </row>
    <row r="901" spans="1:37">
      <c r="A901" s="1" t="s">
        <v>8040</v>
      </c>
      <c r="B901" s="1" t="s">
        <v>8041</v>
      </c>
      <c r="C901">
        <v>15700</v>
      </c>
      <c r="D901">
        <v>1524886158</v>
      </c>
      <c r="E901">
        <v>1524999429</v>
      </c>
      <c r="F901" s="2">
        <v>1.8157066804299999</v>
      </c>
      <c r="G901" s="2">
        <v>1.8157066804299999</v>
      </c>
      <c r="H901">
        <v>20963375</v>
      </c>
      <c r="I901" s="2">
        <v>1.3740303377300001</v>
      </c>
      <c r="J901" s="2">
        <v>0</v>
      </c>
      <c r="K901">
        <v>1</v>
      </c>
      <c r="L901" s="1" t="s">
        <v>11542</v>
      </c>
      <c r="M901" s="1" t="s">
        <v>8041</v>
      </c>
      <c r="N901">
        <v>0</v>
      </c>
      <c r="O901">
        <v>1</v>
      </c>
      <c r="P901">
        <v>0</v>
      </c>
      <c r="Q901">
        <v>0</v>
      </c>
      <c r="R901" s="19">
        <f>BWscncns[[#This Row],[C fx]]*4+BWscncns[[#This Row],[C fg]]*2+BWscncns[[#This Row],[C fm]]</f>
        <v>2</v>
      </c>
      <c r="S901">
        <v>15100</v>
      </c>
      <c r="T901">
        <v>7622426</v>
      </c>
      <c r="U901" s="13">
        <v>1.9809969999999999</v>
      </c>
      <c r="V901" s="13">
        <v>0.50479600000000002</v>
      </c>
      <c r="W901">
        <v>445</v>
      </c>
      <c r="X901">
        <v>8</v>
      </c>
      <c r="Z901" s="10">
        <f>IF($N901&lt;&gt;0,constants!$L$2,IF($O901&lt;&gt;0,constants!$M$2,IF($P901&lt;&gt;0,constants!$N$2,0)))</f>
        <v>9721.3799999999992</v>
      </c>
      <c r="AA901" s="10">
        <f>IF($N901&lt;&gt;0,constants!$L$2,IF($O901&lt;&gt;0,constants!$M$2,IF($P901&lt;&gt;0,constants!$P$2,0)))</f>
        <v>9721.3799999999992</v>
      </c>
      <c r="AB901" s="11">
        <f>constants!$O$2</f>
        <v>4861.32</v>
      </c>
      <c r="AC901" s="11">
        <f>VLOOKUP(BWscncns[[#This Row],[scanner]],[0]!ScnrAvgBW,2,FALSE)/1000</f>
        <v>11818.828055288463</v>
      </c>
      <c r="AD901" s="8">
        <f>(1+$F901)*Z901</f>
        <v>27372.554608998591</v>
      </c>
      <c r="AE901" s="8">
        <f>(1+$F901)*AA901</f>
        <v>27372.554608998591</v>
      </c>
      <c r="AF901" s="8">
        <f>(1+$F901)*AB901</f>
        <v>13688.051199707967</v>
      </c>
      <c r="AG901" s="8">
        <f>(1+$F901)*AC901</f>
        <v>33278.353110129232</v>
      </c>
      <c r="AH901" s="8">
        <f>(1+$F901)*$T901/1000</f>
        <v>21462.515809283323</v>
      </c>
      <c r="AI901" s="8">
        <f>(1+BWscncns[[#This Row],[pid_error]]*K_p)*BWscncns[[#This Row],[dbw]]/1000</f>
        <v>14542.470904641661</v>
      </c>
      <c r="AJ901" s="13">
        <f>BWscncns[[#This Row],[Torflow prgrssv alt vote]]/VLOOKUP(BWscncns[[#This Row],[class]],AltBWtotl,2,FALSE)*100</f>
        <v>5.0801185162112412E-2</v>
      </c>
      <c r="AK901">
        <f>IF(D901=E901,1,0)</f>
        <v>0</v>
      </c>
    </row>
    <row r="902" spans="1:37">
      <c r="A902" s="1" t="s">
        <v>1986</v>
      </c>
      <c r="B902" s="1" t="s">
        <v>1987</v>
      </c>
      <c r="C902">
        <v>16800</v>
      </c>
      <c r="D902">
        <v>1525007036</v>
      </c>
      <c r="E902">
        <v>1525007036</v>
      </c>
      <c r="F902" s="2">
        <v>0.37793029118799998</v>
      </c>
      <c r="G902" s="2">
        <v>0.37793029118799998</v>
      </c>
      <c r="H902">
        <v>16826733</v>
      </c>
      <c r="I902" s="2">
        <v>-0.47581617665800002</v>
      </c>
      <c r="J902" s="2">
        <v>0</v>
      </c>
      <c r="K902">
        <v>3</v>
      </c>
      <c r="L902" s="1" t="s">
        <v>11600</v>
      </c>
      <c r="M902" s="1" t="s">
        <v>1987</v>
      </c>
      <c r="N902">
        <v>0</v>
      </c>
      <c r="O902">
        <v>0</v>
      </c>
      <c r="P902">
        <v>1</v>
      </c>
      <c r="Q902">
        <v>0</v>
      </c>
      <c r="R902" s="19">
        <f>BWscncns[[#This Row],[C fx]]*4+BWscncns[[#This Row],[C fg]]*2+BWscncns[[#This Row],[C fm]]</f>
        <v>1</v>
      </c>
      <c r="S902">
        <v>16800</v>
      </c>
      <c r="T902">
        <v>12211600</v>
      </c>
      <c r="U902" s="13">
        <v>1.3757410000000001</v>
      </c>
      <c r="V902" s="13">
        <v>0.726881</v>
      </c>
      <c r="W902">
        <v>1720</v>
      </c>
      <c r="X902">
        <v>34</v>
      </c>
      <c r="Z902" s="10">
        <f>IF($N902&lt;&gt;0,constants!$L$2,IF($O902&lt;&gt;0,constants!$M$2,IF($P902&lt;&gt;0,constants!$N$2,0)))</f>
        <v>1117.99</v>
      </c>
      <c r="AA902" s="10">
        <f>IF($N902&lt;&gt;0,constants!$L$2,IF($O902&lt;&gt;0,constants!$M$2,IF($P902&lt;&gt;0,constants!$P$2,0)))</f>
        <v>4051.45</v>
      </c>
      <c r="AB902" s="11">
        <f>constants!$O$2</f>
        <v>4861.32</v>
      </c>
      <c r="AC902" s="11">
        <f>VLOOKUP(BWscncns[[#This Row],[scanner]],[0]!ScnrAvgBW,2,FALSE)/1000</f>
        <v>6440.9193022088357</v>
      </c>
      <c r="AD902" s="8">
        <f>(1+$F902)*Z902</f>
        <v>1540.5122862452722</v>
      </c>
      <c r="AE902" s="8">
        <f>(1+$F902)*AA902</f>
        <v>5582.6156782336229</v>
      </c>
      <c r="AF902" s="8">
        <f>(1+$F902)*AB902</f>
        <v>6698.5600831580477</v>
      </c>
      <c r="AG902" s="8">
        <f>(1+$F902)*AC902</f>
        <v>8875.1378096110311</v>
      </c>
      <c r="AH902" s="8">
        <f>(1+$F902)*$T902/1000</f>
        <v>16826.733543871382</v>
      </c>
      <c r="AI902" s="8">
        <f>(1+BWscncns[[#This Row],[pid_error]]*K_p)*BWscncns[[#This Row],[dbw]]/1000</f>
        <v>14519.16677193569</v>
      </c>
      <c r="AJ902" s="13">
        <f>BWscncns[[#This Row],[Torflow prgrssv alt vote]]/VLOOKUP(BWscncns[[#This Row],[class]],AltBWtotl,2,FALSE)*100</f>
        <v>0.28635672879349899</v>
      </c>
      <c r="AK902">
        <f>IF(D902=E902,1,0)</f>
        <v>1</v>
      </c>
    </row>
    <row r="903" spans="1:37">
      <c r="A903" s="1" t="s">
        <v>2169</v>
      </c>
      <c r="B903" s="1" t="s">
        <v>2170</v>
      </c>
      <c r="C903">
        <v>10200</v>
      </c>
      <c r="D903">
        <v>1524949073</v>
      </c>
      <c r="E903">
        <v>1524949073</v>
      </c>
      <c r="F903" s="2">
        <v>-0.461691796273</v>
      </c>
      <c r="G903" s="2">
        <v>-0.461691796273</v>
      </c>
      <c r="H903">
        <v>10160227</v>
      </c>
      <c r="I903" s="2">
        <v>3.6770381416800002E-2</v>
      </c>
      <c r="J903" s="2">
        <v>0</v>
      </c>
      <c r="K903">
        <v>5</v>
      </c>
      <c r="L903" s="1" t="s">
        <v>11729</v>
      </c>
      <c r="M903" s="1" t="s">
        <v>2170</v>
      </c>
      <c r="N903">
        <v>1</v>
      </c>
      <c r="O903">
        <v>0</v>
      </c>
      <c r="P903">
        <v>0</v>
      </c>
      <c r="Q903">
        <v>0</v>
      </c>
      <c r="R903" s="19">
        <f>BWscncns[[#This Row],[C fx]]*4+BWscncns[[#This Row],[C fg]]*2+BWscncns[[#This Row],[C fm]]</f>
        <v>4</v>
      </c>
      <c r="S903">
        <v>17000</v>
      </c>
      <c r="T903">
        <v>18874368</v>
      </c>
      <c r="U903" s="13">
        <v>0.90069200000000005</v>
      </c>
      <c r="V903" s="13">
        <v>1.110257</v>
      </c>
      <c r="W903">
        <v>3702</v>
      </c>
      <c r="X903">
        <v>74</v>
      </c>
      <c r="Z903" s="10">
        <f>IF($N903&lt;&gt;0,constants!$L$2,IF($O903&lt;&gt;0,constants!$M$2,IF($P903&lt;&gt;0,constants!$N$2,0)))</f>
        <v>10125.48</v>
      </c>
      <c r="AA903" s="10">
        <f>IF($N903&lt;&gt;0,constants!$L$2,IF($O903&lt;&gt;0,constants!$M$2,IF($P903&lt;&gt;0,constants!$P$2,0)))</f>
        <v>10125.48</v>
      </c>
      <c r="AB903" s="11">
        <f>constants!$O$2</f>
        <v>4861.32</v>
      </c>
      <c r="AC903" s="11">
        <f>VLOOKUP(BWscncns[[#This Row],[scanner]],[0]!ScnrAvgBW,2,FALSE)/1000</f>
        <v>3794.4265750962772</v>
      </c>
      <c r="AD903" s="8">
        <f>(1+$F903)*Z903</f>
        <v>5450.628950673663</v>
      </c>
      <c r="AE903" s="8">
        <f>(1+$F903)*AA903</f>
        <v>5450.628950673663</v>
      </c>
      <c r="AF903" s="8">
        <f>(1+$F903)*AB903</f>
        <v>2616.8884369421394</v>
      </c>
      <c r="AG903" s="8">
        <f>(1+$F903)*AC903</f>
        <v>2042.5709538140695</v>
      </c>
      <c r="AH903" s="8">
        <f>(1+$F903)*$T903/1000</f>
        <v>10160.22713456237</v>
      </c>
      <c r="AI903" s="8">
        <f>(1+BWscncns[[#This Row],[pid_error]]*K_p)*BWscncns[[#This Row],[dbw]]/1000</f>
        <v>14517.297567281184</v>
      </c>
      <c r="AJ903" s="13">
        <f>BWscncns[[#This Row],[Torflow prgrssv alt vote]]/VLOOKUP(BWscncns[[#This Row],[class]],AltBWtotl,2,FALSE)*100</f>
        <v>0.12442404378959276</v>
      </c>
      <c r="AK903">
        <f>IF(D903=E903,1,0)</f>
        <v>1</v>
      </c>
    </row>
    <row r="904" spans="1:37">
      <c r="A904" s="1" t="s">
        <v>9751</v>
      </c>
      <c r="B904" s="1" t="s">
        <v>9752</v>
      </c>
      <c r="C904">
        <v>18300</v>
      </c>
      <c r="D904">
        <v>1524913739</v>
      </c>
      <c r="E904">
        <v>1524913739</v>
      </c>
      <c r="F904" s="2">
        <v>0.73697274105599997</v>
      </c>
      <c r="G904" s="2">
        <v>0.73697274105599997</v>
      </c>
      <c r="H904">
        <v>18307715</v>
      </c>
      <c r="I904" s="2">
        <v>0.27172942485200002</v>
      </c>
      <c r="J904" s="2">
        <v>0</v>
      </c>
      <c r="K904">
        <v>3</v>
      </c>
      <c r="L904" s="1" t="s">
        <v>11727</v>
      </c>
      <c r="M904" s="1" t="s">
        <v>9752</v>
      </c>
      <c r="N904">
        <v>1</v>
      </c>
      <c r="O904">
        <v>0</v>
      </c>
      <c r="P904">
        <v>0</v>
      </c>
      <c r="Q904">
        <v>0</v>
      </c>
      <c r="R904" s="19">
        <f>BWscncns[[#This Row],[C fx]]*4+BWscncns[[#This Row],[C fg]]*2+BWscncns[[#This Row],[C fm]]</f>
        <v>4</v>
      </c>
      <c r="S904">
        <v>16100</v>
      </c>
      <c r="T904">
        <v>10600483</v>
      </c>
      <c r="U904" s="13">
        <v>1.518799</v>
      </c>
      <c r="V904" s="13">
        <v>0.65841499999999997</v>
      </c>
      <c r="W904">
        <v>1298</v>
      </c>
      <c r="X904">
        <v>25</v>
      </c>
      <c r="Z904" s="10">
        <f>IF($N904&lt;&gt;0,constants!$L$2,IF($O904&lt;&gt;0,constants!$M$2,IF($P904&lt;&gt;0,constants!$N$2,0)))</f>
        <v>10125.48</v>
      </c>
      <c r="AA904" s="10">
        <f>IF($N904&lt;&gt;0,constants!$L$2,IF($O904&lt;&gt;0,constants!$M$2,IF($P904&lt;&gt;0,constants!$P$2,0)))</f>
        <v>10125.48</v>
      </c>
      <c r="AB904" s="11">
        <f>constants!$O$2</f>
        <v>4861.32</v>
      </c>
      <c r="AC904" s="11">
        <f>VLOOKUP(BWscncns[[#This Row],[scanner]],[0]!ScnrAvgBW,2,FALSE)/1000</f>
        <v>6440.9193022088357</v>
      </c>
      <c r="AD904" s="8">
        <f>(1+$F904)*Z904</f>
        <v>17587.682750107706</v>
      </c>
      <c r="AE904" s="8">
        <f>(1+$F904)*AA904</f>
        <v>17587.682750107706</v>
      </c>
      <c r="AF904" s="8">
        <f>(1+$F904)*AB904</f>
        <v>8443.9803255503521</v>
      </c>
      <c r="AG904" s="8">
        <f>(1+$F904)*AC904</f>
        <v>11187.70125527818</v>
      </c>
      <c r="AH904" s="8">
        <f>(1+$F904)*$T904/1000</f>
        <v>18412.750013027529</v>
      </c>
      <c r="AI904" s="8">
        <f>(1+BWscncns[[#This Row],[pid_error]]*K_p)*BWscncns[[#This Row],[dbw]]/1000</f>
        <v>14506.616506513765</v>
      </c>
      <c r="AJ904" s="13">
        <f>BWscncns[[#This Row],[Torflow prgrssv alt vote]]/VLOOKUP(BWscncns[[#This Row],[class]],AltBWtotl,2,FALSE)*100</f>
        <v>0.12433249915006978</v>
      </c>
      <c r="AK904">
        <f>IF(D904=E904,1,0)</f>
        <v>1</v>
      </c>
    </row>
    <row r="905" spans="1:37">
      <c r="A905" s="1" t="s">
        <v>2973</v>
      </c>
      <c r="B905" s="1" t="s">
        <v>2974</v>
      </c>
      <c r="C905">
        <v>24600</v>
      </c>
      <c r="D905">
        <v>1524906388</v>
      </c>
      <c r="E905">
        <v>1524989730</v>
      </c>
      <c r="F905" s="2">
        <v>0.82153067227999999</v>
      </c>
      <c r="G905" s="2">
        <v>0.82153067227999999</v>
      </c>
      <c r="H905">
        <v>22495659</v>
      </c>
      <c r="I905" s="2">
        <v>-0.63915494473000001</v>
      </c>
      <c r="J905" s="2">
        <v>0</v>
      </c>
      <c r="K905">
        <v>1</v>
      </c>
      <c r="L905" s="1" t="s">
        <v>11532</v>
      </c>
      <c r="M905" s="1" t="s">
        <v>2974</v>
      </c>
      <c r="N905">
        <v>0</v>
      </c>
      <c r="O905">
        <v>1</v>
      </c>
      <c r="P905">
        <v>0</v>
      </c>
      <c r="Q905">
        <v>0</v>
      </c>
      <c r="R905" s="19">
        <f>BWscncns[[#This Row],[C fx]]*4+BWscncns[[#This Row],[C fg]]*2+BWscncns[[#This Row],[C fm]]</f>
        <v>2</v>
      </c>
      <c r="S905">
        <v>22500</v>
      </c>
      <c r="T905">
        <v>10279535</v>
      </c>
      <c r="U905" s="13">
        <v>2.188815</v>
      </c>
      <c r="V905" s="13">
        <v>0.456868</v>
      </c>
      <c r="W905">
        <v>263</v>
      </c>
      <c r="X905">
        <v>5</v>
      </c>
      <c r="Z905" s="10">
        <f>IF($N905&lt;&gt;0,constants!$L$2,IF($O905&lt;&gt;0,constants!$M$2,IF($P905&lt;&gt;0,constants!$N$2,0)))</f>
        <v>9721.3799999999992</v>
      </c>
      <c r="AA905" s="10">
        <f>IF($N905&lt;&gt;0,constants!$L$2,IF($O905&lt;&gt;0,constants!$M$2,IF($P905&lt;&gt;0,constants!$P$2,0)))</f>
        <v>9721.3799999999992</v>
      </c>
      <c r="AB905" s="11">
        <f>constants!$O$2</f>
        <v>4861.32</v>
      </c>
      <c r="AC905" s="11">
        <f>VLOOKUP(BWscncns[[#This Row],[scanner]],[0]!ScnrAvgBW,2,FALSE)/1000</f>
        <v>11818.828055288463</v>
      </c>
      <c r="AD905" s="8">
        <f>(1+$F905)*Z905</f>
        <v>17707.791846889344</v>
      </c>
      <c r="AE905" s="8">
        <f>(1+$F905)*AA905</f>
        <v>17707.791846889344</v>
      </c>
      <c r="AF905" s="8">
        <f>(1+$F905)*AB905</f>
        <v>8855.0434877682092</v>
      </c>
      <c r="AG905" s="8">
        <f>(1+$F905)*AC905</f>
        <v>21528.357813111317</v>
      </c>
      <c r="AH905" s="8">
        <f>(1+$F905)*$T905/1000</f>
        <v>18724.488299275788</v>
      </c>
      <c r="AI905" s="8">
        <f>(1+BWscncns[[#This Row],[pid_error]]*K_p)*BWscncns[[#This Row],[dbw]]/1000</f>
        <v>14502.011649637892</v>
      </c>
      <c r="AJ905" s="13">
        <f>BWscncns[[#This Row],[Torflow prgrssv alt vote]]/VLOOKUP(BWscncns[[#This Row],[class]],AltBWtotl,2,FALSE)*100</f>
        <v>5.065984892575718E-2</v>
      </c>
      <c r="AK905">
        <f>IF(D905=E905,1,0)</f>
        <v>0</v>
      </c>
    </row>
    <row r="906" spans="1:37">
      <c r="A906" s="1" t="s">
        <v>9649</v>
      </c>
      <c r="B906" s="1" t="s">
        <v>9650</v>
      </c>
      <c r="C906">
        <v>18500</v>
      </c>
      <c r="D906">
        <v>1525009122</v>
      </c>
      <c r="E906">
        <v>1525009122</v>
      </c>
      <c r="F906" s="2">
        <v>0.76578679656699999</v>
      </c>
      <c r="G906" s="2">
        <v>0.76578679656699999</v>
      </c>
      <c r="H906">
        <v>18479024</v>
      </c>
      <c r="I906" s="2">
        <v>0.19003991806699999</v>
      </c>
      <c r="J906" s="2">
        <v>0</v>
      </c>
      <c r="K906">
        <v>1</v>
      </c>
      <c r="L906" s="1" t="s">
        <v>11549</v>
      </c>
      <c r="M906" s="1" t="s">
        <v>9650</v>
      </c>
      <c r="N906">
        <v>0</v>
      </c>
      <c r="O906">
        <v>0</v>
      </c>
      <c r="P906">
        <v>1</v>
      </c>
      <c r="Q906">
        <v>0</v>
      </c>
      <c r="R906" s="19">
        <f>BWscncns[[#This Row],[C fx]]*4+BWscncns[[#This Row],[C fg]]*2+BWscncns[[#This Row],[C fm]]</f>
        <v>1</v>
      </c>
      <c r="S906">
        <v>21900</v>
      </c>
      <c r="T906">
        <v>10465037</v>
      </c>
      <c r="U906" s="13">
        <v>2.0926830000000001</v>
      </c>
      <c r="V906" s="13">
        <v>0.477856</v>
      </c>
      <c r="W906">
        <v>336</v>
      </c>
      <c r="X906">
        <v>6</v>
      </c>
      <c r="Z906" s="10">
        <f>IF($N906&lt;&gt;0,constants!$L$2,IF($O906&lt;&gt;0,constants!$M$2,IF($P906&lt;&gt;0,constants!$N$2,0)))</f>
        <v>1117.99</v>
      </c>
      <c r="AA906" s="10">
        <f>IF($N906&lt;&gt;0,constants!$L$2,IF($O906&lt;&gt;0,constants!$M$2,IF($P906&lt;&gt;0,constants!$P$2,0)))</f>
        <v>4051.45</v>
      </c>
      <c r="AB906" s="11">
        <f>constants!$O$2</f>
        <v>4861.32</v>
      </c>
      <c r="AC906" s="11">
        <f>VLOOKUP(BWscncns[[#This Row],[scanner]],[0]!ScnrAvgBW,2,FALSE)/1000</f>
        <v>11818.828055288463</v>
      </c>
      <c r="AD906" s="8">
        <f>(1+$F906)*Z906</f>
        <v>1974.1319806939402</v>
      </c>
      <c r="AE906" s="8">
        <f>(1+$F906)*AA906</f>
        <v>7153.9969169513715</v>
      </c>
      <c r="AF906" s="8">
        <f>(1+$F906)*AB906</f>
        <v>8584.0546698870876</v>
      </c>
      <c r="AG906" s="8">
        <f>(1+$F906)*AC906</f>
        <v>20869.530530923999</v>
      </c>
      <c r="AH906" s="8">
        <f>(1+$F906)*$T906/1000</f>
        <v>18479.024160185127</v>
      </c>
      <c r="AI906" s="8">
        <f>(1+BWscncns[[#This Row],[pid_error]]*K_p)*BWscncns[[#This Row],[dbw]]/1000</f>
        <v>14472.030580092563</v>
      </c>
      <c r="AJ906" s="13">
        <f>BWscncns[[#This Row],[Torflow prgrssv alt vote]]/VLOOKUP(BWscncns[[#This Row],[class]],AltBWtotl,2,FALSE)*100</f>
        <v>0.28542707725660288</v>
      </c>
      <c r="AK906">
        <f>IF(D906=E906,1,0)</f>
        <v>1</v>
      </c>
    </row>
    <row r="907" spans="1:37">
      <c r="A907" s="1" t="s">
        <v>525</v>
      </c>
      <c r="B907" s="1" t="s">
        <v>526</v>
      </c>
      <c r="C907">
        <v>17700</v>
      </c>
      <c r="D907">
        <v>1524997615</v>
      </c>
      <c r="E907">
        <v>1524997615</v>
      </c>
      <c r="F907" s="2">
        <v>0.58008213248399998</v>
      </c>
      <c r="G907" s="2">
        <v>0.58008213248399998</v>
      </c>
      <c r="H907">
        <v>17725625</v>
      </c>
      <c r="I907" s="2">
        <v>-5.0471636894700002E-2</v>
      </c>
      <c r="J907" s="2">
        <v>5.8823529411800003E-2</v>
      </c>
      <c r="K907">
        <v>3</v>
      </c>
      <c r="L907" s="1" t="s">
        <v>11639</v>
      </c>
      <c r="M907" s="1" t="s">
        <v>526</v>
      </c>
      <c r="N907">
        <v>1</v>
      </c>
      <c r="O907">
        <v>0</v>
      </c>
      <c r="P907">
        <v>0</v>
      </c>
      <c r="Q907">
        <v>0</v>
      </c>
      <c r="R907" s="19">
        <f>BWscncns[[#This Row],[C fx]]*4+BWscncns[[#This Row],[C fg]]*2+BWscncns[[#This Row],[C fm]]</f>
        <v>4</v>
      </c>
      <c r="S907">
        <v>17700</v>
      </c>
      <c r="T907">
        <v>11218167</v>
      </c>
      <c r="U907" s="13">
        <v>1.577798</v>
      </c>
      <c r="V907" s="13">
        <v>0.633795</v>
      </c>
      <c r="W907">
        <v>1129</v>
      </c>
      <c r="X907">
        <v>22</v>
      </c>
      <c r="Z907" s="10">
        <f>IF($N907&lt;&gt;0,constants!$L$2,IF($O907&lt;&gt;0,constants!$M$2,IF($P907&lt;&gt;0,constants!$N$2,0)))</f>
        <v>10125.48</v>
      </c>
      <c r="AA907" s="10">
        <f>IF($N907&lt;&gt;0,constants!$L$2,IF($O907&lt;&gt;0,constants!$M$2,IF($P907&lt;&gt;0,constants!$P$2,0)))</f>
        <v>10125.48</v>
      </c>
      <c r="AB907" s="11">
        <f>constants!$O$2</f>
        <v>4861.32</v>
      </c>
      <c r="AC907" s="11">
        <f>VLOOKUP(BWscncns[[#This Row],[scanner]],[0]!ScnrAvgBW,2,FALSE)/1000</f>
        <v>6440.9193022088357</v>
      </c>
      <c r="AD907" s="8">
        <f>(1+$F907)*Z907</f>
        <v>15999.090030824091</v>
      </c>
      <c r="AE907" s="8">
        <f>(1+$F907)*AA907</f>
        <v>15999.090030824091</v>
      </c>
      <c r="AF907" s="8">
        <f>(1+$F907)*AB907</f>
        <v>7681.2848722871186</v>
      </c>
      <c r="AG907" s="8">
        <f>(1+$F907)*AC907</f>
        <v>10177.181506191495</v>
      </c>
      <c r="AH907" s="8">
        <f>(1+$F907)*$T907/1000</f>
        <v>17725.625235921638</v>
      </c>
      <c r="AI907" s="8">
        <f>(1+BWscncns[[#This Row],[pid_error]]*K_p)*BWscncns[[#This Row],[dbw]]/1000</f>
        <v>14471.896117960816</v>
      </c>
      <c r="AJ907" s="13">
        <f>BWscncns[[#This Row],[Torflow prgrssv alt vote]]/VLOOKUP(BWscncns[[#This Row],[class]],AltBWtotl,2,FALSE)*100</f>
        <v>0.12403491958158036</v>
      </c>
      <c r="AK907">
        <f>IF(D907=E907,1,0)</f>
        <v>1</v>
      </c>
    </row>
    <row r="908" spans="1:37">
      <c r="A908" s="1" t="s">
        <v>10387</v>
      </c>
      <c r="B908" s="1" t="s">
        <v>10388</v>
      </c>
      <c r="C908">
        <v>25300</v>
      </c>
      <c r="D908">
        <v>1524343884</v>
      </c>
      <c r="E908">
        <v>1525006050</v>
      </c>
      <c r="F908" s="2">
        <v>0.60806613747299998</v>
      </c>
      <c r="G908" s="2">
        <v>0.60806613747299998</v>
      </c>
      <c r="H908">
        <v>13349828</v>
      </c>
      <c r="I908" s="2">
        <v>0.66126775694499995</v>
      </c>
      <c r="J908" s="2">
        <v>0</v>
      </c>
      <c r="K908">
        <v>1</v>
      </c>
      <c r="L908" s="1" t="s">
        <v>11558</v>
      </c>
      <c r="M908" s="1" t="s">
        <v>10388</v>
      </c>
      <c r="N908">
        <v>0</v>
      </c>
      <c r="O908">
        <v>1</v>
      </c>
      <c r="P908">
        <v>0</v>
      </c>
      <c r="Q908">
        <v>0</v>
      </c>
      <c r="R908" s="19">
        <f>BWscncns[[#This Row],[C fx]]*4+BWscncns[[#This Row],[C fg]]*2+BWscncns[[#This Row],[C fm]]</f>
        <v>2</v>
      </c>
      <c r="S908">
        <v>20400</v>
      </c>
      <c r="T908">
        <v>11092753</v>
      </c>
      <c r="U908" s="13">
        <v>1.8390390000000001</v>
      </c>
      <c r="V908" s="13">
        <v>0.54376199999999997</v>
      </c>
      <c r="W908">
        <v>589</v>
      </c>
      <c r="X908">
        <v>11</v>
      </c>
      <c r="Z908" s="10">
        <f>IF($N908&lt;&gt;0,constants!$L$2,IF($O908&lt;&gt;0,constants!$M$2,IF($P908&lt;&gt;0,constants!$N$2,0)))</f>
        <v>9721.3799999999992</v>
      </c>
      <c r="AA908" s="10">
        <f>IF($N908&lt;&gt;0,constants!$L$2,IF($O908&lt;&gt;0,constants!$M$2,IF($P908&lt;&gt;0,constants!$P$2,0)))</f>
        <v>9721.3799999999992</v>
      </c>
      <c r="AB908" s="11">
        <f>constants!$O$2</f>
        <v>4861.32</v>
      </c>
      <c r="AC908" s="11">
        <f>VLOOKUP(BWscncns[[#This Row],[scanner]],[0]!ScnrAvgBW,2,FALSE)/1000</f>
        <v>11818.828055288463</v>
      </c>
      <c r="AD908" s="8">
        <f>(1+$F908)*Z908</f>
        <v>15632.621987507273</v>
      </c>
      <c r="AE908" s="8">
        <f>(1+$F908)*AA908</f>
        <v>15632.621987507273</v>
      </c>
      <c r="AF908" s="8">
        <f>(1+$F908)*AB908</f>
        <v>7817.3240754202443</v>
      </c>
      <c r="AG908" s="8">
        <f>(1+$F908)*AC908</f>
        <v>19005.457180325247</v>
      </c>
      <c r="AH908" s="8">
        <f>(1+$F908)*$T908/1000</f>
        <v>17837.880470652031</v>
      </c>
      <c r="AI908" s="8">
        <f>(1+BWscncns[[#This Row],[pid_error]]*K_p)*BWscncns[[#This Row],[dbw]]/1000</f>
        <v>14465.316735326016</v>
      </c>
      <c r="AJ908" s="13">
        <f>BWscncns[[#This Row],[Torflow prgrssv alt vote]]/VLOOKUP(BWscncns[[#This Row],[class]],AltBWtotl,2,FALSE)*100</f>
        <v>5.0531662653376844E-2</v>
      </c>
      <c r="AK908">
        <f>IF(D908=E908,1,0)</f>
        <v>0</v>
      </c>
    </row>
    <row r="909" spans="1:37">
      <c r="A909" s="1" t="s">
        <v>5941</v>
      </c>
      <c r="B909" s="1" t="s">
        <v>5942</v>
      </c>
      <c r="C909">
        <v>17300</v>
      </c>
      <c r="D909">
        <v>1524991754</v>
      </c>
      <c r="E909">
        <v>1524991754</v>
      </c>
      <c r="F909" s="2">
        <v>0.49716215588000001</v>
      </c>
      <c r="G909" s="2">
        <v>0.49716215588000001</v>
      </c>
      <c r="H909">
        <v>17334694</v>
      </c>
      <c r="I909" s="2">
        <v>-9.0168498018000004E-2</v>
      </c>
      <c r="J909" s="2">
        <v>0</v>
      </c>
      <c r="K909">
        <v>4</v>
      </c>
      <c r="L909" s="1" t="s">
        <v>11607</v>
      </c>
      <c r="M909" s="1" t="s">
        <v>5942</v>
      </c>
      <c r="N909">
        <v>1</v>
      </c>
      <c r="O909">
        <v>0</v>
      </c>
      <c r="P909">
        <v>0</v>
      </c>
      <c r="Q909">
        <v>0</v>
      </c>
      <c r="R909" s="19">
        <f>BWscncns[[#This Row],[C fx]]*4+BWscncns[[#This Row],[C fg]]*2+BWscncns[[#This Row],[C fm]]</f>
        <v>4</v>
      </c>
      <c r="S909">
        <v>13400</v>
      </c>
      <c r="T909">
        <v>11578368</v>
      </c>
      <c r="U909" s="13">
        <v>1.1573310000000001</v>
      </c>
      <c r="V909" s="13">
        <v>0.86405699999999996</v>
      </c>
      <c r="W909">
        <v>2453</v>
      </c>
      <c r="X909">
        <v>49</v>
      </c>
      <c r="Z909" s="10">
        <f>IF($N909&lt;&gt;0,constants!$L$2,IF($O909&lt;&gt;0,constants!$M$2,IF($P909&lt;&gt;0,constants!$N$2,0)))</f>
        <v>10125.48</v>
      </c>
      <c r="AA909" s="10">
        <f>IF($N909&lt;&gt;0,constants!$L$2,IF($O909&lt;&gt;0,constants!$M$2,IF($P909&lt;&gt;0,constants!$P$2,0)))</f>
        <v>10125.48</v>
      </c>
      <c r="AB909" s="11">
        <f>constants!$O$2</f>
        <v>4861.32</v>
      </c>
      <c r="AC909" s="11">
        <f>VLOOKUP(BWscncns[[#This Row],[scanner]],[0]!ScnrAvgBW,2,FALSE)/1000</f>
        <v>4819.491751072962</v>
      </c>
      <c r="AD909" s="8">
        <f>(1+$F909)*Z909</f>
        <v>15159.485466119821</v>
      </c>
      <c r="AE909" s="8">
        <f>(1+$F909)*AA909</f>
        <v>15159.485466119821</v>
      </c>
      <c r="AF909" s="8">
        <f>(1+$F909)*AB909</f>
        <v>7278.1843316225604</v>
      </c>
      <c r="AG909" s="8">
        <f>(1+$F909)*AC909</f>
        <v>7215.5606602822718</v>
      </c>
      <c r="AH909" s="8">
        <f>(1+$F909)*$T909/1000</f>
        <v>17334.694396452003</v>
      </c>
      <c r="AI909" s="8">
        <f>(1+BWscncns[[#This Row],[pid_error]]*K_p)*BWscncns[[#This Row],[dbw]]/1000</f>
        <v>14456.531198226001</v>
      </c>
      <c r="AJ909" s="13">
        <f>BWscncns[[#This Row],[Torflow prgrssv alt vote]]/VLOOKUP(BWscncns[[#This Row],[class]],AltBWtotl,2,FALSE)*100</f>
        <v>0.12390323078502247</v>
      </c>
      <c r="AK909">
        <f>IF(D909=E909,1,0)</f>
        <v>1</v>
      </c>
    </row>
    <row r="910" spans="1:37">
      <c r="A910" s="1" t="s">
        <v>2871</v>
      </c>
      <c r="B910" s="1" t="s">
        <v>2872</v>
      </c>
      <c r="C910">
        <v>14000</v>
      </c>
      <c r="D910">
        <v>1524066080</v>
      </c>
      <c r="E910">
        <v>1524911360</v>
      </c>
      <c r="F910" s="2">
        <v>1.5188042123200001</v>
      </c>
      <c r="G910" s="2">
        <v>1.5188042123200001</v>
      </c>
      <c r="H910">
        <v>20298216</v>
      </c>
      <c r="I910" s="2">
        <v>0.49277656352499999</v>
      </c>
      <c r="J910" s="2">
        <v>0</v>
      </c>
      <c r="K910">
        <v>3</v>
      </c>
      <c r="L910" s="1" t="s">
        <v>11723</v>
      </c>
      <c r="M910" s="1" t="s">
        <v>2872</v>
      </c>
      <c r="N910">
        <v>0</v>
      </c>
      <c r="O910">
        <v>1</v>
      </c>
      <c r="P910">
        <v>0</v>
      </c>
      <c r="Q910">
        <v>0</v>
      </c>
      <c r="R910" s="19">
        <f>BWscncns[[#This Row],[C fx]]*4+BWscncns[[#This Row],[C fg]]*2+BWscncns[[#This Row],[C fm]]</f>
        <v>2</v>
      </c>
      <c r="S910">
        <v>14000</v>
      </c>
      <c r="T910">
        <v>8211423</v>
      </c>
      <c r="U910" s="13">
        <v>1.704942</v>
      </c>
      <c r="V910" s="13">
        <v>0.58653</v>
      </c>
      <c r="W910">
        <v>838</v>
      </c>
      <c r="X910">
        <v>16</v>
      </c>
      <c r="Z910" s="10">
        <f>IF($N910&lt;&gt;0,constants!$L$2,IF($O910&lt;&gt;0,constants!$M$2,IF($P910&lt;&gt;0,constants!$N$2,0)))</f>
        <v>9721.3799999999992</v>
      </c>
      <c r="AA910" s="10">
        <f>IF($N910&lt;&gt;0,constants!$L$2,IF($O910&lt;&gt;0,constants!$M$2,IF($P910&lt;&gt;0,constants!$P$2,0)))</f>
        <v>9721.3799999999992</v>
      </c>
      <c r="AB910" s="11">
        <f>constants!$O$2</f>
        <v>4861.32</v>
      </c>
      <c r="AC910" s="11">
        <f>VLOOKUP(BWscncns[[#This Row],[scanner]],[0]!ScnrAvgBW,2,FALSE)/1000</f>
        <v>6440.9193022088357</v>
      </c>
      <c r="AD910" s="8">
        <f>(1+$F910)*Z910</f>
        <v>24486.2528935634</v>
      </c>
      <c r="AE910" s="8">
        <f>(1+$F910)*AA910</f>
        <v>24486.2528935634</v>
      </c>
      <c r="AF910" s="8">
        <f>(1+$F910)*AB910</f>
        <v>12244.713293435461</v>
      </c>
      <c r="AG910" s="8">
        <f>(1+$F910)*AC910</f>
        <v>16223.41466961681</v>
      </c>
      <c r="AH910" s="8">
        <f>(1+$F910)*$T910/1000</f>
        <v>20682.966841541333</v>
      </c>
      <c r="AI910" s="8">
        <f>(1+BWscncns[[#This Row],[pid_error]]*K_p)*BWscncns[[#This Row],[dbw]]/1000</f>
        <v>14447.194920770666</v>
      </c>
      <c r="AJ910" s="13">
        <f>BWscncns[[#This Row],[Torflow prgrssv alt vote]]/VLOOKUP(BWscncns[[#This Row],[class]],AltBWtotl,2,FALSE)*100</f>
        <v>5.0468357754041897E-2</v>
      </c>
      <c r="AK910">
        <f>IF(D910=E910,1,0)</f>
        <v>0</v>
      </c>
    </row>
    <row r="911" spans="1:37">
      <c r="A911" s="1" t="s">
        <v>6713</v>
      </c>
      <c r="B911" s="1" t="s">
        <v>6714</v>
      </c>
      <c r="C911">
        <v>23000</v>
      </c>
      <c r="D911">
        <v>1524704336</v>
      </c>
      <c r="E911">
        <v>1524952713</v>
      </c>
      <c r="F911" s="2">
        <v>1.1447837053500001</v>
      </c>
      <c r="G911" s="2">
        <v>1.1447837053500001</v>
      </c>
      <c r="H911">
        <v>20774098</v>
      </c>
      <c r="I911" s="2">
        <v>1.1440671006800001</v>
      </c>
      <c r="J911" s="2">
        <v>0</v>
      </c>
      <c r="K911">
        <v>1</v>
      </c>
      <c r="L911" s="1" t="s">
        <v>11635</v>
      </c>
      <c r="M911" s="1" t="s">
        <v>6714</v>
      </c>
      <c r="N911">
        <v>0</v>
      </c>
      <c r="O911">
        <v>1</v>
      </c>
      <c r="P911">
        <v>0</v>
      </c>
      <c r="Q911">
        <v>0</v>
      </c>
      <c r="R911" s="19">
        <f>BWscncns[[#This Row],[C fx]]*4+BWscncns[[#This Row],[C fg]]*2+BWscncns[[#This Row],[C fm]]</f>
        <v>2</v>
      </c>
      <c r="S911">
        <v>19000</v>
      </c>
      <c r="T911">
        <v>9183186</v>
      </c>
      <c r="U911" s="13">
        <v>2.0689989999999998</v>
      </c>
      <c r="V911" s="13">
        <v>0.48332599999999998</v>
      </c>
      <c r="W911">
        <v>359</v>
      </c>
      <c r="X911">
        <v>7</v>
      </c>
      <c r="Z911" s="10">
        <f>IF($N911&lt;&gt;0,constants!$L$2,IF($O911&lt;&gt;0,constants!$M$2,IF($P911&lt;&gt;0,constants!$N$2,0)))</f>
        <v>9721.3799999999992</v>
      </c>
      <c r="AA911" s="10">
        <f>IF($N911&lt;&gt;0,constants!$L$2,IF($O911&lt;&gt;0,constants!$M$2,IF($P911&lt;&gt;0,constants!$P$2,0)))</f>
        <v>9721.3799999999992</v>
      </c>
      <c r="AB911" s="11">
        <f>constants!$O$2</f>
        <v>4861.32</v>
      </c>
      <c r="AC911" s="11">
        <f>VLOOKUP(BWscncns[[#This Row],[scanner]],[0]!ScnrAvgBW,2,FALSE)/1000</f>
        <v>11818.828055288463</v>
      </c>
      <c r="AD911" s="8">
        <f>(1+$F911)*Z911</f>
        <v>20850.257417515382</v>
      </c>
      <c r="AE911" s="8">
        <f>(1+$F911)*AA911</f>
        <v>20850.257417515382</v>
      </c>
      <c r="AF911" s="8">
        <f>(1+$F911)*AB911</f>
        <v>10426.479922492063</v>
      </c>
      <c r="AG911" s="8">
        <f>(1+$F911)*AC911</f>
        <v>25348.829829316124</v>
      </c>
      <c r="AH911" s="8">
        <f>(1+$F911)*$T911/1000</f>
        <v>19695.947695998246</v>
      </c>
      <c r="AI911" s="8">
        <f>(1+BWscncns[[#This Row],[pid_error]]*K_p)*BWscncns[[#This Row],[dbw]]/1000</f>
        <v>14439.566847999122</v>
      </c>
      <c r="AJ911" s="13">
        <f>BWscncns[[#This Row],[Torflow prgrssv alt vote]]/VLOOKUP(BWscncns[[#This Row],[class]],AltBWtotl,2,FALSE)*100</f>
        <v>5.0441710622351671E-2</v>
      </c>
      <c r="AK911">
        <f>IF(D911=E911,1,0)</f>
        <v>0</v>
      </c>
    </row>
    <row r="912" spans="1:37">
      <c r="A912" s="1" t="s">
        <v>3648</v>
      </c>
      <c r="B912" s="1" t="s">
        <v>3649</v>
      </c>
      <c r="C912">
        <v>16200</v>
      </c>
      <c r="D912">
        <v>1524230802</v>
      </c>
      <c r="E912">
        <v>1525004091</v>
      </c>
      <c r="F912" s="2">
        <v>0.124578313979</v>
      </c>
      <c r="G912" s="2">
        <v>0.124578313979</v>
      </c>
      <c r="H912">
        <v>13730085</v>
      </c>
      <c r="I912" s="2">
        <v>-0.218846715054</v>
      </c>
      <c r="J912" s="2">
        <v>0</v>
      </c>
      <c r="K912">
        <v>4</v>
      </c>
      <c r="L912" s="1" t="s">
        <v>11647</v>
      </c>
      <c r="M912" s="1" t="s">
        <v>3649</v>
      </c>
      <c r="N912">
        <v>0</v>
      </c>
      <c r="O912">
        <v>1</v>
      </c>
      <c r="P912">
        <v>0</v>
      </c>
      <c r="Q912">
        <v>0</v>
      </c>
      <c r="R912" s="19">
        <f>BWscncns[[#This Row],[C fx]]*4+BWscncns[[#This Row],[C fg]]*2+BWscncns[[#This Row],[C fm]]</f>
        <v>2</v>
      </c>
      <c r="S912">
        <v>15100</v>
      </c>
      <c r="T912">
        <v>13577041</v>
      </c>
      <c r="U912" s="13">
        <v>1.1121719999999999</v>
      </c>
      <c r="V912" s="13">
        <v>0.899142</v>
      </c>
      <c r="W912">
        <v>2639</v>
      </c>
      <c r="X912">
        <v>52</v>
      </c>
      <c r="Z912" s="10">
        <f>IF($N912&lt;&gt;0,constants!$L$2,IF($O912&lt;&gt;0,constants!$M$2,IF($P912&lt;&gt;0,constants!$N$2,0)))</f>
        <v>9721.3799999999992</v>
      </c>
      <c r="AA912" s="10">
        <f>IF($N912&lt;&gt;0,constants!$L$2,IF($O912&lt;&gt;0,constants!$M$2,IF($P912&lt;&gt;0,constants!$P$2,0)))</f>
        <v>9721.3799999999992</v>
      </c>
      <c r="AB912" s="11">
        <f>constants!$O$2</f>
        <v>4861.32</v>
      </c>
      <c r="AC912" s="11">
        <f>VLOOKUP(BWscncns[[#This Row],[scanner]],[0]!ScnrAvgBW,2,FALSE)/1000</f>
        <v>4819.491751072962</v>
      </c>
      <c r="AD912" s="8">
        <f>(1+$F912)*Z912</f>
        <v>10932.45312994917</v>
      </c>
      <c r="AE912" s="8">
        <f>(1+$F912)*AA912</f>
        <v>10932.45312994917</v>
      </c>
      <c r="AF912" s="8">
        <f>(1+$F912)*AB912</f>
        <v>5466.935049312392</v>
      </c>
      <c r="AG912" s="8">
        <f>(1+$F912)*AC912</f>
        <v>5419.8959076573301</v>
      </c>
      <c r="AH912" s="8">
        <f>(1+$F912)*$T912/1000</f>
        <v>15268.445876603757</v>
      </c>
      <c r="AI912" s="8">
        <f>(1+BWscncns[[#This Row],[pid_error]]*K_p)*BWscncns[[#This Row],[dbw]]/1000</f>
        <v>14422.743438301881</v>
      </c>
      <c r="AJ912" s="13">
        <f>BWscncns[[#This Row],[Torflow prgrssv alt vote]]/VLOOKUP(BWscncns[[#This Row],[class]],AltBWtotl,2,FALSE)*100</f>
        <v>5.0382941438167503E-2</v>
      </c>
      <c r="AK912">
        <f>IF(D912=E912,1,0)</f>
        <v>0</v>
      </c>
    </row>
    <row r="913" spans="1:37">
      <c r="A913" s="1" t="s">
        <v>1425</v>
      </c>
      <c r="B913" s="1" t="s">
        <v>1426</v>
      </c>
      <c r="C913">
        <v>18300</v>
      </c>
      <c r="D913">
        <v>1524989622</v>
      </c>
      <c r="E913">
        <v>1524989622</v>
      </c>
      <c r="F913" s="2">
        <v>0.746873563761</v>
      </c>
      <c r="G913" s="2">
        <v>0.746873563761</v>
      </c>
      <c r="H913">
        <v>18317296</v>
      </c>
      <c r="I913" s="2">
        <v>0.30124652027600002</v>
      </c>
      <c r="J913" s="2">
        <v>5.5555555555600003E-2</v>
      </c>
      <c r="K913">
        <v>3</v>
      </c>
      <c r="L913" s="1" t="s">
        <v>11566</v>
      </c>
      <c r="M913" s="1" t="s">
        <v>1426</v>
      </c>
      <c r="N913">
        <v>1</v>
      </c>
      <c r="O913">
        <v>0</v>
      </c>
      <c r="P913">
        <v>0</v>
      </c>
      <c r="Q913">
        <v>0</v>
      </c>
      <c r="R913" s="19">
        <f>BWscncns[[#This Row],[C fx]]*4+BWscncns[[#This Row],[C fg]]*2+BWscncns[[#This Row],[C fm]]</f>
        <v>4</v>
      </c>
      <c r="S913">
        <v>14300</v>
      </c>
      <c r="T913">
        <v>10485760</v>
      </c>
      <c r="U913" s="13">
        <v>1.3637539999999999</v>
      </c>
      <c r="V913" s="13">
        <v>0.73326999999999998</v>
      </c>
      <c r="W913">
        <v>1755</v>
      </c>
      <c r="X913">
        <v>35</v>
      </c>
      <c r="Z913" s="10">
        <f>IF($N913&lt;&gt;0,constants!$L$2,IF($O913&lt;&gt;0,constants!$M$2,IF($P913&lt;&gt;0,constants!$N$2,0)))</f>
        <v>10125.48</v>
      </c>
      <c r="AA913" s="10">
        <f>IF($N913&lt;&gt;0,constants!$L$2,IF($O913&lt;&gt;0,constants!$M$2,IF($P913&lt;&gt;0,constants!$P$2,0)))</f>
        <v>10125.48</v>
      </c>
      <c r="AB913" s="11">
        <f>constants!$O$2</f>
        <v>4861.32</v>
      </c>
      <c r="AC913" s="11">
        <f>VLOOKUP(BWscncns[[#This Row],[scanner]],[0]!ScnrAvgBW,2,FALSE)/1000</f>
        <v>6440.9193022088357</v>
      </c>
      <c r="AD913" s="8">
        <f>(1+$F913)*Z913</f>
        <v>17687.93333239073</v>
      </c>
      <c r="AE913" s="8">
        <f>(1+$F913)*AA913</f>
        <v>17687.93333239073</v>
      </c>
      <c r="AF913" s="8">
        <f>(1+$F913)*AB913</f>
        <v>8492.1113929826242</v>
      </c>
      <c r="AG913" s="8">
        <f>(1+$F913)*AC913</f>
        <v>11251.471655346562</v>
      </c>
      <c r="AH913" s="8">
        <f>(1+$F913)*$T913/1000</f>
        <v>18317.296939942542</v>
      </c>
      <c r="AI913" s="8">
        <f>(1+BWscncns[[#This Row],[pid_error]]*K_p)*BWscncns[[#This Row],[dbw]]/1000</f>
        <v>14401.528469971272</v>
      </c>
      <c r="AJ913" s="13">
        <f>BWscncns[[#This Row],[Torflow prgrssv alt vote]]/VLOOKUP(BWscncns[[#This Row],[class]],AltBWtotl,2,FALSE)*100</f>
        <v>0.12343181647136001</v>
      </c>
      <c r="AK913">
        <f>IF(D913=E913,1,0)</f>
        <v>1</v>
      </c>
    </row>
    <row r="914" spans="1:37">
      <c r="A914" s="1" t="s">
        <v>1279</v>
      </c>
      <c r="B914" s="1" t="s">
        <v>1280</v>
      </c>
      <c r="C914">
        <v>17000</v>
      </c>
      <c r="D914">
        <v>1524988531</v>
      </c>
      <c r="E914">
        <v>1524988531</v>
      </c>
      <c r="F914" s="2">
        <v>0.44583054186499999</v>
      </c>
      <c r="G914" s="2">
        <v>0.44583054186499999</v>
      </c>
      <c r="H914">
        <v>17024457</v>
      </c>
      <c r="I914" s="2">
        <v>-0.294243094042</v>
      </c>
      <c r="J914" s="2">
        <v>0</v>
      </c>
      <c r="K914">
        <v>3</v>
      </c>
      <c r="L914" s="1" t="s">
        <v>11591</v>
      </c>
      <c r="M914" s="1" t="s">
        <v>1280</v>
      </c>
      <c r="N914">
        <v>1</v>
      </c>
      <c r="O914">
        <v>0</v>
      </c>
      <c r="P914">
        <v>0</v>
      </c>
      <c r="Q914">
        <v>0</v>
      </c>
      <c r="R914" s="19">
        <f>BWscncns[[#This Row],[C fx]]*4+BWscncns[[#This Row],[C fg]]*2+BWscncns[[#This Row],[C fm]]</f>
        <v>4</v>
      </c>
      <c r="S914">
        <v>14800</v>
      </c>
      <c r="T914">
        <v>11774864</v>
      </c>
      <c r="U914" s="13">
        <v>1.256915</v>
      </c>
      <c r="V914" s="13">
        <v>0.79559899999999995</v>
      </c>
      <c r="W914">
        <v>2128</v>
      </c>
      <c r="X914">
        <v>42</v>
      </c>
      <c r="Z914" s="10">
        <f>IF($N914&lt;&gt;0,constants!$L$2,IF($O914&lt;&gt;0,constants!$M$2,IF($P914&lt;&gt;0,constants!$N$2,0)))</f>
        <v>10125.48</v>
      </c>
      <c r="AA914" s="10">
        <f>IF($N914&lt;&gt;0,constants!$L$2,IF($O914&lt;&gt;0,constants!$M$2,IF($P914&lt;&gt;0,constants!$P$2,0)))</f>
        <v>10125.48</v>
      </c>
      <c r="AB914" s="11">
        <f>constants!$O$2</f>
        <v>4861.32</v>
      </c>
      <c r="AC914" s="11">
        <f>VLOOKUP(BWscncns[[#This Row],[scanner]],[0]!ScnrAvgBW,2,FALSE)/1000</f>
        <v>6440.9193022088357</v>
      </c>
      <c r="AD914" s="8">
        <f>(1+$F914)*Z914</f>
        <v>14639.72823504322</v>
      </c>
      <c r="AE914" s="8">
        <f>(1+$F914)*AA914</f>
        <v>14639.72823504322</v>
      </c>
      <c r="AF914" s="8">
        <f>(1+$F914)*AB914</f>
        <v>7028.6449297791614</v>
      </c>
      <c r="AG914" s="8">
        <f>(1+$F914)*AC914</f>
        <v>9312.4778448213383</v>
      </c>
      <c r="AH914" s="8">
        <f>(1+$F914)*$T914/1000</f>
        <v>17024.457997506681</v>
      </c>
      <c r="AI914" s="8">
        <f>(1+BWscncns[[#This Row],[pid_error]]*K_p)*BWscncns[[#This Row],[dbw]]/1000</f>
        <v>14399.660998753341</v>
      </c>
      <c r="AJ914" s="13">
        <f>BWscncns[[#This Row],[Torflow prgrssv alt vote]]/VLOOKUP(BWscncns[[#This Row],[class]],AltBWtotl,2,FALSE)*100</f>
        <v>0.12341581085326761</v>
      </c>
      <c r="AK914">
        <f>IF(D914=E914,1,0)</f>
        <v>1</v>
      </c>
    </row>
    <row r="915" spans="1:37">
      <c r="A915" s="1" t="s">
        <v>8567</v>
      </c>
      <c r="B915" s="1" t="s">
        <v>8568</v>
      </c>
      <c r="C915">
        <v>13300</v>
      </c>
      <c r="D915">
        <v>1524949073</v>
      </c>
      <c r="E915">
        <v>1524949073</v>
      </c>
      <c r="F915" s="2">
        <v>-0.13870450691</v>
      </c>
      <c r="G915" s="2">
        <v>-0.13870450691</v>
      </c>
      <c r="H915">
        <v>13313840</v>
      </c>
      <c r="I915" s="2">
        <v>0.14169854756</v>
      </c>
      <c r="J915" s="2">
        <v>0</v>
      </c>
      <c r="K915">
        <v>5</v>
      </c>
      <c r="L915" s="1" t="s">
        <v>11729</v>
      </c>
      <c r="M915" s="1" t="s">
        <v>8568</v>
      </c>
      <c r="N915">
        <v>1</v>
      </c>
      <c r="O915">
        <v>0</v>
      </c>
      <c r="P915">
        <v>0</v>
      </c>
      <c r="Q915">
        <v>0</v>
      </c>
      <c r="R915" s="19">
        <f>BWscncns[[#This Row],[C fx]]*4+BWscncns[[#This Row],[C fg]]*2+BWscncns[[#This Row],[C fm]]</f>
        <v>4</v>
      </c>
      <c r="S915">
        <v>16000</v>
      </c>
      <c r="T915">
        <v>15457924</v>
      </c>
      <c r="U915" s="13">
        <v>1.0350680000000001</v>
      </c>
      <c r="V915" s="13">
        <v>0.96611999999999998</v>
      </c>
      <c r="W915">
        <v>3073</v>
      </c>
      <c r="X915">
        <v>61</v>
      </c>
      <c r="Z915" s="10">
        <f>IF($N915&lt;&gt;0,constants!$L$2,IF($O915&lt;&gt;0,constants!$M$2,IF($P915&lt;&gt;0,constants!$N$2,0)))</f>
        <v>10125.48</v>
      </c>
      <c r="AA915" s="10">
        <f>IF($N915&lt;&gt;0,constants!$L$2,IF($O915&lt;&gt;0,constants!$M$2,IF($P915&lt;&gt;0,constants!$P$2,0)))</f>
        <v>10125.48</v>
      </c>
      <c r="AB915" s="11">
        <f>constants!$O$2</f>
        <v>4861.32</v>
      </c>
      <c r="AC915" s="11">
        <f>VLOOKUP(BWscncns[[#This Row],[scanner]],[0]!ScnrAvgBW,2,FALSE)/1000</f>
        <v>3794.4265750962772</v>
      </c>
      <c r="AD915" s="8">
        <f>(1+$F915)*Z915</f>
        <v>8721.0302893729331</v>
      </c>
      <c r="AE915" s="8">
        <f>(1+$F915)*AA915</f>
        <v>8721.0302893729331</v>
      </c>
      <c r="AF915" s="8">
        <f>(1+$F915)*AB915</f>
        <v>4187.0330064682785</v>
      </c>
      <c r="AG915" s="8">
        <f>(1+$F915)*AC915</f>
        <v>3268.1225079913479</v>
      </c>
      <c r="AH915" s="8">
        <f>(1+$F915)*$T915/1000</f>
        <v>13313.840273727745</v>
      </c>
      <c r="AI915" s="8">
        <f>(1+BWscncns[[#This Row],[pid_error]]*K_p)*BWscncns[[#This Row],[dbw]]/1000</f>
        <v>14385.882136863873</v>
      </c>
      <c r="AJ915" s="13">
        <f>BWscncns[[#This Row],[Torflow prgrssv alt vote]]/VLOOKUP(BWscncns[[#This Row],[class]],AltBWtotl,2,FALSE)*100</f>
        <v>0.12329771575277386</v>
      </c>
      <c r="AK915">
        <f>IF(D915=E915,1,0)</f>
        <v>1</v>
      </c>
    </row>
    <row r="916" spans="1:37">
      <c r="A916" s="1" t="s">
        <v>8207</v>
      </c>
      <c r="B916" s="1" t="s">
        <v>8208</v>
      </c>
      <c r="C916">
        <v>15000</v>
      </c>
      <c r="D916">
        <v>1524066080</v>
      </c>
      <c r="E916">
        <v>1525002474</v>
      </c>
      <c r="F916" s="2">
        <v>0.48237098133599998</v>
      </c>
      <c r="G916" s="2">
        <v>0.48237098133599998</v>
      </c>
      <c r="H916">
        <v>17417627</v>
      </c>
      <c r="I916" s="2">
        <v>-0.21421004949799999</v>
      </c>
      <c r="J916" s="2">
        <v>0</v>
      </c>
      <c r="K916">
        <v>1</v>
      </c>
      <c r="L916" s="1" t="s">
        <v>11610</v>
      </c>
      <c r="M916" s="1" t="s">
        <v>8208</v>
      </c>
      <c r="N916">
        <v>0</v>
      </c>
      <c r="O916">
        <v>1</v>
      </c>
      <c r="P916">
        <v>0</v>
      </c>
      <c r="Q916">
        <v>0</v>
      </c>
      <c r="R916" s="19">
        <f>BWscncns[[#This Row],[C fx]]*4+BWscncns[[#This Row],[C fg]]*2+BWscncns[[#This Row],[C fm]]</f>
        <v>2</v>
      </c>
      <c r="S916">
        <v>20000</v>
      </c>
      <c r="T916">
        <v>11587305</v>
      </c>
      <c r="U916" s="13">
        <v>1.726027</v>
      </c>
      <c r="V916" s="13">
        <v>0.57936500000000002</v>
      </c>
      <c r="W916">
        <v>800</v>
      </c>
      <c r="X916">
        <v>16</v>
      </c>
      <c r="Z916" s="10">
        <f>IF($N916&lt;&gt;0,constants!$L$2,IF($O916&lt;&gt;0,constants!$M$2,IF($P916&lt;&gt;0,constants!$N$2,0)))</f>
        <v>9721.3799999999992</v>
      </c>
      <c r="AA916" s="10">
        <f>IF($N916&lt;&gt;0,constants!$L$2,IF($O916&lt;&gt;0,constants!$M$2,IF($P916&lt;&gt;0,constants!$P$2,0)))</f>
        <v>9721.3799999999992</v>
      </c>
      <c r="AB916" s="11">
        <f>constants!$O$2</f>
        <v>4861.32</v>
      </c>
      <c r="AC916" s="11">
        <f>VLOOKUP(BWscncns[[#This Row],[scanner]],[0]!ScnrAvgBW,2,FALSE)/1000</f>
        <v>11818.828055288463</v>
      </c>
      <c r="AD916" s="8">
        <f>(1+$F916)*Z916</f>
        <v>14410.691610540161</v>
      </c>
      <c r="AE916" s="8">
        <f>(1+$F916)*AA916</f>
        <v>14410.691610540161</v>
      </c>
      <c r="AF916" s="8">
        <f>(1+$F916)*AB916</f>
        <v>7206.2796989883227</v>
      </c>
      <c r="AG916" s="8">
        <f>(1+$F916)*AC916</f>
        <v>17519.887742559407</v>
      </c>
      <c r="AH916" s="8">
        <f>(1+$F916)*$T916/1000</f>
        <v>17176.684683889536</v>
      </c>
      <c r="AI916" s="8">
        <f>(1+BWscncns[[#This Row],[pid_error]]*K_p)*BWscncns[[#This Row],[dbw]]/1000</f>
        <v>14381.994841944768</v>
      </c>
      <c r="AJ916" s="13">
        <f>BWscncns[[#This Row],[Torflow prgrssv alt vote]]/VLOOKUP(BWscncns[[#This Row],[class]],AltBWtotl,2,FALSE)*100</f>
        <v>5.0240594446228665E-2</v>
      </c>
      <c r="AK916">
        <f>IF(D916=E916,1,0)</f>
        <v>0</v>
      </c>
    </row>
    <row r="917" spans="1:37">
      <c r="A917" s="1" t="s">
        <v>2436</v>
      </c>
      <c r="B917" s="1" t="s">
        <v>2437</v>
      </c>
      <c r="C917">
        <v>14700</v>
      </c>
      <c r="D917">
        <v>1523849887</v>
      </c>
      <c r="E917">
        <v>1525000343</v>
      </c>
      <c r="F917" s="2">
        <v>0.90901010963600004</v>
      </c>
      <c r="G917" s="2">
        <v>0.90901010963600004</v>
      </c>
      <c r="H917">
        <v>14974113</v>
      </c>
      <c r="I917" s="2">
        <v>0.18315889770999999</v>
      </c>
      <c r="J917" s="2">
        <v>0</v>
      </c>
      <c r="K917">
        <v>3</v>
      </c>
      <c r="L917" s="1" t="s">
        <v>11634</v>
      </c>
      <c r="M917" s="1" t="s">
        <v>2437</v>
      </c>
      <c r="N917">
        <v>0</v>
      </c>
      <c r="O917">
        <v>1</v>
      </c>
      <c r="P917">
        <v>0</v>
      </c>
      <c r="Q917">
        <v>0</v>
      </c>
      <c r="R917" s="19">
        <f>BWscncns[[#This Row],[C fx]]*4+BWscncns[[#This Row],[C fg]]*2+BWscncns[[#This Row],[C fm]]</f>
        <v>2</v>
      </c>
      <c r="S917">
        <v>12800</v>
      </c>
      <c r="T917">
        <v>9883243</v>
      </c>
      <c r="U917" s="13">
        <v>1.295121</v>
      </c>
      <c r="V917" s="13">
        <v>0.77212800000000004</v>
      </c>
      <c r="W917">
        <v>2003</v>
      </c>
      <c r="X917">
        <v>40</v>
      </c>
      <c r="Z917" s="10">
        <f>IF($N917&lt;&gt;0,constants!$L$2,IF($O917&lt;&gt;0,constants!$M$2,IF($P917&lt;&gt;0,constants!$N$2,0)))</f>
        <v>9721.3799999999992</v>
      </c>
      <c r="AA917" s="10">
        <f>IF($N917&lt;&gt;0,constants!$L$2,IF($O917&lt;&gt;0,constants!$M$2,IF($P917&lt;&gt;0,constants!$P$2,0)))</f>
        <v>9721.3799999999992</v>
      </c>
      <c r="AB917" s="11">
        <f>constants!$O$2</f>
        <v>4861.32</v>
      </c>
      <c r="AC917" s="11">
        <f>VLOOKUP(BWscncns[[#This Row],[scanner]],[0]!ScnrAvgBW,2,FALSE)/1000</f>
        <v>6440.9193022088357</v>
      </c>
      <c r="AD917" s="8">
        <f>(1+$F917)*Z917</f>
        <v>18558.212699613217</v>
      </c>
      <c r="AE917" s="8">
        <f>(1+$F917)*AA917</f>
        <v>18558.212699613217</v>
      </c>
      <c r="AF917" s="8">
        <f>(1+$F917)*AB917</f>
        <v>9280.3090261756788</v>
      </c>
      <c r="AG917" s="8">
        <f>(1+$F917)*AC917</f>
        <v>12295.780063266318</v>
      </c>
      <c r="AH917" s="8">
        <f>(1+$F917)*$T917/1000</f>
        <v>18867.21080298923</v>
      </c>
      <c r="AI917" s="8">
        <f>(1+BWscncns[[#This Row],[pid_error]]*K_p)*BWscncns[[#This Row],[dbw]]/1000</f>
        <v>14375.226901494614</v>
      </c>
      <c r="AJ917" s="13">
        <f>BWscncns[[#This Row],[Torflow prgrssv alt vote]]/VLOOKUP(BWscncns[[#This Row],[class]],AltBWtotl,2,FALSE)*100</f>
        <v>5.0216952013094091E-2</v>
      </c>
      <c r="AK917">
        <f>IF(D917=E917,1,0)</f>
        <v>0</v>
      </c>
    </row>
    <row r="918" spans="1:37">
      <c r="A918" s="1" t="s">
        <v>6982</v>
      </c>
      <c r="B918" s="1" t="s">
        <v>230</v>
      </c>
      <c r="C918">
        <v>13500</v>
      </c>
      <c r="D918">
        <v>1525000490</v>
      </c>
      <c r="E918">
        <v>1525000490</v>
      </c>
      <c r="F918" s="2">
        <v>-0.10985830891200001</v>
      </c>
      <c r="G918" s="2">
        <v>-0.10985830891200001</v>
      </c>
      <c r="H918">
        <v>13532774</v>
      </c>
      <c r="I918" s="2">
        <v>8.3299798520399995E-2</v>
      </c>
      <c r="J918" s="2">
        <v>0</v>
      </c>
      <c r="K918">
        <v>5</v>
      </c>
      <c r="L918" s="1" t="s">
        <v>11739</v>
      </c>
      <c r="M918" s="1" t="s">
        <v>230</v>
      </c>
      <c r="N918">
        <v>1</v>
      </c>
      <c r="O918">
        <v>0</v>
      </c>
      <c r="P918">
        <v>0</v>
      </c>
      <c r="Q918">
        <v>0</v>
      </c>
      <c r="R918" s="19">
        <f>BWscncns[[#This Row],[C fx]]*4+BWscncns[[#This Row],[C fg]]*2+BWscncns[[#This Row],[C fm]]</f>
        <v>4</v>
      </c>
      <c r="S918">
        <v>11400</v>
      </c>
      <c r="T918">
        <v>15202944</v>
      </c>
      <c r="U918" s="13">
        <v>0.74985500000000005</v>
      </c>
      <c r="V918" s="13">
        <v>1.3335920000000001</v>
      </c>
      <c r="W918">
        <v>4128</v>
      </c>
      <c r="X918">
        <v>82</v>
      </c>
      <c r="Z918" s="10">
        <f>IF($N918&lt;&gt;0,constants!$L$2,IF($O918&lt;&gt;0,constants!$M$2,IF($P918&lt;&gt;0,constants!$N$2,0)))</f>
        <v>10125.48</v>
      </c>
      <c r="AA918" s="10">
        <f>IF($N918&lt;&gt;0,constants!$L$2,IF($O918&lt;&gt;0,constants!$M$2,IF($P918&lt;&gt;0,constants!$P$2,0)))</f>
        <v>10125.48</v>
      </c>
      <c r="AB918" s="11">
        <f>constants!$O$2</f>
        <v>4861.32</v>
      </c>
      <c r="AC918" s="11">
        <f>VLOOKUP(BWscncns[[#This Row],[scanner]],[0]!ScnrAvgBW,2,FALSE)/1000</f>
        <v>3794.4265750962772</v>
      </c>
      <c r="AD918" s="8">
        <f>(1+$F918)*Z918</f>
        <v>9013.1118902777216</v>
      </c>
      <c r="AE918" s="8">
        <f>(1+$F918)*AA918</f>
        <v>9013.1118902777216</v>
      </c>
      <c r="AF918" s="8">
        <f>(1+$F918)*AB918</f>
        <v>4327.2636057199161</v>
      </c>
      <c r="AG918" s="8">
        <f>(1+$F918)*AC918</f>
        <v>3377.5772882654483</v>
      </c>
      <c r="AH918" s="8">
        <f>(1+$F918)*$T918/1000</f>
        <v>13532.774281676164</v>
      </c>
      <c r="AI918" s="8">
        <f>(1+BWscncns[[#This Row],[pid_error]]*K_p)*BWscncns[[#This Row],[dbw]]/1000</f>
        <v>14367.859140838082</v>
      </c>
      <c r="AJ918" s="13">
        <f>BWscncns[[#This Row],[Torflow prgrssv alt vote]]/VLOOKUP(BWscncns[[#This Row],[class]],AltBWtotl,2,FALSE)*100</f>
        <v>0.1231432452642866</v>
      </c>
      <c r="AK918">
        <f>IF(D918=E918,1,0)</f>
        <v>1</v>
      </c>
    </row>
    <row r="919" spans="1:37">
      <c r="A919" s="1" t="s">
        <v>604</v>
      </c>
      <c r="B919" s="1" t="s">
        <v>605</v>
      </c>
      <c r="C919">
        <v>15600</v>
      </c>
      <c r="D919">
        <v>1524137907</v>
      </c>
      <c r="E919">
        <v>1524950825</v>
      </c>
      <c r="F919" s="2">
        <v>1.5065327334600001</v>
      </c>
      <c r="G919" s="2">
        <v>1.5065327334600001</v>
      </c>
      <c r="H919">
        <v>20533516</v>
      </c>
      <c r="I919" s="2">
        <v>0.57896585399699996</v>
      </c>
      <c r="J919" s="2">
        <v>0</v>
      </c>
      <c r="K919">
        <v>2</v>
      </c>
      <c r="L919" s="1" t="s">
        <v>11581</v>
      </c>
      <c r="M919" s="1" t="s">
        <v>605</v>
      </c>
      <c r="N919">
        <v>0</v>
      </c>
      <c r="O919">
        <v>1</v>
      </c>
      <c r="P919">
        <v>0</v>
      </c>
      <c r="Q919">
        <v>0</v>
      </c>
      <c r="R919" s="19">
        <f>BWscncns[[#This Row],[C fx]]*4+BWscncns[[#This Row],[C fg]]*2+BWscncns[[#This Row],[C fm]]</f>
        <v>2</v>
      </c>
      <c r="S919">
        <v>10500</v>
      </c>
      <c r="T919">
        <v>8192000</v>
      </c>
      <c r="U919" s="13">
        <v>1.281738</v>
      </c>
      <c r="V919" s="13">
        <v>0.78019000000000005</v>
      </c>
      <c r="W919">
        <v>2047</v>
      </c>
      <c r="X919">
        <v>40</v>
      </c>
      <c r="Z919" s="10">
        <f>IF($N919&lt;&gt;0,constants!$L$2,IF($O919&lt;&gt;0,constants!$M$2,IF($P919&lt;&gt;0,constants!$N$2,0)))</f>
        <v>9721.3799999999992</v>
      </c>
      <c r="AA919" s="10">
        <f>IF($N919&lt;&gt;0,constants!$L$2,IF($O919&lt;&gt;0,constants!$M$2,IF($P919&lt;&gt;0,constants!$P$2,0)))</f>
        <v>9721.3799999999992</v>
      </c>
      <c r="AB919" s="11">
        <f>constants!$O$2</f>
        <v>4861.32</v>
      </c>
      <c r="AC919" s="11">
        <f>VLOOKUP(BWscncns[[#This Row],[scanner]],[0]!ScnrAvgBW,2,FALSE)/1000</f>
        <v>8853.6095214723919</v>
      </c>
      <c r="AD919" s="8">
        <f>(1+$F919)*Z919</f>
        <v>24366.957184403374</v>
      </c>
      <c r="AE919" s="8">
        <f>(1+$F919)*AA919</f>
        <v>24366.957184403374</v>
      </c>
      <c r="AF919" s="8">
        <f>(1+$F919)*AB919</f>
        <v>12185.057707823767</v>
      </c>
      <c r="AG919" s="8">
        <f>(1+$F919)*AC919</f>
        <v>22191.862074843681</v>
      </c>
      <c r="AH919" s="8">
        <f>(1+$F919)*$T919/1000</f>
        <v>20533.516152504322</v>
      </c>
      <c r="AI919" s="8">
        <f>(1+BWscncns[[#This Row],[pid_error]]*K_p)*BWscncns[[#This Row],[dbw]]/1000</f>
        <v>14362.758076252161</v>
      </c>
      <c r="AJ919" s="13">
        <f>BWscncns[[#This Row],[Torflow prgrssv alt vote]]/VLOOKUP(BWscncns[[#This Row],[class]],AltBWtotl,2,FALSE)*100</f>
        <v>5.0173394690267083E-2</v>
      </c>
      <c r="AK919">
        <f>IF(D919=E919,1,0)</f>
        <v>0</v>
      </c>
    </row>
    <row r="920" spans="1:37">
      <c r="A920" s="1" t="s">
        <v>6865</v>
      </c>
      <c r="B920" s="1" t="s">
        <v>6866</v>
      </c>
      <c r="C920">
        <v>10200</v>
      </c>
      <c r="D920">
        <v>1524473003</v>
      </c>
      <c r="E920">
        <v>1524938794</v>
      </c>
      <c r="F920" s="2">
        <v>0.47129829183600003</v>
      </c>
      <c r="G920" s="2">
        <v>0.47129829183600003</v>
      </c>
      <c r="H920">
        <v>15530277</v>
      </c>
      <c r="I920" s="2">
        <v>0.39516288941799999</v>
      </c>
      <c r="J920" s="2">
        <v>0</v>
      </c>
      <c r="K920">
        <v>3</v>
      </c>
      <c r="L920" s="1" t="s">
        <v>11669</v>
      </c>
      <c r="M920" s="1" t="s">
        <v>6866</v>
      </c>
      <c r="N920">
        <v>0</v>
      </c>
      <c r="O920">
        <v>1</v>
      </c>
      <c r="P920">
        <v>0</v>
      </c>
      <c r="Q920">
        <v>0</v>
      </c>
      <c r="R920" s="19">
        <f>BWscncns[[#This Row],[C fx]]*4+BWscncns[[#This Row],[C fg]]*2+BWscncns[[#This Row],[C fm]]</f>
        <v>2</v>
      </c>
      <c r="S920">
        <v>12400</v>
      </c>
      <c r="T920">
        <v>11611409</v>
      </c>
      <c r="U920" s="13">
        <v>1.0679149999999999</v>
      </c>
      <c r="V920" s="13">
        <v>0.93640400000000001</v>
      </c>
      <c r="W920">
        <v>2882</v>
      </c>
      <c r="X920">
        <v>57</v>
      </c>
      <c r="Z920" s="10">
        <f>IF($N920&lt;&gt;0,constants!$L$2,IF($O920&lt;&gt;0,constants!$M$2,IF($P920&lt;&gt;0,constants!$N$2,0)))</f>
        <v>9721.3799999999992</v>
      </c>
      <c r="AA920" s="10">
        <f>IF($N920&lt;&gt;0,constants!$L$2,IF($O920&lt;&gt;0,constants!$M$2,IF($P920&lt;&gt;0,constants!$P$2,0)))</f>
        <v>9721.3799999999992</v>
      </c>
      <c r="AB920" s="11">
        <f>constants!$O$2</f>
        <v>4861.32</v>
      </c>
      <c r="AC920" s="11">
        <f>VLOOKUP(BWscncns[[#This Row],[scanner]],[0]!ScnrAvgBW,2,FALSE)/1000</f>
        <v>6440.9193022088357</v>
      </c>
      <c r="AD920" s="8">
        <f>(1+$F920)*Z920</f>
        <v>14303.049788288652</v>
      </c>
      <c r="AE920" s="8">
        <f>(1+$F920)*AA920</f>
        <v>14303.049788288652</v>
      </c>
      <c r="AF920" s="8">
        <f>(1+$F920)*AB920</f>
        <v>7152.4518120681832</v>
      </c>
      <c r="AG920" s="8">
        <f>(1+$F920)*AC920</f>
        <v>9476.5135671933804</v>
      </c>
      <c r="AH920" s="8">
        <f>(1+$F920)*$T920/1000</f>
        <v>17083.846227509155</v>
      </c>
      <c r="AI920" s="8">
        <f>(1+BWscncns[[#This Row],[pid_error]]*K_p)*BWscncns[[#This Row],[dbw]]/1000</f>
        <v>14347.627613754577</v>
      </c>
      <c r="AJ920" s="13">
        <f>BWscncns[[#This Row],[Torflow prgrssv alt vote]]/VLOOKUP(BWscncns[[#This Row],[class]],AltBWtotl,2,FALSE)*100</f>
        <v>5.0120539475223623E-2</v>
      </c>
      <c r="AK920">
        <f>IF(D920=E920,1,0)</f>
        <v>0</v>
      </c>
    </row>
    <row r="921" spans="1:37">
      <c r="A921" s="1" t="s">
        <v>3843</v>
      </c>
      <c r="B921" s="1" t="s">
        <v>3844</v>
      </c>
      <c r="C921">
        <v>13500</v>
      </c>
      <c r="D921">
        <v>1524939864</v>
      </c>
      <c r="E921">
        <v>1524939864</v>
      </c>
      <c r="F921" s="2">
        <v>-0.11330740847200001</v>
      </c>
      <c r="G921" s="2">
        <v>-0.11330740847200001</v>
      </c>
      <c r="H921">
        <v>13478573</v>
      </c>
      <c r="I921" s="2">
        <v>-0.233923409966</v>
      </c>
      <c r="J921" s="2">
        <v>0</v>
      </c>
      <c r="K921">
        <v>4</v>
      </c>
      <c r="L921" s="1" t="s">
        <v>11568</v>
      </c>
      <c r="M921" s="1" t="s">
        <v>3844</v>
      </c>
      <c r="N921">
        <v>1</v>
      </c>
      <c r="O921">
        <v>0</v>
      </c>
      <c r="P921">
        <v>0</v>
      </c>
      <c r="Q921">
        <v>0</v>
      </c>
      <c r="R921" s="19">
        <f>BWscncns[[#This Row],[C fx]]*4+BWscncns[[#This Row],[C fg]]*2+BWscncns[[#This Row],[C fm]]</f>
        <v>4</v>
      </c>
      <c r="S921">
        <v>16700</v>
      </c>
      <c r="T921">
        <v>15200954</v>
      </c>
      <c r="U921" s="13">
        <v>1.0986149999999999</v>
      </c>
      <c r="V921" s="13">
        <v>0.91023699999999996</v>
      </c>
      <c r="W921">
        <v>2713</v>
      </c>
      <c r="X921">
        <v>54</v>
      </c>
      <c r="Z921" s="10">
        <f>IF($N921&lt;&gt;0,constants!$L$2,IF($O921&lt;&gt;0,constants!$M$2,IF($P921&lt;&gt;0,constants!$N$2,0)))</f>
        <v>10125.48</v>
      </c>
      <c r="AA921" s="10">
        <f>IF($N921&lt;&gt;0,constants!$L$2,IF($O921&lt;&gt;0,constants!$M$2,IF($P921&lt;&gt;0,constants!$P$2,0)))</f>
        <v>10125.48</v>
      </c>
      <c r="AB921" s="11">
        <f>constants!$O$2</f>
        <v>4861.32</v>
      </c>
      <c r="AC921" s="11">
        <f>VLOOKUP(BWscncns[[#This Row],[scanner]],[0]!ScnrAvgBW,2,FALSE)/1000</f>
        <v>4819.491751072962</v>
      </c>
      <c r="AD921" s="8">
        <f>(1+$F921)*Z921</f>
        <v>8978.1881016649331</v>
      </c>
      <c r="AE921" s="8">
        <f>(1+$F921)*AA921</f>
        <v>8978.1881016649331</v>
      </c>
      <c r="AF921" s="8">
        <f>(1+$F921)*AB921</f>
        <v>4310.4964290468961</v>
      </c>
      <c r="AG921" s="8">
        <f>(1+$F921)*AC921</f>
        <v>4273.4076306067027</v>
      </c>
      <c r="AH921" s="8">
        <f>(1+$F921)*$T921/1000</f>
        <v>13478.573295957918</v>
      </c>
      <c r="AI921" s="8">
        <f>(1+BWscncns[[#This Row],[pid_error]]*K_p)*BWscncns[[#This Row],[dbw]]/1000</f>
        <v>14339.763647978958</v>
      </c>
      <c r="AJ921" s="13">
        <f>BWscncns[[#This Row],[Torflow prgrssv alt vote]]/VLOOKUP(BWscncns[[#This Row],[class]],AltBWtotl,2,FALSE)*100</f>
        <v>0.1229024459820791</v>
      </c>
      <c r="AK921">
        <f>IF(D921=E921,1,0)</f>
        <v>1</v>
      </c>
    </row>
    <row r="922" spans="1:37">
      <c r="A922" s="1" t="s">
        <v>10667</v>
      </c>
      <c r="B922" s="1" t="s">
        <v>10668</v>
      </c>
      <c r="C922">
        <v>22000</v>
      </c>
      <c r="D922">
        <v>1524907603</v>
      </c>
      <c r="E922">
        <v>1524973325</v>
      </c>
      <c r="F922" s="2">
        <v>1.8448747719900001</v>
      </c>
      <c r="G922" s="2">
        <v>1.8448747719900001</v>
      </c>
      <c r="H922">
        <v>21168056</v>
      </c>
      <c r="I922" s="2">
        <v>0.75302918325500001</v>
      </c>
      <c r="J922" s="2">
        <v>0</v>
      </c>
      <c r="K922">
        <v>1</v>
      </c>
      <c r="L922" s="1" t="s">
        <v>11539</v>
      </c>
      <c r="M922" s="1" t="s">
        <v>10668</v>
      </c>
      <c r="N922">
        <v>0</v>
      </c>
      <c r="O922">
        <v>1</v>
      </c>
      <c r="P922">
        <v>0</v>
      </c>
      <c r="Q922">
        <v>0</v>
      </c>
      <c r="R922" s="19">
        <f>BWscncns[[#This Row],[C fx]]*4+BWscncns[[#This Row],[C fg]]*2+BWscncns[[#This Row],[C fm]]</f>
        <v>2</v>
      </c>
      <c r="S922">
        <v>21200</v>
      </c>
      <c r="T922">
        <v>7440769</v>
      </c>
      <c r="U922" s="13">
        <v>2.8491680000000001</v>
      </c>
      <c r="V922" s="13">
        <v>0.35098000000000001</v>
      </c>
      <c r="W922">
        <v>62</v>
      </c>
      <c r="X922">
        <v>1</v>
      </c>
      <c r="Z922" s="10">
        <f>IF($N922&lt;&gt;0,constants!$L$2,IF($O922&lt;&gt;0,constants!$M$2,IF($P922&lt;&gt;0,constants!$N$2,0)))</f>
        <v>9721.3799999999992</v>
      </c>
      <c r="AA922" s="10">
        <f>IF($N922&lt;&gt;0,constants!$L$2,IF($O922&lt;&gt;0,constants!$M$2,IF($P922&lt;&gt;0,constants!$P$2,0)))</f>
        <v>9721.3799999999992</v>
      </c>
      <c r="AB922" s="11">
        <f>constants!$O$2</f>
        <v>4861.32</v>
      </c>
      <c r="AC922" s="11">
        <f>VLOOKUP(BWscncns[[#This Row],[scanner]],[0]!ScnrAvgBW,2,FALSE)/1000</f>
        <v>11818.828055288463</v>
      </c>
      <c r="AD922" s="8">
        <f>(1+$F922)*Z922</f>
        <v>27656.108710928143</v>
      </c>
      <c r="AE922" s="8">
        <f>(1+$F922)*AA922</f>
        <v>27656.108710928143</v>
      </c>
      <c r="AF922" s="8">
        <f>(1+$F922)*AB922</f>
        <v>13829.846626570425</v>
      </c>
      <c r="AG922" s="8">
        <f>(1+$F922)*AC922</f>
        <v>33623.085768977777</v>
      </c>
      <c r="AH922" s="8">
        <f>(1+$F922)*$T922/1000</f>
        <v>21168.05601230526</v>
      </c>
      <c r="AI922" s="8">
        <f>(1+BWscncns[[#This Row],[pid_error]]*K_p)*BWscncns[[#This Row],[dbw]]/1000</f>
        <v>14304.41250615263</v>
      </c>
      <c r="AJ922" s="13">
        <f>BWscncns[[#This Row],[Torflow prgrssv alt vote]]/VLOOKUP(BWscncns[[#This Row],[class]],AltBWtotl,2,FALSE)*100</f>
        <v>4.9969576224378379E-2</v>
      </c>
      <c r="AK922">
        <f>IF(D922=E922,1,0)</f>
        <v>0</v>
      </c>
    </row>
    <row r="923" spans="1:37">
      <c r="A923" s="1" t="s">
        <v>10758</v>
      </c>
      <c r="B923" s="1" t="s">
        <v>10759</v>
      </c>
      <c r="C923">
        <v>21200</v>
      </c>
      <c r="D923">
        <v>1524977035</v>
      </c>
      <c r="E923">
        <v>1524977035</v>
      </c>
      <c r="F923" s="2">
        <v>1.87481319564</v>
      </c>
      <c r="G923" s="2">
        <v>1.87481319564</v>
      </c>
      <c r="H923">
        <v>21195422</v>
      </c>
      <c r="I923" s="2">
        <v>0.10696712811</v>
      </c>
      <c r="J923" s="2">
        <v>0</v>
      </c>
      <c r="K923">
        <v>1</v>
      </c>
      <c r="L923" s="1" t="s">
        <v>11544</v>
      </c>
      <c r="M923" s="1" t="s">
        <v>10759</v>
      </c>
      <c r="N923">
        <v>1</v>
      </c>
      <c r="O923">
        <v>0</v>
      </c>
      <c r="P923">
        <v>0</v>
      </c>
      <c r="Q923">
        <v>0</v>
      </c>
      <c r="R923" s="19">
        <f>BWscncns[[#This Row],[C fx]]*4+BWscncns[[#This Row],[C fg]]*2+BWscncns[[#This Row],[C fm]]</f>
        <v>4</v>
      </c>
      <c r="S923">
        <v>20100</v>
      </c>
      <c r="T923">
        <v>7372800</v>
      </c>
      <c r="U923" s="13">
        <v>2.7262369999999998</v>
      </c>
      <c r="V923" s="13">
        <v>0.36680600000000002</v>
      </c>
      <c r="W923">
        <v>86</v>
      </c>
      <c r="X923">
        <v>1</v>
      </c>
      <c r="Z923" s="10">
        <f>IF($N923&lt;&gt;0,constants!$L$2,IF($O923&lt;&gt;0,constants!$M$2,IF($P923&lt;&gt;0,constants!$N$2,0)))</f>
        <v>10125.48</v>
      </c>
      <c r="AA923" s="10">
        <f>IF($N923&lt;&gt;0,constants!$L$2,IF($O923&lt;&gt;0,constants!$M$2,IF($P923&lt;&gt;0,constants!$P$2,0)))</f>
        <v>10125.48</v>
      </c>
      <c r="AB923" s="11">
        <f>constants!$O$2</f>
        <v>4861.32</v>
      </c>
      <c r="AC923" s="11">
        <f>VLOOKUP(BWscncns[[#This Row],[scanner]],[0]!ScnrAvgBW,2,FALSE)/1000</f>
        <v>11818.828055288463</v>
      </c>
      <c r="AD923" s="8">
        <f>(1+$F923)*Z923</f>
        <v>29108.863516188903</v>
      </c>
      <c r="AE923" s="8">
        <f>(1+$F923)*AA923</f>
        <v>29108.863516188903</v>
      </c>
      <c r="AF923" s="8">
        <f>(1+$F923)*AB923</f>
        <v>13975.386884228643</v>
      </c>
      <c r="AG923" s="8">
        <f>(1+$F923)*AC923</f>
        <v>33976.922850343508</v>
      </c>
      <c r="AH923" s="8">
        <f>(1+$F923)*$T923/1000</f>
        <v>21195.422728814592</v>
      </c>
      <c r="AI923" s="8">
        <f>(1+BWscncns[[#This Row],[pid_error]]*K_p)*BWscncns[[#This Row],[dbw]]/1000</f>
        <v>14284.111364407296</v>
      </c>
      <c r="AJ923" s="13">
        <f>BWscncns[[#This Row],[Torflow prgrssv alt vote]]/VLOOKUP(BWscncns[[#This Row],[class]],AltBWtotl,2,FALSE)*100</f>
        <v>0.12242546449595751</v>
      </c>
      <c r="AK923">
        <f>IF(D923=E923,1,0)</f>
        <v>1</v>
      </c>
    </row>
    <row r="924" spans="1:37">
      <c r="A924" s="1" t="s">
        <v>5032</v>
      </c>
      <c r="B924" s="1" t="s">
        <v>5033</v>
      </c>
      <c r="C924">
        <v>18000</v>
      </c>
      <c r="D924">
        <v>1524899876</v>
      </c>
      <c r="E924">
        <v>1524899876</v>
      </c>
      <c r="F924" s="2">
        <v>0.71727608023699996</v>
      </c>
      <c r="G924" s="2">
        <v>0.71727608023699996</v>
      </c>
      <c r="H924">
        <v>18006944</v>
      </c>
      <c r="I924" s="2">
        <v>-0.115641224131</v>
      </c>
      <c r="J924" s="2">
        <v>0</v>
      </c>
      <c r="K924">
        <v>3</v>
      </c>
      <c r="L924" s="1" t="s">
        <v>11728</v>
      </c>
      <c r="M924" s="1" t="s">
        <v>5033</v>
      </c>
      <c r="N924">
        <v>1</v>
      </c>
      <c r="O924">
        <v>0</v>
      </c>
      <c r="P924">
        <v>0</v>
      </c>
      <c r="Q924">
        <v>0</v>
      </c>
      <c r="R924" s="19">
        <f>BWscncns[[#This Row],[C fx]]*4+BWscncns[[#This Row],[C fg]]*2+BWscncns[[#This Row],[C fm]]</f>
        <v>4</v>
      </c>
      <c r="S924">
        <v>17200</v>
      </c>
      <c r="T924">
        <v>10485760</v>
      </c>
      <c r="U924" s="13">
        <v>1.64032</v>
      </c>
      <c r="V924" s="13">
        <v>0.60963699999999998</v>
      </c>
      <c r="W924">
        <v>986</v>
      </c>
      <c r="X924">
        <v>19</v>
      </c>
      <c r="Z924" s="10">
        <f>IF($N924&lt;&gt;0,constants!$L$2,IF($O924&lt;&gt;0,constants!$M$2,IF($P924&lt;&gt;0,constants!$N$2,0)))</f>
        <v>10125.48</v>
      </c>
      <c r="AA924" s="10">
        <f>IF($N924&lt;&gt;0,constants!$L$2,IF($O924&lt;&gt;0,constants!$M$2,IF($P924&lt;&gt;0,constants!$P$2,0)))</f>
        <v>10125.48</v>
      </c>
      <c r="AB924" s="11">
        <f>constants!$O$2</f>
        <v>4861.32</v>
      </c>
      <c r="AC924" s="11">
        <f>VLOOKUP(BWscncns[[#This Row],[scanner]],[0]!ScnrAvgBW,2,FALSE)/1000</f>
        <v>6440.9193022088357</v>
      </c>
      <c r="AD924" s="8">
        <f>(1+$F924)*Z924</f>
        <v>17388.244604918138</v>
      </c>
      <c r="AE924" s="8">
        <f>(1+$F924)*AA924</f>
        <v>17388.244604918138</v>
      </c>
      <c r="AF924" s="8">
        <f>(1+$F924)*AB924</f>
        <v>8348.2285543777325</v>
      </c>
      <c r="AG924" s="8">
        <f>(1+$F924)*AC924</f>
        <v>11060.836652420023</v>
      </c>
      <c r="AH924" s="8">
        <f>(1+$F924)*$T924/1000</f>
        <v>18006.944831105924</v>
      </c>
      <c r="AI924" s="8">
        <f>(1+BWscncns[[#This Row],[pid_error]]*K_p)*BWscncns[[#This Row],[dbw]]/1000</f>
        <v>14246.352415552963</v>
      </c>
      <c r="AJ924" s="13">
        <f>BWscncns[[#This Row],[Torflow prgrssv alt vote]]/VLOOKUP(BWscncns[[#This Row],[class]],AltBWtotl,2,FALSE)*100</f>
        <v>0.1221018422044169</v>
      </c>
      <c r="AK924">
        <f>IF(D924=E924,1,0)</f>
        <v>1</v>
      </c>
    </row>
    <row r="925" spans="1:37">
      <c r="A925" s="1" t="s">
        <v>3160</v>
      </c>
      <c r="B925" s="1" t="s">
        <v>3161</v>
      </c>
      <c r="C925">
        <v>17300</v>
      </c>
      <c r="D925">
        <v>1524983272</v>
      </c>
      <c r="E925">
        <v>1524983272</v>
      </c>
      <c r="F925" s="2">
        <v>0.54056677653999996</v>
      </c>
      <c r="G925" s="2">
        <v>0.54056677653999996</v>
      </c>
      <c r="H925">
        <v>17274288</v>
      </c>
      <c r="I925" s="2">
        <v>-0.288563033839</v>
      </c>
      <c r="J925" s="2">
        <v>0</v>
      </c>
      <c r="K925">
        <v>3</v>
      </c>
      <c r="L925" s="1" t="s">
        <v>11533</v>
      </c>
      <c r="M925" s="1" t="s">
        <v>3161</v>
      </c>
      <c r="N925">
        <v>1</v>
      </c>
      <c r="O925">
        <v>0</v>
      </c>
      <c r="P925">
        <v>0</v>
      </c>
      <c r="Q925">
        <v>0</v>
      </c>
      <c r="R925" s="19">
        <f>BWscncns[[#This Row],[C fx]]*4+BWscncns[[#This Row],[C fg]]*2+BWscncns[[#This Row],[C fm]]</f>
        <v>4</v>
      </c>
      <c r="S925">
        <v>13200</v>
      </c>
      <c r="T925">
        <v>11212944</v>
      </c>
      <c r="U925" s="13">
        <v>1.177211</v>
      </c>
      <c r="V925" s="13">
        <v>0.84946500000000003</v>
      </c>
      <c r="W925">
        <v>2390</v>
      </c>
      <c r="X925">
        <v>47</v>
      </c>
      <c r="Z925" s="10">
        <f>IF($N925&lt;&gt;0,constants!$L$2,IF($O925&lt;&gt;0,constants!$M$2,IF($P925&lt;&gt;0,constants!$N$2,0)))</f>
        <v>10125.48</v>
      </c>
      <c r="AA925" s="10">
        <f>IF($N925&lt;&gt;0,constants!$L$2,IF($O925&lt;&gt;0,constants!$M$2,IF($P925&lt;&gt;0,constants!$P$2,0)))</f>
        <v>10125.48</v>
      </c>
      <c r="AB925" s="11">
        <f>constants!$O$2</f>
        <v>4861.32</v>
      </c>
      <c r="AC925" s="11">
        <f>VLOOKUP(BWscncns[[#This Row],[scanner]],[0]!ScnrAvgBW,2,FALSE)/1000</f>
        <v>6440.9193022088357</v>
      </c>
      <c r="AD925" s="8">
        <f>(1+$F925)*Z925</f>
        <v>15598.978084520239</v>
      </c>
      <c r="AE925" s="8">
        <f>(1+$F925)*AA925</f>
        <v>15598.978084520239</v>
      </c>
      <c r="AF925" s="8">
        <f>(1+$F925)*AB925</f>
        <v>7489.1880821294326</v>
      </c>
      <c r="AG925" s="8">
        <f>(1+$F925)*AC925</f>
        <v>9922.6662873581317</v>
      </c>
      <c r="AH925" s="8">
        <f>(1+$F925)*$T925/1000</f>
        <v>17274.288993603535</v>
      </c>
      <c r="AI925" s="8">
        <f>(1+BWscncns[[#This Row],[pid_error]]*K_p)*BWscncns[[#This Row],[dbw]]/1000</f>
        <v>14243.616496801767</v>
      </c>
      <c r="AJ925" s="13">
        <f>BWscncns[[#This Row],[Torflow prgrssv alt vote]]/VLOOKUP(BWscncns[[#This Row],[class]],AltBWtotl,2,FALSE)*100</f>
        <v>0.12207839334467384</v>
      </c>
      <c r="AK925">
        <f>IF(D925=E925,1,0)</f>
        <v>1</v>
      </c>
    </row>
    <row r="926" spans="1:37">
      <c r="A926" s="1" t="s">
        <v>85</v>
      </c>
      <c r="B926" s="1" t="s">
        <v>86</v>
      </c>
      <c r="C926">
        <v>17600</v>
      </c>
      <c r="D926">
        <v>1524866004</v>
      </c>
      <c r="E926">
        <v>1524973689</v>
      </c>
      <c r="F926" s="2">
        <v>0.77490851197499999</v>
      </c>
      <c r="G926" s="2">
        <v>0.77490851197499999</v>
      </c>
      <c r="H926">
        <v>18175063</v>
      </c>
      <c r="I926" s="2">
        <v>0.102702925413</v>
      </c>
      <c r="J926" s="2">
        <v>0</v>
      </c>
      <c r="K926">
        <v>3</v>
      </c>
      <c r="L926" s="1" t="s">
        <v>11685</v>
      </c>
      <c r="M926" s="1" t="s">
        <v>86</v>
      </c>
      <c r="N926">
        <v>0</v>
      </c>
      <c r="O926">
        <v>1</v>
      </c>
      <c r="P926">
        <v>0</v>
      </c>
      <c r="Q926">
        <v>0</v>
      </c>
      <c r="R926" s="19">
        <f>BWscncns[[#This Row],[C fx]]*4+BWscncns[[#This Row],[C fg]]*2+BWscncns[[#This Row],[C fm]]</f>
        <v>2</v>
      </c>
      <c r="S926">
        <v>12700</v>
      </c>
      <c r="T926">
        <v>10240000</v>
      </c>
      <c r="U926" s="13">
        <v>1.2402340000000001</v>
      </c>
      <c r="V926" s="13">
        <v>0.80629899999999999</v>
      </c>
      <c r="W926">
        <v>2185</v>
      </c>
      <c r="X926">
        <v>43</v>
      </c>
      <c r="Z926" s="10">
        <f>IF($N926&lt;&gt;0,constants!$L$2,IF($O926&lt;&gt;0,constants!$M$2,IF($P926&lt;&gt;0,constants!$N$2,0)))</f>
        <v>9721.3799999999992</v>
      </c>
      <c r="AA926" s="10">
        <f>IF($N926&lt;&gt;0,constants!$L$2,IF($O926&lt;&gt;0,constants!$M$2,IF($P926&lt;&gt;0,constants!$P$2,0)))</f>
        <v>9721.3799999999992</v>
      </c>
      <c r="AB926" s="11">
        <f>constants!$O$2</f>
        <v>4861.32</v>
      </c>
      <c r="AC926" s="11">
        <f>VLOOKUP(BWscncns[[#This Row],[scanner]],[0]!ScnrAvgBW,2,FALSE)/1000</f>
        <v>6440.9193022088357</v>
      </c>
      <c r="AD926" s="8">
        <f>(1+$F926)*Z926</f>
        <v>17254.560110143524</v>
      </c>
      <c r="AE926" s="8">
        <f>(1+$F926)*AA926</f>
        <v>17254.560110143524</v>
      </c>
      <c r="AF926" s="8">
        <f>(1+$F926)*AB926</f>
        <v>8628.3982474343065</v>
      </c>
      <c r="AG926" s="8">
        <f>(1+$F926)*AC926</f>
        <v>11432.042494434541</v>
      </c>
      <c r="AH926" s="8">
        <f>(1+$F926)*$T926/1000</f>
        <v>18175.063162624003</v>
      </c>
      <c r="AI926" s="8">
        <f>(1+BWscncns[[#This Row],[pid_error]]*K_p)*BWscncns[[#This Row],[dbw]]/1000</f>
        <v>14207.531581312001</v>
      </c>
      <c r="AJ926" s="13">
        <f>BWscncns[[#This Row],[Torflow prgrssv alt vote]]/VLOOKUP(BWscncns[[#This Row],[class]],AltBWtotl,2,FALSE)*100</f>
        <v>4.9631142279158338E-2</v>
      </c>
      <c r="AK926">
        <f>IF(D926=E926,1,0)</f>
        <v>0</v>
      </c>
    </row>
    <row r="927" spans="1:37">
      <c r="A927" s="1" t="s">
        <v>6232</v>
      </c>
      <c r="B927" s="1" t="s">
        <v>6233</v>
      </c>
      <c r="C927">
        <v>21800</v>
      </c>
      <c r="D927">
        <v>1524969159</v>
      </c>
      <c r="E927">
        <v>1524969159</v>
      </c>
      <c r="F927" s="2">
        <v>2.3330200007099999</v>
      </c>
      <c r="G927" s="2">
        <v>2.3330200007099999</v>
      </c>
      <c r="H927">
        <v>21843279</v>
      </c>
      <c r="I927" s="2">
        <v>0.345056259122</v>
      </c>
      <c r="J927" s="2">
        <v>0</v>
      </c>
      <c r="K927">
        <v>1</v>
      </c>
      <c r="L927" s="1" t="s">
        <v>11546</v>
      </c>
      <c r="M927" s="1" t="s">
        <v>6233</v>
      </c>
      <c r="N927">
        <v>0</v>
      </c>
      <c r="O927">
        <v>0</v>
      </c>
      <c r="P927">
        <v>1</v>
      </c>
      <c r="Q927">
        <v>0</v>
      </c>
      <c r="R927" s="19">
        <f>BWscncns[[#This Row],[C fx]]*4+BWscncns[[#This Row],[C fg]]*2+BWscncns[[#This Row],[C fm]]</f>
        <v>1</v>
      </c>
      <c r="S927">
        <v>20800</v>
      </c>
      <c r="T927">
        <v>6553600</v>
      </c>
      <c r="U927" s="13">
        <v>3.1738279999999999</v>
      </c>
      <c r="V927" s="13">
        <v>0.315077</v>
      </c>
      <c r="W927">
        <v>30</v>
      </c>
      <c r="X927">
        <v>0</v>
      </c>
      <c r="Z927" s="10">
        <f>IF($N927&lt;&gt;0,constants!$L$2,IF($O927&lt;&gt;0,constants!$M$2,IF($P927&lt;&gt;0,constants!$N$2,0)))</f>
        <v>1117.99</v>
      </c>
      <c r="AA927" s="10">
        <f>IF($N927&lt;&gt;0,constants!$L$2,IF($O927&lt;&gt;0,constants!$M$2,IF($P927&lt;&gt;0,constants!$P$2,0)))</f>
        <v>4051.45</v>
      </c>
      <c r="AB927" s="11">
        <f>constants!$O$2</f>
        <v>4861.32</v>
      </c>
      <c r="AC927" s="11">
        <f>VLOOKUP(BWscncns[[#This Row],[scanner]],[0]!ScnrAvgBW,2,FALSE)/1000</f>
        <v>11818.828055288463</v>
      </c>
      <c r="AD927" s="8">
        <f>(1+$F927)*Z927</f>
        <v>3726.2830305937728</v>
      </c>
      <c r="AE927" s="8">
        <f>(1+$F927)*AA927</f>
        <v>13503.563881876529</v>
      </c>
      <c r="AF927" s="8">
        <f>(1+$F927)*AB927</f>
        <v>16202.876789851536</v>
      </c>
      <c r="AG927" s="8">
        <f>(1+$F927)*AC927</f>
        <v>39392.39029322892</v>
      </c>
      <c r="AH927" s="8">
        <f>(1+$F927)*$T927/1000</f>
        <v>21843.279876653058</v>
      </c>
      <c r="AI927" s="8">
        <f>(1+BWscncns[[#This Row],[pid_error]]*K_p)*BWscncns[[#This Row],[dbw]]/1000</f>
        <v>14198.43993832653</v>
      </c>
      <c r="AJ927" s="13">
        <f>BWscncns[[#This Row],[Torflow prgrssv alt vote]]/VLOOKUP(BWscncns[[#This Row],[class]],AltBWtotl,2,FALSE)*100</f>
        <v>0.28003113942936692</v>
      </c>
      <c r="AK927">
        <f>IF(D927=E927,1,0)</f>
        <v>1</v>
      </c>
    </row>
    <row r="928" spans="1:37">
      <c r="A928" s="1" t="s">
        <v>4509</v>
      </c>
      <c r="B928" s="1" t="s">
        <v>4510</v>
      </c>
      <c r="C928">
        <v>17800</v>
      </c>
      <c r="D928">
        <v>1524953406</v>
      </c>
      <c r="E928">
        <v>1524953406</v>
      </c>
      <c r="F928" s="2">
        <v>0.69966797032399997</v>
      </c>
      <c r="G928" s="2">
        <v>0.69966797032399997</v>
      </c>
      <c r="H928">
        <v>17822310</v>
      </c>
      <c r="I928" s="2">
        <v>-1.1559204831100001</v>
      </c>
      <c r="J928" s="2">
        <v>0</v>
      </c>
      <c r="K928">
        <v>2</v>
      </c>
      <c r="L928" s="1" t="s">
        <v>11624</v>
      </c>
      <c r="M928" s="1" t="s">
        <v>4510</v>
      </c>
      <c r="N928">
        <v>1</v>
      </c>
      <c r="O928">
        <v>0</v>
      </c>
      <c r="P928">
        <v>0</v>
      </c>
      <c r="Q928">
        <v>0</v>
      </c>
      <c r="R928" s="19">
        <f>BWscncns[[#This Row],[C fx]]*4+BWscncns[[#This Row],[C fg]]*2+BWscncns[[#This Row],[C fm]]</f>
        <v>4</v>
      </c>
      <c r="S928">
        <v>17800</v>
      </c>
      <c r="T928">
        <v>10485760</v>
      </c>
      <c r="U928" s="13">
        <v>1.69754</v>
      </c>
      <c r="V928" s="13">
        <v>0.58908799999999995</v>
      </c>
      <c r="W928">
        <v>848</v>
      </c>
      <c r="X928">
        <v>16</v>
      </c>
      <c r="Z928" s="10">
        <f>IF($N928&lt;&gt;0,constants!$L$2,IF($O928&lt;&gt;0,constants!$M$2,IF($P928&lt;&gt;0,constants!$N$2,0)))</f>
        <v>10125.48</v>
      </c>
      <c r="AA928" s="10">
        <f>IF($N928&lt;&gt;0,constants!$L$2,IF($O928&lt;&gt;0,constants!$M$2,IF($P928&lt;&gt;0,constants!$P$2,0)))</f>
        <v>10125.48</v>
      </c>
      <c r="AB928" s="11">
        <f>constants!$O$2</f>
        <v>4861.32</v>
      </c>
      <c r="AC928" s="11">
        <f>VLOOKUP(BWscncns[[#This Row],[scanner]],[0]!ScnrAvgBW,2,FALSE)/1000</f>
        <v>8853.6095214723919</v>
      </c>
      <c r="AD928" s="8">
        <f>(1+$F928)*Z928</f>
        <v>17209.954040156255</v>
      </c>
      <c r="AE928" s="8">
        <f>(1+$F928)*AA928</f>
        <v>17209.954040156255</v>
      </c>
      <c r="AF928" s="8">
        <f>(1+$F928)*AB928</f>
        <v>8262.629897495468</v>
      </c>
      <c r="AG928" s="8">
        <f>(1+$F928)*AC928</f>
        <v>15048.196525402222</v>
      </c>
      <c r="AH928" s="8">
        <f>(1+$F928)*$T928/1000</f>
        <v>17822.310416504588</v>
      </c>
      <c r="AI928" s="8">
        <f>(1+BWscncns[[#This Row],[pid_error]]*K_p)*BWscncns[[#This Row],[dbw]]/1000</f>
        <v>14154.035208252293</v>
      </c>
      <c r="AJ928" s="13">
        <f>BWscncns[[#This Row],[Torflow prgrssv alt vote]]/VLOOKUP(BWscncns[[#This Row],[class]],AltBWtotl,2,FALSE)*100</f>
        <v>0.12131061503624205</v>
      </c>
      <c r="AK928">
        <f>IF(D928=E928,1,0)</f>
        <v>1</v>
      </c>
    </row>
    <row r="929" spans="1:37">
      <c r="A929" s="1" t="s">
        <v>1482</v>
      </c>
      <c r="B929" s="1" t="s">
        <v>230</v>
      </c>
      <c r="C929">
        <v>14500</v>
      </c>
      <c r="D929">
        <v>1524960111</v>
      </c>
      <c r="E929">
        <v>1524960111</v>
      </c>
      <c r="F929" s="2">
        <v>5.6459187870499999E-2</v>
      </c>
      <c r="G929" s="2">
        <v>5.6459187870499999E-2</v>
      </c>
      <c r="H929">
        <v>14537047</v>
      </c>
      <c r="I929" s="2">
        <v>0.16090511565499999</v>
      </c>
      <c r="J929" s="2">
        <v>4.5454545454499999E-2</v>
      </c>
      <c r="K929">
        <v>5</v>
      </c>
      <c r="L929" s="1" t="s">
        <v>11621</v>
      </c>
      <c r="M929" s="1" t="s">
        <v>230</v>
      </c>
      <c r="N929">
        <v>1</v>
      </c>
      <c r="O929">
        <v>0</v>
      </c>
      <c r="P929">
        <v>0</v>
      </c>
      <c r="Q929">
        <v>0</v>
      </c>
      <c r="R929" s="19">
        <f>BWscncns[[#This Row],[C fx]]*4+BWscncns[[#This Row],[C fg]]*2+BWscncns[[#This Row],[C fm]]</f>
        <v>4</v>
      </c>
      <c r="S929">
        <v>14500</v>
      </c>
      <c r="T929">
        <v>13760160</v>
      </c>
      <c r="U929" s="13">
        <v>1.0537669999999999</v>
      </c>
      <c r="V929" s="13">
        <v>0.94897699999999996</v>
      </c>
      <c r="W929">
        <v>2971</v>
      </c>
      <c r="X929">
        <v>59</v>
      </c>
      <c r="Z929" s="10">
        <f>IF($N929&lt;&gt;0,constants!$L$2,IF($O929&lt;&gt;0,constants!$M$2,IF($P929&lt;&gt;0,constants!$N$2,0)))</f>
        <v>10125.48</v>
      </c>
      <c r="AA929" s="10">
        <f>IF($N929&lt;&gt;0,constants!$L$2,IF($O929&lt;&gt;0,constants!$M$2,IF($P929&lt;&gt;0,constants!$P$2,0)))</f>
        <v>10125.48</v>
      </c>
      <c r="AB929" s="11">
        <f>constants!$O$2</f>
        <v>4861.32</v>
      </c>
      <c r="AC929" s="11">
        <f>VLOOKUP(BWscncns[[#This Row],[scanner]],[0]!ScnrAvgBW,2,FALSE)/1000</f>
        <v>3794.4265750962772</v>
      </c>
      <c r="AD929" s="8">
        <f>(1+$F929)*Z929</f>
        <v>10697.156377598991</v>
      </c>
      <c r="AE929" s="8">
        <f>(1+$F929)*AA929</f>
        <v>10697.156377598991</v>
      </c>
      <c r="AF929" s="8">
        <f>(1+$F929)*AB929</f>
        <v>5135.786179178619</v>
      </c>
      <c r="AG929" s="8">
        <f>(1+$F929)*AC929</f>
        <v>4008.656817960456</v>
      </c>
      <c r="AH929" s="8">
        <f>(1+$F929)*$T929/1000</f>
        <v>14537.04745856814</v>
      </c>
      <c r="AI929" s="8">
        <f>(1+BWscncns[[#This Row],[pid_error]]*K_p)*BWscncns[[#This Row],[dbw]]/1000</f>
        <v>14148.603729284068</v>
      </c>
      <c r="AJ929" s="13">
        <f>BWscncns[[#This Row],[Torflow prgrssv alt vote]]/VLOOKUP(BWscncns[[#This Row],[class]],AltBWtotl,2,FALSE)*100</f>
        <v>0.12126406321942818</v>
      </c>
      <c r="AK929">
        <f>IF(D929=E929,1,0)</f>
        <v>1</v>
      </c>
    </row>
    <row r="930" spans="1:37">
      <c r="A930" s="1" t="s">
        <v>10092</v>
      </c>
      <c r="B930" s="1" t="s">
        <v>10093</v>
      </c>
      <c r="C930">
        <v>13900</v>
      </c>
      <c r="D930">
        <v>1524863473</v>
      </c>
      <c r="E930">
        <v>1524863473</v>
      </c>
      <c r="F930" s="2">
        <v>-8.8727963374099994E-2</v>
      </c>
      <c r="G930" s="2">
        <v>-8.8727963374099994E-2</v>
      </c>
      <c r="H930">
        <v>13878855</v>
      </c>
      <c r="I930" s="2">
        <v>3.41845030439E-2</v>
      </c>
      <c r="J930" s="2">
        <v>0</v>
      </c>
      <c r="K930">
        <v>4</v>
      </c>
      <c r="L930" s="1" t="s">
        <v>11740</v>
      </c>
      <c r="M930" s="1" t="s">
        <v>10093</v>
      </c>
      <c r="N930">
        <v>1</v>
      </c>
      <c r="O930">
        <v>0</v>
      </c>
      <c r="P930">
        <v>0</v>
      </c>
      <c r="Q930">
        <v>0</v>
      </c>
      <c r="R930" s="19">
        <f>BWscncns[[#This Row],[C fx]]*4+BWscncns[[#This Row],[C fg]]*2+BWscncns[[#This Row],[C fm]]</f>
        <v>4</v>
      </c>
      <c r="S930">
        <v>15700</v>
      </c>
      <c r="T930">
        <v>14799516</v>
      </c>
      <c r="U930" s="13">
        <v>1.060846</v>
      </c>
      <c r="V930" s="13">
        <v>0.94264400000000004</v>
      </c>
      <c r="W930">
        <v>2921</v>
      </c>
      <c r="X930">
        <v>58</v>
      </c>
      <c r="Z930" s="10">
        <f>IF($N930&lt;&gt;0,constants!$L$2,IF($O930&lt;&gt;0,constants!$M$2,IF($P930&lt;&gt;0,constants!$N$2,0)))</f>
        <v>10125.48</v>
      </c>
      <c r="AA930" s="10">
        <f>IF($N930&lt;&gt;0,constants!$L$2,IF($O930&lt;&gt;0,constants!$M$2,IF($P930&lt;&gt;0,constants!$P$2,0)))</f>
        <v>10125.48</v>
      </c>
      <c r="AB930" s="11">
        <f>constants!$O$2</f>
        <v>4861.32</v>
      </c>
      <c r="AC930" s="11">
        <f>VLOOKUP(BWscncns[[#This Row],[scanner]],[0]!ScnrAvgBW,2,FALSE)/1000</f>
        <v>4819.491751072962</v>
      </c>
      <c r="AD930" s="8">
        <f>(1+$F930)*Z930</f>
        <v>9227.0667814148164</v>
      </c>
      <c r="AE930" s="8">
        <f>(1+$F930)*AA930</f>
        <v>9227.0667814148164</v>
      </c>
      <c r="AF930" s="8">
        <f>(1+$F930)*AB930</f>
        <v>4429.9849770902201</v>
      </c>
      <c r="AG930" s="8">
        <f>(1+$F930)*AC930</f>
        <v>4391.8680635019828</v>
      </c>
      <c r="AH930" s="8">
        <f>(1+$F930)*$T930/1000</f>
        <v>13486.385086397591</v>
      </c>
      <c r="AI930" s="8">
        <f>(1+BWscncns[[#This Row],[pid_error]]*K_p)*BWscncns[[#This Row],[dbw]]/1000</f>
        <v>14142.950543198796</v>
      </c>
      <c r="AJ930" s="13">
        <f>BWscncns[[#This Row],[Torflow prgrssv alt vote]]/VLOOKUP(BWscncns[[#This Row],[class]],AltBWtotl,2,FALSE)*100</f>
        <v>0.12121561120762882</v>
      </c>
      <c r="AK930">
        <f>IF(D930=E930,1,0)</f>
        <v>1</v>
      </c>
    </row>
    <row r="931" spans="1:37">
      <c r="A931" s="1" t="s">
        <v>180</v>
      </c>
      <c r="B931" s="1" t="s">
        <v>49</v>
      </c>
      <c r="C931">
        <v>26100</v>
      </c>
      <c r="D931">
        <v>1524804864</v>
      </c>
      <c r="E931">
        <v>1524966282</v>
      </c>
      <c r="F931" s="2">
        <v>0.63028184151300004</v>
      </c>
      <c r="G931" s="2">
        <v>0.63028184151300004</v>
      </c>
      <c r="H931">
        <v>16347918</v>
      </c>
      <c r="I931" s="2">
        <v>0.69619419925399995</v>
      </c>
      <c r="J931" s="2">
        <v>0</v>
      </c>
      <c r="K931">
        <v>1</v>
      </c>
      <c r="L931" s="1" t="s">
        <v>11599</v>
      </c>
      <c r="M931" s="1" t="s">
        <v>49</v>
      </c>
      <c r="N931">
        <v>0</v>
      </c>
      <c r="O931">
        <v>1</v>
      </c>
      <c r="P931">
        <v>0</v>
      </c>
      <c r="Q931">
        <v>0</v>
      </c>
      <c r="R931" s="19">
        <f>BWscncns[[#This Row],[C fx]]*4+BWscncns[[#This Row],[C fg]]*2+BWscncns[[#This Row],[C fm]]</f>
        <v>2</v>
      </c>
      <c r="S931">
        <v>20400</v>
      </c>
      <c r="T931">
        <v>10753158</v>
      </c>
      <c r="U931" s="13">
        <v>1.8971169999999999</v>
      </c>
      <c r="V931" s="13">
        <v>0.52711600000000003</v>
      </c>
      <c r="W931">
        <v>528</v>
      </c>
      <c r="X931">
        <v>10</v>
      </c>
      <c r="Z931" s="10">
        <f>IF($N931&lt;&gt;0,constants!$L$2,IF($O931&lt;&gt;0,constants!$M$2,IF($P931&lt;&gt;0,constants!$N$2,0)))</f>
        <v>9721.3799999999992</v>
      </c>
      <c r="AA931" s="10">
        <f>IF($N931&lt;&gt;0,constants!$L$2,IF($O931&lt;&gt;0,constants!$M$2,IF($P931&lt;&gt;0,constants!$P$2,0)))</f>
        <v>9721.3799999999992</v>
      </c>
      <c r="AB931" s="11">
        <f>constants!$O$2</f>
        <v>4861.32</v>
      </c>
      <c r="AC931" s="11">
        <f>VLOOKUP(BWscncns[[#This Row],[scanner]],[0]!ScnrAvgBW,2,FALSE)/1000</f>
        <v>11818.828055288463</v>
      </c>
      <c r="AD931" s="8">
        <f>(1+$F931)*Z931</f>
        <v>15848.589288447647</v>
      </c>
      <c r="AE931" s="8">
        <f>(1+$F931)*AA931</f>
        <v>15848.589288447647</v>
      </c>
      <c r="AF931" s="8">
        <f>(1+$F931)*AB931</f>
        <v>7925.3217217839765</v>
      </c>
      <c r="AG931" s="8">
        <f>(1+$F931)*AC931</f>
        <v>19268.020766501184</v>
      </c>
      <c r="AH931" s="8">
        <f>(1+$F931)*$T931/1000</f>
        <v>17530.678226320248</v>
      </c>
      <c r="AI931" s="8">
        <f>(1+BWscncns[[#This Row],[pid_error]]*K_p)*BWscncns[[#This Row],[dbw]]/1000</f>
        <v>14141.918113160122</v>
      </c>
      <c r="AJ931" s="13">
        <f>BWscncns[[#This Row],[Torflow prgrssv alt vote]]/VLOOKUP(BWscncns[[#This Row],[class]],AltBWtotl,2,FALSE)*100</f>
        <v>4.9401934879221371E-2</v>
      </c>
      <c r="AK931">
        <f>IF(D931=E931,1,0)</f>
        <v>0</v>
      </c>
    </row>
    <row r="932" spans="1:37">
      <c r="A932" s="1" t="s">
        <v>5333</v>
      </c>
      <c r="B932" s="1" t="s">
        <v>5334</v>
      </c>
      <c r="C932">
        <v>18300</v>
      </c>
      <c r="D932">
        <v>1523800627</v>
      </c>
      <c r="E932">
        <v>1524994541</v>
      </c>
      <c r="F932" s="2">
        <v>0.268409341355</v>
      </c>
      <c r="G932" s="2">
        <v>0.268409341355</v>
      </c>
      <c r="H932">
        <v>16208363</v>
      </c>
      <c r="I932" s="2">
        <v>-1.2484356431000001</v>
      </c>
      <c r="J932" s="2">
        <v>0</v>
      </c>
      <c r="K932">
        <v>3</v>
      </c>
      <c r="L932" s="1" t="s">
        <v>11604</v>
      </c>
      <c r="M932" s="1" t="s">
        <v>5334</v>
      </c>
      <c r="N932">
        <v>0</v>
      </c>
      <c r="O932">
        <v>1</v>
      </c>
      <c r="P932">
        <v>0</v>
      </c>
      <c r="Q932">
        <v>0</v>
      </c>
      <c r="R932" s="19">
        <f>BWscncns[[#This Row],[C fx]]*4+BWscncns[[#This Row],[C fg]]*2+BWscncns[[#This Row],[C fm]]</f>
        <v>2</v>
      </c>
      <c r="S932">
        <v>18200</v>
      </c>
      <c r="T932">
        <v>12466335</v>
      </c>
      <c r="U932" s="13">
        <v>1.459932</v>
      </c>
      <c r="V932" s="13">
        <v>0.68496299999999999</v>
      </c>
      <c r="W932">
        <v>1506</v>
      </c>
      <c r="X932">
        <v>30</v>
      </c>
      <c r="Z932" s="10">
        <f>IF($N932&lt;&gt;0,constants!$L$2,IF($O932&lt;&gt;0,constants!$M$2,IF($P932&lt;&gt;0,constants!$N$2,0)))</f>
        <v>9721.3799999999992</v>
      </c>
      <c r="AA932" s="10">
        <f>IF($N932&lt;&gt;0,constants!$L$2,IF($O932&lt;&gt;0,constants!$M$2,IF($P932&lt;&gt;0,constants!$P$2,0)))</f>
        <v>9721.3799999999992</v>
      </c>
      <c r="AB932" s="11">
        <f>constants!$O$2</f>
        <v>4861.32</v>
      </c>
      <c r="AC932" s="11">
        <f>VLOOKUP(BWscncns[[#This Row],[scanner]],[0]!ScnrAvgBW,2,FALSE)/1000</f>
        <v>6440.9193022088357</v>
      </c>
      <c r="AD932" s="8">
        <f>(1+$F932)*Z932</f>
        <v>12330.689202861668</v>
      </c>
      <c r="AE932" s="8">
        <f>(1+$F932)*AA932</f>
        <v>12330.689202861668</v>
      </c>
      <c r="AF932" s="8">
        <f>(1+$F932)*AB932</f>
        <v>6166.1436993158877</v>
      </c>
      <c r="AG932" s="8">
        <f>(1+$F932)*AC932</f>
        <v>8169.722209835415</v>
      </c>
      <c r="AH932" s="8">
        <f>(1+$F932)*$T932/1000</f>
        <v>15812.415766460785</v>
      </c>
      <c r="AI932" s="8">
        <f>(1+BWscncns[[#This Row],[pid_error]]*K_p)*BWscncns[[#This Row],[dbw]]/1000</f>
        <v>14139.375383230392</v>
      </c>
      <c r="AJ932" s="13">
        <f>BWscncns[[#This Row],[Torflow prgrssv alt vote]]/VLOOKUP(BWscncns[[#This Row],[class]],AltBWtotl,2,FALSE)*100</f>
        <v>4.9393052365732125E-2</v>
      </c>
      <c r="AK932">
        <f>IF(D932=E932,1,0)</f>
        <v>0</v>
      </c>
    </row>
    <row r="933" spans="1:37">
      <c r="A933" s="1" t="s">
        <v>11270</v>
      </c>
      <c r="B933" s="1" t="s">
        <v>11271</v>
      </c>
      <c r="C933">
        <v>13700</v>
      </c>
      <c r="D933">
        <v>1523895055</v>
      </c>
      <c r="E933">
        <v>1524986218</v>
      </c>
      <c r="F933" s="2">
        <v>0.50081069424299995</v>
      </c>
      <c r="G933" s="2">
        <v>0.50081069424299995</v>
      </c>
      <c r="H933">
        <v>16496334</v>
      </c>
      <c r="I933" s="2">
        <v>-8.2741997702799996E-2</v>
      </c>
      <c r="J933" s="2">
        <v>0</v>
      </c>
      <c r="K933">
        <v>4</v>
      </c>
      <c r="L933" s="1" t="s">
        <v>11609</v>
      </c>
      <c r="M933" s="1" t="s">
        <v>11271</v>
      </c>
      <c r="N933">
        <v>0</v>
      </c>
      <c r="O933">
        <v>1</v>
      </c>
      <c r="P933">
        <v>0</v>
      </c>
      <c r="Q933">
        <v>0</v>
      </c>
      <c r="R933" s="19">
        <f>BWscncns[[#This Row],[C fx]]*4+BWscncns[[#This Row],[C fg]]*2+BWscncns[[#This Row],[C fm]]</f>
        <v>2</v>
      </c>
      <c r="S933">
        <v>14700</v>
      </c>
      <c r="T933">
        <v>11301888</v>
      </c>
      <c r="U933" s="13">
        <v>1.3006679999999999</v>
      </c>
      <c r="V933" s="13">
        <v>0.76883599999999996</v>
      </c>
      <c r="W933">
        <v>1975</v>
      </c>
      <c r="X933">
        <v>39</v>
      </c>
      <c r="Z933" s="10">
        <f>IF($N933&lt;&gt;0,constants!$L$2,IF($O933&lt;&gt;0,constants!$M$2,IF($P933&lt;&gt;0,constants!$N$2,0)))</f>
        <v>9721.3799999999992</v>
      </c>
      <c r="AA933" s="10">
        <f>IF($N933&lt;&gt;0,constants!$L$2,IF($O933&lt;&gt;0,constants!$M$2,IF($P933&lt;&gt;0,constants!$P$2,0)))</f>
        <v>9721.3799999999992</v>
      </c>
      <c r="AB933" s="11">
        <f>constants!$O$2</f>
        <v>4861.32</v>
      </c>
      <c r="AC933" s="11">
        <f>VLOOKUP(BWscncns[[#This Row],[scanner]],[0]!ScnrAvgBW,2,FALSE)/1000</f>
        <v>4819.491751072962</v>
      </c>
      <c r="AD933" s="8">
        <f>(1+$F933)*Z933</f>
        <v>14589.951066800013</v>
      </c>
      <c r="AE933" s="8">
        <f>(1+$F933)*AA933</f>
        <v>14589.951066800013</v>
      </c>
      <c r="AF933" s="8">
        <f>(1+$F933)*AB933</f>
        <v>7295.9210441373798</v>
      </c>
      <c r="AG933" s="8">
        <f>(1+$F933)*AC933</f>
        <v>7233.1447608262233</v>
      </c>
      <c r="AH933" s="8">
        <f>(1+$F933)*$T933/1000</f>
        <v>16961.994375536633</v>
      </c>
      <c r="AI933" s="8">
        <f>(1+BWscncns[[#This Row],[pid_error]]*K_p)*BWscncns[[#This Row],[dbw]]/1000</f>
        <v>14131.941187768316</v>
      </c>
      <c r="AJ933" s="13">
        <f>BWscncns[[#This Row],[Torflow prgrssv alt vote]]/VLOOKUP(BWscncns[[#This Row],[class]],AltBWtotl,2,FALSE)*100</f>
        <v>4.9367082505267786E-2</v>
      </c>
      <c r="AK933">
        <f>IF(D933=E933,1,0)</f>
        <v>0</v>
      </c>
    </row>
    <row r="934" spans="1:37">
      <c r="A934" s="1" t="s">
        <v>238</v>
      </c>
      <c r="B934" s="1" t="s">
        <v>239</v>
      </c>
      <c r="C934">
        <v>15400</v>
      </c>
      <c r="D934">
        <v>1524682780</v>
      </c>
      <c r="E934">
        <v>1525006050</v>
      </c>
      <c r="F934" s="2">
        <v>1.3190316144400001</v>
      </c>
      <c r="G934" s="2">
        <v>1.3190316144400001</v>
      </c>
      <c r="H934">
        <v>21102007</v>
      </c>
      <c r="I934" s="2">
        <v>0.95254439994499995</v>
      </c>
      <c r="J934" s="2">
        <v>0</v>
      </c>
      <c r="K934">
        <v>1</v>
      </c>
      <c r="L934" s="1" t="s">
        <v>11558</v>
      </c>
      <c r="M934" s="1" t="s">
        <v>239</v>
      </c>
      <c r="N934">
        <v>0</v>
      </c>
      <c r="O934">
        <v>1</v>
      </c>
      <c r="P934">
        <v>0</v>
      </c>
      <c r="Q934">
        <v>0</v>
      </c>
      <c r="R934" s="19">
        <f>BWscncns[[#This Row],[C fx]]*4+BWscncns[[#This Row],[C fg]]*2+BWscncns[[#This Row],[C fm]]</f>
        <v>2</v>
      </c>
      <c r="S934">
        <v>15300</v>
      </c>
      <c r="T934">
        <v>8506612</v>
      </c>
      <c r="U934" s="13">
        <v>1.7986009999999999</v>
      </c>
      <c r="V934" s="13">
        <v>0.55598800000000004</v>
      </c>
      <c r="W934">
        <v>671</v>
      </c>
      <c r="X934">
        <v>13</v>
      </c>
      <c r="Z934" s="10">
        <f>IF($N934&lt;&gt;0,constants!$L$2,IF($O934&lt;&gt;0,constants!$M$2,IF($P934&lt;&gt;0,constants!$N$2,0)))</f>
        <v>9721.3799999999992</v>
      </c>
      <c r="AA934" s="10">
        <f>IF($N934&lt;&gt;0,constants!$L$2,IF($O934&lt;&gt;0,constants!$M$2,IF($P934&lt;&gt;0,constants!$P$2,0)))</f>
        <v>9721.3799999999992</v>
      </c>
      <c r="AB934" s="11">
        <f>constants!$O$2</f>
        <v>4861.32</v>
      </c>
      <c r="AC934" s="11">
        <f>VLOOKUP(BWscncns[[#This Row],[scanner]],[0]!ScnrAvgBW,2,FALSE)/1000</f>
        <v>11818.828055288463</v>
      </c>
      <c r="AD934" s="8">
        <f>(1+$F934)*Z934</f>
        <v>22544.187555984725</v>
      </c>
      <c r="AE934" s="8">
        <f>(1+$F934)*AA934</f>
        <v>22544.187555984725</v>
      </c>
      <c r="AF934" s="8">
        <f>(1+$F934)*AB934</f>
        <v>11273.55476790946</v>
      </c>
      <c r="AG934" s="8">
        <f>(1+$F934)*AC934</f>
        <v>27408.235905844369</v>
      </c>
      <c r="AH934" s="8">
        <f>(1+$F934)*$T934/1000</f>
        <v>19727.102159774677</v>
      </c>
      <c r="AI934" s="8">
        <f>(1+BWscncns[[#This Row],[pid_error]]*K_p)*BWscncns[[#This Row],[dbw]]/1000</f>
        <v>14116.857079887339</v>
      </c>
      <c r="AJ934" s="13">
        <f>BWscncns[[#This Row],[Torflow prgrssv alt vote]]/VLOOKUP(BWscncns[[#This Row],[class]],AltBWtotl,2,FALSE)*100</f>
        <v>4.9314389220715821E-2</v>
      </c>
      <c r="AK934">
        <f>IF(D934=E934,1,0)</f>
        <v>0</v>
      </c>
    </row>
    <row r="935" spans="1:37">
      <c r="A935" s="1" t="s">
        <v>9928</v>
      </c>
      <c r="B935" s="1" t="s">
        <v>9929</v>
      </c>
      <c r="C935">
        <v>18400</v>
      </c>
      <c r="D935">
        <v>1524481356</v>
      </c>
      <c r="E935">
        <v>1524901068</v>
      </c>
      <c r="F935" s="2">
        <v>0.69133362937499998</v>
      </c>
      <c r="G935" s="2">
        <v>0.69133362937499998</v>
      </c>
      <c r="H935">
        <v>17734918</v>
      </c>
      <c r="I935" s="2">
        <v>-0.23119214170800001</v>
      </c>
      <c r="J935" s="2">
        <v>0</v>
      </c>
      <c r="K935">
        <v>2</v>
      </c>
      <c r="L935" s="1" t="s">
        <v>11730</v>
      </c>
      <c r="M935" s="1" t="s">
        <v>9929</v>
      </c>
      <c r="N935">
        <v>0</v>
      </c>
      <c r="O935">
        <v>1</v>
      </c>
      <c r="P935">
        <v>0</v>
      </c>
      <c r="Q935">
        <v>0</v>
      </c>
      <c r="R935" s="19">
        <f>BWscncns[[#This Row],[C fx]]*4+BWscncns[[#This Row],[C fg]]*2+BWscncns[[#This Row],[C fm]]</f>
        <v>2</v>
      </c>
      <c r="S935">
        <v>17600</v>
      </c>
      <c r="T935">
        <v>10485760</v>
      </c>
      <c r="U935" s="13">
        <v>1.6784669999999999</v>
      </c>
      <c r="V935" s="13">
        <v>0.59578200000000003</v>
      </c>
      <c r="W935">
        <v>885</v>
      </c>
      <c r="X935">
        <v>17</v>
      </c>
      <c r="Z935" s="10">
        <f>IF($N935&lt;&gt;0,constants!$L$2,IF($O935&lt;&gt;0,constants!$M$2,IF($P935&lt;&gt;0,constants!$N$2,0)))</f>
        <v>9721.3799999999992</v>
      </c>
      <c r="AA935" s="10">
        <f>IF($N935&lt;&gt;0,constants!$L$2,IF($O935&lt;&gt;0,constants!$M$2,IF($P935&lt;&gt;0,constants!$P$2,0)))</f>
        <v>9721.3799999999992</v>
      </c>
      <c r="AB935" s="11">
        <f>constants!$O$2</f>
        <v>4861.32</v>
      </c>
      <c r="AC935" s="11">
        <f>VLOOKUP(BWscncns[[#This Row],[scanner]],[0]!ScnrAvgBW,2,FALSE)/1000</f>
        <v>8853.6095214723919</v>
      </c>
      <c r="AD935" s="8">
        <f>(1+$F935)*Z935</f>
        <v>16442.096917933533</v>
      </c>
      <c r="AE935" s="8">
        <f>(1+$F935)*AA935</f>
        <v>16442.096917933533</v>
      </c>
      <c r="AF935" s="8">
        <f>(1+$F935)*AB935</f>
        <v>8222.1139991532746</v>
      </c>
      <c r="AG935" s="8">
        <f>(1+$F935)*AC935</f>
        <v>14974.407525020957</v>
      </c>
      <c r="AH935" s="8">
        <f>(1+$F935)*$T935/1000</f>
        <v>17734.918517555201</v>
      </c>
      <c r="AI935" s="8">
        <f>(1+BWscncns[[#This Row],[pid_error]]*K_p)*BWscncns[[#This Row],[dbw]]/1000</f>
        <v>14110.3392587776</v>
      </c>
      <c r="AJ935" s="13">
        <f>BWscncns[[#This Row],[Torflow prgrssv alt vote]]/VLOOKUP(BWscncns[[#This Row],[class]],AltBWtotl,2,FALSE)*100</f>
        <v>4.9291620528983823E-2</v>
      </c>
      <c r="AK935">
        <f>IF(D935=E935,1,0)</f>
        <v>0</v>
      </c>
    </row>
    <row r="936" spans="1:37">
      <c r="A936" s="1" t="s">
        <v>5018</v>
      </c>
      <c r="B936" s="1" t="s">
        <v>5019</v>
      </c>
      <c r="C936">
        <v>15300</v>
      </c>
      <c r="D936">
        <v>1524989622</v>
      </c>
      <c r="E936">
        <v>1524989622</v>
      </c>
      <c r="F936" s="2">
        <v>0.18824702141800001</v>
      </c>
      <c r="G936" s="2">
        <v>0.18824702141800001</v>
      </c>
      <c r="H936">
        <v>15322440</v>
      </c>
      <c r="I936" s="2">
        <v>-0.42600983879999998</v>
      </c>
      <c r="J936" s="2">
        <v>0</v>
      </c>
      <c r="K936">
        <v>3</v>
      </c>
      <c r="L936" s="1" t="s">
        <v>11566</v>
      </c>
      <c r="M936" s="1" t="s">
        <v>5019</v>
      </c>
      <c r="N936">
        <v>1</v>
      </c>
      <c r="O936">
        <v>0</v>
      </c>
      <c r="P936">
        <v>0</v>
      </c>
      <c r="Q936">
        <v>0</v>
      </c>
      <c r="R936" s="19">
        <f>BWscncns[[#This Row],[C fx]]*4+BWscncns[[#This Row],[C fg]]*2+BWscncns[[#This Row],[C fm]]</f>
        <v>4</v>
      </c>
      <c r="S936">
        <v>15300</v>
      </c>
      <c r="T936">
        <v>12894996</v>
      </c>
      <c r="U936" s="13">
        <v>1.186507</v>
      </c>
      <c r="V936" s="13">
        <v>0.84280999999999995</v>
      </c>
      <c r="W936">
        <v>2356</v>
      </c>
      <c r="X936">
        <v>47</v>
      </c>
      <c r="Z936" s="10">
        <f>IF($N936&lt;&gt;0,constants!$L$2,IF($O936&lt;&gt;0,constants!$M$2,IF($P936&lt;&gt;0,constants!$N$2,0)))</f>
        <v>10125.48</v>
      </c>
      <c r="AA936" s="10">
        <f>IF($N936&lt;&gt;0,constants!$L$2,IF($O936&lt;&gt;0,constants!$M$2,IF($P936&lt;&gt;0,constants!$P$2,0)))</f>
        <v>10125.48</v>
      </c>
      <c r="AB936" s="11">
        <f>constants!$O$2</f>
        <v>4861.32</v>
      </c>
      <c r="AC936" s="11">
        <f>VLOOKUP(BWscncns[[#This Row],[scanner]],[0]!ScnrAvgBW,2,FALSE)/1000</f>
        <v>6440.9193022088357</v>
      </c>
      <c r="AD936" s="8">
        <f>(1+$F936)*Z936</f>
        <v>12031.571450427531</v>
      </c>
      <c r="AE936" s="8">
        <f>(1+$F936)*AA936</f>
        <v>12031.571450427531</v>
      </c>
      <c r="AF936" s="8">
        <f>(1+$F936)*AB936</f>
        <v>5776.4490101597521</v>
      </c>
      <c r="AG936" s="8">
        <f>(1+$F936)*AC936</f>
        <v>7653.4031760433527</v>
      </c>
      <c r="AH936" s="8">
        <f>(1+$F936)*$T936/1000</f>
        <v>15322.440588197027</v>
      </c>
      <c r="AI936" s="8">
        <f>(1+BWscncns[[#This Row],[pid_error]]*K_p)*BWscncns[[#This Row],[dbw]]/1000</f>
        <v>14108.718294098511</v>
      </c>
      <c r="AJ936" s="13">
        <f>BWscncns[[#This Row],[Torflow prgrssv alt vote]]/VLOOKUP(BWscncns[[#This Row],[class]],AltBWtotl,2,FALSE)*100</f>
        <v>0.1209222153575176</v>
      </c>
      <c r="AK936">
        <f>IF(D936=E936,1,0)</f>
        <v>1</v>
      </c>
    </row>
    <row r="937" spans="1:37">
      <c r="A937" s="1" t="s">
        <v>7812</v>
      </c>
      <c r="B937" s="1" t="s">
        <v>7813</v>
      </c>
      <c r="C937">
        <v>14800</v>
      </c>
      <c r="D937">
        <v>1524868006</v>
      </c>
      <c r="E937">
        <v>1524954154</v>
      </c>
      <c r="F937" s="2">
        <v>9.6946725238499995E-2</v>
      </c>
      <c r="G937" s="2">
        <v>9.6946725238499995E-2</v>
      </c>
      <c r="H937">
        <v>15174948</v>
      </c>
      <c r="I937" s="2">
        <v>0.30262498263499998</v>
      </c>
      <c r="J937" s="2">
        <v>0</v>
      </c>
      <c r="K937">
        <v>3</v>
      </c>
      <c r="L937" s="1" t="s">
        <v>11536</v>
      </c>
      <c r="M937" s="1" t="s">
        <v>7813</v>
      </c>
      <c r="N937">
        <v>0</v>
      </c>
      <c r="O937">
        <v>1</v>
      </c>
      <c r="P937">
        <v>0</v>
      </c>
      <c r="Q937">
        <v>0</v>
      </c>
      <c r="R937" s="19">
        <f>BWscncns[[#This Row],[C fx]]*4+BWscncns[[#This Row],[C fg]]*2+BWscncns[[#This Row],[C fm]]</f>
        <v>2</v>
      </c>
      <c r="S937">
        <v>14800</v>
      </c>
      <c r="T937">
        <v>13441187</v>
      </c>
      <c r="U937" s="13">
        <v>1.1010930000000001</v>
      </c>
      <c r="V937" s="13">
        <v>0.908188</v>
      </c>
      <c r="W937">
        <v>2700</v>
      </c>
      <c r="X937">
        <v>54</v>
      </c>
      <c r="Z937" s="10">
        <f>IF($N937&lt;&gt;0,constants!$L$2,IF($O937&lt;&gt;0,constants!$M$2,IF($P937&lt;&gt;0,constants!$N$2,0)))</f>
        <v>9721.3799999999992</v>
      </c>
      <c r="AA937" s="10">
        <f>IF($N937&lt;&gt;0,constants!$L$2,IF($O937&lt;&gt;0,constants!$M$2,IF($P937&lt;&gt;0,constants!$P$2,0)))</f>
        <v>9721.3799999999992</v>
      </c>
      <c r="AB937" s="11">
        <f>constants!$O$2</f>
        <v>4861.32</v>
      </c>
      <c r="AC937" s="11">
        <f>VLOOKUP(BWscncns[[#This Row],[scanner]],[0]!ScnrAvgBW,2,FALSE)/1000</f>
        <v>6440.9193022088357</v>
      </c>
      <c r="AD937" s="8">
        <f>(1+$F937)*Z937</f>
        <v>10663.835955799048</v>
      </c>
      <c r="AE937" s="8">
        <f>(1+$F937)*AA937</f>
        <v>10663.835955799048</v>
      </c>
      <c r="AF937" s="8">
        <f>(1+$F937)*AB937</f>
        <v>5332.6090543364244</v>
      </c>
      <c r="AG937" s="8">
        <f>(1+$F937)*AC937</f>
        <v>7065.3453360834264</v>
      </c>
      <c r="AH937" s="8">
        <f>(1+$F937)*$T937/1000</f>
        <v>14744.266062968298</v>
      </c>
      <c r="AI937" s="8">
        <f>(1+BWscncns[[#This Row],[pid_error]]*K_p)*BWscncns[[#This Row],[dbw]]/1000</f>
        <v>14092.726531484148</v>
      </c>
      <c r="AJ937" s="13">
        <f>BWscncns[[#This Row],[Torflow prgrssv alt vote]]/VLOOKUP(BWscncns[[#This Row],[class]],AltBWtotl,2,FALSE)*100</f>
        <v>4.9230094023184949E-2</v>
      </c>
      <c r="AK937">
        <f>IF(D937=E937,1,0)</f>
        <v>0</v>
      </c>
    </row>
    <row r="938" spans="1:37">
      <c r="A938" s="1" t="s">
        <v>10034</v>
      </c>
      <c r="B938" s="1" t="s">
        <v>10035</v>
      </c>
      <c r="C938">
        <v>25200</v>
      </c>
      <c r="D938">
        <v>1523726474</v>
      </c>
      <c r="E938">
        <v>1524882143</v>
      </c>
      <c r="F938" s="2">
        <v>0.540139291227</v>
      </c>
      <c r="G938" s="2">
        <v>0.540139291227</v>
      </c>
      <c r="H938">
        <v>17180956</v>
      </c>
      <c r="I938" s="2">
        <v>0.59132661764299999</v>
      </c>
      <c r="J938" s="2">
        <v>0</v>
      </c>
      <c r="K938">
        <v>2</v>
      </c>
      <c r="L938" s="1" t="s">
        <v>11733</v>
      </c>
      <c r="M938" s="1" t="s">
        <v>10035</v>
      </c>
      <c r="N938">
        <v>0</v>
      </c>
      <c r="O938">
        <v>1</v>
      </c>
      <c r="P938">
        <v>0</v>
      </c>
      <c r="Q938">
        <v>0</v>
      </c>
      <c r="R938" s="19">
        <f>BWscncns[[#This Row],[C fx]]*4+BWscncns[[#This Row],[C fg]]*2+BWscncns[[#This Row],[C fm]]</f>
        <v>2</v>
      </c>
      <c r="S938">
        <v>16800</v>
      </c>
      <c r="T938">
        <v>11078035</v>
      </c>
      <c r="U938" s="13">
        <v>1.5165139999999999</v>
      </c>
      <c r="V938" s="13">
        <v>0.65940699999999997</v>
      </c>
      <c r="W938">
        <v>1311</v>
      </c>
      <c r="X938">
        <v>26</v>
      </c>
      <c r="Z938" s="10">
        <f>IF($N938&lt;&gt;0,constants!$L$2,IF($O938&lt;&gt;0,constants!$M$2,IF($P938&lt;&gt;0,constants!$N$2,0)))</f>
        <v>9721.3799999999992</v>
      </c>
      <c r="AA938" s="10">
        <f>IF($N938&lt;&gt;0,constants!$L$2,IF($O938&lt;&gt;0,constants!$M$2,IF($P938&lt;&gt;0,constants!$P$2,0)))</f>
        <v>9721.3799999999992</v>
      </c>
      <c r="AB938" s="11">
        <f>constants!$O$2</f>
        <v>4861.32</v>
      </c>
      <c r="AC938" s="11">
        <f>VLOOKUP(BWscncns[[#This Row],[scanner]],[0]!ScnrAvgBW,2,FALSE)/1000</f>
        <v>8853.6095214723919</v>
      </c>
      <c r="AD938" s="8">
        <f>(1+$F938)*Z938</f>
        <v>14972.279302948333</v>
      </c>
      <c r="AE938" s="8">
        <f>(1+$F938)*AA938</f>
        <v>14972.279302948333</v>
      </c>
      <c r="AF938" s="8">
        <f>(1+$F938)*AB938</f>
        <v>7487.1099392276392</v>
      </c>
      <c r="AG938" s="8">
        <f>(1+$F938)*AC938</f>
        <v>13635.791893201109</v>
      </c>
      <c r="AH938" s="8">
        <f>(1+$F938)*$T938/1000</f>
        <v>17061.7169730879</v>
      </c>
      <c r="AI938" s="8">
        <f>(1+BWscncns[[#This Row],[pid_error]]*K_p)*BWscncns[[#This Row],[dbw]]/1000</f>
        <v>14069.875986543948</v>
      </c>
      <c r="AJ938" s="13">
        <f>BWscncns[[#This Row],[Torflow prgrssv alt vote]]/VLOOKUP(BWscncns[[#This Row],[class]],AltBWtotl,2,FALSE)*100</f>
        <v>4.91502702592473E-2</v>
      </c>
      <c r="AK938">
        <f>IF(D938=E938,1,0)</f>
        <v>0</v>
      </c>
    </row>
    <row r="939" spans="1:37">
      <c r="A939" s="1" t="s">
        <v>1718</v>
      </c>
      <c r="B939" s="1" t="s">
        <v>1719</v>
      </c>
      <c r="C939">
        <v>19900</v>
      </c>
      <c r="D939">
        <v>1524834071</v>
      </c>
      <c r="E939">
        <v>1524897639</v>
      </c>
      <c r="F939" s="2">
        <v>0.15715512298100001</v>
      </c>
      <c r="G939" s="2">
        <v>0.15715512298100001</v>
      </c>
      <c r="H939">
        <v>16256011</v>
      </c>
      <c r="I939" s="2">
        <v>1.41015983778E-2</v>
      </c>
      <c r="J939" s="2">
        <v>0</v>
      </c>
      <c r="K939">
        <v>3</v>
      </c>
      <c r="L939" s="1" t="s">
        <v>11736</v>
      </c>
      <c r="M939" s="1" t="s">
        <v>1719</v>
      </c>
      <c r="N939">
        <v>0</v>
      </c>
      <c r="O939">
        <v>1</v>
      </c>
      <c r="P939">
        <v>0</v>
      </c>
      <c r="Q939">
        <v>0</v>
      </c>
      <c r="R939" s="19">
        <f>BWscncns[[#This Row],[C fx]]*4+BWscncns[[#This Row],[C fg]]*2+BWscncns[[#This Row],[C fm]]</f>
        <v>2</v>
      </c>
      <c r="S939">
        <v>19800</v>
      </c>
      <c r="T939">
        <v>13042688</v>
      </c>
      <c r="U939" s="13">
        <v>1.518092</v>
      </c>
      <c r="V939" s="13">
        <v>0.65872200000000003</v>
      </c>
      <c r="W939">
        <v>1302</v>
      </c>
      <c r="X939">
        <v>26</v>
      </c>
      <c r="Z939" s="10">
        <f>IF($N939&lt;&gt;0,constants!$L$2,IF($O939&lt;&gt;0,constants!$M$2,IF($P939&lt;&gt;0,constants!$N$2,0)))</f>
        <v>9721.3799999999992</v>
      </c>
      <c r="AA939" s="10">
        <f>IF($N939&lt;&gt;0,constants!$L$2,IF($O939&lt;&gt;0,constants!$M$2,IF($P939&lt;&gt;0,constants!$P$2,0)))</f>
        <v>9721.3799999999992</v>
      </c>
      <c r="AB939" s="11">
        <f>constants!$O$2</f>
        <v>4861.32</v>
      </c>
      <c r="AC939" s="11">
        <f>VLOOKUP(BWscncns[[#This Row],[scanner]],[0]!ScnrAvgBW,2,FALSE)/1000</f>
        <v>6440.9193022088357</v>
      </c>
      <c r="AD939" s="8">
        <f>(1+$F939)*Z939</f>
        <v>11249.144669445033</v>
      </c>
      <c r="AE939" s="8">
        <f>(1+$F939)*AA939</f>
        <v>11249.144669445033</v>
      </c>
      <c r="AF939" s="8">
        <f>(1+$F939)*AB939</f>
        <v>5625.3013424499941</v>
      </c>
      <c r="AG939" s="8">
        <f>(1+$F939)*AC939</f>
        <v>7453.1427672581622</v>
      </c>
      <c r="AH939" s="8">
        <f>(1+$F939)*$T939/1000</f>
        <v>15092.413236642813</v>
      </c>
      <c r="AI939" s="8">
        <f>(1+BWscncns[[#This Row],[pid_error]]*K_p)*BWscncns[[#This Row],[dbw]]/1000</f>
        <v>14067.550618321406</v>
      </c>
      <c r="AJ939" s="13">
        <f>BWscncns[[#This Row],[Torflow prgrssv alt vote]]/VLOOKUP(BWscncns[[#This Row],[class]],AltBWtotl,2,FALSE)*100</f>
        <v>4.9142147054984556E-2</v>
      </c>
      <c r="AK939">
        <f>IF(D939=E939,1,0)</f>
        <v>0</v>
      </c>
    </row>
    <row r="940" spans="1:37">
      <c r="A940" s="1" t="s">
        <v>9769</v>
      </c>
      <c r="B940" s="1" t="s">
        <v>9770</v>
      </c>
      <c r="C940">
        <v>17100</v>
      </c>
      <c r="D940">
        <v>1524306168</v>
      </c>
      <c r="E940">
        <v>1524952713</v>
      </c>
      <c r="F940" s="2">
        <v>0.70437094386900001</v>
      </c>
      <c r="G940" s="2">
        <v>0.70437094386900001</v>
      </c>
      <c r="H940">
        <v>9779937</v>
      </c>
      <c r="I940" s="2">
        <v>0.195594672222</v>
      </c>
      <c r="J940" s="2">
        <v>0</v>
      </c>
      <c r="K940">
        <v>1</v>
      </c>
      <c r="L940" s="1" t="s">
        <v>11635</v>
      </c>
      <c r="M940" s="1" t="s">
        <v>9770</v>
      </c>
      <c r="N940">
        <v>0</v>
      </c>
      <c r="O940">
        <v>1</v>
      </c>
      <c r="P940">
        <v>0</v>
      </c>
      <c r="Q940">
        <v>0</v>
      </c>
      <c r="R940" s="19">
        <f>BWscncns[[#This Row],[C fx]]*4+BWscncns[[#This Row],[C fg]]*2+BWscncns[[#This Row],[C fm]]</f>
        <v>2</v>
      </c>
      <c r="S940">
        <v>18000</v>
      </c>
      <c r="T940">
        <v>10397485</v>
      </c>
      <c r="U940" s="13">
        <v>1.7311879999999999</v>
      </c>
      <c r="V940" s="13">
        <v>0.57763799999999998</v>
      </c>
      <c r="W940">
        <v>788</v>
      </c>
      <c r="X940">
        <v>15</v>
      </c>
      <c r="Z940" s="10">
        <f>IF($N940&lt;&gt;0,constants!$L$2,IF($O940&lt;&gt;0,constants!$M$2,IF($P940&lt;&gt;0,constants!$N$2,0)))</f>
        <v>9721.3799999999992</v>
      </c>
      <c r="AA940" s="10">
        <f>IF($N940&lt;&gt;0,constants!$L$2,IF($O940&lt;&gt;0,constants!$M$2,IF($P940&lt;&gt;0,constants!$P$2,0)))</f>
        <v>9721.3799999999992</v>
      </c>
      <c r="AB940" s="11">
        <f>constants!$O$2</f>
        <v>4861.32</v>
      </c>
      <c r="AC940" s="11">
        <f>VLOOKUP(BWscncns[[#This Row],[scanner]],[0]!ScnrAvgBW,2,FALSE)/1000</f>
        <v>11818.828055288463</v>
      </c>
      <c r="AD940" s="8">
        <f>(1+$F940)*Z940</f>
        <v>16568.837606309218</v>
      </c>
      <c r="AE940" s="8">
        <f>(1+$F940)*AA940</f>
        <v>16568.837606309218</v>
      </c>
      <c r="AF940" s="8">
        <f>(1+$F940)*AB940</f>
        <v>8285.4925568492472</v>
      </c>
      <c r="AG940" s="8">
        <f>(1+$F940)*AC940</f>
        <v>20143.667128017416</v>
      </c>
      <c r="AH940" s="8">
        <f>(1+$F940)*$T940/1000</f>
        <v>17721.171323313771</v>
      </c>
      <c r="AI940" s="8">
        <f>(1+BWscncns[[#This Row],[pid_error]]*K_p)*BWscncns[[#This Row],[dbw]]/1000</f>
        <v>14059.328161656884</v>
      </c>
      <c r="AJ940" s="13">
        <f>BWscncns[[#This Row],[Torflow prgrssv alt vote]]/VLOOKUP(BWscncns[[#This Row],[class]],AltBWtotl,2,FALSE)*100</f>
        <v>4.9113423563203758E-2</v>
      </c>
      <c r="AK940">
        <f>IF(D940=E940,1,0)</f>
        <v>0</v>
      </c>
    </row>
    <row r="941" spans="1:37">
      <c r="A941" s="1" t="s">
        <v>9843</v>
      </c>
      <c r="B941" s="1" t="s">
        <v>9844</v>
      </c>
      <c r="C941">
        <v>22900</v>
      </c>
      <c r="D941">
        <v>1524111888</v>
      </c>
      <c r="E941">
        <v>1524969159</v>
      </c>
      <c r="F941" s="2">
        <v>1.40358582548</v>
      </c>
      <c r="G941" s="2">
        <v>1.40358582548</v>
      </c>
      <c r="H941">
        <v>14096703</v>
      </c>
      <c r="I941" s="2">
        <v>1.3789541804600001</v>
      </c>
      <c r="J941" s="2">
        <v>0.2</v>
      </c>
      <c r="K941">
        <v>1</v>
      </c>
      <c r="L941" s="1" t="s">
        <v>11546</v>
      </c>
      <c r="M941" s="1" t="s">
        <v>9844</v>
      </c>
      <c r="N941">
        <v>0</v>
      </c>
      <c r="O941">
        <v>1</v>
      </c>
      <c r="P941">
        <v>0</v>
      </c>
      <c r="Q941">
        <v>0</v>
      </c>
      <c r="R941" s="19">
        <f>BWscncns[[#This Row],[C fx]]*4+BWscncns[[#This Row],[C fg]]*2+BWscncns[[#This Row],[C fm]]</f>
        <v>2</v>
      </c>
      <c r="S941">
        <v>22900</v>
      </c>
      <c r="T941">
        <v>8257263</v>
      </c>
      <c r="U941" s="13">
        <v>2.7733159999999999</v>
      </c>
      <c r="V941" s="13">
        <v>0.36057899999999998</v>
      </c>
      <c r="W941">
        <v>79</v>
      </c>
      <c r="X941">
        <v>1</v>
      </c>
      <c r="Z941" s="10">
        <f>IF($N941&lt;&gt;0,constants!$L$2,IF($O941&lt;&gt;0,constants!$M$2,IF($P941&lt;&gt;0,constants!$N$2,0)))</f>
        <v>9721.3799999999992</v>
      </c>
      <c r="AA941" s="10">
        <f>IF($N941&lt;&gt;0,constants!$L$2,IF($O941&lt;&gt;0,constants!$M$2,IF($P941&lt;&gt;0,constants!$P$2,0)))</f>
        <v>9721.3799999999992</v>
      </c>
      <c r="AB941" s="11">
        <f>constants!$O$2</f>
        <v>4861.32</v>
      </c>
      <c r="AC941" s="11">
        <f>VLOOKUP(BWscncns[[#This Row],[scanner]],[0]!ScnrAvgBW,2,FALSE)/1000</f>
        <v>11818.828055288463</v>
      </c>
      <c r="AD941" s="8">
        <f>(1+$F941)*Z941</f>
        <v>23366.171172104761</v>
      </c>
      <c r="AE941" s="8">
        <f>(1+$F941)*AA941</f>
        <v>23366.171172104761</v>
      </c>
      <c r="AF941" s="8">
        <f>(1+$F941)*AB941</f>
        <v>11684.599845122433</v>
      </c>
      <c r="AG941" s="8">
        <f>(1+$F941)*AC941</f>
        <v>28407.567587476704</v>
      </c>
      <c r="AH941" s="8">
        <f>(1+$F941)*$T941/1000</f>
        <v>19847.040304060461</v>
      </c>
      <c r="AI941" s="8">
        <f>(1+BWscncns[[#This Row],[pid_error]]*K_p)*BWscncns[[#This Row],[dbw]]/1000</f>
        <v>14052.151652030232</v>
      </c>
      <c r="AJ941" s="13">
        <f>BWscncns[[#This Row],[Torflow prgrssv alt vote]]/VLOOKUP(BWscncns[[#This Row],[class]],AltBWtotl,2,FALSE)*100</f>
        <v>4.9088353876164205E-2</v>
      </c>
      <c r="AK941">
        <f>IF(D941=E941,1,0)</f>
        <v>0</v>
      </c>
    </row>
    <row r="942" spans="1:37">
      <c r="A942" s="1" t="s">
        <v>2539</v>
      </c>
      <c r="B942" s="1" t="s">
        <v>2540</v>
      </c>
      <c r="C942">
        <v>22900</v>
      </c>
      <c r="D942">
        <v>1524897639</v>
      </c>
      <c r="E942">
        <v>1525006186</v>
      </c>
      <c r="F942" s="2">
        <v>0.20714382026299999</v>
      </c>
      <c r="G942" s="2">
        <v>0.20714382026299999</v>
      </c>
      <c r="H942">
        <v>15188427</v>
      </c>
      <c r="I942" s="2">
        <v>-0.47707950509399999</v>
      </c>
      <c r="J942" s="2">
        <v>0</v>
      </c>
      <c r="K942">
        <v>1</v>
      </c>
      <c r="L942" s="1" t="s">
        <v>11530</v>
      </c>
      <c r="M942" s="1" t="s">
        <v>2540</v>
      </c>
      <c r="N942">
        <v>0</v>
      </c>
      <c r="O942">
        <v>1</v>
      </c>
      <c r="P942">
        <v>0</v>
      </c>
      <c r="Q942">
        <v>0</v>
      </c>
      <c r="R942" s="19">
        <f>BWscncns[[#This Row],[C fx]]*4+BWscncns[[#This Row],[C fg]]*2+BWscncns[[#This Row],[C fm]]</f>
        <v>2</v>
      </c>
      <c r="S942">
        <v>19300</v>
      </c>
      <c r="T942">
        <v>12719420</v>
      </c>
      <c r="U942" s="13">
        <v>1.5173650000000001</v>
      </c>
      <c r="V942" s="13">
        <v>0.65903699999999998</v>
      </c>
      <c r="W942">
        <v>1309</v>
      </c>
      <c r="X942">
        <v>26</v>
      </c>
      <c r="Z942" s="10">
        <f>IF($N942&lt;&gt;0,constants!$L$2,IF($O942&lt;&gt;0,constants!$M$2,IF($P942&lt;&gt;0,constants!$N$2,0)))</f>
        <v>9721.3799999999992</v>
      </c>
      <c r="AA942" s="10">
        <f>IF($N942&lt;&gt;0,constants!$L$2,IF($O942&lt;&gt;0,constants!$M$2,IF($P942&lt;&gt;0,constants!$P$2,0)))</f>
        <v>9721.3799999999992</v>
      </c>
      <c r="AB942" s="11">
        <f>constants!$O$2</f>
        <v>4861.32</v>
      </c>
      <c r="AC942" s="11">
        <f>VLOOKUP(BWscncns[[#This Row],[scanner]],[0]!ScnrAvgBW,2,FALSE)/1000</f>
        <v>11818.828055288463</v>
      </c>
      <c r="AD942" s="8">
        <f>(1+$F942)*Z942</f>
        <v>11735.103791428322</v>
      </c>
      <c r="AE942" s="8">
        <f>(1+$F942)*AA942</f>
        <v>11735.103791428322</v>
      </c>
      <c r="AF942" s="8">
        <f>(1+$F942)*AB942</f>
        <v>5868.3123963209273</v>
      </c>
      <c r="AG942" s="8">
        <f>(1+$F942)*AC942</f>
        <v>14267.025249692439</v>
      </c>
      <c r="AH942" s="8">
        <f>(1+$F942)*$T942/1000</f>
        <v>15354.169250329609</v>
      </c>
      <c r="AI942" s="8">
        <f>(1+BWscncns[[#This Row],[pid_error]]*K_p)*BWscncns[[#This Row],[dbw]]/1000</f>
        <v>14036.794625164803</v>
      </c>
      <c r="AJ942" s="13">
        <f>BWscncns[[#This Row],[Torflow prgrssv alt vote]]/VLOOKUP(BWscncns[[#This Row],[class]],AltBWtotl,2,FALSE)*100</f>
        <v>4.9034707204257767E-2</v>
      </c>
      <c r="AK942">
        <f>IF(D942=E942,1,0)</f>
        <v>0</v>
      </c>
    </row>
    <row r="943" spans="1:37">
      <c r="A943" s="1" t="s">
        <v>5048</v>
      </c>
      <c r="B943" s="1" t="s">
        <v>5049</v>
      </c>
      <c r="C943">
        <v>17700</v>
      </c>
      <c r="D943">
        <v>1524149905</v>
      </c>
      <c r="E943">
        <v>1525006050</v>
      </c>
      <c r="F943" s="2">
        <v>0.85077155658299997</v>
      </c>
      <c r="G943" s="2">
        <v>0.85077155658299997</v>
      </c>
      <c r="H943">
        <v>16874215</v>
      </c>
      <c r="I943" s="2">
        <v>0.25553838339700002</v>
      </c>
      <c r="J943" s="2">
        <v>0</v>
      </c>
      <c r="K943">
        <v>1</v>
      </c>
      <c r="L943" s="1" t="s">
        <v>11558</v>
      </c>
      <c r="M943" s="1" t="s">
        <v>5049</v>
      </c>
      <c r="N943">
        <v>0</v>
      </c>
      <c r="O943">
        <v>1</v>
      </c>
      <c r="P943">
        <v>0</v>
      </c>
      <c r="Q943">
        <v>0</v>
      </c>
      <c r="R943" s="19">
        <f>BWscncns[[#This Row],[C fx]]*4+BWscncns[[#This Row],[C fg]]*2+BWscncns[[#This Row],[C fm]]</f>
        <v>2</v>
      </c>
      <c r="S943">
        <v>17200</v>
      </c>
      <c r="T943">
        <v>9840747</v>
      </c>
      <c r="U943" s="13">
        <v>1.747835</v>
      </c>
      <c r="V943" s="13">
        <v>0.57213599999999998</v>
      </c>
      <c r="W943">
        <v>770</v>
      </c>
      <c r="X943">
        <v>15</v>
      </c>
      <c r="Z943" s="10">
        <f>IF($N943&lt;&gt;0,constants!$L$2,IF($O943&lt;&gt;0,constants!$M$2,IF($P943&lt;&gt;0,constants!$N$2,0)))</f>
        <v>9721.3799999999992</v>
      </c>
      <c r="AA943" s="10">
        <f>IF($N943&lt;&gt;0,constants!$L$2,IF($O943&lt;&gt;0,constants!$M$2,IF($P943&lt;&gt;0,constants!$P$2,0)))</f>
        <v>9721.3799999999992</v>
      </c>
      <c r="AB943" s="11">
        <f>constants!$O$2</f>
        <v>4861.32</v>
      </c>
      <c r="AC943" s="11">
        <f>VLOOKUP(BWscncns[[#This Row],[scanner]],[0]!ScnrAvgBW,2,FALSE)/1000</f>
        <v>11818.828055288463</v>
      </c>
      <c r="AD943" s="8">
        <f>(1+$F943)*Z943</f>
        <v>17992.053594734844</v>
      </c>
      <c r="AE943" s="8">
        <f>(1+$F943)*AA943</f>
        <v>17992.053594734844</v>
      </c>
      <c r="AF943" s="8">
        <f>(1+$F943)*AB943</f>
        <v>8997.1927834480703</v>
      </c>
      <c r="AG943" s="8">
        <f>(1+$F943)*AC943</f>
        <v>21873.950796873061</v>
      </c>
      <c r="AH943" s="8">
        <f>(1+$F943)*$T943/1000</f>
        <v>18212.974643129488</v>
      </c>
      <c r="AI943" s="8">
        <f>(1+BWscncns[[#This Row],[pid_error]]*K_p)*BWscncns[[#This Row],[dbw]]/1000</f>
        <v>14026.860821564744</v>
      </c>
      <c r="AJ943" s="13">
        <f>BWscncns[[#This Row],[Torflow prgrssv alt vote]]/VLOOKUP(BWscncns[[#This Row],[class]],AltBWtotl,2,FALSE)*100</f>
        <v>4.9000005467574936E-2</v>
      </c>
      <c r="AK943">
        <f>IF(D943=E943,1,0)</f>
        <v>0</v>
      </c>
    </row>
    <row r="944" spans="1:37">
      <c r="A944" s="1" t="s">
        <v>992</v>
      </c>
      <c r="B944" s="1" t="s">
        <v>993</v>
      </c>
      <c r="C944">
        <v>16300</v>
      </c>
      <c r="D944">
        <v>1524285700</v>
      </c>
      <c r="E944">
        <v>1525007567</v>
      </c>
      <c r="F944" s="2">
        <v>0.37784948552499997</v>
      </c>
      <c r="G944" s="2">
        <v>0.37784948552499997</v>
      </c>
      <c r="H944">
        <v>16253773</v>
      </c>
      <c r="I944" s="2">
        <v>-0.26807678942899998</v>
      </c>
      <c r="J944" s="2">
        <v>0</v>
      </c>
      <c r="K944">
        <v>4</v>
      </c>
      <c r="L944" s="1" t="s">
        <v>11631</v>
      </c>
      <c r="M944" s="1" t="s">
        <v>993</v>
      </c>
      <c r="N944">
        <v>0</v>
      </c>
      <c r="O944">
        <v>1</v>
      </c>
      <c r="P944">
        <v>0</v>
      </c>
      <c r="Q944">
        <v>0</v>
      </c>
      <c r="R944" s="19">
        <f>BWscncns[[#This Row],[C fx]]*4+BWscncns[[#This Row],[C fg]]*2+BWscncns[[#This Row],[C fm]]</f>
        <v>2</v>
      </c>
      <c r="S944">
        <v>12900</v>
      </c>
      <c r="T944">
        <v>11796480</v>
      </c>
      <c r="U944" s="13">
        <v>1.093547</v>
      </c>
      <c r="V944" s="13">
        <v>0.91445600000000005</v>
      </c>
      <c r="W944">
        <v>2732</v>
      </c>
      <c r="X944">
        <v>54</v>
      </c>
      <c r="Z944" s="10">
        <f>IF($N944&lt;&gt;0,constants!$L$2,IF($O944&lt;&gt;0,constants!$M$2,IF($P944&lt;&gt;0,constants!$N$2,0)))</f>
        <v>9721.3799999999992</v>
      </c>
      <c r="AA944" s="10">
        <f>IF($N944&lt;&gt;0,constants!$L$2,IF($O944&lt;&gt;0,constants!$M$2,IF($P944&lt;&gt;0,constants!$P$2,0)))</f>
        <v>9721.3799999999992</v>
      </c>
      <c r="AB944" s="11">
        <f>constants!$O$2</f>
        <v>4861.32</v>
      </c>
      <c r="AC944" s="11">
        <f>VLOOKUP(BWscncns[[#This Row],[scanner]],[0]!ScnrAvgBW,2,FALSE)/1000</f>
        <v>4819.491751072962</v>
      </c>
      <c r="AD944" s="8">
        <f>(1+$F944)*Z944</f>
        <v>13394.598431593024</v>
      </c>
      <c r="AE944" s="8">
        <f>(1+$F944)*AA944</f>
        <v>13394.598431593024</v>
      </c>
      <c r="AF944" s="8">
        <f>(1+$F944)*AB944</f>
        <v>6698.1672609723928</v>
      </c>
      <c r="AG944" s="8">
        <f>(1+$F944)*AC944</f>
        <v>6640.5342297078623</v>
      </c>
      <c r="AH944" s="8">
        <f>(1+$F944)*$T944/1000</f>
        <v>16253.773899005953</v>
      </c>
      <c r="AI944" s="8">
        <f>(1+BWscncns[[#This Row],[pid_error]]*K_p)*BWscncns[[#This Row],[dbw]]/1000</f>
        <v>14025.126949502977</v>
      </c>
      <c r="AJ944" s="13">
        <f>BWscncns[[#This Row],[Torflow prgrssv alt vote]]/VLOOKUP(BWscncns[[#This Row],[class]],AltBWtotl,2,FALSE)*100</f>
        <v>4.8993948535693499E-2</v>
      </c>
      <c r="AK944">
        <f>IF(D944=E944,1,0)</f>
        <v>0</v>
      </c>
    </row>
    <row r="945" spans="1:37">
      <c r="A945" s="1" t="s">
        <v>8816</v>
      </c>
      <c r="B945" s="1" t="s">
        <v>49</v>
      </c>
      <c r="C945">
        <v>23800</v>
      </c>
      <c r="D945">
        <v>1523826035</v>
      </c>
      <c r="E945">
        <v>1524976485</v>
      </c>
      <c r="F945" s="2">
        <v>0.97184175385500005</v>
      </c>
      <c r="G945" s="2">
        <v>0.97184175385500005</v>
      </c>
      <c r="H945">
        <v>18608633</v>
      </c>
      <c r="I945" s="2">
        <v>0.345391109611</v>
      </c>
      <c r="J945" s="2">
        <v>0</v>
      </c>
      <c r="K945">
        <v>2</v>
      </c>
      <c r="L945" s="1" t="s">
        <v>11588</v>
      </c>
      <c r="M945" s="1" t="s">
        <v>49</v>
      </c>
      <c r="N945">
        <v>0</v>
      </c>
      <c r="O945">
        <v>1</v>
      </c>
      <c r="P945">
        <v>0</v>
      </c>
      <c r="Q945">
        <v>0</v>
      </c>
      <c r="R945" s="19">
        <f>BWscncns[[#This Row],[C fx]]*4+BWscncns[[#This Row],[C fg]]*2+BWscncns[[#This Row],[C fm]]</f>
        <v>2</v>
      </c>
      <c r="S945">
        <v>20100</v>
      </c>
      <c r="T945">
        <v>9437184</v>
      </c>
      <c r="U945" s="13">
        <v>2.1298729999999999</v>
      </c>
      <c r="V945" s="13">
        <v>0.46951199999999998</v>
      </c>
      <c r="W945">
        <v>303</v>
      </c>
      <c r="X945">
        <v>6</v>
      </c>
      <c r="Z945" s="10">
        <f>IF($N945&lt;&gt;0,constants!$L$2,IF($O945&lt;&gt;0,constants!$M$2,IF($P945&lt;&gt;0,constants!$N$2,0)))</f>
        <v>9721.3799999999992</v>
      </c>
      <c r="AA945" s="10">
        <f>IF($N945&lt;&gt;0,constants!$L$2,IF($O945&lt;&gt;0,constants!$M$2,IF($P945&lt;&gt;0,constants!$P$2,0)))</f>
        <v>9721.3799999999992</v>
      </c>
      <c r="AB945" s="11">
        <f>constants!$O$2</f>
        <v>4861.32</v>
      </c>
      <c r="AC945" s="11">
        <f>VLOOKUP(BWscncns[[#This Row],[scanner]],[0]!ScnrAvgBW,2,FALSE)/1000</f>
        <v>8853.6095214723919</v>
      </c>
      <c r="AD945" s="8">
        <f>(1+$F945)*Z945</f>
        <v>19169.022989090921</v>
      </c>
      <c r="AE945" s="8">
        <f>(1+$F945)*AA945</f>
        <v>19169.022989090921</v>
      </c>
      <c r="AF945" s="8">
        <f>(1+$F945)*AB945</f>
        <v>9585.7537548503897</v>
      </c>
      <c r="AG945" s="8">
        <f>(1+$F945)*AC945</f>
        <v>17457.916926767452</v>
      </c>
      <c r="AH945" s="8">
        <f>(1+$F945)*$T945/1000</f>
        <v>18608.633450012345</v>
      </c>
      <c r="AI945" s="8">
        <f>(1+BWscncns[[#This Row],[pid_error]]*K_p)*BWscncns[[#This Row],[dbw]]/1000</f>
        <v>14022.908725006173</v>
      </c>
      <c r="AJ945" s="13">
        <f>BWscncns[[#This Row],[Torflow prgrssv alt vote]]/VLOOKUP(BWscncns[[#This Row],[class]],AltBWtotl,2,FALSE)*100</f>
        <v>4.8986199616398267E-2</v>
      </c>
      <c r="AK945">
        <f>IF(D945=E945,1,0)</f>
        <v>0</v>
      </c>
    </row>
    <row r="946" spans="1:37">
      <c r="A946" s="1" t="s">
        <v>10916</v>
      </c>
      <c r="B946" s="1" t="s">
        <v>10917</v>
      </c>
      <c r="C946">
        <v>14800</v>
      </c>
      <c r="D946">
        <v>1524532721</v>
      </c>
      <c r="E946">
        <v>1525003565</v>
      </c>
      <c r="F946" s="2">
        <v>0.34626684377599998</v>
      </c>
      <c r="G946" s="2">
        <v>0.34626684377599998</v>
      </c>
      <c r="H946">
        <v>15764075</v>
      </c>
      <c r="I946" s="2">
        <v>-0.28301094816099998</v>
      </c>
      <c r="J946" s="2">
        <v>0</v>
      </c>
      <c r="K946">
        <v>3</v>
      </c>
      <c r="L946" s="1" t="s">
        <v>11586</v>
      </c>
      <c r="M946" s="1" t="s">
        <v>10917</v>
      </c>
      <c r="N946">
        <v>0</v>
      </c>
      <c r="O946">
        <v>1</v>
      </c>
      <c r="P946">
        <v>0</v>
      </c>
      <c r="Q946">
        <v>0</v>
      </c>
      <c r="R946" s="19">
        <f>BWscncns[[#This Row],[C fx]]*4+BWscncns[[#This Row],[C fg]]*2+BWscncns[[#This Row],[C fm]]</f>
        <v>2</v>
      </c>
      <c r="S946">
        <v>16000</v>
      </c>
      <c r="T946">
        <v>11941927</v>
      </c>
      <c r="U946" s="13">
        <v>1.339817</v>
      </c>
      <c r="V946" s="13">
        <v>0.74636999999999998</v>
      </c>
      <c r="W946">
        <v>1822</v>
      </c>
      <c r="X946">
        <v>36</v>
      </c>
      <c r="Z946" s="10">
        <f>IF($N946&lt;&gt;0,constants!$L$2,IF($O946&lt;&gt;0,constants!$M$2,IF($P946&lt;&gt;0,constants!$N$2,0)))</f>
        <v>9721.3799999999992</v>
      </c>
      <c r="AA946" s="10">
        <f>IF($N946&lt;&gt;0,constants!$L$2,IF($O946&lt;&gt;0,constants!$M$2,IF($P946&lt;&gt;0,constants!$P$2,0)))</f>
        <v>9721.3799999999992</v>
      </c>
      <c r="AB946" s="11">
        <f>constants!$O$2</f>
        <v>4861.32</v>
      </c>
      <c r="AC946" s="11">
        <f>VLOOKUP(BWscncns[[#This Row],[scanner]],[0]!ScnrAvgBW,2,FALSE)/1000</f>
        <v>6440.9193022088357</v>
      </c>
      <c r="AD946" s="8">
        <f>(1+$F946)*Z946</f>
        <v>13087.57156974713</v>
      </c>
      <c r="AE946" s="8">
        <f>(1+$F946)*AA946</f>
        <v>13087.57156974713</v>
      </c>
      <c r="AF946" s="8">
        <f>(1+$F946)*AB946</f>
        <v>6544.6339329851435</v>
      </c>
      <c r="AG946" s="8">
        <f>(1+$F946)*AC946</f>
        <v>8671.1961000006049</v>
      </c>
      <c r="AH946" s="8">
        <f>(1+$F946)*$T946/1000</f>
        <v>16077.020370893395</v>
      </c>
      <c r="AI946" s="8">
        <f>(1+BWscncns[[#This Row],[pid_error]]*K_p)*BWscncns[[#This Row],[dbw]]/1000</f>
        <v>14009.473685446697</v>
      </c>
      <c r="AJ946" s="13">
        <f>BWscncns[[#This Row],[Torflow prgrssv alt vote]]/VLOOKUP(BWscncns[[#This Row],[class]],AltBWtotl,2,FALSE)*100</f>
        <v>4.8939267018987785E-2</v>
      </c>
      <c r="AK946">
        <f>IF(D946=E946,1,0)</f>
        <v>0</v>
      </c>
    </row>
    <row r="947" spans="1:37">
      <c r="A947" s="1" t="s">
        <v>6808</v>
      </c>
      <c r="B947" s="1" t="s">
        <v>6809</v>
      </c>
      <c r="C947">
        <v>5160</v>
      </c>
      <c r="D947">
        <v>1524926764</v>
      </c>
      <c r="E947">
        <v>1524995247</v>
      </c>
      <c r="F947" s="2">
        <v>0.228890918389</v>
      </c>
      <c r="G947" s="2">
        <v>0.228890918389</v>
      </c>
      <c r="H947">
        <v>15421499</v>
      </c>
      <c r="I947" s="2">
        <v>0.375758629106</v>
      </c>
      <c r="J947" s="2">
        <v>0</v>
      </c>
      <c r="K947">
        <v>6</v>
      </c>
      <c r="L947" s="1" t="s">
        <v>11679</v>
      </c>
      <c r="M947" s="1" t="s">
        <v>6809</v>
      </c>
      <c r="N947">
        <v>0</v>
      </c>
      <c r="O947">
        <v>1</v>
      </c>
      <c r="P947">
        <v>0</v>
      </c>
      <c r="Q947">
        <v>0</v>
      </c>
      <c r="R947" s="19">
        <f>BWscncns[[#This Row],[C fx]]*4+BWscncns[[#This Row],[C fg]]*2+BWscncns[[#This Row],[C fm]]</f>
        <v>2</v>
      </c>
      <c r="S947">
        <v>6540</v>
      </c>
      <c r="T947">
        <v>12549120</v>
      </c>
      <c r="U947" s="13">
        <v>0.52115199999999995</v>
      </c>
      <c r="V947" s="13">
        <v>1.9188259999999999</v>
      </c>
      <c r="W947">
        <v>4795</v>
      </c>
      <c r="X947">
        <v>95</v>
      </c>
      <c r="Z947" s="10">
        <f>IF($N947&lt;&gt;0,constants!$L$2,IF($O947&lt;&gt;0,constants!$M$2,IF($P947&lt;&gt;0,constants!$N$2,0)))</f>
        <v>9721.3799999999992</v>
      </c>
      <c r="AA947" s="10">
        <f>IF($N947&lt;&gt;0,constants!$L$2,IF($O947&lt;&gt;0,constants!$M$2,IF($P947&lt;&gt;0,constants!$P$2,0)))</f>
        <v>9721.3799999999992</v>
      </c>
      <c r="AB947" s="11">
        <f>constants!$O$2</f>
        <v>4861.32</v>
      </c>
      <c r="AC947" s="11">
        <f>VLOOKUP(BWscncns[[#This Row],[scanner]],[0]!ScnrAvgBW,2,FALSE)/1000</f>
        <v>2386.3111194805197</v>
      </c>
      <c r="AD947" s="8">
        <f>(1+$F947)*Z947</f>
        <v>11946.515596208455</v>
      </c>
      <c r="AE947" s="8">
        <f>(1+$F947)*AA947</f>
        <v>11946.515596208455</v>
      </c>
      <c r="AF947" s="8">
        <f>(1+$F947)*AB947</f>
        <v>5974.0319993828134</v>
      </c>
      <c r="AG947" s="8">
        <f>(1+$F947)*AC947</f>
        <v>2932.5160631802987</v>
      </c>
      <c r="AH947" s="8">
        <f>(1+$F947)*$T947/1000</f>
        <v>15421.499601773767</v>
      </c>
      <c r="AI947" s="8">
        <f>(1+BWscncns[[#This Row],[pid_error]]*K_p)*BWscncns[[#This Row],[dbw]]/1000</f>
        <v>13985.309800886884</v>
      </c>
      <c r="AJ947" s="13">
        <f>BWscncns[[#This Row],[Torflow prgrssv alt vote]]/VLOOKUP(BWscncns[[#This Row],[class]],AltBWtotl,2,FALSE)*100</f>
        <v>4.8854855368326192E-2</v>
      </c>
      <c r="AK947">
        <f>IF(D947=E947,1,0)</f>
        <v>0</v>
      </c>
    </row>
    <row r="948" spans="1:37">
      <c r="A948" s="1" t="s">
        <v>1267</v>
      </c>
      <c r="B948" s="1" t="s">
        <v>1268</v>
      </c>
      <c r="C948">
        <v>24300</v>
      </c>
      <c r="D948">
        <v>1524296889</v>
      </c>
      <c r="E948">
        <v>1525009122</v>
      </c>
      <c r="F948" s="2">
        <v>0.65581907864400002</v>
      </c>
      <c r="G948" s="2">
        <v>0.65581907864400002</v>
      </c>
      <c r="H948">
        <v>18758979</v>
      </c>
      <c r="I948" s="2">
        <v>0.37815715541700001</v>
      </c>
      <c r="J948" s="2">
        <v>0</v>
      </c>
      <c r="K948">
        <v>1</v>
      </c>
      <c r="L948" s="1" t="s">
        <v>11549</v>
      </c>
      <c r="M948" s="1" t="s">
        <v>1268</v>
      </c>
      <c r="N948">
        <v>0</v>
      </c>
      <c r="O948">
        <v>1</v>
      </c>
      <c r="P948">
        <v>0</v>
      </c>
      <c r="Q948">
        <v>0</v>
      </c>
      <c r="R948" s="19">
        <f>BWscncns[[#This Row],[C fx]]*4+BWscncns[[#This Row],[C fg]]*2+BWscncns[[#This Row],[C fm]]</f>
        <v>2</v>
      </c>
      <c r="S948">
        <v>19100</v>
      </c>
      <c r="T948">
        <v>10528837</v>
      </c>
      <c r="U948" s="13">
        <v>1.814066</v>
      </c>
      <c r="V948" s="13">
        <v>0.55124799999999996</v>
      </c>
      <c r="W948">
        <v>638</v>
      </c>
      <c r="X948">
        <v>12</v>
      </c>
      <c r="Z948" s="10">
        <f>IF($N948&lt;&gt;0,constants!$L$2,IF($O948&lt;&gt;0,constants!$M$2,IF($P948&lt;&gt;0,constants!$N$2,0)))</f>
        <v>9721.3799999999992</v>
      </c>
      <c r="AA948" s="10">
        <f>IF($N948&lt;&gt;0,constants!$L$2,IF($O948&lt;&gt;0,constants!$M$2,IF($P948&lt;&gt;0,constants!$P$2,0)))</f>
        <v>9721.3799999999992</v>
      </c>
      <c r="AB948" s="11">
        <f>constants!$O$2</f>
        <v>4861.32</v>
      </c>
      <c r="AC948" s="11">
        <f>VLOOKUP(BWscncns[[#This Row],[scanner]],[0]!ScnrAvgBW,2,FALSE)/1000</f>
        <v>11818.828055288463</v>
      </c>
      <c r="AD948" s="8">
        <f>(1+$F948)*Z948</f>
        <v>16096.846474748207</v>
      </c>
      <c r="AE948" s="8">
        <f>(1+$F948)*AA948</f>
        <v>16096.846474748207</v>
      </c>
      <c r="AF948" s="8">
        <f>(1+$F948)*AB948</f>
        <v>8049.4664033936488</v>
      </c>
      <c r="AG948" s="8">
        <f>(1+$F948)*AC948</f>
        <v>19569.840981159599</v>
      </c>
      <c r="AH948" s="8">
        <f>(1+$F948)*$T948/1000</f>
        <v>17433.849180532859</v>
      </c>
      <c r="AI948" s="8">
        <f>(1+BWscncns[[#This Row],[pid_error]]*K_p)*BWscncns[[#This Row],[dbw]]/1000</f>
        <v>13981.343090266429</v>
      </c>
      <c r="AJ948" s="13">
        <f>BWscncns[[#This Row],[Torflow prgrssv alt vote]]/VLOOKUP(BWscncns[[#This Row],[class]],AltBWtotl,2,FALSE)*100</f>
        <v>4.884099846587573E-2</v>
      </c>
      <c r="AK948">
        <f>IF(D948=E948,1,0)</f>
        <v>0</v>
      </c>
    </row>
    <row r="949" spans="1:37">
      <c r="A949" s="1" t="s">
        <v>6007</v>
      </c>
      <c r="B949" s="1" t="s">
        <v>49</v>
      </c>
      <c r="C949">
        <v>11900</v>
      </c>
      <c r="D949">
        <v>1524696732</v>
      </c>
      <c r="E949">
        <v>1524945022</v>
      </c>
      <c r="F949" s="2">
        <v>1.5543637424700001</v>
      </c>
      <c r="G949" s="2">
        <v>1.5543637424700001</v>
      </c>
      <c r="H949">
        <v>20088333</v>
      </c>
      <c r="I949" s="2">
        <v>0.61925270954800005</v>
      </c>
      <c r="J949" s="2">
        <v>0</v>
      </c>
      <c r="K949">
        <v>2</v>
      </c>
      <c r="L949" s="1" t="s">
        <v>11726</v>
      </c>
      <c r="M949" s="1" t="s">
        <v>49</v>
      </c>
      <c r="N949">
        <v>0</v>
      </c>
      <c r="O949">
        <v>1</v>
      </c>
      <c r="P949">
        <v>0</v>
      </c>
      <c r="Q949">
        <v>0</v>
      </c>
      <c r="R949" s="19">
        <f>BWscncns[[#This Row],[C fx]]*4+BWscncns[[#This Row],[C fg]]*2+BWscncns[[#This Row],[C fm]]</f>
        <v>2</v>
      </c>
      <c r="S949">
        <v>11900</v>
      </c>
      <c r="T949">
        <v>7864320</v>
      </c>
      <c r="U949" s="13">
        <v>1.513163</v>
      </c>
      <c r="V949" s="13">
        <v>0.66086699999999998</v>
      </c>
      <c r="W949">
        <v>1327</v>
      </c>
      <c r="X949">
        <v>26</v>
      </c>
      <c r="Z949" s="10">
        <f>IF($N949&lt;&gt;0,constants!$L$2,IF($O949&lt;&gt;0,constants!$M$2,IF($P949&lt;&gt;0,constants!$N$2,0)))</f>
        <v>9721.3799999999992</v>
      </c>
      <c r="AA949" s="10">
        <f>IF($N949&lt;&gt;0,constants!$L$2,IF($O949&lt;&gt;0,constants!$M$2,IF($P949&lt;&gt;0,constants!$P$2,0)))</f>
        <v>9721.3799999999992</v>
      </c>
      <c r="AB949" s="11">
        <f>constants!$O$2</f>
        <v>4861.32</v>
      </c>
      <c r="AC949" s="11">
        <f>VLOOKUP(BWscncns[[#This Row],[scanner]],[0]!ScnrAvgBW,2,FALSE)/1000</f>
        <v>8853.6095214723919</v>
      </c>
      <c r="AD949" s="8">
        <f>(1+$F949)*Z949</f>
        <v>24831.940598773006</v>
      </c>
      <c r="AE949" s="8">
        <f>(1+$F949)*AA949</f>
        <v>24831.940598773006</v>
      </c>
      <c r="AF949" s="8">
        <f>(1+$F949)*AB949</f>
        <v>12417.57954854426</v>
      </c>
      <c r="AG949" s="8">
        <f>(1+$F949)*AC949</f>
        <v>22615.339151636246</v>
      </c>
      <c r="AH949" s="8">
        <f>(1+$F949)*$T949/1000</f>
        <v>20088.333867181671</v>
      </c>
      <c r="AI949" s="8">
        <f>(1+BWscncns[[#This Row],[pid_error]]*K_p)*BWscncns[[#This Row],[dbw]]/1000</f>
        <v>13976.326933590835</v>
      </c>
      <c r="AJ949" s="13">
        <f>BWscncns[[#This Row],[Torflow prgrssv alt vote]]/VLOOKUP(BWscncns[[#This Row],[class]],AltBWtotl,2,FALSE)*100</f>
        <v>4.8823475535573861E-2</v>
      </c>
      <c r="AK949">
        <f>IF(D949=E949,1,0)</f>
        <v>0</v>
      </c>
    </row>
    <row r="950" spans="1:37">
      <c r="A950" s="1" t="s">
        <v>9292</v>
      </c>
      <c r="B950" s="1" t="s">
        <v>9293</v>
      </c>
      <c r="C950">
        <v>19000</v>
      </c>
      <c r="D950">
        <v>1524288677</v>
      </c>
      <c r="E950">
        <v>1525007282</v>
      </c>
      <c r="F950" s="2">
        <v>3.30130386953E-2</v>
      </c>
      <c r="G950" s="2">
        <v>3.30130386953E-2</v>
      </c>
      <c r="H950">
        <v>15176333</v>
      </c>
      <c r="I950" s="2">
        <v>-0.82884112215000005</v>
      </c>
      <c r="J950" s="2">
        <v>0</v>
      </c>
      <c r="K950">
        <v>3</v>
      </c>
      <c r="L950" s="1" t="s">
        <v>11605</v>
      </c>
      <c r="M950" s="1" t="s">
        <v>9293</v>
      </c>
      <c r="N950">
        <v>0</v>
      </c>
      <c r="O950">
        <v>1</v>
      </c>
      <c r="P950">
        <v>0</v>
      </c>
      <c r="Q950">
        <v>0</v>
      </c>
      <c r="R950" s="19">
        <f>BWscncns[[#This Row],[C fx]]*4+BWscncns[[#This Row],[C fg]]*2+BWscncns[[#This Row],[C fm]]</f>
        <v>2</v>
      </c>
      <c r="S950">
        <v>18000</v>
      </c>
      <c r="T950">
        <v>13748834</v>
      </c>
      <c r="U950" s="13">
        <v>1.309202</v>
      </c>
      <c r="V950" s="13">
        <v>0.76382399999999995</v>
      </c>
      <c r="W950">
        <v>1935</v>
      </c>
      <c r="X950">
        <v>38</v>
      </c>
      <c r="Z950" s="10">
        <f>IF($N950&lt;&gt;0,constants!$L$2,IF($O950&lt;&gt;0,constants!$M$2,IF($P950&lt;&gt;0,constants!$N$2,0)))</f>
        <v>9721.3799999999992</v>
      </c>
      <c r="AA950" s="10">
        <f>IF($N950&lt;&gt;0,constants!$L$2,IF($O950&lt;&gt;0,constants!$M$2,IF($P950&lt;&gt;0,constants!$P$2,0)))</f>
        <v>9721.3799999999992</v>
      </c>
      <c r="AB950" s="11">
        <f>constants!$O$2</f>
        <v>4861.32</v>
      </c>
      <c r="AC950" s="11">
        <f>VLOOKUP(BWscncns[[#This Row],[scanner]],[0]!ScnrAvgBW,2,FALSE)/1000</f>
        <v>6440.9193022088357</v>
      </c>
      <c r="AD950" s="8">
        <f>(1+$F950)*Z950</f>
        <v>10042.312294111714</v>
      </c>
      <c r="AE950" s="8">
        <f>(1+$F950)*AA950</f>
        <v>10042.312294111714</v>
      </c>
      <c r="AF950" s="8">
        <f>(1+$F950)*AB950</f>
        <v>5021.8069452702357</v>
      </c>
      <c r="AG950" s="8">
        <f>(1+$F950)*AC950</f>
        <v>6653.5536203659613</v>
      </c>
      <c r="AH950" s="8">
        <f>(1+$F950)*$T950/1000</f>
        <v>14202.724788857256</v>
      </c>
      <c r="AI950" s="8">
        <f>(1+BWscncns[[#This Row],[pid_error]]*K_p)*BWscncns[[#This Row],[dbw]]/1000</f>
        <v>13975.779394428628</v>
      </c>
      <c r="AJ950" s="13">
        <f>BWscncns[[#This Row],[Torflow prgrssv alt vote]]/VLOOKUP(BWscncns[[#This Row],[class]],AltBWtotl,2,FALSE)*100</f>
        <v>4.8821562818089657E-2</v>
      </c>
      <c r="AK950">
        <f>IF(D950=E950,1,0)</f>
        <v>0</v>
      </c>
    </row>
    <row r="951" spans="1:37">
      <c r="A951" s="1" t="s">
        <v>1917</v>
      </c>
      <c r="B951" s="1" t="s">
        <v>1918</v>
      </c>
      <c r="C951">
        <v>14700</v>
      </c>
      <c r="D951">
        <v>1523913310</v>
      </c>
      <c r="E951">
        <v>1524988784</v>
      </c>
      <c r="F951" s="2">
        <v>0.99539939989100001</v>
      </c>
      <c r="G951" s="2">
        <v>0.99539939989100001</v>
      </c>
      <c r="H951">
        <v>18631028</v>
      </c>
      <c r="I951" s="2">
        <v>-0.188652849989</v>
      </c>
      <c r="J951" s="2">
        <v>0</v>
      </c>
      <c r="K951">
        <v>4</v>
      </c>
      <c r="L951" s="1" t="s">
        <v>11625</v>
      </c>
      <c r="M951" s="1" t="s">
        <v>1918</v>
      </c>
      <c r="N951">
        <v>0</v>
      </c>
      <c r="O951">
        <v>1</v>
      </c>
      <c r="P951">
        <v>0</v>
      </c>
      <c r="Q951">
        <v>0</v>
      </c>
      <c r="R951" s="19">
        <f>BWscncns[[#This Row],[C fx]]*4+BWscncns[[#This Row],[C fg]]*2+BWscncns[[#This Row],[C fm]]</f>
        <v>2</v>
      </c>
      <c r="S951">
        <v>11800</v>
      </c>
      <c r="T951">
        <v>9310208</v>
      </c>
      <c r="U951" s="13">
        <v>1.2674259999999999</v>
      </c>
      <c r="V951" s="13">
        <v>0.78900099999999995</v>
      </c>
      <c r="W951">
        <v>2094</v>
      </c>
      <c r="X951">
        <v>41</v>
      </c>
      <c r="Z951" s="10">
        <f>IF($N951&lt;&gt;0,constants!$L$2,IF($O951&lt;&gt;0,constants!$M$2,IF($P951&lt;&gt;0,constants!$N$2,0)))</f>
        <v>9721.3799999999992</v>
      </c>
      <c r="AA951" s="10">
        <f>IF($N951&lt;&gt;0,constants!$L$2,IF($O951&lt;&gt;0,constants!$M$2,IF($P951&lt;&gt;0,constants!$P$2,0)))</f>
        <v>9721.3799999999992</v>
      </c>
      <c r="AB951" s="11">
        <f>constants!$O$2</f>
        <v>4861.32</v>
      </c>
      <c r="AC951" s="11">
        <f>VLOOKUP(BWscncns[[#This Row],[scanner]],[0]!ScnrAvgBW,2,FALSE)/1000</f>
        <v>4819.491751072962</v>
      </c>
      <c r="AD951" s="8">
        <f>(1+$F951)*Z951</f>
        <v>19398.035818112367</v>
      </c>
      <c r="AE951" s="8">
        <f>(1+$F951)*AA951</f>
        <v>19398.035818112367</v>
      </c>
      <c r="AF951" s="8">
        <f>(1+$F951)*AB951</f>
        <v>9700.275010678115</v>
      </c>
      <c r="AG951" s="8">
        <f>(1+$F951)*AC951</f>
        <v>9616.8109478706137</v>
      </c>
      <c r="AH951" s="8">
        <f>(1+$F951)*$T951/1000</f>
        <v>18577.583456060387</v>
      </c>
      <c r="AI951" s="8">
        <f>(1+BWscncns[[#This Row],[pid_error]]*K_p)*BWscncns[[#This Row],[dbw]]/1000</f>
        <v>13943.895728030195</v>
      </c>
      <c r="AJ951" s="13">
        <f>BWscncns[[#This Row],[Torflow prgrssv alt vote]]/VLOOKUP(BWscncns[[#This Row],[class]],AltBWtotl,2,FALSE)*100</f>
        <v>4.8710183668633236E-2</v>
      </c>
      <c r="AK951">
        <f>IF(D951=E951,1,0)</f>
        <v>0</v>
      </c>
    </row>
    <row r="952" spans="1:37">
      <c r="A952" s="1" t="s">
        <v>3868</v>
      </c>
      <c r="B952" s="1" t="s">
        <v>3869</v>
      </c>
      <c r="C952">
        <v>16100</v>
      </c>
      <c r="D952">
        <v>1523904710</v>
      </c>
      <c r="E952">
        <v>1524998226</v>
      </c>
      <c r="F952" s="2">
        <v>0.68925034890299997</v>
      </c>
      <c r="G952" s="2">
        <v>0.68925034890299997</v>
      </c>
      <c r="H952">
        <v>5859556</v>
      </c>
      <c r="I952" s="2">
        <v>0.32086431307199997</v>
      </c>
      <c r="J952" s="2">
        <v>0</v>
      </c>
      <c r="K952">
        <v>2</v>
      </c>
      <c r="L952" s="1" t="s">
        <v>11571</v>
      </c>
      <c r="M952" s="1" t="s">
        <v>3869</v>
      </c>
      <c r="N952">
        <v>0</v>
      </c>
      <c r="O952">
        <v>1</v>
      </c>
      <c r="P952">
        <v>0</v>
      </c>
      <c r="Q952">
        <v>0</v>
      </c>
      <c r="R952" s="19">
        <f>BWscncns[[#This Row],[C fx]]*4+BWscncns[[#This Row],[C fg]]*2+BWscncns[[#This Row],[C fm]]</f>
        <v>2</v>
      </c>
      <c r="S952">
        <v>16100</v>
      </c>
      <c r="T952">
        <v>10366772</v>
      </c>
      <c r="U952" s="13">
        <v>1.5530390000000001</v>
      </c>
      <c r="V952" s="13">
        <v>0.643899</v>
      </c>
      <c r="W952">
        <v>1201</v>
      </c>
      <c r="X952">
        <v>24</v>
      </c>
      <c r="Z952" s="10">
        <f>IF($N952&lt;&gt;0,constants!$L$2,IF($O952&lt;&gt;0,constants!$M$2,IF($P952&lt;&gt;0,constants!$N$2,0)))</f>
        <v>9721.3799999999992</v>
      </c>
      <c r="AA952" s="10">
        <f>IF($N952&lt;&gt;0,constants!$L$2,IF($O952&lt;&gt;0,constants!$M$2,IF($P952&lt;&gt;0,constants!$P$2,0)))</f>
        <v>9721.3799999999992</v>
      </c>
      <c r="AB952" s="11">
        <f>constants!$O$2</f>
        <v>4861.32</v>
      </c>
      <c r="AC952" s="11">
        <f>VLOOKUP(BWscncns[[#This Row],[scanner]],[0]!ScnrAvgBW,2,FALSE)/1000</f>
        <v>8853.6095214723919</v>
      </c>
      <c r="AD952" s="8">
        <f>(1+$F952)*Z952</f>
        <v>16421.844556818643</v>
      </c>
      <c r="AE952" s="8">
        <f>(1+$F952)*AA952</f>
        <v>16421.844556818643</v>
      </c>
      <c r="AF952" s="8">
        <f>(1+$F952)*AB952</f>
        <v>8211.9865061291312</v>
      </c>
      <c r="AG952" s="8">
        <f>(1+$F952)*AC952</f>
        <v>14955.96297319816</v>
      </c>
      <c r="AH952" s="8">
        <f>(1+$F952)*$T952/1000</f>
        <v>17512.073217997848</v>
      </c>
      <c r="AI952" s="8">
        <f>(1+BWscncns[[#This Row],[pid_error]]*K_p)*BWscncns[[#This Row],[dbw]]/1000</f>
        <v>13939.422608998926</v>
      </c>
      <c r="AJ952" s="13">
        <f>BWscncns[[#This Row],[Torflow prgrssv alt vote]]/VLOOKUP(BWscncns[[#This Row],[class]],AltBWtotl,2,FALSE)*100</f>
        <v>4.8694557730671953E-2</v>
      </c>
      <c r="AK952">
        <f>IF(D952=E952,1,0)</f>
        <v>0</v>
      </c>
    </row>
    <row r="953" spans="1:37">
      <c r="A953" s="1" t="s">
        <v>5159</v>
      </c>
      <c r="B953" s="1" t="s">
        <v>5160</v>
      </c>
      <c r="C953">
        <v>16200</v>
      </c>
      <c r="D953">
        <v>1525004091</v>
      </c>
      <c r="E953">
        <v>1525004091</v>
      </c>
      <c r="F953" s="2">
        <v>0.38955558705100002</v>
      </c>
      <c r="G953" s="2">
        <v>0.38955558705100002</v>
      </c>
      <c r="H953">
        <v>16186484</v>
      </c>
      <c r="I953" s="2">
        <v>0.44268537611499997</v>
      </c>
      <c r="J953" s="2">
        <v>0</v>
      </c>
      <c r="K953">
        <v>4</v>
      </c>
      <c r="L953" s="1" t="s">
        <v>11647</v>
      </c>
      <c r="M953" s="1" t="s">
        <v>5160</v>
      </c>
      <c r="N953">
        <v>1</v>
      </c>
      <c r="O953">
        <v>0</v>
      </c>
      <c r="P953">
        <v>0</v>
      </c>
      <c r="Q953">
        <v>0</v>
      </c>
      <c r="R953" s="19">
        <f>BWscncns[[#This Row],[C fx]]*4+BWscncns[[#This Row],[C fg]]*2+BWscncns[[#This Row],[C fm]]</f>
        <v>4</v>
      </c>
      <c r="S953">
        <v>12900</v>
      </c>
      <c r="T953">
        <v>11648677</v>
      </c>
      <c r="U953" s="13">
        <v>1.1074219999999999</v>
      </c>
      <c r="V953" s="13">
        <v>0.90299799999999997</v>
      </c>
      <c r="W953">
        <v>2665</v>
      </c>
      <c r="X953">
        <v>53</v>
      </c>
      <c r="Z953" s="10">
        <f>IF($N953&lt;&gt;0,constants!$L$2,IF($O953&lt;&gt;0,constants!$M$2,IF($P953&lt;&gt;0,constants!$N$2,0)))</f>
        <v>10125.48</v>
      </c>
      <c r="AA953" s="10">
        <f>IF($N953&lt;&gt;0,constants!$L$2,IF($O953&lt;&gt;0,constants!$M$2,IF($P953&lt;&gt;0,constants!$P$2,0)))</f>
        <v>10125.48</v>
      </c>
      <c r="AB953" s="11">
        <f>constants!$O$2</f>
        <v>4861.32</v>
      </c>
      <c r="AC953" s="11">
        <f>VLOOKUP(BWscncns[[#This Row],[scanner]],[0]!ScnrAvgBW,2,FALSE)/1000</f>
        <v>4819.491751072962</v>
      </c>
      <c r="AD953" s="8">
        <f>(1+$F953)*Z953</f>
        <v>14069.917305573157</v>
      </c>
      <c r="AE953" s="8">
        <f>(1+$F953)*AA953</f>
        <v>14069.917305573157</v>
      </c>
      <c r="AF953" s="8">
        <f>(1+$F953)*AB953</f>
        <v>6755.0743664427664</v>
      </c>
      <c r="AG953" s="8">
        <f>(1+$F953)*AC953</f>
        <v>6696.951689449641</v>
      </c>
      <c r="AH953" s="8">
        <f>(1+$F953)*$T953/1000</f>
        <v>16186.484207102481</v>
      </c>
      <c r="AI953" s="8">
        <f>(1+BWscncns[[#This Row],[pid_error]]*K_p)*BWscncns[[#This Row],[dbw]]/1000</f>
        <v>13917.580603551241</v>
      </c>
      <c r="AJ953" s="13">
        <f>BWscncns[[#This Row],[Torflow prgrssv alt vote]]/VLOOKUP(BWscncns[[#This Row],[class]],AltBWtotl,2,FALSE)*100</f>
        <v>0.11928402310663375</v>
      </c>
      <c r="AK953">
        <f>IF(D953=E953,1,0)</f>
        <v>1</v>
      </c>
    </row>
    <row r="954" spans="1:37">
      <c r="A954" s="1" t="s">
        <v>9251</v>
      </c>
      <c r="B954" s="1" t="s">
        <v>9252</v>
      </c>
      <c r="C954">
        <v>13700</v>
      </c>
      <c r="D954">
        <v>1524446830</v>
      </c>
      <c r="E954">
        <v>1524928648</v>
      </c>
      <c r="F954" s="2">
        <v>1.37810891896</v>
      </c>
      <c r="G954" s="2">
        <v>1.37810891896</v>
      </c>
      <c r="H954">
        <v>18695469</v>
      </c>
      <c r="I954" s="2">
        <v>0.35263712048599999</v>
      </c>
      <c r="J954" s="2">
        <v>0</v>
      </c>
      <c r="K954">
        <v>1</v>
      </c>
      <c r="L954" s="1" t="s">
        <v>11653</v>
      </c>
      <c r="M954" s="1" t="s">
        <v>9252</v>
      </c>
      <c r="N954">
        <v>0</v>
      </c>
      <c r="O954">
        <v>1</v>
      </c>
      <c r="P954">
        <v>0</v>
      </c>
      <c r="Q954">
        <v>0</v>
      </c>
      <c r="R954" s="19">
        <f>BWscncns[[#This Row],[C fx]]*4+BWscncns[[#This Row],[C fg]]*2+BWscncns[[#This Row],[C fm]]</f>
        <v>2</v>
      </c>
      <c r="S954">
        <v>14200</v>
      </c>
      <c r="T954">
        <v>8237277</v>
      </c>
      <c r="U954" s="13">
        <v>1.7238709999999999</v>
      </c>
      <c r="V954" s="13">
        <v>0.58008999999999999</v>
      </c>
      <c r="W954">
        <v>805</v>
      </c>
      <c r="X954">
        <v>16</v>
      </c>
      <c r="Z954" s="10">
        <f>IF($N954&lt;&gt;0,constants!$L$2,IF($O954&lt;&gt;0,constants!$M$2,IF($P954&lt;&gt;0,constants!$N$2,0)))</f>
        <v>9721.3799999999992</v>
      </c>
      <c r="AA954" s="10">
        <f>IF($N954&lt;&gt;0,constants!$L$2,IF($O954&lt;&gt;0,constants!$M$2,IF($P954&lt;&gt;0,constants!$P$2,0)))</f>
        <v>9721.3799999999992</v>
      </c>
      <c r="AB954" s="11">
        <f>constants!$O$2</f>
        <v>4861.32</v>
      </c>
      <c r="AC954" s="11">
        <f>VLOOKUP(BWscncns[[#This Row],[scanner]],[0]!ScnrAvgBW,2,FALSE)/1000</f>
        <v>11818.828055288463</v>
      </c>
      <c r="AD954" s="8">
        <f>(1+$F954)*Z954</f>
        <v>23118.50048259936</v>
      </c>
      <c r="AE954" s="8">
        <f>(1+$F954)*AA954</f>
        <v>23118.50048259936</v>
      </c>
      <c r="AF954" s="8">
        <f>(1+$F954)*AB954</f>
        <v>11560.748449918625</v>
      </c>
      <c r="AG954" s="8">
        <f>(1+$F954)*AC954</f>
        <v>28106.46040993616</v>
      </c>
      <c r="AH954" s="8">
        <f>(1+$F954)*$T954/1000</f>
        <v>19589.14190164407</v>
      </c>
      <c r="AI954" s="8">
        <f>(1+BWscncns[[#This Row],[pid_error]]*K_p)*BWscncns[[#This Row],[dbw]]/1000</f>
        <v>13913.209450822034</v>
      </c>
      <c r="AJ954" s="13">
        <f>BWscncns[[#This Row],[Torflow prgrssv alt vote]]/VLOOKUP(BWscncns[[#This Row],[class]],AltBWtotl,2,FALSE)*100</f>
        <v>4.8602987356492766E-2</v>
      </c>
      <c r="AK954">
        <f>IF(D954=E954,1,0)</f>
        <v>0</v>
      </c>
    </row>
    <row r="955" spans="1:37">
      <c r="A955" s="1" t="s">
        <v>1740</v>
      </c>
      <c r="B955" s="1" t="s">
        <v>1741</v>
      </c>
      <c r="C955">
        <v>19000</v>
      </c>
      <c r="D955">
        <v>1523901278</v>
      </c>
      <c r="E955">
        <v>1524995972</v>
      </c>
      <c r="F955" s="2">
        <v>0.15195353261899999</v>
      </c>
      <c r="G955" s="2">
        <v>0.15195353261899999</v>
      </c>
      <c r="H955">
        <v>13566021</v>
      </c>
      <c r="I955" s="2">
        <v>2.24154570581E-2</v>
      </c>
      <c r="J955" s="2">
        <v>0</v>
      </c>
      <c r="K955">
        <v>2</v>
      </c>
      <c r="L955" s="1" t="s">
        <v>11543</v>
      </c>
      <c r="M955" s="1" t="s">
        <v>1741</v>
      </c>
      <c r="N955">
        <v>0</v>
      </c>
      <c r="O955">
        <v>1</v>
      </c>
      <c r="P955">
        <v>0</v>
      </c>
      <c r="Q955">
        <v>0</v>
      </c>
      <c r="R955" s="19">
        <f>BWscncns[[#This Row],[C fx]]*4+BWscncns[[#This Row],[C fg]]*2+BWscncns[[#This Row],[C fm]]</f>
        <v>2</v>
      </c>
      <c r="S955">
        <v>19000</v>
      </c>
      <c r="T955">
        <v>12929024</v>
      </c>
      <c r="U955" s="13">
        <v>1.469562</v>
      </c>
      <c r="V955" s="13">
        <v>0.68047500000000005</v>
      </c>
      <c r="W955">
        <v>1480</v>
      </c>
      <c r="X955">
        <v>29</v>
      </c>
      <c r="Z955" s="10">
        <f>IF($N955&lt;&gt;0,constants!$L$2,IF($O955&lt;&gt;0,constants!$M$2,IF($P955&lt;&gt;0,constants!$N$2,0)))</f>
        <v>9721.3799999999992</v>
      </c>
      <c r="AA955" s="10">
        <f>IF($N955&lt;&gt;0,constants!$L$2,IF($O955&lt;&gt;0,constants!$M$2,IF($P955&lt;&gt;0,constants!$P$2,0)))</f>
        <v>9721.3799999999992</v>
      </c>
      <c r="AB955" s="11">
        <f>constants!$O$2</f>
        <v>4861.32</v>
      </c>
      <c r="AC955" s="11">
        <f>VLOOKUP(BWscncns[[#This Row],[scanner]],[0]!ScnrAvgBW,2,FALSE)/1000</f>
        <v>8853.6095214723919</v>
      </c>
      <c r="AD955" s="8">
        <f>(1+$F955)*Z955</f>
        <v>11198.578032931693</v>
      </c>
      <c r="AE955" s="8">
        <f>(1+$F955)*AA955</f>
        <v>11198.578032931693</v>
      </c>
      <c r="AF955" s="8">
        <f>(1+$F955)*AB955</f>
        <v>5600.014747191397</v>
      </c>
      <c r="AG955" s="8">
        <f>(1+$F955)*AC955</f>
        <v>10198.946764689335</v>
      </c>
      <c r="AH955" s="8">
        <f>(1+$F955)*$T955/1000</f>
        <v>14893.634870115833</v>
      </c>
      <c r="AI955" s="8">
        <f>(1+BWscncns[[#This Row],[pid_error]]*K_p)*BWscncns[[#This Row],[dbw]]/1000</f>
        <v>13911.329435057916</v>
      </c>
      <c r="AJ955" s="13">
        <f>BWscncns[[#This Row],[Torflow prgrssv alt vote]]/VLOOKUP(BWscncns[[#This Row],[class]],AltBWtotl,2,FALSE)*100</f>
        <v>4.8596419901101799E-2</v>
      </c>
      <c r="AK955">
        <f>IF(D955=E955,1,0)</f>
        <v>0</v>
      </c>
    </row>
    <row r="956" spans="1:37">
      <c r="A956" s="1" t="s">
        <v>866</v>
      </c>
      <c r="B956" s="1" t="s">
        <v>867</v>
      </c>
      <c r="C956">
        <v>11500</v>
      </c>
      <c r="D956">
        <v>1524844052</v>
      </c>
      <c r="E956">
        <v>1524844052</v>
      </c>
      <c r="F956" s="2">
        <v>-0.29116730171600003</v>
      </c>
      <c r="G956" s="2">
        <v>-0.29116730171600003</v>
      </c>
      <c r="H956">
        <v>11540204</v>
      </c>
      <c r="I956" s="2">
        <v>-5.7128035804199999E-2</v>
      </c>
      <c r="J956" s="2">
        <v>0</v>
      </c>
      <c r="K956">
        <v>4</v>
      </c>
      <c r="L956" s="1" t="s">
        <v>11750</v>
      </c>
      <c r="M956" s="1" t="s">
        <v>867</v>
      </c>
      <c r="N956">
        <v>0</v>
      </c>
      <c r="O956">
        <v>1</v>
      </c>
      <c r="P956">
        <v>0</v>
      </c>
      <c r="Q956">
        <v>0</v>
      </c>
      <c r="R956" s="19">
        <f>BWscncns[[#This Row],[C fx]]*4+BWscncns[[#This Row],[C fg]]*2+BWscncns[[#This Row],[C fm]]</f>
        <v>2</v>
      </c>
      <c r="S956">
        <v>11500</v>
      </c>
      <c r="T956">
        <v>16280576</v>
      </c>
      <c r="U956" s="13">
        <v>0.70636299999999996</v>
      </c>
      <c r="V956" s="13">
        <v>1.415702</v>
      </c>
      <c r="W956">
        <v>4260</v>
      </c>
      <c r="X956">
        <v>85</v>
      </c>
      <c r="Z956" s="10">
        <f>IF($N956&lt;&gt;0,constants!$L$2,IF($O956&lt;&gt;0,constants!$M$2,IF($P956&lt;&gt;0,constants!$N$2,0)))</f>
        <v>9721.3799999999992</v>
      </c>
      <c r="AA956" s="10">
        <f>IF($N956&lt;&gt;0,constants!$L$2,IF($O956&lt;&gt;0,constants!$M$2,IF($P956&lt;&gt;0,constants!$P$2,0)))</f>
        <v>9721.3799999999992</v>
      </c>
      <c r="AB956" s="11">
        <f>constants!$O$2</f>
        <v>4861.32</v>
      </c>
      <c r="AC956" s="11">
        <f>VLOOKUP(BWscncns[[#This Row],[scanner]],[0]!ScnrAvgBW,2,FALSE)/1000</f>
        <v>4819.491751072962</v>
      </c>
      <c r="AD956" s="8">
        <f>(1+$F956)*Z956</f>
        <v>6890.8320164441111</v>
      </c>
      <c r="AE956" s="8">
        <f>(1+$F956)*AA956</f>
        <v>6890.8320164441111</v>
      </c>
      <c r="AF956" s="8">
        <f>(1+$F956)*AB956</f>
        <v>3445.8625728219745</v>
      </c>
      <c r="AG956" s="8">
        <f>(1+$F956)*AC956</f>
        <v>3416.2133422705274</v>
      </c>
      <c r="AH956" s="8">
        <f>(1+$F956)*$T956/1000</f>
        <v>11540.20461569773</v>
      </c>
      <c r="AI956" s="8">
        <f>(1+BWscncns[[#This Row],[pid_error]]*K_p)*BWscncns[[#This Row],[dbw]]/1000</f>
        <v>13910.390307848867</v>
      </c>
      <c r="AJ956" s="13">
        <f>BWscncns[[#This Row],[Torflow prgrssv alt vote]]/VLOOKUP(BWscncns[[#This Row],[class]],AltBWtotl,2,FALSE)*100</f>
        <v>4.859313924985962E-2</v>
      </c>
      <c r="AK956">
        <f>IF(D956=E956,1,0)</f>
        <v>1</v>
      </c>
    </row>
    <row r="957" spans="1:37">
      <c r="A957" s="1" t="s">
        <v>4111</v>
      </c>
      <c r="B957" s="1" t="s">
        <v>4112</v>
      </c>
      <c r="C957">
        <v>15100</v>
      </c>
      <c r="D957">
        <v>1524527868</v>
      </c>
      <c r="E957">
        <v>1524967352</v>
      </c>
      <c r="F957" s="2">
        <v>0.56665470555300002</v>
      </c>
      <c r="G957" s="2">
        <v>0.56665470555300002</v>
      </c>
      <c r="H957">
        <v>17175147</v>
      </c>
      <c r="I957" s="2">
        <v>0.385436190387</v>
      </c>
      <c r="J957" s="2">
        <v>0</v>
      </c>
      <c r="K957">
        <v>3</v>
      </c>
      <c r="L957" s="1" t="s">
        <v>11650</v>
      </c>
      <c r="M957" s="1" t="s">
        <v>4112</v>
      </c>
      <c r="N957">
        <v>0</v>
      </c>
      <c r="O957">
        <v>1</v>
      </c>
      <c r="P957">
        <v>0</v>
      </c>
      <c r="Q957">
        <v>0</v>
      </c>
      <c r="R957" s="19">
        <f>BWscncns[[#This Row],[C fx]]*4+BWscncns[[#This Row],[C fg]]*2+BWscncns[[#This Row],[C fm]]</f>
        <v>2</v>
      </c>
      <c r="S957">
        <v>13900</v>
      </c>
      <c r="T957">
        <v>10833851</v>
      </c>
      <c r="U957" s="13">
        <v>1.2830159999999999</v>
      </c>
      <c r="V957" s="13">
        <v>0.77941400000000005</v>
      </c>
      <c r="W957">
        <v>2041</v>
      </c>
      <c r="X957">
        <v>40</v>
      </c>
      <c r="Z957" s="10">
        <f>IF($N957&lt;&gt;0,constants!$L$2,IF($O957&lt;&gt;0,constants!$M$2,IF($P957&lt;&gt;0,constants!$N$2,0)))</f>
        <v>9721.3799999999992</v>
      </c>
      <c r="AA957" s="10">
        <f>IF($N957&lt;&gt;0,constants!$L$2,IF($O957&lt;&gt;0,constants!$M$2,IF($P957&lt;&gt;0,constants!$P$2,0)))</f>
        <v>9721.3799999999992</v>
      </c>
      <c r="AB957" s="11">
        <f>constants!$O$2</f>
        <v>4861.32</v>
      </c>
      <c r="AC957" s="11">
        <f>VLOOKUP(BWscncns[[#This Row],[scanner]],[0]!ScnrAvgBW,2,FALSE)/1000</f>
        <v>6440.9193022088357</v>
      </c>
      <c r="AD957" s="8">
        <f>(1+$F957)*Z957</f>
        <v>15230.045721468821</v>
      </c>
      <c r="AE957" s="8">
        <f>(1+$F957)*AA957</f>
        <v>15230.045721468821</v>
      </c>
      <c r="AF957" s="8">
        <f>(1+$F957)*AB957</f>
        <v>7616.0098531989097</v>
      </c>
      <c r="AG957" s="8">
        <f>(1+$F957)*AC957</f>
        <v>10090.696532892618</v>
      </c>
      <c r="AH957" s="8">
        <f>(1+$F957)*$T957/1000</f>
        <v>16972.903648410076</v>
      </c>
      <c r="AI957" s="8">
        <f>(1+BWscncns[[#This Row],[pid_error]]*K_p)*BWscncns[[#This Row],[dbw]]/1000</f>
        <v>13903.377324205036</v>
      </c>
      <c r="AJ957" s="13">
        <f>BWscncns[[#This Row],[Torflow prgrssv alt vote]]/VLOOKUP(BWscncns[[#This Row],[class]],AltBWtotl,2,FALSE)*100</f>
        <v>4.8568640807815949E-2</v>
      </c>
      <c r="AK957">
        <f>IF(D957=E957,1,0)</f>
        <v>0</v>
      </c>
    </row>
    <row r="958" spans="1:37">
      <c r="A958" s="1" t="s">
        <v>6965</v>
      </c>
      <c r="B958" s="1" t="s">
        <v>6966</v>
      </c>
      <c r="C958">
        <v>20300</v>
      </c>
      <c r="D958">
        <v>1524270683</v>
      </c>
      <c r="E958">
        <v>1525009194</v>
      </c>
      <c r="F958" s="2">
        <v>0.65164259906400002</v>
      </c>
      <c r="G958" s="2">
        <v>0.65164259906400002</v>
      </c>
      <c r="H958">
        <v>17318727</v>
      </c>
      <c r="I958" s="2">
        <v>-0.167137958708</v>
      </c>
      <c r="J958" s="2">
        <v>0</v>
      </c>
      <c r="K958">
        <v>2</v>
      </c>
      <c r="L958" s="1" t="s">
        <v>11570</v>
      </c>
      <c r="M958" s="1" t="s">
        <v>6966</v>
      </c>
      <c r="N958">
        <v>0</v>
      </c>
      <c r="O958">
        <v>1</v>
      </c>
      <c r="P958">
        <v>0</v>
      </c>
      <c r="Q958">
        <v>0</v>
      </c>
      <c r="R958" s="19">
        <f>BWscncns[[#This Row],[C fx]]*4+BWscncns[[#This Row],[C fg]]*2+BWscncns[[#This Row],[C fm]]</f>
        <v>2</v>
      </c>
      <c r="S958">
        <v>15700</v>
      </c>
      <c r="T958">
        <v>10485760</v>
      </c>
      <c r="U958" s="13">
        <v>1.497269</v>
      </c>
      <c r="V958" s="13">
        <v>0.667883</v>
      </c>
      <c r="W958">
        <v>1381</v>
      </c>
      <c r="X958">
        <v>27</v>
      </c>
      <c r="Z958" s="10">
        <f>IF($N958&lt;&gt;0,constants!$L$2,IF($O958&lt;&gt;0,constants!$M$2,IF($P958&lt;&gt;0,constants!$N$2,0)))</f>
        <v>9721.3799999999992</v>
      </c>
      <c r="AA958" s="10">
        <f>IF($N958&lt;&gt;0,constants!$L$2,IF($O958&lt;&gt;0,constants!$M$2,IF($P958&lt;&gt;0,constants!$P$2,0)))</f>
        <v>9721.3799999999992</v>
      </c>
      <c r="AB958" s="11">
        <f>constants!$O$2</f>
        <v>4861.32</v>
      </c>
      <c r="AC958" s="11">
        <f>VLOOKUP(BWscncns[[#This Row],[scanner]],[0]!ScnrAvgBW,2,FALSE)/1000</f>
        <v>8853.6095214723919</v>
      </c>
      <c r="AD958" s="8">
        <f>(1+$F958)*Z958</f>
        <v>16056.245329688787</v>
      </c>
      <c r="AE958" s="8">
        <f>(1+$F958)*AA958</f>
        <v>16056.245329688787</v>
      </c>
      <c r="AF958" s="8">
        <f>(1+$F958)*AB958</f>
        <v>8029.1631996818041</v>
      </c>
      <c r="AG958" s="8">
        <f>(1+$F958)*AC958</f>
        <v>14622.998641142438</v>
      </c>
      <c r="AH958" s="8">
        <f>(1+$F958)*$T958/1000</f>
        <v>17318.727899561331</v>
      </c>
      <c r="AI958" s="8">
        <f>(1+BWscncns[[#This Row],[pid_error]]*K_p)*BWscncns[[#This Row],[dbw]]/1000</f>
        <v>13902.243949780664</v>
      </c>
      <c r="AJ958" s="13">
        <f>BWscncns[[#This Row],[Torflow prgrssv alt vote]]/VLOOKUP(BWscncns[[#This Row],[class]],AltBWtotl,2,FALSE)*100</f>
        <v>4.8564681593156481E-2</v>
      </c>
      <c r="AK958">
        <f>IF(D958=E958,1,0)</f>
        <v>0</v>
      </c>
    </row>
    <row r="959" spans="1:37">
      <c r="A959" s="1" t="s">
        <v>3531</v>
      </c>
      <c r="B959" s="1" t="s">
        <v>3532</v>
      </c>
      <c r="C959">
        <v>9550</v>
      </c>
      <c r="D959">
        <v>1524022538</v>
      </c>
      <c r="E959">
        <v>1524868539</v>
      </c>
      <c r="F959" s="2">
        <v>0.77972774337499995</v>
      </c>
      <c r="G959" s="2">
        <v>0.77972774337499995</v>
      </c>
      <c r="H959">
        <v>17909181</v>
      </c>
      <c r="I959" s="2">
        <v>1.5762923633299999</v>
      </c>
      <c r="J959" s="2">
        <v>0</v>
      </c>
      <c r="K959">
        <v>3</v>
      </c>
      <c r="L959" s="1" t="s">
        <v>11731</v>
      </c>
      <c r="M959" s="1" t="s">
        <v>3532</v>
      </c>
      <c r="N959">
        <v>0</v>
      </c>
      <c r="O959">
        <v>1</v>
      </c>
      <c r="P959">
        <v>0</v>
      </c>
      <c r="Q959">
        <v>0</v>
      </c>
      <c r="R959" s="19">
        <f>BWscncns[[#This Row],[C fx]]*4+BWscncns[[#This Row],[C fg]]*2+BWscncns[[#This Row],[C fm]]</f>
        <v>2</v>
      </c>
      <c r="S959">
        <v>11900</v>
      </c>
      <c r="T959">
        <v>9991168</v>
      </c>
      <c r="U959" s="13">
        <v>1.191052</v>
      </c>
      <c r="V959" s="13">
        <v>0.83959399999999995</v>
      </c>
      <c r="W959">
        <v>2347</v>
      </c>
      <c r="X959">
        <v>46</v>
      </c>
      <c r="Z959" s="10">
        <f>IF($N959&lt;&gt;0,constants!$L$2,IF($O959&lt;&gt;0,constants!$M$2,IF($P959&lt;&gt;0,constants!$N$2,0)))</f>
        <v>9721.3799999999992</v>
      </c>
      <c r="AA959" s="10">
        <f>IF($N959&lt;&gt;0,constants!$L$2,IF($O959&lt;&gt;0,constants!$M$2,IF($P959&lt;&gt;0,constants!$P$2,0)))</f>
        <v>9721.3799999999992</v>
      </c>
      <c r="AB959" s="11">
        <f>constants!$O$2</f>
        <v>4861.32</v>
      </c>
      <c r="AC959" s="11">
        <f>VLOOKUP(BWscncns[[#This Row],[scanner]],[0]!ScnrAvgBW,2,FALSE)/1000</f>
        <v>6440.9193022088357</v>
      </c>
      <c r="AD959" s="8">
        <f>(1+$F959)*Z959</f>
        <v>17301.409689890857</v>
      </c>
      <c r="AE959" s="8">
        <f>(1+$F959)*AA959</f>
        <v>17301.409689890857</v>
      </c>
      <c r="AF959" s="8">
        <f>(1+$F959)*AB959</f>
        <v>8651.8260734237556</v>
      </c>
      <c r="AG959" s="8">
        <f>(1+$F959)*AC959</f>
        <v>11463.08277498061</v>
      </c>
      <c r="AH959" s="8">
        <f>(1+$F959)*$T959/1000</f>
        <v>17781.558878320513</v>
      </c>
      <c r="AI959" s="8">
        <f>(1+BWscncns[[#This Row],[pid_error]]*K_p)*BWscncns[[#This Row],[dbw]]/1000</f>
        <v>13886.363439160255</v>
      </c>
      <c r="AJ959" s="13">
        <f>BWscncns[[#This Row],[Torflow prgrssv alt vote]]/VLOOKUP(BWscncns[[#This Row],[class]],AltBWtotl,2,FALSE)*100</f>
        <v>4.8509206236472854E-2</v>
      </c>
      <c r="AK959">
        <f>IF(D959=E959,1,0)</f>
        <v>0</v>
      </c>
    </row>
    <row r="960" spans="1:37">
      <c r="A960" s="1" t="s">
        <v>4411</v>
      </c>
      <c r="B960" s="1" t="s">
        <v>4412</v>
      </c>
      <c r="C960">
        <v>12900</v>
      </c>
      <c r="D960">
        <v>1524593861</v>
      </c>
      <c r="E960">
        <v>1525007567</v>
      </c>
      <c r="F960" s="2">
        <v>0.18263203775799999</v>
      </c>
      <c r="G960" s="2">
        <v>0.18263203775799999</v>
      </c>
      <c r="H960">
        <v>17918961</v>
      </c>
      <c r="I960" s="2">
        <v>5.0815290651200003E-2</v>
      </c>
      <c r="J960" s="2">
        <v>0</v>
      </c>
      <c r="K960">
        <v>4</v>
      </c>
      <c r="L960" s="1" t="s">
        <v>11631</v>
      </c>
      <c r="M960" s="1" t="s">
        <v>4412</v>
      </c>
      <c r="N960">
        <v>0</v>
      </c>
      <c r="O960">
        <v>1</v>
      </c>
      <c r="P960">
        <v>0</v>
      </c>
      <c r="Q960">
        <v>0</v>
      </c>
      <c r="R960" s="19">
        <f>BWscncns[[#This Row],[C fx]]*4+BWscncns[[#This Row],[C fg]]*2+BWscncns[[#This Row],[C fm]]</f>
        <v>2</v>
      </c>
      <c r="S960">
        <v>13800</v>
      </c>
      <c r="T960">
        <v>12709267</v>
      </c>
      <c r="U960" s="13">
        <v>1.0858220000000001</v>
      </c>
      <c r="V960" s="13">
        <v>0.92096100000000003</v>
      </c>
      <c r="W960">
        <v>2757</v>
      </c>
      <c r="X960">
        <v>55</v>
      </c>
      <c r="Z960" s="10">
        <f>IF($N960&lt;&gt;0,constants!$L$2,IF($O960&lt;&gt;0,constants!$M$2,IF($P960&lt;&gt;0,constants!$N$2,0)))</f>
        <v>9721.3799999999992</v>
      </c>
      <c r="AA960" s="10">
        <f>IF($N960&lt;&gt;0,constants!$L$2,IF($O960&lt;&gt;0,constants!$M$2,IF($P960&lt;&gt;0,constants!$P$2,0)))</f>
        <v>9721.3799999999992</v>
      </c>
      <c r="AB960" s="11">
        <f>constants!$O$2</f>
        <v>4861.32</v>
      </c>
      <c r="AC960" s="11">
        <f>VLOOKUP(BWscncns[[#This Row],[scanner]],[0]!ScnrAvgBW,2,FALSE)/1000</f>
        <v>4819.491751072962</v>
      </c>
      <c r="AD960" s="8">
        <f>(1+$F960)*Z960</f>
        <v>11496.815439219865</v>
      </c>
      <c r="AE960" s="8">
        <f>(1+$F960)*AA960</f>
        <v>11496.815439219865</v>
      </c>
      <c r="AF960" s="8">
        <f>(1+$F960)*AB960</f>
        <v>5749.1527777937199</v>
      </c>
      <c r="AG960" s="8">
        <f>(1+$F960)*AC960</f>
        <v>5699.6853505292884</v>
      </c>
      <c r="AH960" s="8">
        <f>(1+$F960)*$T960/1000</f>
        <v>15030.386330620504</v>
      </c>
      <c r="AI960" s="8">
        <f>(1+BWscncns[[#This Row],[pid_error]]*K_p)*BWscncns[[#This Row],[dbw]]/1000</f>
        <v>13869.826665310253</v>
      </c>
      <c r="AJ960" s="13">
        <f>BWscncns[[#This Row],[Torflow prgrssv alt vote]]/VLOOKUP(BWscncns[[#This Row],[class]],AltBWtotl,2,FALSE)*100</f>
        <v>4.8451438356733115E-2</v>
      </c>
      <c r="AK960">
        <f>IF(D960=E960,1,0)</f>
        <v>0</v>
      </c>
    </row>
    <row r="961" spans="1:37">
      <c r="A961" s="1" t="s">
        <v>9951</v>
      </c>
      <c r="B961" s="1" t="s">
        <v>5300</v>
      </c>
      <c r="C961">
        <v>23000</v>
      </c>
      <c r="D961">
        <v>1524511511</v>
      </c>
      <c r="E961">
        <v>1524973325</v>
      </c>
      <c r="F961" s="2">
        <v>1.21035109499</v>
      </c>
      <c r="G961" s="2">
        <v>1.21035109499</v>
      </c>
      <c r="H961">
        <v>17331701</v>
      </c>
      <c r="I961" s="2">
        <v>0.35613359074000001</v>
      </c>
      <c r="J961" s="2">
        <v>0</v>
      </c>
      <c r="K961">
        <v>1</v>
      </c>
      <c r="L961" s="1" t="s">
        <v>11539</v>
      </c>
      <c r="M961" s="1" t="s">
        <v>5300</v>
      </c>
      <c r="N961">
        <v>0</v>
      </c>
      <c r="O961">
        <v>1</v>
      </c>
      <c r="P961">
        <v>0</v>
      </c>
      <c r="Q961">
        <v>0</v>
      </c>
      <c r="R961" s="19">
        <f>BWscncns[[#This Row],[C fx]]*4+BWscncns[[#This Row],[C fg]]*2+BWscncns[[#This Row],[C fm]]</f>
        <v>2</v>
      </c>
      <c r="S961">
        <v>21300</v>
      </c>
      <c r="T961">
        <v>8629229</v>
      </c>
      <c r="U961" s="13">
        <v>2.4683549999999999</v>
      </c>
      <c r="V961" s="13">
        <v>0.40512799999999999</v>
      </c>
      <c r="W961">
        <v>139</v>
      </c>
      <c r="X961">
        <v>2</v>
      </c>
      <c r="Z961" s="10">
        <f>IF($N961&lt;&gt;0,constants!$L$2,IF($O961&lt;&gt;0,constants!$M$2,IF($P961&lt;&gt;0,constants!$N$2,0)))</f>
        <v>9721.3799999999992</v>
      </c>
      <c r="AA961" s="10">
        <f>IF($N961&lt;&gt;0,constants!$L$2,IF($O961&lt;&gt;0,constants!$M$2,IF($P961&lt;&gt;0,constants!$P$2,0)))</f>
        <v>9721.3799999999992</v>
      </c>
      <c r="AB961" s="11">
        <f>constants!$O$2</f>
        <v>4861.32</v>
      </c>
      <c r="AC961" s="11">
        <f>VLOOKUP(BWscncns[[#This Row],[scanner]],[0]!ScnrAvgBW,2,FALSE)/1000</f>
        <v>11818.828055288463</v>
      </c>
      <c r="AD961" s="8">
        <f>(1+$F961)*Z961</f>
        <v>21487.662927813886</v>
      </c>
      <c r="AE961" s="8">
        <f>(1+$F961)*AA961</f>
        <v>21487.662927813886</v>
      </c>
      <c r="AF961" s="8">
        <f>(1+$F961)*AB961</f>
        <v>10745.223985096787</v>
      </c>
      <c r="AG961" s="8">
        <f>(1+$F961)*AC961</f>
        <v>26123.759533505385</v>
      </c>
      <c r="AH961" s="8">
        <f>(1+$F961)*$T961/1000</f>
        <v>19073.625769069462</v>
      </c>
      <c r="AI961" s="8">
        <f>(1+BWscncns[[#This Row],[pid_error]]*K_p)*BWscncns[[#This Row],[dbw]]/1000</f>
        <v>13851.427384534731</v>
      </c>
      <c r="AJ961" s="13">
        <f>BWscncns[[#This Row],[Torflow prgrssv alt vote]]/VLOOKUP(BWscncns[[#This Row],[class]],AltBWtotl,2,FALSE)*100</f>
        <v>4.8387164185194037E-2</v>
      </c>
      <c r="AK961">
        <f>IF(D961=E961,1,0)</f>
        <v>0</v>
      </c>
    </row>
    <row r="962" spans="1:37">
      <c r="A962" s="1" t="s">
        <v>3786</v>
      </c>
      <c r="B962" s="1" t="s">
        <v>3787</v>
      </c>
      <c r="C962">
        <v>17900</v>
      </c>
      <c r="D962">
        <v>1525003565</v>
      </c>
      <c r="E962">
        <v>1525003565</v>
      </c>
      <c r="F962" s="2">
        <v>0.81378984837400004</v>
      </c>
      <c r="G962" s="2">
        <v>0.81378984837400004</v>
      </c>
      <c r="H962">
        <v>17853381</v>
      </c>
      <c r="I962" s="2">
        <v>0.52494473597000002</v>
      </c>
      <c r="J962" s="2">
        <v>0</v>
      </c>
      <c r="K962">
        <v>3</v>
      </c>
      <c r="L962" s="1" t="s">
        <v>11586</v>
      </c>
      <c r="M962" s="1" t="s">
        <v>3787</v>
      </c>
      <c r="N962">
        <v>1</v>
      </c>
      <c r="O962">
        <v>0</v>
      </c>
      <c r="P962">
        <v>0</v>
      </c>
      <c r="Q962">
        <v>0</v>
      </c>
      <c r="R962" s="19">
        <f>BWscncns[[#This Row],[C fx]]*4+BWscncns[[#This Row],[C fg]]*2+BWscncns[[#This Row],[C fm]]</f>
        <v>4</v>
      </c>
      <c r="S962">
        <v>11800</v>
      </c>
      <c r="T962">
        <v>9843137</v>
      </c>
      <c r="U962" s="13">
        <v>1.1988049999999999</v>
      </c>
      <c r="V962" s="13">
        <v>0.83416400000000002</v>
      </c>
      <c r="W962">
        <v>2320</v>
      </c>
      <c r="X962">
        <v>46</v>
      </c>
      <c r="Z962" s="10">
        <f>IF($N962&lt;&gt;0,constants!$L$2,IF($O962&lt;&gt;0,constants!$M$2,IF($P962&lt;&gt;0,constants!$N$2,0)))</f>
        <v>10125.48</v>
      </c>
      <c r="AA962" s="10">
        <f>IF($N962&lt;&gt;0,constants!$L$2,IF($O962&lt;&gt;0,constants!$M$2,IF($P962&lt;&gt;0,constants!$P$2,0)))</f>
        <v>10125.48</v>
      </c>
      <c r="AB962" s="11">
        <f>constants!$O$2</f>
        <v>4861.32</v>
      </c>
      <c r="AC962" s="11">
        <f>VLOOKUP(BWscncns[[#This Row],[scanner]],[0]!ScnrAvgBW,2,FALSE)/1000</f>
        <v>6440.9193022088357</v>
      </c>
      <c r="AD962" s="8">
        <f>(1+$F962)*Z962</f>
        <v>18365.49283391397</v>
      </c>
      <c r="AE962" s="8">
        <f>(1+$F962)*AA962</f>
        <v>18365.49283391397</v>
      </c>
      <c r="AF962" s="8">
        <f>(1+$F962)*AB962</f>
        <v>8817.4128656974935</v>
      </c>
      <c r="AG962" s="8">
        <f>(1+$F962)*AC962</f>
        <v>11682.474044542534</v>
      </c>
      <c r="AH962" s="8">
        <f>(1+$F962)*$T962/1000</f>
        <v>17853.38196675451</v>
      </c>
      <c r="AI962" s="8">
        <f>(1+BWscncns[[#This Row],[pid_error]]*K_p)*BWscncns[[#This Row],[dbw]]/1000</f>
        <v>13848.259483377256</v>
      </c>
      <c r="AJ962" s="13">
        <f>BWscncns[[#This Row],[Torflow prgrssv alt vote]]/VLOOKUP(BWscncns[[#This Row],[class]],AltBWtotl,2,FALSE)*100</f>
        <v>0.118689889518609</v>
      </c>
      <c r="AK962">
        <f>IF(D962=E962,1,0)</f>
        <v>1</v>
      </c>
    </row>
    <row r="963" spans="1:37">
      <c r="A963" s="1" t="s">
        <v>10728</v>
      </c>
      <c r="B963" s="1" t="s">
        <v>10729</v>
      </c>
      <c r="C963">
        <v>12900</v>
      </c>
      <c r="D963">
        <v>1524953406</v>
      </c>
      <c r="E963">
        <v>1525000343</v>
      </c>
      <c r="F963" s="2">
        <v>1.1693298461699999</v>
      </c>
      <c r="G963" s="2">
        <v>1.1693298461699999</v>
      </c>
      <c r="H963">
        <v>18122099</v>
      </c>
      <c r="I963" s="2">
        <v>0.19830606825300001</v>
      </c>
      <c r="J963" s="2">
        <v>0</v>
      </c>
      <c r="K963">
        <v>3</v>
      </c>
      <c r="L963" s="1" t="s">
        <v>11634</v>
      </c>
      <c r="M963" s="1" t="s">
        <v>10729</v>
      </c>
      <c r="N963">
        <v>0</v>
      </c>
      <c r="O963">
        <v>1</v>
      </c>
      <c r="P963">
        <v>0</v>
      </c>
      <c r="Q963">
        <v>0</v>
      </c>
      <c r="R963" s="19">
        <f>BWscncns[[#This Row],[C fx]]*4+BWscncns[[#This Row],[C fg]]*2+BWscncns[[#This Row],[C fm]]</f>
        <v>2</v>
      </c>
      <c r="S963">
        <v>11600</v>
      </c>
      <c r="T963">
        <v>8732027</v>
      </c>
      <c r="U963" s="13">
        <v>1.328443</v>
      </c>
      <c r="V963" s="13">
        <v>0.75276100000000001</v>
      </c>
      <c r="W963">
        <v>1868</v>
      </c>
      <c r="X963">
        <v>37</v>
      </c>
      <c r="Z963" s="10">
        <f>IF($N963&lt;&gt;0,constants!$L$2,IF($O963&lt;&gt;0,constants!$M$2,IF($P963&lt;&gt;0,constants!$N$2,0)))</f>
        <v>9721.3799999999992</v>
      </c>
      <c r="AA963" s="10">
        <f>IF($N963&lt;&gt;0,constants!$L$2,IF($O963&lt;&gt;0,constants!$M$2,IF($P963&lt;&gt;0,constants!$P$2,0)))</f>
        <v>9721.3799999999992</v>
      </c>
      <c r="AB963" s="11">
        <f>constants!$O$2</f>
        <v>4861.32</v>
      </c>
      <c r="AC963" s="11">
        <f>VLOOKUP(BWscncns[[#This Row],[scanner]],[0]!ScnrAvgBW,2,FALSE)/1000</f>
        <v>6440.9193022088357</v>
      </c>
      <c r="AD963" s="8">
        <f>(1+$F963)*Z963</f>
        <v>21088.879779960113</v>
      </c>
      <c r="AE963" s="8">
        <f>(1+$F963)*AA963</f>
        <v>21088.879779960113</v>
      </c>
      <c r="AF963" s="8">
        <f>(1+$F963)*AB963</f>
        <v>10545.806567783144</v>
      </c>
      <c r="AG963" s="8">
        <f>(1+$F963)*AC963</f>
        <v>13972.478479054078</v>
      </c>
      <c r="AH963" s="8">
        <f>(1+$F963)*$T963/1000</f>
        <v>18942.646788662289</v>
      </c>
      <c r="AI963" s="8">
        <f>(1+BWscncns[[#This Row],[pid_error]]*K_p)*BWscncns[[#This Row],[dbw]]/1000</f>
        <v>13837.336894331143</v>
      </c>
      <c r="AJ963" s="13">
        <f>BWscncns[[#This Row],[Torflow prgrssv alt vote]]/VLOOKUP(BWscncns[[#This Row],[class]],AltBWtotl,2,FALSE)*100</f>
        <v>4.8337941903330725E-2</v>
      </c>
      <c r="AK963">
        <f>IF(D963=E963,1,0)</f>
        <v>0</v>
      </c>
    </row>
    <row r="964" spans="1:37">
      <c r="A964" s="1" t="s">
        <v>3186</v>
      </c>
      <c r="B964" s="1" t="s">
        <v>3187</v>
      </c>
      <c r="C964">
        <v>17300</v>
      </c>
      <c r="D964">
        <v>1524274540</v>
      </c>
      <c r="E964">
        <v>1525009122</v>
      </c>
      <c r="F964" s="2">
        <v>1.5164207132</v>
      </c>
      <c r="G964" s="2">
        <v>1.5164207132</v>
      </c>
      <c r="H964">
        <v>19789937</v>
      </c>
      <c r="I964" s="2">
        <v>-0.16213339372800001</v>
      </c>
      <c r="J964" s="2">
        <v>0</v>
      </c>
      <c r="K964">
        <v>1</v>
      </c>
      <c r="L964" s="1" t="s">
        <v>11549</v>
      </c>
      <c r="M964" s="1" t="s">
        <v>3187</v>
      </c>
      <c r="N964">
        <v>0</v>
      </c>
      <c r="O964">
        <v>1</v>
      </c>
      <c r="P964">
        <v>0</v>
      </c>
      <c r="Q964">
        <v>0</v>
      </c>
      <c r="R964" s="19">
        <f>BWscncns[[#This Row],[C fx]]*4+BWscncns[[#This Row],[C fg]]*2+BWscncns[[#This Row],[C fm]]</f>
        <v>2</v>
      </c>
      <c r="S964">
        <v>14500</v>
      </c>
      <c r="T964">
        <v>7864320</v>
      </c>
      <c r="U964" s="13">
        <v>1.8437699999999999</v>
      </c>
      <c r="V964" s="13">
        <v>0.54236700000000004</v>
      </c>
      <c r="W964">
        <v>582</v>
      </c>
      <c r="X964">
        <v>11</v>
      </c>
      <c r="Z964" s="10">
        <f>IF($N964&lt;&gt;0,constants!$L$2,IF($O964&lt;&gt;0,constants!$M$2,IF($P964&lt;&gt;0,constants!$N$2,0)))</f>
        <v>9721.3799999999992</v>
      </c>
      <c r="AA964" s="10">
        <f>IF($N964&lt;&gt;0,constants!$L$2,IF($O964&lt;&gt;0,constants!$M$2,IF($P964&lt;&gt;0,constants!$P$2,0)))</f>
        <v>9721.3799999999992</v>
      </c>
      <c r="AB964" s="11">
        <f>constants!$O$2</f>
        <v>4861.32</v>
      </c>
      <c r="AC964" s="11">
        <f>VLOOKUP(BWscncns[[#This Row],[scanner]],[0]!ScnrAvgBW,2,FALSE)/1000</f>
        <v>11818.828055288463</v>
      </c>
      <c r="AD964" s="8">
        <f>(1+$F964)*Z964</f>
        <v>24463.081992888216</v>
      </c>
      <c r="AE964" s="8">
        <f>(1+$F964)*AA964</f>
        <v>24463.081992888216</v>
      </c>
      <c r="AF964" s="8">
        <f>(1+$F964)*AB964</f>
        <v>12233.126341493424</v>
      </c>
      <c r="AG964" s="8">
        <f>(1+$F964)*AC964</f>
        <v>29741.143724077163</v>
      </c>
      <c r="AH964" s="8">
        <f>(1+$F964)*$T964/1000</f>
        <v>19789.937743233026</v>
      </c>
      <c r="AI964" s="8">
        <f>(1+BWscncns[[#This Row],[pid_error]]*K_p)*BWscncns[[#This Row],[dbw]]/1000</f>
        <v>13827.128871616513</v>
      </c>
      <c r="AJ964" s="13">
        <f>BWscncns[[#This Row],[Torflow prgrssv alt vote]]/VLOOKUP(BWscncns[[#This Row],[class]],AltBWtotl,2,FALSE)*100</f>
        <v>4.8302282237551397E-2</v>
      </c>
      <c r="AK964">
        <f>IF(D964=E964,1,0)</f>
        <v>0</v>
      </c>
    </row>
    <row r="965" spans="1:37">
      <c r="A965" s="1" t="s">
        <v>6256</v>
      </c>
      <c r="B965" s="1" t="s">
        <v>6257</v>
      </c>
      <c r="C965">
        <v>39100</v>
      </c>
      <c r="D965">
        <v>1524499450</v>
      </c>
      <c r="E965">
        <v>1524974674</v>
      </c>
      <c r="F965" s="2">
        <v>6.0878603445300002E-2</v>
      </c>
      <c r="G965" s="2">
        <v>6.0878603445300002E-2</v>
      </c>
      <c r="H965">
        <v>21407051</v>
      </c>
      <c r="I965" s="2">
        <v>-1.1883204915700001</v>
      </c>
      <c r="J965" s="2">
        <v>0</v>
      </c>
      <c r="K965">
        <v>1</v>
      </c>
      <c r="L965" s="1" t="s">
        <v>11574</v>
      </c>
      <c r="M965" s="1" t="s">
        <v>6257</v>
      </c>
      <c r="N965">
        <v>0</v>
      </c>
      <c r="O965">
        <v>1</v>
      </c>
      <c r="P965">
        <v>0</v>
      </c>
      <c r="Q965">
        <v>0</v>
      </c>
      <c r="R965" s="19">
        <f>BWscncns[[#This Row],[C fx]]*4+BWscncns[[#This Row],[C fg]]*2+BWscncns[[#This Row],[C fm]]</f>
        <v>2</v>
      </c>
      <c r="S965">
        <v>37800</v>
      </c>
      <c r="T965">
        <v>13417472</v>
      </c>
      <c r="U965" s="13">
        <v>2.8172220000000001</v>
      </c>
      <c r="V965" s="13">
        <v>0.35496</v>
      </c>
      <c r="W965">
        <v>71</v>
      </c>
      <c r="X965">
        <v>1</v>
      </c>
      <c r="Z965" s="10">
        <f>IF($N965&lt;&gt;0,constants!$L$2,IF($O965&lt;&gt;0,constants!$M$2,IF($P965&lt;&gt;0,constants!$N$2,0)))</f>
        <v>9721.3799999999992</v>
      </c>
      <c r="AA965" s="10">
        <f>IF($N965&lt;&gt;0,constants!$L$2,IF($O965&lt;&gt;0,constants!$M$2,IF($P965&lt;&gt;0,constants!$P$2,0)))</f>
        <v>9721.3799999999992</v>
      </c>
      <c r="AB965" s="11">
        <f>constants!$O$2</f>
        <v>4861.32</v>
      </c>
      <c r="AC965" s="11">
        <f>VLOOKUP(BWscncns[[#This Row],[scanner]],[0]!ScnrAvgBW,2,FALSE)/1000</f>
        <v>11818.828055288463</v>
      </c>
      <c r="AD965" s="8">
        <f>(1+$F965)*Z965</f>
        <v>10313.20403796107</v>
      </c>
      <c r="AE965" s="8">
        <f>(1+$F965)*AA965</f>
        <v>10313.20403796107</v>
      </c>
      <c r="AF965" s="8">
        <f>(1+$F965)*AB965</f>
        <v>5157.270372500705</v>
      </c>
      <c r="AG965" s="8">
        <f>(1+$F965)*AC965</f>
        <v>12538.341801654555</v>
      </c>
      <c r="AH965" s="8">
        <f>(1+$F965)*$T965/1000</f>
        <v>14234.308957126415</v>
      </c>
      <c r="AI965" s="8">
        <f>(1+BWscncns[[#This Row],[pid_error]]*K_p)*BWscncns[[#This Row],[dbw]]/1000</f>
        <v>13825.890478563209</v>
      </c>
      <c r="AJ965" s="13">
        <f>BWscncns[[#This Row],[Torflow prgrssv alt vote]]/VLOOKUP(BWscncns[[#This Row],[class]],AltBWtotl,2,FALSE)*100</f>
        <v>4.8297956161520932E-2</v>
      </c>
      <c r="AK965">
        <f>IF(D965=E965,1,0)</f>
        <v>0</v>
      </c>
    </row>
    <row r="966" spans="1:37">
      <c r="A966" s="1" t="s">
        <v>3195</v>
      </c>
      <c r="B966" s="1" t="s">
        <v>3196</v>
      </c>
      <c r="C966">
        <v>17200</v>
      </c>
      <c r="D966">
        <v>1524476477</v>
      </c>
      <c r="E966">
        <v>1525009194</v>
      </c>
      <c r="F966" s="2">
        <v>1.03695390658</v>
      </c>
      <c r="G966" s="2">
        <v>1.03695390658</v>
      </c>
      <c r="H966">
        <v>17952096</v>
      </c>
      <c r="I966" s="2">
        <v>0.56868271193099995</v>
      </c>
      <c r="J966" s="2">
        <v>0</v>
      </c>
      <c r="K966">
        <v>2</v>
      </c>
      <c r="L966" s="1" t="s">
        <v>11570</v>
      </c>
      <c r="M966" s="1" t="s">
        <v>3196</v>
      </c>
      <c r="N966">
        <v>0</v>
      </c>
      <c r="O966">
        <v>1</v>
      </c>
      <c r="P966">
        <v>0</v>
      </c>
      <c r="Q966">
        <v>0</v>
      </c>
      <c r="R966" s="19">
        <f>BWscncns[[#This Row],[C fx]]*4+BWscncns[[#This Row],[C fg]]*2+BWscncns[[#This Row],[C fm]]</f>
        <v>2</v>
      </c>
      <c r="S966">
        <v>13500</v>
      </c>
      <c r="T966">
        <v>9101309</v>
      </c>
      <c r="U966" s="13">
        <v>1.483303</v>
      </c>
      <c r="V966" s="13">
        <v>0.67417099999999996</v>
      </c>
      <c r="W966">
        <v>1432</v>
      </c>
      <c r="X966">
        <v>28</v>
      </c>
      <c r="Z966" s="10">
        <f>IF($N966&lt;&gt;0,constants!$L$2,IF($O966&lt;&gt;0,constants!$M$2,IF($P966&lt;&gt;0,constants!$N$2,0)))</f>
        <v>9721.3799999999992</v>
      </c>
      <c r="AA966" s="10">
        <f>IF($N966&lt;&gt;0,constants!$L$2,IF($O966&lt;&gt;0,constants!$M$2,IF($P966&lt;&gt;0,constants!$P$2,0)))</f>
        <v>9721.3799999999992</v>
      </c>
      <c r="AB966" s="11">
        <f>constants!$O$2</f>
        <v>4861.32</v>
      </c>
      <c r="AC966" s="11">
        <f>VLOOKUP(BWscncns[[#This Row],[scanner]],[0]!ScnrAvgBW,2,FALSE)/1000</f>
        <v>8853.6095214723919</v>
      </c>
      <c r="AD966" s="8">
        <f>(1+$F966)*Z966</f>
        <v>19802.002968348679</v>
      </c>
      <c r="AE966" s="8">
        <f>(1+$F966)*AA966</f>
        <v>19802.002968348679</v>
      </c>
      <c r="AF966" s="8">
        <f>(1+$F966)*AB966</f>
        <v>9902.2847651354841</v>
      </c>
      <c r="AG966" s="8">
        <f>(1+$F966)*AC966</f>
        <v>18034.394502097071</v>
      </c>
      <c r="AH966" s="8">
        <f>(1+$F966)*$T966/1000</f>
        <v>18538.946922541712</v>
      </c>
      <c r="AI966" s="8">
        <f>(1+BWscncns[[#This Row],[pid_error]]*K_p)*BWscncns[[#This Row],[dbw]]/1000</f>
        <v>13820.127961270855</v>
      </c>
      <c r="AJ966" s="13">
        <f>BWscncns[[#This Row],[Torflow prgrssv alt vote]]/VLOOKUP(BWscncns[[#This Row],[class]],AltBWtotl,2,FALSE)*100</f>
        <v>4.8277825971136619E-2</v>
      </c>
      <c r="AK966">
        <f>IF(D966=E966,1,0)</f>
        <v>0</v>
      </c>
    </row>
    <row r="967" spans="1:37">
      <c r="A967" s="1" t="s">
        <v>4482</v>
      </c>
      <c r="B967" s="1" t="s">
        <v>4483</v>
      </c>
      <c r="C967">
        <v>18400</v>
      </c>
      <c r="D967">
        <v>1525009122</v>
      </c>
      <c r="E967">
        <v>1525009122</v>
      </c>
      <c r="F967" s="2">
        <v>1.0100719808700001</v>
      </c>
      <c r="G967" s="2">
        <v>1.0100719808700001</v>
      </c>
      <c r="H967">
        <v>18442490</v>
      </c>
      <c r="I967" s="2">
        <v>0.50685888660800005</v>
      </c>
      <c r="J967" s="2">
        <v>0</v>
      </c>
      <c r="K967">
        <v>1</v>
      </c>
      <c r="L967" s="1" t="s">
        <v>11549</v>
      </c>
      <c r="M967" s="1" t="s">
        <v>4483</v>
      </c>
      <c r="N967">
        <v>0</v>
      </c>
      <c r="O967">
        <v>1</v>
      </c>
      <c r="P967">
        <v>0</v>
      </c>
      <c r="Q967">
        <v>0</v>
      </c>
      <c r="R967" s="19">
        <f>BWscncns[[#This Row],[C fx]]*4+BWscncns[[#This Row],[C fg]]*2+BWscncns[[#This Row],[C fm]]</f>
        <v>2</v>
      </c>
      <c r="S967">
        <v>17500</v>
      </c>
      <c r="T967">
        <v>9175040</v>
      </c>
      <c r="U967" s="13">
        <v>1.907349</v>
      </c>
      <c r="V967" s="13">
        <v>0.52428799999999998</v>
      </c>
      <c r="W967">
        <v>515</v>
      </c>
      <c r="X967">
        <v>10</v>
      </c>
      <c r="Z967" s="10">
        <f>IF($N967&lt;&gt;0,constants!$L$2,IF($O967&lt;&gt;0,constants!$M$2,IF($P967&lt;&gt;0,constants!$N$2,0)))</f>
        <v>9721.3799999999992</v>
      </c>
      <c r="AA967" s="10">
        <f>IF($N967&lt;&gt;0,constants!$L$2,IF($O967&lt;&gt;0,constants!$M$2,IF($P967&lt;&gt;0,constants!$P$2,0)))</f>
        <v>9721.3799999999992</v>
      </c>
      <c r="AB967" s="11">
        <f>constants!$O$2</f>
        <v>4861.32</v>
      </c>
      <c r="AC967" s="11">
        <f>VLOOKUP(BWscncns[[#This Row],[scanner]],[0]!ScnrAvgBW,2,FALSE)/1000</f>
        <v>11818.828055288463</v>
      </c>
      <c r="AD967" s="8">
        <f>(1+$F967)*Z967</f>
        <v>19540.673553390003</v>
      </c>
      <c r="AE967" s="8">
        <f>(1+$F967)*AA967</f>
        <v>19540.673553390003</v>
      </c>
      <c r="AF967" s="8">
        <f>(1+$F967)*AB967</f>
        <v>9771.6031220429486</v>
      </c>
      <c r="AG967" s="8">
        <f>(1+$F967)*AC967</f>
        <v>23756.695120655611</v>
      </c>
      <c r="AH967" s="8">
        <f>(1+$F967)*$T967/1000</f>
        <v>18442.490827361486</v>
      </c>
      <c r="AI967" s="8">
        <f>(1+BWscncns[[#This Row],[pid_error]]*K_p)*BWscncns[[#This Row],[dbw]]/1000</f>
        <v>13808.765413680743</v>
      </c>
      <c r="AJ967" s="13">
        <f>BWscncns[[#This Row],[Torflow prgrssv alt vote]]/VLOOKUP(BWscncns[[#This Row],[class]],AltBWtotl,2,FALSE)*100</f>
        <v>4.8238133205868346E-2</v>
      </c>
      <c r="AK967">
        <f>IF(D967=E967,1,0)</f>
        <v>1</v>
      </c>
    </row>
    <row r="968" spans="1:37">
      <c r="A968" s="1" t="s">
        <v>10714</v>
      </c>
      <c r="B968" s="1" t="s">
        <v>10715</v>
      </c>
      <c r="C968">
        <v>22100</v>
      </c>
      <c r="D968">
        <v>1524965187</v>
      </c>
      <c r="E968">
        <v>1524973325</v>
      </c>
      <c r="F968" s="2">
        <v>1.71905357787</v>
      </c>
      <c r="G968" s="2">
        <v>1.71905357787</v>
      </c>
      <c r="H968">
        <v>20186253</v>
      </c>
      <c r="I968" s="2">
        <v>0.275706490039</v>
      </c>
      <c r="J968" s="2">
        <v>0</v>
      </c>
      <c r="K968">
        <v>1</v>
      </c>
      <c r="L968" s="1" t="s">
        <v>11539</v>
      </c>
      <c r="M968" s="1" t="s">
        <v>10715</v>
      </c>
      <c r="N968">
        <v>0</v>
      </c>
      <c r="O968">
        <v>1</v>
      </c>
      <c r="P968">
        <v>0</v>
      </c>
      <c r="Q968">
        <v>0</v>
      </c>
      <c r="R968" s="19">
        <f>BWscncns[[#This Row],[C fx]]*4+BWscncns[[#This Row],[C fg]]*2+BWscncns[[#This Row],[C fm]]</f>
        <v>2</v>
      </c>
      <c r="S968">
        <v>21200</v>
      </c>
      <c r="T968">
        <v>7424000</v>
      </c>
      <c r="U968" s="13">
        <v>2.8556029999999999</v>
      </c>
      <c r="V968" s="13">
        <v>0.35018899999999997</v>
      </c>
      <c r="W968">
        <v>59</v>
      </c>
      <c r="X968">
        <v>1</v>
      </c>
      <c r="Z968" s="10">
        <f>IF($N968&lt;&gt;0,constants!$L$2,IF($O968&lt;&gt;0,constants!$M$2,IF($P968&lt;&gt;0,constants!$N$2,0)))</f>
        <v>9721.3799999999992</v>
      </c>
      <c r="AA968" s="10">
        <f>IF($N968&lt;&gt;0,constants!$L$2,IF($O968&lt;&gt;0,constants!$M$2,IF($P968&lt;&gt;0,constants!$P$2,0)))</f>
        <v>9721.3799999999992</v>
      </c>
      <c r="AB968" s="11">
        <f>constants!$O$2</f>
        <v>4861.32</v>
      </c>
      <c r="AC968" s="11">
        <f>VLOOKUP(BWscncns[[#This Row],[scanner]],[0]!ScnrAvgBW,2,FALSE)/1000</f>
        <v>11818.828055288463</v>
      </c>
      <c r="AD968" s="8">
        <f>(1+$F968)*Z968</f>
        <v>26432.953070833857</v>
      </c>
      <c r="AE968" s="8">
        <f>(1+$F968)*AA968</f>
        <v>26432.953070833857</v>
      </c>
      <c r="AF968" s="8">
        <f>(1+$F968)*AB968</f>
        <v>13218.189539170988</v>
      </c>
      <c r="AG968" s="8">
        <f>(1+$F968)*AC968</f>
        <v>32136.026709962429</v>
      </c>
      <c r="AH968" s="8">
        <f>(1+$F968)*$T968/1000</f>
        <v>20186.25376210688</v>
      </c>
      <c r="AI968" s="8">
        <f>(1+BWscncns[[#This Row],[pid_error]]*K_p)*BWscncns[[#This Row],[dbw]]/1000</f>
        <v>13805.12688105344</v>
      </c>
      <c r="AJ968" s="13">
        <f>BWscncns[[#This Row],[Torflow prgrssv alt vote]]/VLOOKUP(BWscncns[[#This Row],[class]],AltBWtotl,2,FALSE)*100</f>
        <v>4.8225422726959365E-2</v>
      </c>
      <c r="AK968">
        <f>IF(D968=E968,1,0)</f>
        <v>0</v>
      </c>
    </row>
    <row r="969" spans="1:37">
      <c r="A969" s="1" t="s">
        <v>10447</v>
      </c>
      <c r="B969" s="1" t="s">
        <v>10448</v>
      </c>
      <c r="C969">
        <v>19100</v>
      </c>
      <c r="D969">
        <v>1523981319</v>
      </c>
      <c r="E969">
        <v>1524939777</v>
      </c>
      <c r="F969" s="2">
        <v>0.77939553131999995</v>
      </c>
      <c r="G969" s="2">
        <v>0.77939553131999995</v>
      </c>
      <c r="H969">
        <v>12247332</v>
      </c>
      <c r="I969" s="2">
        <v>-0.58733567286999999</v>
      </c>
      <c r="J969" s="2">
        <v>0</v>
      </c>
      <c r="K969">
        <v>1</v>
      </c>
      <c r="L969" s="1" t="s">
        <v>11583</v>
      </c>
      <c r="M969" s="1" t="s">
        <v>10448</v>
      </c>
      <c r="N969">
        <v>0</v>
      </c>
      <c r="O969">
        <v>1</v>
      </c>
      <c r="P969">
        <v>0</v>
      </c>
      <c r="Q969">
        <v>0</v>
      </c>
      <c r="R969" s="19">
        <f>BWscncns[[#This Row],[C fx]]*4+BWscncns[[#This Row],[C fg]]*2+BWscncns[[#This Row],[C fm]]</f>
        <v>2</v>
      </c>
      <c r="S969">
        <v>15100</v>
      </c>
      <c r="T969">
        <v>9930741</v>
      </c>
      <c r="U969" s="13">
        <v>1.5205310000000001</v>
      </c>
      <c r="V969" s="13">
        <v>0.65766500000000006</v>
      </c>
      <c r="W969">
        <v>1296</v>
      </c>
      <c r="X969">
        <v>25</v>
      </c>
      <c r="Z969" s="10">
        <f>IF($N969&lt;&gt;0,constants!$L$2,IF($O969&lt;&gt;0,constants!$M$2,IF($P969&lt;&gt;0,constants!$N$2,0)))</f>
        <v>9721.3799999999992</v>
      </c>
      <c r="AA969" s="10">
        <f>IF($N969&lt;&gt;0,constants!$L$2,IF($O969&lt;&gt;0,constants!$M$2,IF($P969&lt;&gt;0,constants!$P$2,0)))</f>
        <v>9721.3799999999992</v>
      </c>
      <c r="AB969" s="11">
        <f>constants!$O$2</f>
        <v>4861.32</v>
      </c>
      <c r="AC969" s="11">
        <f>VLOOKUP(BWscncns[[#This Row],[scanner]],[0]!ScnrAvgBW,2,FALSE)/1000</f>
        <v>11818.828055288463</v>
      </c>
      <c r="AD969" s="8">
        <f>(1+$F969)*Z969</f>
        <v>17298.18013026362</v>
      </c>
      <c r="AE969" s="8">
        <f>(1+$F969)*AA969</f>
        <v>17298.18013026362</v>
      </c>
      <c r="AF969" s="8">
        <f>(1+$F969)*AB969</f>
        <v>8650.2110843165428</v>
      </c>
      <c r="AG969" s="8">
        <f>(1+$F969)*AC969</f>
        <v>21030.369827019738</v>
      </c>
      <c r="AH969" s="8">
        <f>(1+$F969)*$T969/1000</f>
        <v>17670.716158096311</v>
      </c>
      <c r="AI969" s="8">
        <f>(1+BWscncns[[#This Row],[pid_error]]*K_p)*BWscncns[[#This Row],[dbw]]/1000</f>
        <v>13800.728579048155</v>
      </c>
      <c r="AJ969" s="13">
        <f>BWscncns[[#This Row],[Torflow prgrssv alt vote]]/VLOOKUP(BWscncns[[#This Row],[class]],AltBWtotl,2,FALSE)*100</f>
        <v>4.8210058147168583E-2</v>
      </c>
      <c r="AK969">
        <f>IF(D969=E969,1,0)</f>
        <v>0</v>
      </c>
    </row>
    <row r="970" spans="1:37">
      <c r="A970" s="1" t="s">
        <v>297</v>
      </c>
      <c r="B970" s="1" t="s">
        <v>298</v>
      </c>
      <c r="C970">
        <v>10800</v>
      </c>
      <c r="D970">
        <v>1524488470</v>
      </c>
      <c r="E970">
        <v>1525001522</v>
      </c>
      <c r="F970" s="2">
        <v>0.93749518772499996</v>
      </c>
      <c r="G970" s="2">
        <v>0.93749518772499996</v>
      </c>
      <c r="H970">
        <v>17560973</v>
      </c>
      <c r="I970" s="2">
        <v>0.61723018176199995</v>
      </c>
      <c r="J970" s="2">
        <v>0</v>
      </c>
      <c r="K970">
        <v>4</v>
      </c>
      <c r="L970" s="1" t="s">
        <v>11646</v>
      </c>
      <c r="M970" s="1" t="s">
        <v>298</v>
      </c>
      <c r="N970">
        <v>0</v>
      </c>
      <c r="O970">
        <v>1</v>
      </c>
      <c r="P970">
        <v>0</v>
      </c>
      <c r="Q970">
        <v>0</v>
      </c>
      <c r="R970" s="19">
        <f>BWscncns[[#This Row],[C fx]]*4+BWscncns[[#This Row],[C fg]]*2+BWscncns[[#This Row],[C fm]]</f>
        <v>2</v>
      </c>
      <c r="S970">
        <v>10300</v>
      </c>
      <c r="T970">
        <v>9394527</v>
      </c>
      <c r="U970" s="13">
        <v>1.0963830000000001</v>
      </c>
      <c r="V970" s="13">
        <v>0.91208999999999996</v>
      </c>
      <c r="W970">
        <v>2719</v>
      </c>
      <c r="X970">
        <v>54</v>
      </c>
      <c r="Z970" s="10">
        <f>IF($N970&lt;&gt;0,constants!$L$2,IF($O970&lt;&gt;0,constants!$M$2,IF($P970&lt;&gt;0,constants!$N$2,0)))</f>
        <v>9721.3799999999992</v>
      </c>
      <c r="AA970" s="10">
        <f>IF($N970&lt;&gt;0,constants!$L$2,IF($O970&lt;&gt;0,constants!$M$2,IF($P970&lt;&gt;0,constants!$P$2,0)))</f>
        <v>9721.3799999999992</v>
      </c>
      <c r="AB970" s="11">
        <f>constants!$O$2</f>
        <v>4861.32</v>
      </c>
      <c r="AC970" s="11">
        <f>VLOOKUP(BWscncns[[#This Row],[scanner]],[0]!ScnrAvgBW,2,FALSE)/1000</f>
        <v>4819.491751072962</v>
      </c>
      <c r="AD970" s="8">
        <f>(1+$F970)*Z970</f>
        <v>18835.126968046057</v>
      </c>
      <c r="AE970" s="8">
        <f>(1+$F970)*AA970</f>
        <v>18835.126968046057</v>
      </c>
      <c r="AF970" s="8">
        <f>(1+$F970)*AB970</f>
        <v>9418.7841059912971</v>
      </c>
      <c r="AG970" s="8">
        <f>(1+$F970)*AC970</f>
        <v>9337.7420749841967</v>
      </c>
      <c r="AH970" s="8">
        <f>(1+$F970)*$T970/1000</f>
        <v>18201.850853452583</v>
      </c>
      <c r="AI970" s="8">
        <f>(1+BWscncns[[#This Row],[pid_error]]*K_p)*BWscncns[[#This Row],[dbw]]/1000</f>
        <v>13798.18892672629</v>
      </c>
      <c r="AJ970" s="13">
        <f>BWscncns[[#This Row],[Torflow prgrssv alt vote]]/VLOOKUP(BWscncns[[#This Row],[class]],AltBWtotl,2,FALSE)*100</f>
        <v>4.8201186384680877E-2</v>
      </c>
      <c r="AK970">
        <f>IF(D970=E970,1,0)</f>
        <v>0</v>
      </c>
    </row>
    <row r="971" spans="1:37">
      <c r="A971" s="1" t="s">
        <v>1811</v>
      </c>
      <c r="B971" s="1" t="s">
        <v>1812</v>
      </c>
      <c r="C971">
        <v>19000</v>
      </c>
      <c r="D971">
        <v>1524931979</v>
      </c>
      <c r="E971">
        <v>1525006186</v>
      </c>
      <c r="F971" s="2">
        <v>1.2873455280699999</v>
      </c>
      <c r="G971" s="2">
        <v>1.2873455280699999</v>
      </c>
      <c r="H971">
        <v>19187644</v>
      </c>
      <c r="I971" s="2">
        <v>-0.62972498972500002</v>
      </c>
      <c r="J971" s="2">
        <v>0</v>
      </c>
      <c r="K971">
        <v>1</v>
      </c>
      <c r="L971" s="1" t="s">
        <v>11530</v>
      </c>
      <c r="M971" s="1" t="s">
        <v>1812</v>
      </c>
      <c r="N971">
        <v>0</v>
      </c>
      <c r="O971">
        <v>1</v>
      </c>
      <c r="P971">
        <v>0</v>
      </c>
      <c r="Q971">
        <v>0</v>
      </c>
      <c r="R971" s="19">
        <f>BWscncns[[#This Row],[C fx]]*4+BWscncns[[#This Row],[C fg]]*2+BWscncns[[#This Row],[C fm]]</f>
        <v>2</v>
      </c>
      <c r="S971">
        <v>19200</v>
      </c>
      <c r="T971">
        <v>8388608</v>
      </c>
      <c r="U971" s="13">
        <v>2.288818</v>
      </c>
      <c r="V971" s="13">
        <v>0.43690699999999999</v>
      </c>
      <c r="W971">
        <v>209</v>
      </c>
      <c r="X971">
        <v>4</v>
      </c>
      <c r="Z971" s="10">
        <f>IF($N971&lt;&gt;0,constants!$L$2,IF($O971&lt;&gt;0,constants!$M$2,IF($P971&lt;&gt;0,constants!$N$2,0)))</f>
        <v>9721.3799999999992</v>
      </c>
      <c r="AA971" s="10">
        <f>IF($N971&lt;&gt;0,constants!$L$2,IF($O971&lt;&gt;0,constants!$M$2,IF($P971&lt;&gt;0,constants!$P$2,0)))</f>
        <v>9721.3799999999992</v>
      </c>
      <c r="AB971" s="11">
        <f>constants!$O$2</f>
        <v>4861.32</v>
      </c>
      <c r="AC971" s="11">
        <f>VLOOKUP(BWscncns[[#This Row],[scanner]],[0]!ScnrAvgBW,2,FALSE)/1000</f>
        <v>11818.828055288463</v>
      </c>
      <c r="AD971" s="8">
        <f>(1+$F971)*Z971</f>
        <v>22236.155069669134</v>
      </c>
      <c r="AE971" s="8">
        <f>(1+$F971)*AA971</f>
        <v>22236.155069669134</v>
      </c>
      <c r="AF971" s="8">
        <f>(1+$F971)*AB971</f>
        <v>11119.518562517251</v>
      </c>
      <c r="AG971" s="8">
        <f>(1+$F971)*AC971</f>
        <v>27033.743499292319</v>
      </c>
      <c r="AH971" s="8">
        <f>(1+$F971)*$T971/1000</f>
        <v>19187.644995532224</v>
      </c>
      <c r="AI971" s="8">
        <f>(1+BWscncns[[#This Row],[pid_error]]*K_p)*BWscncns[[#This Row],[dbw]]/1000</f>
        <v>13788.126497766112</v>
      </c>
      <c r="AJ971" s="13">
        <f>BWscncns[[#This Row],[Torflow prgrssv alt vote]]/VLOOKUP(BWscncns[[#This Row],[class]],AltBWtotl,2,FALSE)*100</f>
        <v>4.8166035321279166E-2</v>
      </c>
      <c r="AK971">
        <f>IF(D971=E971,1,0)</f>
        <v>0</v>
      </c>
    </row>
    <row r="972" spans="1:37">
      <c r="A972" s="1" t="s">
        <v>3086</v>
      </c>
      <c r="B972" s="1" t="s">
        <v>3087</v>
      </c>
      <c r="C972">
        <v>17000</v>
      </c>
      <c r="D972">
        <v>1524289034</v>
      </c>
      <c r="E972">
        <v>1525002474</v>
      </c>
      <c r="F972" s="2">
        <v>1.68071431626</v>
      </c>
      <c r="G972" s="2">
        <v>1.68071431626</v>
      </c>
      <c r="H972">
        <v>20038875</v>
      </c>
      <c r="I972" s="2">
        <v>0.43389840829699999</v>
      </c>
      <c r="J972" s="2">
        <v>0</v>
      </c>
      <c r="K972">
        <v>1</v>
      </c>
      <c r="L972" s="1" t="s">
        <v>11610</v>
      </c>
      <c r="M972" s="1" t="s">
        <v>3087</v>
      </c>
      <c r="N972">
        <v>0</v>
      </c>
      <c r="O972">
        <v>1</v>
      </c>
      <c r="P972">
        <v>0</v>
      </c>
      <c r="Q972">
        <v>0</v>
      </c>
      <c r="R972" s="19">
        <f>BWscncns[[#This Row],[C fx]]*4+BWscncns[[#This Row],[C fg]]*2+BWscncns[[#This Row],[C fm]]</f>
        <v>2</v>
      </c>
      <c r="S972">
        <v>9340</v>
      </c>
      <c r="T972">
        <v>7475200</v>
      </c>
      <c r="U972" s="13">
        <v>1.249465</v>
      </c>
      <c r="V972" s="13">
        <v>0.80034300000000003</v>
      </c>
      <c r="W972">
        <v>2152</v>
      </c>
      <c r="X972">
        <v>43</v>
      </c>
      <c r="Z972" s="10">
        <f>IF($N972&lt;&gt;0,constants!$L$2,IF($O972&lt;&gt;0,constants!$M$2,IF($P972&lt;&gt;0,constants!$N$2,0)))</f>
        <v>9721.3799999999992</v>
      </c>
      <c r="AA972" s="10">
        <f>IF($N972&lt;&gt;0,constants!$L$2,IF($O972&lt;&gt;0,constants!$M$2,IF($P972&lt;&gt;0,constants!$P$2,0)))</f>
        <v>9721.3799999999992</v>
      </c>
      <c r="AB972" s="11">
        <f>constants!$O$2</f>
        <v>4861.32</v>
      </c>
      <c r="AC972" s="11">
        <f>VLOOKUP(BWscncns[[#This Row],[scanner]],[0]!ScnrAvgBW,2,FALSE)/1000</f>
        <v>11818.828055288463</v>
      </c>
      <c r="AD972" s="8">
        <f>(1+$F972)*Z972</f>
        <v>26060.242539803636</v>
      </c>
      <c r="AE972" s="8">
        <f>(1+$F972)*AA972</f>
        <v>26060.242539803636</v>
      </c>
      <c r="AF972" s="8">
        <f>(1+$F972)*AB972</f>
        <v>13031.810119921063</v>
      </c>
      <c r="AG972" s="8">
        <f>(1+$F972)*AC972</f>
        <v>31682.901569227117</v>
      </c>
      <c r="AH972" s="8">
        <f>(1+$F972)*$T972/1000</f>
        <v>20038.875656906755</v>
      </c>
      <c r="AI972" s="8">
        <f>(1+BWscncns[[#This Row],[pid_error]]*K_p)*BWscncns[[#This Row],[dbw]]/1000</f>
        <v>13757.037828453376</v>
      </c>
      <c r="AJ972" s="13">
        <f>BWscncns[[#This Row],[Torflow prgrssv alt vote]]/VLOOKUP(BWscncns[[#This Row],[class]],AltBWtotl,2,FALSE)*100</f>
        <v>4.8057433333586967E-2</v>
      </c>
      <c r="AK972">
        <f>IF(D972=E972,1,0)</f>
        <v>0</v>
      </c>
    </row>
    <row r="973" spans="1:37">
      <c r="A973" s="1" t="s">
        <v>6679</v>
      </c>
      <c r="B973" s="1" t="s">
        <v>6680</v>
      </c>
      <c r="C973">
        <v>20700</v>
      </c>
      <c r="D973">
        <v>1523916332</v>
      </c>
      <c r="E973">
        <v>1524997864</v>
      </c>
      <c r="F973" s="2">
        <v>0.904884375952</v>
      </c>
      <c r="G973" s="2">
        <v>0.904884375952</v>
      </c>
      <c r="H973">
        <v>19421593</v>
      </c>
      <c r="I973" s="2">
        <v>-6.6206795923700004E-2</v>
      </c>
      <c r="J973" s="2">
        <v>0</v>
      </c>
      <c r="K973">
        <v>4</v>
      </c>
      <c r="L973" s="1" t="s">
        <v>11575</v>
      </c>
      <c r="M973" s="1" t="s">
        <v>6680</v>
      </c>
      <c r="N973">
        <v>0</v>
      </c>
      <c r="O973">
        <v>1</v>
      </c>
      <c r="P973">
        <v>0</v>
      </c>
      <c r="Q973">
        <v>0</v>
      </c>
      <c r="R973" s="19">
        <f>BWscncns[[#This Row],[C fx]]*4+BWscncns[[#This Row],[C fg]]*2+BWscncns[[#This Row],[C fm]]</f>
        <v>2</v>
      </c>
      <c r="S973">
        <v>12000</v>
      </c>
      <c r="T973">
        <v>9470514</v>
      </c>
      <c r="U973" s="13">
        <v>1.267091</v>
      </c>
      <c r="V973" s="13">
        <v>0.78920999999999997</v>
      </c>
      <c r="W973">
        <v>2095</v>
      </c>
      <c r="X973">
        <v>41</v>
      </c>
      <c r="Z973" s="10">
        <f>IF($N973&lt;&gt;0,constants!$L$2,IF($O973&lt;&gt;0,constants!$M$2,IF($P973&lt;&gt;0,constants!$N$2,0)))</f>
        <v>9721.3799999999992</v>
      </c>
      <c r="AA973" s="10">
        <f>IF($N973&lt;&gt;0,constants!$L$2,IF($O973&lt;&gt;0,constants!$M$2,IF($P973&lt;&gt;0,constants!$P$2,0)))</f>
        <v>9721.3799999999992</v>
      </c>
      <c r="AB973" s="11">
        <f>constants!$O$2</f>
        <v>4861.32</v>
      </c>
      <c r="AC973" s="11">
        <f>VLOOKUP(BWscncns[[#This Row],[scanner]],[0]!ScnrAvgBW,2,FALSE)/1000</f>
        <v>4819.491751072962</v>
      </c>
      <c r="AD973" s="8">
        <f>(1+$F973)*Z973</f>
        <v>18518.104874692253</v>
      </c>
      <c r="AE973" s="8">
        <f>(1+$F973)*AA973</f>
        <v>18518.104874692253</v>
      </c>
      <c r="AF973" s="8">
        <f>(1+$F973)*AB973</f>
        <v>9260.2525145029758</v>
      </c>
      <c r="AG973" s="8">
        <f>(1+$F973)*AC973</f>
        <v>9180.5745366484316</v>
      </c>
      <c r="AH973" s="8">
        <f>(1+$F973)*$T973/1000</f>
        <v>18040.23415083468</v>
      </c>
      <c r="AI973" s="8">
        <f>(1+BWscncns[[#This Row],[pid_error]]*K_p)*BWscncns[[#This Row],[dbw]]/1000</f>
        <v>13755.37407541734</v>
      </c>
      <c r="AJ973" s="13">
        <f>BWscncns[[#This Row],[Torflow prgrssv alt vote]]/VLOOKUP(BWscncns[[#This Row],[class]],AltBWtotl,2,FALSE)*100</f>
        <v>4.805162134836094E-2</v>
      </c>
      <c r="AK973">
        <f>IF(D973=E973,1,0)</f>
        <v>0</v>
      </c>
    </row>
    <row r="974" spans="1:37">
      <c r="A974" s="1" t="s">
        <v>10474</v>
      </c>
      <c r="B974" s="1" t="s">
        <v>10475</v>
      </c>
      <c r="C974">
        <v>16700</v>
      </c>
      <c r="D974">
        <v>1523850045</v>
      </c>
      <c r="E974">
        <v>1524944637</v>
      </c>
      <c r="F974" s="2">
        <v>0.61993101899000003</v>
      </c>
      <c r="G974" s="2">
        <v>0.61993101899000003</v>
      </c>
      <c r="H974">
        <v>16986207</v>
      </c>
      <c r="I974" s="2">
        <v>0.77153648883600001</v>
      </c>
      <c r="J974" s="2">
        <v>0</v>
      </c>
      <c r="K974">
        <v>1</v>
      </c>
      <c r="L974" s="1" t="s">
        <v>11584</v>
      </c>
      <c r="M974" s="1" t="s">
        <v>10475</v>
      </c>
      <c r="N974">
        <v>0</v>
      </c>
      <c r="O974">
        <v>1</v>
      </c>
      <c r="P974">
        <v>0</v>
      </c>
      <c r="Q974">
        <v>0</v>
      </c>
      <c r="R974" s="19">
        <f>BWscncns[[#This Row],[C fx]]*4+BWscncns[[#This Row],[C fg]]*2+BWscncns[[#This Row],[C fm]]</f>
        <v>2</v>
      </c>
      <c r="S974">
        <v>19100</v>
      </c>
      <c r="T974">
        <v>10485760</v>
      </c>
      <c r="U974" s="13">
        <v>1.821518</v>
      </c>
      <c r="V974" s="13">
        <v>0.54899299999999995</v>
      </c>
      <c r="W974">
        <v>620</v>
      </c>
      <c r="X974">
        <v>12</v>
      </c>
      <c r="Z974" s="10">
        <f>IF($N974&lt;&gt;0,constants!$L$2,IF($O974&lt;&gt;0,constants!$M$2,IF($P974&lt;&gt;0,constants!$N$2,0)))</f>
        <v>9721.3799999999992</v>
      </c>
      <c r="AA974" s="10">
        <f>IF($N974&lt;&gt;0,constants!$L$2,IF($O974&lt;&gt;0,constants!$M$2,IF($P974&lt;&gt;0,constants!$P$2,0)))</f>
        <v>9721.3799999999992</v>
      </c>
      <c r="AB974" s="11">
        <f>constants!$O$2</f>
        <v>4861.32</v>
      </c>
      <c r="AC974" s="11">
        <f>VLOOKUP(BWscncns[[#This Row],[scanner]],[0]!ScnrAvgBW,2,FALSE)/1000</f>
        <v>11818.828055288463</v>
      </c>
      <c r="AD974" s="8">
        <f>(1+$F974)*Z974</f>
        <v>15747.965009389005</v>
      </c>
      <c r="AE974" s="8">
        <f>(1+$F974)*AA974</f>
        <v>15747.965009389005</v>
      </c>
      <c r="AF974" s="8">
        <f>(1+$F974)*AB974</f>
        <v>7875.0030612364662</v>
      </c>
      <c r="AG974" s="8">
        <f>(1+$F974)*AC974</f>
        <v>19145.68617487104</v>
      </c>
      <c r="AH974" s="8">
        <f>(1+$F974)*$T974/1000</f>
        <v>16986.207881684582</v>
      </c>
      <c r="AI974" s="8">
        <f>(1+BWscncns[[#This Row],[pid_error]]*K_p)*BWscncns[[#This Row],[dbw]]/1000</f>
        <v>13735.983940842292</v>
      </c>
      <c r="AJ974" s="13">
        <f>BWscncns[[#This Row],[Torflow prgrssv alt vote]]/VLOOKUP(BWscncns[[#This Row],[class]],AltBWtotl,2,FALSE)*100</f>
        <v>4.7983885829182366E-2</v>
      </c>
      <c r="AK974">
        <f>IF(D974=E974,1,0)</f>
        <v>0</v>
      </c>
    </row>
    <row r="975" spans="1:37">
      <c r="A975" s="1" t="s">
        <v>11433</v>
      </c>
      <c r="B975" s="1" t="s">
        <v>11434</v>
      </c>
      <c r="C975">
        <v>20700</v>
      </c>
      <c r="D975">
        <v>1524769712</v>
      </c>
      <c r="E975">
        <v>1524941034</v>
      </c>
      <c r="F975" s="2">
        <v>-0.46144339135000001</v>
      </c>
      <c r="G975" s="2">
        <v>-0.46144339135000001</v>
      </c>
      <c r="H975">
        <v>11103432</v>
      </c>
      <c r="I975" s="2">
        <v>-1.34213778994</v>
      </c>
      <c r="J975" s="2">
        <v>0</v>
      </c>
      <c r="K975">
        <v>4</v>
      </c>
      <c r="L975" s="1" t="s">
        <v>11667</v>
      </c>
      <c r="M975" s="1" t="s">
        <v>11434</v>
      </c>
      <c r="N975">
        <v>0</v>
      </c>
      <c r="O975">
        <v>1</v>
      </c>
      <c r="P975">
        <v>0</v>
      </c>
      <c r="Q975">
        <v>0</v>
      </c>
      <c r="R975" s="19">
        <f>BWscncns[[#This Row],[C fx]]*4+BWscncns[[#This Row],[C fg]]*2+BWscncns[[#This Row],[C fm]]</f>
        <v>2</v>
      </c>
      <c r="S975">
        <v>20700</v>
      </c>
      <c r="T975">
        <v>17855059</v>
      </c>
      <c r="U975" s="13">
        <v>1.159335</v>
      </c>
      <c r="V975" s="13">
        <v>0.86256299999999997</v>
      </c>
      <c r="W975">
        <v>2450</v>
      </c>
      <c r="X975">
        <v>49</v>
      </c>
      <c r="Z975" s="10">
        <f>IF($N975&lt;&gt;0,constants!$L$2,IF($O975&lt;&gt;0,constants!$M$2,IF($P975&lt;&gt;0,constants!$N$2,0)))</f>
        <v>9721.3799999999992</v>
      </c>
      <c r="AA975" s="10">
        <f>IF($N975&lt;&gt;0,constants!$L$2,IF($O975&lt;&gt;0,constants!$M$2,IF($P975&lt;&gt;0,constants!$P$2,0)))</f>
        <v>9721.3799999999992</v>
      </c>
      <c r="AB975" s="11">
        <f>constants!$O$2</f>
        <v>4861.32</v>
      </c>
      <c r="AC975" s="11">
        <f>VLOOKUP(BWscncns[[#This Row],[scanner]],[0]!ScnrAvgBW,2,FALSE)/1000</f>
        <v>4819.491751072962</v>
      </c>
      <c r="AD975" s="8">
        <f>(1+$F975)*Z975</f>
        <v>5235.5134441979362</v>
      </c>
      <c r="AE975" s="8">
        <f>(1+$F975)*AA975</f>
        <v>5235.5134441979362</v>
      </c>
      <c r="AF975" s="8">
        <f>(1+$F975)*AB975</f>
        <v>2618.096012762418</v>
      </c>
      <c r="AG975" s="8">
        <f>(1+$F975)*AC975</f>
        <v>2595.5691328745042</v>
      </c>
      <c r="AH975" s="8">
        <f>(1+$F975)*$T975/1000</f>
        <v>9615.9600222856607</v>
      </c>
      <c r="AI975" s="8">
        <f>(1+BWscncns[[#This Row],[pid_error]]*K_p)*BWscncns[[#This Row],[dbw]]/1000</f>
        <v>13735.509511142829</v>
      </c>
      <c r="AJ975" s="13">
        <f>BWscncns[[#This Row],[Torflow prgrssv alt vote]]/VLOOKUP(BWscncns[[#This Row],[class]],AltBWtotl,2,FALSE)*100</f>
        <v>4.7982228504841344E-2</v>
      </c>
      <c r="AK975">
        <f>IF(D975=E975,1,0)</f>
        <v>0</v>
      </c>
    </row>
    <row r="976" spans="1:37">
      <c r="A976" s="1" t="s">
        <v>266</v>
      </c>
      <c r="B976" s="1" t="s">
        <v>267</v>
      </c>
      <c r="C976">
        <v>16300</v>
      </c>
      <c r="D976">
        <v>1525000722</v>
      </c>
      <c r="E976">
        <v>1525000722</v>
      </c>
      <c r="F976" s="2">
        <v>0.46898877334599998</v>
      </c>
      <c r="G976" s="2">
        <v>0.46898877334599998</v>
      </c>
      <c r="H976">
        <v>16333960</v>
      </c>
      <c r="I976" s="2">
        <v>-3.2075146932699999E-2</v>
      </c>
      <c r="J976" s="2">
        <v>0</v>
      </c>
      <c r="K976">
        <v>2</v>
      </c>
      <c r="L976" s="1" t="s">
        <v>11538</v>
      </c>
      <c r="M976" s="1" t="s">
        <v>267</v>
      </c>
      <c r="N976">
        <v>1</v>
      </c>
      <c r="O976">
        <v>0</v>
      </c>
      <c r="P976">
        <v>0</v>
      </c>
      <c r="Q976">
        <v>0</v>
      </c>
      <c r="R976" s="19">
        <f>BWscncns[[#This Row],[C fx]]*4+BWscncns[[#This Row],[C fg]]*2+BWscncns[[#This Row],[C fm]]</f>
        <v>4</v>
      </c>
      <c r="S976">
        <v>17200</v>
      </c>
      <c r="T976">
        <v>11119187</v>
      </c>
      <c r="U976" s="13">
        <v>1.5468759999999999</v>
      </c>
      <c r="V976" s="13">
        <v>0.64646400000000004</v>
      </c>
      <c r="W976">
        <v>1217</v>
      </c>
      <c r="X976">
        <v>24</v>
      </c>
      <c r="Z976" s="10">
        <f>IF($N976&lt;&gt;0,constants!$L$2,IF($O976&lt;&gt;0,constants!$M$2,IF($P976&lt;&gt;0,constants!$N$2,0)))</f>
        <v>10125.48</v>
      </c>
      <c r="AA976" s="10">
        <f>IF($N976&lt;&gt;0,constants!$L$2,IF($O976&lt;&gt;0,constants!$M$2,IF($P976&lt;&gt;0,constants!$P$2,0)))</f>
        <v>10125.48</v>
      </c>
      <c r="AB976" s="11">
        <f>constants!$O$2</f>
        <v>4861.32</v>
      </c>
      <c r="AC976" s="11">
        <f>VLOOKUP(BWscncns[[#This Row],[scanner]],[0]!ScnrAvgBW,2,FALSE)/1000</f>
        <v>8853.6095214723919</v>
      </c>
      <c r="AD976" s="8">
        <f>(1+$F976)*Z976</f>
        <v>14874.216444739457</v>
      </c>
      <c r="AE976" s="8">
        <f>(1+$F976)*AA976</f>
        <v>14874.216444739457</v>
      </c>
      <c r="AF976" s="8">
        <f>(1+$F976)*AB976</f>
        <v>7141.2245036423765</v>
      </c>
      <c r="AG976" s="8">
        <f>(1+$F976)*AC976</f>
        <v>13005.852990632196</v>
      </c>
      <c r="AH976" s="8">
        <f>(1+$F976)*$T976/1000</f>
        <v>16333.960871734791</v>
      </c>
      <c r="AI976" s="8">
        <f>(1+BWscncns[[#This Row],[pid_error]]*K_p)*BWscncns[[#This Row],[dbw]]/1000</f>
        <v>13726.573935867395</v>
      </c>
      <c r="AJ976" s="13">
        <f>BWscncns[[#This Row],[Torflow prgrssv alt vote]]/VLOOKUP(BWscncns[[#This Row],[class]],AltBWtotl,2,FALSE)*100</f>
        <v>0.11764695381919542</v>
      </c>
      <c r="AK976">
        <f>IF(D976=E976,1,0)</f>
        <v>1</v>
      </c>
    </row>
    <row r="977" spans="1:37">
      <c r="A977" s="1" t="s">
        <v>4724</v>
      </c>
      <c r="B977" s="1" t="s">
        <v>4725</v>
      </c>
      <c r="C977">
        <v>21400</v>
      </c>
      <c r="D977">
        <v>1524217018</v>
      </c>
      <c r="E977">
        <v>1525006050</v>
      </c>
      <c r="F977" s="2">
        <v>0.71904819511999996</v>
      </c>
      <c r="G977" s="2">
        <v>0.71904819511999996</v>
      </c>
      <c r="H977">
        <v>13975463</v>
      </c>
      <c r="I977" s="2">
        <v>-0.11553196629</v>
      </c>
      <c r="J977" s="2">
        <v>0</v>
      </c>
      <c r="K977">
        <v>1</v>
      </c>
      <c r="L977" s="1" t="s">
        <v>11558</v>
      </c>
      <c r="M977" s="1" t="s">
        <v>4725</v>
      </c>
      <c r="N977">
        <v>0</v>
      </c>
      <c r="O977">
        <v>1</v>
      </c>
      <c r="P977">
        <v>0</v>
      </c>
      <c r="Q977">
        <v>0</v>
      </c>
      <c r="R977" s="19">
        <f>BWscncns[[#This Row],[C fx]]*4+BWscncns[[#This Row],[C fg]]*2+BWscncns[[#This Row],[C fm]]</f>
        <v>2</v>
      </c>
      <c r="S977">
        <v>19400</v>
      </c>
      <c r="T977">
        <v>10093505</v>
      </c>
      <c r="U977" s="13">
        <v>1.9220280000000001</v>
      </c>
      <c r="V977" s="13">
        <v>0.52028399999999997</v>
      </c>
      <c r="W977">
        <v>495</v>
      </c>
      <c r="X977">
        <v>9</v>
      </c>
      <c r="Z977" s="10">
        <f>IF($N977&lt;&gt;0,constants!$L$2,IF($O977&lt;&gt;0,constants!$M$2,IF($P977&lt;&gt;0,constants!$N$2,0)))</f>
        <v>9721.3799999999992</v>
      </c>
      <c r="AA977" s="10">
        <f>IF($N977&lt;&gt;0,constants!$L$2,IF($O977&lt;&gt;0,constants!$M$2,IF($P977&lt;&gt;0,constants!$P$2,0)))</f>
        <v>9721.3799999999992</v>
      </c>
      <c r="AB977" s="11">
        <f>constants!$O$2</f>
        <v>4861.32</v>
      </c>
      <c r="AC977" s="11">
        <f>VLOOKUP(BWscncns[[#This Row],[scanner]],[0]!ScnrAvgBW,2,FALSE)/1000</f>
        <v>11818.828055288463</v>
      </c>
      <c r="AD977" s="8">
        <f>(1+$F977)*Z977</f>
        <v>16711.520743075664</v>
      </c>
      <c r="AE977" s="8">
        <f>(1+$F977)*AA977</f>
        <v>16711.520743075664</v>
      </c>
      <c r="AF977" s="8">
        <f>(1+$F977)*AB977</f>
        <v>8356.8433719007589</v>
      </c>
      <c r="AG977" s="8">
        <f>(1+$F977)*AC977</f>
        <v>20317.135036877251</v>
      </c>
      <c r="AH977" s="8">
        <f>(1+$F977)*$T977/1000</f>
        <v>17351.221552684696</v>
      </c>
      <c r="AI977" s="8">
        <f>(1+BWscncns[[#This Row],[pid_error]]*K_p)*BWscncns[[#This Row],[dbw]]/1000</f>
        <v>13722.363276342347</v>
      </c>
      <c r="AJ977" s="13">
        <f>BWscncns[[#This Row],[Torflow prgrssv alt vote]]/VLOOKUP(BWscncns[[#This Row],[class]],AltBWtotl,2,FALSE)*100</f>
        <v>4.7936304788530476E-2</v>
      </c>
      <c r="AK977">
        <f>IF(D977=E977,1,0)</f>
        <v>0</v>
      </c>
    </row>
    <row r="978" spans="1:37">
      <c r="A978" s="1" t="s">
        <v>2470</v>
      </c>
      <c r="B978" s="1" t="s">
        <v>2471</v>
      </c>
      <c r="C978">
        <v>11500</v>
      </c>
      <c r="D978">
        <v>1524870626</v>
      </c>
      <c r="E978">
        <v>1524973689</v>
      </c>
      <c r="F978" s="2">
        <v>0.30699087814499998</v>
      </c>
      <c r="G978" s="2">
        <v>0.30699087814499998</v>
      </c>
      <c r="H978">
        <v>17123015</v>
      </c>
      <c r="I978" s="2">
        <v>0.18880351558299999</v>
      </c>
      <c r="J978" s="2">
        <v>0</v>
      </c>
      <c r="K978">
        <v>3</v>
      </c>
      <c r="L978" s="1" t="s">
        <v>11685</v>
      </c>
      <c r="M978" s="1" t="s">
        <v>2471</v>
      </c>
      <c r="N978">
        <v>0</v>
      </c>
      <c r="O978">
        <v>1</v>
      </c>
      <c r="P978">
        <v>0</v>
      </c>
      <c r="Q978">
        <v>0</v>
      </c>
      <c r="R978" s="19">
        <f>BWscncns[[#This Row],[C fx]]*4+BWscncns[[#This Row],[C fg]]*2+BWscncns[[#This Row],[C fm]]</f>
        <v>2</v>
      </c>
      <c r="S978">
        <v>11500</v>
      </c>
      <c r="T978">
        <v>11893595</v>
      </c>
      <c r="U978" s="13">
        <v>0.96690699999999996</v>
      </c>
      <c r="V978" s="13">
        <v>1.0342260000000001</v>
      </c>
      <c r="W978">
        <v>3488</v>
      </c>
      <c r="X978">
        <v>69</v>
      </c>
      <c r="Z978" s="10">
        <f>IF($N978&lt;&gt;0,constants!$L$2,IF($O978&lt;&gt;0,constants!$M$2,IF($P978&lt;&gt;0,constants!$N$2,0)))</f>
        <v>9721.3799999999992</v>
      </c>
      <c r="AA978" s="10">
        <f>IF($N978&lt;&gt;0,constants!$L$2,IF($O978&lt;&gt;0,constants!$M$2,IF($P978&lt;&gt;0,constants!$P$2,0)))</f>
        <v>9721.3799999999992</v>
      </c>
      <c r="AB978" s="11">
        <f>constants!$O$2</f>
        <v>4861.32</v>
      </c>
      <c r="AC978" s="11">
        <f>VLOOKUP(BWscncns[[#This Row],[scanner]],[0]!ScnrAvgBW,2,FALSE)/1000</f>
        <v>6440.9193022088357</v>
      </c>
      <c r="AD978" s="8">
        <f>(1+$F978)*Z978</f>
        <v>12705.754982981238</v>
      </c>
      <c r="AE978" s="8">
        <f>(1+$F978)*AA978</f>
        <v>12705.754982981238</v>
      </c>
      <c r="AF978" s="8">
        <f>(1+$F978)*AB978</f>
        <v>6353.7008957438502</v>
      </c>
      <c r="AG978" s="8">
        <f>(1+$F978)*AC978</f>
        <v>8418.2227748550067</v>
      </c>
      <c r="AH978" s="8">
        <f>(1+$F978)*$T978/1000</f>
        <v>15544.820173350981</v>
      </c>
      <c r="AI978" s="8">
        <f>(1+BWscncns[[#This Row],[pid_error]]*K_p)*BWscncns[[#This Row],[dbw]]/1000</f>
        <v>13719.207586675491</v>
      </c>
      <c r="AJ978" s="13">
        <f>BWscncns[[#This Row],[Torflow prgrssv alt vote]]/VLOOKUP(BWscncns[[#This Row],[class]],AltBWtotl,2,FALSE)*100</f>
        <v>4.7925281023990643E-2</v>
      </c>
      <c r="AK978">
        <f>IF(D978=E978,1,0)</f>
        <v>0</v>
      </c>
    </row>
    <row r="979" spans="1:37">
      <c r="A979" s="1" t="s">
        <v>8771</v>
      </c>
      <c r="B979" s="1" t="s">
        <v>8772</v>
      </c>
      <c r="C979">
        <v>17400</v>
      </c>
      <c r="D979">
        <v>1524573464</v>
      </c>
      <c r="E979">
        <v>1525000343</v>
      </c>
      <c r="F979" s="2">
        <v>1.3533850053500001</v>
      </c>
      <c r="G979" s="2">
        <v>1.3533850053500001</v>
      </c>
      <c r="H979">
        <v>19254831</v>
      </c>
      <c r="I979" s="2">
        <v>0.53240545318900001</v>
      </c>
      <c r="J979" s="2">
        <v>0</v>
      </c>
      <c r="K979">
        <v>3</v>
      </c>
      <c r="L979" s="1" t="s">
        <v>11634</v>
      </c>
      <c r="M979" s="1" t="s">
        <v>8772</v>
      </c>
      <c r="N979">
        <v>0</v>
      </c>
      <c r="O979">
        <v>1</v>
      </c>
      <c r="P979">
        <v>0</v>
      </c>
      <c r="Q979">
        <v>0</v>
      </c>
      <c r="R979" s="19">
        <f>BWscncns[[#This Row],[C fx]]*4+BWscncns[[#This Row],[C fg]]*2+BWscncns[[#This Row],[C fm]]</f>
        <v>2</v>
      </c>
      <c r="S979">
        <v>13300</v>
      </c>
      <c r="T979">
        <v>8181760</v>
      </c>
      <c r="U979" s="13">
        <v>1.625567</v>
      </c>
      <c r="V979" s="13">
        <v>0.61516999999999999</v>
      </c>
      <c r="W979">
        <v>1020</v>
      </c>
      <c r="X979">
        <v>20</v>
      </c>
      <c r="Z979" s="10">
        <f>IF($N979&lt;&gt;0,constants!$L$2,IF($O979&lt;&gt;0,constants!$M$2,IF($P979&lt;&gt;0,constants!$N$2,0)))</f>
        <v>9721.3799999999992</v>
      </c>
      <c r="AA979" s="10">
        <f>IF($N979&lt;&gt;0,constants!$L$2,IF($O979&lt;&gt;0,constants!$M$2,IF($P979&lt;&gt;0,constants!$P$2,0)))</f>
        <v>9721.3799999999992</v>
      </c>
      <c r="AB979" s="11">
        <f>constants!$O$2</f>
        <v>4861.32</v>
      </c>
      <c r="AC979" s="11">
        <f>VLOOKUP(BWscncns[[#This Row],[scanner]],[0]!ScnrAvgBW,2,FALSE)/1000</f>
        <v>6440.9193022088357</v>
      </c>
      <c r="AD979" s="8">
        <f>(1+$F979)*Z979</f>
        <v>22878.149923309378</v>
      </c>
      <c r="AE979" s="8">
        <f>(1+$F979)*AA979</f>
        <v>22878.149923309378</v>
      </c>
      <c r="AF979" s="8">
        <f>(1+$F979)*AB979</f>
        <v>11440.557594208061</v>
      </c>
      <c r="AG979" s="8">
        <f>(1+$F979)*AC979</f>
        <v>15157.962906487657</v>
      </c>
      <c r="AH979" s="8">
        <f>(1+$F979)*$T979/1000</f>
        <v>19254.831301372415</v>
      </c>
      <c r="AI979" s="8">
        <f>(1+BWscncns[[#This Row],[pid_error]]*K_p)*BWscncns[[#This Row],[dbw]]/1000</f>
        <v>13718.295650686208</v>
      </c>
      <c r="AJ979" s="13">
        <f>BWscncns[[#This Row],[Torflow prgrssv alt vote]]/VLOOKUP(BWscncns[[#This Row],[class]],AltBWtotl,2,FALSE)*100</f>
        <v>4.7922095359783277E-2</v>
      </c>
      <c r="AK979">
        <f>IF(D979=E979,1,0)</f>
        <v>0</v>
      </c>
    </row>
    <row r="980" spans="1:37">
      <c r="A980" s="1" t="s">
        <v>1199</v>
      </c>
      <c r="B980" s="1" t="s">
        <v>1200</v>
      </c>
      <c r="C980">
        <v>8170</v>
      </c>
      <c r="D980">
        <v>1524323552</v>
      </c>
      <c r="E980">
        <v>1524983090</v>
      </c>
      <c r="F980" s="2">
        <v>-4.7034373418599999E-2</v>
      </c>
      <c r="G980" s="2">
        <v>-4.7034373418599999E-2</v>
      </c>
      <c r="H980">
        <v>13875123</v>
      </c>
      <c r="I980" s="2">
        <v>0.26118384599099997</v>
      </c>
      <c r="J980" s="2">
        <v>0</v>
      </c>
      <c r="K980">
        <v>4</v>
      </c>
      <c r="L980" s="1" t="s">
        <v>11746</v>
      </c>
      <c r="M980" s="1" t="s">
        <v>1200</v>
      </c>
      <c r="N980">
        <v>0</v>
      </c>
      <c r="O980">
        <v>1</v>
      </c>
      <c r="P980">
        <v>0</v>
      </c>
      <c r="Q980">
        <v>0</v>
      </c>
      <c r="R980" s="19">
        <f>BWscncns[[#This Row],[C fx]]*4+BWscncns[[#This Row],[C fg]]*2+BWscncns[[#This Row],[C fm]]</f>
        <v>2</v>
      </c>
      <c r="S980">
        <v>9930</v>
      </c>
      <c r="T980">
        <v>14041035</v>
      </c>
      <c r="U980" s="13">
        <v>0.70721299999999998</v>
      </c>
      <c r="V980" s="13">
        <v>1.414002</v>
      </c>
      <c r="W980">
        <v>4256</v>
      </c>
      <c r="X980">
        <v>85</v>
      </c>
      <c r="Z980" s="10">
        <f>IF($N980&lt;&gt;0,constants!$L$2,IF($O980&lt;&gt;0,constants!$M$2,IF($P980&lt;&gt;0,constants!$N$2,0)))</f>
        <v>9721.3799999999992</v>
      </c>
      <c r="AA980" s="10">
        <f>IF($N980&lt;&gt;0,constants!$L$2,IF($O980&lt;&gt;0,constants!$M$2,IF($P980&lt;&gt;0,constants!$P$2,0)))</f>
        <v>9721.3799999999992</v>
      </c>
      <c r="AB980" s="11">
        <f>constants!$O$2</f>
        <v>4861.32</v>
      </c>
      <c r="AC980" s="11">
        <f>VLOOKUP(BWscncns[[#This Row],[scanner]],[0]!ScnrAvgBW,2,FALSE)/1000</f>
        <v>4819.491751072962</v>
      </c>
      <c r="AD980" s="8">
        <f>(1+$F980)*Z980</f>
        <v>9264.1409829358909</v>
      </c>
      <c r="AE980" s="8">
        <f>(1+$F980)*AA980</f>
        <v>9264.1409829358909</v>
      </c>
      <c r="AF980" s="8">
        <f>(1+$F980)*AB980</f>
        <v>4632.6708598126916</v>
      </c>
      <c r="AG980" s="8">
        <f>(1+$F980)*AC980</f>
        <v>4592.8099763651344</v>
      </c>
      <c r="AH980" s="8">
        <f>(1+$F980)*$T980/1000</f>
        <v>13380.623716626369</v>
      </c>
      <c r="AI980" s="8">
        <f>(1+BWscncns[[#This Row],[pid_error]]*K_p)*BWscncns[[#This Row],[dbw]]/1000</f>
        <v>13710.829358313184</v>
      </c>
      <c r="AJ980" s="13">
        <f>BWscncns[[#This Row],[Torflow prgrssv alt vote]]/VLOOKUP(BWscncns[[#This Row],[class]],AltBWtotl,2,FALSE)*100</f>
        <v>4.7896013375242713E-2</v>
      </c>
      <c r="AK980">
        <f>IF(D980=E980,1,0)</f>
        <v>0</v>
      </c>
    </row>
    <row r="981" spans="1:37">
      <c r="A981" s="1" t="s">
        <v>646</v>
      </c>
      <c r="B981" s="1" t="s">
        <v>647</v>
      </c>
      <c r="C981">
        <v>21200</v>
      </c>
      <c r="D981">
        <v>1523940543</v>
      </c>
      <c r="E981">
        <v>1525000343</v>
      </c>
      <c r="F981" s="2">
        <v>0.15846701111799999</v>
      </c>
      <c r="G981" s="2">
        <v>0.15846701111799999</v>
      </c>
      <c r="H981">
        <v>18298062</v>
      </c>
      <c r="I981" s="2">
        <v>-0.16636407157800001</v>
      </c>
      <c r="J981" s="2">
        <v>0</v>
      </c>
      <c r="K981">
        <v>3</v>
      </c>
      <c r="L981" s="1" t="s">
        <v>11634</v>
      </c>
      <c r="M981" s="1" t="s">
        <v>647</v>
      </c>
      <c r="N981">
        <v>0</v>
      </c>
      <c r="O981">
        <v>1</v>
      </c>
      <c r="P981">
        <v>0</v>
      </c>
      <c r="Q981">
        <v>0</v>
      </c>
      <c r="R981" s="19">
        <f>BWscncns[[#This Row],[C fx]]*4+BWscncns[[#This Row],[C fg]]*2+BWscncns[[#This Row],[C fm]]</f>
        <v>2</v>
      </c>
      <c r="S981">
        <v>16500</v>
      </c>
      <c r="T981">
        <v>12700672</v>
      </c>
      <c r="U981" s="13">
        <v>1.2991440000000001</v>
      </c>
      <c r="V981" s="13">
        <v>0.76973800000000003</v>
      </c>
      <c r="W981">
        <v>1980</v>
      </c>
      <c r="X981">
        <v>39</v>
      </c>
      <c r="Z981" s="10">
        <f>IF($N981&lt;&gt;0,constants!$L$2,IF($O981&lt;&gt;0,constants!$M$2,IF($P981&lt;&gt;0,constants!$N$2,0)))</f>
        <v>9721.3799999999992</v>
      </c>
      <c r="AA981" s="10">
        <f>IF($N981&lt;&gt;0,constants!$L$2,IF($O981&lt;&gt;0,constants!$M$2,IF($P981&lt;&gt;0,constants!$P$2,0)))</f>
        <v>9721.3799999999992</v>
      </c>
      <c r="AB981" s="11">
        <f>constants!$O$2</f>
        <v>4861.32</v>
      </c>
      <c r="AC981" s="11">
        <f>VLOOKUP(BWscncns[[#This Row],[scanner]],[0]!ScnrAvgBW,2,FALSE)/1000</f>
        <v>6440.9193022088357</v>
      </c>
      <c r="AD981" s="8">
        <f>(1+$F981)*Z981</f>
        <v>11261.898032542302</v>
      </c>
      <c r="AE981" s="8">
        <f>(1+$F981)*AA981</f>
        <v>11261.898032542302</v>
      </c>
      <c r="AF981" s="8">
        <f>(1+$F981)*AB981</f>
        <v>5631.6788504881551</v>
      </c>
      <c r="AG981" s="8">
        <f>(1+$F981)*AC981</f>
        <v>7461.592532882104</v>
      </c>
      <c r="AH981" s="8">
        <f>(1+$F981)*$T981/1000</f>
        <v>14713.309531030072</v>
      </c>
      <c r="AI981" s="8">
        <f>(1+BWscncns[[#This Row],[pid_error]]*K_p)*BWscncns[[#This Row],[dbw]]/1000</f>
        <v>13706.990765515035</v>
      </c>
      <c r="AJ981" s="13">
        <f>BWscncns[[#This Row],[Torflow prgrssv alt vote]]/VLOOKUP(BWscncns[[#This Row],[class]],AltBWtotl,2,FALSE)*100</f>
        <v>4.788260402653028E-2</v>
      </c>
      <c r="AK981">
        <f>IF(D981=E981,1,0)</f>
        <v>0</v>
      </c>
    </row>
    <row r="982" spans="1:37">
      <c r="A982" s="1" t="s">
        <v>4338</v>
      </c>
      <c r="B982" s="1" t="s">
        <v>4339</v>
      </c>
      <c r="C982">
        <v>16400</v>
      </c>
      <c r="D982">
        <v>1524991754</v>
      </c>
      <c r="E982">
        <v>1524991754</v>
      </c>
      <c r="F982" s="2">
        <v>0.48673576794099999</v>
      </c>
      <c r="G982" s="2">
        <v>0.48673576794099999</v>
      </c>
      <c r="H982">
        <v>16362819</v>
      </c>
      <c r="I982" s="2">
        <v>-0.10564000280700001</v>
      </c>
      <c r="J982" s="2">
        <v>0</v>
      </c>
      <c r="K982">
        <v>4</v>
      </c>
      <c r="L982" s="1" t="s">
        <v>11607</v>
      </c>
      <c r="M982" s="1" t="s">
        <v>4339</v>
      </c>
      <c r="N982">
        <v>1</v>
      </c>
      <c r="O982">
        <v>0</v>
      </c>
      <c r="P982">
        <v>0</v>
      </c>
      <c r="Q982">
        <v>0</v>
      </c>
      <c r="R982" s="19">
        <f>BWscncns[[#This Row],[C fx]]*4+BWscncns[[#This Row],[C fg]]*2+BWscncns[[#This Row],[C fm]]</f>
        <v>4</v>
      </c>
      <c r="S982">
        <v>13600</v>
      </c>
      <c r="T982">
        <v>11005869</v>
      </c>
      <c r="U982" s="13">
        <v>1.2357039999999999</v>
      </c>
      <c r="V982" s="13">
        <v>0.80925499999999995</v>
      </c>
      <c r="W982">
        <v>2199</v>
      </c>
      <c r="X982">
        <v>43</v>
      </c>
      <c r="Z982" s="10">
        <f>IF($N982&lt;&gt;0,constants!$L$2,IF($O982&lt;&gt;0,constants!$M$2,IF($P982&lt;&gt;0,constants!$N$2,0)))</f>
        <v>10125.48</v>
      </c>
      <c r="AA982" s="10">
        <f>IF($N982&lt;&gt;0,constants!$L$2,IF($O982&lt;&gt;0,constants!$M$2,IF($P982&lt;&gt;0,constants!$P$2,0)))</f>
        <v>10125.48</v>
      </c>
      <c r="AB982" s="11">
        <f>constants!$O$2</f>
        <v>4861.32</v>
      </c>
      <c r="AC982" s="11">
        <f>VLOOKUP(BWscncns[[#This Row],[scanner]],[0]!ScnrAvgBW,2,FALSE)/1000</f>
        <v>4819.491751072962</v>
      </c>
      <c r="AD982" s="8">
        <f>(1+$F982)*Z982</f>
        <v>15053.913283571237</v>
      </c>
      <c r="AE982" s="8">
        <f>(1+$F982)*AA982</f>
        <v>15053.913283571237</v>
      </c>
      <c r="AF982" s="8">
        <f>(1+$F982)*AB982</f>
        <v>7227.4983234069423</v>
      </c>
      <c r="AG982" s="8">
        <f>(1+$F982)*AC982</f>
        <v>7165.3107696167754</v>
      </c>
      <c r="AH982" s="8">
        <f>(1+$F982)*$T982/1000</f>
        <v>16362.819099573046</v>
      </c>
      <c r="AI982" s="8">
        <f>(1+BWscncns[[#This Row],[pid_error]]*K_p)*BWscncns[[#This Row],[dbw]]/1000</f>
        <v>13684.344049786523</v>
      </c>
      <c r="AJ982" s="13">
        <f>BWscncns[[#This Row],[Torflow prgrssv alt vote]]/VLOOKUP(BWscncns[[#This Row],[class]],AltBWtotl,2,FALSE)*100</f>
        <v>0.1172850122683934</v>
      </c>
      <c r="AK982">
        <f>IF(D982=E982,1,0)</f>
        <v>1</v>
      </c>
    </row>
    <row r="983" spans="1:37">
      <c r="A983" s="1" t="s">
        <v>4394</v>
      </c>
      <c r="B983" s="1" t="s">
        <v>4395</v>
      </c>
      <c r="C983">
        <v>17500</v>
      </c>
      <c r="D983">
        <v>1524964160</v>
      </c>
      <c r="E983">
        <v>1524964160</v>
      </c>
      <c r="F983" s="2">
        <v>0.76810647515300001</v>
      </c>
      <c r="G983" s="2">
        <v>0.76810647515300001</v>
      </c>
      <c r="H983">
        <v>17481247</v>
      </c>
      <c r="I983" s="2">
        <v>0.30846542141</v>
      </c>
      <c r="J983" s="2">
        <v>0</v>
      </c>
      <c r="K983">
        <v>2</v>
      </c>
      <c r="L983" s="1" t="s">
        <v>11615</v>
      </c>
      <c r="M983" s="1" t="s">
        <v>4395</v>
      </c>
      <c r="N983">
        <v>1</v>
      </c>
      <c r="O983">
        <v>0</v>
      </c>
      <c r="P983">
        <v>0</v>
      </c>
      <c r="Q983">
        <v>0</v>
      </c>
      <c r="R983" s="19">
        <f>BWscncns[[#This Row],[C fx]]*4+BWscncns[[#This Row],[C fg]]*2+BWscncns[[#This Row],[C fm]]</f>
        <v>4</v>
      </c>
      <c r="S983">
        <v>11500</v>
      </c>
      <c r="T983">
        <v>9886988</v>
      </c>
      <c r="U983" s="13">
        <v>1.1631450000000001</v>
      </c>
      <c r="V983" s="13">
        <v>0.859738</v>
      </c>
      <c r="W983">
        <v>2439</v>
      </c>
      <c r="X983">
        <v>48</v>
      </c>
      <c r="Z983" s="10">
        <f>IF($N983&lt;&gt;0,constants!$L$2,IF($O983&lt;&gt;0,constants!$M$2,IF($P983&lt;&gt;0,constants!$N$2,0)))</f>
        <v>10125.48</v>
      </c>
      <c r="AA983" s="10">
        <f>IF($N983&lt;&gt;0,constants!$L$2,IF($O983&lt;&gt;0,constants!$M$2,IF($P983&lt;&gt;0,constants!$P$2,0)))</f>
        <v>10125.48</v>
      </c>
      <c r="AB983" s="11">
        <f>constants!$O$2</f>
        <v>4861.32</v>
      </c>
      <c r="AC983" s="11">
        <f>VLOOKUP(BWscncns[[#This Row],[scanner]],[0]!ScnrAvgBW,2,FALSE)/1000</f>
        <v>8853.6095214723919</v>
      </c>
      <c r="AD983" s="8">
        <f>(1+$F983)*Z983</f>
        <v>17902.926752032199</v>
      </c>
      <c r="AE983" s="8">
        <f>(1+$F983)*AA983</f>
        <v>17902.926752032199</v>
      </c>
      <c r="AF983" s="8">
        <f>(1+$F983)*AB983</f>
        <v>8595.3313697907815</v>
      </c>
      <c r="AG983" s="8">
        <f>(1+$F983)*AC983</f>
        <v>15654.12432339159</v>
      </c>
      <c r="AH983" s="8">
        <f>(1+$F983)*$T983/1000</f>
        <v>17481.247502560007</v>
      </c>
      <c r="AI983" s="8">
        <f>(1+BWscncns[[#This Row],[pid_error]]*K_p)*BWscncns[[#This Row],[dbw]]/1000</f>
        <v>13684.117751280004</v>
      </c>
      <c r="AJ983" s="13">
        <f>BWscncns[[#This Row],[Torflow prgrssv alt vote]]/VLOOKUP(BWscncns[[#This Row],[class]],AltBWtotl,2,FALSE)*100</f>
        <v>0.1172830727217833</v>
      </c>
      <c r="AK983">
        <f>IF(D983=E983,1,0)</f>
        <v>1</v>
      </c>
    </row>
    <row r="984" spans="1:37">
      <c r="A984" s="1" t="s">
        <v>6728</v>
      </c>
      <c r="B984" s="1" t="s">
        <v>6729</v>
      </c>
      <c r="C984">
        <v>19700</v>
      </c>
      <c r="D984">
        <v>1524451863</v>
      </c>
      <c r="E984">
        <v>1525002344</v>
      </c>
      <c r="F984" s="2">
        <v>1.21019390674</v>
      </c>
      <c r="G984" s="2">
        <v>1.21019390674</v>
      </c>
      <c r="H984">
        <v>17098594</v>
      </c>
      <c r="I984" s="2">
        <v>1.4686421170699999</v>
      </c>
      <c r="J984" s="2">
        <v>0</v>
      </c>
      <c r="K984">
        <v>1</v>
      </c>
      <c r="L984" s="1" t="s">
        <v>11562</v>
      </c>
      <c r="M984" s="1" t="s">
        <v>6729</v>
      </c>
      <c r="N984">
        <v>0</v>
      </c>
      <c r="O984">
        <v>1</v>
      </c>
      <c r="P984">
        <v>0</v>
      </c>
      <c r="Q984">
        <v>0</v>
      </c>
      <c r="R984" s="19">
        <f>BWscncns[[#This Row],[C fx]]*4+BWscncns[[#This Row],[C fg]]*2+BWscncns[[#This Row],[C fm]]</f>
        <v>2</v>
      </c>
      <c r="S984">
        <v>18300</v>
      </c>
      <c r="T984">
        <v>8510464</v>
      </c>
      <c r="U984" s="13">
        <v>2.1502940000000001</v>
      </c>
      <c r="V984" s="13">
        <v>0.46505299999999999</v>
      </c>
      <c r="W984">
        <v>287</v>
      </c>
      <c r="X984">
        <v>5</v>
      </c>
      <c r="Z984" s="10">
        <f>IF($N984&lt;&gt;0,constants!$L$2,IF($O984&lt;&gt;0,constants!$M$2,IF($P984&lt;&gt;0,constants!$N$2,0)))</f>
        <v>9721.3799999999992</v>
      </c>
      <c r="AA984" s="10">
        <f>IF($N984&lt;&gt;0,constants!$L$2,IF($O984&lt;&gt;0,constants!$M$2,IF($P984&lt;&gt;0,constants!$P$2,0)))</f>
        <v>9721.3799999999992</v>
      </c>
      <c r="AB984" s="11">
        <f>constants!$O$2</f>
        <v>4861.32</v>
      </c>
      <c r="AC984" s="11">
        <f>VLOOKUP(BWscncns[[#This Row],[scanner]],[0]!ScnrAvgBW,2,FALSE)/1000</f>
        <v>11818.828055288463</v>
      </c>
      <c r="AD984" s="8">
        <f>(1+$F984)*Z984</f>
        <v>21486.134841104096</v>
      </c>
      <c r="AE984" s="8">
        <f>(1+$F984)*AA984</f>
        <v>21486.134841104096</v>
      </c>
      <c r="AF984" s="8">
        <f>(1+$F984)*AB984</f>
        <v>10744.459842713295</v>
      </c>
      <c r="AG984" s="8">
        <f>(1+$F984)*AC984</f>
        <v>26121.901752606322</v>
      </c>
      <c r="AH984" s="8">
        <f>(1+$F984)*$T984/1000</f>
        <v>18809.775676330126</v>
      </c>
      <c r="AI984" s="8">
        <f>(1+BWscncns[[#This Row],[pid_error]]*K_p)*BWscncns[[#This Row],[dbw]]/1000</f>
        <v>13660.119838165063</v>
      </c>
      <c r="AJ984" s="13">
        <f>BWscncns[[#This Row],[Torflow prgrssv alt vote]]/VLOOKUP(BWscncns[[#This Row],[class]],AltBWtotl,2,FALSE)*100</f>
        <v>4.7718869907711049E-2</v>
      </c>
      <c r="AK984">
        <f>IF(D984=E984,1,0)</f>
        <v>0</v>
      </c>
    </row>
    <row r="985" spans="1:37">
      <c r="A985" s="1" t="s">
        <v>155</v>
      </c>
      <c r="B985" s="1" t="s">
        <v>156</v>
      </c>
      <c r="C985">
        <v>18900</v>
      </c>
      <c r="D985">
        <v>1525002474</v>
      </c>
      <c r="E985">
        <v>1525002474</v>
      </c>
      <c r="F985" s="2">
        <v>1.25538503753</v>
      </c>
      <c r="G985" s="2">
        <v>1.25538503753</v>
      </c>
      <c r="H985">
        <v>18919540</v>
      </c>
      <c r="I985" s="2">
        <v>9.5960119770800004E-2</v>
      </c>
      <c r="J985" s="2">
        <v>0</v>
      </c>
      <c r="K985">
        <v>1</v>
      </c>
      <c r="L985" s="1" t="s">
        <v>11610</v>
      </c>
      <c r="M985" s="1" t="s">
        <v>156</v>
      </c>
      <c r="N985">
        <v>1</v>
      </c>
      <c r="O985">
        <v>0</v>
      </c>
      <c r="P985">
        <v>0</v>
      </c>
      <c r="Q985">
        <v>0</v>
      </c>
      <c r="R985" s="19">
        <f>BWscncns[[#This Row],[C fx]]*4+BWscncns[[#This Row],[C fg]]*2+BWscncns[[#This Row],[C fm]]</f>
        <v>4</v>
      </c>
      <c r="S985">
        <v>14200</v>
      </c>
      <c r="T985">
        <v>8388608</v>
      </c>
      <c r="U985" s="13">
        <v>1.6927719999999999</v>
      </c>
      <c r="V985" s="13">
        <v>0.59074700000000002</v>
      </c>
      <c r="W985">
        <v>858</v>
      </c>
      <c r="X985">
        <v>17</v>
      </c>
      <c r="Z985" s="10">
        <f>IF($N985&lt;&gt;0,constants!$L$2,IF($O985&lt;&gt;0,constants!$M$2,IF($P985&lt;&gt;0,constants!$N$2,0)))</f>
        <v>10125.48</v>
      </c>
      <c r="AA985" s="10">
        <f>IF($N985&lt;&gt;0,constants!$L$2,IF($O985&lt;&gt;0,constants!$M$2,IF($P985&lt;&gt;0,constants!$P$2,0)))</f>
        <v>10125.48</v>
      </c>
      <c r="AB985" s="11">
        <f>constants!$O$2</f>
        <v>4861.32</v>
      </c>
      <c r="AC985" s="11">
        <f>VLOOKUP(BWscncns[[#This Row],[scanner]],[0]!ScnrAvgBW,2,FALSE)/1000</f>
        <v>11818.828055288463</v>
      </c>
      <c r="AD985" s="8">
        <f>(1+$F985)*Z985</f>
        <v>22836.856089809262</v>
      </c>
      <c r="AE985" s="8">
        <f>(1+$F985)*AA985</f>
        <v>22836.856089809262</v>
      </c>
      <c r="AF985" s="8">
        <f>(1+$F985)*AB985</f>
        <v>10964.14839064534</v>
      </c>
      <c r="AG985" s="8">
        <f>(1+$F985)*AC985</f>
        <v>26656.007957037385</v>
      </c>
      <c r="AH985" s="8">
        <f>(1+$F985)*$T985/1000</f>
        <v>18919.540968904457</v>
      </c>
      <c r="AI985" s="8">
        <f>(1+BWscncns[[#This Row],[pid_error]]*K_p)*BWscncns[[#This Row],[dbw]]/1000</f>
        <v>13654.074484452229</v>
      </c>
      <c r="AJ985" s="13">
        <f>BWscncns[[#This Row],[Torflow prgrssv alt vote]]/VLOOKUP(BWscncns[[#This Row],[class]],AltBWtotl,2,FALSE)*100</f>
        <v>0.11702557956714917</v>
      </c>
      <c r="AK985">
        <f>IF(D985=E985,1,0)</f>
        <v>1</v>
      </c>
    </row>
    <row r="986" spans="1:37">
      <c r="A986" s="1" t="s">
        <v>10030</v>
      </c>
      <c r="B986" s="1" t="s">
        <v>10031</v>
      </c>
      <c r="C986">
        <v>15300</v>
      </c>
      <c r="D986">
        <v>1524894454</v>
      </c>
      <c r="E986">
        <v>1524948600</v>
      </c>
      <c r="F986" s="2">
        <v>0.43656416350999999</v>
      </c>
      <c r="G986" s="2">
        <v>0.43656416350999999</v>
      </c>
      <c r="H986">
        <v>16087312</v>
      </c>
      <c r="I986" s="2">
        <v>-4.60874306559E-2</v>
      </c>
      <c r="J986" s="2">
        <v>0</v>
      </c>
      <c r="K986">
        <v>2</v>
      </c>
      <c r="L986" s="1" t="s">
        <v>11712</v>
      </c>
      <c r="M986" s="1" t="s">
        <v>10031</v>
      </c>
      <c r="N986">
        <v>0</v>
      </c>
      <c r="O986">
        <v>1</v>
      </c>
      <c r="P986">
        <v>0</v>
      </c>
      <c r="Q986">
        <v>0</v>
      </c>
      <c r="R986" s="19">
        <f>BWscncns[[#This Row],[C fx]]*4+BWscncns[[#This Row],[C fg]]*2+BWscncns[[#This Row],[C fm]]</f>
        <v>2</v>
      </c>
      <c r="S986">
        <v>18400</v>
      </c>
      <c r="T986">
        <v>11198464</v>
      </c>
      <c r="U986" s="13">
        <v>1.6430819999999999</v>
      </c>
      <c r="V986" s="13">
        <v>0.60861200000000004</v>
      </c>
      <c r="W986">
        <v>979</v>
      </c>
      <c r="X986">
        <v>19</v>
      </c>
      <c r="Z986" s="10">
        <f>IF($N986&lt;&gt;0,constants!$L$2,IF($O986&lt;&gt;0,constants!$M$2,IF($P986&lt;&gt;0,constants!$N$2,0)))</f>
        <v>9721.3799999999992</v>
      </c>
      <c r="AA986" s="10">
        <f>IF($N986&lt;&gt;0,constants!$L$2,IF($O986&lt;&gt;0,constants!$M$2,IF($P986&lt;&gt;0,constants!$P$2,0)))</f>
        <v>9721.3799999999992</v>
      </c>
      <c r="AB986" s="11">
        <f>constants!$O$2</f>
        <v>4861.32</v>
      </c>
      <c r="AC986" s="11">
        <f>VLOOKUP(BWscncns[[#This Row],[scanner]],[0]!ScnrAvgBW,2,FALSE)/1000</f>
        <v>8853.6095214723919</v>
      </c>
      <c r="AD986" s="8">
        <f>(1+$F986)*Z986</f>
        <v>13965.386127862843</v>
      </c>
      <c r="AE986" s="8">
        <f>(1+$F986)*AA986</f>
        <v>13965.386127862843</v>
      </c>
      <c r="AF986" s="8">
        <f>(1+$F986)*AB986</f>
        <v>6983.5980993544326</v>
      </c>
      <c r="AG986" s="8">
        <f>(1+$F986)*AC986</f>
        <v>12718.778156258157</v>
      </c>
      <c r="AH986" s="8">
        <f>(1+$F986)*$T986/1000</f>
        <v>16087.312068756848</v>
      </c>
      <c r="AI986" s="8">
        <f>(1+BWscncns[[#This Row],[pid_error]]*K_p)*BWscncns[[#This Row],[dbw]]/1000</f>
        <v>13642.888034378424</v>
      </c>
      <c r="AJ986" s="13">
        <f>BWscncns[[#This Row],[Torflow prgrssv alt vote]]/VLOOKUP(BWscncns[[#This Row],[class]],AltBWtotl,2,FALSE)*100</f>
        <v>4.7658674081253329E-2</v>
      </c>
      <c r="AK986">
        <f>IF(D986=E986,1,0)</f>
        <v>0</v>
      </c>
    </row>
    <row r="987" spans="1:37">
      <c r="A987" s="1" t="s">
        <v>3659</v>
      </c>
      <c r="B987" s="1" t="s">
        <v>3660</v>
      </c>
      <c r="C987">
        <v>16100</v>
      </c>
      <c r="D987">
        <v>1523837566</v>
      </c>
      <c r="E987">
        <v>1525006418</v>
      </c>
      <c r="F987" s="2">
        <v>1.06040231892</v>
      </c>
      <c r="G987" s="2">
        <v>1.06040231892</v>
      </c>
      <c r="H987">
        <v>18364151</v>
      </c>
      <c r="I987" s="2">
        <v>0.46196054693700001</v>
      </c>
      <c r="J987" s="2">
        <v>0</v>
      </c>
      <c r="K987">
        <v>2</v>
      </c>
      <c r="L987" s="1" t="s">
        <v>11703</v>
      </c>
      <c r="M987" s="1" t="s">
        <v>3660</v>
      </c>
      <c r="N987">
        <v>0</v>
      </c>
      <c r="O987">
        <v>1</v>
      </c>
      <c r="P987">
        <v>0</v>
      </c>
      <c r="Q987">
        <v>0</v>
      </c>
      <c r="R987" s="19">
        <f>BWscncns[[#This Row],[C fx]]*4+BWscncns[[#This Row],[C fg]]*2+BWscncns[[#This Row],[C fm]]</f>
        <v>2</v>
      </c>
      <c r="S987">
        <v>11100</v>
      </c>
      <c r="T987">
        <v>8912896</v>
      </c>
      <c r="U987" s="13">
        <v>1.2453860000000001</v>
      </c>
      <c r="V987" s="13">
        <v>0.80296400000000001</v>
      </c>
      <c r="W987">
        <v>2162</v>
      </c>
      <c r="X987">
        <v>43</v>
      </c>
      <c r="Z987" s="10">
        <f>IF($N987&lt;&gt;0,constants!$L$2,IF($O987&lt;&gt;0,constants!$M$2,IF($P987&lt;&gt;0,constants!$N$2,0)))</f>
        <v>9721.3799999999992</v>
      </c>
      <c r="AA987" s="10">
        <f>IF($N987&lt;&gt;0,constants!$L$2,IF($O987&lt;&gt;0,constants!$M$2,IF($P987&lt;&gt;0,constants!$P$2,0)))</f>
        <v>9721.3799999999992</v>
      </c>
      <c r="AB987" s="11">
        <f>constants!$O$2</f>
        <v>4861.32</v>
      </c>
      <c r="AC987" s="11">
        <f>VLOOKUP(BWscncns[[#This Row],[scanner]],[0]!ScnrAvgBW,2,FALSE)/1000</f>
        <v>8853.6095214723919</v>
      </c>
      <c r="AD987" s="8">
        <f>(1+$F987)*Z987</f>
        <v>20029.95389510251</v>
      </c>
      <c r="AE987" s="8">
        <f>(1+$F987)*AA987</f>
        <v>20029.95389510251</v>
      </c>
      <c r="AF987" s="8">
        <f>(1+$F987)*AB987</f>
        <v>10016.275001012174</v>
      </c>
      <c r="AG987" s="8">
        <f>(1+$F987)*AC987</f>
        <v>18241.997588853908</v>
      </c>
      <c r="AH987" s="8">
        <f>(1+$F987)*$T987/1000</f>
        <v>18364.151586692791</v>
      </c>
      <c r="AI987" s="8">
        <f>(1+BWscncns[[#This Row],[pid_error]]*K_p)*BWscncns[[#This Row],[dbw]]/1000</f>
        <v>13638.523793346396</v>
      </c>
      <c r="AJ987" s="13">
        <f>BWscncns[[#This Row],[Torflow prgrssv alt vote]]/VLOOKUP(BWscncns[[#This Row],[class]],AltBWtotl,2,FALSE)*100</f>
        <v>4.7643428486593802E-2</v>
      </c>
      <c r="AK987">
        <f>IF(D987=E987,1,0)</f>
        <v>0</v>
      </c>
    </row>
    <row r="988" spans="1:37">
      <c r="A988" s="1" t="s">
        <v>11211</v>
      </c>
      <c r="B988" s="1" t="s">
        <v>5942</v>
      </c>
      <c r="C988">
        <v>18000</v>
      </c>
      <c r="D988">
        <v>1524954154</v>
      </c>
      <c r="E988">
        <v>1524954154</v>
      </c>
      <c r="F988" s="2">
        <v>0.44064010973500001</v>
      </c>
      <c r="G988" s="2">
        <v>0.44064010973500001</v>
      </c>
      <c r="H988">
        <v>18025662</v>
      </c>
      <c r="I988" s="2">
        <v>-0.39342654749599998</v>
      </c>
      <c r="J988" s="2">
        <v>0</v>
      </c>
      <c r="K988">
        <v>3</v>
      </c>
      <c r="L988" s="1" t="s">
        <v>11536</v>
      </c>
      <c r="M988" s="1" t="s">
        <v>5942</v>
      </c>
      <c r="N988">
        <v>1</v>
      </c>
      <c r="O988">
        <v>0</v>
      </c>
      <c r="P988">
        <v>0</v>
      </c>
      <c r="Q988">
        <v>0</v>
      </c>
      <c r="R988" s="19">
        <f>BWscncns[[#This Row],[C fx]]*4+BWscncns[[#This Row],[C fg]]*2+BWscncns[[#This Row],[C fm]]</f>
        <v>4</v>
      </c>
      <c r="S988">
        <v>16600</v>
      </c>
      <c r="T988">
        <v>11151874</v>
      </c>
      <c r="U988" s="13">
        <v>1.4885390000000001</v>
      </c>
      <c r="V988" s="13">
        <v>0.67179999999999995</v>
      </c>
      <c r="W988">
        <v>1415</v>
      </c>
      <c r="X988">
        <v>28</v>
      </c>
      <c r="Z988" s="10">
        <f>IF($N988&lt;&gt;0,constants!$L$2,IF($O988&lt;&gt;0,constants!$M$2,IF($P988&lt;&gt;0,constants!$N$2,0)))</f>
        <v>10125.48</v>
      </c>
      <c r="AA988" s="10">
        <f>IF($N988&lt;&gt;0,constants!$L$2,IF($O988&lt;&gt;0,constants!$M$2,IF($P988&lt;&gt;0,constants!$P$2,0)))</f>
        <v>10125.48</v>
      </c>
      <c r="AB988" s="11">
        <f>constants!$O$2</f>
        <v>4861.32</v>
      </c>
      <c r="AC988" s="11">
        <f>VLOOKUP(BWscncns[[#This Row],[scanner]],[0]!ScnrAvgBW,2,FALSE)/1000</f>
        <v>6440.9193022088357</v>
      </c>
      <c r="AD988" s="8">
        <f>(1+$F988)*Z988</f>
        <v>14587.172618319546</v>
      </c>
      <c r="AE988" s="8">
        <f>(1+$F988)*AA988</f>
        <v>14587.172618319546</v>
      </c>
      <c r="AF988" s="8">
        <f>(1+$F988)*AB988</f>
        <v>7003.412578256949</v>
      </c>
      <c r="AG988" s="8">
        <f>(1+$F988)*AC988</f>
        <v>9279.0466903284159</v>
      </c>
      <c r="AH988" s="8">
        <f>(1+$F988)*$T988/1000</f>
        <v>16065.836983110892</v>
      </c>
      <c r="AI988" s="8">
        <f>(1+BWscncns[[#This Row],[pid_error]]*K_p)*BWscncns[[#This Row],[dbw]]/1000</f>
        <v>13608.855491555447</v>
      </c>
      <c r="AJ988" s="13">
        <f>BWscncns[[#This Row],[Torflow prgrssv alt vote]]/VLOOKUP(BWscncns[[#This Row],[class]],AltBWtotl,2,FALSE)*100</f>
        <v>0.11663801914646929</v>
      </c>
      <c r="AK988">
        <f>IF(D988=E988,1,0)</f>
        <v>1</v>
      </c>
    </row>
    <row r="989" spans="1:37">
      <c r="A989" s="1" t="s">
        <v>11143</v>
      </c>
      <c r="B989" s="1" t="s">
        <v>11144</v>
      </c>
      <c r="C989">
        <v>13100</v>
      </c>
      <c r="D989">
        <v>1524935625</v>
      </c>
      <c r="E989">
        <v>1524935625</v>
      </c>
      <c r="F989" s="2">
        <v>0.15616489377100001</v>
      </c>
      <c r="G989" s="2">
        <v>0.15616489377100001</v>
      </c>
      <c r="H989">
        <v>13126636</v>
      </c>
      <c r="I989" s="2">
        <v>7.7776766021099994E-2</v>
      </c>
      <c r="J989" s="2">
        <v>0</v>
      </c>
      <c r="K989">
        <v>3</v>
      </c>
      <c r="L989" s="1" t="s">
        <v>11683</v>
      </c>
      <c r="M989" s="1" t="s">
        <v>11144</v>
      </c>
      <c r="N989">
        <v>0</v>
      </c>
      <c r="O989">
        <v>1</v>
      </c>
      <c r="P989">
        <v>0</v>
      </c>
      <c r="Q989">
        <v>0</v>
      </c>
      <c r="R989" s="19">
        <f>BWscncns[[#This Row],[C fx]]*4+BWscncns[[#This Row],[C fg]]*2+BWscncns[[#This Row],[C fm]]</f>
        <v>2</v>
      </c>
      <c r="S989">
        <v>16200</v>
      </c>
      <c r="T989">
        <v>12619806</v>
      </c>
      <c r="U989" s="13">
        <v>1.2836959999999999</v>
      </c>
      <c r="V989" s="13">
        <v>0.77900000000000003</v>
      </c>
      <c r="W989">
        <v>2038</v>
      </c>
      <c r="X989">
        <v>40</v>
      </c>
      <c r="Z989" s="10">
        <f>IF($N989&lt;&gt;0,constants!$L$2,IF($O989&lt;&gt;0,constants!$M$2,IF($P989&lt;&gt;0,constants!$N$2,0)))</f>
        <v>9721.3799999999992</v>
      </c>
      <c r="AA989" s="10">
        <f>IF($N989&lt;&gt;0,constants!$L$2,IF($O989&lt;&gt;0,constants!$M$2,IF($P989&lt;&gt;0,constants!$P$2,0)))</f>
        <v>9721.3799999999992</v>
      </c>
      <c r="AB989" s="11">
        <f>constants!$O$2</f>
        <v>4861.32</v>
      </c>
      <c r="AC989" s="11">
        <f>VLOOKUP(BWscncns[[#This Row],[scanner]],[0]!ScnrAvgBW,2,FALSE)/1000</f>
        <v>6440.9193022088357</v>
      </c>
      <c r="AD989" s="8">
        <f>(1+$F989)*Z989</f>
        <v>11239.518275007524</v>
      </c>
      <c r="AE989" s="8">
        <f>(1+$F989)*AA989</f>
        <v>11239.518275007524</v>
      </c>
      <c r="AF989" s="8">
        <f>(1+$F989)*AB989</f>
        <v>5620.4875213868381</v>
      </c>
      <c r="AG989" s="8">
        <f>(1+$F989)*AC989</f>
        <v>7446.7647808258625</v>
      </c>
      <c r="AH989" s="8">
        <f>(1+$F989)*$T989/1000</f>
        <v>14590.57666340063</v>
      </c>
      <c r="AI989" s="8">
        <f>(1+BWscncns[[#This Row],[pid_error]]*K_p)*BWscncns[[#This Row],[dbw]]/1000</f>
        <v>13605.191331700315</v>
      </c>
      <c r="AJ989" s="13">
        <f>BWscncns[[#This Row],[Torflow prgrssv alt vote]]/VLOOKUP(BWscncns[[#This Row],[class]],AltBWtotl,2,FALSE)*100</f>
        <v>4.7526988263533007E-2</v>
      </c>
      <c r="AK989">
        <f>IF(D989=E989,1,0)</f>
        <v>1</v>
      </c>
    </row>
    <row r="990" spans="1:37">
      <c r="A990" s="1" t="s">
        <v>1864</v>
      </c>
      <c r="B990" s="1" t="s">
        <v>1865</v>
      </c>
      <c r="C990">
        <v>8760</v>
      </c>
      <c r="D990">
        <v>1524192154</v>
      </c>
      <c r="E990">
        <v>1524984608</v>
      </c>
      <c r="F990" s="2">
        <v>0.73783495545300004</v>
      </c>
      <c r="G990" s="2">
        <v>0.73783495545300004</v>
      </c>
      <c r="H990">
        <v>19549510</v>
      </c>
      <c r="I990" s="2">
        <v>0.25538537223199997</v>
      </c>
      <c r="J990" s="2">
        <v>0</v>
      </c>
      <c r="K990">
        <v>3</v>
      </c>
      <c r="L990" s="1" t="s">
        <v>11691</v>
      </c>
      <c r="M990" s="1" t="s">
        <v>1865</v>
      </c>
      <c r="N990">
        <v>0</v>
      </c>
      <c r="O990">
        <v>1</v>
      </c>
      <c r="P990">
        <v>0</v>
      </c>
      <c r="Q990">
        <v>0</v>
      </c>
      <c r="R990" s="19">
        <f>BWscncns[[#This Row],[C fx]]*4+BWscncns[[#This Row],[C fg]]*2+BWscncns[[#This Row],[C fm]]</f>
        <v>2</v>
      </c>
      <c r="S990">
        <v>10200</v>
      </c>
      <c r="T990">
        <v>9936998</v>
      </c>
      <c r="U990" s="13">
        <v>1.026467</v>
      </c>
      <c r="V990" s="13">
        <v>0.97421500000000005</v>
      </c>
      <c r="W990">
        <v>3108</v>
      </c>
      <c r="X990">
        <v>62</v>
      </c>
      <c r="Z990" s="10">
        <f>IF($N990&lt;&gt;0,constants!$L$2,IF($O990&lt;&gt;0,constants!$M$2,IF($P990&lt;&gt;0,constants!$N$2,0)))</f>
        <v>9721.3799999999992</v>
      </c>
      <c r="AA990" s="10">
        <f>IF($N990&lt;&gt;0,constants!$L$2,IF($O990&lt;&gt;0,constants!$M$2,IF($P990&lt;&gt;0,constants!$P$2,0)))</f>
        <v>9721.3799999999992</v>
      </c>
      <c r="AB990" s="11">
        <f>constants!$O$2</f>
        <v>4861.32</v>
      </c>
      <c r="AC990" s="11">
        <f>VLOOKUP(BWscncns[[#This Row],[scanner]],[0]!ScnrAvgBW,2,FALSE)/1000</f>
        <v>6440.9193022088357</v>
      </c>
      <c r="AD990" s="8">
        <f>(1+$F990)*Z990</f>
        <v>16894.153979241684</v>
      </c>
      <c r="AE990" s="8">
        <f>(1+$F990)*AA990</f>
        <v>16894.153979241684</v>
      </c>
      <c r="AF990" s="8">
        <f>(1+$F990)*AB990</f>
        <v>8448.1718256427775</v>
      </c>
      <c r="AG990" s="8">
        <f>(1+$F990)*AC990</f>
        <v>11193.25470863046</v>
      </c>
      <c r="AH990" s="8">
        <f>(1+$F990)*$T990/1000</f>
        <v>17268.862476666553</v>
      </c>
      <c r="AI990" s="8">
        <f>(1+BWscncns[[#This Row],[pid_error]]*K_p)*BWscncns[[#This Row],[dbw]]/1000</f>
        <v>13602.930238333276</v>
      </c>
      <c r="AJ990" s="13">
        <f>BWscncns[[#This Row],[Torflow prgrssv alt vote]]/VLOOKUP(BWscncns[[#This Row],[class]],AltBWtotl,2,FALSE)*100</f>
        <v>4.7519089590497249E-2</v>
      </c>
      <c r="AK990">
        <f>IF(D990=E990,1,0)</f>
        <v>0</v>
      </c>
    </row>
    <row r="991" spans="1:37">
      <c r="A991" s="1" t="s">
        <v>7452</v>
      </c>
      <c r="B991" s="1" t="s">
        <v>7453</v>
      </c>
      <c r="C991">
        <v>14500</v>
      </c>
      <c r="D991">
        <v>1524997864</v>
      </c>
      <c r="E991">
        <v>1524997864</v>
      </c>
      <c r="F991" s="2">
        <v>0.14806852665799999</v>
      </c>
      <c r="G991" s="2">
        <v>0.14806852665799999</v>
      </c>
      <c r="H991">
        <v>14529409</v>
      </c>
      <c r="I991" s="2">
        <v>6.4957854808599998E-3</v>
      </c>
      <c r="J991" s="2">
        <v>0</v>
      </c>
      <c r="K991">
        <v>4</v>
      </c>
      <c r="L991" s="1" t="s">
        <v>11575</v>
      </c>
      <c r="M991" s="1" t="s">
        <v>7453</v>
      </c>
      <c r="N991">
        <v>1</v>
      </c>
      <c r="O991">
        <v>0</v>
      </c>
      <c r="P991">
        <v>0</v>
      </c>
      <c r="Q991">
        <v>0</v>
      </c>
      <c r="R991" s="19">
        <f>BWscncns[[#This Row],[C fx]]*4+BWscncns[[#This Row],[C fg]]*2+BWscncns[[#This Row],[C fm]]</f>
        <v>4</v>
      </c>
      <c r="S991">
        <v>14500</v>
      </c>
      <c r="T991">
        <v>12655525</v>
      </c>
      <c r="U991" s="13">
        <v>1.145745</v>
      </c>
      <c r="V991" s="13">
        <v>0.87279499999999999</v>
      </c>
      <c r="W991">
        <v>2489</v>
      </c>
      <c r="X991">
        <v>49</v>
      </c>
      <c r="Z991" s="10">
        <f>IF($N991&lt;&gt;0,constants!$L$2,IF($O991&lt;&gt;0,constants!$M$2,IF($P991&lt;&gt;0,constants!$N$2,0)))</f>
        <v>10125.48</v>
      </c>
      <c r="AA991" s="10">
        <f>IF($N991&lt;&gt;0,constants!$L$2,IF($O991&lt;&gt;0,constants!$M$2,IF($P991&lt;&gt;0,constants!$P$2,0)))</f>
        <v>10125.48</v>
      </c>
      <c r="AB991" s="11">
        <f>constants!$O$2</f>
        <v>4861.32</v>
      </c>
      <c r="AC991" s="11">
        <f>VLOOKUP(BWscncns[[#This Row],[scanner]],[0]!ScnrAvgBW,2,FALSE)/1000</f>
        <v>4819.491751072962</v>
      </c>
      <c r="AD991" s="8">
        <f>(1+$F991)*Z991</f>
        <v>11624.744905305044</v>
      </c>
      <c r="AE991" s="8">
        <f>(1+$F991)*AA991</f>
        <v>11624.744905305044</v>
      </c>
      <c r="AF991" s="8">
        <f>(1+$F991)*AB991</f>
        <v>5581.1284900130677</v>
      </c>
      <c r="AG991" s="8">
        <f>(1+$F991)*AC991</f>
        <v>5533.1067938947199</v>
      </c>
      <c r="AH991" s="8">
        <f>(1+$F991)*$T991/1000</f>
        <v>14529.409940833484</v>
      </c>
      <c r="AI991" s="8">
        <f>(1+BWscncns[[#This Row],[pid_error]]*K_p)*BWscncns[[#This Row],[dbw]]/1000</f>
        <v>13592.467470416743</v>
      </c>
      <c r="AJ991" s="13">
        <f>BWscncns[[#This Row],[Torflow prgrssv alt vote]]/VLOOKUP(BWscncns[[#This Row],[class]],AltBWtotl,2,FALSE)*100</f>
        <v>0.11649756160949749</v>
      </c>
      <c r="AK991">
        <f>IF(D991=E991,1,0)</f>
        <v>1</v>
      </c>
    </row>
    <row r="992" spans="1:37">
      <c r="A992" s="1" t="s">
        <v>6529</v>
      </c>
      <c r="B992" s="1" t="s">
        <v>6530</v>
      </c>
      <c r="C992">
        <v>15700</v>
      </c>
      <c r="D992">
        <v>1524118606</v>
      </c>
      <c r="E992">
        <v>1524995972</v>
      </c>
      <c r="F992" s="2">
        <v>1.4870099054999999</v>
      </c>
      <c r="G992" s="2">
        <v>1.4870099054999999</v>
      </c>
      <c r="H992">
        <v>17453639</v>
      </c>
      <c r="I992" s="2">
        <v>0.57626427285000004</v>
      </c>
      <c r="J992" s="2">
        <v>0</v>
      </c>
      <c r="K992">
        <v>2</v>
      </c>
      <c r="L992" s="1" t="s">
        <v>11543</v>
      </c>
      <c r="M992" s="1" t="s">
        <v>6530</v>
      </c>
      <c r="N992">
        <v>0</v>
      </c>
      <c r="O992">
        <v>1</v>
      </c>
      <c r="P992">
        <v>0</v>
      </c>
      <c r="Q992">
        <v>0</v>
      </c>
      <c r="R992" s="19">
        <f>BWscncns[[#This Row],[C fx]]*4+BWscncns[[#This Row],[C fg]]*2+BWscncns[[#This Row],[C fm]]</f>
        <v>2</v>
      </c>
      <c r="S992">
        <v>12300</v>
      </c>
      <c r="T992">
        <v>7792692</v>
      </c>
      <c r="U992" s="13">
        <v>1.5784020000000001</v>
      </c>
      <c r="V992" s="13">
        <v>0.633552</v>
      </c>
      <c r="W992">
        <v>1126</v>
      </c>
      <c r="X992">
        <v>22</v>
      </c>
      <c r="Z992" s="10">
        <f>IF($N992&lt;&gt;0,constants!$L$2,IF($O992&lt;&gt;0,constants!$M$2,IF($P992&lt;&gt;0,constants!$N$2,0)))</f>
        <v>9721.3799999999992</v>
      </c>
      <c r="AA992" s="10">
        <f>IF($N992&lt;&gt;0,constants!$L$2,IF($O992&lt;&gt;0,constants!$M$2,IF($P992&lt;&gt;0,constants!$P$2,0)))</f>
        <v>9721.3799999999992</v>
      </c>
      <c r="AB992" s="11">
        <f>constants!$O$2</f>
        <v>4861.32</v>
      </c>
      <c r="AC992" s="11">
        <f>VLOOKUP(BWscncns[[#This Row],[scanner]],[0]!ScnrAvgBW,2,FALSE)/1000</f>
        <v>8853.6095214723919</v>
      </c>
      <c r="AD992" s="8">
        <f>(1+$F992)*Z992</f>
        <v>24177.168355129586</v>
      </c>
      <c r="AE992" s="8">
        <f>(1+$F992)*AA992</f>
        <v>24177.168355129586</v>
      </c>
      <c r="AF992" s="8">
        <f>(1+$F992)*AB992</f>
        <v>12090.150993805259</v>
      </c>
      <c r="AG992" s="8">
        <f>(1+$F992)*AC992</f>
        <v>22019.014579330953</v>
      </c>
      <c r="AH992" s="8">
        <f>(1+$F992)*$T992/1000</f>
        <v>19380.502194510605</v>
      </c>
      <c r="AI992" s="8">
        <f>(1+BWscncns[[#This Row],[pid_error]]*K_p)*BWscncns[[#This Row],[dbw]]/1000</f>
        <v>13586.597097255302</v>
      </c>
      <c r="AJ992" s="13">
        <f>BWscncns[[#This Row],[Torflow prgrssv alt vote]]/VLOOKUP(BWscncns[[#This Row],[class]],AltBWtotl,2,FALSE)*100</f>
        <v>4.7462033060721685E-2</v>
      </c>
      <c r="AK992">
        <f>IF(D992=E992,1,0)</f>
        <v>0</v>
      </c>
    </row>
    <row r="993" spans="1:37">
      <c r="A993" s="1" t="s">
        <v>10880</v>
      </c>
      <c r="B993" s="1" t="s">
        <v>10881</v>
      </c>
      <c r="C993">
        <v>20200</v>
      </c>
      <c r="D993">
        <v>1524213067</v>
      </c>
      <c r="E993">
        <v>1524988531</v>
      </c>
      <c r="F993" s="2">
        <v>0.92963766748800003</v>
      </c>
      <c r="G993" s="2">
        <v>0.92963766748800003</v>
      </c>
      <c r="H993">
        <v>14755767</v>
      </c>
      <c r="I993" s="2">
        <v>0.873528723088</v>
      </c>
      <c r="J993" s="2">
        <v>0</v>
      </c>
      <c r="K993">
        <v>3</v>
      </c>
      <c r="L993" s="1" t="s">
        <v>11591</v>
      </c>
      <c r="M993" s="1" t="s">
        <v>10881</v>
      </c>
      <c r="N993">
        <v>0</v>
      </c>
      <c r="O993">
        <v>1</v>
      </c>
      <c r="P993">
        <v>0</v>
      </c>
      <c r="Q993">
        <v>0</v>
      </c>
      <c r="R993" s="19">
        <f>BWscncns[[#This Row],[C fx]]*4+BWscncns[[#This Row],[C fg]]*2+BWscncns[[#This Row],[C fm]]</f>
        <v>2</v>
      </c>
      <c r="S993">
        <v>14400</v>
      </c>
      <c r="T993">
        <v>9271751</v>
      </c>
      <c r="U993" s="13">
        <v>1.553105</v>
      </c>
      <c r="V993" s="13">
        <v>0.643872</v>
      </c>
      <c r="W993">
        <v>1200</v>
      </c>
      <c r="X993">
        <v>24</v>
      </c>
      <c r="Z993" s="10">
        <f>IF($N993&lt;&gt;0,constants!$L$2,IF($O993&lt;&gt;0,constants!$M$2,IF($P993&lt;&gt;0,constants!$N$2,0)))</f>
        <v>9721.3799999999992</v>
      </c>
      <c r="AA993" s="10">
        <f>IF($N993&lt;&gt;0,constants!$L$2,IF($O993&lt;&gt;0,constants!$M$2,IF($P993&lt;&gt;0,constants!$P$2,0)))</f>
        <v>9721.3799999999992</v>
      </c>
      <c r="AB993" s="11">
        <f>constants!$O$2</f>
        <v>4861.32</v>
      </c>
      <c r="AC993" s="11">
        <f>VLOOKUP(BWscncns[[#This Row],[scanner]],[0]!ScnrAvgBW,2,FALSE)/1000</f>
        <v>6440.9193022088357</v>
      </c>
      <c r="AD993" s="8">
        <f>(1+$F993)*Z993</f>
        <v>18758.741027964494</v>
      </c>
      <c r="AE993" s="8">
        <f>(1+$F993)*AA993</f>
        <v>18758.741027964494</v>
      </c>
      <c r="AF993" s="8">
        <f>(1+$F993)*AB993</f>
        <v>9380.5861857127638</v>
      </c>
      <c r="AG993" s="8">
        <f>(1+$F993)*AC993</f>
        <v>12428.640498792694</v>
      </c>
      <c r="AH993" s="8">
        <f>(1+$F993)*$T993/1000</f>
        <v>17891.119973169531</v>
      </c>
      <c r="AI993" s="8">
        <f>(1+BWscncns[[#This Row],[pid_error]]*K_p)*BWscncns[[#This Row],[dbw]]/1000</f>
        <v>13581.435486584765</v>
      </c>
      <c r="AJ993" s="13">
        <f>BWscncns[[#This Row],[Torflow prgrssv alt vote]]/VLOOKUP(BWscncns[[#This Row],[class]],AltBWtotl,2,FALSE)*100</f>
        <v>4.7444002016263823E-2</v>
      </c>
      <c r="AK993">
        <f>IF(D993=E993,1,0)</f>
        <v>0</v>
      </c>
    </row>
    <row r="994" spans="1:37">
      <c r="A994" s="1" t="s">
        <v>3554</v>
      </c>
      <c r="B994" s="1" t="s">
        <v>3555</v>
      </c>
      <c r="C994">
        <v>17400</v>
      </c>
      <c r="D994">
        <v>1523800627</v>
      </c>
      <c r="E994">
        <v>1524998096</v>
      </c>
      <c r="F994" s="2">
        <v>0.58971826590099996</v>
      </c>
      <c r="G994" s="2">
        <v>0.58971826590099996</v>
      </c>
      <c r="H994">
        <v>16067430</v>
      </c>
      <c r="I994" s="2">
        <v>-0.56866638664900004</v>
      </c>
      <c r="J994" s="2">
        <v>0</v>
      </c>
      <c r="K994">
        <v>1</v>
      </c>
      <c r="L994" s="1" t="s">
        <v>11564</v>
      </c>
      <c r="M994" s="1" t="s">
        <v>3555</v>
      </c>
      <c r="N994">
        <v>0</v>
      </c>
      <c r="O994">
        <v>1</v>
      </c>
      <c r="P994">
        <v>0</v>
      </c>
      <c r="Q994">
        <v>0</v>
      </c>
      <c r="R994" s="19">
        <f>BWscncns[[#This Row],[C fx]]*4+BWscncns[[#This Row],[C fg]]*2+BWscncns[[#This Row],[C fm]]</f>
        <v>2</v>
      </c>
      <c r="S994">
        <v>17600</v>
      </c>
      <c r="T994">
        <v>10485760</v>
      </c>
      <c r="U994" s="13">
        <v>1.6784669999999999</v>
      </c>
      <c r="V994" s="13">
        <v>0.59578200000000003</v>
      </c>
      <c r="W994">
        <v>883</v>
      </c>
      <c r="X994">
        <v>17</v>
      </c>
      <c r="Z994" s="10">
        <f>IF($N994&lt;&gt;0,constants!$L$2,IF($O994&lt;&gt;0,constants!$M$2,IF($P994&lt;&gt;0,constants!$N$2,0)))</f>
        <v>9721.3799999999992</v>
      </c>
      <c r="AA994" s="10">
        <f>IF($N994&lt;&gt;0,constants!$L$2,IF($O994&lt;&gt;0,constants!$M$2,IF($P994&lt;&gt;0,constants!$P$2,0)))</f>
        <v>9721.3799999999992</v>
      </c>
      <c r="AB994" s="11">
        <f>constants!$O$2</f>
        <v>4861.32</v>
      </c>
      <c r="AC994" s="11">
        <f>VLOOKUP(BWscncns[[#This Row],[scanner]],[0]!ScnrAvgBW,2,FALSE)/1000</f>
        <v>11818.828055288463</v>
      </c>
      <c r="AD994" s="8">
        <f>(1+$F994)*Z994</f>
        <v>15454.255355764661</v>
      </c>
      <c r="AE994" s="8">
        <f>(1+$F994)*AA994</f>
        <v>15454.255355764661</v>
      </c>
      <c r="AF994" s="8">
        <f>(1+$F994)*AB994</f>
        <v>7728.1292003898479</v>
      </c>
      <c r="AG994" s="8">
        <f>(1+$F994)*AC994</f>
        <v>18788.60684103526</v>
      </c>
      <c r="AH994" s="8">
        <f>(1+$F994)*$T994/1000</f>
        <v>16669.404203854068</v>
      </c>
      <c r="AI994" s="8">
        <f>(1+BWscncns[[#This Row],[pid_error]]*K_p)*BWscncns[[#This Row],[dbw]]/1000</f>
        <v>13577.582101927035</v>
      </c>
      <c r="AJ994" s="13">
        <f>BWscncns[[#This Row],[Torflow prgrssv alt vote]]/VLOOKUP(BWscncns[[#This Row],[class]],AltBWtotl,2,FALSE)*100</f>
        <v>4.7430540995177253E-2</v>
      </c>
      <c r="AK994">
        <f>IF(D994=E994,1,0)</f>
        <v>0</v>
      </c>
    </row>
    <row r="995" spans="1:37">
      <c r="A995" s="1" t="s">
        <v>5167</v>
      </c>
      <c r="B995" s="1" t="s">
        <v>5168</v>
      </c>
      <c r="C995">
        <v>18800</v>
      </c>
      <c r="D995">
        <v>1524989730</v>
      </c>
      <c r="E995">
        <v>1524989730</v>
      </c>
      <c r="F995" s="2">
        <v>1.26991875835</v>
      </c>
      <c r="G995" s="2">
        <v>1.26991875835</v>
      </c>
      <c r="H995">
        <v>18842361</v>
      </c>
      <c r="I995" s="2">
        <v>-0.179186819931</v>
      </c>
      <c r="J995" s="2">
        <v>0</v>
      </c>
      <c r="K995">
        <v>1</v>
      </c>
      <c r="L995" s="1" t="s">
        <v>11532</v>
      </c>
      <c r="M995" s="1" t="s">
        <v>5168</v>
      </c>
      <c r="N995">
        <v>1</v>
      </c>
      <c r="O995">
        <v>0</v>
      </c>
      <c r="P995">
        <v>0</v>
      </c>
      <c r="Q995">
        <v>0</v>
      </c>
      <c r="R995" s="19">
        <f>BWscncns[[#This Row],[C fx]]*4+BWscncns[[#This Row],[C fg]]*2+BWscncns[[#This Row],[C fm]]</f>
        <v>4</v>
      </c>
      <c r="S995">
        <v>18200</v>
      </c>
      <c r="T995">
        <v>8300897</v>
      </c>
      <c r="U995" s="13">
        <v>2.1925340000000002</v>
      </c>
      <c r="V995" s="13">
        <v>0.45609300000000003</v>
      </c>
      <c r="W995">
        <v>261</v>
      </c>
      <c r="X995">
        <v>5</v>
      </c>
      <c r="Z995" s="10">
        <f>IF($N995&lt;&gt;0,constants!$L$2,IF($O995&lt;&gt;0,constants!$M$2,IF($P995&lt;&gt;0,constants!$N$2,0)))</f>
        <v>10125.48</v>
      </c>
      <c r="AA995" s="10">
        <f>IF($N995&lt;&gt;0,constants!$L$2,IF($O995&lt;&gt;0,constants!$M$2,IF($P995&lt;&gt;0,constants!$P$2,0)))</f>
        <v>10125.48</v>
      </c>
      <c r="AB995" s="11">
        <f>constants!$O$2</f>
        <v>4861.32</v>
      </c>
      <c r="AC995" s="11">
        <f>VLOOKUP(BWscncns[[#This Row],[scanner]],[0]!ScnrAvgBW,2,FALSE)/1000</f>
        <v>11818.828055288463</v>
      </c>
      <c r="AD995" s="8">
        <f>(1+$F995)*Z995</f>
        <v>22984.016989297761</v>
      </c>
      <c r="AE995" s="8">
        <f>(1+$F995)*AA995</f>
        <v>22984.016989297761</v>
      </c>
      <c r="AF995" s="8">
        <f>(1+$F995)*AB995</f>
        <v>11034.801458342023</v>
      </c>
      <c r="AG995" s="8">
        <f>(1+$F995)*AC995</f>
        <v>26827.779504412534</v>
      </c>
      <c r="AH995" s="8">
        <f>(1+$F995)*$T995/1000</f>
        <v>18842.361811431241</v>
      </c>
      <c r="AI995" s="8">
        <f>(1+BWscncns[[#This Row],[pid_error]]*K_p)*BWscncns[[#This Row],[dbw]]/1000</f>
        <v>13571.629405715621</v>
      </c>
      <c r="AJ995" s="13">
        <f>BWscncns[[#This Row],[Torflow prgrssv alt vote]]/VLOOKUP(BWscncns[[#This Row],[class]],AltBWtotl,2,FALSE)*100</f>
        <v>0.1163189638875147</v>
      </c>
      <c r="AK995">
        <f>IF(D995=E995,1,0)</f>
        <v>1</v>
      </c>
    </row>
    <row r="996" spans="1:37">
      <c r="A996" s="1" t="s">
        <v>117</v>
      </c>
      <c r="B996" s="1" t="s">
        <v>49</v>
      </c>
      <c r="C996">
        <v>19600</v>
      </c>
      <c r="D996">
        <v>1524995209</v>
      </c>
      <c r="E996">
        <v>1524995209</v>
      </c>
      <c r="F996" s="2">
        <v>0.97484382023000005</v>
      </c>
      <c r="G996" s="2">
        <v>0.97484382023000005</v>
      </c>
      <c r="H996">
        <v>19566442</v>
      </c>
      <c r="I996" s="2">
        <v>0.62425142307299997</v>
      </c>
      <c r="J996" s="2">
        <v>0</v>
      </c>
      <c r="K996">
        <v>3</v>
      </c>
      <c r="L996" s="1" t="s">
        <v>11632</v>
      </c>
      <c r="M996" s="1" t="s">
        <v>49</v>
      </c>
      <c r="N996">
        <v>0</v>
      </c>
      <c r="O996">
        <v>0</v>
      </c>
      <c r="P996">
        <v>1</v>
      </c>
      <c r="Q996">
        <v>0</v>
      </c>
      <c r="R996" s="19">
        <f>BWscncns[[#This Row],[C fx]]*4+BWscncns[[#This Row],[C fg]]*2+BWscncns[[#This Row],[C fm]]</f>
        <v>1</v>
      </c>
      <c r="S996">
        <v>13900</v>
      </c>
      <c r="T996">
        <v>9119429</v>
      </c>
      <c r="U996" s="13">
        <v>1.5242180000000001</v>
      </c>
      <c r="V996" s="13">
        <v>0.65607400000000005</v>
      </c>
      <c r="W996">
        <v>1282</v>
      </c>
      <c r="X996">
        <v>25</v>
      </c>
      <c r="Z996" s="10">
        <f>IF($N996&lt;&gt;0,constants!$L$2,IF($O996&lt;&gt;0,constants!$M$2,IF($P996&lt;&gt;0,constants!$N$2,0)))</f>
        <v>1117.99</v>
      </c>
      <c r="AA996" s="10">
        <f>IF($N996&lt;&gt;0,constants!$L$2,IF($O996&lt;&gt;0,constants!$M$2,IF($P996&lt;&gt;0,constants!$P$2,0)))</f>
        <v>4051.45</v>
      </c>
      <c r="AB996" s="11">
        <f>constants!$O$2</f>
        <v>4861.32</v>
      </c>
      <c r="AC996" s="11">
        <f>VLOOKUP(BWscncns[[#This Row],[scanner]],[0]!ScnrAvgBW,2,FALSE)/1000</f>
        <v>6440.9193022088357</v>
      </c>
      <c r="AD996" s="8">
        <f>(1+$F996)*Z996</f>
        <v>2207.8556425789379</v>
      </c>
      <c r="AE996" s="8">
        <f>(1+$F996)*AA996</f>
        <v>8000.9809954708335</v>
      </c>
      <c r="AF996" s="8">
        <f>(1+$F996)*AB996</f>
        <v>9600.3477601605027</v>
      </c>
      <c r="AG996" s="8">
        <f>(1+$F996)*AC996</f>
        <v>12719.809680567243</v>
      </c>
      <c r="AH996" s="8">
        <f>(1+$F996)*$T996/1000</f>
        <v>18009.448004676247</v>
      </c>
      <c r="AI996" s="8">
        <f>(1+BWscncns[[#This Row],[pid_error]]*K_p)*BWscncns[[#This Row],[dbw]]/1000</f>
        <v>13564.438502338126</v>
      </c>
      <c r="AJ996" s="13">
        <f>BWscncns[[#This Row],[Torflow prgrssv alt vote]]/VLOOKUP(BWscncns[[#This Row],[class]],AltBWtotl,2,FALSE)*100</f>
        <v>0.26752693859527071</v>
      </c>
      <c r="AK996">
        <f>IF(D996=E996,1,0)</f>
        <v>1</v>
      </c>
    </row>
    <row r="997" spans="1:37">
      <c r="A997" s="1" t="s">
        <v>1716</v>
      </c>
      <c r="B997" s="1" t="s">
        <v>1717</v>
      </c>
      <c r="C997">
        <v>14000</v>
      </c>
      <c r="D997">
        <v>1524360546</v>
      </c>
      <c r="E997">
        <v>1524952955</v>
      </c>
      <c r="F997" s="2">
        <v>0.58695244013699999</v>
      </c>
      <c r="G997" s="2">
        <v>0.58695244013699999</v>
      </c>
      <c r="H997">
        <v>16640402</v>
      </c>
      <c r="I997" s="2">
        <v>0.108954369459</v>
      </c>
      <c r="J997" s="2">
        <v>0</v>
      </c>
      <c r="K997">
        <v>1</v>
      </c>
      <c r="L997" s="1" t="s">
        <v>11598</v>
      </c>
      <c r="M997" s="1" t="s">
        <v>1717</v>
      </c>
      <c r="N997">
        <v>0</v>
      </c>
      <c r="O997">
        <v>1</v>
      </c>
      <c r="P997">
        <v>0</v>
      </c>
      <c r="Q997">
        <v>0</v>
      </c>
      <c r="R997" s="19">
        <f>BWscncns[[#This Row],[C fx]]*4+BWscncns[[#This Row],[C fg]]*2+BWscncns[[#This Row],[C fm]]</f>
        <v>2</v>
      </c>
      <c r="S997">
        <v>16500</v>
      </c>
      <c r="T997">
        <v>10485760</v>
      </c>
      <c r="U997" s="13">
        <v>1.573563</v>
      </c>
      <c r="V997" s="13">
        <v>0.63550099999999998</v>
      </c>
      <c r="W997">
        <v>1137</v>
      </c>
      <c r="X997">
        <v>22</v>
      </c>
      <c r="Z997" s="10">
        <f>IF($N997&lt;&gt;0,constants!$L$2,IF($O997&lt;&gt;0,constants!$M$2,IF($P997&lt;&gt;0,constants!$N$2,0)))</f>
        <v>9721.3799999999992</v>
      </c>
      <c r="AA997" s="10">
        <f>IF($N997&lt;&gt;0,constants!$L$2,IF($O997&lt;&gt;0,constants!$M$2,IF($P997&lt;&gt;0,constants!$P$2,0)))</f>
        <v>9721.3799999999992</v>
      </c>
      <c r="AB997" s="11">
        <f>constants!$O$2</f>
        <v>4861.32</v>
      </c>
      <c r="AC997" s="11">
        <f>VLOOKUP(BWscncns[[#This Row],[scanner]],[0]!ScnrAvgBW,2,FALSE)/1000</f>
        <v>11818.828055288463</v>
      </c>
      <c r="AD997" s="8">
        <f>(1+$F997)*Z997</f>
        <v>15427.367712499026</v>
      </c>
      <c r="AE997" s="8">
        <f>(1+$F997)*AA997</f>
        <v>15427.367712499026</v>
      </c>
      <c r="AF997" s="8">
        <f>(1+$F997)*AB997</f>
        <v>7714.6836362867998</v>
      </c>
      <c r="AG997" s="8">
        <f>(1+$F997)*AC997</f>
        <v>18755.918021899659</v>
      </c>
      <c r="AH997" s="8">
        <f>(1+$F997)*$T997/1000</f>
        <v>16640.402418690948</v>
      </c>
      <c r="AI997" s="8">
        <f>(1+BWscncns[[#This Row],[pid_error]]*K_p)*BWscncns[[#This Row],[dbw]]/1000</f>
        <v>13563.081209345475</v>
      </c>
      <c r="AJ997" s="13">
        <f>BWscncns[[#This Row],[Torflow prgrssv alt vote]]/VLOOKUP(BWscncns[[#This Row],[class]],AltBWtotl,2,FALSE)*100</f>
        <v>4.7379885055489825E-2</v>
      </c>
      <c r="AK997">
        <f>IF(D997=E997,1,0)</f>
        <v>0</v>
      </c>
    </row>
    <row r="998" spans="1:37">
      <c r="A998" s="1" t="s">
        <v>5425</v>
      </c>
      <c r="B998" s="1" t="s">
        <v>49</v>
      </c>
      <c r="C998">
        <v>21700</v>
      </c>
      <c r="D998">
        <v>1524751064</v>
      </c>
      <c r="E998">
        <v>1524883723</v>
      </c>
      <c r="F998" s="2">
        <v>0.202138731303</v>
      </c>
      <c r="G998" s="2">
        <v>0.202138731303</v>
      </c>
      <c r="H998">
        <v>14798962</v>
      </c>
      <c r="I998" s="2">
        <v>-0.674750361701</v>
      </c>
      <c r="J998" s="2">
        <v>0</v>
      </c>
      <c r="K998">
        <v>4</v>
      </c>
      <c r="L998" s="1" t="s">
        <v>11593</v>
      </c>
      <c r="M998" s="1" t="s">
        <v>49</v>
      </c>
      <c r="N998">
        <v>0</v>
      </c>
      <c r="O998">
        <v>1</v>
      </c>
      <c r="P998">
        <v>0</v>
      </c>
      <c r="Q998">
        <v>0</v>
      </c>
      <c r="R998" s="19">
        <f>BWscncns[[#This Row],[C fx]]*4+BWscncns[[#This Row],[C fg]]*2+BWscncns[[#This Row],[C fm]]</f>
        <v>2</v>
      </c>
      <c r="S998">
        <v>13700</v>
      </c>
      <c r="T998">
        <v>12310528</v>
      </c>
      <c r="U998" s="13">
        <v>1.1128690000000001</v>
      </c>
      <c r="V998" s="13">
        <v>0.89857900000000002</v>
      </c>
      <c r="W998">
        <v>2636</v>
      </c>
      <c r="X998">
        <v>52</v>
      </c>
      <c r="Z998" s="10">
        <f>IF($N998&lt;&gt;0,constants!$L$2,IF($O998&lt;&gt;0,constants!$M$2,IF($P998&lt;&gt;0,constants!$N$2,0)))</f>
        <v>9721.3799999999992</v>
      </c>
      <c r="AA998" s="10">
        <f>IF($N998&lt;&gt;0,constants!$L$2,IF($O998&lt;&gt;0,constants!$M$2,IF($P998&lt;&gt;0,constants!$P$2,0)))</f>
        <v>9721.3799999999992</v>
      </c>
      <c r="AB998" s="11">
        <f>constants!$O$2</f>
        <v>4861.32</v>
      </c>
      <c r="AC998" s="11">
        <f>VLOOKUP(BWscncns[[#This Row],[scanner]],[0]!ScnrAvgBW,2,FALSE)/1000</f>
        <v>4819.491751072962</v>
      </c>
      <c r="AD998" s="8">
        <f>(1+$F998)*Z998</f>
        <v>11686.447419714357</v>
      </c>
      <c r="AE998" s="8">
        <f>(1+$F998)*AA998</f>
        <v>11686.447419714357</v>
      </c>
      <c r="AF998" s="8">
        <f>(1+$F998)*AB998</f>
        <v>5843.9810572578999</v>
      </c>
      <c r="AG998" s="8">
        <f>(1+$F998)*AC998</f>
        <v>5793.697699160125</v>
      </c>
      <c r="AH998" s="8">
        <f>(1+$F998)*$T998/1000</f>
        <v>14798.96251159006</v>
      </c>
      <c r="AI998" s="8">
        <f>(1+BWscncns[[#This Row],[pid_error]]*K_p)*BWscncns[[#This Row],[dbw]]/1000</f>
        <v>13554.745255795029</v>
      </c>
      <c r="AJ998" s="13">
        <f>BWscncns[[#This Row],[Torflow prgrssv alt vote]]/VLOOKUP(BWscncns[[#This Row],[class]],AltBWtotl,2,FALSE)*100</f>
        <v>4.7350765085259469E-2</v>
      </c>
      <c r="AK998">
        <f>IF(D998=E998,1,0)</f>
        <v>0</v>
      </c>
    </row>
    <row r="999" spans="1:37">
      <c r="A999" s="1" t="s">
        <v>3845</v>
      </c>
      <c r="B999" s="1" t="s">
        <v>3846</v>
      </c>
      <c r="C999">
        <v>13200</v>
      </c>
      <c r="D999">
        <v>1524465407</v>
      </c>
      <c r="E999">
        <v>1524935799</v>
      </c>
      <c r="F999" s="2">
        <v>-0.25648135887000001</v>
      </c>
      <c r="G999" s="2">
        <v>-0.25648135887000001</v>
      </c>
      <c r="H999">
        <v>6273631</v>
      </c>
      <c r="I999" s="2">
        <v>-0.35743485234</v>
      </c>
      <c r="J999" s="2">
        <v>0</v>
      </c>
      <c r="K999">
        <v>6</v>
      </c>
      <c r="L999" s="1" t="s">
        <v>11752</v>
      </c>
      <c r="M999" s="1" t="s">
        <v>3846</v>
      </c>
      <c r="N999">
        <v>0</v>
      </c>
      <c r="O999">
        <v>1</v>
      </c>
      <c r="P999">
        <v>0</v>
      </c>
      <c r="Q999">
        <v>0</v>
      </c>
      <c r="R999" s="19">
        <f>BWscncns[[#This Row],[C fx]]*4+BWscncns[[#This Row],[C fg]]*2+BWscncns[[#This Row],[C fm]]</f>
        <v>2</v>
      </c>
      <c r="S999">
        <v>13100</v>
      </c>
      <c r="T999">
        <v>15535104</v>
      </c>
      <c r="U999" s="13">
        <v>0.843252</v>
      </c>
      <c r="V999" s="13">
        <v>1.185886</v>
      </c>
      <c r="W999">
        <v>3886</v>
      </c>
      <c r="X999">
        <v>77</v>
      </c>
      <c r="Z999" s="10">
        <f>IF($N999&lt;&gt;0,constants!$L$2,IF($O999&lt;&gt;0,constants!$M$2,IF($P999&lt;&gt;0,constants!$N$2,0)))</f>
        <v>9721.3799999999992</v>
      </c>
      <c r="AA999" s="10">
        <f>IF($N999&lt;&gt;0,constants!$L$2,IF($O999&lt;&gt;0,constants!$M$2,IF($P999&lt;&gt;0,constants!$P$2,0)))</f>
        <v>9721.3799999999992</v>
      </c>
      <c r="AB999" s="11">
        <f>constants!$O$2</f>
        <v>4861.32</v>
      </c>
      <c r="AC999" s="11">
        <f>VLOOKUP(BWscncns[[#This Row],[scanner]],[0]!ScnrAvgBW,2,FALSE)/1000</f>
        <v>2386.3111194805197</v>
      </c>
      <c r="AD999" s="8">
        <f>(1+$F999)*Z999</f>
        <v>7228.0272475083584</v>
      </c>
      <c r="AE999" s="8">
        <f>(1+$F999)*AA999</f>
        <v>7228.0272475083584</v>
      </c>
      <c r="AF999" s="8">
        <f>(1+$F999)*AB999</f>
        <v>3614.4820404980915</v>
      </c>
      <c r="AG999" s="8">
        <f>(1+$F999)*AC999</f>
        <v>1774.266800869565</v>
      </c>
      <c r="AH999" s="8">
        <f>(1+$F999)*$T999/1000</f>
        <v>11550.639415893227</v>
      </c>
      <c r="AI999" s="8">
        <f>(1+BWscncns[[#This Row],[pid_error]]*K_p)*BWscncns[[#This Row],[dbw]]/1000</f>
        <v>13542.871707946615</v>
      </c>
      <c r="AJ999" s="13">
        <f>BWscncns[[#This Row],[Torflow prgrssv alt vote]]/VLOOKUP(BWscncns[[#This Row],[class]],AltBWtotl,2,FALSE)*100</f>
        <v>4.730928724378853E-2</v>
      </c>
      <c r="AK999">
        <f>IF(D999=E999,1,0)</f>
        <v>0</v>
      </c>
    </row>
    <row r="1000" spans="1:37">
      <c r="A1000" s="1" t="s">
        <v>9095</v>
      </c>
      <c r="B1000" s="1" t="s">
        <v>9096</v>
      </c>
      <c r="C1000">
        <v>26200</v>
      </c>
      <c r="D1000">
        <v>1524254419</v>
      </c>
      <c r="E1000">
        <v>1525002344</v>
      </c>
      <c r="F1000" s="2">
        <v>0.67650831040600001</v>
      </c>
      <c r="G1000" s="2">
        <v>0.67650831040600001</v>
      </c>
      <c r="H1000">
        <v>13598635</v>
      </c>
      <c r="I1000" s="2">
        <v>0.147986578211</v>
      </c>
      <c r="J1000" s="2">
        <v>0</v>
      </c>
      <c r="K1000">
        <v>1</v>
      </c>
      <c r="L1000" s="1" t="s">
        <v>11562</v>
      </c>
      <c r="M1000" s="1" t="s">
        <v>9096</v>
      </c>
      <c r="N1000">
        <v>0</v>
      </c>
      <c r="O1000">
        <v>1</v>
      </c>
      <c r="P1000">
        <v>0</v>
      </c>
      <c r="Q1000">
        <v>0</v>
      </c>
      <c r="R1000" s="19">
        <f>BWscncns[[#This Row],[C fx]]*4+BWscncns[[#This Row],[C fg]]*2+BWscncns[[#This Row],[C fm]]</f>
        <v>2</v>
      </c>
      <c r="S1000">
        <v>20400</v>
      </c>
      <c r="T1000">
        <v>10113575</v>
      </c>
      <c r="U1000" s="13">
        <v>2.0170910000000002</v>
      </c>
      <c r="V1000" s="13">
        <v>0.49576300000000001</v>
      </c>
      <c r="W1000">
        <v>415</v>
      </c>
      <c r="X1000">
        <v>8</v>
      </c>
      <c r="Z1000" s="10">
        <f>IF($N1000&lt;&gt;0,constants!$L$2,IF($O1000&lt;&gt;0,constants!$M$2,IF($P1000&lt;&gt;0,constants!$N$2,0)))</f>
        <v>9721.3799999999992</v>
      </c>
      <c r="AA1000" s="10">
        <f>IF($N1000&lt;&gt;0,constants!$L$2,IF($O1000&lt;&gt;0,constants!$M$2,IF($P1000&lt;&gt;0,constants!$P$2,0)))</f>
        <v>9721.3799999999992</v>
      </c>
      <c r="AB1000" s="11">
        <f>constants!$O$2</f>
        <v>4861.32</v>
      </c>
      <c r="AC1000" s="11">
        <f>VLOOKUP(BWscncns[[#This Row],[scanner]],[0]!ScnrAvgBW,2,FALSE)/1000</f>
        <v>11818.828055288463</v>
      </c>
      <c r="AD1000" s="8">
        <f>(1+$F1000)*Z1000</f>
        <v>16297.97435861468</v>
      </c>
      <c r="AE1000" s="8">
        <f>(1+$F1000)*AA1000</f>
        <v>16297.97435861468</v>
      </c>
      <c r="AF1000" s="8">
        <f>(1+$F1000)*AB1000</f>
        <v>8150.0433795428962</v>
      </c>
      <c r="AG1000" s="8">
        <f>(1+$F1000)*AC1000</f>
        <v>19814.363453950693</v>
      </c>
      <c r="AH1000" s="8">
        <f>(1+$F1000)*$T1000/1000</f>
        <v>16955.492535414363</v>
      </c>
      <c r="AI1000" s="8">
        <f>(1+BWscncns[[#This Row],[pid_error]]*K_p)*BWscncns[[#This Row],[dbw]]/1000</f>
        <v>13534.533767707182</v>
      </c>
      <c r="AJ1000" s="13">
        <f>BWscncns[[#This Row],[Torflow prgrssv alt vote]]/VLOOKUP(BWscncns[[#This Row],[class]],AltBWtotl,2,FALSE)*100</f>
        <v>4.728016033346142E-2</v>
      </c>
      <c r="AK1000">
        <f>IF(D1000=E1000,1,0)</f>
        <v>0</v>
      </c>
    </row>
    <row r="1001" spans="1:37">
      <c r="A1001" s="1" t="s">
        <v>6664</v>
      </c>
      <c r="B1001" s="1" t="s">
        <v>6665</v>
      </c>
      <c r="C1001">
        <v>19900</v>
      </c>
      <c r="D1001">
        <v>1523842193</v>
      </c>
      <c r="E1001">
        <v>1524970147</v>
      </c>
      <c r="F1001" s="2">
        <v>1.42093257579</v>
      </c>
      <c r="G1001" s="2">
        <v>1.42093257579</v>
      </c>
      <c r="H1001">
        <v>17054196</v>
      </c>
      <c r="I1001" s="2">
        <v>0.29927757331999999</v>
      </c>
      <c r="J1001" s="2">
        <v>0</v>
      </c>
      <c r="K1001">
        <v>2</v>
      </c>
      <c r="L1001" s="1" t="s">
        <v>11579</v>
      </c>
      <c r="M1001" s="1" t="s">
        <v>6665</v>
      </c>
      <c r="N1001">
        <v>0</v>
      </c>
      <c r="O1001">
        <v>1</v>
      </c>
      <c r="P1001">
        <v>0</v>
      </c>
      <c r="Q1001">
        <v>0</v>
      </c>
      <c r="R1001" s="19">
        <f>BWscncns[[#This Row],[C fx]]*4+BWscncns[[#This Row],[C fg]]*2+BWscncns[[#This Row],[C fm]]</f>
        <v>2</v>
      </c>
      <c r="S1001">
        <v>13600</v>
      </c>
      <c r="T1001">
        <v>7912302</v>
      </c>
      <c r="U1001" s="13">
        <v>1.718842</v>
      </c>
      <c r="V1001" s="13">
        <v>0.58178700000000005</v>
      </c>
      <c r="W1001">
        <v>812</v>
      </c>
      <c r="X1001">
        <v>16</v>
      </c>
      <c r="Z1001" s="10">
        <f>IF($N1001&lt;&gt;0,constants!$L$2,IF($O1001&lt;&gt;0,constants!$M$2,IF($P1001&lt;&gt;0,constants!$N$2,0)))</f>
        <v>9721.3799999999992</v>
      </c>
      <c r="AA1001" s="10">
        <f>IF($N1001&lt;&gt;0,constants!$L$2,IF($O1001&lt;&gt;0,constants!$M$2,IF($P1001&lt;&gt;0,constants!$P$2,0)))</f>
        <v>9721.3799999999992</v>
      </c>
      <c r="AB1001" s="11">
        <f>constants!$O$2</f>
        <v>4861.32</v>
      </c>
      <c r="AC1001" s="11">
        <f>VLOOKUP(BWscncns[[#This Row],[scanner]],[0]!ScnrAvgBW,2,FALSE)/1000</f>
        <v>8853.6095214723919</v>
      </c>
      <c r="AD1001" s="8">
        <f>(1+$F1001)*Z1001</f>
        <v>23534.805523633389</v>
      </c>
      <c r="AE1001" s="8">
        <f>(1+$F1001)*AA1001</f>
        <v>23534.805523633389</v>
      </c>
      <c r="AF1001" s="8">
        <f>(1+$F1001)*AB1001</f>
        <v>11768.927949339442</v>
      </c>
      <c r="AG1001" s="8">
        <f>(1+$F1001)*AC1001</f>
        <v>21433.991703857027</v>
      </c>
      <c r="AH1001" s="8">
        <f>(1+$F1001)*$T1001/1000</f>
        <v>19155.149661288371</v>
      </c>
      <c r="AI1001" s="8">
        <f>(1+BWscncns[[#This Row],[pid_error]]*K_p)*BWscncns[[#This Row],[dbw]]/1000</f>
        <v>13533.725830644185</v>
      </c>
      <c r="AJ1001" s="13">
        <f>BWscncns[[#This Row],[Torflow prgrssv alt vote]]/VLOOKUP(BWscncns[[#This Row],[class]],AltBWtotl,2,FALSE)*100</f>
        <v>4.7277337968499804E-2</v>
      </c>
      <c r="AK1001">
        <f>IF(D1001=E1001,1,0)</f>
        <v>0</v>
      </c>
    </row>
    <row r="1002" spans="1:37">
      <c r="A1002" s="1" t="s">
        <v>8775</v>
      </c>
      <c r="B1002" s="1" t="s">
        <v>8776</v>
      </c>
      <c r="C1002">
        <v>15000</v>
      </c>
      <c r="D1002">
        <v>1524502877</v>
      </c>
      <c r="E1002">
        <v>1524978530</v>
      </c>
      <c r="F1002" s="2">
        <v>0.352643971472</v>
      </c>
      <c r="G1002" s="2">
        <v>0.352643971472</v>
      </c>
      <c r="H1002">
        <v>14741698</v>
      </c>
      <c r="I1002" s="2">
        <v>-0.718690035028</v>
      </c>
      <c r="J1002" s="2">
        <v>0</v>
      </c>
      <c r="K1002">
        <v>6</v>
      </c>
      <c r="L1002" s="1" t="s">
        <v>11687</v>
      </c>
      <c r="M1002" s="1" t="s">
        <v>8776</v>
      </c>
      <c r="N1002">
        <v>0</v>
      </c>
      <c r="O1002">
        <v>1</v>
      </c>
      <c r="P1002">
        <v>0</v>
      </c>
      <c r="Q1002">
        <v>0</v>
      </c>
      <c r="R1002" s="19">
        <f>BWscncns[[#This Row],[C fx]]*4+BWscncns[[#This Row],[C fg]]*2+BWscncns[[#This Row],[C fm]]</f>
        <v>2</v>
      </c>
      <c r="S1002">
        <v>11400</v>
      </c>
      <c r="T1002">
        <v>11504888</v>
      </c>
      <c r="U1002" s="13">
        <v>0.99088299999999996</v>
      </c>
      <c r="V1002" s="13">
        <v>1.009201</v>
      </c>
      <c r="W1002">
        <v>3391</v>
      </c>
      <c r="X1002">
        <v>67</v>
      </c>
      <c r="Z1002" s="10">
        <f>IF($N1002&lt;&gt;0,constants!$L$2,IF($O1002&lt;&gt;0,constants!$M$2,IF($P1002&lt;&gt;0,constants!$N$2,0)))</f>
        <v>9721.3799999999992</v>
      </c>
      <c r="AA1002" s="10">
        <f>IF($N1002&lt;&gt;0,constants!$L$2,IF($O1002&lt;&gt;0,constants!$M$2,IF($P1002&lt;&gt;0,constants!$P$2,0)))</f>
        <v>9721.3799999999992</v>
      </c>
      <c r="AB1002" s="11">
        <f>constants!$O$2</f>
        <v>4861.32</v>
      </c>
      <c r="AC1002" s="11">
        <f>VLOOKUP(BWscncns[[#This Row],[scanner]],[0]!ScnrAvgBW,2,FALSE)/1000</f>
        <v>2386.3111194805197</v>
      </c>
      <c r="AD1002" s="8">
        <f>(1+$F1002)*Z1002</f>
        <v>13149.56605138847</v>
      </c>
      <c r="AE1002" s="8">
        <f>(1+$F1002)*AA1002</f>
        <v>13149.56605138847</v>
      </c>
      <c r="AF1002" s="8">
        <f>(1+$F1002)*AB1002</f>
        <v>6575.6351913962626</v>
      </c>
      <c r="AG1002" s="8">
        <f>(1+$F1002)*AC1002</f>
        <v>3227.8293498219246</v>
      </c>
      <c r="AH1002" s="8">
        <f>(1+$F1002)*$T1002/1000</f>
        <v>15562.017395660556</v>
      </c>
      <c r="AI1002" s="8">
        <f>(1+BWscncns[[#This Row],[pid_error]]*K_p)*BWscncns[[#This Row],[dbw]]/1000</f>
        <v>13533.452697830278</v>
      </c>
      <c r="AJ1002" s="13">
        <f>BWscncns[[#This Row],[Torflow prgrssv alt vote]]/VLOOKUP(BWscncns[[#This Row],[class]],AltBWtotl,2,FALSE)*100</f>
        <v>4.727638383417531E-2</v>
      </c>
      <c r="AK1002">
        <f>IF(D1002=E1002,1,0)</f>
        <v>0</v>
      </c>
    </row>
    <row r="1003" spans="1:37">
      <c r="A1003" s="1" t="s">
        <v>11406</v>
      </c>
      <c r="B1003" s="1" t="s">
        <v>311</v>
      </c>
      <c r="C1003">
        <v>23900</v>
      </c>
      <c r="D1003">
        <v>1524604502</v>
      </c>
      <c r="E1003">
        <v>1524969770</v>
      </c>
      <c r="F1003" s="2">
        <v>0.624079004524</v>
      </c>
      <c r="G1003" s="2">
        <v>0.624079004524</v>
      </c>
      <c r="H1003">
        <v>17051819</v>
      </c>
      <c r="I1003" s="2">
        <v>-0.71627556304600004</v>
      </c>
      <c r="J1003" s="2">
        <v>0</v>
      </c>
      <c r="K1003">
        <v>1</v>
      </c>
      <c r="L1003" s="1" t="s">
        <v>11551</v>
      </c>
      <c r="M1003" s="1" t="s">
        <v>311</v>
      </c>
      <c r="N1003">
        <v>0</v>
      </c>
      <c r="O1003">
        <v>1</v>
      </c>
      <c r="P1003">
        <v>0</v>
      </c>
      <c r="Q1003">
        <v>0</v>
      </c>
      <c r="R1003" s="19">
        <f>BWscncns[[#This Row],[C fx]]*4+BWscncns[[#This Row],[C fg]]*2+BWscncns[[#This Row],[C fm]]</f>
        <v>2</v>
      </c>
      <c r="S1003">
        <v>15900</v>
      </c>
      <c r="T1003">
        <v>10312554</v>
      </c>
      <c r="U1003" s="13">
        <v>1.5418099999999999</v>
      </c>
      <c r="V1003" s="13">
        <v>0.64858800000000005</v>
      </c>
      <c r="W1003">
        <v>1232</v>
      </c>
      <c r="X1003">
        <v>24</v>
      </c>
      <c r="Z1003" s="10">
        <f>IF($N1003&lt;&gt;0,constants!$L$2,IF($O1003&lt;&gt;0,constants!$M$2,IF($P1003&lt;&gt;0,constants!$N$2,0)))</f>
        <v>9721.3799999999992</v>
      </c>
      <c r="AA1003" s="10">
        <f>IF($N1003&lt;&gt;0,constants!$L$2,IF($O1003&lt;&gt;0,constants!$M$2,IF($P1003&lt;&gt;0,constants!$P$2,0)))</f>
        <v>9721.3799999999992</v>
      </c>
      <c r="AB1003" s="11">
        <f>constants!$O$2</f>
        <v>4861.32</v>
      </c>
      <c r="AC1003" s="11">
        <f>VLOOKUP(BWscncns[[#This Row],[scanner]],[0]!ScnrAvgBW,2,FALSE)/1000</f>
        <v>11818.828055288463</v>
      </c>
      <c r="AD1003" s="8">
        <f>(1+$F1003)*Z1003</f>
        <v>15788.289152999521</v>
      </c>
      <c r="AE1003" s="8">
        <f>(1+$F1003)*AA1003</f>
        <v>15788.289152999521</v>
      </c>
      <c r="AF1003" s="8">
        <f>(1+$F1003)*AB1003</f>
        <v>7895.1677462726111</v>
      </c>
      <c r="AG1003" s="8">
        <f>(1+$F1003)*AC1003</f>
        <v>19194.710502673206</v>
      </c>
      <c r="AH1003" s="8">
        <f>(1+$F1003)*$T1003/1000</f>
        <v>16748.402434419993</v>
      </c>
      <c r="AI1003" s="8">
        <f>(1+BWscncns[[#This Row],[pid_error]]*K_p)*BWscncns[[#This Row],[dbw]]/1000</f>
        <v>13530.478217209997</v>
      </c>
      <c r="AJ1003" s="13">
        <f>BWscncns[[#This Row],[Torflow prgrssv alt vote]]/VLOOKUP(BWscncns[[#This Row],[class]],AltBWtotl,2,FALSE)*100</f>
        <v>4.7265993086843379E-2</v>
      </c>
      <c r="AK1003">
        <f>IF(D1003=E1003,1,0)</f>
        <v>0</v>
      </c>
    </row>
    <row r="1004" spans="1:37">
      <c r="A1004" s="1" t="s">
        <v>3473</v>
      </c>
      <c r="B1004" s="1" t="s">
        <v>3474</v>
      </c>
      <c r="C1004">
        <v>19800</v>
      </c>
      <c r="D1004">
        <v>1524183469</v>
      </c>
      <c r="E1004">
        <v>1524973019</v>
      </c>
      <c r="F1004" s="2">
        <v>1.7725485032499999</v>
      </c>
      <c r="G1004" s="2">
        <v>1.7725485032499999</v>
      </c>
      <c r="H1004">
        <v>19873627</v>
      </c>
      <c r="I1004" s="2">
        <v>0.36358159682199997</v>
      </c>
      <c r="J1004" s="2">
        <v>0</v>
      </c>
      <c r="K1004">
        <v>2</v>
      </c>
      <c r="L1004" s="1" t="s">
        <v>11662</v>
      </c>
      <c r="M1004" s="1" t="s">
        <v>3474</v>
      </c>
      <c r="N1004">
        <v>0</v>
      </c>
      <c r="O1004">
        <v>1</v>
      </c>
      <c r="P1004">
        <v>0</v>
      </c>
      <c r="Q1004">
        <v>0</v>
      </c>
      <c r="R1004" s="19">
        <f>BWscncns[[#This Row],[C fx]]*4+BWscncns[[#This Row],[C fg]]*2+BWscncns[[#This Row],[C fm]]</f>
        <v>2</v>
      </c>
      <c r="S1004">
        <v>15300</v>
      </c>
      <c r="T1004">
        <v>7168000</v>
      </c>
      <c r="U1004" s="13">
        <v>2.134487</v>
      </c>
      <c r="V1004" s="13">
        <v>0.468497</v>
      </c>
      <c r="W1004">
        <v>299</v>
      </c>
      <c r="X1004">
        <v>5</v>
      </c>
      <c r="Z1004" s="10">
        <f>IF($N1004&lt;&gt;0,constants!$L$2,IF($O1004&lt;&gt;0,constants!$M$2,IF($P1004&lt;&gt;0,constants!$N$2,0)))</f>
        <v>9721.3799999999992</v>
      </c>
      <c r="AA1004" s="10">
        <f>IF($N1004&lt;&gt;0,constants!$L$2,IF($O1004&lt;&gt;0,constants!$M$2,IF($P1004&lt;&gt;0,constants!$P$2,0)))</f>
        <v>9721.3799999999992</v>
      </c>
      <c r="AB1004" s="11">
        <f>constants!$O$2</f>
        <v>4861.32</v>
      </c>
      <c r="AC1004" s="11">
        <f>VLOOKUP(BWscncns[[#This Row],[scanner]],[0]!ScnrAvgBW,2,FALSE)/1000</f>
        <v>8853.6095214723919</v>
      </c>
      <c r="AD1004" s="8">
        <f>(1+$F1004)*Z1004</f>
        <v>26952.997568524483</v>
      </c>
      <c r="AE1004" s="8">
        <f>(1+$F1004)*AA1004</f>
        <v>26952.997568524483</v>
      </c>
      <c r="AF1004" s="8">
        <f>(1+$F1004)*AB1004</f>
        <v>13478.245489819288</v>
      </c>
      <c r="AG1004" s="8">
        <f>(1+$F1004)*AC1004</f>
        <v>24547.061827118228</v>
      </c>
      <c r="AH1004" s="8">
        <f>(1+$F1004)*$T1004/1000</f>
        <v>19873.627671295999</v>
      </c>
      <c r="AI1004" s="8">
        <f>(1+BWscncns[[#This Row],[pid_error]]*K_p)*BWscncns[[#This Row],[dbw]]/1000</f>
        <v>13520.813835647999</v>
      </c>
      <c r="AJ1004" s="13">
        <f>BWscncns[[#This Row],[Torflow prgrssv alt vote]]/VLOOKUP(BWscncns[[#This Row],[class]],AltBWtotl,2,FALSE)*100</f>
        <v>4.7232232521639037E-2</v>
      </c>
      <c r="AK1004">
        <f>IF(D1004=E1004,1,0)</f>
        <v>0</v>
      </c>
    </row>
    <row r="1005" spans="1:37">
      <c r="A1005" s="1" t="s">
        <v>11041</v>
      </c>
      <c r="B1005" s="1" t="s">
        <v>1333</v>
      </c>
      <c r="C1005">
        <v>27000</v>
      </c>
      <c r="D1005">
        <v>1524902928</v>
      </c>
      <c r="E1005">
        <v>1524997864</v>
      </c>
      <c r="F1005" s="2">
        <v>2.07943691646E-2</v>
      </c>
      <c r="G1005" s="2">
        <v>2.07943691646E-2</v>
      </c>
      <c r="H1005">
        <v>13656965</v>
      </c>
      <c r="I1005" s="2">
        <v>-0.736924355014</v>
      </c>
      <c r="J1005" s="2">
        <v>0</v>
      </c>
      <c r="K1005">
        <v>4</v>
      </c>
      <c r="L1005" s="1" t="s">
        <v>11575</v>
      </c>
      <c r="M1005" s="1" t="s">
        <v>1333</v>
      </c>
      <c r="N1005">
        <v>0</v>
      </c>
      <c r="O1005">
        <v>1</v>
      </c>
      <c r="P1005">
        <v>0</v>
      </c>
      <c r="Q1005">
        <v>0</v>
      </c>
      <c r="R1005" s="19">
        <f>BWscncns[[#This Row],[C fx]]*4+BWscncns[[#This Row],[C fg]]*2+BWscncns[[#This Row],[C fm]]</f>
        <v>2</v>
      </c>
      <c r="S1005">
        <v>16800</v>
      </c>
      <c r="T1005">
        <v>13378763</v>
      </c>
      <c r="U1005" s="13">
        <v>1.2557210000000001</v>
      </c>
      <c r="V1005" s="13">
        <v>0.79635500000000004</v>
      </c>
      <c r="W1005">
        <v>2133</v>
      </c>
      <c r="X1005">
        <v>42</v>
      </c>
      <c r="Z1005" s="10">
        <f>IF($N1005&lt;&gt;0,constants!$L$2,IF($O1005&lt;&gt;0,constants!$M$2,IF($P1005&lt;&gt;0,constants!$N$2,0)))</f>
        <v>9721.3799999999992</v>
      </c>
      <c r="AA1005" s="10">
        <f>IF($N1005&lt;&gt;0,constants!$L$2,IF($O1005&lt;&gt;0,constants!$M$2,IF($P1005&lt;&gt;0,constants!$P$2,0)))</f>
        <v>9721.3799999999992</v>
      </c>
      <c r="AB1005" s="11">
        <f>constants!$O$2</f>
        <v>4861.32</v>
      </c>
      <c r="AC1005" s="11">
        <f>VLOOKUP(BWscncns[[#This Row],[scanner]],[0]!ScnrAvgBW,2,FALSE)/1000</f>
        <v>4819.491751072962</v>
      </c>
      <c r="AD1005" s="8">
        <f>(1+$F1005)*Z1005</f>
        <v>9923.5299645093583</v>
      </c>
      <c r="AE1005" s="8">
        <f>(1+$F1005)*AA1005</f>
        <v>9923.5299645093583</v>
      </c>
      <c r="AF1005" s="8">
        <f>(1+$F1005)*AB1005</f>
        <v>4962.408082707253</v>
      </c>
      <c r="AG1005" s="8">
        <f>(1+$F1005)*AC1005</f>
        <v>4919.7100417305173</v>
      </c>
      <c r="AH1005" s="8">
        <f>(1+$F1005)*$T1005/1000</f>
        <v>13656.96593678769</v>
      </c>
      <c r="AI1005" s="8">
        <f>(1+BWscncns[[#This Row],[pid_error]]*K_p)*BWscncns[[#This Row],[dbw]]/1000</f>
        <v>13517.864468393847</v>
      </c>
      <c r="AJ1005" s="13">
        <f>BWscncns[[#This Row],[Torflow prgrssv alt vote]]/VLOOKUP(BWscncns[[#This Row],[class]],AltBWtotl,2,FALSE)*100</f>
        <v>4.7221929502779883E-2</v>
      </c>
      <c r="AK1005">
        <f>IF(D1005=E1005,1,0)</f>
        <v>0</v>
      </c>
    </row>
    <row r="1006" spans="1:37">
      <c r="A1006" s="1" t="s">
        <v>3215</v>
      </c>
      <c r="B1006" s="1" t="s">
        <v>3216</v>
      </c>
      <c r="C1006">
        <v>11200</v>
      </c>
      <c r="D1006">
        <v>1524985992</v>
      </c>
      <c r="E1006">
        <v>1524985992</v>
      </c>
      <c r="F1006" s="2">
        <v>-0.28725453968300002</v>
      </c>
      <c r="G1006" s="2">
        <v>-0.28725453968300002</v>
      </c>
      <c r="H1006">
        <v>11238315</v>
      </c>
      <c r="I1006" s="2">
        <v>7.1422961012400005E-2</v>
      </c>
      <c r="J1006" s="2">
        <v>4.5454545454499999E-2</v>
      </c>
      <c r="K1006">
        <v>6</v>
      </c>
      <c r="L1006" s="1" t="s">
        <v>11753</v>
      </c>
      <c r="M1006" s="1" t="s">
        <v>3216</v>
      </c>
      <c r="N1006">
        <v>1</v>
      </c>
      <c r="O1006">
        <v>0</v>
      </c>
      <c r="P1006">
        <v>0</v>
      </c>
      <c r="Q1006">
        <v>0</v>
      </c>
      <c r="R1006" s="19">
        <f>BWscncns[[#This Row],[C fx]]*4+BWscncns[[#This Row],[C fg]]*2+BWscncns[[#This Row],[C fm]]</f>
        <v>4</v>
      </c>
      <c r="S1006">
        <v>11200</v>
      </c>
      <c r="T1006">
        <v>15767643</v>
      </c>
      <c r="U1006" s="13">
        <v>0.71031500000000003</v>
      </c>
      <c r="V1006" s="13">
        <v>1.4078250000000001</v>
      </c>
      <c r="W1006">
        <v>4248</v>
      </c>
      <c r="X1006">
        <v>84</v>
      </c>
      <c r="Z1006" s="10">
        <f>IF($N1006&lt;&gt;0,constants!$L$2,IF($O1006&lt;&gt;0,constants!$M$2,IF($P1006&lt;&gt;0,constants!$N$2,0)))</f>
        <v>10125.48</v>
      </c>
      <c r="AA1006" s="10">
        <f>IF($N1006&lt;&gt;0,constants!$L$2,IF($O1006&lt;&gt;0,constants!$M$2,IF($P1006&lt;&gt;0,constants!$P$2,0)))</f>
        <v>10125.48</v>
      </c>
      <c r="AB1006" s="11">
        <f>constants!$O$2</f>
        <v>4861.32</v>
      </c>
      <c r="AC1006" s="11">
        <f>VLOOKUP(BWscncns[[#This Row],[scanner]],[0]!ScnrAvgBW,2,FALSE)/1000</f>
        <v>2386.3111194805197</v>
      </c>
      <c r="AD1006" s="8">
        <f>(1+$F1006)*Z1006</f>
        <v>7216.8899035305776</v>
      </c>
      <c r="AE1006" s="8">
        <f>(1+$F1006)*AA1006</f>
        <v>7216.8899035305776</v>
      </c>
      <c r="AF1006" s="8">
        <f>(1+$F1006)*AB1006</f>
        <v>3464.8837611482386</v>
      </c>
      <c r="AG1006" s="8">
        <f>(1+$F1006)*AC1006</f>
        <v>1700.8324173137187</v>
      </c>
      <c r="AH1006" s="8">
        <f>(1+$F1006)*$T1006/1000</f>
        <v>11238.315968149123</v>
      </c>
      <c r="AI1006" s="8">
        <f>(1+BWscncns[[#This Row],[pid_error]]*K_p)*BWscncns[[#This Row],[dbw]]/1000</f>
        <v>13502.979484074562</v>
      </c>
      <c r="AJ1006" s="13">
        <f>BWscncns[[#This Row],[Torflow prgrssv alt vote]]/VLOOKUP(BWscncns[[#This Row],[class]],AltBWtotl,2,FALSE)*100</f>
        <v>0.11573058297041686</v>
      </c>
      <c r="AK1006">
        <f>IF(D1006=E1006,1,0)</f>
        <v>1</v>
      </c>
    </row>
    <row r="1007" spans="1:37">
      <c r="A1007" s="1" t="s">
        <v>4398</v>
      </c>
      <c r="B1007" s="1" t="s">
        <v>4399</v>
      </c>
      <c r="C1007">
        <v>19700</v>
      </c>
      <c r="D1007">
        <v>1524992681</v>
      </c>
      <c r="E1007">
        <v>1524992681</v>
      </c>
      <c r="F1007" s="2">
        <v>1.6787931713199999</v>
      </c>
      <c r="G1007" s="2">
        <v>1.6787931713199999</v>
      </c>
      <c r="H1007">
        <v>19662427</v>
      </c>
      <c r="I1007" s="2">
        <v>0.64339306629199999</v>
      </c>
      <c r="J1007" s="2">
        <v>0</v>
      </c>
      <c r="K1007">
        <v>1</v>
      </c>
      <c r="L1007" s="1" t="s">
        <v>11565</v>
      </c>
      <c r="M1007" s="1" t="s">
        <v>4399</v>
      </c>
      <c r="N1007">
        <v>1</v>
      </c>
      <c r="O1007">
        <v>0</v>
      </c>
      <c r="P1007">
        <v>0</v>
      </c>
      <c r="Q1007">
        <v>0</v>
      </c>
      <c r="R1007" s="19">
        <f>BWscncns[[#This Row],[C fx]]*4+BWscncns[[#This Row],[C fg]]*2+BWscncns[[#This Row],[C fm]]</f>
        <v>4</v>
      </c>
      <c r="S1007">
        <v>17700</v>
      </c>
      <c r="T1007">
        <v>7340032</v>
      </c>
      <c r="U1007" s="13">
        <v>2.4114339999999999</v>
      </c>
      <c r="V1007" s="13">
        <v>0.41469099999999998</v>
      </c>
      <c r="W1007">
        <v>157</v>
      </c>
      <c r="X1007">
        <v>3</v>
      </c>
      <c r="Z1007" s="10">
        <f>IF($N1007&lt;&gt;0,constants!$L$2,IF($O1007&lt;&gt;0,constants!$M$2,IF($P1007&lt;&gt;0,constants!$N$2,0)))</f>
        <v>10125.48</v>
      </c>
      <c r="AA1007" s="10">
        <f>IF($N1007&lt;&gt;0,constants!$L$2,IF($O1007&lt;&gt;0,constants!$M$2,IF($P1007&lt;&gt;0,constants!$P$2,0)))</f>
        <v>10125.48</v>
      </c>
      <c r="AB1007" s="11">
        <f>constants!$O$2</f>
        <v>4861.32</v>
      </c>
      <c r="AC1007" s="11">
        <f>VLOOKUP(BWscncns[[#This Row],[scanner]],[0]!ScnrAvgBW,2,FALSE)/1000</f>
        <v>11818.828055288463</v>
      </c>
      <c r="AD1007" s="8">
        <f>(1+$F1007)*Z1007</f>
        <v>27124.06668033723</v>
      </c>
      <c r="AE1007" s="8">
        <f>(1+$F1007)*AA1007</f>
        <v>27124.06668033723</v>
      </c>
      <c r="AF1007" s="8">
        <f>(1+$F1007)*AB1007</f>
        <v>13022.47081960134</v>
      </c>
      <c r="AG1007" s="8">
        <f>(1+$F1007)*AC1007</f>
        <v>31660.195887511967</v>
      </c>
      <c r="AH1007" s="8">
        <f>(1+$F1007)*$T1007/1000</f>
        <v>19662.427598870279</v>
      </c>
      <c r="AI1007" s="8">
        <f>(1+BWscncns[[#This Row],[pid_error]]*K_p)*BWscncns[[#This Row],[dbw]]/1000</f>
        <v>13501.229799435141</v>
      </c>
      <c r="AJ1007" s="13">
        <f>BWscncns[[#This Row],[Torflow prgrssv alt vote]]/VLOOKUP(BWscncns[[#This Row],[class]],AltBWtotl,2,FALSE)*100</f>
        <v>0.11571558687095797</v>
      </c>
      <c r="AK1007">
        <f>IF(D1007=E1007,1,0)</f>
        <v>1</v>
      </c>
    </row>
    <row r="1008" spans="1:37">
      <c r="A1008" s="1" t="s">
        <v>2411</v>
      </c>
      <c r="B1008" s="1" t="s">
        <v>2412</v>
      </c>
      <c r="C1008">
        <v>13000</v>
      </c>
      <c r="D1008">
        <v>1524959606</v>
      </c>
      <c r="E1008">
        <v>1524959606</v>
      </c>
      <c r="F1008" s="2">
        <v>-2.4019260328299999E-2</v>
      </c>
      <c r="G1008" s="2">
        <v>-2.4019260328299999E-2</v>
      </c>
      <c r="H1008">
        <v>13019349</v>
      </c>
      <c r="I1008" s="2">
        <v>9.5895962665699996E-2</v>
      </c>
      <c r="J1008" s="2">
        <v>0</v>
      </c>
      <c r="K1008">
        <v>4</v>
      </c>
      <c r="L1008" s="1" t="s">
        <v>11747</v>
      </c>
      <c r="M1008" s="1" t="s">
        <v>2412</v>
      </c>
      <c r="N1008">
        <v>1</v>
      </c>
      <c r="O1008">
        <v>0</v>
      </c>
      <c r="P1008">
        <v>0</v>
      </c>
      <c r="Q1008">
        <v>0</v>
      </c>
      <c r="R1008" s="19">
        <f>BWscncns[[#This Row],[C fx]]*4+BWscncns[[#This Row],[C fg]]*2+BWscncns[[#This Row],[C fm]]</f>
        <v>4</v>
      </c>
      <c r="S1008">
        <v>13700</v>
      </c>
      <c r="T1008">
        <v>13660164</v>
      </c>
      <c r="U1008" s="13">
        <v>1.0029159999999999</v>
      </c>
      <c r="V1008" s="13">
        <v>0.99709199999999998</v>
      </c>
      <c r="W1008">
        <v>3212</v>
      </c>
      <c r="X1008">
        <v>64</v>
      </c>
      <c r="Z1008" s="10">
        <f>IF($N1008&lt;&gt;0,constants!$L$2,IF($O1008&lt;&gt;0,constants!$M$2,IF($P1008&lt;&gt;0,constants!$N$2,0)))</f>
        <v>10125.48</v>
      </c>
      <c r="AA1008" s="10">
        <f>IF($N1008&lt;&gt;0,constants!$L$2,IF($O1008&lt;&gt;0,constants!$M$2,IF($P1008&lt;&gt;0,constants!$P$2,0)))</f>
        <v>10125.48</v>
      </c>
      <c r="AB1008" s="11">
        <f>constants!$O$2</f>
        <v>4861.32</v>
      </c>
      <c r="AC1008" s="11">
        <f>VLOOKUP(BWscncns[[#This Row],[scanner]],[0]!ScnrAvgBW,2,FALSE)/1000</f>
        <v>4819.491751072962</v>
      </c>
      <c r="AD1008" s="8">
        <f>(1+$F1008)*Z1008</f>
        <v>9882.2734599310043</v>
      </c>
      <c r="AE1008" s="8">
        <f>(1+$F1008)*AA1008</f>
        <v>9882.2734599310043</v>
      </c>
      <c r="AF1008" s="8">
        <f>(1+$F1008)*AB1008</f>
        <v>4744.5546893808278</v>
      </c>
      <c r="AG1008" s="8">
        <f>(1+$F1008)*AC1008</f>
        <v>4703.7311240538456</v>
      </c>
      <c r="AH1008" s="8">
        <f>(1+$F1008)*$T1008/1000</f>
        <v>13332.056964756728</v>
      </c>
      <c r="AI1008" s="8">
        <f>(1+BWscncns[[#This Row],[pid_error]]*K_p)*BWscncns[[#This Row],[dbw]]/1000</f>
        <v>13496.110482378364</v>
      </c>
      <c r="AJ1008" s="13">
        <f>BWscncns[[#This Row],[Torflow prgrssv alt vote]]/VLOOKUP(BWscncns[[#This Row],[class]],AltBWtotl,2,FALSE)*100</f>
        <v>0.1156717105140332</v>
      </c>
      <c r="AK1008">
        <f>IF(D1008=E1008,1,0)</f>
        <v>1</v>
      </c>
    </row>
    <row r="1009" spans="1:37">
      <c r="A1009" s="1" t="s">
        <v>1892</v>
      </c>
      <c r="B1009" s="1" t="s">
        <v>1893</v>
      </c>
      <c r="C1009">
        <v>17600</v>
      </c>
      <c r="D1009">
        <v>1524565583</v>
      </c>
      <c r="E1009">
        <v>1525009194</v>
      </c>
      <c r="F1009" s="2">
        <v>0.85831160421099995</v>
      </c>
      <c r="G1009" s="2">
        <v>0.85831160421099995</v>
      </c>
      <c r="H1009">
        <v>17355717</v>
      </c>
      <c r="I1009" s="2">
        <v>0.17411558259599999</v>
      </c>
      <c r="J1009" s="2">
        <v>0</v>
      </c>
      <c r="K1009">
        <v>2</v>
      </c>
      <c r="L1009" s="1" t="s">
        <v>11570</v>
      </c>
      <c r="M1009" s="1" t="s">
        <v>1893</v>
      </c>
      <c r="N1009">
        <v>0</v>
      </c>
      <c r="O1009">
        <v>1</v>
      </c>
      <c r="P1009">
        <v>0</v>
      </c>
      <c r="Q1009">
        <v>0</v>
      </c>
      <c r="R1009" s="19">
        <f>BWscncns[[#This Row],[C fx]]*4+BWscncns[[#This Row],[C fg]]*2+BWscncns[[#This Row],[C fm]]</f>
        <v>2</v>
      </c>
      <c r="S1009">
        <v>14100</v>
      </c>
      <c r="T1009">
        <v>9437184</v>
      </c>
      <c r="U1009" s="13">
        <v>1.4940899999999999</v>
      </c>
      <c r="V1009" s="13">
        <v>0.66930400000000001</v>
      </c>
      <c r="W1009">
        <v>1396</v>
      </c>
      <c r="X1009">
        <v>27</v>
      </c>
      <c r="Z1009" s="10">
        <f>IF($N1009&lt;&gt;0,constants!$L$2,IF($O1009&lt;&gt;0,constants!$M$2,IF($P1009&lt;&gt;0,constants!$N$2,0)))</f>
        <v>9721.3799999999992</v>
      </c>
      <c r="AA1009" s="10">
        <f>IF($N1009&lt;&gt;0,constants!$L$2,IF($O1009&lt;&gt;0,constants!$M$2,IF($P1009&lt;&gt;0,constants!$P$2,0)))</f>
        <v>9721.3799999999992</v>
      </c>
      <c r="AB1009" s="11">
        <f>constants!$O$2</f>
        <v>4861.32</v>
      </c>
      <c r="AC1009" s="11">
        <f>VLOOKUP(BWscncns[[#This Row],[scanner]],[0]!ScnrAvgBW,2,FALSE)/1000</f>
        <v>8853.6095214723919</v>
      </c>
      <c r="AD1009" s="8">
        <f>(1+$F1009)*Z1009</f>
        <v>18065.353262944729</v>
      </c>
      <c r="AE1009" s="8">
        <f>(1+$F1009)*AA1009</f>
        <v>18065.353262944729</v>
      </c>
      <c r="AF1009" s="8">
        <f>(1+$F1009)*AB1009</f>
        <v>9033.847367783017</v>
      </c>
      <c r="AG1009" s="8">
        <f>(1+$F1009)*AC1009</f>
        <v>16452.765312905143</v>
      </c>
      <c r="AH1009" s="8">
        <f>(1+$F1009)*$T1009/1000</f>
        <v>17537.228538274383</v>
      </c>
      <c r="AI1009" s="8">
        <f>(1+BWscncns[[#This Row],[pid_error]]*K_p)*BWscncns[[#This Row],[dbw]]/1000</f>
        <v>13487.20626913719</v>
      </c>
      <c r="AJ1009" s="13">
        <f>BWscncns[[#This Row],[Torflow prgrssv alt vote]]/VLOOKUP(BWscncns[[#This Row],[class]],AltBWtotl,2,FALSE)*100</f>
        <v>4.7114831275292472E-2</v>
      </c>
      <c r="AK1009">
        <f>IF(D1009=E1009,1,0)</f>
        <v>0</v>
      </c>
    </row>
    <row r="1010" spans="1:37">
      <c r="A1010" s="1" t="s">
        <v>3335</v>
      </c>
      <c r="B1010" s="1" t="s">
        <v>49</v>
      </c>
      <c r="C1010">
        <v>13500</v>
      </c>
      <c r="D1010">
        <v>1524027436</v>
      </c>
      <c r="E1010">
        <v>1524820080</v>
      </c>
      <c r="F1010" s="2">
        <v>0.83599423618199997</v>
      </c>
      <c r="G1010" s="2">
        <v>0.83599423618199997</v>
      </c>
      <c r="H1010">
        <v>12473752</v>
      </c>
      <c r="I1010" s="2">
        <v>0.53536945841399997</v>
      </c>
      <c r="J1010" s="2">
        <v>0</v>
      </c>
      <c r="K1010">
        <v>4</v>
      </c>
      <c r="L1010" s="1" t="s">
        <v>11734</v>
      </c>
      <c r="M1010" s="1" t="s">
        <v>49</v>
      </c>
      <c r="N1010">
        <v>0</v>
      </c>
      <c r="O1010">
        <v>1</v>
      </c>
      <c r="P1010">
        <v>0</v>
      </c>
      <c r="Q1010">
        <v>0</v>
      </c>
      <c r="R1010" s="19">
        <f>BWscncns[[#This Row],[C fx]]*4+BWscncns[[#This Row],[C fg]]*2+BWscncns[[#This Row],[C fm]]</f>
        <v>2</v>
      </c>
      <c r="S1010">
        <v>10500</v>
      </c>
      <c r="T1010">
        <v>9503499</v>
      </c>
      <c r="U1010" s="13">
        <v>1.1048560000000001</v>
      </c>
      <c r="V1010" s="13">
        <v>0.90509499999999998</v>
      </c>
      <c r="W1010">
        <v>2680</v>
      </c>
      <c r="X1010">
        <v>53</v>
      </c>
      <c r="Z1010" s="10">
        <f>IF($N1010&lt;&gt;0,constants!$L$2,IF($O1010&lt;&gt;0,constants!$M$2,IF($P1010&lt;&gt;0,constants!$N$2,0)))</f>
        <v>9721.3799999999992</v>
      </c>
      <c r="AA1010" s="10">
        <f>IF($N1010&lt;&gt;0,constants!$L$2,IF($O1010&lt;&gt;0,constants!$M$2,IF($P1010&lt;&gt;0,constants!$P$2,0)))</f>
        <v>9721.3799999999992</v>
      </c>
      <c r="AB1010" s="11">
        <f>constants!$O$2</f>
        <v>4861.32</v>
      </c>
      <c r="AC1010" s="11">
        <f>VLOOKUP(BWscncns[[#This Row],[scanner]],[0]!ScnrAvgBW,2,FALSE)/1000</f>
        <v>4819.491751072962</v>
      </c>
      <c r="AD1010" s="8">
        <f>(1+$F1010)*Z1010</f>
        <v>17848.397647734972</v>
      </c>
      <c r="AE1010" s="8">
        <f>(1+$F1010)*AA1010</f>
        <v>17848.397647734972</v>
      </c>
      <c r="AF1010" s="8">
        <f>(1+$F1010)*AB1010</f>
        <v>8925.3555002362809</v>
      </c>
      <c r="AG1010" s="8">
        <f>(1+$F1010)*AC1010</f>
        <v>8848.5590762966531</v>
      </c>
      <c r="AH1010" s="8">
        <f>(1+$F1010)*$T1010/1000</f>
        <v>17448.369387561404</v>
      </c>
      <c r="AI1010" s="8">
        <f>(1+BWscncns[[#This Row],[pid_error]]*K_p)*BWscncns[[#This Row],[dbw]]/1000</f>
        <v>13475.934193780702</v>
      </c>
      <c r="AJ1010" s="13">
        <f>BWscncns[[#This Row],[Torflow prgrssv alt vote]]/VLOOKUP(BWscncns[[#This Row],[class]],AltBWtotl,2,FALSE)*100</f>
        <v>4.7075454556500931E-2</v>
      </c>
      <c r="AK1010">
        <f>IF(D1010=E1010,1,0)</f>
        <v>0</v>
      </c>
    </row>
    <row r="1011" spans="1:37">
      <c r="A1011" s="1" t="s">
        <v>11085</v>
      </c>
      <c r="B1011" s="1" t="s">
        <v>11086</v>
      </c>
      <c r="C1011">
        <v>16800</v>
      </c>
      <c r="D1011">
        <v>1524854719</v>
      </c>
      <c r="E1011">
        <v>1524995596</v>
      </c>
      <c r="F1011" s="2">
        <v>0.104047532188</v>
      </c>
      <c r="G1011" s="2">
        <v>0.104047532188</v>
      </c>
      <c r="H1011">
        <v>14131808</v>
      </c>
      <c r="I1011" s="2">
        <v>-0.92444272811200001</v>
      </c>
      <c r="J1011" s="2">
        <v>0</v>
      </c>
      <c r="K1011">
        <v>5</v>
      </c>
      <c r="L1011" s="1" t="s">
        <v>11701</v>
      </c>
      <c r="M1011" s="1" t="s">
        <v>11086</v>
      </c>
      <c r="N1011">
        <v>0</v>
      </c>
      <c r="O1011">
        <v>1</v>
      </c>
      <c r="P1011">
        <v>0</v>
      </c>
      <c r="Q1011">
        <v>0</v>
      </c>
      <c r="R1011" s="19">
        <f>BWscncns[[#This Row],[C fx]]*4+BWscncns[[#This Row],[C fg]]*2+BWscncns[[#This Row],[C fm]]</f>
        <v>2</v>
      </c>
      <c r="S1011">
        <v>10700</v>
      </c>
      <c r="T1011">
        <v>12800000</v>
      </c>
      <c r="U1011" s="13">
        <v>0.83593799999999996</v>
      </c>
      <c r="V1011" s="13">
        <v>1.1962619999999999</v>
      </c>
      <c r="W1011">
        <v>3922</v>
      </c>
      <c r="X1011">
        <v>78</v>
      </c>
      <c r="Z1011" s="10">
        <f>IF($N1011&lt;&gt;0,constants!$L$2,IF($O1011&lt;&gt;0,constants!$M$2,IF($P1011&lt;&gt;0,constants!$N$2,0)))</f>
        <v>9721.3799999999992</v>
      </c>
      <c r="AA1011" s="10">
        <f>IF($N1011&lt;&gt;0,constants!$L$2,IF($O1011&lt;&gt;0,constants!$M$2,IF($P1011&lt;&gt;0,constants!$P$2,0)))</f>
        <v>9721.3799999999992</v>
      </c>
      <c r="AB1011" s="11">
        <f>constants!$O$2</f>
        <v>4861.32</v>
      </c>
      <c r="AC1011" s="11">
        <f>VLOOKUP(BWscncns[[#This Row],[scanner]],[0]!ScnrAvgBW,2,FALSE)/1000</f>
        <v>3794.4265750962772</v>
      </c>
      <c r="AD1011" s="8">
        <f>(1+$F1011)*Z1011</f>
        <v>10732.865598461778</v>
      </c>
      <c r="AE1011" s="8">
        <f>(1+$F1011)*AA1011</f>
        <v>10732.865598461778</v>
      </c>
      <c r="AF1011" s="8">
        <f>(1+$F1011)*AB1011</f>
        <v>5367.1283491761669</v>
      </c>
      <c r="AG1011" s="8">
        <f>(1+$F1011)*AC1011</f>
        <v>4189.2272963036094</v>
      </c>
      <c r="AH1011" s="8">
        <f>(1+$F1011)*$T1011/1000</f>
        <v>14131.8084120064</v>
      </c>
      <c r="AI1011" s="8">
        <f>(1+BWscncns[[#This Row],[pid_error]]*K_p)*BWscncns[[#This Row],[dbw]]/1000</f>
        <v>13465.904206003199</v>
      </c>
      <c r="AJ1011" s="13">
        <f>BWscncns[[#This Row],[Torflow prgrssv alt vote]]/VLOOKUP(BWscncns[[#This Row],[class]],AltBWtotl,2,FALSE)*100</f>
        <v>4.7040416819819193E-2</v>
      </c>
      <c r="AK1011">
        <f>IF(D1011=E1011,1,0)</f>
        <v>0</v>
      </c>
    </row>
    <row r="1012" spans="1:37">
      <c r="A1012" s="1" t="s">
        <v>11335</v>
      </c>
      <c r="B1012" s="1" t="s">
        <v>11336</v>
      </c>
      <c r="C1012">
        <v>33700</v>
      </c>
      <c r="D1012">
        <v>1524224920</v>
      </c>
      <c r="E1012">
        <v>1524995972</v>
      </c>
      <c r="F1012" s="2">
        <v>-0.31913543987600002</v>
      </c>
      <c r="G1012" s="2">
        <v>-0.31913543987600002</v>
      </c>
      <c r="H1012">
        <v>8094909</v>
      </c>
      <c r="I1012" s="2">
        <v>-0.46335368064299998</v>
      </c>
      <c r="J1012" s="2">
        <v>0</v>
      </c>
      <c r="K1012">
        <v>2</v>
      </c>
      <c r="L1012" s="1" t="s">
        <v>11543</v>
      </c>
      <c r="M1012" s="1" t="s">
        <v>11336</v>
      </c>
      <c r="N1012">
        <v>0</v>
      </c>
      <c r="O1012">
        <v>1</v>
      </c>
      <c r="P1012">
        <v>0</v>
      </c>
      <c r="Q1012">
        <v>0</v>
      </c>
      <c r="R1012" s="19">
        <f>BWscncns[[#This Row],[C fx]]*4+BWscncns[[#This Row],[C fg]]*2+BWscncns[[#This Row],[C fm]]</f>
        <v>2</v>
      </c>
      <c r="S1012">
        <v>29200</v>
      </c>
      <c r="T1012">
        <v>15978515</v>
      </c>
      <c r="U1012" s="13">
        <v>1.8274539999999999</v>
      </c>
      <c r="V1012" s="13">
        <v>0.54720899999999995</v>
      </c>
      <c r="W1012">
        <v>609</v>
      </c>
      <c r="X1012">
        <v>12</v>
      </c>
      <c r="Z1012" s="10">
        <f>IF($N1012&lt;&gt;0,constants!$L$2,IF($O1012&lt;&gt;0,constants!$M$2,IF($P1012&lt;&gt;0,constants!$N$2,0)))</f>
        <v>9721.3799999999992</v>
      </c>
      <c r="AA1012" s="10">
        <f>IF($N1012&lt;&gt;0,constants!$L$2,IF($O1012&lt;&gt;0,constants!$M$2,IF($P1012&lt;&gt;0,constants!$P$2,0)))</f>
        <v>9721.3799999999992</v>
      </c>
      <c r="AB1012" s="11">
        <f>constants!$O$2</f>
        <v>4861.32</v>
      </c>
      <c r="AC1012" s="11">
        <f>VLOOKUP(BWscncns[[#This Row],[scanner]],[0]!ScnrAvgBW,2,FALSE)/1000</f>
        <v>8853.6095214723919</v>
      </c>
      <c r="AD1012" s="8">
        <f>(1+$F1012)*Z1012</f>
        <v>6618.9431174982501</v>
      </c>
      <c r="AE1012" s="8">
        <f>(1+$F1012)*AA1012</f>
        <v>6618.9431174982501</v>
      </c>
      <c r="AF1012" s="8">
        <f>(1+$F1012)*AB1012</f>
        <v>3309.9005034220036</v>
      </c>
      <c r="AG1012" s="8">
        <f>(1+$F1012)*AC1012</f>
        <v>6028.1089523469582</v>
      </c>
      <c r="AH1012" s="8">
        <f>(1+$F1012)*$T1012/1000</f>
        <v>10879.204586909736</v>
      </c>
      <c r="AI1012" s="8">
        <f>(1+BWscncns[[#This Row],[pid_error]]*K_p)*BWscncns[[#This Row],[dbw]]/1000</f>
        <v>13428.859793454869</v>
      </c>
      <c r="AJ1012" s="13">
        <f>BWscncns[[#This Row],[Torflow prgrssv alt vote]]/VLOOKUP(BWscncns[[#This Row],[class]],AltBWtotl,2,FALSE)*100</f>
        <v>4.6911009645933172E-2</v>
      </c>
      <c r="AK1012">
        <f>IF(D1012=E1012,1,0)</f>
        <v>0</v>
      </c>
    </row>
    <row r="1013" spans="1:37">
      <c r="A1013" s="1" t="s">
        <v>5715</v>
      </c>
      <c r="B1013" s="1" t="s">
        <v>5716</v>
      </c>
      <c r="C1013">
        <v>17600</v>
      </c>
      <c r="D1013">
        <v>1525006186</v>
      </c>
      <c r="E1013">
        <v>1525006186</v>
      </c>
      <c r="F1013" s="2">
        <v>0.91241847723900005</v>
      </c>
      <c r="G1013" s="2">
        <v>0.91241847723900005</v>
      </c>
      <c r="H1013">
        <v>17635062</v>
      </c>
      <c r="I1013" s="2">
        <v>0.27537430822800002</v>
      </c>
      <c r="J1013" s="2">
        <v>0</v>
      </c>
      <c r="K1013">
        <v>1</v>
      </c>
      <c r="L1013" s="1" t="s">
        <v>11530</v>
      </c>
      <c r="M1013" s="1" t="s">
        <v>5716</v>
      </c>
      <c r="N1013">
        <v>0</v>
      </c>
      <c r="O1013">
        <v>1</v>
      </c>
      <c r="P1013">
        <v>0</v>
      </c>
      <c r="Q1013">
        <v>0</v>
      </c>
      <c r="R1013" s="19">
        <f>BWscncns[[#This Row],[C fx]]*4+BWscncns[[#This Row],[C fg]]*2+BWscncns[[#This Row],[C fm]]</f>
        <v>2</v>
      </c>
      <c r="S1013">
        <v>16900</v>
      </c>
      <c r="T1013">
        <v>9221341</v>
      </c>
      <c r="U1013" s="13">
        <v>1.832705</v>
      </c>
      <c r="V1013" s="13">
        <v>0.54564100000000004</v>
      </c>
      <c r="W1013">
        <v>599</v>
      </c>
      <c r="X1013">
        <v>11</v>
      </c>
      <c r="Z1013" s="10">
        <f>IF($N1013&lt;&gt;0,constants!$L$2,IF($O1013&lt;&gt;0,constants!$M$2,IF($P1013&lt;&gt;0,constants!$N$2,0)))</f>
        <v>9721.3799999999992</v>
      </c>
      <c r="AA1013" s="10">
        <f>IF($N1013&lt;&gt;0,constants!$L$2,IF($O1013&lt;&gt;0,constants!$M$2,IF($P1013&lt;&gt;0,constants!$P$2,0)))</f>
        <v>9721.3799999999992</v>
      </c>
      <c r="AB1013" s="11">
        <f>constants!$O$2</f>
        <v>4861.32</v>
      </c>
      <c r="AC1013" s="11">
        <f>VLOOKUP(BWscncns[[#This Row],[scanner]],[0]!ScnrAvgBW,2,FALSE)/1000</f>
        <v>11818.828055288463</v>
      </c>
      <c r="AD1013" s="8">
        <f>(1+$F1013)*Z1013</f>
        <v>18591.346736261668</v>
      </c>
      <c r="AE1013" s="8">
        <f>(1+$F1013)*AA1013</f>
        <v>18591.346736261668</v>
      </c>
      <c r="AF1013" s="8">
        <f>(1+$F1013)*AB1013</f>
        <v>9296.878191771495</v>
      </c>
      <c r="AG1013" s="8">
        <f>(1+$F1013)*AC1013</f>
        <v>22602.545152244333</v>
      </c>
      <c r="AH1013" s="8">
        <f>(1+$F1013)*$T1013/1000</f>
        <v>17635.062913321559</v>
      </c>
      <c r="AI1013" s="8">
        <f>(1+BWscncns[[#This Row],[pid_error]]*K_p)*BWscncns[[#This Row],[dbw]]/1000</f>
        <v>13428.20195666078</v>
      </c>
      <c r="AJ1013" s="13">
        <f>BWscncns[[#This Row],[Torflow prgrssv alt vote]]/VLOOKUP(BWscncns[[#This Row],[class]],AltBWtotl,2,FALSE)*100</f>
        <v>4.6908711625947286E-2</v>
      </c>
      <c r="AK1013">
        <f>IF(D1013=E1013,1,0)</f>
        <v>1</v>
      </c>
    </row>
    <row r="1014" spans="1:37">
      <c r="A1014" s="1" t="s">
        <v>4378</v>
      </c>
      <c r="B1014" s="1" t="s">
        <v>4379</v>
      </c>
      <c r="C1014">
        <v>22000</v>
      </c>
      <c r="D1014">
        <v>1524591687</v>
      </c>
      <c r="E1014">
        <v>1524995088</v>
      </c>
      <c r="F1014" s="2">
        <v>0.122910365844</v>
      </c>
      <c r="G1014" s="2">
        <v>0.122910365844</v>
      </c>
      <c r="H1014">
        <v>14107958</v>
      </c>
      <c r="I1014" s="2">
        <v>-0.200459853381</v>
      </c>
      <c r="J1014" s="2">
        <v>0</v>
      </c>
      <c r="K1014">
        <v>4</v>
      </c>
      <c r="L1014" s="1" t="s">
        <v>11674</v>
      </c>
      <c r="M1014" s="1" t="s">
        <v>4379</v>
      </c>
      <c r="N1014">
        <v>0</v>
      </c>
      <c r="O1014">
        <v>1</v>
      </c>
      <c r="P1014">
        <v>0</v>
      </c>
      <c r="Q1014">
        <v>0</v>
      </c>
      <c r="R1014" s="19">
        <f>BWscncns[[#This Row],[C fx]]*4+BWscncns[[#This Row],[C fg]]*2+BWscncns[[#This Row],[C fm]]</f>
        <v>2</v>
      </c>
      <c r="S1014">
        <v>16200</v>
      </c>
      <c r="T1014">
        <v>12635819</v>
      </c>
      <c r="U1014" s="13">
        <v>1.28207</v>
      </c>
      <c r="V1014" s="13">
        <v>0.77998900000000004</v>
      </c>
      <c r="W1014">
        <v>2043</v>
      </c>
      <c r="X1014">
        <v>40</v>
      </c>
      <c r="Z1014" s="10">
        <f>IF($N1014&lt;&gt;0,constants!$L$2,IF($O1014&lt;&gt;0,constants!$M$2,IF($P1014&lt;&gt;0,constants!$N$2,0)))</f>
        <v>9721.3799999999992</v>
      </c>
      <c r="AA1014" s="10">
        <f>IF($N1014&lt;&gt;0,constants!$L$2,IF($O1014&lt;&gt;0,constants!$M$2,IF($P1014&lt;&gt;0,constants!$P$2,0)))</f>
        <v>9721.3799999999992</v>
      </c>
      <c r="AB1014" s="11">
        <f>constants!$O$2</f>
        <v>4861.32</v>
      </c>
      <c r="AC1014" s="11">
        <f>VLOOKUP(BWscncns[[#This Row],[scanner]],[0]!ScnrAvgBW,2,FALSE)/1000</f>
        <v>4819.491751072962</v>
      </c>
      <c r="AD1014" s="8">
        <f>(1+$F1014)*Z1014</f>
        <v>10916.238372308544</v>
      </c>
      <c r="AE1014" s="8">
        <f>(1+$F1014)*AA1014</f>
        <v>10916.238372308544</v>
      </c>
      <c r="AF1014" s="8">
        <f>(1+$F1014)*AB1014</f>
        <v>5458.8266196847544</v>
      </c>
      <c r="AG1014" s="8">
        <f>(1+$F1014)*AC1014</f>
        <v>5411.8572453794804</v>
      </c>
      <c r="AH1014" s="8">
        <f>(1+$F1014)*$T1014/1000</f>
        <v>14188.892136028568</v>
      </c>
      <c r="AI1014" s="8">
        <f>(1+BWscncns[[#This Row],[pid_error]]*K_p)*BWscncns[[#This Row],[dbw]]/1000</f>
        <v>13412.355568014284</v>
      </c>
      <c r="AJ1014" s="13">
        <f>BWscncns[[#This Row],[Torflow prgrssv alt vote]]/VLOOKUP(BWscncns[[#This Row],[class]],AltBWtotl,2,FALSE)*100</f>
        <v>4.6853355467488381E-2</v>
      </c>
      <c r="AK1014">
        <f>IF(D1014=E1014,1,0)</f>
        <v>0</v>
      </c>
    </row>
    <row r="1015" spans="1:37">
      <c r="A1015" s="1" t="s">
        <v>6013</v>
      </c>
      <c r="B1015" s="1" t="s">
        <v>6014</v>
      </c>
      <c r="C1015">
        <v>18000</v>
      </c>
      <c r="D1015">
        <v>1524578673</v>
      </c>
      <c r="E1015">
        <v>1525003372</v>
      </c>
      <c r="F1015" s="2">
        <v>0.533554815327</v>
      </c>
      <c r="G1015" s="2">
        <v>0.533554815327</v>
      </c>
      <c r="H1015">
        <v>16158972</v>
      </c>
      <c r="I1015" s="2">
        <v>-0.69383719134300004</v>
      </c>
      <c r="J1015" s="2">
        <v>0</v>
      </c>
      <c r="K1015">
        <v>2</v>
      </c>
      <c r="L1015" s="1" t="s">
        <v>11569</v>
      </c>
      <c r="M1015" s="1" t="s">
        <v>6014</v>
      </c>
      <c r="N1015">
        <v>0</v>
      </c>
      <c r="O1015">
        <v>1</v>
      </c>
      <c r="P1015">
        <v>0</v>
      </c>
      <c r="Q1015">
        <v>0</v>
      </c>
      <c r="R1015" s="19">
        <f>BWscncns[[#This Row],[C fx]]*4+BWscncns[[#This Row],[C fg]]*2+BWscncns[[#This Row],[C fm]]</f>
        <v>2</v>
      </c>
      <c r="S1015">
        <v>16300</v>
      </c>
      <c r="T1015">
        <v>10580134</v>
      </c>
      <c r="U1015" s="13">
        <v>1.5406230000000001</v>
      </c>
      <c r="V1015" s="13">
        <v>0.649088</v>
      </c>
      <c r="W1015">
        <v>1234</v>
      </c>
      <c r="X1015">
        <v>24</v>
      </c>
      <c r="Z1015" s="10">
        <f>IF($N1015&lt;&gt;0,constants!$L$2,IF($O1015&lt;&gt;0,constants!$M$2,IF($P1015&lt;&gt;0,constants!$N$2,0)))</f>
        <v>9721.3799999999992</v>
      </c>
      <c r="AA1015" s="10">
        <f>IF($N1015&lt;&gt;0,constants!$L$2,IF($O1015&lt;&gt;0,constants!$M$2,IF($P1015&lt;&gt;0,constants!$P$2,0)))</f>
        <v>9721.3799999999992</v>
      </c>
      <c r="AB1015" s="11">
        <f>constants!$O$2</f>
        <v>4861.32</v>
      </c>
      <c r="AC1015" s="11">
        <f>VLOOKUP(BWscncns[[#This Row],[scanner]],[0]!ScnrAvgBW,2,FALSE)/1000</f>
        <v>8853.6095214723919</v>
      </c>
      <c r="AD1015" s="8">
        <f>(1+$F1015)*Z1015</f>
        <v>14908.269110623591</v>
      </c>
      <c r="AE1015" s="8">
        <f>(1+$F1015)*AA1015</f>
        <v>14908.269110623591</v>
      </c>
      <c r="AF1015" s="8">
        <f>(1+$F1015)*AB1015</f>
        <v>7455.1006948454515</v>
      </c>
      <c r="AG1015" s="8">
        <f>(1+$F1015)*AC1015</f>
        <v>13577.495514678963</v>
      </c>
      <c r="AH1015" s="8">
        <f>(1+$F1015)*$T1015/1000</f>
        <v>16225.215442504914</v>
      </c>
      <c r="AI1015" s="8">
        <f>(1+BWscncns[[#This Row],[pid_error]]*K_p)*BWscncns[[#This Row],[dbw]]/1000</f>
        <v>13402.674721252459</v>
      </c>
      <c r="AJ1015" s="13">
        <f>BWscncns[[#This Row],[Torflow prgrssv alt vote]]/VLOOKUP(BWscncns[[#This Row],[class]],AltBWtotl,2,FALSE)*100</f>
        <v>4.6819537384433695E-2</v>
      </c>
      <c r="AK1015">
        <f>IF(D1015=E1015,1,0)</f>
        <v>0</v>
      </c>
    </row>
    <row r="1016" spans="1:37">
      <c r="A1016" s="1" t="s">
        <v>8318</v>
      </c>
      <c r="B1016" s="1" t="s">
        <v>8319</v>
      </c>
      <c r="C1016">
        <v>13100</v>
      </c>
      <c r="D1016">
        <v>1524480460</v>
      </c>
      <c r="E1016">
        <v>1525006418</v>
      </c>
      <c r="F1016" s="2">
        <v>0.95338676010699996</v>
      </c>
      <c r="G1016" s="2">
        <v>0.95338676010699996</v>
      </c>
      <c r="H1016">
        <v>18154766</v>
      </c>
      <c r="I1016" s="2">
        <v>0.28569638524199997</v>
      </c>
      <c r="J1016" s="2">
        <v>0</v>
      </c>
      <c r="K1016">
        <v>2</v>
      </c>
      <c r="L1016" s="1" t="s">
        <v>11703</v>
      </c>
      <c r="M1016" s="1" t="s">
        <v>8319</v>
      </c>
      <c r="N1016">
        <v>0</v>
      </c>
      <c r="O1016">
        <v>1</v>
      </c>
      <c r="P1016">
        <v>0</v>
      </c>
      <c r="Q1016">
        <v>0</v>
      </c>
      <c r="R1016" s="19">
        <f>BWscncns[[#This Row],[C fx]]*4+BWscncns[[#This Row],[C fg]]*2+BWscncns[[#This Row],[C fm]]</f>
        <v>2</v>
      </c>
      <c r="S1016">
        <v>10900</v>
      </c>
      <c r="T1016">
        <v>9066970</v>
      </c>
      <c r="U1016" s="13">
        <v>1.2021660000000001</v>
      </c>
      <c r="V1016" s="13">
        <v>0.83183200000000002</v>
      </c>
      <c r="W1016">
        <v>2313</v>
      </c>
      <c r="X1016">
        <v>46</v>
      </c>
      <c r="Z1016" s="10">
        <f>IF($N1016&lt;&gt;0,constants!$L$2,IF($O1016&lt;&gt;0,constants!$M$2,IF($P1016&lt;&gt;0,constants!$N$2,0)))</f>
        <v>9721.3799999999992</v>
      </c>
      <c r="AA1016" s="10">
        <f>IF($N1016&lt;&gt;0,constants!$L$2,IF($O1016&lt;&gt;0,constants!$M$2,IF($P1016&lt;&gt;0,constants!$P$2,0)))</f>
        <v>9721.3799999999992</v>
      </c>
      <c r="AB1016" s="11">
        <f>constants!$O$2</f>
        <v>4861.32</v>
      </c>
      <c r="AC1016" s="11">
        <f>VLOOKUP(BWscncns[[#This Row],[scanner]],[0]!ScnrAvgBW,2,FALSE)/1000</f>
        <v>8853.6095214723919</v>
      </c>
      <c r="AD1016" s="8">
        <f>(1+$F1016)*Z1016</f>
        <v>18989.614981968985</v>
      </c>
      <c r="AE1016" s="8">
        <f>(1+$F1016)*AA1016</f>
        <v>18989.614981968985</v>
      </c>
      <c r="AF1016" s="8">
        <f>(1+$F1016)*AB1016</f>
        <v>9496.0381246433608</v>
      </c>
      <c r="AG1016" s="8">
        <f>(1+$F1016)*AC1016</f>
        <v>17294.523618401443</v>
      </c>
      <c r="AH1016" s="8">
        <f>(1+$F1016)*$T1016/1000</f>
        <v>17711.299152287367</v>
      </c>
      <c r="AI1016" s="8">
        <f>(1+BWscncns[[#This Row],[pid_error]]*K_p)*BWscncns[[#This Row],[dbw]]/1000</f>
        <v>13389.134576143684</v>
      </c>
      <c r="AJ1016" s="13">
        <f>BWscncns[[#This Row],[Torflow prgrssv alt vote]]/VLOOKUP(BWscncns[[#This Row],[class]],AltBWtotl,2,FALSE)*100</f>
        <v>4.6772237622013456E-2</v>
      </c>
      <c r="AK1016">
        <f>IF(D1016=E1016,1,0)</f>
        <v>0</v>
      </c>
    </row>
    <row r="1017" spans="1:37">
      <c r="A1017" s="1" t="s">
        <v>9450</v>
      </c>
      <c r="B1017" s="1" t="s">
        <v>9451</v>
      </c>
      <c r="C1017">
        <v>14800</v>
      </c>
      <c r="D1017">
        <v>1524906388</v>
      </c>
      <c r="E1017">
        <v>1524906388</v>
      </c>
      <c r="F1017" s="2">
        <v>0.74660086426100003</v>
      </c>
      <c r="G1017" s="2">
        <v>0.74660086426100003</v>
      </c>
      <c r="H1017">
        <v>14837880</v>
      </c>
      <c r="I1017" s="2">
        <v>-0.70162564867900001</v>
      </c>
      <c r="J1017" s="2">
        <v>0</v>
      </c>
      <c r="K1017">
        <v>3</v>
      </c>
      <c r="L1017" s="1" t="s">
        <v>11684</v>
      </c>
      <c r="M1017" s="1" t="s">
        <v>9451</v>
      </c>
      <c r="N1017">
        <v>0</v>
      </c>
      <c r="O1017">
        <v>1</v>
      </c>
      <c r="P1017">
        <v>0</v>
      </c>
      <c r="Q1017">
        <v>0</v>
      </c>
      <c r="R1017" s="19">
        <f>BWscncns[[#This Row],[C fx]]*4+BWscncns[[#This Row],[C fg]]*2+BWscncns[[#This Row],[C fm]]</f>
        <v>2</v>
      </c>
      <c r="S1017">
        <v>14800</v>
      </c>
      <c r="T1017">
        <v>9749297</v>
      </c>
      <c r="U1017" s="13">
        <v>1.5180579999999999</v>
      </c>
      <c r="V1017" s="13">
        <v>0.65873599999999999</v>
      </c>
      <c r="W1017">
        <v>1303</v>
      </c>
      <c r="X1017">
        <v>26</v>
      </c>
      <c r="Z1017" s="10">
        <f>IF($N1017&lt;&gt;0,constants!$L$2,IF($O1017&lt;&gt;0,constants!$M$2,IF($P1017&lt;&gt;0,constants!$N$2,0)))</f>
        <v>9721.3799999999992</v>
      </c>
      <c r="AA1017" s="10">
        <f>IF($N1017&lt;&gt;0,constants!$L$2,IF($O1017&lt;&gt;0,constants!$M$2,IF($P1017&lt;&gt;0,constants!$P$2,0)))</f>
        <v>9721.3799999999992</v>
      </c>
      <c r="AB1017" s="11">
        <f>constants!$O$2</f>
        <v>4861.32</v>
      </c>
      <c r="AC1017" s="11">
        <f>VLOOKUP(BWscncns[[#This Row],[scanner]],[0]!ScnrAvgBW,2,FALSE)/1000</f>
        <v>6440.9193022088357</v>
      </c>
      <c r="AD1017" s="8">
        <f>(1+$F1017)*Z1017</f>
        <v>16979.370709809598</v>
      </c>
      <c r="AE1017" s="8">
        <f>(1+$F1017)*AA1017</f>
        <v>16979.370709809598</v>
      </c>
      <c r="AF1017" s="8">
        <f>(1+$F1017)*AB1017</f>
        <v>8490.7857134492842</v>
      </c>
      <c r="AG1017" s="8">
        <f>(1+$F1017)*AC1017</f>
        <v>11249.715219873309</v>
      </c>
      <c r="AH1017" s="8">
        <f>(1+$F1017)*$T1017/1000</f>
        <v>17028.130566137177</v>
      </c>
      <c r="AI1017" s="8">
        <f>(1+BWscncns[[#This Row],[pid_error]]*K_p)*BWscncns[[#This Row],[dbw]]/1000</f>
        <v>13388.713783068588</v>
      </c>
      <c r="AJ1017" s="13">
        <f>BWscncns[[#This Row],[Torflow prgrssv alt vote]]/VLOOKUP(BWscncns[[#This Row],[class]],AltBWtotl,2,FALSE)*100</f>
        <v>4.6770767666387408E-2</v>
      </c>
      <c r="AK1017">
        <f>IF(D1017=E1017,1,0)</f>
        <v>1</v>
      </c>
    </row>
    <row r="1018" spans="1:37">
      <c r="A1018" s="1" t="s">
        <v>9284</v>
      </c>
      <c r="B1018" s="1" t="s">
        <v>9285</v>
      </c>
      <c r="C1018">
        <v>16200</v>
      </c>
      <c r="D1018">
        <v>1525000343</v>
      </c>
      <c r="E1018">
        <v>1525000343</v>
      </c>
      <c r="F1018" s="2">
        <v>0.53544860039200004</v>
      </c>
      <c r="G1018" s="2">
        <v>0.53544860039200004</v>
      </c>
      <c r="H1018">
        <v>16206767</v>
      </c>
      <c r="I1018" s="2">
        <v>-0.52321167400799995</v>
      </c>
      <c r="J1018" s="2">
        <v>0</v>
      </c>
      <c r="K1018">
        <v>3</v>
      </c>
      <c r="L1018" s="1" t="s">
        <v>11634</v>
      </c>
      <c r="M1018" s="1" t="s">
        <v>9285</v>
      </c>
      <c r="N1018">
        <v>0</v>
      </c>
      <c r="O1018">
        <v>0</v>
      </c>
      <c r="P1018">
        <v>1</v>
      </c>
      <c r="Q1018">
        <v>0</v>
      </c>
      <c r="R1018" s="19">
        <f>BWscncns[[#This Row],[C fx]]*4+BWscncns[[#This Row],[C fg]]*2+BWscncns[[#This Row],[C fm]]</f>
        <v>1</v>
      </c>
      <c r="S1018">
        <v>13400</v>
      </c>
      <c r="T1018">
        <v>10555070</v>
      </c>
      <c r="U1018" s="13">
        <v>1.2695320000000001</v>
      </c>
      <c r="V1018" s="13">
        <v>0.78769199999999995</v>
      </c>
      <c r="W1018">
        <v>2077</v>
      </c>
      <c r="X1018">
        <v>41</v>
      </c>
      <c r="Z1018" s="10">
        <f>IF($N1018&lt;&gt;0,constants!$L$2,IF($O1018&lt;&gt;0,constants!$M$2,IF($P1018&lt;&gt;0,constants!$N$2,0)))</f>
        <v>1117.99</v>
      </c>
      <c r="AA1018" s="10">
        <f>IF($N1018&lt;&gt;0,constants!$L$2,IF($O1018&lt;&gt;0,constants!$M$2,IF($P1018&lt;&gt;0,constants!$P$2,0)))</f>
        <v>4051.45</v>
      </c>
      <c r="AB1018" s="11">
        <f>constants!$O$2</f>
        <v>4861.32</v>
      </c>
      <c r="AC1018" s="11">
        <f>VLOOKUP(BWscncns[[#This Row],[scanner]],[0]!ScnrAvgBW,2,FALSE)/1000</f>
        <v>6440.9193022088357</v>
      </c>
      <c r="AD1018" s="8">
        <f>(1+$F1018)*Z1018</f>
        <v>1716.6161807522521</v>
      </c>
      <c r="AE1018" s="8">
        <f>(1+$F1018)*AA1018</f>
        <v>6220.7932320581685</v>
      </c>
      <c r="AF1018" s="8">
        <f>(1+$F1018)*AB1018</f>
        <v>7464.3069900576374</v>
      </c>
      <c r="AG1018" s="8">
        <f>(1+$F1018)*AC1018</f>
        <v>9889.7005278143752</v>
      </c>
      <c r="AH1018" s="8">
        <f>(1+$F1018)*$T1018/1000</f>
        <v>16206.767458539589</v>
      </c>
      <c r="AI1018" s="8">
        <f>(1+BWscncns[[#This Row],[pid_error]]*K_p)*BWscncns[[#This Row],[dbw]]/1000</f>
        <v>13380.918729269793</v>
      </c>
      <c r="AJ1018" s="13">
        <f>BWscncns[[#This Row],[Torflow prgrssv alt vote]]/VLOOKUP(BWscncns[[#This Row],[class]],AltBWtotl,2,FALSE)*100</f>
        <v>0.26390743874997985</v>
      </c>
      <c r="AK1018">
        <f>IF(D1018=E1018,1,0)</f>
        <v>1</v>
      </c>
    </row>
    <row r="1019" spans="1:37">
      <c r="A1019" s="1" t="s">
        <v>3990</v>
      </c>
      <c r="B1019" s="1" t="s">
        <v>1005</v>
      </c>
      <c r="C1019">
        <v>16100</v>
      </c>
      <c r="D1019">
        <v>1524733909</v>
      </c>
      <c r="E1019">
        <v>1524985656</v>
      </c>
      <c r="F1019" s="2">
        <v>0.26301767923899999</v>
      </c>
      <c r="G1019" s="2">
        <v>0.26301767923899999</v>
      </c>
      <c r="H1019">
        <v>14181261</v>
      </c>
      <c r="I1019" s="2">
        <v>-8.8057219284799995E-2</v>
      </c>
      <c r="J1019" s="2">
        <v>0</v>
      </c>
      <c r="K1019">
        <v>3</v>
      </c>
      <c r="L1019" s="1" t="s">
        <v>11613</v>
      </c>
      <c r="M1019" s="1" t="s">
        <v>1005</v>
      </c>
      <c r="N1019">
        <v>0</v>
      </c>
      <c r="O1019">
        <v>1</v>
      </c>
      <c r="P1019">
        <v>0</v>
      </c>
      <c r="Q1019">
        <v>0</v>
      </c>
      <c r="R1019" s="19">
        <f>BWscncns[[#This Row],[C fx]]*4+BWscncns[[#This Row],[C fg]]*2+BWscncns[[#This Row],[C fm]]</f>
        <v>2</v>
      </c>
      <c r="S1019">
        <v>14600</v>
      </c>
      <c r="T1019">
        <v>11818952</v>
      </c>
      <c r="U1019" s="13">
        <v>1.235304</v>
      </c>
      <c r="V1019" s="13">
        <v>0.80951700000000004</v>
      </c>
      <c r="W1019">
        <v>2201</v>
      </c>
      <c r="X1019">
        <v>44</v>
      </c>
      <c r="Z1019" s="10">
        <f>IF($N1019&lt;&gt;0,constants!$L$2,IF($O1019&lt;&gt;0,constants!$M$2,IF($P1019&lt;&gt;0,constants!$N$2,0)))</f>
        <v>9721.3799999999992</v>
      </c>
      <c r="AA1019" s="10">
        <f>IF($N1019&lt;&gt;0,constants!$L$2,IF($O1019&lt;&gt;0,constants!$M$2,IF($P1019&lt;&gt;0,constants!$P$2,0)))</f>
        <v>9721.3799999999992</v>
      </c>
      <c r="AB1019" s="11">
        <f>constants!$O$2</f>
        <v>4861.32</v>
      </c>
      <c r="AC1019" s="11">
        <f>VLOOKUP(BWscncns[[#This Row],[scanner]],[0]!ScnrAvgBW,2,FALSE)/1000</f>
        <v>6440.9193022088357</v>
      </c>
      <c r="AD1019" s="8">
        <f>(1+$F1019)*Z1019</f>
        <v>12278.274806600428</v>
      </c>
      <c r="AE1019" s="8">
        <f>(1+$F1019)*AA1019</f>
        <v>12278.274806600428</v>
      </c>
      <c r="AF1019" s="8">
        <f>(1+$F1019)*AB1019</f>
        <v>6139.9331044381352</v>
      </c>
      <c r="AG1019" s="8">
        <f>(1+$F1019)*AC1019</f>
        <v>8134.9949492414826</v>
      </c>
      <c r="AH1019" s="8">
        <f>(1+$F1019)*$T1019/1000</f>
        <v>14927.545326077137</v>
      </c>
      <c r="AI1019" s="8">
        <f>(1+BWscncns[[#This Row],[pid_error]]*K_p)*BWscncns[[#This Row],[dbw]]/1000</f>
        <v>13373.248663038567</v>
      </c>
      <c r="AJ1019" s="13">
        <f>BWscncns[[#This Row],[Torflow prgrssv alt vote]]/VLOOKUP(BWscncns[[#This Row],[class]],AltBWtotl,2,FALSE)*100</f>
        <v>4.6716743392840571E-2</v>
      </c>
      <c r="AK1019">
        <f>IF(D1019=E1019,1,0)</f>
        <v>0</v>
      </c>
    </row>
    <row r="1020" spans="1:37">
      <c r="A1020" s="1" t="s">
        <v>11251</v>
      </c>
      <c r="B1020" s="1" t="s">
        <v>11252</v>
      </c>
      <c r="C1020">
        <v>26300</v>
      </c>
      <c r="D1020">
        <v>1524672128</v>
      </c>
      <c r="E1020">
        <v>1524939732</v>
      </c>
      <c r="F1020" s="2">
        <v>0.25766311581899998</v>
      </c>
      <c r="G1020" s="2">
        <v>0.25766311581899998</v>
      </c>
      <c r="H1020">
        <v>15936896</v>
      </c>
      <c r="I1020" s="2">
        <v>-4.8470865927300003E-2</v>
      </c>
      <c r="J1020" s="2">
        <v>0</v>
      </c>
      <c r="K1020">
        <v>2</v>
      </c>
      <c r="L1020" s="1" t="s">
        <v>11557</v>
      </c>
      <c r="M1020" s="1" t="s">
        <v>11252</v>
      </c>
      <c r="N1020">
        <v>0</v>
      </c>
      <c r="O1020">
        <v>1</v>
      </c>
      <c r="P1020">
        <v>0</v>
      </c>
      <c r="Q1020">
        <v>0</v>
      </c>
      <c r="R1020" s="19">
        <f>BWscncns[[#This Row],[C fx]]*4+BWscncns[[#This Row],[C fg]]*2+BWscncns[[#This Row],[C fm]]</f>
        <v>2</v>
      </c>
      <c r="S1020">
        <v>22100</v>
      </c>
      <c r="T1020">
        <v>11846053</v>
      </c>
      <c r="U1020" s="13">
        <v>1.8655999999999999</v>
      </c>
      <c r="V1020" s="13">
        <v>0.53602000000000005</v>
      </c>
      <c r="W1020">
        <v>556</v>
      </c>
      <c r="X1020">
        <v>11</v>
      </c>
      <c r="Z1020" s="10">
        <f>IF($N1020&lt;&gt;0,constants!$L$2,IF($O1020&lt;&gt;0,constants!$M$2,IF($P1020&lt;&gt;0,constants!$N$2,0)))</f>
        <v>9721.3799999999992</v>
      </c>
      <c r="AA1020" s="10">
        <f>IF($N1020&lt;&gt;0,constants!$L$2,IF($O1020&lt;&gt;0,constants!$M$2,IF($P1020&lt;&gt;0,constants!$P$2,0)))</f>
        <v>9721.3799999999992</v>
      </c>
      <c r="AB1020" s="11">
        <f>constants!$O$2</f>
        <v>4861.32</v>
      </c>
      <c r="AC1020" s="11">
        <f>VLOOKUP(BWscncns[[#This Row],[scanner]],[0]!ScnrAvgBW,2,FALSE)/1000</f>
        <v>8853.6095214723919</v>
      </c>
      <c r="AD1020" s="8">
        <f>(1+$F1020)*Z1020</f>
        <v>12226.221060860509</v>
      </c>
      <c r="AE1020" s="8">
        <f>(1+$F1020)*AA1020</f>
        <v>12226.221060860509</v>
      </c>
      <c r="AF1020" s="8">
        <f>(1+$F1020)*AB1020</f>
        <v>6113.9028581932207</v>
      </c>
      <c r="AG1020" s="8">
        <f>(1+$F1020)*AC1020</f>
        <v>11134.858137019733</v>
      </c>
      <c r="AH1020" s="8">
        <f>(1+$F1020)*$T1020/1000</f>
        <v>14898.343926137011</v>
      </c>
      <c r="AI1020" s="8">
        <f>(1+BWscncns[[#This Row],[pid_error]]*K_p)*BWscncns[[#This Row],[dbw]]/1000</f>
        <v>13372.198463068507</v>
      </c>
      <c r="AJ1020" s="13">
        <f>BWscncns[[#This Row],[Torflow prgrssv alt vote]]/VLOOKUP(BWscncns[[#This Row],[class]],AltBWtotl,2,FALSE)*100</f>
        <v>4.6713074731339642E-2</v>
      </c>
      <c r="AK1020">
        <f>IF(D1020=E1020,1,0)</f>
        <v>0</v>
      </c>
    </row>
    <row r="1021" spans="1:37">
      <c r="A1021" s="1" t="s">
        <v>4480</v>
      </c>
      <c r="B1021" s="1" t="s">
        <v>4481</v>
      </c>
      <c r="C1021">
        <v>12100</v>
      </c>
      <c r="D1021">
        <v>1524324390</v>
      </c>
      <c r="E1021">
        <v>1524951673</v>
      </c>
      <c r="F1021" s="2">
        <v>0.17535075320999999</v>
      </c>
      <c r="G1021" s="2">
        <v>0.17535075320999999</v>
      </c>
      <c r="H1021">
        <v>13876898</v>
      </c>
      <c r="I1021" s="2">
        <v>0.162907868697</v>
      </c>
      <c r="J1021" s="2">
        <v>0</v>
      </c>
      <c r="K1021">
        <v>5</v>
      </c>
      <c r="L1021" s="1" t="s">
        <v>11660</v>
      </c>
      <c r="M1021" s="1" t="s">
        <v>4481</v>
      </c>
      <c r="N1021">
        <v>0</v>
      </c>
      <c r="O1021">
        <v>1</v>
      </c>
      <c r="P1021">
        <v>0</v>
      </c>
      <c r="Q1021">
        <v>0</v>
      </c>
      <c r="R1021" s="19">
        <f>BWscncns[[#This Row],[C fx]]*4+BWscncns[[#This Row],[C fg]]*2+BWscncns[[#This Row],[C fm]]</f>
        <v>2</v>
      </c>
      <c r="S1021">
        <v>12100</v>
      </c>
      <c r="T1021">
        <v>12288000</v>
      </c>
      <c r="U1021" s="13">
        <v>0.98470100000000005</v>
      </c>
      <c r="V1021" s="13">
        <v>1.0155369999999999</v>
      </c>
      <c r="W1021">
        <v>3417</v>
      </c>
      <c r="X1021">
        <v>68</v>
      </c>
      <c r="Z1021" s="10">
        <f>IF($N1021&lt;&gt;0,constants!$L$2,IF($O1021&lt;&gt;0,constants!$M$2,IF($P1021&lt;&gt;0,constants!$N$2,0)))</f>
        <v>9721.3799999999992</v>
      </c>
      <c r="AA1021" s="10">
        <f>IF($N1021&lt;&gt;0,constants!$L$2,IF($O1021&lt;&gt;0,constants!$M$2,IF($P1021&lt;&gt;0,constants!$P$2,0)))</f>
        <v>9721.3799999999992</v>
      </c>
      <c r="AB1021" s="11">
        <f>constants!$O$2</f>
        <v>4861.32</v>
      </c>
      <c r="AC1021" s="11">
        <f>VLOOKUP(BWscncns[[#This Row],[scanner]],[0]!ScnrAvgBW,2,FALSE)/1000</f>
        <v>3794.4265750962772</v>
      </c>
      <c r="AD1021" s="8">
        <f>(1+$F1021)*Z1021</f>
        <v>11426.031305240629</v>
      </c>
      <c r="AE1021" s="8">
        <f>(1+$F1021)*AA1021</f>
        <v>11426.031305240629</v>
      </c>
      <c r="AF1021" s="8">
        <f>(1+$F1021)*AB1021</f>
        <v>5713.7561235948369</v>
      </c>
      <c r="AG1021" s="8">
        <f>(1+$F1021)*AC1021</f>
        <v>4459.7821330394499</v>
      </c>
      <c r="AH1021" s="8">
        <f>(1+$F1021)*$T1021/1000</f>
        <v>14442.710055444481</v>
      </c>
      <c r="AI1021" s="8">
        <f>(1+BWscncns[[#This Row],[pid_error]]*K_p)*BWscncns[[#This Row],[dbw]]/1000</f>
        <v>13365.35502772224</v>
      </c>
      <c r="AJ1021" s="13">
        <f>BWscncns[[#This Row],[Torflow prgrssv alt vote]]/VLOOKUP(BWscncns[[#This Row],[class]],AltBWtotl,2,FALSE)*100</f>
        <v>4.6689168572032168E-2</v>
      </c>
      <c r="AK1021">
        <f>IF(D1021=E1021,1,0)</f>
        <v>0</v>
      </c>
    </row>
    <row r="1022" spans="1:37">
      <c r="A1022" s="1" t="s">
        <v>7700</v>
      </c>
      <c r="B1022" s="1" t="s">
        <v>1005</v>
      </c>
      <c r="C1022">
        <v>13200</v>
      </c>
      <c r="D1022">
        <v>1524951673</v>
      </c>
      <c r="E1022">
        <v>1524951673</v>
      </c>
      <c r="F1022" s="2">
        <v>-1.8684721965100001E-2</v>
      </c>
      <c r="G1022" s="2">
        <v>-1.8684721965100001E-2</v>
      </c>
      <c r="H1022">
        <v>13236491</v>
      </c>
      <c r="I1022" s="2">
        <v>0.38904374793000002</v>
      </c>
      <c r="J1022" s="2">
        <v>0</v>
      </c>
      <c r="K1022">
        <v>5</v>
      </c>
      <c r="L1022" s="1" t="s">
        <v>11660</v>
      </c>
      <c r="M1022" s="1" t="s">
        <v>1005</v>
      </c>
      <c r="N1022">
        <v>1</v>
      </c>
      <c r="O1022">
        <v>0</v>
      </c>
      <c r="P1022">
        <v>0</v>
      </c>
      <c r="Q1022">
        <v>0</v>
      </c>
      <c r="R1022" s="19">
        <f>BWscncns[[#This Row],[C fx]]*4+BWscncns[[#This Row],[C fg]]*2+BWscncns[[#This Row],[C fm]]</f>
        <v>4</v>
      </c>
      <c r="S1022">
        <v>13200</v>
      </c>
      <c r="T1022">
        <v>13488521</v>
      </c>
      <c r="U1022" s="13">
        <v>0.97860999999999998</v>
      </c>
      <c r="V1022" s="13">
        <v>1.0218579999999999</v>
      </c>
      <c r="W1022">
        <v>3441</v>
      </c>
      <c r="X1022">
        <v>68</v>
      </c>
      <c r="Z1022" s="10">
        <f>IF($N1022&lt;&gt;0,constants!$L$2,IF($O1022&lt;&gt;0,constants!$M$2,IF($P1022&lt;&gt;0,constants!$N$2,0)))</f>
        <v>10125.48</v>
      </c>
      <c r="AA1022" s="10">
        <f>IF($N1022&lt;&gt;0,constants!$L$2,IF($O1022&lt;&gt;0,constants!$M$2,IF($P1022&lt;&gt;0,constants!$P$2,0)))</f>
        <v>10125.48</v>
      </c>
      <c r="AB1022" s="11">
        <f>constants!$O$2</f>
        <v>4861.32</v>
      </c>
      <c r="AC1022" s="11">
        <f>VLOOKUP(BWscncns[[#This Row],[scanner]],[0]!ScnrAvgBW,2,FALSE)/1000</f>
        <v>3794.4265750962772</v>
      </c>
      <c r="AD1022" s="8">
        <f>(1+$F1022)*Z1022</f>
        <v>9936.2882214368201</v>
      </c>
      <c r="AE1022" s="8">
        <f>(1+$F1022)*AA1022</f>
        <v>9936.2882214368201</v>
      </c>
      <c r="AF1022" s="8">
        <f>(1+$F1022)*AB1022</f>
        <v>4770.48758741662</v>
      </c>
      <c r="AG1022" s="8">
        <f>(1+$F1022)*AC1022</f>
        <v>3723.528769523617</v>
      </c>
      <c r="AH1022" s="8">
        <f>(1+$F1022)*$T1022/1000</f>
        <v>13236.491735394588</v>
      </c>
      <c r="AI1022" s="8">
        <f>(1+BWscncns[[#This Row],[pid_error]]*K_p)*BWscncns[[#This Row],[dbw]]/1000</f>
        <v>13362.506367697293</v>
      </c>
      <c r="AJ1022" s="13">
        <f>BWscncns[[#This Row],[Torflow prgrssv alt vote]]/VLOOKUP(BWscncns[[#This Row],[class]],AltBWtotl,2,FALSE)*100</f>
        <v>0.11452662382427536</v>
      </c>
      <c r="AK1022">
        <f>IF(D1022=E1022,1,0)</f>
        <v>1</v>
      </c>
    </row>
    <row r="1023" spans="1:37">
      <c r="A1023" s="1" t="s">
        <v>11313</v>
      </c>
      <c r="B1023" s="1" t="s">
        <v>11314</v>
      </c>
      <c r="C1023">
        <v>16400</v>
      </c>
      <c r="D1023">
        <v>1524533585</v>
      </c>
      <c r="E1023">
        <v>1525006418</v>
      </c>
      <c r="F1023" s="2">
        <v>1.1831067180299999</v>
      </c>
      <c r="G1023" s="2">
        <v>1.1831067180299999</v>
      </c>
      <c r="H1023">
        <v>20602379</v>
      </c>
      <c r="I1023" s="2">
        <v>-0.419041563979</v>
      </c>
      <c r="J1023" s="2">
        <v>0</v>
      </c>
      <c r="K1023">
        <v>2</v>
      </c>
      <c r="L1023" s="1" t="s">
        <v>11703</v>
      </c>
      <c r="M1023" s="1" t="s">
        <v>11314</v>
      </c>
      <c r="N1023">
        <v>0</v>
      </c>
      <c r="O1023">
        <v>1</v>
      </c>
      <c r="P1023">
        <v>0</v>
      </c>
      <c r="Q1023">
        <v>0</v>
      </c>
      <c r="R1023" s="19">
        <f>BWscncns[[#This Row],[C fx]]*4+BWscncns[[#This Row],[C fg]]*2+BWscncns[[#This Row],[C fm]]</f>
        <v>2</v>
      </c>
      <c r="S1023">
        <v>11200</v>
      </c>
      <c r="T1023">
        <v>8394051</v>
      </c>
      <c r="U1023" s="13">
        <v>1.3342780000000001</v>
      </c>
      <c r="V1023" s="13">
        <v>0.74946900000000005</v>
      </c>
      <c r="W1023">
        <v>1848</v>
      </c>
      <c r="X1023">
        <v>36</v>
      </c>
      <c r="Z1023" s="10">
        <f>IF($N1023&lt;&gt;0,constants!$L$2,IF($O1023&lt;&gt;0,constants!$M$2,IF($P1023&lt;&gt;0,constants!$N$2,0)))</f>
        <v>9721.3799999999992</v>
      </c>
      <c r="AA1023" s="10">
        <f>IF($N1023&lt;&gt;0,constants!$L$2,IF($O1023&lt;&gt;0,constants!$M$2,IF($P1023&lt;&gt;0,constants!$P$2,0)))</f>
        <v>9721.3799999999992</v>
      </c>
      <c r="AB1023" s="11">
        <f>constants!$O$2</f>
        <v>4861.32</v>
      </c>
      <c r="AC1023" s="11">
        <f>VLOOKUP(BWscncns[[#This Row],[scanner]],[0]!ScnrAvgBW,2,FALSE)/1000</f>
        <v>8853.6095214723919</v>
      </c>
      <c r="AD1023" s="8">
        <f>(1+$F1023)*Z1023</f>
        <v>21222.809986522479</v>
      </c>
      <c r="AE1023" s="8">
        <f>(1+$F1023)*AA1023</f>
        <v>21222.809986522479</v>
      </c>
      <c r="AF1023" s="8">
        <f>(1+$F1023)*AB1023</f>
        <v>10612.780350493598</v>
      </c>
      <c r="AG1023" s="8">
        <f>(1+$F1023)*AC1023</f>
        <v>19328.374425140752</v>
      </c>
      <c r="AH1023" s="8">
        <f>(1+$F1023)*$T1023/1000</f>
        <v>18325.109129586439</v>
      </c>
      <c r="AI1023" s="8">
        <f>(1+BWscncns[[#This Row],[pid_error]]*K_p)*BWscncns[[#This Row],[dbw]]/1000</f>
        <v>13359.580064793219</v>
      </c>
      <c r="AJ1023" s="13">
        <f>BWscncns[[#This Row],[Torflow prgrssv alt vote]]/VLOOKUP(BWscncns[[#This Row],[class]],AltBWtotl,2,FALSE)*100</f>
        <v>4.6668994905329636E-2</v>
      </c>
      <c r="AK1023">
        <f>IF(D1023=E1023,1,0)</f>
        <v>0</v>
      </c>
    </row>
    <row r="1024" spans="1:37">
      <c r="A1024" s="1" t="s">
        <v>7008</v>
      </c>
      <c r="B1024" s="1" t="s">
        <v>7009</v>
      </c>
      <c r="C1024">
        <v>17200</v>
      </c>
      <c r="D1024">
        <v>1525009194</v>
      </c>
      <c r="E1024">
        <v>1525009194</v>
      </c>
      <c r="F1024" s="2">
        <v>0.81916717683600004</v>
      </c>
      <c r="G1024" s="2">
        <v>0.81916717683600004</v>
      </c>
      <c r="H1024">
        <v>17225019</v>
      </c>
      <c r="I1024" s="2">
        <v>0.30868909625800001</v>
      </c>
      <c r="J1024" s="2">
        <v>0</v>
      </c>
      <c r="K1024">
        <v>2</v>
      </c>
      <c r="L1024" s="1" t="s">
        <v>11570</v>
      </c>
      <c r="M1024" s="1" t="s">
        <v>7009</v>
      </c>
      <c r="N1024">
        <v>1</v>
      </c>
      <c r="O1024">
        <v>0</v>
      </c>
      <c r="P1024">
        <v>0</v>
      </c>
      <c r="Q1024">
        <v>0</v>
      </c>
      <c r="R1024" s="19">
        <f>BWscncns[[#This Row],[C fx]]*4+BWscncns[[#This Row],[C fg]]*2+BWscncns[[#This Row],[C fm]]</f>
        <v>4</v>
      </c>
      <c r="S1024">
        <v>14100</v>
      </c>
      <c r="T1024">
        <v>9468629</v>
      </c>
      <c r="U1024" s="13">
        <v>1.489128</v>
      </c>
      <c r="V1024" s="13">
        <v>0.67153399999999996</v>
      </c>
      <c r="W1024">
        <v>1414</v>
      </c>
      <c r="X1024">
        <v>28</v>
      </c>
      <c r="Z1024" s="10">
        <f>IF($N1024&lt;&gt;0,constants!$L$2,IF($O1024&lt;&gt;0,constants!$M$2,IF($P1024&lt;&gt;0,constants!$N$2,0)))</f>
        <v>10125.48</v>
      </c>
      <c r="AA1024" s="10">
        <f>IF($N1024&lt;&gt;0,constants!$L$2,IF($O1024&lt;&gt;0,constants!$M$2,IF($P1024&lt;&gt;0,constants!$P$2,0)))</f>
        <v>10125.48</v>
      </c>
      <c r="AB1024" s="11">
        <f>constants!$O$2</f>
        <v>4861.32</v>
      </c>
      <c r="AC1024" s="11">
        <f>VLOOKUP(BWscncns[[#This Row],[scanner]],[0]!ScnrAvgBW,2,FALSE)/1000</f>
        <v>8853.6095214723919</v>
      </c>
      <c r="AD1024" s="8">
        <f>(1+$F1024)*Z1024</f>
        <v>18419.940865709381</v>
      </c>
      <c r="AE1024" s="8">
        <f>(1+$F1024)*AA1024</f>
        <v>18419.940865709381</v>
      </c>
      <c r="AF1024" s="8">
        <f>(1+$F1024)*AB1024</f>
        <v>8843.553780096383</v>
      </c>
      <c r="AG1024" s="8">
        <f>(1+$F1024)*AC1024</f>
        <v>16106.19583798526</v>
      </c>
      <c r="AH1024" s="8">
        <f>(1+$F1024)*$T1024/1000</f>
        <v>17225.019086437478</v>
      </c>
      <c r="AI1024" s="8">
        <f>(1+BWscncns[[#This Row],[pid_error]]*K_p)*BWscncns[[#This Row],[dbw]]/1000</f>
        <v>13346.824043218739</v>
      </c>
      <c r="AJ1024" s="13">
        <f>BWscncns[[#This Row],[Torflow prgrssv alt vote]]/VLOOKUP(BWscncns[[#This Row],[class]],AltBWtotl,2,FALSE)*100</f>
        <v>0.11439221463285397</v>
      </c>
      <c r="AK1024">
        <f>IF(D1024=E1024,1,0)</f>
        <v>1</v>
      </c>
    </row>
    <row r="1025" spans="1:37">
      <c r="A1025" s="1" t="s">
        <v>3898</v>
      </c>
      <c r="B1025" s="1" t="s">
        <v>3899</v>
      </c>
      <c r="C1025">
        <v>11500</v>
      </c>
      <c r="D1025">
        <v>1524795395</v>
      </c>
      <c r="E1025">
        <v>1524962626</v>
      </c>
      <c r="F1025" s="2">
        <v>0.54284817093299997</v>
      </c>
      <c r="G1025" s="2">
        <v>0.54284817093299997</v>
      </c>
      <c r="H1025">
        <v>16177935</v>
      </c>
      <c r="I1025" s="2">
        <v>0.80888242201100002</v>
      </c>
      <c r="J1025" s="2">
        <v>0</v>
      </c>
      <c r="K1025">
        <v>3</v>
      </c>
      <c r="L1025" s="1" t="s">
        <v>11737</v>
      </c>
      <c r="M1025" s="1" t="s">
        <v>3899</v>
      </c>
      <c r="N1025">
        <v>0</v>
      </c>
      <c r="O1025">
        <v>1</v>
      </c>
      <c r="P1025">
        <v>0</v>
      </c>
      <c r="Q1025">
        <v>0</v>
      </c>
      <c r="R1025" s="19">
        <f>BWscncns[[#This Row],[C fx]]*4+BWscncns[[#This Row],[C fg]]*2+BWscncns[[#This Row],[C fm]]</f>
        <v>2</v>
      </c>
      <c r="S1025">
        <v>9990</v>
      </c>
      <c r="T1025">
        <v>10485760</v>
      </c>
      <c r="U1025" s="13">
        <v>0.95272100000000004</v>
      </c>
      <c r="V1025" s="13">
        <v>1.0496259999999999</v>
      </c>
      <c r="W1025">
        <v>3535</v>
      </c>
      <c r="X1025">
        <v>70</v>
      </c>
      <c r="Z1025" s="10">
        <f>IF($N1025&lt;&gt;0,constants!$L$2,IF($O1025&lt;&gt;0,constants!$M$2,IF($P1025&lt;&gt;0,constants!$N$2,0)))</f>
        <v>9721.3799999999992</v>
      </c>
      <c r="AA1025" s="10">
        <f>IF($N1025&lt;&gt;0,constants!$L$2,IF($O1025&lt;&gt;0,constants!$M$2,IF($P1025&lt;&gt;0,constants!$P$2,0)))</f>
        <v>9721.3799999999992</v>
      </c>
      <c r="AB1025" s="11">
        <f>constants!$O$2</f>
        <v>4861.32</v>
      </c>
      <c r="AC1025" s="11">
        <f>VLOOKUP(BWscncns[[#This Row],[scanner]],[0]!ScnrAvgBW,2,FALSE)/1000</f>
        <v>6440.9193022088357</v>
      </c>
      <c r="AD1025" s="8">
        <f>(1+$F1025)*Z1025</f>
        <v>14998.613351944647</v>
      </c>
      <c r="AE1025" s="8">
        <f>(1+$F1025)*AA1025</f>
        <v>14998.613351944647</v>
      </c>
      <c r="AF1025" s="8">
        <f>(1+$F1025)*AB1025</f>
        <v>7500.2786703200109</v>
      </c>
      <c r="AG1025" s="8">
        <f>(1+$F1025)*AC1025</f>
        <v>9937.3605645399566</v>
      </c>
      <c r="AH1025" s="8">
        <f>(1+$F1025)*$T1025/1000</f>
        <v>16177.935636842414</v>
      </c>
      <c r="AI1025" s="8">
        <f>(1+BWscncns[[#This Row],[pid_error]]*K_p)*BWscncns[[#This Row],[dbw]]/1000</f>
        <v>13331.847818421207</v>
      </c>
      <c r="AJ1025" s="13">
        <f>BWscncns[[#This Row],[Torflow prgrssv alt vote]]/VLOOKUP(BWscncns[[#This Row],[class]],AltBWtotl,2,FALSE)*100</f>
        <v>4.6572117903330185E-2</v>
      </c>
      <c r="AK1025">
        <f>IF(D1025=E1025,1,0)</f>
        <v>0</v>
      </c>
    </row>
    <row r="1026" spans="1:37">
      <c r="A1026" s="1" t="s">
        <v>4616</v>
      </c>
      <c r="B1026" s="1" t="s">
        <v>4617</v>
      </c>
      <c r="C1026">
        <v>17700</v>
      </c>
      <c r="D1026">
        <v>1524687072</v>
      </c>
      <c r="E1026">
        <v>1525001522</v>
      </c>
      <c r="F1026" s="2">
        <v>0.58910105129900003</v>
      </c>
      <c r="G1026" s="2">
        <v>0.58910105129900003</v>
      </c>
      <c r="H1026">
        <v>13803872</v>
      </c>
      <c r="I1026" s="2">
        <v>2.6285065211300002E-2</v>
      </c>
      <c r="J1026" s="2">
        <v>0</v>
      </c>
      <c r="K1026">
        <v>4</v>
      </c>
      <c r="L1026" s="1" t="s">
        <v>11646</v>
      </c>
      <c r="M1026" s="1" t="s">
        <v>4617</v>
      </c>
      <c r="N1026">
        <v>0</v>
      </c>
      <c r="O1026">
        <v>1</v>
      </c>
      <c r="P1026">
        <v>0</v>
      </c>
      <c r="Q1026">
        <v>0</v>
      </c>
      <c r="R1026" s="19">
        <f>BWscncns[[#This Row],[C fx]]*4+BWscncns[[#This Row],[C fg]]*2+BWscncns[[#This Row],[C fm]]</f>
        <v>2</v>
      </c>
      <c r="S1026">
        <v>11700</v>
      </c>
      <c r="T1026">
        <v>10292167</v>
      </c>
      <c r="U1026" s="13">
        <v>1.136787</v>
      </c>
      <c r="V1026" s="13">
        <v>0.87967200000000001</v>
      </c>
      <c r="W1026">
        <v>2518</v>
      </c>
      <c r="X1026">
        <v>50</v>
      </c>
      <c r="Z1026" s="10">
        <f>IF($N1026&lt;&gt;0,constants!$L$2,IF($O1026&lt;&gt;0,constants!$M$2,IF($P1026&lt;&gt;0,constants!$N$2,0)))</f>
        <v>9721.3799999999992</v>
      </c>
      <c r="AA1026" s="10">
        <f>IF($N1026&lt;&gt;0,constants!$L$2,IF($O1026&lt;&gt;0,constants!$M$2,IF($P1026&lt;&gt;0,constants!$P$2,0)))</f>
        <v>9721.3799999999992</v>
      </c>
      <c r="AB1026" s="11">
        <f>constants!$O$2</f>
        <v>4861.32</v>
      </c>
      <c r="AC1026" s="11">
        <f>VLOOKUP(BWscncns[[#This Row],[scanner]],[0]!ScnrAvgBW,2,FALSE)/1000</f>
        <v>4819.491751072962</v>
      </c>
      <c r="AD1026" s="8">
        <f>(1+$F1026)*Z1026</f>
        <v>15448.255178077072</v>
      </c>
      <c r="AE1026" s="8">
        <f>(1+$F1026)*AA1026</f>
        <v>15448.255178077072</v>
      </c>
      <c r="AF1026" s="8">
        <f>(1+$F1026)*AB1026</f>
        <v>7725.1287227008543</v>
      </c>
      <c r="AG1026" s="8">
        <f>(1+$F1026)*AC1026</f>
        <v>7658.6594083569025</v>
      </c>
      <c r="AH1026" s="8">
        <f>(1+$F1026)*$T1026/1000</f>
        <v>16355.293399844875</v>
      </c>
      <c r="AI1026" s="8">
        <f>(1+BWscncns[[#This Row],[pid_error]]*K_p)*BWscncns[[#This Row],[dbw]]/1000</f>
        <v>13323.730199922436</v>
      </c>
      <c r="AJ1026" s="13">
        <f>BWscncns[[#This Row],[Torflow prgrssv alt vote]]/VLOOKUP(BWscncns[[#This Row],[class]],AltBWtotl,2,FALSE)*100</f>
        <v>4.6543760642508716E-2</v>
      </c>
      <c r="AK1026">
        <f>IF(D1026=E1026,1,0)</f>
        <v>0</v>
      </c>
    </row>
    <row r="1027" spans="1:37">
      <c r="A1027" s="1" t="s">
        <v>2242</v>
      </c>
      <c r="B1027" s="1" t="s">
        <v>2243</v>
      </c>
      <c r="C1027">
        <v>18800</v>
      </c>
      <c r="D1027">
        <v>1524948600</v>
      </c>
      <c r="E1027">
        <v>1524998226</v>
      </c>
      <c r="F1027" s="2">
        <v>0.40371335209199999</v>
      </c>
      <c r="G1027" s="2">
        <v>0.40371335209199999</v>
      </c>
      <c r="H1027">
        <v>15549742</v>
      </c>
      <c r="I1027" s="2">
        <v>4.8396475797099998E-2</v>
      </c>
      <c r="J1027" s="2">
        <v>0</v>
      </c>
      <c r="K1027">
        <v>2</v>
      </c>
      <c r="L1027" s="1" t="s">
        <v>11571</v>
      </c>
      <c r="M1027" s="1" t="s">
        <v>2243</v>
      </c>
      <c r="N1027">
        <v>0</v>
      </c>
      <c r="O1027">
        <v>1</v>
      </c>
      <c r="P1027">
        <v>0</v>
      </c>
      <c r="Q1027">
        <v>0</v>
      </c>
      <c r="R1027" s="19">
        <f>BWscncns[[#This Row],[C fx]]*4+BWscncns[[#This Row],[C fg]]*2+BWscncns[[#This Row],[C fm]]</f>
        <v>2</v>
      </c>
      <c r="S1027">
        <v>17400</v>
      </c>
      <c r="T1027">
        <v>11077577</v>
      </c>
      <c r="U1027" s="13">
        <v>1.5707409999999999</v>
      </c>
      <c r="V1027" s="13">
        <v>0.63664200000000004</v>
      </c>
      <c r="W1027">
        <v>1152</v>
      </c>
      <c r="X1027">
        <v>23</v>
      </c>
      <c r="Z1027" s="10">
        <f>IF($N1027&lt;&gt;0,constants!$L$2,IF($O1027&lt;&gt;0,constants!$M$2,IF($P1027&lt;&gt;0,constants!$N$2,0)))</f>
        <v>9721.3799999999992</v>
      </c>
      <c r="AA1027" s="10">
        <f>IF($N1027&lt;&gt;0,constants!$L$2,IF($O1027&lt;&gt;0,constants!$M$2,IF($P1027&lt;&gt;0,constants!$P$2,0)))</f>
        <v>9721.3799999999992</v>
      </c>
      <c r="AB1027" s="11">
        <f>constants!$O$2</f>
        <v>4861.32</v>
      </c>
      <c r="AC1027" s="11">
        <f>VLOOKUP(BWscncns[[#This Row],[scanner]],[0]!ScnrAvgBW,2,FALSE)/1000</f>
        <v>8853.6095214723919</v>
      </c>
      <c r="AD1027" s="8">
        <f>(1+$F1027)*Z1027</f>
        <v>13646.030906760127</v>
      </c>
      <c r="AE1027" s="8">
        <f>(1+$F1027)*AA1027</f>
        <v>13646.030906760127</v>
      </c>
      <c r="AF1027" s="8">
        <f>(1+$F1027)*AB1027</f>
        <v>6823.8997927918808</v>
      </c>
      <c r="AG1027" s="8">
        <f>(1+$F1027)*AC1027</f>
        <v>12427.929899499659</v>
      </c>
      <c r="AH1027" s="8">
        <f>(1+$F1027)*$T1027/1000</f>
        <v>15549.74274372724</v>
      </c>
      <c r="AI1027" s="8">
        <f>(1+BWscncns[[#This Row],[pid_error]]*K_p)*BWscncns[[#This Row],[dbw]]/1000</f>
        <v>13313.659871863618</v>
      </c>
      <c r="AJ1027" s="13">
        <f>BWscncns[[#This Row],[Torflow prgrssv alt vote]]/VLOOKUP(BWscncns[[#This Row],[class]],AltBWtotl,2,FALSE)*100</f>
        <v>4.6508581985201178E-2</v>
      </c>
      <c r="AK1027">
        <f>IF(D1027=E1027,1,0)</f>
        <v>0</v>
      </c>
    </row>
    <row r="1028" spans="1:37">
      <c r="A1028" s="1" t="s">
        <v>4079</v>
      </c>
      <c r="B1028" s="1" t="s">
        <v>4080</v>
      </c>
      <c r="C1028">
        <v>16500</v>
      </c>
      <c r="D1028">
        <v>1524886158</v>
      </c>
      <c r="E1028">
        <v>1524976485</v>
      </c>
      <c r="F1028" s="2">
        <v>1.70847483086</v>
      </c>
      <c r="G1028" s="2">
        <v>1.70847483086</v>
      </c>
      <c r="H1028">
        <v>19414347</v>
      </c>
      <c r="I1028" s="2">
        <v>0.27399324496799998</v>
      </c>
      <c r="J1028" s="2">
        <v>0</v>
      </c>
      <c r="K1028">
        <v>2</v>
      </c>
      <c r="L1028" s="1" t="s">
        <v>11588</v>
      </c>
      <c r="M1028" s="1" t="s">
        <v>4080</v>
      </c>
      <c r="N1028">
        <v>0</v>
      </c>
      <c r="O1028">
        <v>1</v>
      </c>
      <c r="P1028">
        <v>0</v>
      </c>
      <c r="Q1028">
        <v>0</v>
      </c>
      <c r="R1028" s="19">
        <f>BWscncns[[#This Row],[C fx]]*4+BWscncns[[#This Row],[C fg]]*2+BWscncns[[#This Row],[C fm]]</f>
        <v>2</v>
      </c>
      <c r="S1028">
        <v>12700</v>
      </c>
      <c r="T1028">
        <v>7168000</v>
      </c>
      <c r="U1028" s="13">
        <v>1.771763</v>
      </c>
      <c r="V1028" s="13">
        <v>0.56440900000000005</v>
      </c>
      <c r="W1028">
        <v>732</v>
      </c>
      <c r="X1028">
        <v>14</v>
      </c>
      <c r="Z1028" s="10">
        <f>IF($N1028&lt;&gt;0,constants!$L$2,IF($O1028&lt;&gt;0,constants!$M$2,IF($P1028&lt;&gt;0,constants!$N$2,0)))</f>
        <v>9721.3799999999992</v>
      </c>
      <c r="AA1028" s="10">
        <f>IF($N1028&lt;&gt;0,constants!$L$2,IF($O1028&lt;&gt;0,constants!$M$2,IF($P1028&lt;&gt;0,constants!$P$2,0)))</f>
        <v>9721.3799999999992</v>
      </c>
      <c r="AB1028" s="11">
        <f>constants!$O$2</f>
        <v>4861.32</v>
      </c>
      <c r="AC1028" s="11">
        <f>VLOOKUP(BWscncns[[#This Row],[scanner]],[0]!ScnrAvgBW,2,FALSE)/1000</f>
        <v>8853.6095214723919</v>
      </c>
      <c r="AD1028" s="8">
        <f>(1+$F1028)*Z1028</f>
        <v>26330.113051225788</v>
      </c>
      <c r="AE1028" s="8">
        <f>(1+$F1028)*AA1028</f>
        <v>26330.113051225788</v>
      </c>
      <c r="AF1028" s="8">
        <f>(1+$F1028)*AB1028</f>
        <v>13166.762864756336</v>
      </c>
      <c r="AG1028" s="8">
        <f>(1+$F1028)*AC1028</f>
        <v>23979.778551170424</v>
      </c>
      <c r="AH1028" s="8">
        <f>(1+$F1028)*$T1028/1000</f>
        <v>19414.347587604483</v>
      </c>
      <c r="AI1028" s="8">
        <f>(1+BWscncns[[#This Row],[pid_error]]*K_p)*BWscncns[[#This Row],[dbw]]/1000</f>
        <v>13291.173793802242</v>
      </c>
      <c r="AJ1028" s="13">
        <f>BWscncns[[#This Row],[Torflow prgrssv alt vote]]/VLOOKUP(BWscncns[[#This Row],[class]],AltBWtotl,2,FALSE)*100</f>
        <v>4.643003141269833E-2</v>
      </c>
      <c r="AK1028">
        <f>IF(D1028=E1028,1,0)</f>
        <v>0</v>
      </c>
    </row>
    <row r="1029" spans="1:37">
      <c r="A1029" s="1" t="s">
        <v>2468</v>
      </c>
      <c r="B1029" s="1" t="s">
        <v>2469</v>
      </c>
      <c r="C1029">
        <v>19100</v>
      </c>
      <c r="D1029">
        <v>1524304034</v>
      </c>
      <c r="E1029">
        <v>1524944637</v>
      </c>
      <c r="F1029" s="2">
        <v>0.497464096671</v>
      </c>
      <c r="G1029" s="2">
        <v>0.497464096671</v>
      </c>
      <c r="H1029">
        <v>14756695</v>
      </c>
      <c r="I1029" s="2">
        <v>0.61452479451700004</v>
      </c>
      <c r="J1029" s="2">
        <v>0</v>
      </c>
      <c r="K1029">
        <v>1</v>
      </c>
      <c r="L1029" s="1" t="s">
        <v>11584</v>
      </c>
      <c r="M1029" s="1" t="s">
        <v>2469</v>
      </c>
      <c r="N1029">
        <v>0</v>
      </c>
      <c r="O1029">
        <v>1</v>
      </c>
      <c r="P1029">
        <v>0</v>
      </c>
      <c r="Q1029">
        <v>0</v>
      </c>
      <c r="R1029" s="19">
        <f>BWscncns[[#This Row],[C fx]]*4+BWscncns[[#This Row],[C fg]]*2+BWscncns[[#This Row],[C fm]]</f>
        <v>2</v>
      </c>
      <c r="S1029">
        <v>19100</v>
      </c>
      <c r="T1029">
        <v>10630660</v>
      </c>
      <c r="U1029" s="13">
        <v>1.7966899999999999</v>
      </c>
      <c r="V1029" s="13">
        <v>0.55657900000000005</v>
      </c>
      <c r="W1029">
        <v>679</v>
      </c>
      <c r="X1029">
        <v>13</v>
      </c>
      <c r="Z1029" s="10">
        <f>IF($N1029&lt;&gt;0,constants!$L$2,IF($O1029&lt;&gt;0,constants!$M$2,IF($P1029&lt;&gt;0,constants!$N$2,0)))</f>
        <v>9721.3799999999992</v>
      </c>
      <c r="AA1029" s="10">
        <f>IF($N1029&lt;&gt;0,constants!$L$2,IF($O1029&lt;&gt;0,constants!$M$2,IF($P1029&lt;&gt;0,constants!$P$2,0)))</f>
        <v>9721.3799999999992</v>
      </c>
      <c r="AB1029" s="11">
        <f>constants!$O$2</f>
        <v>4861.32</v>
      </c>
      <c r="AC1029" s="11">
        <f>VLOOKUP(BWscncns[[#This Row],[scanner]],[0]!ScnrAvgBW,2,FALSE)/1000</f>
        <v>11818.828055288463</v>
      </c>
      <c r="AD1029" s="8">
        <f>(1+$F1029)*Z1029</f>
        <v>14557.417520095525</v>
      </c>
      <c r="AE1029" s="8">
        <f>(1+$F1029)*AA1029</f>
        <v>14557.417520095525</v>
      </c>
      <c r="AF1029" s="8">
        <f>(1+$F1029)*AB1029</f>
        <v>7279.6521624286652</v>
      </c>
      <c r="AG1029" s="8">
        <f>(1+$F1029)*AC1029</f>
        <v>17698.270677522411</v>
      </c>
      <c r="AH1029" s="8">
        <f>(1+$F1029)*$T1029/1000</f>
        <v>15919.031673916534</v>
      </c>
      <c r="AI1029" s="8">
        <f>(1+BWscncns[[#This Row],[pid_error]]*K_p)*BWscncns[[#This Row],[dbw]]/1000</f>
        <v>13274.845836958268</v>
      </c>
      <c r="AJ1029" s="13">
        <f>BWscncns[[#This Row],[Torflow prgrssv alt vote]]/VLOOKUP(BWscncns[[#This Row],[class]],AltBWtotl,2,FALSE)*100</f>
        <v>4.6372992992997249E-2</v>
      </c>
      <c r="AK1029">
        <f>IF(D1029=E1029,1,0)</f>
        <v>0</v>
      </c>
    </row>
    <row r="1030" spans="1:37">
      <c r="A1030" s="1" t="s">
        <v>7096</v>
      </c>
      <c r="B1030" s="1" t="s">
        <v>49</v>
      </c>
      <c r="C1030">
        <v>19400</v>
      </c>
      <c r="D1030">
        <v>1524552298</v>
      </c>
      <c r="E1030">
        <v>1525009122</v>
      </c>
      <c r="F1030" s="2">
        <v>0.71161506497799998</v>
      </c>
      <c r="G1030" s="2">
        <v>0.71161506497799998</v>
      </c>
      <c r="H1030">
        <v>20212701</v>
      </c>
      <c r="I1030" s="2">
        <v>-0.66015771644200005</v>
      </c>
      <c r="J1030" s="2">
        <v>0</v>
      </c>
      <c r="K1030">
        <v>1</v>
      </c>
      <c r="L1030" s="1" t="s">
        <v>11549</v>
      </c>
      <c r="M1030" s="1" t="s">
        <v>49</v>
      </c>
      <c r="N1030">
        <v>0</v>
      </c>
      <c r="O1030">
        <v>1</v>
      </c>
      <c r="P1030">
        <v>0</v>
      </c>
      <c r="Q1030">
        <v>0</v>
      </c>
      <c r="R1030" s="19">
        <f>BWscncns[[#This Row],[C fx]]*4+BWscncns[[#This Row],[C fg]]*2+BWscncns[[#This Row],[C fm]]</f>
        <v>2</v>
      </c>
      <c r="S1030">
        <v>18200</v>
      </c>
      <c r="T1030">
        <v>9789940</v>
      </c>
      <c r="U1030" s="13">
        <v>1.859051</v>
      </c>
      <c r="V1030" s="13">
        <v>0.53790899999999997</v>
      </c>
      <c r="W1030">
        <v>568</v>
      </c>
      <c r="X1030">
        <v>11</v>
      </c>
      <c r="Z1030" s="10">
        <f>IF($N1030&lt;&gt;0,constants!$L$2,IF($O1030&lt;&gt;0,constants!$M$2,IF($P1030&lt;&gt;0,constants!$N$2,0)))</f>
        <v>9721.3799999999992</v>
      </c>
      <c r="AA1030" s="10">
        <f>IF($N1030&lt;&gt;0,constants!$L$2,IF($O1030&lt;&gt;0,constants!$M$2,IF($P1030&lt;&gt;0,constants!$P$2,0)))</f>
        <v>9721.3799999999992</v>
      </c>
      <c r="AB1030" s="11">
        <f>constants!$O$2</f>
        <v>4861.32</v>
      </c>
      <c r="AC1030" s="11">
        <f>VLOOKUP(BWscncns[[#This Row],[scanner]],[0]!ScnrAvgBW,2,FALSE)/1000</f>
        <v>11818.828055288463</v>
      </c>
      <c r="AD1030" s="8">
        <f>(1+$F1030)*Z1030</f>
        <v>16639.260460375826</v>
      </c>
      <c r="AE1030" s="8">
        <f>(1+$F1030)*AA1030</f>
        <v>16639.260460375826</v>
      </c>
      <c r="AF1030" s="8">
        <f>(1+$F1030)*AB1030</f>
        <v>8320.7085476788507</v>
      </c>
      <c r="AG1030" s="8">
        <f>(1+$F1030)*AC1030</f>
        <v>20229.284149816373</v>
      </c>
      <c r="AH1030" s="8">
        <f>(1+$F1030)*$T1030/1000</f>
        <v>16756.608789230722</v>
      </c>
      <c r="AI1030" s="8">
        <f>(1+BWscncns[[#This Row],[pid_error]]*K_p)*BWscncns[[#This Row],[dbw]]/1000</f>
        <v>13273.274394615362</v>
      </c>
      <c r="AJ1030" s="13">
        <f>BWscncns[[#This Row],[Torflow prgrssv alt vote]]/VLOOKUP(BWscncns[[#This Row],[class]],AltBWtotl,2,FALSE)*100</f>
        <v>4.6367503476534948E-2</v>
      </c>
      <c r="AK1030">
        <f>IF(D1030=E1030,1,0)</f>
        <v>0</v>
      </c>
    </row>
    <row r="1031" spans="1:37">
      <c r="A1031" s="1" t="s">
        <v>5975</v>
      </c>
      <c r="B1031" s="1" t="s">
        <v>5976</v>
      </c>
      <c r="C1031">
        <v>15700</v>
      </c>
      <c r="D1031">
        <v>1525000722</v>
      </c>
      <c r="E1031">
        <v>1525000722</v>
      </c>
      <c r="F1031" s="2">
        <v>0.454761346974</v>
      </c>
      <c r="G1031" s="2">
        <v>0.454761346974</v>
      </c>
      <c r="H1031">
        <v>15716077</v>
      </c>
      <c r="I1031" s="2">
        <v>-5.8739257523700003E-2</v>
      </c>
      <c r="J1031" s="2">
        <v>9.0909090909100002E-2</v>
      </c>
      <c r="K1031">
        <v>2</v>
      </c>
      <c r="L1031" s="1" t="s">
        <v>11538</v>
      </c>
      <c r="M1031" s="1" t="s">
        <v>5976</v>
      </c>
      <c r="N1031">
        <v>1</v>
      </c>
      <c r="O1031">
        <v>0</v>
      </c>
      <c r="P1031">
        <v>0</v>
      </c>
      <c r="Q1031">
        <v>0</v>
      </c>
      <c r="R1031" s="19">
        <f>BWscncns[[#This Row],[C fx]]*4+BWscncns[[#This Row],[C fg]]*2+BWscncns[[#This Row],[C fm]]</f>
        <v>4</v>
      </c>
      <c r="S1031">
        <v>15700</v>
      </c>
      <c r="T1031">
        <v>10803200</v>
      </c>
      <c r="U1031" s="13">
        <v>1.453273</v>
      </c>
      <c r="V1031" s="13">
        <v>0.68810199999999999</v>
      </c>
      <c r="W1031">
        <v>1529</v>
      </c>
      <c r="X1031">
        <v>30</v>
      </c>
      <c r="Z1031" s="10">
        <f>IF($N1031&lt;&gt;0,constants!$L$2,IF($O1031&lt;&gt;0,constants!$M$2,IF($P1031&lt;&gt;0,constants!$N$2,0)))</f>
        <v>10125.48</v>
      </c>
      <c r="AA1031" s="10">
        <f>IF($N1031&lt;&gt;0,constants!$L$2,IF($O1031&lt;&gt;0,constants!$M$2,IF($P1031&lt;&gt;0,constants!$P$2,0)))</f>
        <v>10125.48</v>
      </c>
      <c r="AB1031" s="11">
        <f>constants!$O$2</f>
        <v>4861.32</v>
      </c>
      <c r="AC1031" s="11">
        <f>VLOOKUP(BWscncns[[#This Row],[scanner]],[0]!ScnrAvgBW,2,FALSE)/1000</f>
        <v>8853.6095214723919</v>
      </c>
      <c r="AD1031" s="8">
        <f>(1+$F1031)*Z1031</f>
        <v>14730.156923558296</v>
      </c>
      <c r="AE1031" s="8">
        <f>(1+$F1031)*AA1031</f>
        <v>14730.156923558296</v>
      </c>
      <c r="AF1031" s="8">
        <f>(1+$F1031)*AB1031</f>
        <v>7072.060431271645</v>
      </c>
      <c r="AG1031" s="8">
        <f>(1+$F1031)*AC1031</f>
        <v>12879.888913039007</v>
      </c>
      <c r="AH1031" s="8">
        <f>(1+$F1031)*$T1031/1000</f>
        <v>15716.077783629516</v>
      </c>
      <c r="AI1031" s="8">
        <f>(1+BWscncns[[#This Row],[pid_error]]*K_p)*BWscncns[[#This Row],[dbw]]/1000</f>
        <v>13259.638891814759</v>
      </c>
      <c r="AJ1031" s="13">
        <f>BWscncns[[#This Row],[Torflow prgrssv alt vote]]/VLOOKUP(BWscncns[[#This Row],[class]],AltBWtotl,2,FALSE)*100</f>
        <v>0.11364497300294207</v>
      </c>
      <c r="AK1031">
        <f>IF(D1031=E1031,1,0)</f>
        <v>1</v>
      </c>
    </row>
    <row r="1032" spans="1:37">
      <c r="A1032" s="1" t="s">
        <v>4292</v>
      </c>
      <c r="B1032" s="1" t="s">
        <v>4293</v>
      </c>
      <c r="C1032">
        <v>16800</v>
      </c>
      <c r="D1032">
        <v>1524102044</v>
      </c>
      <c r="E1032">
        <v>1525007567</v>
      </c>
      <c r="F1032" s="2">
        <v>0.156380260257</v>
      </c>
      <c r="G1032" s="2">
        <v>0.156380260257</v>
      </c>
      <c r="H1032">
        <v>14209600</v>
      </c>
      <c r="I1032" s="2">
        <v>-2.2790215615600001E-2</v>
      </c>
      <c r="J1032" s="2">
        <v>0</v>
      </c>
      <c r="K1032">
        <v>4</v>
      </c>
      <c r="L1032" s="1" t="s">
        <v>11631</v>
      </c>
      <c r="M1032" s="1" t="s">
        <v>4293</v>
      </c>
      <c r="N1032">
        <v>0</v>
      </c>
      <c r="O1032">
        <v>1</v>
      </c>
      <c r="P1032">
        <v>0</v>
      </c>
      <c r="Q1032">
        <v>0</v>
      </c>
      <c r="R1032" s="19">
        <f>BWscncns[[#This Row],[C fx]]*4+BWscncns[[#This Row],[C fg]]*2+BWscncns[[#This Row],[C fm]]</f>
        <v>2</v>
      </c>
      <c r="S1032">
        <v>13400</v>
      </c>
      <c r="T1032">
        <v>12288000</v>
      </c>
      <c r="U1032" s="13">
        <v>1.090495</v>
      </c>
      <c r="V1032" s="13">
        <v>0.91701500000000002</v>
      </c>
      <c r="W1032">
        <v>2743</v>
      </c>
      <c r="X1032">
        <v>54</v>
      </c>
      <c r="Z1032" s="10">
        <f>IF($N1032&lt;&gt;0,constants!$L$2,IF($O1032&lt;&gt;0,constants!$M$2,IF($P1032&lt;&gt;0,constants!$N$2,0)))</f>
        <v>9721.3799999999992</v>
      </c>
      <c r="AA1032" s="10">
        <f>IF($N1032&lt;&gt;0,constants!$L$2,IF($O1032&lt;&gt;0,constants!$M$2,IF($P1032&lt;&gt;0,constants!$P$2,0)))</f>
        <v>9721.3799999999992</v>
      </c>
      <c r="AB1032" s="11">
        <f>constants!$O$2</f>
        <v>4861.32</v>
      </c>
      <c r="AC1032" s="11">
        <f>VLOOKUP(BWscncns[[#This Row],[scanner]],[0]!ScnrAvgBW,2,FALSE)/1000</f>
        <v>4819.491751072962</v>
      </c>
      <c r="AD1032" s="8">
        <f>(1+$F1032)*Z1032</f>
        <v>11241.611934457193</v>
      </c>
      <c r="AE1032" s="8">
        <f>(1+$F1032)*AA1032</f>
        <v>11241.611934457193</v>
      </c>
      <c r="AF1032" s="8">
        <f>(1+$F1032)*AB1032</f>
        <v>5621.5344867925587</v>
      </c>
      <c r="AG1032" s="8">
        <f>(1+$F1032)*AC1032</f>
        <v>5573.1651254122162</v>
      </c>
      <c r="AH1032" s="8">
        <f>(1+$F1032)*$T1032/1000</f>
        <v>14209.600638038015</v>
      </c>
      <c r="AI1032" s="8">
        <f>(1+BWscncns[[#This Row],[pid_error]]*K_p)*BWscncns[[#This Row],[dbw]]/1000</f>
        <v>13248.800319019007</v>
      </c>
      <c r="AJ1032" s="13">
        <f>BWscncns[[#This Row],[Torflow prgrssv alt vote]]/VLOOKUP(BWscncns[[#This Row],[class]],AltBWtotl,2,FALSE)*100</f>
        <v>4.6282008236132217E-2</v>
      </c>
      <c r="AK1032">
        <f>IF(D1032=E1032,1,0)</f>
        <v>0</v>
      </c>
    </row>
    <row r="1033" spans="1:37">
      <c r="A1033" s="1" t="s">
        <v>9906</v>
      </c>
      <c r="B1033" s="1" t="s">
        <v>164</v>
      </c>
      <c r="C1033">
        <v>16600</v>
      </c>
      <c r="D1033">
        <v>1524932149</v>
      </c>
      <c r="E1033">
        <v>1524932149</v>
      </c>
      <c r="F1033" s="2">
        <v>0.69644268295699996</v>
      </c>
      <c r="G1033" s="2">
        <v>0.69644268295699996</v>
      </c>
      <c r="H1033">
        <v>16573330</v>
      </c>
      <c r="I1033" s="2">
        <v>-0.14988448350899999</v>
      </c>
      <c r="J1033" s="2">
        <v>0</v>
      </c>
      <c r="K1033">
        <v>3</v>
      </c>
      <c r="L1033" s="1" t="s">
        <v>11642</v>
      </c>
      <c r="M1033" s="1" t="s">
        <v>164</v>
      </c>
      <c r="N1033">
        <v>0</v>
      </c>
      <c r="O1033">
        <v>0</v>
      </c>
      <c r="P1033">
        <v>1</v>
      </c>
      <c r="Q1033">
        <v>0</v>
      </c>
      <c r="R1033" s="19">
        <f>BWscncns[[#This Row],[C fx]]*4+BWscncns[[#This Row],[C fg]]*2+BWscncns[[#This Row],[C fm]]</f>
        <v>1</v>
      </c>
      <c r="S1033">
        <v>12400</v>
      </c>
      <c r="T1033">
        <v>9824562</v>
      </c>
      <c r="U1033" s="13">
        <v>1.262143</v>
      </c>
      <c r="V1033" s="13">
        <v>0.79230299999999998</v>
      </c>
      <c r="W1033">
        <v>2109</v>
      </c>
      <c r="X1033">
        <v>42</v>
      </c>
      <c r="Z1033" s="10">
        <f>IF($N1033&lt;&gt;0,constants!$L$2,IF($O1033&lt;&gt;0,constants!$M$2,IF($P1033&lt;&gt;0,constants!$N$2,0)))</f>
        <v>1117.99</v>
      </c>
      <c r="AA1033" s="10">
        <f>IF($N1033&lt;&gt;0,constants!$L$2,IF($O1033&lt;&gt;0,constants!$M$2,IF($P1033&lt;&gt;0,constants!$P$2,0)))</f>
        <v>4051.45</v>
      </c>
      <c r="AB1033" s="11">
        <f>constants!$O$2</f>
        <v>4861.32</v>
      </c>
      <c r="AC1033" s="11">
        <f>VLOOKUP(BWscncns[[#This Row],[scanner]],[0]!ScnrAvgBW,2,FALSE)/1000</f>
        <v>6440.9193022088357</v>
      </c>
      <c r="AD1033" s="8">
        <f>(1+$F1033)*Z1033</f>
        <v>1896.6059551190965</v>
      </c>
      <c r="AE1033" s="8">
        <f>(1+$F1033)*AA1033</f>
        <v>6873.052707866138</v>
      </c>
      <c r="AF1033" s="8">
        <f>(1+$F1033)*AB1033</f>
        <v>8246.9507435125233</v>
      </c>
      <c r="AG1033" s="8">
        <f>(1+$F1033)*AC1033</f>
        <v>10926.650421748685</v>
      </c>
      <c r="AH1033" s="8">
        <f>(1+$F1033)*$T1033/1000</f>
        <v>16666.806318157389</v>
      </c>
      <c r="AI1033" s="8">
        <f>(1+BWscncns[[#This Row],[pid_error]]*K_p)*BWscncns[[#This Row],[dbw]]/1000</f>
        <v>13245.684159078695</v>
      </c>
      <c r="AJ1033" s="13">
        <f>BWscncns[[#This Row],[Torflow prgrssv alt vote]]/VLOOKUP(BWscncns[[#This Row],[class]],AltBWtotl,2,FALSE)*100</f>
        <v>0.26124025200655254</v>
      </c>
      <c r="AK1033">
        <f>IF(D1033=E1033,1,0)</f>
        <v>1</v>
      </c>
    </row>
    <row r="1034" spans="1:37">
      <c r="A1034" s="1" t="s">
        <v>1910</v>
      </c>
      <c r="B1034" s="1" t="s">
        <v>1911</v>
      </c>
      <c r="C1034">
        <v>16000</v>
      </c>
      <c r="D1034">
        <v>1524662795</v>
      </c>
      <c r="E1034">
        <v>1524987132</v>
      </c>
      <c r="F1034" s="2">
        <v>0.39634414662700002</v>
      </c>
      <c r="G1034" s="2">
        <v>0.39634414662700002</v>
      </c>
      <c r="H1034">
        <v>12717919</v>
      </c>
      <c r="I1034" s="2">
        <v>-0.39392878727699998</v>
      </c>
      <c r="J1034" s="2">
        <v>0</v>
      </c>
      <c r="K1034">
        <v>3</v>
      </c>
      <c r="L1034" s="1" t="s">
        <v>11611</v>
      </c>
      <c r="M1034" s="1" t="s">
        <v>1911</v>
      </c>
      <c r="N1034">
        <v>0</v>
      </c>
      <c r="O1034">
        <v>1</v>
      </c>
      <c r="P1034">
        <v>0</v>
      </c>
      <c r="Q1034">
        <v>0</v>
      </c>
      <c r="R1034" s="19">
        <f>BWscncns[[#This Row],[C fx]]*4+BWscncns[[#This Row],[C fg]]*2+BWscncns[[#This Row],[C fm]]</f>
        <v>2</v>
      </c>
      <c r="S1034">
        <v>13400</v>
      </c>
      <c r="T1034">
        <v>11051945</v>
      </c>
      <c r="U1034" s="13">
        <v>1.212456</v>
      </c>
      <c r="V1034" s="13">
        <v>0.82477199999999995</v>
      </c>
      <c r="W1034">
        <v>2282</v>
      </c>
      <c r="X1034">
        <v>45</v>
      </c>
      <c r="Z1034" s="10">
        <f>IF($N1034&lt;&gt;0,constants!$L$2,IF($O1034&lt;&gt;0,constants!$M$2,IF($P1034&lt;&gt;0,constants!$N$2,0)))</f>
        <v>9721.3799999999992</v>
      </c>
      <c r="AA1034" s="10">
        <f>IF($N1034&lt;&gt;0,constants!$L$2,IF($O1034&lt;&gt;0,constants!$M$2,IF($P1034&lt;&gt;0,constants!$P$2,0)))</f>
        <v>9721.3799999999992</v>
      </c>
      <c r="AB1034" s="11">
        <f>constants!$O$2</f>
        <v>4861.32</v>
      </c>
      <c r="AC1034" s="11">
        <f>VLOOKUP(BWscncns[[#This Row],[scanner]],[0]!ScnrAvgBW,2,FALSE)/1000</f>
        <v>6440.9193022088357</v>
      </c>
      <c r="AD1034" s="8">
        <f>(1+$F1034)*Z1034</f>
        <v>13574.392060136783</v>
      </c>
      <c r="AE1034" s="8">
        <f>(1+$F1034)*AA1034</f>
        <v>13574.392060136783</v>
      </c>
      <c r="AF1034" s="8">
        <f>(1+$F1034)*AB1034</f>
        <v>6788.0757268807665</v>
      </c>
      <c r="AG1034" s="8">
        <f>(1+$F1034)*AC1034</f>
        <v>8993.7399665361681</v>
      </c>
      <c r="AH1034" s="8">
        <f>(1+$F1034)*$T1034/1000</f>
        <v>15432.318709593539</v>
      </c>
      <c r="AI1034" s="8">
        <f>(1+BWscncns[[#This Row],[pid_error]]*K_p)*BWscncns[[#This Row],[dbw]]/1000</f>
        <v>13242.131854796769</v>
      </c>
      <c r="AJ1034" s="13">
        <f>BWscncns[[#This Row],[Torflow prgrssv alt vote]]/VLOOKUP(BWscncns[[#This Row],[class]],AltBWtotl,2,FALSE)*100</f>
        <v>4.625871330311003E-2</v>
      </c>
      <c r="AK1034">
        <f>IF(D1034=E1034,1,0)</f>
        <v>0</v>
      </c>
    </row>
    <row r="1035" spans="1:37">
      <c r="A1035" s="1" t="s">
        <v>8797</v>
      </c>
      <c r="B1035" s="1" t="s">
        <v>8798</v>
      </c>
      <c r="C1035">
        <v>12500</v>
      </c>
      <c r="D1035">
        <v>1524574677</v>
      </c>
      <c r="E1035">
        <v>1524986218</v>
      </c>
      <c r="F1035" s="2">
        <v>0.52069442984900005</v>
      </c>
      <c r="G1035" s="2">
        <v>0.52069442984900005</v>
      </c>
      <c r="H1035">
        <v>15506429</v>
      </c>
      <c r="I1035" s="2">
        <v>-0.37870062976800001</v>
      </c>
      <c r="J1035" s="2">
        <v>0</v>
      </c>
      <c r="K1035">
        <v>4</v>
      </c>
      <c r="L1035" s="1" t="s">
        <v>11609</v>
      </c>
      <c r="M1035" s="1" t="s">
        <v>8798</v>
      </c>
      <c r="N1035">
        <v>0</v>
      </c>
      <c r="O1035">
        <v>1</v>
      </c>
      <c r="P1035">
        <v>0</v>
      </c>
      <c r="Q1035">
        <v>0</v>
      </c>
      <c r="R1035" s="19">
        <f>BWscncns[[#This Row],[C fx]]*4+BWscncns[[#This Row],[C fg]]*2+BWscncns[[#This Row],[C fm]]</f>
        <v>2</v>
      </c>
      <c r="S1035">
        <v>12500</v>
      </c>
      <c r="T1035">
        <v>10485760</v>
      </c>
      <c r="U1035" s="13">
        <v>1.1920930000000001</v>
      </c>
      <c r="V1035" s="13">
        <v>0.83886099999999997</v>
      </c>
      <c r="W1035">
        <v>2337</v>
      </c>
      <c r="X1035">
        <v>46</v>
      </c>
      <c r="Z1035" s="10">
        <f>IF($N1035&lt;&gt;0,constants!$L$2,IF($O1035&lt;&gt;0,constants!$M$2,IF($P1035&lt;&gt;0,constants!$N$2,0)))</f>
        <v>9721.3799999999992</v>
      </c>
      <c r="AA1035" s="10">
        <f>IF($N1035&lt;&gt;0,constants!$L$2,IF($O1035&lt;&gt;0,constants!$M$2,IF($P1035&lt;&gt;0,constants!$P$2,0)))</f>
        <v>9721.3799999999992</v>
      </c>
      <c r="AB1035" s="11">
        <f>constants!$O$2</f>
        <v>4861.32</v>
      </c>
      <c r="AC1035" s="11">
        <f>VLOOKUP(BWscncns[[#This Row],[scanner]],[0]!ScnrAvgBW,2,FALSE)/1000</f>
        <v>4819.491751072962</v>
      </c>
      <c r="AD1035" s="8">
        <f>(1+$F1035)*Z1035</f>
        <v>14783.248416445473</v>
      </c>
      <c r="AE1035" s="8">
        <f>(1+$F1035)*AA1035</f>
        <v>14783.248416445473</v>
      </c>
      <c r="AF1035" s="8">
        <f>(1+$F1035)*AB1035</f>
        <v>7392.5822457135409</v>
      </c>
      <c r="AG1035" s="8">
        <f>(1+$F1035)*AC1035</f>
        <v>7328.9742605598576</v>
      </c>
      <c r="AH1035" s="8">
        <f>(1+$F1035)*$T1035/1000</f>
        <v>15945.63682473345</v>
      </c>
      <c r="AI1035" s="8">
        <f>(1+BWscncns[[#This Row],[pid_error]]*K_p)*BWscncns[[#This Row],[dbw]]/1000</f>
        <v>13215.698412366726</v>
      </c>
      <c r="AJ1035" s="13">
        <f>BWscncns[[#This Row],[Torflow prgrssv alt vote]]/VLOOKUP(BWscncns[[#This Row],[class]],AltBWtotl,2,FALSE)*100</f>
        <v>4.6166373410380247E-2</v>
      </c>
      <c r="AK1035">
        <f>IF(D1035=E1035,1,0)</f>
        <v>0</v>
      </c>
    </row>
    <row r="1036" spans="1:37">
      <c r="A1036" s="1" t="s">
        <v>6897</v>
      </c>
      <c r="B1036" s="1" t="s">
        <v>6898</v>
      </c>
      <c r="C1036">
        <v>16500</v>
      </c>
      <c r="D1036">
        <v>1524998226</v>
      </c>
      <c r="E1036">
        <v>1524998226</v>
      </c>
      <c r="F1036" s="2">
        <v>0.66019742518199998</v>
      </c>
      <c r="G1036" s="2">
        <v>0.66019742518199998</v>
      </c>
      <c r="H1036">
        <v>16476418</v>
      </c>
      <c r="I1036" s="2">
        <v>-0.166788482096</v>
      </c>
      <c r="J1036" s="2">
        <v>0</v>
      </c>
      <c r="K1036">
        <v>2</v>
      </c>
      <c r="L1036" s="1" t="s">
        <v>11571</v>
      </c>
      <c r="M1036" s="1" t="s">
        <v>6898</v>
      </c>
      <c r="N1036">
        <v>0</v>
      </c>
      <c r="O1036">
        <v>1</v>
      </c>
      <c r="P1036">
        <v>0</v>
      </c>
      <c r="Q1036">
        <v>0</v>
      </c>
      <c r="R1036" s="19">
        <f>BWscncns[[#This Row],[C fx]]*4+BWscncns[[#This Row],[C fg]]*2+BWscncns[[#This Row],[C fm]]</f>
        <v>2</v>
      </c>
      <c r="S1036">
        <v>15500</v>
      </c>
      <c r="T1036">
        <v>9924373</v>
      </c>
      <c r="U1036" s="13">
        <v>1.561812</v>
      </c>
      <c r="V1036" s="13">
        <v>0.64028200000000002</v>
      </c>
      <c r="W1036">
        <v>1180</v>
      </c>
      <c r="X1036">
        <v>23</v>
      </c>
      <c r="Z1036" s="10">
        <f>IF($N1036&lt;&gt;0,constants!$L$2,IF($O1036&lt;&gt;0,constants!$M$2,IF($P1036&lt;&gt;0,constants!$N$2,0)))</f>
        <v>9721.3799999999992</v>
      </c>
      <c r="AA1036" s="10">
        <f>IF($N1036&lt;&gt;0,constants!$L$2,IF($O1036&lt;&gt;0,constants!$M$2,IF($P1036&lt;&gt;0,constants!$P$2,0)))</f>
        <v>9721.3799999999992</v>
      </c>
      <c r="AB1036" s="11">
        <f>constants!$O$2</f>
        <v>4861.32</v>
      </c>
      <c r="AC1036" s="11">
        <f>VLOOKUP(BWscncns[[#This Row],[scanner]],[0]!ScnrAvgBW,2,FALSE)/1000</f>
        <v>8853.6095214723919</v>
      </c>
      <c r="AD1036" s="8">
        <f>(1+$F1036)*Z1036</f>
        <v>16139.410045215789</v>
      </c>
      <c r="AE1036" s="8">
        <f>(1+$F1036)*AA1036</f>
        <v>16139.410045215789</v>
      </c>
      <c r="AF1036" s="8">
        <f>(1+$F1036)*AB1036</f>
        <v>8070.7509469857596</v>
      </c>
      <c r="AG1036" s="8">
        <f>(1+$F1036)*AC1036</f>
        <v>14698.739731115304</v>
      </c>
      <c r="AH1036" s="8">
        <f>(1+$F1036)*$T1036/1000</f>
        <v>16476.418501145763</v>
      </c>
      <c r="AI1036" s="8">
        <f>(1+BWscncns[[#This Row],[pid_error]]*K_p)*BWscncns[[#This Row],[dbw]]/1000</f>
        <v>13200.395750572881</v>
      </c>
      <c r="AJ1036" s="13">
        <f>BWscncns[[#This Row],[Torflow prgrssv alt vote]]/VLOOKUP(BWscncns[[#This Row],[class]],AltBWtotl,2,FALSE)*100</f>
        <v>4.6112916651872018E-2</v>
      </c>
      <c r="AK1036">
        <f>IF(D1036=E1036,1,0)</f>
        <v>1</v>
      </c>
    </row>
    <row r="1037" spans="1:37">
      <c r="A1037" s="1" t="s">
        <v>9590</v>
      </c>
      <c r="B1037" s="1" t="s">
        <v>9591</v>
      </c>
      <c r="C1037">
        <v>21900</v>
      </c>
      <c r="D1037">
        <v>1523867289</v>
      </c>
      <c r="E1037">
        <v>1524969770</v>
      </c>
      <c r="F1037" s="2">
        <v>0.69590099756400003</v>
      </c>
      <c r="G1037" s="2">
        <v>0.69590099756400003</v>
      </c>
      <c r="H1037">
        <v>15639856</v>
      </c>
      <c r="I1037" s="2">
        <v>-1.1999314812799999</v>
      </c>
      <c r="J1037" s="2">
        <v>0</v>
      </c>
      <c r="K1037">
        <v>1</v>
      </c>
      <c r="L1037" s="1" t="s">
        <v>11551</v>
      </c>
      <c r="M1037" s="1" t="s">
        <v>9591</v>
      </c>
      <c r="N1037">
        <v>0</v>
      </c>
      <c r="O1037">
        <v>1</v>
      </c>
      <c r="P1037">
        <v>0</v>
      </c>
      <c r="Q1037">
        <v>0</v>
      </c>
      <c r="R1037" s="19">
        <f>BWscncns[[#This Row],[C fx]]*4+BWscncns[[#This Row],[C fg]]*2+BWscncns[[#This Row],[C fm]]</f>
        <v>2</v>
      </c>
      <c r="S1037">
        <v>17600</v>
      </c>
      <c r="T1037">
        <v>9787318</v>
      </c>
      <c r="U1037" s="13">
        <v>1.7982450000000001</v>
      </c>
      <c r="V1037" s="13">
        <v>0.55609799999999998</v>
      </c>
      <c r="W1037">
        <v>673</v>
      </c>
      <c r="X1037">
        <v>13</v>
      </c>
      <c r="Z1037" s="10">
        <f>IF($N1037&lt;&gt;0,constants!$L$2,IF($O1037&lt;&gt;0,constants!$M$2,IF($P1037&lt;&gt;0,constants!$N$2,0)))</f>
        <v>9721.3799999999992</v>
      </c>
      <c r="AA1037" s="10">
        <f>IF($N1037&lt;&gt;0,constants!$L$2,IF($O1037&lt;&gt;0,constants!$M$2,IF($P1037&lt;&gt;0,constants!$P$2,0)))</f>
        <v>9721.3799999999992</v>
      </c>
      <c r="AB1037" s="11">
        <f>constants!$O$2</f>
        <v>4861.32</v>
      </c>
      <c r="AC1037" s="11">
        <f>VLOOKUP(BWscncns[[#This Row],[scanner]],[0]!ScnrAvgBW,2,FALSE)/1000</f>
        <v>11818.828055288463</v>
      </c>
      <c r="AD1037" s="8">
        <f>(1+$F1037)*Z1037</f>
        <v>16486.498039698716</v>
      </c>
      <c r="AE1037" s="8">
        <f>(1+$F1037)*AA1037</f>
        <v>16486.498039698716</v>
      </c>
      <c r="AF1037" s="8">
        <f>(1+$F1037)*AB1037</f>
        <v>8244.3174374778246</v>
      </c>
      <c r="AG1037" s="8">
        <f>(1+$F1037)*AC1037</f>
        <v>20043.562289001093</v>
      </c>
      <c r="AH1037" s="8">
        <f>(1+$F1037)*$T1037/1000</f>
        <v>16598.322359676094</v>
      </c>
      <c r="AI1037" s="8">
        <f>(1+BWscncns[[#This Row],[pid_error]]*K_p)*BWscncns[[#This Row],[dbw]]/1000</f>
        <v>13192.820179838049</v>
      </c>
      <c r="AJ1037" s="13">
        <f>BWscncns[[#This Row],[Torflow prgrssv alt vote]]/VLOOKUP(BWscncns[[#This Row],[class]],AltBWtotl,2,FALSE)*100</f>
        <v>4.608645292544393E-2</v>
      </c>
      <c r="AK1037">
        <f>IF(D1037=E1037,1,0)</f>
        <v>0</v>
      </c>
    </row>
    <row r="1038" spans="1:37">
      <c r="A1038" s="1" t="s">
        <v>2783</v>
      </c>
      <c r="B1038" s="1" t="s">
        <v>2784</v>
      </c>
      <c r="C1038">
        <v>22900</v>
      </c>
      <c r="D1038">
        <v>1524211673</v>
      </c>
      <c r="E1038">
        <v>1524991615</v>
      </c>
      <c r="F1038" s="2">
        <v>0.62018220589899997</v>
      </c>
      <c r="G1038" s="2">
        <v>0.62018220589899997</v>
      </c>
      <c r="H1038">
        <v>14874764</v>
      </c>
      <c r="I1038" s="2">
        <v>-0.69249115408100004</v>
      </c>
      <c r="J1038" s="2">
        <v>0</v>
      </c>
      <c r="K1038">
        <v>2</v>
      </c>
      <c r="L1038" s="1" t="s">
        <v>11555</v>
      </c>
      <c r="M1038" s="1" t="s">
        <v>2784</v>
      </c>
      <c r="N1038">
        <v>0</v>
      </c>
      <c r="O1038">
        <v>1</v>
      </c>
      <c r="P1038">
        <v>0</v>
      </c>
      <c r="Q1038">
        <v>0</v>
      </c>
      <c r="R1038" s="19">
        <f>BWscncns[[#This Row],[C fx]]*4+BWscncns[[#This Row],[C fg]]*2+BWscncns[[#This Row],[C fm]]</f>
        <v>2</v>
      </c>
      <c r="S1038">
        <v>17000</v>
      </c>
      <c r="T1038">
        <v>10026382</v>
      </c>
      <c r="U1038" s="13">
        <v>1.695527</v>
      </c>
      <c r="V1038" s="13">
        <v>0.58978699999999995</v>
      </c>
      <c r="W1038">
        <v>855</v>
      </c>
      <c r="X1038">
        <v>17</v>
      </c>
      <c r="Z1038" s="10">
        <f>IF($N1038&lt;&gt;0,constants!$L$2,IF($O1038&lt;&gt;0,constants!$M$2,IF($P1038&lt;&gt;0,constants!$N$2,0)))</f>
        <v>9721.3799999999992</v>
      </c>
      <c r="AA1038" s="10">
        <f>IF($N1038&lt;&gt;0,constants!$L$2,IF($O1038&lt;&gt;0,constants!$M$2,IF($P1038&lt;&gt;0,constants!$P$2,0)))</f>
        <v>9721.3799999999992</v>
      </c>
      <c r="AB1038" s="11">
        <f>constants!$O$2</f>
        <v>4861.32</v>
      </c>
      <c r="AC1038" s="11">
        <f>VLOOKUP(BWscncns[[#This Row],[scanner]],[0]!ScnrAvgBW,2,FALSE)/1000</f>
        <v>8853.6095214723919</v>
      </c>
      <c r="AD1038" s="8">
        <f>(1+$F1038)*Z1038</f>
        <v>15750.406892782417</v>
      </c>
      <c r="AE1038" s="8">
        <f>(1+$F1038)*AA1038</f>
        <v>15750.406892782417</v>
      </c>
      <c r="AF1038" s="8">
        <f>(1+$F1038)*AB1038</f>
        <v>7876.2241611809259</v>
      </c>
      <c r="AG1038" s="8">
        <f>(1+$F1038)*AC1038</f>
        <v>14344.460604667529</v>
      </c>
      <c r="AH1038" s="8">
        <f>(1+$F1038)*$T1038/1000</f>
        <v>16244.565705946026</v>
      </c>
      <c r="AI1038" s="8">
        <f>(1+BWscncns[[#This Row],[pid_error]]*K_p)*BWscncns[[#This Row],[dbw]]/1000</f>
        <v>13135.473852973013</v>
      </c>
      <c r="AJ1038" s="13">
        <f>BWscncns[[#This Row],[Torflow prgrssv alt vote]]/VLOOKUP(BWscncns[[#This Row],[class]],AltBWtotl,2,FALSE)*100</f>
        <v>4.588612511399149E-2</v>
      </c>
      <c r="AK1038">
        <f>IF(D1038=E1038,1,0)</f>
        <v>0</v>
      </c>
    </row>
    <row r="1039" spans="1:37">
      <c r="A1039" s="1" t="s">
        <v>4392</v>
      </c>
      <c r="B1039" s="1" t="s">
        <v>3130</v>
      </c>
      <c r="C1039">
        <v>17100</v>
      </c>
      <c r="D1039">
        <v>1525009122</v>
      </c>
      <c r="E1039">
        <v>1525009122</v>
      </c>
      <c r="F1039" s="2">
        <v>0.88416591135900002</v>
      </c>
      <c r="G1039" s="2">
        <v>0.88416591135900002</v>
      </c>
      <c r="H1039">
        <v>17146644</v>
      </c>
      <c r="I1039" s="2">
        <v>0.18999317626500001</v>
      </c>
      <c r="J1039" s="2">
        <v>0</v>
      </c>
      <c r="K1039">
        <v>1</v>
      </c>
      <c r="L1039" s="1" t="s">
        <v>11549</v>
      </c>
      <c r="M1039" s="1" t="s">
        <v>3130</v>
      </c>
      <c r="N1039">
        <v>1</v>
      </c>
      <c r="O1039">
        <v>0</v>
      </c>
      <c r="P1039">
        <v>0</v>
      </c>
      <c r="Q1039">
        <v>0</v>
      </c>
      <c r="R1039" s="19">
        <f>BWscncns[[#This Row],[C fx]]*4+BWscncns[[#This Row],[C fg]]*2+BWscncns[[#This Row],[C fm]]</f>
        <v>4</v>
      </c>
      <c r="S1039">
        <v>17000</v>
      </c>
      <c r="T1039">
        <v>9100390</v>
      </c>
      <c r="U1039" s="13">
        <v>1.868052</v>
      </c>
      <c r="V1039" s="13">
        <v>0.53531700000000004</v>
      </c>
      <c r="W1039">
        <v>553</v>
      </c>
      <c r="X1039">
        <v>11</v>
      </c>
      <c r="Z1039" s="10">
        <f>IF($N1039&lt;&gt;0,constants!$L$2,IF($O1039&lt;&gt;0,constants!$M$2,IF($P1039&lt;&gt;0,constants!$N$2,0)))</f>
        <v>10125.48</v>
      </c>
      <c r="AA1039" s="10">
        <f>IF($N1039&lt;&gt;0,constants!$L$2,IF($O1039&lt;&gt;0,constants!$M$2,IF($P1039&lt;&gt;0,constants!$P$2,0)))</f>
        <v>10125.48</v>
      </c>
      <c r="AB1039" s="11">
        <f>constants!$O$2</f>
        <v>4861.32</v>
      </c>
      <c r="AC1039" s="11">
        <f>VLOOKUP(BWscncns[[#This Row],[scanner]],[0]!ScnrAvgBW,2,FALSE)/1000</f>
        <v>11818.828055288463</v>
      </c>
      <c r="AD1039" s="8">
        <f>(1+$F1039)*Z1039</f>
        <v>19078.084252147328</v>
      </c>
      <c r="AE1039" s="8">
        <f>(1+$F1039)*AA1039</f>
        <v>19078.084252147328</v>
      </c>
      <c r="AF1039" s="8">
        <f>(1+$F1039)*AB1039</f>
        <v>9159.5334282077347</v>
      </c>
      <c r="AG1039" s="8">
        <f>(1+$F1039)*AC1039</f>
        <v>22268.632933987905</v>
      </c>
      <c r="AH1039" s="8">
        <f>(1+$F1039)*$T1039/1000</f>
        <v>17146.644618072332</v>
      </c>
      <c r="AI1039" s="8">
        <f>(1+BWscncns[[#This Row],[pid_error]]*K_p)*BWscncns[[#This Row],[dbw]]/1000</f>
        <v>13123.517309036166</v>
      </c>
      <c r="AJ1039" s="13">
        <f>BWscncns[[#This Row],[Torflow prgrssv alt vote]]/VLOOKUP(BWscncns[[#This Row],[class]],AltBWtotl,2,FALSE)*100</f>
        <v>0.1124783097381121</v>
      </c>
      <c r="AK1039">
        <f>IF(D1039=E1039,1,0)</f>
        <v>1</v>
      </c>
    </row>
    <row r="1040" spans="1:37">
      <c r="A1040" s="1" t="s">
        <v>1103</v>
      </c>
      <c r="B1040" s="1" t="s">
        <v>1104</v>
      </c>
      <c r="C1040">
        <v>10700</v>
      </c>
      <c r="D1040">
        <v>1524752683</v>
      </c>
      <c r="E1040">
        <v>1524998498</v>
      </c>
      <c r="F1040" s="2">
        <v>0.91532532863600002</v>
      </c>
      <c r="G1040" s="2">
        <v>0.91532532863600002</v>
      </c>
      <c r="H1040">
        <v>17305414</v>
      </c>
      <c r="I1040" s="2">
        <v>-0.108672803244</v>
      </c>
      <c r="J1040" s="2">
        <v>0</v>
      </c>
      <c r="K1040">
        <v>3</v>
      </c>
      <c r="L1040" s="1" t="s">
        <v>11606</v>
      </c>
      <c r="M1040" s="1" t="s">
        <v>1104</v>
      </c>
      <c r="N1040">
        <v>0</v>
      </c>
      <c r="O1040">
        <v>1</v>
      </c>
      <c r="P1040">
        <v>0</v>
      </c>
      <c r="Q1040">
        <v>0</v>
      </c>
      <c r="R1040" s="19">
        <f>BWscncns[[#This Row],[C fx]]*4+BWscncns[[#This Row],[C fg]]*2+BWscncns[[#This Row],[C fm]]</f>
        <v>2</v>
      </c>
      <c r="S1040">
        <v>9750</v>
      </c>
      <c r="T1040">
        <v>8979054</v>
      </c>
      <c r="U1040" s="13">
        <v>1.08586</v>
      </c>
      <c r="V1040" s="13">
        <v>0.920929</v>
      </c>
      <c r="W1040">
        <v>2755</v>
      </c>
      <c r="X1040">
        <v>55</v>
      </c>
      <c r="Z1040" s="10">
        <f>IF($N1040&lt;&gt;0,constants!$L$2,IF($O1040&lt;&gt;0,constants!$M$2,IF($P1040&lt;&gt;0,constants!$N$2,0)))</f>
        <v>9721.3799999999992</v>
      </c>
      <c r="AA1040" s="10">
        <f>IF($N1040&lt;&gt;0,constants!$L$2,IF($O1040&lt;&gt;0,constants!$M$2,IF($P1040&lt;&gt;0,constants!$P$2,0)))</f>
        <v>9721.3799999999992</v>
      </c>
      <c r="AB1040" s="11">
        <f>constants!$O$2</f>
        <v>4861.32</v>
      </c>
      <c r="AC1040" s="11">
        <f>VLOOKUP(BWscncns[[#This Row],[scanner]],[0]!ScnrAvgBW,2,FALSE)/1000</f>
        <v>6440.9193022088357</v>
      </c>
      <c r="AD1040" s="8">
        <f>(1+$F1040)*Z1040</f>
        <v>18619.605343295436</v>
      </c>
      <c r="AE1040" s="8">
        <f>(1+$F1040)*AA1040</f>
        <v>18619.605343295436</v>
      </c>
      <c r="AF1040" s="8">
        <f>(1+$F1040)*AB1040</f>
        <v>9311.0093266047588</v>
      </c>
      <c r="AG1040" s="8">
        <f>(1+$F1040)*AC1040</f>
        <v>12336.455879221094</v>
      </c>
      <c r="AH1040" s="8">
        <f>(1+$F1040)*$T1040/1000</f>
        <v>17197.809553390391</v>
      </c>
      <c r="AI1040" s="8">
        <f>(1+BWscncns[[#This Row],[pid_error]]*K_p)*BWscncns[[#This Row],[dbw]]/1000</f>
        <v>13088.431776695195</v>
      </c>
      <c r="AJ1040" s="13">
        <f>BWscncns[[#This Row],[Torflow prgrssv alt vote]]/VLOOKUP(BWscncns[[#This Row],[class]],AltBWtotl,2,FALSE)*100</f>
        <v>4.5721793120957421E-2</v>
      </c>
      <c r="AK1040">
        <f>IF(D1040=E1040,1,0)</f>
        <v>0</v>
      </c>
    </row>
    <row r="1041" spans="1:37">
      <c r="A1041" s="1" t="s">
        <v>6875</v>
      </c>
      <c r="B1041" s="1" t="s">
        <v>6876</v>
      </c>
      <c r="C1041">
        <v>17900</v>
      </c>
      <c r="D1041">
        <v>1524367117</v>
      </c>
      <c r="E1041">
        <v>1525004637</v>
      </c>
      <c r="F1041" s="2">
        <v>0.49508062217799997</v>
      </c>
      <c r="G1041" s="2">
        <v>0.49508062217799997</v>
      </c>
      <c r="H1041">
        <v>15677056</v>
      </c>
      <c r="I1041" s="2">
        <v>-0.553248469332</v>
      </c>
      <c r="J1041" s="2">
        <v>0</v>
      </c>
      <c r="K1041">
        <v>3</v>
      </c>
      <c r="L1041" s="1" t="s">
        <v>11589</v>
      </c>
      <c r="M1041" s="1" t="s">
        <v>6876</v>
      </c>
      <c r="N1041">
        <v>0</v>
      </c>
      <c r="O1041">
        <v>1</v>
      </c>
      <c r="P1041">
        <v>0</v>
      </c>
      <c r="Q1041">
        <v>0</v>
      </c>
      <c r="R1041" s="19">
        <f>BWscncns[[#This Row],[C fx]]*4+BWscncns[[#This Row],[C fg]]*2+BWscncns[[#This Row],[C fm]]</f>
        <v>2</v>
      </c>
      <c r="S1041">
        <v>14700</v>
      </c>
      <c r="T1041">
        <v>10485760</v>
      </c>
      <c r="U1041" s="13">
        <v>1.4019010000000001</v>
      </c>
      <c r="V1041" s="13">
        <v>0.71331699999999998</v>
      </c>
      <c r="W1041">
        <v>1659</v>
      </c>
      <c r="X1041">
        <v>33</v>
      </c>
      <c r="Z1041" s="10">
        <f>IF($N1041&lt;&gt;0,constants!$L$2,IF($O1041&lt;&gt;0,constants!$M$2,IF($P1041&lt;&gt;0,constants!$N$2,0)))</f>
        <v>9721.3799999999992</v>
      </c>
      <c r="AA1041" s="10">
        <f>IF($N1041&lt;&gt;0,constants!$L$2,IF($O1041&lt;&gt;0,constants!$M$2,IF($P1041&lt;&gt;0,constants!$P$2,0)))</f>
        <v>9721.3799999999992</v>
      </c>
      <c r="AB1041" s="11">
        <f>constants!$O$2</f>
        <v>4861.32</v>
      </c>
      <c r="AC1041" s="11">
        <f>VLOOKUP(BWscncns[[#This Row],[scanner]],[0]!ScnrAvgBW,2,FALSE)/1000</f>
        <v>6440.9193022088357</v>
      </c>
      <c r="AD1041" s="8">
        <f>(1+$F1041)*Z1041</f>
        <v>14534.246858828765</v>
      </c>
      <c r="AE1041" s="8">
        <f>(1+$F1041)*AA1041</f>
        <v>14534.246858828765</v>
      </c>
      <c r="AF1041" s="8">
        <f>(1+$F1041)*AB1041</f>
        <v>7268.0653302063547</v>
      </c>
      <c r="AG1041" s="8">
        <f>(1+$F1041)*AC1041</f>
        <v>9629.6936377446764</v>
      </c>
      <c r="AH1041" s="8">
        <f>(1+$F1041)*$T1041/1000</f>
        <v>15677.056584809185</v>
      </c>
      <c r="AI1041" s="8">
        <f>(1+BWscncns[[#This Row],[pid_error]]*K_p)*BWscncns[[#This Row],[dbw]]/1000</f>
        <v>13081.408292404592</v>
      </c>
      <c r="AJ1041" s="13">
        <f>BWscncns[[#This Row],[Torflow prgrssv alt vote]]/VLOOKUP(BWscncns[[#This Row],[class]],AltBWtotl,2,FALSE)*100</f>
        <v>4.5697257997024926E-2</v>
      </c>
      <c r="AK1041">
        <f>IF(D1041=E1041,1,0)</f>
        <v>0</v>
      </c>
    </row>
    <row r="1042" spans="1:37">
      <c r="A1042" s="1" t="s">
        <v>2728</v>
      </c>
      <c r="B1042" s="1" t="s">
        <v>2729</v>
      </c>
      <c r="C1042">
        <v>14900</v>
      </c>
      <c r="D1042">
        <v>1524991754</v>
      </c>
      <c r="E1042">
        <v>1524991754</v>
      </c>
      <c r="F1042" s="2">
        <v>0.32370010177300002</v>
      </c>
      <c r="G1042" s="2">
        <v>0.32370010177300002</v>
      </c>
      <c r="H1042">
        <v>14903380</v>
      </c>
      <c r="I1042" s="2">
        <v>-0.89903205576699996</v>
      </c>
      <c r="J1042" s="2">
        <v>0</v>
      </c>
      <c r="K1042">
        <v>4</v>
      </c>
      <c r="L1042" s="1" t="s">
        <v>11607</v>
      </c>
      <c r="M1042" s="1" t="s">
        <v>2729</v>
      </c>
      <c r="N1042">
        <v>1</v>
      </c>
      <c r="O1042">
        <v>0</v>
      </c>
      <c r="P1042">
        <v>0</v>
      </c>
      <c r="Q1042">
        <v>0</v>
      </c>
      <c r="R1042" s="19">
        <f>BWscncns[[#This Row],[C fx]]*4+BWscncns[[#This Row],[C fg]]*2+BWscncns[[#This Row],[C fm]]</f>
        <v>4</v>
      </c>
      <c r="S1042">
        <v>13800</v>
      </c>
      <c r="T1042">
        <v>11258880</v>
      </c>
      <c r="U1042" s="13">
        <v>1.2256990000000001</v>
      </c>
      <c r="V1042" s="13">
        <v>0.81586099999999995</v>
      </c>
      <c r="W1042">
        <v>2233</v>
      </c>
      <c r="X1042">
        <v>44</v>
      </c>
      <c r="Z1042" s="10">
        <f>IF($N1042&lt;&gt;0,constants!$L$2,IF($O1042&lt;&gt;0,constants!$M$2,IF($P1042&lt;&gt;0,constants!$N$2,0)))</f>
        <v>10125.48</v>
      </c>
      <c r="AA1042" s="10">
        <f>IF($N1042&lt;&gt;0,constants!$L$2,IF($O1042&lt;&gt;0,constants!$M$2,IF($P1042&lt;&gt;0,constants!$P$2,0)))</f>
        <v>10125.48</v>
      </c>
      <c r="AB1042" s="11">
        <f>constants!$O$2</f>
        <v>4861.32</v>
      </c>
      <c r="AC1042" s="11">
        <f>VLOOKUP(BWscncns[[#This Row],[scanner]],[0]!ScnrAvgBW,2,FALSE)/1000</f>
        <v>4819.491751072962</v>
      </c>
      <c r="AD1042" s="8">
        <f>(1+$F1042)*Z1042</f>
        <v>13403.098906500474</v>
      </c>
      <c r="AE1042" s="8">
        <f>(1+$F1042)*AA1042</f>
        <v>13403.098906500474</v>
      </c>
      <c r="AF1042" s="8">
        <f>(1+$F1042)*AB1042</f>
        <v>6434.9297787511196</v>
      </c>
      <c r="AG1042" s="8">
        <f>(1+$F1042)*AC1042</f>
        <v>6379.5617213894129</v>
      </c>
      <c r="AH1042" s="8">
        <f>(1+$F1042)*$T1042/1000</f>
        <v>14903.380601849994</v>
      </c>
      <c r="AI1042" s="8">
        <f>(1+BWscncns[[#This Row],[pid_error]]*K_p)*BWscncns[[#This Row],[dbw]]/1000</f>
        <v>13081.130300924995</v>
      </c>
      <c r="AJ1042" s="13">
        <f>BWscncns[[#This Row],[Torflow prgrssv alt vote]]/VLOOKUP(BWscncns[[#This Row],[class]],AltBWtotl,2,FALSE)*100</f>
        <v>0.11211502153458169</v>
      </c>
      <c r="AK1042">
        <f>IF(D1042=E1042,1,0)</f>
        <v>1</v>
      </c>
    </row>
    <row r="1043" spans="1:37">
      <c r="A1043" s="1" t="s">
        <v>2129</v>
      </c>
      <c r="B1043" s="1" t="s">
        <v>2130</v>
      </c>
      <c r="C1043">
        <v>15200</v>
      </c>
      <c r="D1043">
        <v>1524886851</v>
      </c>
      <c r="E1043">
        <v>1525006418</v>
      </c>
      <c r="F1043" s="2">
        <v>0.55342994710000004</v>
      </c>
      <c r="G1043" s="2">
        <v>0.55342994710000004</v>
      </c>
      <c r="H1043">
        <v>15907122</v>
      </c>
      <c r="I1043" s="2">
        <v>9.6644342273099995E-2</v>
      </c>
      <c r="J1043" s="2">
        <v>0</v>
      </c>
      <c r="K1043">
        <v>2</v>
      </c>
      <c r="L1043" s="1" t="s">
        <v>11703</v>
      </c>
      <c r="M1043" s="1" t="s">
        <v>2130</v>
      </c>
      <c r="N1043">
        <v>0</v>
      </c>
      <c r="O1043">
        <v>1</v>
      </c>
      <c r="P1043">
        <v>0</v>
      </c>
      <c r="Q1043">
        <v>0</v>
      </c>
      <c r="R1043" s="19">
        <f>BWscncns[[#This Row],[C fx]]*4+BWscncns[[#This Row],[C fg]]*2+BWscncns[[#This Row],[C fm]]</f>
        <v>2</v>
      </c>
      <c r="S1043">
        <v>11100</v>
      </c>
      <c r="T1043">
        <v>10240000</v>
      </c>
      <c r="U1043" s="13">
        <v>1.0839840000000001</v>
      </c>
      <c r="V1043" s="13">
        <v>0.92252299999999998</v>
      </c>
      <c r="W1043">
        <v>2774</v>
      </c>
      <c r="X1043">
        <v>55</v>
      </c>
      <c r="Z1043" s="10">
        <f>IF($N1043&lt;&gt;0,constants!$L$2,IF($O1043&lt;&gt;0,constants!$M$2,IF($P1043&lt;&gt;0,constants!$N$2,0)))</f>
        <v>9721.3799999999992</v>
      </c>
      <c r="AA1043" s="10">
        <f>IF($N1043&lt;&gt;0,constants!$L$2,IF($O1043&lt;&gt;0,constants!$M$2,IF($P1043&lt;&gt;0,constants!$P$2,0)))</f>
        <v>9721.3799999999992</v>
      </c>
      <c r="AB1043" s="11">
        <f>constants!$O$2</f>
        <v>4861.32</v>
      </c>
      <c r="AC1043" s="11">
        <f>VLOOKUP(BWscncns[[#This Row],[scanner]],[0]!ScnrAvgBW,2,FALSE)/1000</f>
        <v>8853.6095214723919</v>
      </c>
      <c r="AD1043" s="8">
        <f>(1+$F1043)*Z1043</f>
        <v>15101.482819138999</v>
      </c>
      <c r="AE1043" s="8">
        <f>(1+$F1043)*AA1043</f>
        <v>15101.482819138999</v>
      </c>
      <c r="AF1043" s="8">
        <f>(1+$F1043)*AB1043</f>
        <v>7551.7200704361721</v>
      </c>
      <c r="AG1043" s="8">
        <f>(1+$F1043)*AC1043</f>
        <v>13753.462170584915</v>
      </c>
      <c r="AH1043" s="8">
        <f>(1+$F1043)*$T1043/1000</f>
        <v>15907.122658304002</v>
      </c>
      <c r="AI1043" s="8">
        <f>(1+BWscncns[[#This Row],[pid_error]]*K_p)*BWscncns[[#This Row],[dbw]]/1000</f>
        <v>13073.561329152</v>
      </c>
      <c r="AJ1043" s="13">
        <f>BWscncns[[#This Row],[Torflow prgrssv alt vote]]/VLOOKUP(BWscncns[[#This Row],[class]],AltBWtotl,2,FALSE)*100</f>
        <v>4.5669846215645467E-2</v>
      </c>
      <c r="AK1043">
        <f>IF(D1043=E1043,1,0)</f>
        <v>0</v>
      </c>
    </row>
    <row r="1044" spans="1:37">
      <c r="A1044" s="1" t="s">
        <v>4660</v>
      </c>
      <c r="B1044" s="1" t="s">
        <v>4661</v>
      </c>
      <c r="C1044">
        <v>12600</v>
      </c>
      <c r="D1044">
        <v>1524890315</v>
      </c>
      <c r="E1044">
        <v>1524956015</v>
      </c>
      <c r="F1044" s="2">
        <v>0.73535501951500004</v>
      </c>
      <c r="G1044" s="2">
        <v>0.73535501951500004</v>
      </c>
      <c r="H1044">
        <v>16586535</v>
      </c>
      <c r="I1044" s="2">
        <v>0.78521580175600003</v>
      </c>
      <c r="J1044" s="2">
        <v>0</v>
      </c>
      <c r="K1044">
        <v>2</v>
      </c>
      <c r="L1044" s="1" t="s">
        <v>11556</v>
      </c>
      <c r="M1044" s="1" t="s">
        <v>4661</v>
      </c>
      <c r="N1044">
        <v>0</v>
      </c>
      <c r="O1044">
        <v>1</v>
      </c>
      <c r="P1044">
        <v>0</v>
      </c>
      <c r="Q1044">
        <v>0</v>
      </c>
      <c r="R1044" s="19">
        <f>BWscncns[[#This Row],[C fx]]*4+BWscncns[[#This Row],[C fg]]*2+BWscncns[[#This Row],[C fm]]</f>
        <v>2</v>
      </c>
      <c r="S1044">
        <v>12100</v>
      </c>
      <c r="T1044">
        <v>9558007</v>
      </c>
      <c r="U1044" s="13">
        <v>1.265954</v>
      </c>
      <c r="V1044" s="13">
        <v>0.78991800000000001</v>
      </c>
      <c r="W1044">
        <v>2098</v>
      </c>
      <c r="X1044">
        <v>41</v>
      </c>
      <c r="Z1044" s="10">
        <f>IF($N1044&lt;&gt;0,constants!$L$2,IF($O1044&lt;&gt;0,constants!$M$2,IF($P1044&lt;&gt;0,constants!$N$2,0)))</f>
        <v>9721.3799999999992</v>
      </c>
      <c r="AA1044" s="10">
        <f>IF($N1044&lt;&gt;0,constants!$L$2,IF($O1044&lt;&gt;0,constants!$M$2,IF($P1044&lt;&gt;0,constants!$P$2,0)))</f>
        <v>9721.3799999999992</v>
      </c>
      <c r="AB1044" s="11">
        <f>constants!$O$2</f>
        <v>4861.32</v>
      </c>
      <c r="AC1044" s="11">
        <f>VLOOKUP(BWscncns[[#This Row],[scanner]],[0]!ScnrAvgBW,2,FALSE)/1000</f>
        <v>8853.6095214723919</v>
      </c>
      <c r="AD1044" s="8">
        <f>(1+$F1044)*Z1044</f>
        <v>16870.045579612728</v>
      </c>
      <c r="AE1044" s="8">
        <f>(1+$F1044)*AA1044</f>
        <v>16870.045579612728</v>
      </c>
      <c r="AF1044" s="8">
        <f>(1+$F1044)*AB1044</f>
        <v>8436.1160634686603</v>
      </c>
      <c r="AG1044" s="8">
        <f>(1+$F1044)*AC1044</f>
        <v>15364.155723912912</v>
      </c>
      <c r="AH1044" s="8">
        <f>(1+$F1044)*$T1044/1000</f>
        <v>16586.535424009508</v>
      </c>
      <c r="AI1044" s="8">
        <f>(1+BWscncns[[#This Row],[pid_error]]*K_p)*BWscncns[[#This Row],[dbw]]/1000</f>
        <v>13072.271212004753</v>
      </c>
      <c r="AJ1044" s="13">
        <f>BWscncns[[#This Row],[Torflow prgrssv alt vote]]/VLOOKUP(BWscncns[[#This Row],[class]],AltBWtotl,2,FALSE)*100</f>
        <v>4.5665339451938805E-2</v>
      </c>
      <c r="AK1044">
        <f>IF(D1044=E1044,1,0)</f>
        <v>0</v>
      </c>
    </row>
    <row r="1045" spans="1:37">
      <c r="A1045" s="1" t="s">
        <v>10633</v>
      </c>
      <c r="B1045" s="1" t="s">
        <v>10634</v>
      </c>
      <c r="C1045">
        <v>20600</v>
      </c>
      <c r="D1045">
        <v>1523797565</v>
      </c>
      <c r="E1045">
        <v>1525006050</v>
      </c>
      <c r="F1045" s="2">
        <v>0.49260339776599998</v>
      </c>
      <c r="G1045" s="2">
        <v>0.49260339776599998</v>
      </c>
      <c r="H1045">
        <v>15651081</v>
      </c>
      <c r="I1045" s="2">
        <v>-0.34329267036</v>
      </c>
      <c r="J1045" s="2">
        <v>0</v>
      </c>
      <c r="K1045">
        <v>1</v>
      </c>
      <c r="L1045" s="1" t="s">
        <v>11558</v>
      </c>
      <c r="M1045" s="1" t="s">
        <v>10634</v>
      </c>
      <c r="N1045">
        <v>0</v>
      </c>
      <c r="O1045">
        <v>1</v>
      </c>
      <c r="P1045">
        <v>0</v>
      </c>
      <c r="Q1045">
        <v>0</v>
      </c>
      <c r="R1045" s="19">
        <f>BWscncns[[#This Row],[C fx]]*4+BWscncns[[#This Row],[C fg]]*2+BWscncns[[#This Row],[C fm]]</f>
        <v>2</v>
      </c>
      <c r="S1045">
        <v>20000</v>
      </c>
      <c r="T1045">
        <v>10485760</v>
      </c>
      <c r="U1045" s="13">
        <v>1.907349</v>
      </c>
      <c r="V1045" s="13">
        <v>0.52428799999999998</v>
      </c>
      <c r="W1045">
        <v>511</v>
      </c>
      <c r="X1045">
        <v>10</v>
      </c>
      <c r="Z1045" s="10">
        <f>IF($N1045&lt;&gt;0,constants!$L$2,IF($O1045&lt;&gt;0,constants!$M$2,IF($P1045&lt;&gt;0,constants!$N$2,0)))</f>
        <v>9721.3799999999992</v>
      </c>
      <c r="AA1045" s="10">
        <f>IF($N1045&lt;&gt;0,constants!$L$2,IF($O1045&lt;&gt;0,constants!$M$2,IF($P1045&lt;&gt;0,constants!$P$2,0)))</f>
        <v>9721.3799999999992</v>
      </c>
      <c r="AB1045" s="11">
        <f>constants!$O$2</f>
        <v>4861.32</v>
      </c>
      <c r="AC1045" s="11">
        <f>VLOOKUP(BWscncns[[#This Row],[scanner]],[0]!ScnrAvgBW,2,FALSE)/1000</f>
        <v>11818.828055288463</v>
      </c>
      <c r="AD1045" s="8">
        <f>(1+$F1045)*Z1045</f>
        <v>14510.164818974436</v>
      </c>
      <c r="AE1045" s="8">
        <f>(1+$F1045)*AA1045</f>
        <v>14510.164818974436</v>
      </c>
      <c r="AF1045" s="8">
        <f>(1+$F1045)*AB1045</f>
        <v>7256.0227496278112</v>
      </c>
      <c r="AG1045" s="8">
        <f>(1+$F1045)*AC1045</f>
        <v>17640.822912935684</v>
      </c>
      <c r="AH1045" s="8">
        <f>(1+$F1045)*$T1045/1000</f>
        <v>15651.081004158814</v>
      </c>
      <c r="AI1045" s="8">
        <f>(1+BWscncns[[#This Row],[pid_error]]*K_p)*BWscncns[[#This Row],[dbw]]/1000</f>
        <v>13068.420502079407</v>
      </c>
      <c r="AJ1045" s="13">
        <f>BWscncns[[#This Row],[Torflow prgrssv alt vote]]/VLOOKUP(BWscncns[[#This Row],[class]],AltBWtotl,2,FALSE)*100</f>
        <v>4.5651887774489648E-2</v>
      </c>
      <c r="AK1045">
        <f>IF(D1045=E1045,1,0)</f>
        <v>0</v>
      </c>
    </row>
    <row r="1046" spans="1:37">
      <c r="A1046" s="1" t="s">
        <v>7124</v>
      </c>
      <c r="B1046" s="1" t="s">
        <v>7125</v>
      </c>
      <c r="C1046">
        <v>21300</v>
      </c>
      <c r="D1046">
        <v>1523817290</v>
      </c>
      <c r="E1046">
        <v>1524969159</v>
      </c>
      <c r="F1046" s="2">
        <v>1.5602548083700001</v>
      </c>
      <c r="G1046" s="2">
        <v>1.5602548083700001</v>
      </c>
      <c r="H1046">
        <v>18792352</v>
      </c>
      <c r="I1046" s="2">
        <v>0.573918309164</v>
      </c>
      <c r="J1046" s="2">
        <v>0</v>
      </c>
      <c r="K1046">
        <v>1</v>
      </c>
      <c r="L1046" s="1" t="s">
        <v>11546</v>
      </c>
      <c r="M1046" s="1" t="s">
        <v>7125</v>
      </c>
      <c r="N1046">
        <v>0</v>
      </c>
      <c r="O1046">
        <v>1</v>
      </c>
      <c r="P1046">
        <v>0</v>
      </c>
      <c r="Q1046">
        <v>0</v>
      </c>
      <c r="R1046" s="19">
        <f>BWscncns[[#This Row],[C fx]]*4+BWscncns[[#This Row],[C fg]]*2+BWscncns[[#This Row],[C fm]]</f>
        <v>2</v>
      </c>
      <c r="S1046">
        <v>21300</v>
      </c>
      <c r="T1046">
        <v>7340032</v>
      </c>
      <c r="U1046" s="13">
        <v>2.9018950000000001</v>
      </c>
      <c r="V1046" s="13">
        <v>0.34460200000000002</v>
      </c>
      <c r="W1046">
        <v>54</v>
      </c>
      <c r="X1046">
        <v>1</v>
      </c>
      <c r="Z1046" s="10">
        <f>IF($N1046&lt;&gt;0,constants!$L$2,IF($O1046&lt;&gt;0,constants!$M$2,IF($P1046&lt;&gt;0,constants!$N$2,0)))</f>
        <v>9721.3799999999992</v>
      </c>
      <c r="AA1046" s="10">
        <f>IF($N1046&lt;&gt;0,constants!$L$2,IF($O1046&lt;&gt;0,constants!$M$2,IF($P1046&lt;&gt;0,constants!$P$2,0)))</f>
        <v>9721.3799999999992</v>
      </c>
      <c r="AB1046" s="11">
        <f>constants!$O$2</f>
        <v>4861.32</v>
      </c>
      <c r="AC1046" s="11">
        <f>VLOOKUP(BWscncns[[#This Row],[scanner]],[0]!ScnrAvgBW,2,FALSE)/1000</f>
        <v>11818.828055288463</v>
      </c>
      <c r="AD1046" s="8">
        <f>(1+$F1046)*Z1046</f>
        <v>24889.209888991947</v>
      </c>
      <c r="AE1046" s="8">
        <f>(1+$F1046)*AA1046</f>
        <v>24889.209888991947</v>
      </c>
      <c r="AF1046" s="8">
        <f>(1+$F1046)*AB1046</f>
        <v>12446.217905025247</v>
      </c>
      <c r="AG1046" s="8">
        <f>(1+$F1046)*AC1046</f>
        <v>30259.211357850541</v>
      </c>
      <c r="AH1046" s="8">
        <f>(1+$F1046)*$T1046/1000</f>
        <v>18792.352221589666</v>
      </c>
      <c r="AI1046" s="8">
        <f>(1+BWscncns[[#This Row],[pid_error]]*K_p)*BWscncns[[#This Row],[dbw]]/1000</f>
        <v>13066.192110794833</v>
      </c>
      <c r="AJ1046" s="13">
        <f>BWscncns[[#This Row],[Torflow prgrssv alt vote]]/VLOOKUP(BWscncns[[#This Row],[class]],AltBWtotl,2,FALSE)*100</f>
        <v>4.5644103339574589E-2</v>
      </c>
      <c r="AK1046">
        <f>IF(D1046=E1046,1,0)</f>
        <v>0</v>
      </c>
    </row>
    <row r="1047" spans="1:37">
      <c r="A1047" s="1" t="s">
        <v>4201</v>
      </c>
      <c r="B1047" s="1" t="s">
        <v>4202</v>
      </c>
      <c r="C1047">
        <v>32100</v>
      </c>
      <c r="D1047">
        <v>1524491833</v>
      </c>
      <c r="E1047">
        <v>1524894013</v>
      </c>
      <c r="F1047" s="2">
        <v>-0.31433897177999998</v>
      </c>
      <c r="G1047" s="2">
        <v>-0.31433897177999998</v>
      </c>
      <c r="H1047">
        <v>10472805</v>
      </c>
      <c r="I1047" s="2">
        <v>-0.896736298687</v>
      </c>
      <c r="J1047" s="2">
        <v>0</v>
      </c>
      <c r="K1047">
        <v>3</v>
      </c>
      <c r="L1047" s="1" t="s">
        <v>11761</v>
      </c>
      <c r="M1047" s="1" t="s">
        <v>4202</v>
      </c>
      <c r="N1047">
        <v>0</v>
      </c>
      <c r="O1047">
        <v>1</v>
      </c>
      <c r="P1047">
        <v>0</v>
      </c>
      <c r="Q1047">
        <v>0</v>
      </c>
      <c r="R1047" s="19">
        <f>BWscncns[[#This Row],[C fx]]*4+BWscncns[[#This Row],[C fg]]*2+BWscncns[[#This Row],[C fm]]</f>
        <v>2</v>
      </c>
      <c r="S1047">
        <v>16400</v>
      </c>
      <c r="T1047">
        <v>15493573</v>
      </c>
      <c r="U1047" s="13">
        <v>1.058503</v>
      </c>
      <c r="V1047" s="13">
        <v>0.94472999999999996</v>
      </c>
      <c r="W1047">
        <v>2937</v>
      </c>
      <c r="X1047">
        <v>58</v>
      </c>
      <c r="Z1047" s="10">
        <f>IF($N1047&lt;&gt;0,constants!$L$2,IF($O1047&lt;&gt;0,constants!$M$2,IF($P1047&lt;&gt;0,constants!$N$2,0)))</f>
        <v>9721.3799999999992</v>
      </c>
      <c r="AA1047" s="10">
        <f>IF($N1047&lt;&gt;0,constants!$L$2,IF($O1047&lt;&gt;0,constants!$M$2,IF($P1047&lt;&gt;0,constants!$P$2,0)))</f>
        <v>9721.3799999999992</v>
      </c>
      <c r="AB1047" s="11">
        <f>constants!$O$2</f>
        <v>4861.32</v>
      </c>
      <c r="AC1047" s="11">
        <f>VLOOKUP(BWscncns[[#This Row],[scanner]],[0]!ScnrAvgBW,2,FALSE)/1000</f>
        <v>6440.9193022088357</v>
      </c>
      <c r="AD1047" s="8">
        <f>(1+$F1047)*Z1047</f>
        <v>6665.5714065173424</v>
      </c>
      <c r="AE1047" s="8">
        <f>(1+$F1047)*AA1047</f>
        <v>6665.5714065173424</v>
      </c>
      <c r="AF1047" s="8">
        <f>(1+$F1047)*AB1047</f>
        <v>3333.2176697064501</v>
      </c>
      <c r="AG1047" s="8">
        <f>(1+$F1047)*AC1047</f>
        <v>4416.2873514345547</v>
      </c>
      <c r="AH1047" s="8">
        <f>(1+$F1047)*$T1047/1000</f>
        <v>10623.339193981628</v>
      </c>
      <c r="AI1047" s="8">
        <f>(1+BWscncns[[#This Row],[pid_error]]*K_p)*BWscncns[[#This Row],[dbw]]/1000</f>
        <v>13058.456096990814</v>
      </c>
      <c r="AJ1047" s="13">
        <f>BWscncns[[#This Row],[Torflow prgrssv alt vote]]/VLOOKUP(BWscncns[[#This Row],[class]],AltBWtotl,2,FALSE)*100</f>
        <v>4.5617079137686783E-2</v>
      </c>
      <c r="AK1047">
        <f>IF(D1047=E1047,1,0)</f>
        <v>0</v>
      </c>
    </row>
    <row r="1048" spans="1:37">
      <c r="A1048" s="1" t="s">
        <v>8638</v>
      </c>
      <c r="B1048" s="1" t="s">
        <v>8639</v>
      </c>
      <c r="C1048">
        <v>14400</v>
      </c>
      <c r="D1048">
        <v>1525007282</v>
      </c>
      <c r="E1048">
        <v>1525007282</v>
      </c>
      <c r="F1048" s="2">
        <v>0.23719025575399999</v>
      </c>
      <c r="G1048" s="2">
        <v>0.23719025575399999</v>
      </c>
      <c r="H1048">
        <v>14437396</v>
      </c>
      <c r="I1048" s="2">
        <v>-7.9915645651399997E-2</v>
      </c>
      <c r="J1048" s="2">
        <v>0</v>
      </c>
      <c r="K1048">
        <v>3</v>
      </c>
      <c r="L1048" s="1" t="s">
        <v>11605</v>
      </c>
      <c r="M1048" s="1" t="s">
        <v>8639</v>
      </c>
      <c r="N1048">
        <v>0</v>
      </c>
      <c r="O1048">
        <v>0</v>
      </c>
      <c r="P1048">
        <v>1</v>
      </c>
      <c r="Q1048">
        <v>0</v>
      </c>
      <c r="R1048" s="19">
        <f>BWscncns[[#This Row],[C fx]]*4+BWscncns[[#This Row],[C fg]]*2+BWscncns[[#This Row],[C fm]]</f>
        <v>1</v>
      </c>
      <c r="S1048">
        <v>15400</v>
      </c>
      <c r="T1048">
        <v>11669504</v>
      </c>
      <c r="U1048" s="13">
        <v>1.319679</v>
      </c>
      <c r="V1048" s="13">
        <v>0.75775999999999999</v>
      </c>
      <c r="W1048">
        <v>1890</v>
      </c>
      <c r="X1048">
        <v>37</v>
      </c>
      <c r="Z1048" s="10">
        <f>IF($N1048&lt;&gt;0,constants!$L$2,IF($O1048&lt;&gt;0,constants!$M$2,IF($P1048&lt;&gt;0,constants!$N$2,0)))</f>
        <v>1117.99</v>
      </c>
      <c r="AA1048" s="10">
        <f>IF($N1048&lt;&gt;0,constants!$L$2,IF($O1048&lt;&gt;0,constants!$M$2,IF($P1048&lt;&gt;0,constants!$P$2,0)))</f>
        <v>4051.45</v>
      </c>
      <c r="AB1048" s="11">
        <f>constants!$O$2</f>
        <v>4861.32</v>
      </c>
      <c r="AC1048" s="11">
        <f>VLOOKUP(BWscncns[[#This Row],[scanner]],[0]!ScnrAvgBW,2,FALSE)/1000</f>
        <v>6440.9193022088357</v>
      </c>
      <c r="AD1048" s="8">
        <f>(1+$F1048)*Z1048</f>
        <v>1383.1663340304144</v>
      </c>
      <c r="AE1048" s="8">
        <f>(1+$F1048)*AA1048</f>
        <v>5012.4144616745434</v>
      </c>
      <c r="AF1048" s="8">
        <f>(1+$F1048)*AB1048</f>
        <v>6014.377734102035</v>
      </c>
      <c r="AG1048" s="8">
        <f>(1+$F1048)*AC1048</f>
        <v>7968.642598790625</v>
      </c>
      <c r="AH1048" s="8">
        <f>(1+$F1048)*$T1048/1000</f>
        <v>14437.396638282326</v>
      </c>
      <c r="AI1048" s="8">
        <f>(1+BWscncns[[#This Row],[pid_error]]*K_p)*BWscncns[[#This Row],[dbw]]/1000</f>
        <v>13053.450319141164</v>
      </c>
      <c r="AJ1048" s="13">
        <f>BWscncns[[#This Row],[Torflow prgrssv alt vote]]/VLOOKUP(BWscncns[[#This Row],[class]],AltBWtotl,2,FALSE)*100</f>
        <v>0.25744888749971828</v>
      </c>
      <c r="AK1048">
        <f>IF(D1048=E1048,1,0)</f>
        <v>1</v>
      </c>
    </row>
    <row r="1049" spans="1:37">
      <c r="A1049" s="1" t="s">
        <v>170</v>
      </c>
      <c r="B1049" s="1" t="s">
        <v>171</v>
      </c>
      <c r="C1049">
        <v>16600</v>
      </c>
      <c r="D1049">
        <v>1524880091</v>
      </c>
      <c r="E1049">
        <v>1524989622</v>
      </c>
      <c r="F1049" s="2">
        <v>0.40130507437700003</v>
      </c>
      <c r="G1049" s="2">
        <v>0.40130507437700003</v>
      </c>
      <c r="H1049">
        <v>15233431</v>
      </c>
      <c r="I1049" s="2">
        <v>-0.16474550570900001</v>
      </c>
      <c r="J1049" s="2">
        <v>0</v>
      </c>
      <c r="K1049">
        <v>3</v>
      </c>
      <c r="L1049" s="1" t="s">
        <v>11566</v>
      </c>
      <c r="M1049" s="1" t="s">
        <v>171</v>
      </c>
      <c r="N1049">
        <v>0</v>
      </c>
      <c r="O1049">
        <v>1</v>
      </c>
      <c r="P1049">
        <v>0</v>
      </c>
      <c r="Q1049">
        <v>0</v>
      </c>
      <c r="R1049" s="19">
        <f>BWscncns[[#This Row],[C fx]]*4+BWscncns[[#This Row],[C fg]]*2+BWscncns[[#This Row],[C fm]]</f>
        <v>2</v>
      </c>
      <c r="S1049">
        <v>15800</v>
      </c>
      <c r="T1049">
        <v>10870889</v>
      </c>
      <c r="U1049" s="13">
        <v>1.4534229999999999</v>
      </c>
      <c r="V1049" s="13">
        <v>0.68803099999999995</v>
      </c>
      <c r="W1049">
        <v>1528</v>
      </c>
      <c r="X1049">
        <v>30</v>
      </c>
      <c r="Z1049" s="10">
        <f>IF($N1049&lt;&gt;0,constants!$L$2,IF($O1049&lt;&gt;0,constants!$M$2,IF($P1049&lt;&gt;0,constants!$N$2,0)))</f>
        <v>9721.3799999999992</v>
      </c>
      <c r="AA1049" s="10">
        <f>IF($N1049&lt;&gt;0,constants!$L$2,IF($O1049&lt;&gt;0,constants!$M$2,IF($P1049&lt;&gt;0,constants!$P$2,0)))</f>
        <v>9721.3799999999992</v>
      </c>
      <c r="AB1049" s="11">
        <f>constants!$O$2</f>
        <v>4861.32</v>
      </c>
      <c r="AC1049" s="11">
        <f>VLOOKUP(BWscncns[[#This Row],[scanner]],[0]!ScnrAvgBW,2,FALSE)/1000</f>
        <v>6440.9193022088357</v>
      </c>
      <c r="AD1049" s="8">
        <f>(1+$F1049)*Z1049</f>
        <v>13622.619123947079</v>
      </c>
      <c r="AE1049" s="8">
        <f>(1+$F1049)*AA1049</f>
        <v>13622.619123947079</v>
      </c>
      <c r="AF1049" s="8">
        <f>(1+$F1049)*AB1049</f>
        <v>6812.1923841703965</v>
      </c>
      <c r="AG1049" s="8">
        <f>(1+$F1049)*AC1049</f>
        <v>9025.6929018380069</v>
      </c>
      <c r="AH1049" s="8">
        <f>(1+$F1049)*$T1049/1000</f>
        <v>15233.43191868911</v>
      </c>
      <c r="AI1049" s="8">
        <f>(1+BWscncns[[#This Row],[pid_error]]*K_p)*BWscncns[[#This Row],[dbw]]/1000</f>
        <v>13052.160459344555</v>
      </c>
      <c r="AJ1049" s="13">
        <f>BWscncns[[#This Row],[Torflow prgrssv alt vote]]/VLOOKUP(BWscncns[[#This Row],[class]],AltBWtotl,2,FALSE)*100</f>
        <v>4.5595086599013103E-2</v>
      </c>
      <c r="AK1049">
        <f>IF(D1049=E1049,1,0)</f>
        <v>0</v>
      </c>
    </row>
    <row r="1050" spans="1:37">
      <c r="A1050" s="1" t="s">
        <v>2798</v>
      </c>
      <c r="B1050" s="1" t="s">
        <v>2799</v>
      </c>
      <c r="C1050">
        <v>13200</v>
      </c>
      <c r="D1050">
        <v>1524612805</v>
      </c>
      <c r="E1050">
        <v>1524994541</v>
      </c>
      <c r="F1050" s="2">
        <v>0.493257518999</v>
      </c>
      <c r="G1050" s="2">
        <v>0.493257518999</v>
      </c>
      <c r="H1050">
        <v>15748156</v>
      </c>
      <c r="I1050" s="2">
        <v>0.42572293119100002</v>
      </c>
      <c r="J1050" s="2">
        <v>0</v>
      </c>
      <c r="K1050">
        <v>3</v>
      </c>
      <c r="L1050" s="1" t="s">
        <v>11604</v>
      </c>
      <c r="M1050" s="1" t="s">
        <v>2799</v>
      </c>
      <c r="N1050">
        <v>0</v>
      </c>
      <c r="O1050">
        <v>1</v>
      </c>
      <c r="P1050">
        <v>0</v>
      </c>
      <c r="Q1050">
        <v>0</v>
      </c>
      <c r="R1050" s="19">
        <f>BWscncns[[#This Row],[C fx]]*4+BWscncns[[#This Row],[C fg]]*2+BWscncns[[#This Row],[C fm]]</f>
        <v>2</v>
      </c>
      <c r="S1050">
        <v>13200</v>
      </c>
      <c r="T1050">
        <v>10458900</v>
      </c>
      <c r="U1050" s="13">
        <v>1.2620830000000001</v>
      </c>
      <c r="V1050" s="13">
        <v>0.79234099999999996</v>
      </c>
      <c r="W1050">
        <v>2110</v>
      </c>
      <c r="X1050">
        <v>42</v>
      </c>
      <c r="Z1050" s="10">
        <f>IF($N1050&lt;&gt;0,constants!$L$2,IF($O1050&lt;&gt;0,constants!$M$2,IF($P1050&lt;&gt;0,constants!$N$2,0)))</f>
        <v>9721.3799999999992</v>
      </c>
      <c r="AA1050" s="10">
        <f>IF($N1050&lt;&gt;0,constants!$L$2,IF($O1050&lt;&gt;0,constants!$M$2,IF($P1050&lt;&gt;0,constants!$P$2,0)))</f>
        <v>9721.3799999999992</v>
      </c>
      <c r="AB1050" s="11">
        <f>constants!$O$2</f>
        <v>4861.32</v>
      </c>
      <c r="AC1050" s="11">
        <f>VLOOKUP(BWscncns[[#This Row],[scanner]],[0]!ScnrAvgBW,2,FALSE)/1000</f>
        <v>6440.9193022088357</v>
      </c>
      <c r="AD1050" s="8">
        <f>(1+$F1050)*Z1050</f>
        <v>14516.523780046498</v>
      </c>
      <c r="AE1050" s="8">
        <f>(1+$F1050)*AA1050</f>
        <v>14516.523780046498</v>
      </c>
      <c r="AF1050" s="8">
        <f>(1+$F1050)*AB1050</f>
        <v>7259.2026422602185</v>
      </c>
      <c r="AG1050" s="8">
        <f>(1+$F1050)*AC1050</f>
        <v>9617.9511772891365</v>
      </c>
      <c r="AH1050" s="8">
        <f>(1+$F1050)*$T1050/1000</f>
        <v>15617.831065458642</v>
      </c>
      <c r="AI1050" s="8">
        <f>(1+BWscncns[[#This Row],[pid_error]]*K_p)*BWscncns[[#This Row],[dbw]]/1000</f>
        <v>13038.36553272932</v>
      </c>
      <c r="AJ1050" s="13">
        <f>BWscncns[[#This Row],[Torflow prgrssv alt vote]]/VLOOKUP(BWscncns[[#This Row],[class]],AltBWtotl,2,FALSE)*100</f>
        <v>4.5546896808854771E-2</v>
      </c>
      <c r="AK1050">
        <f>IF(D1050=E1050,1,0)</f>
        <v>0</v>
      </c>
    </row>
    <row r="1051" spans="1:37">
      <c r="A1051" s="1" t="s">
        <v>2815</v>
      </c>
      <c r="B1051" s="1" t="s">
        <v>2816</v>
      </c>
      <c r="C1051">
        <v>16400</v>
      </c>
      <c r="D1051">
        <v>1523907408</v>
      </c>
      <c r="E1051">
        <v>1525000722</v>
      </c>
      <c r="F1051" s="2">
        <v>1.10473479306</v>
      </c>
      <c r="G1051" s="2">
        <v>1.10473479306</v>
      </c>
      <c r="H1051">
        <v>17655795</v>
      </c>
      <c r="I1051" s="2">
        <v>0.11307611545</v>
      </c>
      <c r="J1051" s="2">
        <v>0</v>
      </c>
      <c r="K1051">
        <v>2</v>
      </c>
      <c r="L1051" s="1" t="s">
        <v>11538</v>
      </c>
      <c r="M1051" s="1" t="s">
        <v>2816</v>
      </c>
      <c r="N1051">
        <v>0</v>
      </c>
      <c r="O1051">
        <v>1</v>
      </c>
      <c r="P1051">
        <v>0</v>
      </c>
      <c r="Q1051">
        <v>0</v>
      </c>
      <c r="R1051" s="19">
        <f>BWscncns[[#This Row],[C fx]]*4+BWscncns[[#This Row],[C fg]]*2+BWscncns[[#This Row],[C fm]]</f>
        <v>2</v>
      </c>
      <c r="S1051">
        <v>13000</v>
      </c>
      <c r="T1051">
        <v>8388608</v>
      </c>
      <c r="U1051" s="13">
        <v>1.5497209999999999</v>
      </c>
      <c r="V1051" s="13">
        <v>0.64527800000000002</v>
      </c>
      <c r="W1051">
        <v>1212</v>
      </c>
      <c r="X1051">
        <v>24</v>
      </c>
      <c r="Z1051" s="10">
        <f>IF($N1051&lt;&gt;0,constants!$L$2,IF($O1051&lt;&gt;0,constants!$M$2,IF($P1051&lt;&gt;0,constants!$N$2,0)))</f>
        <v>9721.3799999999992</v>
      </c>
      <c r="AA1051" s="10">
        <f>IF($N1051&lt;&gt;0,constants!$L$2,IF($O1051&lt;&gt;0,constants!$M$2,IF($P1051&lt;&gt;0,constants!$P$2,0)))</f>
        <v>9721.3799999999992</v>
      </c>
      <c r="AB1051" s="11">
        <f>constants!$O$2</f>
        <v>4861.32</v>
      </c>
      <c r="AC1051" s="11">
        <f>VLOOKUP(BWscncns[[#This Row],[scanner]],[0]!ScnrAvgBW,2,FALSE)/1000</f>
        <v>8853.6095214723919</v>
      </c>
      <c r="AD1051" s="8">
        <f>(1+$F1051)*Z1051</f>
        <v>20460.926722557622</v>
      </c>
      <c r="AE1051" s="8">
        <f>(1+$F1051)*AA1051</f>
        <v>20460.926722557622</v>
      </c>
      <c r="AF1051" s="8">
        <f>(1+$F1051)*AB1051</f>
        <v>10231.789344198438</v>
      </c>
      <c r="AG1051" s="8">
        <f>(1+$F1051)*AC1051</f>
        <v>18634.500004010239</v>
      </c>
      <c r="AH1051" s="8">
        <f>(1+$F1051)*$T1051/1000</f>
        <v>17655.795122941461</v>
      </c>
      <c r="AI1051" s="8">
        <f>(1+BWscncns[[#This Row],[pid_error]]*K_p)*BWscncns[[#This Row],[dbw]]/1000</f>
        <v>13022.201561470731</v>
      </c>
      <c r="AJ1051" s="13">
        <f>BWscncns[[#This Row],[Torflow prgrssv alt vote]]/VLOOKUP(BWscncns[[#This Row],[class]],AltBWtotl,2,FALSE)*100</f>
        <v>4.5490431239678317E-2</v>
      </c>
      <c r="AK1051">
        <f>IF(D1051=E1051,1,0)</f>
        <v>0</v>
      </c>
    </row>
    <row r="1052" spans="1:37">
      <c r="A1052" s="1" t="s">
        <v>8497</v>
      </c>
      <c r="B1052" s="1" t="s">
        <v>8498</v>
      </c>
      <c r="C1052">
        <v>16000</v>
      </c>
      <c r="D1052">
        <v>1524096693</v>
      </c>
      <c r="E1052">
        <v>1525000722</v>
      </c>
      <c r="F1052" s="2">
        <v>0.698560835923</v>
      </c>
      <c r="G1052" s="2">
        <v>0.698560835923</v>
      </c>
      <c r="H1052">
        <v>16645806</v>
      </c>
      <c r="I1052" s="2">
        <v>0.13129571060600001</v>
      </c>
      <c r="J1052" s="2">
        <v>0</v>
      </c>
      <c r="K1052">
        <v>2</v>
      </c>
      <c r="L1052" s="1" t="s">
        <v>11538</v>
      </c>
      <c r="M1052" s="1" t="s">
        <v>8498</v>
      </c>
      <c r="N1052">
        <v>0</v>
      </c>
      <c r="O1052">
        <v>1</v>
      </c>
      <c r="P1052">
        <v>0</v>
      </c>
      <c r="Q1052">
        <v>0</v>
      </c>
      <c r="R1052" s="19">
        <f>BWscncns[[#This Row],[C fx]]*4+BWscncns[[#This Row],[C fg]]*2+BWscncns[[#This Row],[C fm]]</f>
        <v>2</v>
      </c>
      <c r="S1052">
        <v>14900</v>
      </c>
      <c r="T1052">
        <v>9651200</v>
      </c>
      <c r="U1052" s="13">
        <v>1.543849</v>
      </c>
      <c r="V1052" s="13">
        <v>0.64773199999999997</v>
      </c>
      <c r="W1052">
        <v>1225</v>
      </c>
      <c r="X1052">
        <v>24</v>
      </c>
      <c r="Z1052" s="10">
        <f>IF($N1052&lt;&gt;0,constants!$L$2,IF($O1052&lt;&gt;0,constants!$M$2,IF($P1052&lt;&gt;0,constants!$N$2,0)))</f>
        <v>9721.3799999999992</v>
      </c>
      <c r="AA1052" s="10">
        <f>IF($N1052&lt;&gt;0,constants!$L$2,IF($O1052&lt;&gt;0,constants!$M$2,IF($P1052&lt;&gt;0,constants!$P$2,0)))</f>
        <v>9721.3799999999992</v>
      </c>
      <c r="AB1052" s="11">
        <f>constants!$O$2</f>
        <v>4861.32</v>
      </c>
      <c r="AC1052" s="11">
        <f>VLOOKUP(BWscncns[[#This Row],[scanner]],[0]!ScnrAvgBW,2,FALSE)/1000</f>
        <v>8853.6095214723919</v>
      </c>
      <c r="AD1052" s="8">
        <f>(1+$F1052)*Z1052</f>
        <v>16512.355339125133</v>
      </c>
      <c r="AE1052" s="8">
        <f>(1+$F1052)*AA1052</f>
        <v>16512.355339125133</v>
      </c>
      <c r="AF1052" s="8">
        <f>(1+$F1052)*AB1052</f>
        <v>8257.2477628891975</v>
      </c>
      <c r="AG1052" s="8">
        <f>(1+$F1052)*AC1052</f>
        <v>15038.394389727979</v>
      </c>
      <c r="AH1052" s="8">
        <f>(1+$F1052)*$T1052/1000</f>
        <v>16393.150339660056</v>
      </c>
      <c r="AI1052" s="8">
        <f>(1+BWscncns[[#This Row],[pid_error]]*K_p)*BWscncns[[#This Row],[dbw]]/1000</f>
        <v>13022.175169830029</v>
      </c>
      <c r="AJ1052" s="13">
        <f>BWscncns[[#This Row],[Torflow prgrssv alt vote]]/VLOOKUP(BWscncns[[#This Row],[class]],AltBWtotl,2,FALSE)*100</f>
        <v>4.5490339045811477E-2</v>
      </c>
      <c r="AK1052">
        <f>IF(D1052=E1052,1,0)</f>
        <v>0</v>
      </c>
    </row>
    <row r="1053" spans="1:37">
      <c r="A1053" s="1" t="s">
        <v>922</v>
      </c>
      <c r="B1053" s="1" t="s">
        <v>923</v>
      </c>
      <c r="C1053">
        <v>17400</v>
      </c>
      <c r="D1053">
        <v>1525004637</v>
      </c>
      <c r="E1053">
        <v>1525004637</v>
      </c>
      <c r="F1053" s="2">
        <v>1.00989028272</v>
      </c>
      <c r="G1053" s="2">
        <v>1.00989028272</v>
      </c>
      <c r="H1053">
        <v>17379115</v>
      </c>
      <c r="I1053" s="2">
        <v>0.16864409297300001</v>
      </c>
      <c r="J1053" s="2">
        <v>0</v>
      </c>
      <c r="K1053">
        <v>3</v>
      </c>
      <c r="L1053" s="1" t="s">
        <v>11589</v>
      </c>
      <c r="M1053" s="1" t="s">
        <v>923</v>
      </c>
      <c r="N1053">
        <v>0</v>
      </c>
      <c r="O1053">
        <v>0</v>
      </c>
      <c r="P1053">
        <v>1</v>
      </c>
      <c r="Q1053">
        <v>0</v>
      </c>
      <c r="R1053" s="19">
        <f>BWscncns[[#This Row],[C fx]]*4+BWscncns[[#This Row],[C fg]]*2+BWscncns[[#This Row],[C fm]]</f>
        <v>1</v>
      </c>
      <c r="S1053">
        <v>12000</v>
      </c>
      <c r="T1053">
        <v>8646798</v>
      </c>
      <c r="U1053" s="13">
        <v>1.3877969999999999</v>
      </c>
      <c r="V1053" s="13">
        <v>0.72056600000000004</v>
      </c>
      <c r="W1053">
        <v>1685</v>
      </c>
      <c r="X1053">
        <v>33</v>
      </c>
      <c r="Z1053" s="10">
        <f>IF($N1053&lt;&gt;0,constants!$L$2,IF($O1053&lt;&gt;0,constants!$M$2,IF($P1053&lt;&gt;0,constants!$N$2,0)))</f>
        <v>1117.99</v>
      </c>
      <c r="AA1053" s="10">
        <f>IF($N1053&lt;&gt;0,constants!$L$2,IF($O1053&lt;&gt;0,constants!$M$2,IF($P1053&lt;&gt;0,constants!$P$2,0)))</f>
        <v>4051.45</v>
      </c>
      <c r="AB1053" s="11">
        <f>constants!$O$2</f>
        <v>4861.32</v>
      </c>
      <c r="AC1053" s="11">
        <f>VLOOKUP(BWscncns[[#This Row],[scanner]],[0]!ScnrAvgBW,2,FALSE)/1000</f>
        <v>6440.9193022088357</v>
      </c>
      <c r="AD1053" s="8">
        <f>(1+$F1053)*Z1053</f>
        <v>2247.0372371781327</v>
      </c>
      <c r="AE1053" s="8">
        <f>(1+$F1053)*AA1053</f>
        <v>8142.9699859259426</v>
      </c>
      <c r="AF1053" s="8">
        <f>(1+$F1053)*AB1053</f>
        <v>9770.7198291923887</v>
      </c>
      <c r="AG1053" s="8">
        <f>(1+$F1053)*AC1053</f>
        <v>12945.54111729322</v>
      </c>
      <c r="AH1053" s="8">
        <f>(1+$F1053)*$T1053/1000</f>
        <v>17379.115276842727</v>
      </c>
      <c r="AI1053" s="8">
        <f>(1+BWscncns[[#This Row],[pid_error]]*K_p)*BWscncns[[#This Row],[dbw]]/1000</f>
        <v>13012.956638421365</v>
      </c>
      <c r="AJ1053" s="13">
        <f>BWscncns[[#This Row],[Torflow prgrssv alt vote]]/VLOOKUP(BWscncns[[#This Row],[class]],AltBWtotl,2,FALSE)*100</f>
        <v>0.25665024401487702</v>
      </c>
      <c r="AK1053">
        <f>IF(D1053=E1053,1,0)</f>
        <v>1</v>
      </c>
    </row>
    <row r="1054" spans="1:37">
      <c r="A1054" s="1" t="s">
        <v>299</v>
      </c>
      <c r="B1054" s="1" t="s">
        <v>300</v>
      </c>
      <c r="C1054">
        <v>14300</v>
      </c>
      <c r="D1054">
        <v>1525007567</v>
      </c>
      <c r="E1054">
        <v>1525007567</v>
      </c>
      <c r="F1054" s="2">
        <v>0.22626553023000001</v>
      </c>
      <c r="G1054" s="2">
        <v>0.22626553023000001</v>
      </c>
      <c r="H1054">
        <v>14334510</v>
      </c>
      <c r="I1054" s="2">
        <v>0.27628669463799999</v>
      </c>
      <c r="J1054" s="2">
        <v>0</v>
      </c>
      <c r="K1054">
        <v>4</v>
      </c>
      <c r="L1054" s="1" t="s">
        <v>11631</v>
      </c>
      <c r="M1054" s="1" t="s">
        <v>300</v>
      </c>
      <c r="N1054">
        <v>0</v>
      </c>
      <c r="O1054">
        <v>0</v>
      </c>
      <c r="P1054">
        <v>1</v>
      </c>
      <c r="Q1054">
        <v>0</v>
      </c>
      <c r="R1054" s="19">
        <f>BWscncns[[#This Row],[C fx]]*4+BWscncns[[#This Row],[C fg]]*2+BWscncns[[#This Row],[C fm]]</f>
        <v>1</v>
      </c>
      <c r="S1054">
        <v>12700</v>
      </c>
      <c r="T1054">
        <v>11689565</v>
      </c>
      <c r="U1054" s="13">
        <v>1.0864389999999999</v>
      </c>
      <c r="V1054" s="13">
        <v>0.92043799999999998</v>
      </c>
      <c r="W1054">
        <v>2753</v>
      </c>
      <c r="X1054">
        <v>55</v>
      </c>
      <c r="Z1054" s="10">
        <f>IF($N1054&lt;&gt;0,constants!$L$2,IF($O1054&lt;&gt;0,constants!$M$2,IF($P1054&lt;&gt;0,constants!$N$2,0)))</f>
        <v>1117.99</v>
      </c>
      <c r="AA1054" s="10">
        <f>IF($N1054&lt;&gt;0,constants!$L$2,IF($O1054&lt;&gt;0,constants!$M$2,IF($P1054&lt;&gt;0,constants!$P$2,0)))</f>
        <v>4051.45</v>
      </c>
      <c r="AB1054" s="11">
        <f>constants!$O$2</f>
        <v>4861.32</v>
      </c>
      <c r="AC1054" s="11">
        <f>VLOOKUP(BWscncns[[#This Row],[scanner]],[0]!ScnrAvgBW,2,FALSE)/1000</f>
        <v>4819.491751072962</v>
      </c>
      <c r="AD1054" s="8">
        <f>(1+$F1054)*Z1054</f>
        <v>1370.9526001418378</v>
      </c>
      <c r="AE1054" s="8">
        <f>(1+$F1054)*AA1054</f>
        <v>4968.1534824503333</v>
      </c>
      <c r="AF1054" s="8">
        <f>(1+$F1054)*AB1054</f>
        <v>5961.2691474177036</v>
      </c>
      <c r="AG1054" s="8">
        <f>(1+$F1054)*AC1054</f>
        <v>5909.9766075685975</v>
      </c>
      <c r="AH1054" s="8">
        <f>(1+$F1054)*$T1054/1000</f>
        <v>14334.510622883052</v>
      </c>
      <c r="AI1054" s="8">
        <f>(1+BWscncns[[#This Row],[pid_error]]*K_p)*BWscncns[[#This Row],[dbw]]/1000</f>
        <v>13012.037811441525</v>
      </c>
      <c r="AJ1054" s="13">
        <f>BWscncns[[#This Row],[Torflow prgrssv alt vote]]/VLOOKUP(BWscncns[[#This Row],[class]],AltBWtotl,2,FALSE)*100</f>
        <v>0.2566321222939541</v>
      </c>
      <c r="AK1054">
        <f>IF(D1054=E1054,1,0)</f>
        <v>1</v>
      </c>
    </row>
    <row r="1055" spans="1:37">
      <c r="A1055" s="1" t="s">
        <v>4564</v>
      </c>
      <c r="B1055" s="1" t="s">
        <v>807</v>
      </c>
      <c r="C1055">
        <v>4660</v>
      </c>
      <c r="D1055">
        <v>1524922925</v>
      </c>
      <c r="E1055">
        <v>1524922925</v>
      </c>
      <c r="F1055" s="2">
        <v>1.5217854014400001</v>
      </c>
      <c r="G1055" s="2">
        <v>1.5217854014400001</v>
      </c>
      <c r="H1055">
        <v>4658781</v>
      </c>
      <c r="I1055" s="2">
        <v>0.862728091122</v>
      </c>
      <c r="J1055" s="2">
        <v>0</v>
      </c>
      <c r="K1055">
        <v>2</v>
      </c>
      <c r="L1055" s="1" t="s">
        <v>11688</v>
      </c>
      <c r="M1055" s="1" t="s">
        <v>807</v>
      </c>
      <c r="N1055">
        <v>1</v>
      </c>
      <c r="O1055">
        <v>0</v>
      </c>
      <c r="P1055">
        <v>0</v>
      </c>
      <c r="Q1055">
        <v>0</v>
      </c>
      <c r="R1055" s="19">
        <f>BWscncns[[#This Row],[C fx]]*4+BWscncns[[#This Row],[C fg]]*2+BWscncns[[#This Row],[C fm]]</f>
        <v>4</v>
      </c>
      <c r="S1055">
        <v>4520</v>
      </c>
      <c r="T1055">
        <v>7389078</v>
      </c>
      <c r="U1055" s="13">
        <v>0.61171399999999998</v>
      </c>
      <c r="V1055" s="13">
        <v>1.634752</v>
      </c>
      <c r="W1055">
        <v>4501</v>
      </c>
      <c r="X1055">
        <v>90</v>
      </c>
      <c r="Z1055" s="10">
        <f>IF($N1055&lt;&gt;0,constants!$L$2,IF($O1055&lt;&gt;0,constants!$M$2,IF($P1055&lt;&gt;0,constants!$N$2,0)))</f>
        <v>10125.48</v>
      </c>
      <c r="AA1055" s="10">
        <f>IF($N1055&lt;&gt;0,constants!$L$2,IF($O1055&lt;&gt;0,constants!$M$2,IF($P1055&lt;&gt;0,constants!$P$2,0)))</f>
        <v>10125.48</v>
      </c>
      <c r="AB1055" s="11">
        <f>constants!$O$2</f>
        <v>4861.32</v>
      </c>
      <c r="AC1055" s="11">
        <f>VLOOKUP(BWscncns[[#This Row],[scanner]],[0]!ScnrAvgBW,2,FALSE)/1000</f>
        <v>8853.6095214723919</v>
      </c>
      <c r="AD1055" s="8">
        <f>(1+$F1055)*Z1055</f>
        <v>25534.287646572688</v>
      </c>
      <c r="AE1055" s="8">
        <f>(1+$F1055)*AA1055</f>
        <v>25534.287646572688</v>
      </c>
      <c r="AF1055" s="8">
        <f>(1+$F1055)*AB1055</f>
        <v>12259.2058077283</v>
      </c>
      <c r="AG1055" s="8">
        <f>(1+$F1055)*AC1055</f>
        <v>22326.90324129926</v>
      </c>
      <c r="AH1055" s="8">
        <f>(1+$F1055)*$T1055/1000</f>
        <v>18633.669030501471</v>
      </c>
      <c r="AI1055" s="8">
        <f>(1+BWscncns[[#This Row],[pid_error]]*K_p)*BWscncns[[#This Row],[dbw]]/1000</f>
        <v>13011.373515250734</v>
      </c>
      <c r="AJ1055" s="13">
        <f>BWscncns[[#This Row],[Torflow prgrssv alt vote]]/VLOOKUP(BWscncns[[#This Row],[class]],AltBWtotl,2,FALSE)*100</f>
        <v>0.11151715396900137</v>
      </c>
      <c r="AK1055">
        <f>IF(D1055=E1055,1,0)</f>
        <v>1</v>
      </c>
    </row>
    <row r="1056" spans="1:37">
      <c r="A1056" s="1" t="s">
        <v>8599</v>
      </c>
      <c r="B1056" s="1" t="s">
        <v>8600</v>
      </c>
      <c r="C1056">
        <v>17700</v>
      </c>
      <c r="D1056">
        <v>1524877230</v>
      </c>
      <c r="E1056">
        <v>1524938794</v>
      </c>
      <c r="F1056" s="2">
        <v>0.25371502552899999</v>
      </c>
      <c r="G1056" s="2">
        <v>0.25371502552899999</v>
      </c>
      <c r="H1056">
        <v>14460770</v>
      </c>
      <c r="I1056" s="2">
        <v>-0.110645503829</v>
      </c>
      <c r="J1056" s="2">
        <v>0</v>
      </c>
      <c r="K1056">
        <v>3</v>
      </c>
      <c r="L1056" s="1" t="s">
        <v>11669</v>
      </c>
      <c r="M1056" s="1" t="s">
        <v>8600</v>
      </c>
      <c r="N1056">
        <v>0</v>
      </c>
      <c r="O1056">
        <v>1</v>
      </c>
      <c r="P1056">
        <v>0</v>
      </c>
      <c r="Q1056">
        <v>0</v>
      </c>
      <c r="R1056" s="19">
        <f>BWscncns[[#This Row],[C fx]]*4+BWscncns[[#This Row],[C fg]]*2+BWscncns[[#This Row],[C fm]]</f>
        <v>2</v>
      </c>
      <c r="S1056">
        <v>12200</v>
      </c>
      <c r="T1056">
        <v>11534336</v>
      </c>
      <c r="U1056" s="13">
        <v>1.057712</v>
      </c>
      <c r="V1056" s="13">
        <v>0.94543699999999997</v>
      </c>
      <c r="W1056">
        <v>2940</v>
      </c>
      <c r="X1056">
        <v>58</v>
      </c>
      <c r="Z1056" s="10">
        <f>IF($N1056&lt;&gt;0,constants!$L$2,IF($O1056&lt;&gt;0,constants!$M$2,IF($P1056&lt;&gt;0,constants!$N$2,0)))</f>
        <v>9721.3799999999992</v>
      </c>
      <c r="AA1056" s="10">
        <f>IF($N1056&lt;&gt;0,constants!$L$2,IF($O1056&lt;&gt;0,constants!$M$2,IF($P1056&lt;&gt;0,constants!$P$2,0)))</f>
        <v>9721.3799999999992</v>
      </c>
      <c r="AB1056" s="11">
        <f>constants!$O$2</f>
        <v>4861.32</v>
      </c>
      <c r="AC1056" s="11">
        <f>VLOOKUP(BWscncns[[#This Row],[scanner]],[0]!ScnrAvgBW,2,FALSE)/1000</f>
        <v>6440.9193022088357</v>
      </c>
      <c r="AD1056" s="8">
        <f>(1+$F1056)*Z1056</f>
        <v>12187.840174877108</v>
      </c>
      <c r="AE1056" s="8">
        <f>(1+$F1056)*AA1056</f>
        <v>12187.840174877108</v>
      </c>
      <c r="AF1056" s="8">
        <f>(1+$F1056)*AB1056</f>
        <v>6094.7099279046379</v>
      </c>
      <c r="AG1056" s="8">
        <f>(1+$F1056)*AC1056</f>
        <v>8075.0773073989785</v>
      </c>
      <c r="AH1056" s="8">
        <f>(1+$F1056)*$T1056/1000</f>
        <v>14460.770352700061</v>
      </c>
      <c r="AI1056" s="8">
        <f>(1+BWscncns[[#This Row],[pid_error]]*K_p)*BWscncns[[#This Row],[dbw]]/1000</f>
        <v>12997.553176350031</v>
      </c>
      <c r="AJ1056" s="13">
        <f>BWscncns[[#This Row],[Torflow prgrssv alt vote]]/VLOOKUP(BWscncns[[#This Row],[class]],AltBWtotl,2,FALSE)*100</f>
        <v>4.5404327084155191E-2</v>
      </c>
      <c r="AK1056">
        <f>IF(D1056=E1056,1,0)</f>
        <v>0</v>
      </c>
    </row>
    <row r="1057" spans="1:37">
      <c r="A1057" s="1" t="s">
        <v>11328</v>
      </c>
      <c r="B1057" s="1" t="s">
        <v>11329</v>
      </c>
      <c r="C1057">
        <v>17500</v>
      </c>
      <c r="D1057">
        <v>1524337552</v>
      </c>
      <c r="E1057">
        <v>1524995209</v>
      </c>
      <c r="F1057" s="2">
        <v>0.83249614860400001</v>
      </c>
      <c r="G1057" s="2">
        <v>0.83249614860400001</v>
      </c>
      <c r="H1057">
        <v>16813225</v>
      </c>
      <c r="I1057" s="2">
        <v>0.265204043394</v>
      </c>
      <c r="J1057" s="2">
        <v>0</v>
      </c>
      <c r="K1057">
        <v>3</v>
      </c>
      <c r="L1057" s="1" t="s">
        <v>11632</v>
      </c>
      <c r="M1057" s="1" t="s">
        <v>11329</v>
      </c>
      <c r="N1057">
        <v>0</v>
      </c>
      <c r="O1057">
        <v>1</v>
      </c>
      <c r="P1057">
        <v>0</v>
      </c>
      <c r="Q1057">
        <v>0</v>
      </c>
      <c r="R1057" s="19">
        <f>BWscncns[[#This Row],[C fx]]*4+BWscncns[[#This Row],[C fg]]*2+BWscncns[[#This Row],[C fm]]</f>
        <v>2</v>
      </c>
      <c r="S1057">
        <v>14100</v>
      </c>
      <c r="T1057">
        <v>9175040</v>
      </c>
      <c r="U1057" s="13">
        <v>1.536778</v>
      </c>
      <c r="V1057" s="13">
        <v>0.65071199999999996</v>
      </c>
      <c r="W1057">
        <v>1240</v>
      </c>
      <c r="X1057">
        <v>24</v>
      </c>
      <c r="Z1057" s="10">
        <f>IF($N1057&lt;&gt;0,constants!$L$2,IF($O1057&lt;&gt;0,constants!$M$2,IF($P1057&lt;&gt;0,constants!$N$2,0)))</f>
        <v>9721.3799999999992</v>
      </c>
      <c r="AA1057" s="10">
        <f>IF($N1057&lt;&gt;0,constants!$L$2,IF($O1057&lt;&gt;0,constants!$M$2,IF($P1057&lt;&gt;0,constants!$P$2,0)))</f>
        <v>9721.3799999999992</v>
      </c>
      <c r="AB1057" s="11">
        <f>constants!$O$2</f>
        <v>4861.32</v>
      </c>
      <c r="AC1057" s="11">
        <f>VLOOKUP(BWscncns[[#This Row],[scanner]],[0]!ScnrAvgBW,2,FALSE)/1000</f>
        <v>6440.9193022088357</v>
      </c>
      <c r="AD1057" s="8">
        <f>(1+$F1057)*Z1057</f>
        <v>17814.391409115953</v>
      </c>
      <c r="AE1057" s="8">
        <f>(1+$F1057)*AA1057</f>
        <v>17814.391409115953</v>
      </c>
      <c r="AF1057" s="8">
        <f>(1+$F1057)*AB1057</f>
        <v>8908.3501771315969</v>
      </c>
      <c r="AG1057" s="8">
        <f>(1+$F1057)*AC1057</f>
        <v>11802.959814766855</v>
      </c>
      <c r="AH1057" s="8">
        <f>(1+$F1057)*$T1057/1000</f>
        <v>16813.225463287643</v>
      </c>
      <c r="AI1057" s="8">
        <f>(1+BWscncns[[#This Row],[pid_error]]*K_p)*BWscncns[[#This Row],[dbw]]/1000</f>
        <v>12994.132731643822</v>
      </c>
      <c r="AJ1057" s="13">
        <f>BWscncns[[#This Row],[Torflow prgrssv alt vote]]/VLOOKUP(BWscncns[[#This Row],[class]],AltBWtotl,2,FALSE)*100</f>
        <v>4.5392378451354326E-2</v>
      </c>
      <c r="AK1057">
        <f>IF(D1057=E1057,1,0)</f>
        <v>0</v>
      </c>
    </row>
    <row r="1058" spans="1:37">
      <c r="A1058" s="1" t="s">
        <v>3446</v>
      </c>
      <c r="B1058" s="1" t="s">
        <v>3447</v>
      </c>
      <c r="C1058">
        <v>15700</v>
      </c>
      <c r="D1058">
        <v>1525000343</v>
      </c>
      <c r="E1058">
        <v>1525000343</v>
      </c>
      <c r="F1058" s="2">
        <v>0.52404272756900006</v>
      </c>
      <c r="G1058" s="2">
        <v>0.52404272756900006</v>
      </c>
      <c r="H1058">
        <v>15674706</v>
      </c>
      <c r="I1058" s="2">
        <v>-3.7961508314800002E-3</v>
      </c>
      <c r="J1058" s="2">
        <v>0</v>
      </c>
      <c r="K1058">
        <v>3</v>
      </c>
      <c r="L1058" s="1" t="s">
        <v>11634</v>
      </c>
      <c r="M1058" s="1" t="s">
        <v>3447</v>
      </c>
      <c r="N1058">
        <v>1</v>
      </c>
      <c r="O1058">
        <v>0</v>
      </c>
      <c r="P1058">
        <v>0</v>
      </c>
      <c r="Q1058">
        <v>0</v>
      </c>
      <c r="R1058" s="19">
        <f>BWscncns[[#This Row],[C fx]]*4+BWscncns[[#This Row],[C fg]]*2+BWscncns[[#This Row],[C fm]]</f>
        <v>4</v>
      </c>
      <c r="S1058">
        <v>13000</v>
      </c>
      <c r="T1058">
        <v>10284952</v>
      </c>
      <c r="U1058" s="13">
        <v>1.2639830000000001</v>
      </c>
      <c r="V1058" s="13">
        <v>0.79115000000000002</v>
      </c>
      <c r="W1058">
        <v>2104</v>
      </c>
      <c r="X1058">
        <v>42</v>
      </c>
      <c r="Z1058" s="10">
        <f>IF($N1058&lt;&gt;0,constants!$L$2,IF($O1058&lt;&gt;0,constants!$M$2,IF($P1058&lt;&gt;0,constants!$N$2,0)))</f>
        <v>10125.48</v>
      </c>
      <c r="AA1058" s="10">
        <f>IF($N1058&lt;&gt;0,constants!$L$2,IF($O1058&lt;&gt;0,constants!$M$2,IF($P1058&lt;&gt;0,constants!$P$2,0)))</f>
        <v>10125.48</v>
      </c>
      <c r="AB1058" s="11">
        <f>constants!$O$2</f>
        <v>4861.32</v>
      </c>
      <c r="AC1058" s="11">
        <f>VLOOKUP(BWscncns[[#This Row],[scanner]],[0]!ScnrAvgBW,2,FALSE)/1000</f>
        <v>6440.9193022088357</v>
      </c>
      <c r="AD1058" s="8">
        <f>(1+$F1058)*Z1058</f>
        <v>15431.664157145358</v>
      </c>
      <c r="AE1058" s="8">
        <f>(1+$F1058)*AA1058</f>
        <v>15431.664157145358</v>
      </c>
      <c r="AF1058" s="8">
        <f>(1+$F1058)*AB1058</f>
        <v>7408.8593923857306</v>
      </c>
      <c r="AG1058" s="8">
        <f>(1+$F1058)*AC1058</f>
        <v>9816.2362213901743</v>
      </c>
      <c r="AH1058" s="8">
        <f>(1+$F1058)*$T1058/1000</f>
        <v>15674.706298996241</v>
      </c>
      <c r="AI1058" s="8">
        <f>(1+BWscncns[[#This Row],[pid_error]]*K_p)*BWscncns[[#This Row],[dbw]]/1000</f>
        <v>12979.829149498122</v>
      </c>
      <c r="AJ1058" s="13">
        <f>BWscncns[[#This Row],[Torflow prgrssv alt vote]]/VLOOKUP(BWscncns[[#This Row],[class]],AltBWtotl,2,FALSE)*100</f>
        <v>0.11124679527947752</v>
      </c>
      <c r="AK1058">
        <f>IF(D1058=E1058,1,0)</f>
        <v>1</v>
      </c>
    </row>
    <row r="1059" spans="1:37">
      <c r="A1059" s="1" t="s">
        <v>9812</v>
      </c>
      <c r="B1059" s="1" t="s">
        <v>9813</v>
      </c>
      <c r="C1059">
        <v>10300</v>
      </c>
      <c r="D1059">
        <v>1523769681</v>
      </c>
      <c r="E1059">
        <v>1524963313</v>
      </c>
      <c r="F1059" s="2">
        <v>0.33441292950899998</v>
      </c>
      <c r="G1059" s="2">
        <v>0.33441292950899998</v>
      </c>
      <c r="H1059">
        <v>17490417</v>
      </c>
      <c r="I1059" s="2">
        <v>0.29657479528800001</v>
      </c>
      <c r="J1059" s="2">
        <v>0</v>
      </c>
      <c r="K1059">
        <v>5</v>
      </c>
      <c r="L1059" s="1" t="s">
        <v>11706</v>
      </c>
      <c r="M1059" s="1" t="s">
        <v>9813</v>
      </c>
      <c r="N1059">
        <v>0</v>
      </c>
      <c r="O1059">
        <v>1</v>
      </c>
      <c r="P1059">
        <v>0</v>
      </c>
      <c r="Q1059">
        <v>0</v>
      </c>
      <c r="R1059" s="19">
        <f>BWscncns[[#This Row],[C fx]]*4+BWscncns[[#This Row],[C fg]]*2+BWscncns[[#This Row],[C fm]]</f>
        <v>2</v>
      </c>
      <c r="S1059">
        <v>8560</v>
      </c>
      <c r="T1059">
        <v>11109999</v>
      </c>
      <c r="U1059" s="13">
        <v>0.77047699999999997</v>
      </c>
      <c r="V1059" s="13">
        <v>1.2978970000000001</v>
      </c>
      <c r="W1059">
        <v>4078</v>
      </c>
      <c r="X1059">
        <v>81</v>
      </c>
      <c r="Z1059" s="10">
        <f>IF($N1059&lt;&gt;0,constants!$L$2,IF($O1059&lt;&gt;0,constants!$M$2,IF($P1059&lt;&gt;0,constants!$N$2,0)))</f>
        <v>9721.3799999999992</v>
      </c>
      <c r="AA1059" s="10">
        <f>IF($N1059&lt;&gt;0,constants!$L$2,IF($O1059&lt;&gt;0,constants!$M$2,IF($P1059&lt;&gt;0,constants!$P$2,0)))</f>
        <v>9721.3799999999992</v>
      </c>
      <c r="AB1059" s="11">
        <f>constants!$O$2</f>
        <v>4861.32</v>
      </c>
      <c r="AC1059" s="11">
        <f>VLOOKUP(BWscncns[[#This Row],[scanner]],[0]!ScnrAvgBW,2,FALSE)/1000</f>
        <v>3794.4265750962772</v>
      </c>
      <c r="AD1059" s="8">
        <f>(1+$F1059)*Z1059</f>
        <v>12972.335164670201</v>
      </c>
      <c r="AE1059" s="8">
        <f>(1+$F1059)*AA1059</f>
        <v>12972.335164670201</v>
      </c>
      <c r="AF1059" s="8">
        <f>(1+$F1059)*AB1059</f>
        <v>6487.008262480691</v>
      </c>
      <c r="AG1059" s="8">
        <f>(1+$F1059)*AC1059</f>
        <v>5063.3318818810249</v>
      </c>
      <c r="AH1059" s="8">
        <f>(1+$F1059)*$T1059/1000</f>
        <v>14825.32631243206</v>
      </c>
      <c r="AI1059" s="8">
        <f>(1+BWscncns[[#This Row],[pid_error]]*K_p)*BWscncns[[#This Row],[dbw]]/1000</f>
        <v>12967.662656216029</v>
      </c>
      <c r="AJ1059" s="13">
        <f>BWscncns[[#This Row],[Torflow prgrssv alt vote]]/VLOOKUP(BWscncns[[#This Row],[class]],AltBWtotl,2,FALSE)*100</f>
        <v>4.5299910588645159E-2</v>
      </c>
      <c r="AK1059">
        <f>IF(D1059=E1059,1,0)</f>
        <v>0</v>
      </c>
    </row>
    <row r="1060" spans="1:37">
      <c r="A1060" s="1" t="s">
        <v>5984</v>
      </c>
      <c r="B1060" s="1" t="s">
        <v>5985</v>
      </c>
      <c r="C1060">
        <v>18400</v>
      </c>
      <c r="D1060">
        <v>1524962688</v>
      </c>
      <c r="E1060">
        <v>1524962688</v>
      </c>
      <c r="F1060" s="2">
        <v>1.4489229965899999</v>
      </c>
      <c r="G1060" s="2">
        <v>1.4489229965899999</v>
      </c>
      <c r="H1060">
        <v>18396231</v>
      </c>
      <c r="I1060" s="2">
        <v>0.87604303291899999</v>
      </c>
      <c r="J1060" s="2">
        <v>0</v>
      </c>
      <c r="K1060">
        <v>3</v>
      </c>
      <c r="L1060" s="1" t="s">
        <v>11592</v>
      </c>
      <c r="M1060" s="1" t="s">
        <v>5985</v>
      </c>
      <c r="N1060">
        <v>0</v>
      </c>
      <c r="O1060">
        <v>0</v>
      </c>
      <c r="P1060">
        <v>1</v>
      </c>
      <c r="Q1060">
        <v>0</v>
      </c>
      <c r="R1060" s="19">
        <f>BWscncns[[#This Row],[C fx]]*4+BWscncns[[#This Row],[C fg]]*2+BWscncns[[#This Row],[C fm]]</f>
        <v>1</v>
      </c>
      <c r="S1060">
        <v>7080</v>
      </c>
      <c r="T1060">
        <v>7511968</v>
      </c>
      <c r="U1060" s="13">
        <v>0.942496</v>
      </c>
      <c r="V1060" s="13">
        <v>1.0610120000000001</v>
      </c>
      <c r="W1060">
        <v>3570</v>
      </c>
      <c r="X1060">
        <v>71</v>
      </c>
      <c r="Z1060" s="10">
        <f>IF($N1060&lt;&gt;0,constants!$L$2,IF($O1060&lt;&gt;0,constants!$M$2,IF($P1060&lt;&gt;0,constants!$N$2,0)))</f>
        <v>1117.99</v>
      </c>
      <c r="AA1060" s="10">
        <f>IF($N1060&lt;&gt;0,constants!$L$2,IF($O1060&lt;&gt;0,constants!$M$2,IF($P1060&lt;&gt;0,constants!$P$2,0)))</f>
        <v>4051.45</v>
      </c>
      <c r="AB1060" s="11">
        <f>constants!$O$2</f>
        <v>4861.32</v>
      </c>
      <c r="AC1060" s="11">
        <f>VLOOKUP(BWscncns[[#This Row],[scanner]],[0]!ScnrAvgBW,2,FALSE)/1000</f>
        <v>6440.9193022088357</v>
      </c>
      <c r="AD1060" s="8">
        <f>(1+$F1060)*Z1060</f>
        <v>2737.8714209576542</v>
      </c>
      <c r="AE1060" s="8">
        <f>(1+$F1060)*AA1060</f>
        <v>9921.6890745345554</v>
      </c>
      <c r="AF1060" s="8">
        <f>(1+$F1060)*AB1060</f>
        <v>11904.998341782897</v>
      </c>
      <c r="AG1060" s="8">
        <f>(1+$F1060)*AC1060</f>
        <v>15773.315398359633</v>
      </c>
      <c r="AH1060" s="8">
        <f>(1+$F1060)*$T1060/1000</f>
        <v>18396.231184848188</v>
      </c>
      <c r="AI1060" s="8">
        <f>(1+BWscncns[[#This Row],[pid_error]]*K_p)*BWscncns[[#This Row],[dbw]]/1000</f>
        <v>12954.099592424094</v>
      </c>
      <c r="AJ1060" s="13">
        <f>BWscncns[[#This Row],[Torflow prgrssv alt vote]]/VLOOKUP(BWscncns[[#This Row],[class]],AltBWtotl,2,FALSE)*100</f>
        <v>0.25548942594432461</v>
      </c>
      <c r="AK1060">
        <f>IF(D1060=E1060,1,0)</f>
        <v>1</v>
      </c>
    </row>
    <row r="1061" spans="1:37">
      <c r="A1061" s="1" t="s">
        <v>2604</v>
      </c>
      <c r="B1061" s="1" t="s">
        <v>2605</v>
      </c>
      <c r="C1061">
        <v>18000</v>
      </c>
      <c r="D1061">
        <v>1524876186</v>
      </c>
      <c r="E1061">
        <v>1524999429</v>
      </c>
      <c r="F1061" s="2">
        <v>1.4998762892499999</v>
      </c>
      <c r="G1061" s="2">
        <v>1.4998762892499999</v>
      </c>
      <c r="H1061">
        <v>18493349</v>
      </c>
      <c r="I1061" s="2">
        <v>0.55204796593399996</v>
      </c>
      <c r="J1061" s="2">
        <v>0</v>
      </c>
      <c r="K1061">
        <v>1</v>
      </c>
      <c r="L1061" s="1" t="s">
        <v>11542</v>
      </c>
      <c r="M1061" s="1" t="s">
        <v>2605</v>
      </c>
      <c r="N1061">
        <v>0</v>
      </c>
      <c r="O1061">
        <v>1</v>
      </c>
      <c r="P1061">
        <v>0</v>
      </c>
      <c r="Q1061">
        <v>0</v>
      </c>
      <c r="R1061" s="19">
        <f>BWscncns[[#This Row],[C fx]]*4+BWscncns[[#This Row],[C fg]]*2+BWscncns[[#This Row],[C fm]]</f>
        <v>2</v>
      </c>
      <c r="S1061">
        <v>16500</v>
      </c>
      <c r="T1061">
        <v>7397376</v>
      </c>
      <c r="U1061" s="13">
        <v>2.230521</v>
      </c>
      <c r="V1061" s="13">
        <v>0.448326</v>
      </c>
      <c r="W1061">
        <v>241</v>
      </c>
      <c r="X1061">
        <v>4</v>
      </c>
      <c r="Z1061" s="10">
        <f>IF($N1061&lt;&gt;0,constants!$L$2,IF($O1061&lt;&gt;0,constants!$M$2,IF($P1061&lt;&gt;0,constants!$N$2,0)))</f>
        <v>9721.3799999999992</v>
      </c>
      <c r="AA1061" s="10">
        <f>IF($N1061&lt;&gt;0,constants!$L$2,IF($O1061&lt;&gt;0,constants!$M$2,IF($P1061&lt;&gt;0,constants!$P$2,0)))</f>
        <v>9721.3799999999992</v>
      </c>
      <c r="AB1061" s="11">
        <f>constants!$O$2</f>
        <v>4861.32</v>
      </c>
      <c r="AC1061" s="11">
        <f>VLOOKUP(BWscncns[[#This Row],[scanner]],[0]!ScnrAvgBW,2,FALSE)/1000</f>
        <v>11818.828055288463</v>
      </c>
      <c r="AD1061" s="8">
        <f>(1+$F1061)*Z1061</f>
        <v>24302.247360789162</v>
      </c>
      <c r="AE1061" s="8">
        <f>(1+$F1061)*AA1061</f>
        <v>24302.247360789162</v>
      </c>
      <c r="AF1061" s="8">
        <f>(1+$F1061)*AB1061</f>
        <v>12152.698602456809</v>
      </c>
      <c r="AG1061" s="8">
        <f>(1+$F1061)*AC1061</f>
        <v>29545.608022138316</v>
      </c>
      <c r="AH1061" s="8">
        <f>(1+$F1061)*$T1061/1000</f>
        <v>18492.524865067007</v>
      </c>
      <c r="AI1061" s="8">
        <f>(1+BWscncns[[#This Row],[pid_error]]*K_p)*BWscncns[[#This Row],[dbw]]/1000</f>
        <v>12944.950432533504</v>
      </c>
      <c r="AJ1061" s="13">
        <f>BWscncns[[#This Row],[Torflow prgrssv alt vote]]/VLOOKUP(BWscncns[[#This Row],[class]],AltBWtotl,2,FALSE)*100</f>
        <v>4.5220570022086348E-2</v>
      </c>
      <c r="AK1061">
        <f>IF(D1061=E1061,1,0)</f>
        <v>0</v>
      </c>
    </row>
    <row r="1062" spans="1:37">
      <c r="A1062" s="1" t="s">
        <v>110</v>
      </c>
      <c r="B1062" s="1" t="s">
        <v>111</v>
      </c>
      <c r="C1062">
        <v>20000</v>
      </c>
      <c r="D1062">
        <v>1524168069</v>
      </c>
      <c r="E1062">
        <v>1524935241</v>
      </c>
      <c r="F1062" s="2">
        <v>-0.55707705354100001</v>
      </c>
      <c r="G1062" s="2">
        <v>-0.55707705354100001</v>
      </c>
      <c r="H1062">
        <v>6429115</v>
      </c>
      <c r="I1062" s="2">
        <v>5.0675100919400001E-2</v>
      </c>
      <c r="J1062" s="2">
        <v>0</v>
      </c>
      <c r="K1062">
        <v>5</v>
      </c>
      <c r="L1062" s="1" t="s">
        <v>11770</v>
      </c>
      <c r="M1062" s="1" t="s">
        <v>111</v>
      </c>
      <c r="N1062">
        <v>0</v>
      </c>
      <c r="O1062">
        <v>1</v>
      </c>
      <c r="P1062">
        <v>0</v>
      </c>
      <c r="Q1062">
        <v>0</v>
      </c>
      <c r="R1062" s="19">
        <f>BWscncns[[#This Row],[C fx]]*4+BWscncns[[#This Row],[C fg]]*2+BWscncns[[#This Row],[C fm]]</f>
        <v>2</v>
      </c>
      <c r="S1062">
        <v>17500</v>
      </c>
      <c r="T1062">
        <v>17864651</v>
      </c>
      <c r="U1062" s="13">
        <v>0.97958800000000001</v>
      </c>
      <c r="V1062" s="13">
        <v>1.020837</v>
      </c>
      <c r="W1062">
        <v>3435</v>
      </c>
      <c r="X1062">
        <v>68</v>
      </c>
      <c r="Z1062" s="10">
        <f>IF($N1062&lt;&gt;0,constants!$L$2,IF($O1062&lt;&gt;0,constants!$M$2,IF($P1062&lt;&gt;0,constants!$N$2,0)))</f>
        <v>9721.3799999999992</v>
      </c>
      <c r="AA1062" s="10">
        <f>IF($N1062&lt;&gt;0,constants!$L$2,IF($O1062&lt;&gt;0,constants!$M$2,IF($P1062&lt;&gt;0,constants!$P$2,0)))</f>
        <v>9721.3799999999992</v>
      </c>
      <c r="AB1062" s="11">
        <f>constants!$O$2</f>
        <v>4861.32</v>
      </c>
      <c r="AC1062" s="11">
        <f>VLOOKUP(BWscncns[[#This Row],[scanner]],[0]!ScnrAvgBW,2,FALSE)/1000</f>
        <v>3794.4265750962772</v>
      </c>
      <c r="AD1062" s="8">
        <f>(1+$F1062)*Z1062</f>
        <v>4305.8222732475933</v>
      </c>
      <c r="AE1062" s="8">
        <f>(1+$F1062)*AA1062</f>
        <v>4305.8222732475933</v>
      </c>
      <c r="AF1062" s="8">
        <f>(1+$F1062)*AB1062</f>
        <v>2153.1901780800658</v>
      </c>
      <c r="AG1062" s="8">
        <f>(1+$F1062)*AC1062</f>
        <v>1680.6385987639751</v>
      </c>
      <c r="AH1062" s="8">
        <f>(1+$F1062)*$T1062/1000</f>
        <v>7912.6638583817203</v>
      </c>
      <c r="AI1062" s="8">
        <f>(1+BWscncns[[#This Row],[pid_error]]*K_p)*BWscncns[[#This Row],[dbw]]/1000</f>
        <v>12888.65742919086</v>
      </c>
      <c r="AJ1062" s="13">
        <f>BWscncns[[#This Row],[Torflow prgrssv alt vote]]/VLOOKUP(BWscncns[[#This Row],[class]],AltBWtotl,2,FALSE)*100</f>
        <v>4.5023921783634097E-2</v>
      </c>
      <c r="AK1062">
        <f>IF(D1062=E1062,1,0)</f>
        <v>0</v>
      </c>
    </row>
    <row r="1063" spans="1:37">
      <c r="A1063" s="1" t="s">
        <v>5781</v>
      </c>
      <c r="B1063" s="1" t="s">
        <v>5782</v>
      </c>
      <c r="C1063">
        <v>18200</v>
      </c>
      <c r="D1063">
        <v>1524317324</v>
      </c>
      <c r="E1063">
        <v>1525003372</v>
      </c>
      <c r="F1063" s="2">
        <v>-1.5787282535399998E-2</v>
      </c>
      <c r="G1063" s="2">
        <v>-1.5787282535399998E-2</v>
      </c>
      <c r="H1063">
        <v>13628416</v>
      </c>
      <c r="I1063" s="2">
        <v>-0.40920928519999999</v>
      </c>
      <c r="J1063" s="2">
        <v>0</v>
      </c>
      <c r="K1063">
        <v>2</v>
      </c>
      <c r="L1063" s="1" t="s">
        <v>11569</v>
      </c>
      <c r="M1063" s="1" t="s">
        <v>5782</v>
      </c>
      <c r="N1063">
        <v>0</v>
      </c>
      <c r="O1063">
        <v>1</v>
      </c>
      <c r="P1063">
        <v>0</v>
      </c>
      <c r="Q1063">
        <v>0</v>
      </c>
      <c r="R1063" s="19">
        <f>BWscncns[[#This Row],[C fx]]*4+BWscncns[[#This Row],[C fg]]*2+BWscncns[[#This Row],[C fm]]</f>
        <v>2</v>
      </c>
      <c r="S1063">
        <v>19900</v>
      </c>
      <c r="T1063">
        <v>12990909</v>
      </c>
      <c r="U1063" s="13">
        <v>1.5318400000000001</v>
      </c>
      <c r="V1063" s="13">
        <v>0.65280899999999997</v>
      </c>
      <c r="W1063">
        <v>1259</v>
      </c>
      <c r="X1063">
        <v>25</v>
      </c>
      <c r="Z1063" s="10">
        <f>IF($N1063&lt;&gt;0,constants!$L$2,IF($O1063&lt;&gt;0,constants!$M$2,IF($P1063&lt;&gt;0,constants!$N$2,0)))</f>
        <v>9721.3799999999992</v>
      </c>
      <c r="AA1063" s="10">
        <f>IF($N1063&lt;&gt;0,constants!$L$2,IF($O1063&lt;&gt;0,constants!$M$2,IF($P1063&lt;&gt;0,constants!$P$2,0)))</f>
        <v>9721.3799999999992</v>
      </c>
      <c r="AB1063" s="11">
        <f>constants!$O$2</f>
        <v>4861.32</v>
      </c>
      <c r="AC1063" s="11">
        <f>VLOOKUP(BWscncns[[#This Row],[scanner]],[0]!ScnrAvgBW,2,FALSE)/1000</f>
        <v>8853.6095214723919</v>
      </c>
      <c r="AD1063" s="8">
        <f>(1+$F1063)*Z1063</f>
        <v>9567.9058273060127</v>
      </c>
      <c r="AE1063" s="8">
        <f>(1+$F1063)*AA1063</f>
        <v>9567.9058273060127</v>
      </c>
      <c r="AF1063" s="8">
        <f>(1+$F1063)*AB1063</f>
        <v>4784.5729676650089</v>
      </c>
      <c r="AG1063" s="8">
        <f>(1+$F1063)*AC1063</f>
        <v>8713.8350864988006</v>
      </c>
      <c r="AH1063" s="8">
        <f>(1+$F1063)*$T1063/1000</f>
        <v>12785.81784922533</v>
      </c>
      <c r="AI1063" s="8">
        <f>(1+BWscncns[[#This Row],[pid_error]]*K_p)*BWscncns[[#This Row],[dbw]]/1000</f>
        <v>12888.363424612666</v>
      </c>
      <c r="AJ1063" s="13">
        <f>BWscncns[[#This Row],[Torflow prgrssv alt vote]]/VLOOKUP(BWscncns[[#This Row],[class]],AltBWtotl,2,FALSE)*100</f>
        <v>4.5022894738016239E-2</v>
      </c>
      <c r="AK1063">
        <f>IF(D1063=E1063,1,0)</f>
        <v>0</v>
      </c>
    </row>
    <row r="1064" spans="1:37">
      <c r="A1064" s="1" t="s">
        <v>7977</v>
      </c>
      <c r="B1064" s="1" t="s">
        <v>7978</v>
      </c>
      <c r="C1064">
        <v>17300</v>
      </c>
      <c r="D1064">
        <v>1524600299</v>
      </c>
      <c r="E1064">
        <v>1524994541</v>
      </c>
      <c r="F1064" s="2">
        <v>0.10019910059999999</v>
      </c>
      <c r="G1064" s="2">
        <v>0.10019910059999999</v>
      </c>
      <c r="H1064">
        <v>13936089</v>
      </c>
      <c r="I1064" s="2">
        <v>0.231638776401</v>
      </c>
      <c r="J1064" s="2">
        <v>0</v>
      </c>
      <c r="K1064">
        <v>3</v>
      </c>
      <c r="L1064" s="1" t="s">
        <v>11604</v>
      </c>
      <c r="M1064" s="1" t="s">
        <v>7978</v>
      </c>
      <c r="N1064">
        <v>0</v>
      </c>
      <c r="O1064">
        <v>1</v>
      </c>
      <c r="P1064">
        <v>0</v>
      </c>
      <c r="Q1064">
        <v>0</v>
      </c>
      <c r="R1064" s="19">
        <f>BWscncns[[#This Row],[C fx]]*4+BWscncns[[#This Row],[C fg]]*2+BWscncns[[#This Row],[C fm]]</f>
        <v>2</v>
      </c>
      <c r="S1064">
        <v>14900</v>
      </c>
      <c r="T1064">
        <v>12261376</v>
      </c>
      <c r="U1064" s="13">
        <v>1.215198</v>
      </c>
      <c r="V1064" s="13">
        <v>0.82291099999999995</v>
      </c>
      <c r="W1064">
        <v>2272</v>
      </c>
      <c r="X1064">
        <v>45</v>
      </c>
      <c r="Z1064" s="10">
        <f>IF($N1064&lt;&gt;0,constants!$L$2,IF($O1064&lt;&gt;0,constants!$M$2,IF($P1064&lt;&gt;0,constants!$N$2,0)))</f>
        <v>9721.3799999999992</v>
      </c>
      <c r="AA1064" s="10">
        <f>IF($N1064&lt;&gt;0,constants!$L$2,IF($O1064&lt;&gt;0,constants!$M$2,IF($P1064&lt;&gt;0,constants!$P$2,0)))</f>
        <v>9721.3799999999992</v>
      </c>
      <c r="AB1064" s="11">
        <f>constants!$O$2</f>
        <v>4861.32</v>
      </c>
      <c r="AC1064" s="11">
        <f>VLOOKUP(BWscncns[[#This Row],[scanner]],[0]!ScnrAvgBW,2,FALSE)/1000</f>
        <v>6440.9193022088357</v>
      </c>
      <c r="AD1064" s="8">
        <f>(1+$F1064)*Z1064</f>
        <v>10695.453532590827</v>
      </c>
      <c r="AE1064" s="8">
        <f>(1+$F1064)*AA1064</f>
        <v>10695.453532590827</v>
      </c>
      <c r="AF1064" s="8">
        <f>(1+$F1064)*AB1064</f>
        <v>5348.4198917287922</v>
      </c>
      <c r="AG1064" s="8">
        <f>(1+$F1064)*AC1064</f>
        <v>7086.2936233273413</v>
      </c>
      <c r="AH1064" s="8">
        <f>(1+$F1064)*$T1064/1000</f>
        <v>13489.954847318426</v>
      </c>
      <c r="AI1064" s="8">
        <f>(1+BWscncns[[#This Row],[pid_error]]*K_p)*BWscncns[[#This Row],[dbw]]/1000</f>
        <v>12875.665423659211</v>
      </c>
      <c r="AJ1064" s="13">
        <f>BWscncns[[#This Row],[Torflow prgrssv alt vote]]/VLOOKUP(BWscncns[[#This Row],[class]],AltBWtotl,2,FALSE)*100</f>
        <v>4.4978536836126314E-2</v>
      </c>
      <c r="AK1064">
        <f>IF(D1064=E1064,1,0)</f>
        <v>0</v>
      </c>
    </row>
    <row r="1065" spans="1:37">
      <c r="A1065" s="1" t="s">
        <v>6722</v>
      </c>
      <c r="B1065" s="1" t="s">
        <v>809</v>
      </c>
      <c r="C1065">
        <v>15900</v>
      </c>
      <c r="D1065">
        <v>1524998096</v>
      </c>
      <c r="E1065">
        <v>1525006050</v>
      </c>
      <c r="F1065" s="2">
        <v>1.0294543549699999</v>
      </c>
      <c r="G1065" s="2">
        <v>1.0294543549699999</v>
      </c>
      <c r="H1065">
        <v>17241588</v>
      </c>
      <c r="I1065" s="2">
        <v>-0.377907072949</v>
      </c>
      <c r="J1065" s="2">
        <v>0</v>
      </c>
      <c r="K1065">
        <v>1</v>
      </c>
      <c r="L1065" s="1" t="s">
        <v>11558</v>
      </c>
      <c r="M1065" s="1" t="s">
        <v>809</v>
      </c>
      <c r="N1065">
        <v>0</v>
      </c>
      <c r="O1065">
        <v>1</v>
      </c>
      <c r="P1065">
        <v>0</v>
      </c>
      <c r="Q1065">
        <v>0</v>
      </c>
      <c r="R1065" s="19">
        <f>BWscncns[[#This Row],[C fx]]*4+BWscncns[[#This Row],[C fg]]*2+BWscncns[[#This Row],[C fm]]</f>
        <v>2</v>
      </c>
      <c r="S1065">
        <v>17200</v>
      </c>
      <c r="T1065">
        <v>8495677</v>
      </c>
      <c r="U1065" s="13">
        <v>2.024559</v>
      </c>
      <c r="V1065" s="13">
        <v>0.49393500000000001</v>
      </c>
      <c r="W1065">
        <v>404</v>
      </c>
      <c r="X1065">
        <v>8</v>
      </c>
      <c r="Z1065" s="10">
        <f>IF($N1065&lt;&gt;0,constants!$L$2,IF($O1065&lt;&gt;0,constants!$M$2,IF($P1065&lt;&gt;0,constants!$N$2,0)))</f>
        <v>9721.3799999999992</v>
      </c>
      <c r="AA1065" s="10">
        <f>IF($N1065&lt;&gt;0,constants!$L$2,IF($O1065&lt;&gt;0,constants!$M$2,IF($P1065&lt;&gt;0,constants!$P$2,0)))</f>
        <v>9721.3799999999992</v>
      </c>
      <c r="AB1065" s="11">
        <f>constants!$O$2</f>
        <v>4861.32</v>
      </c>
      <c r="AC1065" s="11">
        <f>VLOOKUP(BWscncns[[#This Row],[scanner]],[0]!ScnrAvgBW,2,FALSE)/1000</f>
        <v>11818.828055288463</v>
      </c>
      <c r="AD1065" s="8">
        <f>(1+$F1065)*Z1065</f>
        <v>19729.096977318255</v>
      </c>
      <c r="AE1065" s="8">
        <f>(1+$F1065)*AA1065</f>
        <v>19729.096977318255</v>
      </c>
      <c r="AF1065" s="8">
        <f>(1+$F1065)*AB1065</f>
        <v>9865.8270449027586</v>
      </c>
      <c r="AG1065" s="8">
        <f>(1+$F1065)*AC1065</f>
        <v>23985.772067446786</v>
      </c>
      <c r="AH1065" s="8">
        <f>(1+$F1065)*$T1065/1000</f>
        <v>17241.588686068462</v>
      </c>
      <c r="AI1065" s="8">
        <f>(1+BWscncns[[#This Row],[pid_error]]*K_p)*BWscncns[[#This Row],[dbw]]/1000</f>
        <v>12868.632843034233</v>
      </c>
      <c r="AJ1065" s="13">
        <f>BWscncns[[#This Row],[Torflow prgrssv alt vote]]/VLOOKUP(BWscncns[[#This Row],[class]],AltBWtotl,2,FALSE)*100</f>
        <v>4.4953969935986743E-2</v>
      </c>
      <c r="AK1065">
        <f>IF(D1065=E1065,1,0)</f>
        <v>0</v>
      </c>
    </row>
    <row r="1066" spans="1:37">
      <c r="A1066" s="1" t="s">
        <v>8629</v>
      </c>
      <c r="B1066" s="1" t="s">
        <v>8630</v>
      </c>
      <c r="C1066">
        <v>11200</v>
      </c>
      <c r="D1066">
        <v>1524998183</v>
      </c>
      <c r="E1066">
        <v>1524998183</v>
      </c>
      <c r="F1066" s="2">
        <v>-0.22373652840399999</v>
      </c>
      <c r="G1066" s="2">
        <v>-0.22373652840399999</v>
      </c>
      <c r="H1066">
        <v>11232214</v>
      </c>
      <c r="I1066" s="2">
        <v>9.5704315830399997E-2</v>
      </c>
      <c r="J1066" s="2">
        <v>4.5454545454499999E-2</v>
      </c>
      <c r="K1066">
        <v>5</v>
      </c>
      <c r="L1066" s="1" t="s">
        <v>11759</v>
      </c>
      <c r="M1066" s="1" t="s">
        <v>8630</v>
      </c>
      <c r="N1066">
        <v>1</v>
      </c>
      <c r="O1066">
        <v>0</v>
      </c>
      <c r="P1066">
        <v>0</v>
      </c>
      <c r="Q1066">
        <v>0</v>
      </c>
      <c r="R1066" s="19">
        <f>BWscncns[[#This Row],[C fx]]*4+BWscncns[[#This Row],[C fg]]*2+BWscncns[[#This Row],[C fm]]</f>
        <v>4</v>
      </c>
      <c r="S1066">
        <v>11900</v>
      </c>
      <c r="T1066">
        <v>14469591</v>
      </c>
      <c r="U1066" s="13">
        <v>0.82241399999999998</v>
      </c>
      <c r="V1066" s="13">
        <v>1.215932</v>
      </c>
      <c r="W1066">
        <v>3953</v>
      </c>
      <c r="X1066">
        <v>79</v>
      </c>
      <c r="Z1066" s="10">
        <f>IF($N1066&lt;&gt;0,constants!$L$2,IF($O1066&lt;&gt;0,constants!$M$2,IF($P1066&lt;&gt;0,constants!$N$2,0)))</f>
        <v>10125.48</v>
      </c>
      <c r="AA1066" s="10">
        <f>IF($N1066&lt;&gt;0,constants!$L$2,IF($O1066&lt;&gt;0,constants!$M$2,IF($P1066&lt;&gt;0,constants!$P$2,0)))</f>
        <v>10125.48</v>
      </c>
      <c r="AB1066" s="11">
        <f>constants!$O$2</f>
        <v>4861.32</v>
      </c>
      <c r="AC1066" s="11">
        <f>VLOOKUP(BWscncns[[#This Row],[scanner]],[0]!ScnrAvgBW,2,FALSE)/1000</f>
        <v>3794.4265750962772</v>
      </c>
      <c r="AD1066" s="8">
        <f>(1+$F1066)*Z1066</f>
        <v>7860.0402563758653</v>
      </c>
      <c r="AE1066" s="8">
        <f>(1+$F1066)*AA1066</f>
        <v>7860.0402563758653</v>
      </c>
      <c r="AF1066" s="8">
        <f>(1+$F1066)*AB1066</f>
        <v>3773.6651397390665</v>
      </c>
      <c r="AG1066" s="8">
        <f>(1+$F1066)*AC1066</f>
        <v>2945.4747459003565</v>
      </c>
      <c r="AH1066" s="8">
        <f>(1+$F1066)*$T1066/1000</f>
        <v>11232.214942234237</v>
      </c>
      <c r="AI1066" s="8">
        <f>(1+BWscncns[[#This Row],[pid_error]]*K_p)*BWscncns[[#This Row],[dbw]]/1000</f>
        <v>12850.902971117119</v>
      </c>
      <c r="AJ1066" s="13">
        <f>BWscncns[[#This Row],[Torflow prgrssv alt vote]]/VLOOKUP(BWscncns[[#This Row],[class]],AltBWtotl,2,FALSE)*100</f>
        <v>0.11014180198508801</v>
      </c>
      <c r="AK1066">
        <f>IF(D1066=E1066,1,0)</f>
        <v>1</v>
      </c>
    </row>
    <row r="1067" spans="1:37">
      <c r="A1067" s="1" t="s">
        <v>11010</v>
      </c>
      <c r="B1067" s="1" t="s">
        <v>11011</v>
      </c>
      <c r="C1067">
        <v>15300</v>
      </c>
      <c r="D1067">
        <v>1525009194</v>
      </c>
      <c r="E1067">
        <v>1525009194</v>
      </c>
      <c r="F1067" s="2">
        <v>0.48652658063999998</v>
      </c>
      <c r="G1067" s="2">
        <v>0.48652658063999998</v>
      </c>
      <c r="H1067">
        <v>15344144</v>
      </c>
      <c r="I1067" s="2">
        <v>1.02957053351E-2</v>
      </c>
      <c r="J1067" s="2">
        <v>0</v>
      </c>
      <c r="K1067">
        <v>2</v>
      </c>
      <c r="L1067" s="1" t="s">
        <v>11570</v>
      </c>
      <c r="M1067" s="1" t="s">
        <v>11011</v>
      </c>
      <c r="N1067">
        <v>1</v>
      </c>
      <c r="O1067">
        <v>0</v>
      </c>
      <c r="P1067">
        <v>0</v>
      </c>
      <c r="Q1067">
        <v>0</v>
      </c>
      <c r="R1067" s="19">
        <f>BWscncns[[#This Row],[C fx]]*4+BWscncns[[#This Row],[C fg]]*2+BWscncns[[#This Row],[C fm]]</f>
        <v>4</v>
      </c>
      <c r="S1067">
        <v>15400</v>
      </c>
      <c r="T1067">
        <v>10322146</v>
      </c>
      <c r="U1067" s="13">
        <v>1.491938</v>
      </c>
      <c r="V1067" s="13">
        <v>0.670269</v>
      </c>
      <c r="W1067">
        <v>1405</v>
      </c>
      <c r="X1067">
        <v>28</v>
      </c>
      <c r="Z1067" s="10">
        <f>IF($N1067&lt;&gt;0,constants!$L$2,IF($O1067&lt;&gt;0,constants!$M$2,IF($P1067&lt;&gt;0,constants!$N$2,0)))</f>
        <v>10125.48</v>
      </c>
      <c r="AA1067" s="10">
        <f>IF($N1067&lt;&gt;0,constants!$L$2,IF($O1067&lt;&gt;0,constants!$M$2,IF($P1067&lt;&gt;0,constants!$P$2,0)))</f>
        <v>10125.48</v>
      </c>
      <c r="AB1067" s="11">
        <f>constants!$O$2</f>
        <v>4861.32</v>
      </c>
      <c r="AC1067" s="11">
        <f>VLOOKUP(BWscncns[[#This Row],[scanner]],[0]!ScnrAvgBW,2,FALSE)/1000</f>
        <v>8853.6095214723919</v>
      </c>
      <c r="AD1067" s="8">
        <f>(1+$F1067)*Z1067</f>
        <v>15051.795161738708</v>
      </c>
      <c r="AE1067" s="8">
        <f>(1+$F1067)*AA1067</f>
        <v>15051.795161738708</v>
      </c>
      <c r="AF1067" s="8">
        <f>(1+$F1067)*AB1067</f>
        <v>7226.4813969968445</v>
      </c>
      <c r="AG1067" s="8">
        <f>(1+$F1067)*AC1067</f>
        <v>13161.125888276103</v>
      </c>
      <c r="AH1067" s="8">
        <f>(1+$F1067)*$T1067/1000</f>
        <v>15344.144398246855</v>
      </c>
      <c r="AI1067" s="8">
        <f>(1+BWscncns[[#This Row],[pid_error]]*K_p)*BWscncns[[#This Row],[dbw]]/1000</f>
        <v>12833.145199123428</v>
      </c>
      <c r="AJ1067" s="13">
        <f>BWscncns[[#This Row],[Torflow prgrssv alt vote]]/VLOOKUP(BWscncns[[#This Row],[class]],AltBWtotl,2,FALSE)*100</f>
        <v>0.10998960466393312</v>
      </c>
      <c r="AK1067">
        <f>IF(D1067=E1067,1,0)</f>
        <v>1</v>
      </c>
    </row>
    <row r="1068" spans="1:37">
      <c r="A1068" s="1" t="s">
        <v>4199</v>
      </c>
      <c r="B1068" s="1" t="s">
        <v>4200</v>
      </c>
      <c r="C1068">
        <v>17800</v>
      </c>
      <c r="D1068">
        <v>1523743749</v>
      </c>
      <c r="E1068">
        <v>1524925187</v>
      </c>
      <c r="F1068" s="2">
        <v>0.31501046338799998</v>
      </c>
      <c r="G1068" s="2">
        <v>0.31501046338799998</v>
      </c>
      <c r="H1068">
        <v>12124201</v>
      </c>
      <c r="I1068" s="2">
        <v>9.5470292183900005E-2</v>
      </c>
      <c r="J1068" s="2">
        <v>0</v>
      </c>
      <c r="K1068">
        <v>3</v>
      </c>
      <c r="L1068" s="1" t="s">
        <v>11629</v>
      </c>
      <c r="M1068" s="1" t="s">
        <v>4200</v>
      </c>
      <c r="N1068">
        <v>0</v>
      </c>
      <c r="O1068">
        <v>1</v>
      </c>
      <c r="P1068">
        <v>0</v>
      </c>
      <c r="Q1068">
        <v>0</v>
      </c>
      <c r="R1068" s="19">
        <f>BWscncns[[#This Row],[C fx]]*4+BWscncns[[#This Row],[C fg]]*2+BWscncns[[#This Row],[C fm]]</f>
        <v>2</v>
      </c>
      <c r="S1068">
        <v>16700</v>
      </c>
      <c r="T1068">
        <v>11078193</v>
      </c>
      <c r="U1068" s="13">
        <v>1.507466</v>
      </c>
      <c r="V1068" s="13">
        <v>0.66336499999999998</v>
      </c>
      <c r="W1068">
        <v>1347</v>
      </c>
      <c r="X1068">
        <v>26</v>
      </c>
      <c r="Z1068" s="10">
        <f>IF($N1068&lt;&gt;0,constants!$L$2,IF($O1068&lt;&gt;0,constants!$M$2,IF($P1068&lt;&gt;0,constants!$N$2,0)))</f>
        <v>9721.3799999999992</v>
      </c>
      <c r="AA1068" s="10">
        <f>IF($N1068&lt;&gt;0,constants!$L$2,IF($O1068&lt;&gt;0,constants!$M$2,IF($P1068&lt;&gt;0,constants!$P$2,0)))</f>
        <v>9721.3799999999992</v>
      </c>
      <c r="AB1068" s="11">
        <f>constants!$O$2</f>
        <v>4861.32</v>
      </c>
      <c r="AC1068" s="11">
        <f>VLOOKUP(BWscncns[[#This Row],[scanner]],[0]!ScnrAvgBW,2,FALSE)/1000</f>
        <v>6440.9193022088357</v>
      </c>
      <c r="AD1068" s="8">
        <f>(1+$F1068)*Z1068</f>
        <v>12783.716418570833</v>
      </c>
      <c r="AE1068" s="8">
        <f>(1+$F1068)*AA1068</f>
        <v>12783.716418570833</v>
      </c>
      <c r="AF1068" s="8">
        <f>(1+$F1068)*AB1068</f>
        <v>6392.6866658773515</v>
      </c>
      <c r="AG1068" s="8">
        <f>(1+$F1068)*AC1068</f>
        <v>8469.8762762423539</v>
      </c>
      <c r="AH1068" s="8">
        <f>(1+$F1068)*$T1068/1000</f>
        <v>14567.939710431698</v>
      </c>
      <c r="AI1068" s="8">
        <f>(1+BWscncns[[#This Row],[pid_error]]*K_p)*BWscncns[[#This Row],[dbw]]/1000</f>
        <v>12823.066355215849</v>
      </c>
      <c r="AJ1068" s="13">
        <f>BWscncns[[#This Row],[Torflow prgrssv alt vote]]/VLOOKUP(BWscncns[[#This Row],[class]],AltBWtotl,2,FALSE)*100</f>
        <v>4.4794792613231368E-2</v>
      </c>
      <c r="AK1068">
        <f>IF(D1068=E1068,1,0)</f>
        <v>0</v>
      </c>
    </row>
    <row r="1069" spans="1:37">
      <c r="A1069" s="1" t="s">
        <v>7800</v>
      </c>
      <c r="B1069" s="1" t="s">
        <v>7801</v>
      </c>
      <c r="C1069">
        <v>15300</v>
      </c>
      <c r="D1069">
        <v>1524970278</v>
      </c>
      <c r="E1069">
        <v>1524970278</v>
      </c>
      <c r="F1069" s="2">
        <v>0.49880497181900002</v>
      </c>
      <c r="G1069" s="2">
        <v>0.49880497181900002</v>
      </c>
      <c r="H1069">
        <v>15347762</v>
      </c>
      <c r="I1069" s="2">
        <v>0.31458073085600002</v>
      </c>
      <c r="J1069" s="2">
        <v>0</v>
      </c>
      <c r="K1069">
        <v>5</v>
      </c>
      <c r="L1069" s="1" t="s">
        <v>11743</v>
      </c>
      <c r="M1069" s="1" t="s">
        <v>7801</v>
      </c>
      <c r="N1069">
        <v>1</v>
      </c>
      <c r="O1069">
        <v>0</v>
      </c>
      <c r="P1069">
        <v>0</v>
      </c>
      <c r="Q1069">
        <v>0</v>
      </c>
      <c r="R1069" s="19">
        <f>BWscncns[[#This Row],[C fx]]*4+BWscncns[[#This Row],[C fg]]*2+BWscncns[[#This Row],[C fm]]</f>
        <v>4</v>
      </c>
      <c r="S1069">
        <v>13100</v>
      </c>
      <c r="T1069">
        <v>10240000</v>
      </c>
      <c r="U1069" s="13">
        <v>1.2792969999999999</v>
      </c>
      <c r="V1069" s="13">
        <v>0.78167900000000001</v>
      </c>
      <c r="W1069">
        <v>2055</v>
      </c>
      <c r="X1069">
        <v>41</v>
      </c>
      <c r="Z1069" s="10">
        <f>IF($N1069&lt;&gt;0,constants!$L$2,IF($O1069&lt;&gt;0,constants!$M$2,IF($P1069&lt;&gt;0,constants!$N$2,0)))</f>
        <v>10125.48</v>
      </c>
      <c r="AA1069" s="10">
        <f>IF($N1069&lt;&gt;0,constants!$L$2,IF($O1069&lt;&gt;0,constants!$M$2,IF($P1069&lt;&gt;0,constants!$P$2,0)))</f>
        <v>10125.48</v>
      </c>
      <c r="AB1069" s="11">
        <f>constants!$O$2</f>
        <v>4861.32</v>
      </c>
      <c r="AC1069" s="11">
        <f>VLOOKUP(BWscncns[[#This Row],[scanner]],[0]!ScnrAvgBW,2,FALSE)/1000</f>
        <v>3794.4265750962772</v>
      </c>
      <c r="AD1069" s="8">
        <f>(1+$F1069)*Z1069</f>
        <v>15176.119766053847</v>
      </c>
      <c r="AE1069" s="8">
        <f>(1+$F1069)*AA1069</f>
        <v>15176.119766053847</v>
      </c>
      <c r="AF1069" s="8">
        <f>(1+$F1069)*AB1069</f>
        <v>7286.1705856031404</v>
      </c>
      <c r="AG1069" s="8">
        <f>(1+$F1069)*AC1069</f>
        <v>5687.1054159564401</v>
      </c>
      <c r="AH1069" s="8">
        <f>(1+$F1069)*$T1069/1000</f>
        <v>15347.762911426558</v>
      </c>
      <c r="AI1069" s="8">
        <f>(1+BWscncns[[#This Row],[pid_error]]*K_p)*BWscncns[[#This Row],[dbw]]/1000</f>
        <v>12793.881455713281</v>
      </c>
      <c r="AJ1069" s="13">
        <f>BWscncns[[#This Row],[Torflow prgrssv alt vote]]/VLOOKUP(BWscncns[[#This Row],[class]],AltBWtotl,2,FALSE)*100</f>
        <v>0.10965308516319505</v>
      </c>
      <c r="AK1069">
        <f>IF(D1069=E1069,1,0)</f>
        <v>1</v>
      </c>
    </row>
    <row r="1070" spans="1:37">
      <c r="A1070" s="1" t="s">
        <v>7525</v>
      </c>
      <c r="B1070" s="1" t="s">
        <v>4362</v>
      </c>
      <c r="C1070">
        <v>16200</v>
      </c>
      <c r="D1070">
        <v>1524995209</v>
      </c>
      <c r="E1070">
        <v>1524995209</v>
      </c>
      <c r="F1070" s="2">
        <v>0.73058190394599998</v>
      </c>
      <c r="G1070" s="2">
        <v>0.73058190394599998</v>
      </c>
      <c r="H1070">
        <v>16211123</v>
      </c>
      <c r="I1070" s="2">
        <v>1.4143668815400001E-2</v>
      </c>
      <c r="J1070" s="2">
        <v>0</v>
      </c>
      <c r="K1070">
        <v>3</v>
      </c>
      <c r="L1070" s="1" t="s">
        <v>11632</v>
      </c>
      <c r="M1070" s="1" t="s">
        <v>4362</v>
      </c>
      <c r="N1070">
        <v>0</v>
      </c>
      <c r="O1070">
        <v>0</v>
      </c>
      <c r="P1070">
        <v>1</v>
      </c>
      <c r="Q1070">
        <v>0</v>
      </c>
      <c r="R1070" s="19">
        <f>BWscncns[[#This Row],[C fx]]*4+BWscncns[[#This Row],[C fg]]*2+BWscncns[[#This Row],[C fm]]</f>
        <v>1</v>
      </c>
      <c r="S1070">
        <v>12000</v>
      </c>
      <c r="T1070">
        <v>9367441</v>
      </c>
      <c r="U1070" s="13">
        <v>1.2810330000000001</v>
      </c>
      <c r="V1070" s="13">
        <v>0.78061999999999998</v>
      </c>
      <c r="W1070">
        <v>2049</v>
      </c>
      <c r="X1070">
        <v>40</v>
      </c>
      <c r="Z1070" s="10">
        <f>IF($N1070&lt;&gt;0,constants!$L$2,IF($O1070&lt;&gt;0,constants!$M$2,IF($P1070&lt;&gt;0,constants!$N$2,0)))</f>
        <v>1117.99</v>
      </c>
      <c r="AA1070" s="10">
        <f>IF($N1070&lt;&gt;0,constants!$L$2,IF($O1070&lt;&gt;0,constants!$M$2,IF($P1070&lt;&gt;0,constants!$P$2,0)))</f>
        <v>4051.45</v>
      </c>
      <c r="AB1070" s="11">
        <f>constants!$O$2</f>
        <v>4861.32</v>
      </c>
      <c r="AC1070" s="11">
        <f>VLOOKUP(BWscncns[[#This Row],[scanner]],[0]!ScnrAvgBW,2,FALSE)/1000</f>
        <v>6440.9193022088357</v>
      </c>
      <c r="AD1070" s="8">
        <f>(1+$F1070)*Z1070</f>
        <v>1934.7732627925886</v>
      </c>
      <c r="AE1070" s="8">
        <f>(1+$F1070)*AA1070</f>
        <v>7011.3660547420213</v>
      </c>
      <c r="AF1070" s="8">
        <f>(1+$F1070)*AB1070</f>
        <v>8412.9124212907682</v>
      </c>
      <c r="AG1070" s="8">
        <f>(1+$F1070)*AC1070</f>
        <v>11146.538389179108</v>
      </c>
      <c r="AH1070" s="8">
        <f>(1+$F1070)*$T1070/1000</f>
        <v>16211.123880881822</v>
      </c>
      <c r="AI1070" s="8">
        <f>(1+BWscncns[[#This Row],[pid_error]]*K_p)*BWscncns[[#This Row],[dbw]]/1000</f>
        <v>12789.282440440909</v>
      </c>
      <c r="AJ1070" s="13">
        <f>BWscncns[[#This Row],[Torflow prgrssv alt vote]]/VLOOKUP(BWscncns[[#This Row],[class]],AltBWtotl,2,FALSE)*100</f>
        <v>0.25223879171494218</v>
      </c>
      <c r="AK1070">
        <f>IF(D1070=E1070,1,0)</f>
        <v>1</v>
      </c>
    </row>
    <row r="1071" spans="1:37">
      <c r="A1071" s="1" t="s">
        <v>815</v>
      </c>
      <c r="B1071" s="1" t="s">
        <v>816</v>
      </c>
      <c r="C1071">
        <v>22200</v>
      </c>
      <c r="D1071">
        <v>1523934377</v>
      </c>
      <c r="E1071">
        <v>1524999429</v>
      </c>
      <c r="F1071" s="2">
        <v>0.78303793118499998</v>
      </c>
      <c r="G1071" s="2">
        <v>0.78303793118499998</v>
      </c>
      <c r="H1071">
        <v>19344383</v>
      </c>
      <c r="I1071" s="2">
        <v>-0.67260386804500005</v>
      </c>
      <c r="J1071" s="2">
        <v>0</v>
      </c>
      <c r="K1071">
        <v>1</v>
      </c>
      <c r="L1071" s="1" t="s">
        <v>11542</v>
      </c>
      <c r="M1071" s="1" t="s">
        <v>816</v>
      </c>
      <c r="N1071">
        <v>0</v>
      </c>
      <c r="O1071">
        <v>1</v>
      </c>
      <c r="P1071">
        <v>0</v>
      </c>
      <c r="Q1071">
        <v>0</v>
      </c>
      <c r="R1071" s="19">
        <f>BWscncns[[#This Row],[C fx]]*4+BWscncns[[#This Row],[C fg]]*2+BWscncns[[#This Row],[C fm]]</f>
        <v>2</v>
      </c>
      <c r="S1071">
        <v>13700</v>
      </c>
      <c r="T1071">
        <v>9185944</v>
      </c>
      <c r="U1071" s="13">
        <v>1.491409</v>
      </c>
      <c r="V1071" s="13">
        <v>0.67050699999999996</v>
      </c>
      <c r="W1071">
        <v>1408</v>
      </c>
      <c r="X1071">
        <v>28</v>
      </c>
      <c r="Z1071" s="10">
        <f>IF($N1071&lt;&gt;0,constants!$L$2,IF($O1071&lt;&gt;0,constants!$M$2,IF($P1071&lt;&gt;0,constants!$N$2,0)))</f>
        <v>9721.3799999999992</v>
      </c>
      <c r="AA1071" s="10">
        <f>IF($N1071&lt;&gt;0,constants!$L$2,IF($O1071&lt;&gt;0,constants!$M$2,IF($P1071&lt;&gt;0,constants!$P$2,0)))</f>
        <v>9721.3799999999992</v>
      </c>
      <c r="AB1071" s="11">
        <f>constants!$O$2</f>
        <v>4861.32</v>
      </c>
      <c r="AC1071" s="11">
        <f>VLOOKUP(BWscncns[[#This Row],[scanner]],[0]!ScnrAvgBW,2,FALSE)/1000</f>
        <v>11818.828055288463</v>
      </c>
      <c r="AD1071" s="8">
        <f>(1+$F1071)*Z1071</f>
        <v>17333.589283463232</v>
      </c>
      <c r="AE1071" s="8">
        <f>(1+$F1071)*AA1071</f>
        <v>17333.589283463232</v>
      </c>
      <c r="AF1071" s="8">
        <f>(1+$F1071)*AB1071</f>
        <v>8667.9179556282634</v>
      </c>
      <c r="AG1071" s="8">
        <f>(1+$F1071)*AC1071</f>
        <v>21073.418724732775</v>
      </c>
      <c r="AH1071" s="8">
        <f>(1+$F1071)*$T1071/1000</f>
        <v>16378.886585741262</v>
      </c>
      <c r="AI1071" s="8">
        <f>(1+BWscncns[[#This Row],[pid_error]]*K_p)*BWscncns[[#This Row],[dbw]]/1000</f>
        <v>12782.415292870632</v>
      </c>
      <c r="AJ1071" s="13">
        <f>BWscncns[[#This Row],[Torflow prgrssv alt vote]]/VLOOKUP(BWscncns[[#This Row],[class]],AltBWtotl,2,FALSE)*100</f>
        <v>4.4652786336665473E-2</v>
      </c>
      <c r="AK1071">
        <f>IF(D1071=E1071,1,0)</f>
        <v>0</v>
      </c>
    </row>
    <row r="1072" spans="1:37">
      <c r="A1072" s="1" t="s">
        <v>5220</v>
      </c>
      <c r="B1072" s="1" t="s">
        <v>5221</v>
      </c>
      <c r="C1072">
        <v>22300</v>
      </c>
      <c r="D1072">
        <v>1524844174</v>
      </c>
      <c r="E1072">
        <v>1524973325</v>
      </c>
      <c r="F1072" s="2">
        <v>1.4791775841999999</v>
      </c>
      <c r="G1072" s="2">
        <v>1.4791775841999999</v>
      </c>
      <c r="H1072">
        <v>18197242</v>
      </c>
      <c r="I1072" s="2">
        <v>-0.38580160050000001</v>
      </c>
      <c r="J1072" s="2">
        <v>0</v>
      </c>
      <c r="K1072">
        <v>1</v>
      </c>
      <c r="L1072" s="1" t="s">
        <v>11539</v>
      </c>
      <c r="M1072" s="1" t="s">
        <v>5221</v>
      </c>
      <c r="N1072">
        <v>0</v>
      </c>
      <c r="O1072">
        <v>1</v>
      </c>
      <c r="P1072">
        <v>0</v>
      </c>
      <c r="Q1072">
        <v>0</v>
      </c>
      <c r="R1072" s="19">
        <f>BWscncns[[#This Row],[C fx]]*4+BWscncns[[#This Row],[C fg]]*2+BWscncns[[#This Row],[C fm]]</f>
        <v>2</v>
      </c>
      <c r="S1072">
        <v>20900</v>
      </c>
      <c r="T1072">
        <v>7340032</v>
      </c>
      <c r="U1072" s="13">
        <v>2.8473989999999998</v>
      </c>
      <c r="V1072" s="13">
        <v>0.35119800000000001</v>
      </c>
      <c r="W1072">
        <v>63</v>
      </c>
      <c r="X1072">
        <v>1</v>
      </c>
      <c r="Z1072" s="10">
        <f>IF($N1072&lt;&gt;0,constants!$L$2,IF($O1072&lt;&gt;0,constants!$M$2,IF($P1072&lt;&gt;0,constants!$N$2,0)))</f>
        <v>9721.3799999999992</v>
      </c>
      <c r="AA1072" s="10">
        <f>IF($N1072&lt;&gt;0,constants!$L$2,IF($O1072&lt;&gt;0,constants!$M$2,IF($P1072&lt;&gt;0,constants!$P$2,0)))</f>
        <v>9721.3799999999992</v>
      </c>
      <c r="AB1072" s="11">
        <f>constants!$O$2</f>
        <v>4861.32</v>
      </c>
      <c r="AC1072" s="11">
        <f>VLOOKUP(BWscncns[[#This Row],[scanner]],[0]!ScnrAvgBW,2,FALSE)/1000</f>
        <v>11818.828055288463</v>
      </c>
      <c r="AD1072" s="8">
        <f>(1+$F1072)*Z1072</f>
        <v>24101.027383490193</v>
      </c>
      <c r="AE1072" s="8">
        <f>(1+$F1072)*AA1072</f>
        <v>24101.027383490193</v>
      </c>
      <c r="AF1072" s="8">
        <f>(1+$F1072)*AB1072</f>
        <v>12052.075573623142</v>
      </c>
      <c r="AG1072" s="8">
        <f>(1+$F1072)*AC1072</f>
        <v>29300.973586185235</v>
      </c>
      <c r="AH1072" s="8">
        <f>(1+$F1072)*$T1072/1000</f>
        <v>18197.242801710694</v>
      </c>
      <c r="AI1072" s="8">
        <f>(1+BWscncns[[#This Row],[pid_error]]*K_p)*BWscncns[[#This Row],[dbw]]/1000</f>
        <v>12768.637400855347</v>
      </c>
      <c r="AJ1072" s="13">
        <f>BWscncns[[#This Row],[Torflow prgrssv alt vote]]/VLOOKUP(BWscncns[[#This Row],[class]],AltBWtotl,2,FALSE)*100</f>
        <v>4.460465605344182E-2</v>
      </c>
      <c r="AK1072">
        <f>IF(D1072=E1072,1,0)</f>
        <v>0</v>
      </c>
    </row>
    <row r="1073" spans="1:37">
      <c r="A1073" s="1" t="s">
        <v>4156</v>
      </c>
      <c r="B1073" s="1" t="s">
        <v>4157</v>
      </c>
      <c r="C1073">
        <v>14900</v>
      </c>
      <c r="D1073">
        <v>1524229140</v>
      </c>
      <c r="E1073">
        <v>1525006418</v>
      </c>
      <c r="F1073" s="2">
        <v>0.65462254381999996</v>
      </c>
      <c r="G1073" s="2">
        <v>0.65462254381999996</v>
      </c>
      <c r="H1073">
        <v>13939448</v>
      </c>
      <c r="I1073" s="2">
        <v>3.9887836356299999E-2</v>
      </c>
      <c r="J1073" s="2">
        <v>0</v>
      </c>
      <c r="K1073">
        <v>2</v>
      </c>
      <c r="L1073" s="1" t="s">
        <v>11703</v>
      </c>
      <c r="M1073" s="1" t="s">
        <v>4157</v>
      </c>
      <c r="N1073">
        <v>0</v>
      </c>
      <c r="O1073">
        <v>1</v>
      </c>
      <c r="P1073">
        <v>0</v>
      </c>
      <c r="Q1073">
        <v>0</v>
      </c>
      <c r="R1073" s="19">
        <f>BWscncns[[#This Row],[C fx]]*4+BWscncns[[#This Row],[C fg]]*2+BWscncns[[#This Row],[C fm]]</f>
        <v>2</v>
      </c>
      <c r="S1073">
        <v>11000</v>
      </c>
      <c r="T1073">
        <v>9617535</v>
      </c>
      <c r="U1073" s="13">
        <v>1.1437440000000001</v>
      </c>
      <c r="V1073" s="13">
        <v>0.87432100000000001</v>
      </c>
      <c r="W1073">
        <v>2494</v>
      </c>
      <c r="X1073">
        <v>49</v>
      </c>
      <c r="Z1073" s="10">
        <f>IF($N1073&lt;&gt;0,constants!$L$2,IF($O1073&lt;&gt;0,constants!$M$2,IF($P1073&lt;&gt;0,constants!$N$2,0)))</f>
        <v>9721.3799999999992</v>
      </c>
      <c r="AA1073" s="10">
        <f>IF($N1073&lt;&gt;0,constants!$L$2,IF($O1073&lt;&gt;0,constants!$M$2,IF($P1073&lt;&gt;0,constants!$P$2,0)))</f>
        <v>9721.3799999999992</v>
      </c>
      <c r="AB1073" s="11">
        <f>constants!$O$2</f>
        <v>4861.32</v>
      </c>
      <c r="AC1073" s="11">
        <f>VLOOKUP(BWscncns[[#This Row],[scanner]],[0]!ScnrAvgBW,2,FALSE)/1000</f>
        <v>8853.6095214723919</v>
      </c>
      <c r="AD1073" s="8">
        <f>(1+$F1073)*Z1073</f>
        <v>16085.214505040869</v>
      </c>
      <c r="AE1073" s="8">
        <f>(1+$F1073)*AA1073</f>
        <v>16085.214505040869</v>
      </c>
      <c r="AF1073" s="8">
        <f>(1+$F1073)*AB1073</f>
        <v>8043.6496647230415</v>
      </c>
      <c r="AG1073" s="8">
        <f>(1+$F1073)*AC1073</f>
        <v>14649.381908407622</v>
      </c>
      <c r="AH1073" s="8">
        <f>(1+$F1073)*$T1073/1000</f>
        <v>15913.390226977883</v>
      </c>
      <c r="AI1073" s="8">
        <f>(1+BWscncns[[#This Row],[pid_error]]*K_p)*BWscncns[[#This Row],[dbw]]/1000</f>
        <v>12765.462613488942</v>
      </c>
      <c r="AJ1073" s="13">
        <f>BWscncns[[#This Row],[Torflow prgrssv alt vote]]/VLOOKUP(BWscncns[[#This Row],[class]],AltBWtotl,2,FALSE)*100</f>
        <v>4.4593565574945516E-2</v>
      </c>
      <c r="AK1073">
        <f>IF(D1073=E1073,1,0)</f>
        <v>0</v>
      </c>
    </row>
    <row r="1074" spans="1:37">
      <c r="A1074" s="1" t="s">
        <v>7142</v>
      </c>
      <c r="B1074" s="1" t="s">
        <v>7143</v>
      </c>
      <c r="C1074">
        <v>22700</v>
      </c>
      <c r="D1074">
        <v>1524586787</v>
      </c>
      <c r="E1074">
        <v>1524997864</v>
      </c>
      <c r="F1074" s="2">
        <v>0.12579013360899999</v>
      </c>
      <c r="G1074" s="2">
        <v>0.12579013360899999</v>
      </c>
      <c r="H1074">
        <v>13089173</v>
      </c>
      <c r="I1074" s="2">
        <v>-0.32136138961400001</v>
      </c>
      <c r="J1074" s="2">
        <v>0</v>
      </c>
      <c r="K1074">
        <v>4</v>
      </c>
      <c r="L1074" s="1" t="s">
        <v>11575</v>
      </c>
      <c r="M1074" s="1" t="s">
        <v>7143</v>
      </c>
      <c r="N1074">
        <v>0</v>
      </c>
      <c r="O1074">
        <v>1</v>
      </c>
      <c r="P1074">
        <v>0</v>
      </c>
      <c r="Q1074">
        <v>0</v>
      </c>
      <c r="R1074" s="19">
        <f>BWscncns[[#This Row],[C fx]]*4+BWscncns[[#This Row],[C fg]]*2+BWscncns[[#This Row],[C fm]]</f>
        <v>2</v>
      </c>
      <c r="S1074">
        <v>13700</v>
      </c>
      <c r="T1074">
        <v>11997779</v>
      </c>
      <c r="U1074" s="13">
        <v>1.1418779999999999</v>
      </c>
      <c r="V1074" s="13">
        <v>0.87575000000000003</v>
      </c>
      <c r="W1074">
        <v>2508</v>
      </c>
      <c r="X1074">
        <v>50</v>
      </c>
      <c r="Z1074" s="10">
        <f>IF($N1074&lt;&gt;0,constants!$L$2,IF($O1074&lt;&gt;0,constants!$M$2,IF($P1074&lt;&gt;0,constants!$N$2,0)))</f>
        <v>9721.3799999999992</v>
      </c>
      <c r="AA1074" s="10">
        <f>IF($N1074&lt;&gt;0,constants!$L$2,IF($O1074&lt;&gt;0,constants!$M$2,IF($P1074&lt;&gt;0,constants!$P$2,0)))</f>
        <v>9721.3799999999992</v>
      </c>
      <c r="AB1074" s="11">
        <f>constants!$O$2</f>
        <v>4861.32</v>
      </c>
      <c r="AC1074" s="11">
        <f>VLOOKUP(BWscncns[[#This Row],[scanner]],[0]!ScnrAvgBW,2,FALSE)/1000</f>
        <v>4819.491751072962</v>
      </c>
      <c r="AD1074" s="8">
        <f>(1+$F1074)*Z1074</f>
        <v>10944.233689063858</v>
      </c>
      <c r="AE1074" s="8">
        <f>(1+$F1074)*AA1074</f>
        <v>10944.233689063858</v>
      </c>
      <c r="AF1074" s="8">
        <f>(1+$F1074)*AB1074</f>
        <v>5472.8260923161033</v>
      </c>
      <c r="AG1074" s="8">
        <f>(1+$F1074)*AC1074</f>
        <v>5425.7362623679028</v>
      </c>
      <c r="AH1074" s="8">
        <f>(1+$F1074)*$T1074/1000</f>
        <v>13506.981223421253</v>
      </c>
      <c r="AI1074" s="8">
        <f>(1+BWscncns[[#This Row],[pid_error]]*K_p)*BWscncns[[#This Row],[dbw]]/1000</f>
        <v>12752.380111710629</v>
      </c>
      <c r="AJ1074" s="13">
        <f>BWscncns[[#This Row],[Torflow prgrssv alt vote]]/VLOOKUP(BWscncns[[#This Row],[class]],AltBWtotl,2,FALSE)*100</f>
        <v>4.454786449707631E-2</v>
      </c>
      <c r="AK1074">
        <f>IF(D1074=E1074,1,0)</f>
        <v>0</v>
      </c>
    </row>
    <row r="1075" spans="1:37">
      <c r="A1075" s="1" t="s">
        <v>11004</v>
      </c>
      <c r="B1075" s="1" t="s">
        <v>11005</v>
      </c>
      <c r="C1075">
        <v>12200</v>
      </c>
      <c r="D1075">
        <v>1524954154</v>
      </c>
      <c r="E1075">
        <v>1524988531</v>
      </c>
      <c r="F1075" s="2">
        <v>0.73265433573899996</v>
      </c>
      <c r="G1075" s="2">
        <v>0.73265433573899996</v>
      </c>
      <c r="H1075">
        <v>16145566</v>
      </c>
      <c r="I1075" s="2">
        <v>-4.9706896281500003E-3</v>
      </c>
      <c r="J1075" s="2">
        <v>0</v>
      </c>
      <c r="K1075">
        <v>3</v>
      </c>
      <c r="L1075" s="1" t="s">
        <v>11591</v>
      </c>
      <c r="M1075" s="1" t="s">
        <v>11005</v>
      </c>
      <c r="N1075">
        <v>0</v>
      </c>
      <c r="O1075">
        <v>1</v>
      </c>
      <c r="P1075">
        <v>0</v>
      </c>
      <c r="Q1075">
        <v>0</v>
      </c>
      <c r="R1075" s="19">
        <f>BWscncns[[#This Row],[C fx]]*4+BWscncns[[#This Row],[C fg]]*2+BWscncns[[#This Row],[C fm]]</f>
        <v>2</v>
      </c>
      <c r="S1075">
        <v>11700</v>
      </c>
      <c r="T1075">
        <v>9318400</v>
      </c>
      <c r="U1075" s="13">
        <v>1.2555799999999999</v>
      </c>
      <c r="V1075" s="13">
        <v>0.79644400000000004</v>
      </c>
      <c r="W1075">
        <v>2135</v>
      </c>
      <c r="X1075">
        <v>42</v>
      </c>
      <c r="Z1075" s="10">
        <f>IF($N1075&lt;&gt;0,constants!$L$2,IF($O1075&lt;&gt;0,constants!$M$2,IF($P1075&lt;&gt;0,constants!$N$2,0)))</f>
        <v>9721.3799999999992</v>
      </c>
      <c r="AA1075" s="10">
        <f>IF($N1075&lt;&gt;0,constants!$L$2,IF($O1075&lt;&gt;0,constants!$M$2,IF($P1075&lt;&gt;0,constants!$P$2,0)))</f>
        <v>9721.3799999999992</v>
      </c>
      <c r="AB1075" s="11">
        <f>constants!$O$2</f>
        <v>4861.32</v>
      </c>
      <c r="AC1075" s="11">
        <f>VLOOKUP(BWscncns[[#This Row],[scanner]],[0]!ScnrAvgBW,2,FALSE)/1000</f>
        <v>6440.9193022088357</v>
      </c>
      <c r="AD1075" s="8">
        <f>(1+$F1075)*Z1075</f>
        <v>16843.791206366397</v>
      </c>
      <c r="AE1075" s="8">
        <f>(1+$F1075)*AA1075</f>
        <v>16843.791206366397</v>
      </c>
      <c r="AF1075" s="8">
        <f>(1+$F1075)*AB1075</f>
        <v>8422.9871754147134</v>
      </c>
      <c r="AG1075" s="8">
        <f>(1+$F1075)*AC1075</f>
        <v>11159.886755117153</v>
      </c>
      <c r="AH1075" s="8">
        <f>(1+$F1075)*$T1075/1000</f>
        <v>16145.566162150295</v>
      </c>
      <c r="AI1075" s="8">
        <f>(1+BWscncns[[#This Row],[pid_error]]*K_p)*BWscncns[[#This Row],[dbw]]/1000</f>
        <v>12731.983081075148</v>
      </c>
      <c r="AJ1075" s="13">
        <f>BWscncns[[#This Row],[Torflow prgrssv alt vote]]/VLOOKUP(BWscncns[[#This Row],[class]],AltBWtotl,2,FALSE)*100</f>
        <v>4.4476611589859584E-2</v>
      </c>
      <c r="AK1075">
        <f>IF(D1075=E1075,1,0)</f>
        <v>0</v>
      </c>
    </row>
    <row r="1076" spans="1:37">
      <c r="A1076" s="1" t="s">
        <v>6605</v>
      </c>
      <c r="B1076" s="1" t="s">
        <v>6606</v>
      </c>
      <c r="C1076">
        <v>13200</v>
      </c>
      <c r="D1076">
        <v>1524211251</v>
      </c>
      <c r="E1076">
        <v>1525009122</v>
      </c>
      <c r="F1076" s="2">
        <v>1.48895871641</v>
      </c>
      <c r="G1076" s="2">
        <v>1.48895871641</v>
      </c>
      <c r="H1076">
        <v>15896543</v>
      </c>
      <c r="I1076" s="2">
        <v>0.58689819391200004</v>
      </c>
      <c r="J1076" s="2">
        <v>0</v>
      </c>
      <c r="K1076">
        <v>1</v>
      </c>
      <c r="L1076" s="1" t="s">
        <v>11549</v>
      </c>
      <c r="M1076" s="1" t="s">
        <v>6606</v>
      </c>
      <c r="N1076">
        <v>0</v>
      </c>
      <c r="O1076">
        <v>1</v>
      </c>
      <c r="P1076">
        <v>0</v>
      </c>
      <c r="Q1076">
        <v>0</v>
      </c>
      <c r="R1076" s="19">
        <f>BWscncns[[#This Row],[C fx]]*4+BWscncns[[#This Row],[C fg]]*2+BWscncns[[#This Row],[C fm]]</f>
        <v>2</v>
      </c>
      <c r="S1076">
        <v>13500</v>
      </c>
      <c r="T1076">
        <v>7291168</v>
      </c>
      <c r="U1076" s="13">
        <v>1.8515550000000001</v>
      </c>
      <c r="V1076" s="13">
        <v>0.54008699999999998</v>
      </c>
      <c r="W1076">
        <v>572</v>
      </c>
      <c r="X1076">
        <v>11</v>
      </c>
      <c r="Z1076" s="10">
        <f>IF($N1076&lt;&gt;0,constants!$L$2,IF($O1076&lt;&gt;0,constants!$M$2,IF($P1076&lt;&gt;0,constants!$N$2,0)))</f>
        <v>9721.3799999999992</v>
      </c>
      <c r="AA1076" s="10">
        <f>IF($N1076&lt;&gt;0,constants!$L$2,IF($O1076&lt;&gt;0,constants!$M$2,IF($P1076&lt;&gt;0,constants!$P$2,0)))</f>
        <v>9721.3799999999992</v>
      </c>
      <c r="AB1076" s="11">
        <f>constants!$O$2</f>
        <v>4861.32</v>
      </c>
      <c r="AC1076" s="11">
        <f>VLOOKUP(BWscncns[[#This Row],[scanner]],[0]!ScnrAvgBW,2,FALSE)/1000</f>
        <v>11818.828055288463</v>
      </c>
      <c r="AD1076" s="8">
        <f>(1+$F1076)*Z1076</f>
        <v>24196.113486533843</v>
      </c>
      <c r="AE1076" s="8">
        <f>(1+$F1076)*AA1076</f>
        <v>24196.113486533843</v>
      </c>
      <c r="AF1076" s="8">
        <f>(1+$F1076)*AB1076</f>
        <v>12099.624787258261</v>
      </c>
      <c r="AG1076" s="8">
        <f>(1+$F1076)*AC1076</f>
        <v>29416.575105961267</v>
      </c>
      <c r="AH1076" s="8">
        <f>(1+$F1076)*$T1076/1000</f>
        <v>18147.416146409669</v>
      </c>
      <c r="AI1076" s="8">
        <f>(1+BWscncns[[#This Row],[pid_error]]*K_p)*BWscncns[[#This Row],[dbw]]/1000</f>
        <v>12719.292073204833</v>
      </c>
      <c r="AJ1076" s="13">
        <f>BWscncns[[#This Row],[Torflow prgrssv alt vote]]/VLOOKUP(BWscncns[[#This Row],[class]],AltBWtotl,2,FALSE)*100</f>
        <v>4.443227811689332E-2</v>
      </c>
      <c r="AK1076">
        <f>IF(D1076=E1076,1,0)</f>
        <v>0</v>
      </c>
    </row>
    <row r="1077" spans="1:37">
      <c r="A1077" s="1" t="s">
        <v>11006</v>
      </c>
      <c r="B1077" s="1" t="s">
        <v>11007</v>
      </c>
      <c r="C1077">
        <v>19200</v>
      </c>
      <c r="D1077">
        <v>1524761777</v>
      </c>
      <c r="E1077">
        <v>1524992681</v>
      </c>
      <c r="F1077" s="2">
        <v>1.2911696108899999</v>
      </c>
      <c r="G1077" s="2">
        <v>1.2911696108899999</v>
      </c>
      <c r="H1077">
        <v>11894513</v>
      </c>
      <c r="I1077" s="2">
        <v>0.214504193945</v>
      </c>
      <c r="J1077" s="2">
        <v>0</v>
      </c>
      <c r="K1077">
        <v>1</v>
      </c>
      <c r="L1077" s="1" t="s">
        <v>11565</v>
      </c>
      <c r="M1077" s="1" t="s">
        <v>11007</v>
      </c>
      <c r="N1077">
        <v>0</v>
      </c>
      <c r="O1077">
        <v>1</v>
      </c>
      <c r="P1077">
        <v>0</v>
      </c>
      <c r="Q1077">
        <v>0</v>
      </c>
      <c r="R1077" s="19">
        <f>BWscncns[[#This Row],[C fx]]*4+BWscncns[[#This Row],[C fg]]*2+BWscncns[[#This Row],[C fm]]</f>
        <v>2</v>
      </c>
      <c r="S1077">
        <v>16500</v>
      </c>
      <c r="T1077">
        <v>7719389</v>
      </c>
      <c r="U1077" s="13">
        <v>2.1374749999999998</v>
      </c>
      <c r="V1077" s="13">
        <v>0.46784199999999998</v>
      </c>
      <c r="W1077">
        <v>297</v>
      </c>
      <c r="X1077">
        <v>5</v>
      </c>
      <c r="Z1077" s="10">
        <f>IF($N1077&lt;&gt;0,constants!$L$2,IF($O1077&lt;&gt;0,constants!$M$2,IF($P1077&lt;&gt;0,constants!$N$2,0)))</f>
        <v>9721.3799999999992</v>
      </c>
      <c r="AA1077" s="10">
        <f>IF($N1077&lt;&gt;0,constants!$L$2,IF($O1077&lt;&gt;0,constants!$M$2,IF($P1077&lt;&gt;0,constants!$P$2,0)))</f>
        <v>9721.3799999999992</v>
      </c>
      <c r="AB1077" s="11">
        <f>constants!$O$2</f>
        <v>4861.32</v>
      </c>
      <c r="AC1077" s="11">
        <f>VLOOKUP(BWscncns[[#This Row],[scanner]],[0]!ScnrAvgBW,2,FALSE)/1000</f>
        <v>11818.828055288463</v>
      </c>
      <c r="AD1077" s="8">
        <f>(1+$F1077)*Z1077</f>
        <v>22273.330431913826</v>
      </c>
      <c r="AE1077" s="8">
        <f>(1+$F1077)*AA1077</f>
        <v>22273.330431913826</v>
      </c>
      <c r="AF1077" s="8">
        <f>(1+$F1077)*AB1077</f>
        <v>11138.108652811774</v>
      </c>
      <c r="AG1077" s="8">
        <f>(1+$F1077)*AC1077</f>
        <v>27078.93967661108</v>
      </c>
      <c r="AH1077" s="8">
        <f>(1+$F1077)*$T1077/1000</f>
        <v>17686.429491438546</v>
      </c>
      <c r="AI1077" s="8">
        <f>(1+BWscncns[[#This Row],[pid_error]]*K_p)*BWscncns[[#This Row],[dbw]]/1000</f>
        <v>12702.909245719273</v>
      </c>
      <c r="AJ1077" s="13">
        <f>BWscncns[[#This Row],[Torflow prgrssv alt vote]]/VLOOKUP(BWscncns[[#This Row],[class]],AltBWtotl,2,FALSE)*100</f>
        <v>4.4375048017687324E-2</v>
      </c>
      <c r="AK1077">
        <f>IF(D1077=E1077,1,0)</f>
        <v>0</v>
      </c>
    </row>
    <row r="1078" spans="1:37">
      <c r="A1078" s="1" t="s">
        <v>10416</v>
      </c>
      <c r="B1078" s="1" t="s">
        <v>10417</v>
      </c>
      <c r="C1078">
        <v>12500</v>
      </c>
      <c r="D1078">
        <v>1524951745</v>
      </c>
      <c r="E1078">
        <v>1524951745</v>
      </c>
      <c r="F1078" s="2">
        <v>-2.5121835694500001E-2</v>
      </c>
      <c r="G1078" s="2">
        <v>-2.5121835694500001E-2</v>
      </c>
      <c r="H1078">
        <v>12505892</v>
      </c>
      <c r="I1078" s="2">
        <v>7.2592395914899993E-2</v>
      </c>
      <c r="J1078" s="2">
        <v>0</v>
      </c>
      <c r="K1078">
        <v>4</v>
      </c>
      <c r="L1078" s="1" t="s">
        <v>11675</v>
      </c>
      <c r="M1078" s="1" t="s">
        <v>10417</v>
      </c>
      <c r="N1078">
        <v>1</v>
      </c>
      <c r="O1078">
        <v>0</v>
      </c>
      <c r="P1078">
        <v>0</v>
      </c>
      <c r="Q1078">
        <v>0</v>
      </c>
      <c r="R1078" s="19">
        <f>BWscncns[[#This Row],[C fx]]*4+BWscncns[[#This Row],[C fg]]*2+BWscncns[[#This Row],[C fm]]</f>
        <v>4</v>
      </c>
      <c r="S1078">
        <v>13500</v>
      </c>
      <c r="T1078">
        <v>12828159</v>
      </c>
      <c r="U1078" s="13">
        <v>1.0523720000000001</v>
      </c>
      <c r="V1078" s="13">
        <v>0.95023400000000002</v>
      </c>
      <c r="W1078">
        <v>2977</v>
      </c>
      <c r="X1078">
        <v>59</v>
      </c>
      <c r="Z1078" s="10">
        <f>IF($N1078&lt;&gt;0,constants!$L$2,IF($O1078&lt;&gt;0,constants!$M$2,IF($P1078&lt;&gt;0,constants!$N$2,0)))</f>
        <v>10125.48</v>
      </c>
      <c r="AA1078" s="10">
        <f>IF($N1078&lt;&gt;0,constants!$L$2,IF($O1078&lt;&gt;0,constants!$M$2,IF($P1078&lt;&gt;0,constants!$P$2,0)))</f>
        <v>10125.48</v>
      </c>
      <c r="AB1078" s="11">
        <f>constants!$O$2</f>
        <v>4861.32</v>
      </c>
      <c r="AC1078" s="11">
        <f>VLOOKUP(BWscncns[[#This Row],[scanner]],[0]!ScnrAvgBW,2,FALSE)/1000</f>
        <v>4819.491751072962</v>
      </c>
      <c r="AD1078" s="8">
        <f>(1+$F1078)*Z1078</f>
        <v>9871.1093551120539</v>
      </c>
      <c r="AE1078" s="8">
        <f>(1+$F1078)*AA1078</f>
        <v>9871.1093551120539</v>
      </c>
      <c r="AF1078" s="8">
        <f>(1+$F1078)*AB1078</f>
        <v>4739.1947177016127</v>
      </c>
      <c r="AG1078" s="8">
        <f>(1+$F1078)*AC1078</f>
        <v>4698.4172711715091</v>
      </c>
      <c r="AH1078" s="8">
        <f>(1+$F1078)*$T1078/1000</f>
        <v>12505.89209733908</v>
      </c>
      <c r="AI1078" s="8">
        <f>(1+BWscncns[[#This Row],[pid_error]]*K_p)*BWscncns[[#This Row],[dbw]]/1000</f>
        <v>12667.025548669539</v>
      </c>
      <c r="AJ1078" s="13">
        <f>BWscncns[[#This Row],[Torflow prgrssv alt vote]]/VLOOKUP(BWscncns[[#This Row],[class]],AltBWtotl,2,FALSE)*100</f>
        <v>0.10856583563484258</v>
      </c>
      <c r="AK1078">
        <f>IF(D1078=E1078,1,0)</f>
        <v>1</v>
      </c>
    </row>
    <row r="1079" spans="1:37">
      <c r="A1079" s="1" t="s">
        <v>556</v>
      </c>
      <c r="B1079" s="1" t="s">
        <v>557</v>
      </c>
      <c r="C1079">
        <v>7020</v>
      </c>
      <c r="D1079">
        <v>1524279810</v>
      </c>
      <c r="E1079">
        <v>1524984916</v>
      </c>
      <c r="F1079" s="2">
        <v>1.0666526000800001</v>
      </c>
      <c r="G1079" s="2">
        <v>1.0666526000800001</v>
      </c>
      <c r="H1079">
        <v>16185097</v>
      </c>
      <c r="I1079" s="2">
        <v>7.7334990761800004E-2</v>
      </c>
      <c r="J1079" s="2">
        <v>0</v>
      </c>
      <c r="K1079">
        <v>5</v>
      </c>
      <c r="L1079" s="1" t="s">
        <v>11534</v>
      </c>
      <c r="M1079" s="1" t="s">
        <v>557</v>
      </c>
      <c r="N1079">
        <v>0</v>
      </c>
      <c r="O1079">
        <v>1</v>
      </c>
      <c r="P1079">
        <v>0</v>
      </c>
      <c r="Q1079">
        <v>0</v>
      </c>
      <c r="R1079" s="19">
        <f>BWscncns[[#This Row],[C fx]]*4+BWscncns[[#This Row],[C fg]]*2+BWscncns[[#This Row],[C fm]]</f>
        <v>2</v>
      </c>
      <c r="S1079">
        <v>7300</v>
      </c>
      <c r="T1079">
        <v>8238080</v>
      </c>
      <c r="U1079" s="13">
        <v>0.88612900000000006</v>
      </c>
      <c r="V1079" s="13">
        <v>1.128504</v>
      </c>
      <c r="W1079">
        <v>3756</v>
      </c>
      <c r="X1079">
        <v>75</v>
      </c>
      <c r="Z1079" s="10">
        <f>IF($N1079&lt;&gt;0,constants!$L$2,IF($O1079&lt;&gt;0,constants!$M$2,IF($P1079&lt;&gt;0,constants!$N$2,0)))</f>
        <v>9721.3799999999992</v>
      </c>
      <c r="AA1079" s="10">
        <f>IF($N1079&lt;&gt;0,constants!$L$2,IF($O1079&lt;&gt;0,constants!$M$2,IF($P1079&lt;&gt;0,constants!$P$2,0)))</f>
        <v>9721.3799999999992</v>
      </c>
      <c r="AB1079" s="11">
        <f>constants!$O$2</f>
        <v>4861.32</v>
      </c>
      <c r="AC1079" s="11">
        <f>VLOOKUP(BWscncns[[#This Row],[scanner]],[0]!ScnrAvgBW,2,FALSE)/1000</f>
        <v>3794.4265750962772</v>
      </c>
      <c r="AD1079" s="8">
        <f>(1+$F1079)*Z1079</f>
        <v>20090.71525336571</v>
      </c>
      <c r="AE1079" s="8">
        <f>(1+$F1079)*AA1079</f>
        <v>20090.71525336571</v>
      </c>
      <c r="AF1079" s="8">
        <f>(1+$F1079)*AB1079</f>
        <v>10046.659617820906</v>
      </c>
      <c r="AG1079" s="8">
        <f>(1+$F1079)*AC1079</f>
        <v>7841.7615472353718</v>
      </c>
      <c r="AH1079" s="8">
        <f>(1+$F1079)*$T1079/1000</f>
        <v>17025.249451667049</v>
      </c>
      <c r="AI1079" s="8">
        <f>(1+BWscncns[[#This Row],[pid_error]]*K_p)*BWscncns[[#This Row],[dbw]]/1000</f>
        <v>12631.664725833523</v>
      </c>
      <c r="AJ1079" s="13">
        <f>BWscncns[[#This Row],[Torflow prgrssv alt vote]]/VLOOKUP(BWscncns[[#This Row],[class]],AltBWtotl,2,FALSE)*100</f>
        <v>4.4126169675744308E-2</v>
      </c>
      <c r="AK1079">
        <f>IF(D1079=E1079,1,0)</f>
        <v>0</v>
      </c>
    </row>
    <row r="1080" spans="1:37">
      <c r="A1080" s="1" t="s">
        <v>4991</v>
      </c>
      <c r="B1080" s="1" t="s">
        <v>4992</v>
      </c>
      <c r="C1080">
        <v>20700</v>
      </c>
      <c r="D1080">
        <v>1524346782</v>
      </c>
      <c r="E1080">
        <v>1524956641</v>
      </c>
      <c r="F1080" s="2">
        <v>0.21304608139799999</v>
      </c>
      <c r="G1080" s="2">
        <v>0.21304608139799999</v>
      </c>
      <c r="H1080">
        <v>13415002</v>
      </c>
      <c r="I1080" s="2">
        <v>-1.2811131902199999</v>
      </c>
      <c r="J1080" s="2">
        <v>0</v>
      </c>
      <c r="K1080">
        <v>1</v>
      </c>
      <c r="L1080" s="1" t="s">
        <v>11671</v>
      </c>
      <c r="M1080" s="1" t="s">
        <v>4992</v>
      </c>
      <c r="N1080">
        <v>0</v>
      </c>
      <c r="O1080">
        <v>1</v>
      </c>
      <c r="P1080">
        <v>0</v>
      </c>
      <c r="Q1080">
        <v>0</v>
      </c>
      <c r="R1080" s="19">
        <f>BWscncns[[#This Row],[C fx]]*4+BWscncns[[#This Row],[C fg]]*2+BWscncns[[#This Row],[C fm]]</f>
        <v>2</v>
      </c>
      <c r="S1080">
        <v>20700</v>
      </c>
      <c r="T1080">
        <v>11414083</v>
      </c>
      <c r="U1080" s="13">
        <v>1.8135490000000001</v>
      </c>
      <c r="V1080" s="13">
        <v>0.55140500000000003</v>
      </c>
      <c r="W1080">
        <v>639</v>
      </c>
      <c r="X1080">
        <v>12</v>
      </c>
      <c r="Z1080" s="10">
        <f>IF($N1080&lt;&gt;0,constants!$L$2,IF($O1080&lt;&gt;0,constants!$M$2,IF($P1080&lt;&gt;0,constants!$N$2,0)))</f>
        <v>9721.3799999999992</v>
      </c>
      <c r="AA1080" s="10">
        <f>IF($N1080&lt;&gt;0,constants!$L$2,IF($O1080&lt;&gt;0,constants!$M$2,IF($P1080&lt;&gt;0,constants!$P$2,0)))</f>
        <v>9721.3799999999992</v>
      </c>
      <c r="AB1080" s="11">
        <f>constants!$O$2</f>
        <v>4861.32</v>
      </c>
      <c r="AC1080" s="11">
        <f>VLOOKUP(BWscncns[[#This Row],[scanner]],[0]!ScnrAvgBW,2,FALSE)/1000</f>
        <v>11818.828055288463</v>
      </c>
      <c r="AD1080" s="8">
        <f>(1+$F1080)*Z1080</f>
        <v>11792.481914780888</v>
      </c>
      <c r="AE1080" s="8">
        <f>(1+$F1080)*AA1080</f>
        <v>11792.481914780888</v>
      </c>
      <c r="AF1080" s="8">
        <f>(1+$F1080)*AB1080</f>
        <v>5897.0051764217251</v>
      </c>
      <c r="AG1080" s="8">
        <f>(1+$F1080)*AC1080</f>
        <v>14336.783059184414</v>
      </c>
      <c r="AH1080" s="8">
        <f>(1+$F1080)*$T1080/1000</f>
        <v>13845.808655901526</v>
      </c>
      <c r="AI1080" s="8">
        <f>(1+BWscncns[[#This Row],[pid_error]]*K_p)*BWscncns[[#This Row],[dbw]]/1000</f>
        <v>12629.945827950765</v>
      </c>
      <c r="AJ1080" s="13">
        <f>BWscncns[[#This Row],[Torflow prgrssv alt vote]]/VLOOKUP(BWscncns[[#This Row],[class]],AltBWtotl,2,FALSE)*100</f>
        <v>4.4120165053133105E-2</v>
      </c>
      <c r="AK1080">
        <f>IF(D1080=E1080,1,0)</f>
        <v>0</v>
      </c>
    </row>
    <row r="1081" spans="1:37">
      <c r="A1081" s="1" t="s">
        <v>8740</v>
      </c>
      <c r="B1081" s="1" t="s">
        <v>8741</v>
      </c>
      <c r="C1081">
        <v>9150</v>
      </c>
      <c r="D1081">
        <v>1524921723</v>
      </c>
      <c r="E1081">
        <v>1524921723</v>
      </c>
      <c r="F1081" s="2">
        <v>0.60364467326799998</v>
      </c>
      <c r="G1081" s="2">
        <v>0.60364467326799998</v>
      </c>
      <c r="H1081">
        <v>9148011</v>
      </c>
      <c r="I1081" s="2">
        <v>-0.27685069041499999</v>
      </c>
      <c r="J1081" s="2">
        <v>0</v>
      </c>
      <c r="K1081">
        <v>4</v>
      </c>
      <c r="L1081" s="1" t="s">
        <v>11745</v>
      </c>
      <c r="M1081" s="1" t="s">
        <v>8741</v>
      </c>
      <c r="N1081">
        <v>0</v>
      </c>
      <c r="O1081">
        <v>0</v>
      </c>
      <c r="P1081">
        <v>1</v>
      </c>
      <c r="Q1081">
        <v>0</v>
      </c>
      <c r="R1081" s="19">
        <f>BWscncns[[#This Row],[C fx]]*4+BWscncns[[#This Row],[C fg]]*2+BWscncns[[#This Row],[C fm]]</f>
        <v>1</v>
      </c>
      <c r="S1081">
        <v>9150</v>
      </c>
      <c r="T1081">
        <v>9673696</v>
      </c>
      <c r="U1081" s="13">
        <v>0.94586400000000004</v>
      </c>
      <c r="V1081" s="13">
        <v>1.0572349999999999</v>
      </c>
      <c r="W1081">
        <v>3557</v>
      </c>
      <c r="X1081">
        <v>71</v>
      </c>
      <c r="Z1081" s="10">
        <f>IF($N1081&lt;&gt;0,constants!$L$2,IF($O1081&lt;&gt;0,constants!$M$2,IF($P1081&lt;&gt;0,constants!$N$2,0)))</f>
        <v>1117.99</v>
      </c>
      <c r="AA1081" s="10">
        <f>IF($N1081&lt;&gt;0,constants!$L$2,IF($O1081&lt;&gt;0,constants!$M$2,IF($P1081&lt;&gt;0,constants!$P$2,0)))</f>
        <v>4051.45</v>
      </c>
      <c r="AB1081" s="11">
        <f>constants!$O$2</f>
        <v>4861.32</v>
      </c>
      <c r="AC1081" s="11">
        <f>VLOOKUP(BWscncns[[#This Row],[scanner]],[0]!ScnrAvgBW,2,FALSE)/1000</f>
        <v>4819.491751072962</v>
      </c>
      <c r="AD1081" s="8">
        <f>(1+$F1081)*Z1081</f>
        <v>1792.8587082668914</v>
      </c>
      <c r="AE1081" s="8">
        <f>(1+$F1081)*AA1081</f>
        <v>6497.0862115116388</v>
      </c>
      <c r="AF1081" s="8">
        <f>(1+$F1081)*AB1081</f>
        <v>7795.8299230511939</v>
      </c>
      <c r="AG1081" s="8">
        <f>(1+$F1081)*AC1081</f>
        <v>7728.7522744672215</v>
      </c>
      <c r="AH1081" s="8">
        <f>(1+$F1081)*$T1081/1000</f>
        <v>15513.17106121396</v>
      </c>
      <c r="AI1081" s="8">
        <f>(1+BWscncns[[#This Row],[pid_error]]*K_p)*BWscncns[[#This Row],[dbw]]/1000</f>
        <v>12593.433530606979</v>
      </c>
      <c r="AJ1081" s="13">
        <f>BWscncns[[#This Row],[Torflow prgrssv alt vote]]/VLOOKUP(BWscncns[[#This Row],[class]],AltBWtotl,2,FALSE)*100</f>
        <v>0.24837612837903919</v>
      </c>
      <c r="AK1081">
        <f>IF(D1081=E1081,1,0)</f>
        <v>1</v>
      </c>
    </row>
    <row r="1082" spans="1:37">
      <c r="A1082" s="1" t="s">
        <v>10410</v>
      </c>
      <c r="B1082" s="1" t="s">
        <v>10411</v>
      </c>
      <c r="C1082">
        <v>22600</v>
      </c>
      <c r="D1082">
        <v>1524510925</v>
      </c>
      <c r="E1082">
        <v>1524953406</v>
      </c>
      <c r="F1082" s="2">
        <v>4.8502969353100001E-2</v>
      </c>
      <c r="G1082" s="2">
        <v>4.8502969353100001E-2</v>
      </c>
      <c r="H1082">
        <v>12884004</v>
      </c>
      <c r="I1082" s="2">
        <v>-0.83007870590599997</v>
      </c>
      <c r="J1082" s="2">
        <v>0</v>
      </c>
      <c r="K1082">
        <v>2</v>
      </c>
      <c r="L1082" s="1" t="s">
        <v>11624</v>
      </c>
      <c r="M1082" s="1" t="s">
        <v>10411</v>
      </c>
      <c r="N1082">
        <v>0</v>
      </c>
      <c r="O1082">
        <v>1</v>
      </c>
      <c r="P1082">
        <v>0</v>
      </c>
      <c r="Q1082">
        <v>0</v>
      </c>
      <c r="R1082" s="19">
        <f>BWscncns[[#This Row],[C fx]]*4+BWscncns[[#This Row],[C fg]]*2+BWscncns[[#This Row],[C fm]]</f>
        <v>2</v>
      </c>
      <c r="S1082">
        <v>22600</v>
      </c>
      <c r="T1082">
        <v>12288000</v>
      </c>
      <c r="U1082" s="13">
        <v>1.8391930000000001</v>
      </c>
      <c r="V1082" s="13">
        <v>0.54371700000000001</v>
      </c>
      <c r="W1082">
        <v>588</v>
      </c>
      <c r="X1082">
        <v>11</v>
      </c>
      <c r="Z1082" s="10">
        <f>IF($N1082&lt;&gt;0,constants!$L$2,IF($O1082&lt;&gt;0,constants!$M$2,IF($P1082&lt;&gt;0,constants!$N$2,0)))</f>
        <v>9721.3799999999992</v>
      </c>
      <c r="AA1082" s="10">
        <f>IF($N1082&lt;&gt;0,constants!$L$2,IF($O1082&lt;&gt;0,constants!$M$2,IF($P1082&lt;&gt;0,constants!$P$2,0)))</f>
        <v>9721.3799999999992</v>
      </c>
      <c r="AB1082" s="11">
        <f>constants!$O$2</f>
        <v>4861.32</v>
      </c>
      <c r="AC1082" s="11">
        <f>VLOOKUP(BWscncns[[#This Row],[scanner]],[0]!ScnrAvgBW,2,FALSE)/1000</f>
        <v>8853.6095214723919</v>
      </c>
      <c r="AD1082" s="8">
        <f>(1+$F1082)*Z1082</f>
        <v>10192.895796209839</v>
      </c>
      <c r="AE1082" s="8">
        <f>(1+$F1082)*AA1082</f>
        <v>10192.895796209839</v>
      </c>
      <c r="AF1082" s="8">
        <f>(1+$F1082)*AB1082</f>
        <v>5097.1084549756124</v>
      </c>
      <c r="AG1082" s="8">
        <f>(1+$F1082)*AC1082</f>
        <v>9283.0358727566818</v>
      </c>
      <c r="AH1082" s="8">
        <f>(1+$F1082)*$T1082/1000</f>
        <v>12884.004487410893</v>
      </c>
      <c r="AI1082" s="8">
        <f>(1+BWscncns[[#This Row],[pid_error]]*K_p)*BWscncns[[#This Row],[dbw]]/1000</f>
        <v>12586.002243705447</v>
      </c>
      <c r="AJ1082" s="13">
        <f>BWscncns[[#This Row],[Torflow prgrssv alt vote]]/VLOOKUP(BWscncns[[#This Row],[class]],AltBWtotl,2,FALSE)*100</f>
        <v>4.396665701625467E-2</v>
      </c>
      <c r="AK1082">
        <f>IF(D1082=E1082,1,0)</f>
        <v>0</v>
      </c>
    </row>
    <row r="1083" spans="1:37">
      <c r="A1083" s="1" t="s">
        <v>634</v>
      </c>
      <c r="B1083" s="1" t="s">
        <v>635</v>
      </c>
      <c r="C1083">
        <v>16100</v>
      </c>
      <c r="D1083">
        <v>1525006418</v>
      </c>
      <c r="E1083">
        <v>1525006418</v>
      </c>
      <c r="F1083" s="2">
        <v>0.79632819999899995</v>
      </c>
      <c r="G1083" s="2">
        <v>0.79632819999899995</v>
      </c>
      <c r="H1083">
        <v>16142836</v>
      </c>
      <c r="I1083" s="2">
        <v>0.19783674548899999</v>
      </c>
      <c r="J1083" s="2">
        <v>0</v>
      </c>
      <c r="K1083">
        <v>2</v>
      </c>
      <c r="L1083" s="1" t="s">
        <v>11703</v>
      </c>
      <c r="M1083" s="1" t="s">
        <v>635</v>
      </c>
      <c r="N1083">
        <v>1</v>
      </c>
      <c r="O1083">
        <v>0</v>
      </c>
      <c r="P1083">
        <v>0</v>
      </c>
      <c r="Q1083">
        <v>0</v>
      </c>
      <c r="R1083" s="19">
        <f>BWscncns[[#This Row],[C fx]]*4+BWscncns[[#This Row],[C fg]]*2+BWscncns[[#This Row],[C fm]]</f>
        <v>4</v>
      </c>
      <c r="S1083">
        <v>11900</v>
      </c>
      <c r="T1083">
        <v>8986574</v>
      </c>
      <c r="U1083" s="13">
        <v>1.324198</v>
      </c>
      <c r="V1083" s="13">
        <v>0.75517400000000001</v>
      </c>
      <c r="W1083">
        <v>1881</v>
      </c>
      <c r="X1083">
        <v>37</v>
      </c>
      <c r="Z1083" s="10">
        <f>IF($N1083&lt;&gt;0,constants!$L$2,IF($O1083&lt;&gt;0,constants!$M$2,IF($P1083&lt;&gt;0,constants!$N$2,0)))</f>
        <v>10125.48</v>
      </c>
      <c r="AA1083" s="10">
        <f>IF($N1083&lt;&gt;0,constants!$L$2,IF($O1083&lt;&gt;0,constants!$M$2,IF($P1083&lt;&gt;0,constants!$P$2,0)))</f>
        <v>10125.48</v>
      </c>
      <c r="AB1083" s="11">
        <f>constants!$O$2</f>
        <v>4861.32</v>
      </c>
      <c r="AC1083" s="11">
        <f>VLOOKUP(BWscncns[[#This Row],[scanner]],[0]!ScnrAvgBW,2,FALSE)/1000</f>
        <v>8853.6095214723919</v>
      </c>
      <c r="AD1083" s="8">
        <f>(1+$F1083)*Z1083</f>
        <v>18188.685262525873</v>
      </c>
      <c r="AE1083" s="8">
        <f>(1+$F1083)*AA1083</f>
        <v>18188.685262525873</v>
      </c>
      <c r="AF1083" s="8">
        <f>(1+$F1083)*AB1083</f>
        <v>8732.5262052191374</v>
      </c>
      <c r="AG1083" s="8">
        <f>(1+$F1083)*AC1083</f>
        <v>15903.98845520051</v>
      </c>
      <c r="AH1083" s="8">
        <f>(1+$F1083)*$T1083/1000</f>
        <v>16142.836297577813</v>
      </c>
      <c r="AI1083" s="8">
        <f>(1+BWscncns[[#This Row],[pid_error]]*K_p)*BWscncns[[#This Row],[dbw]]/1000</f>
        <v>12564.705148788908</v>
      </c>
      <c r="AJ1083" s="13">
        <f>BWscncns[[#This Row],[Torflow prgrssv alt vote]]/VLOOKUP(BWscncns[[#This Row],[class]],AltBWtotl,2,FALSE)*100</f>
        <v>0.10768887366197447</v>
      </c>
      <c r="AK1083">
        <f>IF(D1083=E1083,1,0)</f>
        <v>1</v>
      </c>
    </row>
    <row r="1084" spans="1:37">
      <c r="A1084" s="1" t="s">
        <v>9234</v>
      </c>
      <c r="B1084" s="1" t="s">
        <v>9235</v>
      </c>
      <c r="C1084">
        <v>7390</v>
      </c>
      <c r="D1084">
        <v>1524291998</v>
      </c>
      <c r="E1084">
        <v>1524943423</v>
      </c>
      <c r="F1084" s="2">
        <v>1.19219799654</v>
      </c>
      <c r="G1084" s="2">
        <v>1.19219799654</v>
      </c>
      <c r="H1084">
        <v>17240146</v>
      </c>
      <c r="I1084" s="2">
        <v>0.39061231302799998</v>
      </c>
      <c r="J1084" s="2">
        <v>0</v>
      </c>
      <c r="K1084">
        <v>1</v>
      </c>
      <c r="L1084" s="1" t="s">
        <v>11608</v>
      </c>
      <c r="M1084" s="1" t="s">
        <v>9235</v>
      </c>
      <c r="N1084">
        <v>0</v>
      </c>
      <c r="O1084">
        <v>1</v>
      </c>
      <c r="P1084">
        <v>0</v>
      </c>
      <c r="Q1084">
        <v>0</v>
      </c>
      <c r="R1084" s="19">
        <f>BWscncns[[#This Row],[C fx]]*4+BWscncns[[#This Row],[C fg]]*2+BWscncns[[#This Row],[C fm]]</f>
        <v>2</v>
      </c>
      <c r="S1084">
        <v>8450</v>
      </c>
      <c r="T1084">
        <v>7864320</v>
      </c>
      <c r="U1084" s="13">
        <v>1.074473</v>
      </c>
      <c r="V1084" s="13">
        <v>0.93068899999999999</v>
      </c>
      <c r="W1084">
        <v>2826</v>
      </c>
      <c r="X1084">
        <v>56</v>
      </c>
      <c r="Z1084" s="10">
        <f>IF($N1084&lt;&gt;0,constants!$L$2,IF($O1084&lt;&gt;0,constants!$M$2,IF($P1084&lt;&gt;0,constants!$N$2,0)))</f>
        <v>9721.3799999999992</v>
      </c>
      <c r="AA1084" s="10">
        <f>IF($N1084&lt;&gt;0,constants!$L$2,IF($O1084&lt;&gt;0,constants!$M$2,IF($P1084&lt;&gt;0,constants!$P$2,0)))</f>
        <v>9721.3799999999992</v>
      </c>
      <c r="AB1084" s="11">
        <f>constants!$O$2</f>
        <v>4861.32</v>
      </c>
      <c r="AC1084" s="11">
        <f>VLOOKUP(BWscncns[[#This Row],[scanner]],[0]!ScnrAvgBW,2,FALSE)/1000</f>
        <v>11818.828055288463</v>
      </c>
      <c r="AD1084" s="8">
        <f>(1+$F1084)*Z1084</f>
        <v>21311.189759604025</v>
      </c>
      <c r="AE1084" s="8">
        <f>(1+$F1084)*AA1084</f>
        <v>21311.189759604025</v>
      </c>
      <c r="AF1084" s="8">
        <f>(1+$F1084)*AB1084</f>
        <v>10656.975964539832</v>
      </c>
      <c r="AG1084" s="8">
        <f>(1+$F1084)*AC1084</f>
        <v>25909.211184254113</v>
      </c>
      <c r="AH1084" s="8">
        <f>(1+$F1084)*$T1084/1000</f>
        <v>17240.146548149452</v>
      </c>
      <c r="AI1084" s="8">
        <f>(1+BWscncns[[#This Row],[pid_error]]*K_p)*BWscncns[[#This Row],[dbw]]/1000</f>
        <v>12552.233274074726</v>
      </c>
      <c r="AJ1084" s="13">
        <f>BWscncns[[#This Row],[Torflow prgrssv alt vote]]/VLOOKUP(BWscncns[[#This Row],[class]],AltBWtotl,2,FALSE)*100</f>
        <v>4.3848691940705065E-2</v>
      </c>
      <c r="AK1084">
        <f>IF(D1084=E1084,1,0)</f>
        <v>0</v>
      </c>
    </row>
    <row r="1085" spans="1:37">
      <c r="A1085" s="1" t="s">
        <v>3545</v>
      </c>
      <c r="B1085" s="1" t="s">
        <v>3546</v>
      </c>
      <c r="C1085">
        <v>18600</v>
      </c>
      <c r="D1085">
        <v>1524273871</v>
      </c>
      <c r="E1085">
        <v>1524991043</v>
      </c>
      <c r="F1085" s="2">
        <v>-2.35387308301E-2</v>
      </c>
      <c r="G1085" s="2">
        <v>-2.35387308301E-2</v>
      </c>
      <c r="H1085">
        <v>11527861</v>
      </c>
      <c r="I1085" s="2">
        <v>-0.32504727013500001</v>
      </c>
      <c r="J1085" s="2">
        <v>0</v>
      </c>
      <c r="K1085">
        <v>4</v>
      </c>
      <c r="L1085" s="1" t="s">
        <v>11659</v>
      </c>
      <c r="M1085" s="1" t="s">
        <v>3546</v>
      </c>
      <c r="N1085">
        <v>0</v>
      </c>
      <c r="O1085">
        <v>1</v>
      </c>
      <c r="P1085">
        <v>0</v>
      </c>
      <c r="Q1085">
        <v>0</v>
      </c>
      <c r="R1085" s="19">
        <f>BWscncns[[#This Row],[C fx]]*4+BWscncns[[#This Row],[C fg]]*2+BWscncns[[#This Row],[C fm]]</f>
        <v>2</v>
      </c>
      <c r="S1085">
        <v>14300</v>
      </c>
      <c r="T1085">
        <v>12691571</v>
      </c>
      <c r="U1085" s="13">
        <v>1.1267320000000001</v>
      </c>
      <c r="V1085" s="13">
        <v>0.88752200000000003</v>
      </c>
      <c r="W1085">
        <v>2558</v>
      </c>
      <c r="X1085">
        <v>51</v>
      </c>
      <c r="Z1085" s="10">
        <f>IF($N1085&lt;&gt;0,constants!$L$2,IF($O1085&lt;&gt;0,constants!$M$2,IF($P1085&lt;&gt;0,constants!$N$2,0)))</f>
        <v>9721.3799999999992</v>
      </c>
      <c r="AA1085" s="10">
        <f>IF($N1085&lt;&gt;0,constants!$L$2,IF($O1085&lt;&gt;0,constants!$M$2,IF($P1085&lt;&gt;0,constants!$P$2,0)))</f>
        <v>9721.3799999999992</v>
      </c>
      <c r="AB1085" s="11">
        <f>constants!$O$2</f>
        <v>4861.32</v>
      </c>
      <c r="AC1085" s="11">
        <f>VLOOKUP(BWscncns[[#This Row],[scanner]],[0]!ScnrAvgBW,2,FALSE)/1000</f>
        <v>4819.491751072962</v>
      </c>
      <c r="AD1085" s="8">
        <f>(1+$F1085)*Z1085</f>
        <v>9492.5510528828818</v>
      </c>
      <c r="AE1085" s="8">
        <f>(1+$F1085)*AA1085</f>
        <v>9492.5510528828818</v>
      </c>
      <c r="AF1085" s="8">
        <f>(1+$F1085)*AB1085</f>
        <v>4746.890697041018</v>
      </c>
      <c r="AG1085" s="8">
        <f>(1+$F1085)*AC1085</f>
        <v>4706.0470320065679</v>
      </c>
      <c r="AH1085" s="8">
        <f>(1+$F1085)*$T1085/1000</f>
        <v>12392.827526419896</v>
      </c>
      <c r="AI1085" s="8">
        <f>(1+BWscncns[[#This Row],[pid_error]]*K_p)*BWscncns[[#This Row],[dbw]]/1000</f>
        <v>12542.199263209948</v>
      </c>
      <c r="AJ1085" s="13">
        <f>BWscncns[[#This Row],[Torflow prgrssv alt vote]]/VLOOKUP(BWscncns[[#This Row],[class]],AltBWtotl,2,FALSE)*100</f>
        <v>4.3813640150180425E-2</v>
      </c>
      <c r="AK1085">
        <f>IF(D1085=E1085,1,0)</f>
        <v>0</v>
      </c>
    </row>
    <row r="1086" spans="1:37">
      <c r="A1086" s="1" t="s">
        <v>10366</v>
      </c>
      <c r="B1086" s="1" t="s">
        <v>10367</v>
      </c>
      <c r="C1086">
        <v>16700</v>
      </c>
      <c r="D1086">
        <v>1524983088</v>
      </c>
      <c r="E1086">
        <v>1524983088</v>
      </c>
      <c r="F1086" s="2">
        <v>0.98833354737599999</v>
      </c>
      <c r="G1086" s="2">
        <v>0.98833354737599999</v>
      </c>
      <c r="H1086">
        <v>16679350</v>
      </c>
      <c r="I1086" s="2">
        <v>-4.4436026454099997E-2</v>
      </c>
      <c r="J1086" s="2">
        <v>0</v>
      </c>
      <c r="K1086">
        <v>2</v>
      </c>
      <c r="L1086" s="1" t="s">
        <v>11580</v>
      </c>
      <c r="M1086" s="1" t="s">
        <v>10367</v>
      </c>
      <c r="N1086">
        <v>1</v>
      </c>
      <c r="O1086">
        <v>0</v>
      </c>
      <c r="P1086">
        <v>0</v>
      </c>
      <c r="Q1086">
        <v>0</v>
      </c>
      <c r="R1086" s="19">
        <f>BWscncns[[#This Row],[C fx]]*4+BWscncns[[#This Row],[C fg]]*2+BWscncns[[#This Row],[C fm]]</f>
        <v>4</v>
      </c>
      <c r="S1086">
        <v>14000</v>
      </c>
      <c r="T1086">
        <v>8388608</v>
      </c>
      <c r="U1086" s="13">
        <v>1.66893</v>
      </c>
      <c r="V1086" s="13">
        <v>0.599186</v>
      </c>
      <c r="W1086">
        <v>901</v>
      </c>
      <c r="X1086">
        <v>18</v>
      </c>
      <c r="Z1086" s="10">
        <f>IF($N1086&lt;&gt;0,constants!$L$2,IF($O1086&lt;&gt;0,constants!$M$2,IF($P1086&lt;&gt;0,constants!$N$2,0)))</f>
        <v>10125.48</v>
      </c>
      <c r="AA1086" s="10">
        <f>IF($N1086&lt;&gt;0,constants!$L$2,IF($O1086&lt;&gt;0,constants!$M$2,IF($P1086&lt;&gt;0,constants!$P$2,0)))</f>
        <v>10125.48</v>
      </c>
      <c r="AB1086" s="11">
        <f>constants!$O$2</f>
        <v>4861.32</v>
      </c>
      <c r="AC1086" s="11">
        <f>VLOOKUP(BWscncns[[#This Row],[scanner]],[0]!ScnrAvgBW,2,FALSE)/1000</f>
        <v>8853.6095214723919</v>
      </c>
      <c r="AD1086" s="8">
        <f>(1+$F1086)*Z1086</f>
        <v>20132.831567284738</v>
      </c>
      <c r="AE1086" s="8">
        <f>(1+$F1086)*AA1086</f>
        <v>20132.831567284738</v>
      </c>
      <c r="AF1086" s="8">
        <f>(1+$F1086)*AB1086</f>
        <v>9665.9256405298966</v>
      </c>
      <c r="AG1086" s="8">
        <f>(1+$F1086)*AC1086</f>
        <v>17603.928826911131</v>
      </c>
      <c r="AH1086" s="8">
        <f>(1+$F1086)*$T1086/1000</f>
        <v>16679.350702186694</v>
      </c>
      <c r="AI1086" s="8">
        <f>(1+BWscncns[[#This Row],[pid_error]]*K_p)*BWscncns[[#This Row],[dbw]]/1000</f>
        <v>12533.979351093347</v>
      </c>
      <c r="AJ1086" s="13">
        <f>BWscncns[[#This Row],[Torflow prgrssv alt vote]]/VLOOKUP(BWscncns[[#This Row],[class]],AltBWtotl,2,FALSE)*100</f>
        <v>0.10742553070987029</v>
      </c>
      <c r="AK1086">
        <f>IF(D1086=E1086,1,0)</f>
        <v>1</v>
      </c>
    </row>
    <row r="1087" spans="1:37">
      <c r="A1087" s="1" t="s">
        <v>8196</v>
      </c>
      <c r="B1087" s="1" t="s">
        <v>8197</v>
      </c>
      <c r="C1087">
        <v>18400</v>
      </c>
      <c r="D1087">
        <v>1524222572</v>
      </c>
      <c r="E1087">
        <v>1525004637</v>
      </c>
      <c r="F1087" s="2">
        <v>0.20585431179499999</v>
      </c>
      <c r="G1087" s="2">
        <v>0.20585431179499999</v>
      </c>
      <c r="H1087">
        <v>13511458</v>
      </c>
      <c r="I1087" s="2">
        <v>-0.14519217646499999</v>
      </c>
      <c r="J1087" s="2">
        <v>0</v>
      </c>
      <c r="K1087">
        <v>3</v>
      </c>
      <c r="L1087" s="1" t="s">
        <v>11589</v>
      </c>
      <c r="M1087" s="1" t="s">
        <v>8197</v>
      </c>
      <c r="N1087">
        <v>0</v>
      </c>
      <c r="O1087">
        <v>1</v>
      </c>
      <c r="P1087">
        <v>0</v>
      </c>
      <c r="Q1087">
        <v>0</v>
      </c>
      <c r="R1087" s="19">
        <f>BWscncns[[#This Row],[C fx]]*4+BWscncns[[#This Row],[C fg]]*2+BWscncns[[#This Row],[C fm]]</f>
        <v>2</v>
      </c>
      <c r="S1087">
        <v>17000</v>
      </c>
      <c r="T1087">
        <v>11360960</v>
      </c>
      <c r="U1087" s="13">
        <v>1.4963519999999999</v>
      </c>
      <c r="V1087" s="13">
        <v>0.668292</v>
      </c>
      <c r="W1087">
        <v>1385</v>
      </c>
      <c r="X1087">
        <v>27</v>
      </c>
      <c r="Z1087" s="10">
        <f>IF($N1087&lt;&gt;0,constants!$L$2,IF($O1087&lt;&gt;0,constants!$M$2,IF($P1087&lt;&gt;0,constants!$N$2,0)))</f>
        <v>9721.3799999999992</v>
      </c>
      <c r="AA1087" s="10">
        <f>IF($N1087&lt;&gt;0,constants!$L$2,IF($O1087&lt;&gt;0,constants!$M$2,IF($P1087&lt;&gt;0,constants!$P$2,0)))</f>
        <v>9721.3799999999992</v>
      </c>
      <c r="AB1087" s="11">
        <f>constants!$O$2</f>
        <v>4861.32</v>
      </c>
      <c r="AC1087" s="11">
        <f>VLOOKUP(BWscncns[[#This Row],[scanner]],[0]!ScnrAvgBW,2,FALSE)/1000</f>
        <v>6440.9193022088357</v>
      </c>
      <c r="AD1087" s="8">
        <f>(1+$F1087)*Z1087</f>
        <v>11722.567989597675</v>
      </c>
      <c r="AE1087" s="8">
        <f>(1+$F1087)*AA1087</f>
        <v>11722.567989597675</v>
      </c>
      <c r="AF1087" s="8">
        <f>(1+$F1087)*AB1087</f>
        <v>5862.0436830152694</v>
      </c>
      <c r="AG1087" s="8">
        <f>(1+$F1087)*AC1087</f>
        <v>7766.8103124921672</v>
      </c>
      <c r="AH1087" s="8">
        <f>(1+$F1087)*$T1087/1000</f>
        <v>13699.662602130524</v>
      </c>
      <c r="AI1087" s="8">
        <f>(1+BWscncns[[#This Row],[pid_error]]*K_p)*BWscncns[[#This Row],[dbw]]/1000</f>
        <v>12530.311301065263</v>
      </c>
      <c r="AJ1087" s="13">
        <f>BWscncns[[#This Row],[Torflow prgrssv alt vote]]/VLOOKUP(BWscncns[[#This Row],[class]],AltBWtotl,2,FALSE)*100</f>
        <v>4.377211195527652E-2</v>
      </c>
      <c r="AK1087">
        <f>IF(D1087=E1087,1,0)</f>
        <v>0</v>
      </c>
    </row>
    <row r="1088" spans="1:37">
      <c r="A1088" s="1" t="s">
        <v>8228</v>
      </c>
      <c r="B1088" s="1" t="s">
        <v>8229</v>
      </c>
      <c r="C1088">
        <v>20000</v>
      </c>
      <c r="D1088">
        <v>1524872707</v>
      </c>
      <c r="E1088">
        <v>1524998226</v>
      </c>
      <c r="F1088" s="2">
        <v>0.352272184687</v>
      </c>
      <c r="G1088" s="2">
        <v>0.352272184687</v>
      </c>
      <c r="H1088">
        <v>14392070</v>
      </c>
      <c r="I1088" s="2">
        <v>-0.29784823352799999</v>
      </c>
      <c r="J1088" s="2">
        <v>0</v>
      </c>
      <c r="K1088">
        <v>2</v>
      </c>
      <c r="L1088" s="1" t="s">
        <v>11571</v>
      </c>
      <c r="M1088" s="1" t="s">
        <v>8229</v>
      </c>
      <c r="N1088">
        <v>0</v>
      </c>
      <c r="O1088">
        <v>1</v>
      </c>
      <c r="P1088">
        <v>0</v>
      </c>
      <c r="Q1088">
        <v>0</v>
      </c>
      <c r="R1088" s="19">
        <f>BWscncns[[#This Row],[C fx]]*4+BWscncns[[#This Row],[C fg]]*2+BWscncns[[#This Row],[C fm]]</f>
        <v>2</v>
      </c>
      <c r="S1088">
        <v>16700</v>
      </c>
      <c r="T1088">
        <v>10642880</v>
      </c>
      <c r="U1088" s="13">
        <v>1.569124</v>
      </c>
      <c r="V1088" s="13">
        <v>0.63729800000000003</v>
      </c>
      <c r="W1088">
        <v>1156</v>
      </c>
      <c r="X1088">
        <v>23</v>
      </c>
      <c r="Z1088" s="10">
        <f>IF($N1088&lt;&gt;0,constants!$L$2,IF($O1088&lt;&gt;0,constants!$M$2,IF($P1088&lt;&gt;0,constants!$N$2,0)))</f>
        <v>9721.3799999999992</v>
      </c>
      <c r="AA1088" s="10">
        <f>IF($N1088&lt;&gt;0,constants!$L$2,IF($O1088&lt;&gt;0,constants!$M$2,IF($P1088&lt;&gt;0,constants!$P$2,0)))</f>
        <v>9721.3799999999992</v>
      </c>
      <c r="AB1088" s="11">
        <f>constants!$O$2</f>
        <v>4861.32</v>
      </c>
      <c r="AC1088" s="11">
        <f>VLOOKUP(BWscncns[[#This Row],[scanner]],[0]!ScnrAvgBW,2,FALSE)/1000</f>
        <v>8853.6095214723919</v>
      </c>
      <c r="AD1088" s="8">
        <f>(1+$F1088)*Z1088</f>
        <v>13145.951770772508</v>
      </c>
      <c r="AE1088" s="8">
        <f>(1+$F1088)*AA1088</f>
        <v>13145.951770772508</v>
      </c>
      <c r="AF1088" s="8">
        <f>(1+$F1088)*AB1088</f>
        <v>6573.8278168626066</v>
      </c>
      <c r="AG1088" s="8">
        <f>(1+$F1088)*AC1088</f>
        <v>11972.489889967097</v>
      </c>
      <c r="AH1088" s="8">
        <f>(1+$F1088)*$T1088/1000</f>
        <v>14392.070588961578</v>
      </c>
      <c r="AI1088" s="8">
        <f>(1+BWscncns[[#This Row],[pid_error]]*K_p)*BWscncns[[#This Row],[dbw]]/1000</f>
        <v>12517.47529448079</v>
      </c>
      <c r="AJ1088" s="13">
        <f>BWscncns[[#This Row],[Torflow prgrssv alt vote]]/VLOOKUP(BWscncns[[#This Row],[class]],AltBWtotl,2,FALSE)*100</f>
        <v>4.372727195858573E-2</v>
      </c>
      <c r="AK1088">
        <f>IF(D1088=E1088,1,0)</f>
        <v>0</v>
      </c>
    </row>
    <row r="1089" spans="1:37">
      <c r="A1089" s="1" t="s">
        <v>10082</v>
      </c>
      <c r="B1089" s="1" t="s">
        <v>10083</v>
      </c>
      <c r="C1089">
        <v>7160</v>
      </c>
      <c r="D1089">
        <v>1524294282</v>
      </c>
      <c r="E1089">
        <v>1524851225</v>
      </c>
      <c r="F1089" s="2">
        <v>1.0065563853199999</v>
      </c>
      <c r="G1089" s="2">
        <v>1.0065563853199999</v>
      </c>
      <c r="H1089">
        <v>17146620</v>
      </c>
      <c r="I1089" s="2">
        <v>-0.53603594253300002</v>
      </c>
      <c r="J1089" s="2">
        <v>0</v>
      </c>
      <c r="K1089">
        <v>3</v>
      </c>
      <c r="L1089" s="1" t="s">
        <v>11738</v>
      </c>
      <c r="M1089" s="1" t="s">
        <v>10083</v>
      </c>
      <c r="N1089">
        <v>0</v>
      </c>
      <c r="O1089">
        <v>1</v>
      </c>
      <c r="P1089">
        <v>0</v>
      </c>
      <c r="Q1089">
        <v>0</v>
      </c>
      <c r="R1089" s="19">
        <f>BWscncns[[#This Row],[C fx]]*4+BWscncns[[#This Row],[C fg]]*2+BWscncns[[#This Row],[C fm]]</f>
        <v>2</v>
      </c>
      <c r="S1089">
        <v>12200</v>
      </c>
      <c r="T1089">
        <v>8312645</v>
      </c>
      <c r="U1089" s="13">
        <v>1.4676439999999999</v>
      </c>
      <c r="V1089" s="13">
        <v>0.68136399999999997</v>
      </c>
      <c r="W1089">
        <v>1485</v>
      </c>
      <c r="X1089">
        <v>29</v>
      </c>
      <c r="Z1089" s="10">
        <f>IF($N1089&lt;&gt;0,constants!$L$2,IF($O1089&lt;&gt;0,constants!$M$2,IF($P1089&lt;&gt;0,constants!$N$2,0)))</f>
        <v>9721.3799999999992</v>
      </c>
      <c r="AA1089" s="10">
        <f>IF($N1089&lt;&gt;0,constants!$L$2,IF($O1089&lt;&gt;0,constants!$M$2,IF($P1089&lt;&gt;0,constants!$P$2,0)))</f>
        <v>9721.3799999999992</v>
      </c>
      <c r="AB1089" s="11">
        <f>constants!$O$2</f>
        <v>4861.32</v>
      </c>
      <c r="AC1089" s="11">
        <f>VLOOKUP(BWscncns[[#This Row],[scanner]],[0]!ScnrAvgBW,2,FALSE)/1000</f>
        <v>6440.9193022088357</v>
      </c>
      <c r="AD1089" s="8">
        <f>(1+$F1089)*Z1089</f>
        <v>19506.497113122135</v>
      </c>
      <c r="AE1089" s="8">
        <f>(1+$F1089)*AA1089</f>
        <v>19506.497113122135</v>
      </c>
      <c r="AF1089" s="8">
        <f>(1+$F1089)*AB1089</f>
        <v>9754.5126870838212</v>
      </c>
      <c r="AG1089" s="8">
        <f>(1+$F1089)*AC1089</f>
        <v>12924.067753177977</v>
      </c>
      <c r="AH1089" s="8">
        <f>(1+$F1089)*$T1089/1000</f>
        <v>16679.790903648369</v>
      </c>
      <c r="AI1089" s="8">
        <f>(1+BWscncns[[#This Row],[pid_error]]*K_p)*BWscncns[[#This Row],[dbw]]/1000</f>
        <v>12496.217951824185</v>
      </c>
      <c r="AJ1089" s="13">
        <f>BWscncns[[#This Row],[Torflow prgrssv alt vote]]/VLOOKUP(BWscncns[[#This Row],[class]],AltBWtotl,2,FALSE)*100</f>
        <v>4.3653013725068621E-2</v>
      </c>
      <c r="AK1089">
        <f>IF(D1089=E1089,1,0)</f>
        <v>0</v>
      </c>
    </row>
    <row r="1090" spans="1:37">
      <c r="A1090" s="1" t="s">
        <v>11411</v>
      </c>
      <c r="B1090" s="1" t="s">
        <v>11412</v>
      </c>
      <c r="C1090">
        <v>22300</v>
      </c>
      <c r="D1090">
        <v>1524695614</v>
      </c>
      <c r="E1090">
        <v>1525000722</v>
      </c>
      <c r="F1090" s="2">
        <v>0.43716297161599998</v>
      </c>
      <c r="G1090" s="2">
        <v>0.43716297161599998</v>
      </c>
      <c r="H1090">
        <v>14716548</v>
      </c>
      <c r="I1090" s="2">
        <v>-0.62567708859399995</v>
      </c>
      <c r="J1090" s="2">
        <v>0</v>
      </c>
      <c r="K1090">
        <v>2</v>
      </c>
      <c r="L1090" s="1" t="s">
        <v>11538</v>
      </c>
      <c r="M1090" s="1" t="s">
        <v>11412</v>
      </c>
      <c r="N1090">
        <v>0</v>
      </c>
      <c r="O1090">
        <v>1</v>
      </c>
      <c r="P1090">
        <v>0</v>
      </c>
      <c r="Q1090">
        <v>0</v>
      </c>
      <c r="R1090" s="19">
        <f>BWscncns[[#This Row],[C fx]]*4+BWscncns[[#This Row],[C fg]]*2+BWscncns[[#This Row],[C fm]]</f>
        <v>2</v>
      </c>
      <c r="S1090">
        <v>16000</v>
      </c>
      <c r="T1090">
        <v>10240000</v>
      </c>
      <c r="U1090" s="13">
        <v>1.5625</v>
      </c>
      <c r="V1090" s="13">
        <v>0.64</v>
      </c>
      <c r="W1090">
        <v>1179</v>
      </c>
      <c r="X1090">
        <v>23</v>
      </c>
      <c r="Z1090" s="10">
        <f>IF($N1090&lt;&gt;0,constants!$L$2,IF($O1090&lt;&gt;0,constants!$M$2,IF($P1090&lt;&gt;0,constants!$N$2,0)))</f>
        <v>9721.3799999999992</v>
      </c>
      <c r="AA1090" s="10">
        <f>IF($N1090&lt;&gt;0,constants!$L$2,IF($O1090&lt;&gt;0,constants!$M$2,IF($P1090&lt;&gt;0,constants!$P$2,0)))</f>
        <v>9721.3799999999992</v>
      </c>
      <c r="AB1090" s="11">
        <f>constants!$O$2</f>
        <v>4861.32</v>
      </c>
      <c r="AC1090" s="11">
        <f>VLOOKUP(BWscncns[[#This Row],[scanner]],[0]!ScnrAvgBW,2,FALSE)/1000</f>
        <v>8853.6095214723919</v>
      </c>
      <c r="AD1090" s="8">
        <f>(1+$F1090)*Z1090</f>
        <v>13971.207369008349</v>
      </c>
      <c r="AE1090" s="8">
        <f>(1+$F1090)*AA1090</f>
        <v>13971.207369008349</v>
      </c>
      <c r="AF1090" s="8">
        <f>(1+$F1090)*AB1090</f>
        <v>6986.509097176292</v>
      </c>
      <c r="AG1090" s="8">
        <f>(1+$F1090)*AC1090</f>
        <v>12724.079769406973</v>
      </c>
      <c r="AH1090" s="8">
        <f>(1+$F1090)*$T1090/1000</f>
        <v>14716.548829347839</v>
      </c>
      <c r="AI1090" s="8">
        <f>(1+BWscncns[[#This Row],[pid_error]]*K_p)*BWscncns[[#This Row],[dbw]]/1000</f>
        <v>12478.274414673919</v>
      </c>
      <c r="AJ1090" s="13">
        <f>BWscncns[[#This Row],[Torflow prgrssv alt vote]]/VLOOKUP(BWscncns[[#This Row],[class]],AltBWtotl,2,FALSE)*100</f>
        <v>4.3590331601844091E-2</v>
      </c>
      <c r="AK1090">
        <f>IF(D1090=E1090,1,0)</f>
        <v>0</v>
      </c>
    </row>
    <row r="1091" spans="1:37">
      <c r="A1091" s="1" t="s">
        <v>8892</v>
      </c>
      <c r="B1091" s="1" t="s">
        <v>8893</v>
      </c>
      <c r="C1091">
        <v>17600</v>
      </c>
      <c r="D1091">
        <v>1524989730</v>
      </c>
      <c r="E1091">
        <v>1524989730</v>
      </c>
      <c r="F1091" s="2">
        <v>1.3834612776999999</v>
      </c>
      <c r="G1091" s="2">
        <v>1.3834612776999999</v>
      </c>
      <c r="H1091">
        <v>17572783</v>
      </c>
      <c r="I1091" s="2">
        <v>-0.20866643551299999</v>
      </c>
      <c r="J1091" s="2">
        <v>0</v>
      </c>
      <c r="K1091">
        <v>1</v>
      </c>
      <c r="L1091" s="1" t="s">
        <v>11532</v>
      </c>
      <c r="M1091" s="1" t="s">
        <v>8893</v>
      </c>
      <c r="N1091">
        <v>1</v>
      </c>
      <c r="O1091">
        <v>0</v>
      </c>
      <c r="P1091">
        <v>0</v>
      </c>
      <c r="Q1091">
        <v>0</v>
      </c>
      <c r="R1091" s="19">
        <f>BWscncns[[#This Row],[C fx]]*4+BWscncns[[#This Row],[C fg]]*2+BWscncns[[#This Row],[C fm]]</f>
        <v>4</v>
      </c>
      <c r="S1091">
        <v>16000</v>
      </c>
      <c r="T1091">
        <v>7372800</v>
      </c>
      <c r="U1091" s="13">
        <v>2.1701389999999998</v>
      </c>
      <c r="V1091" s="13">
        <v>0.46079999999999999</v>
      </c>
      <c r="W1091">
        <v>275</v>
      </c>
      <c r="X1091">
        <v>5</v>
      </c>
      <c r="Z1091" s="10">
        <f>IF($N1091&lt;&gt;0,constants!$L$2,IF($O1091&lt;&gt;0,constants!$M$2,IF($P1091&lt;&gt;0,constants!$N$2,0)))</f>
        <v>10125.48</v>
      </c>
      <c r="AA1091" s="10">
        <f>IF($N1091&lt;&gt;0,constants!$L$2,IF($O1091&lt;&gt;0,constants!$M$2,IF($P1091&lt;&gt;0,constants!$P$2,0)))</f>
        <v>10125.48</v>
      </c>
      <c r="AB1091" s="11">
        <f>constants!$O$2</f>
        <v>4861.32</v>
      </c>
      <c r="AC1091" s="11">
        <f>VLOOKUP(BWscncns[[#This Row],[scanner]],[0]!ScnrAvgBW,2,FALSE)/1000</f>
        <v>11818.828055288463</v>
      </c>
      <c r="AD1091" s="8">
        <f>(1+$F1091)*Z1091</f>
        <v>24133.689498125794</v>
      </c>
      <c r="AE1091" s="8">
        <f>(1+$F1091)*AA1091</f>
        <v>24133.689498125794</v>
      </c>
      <c r="AF1091" s="8">
        <f>(1+$F1091)*AB1091</f>
        <v>11586.767978508564</v>
      </c>
      <c r="AG1091" s="8">
        <f>(1+$F1091)*AC1091</f>
        <v>28169.719017574444</v>
      </c>
      <c r="AH1091" s="8">
        <f>(1+$F1091)*$T1091/1000</f>
        <v>17572.783308226561</v>
      </c>
      <c r="AI1091" s="8">
        <f>(1+BWscncns[[#This Row],[pid_error]]*K_p)*BWscncns[[#This Row],[dbw]]/1000</f>
        <v>12472.79165411328</v>
      </c>
      <c r="AJ1091" s="13">
        <f>BWscncns[[#This Row],[Torflow prgrssv alt vote]]/VLOOKUP(BWscncns[[#This Row],[class]],AltBWtotl,2,FALSE)*100</f>
        <v>0.10690110661143541</v>
      </c>
      <c r="AK1091">
        <f>IF(D1091=E1091,1,0)</f>
        <v>1</v>
      </c>
    </row>
    <row r="1092" spans="1:37">
      <c r="A1092" s="1" t="s">
        <v>3394</v>
      </c>
      <c r="B1092" s="1" t="s">
        <v>3395</v>
      </c>
      <c r="C1092">
        <v>15900</v>
      </c>
      <c r="D1092">
        <v>1525000722</v>
      </c>
      <c r="E1092">
        <v>1525000722</v>
      </c>
      <c r="F1092" s="2">
        <v>0.74857844829599995</v>
      </c>
      <c r="G1092" s="2">
        <v>0.74857844829599995</v>
      </c>
      <c r="H1092">
        <v>15866013</v>
      </c>
      <c r="I1092" s="2">
        <v>0.181930042727</v>
      </c>
      <c r="J1092" s="2">
        <v>0</v>
      </c>
      <c r="K1092">
        <v>2</v>
      </c>
      <c r="L1092" s="1" t="s">
        <v>11538</v>
      </c>
      <c r="M1092" s="1" t="s">
        <v>3395</v>
      </c>
      <c r="N1092">
        <v>0</v>
      </c>
      <c r="O1092">
        <v>1</v>
      </c>
      <c r="P1092">
        <v>0</v>
      </c>
      <c r="Q1092">
        <v>0</v>
      </c>
      <c r="R1092" s="19">
        <f>BWscncns[[#This Row],[C fx]]*4+BWscncns[[#This Row],[C fg]]*2+BWscncns[[#This Row],[C fm]]</f>
        <v>2</v>
      </c>
      <c r="S1092">
        <v>15900</v>
      </c>
      <c r="T1092">
        <v>9073664</v>
      </c>
      <c r="U1092" s="13">
        <v>1.752324</v>
      </c>
      <c r="V1092" s="13">
        <v>0.57067100000000004</v>
      </c>
      <c r="W1092">
        <v>763</v>
      </c>
      <c r="X1092">
        <v>15</v>
      </c>
      <c r="Z1092" s="10">
        <f>IF($N1092&lt;&gt;0,constants!$L$2,IF($O1092&lt;&gt;0,constants!$M$2,IF($P1092&lt;&gt;0,constants!$N$2,0)))</f>
        <v>9721.3799999999992</v>
      </c>
      <c r="AA1092" s="10">
        <f>IF($N1092&lt;&gt;0,constants!$L$2,IF($O1092&lt;&gt;0,constants!$M$2,IF($P1092&lt;&gt;0,constants!$P$2,0)))</f>
        <v>9721.3799999999992</v>
      </c>
      <c r="AB1092" s="11">
        <f>constants!$O$2</f>
        <v>4861.32</v>
      </c>
      <c r="AC1092" s="11">
        <f>VLOOKUP(BWscncns[[#This Row],[scanner]],[0]!ScnrAvgBW,2,FALSE)/1000</f>
        <v>8853.6095214723919</v>
      </c>
      <c r="AD1092" s="8">
        <f>(1+$F1092)*Z1092</f>
        <v>16998.595555695767</v>
      </c>
      <c r="AE1092" s="8">
        <f>(1+$F1092)*AA1092</f>
        <v>16998.595555695767</v>
      </c>
      <c r="AF1092" s="8">
        <f>(1+$F1092)*AB1092</f>
        <v>8500.3993822703105</v>
      </c>
      <c r="AG1092" s="8">
        <f>(1+$F1092)*AC1092</f>
        <v>15481.230798874887</v>
      </c>
      <c r="AH1092" s="8">
        <f>(1+$F1092)*$T1092/1000</f>
        <v>15866.013317479277</v>
      </c>
      <c r="AI1092" s="8">
        <f>(1+BWscncns[[#This Row],[pid_error]]*K_p)*BWscncns[[#This Row],[dbw]]/1000</f>
        <v>12469.83865873964</v>
      </c>
      <c r="AJ1092" s="13">
        <f>BWscncns[[#This Row],[Torflow prgrssv alt vote]]/VLOOKUP(BWscncns[[#This Row],[class]],AltBWtotl,2,FALSE)*100</f>
        <v>4.3560862992141534E-2</v>
      </c>
      <c r="AK1092">
        <f>IF(D1092=E1092,1,0)</f>
        <v>1</v>
      </c>
    </row>
    <row r="1093" spans="1:37">
      <c r="A1093" s="1" t="s">
        <v>9938</v>
      </c>
      <c r="B1093" s="1" t="s">
        <v>9939</v>
      </c>
      <c r="C1093">
        <v>22400</v>
      </c>
      <c r="D1093">
        <v>1524925493</v>
      </c>
      <c r="E1093">
        <v>1525009122</v>
      </c>
      <c r="F1093" s="2">
        <v>0.49748769183699998</v>
      </c>
      <c r="G1093" s="2">
        <v>0.49748769183699998</v>
      </c>
      <c r="H1093">
        <v>16290443</v>
      </c>
      <c r="I1093" s="2">
        <v>0.207313594588</v>
      </c>
      <c r="J1093" s="2">
        <v>0</v>
      </c>
      <c r="K1093">
        <v>1</v>
      </c>
      <c r="L1093" s="1" t="s">
        <v>11549</v>
      </c>
      <c r="M1093" s="1" t="s">
        <v>9939</v>
      </c>
      <c r="N1093">
        <v>0</v>
      </c>
      <c r="O1093">
        <v>1</v>
      </c>
      <c r="P1093">
        <v>0</v>
      </c>
      <c r="Q1093">
        <v>0</v>
      </c>
      <c r="R1093" s="19">
        <f>BWscncns[[#This Row],[C fx]]*4+BWscncns[[#This Row],[C fg]]*2+BWscncns[[#This Row],[C fm]]</f>
        <v>2</v>
      </c>
      <c r="S1093">
        <v>18500</v>
      </c>
      <c r="T1093">
        <v>9975636</v>
      </c>
      <c r="U1093" s="13">
        <v>1.8545180000000001</v>
      </c>
      <c r="V1093" s="13">
        <v>0.53922400000000004</v>
      </c>
      <c r="W1093">
        <v>570</v>
      </c>
      <c r="X1093">
        <v>11</v>
      </c>
      <c r="Z1093" s="10">
        <f>IF($N1093&lt;&gt;0,constants!$L$2,IF($O1093&lt;&gt;0,constants!$M$2,IF($P1093&lt;&gt;0,constants!$N$2,0)))</f>
        <v>9721.3799999999992</v>
      </c>
      <c r="AA1093" s="10">
        <f>IF($N1093&lt;&gt;0,constants!$L$2,IF($O1093&lt;&gt;0,constants!$M$2,IF($P1093&lt;&gt;0,constants!$P$2,0)))</f>
        <v>9721.3799999999992</v>
      </c>
      <c r="AB1093" s="11">
        <f>constants!$O$2</f>
        <v>4861.32</v>
      </c>
      <c r="AC1093" s="11">
        <f>VLOOKUP(BWscncns[[#This Row],[scanner]],[0]!ScnrAvgBW,2,FALSE)/1000</f>
        <v>11818.828055288463</v>
      </c>
      <c r="AD1093" s="8">
        <f>(1+$F1093)*Z1093</f>
        <v>14557.646897670373</v>
      </c>
      <c r="AE1093" s="8">
        <f>(1+$F1093)*AA1093</f>
        <v>14557.646897670373</v>
      </c>
      <c r="AF1093" s="8">
        <f>(1+$F1093)*AB1093</f>
        <v>7279.7668660810441</v>
      </c>
      <c r="AG1093" s="8">
        <f>(1+$F1093)*AC1093</f>
        <v>17698.549544732297</v>
      </c>
      <c r="AH1093" s="8">
        <f>(1+$F1093)*$T1093/1000</f>
        <v>14938.392128246081</v>
      </c>
      <c r="AI1093" s="8">
        <f>(1+BWscncns[[#This Row],[pid_error]]*K_p)*BWscncns[[#This Row],[dbw]]/1000</f>
        <v>12457.014064123043</v>
      </c>
      <c r="AJ1093" s="13">
        <f>BWscncns[[#This Row],[Torflow prgrssv alt vote]]/VLOOKUP(BWscncns[[#This Row],[class]],AltBWtotl,2,FALSE)*100</f>
        <v>4.3516062860855811E-2</v>
      </c>
      <c r="AK1093">
        <f>IF(D1093=E1093,1,0)</f>
        <v>0</v>
      </c>
    </row>
    <row r="1094" spans="1:37">
      <c r="A1094" s="1" t="s">
        <v>11008</v>
      </c>
      <c r="B1094" s="1" t="s">
        <v>49</v>
      </c>
      <c r="C1094">
        <v>14000</v>
      </c>
      <c r="D1094">
        <v>1524988933</v>
      </c>
      <c r="E1094">
        <v>1524988933</v>
      </c>
      <c r="F1094" s="2">
        <v>0.28713143329399998</v>
      </c>
      <c r="G1094" s="2">
        <v>0.28713143329399998</v>
      </c>
      <c r="H1094">
        <v>14019806</v>
      </c>
      <c r="I1094" s="2">
        <v>-0.44773200408500002</v>
      </c>
      <c r="J1094" s="2">
        <v>0</v>
      </c>
      <c r="K1094">
        <v>5</v>
      </c>
      <c r="L1094" s="1" t="s">
        <v>11628</v>
      </c>
      <c r="M1094" s="1" t="s">
        <v>49</v>
      </c>
      <c r="N1094">
        <v>0</v>
      </c>
      <c r="O1094">
        <v>0</v>
      </c>
      <c r="P1094">
        <v>1</v>
      </c>
      <c r="Q1094">
        <v>0</v>
      </c>
      <c r="R1094" s="19">
        <f>BWscncns[[#This Row],[C fx]]*4+BWscncns[[#This Row],[C fg]]*2+BWscncns[[#This Row],[C fm]]</f>
        <v>1</v>
      </c>
      <c r="S1094">
        <v>14000</v>
      </c>
      <c r="T1094">
        <v>10892288</v>
      </c>
      <c r="U1094" s="13">
        <v>1.2853129999999999</v>
      </c>
      <c r="V1094" s="13">
        <v>0.77802099999999996</v>
      </c>
      <c r="W1094">
        <v>2034</v>
      </c>
      <c r="X1094">
        <v>40</v>
      </c>
      <c r="Z1094" s="10">
        <f>IF($N1094&lt;&gt;0,constants!$L$2,IF($O1094&lt;&gt;0,constants!$M$2,IF($P1094&lt;&gt;0,constants!$N$2,0)))</f>
        <v>1117.99</v>
      </c>
      <c r="AA1094" s="10">
        <f>IF($N1094&lt;&gt;0,constants!$L$2,IF($O1094&lt;&gt;0,constants!$M$2,IF($P1094&lt;&gt;0,constants!$P$2,0)))</f>
        <v>4051.45</v>
      </c>
      <c r="AB1094" s="11">
        <f>constants!$O$2</f>
        <v>4861.32</v>
      </c>
      <c r="AC1094" s="11">
        <f>VLOOKUP(BWscncns[[#This Row],[scanner]],[0]!ScnrAvgBW,2,FALSE)/1000</f>
        <v>3794.4265750962772</v>
      </c>
      <c r="AD1094" s="8">
        <f>(1+$F1094)*Z1094</f>
        <v>1439.0000711083592</v>
      </c>
      <c r="AE1094" s="8">
        <f>(1+$F1094)*AA1094</f>
        <v>5214.7486454189766</v>
      </c>
      <c r="AF1094" s="8">
        <f>(1+$F1094)*AB1094</f>
        <v>6257.1577793007882</v>
      </c>
      <c r="AG1094" s="8">
        <f>(1+$F1094)*AC1094</f>
        <v>4883.9257161325149</v>
      </c>
      <c r="AH1094" s="8">
        <f>(1+$F1094)*$T1094/1000</f>
        <v>14019.806265291038</v>
      </c>
      <c r="AI1094" s="8">
        <f>(1+BWscncns[[#This Row],[pid_error]]*K_p)*BWscncns[[#This Row],[dbw]]/1000</f>
        <v>12456.047132645517</v>
      </c>
      <c r="AJ1094" s="13">
        <f>BWscncns[[#This Row],[Torflow prgrssv alt vote]]/VLOOKUP(BWscncns[[#This Row],[class]],AltBWtotl,2,FALSE)*100</f>
        <v>0.2456665018475078</v>
      </c>
      <c r="AK1094">
        <f>IF(D1094=E1094,1,0)</f>
        <v>1</v>
      </c>
    </row>
    <row r="1095" spans="1:37">
      <c r="A1095" s="1" t="s">
        <v>8293</v>
      </c>
      <c r="B1095" s="1" t="s">
        <v>8294</v>
      </c>
      <c r="C1095">
        <v>12500</v>
      </c>
      <c r="D1095">
        <v>1524928694</v>
      </c>
      <c r="E1095">
        <v>1524944906</v>
      </c>
      <c r="F1095" s="2">
        <v>6.0827985399499997E-2</v>
      </c>
      <c r="G1095" s="2">
        <v>6.0827985399499997E-2</v>
      </c>
      <c r="H1095">
        <v>12798108</v>
      </c>
      <c r="I1095" s="2">
        <v>-0.22960392645899999</v>
      </c>
      <c r="J1095" s="2">
        <v>0</v>
      </c>
      <c r="K1095">
        <v>4</v>
      </c>
      <c r="L1095" s="1" t="s">
        <v>11755</v>
      </c>
      <c r="M1095" s="1" t="s">
        <v>8294</v>
      </c>
      <c r="N1095">
        <v>0</v>
      </c>
      <c r="O1095">
        <v>1</v>
      </c>
      <c r="P1095">
        <v>0</v>
      </c>
      <c r="Q1095">
        <v>0</v>
      </c>
      <c r="R1095" s="19">
        <f>BWscncns[[#This Row],[C fx]]*4+BWscncns[[#This Row],[C fg]]*2+BWscncns[[#This Row],[C fm]]</f>
        <v>2</v>
      </c>
      <c r="S1095">
        <v>12400</v>
      </c>
      <c r="T1095">
        <v>12063744</v>
      </c>
      <c r="U1095" s="13">
        <v>1.027873</v>
      </c>
      <c r="V1095" s="13">
        <v>0.97288300000000005</v>
      </c>
      <c r="W1095">
        <v>3104</v>
      </c>
      <c r="X1095">
        <v>62</v>
      </c>
      <c r="Z1095" s="10">
        <f>IF($N1095&lt;&gt;0,constants!$L$2,IF($O1095&lt;&gt;0,constants!$M$2,IF($P1095&lt;&gt;0,constants!$N$2,0)))</f>
        <v>9721.3799999999992</v>
      </c>
      <c r="AA1095" s="10">
        <f>IF($N1095&lt;&gt;0,constants!$L$2,IF($O1095&lt;&gt;0,constants!$M$2,IF($P1095&lt;&gt;0,constants!$P$2,0)))</f>
        <v>9721.3799999999992</v>
      </c>
      <c r="AB1095" s="11">
        <f>constants!$O$2</f>
        <v>4861.32</v>
      </c>
      <c r="AC1095" s="11">
        <f>VLOOKUP(BWscncns[[#This Row],[scanner]],[0]!ScnrAvgBW,2,FALSE)/1000</f>
        <v>4819.491751072962</v>
      </c>
      <c r="AD1095" s="8">
        <f>(1+$F1095)*Z1095</f>
        <v>10312.711960702991</v>
      </c>
      <c r="AE1095" s="8">
        <f>(1+$F1095)*AA1095</f>
        <v>10312.711960702991</v>
      </c>
      <c r="AF1095" s="8">
        <f>(1+$F1095)*AB1095</f>
        <v>5157.0243019822965</v>
      </c>
      <c r="AG1095" s="8">
        <f>(1+$F1095)*AC1095</f>
        <v>5112.6517249402386</v>
      </c>
      <c r="AH1095" s="8">
        <f>(1+$F1095)*$T1095/1000</f>
        <v>12797.557243895306</v>
      </c>
      <c r="AI1095" s="8">
        <f>(1+BWscncns[[#This Row],[pid_error]]*K_p)*BWscncns[[#This Row],[dbw]]/1000</f>
        <v>12430.650621947652</v>
      </c>
      <c r="AJ1095" s="13">
        <f>BWscncns[[#This Row],[Torflow prgrssv alt vote]]/VLOOKUP(BWscncns[[#This Row],[class]],AltBWtotl,2,FALSE)*100</f>
        <v>4.342396749987866E-2</v>
      </c>
      <c r="AK1095">
        <f>IF(D1095=E1095,1,0)</f>
        <v>0</v>
      </c>
    </row>
    <row r="1096" spans="1:37">
      <c r="A1096" s="1" t="s">
        <v>6205</v>
      </c>
      <c r="B1096" s="1" t="s">
        <v>6206</v>
      </c>
      <c r="C1096">
        <v>16600</v>
      </c>
      <c r="D1096">
        <v>1524995972</v>
      </c>
      <c r="E1096">
        <v>1524995972</v>
      </c>
      <c r="F1096" s="2">
        <v>1.01775627996</v>
      </c>
      <c r="G1096" s="2">
        <v>1.01775627996</v>
      </c>
      <c r="H1096">
        <v>16621789</v>
      </c>
      <c r="I1096" s="2">
        <v>0.69680960869499997</v>
      </c>
      <c r="J1096" s="2">
        <v>0</v>
      </c>
      <c r="K1096">
        <v>2</v>
      </c>
      <c r="L1096" s="1" t="s">
        <v>11543</v>
      </c>
      <c r="M1096" s="1" t="s">
        <v>6206</v>
      </c>
      <c r="N1096">
        <v>0</v>
      </c>
      <c r="O1096">
        <v>1</v>
      </c>
      <c r="P1096">
        <v>0</v>
      </c>
      <c r="Q1096">
        <v>0</v>
      </c>
      <c r="R1096" s="19">
        <f>BWscncns[[#This Row],[C fx]]*4+BWscncns[[#This Row],[C fg]]*2+BWscncns[[#This Row],[C fm]]</f>
        <v>2</v>
      </c>
      <c r="S1096">
        <v>13500</v>
      </c>
      <c r="T1096">
        <v>8237759</v>
      </c>
      <c r="U1096" s="13">
        <v>1.638795</v>
      </c>
      <c r="V1096" s="13">
        <v>0.61020399999999997</v>
      </c>
      <c r="W1096">
        <v>990</v>
      </c>
      <c r="X1096">
        <v>19</v>
      </c>
      <c r="Z1096" s="10">
        <f>IF($N1096&lt;&gt;0,constants!$L$2,IF($O1096&lt;&gt;0,constants!$M$2,IF($P1096&lt;&gt;0,constants!$N$2,0)))</f>
        <v>9721.3799999999992</v>
      </c>
      <c r="AA1096" s="10">
        <f>IF($N1096&lt;&gt;0,constants!$L$2,IF($O1096&lt;&gt;0,constants!$M$2,IF($P1096&lt;&gt;0,constants!$P$2,0)))</f>
        <v>9721.3799999999992</v>
      </c>
      <c r="AB1096" s="11">
        <f>constants!$O$2</f>
        <v>4861.32</v>
      </c>
      <c r="AC1096" s="11">
        <f>VLOOKUP(BWscncns[[#This Row],[scanner]],[0]!ScnrAvgBW,2,FALSE)/1000</f>
        <v>8853.6095214723919</v>
      </c>
      <c r="AD1096" s="8">
        <f>(1+$F1096)*Z1096</f>
        <v>19615.375544877541</v>
      </c>
      <c r="AE1096" s="8">
        <f>(1+$F1096)*AA1096</f>
        <v>19615.375544877541</v>
      </c>
      <c r="AF1096" s="8">
        <f>(1+$F1096)*AB1096</f>
        <v>9808.9589588951458</v>
      </c>
      <c r="AG1096" s="8">
        <f>(1+$F1096)*AC1096</f>
        <v>17864.42621226457</v>
      </c>
      <c r="AH1096" s="8">
        <f>(1+$F1096)*$T1096/1000</f>
        <v>16621.78995504701</v>
      </c>
      <c r="AI1096" s="8">
        <f>(1+BWscncns[[#This Row],[pid_error]]*K_p)*BWscncns[[#This Row],[dbw]]/1000</f>
        <v>12429.774477523504</v>
      </c>
      <c r="AJ1096" s="13">
        <f>BWscncns[[#This Row],[Torflow prgrssv alt vote]]/VLOOKUP(BWscncns[[#This Row],[class]],AltBWtotl,2,FALSE)*100</f>
        <v>4.3420906866275762E-2</v>
      </c>
      <c r="AK1096">
        <f>IF(D1096=E1096,1,0)</f>
        <v>1</v>
      </c>
    </row>
    <row r="1097" spans="1:37">
      <c r="A1097" s="1" t="s">
        <v>2543</v>
      </c>
      <c r="B1097" s="1" t="s">
        <v>2544</v>
      </c>
      <c r="C1097">
        <v>13400</v>
      </c>
      <c r="D1097">
        <v>1524992322</v>
      </c>
      <c r="E1097">
        <v>1524992322</v>
      </c>
      <c r="F1097" s="2">
        <v>0.52867533474700001</v>
      </c>
      <c r="G1097" s="2">
        <v>0.52867533474700001</v>
      </c>
      <c r="H1097">
        <v>13430138</v>
      </c>
      <c r="I1097" s="2">
        <v>0.13234264002099999</v>
      </c>
      <c r="J1097" s="2">
        <v>0.13636363636400001</v>
      </c>
      <c r="K1097">
        <v>3</v>
      </c>
      <c r="L1097" s="1" t="s">
        <v>11594</v>
      </c>
      <c r="M1097" s="1" t="s">
        <v>2544</v>
      </c>
      <c r="N1097">
        <v>1</v>
      </c>
      <c r="O1097">
        <v>0</v>
      </c>
      <c r="P1097">
        <v>0</v>
      </c>
      <c r="Q1097">
        <v>0</v>
      </c>
      <c r="R1097" s="19">
        <f>BWscncns[[#This Row],[C fx]]*4+BWscncns[[#This Row],[C fg]]*2+BWscncns[[#This Row],[C fm]]</f>
        <v>4</v>
      </c>
      <c r="S1097">
        <v>13300</v>
      </c>
      <c r="T1097">
        <v>9830400</v>
      </c>
      <c r="U1097" s="13">
        <v>1.352946</v>
      </c>
      <c r="V1097" s="13">
        <v>0.73912800000000001</v>
      </c>
      <c r="W1097">
        <v>1788</v>
      </c>
      <c r="X1097">
        <v>35</v>
      </c>
      <c r="Z1097" s="10">
        <f>IF($N1097&lt;&gt;0,constants!$L$2,IF($O1097&lt;&gt;0,constants!$M$2,IF($P1097&lt;&gt;0,constants!$N$2,0)))</f>
        <v>10125.48</v>
      </c>
      <c r="AA1097" s="10">
        <f>IF($N1097&lt;&gt;0,constants!$L$2,IF($O1097&lt;&gt;0,constants!$M$2,IF($P1097&lt;&gt;0,constants!$P$2,0)))</f>
        <v>10125.48</v>
      </c>
      <c r="AB1097" s="11">
        <f>constants!$O$2</f>
        <v>4861.32</v>
      </c>
      <c r="AC1097" s="11">
        <f>VLOOKUP(BWscncns[[#This Row],[scanner]],[0]!ScnrAvgBW,2,FALSE)/1000</f>
        <v>6440.9193022088357</v>
      </c>
      <c r="AD1097" s="8">
        <f>(1+$F1097)*Z1097</f>
        <v>15478.571528474055</v>
      </c>
      <c r="AE1097" s="8">
        <f>(1+$F1097)*AA1097</f>
        <v>15478.571528474055</v>
      </c>
      <c r="AF1097" s="8">
        <f>(1+$F1097)*AB1097</f>
        <v>7431.3799783122859</v>
      </c>
      <c r="AG1097" s="8">
        <f>(1+$F1097)*AC1097</f>
        <v>9846.0744703825058</v>
      </c>
      <c r="AH1097" s="8">
        <f>(1+$F1097)*$T1097/1000</f>
        <v>15027.490010696911</v>
      </c>
      <c r="AI1097" s="8">
        <f>(1+BWscncns[[#This Row],[pid_error]]*K_p)*BWscncns[[#This Row],[dbw]]/1000</f>
        <v>12428.945005348454</v>
      </c>
      <c r="AJ1097" s="13">
        <f>BWscncns[[#This Row],[Torflow prgrssv alt vote]]/VLOOKUP(BWscncns[[#This Row],[class]],AltBWtotl,2,FALSE)*100</f>
        <v>0.10652530820125215</v>
      </c>
      <c r="AK1097">
        <f>IF(D1097=E1097,1,0)</f>
        <v>1</v>
      </c>
    </row>
    <row r="1098" spans="1:37">
      <c r="A1098" s="1" t="s">
        <v>7016</v>
      </c>
      <c r="B1098" s="1" t="s">
        <v>7017</v>
      </c>
      <c r="C1098">
        <v>17700</v>
      </c>
      <c r="D1098">
        <v>1523857919</v>
      </c>
      <c r="E1098">
        <v>1524962257</v>
      </c>
      <c r="F1098" s="2">
        <v>0.42743462614200001</v>
      </c>
      <c r="G1098" s="2">
        <v>0.42743462614200001</v>
      </c>
      <c r="H1098">
        <v>14616930</v>
      </c>
      <c r="I1098" s="2">
        <v>-0.71166226181799996</v>
      </c>
      <c r="J1098" s="2">
        <v>0</v>
      </c>
      <c r="K1098">
        <v>2</v>
      </c>
      <c r="L1098" s="1" t="s">
        <v>11664</v>
      </c>
      <c r="M1098" s="1" t="s">
        <v>7017</v>
      </c>
      <c r="N1098">
        <v>0</v>
      </c>
      <c r="O1098">
        <v>1</v>
      </c>
      <c r="P1098">
        <v>0</v>
      </c>
      <c r="Q1098">
        <v>0</v>
      </c>
      <c r="R1098" s="19">
        <f>BWscncns[[#This Row],[C fx]]*4+BWscncns[[#This Row],[C fg]]*2+BWscncns[[#This Row],[C fm]]</f>
        <v>2</v>
      </c>
      <c r="S1098">
        <v>17700</v>
      </c>
      <c r="T1098">
        <v>10240000</v>
      </c>
      <c r="U1098" s="13">
        <v>1.7285159999999999</v>
      </c>
      <c r="V1098" s="13">
        <v>0.57853100000000002</v>
      </c>
      <c r="W1098">
        <v>794</v>
      </c>
      <c r="X1098">
        <v>15</v>
      </c>
      <c r="Z1098" s="10">
        <f>IF($N1098&lt;&gt;0,constants!$L$2,IF($O1098&lt;&gt;0,constants!$M$2,IF($P1098&lt;&gt;0,constants!$N$2,0)))</f>
        <v>9721.3799999999992</v>
      </c>
      <c r="AA1098" s="10">
        <f>IF($N1098&lt;&gt;0,constants!$L$2,IF($O1098&lt;&gt;0,constants!$M$2,IF($P1098&lt;&gt;0,constants!$P$2,0)))</f>
        <v>9721.3799999999992</v>
      </c>
      <c r="AB1098" s="11">
        <f>constants!$O$2</f>
        <v>4861.32</v>
      </c>
      <c r="AC1098" s="11">
        <f>VLOOKUP(BWscncns[[#This Row],[scanner]],[0]!ScnrAvgBW,2,FALSE)/1000</f>
        <v>8853.6095214723919</v>
      </c>
      <c r="AD1098" s="8">
        <f>(1+$F1098)*Z1098</f>
        <v>13876.634425884315</v>
      </c>
      <c r="AE1098" s="8">
        <f>(1+$F1098)*AA1098</f>
        <v>13876.634425884315</v>
      </c>
      <c r="AF1098" s="8">
        <f>(1+$F1098)*AB1098</f>
        <v>6939.2164967566268</v>
      </c>
      <c r="AG1098" s="8">
        <f>(1+$F1098)*AC1098</f>
        <v>12637.948797290193</v>
      </c>
      <c r="AH1098" s="8">
        <f>(1+$F1098)*$T1098/1000</f>
        <v>14616.93057169408</v>
      </c>
      <c r="AI1098" s="8">
        <f>(1+BWscncns[[#This Row],[pid_error]]*K_p)*BWscncns[[#This Row],[dbw]]/1000</f>
        <v>12428.46528584704</v>
      </c>
      <c r="AJ1098" s="13">
        <f>BWscncns[[#This Row],[Torflow prgrssv alt vote]]/VLOOKUP(BWscncns[[#This Row],[class]],AltBWtotl,2,FALSE)*100</f>
        <v>4.3416333469553509E-2</v>
      </c>
      <c r="AK1098">
        <f>IF(D1098=E1098,1,0)</f>
        <v>0</v>
      </c>
    </row>
    <row r="1099" spans="1:37">
      <c r="A1099" s="1" t="s">
        <v>292</v>
      </c>
      <c r="B1099" s="1" t="s">
        <v>293</v>
      </c>
      <c r="C1099">
        <v>10900</v>
      </c>
      <c r="D1099">
        <v>1524963313</v>
      </c>
      <c r="E1099">
        <v>1524963313</v>
      </c>
      <c r="F1099" s="2">
        <v>0.57224542572600001</v>
      </c>
      <c r="G1099" s="2">
        <v>0.57224542572600001</v>
      </c>
      <c r="H1099">
        <v>10944648</v>
      </c>
      <c r="I1099" s="2">
        <v>0.59089752521200001</v>
      </c>
      <c r="J1099" s="2">
        <v>0</v>
      </c>
      <c r="K1099">
        <v>5</v>
      </c>
      <c r="L1099" s="1" t="s">
        <v>11706</v>
      </c>
      <c r="M1099" s="1" t="s">
        <v>293</v>
      </c>
      <c r="N1099">
        <v>1</v>
      </c>
      <c r="O1099">
        <v>0</v>
      </c>
      <c r="P1099">
        <v>0</v>
      </c>
      <c r="Q1099">
        <v>0</v>
      </c>
      <c r="R1099" s="19">
        <f>BWscncns[[#This Row],[C fx]]*4+BWscncns[[#This Row],[C fg]]*2+BWscncns[[#This Row],[C fm]]</f>
        <v>4</v>
      </c>
      <c r="S1099">
        <v>10900</v>
      </c>
      <c r="T1099">
        <v>9662322</v>
      </c>
      <c r="U1099" s="13">
        <v>1.128093</v>
      </c>
      <c r="V1099" s="13">
        <v>0.88645200000000002</v>
      </c>
      <c r="W1099">
        <v>2555</v>
      </c>
      <c r="X1099">
        <v>51</v>
      </c>
      <c r="Z1099" s="10">
        <f>IF($N1099&lt;&gt;0,constants!$L$2,IF($O1099&lt;&gt;0,constants!$M$2,IF($P1099&lt;&gt;0,constants!$N$2,0)))</f>
        <v>10125.48</v>
      </c>
      <c r="AA1099" s="10">
        <f>IF($N1099&lt;&gt;0,constants!$L$2,IF($O1099&lt;&gt;0,constants!$M$2,IF($P1099&lt;&gt;0,constants!$P$2,0)))</f>
        <v>10125.48</v>
      </c>
      <c r="AB1099" s="11">
        <f>constants!$O$2</f>
        <v>4861.32</v>
      </c>
      <c r="AC1099" s="11">
        <f>VLOOKUP(BWscncns[[#This Row],[scanner]],[0]!ScnrAvgBW,2,FALSE)/1000</f>
        <v>3794.4265750962772</v>
      </c>
      <c r="AD1099" s="8">
        <f>(1+$F1099)*Z1099</f>
        <v>15919.739613280097</v>
      </c>
      <c r="AE1099" s="8">
        <f>(1+$F1099)*AA1099</f>
        <v>15919.739613280097</v>
      </c>
      <c r="AF1099" s="8">
        <f>(1+$F1099)*AB1099</f>
        <v>7643.1881329903172</v>
      </c>
      <c r="AG1099" s="8">
        <f>(1+$F1099)*AC1099</f>
        <v>5965.7698259482941</v>
      </c>
      <c r="AH1099" s="8">
        <f>(1+$F1099)*$T1099/1000</f>
        <v>15191.541566391696</v>
      </c>
      <c r="AI1099" s="8">
        <f>(1+BWscncns[[#This Row],[pid_error]]*K_p)*BWscncns[[#This Row],[dbw]]/1000</f>
        <v>12426.931783195847</v>
      </c>
      <c r="AJ1099" s="13">
        <f>BWscncns[[#This Row],[Torflow prgrssv alt vote]]/VLOOKUP(BWscncns[[#This Row],[class]],AltBWtotl,2,FALSE)*100</f>
        <v>0.10650805338918308</v>
      </c>
      <c r="AK1099">
        <f>IF(D1099=E1099,1,0)</f>
        <v>1</v>
      </c>
    </row>
    <row r="1100" spans="1:37">
      <c r="A1100" s="1" t="s">
        <v>4498</v>
      </c>
      <c r="B1100" s="1" t="s">
        <v>4499</v>
      </c>
      <c r="C1100">
        <v>16600</v>
      </c>
      <c r="D1100">
        <v>1525006050</v>
      </c>
      <c r="E1100">
        <v>1525006050</v>
      </c>
      <c r="F1100" s="2">
        <v>1.03119644222</v>
      </c>
      <c r="G1100" s="2">
        <v>1.03119644222</v>
      </c>
      <c r="H1100">
        <v>16639561</v>
      </c>
      <c r="I1100" s="2">
        <v>-0.27739831691400002</v>
      </c>
      <c r="J1100" s="2">
        <v>0</v>
      </c>
      <c r="K1100">
        <v>1</v>
      </c>
      <c r="L1100" s="1" t="s">
        <v>11558</v>
      </c>
      <c r="M1100" s="1" t="s">
        <v>4499</v>
      </c>
      <c r="N1100">
        <v>1</v>
      </c>
      <c r="O1100">
        <v>0</v>
      </c>
      <c r="P1100">
        <v>0</v>
      </c>
      <c r="Q1100">
        <v>0</v>
      </c>
      <c r="R1100" s="19">
        <f>BWscncns[[#This Row],[C fx]]*4+BWscncns[[#This Row],[C fg]]*2+BWscncns[[#This Row],[C fm]]</f>
        <v>4</v>
      </c>
      <c r="S1100">
        <v>15600</v>
      </c>
      <c r="T1100">
        <v>8192000</v>
      </c>
      <c r="U1100" s="13">
        <v>1.9042969999999999</v>
      </c>
      <c r="V1100" s="13">
        <v>0.52512800000000004</v>
      </c>
      <c r="W1100">
        <v>520</v>
      </c>
      <c r="X1100">
        <v>10</v>
      </c>
      <c r="Z1100" s="10">
        <f>IF($N1100&lt;&gt;0,constants!$L$2,IF($O1100&lt;&gt;0,constants!$M$2,IF($P1100&lt;&gt;0,constants!$N$2,0)))</f>
        <v>10125.48</v>
      </c>
      <c r="AA1100" s="10">
        <f>IF($N1100&lt;&gt;0,constants!$L$2,IF($O1100&lt;&gt;0,constants!$M$2,IF($P1100&lt;&gt;0,constants!$P$2,0)))</f>
        <v>10125.48</v>
      </c>
      <c r="AB1100" s="11">
        <f>constants!$O$2</f>
        <v>4861.32</v>
      </c>
      <c r="AC1100" s="11">
        <f>VLOOKUP(BWscncns[[#This Row],[scanner]],[0]!ScnrAvgBW,2,FALSE)/1000</f>
        <v>11818.828055288463</v>
      </c>
      <c r="AD1100" s="8">
        <f>(1+$F1100)*Z1100</f>
        <v>20566.838951769761</v>
      </c>
      <c r="AE1100" s="8">
        <f>(1+$F1100)*AA1100</f>
        <v>20566.838951769761</v>
      </c>
      <c r="AF1100" s="8">
        <f>(1+$F1100)*AB1100</f>
        <v>9874.2958884929285</v>
      </c>
      <c r="AG1100" s="8">
        <f>(1+$F1100)*AC1100</f>
        <v>24006.361497111844</v>
      </c>
      <c r="AH1100" s="8">
        <f>(1+$F1100)*$T1100/1000</f>
        <v>16639.561254666238</v>
      </c>
      <c r="AI1100" s="8">
        <f>(1+BWscncns[[#This Row],[pid_error]]*K_p)*BWscncns[[#This Row],[dbw]]/1000</f>
        <v>12415.780627333119</v>
      </c>
      <c r="AJ1100" s="13">
        <f>BWscncns[[#This Row],[Torflow prgrssv alt vote]]/VLOOKUP(BWscncns[[#This Row],[class]],AltBWtotl,2,FALSE)*100</f>
        <v>0.1064124796848529</v>
      </c>
      <c r="AK1100">
        <f>IF(D1100=E1100,1,0)</f>
        <v>1</v>
      </c>
    </row>
    <row r="1101" spans="1:37">
      <c r="A1101" s="1" t="s">
        <v>5377</v>
      </c>
      <c r="B1101" s="1" t="s">
        <v>5378</v>
      </c>
      <c r="C1101">
        <v>21400</v>
      </c>
      <c r="D1101">
        <v>1524055334</v>
      </c>
      <c r="E1101">
        <v>1525009122</v>
      </c>
      <c r="F1101" s="2">
        <v>0.848869697644</v>
      </c>
      <c r="G1101" s="2">
        <v>0.848869697644</v>
      </c>
      <c r="H1101">
        <v>17006550</v>
      </c>
      <c r="I1101" s="2">
        <v>-6.21539381264E-3</v>
      </c>
      <c r="J1101" s="2">
        <v>0</v>
      </c>
      <c r="K1101">
        <v>1</v>
      </c>
      <c r="L1101" s="1" t="s">
        <v>11549</v>
      </c>
      <c r="M1101" s="1" t="s">
        <v>5378</v>
      </c>
      <c r="N1101">
        <v>0</v>
      </c>
      <c r="O1101">
        <v>1</v>
      </c>
      <c r="P1101">
        <v>0</v>
      </c>
      <c r="Q1101">
        <v>0</v>
      </c>
      <c r="R1101" s="19">
        <f>BWscncns[[#This Row],[C fx]]*4+BWscncns[[#This Row],[C fg]]*2+BWscncns[[#This Row],[C fm]]</f>
        <v>2</v>
      </c>
      <c r="S1101">
        <v>15400</v>
      </c>
      <c r="T1101">
        <v>8697541</v>
      </c>
      <c r="U1101" s="13">
        <v>1.770615</v>
      </c>
      <c r="V1101" s="13">
        <v>0.56477500000000003</v>
      </c>
      <c r="W1101">
        <v>735</v>
      </c>
      <c r="X1101">
        <v>14</v>
      </c>
      <c r="Z1101" s="10">
        <f>IF($N1101&lt;&gt;0,constants!$L$2,IF($O1101&lt;&gt;0,constants!$M$2,IF($P1101&lt;&gt;0,constants!$N$2,0)))</f>
        <v>9721.3799999999992</v>
      </c>
      <c r="AA1101" s="10">
        <f>IF($N1101&lt;&gt;0,constants!$L$2,IF($O1101&lt;&gt;0,constants!$M$2,IF($P1101&lt;&gt;0,constants!$P$2,0)))</f>
        <v>9721.3799999999992</v>
      </c>
      <c r="AB1101" s="11">
        <f>constants!$O$2</f>
        <v>4861.32</v>
      </c>
      <c r="AC1101" s="11">
        <f>VLOOKUP(BWscncns[[#This Row],[scanner]],[0]!ScnrAvgBW,2,FALSE)/1000</f>
        <v>11818.828055288463</v>
      </c>
      <c r="AD1101" s="8">
        <f>(1+$F1101)*Z1101</f>
        <v>17973.564901282429</v>
      </c>
      <c r="AE1101" s="8">
        <f>(1+$F1101)*AA1101</f>
        <v>17973.564901282429</v>
      </c>
      <c r="AF1101" s="8">
        <f>(1+$F1101)*AB1101</f>
        <v>8987.9472385507288</v>
      </c>
      <c r="AG1101" s="8">
        <f>(1+$F1101)*AC1101</f>
        <v>21851.473053087604</v>
      </c>
      <c r="AH1101" s="8">
        <f>(1+$F1101)*$T1101/1000</f>
        <v>16080.619998916292</v>
      </c>
      <c r="AI1101" s="8">
        <f>(1+BWscncns[[#This Row],[pid_error]]*K_p)*BWscncns[[#This Row],[dbw]]/1000</f>
        <v>12389.080499458147</v>
      </c>
      <c r="AJ1101" s="13">
        <f>BWscncns[[#This Row],[Torflow prgrssv alt vote]]/VLOOKUP(BWscncns[[#This Row],[class]],AltBWtotl,2,FALSE)*100</f>
        <v>4.3278750672308665E-2</v>
      </c>
      <c r="AK1101">
        <f>IF(D1101=E1101,1,0)</f>
        <v>0</v>
      </c>
    </row>
    <row r="1102" spans="1:37">
      <c r="A1102" s="1" t="s">
        <v>1119</v>
      </c>
      <c r="B1102" s="1" t="s">
        <v>1120</v>
      </c>
      <c r="C1102">
        <v>14800</v>
      </c>
      <c r="D1102">
        <v>1524988531</v>
      </c>
      <c r="E1102">
        <v>1524988531</v>
      </c>
      <c r="F1102" s="2">
        <v>0.49057837252300002</v>
      </c>
      <c r="G1102" s="2">
        <v>0.49057837252300002</v>
      </c>
      <c r="H1102">
        <v>14811023</v>
      </c>
      <c r="I1102" s="2">
        <v>-1.72713747222E-2</v>
      </c>
      <c r="J1102" s="2">
        <v>0</v>
      </c>
      <c r="K1102">
        <v>3</v>
      </c>
      <c r="L1102" s="1" t="s">
        <v>11591</v>
      </c>
      <c r="M1102" s="1" t="s">
        <v>1120</v>
      </c>
      <c r="N1102">
        <v>1</v>
      </c>
      <c r="O1102">
        <v>0</v>
      </c>
      <c r="P1102">
        <v>0</v>
      </c>
      <c r="Q1102">
        <v>0</v>
      </c>
      <c r="R1102" s="19">
        <f>BWscncns[[#This Row],[C fx]]*4+BWscncns[[#This Row],[C fg]]*2+BWscncns[[#This Row],[C fm]]</f>
        <v>4</v>
      </c>
      <c r="S1102">
        <v>11600</v>
      </c>
      <c r="T1102">
        <v>9936427</v>
      </c>
      <c r="U1102" s="13">
        <v>1.167422</v>
      </c>
      <c r="V1102" s="13">
        <v>0.85658900000000004</v>
      </c>
      <c r="W1102">
        <v>2422</v>
      </c>
      <c r="X1102">
        <v>48</v>
      </c>
      <c r="Z1102" s="10">
        <f>IF($N1102&lt;&gt;0,constants!$L$2,IF($O1102&lt;&gt;0,constants!$M$2,IF($P1102&lt;&gt;0,constants!$N$2,0)))</f>
        <v>10125.48</v>
      </c>
      <c r="AA1102" s="10">
        <f>IF($N1102&lt;&gt;0,constants!$L$2,IF($O1102&lt;&gt;0,constants!$M$2,IF($P1102&lt;&gt;0,constants!$P$2,0)))</f>
        <v>10125.48</v>
      </c>
      <c r="AB1102" s="11">
        <f>constants!$O$2</f>
        <v>4861.32</v>
      </c>
      <c r="AC1102" s="11">
        <f>VLOOKUP(BWscncns[[#This Row],[scanner]],[0]!ScnrAvgBW,2,FALSE)/1000</f>
        <v>6440.9193022088357</v>
      </c>
      <c r="AD1102" s="8">
        <f>(1+$F1102)*Z1102</f>
        <v>15092.821499414185</v>
      </c>
      <c r="AE1102" s="8">
        <f>(1+$F1102)*AA1102</f>
        <v>15092.821499414185</v>
      </c>
      <c r="AF1102" s="8">
        <f>(1+$F1102)*AB1102</f>
        <v>7246.1784539135097</v>
      </c>
      <c r="AG1102" s="8">
        <f>(1+$F1102)*AC1102</f>
        <v>9600.6950110384223</v>
      </c>
      <c r="AH1102" s="8">
        <f>(1+$F1102)*$T1102/1000</f>
        <v>14811.023186353594</v>
      </c>
      <c r="AI1102" s="8">
        <f>(1+BWscncns[[#This Row],[pid_error]]*K_p)*BWscncns[[#This Row],[dbw]]/1000</f>
        <v>12373.725093176799</v>
      </c>
      <c r="AJ1102" s="13">
        <f>BWscncns[[#This Row],[Torflow prgrssv alt vote]]/VLOOKUP(BWscncns[[#This Row],[class]],AltBWtotl,2,FALSE)*100</f>
        <v>0.10605203245979539</v>
      </c>
      <c r="AK1102">
        <f>IF(D1102=E1102,1,0)</f>
        <v>1</v>
      </c>
    </row>
    <row r="1103" spans="1:37">
      <c r="A1103" s="1" t="s">
        <v>5354</v>
      </c>
      <c r="B1103" s="1" t="s">
        <v>5355</v>
      </c>
      <c r="C1103">
        <v>17200</v>
      </c>
      <c r="D1103">
        <v>1523836483</v>
      </c>
      <c r="E1103">
        <v>1525009194</v>
      </c>
      <c r="F1103" s="2">
        <v>0.63127568146000002</v>
      </c>
      <c r="G1103" s="2">
        <v>0.63127568146000002</v>
      </c>
      <c r="H1103">
        <v>16921418</v>
      </c>
      <c r="I1103" s="2">
        <v>0.20179276277899999</v>
      </c>
      <c r="J1103" s="2">
        <v>0</v>
      </c>
      <c r="K1103">
        <v>2</v>
      </c>
      <c r="L1103" s="1" t="s">
        <v>11570</v>
      </c>
      <c r="M1103" s="1" t="s">
        <v>5355</v>
      </c>
      <c r="N1103">
        <v>0</v>
      </c>
      <c r="O1103">
        <v>1</v>
      </c>
      <c r="P1103">
        <v>0</v>
      </c>
      <c r="Q1103">
        <v>0</v>
      </c>
      <c r="R1103" s="19">
        <f>BWscncns[[#This Row],[C fx]]*4+BWscncns[[#This Row],[C fg]]*2+BWscncns[[#This Row],[C fm]]</f>
        <v>2</v>
      </c>
      <c r="S1103">
        <v>14000</v>
      </c>
      <c r="T1103">
        <v>9394692</v>
      </c>
      <c r="U1103" s="13">
        <v>1.4902029999999999</v>
      </c>
      <c r="V1103" s="13">
        <v>0.67104900000000001</v>
      </c>
      <c r="W1103">
        <v>1410</v>
      </c>
      <c r="X1103">
        <v>28</v>
      </c>
      <c r="Z1103" s="10">
        <f>IF($N1103&lt;&gt;0,constants!$L$2,IF($O1103&lt;&gt;0,constants!$M$2,IF($P1103&lt;&gt;0,constants!$N$2,0)))</f>
        <v>9721.3799999999992</v>
      </c>
      <c r="AA1103" s="10">
        <f>IF($N1103&lt;&gt;0,constants!$L$2,IF($O1103&lt;&gt;0,constants!$M$2,IF($P1103&lt;&gt;0,constants!$P$2,0)))</f>
        <v>9721.3799999999992</v>
      </c>
      <c r="AB1103" s="11">
        <f>constants!$O$2</f>
        <v>4861.32</v>
      </c>
      <c r="AC1103" s="11">
        <f>VLOOKUP(BWscncns[[#This Row],[scanner]],[0]!ScnrAvgBW,2,FALSE)/1000</f>
        <v>8853.6095214723919</v>
      </c>
      <c r="AD1103" s="8">
        <f>(1+$F1103)*Z1103</f>
        <v>15858.250784231614</v>
      </c>
      <c r="AE1103" s="8">
        <f>(1+$F1103)*AA1103</f>
        <v>15858.250784231614</v>
      </c>
      <c r="AF1103" s="8">
        <f>(1+$F1103)*AB1103</f>
        <v>7930.1530957951272</v>
      </c>
      <c r="AG1103" s="8">
        <f>(1+$F1103)*AC1103</f>
        <v>14442.677905520621</v>
      </c>
      <c r="AH1103" s="8">
        <f>(1+$F1103)*$T1103/1000</f>
        <v>15325.332594406809</v>
      </c>
      <c r="AI1103" s="8">
        <f>(1+BWscncns[[#This Row],[pid_error]]*K_p)*BWscncns[[#This Row],[dbw]]/1000</f>
        <v>12360.012297203404</v>
      </c>
      <c r="AJ1103" s="13">
        <f>BWscncns[[#This Row],[Torflow prgrssv alt vote]]/VLOOKUP(BWscncns[[#This Row],[class]],AltBWtotl,2,FALSE)*100</f>
        <v>4.3177206778237567E-2</v>
      </c>
      <c r="AK1103">
        <f>IF(D1103=E1103,1,0)</f>
        <v>0</v>
      </c>
    </row>
    <row r="1104" spans="1:37">
      <c r="A1104" s="1" t="s">
        <v>5268</v>
      </c>
      <c r="B1104" s="1" t="s">
        <v>5269</v>
      </c>
      <c r="C1104">
        <v>16900</v>
      </c>
      <c r="D1104">
        <v>1524201401</v>
      </c>
      <c r="E1104">
        <v>1524939777</v>
      </c>
      <c r="F1104" s="2">
        <v>0.61326213417300002</v>
      </c>
      <c r="G1104" s="2">
        <v>0.61326213417300002</v>
      </c>
      <c r="H1104">
        <v>15224651</v>
      </c>
      <c r="I1104" s="2">
        <v>0.63284024816899997</v>
      </c>
      <c r="J1104" s="2">
        <v>0</v>
      </c>
      <c r="K1104">
        <v>1</v>
      </c>
      <c r="L1104" s="1" t="s">
        <v>11583</v>
      </c>
      <c r="M1104" s="1" t="s">
        <v>5269</v>
      </c>
      <c r="N1104">
        <v>0</v>
      </c>
      <c r="O1104">
        <v>1</v>
      </c>
      <c r="P1104">
        <v>0</v>
      </c>
      <c r="Q1104">
        <v>0</v>
      </c>
      <c r="R1104" s="19">
        <f>BWscncns[[#This Row],[C fx]]*4+BWscncns[[#This Row],[C fg]]*2+BWscncns[[#This Row],[C fm]]</f>
        <v>2</v>
      </c>
      <c r="S1104">
        <v>19900</v>
      </c>
      <c r="T1104">
        <v>9437184</v>
      </c>
      <c r="U1104" s="13">
        <v>2.1086800000000001</v>
      </c>
      <c r="V1104" s="13">
        <v>0.47422999999999998</v>
      </c>
      <c r="W1104">
        <v>326</v>
      </c>
      <c r="X1104">
        <v>6</v>
      </c>
      <c r="Z1104" s="10">
        <f>IF($N1104&lt;&gt;0,constants!$L$2,IF($O1104&lt;&gt;0,constants!$M$2,IF($P1104&lt;&gt;0,constants!$N$2,0)))</f>
        <v>9721.3799999999992</v>
      </c>
      <c r="AA1104" s="10">
        <f>IF($N1104&lt;&gt;0,constants!$L$2,IF($O1104&lt;&gt;0,constants!$M$2,IF($P1104&lt;&gt;0,constants!$P$2,0)))</f>
        <v>9721.3799999999992</v>
      </c>
      <c r="AB1104" s="11">
        <f>constants!$O$2</f>
        <v>4861.32</v>
      </c>
      <c r="AC1104" s="11">
        <f>VLOOKUP(BWscncns[[#This Row],[scanner]],[0]!ScnrAvgBW,2,FALSE)/1000</f>
        <v>11818.828055288463</v>
      </c>
      <c r="AD1104" s="8">
        <f>(1+$F1104)*Z1104</f>
        <v>15683.134245906718</v>
      </c>
      <c r="AE1104" s="8">
        <f>(1+$F1104)*AA1104</f>
        <v>15683.134245906718</v>
      </c>
      <c r="AF1104" s="8">
        <f>(1+$F1104)*AB1104</f>
        <v>7842.5834780978876</v>
      </c>
      <c r="AG1104" s="8">
        <f>(1+$F1104)*AC1104</f>
        <v>19066.867771898393</v>
      </c>
      <c r="AH1104" s="8">
        <f>(1+$F1104)*$T1104/1000</f>
        <v>15224.651600423289</v>
      </c>
      <c r="AI1104" s="8">
        <f>(1+BWscncns[[#This Row],[pid_error]]*K_p)*BWscncns[[#This Row],[dbw]]/1000</f>
        <v>12330.917800211644</v>
      </c>
      <c r="AJ1104" s="13">
        <f>BWscncns[[#This Row],[Torflow prgrssv alt vote]]/VLOOKUP(BWscncns[[#This Row],[class]],AltBWtotl,2,FALSE)*100</f>
        <v>4.3075571028813091E-2</v>
      </c>
      <c r="AK1104">
        <f>IF(D1104=E1104,1,0)</f>
        <v>0</v>
      </c>
    </row>
    <row r="1105" spans="1:37">
      <c r="A1105" s="1" t="s">
        <v>3650</v>
      </c>
      <c r="B1105" s="1" t="s">
        <v>3651</v>
      </c>
      <c r="C1105">
        <v>15900</v>
      </c>
      <c r="D1105">
        <v>1524922925</v>
      </c>
      <c r="E1105">
        <v>1524922925</v>
      </c>
      <c r="F1105" s="2">
        <v>0.82220734524500005</v>
      </c>
      <c r="G1105" s="2">
        <v>0.82220734524500005</v>
      </c>
      <c r="H1105">
        <v>15912739</v>
      </c>
      <c r="I1105" s="2">
        <v>-0.24725488096500001</v>
      </c>
      <c r="J1105" s="2">
        <v>0.22727272727299999</v>
      </c>
      <c r="K1105">
        <v>2</v>
      </c>
      <c r="L1105" s="1" t="s">
        <v>11688</v>
      </c>
      <c r="M1105" s="1" t="s">
        <v>3651</v>
      </c>
      <c r="N1105">
        <v>1</v>
      </c>
      <c r="O1105">
        <v>0</v>
      </c>
      <c r="P1105">
        <v>0</v>
      </c>
      <c r="Q1105">
        <v>0</v>
      </c>
      <c r="R1105" s="19">
        <f>BWscncns[[#This Row],[C fx]]*4+BWscncns[[#This Row],[C fg]]*2+BWscncns[[#This Row],[C fm]]</f>
        <v>4</v>
      </c>
      <c r="S1105">
        <v>14400</v>
      </c>
      <c r="T1105">
        <v>8732672</v>
      </c>
      <c r="U1105" s="13">
        <v>1.6489799999999999</v>
      </c>
      <c r="V1105" s="13">
        <v>0.60643599999999998</v>
      </c>
      <c r="W1105">
        <v>953</v>
      </c>
      <c r="X1105">
        <v>19</v>
      </c>
      <c r="Z1105" s="10">
        <f>IF($N1105&lt;&gt;0,constants!$L$2,IF($O1105&lt;&gt;0,constants!$M$2,IF($P1105&lt;&gt;0,constants!$N$2,0)))</f>
        <v>10125.48</v>
      </c>
      <c r="AA1105" s="10">
        <f>IF($N1105&lt;&gt;0,constants!$L$2,IF($O1105&lt;&gt;0,constants!$M$2,IF($P1105&lt;&gt;0,constants!$P$2,0)))</f>
        <v>10125.48</v>
      </c>
      <c r="AB1105" s="11">
        <f>constants!$O$2</f>
        <v>4861.32</v>
      </c>
      <c r="AC1105" s="11">
        <f>VLOOKUP(BWscncns[[#This Row],[scanner]],[0]!ScnrAvgBW,2,FALSE)/1000</f>
        <v>8853.6095214723919</v>
      </c>
      <c r="AD1105" s="8">
        <f>(1+$F1105)*Z1105</f>
        <v>18450.724030131343</v>
      </c>
      <c r="AE1105" s="8">
        <f>(1+$F1105)*AA1105</f>
        <v>18450.724030131343</v>
      </c>
      <c r="AF1105" s="8">
        <f>(1+$F1105)*AB1105</f>
        <v>8858.3330115864228</v>
      </c>
      <c r="AG1105" s="8">
        <f>(1+$F1105)*AC1105</f>
        <v>16133.112301958063</v>
      </c>
      <c r="AH1105" s="8">
        <f>(1+$F1105)*$T1105/1000</f>
        <v>15912.739062015346</v>
      </c>
      <c r="AI1105" s="8">
        <f>(1+BWscncns[[#This Row],[pid_error]]*K_p)*BWscncns[[#This Row],[dbw]]/1000</f>
        <v>12322.705531007674</v>
      </c>
      <c r="AJ1105" s="13">
        <f>BWscncns[[#This Row],[Torflow prgrssv alt vote]]/VLOOKUP(BWscncns[[#This Row],[class]],AltBWtotl,2,FALSE)*100</f>
        <v>0.10561475684372175</v>
      </c>
      <c r="AK1105">
        <f>IF(D1105=E1105,1,0)</f>
        <v>1</v>
      </c>
    </row>
    <row r="1106" spans="1:37">
      <c r="A1106" s="1" t="s">
        <v>4702</v>
      </c>
      <c r="B1106" s="1" t="s">
        <v>49</v>
      </c>
      <c r="C1106">
        <v>8560</v>
      </c>
      <c r="D1106">
        <v>1524423013</v>
      </c>
      <c r="E1106">
        <v>1524989085</v>
      </c>
      <c r="F1106" s="2">
        <v>-0.120290538728</v>
      </c>
      <c r="G1106" s="2">
        <v>-0.120290538728</v>
      </c>
      <c r="H1106">
        <v>11353034</v>
      </c>
      <c r="I1106" s="2">
        <v>0.226541031083</v>
      </c>
      <c r="J1106" s="2">
        <v>0</v>
      </c>
      <c r="K1106">
        <v>6</v>
      </c>
      <c r="L1106" s="1" t="s">
        <v>11597</v>
      </c>
      <c r="M1106" s="1" t="s">
        <v>49</v>
      </c>
      <c r="N1106">
        <v>0</v>
      </c>
      <c r="O1106">
        <v>1</v>
      </c>
      <c r="P1106">
        <v>0</v>
      </c>
      <c r="Q1106">
        <v>0</v>
      </c>
      <c r="R1106" s="19">
        <f>BWscncns[[#This Row],[C fx]]*4+BWscncns[[#This Row],[C fg]]*2+BWscncns[[#This Row],[C fm]]</f>
        <v>2</v>
      </c>
      <c r="S1106">
        <v>8560</v>
      </c>
      <c r="T1106">
        <v>13108576</v>
      </c>
      <c r="U1106" s="13">
        <v>0.65300800000000003</v>
      </c>
      <c r="V1106" s="13">
        <v>1.5313760000000001</v>
      </c>
      <c r="W1106">
        <v>4403</v>
      </c>
      <c r="X1106">
        <v>88</v>
      </c>
      <c r="Z1106" s="10">
        <f>IF($N1106&lt;&gt;0,constants!$L$2,IF($O1106&lt;&gt;0,constants!$M$2,IF($P1106&lt;&gt;0,constants!$N$2,0)))</f>
        <v>9721.3799999999992</v>
      </c>
      <c r="AA1106" s="10">
        <f>IF($N1106&lt;&gt;0,constants!$L$2,IF($O1106&lt;&gt;0,constants!$M$2,IF($P1106&lt;&gt;0,constants!$P$2,0)))</f>
        <v>9721.3799999999992</v>
      </c>
      <c r="AB1106" s="11">
        <f>constants!$O$2</f>
        <v>4861.32</v>
      </c>
      <c r="AC1106" s="11">
        <f>VLOOKUP(BWscncns[[#This Row],[scanner]],[0]!ScnrAvgBW,2,FALSE)/1000</f>
        <v>2386.3111194805197</v>
      </c>
      <c r="AD1106" s="8">
        <f>(1+$F1106)*Z1106</f>
        <v>8551.9899626203951</v>
      </c>
      <c r="AE1106" s="8">
        <f>(1+$F1106)*AA1106</f>
        <v>8551.9899626203951</v>
      </c>
      <c r="AF1106" s="8">
        <f>(1+$F1106)*AB1106</f>
        <v>4276.549198270799</v>
      </c>
      <c r="AG1106" s="8">
        <f>(1+$F1106)*AC1106</f>
        <v>2099.260469345591</v>
      </c>
      <c r="AH1106" s="8">
        <f>(1+$F1106)*$T1106/1000</f>
        <v>11531.738331003067</v>
      </c>
      <c r="AI1106" s="8">
        <f>(1+BWscncns[[#This Row],[pid_error]]*K_p)*BWscncns[[#This Row],[dbw]]/1000</f>
        <v>12320.157165501534</v>
      </c>
      <c r="AJ1106" s="13">
        <f>BWscncns[[#This Row],[Torflow prgrssv alt vote]]/VLOOKUP(BWscncns[[#This Row],[class]],AltBWtotl,2,FALSE)*100</f>
        <v>4.3037980924631028E-2</v>
      </c>
      <c r="AK1106">
        <f>IF(D1106=E1106,1,0)</f>
        <v>0</v>
      </c>
    </row>
    <row r="1107" spans="1:37">
      <c r="A1107" s="1" t="s">
        <v>5373</v>
      </c>
      <c r="B1107" s="1" t="s">
        <v>5374</v>
      </c>
      <c r="C1107">
        <v>16100</v>
      </c>
      <c r="D1107">
        <v>1524019181</v>
      </c>
      <c r="E1107">
        <v>1524964160</v>
      </c>
      <c r="F1107" s="2">
        <v>0.76881906771899999</v>
      </c>
      <c r="G1107" s="2">
        <v>0.76881906771899999</v>
      </c>
      <c r="H1107">
        <v>15872165</v>
      </c>
      <c r="I1107" s="2">
        <v>0.77679677328899999</v>
      </c>
      <c r="J1107" s="2">
        <v>0</v>
      </c>
      <c r="K1107">
        <v>2</v>
      </c>
      <c r="L1107" s="1" t="s">
        <v>11615</v>
      </c>
      <c r="M1107" s="1" t="s">
        <v>5374</v>
      </c>
      <c r="N1107">
        <v>0</v>
      </c>
      <c r="O1107">
        <v>1</v>
      </c>
      <c r="P1107">
        <v>0</v>
      </c>
      <c r="Q1107">
        <v>0</v>
      </c>
      <c r="R1107" s="19">
        <f>BWscncns[[#This Row],[C fx]]*4+BWscncns[[#This Row],[C fg]]*2+BWscncns[[#This Row],[C fm]]</f>
        <v>2</v>
      </c>
      <c r="S1107">
        <v>10500</v>
      </c>
      <c r="T1107">
        <v>8896747</v>
      </c>
      <c r="U1107" s="13">
        <v>1.180207</v>
      </c>
      <c r="V1107" s="13">
        <v>0.84730899999999998</v>
      </c>
      <c r="W1107">
        <v>2382</v>
      </c>
      <c r="X1107">
        <v>47</v>
      </c>
      <c r="Z1107" s="10">
        <f>IF($N1107&lt;&gt;0,constants!$L$2,IF($O1107&lt;&gt;0,constants!$M$2,IF($P1107&lt;&gt;0,constants!$N$2,0)))</f>
        <v>9721.3799999999992</v>
      </c>
      <c r="AA1107" s="10">
        <f>IF($N1107&lt;&gt;0,constants!$L$2,IF($O1107&lt;&gt;0,constants!$M$2,IF($P1107&lt;&gt;0,constants!$P$2,0)))</f>
        <v>9721.3799999999992</v>
      </c>
      <c r="AB1107" s="11">
        <f>constants!$O$2</f>
        <v>4861.32</v>
      </c>
      <c r="AC1107" s="11">
        <f>VLOOKUP(BWscncns[[#This Row],[scanner]],[0]!ScnrAvgBW,2,FALSE)/1000</f>
        <v>8853.6095214723919</v>
      </c>
      <c r="AD1107" s="8">
        <f>(1+$F1107)*Z1107</f>
        <v>17195.362308542131</v>
      </c>
      <c r="AE1107" s="8">
        <f>(1+$F1107)*AA1107</f>
        <v>17195.362308542131</v>
      </c>
      <c r="AF1107" s="8">
        <f>(1+$F1107)*AB1107</f>
        <v>8598.7955102837277</v>
      </c>
      <c r="AG1107" s="8">
        <f>(1+$F1107)*AC1107</f>
        <v>15660.433339718857</v>
      </c>
      <c r="AH1107" s="8">
        <f>(1+$F1107)*$T1107/1000</f>
        <v>15736.73573427181</v>
      </c>
      <c r="AI1107" s="8">
        <f>(1+BWscncns[[#This Row],[pid_error]]*K_p)*BWscncns[[#This Row],[dbw]]/1000</f>
        <v>12316.741367135905</v>
      </c>
      <c r="AJ1107" s="13">
        <f>BWscncns[[#This Row],[Torflow prgrssv alt vote]]/VLOOKUP(BWscncns[[#This Row],[class]],AltBWtotl,2,FALSE)*100</f>
        <v>4.302604852288261E-2</v>
      </c>
      <c r="AK1107">
        <f>IF(D1107=E1107,1,0)</f>
        <v>0</v>
      </c>
    </row>
    <row r="1108" spans="1:37">
      <c r="A1108" s="1" t="s">
        <v>10812</v>
      </c>
      <c r="B1108" s="1" t="s">
        <v>10813</v>
      </c>
      <c r="C1108">
        <v>14400</v>
      </c>
      <c r="D1108">
        <v>1524963313</v>
      </c>
      <c r="E1108">
        <v>1524963313</v>
      </c>
      <c r="F1108" s="2">
        <v>0.40495607272700002</v>
      </c>
      <c r="G1108" s="2">
        <v>0.40495607272700002</v>
      </c>
      <c r="H1108">
        <v>14386750</v>
      </c>
      <c r="I1108" s="2">
        <v>0.93195259491399995</v>
      </c>
      <c r="J1108" s="2">
        <v>0</v>
      </c>
      <c r="K1108">
        <v>5</v>
      </c>
      <c r="L1108" s="1" t="s">
        <v>11706</v>
      </c>
      <c r="M1108" s="1" t="s">
        <v>10813</v>
      </c>
      <c r="N1108">
        <v>1</v>
      </c>
      <c r="O1108">
        <v>0</v>
      </c>
      <c r="P1108">
        <v>0</v>
      </c>
      <c r="Q1108">
        <v>0</v>
      </c>
      <c r="R1108" s="19">
        <f>BWscncns[[#This Row],[C fx]]*4+BWscncns[[#This Row],[C fg]]*2+BWscncns[[#This Row],[C fm]]</f>
        <v>4</v>
      </c>
      <c r="S1108">
        <v>10100</v>
      </c>
      <c r="T1108">
        <v>10240000</v>
      </c>
      <c r="U1108" s="13">
        <v>0.98632799999999998</v>
      </c>
      <c r="V1108" s="13">
        <v>1.0138609999999999</v>
      </c>
      <c r="W1108">
        <v>3406</v>
      </c>
      <c r="X1108">
        <v>68</v>
      </c>
      <c r="Z1108" s="10">
        <f>IF($N1108&lt;&gt;0,constants!$L$2,IF($O1108&lt;&gt;0,constants!$M$2,IF($P1108&lt;&gt;0,constants!$N$2,0)))</f>
        <v>10125.48</v>
      </c>
      <c r="AA1108" s="10">
        <f>IF($N1108&lt;&gt;0,constants!$L$2,IF($O1108&lt;&gt;0,constants!$M$2,IF($P1108&lt;&gt;0,constants!$P$2,0)))</f>
        <v>10125.48</v>
      </c>
      <c r="AB1108" s="11">
        <f>constants!$O$2</f>
        <v>4861.32</v>
      </c>
      <c r="AC1108" s="11">
        <f>VLOOKUP(BWscncns[[#This Row],[scanner]],[0]!ScnrAvgBW,2,FALSE)/1000</f>
        <v>3794.4265750962772</v>
      </c>
      <c r="AD1108" s="8">
        <f>(1+$F1108)*Z1108</f>
        <v>14225.854615275784</v>
      </c>
      <c r="AE1108" s="8">
        <f>(1+$F1108)*AA1108</f>
        <v>14225.854615275784</v>
      </c>
      <c r="AF1108" s="8">
        <f>(1+$F1108)*AB1108</f>
        <v>6829.9410554692195</v>
      </c>
      <c r="AG1108" s="8">
        <f>(1+$F1108)*AC1108</f>
        <v>5331.0026591982269</v>
      </c>
      <c r="AH1108" s="8">
        <f>(1+$F1108)*$T1108/1000</f>
        <v>14386.75018472448</v>
      </c>
      <c r="AI1108" s="8">
        <f>(1+BWscncns[[#This Row],[pid_error]]*K_p)*BWscncns[[#This Row],[dbw]]/1000</f>
        <v>12313.375092362239</v>
      </c>
      <c r="AJ1108" s="13">
        <f>BWscncns[[#This Row],[Torflow prgrssv alt vote]]/VLOOKUP(BWscncns[[#This Row],[class]],AltBWtotl,2,FALSE)*100</f>
        <v>0.10553478804090462</v>
      </c>
      <c r="AK1108">
        <f>IF(D1108=E1108,1,0)</f>
        <v>1</v>
      </c>
    </row>
    <row r="1109" spans="1:37">
      <c r="A1109" s="1" t="s">
        <v>9536</v>
      </c>
      <c r="B1109" s="1" t="s">
        <v>9537</v>
      </c>
      <c r="C1109">
        <v>5070</v>
      </c>
      <c r="D1109">
        <v>1524836867</v>
      </c>
      <c r="E1109">
        <v>1524836867</v>
      </c>
      <c r="F1109" s="2">
        <v>2.3922680234100002</v>
      </c>
      <c r="G1109" s="2">
        <v>2.3922680234100002</v>
      </c>
      <c r="H1109">
        <v>5066867</v>
      </c>
      <c r="I1109" s="2">
        <v>1.5435626793199999</v>
      </c>
      <c r="J1109" s="2">
        <v>0</v>
      </c>
      <c r="K1109">
        <v>1</v>
      </c>
      <c r="L1109" s="1" t="s">
        <v>11735</v>
      </c>
      <c r="M1109" s="1" t="s">
        <v>9537</v>
      </c>
      <c r="N1109">
        <v>0</v>
      </c>
      <c r="O1109">
        <v>0</v>
      </c>
      <c r="P1109">
        <v>1</v>
      </c>
      <c r="Q1109">
        <v>0</v>
      </c>
      <c r="R1109" s="19">
        <f>BWscncns[[#This Row],[C fx]]*4+BWscncns[[#This Row],[C fg]]*2+BWscncns[[#This Row],[C fm]]</f>
        <v>1</v>
      </c>
      <c r="S1109">
        <v>5370</v>
      </c>
      <c r="T1109">
        <v>5605283</v>
      </c>
      <c r="U1109" s="13">
        <v>0.95802500000000002</v>
      </c>
      <c r="V1109" s="13">
        <v>1.043814</v>
      </c>
      <c r="W1109">
        <v>3519</v>
      </c>
      <c r="X1109">
        <v>70</v>
      </c>
      <c r="Z1109" s="10">
        <f>IF($N1109&lt;&gt;0,constants!$L$2,IF($O1109&lt;&gt;0,constants!$M$2,IF($P1109&lt;&gt;0,constants!$N$2,0)))</f>
        <v>1117.99</v>
      </c>
      <c r="AA1109" s="10">
        <f>IF($N1109&lt;&gt;0,constants!$L$2,IF($O1109&lt;&gt;0,constants!$M$2,IF($P1109&lt;&gt;0,constants!$P$2,0)))</f>
        <v>4051.45</v>
      </c>
      <c r="AB1109" s="11">
        <f>constants!$O$2</f>
        <v>4861.32</v>
      </c>
      <c r="AC1109" s="11">
        <f>VLOOKUP(BWscncns[[#This Row],[scanner]],[0]!ScnrAvgBW,2,FALSE)/1000</f>
        <v>11818.828055288463</v>
      </c>
      <c r="AD1109" s="8">
        <f>(1+$F1109)*Z1109</f>
        <v>3792.5217274921461</v>
      </c>
      <c r="AE1109" s="8">
        <f>(1+$F1109)*AA1109</f>
        <v>13743.604283444445</v>
      </c>
      <c r="AF1109" s="8">
        <f>(1+$F1109)*AB1109</f>
        <v>16490.900387563503</v>
      </c>
      <c r="AG1109" s="8">
        <f>(1+$F1109)*AC1109</f>
        <v>40092.632486136048</v>
      </c>
      <c r="AH1109" s="8">
        <f>(1+$F1109)*$T1109/1000</f>
        <v>19014.622283063676</v>
      </c>
      <c r="AI1109" s="8">
        <f>(1+BWscncns[[#This Row],[pid_error]]*K_p)*BWscncns[[#This Row],[dbw]]/1000</f>
        <v>12309.95264153184</v>
      </c>
      <c r="AJ1109" s="13">
        <f>BWscncns[[#This Row],[Torflow prgrssv alt vote]]/VLOOKUP(BWscncns[[#This Row],[class]],AltBWtotl,2,FALSE)*100</f>
        <v>0.24278512847207917</v>
      </c>
      <c r="AK1109">
        <f>IF(D1109=E1109,1,0)</f>
        <v>1</v>
      </c>
    </row>
    <row r="1110" spans="1:37">
      <c r="A1110" s="1" t="s">
        <v>2131</v>
      </c>
      <c r="B1110" s="1" t="s">
        <v>2132</v>
      </c>
      <c r="C1110">
        <v>9540</v>
      </c>
      <c r="D1110">
        <v>1524289300</v>
      </c>
      <c r="E1110">
        <v>1525006418</v>
      </c>
      <c r="F1110" s="2">
        <v>1.0017404005699999</v>
      </c>
      <c r="G1110" s="2">
        <v>1.0017404005699999</v>
      </c>
      <c r="H1110">
        <v>16398257</v>
      </c>
      <c r="I1110" s="2">
        <v>0.55001483592800005</v>
      </c>
      <c r="J1110" s="2">
        <v>0</v>
      </c>
      <c r="K1110">
        <v>2</v>
      </c>
      <c r="L1110" s="1" t="s">
        <v>11703</v>
      </c>
      <c r="M1110" s="1" t="s">
        <v>2132</v>
      </c>
      <c r="N1110">
        <v>0</v>
      </c>
      <c r="O1110">
        <v>1</v>
      </c>
      <c r="P1110">
        <v>0</v>
      </c>
      <c r="Q1110">
        <v>0</v>
      </c>
      <c r="R1110" s="19">
        <f>BWscncns[[#This Row],[C fx]]*4+BWscncns[[#This Row],[C fg]]*2+BWscncns[[#This Row],[C fm]]</f>
        <v>2</v>
      </c>
      <c r="S1110">
        <v>8720</v>
      </c>
      <c r="T1110">
        <v>8192000</v>
      </c>
      <c r="U1110" s="13">
        <v>1.0644530000000001</v>
      </c>
      <c r="V1110" s="13">
        <v>0.93945000000000001</v>
      </c>
      <c r="W1110">
        <v>2897</v>
      </c>
      <c r="X1110">
        <v>57</v>
      </c>
      <c r="Z1110" s="10">
        <f>IF($N1110&lt;&gt;0,constants!$L$2,IF($O1110&lt;&gt;0,constants!$M$2,IF($P1110&lt;&gt;0,constants!$N$2,0)))</f>
        <v>9721.3799999999992</v>
      </c>
      <c r="AA1110" s="10">
        <f>IF($N1110&lt;&gt;0,constants!$L$2,IF($O1110&lt;&gt;0,constants!$M$2,IF($P1110&lt;&gt;0,constants!$P$2,0)))</f>
        <v>9721.3799999999992</v>
      </c>
      <c r="AB1110" s="11">
        <f>constants!$O$2</f>
        <v>4861.32</v>
      </c>
      <c r="AC1110" s="11">
        <f>VLOOKUP(BWscncns[[#This Row],[scanner]],[0]!ScnrAvgBW,2,FALSE)/1000</f>
        <v>8853.6095214723919</v>
      </c>
      <c r="AD1110" s="8">
        <f>(1+$F1110)*Z1110</f>
        <v>19459.679095293188</v>
      </c>
      <c r="AE1110" s="8">
        <f>(1+$F1110)*AA1110</f>
        <v>19459.679095293188</v>
      </c>
      <c r="AF1110" s="8">
        <f>(1+$F1110)*AB1110</f>
        <v>9731.1006440989531</v>
      </c>
      <c r="AG1110" s="8">
        <f>(1+$F1110)*AC1110</f>
        <v>17722.627870002514</v>
      </c>
      <c r="AH1110" s="8">
        <f>(1+$F1110)*$T1110/1000</f>
        <v>16398.257361469441</v>
      </c>
      <c r="AI1110" s="8">
        <f>(1+BWscncns[[#This Row],[pid_error]]*K_p)*BWscncns[[#This Row],[dbw]]/1000</f>
        <v>12295.128680734721</v>
      </c>
      <c r="AJ1110" s="13">
        <f>BWscncns[[#This Row],[Torflow prgrssv alt vote]]/VLOOKUP(BWscncns[[#This Row],[class]],AltBWtotl,2,FALSE)*100</f>
        <v>4.2950548967757712E-2</v>
      </c>
      <c r="AK1110">
        <f>IF(D1110=E1110,1,0)</f>
        <v>0</v>
      </c>
    </row>
    <row r="1111" spans="1:37">
      <c r="A1111" s="1" t="s">
        <v>11475</v>
      </c>
      <c r="B1111" s="1" t="s">
        <v>11476</v>
      </c>
      <c r="C1111">
        <v>13900</v>
      </c>
      <c r="D1111">
        <v>1524225396</v>
      </c>
      <c r="E1111">
        <v>1525001415</v>
      </c>
      <c r="F1111" s="2">
        <v>0.87877549635700003</v>
      </c>
      <c r="G1111" s="2">
        <v>0.87877549635700003</v>
      </c>
      <c r="H1111">
        <v>12863357</v>
      </c>
      <c r="I1111" s="2">
        <v>0.425691192951</v>
      </c>
      <c r="J1111" s="2">
        <v>0</v>
      </c>
      <c r="K1111">
        <v>3</v>
      </c>
      <c r="L1111" s="1" t="s">
        <v>11578</v>
      </c>
      <c r="M1111" s="1" t="s">
        <v>11476</v>
      </c>
      <c r="N1111">
        <v>0</v>
      </c>
      <c r="O1111">
        <v>1</v>
      </c>
      <c r="P1111">
        <v>0</v>
      </c>
      <c r="Q1111">
        <v>0</v>
      </c>
      <c r="R1111" s="19">
        <f>BWscncns[[#This Row],[C fx]]*4+BWscncns[[#This Row],[C fg]]*2+BWscncns[[#This Row],[C fm]]</f>
        <v>2</v>
      </c>
      <c r="S1111">
        <v>12900</v>
      </c>
      <c r="T1111">
        <v>8540634</v>
      </c>
      <c r="U1111" s="13">
        <v>1.510427</v>
      </c>
      <c r="V1111" s="13">
        <v>0.66206500000000001</v>
      </c>
      <c r="W1111">
        <v>1340</v>
      </c>
      <c r="X1111">
        <v>26</v>
      </c>
      <c r="Z1111" s="10">
        <f>IF($N1111&lt;&gt;0,constants!$L$2,IF($O1111&lt;&gt;0,constants!$M$2,IF($P1111&lt;&gt;0,constants!$N$2,0)))</f>
        <v>9721.3799999999992</v>
      </c>
      <c r="AA1111" s="10">
        <f>IF($N1111&lt;&gt;0,constants!$L$2,IF($O1111&lt;&gt;0,constants!$M$2,IF($P1111&lt;&gt;0,constants!$P$2,0)))</f>
        <v>9721.3799999999992</v>
      </c>
      <c r="AB1111" s="11">
        <f>constants!$O$2</f>
        <v>4861.32</v>
      </c>
      <c r="AC1111" s="11">
        <f>VLOOKUP(BWscncns[[#This Row],[scanner]],[0]!ScnrAvgBW,2,FALSE)/1000</f>
        <v>6440.9193022088357</v>
      </c>
      <c r="AD1111" s="8">
        <f>(1+$F1111)*Z1111</f>
        <v>18264.290534775013</v>
      </c>
      <c r="AE1111" s="8">
        <f>(1+$F1111)*AA1111</f>
        <v>18264.290534775013</v>
      </c>
      <c r="AF1111" s="8">
        <f>(1+$F1111)*AB1111</f>
        <v>9133.3288959502115</v>
      </c>
      <c r="AG1111" s="8">
        <f>(1+$F1111)*AC1111</f>
        <v>12101.041359002787</v>
      </c>
      <c r="AH1111" s="8">
        <f>(1+$F1111)*$T1111/1000</f>
        <v>16045.933882553471</v>
      </c>
      <c r="AI1111" s="8">
        <f>(1+BWscncns[[#This Row],[pid_error]]*K_p)*BWscncns[[#This Row],[dbw]]/1000</f>
        <v>12293.283941276735</v>
      </c>
      <c r="AJ1111" s="13">
        <f>BWscncns[[#This Row],[Torflow prgrssv alt vote]]/VLOOKUP(BWscncns[[#This Row],[class]],AltBWtotl,2,FALSE)*100</f>
        <v>4.294410474301795E-2</v>
      </c>
      <c r="AK1111">
        <f>IF(D1111=E1111,1,0)</f>
        <v>0</v>
      </c>
    </row>
    <row r="1112" spans="1:37">
      <c r="A1112" s="1" t="s">
        <v>8993</v>
      </c>
      <c r="B1112" s="1" t="s">
        <v>8994</v>
      </c>
      <c r="C1112">
        <v>17500</v>
      </c>
      <c r="D1112">
        <v>1524992681</v>
      </c>
      <c r="E1112">
        <v>1524992681</v>
      </c>
      <c r="F1112" s="2">
        <v>1.48270890847</v>
      </c>
      <c r="G1112" s="2">
        <v>1.48270890847</v>
      </c>
      <c r="H1112">
        <v>17526556</v>
      </c>
      <c r="I1112" s="2">
        <v>-0.26894055211099999</v>
      </c>
      <c r="J1112" s="2">
        <v>0</v>
      </c>
      <c r="K1112">
        <v>1</v>
      </c>
      <c r="L1112" s="1" t="s">
        <v>11565</v>
      </c>
      <c r="M1112" s="1" t="s">
        <v>8994</v>
      </c>
      <c r="N1112">
        <v>0</v>
      </c>
      <c r="O1112">
        <v>0</v>
      </c>
      <c r="P1112">
        <v>1</v>
      </c>
      <c r="Q1112">
        <v>0</v>
      </c>
      <c r="R1112" s="19">
        <f>BWscncns[[#This Row],[C fx]]*4+BWscncns[[#This Row],[C fg]]*2+BWscncns[[#This Row],[C fm]]</f>
        <v>1</v>
      </c>
      <c r="S1112">
        <v>14700</v>
      </c>
      <c r="T1112">
        <v>7059449</v>
      </c>
      <c r="U1112" s="13">
        <v>2.0823149999999999</v>
      </c>
      <c r="V1112" s="13">
        <v>0.48023500000000002</v>
      </c>
      <c r="W1112">
        <v>344</v>
      </c>
      <c r="X1112">
        <v>6</v>
      </c>
      <c r="Z1112" s="10">
        <f>IF($N1112&lt;&gt;0,constants!$L$2,IF($O1112&lt;&gt;0,constants!$M$2,IF($P1112&lt;&gt;0,constants!$N$2,0)))</f>
        <v>1117.99</v>
      </c>
      <c r="AA1112" s="10">
        <f>IF($N1112&lt;&gt;0,constants!$L$2,IF($O1112&lt;&gt;0,constants!$M$2,IF($P1112&lt;&gt;0,constants!$P$2,0)))</f>
        <v>4051.45</v>
      </c>
      <c r="AB1112" s="11">
        <f>constants!$O$2</f>
        <v>4861.32</v>
      </c>
      <c r="AC1112" s="11">
        <f>VLOOKUP(BWscncns[[#This Row],[scanner]],[0]!ScnrAvgBW,2,FALSE)/1000</f>
        <v>11818.828055288463</v>
      </c>
      <c r="AD1112" s="8">
        <f>(1+$F1112)*Z1112</f>
        <v>2775.6437325803754</v>
      </c>
      <c r="AE1112" s="8">
        <f>(1+$F1112)*AA1112</f>
        <v>10058.571007220782</v>
      </c>
      <c r="AF1112" s="8">
        <f>(1+$F1112)*AB1112</f>
        <v>12069.24247092338</v>
      </c>
      <c r="AG1112" s="8">
        <f>(1+$F1112)*AC1112</f>
        <v>29342.709700539835</v>
      </c>
      <c r="AH1112" s="8">
        <f>(1+$F1112)*$T1112/1000</f>
        <v>17526.556921189636</v>
      </c>
      <c r="AI1112" s="8">
        <f>(1+BWscncns[[#This Row],[pid_error]]*K_p)*BWscncns[[#This Row],[dbw]]/1000</f>
        <v>12293.002960594818</v>
      </c>
      <c r="AJ1112" s="13">
        <f>BWscncns[[#This Row],[Torflow prgrssv alt vote]]/VLOOKUP(BWscncns[[#This Row],[class]],AltBWtotl,2,FALSE)*100</f>
        <v>0.24245083551550256</v>
      </c>
      <c r="AK1112">
        <f>IF(D1112=E1112,1,0)</f>
        <v>1</v>
      </c>
    </row>
    <row r="1113" spans="1:37">
      <c r="A1113" s="1" t="s">
        <v>120</v>
      </c>
      <c r="B1113" s="1" t="s">
        <v>121</v>
      </c>
      <c r="C1113">
        <v>13300</v>
      </c>
      <c r="D1113">
        <v>1524033891</v>
      </c>
      <c r="E1113">
        <v>1525003705</v>
      </c>
      <c r="F1113" s="2">
        <v>0.64631049948200003</v>
      </c>
      <c r="G1113" s="2">
        <v>0.64631049948200003</v>
      </c>
      <c r="H1113">
        <v>12676111</v>
      </c>
      <c r="I1113" s="2">
        <v>0.42145246784500001</v>
      </c>
      <c r="J1113" s="2">
        <v>0</v>
      </c>
      <c r="K1113">
        <v>5</v>
      </c>
      <c r="L1113" s="1" t="s">
        <v>11561</v>
      </c>
      <c r="M1113" s="1" t="s">
        <v>121</v>
      </c>
      <c r="N1113">
        <v>0</v>
      </c>
      <c r="O1113">
        <v>1</v>
      </c>
      <c r="P1113">
        <v>0</v>
      </c>
      <c r="Q1113">
        <v>0</v>
      </c>
      <c r="R1113" s="19">
        <f>BWscncns[[#This Row],[C fx]]*4+BWscncns[[#This Row],[C fg]]*2+BWscncns[[#This Row],[C fm]]</f>
        <v>2</v>
      </c>
      <c r="S1113">
        <v>9320</v>
      </c>
      <c r="T1113">
        <v>9283543</v>
      </c>
      <c r="U1113" s="13">
        <v>1.003927</v>
      </c>
      <c r="V1113" s="13">
        <v>0.99608799999999997</v>
      </c>
      <c r="W1113">
        <v>3206</v>
      </c>
      <c r="X1113">
        <v>64</v>
      </c>
      <c r="Z1113" s="10">
        <f>IF($N1113&lt;&gt;0,constants!$L$2,IF($O1113&lt;&gt;0,constants!$M$2,IF($P1113&lt;&gt;0,constants!$N$2,0)))</f>
        <v>9721.3799999999992</v>
      </c>
      <c r="AA1113" s="10">
        <f>IF($N1113&lt;&gt;0,constants!$L$2,IF($O1113&lt;&gt;0,constants!$M$2,IF($P1113&lt;&gt;0,constants!$P$2,0)))</f>
        <v>9721.3799999999992</v>
      </c>
      <c r="AB1113" s="11">
        <f>constants!$O$2</f>
        <v>4861.32</v>
      </c>
      <c r="AC1113" s="11">
        <f>VLOOKUP(BWscncns[[#This Row],[scanner]],[0]!ScnrAvgBW,2,FALSE)/1000</f>
        <v>3794.4265750962772</v>
      </c>
      <c r="AD1113" s="8">
        <f>(1+$F1113)*Z1113</f>
        <v>16004.409963454324</v>
      </c>
      <c r="AE1113" s="8">
        <f>(1+$F1113)*AA1113</f>
        <v>16004.409963454324</v>
      </c>
      <c r="AF1113" s="8">
        <f>(1+$F1113)*AB1113</f>
        <v>8003.2421573418351</v>
      </c>
      <c r="AG1113" s="8">
        <f>(1+$F1113)*AC1113</f>
        <v>6246.804310094526</v>
      </c>
      <c r="AH1113" s="8">
        <f>(1+$F1113)*$T1113/1000</f>
        <v>15283.594313292624</v>
      </c>
      <c r="AI1113" s="8">
        <f>(1+BWscncns[[#This Row],[pid_error]]*K_p)*BWscncns[[#This Row],[dbw]]/1000</f>
        <v>12283.568656646312</v>
      </c>
      <c r="AJ1113" s="13">
        <f>BWscncns[[#This Row],[Torflow prgrssv alt vote]]/VLOOKUP(BWscncns[[#This Row],[class]],AltBWtotl,2,FALSE)*100</f>
        <v>4.2910166358224262E-2</v>
      </c>
      <c r="AK1113">
        <f>IF(D1113=E1113,1,0)</f>
        <v>0</v>
      </c>
    </row>
    <row r="1114" spans="1:37">
      <c r="A1114" s="1" t="s">
        <v>9616</v>
      </c>
      <c r="B1114" s="1" t="s">
        <v>9617</v>
      </c>
      <c r="C1114">
        <v>13300</v>
      </c>
      <c r="D1114">
        <v>1524361242</v>
      </c>
      <c r="E1114">
        <v>1525003372</v>
      </c>
      <c r="F1114" s="2">
        <v>0.427862949933</v>
      </c>
      <c r="G1114" s="2">
        <v>0.427862949933</v>
      </c>
      <c r="H1114">
        <v>14973880</v>
      </c>
      <c r="I1114" s="2">
        <v>-0.15725253724499999</v>
      </c>
      <c r="J1114" s="2">
        <v>0</v>
      </c>
      <c r="K1114">
        <v>2</v>
      </c>
      <c r="L1114" s="1" t="s">
        <v>11569</v>
      </c>
      <c r="M1114" s="1" t="s">
        <v>9617</v>
      </c>
      <c r="N1114">
        <v>0</v>
      </c>
      <c r="O1114">
        <v>1</v>
      </c>
      <c r="P1114">
        <v>0</v>
      </c>
      <c r="Q1114">
        <v>0</v>
      </c>
      <c r="R1114" s="19">
        <f>BWscncns[[#This Row],[C fx]]*4+BWscncns[[#This Row],[C fg]]*2+BWscncns[[#This Row],[C fm]]</f>
        <v>2</v>
      </c>
      <c r="S1114">
        <v>15600</v>
      </c>
      <c r="T1114">
        <v>10107146</v>
      </c>
      <c r="U1114" s="13">
        <v>1.5434619999999999</v>
      </c>
      <c r="V1114" s="13">
        <v>0.64789399999999997</v>
      </c>
      <c r="W1114">
        <v>1226</v>
      </c>
      <c r="X1114">
        <v>24</v>
      </c>
      <c r="Z1114" s="10">
        <f>IF($N1114&lt;&gt;0,constants!$L$2,IF($O1114&lt;&gt;0,constants!$M$2,IF($P1114&lt;&gt;0,constants!$N$2,0)))</f>
        <v>9721.3799999999992</v>
      </c>
      <c r="AA1114" s="10">
        <f>IF($N1114&lt;&gt;0,constants!$L$2,IF($O1114&lt;&gt;0,constants!$M$2,IF($P1114&lt;&gt;0,constants!$P$2,0)))</f>
        <v>9721.3799999999992</v>
      </c>
      <c r="AB1114" s="11">
        <f>constants!$O$2</f>
        <v>4861.32</v>
      </c>
      <c r="AC1114" s="11">
        <f>VLOOKUP(BWscncns[[#This Row],[scanner]],[0]!ScnrAvgBW,2,FALSE)/1000</f>
        <v>8853.6095214723919</v>
      </c>
      <c r="AD1114" s="8">
        <f>(1+$F1114)*Z1114</f>
        <v>13880.798324219666</v>
      </c>
      <c r="AE1114" s="8">
        <f>(1+$F1114)*AA1114</f>
        <v>13880.798324219666</v>
      </c>
      <c r="AF1114" s="8">
        <f>(1+$F1114)*AB1114</f>
        <v>6941.298715768291</v>
      </c>
      <c r="AG1114" s="8">
        <f>(1+$F1114)*AC1114</f>
        <v>12641.741008884466</v>
      </c>
      <c r="AH1114" s="8">
        <f>(1+$F1114)*$T1114/1000</f>
        <v>14431.619302963521</v>
      </c>
      <c r="AI1114" s="8">
        <f>(1+BWscncns[[#This Row],[pid_error]]*K_p)*BWscncns[[#This Row],[dbw]]/1000</f>
        <v>12269.382651481761</v>
      </c>
      <c r="AJ1114" s="13">
        <f>BWscncns[[#This Row],[Torflow prgrssv alt vote]]/VLOOKUP(BWscncns[[#This Row],[class]],AltBWtotl,2,FALSE)*100</f>
        <v>4.2860610414134664E-2</v>
      </c>
      <c r="AK1114">
        <f>IF(D1114=E1114,1,0)</f>
        <v>0</v>
      </c>
    </row>
    <row r="1115" spans="1:37">
      <c r="A1115" s="1" t="s">
        <v>7761</v>
      </c>
      <c r="B1115" s="1" t="s">
        <v>3892</v>
      </c>
      <c r="C1115">
        <v>14500</v>
      </c>
      <c r="D1115">
        <v>1524694937</v>
      </c>
      <c r="E1115">
        <v>1524989622</v>
      </c>
      <c r="F1115" s="2">
        <v>0.54487318122399997</v>
      </c>
      <c r="G1115" s="2">
        <v>0.54487318122399997</v>
      </c>
      <c r="H1115">
        <v>15223090</v>
      </c>
      <c r="I1115" s="2">
        <v>-0.56471440994599997</v>
      </c>
      <c r="J1115" s="2">
        <v>0</v>
      </c>
      <c r="K1115">
        <v>3</v>
      </c>
      <c r="L1115" s="1" t="s">
        <v>11566</v>
      </c>
      <c r="M1115" s="1" t="s">
        <v>3892</v>
      </c>
      <c r="N1115">
        <v>0</v>
      </c>
      <c r="O1115">
        <v>1</v>
      </c>
      <c r="P1115">
        <v>0</v>
      </c>
      <c r="Q1115">
        <v>0</v>
      </c>
      <c r="R1115" s="19">
        <f>BWscncns[[#This Row],[C fx]]*4+BWscncns[[#This Row],[C fg]]*2+BWscncns[[#This Row],[C fm]]</f>
        <v>2</v>
      </c>
      <c r="S1115">
        <v>12500</v>
      </c>
      <c r="T1115">
        <v>9640960</v>
      </c>
      <c r="U1115" s="13">
        <v>1.296551</v>
      </c>
      <c r="V1115" s="13">
        <v>0.77127699999999999</v>
      </c>
      <c r="W1115">
        <v>1999</v>
      </c>
      <c r="X1115">
        <v>39</v>
      </c>
      <c r="Z1115" s="10">
        <f>IF($N1115&lt;&gt;0,constants!$L$2,IF($O1115&lt;&gt;0,constants!$M$2,IF($P1115&lt;&gt;0,constants!$N$2,0)))</f>
        <v>9721.3799999999992</v>
      </c>
      <c r="AA1115" s="10">
        <f>IF($N1115&lt;&gt;0,constants!$L$2,IF($O1115&lt;&gt;0,constants!$M$2,IF($P1115&lt;&gt;0,constants!$P$2,0)))</f>
        <v>9721.3799999999992</v>
      </c>
      <c r="AB1115" s="11">
        <f>constants!$O$2</f>
        <v>4861.32</v>
      </c>
      <c r="AC1115" s="11">
        <f>VLOOKUP(BWscncns[[#This Row],[scanner]],[0]!ScnrAvgBW,2,FALSE)/1000</f>
        <v>6440.9193022088357</v>
      </c>
      <c r="AD1115" s="8">
        <f>(1+$F1115)*Z1115</f>
        <v>15018.299246487368</v>
      </c>
      <c r="AE1115" s="8">
        <f>(1+$F1115)*AA1115</f>
        <v>15018.299246487368</v>
      </c>
      <c r="AF1115" s="8">
        <f>(1+$F1115)*AB1115</f>
        <v>7510.1228933478551</v>
      </c>
      <c r="AG1115" s="8">
        <f>(1+$F1115)*AC1115</f>
        <v>9950.4034924104308</v>
      </c>
      <c r="AH1115" s="8">
        <f>(1+$F1115)*$T1115/1000</f>
        <v>14894.060545253335</v>
      </c>
      <c r="AI1115" s="8">
        <f>(1+BWscncns[[#This Row],[pid_error]]*K_p)*BWscncns[[#This Row],[dbw]]/1000</f>
        <v>12267.510272626669</v>
      </c>
      <c r="AJ1115" s="13">
        <f>BWscncns[[#This Row],[Torflow prgrssv alt vote]]/VLOOKUP(BWscncns[[#This Row],[class]],AltBWtotl,2,FALSE)*100</f>
        <v>4.2854069636743056E-2</v>
      </c>
      <c r="AK1115">
        <f>IF(D1115=E1115,1,0)</f>
        <v>0</v>
      </c>
    </row>
    <row r="1116" spans="1:37">
      <c r="A1116" s="1" t="s">
        <v>8742</v>
      </c>
      <c r="B1116" s="1" t="s">
        <v>8743</v>
      </c>
      <c r="C1116">
        <v>19300</v>
      </c>
      <c r="D1116">
        <v>1524688399</v>
      </c>
      <c r="E1116">
        <v>1524894564</v>
      </c>
      <c r="F1116" s="2">
        <v>5.2202361634099997E-2</v>
      </c>
      <c r="G1116" s="2">
        <v>5.2202361634099997E-2</v>
      </c>
      <c r="H1116">
        <v>10496704</v>
      </c>
      <c r="I1116" s="2">
        <v>-0.268191516952</v>
      </c>
      <c r="J1116" s="2">
        <v>0</v>
      </c>
      <c r="K1116">
        <v>5</v>
      </c>
      <c r="L1116" s="1" t="s">
        <v>11756</v>
      </c>
      <c r="M1116" s="1" t="s">
        <v>8743</v>
      </c>
      <c r="N1116">
        <v>0</v>
      </c>
      <c r="O1116">
        <v>1</v>
      </c>
      <c r="P1116">
        <v>0</v>
      </c>
      <c r="Q1116">
        <v>0</v>
      </c>
      <c r="R1116" s="19">
        <f>BWscncns[[#This Row],[C fx]]*4+BWscncns[[#This Row],[C fg]]*2+BWscncns[[#This Row],[C fm]]</f>
        <v>2</v>
      </c>
      <c r="S1116">
        <v>12800</v>
      </c>
      <c r="T1116">
        <v>11942849</v>
      </c>
      <c r="U1116" s="13">
        <v>1.071771</v>
      </c>
      <c r="V1116" s="13">
        <v>0.93303499999999995</v>
      </c>
      <c r="W1116">
        <v>2851</v>
      </c>
      <c r="X1116">
        <v>57</v>
      </c>
      <c r="Z1116" s="10">
        <f>IF($N1116&lt;&gt;0,constants!$L$2,IF($O1116&lt;&gt;0,constants!$M$2,IF($P1116&lt;&gt;0,constants!$N$2,0)))</f>
        <v>9721.3799999999992</v>
      </c>
      <c r="AA1116" s="10">
        <f>IF($N1116&lt;&gt;0,constants!$L$2,IF($O1116&lt;&gt;0,constants!$M$2,IF($P1116&lt;&gt;0,constants!$P$2,0)))</f>
        <v>9721.3799999999992</v>
      </c>
      <c r="AB1116" s="11">
        <f>constants!$O$2</f>
        <v>4861.32</v>
      </c>
      <c r="AC1116" s="11">
        <f>VLOOKUP(BWscncns[[#This Row],[scanner]],[0]!ScnrAvgBW,2,FALSE)/1000</f>
        <v>3794.4265750962772</v>
      </c>
      <c r="AD1116" s="8">
        <f>(1+$F1116)*Z1116</f>
        <v>10228.858994342507</v>
      </c>
      <c r="AE1116" s="8">
        <f>(1+$F1116)*AA1116</f>
        <v>10228.858994342507</v>
      </c>
      <c r="AF1116" s="8">
        <f>(1+$F1116)*AB1116</f>
        <v>5115.0923846590831</v>
      </c>
      <c r="AG1116" s="8">
        <f>(1+$F1116)*AC1116</f>
        <v>3992.5046033634931</v>
      </c>
      <c r="AH1116" s="8">
        <f>(1+$F1116)*$T1116/1000</f>
        <v>12566.29392243945</v>
      </c>
      <c r="AI1116" s="8">
        <f>(1+BWscncns[[#This Row],[pid_error]]*K_p)*BWscncns[[#This Row],[dbw]]/1000</f>
        <v>12254.571461219724</v>
      </c>
      <c r="AJ1116" s="13">
        <f>BWscncns[[#This Row],[Torflow prgrssv alt vote]]/VLOOKUP(BWscncns[[#This Row],[class]],AltBWtotl,2,FALSE)*100</f>
        <v>4.2808870512167051E-2</v>
      </c>
      <c r="AK1116">
        <f>IF(D1116=E1116,1,0)</f>
        <v>0</v>
      </c>
    </row>
    <row r="1117" spans="1:37">
      <c r="A1117" s="1" t="s">
        <v>9803</v>
      </c>
      <c r="B1117" s="1" t="s">
        <v>9804</v>
      </c>
      <c r="C1117">
        <v>13500</v>
      </c>
      <c r="D1117">
        <v>1524169676</v>
      </c>
      <c r="E1117">
        <v>1524951745</v>
      </c>
      <c r="F1117" s="2">
        <v>-0.15251979896199999</v>
      </c>
      <c r="G1117" s="2">
        <v>-0.15251979896199999</v>
      </c>
      <c r="H1117">
        <v>12102331</v>
      </c>
      <c r="I1117" s="2">
        <v>-0.72902357641500004</v>
      </c>
      <c r="J1117" s="2">
        <v>0</v>
      </c>
      <c r="K1117">
        <v>4</v>
      </c>
      <c r="L1117" s="1" t="s">
        <v>11675</v>
      </c>
      <c r="M1117" s="1" t="s">
        <v>9804</v>
      </c>
      <c r="N1117">
        <v>0</v>
      </c>
      <c r="O1117">
        <v>1</v>
      </c>
      <c r="P1117">
        <v>0</v>
      </c>
      <c r="Q1117">
        <v>0</v>
      </c>
      <c r="R1117" s="19">
        <f>BWscncns[[#This Row],[C fx]]*4+BWscncns[[#This Row],[C fg]]*2+BWscncns[[#This Row],[C fm]]</f>
        <v>2</v>
      </c>
      <c r="S1117">
        <v>13500</v>
      </c>
      <c r="T1117">
        <v>13245440</v>
      </c>
      <c r="U1117" s="13">
        <v>1.0192190000000001</v>
      </c>
      <c r="V1117" s="13">
        <v>0.98114400000000002</v>
      </c>
      <c r="W1117">
        <v>3140</v>
      </c>
      <c r="X1117">
        <v>62</v>
      </c>
      <c r="Z1117" s="10">
        <f>IF($N1117&lt;&gt;0,constants!$L$2,IF($O1117&lt;&gt;0,constants!$M$2,IF($P1117&lt;&gt;0,constants!$N$2,0)))</f>
        <v>9721.3799999999992</v>
      </c>
      <c r="AA1117" s="10">
        <f>IF($N1117&lt;&gt;0,constants!$L$2,IF($O1117&lt;&gt;0,constants!$M$2,IF($P1117&lt;&gt;0,constants!$P$2,0)))</f>
        <v>9721.3799999999992</v>
      </c>
      <c r="AB1117" s="11">
        <f>constants!$O$2</f>
        <v>4861.32</v>
      </c>
      <c r="AC1117" s="11">
        <f>VLOOKUP(BWscncns[[#This Row],[scanner]],[0]!ScnrAvgBW,2,FALSE)/1000</f>
        <v>4819.491751072962</v>
      </c>
      <c r="AD1117" s="8">
        <f>(1+$F1117)*Z1117</f>
        <v>8238.6770767667913</v>
      </c>
      <c r="AE1117" s="8">
        <f>(1+$F1117)*AA1117</f>
        <v>8238.6770767667913</v>
      </c>
      <c r="AF1117" s="8">
        <f>(1+$F1117)*AB1117</f>
        <v>4119.8724509100502</v>
      </c>
      <c r="AG1117" s="8">
        <f>(1+$F1117)*AC1117</f>
        <v>4084.4238381002965</v>
      </c>
      <c r="AH1117" s="8">
        <f>(1+$F1117)*$T1117/1000</f>
        <v>11225.248154036768</v>
      </c>
      <c r="AI1117" s="8">
        <f>(1+BWscncns[[#This Row],[pid_error]]*K_p)*BWscncns[[#This Row],[dbw]]/1000</f>
        <v>12235.344077018384</v>
      </c>
      <c r="AJ1117" s="13">
        <f>BWscncns[[#This Row],[Torflow prgrssv alt vote]]/VLOOKUP(BWscncns[[#This Row],[class]],AltBWtotl,2,FALSE)*100</f>
        <v>4.2741703528550563E-2</v>
      </c>
      <c r="AK1117">
        <f>IF(D1117=E1117,1,0)</f>
        <v>0</v>
      </c>
    </row>
    <row r="1118" spans="1:37">
      <c r="A1118" s="1" t="s">
        <v>9837</v>
      </c>
      <c r="B1118" s="1" t="s">
        <v>9838</v>
      </c>
      <c r="C1118">
        <v>16600</v>
      </c>
      <c r="D1118">
        <v>1523874570</v>
      </c>
      <c r="E1118">
        <v>1524945022</v>
      </c>
      <c r="F1118" s="2">
        <v>0.48529562989399999</v>
      </c>
      <c r="G1118" s="2">
        <v>0.48529562989399999</v>
      </c>
      <c r="H1118">
        <v>14737935</v>
      </c>
      <c r="I1118" s="2">
        <v>-0.39704674399700002</v>
      </c>
      <c r="J1118" s="2">
        <v>0</v>
      </c>
      <c r="K1118">
        <v>2</v>
      </c>
      <c r="L1118" s="1" t="s">
        <v>11726</v>
      </c>
      <c r="M1118" s="1" t="s">
        <v>9838</v>
      </c>
      <c r="N1118">
        <v>0</v>
      </c>
      <c r="O1118">
        <v>1</v>
      </c>
      <c r="P1118">
        <v>0</v>
      </c>
      <c r="Q1118">
        <v>0</v>
      </c>
      <c r="R1118" s="19">
        <f>BWscncns[[#This Row],[C fx]]*4+BWscncns[[#This Row],[C fg]]*2+BWscncns[[#This Row],[C fm]]</f>
        <v>2</v>
      </c>
      <c r="S1118">
        <v>12800</v>
      </c>
      <c r="T1118">
        <v>9839616</v>
      </c>
      <c r="U1118" s="13">
        <v>1.300864</v>
      </c>
      <c r="V1118" s="13">
        <v>0.76871999999999996</v>
      </c>
      <c r="W1118">
        <v>1972</v>
      </c>
      <c r="X1118">
        <v>39</v>
      </c>
      <c r="Z1118" s="10">
        <f>IF($N1118&lt;&gt;0,constants!$L$2,IF($O1118&lt;&gt;0,constants!$M$2,IF($P1118&lt;&gt;0,constants!$N$2,0)))</f>
        <v>9721.3799999999992</v>
      </c>
      <c r="AA1118" s="10">
        <f>IF($N1118&lt;&gt;0,constants!$L$2,IF($O1118&lt;&gt;0,constants!$M$2,IF($P1118&lt;&gt;0,constants!$P$2,0)))</f>
        <v>9721.3799999999992</v>
      </c>
      <c r="AB1118" s="11">
        <f>constants!$O$2</f>
        <v>4861.32</v>
      </c>
      <c r="AC1118" s="11">
        <f>VLOOKUP(BWscncns[[#This Row],[scanner]],[0]!ScnrAvgBW,2,FALSE)/1000</f>
        <v>8853.6095214723919</v>
      </c>
      <c r="AD1118" s="8">
        <f>(1+$F1118)*Z1118</f>
        <v>14439.123230538931</v>
      </c>
      <c r="AE1118" s="8">
        <f>(1+$F1118)*AA1118</f>
        <v>14439.123230538931</v>
      </c>
      <c r="AF1118" s="8">
        <f>(1+$F1118)*AB1118</f>
        <v>7220.4973515162992</v>
      </c>
      <c r="AG1118" s="8">
        <f>(1+$F1118)*AC1118</f>
        <v>13150.227531030851</v>
      </c>
      <c r="AH1118" s="8">
        <f>(1+$F1118)*$T1118/1000</f>
        <v>14614.738644635079</v>
      </c>
      <c r="AI1118" s="8">
        <f>(1+BWscncns[[#This Row],[pid_error]]*K_p)*BWscncns[[#This Row],[dbw]]/1000</f>
        <v>12227.177322317541</v>
      </c>
      <c r="AJ1118" s="13">
        <f>BWscncns[[#This Row],[Torflow prgrssv alt vote]]/VLOOKUP(BWscncns[[#This Row],[class]],AltBWtotl,2,FALSE)*100</f>
        <v>4.2713174620330523E-2</v>
      </c>
      <c r="AK1118">
        <f>IF(D1118=E1118,1,0)</f>
        <v>0</v>
      </c>
    </row>
    <row r="1119" spans="1:37">
      <c r="A1119" s="1" t="s">
        <v>6005</v>
      </c>
      <c r="B1119" s="1" t="s">
        <v>6006</v>
      </c>
      <c r="C1119">
        <v>13600</v>
      </c>
      <c r="D1119">
        <v>1524998226</v>
      </c>
      <c r="E1119">
        <v>1524998226</v>
      </c>
      <c r="F1119" s="2">
        <v>0.25128669421400002</v>
      </c>
      <c r="G1119" s="2">
        <v>0.25128669421400002</v>
      </c>
      <c r="H1119">
        <v>13574278</v>
      </c>
      <c r="I1119" s="2">
        <v>-0.25744689360700002</v>
      </c>
      <c r="J1119" s="2">
        <v>0</v>
      </c>
      <c r="K1119">
        <v>2</v>
      </c>
      <c r="L1119" s="1" t="s">
        <v>11571</v>
      </c>
      <c r="M1119" s="1" t="s">
        <v>6006</v>
      </c>
      <c r="N1119">
        <v>0</v>
      </c>
      <c r="O1119">
        <v>0</v>
      </c>
      <c r="P1119">
        <v>1</v>
      </c>
      <c r="Q1119">
        <v>0</v>
      </c>
      <c r="R1119" s="19">
        <f>BWscncns[[#This Row],[C fx]]*4+BWscncns[[#This Row],[C fg]]*2+BWscncns[[#This Row],[C fm]]</f>
        <v>1</v>
      </c>
      <c r="S1119">
        <v>17000</v>
      </c>
      <c r="T1119">
        <v>10848256</v>
      </c>
      <c r="U1119" s="13">
        <v>1.567072</v>
      </c>
      <c r="V1119" s="13">
        <v>0.63813299999999995</v>
      </c>
      <c r="W1119">
        <v>1163</v>
      </c>
      <c r="X1119">
        <v>23</v>
      </c>
      <c r="Z1119" s="10">
        <f>IF($N1119&lt;&gt;0,constants!$L$2,IF($O1119&lt;&gt;0,constants!$M$2,IF($P1119&lt;&gt;0,constants!$N$2,0)))</f>
        <v>1117.99</v>
      </c>
      <c r="AA1119" s="10">
        <f>IF($N1119&lt;&gt;0,constants!$L$2,IF($O1119&lt;&gt;0,constants!$M$2,IF($P1119&lt;&gt;0,constants!$P$2,0)))</f>
        <v>4051.45</v>
      </c>
      <c r="AB1119" s="11">
        <f>constants!$O$2</f>
        <v>4861.32</v>
      </c>
      <c r="AC1119" s="11">
        <f>VLOOKUP(BWscncns[[#This Row],[scanner]],[0]!ScnrAvgBW,2,FALSE)/1000</f>
        <v>8853.6095214723919</v>
      </c>
      <c r="AD1119" s="8">
        <f>(1+$F1119)*Z1119</f>
        <v>1398.9260112643099</v>
      </c>
      <c r="AE1119" s="8">
        <f>(1+$F1119)*AA1119</f>
        <v>5069.5254772733097</v>
      </c>
      <c r="AF1119" s="8">
        <f>(1+$F1119)*AB1119</f>
        <v>6082.905032316402</v>
      </c>
      <c r="AG1119" s="8">
        <f>(1+$F1119)*AC1119</f>
        <v>11078.403789984783</v>
      </c>
      <c r="AH1119" s="8">
        <f>(1+$F1119)*$T1119/1000</f>
        <v>13574.278388227191</v>
      </c>
      <c r="AI1119" s="8">
        <f>(1+BWscncns[[#This Row],[pid_error]]*K_p)*BWscncns[[#This Row],[dbw]]/1000</f>
        <v>12211.267194113596</v>
      </c>
      <c r="AJ1119" s="13">
        <f>BWscncns[[#This Row],[Torflow prgrssv alt vote]]/VLOOKUP(BWscncns[[#This Row],[class]],AltBWtotl,2,FALSE)*100</f>
        <v>0.24083878800047345</v>
      </c>
      <c r="AK1119">
        <f>IF(D1119=E1119,1,0)</f>
        <v>1</v>
      </c>
    </row>
    <row r="1120" spans="1:37">
      <c r="A1120" s="1" t="s">
        <v>8851</v>
      </c>
      <c r="B1120" s="1" t="s">
        <v>8852</v>
      </c>
      <c r="C1120">
        <v>20100</v>
      </c>
      <c r="D1120">
        <v>1523873261</v>
      </c>
      <c r="E1120">
        <v>1525006050</v>
      </c>
      <c r="F1120" s="2">
        <v>0.66920081510200002</v>
      </c>
      <c r="G1120" s="2">
        <v>0.66920081510200002</v>
      </c>
      <c r="H1120">
        <v>17194996</v>
      </c>
      <c r="I1120" s="2">
        <v>-0.20145730319399999</v>
      </c>
      <c r="J1120" s="2">
        <v>0</v>
      </c>
      <c r="K1120">
        <v>1</v>
      </c>
      <c r="L1120" s="1" t="s">
        <v>11558</v>
      </c>
      <c r="M1120" s="1" t="s">
        <v>8852</v>
      </c>
      <c r="N1120">
        <v>0</v>
      </c>
      <c r="O1120">
        <v>1</v>
      </c>
      <c r="P1120">
        <v>0</v>
      </c>
      <c r="Q1120">
        <v>0</v>
      </c>
      <c r="R1120" s="19">
        <f>BWscncns[[#This Row],[C fx]]*4+BWscncns[[#This Row],[C fg]]*2+BWscncns[[#This Row],[C fm]]</f>
        <v>2</v>
      </c>
      <c r="S1120">
        <v>17500</v>
      </c>
      <c r="T1120">
        <v>9147415</v>
      </c>
      <c r="U1120" s="13">
        <v>1.9131089999999999</v>
      </c>
      <c r="V1120" s="13">
        <v>0.52270899999999998</v>
      </c>
      <c r="W1120">
        <v>505</v>
      </c>
      <c r="X1120">
        <v>10</v>
      </c>
      <c r="Z1120" s="10">
        <f>IF($N1120&lt;&gt;0,constants!$L$2,IF($O1120&lt;&gt;0,constants!$M$2,IF($P1120&lt;&gt;0,constants!$N$2,0)))</f>
        <v>9721.3799999999992</v>
      </c>
      <c r="AA1120" s="10">
        <f>IF($N1120&lt;&gt;0,constants!$L$2,IF($O1120&lt;&gt;0,constants!$M$2,IF($P1120&lt;&gt;0,constants!$P$2,0)))</f>
        <v>9721.3799999999992</v>
      </c>
      <c r="AB1120" s="11">
        <f>constants!$O$2</f>
        <v>4861.32</v>
      </c>
      <c r="AC1120" s="11">
        <f>VLOOKUP(BWscncns[[#This Row],[scanner]],[0]!ScnrAvgBW,2,FALSE)/1000</f>
        <v>11818.828055288463</v>
      </c>
      <c r="AD1120" s="8">
        <f>(1+$F1120)*Z1120</f>
        <v>16226.935419916281</v>
      </c>
      <c r="AE1120" s="8">
        <f>(1+$F1120)*AA1120</f>
        <v>16226.935419916281</v>
      </c>
      <c r="AF1120" s="8">
        <f>(1+$F1120)*AB1120</f>
        <v>8114.519306471655</v>
      </c>
      <c r="AG1120" s="8">
        <f>(1+$F1120)*AC1120</f>
        <v>19727.99742343789</v>
      </c>
      <c r="AH1120" s="8">
        <f>(1+$F1120)*$T1120/1000</f>
        <v>15268.872574076264</v>
      </c>
      <c r="AI1120" s="8">
        <f>(1+BWscncns[[#This Row],[pid_error]]*K_p)*BWscncns[[#This Row],[dbw]]/1000</f>
        <v>12208.143787038131</v>
      </c>
      <c r="AJ1120" s="13">
        <f>BWscncns[[#This Row],[Torflow prgrssv alt vote]]/VLOOKUP(BWscncns[[#This Row],[class]],AltBWtotl,2,FALSE)*100</f>
        <v>4.2646684808773788E-2</v>
      </c>
      <c r="AK1120">
        <f>IF(D1120=E1120,1,0)</f>
        <v>0</v>
      </c>
    </row>
    <row r="1121" spans="1:37">
      <c r="A1121" s="1" t="s">
        <v>6214</v>
      </c>
      <c r="B1121" s="1" t="s">
        <v>6215</v>
      </c>
      <c r="C1121">
        <v>13600</v>
      </c>
      <c r="D1121">
        <v>1524033891</v>
      </c>
      <c r="E1121">
        <v>1524942111</v>
      </c>
      <c r="F1121" s="2">
        <v>1.07171362935</v>
      </c>
      <c r="G1121" s="2">
        <v>1.07171362935</v>
      </c>
      <c r="H1121">
        <v>17069219</v>
      </c>
      <c r="I1121" s="2">
        <v>-0.19589471009600001</v>
      </c>
      <c r="J1121" s="2">
        <v>0</v>
      </c>
      <c r="K1121">
        <v>2</v>
      </c>
      <c r="L1121" s="1" t="s">
        <v>11587</v>
      </c>
      <c r="M1121" s="1" t="s">
        <v>6215</v>
      </c>
      <c r="N1121">
        <v>0</v>
      </c>
      <c r="O1121">
        <v>1</v>
      </c>
      <c r="P1121">
        <v>0</v>
      </c>
      <c r="Q1121">
        <v>0</v>
      </c>
      <c r="R1121" s="19">
        <f>BWscncns[[#This Row],[C fx]]*4+BWscncns[[#This Row],[C fg]]*2+BWscncns[[#This Row],[C fm]]</f>
        <v>2</v>
      </c>
      <c r="S1121">
        <v>13600</v>
      </c>
      <c r="T1121">
        <v>7943093</v>
      </c>
      <c r="U1121" s="13">
        <v>1.7121789999999999</v>
      </c>
      <c r="V1121" s="13">
        <v>0.58405099999999999</v>
      </c>
      <c r="W1121">
        <v>828</v>
      </c>
      <c r="X1121">
        <v>16</v>
      </c>
      <c r="Z1121" s="10">
        <f>IF($N1121&lt;&gt;0,constants!$L$2,IF($O1121&lt;&gt;0,constants!$M$2,IF($P1121&lt;&gt;0,constants!$N$2,0)))</f>
        <v>9721.3799999999992</v>
      </c>
      <c r="AA1121" s="10">
        <f>IF($N1121&lt;&gt;0,constants!$L$2,IF($O1121&lt;&gt;0,constants!$M$2,IF($P1121&lt;&gt;0,constants!$P$2,0)))</f>
        <v>9721.3799999999992</v>
      </c>
      <c r="AB1121" s="11">
        <f>constants!$O$2</f>
        <v>4861.32</v>
      </c>
      <c r="AC1121" s="11">
        <f>VLOOKUP(BWscncns[[#This Row],[scanner]],[0]!ScnrAvgBW,2,FALSE)/1000</f>
        <v>8853.6095214723919</v>
      </c>
      <c r="AD1121" s="8">
        <f>(1+$F1121)*Z1121</f>
        <v>20139.915442090503</v>
      </c>
      <c r="AE1121" s="8">
        <f>(1+$F1121)*AA1121</f>
        <v>20139.915442090503</v>
      </c>
      <c r="AF1121" s="8">
        <f>(1+$F1121)*AB1121</f>
        <v>10071.262900631742</v>
      </c>
      <c r="AG1121" s="8">
        <f>(1+$F1121)*AC1121</f>
        <v>18342.143514577285</v>
      </c>
      <c r="AH1121" s="8">
        <f>(1+$F1121)*$T1121/1000</f>
        <v>16455.814027294578</v>
      </c>
      <c r="AI1121" s="8">
        <f>(1+BWscncns[[#This Row],[pid_error]]*K_p)*BWscncns[[#This Row],[dbw]]/1000</f>
        <v>12199.45351364729</v>
      </c>
      <c r="AJ1121" s="13">
        <f>BWscncns[[#This Row],[Torflow prgrssv alt vote]]/VLOOKUP(BWscncns[[#This Row],[class]],AltBWtotl,2,FALSE)*100</f>
        <v>4.2616327093738124E-2</v>
      </c>
      <c r="AK1121">
        <f>IF(D1121=E1121,1,0)</f>
        <v>0</v>
      </c>
    </row>
    <row r="1122" spans="1:37">
      <c r="A1122" s="1" t="s">
        <v>4745</v>
      </c>
      <c r="B1122" s="1" t="s">
        <v>4746</v>
      </c>
      <c r="C1122">
        <v>5190</v>
      </c>
      <c r="D1122">
        <v>1524289300</v>
      </c>
      <c r="E1122">
        <v>1524944637</v>
      </c>
      <c r="F1122" s="2">
        <v>1.6361727481099999</v>
      </c>
      <c r="G1122" s="2">
        <v>1.6361727481099999</v>
      </c>
      <c r="H1122">
        <v>17681337</v>
      </c>
      <c r="I1122" s="2">
        <v>0.34031253660999999</v>
      </c>
      <c r="J1122" s="2">
        <v>0</v>
      </c>
      <c r="K1122">
        <v>1</v>
      </c>
      <c r="L1122" s="1" t="s">
        <v>11584</v>
      </c>
      <c r="M1122" s="1" t="s">
        <v>4746</v>
      </c>
      <c r="N1122">
        <v>0</v>
      </c>
      <c r="O1122">
        <v>1</v>
      </c>
      <c r="P1122">
        <v>0</v>
      </c>
      <c r="Q1122">
        <v>0</v>
      </c>
      <c r="R1122" s="19">
        <f>BWscncns[[#This Row],[C fx]]*4+BWscncns[[#This Row],[C fg]]*2+BWscncns[[#This Row],[C fm]]</f>
        <v>2</v>
      </c>
      <c r="S1122">
        <v>15300</v>
      </c>
      <c r="T1122">
        <v>6707200</v>
      </c>
      <c r="U1122" s="13">
        <v>2.2811309999999998</v>
      </c>
      <c r="V1122" s="13">
        <v>0.43837900000000002</v>
      </c>
      <c r="W1122">
        <v>213</v>
      </c>
      <c r="X1122">
        <v>4</v>
      </c>
      <c r="Z1122" s="10">
        <f>IF($N1122&lt;&gt;0,constants!$L$2,IF($O1122&lt;&gt;0,constants!$M$2,IF($P1122&lt;&gt;0,constants!$N$2,0)))</f>
        <v>9721.3799999999992</v>
      </c>
      <c r="AA1122" s="10">
        <f>IF($N1122&lt;&gt;0,constants!$L$2,IF($O1122&lt;&gt;0,constants!$M$2,IF($P1122&lt;&gt;0,constants!$P$2,0)))</f>
        <v>9721.3799999999992</v>
      </c>
      <c r="AB1122" s="11">
        <f>constants!$O$2</f>
        <v>4861.32</v>
      </c>
      <c r="AC1122" s="11">
        <f>VLOOKUP(BWscncns[[#This Row],[scanner]],[0]!ScnrAvgBW,2,FALSE)/1000</f>
        <v>11818.828055288463</v>
      </c>
      <c r="AD1122" s="8">
        <f>(1+$F1122)*Z1122</f>
        <v>25627.237030021588</v>
      </c>
      <c r="AE1122" s="8">
        <f>(1+$F1122)*AA1122</f>
        <v>25627.237030021588</v>
      </c>
      <c r="AF1122" s="8">
        <f>(1+$F1122)*AB1122</f>
        <v>12815.279303842104</v>
      </c>
      <c r="AG1122" s="8">
        <f>(1+$F1122)*AC1122</f>
        <v>31156.472433949351</v>
      </c>
      <c r="AH1122" s="8">
        <f>(1+$F1122)*$T1122/1000</f>
        <v>17681.337856123391</v>
      </c>
      <c r="AI1122" s="8">
        <f>(1+BWscncns[[#This Row],[pid_error]]*K_p)*BWscncns[[#This Row],[dbw]]/1000</f>
        <v>12194.268928061696</v>
      </c>
      <c r="AJ1122" s="13">
        <f>BWscncns[[#This Row],[Torflow prgrssv alt vote]]/VLOOKUP(BWscncns[[#This Row],[class]],AltBWtotl,2,FALSE)*100</f>
        <v>4.2598215791054446E-2</v>
      </c>
      <c r="AK1122">
        <f>IF(D1122=E1122,1,0)</f>
        <v>0</v>
      </c>
    </row>
    <row r="1123" spans="1:37">
      <c r="A1123" s="1" t="s">
        <v>9728</v>
      </c>
      <c r="B1123" s="1" t="s">
        <v>164</v>
      </c>
      <c r="C1123">
        <v>10000</v>
      </c>
      <c r="D1123">
        <v>1524896173</v>
      </c>
      <c r="E1123">
        <v>1524896173</v>
      </c>
      <c r="F1123" s="2">
        <v>1.0253377215499999</v>
      </c>
      <c r="G1123" s="2">
        <v>1.0253377215499999</v>
      </c>
      <c r="H1123">
        <v>10039127</v>
      </c>
      <c r="I1123" s="2">
        <v>1.16335080367</v>
      </c>
      <c r="J1123" s="2">
        <v>0</v>
      </c>
      <c r="K1123">
        <v>6</v>
      </c>
      <c r="L1123" s="1" t="s">
        <v>11742</v>
      </c>
      <c r="M1123" s="1" t="s">
        <v>164</v>
      </c>
      <c r="N1123">
        <v>0</v>
      </c>
      <c r="O1123">
        <v>0</v>
      </c>
      <c r="P1123">
        <v>1</v>
      </c>
      <c r="Q1123">
        <v>0</v>
      </c>
      <c r="R1123" s="19">
        <f>BWscncns[[#This Row],[C fx]]*4+BWscncns[[#This Row],[C fg]]*2+BWscncns[[#This Row],[C fm]]</f>
        <v>1</v>
      </c>
      <c r="S1123">
        <v>6630</v>
      </c>
      <c r="T1123">
        <v>8045203</v>
      </c>
      <c r="U1123" s="13">
        <v>0.82409399999999999</v>
      </c>
      <c r="V1123" s="13">
        <v>1.213454</v>
      </c>
      <c r="W1123">
        <v>3948</v>
      </c>
      <c r="X1123">
        <v>78</v>
      </c>
      <c r="Z1123" s="10">
        <f>IF($N1123&lt;&gt;0,constants!$L$2,IF($O1123&lt;&gt;0,constants!$M$2,IF($P1123&lt;&gt;0,constants!$N$2,0)))</f>
        <v>1117.99</v>
      </c>
      <c r="AA1123" s="10">
        <f>IF($N1123&lt;&gt;0,constants!$L$2,IF($O1123&lt;&gt;0,constants!$M$2,IF($P1123&lt;&gt;0,constants!$P$2,0)))</f>
        <v>4051.45</v>
      </c>
      <c r="AB1123" s="11">
        <f>constants!$O$2</f>
        <v>4861.32</v>
      </c>
      <c r="AC1123" s="11">
        <f>VLOOKUP(BWscncns[[#This Row],[scanner]],[0]!ScnrAvgBW,2,FALSE)/1000</f>
        <v>2386.3111194805197</v>
      </c>
      <c r="AD1123" s="8">
        <f>(1+$F1123)*Z1123</f>
        <v>2264.3073193156843</v>
      </c>
      <c r="AE1123" s="8">
        <f>(1+$F1123)*AA1123</f>
        <v>8205.5545119737453</v>
      </c>
      <c r="AF1123" s="8">
        <f>(1+$F1123)*AB1123</f>
        <v>9845.8147725254439</v>
      </c>
      <c r="AG1123" s="8">
        <f>(1+$F1123)*AC1123</f>
        <v>4833.0859256381045</v>
      </c>
      <c r="AH1123" s="8">
        <f>(1+$F1123)*$T1123/1000</f>
        <v>16294.253113427221</v>
      </c>
      <c r="AI1123" s="8">
        <f>(1+BWscncns[[#This Row],[pid_error]]*K_p)*BWscncns[[#This Row],[dbw]]/1000</f>
        <v>12169.728056713611</v>
      </c>
      <c r="AJ1123" s="13">
        <f>BWscncns[[#This Row],[Torflow prgrssv alt vote]]/VLOOKUP(BWscncns[[#This Row],[class]],AltBWtotl,2,FALSE)*100</f>
        <v>0.24001952531897061</v>
      </c>
      <c r="AK1123">
        <f>IF(D1123=E1123,1,0)</f>
        <v>1</v>
      </c>
    </row>
    <row r="1124" spans="1:37">
      <c r="A1124" s="1" t="s">
        <v>3111</v>
      </c>
      <c r="B1124" s="1" t="s">
        <v>3112</v>
      </c>
      <c r="C1124">
        <v>17000</v>
      </c>
      <c r="D1124">
        <v>1524651020</v>
      </c>
      <c r="E1124">
        <v>1524924961</v>
      </c>
      <c r="F1124" s="2">
        <v>1.31498918843</v>
      </c>
      <c r="G1124" s="2">
        <v>1.31498918843</v>
      </c>
      <c r="H1124">
        <v>16992094</v>
      </c>
      <c r="I1124" s="2">
        <v>-9.0034867576999994E-2</v>
      </c>
      <c r="J1124" s="2">
        <v>0</v>
      </c>
      <c r="K1124">
        <v>1</v>
      </c>
      <c r="L1124" s="1" t="s">
        <v>11696</v>
      </c>
      <c r="M1124" s="1" t="s">
        <v>3112</v>
      </c>
      <c r="N1124">
        <v>0</v>
      </c>
      <c r="O1124">
        <v>1</v>
      </c>
      <c r="P1124">
        <v>0</v>
      </c>
      <c r="Q1124">
        <v>0</v>
      </c>
      <c r="R1124" s="19">
        <f>BWscncns[[#This Row],[C fx]]*4+BWscncns[[#This Row],[C fg]]*2+BWscncns[[#This Row],[C fm]]</f>
        <v>2</v>
      </c>
      <c r="S1124">
        <v>16600</v>
      </c>
      <c r="T1124">
        <v>7340032</v>
      </c>
      <c r="U1124" s="13">
        <v>2.261571</v>
      </c>
      <c r="V1124" s="13">
        <v>0.44217099999999998</v>
      </c>
      <c r="W1124">
        <v>223</v>
      </c>
      <c r="X1124">
        <v>4</v>
      </c>
      <c r="Z1124" s="10">
        <f>IF($N1124&lt;&gt;0,constants!$L$2,IF($O1124&lt;&gt;0,constants!$M$2,IF($P1124&lt;&gt;0,constants!$N$2,0)))</f>
        <v>9721.3799999999992</v>
      </c>
      <c r="AA1124" s="10">
        <f>IF($N1124&lt;&gt;0,constants!$L$2,IF($O1124&lt;&gt;0,constants!$M$2,IF($P1124&lt;&gt;0,constants!$P$2,0)))</f>
        <v>9721.3799999999992</v>
      </c>
      <c r="AB1124" s="11">
        <f>constants!$O$2</f>
        <v>4861.32</v>
      </c>
      <c r="AC1124" s="11">
        <f>VLOOKUP(BWscncns[[#This Row],[scanner]],[0]!ScnrAvgBW,2,FALSE)/1000</f>
        <v>11818.828055288463</v>
      </c>
      <c r="AD1124" s="8">
        <f>(1+$F1124)*Z1124</f>
        <v>22504.889596619632</v>
      </c>
      <c r="AE1124" s="8">
        <f>(1+$F1124)*AA1124</f>
        <v>22504.889596619632</v>
      </c>
      <c r="AF1124" s="8">
        <f>(1+$F1124)*AB1124</f>
        <v>11253.903241498529</v>
      </c>
      <c r="AG1124" s="8">
        <f>(1+$F1124)*AC1124</f>
        <v>27360.459167905956</v>
      </c>
      <c r="AH1124" s="8">
        <f>(1+$F1124)*$T1124/1000</f>
        <v>16992.094722730231</v>
      </c>
      <c r="AI1124" s="8">
        <f>(1+BWscncns[[#This Row],[pid_error]]*K_p)*BWscncns[[#This Row],[dbw]]/1000</f>
        <v>12166.063361365115</v>
      </c>
      <c r="AJ1124" s="13">
        <f>BWscncns[[#This Row],[Torflow prgrssv alt vote]]/VLOOKUP(BWscncns[[#This Row],[class]],AltBWtotl,2,FALSE)*100</f>
        <v>4.2499685340091124E-2</v>
      </c>
      <c r="AK1124">
        <f>IF(D1124=E1124,1,0)</f>
        <v>0</v>
      </c>
    </row>
    <row r="1125" spans="1:37">
      <c r="A1125" s="1" t="s">
        <v>1451</v>
      </c>
      <c r="B1125" s="1" t="s">
        <v>1452</v>
      </c>
      <c r="C1125">
        <v>27200</v>
      </c>
      <c r="D1125">
        <v>1524607982</v>
      </c>
      <c r="E1125">
        <v>1524974674</v>
      </c>
      <c r="F1125" s="2">
        <v>0.64091431980299995</v>
      </c>
      <c r="G1125" s="2">
        <v>0.64091431980299995</v>
      </c>
      <c r="H1125">
        <v>17233118</v>
      </c>
      <c r="I1125" s="2">
        <v>1.02064027366</v>
      </c>
      <c r="J1125" s="2">
        <v>0</v>
      </c>
      <c r="K1125">
        <v>1</v>
      </c>
      <c r="L1125" s="1" t="s">
        <v>11574</v>
      </c>
      <c r="M1125" s="1" t="s">
        <v>1452</v>
      </c>
      <c r="N1125">
        <v>0</v>
      </c>
      <c r="O1125">
        <v>1</v>
      </c>
      <c r="P1125">
        <v>0</v>
      </c>
      <c r="Q1125">
        <v>0</v>
      </c>
      <c r="R1125" s="19">
        <f>BWscncns[[#This Row],[C fx]]*4+BWscncns[[#This Row],[C fg]]*2+BWscncns[[#This Row],[C fm]]</f>
        <v>2</v>
      </c>
      <c r="S1125">
        <v>22500</v>
      </c>
      <c r="T1125">
        <v>9212928</v>
      </c>
      <c r="U1125" s="13">
        <v>2.4422199999999998</v>
      </c>
      <c r="V1125" s="13">
        <v>0.40946300000000002</v>
      </c>
      <c r="W1125">
        <v>148</v>
      </c>
      <c r="X1125">
        <v>2</v>
      </c>
      <c r="Z1125" s="10">
        <f>IF($N1125&lt;&gt;0,constants!$L$2,IF($O1125&lt;&gt;0,constants!$M$2,IF($P1125&lt;&gt;0,constants!$N$2,0)))</f>
        <v>9721.3799999999992</v>
      </c>
      <c r="AA1125" s="10">
        <f>IF($N1125&lt;&gt;0,constants!$L$2,IF($O1125&lt;&gt;0,constants!$M$2,IF($P1125&lt;&gt;0,constants!$P$2,0)))</f>
        <v>9721.3799999999992</v>
      </c>
      <c r="AB1125" s="11">
        <f>constants!$O$2</f>
        <v>4861.32</v>
      </c>
      <c r="AC1125" s="11">
        <f>VLOOKUP(BWscncns[[#This Row],[scanner]],[0]!ScnrAvgBW,2,FALSE)/1000</f>
        <v>11818.828055288463</v>
      </c>
      <c r="AD1125" s="8">
        <f>(1+$F1125)*Z1125</f>
        <v>15951.951650246487</v>
      </c>
      <c r="AE1125" s="8">
        <f>(1+$F1125)*AA1125</f>
        <v>15951.951650246487</v>
      </c>
      <c r="AF1125" s="8">
        <f>(1+$F1125)*AB1125</f>
        <v>7977.0096011447195</v>
      </c>
      <c r="AG1125" s="8">
        <f>(1+$F1125)*AC1125</f>
        <v>19393.684199212283</v>
      </c>
      <c r="AH1125" s="8">
        <f>(1+$F1125)*$T1125/1000</f>
        <v>15117.625482514015</v>
      </c>
      <c r="AI1125" s="8">
        <f>(1+BWscncns[[#This Row],[pid_error]]*K_p)*BWscncns[[#This Row],[dbw]]/1000</f>
        <v>12165.276741257007</v>
      </c>
      <c r="AJ1125" s="13">
        <f>BWscncns[[#This Row],[Torflow prgrssv alt vote]]/VLOOKUP(BWscncns[[#This Row],[class]],AltBWtotl,2,FALSE)*100</f>
        <v>4.2496937441606319E-2</v>
      </c>
      <c r="AK1125">
        <f>IF(D1125=E1125,1,0)</f>
        <v>0</v>
      </c>
    </row>
    <row r="1126" spans="1:37">
      <c r="A1126" s="1" t="s">
        <v>6254</v>
      </c>
      <c r="B1126" s="1" t="s">
        <v>6255</v>
      </c>
      <c r="C1126">
        <v>15900</v>
      </c>
      <c r="D1126">
        <v>1525004637</v>
      </c>
      <c r="E1126">
        <v>1525004637</v>
      </c>
      <c r="F1126" s="2">
        <v>0.88113511011699996</v>
      </c>
      <c r="G1126" s="2">
        <v>0.88113511011699996</v>
      </c>
      <c r="H1126">
        <v>15873414</v>
      </c>
      <c r="I1126" s="2">
        <v>0.25862937157499999</v>
      </c>
      <c r="J1126" s="2">
        <v>0</v>
      </c>
      <c r="K1126">
        <v>3</v>
      </c>
      <c r="L1126" s="1" t="s">
        <v>11589</v>
      </c>
      <c r="M1126" s="1" t="s">
        <v>6255</v>
      </c>
      <c r="N1126">
        <v>1</v>
      </c>
      <c r="O1126">
        <v>0</v>
      </c>
      <c r="P1126">
        <v>0</v>
      </c>
      <c r="Q1126">
        <v>0</v>
      </c>
      <c r="R1126" s="19">
        <f>BWscncns[[#This Row],[C fx]]*4+BWscncns[[#This Row],[C fg]]*2+BWscncns[[#This Row],[C fm]]</f>
        <v>4</v>
      </c>
      <c r="S1126">
        <v>11800</v>
      </c>
      <c r="T1126">
        <v>8438211</v>
      </c>
      <c r="U1126" s="13">
        <v>1.398401</v>
      </c>
      <c r="V1126" s="13">
        <v>0.71510300000000004</v>
      </c>
      <c r="W1126">
        <v>1663</v>
      </c>
      <c r="X1126">
        <v>33</v>
      </c>
      <c r="Z1126" s="10">
        <f>IF($N1126&lt;&gt;0,constants!$L$2,IF($O1126&lt;&gt;0,constants!$M$2,IF($P1126&lt;&gt;0,constants!$N$2,0)))</f>
        <v>10125.48</v>
      </c>
      <c r="AA1126" s="10">
        <f>IF($N1126&lt;&gt;0,constants!$L$2,IF($O1126&lt;&gt;0,constants!$M$2,IF($P1126&lt;&gt;0,constants!$P$2,0)))</f>
        <v>10125.48</v>
      </c>
      <c r="AB1126" s="11">
        <f>constants!$O$2</f>
        <v>4861.32</v>
      </c>
      <c r="AC1126" s="11">
        <f>VLOOKUP(BWscncns[[#This Row],[scanner]],[0]!ScnrAvgBW,2,FALSE)/1000</f>
        <v>6440.9193022088357</v>
      </c>
      <c r="AD1126" s="8">
        <f>(1+$F1126)*Z1126</f>
        <v>19047.395934787481</v>
      </c>
      <c r="AE1126" s="8">
        <f>(1+$F1126)*AA1126</f>
        <v>19047.395934787481</v>
      </c>
      <c r="AF1126" s="8">
        <f>(1+$F1126)*AB1126</f>
        <v>9144.7997335139735</v>
      </c>
      <c r="AG1126" s="8">
        <f>(1+$F1126)*AC1126</f>
        <v>12116.239440815329</v>
      </c>
      <c r="AH1126" s="8">
        <f>(1+$F1126)*$T1126/1000</f>
        <v>15873.414978675481</v>
      </c>
      <c r="AI1126" s="8">
        <f>(1+BWscncns[[#This Row],[pid_error]]*K_p)*BWscncns[[#This Row],[dbw]]/1000</f>
        <v>12155.812989337741</v>
      </c>
      <c r="AJ1126" s="13">
        <f>BWscncns[[#This Row],[Torflow prgrssv alt vote]]/VLOOKUP(BWscncns[[#This Row],[class]],AltBWtotl,2,FALSE)*100</f>
        <v>0.10418436356173125</v>
      </c>
      <c r="AK1126">
        <f>IF(D1126=E1126,1,0)</f>
        <v>1</v>
      </c>
    </row>
    <row r="1127" spans="1:37">
      <c r="A1127" s="1" t="s">
        <v>2802</v>
      </c>
      <c r="B1127" s="1" t="s">
        <v>49</v>
      </c>
      <c r="C1127">
        <v>18500</v>
      </c>
      <c r="D1127">
        <v>1523956666</v>
      </c>
      <c r="E1127">
        <v>1525002474</v>
      </c>
      <c r="F1127" s="2">
        <v>0.68545938203599999</v>
      </c>
      <c r="G1127" s="2">
        <v>0.68545938203599999</v>
      </c>
      <c r="H1127">
        <v>8559066</v>
      </c>
      <c r="I1127" s="2">
        <v>0.27275406202699998</v>
      </c>
      <c r="J1127" s="2">
        <v>0</v>
      </c>
      <c r="K1127">
        <v>1</v>
      </c>
      <c r="L1127" s="1" t="s">
        <v>11610</v>
      </c>
      <c r="M1127" s="1" t="s">
        <v>49</v>
      </c>
      <c r="N1127">
        <v>0</v>
      </c>
      <c r="O1127">
        <v>1</v>
      </c>
      <c r="P1127">
        <v>0</v>
      </c>
      <c r="Q1127">
        <v>0</v>
      </c>
      <c r="R1127" s="19">
        <f>BWscncns[[#This Row],[C fx]]*4+BWscncns[[#This Row],[C fg]]*2+BWscncns[[#This Row],[C fm]]</f>
        <v>2</v>
      </c>
      <c r="S1127">
        <v>15500</v>
      </c>
      <c r="T1127">
        <v>9041490</v>
      </c>
      <c r="U1127" s="13">
        <v>1.7143189999999999</v>
      </c>
      <c r="V1127" s="13">
        <v>0.58332200000000001</v>
      </c>
      <c r="W1127">
        <v>824</v>
      </c>
      <c r="X1127">
        <v>16</v>
      </c>
      <c r="Z1127" s="10">
        <f>IF($N1127&lt;&gt;0,constants!$L$2,IF($O1127&lt;&gt;0,constants!$M$2,IF($P1127&lt;&gt;0,constants!$N$2,0)))</f>
        <v>9721.3799999999992</v>
      </c>
      <c r="AA1127" s="10">
        <f>IF($N1127&lt;&gt;0,constants!$L$2,IF($O1127&lt;&gt;0,constants!$M$2,IF($P1127&lt;&gt;0,constants!$P$2,0)))</f>
        <v>9721.3799999999992</v>
      </c>
      <c r="AB1127" s="11">
        <f>constants!$O$2</f>
        <v>4861.32</v>
      </c>
      <c r="AC1127" s="11">
        <f>VLOOKUP(BWscncns[[#This Row],[scanner]],[0]!ScnrAvgBW,2,FALSE)/1000</f>
        <v>11818.828055288463</v>
      </c>
      <c r="AD1127" s="8">
        <f>(1+$F1127)*Z1127</f>
        <v>16384.991127337129</v>
      </c>
      <c r="AE1127" s="8">
        <f>(1+$F1127)*AA1127</f>
        <v>16384.991127337129</v>
      </c>
      <c r="AF1127" s="8">
        <f>(1+$F1127)*AB1127</f>
        <v>8193.5574030792468</v>
      </c>
      <c r="AG1127" s="8">
        <f>(1+$F1127)*AC1127</f>
        <v>19920.154630456233</v>
      </c>
      <c r="AH1127" s="8">
        <f>(1+$F1127)*$T1127/1000</f>
        <v>15239.064148084673</v>
      </c>
      <c r="AI1127" s="8">
        <f>(1+BWscncns[[#This Row],[pid_error]]*K_p)*BWscncns[[#This Row],[dbw]]/1000</f>
        <v>12140.277074042337</v>
      </c>
      <c r="AJ1127" s="13">
        <f>BWscncns[[#This Row],[Torflow prgrssv alt vote]]/VLOOKUP(BWscncns[[#This Row],[class]],AltBWtotl,2,FALSE)*100</f>
        <v>4.2409606153031534E-2</v>
      </c>
      <c r="AK1127">
        <f>IF(D1127=E1127,1,0)</f>
        <v>0</v>
      </c>
    </row>
    <row r="1128" spans="1:37">
      <c r="A1128" s="1" t="s">
        <v>8900</v>
      </c>
      <c r="B1128" s="1" t="s">
        <v>8901</v>
      </c>
      <c r="C1128">
        <v>14100</v>
      </c>
      <c r="D1128">
        <v>1524541193</v>
      </c>
      <c r="E1128">
        <v>1524998226</v>
      </c>
      <c r="F1128" s="2">
        <v>0.86741051998999996</v>
      </c>
      <c r="G1128" s="2">
        <v>0.86741051998999996</v>
      </c>
      <c r="H1128">
        <v>16485320</v>
      </c>
      <c r="I1128" s="2">
        <v>0.35767766247100002</v>
      </c>
      <c r="J1128" s="2">
        <v>0</v>
      </c>
      <c r="K1128">
        <v>2</v>
      </c>
      <c r="L1128" s="1" t="s">
        <v>11571</v>
      </c>
      <c r="M1128" s="1" t="s">
        <v>8901</v>
      </c>
      <c r="N1128">
        <v>0</v>
      </c>
      <c r="O1128">
        <v>1</v>
      </c>
      <c r="P1128">
        <v>0</v>
      </c>
      <c r="Q1128">
        <v>0</v>
      </c>
      <c r="R1128" s="19">
        <f>BWscncns[[#This Row],[C fx]]*4+BWscncns[[#This Row],[C fg]]*2+BWscncns[[#This Row],[C fm]]</f>
        <v>2</v>
      </c>
      <c r="S1128">
        <v>13200</v>
      </c>
      <c r="T1128">
        <v>8461312</v>
      </c>
      <c r="U1128" s="13">
        <v>1.5600419999999999</v>
      </c>
      <c r="V1128" s="13">
        <v>0.64100800000000002</v>
      </c>
      <c r="W1128">
        <v>1185</v>
      </c>
      <c r="X1128">
        <v>23</v>
      </c>
      <c r="Z1128" s="10">
        <f>IF($N1128&lt;&gt;0,constants!$L$2,IF($O1128&lt;&gt;0,constants!$M$2,IF($P1128&lt;&gt;0,constants!$N$2,0)))</f>
        <v>9721.3799999999992</v>
      </c>
      <c r="AA1128" s="10">
        <f>IF($N1128&lt;&gt;0,constants!$L$2,IF($O1128&lt;&gt;0,constants!$M$2,IF($P1128&lt;&gt;0,constants!$P$2,0)))</f>
        <v>9721.3799999999992</v>
      </c>
      <c r="AB1128" s="11">
        <f>constants!$O$2</f>
        <v>4861.32</v>
      </c>
      <c r="AC1128" s="11">
        <f>VLOOKUP(BWscncns[[#This Row],[scanner]],[0]!ScnrAvgBW,2,FALSE)/1000</f>
        <v>8853.6095214723919</v>
      </c>
      <c r="AD1128" s="8">
        <f>(1+$F1128)*Z1128</f>
        <v>18153.807280820383</v>
      </c>
      <c r="AE1128" s="8">
        <f>(1+$F1128)*AA1128</f>
        <v>18153.807280820383</v>
      </c>
      <c r="AF1128" s="8">
        <f>(1+$F1128)*AB1128</f>
        <v>9078.0801090377863</v>
      </c>
      <c r="AG1128" s="8">
        <f>(1+$F1128)*AC1128</f>
        <v>16533.323560281173</v>
      </c>
      <c r="AH1128" s="8">
        <f>(1+$F1128)*$T1128/1000</f>
        <v>15800.743041717626</v>
      </c>
      <c r="AI1128" s="8">
        <f>(1+BWscncns[[#This Row],[pid_error]]*K_p)*BWscncns[[#This Row],[dbw]]/1000</f>
        <v>12131.027520858814</v>
      </c>
      <c r="AJ1128" s="13">
        <f>BWscncns[[#This Row],[Torflow prgrssv alt vote]]/VLOOKUP(BWscncns[[#This Row],[class]],AltBWtotl,2,FALSE)*100</f>
        <v>4.2377294706990205E-2</v>
      </c>
      <c r="AK1128">
        <f>IF(D1128=E1128,1,0)</f>
        <v>0</v>
      </c>
    </row>
    <row r="1129" spans="1:37">
      <c r="A1129" s="1" t="s">
        <v>7526</v>
      </c>
      <c r="B1129" s="1" t="s">
        <v>7527</v>
      </c>
      <c r="C1129">
        <v>28100</v>
      </c>
      <c r="D1129">
        <v>1524332234</v>
      </c>
      <c r="E1129">
        <v>1524986598</v>
      </c>
      <c r="F1129" s="2">
        <v>0.36368312536800002</v>
      </c>
      <c r="G1129" s="2">
        <v>0.36368312536800002</v>
      </c>
      <c r="H1129">
        <v>12870416</v>
      </c>
      <c r="I1129" s="2">
        <v>-1.2423723625</v>
      </c>
      <c r="J1129" s="2">
        <v>0</v>
      </c>
      <c r="K1129">
        <v>1</v>
      </c>
      <c r="L1129" s="1" t="s">
        <v>11535</v>
      </c>
      <c r="M1129" s="1" t="s">
        <v>7527</v>
      </c>
      <c r="N1129">
        <v>0</v>
      </c>
      <c r="O1129">
        <v>1</v>
      </c>
      <c r="P1129">
        <v>0</v>
      </c>
      <c r="Q1129">
        <v>0</v>
      </c>
      <c r="R1129" s="19">
        <f>BWscncns[[#This Row],[C fx]]*4+BWscncns[[#This Row],[C fg]]*2+BWscncns[[#This Row],[C fm]]</f>
        <v>2</v>
      </c>
      <c r="S1129">
        <v>23600</v>
      </c>
      <c r="T1129">
        <v>10240000</v>
      </c>
      <c r="U1129" s="13">
        <v>2.3046880000000001</v>
      </c>
      <c r="V1129" s="13">
        <v>0.43389800000000001</v>
      </c>
      <c r="W1129">
        <v>202</v>
      </c>
      <c r="X1129">
        <v>4</v>
      </c>
      <c r="Z1129" s="10">
        <f>IF($N1129&lt;&gt;0,constants!$L$2,IF($O1129&lt;&gt;0,constants!$M$2,IF($P1129&lt;&gt;0,constants!$N$2,0)))</f>
        <v>9721.3799999999992</v>
      </c>
      <c r="AA1129" s="10">
        <f>IF($N1129&lt;&gt;0,constants!$L$2,IF($O1129&lt;&gt;0,constants!$M$2,IF($P1129&lt;&gt;0,constants!$P$2,0)))</f>
        <v>9721.3799999999992</v>
      </c>
      <c r="AB1129" s="11">
        <f>constants!$O$2</f>
        <v>4861.32</v>
      </c>
      <c r="AC1129" s="11">
        <f>VLOOKUP(BWscncns[[#This Row],[scanner]],[0]!ScnrAvgBW,2,FALSE)/1000</f>
        <v>11818.828055288463</v>
      </c>
      <c r="AD1129" s="8">
        <f>(1+$F1129)*Z1129</f>
        <v>13256.881861289967</v>
      </c>
      <c r="AE1129" s="8">
        <f>(1+$F1129)*AA1129</f>
        <v>13256.881861289967</v>
      </c>
      <c r="AF1129" s="8">
        <f>(1+$F1129)*AB1129</f>
        <v>6629.3000510139655</v>
      </c>
      <c r="AG1129" s="8">
        <f>(1+$F1129)*AC1129</f>
        <v>16117.136380622771</v>
      </c>
      <c r="AH1129" s="8">
        <f>(1+$F1129)*$T1129/1000</f>
        <v>13964.11520376832</v>
      </c>
      <c r="AI1129" s="8">
        <f>(1+BWscncns[[#This Row],[pid_error]]*K_p)*BWscncns[[#This Row],[dbw]]/1000</f>
        <v>12102.05760188416</v>
      </c>
      <c r="AJ1129" s="13">
        <f>BWscncns[[#This Row],[Torflow prgrssv alt vote]]/VLOOKUP(BWscncns[[#This Row],[class]],AltBWtotl,2,FALSE)*100</f>
        <v>4.2276094145709174E-2</v>
      </c>
      <c r="AK1129">
        <f>IF(D1129=E1129,1,0)</f>
        <v>0</v>
      </c>
    </row>
    <row r="1130" spans="1:37">
      <c r="A1130" s="1" t="s">
        <v>6696</v>
      </c>
      <c r="B1130" s="1" t="s">
        <v>1005</v>
      </c>
      <c r="C1130">
        <v>16000</v>
      </c>
      <c r="D1130">
        <v>1523901278</v>
      </c>
      <c r="E1130">
        <v>1524997615</v>
      </c>
      <c r="F1130" s="2">
        <v>0.447824543312</v>
      </c>
      <c r="G1130" s="2">
        <v>0.447824543312</v>
      </c>
      <c r="H1130">
        <v>13058285</v>
      </c>
      <c r="I1130" s="2">
        <v>-3.3960798544999997E-2</v>
      </c>
      <c r="J1130" s="2">
        <v>0</v>
      </c>
      <c r="K1130">
        <v>3</v>
      </c>
      <c r="L1130" s="1" t="s">
        <v>11639</v>
      </c>
      <c r="M1130" s="1" t="s">
        <v>1005</v>
      </c>
      <c r="N1130">
        <v>0</v>
      </c>
      <c r="O1130">
        <v>1</v>
      </c>
      <c r="P1130">
        <v>0</v>
      </c>
      <c r="Q1130">
        <v>0</v>
      </c>
      <c r="R1130" s="19">
        <f>BWscncns[[#This Row],[C fx]]*4+BWscncns[[#This Row],[C fg]]*2+BWscncns[[#This Row],[C fm]]</f>
        <v>2</v>
      </c>
      <c r="S1130">
        <v>15300</v>
      </c>
      <c r="T1130">
        <v>9866874</v>
      </c>
      <c r="U1130" s="13">
        <v>1.550643</v>
      </c>
      <c r="V1130" s="13">
        <v>0.64489399999999997</v>
      </c>
      <c r="W1130">
        <v>1210</v>
      </c>
      <c r="X1130">
        <v>24</v>
      </c>
      <c r="Z1130" s="10">
        <f>IF($N1130&lt;&gt;0,constants!$L$2,IF($O1130&lt;&gt;0,constants!$M$2,IF($P1130&lt;&gt;0,constants!$N$2,0)))</f>
        <v>9721.3799999999992</v>
      </c>
      <c r="AA1130" s="10">
        <f>IF($N1130&lt;&gt;0,constants!$L$2,IF($O1130&lt;&gt;0,constants!$M$2,IF($P1130&lt;&gt;0,constants!$P$2,0)))</f>
        <v>9721.3799999999992</v>
      </c>
      <c r="AB1130" s="11">
        <f>constants!$O$2</f>
        <v>4861.32</v>
      </c>
      <c r="AC1130" s="11">
        <f>VLOOKUP(BWscncns[[#This Row],[scanner]],[0]!ScnrAvgBW,2,FALSE)/1000</f>
        <v>6440.9193022088357</v>
      </c>
      <c r="AD1130" s="8">
        <f>(1+$F1130)*Z1130</f>
        <v>14074.852558862411</v>
      </c>
      <c r="AE1130" s="8">
        <f>(1+$F1130)*AA1130</f>
        <v>14074.852558862411</v>
      </c>
      <c r="AF1130" s="8">
        <f>(1+$F1130)*AB1130</f>
        <v>7038.3384088934918</v>
      </c>
      <c r="AG1130" s="8">
        <f>(1+$F1130)*AC1130</f>
        <v>9325.3210472299543</v>
      </c>
      <c r="AH1130" s="8">
        <f>(1+$F1130)*$T1130/1000</f>
        <v>14285.502342967047</v>
      </c>
      <c r="AI1130" s="8">
        <f>(1+BWscncns[[#This Row],[pid_error]]*K_p)*BWscncns[[#This Row],[dbw]]/1000</f>
        <v>12076.188171483524</v>
      </c>
      <c r="AJ1130" s="13">
        <f>BWscncns[[#This Row],[Torflow prgrssv alt vote]]/VLOOKUP(BWscncns[[#This Row],[class]],AltBWtotl,2,FALSE)*100</f>
        <v>4.2185724515098354E-2</v>
      </c>
      <c r="AK1130">
        <f>IF(D1130=E1130,1,0)</f>
        <v>0</v>
      </c>
    </row>
    <row r="1131" spans="1:37">
      <c r="A1131" s="1" t="s">
        <v>7546</v>
      </c>
      <c r="B1131" s="1" t="s">
        <v>7547</v>
      </c>
      <c r="C1131">
        <v>16800</v>
      </c>
      <c r="D1131">
        <v>1524999429</v>
      </c>
      <c r="E1131">
        <v>1524999429</v>
      </c>
      <c r="F1131" s="2">
        <v>1.28792049407</v>
      </c>
      <c r="G1131" s="2">
        <v>1.28792049407</v>
      </c>
      <c r="H1131">
        <v>16793409</v>
      </c>
      <c r="I1131" s="2">
        <v>-0.46468916371500002</v>
      </c>
      <c r="J1131" s="2">
        <v>0</v>
      </c>
      <c r="K1131">
        <v>1</v>
      </c>
      <c r="L1131" s="1" t="s">
        <v>11542</v>
      </c>
      <c r="M1131" s="1" t="s">
        <v>7547</v>
      </c>
      <c r="N1131">
        <v>0</v>
      </c>
      <c r="O1131">
        <v>0</v>
      </c>
      <c r="P1131">
        <v>1</v>
      </c>
      <c r="Q1131">
        <v>0</v>
      </c>
      <c r="R1131" s="19">
        <f>BWscncns[[#This Row],[C fx]]*4+BWscncns[[#This Row],[C fg]]*2+BWscncns[[#This Row],[C fm]]</f>
        <v>1</v>
      </c>
      <c r="S1131">
        <v>15500</v>
      </c>
      <c r="T1131">
        <v>7340032</v>
      </c>
      <c r="U1131" s="13">
        <v>2.111707</v>
      </c>
      <c r="V1131" s="13">
        <v>0.47355000000000003</v>
      </c>
      <c r="W1131">
        <v>322</v>
      </c>
      <c r="X1131">
        <v>6</v>
      </c>
      <c r="Z1131" s="10">
        <f>IF($N1131&lt;&gt;0,constants!$L$2,IF($O1131&lt;&gt;0,constants!$M$2,IF($P1131&lt;&gt;0,constants!$N$2,0)))</f>
        <v>1117.99</v>
      </c>
      <c r="AA1131" s="10">
        <f>IF($N1131&lt;&gt;0,constants!$L$2,IF($O1131&lt;&gt;0,constants!$M$2,IF($P1131&lt;&gt;0,constants!$P$2,0)))</f>
        <v>4051.45</v>
      </c>
      <c r="AB1131" s="11">
        <f>constants!$O$2</f>
        <v>4861.32</v>
      </c>
      <c r="AC1131" s="11">
        <f>VLOOKUP(BWscncns[[#This Row],[scanner]],[0]!ScnrAvgBW,2,FALSE)/1000</f>
        <v>11818.828055288463</v>
      </c>
      <c r="AD1131" s="8">
        <f>(1+$F1131)*Z1131</f>
        <v>2557.8722331653189</v>
      </c>
      <c r="AE1131" s="8">
        <f>(1+$F1131)*AA1131</f>
        <v>9269.3954856999007</v>
      </c>
      <c r="AF1131" s="8">
        <f>(1+$F1131)*AB1131</f>
        <v>11122.313656232371</v>
      </c>
      <c r="AG1131" s="8">
        <f>(1+$F1131)*AC1131</f>
        <v>27040.538923583954</v>
      </c>
      <c r="AH1131" s="8">
        <f>(1+$F1131)*$T1131/1000</f>
        <v>16793.409639929607</v>
      </c>
      <c r="AI1131" s="8">
        <f>(1+BWscncns[[#This Row],[pid_error]]*K_p)*BWscncns[[#This Row],[dbw]]/1000</f>
        <v>12066.720819964803</v>
      </c>
      <c r="AJ1131" s="13">
        <f>BWscncns[[#This Row],[Torflow prgrssv alt vote]]/VLOOKUP(BWscncns[[#This Row],[class]],AltBWtotl,2,FALSE)*100</f>
        <v>0.23798794762441164</v>
      </c>
      <c r="AK1131">
        <f>IF(D1131=E1131,1,0)</f>
        <v>1</v>
      </c>
    </row>
    <row r="1132" spans="1:37">
      <c r="A1132" s="1" t="s">
        <v>10322</v>
      </c>
      <c r="B1132" s="1" t="s">
        <v>10323</v>
      </c>
      <c r="C1132">
        <v>14400</v>
      </c>
      <c r="D1132">
        <v>1524977546</v>
      </c>
      <c r="E1132">
        <v>1524977546</v>
      </c>
      <c r="F1132" s="2">
        <v>0.48367944727000001</v>
      </c>
      <c r="G1132" s="2">
        <v>0.48367944727000001</v>
      </c>
      <c r="H1132">
        <v>14396638</v>
      </c>
      <c r="I1132" s="2">
        <v>-0.38131306927899999</v>
      </c>
      <c r="J1132" s="2">
        <v>0</v>
      </c>
      <c r="K1132">
        <v>5</v>
      </c>
      <c r="L1132" s="1" t="s">
        <v>11622</v>
      </c>
      <c r="M1132" s="1" t="s">
        <v>10323</v>
      </c>
      <c r="N1132">
        <v>0</v>
      </c>
      <c r="O1132">
        <v>0</v>
      </c>
      <c r="P1132">
        <v>1</v>
      </c>
      <c r="Q1132">
        <v>0</v>
      </c>
      <c r="R1132" s="19">
        <f>BWscncns[[#This Row],[C fx]]*4+BWscncns[[#This Row],[C fg]]*2+BWscncns[[#This Row],[C fm]]</f>
        <v>1</v>
      </c>
      <c r="S1132">
        <v>14400</v>
      </c>
      <c r="T1132">
        <v>9703335</v>
      </c>
      <c r="U1132" s="13">
        <v>1.4840260000000001</v>
      </c>
      <c r="V1132" s="13">
        <v>0.67384299999999997</v>
      </c>
      <c r="W1132">
        <v>1430</v>
      </c>
      <c r="X1132">
        <v>28</v>
      </c>
      <c r="Z1132" s="10">
        <f>IF($N1132&lt;&gt;0,constants!$L$2,IF($O1132&lt;&gt;0,constants!$M$2,IF($P1132&lt;&gt;0,constants!$N$2,0)))</f>
        <v>1117.99</v>
      </c>
      <c r="AA1132" s="10">
        <f>IF($N1132&lt;&gt;0,constants!$L$2,IF($O1132&lt;&gt;0,constants!$M$2,IF($P1132&lt;&gt;0,constants!$P$2,0)))</f>
        <v>4051.45</v>
      </c>
      <c r="AB1132" s="11">
        <f>constants!$O$2</f>
        <v>4861.32</v>
      </c>
      <c r="AC1132" s="11">
        <f>VLOOKUP(BWscncns[[#This Row],[scanner]],[0]!ScnrAvgBW,2,FALSE)/1000</f>
        <v>3794.4265750962772</v>
      </c>
      <c r="AD1132" s="8">
        <f>(1+$F1132)*Z1132</f>
        <v>1658.7387852533875</v>
      </c>
      <c r="AE1132" s="8">
        <f>(1+$F1132)*AA1132</f>
        <v>6011.053096642042</v>
      </c>
      <c r="AF1132" s="8">
        <f>(1+$F1132)*AB1132</f>
        <v>7212.6405706025962</v>
      </c>
      <c r="AG1132" s="8">
        <f>(1+$F1132)*AC1132</f>
        <v>5629.7127236454444</v>
      </c>
      <c r="AH1132" s="8">
        <f>(1+$F1132)*$T1132/1000</f>
        <v>14396.638709475646</v>
      </c>
      <c r="AI1132" s="8">
        <f>(1+BWscncns[[#This Row],[pid_error]]*K_p)*BWscncns[[#This Row],[dbw]]/1000</f>
        <v>12049.986854737825</v>
      </c>
      <c r="AJ1132" s="13">
        <f>BWscncns[[#This Row],[Torflow prgrssv alt vote]]/VLOOKUP(BWscncns[[#This Row],[class]],AltBWtotl,2,FALSE)*100</f>
        <v>0.23765790915750706</v>
      </c>
      <c r="AK1132">
        <f>IF(D1132=E1132,1,0)</f>
        <v>1</v>
      </c>
    </row>
    <row r="1133" spans="1:37">
      <c r="A1133" s="1" t="s">
        <v>6593</v>
      </c>
      <c r="B1133" s="1" t="s">
        <v>6594</v>
      </c>
      <c r="C1133">
        <v>15200</v>
      </c>
      <c r="D1133">
        <v>1525007567</v>
      </c>
      <c r="E1133">
        <v>1525007567</v>
      </c>
      <c r="F1133" s="2">
        <v>0.72146773148099996</v>
      </c>
      <c r="G1133" s="2">
        <v>0.72146773148099996</v>
      </c>
      <c r="H1133">
        <v>15242088</v>
      </c>
      <c r="I1133" s="2">
        <v>-0.33009203923899999</v>
      </c>
      <c r="J1133" s="2">
        <v>0</v>
      </c>
      <c r="K1133">
        <v>4</v>
      </c>
      <c r="L1133" s="1" t="s">
        <v>11631</v>
      </c>
      <c r="M1133" s="1" t="s">
        <v>6594</v>
      </c>
      <c r="N1133">
        <v>1</v>
      </c>
      <c r="O1133">
        <v>0</v>
      </c>
      <c r="P1133">
        <v>0</v>
      </c>
      <c r="Q1133">
        <v>0</v>
      </c>
      <c r="R1133" s="19">
        <f>BWscncns[[#This Row],[C fx]]*4+BWscncns[[#This Row],[C fg]]*2+BWscncns[[#This Row],[C fm]]</f>
        <v>4</v>
      </c>
      <c r="S1133">
        <v>9610</v>
      </c>
      <c r="T1133">
        <v>8854124</v>
      </c>
      <c r="U1133" s="13">
        <v>1.0853699999999999</v>
      </c>
      <c r="V1133" s="13">
        <v>0.92134499999999997</v>
      </c>
      <c r="W1133">
        <v>2759</v>
      </c>
      <c r="X1133">
        <v>55</v>
      </c>
      <c r="Z1133" s="10">
        <f>IF($N1133&lt;&gt;0,constants!$L$2,IF($O1133&lt;&gt;0,constants!$M$2,IF($P1133&lt;&gt;0,constants!$N$2,0)))</f>
        <v>10125.48</v>
      </c>
      <c r="AA1133" s="10">
        <f>IF($N1133&lt;&gt;0,constants!$L$2,IF($O1133&lt;&gt;0,constants!$M$2,IF($P1133&lt;&gt;0,constants!$P$2,0)))</f>
        <v>10125.48</v>
      </c>
      <c r="AB1133" s="11">
        <f>constants!$O$2</f>
        <v>4861.32</v>
      </c>
      <c r="AC1133" s="11">
        <f>VLOOKUP(BWscncns[[#This Row],[scanner]],[0]!ScnrAvgBW,2,FALSE)/1000</f>
        <v>4819.491751072962</v>
      </c>
      <c r="AD1133" s="8">
        <f>(1+$F1133)*Z1133</f>
        <v>17430.687085756235</v>
      </c>
      <c r="AE1133" s="8">
        <f>(1+$F1133)*AA1133</f>
        <v>17430.687085756235</v>
      </c>
      <c r="AF1133" s="8">
        <f>(1+$F1133)*AB1133</f>
        <v>8368.6055124032137</v>
      </c>
      <c r="AG1133" s="8">
        <f>(1+$F1133)*AC1133</f>
        <v>8296.5995316109638</v>
      </c>
      <c r="AH1133" s="8">
        <f>(1+$F1133)*$T1133/1000</f>
        <v>15242.088756531477</v>
      </c>
      <c r="AI1133" s="8">
        <f>(1+BWscncns[[#This Row],[pid_error]]*K_p)*BWscncns[[#This Row],[dbw]]/1000</f>
        <v>12048.106378265738</v>
      </c>
      <c r="AJ1133" s="13">
        <f>BWscncns[[#This Row],[Torflow prgrssv alt vote]]/VLOOKUP(BWscncns[[#This Row],[class]],AltBWtotl,2,FALSE)*100</f>
        <v>0.10326123775058475</v>
      </c>
      <c r="AK1133">
        <f>IF(D1133=E1133,1,0)</f>
        <v>1</v>
      </c>
    </row>
    <row r="1134" spans="1:37">
      <c r="A1134" s="1" t="s">
        <v>8738</v>
      </c>
      <c r="B1134" s="1" t="s">
        <v>8739</v>
      </c>
      <c r="C1134">
        <v>14100</v>
      </c>
      <c r="D1134">
        <v>1524945407</v>
      </c>
      <c r="E1134">
        <v>1524945407</v>
      </c>
      <c r="F1134" s="2">
        <v>0.12760487207599999</v>
      </c>
      <c r="G1134" s="2">
        <v>0.12760487207599999</v>
      </c>
      <c r="H1134">
        <v>14128534</v>
      </c>
      <c r="I1134" s="2">
        <v>-0.25558824588099999</v>
      </c>
      <c r="J1134" s="2">
        <v>0</v>
      </c>
      <c r="K1134">
        <v>3</v>
      </c>
      <c r="L1134" s="1" t="s">
        <v>11619</v>
      </c>
      <c r="M1134" s="1" t="s">
        <v>8739</v>
      </c>
      <c r="N1134">
        <v>0</v>
      </c>
      <c r="O1134">
        <v>0</v>
      </c>
      <c r="P1134">
        <v>1</v>
      </c>
      <c r="Q1134">
        <v>0</v>
      </c>
      <c r="R1134" s="19">
        <f>BWscncns[[#This Row],[C fx]]*4+BWscncns[[#This Row],[C fg]]*2+BWscncns[[#This Row],[C fm]]</f>
        <v>1</v>
      </c>
      <c r="S1134">
        <v>14100</v>
      </c>
      <c r="T1134">
        <v>11310507</v>
      </c>
      <c r="U1134" s="13">
        <v>1.2466280000000001</v>
      </c>
      <c r="V1134" s="13">
        <v>0.80216399999999999</v>
      </c>
      <c r="W1134">
        <v>2158</v>
      </c>
      <c r="X1134">
        <v>43</v>
      </c>
      <c r="Z1134" s="10">
        <f>IF($N1134&lt;&gt;0,constants!$L$2,IF($O1134&lt;&gt;0,constants!$M$2,IF($P1134&lt;&gt;0,constants!$N$2,0)))</f>
        <v>1117.99</v>
      </c>
      <c r="AA1134" s="10">
        <f>IF($N1134&lt;&gt;0,constants!$L$2,IF($O1134&lt;&gt;0,constants!$M$2,IF($P1134&lt;&gt;0,constants!$P$2,0)))</f>
        <v>4051.45</v>
      </c>
      <c r="AB1134" s="11">
        <f>constants!$O$2</f>
        <v>4861.32</v>
      </c>
      <c r="AC1134" s="11">
        <f>VLOOKUP(BWscncns[[#This Row],[scanner]],[0]!ScnrAvgBW,2,FALSE)/1000</f>
        <v>6440.9193022088357</v>
      </c>
      <c r="AD1134" s="8">
        <f>(1+$F1134)*Z1134</f>
        <v>1260.6509709322472</v>
      </c>
      <c r="AE1134" s="8">
        <f>(1+$F1134)*AA1134</f>
        <v>4568.4347589723093</v>
      </c>
      <c r="AF1134" s="8">
        <f>(1+$F1134)*AB1134</f>
        <v>5481.6481167204993</v>
      </c>
      <c r="AG1134" s="8">
        <f>(1+$F1134)*AC1134</f>
        <v>7262.811985819033</v>
      </c>
      <c r="AH1134" s="8">
        <f>(1+$F1134)*$T1134/1000</f>
        <v>12753.782798849701</v>
      </c>
      <c r="AI1134" s="8">
        <f>(1+BWscncns[[#This Row],[pid_error]]*K_p)*BWscncns[[#This Row],[dbw]]/1000</f>
        <v>12032.144899424853</v>
      </c>
      <c r="AJ1134" s="13">
        <f>BWscncns[[#This Row],[Torflow prgrssv alt vote]]/VLOOKUP(BWscncns[[#This Row],[class]],AltBWtotl,2,FALSE)*100</f>
        <v>0.23730601816824048</v>
      </c>
      <c r="AK1134">
        <f>IF(D1134=E1134,1,0)</f>
        <v>1</v>
      </c>
    </row>
    <row r="1135" spans="1:37">
      <c r="A1135" s="1" t="s">
        <v>8282</v>
      </c>
      <c r="B1135" s="1" t="s">
        <v>8283</v>
      </c>
      <c r="C1135">
        <v>22100</v>
      </c>
      <c r="D1135">
        <v>1524510925</v>
      </c>
      <c r="E1135">
        <v>1524970147</v>
      </c>
      <c r="F1135" s="2">
        <v>0.68498152973500004</v>
      </c>
      <c r="G1135" s="2">
        <v>0.68498152973500004</v>
      </c>
      <c r="H1135">
        <v>15097434</v>
      </c>
      <c r="I1135" s="2">
        <v>0.29258972549200002</v>
      </c>
      <c r="J1135" s="2">
        <v>0</v>
      </c>
      <c r="K1135">
        <v>2</v>
      </c>
      <c r="L1135" s="1" t="s">
        <v>11579</v>
      </c>
      <c r="M1135" s="1" t="s">
        <v>8283</v>
      </c>
      <c r="N1135">
        <v>0</v>
      </c>
      <c r="O1135">
        <v>1</v>
      </c>
      <c r="P1135">
        <v>0</v>
      </c>
      <c r="Q1135">
        <v>0</v>
      </c>
      <c r="R1135" s="19">
        <f>BWscncns[[#This Row],[C fx]]*4+BWscncns[[#This Row],[C fg]]*2+BWscncns[[#This Row],[C fm]]</f>
        <v>2</v>
      </c>
      <c r="S1135">
        <v>14800</v>
      </c>
      <c r="T1135">
        <v>8960000</v>
      </c>
      <c r="U1135" s="13">
        <v>1.651786</v>
      </c>
      <c r="V1135" s="13">
        <v>0.60540499999999997</v>
      </c>
      <c r="W1135">
        <v>940</v>
      </c>
      <c r="X1135">
        <v>18</v>
      </c>
      <c r="Z1135" s="10">
        <f>IF($N1135&lt;&gt;0,constants!$L$2,IF($O1135&lt;&gt;0,constants!$M$2,IF($P1135&lt;&gt;0,constants!$N$2,0)))</f>
        <v>9721.3799999999992</v>
      </c>
      <c r="AA1135" s="10">
        <f>IF($N1135&lt;&gt;0,constants!$L$2,IF($O1135&lt;&gt;0,constants!$M$2,IF($P1135&lt;&gt;0,constants!$P$2,0)))</f>
        <v>9721.3799999999992</v>
      </c>
      <c r="AB1135" s="11">
        <f>constants!$O$2</f>
        <v>4861.32</v>
      </c>
      <c r="AC1135" s="11">
        <f>VLOOKUP(BWscncns[[#This Row],[scanner]],[0]!ScnrAvgBW,2,FALSE)/1000</f>
        <v>8853.6095214723919</v>
      </c>
      <c r="AD1135" s="8">
        <f>(1+$F1135)*Z1135</f>
        <v>16380.345743535232</v>
      </c>
      <c r="AE1135" s="8">
        <f>(1+$F1135)*AA1135</f>
        <v>16380.345743535232</v>
      </c>
      <c r="AF1135" s="8">
        <f>(1+$F1135)*AB1135</f>
        <v>8191.2344101313493</v>
      </c>
      <c r="AG1135" s="8">
        <f>(1+$F1135)*AC1135</f>
        <v>14918.168515166912</v>
      </c>
      <c r="AH1135" s="8">
        <f>(1+$F1135)*$T1135/1000</f>
        <v>15097.434506425599</v>
      </c>
      <c r="AI1135" s="8">
        <f>(1+BWscncns[[#This Row],[pid_error]]*K_p)*BWscncns[[#This Row],[dbw]]/1000</f>
        <v>12028.717253212801</v>
      </c>
      <c r="AJ1135" s="13">
        <f>BWscncns[[#This Row],[Torflow prgrssv alt vote]]/VLOOKUP(BWscncns[[#This Row],[class]],AltBWtotl,2,FALSE)*100</f>
        <v>4.2019894449169405E-2</v>
      </c>
      <c r="AK1135">
        <f>IF(D1135=E1135,1,0)</f>
        <v>0</v>
      </c>
    </row>
    <row r="1136" spans="1:37">
      <c r="A1136" s="1" t="s">
        <v>6671</v>
      </c>
      <c r="B1136" s="1" t="s">
        <v>6672</v>
      </c>
      <c r="C1136">
        <v>11400</v>
      </c>
      <c r="D1136">
        <v>1524060787</v>
      </c>
      <c r="E1136">
        <v>1524917615</v>
      </c>
      <c r="F1136" s="2">
        <v>3.8847011809500002E-2</v>
      </c>
      <c r="G1136" s="2">
        <v>3.8847011809500002E-2</v>
      </c>
      <c r="H1136">
        <v>12707907</v>
      </c>
      <c r="I1136" s="2">
        <v>-0.21004501369799999</v>
      </c>
      <c r="J1136" s="2">
        <v>0</v>
      </c>
      <c r="K1136">
        <v>3</v>
      </c>
      <c r="L1136" s="1" t="s">
        <v>11676</v>
      </c>
      <c r="M1136" s="1" t="s">
        <v>6672</v>
      </c>
      <c r="N1136">
        <v>0</v>
      </c>
      <c r="O1136">
        <v>1</v>
      </c>
      <c r="P1136">
        <v>0</v>
      </c>
      <c r="Q1136">
        <v>0</v>
      </c>
      <c r="R1136" s="19">
        <f>BWscncns[[#This Row],[C fx]]*4+BWscncns[[#This Row],[C fg]]*2+BWscncns[[#This Row],[C fm]]</f>
        <v>2</v>
      </c>
      <c r="S1136">
        <v>11400</v>
      </c>
      <c r="T1136">
        <v>11786240</v>
      </c>
      <c r="U1136" s="13">
        <v>0.96723000000000003</v>
      </c>
      <c r="V1136" s="13">
        <v>1.033881</v>
      </c>
      <c r="W1136">
        <v>3485</v>
      </c>
      <c r="X1136">
        <v>69</v>
      </c>
      <c r="Z1136" s="10">
        <f>IF($N1136&lt;&gt;0,constants!$L$2,IF($O1136&lt;&gt;0,constants!$M$2,IF($P1136&lt;&gt;0,constants!$N$2,0)))</f>
        <v>9721.3799999999992</v>
      </c>
      <c r="AA1136" s="10">
        <f>IF($N1136&lt;&gt;0,constants!$L$2,IF($O1136&lt;&gt;0,constants!$M$2,IF($P1136&lt;&gt;0,constants!$P$2,0)))</f>
        <v>9721.3799999999992</v>
      </c>
      <c r="AB1136" s="11">
        <f>constants!$O$2</f>
        <v>4861.32</v>
      </c>
      <c r="AC1136" s="11">
        <f>VLOOKUP(BWscncns[[#This Row],[scanner]],[0]!ScnrAvgBW,2,FALSE)/1000</f>
        <v>6440.9193022088357</v>
      </c>
      <c r="AD1136" s="8">
        <f>(1+$F1136)*Z1136</f>
        <v>10099.026563664635</v>
      </c>
      <c r="AE1136" s="8">
        <f>(1+$F1136)*AA1136</f>
        <v>10099.026563664635</v>
      </c>
      <c r="AF1136" s="8">
        <f>(1+$F1136)*AB1136</f>
        <v>5050.1677554497574</v>
      </c>
      <c r="AG1136" s="8">
        <f>(1+$F1136)*AC1136</f>
        <v>6691.1297704057779</v>
      </c>
      <c r="AH1136" s="8">
        <f>(1+$F1136)*$T1136/1000</f>
        <v>12244.100204469602</v>
      </c>
      <c r="AI1136" s="8">
        <f>(1+BWscncns[[#This Row],[pid_error]]*K_p)*BWscncns[[#This Row],[dbw]]/1000</f>
        <v>12015.170102234801</v>
      </c>
      <c r="AJ1136" s="13">
        <f>BWscncns[[#This Row],[Torflow prgrssv alt vote]]/VLOOKUP(BWscncns[[#This Row],[class]],AltBWtotl,2,FALSE)*100</f>
        <v>4.1972570213159907E-2</v>
      </c>
      <c r="AK1136">
        <f>IF(D1136=E1136,1,0)</f>
        <v>0</v>
      </c>
    </row>
    <row r="1137" spans="1:37">
      <c r="A1137" s="1" t="s">
        <v>8688</v>
      </c>
      <c r="B1137" s="1" t="s">
        <v>8689</v>
      </c>
      <c r="C1137">
        <v>15500</v>
      </c>
      <c r="D1137">
        <v>1524980073</v>
      </c>
      <c r="E1137">
        <v>1524980073</v>
      </c>
      <c r="F1137" s="2">
        <v>0.47363219975400001</v>
      </c>
      <c r="G1137" s="2">
        <v>0.47363219975400001</v>
      </c>
      <c r="H1137">
        <v>15532130</v>
      </c>
      <c r="I1137" s="2">
        <v>0.78179604504300004</v>
      </c>
      <c r="J1137" s="2">
        <v>0</v>
      </c>
      <c r="K1137">
        <v>5</v>
      </c>
      <c r="L1137" s="1" t="s">
        <v>11618</v>
      </c>
      <c r="M1137" s="1" t="s">
        <v>8689</v>
      </c>
      <c r="N1137">
        <v>1</v>
      </c>
      <c r="O1137">
        <v>0</v>
      </c>
      <c r="P1137">
        <v>0</v>
      </c>
      <c r="Q1137">
        <v>0</v>
      </c>
      <c r="R1137" s="19">
        <f>BWscncns[[#This Row],[C fx]]*4+BWscncns[[#This Row],[C fg]]*2+BWscncns[[#This Row],[C fm]]</f>
        <v>4</v>
      </c>
      <c r="S1137">
        <v>12600</v>
      </c>
      <c r="T1137">
        <v>9711381</v>
      </c>
      <c r="U1137" s="13">
        <v>1.297447</v>
      </c>
      <c r="V1137" s="13">
        <v>0.77074500000000001</v>
      </c>
      <c r="W1137">
        <v>1993</v>
      </c>
      <c r="X1137">
        <v>39</v>
      </c>
      <c r="Z1137" s="10">
        <f>IF($N1137&lt;&gt;0,constants!$L$2,IF($O1137&lt;&gt;0,constants!$M$2,IF($P1137&lt;&gt;0,constants!$N$2,0)))</f>
        <v>10125.48</v>
      </c>
      <c r="AA1137" s="10">
        <f>IF($N1137&lt;&gt;0,constants!$L$2,IF($O1137&lt;&gt;0,constants!$M$2,IF($P1137&lt;&gt;0,constants!$P$2,0)))</f>
        <v>10125.48</v>
      </c>
      <c r="AB1137" s="11">
        <f>constants!$O$2</f>
        <v>4861.32</v>
      </c>
      <c r="AC1137" s="11">
        <f>VLOOKUP(BWscncns[[#This Row],[scanner]],[0]!ScnrAvgBW,2,FALSE)/1000</f>
        <v>3794.4265750962772</v>
      </c>
      <c r="AD1137" s="8">
        <f>(1+$F1137)*Z1137</f>
        <v>14921.233365965132</v>
      </c>
      <c r="AE1137" s="8">
        <f>(1+$F1137)*AA1137</f>
        <v>14921.233365965132</v>
      </c>
      <c r="AF1137" s="8">
        <f>(1+$F1137)*AB1137</f>
        <v>7163.7976853081154</v>
      </c>
      <c r="AG1137" s="8">
        <f>(1+$F1137)*AC1137</f>
        <v>5591.5891806641639</v>
      </c>
      <c r="AH1137" s="8">
        <f>(1+$F1137)*$T1137/1000</f>
        <v>14311.003745679202</v>
      </c>
      <c r="AI1137" s="8">
        <f>(1+BWscncns[[#This Row],[pid_error]]*K_p)*BWscncns[[#This Row],[dbw]]/1000</f>
        <v>12011.1923728396</v>
      </c>
      <c r="AJ1137" s="13">
        <f>BWscncns[[#This Row],[Torflow prgrssv alt vote]]/VLOOKUP(BWscncns[[#This Row],[class]],AltBWtotl,2,FALSE)*100</f>
        <v>0.10294485725302281</v>
      </c>
      <c r="AK1137">
        <f>IF(D1137=E1137,1,0)</f>
        <v>1</v>
      </c>
    </row>
    <row r="1138" spans="1:37">
      <c r="A1138" s="1" t="s">
        <v>8596</v>
      </c>
      <c r="B1138" s="1" t="s">
        <v>8597</v>
      </c>
      <c r="C1138">
        <v>31100</v>
      </c>
      <c r="D1138">
        <v>1523817456</v>
      </c>
      <c r="E1138">
        <v>1524983088</v>
      </c>
      <c r="F1138" s="2">
        <v>-9.4431548903699994E-2</v>
      </c>
      <c r="G1138" s="2">
        <v>-9.4431548903699994E-2</v>
      </c>
      <c r="H1138">
        <v>11859376</v>
      </c>
      <c r="I1138" s="2">
        <v>-1.2530768992700001</v>
      </c>
      <c r="J1138" s="2">
        <v>0</v>
      </c>
      <c r="K1138">
        <v>2</v>
      </c>
      <c r="L1138" s="1" t="s">
        <v>11580</v>
      </c>
      <c r="M1138" s="1" t="s">
        <v>8597</v>
      </c>
      <c r="N1138">
        <v>0</v>
      </c>
      <c r="O1138">
        <v>1</v>
      </c>
      <c r="P1138">
        <v>0</v>
      </c>
      <c r="Q1138">
        <v>0</v>
      </c>
      <c r="R1138" s="19">
        <f>BWscncns[[#This Row],[C fx]]*4+BWscncns[[#This Row],[C fg]]*2+BWscncns[[#This Row],[C fm]]</f>
        <v>2</v>
      </c>
      <c r="S1138">
        <v>20800</v>
      </c>
      <c r="T1138">
        <v>12604242</v>
      </c>
      <c r="U1138" s="13">
        <v>1.6502380000000001</v>
      </c>
      <c r="V1138" s="13">
        <v>0.60597299999999998</v>
      </c>
      <c r="W1138">
        <v>950</v>
      </c>
      <c r="X1138">
        <v>19</v>
      </c>
      <c r="Z1138" s="10">
        <f>IF($N1138&lt;&gt;0,constants!$L$2,IF($O1138&lt;&gt;0,constants!$M$2,IF($P1138&lt;&gt;0,constants!$N$2,0)))</f>
        <v>9721.3799999999992</v>
      </c>
      <c r="AA1138" s="10">
        <f>IF($N1138&lt;&gt;0,constants!$L$2,IF($O1138&lt;&gt;0,constants!$M$2,IF($P1138&lt;&gt;0,constants!$P$2,0)))</f>
        <v>9721.3799999999992</v>
      </c>
      <c r="AB1138" s="11">
        <f>constants!$O$2</f>
        <v>4861.32</v>
      </c>
      <c r="AC1138" s="11">
        <f>VLOOKUP(BWscncns[[#This Row],[scanner]],[0]!ScnrAvgBW,2,FALSE)/1000</f>
        <v>8853.6095214723919</v>
      </c>
      <c r="AD1138" s="8">
        <f>(1+$F1138)*Z1138</f>
        <v>8803.3750291185479</v>
      </c>
      <c r="AE1138" s="8">
        <f>(1+$F1138)*AA1138</f>
        <v>8803.3750291185479</v>
      </c>
      <c r="AF1138" s="8">
        <f>(1+$F1138)*AB1138</f>
        <v>4402.2580226834652</v>
      </c>
      <c r="AG1138" s="8">
        <f>(1+$F1138)*AC1138</f>
        <v>8017.5494609712077</v>
      </c>
      <c r="AH1138" s="8">
        <f>(1+$F1138)*$T1138/1000</f>
        <v>11414.003905182932</v>
      </c>
      <c r="AI1138" s="8">
        <f>(1+BWscncns[[#This Row],[pid_error]]*K_p)*BWscncns[[#This Row],[dbw]]/1000</f>
        <v>12009.122952591466</v>
      </c>
      <c r="AJ1138" s="13">
        <f>BWscncns[[#This Row],[Torflow prgrssv alt vote]]/VLOOKUP(BWscncns[[#This Row],[class]],AltBWtotl,2,FALSE)*100</f>
        <v>4.195144571714074E-2</v>
      </c>
      <c r="AK1138">
        <f>IF(D1138=E1138,1,0)</f>
        <v>0</v>
      </c>
    </row>
    <row r="1139" spans="1:37">
      <c r="A1139" s="1" t="s">
        <v>1164</v>
      </c>
      <c r="B1139" s="1" t="s">
        <v>1165</v>
      </c>
      <c r="C1139">
        <v>21400</v>
      </c>
      <c r="D1139">
        <v>1524305190</v>
      </c>
      <c r="E1139">
        <v>1524995972</v>
      </c>
      <c r="F1139" s="2">
        <v>0.71439942050799998</v>
      </c>
      <c r="G1139" s="2">
        <v>0.71439942050799998</v>
      </c>
      <c r="H1139">
        <v>11191532</v>
      </c>
      <c r="I1139" s="2">
        <v>0.396503967126</v>
      </c>
      <c r="J1139" s="2">
        <v>0</v>
      </c>
      <c r="K1139">
        <v>2</v>
      </c>
      <c r="L1139" s="1" t="s">
        <v>11543</v>
      </c>
      <c r="M1139" s="1" t="s">
        <v>1165</v>
      </c>
      <c r="N1139">
        <v>0</v>
      </c>
      <c r="O1139">
        <v>1</v>
      </c>
      <c r="P1139">
        <v>0</v>
      </c>
      <c r="Q1139">
        <v>0</v>
      </c>
      <c r="R1139" s="19">
        <f>BWscncns[[#This Row],[C fx]]*4+BWscncns[[#This Row],[C fg]]*2+BWscncns[[#This Row],[C fm]]</f>
        <v>2</v>
      </c>
      <c r="S1139">
        <v>14000</v>
      </c>
      <c r="T1139">
        <v>8835772</v>
      </c>
      <c r="U1139" s="13">
        <v>1.584468</v>
      </c>
      <c r="V1139" s="13">
        <v>0.63112699999999999</v>
      </c>
      <c r="W1139">
        <v>1117</v>
      </c>
      <c r="X1139">
        <v>22</v>
      </c>
      <c r="Z1139" s="10">
        <f>IF($N1139&lt;&gt;0,constants!$L$2,IF($O1139&lt;&gt;0,constants!$M$2,IF($P1139&lt;&gt;0,constants!$N$2,0)))</f>
        <v>9721.3799999999992</v>
      </c>
      <c r="AA1139" s="10">
        <f>IF($N1139&lt;&gt;0,constants!$L$2,IF($O1139&lt;&gt;0,constants!$M$2,IF($P1139&lt;&gt;0,constants!$P$2,0)))</f>
        <v>9721.3799999999992</v>
      </c>
      <c r="AB1139" s="11">
        <f>constants!$O$2</f>
        <v>4861.32</v>
      </c>
      <c r="AC1139" s="11">
        <f>VLOOKUP(BWscncns[[#This Row],[scanner]],[0]!ScnrAvgBW,2,FALSE)/1000</f>
        <v>8853.6095214723919</v>
      </c>
      <c r="AD1139" s="8">
        <f>(1+$F1139)*Z1139</f>
        <v>16666.328238538059</v>
      </c>
      <c r="AE1139" s="8">
        <f>(1+$F1139)*AA1139</f>
        <v>16666.328238538059</v>
      </c>
      <c r="AF1139" s="8">
        <f>(1+$F1139)*AB1139</f>
        <v>8334.2441909039499</v>
      </c>
      <c r="AG1139" s="8">
        <f>(1+$F1139)*AC1139</f>
        <v>15178.62303301638</v>
      </c>
      <c r="AH1139" s="8">
        <f>(1+$F1139)*$T1139/1000</f>
        <v>15148.042396540812</v>
      </c>
      <c r="AI1139" s="8">
        <f>(1+BWscncns[[#This Row],[pid_error]]*K_p)*BWscncns[[#This Row],[dbw]]/1000</f>
        <v>11991.907198270406</v>
      </c>
      <c r="AJ1139" s="13">
        <f>BWscncns[[#This Row],[Torflow prgrssv alt vote]]/VLOOKUP(BWscncns[[#This Row],[class]],AltBWtotl,2,FALSE)*100</f>
        <v>4.1891305956249729E-2</v>
      </c>
      <c r="AK1139">
        <f>IF(D1139=E1139,1,0)</f>
        <v>0</v>
      </c>
    </row>
    <row r="1140" spans="1:37">
      <c r="A1140" s="1" t="s">
        <v>3891</v>
      </c>
      <c r="B1140" s="1" t="s">
        <v>3892</v>
      </c>
      <c r="C1140">
        <v>9690</v>
      </c>
      <c r="D1140">
        <v>1524703087</v>
      </c>
      <c r="E1140">
        <v>1525006418</v>
      </c>
      <c r="F1140" s="2">
        <v>0.78905491537799999</v>
      </c>
      <c r="G1140" s="2">
        <v>0.78905491537799999</v>
      </c>
      <c r="H1140">
        <v>15382331</v>
      </c>
      <c r="I1140" s="2">
        <v>-0.48243822333199998</v>
      </c>
      <c r="J1140" s="2">
        <v>0</v>
      </c>
      <c r="K1140">
        <v>2</v>
      </c>
      <c r="L1140" s="1" t="s">
        <v>11703</v>
      </c>
      <c r="M1140" s="1" t="s">
        <v>3892</v>
      </c>
      <c r="N1140">
        <v>0</v>
      </c>
      <c r="O1140">
        <v>1</v>
      </c>
      <c r="P1140">
        <v>0</v>
      </c>
      <c r="Q1140">
        <v>0</v>
      </c>
      <c r="R1140" s="19">
        <f>BWscncns[[#This Row],[C fx]]*4+BWscncns[[#This Row],[C fg]]*2+BWscncns[[#This Row],[C fm]]</f>
        <v>2</v>
      </c>
      <c r="S1140">
        <v>11400</v>
      </c>
      <c r="T1140">
        <v>8597504</v>
      </c>
      <c r="U1140" s="13">
        <v>1.325966</v>
      </c>
      <c r="V1140" s="13">
        <v>0.75416700000000003</v>
      </c>
      <c r="W1140">
        <v>1875</v>
      </c>
      <c r="X1140">
        <v>37</v>
      </c>
      <c r="Z1140" s="10">
        <f>IF($N1140&lt;&gt;0,constants!$L$2,IF($O1140&lt;&gt;0,constants!$M$2,IF($P1140&lt;&gt;0,constants!$N$2,0)))</f>
        <v>9721.3799999999992</v>
      </c>
      <c r="AA1140" s="10">
        <f>IF($N1140&lt;&gt;0,constants!$L$2,IF($O1140&lt;&gt;0,constants!$M$2,IF($P1140&lt;&gt;0,constants!$P$2,0)))</f>
        <v>9721.3799999999992</v>
      </c>
      <c r="AB1140" s="11">
        <f>constants!$O$2</f>
        <v>4861.32</v>
      </c>
      <c r="AC1140" s="11">
        <f>VLOOKUP(BWscncns[[#This Row],[scanner]],[0]!ScnrAvgBW,2,FALSE)/1000</f>
        <v>8853.6095214723919</v>
      </c>
      <c r="AD1140" s="8">
        <f>(1+$F1140)*Z1140</f>
        <v>17392.082673257381</v>
      </c>
      <c r="AE1140" s="8">
        <f>(1+$F1140)*AA1140</f>
        <v>17392.082673257381</v>
      </c>
      <c r="AF1140" s="8">
        <f>(1+$F1140)*AB1140</f>
        <v>8697.168441225378</v>
      </c>
      <c r="AG1140" s="8">
        <f>(1+$F1140)*AC1140</f>
        <v>15839.593633227645</v>
      </c>
      <c r="AH1140" s="8">
        <f>(1+$F1140)*$T1140/1000</f>
        <v>15381.406791182017</v>
      </c>
      <c r="AI1140" s="8">
        <f>(1+BWscncns[[#This Row],[pid_error]]*K_p)*BWscncns[[#This Row],[dbw]]/1000</f>
        <v>11989.455395591009</v>
      </c>
      <c r="AJ1140" s="13">
        <f>BWscncns[[#This Row],[Torflow prgrssv alt vote]]/VLOOKUP(BWscncns[[#This Row],[class]],AltBWtotl,2,FALSE)*100</f>
        <v>4.1882741078746191E-2</v>
      </c>
      <c r="AK1140">
        <f>IF(D1140=E1140,1,0)</f>
        <v>0</v>
      </c>
    </row>
    <row r="1141" spans="1:37">
      <c r="A1141" s="1" t="s">
        <v>9975</v>
      </c>
      <c r="B1141" s="1" t="s">
        <v>9976</v>
      </c>
      <c r="C1141">
        <v>27600</v>
      </c>
      <c r="D1141">
        <v>1524817879</v>
      </c>
      <c r="E1141">
        <v>1524977756</v>
      </c>
      <c r="F1141" s="2">
        <v>1.0464999398099999</v>
      </c>
      <c r="G1141" s="2">
        <v>1.0464999398099999</v>
      </c>
      <c r="H1141">
        <v>15170104</v>
      </c>
      <c r="I1141" s="2">
        <v>-0.23299410342400001</v>
      </c>
      <c r="J1141" s="2">
        <v>0</v>
      </c>
      <c r="K1141">
        <v>1</v>
      </c>
      <c r="L1141" s="1" t="s">
        <v>11554</v>
      </c>
      <c r="M1141" s="1" t="s">
        <v>9976</v>
      </c>
      <c r="N1141">
        <v>0</v>
      </c>
      <c r="O1141">
        <v>1</v>
      </c>
      <c r="P1141">
        <v>0</v>
      </c>
      <c r="Q1141">
        <v>0</v>
      </c>
      <c r="R1141" s="19">
        <f>BWscncns[[#This Row],[C fx]]*4+BWscncns[[#This Row],[C fg]]*2+BWscncns[[#This Row],[C fm]]</f>
        <v>2</v>
      </c>
      <c r="S1141">
        <v>19700</v>
      </c>
      <c r="T1141">
        <v>7869440</v>
      </c>
      <c r="U1141" s="13">
        <v>2.503355</v>
      </c>
      <c r="V1141" s="13">
        <v>0.39946399999999999</v>
      </c>
      <c r="W1141">
        <v>130</v>
      </c>
      <c r="X1141">
        <v>2</v>
      </c>
      <c r="Z1141" s="10">
        <f>IF($N1141&lt;&gt;0,constants!$L$2,IF($O1141&lt;&gt;0,constants!$M$2,IF($P1141&lt;&gt;0,constants!$N$2,0)))</f>
        <v>9721.3799999999992</v>
      </c>
      <c r="AA1141" s="10">
        <f>IF($N1141&lt;&gt;0,constants!$L$2,IF($O1141&lt;&gt;0,constants!$M$2,IF($P1141&lt;&gt;0,constants!$P$2,0)))</f>
        <v>9721.3799999999992</v>
      </c>
      <c r="AB1141" s="11">
        <f>constants!$O$2</f>
        <v>4861.32</v>
      </c>
      <c r="AC1141" s="11">
        <f>VLOOKUP(BWscncns[[#This Row],[scanner]],[0]!ScnrAvgBW,2,FALSE)/1000</f>
        <v>11818.828055288463</v>
      </c>
      <c r="AD1141" s="8">
        <f>(1+$F1141)*Z1141</f>
        <v>19894.803584870137</v>
      </c>
      <c r="AE1141" s="8">
        <f>(1+$F1141)*AA1141</f>
        <v>19894.803584870137</v>
      </c>
      <c r="AF1141" s="8">
        <f>(1+$F1141)*AB1141</f>
        <v>9948.6910873971483</v>
      </c>
      <c r="AG1141" s="8">
        <f>(1+$F1141)*AC1141</f>
        <v>24187.230903772575</v>
      </c>
      <c r="AH1141" s="8">
        <f>(1+$F1141)*$T1141/1000</f>
        <v>16104.808486338405</v>
      </c>
      <c r="AI1141" s="8">
        <f>(1+BWscncns[[#This Row],[pid_error]]*K_p)*BWscncns[[#This Row],[dbw]]/1000</f>
        <v>11987.124243169203</v>
      </c>
      <c r="AJ1141" s="13">
        <f>BWscncns[[#This Row],[Torflow prgrssv alt vote]]/VLOOKUP(BWscncns[[#This Row],[class]],AltBWtotl,2,FALSE)*100</f>
        <v>4.1874597668551471E-2</v>
      </c>
      <c r="AK1141">
        <f>IF(D1141=E1141,1,0)</f>
        <v>0</v>
      </c>
    </row>
    <row r="1142" spans="1:37">
      <c r="A1142" s="1" t="s">
        <v>1781</v>
      </c>
      <c r="B1142" s="1" t="s">
        <v>1782</v>
      </c>
      <c r="C1142">
        <v>17000</v>
      </c>
      <c r="D1142">
        <v>1525004637</v>
      </c>
      <c r="E1142">
        <v>1525004637</v>
      </c>
      <c r="F1142" s="2">
        <v>1.4249555973100001</v>
      </c>
      <c r="G1142" s="2">
        <v>1.4249555973100001</v>
      </c>
      <c r="H1142">
        <v>16963830</v>
      </c>
      <c r="I1142" s="2">
        <v>1.03496379108</v>
      </c>
      <c r="J1142" s="2">
        <v>0</v>
      </c>
      <c r="K1142">
        <v>3</v>
      </c>
      <c r="L1142" s="1" t="s">
        <v>11589</v>
      </c>
      <c r="M1142" s="1" t="s">
        <v>1782</v>
      </c>
      <c r="N1142">
        <v>0</v>
      </c>
      <c r="O1142">
        <v>0</v>
      </c>
      <c r="P1142">
        <v>1</v>
      </c>
      <c r="Q1142">
        <v>0</v>
      </c>
      <c r="R1142" s="19">
        <f>BWscncns[[#This Row],[C fx]]*4+BWscncns[[#This Row],[C fg]]*2+BWscncns[[#This Row],[C fm]]</f>
        <v>1</v>
      </c>
      <c r="S1142">
        <v>9720</v>
      </c>
      <c r="T1142">
        <v>6995522</v>
      </c>
      <c r="U1142" s="13">
        <v>1.3894599999999999</v>
      </c>
      <c r="V1142" s="13">
        <v>0.71970400000000001</v>
      </c>
      <c r="W1142">
        <v>1681</v>
      </c>
      <c r="X1142">
        <v>33</v>
      </c>
      <c r="Z1142" s="10">
        <f>IF($N1142&lt;&gt;0,constants!$L$2,IF($O1142&lt;&gt;0,constants!$M$2,IF($P1142&lt;&gt;0,constants!$N$2,0)))</f>
        <v>1117.99</v>
      </c>
      <c r="AA1142" s="10">
        <f>IF($N1142&lt;&gt;0,constants!$L$2,IF($O1142&lt;&gt;0,constants!$M$2,IF($P1142&lt;&gt;0,constants!$P$2,0)))</f>
        <v>4051.45</v>
      </c>
      <c r="AB1142" s="11">
        <f>constants!$O$2</f>
        <v>4861.32</v>
      </c>
      <c r="AC1142" s="11">
        <f>VLOOKUP(BWscncns[[#This Row],[scanner]],[0]!ScnrAvgBW,2,FALSE)/1000</f>
        <v>6440.9193022088357</v>
      </c>
      <c r="AD1142" s="8">
        <f>(1+$F1142)*Z1142</f>
        <v>2711.0761082366071</v>
      </c>
      <c r="AE1142" s="8">
        <f>(1+$F1142)*AA1142</f>
        <v>9824.5863547215995</v>
      </c>
      <c r="AF1142" s="8">
        <f>(1+$F1142)*AB1142</f>
        <v>11788.485144315049</v>
      </c>
      <c r="AG1142" s="8">
        <f>(1+$F1142)*AC1142</f>
        <v>15618.943313713338</v>
      </c>
      <c r="AH1142" s="8">
        <f>(1+$F1142)*$T1142/1000</f>
        <v>16963.830230005249</v>
      </c>
      <c r="AI1142" s="8">
        <f>(1+BWscncns[[#This Row],[pid_error]]*K_p)*BWscncns[[#This Row],[dbw]]/1000</f>
        <v>11979.676115002625</v>
      </c>
      <c r="AJ1142" s="13">
        <f>BWscncns[[#This Row],[Torflow prgrssv alt vote]]/VLOOKUP(BWscncns[[#This Row],[class]],AltBWtotl,2,FALSE)*100</f>
        <v>0.2362711936699117</v>
      </c>
      <c r="AK1142">
        <f>IF(D1142=E1142,1,0)</f>
        <v>1</v>
      </c>
    </row>
    <row r="1143" spans="1:37">
      <c r="A1143" s="1" t="s">
        <v>930</v>
      </c>
      <c r="B1143" s="1" t="s">
        <v>931</v>
      </c>
      <c r="C1143">
        <v>16200</v>
      </c>
      <c r="D1143">
        <v>1524805131</v>
      </c>
      <c r="E1143">
        <v>1524999429</v>
      </c>
      <c r="F1143" s="2">
        <v>0.953022893978</v>
      </c>
      <c r="G1143" s="2">
        <v>0.953022893978</v>
      </c>
      <c r="H1143">
        <v>13270304</v>
      </c>
      <c r="I1143" s="2">
        <v>9.1315241488099993E-3</v>
      </c>
      <c r="J1143" s="2">
        <v>0</v>
      </c>
      <c r="K1143">
        <v>1</v>
      </c>
      <c r="L1143" s="1" t="s">
        <v>11542</v>
      </c>
      <c r="M1143" s="1" t="s">
        <v>931</v>
      </c>
      <c r="N1143">
        <v>0</v>
      </c>
      <c r="O1143">
        <v>1</v>
      </c>
      <c r="P1143">
        <v>0</v>
      </c>
      <c r="Q1143">
        <v>0</v>
      </c>
      <c r="R1143" s="19">
        <f>BWscncns[[#This Row],[C fx]]*4+BWscncns[[#This Row],[C fg]]*2+BWscncns[[#This Row],[C fm]]</f>
        <v>2</v>
      </c>
      <c r="S1143">
        <v>16200</v>
      </c>
      <c r="T1143">
        <v>8098665</v>
      </c>
      <c r="U1143" s="13">
        <v>2.0003299999999999</v>
      </c>
      <c r="V1143" s="13">
        <v>0.49991799999999997</v>
      </c>
      <c r="W1143">
        <v>428</v>
      </c>
      <c r="X1143">
        <v>8</v>
      </c>
      <c r="Z1143" s="10">
        <f>IF($N1143&lt;&gt;0,constants!$L$2,IF($O1143&lt;&gt;0,constants!$M$2,IF($P1143&lt;&gt;0,constants!$N$2,0)))</f>
        <v>9721.3799999999992</v>
      </c>
      <c r="AA1143" s="10">
        <f>IF($N1143&lt;&gt;0,constants!$L$2,IF($O1143&lt;&gt;0,constants!$M$2,IF($P1143&lt;&gt;0,constants!$P$2,0)))</f>
        <v>9721.3799999999992</v>
      </c>
      <c r="AB1143" s="11">
        <f>constants!$O$2</f>
        <v>4861.32</v>
      </c>
      <c r="AC1143" s="11">
        <f>VLOOKUP(BWscncns[[#This Row],[scanner]],[0]!ScnrAvgBW,2,FALSE)/1000</f>
        <v>11818.828055288463</v>
      </c>
      <c r="AD1143" s="8">
        <f>(1+$F1143)*Z1143</f>
        <v>18986.077701059847</v>
      </c>
      <c r="AE1143" s="8">
        <f>(1+$F1143)*AA1143</f>
        <v>18986.077701059847</v>
      </c>
      <c r="AF1143" s="8">
        <f>(1+$F1143)*AB1143</f>
        <v>9494.2692549531293</v>
      </c>
      <c r="AG1143" s="8">
        <f>(1+$F1143)*AC1143</f>
        <v>23082.441771967849</v>
      </c>
      <c r="AH1143" s="8">
        <f>(1+$F1143)*$T1143/1000</f>
        <v>15816.878155658338</v>
      </c>
      <c r="AI1143" s="8">
        <f>(1+BWscncns[[#This Row],[pid_error]]*K_p)*BWscncns[[#This Row],[dbw]]/1000</f>
        <v>11957.771577829169</v>
      </c>
      <c r="AJ1143" s="13">
        <f>BWscncns[[#This Row],[Torflow prgrssv alt vote]]/VLOOKUP(BWscncns[[#This Row],[class]],AltBWtotl,2,FALSE)*100</f>
        <v>4.1772060060141017E-2</v>
      </c>
      <c r="AK1143">
        <f>IF(D1143=E1143,1,0)</f>
        <v>0</v>
      </c>
    </row>
    <row r="1144" spans="1:37">
      <c r="A1144" s="1" t="s">
        <v>888</v>
      </c>
      <c r="B1144" s="1" t="s">
        <v>889</v>
      </c>
      <c r="C1144">
        <v>12700</v>
      </c>
      <c r="D1144">
        <v>1524219324</v>
      </c>
      <c r="E1144">
        <v>1525003565</v>
      </c>
      <c r="F1144" s="2">
        <v>0.39384591946899999</v>
      </c>
      <c r="G1144" s="2">
        <v>0.39384591946899999</v>
      </c>
      <c r="H1144">
        <v>13367422</v>
      </c>
      <c r="I1144" s="2">
        <v>8.2279139220199998E-2</v>
      </c>
      <c r="J1144" s="2">
        <v>0</v>
      </c>
      <c r="K1144">
        <v>3</v>
      </c>
      <c r="L1144" s="1" t="s">
        <v>11586</v>
      </c>
      <c r="M1144" s="1" t="s">
        <v>889</v>
      </c>
      <c r="N1144">
        <v>0</v>
      </c>
      <c r="O1144">
        <v>1</v>
      </c>
      <c r="P1144">
        <v>0</v>
      </c>
      <c r="Q1144">
        <v>0</v>
      </c>
      <c r="R1144" s="19">
        <f>BWscncns[[#This Row],[C fx]]*4+BWscncns[[#This Row],[C fg]]*2+BWscncns[[#This Row],[C fm]]</f>
        <v>2</v>
      </c>
      <c r="S1144">
        <v>13500</v>
      </c>
      <c r="T1144">
        <v>9979798</v>
      </c>
      <c r="U1144" s="13">
        <v>1.352733</v>
      </c>
      <c r="V1144" s="13">
        <v>0.73924400000000001</v>
      </c>
      <c r="W1144">
        <v>1790</v>
      </c>
      <c r="X1144">
        <v>35</v>
      </c>
      <c r="Z1144" s="10">
        <f>IF($N1144&lt;&gt;0,constants!$L$2,IF($O1144&lt;&gt;0,constants!$M$2,IF($P1144&lt;&gt;0,constants!$N$2,0)))</f>
        <v>9721.3799999999992</v>
      </c>
      <c r="AA1144" s="10">
        <f>IF($N1144&lt;&gt;0,constants!$L$2,IF($O1144&lt;&gt;0,constants!$M$2,IF($P1144&lt;&gt;0,constants!$P$2,0)))</f>
        <v>9721.3799999999992</v>
      </c>
      <c r="AB1144" s="11">
        <f>constants!$O$2</f>
        <v>4861.32</v>
      </c>
      <c r="AC1144" s="11">
        <f>VLOOKUP(BWscncns[[#This Row],[scanner]],[0]!ScnrAvgBW,2,FALSE)/1000</f>
        <v>6440.9193022088357</v>
      </c>
      <c r="AD1144" s="8">
        <f>(1+$F1144)*Z1144</f>
        <v>13550.105844607546</v>
      </c>
      <c r="AE1144" s="8">
        <f>(1+$F1144)*AA1144</f>
        <v>13550.105844607546</v>
      </c>
      <c r="AF1144" s="8">
        <f>(1+$F1144)*AB1144</f>
        <v>6775.9310452330392</v>
      </c>
      <c r="AG1144" s="8">
        <f>(1+$F1144)*AC1144</f>
        <v>8977.6490870129055</v>
      </c>
      <c r="AH1144" s="8">
        <f>(1+$F1144)*$T1144/1000</f>
        <v>13910.300719424889</v>
      </c>
      <c r="AI1144" s="8">
        <f>(1+BWscncns[[#This Row],[pid_error]]*K_p)*BWscncns[[#This Row],[dbw]]/1000</f>
        <v>11945.049359712442</v>
      </c>
      <c r="AJ1144" s="13">
        <f>BWscncns[[#This Row],[Torflow prgrssv alt vote]]/VLOOKUP(BWscncns[[#This Row],[class]],AltBWtotl,2,FALSE)*100</f>
        <v>4.1727617560482017E-2</v>
      </c>
      <c r="AK1144">
        <f>IF(D1144=E1144,1,0)</f>
        <v>0</v>
      </c>
    </row>
    <row r="1145" spans="1:37">
      <c r="A1145" s="1" t="s">
        <v>1281</v>
      </c>
      <c r="B1145" s="1" t="s">
        <v>1282</v>
      </c>
      <c r="C1145">
        <v>34200</v>
      </c>
      <c r="D1145">
        <v>1524163212</v>
      </c>
      <c r="E1145">
        <v>1524888606</v>
      </c>
      <c r="F1145" s="2">
        <v>-0.183355595457</v>
      </c>
      <c r="G1145" s="2">
        <v>-0.183355595457</v>
      </c>
      <c r="H1145">
        <v>9079460</v>
      </c>
      <c r="I1145" s="2">
        <v>0.624094171852</v>
      </c>
      <c r="J1145" s="2">
        <v>0</v>
      </c>
      <c r="K1145">
        <v>1</v>
      </c>
      <c r="L1145" s="1" t="s">
        <v>11655</v>
      </c>
      <c r="M1145" s="1" t="s">
        <v>1282</v>
      </c>
      <c r="N1145">
        <v>0</v>
      </c>
      <c r="O1145">
        <v>1</v>
      </c>
      <c r="P1145">
        <v>0</v>
      </c>
      <c r="Q1145">
        <v>0</v>
      </c>
      <c r="R1145" s="19">
        <f>BWscncns[[#This Row],[C fx]]*4+BWscncns[[#This Row],[C fg]]*2+BWscncns[[#This Row],[C fm]]</f>
        <v>2</v>
      </c>
      <c r="S1145">
        <v>34200</v>
      </c>
      <c r="T1145">
        <v>13145550</v>
      </c>
      <c r="U1145" s="13">
        <v>2.6016409999999999</v>
      </c>
      <c r="V1145" s="13">
        <v>0.38437300000000002</v>
      </c>
      <c r="W1145">
        <v>108</v>
      </c>
      <c r="X1145">
        <v>2</v>
      </c>
      <c r="Z1145" s="10">
        <f>IF($N1145&lt;&gt;0,constants!$L$2,IF($O1145&lt;&gt;0,constants!$M$2,IF($P1145&lt;&gt;0,constants!$N$2,0)))</f>
        <v>9721.3799999999992</v>
      </c>
      <c r="AA1145" s="10">
        <f>IF($N1145&lt;&gt;0,constants!$L$2,IF($O1145&lt;&gt;0,constants!$M$2,IF($P1145&lt;&gt;0,constants!$P$2,0)))</f>
        <v>9721.3799999999992</v>
      </c>
      <c r="AB1145" s="11">
        <f>constants!$O$2</f>
        <v>4861.32</v>
      </c>
      <c r="AC1145" s="11">
        <f>VLOOKUP(BWscncns[[#This Row],[scanner]],[0]!ScnrAvgBW,2,FALSE)/1000</f>
        <v>11818.828055288463</v>
      </c>
      <c r="AD1145" s="8">
        <f>(1+$F1145)*Z1145</f>
        <v>7938.9105814362292</v>
      </c>
      <c r="AE1145" s="8">
        <f>(1+$F1145)*AA1145</f>
        <v>7938.9105814362292</v>
      </c>
      <c r="AF1145" s="8">
        <f>(1+$F1145)*AB1145</f>
        <v>3969.9697766929767</v>
      </c>
      <c r="AG1145" s="8">
        <f>(1+$F1145)*AC1145</f>
        <v>9651.7797996071495</v>
      </c>
      <c r="AH1145" s="8">
        <f>(1+$F1145)*$T1145/1000</f>
        <v>10735.239852140236</v>
      </c>
      <c r="AI1145" s="8">
        <f>(1+BWscncns[[#This Row],[pid_error]]*K_p)*BWscncns[[#This Row],[dbw]]/1000</f>
        <v>11940.394926070116</v>
      </c>
      <c r="AJ1145" s="13">
        <f>BWscncns[[#This Row],[Torflow prgrssv alt vote]]/VLOOKUP(BWscncns[[#This Row],[class]],AltBWtotl,2,FALSE)*100</f>
        <v>4.1711358236544628E-2</v>
      </c>
      <c r="AK1145">
        <f>IF(D1145=E1145,1,0)</f>
        <v>0</v>
      </c>
    </row>
    <row r="1146" spans="1:37">
      <c r="A1146" s="1" t="s">
        <v>7659</v>
      </c>
      <c r="B1146" s="1" t="s">
        <v>7660</v>
      </c>
      <c r="C1146">
        <v>13100</v>
      </c>
      <c r="D1146">
        <v>1524707619</v>
      </c>
      <c r="E1146">
        <v>1525006418</v>
      </c>
      <c r="F1146" s="2">
        <v>0.57461361689799995</v>
      </c>
      <c r="G1146" s="2">
        <v>0.57461361689799995</v>
      </c>
      <c r="H1146">
        <v>13416260</v>
      </c>
      <c r="I1146" s="2">
        <v>-3.8733343115799998E-2</v>
      </c>
      <c r="J1146" s="2">
        <v>0</v>
      </c>
      <c r="K1146">
        <v>2</v>
      </c>
      <c r="L1146" s="1" t="s">
        <v>11703</v>
      </c>
      <c r="M1146" s="1" t="s">
        <v>7660</v>
      </c>
      <c r="N1146">
        <v>0</v>
      </c>
      <c r="O1146">
        <v>1</v>
      </c>
      <c r="P1146">
        <v>0</v>
      </c>
      <c r="Q1146">
        <v>0</v>
      </c>
      <c r="R1146" s="19">
        <f>BWscncns[[#This Row],[C fx]]*4+BWscncns[[#This Row],[C fg]]*2+BWscncns[[#This Row],[C fm]]</f>
        <v>2</v>
      </c>
      <c r="S1146">
        <v>10900</v>
      </c>
      <c r="T1146">
        <v>9273969</v>
      </c>
      <c r="U1146" s="13">
        <v>1.175333</v>
      </c>
      <c r="V1146" s="13">
        <v>0.850823</v>
      </c>
      <c r="W1146">
        <v>2392</v>
      </c>
      <c r="X1146">
        <v>47</v>
      </c>
      <c r="Z1146" s="10">
        <f>IF($N1146&lt;&gt;0,constants!$L$2,IF($O1146&lt;&gt;0,constants!$M$2,IF($P1146&lt;&gt;0,constants!$N$2,0)))</f>
        <v>9721.3799999999992</v>
      </c>
      <c r="AA1146" s="10">
        <f>IF($N1146&lt;&gt;0,constants!$L$2,IF($O1146&lt;&gt;0,constants!$M$2,IF($P1146&lt;&gt;0,constants!$P$2,0)))</f>
        <v>9721.3799999999992</v>
      </c>
      <c r="AB1146" s="11">
        <f>constants!$O$2</f>
        <v>4861.32</v>
      </c>
      <c r="AC1146" s="11">
        <f>VLOOKUP(BWscncns[[#This Row],[scanner]],[0]!ScnrAvgBW,2,FALSE)/1000</f>
        <v>8853.6095214723919</v>
      </c>
      <c r="AD1146" s="8">
        <f>(1+$F1146)*Z1146</f>
        <v>15307.417323039879</v>
      </c>
      <c r="AE1146" s="8">
        <f>(1+$F1146)*AA1146</f>
        <v>15307.417323039879</v>
      </c>
      <c r="AF1146" s="8">
        <f>(1+$F1146)*AB1146</f>
        <v>7654.7006680985851</v>
      </c>
      <c r="AG1146" s="8">
        <f>(1+$F1146)*AC1146</f>
        <v>13941.014111208215</v>
      </c>
      <c r="AH1146" s="8">
        <f>(1+$F1146)*$T1146/1000</f>
        <v>14602.91787008993</v>
      </c>
      <c r="AI1146" s="8">
        <f>(1+BWscncns[[#This Row],[pid_error]]*K_p)*BWscncns[[#This Row],[dbw]]/1000</f>
        <v>11938.443435044965</v>
      </c>
      <c r="AJ1146" s="13">
        <f>BWscncns[[#This Row],[Torflow prgrssv alt vote]]/VLOOKUP(BWscncns[[#This Row],[class]],AltBWtotl,2,FALSE)*100</f>
        <v>4.1704541096764115E-2</v>
      </c>
      <c r="AK1146">
        <f>IF(D1146=E1146,1,0)</f>
        <v>0</v>
      </c>
    </row>
    <row r="1147" spans="1:37">
      <c r="A1147" s="1" t="s">
        <v>4307</v>
      </c>
      <c r="B1147" s="1" t="s">
        <v>49</v>
      </c>
      <c r="C1147">
        <v>11800</v>
      </c>
      <c r="D1147">
        <v>1524967939</v>
      </c>
      <c r="E1147">
        <v>1524967939</v>
      </c>
      <c r="F1147" s="2">
        <v>5.2970982953100001E-2</v>
      </c>
      <c r="G1147" s="2">
        <v>5.2970982953100001E-2</v>
      </c>
      <c r="H1147">
        <v>11759400</v>
      </c>
      <c r="I1147" s="2">
        <v>-0.283634422055</v>
      </c>
      <c r="J1147" s="2">
        <v>0</v>
      </c>
      <c r="K1147">
        <v>3</v>
      </c>
      <c r="L1147" s="1" t="s">
        <v>11673</v>
      </c>
      <c r="M1147" s="1" t="s">
        <v>49</v>
      </c>
      <c r="N1147">
        <v>1</v>
      </c>
      <c r="O1147">
        <v>0</v>
      </c>
      <c r="P1147">
        <v>0</v>
      </c>
      <c r="Q1147">
        <v>0</v>
      </c>
      <c r="R1147" s="19">
        <f>BWscncns[[#This Row],[C fx]]*4+BWscncns[[#This Row],[C fg]]*2+BWscncns[[#This Row],[C fm]]</f>
        <v>4</v>
      </c>
      <c r="S1147">
        <v>12600</v>
      </c>
      <c r="T1147">
        <v>11627113</v>
      </c>
      <c r="U1147" s="13">
        <v>1.083674</v>
      </c>
      <c r="V1147" s="13">
        <v>0.92278700000000002</v>
      </c>
      <c r="W1147">
        <v>2776</v>
      </c>
      <c r="X1147">
        <v>55</v>
      </c>
      <c r="Z1147" s="10">
        <f>IF($N1147&lt;&gt;0,constants!$L$2,IF($O1147&lt;&gt;0,constants!$M$2,IF($P1147&lt;&gt;0,constants!$N$2,0)))</f>
        <v>10125.48</v>
      </c>
      <c r="AA1147" s="10">
        <f>IF($N1147&lt;&gt;0,constants!$L$2,IF($O1147&lt;&gt;0,constants!$M$2,IF($P1147&lt;&gt;0,constants!$P$2,0)))</f>
        <v>10125.48</v>
      </c>
      <c r="AB1147" s="11">
        <f>constants!$O$2</f>
        <v>4861.32</v>
      </c>
      <c r="AC1147" s="11">
        <f>VLOOKUP(BWscncns[[#This Row],[scanner]],[0]!ScnrAvgBW,2,FALSE)/1000</f>
        <v>6440.9193022088357</v>
      </c>
      <c r="AD1147" s="8">
        <f>(1+$F1147)*Z1147</f>
        <v>10661.836628471954</v>
      </c>
      <c r="AE1147" s="8">
        <f>(1+$F1147)*AA1147</f>
        <v>10661.836628471954</v>
      </c>
      <c r="AF1147" s="8">
        <f>(1+$F1147)*AB1147</f>
        <v>5118.8288988495633</v>
      </c>
      <c r="AG1147" s="8">
        <f>(1+$F1147)*AC1147</f>
        <v>6782.1011287684323</v>
      </c>
      <c r="AH1147" s="8">
        <f>(1+$F1147)*$T1147/1000</f>
        <v>12243.012604516767</v>
      </c>
      <c r="AI1147" s="8">
        <f>(1+BWscncns[[#This Row],[pid_error]]*K_p)*BWscncns[[#This Row],[dbw]]/1000</f>
        <v>11935.062802258384</v>
      </c>
      <c r="AJ1147" s="13">
        <f>BWscncns[[#This Row],[Torflow prgrssv alt vote]]/VLOOKUP(BWscncns[[#This Row],[class]],AltBWtotl,2,FALSE)*100</f>
        <v>0.10229237017822257</v>
      </c>
      <c r="AK1147">
        <f>IF(D1147=E1147,1,0)</f>
        <v>1</v>
      </c>
    </row>
    <row r="1148" spans="1:37">
      <c r="A1148" s="1" t="s">
        <v>3495</v>
      </c>
      <c r="B1148" s="1" t="s">
        <v>3496</v>
      </c>
      <c r="C1148">
        <v>16900</v>
      </c>
      <c r="D1148">
        <v>1524983272</v>
      </c>
      <c r="E1148">
        <v>1524985656</v>
      </c>
      <c r="F1148" s="2">
        <v>0.99708205487000001</v>
      </c>
      <c r="G1148" s="2">
        <v>0.99708205487000001</v>
      </c>
      <c r="H1148">
        <v>15904058</v>
      </c>
      <c r="I1148" s="2">
        <v>-4.5664513309899998E-2</v>
      </c>
      <c r="J1148" s="2">
        <v>0</v>
      </c>
      <c r="K1148">
        <v>3</v>
      </c>
      <c r="L1148" s="1" t="s">
        <v>11613</v>
      </c>
      <c r="M1148" s="1" t="s">
        <v>3496</v>
      </c>
      <c r="N1148">
        <v>0</v>
      </c>
      <c r="O1148">
        <v>1</v>
      </c>
      <c r="P1148">
        <v>0</v>
      </c>
      <c r="Q1148">
        <v>0</v>
      </c>
      <c r="R1148" s="19">
        <f>BWscncns[[#This Row],[C fx]]*4+BWscncns[[#This Row],[C fg]]*2+BWscncns[[#This Row],[C fm]]</f>
        <v>2</v>
      </c>
      <c r="S1148">
        <v>10100</v>
      </c>
      <c r="T1148">
        <v>7963648</v>
      </c>
      <c r="U1148" s="13">
        <v>1.2682629999999999</v>
      </c>
      <c r="V1148" s="13">
        <v>0.78847999999999996</v>
      </c>
      <c r="W1148">
        <v>2092</v>
      </c>
      <c r="X1148">
        <v>41</v>
      </c>
      <c r="Z1148" s="10">
        <f>IF($N1148&lt;&gt;0,constants!$L$2,IF($O1148&lt;&gt;0,constants!$M$2,IF($P1148&lt;&gt;0,constants!$N$2,0)))</f>
        <v>9721.3799999999992</v>
      </c>
      <c r="AA1148" s="10">
        <f>IF($N1148&lt;&gt;0,constants!$L$2,IF($O1148&lt;&gt;0,constants!$M$2,IF($P1148&lt;&gt;0,constants!$P$2,0)))</f>
        <v>9721.3799999999992</v>
      </c>
      <c r="AB1148" s="11">
        <f>constants!$O$2</f>
        <v>4861.32</v>
      </c>
      <c r="AC1148" s="11">
        <f>VLOOKUP(BWscncns[[#This Row],[scanner]],[0]!ScnrAvgBW,2,FALSE)/1000</f>
        <v>6440.9193022088357</v>
      </c>
      <c r="AD1148" s="8">
        <f>(1+$F1148)*Z1148</f>
        <v>19414.393546572119</v>
      </c>
      <c r="AE1148" s="8">
        <f>(1+$F1148)*AA1148</f>
        <v>19414.393546572119</v>
      </c>
      <c r="AF1148" s="8">
        <f>(1+$F1148)*AB1148</f>
        <v>9708.4549349806275</v>
      </c>
      <c r="AG1148" s="8">
        <f>(1+$F1148)*AC1148</f>
        <v>12863.044355307067</v>
      </c>
      <c r="AH1148" s="8">
        <f>(1+$F1148)*$T1148/1000</f>
        <v>15904.058512101365</v>
      </c>
      <c r="AI1148" s="8">
        <f>(1+BWscncns[[#This Row],[pid_error]]*K_p)*BWscncns[[#This Row],[dbw]]/1000</f>
        <v>11933.853256050681</v>
      </c>
      <c r="AJ1148" s="13">
        <f>BWscncns[[#This Row],[Torflow prgrssv alt vote]]/VLOOKUP(BWscncns[[#This Row],[class]],AltBWtotl,2,FALSE)*100</f>
        <v>4.1688506233463041E-2</v>
      </c>
      <c r="AK1148">
        <f>IF(D1148=E1148,1,0)</f>
        <v>0</v>
      </c>
    </row>
    <row r="1149" spans="1:37">
      <c r="A1149" s="1" t="s">
        <v>5318</v>
      </c>
      <c r="B1149" s="1" t="s">
        <v>49</v>
      </c>
      <c r="C1149">
        <v>13000</v>
      </c>
      <c r="D1149">
        <v>1524035341</v>
      </c>
      <c r="E1149">
        <v>1525003372</v>
      </c>
      <c r="F1149" s="2">
        <v>0.63335923697200003</v>
      </c>
      <c r="G1149" s="2">
        <v>0.63335923697200003</v>
      </c>
      <c r="H1149">
        <v>10320819</v>
      </c>
      <c r="I1149" s="2">
        <v>3.8210183560700002E-2</v>
      </c>
      <c r="J1149" s="2">
        <v>0</v>
      </c>
      <c r="K1149">
        <v>2</v>
      </c>
      <c r="L1149" s="1" t="s">
        <v>11569</v>
      </c>
      <c r="M1149" s="1" t="s">
        <v>49</v>
      </c>
      <c r="N1149">
        <v>0</v>
      </c>
      <c r="O1149">
        <v>1</v>
      </c>
      <c r="P1149">
        <v>0</v>
      </c>
      <c r="Q1149">
        <v>0</v>
      </c>
      <c r="R1149" s="19">
        <f>BWscncns[[#This Row],[C fx]]*4+BWscncns[[#This Row],[C fg]]*2+BWscncns[[#This Row],[C fm]]</f>
        <v>2</v>
      </c>
      <c r="S1149">
        <v>13800</v>
      </c>
      <c r="T1149">
        <v>9044613</v>
      </c>
      <c r="U1149" s="13">
        <v>1.5257700000000001</v>
      </c>
      <c r="V1149" s="13">
        <v>0.65540699999999996</v>
      </c>
      <c r="W1149">
        <v>1279</v>
      </c>
      <c r="X1149">
        <v>25</v>
      </c>
      <c r="Z1149" s="10">
        <f>IF($N1149&lt;&gt;0,constants!$L$2,IF($O1149&lt;&gt;0,constants!$M$2,IF($P1149&lt;&gt;0,constants!$N$2,0)))</f>
        <v>9721.3799999999992</v>
      </c>
      <c r="AA1149" s="10">
        <f>IF($N1149&lt;&gt;0,constants!$L$2,IF($O1149&lt;&gt;0,constants!$M$2,IF($P1149&lt;&gt;0,constants!$P$2,0)))</f>
        <v>9721.3799999999992</v>
      </c>
      <c r="AB1149" s="11">
        <f>constants!$O$2</f>
        <v>4861.32</v>
      </c>
      <c r="AC1149" s="11">
        <f>VLOOKUP(BWscncns[[#This Row],[scanner]],[0]!ScnrAvgBW,2,FALSE)/1000</f>
        <v>8853.6095214723919</v>
      </c>
      <c r="AD1149" s="8">
        <f>(1+$F1149)*Z1149</f>
        <v>15878.50581911486</v>
      </c>
      <c r="AE1149" s="8">
        <f>(1+$F1149)*AA1149</f>
        <v>15878.50581911486</v>
      </c>
      <c r="AF1149" s="8">
        <f>(1+$F1149)*AB1149</f>
        <v>7940.2819258767231</v>
      </c>
      <c r="AG1149" s="8">
        <f>(1+$F1149)*AC1149</f>
        <v>14461.124892440181</v>
      </c>
      <c r="AH1149" s="8">
        <f>(1+$F1149)*$T1149/1000</f>
        <v>14773.102188387033</v>
      </c>
      <c r="AI1149" s="8">
        <f>(1+BWscncns[[#This Row],[pid_error]]*K_p)*BWscncns[[#This Row],[dbw]]/1000</f>
        <v>11908.857594193514</v>
      </c>
      <c r="AJ1149" s="13">
        <f>BWscncns[[#This Row],[Torflow prgrssv alt vote]]/VLOOKUP(BWscncns[[#This Row],[class]],AltBWtotl,2,FALSE)*100</f>
        <v>4.1601188936795784E-2</v>
      </c>
      <c r="AK1149">
        <f>IF(D1149=E1149,1,0)</f>
        <v>0</v>
      </c>
    </row>
    <row r="1150" spans="1:37">
      <c r="A1150" s="1" t="s">
        <v>5717</v>
      </c>
      <c r="B1150" s="1" t="s">
        <v>5718</v>
      </c>
      <c r="C1150">
        <v>15300</v>
      </c>
      <c r="D1150">
        <v>1524236587</v>
      </c>
      <c r="E1150">
        <v>1524951745</v>
      </c>
      <c r="F1150" s="2">
        <v>1.2230826290800001E-2</v>
      </c>
      <c r="G1150" s="2">
        <v>1.2230826290800001E-2</v>
      </c>
      <c r="H1150">
        <v>11823200</v>
      </c>
      <c r="I1150" s="2">
        <v>-0.60061491240300002</v>
      </c>
      <c r="J1150" s="2">
        <v>0</v>
      </c>
      <c r="K1150">
        <v>4</v>
      </c>
      <c r="L1150" s="1" t="s">
        <v>11675</v>
      </c>
      <c r="M1150" s="1" t="s">
        <v>5718</v>
      </c>
      <c r="N1150">
        <v>0</v>
      </c>
      <c r="O1150">
        <v>1</v>
      </c>
      <c r="P1150">
        <v>0</v>
      </c>
      <c r="Q1150">
        <v>0</v>
      </c>
      <c r="R1150" s="19">
        <f>BWscncns[[#This Row],[C fx]]*4+BWscncns[[#This Row],[C fg]]*2+BWscncns[[#This Row],[C fm]]</f>
        <v>2</v>
      </c>
      <c r="S1150">
        <v>10300</v>
      </c>
      <c r="T1150">
        <v>11824404</v>
      </c>
      <c r="U1150" s="13">
        <v>0.87107999999999997</v>
      </c>
      <c r="V1150" s="13">
        <v>1.1479999999999999</v>
      </c>
      <c r="W1150">
        <v>3812</v>
      </c>
      <c r="X1150">
        <v>76</v>
      </c>
      <c r="Z1150" s="10">
        <f>IF($N1150&lt;&gt;0,constants!$L$2,IF($O1150&lt;&gt;0,constants!$M$2,IF($P1150&lt;&gt;0,constants!$N$2,0)))</f>
        <v>9721.3799999999992</v>
      </c>
      <c r="AA1150" s="10">
        <f>IF($N1150&lt;&gt;0,constants!$L$2,IF($O1150&lt;&gt;0,constants!$M$2,IF($P1150&lt;&gt;0,constants!$P$2,0)))</f>
        <v>9721.3799999999992</v>
      </c>
      <c r="AB1150" s="11">
        <f>constants!$O$2</f>
        <v>4861.32</v>
      </c>
      <c r="AC1150" s="11">
        <f>VLOOKUP(BWscncns[[#This Row],[scanner]],[0]!ScnrAvgBW,2,FALSE)/1000</f>
        <v>4819.491751072962</v>
      </c>
      <c r="AD1150" s="8">
        <f>(1+$F1150)*Z1150</f>
        <v>9840.2805100868554</v>
      </c>
      <c r="AE1150" s="8">
        <f>(1+$F1150)*AA1150</f>
        <v>9840.2805100868554</v>
      </c>
      <c r="AF1150" s="8">
        <f>(1+$F1150)*AB1150</f>
        <v>4920.7779604639918</v>
      </c>
      <c r="AG1150" s="8">
        <f>(1+$F1150)*AC1150</f>
        <v>4878.4381174902783</v>
      </c>
      <c r="AH1150" s="8">
        <f>(1+$F1150)*$T1150/1000</f>
        <v>11969.02623131624</v>
      </c>
      <c r="AI1150" s="8">
        <f>(1+BWscncns[[#This Row],[pid_error]]*K_p)*BWscncns[[#This Row],[dbw]]/1000</f>
        <v>11896.715115658119</v>
      </c>
      <c r="AJ1150" s="13">
        <f>BWscncns[[#This Row],[Torflow prgrssv alt vote]]/VLOOKUP(BWscncns[[#This Row],[class]],AltBWtotl,2,FALSE)*100</f>
        <v>4.1558771640282113E-2</v>
      </c>
      <c r="AK1150">
        <f>IF(D1150=E1150,1,0)</f>
        <v>0</v>
      </c>
    </row>
    <row r="1151" spans="1:37">
      <c r="A1151" s="1" t="s">
        <v>1134</v>
      </c>
      <c r="B1151" s="1" t="s">
        <v>1135</v>
      </c>
      <c r="C1151">
        <v>14500</v>
      </c>
      <c r="D1151">
        <v>1524132541</v>
      </c>
      <c r="E1151">
        <v>1524988531</v>
      </c>
      <c r="F1151" s="2">
        <v>0.36927315227200003</v>
      </c>
      <c r="G1151" s="2">
        <v>0.36927315227200003</v>
      </c>
      <c r="H1151">
        <v>10963394</v>
      </c>
      <c r="I1151" s="2">
        <v>-0.191316699757</v>
      </c>
      <c r="J1151" s="2">
        <v>0</v>
      </c>
      <c r="K1151">
        <v>3</v>
      </c>
      <c r="L1151" s="1" t="s">
        <v>11591</v>
      </c>
      <c r="M1151" s="1" t="s">
        <v>1135</v>
      </c>
      <c r="N1151">
        <v>0</v>
      </c>
      <c r="O1151">
        <v>1</v>
      </c>
      <c r="P1151">
        <v>0</v>
      </c>
      <c r="Q1151">
        <v>0</v>
      </c>
      <c r="R1151" s="19">
        <f>BWscncns[[#This Row],[C fx]]*4+BWscncns[[#This Row],[C fg]]*2+BWscncns[[#This Row],[C fm]]</f>
        <v>2</v>
      </c>
      <c r="S1151">
        <v>14500</v>
      </c>
      <c r="T1151">
        <v>10038835</v>
      </c>
      <c r="U1151" s="13">
        <v>1.444391</v>
      </c>
      <c r="V1151" s="13">
        <v>0.69233299999999998</v>
      </c>
      <c r="W1151">
        <v>1549</v>
      </c>
      <c r="X1151">
        <v>30</v>
      </c>
      <c r="Z1151" s="10">
        <f>IF($N1151&lt;&gt;0,constants!$L$2,IF($O1151&lt;&gt;0,constants!$M$2,IF($P1151&lt;&gt;0,constants!$N$2,0)))</f>
        <v>9721.3799999999992</v>
      </c>
      <c r="AA1151" s="10">
        <f>IF($N1151&lt;&gt;0,constants!$L$2,IF($O1151&lt;&gt;0,constants!$M$2,IF($P1151&lt;&gt;0,constants!$P$2,0)))</f>
        <v>9721.3799999999992</v>
      </c>
      <c r="AB1151" s="11">
        <f>constants!$O$2</f>
        <v>4861.32</v>
      </c>
      <c r="AC1151" s="11">
        <f>VLOOKUP(BWscncns[[#This Row],[scanner]],[0]!ScnrAvgBW,2,FALSE)/1000</f>
        <v>6440.9193022088357</v>
      </c>
      <c r="AD1151" s="8">
        <f>(1+$F1151)*Z1151</f>
        <v>13311.224637033974</v>
      </c>
      <c r="AE1151" s="8">
        <f>(1+$F1151)*AA1151</f>
        <v>13311.224637033974</v>
      </c>
      <c r="AF1151" s="8">
        <f>(1+$F1151)*AB1151</f>
        <v>6656.4749606029191</v>
      </c>
      <c r="AG1151" s="8">
        <f>(1+$F1151)*AC1151</f>
        <v>8819.3778764650633</v>
      </c>
      <c r="AH1151" s="8">
        <f>(1+$F1151)*$T1151/1000</f>
        <v>13745.907245588483</v>
      </c>
      <c r="AI1151" s="8">
        <f>(1+BWscncns[[#This Row],[pid_error]]*K_p)*BWscncns[[#This Row],[dbw]]/1000</f>
        <v>11892.371122794242</v>
      </c>
      <c r="AJ1151" s="13">
        <f>BWscncns[[#This Row],[Torflow prgrssv alt vote]]/VLOOKUP(BWscncns[[#This Row],[class]],AltBWtotl,2,FALSE)*100</f>
        <v>4.154359677850878E-2</v>
      </c>
      <c r="AK1151">
        <f>IF(D1151=E1151,1,0)</f>
        <v>0</v>
      </c>
    </row>
    <row r="1152" spans="1:37">
      <c r="A1152" s="1" t="s">
        <v>4425</v>
      </c>
      <c r="B1152" s="1" t="s">
        <v>4426</v>
      </c>
      <c r="C1152">
        <v>15200</v>
      </c>
      <c r="D1152">
        <v>1524992322</v>
      </c>
      <c r="E1152">
        <v>1524992322</v>
      </c>
      <c r="F1152" s="2">
        <v>0.77002370430199996</v>
      </c>
      <c r="G1152" s="2">
        <v>0.77002370430199996</v>
      </c>
      <c r="H1152">
        <v>15193467</v>
      </c>
      <c r="I1152" s="2">
        <v>0.231671696712</v>
      </c>
      <c r="J1152" s="2">
        <v>4.5454545454499999E-2</v>
      </c>
      <c r="K1152">
        <v>3</v>
      </c>
      <c r="L1152" s="1" t="s">
        <v>11594</v>
      </c>
      <c r="M1152" s="1" t="s">
        <v>4426</v>
      </c>
      <c r="N1152">
        <v>1</v>
      </c>
      <c r="O1152">
        <v>0</v>
      </c>
      <c r="P1152">
        <v>0</v>
      </c>
      <c r="Q1152">
        <v>0</v>
      </c>
      <c r="R1152" s="19">
        <f>BWscncns[[#This Row],[C fx]]*4+BWscncns[[#This Row],[C fg]]*2+BWscncns[[#This Row],[C fm]]</f>
        <v>4</v>
      </c>
      <c r="S1152">
        <v>13800</v>
      </c>
      <c r="T1152">
        <v>8583765</v>
      </c>
      <c r="U1152" s="13">
        <v>1.6076859999999999</v>
      </c>
      <c r="V1152" s="13">
        <v>0.62201200000000001</v>
      </c>
      <c r="W1152">
        <v>1065</v>
      </c>
      <c r="X1152">
        <v>21</v>
      </c>
      <c r="Z1152" s="10">
        <f>IF($N1152&lt;&gt;0,constants!$L$2,IF($O1152&lt;&gt;0,constants!$M$2,IF($P1152&lt;&gt;0,constants!$N$2,0)))</f>
        <v>10125.48</v>
      </c>
      <c r="AA1152" s="10">
        <f>IF($N1152&lt;&gt;0,constants!$L$2,IF($O1152&lt;&gt;0,constants!$M$2,IF($P1152&lt;&gt;0,constants!$P$2,0)))</f>
        <v>10125.48</v>
      </c>
      <c r="AB1152" s="11">
        <f>constants!$O$2</f>
        <v>4861.32</v>
      </c>
      <c r="AC1152" s="11">
        <f>VLOOKUP(BWscncns[[#This Row],[scanner]],[0]!ScnrAvgBW,2,FALSE)/1000</f>
        <v>6440.9193022088357</v>
      </c>
      <c r="AD1152" s="8">
        <f>(1+$F1152)*Z1152</f>
        <v>17922.339617435813</v>
      </c>
      <c r="AE1152" s="8">
        <f>(1+$F1152)*AA1152</f>
        <v>17922.339617435813</v>
      </c>
      <c r="AF1152" s="8">
        <f>(1+$F1152)*AB1152</f>
        <v>8604.6516341973984</v>
      </c>
      <c r="AG1152" s="8">
        <f>(1+$F1152)*AC1152</f>
        <v>11400.579842405936</v>
      </c>
      <c r="AH1152" s="8">
        <f>(1+$F1152)*$T1152/1000</f>
        <v>15193.467522157856</v>
      </c>
      <c r="AI1152" s="8">
        <f>(1+BWscncns[[#This Row],[pid_error]]*K_p)*BWscncns[[#This Row],[dbw]]/1000</f>
        <v>11888.616261078927</v>
      </c>
      <c r="AJ1152" s="13">
        <f>BWscncns[[#This Row],[Torflow prgrssv alt vote]]/VLOOKUP(BWscncns[[#This Row],[class]],AltBWtotl,2,FALSE)*100</f>
        <v>0.10189428875523013</v>
      </c>
      <c r="AK1152">
        <f>IF(D1152=E1152,1,0)</f>
        <v>1</v>
      </c>
    </row>
    <row r="1153" spans="1:37">
      <c r="A1153" s="1" t="s">
        <v>1404</v>
      </c>
      <c r="B1153" s="1" t="s">
        <v>1405</v>
      </c>
      <c r="C1153">
        <v>14000</v>
      </c>
      <c r="D1153">
        <v>1525007282</v>
      </c>
      <c r="E1153">
        <v>1525007282</v>
      </c>
      <c r="F1153" s="2">
        <v>0.44137994706</v>
      </c>
      <c r="G1153" s="2">
        <v>0.44137994706</v>
      </c>
      <c r="H1153">
        <v>14033099</v>
      </c>
      <c r="I1153" s="2">
        <v>-0.114127963914</v>
      </c>
      <c r="J1153" s="2">
        <v>0</v>
      </c>
      <c r="K1153">
        <v>3</v>
      </c>
      <c r="L1153" s="1" t="s">
        <v>11605</v>
      </c>
      <c r="M1153" s="1" t="s">
        <v>1405</v>
      </c>
      <c r="N1153">
        <v>1</v>
      </c>
      <c r="O1153">
        <v>0</v>
      </c>
      <c r="P1153">
        <v>0</v>
      </c>
      <c r="Q1153">
        <v>0</v>
      </c>
      <c r="R1153" s="19">
        <f>BWscncns[[#This Row],[C fx]]*4+BWscncns[[#This Row],[C fg]]*2+BWscncns[[#This Row],[C fm]]</f>
        <v>4</v>
      </c>
      <c r="S1153">
        <v>12800</v>
      </c>
      <c r="T1153">
        <v>9735878</v>
      </c>
      <c r="U1153" s="13">
        <v>1.3147249999999999</v>
      </c>
      <c r="V1153" s="13">
        <v>0.76061500000000004</v>
      </c>
      <c r="W1153">
        <v>1920</v>
      </c>
      <c r="X1153">
        <v>38</v>
      </c>
      <c r="Z1153" s="10">
        <f>IF($N1153&lt;&gt;0,constants!$L$2,IF($O1153&lt;&gt;0,constants!$M$2,IF($P1153&lt;&gt;0,constants!$N$2,0)))</f>
        <v>10125.48</v>
      </c>
      <c r="AA1153" s="10">
        <f>IF($N1153&lt;&gt;0,constants!$L$2,IF($O1153&lt;&gt;0,constants!$M$2,IF($P1153&lt;&gt;0,constants!$P$2,0)))</f>
        <v>10125.48</v>
      </c>
      <c r="AB1153" s="11">
        <f>constants!$O$2</f>
        <v>4861.32</v>
      </c>
      <c r="AC1153" s="11">
        <f>VLOOKUP(BWscncns[[#This Row],[scanner]],[0]!ScnrAvgBW,2,FALSE)/1000</f>
        <v>6440.9193022088357</v>
      </c>
      <c r="AD1153" s="8">
        <f>(1+$F1153)*Z1153</f>
        <v>14594.663826357088</v>
      </c>
      <c r="AE1153" s="8">
        <f>(1+$F1153)*AA1153</f>
        <v>14594.663826357088</v>
      </c>
      <c r="AF1153" s="8">
        <f>(1+$F1153)*AB1153</f>
        <v>7007.0091642417183</v>
      </c>
      <c r="AG1153" s="8">
        <f>(1+$F1153)*AC1153</f>
        <v>9283.8119228355026</v>
      </c>
      <c r="AH1153" s="8">
        <f>(1+$F1153)*$T1153/1000</f>
        <v>14033.099316222617</v>
      </c>
      <c r="AI1153" s="8">
        <f>(1+BWscncns[[#This Row],[pid_error]]*K_p)*BWscncns[[#This Row],[dbw]]/1000</f>
        <v>11884.48865811131</v>
      </c>
      <c r="AJ1153" s="13">
        <f>BWscncns[[#This Row],[Torflow prgrssv alt vote]]/VLOOKUP(BWscncns[[#This Row],[class]],AltBWtotl,2,FALSE)*100</f>
        <v>0.10185891212607387</v>
      </c>
      <c r="AK1153">
        <f>IF(D1153=E1153,1,0)</f>
        <v>1</v>
      </c>
    </row>
    <row r="1154" spans="1:37">
      <c r="A1154" s="1" t="s">
        <v>5077</v>
      </c>
      <c r="B1154" s="1" t="s">
        <v>230</v>
      </c>
      <c r="C1154">
        <v>11700</v>
      </c>
      <c r="D1154">
        <v>1524983329</v>
      </c>
      <c r="E1154">
        <v>1524983329</v>
      </c>
      <c r="F1154" s="2">
        <v>-2.05364962187E-2</v>
      </c>
      <c r="G1154" s="2">
        <v>-2.05364962187E-2</v>
      </c>
      <c r="H1154">
        <v>11748612</v>
      </c>
      <c r="I1154" s="2">
        <v>-0.117754536242</v>
      </c>
      <c r="J1154" s="2">
        <v>4.7619047619000002E-2</v>
      </c>
      <c r="K1154">
        <v>6</v>
      </c>
      <c r="L1154" s="1" t="s">
        <v>11763</v>
      </c>
      <c r="M1154" s="1" t="s">
        <v>230</v>
      </c>
      <c r="N1154">
        <v>1</v>
      </c>
      <c r="O1154">
        <v>0</v>
      </c>
      <c r="P1154">
        <v>0</v>
      </c>
      <c r="Q1154">
        <v>0</v>
      </c>
      <c r="R1154" s="19">
        <f>BWscncns[[#This Row],[C fx]]*4+BWscncns[[#This Row],[C fg]]*2+BWscncns[[#This Row],[C fm]]</f>
        <v>4</v>
      </c>
      <c r="S1154">
        <v>8720</v>
      </c>
      <c r="T1154">
        <v>11994947</v>
      </c>
      <c r="U1154" s="13">
        <v>0.72697299999999998</v>
      </c>
      <c r="V1154" s="13">
        <v>1.375567</v>
      </c>
      <c r="W1154">
        <v>4206</v>
      </c>
      <c r="X1154">
        <v>84</v>
      </c>
      <c r="Z1154" s="10">
        <f>IF($N1154&lt;&gt;0,constants!$L$2,IF($O1154&lt;&gt;0,constants!$M$2,IF($P1154&lt;&gt;0,constants!$N$2,0)))</f>
        <v>10125.48</v>
      </c>
      <c r="AA1154" s="10">
        <f>IF($N1154&lt;&gt;0,constants!$L$2,IF($O1154&lt;&gt;0,constants!$M$2,IF($P1154&lt;&gt;0,constants!$P$2,0)))</f>
        <v>10125.48</v>
      </c>
      <c r="AB1154" s="11">
        <f>constants!$O$2</f>
        <v>4861.32</v>
      </c>
      <c r="AC1154" s="11">
        <f>VLOOKUP(BWscncns[[#This Row],[scanner]],[0]!ScnrAvgBW,2,FALSE)/1000</f>
        <v>2386.3111194805197</v>
      </c>
      <c r="AD1154" s="8">
        <f>(1+$F1154)*Z1154</f>
        <v>9917.5381182674773</v>
      </c>
      <c r="AE1154" s="8">
        <f>(1+$F1154)*AA1154</f>
        <v>9917.5381182674773</v>
      </c>
      <c r="AF1154" s="8">
        <f>(1+$F1154)*AB1154</f>
        <v>4761.485520202109</v>
      </c>
      <c r="AG1154" s="8">
        <f>(1+$F1154)*AC1154</f>
        <v>2337.304650198666</v>
      </c>
      <c r="AH1154" s="8">
        <f>(1+$F1154)*$T1154/1000</f>
        <v>11748.612816290994</v>
      </c>
      <c r="AI1154" s="8">
        <f>(1+BWscncns[[#This Row],[pid_error]]*K_p)*BWscncns[[#This Row],[dbw]]/1000</f>
        <v>11871.779908145496</v>
      </c>
      <c r="AJ1154" s="13">
        <f>BWscncns[[#This Row],[Torflow prgrssv alt vote]]/VLOOKUP(BWscncns[[#This Row],[class]],AltBWtotl,2,FALSE)*100</f>
        <v>0.10174998868113316</v>
      </c>
      <c r="AK1154">
        <f>IF(D1154=E1154,1,0)</f>
        <v>1</v>
      </c>
    </row>
    <row r="1155" spans="1:37">
      <c r="A1155" s="1" t="s">
        <v>2354</v>
      </c>
      <c r="B1155" s="1" t="s">
        <v>2355</v>
      </c>
      <c r="C1155">
        <v>10200</v>
      </c>
      <c r="D1155">
        <v>1524167674</v>
      </c>
      <c r="E1155">
        <v>1524986218</v>
      </c>
      <c r="F1155" s="2">
        <v>-0.30722227421699999</v>
      </c>
      <c r="G1155" s="2">
        <v>-0.30722227421699999</v>
      </c>
      <c r="H1155">
        <v>10036323</v>
      </c>
      <c r="I1155" s="2">
        <v>-0.60573467494199995</v>
      </c>
      <c r="J1155" s="2">
        <v>0</v>
      </c>
      <c r="K1155">
        <v>4</v>
      </c>
      <c r="L1155" s="1" t="s">
        <v>11609</v>
      </c>
      <c r="M1155" s="1" t="s">
        <v>2355</v>
      </c>
      <c r="N1155">
        <v>0</v>
      </c>
      <c r="O1155">
        <v>1</v>
      </c>
      <c r="P1155">
        <v>0</v>
      </c>
      <c r="Q1155">
        <v>0</v>
      </c>
      <c r="R1155" s="19">
        <f>BWscncns[[#This Row],[C fx]]*4+BWscncns[[#This Row],[C fg]]*2+BWscncns[[#This Row],[C fm]]</f>
        <v>2</v>
      </c>
      <c r="S1155">
        <v>16700</v>
      </c>
      <c r="T1155">
        <v>14024397</v>
      </c>
      <c r="U1155" s="13">
        <v>1.190782</v>
      </c>
      <c r="V1155" s="13">
        <v>0.83978399999999997</v>
      </c>
      <c r="W1155">
        <v>2348</v>
      </c>
      <c r="X1155">
        <v>46</v>
      </c>
      <c r="Z1155" s="10">
        <f>IF($N1155&lt;&gt;0,constants!$L$2,IF($O1155&lt;&gt;0,constants!$M$2,IF($P1155&lt;&gt;0,constants!$N$2,0)))</f>
        <v>9721.3799999999992</v>
      </c>
      <c r="AA1155" s="10">
        <f>IF($N1155&lt;&gt;0,constants!$L$2,IF($O1155&lt;&gt;0,constants!$M$2,IF($P1155&lt;&gt;0,constants!$P$2,0)))</f>
        <v>9721.3799999999992</v>
      </c>
      <c r="AB1155" s="11">
        <f>constants!$O$2</f>
        <v>4861.32</v>
      </c>
      <c r="AC1155" s="11">
        <f>VLOOKUP(BWscncns[[#This Row],[scanner]],[0]!ScnrAvgBW,2,FALSE)/1000</f>
        <v>4819.491751072962</v>
      </c>
      <c r="AD1155" s="8">
        <f>(1+$F1155)*Z1155</f>
        <v>6734.7555278723403</v>
      </c>
      <c r="AE1155" s="8">
        <f>(1+$F1155)*AA1155</f>
        <v>6734.7555278723403</v>
      </c>
      <c r="AF1155" s="8">
        <f>(1+$F1155)*AB1155</f>
        <v>3367.8142139034135</v>
      </c>
      <c r="AG1155" s="8">
        <f>(1+$F1155)*AC1155</f>
        <v>3338.8365347382551</v>
      </c>
      <c r="AH1155" s="8">
        <f>(1+$F1155)*$T1155/1000</f>
        <v>9715.7898591379289</v>
      </c>
      <c r="AI1155" s="8">
        <f>(1+BWscncns[[#This Row],[pid_error]]*K_p)*BWscncns[[#This Row],[dbw]]/1000</f>
        <v>11870.093429568964</v>
      </c>
      <c r="AJ1155" s="13">
        <f>BWscncns[[#This Row],[Torflow prgrssv alt vote]]/VLOOKUP(BWscncns[[#This Row],[class]],AltBWtotl,2,FALSE)*100</f>
        <v>4.1465774156346211E-2</v>
      </c>
      <c r="AK1155">
        <f>IF(D1155=E1155,1,0)</f>
        <v>0</v>
      </c>
    </row>
    <row r="1156" spans="1:37">
      <c r="A1156" s="1" t="s">
        <v>6785</v>
      </c>
      <c r="B1156" s="1" t="s">
        <v>6786</v>
      </c>
      <c r="C1156">
        <v>9220</v>
      </c>
      <c r="D1156">
        <v>1524375327</v>
      </c>
      <c r="E1156">
        <v>1524945052</v>
      </c>
      <c r="F1156" s="2">
        <v>1.13829863248</v>
      </c>
      <c r="G1156" s="2">
        <v>1.13829863248</v>
      </c>
      <c r="H1156">
        <v>15873456</v>
      </c>
      <c r="I1156" s="2">
        <v>-2.9144204120499999E-2</v>
      </c>
      <c r="J1156" s="2">
        <v>0</v>
      </c>
      <c r="K1156">
        <v>4</v>
      </c>
      <c r="L1156" s="1" t="s">
        <v>11715</v>
      </c>
      <c r="M1156" s="1" t="s">
        <v>6786</v>
      </c>
      <c r="N1156">
        <v>0</v>
      </c>
      <c r="O1156">
        <v>1</v>
      </c>
      <c r="P1156">
        <v>0</v>
      </c>
      <c r="Q1156">
        <v>0</v>
      </c>
      <c r="R1156" s="19">
        <f>BWscncns[[#This Row],[C fx]]*4+BWscncns[[#This Row],[C fg]]*2+BWscncns[[#This Row],[C fm]]</f>
        <v>2</v>
      </c>
      <c r="S1156">
        <v>7920</v>
      </c>
      <c r="T1156">
        <v>7558144</v>
      </c>
      <c r="U1156" s="13">
        <v>1.047876</v>
      </c>
      <c r="V1156" s="13">
        <v>0.95431100000000002</v>
      </c>
      <c r="W1156">
        <v>3002</v>
      </c>
      <c r="X1156">
        <v>60</v>
      </c>
      <c r="Z1156" s="10">
        <f>IF($N1156&lt;&gt;0,constants!$L$2,IF($O1156&lt;&gt;0,constants!$M$2,IF($P1156&lt;&gt;0,constants!$N$2,0)))</f>
        <v>9721.3799999999992</v>
      </c>
      <c r="AA1156" s="10">
        <f>IF($N1156&lt;&gt;0,constants!$L$2,IF($O1156&lt;&gt;0,constants!$M$2,IF($P1156&lt;&gt;0,constants!$P$2,0)))</f>
        <v>9721.3799999999992</v>
      </c>
      <c r="AB1156" s="11">
        <f>constants!$O$2</f>
        <v>4861.32</v>
      </c>
      <c r="AC1156" s="11">
        <f>VLOOKUP(BWscncns[[#This Row],[scanner]],[0]!ScnrAvgBW,2,FALSE)/1000</f>
        <v>4819.491751072962</v>
      </c>
      <c r="AD1156" s="8">
        <f>(1+$F1156)*Z1156</f>
        <v>20787.213559818418</v>
      </c>
      <c r="AE1156" s="8">
        <f>(1+$F1156)*AA1156</f>
        <v>20787.213559818418</v>
      </c>
      <c r="AF1156" s="8">
        <f>(1+$F1156)*AB1156</f>
        <v>10394.953908047672</v>
      </c>
      <c r="AG1156" s="8">
        <f>(1+$F1156)*AC1156</f>
        <v>10305.512620567953</v>
      </c>
      <c r="AH1156" s="8">
        <f>(1+$F1156)*$T1156/1000</f>
        <v>16161.568979286914</v>
      </c>
      <c r="AI1156" s="8">
        <f>(1+BWscncns[[#This Row],[pid_error]]*K_p)*BWscncns[[#This Row],[dbw]]/1000</f>
        <v>11859.856489643458</v>
      </c>
      <c r="AJ1156" s="13">
        <f>BWscncns[[#This Row],[Torflow prgrssv alt vote]]/VLOOKUP(BWscncns[[#This Row],[class]],AltBWtotl,2,FALSE)*100</f>
        <v>4.1430013474130716E-2</v>
      </c>
      <c r="AK1156">
        <f>IF(D1156=E1156,1,0)</f>
        <v>0</v>
      </c>
    </row>
    <row r="1157" spans="1:37">
      <c r="A1157" s="1" t="s">
        <v>8139</v>
      </c>
      <c r="B1157" s="1" t="s">
        <v>8140</v>
      </c>
      <c r="C1157">
        <v>19000</v>
      </c>
      <c r="D1157">
        <v>1524677146</v>
      </c>
      <c r="E1157">
        <v>1524999429</v>
      </c>
      <c r="F1157" s="2">
        <v>0.82073413734800005</v>
      </c>
      <c r="G1157" s="2">
        <v>0.82073413734800005</v>
      </c>
      <c r="H1157">
        <v>15273424</v>
      </c>
      <c r="I1157" s="2">
        <v>-0.162887204397</v>
      </c>
      <c r="J1157" s="2">
        <v>0</v>
      </c>
      <c r="K1157">
        <v>1</v>
      </c>
      <c r="L1157" s="1" t="s">
        <v>11542</v>
      </c>
      <c r="M1157" s="1" t="s">
        <v>8140</v>
      </c>
      <c r="N1157">
        <v>0</v>
      </c>
      <c r="O1157">
        <v>1</v>
      </c>
      <c r="P1157">
        <v>0</v>
      </c>
      <c r="Q1157">
        <v>0</v>
      </c>
      <c r="R1157" s="19">
        <f>BWscncns[[#This Row],[C fx]]*4+BWscncns[[#This Row],[C fg]]*2+BWscncns[[#This Row],[C fm]]</f>
        <v>2</v>
      </c>
      <c r="S1157">
        <v>19000</v>
      </c>
      <c r="T1157">
        <v>8388608</v>
      </c>
      <c r="U1157" s="13">
        <v>2.264977</v>
      </c>
      <c r="V1157" s="13">
        <v>0.44150600000000001</v>
      </c>
      <c r="W1157">
        <v>220</v>
      </c>
      <c r="X1157">
        <v>4</v>
      </c>
      <c r="Z1157" s="10">
        <f>IF($N1157&lt;&gt;0,constants!$L$2,IF($O1157&lt;&gt;0,constants!$M$2,IF($P1157&lt;&gt;0,constants!$N$2,0)))</f>
        <v>9721.3799999999992</v>
      </c>
      <c r="AA1157" s="10">
        <f>IF($N1157&lt;&gt;0,constants!$L$2,IF($O1157&lt;&gt;0,constants!$M$2,IF($P1157&lt;&gt;0,constants!$P$2,0)))</f>
        <v>9721.3799999999992</v>
      </c>
      <c r="AB1157" s="11">
        <f>constants!$O$2</f>
        <v>4861.32</v>
      </c>
      <c r="AC1157" s="11">
        <f>VLOOKUP(BWscncns[[#This Row],[scanner]],[0]!ScnrAvgBW,2,FALSE)/1000</f>
        <v>11818.828055288463</v>
      </c>
      <c r="AD1157" s="8">
        <f>(1+$F1157)*Z1157</f>
        <v>17700.048428132097</v>
      </c>
      <c r="AE1157" s="8">
        <f>(1+$F1157)*AA1157</f>
        <v>17700.048428132097</v>
      </c>
      <c r="AF1157" s="8">
        <f>(1+$F1157)*AB1157</f>
        <v>8851.1712765725788</v>
      </c>
      <c r="AG1157" s="8">
        <f>(1+$F1157)*AC1157</f>
        <v>21518.943703709978</v>
      </c>
      <c r="AH1157" s="8">
        <f>(1+$F1157)*$T1157/1000</f>
        <v>15273.424950430532</v>
      </c>
      <c r="AI1157" s="8">
        <f>(1+BWscncns[[#This Row],[pid_error]]*K_p)*BWscncns[[#This Row],[dbw]]/1000</f>
        <v>11831.016475215265</v>
      </c>
      <c r="AJ1157" s="13">
        <f>BWscncns[[#This Row],[Torflow prgrssv alt vote]]/VLOOKUP(BWscncns[[#This Row],[class]],AltBWtotl,2,FALSE)*100</f>
        <v>4.1329266708147704E-2</v>
      </c>
      <c r="AK1157">
        <f>IF(D1157=E1157,1,0)</f>
        <v>0</v>
      </c>
    </row>
    <row r="1158" spans="1:37">
      <c r="A1158" s="1" t="s">
        <v>2347</v>
      </c>
      <c r="B1158" s="1" t="s">
        <v>2348</v>
      </c>
      <c r="C1158">
        <v>12500</v>
      </c>
      <c r="D1158">
        <v>1524997864</v>
      </c>
      <c r="E1158">
        <v>1524997864</v>
      </c>
      <c r="F1158" s="2">
        <v>0.12749508081800001</v>
      </c>
      <c r="G1158" s="2">
        <v>0.12749508081800001</v>
      </c>
      <c r="H1158">
        <v>12533128</v>
      </c>
      <c r="I1158" s="2">
        <v>-0.22311721382499999</v>
      </c>
      <c r="J1158" s="2">
        <v>0</v>
      </c>
      <c r="K1158">
        <v>4</v>
      </c>
      <c r="L1158" s="1" t="s">
        <v>11575</v>
      </c>
      <c r="M1158" s="1" t="s">
        <v>2348</v>
      </c>
      <c r="N1158">
        <v>1</v>
      </c>
      <c r="O1158">
        <v>0</v>
      </c>
      <c r="P1158">
        <v>0</v>
      </c>
      <c r="Q1158">
        <v>0</v>
      </c>
      <c r="R1158" s="19">
        <f>BWscncns[[#This Row],[C fx]]*4+BWscncns[[#This Row],[C fg]]*2+BWscncns[[#This Row],[C fm]]</f>
        <v>4</v>
      </c>
      <c r="S1158">
        <v>12500</v>
      </c>
      <c r="T1158">
        <v>11115905</v>
      </c>
      <c r="U1158" s="13">
        <v>1.1245149999999999</v>
      </c>
      <c r="V1158" s="13">
        <v>0.88927199999999995</v>
      </c>
      <c r="W1158">
        <v>2572</v>
      </c>
      <c r="X1158">
        <v>51</v>
      </c>
      <c r="Z1158" s="10">
        <f>IF($N1158&lt;&gt;0,constants!$L$2,IF($O1158&lt;&gt;0,constants!$M$2,IF($P1158&lt;&gt;0,constants!$N$2,0)))</f>
        <v>10125.48</v>
      </c>
      <c r="AA1158" s="10">
        <f>IF($N1158&lt;&gt;0,constants!$L$2,IF($O1158&lt;&gt;0,constants!$M$2,IF($P1158&lt;&gt;0,constants!$P$2,0)))</f>
        <v>10125.48</v>
      </c>
      <c r="AB1158" s="11">
        <f>constants!$O$2</f>
        <v>4861.32</v>
      </c>
      <c r="AC1158" s="11">
        <f>VLOOKUP(BWscncns[[#This Row],[scanner]],[0]!ScnrAvgBW,2,FALSE)/1000</f>
        <v>4819.491751072962</v>
      </c>
      <c r="AD1158" s="8">
        <f>(1+$F1158)*Z1158</f>
        <v>11416.428890921043</v>
      </c>
      <c r="AE1158" s="8">
        <f>(1+$F1158)*AA1158</f>
        <v>11416.428890921043</v>
      </c>
      <c r="AF1158" s="8">
        <f>(1+$F1158)*AB1158</f>
        <v>5481.1143862821591</v>
      </c>
      <c r="AG1158" s="8">
        <f>(1+$F1158)*AC1158</f>
        <v>5433.9532413776933</v>
      </c>
      <c r="AH1158" s="8">
        <f>(1+$F1158)*$T1158/1000</f>
        <v>12533.12820634021</v>
      </c>
      <c r="AI1158" s="8">
        <f>(1+BWscncns[[#This Row],[pid_error]]*K_p)*BWscncns[[#This Row],[dbw]]/1000</f>
        <v>11824.516603170105</v>
      </c>
      <c r="AJ1158" s="13">
        <f>BWscncns[[#This Row],[Torflow prgrssv alt vote]]/VLOOKUP(BWscncns[[#This Row],[class]],AltBWtotl,2,FALSE)*100</f>
        <v>0.10134490698458155</v>
      </c>
      <c r="AK1158">
        <f>IF(D1158=E1158,1,0)</f>
        <v>1</v>
      </c>
    </row>
    <row r="1159" spans="1:37">
      <c r="A1159" s="1" t="s">
        <v>10397</v>
      </c>
      <c r="B1159" s="1" t="s">
        <v>10398</v>
      </c>
      <c r="C1159">
        <v>15700</v>
      </c>
      <c r="D1159">
        <v>1523734844</v>
      </c>
      <c r="E1159">
        <v>1524943423</v>
      </c>
      <c r="F1159" s="2">
        <v>1.2938018734100001</v>
      </c>
      <c r="G1159" s="2">
        <v>1.2938018734100001</v>
      </c>
      <c r="H1159">
        <v>16441971</v>
      </c>
      <c r="I1159" s="2">
        <v>-0.218355719517</v>
      </c>
      <c r="J1159" s="2">
        <v>0</v>
      </c>
      <c r="K1159">
        <v>1</v>
      </c>
      <c r="L1159" s="1" t="s">
        <v>11608</v>
      </c>
      <c r="M1159" s="1" t="s">
        <v>10398</v>
      </c>
      <c r="N1159">
        <v>0</v>
      </c>
      <c r="O1159">
        <v>1</v>
      </c>
      <c r="P1159">
        <v>0</v>
      </c>
      <c r="Q1159">
        <v>0</v>
      </c>
      <c r="R1159" s="19">
        <f>BWscncns[[#This Row],[C fx]]*4+BWscncns[[#This Row],[C fg]]*2+BWscncns[[#This Row],[C fm]]</f>
        <v>2</v>
      </c>
      <c r="S1159">
        <v>13100</v>
      </c>
      <c r="T1159">
        <v>7168000</v>
      </c>
      <c r="U1159" s="13">
        <v>1.8275669999999999</v>
      </c>
      <c r="V1159" s="13">
        <v>0.547176</v>
      </c>
      <c r="W1159">
        <v>608</v>
      </c>
      <c r="X1159">
        <v>12</v>
      </c>
      <c r="Z1159" s="10">
        <f>IF($N1159&lt;&gt;0,constants!$L$2,IF($O1159&lt;&gt;0,constants!$M$2,IF($P1159&lt;&gt;0,constants!$N$2,0)))</f>
        <v>9721.3799999999992</v>
      </c>
      <c r="AA1159" s="10">
        <f>IF($N1159&lt;&gt;0,constants!$L$2,IF($O1159&lt;&gt;0,constants!$M$2,IF($P1159&lt;&gt;0,constants!$P$2,0)))</f>
        <v>9721.3799999999992</v>
      </c>
      <c r="AB1159" s="11">
        <f>constants!$O$2</f>
        <v>4861.32</v>
      </c>
      <c r="AC1159" s="11">
        <f>VLOOKUP(BWscncns[[#This Row],[scanner]],[0]!ScnrAvgBW,2,FALSE)/1000</f>
        <v>11818.828055288463</v>
      </c>
      <c r="AD1159" s="8">
        <f>(1+$F1159)*Z1159</f>
        <v>22298.919656130503</v>
      </c>
      <c r="AE1159" s="8">
        <f>(1+$F1159)*AA1159</f>
        <v>22298.919656130503</v>
      </c>
      <c r="AF1159" s="8">
        <f>(1+$F1159)*AB1159</f>
        <v>11150.904923245502</v>
      </c>
      <c r="AG1159" s="8">
        <f>(1+$F1159)*AC1159</f>
        <v>27110.049934731342</v>
      </c>
      <c r="AH1159" s="8">
        <f>(1+$F1159)*$T1159/1000</f>
        <v>16441.97182860288</v>
      </c>
      <c r="AI1159" s="8">
        <f>(1+BWscncns[[#This Row],[pid_error]]*K_p)*BWscncns[[#This Row],[dbw]]/1000</f>
        <v>11804.98591430144</v>
      </c>
      <c r="AJ1159" s="13">
        <f>BWscncns[[#This Row],[Torflow prgrssv alt vote]]/VLOOKUP(BWscncns[[#This Row],[class]],AltBWtotl,2,FALSE)*100</f>
        <v>4.1238334200630375E-2</v>
      </c>
      <c r="AK1159">
        <f>IF(D1159=E1159,1,0)</f>
        <v>0</v>
      </c>
    </row>
    <row r="1160" spans="1:37">
      <c r="A1160" s="1" t="s">
        <v>2635</v>
      </c>
      <c r="B1160" s="1" t="s">
        <v>2636</v>
      </c>
      <c r="C1160">
        <v>10200</v>
      </c>
      <c r="D1160">
        <v>1524197172</v>
      </c>
      <c r="E1160">
        <v>1524945995</v>
      </c>
      <c r="F1160" s="2">
        <v>0.67574010299999998</v>
      </c>
      <c r="G1160" s="2">
        <v>0.67574010299999998</v>
      </c>
      <c r="H1160">
        <v>15359377</v>
      </c>
      <c r="I1160" s="2">
        <v>0.25210261581100002</v>
      </c>
      <c r="J1160" s="2">
        <v>0</v>
      </c>
      <c r="K1160">
        <v>5</v>
      </c>
      <c r="L1160" s="1" t="s">
        <v>11709</v>
      </c>
      <c r="M1160" s="1" t="s">
        <v>2636</v>
      </c>
      <c r="N1160">
        <v>0</v>
      </c>
      <c r="O1160">
        <v>1</v>
      </c>
      <c r="P1160">
        <v>0</v>
      </c>
      <c r="Q1160">
        <v>0</v>
      </c>
      <c r="R1160" s="19">
        <f>BWscncns[[#This Row],[C fx]]*4+BWscncns[[#This Row],[C fg]]*2+BWscncns[[#This Row],[C fm]]</f>
        <v>2</v>
      </c>
      <c r="S1160">
        <v>9520</v>
      </c>
      <c r="T1160">
        <v>8792176</v>
      </c>
      <c r="U1160" s="13">
        <v>1.082781</v>
      </c>
      <c r="V1160" s="13">
        <v>0.92354800000000004</v>
      </c>
      <c r="W1160">
        <v>2779</v>
      </c>
      <c r="X1160">
        <v>55</v>
      </c>
      <c r="Z1160" s="10">
        <f>IF($N1160&lt;&gt;0,constants!$L$2,IF($O1160&lt;&gt;0,constants!$M$2,IF($P1160&lt;&gt;0,constants!$N$2,0)))</f>
        <v>9721.3799999999992</v>
      </c>
      <c r="AA1160" s="10">
        <f>IF($N1160&lt;&gt;0,constants!$L$2,IF($O1160&lt;&gt;0,constants!$M$2,IF($P1160&lt;&gt;0,constants!$P$2,0)))</f>
        <v>9721.3799999999992</v>
      </c>
      <c r="AB1160" s="11">
        <f>constants!$O$2</f>
        <v>4861.32</v>
      </c>
      <c r="AC1160" s="11">
        <f>VLOOKUP(BWscncns[[#This Row],[scanner]],[0]!ScnrAvgBW,2,FALSE)/1000</f>
        <v>3794.4265750962772</v>
      </c>
      <c r="AD1160" s="8">
        <f>(1+$F1160)*Z1160</f>
        <v>16290.506322502137</v>
      </c>
      <c r="AE1160" s="8">
        <f>(1+$F1160)*AA1160</f>
        <v>16290.506322502137</v>
      </c>
      <c r="AF1160" s="8">
        <f>(1+$F1160)*AB1160</f>
        <v>8146.3088775159586</v>
      </c>
      <c r="AG1160" s="8">
        <f>(1+$F1160)*AC1160</f>
        <v>6358.4727797777723</v>
      </c>
      <c r="AH1160" s="8">
        <f>(1+$F1160)*$T1160/1000</f>
        <v>14733.401915834127</v>
      </c>
      <c r="AI1160" s="8">
        <f>(1+BWscncns[[#This Row],[pid_error]]*K_p)*BWscncns[[#This Row],[dbw]]/1000</f>
        <v>11762.788957917062</v>
      </c>
      <c r="AJ1160" s="13">
        <f>BWscncns[[#This Row],[Torflow prgrssv alt vote]]/VLOOKUP(BWscncns[[#This Row],[class]],AltBWtotl,2,FALSE)*100</f>
        <v>4.1090927655441679E-2</v>
      </c>
      <c r="AK1160">
        <f>IF(D1160=E1160,1,0)</f>
        <v>0</v>
      </c>
    </row>
    <row r="1161" spans="1:37">
      <c r="A1161" s="1" t="s">
        <v>5842</v>
      </c>
      <c r="B1161" s="1" t="s">
        <v>5843</v>
      </c>
      <c r="C1161">
        <v>4950</v>
      </c>
      <c r="D1161">
        <v>1524701525</v>
      </c>
      <c r="E1161">
        <v>1524994541</v>
      </c>
      <c r="F1161" s="2">
        <v>0.40517968256999998</v>
      </c>
      <c r="G1161" s="2">
        <v>0.40517968256999998</v>
      </c>
      <c r="H1161">
        <v>11626080</v>
      </c>
      <c r="I1161" s="2">
        <v>0.71559715026899995</v>
      </c>
      <c r="J1161" s="2">
        <v>0</v>
      </c>
      <c r="K1161">
        <v>3</v>
      </c>
      <c r="L1161" s="1" t="s">
        <v>11604</v>
      </c>
      <c r="M1161" s="1" t="s">
        <v>5843</v>
      </c>
      <c r="N1161">
        <v>0</v>
      </c>
      <c r="O1161">
        <v>1</v>
      </c>
      <c r="P1161">
        <v>0</v>
      </c>
      <c r="Q1161">
        <v>0</v>
      </c>
      <c r="R1161" s="19">
        <f>BWscncns[[#This Row],[C fx]]*4+BWscncns[[#This Row],[C fg]]*2+BWscncns[[#This Row],[C fm]]</f>
        <v>2</v>
      </c>
      <c r="S1161">
        <v>11800</v>
      </c>
      <c r="T1161">
        <v>9753799</v>
      </c>
      <c r="U1161" s="13">
        <v>1.2097850000000001</v>
      </c>
      <c r="V1161" s="13">
        <v>0.82659300000000002</v>
      </c>
      <c r="W1161">
        <v>2291</v>
      </c>
      <c r="X1161">
        <v>45</v>
      </c>
      <c r="Z1161" s="10">
        <f>IF($N1161&lt;&gt;0,constants!$L$2,IF($O1161&lt;&gt;0,constants!$M$2,IF($P1161&lt;&gt;0,constants!$N$2,0)))</f>
        <v>9721.3799999999992</v>
      </c>
      <c r="AA1161" s="10">
        <f>IF($N1161&lt;&gt;0,constants!$L$2,IF($O1161&lt;&gt;0,constants!$M$2,IF($P1161&lt;&gt;0,constants!$P$2,0)))</f>
        <v>9721.3799999999992</v>
      </c>
      <c r="AB1161" s="11">
        <f>constants!$O$2</f>
        <v>4861.32</v>
      </c>
      <c r="AC1161" s="11">
        <f>VLOOKUP(BWscncns[[#This Row],[scanner]],[0]!ScnrAvgBW,2,FALSE)/1000</f>
        <v>6440.9193022088357</v>
      </c>
      <c r="AD1161" s="8">
        <f>(1+$F1161)*Z1161</f>
        <v>13660.285662542346</v>
      </c>
      <c r="AE1161" s="8">
        <f>(1+$F1161)*AA1161</f>
        <v>13660.285662542346</v>
      </c>
      <c r="AF1161" s="8">
        <f>(1+$F1161)*AB1161</f>
        <v>6831.0280944711922</v>
      </c>
      <c r="AG1161" s="8">
        <f>(1+$F1161)*AC1161</f>
        <v>9050.6489405367975</v>
      </c>
      <c r="AH1161" s="8">
        <f>(1+$F1161)*$T1161/1000</f>
        <v>13705.840182671584</v>
      </c>
      <c r="AI1161" s="8">
        <f>(1+BWscncns[[#This Row],[pid_error]]*K_p)*BWscncns[[#This Row],[dbw]]/1000</f>
        <v>11729.819591335792</v>
      </c>
      <c r="AJ1161" s="13">
        <f>BWscncns[[#This Row],[Torflow prgrssv alt vote]]/VLOOKUP(BWscncns[[#This Row],[class]],AltBWtotl,2,FALSE)*100</f>
        <v>4.0975755831660479E-2</v>
      </c>
      <c r="AK1161">
        <f>IF(D1161=E1161,1,0)</f>
        <v>0</v>
      </c>
    </row>
    <row r="1162" spans="1:37">
      <c r="A1162" s="1" t="s">
        <v>310</v>
      </c>
      <c r="B1162" s="1" t="s">
        <v>311</v>
      </c>
      <c r="C1162">
        <v>15600</v>
      </c>
      <c r="D1162">
        <v>1524862231</v>
      </c>
      <c r="E1162">
        <v>1524910269</v>
      </c>
      <c r="F1162" s="2">
        <v>1.04945466429</v>
      </c>
      <c r="G1162" s="2">
        <v>1.04945466429</v>
      </c>
      <c r="H1162">
        <v>12448024</v>
      </c>
      <c r="I1162" s="2">
        <v>-0.17219614811299999</v>
      </c>
      <c r="J1162" s="2">
        <v>0</v>
      </c>
      <c r="K1162">
        <v>1</v>
      </c>
      <c r="L1162" s="1" t="s">
        <v>11748</v>
      </c>
      <c r="M1162" s="1" t="s">
        <v>311</v>
      </c>
      <c r="N1162">
        <v>0</v>
      </c>
      <c r="O1162">
        <v>1</v>
      </c>
      <c r="P1162">
        <v>0</v>
      </c>
      <c r="Q1162">
        <v>0</v>
      </c>
      <c r="R1162" s="19">
        <f>BWscncns[[#This Row],[C fx]]*4+BWscncns[[#This Row],[C fg]]*2+BWscncns[[#This Row],[C fm]]</f>
        <v>2</v>
      </c>
      <c r="S1162">
        <v>15600</v>
      </c>
      <c r="T1162">
        <v>7691841</v>
      </c>
      <c r="U1162" s="13">
        <v>2.0281229999999999</v>
      </c>
      <c r="V1162" s="13">
        <v>0.49306699999999998</v>
      </c>
      <c r="W1162">
        <v>395</v>
      </c>
      <c r="X1162">
        <v>7</v>
      </c>
      <c r="Z1162" s="10">
        <f>IF($N1162&lt;&gt;0,constants!$L$2,IF($O1162&lt;&gt;0,constants!$M$2,IF($P1162&lt;&gt;0,constants!$N$2,0)))</f>
        <v>9721.3799999999992</v>
      </c>
      <c r="AA1162" s="10">
        <f>IF($N1162&lt;&gt;0,constants!$L$2,IF($O1162&lt;&gt;0,constants!$M$2,IF($P1162&lt;&gt;0,constants!$P$2,0)))</f>
        <v>9721.3799999999992</v>
      </c>
      <c r="AB1162" s="11">
        <f>constants!$O$2</f>
        <v>4861.32</v>
      </c>
      <c r="AC1162" s="11">
        <f>VLOOKUP(BWscncns[[#This Row],[scanner]],[0]!ScnrAvgBW,2,FALSE)/1000</f>
        <v>11818.828055288463</v>
      </c>
      <c r="AD1162" s="8">
        <f>(1+$F1162)*Z1162</f>
        <v>19923.527584335516</v>
      </c>
      <c r="AE1162" s="8">
        <f>(1+$F1162)*AA1162</f>
        <v>19923.527584335516</v>
      </c>
      <c r="AF1162" s="8">
        <f>(1+$F1162)*AB1162</f>
        <v>9963.054948606261</v>
      </c>
      <c r="AG1162" s="8">
        <f>(1+$F1162)*AC1162</f>
        <v>24222.152284352447</v>
      </c>
      <c r="AH1162" s="8">
        <f>(1+$F1162)*$T1162/1000</f>
        <v>15764.079414427057</v>
      </c>
      <c r="AI1162" s="8">
        <f>(1+BWscncns[[#This Row],[pid_error]]*K_p)*BWscncns[[#This Row],[dbw]]/1000</f>
        <v>11727.960207213528</v>
      </c>
      <c r="AJ1162" s="13">
        <f>BWscncns[[#This Row],[Torflow prgrssv alt vote]]/VLOOKUP(BWscncns[[#This Row],[class]],AltBWtotl,2,FALSE)*100</f>
        <v>4.0969260448743633E-2</v>
      </c>
      <c r="AK1162">
        <f>IF(D1162=E1162,1,0)</f>
        <v>0</v>
      </c>
    </row>
    <row r="1163" spans="1:37">
      <c r="A1163" s="1" t="s">
        <v>2807</v>
      </c>
      <c r="B1163" s="1" t="s">
        <v>2808</v>
      </c>
      <c r="C1163">
        <v>14700</v>
      </c>
      <c r="D1163">
        <v>1524960494</v>
      </c>
      <c r="E1163">
        <v>1524960494</v>
      </c>
      <c r="F1163" s="2">
        <v>0.69440424507499998</v>
      </c>
      <c r="G1163" s="2">
        <v>0.69440424507499998</v>
      </c>
      <c r="H1163">
        <v>14742889</v>
      </c>
      <c r="I1163" s="2">
        <v>-0.17451697429499999</v>
      </c>
      <c r="J1163" s="2">
        <v>0.23529411764700001</v>
      </c>
      <c r="K1163">
        <v>1</v>
      </c>
      <c r="L1163" s="1" t="s">
        <v>11626</v>
      </c>
      <c r="M1163" s="1" t="s">
        <v>2808</v>
      </c>
      <c r="N1163">
        <v>1</v>
      </c>
      <c r="O1163">
        <v>0</v>
      </c>
      <c r="P1163">
        <v>0</v>
      </c>
      <c r="Q1163">
        <v>0</v>
      </c>
      <c r="R1163" s="19">
        <f>BWscncns[[#This Row],[C fx]]*4+BWscncns[[#This Row],[C fg]]*2+BWscncns[[#This Row],[C fm]]</f>
        <v>4</v>
      </c>
      <c r="S1163">
        <v>14700</v>
      </c>
      <c r="T1163">
        <v>8700928</v>
      </c>
      <c r="U1163" s="13">
        <v>1.6894750000000001</v>
      </c>
      <c r="V1163" s="13">
        <v>0.59189999999999998</v>
      </c>
      <c r="W1163">
        <v>864</v>
      </c>
      <c r="X1163">
        <v>17</v>
      </c>
      <c r="Z1163" s="10">
        <f>IF($N1163&lt;&gt;0,constants!$L$2,IF($O1163&lt;&gt;0,constants!$M$2,IF($P1163&lt;&gt;0,constants!$N$2,0)))</f>
        <v>10125.48</v>
      </c>
      <c r="AA1163" s="10">
        <f>IF($N1163&lt;&gt;0,constants!$L$2,IF($O1163&lt;&gt;0,constants!$M$2,IF($P1163&lt;&gt;0,constants!$P$2,0)))</f>
        <v>10125.48</v>
      </c>
      <c r="AB1163" s="11">
        <f>constants!$O$2</f>
        <v>4861.32</v>
      </c>
      <c r="AC1163" s="11">
        <f>VLOOKUP(BWscncns[[#This Row],[scanner]],[0]!ScnrAvgBW,2,FALSE)/1000</f>
        <v>11818.828055288463</v>
      </c>
      <c r="AD1163" s="8">
        <f>(1+$F1163)*Z1163</f>
        <v>17156.65629542201</v>
      </c>
      <c r="AE1163" s="8">
        <f>(1+$F1163)*AA1163</f>
        <v>17156.65629542201</v>
      </c>
      <c r="AF1163" s="8">
        <f>(1+$F1163)*AB1163</f>
        <v>8237.0412446679984</v>
      </c>
      <c r="AG1163" s="8">
        <f>(1+$F1163)*AC1163</f>
        <v>20025.872428692277</v>
      </c>
      <c r="AH1163" s="8">
        <f>(1+$F1163)*$T1163/1000</f>
        <v>14742.889339291929</v>
      </c>
      <c r="AI1163" s="8">
        <f>(1+BWscncns[[#This Row],[pid_error]]*K_p)*BWscncns[[#This Row],[dbw]]/1000</f>
        <v>11721.908669645965</v>
      </c>
      <c r="AJ1163" s="13">
        <f>BWscncns[[#This Row],[Torflow prgrssv alt vote]]/VLOOKUP(BWscncns[[#This Row],[class]],AltBWtotl,2,FALSE)*100</f>
        <v>0.10046548063440872</v>
      </c>
      <c r="AK1163">
        <f>IF(D1163=E1163,1,0)</f>
        <v>1</v>
      </c>
    </row>
    <row r="1164" spans="1:37">
      <c r="A1164" s="1" t="s">
        <v>3574</v>
      </c>
      <c r="B1164" s="1" t="s">
        <v>3575</v>
      </c>
      <c r="C1164">
        <v>11700</v>
      </c>
      <c r="D1164">
        <v>1523838513</v>
      </c>
      <c r="E1164">
        <v>1525001522</v>
      </c>
      <c r="F1164" s="2">
        <v>0.732522135686</v>
      </c>
      <c r="G1164" s="2">
        <v>0.732522135686</v>
      </c>
      <c r="H1164">
        <v>12139224</v>
      </c>
      <c r="I1164" s="2">
        <v>0.36084690687299997</v>
      </c>
      <c r="J1164" s="2">
        <v>0</v>
      </c>
      <c r="K1164">
        <v>4</v>
      </c>
      <c r="L1164" s="1" t="s">
        <v>11646</v>
      </c>
      <c r="M1164" s="1" t="s">
        <v>3575</v>
      </c>
      <c r="N1164">
        <v>0</v>
      </c>
      <c r="O1164">
        <v>1</v>
      </c>
      <c r="P1164">
        <v>0</v>
      </c>
      <c r="Q1164">
        <v>0</v>
      </c>
      <c r="R1164" s="19">
        <f>BWscncns[[#This Row],[C fx]]*4+BWscncns[[#This Row],[C fg]]*2+BWscncns[[#This Row],[C fm]]</f>
        <v>2</v>
      </c>
      <c r="S1164">
        <v>11600</v>
      </c>
      <c r="T1164">
        <v>8555704</v>
      </c>
      <c r="U1164" s="13">
        <v>1.3558209999999999</v>
      </c>
      <c r="V1164" s="13">
        <v>0.73756100000000002</v>
      </c>
      <c r="W1164">
        <v>1780</v>
      </c>
      <c r="X1164">
        <v>35</v>
      </c>
      <c r="Z1164" s="10">
        <f>IF($N1164&lt;&gt;0,constants!$L$2,IF($O1164&lt;&gt;0,constants!$M$2,IF($P1164&lt;&gt;0,constants!$N$2,0)))</f>
        <v>9721.3799999999992</v>
      </c>
      <c r="AA1164" s="10">
        <f>IF($N1164&lt;&gt;0,constants!$L$2,IF($O1164&lt;&gt;0,constants!$M$2,IF($P1164&lt;&gt;0,constants!$P$2,0)))</f>
        <v>9721.3799999999992</v>
      </c>
      <c r="AB1164" s="11">
        <f>constants!$O$2</f>
        <v>4861.32</v>
      </c>
      <c r="AC1164" s="11">
        <f>VLOOKUP(BWscncns[[#This Row],[scanner]],[0]!ScnrAvgBW,2,FALSE)/1000</f>
        <v>4819.491751072962</v>
      </c>
      <c r="AD1164" s="8">
        <f>(1+$F1164)*Z1164</f>
        <v>16842.506039415166</v>
      </c>
      <c r="AE1164" s="8">
        <f>(1+$F1164)*AA1164</f>
        <v>16842.506039415166</v>
      </c>
      <c r="AF1164" s="8">
        <f>(1+$F1164)*AB1164</f>
        <v>8422.3445086530664</v>
      </c>
      <c r="AG1164" s="8">
        <f>(1+$F1164)*AC1164</f>
        <v>8349.8761414899891</v>
      </c>
      <c r="AH1164" s="8">
        <f>(1+$F1164)*$T1164/1000</f>
        <v>14822.946566377253</v>
      </c>
      <c r="AI1164" s="8">
        <f>(1+BWscncns[[#This Row],[pid_error]]*K_p)*BWscncns[[#This Row],[dbw]]/1000</f>
        <v>11689.325283188626</v>
      </c>
      <c r="AJ1164" s="13">
        <f>BWscncns[[#This Row],[Torflow prgrssv alt vote]]/VLOOKUP(BWscncns[[#This Row],[class]],AltBWtotl,2,FALSE)*100</f>
        <v>4.0834297144227982E-2</v>
      </c>
      <c r="AK1164">
        <f>IF(D1164=E1164,1,0)</f>
        <v>0</v>
      </c>
    </row>
    <row r="1165" spans="1:37">
      <c r="A1165" s="1" t="s">
        <v>8264</v>
      </c>
      <c r="B1165" s="1" t="s">
        <v>8265</v>
      </c>
      <c r="C1165">
        <v>13900</v>
      </c>
      <c r="D1165">
        <v>1524774991</v>
      </c>
      <c r="E1165">
        <v>1524774991</v>
      </c>
      <c r="F1165" s="2">
        <v>0.47551210291899998</v>
      </c>
      <c r="G1165" s="2">
        <v>0.47551210291899998</v>
      </c>
      <c r="H1165">
        <v>13924679</v>
      </c>
      <c r="I1165" s="2">
        <v>-0.195095334742</v>
      </c>
      <c r="J1165" s="2">
        <v>0</v>
      </c>
      <c r="K1165">
        <v>3</v>
      </c>
      <c r="L1165" s="1" t="s">
        <v>11754</v>
      </c>
      <c r="M1165" s="1" t="s">
        <v>8265</v>
      </c>
      <c r="N1165">
        <v>1</v>
      </c>
      <c r="O1165">
        <v>0</v>
      </c>
      <c r="P1165">
        <v>0</v>
      </c>
      <c r="Q1165">
        <v>0</v>
      </c>
      <c r="R1165" s="19">
        <f>BWscncns[[#This Row],[C fx]]*4+BWscncns[[#This Row],[C fg]]*2+BWscncns[[#This Row],[C fm]]</f>
        <v>4</v>
      </c>
      <c r="S1165">
        <v>13900</v>
      </c>
      <c r="T1165">
        <v>9437184</v>
      </c>
      <c r="U1165" s="13">
        <v>1.4728969999999999</v>
      </c>
      <c r="V1165" s="13">
        <v>0.67893400000000004</v>
      </c>
      <c r="W1165">
        <v>1471</v>
      </c>
      <c r="X1165">
        <v>29</v>
      </c>
      <c r="Z1165" s="10">
        <f>IF($N1165&lt;&gt;0,constants!$L$2,IF($O1165&lt;&gt;0,constants!$M$2,IF($P1165&lt;&gt;0,constants!$N$2,0)))</f>
        <v>10125.48</v>
      </c>
      <c r="AA1165" s="10">
        <f>IF($N1165&lt;&gt;0,constants!$L$2,IF($O1165&lt;&gt;0,constants!$M$2,IF($P1165&lt;&gt;0,constants!$P$2,0)))</f>
        <v>10125.48</v>
      </c>
      <c r="AB1165" s="11">
        <f>constants!$O$2</f>
        <v>4861.32</v>
      </c>
      <c r="AC1165" s="11">
        <f>VLOOKUP(BWscncns[[#This Row],[scanner]],[0]!ScnrAvgBW,2,FALSE)/1000</f>
        <v>6440.9193022088357</v>
      </c>
      <c r="AD1165" s="8">
        <f>(1+$F1165)*Z1165</f>
        <v>14940.268287864275</v>
      </c>
      <c r="AE1165" s="8">
        <f>(1+$F1165)*AA1165</f>
        <v>14940.268287864275</v>
      </c>
      <c r="AF1165" s="8">
        <f>(1+$F1165)*AB1165</f>
        <v>7172.9364961621923</v>
      </c>
      <c r="AG1165" s="8">
        <f>(1+$F1165)*AC1165</f>
        <v>9503.6543843337367</v>
      </c>
      <c r="AH1165" s="8">
        <f>(1+$F1165)*$T1165/1000</f>
        <v>13924.679209473539</v>
      </c>
      <c r="AI1165" s="8">
        <f>(1+BWscncns[[#This Row],[pid_error]]*K_p)*BWscncns[[#This Row],[dbw]]/1000</f>
        <v>11680.931604736772</v>
      </c>
      <c r="AJ1165" s="13">
        <f>BWscncns[[#This Row],[Torflow prgrssv alt vote]]/VLOOKUP(BWscncns[[#This Row],[class]],AltBWtotl,2,FALSE)*100</f>
        <v>0.10011427669338586</v>
      </c>
      <c r="AK1165">
        <f>IF(D1165=E1165,1,0)</f>
        <v>1</v>
      </c>
    </row>
    <row r="1166" spans="1:37">
      <c r="A1166" s="1" t="s">
        <v>8481</v>
      </c>
      <c r="B1166" s="1" t="s">
        <v>8482</v>
      </c>
      <c r="C1166">
        <v>4110</v>
      </c>
      <c r="D1166">
        <v>1524726937</v>
      </c>
      <c r="E1166">
        <v>1525006418</v>
      </c>
      <c r="F1166" s="2">
        <v>1.5568366467200001</v>
      </c>
      <c r="G1166" s="2">
        <v>1.5568366467200001</v>
      </c>
      <c r="H1166">
        <v>16756484</v>
      </c>
      <c r="I1166" s="2">
        <v>0.64701224851600003</v>
      </c>
      <c r="J1166" s="2">
        <v>0</v>
      </c>
      <c r="K1166">
        <v>2</v>
      </c>
      <c r="L1166" s="1" t="s">
        <v>11703</v>
      </c>
      <c r="M1166" s="1" t="s">
        <v>8482</v>
      </c>
      <c r="N1166">
        <v>0</v>
      </c>
      <c r="O1166">
        <v>1</v>
      </c>
      <c r="P1166">
        <v>0</v>
      </c>
      <c r="Q1166">
        <v>0</v>
      </c>
      <c r="R1166" s="19">
        <f>BWscncns[[#This Row],[C fx]]*4+BWscncns[[#This Row],[C fg]]*2+BWscncns[[#This Row],[C fm]]</f>
        <v>2</v>
      </c>
      <c r="S1166">
        <v>10800</v>
      </c>
      <c r="T1166">
        <v>6553600</v>
      </c>
      <c r="U1166" s="13">
        <v>1.6479490000000001</v>
      </c>
      <c r="V1166" s="13">
        <v>0.60681499999999999</v>
      </c>
      <c r="W1166">
        <v>959</v>
      </c>
      <c r="X1166">
        <v>19</v>
      </c>
      <c r="Z1166" s="10">
        <f>IF($N1166&lt;&gt;0,constants!$L$2,IF($O1166&lt;&gt;0,constants!$M$2,IF($P1166&lt;&gt;0,constants!$N$2,0)))</f>
        <v>9721.3799999999992</v>
      </c>
      <c r="AA1166" s="10">
        <f>IF($N1166&lt;&gt;0,constants!$L$2,IF($O1166&lt;&gt;0,constants!$M$2,IF($P1166&lt;&gt;0,constants!$P$2,0)))</f>
        <v>9721.3799999999992</v>
      </c>
      <c r="AB1166" s="11">
        <f>constants!$O$2</f>
        <v>4861.32</v>
      </c>
      <c r="AC1166" s="11">
        <f>VLOOKUP(BWscncns[[#This Row],[scanner]],[0]!ScnrAvgBW,2,FALSE)/1000</f>
        <v>8853.6095214723919</v>
      </c>
      <c r="AD1166" s="8">
        <f>(1+$F1166)*Z1166</f>
        <v>24855.980640690872</v>
      </c>
      <c r="AE1166" s="8">
        <f>(1+$F1166)*AA1166</f>
        <v>24855.980640690872</v>
      </c>
      <c r="AF1166" s="8">
        <f>(1+$F1166)*AB1166</f>
        <v>12429.601127432868</v>
      </c>
      <c r="AG1166" s="8">
        <f>(1+$F1166)*AC1166</f>
        <v>22637.233280249733</v>
      </c>
      <c r="AH1166" s="8">
        <f>(1+$F1166)*$T1166/1000</f>
        <v>16756.484647944191</v>
      </c>
      <c r="AI1166" s="8">
        <f>(1+BWscncns[[#This Row],[pid_error]]*K_p)*BWscncns[[#This Row],[dbw]]/1000</f>
        <v>11655.042323972095</v>
      </c>
      <c r="AJ1166" s="13">
        <f>BWscncns[[#This Row],[Torflow prgrssv alt vote]]/VLOOKUP(BWscncns[[#This Row],[class]],AltBWtotl,2,FALSE)*100</f>
        <v>4.0714536549863775E-2</v>
      </c>
      <c r="AK1166">
        <f>IF(D1166=E1166,1,0)</f>
        <v>0</v>
      </c>
    </row>
    <row r="1167" spans="1:37">
      <c r="A1167" s="1" t="s">
        <v>1736</v>
      </c>
      <c r="B1167" s="1" t="s">
        <v>1737</v>
      </c>
      <c r="C1167">
        <v>17700</v>
      </c>
      <c r="D1167">
        <v>1524363879</v>
      </c>
      <c r="E1167">
        <v>1525006418</v>
      </c>
      <c r="F1167" s="2">
        <v>0.93289709523999997</v>
      </c>
      <c r="G1167" s="2">
        <v>0.93289709523999997</v>
      </c>
      <c r="H1167">
        <v>12942396</v>
      </c>
      <c r="I1167" s="2">
        <v>-0.23184946927</v>
      </c>
      <c r="J1167" s="2">
        <v>0</v>
      </c>
      <c r="K1167">
        <v>2</v>
      </c>
      <c r="L1167" s="1" t="s">
        <v>11703</v>
      </c>
      <c r="M1167" s="1" t="s">
        <v>1737</v>
      </c>
      <c r="N1167">
        <v>0</v>
      </c>
      <c r="O1167">
        <v>1</v>
      </c>
      <c r="P1167">
        <v>0</v>
      </c>
      <c r="Q1167">
        <v>0</v>
      </c>
      <c r="R1167" s="19">
        <f>BWscncns[[#This Row],[C fx]]*4+BWscncns[[#This Row],[C fg]]*2+BWscncns[[#This Row],[C fm]]</f>
        <v>2</v>
      </c>
      <c r="S1167">
        <v>11300</v>
      </c>
      <c r="T1167">
        <v>7930726</v>
      </c>
      <c r="U1167" s="13">
        <v>1.424838</v>
      </c>
      <c r="V1167" s="13">
        <v>0.70183399999999996</v>
      </c>
      <c r="W1167">
        <v>1595</v>
      </c>
      <c r="X1167">
        <v>31</v>
      </c>
      <c r="Z1167" s="10">
        <f>IF($N1167&lt;&gt;0,constants!$L$2,IF($O1167&lt;&gt;0,constants!$M$2,IF($P1167&lt;&gt;0,constants!$N$2,0)))</f>
        <v>9721.3799999999992</v>
      </c>
      <c r="AA1167" s="10">
        <f>IF($N1167&lt;&gt;0,constants!$L$2,IF($O1167&lt;&gt;0,constants!$M$2,IF($P1167&lt;&gt;0,constants!$P$2,0)))</f>
        <v>9721.3799999999992</v>
      </c>
      <c r="AB1167" s="11">
        <f>constants!$O$2</f>
        <v>4861.32</v>
      </c>
      <c r="AC1167" s="11">
        <f>VLOOKUP(BWscncns[[#This Row],[scanner]],[0]!ScnrAvgBW,2,FALSE)/1000</f>
        <v>8853.6095214723919</v>
      </c>
      <c r="AD1167" s="8">
        <f>(1+$F1167)*Z1167</f>
        <v>18790.427163724231</v>
      </c>
      <c r="AE1167" s="8">
        <f>(1+$F1167)*AA1167</f>
        <v>18790.427163724231</v>
      </c>
      <c r="AF1167" s="8">
        <f>(1+$F1167)*AB1167</f>
        <v>9396.4313070321168</v>
      </c>
      <c r="AG1167" s="8">
        <f>(1+$F1167)*AC1167</f>
        <v>17113.116126443194</v>
      </c>
      <c r="AH1167" s="8">
        <f>(1+$F1167)*$T1167/1000</f>
        <v>15329.277248544344</v>
      </c>
      <c r="AI1167" s="8">
        <f>(1+BWscncns[[#This Row],[pid_error]]*K_p)*BWscncns[[#This Row],[dbw]]/1000</f>
        <v>11630.001624272172</v>
      </c>
      <c r="AJ1167" s="13">
        <f>BWscncns[[#This Row],[Torflow prgrssv alt vote]]/VLOOKUP(BWscncns[[#This Row],[class]],AltBWtotl,2,FALSE)*100</f>
        <v>4.0627061922588525E-2</v>
      </c>
      <c r="AK1167">
        <f>IF(D1167=E1167,1,0)</f>
        <v>0</v>
      </c>
    </row>
    <row r="1168" spans="1:37">
      <c r="A1168" s="1" t="s">
        <v>11389</v>
      </c>
      <c r="B1168" s="1" t="s">
        <v>11390</v>
      </c>
      <c r="C1168">
        <v>12800</v>
      </c>
      <c r="D1168">
        <v>1524987132</v>
      </c>
      <c r="E1168">
        <v>1524987132</v>
      </c>
      <c r="F1168" s="2">
        <v>0.21683058863400001</v>
      </c>
      <c r="G1168" s="2">
        <v>0.21683058863400001</v>
      </c>
      <c r="H1168">
        <v>12759393</v>
      </c>
      <c r="I1168" s="2">
        <v>0.29133142571699999</v>
      </c>
      <c r="J1168" s="2">
        <v>0</v>
      </c>
      <c r="K1168">
        <v>3</v>
      </c>
      <c r="L1168" s="1" t="s">
        <v>11611</v>
      </c>
      <c r="M1168" s="1" t="s">
        <v>11390</v>
      </c>
      <c r="N1168">
        <v>1</v>
      </c>
      <c r="O1168">
        <v>0</v>
      </c>
      <c r="P1168">
        <v>0</v>
      </c>
      <c r="Q1168">
        <v>0</v>
      </c>
      <c r="R1168" s="19">
        <f>BWscncns[[#This Row],[C fx]]*4+BWscncns[[#This Row],[C fg]]*2+BWscncns[[#This Row],[C fm]]</f>
        <v>4</v>
      </c>
      <c r="S1168">
        <v>12800</v>
      </c>
      <c r="T1168">
        <v>10485760</v>
      </c>
      <c r="U1168" s="13">
        <v>1.2207030000000001</v>
      </c>
      <c r="V1168" s="13">
        <v>0.81920000000000004</v>
      </c>
      <c r="W1168">
        <v>2246</v>
      </c>
      <c r="X1168">
        <v>44</v>
      </c>
      <c r="Z1168" s="10">
        <f>IF($N1168&lt;&gt;0,constants!$L$2,IF($O1168&lt;&gt;0,constants!$M$2,IF($P1168&lt;&gt;0,constants!$N$2,0)))</f>
        <v>10125.48</v>
      </c>
      <c r="AA1168" s="10">
        <f>IF($N1168&lt;&gt;0,constants!$L$2,IF($O1168&lt;&gt;0,constants!$M$2,IF($P1168&lt;&gt;0,constants!$P$2,0)))</f>
        <v>10125.48</v>
      </c>
      <c r="AB1168" s="11">
        <f>constants!$O$2</f>
        <v>4861.32</v>
      </c>
      <c r="AC1168" s="11">
        <f>VLOOKUP(BWscncns[[#This Row],[scanner]],[0]!ScnrAvgBW,2,FALSE)/1000</f>
        <v>6440.9193022088357</v>
      </c>
      <c r="AD1168" s="8">
        <f>(1+$F1168)*Z1168</f>
        <v>12320.993788601794</v>
      </c>
      <c r="AE1168" s="8">
        <f>(1+$F1168)*AA1168</f>
        <v>12320.993788601794</v>
      </c>
      <c r="AF1168" s="8">
        <f>(1+$F1168)*AB1168</f>
        <v>5915.4028771382373</v>
      </c>
      <c r="AG1168" s="8">
        <f>(1+$F1168)*AC1168</f>
        <v>7837.5076258508707</v>
      </c>
      <c r="AH1168" s="8">
        <f>(1+$F1168)*$T1168/1000</f>
        <v>12759.393513074852</v>
      </c>
      <c r="AI1168" s="8">
        <f>(1+BWscncns[[#This Row],[pid_error]]*K_p)*BWscncns[[#This Row],[dbw]]/1000</f>
        <v>11622.576756537426</v>
      </c>
      <c r="AJ1168" s="13">
        <f>BWscncns[[#This Row],[Torflow prgrssv alt vote]]/VLOOKUP(BWscncns[[#This Row],[class]],AltBWtotl,2,FALSE)*100</f>
        <v>9.9614132217181531E-2</v>
      </c>
      <c r="AK1168">
        <f>IF(D1168=E1168,1,0)</f>
        <v>1</v>
      </c>
    </row>
    <row r="1169" spans="1:37">
      <c r="A1169" s="1" t="s">
        <v>1531</v>
      </c>
      <c r="B1169" s="1" t="s">
        <v>1532</v>
      </c>
      <c r="C1169">
        <v>10000</v>
      </c>
      <c r="D1169">
        <v>1524792431</v>
      </c>
      <c r="E1169">
        <v>1524991754</v>
      </c>
      <c r="F1169" s="2">
        <v>0.69355780244200005</v>
      </c>
      <c r="G1169" s="2">
        <v>0.69355780244200005</v>
      </c>
      <c r="H1169">
        <v>11270698</v>
      </c>
      <c r="I1169" s="2">
        <v>0.77726646660999998</v>
      </c>
      <c r="J1169" s="2">
        <v>0</v>
      </c>
      <c r="K1169">
        <v>4</v>
      </c>
      <c r="L1169" s="1" t="s">
        <v>11607</v>
      </c>
      <c r="M1169" s="1" t="s">
        <v>1532</v>
      </c>
      <c r="N1169">
        <v>0</v>
      </c>
      <c r="O1169">
        <v>1</v>
      </c>
      <c r="P1169">
        <v>0</v>
      </c>
      <c r="Q1169">
        <v>0</v>
      </c>
      <c r="R1169" s="19">
        <f>BWscncns[[#This Row],[C fx]]*4+BWscncns[[#This Row],[C fg]]*2+BWscncns[[#This Row],[C fm]]</f>
        <v>2</v>
      </c>
      <c r="S1169">
        <v>10000</v>
      </c>
      <c r="T1169">
        <v>8629559</v>
      </c>
      <c r="U1169" s="13">
        <v>1.1588080000000001</v>
      </c>
      <c r="V1169" s="13">
        <v>0.86295599999999995</v>
      </c>
      <c r="W1169">
        <v>2452</v>
      </c>
      <c r="X1169">
        <v>49</v>
      </c>
      <c r="Z1169" s="10">
        <f>IF($N1169&lt;&gt;0,constants!$L$2,IF($O1169&lt;&gt;0,constants!$M$2,IF($P1169&lt;&gt;0,constants!$N$2,0)))</f>
        <v>9721.3799999999992</v>
      </c>
      <c r="AA1169" s="10">
        <f>IF($N1169&lt;&gt;0,constants!$L$2,IF($O1169&lt;&gt;0,constants!$M$2,IF($P1169&lt;&gt;0,constants!$P$2,0)))</f>
        <v>9721.3799999999992</v>
      </c>
      <c r="AB1169" s="11">
        <f>constants!$O$2</f>
        <v>4861.32</v>
      </c>
      <c r="AC1169" s="11">
        <f>VLOOKUP(BWscncns[[#This Row],[scanner]],[0]!ScnrAvgBW,2,FALSE)/1000</f>
        <v>4819.491751072962</v>
      </c>
      <c r="AD1169" s="8">
        <f>(1+$F1169)*Z1169</f>
        <v>16463.718949503611</v>
      </c>
      <c r="AE1169" s="8">
        <f>(1+$F1169)*AA1169</f>
        <v>16463.718949503611</v>
      </c>
      <c r="AF1169" s="8">
        <f>(1+$F1169)*AB1169</f>
        <v>8232.9264161673436</v>
      </c>
      <c r="AG1169" s="8">
        <f>(1+$F1169)*AC1169</f>
        <v>8162.0878588344731</v>
      </c>
      <c r="AH1169" s="8">
        <f>(1+$F1169)*$T1169/1000</f>
        <v>14614.656976083585</v>
      </c>
      <c r="AI1169" s="8">
        <f>(1+BWscncns[[#This Row],[pid_error]]*K_p)*BWscncns[[#This Row],[dbw]]/1000</f>
        <v>11622.107988041793</v>
      </c>
      <c r="AJ1169" s="13">
        <f>BWscncns[[#This Row],[Torflow prgrssv alt vote]]/VLOOKUP(BWscncns[[#This Row],[class]],AltBWtotl,2,FALSE)*100</f>
        <v>4.0599487098587066E-2</v>
      </c>
      <c r="AK1169">
        <f>IF(D1169=E1169,1,0)</f>
        <v>0</v>
      </c>
    </row>
    <row r="1170" spans="1:37">
      <c r="A1170" s="1" t="s">
        <v>855</v>
      </c>
      <c r="B1170" s="1" t="s">
        <v>856</v>
      </c>
      <c r="C1170">
        <v>19400</v>
      </c>
      <c r="D1170">
        <v>1524203061</v>
      </c>
      <c r="E1170">
        <v>1524945022</v>
      </c>
      <c r="F1170" s="2">
        <v>0.21677711024900001</v>
      </c>
      <c r="G1170" s="2">
        <v>0.21677711024900001</v>
      </c>
      <c r="H1170">
        <v>14539985</v>
      </c>
      <c r="I1170" s="2">
        <v>-0.60596727632299996</v>
      </c>
      <c r="J1170" s="2">
        <v>0</v>
      </c>
      <c r="K1170">
        <v>2</v>
      </c>
      <c r="L1170" s="1" t="s">
        <v>11726</v>
      </c>
      <c r="M1170" s="1" t="s">
        <v>856</v>
      </c>
      <c r="N1170">
        <v>0</v>
      </c>
      <c r="O1170">
        <v>1</v>
      </c>
      <c r="P1170">
        <v>0</v>
      </c>
      <c r="Q1170">
        <v>0</v>
      </c>
      <c r="R1170" s="19">
        <f>BWscncns[[#This Row],[C fx]]*4+BWscncns[[#This Row],[C fg]]*2+BWscncns[[#This Row],[C fm]]</f>
        <v>2</v>
      </c>
      <c r="S1170">
        <v>15500</v>
      </c>
      <c r="T1170">
        <v>10477751</v>
      </c>
      <c r="U1170" s="13">
        <v>1.479325</v>
      </c>
      <c r="V1170" s="13">
        <v>0.67598400000000003</v>
      </c>
      <c r="W1170">
        <v>1441</v>
      </c>
      <c r="X1170">
        <v>28</v>
      </c>
      <c r="Z1170" s="10">
        <f>IF($N1170&lt;&gt;0,constants!$L$2,IF($O1170&lt;&gt;0,constants!$M$2,IF($P1170&lt;&gt;0,constants!$N$2,0)))</f>
        <v>9721.3799999999992</v>
      </c>
      <c r="AA1170" s="10">
        <f>IF($N1170&lt;&gt;0,constants!$L$2,IF($O1170&lt;&gt;0,constants!$M$2,IF($P1170&lt;&gt;0,constants!$P$2,0)))</f>
        <v>9721.3799999999992</v>
      </c>
      <c r="AB1170" s="11">
        <f>constants!$O$2</f>
        <v>4861.32</v>
      </c>
      <c r="AC1170" s="11">
        <f>VLOOKUP(BWscncns[[#This Row],[scanner]],[0]!ScnrAvgBW,2,FALSE)/1000</f>
        <v>8853.6095214723919</v>
      </c>
      <c r="AD1170" s="8">
        <f>(1+$F1170)*Z1170</f>
        <v>11828.752664032421</v>
      </c>
      <c r="AE1170" s="8">
        <f>(1+$F1170)*AA1170</f>
        <v>11828.752664032421</v>
      </c>
      <c r="AF1170" s="8">
        <f>(1+$F1170)*AB1170</f>
        <v>5915.1429015956683</v>
      </c>
      <c r="AG1170" s="8">
        <f>(1+$F1170)*AC1170</f>
        <v>10772.869408810207</v>
      </c>
      <c r="AH1170" s="8">
        <f>(1+$F1170)*$T1170/1000</f>
        <v>12749.087583688568</v>
      </c>
      <c r="AI1170" s="8">
        <f>(1+BWscncns[[#This Row],[pid_error]]*K_p)*BWscncns[[#This Row],[dbw]]/1000</f>
        <v>11613.419291844286</v>
      </c>
      <c r="AJ1170" s="13">
        <f>BWscncns[[#This Row],[Torflow prgrssv alt vote]]/VLOOKUP(BWscncns[[#This Row],[class]],AltBWtotl,2,FALSE)*100</f>
        <v>4.0569134893157791E-2</v>
      </c>
      <c r="AK1170">
        <f>IF(D1170=E1170,1,0)</f>
        <v>0</v>
      </c>
    </row>
    <row r="1171" spans="1:37">
      <c r="A1171" s="1" t="s">
        <v>1388</v>
      </c>
      <c r="B1171" s="1" t="s">
        <v>1389</v>
      </c>
      <c r="C1171">
        <v>10900</v>
      </c>
      <c r="D1171">
        <v>1524944906</v>
      </c>
      <c r="E1171">
        <v>1524944906</v>
      </c>
      <c r="F1171" s="2">
        <v>-0.115924093241</v>
      </c>
      <c r="G1171" s="2">
        <v>-0.115924093241</v>
      </c>
      <c r="H1171">
        <v>10894304</v>
      </c>
      <c r="I1171" s="2">
        <v>-0.18133431164200001</v>
      </c>
      <c r="J1171" s="2">
        <v>0</v>
      </c>
      <c r="K1171">
        <v>4</v>
      </c>
      <c r="L1171" s="1" t="s">
        <v>11755</v>
      </c>
      <c r="M1171" s="1" t="s">
        <v>1389</v>
      </c>
      <c r="N1171">
        <v>1</v>
      </c>
      <c r="O1171">
        <v>0</v>
      </c>
      <c r="P1171">
        <v>0</v>
      </c>
      <c r="Q1171">
        <v>0</v>
      </c>
      <c r="R1171" s="19">
        <f>BWscncns[[#This Row],[C fx]]*4+BWscncns[[#This Row],[C fg]]*2+BWscncns[[#This Row],[C fm]]</f>
        <v>4</v>
      </c>
      <c r="S1171">
        <v>11600</v>
      </c>
      <c r="T1171">
        <v>12322816</v>
      </c>
      <c r="U1171" s="13">
        <v>0.94134300000000004</v>
      </c>
      <c r="V1171" s="13">
        <v>1.0623119999999999</v>
      </c>
      <c r="W1171">
        <v>3577</v>
      </c>
      <c r="X1171">
        <v>71</v>
      </c>
      <c r="Z1171" s="10">
        <f>IF($N1171&lt;&gt;0,constants!$L$2,IF($O1171&lt;&gt;0,constants!$M$2,IF($P1171&lt;&gt;0,constants!$N$2,0)))</f>
        <v>10125.48</v>
      </c>
      <c r="AA1171" s="10">
        <f>IF($N1171&lt;&gt;0,constants!$L$2,IF($O1171&lt;&gt;0,constants!$M$2,IF($P1171&lt;&gt;0,constants!$P$2,0)))</f>
        <v>10125.48</v>
      </c>
      <c r="AB1171" s="11">
        <f>constants!$O$2</f>
        <v>4861.32</v>
      </c>
      <c r="AC1171" s="11">
        <f>VLOOKUP(BWscncns[[#This Row],[scanner]],[0]!ScnrAvgBW,2,FALSE)/1000</f>
        <v>4819.491751072962</v>
      </c>
      <c r="AD1171" s="8">
        <f>(1+$F1171)*Z1171</f>
        <v>8951.6929123701193</v>
      </c>
      <c r="AE1171" s="8">
        <f>(1+$F1171)*AA1171</f>
        <v>8951.6929123701193</v>
      </c>
      <c r="AF1171" s="8">
        <f>(1+$F1171)*AB1171</f>
        <v>4297.7758870456619</v>
      </c>
      <c r="AG1171" s="8">
        <f>(1+$F1171)*AC1171</f>
        <v>4260.7965399473496</v>
      </c>
      <c r="AH1171" s="8">
        <f>(1+$F1171)*$T1171/1000</f>
        <v>10894.304729024314</v>
      </c>
      <c r="AI1171" s="8">
        <f>(1+BWscncns[[#This Row],[pid_error]]*K_p)*BWscncns[[#This Row],[dbw]]/1000</f>
        <v>11608.560364512157</v>
      </c>
      <c r="AJ1171" s="13">
        <f>BWscncns[[#This Row],[Torflow prgrssv alt vote]]/VLOOKUP(BWscncns[[#This Row],[class]],AltBWtotl,2,FALSE)*100</f>
        <v>9.9494001306656227E-2</v>
      </c>
      <c r="AK1171">
        <f>IF(D1171=E1171,1,0)</f>
        <v>1</v>
      </c>
    </row>
    <row r="1172" spans="1:37">
      <c r="A1172" s="1" t="s">
        <v>7929</v>
      </c>
      <c r="B1172" s="1" t="s">
        <v>7930</v>
      </c>
      <c r="C1172">
        <v>3220</v>
      </c>
      <c r="D1172">
        <v>1525007282</v>
      </c>
      <c r="E1172">
        <v>1525007282</v>
      </c>
      <c r="F1172" s="2">
        <v>-0.83912851419000001</v>
      </c>
      <c r="G1172" s="2">
        <v>-0.83912851419000001</v>
      </c>
      <c r="H1172">
        <v>3216926</v>
      </c>
      <c r="I1172" s="2">
        <v>-0.91992956673899995</v>
      </c>
      <c r="J1172" s="2">
        <v>0</v>
      </c>
      <c r="K1172">
        <v>3</v>
      </c>
      <c r="L1172" s="1" t="s">
        <v>11605</v>
      </c>
      <c r="M1172" s="1" t="s">
        <v>7930</v>
      </c>
      <c r="N1172">
        <v>1</v>
      </c>
      <c r="O1172">
        <v>0</v>
      </c>
      <c r="P1172">
        <v>0</v>
      </c>
      <c r="Q1172">
        <v>0</v>
      </c>
      <c r="R1172" s="19">
        <f>BWscncns[[#This Row],[C fx]]*4+BWscncns[[#This Row],[C fg]]*2+BWscncns[[#This Row],[C fm]]</f>
        <v>4</v>
      </c>
      <c r="S1172">
        <v>27300</v>
      </c>
      <c r="T1172">
        <v>19996873</v>
      </c>
      <c r="U1172" s="13">
        <v>1.365213</v>
      </c>
      <c r="V1172" s="13">
        <v>0.73248599999999997</v>
      </c>
      <c r="W1172">
        <v>1752</v>
      </c>
      <c r="X1172">
        <v>35</v>
      </c>
      <c r="Z1172" s="10">
        <f>IF($N1172&lt;&gt;0,constants!$L$2,IF($O1172&lt;&gt;0,constants!$M$2,IF($P1172&lt;&gt;0,constants!$N$2,0)))</f>
        <v>10125.48</v>
      </c>
      <c r="AA1172" s="10">
        <f>IF($N1172&lt;&gt;0,constants!$L$2,IF($O1172&lt;&gt;0,constants!$M$2,IF($P1172&lt;&gt;0,constants!$P$2,0)))</f>
        <v>10125.48</v>
      </c>
      <c r="AB1172" s="11">
        <f>constants!$O$2</f>
        <v>4861.32</v>
      </c>
      <c r="AC1172" s="11">
        <f>VLOOKUP(BWscncns[[#This Row],[scanner]],[0]!ScnrAvgBW,2,FALSE)/1000</f>
        <v>6440.9193022088357</v>
      </c>
      <c r="AD1172" s="8">
        <f>(1+$F1172)*Z1172</f>
        <v>1628.9010121394388</v>
      </c>
      <c r="AE1172" s="8">
        <f>(1+$F1172)*AA1172</f>
        <v>1628.9010121394388</v>
      </c>
      <c r="AF1172" s="8">
        <f>(1+$F1172)*AB1172</f>
        <v>782.04777139786916</v>
      </c>
      <c r="AG1172" s="8">
        <f>(1+$F1172)*AC1172</f>
        <v>1036.1602581286438</v>
      </c>
      <c r="AH1172" s="8">
        <f>(1+$F1172)*$T1172/1000</f>
        <v>3216.9266710638722</v>
      </c>
      <c r="AI1172" s="8">
        <f>(1+BWscncns[[#This Row],[pid_error]]*K_p)*BWscncns[[#This Row],[dbw]]/1000</f>
        <v>11606.899835531935</v>
      </c>
      <c r="AJ1172" s="13">
        <f>BWscncns[[#This Row],[Torflow prgrssv alt vote]]/VLOOKUP(BWscncns[[#This Row],[class]],AltBWtotl,2,FALSE)*100</f>
        <v>9.9479769337545487E-2</v>
      </c>
      <c r="AK1172">
        <f>IF(D1172=E1172,1,0)</f>
        <v>1</v>
      </c>
    </row>
    <row r="1173" spans="1:37">
      <c r="A1173" s="1" t="s">
        <v>5314</v>
      </c>
      <c r="B1173" s="1" t="s">
        <v>5315</v>
      </c>
      <c r="C1173">
        <v>17100</v>
      </c>
      <c r="D1173">
        <v>1524451863</v>
      </c>
      <c r="E1173">
        <v>1524938794</v>
      </c>
      <c r="F1173" s="2">
        <v>1.2852392324099999</v>
      </c>
      <c r="G1173" s="2">
        <v>1.2852392324099999</v>
      </c>
      <c r="H1173">
        <v>16504619</v>
      </c>
      <c r="I1173" s="2">
        <v>0.78058754670499997</v>
      </c>
      <c r="J1173" s="2">
        <v>0</v>
      </c>
      <c r="K1173">
        <v>3</v>
      </c>
      <c r="L1173" s="1" t="s">
        <v>11669</v>
      </c>
      <c r="M1173" s="1" t="s">
        <v>5315</v>
      </c>
      <c r="N1173">
        <v>0</v>
      </c>
      <c r="O1173">
        <v>1</v>
      </c>
      <c r="P1173">
        <v>0</v>
      </c>
      <c r="Q1173">
        <v>0</v>
      </c>
      <c r="R1173" s="19">
        <f>BWscncns[[#This Row],[C fx]]*4+BWscncns[[#This Row],[C fg]]*2+BWscncns[[#This Row],[C fm]]</f>
        <v>2</v>
      </c>
      <c r="S1173">
        <v>8370</v>
      </c>
      <c r="T1173">
        <v>7064455</v>
      </c>
      <c r="U1173" s="13">
        <v>1.1848050000000001</v>
      </c>
      <c r="V1173" s="13">
        <v>0.84402100000000002</v>
      </c>
      <c r="W1173">
        <v>2361</v>
      </c>
      <c r="X1173">
        <v>47</v>
      </c>
      <c r="Z1173" s="10">
        <f>IF($N1173&lt;&gt;0,constants!$L$2,IF($O1173&lt;&gt;0,constants!$M$2,IF($P1173&lt;&gt;0,constants!$N$2,0)))</f>
        <v>9721.3799999999992</v>
      </c>
      <c r="AA1173" s="10">
        <f>IF($N1173&lt;&gt;0,constants!$L$2,IF($O1173&lt;&gt;0,constants!$M$2,IF($P1173&lt;&gt;0,constants!$P$2,0)))</f>
        <v>9721.3799999999992</v>
      </c>
      <c r="AB1173" s="11">
        <f>constants!$O$2</f>
        <v>4861.32</v>
      </c>
      <c r="AC1173" s="11">
        <f>VLOOKUP(BWscncns[[#This Row],[scanner]],[0]!ScnrAvgBW,2,FALSE)/1000</f>
        <v>6440.9193022088357</v>
      </c>
      <c r="AD1173" s="8">
        <f>(1+$F1173)*Z1173</f>
        <v>22215.678969165925</v>
      </c>
      <c r="AE1173" s="8">
        <f>(1+$F1173)*AA1173</f>
        <v>22215.678969165925</v>
      </c>
      <c r="AF1173" s="8">
        <f>(1+$F1173)*AB1173</f>
        <v>11109.27918529938</v>
      </c>
      <c r="AG1173" s="8">
        <f>(1+$F1173)*AC1173</f>
        <v>14719.041482194472</v>
      </c>
      <c r="AH1173" s="8">
        <f>(1+$F1173)*$T1173/1000</f>
        <v>16143.969721594985</v>
      </c>
      <c r="AI1173" s="8">
        <f>(1+BWscncns[[#This Row],[pid_error]]*K_p)*BWscncns[[#This Row],[dbw]]/1000</f>
        <v>11604.212360797494</v>
      </c>
      <c r="AJ1173" s="13">
        <f>BWscncns[[#This Row],[Torflow prgrssv alt vote]]/VLOOKUP(BWscncns[[#This Row],[class]],AltBWtotl,2,FALSE)*100</f>
        <v>4.0536972338943322E-2</v>
      </c>
      <c r="AK1173">
        <f>IF(D1173=E1173,1,0)</f>
        <v>0</v>
      </c>
    </row>
    <row r="1174" spans="1:37">
      <c r="A1174" s="1" t="s">
        <v>10605</v>
      </c>
      <c r="B1174" s="1" t="s">
        <v>10606</v>
      </c>
      <c r="C1174">
        <v>14800</v>
      </c>
      <c r="D1174">
        <v>1524983088</v>
      </c>
      <c r="E1174">
        <v>1524983088</v>
      </c>
      <c r="F1174" s="2">
        <v>0.76211034886899998</v>
      </c>
      <c r="G1174" s="2">
        <v>0.76211034886899998</v>
      </c>
      <c r="H1174">
        <v>14781652</v>
      </c>
      <c r="I1174" s="2">
        <v>7.8132489518599996E-2</v>
      </c>
      <c r="J1174" s="2">
        <v>0</v>
      </c>
      <c r="K1174">
        <v>2</v>
      </c>
      <c r="L1174" s="1" t="s">
        <v>11580</v>
      </c>
      <c r="M1174" s="1" t="s">
        <v>10606</v>
      </c>
      <c r="N1174">
        <v>1</v>
      </c>
      <c r="O1174">
        <v>0</v>
      </c>
      <c r="P1174">
        <v>0</v>
      </c>
      <c r="Q1174">
        <v>0</v>
      </c>
      <c r="R1174" s="19">
        <f>BWscncns[[#This Row],[C fx]]*4+BWscncns[[#This Row],[C fg]]*2+BWscncns[[#This Row],[C fm]]</f>
        <v>4</v>
      </c>
      <c r="S1174">
        <v>13800</v>
      </c>
      <c r="T1174">
        <v>8388608</v>
      </c>
      <c r="U1174" s="13">
        <v>1.6450880000000001</v>
      </c>
      <c r="V1174" s="13">
        <v>0.60787000000000002</v>
      </c>
      <c r="W1174">
        <v>973</v>
      </c>
      <c r="X1174">
        <v>19</v>
      </c>
      <c r="Z1174" s="10">
        <f>IF($N1174&lt;&gt;0,constants!$L$2,IF($O1174&lt;&gt;0,constants!$M$2,IF($P1174&lt;&gt;0,constants!$N$2,0)))</f>
        <v>10125.48</v>
      </c>
      <c r="AA1174" s="10">
        <f>IF($N1174&lt;&gt;0,constants!$L$2,IF($O1174&lt;&gt;0,constants!$M$2,IF($P1174&lt;&gt;0,constants!$P$2,0)))</f>
        <v>10125.48</v>
      </c>
      <c r="AB1174" s="11">
        <f>constants!$O$2</f>
        <v>4861.32</v>
      </c>
      <c r="AC1174" s="11">
        <f>VLOOKUP(BWscncns[[#This Row],[scanner]],[0]!ScnrAvgBW,2,FALSE)/1000</f>
        <v>8853.6095214723919</v>
      </c>
      <c r="AD1174" s="8">
        <f>(1+$F1174)*Z1174</f>
        <v>17842.213095266081</v>
      </c>
      <c r="AE1174" s="8">
        <f>(1+$F1174)*AA1174</f>
        <v>17842.213095266081</v>
      </c>
      <c r="AF1174" s="8">
        <f>(1+$F1174)*AB1174</f>
        <v>8566.1822811638467</v>
      </c>
      <c r="AG1174" s="8">
        <f>(1+$F1174)*AC1174</f>
        <v>15601.036962631617</v>
      </c>
      <c r="AH1174" s="8">
        <f>(1+$F1174)*$T1174/1000</f>
        <v>14781.652969405284</v>
      </c>
      <c r="AI1174" s="8">
        <f>(1+BWscncns[[#This Row],[pid_error]]*K_p)*BWscncns[[#This Row],[dbw]]/1000</f>
        <v>11585.130484702642</v>
      </c>
      <c r="AJ1174" s="13">
        <f>BWscncns[[#This Row],[Torflow prgrssv alt vote]]/VLOOKUP(BWscncns[[#This Row],[class]],AltBWtotl,2,FALSE)*100</f>
        <v>9.9293189800389786E-2</v>
      </c>
      <c r="AK1174">
        <f>IF(D1174=E1174,1,0)</f>
        <v>1</v>
      </c>
    </row>
    <row r="1175" spans="1:37">
      <c r="A1175" s="1" t="s">
        <v>2303</v>
      </c>
      <c r="B1175" s="1" t="s">
        <v>2304</v>
      </c>
      <c r="C1175">
        <v>11400</v>
      </c>
      <c r="D1175">
        <v>1524625600</v>
      </c>
      <c r="E1175">
        <v>1525006418</v>
      </c>
      <c r="F1175" s="2">
        <v>0.43500669156299998</v>
      </c>
      <c r="G1175" s="2">
        <v>0.43500669156299998</v>
      </c>
      <c r="H1175">
        <v>13268397</v>
      </c>
      <c r="I1175" s="2">
        <v>1.0595140088199999</v>
      </c>
      <c r="J1175" s="2">
        <v>0</v>
      </c>
      <c r="K1175">
        <v>2</v>
      </c>
      <c r="L1175" s="1" t="s">
        <v>11703</v>
      </c>
      <c r="M1175" s="1" t="s">
        <v>2304</v>
      </c>
      <c r="N1175">
        <v>0</v>
      </c>
      <c r="O1175">
        <v>1</v>
      </c>
      <c r="P1175">
        <v>0</v>
      </c>
      <c r="Q1175">
        <v>0</v>
      </c>
      <c r="R1175" s="19">
        <f>BWscncns[[#This Row],[C fx]]*4+BWscncns[[#This Row],[C fg]]*2+BWscncns[[#This Row],[C fm]]</f>
        <v>2</v>
      </c>
      <c r="S1175">
        <v>11500</v>
      </c>
      <c r="T1175">
        <v>9490432</v>
      </c>
      <c r="U1175" s="13">
        <v>1.2117469999999999</v>
      </c>
      <c r="V1175" s="13">
        <v>0.82525499999999996</v>
      </c>
      <c r="W1175">
        <v>2283</v>
      </c>
      <c r="X1175">
        <v>45</v>
      </c>
      <c r="Z1175" s="10">
        <f>IF($N1175&lt;&gt;0,constants!$L$2,IF($O1175&lt;&gt;0,constants!$M$2,IF($P1175&lt;&gt;0,constants!$N$2,0)))</f>
        <v>9721.3799999999992</v>
      </c>
      <c r="AA1175" s="10">
        <f>IF($N1175&lt;&gt;0,constants!$L$2,IF($O1175&lt;&gt;0,constants!$M$2,IF($P1175&lt;&gt;0,constants!$P$2,0)))</f>
        <v>9721.3799999999992</v>
      </c>
      <c r="AB1175" s="11">
        <f>constants!$O$2</f>
        <v>4861.32</v>
      </c>
      <c r="AC1175" s="11">
        <f>VLOOKUP(BWscncns[[#This Row],[scanner]],[0]!ScnrAvgBW,2,FALSE)/1000</f>
        <v>8853.6095214723919</v>
      </c>
      <c r="AD1175" s="8">
        <f>(1+$F1175)*Z1175</f>
        <v>13950.245351226715</v>
      </c>
      <c r="AE1175" s="8">
        <f>(1+$F1175)*AA1175</f>
        <v>13950.245351226715</v>
      </c>
      <c r="AF1175" s="8">
        <f>(1+$F1175)*AB1175</f>
        <v>6976.0267298290428</v>
      </c>
      <c r="AG1175" s="8">
        <f>(1+$F1175)*AC1175</f>
        <v>12704.988907798772</v>
      </c>
      <c r="AH1175" s="8">
        <f>(1+$F1175)*$T1175/1000</f>
        <v>13618.833425823625</v>
      </c>
      <c r="AI1175" s="8">
        <f>(1+BWscncns[[#This Row],[pid_error]]*K_p)*BWscncns[[#This Row],[dbw]]/1000</f>
        <v>11554.632712911814</v>
      </c>
      <c r="AJ1175" s="13">
        <f>BWscncns[[#This Row],[Torflow prgrssv alt vote]]/VLOOKUP(BWscncns[[#This Row],[class]],AltBWtotl,2,FALSE)*100</f>
        <v>4.036377585197571E-2</v>
      </c>
      <c r="AK1175">
        <f>IF(D1175=E1175,1,0)</f>
        <v>0</v>
      </c>
    </row>
    <row r="1176" spans="1:37">
      <c r="A1176" s="1" t="s">
        <v>3439</v>
      </c>
      <c r="B1176" s="1" t="s">
        <v>3440</v>
      </c>
      <c r="C1176">
        <v>18200</v>
      </c>
      <c r="D1176">
        <v>1524891414</v>
      </c>
      <c r="E1176">
        <v>1524988531</v>
      </c>
      <c r="F1176" s="2">
        <v>0.34323709011699999</v>
      </c>
      <c r="G1176" s="2">
        <v>0.34323709011699999</v>
      </c>
      <c r="H1176">
        <v>13236560</v>
      </c>
      <c r="I1176" s="2">
        <v>-0.13885223212700001</v>
      </c>
      <c r="J1176" s="2">
        <v>0</v>
      </c>
      <c r="K1176">
        <v>3</v>
      </c>
      <c r="L1176" s="1" t="s">
        <v>11591</v>
      </c>
      <c r="M1176" s="1" t="s">
        <v>3440</v>
      </c>
      <c r="N1176">
        <v>0</v>
      </c>
      <c r="O1176">
        <v>1</v>
      </c>
      <c r="P1176">
        <v>0</v>
      </c>
      <c r="Q1176">
        <v>0</v>
      </c>
      <c r="R1176" s="19">
        <f>BWscncns[[#This Row],[C fx]]*4+BWscncns[[#This Row],[C fg]]*2+BWscncns[[#This Row],[C fm]]</f>
        <v>2</v>
      </c>
      <c r="S1176">
        <v>12400</v>
      </c>
      <c r="T1176">
        <v>9854225</v>
      </c>
      <c r="U1176" s="13">
        <v>1.2583439999999999</v>
      </c>
      <c r="V1176" s="13">
        <v>0.79469599999999996</v>
      </c>
      <c r="W1176">
        <v>2124</v>
      </c>
      <c r="X1176">
        <v>42</v>
      </c>
      <c r="Z1176" s="10">
        <f>IF($N1176&lt;&gt;0,constants!$L$2,IF($O1176&lt;&gt;0,constants!$M$2,IF($P1176&lt;&gt;0,constants!$N$2,0)))</f>
        <v>9721.3799999999992</v>
      </c>
      <c r="AA1176" s="10">
        <f>IF($N1176&lt;&gt;0,constants!$L$2,IF($O1176&lt;&gt;0,constants!$M$2,IF($P1176&lt;&gt;0,constants!$P$2,0)))</f>
        <v>9721.3799999999992</v>
      </c>
      <c r="AB1176" s="11">
        <f>constants!$O$2</f>
        <v>4861.32</v>
      </c>
      <c r="AC1176" s="11">
        <f>VLOOKUP(BWscncns[[#This Row],[scanner]],[0]!ScnrAvgBW,2,FALSE)/1000</f>
        <v>6440.9193022088357</v>
      </c>
      <c r="AD1176" s="8">
        <f>(1+$F1176)*Z1176</f>
        <v>13058.1181831216</v>
      </c>
      <c r="AE1176" s="8">
        <f>(1+$F1176)*AA1176</f>
        <v>13058.1181831216</v>
      </c>
      <c r="AF1176" s="8">
        <f>(1+$F1176)*AB1176</f>
        <v>6529.9053309275732</v>
      </c>
      <c r="AG1176" s="8">
        <f>(1+$F1176)*AC1176</f>
        <v>8651.6817011774147</v>
      </c>
      <c r="AH1176" s="8">
        <f>(1+$F1176)*$T1176/1000</f>
        <v>13236.560514358192</v>
      </c>
      <c r="AI1176" s="8">
        <f>(1+BWscncns[[#This Row],[pid_error]]*K_p)*BWscncns[[#This Row],[dbw]]/1000</f>
        <v>11545.392757179095</v>
      </c>
      <c r="AJ1176" s="13">
        <f>BWscncns[[#This Row],[Torflow prgrssv alt vote]]/VLOOKUP(BWscncns[[#This Row],[class]],AltBWtotl,2,FALSE)*100</f>
        <v>4.0331497932690495E-2</v>
      </c>
      <c r="AK1176">
        <f>IF(D1176=E1176,1,0)</f>
        <v>0</v>
      </c>
    </row>
    <row r="1177" spans="1:37">
      <c r="A1177" s="1" t="s">
        <v>8243</v>
      </c>
      <c r="B1177" s="1" t="s">
        <v>8244</v>
      </c>
      <c r="C1177">
        <v>12300</v>
      </c>
      <c r="D1177">
        <v>1524369352</v>
      </c>
      <c r="E1177">
        <v>1525006418</v>
      </c>
      <c r="F1177" s="2">
        <v>0.58498718224799995</v>
      </c>
      <c r="G1177" s="2">
        <v>0.58498718224799995</v>
      </c>
      <c r="H1177">
        <v>13775503</v>
      </c>
      <c r="I1177" s="2">
        <v>-8.7437352176699998E-2</v>
      </c>
      <c r="J1177" s="2">
        <v>0</v>
      </c>
      <c r="K1177">
        <v>2</v>
      </c>
      <c r="L1177" s="1" t="s">
        <v>11703</v>
      </c>
      <c r="M1177" s="1" t="s">
        <v>8244</v>
      </c>
      <c r="N1177">
        <v>0</v>
      </c>
      <c r="O1177">
        <v>1</v>
      </c>
      <c r="P1177">
        <v>0</v>
      </c>
      <c r="Q1177">
        <v>0</v>
      </c>
      <c r="R1177" s="19">
        <f>BWscncns[[#This Row],[C fx]]*4+BWscncns[[#This Row],[C fg]]*2+BWscncns[[#This Row],[C fm]]</f>
        <v>2</v>
      </c>
      <c r="S1177">
        <v>9500</v>
      </c>
      <c r="T1177">
        <v>8916992</v>
      </c>
      <c r="U1177" s="13">
        <v>1.0653820000000001</v>
      </c>
      <c r="V1177" s="13">
        <v>0.93863099999999999</v>
      </c>
      <c r="W1177">
        <v>2891</v>
      </c>
      <c r="X1177">
        <v>57</v>
      </c>
      <c r="Z1177" s="10">
        <f>IF($N1177&lt;&gt;0,constants!$L$2,IF($O1177&lt;&gt;0,constants!$M$2,IF($P1177&lt;&gt;0,constants!$N$2,0)))</f>
        <v>9721.3799999999992</v>
      </c>
      <c r="AA1177" s="10">
        <f>IF($N1177&lt;&gt;0,constants!$L$2,IF($O1177&lt;&gt;0,constants!$M$2,IF($P1177&lt;&gt;0,constants!$P$2,0)))</f>
        <v>9721.3799999999992</v>
      </c>
      <c r="AB1177" s="11">
        <f>constants!$O$2</f>
        <v>4861.32</v>
      </c>
      <c r="AC1177" s="11">
        <f>VLOOKUP(BWscncns[[#This Row],[scanner]],[0]!ScnrAvgBW,2,FALSE)/1000</f>
        <v>8853.6095214723919</v>
      </c>
      <c r="AD1177" s="8">
        <f>(1+$F1177)*Z1177</f>
        <v>15408.262693762061</v>
      </c>
      <c r="AE1177" s="8">
        <f>(1+$F1177)*AA1177</f>
        <v>15408.262693762061</v>
      </c>
      <c r="AF1177" s="8">
        <f>(1+$F1177)*AB1177</f>
        <v>7705.1298888058463</v>
      </c>
      <c r="AG1177" s="8">
        <f>(1+$F1177)*AC1177</f>
        <v>14032.857608162589</v>
      </c>
      <c r="AH1177" s="8">
        <f>(1+$F1177)*$T1177/1000</f>
        <v>14133.318024207958</v>
      </c>
      <c r="AI1177" s="8">
        <f>(1+BWscncns[[#This Row],[pid_error]]*K_p)*BWscncns[[#This Row],[dbw]]/1000</f>
        <v>11525.155012103978</v>
      </c>
      <c r="AJ1177" s="13">
        <f>BWscncns[[#This Row],[Torflow prgrssv alt vote]]/VLOOKUP(BWscncns[[#This Row],[class]],AltBWtotl,2,FALSE)*100</f>
        <v>4.0260801457410178E-2</v>
      </c>
      <c r="AK1177">
        <f>IF(D1177=E1177,1,0)</f>
        <v>0</v>
      </c>
    </row>
    <row r="1178" spans="1:37">
      <c r="A1178" s="1" t="s">
        <v>3585</v>
      </c>
      <c r="B1178" s="1" t="s">
        <v>3586</v>
      </c>
      <c r="C1178">
        <v>16600</v>
      </c>
      <c r="D1178">
        <v>1524615569</v>
      </c>
      <c r="E1178">
        <v>1524902928</v>
      </c>
      <c r="F1178" s="2">
        <v>3.6132871805000001E-2</v>
      </c>
      <c r="G1178" s="2">
        <v>3.6132871805000001E-2</v>
      </c>
      <c r="H1178">
        <v>12313905</v>
      </c>
      <c r="I1178" s="2">
        <v>-0.197886059699</v>
      </c>
      <c r="J1178" s="2">
        <v>0</v>
      </c>
      <c r="K1178">
        <v>4</v>
      </c>
      <c r="L1178" s="1" t="s">
        <v>11617</v>
      </c>
      <c r="M1178" s="1" t="s">
        <v>3586</v>
      </c>
      <c r="N1178">
        <v>0</v>
      </c>
      <c r="O1178">
        <v>1</v>
      </c>
      <c r="P1178">
        <v>0</v>
      </c>
      <c r="Q1178">
        <v>0</v>
      </c>
      <c r="R1178" s="19">
        <f>BWscncns[[#This Row],[C fx]]*4+BWscncns[[#This Row],[C fg]]*2+BWscncns[[#This Row],[C fm]]</f>
        <v>2</v>
      </c>
      <c r="S1178">
        <v>12700</v>
      </c>
      <c r="T1178">
        <v>11320244</v>
      </c>
      <c r="U1178" s="13">
        <v>1.1218840000000001</v>
      </c>
      <c r="V1178" s="13">
        <v>0.89135799999999998</v>
      </c>
      <c r="W1178">
        <v>2581</v>
      </c>
      <c r="X1178">
        <v>51</v>
      </c>
      <c r="Z1178" s="10">
        <f>IF($N1178&lt;&gt;0,constants!$L$2,IF($O1178&lt;&gt;0,constants!$M$2,IF($P1178&lt;&gt;0,constants!$N$2,0)))</f>
        <v>9721.3799999999992</v>
      </c>
      <c r="AA1178" s="10">
        <f>IF($N1178&lt;&gt;0,constants!$L$2,IF($O1178&lt;&gt;0,constants!$M$2,IF($P1178&lt;&gt;0,constants!$P$2,0)))</f>
        <v>9721.3799999999992</v>
      </c>
      <c r="AB1178" s="11">
        <f>constants!$O$2</f>
        <v>4861.32</v>
      </c>
      <c r="AC1178" s="11">
        <f>VLOOKUP(BWscncns[[#This Row],[scanner]],[0]!ScnrAvgBW,2,FALSE)/1000</f>
        <v>4819.491751072962</v>
      </c>
      <c r="AD1178" s="8">
        <f>(1+$F1178)*Z1178</f>
        <v>10072.641377307691</v>
      </c>
      <c r="AE1178" s="8">
        <f>(1+$F1178)*AA1178</f>
        <v>10072.641377307691</v>
      </c>
      <c r="AF1178" s="8">
        <f>(1+$F1178)*AB1178</f>
        <v>5036.9734523630823</v>
      </c>
      <c r="AG1178" s="8">
        <f>(1+$F1178)*AC1178</f>
        <v>4993.6338286797363</v>
      </c>
      <c r="AH1178" s="8">
        <f>(1+$F1178)*$T1178/1000</f>
        <v>11729.27692525332</v>
      </c>
      <c r="AI1178" s="8">
        <f>(1+BWscncns[[#This Row],[pid_error]]*K_p)*BWscncns[[#This Row],[dbw]]/1000</f>
        <v>11524.76046262666</v>
      </c>
      <c r="AJ1178" s="13">
        <f>BWscncns[[#This Row],[Torflow prgrssv alt vote]]/VLOOKUP(BWscncns[[#This Row],[class]],AltBWtotl,2,FALSE)*100</f>
        <v>4.025942317849291E-2</v>
      </c>
      <c r="AK1178">
        <f>IF(D1178=E1178,1,0)</f>
        <v>0</v>
      </c>
    </row>
    <row r="1179" spans="1:37">
      <c r="A1179" s="1" t="s">
        <v>9170</v>
      </c>
      <c r="B1179" s="1" t="s">
        <v>9171</v>
      </c>
      <c r="C1179">
        <v>12500</v>
      </c>
      <c r="D1179">
        <v>1524013061</v>
      </c>
      <c r="E1179">
        <v>1525006418</v>
      </c>
      <c r="F1179" s="2">
        <v>1.6617259742699999</v>
      </c>
      <c r="G1179" s="2">
        <v>1.6617259742699999</v>
      </c>
      <c r="H1179">
        <v>16746131</v>
      </c>
      <c r="I1179" s="2">
        <v>0.97402490665100006</v>
      </c>
      <c r="J1179" s="2">
        <v>0</v>
      </c>
      <c r="K1179">
        <v>2</v>
      </c>
      <c r="L1179" s="1" t="s">
        <v>11703</v>
      </c>
      <c r="M1179" s="1" t="s">
        <v>9171</v>
      </c>
      <c r="N1179">
        <v>0</v>
      </c>
      <c r="O1179">
        <v>1</v>
      </c>
      <c r="P1179">
        <v>0</v>
      </c>
      <c r="Q1179">
        <v>0</v>
      </c>
      <c r="R1179" s="19">
        <f>BWscncns[[#This Row],[C fx]]*4+BWscncns[[#This Row],[C fg]]*2+BWscncns[[#This Row],[C fm]]</f>
        <v>2</v>
      </c>
      <c r="S1179">
        <v>11300</v>
      </c>
      <c r="T1179">
        <v>6291456</v>
      </c>
      <c r="U1179" s="13">
        <v>1.796087</v>
      </c>
      <c r="V1179" s="13">
        <v>0.55676599999999998</v>
      </c>
      <c r="W1179">
        <v>680</v>
      </c>
      <c r="X1179">
        <v>13</v>
      </c>
      <c r="Z1179" s="10">
        <f>IF($N1179&lt;&gt;0,constants!$L$2,IF($O1179&lt;&gt;0,constants!$M$2,IF($P1179&lt;&gt;0,constants!$N$2,0)))</f>
        <v>9721.3799999999992</v>
      </c>
      <c r="AA1179" s="10">
        <f>IF($N1179&lt;&gt;0,constants!$L$2,IF($O1179&lt;&gt;0,constants!$M$2,IF($P1179&lt;&gt;0,constants!$P$2,0)))</f>
        <v>9721.3799999999992</v>
      </c>
      <c r="AB1179" s="11">
        <f>constants!$O$2</f>
        <v>4861.32</v>
      </c>
      <c r="AC1179" s="11">
        <f>VLOOKUP(BWscncns[[#This Row],[scanner]],[0]!ScnrAvgBW,2,FALSE)/1000</f>
        <v>8853.6095214723919</v>
      </c>
      <c r="AD1179" s="8">
        <f>(1+$F1179)*Z1179</f>
        <v>25875.649651748889</v>
      </c>
      <c r="AE1179" s="8">
        <f>(1+$F1179)*AA1179</f>
        <v>25875.649651748889</v>
      </c>
      <c r="AF1179" s="8">
        <f>(1+$F1179)*AB1179</f>
        <v>12939.501713238235</v>
      </c>
      <c r="AG1179" s="8">
        <f>(1+$F1179)*AC1179</f>
        <v>23565.88242934725</v>
      </c>
      <c r="AH1179" s="8">
        <f>(1+$F1179)*$T1179/1000</f>
        <v>16746.131851176837</v>
      </c>
      <c r="AI1179" s="8">
        <f>(1+BWscncns[[#This Row],[pid_error]]*K_p)*BWscncns[[#This Row],[dbw]]/1000</f>
        <v>11518.793925588418</v>
      </c>
      <c r="AJ1179" s="13">
        <f>BWscncns[[#This Row],[Torflow prgrssv alt vote]]/VLOOKUP(BWscncns[[#This Row],[class]],AltBWtotl,2,FALSE)*100</f>
        <v>4.0238580286329408E-2</v>
      </c>
      <c r="AK1179">
        <f>IF(D1179=E1179,1,0)</f>
        <v>0</v>
      </c>
    </row>
    <row r="1180" spans="1:37">
      <c r="A1180" s="1" t="s">
        <v>6372</v>
      </c>
      <c r="B1180" s="1" t="s">
        <v>6373</v>
      </c>
      <c r="C1180">
        <v>11900</v>
      </c>
      <c r="D1180">
        <v>1523863277</v>
      </c>
      <c r="E1180">
        <v>1525006418</v>
      </c>
      <c r="F1180" s="2">
        <v>0.60044849442899995</v>
      </c>
      <c r="G1180" s="2">
        <v>0.60044849442899995</v>
      </c>
      <c r="H1180">
        <v>10961755</v>
      </c>
      <c r="I1180" s="2">
        <v>0.262050692152</v>
      </c>
      <c r="J1180" s="2">
        <v>0</v>
      </c>
      <c r="K1180">
        <v>2</v>
      </c>
      <c r="L1180" s="1" t="s">
        <v>11703</v>
      </c>
      <c r="M1180" s="1" t="s">
        <v>6373</v>
      </c>
      <c r="N1180">
        <v>0</v>
      </c>
      <c r="O1180">
        <v>1</v>
      </c>
      <c r="P1180">
        <v>0</v>
      </c>
      <c r="Q1180">
        <v>0</v>
      </c>
      <c r="R1180" s="19">
        <f>BWscncns[[#This Row],[C fx]]*4+BWscncns[[#This Row],[C fg]]*2+BWscncns[[#This Row],[C fm]]</f>
        <v>2</v>
      </c>
      <c r="S1180">
        <v>10800</v>
      </c>
      <c r="T1180">
        <v>8844448</v>
      </c>
      <c r="U1180" s="13">
        <v>1.2211050000000001</v>
      </c>
      <c r="V1180" s="13">
        <v>0.81893000000000005</v>
      </c>
      <c r="W1180">
        <v>2244</v>
      </c>
      <c r="X1180">
        <v>44</v>
      </c>
      <c r="Z1180" s="10">
        <f>IF($N1180&lt;&gt;0,constants!$L$2,IF($O1180&lt;&gt;0,constants!$M$2,IF($P1180&lt;&gt;0,constants!$N$2,0)))</f>
        <v>9721.3799999999992</v>
      </c>
      <c r="AA1180" s="10">
        <f>IF($N1180&lt;&gt;0,constants!$L$2,IF($O1180&lt;&gt;0,constants!$M$2,IF($P1180&lt;&gt;0,constants!$P$2,0)))</f>
        <v>9721.3799999999992</v>
      </c>
      <c r="AB1180" s="11">
        <f>constants!$O$2</f>
        <v>4861.32</v>
      </c>
      <c r="AC1180" s="11">
        <f>VLOOKUP(BWscncns[[#This Row],[scanner]],[0]!ScnrAvgBW,2,FALSE)/1000</f>
        <v>8853.6095214723919</v>
      </c>
      <c r="AD1180" s="8">
        <f>(1+$F1180)*Z1180</f>
        <v>15558.567984772191</v>
      </c>
      <c r="AE1180" s="8">
        <f>(1+$F1180)*AA1180</f>
        <v>15558.567984772191</v>
      </c>
      <c r="AF1180" s="8">
        <f>(1+$F1180)*AB1180</f>
        <v>7780.2922749375857</v>
      </c>
      <c r="AG1180" s="8">
        <f>(1+$F1180)*AC1180</f>
        <v>14169.746028902749</v>
      </c>
      <c r="AH1180" s="8">
        <f>(1+$F1180)*$T1180/1000</f>
        <v>14155.083485655581</v>
      </c>
      <c r="AI1180" s="8">
        <f>(1+BWscncns[[#This Row],[pid_error]]*K_p)*BWscncns[[#This Row],[dbw]]/1000</f>
        <v>11499.765742827791</v>
      </c>
      <c r="AJ1180" s="13">
        <f>BWscncns[[#This Row],[Torflow prgrssv alt vote]]/VLOOKUP(BWscncns[[#This Row],[class]],AltBWtotl,2,FALSE)*100</f>
        <v>4.0172109172716068E-2</v>
      </c>
      <c r="AK1180">
        <f>IF(D1180=E1180,1,0)</f>
        <v>0</v>
      </c>
    </row>
    <row r="1181" spans="1:37">
      <c r="A1181" s="1" t="s">
        <v>7236</v>
      </c>
      <c r="B1181" s="1" t="s">
        <v>7237</v>
      </c>
      <c r="C1181">
        <v>15600</v>
      </c>
      <c r="D1181">
        <v>1525006186</v>
      </c>
      <c r="E1181">
        <v>1525006186</v>
      </c>
      <c r="F1181" s="2">
        <v>1.1304982244899999</v>
      </c>
      <c r="G1181" s="2">
        <v>1.1304982244899999</v>
      </c>
      <c r="H1181">
        <v>15637925</v>
      </c>
      <c r="I1181" s="2">
        <v>-0.71593715560799998</v>
      </c>
      <c r="J1181" s="2">
        <v>0</v>
      </c>
      <c r="K1181">
        <v>1</v>
      </c>
      <c r="L1181" s="1" t="s">
        <v>11530</v>
      </c>
      <c r="M1181" s="1" t="s">
        <v>7237</v>
      </c>
      <c r="N1181">
        <v>0</v>
      </c>
      <c r="O1181">
        <v>0</v>
      </c>
      <c r="P1181">
        <v>1</v>
      </c>
      <c r="Q1181">
        <v>0</v>
      </c>
      <c r="R1181" s="19">
        <f>BWscncns[[#This Row],[C fx]]*4+BWscncns[[#This Row],[C fg]]*2+BWscncns[[#This Row],[C fm]]</f>
        <v>1</v>
      </c>
      <c r="S1181">
        <v>16200</v>
      </c>
      <c r="T1181">
        <v>7340032</v>
      </c>
      <c r="U1181" s="13">
        <v>2.2070750000000001</v>
      </c>
      <c r="V1181" s="13">
        <v>0.45308799999999999</v>
      </c>
      <c r="W1181">
        <v>251</v>
      </c>
      <c r="X1181">
        <v>5</v>
      </c>
      <c r="Z1181" s="10">
        <f>IF($N1181&lt;&gt;0,constants!$L$2,IF($O1181&lt;&gt;0,constants!$M$2,IF($P1181&lt;&gt;0,constants!$N$2,0)))</f>
        <v>1117.99</v>
      </c>
      <c r="AA1181" s="10">
        <f>IF($N1181&lt;&gt;0,constants!$L$2,IF($O1181&lt;&gt;0,constants!$M$2,IF($P1181&lt;&gt;0,constants!$P$2,0)))</f>
        <v>4051.45</v>
      </c>
      <c r="AB1181" s="11">
        <f>constants!$O$2</f>
        <v>4861.32</v>
      </c>
      <c r="AC1181" s="11">
        <f>VLOOKUP(BWscncns[[#This Row],[scanner]],[0]!ScnrAvgBW,2,FALSE)/1000</f>
        <v>11818.828055288463</v>
      </c>
      <c r="AD1181" s="8">
        <f>(1+$F1181)*Z1181</f>
        <v>2381.8757099975751</v>
      </c>
      <c r="AE1181" s="8">
        <f>(1+$F1181)*AA1181</f>
        <v>8631.6070316100104</v>
      </c>
      <c r="AF1181" s="8">
        <f>(1+$F1181)*AB1181</f>
        <v>10357.033628677727</v>
      </c>
      <c r="AG1181" s="8">
        <f>(1+$F1181)*AC1181</f>
        <v>25179.992187344669</v>
      </c>
      <c r="AH1181" s="8">
        <f>(1+$F1181)*$T1181/1000</f>
        <v>15637.925143699784</v>
      </c>
      <c r="AI1181" s="8">
        <f>(1+BWscncns[[#This Row],[pid_error]]*K_p)*BWscncns[[#This Row],[dbw]]/1000</f>
        <v>11488.978571849892</v>
      </c>
      <c r="AJ1181" s="13">
        <f>BWscncns[[#This Row],[Torflow prgrssv alt vote]]/VLOOKUP(BWscncns[[#This Row],[class]],AltBWtotl,2,FALSE)*100</f>
        <v>0.22659332816348152</v>
      </c>
      <c r="AK1181">
        <f>IF(D1181=E1181,1,0)</f>
        <v>1</v>
      </c>
    </row>
    <row r="1182" spans="1:37">
      <c r="A1182" s="1" t="s">
        <v>2235</v>
      </c>
      <c r="B1182" s="1" t="s">
        <v>49</v>
      </c>
      <c r="C1182">
        <v>15300</v>
      </c>
      <c r="D1182">
        <v>1524762359</v>
      </c>
      <c r="E1182">
        <v>1524910724</v>
      </c>
      <c r="F1182" s="2">
        <v>0.81055653771900005</v>
      </c>
      <c r="G1182" s="2">
        <v>0.81055653771900005</v>
      </c>
      <c r="H1182">
        <v>14462788</v>
      </c>
      <c r="I1182" s="2">
        <v>5.0566091596900002E-2</v>
      </c>
      <c r="J1182" s="2">
        <v>0</v>
      </c>
      <c r="K1182">
        <v>2</v>
      </c>
      <c r="L1182" s="1" t="s">
        <v>11707</v>
      </c>
      <c r="M1182" s="1" t="s">
        <v>49</v>
      </c>
      <c r="N1182">
        <v>0</v>
      </c>
      <c r="O1182">
        <v>1</v>
      </c>
      <c r="P1182">
        <v>0</v>
      </c>
      <c r="Q1182">
        <v>0</v>
      </c>
      <c r="R1182" s="19">
        <f>BWscncns[[#This Row],[C fx]]*4+BWscncns[[#This Row],[C fg]]*2+BWscncns[[#This Row],[C fm]]</f>
        <v>2</v>
      </c>
      <c r="S1182">
        <v>12700</v>
      </c>
      <c r="T1182">
        <v>8153745</v>
      </c>
      <c r="U1182" s="13">
        <v>1.557566</v>
      </c>
      <c r="V1182" s="13">
        <v>0.64202700000000001</v>
      </c>
      <c r="W1182">
        <v>1188</v>
      </c>
      <c r="X1182">
        <v>23</v>
      </c>
      <c r="Z1182" s="10">
        <f>IF($N1182&lt;&gt;0,constants!$L$2,IF($O1182&lt;&gt;0,constants!$M$2,IF($P1182&lt;&gt;0,constants!$N$2,0)))</f>
        <v>9721.3799999999992</v>
      </c>
      <c r="AA1182" s="10">
        <f>IF($N1182&lt;&gt;0,constants!$L$2,IF($O1182&lt;&gt;0,constants!$M$2,IF($P1182&lt;&gt;0,constants!$P$2,0)))</f>
        <v>9721.3799999999992</v>
      </c>
      <c r="AB1182" s="11">
        <f>constants!$O$2</f>
        <v>4861.32</v>
      </c>
      <c r="AC1182" s="11">
        <f>VLOOKUP(BWscncns[[#This Row],[scanner]],[0]!ScnrAvgBW,2,FALSE)/1000</f>
        <v>8853.6095214723919</v>
      </c>
      <c r="AD1182" s="8">
        <f>(1+$F1182)*Z1182</f>
        <v>17601.108114650731</v>
      </c>
      <c r="AE1182" s="8">
        <f>(1+$F1182)*AA1182</f>
        <v>17601.108114650731</v>
      </c>
      <c r="AF1182" s="8">
        <f>(1+$F1182)*AB1182</f>
        <v>8801.6947079441288</v>
      </c>
      <c r="AG1182" s="8">
        <f>(1+$F1182)*AC1182</f>
        <v>16029.960601513027</v>
      </c>
      <c r="AH1182" s="8">
        <f>(1+$F1182)*$T1182/1000</f>
        <v>14762.816316643608</v>
      </c>
      <c r="AI1182" s="8">
        <f>(1+BWscncns[[#This Row],[pid_error]]*K_p)*BWscncns[[#This Row],[dbw]]/1000</f>
        <v>11458.280658321803</v>
      </c>
      <c r="AJ1182" s="13">
        <f>BWscncns[[#This Row],[Torflow prgrssv alt vote]]/VLOOKUP(BWscncns[[#This Row],[class]],AltBWtotl,2,FALSE)*100</f>
        <v>4.0027189408167532E-2</v>
      </c>
      <c r="AK1182">
        <f>IF(D1182=E1182,1,0)</f>
        <v>0</v>
      </c>
    </row>
    <row r="1183" spans="1:37">
      <c r="A1183" s="1" t="s">
        <v>8094</v>
      </c>
      <c r="B1183" s="1" t="s">
        <v>8095</v>
      </c>
      <c r="C1183">
        <v>8580</v>
      </c>
      <c r="D1183">
        <v>1524178548</v>
      </c>
      <c r="E1183">
        <v>1525009194</v>
      </c>
      <c r="F1183" s="2">
        <v>0.55400719653399999</v>
      </c>
      <c r="G1183" s="2">
        <v>0.55400719653399999</v>
      </c>
      <c r="H1183">
        <v>14619706</v>
      </c>
      <c r="I1183" s="2">
        <v>0.50528893615799997</v>
      </c>
      <c r="J1183" s="2">
        <v>0</v>
      </c>
      <c r="K1183">
        <v>2</v>
      </c>
      <c r="L1183" s="1" t="s">
        <v>11570</v>
      </c>
      <c r="M1183" s="1" t="s">
        <v>8095</v>
      </c>
      <c r="N1183">
        <v>0</v>
      </c>
      <c r="O1183">
        <v>1</v>
      </c>
      <c r="P1183">
        <v>0</v>
      </c>
      <c r="Q1183">
        <v>0</v>
      </c>
      <c r="R1183" s="19">
        <f>BWscncns[[#This Row],[C fx]]*4+BWscncns[[#This Row],[C fg]]*2+BWscncns[[#This Row],[C fm]]</f>
        <v>2</v>
      </c>
      <c r="S1183">
        <v>13400</v>
      </c>
      <c r="T1183">
        <v>8969223</v>
      </c>
      <c r="U1183" s="13">
        <v>1.4939979999999999</v>
      </c>
      <c r="V1183" s="13">
        <v>0.66934499999999997</v>
      </c>
      <c r="W1183">
        <v>1397</v>
      </c>
      <c r="X1183">
        <v>27</v>
      </c>
      <c r="Z1183" s="10">
        <f>IF($N1183&lt;&gt;0,constants!$L$2,IF($O1183&lt;&gt;0,constants!$M$2,IF($P1183&lt;&gt;0,constants!$N$2,0)))</f>
        <v>9721.3799999999992</v>
      </c>
      <c r="AA1183" s="10">
        <f>IF($N1183&lt;&gt;0,constants!$L$2,IF($O1183&lt;&gt;0,constants!$M$2,IF($P1183&lt;&gt;0,constants!$P$2,0)))</f>
        <v>9721.3799999999992</v>
      </c>
      <c r="AB1183" s="11">
        <f>constants!$O$2</f>
        <v>4861.32</v>
      </c>
      <c r="AC1183" s="11">
        <f>VLOOKUP(BWscncns[[#This Row],[scanner]],[0]!ScnrAvgBW,2,FALSE)/1000</f>
        <v>8853.6095214723919</v>
      </c>
      <c r="AD1183" s="8">
        <f>(1+$F1183)*Z1183</f>
        <v>15107.094480241696</v>
      </c>
      <c r="AE1183" s="8">
        <f>(1+$F1183)*AA1183</f>
        <v>15107.094480241696</v>
      </c>
      <c r="AF1183" s="8">
        <f>(1+$F1183)*AB1183</f>
        <v>7554.5262646546653</v>
      </c>
      <c r="AG1183" s="8">
        <f>(1+$F1183)*AC1183</f>
        <v>13758.572911670042</v>
      </c>
      <c r="AH1183" s="8">
        <f>(1+$F1183)*$T1183/1000</f>
        <v>13938.237089318274</v>
      </c>
      <c r="AI1183" s="8">
        <f>(1+BWscncns[[#This Row],[pid_error]]*K_p)*BWscncns[[#This Row],[dbw]]/1000</f>
        <v>11453.730044659138</v>
      </c>
      <c r="AJ1183" s="13">
        <f>BWscncns[[#This Row],[Torflow prgrssv alt vote]]/VLOOKUP(BWscncns[[#This Row],[class]],AltBWtotl,2,FALSE)*100</f>
        <v>4.0011292758362002E-2</v>
      </c>
      <c r="AK1183">
        <f>IF(D1183=E1183,1,0)</f>
        <v>0</v>
      </c>
    </row>
    <row r="1184" spans="1:37">
      <c r="A1184" s="1" t="s">
        <v>11350</v>
      </c>
      <c r="B1184" s="1" t="s">
        <v>5987</v>
      </c>
      <c r="C1184">
        <v>15100</v>
      </c>
      <c r="D1184">
        <v>1524988014</v>
      </c>
      <c r="E1184">
        <v>1524988014</v>
      </c>
      <c r="F1184" s="2">
        <v>0.82602388358300005</v>
      </c>
      <c r="G1184" s="2">
        <v>0.82602388358300005</v>
      </c>
      <c r="H1184">
        <v>15054717</v>
      </c>
      <c r="I1184" s="2">
        <v>-5.3625964794699998E-2</v>
      </c>
      <c r="J1184" s="2">
        <v>0</v>
      </c>
      <c r="K1184">
        <v>2</v>
      </c>
      <c r="L1184" s="1" t="s">
        <v>11573</v>
      </c>
      <c r="M1184" s="1" t="s">
        <v>5987</v>
      </c>
      <c r="N1184">
        <v>0</v>
      </c>
      <c r="O1184">
        <v>0</v>
      </c>
      <c r="P1184">
        <v>1</v>
      </c>
      <c r="Q1184">
        <v>0</v>
      </c>
      <c r="R1184" s="19">
        <f>BWscncns[[#This Row],[C fx]]*4+BWscncns[[#This Row],[C fg]]*2+BWscncns[[#This Row],[C fm]]</f>
        <v>1</v>
      </c>
      <c r="S1184">
        <v>15100</v>
      </c>
      <c r="T1184">
        <v>8097415</v>
      </c>
      <c r="U1184" s="13">
        <v>1.8647929999999999</v>
      </c>
      <c r="V1184" s="13">
        <v>0.53625299999999998</v>
      </c>
      <c r="W1184">
        <v>560</v>
      </c>
      <c r="X1184">
        <v>11</v>
      </c>
      <c r="Z1184" s="10">
        <f>IF($N1184&lt;&gt;0,constants!$L$2,IF($O1184&lt;&gt;0,constants!$M$2,IF($P1184&lt;&gt;0,constants!$N$2,0)))</f>
        <v>1117.99</v>
      </c>
      <c r="AA1184" s="10">
        <f>IF($N1184&lt;&gt;0,constants!$L$2,IF($O1184&lt;&gt;0,constants!$M$2,IF($P1184&lt;&gt;0,constants!$P$2,0)))</f>
        <v>4051.45</v>
      </c>
      <c r="AB1184" s="11">
        <f>constants!$O$2</f>
        <v>4861.32</v>
      </c>
      <c r="AC1184" s="11">
        <f>VLOOKUP(BWscncns[[#This Row],[scanner]],[0]!ScnrAvgBW,2,FALSE)/1000</f>
        <v>8853.6095214723919</v>
      </c>
      <c r="AD1184" s="8">
        <f>(1+$F1184)*Z1184</f>
        <v>2041.4764416069581</v>
      </c>
      <c r="AE1184" s="8">
        <f>(1+$F1184)*AA1184</f>
        <v>7398.0444631423452</v>
      </c>
      <c r="AF1184" s="8">
        <f>(1+$F1184)*AB1184</f>
        <v>8876.886425739709</v>
      </c>
      <c r="AG1184" s="8">
        <f>(1+$F1184)*AC1184</f>
        <v>16166.902442126444</v>
      </c>
      <c r="AH1184" s="8">
        <f>(1+$F1184)*$T1184/1000</f>
        <v>14786.073185283238</v>
      </c>
      <c r="AI1184" s="8">
        <f>(1+BWscncns[[#This Row],[pid_error]]*K_p)*BWscncns[[#This Row],[dbw]]/1000</f>
        <v>11441.744092641618</v>
      </c>
      <c r="AJ1184" s="13">
        <f>BWscncns[[#This Row],[Torflow prgrssv alt vote]]/VLOOKUP(BWscncns[[#This Row],[class]],AltBWtotl,2,FALSE)*100</f>
        <v>0.22566173813735896</v>
      </c>
      <c r="AK1184">
        <f>IF(D1184=E1184,1,0)</f>
        <v>1</v>
      </c>
    </row>
    <row r="1185" spans="1:37">
      <c r="A1185" s="1" t="s">
        <v>890</v>
      </c>
      <c r="B1185" s="1" t="s">
        <v>49</v>
      </c>
      <c r="C1185">
        <v>14500</v>
      </c>
      <c r="D1185">
        <v>1524901068</v>
      </c>
      <c r="E1185">
        <v>1524901068</v>
      </c>
      <c r="F1185" s="2">
        <v>0.72598176140299997</v>
      </c>
      <c r="G1185" s="2">
        <v>0.72598176140299997</v>
      </c>
      <c r="H1185">
        <v>14478584</v>
      </c>
      <c r="I1185" s="2">
        <v>-5.4628922367500003E-3</v>
      </c>
      <c r="J1185" s="2">
        <v>0</v>
      </c>
      <c r="K1185">
        <v>2</v>
      </c>
      <c r="L1185" s="1" t="s">
        <v>11730</v>
      </c>
      <c r="M1185" s="1" t="s">
        <v>49</v>
      </c>
      <c r="N1185">
        <v>0</v>
      </c>
      <c r="O1185">
        <v>1</v>
      </c>
      <c r="P1185">
        <v>0</v>
      </c>
      <c r="Q1185">
        <v>0</v>
      </c>
      <c r="R1185" s="19">
        <f>BWscncns[[#This Row],[C fx]]*4+BWscncns[[#This Row],[C fg]]*2+BWscncns[[#This Row],[C fm]]</f>
        <v>2</v>
      </c>
      <c r="S1185">
        <v>14500</v>
      </c>
      <c r="T1185">
        <v>8388608</v>
      </c>
      <c r="U1185" s="13">
        <v>1.7285349999999999</v>
      </c>
      <c r="V1185" s="13">
        <v>0.57852499999999996</v>
      </c>
      <c r="W1185">
        <v>791</v>
      </c>
      <c r="X1185">
        <v>15</v>
      </c>
      <c r="Z1185" s="10">
        <f>IF($N1185&lt;&gt;0,constants!$L$2,IF($O1185&lt;&gt;0,constants!$M$2,IF($P1185&lt;&gt;0,constants!$N$2,0)))</f>
        <v>9721.3799999999992</v>
      </c>
      <c r="AA1185" s="10">
        <f>IF($N1185&lt;&gt;0,constants!$L$2,IF($O1185&lt;&gt;0,constants!$M$2,IF($P1185&lt;&gt;0,constants!$P$2,0)))</f>
        <v>9721.3799999999992</v>
      </c>
      <c r="AB1185" s="11">
        <f>constants!$O$2</f>
        <v>4861.32</v>
      </c>
      <c r="AC1185" s="11">
        <f>VLOOKUP(BWscncns[[#This Row],[scanner]],[0]!ScnrAvgBW,2,FALSE)/1000</f>
        <v>8853.6095214723919</v>
      </c>
      <c r="AD1185" s="8">
        <f>(1+$F1185)*Z1185</f>
        <v>16778.924575667894</v>
      </c>
      <c r="AE1185" s="8">
        <f>(1+$F1185)*AA1185</f>
        <v>16778.924575667894</v>
      </c>
      <c r="AF1185" s="8">
        <f>(1+$F1185)*AB1185</f>
        <v>8390.5496563436318</v>
      </c>
      <c r="AG1185" s="8">
        <f>(1+$F1185)*AC1185</f>
        <v>15281.168556645291</v>
      </c>
      <c r="AH1185" s="8">
        <f>(1+$F1185)*$T1185/1000</f>
        <v>14478.584411559297</v>
      </c>
      <c r="AI1185" s="8">
        <f>(1+BWscncns[[#This Row],[pid_error]]*K_p)*BWscncns[[#This Row],[dbw]]/1000</f>
        <v>11433.59620577965</v>
      </c>
      <c r="AJ1185" s="13">
        <f>BWscncns[[#This Row],[Torflow prgrssv alt vote]]/VLOOKUP(BWscncns[[#This Row],[class]],AltBWtotl,2,FALSE)*100</f>
        <v>3.9940959258391605E-2</v>
      </c>
      <c r="AK1185">
        <f>IF(D1185=E1185,1,0)</f>
        <v>1</v>
      </c>
    </row>
    <row r="1186" spans="1:37">
      <c r="A1186" s="1" t="s">
        <v>4185</v>
      </c>
      <c r="B1186" s="1" t="s">
        <v>4186</v>
      </c>
      <c r="C1186">
        <v>17400</v>
      </c>
      <c r="D1186">
        <v>1524155459</v>
      </c>
      <c r="E1186">
        <v>1524997615</v>
      </c>
      <c r="F1186" s="2">
        <v>-0.46061489803099998</v>
      </c>
      <c r="G1186" s="2">
        <v>-0.46061489803099998</v>
      </c>
      <c r="H1186">
        <v>8215371</v>
      </c>
      <c r="I1186" s="2">
        <v>-0.37726247766100002</v>
      </c>
      <c r="J1186" s="2">
        <v>0</v>
      </c>
      <c r="K1186">
        <v>3</v>
      </c>
      <c r="L1186" s="1" t="s">
        <v>11639</v>
      </c>
      <c r="M1186" s="1" t="s">
        <v>4186</v>
      </c>
      <c r="N1186">
        <v>0</v>
      </c>
      <c r="O1186">
        <v>1</v>
      </c>
      <c r="P1186">
        <v>0</v>
      </c>
      <c r="Q1186">
        <v>0</v>
      </c>
      <c r="R1186" s="19">
        <f>BWscncns[[#This Row],[C fx]]*4+BWscncns[[#This Row],[C fg]]*2+BWscncns[[#This Row],[C fm]]</f>
        <v>2</v>
      </c>
      <c r="S1186">
        <v>17400</v>
      </c>
      <c r="T1186">
        <v>14847643</v>
      </c>
      <c r="U1186" s="13">
        <v>1.1719029999999999</v>
      </c>
      <c r="V1186" s="13">
        <v>0.85331299999999999</v>
      </c>
      <c r="W1186">
        <v>2402</v>
      </c>
      <c r="X1186">
        <v>48</v>
      </c>
      <c r="Z1186" s="10">
        <f>IF($N1186&lt;&gt;0,constants!$L$2,IF($O1186&lt;&gt;0,constants!$M$2,IF($P1186&lt;&gt;0,constants!$N$2,0)))</f>
        <v>9721.3799999999992</v>
      </c>
      <c r="AA1186" s="10">
        <f>IF($N1186&lt;&gt;0,constants!$L$2,IF($O1186&lt;&gt;0,constants!$M$2,IF($P1186&lt;&gt;0,constants!$P$2,0)))</f>
        <v>9721.3799999999992</v>
      </c>
      <c r="AB1186" s="11">
        <f>constants!$O$2</f>
        <v>4861.32</v>
      </c>
      <c r="AC1186" s="11">
        <f>VLOOKUP(BWscncns[[#This Row],[scanner]],[0]!ScnrAvgBW,2,FALSE)/1000</f>
        <v>6440.9193022088357</v>
      </c>
      <c r="AD1186" s="8">
        <f>(1+$F1186)*Z1186</f>
        <v>5243.567542579397</v>
      </c>
      <c r="AE1186" s="8">
        <f>(1+$F1186)*AA1186</f>
        <v>5243.567542579397</v>
      </c>
      <c r="AF1186" s="8">
        <f>(1+$F1186)*AB1186</f>
        <v>2622.1235839039391</v>
      </c>
      <c r="AG1186" s="8">
        <f>(1+$F1186)*AC1186</f>
        <v>3474.1359145960132</v>
      </c>
      <c r="AH1186" s="8">
        <f>(1+$F1186)*$T1186/1000</f>
        <v>8008.5974335543096</v>
      </c>
      <c r="AI1186" s="8">
        <f>(1+BWscncns[[#This Row],[pid_error]]*K_p)*BWscncns[[#This Row],[dbw]]/1000</f>
        <v>11428.120216777155</v>
      </c>
      <c r="AJ1186" s="13">
        <f>BWscncns[[#This Row],[Torflow prgrssv alt vote]]/VLOOKUP(BWscncns[[#This Row],[class]],AltBWtotl,2,FALSE)*100</f>
        <v>3.9921829996721739E-2</v>
      </c>
      <c r="AK1186">
        <f>IF(D1186=E1186,1,0)</f>
        <v>0</v>
      </c>
    </row>
    <row r="1187" spans="1:37">
      <c r="A1187" s="1" t="s">
        <v>5589</v>
      </c>
      <c r="B1187" s="1" t="s">
        <v>5590</v>
      </c>
      <c r="C1187">
        <v>16500</v>
      </c>
      <c r="D1187">
        <v>1524270567</v>
      </c>
      <c r="E1187">
        <v>1524992322</v>
      </c>
      <c r="F1187" s="2">
        <v>0.33000248091200002</v>
      </c>
      <c r="G1187" s="2">
        <v>0.33000248091200002</v>
      </c>
      <c r="H1187">
        <v>12725798</v>
      </c>
      <c r="I1187" s="2">
        <v>-0.490791005808</v>
      </c>
      <c r="J1187" s="2">
        <v>0</v>
      </c>
      <c r="K1187">
        <v>3</v>
      </c>
      <c r="L1187" s="1" t="s">
        <v>11594</v>
      </c>
      <c r="M1187" s="1" t="s">
        <v>5590</v>
      </c>
      <c r="N1187">
        <v>0</v>
      </c>
      <c r="O1187">
        <v>1</v>
      </c>
      <c r="P1187">
        <v>0</v>
      </c>
      <c r="Q1187">
        <v>0</v>
      </c>
      <c r="R1187" s="19">
        <f>BWscncns[[#This Row],[C fx]]*4+BWscncns[[#This Row],[C fg]]*2+BWscncns[[#This Row],[C fm]]</f>
        <v>2</v>
      </c>
      <c r="S1187">
        <v>16400</v>
      </c>
      <c r="T1187">
        <v>9779967</v>
      </c>
      <c r="U1187" s="13">
        <v>1.6768970000000001</v>
      </c>
      <c r="V1187" s="13">
        <v>0.59633899999999995</v>
      </c>
      <c r="W1187">
        <v>889</v>
      </c>
      <c r="X1187">
        <v>17</v>
      </c>
      <c r="Z1187" s="10">
        <f>IF($N1187&lt;&gt;0,constants!$L$2,IF($O1187&lt;&gt;0,constants!$M$2,IF($P1187&lt;&gt;0,constants!$N$2,0)))</f>
        <v>9721.3799999999992</v>
      </c>
      <c r="AA1187" s="10">
        <f>IF($N1187&lt;&gt;0,constants!$L$2,IF($O1187&lt;&gt;0,constants!$M$2,IF($P1187&lt;&gt;0,constants!$P$2,0)))</f>
        <v>9721.3799999999992</v>
      </c>
      <c r="AB1187" s="11">
        <f>constants!$O$2</f>
        <v>4861.32</v>
      </c>
      <c r="AC1187" s="11">
        <f>VLOOKUP(BWscncns[[#This Row],[scanner]],[0]!ScnrAvgBW,2,FALSE)/1000</f>
        <v>6440.9193022088357</v>
      </c>
      <c r="AD1187" s="8">
        <f>(1+$F1187)*Z1187</f>
        <v>12929.459517888297</v>
      </c>
      <c r="AE1187" s="8">
        <f>(1+$F1187)*AA1187</f>
        <v>12929.459517888297</v>
      </c>
      <c r="AF1187" s="8">
        <f>(1+$F1187)*AB1187</f>
        <v>6465.567660507123</v>
      </c>
      <c r="AG1187" s="8">
        <f>(1+$F1187)*AC1187</f>
        <v>8566.438651291739</v>
      </c>
      <c r="AH1187" s="8">
        <f>(1+$F1187)*$T1187/1000</f>
        <v>13007.380373237489</v>
      </c>
      <c r="AI1187" s="8">
        <f>(1+BWscncns[[#This Row],[pid_error]]*K_p)*BWscncns[[#This Row],[dbw]]/1000</f>
        <v>11393.673686618746</v>
      </c>
      <c r="AJ1187" s="13">
        <f>BWscncns[[#This Row],[Torflow prgrssv alt vote]]/VLOOKUP(BWscncns[[#This Row],[class]],AltBWtotl,2,FALSE)*100</f>
        <v>3.9801498000306253E-2</v>
      </c>
      <c r="AK1187">
        <f>IF(D1187=E1187,1,0)</f>
        <v>0</v>
      </c>
    </row>
    <row r="1188" spans="1:37">
      <c r="A1188" s="1" t="s">
        <v>11417</v>
      </c>
      <c r="B1188" s="1" t="s">
        <v>11418</v>
      </c>
      <c r="C1188">
        <v>7680</v>
      </c>
      <c r="D1188">
        <v>1524055334</v>
      </c>
      <c r="E1188">
        <v>1525000343</v>
      </c>
      <c r="F1188" s="2">
        <v>1.17817610864</v>
      </c>
      <c r="G1188" s="2">
        <v>1.17817610864</v>
      </c>
      <c r="H1188">
        <v>15613166</v>
      </c>
      <c r="I1188" s="2">
        <v>0.35900852524600002</v>
      </c>
      <c r="J1188" s="2">
        <v>0</v>
      </c>
      <c r="K1188">
        <v>3</v>
      </c>
      <c r="L1188" s="1" t="s">
        <v>11634</v>
      </c>
      <c r="M1188" s="1" t="s">
        <v>11418</v>
      </c>
      <c r="N1188">
        <v>0</v>
      </c>
      <c r="O1188">
        <v>1</v>
      </c>
      <c r="P1188">
        <v>0</v>
      </c>
      <c r="Q1188">
        <v>0</v>
      </c>
      <c r="R1188" s="19">
        <f>BWscncns[[#This Row],[C fx]]*4+BWscncns[[#This Row],[C fg]]*2+BWscncns[[#This Row],[C fm]]</f>
        <v>2</v>
      </c>
      <c r="S1188">
        <v>8160</v>
      </c>
      <c r="T1188">
        <v>7168000</v>
      </c>
      <c r="U1188" s="13">
        <v>1.138393</v>
      </c>
      <c r="V1188" s="13">
        <v>0.87843099999999996</v>
      </c>
      <c r="W1188">
        <v>2514</v>
      </c>
      <c r="X1188">
        <v>50</v>
      </c>
      <c r="Z1188" s="10">
        <f>IF($N1188&lt;&gt;0,constants!$L$2,IF($O1188&lt;&gt;0,constants!$M$2,IF($P1188&lt;&gt;0,constants!$N$2,0)))</f>
        <v>9721.3799999999992</v>
      </c>
      <c r="AA1188" s="10">
        <f>IF($N1188&lt;&gt;0,constants!$L$2,IF($O1188&lt;&gt;0,constants!$M$2,IF($P1188&lt;&gt;0,constants!$P$2,0)))</f>
        <v>9721.3799999999992</v>
      </c>
      <c r="AB1188" s="11">
        <f>constants!$O$2</f>
        <v>4861.32</v>
      </c>
      <c r="AC1188" s="11">
        <f>VLOOKUP(BWscncns[[#This Row],[scanner]],[0]!ScnrAvgBW,2,FALSE)/1000</f>
        <v>6440.9193022088357</v>
      </c>
      <c r="AD1188" s="8">
        <f>(1+$F1188)*Z1188</f>
        <v>21174.877659010719</v>
      </c>
      <c r="AE1188" s="8">
        <f>(1+$F1188)*AA1188</f>
        <v>21174.877659010719</v>
      </c>
      <c r="AF1188" s="8">
        <f>(1+$F1188)*AB1188</f>
        <v>10588.811080453803</v>
      </c>
      <c r="AG1188" s="8">
        <f>(1+$F1188)*AC1188</f>
        <v>14029.456541749505</v>
      </c>
      <c r="AH1188" s="8">
        <f>(1+$F1188)*$T1188/1000</f>
        <v>15613.166346731517</v>
      </c>
      <c r="AI1188" s="8">
        <f>(1+BWscncns[[#This Row],[pid_error]]*K_p)*BWscncns[[#This Row],[dbw]]/1000</f>
        <v>11390.583173365758</v>
      </c>
      <c r="AJ1188" s="13">
        <f>BWscncns[[#This Row],[Torflow prgrssv alt vote]]/VLOOKUP(BWscncns[[#This Row],[class]],AltBWtotl,2,FALSE)*100</f>
        <v>3.9790701916405484E-2</v>
      </c>
      <c r="AK1188">
        <f>IF(D1188=E1188,1,0)</f>
        <v>0</v>
      </c>
    </row>
    <row r="1189" spans="1:37">
      <c r="A1189" s="1" t="s">
        <v>8085</v>
      </c>
      <c r="B1189" s="1" t="s">
        <v>8086</v>
      </c>
      <c r="C1189">
        <v>26200</v>
      </c>
      <c r="D1189">
        <v>1524323479</v>
      </c>
      <c r="E1189">
        <v>1525006050</v>
      </c>
      <c r="F1189" s="2">
        <v>-0.11717499463599999</v>
      </c>
      <c r="G1189" s="2">
        <v>-0.11717499463599999</v>
      </c>
      <c r="H1189">
        <v>11018743</v>
      </c>
      <c r="I1189" s="2">
        <v>-1.24118912555</v>
      </c>
      <c r="J1189" s="2">
        <v>0</v>
      </c>
      <c r="K1189">
        <v>1</v>
      </c>
      <c r="L1189" s="1" t="s">
        <v>11558</v>
      </c>
      <c r="M1189" s="1" t="s">
        <v>8086</v>
      </c>
      <c r="N1189">
        <v>0</v>
      </c>
      <c r="O1189">
        <v>1</v>
      </c>
      <c r="P1189">
        <v>0</v>
      </c>
      <c r="Q1189">
        <v>0</v>
      </c>
      <c r="R1189" s="19">
        <f>BWscncns[[#This Row],[C fx]]*4+BWscncns[[#This Row],[C fg]]*2+BWscncns[[#This Row],[C fm]]</f>
        <v>2</v>
      </c>
      <c r="S1189">
        <v>23300</v>
      </c>
      <c r="T1189">
        <v>12099071</v>
      </c>
      <c r="U1189" s="13">
        <v>1.9257679999999999</v>
      </c>
      <c r="V1189" s="13">
        <v>0.51927299999999998</v>
      </c>
      <c r="W1189">
        <v>489</v>
      </c>
      <c r="X1189">
        <v>9</v>
      </c>
      <c r="Z1189" s="10">
        <f>IF($N1189&lt;&gt;0,constants!$L$2,IF($O1189&lt;&gt;0,constants!$M$2,IF($P1189&lt;&gt;0,constants!$N$2,0)))</f>
        <v>9721.3799999999992</v>
      </c>
      <c r="AA1189" s="10">
        <f>IF($N1189&lt;&gt;0,constants!$L$2,IF($O1189&lt;&gt;0,constants!$M$2,IF($P1189&lt;&gt;0,constants!$P$2,0)))</f>
        <v>9721.3799999999992</v>
      </c>
      <c r="AB1189" s="11">
        <f>constants!$O$2</f>
        <v>4861.32</v>
      </c>
      <c r="AC1189" s="11">
        <f>VLOOKUP(BWscncns[[#This Row],[scanner]],[0]!ScnrAvgBW,2,FALSE)/1000</f>
        <v>11818.828055288463</v>
      </c>
      <c r="AD1189" s="8">
        <f>(1+$F1189)*Z1189</f>
        <v>8582.2773506454814</v>
      </c>
      <c r="AE1189" s="8">
        <f>(1+$F1189)*AA1189</f>
        <v>8582.2773506454814</v>
      </c>
      <c r="AF1189" s="8">
        <f>(1+$F1189)*AB1189</f>
        <v>4291.6948550761199</v>
      </c>
      <c r="AG1189" s="8">
        <f>(1+$F1189)*AC1189</f>
        <v>10433.956941306231</v>
      </c>
      <c r="AH1189" s="8">
        <f>(1+$F1189)*$T1189/1000</f>
        <v>10681.362420474417</v>
      </c>
      <c r="AI1189" s="8">
        <f>(1+BWscncns[[#This Row],[pid_error]]*K_p)*BWscncns[[#This Row],[dbw]]/1000</f>
        <v>11390.21671023721</v>
      </c>
      <c r="AJ1189" s="13">
        <f>BWscncns[[#This Row],[Torflow prgrssv alt vote]]/VLOOKUP(BWscncns[[#This Row],[class]],AltBWtotl,2,FALSE)*100</f>
        <v>3.9789421751475422E-2</v>
      </c>
      <c r="AK1189">
        <f>IF(D1189=E1189,1,0)</f>
        <v>0</v>
      </c>
    </row>
    <row r="1190" spans="1:37">
      <c r="A1190" s="1" t="s">
        <v>7965</v>
      </c>
      <c r="B1190" s="1" t="s">
        <v>7966</v>
      </c>
      <c r="C1190">
        <v>15600</v>
      </c>
      <c r="D1190">
        <v>1523937363</v>
      </c>
      <c r="E1190">
        <v>1524918841</v>
      </c>
      <c r="F1190" s="2">
        <v>0.70257762697699999</v>
      </c>
      <c r="G1190" s="2">
        <v>0.70257762697699999</v>
      </c>
      <c r="H1190">
        <v>10340879</v>
      </c>
      <c r="I1190" s="2">
        <v>0.393136490048</v>
      </c>
      <c r="J1190" s="2">
        <v>0</v>
      </c>
      <c r="K1190">
        <v>5</v>
      </c>
      <c r="L1190" s="1" t="s">
        <v>11741</v>
      </c>
      <c r="M1190" s="1" t="s">
        <v>7966</v>
      </c>
      <c r="N1190">
        <v>0</v>
      </c>
      <c r="O1190">
        <v>1</v>
      </c>
      <c r="P1190">
        <v>0</v>
      </c>
      <c r="Q1190">
        <v>0</v>
      </c>
      <c r="R1190" s="19">
        <f>BWscncns[[#This Row],[C fx]]*4+BWscncns[[#This Row],[C fg]]*2+BWscncns[[#This Row],[C fm]]</f>
        <v>2</v>
      </c>
      <c r="S1190">
        <v>7130</v>
      </c>
      <c r="T1190">
        <v>8418304</v>
      </c>
      <c r="U1190" s="13">
        <v>0.84696400000000005</v>
      </c>
      <c r="V1190" s="13">
        <v>1.180688</v>
      </c>
      <c r="W1190">
        <v>3874</v>
      </c>
      <c r="X1190">
        <v>77</v>
      </c>
      <c r="Z1190" s="10">
        <f>IF($N1190&lt;&gt;0,constants!$L$2,IF($O1190&lt;&gt;0,constants!$M$2,IF($P1190&lt;&gt;0,constants!$N$2,0)))</f>
        <v>9721.3799999999992</v>
      </c>
      <c r="AA1190" s="10">
        <f>IF($N1190&lt;&gt;0,constants!$L$2,IF($O1190&lt;&gt;0,constants!$M$2,IF($P1190&lt;&gt;0,constants!$P$2,0)))</f>
        <v>9721.3799999999992</v>
      </c>
      <c r="AB1190" s="11">
        <f>constants!$O$2</f>
        <v>4861.32</v>
      </c>
      <c r="AC1190" s="11">
        <f>VLOOKUP(BWscncns[[#This Row],[scanner]],[0]!ScnrAvgBW,2,FALSE)/1000</f>
        <v>3794.4265750962772</v>
      </c>
      <c r="AD1190" s="8">
        <f>(1+$F1190)*Z1190</f>
        <v>16551.404091341665</v>
      </c>
      <c r="AE1190" s="8">
        <f>(1+$F1190)*AA1190</f>
        <v>16551.404091341665</v>
      </c>
      <c r="AF1190" s="8">
        <f>(1+$F1190)*AB1190</f>
        <v>8276.7746695758287</v>
      </c>
      <c r="AG1190" s="8">
        <f>(1+$F1190)*AC1190</f>
        <v>6460.3057939658847</v>
      </c>
      <c r="AH1190" s="8">
        <f>(1+$F1190)*$T1190/1000</f>
        <v>14332.816047490986</v>
      </c>
      <c r="AI1190" s="8">
        <f>(1+BWscncns[[#This Row],[pid_error]]*K_p)*BWscncns[[#This Row],[dbw]]/1000</f>
        <v>11375.560023745493</v>
      </c>
      <c r="AJ1190" s="13">
        <f>BWscncns[[#This Row],[Torflow prgrssv alt vote]]/VLOOKUP(BWscncns[[#This Row],[class]],AltBWtotl,2,FALSE)*100</f>
        <v>3.9738221577226424E-2</v>
      </c>
      <c r="AK1190">
        <f>IF(D1190=E1190,1,0)</f>
        <v>0</v>
      </c>
    </row>
    <row r="1191" spans="1:37">
      <c r="A1191" s="1" t="s">
        <v>10768</v>
      </c>
      <c r="B1191" s="1" t="s">
        <v>10769</v>
      </c>
      <c r="C1191">
        <v>10100</v>
      </c>
      <c r="D1191">
        <v>1524995596</v>
      </c>
      <c r="E1191">
        <v>1524995596</v>
      </c>
      <c r="F1191" s="2">
        <v>-0.20214800496499999</v>
      </c>
      <c r="G1191" s="2">
        <v>-0.20214800496499999</v>
      </c>
      <c r="H1191">
        <v>10083544</v>
      </c>
      <c r="I1191" s="2">
        <v>-0.81074109129299998</v>
      </c>
      <c r="J1191" s="2">
        <v>0</v>
      </c>
      <c r="K1191">
        <v>5</v>
      </c>
      <c r="L1191" s="1" t="s">
        <v>11701</v>
      </c>
      <c r="M1191" s="1" t="s">
        <v>10769</v>
      </c>
      <c r="N1191">
        <v>0</v>
      </c>
      <c r="O1191">
        <v>1</v>
      </c>
      <c r="P1191">
        <v>0</v>
      </c>
      <c r="Q1191">
        <v>0</v>
      </c>
      <c r="R1191" s="19">
        <f>BWscncns[[#This Row],[C fx]]*4+BWscncns[[#This Row],[C fg]]*2+BWscncns[[#This Row],[C fm]]</f>
        <v>2</v>
      </c>
      <c r="S1191">
        <v>10100</v>
      </c>
      <c r="T1191">
        <v>12638365</v>
      </c>
      <c r="U1191" s="13">
        <v>0.79915400000000003</v>
      </c>
      <c r="V1191" s="13">
        <v>1.251323</v>
      </c>
      <c r="W1191">
        <v>4008</v>
      </c>
      <c r="X1191">
        <v>80</v>
      </c>
      <c r="Z1191" s="10">
        <f>IF($N1191&lt;&gt;0,constants!$L$2,IF($O1191&lt;&gt;0,constants!$M$2,IF($P1191&lt;&gt;0,constants!$N$2,0)))</f>
        <v>9721.3799999999992</v>
      </c>
      <c r="AA1191" s="10">
        <f>IF($N1191&lt;&gt;0,constants!$L$2,IF($O1191&lt;&gt;0,constants!$M$2,IF($P1191&lt;&gt;0,constants!$P$2,0)))</f>
        <v>9721.3799999999992</v>
      </c>
      <c r="AB1191" s="11">
        <f>constants!$O$2</f>
        <v>4861.32</v>
      </c>
      <c r="AC1191" s="11">
        <f>VLOOKUP(BWscncns[[#This Row],[scanner]],[0]!ScnrAvgBW,2,FALSE)/1000</f>
        <v>3794.4265750962772</v>
      </c>
      <c r="AD1191" s="8">
        <f>(1+$F1191)*Z1191</f>
        <v>7756.2224274933478</v>
      </c>
      <c r="AE1191" s="8">
        <f>(1+$F1191)*AA1191</f>
        <v>7756.2224274933478</v>
      </c>
      <c r="AF1191" s="8">
        <f>(1+$F1191)*AB1191</f>
        <v>3878.6138605035462</v>
      </c>
      <c r="AG1191" s="8">
        <f>(1+$F1191)*AC1191</f>
        <v>3027.390812954387</v>
      </c>
      <c r="AH1191" s="8">
        <f>(1+$F1191)*$T1191/1000</f>
        <v>10083.544729230518</v>
      </c>
      <c r="AI1191" s="8">
        <f>(1+BWscncns[[#This Row],[pid_error]]*K_p)*BWscncns[[#This Row],[dbw]]/1000</f>
        <v>11360.95486461526</v>
      </c>
      <c r="AJ1191" s="13">
        <f>BWscncns[[#This Row],[Torflow prgrssv alt vote]]/VLOOKUP(BWscncns[[#This Row],[class]],AltBWtotl,2,FALSE)*100</f>
        <v>3.9687201403408486E-2</v>
      </c>
      <c r="AK1191">
        <f>IF(D1191=E1191,1,0)</f>
        <v>1</v>
      </c>
    </row>
    <row r="1192" spans="1:37">
      <c r="A1192" s="1" t="s">
        <v>3951</v>
      </c>
      <c r="B1192" s="1" t="s">
        <v>3952</v>
      </c>
      <c r="C1192">
        <v>19800</v>
      </c>
      <c r="D1192">
        <v>1524278275</v>
      </c>
      <c r="E1192">
        <v>1525001415</v>
      </c>
      <c r="F1192" s="2">
        <v>6.79018787037E-2</v>
      </c>
      <c r="G1192" s="2">
        <v>6.79018787037E-2</v>
      </c>
      <c r="H1192">
        <v>11704041</v>
      </c>
      <c r="I1192" s="2">
        <v>-0.18022183552900001</v>
      </c>
      <c r="J1192" s="2">
        <v>0</v>
      </c>
      <c r="K1192">
        <v>3</v>
      </c>
      <c r="L1192" s="1" t="s">
        <v>11578</v>
      </c>
      <c r="M1192" s="1" t="s">
        <v>3952</v>
      </c>
      <c r="N1192">
        <v>0</v>
      </c>
      <c r="O1192">
        <v>1</v>
      </c>
      <c r="P1192">
        <v>0</v>
      </c>
      <c r="Q1192">
        <v>0</v>
      </c>
      <c r="R1192" s="19">
        <f>BWscncns[[#This Row],[C fx]]*4+BWscncns[[#This Row],[C fg]]*2+BWscncns[[#This Row],[C fm]]</f>
        <v>2</v>
      </c>
      <c r="S1192">
        <v>15600</v>
      </c>
      <c r="T1192">
        <v>10974816</v>
      </c>
      <c r="U1192" s="13">
        <v>1.4214359999999999</v>
      </c>
      <c r="V1192" s="13">
        <v>0.70351399999999997</v>
      </c>
      <c r="W1192">
        <v>1608</v>
      </c>
      <c r="X1192">
        <v>32</v>
      </c>
      <c r="Z1192" s="10">
        <f>IF($N1192&lt;&gt;0,constants!$L$2,IF($O1192&lt;&gt;0,constants!$M$2,IF($P1192&lt;&gt;0,constants!$N$2,0)))</f>
        <v>9721.3799999999992</v>
      </c>
      <c r="AA1192" s="10">
        <f>IF($N1192&lt;&gt;0,constants!$L$2,IF($O1192&lt;&gt;0,constants!$M$2,IF($P1192&lt;&gt;0,constants!$P$2,0)))</f>
        <v>9721.3799999999992</v>
      </c>
      <c r="AB1192" s="11">
        <f>constants!$O$2</f>
        <v>4861.32</v>
      </c>
      <c r="AC1192" s="11">
        <f>VLOOKUP(BWscncns[[#This Row],[scanner]],[0]!ScnrAvgBW,2,FALSE)/1000</f>
        <v>6440.9193022088357</v>
      </c>
      <c r="AD1192" s="8">
        <f>(1+$F1192)*Z1192</f>
        <v>10381.479965592574</v>
      </c>
      <c r="AE1192" s="8">
        <f>(1+$F1192)*AA1192</f>
        <v>10381.479965592574</v>
      </c>
      <c r="AF1192" s="8">
        <f>(1+$F1192)*AB1192</f>
        <v>5191.4127609798707</v>
      </c>
      <c r="AG1192" s="8">
        <f>(1+$F1192)*AC1192</f>
        <v>6878.2698234077398</v>
      </c>
      <c r="AH1192" s="8">
        <f>(1+$F1192)*$T1192/1000</f>
        <v>11720.026624827426</v>
      </c>
      <c r="AI1192" s="8">
        <f>(1+BWscncns[[#This Row],[pid_error]]*K_p)*BWscncns[[#This Row],[dbw]]/1000</f>
        <v>11347.421312413713</v>
      </c>
      <c r="AJ1192" s="13">
        <f>BWscncns[[#This Row],[Torflow prgrssv alt vote]]/VLOOKUP(BWscncns[[#This Row],[class]],AltBWtotl,2,FALSE)*100</f>
        <v>3.9639924671978174E-2</v>
      </c>
      <c r="AK1192">
        <f>IF(D1192=E1192,1,0)</f>
        <v>0</v>
      </c>
    </row>
    <row r="1193" spans="1:37">
      <c r="A1193" s="1" t="s">
        <v>3729</v>
      </c>
      <c r="B1193" s="1" t="s">
        <v>3730</v>
      </c>
      <c r="C1193">
        <v>22600</v>
      </c>
      <c r="D1193">
        <v>1524126584</v>
      </c>
      <c r="E1193">
        <v>1524986598</v>
      </c>
      <c r="F1193" s="2">
        <v>0.65624286298000001</v>
      </c>
      <c r="G1193" s="2">
        <v>0.65624286298000001</v>
      </c>
      <c r="H1193">
        <v>14110659</v>
      </c>
      <c r="I1193" s="2">
        <v>-0.56530911631000003</v>
      </c>
      <c r="J1193" s="2">
        <v>0</v>
      </c>
      <c r="K1193">
        <v>1</v>
      </c>
      <c r="L1193" s="1" t="s">
        <v>11535</v>
      </c>
      <c r="M1193" s="1" t="s">
        <v>3730</v>
      </c>
      <c r="N1193">
        <v>0</v>
      </c>
      <c r="O1193">
        <v>1</v>
      </c>
      <c r="P1193">
        <v>0</v>
      </c>
      <c r="Q1193">
        <v>0</v>
      </c>
      <c r="R1193" s="19">
        <f>BWscncns[[#This Row],[C fx]]*4+BWscncns[[#This Row],[C fg]]*2+BWscncns[[#This Row],[C fm]]</f>
        <v>2</v>
      </c>
      <c r="S1193">
        <v>19600</v>
      </c>
      <c r="T1193">
        <v>8519680</v>
      </c>
      <c r="U1193" s="13">
        <v>2.3005559999999998</v>
      </c>
      <c r="V1193" s="13">
        <v>0.43467800000000001</v>
      </c>
      <c r="W1193">
        <v>205</v>
      </c>
      <c r="X1193">
        <v>4</v>
      </c>
      <c r="Z1193" s="10">
        <f>IF($N1193&lt;&gt;0,constants!$L$2,IF($O1193&lt;&gt;0,constants!$M$2,IF($P1193&lt;&gt;0,constants!$N$2,0)))</f>
        <v>9721.3799999999992</v>
      </c>
      <c r="AA1193" s="10">
        <f>IF($N1193&lt;&gt;0,constants!$L$2,IF($O1193&lt;&gt;0,constants!$M$2,IF($P1193&lt;&gt;0,constants!$P$2,0)))</f>
        <v>9721.3799999999992</v>
      </c>
      <c r="AB1193" s="11">
        <f>constants!$O$2</f>
        <v>4861.32</v>
      </c>
      <c r="AC1193" s="11">
        <f>VLOOKUP(BWscncns[[#This Row],[scanner]],[0]!ScnrAvgBW,2,FALSE)/1000</f>
        <v>11818.828055288463</v>
      </c>
      <c r="AD1193" s="8">
        <f>(1+$F1193)*Z1193</f>
        <v>16100.966243316512</v>
      </c>
      <c r="AE1193" s="8">
        <f>(1+$F1193)*AA1193</f>
        <v>16100.966243316512</v>
      </c>
      <c r="AF1193" s="8">
        <f>(1+$F1193)*AB1193</f>
        <v>8051.5265546619339</v>
      </c>
      <c r="AG1193" s="8">
        <f>(1+$F1193)*AC1193</f>
        <v>19574.849615359311</v>
      </c>
      <c r="AH1193" s="8">
        <f>(1+$F1193)*$T1193/1000</f>
        <v>14110.659194873446</v>
      </c>
      <c r="AI1193" s="8">
        <f>(1+BWscncns[[#This Row],[pid_error]]*K_p)*BWscncns[[#This Row],[dbw]]/1000</f>
        <v>11315.169597436725</v>
      </c>
      <c r="AJ1193" s="13">
        <f>BWscncns[[#This Row],[Torflow prgrssv alt vote]]/VLOOKUP(BWscncns[[#This Row],[class]],AltBWtotl,2,FALSE)*100</f>
        <v>3.9527259819142284E-2</v>
      </c>
      <c r="AK1193">
        <f>IF(D1193=E1193,1,0)</f>
        <v>0</v>
      </c>
    </row>
    <row r="1194" spans="1:37">
      <c r="A1194" s="1" t="s">
        <v>8650</v>
      </c>
      <c r="B1194" s="1" t="s">
        <v>8651</v>
      </c>
      <c r="C1194">
        <v>19400</v>
      </c>
      <c r="D1194">
        <v>1524701033</v>
      </c>
      <c r="E1194">
        <v>1524983845</v>
      </c>
      <c r="F1194" s="2">
        <v>0.37473389678500002</v>
      </c>
      <c r="G1194" s="2">
        <v>0.37473389678500002</v>
      </c>
      <c r="H1194">
        <v>13645102</v>
      </c>
      <c r="I1194" s="2">
        <v>-1.6408398927600001</v>
      </c>
      <c r="J1194" s="2">
        <v>0</v>
      </c>
      <c r="K1194">
        <v>1</v>
      </c>
      <c r="L1194" s="1" t="s">
        <v>11537</v>
      </c>
      <c r="M1194" s="1" t="s">
        <v>8651</v>
      </c>
      <c r="N1194">
        <v>0</v>
      </c>
      <c r="O1194">
        <v>1</v>
      </c>
      <c r="P1194">
        <v>0</v>
      </c>
      <c r="Q1194">
        <v>0</v>
      </c>
      <c r="R1194" s="19">
        <f>BWscncns[[#This Row],[C fx]]*4+BWscncns[[#This Row],[C fg]]*2+BWscncns[[#This Row],[C fm]]</f>
        <v>2</v>
      </c>
      <c r="S1194">
        <v>22900</v>
      </c>
      <c r="T1194">
        <v>9528037</v>
      </c>
      <c r="U1194" s="13">
        <v>2.4034330000000002</v>
      </c>
      <c r="V1194" s="13">
        <v>0.41607100000000002</v>
      </c>
      <c r="W1194">
        <v>160</v>
      </c>
      <c r="X1194">
        <v>3</v>
      </c>
      <c r="Z1194" s="10">
        <f>IF($N1194&lt;&gt;0,constants!$L$2,IF($O1194&lt;&gt;0,constants!$M$2,IF($P1194&lt;&gt;0,constants!$N$2,0)))</f>
        <v>9721.3799999999992</v>
      </c>
      <c r="AA1194" s="10">
        <f>IF($N1194&lt;&gt;0,constants!$L$2,IF($O1194&lt;&gt;0,constants!$M$2,IF($P1194&lt;&gt;0,constants!$P$2,0)))</f>
        <v>9721.3799999999992</v>
      </c>
      <c r="AB1194" s="11">
        <f>constants!$O$2</f>
        <v>4861.32</v>
      </c>
      <c r="AC1194" s="11">
        <f>VLOOKUP(BWscncns[[#This Row],[scanner]],[0]!ScnrAvgBW,2,FALSE)/1000</f>
        <v>11818.828055288463</v>
      </c>
      <c r="AD1194" s="8">
        <f>(1+$F1194)*Z1194</f>
        <v>13364.310609527762</v>
      </c>
      <c r="AE1194" s="8">
        <f>(1+$F1194)*AA1194</f>
        <v>13364.310609527762</v>
      </c>
      <c r="AF1194" s="8">
        <f>(1+$F1194)*AB1194</f>
        <v>6683.0213871188562</v>
      </c>
      <c r="AG1194" s="8">
        <f>(1+$F1194)*AC1194</f>
        <v>16247.743547878592</v>
      </c>
      <c r="AH1194" s="8">
        <f>(1+$F1194)*$T1194/1000</f>
        <v>13098.515433721661</v>
      </c>
      <c r="AI1194" s="8">
        <f>(1+BWscncns[[#This Row],[pid_error]]*K_p)*BWscncns[[#This Row],[dbw]]/1000</f>
        <v>11313.276216860831</v>
      </c>
      <c r="AJ1194" s="13">
        <f>BWscncns[[#This Row],[Torflow prgrssv alt vote]]/VLOOKUP(BWscncns[[#This Row],[class]],AltBWtotl,2,FALSE)*100</f>
        <v>3.9520645676480483E-2</v>
      </c>
      <c r="AK1194">
        <f>IF(D1194=E1194,1,0)</f>
        <v>0</v>
      </c>
    </row>
    <row r="1195" spans="1:37">
      <c r="A1195" s="1" t="s">
        <v>4718</v>
      </c>
      <c r="B1195" s="1" t="s">
        <v>4719</v>
      </c>
      <c r="C1195">
        <v>24000</v>
      </c>
      <c r="D1195">
        <v>1524596519</v>
      </c>
      <c r="E1195">
        <v>1524977035</v>
      </c>
      <c r="F1195" s="2">
        <v>1.0820433547399999</v>
      </c>
      <c r="G1195" s="2">
        <v>1.0820433547399999</v>
      </c>
      <c r="H1195">
        <v>15282264</v>
      </c>
      <c r="I1195" s="2">
        <v>-0.28231483991799999</v>
      </c>
      <c r="J1195" s="2">
        <v>0</v>
      </c>
      <c r="K1195">
        <v>1</v>
      </c>
      <c r="L1195" s="1" t="s">
        <v>11544</v>
      </c>
      <c r="M1195" s="1" t="s">
        <v>4719</v>
      </c>
      <c r="N1195">
        <v>0</v>
      </c>
      <c r="O1195">
        <v>1</v>
      </c>
      <c r="P1195">
        <v>0</v>
      </c>
      <c r="Q1195">
        <v>0</v>
      </c>
      <c r="R1195" s="19">
        <f>BWscncns[[#This Row],[C fx]]*4+BWscncns[[#This Row],[C fg]]*2+BWscncns[[#This Row],[C fm]]</f>
        <v>2</v>
      </c>
      <c r="S1195">
        <v>21400</v>
      </c>
      <c r="T1195">
        <v>7340032</v>
      </c>
      <c r="U1195" s="13">
        <v>2.9155190000000002</v>
      </c>
      <c r="V1195" s="13">
        <v>0.34299200000000002</v>
      </c>
      <c r="W1195">
        <v>53</v>
      </c>
      <c r="X1195">
        <v>1</v>
      </c>
      <c r="Z1195" s="10">
        <f>IF($N1195&lt;&gt;0,constants!$L$2,IF($O1195&lt;&gt;0,constants!$M$2,IF($P1195&lt;&gt;0,constants!$N$2,0)))</f>
        <v>9721.3799999999992</v>
      </c>
      <c r="AA1195" s="10">
        <f>IF($N1195&lt;&gt;0,constants!$L$2,IF($O1195&lt;&gt;0,constants!$M$2,IF($P1195&lt;&gt;0,constants!$P$2,0)))</f>
        <v>9721.3799999999992</v>
      </c>
      <c r="AB1195" s="11">
        <f>constants!$O$2</f>
        <v>4861.32</v>
      </c>
      <c r="AC1195" s="11">
        <f>VLOOKUP(BWscncns[[#This Row],[scanner]],[0]!ScnrAvgBW,2,FALSE)/1000</f>
        <v>11818.828055288463</v>
      </c>
      <c r="AD1195" s="8">
        <f>(1+$F1195)*Z1195</f>
        <v>20240.334627902335</v>
      </c>
      <c r="AE1195" s="8">
        <f>(1+$F1195)*AA1195</f>
        <v>20240.334627902335</v>
      </c>
      <c r="AF1195" s="8">
        <f>(1+$F1195)*AB1195</f>
        <v>10121.479001264655</v>
      </c>
      <c r="AG1195" s="8">
        <f>(1+$F1195)*AC1195</f>
        <v>24607.312413328018</v>
      </c>
      <c r="AH1195" s="8">
        <f>(1+$F1195)*$T1195/1000</f>
        <v>15282.26484917895</v>
      </c>
      <c r="AI1195" s="8">
        <f>(1+BWscncns[[#This Row],[pid_error]]*K_p)*BWscncns[[#This Row],[dbw]]/1000</f>
        <v>11311.148424589474</v>
      </c>
      <c r="AJ1195" s="13">
        <f>BWscncns[[#This Row],[Torflow prgrssv alt vote]]/VLOOKUP(BWscncns[[#This Row],[class]],AltBWtotl,2,FALSE)*100</f>
        <v>3.9513212663901502E-2</v>
      </c>
      <c r="AK1195">
        <f>IF(D1195=E1195,1,0)</f>
        <v>0</v>
      </c>
    </row>
    <row r="1196" spans="1:37">
      <c r="A1196" s="1" t="s">
        <v>6029</v>
      </c>
      <c r="B1196" s="1" t="s">
        <v>6030</v>
      </c>
      <c r="C1196">
        <v>20000</v>
      </c>
      <c r="D1196">
        <v>1523859170</v>
      </c>
      <c r="E1196">
        <v>1525006418</v>
      </c>
      <c r="F1196" s="2">
        <v>0.20927910765400001</v>
      </c>
      <c r="G1196" s="2">
        <v>0.20927910765400001</v>
      </c>
      <c r="H1196">
        <v>11916178</v>
      </c>
      <c r="I1196" s="2">
        <v>-0.81465639567600001</v>
      </c>
      <c r="J1196" s="2">
        <v>0</v>
      </c>
      <c r="K1196">
        <v>2</v>
      </c>
      <c r="L1196" s="1" t="s">
        <v>11703</v>
      </c>
      <c r="M1196" s="1" t="s">
        <v>6030</v>
      </c>
      <c r="N1196">
        <v>0</v>
      </c>
      <c r="O1196">
        <v>1</v>
      </c>
      <c r="P1196">
        <v>0</v>
      </c>
      <c r="Q1196">
        <v>0</v>
      </c>
      <c r="R1196" s="19">
        <f>BWscncns[[#This Row],[C fx]]*4+BWscncns[[#This Row],[C fg]]*2+BWscncns[[#This Row],[C fm]]</f>
        <v>2</v>
      </c>
      <c r="S1196">
        <v>11300</v>
      </c>
      <c r="T1196">
        <v>10231435</v>
      </c>
      <c r="U1196" s="13">
        <v>1.1044389999999999</v>
      </c>
      <c r="V1196" s="13">
        <v>0.90543700000000005</v>
      </c>
      <c r="W1196">
        <v>2681</v>
      </c>
      <c r="X1196">
        <v>53</v>
      </c>
      <c r="Z1196" s="10">
        <f>IF($N1196&lt;&gt;0,constants!$L$2,IF($O1196&lt;&gt;0,constants!$M$2,IF($P1196&lt;&gt;0,constants!$N$2,0)))</f>
        <v>9721.3799999999992</v>
      </c>
      <c r="AA1196" s="10">
        <f>IF($N1196&lt;&gt;0,constants!$L$2,IF($O1196&lt;&gt;0,constants!$M$2,IF($P1196&lt;&gt;0,constants!$P$2,0)))</f>
        <v>9721.3799999999992</v>
      </c>
      <c r="AB1196" s="11">
        <f>constants!$O$2</f>
        <v>4861.32</v>
      </c>
      <c r="AC1196" s="11">
        <f>VLOOKUP(BWscncns[[#This Row],[scanner]],[0]!ScnrAvgBW,2,FALSE)/1000</f>
        <v>8853.6095214723919</v>
      </c>
      <c r="AD1196" s="8">
        <f>(1+$F1196)*Z1196</f>
        <v>11755.861731565441</v>
      </c>
      <c r="AE1196" s="8">
        <f>(1+$F1196)*AA1196</f>
        <v>11755.861731565441</v>
      </c>
      <c r="AF1196" s="8">
        <f>(1+$F1196)*AB1196</f>
        <v>5878.6927116205425</v>
      </c>
      <c r="AG1196" s="8">
        <f>(1+$F1196)*AC1196</f>
        <v>10706.485021643091</v>
      </c>
      <c r="AH1196" s="8">
        <f>(1+$F1196)*$T1196/1000</f>
        <v>12372.660586819902</v>
      </c>
      <c r="AI1196" s="8">
        <f>(1+BWscncns[[#This Row],[pid_error]]*K_p)*BWscncns[[#This Row],[dbw]]/1000</f>
        <v>11302.047793409951</v>
      </c>
      <c r="AJ1196" s="13">
        <f>BWscncns[[#This Row],[Torflow prgrssv alt vote]]/VLOOKUP(BWscncns[[#This Row],[class]],AltBWtotl,2,FALSE)*100</f>
        <v>3.9481421446805408E-2</v>
      </c>
      <c r="AK1196">
        <f>IF(D1196=E1196,1,0)</f>
        <v>0</v>
      </c>
    </row>
    <row r="1197" spans="1:37">
      <c r="A1197" s="1" t="s">
        <v>2229</v>
      </c>
      <c r="B1197" s="1" t="s">
        <v>2230</v>
      </c>
      <c r="C1197">
        <v>14500</v>
      </c>
      <c r="D1197">
        <v>1524371208</v>
      </c>
      <c r="E1197">
        <v>1524945022</v>
      </c>
      <c r="F1197" s="2">
        <v>0.91811322681200003</v>
      </c>
      <c r="G1197" s="2">
        <v>0.91811322681200003</v>
      </c>
      <c r="H1197">
        <v>14353993</v>
      </c>
      <c r="I1197" s="2">
        <v>-0.34808754062800001</v>
      </c>
      <c r="J1197" s="2">
        <v>0</v>
      </c>
      <c r="K1197">
        <v>2</v>
      </c>
      <c r="L1197" s="1" t="s">
        <v>11726</v>
      </c>
      <c r="M1197" s="1" t="s">
        <v>2230</v>
      </c>
      <c r="N1197">
        <v>0</v>
      </c>
      <c r="O1197">
        <v>1</v>
      </c>
      <c r="P1197">
        <v>0</v>
      </c>
      <c r="Q1197">
        <v>0</v>
      </c>
      <c r="R1197" s="19">
        <f>BWscncns[[#This Row],[C fx]]*4+BWscncns[[#This Row],[C fg]]*2+BWscncns[[#This Row],[C fm]]</f>
        <v>2</v>
      </c>
      <c r="S1197">
        <v>9120</v>
      </c>
      <c r="T1197">
        <v>7744512</v>
      </c>
      <c r="U1197" s="13">
        <v>1.177608</v>
      </c>
      <c r="V1197" s="13">
        <v>0.84917900000000002</v>
      </c>
      <c r="W1197">
        <v>2389</v>
      </c>
      <c r="X1197">
        <v>47</v>
      </c>
      <c r="Z1197" s="10">
        <f>IF($N1197&lt;&gt;0,constants!$L$2,IF($O1197&lt;&gt;0,constants!$M$2,IF($P1197&lt;&gt;0,constants!$N$2,0)))</f>
        <v>9721.3799999999992</v>
      </c>
      <c r="AA1197" s="10">
        <f>IF($N1197&lt;&gt;0,constants!$L$2,IF($O1197&lt;&gt;0,constants!$M$2,IF($P1197&lt;&gt;0,constants!$P$2,0)))</f>
        <v>9721.3799999999992</v>
      </c>
      <c r="AB1197" s="11">
        <f>constants!$O$2</f>
        <v>4861.32</v>
      </c>
      <c r="AC1197" s="11">
        <f>VLOOKUP(BWscncns[[#This Row],[scanner]],[0]!ScnrAvgBW,2,FALSE)/1000</f>
        <v>8853.6095214723919</v>
      </c>
      <c r="AD1197" s="8">
        <f>(1+$F1197)*Z1197</f>
        <v>18646.707560865638</v>
      </c>
      <c r="AE1197" s="8">
        <f>(1+$F1197)*AA1197</f>
        <v>18646.707560865638</v>
      </c>
      <c r="AF1197" s="8">
        <f>(1+$F1197)*AB1197</f>
        <v>9324.5621917657118</v>
      </c>
      <c r="AG1197" s="8">
        <f>(1+$F1197)*AC1197</f>
        <v>16982.225528164858</v>
      </c>
      <c r="AH1197" s="8">
        <f>(1+$F1197)*$T1197/1000</f>
        <v>14854.850902404256</v>
      </c>
      <c r="AI1197" s="8">
        <f>(1+BWscncns[[#This Row],[pid_error]]*K_p)*BWscncns[[#This Row],[dbw]]/1000</f>
        <v>11299.681451202128</v>
      </c>
      <c r="AJ1197" s="13">
        <f>BWscncns[[#This Row],[Torflow prgrssv alt vote]]/VLOOKUP(BWscncns[[#This Row],[class]],AltBWtotl,2,FALSE)*100</f>
        <v>3.9473155108200042E-2</v>
      </c>
      <c r="AK1197">
        <f>IF(D1197=E1197,1,0)</f>
        <v>0</v>
      </c>
    </row>
    <row r="1198" spans="1:37">
      <c r="A1198" s="1" t="s">
        <v>7584</v>
      </c>
      <c r="B1198" s="1" t="s">
        <v>7585</v>
      </c>
      <c r="C1198">
        <v>11800</v>
      </c>
      <c r="D1198">
        <v>1524987008</v>
      </c>
      <c r="E1198">
        <v>1524987008</v>
      </c>
      <c r="F1198" s="2">
        <v>9.9275619484500005E-2</v>
      </c>
      <c r="G1198" s="2">
        <v>9.9275619484500005E-2</v>
      </c>
      <c r="H1198">
        <v>11818113</v>
      </c>
      <c r="I1198" s="2">
        <v>-0.16477770549099999</v>
      </c>
      <c r="J1198" s="2">
        <v>0</v>
      </c>
      <c r="K1198">
        <v>5</v>
      </c>
      <c r="L1198" s="1" t="s">
        <v>11708</v>
      </c>
      <c r="M1198" s="1" t="s">
        <v>7585</v>
      </c>
      <c r="N1198">
        <v>1</v>
      </c>
      <c r="O1198">
        <v>0</v>
      </c>
      <c r="P1198">
        <v>0</v>
      </c>
      <c r="Q1198">
        <v>0</v>
      </c>
      <c r="R1198" s="19">
        <f>BWscncns[[#This Row],[C fx]]*4+BWscncns[[#This Row],[C fg]]*2+BWscncns[[#This Row],[C fm]]</f>
        <v>4</v>
      </c>
      <c r="S1198">
        <v>11800</v>
      </c>
      <c r="T1198">
        <v>10750819</v>
      </c>
      <c r="U1198" s="13">
        <v>1.097591</v>
      </c>
      <c r="V1198" s="13">
        <v>0.91108599999999995</v>
      </c>
      <c r="W1198">
        <v>2715</v>
      </c>
      <c r="X1198">
        <v>54</v>
      </c>
      <c r="Z1198" s="10">
        <f>IF($N1198&lt;&gt;0,constants!$L$2,IF($O1198&lt;&gt;0,constants!$M$2,IF($P1198&lt;&gt;0,constants!$N$2,0)))</f>
        <v>10125.48</v>
      </c>
      <c r="AA1198" s="10">
        <f>IF($N1198&lt;&gt;0,constants!$L$2,IF($O1198&lt;&gt;0,constants!$M$2,IF($P1198&lt;&gt;0,constants!$P$2,0)))</f>
        <v>10125.48</v>
      </c>
      <c r="AB1198" s="11">
        <f>constants!$O$2</f>
        <v>4861.32</v>
      </c>
      <c r="AC1198" s="11">
        <f>VLOOKUP(BWscncns[[#This Row],[scanner]],[0]!ScnrAvgBW,2,FALSE)/1000</f>
        <v>3794.4265750962772</v>
      </c>
      <c r="AD1198" s="8">
        <f>(1+$F1198)*Z1198</f>
        <v>11130.693299577913</v>
      </c>
      <c r="AE1198" s="8">
        <f>(1+$F1198)*AA1198</f>
        <v>11130.693299577913</v>
      </c>
      <c r="AF1198" s="8">
        <f>(1+$F1198)*AB1198</f>
        <v>5343.9305545123889</v>
      </c>
      <c r="AG1198" s="8">
        <f>(1+$F1198)*AC1198</f>
        <v>4171.1206239274097</v>
      </c>
      <c r="AH1198" s="8">
        <f>(1+$F1198)*$T1198/1000</f>
        <v>11818.113216190732</v>
      </c>
      <c r="AI1198" s="8">
        <f>(1+BWscncns[[#This Row],[pid_error]]*K_p)*BWscncns[[#This Row],[dbw]]/1000</f>
        <v>11284.466108095367</v>
      </c>
      <c r="AJ1198" s="13">
        <f>BWscncns[[#This Row],[Torflow prgrssv alt vote]]/VLOOKUP(BWscncns[[#This Row],[class]],AltBWtotl,2,FALSE)*100</f>
        <v>9.6716272341229342E-2</v>
      </c>
      <c r="AK1198">
        <f>IF(D1198=E1198,1,0)</f>
        <v>1</v>
      </c>
    </row>
    <row r="1199" spans="1:37">
      <c r="A1199" s="1" t="s">
        <v>7654</v>
      </c>
      <c r="B1199" s="1" t="s">
        <v>7655</v>
      </c>
      <c r="C1199">
        <v>12900</v>
      </c>
      <c r="D1199">
        <v>1524149388</v>
      </c>
      <c r="E1199">
        <v>1524966384</v>
      </c>
      <c r="F1199" s="2">
        <v>6.8066585988299996E-2</v>
      </c>
      <c r="G1199" s="2">
        <v>6.8066585988299996E-2</v>
      </c>
      <c r="H1199">
        <v>12227568</v>
      </c>
      <c r="I1199" s="2">
        <v>0.20212068364300001</v>
      </c>
      <c r="J1199" s="2">
        <v>0</v>
      </c>
      <c r="K1199">
        <v>6</v>
      </c>
      <c r="L1199" s="1" t="s">
        <v>11644</v>
      </c>
      <c r="M1199" s="1" t="s">
        <v>7655</v>
      </c>
      <c r="N1199">
        <v>0</v>
      </c>
      <c r="O1199">
        <v>1</v>
      </c>
      <c r="P1199">
        <v>0</v>
      </c>
      <c r="Q1199">
        <v>0</v>
      </c>
      <c r="R1199" s="19">
        <f>BWscncns[[#This Row],[C fx]]*4+BWscncns[[#This Row],[C fg]]*2+BWscncns[[#This Row],[C fm]]</f>
        <v>2</v>
      </c>
      <c r="S1199">
        <v>11600</v>
      </c>
      <c r="T1199">
        <v>10907648</v>
      </c>
      <c r="U1199" s="13">
        <v>1.063474</v>
      </c>
      <c r="V1199" s="13">
        <v>0.94031399999999998</v>
      </c>
      <c r="W1199">
        <v>2906</v>
      </c>
      <c r="X1199">
        <v>58</v>
      </c>
      <c r="Z1199" s="10">
        <f>IF($N1199&lt;&gt;0,constants!$L$2,IF($O1199&lt;&gt;0,constants!$M$2,IF($P1199&lt;&gt;0,constants!$N$2,0)))</f>
        <v>9721.3799999999992</v>
      </c>
      <c r="AA1199" s="10">
        <f>IF($N1199&lt;&gt;0,constants!$L$2,IF($O1199&lt;&gt;0,constants!$M$2,IF($P1199&lt;&gt;0,constants!$P$2,0)))</f>
        <v>9721.3799999999992</v>
      </c>
      <c r="AB1199" s="11">
        <f>constants!$O$2</f>
        <v>4861.32</v>
      </c>
      <c r="AC1199" s="11">
        <f>VLOOKUP(BWscncns[[#This Row],[scanner]],[0]!ScnrAvgBW,2,FALSE)/1000</f>
        <v>2386.3111194805197</v>
      </c>
      <c r="AD1199" s="8">
        <f>(1+$F1199)*Z1199</f>
        <v>10383.08114769494</v>
      </c>
      <c r="AE1199" s="8">
        <f>(1+$F1199)*AA1199</f>
        <v>10383.08114769494</v>
      </c>
      <c r="AF1199" s="8">
        <f>(1+$F1199)*AB1199</f>
        <v>5192.2134557966428</v>
      </c>
      <c r="AG1199" s="8">
        <f>(1+$F1199)*AC1199</f>
        <v>2548.7391704894771</v>
      </c>
      <c r="AH1199" s="8">
        <f>(1+$F1199)*$T1199/1000</f>
        <v>11650.094360522109</v>
      </c>
      <c r="AI1199" s="8">
        <f>(1+BWscncns[[#This Row],[pid_error]]*K_p)*BWscncns[[#This Row],[dbw]]/1000</f>
        <v>11278.871180261054</v>
      </c>
      <c r="AJ1199" s="13">
        <f>BWscncns[[#This Row],[Torflow prgrssv alt vote]]/VLOOKUP(BWscncns[[#This Row],[class]],AltBWtotl,2,FALSE)*100</f>
        <v>3.94004586294322E-2</v>
      </c>
      <c r="AK1199">
        <f>IF(D1199=E1199,1,0)</f>
        <v>0</v>
      </c>
    </row>
    <row r="1200" spans="1:37">
      <c r="A1200" s="1" t="s">
        <v>10669</v>
      </c>
      <c r="B1200" s="1" t="s">
        <v>49</v>
      </c>
      <c r="C1200">
        <v>20600</v>
      </c>
      <c r="D1200">
        <v>1524340653</v>
      </c>
      <c r="E1200">
        <v>1525009122</v>
      </c>
      <c r="F1200" s="2">
        <v>1.0465894409400001</v>
      </c>
      <c r="G1200" s="2">
        <v>1.0465894409400001</v>
      </c>
      <c r="H1200">
        <v>16744202</v>
      </c>
      <c r="I1200" s="2">
        <v>-0.43293153296499998</v>
      </c>
      <c r="J1200" s="2">
        <v>0</v>
      </c>
      <c r="K1200">
        <v>1</v>
      </c>
      <c r="L1200" s="1" t="s">
        <v>11549</v>
      </c>
      <c r="M1200" s="1" t="s">
        <v>49</v>
      </c>
      <c r="N1200">
        <v>0</v>
      </c>
      <c r="O1200">
        <v>1</v>
      </c>
      <c r="P1200">
        <v>0</v>
      </c>
      <c r="Q1200">
        <v>0</v>
      </c>
      <c r="R1200" s="19">
        <f>BWscncns[[#This Row],[C fx]]*4+BWscncns[[#This Row],[C fg]]*2+BWscncns[[#This Row],[C fm]]</f>
        <v>2</v>
      </c>
      <c r="S1200">
        <v>14000</v>
      </c>
      <c r="T1200">
        <v>7380803</v>
      </c>
      <c r="U1200" s="13">
        <v>1.8968130000000001</v>
      </c>
      <c r="V1200" s="13">
        <v>0.5272</v>
      </c>
      <c r="W1200">
        <v>529</v>
      </c>
      <c r="X1200">
        <v>10</v>
      </c>
      <c r="Z1200" s="10">
        <f>IF($N1200&lt;&gt;0,constants!$L$2,IF($O1200&lt;&gt;0,constants!$M$2,IF($P1200&lt;&gt;0,constants!$N$2,0)))</f>
        <v>9721.3799999999992</v>
      </c>
      <c r="AA1200" s="10">
        <f>IF($N1200&lt;&gt;0,constants!$L$2,IF($O1200&lt;&gt;0,constants!$M$2,IF($P1200&lt;&gt;0,constants!$P$2,0)))</f>
        <v>9721.3799999999992</v>
      </c>
      <c r="AB1200" s="11">
        <f>constants!$O$2</f>
        <v>4861.32</v>
      </c>
      <c r="AC1200" s="11">
        <f>VLOOKUP(BWscncns[[#This Row],[scanner]],[0]!ScnrAvgBW,2,FALSE)/1000</f>
        <v>11818.828055288463</v>
      </c>
      <c r="AD1200" s="8">
        <f>(1+$F1200)*Z1200</f>
        <v>19895.673659365297</v>
      </c>
      <c r="AE1200" s="8">
        <f>(1+$F1200)*AA1200</f>
        <v>19895.673659365297</v>
      </c>
      <c r="AF1200" s="8">
        <f>(1+$F1200)*AB1200</f>
        <v>9949.1261810304404</v>
      </c>
      <c r="AG1200" s="8">
        <f>(1+$F1200)*AC1200</f>
        <v>24188.288702238802</v>
      </c>
      <c r="AH1200" s="8">
        <f>(1+$F1200)*$T1200/1000</f>
        <v>15105.473485458275</v>
      </c>
      <c r="AI1200" s="8">
        <f>(1+BWscncns[[#This Row],[pid_error]]*K_p)*BWscncns[[#This Row],[dbw]]/1000</f>
        <v>11243.138242729137</v>
      </c>
      <c r="AJ1200" s="13">
        <f>BWscncns[[#This Row],[Torflow prgrssv alt vote]]/VLOOKUP(BWscncns[[#This Row],[class]],AltBWtotl,2,FALSE)*100</f>
        <v>3.9275632828655406E-2</v>
      </c>
      <c r="AK1200">
        <f>IF(D1200=E1200,1,0)</f>
        <v>0</v>
      </c>
    </row>
    <row r="1201" spans="1:37">
      <c r="A1201" s="1" t="s">
        <v>10066</v>
      </c>
      <c r="B1201" s="1" t="s">
        <v>49</v>
      </c>
      <c r="C1201">
        <v>10200</v>
      </c>
      <c r="D1201">
        <v>1524551347</v>
      </c>
      <c r="E1201">
        <v>1524945052</v>
      </c>
      <c r="F1201" s="2">
        <v>0.13113276116600001</v>
      </c>
      <c r="G1201" s="2">
        <v>0.13113276116600001</v>
      </c>
      <c r="H1201">
        <v>14103686</v>
      </c>
      <c r="I1201" s="2">
        <v>0.14519480143800001</v>
      </c>
      <c r="J1201" s="2">
        <v>0</v>
      </c>
      <c r="K1201">
        <v>4</v>
      </c>
      <c r="L1201" s="1" t="s">
        <v>11715</v>
      </c>
      <c r="M1201" s="1" t="s">
        <v>49</v>
      </c>
      <c r="N1201">
        <v>0</v>
      </c>
      <c r="O1201">
        <v>1</v>
      </c>
      <c r="P1201">
        <v>0</v>
      </c>
      <c r="Q1201">
        <v>0</v>
      </c>
      <c r="R1201" s="19">
        <f>BWscncns[[#This Row],[C fx]]*4+BWscncns[[#This Row],[C fg]]*2+BWscncns[[#This Row],[C fm]]</f>
        <v>2</v>
      </c>
      <c r="S1201">
        <v>8860</v>
      </c>
      <c r="T1201">
        <v>10539896</v>
      </c>
      <c r="U1201" s="13">
        <v>0.84061600000000003</v>
      </c>
      <c r="V1201" s="13">
        <v>1.189605</v>
      </c>
      <c r="W1201">
        <v>3901</v>
      </c>
      <c r="X1201">
        <v>78</v>
      </c>
      <c r="Z1201" s="10">
        <f>IF($N1201&lt;&gt;0,constants!$L$2,IF($O1201&lt;&gt;0,constants!$M$2,IF($P1201&lt;&gt;0,constants!$N$2,0)))</f>
        <v>9721.3799999999992</v>
      </c>
      <c r="AA1201" s="10">
        <f>IF($N1201&lt;&gt;0,constants!$L$2,IF($O1201&lt;&gt;0,constants!$M$2,IF($P1201&lt;&gt;0,constants!$P$2,0)))</f>
        <v>9721.3799999999992</v>
      </c>
      <c r="AB1201" s="11">
        <f>constants!$O$2</f>
        <v>4861.32</v>
      </c>
      <c r="AC1201" s="11">
        <f>VLOOKUP(BWscncns[[#This Row],[scanner]],[0]!ScnrAvgBW,2,FALSE)/1000</f>
        <v>4819.491751072962</v>
      </c>
      <c r="AD1201" s="8">
        <f>(1+$F1201)*Z1201</f>
        <v>10996.171401743928</v>
      </c>
      <c r="AE1201" s="8">
        <f>(1+$F1201)*AA1201</f>
        <v>10996.171401743928</v>
      </c>
      <c r="AF1201" s="8">
        <f>(1+$F1201)*AB1201</f>
        <v>5498.7983145114986</v>
      </c>
      <c r="AG1201" s="8">
        <f>(1+$F1201)*AC1201</f>
        <v>5451.4850118079203</v>
      </c>
      <c r="AH1201" s="8">
        <f>(1+$F1201)*$T1201/1000</f>
        <v>11922.021664882479</v>
      </c>
      <c r="AI1201" s="8">
        <f>(1+BWscncns[[#This Row],[pid_error]]*K_p)*BWscncns[[#This Row],[dbw]]/1000</f>
        <v>11230.958832441238</v>
      </c>
      <c r="AJ1201" s="13">
        <f>BWscncns[[#This Row],[Torflow prgrssv alt vote]]/VLOOKUP(BWscncns[[#This Row],[class]],AltBWtotl,2,FALSE)*100</f>
        <v>3.9233086518522961E-2</v>
      </c>
      <c r="AK1201">
        <f>IF(D1201=E1201,1,0)</f>
        <v>0</v>
      </c>
    </row>
    <row r="1202" spans="1:37">
      <c r="A1202" s="1" t="s">
        <v>7509</v>
      </c>
      <c r="B1202" s="1" t="s">
        <v>7510</v>
      </c>
      <c r="C1202">
        <v>19800</v>
      </c>
      <c r="D1202">
        <v>1524904001</v>
      </c>
      <c r="E1202">
        <v>1525002344</v>
      </c>
      <c r="F1202" s="2">
        <v>0.67530507117100003</v>
      </c>
      <c r="G1202" s="2">
        <v>0.67530507117100003</v>
      </c>
      <c r="H1202">
        <v>14053477</v>
      </c>
      <c r="I1202" s="2">
        <v>0.15879288744600001</v>
      </c>
      <c r="J1202" s="2">
        <v>0</v>
      </c>
      <c r="K1202">
        <v>1</v>
      </c>
      <c r="L1202" s="1" t="s">
        <v>11562</v>
      </c>
      <c r="M1202" s="1" t="s">
        <v>7510</v>
      </c>
      <c r="N1202">
        <v>0</v>
      </c>
      <c r="O1202">
        <v>1</v>
      </c>
      <c r="P1202">
        <v>0</v>
      </c>
      <c r="Q1202">
        <v>0</v>
      </c>
      <c r="R1202" s="19">
        <f>BWscncns[[#This Row],[C fx]]*4+BWscncns[[#This Row],[C fg]]*2+BWscncns[[#This Row],[C fm]]</f>
        <v>2</v>
      </c>
      <c r="S1202">
        <v>16400</v>
      </c>
      <c r="T1202">
        <v>8388608</v>
      </c>
      <c r="U1202" s="13">
        <v>1.9550320000000001</v>
      </c>
      <c r="V1202" s="13">
        <v>0.51149999999999995</v>
      </c>
      <c r="W1202">
        <v>466</v>
      </c>
      <c r="X1202">
        <v>9</v>
      </c>
      <c r="Z1202" s="10">
        <f>IF($N1202&lt;&gt;0,constants!$L$2,IF($O1202&lt;&gt;0,constants!$M$2,IF($P1202&lt;&gt;0,constants!$N$2,0)))</f>
        <v>9721.3799999999992</v>
      </c>
      <c r="AA1202" s="10">
        <f>IF($N1202&lt;&gt;0,constants!$L$2,IF($O1202&lt;&gt;0,constants!$M$2,IF($P1202&lt;&gt;0,constants!$P$2,0)))</f>
        <v>9721.3799999999992</v>
      </c>
      <c r="AB1202" s="11">
        <f>constants!$O$2</f>
        <v>4861.32</v>
      </c>
      <c r="AC1202" s="11">
        <f>VLOOKUP(BWscncns[[#This Row],[scanner]],[0]!ScnrAvgBW,2,FALSE)/1000</f>
        <v>11818.828055288463</v>
      </c>
      <c r="AD1202" s="8">
        <f>(1+$F1202)*Z1202</f>
        <v>16286.277212780335</v>
      </c>
      <c r="AE1202" s="8">
        <f>(1+$F1202)*AA1202</f>
        <v>16286.277212780335</v>
      </c>
      <c r="AF1202" s="8">
        <f>(1+$F1202)*AB1202</f>
        <v>8144.1940485850055</v>
      </c>
      <c r="AG1202" s="8">
        <f>(1+$F1202)*AC1202</f>
        <v>19800.142576322851</v>
      </c>
      <c r="AH1202" s="8">
        <f>(1+$F1202)*$T1202/1000</f>
        <v>14053.47752246562</v>
      </c>
      <c r="AI1202" s="8">
        <f>(1+BWscncns[[#This Row],[pid_error]]*K_p)*BWscncns[[#This Row],[dbw]]/1000</f>
        <v>11221.042761232809</v>
      </c>
      <c r="AJ1202" s="13">
        <f>BWscncns[[#This Row],[Torflow prgrssv alt vote]]/VLOOKUP(BWscncns[[#This Row],[class]],AltBWtotl,2,FALSE)*100</f>
        <v>3.9198446726369122E-2</v>
      </c>
      <c r="AK1202">
        <f>IF(D1202=E1202,1,0)</f>
        <v>0</v>
      </c>
    </row>
    <row r="1203" spans="1:37">
      <c r="A1203" s="1" t="s">
        <v>5690</v>
      </c>
      <c r="B1203" s="1" t="s">
        <v>5691</v>
      </c>
      <c r="C1203">
        <v>11400</v>
      </c>
      <c r="D1203">
        <v>1524547856</v>
      </c>
      <c r="E1203">
        <v>1524956015</v>
      </c>
      <c r="F1203" s="2">
        <v>0.70972942016499996</v>
      </c>
      <c r="G1203" s="2">
        <v>0.70972942016499996</v>
      </c>
      <c r="H1203">
        <v>14906284</v>
      </c>
      <c r="I1203" s="2">
        <v>0.51614350449199997</v>
      </c>
      <c r="J1203" s="2">
        <v>0</v>
      </c>
      <c r="K1203">
        <v>2</v>
      </c>
      <c r="L1203" s="1" t="s">
        <v>11556</v>
      </c>
      <c r="M1203" s="1" t="s">
        <v>5691</v>
      </c>
      <c r="N1203">
        <v>0</v>
      </c>
      <c r="O1203">
        <v>1</v>
      </c>
      <c r="P1203">
        <v>0</v>
      </c>
      <c r="Q1203">
        <v>0</v>
      </c>
      <c r="R1203" s="19">
        <f>BWscncns[[#This Row],[C fx]]*4+BWscncns[[#This Row],[C fg]]*2+BWscncns[[#This Row],[C fm]]</f>
        <v>2</v>
      </c>
      <c r="S1203">
        <v>9800</v>
      </c>
      <c r="T1203">
        <v>8278205</v>
      </c>
      <c r="U1203" s="13">
        <v>1.183832</v>
      </c>
      <c r="V1203" s="13">
        <v>0.84471499999999999</v>
      </c>
      <c r="W1203">
        <v>2362</v>
      </c>
      <c r="X1203">
        <v>47</v>
      </c>
      <c r="Z1203" s="10">
        <f>IF($N1203&lt;&gt;0,constants!$L$2,IF($O1203&lt;&gt;0,constants!$M$2,IF($P1203&lt;&gt;0,constants!$N$2,0)))</f>
        <v>9721.3799999999992</v>
      </c>
      <c r="AA1203" s="10">
        <f>IF($N1203&lt;&gt;0,constants!$L$2,IF($O1203&lt;&gt;0,constants!$M$2,IF($P1203&lt;&gt;0,constants!$P$2,0)))</f>
        <v>9721.3799999999992</v>
      </c>
      <c r="AB1203" s="11">
        <f>constants!$O$2</f>
        <v>4861.32</v>
      </c>
      <c r="AC1203" s="11">
        <f>VLOOKUP(BWscncns[[#This Row],[scanner]],[0]!ScnrAvgBW,2,FALSE)/1000</f>
        <v>8853.6095214723919</v>
      </c>
      <c r="AD1203" s="8">
        <f>(1+$F1203)*Z1203</f>
        <v>16620.929390603626</v>
      </c>
      <c r="AE1203" s="8">
        <f>(1+$F1203)*AA1203</f>
        <v>16620.929390603626</v>
      </c>
      <c r="AF1203" s="8">
        <f>(1+$F1203)*AB1203</f>
        <v>8311.5418248365168</v>
      </c>
      <c r="AG1203" s="8">
        <f>(1+$F1203)*AC1203</f>
        <v>15137.276673514316</v>
      </c>
      <c r="AH1203" s="8">
        <f>(1+$F1203)*$T1203/1000</f>
        <v>14153.490634657002</v>
      </c>
      <c r="AI1203" s="8">
        <f>(1+BWscncns[[#This Row],[pid_error]]*K_p)*BWscncns[[#This Row],[dbw]]/1000</f>
        <v>11215.847817328502</v>
      </c>
      <c r="AJ1203" s="13">
        <f>BWscncns[[#This Row],[Torflow prgrssv alt vote]]/VLOOKUP(BWscncns[[#This Row],[class]],AltBWtotl,2,FALSE)*100</f>
        <v>3.918029923899094E-2</v>
      </c>
      <c r="AK1203">
        <f>IF(D1203=E1203,1,0)</f>
        <v>0</v>
      </c>
    </row>
    <row r="1204" spans="1:37">
      <c r="A1204" s="1" t="s">
        <v>1861</v>
      </c>
      <c r="B1204" s="1" t="s">
        <v>632</v>
      </c>
      <c r="C1204">
        <v>17700</v>
      </c>
      <c r="D1204">
        <v>1524956364</v>
      </c>
      <c r="E1204">
        <v>1524991615</v>
      </c>
      <c r="F1204" s="2">
        <v>0.73786206012800004</v>
      </c>
      <c r="G1204" s="2">
        <v>0.73786206012800004</v>
      </c>
      <c r="H1204">
        <v>14236565</v>
      </c>
      <c r="I1204" s="2">
        <v>-0.79012006447200001</v>
      </c>
      <c r="J1204" s="2">
        <v>0</v>
      </c>
      <c r="K1204">
        <v>2</v>
      </c>
      <c r="L1204" s="1" t="s">
        <v>11555</v>
      </c>
      <c r="M1204" s="1" t="s">
        <v>632</v>
      </c>
      <c r="N1204">
        <v>0</v>
      </c>
      <c r="O1204">
        <v>1</v>
      </c>
      <c r="P1204">
        <v>0</v>
      </c>
      <c r="Q1204">
        <v>0</v>
      </c>
      <c r="R1204" s="19">
        <f>BWscncns[[#This Row],[C fx]]*4+BWscncns[[#This Row],[C fg]]*2+BWscncns[[#This Row],[C fm]]</f>
        <v>2</v>
      </c>
      <c r="S1204">
        <v>13400</v>
      </c>
      <c r="T1204">
        <v>8192000</v>
      </c>
      <c r="U1204" s="13">
        <v>1.635742</v>
      </c>
      <c r="V1204" s="13">
        <v>0.61134299999999997</v>
      </c>
      <c r="W1204">
        <v>997</v>
      </c>
      <c r="X1204">
        <v>19</v>
      </c>
      <c r="Z1204" s="10">
        <f>IF($N1204&lt;&gt;0,constants!$L$2,IF($O1204&lt;&gt;0,constants!$M$2,IF($P1204&lt;&gt;0,constants!$N$2,0)))</f>
        <v>9721.3799999999992</v>
      </c>
      <c r="AA1204" s="10">
        <f>IF($N1204&lt;&gt;0,constants!$L$2,IF($O1204&lt;&gt;0,constants!$M$2,IF($P1204&lt;&gt;0,constants!$P$2,0)))</f>
        <v>9721.3799999999992</v>
      </c>
      <c r="AB1204" s="11">
        <f>constants!$O$2</f>
        <v>4861.32</v>
      </c>
      <c r="AC1204" s="11">
        <f>VLOOKUP(BWscncns[[#This Row],[scanner]],[0]!ScnrAvgBW,2,FALSE)/1000</f>
        <v>8853.6095214723919</v>
      </c>
      <c r="AD1204" s="8">
        <f>(1+$F1204)*Z1204</f>
        <v>16894.417474087139</v>
      </c>
      <c r="AE1204" s="8">
        <f>(1+$F1204)*AA1204</f>
        <v>16894.417474087139</v>
      </c>
      <c r="AF1204" s="8">
        <f>(1+$F1204)*AB1204</f>
        <v>8448.3035901414496</v>
      </c>
      <c r="AG1204" s="8">
        <f>(1+$F1204)*AC1204</f>
        <v>15386.352082554889</v>
      </c>
      <c r="AH1204" s="8">
        <f>(1+$F1204)*$T1204/1000</f>
        <v>14236.565996568577</v>
      </c>
      <c r="AI1204" s="8">
        <f>(1+BWscncns[[#This Row],[pid_error]]*K_p)*BWscncns[[#This Row],[dbw]]/1000</f>
        <v>11214.282998284289</v>
      </c>
      <c r="AJ1204" s="13">
        <f>BWscncns[[#This Row],[Torflow prgrssv alt vote]]/VLOOKUP(BWscncns[[#This Row],[class]],AltBWtotl,2,FALSE)*100</f>
        <v>3.9174832859685003E-2</v>
      </c>
      <c r="AK1204">
        <f>IF(D1204=E1204,1,0)</f>
        <v>0</v>
      </c>
    </row>
    <row r="1205" spans="1:37">
      <c r="A1205" s="1" t="s">
        <v>5356</v>
      </c>
      <c r="B1205" s="1" t="s">
        <v>5357</v>
      </c>
      <c r="C1205">
        <v>11700</v>
      </c>
      <c r="D1205">
        <v>1524985656</v>
      </c>
      <c r="E1205">
        <v>1524985656</v>
      </c>
      <c r="F1205" s="2">
        <v>1.1572968723199999</v>
      </c>
      <c r="G1205" s="2">
        <v>1.1572968723199999</v>
      </c>
      <c r="H1205">
        <v>11727963</v>
      </c>
      <c r="I1205" s="2">
        <v>-4.3325344284999998E-2</v>
      </c>
      <c r="J1205" s="2">
        <v>0</v>
      </c>
      <c r="K1205">
        <v>3</v>
      </c>
      <c r="L1205" s="1" t="s">
        <v>11613</v>
      </c>
      <c r="M1205" s="1" t="s">
        <v>5357</v>
      </c>
      <c r="N1205">
        <v>0</v>
      </c>
      <c r="O1205">
        <v>0</v>
      </c>
      <c r="P1205">
        <v>1</v>
      </c>
      <c r="Q1205">
        <v>0</v>
      </c>
      <c r="R1205" s="19">
        <f>BWscncns[[#This Row],[C fx]]*4+BWscncns[[#This Row],[C fg]]*2+BWscncns[[#This Row],[C fm]]</f>
        <v>1</v>
      </c>
      <c r="S1205">
        <v>8660</v>
      </c>
      <c r="T1205">
        <v>7095995</v>
      </c>
      <c r="U1205" s="13">
        <v>1.220407</v>
      </c>
      <c r="V1205" s="13">
        <v>0.81939899999999999</v>
      </c>
      <c r="W1205">
        <v>2256</v>
      </c>
      <c r="X1205">
        <v>45</v>
      </c>
      <c r="Z1205" s="10">
        <f>IF($N1205&lt;&gt;0,constants!$L$2,IF($O1205&lt;&gt;0,constants!$M$2,IF($P1205&lt;&gt;0,constants!$N$2,0)))</f>
        <v>1117.99</v>
      </c>
      <c r="AA1205" s="10">
        <f>IF($N1205&lt;&gt;0,constants!$L$2,IF($O1205&lt;&gt;0,constants!$M$2,IF($P1205&lt;&gt;0,constants!$P$2,0)))</f>
        <v>4051.45</v>
      </c>
      <c r="AB1205" s="11">
        <f>constants!$O$2</f>
        <v>4861.32</v>
      </c>
      <c r="AC1205" s="11">
        <f>VLOOKUP(BWscncns[[#This Row],[scanner]],[0]!ScnrAvgBW,2,FALSE)/1000</f>
        <v>6440.9193022088357</v>
      </c>
      <c r="AD1205" s="8">
        <f>(1+$F1205)*Z1205</f>
        <v>2411.8363302850366</v>
      </c>
      <c r="AE1205" s="8">
        <f>(1+$F1205)*AA1205</f>
        <v>8740.1804133608639</v>
      </c>
      <c r="AF1205" s="8">
        <f>(1+$F1205)*AB1205</f>
        <v>10487.310431346661</v>
      </c>
      <c r="AG1205" s="8">
        <f>(1+$F1205)*AC1205</f>
        <v>13894.975065520637</v>
      </c>
      <c r="AH1205" s="8">
        <f>(1+$F1205)*$T1205/1000</f>
        <v>15308.167819498358</v>
      </c>
      <c r="AI1205" s="8">
        <f>(1+BWscncns[[#This Row],[pid_error]]*K_p)*BWscncns[[#This Row],[dbw]]/1000</f>
        <v>11202.081409749178</v>
      </c>
      <c r="AJ1205" s="13">
        <f>BWscncns[[#This Row],[Torflow prgrssv alt vote]]/VLOOKUP(BWscncns[[#This Row],[class]],AltBWtotl,2,FALSE)*100</f>
        <v>0.22093495023244922</v>
      </c>
      <c r="AK1205">
        <f>IF(D1205=E1205,1,0)</f>
        <v>1</v>
      </c>
    </row>
    <row r="1206" spans="1:37">
      <c r="A1206" s="1" t="s">
        <v>9163</v>
      </c>
      <c r="B1206" s="1" t="s">
        <v>9164</v>
      </c>
      <c r="C1206">
        <v>13800</v>
      </c>
      <c r="D1206">
        <v>1524973356</v>
      </c>
      <c r="E1206">
        <v>1524973356</v>
      </c>
      <c r="F1206" s="2">
        <v>0.61692331354499996</v>
      </c>
      <c r="G1206" s="2">
        <v>0.61692331354499996</v>
      </c>
      <c r="H1206">
        <v>13838349</v>
      </c>
      <c r="I1206" s="2">
        <v>0.26243989466599998</v>
      </c>
      <c r="J1206" s="2">
        <v>0</v>
      </c>
      <c r="K1206">
        <v>4</v>
      </c>
      <c r="L1206" s="1" t="s">
        <v>11758</v>
      </c>
      <c r="M1206" s="1" t="s">
        <v>9164</v>
      </c>
      <c r="N1206">
        <v>0</v>
      </c>
      <c r="O1206">
        <v>0</v>
      </c>
      <c r="P1206">
        <v>1</v>
      </c>
      <c r="Q1206">
        <v>0</v>
      </c>
      <c r="R1206" s="19">
        <f>BWscncns[[#This Row],[C fx]]*4+BWscncns[[#This Row],[C fg]]*2+BWscncns[[#This Row],[C fm]]</f>
        <v>1</v>
      </c>
      <c r="S1206">
        <v>10000</v>
      </c>
      <c r="T1206">
        <v>8558445</v>
      </c>
      <c r="U1206" s="13">
        <v>1.1684369999999999</v>
      </c>
      <c r="V1206" s="13">
        <v>0.85584499999999997</v>
      </c>
      <c r="W1206">
        <v>2420</v>
      </c>
      <c r="X1206">
        <v>48</v>
      </c>
      <c r="Z1206" s="10">
        <f>IF($N1206&lt;&gt;0,constants!$L$2,IF($O1206&lt;&gt;0,constants!$M$2,IF($P1206&lt;&gt;0,constants!$N$2,0)))</f>
        <v>1117.99</v>
      </c>
      <c r="AA1206" s="10">
        <f>IF($N1206&lt;&gt;0,constants!$L$2,IF($O1206&lt;&gt;0,constants!$M$2,IF($P1206&lt;&gt;0,constants!$P$2,0)))</f>
        <v>4051.45</v>
      </c>
      <c r="AB1206" s="11">
        <f>constants!$O$2</f>
        <v>4861.32</v>
      </c>
      <c r="AC1206" s="11">
        <f>VLOOKUP(BWscncns[[#This Row],[scanner]],[0]!ScnrAvgBW,2,FALSE)/1000</f>
        <v>4819.491751072962</v>
      </c>
      <c r="AD1206" s="8">
        <f>(1+$F1206)*Z1206</f>
        <v>1807.7040953101746</v>
      </c>
      <c r="AE1206" s="8">
        <f>(1+$F1206)*AA1206</f>
        <v>6550.8839586618906</v>
      </c>
      <c r="AF1206" s="8">
        <f>(1+$F1206)*AB1206</f>
        <v>7860.3816426025796</v>
      </c>
      <c r="AG1206" s="8">
        <f>(1+$F1206)*AC1206</f>
        <v>7792.7485717476884</v>
      </c>
      <c r="AH1206" s="8">
        <f>(1+$F1206)*$T1206/1000</f>
        <v>13838.349248192639</v>
      </c>
      <c r="AI1206" s="8">
        <f>(1+BWscncns[[#This Row],[pid_error]]*K_p)*BWscncns[[#This Row],[dbw]]/1000</f>
        <v>11198.397124096318</v>
      </c>
      <c r="AJ1206" s="13">
        <f>BWscncns[[#This Row],[Torflow prgrssv alt vote]]/VLOOKUP(BWscncns[[#This Row],[class]],AltBWtotl,2,FALSE)*100</f>
        <v>0.22086228628388618</v>
      </c>
      <c r="AK1206">
        <f>IF(D1206=E1206,1,0)</f>
        <v>1</v>
      </c>
    </row>
    <row r="1207" spans="1:37">
      <c r="A1207" s="1" t="s">
        <v>3719</v>
      </c>
      <c r="B1207" s="1" t="s">
        <v>3720</v>
      </c>
      <c r="C1207">
        <v>14800</v>
      </c>
      <c r="D1207">
        <v>1524870094</v>
      </c>
      <c r="E1207">
        <v>1524870094</v>
      </c>
      <c r="F1207" s="2">
        <v>0.94821231894400004</v>
      </c>
      <c r="G1207" s="2">
        <v>0.94821231894400004</v>
      </c>
      <c r="H1207">
        <v>14798513</v>
      </c>
      <c r="I1207" s="2">
        <v>0.183205963837</v>
      </c>
      <c r="J1207" s="2">
        <v>0.2</v>
      </c>
      <c r="K1207">
        <v>2</v>
      </c>
      <c r="L1207" s="1" t="s">
        <v>11627</v>
      </c>
      <c r="M1207" s="1" t="s">
        <v>3720</v>
      </c>
      <c r="N1207">
        <v>0</v>
      </c>
      <c r="O1207">
        <v>1</v>
      </c>
      <c r="P1207">
        <v>0</v>
      </c>
      <c r="Q1207">
        <v>0</v>
      </c>
      <c r="R1207" s="19">
        <f>BWscncns[[#This Row],[C fx]]*4+BWscncns[[#This Row],[C fg]]*2+BWscncns[[#This Row],[C fm]]</f>
        <v>2</v>
      </c>
      <c r="S1207">
        <v>13200</v>
      </c>
      <c r="T1207">
        <v>7595945</v>
      </c>
      <c r="U1207" s="13">
        <v>1.7377689999999999</v>
      </c>
      <c r="V1207" s="13">
        <v>0.57545000000000002</v>
      </c>
      <c r="W1207">
        <v>781</v>
      </c>
      <c r="X1207">
        <v>15</v>
      </c>
      <c r="Z1207" s="10">
        <f>IF($N1207&lt;&gt;0,constants!$L$2,IF($O1207&lt;&gt;0,constants!$M$2,IF($P1207&lt;&gt;0,constants!$N$2,0)))</f>
        <v>9721.3799999999992</v>
      </c>
      <c r="AA1207" s="10">
        <f>IF($N1207&lt;&gt;0,constants!$L$2,IF($O1207&lt;&gt;0,constants!$M$2,IF($P1207&lt;&gt;0,constants!$P$2,0)))</f>
        <v>9721.3799999999992</v>
      </c>
      <c r="AB1207" s="11">
        <f>constants!$O$2</f>
        <v>4861.32</v>
      </c>
      <c r="AC1207" s="11">
        <f>VLOOKUP(BWscncns[[#This Row],[scanner]],[0]!ScnrAvgBW,2,FALSE)/1000</f>
        <v>8853.6095214723919</v>
      </c>
      <c r="AD1207" s="8">
        <f>(1+$F1207)*Z1207</f>
        <v>18939.31227313582</v>
      </c>
      <c r="AE1207" s="8">
        <f>(1+$F1207)*AA1207</f>
        <v>18939.31227313582</v>
      </c>
      <c r="AF1207" s="8">
        <f>(1+$F1207)*AB1207</f>
        <v>9470.8835103288457</v>
      </c>
      <c r="AG1207" s="8">
        <f>(1+$F1207)*AC1207</f>
        <v>17248.711136852406</v>
      </c>
      <c r="AH1207" s="8">
        <f>(1+$F1207)*$T1207/1000</f>
        <v>14798.513623021081</v>
      </c>
      <c r="AI1207" s="8">
        <f>(1+BWscncns[[#This Row],[pid_error]]*K_p)*BWscncns[[#This Row],[dbw]]/1000</f>
        <v>11197.22931151054</v>
      </c>
      <c r="AJ1207" s="13">
        <f>BWscncns[[#This Row],[Torflow prgrssv alt vote]]/VLOOKUP(BWscncns[[#This Row],[class]],AltBWtotl,2,FALSE)*100</f>
        <v>3.9115259249039976E-2</v>
      </c>
      <c r="AK1207">
        <f>IF(D1207=E1207,1,0)</f>
        <v>1</v>
      </c>
    </row>
    <row r="1208" spans="1:37">
      <c r="A1208" s="1" t="s">
        <v>5965</v>
      </c>
      <c r="B1208" s="1" t="s">
        <v>5966</v>
      </c>
      <c r="C1208">
        <v>15200</v>
      </c>
      <c r="D1208">
        <v>1524914776</v>
      </c>
      <c r="E1208">
        <v>1524914776</v>
      </c>
      <c r="F1208" s="2">
        <v>1.4154593605700001</v>
      </c>
      <c r="G1208" s="2">
        <v>1.4154593605700001</v>
      </c>
      <c r="H1208">
        <v>15170311</v>
      </c>
      <c r="I1208" s="2">
        <v>0.40929461532900002</v>
      </c>
      <c r="J1208" s="2">
        <v>0</v>
      </c>
      <c r="K1208">
        <v>2</v>
      </c>
      <c r="L1208" s="1" t="s">
        <v>11749</v>
      </c>
      <c r="M1208" s="1" t="s">
        <v>5966</v>
      </c>
      <c r="N1208">
        <v>0</v>
      </c>
      <c r="O1208">
        <v>0</v>
      </c>
      <c r="P1208">
        <v>1</v>
      </c>
      <c r="Q1208">
        <v>0</v>
      </c>
      <c r="R1208" s="19">
        <f>BWscncns[[#This Row],[C fx]]*4+BWscncns[[#This Row],[C fg]]*2+BWscncns[[#This Row],[C fm]]</f>
        <v>1</v>
      </c>
      <c r="S1208">
        <v>10700</v>
      </c>
      <c r="T1208">
        <v>6553600</v>
      </c>
      <c r="U1208" s="13">
        <v>1.63269</v>
      </c>
      <c r="V1208" s="13">
        <v>0.61248599999999997</v>
      </c>
      <c r="W1208">
        <v>1004</v>
      </c>
      <c r="X1208">
        <v>20</v>
      </c>
      <c r="Z1208" s="10">
        <f>IF($N1208&lt;&gt;0,constants!$L$2,IF($O1208&lt;&gt;0,constants!$M$2,IF($P1208&lt;&gt;0,constants!$N$2,0)))</f>
        <v>1117.99</v>
      </c>
      <c r="AA1208" s="10">
        <f>IF($N1208&lt;&gt;0,constants!$L$2,IF($O1208&lt;&gt;0,constants!$M$2,IF($P1208&lt;&gt;0,constants!$P$2,0)))</f>
        <v>4051.45</v>
      </c>
      <c r="AB1208" s="11">
        <f>constants!$O$2</f>
        <v>4861.32</v>
      </c>
      <c r="AC1208" s="11">
        <f>VLOOKUP(BWscncns[[#This Row],[scanner]],[0]!ScnrAvgBW,2,FALSE)/1000</f>
        <v>8853.6095214723919</v>
      </c>
      <c r="AD1208" s="8">
        <f>(1+$F1208)*Z1208</f>
        <v>2700.4594105236542</v>
      </c>
      <c r="AE1208" s="8">
        <f>(1+$F1208)*AA1208</f>
        <v>9786.1128263813262</v>
      </c>
      <c r="AF1208" s="8">
        <f>(1+$F1208)*AB1208</f>
        <v>11742.320898726151</v>
      </c>
      <c r="AG1208" s="8">
        <f>(1+$F1208)*AC1208</f>
        <v>21385.533993472167</v>
      </c>
      <c r="AH1208" s="8">
        <f>(1+$F1208)*$T1208/1000</f>
        <v>15829.95446543155</v>
      </c>
      <c r="AI1208" s="8">
        <f>(1+BWscncns[[#This Row],[pid_error]]*K_p)*BWscncns[[#This Row],[dbw]]/1000</f>
        <v>11191.777232715776</v>
      </c>
      <c r="AJ1208" s="13">
        <f>BWscncns[[#This Row],[Torflow prgrssv alt vote]]/VLOOKUP(BWscncns[[#This Row],[class]],AltBWtotl,2,FALSE)*100</f>
        <v>0.2207317243535443</v>
      </c>
      <c r="AK1208">
        <f>IF(D1208=E1208,1,0)</f>
        <v>1</v>
      </c>
    </row>
    <row r="1209" spans="1:37">
      <c r="A1209" s="1" t="s">
        <v>5520</v>
      </c>
      <c r="B1209" s="1" t="s">
        <v>5521</v>
      </c>
      <c r="C1209">
        <v>16600</v>
      </c>
      <c r="D1209">
        <v>1524549829</v>
      </c>
      <c r="E1209">
        <v>1524907079</v>
      </c>
      <c r="F1209" s="2">
        <v>0.57226233865700005</v>
      </c>
      <c r="G1209" s="2">
        <v>0.57226233865700005</v>
      </c>
      <c r="H1209">
        <v>12587854</v>
      </c>
      <c r="I1209" s="2">
        <v>1.0580969710100001</v>
      </c>
      <c r="J1209" s="2">
        <v>0</v>
      </c>
      <c r="K1209">
        <v>2</v>
      </c>
      <c r="L1209" s="1" t="s">
        <v>11656</v>
      </c>
      <c r="M1209" s="1" t="s">
        <v>5521</v>
      </c>
      <c r="N1209">
        <v>0</v>
      </c>
      <c r="O1209">
        <v>1</v>
      </c>
      <c r="P1209">
        <v>0</v>
      </c>
      <c r="Q1209">
        <v>0</v>
      </c>
      <c r="R1209" s="19">
        <f>BWscncns[[#This Row],[C fx]]*4+BWscncns[[#This Row],[C fg]]*2+BWscncns[[#This Row],[C fm]]</f>
        <v>2</v>
      </c>
      <c r="S1209">
        <v>14900</v>
      </c>
      <c r="T1209">
        <v>8687945</v>
      </c>
      <c r="U1209" s="13">
        <v>1.71502</v>
      </c>
      <c r="V1209" s="13">
        <v>0.58308400000000005</v>
      </c>
      <c r="W1209">
        <v>820</v>
      </c>
      <c r="X1209">
        <v>16</v>
      </c>
      <c r="Z1209" s="10">
        <f>IF($N1209&lt;&gt;0,constants!$L$2,IF($O1209&lt;&gt;0,constants!$M$2,IF($P1209&lt;&gt;0,constants!$N$2,0)))</f>
        <v>9721.3799999999992</v>
      </c>
      <c r="AA1209" s="10">
        <f>IF($N1209&lt;&gt;0,constants!$L$2,IF($O1209&lt;&gt;0,constants!$M$2,IF($P1209&lt;&gt;0,constants!$P$2,0)))</f>
        <v>9721.3799999999992</v>
      </c>
      <c r="AB1209" s="11">
        <f>constants!$O$2</f>
        <v>4861.32</v>
      </c>
      <c r="AC1209" s="11">
        <f>VLOOKUP(BWscncns[[#This Row],[scanner]],[0]!ScnrAvgBW,2,FALSE)/1000</f>
        <v>8853.6095214723919</v>
      </c>
      <c r="AD1209" s="8">
        <f>(1+$F1209)*Z1209</f>
        <v>15284.559653773385</v>
      </c>
      <c r="AE1209" s="8">
        <f>(1+$F1209)*AA1209</f>
        <v>15284.559653773385</v>
      </c>
      <c r="AF1209" s="8">
        <f>(1+$F1209)*AB1209</f>
        <v>7643.270352160047</v>
      </c>
      <c r="AG1209" s="8">
        <f>(1+$F1209)*AC1209</f>
        <v>13920.196811786065</v>
      </c>
      <c r="AH1209" s="8">
        <f>(1+$F1209)*$T1209/1000</f>
        <v>13659.728723823391</v>
      </c>
      <c r="AI1209" s="8">
        <f>(1+BWscncns[[#This Row],[pid_error]]*K_p)*BWscncns[[#This Row],[dbw]]/1000</f>
        <v>11173.836861911695</v>
      </c>
      <c r="AJ1209" s="13">
        <f>BWscncns[[#This Row],[Torflow prgrssv alt vote]]/VLOOKUP(BWscncns[[#This Row],[class]],AltBWtotl,2,FALSE)*100</f>
        <v>3.9033542450618394E-2</v>
      </c>
      <c r="AK1209">
        <f>IF(D1209=E1209,1,0)</f>
        <v>0</v>
      </c>
    </row>
    <row r="1210" spans="1:37">
      <c r="A1210" s="1" t="s">
        <v>1957</v>
      </c>
      <c r="B1210" s="1" t="s">
        <v>1958</v>
      </c>
      <c r="C1210">
        <v>11400</v>
      </c>
      <c r="D1210">
        <v>1524926764</v>
      </c>
      <c r="E1210">
        <v>1524963313</v>
      </c>
      <c r="F1210" s="2">
        <v>0.45924104913500002</v>
      </c>
      <c r="G1210" s="2">
        <v>0.45924104913500002</v>
      </c>
      <c r="H1210">
        <v>13015976</v>
      </c>
      <c r="I1210" s="2">
        <v>0.39696897715500001</v>
      </c>
      <c r="J1210" s="2">
        <v>0</v>
      </c>
      <c r="K1210">
        <v>5</v>
      </c>
      <c r="L1210" s="1" t="s">
        <v>11706</v>
      </c>
      <c r="M1210" s="1" t="s">
        <v>1958</v>
      </c>
      <c r="N1210">
        <v>0</v>
      </c>
      <c r="O1210">
        <v>1</v>
      </c>
      <c r="P1210">
        <v>0</v>
      </c>
      <c r="Q1210">
        <v>0</v>
      </c>
      <c r="R1210" s="19">
        <f>BWscncns[[#This Row],[C fx]]*4+BWscncns[[#This Row],[C fg]]*2+BWscncns[[#This Row],[C fm]]</f>
        <v>2</v>
      </c>
      <c r="S1210">
        <v>9420</v>
      </c>
      <c r="T1210">
        <v>9085609</v>
      </c>
      <c r="U1210" s="13">
        <v>1.0368040000000001</v>
      </c>
      <c r="V1210" s="13">
        <v>0.96450199999999997</v>
      </c>
      <c r="W1210">
        <v>3057</v>
      </c>
      <c r="X1210">
        <v>61</v>
      </c>
      <c r="Z1210" s="10">
        <f>IF($N1210&lt;&gt;0,constants!$L$2,IF($O1210&lt;&gt;0,constants!$M$2,IF($P1210&lt;&gt;0,constants!$N$2,0)))</f>
        <v>9721.3799999999992</v>
      </c>
      <c r="AA1210" s="10">
        <f>IF($N1210&lt;&gt;0,constants!$L$2,IF($O1210&lt;&gt;0,constants!$M$2,IF($P1210&lt;&gt;0,constants!$P$2,0)))</f>
        <v>9721.3799999999992</v>
      </c>
      <c r="AB1210" s="11">
        <f>constants!$O$2</f>
        <v>4861.32</v>
      </c>
      <c r="AC1210" s="11">
        <f>VLOOKUP(BWscncns[[#This Row],[scanner]],[0]!ScnrAvgBW,2,FALSE)/1000</f>
        <v>3794.4265750962772</v>
      </c>
      <c r="AD1210" s="8">
        <f>(1+$F1210)*Z1210</f>
        <v>14185.836750240005</v>
      </c>
      <c r="AE1210" s="8">
        <f>(1+$F1210)*AA1210</f>
        <v>14185.836750240005</v>
      </c>
      <c r="AF1210" s="8">
        <f>(1+$F1210)*AB1210</f>
        <v>7093.8376969809578</v>
      </c>
      <c r="AG1210" s="8">
        <f>(1+$F1210)*AC1210</f>
        <v>5536.9830163092165</v>
      </c>
      <c r="AH1210" s="8">
        <f>(1+$F1210)*$T1210/1000</f>
        <v>13258.093609190399</v>
      </c>
      <c r="AI1210" s="8">
        <f>(1+BWscncns[[#This Row],[pid_error]]*K_p)*BWscncns[[#This Row],[dbw]]/1000</f>
        <v>11171.8513045952</v>
      </c>
      <c r="AJ1210" s="13">
        <f>BWscncns[[#This Row],[Torflow prgrssv alt vote]]/VLOOKUP(BWscncns[[#This Row],[class]],AltBWtotl,2,FALSE)*100</f>
        <v>3.902660630712898E-2</v>
      </c>
      <c r="AK1210">
        <f>IF(D1210=E1210,1,0)</f>
        <v>0</v>
      </c>
    </row>
    <row r="1211" spans="1:37">
      <c r="A1211" s="1" t="s">
        <v>6720</v>
      </c>
      <c r="B1211" s="1" t="s">
        <v>6721</v>
      </c>
      <c r="C1211">
        <v>9740</v>
      </c>
      <c r="D1211">
        <v>1524311604</v>
      </c>
      <c r="E1211">
        <v>1524948628</v>
      </c>
      <c r="F1211" s="2">
        <v>0.32741993492999999</v>
      </c>
      <c r="G1211" s="2">
        <v>0.32741993492999999</v>
      </c>
      <c r="H1211">
        <v>11881449</v>
      </c>
      <c r="I1211" s="2">
        <v>1.98301632852E-2</v>
      </c>
      <c r="J1211" s="2">
        <v>0</v>
      </c>
      <c r="K1211">
        <v>4</v>
      </c>
      <c r="L1211" s="1" t="s">
        <v>11764</v>
      </c>
      <c r="M1211" s="1" t="s">
        <v>6721</v>
      </c>
      <c r="N1211">
        <v>0</v>
      </c>
      <c r="O1211">
        <v>1</v>
      </c>
      <c r="P1211">
        <v>0</v>
      </c>
      <c r="Q1211">
        <v>0</v>
      </c>
      <c r="R1211" s="19">
        <f>BWscncns[[#This Row],[C fx]]*4+BWscncns[[#This Row],[C fg]]*2+BWscncns[[#This Row],[C fm]]</f>
        <v>2</v>
      </c>
      <c r="S1211">
        <v>10700</v>
      </c>
      <c r="T1211">
        <v>9595348</v>
      </c>
      <c r="U1211" s="13">
        <v>1.115124</v>
      </c>
      <c r="V1211" s="13">
        <v>0.89676100000000003</v>
      </c>
      <c r="W1211">
        <v>2619</v>
      </c>
      <c r="X1211">
        <v>52</v>
      </c>
      <c r="Z1211" s="10">
        <f>IF($N1211&lt;&gt;0,constants!$L$2,IF($O1211&lt;&gt;0,constants!$M$2,IF($P1211&lt;&gt;0,constants!$N$2,0)))</f>
        <v>9721.3799999999992</v>
      </c>
      <c r="AA1211" s="10">
        <f>IF($N1211&lt;&gt;0,constants!$L$2,IF($O1211&lt;&gt;0,constants!$M$2,IF($P1211&lt;&gt;0,constants!$P$2,0)))</f>
        <v>9721.3799999999992</v>
      </c>
      <c r="AB1211" s="11">
        <f>constants!$O$2</f>
        <v>4861.32</v>
      </c>
      <c r="AC1211" s="11">
        <f>VLOOKUP(BWscncns[[#This Row],[scanner]],[0]!ScnrAvgBW,2,FALSE)/1000</f>
        <v>4819.491751072962</v>
      </c>
      <c r="AD1211" s="8">
        <f>(1+$F1211)*Z1211</f>
        <v>12904.353607029801</v>
      </c>
      <c r="AE1211" s="8">
        <f>(1+$F1211)*AA1211</f>
        <v>12904.353607029801</v>
      </c>
      <c r="AF1211" s="8">
        <f>(1+$F1211)*AB1211</f>
        <v>6453.0130780739073</v>
      </c>
      <c r="AG1211" s="8">
        <f>(1+$F1211)*AC1211</f>
        <v>6397.4894266049432</v>
      </c>
      <c r="AH1211" s="8">
        <f>(1+$F1211)*$T1211/1000</f>
        <v>12737.056217790707</v>
      </c>
      <c r="AI1211" s="8">
        <f>(1+BWscncns[[#This Row],[pid_error]]*K_p)*BWscncns[[#This Row],[dbw]]/1000</f>
        <v>11166.202108895352</v>
      </c>
      <c r="AJ1211" s="13">
        <f>BWscncns[[#This Row],[Torflow prgrssv alt vote]]/VLOOKUP(BWscncns[[#This Row],[class]],AltBWtotl,2,FALSE)*100</f>
        <v>3.9006871982842077E-2</v>
      </c>
      <c r="AK1211">
        <f>IF(D1211=E1211,1,0)</f>
        <v>0</v>
      </c>
    </row>
    <row r="1212" spans="1:37">
      <c r="A1212" s="1" t="s">
        <v>1949</v>
      </c>
      <c r="B1212" s="1" t="s">
        <v>1950</v>
      </c>
      <c r="C1212">
        <v>10600</v>
      </c>
      <c r="D1212">
        <v>1525000490</v>
      </c>
      <c r="E1212">
        <v>1525000490</v>
      </c>
      <c r="F1212" s="2">
        <v>-9.9081884442599993E-2</v>
      </c>
      <c r="G1212" s="2">
        <v>-9.9081884442599993E-2</v>
      </c>
      <c r="H1212">
        <v>10576430</v>
      </c>
      <c r="I1212" s="2">
        <v>0.20537042693300001</v>
      </c>
      <c r="J1212" s="2">
        <v>0</v>
      </c>
      <c r="K1212">
        <v>5</v>
      </c>
      <c r="L1212" s="1" t="s">
        <v>11739</v>
      </c>
      <c r="M1212" s="1" t="s">
        <v>1950</v>
      </c>
      <c r="N1212">
        <v>0</v>
      </c>
      <c r="O1212">
        <v>0</v>
      </c>
      <c r="P1212">
        <v>1</v>
      </c>
      <c r="Q1212">
        <v>0</v>
      </c>
      <c r="R1212" s="19">
        <f>BWscncns[[#This Row],[C fx]]*4+BWscncns[[#This Row],[C fg]]*2+BWscncns[[#This Row],[C fm]]</f>
        <v>1</v>
      </c>
      <c r="S1212">
        <v>9340</v>
      </c>
      <c r="T1212">
        <v>11739614</v>
      </c>
      <c r="U1212" s="13">
        <v>0.795597</v>
      </c>
      <c r="V1212" s="13">
        <v>1.256918</v>
      </c>
      <c r="W1212">
        <v>4020</v>
      </c>
      <c r="X1212">
        <v>80</v>
      </c>
      <c r="Z1212" s="10">
        <f>IF($N1212&lt;&gt;0,constants!$L$2,IF($O1212&lt;&gt;0,constants!$M$2,IF($P1212&lt;&gt;0,constants!$N$2,0)))</f>
        <v>1117.99</v>
      </c>
      <c r="AA1212" s="10">
        <f>IF($N1212&lt;&gt;0,constants!$L$2,IF($O1212&lt;&gt;0,constants!$M$2,IF($P1212&lt;&gt;0,constants!$P$2,0)))</f>
        <v>4051.45</v>
      </c>
      <c r="AB1212" s="11">
        <f>constants!$O$2</f>
        <v>4861.32</v>
      </c>
      <c r="AC1212" s="11">
        <f>VLOOKUP(BWscncns[[#This Row],[scanner]],[0]!ScnrAvgBW,2,FALSE)/1000</f>
        <v>3794.4265750962772</v>
      </c>
      <c r="AD1212" s="8">
        <f>(1+$F1212)*Z1212</f>
        <v>1007.2174440120176</v>
      </c>
      <c r="AE1212" s="8">
        <f>(1+$F1212)*AA1212</f>
        <v>3650.0246992750281</v>
      </c>
      <c r="AF1212" s="8">
        <f>(1+$F1212)*AB1212</f>
        <v>4379.6512535214997</v>
      </c>
      <c r="AG1212" s="8">
        <f>(1+$F1212)*AC1212</f>
        <v>3418.4676396566574</v>
      </c>
      <c r="AH1212" s="8">
        <f>(1+$F1212)*$T1212/1000</f>
        <v>10576.430922251271</v>
      </c>
      <c r="AI1212" s="8">
        <f>(1+BWscncns[[#This Row],[pid_error]]*K_p)*BWscncns[[#This Row],[dbw]]/1000</f>
        <v>11158.022461125634</v>
      </c>
      <c r="AJ1212" s="13">
        <f>BWscncns[[#This Row],[Torflow prgrssv alt vote]]/VLOOKUP(BWscncns[[#This Row],[class]],AltBWtotl,2,FALSE)*100</f>
        <v>0.22006599014678468</v>
      </c>
      <c r="AK1212">
        <f>IF(D1212=E1212,1,0)</f>
        <v>1</v>
      </c>
    </row>
    <row r="1213" spans="1:37">
      <c r="A1213" s="1" t="s">
        <v>7858</v>
      </c>
      <c r="B1213" s="1" t="s">
        <v>7859</v>
      </c>
      <c r="C1213">
        <v>13400</v>
      </c>
      <c r="D1213">
        <v>1524953406</v>
      </c>
      <c r="E1213">
        <v>1524953406</v>
      </c>
      <c r="F1213" s="2">
        <v>0.51947872183900001</v>
      </c>
      <c r="G1213" s="2">
        <v>0.51947872183900001</v>
      </c>
      <c r="H1213">
        <v>13437658</v>
      </c>
      <c r="I1213" s="2">
        <v>-3.9381070186399999E-3</v>
      </c>
      <c r="J1213" s="2">
        <v>0</v>
      </c>
      <c r="K1213">
        <v>2</v>
      </c>
      <c r="L1213" s="1" t="s">
        <v>11624</v>
      </c>
      <c r="M1213" s="1" t="s">
        <v>7859</v>
      </c>
      <c r="N1213">
        <v>1</v>
      </c>
      <c r="O1213">
        <v>0</v>
      </c>
      <c r="P1213">
        <v>0</v>
      </c>
      <c r="Q1213">
        <v>0</v>
      </c>
      <c r="R1213" s="19">
        <f>BWscncns[[#This Row],[C fx]]*4+BWscncns[[#This Row],[C fg]]*2+BWscncns[[#This Row],[C fm]]</f>
        <v>4</v>
      </c>
      <c r="S1213">
        <v>13100</v>
      </c>
      <c r="T1213">
        <v>8843598</v>
      </c>
      <c r="U1213" s="13">
        <v>1.481298</v>
      </c>
      <c r="V1213" s="13">
        <v>0.67508400000000002</v>
      </c>
      <c r="W1213">
        <v>1438</v>
      </c>
      <c r="X1213">
        <v>28</v>
      </c>
      <c r="Z1213" s="10">
        <f>IF($N1213&lt;&gt;0,constants!$L$2,IF($O1213&lt;&gt;0,constants!$M$2,IF($P1213&lt;&gt;0,constants!$N$2,0)))</f>
        <v>10125.48</v>
      </c>
      <c r="AA1213" s="10">
        <f>IF($N1213&lt;&gt;0,constants!$L$2,IF($O1213&lt;&gt;0,constants!$M$2,IF($P1213&lt;&gt;0,constants!$P$2,0)))</f>
        <v>10125.48</v>
      </c>
      <c r="AB1213" s="11">
        <f>constants!$O$2</f>
        <v>4861.32</v>
      </c>
      <c r="AC1213" s="11">
        <f>VLOOKUP(BWscncns[[#This Row],[scanner]],[0]!ScnrAvgBW,2,FALSE)/1000</f>
        <v>8853.6095214723919</v>
      </c>
      <c r="AD1213" s="8">
        <f>(1+$F1213)*Z1213</f>
        <v>15385.451408406358</v>
      </c>
      <c r="AE1213" s="8">
        <f>(1+$F1213)*AA1213</f>
        <v>15385.451408406358</v>
      </c>
      <c r="AF1213" s="8">
        <f>(1+$F1213)*AB1213</f>
        <v>7386.6723000503671</v>
      </c>
      <c r="AG1213" s="8">
        <f>(1+$F1213)*AC1213</f>
        <v>13452.87127934847</v>
      </c>
      <c r="AH1213" s="8">
        <f>(1+$F1213)*$T1213/1000</f>
        <v>13437.658985497937</v>
      </c>
      <c r="AI1213" s="8">
        <f>(1+BWscncns[[#This Row],[pid_error]]*K_p)*BWscncns[[#This Row],[dbw]]/1000</f>
        <v>11140.628492748969</v>
      </c>
      <c r="AJ1213" s="13">
        <f>BWscncns[[#This Row],[Torflow prgrssv alt vote]]/VLOOKUP(BWscncns[[#This Row],[class]],AltBWtotl,2,FALSE)*100</f>
        <v>9.5483476935093542E-2</v>
      </c>
      <c r="AK1213">
        <f>IF(D1213=E1213,1,0)</f>
        <v>1</v>
      </c>
    </row>
    <row r="1214" spans="1:37">
      <c r="A1214" s="1" t="s">
        <v>4469</v>
      </c>
      <c r="B1214" s="1" t="s">
        <v>4470</v>
      </c>
      <c r="C1214">
        <v>9650</v>
      </c>
      <c r="D1214">
        <v>1524296529</v>
      </c>
      <c r="E1214">
        <v>1524963001</v>
      </c>
      <c r="F1214" s="2">
        <v>-0.21468740757099999</v>
      </c>
      <c r="G1214" s="2">
        <v>-0.21468740757099999</v>
      </c>
      <c r="H1214">
        <v>7686970</v>
      </c>
      <c r="I1214" s="2">
        <v>-0.14785527339400001</v>
      </c>
      <c r="J1214" s="2">
        <v>0</v>
      </c>
      <c r="K1214">
        <v>4</v>
      </c>
      <c r="L1214" s="1" t="s">
        <v>11657</v>
      </c>
      <c r="M1214" s="1" t="s">
        <v>4470</v>
      </c>
      <c r="N1214">
        <v>0</v>
      </c>
      <c r="O1214">
        <v>1</v>
      </c>
      <c r="P1214">
        <v>0</v>
      </c>
      <c r="Q1214">
        <v>0</v>
      </c>
      <c r="R1214" s="19">
        <f>BWscncns[[#This Row],[C fx]]*4+BWscncns[[#This Row],[C fg]]*2+BWscncns[[#This Row],[C fm]]</f>
        <v>2</v>
      </c>
      <c r="S1214">
        <v>12200</v>
      </c>
      <c r="T1214">
        <v>12428288</v>
      </c>
      <c r="U1214" s="13">
        <v>0.98163199999999995</v>
      </c>
      <c r="V1214" s="13">
        <v>1.0187120000000001</v>
      </c>
      <c r="W1214">
        <v>3428</v>
      </c>
      <c r="X1214">
        <v>68</v>
      </c>
      <c r="Z1214" s="10">
        <f>IF($N1214&lt;&gt;0,constants!$L$2,IF($O1214&lt;&gt;0,constants!$M$2,IF($P1214&lt;&gt;0,constants!$N$2,0)))</f>
        <v>9721.3799999999992</v>
      </c>
      <c r="AA1214" s="10">
        <f>IF($N1214&lt;&gt;0,constants!$L$2,IF($O1214&lt;&gt;0,constants!$M$2,IF($P1214&lt;&gt;0,constants!$P$2,0)))</f>
        <v>9721.3799999999992</v>
      </c>
      <c r="AB1214" s="11">
        <f>constants!$O$2</f>
        <v>4861.32</v>
      </c>
      <c r="AC1214" s="11">
        <f>VLOOKUP(BWscncns[[#This Row],[scanner]],[0]!ScnrAvgBW,2,FALSE)/1000</f>
        <v>4819.491751072962</v>
      </c>
      <c r="AD1214" s="8">
        <f>(1+$F1214)*Z1214</f>
        <v>7634.3221297874315</v>
      </c>
      <c r="AE1214" s="8">
        <f>(1+$F1214)*AA1214</f>
        <v>7634.3221297874315</v>
      </c>
      <c r="AF1214" s="8">
        <f>(1+$F1214)*AB1214</f>
        <v>3817.6558118269459</v>
      </c>
      <c r="AG1214" s="8">
        <f>(1+$F1214)*AC1214</f>
        <v>3784.8075612252883</v>
      </c>
      <c r="AH1214" s="8">
        <f>(1+$F1214)*$T1214/1000</f>
        <v>9760.0910687342312</v>
      </c>
      <c r="AI1214" s="8">
        <f>(1+BWscncns[[#This Row],[pid_error]]*K_p)*BWscncns[[#This Row],[dbw]]/1000</f>
        <v>11094.189534367117</v>
      </c>
      <c r="AJ1214" s="13">
        <f>BWscncns[[#This Row],[Torflow prgrssv alt vote]]/VLOOKUP(BWscncns[[#This Row],[class]],AltBWtotl,2,FALSE)*100</f>
        <v>3.8755310597118994E-2</v>
      </c>
      <c r="AK1214">
        <f>IF(D1214=E1214,1,0)</f>
        <v>0</v>
      </c>
    </row>
    <row r="1215" spans="1:37">
      <c r="A1215" s="1" t="s">
        <v>8894</v>
      </c>
      <c r="B1215" s="1" t="s">
        <v>8895</v>
      </c>
      <c r="C1215">
        <v>11700</v>
      </c>
      <c r="D1215">
        <v>1524973689</v>
      </c>
      <c r="E1215">
        <v>1524973689</v>
      </c>
      <c r="F1215" s="2">
        <v>0.115687440187</v>
      </c>
      <c r="G1215" s="2">
        <v>0.115687440187</v>
      </c>
      <c r="H1215">
        <v>11698830</v>
      </c>
      <c r="I1215" s="2">
        <v>-1.8941301351999999E-2</v>
      </c>
      <c r="J1215" s="2">
        <v>0</v>
      </c>
      <c r="K1215">
        <v>3</v>
      </c>
      <c r="L1215" s="1" t="s">
        <v>11685</v>
      </c>
      <c r="M1215" s="1" t="s">
        <v>8895</v>
      </c>
      <c r="N1215">
        <v>1</v>
      </c>
      <c r="O1215">
        <v>0</v>
      </c>
      <c r="P1215">
        <v>0</v>
      </c>
      <c r="Q1215">
        <v>0</v>
      </c>
      <c r="R1215" s="19">
        <f>BWscncns[[#This Row],[C fx]]*4+BWscncns[[#This Row],[C fg]]*2+BWscncns[[#This Row],[C fm]]</f>
        <v>4</v>
      </c>
      <c r="S1215">
        <v>12100</v>
      </c>
      <c r="T1215">
        <v>10485760</v>
      </c>
      <c r="U1215" s="13">
        <v>1.1539459999999999</v>
      </c>
      <c r="V1215" s="13">
        <v>0.86659200000000003</v>
      </c>
      <c r="W1215">
        <v>2460</v>
      </c>
      <c r="X1215">
        <v>49</v>
      </c>
      <c r="Z1215" s="10">
        <f>IF($N1215&lt;&gt;0,constants!$L$2,IF($O1215&lt;&gt;0,constants!$M$2,IF($P1215&lt;&gt;0,constants!$N$2,0)))</f>
        <v>10125.48</v>
      </c>
      <c r="AA1215" s="10">
        <f>IF($N1215&lt;&gt;0,constants!$L$2,IF($O1215&lt;&gt;0,constants!$M$2,IF($P1215&lt;&gt;0,constants!$P$2,0)))</f>
        <v>10125.48</v>
      </c>
      <c r="AB1215" s="11">
        <f>constants!$O$2</f>
        <v>4861.32</v>
      </c>
      <c r="AC1215" s="11">
        <f>VLOOKUP(BWscncns[[#This Row],[scanner]],[0]!ScnrAvgBW,2,FALSE)/1000</f>
        <v>6440.9193022088357</v>
      </c>
      <c r="AD1215" s="8">
        <f>(1+$F1215)*Z1215</f>
        <v>11296.870861864665</v>
      </c>
      <c r="AE1215" s="8">
        <f>(1+$F1215)*AA1215</f>
        <v>11296.870861864665</v>
      </c>
      <c r="AF1215" s="8">
        <f>(1+$F1215)*AB1215</f>
        <v>5423.7136667298664</v>
      </c>
      <c r="AG1215" s="8">
        <f>(1+$F1215)*AC1215</f>
        <v>7186.0527687324147</v>
      </c>
      <c r="AH1215" s="8">
        <f>(1+$F1215)*$T1215/1000</f>
        <v>11698.830732815237</v>
      </c>
      <c r="AI1215" s="8">
        <f>(1+BWscncns[[#This Row],[pid_error]]*K_p)*BWscncns[[#This Row],[dbw]]/1000</f>
        <v>11092.295366407618</v>
      </c>
      <c r="AJ1215" s="13">
        <f>BWscncns[[#This Row],[Torflow prgrssv alt vote]]/VLOOKUP(BWscncns[[#This Row],[class]],AltBWtotl,2,FALSE)*100</f>
        <v>9.5069226073284524E-2</v>
      </c>
      <c r="AK1215">
        <f>IF(D1215=E1215,1,0)</f>
        <v>1</v>
      </c>
    </row>
    <row r="1216" spans="1:37">
      <c r="A1216" s="1" t="s">
        <v>10816</v>
      </c>
      <c r="B1216" s="1" t="s">
        <v>10817</v>
      </c>
      <c r="C1216">
        <v>13800</v>
      </c>
      <c r="D1216">
        <v>1524965001</v>
      </c>
      <c r="E1216">
        <v>1524965001</v>
      </c>
      <c r="F1216" s="2">
        <v>0.63968358806299996</v>
      </c>
      <c r="G1216" s="2">
        <v>0.63968358806299996</v>
      </c>
      <c r="H1216">
        <v>13775001</v>
      </c>
      <c r="I1216" s="2">
        <v>0.30641523440000001</v>
      </c>
      <c r="J1216" s="2">
        <v>0</v>
      </c>
      <c r="K1216">
        <v>3</v>
      </c>
      <c r="L1216" s="1" t="s">
        <v>11760</v>
      </c>
      <c r="M1216" s="1" t="s">
        <v>10817</v>
      </c>
      <c r="N1216">
        <v>0</v>
      </c>
      <c r="O1216">
        <v>1</v>
      </c>
      <c r="P1216">
        <v>0</v>
      </c>
      <c r="Q1216">
        <v>0</v>
      </c>
      <c r="R1216" s="19">
        <f>BWscncns[[#This Row],[C fx]]*4+BWscncns[[#This Row],[C fg]]*2+BWscncns[[#This Row],[C fm]]</f>
        <v>2</v>
      </c>
      <c r="S1216">
        <v>12700</v>
      </c>
      <c r="T1216">
        <v>8401012</v>
      </c>
      <c r="U1216" s="13">
        <v>1.5117229999999999</v>
      </c>
      <c r="V1216" s="13">
        <v>0.661497</v>
      </c>
      <c r="W1216">
        <v>1332</v>
      </c>
      <c r="X1216">
        <v>26</v>
      </c>
      <c r="Z1216" s="10">
        <f>IF($N1216&lt;&gt;0,constants!$L$2,IF($O1216&lt;&gt;0,constants!$M$2,IF($P1216&lt;&gt;0,constants!$N$2,0)))</f>
        <v>9721.3799999999992</v>
      </c>
      <c r="AA1216" s="10">
        <f>IF($N1216&lt;&gt;0,constants!$L$2,IF($O1216&lt;&gt;0,constants!$M$2,IF($P1216&lt;&gt;0,constants!$P$2,0)))</f>
        <v>9721.3799999999992</v>
      </c>
      <c r="AB1216" s="11">
        <f>constants!$O$2</f>
        <v>4861.32</v>
      </c>
      <c r="AC1216" s="11">
        <f>VLOOKUP(BWscncns[[#This Row],[scanner]],[0]!ScnrAvgBW,2,FALSE)/1000</f>
        <v>6440.9193022088357</v>
      </c>
      <c r="AD1216" s="8">
        <f>(1+$F1216)*Z1216</f>
        <v>15939.987239323884</v>
      </c>
      <c r="AE1216" s="8">
        <f>(1+$F1216)*AA1216</f>
        <v>15939.987239323884</v>
      </c>
      <c r="AF1216" s="8">
        <f>(1+$F1216)*AB1216</f>
        <v>7971.0266203224219</v>
      </c>
      <c r="AG1216" s="8">
        <f>(1+$F1216)*AC1216</f>
        <v>10561.069671870016</v>
      </c>
      <c r="AH1216" s="8">
        <f>(1+$F1216)*$T1216/1000</f>
        <v>13775.001499520318</v>
      </c>
      <c r="AI1216" s="8">
        <f>(1+BWscncns[[#This Row],[pid_error]]*K_p)*BWscncns[[#This Row],[dbw]]/1000</f>
        <v>11088.006749760158</v>
      </c>
      <c r="AJ1216" s="13">
        <f>BWscncns[[#This Row],[Torflow prgrssv alt vote]]/VLOOKUP(BWscncns[[#This Row],[class]],AltBWtotl,2,FALSE)*100</f>
        <v>3.8733712287746726E-2</v>
      </c>
      <c r="AK1216">
        <f>IF(D1216=E1216,1,0)</f>
        <v>1</v>
      </c>
    </row>
    <row r="1217" spans="1:37">
      <c r="A1217" s="1" t="s">
        <v>8734</v>
      </c>
      <c r="B1217" s="1" t="s">
        <v>8735</v>
      </c>
      <c r="C1217">
        <v>14500</v>
      </c>
      <c r="D1217">
        <v>1524131596</v>
      </c>
      <c r="E1217">
        <v>1524966282</v>
      </c>
      <c r="F1217" s="2">
        <v>0.70322671879400001</v>
      </c>
      <c r="G1217" s="2">
        <v>0.70322671879400001</v>
      </c>
      <c r="H1217">
        <v>13449953</v>
      </c>
      <c r="I1217" s="2">
        <v>5.7586410285700003E-2</v>
      </c>
      <c r="J1217" s="2">
        <v>0</v>
      </c>
      <c r="K1217">
        <v>1</v>
      </c>
      <c r="L1217" s="1" t="s">
        <v>11599</v>
      </c>
      <c r="M1217" s="1" t="s">
        <v>8735</v>
      </c>
      <c r="N1217">
        <v>0</v>
      </c>
      <c r="O1217">
        <v>1</v>
      </c>
      <c r="P1217">
        <v>0</v>
      </c>
      <c r="Q1217">
        <v>0</v>
      </c>
      <c r="R1217" s="19">
        <f>BWscncns[[#This Row],[C fx]]*4+BWscncns[[#This Row],[C fg]]*2+BWscncns[[#This Row],[C fm]]</f>
        <v>2</v>
      </c>
      <c r="S1217">
        <v>14500</v>
      </c>
      <c r="T1217">
        <v>8186629</v>
      </c>
      <c r="U1217" s="13">
        <v>1.7711809999999999</v>
      </c>
      <c r="V1217" s="13">
        <v>0.56459499999999996</v>
      </c>
      <c r="W1217">
        <v>733</v>
      </c>
      <c r="X1217">
        <v>14</v>
      </c>
      <c r="Z1217" s="10">
        <f>IF($N1217&lt;&gt;0,constants!$L$2,IF($O1217&lt;&gt;0,constants!$M$2,IF($P1217&lt;&gt;0,constants!$N$2,0)))</f>
        <v>9721.3799999999992</v>
      </c>
      <c r="AA1217" s="10">
        <f>IF($N1217&lt;&gt;0,constants!$L$2,IF($O1217&lt;&gt;0,constants!$M$2,IF($P1217&lt;&gt;0,constants!$P$2,0)))</f>
        <v>9721.3799999999992</v>
      </c>
      <c r="AB1217" s="11">
        <f>constants!$O$2</f>
        <v>4861.32</v>
      </c>
      <c r="AC1217" s="11">
        <f>VLOOKUP(BWscncns[[#This Row],[scanner]],[0]!ScnrAvgBW,2,FALSE)/1000</f>
        <v>11818.828055288463</v>
      </c>
      <c r="AD1217" s="8">
        <f>(1+$F1217)*Z1217</f>
        <v>16557.714159549614</v>
      </c>
      <c r="AE1217" s="8">
        <f>(1+$F1217)*AA1217</f>
        <v>16557.714159549614</v>
      </c>
      <c r="AF1217" s="8">
        <f>(1+$F1217)*AB1217</f>
        <v>8279.930112607648</v>
      </c>
      <c r="AG1217" s="8">
        <f>(1+$F1217)*AC1217</f>
        <v>20130.14372859944</v>
      </c>
      <c r="AH1217" s="8">
        <f>(1+$F1217)*$T1217/1000</f>
        <v>13943.685249653805</v>
      </c>
      <c r="AI1217" s="8">
        <f>(1+BWscncns[[#This Row],[pid_error]]*K_p)*BWscncns[[#This Row],[dbw]]/1000</f>
        <v>11065.157124826905</v>
      </c>
      <c r="AJ1217" s="13">
        <f>BWscncns[[#This Row],[Torflow prgrssv alt vote]]/VLOOKUP(BWscncns[[#This Row],[class]],AltBWtotl,2,FALSE)*100</f>
        <v>3.8653891737667548E-2</v>
      </c>
      <c r="AK1217">
        <f>IF(D1217=E1217,1,0)</f>
        <v>0</v>
      </c>
    </row>
    <row r="1218" spans="1:37">
      <c r="A1218" s="1" t="s">
        <v>4620</v>
      </c>
      <c r="B1218" s="1" t="s">
        <v>4621</v>
      </c>
      <c r="C1218">
        <v>19300</v>
      </c>
      <c r="D1218">
        <v>1523947570</v>
      </c>
      <c r="E1218">
        <v>1524828046</v>
      </c>
      <c r="F1218" s="2">
        <v>0.813465607433</v>
      </c>
      <c r="G1218" s="2">
        <v>0.813465607433</v>
      </c>
      <c r="H1218">
        <v>14261673</v>
      </c>
      <c r="I1218" s="2">
        <v>-0.83356137265700003</v>
      </c>
      <c r="J1218" s="2">
        <v>0</v>
      </c>
      <c r="K1218">
        <v>1</v>
      </c>
      <c r="L1218" s="1" t="s">
        <v>11757</v>
      </c>
      <c r="M1218" s="1" t="s">
        <v>4621</v>
      </c>
      <c r="N1218">
        <v>0</v>
      </c>
      <c r="O1218">
        <v>1</v>
      </c>
      <c r="P1218">
        <v>0</v>
      </c>
      <c r="Q1218">
        <v>0</v>
      </c>
      <c r="R1218" s="19">
        <f>BWscncns[[#This Row],[C fx]]*4+BWscncns[[#This Row],[C fg]]*2+BWscncns[[#This Row],[C fm]]</f>
        <v>2</v>
      </c>
      <c r="S1218">
        <v>13000</v>
      </c>
      <c r="T1218">
        <v>7864320</v>
      </c>
      <c r="U1218" s="13">
        <v>1.653035</v>
      </c>
      <c r="V1218" s="13">
        <v>0.60494800000000004</v>
      </c>
      <c r="W1218">
        <v>935</v>
      </c>
      <c r="X1218">
        <v>18</v>
      </c>
      <c r="Z1218" s="10">
        <f>IF($N1218&lt;&gt;0,constants!$L$2,IF($O1218&lt;&gt;0,constants!$M$2,IF($P1218&lt;&gt;0,constants!$N$2,0)))</f>
        <v>9721.3799999999992</v>
      </c>
      <c r="AA1218" s="10">
        <f>IF($N1218&lt;&gt;0,constants!$L$2,IF($O1218&lt;&gt;0,constants!$M$2,IF($P1218&lt;&gt;0,constants!$P$2,0)))</f>
        <v>9721.3799999999992</v>
      </c>
      <c r="AB1218" s="11">
        <f>constants!$O$2</f>
        <v>4861.32</v>
      </c>
      <c r="AC1218" s="11">
        <f>VLOOKUP(BWscncns[[#This Row],[scanner]],[0]!ScnrAvgBW,2,FALSE)/1000</f>
        <v>11818.828055288463</v>
      </c>
      <c r="AD1218" s="8">
        <f>(1+$F1218)*Z1218</f>
        <v>17629.388286787016</v>
      </c>
      <c r="AE1218" s="8">
        <f>(1+$F1218)*AA1218</f>
        <v>17629.388286787016</v>
      </c>
      <c r="AF1218" s="8">
        <f>(1+$F1218)*AB1218</f>
        <v>8815.8366267261918</v>
      </c>
      <c r="AG1218" s="8">
        <f>(1+$F1218)*AC1218</f>
        <v>21433.038198429873</v>
      </c>
      <c r="AH1218" s="8">
        <f>(1+$F1218)*$T1218/1000</f>
        <v>14261.673845847492</v>
      </c>
      <c r="AI1218" s="8">
        <f>(1+BWscncns[[#This Row],[pid_error]]*K_p)*BWscncns[[#This Row],[dbw]]/1000</f>
        <v>11062.996922923743</v>
      </c>
      <c r="AJ1218" s="13">
        <f>BWscncns[[#This Row],[Torflow prgrssv alt vote]]/VLOOKUP(BWscncns[[#This Row],[class]],AltBWtotl,2,FALSE)*100</f>
        <v>3.8646345508585186E-2</v>
      </c>
      <c r="AK1218">
        <f>IF(D1218=E1218,1,0)</f>
        <v>0</v>
      </c>
    </row>
    <row r="1219" spans="1:37">
      <c r="A1219" s="1" t="s">
        <v>360</v>
      </c>
      <c r="B1219" s="1" t="s">
        <v>361</v>
      </c>
      <c r="C1219">
        <v>14600</v>
      </c>
      <c r="D1219">
        <v>1524805625</v>
      </c>
      <c r="E1219">
        <v>1524880091</v>
      </c>
      <c r="F1219" s="2">
        <v>1.37383640169</v>
      </c>
      <c r="G1219" s="2">
        <v>1.37383640169</v>
      </c>
      <c r="H1219">
        <v>15557174</v>
      </c>
      <c r="I1219" s="2">
        <v>0.45703470606500002</v>
      </c>
      <c r="J1219" s="2">
        <v>0</v>
      </c>
      <c r="K1219">
        <v>2</v>
      </c>
      <c r="L1219" s="1" t="s">
        <v>11751</v>
      </c>
      <c r="M1219" s="1" t="s">
        <v>361</v>
      </c>
      <c r="N1219">
        <v>0</v>
      </c>
      <c r="O1219">
        <v>1</v>
      </c>
      <c r="P1219">
        <v>0</v>
      </c>
      <c r="Q1219">
        <v>0</v>
      </c>
      <c r="R1219" s="19">
        <f>BWscncns[[#This Row],[C fx]]*4+BWscncns[[#This Row],[C fg]]*2+BWscncns[[#This Row],[C fm]]</f>
        <v>2</v>
      </c>
      <c r="S1219">
        <v>9870</v>
      </c>
      <c r="T1219">
        <v>6553600</v>
      </c>
      <c r="U1219" s="13">
        <v>1.5060420000000001</v>
      </c>
      <c r="V1219" s="13">
        <v>0.66399200000000003</v>
      </c>
      <c r="W1219">
        <v>1355</v>
      </c>
      <c r="X1219">
        <v>27</v>
      </c>
      <c r="Z1219" s="10">
        <f>IF($N1219&lt;&gt;0,constants!$L$2,IF($O1219&lt;&gt;0,constants!$M$2,IF($P1219&lt;&gt;0,constants!$N$2,0)))</f>
        <v>9721.3799999999992</v>
      </c>
      <c r="AA1219" s="10">
        <f>IF($N1219&lt;&gt;0,constants!$L$2,IF($O1219&lt;&gt;0,constants!$M$2,IF($P1219&lt;&gt;0,constants!$P$2,0)))</f>
        <v>9721.3799999999992</v>
      </c>
      <c r="AB1219" s="11">
        <f>constants!$O$2</f>
        <v>4861.32</v>
      </c>
      <c r="AC1219" s="11">
        <f>VLOOKUP(BWscncns[[#This Row],[scanner]],[0]!ScnrAvgBW,2,FALSE)/1000</f>
        <v>8853.6095214723919</v>
      </c>
      <c r="AD1219" s="8">
        <f>(1+$F1219)*Z1219</f>
        <v>23076.965718661133</v>
      </c>
      <c r="AE1219" s="8">
        <f>(1+$F1219)*AA1219</f>
        <v>23076.965718661133</v>
      </c>
      <c r="AF1219" s="8">
        <f>(1+$F1219)*AB1219</f>
        <v>11539.978376263631</v>
      </c>
      <c r="AG1219" s="8">
        <f>(1+$F1219)*AC1219</f>
        <v>21017.020568420347</v>
      </c>
      <c r="AH1219" s="8">
        <f>(1+$F1219)*$T1219/1000</f>
        <v>15557.174242115585</v>
      </c>
      <c r="AI1219" s="8">
        <f>(1+BWscncns[[#This Row],[pid_error]]*K_p)*BWscncns[[#This Row],[dbw]]/1000</f>
        <v>11055.387121057793</v>
      </c>
      <c r="AJ1219" s="13">
        <f>BWscncns[[#This Row],[Torflow prgrssv alt vote]]/VLOOKUP(BWscncns[[#This Row],[class]],AltBWtotl,2,FALSE)*100</f>
        <v>3.8619762202613719E-2</v>
      </c>
      <c r="AK1219">
        <f>IF(D1219=E1219,1,0)</f>
        <v>0</v>
      </c>
    </row>
    <row r="1220" spans="1:37">
      <c r="A1220" s="1" t="s">
        <v>1263</v>
      </c>
      <c r="B1220" s="1" t="s">
        <v>1264</v>
      </c>
      <c r="C1220">
        <v>11800</v>
      </c>
      <c r="D1220">
        <v>1524306598</v>
      </c>
      <c r="E1220">
        <v>1525006418</v>
      </c>
      <c r="F1220" s="2">
        <v>0.39855443609800001</v>
      </c>
      <c r="G1220" s="2">
        <v>0.39855443609800001</v>
      </c>
      <c r="H1220">
        <v>12889077</v>
      </c>
      <c r="I1220" s="2">
        <v>6.5631204699300005E-2</v>
      </c>
      <c r="J1220" s="2">
        <v>0</v>
      </c>
      <c r="K1220">
        <v>2</v>
      </c>
      <c r="L1220" s="1" t="s">
        <v>11703</v>
      </c>
      <c r="M1220" s="1" t="s">
        <v>1264</v>
      </c>
      <c r="N1220">
        <v>0</v>
      </c>
      <c r="O1220">
        <v>1</v>
      </c>
      <c r="P1220">
        <v>0</v>
      </c>
      <c r="Q1220">
        <v>0</v>
      </c>
      <c r="R1220" s="19">
        <f>BWscncns[[#This Row],[C fx]]*4+BWscncns[[#This Row],[C fg]]*2+BWscncns[[#This Row],[C fm]]</f>
        <v>2</v>
      </c>
      <c r="S1220">
        <v>11000</v>
      </c>
      <c r="T1220">
        <v>9216000</v>
      </c>
      <c r="U1220" s="13">
        <v>1.193576</v>
      </c>
      <c r="V1220" s="13">
        <v>0.83781799999999995</v>
      </c>
      <c r="W1220">
        <v>2333</v>
      </c>
      <c r="X1220">
        <v>46</v>
      </c>
      <c r="Z1220" s="10">
        <f>IF($N1220&lt;&gt;0,constants!$L$2,IF($O1220&lt;&gt;0,constants!$M$2,IF($P1220&lt;&gt;0,constants!$N$2,0)))</f>
        <v>9721.3799999999992</v>
      </c>
      <c r="AA1220" s="10">
        <f>IF($N1220&lt;&gt;0,constants!$L$2,IF($O1220&lt;&gt;0,constants!$M$2,IF($P1220&lt;&gt;0,constants!$P$2,0)))</f>
        <v>9721.3799999999992</v>
      </c>
      <c r="AB1220" s="11">
        <f>constants!$O$2</f>
        <v>4861.32</v>
      </c>
      <c r="AC1220" s="11">
        <f>VLOOKUP(BWscncns[[#This Row],[scanner]],[0]!ScnrAvgBW,2,FALSE)/1000</f>
        <v>8853.6095214723919</v>
      </c>
      <c r="AD1220" s="8">
        <f>(1+$F1220)*Z1220</f>
        <v>13595.879123994375</v>
      </c>
      <c r="AE1220" s="8">
        <f>(1+$F1220)*AA1220</f>
        <v>13595.879123994375</v>
      </c>
      <c r="AF1220" s="8">
        <f>(1+$F1220)*AB1220</f>
        <v>6798.8206512919287</v>
      </c>
      <c r="AG1220" s="8">
        <f>(1+$F1220)*AC1220</f>
        <v>12382.254871734705</v>
      </c>
      <c r="AH1220" s="8">
        <f>(1+$F1220)*$T1220/1000</f>
        <v>12889.077683079167</v>
      </c>
      <c r="AI1220" s="8">
        <f>(1+BWscncns[[#This Row],[pid_error]]*K_p)*BWscncns[[#This Row],[dbw]]/1000</f>
        <v>11052.538841539586</v>
      </c>
      <c r="AJ1220" s="13">
        <f>BWscncns[[#This Row],[Torflow prgrssv alt vote]]/VLOOKUP(BWscncns[[#This Row],[class]],AltBWtotl,2,FALSE)*100</f>
        <v>3.8609812313344788E-2</v>
      </c>
      <c r="AK1220">
        <f>IF(D1220=E1220,1,0)</f>
        <v>0</v>
      </c>
    </row>
    <row r="1221" spans="1:37">
      <c r="A1221" s="1" t="s">
        <v>1457</v>
      </c>
      <c r="B1221" s="1" t="s">
        <v>49</v>
      </c>
      <c r="C1221">
        <v>10600</v>
      </c>
      <c r="D1221">
        <v>1524949607</v>
      </c>
      <c r="E1221">
        <v>1524949607</v>
      </c>
      <c r="F1221" s="2">
        <v>-0.134537107017</v>
      </c>
      <c r="G1221" s="2">
        <v>-0.134537107017</v>
      </c>
      <c r="H1221">
        <v>10613667</v>
      </c>
      <c r="I1221" s="2">
        <v>-0.25393527109500003</v>
      </c>
      <c r="J1221" s="2">
        <v>0</v>
      </c>
      <c r="K1221">
        <v>3</v>
      </c>
      <c r="L1221" s="1" t="s">
        <v>11678</v>
      </c>
      <c r="M1221" s="1" t="s">
        <v>49</v>
      </c>
      <c r="N1221">
        <v>1</v>
      </c>
      <c r="O1221">
        <v>0</v>
      </c>
      <c r="P1221">
        <v>0</v>
      </c>
      <c r="Q1221">
        <v>0</v>
      </c>
      <c r="R1221" s="19">
        <f>BWscncns[[#This Row],[C fx]]*4+BWscncns[[#This Row],[C fg]]*2+BWscncns[[#This Row],[C fm]]</f>
        <v>4</v>
      </c>
      <c r="S1221">
        <v>12600</v>
      </c>
      <c r="T1221">
        <v>11847393</v>
      </c>
      <c r="U1221" s="13">
        <v>1.0635250000000001</v>
      </c>
      <c r="V1221" s="13">
        <v>0.94026900000000002</v>
      </c>
      <c r="W1221">
        <v>2905</v>
      </c>
      <c r="X1221">
        <v>58</v>
      </c>
      <c r="Z1221" s="10">
        <f>IF($N1221&lt;&gt;0,constants!$L$2,IF($O1221&lt;&gt;0,constants!$M$2,IF($P1221&lt;&gt;0,constants!$N$2,0)))</f>
        <v>10125.48</v>
      </c>
      <c r="AA1221" s="10">
        <f>IF($N1221&lt;&gt;0,constants!$L$2,IF($O1221&lt;&gt;0,constants!$M$2,IF($P1221&lt;&gt;0,constants!$P$2,0)))</f>
        <v>10125.48</v>
      </c>
      <c r="AB1221" s="11">
        <f>constants!$O$2</f>
        <v>4861.32</v>
      </c>
      <c r="AC1221" s="11">
        <f>VLOOKUP(BWscncns[[#This Row],[scanner]],[0]!ScnrAvgBW,2,FALSE)/1000</f>
        <v>6440.9193022088357</v>
      </c>
      <c r="AD1221" s="8">
        <f>(1+$F1221)*Z1221</f>
        <v>8763.2272136415068</v>
      </c>
      <c r="AE1221" s="8">
        <f>(1+$F1221)*AA1221</f>
        <v>8763.2272136415068</v>
      </c>
      <c r="AF1221" s="8">
        <f>(1+$F1221)*AB1221</f>
        <v>4207.2920709161172</v>
      </c>
      <c r="AG1221" s="8">
        <f>(1+$F1221)*AC1221</f>
        <v>5574.3766527597045</v>
      </c>
      <c r="AH1221" s="8">
        <f>(1+$F1221)*$T1221/1000</f>
        <v>10253.479020086541</v>
      </c>
      <c r="AI1221" s="8">
        <f>(1+BWscncns[[#This Row],[pid_error]]*K_p)*BWscncns[[#This Row],[dbw]]/1000</f>
        <v>11050.436010043271</v>
      </c>
      <c r="AJ1221" s="13">
        <f>BWscncns[[#This Row],[Torflow prgrssv alt vote]]/VLOOKUP(BWscncns[[#This Row],[class]],AltBWtotl,2,FALSE)*100</f>
        <v>9.4710460237897906E-2</v>
      </c>
      <c r="AK1221">
        <f>IF(D1221=E1221,1,0)</f>
        <v>1</v>
      </c>
    </row>
    <row r="1222" spans="1:37">
      <c r="A1222" s="1" t="s">
        <v>5593</v>
      </c>
      <c r="B1222" s="1" t="s">
        <v>5594</v>
      </c>
      <c r="C1222">
        <v>11900</v>
      </c>
      <c r="D1222">
        <v>1523799797</v>
      </c>
      <c r="E1222">
        <v>1525006418</v>
      </c>
      <c r="F1222" s="2">
        <v>0.93878430080200004</v>
      </c>
      <c r="G1222" s="2">
        <v>0.93878430080200004</v>
      </c>
      <c r="H1222">
        <v>15944290</v>
      </c>
      <c r="I1222" s="2">
        <v>-0.21539568158799999</v>
      </c>
      <c r="J1222" s="2">
        <v>0</v>
      </c>
      <c r="K1222">
        <v>2</v>
      </c>
      <c r="L1222" s="1" t="s">
        <v>11703</v>
      </c>
      <c r="M1222" s="1" t="s">
        <v>5594</v>
      </c>
      <c r="N1222">
        <v>0</v>
      </c>
      <c r="O1222">
        <v>1</v>
      </c>
      <c r="P1222">
        <v>0</v>
      </c>
      <c r="Q1222">
        <v>0</v>
      </c>
      <c r="R1222" s="19">
        <f>BWscncns[[#This Row],[C fx]]*4+BWscncns[[#This Row],[C fg]]*2+BWscncns[[#This Row],[C fm]]</f>
        <v>2</v>
      </c>
      <c r="S1222">
        <v>10900</v>
      </c>
      <c r="T1222">
        <v>7520264</v>
      </c>
      <c r="U1222" s="13">
        <v>1.449417</v>
      </c>
      <c r="V1222" s="13">
        <v>0.68993199999999999</v>
      </c>
      <c r="W1222">
        <v>1537</v>
      </c>
      <c r="X1222">
        <v>30</v>
      </c>
      <c r="Z1222" s="10">
        <f>IF($N1222&lt;&gt;0,constants!$L$2,IF($O1222&lt;&gt;0,constants!$M$2,IF($P1222&lt;&gt;0,constants!$N$2,0)))</f>
        <v>9721.3799999999992</v>
      </c>
      <c r="AA1222" s="10">
        <f>IF($N1222&lt;&gt;0,constants!$L$2,IF($O1222&lt;&gt;0,constants!$M$2,IF($P1222&lt;&gt;0,constants!$P$2,0)))</f>
        <v>9721.3799999999992</v>
      </c>
      <c r="AB1222" s="11">
        <f>constants!$O$2</f>
        <v>4861.32</v>
      </c>
      <c r="AC1222" s="11">
        <f>VLOOKUP(BWscncns[[#This Row],[scanner]],[0]!ScnrAvgBW,2,FALSE)/1000</f>
        <v>8853.6095214723919</v>
      </c>
      <c r="AD1222" s="8">
        <f>(1+$F1222)*Z1222</f>
        <v>18847.658926130545</v>
      </c>
      <c r="AE1222" s="8">
        <f>(1+$F1222)*AA1222</f>
        <v>18847.658926130545</v>
      </c>
      <c r="AF1222" s="8">
        <f>(1+$F1222)*AB1222</f>
        <v>9425.0508971747786</v>
      </c>
      <c r="AG1222" s="8">
        <f>(1+$F1222)*AC1222</f>
        <v>17165.239145661781</v>
      </c>
      <c r="AH1222" s="8">
        <f>(1+$F1222)*$T1222/1000</f>
        <v>14580.169781086452</v>
      </c>
      <c r="AI1222" s="8">
        <f>(1+BWscncns[[#This Row],[pid_error]]*K_p)*BWscncns[[#This Row],[dbw]]/1000</f>
        <v>11050.216890543226</v>
      </c>
      <c r="AJ1222" s="13">
        <f>BWscncns[[#This Row],[Torflow prgrssv alt vote]]/VLOOKUP(BWscncns[[#This Row],[class]],AltBWtotl,2,FALSE)*100</f>
        <v>3.8601701046471579E-2</v>
      </c>
      <c r="AK1222">
        <f>IF(D1222=E1222,1,0)</f>
        <v>0</v>
      </c>
    </row>
    <row r="1223" spans="1:37">
      <c r="A1223" s="1" t="s">
        <v>737</v>
      </c>
      <c r="B1223" s="1" t="s">
        <v>738</v>
      </c>
      <c r="C1223">
        <v>9710</v>
      </c>
      <c r="D1223">
        <v>1524184594</v>
      </c>
      <c r="E1223">
        <v>1524963313</v>
      </c>
      <c r="F1223" s="2">
        <v>0.91829994713999996</v>
      </c>
      <c r="G1223" s="2">
        <v>0.91829994713999996</v>
      </c>
      <c r="H1223">
        <v>14743938</v>
      </c>
      <c r="I1223" s="2">
        <v>-0.35975733552</v>
      </c>
      <c r="J1223" s="2">
        <v>0</v>
      </c>
      <c r="K1223">
        <v>5</v>
      </c>
      <c r="L1223" s="1" t="s">
        <v>11706</v>
      </c>
      <c r="M1223" s="1" t="s">
        <v>738</v>
      </c>
      <c r="N1223">
        <v>0</v>
      </c>
      <c r="O1223">
        <v>1</v>
      </c>
      <c r="P1223">
        <v>0</v>
      </c>
      <c r="Q1223">
        <v>0</v>
      </c>
      <c r="R1223" s="19">
        <f>BWscncns[[#This Row],[C fx]]*4+BWscncns[[#This Row],[C fg]]*2+BWscncns[[#This Row],[C fm]]</f>
        <v>2</v>
      </c>
      <c r="S1223">
        <v>7900</v>
      </c>
      <c r="T1223">
        <v>7560803</v>
      </c>
      <c r="U1223" s="13">
        <v>1.0448630000000001</v>
      </c>
      <c r="V1223" s="13">
        <v>0.95706400000000003</v>
      </c>
      <c r="W1223">
        <v>3027</v>
      </c>
      <c r="X1223">
        <v>60</v>
      </c>
      <c r="Z1223" s="10">
        <f>IF($N1223&lt;&gt;0,constants!$L$2,IF($O1223&lt;&gt;0,constants!$M$2,IF($P1223&lt;&gt;0,constants!$N$2,0)))</f>
        <v>9721.3799999999992</v>
      </c>
      <c r="AA1223" s="10">
        <f>IF($N1223&lt;&gt;0,constants!$L$2,IF($O1223&lt;&gt;0,constants!$M$2,IF($P1223&lt;&gt;0,constants!$P$2,0)))</f>
        <v>9721.3799999999992</v>
      </c>
      <c r="AB1223" s="11">
        <f>constants!$O$2</f>
        <v>4861.32</v>
      </c>
      <c r="AC1223" s="11">
        <f>VLOOKUP(BWscncns[[#This Row],[scanner]],[0]!ScnrAvgBW,2,FALSE)/1000</f>
        <v>3794.4265750962772</v>
      </c>
      <c r="AD1223" s="8">
        <f>(1+$F1223)*Z1223</f>
        <v>18648.52274012785</v>
      </c>
      <c r="AE1223" s="8">
        <f>(1+$F1223)*AA1223</f>
        <v>18648.52274012785</v>
      </c>
      <c r="AF1223" s="8">
        <f>(1+$F1223)*AB1223</f>
        <v>9325.4698990306242</v>
      </c>
      <c r="AG1223" s="8">
        <f>(1+$F1223)*AC1223</f>
        <v>7278.8482984337998</v>
      </c>
      <c r="AH1223" s="8">
        <f>(1+$F1223)*$T1223/1000</f>
        <v>14503.887995235953</v>
      </c>
      <c r="AI1223" s="8">
        <f>(1+BWscncns[[#This Row],[pid_error]]*K_p)*BWscncns[[#This Row],[dbw]]/1000</f>
        <v>11032.345497617976</v>
      </c>
      <c r="AJ1223" s="13">
        <f>BWscncns[[#This Row],[Torflow prgrssv alt vote]]/VLOOKUP(BWscncns[[#This Row],[class]],AltBWtotl,2,FALSE)*100</f>
        <v>3.8539270944527165E-2</v>
      </c>
      <c r="AK1223">
        <f>IF(D1223=E1223,1,0)</f>
        <v>0</v>
      </c>
    </row>
    <row r="1224" spans="1:37">
      <c r="A1224" s="1" t="s">
        <v>6804</v>
      </c>
      <c r="B1224" s="1" t="s">
        <v>6805</v>
      </c>
      <c r="C1224">
        <v>9950</v>
      </c>
      <c r="D1224">
        <v>1524682780</v>
      </c>
      <c r="E1224">
        <v>1524983088</v>
      </c>
      <c r="F1224" s="2">
        <v>0.75615247948200004</v>
      </c>
      <c r="G1224" s="2">
        <v>0.75615247948200004</v>
      </c>
      <c r="H1224">
        <v>14219617</v>
      </c>
      <c r="I1224" s="2">
        <v>-0.33972766043800001</v>
      </c>
      <c r="J1224" s="2">
        <v>0</v>
      </c>
      <c r="K1224">
        <v>2</v>
      </c>
      <c r="L1224" s="1" t="s">
        <v>11580</v>
      </c>
      <c r="M1224" s="1" t="s">
        <v>6805</v>
      </c>
      <c r="N1224">
        <v>0</v>
      </c>
      <c r="O1224">
        <v>1</v>
      </c>
      <c r="P1224">
        <v>0</v>
      </c>
      <c r="Q1224">
        <v>0</v>
      </c>
      <c r="R1224" s="19">
        <f>BWscncns[[#This Row],[C fx]]*4+BWscncns[[#This Row],[C fg]]*2+BWscncns[[#This Row],[C fm]]</f>
        <v>2</v>
      </c>
      <c r="S1224">
        <v>13200</v>
      </c>
      <c r="T1224">
        <v>8000233</v>
      </c>
      <c r="U1224" s="13">
        <v>1.6499520000000001</v>
      </c>
      <c r="V1224" s="13">
        <v>0.60607800000000001</v>
      </c>
      <c r="W1224">
        <v>951</v>
      </c>
      <c r="X1224">
        <v>19</v>
      </c>
      <c r="Z1224" s="10">
        <f>IF($N1224&lt;&gt;0,constants!$L$2,IF($O1224&lt;&gt;0,constants!$M$2,IF($P1224&lt;&gt;0,constants!$N$2,0)))</f>
        <v>9721.3799999999992</v>
      </c>
      <c r="AA1224" s="10">
        <f>IF($N1224&lt;&gt;0,constants!$L$2,IF($O1224&lt;&gt;0,constants!$M$2,IF($P1224&lt;&gt;0,constants!$P$2,0)))</f>
        <v>9721.3799999999992</v>
      </c>
      <c r="AB1224" s="11">
        <f>constants!$O$2</f>
        <v>4861.32</v>
      </c>
      <c r="AC1224" s="11">
        <f>VLOOKUP(BWscncns[[#This Row],[scanner]],[0]!ScnrAvgBW,2,FALSE)/1000</f>
        <v>8853.6095214723919</v>
      </c>
      <c r="AD1224" s="8">
        <f>(1+$F1224)*Z1224</f>
        <v>17072.225590986724</v>
      </c>
      <c r="AE1224" s="8">
        <f>(1+$F1224)*AA1224</f>
        <v>17072.225590986724</v>
      </c>
      <c r="AF1224" s="8">
        <f>(1+$F1224)*AB1224</f>
        <v>8537.2191715554363</v>
      </c>
      <c r="AG1224" s="8">
        <f>(1+$F1224)*AC1224</f>
        <v>15548.288313499184</v>
      </c>
      <c r="AH1224" s="8">
        <f>(1+$F1224)*$T1224/1000</f>
        <v>14049.629019383719</v>
      </c>
      <c r="AI1224" s="8">
        <f>(1+BWscncns[[#This Row],[pid_error]]*K_p)*BWscncns[[#This Row],[dbw]]/1000</f>
        <v>11024.93100969186</v>
      </c>
      <c r="AJ1224" s="13">
        <f>BWscncns[[#This Row],[Torflow prgrssv alt vote]]/VLOOKUP(BWscncns[[#This Row],[class]],AltBWtotl,2,FALSE)*100</f>
        <v>3.8513369928359638E-2</v>
      </c>
      <c r="AK1224">
        <f>IF(D1224=E1224,1,0)</f>
        <v>0</v>
      </c>
    </row>
    <row r="1225" spans="1:37">
      <c r="A1225" s="1" t="s">
        <v>3794</v>
      </c>
      <c r="B1225" s="1" t="s">
        <v>3795</v>
      </c>
      <c r="C1225">
        <v>10900</v>
      </c>
      <c r="D1225">
        <v>1524959606</v>
      </c>
      <c r="E1225">
        <v>1524959606</v>
      </c>
      <c r="F1225" s="2">
        <v>-2.7604176691300001E-2</v>
      </c>
      <c r="G1225" s="2">
        <v>-2.7604176691300001E-2</v>
      </c>
      <c r="H1225">
        <v>10852261</v>
      </c>
      <c r="I1225" s="2">
        <v>6.1905347776700002E-2</v>
      </c>
      <c r="J1225" s="2">
        <v>0</v>
      </c>
      <c r="K1225">
        <v>4</v>
      </c>
      <c r="L1225" s="1" t="s">
        <v>11747</v>
      </c>
      <c r="M1225" s="1" t="s">
        <v>3795</v>
      </c>
      <c r="N1225">
        <v>1</v>
      </c>
      <c r="O1225">
        <v>0</v>
      </c>
      <c r="P1225">
        <v>0</v>
      </c>
      <c r="Q1225">
        <v>0</v>
      </c>
      <c r="R1225" s="19">
        <f>BWscncns[[#This Row],[C fx]]*4+BWscncns[[#This Row],[C fg]]*2+BWscncns[[#This Row],[C fm]]</f>
        <v>4</v>
      </c>
      <c r="S1225">
        <v>10900</v>
      </c>
      <c r="T1225">
        <v>11160333</v>
      </c>
      <c r="U1225" s="13">
        <v>0.97667300000000001</v>
      </c>
      <c r="V1225" s="13">
        <v>1.023884</v>
      </c>
      <c r="W1225">
        <v>3450</v>
      </c>
      <c r="X1225">
        <v>69</v>
      </c>
      <c r="Z1225" s="10">
        <f>IF($N1225&lt;&gt;0,constants!$L$2,IF($O1225&lt;&gt;0,constants!$M$2,IF($P1225&lt;&gt;0,constants!$N$2,0)))</f>
        <v>10125.48</v>
      </c>
      <c r="AA1225" s="10">
        <f>IF($N1225&lt;&gt;0,constants!$L$2,IF($O1225&lt;&gt;0,constants!$M$2,IF($P1225&lt;&gt;0,constants!$P$2,0)))</f>
        <v>10125.48</v>
      </c>
      <c r="AB1225" s="11">
        <f>constants!$O$2</f>
        <v>4861.32</v>
      </c>
      <c r="AC1225" s="11">
        <f>VLOOKUP(BWscncns[[#This Row],[scanner]],[0]!ScnrAvgBW,2,FALSE)/1000</f>
        <v>4819.491751072962</v>
      </c>
      <c r="AD1225" s="8">
        <f>(1+$F1225)*Z1225</f>
        <v>9845.9744609957761</v>
      </c>
      <c r="AE1225" s="8">
        <f>(1+$F1225)*AA1225</f>
        <v>9845.9744609957761</v>
      </c>
      <c r="AF1225" s="8">
        <f>(1+$F1225)*AB1225</f>
        <v>4727.127263767049</v>
      </c>
      <c r="AG1225" s="8">
        <f>(1+$F1225)*AC1225</f>
        <v>4686.4536492140815</v>
      </c>
      <c r="AH1225" s="8">
        <f>(1+$F1225)*$T1225/1000</f>
        <v>10852.261195934254</v>
      </c>
      <c r="AI1225" s="8">
        <f>(1+BWscncns[[#This Row],[pid_error]]*K_p)*BWscncns[[#This Row],[dbw]]/1000</f>
        <v>11006.297097967128</v>
      </c>
      <c r="AJ1225" s="13">
        <f>BWscncns[[#This Row],[Torflow prgrssv alt vote]]/VLOOKUP(BWscncns[[#This Row],[class]],AltBWtotl,2,FALSE)*100</f>
        <v>9.4332156913637014E-2</v>
      </c>
      <c r="AK1225">
        <f>IF(D1225=E1225,1,0)</f>
        <v>1</v>
      </c>
    </row>
    <row r="1226" spans="1:37">
      <c r="A1226" s="1" t="s">
        <v>4361</v>
      </c>
      <c r="B1226" s="1" t="s">
        <v>4362</v>
      </c>
      <c r="C1226">
        <v>7410</v>
      </c>
      <c r="D1226">
        <v>1524607982</v>
      </c>
      <c r="E1226">
        <v>1524959875</v>
      </c>
      <c r="F1226" s="2">
        <v>0.57146813951099995</v>
      </c>
      <c r="G1226" s="2">
        <v>0.57146813951099995</v>
      </c>
      <c r="H1226">
        <v>15220673</v>
      </c>
      <c r="I1226" s="2">
        <v>0.193701043721</v>
      </c>
      <c r="J1226" s="2">
        <v>0</v>
      </c>
      <c r="K1226">
        <v>3</v>
      </c>
      <c r="L1226" s="1" t="s">
        <v>11686</v>
      </c>
      <c r="M1226" s="1" t="s">
        <v>4362</v>
      </c>
      <c r="N1226">
        <v>0</v>
      </c>
      <c r="O1226">
        <v>1</v>
      </c>
      <c r="P1226">
        <v>0</v>
      </c>
      <c r="Q1226">
        <v>0</v>
      </c>
      <c r="R1226" s="19">
        <f>BWscncns[[#This Row],[C fx]]*4+BWscncns[[#This Row],[C fg]]*2+BWscncns[[#This Row],[C fm]]</f>
        <v>2</v>
      </c>
      <c r="S1226">
        <v>7410</v>
      </c>
      <c r="T1226">
        <v>8558778</v>
      </c>
      <c r="U1226" s="13">
        <v>0.86577800000000005</v>
      </c>
      <c r="V1226" s="13">
        <v>1.1550309999999999</v>
      </c>
      <c r="W1226">
        <v>3821</v>
      </c>
      <c r="X1226">
        <v>76</v>
      </c>
      <c r="Z1226" s="10">
        <f>IF($N1226&lt;&gt;0,constants!$L$2,IF($O1226&lt;&gt;0,constants!$M$2,IF($P1226&lt;&gt;0,constants!$N$2,0)))</f>
        <v>9721.3799999999992</v>
      </c>
      <c r="AA1226" s="10">
        <f>IF($N1226&lt;&gt;0,constants!$L$2,IF($O1226&lt;&gt;0,constants!$M$2,IF($P1226&lt;&gt;0,constants!$P$2,0)))</f>
        <v>9721.3799999999992</v>
      </c>
      <c r="AB1226" s="11">
        <f>constants!$O$2</f>
        <v>4861.32</v>
      </c>
      <c r="AC1226" s="11">
        <f>VLOOKUP(BWscncns[[#This Row],[scanner]],[0]!ScnrAvgBW,2,FALSE)/1000</f>
        <v>6440.9193022088357</v>
      </c>
      <c r="AD1226" s="8">
        <f>(1+$F1226)*Z1226</f>
        <v>15276.838942079443</v>
      </c>
      <c r="AE1226" s="8">
        <f>(1+$F1226)*AA1226</f>
        <v>15276.838942079443</v>
      </c>
      <c r="AF1226" s="8">
        <f>(1+$F1226)*AB1226</f>
        <v>7639.409495967614</v>
      </c>
      <c r="AG1226" s="8">
        <f>(1+$F1226)*AC1226</f>
        <v>10121.699472582606</v>
      </c>
      <c r="AH1226" s="8">
        <f>(1+$F1226)*$T1226/1000</f>
        <v>13449.846940147678</v>
      </c>
      <c r="AI1226" s="8">
        <f>(1+BWscncns[[#This Row],[pid_error]]*K_p)*BWscncns[[#This Row],[dbw]]/1000</f>
        <v>11004.312470073837</v>
      </c>
      <c r="AJ1226" s="13">
        <f>BWscncns[[#This Row],[Torflow prgrssv alt vote]]/VLOOKUP(BWscncns[[#This Row],[class]],AltBWtotl,2,FALSE)*100</f>
        <v>3.8441343224247533E-2</v>
      </c>
      <c r="AK1226">
        <f>IF(D1226=E1226,1,0)</f>
        <v>0</v>
      </c>
    </row>
    <row r="1227" spans="1:37">
      <c r="A1227" s="1" t="s">
        <v>9306</v>
      </c>
      <c r="B1227" s="1" t="s">
        <v>9307</v>
      </c>
      <c r="C1227">
        <v>7520</v>
      </c>
      <c r="D1227">
        <v>1524370786</v>
      </c>
      <c r="E1227">
        <v>1524998498</v>
      </c>
      <c r="F1227" s="2">
        <v>0.99270677514899996</v>
      </c>
      <c r="G1227" s="2">
        <v>0.99270677514899996</v>
      </c>
      <c r="H1227">
        <v>14467370</v>
      </c>
      <c r="I1227" s="2">
        <v>0.57090985812600004</v>
      </c>
      <c r="J1227" s="2">
        <v>0</v>
      </c>
      <c r="K1227">
        <v>3</v>
      </c>
      <c r="L1227" s="1" t="s">
        <v>11606</v>
      </c>
      <c r="M1227" s="1" t="s">
        <v>9307</v>
      </c>
      <c r="N1227">
        <v>0</v>
      </c>
      <c r="O1227">
        <v>1</v>
      </c>
      <c r="P1227">
        <v>0</v>
      </c>
      <c r="Q1227">
        <v>0</v>
      </c>
      <c r="R1227" s="19">
        <f>BWscncns[[#This Row],[C fx]]*4+BWscncns[[#This Row],[C fg]]*2+BWscncns[[#This Row],[C fm]]</f>
        <v>2</v>
      </c>
      <c r="S1227">
        <v>7520</v>
      </c>
      <c r="T1227">
        <v>7353344</v>
      </c>
      <c r="U1227" s="13">
        <v>1.022664</v>
      </c>
      <c r="V1227" s="13">
        <v>0.97783799999999998</v>
      </c>
      <c r="W1227">
        <v>3125</v>
      </c>
      <c r="X1227">
        <v>62</v>
      </c>
      <c r="Z1227" s="10">
        <f>IF($N1227&lt;&gt;0,constants!$L$2,IF($O1227&lt;&gt;0,constants!$M$2,IF($P1227&lt;&gt;0,constants!$N$2,0)))</f>
        <v>9721.3799999999992</v>
      </c>
      <c r="AA1227" s="10">
        <f>IF($N1227&lt;&gt;0,constants!$L$2,IF($O1227&lt;&gt;0,constants!$M$2,IF($P1227&lt;&gt;0,constants!$P$2,0)))</f>
        <v>9721.3799999999992</v>
      </c>
      <c r="AB1227" s="11">
        <f>constants!$O$2</f>
        <v>4861.32</v>
      </c>
      <c r="AC1227" s="11">
        <f>VLOOKUP(BWscncns[[#This Row],[scanner]],[0]!ScnrAvgBW,2,FALSE)/1000</f>
        <v>6440.9193022088357</v>
      </c>
      <c r="AD1227" s="8">
        <f>(1+$F1227)*Z1227</f>
        <v>19371.859789797985</v>
      </c>
      <c r="AE1227" s="8">
        <f>(1+$F1227)*AA1227</f>
        <v>19371.859789797985</v>
      </c>
      <c r="AF1227" s="8">
        <f>(1+$F1227)*AB1227</f>
        <v>9687.1853001673353</v>
      </c>
      <c r="AG1227" s="8">
        <f>(1+$F1227)*AC1227</f>
        <v>12834.863531699517</v>
      </c>
      <c r="AH1227" s="8">
        <f>(1+$F1227)*$T1227/1000</f>
        <v>14653.058408801247</v>
      </c>
      <c r="AI1227" s="8">
        <f>(1+BWscncns[[#This Row],[pid_error]]*K_p)*BWscncns[[#This Row],[dbw]]/1000</f>
        <v>11003.201204400624</v>
      </c>
      <c r="AJ1227" s="13">
        <f>BWscncns[[#This Row],[Torflow prgrssv alt vote]]/VLOOKUP(BWscncns[[#This Row],[class]],AltBWtotl,2,FALSE)*100</f>
        <v>3.8437461242045237E-2</v>
      </c>
      <c r="AK1227">
        <f>IF(D1227=E1227,1,0)</f>
        <v>0</v>
      </c>
    </row>
    <row r="1228" spans="1:37">
      <c r="A1228" s="1" t="s">
        <v>2810</v>
      </c>
      <c r="B1228" s="1" t="s">
        <v>49</v>
      </c>
      <c r="C1228">
        <v>10800</v>
      </c>
      <c r="D1228">
        <v>1524473053</v>
      </c>
      <c r="E1228">
        <v>1524963313</v>
      </c>
      <c r="F1228" s="2">
        <v>0.99849179635399998</v>
      </c>
      <c r="G1228" s="2">
        <v>0.99849179635399998</v>
      </c>
      <c r="H1228">
        <v>16397421</v>
      </c>
      <c r="I1228" s="2">
        <v>-0.36936921606599998</v>
      </c>
      <c r="J1228" s="2">
        <v>0</v>
      </c>
      <c r="K1228">
        <v>5</v>
      </c>
      <c r="L1228" s="1" t="s">
        <v>11706</v>
      </c>
      <c r="M1228" s="1" t="s">
        <v>49</v>
      </c>
      <c r="N1228">
        <v>0</v>
      </c>
      <c r="O1228">
        <v>1</v>
      </c>
      <c r="P1228">
        <v>0</v>
      </c>
      <c r="Q1228">
        <v>0</v>
      </c>
      <c r="R1228" s="19">
        <f>BWscncns[[#This Row],[C fx]]*4+BWscncns[[#This Row],[C fg]]*2+BWscncns[[#This Row],[C fm]]</f>
        <v>2</v>
      </c>
      <c r="S1228">
        <v>10800</v>
      </c>
      <c r="T1228">
        <v>7337885</v>
      </c>
      <c r="U1228" s="13">
        <v>1.471814</v>
      </c>
      <c r="V1228" s="13">
        <v>0.67943399999999998</v>
      </c>
      <c r="W1228">
        <v>1475</v>
      </c>
      <c r="X1228">
        <v>29</v>
      </c>
      <c r="Z1228" s="10">
        <f>IF($N1228&lt;&gt;0,constants!$L$2,IF($O1228&lt;&gt;0,constants!$M$2,IF($P1228&lt;&gt;0,constants!$N$2,0)))</f>
        <v>9721.3799999999992</v>
      </c>
      <c r="AA1228" s="10">
        <f>IF($N1228&lt;&gt;0,constants!$L$2,IF($O1228&lt;&gt;0,constants!$M$2,IF($P1228&lt;&gt;0,constants!$P$2,0)))</f>
        <v>9721.3799999999992</v>
      </c>
      <c r="AB1228" s="11">
        <f>constants!$O$2</f>
        <v>4861.32</v>
      </c>
      <c r="AC1228" s="11">
        <f>VLOOKUP(BWscncns[[#This Row],[scanner]],[0]!ScnrAvgBW,2,FALSE)/1000</f>
        <v>3794.4265750962772</v>
      </c>
      <c r="AD1228" s="8">
        <f>(1+$F1228)*Z1228</f>
        <v>19428.098179239849</v>
      </c>
      <c r="AE1228" s="8">
        <f>(1+$F1228)*AA1228</f>
        <v>19428.098179239849</v>
      </c>
      <c r="AF1228" s="8">
        <f>(1+$F1228)*AB1228</f>
        <v>9715.3081394516266</v>
      </c>
      <c r="AG1228" s="8">
        <f>(1+$F1228)*AC1228</f>
        <v>7583.1303821975152</v>
      </c>
      <c r="AH1228" s="8">
        <f>(1+$F1228)*$T1228/1000</f>
        <v>14664.702975089071</v>
      </c>
      <c r="AI1228" s="8">
        <f>(1+BWscncns[[#This Row],[pid_error]]*K_p)*BWscncns[[#This Row],[dbw]]/1000</f>
        <v>11001.293987544537</v>
      </c>
      <c r="AJ1228" s="13">
        <f>BWscncns[[#This Row],[Torflow prgrssv alt vote]]/VLOOKUP(BWscncns[[#This Row],[class]],AltBWtotl,2,FALSE)*100</f>
        <v>3.8430798765132911E-2</v>
      </c>
      <c r="AK1228">
        <f>IF(D1228=E1228,1,0)</f>
        <v>0</v>
      </c>
    </row>
    <row r="1229" spans="1:37">
      <c r="A1229" s="1" t="s">
        <v>3621</v>
      </c>
      <c r="B1229" s="1" t="s">
        <v>3622</v>
      </c>
      <c r="C1229">
        <v>14400</v>
      </c>
      <c r="D1229">
        <v>1524754216</v>
      </c>
      <c r="E1229">
        <v>1525009122</v>
      </c>
      <c r="F1229" s="2">
        <v>0.66005002208100005</v>
      </c>
      <c r="G1229" s="2">
        <v>0.66005002208100005</v>
      </c>
      <c r="H1229">
        <v>12698077</v>
      </c>
      <c r="I1229" s="2">
        <v>0.49546171546200002</v>
      </c>
      <c r="J1229" s="2">
        <v>0</v>
      </c>
      <c r="K1229">
        <v>1</v>
      </c>
      <c r="L1229" s="1" t="s">
        <v>11549</v>
      </c>
      <c r="M1229" s="1" t="s">
        <v>3622</v>
      </c>
      <c r="N1229">
        <v>0</v>
      </c>
      <c r="O1229">
        <v>1</v>
      </c>
      <c r="P1229">
        <v>0</v>
      </c>
      <c r="Q1229">
        <v>0</v>
      </c>
      <c r="R1229" s="19">
        <f>BWscncns[[#This Row],[C fx]]*4+BWscncns[[#This Row],[C fg]]*2+BWscncns[[#This Row],[C fm]]</f>
        <v>2</v>
      </c>
      <c r="S1229">
        <v>15600</v>
      </c>
      <c r="T1229">
        <v>8266187</v>
      </c>
      <c r="U1229" s="13">
        <v>1.8872059999999999</v>
      </c>
      <c r="V1229" s="13">
        <v>0.52988400000000002</v>
      </c>
      <c r="W1229">
        <v>539</v>
      </c>
      <c r="X1229">
        <v>10</v>
      </c>
      <c r="Z1229" s="10">
        <f>IF($N1229&lt;&gt;0,constants!$L$2,IF($O1229&lt;&gt;0,constants!$M$2,IF($P1229&lt;&gt;0,constants!$N$2,0)))</f>
        <v>9721.3799999999992</v>
      </c>
      <c r="AA1229" s="10">
        <f>IF($N1229&lt;&gt;0,constants!$L$2,IF($O1229&lt;&gt;0,constants!$M$2,IF($P1229&lt;&gt;0,constants!$P$2,0)))</f>
        <v>9721.3799999999992</v>
      </c>
      <c r="AB1229" s="11">
        <f>constants!$O$2</f>
        <v>4861.32</v>
      </c>
      <c r="AC1229" s="11">
        <f>VLOOKUP(BWscncns[[#This Row],[scanner]],[0]!ScnrAvgBW,2,FALSE)/1000</f>
        <v>11818.828055288463</v>
      </c>
      <c r="AD1229" s="8">
        <f>(1+$F1229)*Z1229</f>
        <v>16137.977083657792</v>
      </c>
      <c r="AE1229" s="8">
        <f>(1+$F1229)*AA1229</f>
        <v>16137.977083657792</v>
      </c>
      <c r="AF1229" s="8">
        <f>(1+$F1229)*AB1229</f>
        <v>8070.0343733428072</v>
      </c>
      <c r="AG1229" s="8">
        <f>(1+$F1229)*AC1229</f>
        <v>19619.845774153157</v>
      </c>
      <c r="AH1229" s="8">
        <f>(1+$F1229)*$T1229/1000</f>
        <v>13722.283911875676</v>
      </c>
      <c r="AI1229" s="8">
        <f>(1+BWscncns[[#This Row],[pid_error]]*K_p)*BWscncns[[#This Row],[dbw]]/1000</f>
        <v>10994.235455937838</v>
      </c>
      <c r="AJ1229" s="13">
        <f>BWscncns[[#This Row],[Torflow prgrssv alt vote]]/VLOOKUP(BWscncns[[#This Row],[class]],AltBWtotl,2,FALSE)*100</f>
        <v>3.8406141210479659E-2</v>
      </c>
      <c r="AK1229">
        <f>IF(D1229=E1229,1,0)</f>
        <v>0</v>
      </c>
    </row>
    <row r="1230" spans="1:37">
      <c r="A1230" s="1" t="s">
        <v>9394</v>
      </c>
      <c r="B1230" s="1" t="s">
        <v>9395</v>
      </c>
      <c r="C1230">
        <v>13300</v>
      </c>
      <c r="D1230">
        <v>1524545391</v>
      </c>
      <c r="E1230">
        <v>1525000722</v>
      </c>
      <c r="F1230" s="2">
        <v>0.664653602954</v>
      </c>
      <c r="G1230" s="2">
        <v>0.664653602954</v>
      </c>
      <c r="H1230">
        <v>10904360</v>
      </c>
      <c r="I1230" s="2">
        <v>6.91769577794E-2</v>
      </c>
      <c r="J1230" s="2">
        <v>0</v>
      </c>
      <c r="K1230">
        <v>2</v>
      </c>
      <c r="L1230" s="1" t="s">
        <v>11538</v>
      </c>
      <c r="M1230" s="1" t="s">
        <v>9395</v>
      </c>
      <c r="N1230">
        <v>0</v>
      </c>
      <c r="O1230">
        <v>1</v>
      </c>
      <c r="P1230">
        <v>0</v>
      </c>
      <c r="Q1230">
        <v>0</v>
      </c>
      <c r="R1230" s="19">
        <f>BWscncns[[#This Row],[C fx]]*4+BWscncns[[#This Row],[C fg]]*2+BWscncns[[#This Row],[C fm]]</f>
        <v>2</v>
      </c>
      <c r="S1230">
        <v>13300</v>
      </c>
      <c r="T1230">
        <v>8240398</v>
      </c>
      <c r="U1230" s="13">
        <v>1.6140000000000001</v>
      </c>
      <c r="V1230" s="13">
        <v>0.61957899999999999</v>
      </c>
      <c r="W1230">
        <v>1053</v>
      </c>
      <c r="X1230">
        <v>21</v>
      </c>
      <c r="Z1230" s="10">
        <f>IF($N1230&lt;&gt;0,constants!$L$2,IF($O1230&lt;&gt;0,constants!$M$2,IF($P1230&lt;&gt;0,constants!$N$2,0)))</f>
        <v>9721.3799999999992</v>
      </c>
      <c r="AA1230" s="10">
        <f>IF($N1230&lt;&gt;0,constants!$L$2,IF($O1230&lt;&gt;0,constants!$M$2,IF($P1230&lt;&gt;0,constants!$P$2,0)))</f>
        <v>9721.3799999999992</v>
      </c>
      <c r="AB1230" s="11">
        <f>constants!$O$2</f>
        <v>4861.32</v>
      </c>
      <c r="AC1230" s="11">
        <f>VLOOKUP(BWscncns[[#This Row],[scanner]],[0]!ScnrAvgBW,2,FALSE)/1000</f>
        <v>8853.6095214723919</v>
      </c>
      <c r="AD1230" s="8">
        <f>(1+$F1230)*Z1230</f>
        <v>16182.730242684955</v>
      </c>
      <c r="AE1230" s="8">
        <f>(1+$F1230)*AA1230</f>
        <v>16182.730242684955</v>
      </c>
      <c r="AF1230" s="8">
        <f>(1+$F1230)*AB1230</f>
        <v>8092.413853112339</v>
      </c>
      <c r="AG1230" s="8">
        <f>(1+$F1230)*AC1230</f>
        <v>14738.192989066856</v>
      </c>
      <c r="AH1230" s="8">
        <f>(1+$F1230)*$T1230/1000</f>
        <v>13717.408220474936</v>
      </c>
      <c r="AI1230" s="8">
        <f>(1+BWscncns[[#This Row],[pid_error]]*K_p)*BWscncns[[#This Row],[dbw]]/1000</f>
        <v>10978.903110237468</v>
      </c>
      <c r="AJ1230" s="13">
        <f>BWscncns[[#This Row],[Torflow prgrssv alt vote]]/VLOOKUP(BWscncns[[#This Row],[class]],AltBWtotl,2,FALSE)*100</f>
        <v>3.8352580757238845E-2</v>
      </c>
      <c r="AK1230">
        <f>IF(D1230=E1230,1,0)</f>
        <v>0</v>
      </c>
    </row>
    <row r="1231" spans="1:37">
      <c r="A1231" s="1" t="s">
        <v>9463</v>
      </c>
      <c r="B1231" s="1" t="s">
        <v>9464</v>
      </c>
      <c r="C1231">
        <v>15700</v>
      </c>
      <c r="D1231">
        <v>1524859904</v>
      </c>
      <c r="E1231">
        <v>1524989730</v>
      </c>
      <c r="F1231" s="2">
        <v>1.0549052508600001</v>
      </c>
      <c r="G1231" s="2">
        <v>1.0549052508600001</v>
      </c>
      <c r="H1231">
        <v>14881064</v>
      </c>
      <c r="I1231" s="2">
        <v>0.411887634251</v>
      </c>
      <c r="J1231" s="2">
        <v>0</v>
      </c>
      <c r="K1231">
        <v>1</v>
      </c>
      <c r="L1231" s="1" t="s">
        <v>11532</v>
      </c>
      <c r="M1231" s="1" t="s">
        <v>9464</v>
      </c>
      <c r="N1231">
        <v>0</v>
      </c>
      <c r="O1231">
        <v>1</v>
      </c>
      <c r="P1231">
        <v>0</v>
      </c>
      <c r="Q1231">
        <v>0</v>
      </c>
      <c r="R1231" s="19">
        <f>BWscncns[[#This Row],[C fx]]*4+BWscncns[[#This Row],[C fg]]*2+BWscncns[[#This Row],[C fm]]</f>
        <v>2</v>
      </c>
      <c r="S1231">
        <v>15700</v>
      </c>
      <c r="T1231">
        <v>7175802</v>
      </c>
      <c r="U1231" s="13">
        <v>2.1879089999999999</v>
      </c>
      <c r="V1231" s="13">
        <v>0.45705699999999999</v>
      </c>
      <c r="W1231">
        <v>264</v>
      </c>
      <c r="X1231">
        <v>5</v>
      </c>
      <c r="Z1231" s="10">
        <f>IF($N1231&lt;&gt;0,constants!$L$2,IF($O1231&lt;&gt;0,constants!$M$2,IF($P1231&lt;&gt;0,constants!$N$2,0)))</f>
        <v>9721.3799999999992</v>
      </c>
      <c r="AA1231" s="10">
        <f>IF($N1231&lt;&gt;0,constants!$L$2,IF($O1231&lt;&gt;0,constants!$M$2,IF($P1231&lt;&gt;0,constants!$P$2,0)))</f>
        <v>9721.3799999999992</v>
      </c>
      <c r="AB1231" s="11">
        <f>constants!$O$2</f>
        <v>4861.32</v>
      </c>
      <c r="AC1231" s="11">
        <f>VLOOKUP(BWscncns[[#This Row],[scanner]],[0]!ScnrAvgBW,2,FALSE)/1000</f>
        <v>11818.828055288463</v>
      </c>
      <c r="AD1231" s="8">
        <f>(1+$F1231)*Z1231</f>
        <v>19976.514807605385</v>
      </c>
      <c r="AE1231" s="8">
        <f>(1+$F1231)*AA1231</f>
        <v>19976.514807605385</v>
      </c>
      <c r="AF1231" s="8">
        <f>(1+$F1231)*AB1231</f>
        <v>9989.5519941107359</v>
      </c>
      <c r="AG1231" s="8">
        <f>(1+$F1231)*AC1231</f>
        <v>24286.571829823744</v>
      </c>
      <c r="AH1231" s="8">
        <f>(1+$F1231)*$T1231/1000</f>
        <v>14745.59320893169</v>
      </c>
      <c r="AI1231" s="8">
        <f>(1+BWscncns[[#This Row],[pid_error]]*K_p)*BWscncns[[#This Row],[dbw]]/1000</f>
        <v>10960.697604465846</v>
      </c>
      <c r="AJ1231" s="13">
        <f>BWscncns[[#This Row],[Torflow prgrssv alt vote]]/VLOOKUP(BWscncns[[#This Row],[class]],AltBWtotl,2,FALSE)*100</f>
        <v>3.8288983499541809E-2</v>
      </c>
      <c r="AK1231">
        <f>IF(D1231=E1231,1,0)</f>
        <v>0</v>
      </c>
    </row>
    <row r="1232" spans="1:37">
      <c r="A1232" s="1" t="s">
        <v>4127</v>
      </c>
      <c r="B1232" s="1" t="s">
        <v>4128</v>
      </c>
      <c r="C1232">
        <v>10700</v>
      </c>
      <c r="D1232">
        <v>1524945407</v>
      </c>
      <c r="E1232">
        <v>1524945407</v>
      </c>
      <c r="F1232" s="2">
        <v>0.26649803742599998</v>
      </c>
      <c r="G1232" s="2">
        <v>0.26649803742599998</v>
      </c>
      <c r="H1232">
        <v>10717013</v>
      </c>
      <c r="I1232" s="2">
        <v>0.12293109174400001</v>
      </c>
      <c r="J1232" s="2">
        <v>0</v>
      </c>
      <c r="K1232">
        <v>3</v>
      </c>
      <c r="L1232" s="1" t="s">
        <v>11619</v>
      </c>
      <c r="M1232" s="1" t="s">
        <v>4128</v>
      </c>
      <c r="N1232">
        <v>1</v>
      </c>
      <c r="O1232">
        <v>0</v>
      </c>
      <c r="P1232">
        <v>0</v>
      </c>
      <c r="Q1232">
        <v>0</v>
      </c>
      <c r="R1232" s="19">
        <f>BWscncns[[#This Row],[C fx]]*4+BWscncns[[#This Row],[C fg]]*2+BWscncns[[#This Row],[C fm]]</f>
        <v>4</v>
      </c>
      <c r="S1232">
        <v>10200</v>
      </c>
      <c r="T1232">
        <v>9660328</v>
      </c>
      <c r="U1232" s="13">
        <v>1.0558650000000001</v>
      </c>
      <c r="V1232" s="13">
        <v>0.94709100000000002</v>
      </c>
      <c r="W1232">
        <v>2949</v>
      </c>
      <c r="X1232">
        <v>58</v>
      </c>
      <c r="Z1232" s="10">
        <f>IF($N1232&lt;&gt;0,constants!$L$2,IF($O1232&lt;&gt;0,constants!$M$2,IF($P1232&lt;&gt;0,constants!$N$2,0)))</f>
        <v>10125.48</v>
      </c>
      <c r="AA1232" s="10">
        <f>IF($N1232&lt;&gt;0,constants!$L$2,IF($O1232&lt;&gt;0,constants!$M$2,IF($P1232&lt;&gt;0,constants!$P$2,0)))</f>
        <v>10125.48</v>
      </c>
      <c r="AB1232" s="11">
        <f>constants!$O$2</f>
        <v>4861.32</v>
      </c>
      <c r="AC1232" s="11">
        <f>VLOOKUP(BWscncns[[#This Row],[scanner]],[0]!ScnrAvgBW,2,FALSE)/1000</f>
        <v>6440.9193022088357</v>
      </c>
      <c r="AD1232" s="8">
        <f>(1+$F1232)*Z1232</f>
        <v>12823.900547996214</v>
      </c>
      <c r="AE1232" s="8">
        <f>(1+$F1232)*AA1232</f>
        <v>12823.900547996214</v>
      </c>
      <c r="AF1232" s="8">
        <f>(1+$F1232)*AB1232</f>
        <v>6156.852239299762</v>
      </c>
      <c r="AG1232" s="8">
        <f>(1+$F1232)*AC1232</f>
        <v>8157.4116554667316</v>
      </c>
      <c r="AH1232" s="8">
        <f>(1+$F1232)*$T1232/1000</f>
        <v>12234.786452891436</v>
      </c>
      <c r="AI1232" s="8">
        <f>(1+BWscncns[[#This Row],[pid_error]]*K_p)*BWscncns[[#This Row],[dbw]]/1000</f>
        <v>10947.557226445717</v>
      </c>
      <c r="AJ1232" s="13">
        <f>BWscncns[[#This Row],[Torflow prgrssv alt vote]]/VLOOKUP(BWscncns[[#This Row],[class]],AltBWtotl,2,FALSE)*100</f>
        <v>9.3828712501031794E-2</v>
      </c>
      <c r="AK1232">
        <f>IF(D1232=E1232,1,0)</f>
        <v>1</v>
      </c>
    </row>
    <row r="1233" spans="1:37">
      <c r="A1233" s="1" t="s">
        <v>10208</v>
      </c>
      <c r="B1233" s="1" t="s">
        <v>10209</v>
      </c>
      <c r="C1233">
        <v>9900</v>
      </c>
      <c r="D1233">
        <v>1524988933</v>
      </c>
      <c r="E1233">
        <v>1524988933</v>
      </c>
      <c r="F1233" s="2">
        <v>-0.17347712943599999</v>
      </c>
      <c r="G1233" s="2">
        <v>-0.17347712943599999</v>
      </c>
      <c r="H1233">
        <v>9902825</v>
      </c>
      <c r="I1233" s="2">
        <v>-6.2529180870800005E-2</v>
      </c>
      <c r="J1233" s="2">
        <v>0</v>
      </c>
      <c r="K1233">
        <v>5</v>
      </c>
      <c r="L1233" s="1" t="s">
        <v>11628</v>
      </c>
      <c r="M1233" s="1" t="s">
        <v>10209</v>
      </c>
      <c r="N1233">
        <v>1</v>
      </c>
      <c r="O1233">
        <v>0</v>
      </c>
      <c r="P1233">
        <v>0</v>
      </c>
      <c r="Q1233">
        <v>0</v>
      </c>
      <c r="R1233" s="19">
        <f>BWscncns[[#This Row],[C fx]]*4+BWscncns[[#This Row],[C fg]]*2+BWscncns[[#This Row],[C fm]]</f>
        <v>4</v>
      </c>
      <c r="S1233">
        <v>9900</v>
      </c>
      <c r="T1233">
        <v>11981309</v>
      </c>
      <c r="U1233" s="13">
        <v>0.82628699999999999</v>
      </c>
      <c r="V1233" s="13">
        <v>1.2102329999999999</v>
      </c>
      <c r="W1233">
        <v>3945</v>
      </c>
      <c r="X1233">
        <v>78</v>
      </c>
      <c r="Z1233" s="10">
        <f>IF($N1233&lt;&gt;0,constants!$L$2,IF($O1233&lt;&gt;0,constants!$M$2,IF($P1233&lt;&gt;0,constants!$N$2,0)))</f>
        <v>10125.48</v>
      </c>
      <c r="AA1233" s="10">
        <f>IF($N1233&lt;&gt;0,constants!$L$2,IF($O1233&lt;&gt;0,constants!$M$2,IF($P1233&lt;&gt;0,constants!$P$2,0)))</f>
        <v>10125.48</v>
      </c>
      <c r="AB1233" s="11">
        <f>constants!$O$2</f>
        <v>4861.32</v>
      </c>
      <c r="AC1233" s="11">
        <f>VLOOKUP(BWscncns[[#This Row],[scanner]],[0]!ScnrAvgBW,2,FALSE)/1000</f>
        <v>3794.4265750962772</v>
      </c>
      <c r="AD1233" s="8">
        <f>(1+$F1233)*Z1233</f>
        <v>8368.9407954383696</v>
      </c>
      <c r="AE1233" s="8">
        <f>(1+$F1233)*AA1233</f>
        <v>8368.9407954383696</v>
      </c>
      <c r="AF1233" s="8">
        <f>(1+$F1233)*AB1233</f>
        <v>4017.9921611301843</v>
      </c>
      <c r="AG1233" s="8">
        <f>(1+$F1233)*AC1233</f>
        <v>3136.1803449929021</v>
      </c>
      <c r="AH1233" s="8">
        <f>(1+$F1233)*$T1233/1000</f>
        <v>9902.8259077942876</v>
      </c>
      <c r="AI1233" s="8">
        <f>(1+BWscncns[[#This Row],[pid_error]]*K_p)*BWscncns[[#This Row],[dbw]]/1000</f>
        <v>10942.067453897145</v>
      </c>
      <c r="AJ1233" s="13">
        <f>BWscncns[[#This Row],[Torflow prgrssv alt vote]]/VLOOKUP(BWscncns[[#This Row],[class]],AltBWtotl,2,FALSE)*100</f>
        <v>9.3781661064852806E-2</v>
      </c>
      <c r="AK1233">
        <f>IF(D1233=E1233,1,0)</f>
        <v>1</v>
      </c>
    </row>
    <row r="1234" spans="1:37">
      <c r="A1234" s="1" t="s">
        <v>5797</v>
      </c>
      <c r="B1234" s="1" t="s">
        <v>5798</v>
      </c>
      <c r="C1234">
        <v>11300</v>
      </c>
      <c r="D1234">
        <v>1525001522</v>
      </c>
      <c r="E1234">
        <v>1525001522</v>
      </c>
      <c r="F1234" s="2">
        <v>2.36924747273E-2</v>
      </c>
      <c r="G1234" s="2">
        <v>2.36924747273E-2</v>
      </c>
      <c r="H1234">
        <v>11332451</v>
      </c>
      <c r="I1234" s="2">
        <v>0.34321901891500001</v>
      </c>
      <c r="J1234" s="2">
        <v>4.1666666666699999E-2</v>
      </c>
      <c r="K1234">
        <v>4</v>
      </c>
      <c r="L1234" s="1" t="s">
        <v>11646</v>
      </c>
      <c r="M1234" s="1" t="s">
        <v>5798</v>
      </c>
      <c r="N1234">
        <v>1</v>
      </c>
      <c r="O1234">
        <v>0</v>
      </c>
      <c r="P1234">
        <v>0</v>
      </c>
      <c r="Q1234">
        <v>0</v>
      </c>
      <c r="R1234" s="19">
        <f>BWscncns[[#This Row],[C fx]]*4+BWscncns[[#This Row],[C fg]]*2+BWscncns[[#This Row],[C fm]]</f>
        <v>4</v>
      </c>
      <c r="S1234">
        <v>12500</v>
      </c>
      <c r="T1234">
        <v>10811785</v>
      </c>
      <c r="U1234" s="13">
        <v>1.1561459999999999</v>
      </c>
      <c r="V1234" s="13">
        <v>0.86494300000000002</v>
      </c>
      <c r="W1234">
        <v>2456</v>
      </c>
      <c r="X1234">
        <v>49</v>
      </c>
      <c r="Z1234" s="10">
        <f>IF($N1234&lt;&gt;0,constants!$L$2,IF($O1234&lt;&gt;0,constants!$M$2,IF($P1234&lt;&gt;0,constants!$N$2,0)))</f>
        <v>10125.48</v>
      </c>
      <c r="AA1234" s="10">
        <f>IF($N1234&lt;&gt;0,constants!$L$2,IF($O1234&lt;&gt;0,constants!$M$2,IF($P1234&lt;&gt;0,constants!$P$2,0)))</f>
        <v>10125.48</v>
      </c>
      <c r="AB1234" s="11">
        <f>constants!$O$2</f>
        <v>4861.32</v>
      </c>
      <c r="AC1234" s="11">
        <f>VLOOKUP(BWscncns[[#This Row],[scanner]],[0]!ScnrAvgBW,2,FALSE)/1000</f>
        <v>4819.491751072962</v>
      </c>
      <c r="AD1234" s="8">
        <f>(1+$F1234)*Z1234</f>
        <v>10365.37767900178</v>
      </c>
      <c r="AE1234" s="8">
        <f>(1+$F1234)*AA1234</f>
        <v>10365.37767900178</v>
      </c>
      <c r="AF1234" s="8">
        <f>(1+$F1234)*AB1234</f>
        <v>4976.4967012413172</v>
      </c>
      <c r="AG1234" s="8">
        <f>(1+$F1234)*AC1234</f>
        <v>4933.6774375836885</v>
      </c>
      <c r="AH1234" s="8">
        <f>(1+$F1234)*$T1234/1000</f>
        <v>11067.942942869502</v>
      </c>
      <c r="AI1234" s="8">
        <f>(1+BWscncns[[#This Row],[pid_error]]*K_p)*BWscncns[[#This Row],[dbw]]/1000</f>
        <v>10939.863971434752</v>
      </c>
      <c r="AJ1234" s="13">
        <f>BWscncns[[#This Row],[Torflow prgrssv alt vote]]/VLOOKUP(BWscncns[[#This Row],[class]],AltBWtotl,2,FALSE)*100</f>
        <v>9.3762775580338908E-2</v>
      </c>
      <c r="AK1234">
        <f>IF(D1234=E1234,1,0)</f>
        <v>1</v>
      </c>
    </row>
    <row r="1235" spans="1:37">
      <c r="A1235" s="1" t="s">
        <v>6739</v>
      </c>
      <c r="B1235" s="1" t="s">
        <v>6740</v>
      </c>
      <c r="C1235">
        <v>13600</v>
      </c>
      <c r="D1235">
        <v>1525000722</v>
      </c>
      <c r="E1235">
        <v>1525000722</v>
      </c>
      <c r="F1235" s="2">
        <v>0.65544977296999996</v>
      </c>
      <c r="G1235" s="2">
        <v>0.65544977296999996</v>
      </c>
      <c r="H1235">
        <v>13629327</v>
      </c>
      <c r="I1235" s="2">
        <v>0.174770094391</v>
      </c>
      <c r="J1235" s="2">
        <v>0</v>
      </c>
      <c r="K1235">
        <v>2</v>
      </c>
      <c r="L1235" s="1" t="s">
        <v>11538</v>
      </c>
      <c r="M1235" s="1" t="s">
        <v>6740</v>
      </c>
      <c r="N1235">
        <v>0</v>
      </c>
      <c r="O1235">
        <v>0</v>
      </c>
      <c r="P1235">
        <v>1</v>
      </c>
      <c r="Q1235">
        <v>0</v>
      </c>
      <c r="R1235" s="19">
        <f>BWscncns[[#This Row],[C fx]]*4+BWscncns[[#This Row],[C fg]]*2+BWscncns[[#This Row],[C fm]]</f>
        <v>1</v>
      </c>
      <c r="S1235">
        <v>13600</v>
      </c>
      <c r="T1235">
        <v>8233006</v>
      </c>
      <c r="U1235" s="13">
        <v>1.651888</v>
      </c>
      <c r="V1235" s="13">
        <v>0.60536800000000002</v>
      </c>
      <c r="W1235">
        <v>939</v>
      </c>
      <c r="X1235">
        <v>18</v>
      </c>
      <c r="Z1235" s="10">
        <f>IF($N1235&lt;&gt;0,constants!$L$2,IF($O1235&lt;&gt;0,constants!$M$2,IF($P1235&lt;&gt;0,constants!$N$2,0)))</f>
        <v>1117.99</v>
      </c>
      <c r="AA1235" s="10">
        <f>IF($N1235&lt;&gt;0,constants!$L$2,IF($O1235&lt;&gt;0,constants!$M$2,IF($P1235&lt;&gt;0,constants!$P$2,0)))</f>
        <v>4051.45</v>
      </c>
      <c r="AB1235" s="11">
        <f>constants!$O$2</f>
        <v>4861.32</v>
      </c>
      <c r="AC1235" s="11">
        <f>VLOOKUP(BWscncns[[#This Row],[scanner]],[0]!ScnrAvgBW,2,FALSE)/1000</f>
        <v>8853.6095214723919</v>
      </c>
      <c r="AD1235" s="8">
        <f>(1+$F1235)*Z1235</f>
        <v>1850.7762916827303</v>
      </c>
      <c r="AE1235" s="8">
        <f>(1+$F1235)*AA1235</f>
        <v>6706.971982699306</v>
      </c>
      <c r="AF1235" s="8">
        <f>(1+$F1235)*AB1235</f>
        <v>8047.6710903345192</v>
      </c>
      <c r="AG1235" s="8">
        <f>(1+$F1235)*AC1235</f>
        <v>14656.7058722865</v>
      </c>
      <c r="AH1235" s="8">
        <f>(1+$F1235)*$T1235/1000</f>
        <v>13629.327913560648</v>
      </c>
      <c r="AI1235" s="8">
        <f>(1+BWscncns[[#This Row],[pid_error]]*K_p)*BWscncns[[#This Row],[dbw]]/1000</f>
        <v>10931.166956780324</v>
      </c>
      <c r="AJ1235" s="13">
        <f>BWscncns[[#This Row],[Torflow prgrssv alt vote]]/VLOOKUP(BWscncns[[#This Row],[class]],AltBWtotl,2,FALSE)*100</f>
        <v>0.21559179399258888</v>
      </c>
      <c r="AK1235">
        <f>IF(D1235=E1235,1,0)</f>
        <v>1</v>
      </c>
    </row>
    <row r="1236" spans="1:37">
      <c r="A1236" s="1" t="s">
        <v>10858</v>
      </c>
      <c r="B1236" s="1" t="s">
        <v>10859</v>
      </c>
      <c r="C1236">
        <v>21800</v>
      </c>
      <c r="D1236">
        <v>1523790171</v>
      </c>
      <c r="E1236">
        <v>1524992681</v>
      </c>
      <c r="F1236" s="2">
        <v>0.38785260759200002</v>
      </c>
      <c r="G1236" s="2">
        <v>0.38785260759200002</v>
      </c>
      <c r="H1236">
        <v>11619523</v>
      </c>
      <c r="I1236" s="2">
        <v>-0.62678460933799995</v>
      </c>
      <c r="J1236" s="2">
        <v>0</v>
      </c>
      <c r="K1236">
        <v>1</v>
      </c>
      <c r="L1236" s="1" t="s">
        <v>11565</v>
      </c>
      <c r="M1236" s="1" t="s">
        <v>10859</v>
      </c>
      <c r="N1236">
        <v>0</v>
      </c>
      <c r="O1236">
        <v>1</v>
      </c>
      <c r="P1236">
        <v>0</v>
      </c>
      <c r="Q1236">
        <v>0</v>
      </c>
      <c r="R1236" s="19">
        <f>BWscncns[[#This Row],[C fx]]*4+BWscncns[[#This Row],[C fg]]*2+BWscncns[[#This Row],[C fm]]</f>
        <v>2</v>
      </c>
      <c r="S1236">
        <v>19600</v>
      </c>
      <c r="T1236">
        <v>9149378</v>
      </c>
      <c r="U1236" s="13">
        <v>2.1422219999999998</v>
      </c>
      <c r="V1236" s="13">
        <v>0.46680500000000003</v>
      </c>
      <c r="W1236">
        <v>294</v>
      </c>
      <c r="X1236">
        <v>5</v>
      </c>
      <c r="Z1236" s="10">
        <f>IF($N1236&lt;&gt;0,constants!$L$2,IF($O1236&lt;&gt;0,constants!$M$2,IF($P1236&lt;&gt;0,constants!$N$2,0)))</f>
        <v>9721.3799999999992</v>
      </c>
      <c r="AA1236" s="10">
        <f>IF($N1236&lt;&gt;0,constants!$L$2,IF($O1236&lt;&gt;0,constants!$M$2,IF($P1236&lt;&gt;0,constants!$P$2,0)))</f>
        <v>9721.3799999999992</v>
      </c>
      <c r="AB1236" s="11">
        <f>constants!$O$2</f>
        <v>4861.32</v>
      </c>
      <c r="AC1236" s="11">
        <f>VLOOKUP(BWscncns[[#This Row],[scanner]],[0]!ScnrAvgBW,2,FALSE)/1000</f>
        <v>11818.828055288463</v>
      </c>
      <c r="AD1236" s="8">
        <f>(1+$F1236)*Z1236</f>
        <v>13491.842582392715</v>
      </c>
      <c r="AE1236" s="8">
        <f>(1+$F1236)*AA1236</f>
        <v>13491.842582392715</v>
      </c>
      <c r="AF1236" s="8">
        <f>(1+$F1236)*AB1236</f>
        <v>6746.7956383391402</v>
      </c>
      <c r="AG1236" s="8">
        <f>(1+$F1236)*AC1236</f>
        <v>16402.791335213577</v>
      </c>
      <c r="AH1236" s="8">
        <f>(1+$F1236)*$T1236/1000</f>
        <v>12697.988115144877</v>
      </c>
      <c r="AI1236" s="8">
        <f>(1+BWscncns[[#This Row],[pid_error]]*K_p)*BWscncns[[#This Row],[dbw]]/1000</f>
        <v>10923.68305757244</v>
      </c>
      <c r="AJ1236" s="13">
        <f>BWscncns[[#This Row],[Torflow prgrssv alt vote]]/VLOOKUP(BWscncns[[#This Row],[class]],AltBWtotl,2,FALSE)*100</f>
        <v>3.8159680655289706E-2</v>
      </c>
      <c r="AK1236">
        <f>IF(D1236=E1236,1,0)</f>
        <v>0</v>
      </c>
    </row>
    <row r="1237" spans="1:37">
      <c r="A1237" s="1" t="s">
        <v>11298</v>
      </c>
      <c r="B1237" s="1" t="s">
        <v>11299</v>
      </c>
      <c r="C1237">
        <v>20800</v>
      </c>
      <c r="D1237">
        <v>1524759435</v>
      </c>
      <c r="E1237">
        <v>1524995995</v>
      </c>
      <c r="F1237" s="2">
        <v>0.445126075924</v>
      </c>
      <c r="G1237" s="2">
        <v>0.445126075924</v>
      </c>
      <c r="H1237">
        <v>12938020</v>
      </c>
      <c r="I1237" s="2">
        <v>-0.37348384688500003</v>
      </c>
      <c r="J1237" s="2">
        <v>0</v>
      </c>
      <c r="K1237">
        <v>1</v>
      </c>
      <c r="L1237" s="1" t="s">
        <v>11553</v>
      </c>
      <c r="M1237" s="1" t="s">
        <v>11299</v>
      </c>
      <c r="N1237">
        <v>0</v>
      </c>
      <c r="O1237">
        <v>1</v>
      </c>
      <c r="P1237">
        <v>0</v>
      </c>
      <c r="Q1237">
        <v>0</v>
      </c>
      <c r="R1237" s="19">
        <f>BWscncns[[#This Row],[C fx]]*4+BWscncns[[#This Row],[C fg]]*2+BWscncns[[#This Row],[C fm]]</f>
        <v>2</v>
      </c>
      <c r="S1237">
        <v>18100</v>
      </c>
      <c r="T1237">
        <v>8932842</v>
      </c>
      <c r="U1237" s="13">
        <v>2.0262310000000001</v>
      </c>
      <c r="V1237" s="13">
        <v>0.49352699999999999</v>
      </c>
      <c r="W1237">
        <v>401</v>
      </c>
      <c r="X1237">
        <v>8</v>
      </c>
      <c r="Z1237" s="10">
        <f>IF($N1237&lt;&gt;0,constants!$L$2,IF($O1237&lt;&gt;0,constants!$M$2,IF($P1237&lt;&gt;0,constants!$N$2,0)))</f>
        <v>9721.3799999999992</v>
      </c>
      <c r="AA1237" s="10">
        <f>IF($N1237&lt;&gt;0,constants!$L$2,IF($O1237&lt;&gt;0,constants!$M$2,IF($P1237&lt;&gt;0,constants!$P$2,0)))</f>
        <v>9721.3799999999992</v>
      </c>
      <c r="AB1237" s="11">
        <f>constants!$O$2</f>
        <v>4861.32</v>
      </c>
      <c r="AC1237" s="11">
        <f>VLOOKUP(BWscncns[[#This Row],[scanner]],[0]!ScnrAvgBW,2,FALSE)/1000</f>
        <v>11818.828055288463</v>
      </c>
      <c r="AD1237" s="8">
        <f>(1+$F1237)*Z1237</f>
        <v>14048.619731966055</v>
      </c>
      <c r="AE1237" s="8">
        <f>(1+$F1237)*AA1237</f>
        <v>14048.619731966055</v>
      </c>
      <c r="AF1237" s="8">
        <f>(1+$F1237)*AB1237</f>
        <v>7025.2202954108598</v>
      </c>
      <c r="AG1237" s="8">
        <f>(1+$F1237)*AC1237</f>
        <v>17079.696609559498</v>
      </c>
      <c r="AH1237" s="8">
        <f>(1+$F1237)*$T1237/1000</f>
        <v>12909.082906309097</v>
      </c>
      <c r="AI1237" s="8">
        <f>(1+BWscncns[[#This Row],[pid_error]]*K_p)*BWscncns[[#This Row],[dbw]]/1000</f>
        <v>10920.962453154549</v>
      </c>
      <c r="AJ1237" s="13">
        <f>BWscncns[[#This Row],[Torflow prgrssv alt vote]]/VLOOKUP(BWscncns[[#This Row],[class]],AltBWtotl,2,FALSE)*100</f>
        <v>3.8150176773198936E-2</v>
      </c>
      <c r="AK1237">
        <f>IF(D1237=E1237,1,0)</f>
        <v>0</v>
      </c>
    </row>
    <row r="1238" spans="1:37">
      <c r="A1238" s="1" t="s">
        <v>8429</v>
      </c>
      <c r="B1238" s="1" t="s">
        <v>8430</v>
      </c>
      <c r="C1238">
        <v>13100</v>
      </c>
      <c r="D1238">
        <v>1524906493</v>
      </c>
      <c r="E1238">
        <v>1525007036</v>
      </c>
      <c r="F1238" s="2">
        <v>0.484637113896</v>
      </c>
      <c r="G1238" s="2">
        <v>0.484637113896</v>
      </c>
      <c r="H1238">
        <v>13651665</v>
      </c>
      <c r="I1238" s="2">
        <v>-0.29476318393399997</v>
      </c>
      <c r="J1238" s="2">
        <v>0</v>
      </c>
      <c r="K1238">
        <v>3</v>
      </c>
      <c r="L1238" s="1" t="s">
        <v>11600</v>
      </c>
      <c r="M1238" s="1" t="s">
        <v>8430</v>
      </c>
      <c r="N1238">
        <v>0</v>
      </c>
      <c r="O1238">
        <v>1</v>
      </c>
      <c r="P1238">
        <v>0</v>
      </c>
      <c r="Q1238">
        <v>0</v>
      </c>
      <c r="R1238" s="19">
        <f>BWscncns[[#This Row],[C fx]]*4+BWscncns[[#This Row],[C fg]]*2+BWscncns[[#This Row],[C fm]]</f>
        <v>2</v>
      </c>
      <c r="S1238">
        <v>12100</v>
      </c>
      <c r="T1238">
        <v>8790295</v>
      </c>
      <c r="U1238" s="13">
        <v>1.3765179999999999</v>
      </c>
      <c r="V1238" s="13">
        <v>0.72647099999999998</v>
      </c>
      <c r="W1238">
        <v>1719</v>
      </c>
      <c r="X1238">
        <v>34</v>
      </c>
      <c r="Z1238" s="10">
        <f>IF($N1238&lt;&gt;0,constants!$L$2,IF($O1238&lt;&gt;0,constants!$M$2,IF($P1238&lt;&gt;0,constants!$N$2,0)))</f>
        <v>9721.3799999999992</v>
      </c>
      <c r="AA1238" s="10">
        <f>IF($N1238&lt;&gt;0,constants!$L$2,IF($O1238&lt;&gt;0,constants!$M$2,IF($P1238&lt;&gt;0,constants!$P$2,0)))</f>
        <v>9721.3799999999992</v>
      </c>
      <c r="AB1238" s="11">
        <f>constants!$O$2</f>
        <v>4861.32</v>
      </c>
      <c r="AC1238" s="11">
        <f>VLOOKUP(BWscncns[[#This Row],[scanner]],[0]!ScnrAvgBW,2,FALSE)/1000</f>
        <v>6440.9193022088357</v>
      </c>
      <c r="AD1238" s="8">
        <f>(1+$F1238)*Z1238</f>
        <v>14432.721546286295</v>
      </c>
      <c r="AE1238" s="8">
        <f>(1+$F1238)*AA1238</f>
        <v>14432.721546286295</v>
      </c>
      <c r="AF1238" s="8">
        <f>(1+$F1238)*AB1238</f>
        <v>7217.2960945249024</v>
      </c>
      <c r="AG1238" s="8">
        <f>(1+$F1238)*AC1238</f>
        <v>9562.4278436683635</v>
      </c>
      <c r="AH1238" s="8">
        <f>(1+$F1238)*$T1238/1000</f>
        <v>13050.398199094439</v>
      </c>
      <c r="AI1238" s="8">
        <f>(1+BWscncns[[#This Row],[pid_error]]*K_p)*BWscncns[[#This Row],[dbw]]/1000</f>
        <v>10920.346599547218</v>
      </c>
      <c r="AJ1238" s="13">
        <f>BWscncns[[#This Row],[Torflow prgrssv alt vote]]/VLOOKUP(BWscncns[[#This Row],[class]],AltBWtotl,2,FALSE)*100</f>
        <v>3.8148025412997229E-2</v>
      </c>
      <c r="AK1238">
        <f>IF(D1238=E1238,1,0)</f>
        <v>0</v>
      </c>
    </row>
    <row r="1239" spans="1:37">
      <c r="A1239" s="1" t="s">
        <v>4800</v>
      </c>
      <c r="B1239" s="1" t="s">
        <v>4801</v>
      </c>
      <c r="C1239">
        <v>21600</v>
      </c>
      <c r="D1239">
        <v>1523848136</v>
      </c>
      <c r="E1239">
        <v>1524973325</v>
      </c>
      <c r="F1239" s="2">
        <v>1.2368609124800001</v>
      </c>
      <c r="G1239" s="2">
        <v>1.2368609124800001</v>
      </c>
      <c r="H1239">
        <v>17291044</v>
      </c>
      <c r="I1239" s="2">
        <v>0.32854669715700002</v>
      </c>
      <c r="J1239" s="2">
        <v>0</v>
      </c>
      <c r="K1239">
        <v>1</v>
      </c>
      <c r="L1239" s="1" t="s">
        <v>11539</v>
      </c>
      <c r="M1239" s="1" t="s">
        <v>4801</v>
      </c>
      <c r="N1239">
        <v>0</v>
      </c>
      <c r="O1239">
        <v>1</v>
      </c>
      <c r="P1239">
        <v>0</v>
      </c>
      <c r="Q1239">
        <v>0</v>
      </c>
      <c r="R1239" s="19">
        <f>BWscncns[[#This Row],[C fx]]*4+BWscncns[[#This Row],[C fg]]*2+BWscncns[[#This Row],[C fm]]</f>
        <v>2</v>
      </c>
      <c r="S1239">
        <v>19800</v>
      </c>
      <c r="T1239">
        <v>6745088</v>
      </c>
      <c r="U1239" s="13">
        <v>2.9354689999999999</v>
      </c>
      <c r="V1239" s="13">
        <v>0.34066099999999999</v>
      </c>
      <c r="W1239">
        <v>51</v>
      </c>
      <c r="X1239">
        <v>1</v>
      </c>
      <c r="Z1239" s="10">
        <f>IF($N1239&lt;&gt;0,constants!$L$2,IF($O1239&lt;&gt;0,constants!$M$2,IF($P1239&lt;&gt;0,constants!$N$2,0)))</f>
        <v>9721.3799999999992</v>
      </c>
      <c r="AA1239" s="10">
        <f>IF($N1239&lt;&gt;0,constants!$L$2,IF($O1239&lt;&gt;0,constants!$M$2,IF($P1239&lt;&gt;0,constants!$P$2,0)))</f>
        <v>9721.3799999999992</v>
      </c>
      <c r="AB1239" s="11">
        <f>constants!$O$2</f>
        <v>4861.32</v>
      </c>
      <c r="AC1239" s="11">
        <f>VLOOKUP(BWscncns[[#This Row],[scanner]],[0]!ScnrAvgBW,2,FALSE)/1000</f>
        <v>11818.828055288463</v>
      </c>
      <c r="AD1239" s="8">
        <f>(1+$F1239)*Z1239</f>
        <v>21745.374937364821</v>
      </c>
      <c r="AE1239" s="8">
        <f>(1+$F1239)*AA1239</f>
        <v>21745.374937364821</v>
      </c>
      <c r="AF1239" s="8">
        <f>(1+$F1239)*AB1239</f>
        <v>10874.096691057273</v>
      </c>
      <c r="AG1239" s="8">
        <f>(1+$F1239)*AC1239</f>
        <v>26437.074508196776</v>
      </c>
      <c r="AH1239" s="8">
        <f>(1+$F1239)*$T1239/1000</f>
        <v>15087.8236984379</v>
      </c>
      <c r="AI1239" s="8">
        <f>(1+BWscncns[[#This Row],[pid_error]]*K_p)*BWscncns[[#This Row],[dbw]]/1000</f>
        <v>10916.45584921895</v>
      </c>
      <c r="AJ1239" s="13">
        <f>BWscncns[[#This Row],[Torflow prgrssv alt vote]]/VLOOKUP(BWscncns[[#This Row],[class]],AltBWtotl,2,FALSE)*100</f>
        <v>3.8134433862486869E-2</v>
      </c>
      <c r="AK1239">
        <f>IF(D1239=E1239,1,0)</f>
        <v>0</v>
      </c>
    </row>
    <row r="1240" spans="1:37">
      <c r="A1240" s="1" t="s">
        <v>4098</v>
      </c>
      <c r="B1240" s="1" t="s">
        <v>4099</v>
      </c>
      <c r="C1240">
        <v>18400</v>
      </c>
      <c r="D1240">
        <v>1523953416</v>
      </c>
      <c r="E1240">
        <v>1525000343</v>
      </c>
      <c r="F1240" s="2">
        <v>0.36219268747700001</v>
      </c>
      <c r="G1240" s="2">
        <v>0.36219268747700001</v>
      </c>
      <c r="H1240">
        <v>12838524</v>
      </c>
      <c r="I1240" s="2">
        <v>-0.68096923852299995</v>
      </c>
      <c r="J1240" s="2">
        <v>0</v>
      </c>
      <c r="K1240">
        <v>3</v>
      </c>
      <c r="L1240" s="1" t="s">
        <v>11634</v>
      </c>
      <c r="M1240" s="1" t="s">
        <v>4099</v>
      </c>
      <c r="N1240">
        <v>0</v>
      </c>
      <c r="O1240">
        <v>1</v>
      </c>
      <c r="P1240">
        <v>0</v>
      </c>
      <c r="Q1240">
        <v>0</v>
      </c>
      <c r="R1240" s="19">
        <f>BWscncns[[#This Row],[C fx]]*4+BWscncns[[#This Row],[C fg]]*2+BWscncns[[#This Row],[C fm]]</f>
        <v>2</v>
      </c>
      <c r="S1240">
        <v>12000</v>
      </c>
      <c r="T1240">
        <v>9240052</v>
      </c>
      <c r="U1240" s="13">
        <v>1.298694</v>
      </c>
      <c r="V1240" s="13">
        <v>0.77000400000000002</v>
      </c>
      <c r="W1240">
        <v>1991</v>
      </c>
      <c r="X1240">
        <v>39</v>
      </c>
      <c r="Z1240" s="10">
        <f>IF($N1240&lt;&gt;0,constants!$L$2,IF($O1240&lt;&gt;0,constants!$M$2,IF($P1240&lt;&gt;0,constants!$N$2,0)))</f>
        <v>9721.3799999999992</v>
      </c>
      <c r="AA1240" s="10">
        <f>IF($N1240&lt;&gt;0,constants!$L$2,IF($O1240&lt;&gt;0,constants!$M$2,IF($P1240&lt;&gt;0,constants!$P$2,0)))</f>
        <v>9721.3799999999992</v>
      </c>
      <c r="AB1240" s="11">
        <f>constants!$O$2</f>
        <v>4861.32</v>
      </c>
      <c r="AC1240" s="11">
        <f>VLOOKUP(BWscncns[[#This Row],[scanner]],[0]!ScnrAvgBW,2,FALSE)/1000</f>
        <v>6440.9193022088357</v>
      </c>
      <c r="AD1240" s="8">
        <f>(1+$F1240)*Z1240</f>
        <v>13242.392748185157</v>
      </c>
      <c r="AE1240" s="8">
        <f>(1+$F1240)*AA1240</f>
        <v>13242.392748185157</v>
      </c>
      <c r="AF1240" s="8">
        <f>(1+$F1240)*AB1240</f>
        <v>6622.0545554856899</v>
      </c>
      <c r="AG1240" s="8">
        <f>(1+$F1240)*AC1240</f>
        <v>8773.7731740983381</v>
      </c>
      <c r="AH1240" s="8">
        <f>(1+$F1240)*$T1240/1000</f>
        <v>12586.73126630723</v>
      </c>
      <c r="AI1240" s="8">
        <f>(1+BWscncns[[#This Row],[pid_error]]*K_p)*BWscncns[[#This Row],[dbw]]/1000</f>
        <v>10913.391633153615</v>
      </c>
      <c r="AJ1240" s="13">
        <f>BWscncns[[#This Row],[Torflow prgrssv alt vote]]/VLOOKUP(BWscncns[[#This Row],[class]],AltBWtotl,2,FALSE)*100</f>
        <v>3.8123729642500277E-2</v>
      </c>
      <c r="AK1240">
        <f>IF(D1240=E1240,1,0)</f>
        <v>0</v>
      </c>
    </row>
    <row r="1241" spans="1:37">
      <c r="A1241" s="1" t="s">
        <v>8625</v>
      </c>
      <c r="B1241" s="1" t="s">
        <v>8626</v>
      </c>
      <c r="C1241">
        <v>10000</v>
      </c>
      <c r="D1241">
        <v>1523932287</v>
      </c>
      <c r="E1241">
        <v>1525006418</v>
      </c>
      <c r="F1241" s="2">
        <v>1.3262789323299999</v>
      </c>
      <c r="G1241" s="2">
        <v>1.3262789323299999</v>
      </c>
      <c r="H1241">
        <v>15245501</v>
      </c>
      <c r="I1241" s="2">
        <v>0.79516926397599996</v>
      </c>
      <c r="J1241" s="2">
        <v>0</v>
      </c>
      <c r="K1241">
        <v>2</v>
      </c>
      <c r="L1241" s="1" t="s">
        <v>11703</v>
      </c>
      <c r="M1241" s="1" t="s">
        <v>8626</v>
      </c>
      <c r="N1241">
        <v>0</v>
      </c>
      <c r="O1241">
        <v>1</v>
      </c>
      <c r="P1241">
        <v>0</v>
      </c>
      <c r="Q1241">
        <v>0</v>
      </c>
      <c r="R1241" s="19">
        <f>BWscncns[[#This Row],[C fx]]*4+BWscncns[[#This Row],[C fg]]*2+BWscncns[[#This Row],[C fm]]</f>
        <v>2</v>
      </c>
      <c r="S1241">
        <v>10800</v>
      </c>
      <c r="T1241">
        <v>6553600</v>
      </c>
      <c r="U1241" s="13">
        <v>1.6479490000000001</v>
      </c>
      <c r="V1241" s="13">
        <v>0.60681499999999999</v>
      </c>
      <c r="W1241">
        <v>962</v>
      </c>
      <c r="X1241">
        <v>19</v>
      </c>
      <c r="Z1241" s="10">
        <f>IF($N1241&lt;&gt;0,constants!$L$2,IF($O1241&lt;&gt;0,constants!$M$2,IF($P1241&lt;&gt;0,constants!$N$2,0)))</f>
        <v>9721.3799999999992</v>
      </c>
      <c r="AA1241" s="10">
        <f>IF($N1241&lt;&gt;0,constants!$L$2,IF($O1241&lt;&gt;0,constants!$M$2,IF($P1241&lt;&gt;0,constants!$P$2,0)))</f>
        <v>9721.3799999999992</v>
      </c>
      <c r="AB1241" s="11">
        <f>constants!$O$2</f>
        <v>4861.32</v>
      </c>
      <c r="AC1241" s="11">
        <f>VLOOKUP(BWscncns[[#This Row],[scanner]],[0]!ScnrAvgBW,2,FALSE)/1000</f>
        <v>8853.6095214723919</v>
      </c>
      <c r="AD1241" s="8">
        <f>(1+$F1241)*Z1241</f>
        <v>22614.641487174216</v>
      </c>
      <c r="AE1241" s="8">
        <f>(1+$F1241)*AA1241</f>
        <v>22614.641487174216</v>
      </c>
      <c r="AF1241" s="8">
        <f>(1+$F1241)*AB1241</f>
        <v>11308.786299314475</v>
      </c>
      <c r="AG1241" s="8">
        <f>(1+$F1241)*AC1241</f>
        <v>20595.965304877518</v>
      </c>
      <c r="AH1241" s="8">
        <f>(1+$F1241)*$T1241/1000</f>
        <v>15245.501610917889</v>
      </c>
      <c r="AI1241" s="8">
        <f>(1+BWscncns[[#This Row],[pid_error]]*K_p)*BWscncns[[#This Row],[dbw]]/1000</f>
        <v>10899.550805458945</v>
      </c>
      <c r="AJ1241" s="13">
        <f>BWscncns[[#This Row],[Torflow prgrssv alt vote]]/VLOOKUP(BWscncns[[#This Row],[class]],AltBWtotl,2,FALSE)*100</f>
        <v>3.8075379506190957E-2</v>
      </c>
      <c r="AK1241">
        <f>IF(D1241=E1241,1,0)</f>
        <v>0</v>
      </c>
    </row>
    <row r="1242" spans="1:37">
      <c r="A1242" s="1" t="s">
        <v>9005</v>
      </c>
      <c r="B1242" s="1" t="s">
        <v>9006</v>
      </c>
      <c r="C1242">
        <v>12100</v>
      </c>
      <c r="D1242">
        <v>1525007567</v>
      </c>
      <c r="E1242">
        <v>1525007567</v>
      </c>
      <c r="F1242" s="2">
        <v>0.252139880155</v>
      </c>
      <c r="G1242" s="2">
        <v>0.252139880155</v>
      </c>
      <c r="H1242">
        <v>12111768</v>
      </c>
      <c r="I1242" s="2">
        <v>-0.15806119082600001</v>
      </c>
      <c r="J1242" s="2">
        <v>0</v>
      </c>
      <c r="K1242">
        <v>4</v>
      </c>
      <c r="L1242" s="1" t="s">
        <v>11631</v>
      </c>
      <c r="M1242" s="1" t="s">
        <v>9006</v>
      </c>
      <c r="N1242">
        <v>1</v>
      </c>
      <c r="O1242">
        <v>0</v>
      </c>
      <c r="P1242">
        <v>0</v>
      </c>
      <c r="Q1242">
        <v>0</v>
      </c>
      <c r="R1242" s="19">
        <f>BWscncns[[#This Row],[C fx]]*4+BWscncns[[#This Row],[C fg]]*2+BWscncns[[#This Row],[C fm]]</f>
        <v>4</v>
      </c>
      <c r="S1242">
        <v>10500</v>
      </c>
      <c r="T1242">
        <v>9672856</v>
      </c>
      <c r="U1242" s="13">
        <v>1.085512</v>
      </c>
      <c r="V1242" s="13">
        <v>0.92122400000000004</v>
      </c>
      <c r="W1242">
        <v>2758</v>
      </c>
      <c r="X1242">
        <v>55</v>
      </c>
      <c r="Z1242" s="10">
        <f>IF($N1242&lt;&gt;0,constants!$L$2,IF($O1242&lt;&gt;0,constants!$M$2,IF($P1242&lt;&gt;0,constants!$N$2,0)))</f>
        <v>10125.48</v>
      </c>
      <c r="AA1242" s="10">
        <f>IF($N1242&lt;&gt;0,constants!$L$2,IF($O1242&lt;&gt;0,constants!$M$2,IF($P1242&lt;&gt;0,constants!$P$2,0)))</f>
        <v>10125.48</v>
      </c>
      <c r="AB1242" s="11">
        <f>constants!$O$2</f>
        <v>4861.32</v>
      </c>
      <c r="AC1242" s="11">
        <f>VLOOKUP(BWscncns[[#This Row],[scanner]],[0]!ScnrAvgBW,2,FALSE)/1000</f>
        <v>4819.491751072962</v>
      </c>
      <c r="AD1242" s="8">
        <f>(1+$F1242)*Z1242</f>
        <v>12678.517313711849</v>
      </c>
      <c r="AE1242" s="8">
        <f>(1+$F1242)*AA1242</f>
        <v>12678.517313711849</v>
      </c>
      <c r="AF1242" s="8">
        <f>(1+$F1242)*AB1242</f>
        <v>6087.0526421951045</v>
      </c>
      <c r="AG1242" s="8">
        <f>(1+$F1242)*AC1242</f>
        <v>6034.6778235965103</v>
      </c>
      <c r="AH1242" s="8">
        <f>(1+$F1242)*$T1242/1000</f>
        <v>12111.768752596574</v>
      </c>
      <c r="AI1242" s="8">
        <f>(1+BWscncns[[#This Row],[pid_error]]*K_p)*BWscncns[[#This Row],[dbw]]/1000</f>
        <v>10892.312376298287</v>
      </c>
      <c r="AJ1242" s="13">
        <f>BWscncns[[#This Row],[Torflow prgrssv alt vote]]/VLOOKUP(BWscncns[[#This Row],[class]],AltBWtotl,2,FALSE)*100</f>
        <v>9.3355223022564035E-2</v>
      </c>
      <c r="AK1242">
        <f>IF(D1242=E1242,1,0)</f>
        <v>1</v>
      </c>
    </row>
    <row r="1243" spans="1:37">
      <c r="A1243" s="1" t="s">
        <v>4506</v>
      </c>
      <c r="B1243" s="1" t="s">
        <v>4507</v>
      </c>
      <c r="C1243">
        <v>18200</v>
      </c>
      <c r="D1243">
        <v>1523821962</v>
      </c>
      <c r="E1243">
        <v>1524919233</v>
      </c>
      <c r="F1243" s="2">
        <v>0.36056228797899997</v>
      </c>
      <c r="G1243" s="2">
        <v>0.36056228797899997</v>
      </c>
      <c r="H1243">
        <v>12538942</v>
      </c>
      <c r="I1243" s="2">
        <v>0.161057438681</v>
      </c>
      <c r="J1243" s="2">
        <v>0</v>
      </c>
      <c r="K1243">
        <v>2</v>
      </c>
      <c r="L1243" s="1" t="s">
        <v>11762</v>
      </c>
      <c r="M1243" s="1" t="s">
        <v>4507</v>
      </c>
      <c r="N1243">
        <v>0</v>
      </c>
      <c r="O1243">
        <v>1</v>
      </c>
      <c r="P1243">
        <v>0</v>
      </c>
      <c r="Q1243">
        <v>0</v>
      </c>
      <c r="R1243" s="19">
        <f>BWscncns[[#This Row],[C fx]]*4+BWscncns[[#This Row],[C fg]]*2+BWscncns[[#This Row],[C fm]]</f>
        <v>2</v>
      </c>
      <c r="S1243">
        <v>14300</v>
      </c>
      <c r="T1243">
        <v>9216000</v>
      </c>
      <c r="U1243" s="13">
        <v>1.5516490000000001</v>
      </c>
      <c r="V1243" s="13">
        <v>0.64447600000000005</v>
      </c>
      <c r="W1243">
        <v>1205</v>
      </c>
      <c r="X1243">
        <v>24</v>
      </c>
      <c r="Z1243" s="10">
        <f>IF($N1243&lt;&gt;0,constants!$L$2,IF($O1243&lt;&gt;0,constants!$M$2,IF($P1243&lt;&gt;0,constants!$N$2,0)))</f>
        <v>9721.3799999999992</v>
      </c>
      <c r="AA1243" s="10">
        <f>IF($N1243&lt;&gt;0,constants!$L$2,IF($O1243&lt;&gt;0,constants!$M$2,IF($P1243&lt;&gt;0,constants!$P$2,0)))</f>
        <v>9721.3799999999992</v>
      </c>
      <c r="AB1243" s="11">
        <f>constants!$O$2</f>
        <v>4861.32</v>
      </c>
      <c r="AC1243" s="11">
        <f>VLOOKUP(BWscncns[[#This Row],[scanner]],[0]!ScnrAvgBW,2,FALSE)/1000</f>
        <v>8853.6095214723919</v>
      </c>
      <c r="AD1243" s="8">
        <f>(1+$F1243)*Z1243</f>
        <v>13226.54301511329</v>
      </c>
      <c r="AE1243" s="8">
        <f>(1+$F1243)*AA1243</f>
        <v>13226.54301511329</v>
      </c>
      <c r="AF1243" s="8">
        <f>(1+$F1243)*AB1243</f>
        <v>6614.1286617980722</v>
      </c>
      <c r="AG1243" s="8">
        <f>(1+$F1243)*AC1243</f>
        <v>12045.887227407136</v>
      </c>
      <c r="AH1243" s="8">
        <f>(1+$F1243)*$T1243/1000</f>
        <v>12538.942046014463</v>
      </c>
      <c r="AI1243" s="8">
        <f>(1+BWscncns[[#This Row],[pid_error]]*K_p)*BWscncns[[#This Row],[dbw]]/1000</f>
        <v>10877.471023007232</v>
      </c>
      <c r="AJ1243" s="13">
        <f>BWscncns[[#This Row],[Torflow prgrssv alt vote]]/VLOOKUP(BWscncns[[#This Row],[class]],AltBWtotl,2,FALSE)*100</f>
        <v>3.7998248245346512E-2</v>
      </c>
      <c r="AK1243">
        <f>IF(D1243=E1243,1,0)</f>
        <v>0</v>
      </c>
    </row>
    <row r="1244" spans="1:37">
      <c r="A1244" s="1" t="s">
        <v>8489</v>
      </c>
      <c r="B1244" s="1" t="s">
        <v>8490</v>
      </c>
      <c r="C1244">
        <v>8200</v>
      </c>
      <c r="D1244">
        <v>1524097014</v>
      </c>
      <c r="E1244">
        <v>1524924614</v>
      </c>
      <c r="F1244" s="2">
        <v>0.59285299682399994</v>
      </c>
      <c r="G1244" s="2">
        <v>0.59285299682399994</v>
      </c>
      <c r="H1244">
        <v>13361819</v>
      </c>
      <c r="I1244" s="2">
        <v>0.39317981069199998</v>
      </c>
      <c r="J1244" s="2">
        <v>0</v>
      </c>
      <c r="K1244">
        <v>4</v>
      </c>
      <c r="L1244" s="1" t="s">
        <v>11717</v>
      </c>
      <c r="M1244" s="1" t="s">
        <v>8490</v>
      </c>
      <c r="N1244">
        <v>0</v>
      </c>
      <c r="O1244">
        <v>1</v>
      </c>
      <c r="P1244">
        <v>0</v>
      </c>
      <c r="Q1244">
        <v>0</v>
      </c>
      <c r="R1244" s="19">
        <f>BWscncns[[#This Row],[C fx]]*4+BWscncns[[#This Row],[C fg]]*2+BWscncns[[#This Row],[C fm]]</f>
        <v>2</v>
      </c>
      <c r="S1244">
        <v>8680</v>
      </c>
      <c r="T1244">
        <v>8388608</v>
      </c>
      <c r="U1244" s="13">
        <v>1.034737</v>
      </c>
      <c r="V1244" s="13">
        <v>0.96642899999999998</v>
      </c>
      <c r="W1244">
        <v>3075</v>
      </c>
      <c r="X1244">
        <v>61</v>
      </c>
      <c r="Z1244" s="10">
        <f>IF($N1244&lt;&gt;0,constants!$L$2,IF($O1244&lt;&gt;0,constants!$M$2,IF($P1244&lt;&gt;0,constants!$N$2,0)))</f>
        <v>9721.3799999999992</v>
      </c>
      <c r="AA1244" s="10">
        <f>IF($N1244&lt;&gt;0,constants!$L$2,IF($O1244&lt;&gt;0,constants!$M$2,IF($P1244&lt;&gt;0,constants!$P$2,0)))</f>
        <v>9721.3799999999992</v>
      </c>
      <c r="AB1244" s="11">
        <f>constants!$O$2</f>
        <v>4861.32</v>
      </c>
      <c r="AC1244" s="11">
        <f>VLOOKUP(BWscncns[[#This Row],[scanner]],[0]!ScnrAvgBW,2,FALSE)/1000</f>
        <v>4819.491751072962</v>
      </c>
      <c r="AD1244" s="8">
        <f>(1+$F1244)*Z1244</f>
        <v>15484.729266264896</v>
      </c>
      <c r="AE1244" s="8">
        <f>(1+$F1244)*AA1244</f>
        <v>15484.729266264896</v>
      </c>
      <c r="AF1244" s="8">
        <f>(1+$F1244)*AB1244</f>
        <v>7743.3681305204473</v>
      </c>
      <c r="AG1244" s="8">
        <f>(1+$F1244)*AC1244</f>
        <v>7676.7418788651148</v>
      </c>
      <c r="AH1244" s="8">
        <f>(1+$F1244)*$T1244/1000</f>
        <v>13361.81939198178</v>
      </c>
      <c r="AI1244" s="8">
        <f>(1+BWscncns[[#This Row],[pid_error]]*K_p)*BWscncns[[#This Row],[dbw]]/1000</f>
        <v>10875.213695990889</v>
      </c>
      <c r="AJ1244" s="13">
        <f>BWscncns[[#This Row],[Torflow prgrssv alt vote]]/VLOOKUP(BWscncns[[#This Row],[class]],AltBWtotl,2,FALSE)*100</f>
        <v>3.7990362729296276E-2</v>
      </c>
      <c r="AK1244">
        <f>IF(D1244=E1244,1,0)</f>
        <v>0</v>
      </c>
    </row>
    <row r="1245" spans="1:37">
      <c r="A1245" s="1" t="s">
        <v>4930</v>
      </c>
      <c r="B1245" s="1" t="s">
        <v>4931</v>
      </c>
      <c r="C1245">
        <v>16600</v>
      </c>
      <c r="D1245">
        <v>1524749080</v>
      </c>
      <c r="E1245">
        <v>1525003705</v>
      </c>
      <c r="F1245" s="2">
        <v>0.49802246368399999</v>
      </c>
      <c r="G1245" s="2">
        <v>0.49802246368399999</v>
      </c>
      <c r="H1245">
        <v>12212852</v>
      </c>
      <c r="I1245" s="2">
        <v>3.0527555955000001E-2</v>
      </c>
      <c r="J1245" s="2">
        <v>0</v>
      </c>
      <c r="K1245">
        <v>5</v>
      </c>
      <c r="L1245" s="1" t="s">
        <v>11561</v>
      </c>
      <c r="M1245" s="1" t="s">
        <v>4931</v>
      </c>
      <c r="N1245">
        <v>0</v>
      </c>
      <c r="O1245">
        <v>1</v>
      </c>
      <c r="P1245">
        <v>0</v>
      </c>
      <c r="Q1245">
        <v>0</v>
      </c>
      <c r="R1245" s="19">
        <f>BWscncns[[#This Row],[C fx]]*4+BWscncns[[#This Row],[C fg]]*2+BWscncns[[#This Row],[C fm]]</f>
        <v>2</v>
      </c>
      <c r="S1245">
        <v>8810</v>
      </c>
      <c r="T1245">
        <v>8692990</v>
      </c>
      <c r="U1245" s="13">
        <v>1.01346</v>
      </c>
      <c r="V1245" s="13">
        <v>0.98671900000000001</v>
      </c>
      <c r="W1245">
        <v>3164</v>
      </c>
      <c r="X1245">
        <v>63</v>
      </c>
      <c r="Z1245" s="10">
        <f>IF($N1245&lt;&gt;0,constants!$L$2,IF($O1245&lt;&gt;0,constants!$M$2,IF($P1245&lt;&gt;0,constants!$N$2,0)))</f>
        <v>9721.3799999999992</v>
      </c>
      <c r="AA1245" s="10">
        <f>IF($N1245&lt;&gt;0,constants!$L$2,IF($O1245&lt;&gt;0,constants!$M$2,IF($P1245&lt;&gt;0,constants!$P$2,0)))</f>
        <v>9721.3799999999992</v>
      </c>
      <c r="AB1245" s="11">
        <f>constants!$O$2</f>
        <v>4861.32</v>
      </c>
      <c r="AC1245" s="11">
        <f>VLOOKUP(BWscncns[[#This Row],[scanner]],[0]!ScnrAvgBW,2,FALSE)/1000</f>
        <v>3794.4265750962772</v>
      </c>
      <c r="AD1245" s="8">
        <f>(1+$F1245)*Z1245</f>
        <v>14562.845618008363</v>
      </c>
      <c r="AE1245" s="8">
        <f>(1+$F1245)*AA1245</f>
        <v>14562.845618008363</v>
      </c>
      <c r="AF1245" s="8">
        <f>(1+$F1245)*AB1245</f>
        <v>7282.3665631563026</v>
      </c>
      <c r="AG1245" s="8">
        <f>(1+$F1245)*AC1245</f>
        <v>5684.1362462937677</v>
      </c>
      <c r="AH1245" s="8">
        <f>(1+$F1245)*$T1245/1000</f>
        <v>13022.294296580376</v>
      </c>
      <c r="AI1245" s="8">
        <f>(1+BWscncns[[#This Row],[pid_error]]*K_p)*BWscncns[[#This Row],[dbw]]/1000</f>
        <v>10857.642148290188</v>
      </c>
      <c r="AJ1245" s="13">
        <f>BWscncns[[#This Row],[Torflow prgrssv alt vote]]/VLOOKUP(BWscncns[[#This Row],[class]],AltBWtotl,2,FALSE)*100</f>
        <v>3.7928980076088199E-2</v>
      </c>
      <c r="AK1245">
        <f>IF(D1245=E1245,1,0)</f>
        <v>0</v>
      </c>
    </row>
    <row r="1246" spans="1:37">
      <c r="A1246" s="1" t="s">
        <v>448</v>
      </c>
      <c r="B1246" s="1" t="s">
        <v>449</v>
      </c>
      <c r="C1246">
        <v>10900</v>
      </c>
      <c r="D1246">
        <v>1524709121</v>
      </c>
      <c r="E1246">
        <v>1524919233</v>
      </c>
      <c r="F1246" s="2">
        <v>0.60287825813700002</v>
      </c>
      <c r="G1246" s="2">
        <v>0.60287825813700002</v>
      </c>
      <c r="H1246">
        <v>13798837</v>
      </c>
      <c r="I1246" s="2">
        <v>0.25382925334200002</v>
      </c>
      <c r="J1246" s="2">
        <v>0</v>
      </c>
      <c r="K1246">
        <v>2</v>
      </c>
      <c r="L1246" s="1" t="s">
        <v>11762</v>
      </c>
      <c r="M1246" s="1" t="s">
        <v>449</v>
      </c>
      <c r="N1246">
        <v>0</v>
      </c>
      <c r="O1246">
        <v>1</v>
      </c>
      <c r="P1246">
        <v>0</v>
      </c>
      <c r="Q1246">
        <v>0</v>
      </c>
      <c r="R1246" s="19">
        <f>BWscncns[[#This Row],[C fx]]*4+BWscncns[[#This Row],[C fg]]*2+BWscncns[[#This Row],[C fm]]</f>
        <v>2</v>
      </c>
      <c r="S1246">
        <v>12900</v>
      </c>
      <c r="T1246">
        <v>8333830</v>
      </c>
      <c r="U1246" s="13">
        <v>1.5479080000000001</v>
      </c>
      <c r="V1246" s="13">
        <v>0.64603299999999997</v>
      </c>
      <c r="W1246">
        <v>1215</v>
      </c>
      <c r="X1246">
        <v>24</v>
      </c>
      <c r="Z1246" s="10">
        <f>IF($N1246&lt;&gt;0,constants!$L$2,IF($O1246&lt;&gt;0,constants!$M$2,IF($P1246&lt;&gt;0,constants!$N$2,0)))</f>
        <v>9721.3799999999992</v>
      </c>
      <c r="AA1246" s="10">
        <f>IF($N1246&lt;&gt;0,constants!$L$2,IF($O1246&lt;&gt;0,constants!$M$2,IF($P1246&lt;&gt;0,constants!$P$2,0)))</f>
        <v>9721.3799999999992</v>
      </c>
      <c r="AB1246" s="11">
        <f>constants!$O$2</f>
        <v>4861.32</v>
      </c>
      <c r="AC1246" s="11">
        <f>VLOOKUP(BWscncns[[#This Row],[scanner]],[0]!ScnrAvgBW,2,FALSE)/1000</f>
        <v>8853.6095214723919</v>
      </c>
      <c r="AD1246" s="8">
        <f>(1+$F1246)*Z1246</f>
        <v>15582.188641087869</v>
      </c>
      <c r="AE1246" s="8">
        <f>(1+$F1246)*AA1246</f>
        <v>15582.188641087869</v>
      </c>
      <c r="AF1246" s="8">
        <f>(1+$F1246)*AB1246</f>
        <v>7792.1041338465602</v>
      </c>
      <c r="AG1246" s="8">
        <f>(1+$F1246)*AC1246</f>
        <v>14191.258208002826</v>
      </c>
      <c r="AH1246" s="8">
        <f>(1+$F1246)*$T1246/1000</f>
        <v>13358.114914009875</v>
      </c>
      <c r="AI1246" s="8">
        <f>(1+BWscncns[[#This Row],[pid_error]]*K_p)*BWscncns[[#This Row],[dbw]]/1000</f>
        <v>10845.972457004938</v>
      </c>
      <c r="AJ1246" s="13">
        <f>BWscncns[[#This Row],[Torflow prgrssv alt vote]]/VLOOKUP(BWscncns[[#This Row],[class]],AltBWtotl,2,FALSE)*100</f>
        <v>3.7888214366350557E-2</v>
      </c>
      <c r="AK1246">
        <f>IF(D1246=E1246,1,0)</f>
        <v>0</v>
      </c>
    </row>
    <row r="1247" spans="1:37">
      <c r="A1247" s="1" t="s">
        <v>6830</v>
      </c>
      <c r="B1247" s="1" t="s">
        <v>6831</v>
      </c>
      <c r="C1247">
        <v>14600</v>
      </c>
      <c r="D1247">
        <v>1525006418</v>
      </c>
      <c r="E1247">
        <v>1525006418</v>
      </c>
      <c r="F1247" s="2">
        <v>1.06613893037</v>
      </c>
      <c r="G1247" s="2">
        <v>1.06613893037</v>
      </c>
      <c r="H1247">
        <v>14617259</v>
      </c>
      <c r="I1247" s="2">
        <v>0.163786369402</v>
      </c>
      <c r="J1247" s="2">
        <v>0</v>
      </c>
      <c r="K1247">
        <v>2</v>
      </c>
      <c r="L1247" s="1" t="s">
        <v>11703</v>
      </c>
      <c r="M1247" s="1" t="s">
        <v>6831</v>
      </c>
      <c r="N1247">
        <v>1</v>
      </c>
      <c r="O1247">
        <v>0</v>
      </c>
      <c r="P1247">
        <v>0</v>
      </c>
      <c r="Q1247">
        <v>0</v>
      </c>
      <c r="R1247" s="19">
        <f>BWscncns[[#This Row],[C fx]]*4+BWscncns[[#This Row],[C fg]]*2+BWscncns[[#This Row],[C fm]]</f>
        <v>4</v>
      </c>
      <c r="S1247">
        <v>11100</v>
      </c>
      <c r="T1247">
        <v>7074674</v>
      </c>
      <c r="U1247" s="13">
        <v>1.5689770000000001</v>
      </c>
      <c r="V1247" s="13">
        <v>0.63735799999999998</v>
      </c>
      <c r="W1247">
        <v>1158</v>
      </c>
      <c r="X1247">
        <v>23</v>
      </c>
      <c r="Z1247" s="10">
        <f>IF($N1247&lt;&gt;0,constants!$L$2,IF($O1247&lt;&gt;0,constants!$M$2,IF($P1247&lt;&gt;0,constants!$N$2,0)))</f>
        <v>10125.48</v>
      </c>
      <c r="AA1247" s="10">
        <f>IF($N1247&lt;&gt;0,constants!$L$2,IF($O1247&lt;&gt;0,constants!$M$2,IF($P1247&lt;&gt;0,constants!$P$2,0)))</f>
        <v>10125.48</v>
      </c>
      <c r="AB1247" s="11">
        <f>constants!$O$2</f>
        <v>4861.32</v>
      </c>
      <c r="AC1247" s="11">
        <f>VLOOKUP(BWscncns[[#This Row],[scanner]],[0]!ScnrAvgBW,2,FALSE)/1000</f>
        <v>8853.6095214723919</v>
      </c>
      <c r="AD1247" s="8">
        <f>(1+$F1247)*Z1247</f>
        <v>20920.648416682827</v>
      </c>
      <c r="AE1247" s="8">
        <f>(1+$F1247)*AA1247</f>
        <v>20920.648416682827</v>
      </c>
      <c r="AF1247" s="8">
        <f>(1+$F1247)*AB1247</f>
        <v>10044.162504986289</v>
      </c>
      <c r="AG1247" s="8">
        <f>(1+$F1247)*AC1247</f>
        <v>18292.787306608618</v>
      </c>
      <c r="AH1247" s="8">
        <f>(1+$F1247)*$T1247/1000</f>
        <v>14617.25937107645</v>
      </c>
      <c r="AI1247" s="8">
        <f>(1+BWscncns[[#This Row],[pid_error]]*K_p)*BWscncns[[#This Row],[dbw]]/1000</f>
        <v>10845.966685538226</v>
      </c>
      <c r="AJ1247" s="13">
        <f>BWscncns[[#This Row],[Torflow prgrssv alt vote]]/VLOOKUP(BWscncns[[#This Row],[class]],AltBWtotl,2,FALSE)*100</f>
        <v>9.2958005962717763E-2</v>
      </c>
      <c r="AK1247">
        <f>IF(D1247=E1247,1,0)</f>
        <v>1</v>
      </c>
    </row>
    <row r="1248" spans="1:37">
      <c r="A1248" s="1" t="s">
        <v>1612</v>
      </c>
      <c r="B1248" s="1" t="s">
        <v>1613</v>
      </c>
      <c r="C1248">
        <v>18100</v>
      </c>
      <c r="D1248">
        <v>1524904109</v>
      </c>
      <c r="E1248">
        <v>1524973325</v>
      </c>
      <c r="F1248" s="2">
        <v>2.13726403647</v>
      </c>
      <c r="G1248" s="2">
        <v>2.13726403647</v>
      </c>
      <c r="H1248">
        <v>16448298</v>
      </c>
      <c r="I1248" s="2">
        <v>0.45047067341300001</v>
      </c>
      <c r="J1248" s="2">
        <v>0</v>
      </c>
      <c r="K1248">
        <v>1</v>
      </c>
      <c r="L1248" s="1" t="s">
        <v>11539</v>
      </c>
      <c r="M1248" s="1" t="s">
        <v>1613</v>
      </c>
      <c r="N1248">
        <v>0</v>
      </c>
      <c r="O1248">
        <v>1</v>
      </c>
      <c r="P1248">
        <v>0</v>
      </c>
      <c r="Q1248">
        <v>0</v>
      </c>
      <c r="R1248" s="19">
        <f>BWscncns[[#This Row],[C fx]]*4+BWscncns[[#This Row],[C fg]]*2+BWscncns[[#This Row],[C fm]]</f>
        <v>2</v>
      </c>
      <c r="S1248">
        <v>15500</v>
      </c>
      <c r="T1248">
        <v>5242880</v>
      </c>
      <c r="U1248" s="13">
        <v>2.9563899999999999</v>
      </c>
      <c r="V1248" s="13">
        <v>0.33825</v>
      </c>
      <c r="W1248">
        <v>45</v>
      </c>
      <c r="X1248">
        <v>0</v>
      </c>
      <c r="Z1248" s="10">
        <f>IF($N1248&lt;&gt;0,constants!$L$2,IF($O1248&lt;&gt;0,constants!$M$2,IF($P1248&lt;&gt;0,constants!$N$2,0)))</f>
        <v>9721.3799999999992</v>
      </c>
      <c r="AA1248" s="10">
        <f>IF($N1248&lt;&gt;0,constants!$L$2,IF($O1248&lt;&gt;0,constants!$M$2,IF($P1248&lt;&gt;0,constants!$P$2,0)))</f>
        <v>9721.3799999999992</v>
      </c>
      <c r="AB1248" s="11">
        <f>constants!$O$2</f>
        <v>4861.32</v>
      </c>
      <c r="AC1248" s="11">
        <f>VLOOKUP(BWscncns[[#This Row],[scanner]],[0]!ScnrAvgBW,2,FALSE)/1000</f>
        <v>11818.828055288463</v>
      </c>
      <c r="AD1248" s="8">
        <f>(1+$F1248)*Z1248</f>
        <v>30498.535858858726</v>
      </c>
      <c r="AE1248" s="8">
        <f>(1+$F1248)*AA1248</f>
        <v>30498.535858858726</v>
      </c>
      <c r="AF1248" s="8">
        <f>(1+$F1248)*AB1248</f>
        <v>15251.244405772339</v>
      </c>
      <c r="AG1248" s="8">
        <f>(1+$F1248)*AC1248</f>
        <v>37078.784211079161</v>
      </c>
      <c r="AH1248" s="8">
        <f>(1+$F1248)*$T1248/1000</f>
        <v>16448.298871527833</v>
      </c>
      <c r="AI1248" s="8">
        <f>(1+BWscncns[[#This Row],[pid_error]]*K_p)*BWscncns[[#This Row],[dbw]]/1000</f>
        <v>10845.589435763917</v>
      </c>
      <c r="AJ1248" s="13">
        <f>BWscncns[[#This Row],[Torflow prgrssv alt vote]]/VLOOKUP(BWscncns[[#This Row],[class]],AltBWtotl,2,FALSE)*100</f>
        <v>3.7886876358998595E-2</v>
      </c>
      <c r="AK1248">
        <f>IF(D1248=E1248,1,0)</f>
        <v>0</v>
      </c>
    </row>
    <row r="1249" spans="1:37">
      <c r="A1249" s="1" t="s">
        <v>2493</v>
      </c>
      <c r="B1249" s="1" t="s">
        <v>2494</v>
      </c>
      <c r="C1249">
        <v>15100</v>
      </c>
      <c r="D1249">
        <v>1525002344</v>
      </c>
      <c r="E1249">
        <v>1525002344</v>
      </c>
      <c r="F1249" s="2">
        <v>1.3090167155500001</v>
      </c>
      <c r="G1249" s="2">
        <v>1.3090167155500001</v>
      </c>
      <c r="H1249">
        <v>15132371</v>
      </c>
      <c r="I1249" s="2">
        <v>0.33469510553699999</v>
      </c>
      <c r="J1249" s="2">
        <v>0</v>
      </c>
      <c r="K1249">
        <v>1</v>
      </c>
      <c r="L1249" s="1" t="s">
        <v>11562</v>
      </c>
      <c r="M1249" s="1" t="s">
        <v>2494</v>
      </c>
      <c r="N1249">
        <v>0</v>
      </c>
      <c r="O1249">
        <v>0</v>
      </c>
      <c r="P1249">
        <v>1</v>
      </c>
      <c r="Q1249">
        <v>0</v>
      </c>
      <c r="R1249" s="19">
        <f>BWscncns[[#This Row],[C fx]]*4+BWscncns[[#This Row],[C fg]]*2+BWscncns[[#This Row],[C fm]]</f>
        <v>1</v>
      </c>
      <c r="S1249">
        <v>12900</v>
      </c>
      <c r="T1249">
        <v>6553600</v>
      </c>
      <c r="U1249" s="13">
        <v>1.9683839999999999</v>
      </c>
      <c r="V1249" s="13">
        <v>0.50803100000000001</v>
      </c>
      <c r="W1249">
        <v>459</v>
      </c>
      <c r="X1249">
        <v>9</v>
      </c>
      <c r="Z1249" s="10">
        <f>IF($N1249&lt;&gt;0,constants!$L$2,IF($O1249&lt;&gt;0,constants!$M$2,IF($P1249&lt;&gt;0,constants!$N$2,0)))</f>
        <v>1117.99</v>
      </c>
      <c r="AA1249" s="10">
        <f>IF($N1249&lt;&gt;0,constants!$L$2,IF($O1249&lt;&gt;0,constants!$M$2,IF($P1249&lt;&gt;0,constants!$P$2,0)))</f>
        <v>4051.45</v>
      </c>
      <c r="AB1249" s="11">
        <f>constants!$O$2</f>
        <v>4861.32</v>
      </c>
      <c r="AC1249" s="11">
        <f>VLOOKUP(BWscncns[[#This Row],[scanner]],[0]!ScnrAvgBW,2,FALSE)/1000</f>
        <v>11818.828055288463</v>
      </c>
      <c r="AD1249" s="8">
        <f>(1+$F1249)*Z1249</f>
        <v>2581.457597817745</v>
      </c>
      <c r="AE1249" s="8">
        <f>(1+$F1249)*AA1249</f>
        <v>9354.8657722150492</v>
      </c>
      <c r="AF1249" s="8">
        <f>(1+$F1249)*AB1249</f>
        <v>11224.869139637527</v>
      </c>
      <c r="AG1249" s="8">
        <f>(1+$F1249)*AC1249</f>
        <v>27289.871537872365</v>
      </c>
      <c r="AH1249" s="8">
        <f>(1+$F1249)*$T1249/1000</f>
        <v>15132.371947028483</v>
      </c>
      <c r="AI1249" s="8">
        <f>(1+BWscncns[[#This Row],[pid_error]]*K_p)*BWscncns[[#This Row],[dbw]]/1000</f>
        <v>10842.98597351424</v>
      </c>
      <c r="AJ1249" s="13">
        <f>BWscncns[[#This Row],[Torflow prgrssv alt vote]]/VLOOKUP(BWscncns[[#This Row],[class]],AltBWtotl,2,FALSE)*100</f>
        <v>0.2138526295965521</v>
      </c>
      <c r="AK1249">
        <f>IF(D1249=E1249,1,0)</f>
        <v>1</v>
      </c>
    </row>
    <row r="1250" spans="1:37">
      <c r="A1250" s="1" t="s">
        <v>10500</v>
      </c>
      <c r="B1250" s="1" t="s">
        <v>10501</v>
      </c>
      <c r="C1250">
        <v>12700</v>
      </c>
      <c r="D1250">
        <v>1524945022</v>
      </c>
      <c r="E1250">
        <v>1525000343</v>
      </c>
      <c r="F1250" s="2">
        <v>0.27750815291699998</v>
      </c>
      <c r="G1250" s="2">
        <v>0.27750815291699998</v>
      </c>
      <c r="H1250">
        <v>12912929</v>
      </c>
      <c r="I1250" s="2">
        <v>-0.56093671172899995</v>
      </c>
      <c r="J1250" s="2">
        <v>0</v>
      </c>
      <c r="K1250">
        <v>3</v>
      </c>
      <c r="L1250" s="1" t="s">
        <v>11634</v>
      </c>
      <c r="M1250" s="1" t="s">
        <v>10501</v>
      </c>
      <c r="N1250">
        <v>0</v>
      </c>
      <c r="O1250">
        <v>1</v>
      </c>
      <c r="P1250">
        <v>0</v>
      </c>
      <c r="Q1250">
        <v>0</v>
      </c>
      <c r="R1250" s="19">
        <f>BWscncns[[#This Row],[C fx]]*4+BWscncns[[#This Row],[C fg]]*2+BWscncns[[#This Row],[C fm]]</f>
        <v>2</v>
      </c>
      <c r="S1250">
        <v>12700</v>
      </c>
      <c r="T1250">
        <v>9511936</v>
      </c>
      <c r="U1250" s="13">
        <v>1.3351649999999999</v>
      </c>
      <c r="V1250" s="13">
        <v>0.74897100000000005</v>
      </c>
      <c r="W1250">
        <v>1839</v>
      </c>
      <c r="X1250">
        <v>36</v>
      </c>
      <c r="Z1250" s="10">
        <f>IF($N1250&lt;&gt;0,constants!$L$2,IF($O1250&lt;&gt;0,constants!$M$2,IF($P1250&lt;&gt;0,constants!$N$2,0)))</f>
        <v>9721.3799999999992</v>
      </c>
      <c r="AA1250" s="10">
        <f>IF($N1250&lt;&gt;0,constants!$L$2,IF($O1250&lt;&gt;0,constants!$M$2,IF($P1250&lt;&gt;0,constants!$P$2,0)))</f>
        <v>9721.3799999999992</v>
      </c>
      <c r="AB1250" s="11">
        <f>constants!$O$2</f>
        <v>4861.32</v>
      </c>
      <c r="AC1250" s="11">
        <f>VLOOKUP(BWscncns[[#This Row],[scanner]],[0]!ScnrAvgBW,2,FALSE)/1000</f>
        <v>6440.9193022088357</v>
      </c>
      <c r="AD1250" s="8">
        <f>(1+$F1250)*Z1250</f>
        <v>12419.142207604265</v>
      </c>
      <c r="AE1250" s="8">
        <f>(1+$F1250)*AA1250</f>
        <v>12419.142207604265</v>
      </c>
      <c r="AF1250" s="8">
        <f>(1+$F1250)*AB1250</f>
        <v>6210.3759339384706</v>
      </c>
      <c r="AG1250" s="8">
        <f>(1+$F1250)*AC1250</f>
        <v>8228.3269208522634</v>
      </c>
      <c r="AH1250" s="8">
        <f>(1+$F1250)*$T1250/1000</f>
        <v>12151.575790024719</v>
      </c>
      <c r="AI1250" s="8">
        <f>(1+BWscncns[[#This Row],[pid_error]]*K_p)*BWscncns[[#This Row],[dbw]]/1000</f>
        <v>10831.755895012358</v>
      </c>
      <c r="AJ1250" s="13">
        <f>BWscncns[[#This Row],[Torflow prgrssv alt vote]]/VLOOKUP(BWscncns[[#This Row],[class]],AltBWtotl,2,FALSE)*100</f>
        <v>3.7838551678153386E-2</v>
      </c>
      <c r="AK1250">
        <f>IF(D1250=E1250,1,0)</f>
        <v>0</v>
      </c>
    </row>
    <row r="1251" spans="1:37">
      <c r="A1251" s="1" t="s">
        <v>10907</v>
      </c>
      <c r="B1251" s="1" t="s">
        <v>10908</v>
      </c>
      <c r="C1251">
        <v>14900</v>
      </c>
      <c r="D1251">
        <v>1524808346</v>
      </c>
      <c r="E1251">
        <v>1525006050</v>
      </c>
      <c r="F1251" s="2">
        <v>1.25361249921</v>
      </c>
      <c r="G1251" s="2">
        <v>1.25361249921</v>
      </c>
      <c r="H1251">
        <v>15000044</v>
      </c>
      <c r="I1251" s="2">
        <v>0.239245528156</v>
      </c>
      <c r="J1251" s="2">
        <v>0</v>
      </c>
      <c r="K1251">
        <v>1</v>
      </c>
      <c r="L1251" s="1" t="s">
        <v>11558</v>
      </c>
      <c r="M1251" s="1" t="s">
        <v>10908</v>
      </c>
      <c r="N1251">
        <v>0</v>
      </c>
      <c r="O1251">
        <v>1</v>
      </c>
      <c r="P1251">
        <v>0</v>
      </c>
      <c r="Q1251">
        <v>0</v>
      </c>
      <c r="R1251" s="19">
        <f>BWscncns[[#This Row],[C fx]]*4+BWscncns[[#This Row],[C fg]]*2+BWscncns[[#This Row],[C fm]]</f>
        <v>2</v>
      </c>
      <c r="S1251">
        <v>12700</v>
      </c>
      <c r="T1251">
        <v>6656000</v>
      </c>
      <c r="U1251" s="13">
        <v>1.908053</v>
      </c>
      <c r="V1251" s="13">
        <v>0.52409399999999995</v>
      </c>
      <c r="W1251">
        <v>509</v>
      </c>
      <c r="X1251">
        <v>10</v>
      </c>
      <c r="Z1251" s="10">
        <f>IF($N1251&lt;&gt;0,constants!$L$2,IF($O1251&lt;&gt;0,constants!$M$2,IF($P1251&lt;&gt;0,constants!$N$2,0)))</f>
        <v>9721.3799999999992</v>
      </c>
      <c r="AA1251" s="10">
        <f>IF($N1251&lt;&gt;0,constants!$L$2,IF($O1251&lt;&gt;0,constants!$M$2,IF($P1251&lt;&gt;0,constants!$P$2,0)))</f>
        <v>9721.3799999999992</v>
      </c>
      <c r="AB1251" s="11">
        <f>constants!$O$2</f>
        <v>4861.32</v>
      </c>
      <c r="AC1251" s="11">
        <f>VLOOKUP(BWscncns[[#This Row],[scanner]],[0]!ScnrAvgBW,2,FALSE)/1000</f>
        <v>11818.828055288463</v>
      </c>
      <c r="AD1251" s="8">
        <f>(1+$F1251)*Z1251</f>
        <v>21908.223477570107</v>
      </c>
      <c r="AE1251" s="8">
        <f>(1+$F1251)*AA1251</f>
        <v>21908.223477570107</v>
      </c>
      <c r="AF1251" s="8">
        <f>(1+$F1251)*AB1251</f>
        <v>10955.531514659557</v>
      </c>
      <c r="AG1251" s="8">
        <f>(1+$F1251)*AC1251</f>
        <v>26635.058631411895</v>
      </c>
      <c r="AH1251" s="8">
        <f>(1+$F1251)*$T1251/1000</f>
        <v>15000.04479474176</v>
      </c>
      <c r="AI1251" s="8">
        <f>(1+BWscncns[[#This Row],[pid_error]]*K_p)*BWscncns[[#This Row],[dbw]]/1000</f>
        <v>10828.02239737088</v>
      </c>
      <c r="AJ1251" s="13">
        <f>BWscncns[[#This Row],[Torflow prgrssv alt vote]]/VLOOKUP(BWscncns[[#This Row],[class]],AltBWtotl,2,FALSE)*100</f>
        <v>3.7825509458146153E-2</v>
      </c>
      <c r="AK1251">
        <f>IF(D1251=E1251,1,0)</f>
        <v>0</v>
      </c>
    </row>
    <row r="1252" spans="1:37">
      <c r="A1252" s="1" t="s">
        <v>4085</v>
      </c>
      <c r="B1252" s="1" t="s">
        <v>4086</v>
      </c>
      <c r="C1252">
        <v>18900</v>
      </c>
      <c r="D1252">
        <v>1524596519</v>
      </c>
      <c r="E1252">
        <v>1524986598</v>
      </c>
      <c r="F1252" s="2">
        <v>0.68692529810400005</v>
      </c>
      <c r="G1252" s="2">
        <v>0.68692529810400005</v>
      </c>
      <c r="H1252">
        <v>13697683</v>
      </c>
      <c r="I1252" s="2">
        <v>0.19456787851499999</v>
      </c>
      <c r="J1252" s="2">
        <v>0</v>
      </c>
      <c r="K1252">
        <v>1</v>
      </c>
      <c r="L1252" s="1" t="s">
        <v>11535</v>
      </c>
      <c r="M1252" s="1" t="s">
        <v>4086</v>
      </c>
      <c r="N1252">
        <v>0</v>
      </c>
      <c r="O1252">
        <v>1</v>
      </c>
      <c r="P1252">
        <v>0</v>
      </c>
      <c r="Q1252">
        <v>0</v>
      </c>
      <c r="R1252" s="19">
        <f>BWscncns[[#This Row],[C fx]]*4+BWscncns[[#This Row],[C fg]]*2+BWscncns[[#This Row],[C fm]]</f>
        <v>2</v>
      </c>
      <c r="S1252">
        <v>18900</v>
      </c>
      <c r="T1252">
        <v>8058021</v>
      </c>
      <c r="U1252" s="13">
        <v>2.3454890000000002</v>
      </c>
      <c r="V1252" s="13">
        <v>0.42635000000000001</v>
      </c>
      <c r="W1252">
        <v>182</v>
      </c>
      <c r="X1252">
        <v>3</v>
      </c>
      <c r="Z1252" s="10">
        <f>IF($N1252&lt;&gt;0,constants!$L$2,IF($O1252&lt;&gt;0,constants!$M$2,IF($P1252&lt;&gt;0,constants!$N$2,0)))</f>
        <v>9721.3799999999992</v>
      </c>
      <c r="AA1252" s="10">
        <f>IF($N1252&lt;&gt;0,constants!$L$2,IF($O1252&lt;&gt;0,constants!$M$2,IF($P1252&lt;&gt;0,constants!$P$2,0)))</f>
        <v>9721.3799999999992</v>
      </c>
      <c r="AB1252" s="11">
        <f>constants!$O$2</f>
        <v>4861.32</v>
      </c>
      <c r="AC1252" s="11">
        <f>VLOOKUP(BWscncns[[#This Row],[scanner]],[0]!ScnrAvgBW,2,FALSE)/1000</f>
        <v>11818.828055288463</v>
      </c>
      <c r="AD1252" s="8">
        <f>(1+$F1252)*Z1252</f>
        <v>16399.241854482265</v>
      </c>
      <c r="AE1252" s="8">
        <f>(1+$F1252)*AA1252</f>
        <v>16399.241854482265</v>
      </c>
      <c r="AF1252" s="8">
        <f>(1+$F1252)*AB1252</f>
        <v>8200.6836901789375</v>
      </c>
      <c r="AG1252" s="8">
        <f>(1+$F1252)*AC1252</f>
        <v>19937.480040407409</v>
      </c>
      <c r="AH1252" s="8">
        <f>(1+$F1252)*$T1252/1000</f>
        <v>13593.279477553293</v>
      </c>
      <c r="AI1252" s="8">
        <f>(1+BWscncns[[#This Row],[pid_error]]*K_p)*BWscncns[[#This Row],[dbw]]/1000</f>
        <v>10825.650238776647</v>
      </c>
      <c r="AJ1252" s="13">
        <f>BWscncns[[#This Row],[Torflow prgrssv alt vote]]/VLOOKUP(BWscncns[[#This Row],[class]],AltBWtotl,2,FALSE)*100</f>
        <v>3.7817222801169517E-2</v>
      </c>
      <c r="AK1252">
        <f>IF(D1252=E1252,1,0)</f>
        <v>0</v>
      </c>
    </row>
    <row r="1253" spans="1:37">
      <c r="A1253" s="1" t="s">
        <v>8150</v>
      </c>
      <c r="B1253" s="1" t="s">
        <v>8151</v>
      </c>
      <c r="C1253">
        <v>14000</v>
      </c>
      <c r="D1253">
        <v>1523811555</v>
      </c>
      <c r="E1253">
        <v>1525006418</v>
      </c>
      <c r="F1253" s="2">
        <v>0.82998122122899998</v>
      </c>
      <c r="G1253" s="2">
        <v>0.82998122122899998</v>
      </c>
      <c r="H1253">
        <v>15854571</v>
      </c>
      <c r="I1253" s="2">
        <v>0.10106453136100001</v>
      </c>
      <c r="J1253" s="2">
        <v>0</v>
      </c>
      <c r="K1253">
        <v>2</v>
      </c>
      <c r="L1253" s="1" t="s">
        <v>11703</v>
      </c>
      <c r="M1253" s="1" t="s">
        <v>8151</v>
      </c>
      <c r="N1253">
        <v>0</v>
      </c>
      <c r="O1253">
        <v>1</v>
      </c>
      <c r="P1253">
        <v>0</v>
      </c>
      <c r="Q1253">
        <v>0</v>
      </c>
      <c r="R1253" s="19">
        <f>BWscncns[[#This Row],[C fx]]*4+BWscncns[[#This Row],[C fg]]*2+BWscncns[[#This Row],[C fm]]</f>
        <v>2</v>
      </c>
      <c r="S1253">
        <v>11300</v>
      </c>
      <c r="T1253">
        <v>7650678</v>
      </c>
      <c r="U1253" s="13">
        <v>1.476993</v>
      </c>
      <c r="V1253" s="13">
        <v>0.67705099999999996</v>
      </c>
      <c r="W1253">
        <v>1449</v>
      </c>
      <c r="X1253">
        <v>28</v>
      </c>
      <c r="Z1253" s="10">
        <f>IF($N1253&lt;&gt;0,constants!$L$2,IF($O1253&lt;&gt;0,constants!$M$2,IF($P1253&lt;&gt;0,constants!$N$2,0)))</f>
        <v>9721.3799999999992</v>
      </c>
      <c r="AA1253" s="10">
        <f>IF($N1253&lt;&gt;0,constants!$L$2,IF($O1253&lt;&gt;0,constants!$M$2,IF($P1253&lt;&gt;0,constants!$P$2,0)))</f>
        <v>9721.3799999999992</v>
      </c>
      <c r="AB1253" s="11">
        <f>constants!$O$2</f>
        <v>4861.32</v>
      </c>
      <c r="AC1253" s="11">
        <f>VLOOKUP(BWscncns[[#This Row],[scanner]],[0]!ScnrAvgBW,2,FALSE)/1000</f>
        <v>8853.6095214723919</v>
      </c>
      <c r="AD1253" s="8">
        <f>(1+$F1253)*Z1253</f>
        <v>17789.942844431174</v>
      </c>
      <c r="AE1253" s="8">
        <f>(1+$F1253)*AA1253</f>
        <v>17789.942844431174</v>
      </c>
      <c r="AF1253" s="8">
        <f>(1+$F1253)*AB1253</f>
        <v>8896.1243103849629</v>
      </c>
      <c r="AG1253" s="8">
        <f>(1+$F1253)*AC1253</f>
        <v>16201.93916438875</v>
      </c>
      <c r="AH1253" s="8">
        <f>(1+$F1253)*$T1253/1000</f>
        <v>14000.597069669844</v>
      </c>
      <c r="AI1253" s="8">
        <f>(1+BWscncns[[#This Row],[pid_error]]*K_p)*BWscncns[[#This Row],[dbw]]/1000</f>
        <v>10825.637534834921</v>
      </c>
      <c r="AJ1253" s="13">
        <f>BWscncns[[#This Row],[Torflow prgrssv alt vote]]/VLOOKUP(BWscncns[[#This Row],[class]],AltBWtotl,2,FALSE)*100</f>
        <v>3.7817178422514738E-2</v>
      </c>
      <c r="AK1253">
        <f>IF(D1253=E1253,1,0)</f>
        <v>0</v>
      </c>
    </row>
    <row r="1254" spans="1:37">
      <c r="A1254" s="1" t="s">
        <v>3983</v>
      </c>
      <c r="B1254" s="1" t="s">
        <v>3984</v>
      </c>
      <c r="C1254">
        <v>16300</v>
      </c>
      <c r="D1254">
        <v>1524725754</v>
      </c>
      <c r="E1254">
        <v>1524989730</v>
      </c>
      <c r="F1254" s="2">
        <v>0.948184124164</v>
      </c>
      <c r="G1254" s="2">
        <v>0.948184124164</v>
      </c>
      <c r="H1254">
        <v>14299733</v>
      </c>
      <c r="I1254" s="2">
        <v>-0.73451611130600003</v>
      </c>
      <c r="J1254" s="2">
        <v>0</v>
      </c>
      <c r="K1254">
        <v>1</v>
      </c>
      <c r="L1254" s="1" t="s">
        <v>11532</v>
      </c>
      <c r="M1254" s="1" t="s">
        <v>3984</v>
      </c>
      <c r="N1254">
        <v>0</v>
      </c>
      <c r="O1254">
        <v>1</v>
      </c>
      <c r="P1254">
        <v>0</v>
      </c>
      <c r="Q1254">
        <v>0</v>
      </c>
      <c r="R1254" s="19">
        <f>BWscncns[[#This Row],[C fx]]*4+BWscncns[[#This Row],[C fg]]*2+BWscncns[[#This Row],[C fm]]</f>
        <v>2</v>
      </c>
      <c r="S1254">
        <v>16000</v>
      </c>
      <c r="T1254">
        <v>7340032</v>
      </c>
      <c r="U1254" s="13">
        <v>2.179827</v>
      </c>
      <c r="V1254" s="13">
        <v>0.45875199999999999</v>
      </c>
      <c r="W1254">
        <v>269</v>
      </c>
      <c r="X1254">
        <v>5</v>
      </c>
      <c r="Z1254" s="10">
        <f>IF($N1254&lt;&gt;0,constants!$L$2,IF($O1254&lt;&gt;0,constants!$M$2,IF($P1254&lt;&gt;0,constants!$N$2,0)))</f>
        <v>9721.3799999999992</v>
      </c>
      <c r="AA1254" s="10">
        <f>IF($N1254&lt;&gt;0,constants!$L$2,IF($O1254&lt;&gt;0,constants!$M$2,IF($P1254&lt;&gt;0,constants!$P$2,0)))</f>
        <v>9721.3799999999992</v>
      </c>
      <c r="AB1254" s="11">
        <f>constants!$O$2</f>
        <v>4861.32</v>
      </c>
      <c r="AC1254" s="11">
        <f>VLOOKUP(BWscncns[[#This Row],[scanner]],[0]!ScnrAvgBW,2,FALSE)/1000</f>
        <v>11818.828055288463</v>
      </c>
      <c r="AD1254" s="8">
        <f>(1+$F1254)*Z1254</f>
        <v>18939.038180965425</v>
      </c>
      <c r="AE1254" s="8">
        <f>(1+$F1254)*AA1254</f>
        <v>18939.038180965425</v>
      </c>
      <c r="AF1254" s="8">
        <f>(1+$F1254)*AB1254</f>
        <v>9470.7464464809345</v>
      </c>
      <c r="AG1254" s="8">
        <f>(1+$F1254)*AC1254</f>
        <v>23025.253183537065</v>
      </c>
      <c r="AH1254" s="8">
        <f>(1+$F1254)*$T1254/1000</f>
        <v>14299.733813255732</v>
      </c>
      <c r="AI1254" s="8">
        <f>(1+BWscncns[[#This Row],[pid_error]]*K_p)*BWscncns[[#This Row],[dbw]]/1000</f>
        <v>10819.882906627865</v>
      </c>
      <c r="AJ1254" s="13">
        <f>BWscncns[[#This Row],[Torflow prgrssv alt vote]]/VLOOKUP(BWscncns[[#This Row],[class]],AltBWtotl,2,FALSE)*100</f>
        <v>3.7797075791056664E-2</v>
      </c>
      <c r="AK1254">
        <f>IF(D1254=E1254,1,0)</f>
        <v>0</v>
      </c>
    </row>
    <row r="1255" spans="1:37">
      <c r="A1255" s="1" t="s">
        <v>3698</v>
      </c>
      <c r="B1255" s="1" t="s">
        <v>49</v>
      </c>
      <c r="C1255">
        <v>17000</v>
      </c>
      <c r="D1255">
        <v>1524575148</v>
      </c>
      <c r="E1255">
        <v>1524995972</v>
      </c>
      <c r="F1255" s="2">
        <v>0.50665405912399997</v>
      </c>
      <c r="G1255" s="2">
        <v>0.50665405912399997</v>
      </c>
      <c r="H1255">
        <v>17121660</v>
      </c>
      <c r="I1255" s="2">
        <v>-1.16614341811E-2</v>
      </c>
      <c r="J1255" s="2">
        <v>0</v>
      </c>
      <c r="K1255">
        <v>2</v>
      </c>
      <c r="L1255" s="1" t="s">
        <v>11543</v>
      </c>
      <c r="M1255" s="1" t="s">
        <v>49</v>
      </c>
      <c r="N1255">
        <v>0</v>
      </c>
      <c r="O1255">
        <v>1</v>
      </c>
      <c r="P1255">
        <v>0</v>
      </c>
      <c r="Q1255">
        <v>0</v>
      </c>
      <c r="R1255" s="19">
        <f>BWscncns[[#This Row],[C fx]]*4+BWscncns[[#This Row],[C fg]]*2+BWscncns[[#This Row],[C fm]]</f>
        <v>2</v>
      </c>
      <c r="S1255">
        <v>10600</v>
      </c>
      <c r="T1255">
        <v>8613420</v>
      </c>
      <c r="U1255" s="13">
        <v>1.2306379999999999</v>
      </c>
      <c r="V1255" s="13">
        <v>0.81258699999999995</v>
      </c>
      <c r="W1255">
        <v>2211</v>
      </c>
      <c r="X1255">
        <v>44</v>
      </c>
      <c r="Z1255" s="10">
        <f>IF($N1255&lt;&gt;0,constants!$L$2,IF($O1255&lt;&gt;0,constants!$M$2,IF($P1255&lt;&gt;0,constants!$N$2,0)))</f>
        <v>9721.3799999999992</v>
      </c>
      <c r="AA1255" s="10">
        <f>IF($N1255&lt;&gt;0,constants!$L$2,IF($O1255&lt;&gt;0,constants!$M$2,IF($P1255&lt;&gt;0,constants!$P$2,0)))</f>
        <v>9721.3799999999992</v>
      </c>
      <c r="AB1255" s="11">
        <f>constants!$O$2</f>
        <v>4861.32</v>
      </c>
      <c r="AC1255" s="11">
        <f>VLOOKUP(BWscncns[[#This Row],[scanner]],[0]!ScnrAvgBW,2,FALSE)/1000</f>
        <v>8853.6095214723919</v>
      </c>
      <c r="AD1255" s="8">
        <f>(1+$F1255)*Z1255</f>
        <v>14646.756637286871</v>
      </c>
      <c r="AE1255" s="8">
        <f>(1+$F1255)*AA1255</f>
        <v>14646.756637286871</v>
      </c>
      <c r="AF1255" s="8">
        <f>(1+$F1255)*AB1255</f>
        <v>7324.3275107006839</v>
      </c>
      <c r="AG1255" s="8">
        <f>(1+$F1255)*AC1255</f>
        <v>13339.326723425274</v>
      </c>
      <c r="AH1255" s="8">
        <f>(1+$F1255)*$T1255/1000</f>
        <v>12977.444205939844</v>
      </c>
      <c r="AI1255" s="8">
        <f>(1+BWscncns[[#This Row],[pid_error]]*K_p)*BWscncns[[#This Row],[dbw]]/1000</f>
        <v>10795.432102969922</v>
      </c>
      <c r="AJ1255" s="13">
        <f>BWscncns[[#This Row],[Torflow prgrssv alt vote]]/VLOOKUP(BWscncns[[#This Row],[class]],AltBWtotl,2,FALSE)*100</f>
        <v>3.7711661846470866E-2</v>
      </c>
      <c r="AK1255">
        <f>IF(D1255=E1255,1,0)</f>
        <v>0</v>
      </c>
    </row>
    <row r="1256" spans="1:37">
      <c r="A1256" s="1" t="s">
        <v>2199</v>
      </c>
      <c r="B1256" s="1" t="s">
        <v>2200</v>
      </c>
      <c r="C1256">
        <v>11900</v>
      </c>
      <c r="D1256">
        <v>1524357655</v>
      </c>
      <c r="E1256">
        <v>1524995995</v>
      </c>
      <c r="F1256" s="2">
        <v>1.87628252647</v>
      </c>
      <c r="G1256" s="2">
        <v>1.87628252647</v>
      </c>
      <c r="H1256">
        <v>16502811</v>
      </c>
      <c r="I1256" s="2">
        <v>1.33119246232</v>
      </c>
      <c r="J1256" s="2">
        <v>0</v>
      </c>
      <c r="K1256">
        <v>1</v>
      </c>
      <c r="L1256" s="1" t="s">
        <v>11553</v>
      </c>
      <c r="M1256" s="1" t="s">
        <v>2200</v>
      </c>
      <c r="N1256">
        <v>0</v>
      </c>
      <c r="O1256">
        <v>1</v>
      </c>
      <c r="P1256">
        <v>0</v>
      </c>
      <c r="Q1256">
        <v>0</v>
      </c>
      <c r="R1256" s="19">
        <f>BWscncns[[#This Row],[C fx]]*4+BWscncns[[#This Row],[C fg]]*2+BWscncns[[#This Row],[C fm]]</f>
        <v>2</v>
      </c>
      <c r="S1256">
        <v>11300</v>
      </c>
      <c r="T1256">
        <v>5568512</v>
      </c>
      <c r="U1256" s="13">
        <v>2.0292669999999999</v>
      </c>
      <c r="V1256" s="13">
        <v>0.49278899999999998</v>
      </c>
      <c r="W1256">
        <v>393</v>
      </c>
      <c r="X1256">
        <v>7</v>
      </c>
      <c r="Z1256" s="10">
        <f>IF($N1256&lt;&gt;0,constants!$L$2,IF($O1256&lt;&gt;0,constants!$M$2,IF($P1256&lt;&gt;0,constants!$N$2,0)))</f>
        <v>9721.3799999999992</v>
      </c>
      <c r="AA1256" s="10">
        <f>IF($N1256&lt;&gt;0,constants!$L$2,IF($O1256&lt;&gt;0,constants!$M$2,IF($P1256&lt;&gt;0,constants!$P$2,0)))</f>
        <v>9721.3799999999992</v>
      </c>
      <c r="AB1256" s="11">
        <f>constants!$O$2</f>
        <v>4861.32</v>
      </c>
      <c r="AC1256" s="11">
        <f>VLOOKUP(BWscncns[[#This Row],[scanner]],[0]!ScnrAvgBW,2,FALSE)/1000</f>
        <v>11818.828055288463</v>
      </c>
      <c r="AD1256" s="8">
        <f>(1+$F1256)*Z1256</f>
        <v>27961.435427174925</v>
      </c>
      <c r="AE1256" s="8">
        <f>(1+$F1256)*AA1256</f>
        <v>27961.435427174925</v>
      </c>
      <c r="AF1256" s="8">
        <f>(1+$F1256)*AB1256</f>
        <v>13982.529771579138</v>
      </c>
      <c r="AG1256" s="8">
        <f>(1+$F1256)*AC1256</f>
        <v>33994.28861877961</v>
      </c>
      <c r="AH1256" s="8">
        <f>(1+$F1256)*$T1256/1000</f>
        <v>16016.613764038513</v>
      </c>
      <c r="AI1256" s="8">
        <f>(1+BWscncns[[#This Row],[pid_error]]*K_p)*BWscncns[[#This Row],[dbw]]/1000</f>
        <v>10792.562882019256</v>
      </c>
      <c r="AJ1256" s="13">
        <f>BWscncns[[#This Row],[Torflow prgrssv alt vote]]/VLOOKUP(BWscncns[[#This Row],[class]],AltBWtotl,2,FALSE)*100</f>
        <v>3.7701638802536894E-2</v>
      </c>
      <c r="AK1256">
        <f>IF(D1256=E1256,1,0)</f>
        <v>0</v>
      </c>
    </row>
    <row r="1257" spans="1:37">
      <c r="A1257" s="1" t="s">
        <v>87</v>
      </c>
      <c r="B1257" s="1" t="s">
        <v>88</v>
      </c>
      <c r="C1257">
        <v>11200</v>
      </c>
      <c r="D1257">
        <v>1524984916</v>
      </c>
      <c r="E1257">
        <v>1524984916</v>
      </c>
      <c r="F1257" s="2">
        <v>7.6092166331200001E-2</v>
      </c>
      <c r="G1257" s="2">
        <v>7.6092166331200001E-2</v>
      </c>
      <c r="H1257">
        <v>11175472</v>
      </c>
      <c r="I1257" s="2">
        <v>-5.0265734548799998E-2</v>
      </c>
      <c r="J1257" s="2">
        <v>0</v>
      </c>
      <c r="K1257">
        <v>5</v>
      </c>
      <c r="L1257" s="1" t="s">
        <v>11534</v>
      </c>
      <c r="M1257" s="1" t="s">
        <v>88</v>
      </c>
      <c r="N1257">
        <v>1</v>
      </c>
      <c r="O1257">
        <v>0</v>
      </c>
      <c r="P1257">
        <v>0</v>
      </c>
      <c r="Q1257">
        <v>0</v>
      </c>
      <c r="R1257" s="19">
        <f>BWscncns[[#This Row],[C fx]]*4+BWscncns[[#This Row],[C fg]]*2+BWscncns[[#This Row],[C fm]]</f>
        <v>4</v>
      </c>
      <c r="S1257">
        <v>9320</v>
      </c>
      <c r="T1257">
        <v>10385237</v>
      </c>
      <c r="U1257" s="13">
        <v>0.897428</v>
      </c>
      <c r="V1257" s="13">
        <v>1.114296</v>
      </c>
      <c r="W1257">
        <v>3715</v>
      </c>
      <c r="X1257">
        <v>74</v>
      </c>
      <c r="Z1257" s="10">
        <f>IF($N1257&lt;&gt;0,constants!$L$2,IF($O1257&lt;&gt;0,constants!$M$2,IF($P1257&lt;&gt;0,constants!$N$2,0)))</f>
        <v>10125.48</v>
      </c>
      <c r="AA1257" s="10">
        <f>IF($N1257&lt;&gt;0,constants!$L$2,IF($O1257&lt;&gt;0,constants!$M$2,IF($P1257&lt;&gt;0,constants!$P$2,0)))</f>
        <v>10125.48</v>
      </c>
      <c r="AB1257" s="11">
        <f>constants!$O$2</f>
        <v>4861.32</v>
      </c>
      <c r="AC1257" s="11">
        <f>VLOOKUP(BWscncns[[#This Row],[scanner]],[0]!ScnrAvgBW,2,FALSE)/1000</f>
        <v>3794.4265750962772</v>
      </c>
      <c r="AD1257" s="8">
        <f>(1+$F1257)*Z1257</f>
        <v>10895.949708343238</v>
      </c>
      <c r="AE1257" s="8">
        <f>(1+$F1257)*AA1257</f>
        <v>10895.949708343238</v>
      </c>
      <c r="AF1257" s="8">
        <f>(1+$F1257)*AB1257</f>
        <v>5231.2283700291891</v>
      </c>
      <c r="AG1257" s="8">
        <f>(1+$F1257)*AC1257</f>
        <v>4083.1527131800285</v>
      </c>
      <c r="AH1257" s="8">
        <f>(1+$F1257)*$T1257/1000</f>
        <v>11175.472181192932</v>
      </c>
      <c r="AI1257" s="8">
        <f>(1+BWscncns[[#This Row],[pid_error]]*K_p)*BWscncns[[#This Row],[dbw]]/1000</f>
        <v>10780.354590596466</v>
      </c>
      <c r="AJ1257" s="13">
        <f>BWscncns[[#This Row],[Torflow prgrssv alt vote]]/VLOOKUP(BWscncns[[#This Row],[class]],AltBWtotl,2,FALSE)*100</f>
        <v>9.2395661481155314E-2</v>
      </c>
      <c r="AK1257">
        <f>IF(D1257=E1257,1,0)</f>
        <v>1</v>
      </c>
    </row>
    <row r="1258" spans="1:37">
      <c r="A1258" s="1" t="s">
        <v>5545</v>
      </c>
      <c r="B1258" s="1" t="s">
        <v>5546</v>
      </c>
      <c r="C1258">
        <v>8680</v>
      </c>
      <c r="D1258">
        <v>1524179479</v>
      </c>
      <c r="E1258">
        <v>1525006418</v>
      </c>
      <c r="F1258" s="2">
        <v>0.93498562238799998</v>
      </c>
      <c r="G1258" s="2">
        <v>0.93498562238799998</v>
      </c>
      <c r="H1258">
        <v>14202856</v>
      </c>
      <c r="I1258" s="2">
        <v>0.26140669733499999</v>
      </c>
      <c r="J1258" s="2">
        <v>0</v>
      </c>
      <c r="K1258">
        <v>2</v>
      </c>
      <c r="L1258" s="1" t="s">
        <v>11703</v>
      </c>
      <c r="M1258" s="1" t="s">
        <v>5546</v>
      </c>
      <c r="N1258">
        <v>0</v>
      </c>
      <c r="O1258">
        <v>1</v>
      </c>
      <c r="P1258">
        <v>0</v>
      </c>
      <c r="Q1258">
        <v>0</v>
      </c>
      <c r="R1258" s="19">
        <f>BWscncns[[#This Row],[C fx]]*4+BWscncns[[#This Row],[C fg]]*2+BWscncns[[#This Row],[C fm]]</f>
        <v>2</v>
      </c>
      <c r="S1258">
        <v>10800</v>
      </c>
      <c r="T1258">
        <v>7340032</v>
      </c>
      <c r="U1258" s="13">
        <v>1.4713830000000001</v>
      </c>
      <c r="V1258" s="13">
        <v>0.67963300000000004</v>
      </c>
      <c r="W1258">
        <v>1477</v>
      </c>
      <c r="X1258">
        <v>29</v>
      </c>
      <c r="Z1258" s="10">
        <f>IF($N1258&lt;&gt;0,constants!$L$2,IF($O1258&lt;&gt;0,constants!$M$2,IF($P1258&lt;&gt;0,constants!$N$2,0)))</f>
        <v>9721.3799999999992</v>
      </c>
      <c r="AA1258" s="10">
        <f>IF($N1258&lt;&gt;0,constants!$L$2,IF($O1258&lt;&gt;0,constants!$M$2,IF($P1258&lt;&gt;0,constants!$P$2,0)))</f>
        <v>9721.3799999999992</v>
      </c>
      <c r="AB1258" s="11">
        <f>constants!$O$2</f>
        <v>4861.32</v>
      </c>
      <c r="AC1258" s="11">
        <f>VLOOKUP(BWscncns[[#This Row],[scanner]],[0]!ScnrAvgBW,2,FALSE)/1000</f>
        <v>8853.6095214723919</v>
      </c>
      <c r="AD1258" s="8">
        <f>(1+$F1258)*Z1258</f>
        <v>18810.730529770255</v>
      </c>
      <c r="AE1258" s="8">
        <f>(1+$F1258)*AA1258</f>
        <v>18810.730529770255</v>
      </c>
      <c r="AF1258" s="8">
        <f>(1+$F1258)*AB1258</f>
        <v>9406.5843058272312</v>
      </c>
      <c r="AG1258" s="8">
        <f>(1+$F1258)*AC1258</f>
        <v>17131.607130286578</v>
      </c>
      <c r="AH1258" s="8">
        <f>(1+$F1258)*$T1258/1000</f>
        <v>14202.856387867836</v>
      </c>
      <c r="AI1258" s="8">
        <f>(1+BWscncns[[#This Row],[pid_error]]*K_p)*BWscncns[[#This Row],[dbw]]/1000</f>
        <v>10771.444193933919</v>
      </c>
      <c r="AJ1258" s="13">
        <f>BWscncns[[#This Row],[Torflow prgrssv alt vote]]/VLOOKUP(BWscncns[[#This Row],[class]],AltBWtotl,2,FALSE)*100</f>
        <v>3.7627864930762346E-2</v>
      </c>
      <c r="AK1258">
        <f>IF(D1258=E1258,1,0)</f>
        <v>0</v>
      </c>
    </row>
    <row r="1259" spans="1:37">
      <c r="A1259" s="1" t="s">
        <v>1908</v>
      </c>
      <c r="B1259" s="1" t="s">
        <v>1909</v>
      </c>
      <c r="C1259">
        <v>12100</v>
      </c>
      <c r="D1259">
        <v>1524909550</v>
      </c>
      <c r="E1259">
        <v>1524997864</v>
      </c>
      <c r="F1259" s="2">
        <v>0.48041280457399999</v>
      </c>
      <c r="G1259" s="2">
        <v>0.48041280457399999</v>
      </c>
      <c r="H1259">
        <v>12851580</v>
      </c>
      <c r="I1259" s="2">
        <v>-0.105027729826</v>
      </c>
      <c r="J1259" s="2">
        <v>0</v>
      </c>
      <c r="K1259">
        <v>4</v>
      </c>
      <c r="L1259" s="1" t="s">
        <v>11575</v>
      </c>
      <c r="M1259" s="1" t="s">
        <v>1909</v>
      </c>
      <c r="N1259">
        <v>0</v>
      </c>
      <c r="O1259">
        <v>1</v>
      </c>
      <c r="P1259">
        <v>0</v>
      </c>
      <c r="Q1259">
        <v>0</v>
      </c>
      <c r="R1259" s="19">
        <f>BWscncns[[#This Row],[C fx]]*4+BWscncns[[#This Row],[C fg]]*2+BWscncns[[#This Row],[C fm]]</f>
        <v>2</v>
      </c>
      <c r="S1259">
        <v>9290</v>
      </c>
      <c r="T1259">
        <v>8681079</v>
      </c>
      <c r="U1259" s="13">
        <v>1.0701430000000001</v>
      </c>
      <c r="V1259" s="13">
        <v>0.93445400000000001</v>
      </c>
      <c r="W1259">
        <v>2865</v>
      </c>
      <c r="X1259">
        <v>57</v>
      </c>
      <c r="Z1259" s="10">
        <f>IF($N1259&lt;&gt;0,constants!$L$2,IF($O1259&lt;&gt;0,constants!$M$2,IF($P1259&lt;&gt;0,constants!$N$2,0)))</f>
        <v>9721.3799999999992</v>
      </c>
      <c r="AA1259" s="10">
        <f>IF($N1259&lt;&gt;0,constants!$L$2,IF($O1259&lt;&gt;0,constants!$M$2,IF($P1259&lt;&gt;0,constants!$P$2,0)))</f>
        <v>9721.3799999999992</v>
      </c>
      <c r="AB1259" s="11">
        <f>constants!$O$2</f>
        <v>4861.32</v>
      </c>
      <c r="AC1259" s="11">
        <f>VLOOKUP(BWscncns[[#This Row],[scanner]],[0]!ScnrAvgBW,2,FALSE)/1000</f>
        <v>4819.491751072962</v>
      </c>
      <c r="AD1259" s="8">
        <f>(1+$F1259)*Z1259</f>
        <v>14391.655430129591</v>
      </c>
      <c r="AE1259" s="8">
        <f>(1+$F1259)*AA1259</f>
        <v>14391.655430129591</v>
      </c>
      <c r="AF1259" s="8">
        <f>(1+$F1259)*AB1259</f>
        <v>7196.7603751316765</v>
      </c>
      <c r="AG1259" s="8">
        <f>(1+$F1259)*AC1259</f>
        <v>7134.8372998271816</v>
      </c>
      <c r="AH1259" s="8">
        <f>(1+$F1259)*$T1259/1000</f>
        <v>12851.580509118454</v>
      </c>
      <c r="AI1259" s="8">
        <f>(1+BWscncns[[#This Row],[pid_error]]*K_p)*BWscncns[[#This Row],[dbw]]/1000</f>
        <v>10766.329754559229</v>
      </c>
      <c r="AJ1259" s="13">
        <f>BWscncns[[#This Row],[Torflow prgrssv alt vote]]/VLOOKUP(BWscncns[[#This Row],[class]],AltBWtotl,2,FALSE)*100</f>
        <v>3.7609998669699989E-2</v>
      </c>
      <c r="AK1259">
        <f>IF(D1259=E1259,1,0)</f>
        <v>0</v>
      </c>
    </row>
    <row r="1260" spans="1:37">
      <c r="A1260" s="1" t="s">
        <v>6623</v>
      </c>
      <c r="B1260" s="1" t="s">
        <v>6624</v>
      </c>
      <c r="C1260">
        <v>6750</v>
      </c>
      <c r="D1260">
        <v>1524278275</v>
      </c>
      <c r="E1260">
        <v>1524988933</v>
      </c>
      <c r="F1260" s="2">
        <v>0.70970397250399997</v>
      </c>
      <c r="G1260" s="2">
        <v>0.70970397250399997</v>
      </c>
      <c r="H1260">
        <v>14200226</v>
      </c>
      <c r="I1260" s="2">
        <v>0.47578223011600002</v>
      </c>
      <c r="J1260" s="2">
        <v>0</v>
      </c>
      <c r="K1260">
        <v>5</v>
      </c>
      <c r="L1260" s="1" t="s">
        <v>11628</v>
      </c>
      <c r="M1260" s="1" t="s">
        <v>6624</v>
      </c>
      <c r="N1260">
        <v>0</v>
      </c>
      <c r="O1260">
        <v>1</v>
      </c>
      <c r="P1260">
        <v>0</v>
      </c>
      <c r="Q1260">
        <v>0</v>
      </c>
      <c r="R1260" s="19">
        <f>BWscncns[[#This Row],[C fx]]*4+BWscncns[[#This Row],[C fg]]*2+BWscncns[[#This Row],[C fm]]</f>
        <v>2</v>
      </c>
      <c r="S1260">
        <v>6740</v>
      </c>
      <c r="T1260">
        <v>7939634</v>
      </c>
      <c r="U1260" s="13">
        <v>0.84890600000000005</v>
      </c>
      <c r="V1260" s="13">
        <v>1.1779869999999999</v>
      </c>
      <c r="W1260">
        <v>3864</v>
      </c>
      <c r="X1260">
        <v>77</v>
      </c>
      <c r="Z1260" s="10">
        <f>IF($N1260&lt;&gt;0,constants!$L$2,IF($O1260&lt;&gt;0,constants!$M$2,IF($P1260&lt;&gt;0,constants!$N$2,0)))</f>
        <v>9721.3799999999992</v>
      </c>
      <c r="AA1260" s="10">
        <f>IF($N1260&lt;&gt;0,constants!$L$2,IF($O1260&lt;&gt;0,constants!$M$2,IF($P1260&lt;&gt;0,constants!$P$2,0)))</f>
        <v>9721.3799999999992</v>
      </c>
      <c r="AB1260" s="11">
        <f>constants!$O$2</f>
        <v>4861.32</v>
      </c>
      <c r="AC1260" s="11">
        <f>VLOOKUP(BWscncns[[#This Row],[scanner]],[0]!ScnrAvgBW,2,FALSE)/1000</f>
        <v>3794.4265750962772</v>
      </c>
      <c r="AD1260" s="8">
        <f>(1+$F1260)*Z1260</f>
        <v>16620.682004220933</v>
      </c>
      <c r="AE1260" s="8">
        <f>(1+$F1260)*AA1260</f>
        <v>16620.682004220933</v>
      </c>
      <c r="AF1260" s="8">
        <f>(1+$F1260)*AB1260</f>
        <v>8311.4181156131453</v>
      </c>
      <c r="AG1260" s="8">
        <f>(1+$F1260)*AC1260</f>
        <v>6487.3461888168522</v>
      </c>
      <c r="AH1260" s="8">
        <f>(1+$F1260)*$T1260/1000</f>
        <v>13574.423790027824</v>
      </c>
      <c r="AI1260" s="8">
        <f>(1+BWscncns[[#This Row],[pid_error]]*K_p)*BWscncns[[#This Row],[dbw]]/1000</f>
        <v>10757.028895013911</v>
      </c>
      <c r="AJ1260" s="13">
        <f>BWscncns[[#This Row],[Torflow prgrssv alt vote]]/VLOOKUP(BWscncns[[#This Row],[class]],AltBWtotl,2,FALSE)*100</f>
        <v>3.7577507995245368E-2</v>
      </c>
      <c r="AK1260">
        <f>IF(D1260=E1260,1,0)</f>
        <v>0</v>
      </c>
    </row>
    <row r="1261" spans="1:37">
      <c r="A1261" s="1" t="s">
        <v>10498</v>
      </c>
      <c r="B1261" s="1" t="s">
        <v>10499</v>
      </c>
      <c r="C1261">
        <v>15300</v>
      </c>
      <c r="D1261">
        <v>1524993266</v>
      </c>
      <c r="E1261">
        <v>1524993266</v>
      </c>
      <c r="F1261" s="2">
        <v>1.4963504597099999</v>
      </c>
      <c r="G1261" s="2">
        <v>1.4963504597099999</v>
      </c>
      <c r="H1261">
        <v>15337577</v>
      </c>
      <c r="I1261" s="2">
        <v>3.5995145945200001E-2</v>
      </c>
      <c r="J1261" s="2">
        <v>0</v>
      </c>
      <c r="K1261">
        <v>1</v>
      </c>
      <c r="L1261" s="1" t="s">
        <v>11559</v>
      </c>
      <c r="M1261" s="1" t="s">
        <v>10499</v>
      </c>
      <c r="N1261">
        <v>0</v>
      </c>
      <c r="O1261">
        <v>1</v>
      </c>
      <c r="P1261">
        <v>0</v>
      </c>
      <c r="Q1261">
        <v>0</v>
      </c>
      <c r="R1261" s="19">
        <f>BWscncns[[#This Row],[C fx]]*4+BWscncns[[#This Row],[C fg]]*2+BWscncns[[#This Row],[C fm]]</f>
        <v>2</v>
      </c>
      <c r="S1261">
        <v>13600</v>
      </c>
      <c r="T1261">
        <v>6144000</v>
      </c>
      <c r="U1261" s="13">
        <v>2.2135419999999999</v>
      </c>
      <c r="V1261" s="13">
        <v>0.45176500000000003</v>
      </c>
      <c r="W1261">
        <v>248</v>
      </c>
      <c r="X1261">
        <v>4</v>
      </c>
      <c r="Z1261" s="10">
        <f>IF($N1261&lt;&gt;0,constants!$L$2,IF($O1261&lt;&gt;0,constants!$M$2,IF($P1261&lt;&gt;0,constants!$N$2,0)))</f>
        <v>9721.3799999999992</v>
      </c>
      <c r="AA1261" s="10">
        <f>IF($N1261&lt;&gt;0,constants!$L$2,IF($O1261&lt;&gt;0,constants!$M$2,IF($P1261&lt;&gt;0,constants!$P$2,0)))</f>
        <v>9721.3799999999992</v>
      </c>
      <c r="AB1261" s="11">
        <f>constants!$O$2</f>
        <v>4861.32</v>
      </c>
      <c r="AC1261" s="11">
        <f>VLOOKUP(BWscncns[[#This Row],[scanner]],[0]!ScnrAvgBW,2,FALSE)/1000</f>
        <v>11818.828055288463</v>
      </c>
      <c r="AD1261" s="8">
        <f>(1+$F1261)*Z1261</f>
        <v>24267.971432015598</v>
      </c>
      <c r="AE1261" s="8">
        <f>(1+$F1261)*AA1261</f>
        <v>24267.971432015598</v>
      </c>
      <c r="AF1261" s="8">
        <f>(1+$F1261)*AB1261</f>
        <v>12135.558416797416</v>
      </c>
      <c r="AG1261" s="8">
        <f>(1+$F1261)*AC1261</f>
        <v>29503.9368490528</v>
      </c>
      <c r="AH1261" s="8">
        <f>(1+$F1261)*$T1261/1000</f>
        <v>15337.57722445824</v>
      </c>
      <c r="AI1261" s="8">
        <f>(1+BWscncns[[#This Row],[pid_error]]*K_p)*BWscncns[[#This Row],[dbw]]/1000</f>
        <v>10740.78861222912</v>
      </c>
      <c r="AJ1261" s="13">
        <f>BWscncns[[#This Row],[Torflow prgrssv alt vote]]/VLOOKUP(BWscncns[[#This Row],[class]],AltBWtotl,2,FALSE)*100</f>
        <v>3.752077584716372E-2</v>
      </c>
      <c r="AK1261">
        <f>IF(D1261=E1261,1,0)</f>
        <v>1</v>
      </c>
    </row>
    <row r="1262" spans="1:37">
      <c r="A1262" s="1" t="s">
        <v>5568</v>
      </c>
      <c r="B1262" s="1" t="s">
        <v>5569</v>
      </c>
      <c r="C1262">
        <v>30100</v>
      </c>
      <c r="D1262">
        <v>1524506601</v>
      </c>
      <c r="E1262">
        <v>1524995995</v>
      </c>
      <c r="F1262" s="2">
        <v>-0.35121125962499999</v>
      </c>
      <c r="G1262" s="2">
        <v>-0.35121125962499999</v>
      </c>
      <c r="H1262">
        <v>9031757</v>
      </c>
      <c r="I1262" s="2">
        <v>-1.5166424482500001</v>
      </c>
      <c r="J1262" s="2">
        <v>0</v>
      </c>
      <c r="K1262">
        <v>1</v>
      </c>
      <c r="L1262" s="1" t="s">
        <v>11553</v>
      </c>
      <c r="M1262" s="1" t="s">
        <v>5569</v>
      </c>
      <c r="N1262">
        <v>0</v>
      </c>
      <c r="O1262">
        <v>1</v>
      </c>
      <c r="P1262">
        <v>0</v>
      </c>
      <c r="Q1262">
        <v>0</v>
      </c>
      <c r="R1262" s="19">
        <f>BWscncns[[#This Row],[C fx]]*4+BWscncns[[#This Row],[C fg]]*2+BWscncns[[#This Row],[C fm]]</f>
        <v>2</v>
      </c>
      <c r="S1262">
        <v>30000</v>
      </c>
      <c r="T1262">
        <v>13021564</v>
      </c>
      <c r="U1262" s="13">
        <v>2.303871</v>
      </c>
      <c r="V1262" s="13">
        <v>0.43405199999999999</v>
      </c>
      <c r="W1262">
        <v>203</v>
      </c>
      <c r="X1262">
        <v>4</v>
      </c>
      <c r="Z1262" s="10">
        <f>IF($N1262&lt;&gt;0,constants!$L$2,IF($O1262&lt;&gt;0,constants!$M$2,IF($P1262&lt;&gt;0,constants!$N$2,0)))</f>
        <v>9721.3799999999992</v>
      </c>
      <c r="AA1262" s="10">
        <f>IF($N1262&lt;&gt;0,constants!$L$2,IF($O1262&lt;&gt;0,constants!$M$2,IF($P1262&lt;&gt;0,constants!$P$2,0)))</f>
        <v>9721.3799999999992</v>
      </c>
      <c r="AB1262" s="11">
        <f>constants!$O$2</f>
        <v>4861.32</v>
      </c>
      <c r="AC1262" s="11">
        <f>VLOOKUP(BWscncns[[#This Row],[scanner]],[0]!ScnrAvgBW,2,FALSE)/1000</f>
        <v>11818.828055288463</v>
      </c>
      <c r="AD1262" s="8">
        <f>(1+$F1262)*Z1262</f>
        <v>6307.1218849067172</v>
      </c>
      <c r="AE1262" s="8">
        <f>(1+$F1262)*AA1262</f>
        <v>6307.1218849067172</v>
      </c>
      <c r="AF1262" s="8">
        <f>(1+$F1262)*AB1262</f>
        <v>3153.969679359795</v>
      </c>
      <c r="AG1262" s="8">
        <f>(1+$F1262)*AC1262</f>
        <v>7667.9225666993125</v>
      </c>
      <c r="AH1262" s="8">
        <f>(1+$F1262)*$T1262/1000</f>
        <v>8448.2441052724462</v>
      </c>
      <c r="AI1262" s="8">
        <f>(1+BWscncns[[#This Row],[pid_error]]*K_p)*BWscncns[[#This Row],[dbw]]/1000</f>
        <v>10734.904052636224</v>
      </c>
      <c r="AJ1262" s="13">
        <f>BWscncns[[#This Row],[Torflow prgrssv alt vote]]/VLOOKUP(BWscncns[[#This Row],[class]],AltBWtotl,2,FALSE)*100</f>
        <v>3.7500219326649667E-2</v>
      </c>
      <c r="AK1262">
        <f>IF(D1262=E1262,1,0)</f>
        <v>0</v>
      </c>
    </row>
    <row r="1263" spans="1:37">
      <c r="A1263" s="1" t="s">
        <v>2639</v>
      </c>
      <c r="B1263" s="1" t="s">
        <v>2640</v>
      </c>
      <c r="C1263">
        <v>19000</v>
      </c>
      <c r="D1263">
        <v>1524828046</v>
      </c>
      <c r="E1263">
        <v>1524993266</v>
      </c>
      <c r="F1263" s="2">
        <v>0.80021633384400004</v>
      </c>
      <c r="G1263" s="2">
        <v>0.80021633384400004</v>
      </c>
      <c r="H1263">
        <v>13842252</v>
      </c>
      <c r="I1263" s="2">
        <v>-0.70865063915600002</v>
      </c>
      <c r="J1263" s="2">
        <v>0</v>
      </c>
      <c r="K1263">
        <v>1</v>
      </c>
      <c r="L1263" s="1" t="s">
        <v>11559</v>
      </c>
      <c r="M1263" s="1" t="s">
        <v>2640</v>
      </c>
      <c r="N1263">
        <v>0</v>
      </c>
      <c r="O1263">
        <v>1</v>
      </c>
      <c r="P1263">
        <v>0</v>
      </c>
      <c r="Q1263">
        <v>0</v>
      </c>
      <c r="R1263" s="19">
        <f>BWscncns[[#This Row],[C fx]]*4+BWscncns[[#This Row],[C fg]]*2+BWscncns[[#This Row],[C fm]]</f>
        <v>2</v>
      </c>
      <c r="S1263">
        <v>14100</v>
      </c>
      <c r="T1263">
        <v>7652352</v>
      </c>
      <c r="U1263" s="13">
        <v>1.842571</v>
      </c>
      <c r="V1263" s="13">
        <v>0.54271999999999998</v>
      </c>
      <c r="W1263">
        <v>585</v>
      </c>
      <c r="X1263">
        <v>11</v>
      </c>
      <c r="Z1263" s="10">
        <f>IF($N1263&lt;&gt;0,constants!$L$2,IF($O1263&lt;&gt;0,constants!$M$2,IF($P1263&lt;&gt;0,constants!$N$2,0)))</f>
        <v>9721.3799999999992</v>
      </c>
      <c r="AA1263" s="10">
        <f>IF($N1263&lt;&gt;0,constants!$L$2,IF($O1263&lt;&gt;0,constants!$M$2,IF($P1263&lt;&gt;0,constants!$P$2,0)))</f>
        <v>9721.3799999999992</v>
      </c>
      <c r="AB1263" s="11">
        <f>constants!$O$2</f>
        <v>4861.32</v>
      </c>
      <c r="AC1263" s="11">
        <f>VLOOKUP(BWscncns[[#This Row],[scanner]],[0]!ScnrAvgBW,2,FALSE)/1000</f>
        <v>11818.828055288463</v>
      </c>
      <c r="AD1263" s="8">
        <f>(1+$F1263)*Z1263</f>
        <v>17500.587063504383</v>
      </c>
      <c r="AE1263" s="8">
        <f>(1+$F1263)*AA1263</f>
        <v>17500.587063504383</v>
      </c>
      <c r="AF1263" s="8">
        <f>(1+$F1263)*AB1263</f>
        <v>8751.4276680425137</v>
      </c>
      <c r="AG1263" s="8">
        <f>(1+$F1263)*AC1263</f>
        <v>21276.447312024007</v>
      </c>
      <c r="AH1263" s="8">
        <f>(1+$F1263)*$T1263/1000</f>
        <v>13775.8890627238</v>
      </c>
      <c r="AI1263" s="8">
        <f>(1+BWscncns[[#This Row],[pid_error]]*K_p)*BWscncns[[#This Row],[dbw]]/1000</f>
        <v>10714.120531361903</v>
      </c>
      <c r="AJ1263" s="13">
        <f>BWscncns[[#This Row],[Torflow prgrssv alt vote]]/VLOOKUP(BWscncns[[#This Row],[class]],AltBWtotl,2,FALSE)*100</f>
        <v>3.7427616292440374E-2</v>
      </c>
      <c r="AK1263">
        <f>IF(D1263=E1263,1,0)</f>
        <v>0</v>
      </c>
    </row>
    <row r="1264" spans="1:37">
      <c r="A1264" s="1" t="s">
        <v>5860</v>
      </c>
      <c r="B1264" s="1" t="s">
        <v>5861</v>
      </c>
      <c r="C1264">
        <v>11100</v>
      </c>
      <c r="D1264">
        <v>1524934219</v>
      </c>
      <c r="E1264">
        <v>1524934219</v>
      </c>
      <c r="F1264" s="2">
        <v>1.0177546364800001</v>
      </c>
      <c r="G1264" s="2">
        <v>1.0177546364800001</v>
      </c>
      <c r="H1264">
        <v>11053600</v>
      </c>
      <c r="I1264" s="2">
        <v>0.23749545250699999</v>
      </c>
      <c r="J1264" s="2">
        <v>0</v>
      </c>
      <c r="K1264">
        <v>2</v>
      </c>
      <c r="L1264" s="1" t="s">
        <v>11531</v>
      </c>
      <c r="M1264" s="1" t="s">
        <v>5861</v>
      </c>
      <c r="N1264">
        <v>0</v>
      </c>
      <c r="O1264">
        <v>0</v>
      </c>
      <c r="P1264">
        <v>1</v>
      </c>
      <c r="Q1264">
        <v>0</v>
      </c>
      <c r="R1264" s="19">
        <f>BWscncns[[#This Row],[C fx]]*4+BWscncns[[#This Row],[C fg]]*2+BWscncns[[#This Row],[C fm]]</f>
        <v>1</v>
      </c>
      <c r="S1264">
        <v>9420</v>
      </c>
      <c r="T1264">
        <v>7100315</v>
      </c>
      <c r="U1264" s="13">
        <v>1.326702</v>
      </c>
      <c r="V1264" s="13">
        <v>0.753749</v>
      </c>
      <c r="W1264">
        <v>1873</v>
      </c>
      <c r="X1264">
        <v>37</v>
      </c>
      <c r="Z1264" s="10">
        <f>IF($N1264&lt;&gt;0,constants!$L$2,IF($O1264&lt;&gt;0,constants!$M$2,IF($P1264&lt;&gt;0,constants!$N$2,0)))</f>
        <v>1117.99</v>
      </c>
      <c r="AA1264" s="10">
        <f>IF($N1264&lt;&gt;0,constants!$L$2,IF($O1264&lt;&gt;0,constants!$M$2,IF($P1264&lt;&gt;0,constants!$P$2,0)))</f>
        <v>4051.45</v>
      </c>
      <c r="AB1264" s="11">
        <f>constants!$O$2</f>
        <v>4861.32</v>
      </c>
      <c r="AC1264" s="11">
        <f>VLOOKUP(BWscncns[[#This Row],[scanner]],[0]!ScnrAvgBW,2,FALSE)/1000</f>
        <v>8853.6095214723919</v>
      </c>
      <c r="AD1264" s="8">
        <f>(1+$F1264)*Z1264</f>
        <v>2255.8295060382757</v>
      </c>
      <c r="AE1264" s="8">
        <f>(1+$F1264)*AA1264</f>
        <v>8174.8320219668967</v>
      </c>
      <c r="AF1264" s="8">
        <f>(1+$F1264)*AB1264</f>
        <v>9808.9509694129538</v>
      </c>
      <c r="AG1264" s="8">
        <f>(1+$F1264)*AC1264</f>
        <v>17864.411661534396</v>
      </c>
      <c r="AH1264" s="8">
        <f>(1+$F1264)*$T1264/1000</f>
        <v>14326.693511718493</v>
      </c>
      <c r="AI1264" s="8">
        <f>(1+BWscncns[[#This Row],[pid_error]]*K_p)*BWscncns[[#This Row],[dbw]]/1000</f>
        <v>10713.504255859247</v>
      </c>
      <c r="AJ1264" s="13">
        <f>BWscncns[[#This Row],[Torflow prgrssv alt vote]]/VLOOKUP(BWscncns[[#This Row],[class]],AltBWtotl,2,FALSE)*100</f>
        <v>0.21129890446282643</v>
      </c>
      <c r="AK1264">
        <f>IF(D1264=E1264,1,0)</f>
        <v>1</v>
      </c>
    </row>
    <row r="1265" spans="1:37">
      <c r="A1265" s="1" t="s">
        <v>3193</v>
      </c>
      <c r="B1265" s="1" t="s">
        <v>3194</v>
      </c>
      <c r="C1265">
        <v>20000</v>
      </c>
      <c r="D1265">
        <v>1524090103</v>
      </c>
      <c r="E1265">
        <v>1524992681</v>
      </c>
      <c r="F1265" s="2">
        <v>1.0176778424199999</v>
      </c>
      <c r="G1265" s="2">
        <v>1.0176778424199999</v>
      </c>
      <c r="H1265">
        <v>15530619</v>
      </c>
      <c r="I1265" s="2">
        <v>-0.21682471458499999</v>
      </c>
      <c r="J1265" s="2">
        <v>0</v>
      </c>
      <c r="K1265">
        <v>1</v>
      </c>
      <c r="L1265" s="1" t="s">
        <v>11565</v>
      </c>
      <c r="M1265" s="1" t="s">
        <v>3194</v>
      </c>
      <c r="N1265">
        <v>0</v>
      </c>
      <c r="O1265">
        <v>1</v>
      </c>
      <c r="P1265">
        <v>0</v>
      </c>
      <c r="Q1265">
        <v>0</v>
      </c>
      <c r="R1265" s="19">
        <f>BWscncns[[#This Row],[C fx]]*4+BWscncns[[#This Row],[C fg]]*2+BWscncns[[#This Row],[C fm]]</f>
        <v>2</v>
      </c>
      <c r="S1265">
        <v>15100</v>
      </c>
      <c r="T1265">
        <v>7096320</v>
      </c>
      <c r="U1265" s="13">
        <v>2.1278630000000001</v>
      </c>
      <c r="V1265" s="13">
        <v>0.46995500000000001</v>
      </c>
      <c r="W1265">
        <v>306</v>
      </c>
      <c r="X1265">
        <v>6</v>
      </c>
      <c r="Z1265" s="10">
        <f>IF($N1265&lt;&gt;0,constants!$L$2,IF($O1265&lt;&gt;0,constants!$M$2,IF($P1265&lt;&gt;0,constants!$N$2,0)))</f>
        <v>9721.3799999999992</v>
      </c>
      <c r="AA1265" s="10">
        <f>IF($N1265&lt;&gt;0,constants!$L$2,IF($O1265&lt;&gt;0,constants!$M$2,IF($P1265&lt;&gt;0,constants!$P$2,0)))</f>
        <v>9721.3799999999992</v>
      </c>
      <c r="AB1265" s="11">
        <f>constants!$O$2</f>
        <v>4861.32</v>
      </c>
      <c r="AC1265" s="11">
        <f>VLOOKUP(BWscncns[[#This Row],[scanner]],[0]!ScnrAvgBW,2,FALSE)/1000</f>
        <v>11818.828055288463</v>
      </c>
      <c r="AD1265" s="8">
        <f>(1+$F1265)*Z1265</f>
        <v>19614.613023744936</v>
      </c>
      <c r="AE1265" s="8">
        <f>(1+$F1265)*AA1265</f>
        <v>19614.613023744936</v>
      </c>
      <c r="AF1265" s="8">
        <f>(1+$F1265)*AB1265</f>
        <v>9808.5776489131931</v>
      </c>
      <c r="AG1265" s="8">
        <f>(1+$F1265)*AC1265</f>
        <v>23846.587490527389</v>
      </c>
      <c r="AH1265" s="8">
        <f>(1+$F1265)*$T1265/1000</f>
        <v>14318.087626721894</v>
      </c>
      <c r="AI1265" s="8">
        <f>(1+BWscncns[[#This Row],[pid_error]]*K_p)*BWscncns[[#This Row],[dbw]]/1000</f>
        <v>10707.203813360946</v>
      </c>
      <c r="AJ1265" s="13">
        <f>BWscncns[[#This Row],[Torflow prgrssv alt vote]]/VLOOKUP(BWscncns[[#This Row],[class]],AltBWtotl,2,FALSE)*100</f>
        <v>3.7403454134978628E-2</v>
      </c>
      <c r="AK1265">
        <f>IF(D1265=E1265,1,0)</f>
        <v>0</v>
      </c>
    </row>
    <row r="1266" spans="1:37">
      <c r="A1266" s="1" t="s">
        <v>7878</v>
      </c>
      <c r="B1266" s="1" t="s">
        <v>7879</v>
      </c>
      <c r="C1266">
        <v>16100</v>
      </c>
      <c r="D1266">
        <v>1524868226</v>
      </c>
      <c r="E1266">
        <v>1524989730</v>
      </c>
      <c r="F1266" s="2">
        <v>1.21634997528</v>
      </c>
      <c r="G1266" s="2">
        <v>1.21634997528</v>
      </c>
      <c r="H1266">
        <v>14752025</v>
      </c>
      <c r="I1266" s="2">
        <v>-0.207413562641</v>
      </c>
      <c r="J1266" s="2">
        <v>0</v>
      </c>
      <c r="K1266">
        <v>1</v>
      </c>
      <c r="L1266" s="1" t="s">
        <v>11532</v>
      </c>
      <c r="M1266" s="1" t="s">
        <v>7879</v>
      </c>
      <c r="N1266">
        <v>0</v>
      </c>
      <c r="O1266">
        <v>1</v>
      </c>
      <c r="P1266">
        <v>0</v>
      </c>
      <c r="Q1266">
        <v>0</v>
      </c>
      <c r="R1266" s="19">
        <f>BWscncns[[#This Row],[C fx]]*4+BWscncns[[#This Row],[C fg]]*2+BWscncns[[#This Row],[C fm]]</f>
        <v>2</v>
      </c>
      <c r="S1266">
        <v>14900</v>
      </c>
      <c r="T1266">
        <v>6656000</v>
      </c>
      <c r="U1266" s="13">
        <v>2.2385820000000001</v>
      </c>
      <c r="V1266" s="13">
        <v>0.44671100000000002</v>
      </c>
      <c r="W1266">
        <v>238</v>
      </c>
      <c r="X1266">
        <v>4</v>
      </c>
      <c r="Z1266" s="10">
        <f>IF($N1266&lt;&gt;0,constants!$L$2,IF($O1266&lt;&gt;0,constants!$M$2,IF($P1266&lt;&gt;0,constants!$N$2,0)))</f>
        <v>9721.3799999999992</v>
      </c>
      <c r="AA1266" s="10">
        <f>IF($N1266&lt;&gt;0,constants!$L$2,IF($O1266&lt;&gt;0,constants!$M$2,IF($P1266&lt;&gt;0,constants!$P$2,0)))</f>
        <v>9721.3799999999992</v>
      </c>
      <c r="AB1266" s="11">
        <f>constants!$O$2</f>
        <v>4861.32</v>
      </c>
      <c r="AC1266" s="11">
        <f>VLOOKUP(BWscncns[[#This Row],[scanner]],[0]!ScnrAvgBW,2,FALSE)/1000</f>
        <v>11818.828055288463</v>
      </c>
      <c r="AD1266" s="8">
        <f>(1+$F1266)*Z1266</f>
        <v>21545.980322687483</v>
      </c>
      <c r="AE1266" s="8">
        <f>(1+$F1266)*AA1266</f>
        <v>21545.980322687483</v>
      </c>
      <c r="AF1266" s="8">
        <f>(1+$F1266)*AB1266</f>
        <v>10774.38646182817</v>
      </c>
      <c r="AG1266" s="8">
        <f>(1+$F1266)*AC1266</f>
        <v>26194.659268177154</v>
      </c>
      <c r="AH1266" s="8">
        <f>(1+$F1266)*$T1266/1000</f>
        <v>14752.02543546368</v>
      </c>
      <c r="AI1266" s="8">
        <f>(1+BWscncns[[#This Row],[pid_error]]*K_p)*BWscncns[[#This Row],[dbw]]/1000</f>
        <v>10704.012717731841</v>
      </c>
      <c r="AJ1266" s="13">
        <f>BWscncns[[#This Row],[Torflow prgrssv alt vote]]/VLOOKUP(BWscncns[[#This Row],[class]],AltBWtotl,2,FALSE)*100</f>
        <v>3.7392306686860138E-2</v>
      </c>
      <c r="AK1266">
        <f>IF(D1266=E1266,1,0)</f>
        <v>0</v>
      </c>
    </row>
    <row r="1267" spans="1:37">
      <c r="A1267" s="1" t="s">
        <v>6144</v>
      </c>
      <c r="B1267" s="1" t="s">
        <v>6145</v>
      </c>
      <c r="C1267">
        <v>12800</v>
      </c>
      <c r="D1267">
        <v>1524172407</v>
      </c>
      <c r="E1267">
        <v>1524945022</v>
      </c>
      <c r="F1267" s="2">
        <v>0.76763218068799999</v>
      </c>
      <c r="G1267" s="2">
        <v>0.76763218068799999</v>
      </c>
      <c r="H1267">
        <v>13665917</v>
      </c>
      <c r="I1267" s="2">
        <v>-0.34378518998199997</v>
      </c>
      <c r="J1267" s="2">
        <v>0</v>
      </c>
      <c r="K1267">
        <v>2</v>
      </c>
      <c r="L1267" s="1" t="s">
        <v>11726</v>
      </c>
      <c r="M1267" s="1" t="s">
        <v>6145</v>
      </c>
      <c r="N1267">
        <v>0</v>
      </c>
      <c r="O1267">
        <v>1</v>
      </c>
      <c r="P1267">
        <v>0</v>
      </c>
      <c r="Q1267">
        <v>0</v>
      </c>
      <c r="R1267" s="19">
        <f>BWscncns[[#This Row],[C fx]]*4+BWscncns[[#This Row],[C fg]]*2+BWscncns[[#This Row],[C fm]]</f>
        <v>2</v>
      </c>
      <c r="S1267">
        <v>11700</v>
      </c>
      <c r="T1267">
        <v>7731200</v>
      </c>
      <c r="U1267" s="13">
        <v>1.5133490000000001</v>
      </c>
      <c r="V1267" s="13">
        <v>0.66078599999999998</v>
      </c>
      <c r="W1267">
        <v>1326</v>
      </c>
      <c r="X1267">
        <v>26</v>
      </c>
      <c r="Z1267" s="10">
        <f>IF($N1267&lt;&gt;0,constants!$L$2,IF($O1267&lt;&gt;0,constants!$M$2,IF($P1267&lt;&gt;0,constants!$N$2,0)))</f>
        <v>9721.3799999999992</v>
      </c>
      <c r="AA1267" s="10">
        <f>IF($N1267&lt;&gt;0,constants!$L$2,IF($O1267&lt;&gt;0,constants!$M$2,IF($P1267&lt;&gt;0,constants!$P$2,0)))</f>
        <v>9721.3799999999992</v>
      </c>
      <c r="AB1267" s="11">
        <f>constants!$O$2</f>
        <v>4861.32</v>
      </c>
      <c r="AC1267" s="11">
        <f>VLOOKUP(BWscncns[[#This Row],[scanner]],[0]!ScnrAvgBW,2,FALSE)/1000</f>
        <v>8853.6095214723919</v>
      </c>
      <c r="AD1267" s="8">
        <f>(1+$F1267)*Z1267</f>
        <v>17183.82412869671</v>
      </c>
      <c r="AE1267" s="8">
        <f>(1+$F1267)*AA1267</f>
        <v>17183.82412869671</v>
      </c>
      <c r="AF1267" s="8">
        <f>(1+$F1267)*AB1267</f>
        <v>8593.0256726221869</v>
      </c>
      <c r="AG1267" s="8">
        <f>(1+$F1267)*AC1267</f>
        <v>15649.925105400283</v>
      </c>
      <c r="AH1267" s="8">
        <f>(1+$F1267)*$T1267/1000</f>
        <v>13665.917915335065</v>
      </c>
      <c r="AI1267" s="8">
        <f>(1+BWscncns[[#This Row],[pid_error]]*K_p)*BWscncns[[#This Row],[dbw]]/1000</f>
        <v>10698.558957667534</v>
      </c>
      <c r="AJ1267" s="13">
        <f>BWscncns[[#This Row],[Torflow prgrssv alt vote]]/VLOOKUP(BWscncns[[#This Row],[class]],AltBWtotl,2,FALSE)*100</f>
        <v>3.7373255077496552E-2</v>
      </c>
      <c r="AK1267">
        <f>IF(D1267=E1267,1,0)</f>
        <v>0</v>
      </c>
    </row>
    <row r="1268" spans="1:37">
      <c r="A1268" s="1" t="s">
        <v>7166</v>
      </c>
      <c r="B1268" s="1" t="s">
        <v>7167</v>
      </c>
      <c r="C1268">
        <v>11200</v>
      </c>
      <c r="D1268">
        <v>1524984916</v>
      </c>
      <c r="E1268">
        <v>1524984916</v>
      </c>
      <c r="F1268" s="2">
        <v>0.10250866384399999</v>
      </c>
      <c r="G1268" s="2">
        <v>0.10250866384399999</v>
      </c>
      <c r="H1268">
        <v>11217501</v>
      </c>
      <c r="I1268" s="2">
        <v>3.5646285588200002E-2</v>
      </c>
      <c r="J1268" s="2">
        <v>0</v>
      </c>
      <c r="K1268">
        <v>5</v>
      </c>
      <c r="L1268" s="1" t="s">
        <v>11534</v>
      </c>
      <c r="M1268" s="1" t="s">
        <v>7167</v>
      </c>
      <c r="N1268">
        <v>1</v>
      </c>
      <c r="O1268">
        <v>0</v>
      </c>
      <c r="P1268">
        <v>0</v>
      </c>
      <c r="Q1268">
        <v>0</v>
      </c>
      <c r="R1268" s="19">
        <f>BWscncns[[#This Row],[C fx]]*4+BWscncns[[#This Row],[C fg]]*2+BWscncns[[#This Row],[C fm]]</f>
        <v>4</v>
      </c>
      <c r="S1268">
        <v>9090</v>
      </c>
      <c r="T1268">
        <v>10174525</v>
      </c>
      <c r="U1268" s="13">
        <v>0.89340799999999998</v>
      </c>
      <c r="V1268" s="13">
        <v>1.11931</v>
      </c>
      <c r="W1268">
        <v>3733</v>
      </c>
      <c r="X1268">
        <v>74</v>
      </c>
      <c r="Z1268" s="10">
        <f>IF($N1268&lt;&gt;0,constants!$L$2,IF($O1268&lt;&gt;0,constants!$M$2,IF($P1268&lt;&gt;0,constants!$N$2,0)))</f>
        <v>10125.48</v>
      </c>
      <c r="AA1268" s="10">
        <f>IF($N1268&lt;&gt;0,constants!$L$2,IF($O1268&lt;&gt;0,constants!$M$2,IF($P1268&lt;&gt;0,constants!$P$2,0)))</f>
        <v>10125.48</v>
      </c>
      <c r="AB1268" s="11">
        <f>constants!$O$2</f>
        <v>4861.32</v>
      </c>
      <c r="AC1268" s="11">
        <f>VLOOKUP(BWscncns[[#This Row],[scanner]],[0]!ScnrAvgBW,2,FALSE)/1000</f>
        <v>3794.4265750962772</v>
      </c>
      <c r="AD1268" s="8">
        <f>(1+$F1268)*Z1268</f>
        <v>11163.429425579145</v>
      </c>
      <c r="AE1268" s="8">
        <f>(1+$F1268)*AA1268</f>
        <v>11163.429425579145</v>
      </c>
      <c r="AF1268" s="8">
        <f>(1+$F1268)*AB1268</f>
        <v>5359.6474177181135</v>
      </c>
      <c r="AG1268" s="8">
        <f>(1+$F1268)*AC1268</f>
        <v>4183.3881733635617</v>
      </c>
      <c r="AH1268" s="8">
        <f>(1+$F1268)*$T1268/1000</f>
        <v>11217.501962997376</v>
      </c>
      <c r="AI1268" s="8">
        <f>(1+BWscncns[[#This Row],[pid_error]]*K_p)*BWscncns[[#This Row],[dbw]]/1000</f>
        <v>10696.013481498687</v>
      </c>
      <c r="AJ1268" s="13">
        <f>BWscncns[[#This Row],[Torflow prgrssv alt vote]]/VLOOKUP(BWscncns[[#This Row],[class]],AltBWtotl,2,FALSE)*100</f>
        <v>9.1672795410317434E-2</v>
      </c>
      <c r="AK1268">
        <f>IF(D1268=E1268,1,0)</f>
        <v>1</v>
      </c>
    </row>
    <row r="1269" spans="1:37">
      <c r="A1269" s="1" t="s">
        <v>10997</v>
      </c>
      <c r="B1269" s="1" t="s">
        <v>10998</v>
      </c>
      <c r="C1269">
        <v>12800</v>
      </c>
      <c r="D1269">
        <v>1524617036</v>
      </c>
      <c r="E1269">
        <v>1524997864</v>
      </c>
      <c r="F1269" s="2">
        <v>1.5231973678299999</v>
      </c>
      <c r="G1269" s="2">
        <v>1.5231973678299999</v>
      </c>
      <c r="H1269">
        <v>15383174</v>
      </c>
      <c r="I1269" s="2">
        <v>0.39449110984000002</v>
      </c>
      <c r="J1269" s="2">
        <v>0</v>
      </c>
      <c r="K1269">
        <v>4</v>
      </c>
      <c r="L1269" s="1" t="s">
        <v>11575</v>
      </c>
      <c r="M1269" s="1" t="s">
        <v>10998</v>
      </c>
      <c r="N1269">
        <v>0</v>
      </c>
      <c r="O1269">
        <v>1</v>
      </c>
      <c r="P1269">
        <v>0</v>
      </c>
      <c r="Q1269">
        <v>0</v>
      </c>
      <c r="R1269" s="19">
        <f>BWscncns[[#This Row],[C fx]]*4+BWscncns[[#This Row],[C fg]]*2+BWscncns[[#This Row],[C fm]]</f>
        <v>2</v>
      </c>
      <c r="S1269">
        <v>6920</v>
      </c>
      <c r="T1269">
        <v>6032325</v>
      </c>
      <c r="U1269" s="13">
        <v>1.1471530000000001</v>
      </c>
      <c r="V1269" s="13">
        <v>0.87172300000000003</v>
      </c>
      <c r="W1269">
        <v>2483</v>
      </c>
      <c r="X1269">
        <v>49</v>
      </c>
      <c r="Z1269" s="10">
        <f>IF($N1269&lt;&gt;0,constants!$L$2,IF($O1269&lt;&gt;0,constants!$M$2,IF($P1269&lt;&gt;0,constants!$N$2,0)))</f>
        <v>9721.3799999999992</v>
      </c>
      <c r="AA1269" s="10">
        <f>IF($N1269&lt;&gt;0,constants!$L$2,IF($O1269&lt;&gt;0,constants!$M$2,IF($P1269&lt;&gt;0,constants!$P$2,0)))</f>
        <v>9721.3799999999992</v>
      </c>
      <c r="AB1269" s="11">
        <f>constants!$O$2</f>
        <v>4861.32</v>
      </c>
      <c r="AC1269" s="11">
        <f>VLOOKUP(BWscncns[[#This Row],[scanner]],[0]!ScnrAvgBW,2,FALSE)/1000</f>
        <v>4819.491751072962</v>
      </c>
      <c r="AD1269" s="8">
        <f>(1+$F1269)*Z1269</f>
        <v>24528.960427675203</v>
      </c>
      <c r="AE1269" s="8">
        <f>(1+$F1269)*AA1269</f>
        <v>24528.960427675203</v>
      </c>
      <c r="AF1269" s="8">
        <f>(1+$F1269)*AB1269</f>
        <v>12266.069828179334</v>
      </c>
      <c r="AG1269" s="8">
        <f>(1+$F1269)*AC1269</f>
        <v>12160.528900585696</v>
      </c>
      <c r="AH1269" s="8">
        <f>(1+$F1269)*$T1269/1000</f>
        <v>15220.746561895105</v>
      </c>
      <c r="AI1269" s="8">
        <f>(1+BWscncns[[#This Row],[pid_error]]*K_p)*BWscncns[[#This Row],[dbw]]/1000</f>
        <v>10626.535780947554</v>
      </c>
      <c r="AJ1269" s="13">
        <f>BWscncns[[#This Row],[Torflow prgrssv alt vote]]/VLOOKUP(BWscncns[[#This Row],[class]],AltBWtotl,2,FALSE)*100</f>
        <v>3.7121656655157778E-2</v>
      </c>
      <c r="AK1269">
        <f>IF(D1269=E1269,1,0)</f>
        <v>0</v>
      </c>
    </row>
    <row r="1270" spans="1:37">
      <c r="A1270" s="1" t="s">
        <v>8104</v>
      </c>
      <c r="B1270" s="1" t="s">
        <v>8105</v>
      </c>
      <c r="C1270">
        <v>12600</v>
      </c>
      <c r="D1270">
        <v>1524967352</v>
      </c>
      <c r="E1270">
        <v>1524967352</v>
      </c>
      <c r="F1270" s="2">
        <v>0.45939668024699998</v>
      </c>
      <c r="G1270" s="2">
        <v>0.45939668024699998</v>
      </c>
      <c r="H1270">
        <v>12605451</v>
      </c>
      <c r="I1270" s="2">
        <v>-2.0088419907700002E-2</v>
      </c>
      <c r="J1270" s="2">
        <v>4.7619047619000002E-2</v>
      </c>
      <c r="K1270">
        <v>3</v>
      </c>
      <c r="L1270" s="1" t="s">
        <v>11650</v>
      </c>
      <c r="M1270" s="1" t="s">
        <v>8105</v>
      </c>
      <c r="N1270">
        <v>1</v>
      </c>
      <c r="O1270">
        <v>0</v>
      </c>
      <c r="P1270">
        <v>0</v>
      </c>
      <c r="Q1270">
        <v>0</v>
      </c>
      <c r="R1270" s="19">
        <f>BWscncns[[#This Row],[C fx]]*4+BWscncns[[#This Row],[C fg]]*2+BWscncns[[#This Row],[C fm]]</f>
        <v>4</v>
      </c>
      <c r="S1270">
        <v>12600</v>
      </c>
      <c r="T1270">
        <v>8637440</v>
      </c>
      <c r="U1270" s="13">
        <v>1.458766</v>
      </c>
      <c r="V1270" s="13">
        <v>0.68551099999999998</v>
      </c>
      <c r="W1270">
        <v>1511</v>
      </c>
      <c r="X1270">
        <v>30</v>
      </c>
      <c r="Z1270" s="10">
        <f>IF($N1270&lt;&gt;0,constants!$L$2,IF($O1270&lt;&gt;0,constants!$M$2,IF($P1270&lt;&gt;0,constants!$N$2,0)))</f>
        <v>10125.48</v>
      </c>
      <c r="AA1270" s="10">
        <f>IF($N1270&lt;&gt;0,constants!$L$2,IF($O1270&lt;&gt;0,constants!$M$2,IF($P1270&lt;&gt;0,constants!$P$2,0)))</f>
        <v>10125.48</v>
      </c>
      <c r="AB1270" s="11">
        <f>constants!$O$2</f>
        <v>4861.32</v>
      </c>
      <c r="AC1270" s="11">
        <f>VLOOKUP(BWscncns[[#This Row],[scanner]],[0]!ScnrAvgBW,2,FALSE)/1000</f>
        <v>6440.9193022088357</v>
      </c>
      <c r="AD1270" s="8">
        <f>(1+$F1270)*Z1270</f>
        <v>14777.091897907392</v>
      </c>
      <c r="AE1270" s="8">
        <f>(1+$F1270)*AA1270</f>
        <v>14777.091897907392</v>
      </c>
      <c r="AF1270" s="8">
        <f>(1+$F1270)*AB1270</f>
        <v>7094.5942696183456</v>
      </c>
      <c r="AG1270" s="8">
        <f>(1+$F1270)*AC1270</f>
        <v>9399.8562473823986</v>
      </c>
      <c r="AH1270" s="8">
        <f>(1+$F1270)*$T1270/1000</f>
        <v>12605.451261832646</v>
      </c>
      <c r="AI1270" s="8">
        <f>(1+BWscncns[[#This Row],[pid_error]]*K_p)*BWscncns[[#This Row],[dbw]]/1000</f>
        <v>10621.445630916323</v>
      </c>
      <c r="AJ1270" s="13">
        <f>BWscncns[[#This Row],[Torflow prgrssv alt vote]]/VLOOKUP(BWscncns[[#This Row],[class]],AltBWtotl,2,FALSE)*100</f>
        <v>9.1033693438124869E-2</v>
      </c>
      <c r="AK1270">
        <f>IF(D1270=E1270,1,0)</f>
        <v>1</v>
      </c>
    </row>
    <row r="1271" spans="1:37">
      <c r="A1271" s="1" t="s">
        <v>8660</v>
      </c>
      <c r="B1271" s="1" t="s">
        <v>8661</v>
      </c>
      <c r="C1271">
        <v>14800</v>
      </c>
      <c r="D1271">
        <v>1525002474</v>
      </c>
      <c r="E1271">
        <v>1525002474</v>
      </c>
      <c r="F1271" s="2">
        <v>1.3159789965199999</v>
      </c>
      <c r="G1271" s="2">
        <v>1.3159789965199999</v>
      </c>
      <c r="H1271">
        <v>14822265</v>
      </c>
      <c r="I1271" s="2">
        <v>7.7609740298600002E-2</v>
      </c>
      <c r="J1271" s="2">
        <v>0</v>
      </c>
      <c r="K1271">
        <v>1</v>
      </c>
      <c r="L1271" s="1" t="s">
        <v>11610</v>
      </c>
      <c r="M1271" s="1" t="s">
        <v>8661</v>
      </c>
      <c r="N1271">
        <v>1</v>
      </c>
      <c r="O1271">
        <v>0</v>
      </c>
      <c r="P1271">
        <v>0</v>
      </c>
      <c r="Q1271">
        <v>0</v>
      </c>
      <c r="R1271" s="19">
        <f>BWscncns[[#This Row],[C fx]]*4+BWscncns[[#This Row],[C fg]]*2+BWscncns[[#This Row],[C fm]]</f>
        <v>4</v>
      </c>
      <c r="S1271">
        <v>12800</v>
      </c>
      <c r="T1271">
        <v>6400000</v>
      </c>
      <c r="U1271" s="13">
        <v>2</v>
      </c>
      <c r="V1271" s="13">
        <v>0.5</v>
      </c>
      <c r="W1271">
        <v>429</v>
      </c>
      <c r="X1271">
        <v>8</v>
      </c>
      <c r="Z1271" s="10">
        <f>IF($N1271&lt;&gt;0,constants!$L$2,IF($O1271&lt;&gt;0,constants!$M$2,IF($P1271&lt;&gt;0,constants!$N$2,0)))</f>
        <v>10125.48</v>
      </c>
      <c r="AA1271" s="10">
        <f>IF($N1271&lt;&gt;0,constants!$L$2,IF($O1271&lt;&gt;0,constants!$M$2,IF($P1271&lt;&gt;0,constants!$P$2,0)))</f>
        <v>10125.48</v>
      </c>
      <c r="AB1271" s="11">
        <f>constants!$O$2</f>
        <v>4861.32</v>
      </c>
      <c r="AC1271" s="11">
        <f>VLOOKUP(BWscncns[[#This Row],[scanner]],[0]!ScnrAvgBW,2,FALSE)/1000</f>
        <v>11818.828055288463</v>
      </c>
      <c r="AD1271" s="8">
        <f>(1+$F1271)*Z1271</f>
        <v>23450.399009683329</v>
      </c>
      <c r="AE1271" s="8">
        <f>(1+$F1271)*AA1271</f>
        <v>23450.399009683329</v>
      </c>
      <c r="AF1271" s="8">
        <f>(1+$F1271)*AB1271</f>
        <v>11258.715015362606</v>
      </c>
      <c r="AG1271" s="8">
        <f>(1+$F1271)*AC1271</f>
        <v>27372.157539529398</v>
      </c>
      <c r="AH1271" s="8">
        <f>(1+$F1271)*$T1271/1000</f>
        <v>14822.265577728002</v>
      </c>
      <c r="AI1271" s="8">
        <f>(1+BWscncns[[#This Row],[pid_error]]*K_p)*BWscncns[[#This Row],[dbw]]/1000</f>
        <v>10611.132788863999</v>
      </c>
      <c r="AJ1271" s="13">
        <f>BWscncns[[#This Row],[Torflow prgrssv alt vote]]/VLOOKUP(BWscncns[[#This Row],[class]],AltBWtotl,2,FALSE)*100</f>
        <v>9.0945304707015201E-2</v>
      </c>
      <c r="AK1271">
        <f>IF(D1271=E1271,1,0)</f>
        <v>1</v>
      </c>
    </row>
    <row r="1272" spans="1:37">
      <c r="A1272" s="1" t="s">
        <v>10658</v>
      </c>
      <c r="B1272" s="1" t="s">
        <v>10659</v>
      </c>
      <c r="C1272">
        <v>7970</v>
      </c>
      <c r="D1272">
        <v>1523956666</v>
      </c>
      <c r="E1272">
        <v>1525006418</v>
      </c>
      <c r="F1272" s="2">
        <v>0.90354726462599999</v>
      </c>
      <c r="G1272" s="2">
        <v>0.90354726462599999</v>
      </c>
      <c r="H1272">
        <v>15488520</v>
      </c>
      <c r="I1272" s="2">
        <v>0.49221686605699999</v>
      </c>
      <c r="J1272" s="2">
        <v>0</v>
      </c>
      <c r="K1272">
        <v>2</v>
      </c>
      <c r="L1272" s="1" t="s">
        <v>11703</v>
      </c>
      <c r="M1272" s="1" t="s">
        <v>10659</v>
      </c>
      <c r="N1272">
        <v>0</v>
      </c>
      <c r="O1272">
        <v>1</v>
      </c>
      <c r="P1272">
        <v>0</v>
      </c>
      <c r="Q1272">
        <v>0</v>
      </c>
      <c r="R1272" s="19">
        <f>BWscncns[[#This Row],[C fx]]*4+BWscncns[[#This Row],[C fg]]*2+BWscncns[[#This Row],[C fm]]</f>
        <v>2</v>
      </c>
      <c r="S1272">
        <v>11500</v>
      </c>
      <c r="T1272">
        <v>7306292</v>
      </c>
      <c r="U1272" s="13">
        <v>1.5739860000000001</v>
      </c>
      <c r="V1272" s="13">
        <v>0.63532999999999995</v>
      </c>
      <c r="W1272">
        <v>1134</v>
      </c>
      <c r="X1272">
        <v>22</v>
      </c>
      <c r="Z1272" s="10">
        <f>IF($N1272&lt;&gt;0,constants!$L$2,IF($O1272&lt;&gt;0,constants!$M$2,IF($P1272&lt;&gt;0,constants!$N$2,0)))</f>
        <v>9721.3799999999992</v>
      </c>
      <c r="AA1272" s="10">
        <f>IF($N1272&lt;&gt;0,constants!$L$2,IF($O1272&lt;&gt;0,constants!$M$2,IF($P1272&lt;&gt;0,constants!$P$2,0)))</f>
        <v>9721.3799999999992</v>
      </c>
      <c r="AB1272" s="11">
        <f>constants!$O$2</f>
        <v>4861.32</v>
      </c>
      <c r="AC1272" s="11">
        <f>VLOOKUP(BWscncns[[#This Row],[scanner]],[0]!ScnrAvgBW,2,FALSE)/1000</f>
        <v>8853.6095214723919</v>
      </c>
      <c r="AD1272" s="8">
        <f>(1+$F1272)*Z1272</f>
        <v>18505.106307389902</v>
      </c>
      <c r="AE1272" s="8">
        <f>(1+$F1272)*AA1272</f>
        <v>18505.106307389902</v>
      </c>
      <c r="AF1272" s="8">
        <f>(1+$F1272)*AB1272</f>
        <v>9253.7523884716647</v>
      </c>
      <c r="AG1272" s="8">
        <f>(1+$F1272)*AC1272</f>
        <v>16853.264186665478</v>
      </c>
      <c r="AH1272" s="8">
        <f>(1+$F1272)*$T1272/1000</f>
        <v>13907.872151158826</v>
      </c>
      <c r="AI1272" s="8">
        <f>(1+BWscncns[[#This Row],[pid_error]]*K_p)*BWscncns[[#This Row],[dbw]]/1000</f>
        <v>10607.082075579412</v>
      </c>
      <c r="AJ1272" s="13">
        <f>BWscncns[[#This Row],[Torflow prgrssv alt vote]]/VLOOKUP(BWscncns[[#This Row],[class]],AltBWtotl,2,FALSE)*100</f>
        <v>3.7053699064252051E-2</v>
      </c>
      <c r="AK1272">
        <f>IF(D1272=E1272,1,0)</f>
        <v>0</v>
      </c>
    </row>
    <row r="1273" spans="1:37">
      <c r="A1273" s="1" t="s">
        <v>11093</v>
      </c>
      <c r="B1273" s="1" t="s">
        <v>11094</v>
      </c>
      <c r="C1273">
        <v>7970</v>
      </c>
      <c r="D1273">
        <v>1523915304</v>
      </c>
      <c r="E1273">
        <v>1524995972</v>
      </c>
      <c r="F1273" s="2">
        <v>1.37550686289</v>
      </c>
      <c r="G1273" s="2">
        <v>1.37550686289</v>
      </c>
      <c r="H1273">
        <v>14743571</v>
      </c>
      <c r="I1273" s="2">
        <v>1.4667974378899999</v>
      </c>
      <c r="J1273" s="2">
        <v>0</v>
      </c>
      <c r="K1273">
        <v>2</v>
      </c>
      <c r="L1273" s="1" t="s">
        <v>11543</v>
      </c>
      <c r="M1273" s="1" t="s">
        <v>11094</v>
      </c>
      <c r="N1273">
        <v>0</v>
      </c>
      <c r="O1273">
        <v>1</v>
      </c>
      <c r="P1273">
        <v>0</v>
      </c>
      <c r="Q1273">
        <v>0</v>
      </c>
      <c r="R1273" s="19">
        <f>BWscncns[[#This Row],[C fx]]*4+BWscncns[[#This Row],[C fg]]*2+BWscncns[[#This Row],[C fm]]</f>
        <v>2</v>
      </c>
      <c r="S1273">
        <v>9620</v>
      </c>
      <c r="T1273">
        <v>6273419</v>
      </c>
      <c r="U1273" s="13">
        <v>1.5334540000000001</v>
      </c>
      <c r="V1273" s="13">
        <v>0.65212300000000001</v>
      </c>
      <c r="W1273">
        <v>1250</v>
      </c>
      <c r="X1273">
        <v>25</v>
      </c>
      <c r="Z1273" s="10">
        <f>IF($N1273&lt;&gt;0,constants!$L$2,IF($O1273&lt;&gt;0,constants!$M$2,IF($P1273&lt;&gt;0,constants!$N$2,0)))</f>
        <v>9721.3799999999992</v>
      </c>
      <c r="AA1273" s="10">
        <f>IF($N1273&lt;&gt;0,constants!$L$2,IF($O1273&lt;&gt;0,constants!$M$2,IF($P1273&lt;&gt;0,constants!$P$2,0)))</f>
        <v>9721.3799999999992</v>
      </c>
      <c r="AB1273" s="11">
        <f>constants!$O$2</f>
        <v>4861.32</v>
      </c>
      <c r="AC1273" s="11">
        <f>VLOOKUP(BWscncns[[#This Row],[scanner]],[0]!ScnrAvgBW,2,FALSE)/1000</f>
        <v>8853.6095214723919</v>
      </c>
      <c r="AD1273" s="8">
        <f>(1+$F1273)*Z1273</f>
        <v>23093.204906761588</v>
      </c>
      <c r="AE1273" s="8">
        <f>(1+$F1273)*AA1273</f>
        <v>23093.204906761588</v>
      </c>
      <c r="AF1273" s="8">
        <f>(1+$F1273)*AB1273</f>
        <v>11548.099022704415</v>
      </c>
      <c r="AG1273" s="8">
        <f>(1+$F1273)*AC1273</f>
        <v>21031.810179605916</v>
      </c>
      <c r="AH1273" s="8">
        <f>(1+$F1273)*$T1273/1000</f>
        <v>14902.54988828452</v>
      </c>
      <c r="AI1273" s="8">
        <f>(1+BWscncns[[#This Row],[pid_error]]*K_p)*BWscncns[[#This Row],[dbw]]/1000</f>
        <v>10587.984444142259</v>
      </c>
      <c r="AJ1273" s="13">
        <f>BWscncns[[#This Row],[Torflow prgrssv alt vote]]/VLOOKUP(BWscncns[[#This Row],[class]],AltBWtotl,2,FALSE)*100</f>
        <v>3.6986985345712861E-2</v>
      </c>
      <c r="AK1273">
        <f>IF(D1273=E1273,1,0)</f>
        <v>0</v>
      </c>
    </row>
    <row r="1274" spans="1:37">
      <c r="A1274" s="1" t="s">
        <v>75</v>
      </c>
      <c r="B1274" s="1" t="s">
        <v>76</v>
      </c>
      <c r="C1274">
        <v>10000</v>
      </c>
      <c r="D1274">
        <v>1524049358</v>
      </c>
      <c r="E1274">
        <v>1524972958</v>
      </c>
      <c r="F1274" s="2">
        <v>0.17670382893100001</v>
      </c>
      <c r="G1274" s="2">
        <v>0.17670382893100001</v>
      </c>
      <c r="H1274">
        <v>10575799</v>
      </c>
      <c r="I1274" s="2">
        <v>-0.20251499281900001</v>
      </c>
      <c r="J1274" s="2">
        <v>0</v>
      </c>
      <c r="K1274">
        <v>6</v>
      </c>
      <c r="L1274" s="1" t="s">
        <v>11769</v>
      </c>
      <c r="M1274" s="1" t="s">
        <v>76</v>
      </c>
      <c r="N1274">
        <v>0</v>
      </c>
      <c r="O1274">
        <v>1</v>
      </c>
      <c r="P1274">
        <v>0</v>
      </c>
      <c r="Q1274">
        <v>0</v>
      </c>
      <c r="R1274" s="19">
        <f>BWscncns[[#This Row],[C fx]]*4+BWscncns[[#This Row],[C fg]]*2+BWscncns[[#This Row],[C fm]]</f>
        <v>2</v>
      </c>
      <c r="S1274">
        <v>10000</v>
      </c>
      <c r="T1274">
        <v>9726372</v>
      </c>
      <c r="U1274" s="13">
        <v>1.028133</v>
      </c>
      <c r="V1274" s="13">
        <v>0.97263699999999997</v>
      </c>
      <c r="W1274">
        <v>3101</v>
      </c>
      <c r="X1274">
        <v>62</v>
      </c>
      <c r="Z1274" s="10">
        <f>IF($N1274&lt;&gt;0,constants!$L$2,IF($O1274&lt;&gt;0,constants!$M$2,IF($P1274&lt;&gt;0,constants!$N$2,0)))</f>
        <v>9721.3799999999992</v>
      </c>
      <c r="AA1274" s="10">
        <f>IF($N1274&lt;&gt;0,constants!$L$2,IF($O1274&lt;&gt;0,constants!$M$2,IF($P1274&lt;&gt;0,constants!$P$2,0)))</f>
        <v>9721.3799999999992</v>
      </c>
      <c r="AB1274" s="11">
        <f>constants!$O$2</f>
        <v>4861.32</v>
      </c>
      <c r="AC1274" s="11">
        <f>VLOOKUP(BWscncns[[#This Row],[scanner]],[0]!ScnrAvgBW,2,FALSE)/1000</f>
        <v>2386.3111194805197</v>
      </c>
      <c r="AD1274" s="8">
        <f>(1+$F1274)*Z1274</f>
        <v>11439.185068493245</v>
      </c>
      <c r="AE1274" s="8">
        <f>(1+$F1274)*AA1274</f>
        <v>11439.185068493245</v>
      </c>
      <c r="AF1274" s="8">
        <f>(1+$F1274)*AB1274</f>
        <v>5720.3338576588494</v>
      </c>
      <c r="AG1274" s="8">
        <f>(1+$F1274)*AC1274</f>
        <v>2807.9814313133488</v>
      </c>
      <c r="AH1274" s="8">
        <f>(1+$F1274)*$T1274/1000</f>
        <v>11445.059174007269</v>
      </c>
      <c r="AI1274" s="8">
        <f>(1+BWscncns[[#This Row],[pid_error]]*K_p)*BWscncns[[#This Row],[dbw]]/1000</f>
        <v>10585.715587003635</v>
      </c>
      <c r="AJ1274" s="13">
        <f>BWscncns[[#This Row],[Torflow prgrssv alt vote]]/VLOOKUP(BWscncns[[#This Row],[class]],AltBWtotl,2,FALSE)*100</f>
        <v>3.6979059551509014E-2</v>
      </c>
      <c r="AK1274">
        <f>IF(D1274=E1274,1,0)</f>
        <v>0</v>
      </c>
    </row>
    <row r="1275" spans="1:37">
      <c r="A1275" s="1" t="s">
        <v>7279</v>
      </c>
      <c r="B1275" s="1" t="s">
        <v>7280</v>
      </c>
      <c r="C1275">
        <v>14500</v>
      </c>
      <c r="D1275">
        <v>1523895794</v>
      </c>
      <c r="E1275">
        <v>1524983845</v>
      </c>
      <c r="F1275" s="2">
        <v>1.36369407545</v>
      </c>
      <c r="G1275" s="2">
        <v>1.36369407545</v>
      </c>
      <c r="H1275">
        <v>14871077</v>
      </c>
      <c r="I1275" s="2">
        <v>0.204436958631</v>
      </c>
      <c r="J1275" s="2">
        <v>0</v>
      </c>
      <c r="K1275">
        <v>1</v>
      </c>
      <c r="L1275" s="1" t="s">
        <v>11537</v>
      </c>
      <c r="M1275" s="1" t="s">
        <v>7280</v>
      </c>
      <c r="N1275">
        <v>0</v>
      </c>
      <c r="O1275">
        <v>1</v>
      </c>
      <c r="P1275">
        <v>0</v>
      </c>
      <c r="Q1275">
        <v>0</v>
      </c>
      <c r="R1275" s="19">
        <f>BWscncns[[#This Row],[C fx]]*4+BWscncns[[#This Row],[C fg]]*2+BWscncns[[#This Row],[C fm]]</f>
        <v>2</v>
      </c>
      <c r="S1275">
        <v>15400</v>
      </c>
      <c r="T1275">
        <v>6291456</v>
      </c>
      <c r="U1275" s="13">
        <v>2.4477639999999998</v>
      </c>
      <c r="V1275" s="13">
        <v>0.40853600000000001</v>
      </c>
      <c r="W1275">
        <v>145</v>
      </c>
      <c r="X1275">
        <v>2</v>
      </c>
      <c r="Z1275" s="10">
        <f>IF($N1275&lt;&gt;0,constants!$L$2,IF($O1275&lt;&gt;0,constants!$M$2,IF($P1275&lt;&gt;0,constants!$N$2,0)))</f>
        <v>9721.3799999999992</v>
      </c>
      <c r="AA1275" s="10">
        <f>IF($N1275&lt;&gt;0,constants!$L$2,IF($O1275&lt;&gt;0,constants!$M$2,IF($P1275&lt;&gt;0,constants!$P$2,0)))</f>
        <v>9721.3799999999992</v>
      </c>
      <c r="AB1275" s="11">
        <f>constants!$O$2</f>
        <v>4861.32</v>
      </c>
      <c r="AC1275" s="11">
        <f>VLOOKUP(BWscncns[[#This Row],[scanner]],[0]!ScnrAvgBW,2,FALSE)/1000</f>
        <v>11818.828055288463</v>
      </c>
      <c r="AD1275" s="8">
        <f>(1+$F1275)*Z1275</f>
        <v>22978.368311198115</v>
      </c>
      <c r="AE1275" s="8">
        <f>(1+$F1275)*AA1275</f>
        <v>22978.368311198115</v>
      </c>
      <c r="AF1275" s="8">
        <f>(1+$F1275)*AB1275</f>
        <v>11490.673282866592</v>
      </c>
      <c r="AG1275" s="8">
        <f>(1+$F1275)*AC1275</f>
        <v>27936.09385304758</v>
      </c>
      <c r="AH1275" s="8">
        <f>(1+$F1275)*$T1275/1000</f>
        <v>14871.077273154353</v>
      </c>
      <c r="AI1275" s="8">
        <f>(1+BWscncns[[#This Row],[pid_error]]*K_p)*BWscncns[[#This Row],[dbw]]/1000</f>
        <v>10581.266636577178</v>
      </c>
      <c r="AJ1275" s="13">
        <f>BWscncns[[#This Row],[Torflow prgrssv alt vote]]/VLOOKUP(BWscncns[[#This Row],[class]],AltBWtotl,2,FALSE)*100</f>
        <v>3.6963518041687647E-2</v>
      </c>
      <c r="AK1275">
        <f>IF(D1275=E1275,1,0)</f>
        <v>0</v>
      </c>
    </row>
    <row r="1276" spans="1:37">
      <c r="A1276" s="1" t="s">
        <v>9640</v>
      </c>
      <c r="B1276" s="1" t="s">
        <v>9641</v>
      </c>
      <c r="C1276">
        <v>13600</v>
      </c>
      <c r="D1276">
        <v>1524401093</v>
      </c>
      <c r="E1276">
        <v>1524916692</v>
      </c>
      <c r="F1276" s="2">
        <v>-1.14376419888E-2</v>
      </c>
      <c r="G1276" s="2">
        <v>-1.14376419888E-2</v>
      </c>
      <c r="H1276">
        <v>8674300</v>
      </c>
      <c r="I1276" s="2">
        <v>-1.0904944775700001</v>
      </c>
      <c r="J1276" s="2">
        <v>0</v>
      </c>
      <c r="K1276">
        <v>4</v>
      </c>
      <c r="L1276" s="1" t="s">
        <v>11773</v>
      </c>
      <c r="M1276" s="1" t="s">
        <v>9641</v>
      </c>
      <c r="N1276">
        <v>0</v>
      </c>
      <c r="O1276">
        <v>1</v>
      </c>
      <c r="P1276">
        <v>0</v>
      </c>
      <c r="Q1276">
        <v>0</v>
      </c>
      <c r="R1276" s="19">
        <f>BWscncns[[#This Row],[C fx]]*4+BWscncns[[#This Row],[C fg]]*2+BWscncns[[#This Row],[C fm]]</f>
        <v>2</v>
      </c>
      <c r="S1276">
        <v>13600</v>
      </c>
      <c r="T1276">
        <v>10633194</v>
      </c>
      <c r="U1276" s="13">
        <v>1.2790140000000001</v>
      </c>
      <c r="V1276" s="13">
        <v>0.78185199999999999</v>
      </c>
      <c r="W1276">
        <v>2059</v>
      </c>
      <c r="X1276">
        <v>41</v>
      </c>
      <c r="Z1276" s="10">
        <f>IF($N1276&lt;&gt;0,constants!$L$2,IF($O1276&lt;&gt;0,constants!$M$2,IF($P1276&lt;&gt;0,constants!$N$2,0)))</f>
        <v>9721.3799999999992</v>
      </c>
      <c r="AA1276" s="10">
        <f>IF($N1276&lt;&gt;0,constants!$L$2,IF($O1276&lt;&gt;0,constants!$M$2,IF($P1276&lt;&gt;0,constants!$P$2,0)))</f>
        <v>9721.3799999999992</v>
      </c>
      <c r="AB1276" s="11">
        <f>constants!$O$2</f>
        <v>4861.32</v>
      </c>
      <c r="AC1276" s="11">
        <f>VLOOKUP(BWscncns[[#This Row],[scanner]],[0]!ScnrAvgBW,2,FALSE)/1000</f>
        <v>4819.491751072962</v>
      </c>
      <c r="AD1276" s="8">
        <f>(1+$F1276)*Z1276</f>
        <v>9610.1903359229182</v>
      </c>
      <c r="AE1276" s="8">
        <f>(1+$F1276)*AA1276</f>
        <v>9610.1903359229182</v>
      </c>
      <c r="AF1276" s="8">
        <f>(1+$F1276)*AB1276</f>
        <v>4805.7179622470067</v>
      </c>
      <c r="AG1276" s="8">
        <f>(1+$F1276)*AC1276</f>
        <v>4764.3681298562142</v>
      </c>
      <c r="AH1276" s="8">
        <f>(1+$F1276)*$T1276/1000</f>
        <v>10511.575333830542</v>
      </c>
      <c r="AI1276" s="8">
        <f>(1+BWscncns[[#This Row],[pid_error]]*K_p)*BWscncns[[#This Row],[dbw]]/1000</f>
        <v>10572.384666915272</v>
      </c>
      <c r="AJ1276" s="13">
        <f>BWscncns[[#This Row],[Torflow prgrssv alt vote]]/VLOOKUP(BWscncns[[#This Row],[class]],AltBWtotl,2,FALSE)*100</f>
        <v>3.6932490674443284E-2</v>
      </c>
      <c r="AK1276">
        <f>IF(D1276=E1276,1,0)</f>
        <v>0</v>
      </c>
    </row>
    <row r="1277" spans="1:37">
      <c r="A1277" s="1" t="s">
        <v>9774</v>
      </c>
      <c r="B1277" s="1" t="s">
        <v>9775</v>
      </c>
      <c r="C1277">
        <v>13300</v>
      </c>
      <c r="D1277">
        <v>1523872561</v>
      </c>
      <c r="E1277">
        <v>1524959643</v>
      </c>
      <c r="F1277" s="2">
        <v>0.238707496124</v>
      </c>
      <c r="G1277" s="2">
        <v>0.238707496124</v>
      </c>
      <c r="H1277">
        <v>9817036</v>
      </c>
      <c r="I1277" s="2">
        <v>-0.14309140294700001</v>
      </c>
      <c r="J1277" s="2">
        <v>0</v>
      </c>
      <c r="K1277">
        <v>3</v>
      </c>
      <c r="L1277" s="1" t="s">
        <v>11716</v>
      </c>
      <c r="M1277" s="1" t="s">
        <v>9775</v>
      </c>
      <c r="N1277">
        <v>0</v>
      </c>
      <c r="O1277">
        <v>1</v>
      </c>
      <c r="P1277">
        <v>0</v>
      </c>
      <c r="Q1277">
        <v>0</v>
      </c>
      <c r="R1277" s="19">
        <f>BWscncns[[#This Row],[C fx]]*4+BWscncns[[#This Row],[C fg]]*2+BWscncns[[#This Row],[C fm]]</f>
        <v>2</v>
      </c>
      <c r="S1277">
        <v>12600</v>
      </c>
      <c r="T1277">
        <v>9440615</v>
      </c>
      <c r="U1277" s="13">
        <v>1.334659</v>
      </c>
      <c r="V1277" s="13">
        <v>0.749255</v>
      </c>
      <c r="W1277">
        <v>1846</v>
      </c>
      <c r="X1277">
        <v>36</v>
      </c>
      <c r="Z1277" s="10">
        <f>IF($N1277&lt;&gt;0,constants!$L$2,IF($O1277&lt;&gt;0,constants!$M$2,IF($P1277&lt;&gt;0,constants!$N$2,0)))</f>
        <v>9721.3799999999992</v>
      </c>
      <c r="AA1277" s="10">
        <f>IF($N1277&lt;&gt;0,constants!$L$2,IF($O1277&lt;&gt;0,constants!$M$2,IF($P1277&lt;&gt;0,constants!$P$2,0)))</f>
        <v>9721.3799999999992</v>
      </c>
      <c r="AB1277" s="11">
        <f>constants!$O$2</f>
        <v>4861.32</v>
      </c>
      <c r="AC1277" s="11">
        <f>VLOOKUP(BWscncns[[#This Row],[scanner]],[0]!ScnrAvgBW,2,FALSE)/1000</f>
        <v>6440.9193022088357</v>
      </c>
      <c r="AD1277" s="8">
        <f>(1+$F1277)*Z1277</f>
        <v>12041.94627866993</v>
      </c>
      <c r="AE1277" s="8">
        <f>(1+$F1277)*AA1277</f>
        <v>12041.94627866993</v>
      </c>
      <c r="AF1277" s="8">
        <f>(1+$F1277)*AB1277</f>
        <v>6021.7535250575229</v>
      </c>
      <c r="AG1277" s="8">
        <f>(1+$F1277)*AC1277</f>
        <v>7978.4150215758473</v>
      </c>
      <c r="AH1277" s="8">
        <f>(1+$F1277)*$T1277/1000</f>
        <v>11694.160568520674</v>
      </c>
      <c r="AI1277" s="8">
        <f>(1+BWscncns[[#This Row],[pid_error]]*K_p)*BWscncns[[#This Row],[dbw]]/1000</f>
        <v>10567.387784260338</v>
      </c>
      <c r="AJ1277" s="13">
        <f>BWscncns[[#This Row],[Torflow prgrssv alt vote]]/VLOOKUP(BWscncns[[#This Row],[class]],AltBWtotl,2,FALSE)*100</f>
        <v>3.6915035074040078E-2</v>
      </c>
      <c r="AK1277">
        <f>IF(D1277=E1277,1,0)</f>
        <v>0</v>
      </c>
    </row>
    <row r="1278" spans="1:37">
      <c r="A1278" s="1" t="s">
        <v>7323</v>
      </c>
      <c r="B1278" s="1" t="s">
        <v>7324</v>
      </c>
      <c r="C1278">
        <v>25700</v>
      </c>
      <c r="D1278">
        <v>1524135139</v>
      </c>
      <c r="E1278">
        <v>1525003372</v>
      </c>
      <c r="F1278" s="2">
        <v>1.3008519362000001E-2</v>
      </c>
      <c r="G1278" s="2">
        <v>1.3008519362000001E-2</v>
      </c>
      <c r="H1278">
        <v>10622164</v>
      </c>
      <c r="I1278" s="2">
        <v>6.2880547591099997E-2</v>
      </c>
      <c r="J1278" s="2">
        <v>0</v>
      </c>
      <c r="K1278">
        <v>2</v>
      </c>
      <c r="L1278" s="1" t="s">
        <v>11569</v>
      </c>
      <c r="M1278" s="1" t="s">
        <v>7324</v>
      </c>
      <c r="N1278">
        <v>0</v>
      </c>
      <c r="O1278">
        <v>1</v>
      </c>
      <c r="P1278">
        <v>0</v>
      </c>
      <c r="Q1278">
        <v>0</v>
      </c>
      <c r="R1278" s="19">
        <f>BWscncns[[#This Row],[C fx]]*4+BWscncns[[#This Row],[C fg]]*2+BWscncns[[#This Row],[C fm]]</f>
        <v>2</v>
      </c>
      <c r="S1278">
        <v>9840</v>
      </c>
      <c r="T1278">
        <v>10485760</v>
      </c>
      <c r="U1278" s="13">
        <v>0.93841600000000003</v>
      </c>
      <c r="V1278" s="13">
        <v>1.065626</v>
      </c>
      <c r="W1278">
        <v>3588</v>
      </c>
      <c r="X1278">
        <v>71</v>
      </c>
      <c r="Z1278" s="10">
        <f>IF($N1278&lt;&gt;0,constants!$L$2,IF($O1278&lt;&gt;0,constants!$M$2,IF($P1278&lt;&gt;0,constants!$N$2,0)))</f>
        <v>9721.3799999999992</v>
      </c>
      <c r="AA1278" s="10">
        <f>IF($N1278&lt;&gt;0,constants!$L$2,IF($O1278&lt;&gt;0,constants!$M$2,IF($P1278&lt;&gt;0,constants!$P$2,0)))</f>
        <v>9721.3799999999992</v>
      </c>
      <c r="AB1278" s="11">
        <f>constants!$O$2</f>
        <v>4861.32</v>
      </c>
      <c r="AC1278" s="11">
        <f>VLOOKUP(BWscncns[[#This Row],[scanner]],[0]!ScnrAvgBW,2,FALSE)/1000</f>
        <v>8853.6095214723919</v>
      </c>
      <c r="AD1278" s="8">
        <f>(1+$F1278)*Z1278</f>
        <v>9847.8407599553593</v>
      </c>
      <c r="AE1278" s="8">
        <f>(1+$F1278)*AA1278</f>
        <v>9847.8407599553593</v>
      </c>
      <c r="AF1278" s="8">
        <f>(1+$F1278)*AB1278</f>
        <v>4924.5585753448777</v>
      </c>
      <c r="AG1278" s="8">
        <f>(1+$F1278)*AC1278</f>
        <v>8968.7818723560522</v>
      </c>
      <c r="AH1278" s="8">
        <f>(1+$F1278)*$T1278/1000</f>
        <v>10622.164211985284</v>
      </c>
      <c r="AI1278" s="8">
        <f>(1+BWscncns[[#This Row],[pid_error]]*K_p)*BWscncns[[#This Row],[dbw]]/1000</f>
        <v>10553.962105992643</v>
      </c>
      <c r="AJ1278" s="13">
        <f>BWscncns[[#This Row],[Torflow prgrssv alt vote]]/VLOOKUP(BWscncns[[#This Row],[class]],AltBWtotl,2,FALSE)*100</f>
        <v>3.6868135178411858E-2</v>
      </c>
      <c r="AK1278">
        <f>IF(D1278=E1278,1,0)</f>
        <v>0</v>
      </c>
    </row>
    <row r="1279" spans="1:37">
      <c r="A1279" s="1" t="s">
        <v>1072</v>
      </c>
      <c r="B1279" s="1" t="s">
        <v>1073</v>
      </c>
      <c r="C1279">
        <v>12900</v>
      </c>
      <c r="D1279">
        <v>1524132541</v>
      </c>
      <c r="E1279">
        <v>1524986218</v>
      </c>
      <c r="F1279" s="2">
        <v>0.68873292829499999</v>
      </c>
      <c r="G1279" s="2">
        <v>0.68873292829499999</v>
      </c>
      <c r="H1279">
        <v>12703282</v>
      </c>
      <c r="I1279" s="2">
        <v>-0.27580369233199997</v>
      </c>
      <c r="J1279" s="2">
        <v>0</v>
      </c>
      <c r="K1279">
        <v>4</v>
      </c>
      <c r="L1279" s="1" t="s">
        <v>11609</v>
      </c>
      <c r="M1279" s="1" t="s">
        <v>1073</v>
      </c>
      <c r="N1279">
        <v>0</v>
      </c>
      <c r="O1279">
        <v>1</v>
      </c>
      <c r="P1279">
        <v>0</v>
      </c>
      <c r="Q1279">
        <v>0</v>
      </c>
      <c r="R1279" s="19">
        <f>BWscncns[[#This Row],[C fx]]*4+BWscncns[[#This Row],[C fg]]*2+BWscncns[[#This Row],[C fm]]</f>
        <v>2</v>
      </c>
      <c r="S1279">
        <v>12900</v>
      </c>
      <c r="T1279">
        <v>7839705</v>
      </c>
      <c r="U1279" s="13">
        <v>1.64547</v>
      </c>
      <c r="V1279" s="13">
        <v>0.60772899999999996</v>
      </c>
      <c r="W1279">
        <v>970</v>
      </c>
      <c r="X1279">
        <v>19</v>
      </c>
      <c r="Z1279" s="10">
        <f>IF($N1279&lt;&gt;0,constants!$L$2,IF($O1279&lt;&gt;0,constants!$M$2,IF($P1279&lt;&gt;0,constants!$N$2,0)))</f>
        <v>9721.3799999999992</v>
      </c>
      <c r="AA1279" s="10">
        <f>IF($N1279&lt;&gt;0,constants!$L$2,IF($O1279&lt;&gt;0,constants!$M$2,IF($P1279&lt;&gt;0,constants!$P$2,0)))</f>
        <v>9721.3799999999992</v>
      </c>
      <c r="AB1279" s="11">
        <f>constants!$O$2</f>
        <v>4861.32</v>
      </c>
      <c r="AC1279" s="11">
        <f>VLOOKUP(BWscncns[[#This Row],[scanner]],[0]!ScnrAvgBW,2,FALSE)/1000</f>
        <v>4819.491751072962</v>
      </c>
      <c r="AD1279" s="8">
        <f>(1+$F1279)*Z1279</f>
        <v>16416.814514468446</v>
      </c>
      <c r="AE1279" s="8">
        <f>(1+$F1279)*AA1279</f>
        <v>16416.814514468446</v>
      </c>
      <c r="AF1279" s="8">
        <f>(1+$F1279)*AB1279</f>
        <v>8209.4711589790477</v>
      </c>
      <c r="AG1279" s="8">
        <f>(1+$F1279)*AC1279</f>
        <v>8138.8344176830396</v>
      </c>
      <c r="AH1279" s="8">
        <f>(1+$F1279)*$T1279/1000</f>
        <v>13239.167981618952</v>
      </c>
      <c r="AI1279" s="8">
        <f>(1+BWscncns[[#This Row],[pid_error]]*K_p)*BWscncns[[#This Row],[dbw]]/1000</f>
        <v>10539.436490809476</v>
      </c>
      <c r="AJ1279" s="13">
        <f>BWscncns[[#This Row],[Torflow prgrssv alt vote]]/VLOOKUP(BWscncns[[#This Row],[class]],AltBWtotl,2,FALSE)*100</f>
        <v>3.6817392875308594E-2</v>
      </c>
      <c r="AK1279">
        <f>IF(D1279=E1279,1,0)</f>
        <v>0</v>
      </c>
    </row>
    <row r="1280" spans="1:37">
      <c r="A1280" s="1" t="s">
        <v>7319</v>
      </c>
      <c r="B1280" s="1" t="s">
        <v>7320</v>
      </c>
      <c r="C1280">
        <v>10500</v>
      </c>
      <c r="D1280">
        <v>1523864246</v>
      </c>
      <c r="E1280">
        <v>1524962257</v>
      </c>
      <c r="F1280" s="2">
        <v>1.21852105961</v>
      </c>
      <c r="G1280" s="2">
        <v>1.21852105961</v>
      </c>
      <c r="H1280">
        <v>17924514</v>
      </c>
      <c r="I1280" s="2">
        <v>-0.50489626845699997</v>
      </c>
      <c r="J1280" s="2">
        <v>0</v>
      </c>
      <c r="K1280">
        <v>2</v>
      </c>
      <c r="L1280" s="1" t="s">
        <v>11664</v>
      </c>
      <c r="M1280" s="1" t="s">
        <v>7320</v>
      </c>
      <c r="N1280">
        <v>0</v>
      </c>
      <c r="O1280">
        <v>1</v>
      </c>
      <c r="P1280">
        <v>0</v>
      </c>
      <c r="Q1280">
        <v>0</v>
      </c>
      <c r="R1280" s="19">
        <f>BWscncns[[#This Row],[C fx]]*4+BWscncns[[#This Row],[C fg]]*2+BWscncns[[#This Row],[C fm]]</f>
        <v>2</v>
      </c>
      <c r="S1280">
        <v>9590</v>
      </c>
      <c r="T1280">
        <v>6549238</v>
      </c>
      <c r="U1280" s="13">
        <v>1.4642919999999999</v>
      </c>
      <c r="V1280" s="13">
        <v>0.68292399999999998</v>
      </c>
      <c r="W1280">
        <v>1498</v>
      </c>
      <c r="X1280">
        <v>29</v>
      </c>
      <c r="Z1280" s="10">
        <f>IF($N1280&lt;&gt;0,constants!$L$2,IF($O1280&lt;&gt;0,constants!$M$2,IF($P1280&lt;&gt;0,constants!$N$2,0)))</f>
        <v>9721.3799999999992</v>
      </c>
      <c r="AA1280" s="10">
        <f>IF($N1280&lt;&gt;0,constants!$L$2,IF($O1280&lt;&gt;0,constants!$M$2,IF($P1280&lt;&gt;0,constants!$P$2,0)))</f>
        <v>9721.3799999999992</v>
      </c>
      <c r="AB1280" s="11">
        <f>constants!$O$2</f>
        <v>4861.32</v>
      </c>
      <c r="AC1280" s="11">
        <f>VLOOKUP(BWscncns[[#This Row],[scanner]],[0]!ScnrAvgBW,2,FALSE)/1000</f>
        <v>8853.6095214723919</v>
      </c>
      <c r="AD1280" s="8">
        <f>(1+$F1280)*Z1280</f>
        <v>21567.08625847146</v>
      </c>
      <c r="AE1280" s="8">
        <f>(1+$F1280)*AA1280</f>
        <v>21567.08625847146</v>
      </c>
      <c r="AF1280" s="8">
        <f>(1+$F1280)*AB1280</f>
        <v>10784.940797503285</v>
      </c>
      <c r="AG1280" s="8">
        <f>(1+$F1280)*AC1280</f>
        <v>19641.919176950116</v>
      </c>
      <c r="AH1280" s="8">
        <f>(1+$F1280)*$T1280/1000</f>
        <v>14529.622427398079</v>
      </c>
      <c r="AI1280" s="8">
        <f>(1+BWscncns[[#This Row],[pid_error]]*K_p)*BWscncns[[#This Row],[dbw]]/1000</f>
        <v>10539.430213699039</v>
      </c>
      <c r="AJ1280" s="13">
        <f>BWscncns[[#This Row],[Torflow prgrssv alt vote]]/VLOOKUP(BWscncns[[#This Row],[class]],AltBWtotl,2,FALSE)*100</f>
        <v>3.681737094749099E-2</v>
      </c>
      <c r="AK1280">
        <f>IF(D1280=E1280,1,0)</f>
        <v>0</v>
      </c>
    </row>
    <row r="1281" spans="1:37">
      <c r="A1281" s="1" t="s">
        <v>2407</v>
      </c>
      <c r="B1281" s="1" t="s">
        <v>2408</v>
      </c>
      <c r="C1281">
        <v>13400</v>
      </c>
      <c r="D1281">
        <v>1523867937</v>
      </c>
      <c r="E1281">
        <v>1525009122</v>
      </c>
      <c r="F1281" s="2">
        <v>0.86478033938099996</v>
      </c>
      <c r="G1281" s="2">
        <v>0.86478033938099996</v>
      </c>
      <c r="H1281">
        <v>16561101</v>
      </c>
      <c r="I1281" s="2">
        <v>-0.75404910843899997</v>
      </c>
      <c r="J1281" s="2">
        <v>0</v>
      </c>
      <c r="K1281">
        <v>1</v>
      </c>
      <c r="L1281" s="1" t="s">
        <v>11549</v>
      </c>
      <c r="M1281" s="1" t="s">
        <v>2408</v>
      </c>
      <c r="N1281">
        <v>0</v>
      </c>
      <c r="O1281">
        <v>1</v>
      </c>
      <c r="P1281">
        <v>0</v>
      </c>
      <c r="Q1281">
        <v>0</v>
      </c>
      <c r="R1281" s="19">
        <f>BWscncns[[#This Row],[C fx]]*4+BWscncns[[#This Row],[C fg]]*2+BWscncns[[#This Row],[C fm]]</f>
        <v>2</v>
      </c>
      <c r="S1281">
        <v>13700</v>
      </c>
      <c r="T1281">
        <v>7350431</v>
      </c>
      <c r="U1281" s="13">
        <v>1.863836</v>
      </c>
      <c r="V1281" s="13">
        <v>0.536528</v>
      </c>
      <c r="W1281">
        <v>563</v>
      </c>
      <c r="X1281">
        <v>11</v>
      </c>
      <c r="Z1281" s="10">
        <f>IF($N1281&lt;&gt;0,constants!$L$2,IF($O1281&lt;&gt;0,constants!$M$2,IF($P1281&lt;&gt;0,constants!$N$2,0)))</f>
        <v>9721.3799999999992</v>
      </c>
      <c r="AA1281" s="10">
        <f>IF($N1281&lt;&gt;0,constants!$L$2,IF($O1281&lt;&gt;0,constants!$M$2,IF($P1281&lt;&gt;0,constants!$P$2,0)))</f>
        <v>9721.3799999999992</v>
      </c>
      <c r="AB1281" s="11">
        <f>constants!$O$2</f>
        <v>4861.32</v>
      </c>
      <c r="AC1281" s="11">
        <f>VLOOKUP(BWscncns[[#This Row],[scanner]],[0]!ScnrAvgBW,2,FALSE)/1000</f>
        <v>11818.828055288463</v>
      </c>
      <c r="AD1281" s="8">
        <f>(1+$F1281)*Z1281</f>
        <v>18128.238295651663</v>
      </c>
      <c r="AE1281" s="8">
        <f>(1+$F1281)*AA1281</f>
        <v>18128.238295651663</v>
      </c>
      <c r="AF1281" s="8">
        <f>(1+$F1281)*AB1281</f>
        <v>9065.2939594396412</v>
      </c>
      <c r="AG1281" s="8">
        <f>(1+$F1281)*AC1281</f>
        <v>22039.518192026502</v>
      </c>
      <c r="AH1281" s="8">
        <f>(1+$F1281)*$T1281/1000</f>
        <v>13706.939214776623</v>
      </c>
      <c r="AI1281" s="8">
        <f>(1+BWscncns[[#This Row],[pid_error]]*K_p)*BWscncns[[#This Row],[dbw]]/1000</f>
        <v>10528.68510738831</v>
      </c>
      <c r="AJ1281" s="13">
        <f>BWscncns[[#This Row],[Torflow prgrssv alt vote]]/VLOOKUP(BWscncns[[#This Row],[class]],AltBWtotl,2,FALSE)*100</f>
        <v>3.6779835088636102E-2</v>
      </c>
      <c r="AK1281">
        <f>IF(D1281=E1281,1,0)</f>
        <v>0</v>
      </c>
    </row>
    <row r="1282" spans="1:37">
      <c r="A1282" s="1" t="s">
        <v>10200</v>
      </c>
      <c r="B1282" s="1" t="s">
        <v>49</v>
      </c>
      <c r="C1282">
        <v>11800</v>
      </c>
      <c r="D1282">
        <v>1523917368</v>
      </c>
      <c r="E1282">
        <v>1525000343</v>
      </c>
      <c r="F1282" s="2">
        <v>0.98379977765600002</v>
      </c>
      <c r="G1282" s="2">
        <v>0.98379977765600002</v>
      </c>
      <c r="H1282">
        <v>11369757</v>
      </c>
      <c r="I1282" s="2">
        <v>1.0829712492800001</v>
      </c>
      <c r="J1282" s="2">
        <v>0</v>
      </c>
      <c r="K1282">
        <v>3</v>
      </c>
      <c r="L1282" s="1" t="s">
        <v>11634</v>
      </c>
      <c r="M1282" s="1" t="s">
        <v>49</v>
      </c>
      <c r="N1282">
        <v>0</v>
      </c>
      <c r="O1282">
        <v>1</v>
      </c>
      <c r="P1282">
        <v>0</v>
      </c>
      <c r="Q1282">
        <v>0</v>
      </c>
      <c r="R1282" s="19">
        <f>BWscncns[[#This Row],[C fx]]*4+BWscncns[[#This Row],[C fg]]*2+BWscncns[[#This Row],[C fm]]</f>
        <v>2</v>
      </c>
      <c r="S1282">
        <v>10500</v>
      </c>
      <c r="T1282">
        <v>7054922</v>
      </c>
      <c r="U1282" s="13">
        <v>1.4883230000000001</v>
      </c>
      <c r="V1282" s="13">
        <v>0.67189699999999997</v>
      </c>
      <c r="W1282">
        <v>1416</v>
      </c>
      <c r="X1282">
        <v>28</v>
      </c>
      <c r="Z1282" s="10">
        <f>IF($N1282&lt;&gt;0,constants!$L$2,IF($O1282&lt;&gt;0,constants!$M$2,IF($P1282&lt;&gt;0,constants!$N$2,0)))</f>
        <v>9721.3799999999992</v>
      </c>
      <c r="AA1282" s="10">
        <f>IF($N1282&lt;&gt;0,constants!$L$2,IF($O1282&lt;&gt;0,constants!$M$2,IF($P1282&lt;&gt;0,constants!$P$2,0)))</f>
        <v>9721.3799999999992</v>
      </c>
      <c r="AB1282" s="11">
        <f>constants!$O$2</f>
        <v>4861.32</v>
      </c>
      <c r="AC1282" s="11">
        <f>VLOOKUP(BWscncns[[#This Row],[scanner]],[0]!ScnrAvgBW,2,FALSE)/1000</f>
        <v>6440.9193022088357</v>
      </c>
      <c r="AD1282" s="8">
        <f>(1+$F1282)*Z1282</f>
        <v>19285.271482509484</v>
      </c>
      <c r="AE1282" s="8">
        <f>(1+$F1282)*AA1282</f>
        <v>19285.271482509484</v>
      </c>
      <c r="AF1282" s="8">
        <f>(1+$F1282)*AB1282</f>
        <v>9643.8855351146649</v>
      </c>
      <c r="AG1282" s="8">
        <f>(1+$F1282)*AC1282</f>
        <v>12777.494279622126</v>
      </c>
      <c r="AH1282" s="8">
        <f>(1+$F1282)*$T1282/1000</f>
        <v>13995.552694980423</v>
      </c>
      <c r="AI1282" s="8">
        <f>(1+BWscncns[[#This Row],[pid_error]]*K_p)*BWscncns[[#This Row],[dbw]]/1000</f>
        <v>10525.237347490212</v>
      </c>
      <c r="AJ1282" s="13">
        <f>BWscncns[[#This Row],[Torflow prgrssv alt vote]]/VLOOKUP(BWscncns[[#This Row],[class]],AltBWtotl,2,FALSE)*100</f>
        <v>3.6767791035728845E-2</v>
      </c>
      <c r="AK1282">
        <f>IF(D1282=E1282,1,0)</f>
        <v>0</v>
      </c>
    </row>
    <row r="1283" spans="1:37">
      <c r="A1283" s="1" t="s">
        <v>5456</v>
      </c>
      <c r="B1283" s="1" t="s">
        <v>49</v>
      </c>
      <c r="C1283">
        <v>6690</v>
      </c>
      <c r="D1283">
        <v>1524597100</v>
      </c>
      <c r="E1283">
        <v>1524922580</v>
      </c>
      <c r="F1283" s="2">
        <v>-0.17668566012</v>
      </c>
      <c r="G1283" s="2">
        <v>-0.17668566012</v>
      </c>
      <c r="H1283">
        <v>6607602</v>
      </c>
      <c r="I1283" s="2">
        <v>-1.07337610871</v>
      </c>
      <c r="J1283" s="2">
        <v>0</v>
      </c>
      <c r="K1283">
        <v>7</v>
      </c>
      <c r="L1283" s="1" t="s">
        <v>11777</v>
      </c>
      <c r="M1283" s="1" t="s">
        <v>49</v>
      </c>
      <c r="N1283">
        <v>0</v>
      </c>
      <c r="O1283">
        <v>1</v>
      </c>
      <c r="P1283">
        <v>0</v>
      </c>
      <c r="Q1283">
        <v>0</v>
      </c>
      <c r="R1283" s="19">
        <f>BWscncns[[#This Row],[C fx]]*4+BWscncns[[#This Row],[C fg]]*2+BWscncns[[#This Row],[C fm]]</f>
        <v>2</v>
      </c>
      <c r="S1283">
        <v>10100</v>
      </c>
      <c r="T1283">
        <v>11540874</v>
      </c>
      <c r="U1283" s="13">
        <v>0.87514999999999998</v>
      </c>
      <c r="V1283" s="13">
        <v>1.1426609999999999</v>
      </c>
      <c r="W1283">
        <v>3793</v>
      </c>
      <c r="X1283">
        <v>75</v>
      </c>
      <c r="Z1283" s="10">
        <f>IF($N1283&lt;&gt;0,constants!$L$2,IF($O1283&lt;&gt;0,constants!$M$2,IF($P1283&lt;&gt;0,constants!$N$2,0)))</f>
        <v>9721.3799999999992</v>
      </c>
      <c r="AA1283" s="10">
        <f>IF($N1283&lt;&gt;0,constants!$L$2,IF($O1283&lt;&gt;0,constants!$M$2,IF($P1283&lt;&gt;0,constants!$P$2,0)))</f>
        <v>9721.3799999999992</v>
      </c>
      <c r="AB1283" s="11">
        <f>constants!$O$2</f>
        <v>4861.32</v>
      </c>
      <c r="AC1283" s="11">
        <f>VLOOKUP(BWscncns[[#This Row],[scanner]],[0]!ScnrAvgBW,2,FALSE)/1000</f>
        <v>885.64026081730776</v>
      </c>
      <c r="AD1283" s="8">
        <f>(1+$F1283)*Z1283</f>
        <v>8003.7515574226336</v>
      </c>
      <c r="AE1283" s="8">
        <f>(1+$F1283)*AA1283</f>
        <v>8003.7515574226336</v>
      </c>
      <c r="AF1283" s="8">
        <f>(1+$F1283)*AB1283</f>
        <v>4002.3944667454416</v>
      </c>
      <c r="AG1283" s="8">
        <f>(1+$F1283)*AC1283</f>
        <v>729.1603267059528</v>
      </c>
      <c r="AH1283" s="8">
        <f>(1+$F1283)*$T1283/1000</f>
        <v>9501.7670589482568</v>
      </c>
      <c r="AI1283" s="8">
        <f>(1+BWscncns[[#This Row],[pid_error]]*K_p)*BWscncns[[#This Row],[dbw]]/1000</f>
        <v>10521.320529474127</v>
      </c>
      <c r="AJ1283" s="13">
        <f>BWscncns[[#This Row],[Torflow prgrssv alt vote]]/VLOOKUP(BWscncns[[#This Row],[class]],AltBWtotl,2,FALSE)*100</f>
        <v>3.6754108423015623E-2</v>
      </c>
      <c r="AK1283">
        <f>IF(D1283=E1283,1,0)</f>
        <v>0</v>
      </c>
    </row>
    <row r="1284" spans="1:37">
      <c r="A1284" s="1" t="s">
        <v>10124</v>
      </c>
      <c r="B1284" s="1" t="s">
        <v>10125</v>
      </c>
      <c r="C1284">
        <v>16400</v>
      </c>
      <c r="D1284">
        <v>1524757109</v>
      </c>
      <c r="E1284">
        <v>1524922446</v>
      </c>
      <c r="F1284" s="2">
        <v>-4.5046460095300001E-2</v>
      </c>
      <c r="G1284" s="2">
        <v>-4.5046460095300001E-2</v>
      </c>
      <c r="H1284">
        <v>10267660</v>
      </c>
      <c r="I1284" s="2">
        <v>5.15360750613E-2</v>
      </c>
      <c r="J1284" s="2">
        <v>0</v>
      </c>
      <c r="K1284">
        <v>3</v>
      </c>
      <c r="L1284" s="1" t="s">
        <v>11774</v>
      </c>
      <c r="M1284" s="1" t="s">
        <v>10125</v>
      </c>
      <c r="N1284">
        <v>0</v>
      </c>
      <c r="O1284">
        <v>1</v>
      </c>
      <c r="P1284">
        <v>0</v>
      </c>
      <c r="Q1284">
        <v>0</v>
      </c>
      <c r="R1284" s="19">
        <f>BWscncns[[#This Row],[C fx]]*4+BWscncns[[#This Row],[C fg]]*2+BWscncns[[#This Row],[C fm]]</f>
        <v>2</v>
      </c>
      <c r="S1284">
        <v>14200</v>
      </c>
      <c r="T1284">
        <v>10752000</v>
      </c>
      <c r="U1284" s="13">
        <v>1.3206850000000001</v>
      </c>
      <c r="V1284" s="13">
        <v>0.75718300000000005</v>
      </c>
      <c r="W1284">
        <v>1887</v>
      </c>
      <c r="X1284">
        <v>37</v>
      </c>
      <c r="Z1284" s="10">
        <f>IF($N1284&lt;&gt;0,constants!$L$2,IF($O1284&lt;&gt;0,constants!$M$2,IF($P1284&lt;&gt;0,constants!$N$2,0)))</f>
        <v>9721.3799999999992</v>
      </c>
      <c r="AA1284" s="10">
        <f>IF($N1284&lt;&gt;0,constants!$L$2,IF($O1284&lt;&gt;0,constants!$M$2,IF($P1284&lt;&gt;0,constants!$P$2,0)))</f>
        <v>9721.3799999999992</v>
      </c>
      <c r="AB1284" s="11">
        <f>constants!$O$2</f>
        <v>4861.32</v>
      </c>
      <c r="AC1284" s="11">
        <f>VLOOKUP(BWscncns[[#This Row],[scanner]],[0]!ScnrAvgBW,2,FALSE)/1000</f>
        <v>6440.9193022088357</v>
      </c>
      <c r="AD1284" s="8">
        <f>(1+$F1284)*Z1284</f>
        <v>9283.4662437587522</v>
      </c>
      <c r="AE1284" s="8">
        <f>(1+$F1284)*AA1284</f>
        <v>9283.4662437587522</v>
      </c>
      <c r="AF1284" s="8">
        <f>(1+$F1284)*AB1284</f>
        <v>4642.3347426095161</v>
      </c>
      <c r="AG1284" s="8">
        <f>(1+$F1284)*AC1284</f>
        <v>6150.7786878848383</v>
      </c>
      <c r="AH1284" s="8">
        <f>(1+$F1284)*$T1284/1000</f>
        <v>10267.660461055335</v>
      </c>
      <c r="AI1284" s="8">
        <f>(1+BWscncns[[#This Row],[pid_error]]*K_p)*BWscncns[[#This Row],[dbw]]/1000</f>
        <v>10509.830230527667</v>
      </c>
      <c r="AJ1284" s="13">
        <f>BWscncns[[#This Row],[Torflow prgrssv alt vote]]/VLOOKUP(BWscncns[[#This Row],[class]],AltBWtotl,2,FALSE)*100</f>
        <v>3.6713969384184142E-2</v>
      </c>
      <c r="AK1284">
        <f>IF(D1284=E1284,1,0)</f>
        <v>0</v>
      </c>
    </row>
    <row r="1285" spans="1:37">
      <c r="A1285" s="1" t="s">
        <v>444</v>
      </c>
      <c r="B1285" s="1" t="s">
        <v>49</v>
      </c>
      <c r="C1285">
        <v>15900</v>
      </c>
      <c r="D1285">
        <v>1524977035</v>
      </c>
      <c r="E1285">
        <v>1524977035</v>
      </c>
      <c r="F1285" s="2">
        <v>2.1050772663799999</v>
      </c>
      <c r="G1285" s="2">
        <v>2.1050772663799999</v>
      </c>
      <c r="H1285">
        <v>15897995</v>
      </c>
      <c r="I1285" s="2">
        <v>-0.18622427209299999</v>
      </c>
      <c r="J1285" s="2">
        <v>0</v>
      </c>
      <c r="K1285">
        <v>1</v>
      </c>
      <c r="L1285" s="1" t="s">
        <v>11544</v>
      </c>
      <c r="M1285" s="1" t="s">
        <v>49</v>
      </c>
      <c r="N1285">
        <v>0</v>
      </c>
      <c r="O1285">
        <v>0</v>
      </c>
      <c r="P1285">
        <v>1</v>
      </c>
      <c r="Q1285">
        <v>0</v>
      </c>
      <c r="R1285" s="19">
        <f>BWscncns[[#This Row],[C fx]]*4+BWscncns[[#This Row],[C fg]]*2+BWscncns[[#This Row],[C fm]]</f>
        <v>1</v>
      </c>
      <c r="S1285">
        <v>15000</v>
      </c>
      <c r="T1285">
        <v>5120000</v>
      </c>
      <c r="U1285" s="13">
        <v>2.9296880000000001</v>
      </c>
      <c r="V1285" s="13">
        <v>0.341333</v>
      </c>
      <c r="W1285">
        <v>52</v>
      </c>
      <c r="X1285">
        <v>1</v>
      </c>
      <c r="Z1285" s="10">
        <f>IF($N1285&lt;&gt;0,constants!$L$2,IF($O1285&lt;&gt;0,constants!$M$2,IF($P1285&lt;&gt;0,constants!$N$2,0)))</f>
        <v>1117.99</v>
      </c>
      <c r="AA1285" s="10">
        <f>IF($N1285&lt;&gt;0,constants!$L$2,IF($O1285&lt;&gt;0,constants!$M$2,IF($P1285&lt;&gt;0,constants!$P$2,0)))</f>
        <v>4051.45</v>
      </c>
      <c r="AB1285" s="11">
        <f>constants!$O$2</f>
        <v>4861.32</v>
      </c>
      <c r="AC1285" s="11">
        <f>VLOOKUP(BWscncns[[#This Row],[scanner]],[0]!ScnrAvgBW,2,FALSE)/1000</f>
        <v>11818.828055288463</v>
      </c>
      <c r="AD1285" s="8">
        <f>(1+$F1285)*Z1285</f>
        <v>3471.4453330401761</v>
      </c>
      <c r="AE1285" s="8">
        <f>(1+$F1285)*AA1285</f>
        <v>12580.065290875251</v>
      </c>
      <c r="AF1285" s="8">
        <f>(1+$F1285)*AB1285</f>
        <v>15094.77421659842</v>
      </c>
      <c r="AG1285" s="8">
        <f>(1+$F1285)*AC1285</f>
        <v>36698.374309730352</v>
      </c>
      <c r="AH1285" s="8">
        <f>(1+$F1285)*$T1285/1000</f>
        <v>15897.9956038656</v>
      </c>
      <c r="AI1285" s="8">
        <f>(1+BWscncns[[#This Row],[pid_error]]*K_p)*BWscncns[[#This Row],[dbw]]/1000</f>
        <v>10508.997801932801</v>
      </c>
      <c r="AJ1285" s="13">
        <f>BWscncns[[#This Row],[Torflow prgrssv alt vote]]/VLOOKUP(BWscncns[[#This Row],[class]],AltBWtotl,2,FALSE)*100</f>
        <v>0.20726549124542815</v>
      </c>
      <c r="AK1285">
        <f>IF(D1285=E1285,1,0)</f>
        <v>1</v>
      </c>
    </row>
    <row r="1286" spans="1:37">
      <c r="A1286" s="1" t="s">
        <v>3066</v>
      </c>
      <c r="B1286" s="1" t="s">
        <v>3067</v>
      </c>
      <c r="C1286">
        <v>14600</v>
      </c>
      <c r="D1286">
        <v>1524999429</v>
      </c>
      <c r="E1286">
        <v>1524999429</v>
      </c>
      <c r="F1286" s="2">
        <v>1.2976415354599999</v>
      </c>
      <c r="G1286" s="2">
        <v>1.2976415354599999</v>
      </c>
      <c r="H1286">
        <v>14644110</v>
      </c>
      <c r="I1286" s="2">
        <v>8.9607792054400004E-2</v>
      </c>
      <c r="J1286" s="2">
        <v>0</v>
      </c>
      <c r="K1286">
        <v>1</v>
      </c>
      <c r="L1286" s="1" t="s">
        <v>11542</v>
      </c>
      <c r="M1286" s="1" t="s">
        <v>3067</v>
      </c>
      <c r="N1286">
        <v>1</v>
      </c>
      <c r="O1286">
        <v>0</v>
      </c>
      <c r="P1286">
        <v>0</v>
      </c>
      <c r="Q1286">
        <v>0</v>
      </c>
      <c r="R1286" s="19">
        <f>BWscncns[[#This Row],[C fx]]*4+BWscncns[[#This Row],[C fg]]*2+BWscncns[[#This Row],[C fm]]</f>
        <v>4</v>
      </c>
      <c r="S1286">
        <v>12700</v>
      </c>
      <c r="T1286">
        <v>6373540</v>
      </c>
      <c r="U1286" s="13">
        <v>1.992613</v>
      </c>
      <c r="V1286" s="13">
        <v>0.50185400000000002</v>
      </c>
      <c r="W1286">
        <v>437</v>
      </c>
      <c r="X1286">
        <v>8</v>
      </c>
      <c r="Z1286" s="10">
        <f>IF($N1286&lt;&gt;0,constants!$L$2,IF($O1286&lt;&gt;0,constants!$M$2,IF($P1286&lt;&gt;0,constants!$N$2,0)))</f>
        <v>10125.48</v>
      </c>
      <c r="AA1286" s="10">
        <f>IF($N1286&lt;&gt;0,constants!$L$2,IF($O1286&lt;&gt;0,constants!$M$2,IF($P1286&lt;&gt;0,constants!$P$2,0)))</f>
        <v>10125.48</v>
      </c>
      <c r="AB1286" s="11">
        <f>constants!$O$2</f>
        <v>4861.32</v>
      </c>
      <c r="AC1286" s="11">
        <f>VLOOKUP(BWscncns[[#This Row],[scanner]],[0]!ScnrAvgBW,2,FALSE)/1000</f>
        <v>11818.828055288463</v>
      </c>
      <c r="AD1286" s="8">
        <f>(1+$F1286)*Z1286</f>
        <v>23264.723414469518</v>
      </c>
      <c r="AE1286" s="8">
        <f>(1+$F1286)*AA1286</f>
        <v>23264.723414469518</v>
      </c>
      <c r="AF1286" s="8">
        <f>(1+$F1286)*AB1286</f>
        <v>11169.570749162407</v>
      </c>
      <c r="AG1286" s="8">
        <f>(1+$F1286)*AC1286</f>
        <v>27155.430240290709</v>
      </c>
      <c r="AH1286" s="8">
        <f>(1+$F1286)*$T1286/1000</f>
        <v>14644.110231915727</v>
      </c>
      <c r="AI1286" s="8">
        <f>(1+BWscncns[[#This Row],[pid_error]]*K_p)*BWscncns[[#This Row],[dbw]]/1000</f>
        <v>10508.825115957863</v>
      </c>
      <c r="AJ1286" s="13">
        <f>BWscncns[[#This Row],[Torflow prgrssv alt vote]]/VLOOKUP(BWscncns[[#This Row],[class]],AltBWtotl,2,FALSE)*100</f>
        <v>9.0068451813789807E-2</v>
      </c>
      <c r="AK1286">
        <f>IF(D1286=E1286,1,0)</f>
        <v>1</v>
      </c>
    </row>
    <row r="1287" spans="1:37">
      <c r="A1287" s="1" t="s">
        <v>5114</v>
      </c>
      <c r="B1287" s="1" t="s">
        <v>5115</v>
      </c>
      <c r="C1287">
        <v>11800</v>
      </c>
      <c r="D1287">
        <v>1524682780</v>
      </c>
      <c r="E1287">
        <v>1524952713</v>
      </c>
      <c r="F1287" s="2">
        <v>1.20646980474</v>
      </c>
      <c r="G1287" s="2">
        <v>1.20646980474</v>
      </c>
      <c r="H1287">
        <v>14460320</v>
      </c>
      <c r="I1287" s="2">
        <v>0.99186941335300005</v>
      </c>
      <c r="J1287" s="2">
        <v>0</v>
      </c>
      <c r="K1287">
        <v>1</v>
      </c>
      <c r="L1287" s="1" t="s">
        <v>11635</v>
      </c>
      <c r="M1287" s="1" t="s">
        <v>5115</v>
      </c>
      <c r="N1287">
        <v>0</v>
      </c>
      <c r="O1287">
        <v>1</v>
      </c>
      <c r="P1287">
        <v>0</v>
      </c>
      <c r="Q1287">
        <v>0</v>
      </c>
      <c r="R1287" s="19">
        <f>BWscncns[[#This Row],[C fx]]*4+BWscncns[[#This Row],[C fg]]*2+BWscncns[[#This Row],[C fm]]</f>
        <v>2</v>
      </c>
      <c r="S1287">
        <v>11800</v>
      </c>
      <c r="T1287">
        <v>6553600</v>
      </c>
      <c r="U1287" s="13">
        <v>1.8005370000000001</v>
      </c>
      <c r="V1287" s="13">
        <v>0.55539000000000005</v>
      </c>
      <c r="W1287">
        <v>667</v>
      </c>
      <c r="X1287">
        <v>13</v>
      </c>
      <c r="Z1287" s="10">
        <f>IF($N1287&lt;&gt;0,constants!$L$2,IF($O1287&lt;&gt;0,constants!$M$2,IF($P1287&lt;&gt;0,constants!$N$2,0)))</f>
        <v>9721.3799999999992</v>
      </c>
      <c r="AA1287" s="10">
        <f>IF($N1287&lt;&gt;0,constants!$L$2,IF($O1287&lt;&gt;0,constants!$M$2,IF($P1287&lt;&gt;0,constants!$P$2,0)))</f>
        <v>9721.3799999999992</v>
      </c>
      <c r="AB1287" s="11">
        <f>constants!$O$2</f>
        <v>4861.32</v>
      </c>
      <c r="AC1287" s="11">
        <f>VLOOKUP(BWscncns[[#This Row],[scanner]],[0]!ScnrAvgBW,2,FALSE)/1000</f>
        <v>11818.828055288463</v>
      </c>
      <c r="AD1287" s="8">
        <f>(1+$F1287)*Z1287</f>
        <v>21449.931430403343</v>
      </c>
      <c r="AE1287" s="8">
        <f>(1+$F1287)*AA1287</f>
        <v>21449.931430403343</v>
      </c>
      <c r="AF1287" s="8">
        <f>(1+$F1287)*AB1287</f>
        <v>10726.355791178657</v>
      </c>
      <c r="AG1287" s="8">
        <f>(1+$F1287)*AC1287</f>
        <v>26077.887231407971</v>
      </c>
      <c r="AH1287" s="8">
        <f>(1+$F1287)*$T1287/1000</f>
        <v>14460.320512344066</v>
      </c>
      <c r="AI1287" s="8">
        <f>(1+BWscncns[[#This Row],[pid_error]]*K_p)*BWscncns[[#This Row],[dbw]]/1000</f>
        <v>10506.960256172033</v>
      </c>
      <c r="AJ1287" s="13">
        <f>BWscncns[[#This Row],[Torflow prgrssv alt vote]]/VLOOKUP(BWscncns[[#This Row],[class]],AltBWtotl,2,FALSE)*100</f>
        <v>3.6703943708382064E-2</v>
      </c>
      <c r="AK1287">
        <f>IF(D1287=E1287,1,0)</f>
        <v>0</v>
      </c>
    </row>
    <row r="1288" spans="1:37">
      <c r="A1288" s="1" t="s">
        <v>4286</v>
      </c>
      <c r="B1288" s="1" t="s">
        <v>4287</v>
      </c>
      <c r="C1288">
        <v>3690</v>
      </c>
      <c r="D1288">
        <v>1523757115</v>
      </c>
      <c r="E1288">
        <v>1524962626</v>
      </c>
      <c r="F1288" s="2">
        <v>0.47902853385299998</v>
      </c>
      <c r="G1288" s="2">
        <v>0.47902853385299998</v>
      </c>
      <c r="H1288">
        <v>11813954</v>
      </c>
      <c r="I1288" s="2">
        <v>-3.6544988773399997E-2</v>
      </c>
      <c r="J1288" s="2">
        <v>0</v>
      </c>
      <c r="K1288">
        <v>3</v>
      </c>
      <c r="L1288" s="1" t="s">
        <v>11737</v>
      </c>
      <c r="M1288" s="1" t="s">
        <v>4287</v>
      </c>
      <c r="N1288">
        <v>0</v>
      </c>
      <c r="O1288">
        <v>1</v>
      </c>
      <c r="P1288">
        <v>0</v>
      </c>
      <c r="Q1288">
        <v>0</v>
      </c>
      <c r="R1288" s="19">
        <f>BWscncns[[#This Row],[C fx]]*4+BWscncns[[#This Row],[C fg]]*2+BWscncns[[#This Row],[C fm]]</f>
        <v>2</v>
      </c>
      <c r="S1288">
        <v>9640</v>
      </c>
      <c r="T1288">
        <v>8471663</v>
      </c>
      <c r="U1288" s="13">
        <v>1.1379109999999999</v>
      </c>
      <c r="V1288" s="13">
        <v>0.878803</v>
      </c>
      <c r="W1288">
        <v>2516</v>
      </c>
      <c r="X1288">
        <v>50</v>
      </c>
      <c r="Z1288" s="10">
        <f>IF($N1288&lt;&gt;0,constants!$L$2,IF($O1288&lt;&gt;0,constants!$M$2,IF($P1288&lt;&gt;0,constants!$N$2,0)))</f>
        <v>9721.3799999999992</v>
      </c>
      <c r="AA1288" s="10">
        <f>IF($N1288&lt;&gt;0,constants!$L$2,IF($O1288&lt;&gt;0,constants!$M$2,IF($P1288&lt;&gt;0,constants!$P$2,0)))</f>
        <v>9721.3799999999992</v>
      </c>
      <c r="AB1288" s="11">
        <f>constants!$O$2</f>
        <v>4861.32</v>
      </c>
      <c r="AC1288" s="11">
        <f>VLOOKUP(BWscncns[[#This Row],[scanner]],[0]!ScnrAvgBW,2,FALSE)/1000</f>
        <v>6440.9193022088357</v>
      </c>
      <c r="AD1288" s="8">
        <f>(1+$F1288)*Z1288</f>
        <v>14378.198408427876</v>
      </c>
      <c r="AE1288" s="8">
        <f>(1+$F1288)*AA1288</f>
        <v>14378.198408427876</v>
      </c>
      <c r="AF1288" s="8">
        <f>(1+$F1288)*AB1288</f>
        <v>7190.0309921902654</v>
      </c>
      <c r="AG1288" s="8">
        <f>(1+$F1288)*AC1288</f>
        <v>9526.3034322114218</v>
      </c>
      <c r="AH1288" s="8">
        <f>(1+$F1288)*$T1288/1000</f>
        <v>12529.831306186708</v>
      </c>
      <c r="AI1288" s="8">
        <f>(1+BWscncns[[#This Row],[pid_error]]*K_p)*BWscncns[[#This Row],[dbw]]/1000</f>
        <v>10500.747153093354</v>
      </c>
      <c r="AJ1288" s="13">
        <f>BWscncns[[#This Row],[Torflow prgrssv alt vote]]/VLOOKUP(BWscncns[[#This Row],[class]],AltBWtotl,2,FALSE)*100</f>
        <v>3.6682239487551858E-2</v>
      </c>
      <c r="AK1288">
        <f>IF(D1288=E1288,1,0)</f>
        <v>0</v>
      </c>
    </row>
    <row r="1289" spans="1:37">
      <c r="A1289" s="1" t="s">
        <v>6592</v>
      </c>
      <c r="B1289" s="1" t="s">
        <v>230</v>
      </c>
      <c r="C1289">
        <v>8150</v>
      </c>
      <c r="D1289">
        <v>1525005297</v>
      </c>
      <c r="E1289">
        <v>1525005297</v>
      </c>
      <c r="F1289" s="2">
        <v>-0.36320241096599998</v>
      </c>
      <c r="G1289" s="2">
        <v>-0.36320241096599998</v>
      </c>
      <c r="H1289">
        <v>8153362</v>
      </c>
      <c r="I1289" s="2">
        <v>-0.72479951281499999</v>
      </c>
      <c r="J1289" s="2">
        <v>0</v>
      </c>
      <c r="K1289">
        <v>6</v>
      </c>
      <c r="L1289" s="1" t="s">
        <v>11672</v>
      </c>
      <c r="M1289" s="1" t="s">
        <v>230</v>
      </c>
      <c r="N1289">
        <v>1</v>
      </c>
      <c r="O1289">
        <v>0</v>
      </c>
      <c r="P1289">
        <v>0</v>
      </c>
      <c r="Q1289">
        <v>0</v>
      </c>
      <c r="R1289" s="19">
        <f>BWscncns[[#This Row],[C fx]]*4+BWscncns[[#This Row],[C fg]]*2+BWscncns[[#This Row],[C fm]]</f>
        <v>4</v>
      </c>
      <c r="S1289">
        <v>7450</v>
      </c>
      <c r="T1289">
        <v>12803696</v>
      </c>
      <c r="U1289" s="13">
        <v>0.58186300000000002</v>
      </c>
      <c r="V1289" s="13">
        <v>1.7186170000000001</v>
      </c>
      <c r="W1289">
        <v>4588</v>
      </c>
      <c r="X1289">
        <v>91</v>
      </c>
      <c r="Z1289" s="10">
        <f>IF($N1289&lt;&gt;0,constants!$L$2,IF($O1289&lt;&gt;0,constants!$M$2,IF($P1289&lt;&gt;0,constants!$N$2,0)))</f>
        <v>10125.48</v>
      </c>
      <c r="AA1289" s="10">
        <f>IF($N1289&lt;&gt;0,constants!$L$2,IF($O1289&lt;&gt;0,constants!$M$2,IF($P1289&lt;&gt;0,constants!$P$2,0)))</f>
        <v>10125.48</v>
      </c>
      <c r="AB1289" s="11">
        <f>constants!$O$2</f>
        <v>4861.32</v>
      </c>
      <c r="AC1289" s="11">
        <f>VLOOKUP(BWscncns[[#This Row],[scanner]],[0]!ScnrAvgBW,2,FALSE)/1000</f>
        <v>2386.3111194805197</v>
      </c>
      <c r="AD1289" s="8">
        <f>(1+$F1289)*Z1289</f>
        <v>6447.8812518119867</v>
      </c>
      <c r="AE1289" s="8">
        <f>(1+$F1289)*AA1289</f>
        <v>6447.8812518119867</v>
      </c>
      <c r="AF1289" s="8">
        <f>(1+$F1289)*AB1289</f>
        <v>3095.676855522765</v>
      </c>
      <c r="AG1289" s="8">
        <f>(1+$F1289)*AC1289</f>
        <v>1519.5971675702206</v>
      </c>
      <c r="AH1289" s="8">
        <f>(1+$F1289)*$T1289/1000</f>
        <v>8153.3627435242706</v>
      </c>
      <c r="AI1289" s="8">
        <f>(1+BWscncns[[#This Row],[pid_error]]*K_p)*BWscncns[[#This Row],[dbw]]/1000</f>
        <v>10478.529371762135</v>
      </c>
      <c r="AJ1289" s="13">
        <f>BWscncns[[#This Row],[Torflow prgrssv alt vote]]/VLOOKUP(BWscncns[[#This Row],[class]],AltBWtotl,2,FALSE)*100</f>
        <v>8.9808794740221021E-2</v>
      </c>
      <c r="AK1289">
        <f>IF(D1289=E1289,1,0)</f>
        <v>1</v>
      </c>
    </row>
    <row r="1290" spans="1:37">
      <c r="A1290" s="1" t="s">
        <v>951</v>
      </c>
      <c r="B1290" s="1" t="s">
        <v>952</v>
      </c>
      <c r="C1290">
        <v>14400</v>
      </c>
      <c r="D1290">
        <v>1525006050</v>
      </c>
      <c r="E1290">
        <v>1525006050</v>
      </c>
      <c r="F1290" s="2">
        <v>1.1971044765200001</v>
      </c>
      <c r="G1290" s="2">
        <v>1.1971044765200001</v>
      </c>
      <c r="H1290">
        <v>14398943</v>
      </c>
      <c r="I1290" s="2">
        <v>-7.3186298724700005E-2</v>
      </c>
      <c r="J1290" s="2">
        <v>5.5555555555600003E-2</v>
      </c>
      <c r="K1290">
        <v>1</v>
      </c>
      <c r="L1290" s="1" t="s">
        <v>11558</v>
      </c>
      <c r="M1290" s="1" t="s">
        <v>952</v>
      </c>
      <c r="N1290">
        <v>1</v>
      </c>
      <c r="O1290">
        <v>0</v>
      </c>
      <c r="P1290">
        <v>0</v>
      </c>
      <c r="Q1290">
        <v>0</v>
      </c>
      <c r="R1290" s="19">
        <f>BWscncns[[#This Row],[C fx]]*4+BWscncns[[#This Row],[C fg]]*2+BWscncns[[#This Row],[C fm]]</f>
        <v>4</v>
      </c>
      <c r="S1290">
        <v>12600</v>
      </c>
      <c r="T1290">
        <v>6553600</v>
      </c>
      <c r="U1290" s="13">
        <v>1.922607</v>
      </c>
      <c r="V1290" s="13">
        <v>0.52012700000000001</v>
      </c>
      <c r="W1290">
        <v>493</v>
      </c>
      <c r="X1290">
        <v>9</v>
      </c>
      <c r="Z1290" s="10">
        <f>IF($N1290&lt;&gt;0,constants!$L$2,IF($O1290&lt;&gt;0,constants!$M$2,IF($P1290&lt;&gt;0,constants!$N$2,0)))</f>
        <v>10125.48</v>
      </c>
      <c r="AA1290" s="10">
        <f>IF($N1290&lt;&gt;0,constants!$L$2,IF($O1290&lt;&gt;0,constants!$M$2,IF($P1290&lt;&gt;0,constants!$P$2,0)))</f>
        <v>10125.48</v>
      </c>
      <c r="AB1290" s="11">
        <f>constants!$O$2</f>
        <v>4861.32</v>
      </c>
      <c r="AC1290" s="11">
        <f>VLOOKUP(BWscncns[[#This Row],[scanner]],[0]!ScnrAvgBW,2,FALSE)/1000</f>
        <v>11818.828055288463</v>
      </c>
      <c r="AD1290" s="8">
        <f>(1+$F1290)*Z1290</f>
        <v>22246.737434913728</v>
      </c>
      <c r="AE1290" s="8">
        <f>(1+$F1290)*AA1290</f>
        <v>22246.737434913728</v>
      </c>
      <c r="AF1290" s="8">
        <f>(1+$F1290)*AB1290</f>
        <v>10680.827933796205</v>
      </c>
      <c r="AG1290" s="8">
        <f>(1+$F1290)*AC1290</f>
        <v>25967.200027494444</v>
      </c>
      <c r="AH1290" s="8">
        <f>(1+$F1290)*$T1290/1000</f>
        <v>14398.943897321469</v>
      </c>
      <c r="AI1290" s="8">
        <f>(1+BWscncns[[#This Row],[pid_error]]*K_p)*BWscncns[[#This Row],[dbw]]/1000</f>
        <v>10476.271948660735</v>
      </c>
      <c r="AJ1290" s="13">
        <f>BWscncns[[#This Row],[Torflow prgrssv alt vote]]/VLOOKUP(BWscncns[[#This Row],[class]],AltBWtotl,2,FALSE)*100</f>
        <v>8.9789446944288712E-2</v>
      </c>
      <c r="AK1290">
        <f>IF(D1290=E1290,1,0)</f>
        <v>1</v>
      </c>
    </row>
    <row r="1291" spans="1:37">
      <c r="A1291" s="1" t="s">
        <v>9225</v>
      </c>
      <c r="B1291" s="1" t="s">
        <v>9226</v>
      </c>
      <c r="C1291">
        <v>21200</v>
      </c>
      <c r="D1291">
        <v>1524491833</v>
      </c>
      <c r="E1291">
        <v>1524998226</v>
      </c>
      <c r="F1291" s="2">
        <v>4.5013170853899998E-2</v>
      </c>
      <c r="G1291" s="2">
        <v>4.5013170853899998E-2</v>
      </c>
      <c r="H1291">
        <v>10700934</v>
      </c>
      <c r="I1291" s="2">
        <v>-1.20404465907</v>
      </c>
      <c r="J1291" s="2">
        <v>0</v>
      </c>
      <c r="K1291">
        <v>2</v>
      </c>
      <c r="L1291" s="1" t="s">
        <v>11571</v>
      </c>
      <c r="M1291" s="1" t="s">
        <v>9226</v>
      </c>
      <c r="N1291">
        <v>0</v>
      </c>
      <c r="O1291">
        <v>1</v>
      </c>
      <c r="P1291">
        <v>0</v>
      </c>
      <c r="Q1291">
        <v>0</v>
      </c>
      <c r="R1291" s="19">
        <f>BWscncns[[#This Row],[C fx]]*4+BWscncns[[#This Row],[C fg]]*2+BWscncns[[#This Row],[C fm]]</f>
        <v>2</v>
      </c>
      <c r="S1291">
        <v>21200</v>
      </c>
      <c r="T1291">
        <v>10240000</v>
      </c>
      <c r="U1291" s="13">
        <v>2.0703119999999999</v>
      </c>
      <c r="V1291" s="13">
        <v>0.48301899999999998</v>
      </c>
      <c r="W1291">
        <v>357</v>
      </c>
      <c r="X1291">
        <v>7</v>
      </c>
      <c r="Z1291" s="10">
        <f>IF($N1291&lt;&gt;0,constants!$L$2,IF($O1291&lt;&gt;0,constants!$M$2,IF($P1291&lt;&gt;0,constants!$N$2,0)))</f>
        <v>9721.3799999999992</v>
      </c>
      <c r="AA1291" s="10">
        <f>IF($N1291&lt;&gt;0,constants!$L$2,IF($O1291&lt;&gt;0,constants!$M$2,IF($P1291&lt;&gt;0,constants!$P$2,0)))</f>
        <v>9721.3799999999992</v>
      </c>
      <c r="AB1291" s="11">
        <f>constants!$O$2</f>
        <v>4861.32</v>
      </c>
      <c r="AC1291" s="11">
        <f>VLOOKUP(BWscncns[[#This Row],[scanner]],[0]!ScnrAvgBW,2,FALSE)/1000</f>
        <v>8853.6095214723919</v>
      </c>
      <c r="AD1291" s="8">
        <f>(1+$F1291)*Z1291</f>
        <v>10158.970138875684</v>
      </c>
      <c r="AE1291" s="8">
        <f>(1+$F1291)*AA1291</f>
        <v>10158.970138875684</v>
      </c>
      <c r="AF1291" s="8">
        <f>(1+$F1291)*AB1291</f>
        <v>5080.1434277354801</v>
      </c>
      <c r="AG1291" s="8">
        <f>(1+$F1291)*AC1291</f>
        <v>9252.1385595361426</v>
      </c>
      <c r="AH1291" s="8">
        <f>(1+$F1291)*$T1291/1000</f>
        <v>10700.934869543935</v>
      </c>
      <c r="AI1291" s="8">
        <f>(1+BWscncns[[#This Row],[pid_error]]*K_p)*BWscncns[[#This Row],[dbw]]/1000</f>
        <v>10470.467434771968</v>
      </c>
      <c r="AJ1291" s="13">
        <f>BWscncns[[#This Row],[Torflow prgrssv alt vote]]/VLOOKUP(BWscncns[[#This Row],[class]],AltBWtotl,2,FALSE)*100</f>
        <v>3.6576463406775214E-2</v>
      </c>
      <c r="AK1291">
        <f>IF(D1291=E1291,1,0)</f>
        <v>0</v>
      </c>
    </row>
    <row r="1292" spans="1:37">
      <c r="A1292" s="1" t="s">
        <v>8550</v>
      </c>
      <c r="B1292" s="1" t="s">
        <v>49</v>
      </c>
      <c r="C1292">
        <v>11300</v>
      </c>
      <c r="D1292">
        <v>1524214269</v>
      </c>
      <c r="E1292">
        <v>1525006418</v>
      </c>
      <c r="F1292" s="2">
        <v>0.66239486065200004</v>
      </c>
      <c r="G1292" s="2">
        <v>0.66239486065200004</v>
      </c>
      <c r="H1292">
        <v>9167258</v>
      </c>
      <c r="I1292" s="2">
        <v>0.146093967904</v>
      </c>
      <c r="J1292" s="2">
        <v>0</v>
      </c>
      <c r="K1292">
        <v>2</v>
      </c>
      <c r="L1292" s="1" t="s">
        <v>11703</v>
      </c>
      <c r="M1292" s="1" t="s">
        <v>49</v>
      </c>
      <c r="N1292">
        <v>0</v>
      </c>
      <c r="O1292">
        <v>1</v>
      </c>
      <c r="P1292">
        <v>0</v>
      </c>
      <c r="Q1292">
        <v>0</v>
      </c>
      <c r="R1292" s="19">
        <f>BWscncns[[#This Row],[C fx]]*4+BWscncns[[#This Row],[C fg]]*2+BWscncns[[#This Row],[C fm]]</f>
        <v>2</v>
      </c>
      <c r="S1292">
        <v>11200</v>
      </c>
      <c r="T1292">
        <v>7860034</v>
      </c>
      <c r="U1292" s="13">
        <v>1.42493</v>
      </c>
      <c r="V1292" s="13">
        <v>0.701789</v>
      </c>
      <c r="W1292">
        <v>1594</v>
      </c>
      <c r="X1292">
        <v>31</v>
      </c>
      <c r="Z1292" s="10">
        <f>IF($N1292&lt;&gt;0,constants!$L$2,IF($O1292&lt;&gt;0,constants!$M$2,IF($P1292&lt;&gt;0,constants!$N$2,0)))</f>
        <v>9721.3799999999992</v>
      </c>
      <c r="AA1292" s="10">
        <f>IF($N1292&lt;&gt;0,constants!$L$2,IF($O1292&lt;&gt;0,constants!$M$2,IF($P1292&lt;&gt;0,constants!$P$2,0)))</f>
        <v>9721.3799999999992</v>
      </c>
      <c r="AB1292" s="11">
        <f>constants!$O$2</f>
        <v>4861.32</v>
      </c>
      <c r="AC1292" s="11">
        <f>VLOOKUP(BWscncns[[#This Row],[scanner]],[0]!ScnrAvgBW,2,FALSE)/1000</f>
        <v>8853.6095214723919</v>
      </c>
      <c r="AD1292" s="8">
        <f>(1+$F1292)*Z1292</f>
        <v>16160.772150445138</v>
      </c>
      <c r="AE1292" s="8">
        <f>(1+$F1292)*AA1292</f>
        <v>16160.772150445138</v>
      </c>
      <c r="AF1292" s="8">
        <f>(1+$F1292)*AB1292</f>
        <v>8081.4333839847804</v>
      </c>
      <c r="AG1292" s="8">
        <f>(1+$F1292)*AC1292</f>
        <v>14718.194966715319</v>
      </c>
      <c r="AH1292" s="8">
        <f>(1+$F1292)*$T1292/1000</f>
        <v>13066.480126149982</v>
      </c>
      <c r="AI1292" s="8">
        <f>(1+BWscncns[[#This Row],[pid_error]]*K_p)*BWscncns[[#This Row],[dbw]]/1000</f>
        <v>10463.257063074992</v>
      </c>
      <c r="AJ1292" s="13">
        <f>BWscncns[[#This Row],[Torflow prgrssv alt vote]]/VLOOKUP(BWscncns[[#This Row],[class]],AltBWtotl,2,FALSE)*100</f>
        <v>3.6551275429431637E-2</v>
      </c>
      <c r="AK1292">
        <f>IF(D1292=E1292,1,0)</f>
        <v>0</v>
      </c>
    </row>
    <row r="1293" spans="1:37">
      <c r="A1293" s="1" t="s">
        <v>4320</v>
      </c>
      <c r="B1293" s="1" t="s">
        <v>4321</v>
      </c>
      <c r="C1293">
        <v>13900</v>
      </c>
      <c r="D1293">
        <v>1525009122</v>
      </c>
      <c r="E1293">
        <v>1525009122</v>
      </c>
      <c r="F1293" s="2">
        <v>0.972596779184</v>
      </c>
      <c r="G1293" s="2">
        <v>0.972596779184</v>
      </c>
      <c r="H1293">
        <v>13885264</v>
      </c>
      <c r="I1293" s="2">
        <v>0.31195571835800001</v>
      </c>
      <c r="J1293" s="2">
        <v>0</v>
      </c>
      <c r="K1293">
        <v>1</v>
      </c>
      <c r="L1293" s="1" t="s">
        <v>11549</v>
      </c>
      <c r="M1293" s="1" t="s">
        <v>4321</v>
      </c>
      <c r="N1293">
        <v>0</v>
      </c>
      <c r="O1293">
        <v>1</v>
      </c>
      <c r="P1293">
        <v>0</v>
      </c>
      <c r="Q1293">
        <v>0</v>
      </c>
      <c r="R1293" s="19">
        <f>BWscncns[[#This Row],[C fx]]*4+BWscncns[[#This Row],[C fg]]*2+BWscncns[[#This Row],[C fm]]</f>
        <v>2</v>
      </c>
      <c r="S1293">
        <v>13300</v>
      </c>
      <c r="T1293">
        <v>7039079</v>
      </c>
      <c r="U1293" s="13">
        <v>1.8894519999999999</v>
      </c>
      <c r="V1293" s="13">
        <v>0.529254</v>
      </c>
      <c r="W1293">
        <v>538</v>
      </c>
      <c r="X1293">
        <v>10</v>
      </c>
      <c r="Z1293" s="10">
        <f>IF($N1293&lt;&gt;0,constants!$L$2,IF($O1293&lt;&gt;0,constants!$M$2,IF($P1293&lt;&gt;0,constants!$N$2,0)))</f>
        <v>9721.3799999999992</v>
      </c>
      <c r="AA1293" s="10">
        <f>IF($N1293&lt;&gt;0,constants!$L$2,IF($O1293&lt;&gt;0,constants!$M$2,IF($P1293&lt;&gt;0,constants!$P$2,0)))</f>
        <v>9721.3799999999992</v>
      </c>
      <c r="AB1293" s="11">
        <f>constants!$O$2</f>
        <v>4861.32</v>
      </c>
      <c r="AC1293" s="11">
        <f>VLOOKUP(BWscncns[[#This Row],[scanner]],[0]!ScnrAvgBW,2,FALSE)/1000</f>
        <v>11818.828055288463</v>
      </c>
      <c r="AD1293" s="8">
        <f>(1+$F1293)*Z1293</f>
        <v>19176.362877223753</v>
      </c>
      <c r="AE1293" s="8">
        <f>(1+$F1293)*AA1293</f>
        <v>19176.362877223753</v>
      </c>
      <c r="AF1293" s="8">
        <f>(1+$F1293)*AB1293</f>
        <v>9589.4241745827621</v>
      </c>
      <c r="AG1293" s="8">
        <f>(1+$F1293)*AC1293</f>
        <v>23313.782155591518</v>
      </c>
      <c r="AH1293" s="8">
        <f>(1+$F1293)*$T1293/1000</f>
        <v>13885.264563821731</v>
      </c>
      <c r="AI1293" s="8">
        <f>(1+BWscncns[[#This Row],[pid_error]]*K_p)*BWscncns[[#This Row],[dbw]]/1000</f>
        <v>10462.171781910867</v>
      </c>
      <c r="AJ1293" s="13">
        <f>BWscncns[[#This Row],[Torflow prgrssv alt vote]]/VLOOKUP(BWscncns[[#This Row],[class]],AltBWtotl,2,FALSE)*100</f>
        <v>3.6547484218864106E-2</v>
      </c>
      <c r="AK1293">
        <f>IF(D1293=E1293,1,0)</f>
        <v>1</v>
      </c>
    </row>
    <row r="1294" spans="1:37">
      <c r="A1294" s="1" t="s">
        <v>2972</v>
      </c>
      <c r="B1294" s="1" t="s">
        <v>28</v>
      </c>
      <c r="C1294">
        <v>16700</v>
      </c>
      <c r="D1294">
        <v>1524963125</v>
      </c>
      <c r="E1294">
        <v>1524963125</v>
      </c>
      <c r="F1294" s="2">
        <v>2.98800842617</v>
      </c>
      <c r="G1294" s="2">
        <v>2.98800842617</v>
      </c>
      <c r="H1294">
        <v>16726919</v>
      </c>
      <c r="I1294" s="2">
        <v>2.1341858333200001</v>
      </c>
      <c r="J1294" s="2">
        <v>0</v>
      </c>
      <c r="K1294">
        <v>1</v>
      </c>
      <c r="L1294" s="1" t="s">
        <v>11541</v>
      </c>
      <c r="M1294" s="1" t="s">
        <v>28</v>
      </c>
      <c r="N1294">
        <v>0</v>
      </c>
      <c r="O1294">
        <v>0</v>
      </c>
      <c r="P1294">
        <v>1</v>
      </c>
      <c r="Q1294">
        <v>0</v>
      </c>
      <c r="R1294" s="19">
        <f>BWscncns[[#This Row],[C fx]]*4+BWscncns[[#This Row],[C fg]]*2+BWscncns[[#This Row],[C fm]]</f>
        <v>1</v>
      </c>
      <c r="S1294">
        <v>7400</v>
      </c>
      <c r="T1294">
        <v>4194304</v>
      </c>
      <c r="U1294" s="13">
        <v>1.764297</v>
      </c>
      <c r="V1294" s="13">
        <v>0.56679800000000002</v>
      </c>
      <c r="W1294">
        <v>746</v>
      </c>
      <c r="X1294">
        <v>14</v>
      </c>
      <c r="Z1294" s="10">
        <f>IF($N1294&lt;&gt;0,constants!$L$2,IF($O1294&lt;&gt;0,constants!$M$2,IF($P1294&lt;&gt;0,constants!$N$2,0)))</f>
        <v>1117.99</v>
      </c>
      <c r="AA1294" s="10">
        <f>IF($N1294&lt;&gt;0,constants!$L$2,IF($O1294&lt;&gt;0,constants!$M$2,IF($P1294&lt;&gt;0,constants!$P$2,0)))</f>
        <v>4051.45</v>
      </c>
      <c r="AB1294" s="11">
        <f>constants!$O$2</f>
        <v>4861.32</v>
      </c>
      <c r="AC1294" s="11">
        <f>VLOOKUP(BWscncns[[#This Row],[scanner]],[0]!ScnrAvgBW,2,FALSE)/1000</f>
        <v>11818.828055288463</v>
      </c>
      <c r="AD1294" s="8">
        <f>(1+$F1294)*Z1294</f>
        <v>4458.5535403737986</v>
      </c>
      <c r="AE1294" s="8">
        <f>(1+$F1294)*AA1294</f>
        <v>16157.216738206445</v>
      </c>
      <c r="AF1294" s="8">
        <f>(1+$F1294)*AB1294</f>
        <v>19386.985122308743</v>
      </c>
      <c r="AG1294" s="8">
        <f>(1+$F1294)*AC1294</f>
        <v>47133.585871944786</v>
      </c>
      <c r="AH1294" s="8">
        <f>(1+$F1294)*$T1294/1000</f>
        <v>16726.919693918535</v>
      </c>
      <c r="AI1294" s="8">
        <f>(1+BWscncns[[#This Row],[pid_error]]*K_p)*BWscncns[[#This Row],[dbw]]/1000</f>
        <v>10460.611846959267</v>
      </c>
      <c r="AJ1294" s="13">
        <f>BWscncns[[#This Row],[Torflow prgrssv alt vote]]/VLOOKUP(BWscncns[[#This Row],[class]],AltBWtotl,2,FALSE)*100</f>
        <v>0.20631119104326001</v>
      </c>
      <c r="AK1294">
        <f>IF(D1294=E1294,1,0)</f>
        <v>1</v>
      </c>
    </row>
    <row r="1295" spans="1:37">
      <c r="A1295" s="1" t="s">
        <v>161</v>
      </c>
      <c r="B1295" s="1" t="s">
        <v>162</v>
      </c>
      <c r="C1295">
        <v>16500</v>
      </c>
      <c r="D1295">
        <v>1524836867</v>
      </c>
      <c r="E1295">
        <v>1524977035</v>
      </c>
      <c r="F1295" s="2">
        <v>2.4104536425299998</v>
      </c>
      <c r="G1295" s="2">
        <v>2.4104536425299998</v>
      </c>
      <c r="H1295">
        <v>16176354</v>
      </c>
      <c r="I1295" s="2">
        <v>2.1408553119399998</v>
      </c>
      <c r="J1295" s="2">
        <v>0</v>
      </c>
      <c r="K1295">
        <v>1</v>
      </c>
      <c r="L1295" s="1" t="s">
        <v>11544</v>
      </c>
      <c r="M1295" s="1" t="s">
        <v>162</v>
      </c>
      <c r="N1295">
        <v>0</v>
      </c>
      <c r="O1295">
        <v>1</v>
      </c>
      <c r="P1295">
        <v>0</v>
      </c>
      <c r="Q1295">
        <v>0</v>
      </c>
      <c r="R1295" s="19">
        <f>BWscncns[[#This Row],[C fx]]*4+BWscncns[[#This Row],[C fg]]*2+BWscncns[[#This Row],[C fm]]</f>
        <v>2</v>
      </c>
      <c r="S1295">
        <v>12600</v>
      </c>
      <c r="T1295">
        <v>4743168</v>
      </c>
      <c r="U1295" s="13">
        <v>2.6564519999999998</v>
      </c>
      <c r="V1295" s="13">
        <v>0.376442</v>
      </c>
      <c r="W1295">
        <v>99</v>
      </c>
      <c r="X1295">
        <v>1</v>
      </c>
      <c r="Z1295" s="10">
        <f>IF($N1295&lt;&gt;0,constants!$L$2,IF($O1295&lt;&gt;0,constants!$M$2,IF($P1295&lt;&gt;0,constants!$N$2,0)))</f>
        <v>9721.3799999999992</v>
      </c>
      <c r="AA1295" s="10">
        <f>IF($N1295&lt;&gt;0,constants!$L$2,IF($O1295&lt;&gt;0,constants!$M$2,IF($P1295&lt;&gt;0,constants!$P$2,0)))</f>
        <v>9721.3799999999992</v>
      </c>
      <c r="AB1295" s="11">
        <f>constants!$O$2</f>
        <v>4861.32</v>
      </c>
      <c r="AC1295" s="11">
        <f>VLOOKUP(BWscncns[[#This Row],[scanner]],[0]!ScnrAvgBW,2,FALSE)/1000</f>
        <v>11818.828055288463</v>
      </c>
      <c r="AD1295" s="8">
        <f>(1+$F1295)*Z1295</f>
        <v>33154.315831418287</v>
      </c>
      <c r="AE1295" s="8">
        <f>(1+$F1295)*AA1295</f>
        <v>33154.315831418287</v>
      </c>
      <c r="AF1295" s="8">
        <f>(1+$F1295)*AB1295</f>
        <v>16579.306501503939</v>
      </c>
      <c r="AG1295" s="8">
        <f>(1+$F1295)*AC1295</f>
        <v>40307.565191594294</v>
      </c>
      <c r="AH1295" s="8">
        <f>(1+$F1295)*$T1295/1000</f>
        <v>16176.354582731736</v>
      </c>
      <c r="AI1295" s="8">
        <f>(1+BWscncns[[#This Row],[pid_error]]*K_p)*BWscncns[[#This Row],[dbw]]/1000</f>
        <v>10459.761291365865</v>
      </c>
      <c r="AJ1295" s="13">
        <f>BWscncns[[#This Row],[Torflow prgrssv alt vote]]/VLOOKUP(BWscncns[[#This Row],[class]],AltBWtotl,2,FALSE)*100</f>
        <v>3.6539063656958831E-2</v>
      </c>
      <c r="AK1295">
        <f>IF(D1295=E1295,1,0)</f>
        <v>0</v>
      </c>
    </row>
    <row r="1296" spans="1:37">
      <c r="A1296" s="1" t="s">
        <v>9922</v>
      </c>
      <c r="B1296" s="1" t="s">
        <v>9923</v>
      </c>
      <c r="C1296">
        <v>12100</v>
      </c>
      <c r="D1296">
        <v>1525004091</v>
      </c>
      <c r="E1296">
        <v>1525004091</v>
      </c>
      <c r="F1296" s="2">
        <v>0.36941381388099997</v>
      </c>
      <c r="G1296" s="2">
        <v>0.36941381388099997</v>
      </c>
      <c r="H1296">
        <v>12090303</v>
      </c>
      <c r="I1296" s="2">
        <v>6.7210992141000001E-2</v>
      </c>
      <c r="J1296" s="2">
        <v>0</v>
      </c>
      <c r="K1296">
        <v>4</v>
      </c>
      <c r="L1296" s="1" t="s">
        <v>11647</v>
      </c>
      <c r="M1296" s="1" t="s">
        <v>9923</v>
      </c>
      <c r="N1296">
        <v>1</v>
      </c>
      <c r="O1296">
        <v>0</v>
      </c>
      <c r="P1296">
        <v>0</v>
      </c>
      <c r="Q1296">
        <v>0</v>
      </c>
      <c r="R1296" s="19">
        <f>BWscncns[[#This Row],[C fx]]*4+BWscncns[[#This Row],[C fg]]*2+BWscncns[[#This Row],[C fm]]</f>
        <v>4</v>
      </c>
      <c r="S1296">
        <v>9810</v>
      </c>
      <c r="T1296">
        <v>8828817</v>
      </c>
      <c r="U1296" s="13">
        <v>1.1111340000000001</v>
      </c>
      <c r="V1296" s="13">
        <v>0.89998100000000003</v>
      </c>
      <c r="W1296">
        <v>2643</v>
      </c>
      <c r="X1296">
        <v>52</v>
      </c>
      <c r="Z1296" s="10">
        <f>IF($N1296&lt;&gt;0,constants!$L$2,IF($O1296&lt;&gt;0,constants!$M$2,IF($P1296&lt;&gt;0,constants!$N$2,0)))</f>
        <v>10125.48</v>
      </c>
      <c r="AA1296" s="10">
        <f>IF($N1296&lt;&gt;0,constants!$L$2,IF($O1296&lt;&gt;0,constants!$M$2,IF($P1296&lt;&gt;0,constants!$P$2,0)))</f>
        <v>10125.48</v>
      </c>
      <c r="AB1296" s="11">
        <f>constants!$O$2</f>
        <v>4861.32</v>
      </c>
      <c r="AC1296" s="11">
        <f>VLOOKUP(BWscncns[[#This Row],[scanner]],[0]!ScnrAvgBW,2,FALSE)/1000</f>
        <v>4819.491751072962</v>
      </c>
      <c r="AD1296" s="8">
        <f>(1+$F1296)*Z1296</f>
        <v>13865.972184175787</v>
      </c>
      <c r="AE1296" s="8">
        <f>(1+$F1296)*AA1296</f>
        <v>13865.972184175787</v>
      </c>
      <c r="AF1296" s="8">
        <f>(1+$F1296)*AB1296</f>
        <v>6657.1587616959823</v>
      </c>
      <c r="AG1296" s="8">
        <f>(1+$F1296)*AC1296</f>
        <v>6599.8785798048439</v>
      </c>
      <c r="AH1296" s="8">
        <f>(1+$F1296)*$T1296/1000</f>
        <v>12090.303960027408</v>
      </c>
      <c r="AI1296" s="8">
        <f>(1+BWscncns[[#This Row],[pid_error]]*K_p)*BWscncns[[#This Row],[dbw]]/1000</f>
        <v>10459.560480013706</v>
      </c>
      <c r="AJ1296" s="13">
        <f>BWscncns[[#This Row],[Torflow prgrssv alt vote]]/VLOOKUP(BWscncns[[#This Row],[class]],AltBWtotl,2,FALSE)*100</f>
        <v>8.9646217221463959E-2</v>
      </c>
      <c r="AK1296">
        <f>IF(D1296=E1296,1,0)</f>
        <v>1</v>
      </c>
    </row>
    <row r="1297" spans="1:37">
      <c r="A1297" s="1" t="s">
        <v>7792</v>
      </c>
      <c r="B1297" s="1" t="s">
        <v>7793</v>
      </c>
      <c r="C1297">
        <v>14000</v>
      </c>
      <c r="D1297">
        <v>1524475412</v>
      </c>
      <c r="E1297">
        <v>1524995088</v>
      </c>
      <c r="F1297" s="2">
        <v>0.63428296594199995</v>
      </c>
      <c r="G1297" s="2">
        <v>0.63428296594199995</v>
      </c>
      <c r="H1297">
        <v>12997695</v>
      </c>
      <c r="I1297" s="2">
        <v>0.59516623459100004</v>
      </c>
      <c r="J1297" s="2">
        <v>0</v>
      </c>
      <c r="K1297">
        <v>4</v>
      </c>
      <c r="L1297" s="1" t="s">
        <v>11674</v>
      </c>
      <c r="M1297" s="1" t="s">
        <v>7793</v>
      </c>
      <c r="N1297">
        <v>0</v>
      </c>
      <c r="O1297">
        <v>1</v>
      </c>
      <c r="P1297">
        <v>0</v>
      </c>
      <c r="Q1297">
        <v>0</v>
      </c>
      <c r="R1297" s="19">
        <f>BWscncns[[#This Row],[C fx]]*4+BWscncns[[#This Row],[C fg]]*2+BWscncns[[#This Row],[C fm]]</f>
        <v>2</v>
      </c>
      <c r="S1297">
        <v>8640</v>
      </c>
      <c r="T1297">
        <v>7932447</v>
      </c>
      <c r="U1297" s="13">
        <v>1.089197</v>
      </c>
      <c r="V1297" s="13">
        <v>0.91810700000000001</v>
      </c>
      <c r="W1297">
        <v>2744</v>
      </c>
      <c r="X1297">
        <v>54</v>
      </c>
      <c r="Z1297" s="10">
        <f>IF($N1297&lt;&gt;0,constants!$L$2,IF($O1297&lt;&gt;0,constants!$M$2,IF($P1297&lt;&gt;0,constants!$N$2,0)))</f>
        <v>9721.3799999999992</v>
      </c>
      <c r="AA1297" s="10">
        <f>IF($N1297&lt;&gt;0,constants!$L$2,IF($O1297&lt;&gt;0,constants!$M$2,IF($P1297&lt;&gt;0,constants!$P$2,0)))</f>
        <v>9721.3799999999992</v>
      </c>
      <c r="AB1297" s="11">
        <f>constants!$O$2</f>
        <v>4861.32</v>
      </c>
      <c r="AC1297" s="11">
        <f>VLOOKUP(BWscncns[[#This Row],[scanner]],[0]!ScnrAvgBW,2,FALSE)/1000</f>
        <v>4819.491751072962</v>
      </c>
      <c r="AD1297" s="8">
        <f>(1+$F1297)*Z1297</f>
        <v>15887.485739449237</v>
      </c>
      <c r="AE1297" s="8">
        <f>(1+$F1297)*AA1297</f>
        <v>15887.485739449237</v>
      </c>
      <c r="AF1297" s="8">
        <f>(1+$F1297)*AB1297</f>
        <v>7944.7724679931625</v>
      </c>
      <c r="AG1297" s="8">
        <f>(1+$F1297)*AC1297</f>
        <v>7876.4132732765229</v>
      </c>
      <c r="AH1297" s="8">
        <f>(1+$F1297)*$T1297/1000</f>
        <v>12963.86301033772</v>
      </c>
      <c r="AI1297" s="8">
        <f>(1+BWscncns[[#This Row],[pid_error]]*K_p)*BWscncns[[#This Row],[dbw]]/1000</f>
        <v>10448.155005168861</v>
      </c>
      <c r="AJ1297" s="13">
        <f>BWscncns[[#This Row],[Torflow prgrssv alt vote]]/VLOOKUP(BWscncns[[#This Row],[class]],AltBWtotl,2,FALSE)*100</f>
        <v>3.6498519440091928E-2</v>
      </c>
      <c r="AK1297">
        <f>IF(D1297=E1297,1,0)</f>
        <v>0</v>
      </c>
    </row>
    <row r="1298" spans="1:37">
      <c r="A1298" s="1" t="s">
        <v>5409</v>
      </c>
      <c r="B1298" s="1" t="s">
        <v>5410</v>
      </c>
      <c r="C1298">
        <v>9830</v>
      </c>
      <c r="D1298">
        <v>1524997615</v>
      </c>
      <c r="E1298">
        <v>1524997615</v>
      </c>
      <c r="F1298" s="2">
        <v>-0.10805678527900001</v>
      </c>
      <c r="G1298" s="2">
        <v>-0.10805678527900001</v>
      </c>
      <c r="H1298">
        <v>9833124</v>
      </c>
      <c r="I1298" s="2">
        <v>-0.35826877551300002</v>
      </c>
      <c r="J1298" s="2">
        <v>0</v>
      </c>
      <c r="K1298">
        <v>3</v>
      </c>
      <c r="L1298" s="1" t="s">
        <v>11639</v>
      </c>
      <c r="M1298" s="1" t="s">
        <v>5410</v>
      </c>
      <c r="N1298">
        <v>1</v>
      </c>
      <c r="O1298">
        <v>0</v>
      </c>
      <c r="P1298">
        <v>0</v>
      </c>
      <c r="Q1298">
        <v>0</v>
      </c>
      <c r="R1298" s="19">
        <f>BWscncns[[#This Row],[C fx]]*4+BWscncns[[#This Row],[C fg]]*2+BWscncns[[#This Row],[C fm]]</f>
        <v>4</v>
      </c>
      <c r="S1298">
        <v>9830</v>
      </c>
      <c r="T1298">
        <v>11024384</v>
      </c>
      <c r="U1298" s="13">
        <v>0.89166000000000001</v>
      </c>
      <c r="V1298" s="13">
        <v>1.1215040000000001</v>
      </c>
      <c r="W1298">
        <v>3735</v>
      </c>
      <c r="X1298">
        <v>74</v>
      </c>
      <c r="Z1298" s="10">
        <f>IF($N1298&lt;&gt;0,constants!$L$2,IF($O1298&lt;&gt;0,constants!$M$2,IF($P1298&lt;&gt;0,constants!$N$2,0)))</f>
        <v>10125.48</v>
      </c>
      <c r="AA1298" s="10">
        <f>IF($N1298&lt;&gt;0,constants!$L$2,IF($O1298&lt;&gt;0,constants!$M$2,IF($P1298&lt;&gt;0,constants!$P$2,0)))</f>
        <v>10125.48</v>
      </c>
      <c r="AB1298" s="11">
        <f>constants!$O$2</f>
        <v>4861.32</v>
      </c>
      <c r="AC1298" s="11">
        <f>VLOOKUP(BWscncns[[#This Row],[scanner]],[0]!ScnrAvgBW,2,FALSE)/1000</f>
        <v>6440.9193022088357</v>
      </c>
      <c r="AD1298" s="8">
        <f>(1+$F1298)*Z1298</f>
        <v>9031.3531817931907</v>
      </c>
      <c r="AE1298" s="8">
        <f>(1+$F1298)*AA1298</f>
        <v>9031.3531817931907</v>
      </c>
      <c r="AF1298" s="8">
        <f>(1+$F1298)*AB1298</f>
        <v>4336.0213885874919</v>
      </c>
      <c r="AG1298" s="8">
        <f>(1+$F1298)*AC1298</f>
        <v>5744.9342681706894</v>
      </c>
      <c r="AH1298" s="8">
        <f>(1+$F1298)*$T1298/1000</f>
        <v>9833.1245052787563</v>
      </c>
      <c r="AI1298" s="8">
        <f>(1+BWscncns[[#This Row],[pid_error]]*K_p)*BWscncns[[#This Row],[dbw]]/1000</f>
        <v>10428.754252639379</v>
      </c>
      <c r="AJ1298" s="13">
        <f>BWscncns[[#This Row],[Torflow prgrssv alt vote]]/VLOOKUP(BWscncns[[#This Row],[class]],AltBWtotl,2,FALSE)*100</f>
        <v>8.9382184927157729E-2</v>
      </c>
      <c r="AK1298">
        <f>IF(D1298=E1298,1,0)</f>
        <v>1</v>
      </c>
    </row>
    <row r="1299" spans="1:37">
      <c r="A1299" s="1" t="s">
        <v>509</v>
      </c>
      <c r="B1299" s="1" t="s">
        <v>510</v>
      </c>
      <c r="C1299">
        <v>16600</v>
      </c>
      <c r="D1299">
        <v>1524162753</v>
      </c>
      <c r="E1299">
        <v>1525001415</v>
      </c>
      <c r="F1299" s="2">
        <v>0.73136767570600003</v>
      </c>
      <c r="G1299" s="2">
        <v>0.73136767570600003</v>
      </c>
      <c r="H1299">
        <v>11099425</v>
      </c>
      <c r="I1299" s="2">
        <v>-0.53664824713399994</v>
      </c>
      <c r="J1299" s="2">
        <v>0</v>
      </c>
      <c r="K1299">
        <v>3</v>
      </c>
      <c r="L1299" s="1" t="s">
        <v>11578</v>
      </c>
      <c r="M1299" s="1" t="s">
        <v>510</v>
      </c>
      <c r="N1299">
        <v>0</v>
      </c>
      <c r="O1299">
        <v>1</v>
      </c>
      <c r="P1299">
        <v>0</v>
      </c>
      <c r="Q1299">
        <v>0</v>
      </c>
      <c r="R1299" s="19">
        <f>BWscncns[[#This Row],[C fx]]*4+BWscncns[[#This Row],[C fg]]*2+BWscncns[[#This Row],[C fm]]</f>
        <v>2</v>
      </c>
      <c r="S1299">
        <v>9850</v>
      </c>
      <c r="T1299">
        <v>7632224</v>
      </c>
      <c r="U1299" s="13">
        <v>1.290581</v>
      </c>
      <c r="V1299" s="13">
        <v>0.77484500000000001</v>
      </c>
      <c r="W1299">
        <v>2013</v>
      </c>
      <c r="X1299">
        <v>40</v>
      </c>
      <c r="Z1299" s="10">
        <f>IF($N1299&lt;&gt;0,constants!$L$2,IF($O1299&lt;&gt;0,constants!$M$2,IF($P1299&lt;&gt;0,constants!$N$2,0)))</f>
        <v>9721.3799999999992</v>
      </c>
      <c r="AA1299" s="10">
        <f>IF($N1299&lt;&gt;0,constants!$L$2,IF($O1299&lt;&gt;0,constants!$M$2,IF($P1299&lt;&gt;0,constants!$P$2,0)))</f>
        <v>9721.3799999999992</v>
      </c>
      <c r="AB1299" s="11">
        <f>constants!$O$2</f>
        <v>4861.32</v>
      </c>
      <c r="AC1299" s="11">
        <f>VLOOKUP(BWscncns[[#This Row],[scanner]],[0]!ScnrAvgBW,2,FALSE)/1000</f>
        <v>6440.9193022088357</v>
      </c>
      <c r="AD1299" s="8">
        <f>(1+$F1299)*Z1299</f>
        <v>16831.283095254796</v>
      </c>
      <c r="AE1299" s="8">
        <f>(1+$F1299)*AA1299</f>
        <v>16831.283095254796</v>
      </c>
      <c r="AF1299" s="8">
        <f>(1+$F1299)*AB1299</f>
        <v>8416.7323092630922</v>
      </c>
      <c r="AG1299" s="8">
        <f>(1+$F1299)*AC1299</f>
        <v>11151.599481675225</v>
      </c>
      <c r="AH1299" s="8">
        <f>(1+$F1299)*$T1299/1000</f>
        <v>13214.185927347553</v>
      </c>
      <c r="AI1299" s="8">
        <f>(1+BWscncns[[#This Row],[pid_error]]*K_p)*BWscncns[[#This Row],[dbw]]/1000</f>
        <v>10423.204963673776</v>
      </c>
      <c r="AJ1299" s="13">
        <f>BWscncns[[#This Row],[Torflow prgrssv alt vote]]/VLOOKUP(BWscncns[[#This Row],[class]],AltBWtotl,2,FALSE)*100</f>
        <v>3.6411361508946284E-2</v>
      </c>
      <c r="AK1299">
        <f>IF(D1299=E1299,1,0)</f>
        <v>0</v>
      </c>
    </row>
    <row r="1300" spans="1:37">
      <c r="A1300" s="1" t="s">
        <v>9669</v>
      </c>
      <c r="B1300" s="1" t="s">
        <v>9670</v>
      </c>
      <c r="C1300">
        <v>13300</v>
      </c>
      <c r="D1300">
        <v>1524304034</v>
      </c>
      <c r="E1300">
        <v>1524973356</v>
      </c>
      <c r="F1300" s="2">
        <v>0.28430712597399999</v>
      </c>
      <c r="G1300" s="2">
        <v>0.28430712597399999</v>
      </c>
      <c r="H1300">
        <v>11741992</v>
      </c>
      <c r="I1300" s="2">
        <v>0.13141597494000001</v>
      </c>
      <c r="J1300" s="2">
        <v>0</v>
      </c>
      <c r="K1300">
        <v>4</v>
      </c>
      <c r="L1300" s="1" t="s">
        <v>11758</v>
      </c>
      <c r="M1300" s="1" t="s">
        <v>9670</v>
      </c>
      <c r="N1300">
        <v>0</v>
      </c>
      <c r="O1300">
        <v>1</v>
      </c>
      <c r="P1300">
        <v>0</v>
      </c>
      <c r="Q1300">
        <v>0</v>
      </c>
      <c r="R1300" s="19">
        <f>BWscncns[[#This Row],[C fx]]*4+BWscncns[[#This Row],[C fg]]*2+BWscncns[[#This Row],[C fm]]</f>
        <v>2</v>
      </c>
      <c r="S1300">
        <v>8950</v>
      </c>
      <c r="T1300">
        <v>9123354</v>
      </c>
      <c r="U1300" s="13">
        <v>0.98099899999999995</v>
      </c>
      <c r="V1300" s="13">
        <v>1.019369</v>
      </c>
      <c r="W1300">
        <v>3430</v>
      </c>
      <c r="X1300">
        <v>68</v>
      </c>
      <c r="Z1300" s="10">
        <f>IF($N1300&lt;&gt;0,constants!$L$2,IF($O1300&lt;&gt;0,constants!$M$2,IF($P1300&lt;&gt;0,constants!$N$2,0)))</f>
        <v>9721.3799999999992</v>
      </c>
      <c r="AA1300" s="10">
        <f>IF($N1300&lt;&gt;0,constants!$L$2,IF($O1300&lt;&gt;0,constants!$M$2,IF($P1300&lt;&gt;0,constants!$P$2,0)))</f>
        <v>9721.3799999999992</v>
      </c>
      <c r="AB1300" s="11">
        <f>constants!$O$2</f>
        <v>4861.32</v>
      </c>
      <c r="AC1300" s="11">
        <f>VLOOKUP(BWscncns[[#This Row],[scanner]],[0]!ScnrAvgBW,2,FALSE)/1000</f>
        <v>4819.491751072962</v>
      </c>
      <c r="AD1300" s="8">
        <f>(1+$F1300)*Z1300</f>
        <v>12485.237608301122</v>
      </c>
      <c r="AE1300" s="8">
        <f>(1+$F1300)*AA1300</f>
        <v>12485.237608301122</v>
      </c>
      <c r="AF1300" s="8">
        <f>(1+$F1300)*AB1300</f>
        <v>6243.427917639925</v>
      </c>
      <c r="AG1300" s="8">
        <f>(1+$F1300)*AC1300</f>
        <v>6189.7075994759161</v>
      </c>
      <c r="AH1300" s="8">
        <f>(1+$F1300)*$T1300/1000</f>
        <v>11717.188554983397</v>
      </c>
      <c r="AI1300" s="8">
        <f>(1+BWscncns[[#This Row],[pid_error]]*K_p)*BWscncns[[#This Row],[dbw]]/1000</f>
        <v>10420.2712774917</v>
      </c>
      <c r="AJ1300" s="13">
        <f>BWscncns[[#This Row],[Torflow prgrssv alt vote]]/VLOOKUP(BWscncns[[#This Row],[class]],AltBWtotl,2,FALSE)*100</f>
        <v>3.6401113268745539E-2</v>
      </c>
      <c r="AK1300">
        <f>IF(D1300=E1300,1,0)</f>
        <v>0</v>
      </c>
    </row>
    <row r="1301" spans="1:37">
      <c r="A1301" s="1" t="s">
        <v>2161</v>
      </c>
      <c r="B1301" s="1" t="s">
        <v>2162</v>
      </c>
      <c r="C1301">
        <v>14300</v>
      </c>
      <c r="D1301">
        <v>1524985656</v>
      </c>
      <c r="E1301">
        <v>1524985656</v>
      </c>
      <c r="F1301" s="2">
        <v>1.40001430773</v>
      </c>
      <c r="G1301" s="2">
        <v>1.40001430773</v>
      </c>
      <c r="H1301">
        <v>14326057</v>
      </c>
      <c r="I1301" s="2">
        <v>0.80574118648000004</v>
      </c>
      <c r="J1301" s="2">
        <v>0</v>
      </c>
      <c r="K1301">
        <v>3</v>
      </c>
      <c r="L1301" s="1" t="s">
        <v>11613</v>
      </c>
      <c r="M1301" s="1" t="s">
        <v>2162</v>
      </c>
      <c r="N1301">
        <v>0</v>
      </c>
      <c r="O1301">
        <v>0</v>
      </c>
      <c r="P1301">
        <v>1</v>
      </c>
      <c r="Q1301">
        <v>0</v>
      </c>
      <c r="R1301" s="19">
        <f>BWscncns[[#This Row],[C fx]]*4+BWscncns[[#This Row],[C fg]]*2+BWscncns[[#This Row],[C fm]]</f>
        <v>1</v>
      </c>
      <c r="S1301">
        <v>7530</v>
      </c>
      <c r="T1301">
        <v>6127288</v>
      </c>
      <c r="U1301" s="13">
        <v>1.2289289999999999</v>
      </c>
      <c r="V1301" s="13">
        <v>0.81371700000000002</v>
      </c>
      <c r="W1301">
        <v>2223</v>
      </c>
      <c r="X1301">
        <v>44</v>
      </c>
      <c r="Z1301" s="10">
        <f>IF($N1301&lt;&gt;0,constants!$L$2,IF($O1301&lt;&gt;0,constants!$M$2,IF($P1301&lt;&gt;0,constants!$N$2,0)))</f>
        <v>1117.99</v>
      </c>
      <c r="AA1301" s="10">
        <f>IF($N1301&lt;&gt;0,constants!$L$2,IF($O1301&lt;&gt;0,constants!$M$2,IF($P1301&lt;&gt;0,constants!$P$2,0)))</f>
        <v>4051.45</v>
      </c>
      <c r="AB1301" s="11">
        <f>constants!$O$2</f>
        <v>4861.32</v>
      </c>
      <c r="AC1301" s="11">
        <f>VLOOKUP(BWscncns[[#This Row],[scanner]],[0]!ScnrAvgBW,2,FALSE)/1000</f>
        <v>6440.9193022088357</v>
      </c>
      <c r="AD1301" s="8">
        <f>(1+$F1301)*Z1301</f>
        <v>2683.1919958990629</v>
      </c>
      <c r="AE1301" s="8">
        <f>(1+$F1301)*AA1301</f>
        <v>9723.5379670527091</v>
      </c>
      <c r="AF1301" s="8">
        <f>(1+$F1301)*AB1301</f>
        <v>11667.237554454005</v>
      </c>
      <c r="AG1301" s="8">
        <f>(1+$F1301)*AC1301</f>
        <v>15458.298480235535</v>
      </c>
      <c r="AH1301" s="8">
        <f>(1+$F1301)*$T1301/1000</f>
        <v>14705.578867582339</v>
      </c>
      <c r="AI1301" s="8">
        <f>(1+BWscncns[[#This Row],[pid_error]]*K_p)*BWscncns[[#This Row],[dbw]]/1000</f>
        <v>10416.433433791168</v>
      </c>
      <c r="AJ1301" s="13">
        <f>BWscncns[[#This Row],[Torflow prgrssv alt vote]]/VLOOKUP(BWscncns[[#This Row],[class]],AltBWtotl,2,FALSE)*100</f>
        <v>0.20543987479785691</v>
      </c>
      <c r="AK1301">
        <f>IF(D1301=E1301,1,0)</f>
        <v>1</v>
      </c>
    </row>
    <row r="1302" spans="1:37">
      <c r="A1302" s="1" t="s">
        <v>864</v>
      </c>
      <c r="B1302" s="1" t="s">
        <v>865</v>
      </c>
      <c r="C1302">
        <v>11900</v>
      </c>
      <c r="D1302">
        <v>1524522579</v>
      </c>
      <c r="E1302">
        <v>1524960111</v>
      </c>
      <c r="F1302" s="2">
        <v>4.78290265851E-2</v>
      </c>
      <c r="G1302" s="2">
        <v>4.78290265851E-2</v>
      </c>
      <c r="H1302">
        <v>9824721</v>
      </c>
      <c r="I1302" s="2">
        <v>-0.56846860351999995</v>
      </c>
      <c r="J1302" s="2">
        <v>0</v>
      </c>
      <c r="K1302">
        <v>5</v>
      </c>
      <c r="L1302" s="1" t="s">
        <v>11621</v>
      </c>
      <c r="M1302" s="1" t="s">
        <v>865</v>
      </c>
      <c r="N1302">
        <v>0</v>
      </c>
      <c r="O1302">
        <v>1</v>
      </c>
      <c r="P1302">
        <v>0</v>
      </c>
      <c r="Q1302">
        <v>0</v>
      </c>
      <c r="R1302" s="19">
        <f>BWscncns[[#This Row],[C fx]]*4+BWscncns[[#This Row],[C fg]]*2+BWscncns[[#This Row],[C fm]]</f>
        <v>2</v>
      </c>
      <c r="S1302">
        <v>9910</v>
      </c>
      <c r="T1302">
        <v>10145674</v>
      </c>
      <c r="U1302" s="13">
        <v>0.97677099999999994</v>
      </c>
      <c r="V1302" s="13">
        <v>1.0237810000000001</v>
      </c>
      <c r="W1302">
        <v>3449</v>
      </c>
      <c r="X1302">
        <v>68</v>
      </c>
      <c r="Z1302" s="10">
        <f>IF($N1302&lt;&gt;0,constants!$L$2,IF($O1302&lt;&gt;0,constants!$M$2,IF($P1302&lt;&gt;0,constants!$N$2,0)))</f>
        <v>9721.3799999999992</v>
      </c>
      <c r="AA1302" s="10">
        <f>IF($N1302&lt;&gt;0,constants!$L$2,IF($O1302&lt;&gt;0,constants!$M$2,IF($P1302&lt;&gt;0,constants!$P$2,0)))</f>
        <v>9721.3799999999992</v>
      </c>
      <c r="AB1302" s="11">
        <f>constants!$O$2</f>
        <v>4861.32</v>
      </c>
      <c r="AC1302" s="11">
        <f>VLOOKUP(BWscncns[[#This Row],[scanner]],[0]!ScnrAvgBW,2,FALSE)/1000</f>
        <v>3794.4265750962772</v>
      </c>
      <c r="AD1302" s="8">
        <f>(1+$F1302)*Z1302</f>
        <v>10186.344142463859</v>
      </c>
      <c r="AE1302" s="8">
        <f>(1+$F1302)*AA1302</f>
        <v>10186.344142463859</v>
      </c>
      <c r="AF1302" s="8">
        <f>(1+$F1302)*AB1302</f>
        <v>5093.8322035186784</v>
      </c>
      <c r="AG1302" s="8">
        <f>(1+$F1302)*AC1302</f>
        <v>3975.9103046317673</v>
      </c>
      <c r="AH1302" s="8">
        <f>(1+$F1302)*$T1302/1000</f>
        <v>10630.931711469759</v>
      </c>
      <c r="AI1302" s="8">
        <f>(1+BWscncns[[#This Row],[pid_error]]*K_p)*BWscncns[[#This Row],[dbw]]/1000</f>
        <v>10388.302855734879</v>
      </c>
      <c r="AJ1302" s="13">
        <f>BWscncns[[#This Row],[Torflow prgrssv alt vote]]/VLOOKUP(BWscncns[[#This Row],[class]],AltBWtotl,2,FALSE)*100</f>
        <v>3.628943804356146E-2</v>
      </c>
      <c r="AK1302">
        <f>IF(D1302=E1302,1,0)</f>
        <v>0</v>
      </c>
    </row>
    <row r="1303" spans="1:37">
      <c r="A1303" s="1" t="s">
        <v>3348</v>
      </c>
      <c r="B1303" s="1" t="s">
        <v>3349</v>
      </c>
      <c r="C1303">
        <v>12000</v>
      </c>
      <c r="D1303">
        <v>1524997615</v>
      </c>
      <c r="E1303">
        <v>1524997615</v>
      </c>
      <c r="F1303" s="2">
        <v>0.34982547364900002</v>
      </c>
      <c r="G1303" s="2">
        <v>0.34982547364900002</v>
      </c>
      <c r="H1303">
        <v>11986975</v>
      </c>
      <c r="I1303" s="2">
        <v>-0.14521418823000001</v>
      </c>
      <c r="J1303" s="2">
        <v>0</v>
      </c>
      <c r="K1303">
        <v>3</v>
      </c>
      <c r="L1303" s="1" t="s">
        <v>11639</v>
      </c>
      <c r="M1303" s="1" t="s">
        <v>3349</v>
      </c>
      <c r="N1303">
        <v>1</v>
      </c>
      <c r="O1303">
        <v>0</v>
      </c>
      <c r="P1303">
        <v>0</v>
      </c>
      <c r="Q1303">
        <v>0</v>
      </c>
      <c r="R1303" s="19">
        <f>BWscncns[[#This Row],[C fx]]*4+BWscncns[[#This Row],[C fg]]*2+BWscncns[[#This Row],[C fm]]</f>
        <v>4</v>
      </c>
      <c r="S1303">
        <v>11800</v>
      </c>
      <c r="T1303">
        <v>8812199</v>
      </c>
      <c r="U1303" s="13">
        <v>1.339053</v>
      </c>
      <c r="V1303" s="13">
        <v>0.74679700000000004</v>
      </c>
      <c r="W1303">
        <v>1823</v>
      </c>
      <c r="X1303">
        <v>36</v>
      </c>
      <c r="Z1303" s="10">
        <f>IF($N1303&lt;&gt;0,constants!$L$2,IF($O1303&lt;&gt;0,constants!$M$2,IF($P1303&lt;&gt;0,constants!$N$2,0)))</f>
        <v>10125.48</v>
      </c>
      <c r="AA1303" s="10">
        <f>IF($N1303&lt;&gt;0,constants!$L$2,IF($O1303&lt;&gt;0,constants!$M$2,IF($P1303&lt;&gt;0,constants!$P$2,0)))</f>
        <v>10125.48</v>
      </c>
      <c r="AB1303" s="11">
        <f>constants!$O$2</f>
        <v>4861.32</v>
      </c>
      <c r="AC1303" s="11">
        <f>VLOOKUP(BWscncns[[#This Row],[scanner]],[0]!ScnrAvgBW,2,FALSE)/1000</f>
        <v>6440.9193022088357</v>
      </c>
      <c r="AD1303" s="8">
        <f>(1+$F1303)*Z1303</f>
        <v>13667.630836923478</v>
      </c>
      <c r="AE1303" s="8">
        <f>(1+$F1303)*AA1303</f>
        <v>13667.630836923478</v>
      </c>
      <c r="AF1303" s="8">
        <f>(1+$F1303)*AB1303</f>
        <v>6561.933571559357</v>
      </c>
      <c r="AG1303" s="8">
        <f>(1+$F1303)*AC1303</f>
        <v>8694.1169478390293</v>
      </c>
      <c r="AH1303" s="8">
        <f>(1+$F1303)*$T1303/1000</f>
        <v>11894.930689064246</v>
      </c>
      <c r="AI1303" s="8">
        <f>(1+BWscncns[[#This Row],[pid_error]]*K_p)*BWscncns[[#This Row],[dbw]]/1000</f>
        <v>10353.564844532122</v>
      </c>
      <c r="AJ1303" s="13">
        <f>BWscncns[[#This Row],[Torflow prgrssv alt vote]]/VLOOKUP(BWscncns[[#This Row],[class]],AltBWtotl,2,FALSE)*100</f>
        <v>8.8737755744419486E-2</v>
      </c>
      <c r="AK1303">
        <f>IF(D1303=E1303,1,0)</f>
        <v>1</v>
      </c>
    </row>
    <row r="1304" spans="1:37">
      <c r="A1304" s="1" t="s">
        <v>7107</v>
      </c>
      <c r="B1304" s="1" t="s">
        <v>7108</v>
      </c>
      <c r="C1304">
        <v>11200</v>
      </c>
      <c r="D1304">
        <v>1524531394</v>
      </c>
      <c r="E1304">
        <v>1524924961</v>
      </c>
      <c r="F1304" s="2">
        <v>1.94807241844</v>
      </c>
      <c r="G1304" s="2">
        <v>1.94807241844</v>
      </c>
      <c r="H1304">
        <v>15456389</v>
      </c>
      <c r="I1304" s="2">
        <v>0.56566011803500005</v>
      </c>
      <c r="J1304" s="2">
        <v>0</v>
      </c>
      <c r="K1304">
        <v>1</v>
      </c>
      <c r="L1304" s="1" t="s">
        <v>11696</v>
      </c>
      <c r="M1304" s="1" t="s">
        <v>7108</v>
      </c>
      <c r="N1304">
        <v>0</v>
      </c>
      <c r="O1304">
        <v>1</v>
      </c>
      <c r="P1304">
        <v>0</v>
      </c>
      <c r="Q1304">
        <v>0</v>
      </c>
      <c r="R1304" s="19">
        <f>BWscncns[[#This Row],[C fx]]*4+BWscncns[[#This Row],[C fg]]*2+BWscncns[[#This Row],[C fm]]</f>
        <v>2</v>
      </c>
      <c r="S1304">
        <v>8330</v>
      </c>
      <c r="T1304">
        <v>5242880</v>
      </c>
      <c r="U1304" s="13">
        <v>1.588821</v>
      </c>
      <c r="V1304" s="13">
        <v>0.62939699999999998</v>
      </c>
      <c r="W1304">
        <v>1109</v>
      </c>
      <c r="X1304">
        <v>22</v>
      </c>
      <c r="Z1304" s="10">
        <f>IF($N1304&lt;&gt;0,constants!$L$2,IF($O1304&lt;&gt;0,constants!$M$2,IF($P1304&lt;&gt;0,constants!$N$2,0)))</f>
        <v>9721.3799999999992</v>
      </c>
      <c r="AA1304" s="10">
        <f>IF($N1304&lt;&gt;0,constants!$L$2,IF($O1304&lt;&gt;0,constants!$M$2,IF($P1304&lt;&gt;0,constants!$P$2,0)))</f>
        <v>9721.3799999999992</v>
      </c>
      <c r="AB1304" s="11">
        <f>constants!$O$2</f>
        <v>4861.32</v>
      </c>
      <c r="AC1304" s="11">
        <f>VLOOKUP(BWscncns[[#This Row],[scanner]],[0]!ScnrAvgBW,2,FALSE)/1000</f>
        <v>11818.828055288463</v>
      </c>
      <c r="AD1304" s="8">
        <f>(1+$F1304)*Z1304</f>
        <v>28659.332247174243</v>
      </c>
      <c r="AE1304" s="8">
        <f>(1+$F1304)*AA1304</f>
        <v>28659.332247174243</v>
      </c>
      <c r="AF1304" s="8">
        <f>(1+$F1304)*AB1304</f>
        <v>14331.523409210738</v>
      </c>
      <c r="AG1304" s="8">
        <f>(1+$F1304)*AC1304</f>
        <v>34842.761008080779</v>
      </c>
      <c r="AH1304" s="8">
        <f>(1+$F1304)*$T1304/1000</f>
        <v>15456.389921190705</v>
      </c>
      <c r="AI1304" s="8">
        <f>(1+BWscncns[[#This Row],[pid_error]]*K_p)*BWscncns[[#This Row],[dbw]]/1000</f>
        <v>10349.634960595353</v>
      </c>
      <c r="AJ1304" s="13">
        <f>BWscncns[[#This Row],[Torflow prgrssv alt vote]]/VLOOKUP(BWscncns[[#This Row],[class]],AltBWtotl,2,FALSE)*100</f>
        <v>3.6154359561115589E-2</v>
      </c>
      <c r="AK1304">
        <f>IF(D1304=E1304,1,0)</f>
        <v>0</v>
      </c>
    </row>
    <row r="1305" spans="1:37">
      <c r="A1305" s="1" t="s">
        <v>5953</v>
      </c>
      <c r="B1305" s="1" t="s">
        <v>5954</v>
      </c>
      <c r="C1305">
        <v>13600</v>
      </c>
      <c r="D1305">
        <v>1525006418</v>
      </c>
      <c r="E1305">
        <v>1525006418</v>
      </c>
      <c r="F1305" s="2">
        <v>0.91084949125500003</v>
      </c>
      <c r="G1305" s="2">
        <v>0.91084949125500003</v>
      </c>
      <c r="H1305">
        <v>13584362</v>
      </c>
      <c r="I1305" s="2">
        <v>0.396067743581</v>
      </c>
      <c r="J1305" s="2">
        <v>0</v>
      </c>
      <c r="K1305">
        <v>2</v>
      </c>
      <c r="L1305" s="1" t="s">
        <v>11703</v>
      </c>
      <c r="M1305" s="1" t="s">
        <v>5954</v>
      </c>
      <c r="N1305">
        <v>0</v>
      </c>
      <c r="O1305">
        <v>0</v>
      </c>
      <c r="P1305">
        <v>1</v>
      </c>
      <c r="Q1305">
        <v>0</v>
      </c>
      <c r="R1305" s="19">
        <f>BWscncns[[#This Row],[C fx]]*4+BWscncns[[#This Row],[C fg]]*2+BWscncns[[#This Row],[C fm]]</f>
        <v>1</v>
      </c>
      <c r="S1305">
        <v>10800</v>
      </c>
      <c r="T1305">
        <v>7109070</v>
      </c>
      <c r="U1305" s="13">
        <v>1.5191859999999999</v>
      </c>
      <c r="V1305" s="13">
        <v>0.65824700000000003</v>
      </c>
      <c r="W1305">
        <v>1297</v>
      </c>
      <c r="X1305">
        <v>25</v>
      </c>
      <c r="Z1305" s="10">
        <f>IF($N1305&lt;&gt;0,constants!$L$2,IF($O1305&lt;&gt;0,constants!$M$2,IF($P1305&lt;&gt;0,constants!$N$2,0)))</f>
        <v>1117.99</v>
      </c>
      <c r="AA1305" s="10">
        <f>IF($N1305&lt;&gt;0,constants!$L$2,IF($O1305&lt;&gt;0,constants!$M$2,IF($P1305&lt;&gt;0,constants!$P$2,0)))</f>
        <v>4051.45</v>
      </c>
      <c r="AB1305" s="11">
        <f>constants!$O$2</f>
        <v>4861.32</v>
      </c>
      <c r="AC1305" s="11">
        <f>VLOOKUP(BWscncns[[#This Row],[scanner]],[0]!ScnrAvgBW,2,FALSE)/1000</f>
        <v>8853.6095214723919</v>
      </c>
      <c r="AD1305" s="8">
        <f>(1+$F1305)*Z1305</f>
        <v>2136.3106227281773</v>
      </c>
      <c r="AE1305" s="8">
        <f>(1+$F1305)*AA1305</f>
        <v>7741.7111713450695</v>
      </c>
      <c r="AF1305" s="8">
        <f>(1+$F1305)*AB1305</f>
        <v>9289.2508488277563</v>
      </c>
      <c r="AG1305" s="8">
        <f>(1+$F1305)*AC1305</f>
        <v>16917.915249875943</v>
      </c>
      <c r="AH1305" s="8">
        <f>(1+$F1305)*$T1305/1000</f>
        <v>13584.362792796182</v>
      </c>
      <c r="AI1305" s="8">
        <f>(1+BWscncns[[#This Row],[pid_error]]*K_p)*BWscncns[[#This Row],[dbw]]/1000</f>
        <v>10346.716396398091</v>
      </c>
      <c r="AJ1305" s="13">
        <f>BWscncns[[#This Row],[Torflow prgrssv alt vote]]/VLOOKUP(BWscncns[[#This Row],[class]],AltBWtotl,2,FALSE)*100</f>
        <v>0.2040648687053831</v>
      </c>
      <c r="AK1305">
        <f>IF(D1305=E1305,1,0)</f>
        <v>1</v>
      </c>
    </row>
    <row r="1306" spans="1:37">
      <c r="A1306" s="1" t="s">
        <v>8146</v>
      </c>
      <c r="B1306" s="1" t="s">
        <v>8147</v>
      </c>
      <c r="C1306">
        <v>14800</v>
      </c>
      <c r="D1306">
        <v>1524592179</v>
      </c>
      <c r="E1306">
        <v>1524989622</v>
      </c>
      <c r="F1306" s="2">
        <v>0.54979095739200001</v>
      </c>
      <c r="G1306" s="2">
        <v>0.54979095739200001</v>
      </c>
      <c r="H1306">
        <v>11806702</v>
      </c>
      <c r="I1306" s="2">
        <v>8.4343297752599994E-2</v>
      </c>
      <c r="J1306" s="2">
        <v>0</v>
      </c>
      <c r="K1306">
        <v>3</v>
      </c>
      <c r="L1306" s="1" t="s">
        <v>11566</v>
      </c>
      <c r="M1306" s="1" t="s">
        <v>8147</v>
      </c>
      <c r="N1306">
        <v>0</v>
      </c>
      <c r="O1306">
        <v>1</v>
      </c>
      <c r="P1306">
        <v>0</v>
      </c>
      <c r="Q1306">
        <v>0</v>
      </c>
      <c r="R1306" s="19">
        <f>BWscncns[[#This Row],[C fx]]*4+BWscncns[[#This Row],[C fg]]*2+BWscncns[[#This Row],[C fm]]</f>
        <v>2</v>
      </c>
      <c r="S1306">
        <v>11700</v>
      </c>
      <c r="T1306">
        <v>8112128</v>
      </c>
      <c r="U1306" s="13">
        <v>1.442285</v>
      </c>
      <c r="V1306" s="13">
        <v>0.69334399999999996</v>
      </c>
      <c r="W1306">
        <v>1554</v>
      </c>
      <c r="X1306">
        <v>31</v>
      </c>
      <c r="Z1306" s="10">
        <f>IF($N1306&lt;&gt;0,constants!$L$2,IF($O1306&lt;&gt;0,constants!$M$2,IF($P1306&lt;&gt;0,constants!$N$2,0)))</f>
        <v>9721.3799999999992</v>
      </c>
      <c r="AA1306" s="10">
        <f>IF($N1306&lt;&gt;0,constants!$L$2,IF($O1306&lt;&gt;0,constants!$M$2,IF($P1306&lt;&gt;0,constants!$P$2,0)))</f>
        <v>9721.3799999999992</v>
      </c>
      <c r="AB1306" s="11">
        <f>constants!$O$2</f>
        <v>4861.32</v>
      </c>
      <c r="AC1306" s="11">
        <f>VLOOKUP(BWscncns[[#This Row],[scanner]],[0]!ScnrAvgBW,2,FALSE)/1000</f>
        <v>6440.9193022088357</v>
      </c>
      <c r="AD1306" s="8">
        <f>(1+$F1306)*Z1306</f>
        <v>15066.106817371441</v>
      </c>
      <c r="AE1306" s="8">
        <f>(1+$F1306)*AA1306</f>
        <v>15066.106817371441</v>
      </c>
      <c r="AF1306" s="8">
        <f>(1+$F1306)*AB1306</f>
        <v>7534.0297769888775</v>
      </c>
      <c r="AG1306" s="8">
        <f>(1+$F1306)*AC1306</f>
        <v>9982.0784918548452</v>
      </c>
      <c r="AH1306" s="8">
        <f>(1+$F1306)*$T1306/1000</f>
        <v>12572.102619606452</v>
      </c>
      <c r="AI1306" s="8">
        <f>(1+BWscncns[[#This Row],[pid_error]]*K_p)*BWscncns[[#This Row],[dbw]]/1000</f>
        <v>10342.115309803225</v>
      </c>
      <c r="AJ1306" s="13">
        <f>BWscncns[[#This Row],[Torflow prgrssv alt vote]]/VLOOKUP(BWscncns[[#This Row],[class]],AltBWtotl,2,FALSE)*100</f>
        <v>3.6128091179713953E-2</v>
      </c>
      <c r="AK1306">
        <f>IF(D1306=E1306,1,0)</f>
        <v>0</v>
      </c>
    </row>
    <row r="1307" spans="1:37">
      <c r="A1307" s="1" t="s">
        <v>7620</v>
      </c>
      <c r="B1307" s="1" t="s">
        <v>7621</v>
      </c>
      <c r="C1307">
        <v>11200</v>
      </c>
      <c r="D1307">
        <v>1524987008</v>
      </c>
      <c r="E1307">
        <v>1524998183</v>
      </c>
      <c r="F1307" s="2">
        <v>-0.181657776597</v>
      </c>
      <c r="G1307" s="2">
        <v>-0.181657776597</v>
      </c>
      <c r="H1307">
        <v>9297415</v>
      </c>
      <c r="I1307" s="2">
        <v>-0.47255159413600001</v>
      </c>
      <c r="J1307" s="2">
        <v>0</v>
      </c>
      <c r="K1307">
        <v>5</v>
      </c>
      <c r="L1307" s="1" t="s">
        <v>11759</v>
      </c>
      <c r="M1307" s="1" t="s">
        <v>7621</v>
      </c>
      <c r="N1307">
        <v>0</v>
      </c>
      <c r="O1307">
        <v>1</v>
      </c>
      <c r="P1307">
        <v>0</v>
      </c>
      <c r="Q1307">
        <v>0</v>
      </c>
      <c r="R1307" s="19">
        <f>BWscncns[[#This Row],[C fx]]*4+BWscncns[[#This Row],[C fg]]*2+BWscncns[[#This Row],[C fm]]</f>
        <v>2</v>
      </c>
      <c r="S1307">
        <v>8070</v>
      </c>
      <c r="T1307">
        <v>11361280</v>
      </c>
      <c r="U1307" s="13">
        <v>0.71030700000000002</v>
      </c>
      <c r="V1307" s="13">
        <v>1.4078409999999999</v>
      </c>
      <c r="W1307">
        <v>4249</v>
      </c>
      <c r="X1307">
        <v>84</v>
      </c>
      <c r="Z1307" s="10">
        <f>IF($N1307&lt;&gt;0,constants!$L$2,IF($O1307&lt;&gt;0,constants!$M$2,IF($P1307&lt;&gt;0,constants!$N$2,0)))</f>
        <v>9721.3799999999992</v>
      </c>
      <c r="AA1307" s="10">
        <f>IF($N1307&lt;&gt;0,constants!$L$2,IF($O1307&lt;&gt;0,constants!$M$2,IF($P1307&lt;&gt;0,constants!$P$2,0)))</f>
        <v>9721.3799999999992</v>
      </c>
      <c r="AB1307" s="11">
        <f>constants!$O$2</f>
        <v>4861.32</v>
      </c>
      <c r="AC1307" s="11">
        <f>VLOOKUP(BWscncns[[#This Row],[scanner]],[0]!ScnrAvgBW,2,FALSE)/1000</f>
        <v>3794.4265750962772</v>
      </c>
      <c r="AD1307" s="8">
        <f>(1+$F1307)*Z1307</f>
        <v>7955.4157237454556</v>
      </c>
      <c r="AE1307" s="8">
        <f>(1+$F1307)*AA1307</f>
        <v>7955.4157237454556</v>
      </c>
      <c r="AF1307" s="8">
        <f>(1+$F1307)*AB1307</f>
        <v>3978.2234174734717</v>
      </c>
      <c r="AG1307" s="8">
        <f>(1+$F1307)*AC1307</f>
        <v>3105.1394800037178</v>
      </c>
      <c r="AH1307" s="8">
        <f>(1+$F1307)*$T1307/1000</f>
        <v>9297.415135904037</v>
      </c>
      <c r="AI1307" s="8">
        <f>(1+BWscncns[[#This Row],[pid_error]]*K_p)*BWscncns[[#This Row],[dbw]]/1000</f>
        <v>10329.347567952018</v>
      </c>
      <c r="AJ1307" s="13">
        <f>BWscncns[[#This Row],[Torflow prgrssv alt vote]]/VLOOKUP(BWscncns[[#This Row],[class]],AltBWtotl,2,FALSE)*100</f>
        <v>3.608348965208235E-2</v>
      </c>
      <c r="AK1307">
        <f>IF(D1307=E1307,1,0)</f>
        <v>0</v>
      </c>
    </row>
    <row r="1308" spans="1:37">
      <c r="A1308" s="1" t="s">
        <v>6540</v>
      </c>
      <c r="B1308" s="1" t="s">
        <v>6541</v>
      </c>
      <c r="C1308">
        <v>12500</v>
      </c>
      <c r="D1308">
        <v>1523856919</v>
      </c>
      <c r="E1308">
        <v>1524988014</v>
      </c>
      <c r="F1308" s="2">
        <v>0.59300870248600002</v>
      </c>
      <c r="G1308" s="2">
        <v>0.59300870248600002</v>
      </c>
      <c r="H1308">
        <v>10747065</v>
      </c>
      <c r="I1308" s="2">
        <v>6.7816972833999997E-2</v>
      </c>
      <c r="J1308" s="2">
        <v>0.2</v>
      </c>
      <c r="K1308">
        <v>2</v>
      </c>
      <c r="L1308" s="1" t="s">
        <v>11573</v>
      </c>
      <c r="M1308" s="1" t="s">
        <v>6541</v>
      </c>
      <c r="N1308">
        <v>0</v>
      </c>
      <c r="O1308">
        <v>1</v>
      </c>
      <c r="P1308">
        <v>0</v>
      </c>
      <c r="Q1308">
        <v>0</v>
      </c>
      <c r="R1308" s="19">
        <f>BWscncns[[#This Row],[C fx]]*4+BWscncns[[#This Row],[C fg]]*2+BWscncns[[#This Row],[C fm]]</f>
        <v>2</v>
      </c>
      <c r="S1308">
        <v>12500</v>
      </c>
      <c r="T1308">
        <v>7942937</v>
      </c>
      <c r="U1308" s="13">
        <v>1.573725</v>
      </c>
      <c r="V1308" s="13">
        <v>0.63543499999999997</v>
      </c>
      <c r="W1308">
        <v>1135</v>
      </c>
      <c r="X1308">
        <v>22</v>
      </c>
      <c r="Z1308" s="10">
        <f>IF($N1308&lt;&gt;0,constants!$L$2,IF($O1308&lt;&gt;0,constants!$M$2,IF($P1308&lt;&gt;0,constants!$N$2,0)))</f>
        <v>9721.3799999999992</v>
      </c>
      <c r="AA1308" s="10">
        <f>IF($N1308&lt;&gt;0,constants!$L$2,IF($O1308&lt;&gt;0,constants!$M$2,IF($P1308&lt;&gt;0,constants!$P$2,0)))</f>
        <v>9721.3799999999992</v>
      </c>
      <c r="AB1308" s="11">
        <f>constants!$O$2</f>
        <v>4861.32</v>
      </c>
      <c r="AC1308" s="11">
        <f>VLOOKUP(BWscncns[[#This Row],[scanner]],[0]!ScnrAvgBW,2,FALSE)/1000</f>
        <v>8853.6095214723919</v>
      </c>
      <c r="AD1308" s="8">
        <f>(1+$F1308)*Z1308</f>
        <v>15486.24294017335</v>
      </c>
      <c r="AE1308" s="8">
        <f>(1+$F1308)*AA1308</f>
        <v>15486.24294017335</v>
      </c>
      <c r="AF1308" s="8">
        <f>(1+$F1308)*AB1308</f>
        <v>7744.1250655692411</v>
      </c>
      <c r="AG1308" s="8">
        <f>(1+$F1308)*AC1308</f>
        <v>14103.877016118431</v>
      </c>
      <c r="AH1308" s="8">
        <f>(1+$F1308)*$T1308/1000</f>
        <v>12653.167764298043</v>
      </c>
      <c r="AI1308" s="8">
        <f>(1+BWscncns[[#This Row],[pid_error]]*K_p)*BWscncns[[#This Row],[dbw]]/1000</f>
        <v>10298.052382149022</v>
      </c>
      <c r="AJ1308" s="13">
        <f>BWscncns[[#This Row],[Torflow prgrssv alt vote]]/VLOOKUP(BWscncns[[#This Row],[class]],AltBWtotl,2,FALSE)*100</f>
        <v>3.5974166240738736E-2</v>
      </c>
      <c r="AK1308">
        <f>IF(D1308=E1308,1,0)</f>
        <v>0</v>
      </c>
    </row>
    <row r="1309" spans="1:37">
      <c r="A1309" s="1" t="s">
        <v>10191</v>
      </c>
      <c r="B1309" s="1" t="s">
        <v>10192</v>
      </c>
      <c r="C1309">
        <v>12500</v>
      </c>
      <c r="D1309">
        <v>1524246520</v>
      </c>
      <c r="E1309">
        <v>1524703087</v>
      </c>
      <c r="F1309" s="2">
        <v>0.57206070497600003</v>
      </c>
      <c r="G1309" s="2">
        <v>0.57206070497600003</v>
      </c>
      <c r="H1309">
        <v>12863448</v>
      </c>
      <c r="I1309" s="2">
        <v>-0.20222182789099999</v>
      </c>
      <c r="J1309" s="2">
        <v>0</v>
      </c>
      <c r="K1309">
        <v>2</v>
      </c>
      <c r="L1309" s="1" t="s">
        <v>11768</v>
      </c>
      <c r="M1309" s="1" t="s">
        <v>10192</v>
      </c>
      <c r="N1309">
        <v>0</v>
      </c>
      <c r="O1309">
        <v>1</v>
      </c>
      <c r="P1309">
        <v>0</v>
      </c>
      <c r="Q1309">
        <v>0</v>
      </c>
      <c r="R1309" s="19">
        <f>BWscncns[[#This Row],[C fx]]*4+BWscncns[[#This Row],[C fg]]*2+BWscncns[[#This Row],[C fm]]</f>
        <v>2</v>
      </c>
      <c r="S1309">
        <v>12100</v>
      </c>
      <c r="T1309">
        <v>8002283</v>
      </c>
      <c r="U1309" s="13">
        <v>1.512068</v>
      </c>
      <c r="V1309" s="13">
        <v>0.66134599999999999</v>
      </c>
      <c r="W1309">
        <v>1328</v>
      </c>
      <c r="X1309">
        <v>26</v>
      </c>
      <c r="Z1309" s="10">
        <f>IF($N1309&lt;&gt;0,constants!$L$2,IF($O1309&lt;&gt;0,constants!$M$2,IF($P1309&lt;&gt;0,constants!$N$2,0)))</f>
        <v>9721.3799999999992</v>
      </c>
      <c r="AA1309" s="10">
        <f>IF($N1309&lt;&gt;0,constants!$L$2,IF($O1309&lt;&gt;0,constants!$M$2,IF($P1309&lt;&gt;0,constants!$P$2,0)))</f>
        <v>9721.3799999999992</v>
      </c>
      <c r="AB1309" s="11">
        <f>constants!$O$2</f>
        <v>4861.32</v>
      </c>
      <c r="AC1309" s="11">
        <f>VLOOKUP(BWscncns[[#This Row],[scanner]],[0]!ScnrAvgBW,2,FALSE)/1000</f>
        <v>8853.6095214723919</v>
      </c>
      <c r="AD1309" s="8">
        <f>(1+$F1309)*Z1309</f>
        <v>15282.599496139586</v>
      </c>
      <c r="AE1309" s="8">
        <f>(1+$F1309)*AA1309</f>
        <v>15282.599496139586</v>
      </c>
      <c r="AF1309" s="8">
        <f>(1+$F1309)*AB1309</f>
        <v>7642.2901463139278</v>
      </c>
      <c r="AG1309" s="8">
        <f>(1+$F1309)*AC1309</f>
        <v>13918.411625908115</v>
      </c>
      <c r="AH1309" s="8">
        <f>(1+$F1309)*$T1309/1000</f>
        <v>12580.07465439746</v>
      </c>
      <c r="AI1309" s="8">
        <f>(1+BWscncns[[#This Row],[pid_error]]*K_p)*BWscncns[[#This Row],[dbw]]/1000</f>
        <v>10291.17882719873</v>
      </c>
      <c r="AJ1309" s="13">
        <f>BWscncns[[#This Row],[Torflow prgrssv alt vote]]/VLOOKUP(BWscncns[[#This Row],[class]],AltBWtotl,2,FALSE)*100</f>
        <v>3.5950154864677439E-2</v>
      </c>
      <c r="AK1309">
        <f>IF(D1309=E1309,1,0)</f>
        <v>0</v>
      </c>
    </row>
    <row r="1310" spans="1:37">
      <c r="A1310" s="1" t="s">
        <v>3715</v>
      </c>
      <c r="B1310" s="1" t="s">
        <v>49</v>
      </c>
      <c r="C1310">
        <v>14200</v>
      </c>
      <c r="D1310">
        <v>1524999429</v>
      </c>
      <c r="E1310">
        <v>1524999429</v>
      </c>
      <c r="F1310" s="2">
        <v>1.2632543646200001</v>
      </c>
      <c r="G1310" s="2">
        <v>1.2632543646200001</v>
      </c>
      <c r="H1310">
        <v>14239165</v>
      </c>
      <c r="I1310" s="2">
        <v>-4.1291241105400001E-2</v>
      </c>
      <c r="J1310" s="2">
        <v>0</v>
      </c>
      <c r="K1310">
        <v>1</v>
      </c>
      <c r="L1310" s="1" t="s">
        <v>11542</v>
      </c>
      <c r="M1310" s="1" t="s">
        <v>49</v>
      </c>
      <c r="N1310">
        <v>1</v>
      </c>
      <c r="O1310">
        <v>0</v>
      </c>
      <c r="P1310">
        <v>0</v>
      </c>
      <c r="Q1310">
        <v>0</v>
      </c>
      <c r="R1310" s="19">
        <f>BWscncns[[#This Row],[C fx]]*4+BWscncns[[#This Row],[C fg]]*2+BWscncns[[#This Row],[C fm]]</f>
        <v>4</v>
      </c>
      <c r="S1310">
        <v>12400</v>
      </c>
      <c r="T1310">
        <v>6291456</v>
      </c>
      <c r="U1310" s="13">
        <v>1.9709270000000001</v>
      </c>
      <c r="V1310" s="13">
        <v>0.50737500000000002</v>
      </c>
      <c r="W1310">
        <v>456</v>
      </c>
      <c r="X1310">
        <v>9</v>
      </c>
      <c r="Z1310" s="10">
        <f>IF($N1310&lt;&gt;0,constants!$L$2,IF($O1310&lt;&gt;0,constants!$M$2,IF($P1310&lt;&gt;0,constants!$N$2,0)))</f>
        <v>10125.48</v>
      </c>
      <c r="AA1310" s="10">
        <f>IF($N1310&lt;&gt;0,constants!$L$2,IF($O1310&lt;&gt;0,constants!$M$2,IF($P1310&lt;&gt;0,constants!$P$2,0)))</f>
        <v>10125.48</v>
      </c>
      <c r="AB1310" s="11">
        <f>constants!$O$2</f>
        <v>4861.32</v>
      </c>
      <c r="AC1310" s="11">
        <f>VLOOKUP(BWscncns[[#This Row],[scanner]],[0]!ScnrAvgBW,2,FALSE)/1000</f>
        <v>11818.828055288463</v>
      </c>
      <c r="AD1310" s="8">
        <f>(1+$F1310)*Z1310</f>
        <v>22916.536803872514</v>
      </c>
      <c r="AE1310" s="8">
        <f>(1+$F1310)*AA1310</f>
        <v>22916.536803872514</v>
      </c>
      <c r="AF1310" s="8">
        <f>(1+$F1310)*AB1310</f>
        <v>11002.403707814497</v>
      </c>
      <c r="AG1310" s="8">
        <f>(1+$F1310)*AC1310</f>
        <v>26749.014180824917</v>
      </c>
      <c r="AH1310" s="8">
        <f>(1+$F1310)*$T1310/1000</f>
        <v>14239.165251814686</v>
      </c>
      <c r="AI1310" s="8">
        <f>(1+BWscncns[[#This Row],[pid_error]]*K_p)*BWscncns[[#This Row],[dbw]]/1000</f>
        <v>10265.310625907343</v>
      </c>
      <c r="AJ1310" s="13">
        <f>BWscncns[[#This Row],[Torflow prgrssv alt vote]]/VLOOKUP(BWscncns[[#This Row],[class]],AltBWtotl,2,FALSE)*100</f>
        <v>8.7981351412835446E-2</v>
      </c>
      <c r="AK1310">
        <f>IF(D1310=E1310,1,0)</f>
        <v>1</v>
      </c>
    </row>
    <row r="1311" spans="1:37">
      <c r="A1311" s="1" t="s">
        <v>9798</v>
      </c>
      <c r="B1311" s="1" t="s">
        <v>9799</v>
      </c>
      <c r="C1311">
        <v>10900</v>
      </c>
      <c r="D1311">
        <v>1523895794</v>
      </c>
      <c r="E1311">
        <v>1524948566</v>
      </c>
      <c r="F1311" s="2">
        <v>1.2617337253400001</v>
      </c>
      <c r="G1311" s="2">
        <v>1.2617337253400001</v>
      </c>
      <c r="H1311">
        <v>14229598</v>
      </c>
      <c r="I1311" s="2">
        <v>-5.4255512589700003E-2</v>
      </c>
      <c r="J1311" s="2">
        <v>0</v>
      </c>
      <c r="K1311">
        <v>1</v>
      </c>
      <c r="L1311" s="1" t="s">
        <v>11560</v>
      </c>
      <c r="M1311" s="1" t="s">
        <v>9799</v>
      </c>
      <c r="N1311">
        <v>0</v>
      </c>
      <c r="O1311">
        <v>1</v>
      </c>
      <c r="P1311">
        <v>0</v>
      </c>
      <c r="Q1311">
        <v>0</v>
      </c>
      <c r="R1311" s="19">
        <f>BWscncns[[#This Row],[C fx]]*4+BWscncns[[#This Row],[C fg]]*2+BWscncns[[#This Row],[C fm]]</f>
        <v>2</v>
      </c>
      <c r="S1311">
        <v>9850</v>
      </c>
      <c r="T1311">
        <v>6291456</v>
      </c>
      <c r="U1311" s="13">
        <v>1.565615</v>
      </c>
      <c r="V1311" s="13">
        <v>0.63872600000000002</v>
      </c>
      <c r="W1311">
        <v>1168</v>
      </c>
      <c r="X1311">
        <v>23</v>
      </c>
      <c r="Z1311" s="10">
        <f>IF($N1311&lt;&gt;0,constants!$L$2,IF($O1311&lt;&gt;0,constants!$M$2,IF($P1311&lt;&gt;0,constants!$N$2,0)))</f>
        <v>9721.3799999999992</v>
      </c>
      <c r="AA1311" s="10">
        <f>IF($N1311&lt;&gt;0,constants!$L$2,IF($O1311&lt;&gt;0,constants!$M$2,IF($P1311&lt;&gt;0,constants!$P$2,0)))</f>
        <v>9721.3799999999992</v>
      </c>
      <c r="AB1311" s="11">
        <f>constants!$O$2</f>
        <v>4861.32</v>
      </c>
      <c r="AC1311" s="11">
        <f>VLOOKUP(BWscncns[[#This Row],[scanner]],[0]!ScnrAvgBW,2,FALSE)/1000</f>
        <v>11818.828055288463</v>
      </c>
      <c r="AD1311" s="8">
        <f>(1+$F1311)*Z1311</f>
        <v>21987.173002845768</v>
      </c>
      <c r="AE1311" s="8">
        <f>(1+$F1311)*AA1311</f>
        <v>21987.173002845768</v>
      </c>
      <c r="AF1311" s="8">
        <f>(1+$F1311)*AB1311</f>
        <v>10995.011393669849</v>
      </c>
      <c r="AG1311" s="8">
        <f>(1+$F1311)*AC1311</f>
        <v>26731.042006640484</v>
      </c>
      <c r="AH1311" s="8">
        <f>(1+$F1311)*$T1311/1000</f>
        <v>14229.598216692695</v>
      </c>
      <c r="AI1311" s="8">
        <f>(1+BWscncns[[#This Row],[pid_error]]*K_p)*BWscncns[[#This Row],[dbw]]/1000</f>
        <v>10260.527108346347</v>
      </c>
      <c r="AJ1311" s="13">
        <f>BWscncns[[#This Row],[Torflow prgrssv alt vote]]/VLOOKUP(BWscncns[[#This Row],[class]],AltBWtotl,2,FALSE)*100</f>
        <v>3.5843079275173599E-2</v>
      </c>
      <c r="AK1311">
        <f>IF(D1311=E1311,1,0)</f>
        <v>0</v>
      </c>
    </row>
    <row r="1312" spans="1:37">
      <c r="A1312" s="1" t="s">
        <v>3676</v>
      </c>
      <c r="B1312" s="1" t="s">
        <v>3677</v>
      </c>
      <c r="C1312">
        <v>23600</v>
      </c>
      <c r="D1312">
        <v>1524304034</v>
      </c>
      <c r="E1312">
        <v>1524967085</v>
      </c>
      <c r="F1312" s="2">
        <v>0.27947651762999998</v>
      </c>
      <c r="G1312" s="2">
        <v>0.27947651762999998</v>
      </c>
      <c r="H1312">
        <v>11515288</v>
      </c>
      <c r="I1312" s="2">
        <v>-1.5737668142300001</v>
      </c>
      <c r="J1312" s="2">
        <v>0</v>
      </c>
      <c r="K1312">
        <v>2</v>
      </c>
      <c r="L1312" s="1" t="s">
        <v>11700</v>
      </c>
      <c r="M1312" s="1" t="s">
        <v>3677</v>
      </c>
      <c r="N1312">
        <v>0</v>
      </c>
      <c r="O1312">
        <v>1</v>
      </c>
      <c r="P1312">
        <v>0</v>
      </c>
      <c r="Q1312">
        <v>0</v>
      </c>
      <c r="R1312" s="19">
        <f>BWscncns[[#This Row],[C fx]]*4+BWscncns[[#This Row],[C fg]]*2+BWscncns[[#This Row],[C fm]]</f>
        <v>2</v>
      </c>
      <c r="S1312">
        <v>19200</v>
      </c>
      <c r="T1312">
        <v>9000000</v>
      </c>
      <c r="U1312" s="13">
        <v>2.1333329999999999</v>
      </c>
      <c r="V1312" s="13">
        <v>0.46875</v>
      </c>
      <c r="W1312">
        <v>300</v>
      </c>
      <c r="X1312">
        <v>6</v>
      </c>
      <c r="Z1312" s="10">
        <f>IF($N1312&lt;&gt;0,constants!$L$2,IF($O1312&lt;&gt;0,constants!$M$2,IF($P1312&lt;&gt;0,constants!$N$2,0)))</f>
        <v>9721.3799999999992</v>
      </c>
      <c r="AA1312" s="10">
        <f>IF($N1312&lt;&gt;0,constants!$L$2,IF($O1312&lt;&gt;0,constants!$M$2,IF($P1312&lt;&gt;0,constants!$P$2,0)))</f>
        <v>9721.3799999999992</v>
      </c>
      <c r="AB1312" s="11">
        <f>constants!$O$2</f>
        <v>4861.32</v>
      </c>
      <c r="AC1312" s="11">
        <f>VLOOKUP(BWscncns[[#This Row],[scanner]],[0]!ScnrAvgBW,2,FALSE)/1000</f>
        <v>8853.6095214723919</v>
      </c>
      <c r="AD1312" s="8">
        <f>(1+$F1312)*Z1312</f>
        <v>12438.277428957928</v>
      </c>
      <c r="AE1312" s="8">
        <f>(1+$F1312)*AA1312</f>
        <v>12438.277428957928</v>
      </c>
      <c r="AF1312" s="8">
        <f>(1+$F1312)*AB1312</f>
        <v>6219.9447846850717</v>
      </c>
      <c r="AG1312" s="8">
        <f>(1+$F1312)*AC1312</f>
        <v>11327.985478989307</v>
      </c>
      <c r="AH1312" s="8">
        <f>(1+$F1312)*$T1312/1000</f>
        <v>11515.288658670001</v>
      </c>
      <c r="AI1312" s="8">
        <f>(1+BWscncns[[#This Row],[pid_error]]*K_p)*BWscncns[[#This Row],[dbw]]/1000</f>
        <v>10257.644329335</v>
      </c>
      <c r="AJ1312" s="13">
        <f>BWscncns[[#This Row],[Torflow prgrssv alt vote]]/VLOOKUP(BWscncns[[#This Row],[class]],AltBWtotl,2,FALSE)*100</f>
        <v>3.5833008868892777E-2</v>
      </c>
      <c r="AK1312">
        <f>IF(D1312=E1312,1,0)</f>
        <v>0</v>
      </c>
    </row>
    <row r="1313" spans="1:37">
      <c r="A1313" s="1" t="s">
        <v>5581</v>
      </c>
      <c r="B1313" s="1" t="s">
        <v>5582</v>
      </c>
      <c r="C1313">
        <v>10800</v>
      </c>
      <c r="D1313">
        <v>1524192603</v>
      </c>
      <c r="E1313">
        <v>1524988531</v>
      </c>
      <c r="F1313" s="2">
        <v>0.48119729555000001</v>
      </c>
      <c r="G1313" s="2">
        <v>0.48119729555000001</v>
      </c>
      <c r="H1313">
        <v>6650929</v>
      </c>
      <c r="I1313" s="2">
        <v>0.16563933159499999</v>
      </c>
      <c r="J1313" s="2">
        <v>0</v>
      </c>
      <c r="K1313">
        <v>3</v>
      </c>
      <c r="L1313" s="1" t="s">
        <v>11591</v>
      </c>
      <c r="M1313" s="1" t="s">
        <v>5582</v>
      </c>
      <c r="N1313">
        <v>0</v>
      </c>
      <c r="O1313">
        <v>1</v>
      </c>
      <c r="P1313">
        <v>0</v>
      </c>
      <c r="Q1313">
        <v>0</v>
      </c>
      <c r="R1313" s="19">
        <f>BWscncns[[#This Row],[C fx]]*4+BWscncns[[#This Row],[C fg]]*2+BWscncns[[#This Row],[C fm]]</f>
        <v>2</v>
      </c>
      <c r="S1313">
        <v>8130</v>
      </c>
      <c r="T1313">
        <v>8260321</v>
      </c>
      <c r="U1313" s="13">
        <v>0.98422299999999996</v>
      </c>
      <c r="V1313" s="13">
        <v>1.01603</v>
      </c>
      <c r="W1313">
        <v>3421</v>
      </c>
      <c r="X1313">
        <v>68</v>
      </c>
      <c r="Z1313" s="10">
        <f>IF($N1313&lt;&gt;0,constants!$L$2,IF($O1313&lt;&gt;0,constants!$M$2,IF($P1313&lt;&gt;0,constants!$N$2,0)))</f>
        <v>9721.3799999999992</v>
      </c>
      <c r="AA1313" s="10">
        <f>IF($N1313&lt;&gt;0,constants!$L$2,IF($O1313&lt;&gt;0,constants!$M$2,IF($P1313&lt;&gt;0,constants!$P$2,0)))</f>
        <v>9721.3799999999992</v>
      </c>
      <c r="AB1313" s="11">
        <f>constants!$O$2</f>
        <v>4861.32</v>
      </c>
      <c r="AC1313" s="11">
        <f>VLOOKUP(BWscncns[[#This Row],[scanner]],[0]!ScnrAvgBW,2,FALSE)/1000</f>
        <v>6440.9193022088357</v>
      </c>
      <c r="AD1313" s="8">
        <f>(1+$F1313)*Z1313</f>
        <v>14399.281765013857</v>
      </c>
      <c r="AE1313" s="8">
        <f>(1+$F1313)*AA1313</f>
        <v>14399.281765013857</v>
      </c>
      <c r="AF1313" s="8">
        <f>(1+$F1313)*AB1313</f>
        <v>7200.5740368031247</v>
      </c>
      <c r="AG1313" s="8">
        <f>(1+$F1313)*AC1313</f>
        <v>9540.2722512875207</v>
      </c>
      <c r="AH1313" s="8">
        <f>(1+$F1313)*$T1313/1000</f>
        <v>12235.165125574869</v>
      </c>
      <c r="AI1313" s="8">
        <f>(1+BWscncns[[#This Row],[pid_error]]*K_p)*BWscncns[[#This Row],[dbw]]/1000</f>
        <v>10247.743062787436</v>
      </c>
      <c r="AJ1313" s="13">
        <f>BWscncns[[#This Row],[Torflow prgrssv alt vote]]/VLOOKUP(BWscncns[[#This Row],[class]],AltBWtotl,2,FALSE)*100</f>
        <v>3.5798420793831769E-2</v>
      </c>
      <c r="AK1313">
        <f>IF(D1313=E1313,1,0)</f>
        <v>0</v>
      </c>
    </row>
    <row r="1314" spans="1:37">
      <c r="A1314" s="1" t="s">
        <v>799</v>
      </c>
      <c r="B1314" s="1" t="s">
        <v>800</v>
      </c>
      <c r="C1314">
        <v>12500</v>
      </c>
      <c r="D1314">
        <v>1524860307</v>
      </c>
      <c r="E1314">
        <v>1524860307</v>
      </c>
      <c r="F1314" s="2">
        <v>0.902330132236</v>
      </c>
      <c r="G1314" s="2">
        <v>0.902330132236</v>
      </c>
      <c r="H1314">
        <v>12534721</v>
      </c>
      <c r="I1314" s="2">
        <v>1.26989890738</v>
      </c>
      <c r="J1314" s="2">
        <v>0</v>
      </c>
      <c r="K1314">
        <v>4</v>
      </c>
      <c r="L1314" s="1" t="s">
        <v>11765</v>
      </c>
      <c r="M1314" s="1" t="s">
        <v>800</v>
      </c>
      <c r="N1314">
        <v>0</v>
      </c>
      <c r="O1314">
        <v>1</v>
      </c>
      <c r="P1314">
        <v>0</v>
      </c>
      <c r="Q1314">
        <v>0</v>
      </c>
      <c r="R1314" s="19">
        <f>BWscncns[[#This Row],[C fx]]*4+BWscncns[[#This Row],[C fg]]*2+BWscncns[[#This Row],[C fm]]</f>
        <v>2</v>
      </c>
      <c r="S1314">
        <v>11200</v>
      </c>
      <c r="T1314">
        <v>7030713</v>
      </c>
      <c r="U1314" s="13">
        <v>1.593011</v>
      </c>
      <c r="V1314" s="13">
        <v>0.62774200000000002</v>
      </c>
      <c r="W1314">
        <v>1100</v>
      </c>
      <c r="X1314">
        <v>22</v>
      </c>
      <c r="Z1314" s="10">
        <f>IF($N1314&lt;&gt;0,constants!$L$2,IF($O1314&lt;&gt;0,constants!$M$2,IF($P1314&lt;&gt;0,constants!$N$2,0)))</f>
        <v>9721.3799999999992</v>
      </c>
      <c r="AA1314" s="10">
        <f>IF($N1314&lt;&gt;0,constants!$L$2,IF($O1314&lt;&gt;0,constants!$M$2,IF($P1314&lt;&gt;0,constants!$P$2,0)))</f>
        <v>9721.3799999999992</v>
      </c>
      <c r="AB1314" s="11">
        <f>constants!$O$2</f>
        <v>4861.32</v>
      </c>
      <c r="AC1314" s="11">
        <f>VLOOKUP(BWscncns[[#This Row],[scanner]],[0]!ScnrAvgBW,2,FALSE)/1000</f>
        <v>4819.491751072962</v>
      </c>
      <c r="AD1314" s="8">
        <f>(1+$F1314)*Z1314</f>
        <v>18493.274100916406</v>
      </c>
      <c r="AE1314" s="8">
        <f>(1+$F1314)*AA1314</f>
        <v>18493.274100916406</v>
      </c>
      <c r="AF1314" s="8">
        <f>(1+$F1314)*AB1314</f>
        <v>9247.8355184415104</v>
      </c>
      <c r="AG1314" s="8">
        <f>(1+$F1314)*AC1314</f>
        <v>9168.2643801289396</v>
      </c>
      <c r="AH1314" s="8">
        <f>(1+$F1314)*$T1314/1000</f>
        <v>13374.737191003363</v>
      </c>
      <c r="AI1314" s="8">
        <f>(1+BWscncns[[#This Row],[pid_error]]*K_p)*BWscncns[[#This Row],[dbw]]/1000</f>
        <v>10202.725095501683</v>
      </c>
      <c r="AJ1314" s="13">
        <f>BWscncns[[#This Row],[Torflow prgrssv alt vote]]/VLOOKUP(BWscncns[[#This Row],[class]],AltBWtotl,2,FALSE)*100</f>
        <v>3.5641159616779973E-2</v>
      </c>
      <c r="AK1314">
        <f>IF(D1314=E1314,1,0)</f>
        <v>1</v>
      </c>
    </row>
    <row r="1315" spans="1:37">
      <c r="A1315" s="1" t="s">
        <v>10222</v>
      </c>
      <c r="B1315" s="1" t="s">
        <v>10223</v>
      </c>
      <c r="C1315">
        <v>4360</v>
      </c>
      <c r="D1315">
        <v>1524933178</v>
      </c>
      <c r="E1315">
        <v>1524933178</v>
      </c>
      <c r="F1315" s="2">
        <v>-0.69891228971399999</v>
      </c>
      <c r="G1315" s="2">
        <v>-0.69891228971399999</v>
      </c>
      <c r="H1315">
        <v>4357934</v>
      </c>
      <c r="I1315" s="2">
        <v>-0.65324429603400003</v>
      </c>
      <c r="J1315" s="2">
        <v>0</v>
      </c>
      <c r="K1315">
        <v>4</v>
      </c>
      <c r="L1315" s="1" t="s">
        <v>11786</v>
      </c>
      <c r="M1315" s="1" t="s">
        <v>10223</v>
      </c>
      <c r="N1315">
        <v>1</v>
      </c>
      <c r="O1315">
        <v>0</v>
      </c>
      <c r="P1315">
        <v>0</v>
      </c>
      <c r="Q1315">
        <v>0</v>
      </c>
      <c r="R1315" s="19">
        <f>BWscncns[[#This Row],[C fx]]*4+BWscncns[[#This Row],[C fg]]*2+BWscncns[[#This Row],[C fm]]</f>
        <v>4</v>
      </c>
      <c r="S1315">
        <v>16400</v>
      </c>
      <c r="T1315">
        <v>15676888</v>
      </c>
      <c r="U1315" s="13">
        <v>1.0461259999999999</v>
      </c>
      <c r="V1315" s="13">
        <v>0.95590799999999998</v>
      </c>
      <c r="W1315">
        <v>3014</v>
      </c>
      <c r="X1315">
        <v>60</v>
      </c>
      <c r="Z1315" s="10">
        <f>IF($N1315&lt;&gt;0,constants!$L$2,IF($O1315&lt;&gt;0,constants!$M$2,IF($P1315&lt;&gt;0,constants!$N$2,0)))</f>
        <v>10125.48</v>
      </c>
      <c r="AA1315" s="10">
        <f>IF($N1315&lt;&gt;0,constants!$L$2,IF($O1315&lt;&gt;0,constants!$M$2,IF($P1315&lt;&gt;0,constants!$P$2,0)))</f>
        <v>10125.48</v>
      </c>
      <c r="AB1315" s="11">
        <f>constants!$O$2</f>
        <v>4861.32</v>
      </c>
      <c r="AC1315" s="11">
        <f>VLOOKUP(BWscncns[[#This Row],[scanner]],[0]!ScnrAvgBW,2,FALSE)/1000</f>
        <v>4819.491751072962</v>
      </c>
      <c r="AD1315" s="8">
        <f>(1+$F1315)*Z1315</f>
        <v>3048.6575887466875</v>
      </c>
      <c r="AE1315" s="8">
        <f>(1+$F1315)*AA1315</f>
        <v>3048.6575887466875</v>
      </c>
      <c r="AF1315" s="8">
        <f>(1+$F1315)*AB1315</f>
        <v>1463.6837077675375</v>
      </c>
      <c r="AG1315" s="8">
        <f>(1+$F1315)*AC1315</f>
        <v>1451.0897360728229</v>
      </c>
      <c r="AH1315" s="8">
        <f>(1+$F1315)*$T1315/1000</f>
        <v>4720.1183123300698</v>
      </c>
      <c r="AI1315" s="8">
        <f>(1+BWscncns[[#This Row],[pid_error]]*K_p)*BWscncns[[#This Row],[dbw]]/1000</f>
        <v>10198.503156165036</v>
      </c>
      <c r="AJ1315" s="13">
        <f>BWscncns[[#This Row],[Torflow prgrssv alt vote]]/VLOOKUP(BWscncns[[#This Row],[class]],AltBWtotl,2,FALSE)*100</f>
        <v>8.7408761679645508E-2</v>
      </c>
      <c r="AK1315">
        <f>IF(D1315=E1315,1,0)</f>
        <v>1</v>
      </c>
    </row>
    <row r="1316" spans="1:37">
      <c r="A1316" s="1" t="s">
        <v>2952</v>
      </c>
      <c r="B1316" s="1" t="s">
        <v>2953</v>
      </c>
      <c r="C1316">
        <v>13400</v>
      </c>
      <c r="D1316">
        <v>1525007036</v>
      </c>
      <c r="E1316">
        <v>1525007036</v>
      </c>
      <c r="F1316" s="2">
        <v>0.93127790657700005</v>
      </c>
      <c r="G1316" s="2">
        <v>0.93127790657700005</v>
      </c>
      <c r="H1316">
        <v>13432713</v>
      </c>
      <c r="I1316" s="2">
        <v>-0.311982636413</v>
      </c>
      <c r="J1316" s="2">
        <v>0</v>
      </c>
      <c r="K1316">
        <v>3</v>
      </c>
      <c r="L1316" s="1" t="s">
        <v>11600</v>
      </c>
      <c r="M1316" s="1" t="s">
        <v>2953</v>
      </c>
      <c r="N1316">
        <v>0</v>
      </c>
      <c r="O1316">
        <v>0</v>
      </c>
      <c r="P1316">
        <v>1</v>
      </c>
      <c r="Q1316">
        <v>0</v>
      </c>
      <c r="R1316" s="19">
        <f>BWscncns[[#This Row],[C fx]]*4+BWscncns[[#This Row],[C fg]]*2+BWscncns[[#This Row],[C fm]]</f>
        <v>1</v>
      </c>
      <c r="S1316">
        <v>9530</v>
      </c>
      <c r="T1316">
        <v>6955350</v>
      </c>
      <c r="U1316" s="13">
        <v>1.3701680000000001</v>
      </c>
      <c r="V1316" s="13">
        <v>0.72983699999999996</v>
      </c>
      <c r="W1316">
        <v>1734</v>
      </c>
      <c r="X1316">
        <v>34</v>
      </c>
      <c r="Z1316" s="10">
        <f>IF($N1316&lt;&gt;0,constants!$L$2,IF($O1316&lt;&gt;0,constants!$M$2,IF($P1316&lt;&gt;0,constants!$N$2,0)))</f>
        <v>1117.99</v>
      </c>
      <c r="AA1316" s="10">
        <f>IF($N1316&lt;&gt;0,constants!$L$2,IF($O1316&lt;&gt;0,constants!$M$2,IF($P1316&lt;&gt;0,constants!$P$2,0)))</f>
        <v>4051.45</v>
      </c>
      <c r="AB1316" s="11">
        <f>constants!$O$2</f>
        <v>4861.32</v>
      </c>
      <c r="AC1316" s="11">
        <f>VLOOKUP(BWscncns[[#This Row],[scanner]],[0]!ScnrAvgBW,2,FALSE)/1000</f>
        <v>6440.9193022088357</v>
      </c>
      <c r="AD1316" s="8">
        <f>(1+$F1316)*Z1316</f>
        <v>2159.1493867740205</v>
      </c>
      <c r="AE1316" s="8">
        <f>(1+$F1316)*AA1316</f>
        <v>7824.4758746013867</v>
      </c>
      <c r="AF1316" s="8">
        <f>(1+$F1316)*AB1316</f>
        <v>9388.5599128009017</v>
      </c>
      <c r="AG1316" s="8">
        <f>(1+$F1316)*AC1316</f>
        <v>12439.205146401273</v>
      </c>
      <c r="AH1316" s="8">
        <f>(1+$F1316)*$T1316/1000</f>
        <v>13432.713787510338</v>
      </c>
      <c r="AI1316" s="8">
        <f>(1+BWscncns[[#This Row],[pid_error]]*K_p)*BWscncns[[#This Row],[dbw]]/1000</f>
        <v>10194.031893755167</v>
      </c>
      <c r="AJ1316" s="13">
        <f>BWscncns[[#This Row],[Torflow prgrssv alt vote]]/VLOOKUP(BWscncns[[#This Row],[class]],AltBWtotl,2,FALSE)*100</f>
        <v>0.20105352271004667</v>
      </c>
      <c r="AK1316">
        <f>IF(D1316=E1316,1,0)</f>
        <v>1</v>
      </c>
    </row>
    <row r="1317" spans="1:37">
      <c r="A1317" s="1" t="s">
        <v>11305</v>
      </c>
      <c r="B1317" s="1" t="s">
        <v>11306</v>
      </c>
      <c r="C1317">
        <v>10700</v>
      </c>
      <c r="D1317">
        <v>1524204633</v>
      </c>
      <c r="E1317">
        <v>1524939777</v>
      </c>
      <c r="F1317" s="2">
        <v>0.42588718590300001</v>
      </c>
      <c r="G1317" s="2">
        <v>0.42588718590300001</v>
      </c>
      <c r="H1317">
        <v>8268594</v>
      </c>
      <c r="I1317" s="2">
        <v>-8.6603892213300004E-2</v>
      </c>
      <c r="J1317" s="2">
        <v>0</v>
      </c>
      <c r="K1317">
        <v>1</v>
      </c>
      <c r="L1317" s="1" t="s">
        <v>11583</v>
      </c>
      <c r="M1317" s="1" t="s">
        <v>11306</v>
      </c>
      <c r="N1317">
        <v>0</v>
      </c>
      <c r="O1317">
        <v>1</v>
      </c>
      <c r="P1317">
        <v>0</v>
      </c>
      <c r="Q1317">
        <v>0</v>
      </c>
      <c r="R1317" s="19">
        <f>BWscncns[[#This Row],[C fx]]*4+BWscncns[[#This Row],[C fg]]*2+BWscncns[[#This Row],[C fm]]</f>
        <v>2</v>
      </c>
      <c r="S1317">
        <v>10700</v>
      </c>
      <c r="T1317">
        <v>8402128</v>
      </c>
      <c r="U1317" s="13">
        <v>1.273487</v>
      </c>
      <c r="V1317" s="13">
        <v>0.785246</v>
      </c>
      <c r="W1317">
        <v>2071</v>
      </c>
      <c r="X1317">
        <v>41</v>
      </c>
      <c r="Z1317" s="10">
        <f>IF($N1317&lt;&gt;0,constants!$L$2,IF($O1317&lt;&gt;0,constants!$M$2,IF($P1317&lt;&gt;0,constants!$N$2,0)))</f>
        <v>9721.3799999999992</v>
      </c>
      <c r="AA1317" s="10">
        <f>IF($N1317&lt;&gt;0,constants!$L$2,IF($O1317&lt;&gt;0,constants!$M$2,IF($P1317&lt;&gt;0,constants!$P$2,0)))</f>
        <v>9721.3799999999992</v>
      </c>
      <c r="AB1317" s="11">
        <f>constants!$O$2</f>
        <v>4861.32</v>
      </c>
      <c r="AC1317" s="11">
        <f>VLOOKUP(BWscncns[[#This Row],[scanner]],[0]!ScnrAvgBW,2,FALSE)/1000</f>
        <v>11818.828055288463</v>
      </c>
      <c r="AD1317" s="8">
        <f>(1+$F1317)*Z1317</f>
        <v>13861.591171293705</v>
      </c>
      <c r="AE1317" s="8">
        <f>(1+$F1317)*AA1317</f>
        <v>13861.591171293705</v>
      </c>
      <c r="AF1317" s="8">
        <f>(1+$F1317)*AB1317</f>
        <v>6931.6938945739712</v>
      </c>
      <c r="AG1317" s="8">
        <f>(1+$F1317)*AC1317</f>
        <v>16852.315476426691</v>
      </c>
      <c r="AH1317" s="8">
        <f>(1+$F1317)*$T1317/1000</f>
        <v>11980.486649516803</v>
      </c>
      <c r="AI1317" s="8">
        <f>(1+BWscncns[[#This Row],[pid_error]]*K_p)*BWscncns[[#This Row],[dbw]]/1000</f>
        <v>10191.307324758402</v>
      </c>
      <c r="AJ1317" s="13">
        <f>BWscncns[[#This Row],[Torflow prgrssv alt vote]]/VLOOKUP(BWscncns[[#This Row],[class]],AltBWtotl,2,FALSE)*100</f>
        <v>3.5601273940578763E-2</v>
      </c>
      <c r="AK1317">
        <f>IF(D1317=E1317,1,0)</f>
        <v>0</v>
      </c>
    </row>
    <row r="1318" spans="1:37">
      <c r="A1318" s="1" t="s">
        <v>234</v>
      </c>
      <c r="B1318" s="1" t="s">
        <v>235</v>
      </c>
      <c r="C1318">
        <v>4030</v>
      </c>
      <c r="D1318">
        <v>1524888606</v>
      </c>
      <c r="E1318">
        <v>1524888606</v>
      </c>
      <c r="F1318" s="2">
        <v>1.85013200152</v>
      </c>
      <c r="G1318" s="2">
        <v>1.85013200152</v>
      </c>
      <c r="H1318">
        <v>4030981</v>
      </c>
      <c r="I1318" s="2">
        <v>1.1367492237600001</v>
      </c>
      <c r="J1318" s="2">
        <v>0</v>
      </c>
      <c r="K1318">
        <v>1</v>
      </c>
      <c r="L1318" s="1" t="s">
        <v>11655</v>
      </c>
      <c r="M1318" s="1" t="s">
        <v>235</v>
      </c>
      <c r="N1318">
        <v>1</v>
      </c>
      <c r="O1318">
        <v>0</v>
      </c>
      <c r="P1318">
        <v>0</v>
      </c>
      <c r="Q1318">
        <v>0</v>
      </c>
      <c r="R1318" s="19">
        <f>BWscncns[[#This Row],[C fx]]*4+BWscncns[[#This Row],[C fg]]*2+BWscncns[[#This Row],[C fm]]</f>
        <v>4</v>
      </c>
      <c r="S1318">
        <v>4030</v>
      </c>
      <c r="T1318">
        <v>5291679</v>
      </c>
      <c r="U1318" s="13">
        <v>0.76157300000000006</v>
      </c>
      <c r="V1318" s="13">
        <v>1.313072</v>
      </c>
      <c r="W1318">
        <v>4100</v>
      </c>
      <c r="X1318">
        <v>82</v>
      </c>
      <c r="Z1318" s="10">
        <f>IF($N1318&lt;&gt;0,constants!$L$2,IF($O1318&lt;&gt;0,constants!$M$2,IF($P1318&lt;&gt;0,constants!$N$2,0)))</f>
        <v>10125.48</v>
      </c>
      <c r="AA1318" s="10">
        <f>IF($N1318&lt;&gt;0,constants!$L$2,IF($O1318&lt;&gt;0,constants!$M$2,IF($P1318&lt;&gt;0,constants!$P$2,0)))</f>
        <v>10125.48</v>
      </c>
      <c r="AB1318" s="11">
        <f>constants!$O$2</f>
        <v>4861.32</v>
      </c>
      <c r="AC1318" s="11">
        <f>VLOOKUP(BWscncns[[#This Row],[scanner]],[0]!ScnrAvgBW,2,FALSE)/1000</f>
        <v>11818.828055288463</v>
      </c>
      <c r="AD1318" s="8">
        <f>(1+$F1318)*Z1318</f>
        <v>28858.954578750727</v>
      </c>
      <c r="AE1318" s="8">
        <f>(1+$F1318)*AA1318</f>
        <v>28858.954578750727</v>
      </c>
      <c r="AF1318" s="8">
        <f>(1+$F1318)*AB1318</f>
        <v>13855.403701629206</v>
      </c>
      <c r="AG1318" s="8">
        <f>(1+$F1318)*AC1318</f>
        <v>33685.220060840038</v>
      </c>
      <c r="AH1318" s="8">
        <f>(1+$F1318)*$T1318/1000</f>
        <v>15081.983659671352</v>
      </c>
      <c r="AI1318" s="8">
        <f>(1+BWscncns[[#This Row],[pid_error]]*K_p)*BWscncns[[#This Row],[dbw]]/1000</f>
        <v>10186.831329835675</v>
      </c>
      <c r="AJ1318" s="13">
        <f>BWscncns[[#This Row],[Torflow prgrssv alt vote]]/VLOOKUP(BWscncns[[#This Row],[class]],AltBWtotl,2,FALSE)*100</f>
        <v>8.7308725441938143E-2</v>
      </c>
      <c r="AK1318">
        <f>IF(D1318=E1318,1,0)</f>
        <v>1</v>
      </c>
    </row>
    <row r="1319" spans="1:37">
      <c r="A1319" s="1" t="s">
        <v>8106</v>
      </c>
      <c r="B1319" s="1" t="s">
        <v>8107</v>
      </c>
      <c r="C1319">
        <v>23500</v>
      </c>
      <c r="D1319">
        <v>1524754216</v>
      </c>
      <c r="E1319">
        <v>1525002344</v>
      </c>
      <c r="F1319" s="2">
        <v>-5.7073068777800003E-2</v>
      </c>
      <c r="G1319" s="2">
        <v>-5.7073068777800003E-2</v>
      </c>
      <c r="H1319">
        <v>9887305</v>
      </c>
      <c r="I1319" s="2">
        <v>-0.99057235489100004</v>
      </c>
      <c r="J1319" s="2">
        <v>0</v>
      </c>
      <c r="K1319">
        <v>1</v>
      </c>
      <c r="L1319" s="1" t="s">
        <v>11562</v>
      </c>
      <c r="M1319" s="1" t="s">
        <v>8107</v>
      </c>
      <c r="N1319">
        <v>0</v>
      </c>
      <c r="O1319">
        <v>1</v>
      </c>
      <c r="P1319">
        <v>0</v>
      </c>
      <c r="Q1319">
        <v>0</v>
      </c>
      <c r="R1319" s="19">
        <f>BWscncns[[#This Row],[C fx]]*4+BWscncns[[#This Row],[C fg]]*2+BWscncns[[#This Row],[C fm]]</f>
        <v>2</v>
      </c>
      <c r="S1319">
        <v>17000</v>
      </c>
      <c r="T1319">
        <v>10485760</v>
      </c>
      <c r="U1319" s="13">
        <v>1.621246</v>
      </c>
      <c r="V1319" s="13">
        <v>0.61680900000000005</v>
      </c>
      <c r="W1319">
        <v>1034</v>
      </c>
      <c r="X1319">
        <v>20</v>
      </c>
      <c r="Z1319" s="10">
        <f>IF($N1319&lt;&gt;0,constants!$L$2,IF($O1319&lt;&gt;0,constants!$M$2,IF($P1319&lt;&gt;0,constants!$N$2,0)))</f>
        <v>9721.3799999999992</v>
      </c>
      <c r="AA1319" s="10">
        <f>IF($N1319&lt;&gt;0,constants!$L$2,IF($O1319&lt;&gt;0,constants!$M$2,IF($P1319&lt;&gt;0,constants!$P$2,0)))</f>
        <v>9721.3799999999992</v>
      </c>
      <c r="AB1319" s="11">
        <f>constants!$O$2</f>
        <v>4861.32</v>
      </c>
      <c r="AC1319" s="11">
        <f>VLOOKUP(BWscncns[[#This Row],[scanner]],[0]!ScnrAvgBW,2,FALSE)/1000</f>
        <v>11818.828055288463</v>
      </c>
      <c r="AD1319" s="8">
        <f>(1+$F1319)*Z1319</f>
        <v>9166.5510106448692</v>
      </c>
      <c r="AE1319" s="8">
        <f>(1+$F1319)*AA1319</f>
        <v>9166.5510106448692</v>
      </c>
      <c r="AF1319" s="8">
        <f>(1+$F1319)*AB1319</f>
        <v>4583.8695492891047</v>
      </c>
      <c r="AG1319" s="8">
        <f>(1+$F1319)*AC1319</f>
        <v>11144.29126881599</v>
      </c>
      <c r="AH1319" s="8">
        <f>(1+$F1319)*$T1319/1000</f>
        <v>9887.3054983324946</v>
      </c>
      <c r="AI1319" s="8">
        <f>(1+BWscncns[[#This Row],[pid_error]]*K_p)*BWscncns[[#This Row],[dbw]]/1000</f>
        <v>10186.532749166248</v>
      </c>
      <c r="AJ1319" s="13">
        <f>BWscncns[[#This Row],[Torflow prgrssv alt vote]]/VLOOKUP(BWscncns[[#This Row],[class]],AltBWtotl,2,FALSE)*100</f>
        <v>3.5584594925003078E-2</v>
      </c>
      <c r="AK1319">
        <f>IF(D1319=E1319,1,0)</f>
        <v>0</v>
      </c>
    </row>
    <row r="1320" spans="1:37">
      <c r="A1320" s="1" t="s">
        <v>8769</v>
      </c>
      <c r="B1320" s="1" t="s">
        <v>8770</v>
      </c>
      <c r="C1320">
        <v>12000</v>
      </c>
      <c r="D1320">
        <v>1524234086</v>
      </c>
      <c r="E1320">
        <v>1525006418</v>
      </c>
      <c r="F1320" s="2">
        <v>0.37655739987800002</v>
      </c>
      <c r="G1320" s="2">
        <v>0.37655739987800002</v>
      </c>
      <c r="H1320">
        <v>11561690</v>
      </c>
      <c r="I1320" s="2">
        <v>-0.79485854026199998</v>
      </c>
      <c r="J1320" s="2">
        <v>0</v>
      </c>
      <c r="K1320">
        <v>2</v>
      </c>
      <c r="L1320" s="1" t="s">
        <v>11703</v>
      </c>
      <c r="M1320" s="1" t="s">
        <v>8770</v>
      </c>
      <c r="N1320">
        <v>0</v>
      </c>
      <c r="O1320">
        <v>1</v>
      </c>
      <c r="P1320">
        <v>0</v>
      </c>
      <c r="Q1320">
        <v>0</v>
      </c>
      <c r="R1320" s="19">
        <f>BWscncns[[#This Row],[C fx]]*4+BWscncns[[#This Row],[C fg]]*2+BWscncns[[#This Row],[C fm]]</f>
        <v>2</v>
      </c>
      <c r="S1320">
        <v>11200</v>
      </c>
      <c r="T1320">
        <v>8571187</v>
      </c>
      <c r="U1320" s="13">
        <v>1.3067029999999999</v>
      </c>
      <c r="V1320" s="13">
        <v>0.76528499999999999</v>
      </c>
      <c r="W1320">
        <v>1949</v>
      </c>
      <c r="X1320">
        <v>38</v>
      </c>
      <c r="Z1320" s="10">
        <f>IF($N1320&lt;&gt;0,constants!$L$2,IF($O1320&lt;&gt;0,constants!$M$2,IF($P1320&lt;&gt;0,constants!$N$2,0)))</f>
        <v>9721.3799999999992</v>
      </c>
      <c r="AA1320" s="10">
        <f>IF($N1320&lt;&gt;0,constants!$L$2,IF($O1320&lt;&gt;0,constants!$M$2,IF($P1320&lt;&gt;0,constants!$P$2,0)))</f>
        <v>9721.3799999999992</v>
      </c>
      <c r="AB1320" s="11">
        <f>constants!$O$2</f>
        <v>4861.32</v>
      </c>
      <c r="AC1320" s="11">
        <f>VLOOKUP(BWscncns[[#This Row],[scanner]],[0]!ScnrAvgBW,2,FALSE)/1000</f>
        <v>8853.6095214723919</v>
      </c>
      <c r="AD1320" s="8">
        <f>(1+$F1320)*Z1320</f>
        <v>13382.037576025992</v>
      </c>
      <c r="AE1320" s="8">
        <f>(1+$F1320)*AA1320</f>
        <v>13382.037576025992</v>
      </c>
      <c r="AF1320" s="8">
        <f>(1+$F1320)*AB1320</f>
        <v>6691.8860191749191</v>
      </c>
      <c r="AG1320" s="8">
        <f>(1+$F1320)*AC1320</f>
        <v>12187.501702413139</v>
      </c>
      <c r="AH1320" s="8">
        <f>(1+$F1320)*$T1320/1000</f>
        <v>11798.730890588116</v>
      </c>
      <c r="AI1320" s="8">
        <f>(1+BWscncns[[#This Row],[pid_error]]*K_p)*BWscncns[[#This Row],[dbw]]/1000</f>
        <v>10184.958945294058</v>
      </c>
      <c r="AJ1320" s="13">
        <f>BWscncns[[#This Row],[Torflow prgrssv alt vote]]/VLOOKUP(BWscncns[[#This Row],[class]],AltBWtotl,2,FALSE)*100</f>
        <v>3.5579097159015152E-2</v>
      </c>
      <c r="AK1320">
        <f>IF(D1320=E1320,1,0)</f>
        <v>0</v>
      </c>
    </row>
    <row r="1321" spans="1:37">
      <c r="A1321" s="1" t="s">
        <v>2647</v>
      </c>
      <c r="B1321" s="1" t="s">
        <v>2648</v>
      </c>
      <c r="C1321">
        <v>10800</v>
      </c>
      <c r="D1321">
        <v>1524122026</v>
      </c>
      <c r="E1321">
        <v>1524987132</v>
      </c>
      <c r="F1321" s="2">
        <v>1.19963977087</v>
      </c>
      <c r="G1321" s="2">
        <v>1.19963977087</v>
      </c>
      <c r="H1321">
        <v>11653390</v>
      </c>
      <c r="I1321" s="2">
        <v>-7.7611497625100001E-2</v>
      </c>
      <c r="J1321" s="2">
        <v>0</v>
      </c>
      <c r="K1321">
        <v>3</v>
      </c>
      <c r="L1321" s="1" t="s">
        <v>11611</v>
      </c>
      <c r="M1321" s="1" t="s">
        <v>2648</v>
      </c>
      <c r="N1321">
        <v>0</v>
      </c>
      <c r="O1321">
        <v>1</v>
      </c>
      <c r="P1321">
        <v>0</v>
      </c>
      <c r="Q1321">
        <v>0</v>
      </c>
      <c r="R1321" s="19">
        <f>BWscncns[[#This Row],[C fx]]*4+BWscncns[[#This Row],[C fg]]*2+BWscncns[[#This Row],[C fm]]</f>
        <v>2</v>
      </c>
      <c r="S1321">
        <v>10100</v>
      </c>
      <c r="T1321">
        <v>6348982</v>
      </c>
      <c r="U1321" s="13">
        <v>1.5908059999999999</v>
      </c>
      <c r="V1321" s="13">
        <v>0.62861199999999995</v>
      </c>
      <c r="W1321">
        <v>1104</v>
      </c>
      <c r="X1321">
        <v>22</v>
      </c>
      <c r="Z1321" s="10">
        <f>IF($N1321&lt;&gt;0,constants!$L$2,IF($O1321&lt;&gt;0,constants!$M$2,IF($P1321&lt;&gt;0,constants!$N$2,0)))</f>
        <v>9721.3799999999992</v>
      </c>
      <c r="AA1321" s="10">
        <f>IF($N1321&lt;&gt;0,constants!$L$2,IF($O1321&lt;&gt;0,constants!$M$2,IF($P1321&lt;&gt;0,constants!$P$2,0)))</f>
        <v>9721.3799999999992</v>
      </c>
      <c r="AB1321" s="11">
        <f>constants!$O$2</f>
        <v>4861.32</v>
      </c>
      <c r="AC1321" s="11">
        <f>VLOOKUP(BWscncns[[#This Row],[scanner]],[0]!ScnrAvgBW,2,FALSE)/1000</f>
        <v>6440.9193022088357</v>
      </c>
      <c r="AD1321" s="8">
        <f>(1+$F1321)*Z1321</f>
        <v>21383.534075740201</v>
      </c>
      <c r="AE1321" s="8">
        <f>(1+$F1321)*AA1321</f>
        <v>21383.534075740201</v>
      </c>
      <c r="AF1321" s="8">
        <f>(1+$F1321)*AB1321</f>
        <v>10693.152810925749</v>
      </c>
      <c r="AG1321" s="8">
        <f>(1+$F1321)*AC1321</f>
        <v>14167.702258102805</v>
      </c>
      <c r="AH1321" s="8">
        <f>(1+$F1321)*$T1321/1000</f>
        <v>13965.473311737755</v>
      </c>
      <c r="AI1321" s="8">
        <f>(1+BWscncns[[#This Row],[pid_error]]*K_p)*BWscncns[[#This Row],[dbw]]/1000</f>
        <v>10157.227655868879</v>
      </c>
      <c r="AJ1321" s="13">
        <f>BWscncns[[#This Row],[Torflow prgrssv alt vote]]/VLOOKUP(BWscncns[[#This Row],[class]],AltBWtotl,2,FALSE)*100</f>
        <v>3.5482223499916206E-2</v>
      </c>
      <c r="AK1321">
        <f>IF(D1321=E1321,1,0)</f>
        <v>0</v>
      </c>
    </row>
    <row r="1322" spans="1:37">
      <c r="A1322" s="1" t="s">
        <v>1241</v>
      </c>
      <c r="B1322" s="1" t="s">
        <v>1242</v>
      </c>
      <c r="C1322">
        <v>12500</v>
      </c>
      <c r="D1322">
        <v>1523843617</v>
      </c>
      <c r="E1322">
        <v>1524969770</v>
      </c>
      <c r="F1322" s="2">
        <v>1.87440153197</v>
      </c>
      <c r="G1322" s="2">
        <v>1.87440153197</v>
      </c>
      <c r="H1322">
        <v>15070142</v>
      </c>
      <c r="I1322" s="2">
        <v>-1.73745863991E-2</v>
      </c>
      <c r="J1322" s="2">
        <v>0</v>
      </c>
      <c r="K1322">
        <v>1</v>
      </c>
      <c r="L1322" s="1" t="s">
        <v>11551</v>
      </c>
      <c r="M1322" s="1" t="s">
        <v>1242</v>
      </c>
      <c r="N1322">
        <v>0</v>
      </c>
      <c r="O1322">
        <v>1</v>
      </c>
      <c r="P1322">
        <v>0</v>
      </c>
      <c r="Q1322">
        <v>0</v>
      </c>
      <c r="R1322" s="19">
        <f>BWscncns[[#This Row],[C fx]]*4+BWscncns[[#This Row],[C fg]]*2+BWscncns[[#This Row],[C fm]]</f>
        <v>2</v>
      </c>
      <c r="S1322">
        <v>11300</v>
      </c>
      <c r="T1322">
        <v>5242880</v>
      </c>
      <c r="U1322" s="13">
        <v>2.1553040000000001</v>
      </c>
      <c r="V1322" s="13">
        <v>0.463972</v>
      </c>
      <c r="W1322">
        <v>285</v>
      </c>
      <c r="X1322">
        <v>5</v>
      </c>
      <c r="Z1322" s="10">
        <f>IF($N1322&lt;&gt;0,constants!$L$2,IF($O1322&lt;&gt;0,constants!$M$2,IF($P1322&lt;&gt;0,constants!$N$2,0)))</f>
        <v>9721.3799999999992</v>
      </c>
      <c r="AA1322" s="10">
        <f>IF($N1322&lt;&gt;0,constants!$L$2,IF($O1322&lt;&gt;0,constants!$M$2,IF($P1322&lt;&gt;0,constants!$P$2,0)))</f>
        <v>9721.3799999999992</v>
      </c>
      <c r="AB1322" s="11">
        <f>constants!$O$2</f>
        <v>4861.32</v>
      </c>
      <c r="AC1322" s="11">
        <f>VLOOKUP(BWscncns[[#This Row],[scanner]],[0]!ScnrAvgBW,2,FALSE)/1000</f>
        <v>11818.828055288463</v>
      </c>
      <c r="AD1322" s="8">
        <f>(1+$F1322)*Z1322</f>
        <v>27943.14956486252</v>
      </c>
      <c r="AE1322" s="8">
        <f>(1+$F1322)*AA1322</f>
        <v>27943.14956486252</v>
      </c>
      <c r="AF1322" s="8">
        <f>(1+$F1322)*AB1322</f>
        <v>13973.385655396401</v>
      </c>
      <c r="AG1322" s="8">
        <f>(1+$F1322)*AC1322</f>
        <v>33972.057468211176</v>
      </c>
      <c r="AH1322" s="8">
        <f>(1+$F1322)*$T1322/1000</f>
        <v>15070.142303934876</v>
      </c>
      <c r="AI1322" s="8">
        <f>(1+BWscncns[[#This Row],[pid_error]]*K_p)*BWscncns[[#This Row],[dbw]]/1000</f>
        <v>10156.511151967437</v>
      </c>
      <c r="AJ1322" s="13">
        <f>BWscncns[[#This Row],[Torflow prgrssv alt vote]]/VLOOKUP(BWscncns[[#This Row],[class]],AltBWtotl,2,FALSE)*100</f>
        <v>3.5479720538238974E-2</v>
      </c>
      <c r="AK1322">
        <f>IF(D1322=E1322,1,0)</f>
        <v>0</v>
      </c>
    </row>
    <row r="1323" spans="1:37">
      <c r="A1323" s="1" t="s">
        <v>126</v>
      </c>
      <c r="B1323" s="1" t="s">
        <v>127</v>
      </c>
      <c r="C1323">
        <v>15100</v>
      </c>
      <c r="D1323">
        <v>1524913739</v>
      </c>
      <c r="E1323">
        <v>1524913739</v>
      </c>
      <c r="F1323" s="2">
        <v>1.8720403289000001</v>
      </c>
      <c r="G1323" s="2">
        <v>1.8720403289000001</v>
      </c>
      <c r="H1323">
        <v>15057762</v>
      </c>
      <c r="I1323" s="2">
        <v>1.16162797231</v>
      </c>
      <c r="J1323" s="2">
        <v>0</v>
      </c>
      <c r="K1323">
        <v>3</v>
      </c>
      <c r="L1323" s="1" t="s">
        <v>11727</v>
      </c>
      <c r="M1323" s="1" t="s">
        <v>127</v>
      </c>
      <c r="N1323">
        <v>0</v>
      </c>
      <c r="O1323">
        <v>0</v>
      </c>
      <c r="P1323">
        <v>1</v>
      </c>
      <c r="Q1323">
        <v>0</v>
      </c>
      <c r="R1323" s="19">
        <f>BWscncns[[#This Row],[C fx]]*4+BWscncns[[#This Row],[C fg]]*2+BWscncns[[#This Row],[C fm]]</f>
        <v>1</v>
      </c>
      <c r="S1323">
        <v>5950</v>
      </c>
      <c r="T1323">
        <v>5242880</v>
      </c>
      <c r="U1323" s="13">
        <v>1.1348720000000001</v>
      </c>
      <c r="V1323" s="13">
        <v>0.88115600000000005</v>
      </c>
      <c r="W1323">
        <v>2530</v>
      </c>
      <c r="X1323">
        <v>50</v>
      </c>
      <c r="Z1323" s="10">
        <f>IF($N1323&lt;&gt;0,constants!$L$2,IF($O1323&lt;&gt;0,constants!$M$2,IF($P1323&lt;&gt;0,constants!$N$2,0)))</f>
        <v>1117.99</v>
      </c>
      <c r="AA1323" s="10">
        <f>IF($N1323&lt;&gt;0,constants!$L$2,IF($O1323&lt;&gt;0,constants!$M$2,IF($P1323&lt;&gt;0,constants!$P$2,0)))</f>
        <v>4051.45</v>
      </c>
      <c r="AB1323" s="11">
        <f>constants!$O$2</f>
        <v>4861.32</v>
      </c>
      <c r="AC1323" s="11">
        <f>VLOOKUP(BWscncns[[#This Row],[scanner]],[0]!ScnrAvgBW,2,FALSE)/1000</f>
        <v>6440.9193022088357</v>
      </c>
      <c r="AD1323" s="8">
        <f>(1+$F1323)*Z1323</f>
        <v>3210.9123673069107</v>
      </c>
      <c r="AE1323" s="8">
        <f>(1+$F1323)*AA1323</f>
        <v>11635.927790521904</v>
      </c>
      <c r="AF1323" s="8">
        <f>(1+$F1323)*AB1323</f>
        <v>13961.907091688146</v>
      </c>
      <c r="AG1323" s="8">
        <f>(1+$F1323)*AC1323</f>
        <v>18498.579991134222</v>
      </c>
      <c r="AH1323" s="8">
        <f>(1+$F1323)*$T1323/1000</f>
        <v>15057.76279958323</v>
      </c>
      <c r="AI1323" s="8">
        <f>(1+BWscncns[[#This Row],[pid_error]]*K_p)*BWscncns[[#This Row],[dbw]]/1000</f>
        <v>10150.321399791615</v>
      </c>
      <c r="AJ1323" s="13">
        <f>BWscncns[[#This Row],[Torflow prgrssv alt vote]]/VLOOKUP(BWscncns[[#This Row],[class]],AltBWtotl,2,FALSE)*100</f>
        <v>0.20019143508050413</v>
      </c>
      <c r="AK1323">
        <f>IF(D1323=E1323,1,0)</f>
        <v>1</v>
      </c>
    </row>
    <row r="1324" spans="1:37">
      <c r="A1324" s="1" t="s">
        <v>9149</v>
      </c>
      <c r="B1324" s="1" t="s">
        <v>9150</v>
      </c>
      <c r="C1324">
        <v>10100</v>
      </c>
      <c r="D1324">
        <v>1524222239</v>
      </c>
      <c r="E1324">
        <v>1524918841</v>
      </c>
      <c r="F1324" s="2">
        <v>7.4334716325300004E-2</v>
      </c>
      <c r="G1324" s="2">
        <v>7.4334716325300004E-2</v>
      </c>
      <c r="H1324">
        <v>9738251</v>
      </c>
      <c r="I1324" s="2">
        <v>-3.1149162519699999E-2</v>
      </c>
      <c r="J1324" s="2">
        <v>0</v>
      </c>
      <c r="K1324">
        <v>5</v>
      </c>
      <c r="L1324" s="1" t="s">
        <v>11741</v>
      </c>
      <c r="M1324" s="1" t="s">
        <v>9150</v>
      </c>
      <c r="N1324">
        <v>0</v>
      </c>
      <c r="O1324">
        <v>1</v>
      </c>
      <c r="P1324">
        <v>0</v>
      </c>
      <c r="Q1324">
        <v>0</v>
      </c>
      <c r="R1324" s="19">
        <f>BWscncns[[#This Row],[C fx]]*4+BWscncns[[#This Row],[C fg]]*2+BWscncns[[#This Row],[C fm]]</f>
        <v>2</v>
      </c>
      <c r="S1324">
        <v>10100</v>
      </c>
      <c r="T1324">
        <v>9785833</v>
      </c>
      <c r="U1324" s="13">
        <v>1.0321039999999999</v>
      </c>
      <c r="V1324" s="13">
        <v>0.96889400000000003</v>
      </c>
      <c r="W1324">
        <v>3084</v>
      </c>
      <c r="X1324">
        <v>61</v>
      </c>
      <c r="Z1324" s="10">
        <f>IF($N1324&lt;&gt;0,constants!$L$2,IF($O1324&lt;&gt;0,constants!$M$2,IF($P1324&lt;&gt;0,constants!$N$2,0)))</f>
        <v>9721.3799999999992</v>
      </c>
      <c r="AA1324" s="10">
        <f>IF($N1324&lt;&gt;0,constants!$L$2,IF($O1324&lt;&gt;0,constants!$M$2,IF($P1324&lt;&gt;0,constants!$P$2,0)))</f>
        <v>9721.3799999999992</v>
      </c>
      <c r="AB1324" s="11">
        <f>constants!$O$2</f>
        <v>4861.32</v>
      </c>
      <c r="AC1324" s="11">
        <f>VLOOKUP(BWscncns[[#This Row],[scanner]],[0]!ScnrAvgBW,2,FALSE)/1000</f>
        <v>3794.4265750962772</v>
      </c>
      <c r="AD1324" s="8">
        <f>(1+$F1324)*Z1324</f>
        <v>10444.016024590444</v>
      </c>
      <c r="AE1324" s="8">
        <f>(1+$F1324)*AA1324</f>
        <v>10444.016024590444</v>
      </c>
      <c r="AF1324" s="8">
        <f>(1+$F1324)*AB1324</f>
        <v>5222.6848431665076</v>
      </c>
      <c r="AG1324" s="8">
        <f>(1+$F1324)*AC1324</f>
        <v>4076.4841981732388</v>
      </c>
      <c r="AH1324" s="8">
        <f>(1+$F1324)*$T1324/1000</f>
        <v>10513.260120061761</v>
      </c>
      <c r="AI1324" s="8">
        <f>(1+BWscncns[[#This Row],[pid_error]]*K_p)*BWscncns[[#This Row],[dbw]]/1000</f>
        <v>10149.54656003088</v>
      </c>
      <c r="AJ1324" s="13">
        <f>BWscncns[[#This Row],[Torflow prgrssv alt vote]]/VLOOKUP(BWscncns[[#This Row],[class]],AltBWtotl,2,FALSE)*100</f>
        <v>3.5455391142851657E-2</v>
      </c>
      <c r="AK1324">
        <f>IF(D1324=E1324,1,0)</f>
        <v>0</v>
      </c>
    </row>
    <row r="1325" spans="1:37">
      <c r="A1325" s="1" t="s">
        <v>7911</v>
      </c>
      <c r="B1325" s="1" t="s">
        <v>7912</v>
      </c>
      <c r="C1325">
        <v>4140</v>
      </c>
      <c r="D1325">
        <v>1524553425</v>
      </c>
      <c r="E1325">
        <v>1524963125</v>
      </c>
      <c r="F1325" s="2">
        <v>1.72024330357</v>
      </c>
      <c r="G1325" s="2">
        <v>1.72024330357</v>
      </c>
      <c r="H1325">
        <v>14830157</v>
      </c>
      <c r="I1325" s="2">
        <v>-0.15267058762300001</v>
      </c>
      <c r="J1325" s="2">
        <v>0</v>
      </c>
      <c r="K1325">
        <v>1</v>
      </c>
      <c r="L1325" s="1" t="s">
        <v>11541</v>
      </c>
      <c r="M1325" s="1" t="s">
        <v>7912</v>
      </c>
      <c r="N1325">
        <v>0</v>
      </c>
      <c r="O1325">
        <v>1</v>
      </c>
      <c r="P1325">
        <v>0</v>
      </c>
      <c r="Q1325">
        <v>0</v>
      </c>
      <c r="R1325" s="19">
        <f>BWscncns[[#This Row],[C fx]]*4+BWscncns[[#This Row],[C fg]]*2+BWscncns[[#This Row],[C fm]]</f>
        <v>2</v>
      </c>
      <c r="S1325">
        <v>9320</v>
      </c>
      <c r="T1325">
        <v>5451776</v>
      </c>
      <c r="U1325" s="13">
        <v>1.709535</v>
      </c>
      <c r="V1325" s="13">
        <v>0.584955</v>
      </c>
      <c r="W1325">
        <v>829</v>
      </c>
      <c r="X1325">
        <v>16</v>
      </c>
      <c r="Z1325" s="10">
        <f>IF($N1325&lt;&gt;0,constants!$L$2,IF($O1325&lt;&gt;0,constants!$M$2,IF($P1325&lt;&gt;0,constants!$N$2,0)))</f>
        <v>9721.3799999999992</v>
      </c>
      <c r="AA1325" s="10">
        <f>IF($N1325&lt;&gt;0,constants!$L$2,IF($O1325&lt;&gt;0,constants!$M$2,IF($P1325&lt;&gt;0,constants!$P$2,0)))</f>
        <v>9721.3799999999992</v>
      </c>
      <c r="AB1325" s="11">
        <f>constants!$O$2</f>
        <v>4861.32</v>
      </c>
      <c r="AC1325" s="11">
        <f>VLOOKUP(BWscncns[[#This Row],[scanner]],[0]!ScnrAvgBW,2,FALSE)/1000</f>
        <v>11818.828055288463</v>
      </c>
      <c r="AD1325" s="8">
        <f>(1+$F1325)*Z1325</f>
        <v>26444.518846459327</v>
      </c>
      <c r="AE1325" s="8">
        <f>(1+$F1325)*AA1325</f>
        <v>26444.518846459327</v>
      </c>
      <c r="AF1325" s="8">
        <f>(1+$F1325)*AB1325</f>
        <v>13223.973176510912</v>
      </c>
      <c r="AG1325" s="8">
        <f>(1+$F1325)*AC1325</f>
        <v>32150.087873443688</v>
      </c>
      <c r="AH1325" s="8">
        <f>(1+$F1325)*$T1325/1000</f>
        <v>14830.157156563642</v>
      </c>
      <c r="AI1325" s="8">
        <f>(1+BWscncns[[#This Row],[pid_error]]*K_p)*BWscncns[[#This Row],[dbw]]/1000</f>
        <v>10140.966578281819</v>
      </c>
      <c r="AJ1325" s="13">
        <f>BWscncns[[#This Row],[Torflow prgrssv alt vote]]/VLOOKUP(BWscncns[[#This Row],[class]],AltBWtotl,2,FALSE)*100</f>
        <v>3.5425418709392462E-2</v>
      </c>
      <c r="AK1325">
        <f>IF(D1325=E1325,1,0)</f>
        <v>0</v>
      </c>
    </row>
    <row r="1326" spans="1:37">
      <c r="A1326" s="1" t="s">
        <v>6300</v>
      </c>
      <c r="B1326" s="1" t="s">
        <v>6301</v>
      </c>
      <c r="C1326">
        <v>11500</v>
      </c>
      <c r="D1326">
        <v>1523935312</v>
      </c>
      <c r="E1326">
        <v>1524991043</v>
      </c>
      <c r="F1326" s="2">
        <v>1.86385587687</v>
      </c>
      <c r="G1326" s="2">
        <v>1.86385587687</v>
      </c>
      <c r="H1326">
        <v>15014852</v>
      </c>
      <c r="I1326" s="2">
        <v>2.1002372003800001</v>
      </c>
      <c r="J1326" s="2">
        <v>0</v>
      </c>
      <c r="K1326">
        <v>4</v>
      </c>
      <c r="L1326" s="1" t="s">
        <v>11659</v>
      </c>
      <c r="M1326" s="1" t="s">
        <v>6301</v>
      </c>
      <c r="N1326">
        <v>0</v>
      </c>
      <c r="O1326">
        <v>1</v>
      </c>
      <c r="P1326">
        <v>0</v>
      </c>
      <c r="Q1326">
        <v>0</v>
      </c>
      <c r="R1326" s="19">
        <f>BWscncns[[#This Row],[C fx]]*4+BWscncns[[#This Row],[C fg]]*2+BWscncns[[#This Row],[C fm]]</f>
        <v>2</v>
      </c>
      <c r="S1326">
        <v>8310</v>
      </c>
      <c r="T1326">
        <v>5242880</v>
      </c>
      <c r="U1326" s="13">
        <v>1.5850070000000001</v>
      </c>
      <c r="V1326" s="13">
        <v>0.63091200000000003</v>
      </c>
      <c r="W1326">
        <v>1115</v>
      </c>
      <c r="X1326">
        <v>22</v>
      </c>
      <c r="Z1326" s="10">
        <f>IF($N1326&lt;&gt;0,constants!$L$2,IF($O1326&lt;&gt;0,constants!$M$2,IF($P1326&lt;&gt;0,constants!$N$2,0)))</f>
        <v>9721.3799999999992</v>
      </c>
      <c r="AA1326" s="10">
        <f>IF($N1326&lt;&gt;0,constants!$L$2,IF($O1326&lt;&gt;0,constants!$M$2,IF($P1326&lt;&gt;0,constants!$P$2,0)))</f>
        <v>9721.3799999999992</v>
      </c>
      <c r="AB1326" s="11">
        <f>constants!$O$2</f>
        <v>4861.32</v>
      </c>
      <c r="AC1326" s="11">
        <f>VLOOKUP(BWscncns[[#This Row],[scanner]],[0]!ScnrAvgBW,2,FALSE)/1000</f>
        <v>4819.491751072962</v>
      </c>
      <c r="AD1326" s="8">
        <f>(1+$F1326)*Z1326</f>
        <v>27840.631244286476</v>
      </c>
      <c r="AE1326" s="8">
        <f>(1+$F1326)*AA1326</f>
        <v>27840.631244286476</v>
      </c>
      <c r="AF1326" s="8">
        <f>(1+$F1326)*AB1326</f>
        <v>13922.119851345666</v>
      </c>
      <c r="AG1326" s="8">
        <f>(1+$F1326)*AC1326</f>
        <v>13802.329774836788</v>
      </c>
      <c r="AH1326" s="8">
        <f>(1+$F1326)*$T1326/1000</f>
        <v>15014.852699724184</v>
      </c>
      <c r="AI1326" s="8">
        <f>(1+BWscncns[[#This Row],[pid_error]]*K_p)*BWscncns[[#This Row],[dbw]]/1000</f>
        <v>10128.866349862092</v>
      </c>
      <c r="AJ1326" s="13">
        <f>BWscncns[[#This Row],[Torflow prgrssv alt vote]]/VLOOKUP(BWscncns[[#This Row],[class]],AltBWtotl,2,FALSE)*100</f>
        <v>3.5383149005125208E-2</v>
      </c>
      <c r="AK1326">
        <f>IF(D1326=E1326,1,0)</f>
        <v>0</v>
      </c>
    </row>
    <row r="1327" spans="1:37">
      <c r="A1327" s="1" t="s">
        <v>5054</v>
      </c>
      <c r="B1327" s="1" t="s">
        <v>5055</v>
      </c>
      <c r="C1327">
        <v>4140</v>
      </c>
      <c r="D1327">
        <v>1523799509</v>
      </c>
      <c r="E1327">
        <v>1524954154</v>
      </c>
      <c r="F1327" s="2">
        <v>0.25835648047199999</v>
      </c>
      <c r="G1327" s="2">
        <v>0.25835648047199999</v>
      </c>
      <c r="H1327">
        <v>10483454</v>
      </c>
      <c r="I1327" s="2">
        <v>-0.19827588529599999</v>
      </c>
      <c r="J1327" s="2">
        <v>0</v>
      </c>
      <c r="K1327">
        <v>3</v>
      </c>
      <c r="L1327" s="1" t="s">
        <v>11536</v>
      </c>
      <c r="M1327" s="1" t="s">
        <v>5055</v>
      </c>
      <c r="N1327">
        <v>0</v>
      </c>
      <c r="O1327">
        <v>1</v>
      </c>
      <c r="P1327">
        <v>0</v>
      </c>
      <c r="Q1327">
        <v>0</v>
      </c>
      <c r="R1327" s="19">
        <f>BWscncns[[#This Row],[C fx]]*4+BWscncns[[#This Row],[C fg]]*2+BWscncns[[#This Row],[C fm]]</f>
        <v>2</v>
      </c>
      <c r="S1327">
        <v>9430</v>
      </c>
      <c r="T1327">
        <v>8965383</v>
      </c>
      <c r="U1327" s="13">
        <v>1.051823</v>
      </c>
      <c r="V1327" s="13">
        <v>0.95072999999999996</v>
      </c>
      <c r="W1327">
        <v>2980</v>
      </c>
      <c r="X1327">
        <v>59</v>
      </c>
      <c r="Z1327" s="10">
        <f>IF($N1327&lt;&gt;0,constants!$L$2,IF($O1327&lt;&gt;0,constants!$M$2,IF($P1327&lt;&gt;0,constants!$N$2,0)))</f>
        <v>9721.3799999999992</v>
      </c>
      <c r="AA1327" s="10">
        <f>IF($N1327&lt;&gt;0,constants!$L$2,IF($O1327&lt;&gt;0,constants!$M$2,IF($P1327&lt;&gt;0,constants!$P$2,0)))</f>
        <v>9721.3799999999992</v>
      </c>
      <c r="AB1327" s="11">
        <f>constants!$O$2</f>
        <v>4861.32</v>
      </c>
      <c r="AC1327" s="11">
        <f>VLOOKUP(BWscncns[[#This Row],[scanner]],[0]!ScnrAvgBW,2,FALSE)/1000</f>
        <v>6440.9193022088357</v>
      </c>
      <c r="AD1327" s="8">
        <f>(1+$F1327)*Z1327</f>
        <v>12232.96152213089</v>
      </c>
      <c r="AE1327" s="8">
        <f>(1+$F1327)*AA1327</f>
        <v>12232.96152213089</v>
      </c>
      <c r="AF1327" s="8">
        <f>(1+$F1327)*AB1327</f>
        <v>6117.2735256481428</v>
      </c>
      <c r="AG1327" s="8">
        <f>(1+$F1327)*AC1327</f>
        <v>8104.9725441316805</v>
      </c>
      <c r="AH1327" s="8">
        <f>(1+$F1327)*$T1327/1000</f>
        <v>11281.6477979635</v>
      </c>
      <c r="AI1327" s="8">
        <f>(1+BWscncns[[#This Row],[pid_error]]*K_p)*BWscncns[[#This Row],[dbw]]/1000</f>
        <v>10123.51539898175</v>
      </c>
      <c r="AJ1327" s="13">
        <f>BWscncns[[#This Row],[Torflow prgrssv alt vote]]/VLOOKUP(BWscncns[[#This Row],[class]],AltBWtotl,2,FALSE)*100</f>
        <v>3.5364456538882837E-2</v>
      </c>
      <c r="AK1327">
        <f>IF(D1327=E1327,1,0)</f>
        <v>0</v>
      </c>
    </row>
    <row r="1328" spans="1:37">
      <c r="A1328" s="1" t="s">
        <v>236</v>
      </c>
      <c r="B1328" s="1" t="s">
        <v>237</v>
      </c>
      <c r="C1328">
        <v>10200</v>
      </c>
      <c r="D1328">
        <v>1524925493</v>
      </c>
      <c r="E1328">
        <v>1524925493</v>
      </c>
      <c r="F1328" s="2">
        <v>0.134696359962</v>
      </c>
      <c r="G1328" s="2">
        <v>0.134696359962</v>
      </c>
      <c r="H1328">
        <v>10186632</v>
      </c>
      <c r="I1328" s="2">
        <v>-0.175634446449</v>
      </c>
      <c r="J1328" s="2">
        <v>0</v>
      </c>
      <c r="K1328">
        <v>3</v>
      </c>
      <c r="L1328" s="1" t="s">
        <v>11775</v>
      </c>
      <c r="M1328" s="1" t="s">
        <v>237</v>
      </c>
      <c r="N1328">
        <v>0</v>
      </c>
      <c r="O1328">
        <v>0</v>
      </c>
      <c r="P1328">
        <v>1</v>
      </c>
      <c r="Q1328">
        <v>0</v>
      </c>
      <c r="R1328" s="19">
        <f>BWscncns[[#This Row],[C fx]]*4+BWscncns[[#This Row],[C fg]]*2+BWscncns[[#This Row],[C fm]]</f>
        <v>1</v>
      </c>
      <c r="S1328">
        <v>10200</v>
      </c>
      <c r="T1328">
        <v>9483949</v>
      </c>
      <c r="U1328" s="13">
        <v>1.075501</v>
      </c>
      <c r="V1328" s="13">
        <v>0.92979900000000004</v>
      </c>
      <c r="W1328">
        <v>2818</v>
      </c>
      <c r="X1328">
        <v>56</v>
      </c>
      <c r="Z1328" s="10">
        <f>IF($N1328&lt;&gt;0,constants!$L$2,IF($O1328&lt;&gt;0,constants!$M$2,IF($P1328&lt;&gt;0,constants!$N$2,0)))</f>
        <v>1117.99</v>
      </c>
      <c r="AA1328" s="10">
        <f>IF($N1328&lt;&gt;0,constants!$L$2,IF($O1328&lt;&gt;0,constants!$M$2,IF($P1328&lt;&gt;0,constants!$P$2,0)))</f>
        <v>4051.45</v>
      </c>
      <c r="AB1328" s="11">
        <f>constants!$O$2</f>
        <v>4861.32</v>
      </c>
      <c r="AC1328" s="11">
        <f>VLOOKUP(BWscncns[[#This Row],[scanner]],[0]!ScnrAvgBW,2,FALSE)/1000</f>
        <v>6440.9193022088357</v>
      </c>
      <c r="AD1328" s="8">
        <f>(1+$F1328)*Z1328</f>
        <v>1268.5791834739164</v>
      </c>
      <c r="AE1328" s="8">
        <f>(1+$F1328)*AA1328</f>
        <v>4597.165567568044</v>
      </c>
      <c r="AF1328" s="8">
        <f>(1+$F1328)*AB1328</f>
        <v>5516.1221086104688</v>
      </c>
      <c r="AG1328" s="8">
        <f>(1+$F1328)*AC1328</f>
        <v>7308.4876870253502</v>
      </c>
      <c r="AH1328" s="8">
        <f>(1+$F1328)*$T1328/1000</f>
        <v>10761.402408365249</v>
      </c>
      <c r="AI1328" s="8">
        <f>(1+BWscncns[[#This Row],[pid_error]]*K_p)*BWscncns[[#This Row],[dbw]]/1000</f>
        <v>10122.675704182624</v>
      </c>
      <c r="AJ1328" s="13">
        <f>BWscncns[[#This Row],[Torflow prgrssv alt vote]]/VLOOKUP(BWscncns[[#This Row],[class]],AltBWtotl,2,FALSE)*100</f>
        <v>0.19964618816074881</v>
      </c>
      <c r="AK1328">
        <f>IF(D1328=E1328,1,0)</f>
        <v>1</v>
      </c>
    </row>
    <row r="1329" spans="1:37">
      <c r="A1329" s="1" t="s">
        <v>10589</v>
      </c>
      <c r="B1329" s="1" t="s">
        <v>10590</v>
      </c>
      <c r="C1329">
        <v>13800</v>
      </c>
      <c r="D1329">
        <v>1524831648</v>
      </c>
      <c r="E1329">
        <v>1524957136</v>
      </c>
      <c r="F1329" s="2">
        <v>1.0828036241100001</v>
      </c>
      <c r="G1329" s="2">
        <v>1.0828036241100001</v>
      </c>
      <c r="H1329">
        <v>13309962</v>
      </c>
      <c r="I1329" s="2">
        <v>-0.25771997486800002</v>
      </c>
      <c r="J1329" s="2">
        <v>0</v>
      </c>
      <c r="K1329">
        <v>1</v>
      </c>
      <c r="L1329" s="1" t="s">
        <v>11637</v>
      </c>
      <c r="M1329" s="1" t="s">
        <v>10590</v>
      </c>
      <c r="N1329">
        <v>0</v>
      </c>
      <c r="O1329">
        <v>1</v>
      </c>
      <c r="P1329">
        <v>0</v>
      </c>
      <c r="Q1329">
        <v>0</v>
      </c>
      <c r="R1329" s="19">
        <f>BWscncns[[#This Row],[C fx]]*4+BWscncns[[#This Row],[C fg]]*2+BWscncns[[#This Row],[C fm]]</f>
        <v>2</v>
      </c>
      <c r="S1329">
        <v>11800</v>
      </c>
      <c r="T1329">
        <v>6553600</v>
      </c>
      <c r="U1329" s="13">
        <v>1.8005370000000001</v>
      </c>
      <c r="V1329" s="13">
        <v>0.55539000000000005</v>
      </c>
      <c r="W1329">
        <v>666</v>
      </c>
      <c r="X1329">
        <v>13</v>
      </c>
      <c r="Z1329" s="10">
        <f>IF($N1329&lt;&gt;0,constants!$L$2,IF($O1329&lt;&gt;0,constants!$M$2,IF($P1329&lt;&gt;0,constants!$N$2,0)))</f>
        <v>9721.3799999999992</v>
      </c>
      <c r="AA1329" s="10">
        <f>IF($N1329&lt;&gt;0,constants!$L$2,IF($O1329&lt;&gt;0,constants!$M$2,IF($P1329&lt;&gt;0,constants!$P$2,0)))</f>
        <v>9721.3799999999992</v>
      </c>
      <c r="AB1329" s="11">
        <f>constants!$O$2</f>
        <v>4861.32</v>
      </c>
      <c r="AC1329" s="11">
        <f>VLOOKUP(BWscncns[[#This Row],[scanner]],[0]!ScnrAvgBW,2,FALSE)/1000</f>
        <v>11818.828055288463</v>
      </c>
      <c r="AD1329" s="8">
        <f>(1+$F1329)*Z1329</f>
        <v>20247.725495350474</v>
      </c>
      <c r="AE1329" s="8">
        <f>(1+$F1329)*AA1329</f>
        <v>20247.725495350474</v>
      </c>
      <c r="AF1329" s="8">
        <f>(1+$F1329)*AB1329</f>
        <v>10125.174913958426</v>
      </c>
      <c r="AG1329" s="8">
        <f>(1+$F1329)*AC1329</f>
        <v>24616.297906287757</v>
      </c>
      <c r="AH1329" s="8">
        <f>(1+$F1329)*$T1329/1000</f>
        <v>13649.861830967298</v>
      </c>
      <c r="AI1329" s="8">
        <f>(1+BWscncns[[#This Row],[pid_error]]*K_p)*BWscncns[[#This Row],[dbw]]/1000</f>
        <v>10101.730915483649</v>
      </c>
      <c r="AJ1329" s="13">
        <f>BWscncns[[#This Row],[Torflow prgrssv alt vote]]/VLOOKUP(BWscncns[[#This Row],[class]],AltBWtotl,2,FALSE)*100</f>
        <v>3.5288356845295361E-2</v>
      </c>
      <c r="AK1329">
        <f>IF(D1329=E1329,1,0)</f>
        <v>0</v>
      </c>
    </row>
    <row r="1330" spans="1:37">
      <c r="A1330" s="1" t="s">
        <v>2934</v>
      </c>
      <c r="B1330" s="1" t="s">
        <v>2935</v>
      </c>
      <c r="C1330">
        <v>11600</v>
      </c>
      <c r="D1330">
        <v>1524869716</v>
      </c>
      <c r="E1330">
        <v>1525006418</v>
      </c>
      <c r="F1330" s="2">
        <v>1.20857329589</v>
      </c>
      <c r="G1330" s="2">
        <v>1.20857329589</v>
      </c>
      <c r="H1330">
        <v>13895141</v>
      </c>
      <c r="I1330" s="2">
        <v>-0.132154157519</v>
      </c>
      <c r="J1330" s="2">
        <v>0</v>
      </c>
      <c r="K1330">
        <v>2</v>
      </c>
      <c r="L1330" s="1" t="s">
        <v>11703</v>
      </c>
      <c r="M1330" s="1" t="s">
        <v>2935</v>
      </c>
      <c r="N1330">
        <v>0</v>
      </c>
      <c r="O1330">
        <v>1</v>
      </c>
      <c r="P1330">
        <v>0</v>
      </c>
      <c r="Q1330">
        <v>0</v>
      </c>
      <c r="R1330" s="19">
        <f>BWscncns[[#This Row],[C fx]]*4+BWscncns[[#This Row],[C fg]]*2+BWscncns[[#This Row],[C fm]]</f>
        <v>2</v>
      </c>
      <c r="S1330">
        <v>10900</v>
      </c>
      <c r="T1330">
        <v>6291456</v>
      </c>
      <c r="U1330" s="13">
        <v>1.7325079999999999</v>
      </c>
      <c r="V1330" s="13">
        <v>0.57719799999999999</v>
      </c>
      <c r="W1330">
        <v>786</v>
      </c>
      <c r="X1330">
        <v>15</v>
      </c>
      <c r="Z1330" s="10">
        <f>IF($N1330&lt;&gt;0,constants!$L$2,IF($O1330&lt;&gt;0,constants!$M$2,IF($P1330&lt;&gt;0,constants!$N$2,0)))</f>
        <v>9721.3799999999992</v>
      </c>
      <c r="AA1330" s="10">
        <f>IF($N1330&lt;&gt;0,constants!$L$2,IF($O1330&lt;&gt;0,constants!$M$2,IF($P1330&lt;&gt;0,constants!$P$2,0)))</f>
        <v>9721.3799999999992</v>
      </c>
      <c r="AB1330" s="11">
        <f>constants!$O$2</f>
        <v>4861.32</v>
      </c>
      <c r="AC1330" s="11">
        <f>VLOOKUP(BWscncns[[#This Row],[scanner]],[0]!ScnrAvgBW,2,FALSE)/1000</f>
        <v>8853.6095214723919</v>
      </c>
      <c r="AD1330" s="8">
        <f>(1+$F1330)*Z1330</f>
        <v>21470.380267199125</v>
      </c>
      <c r="AE1330" s="8">
        <f>(1+$F1330)*AA1330</f>
        <v>21470.380267199125</v>
      </c>
      <c r="AF1330" s="8">
        <f>(1+$F1330)*AB1330</f>
        <v>10736.581534775974</v>
      </c>
      <c r="AG1330" s="8">
        <f>(1+$F1330)*AC1330</f>
        <v>19553.845561361366</v>
      </c>
      <c r="AH1330" s="8">
        <f>(1+$F1330)*$T1330/1000</f>
        <v>13895.141713866915</v>
      </c>
      <c r="AI1330" s="8">
        <f>(1+BWscncns[[#This Row],[pid_error]]*K_p)*BWscncns[[#This Row],[dbw]]/1000</f>
        <v>10093.298856933458</v>
      </c>
      <c r="AJ1330" s="13">
        <f>BWscncns[[#This Row],[Torflow prgrssv alt vote]]/VLOOKUP(BWscncns[[#This Row],[class]],AltBWtotl,2,FALSE)*100</f>
        <v>3.5258901151657404E-2</v>
      </c>
      <c r="AK1330">
        <f>IF(D1330=E1330,1,0)</f>
        <v>0</v>
      </c>
    </row>
    <row r="1331" spans="1:37">
      <c r="A1331" s="1" t="s">
        <v>8708</v>
      </c>
      <c r="B1331" s="1" t="s">
        <v>8709</v>
      </c>
      <c r="C1331">
        <v>40900</v>
      </c>
      <c r="D1331">
        <v>1524785247</v>
      </c>
      <c r="E1331">
        <v>1524977035</v>
      </c>
      <c r="F1331" s="2">
        <v>-0.39676765299700001</v>
      </c>
      <c r="G1331" s="2">
        <v>-0.39676765299700001</v>
      </c>
      <c r="H1331">
        <v>7590419</v>
      </c>
      <c r="I1331" s="2">
        <v>6.1870232919399998E-2</v>
      </c>
      <c r="J1331" s="2">
        <v>0</v>
      </c>
      <c r="K1331">
        <v>1</v>
      </c>
      <c r="L1331" s="1" t="s">
        <v>11544</v>
      </c>
      <c r="M1331" s="1" t="s">
        <v>8709</v>
      </c>
      <c r="N1331">
        <v>0</v>
      </c>
      <c r="O1331">
        <v>1</v>
      </c>
      <c r="P1331">
        <v>0</v>
      </c>
      <c r="Q1331">
        <v>0</v>
      </c>
      <c r="R1331" s="19">
        <f>BWscncns[[#This Row],[C fx]]*4+BWscncns[[#This Row],[C fg]]*2+BWscncns[[#This Row],[C fm]]</f>
        <v>2</v>
      </c>
      <c r="S1331">
        <v>37200</v>
      </c>
      <c r="T1331">
        <v>12582912</v>
      </c>
      <c r="U1331" s="13">
        <v>2.9563899999999999</v>
      </c>
      <c r="V1331" s="13">
        <v>0.33825</v>
      </c>
      <c r="W1331">
        <v>46</v>
      </c>
      <c r="X1331">
        <v>0</v>
      </c>
      <c r="Z1331" s="10">
        <f>IF($N1331&lt;&gt;0,constants!$L$2,IF($O1331&lt;&gt;0,constants!$M$2,IF($P1331&lt;&gt;0,constants!$N$2,0)))</f>
        <v>9721.3799999999992</v>
      </c>
      <c r="AA1331" s="10">
        <f>IF($N1331&lt;&gt;0,constants!$L$2,IF($O1331&lt;&gt;0,constants!$M$2,IF($P1331&lt;&gt;0,constants!$P$2,0)))</f>
        <v>9721.3799999999992</v>
      </c>
      <c r="AB1331" s="11">
        <f>constants!$O$2</f>
        <v>4861.32</v>
      </c>
      <c r="AC1331" s="11">
        <f>VLOOKUP(BWscncns[[#This Row],[scanner]],[0]!ScnrAvgBW,2,FALSE)/1000</f>
        <v>11818.828055288463</v>
      </c>
      <c r="AD1331" s="8">
        <f>(1+$F1331)*Z1331</f>
        <v>5864.2508735080237</v>
      </c>
      <c r="AE1331" s="8">
        <f>(1+$F1331)*AA1331</f>
        <v>5864.2508735080237</v>
      </c>
      <c r="AF1331" s="8">
        <f>(1+$F1331)*AB1331</f>
        <v>2932.5054731326236</v>
      </c>
      <c r="AG1331" s="8">
        <f>(1+$F1331)*AC1331</f>
        <v>7129.4993866165614</v>
      </c>
      <c r="AH1331" s="8">
        <f>(1+$F1331)*$T1331/1000</f>
        <v>7590.4195378922132</v>
      </c>
      <c r="AI1331" s="8">
        <f>(1+BWscncns[[#This Row],[pid_error]]*K_p)*BWscncns[[#This Row],[dbw]]/1000</f>
        <v>10086.665768946106</v>
      </c>
      <c r="AJ1331" s="13">
        <f>BWscncns[[#This Row],[Torflow prgrssv alt vote]]/VLOOKUP(BWscncns[[#This Row],[class]],AltBWtotl,2,FALSE)*100</f>
        <v>3.5235729798367338E-2</v>
      </c>
      <c r="AK1331">
        <f>IF(D1331=E1331,1,0)</f>
        <v>0</v>
      </c>
    </row>
    <row r="1332" spans="1:37">
      <c r="A1332" s="1" t="s">
        <v>9266</v>
      </c>
      <c r="B1332" s="1" t="s">
        <v>8424</v>
      </c>
      <c r="C1332">
        <v>14400</v>
      </c>
      <c r="D1332">
        <v>1524169676</v>
      </c>
      <c r="E1332">
        <v>1524988531</v>
      </c>
      <c r="F1332" s="2">
        <v>0.59257364203100005</v>
      </c>
      <c r="G1332" s="2">
        <v>0.59257364203100005</v>
      </c>
      <c r="H1332">
        <v>10445131</v>
      </c>
      <c r="I1332" s="2">
        <v>-0.21885209382000001</v>
      </c>
      <c r="J1332" s="2">
        <v>0</v>
      </c>
      <c r="K1332">
        <v>3</v>
      </c>
      <c r="L1332" s="1" t="s">
        <v>11591</v>
      </c>
      <c r="M1332" s="1" t="s">
        <v>8424</v>
      </c>
      <c r="N1332">
        <v>0</v>
      </c>
      <c r="O1332">
        <v>1</v>
      </c>
      <c r="P1332">
        <v>0</v>
      </c>
      <c r="Q1332">
        <v>0</v>
      </c>
      <c r="R1332" s="19">
        <f>BWscncns[[#This Row],[C fx]]*4+BWscncns[[#This Row],[C fg]]*2+BWscncns[[#This Row],[C fm]]</f>
        <v>2</v>
      </c>
      <c r="S1332">
        <v>9670</v>
      </c>
      <c r="T1332">
        <v>7767610</v>
      </c>
      <c r="U1332" s="13">
        <v>1.2449129999999999</v>
      </c>
      <c r="V1332" s="13">
        <v>0.80326900000000001</v>
      </c>
      <c r="W1332">
        <v>2165</v>
      </c>
      <c r="X1332">
        <v>43</v>
      </c>
      <c r="Z1332" s="10">
        <f>IF($N1332&lt;&gt;0,constants!$L$2,IF($O1332&lt;&gt;0,constants!$M$2,IF($P1332&lt;&gt;0,constants!$N$2,0)))</f>
        <v>9721.3799999999992</v>
      </c>
      <c r="AA1332" s="10">
        <f>IF($N1332&lt;&gt;0,constants!$L$2,IF($O1332&lt;&gt;0,constants!$M$2,IF($P1332&lt;&gt;0,constants!$P$2,0)))</f>
        <v>9721.3799999999992</v>
      </c>
      <c r="AB1332" s="11">
        <f>constants!$O$2</f>
        <v>4861.32</v>
      </c>
      <c r="AC1332" s="11">
        <f>VLOOKUP(BWscncns[[#This Row],[scanner]],[0]!ScnrAvgBW,2,FALSE)/1000</f>
        <v>6440.9193022088357</v>
      </c>
      <c r="AD1332" s="8">
        <f>(1+$F1332)*Z1332</f>
        <v>15482.013552167324</v>
      </c>
      <c r="AE1332" s="8">
        <f>(1+$F1332)*AA1332</f>
        <v>15482.013552167324</v>
      </c>
      <c r="AF1332" s="8">
        <f>(1+$F1332)*AB1332</f>
        <v>7742.0100974781408</v>
      </c>
      <c r="AG1332" s="8">
        <f>(1+$F1332)*AC1332</f>
        <v>10257.638311146493</v>
      </c>
      <c r="AH1332" s="8">
        <f>(1+$F1332)*$T1332/1000</f>
        <v>12370.490947576416</v>
      </c>
      <c r="AI1332" s="8">
        <f>(1+BWscncns[[#This Row],[pid_error]]*K_p)*BWscncns[[#This Row],[dbw]]/1000</f>
        <v>10069.050473788209</v>
      </c>
      <c r="AJ1332" s="13">
        <f>BWscncns[[#This Row],[Torflow prgrssv alt vote]]/VLOOKUP(BWscncns[[#This Row],[class]],AltBWtotl,2,FALSE)*100</f>
        <v>3.5174194322252619E-2</v>
      </c>
      <c r="AK1332">
        <f>IF(D1332=E1332,1,0)</f>
        <v>0</v>
      </c>
    </row>
    <row r="1333" spans="1:37">
      <c r="A1333" s="1" t="s">
        <v>860</v>
      </c>
      <c r="B1333" s="1" t="s">
        <v>861</v>
      </c>
      <c r="C1333">
        <v>9060</v>
      </c>
      <c r="D1333">
        <v>1523973467</v>
      </c>
      <c r="E1333">
        <v>1525007036</v>
      </c>
      <c r="F1333" s="2">
        <v>0.79688207703400005</v>
      </c>
      <c r="G1333" s="2">
        <v>0.79688207703400005</v>
      </c>
      <c r="H1333">
        <v>11847113</v>
      </c>
      <c r="I1333" s="2">
        <v>9.0063811892099999E-2</v>
      </c>
      <c r="J1333" s="2">
        <v>0</v>
      </c>
      <c r="K1333">
        <v>3</v>
      </c>
      <c r="L1333" s="1" t="s">
        <v>11600</v>
      </c>
      <c r="M1333" s="1" t="s">
        <v>861</v>
      </c>
      <c r="N1333">
        <v>0</v>
      </c>
      <c r="O1333">
        <v>1</v>
      </c>
      <c r="P1333">
        <v>0</v>
      </c>
      <c r="Q1333">
        <v>0</v>
      </c>
      <c r="R1333" s="19">
        <f>BWscncns[[#This Row],[C fx]]*4+BWscncns[[#This Row],[C fg]]*2+BWscncns[[#This Row],[C fm]]</f>
        <v>2</v>
      </c>
      <c r="S1333">
        <v>9860</v>
      </c>
      <c r="T1333">
        <v>7197696</v>
      </c>
      <c r="U1333" s="13">
        <v>1.369883</v>
      </c>
      <c r="V1333" s="13">
        <v>0.729989</v>
      </c>
      <c r="W1333">
        <v>1735</v>
      </c>
      <c r="X1333">
        <v>34</v>
      </c>
      <c r="Z1333" s="10">
        <f>IF($N1333&lt;&gt;0,constants!$L$2,IF($O1333&lt;&gt;0,constants!$M$2,IF($P1333&lt;&gt;0,constants!$N$2,0)))</f>
        <v>9721.3799999999992</v>
      </c>
      <c r="AA1333" s="10">
        <f>IF($N1333&lt;&gt;0,constants!$L$2,IF($O1333&lt;&gt;0,constants!$M$2,IF($P1333&lt;&gt;0,constants!$P$2,0)))</f>
        <v>9721.3799999999992</v>
      </c>
      <c r="AB1333" s="11">
        <f>constants!$O$2</f>
        <v>4861.32</v>
      </c>
      <c r="AC1333" s="11">
        <f>VLOOKUP(BWscncns[[#This Row],[scanner]],[0]!ScnrAvgBW,2,FALSE)/1000</f>
        <v>6440.9193022088357</v>
      </c>
      <c r="AD1333" s="8">
        <f>(1+$F1333)*Z1333</f>
        <v>17468.173486036787</v>
      </c>
      <c r="AE1333" s="8">
        <f>(1+$F1333)*AA1333</f>
        <v>17468.173486036787</v>
      </c>
      <c r="AF1333" s="8">
        <f>(1+$F1333)*AB1333</f>
        <v>8735.2187787269249</v>
      </c>
      <c r="AG1333" s="8">
        <f>(1+$F1333)*AC1333</f>
        <v>11573.572453761395</v>
      </c>
      <c r="AH1333" s="8">
        <f>(1+$F1333)*$T1333/1000</f>
        <v>12933.410938339315</v>
      </c>
      <c r="AI1333" s="8">
        <f>(1+BWscncns[[#This Row],[pid_error]]*K_p)*BWscncns[[#This Row],[dbw]]/1000</f>
        <v>10065.553469169658</v>
      </c>
      <c r="AJ1333" s="13">
        <f>BWscncns[[#This Row],[Torflow prgrssv alt vote]]/VLOOKUP(BWscncns[[#This Row],[class]],AltBWtotl,2,FALSE)*100</f>
        <v>3.5161978242859729E-2</v>
      </c>
      <c r="AK1333">
        <f>IF(D1333=E1333,1,0)</f>
        <v>0</v>
      </c>
    </row>
    <row r="1334" spans="1:37">
      <c r="A1334" s="1" t="s">
        <v>7164</v>
      </c>
      <c r="B1334" s="1" t="s">
        <v>7165</v>
      </c>
      <c r="C1334">
        <v>15100</v>
      </c>
      <c r="D1334">
        <v>1524146800</v>
      </c>
      <c r="E1334">
        <v>1524983088</v>
      </c>
      <c r="F1334" s="2">
        <v>0.62030050058300001</v>
      </c>
      <c r="G1334" s="2">
        <v>0.62030050058300001</v>
      </c>
      <c r="H1334">
        <v>12742561</v>
      </c>
      <c r="I1334" s="2">
        <v>0.617921140561</v>
      </c>
      <c r="J1334" s="2">
        <v>0</v>
      </c>
      <c r="K1334">
        <v>2</v>
      </c>
      <c r="L1334" s="1" t="s">
        <v>11580</v>
      </c>
      <c r="M1334" s="1" t="s">
        <v>7165</v>
      </c>
      <c r="N1334">
        <v>0</v>
      </c>
      <c r="O1334">
        <v>1</v>
      </c>
      <c r="P1334">
        <v>0</v>
      </c>
      <c r="Q1334">
        <v>0</v>
      </c>
      <c r="R1334" s="19">
        <f>BWscncns[[#This Row],[C fx]]*4+BWscncns[[#This Row],[C fg]]*2+BWscncns[[#This Row],[C fm]]</f>
        <v>2</v>
      </c>
      <c r="S1334">
        <v>15000</v>
      </c>
      <c r="T1334">
        <v>7674113</v>
      </c>
      <c r="U1334" s="13">
        <v>1.954623</v>
      </c>
      <c r="V1334" s="13">
        <v>0.51160799999999995</v>
      </c>
      <c r="W1334">
        <v>467</v>
      </c>
      <c r="X1334">
        <v>9</v>
      </c>
      <c r="Z1334" s="10">
        <f>IF($N1334&lt;&gt;0,constants!$L$2,IF($O1334&lt;&gt;0,constants!$M$2,IF($P1334&lt;&gt;0,constants!$N$2,0)))</f>
        <v>9721.3799999999992</v>
      </c>
      <c r="AA1334" s="10">
        <f>IF($N1334&lt;&gt;0,constants!$L$2,IF($O1334&lt;&gt;0,constants!$M$2,IF($P1334&lt;&gt;0,constants!$P$2,0)))</f>
        <v>9721.3799999999992</v>
      </c>
      <c r="AB1334" s="11">
        <f>constants!$O$2</f>
        <v>4861.32</v>
      </c>
      <c r="AC1334" s="11">
        <f>VLOOKUP(BWscncns[[#This Row],[scanner]],[0]!ScnrAvgBW,2,FALSE)/1000</f>
        <v>8853.6095214723919</v>
      </c>
      <c r="AD1334" s="8">
        <f>(1+$F1334)*Z1334</f>
        <v>15751.556880357562</v>
      </c>
      <c r="AE1334" s="8">
        <f>(1+$F1334)*AA1334</f>
        <v>15751.556880357562</v>
      </c>
      <c r="AF1334" s="8">
        <f>(1+$F1334)*AB1334</f>
        <v>7876.7992294941496</v>
      </c>
      <c r="AG1334" s="8">
        <f>(1+$F1334)*AC1334</f>
        <v>14345.507939608131</v>
      </c>
      <c r="AH1334" s="8">
        <f>(1+$F1334)*$T1334/1000</f>
        <v>12434.369135430507</v>
      </c>
      <c r="AI1334" s="8">
        <f>(1+BWscncns[[#This Row],[pid_error]]*K_p)*BWscncns[[#This Row],[dbw]]/1000</f>
        <v>10054.241067715255</v>
      </c>
      <c r="AJ1334" s="13">
        <f>BWscncns[[#This Row],[Torflow prgrssv alt vote]]/VLOOKUP(BWscncns[[#This Row],[class]],AltBWtotl,2,FALSE)*100</f>
        <v>3.5122460652989233E-2</v>
      </c>
      <c r="AK1334">
        <f>IF(D1334=E1334,1,0)</f>
        <v>0</v>
      </c>
    </row>
    <row r="1335" spans="1:37">
      <c r="A1335" s="1" t="s">
        <v>11361</v>
      </c>
      <c r="B1335" s="1" t="s">
        <v>3425</v>
      </c>
      <c r="C1335">
        <v>13600</v>
      </c>
      <c r="D1335">
        <v>1524603896</v>
      </c>
      <c r="E1335">
        <v>1525006418</v>
      </c>
      <c r="F1335" s="2">
        <v>0.356008930961</v>
      </c>
      <c r="G1335" s="2">
        <v>0.356008930961</v>
      </c>
      <c r="H1335">
        <v>11580930</v>
      </c>
      <c r="I1335" s="2">
        <v>0.67048119788899996</v>
      </c>
      <c r="J1335" s="2">
        <v>0</v>
      </c>
      <c r="K1335">
        <v>2</v>
      </c>
      <c r="L1335" s="1" t="s">
        <v>11703</v>
      </c>
      <c r="M1335" s="1" t="s">
        <v>3425</v>
      </c>
      <c r="N1335">
        <v>0</v>
      </c>
      <c r="O1335">
        <v>1</v>
      </c>
      <c r="P1335">
        <v>0</v>
      </c>
      <c r="Q1335">
        <v>0</v>
      </c>
      <c r="R1335" s="19">
        <f>BWscncns[[#This Row],[C fx]]*4+BWscncns[[#This Row],[C fg]]*2+BWscncns[[#This Row],[C fm]]</f>
        <v>2</v>
      </c>
      <c r="S1335">
        <v>11100</v>
      </c>
      <c r="T1335">
        <v>8533879</v>
      </c>
      <c r="U1335" s="13">
        <v>1.3006979999999999</v>
      </c>
      <c r="V1335" s="13">
        <v>0.768818</v>
      </c>
      <c r="W1335">
        <v>1974</v>
      </c>
      <c r="X1335">
        <v>39</v>
      </c>
      <c r="Z1335" s="10">
        <f>IF($N1335&lt;&gt;0,constants!$L$2,IF($O1335&lt;&gt;0,constants!$M$2,IF($P1335&lt;&gt;0,constants!$N$2,0)))</f>
        <v>9721.3799999999992</v>
      </c>
      <c r="AA1335" s="10">
        <f>IF($N1335&lt;&gt;0,constants!$L$2,IF($O1335&lt;&gt;0,constants!$M$2,IF($P1335&lt;&gt;0,constants!$P$2,0)))</f>
        <v>9721.3799999999992</v>
      </c>
      <c r="AB1335" s="11">
        <f>constants!$O$2</f>
        <v>4861.32</v>
      </c>
      <c r="AC1335" s="11">
        <f>VLOOKUP(BWscncns[[#This Row],[scanner]],[0]!ScnrAvgBW,2,FALSE)/1000</f>
        <v>8853.6095214723919</v>
      </c>
      <c r="AD1335" s="8">
        <f>(1+$F1335)*Z1335</f>
        <v>13182.278101265645</v>
      </c>
      <c r="AE1335" s="8">
        <f>(1+$F1335)*AA1335</f>
        <v>13182.278101265645</v>
      </c>
      <c r="AF1335" s="8">
        <f>(1+$F1335)*AB1335</f>
        <v>6591.9933362593283</v>
      </c>
      <c r="AG1335" s="8">
        <f>(1+$F1335)*AC1335</f>
        <v>12005.573582357909</v>
      </c>
      <c r="AH1335" s="8">
        <f>(1+$F1335)*$T1335/1000</f>
        <v>11572.016139740526</v>
      </c>
      <c r="AI1335" s="8">
        <f>(1+BWscncns[[#This Row],[pid_error]]*K_p)*BWscncns[[#This Row],[dbw]]/1000</f>
        <v>10052.947569870263</v>
      </c>
      <c r="AJ1335" s="13">
        <f>BWscncns[[#This Row],[Torflow prgrssv alt vote]]/VLOOKUP(BWscncns[[#This Row],[class]],AltBWtotl,2,FALSE)*100</f>
        <v>3.5117942079497762E-2</v>
      </c>
      <c r="AK1335">
        <f>IF(D1335=E1335,1,0)</f>
        <v>0</v>
      </c>
    </row>
    <row r="1336" spans="1:37">
      <c r="A1336" s="1" t="s">
        <v>7528</v>
      </c>
      <c r="B1336" s="1" t="s">
        <v>7529</v>
      </c>
      <c r="C1336">
        <v>20900</v>
      </c>
      <c r="D1336">
        <v>1524685217</v>
      </c>
      <c r="E1336">
        <v>1524957136</v>
      </c>
      <c r="F1336" s="2">
        <v>-3.8189309397700003E-2</v>
      </c>
      <c r="G1336" s="2">
        <v>-3.8189309397700003E-2</v>
      </c>
      <c r="H1336">
        <v>9848941</v>
      </c>
      <c r="I1336" s="2">
        <v>-0.73650792562900003</v>
      </c>
      <c r="J1336" s="2">
        <v>0</v>
      </c>
      <c r="K1336">
        <v>1</v>
      </c>
      <c r="L1336" s="1" t="s">
        <v>11637</v>
      </c>
      <c r="M1336" s="1" t="s">
        <v>7529</v>
      </c>
      <c r="N1336">
        <v>0</v>
      </c>
      <c r="O1336">
        <v>1</v>
      </c>
      <c r="P1336">
        <v>0</v>
      </c>
      <c r="Q1336">
        <v>0</v>
      </c>
      <c r="R1336" s="19">
        <f>BWscncns[[#This Row],[C fx]]*4+BWscncns[[#This Row],[C fg]]*2+BWscncns[[#This Row],[C fm]]</f>
        <v>2</v>
      </c>
      <c r="S1336">
        <v>16900</v>
      </c>
      <c r="T1336">
        <v>10240000</v>
      </c>
      <c r="U1336" s="13">
        <v>1.6503909999999999</v>
      </c>
      <c r="V1336" s="13">
        <v>0.60591700000000004</v>
      </c>
      <c r="W1336">
        <v>948</v>
      </c>
      <c r="X1336">
        <v>18</v>
      </c>
      <c r="Z1336" s="10">
        <f>IF($N1336&lt;&gt;0,constants!$L$2,IF($O1336&lt;&gt;0,constants!$M$2,IF($P1336&lt;&gt;0,constants!$N$2,0)))</f>
        <v>9721.3799999999992</v>
      </c>
      <c r="AA1336" s="10">
        <f>IF($N1336&lt;&gt;0,constants!$L$2,IF($O1336&lt;&gt;0,constants!$M$2,IF($P1336&lt;&gt;0,constants!$P$2,0)))</f>
        <v>9721.3799999999992</v>
      </c>
      <c r="AB1336" s="11">
        <f>constants!$O$2</f>
        <v>4861.32</v>
      </c>
      <c r="AC1336" s="11">
        <f>VLOOKUP(BWscncns[[#This Row],[scanner]],[0]!ScnrAvgBW,2,FALSE)/1000</f>
        <v>11818.828055288463</v>
      </c>
      <c r="AD1336" s="8">
        <f>(1+$F1336)*Z1336</f>
        <v>9350.1272114073854</v>
      </c>
      <c r="AE1336" s="8">
        <f>(1+$F1336)*AA1336</f>
        <v>9350.1272114073854</v>
      </c>
      <c r="AF1336" s="8">
        <f>(1+$F1336)*AB1336</f>
        <v>4675.6695464387722</v>
      </c>
      <c r="AG1336" s="8">
        <f>(1+$F1336)*AC1336</f>
        <v>11367.475173966834</v>
      </c>
      <c r="AH1336" s="8">
        <f>(1+$F1336)*$T1336/1000</f>
        <v>9848.9414717675518</v>
      </c>
      <c r="AI1336" s="8">
        <f>(1+BWscncns[[#This Row],[pid_error]]*K_p)*BWscncns[[#This Row],[dbw]]/1000</f>
        <v>10044.470735883777</v>
      </c>
      <c r="AJ1336" s="13">
        <f>BWscncns[[#This Row],[Torflow prgrssv alt vote]]/VLOOKUP(BWscncns[[#This Row],[class]],AltBWtotl,2,FALSE)*100</f>
        <v>3.5088329971915785E-2</v>
      </c>
      <c r="AK1336">
        <f>IF(D1336=E1336,1,0)</f>
        <v>0</v>
      </c>
    </row>
    <row r="1337" spans="1:37">
      <c r="A1337" s="1" t="s">
        <v>9711</v>
      </c>
      <c r="B1337" s="1" t="s">
        <v>1005</v>
      </c>
      <c r="C1337">
        <v>12000</v>
      </c>
      <c r="D1337">
        <v>1524753919</v>
      </c>
      <c r="E1337">
        <v>1524944637</v>
      </c>
      <c r="F1337" s="2">
        <v>0.674346604628</v>
      </c>
      <c r="G1337" s="2">
        <v>0.674346604628</v>
      </c>
      <c r="H1337">
        <v>14183244</v>
      </c>
      <c r="I1337" s="2">
        <v>-0.16811743425799999</v>
      </c>
      <c r="J1337" s="2">
        <v>0</v>
      </c>
      <c r="K1337">
        <v>1</v>
      </c>
      <c r="L1337" s="1" t="s">
        <v>11584</v>
      </c>
      <c r="M1337" s="1" t="s">
        <v>1005</v>
      </c>
      <c r="N1337">
        <v>0</v>
      </c>
      <c r="O1337">
        <v>1</v>
      </c>
      <c r="P1337">
        <v>0</v>
      </c>
      <c r="Q1337">
        <v>0</v>
      </c>
      <c r="R1337" s="19">
        <f>BWscncns[[#This Row],[C fx]]*4+BWscncns[[#This Row],[C fg]]*2+BWscncns[[#This Row],[C fm]]</f>
        <v>2</v>
      </c>
      <c r="S1337">
        <v>12000</v>
      </c>
      <c r="T1337">
        <v>7506730</v>
      </c>
      <c r="U1337" s="13">
        <v>1.5985659999999999</v>
      </c>
      <c r="V1337" s="13">
        <v>0.62556100000000003</v>
      </c>
      <c r="W1337">
        <v>1092</v>
      </c>
      <c r="X1337">
        <v>21</v>
      </c>
      <c r="Z1337" s="10">
        <f>IF($N1337&lt;&gt;0,constants!$L$2,IF($O1337&lt;&gt;0,constants!$M$2,IF($P1337&lt;&gt;0,constants!$N$2,0)))</f>
        <v>9721.3799999999992</v>
      </c>
      <c r="AA1337" s="10">
        <f>IF($N1337&lt;&gt;0,constants!$L$2,IF($O1337&lt;&gt;0,constants!$M$2,IF($P1337&lt;&gt;0,constants!$P$2,0)))</f>
        <v>9721.3799999999992</v>
      </c>
      <c r="AB1337" s="11">
        <f>constants!$O$2</f>
        <v>4861.32</v>
      </c>
      <c r="AC1337" s="11">
        <f>VLOOKUP(BWscncns[[#This Row],[scanner]],[0]!ScnrAvgBW,2,FALSE)/1000</f>
        <v>11818.828055288463</v>
      </c>
      <c r="AD1337" s="8">
        <f>(1+$F1337)*Z1337</f>
        <v>16276.959595298546</v>
      </c>
      <c r="AE1337" s="8">
        <f>(1+$F1337)*AA1337</f>
        <v>16276.959595298546</v>
      </c>
      <c r="AF1337" s="8">
        <f>(1+$F1337)*AB1337</f>
        <v>8139.5346360101885</v>
      </c>
      <c r="AG1337" s="8">
        <f>(1+$F1337)*AC1337</f>
        <v>19788.814625054387</v>
      </c>
      <c r="AH1337" s="8">
        <f>(1+$F1337)*$T1337/1000</f>
        <v>12568.867887359145</v>
      </c>
      <c r="AI1337" s="8">
        <f>(1+BWscncns[[#This Row],[pid_error]]*K_p)*BWscncns[[#This Row],[dbw]]/1000</f>
        <v>10037.798943679572</v>
      </c>
      <c r="AJ1337" s="13">
        <f>BWscncns[[#This Row],[Torflow prgrssv alt vote]]/VLOOKUP(BWscncns[[#This Row],[class]],AltBWtotl,2,FALSE)*100</f>
        <v>3.5065023413260697E-2</v>
      </c>
      <c r="AK1337">
        <f>IF(D1337=E1337,1,0)</f>
        <v>0</v>
      </c>
    </row>
    <row r="1338" spans="1:37">
      <c r="A1338" s="1" t="s">
        <v>2796</v>
      </c>
      <c r="B1338" s="1" t="s">
        <v>2797</v>
      </c>
      <c r="C1338">
        <v>16300</v>
      </c>
      <c r="D1338">
        <v>1524859904</v>
      </c>
      <c r="E1338">
        <v>1524995995</v>
      </c>
      <c r="F1338" s="2">
        <v>-9.0589728147000004E-2</v>
      </c>
      <c r="G1338" s="2">
        <v>-9.0589728147000004E-2</v>
      </c>
      <c r="H1338">
        <v>9535857</v>
      </c>
      <c r="I1338" s="2">
        <v>-0.974965104473</v>
      </c>
      <c r="J1338" s="2">
        <v>0</v>
      </c>
      <c r="K1338">
        <v>1</v>
      </c>
      <c r="L1338" s="1" t="s">
        <v>11553</v>
      </c>
      <c r="M1338" s="1" t="s">
        <v>2797</v>
      </c>
      <c r="N1338">
        <v>0</v>
      </c>
      <c r="O1338">
        <v>1</v>
      </c>
      <c r="P1338">
        <v>0</v>
      </c>
      <c r="Q1338">
        <v>0</v>
      </c>
      <c r="R1338" s="19">
        <f>BWscncns[[#This Row],[C fx]]*4+BWscncns[[#This Row],[C fg]]*2+BWscncns[[#This Row],[C fm]]</f>
        <v>2</v>
      </c>
      <c r="S1338">
        <v>17400</v>
      </c>
      <c r="T1338">
        <v>10485760</v>
      </c>
      <c r="U1338" s="13">
        <v>1.6593929999999999</v>
      </c>
      <c r="V1338" s="13">
        <v>0.60263</v>
      </c>
      <c r="W1338">
        <v>916</v>
      </c>
      <c r="X1338">
        <v>18</v>
      </c>
      <c r="Z1338" s="10">
        <f>IF($N1338&lt;&gt;0,constants!$L$2,IF($O1338&lt;&gt;0,constants!$M$2,IF($P1338&lt;&gt;0,constants!$N$2,0)))</f>
        <v>9721.3799999999992</v>
      </c>
      <c r="AA1338" s="10">
        <f>IF($N1338&lt;&gt;0,constants!$L$2,IF($O1338&lt;&gt;0,constants!$M$2,IF($P1338&lt;&gt;0,constants!$P$2,0)))</f>
        <v>9721.3799999999992</v>
      </c>
      <c r="AB1338" s="11">
        <f>constants!$O$2</f>
        <v>4861.32</v>
      </c>
      <c r="AC1338" s="11">
        <f>VLOOKUP(BWscncns[[#This Row],[scanner]],[0]!ScnrAvgBW,2,FALSE)/1000</f>
        <v>11818.828055288463</v>
      </c>
      <c r="AD1338" s="8">
        <f>(1+$F1338)*Z1338</f>
        <v>8840.7228285863166</v>
      </c>
      <c r="AE1338" s="8">
        <f>(1+$F1338)*AA1338</f>
        <v>8840.7228285863166</v>
      </c>
      <c r="AF1338" s="8">
        <f>(1+$F1338)*AB1338</f>
        <v>4420.9343427644253</v>
      </c>
      <c r="AG1338" s="8">
        <f>(1+$F1338)*AC1338</f>
        <v>10748.163634743743</v>
      </c>
      <c r="AH1338" s="8">
        <f>(1+$F1338)*$T1338/1000</f>
        <v>9535.8578521853124</v>
      </c>
      <c r="AI1338" s="8">
        <f>(1+BWscncns[[#This Row],[pid_error]]*K_p)*BWscncns[[#This Row],[dbw]]/1000</f>
        <v>10010.808926092657</v>
      </c>
      <c r="AJ1338" s="13">
        <f>BWscncns[[#This Row],[Torflow prgrssv alt vote]]/VLOOKUP(BWscncns[[#This Row],[class]],AltBWtotl,2,FALSE)*100</f>
        <v>3.4970739237624227E-2</v>
      </c>
      <c r="AK1338">
        <f>IF(D1338=E1338,1,0)</f>
        <v>0</v>
      </c>
    </row>
    <row r="1339" spans="1:37">
      <c r="A1339" s="1" t="s">
        <v>9726</v>
      </c>
      <c r="B1339" s="1" t="s">
        <v>9727</v>
      </c>
      <c r="C1339">
        <v>9320</v>
      </c>
      <c r="D1339">
        <v>1524086361</v>
      </c>
      <c r="E1339">
        <v>1524989085</v>
      </c>
      <c r="F1339" s="2">
        <v>0.56895197316000001</v>
      </c>
      <c r="G1339" s="2">
        <v>0.56895197316000001</v>
      </c>
      <c r="H1339">
        <v>13761677</v>
      </c>
      <c r="I1339" s="2">
        <v>0.29161222809499998</v>
      </c>
      <c r="J1339" s="2">
        <v>0</v>
      </c>
      <c r="K1339">
        <v>6</v>
      </c>
      <c r="L1339" s="1" t="s">
        <v>11597</v>
      </c>
      <c r="M1339" s="1" t="s">
        <v>9727</v>
      </c>
      <c r="N1339">
        <v>0</v>
      </c>
      <c r="O1339">
        <v>1</v>
      </c>
      <c r="P1339">
        <v>0</v>
      </c>
      <c r="Q1339">
        <v>0</v>
      </c>
      <c r="R1339" s="19">
        <f>BWscncns[[#This Row],[C fx]]*4+BWscncns[[#This Row],[C fg]]*2+BWscncns[[#This Row],[C fm]]</f>
        <v>2</v>
      </c>
      <c r="S1339">
        <v>6910</v>
      </c>
      <c r="T1339">
        <v>7791434</v>
      </c>
      <c r="U1339" s="13">
        <v>0.88687099999999996</v>
      </c>
      <c r="V1339" s="13">
        <v>1.127559</v>
      </c>
      <c r="W1339">
        <v>3751</v>
      </c>
      <c r="X1339">
        <v>75</v>
      </c>
      <c r="Z1339" s="10">
        <f>IF($N1339&lt;&gt;0,constants!$L$2,IF($O1339&lt;&gt;0,constants!$M$2,IF($P1339&lt;&gt;0,constants!$N$2,0)))</f>
        <v>9721.3799999999992</v>
      </c>
      <c r="AA1339" s="10">
        <f>IF($N1339&lt;&gt;0,constants!$L$2,IF($O1339&lt;&gt;0,constants!$M$2,IF($P1339&lt;&gt;0,constants!$P$2,0)))</f>
        <v>9721.3799999999992</v>
      </c>
      <c r="AB1339" s="11">
        <f>constants!$O$2</f>
        <v>4861.32</v>
      </c>
      <c r="AC1339" s="11">
        <f>VLOOKUP(BWscncns[[#This Row],[scanner]],[0]!ScnrAvgBW,2,FALSE)/1000</f>
        <v>2386.3111194805197</v>
      </c>
      <c r="AD1339" s="8">
        <f>(1+$F1339)*Z1339</f>
        <v>15252.378332838158</v>
      </c>
      <c r="AE1339" s="8">
        <f>(1+$F1339)*AA1339</f>
        <v>15252.378332838158</v>
      </c>
      <c r="AF1339" s="8">
        <f>(1+$F1339)*AB1339</f>
        <v>7627.1776061621704</v>
      </c>
      <c r="AG1339" s="8">
        <f>(1+$F1339)*AC1339</f>
        <v>3744.0075394826094</v>
      </c>
      <c r="AH1339" s="8">
        <f>(1+$F1339)*$T1339/1000</f>
        <v>12224.38574804591</v>
      </c>
      <c r="AI1339" s="8">
        <f>(1+BWscncns[[#This Row],[pid_error]]*K_p)*BWscncns[[#This Row],[dbw]]/1000</f>
        <v>10007.909874022955</v>
      </c>
      <c r="AJ1339" s="13">
        <f>BWscncns[[#This Row],[Torflow prgrssv alt vote]]/VLOOKUP(BWscncns[[#This Row],[class]],AltBWtotl,2,FALSE)*100</f>
        <v>3.4960611984700476E-2</v>
      </c>
      <c r="AK1339">
        <f>IF(D1339=E1339,1,0)</f>
        <v>0</v>
      </c>
    </row>
    <row r="1340" spans="1:37">
      <c r="A1340" s="1" t="s">
        <v>2331</v>
      </c>
      <c r="B1340" s="1" t="s">
        <v>2332</v>
      </c>
      <c r="C1340">
        <v>10300</v>
      </c>
      <c r="D1340">
        <v>1524395732</v>
      </c>
      <c r="E1340">
        <v>1524987008</v>
      </c>
      <c r="F1340" s="2">
        <v>0.28036242260599997</v>
      </c>
      <c r="G1340" s="2">
        <v>0.28036242260599997</v>
      </c>
      <c r="H1340">
        <v>10407441</v>
      </c>
      <c r="I1340" s="2">
        <v>0.30490567576799998</v>
      </c>
      <c r="J1340" s="2">
        <v>0</v>
      </c>
      <c r="K1340">
        <v>5</v>
      </c>
      <c r="L1340" s="1" t="s">
        <v>11708</v>
      </c>
      <c r="M1340" s="1" t="s">
        <v>2332</v>
      </c>
      <c r="N1340">
        <v>0</v>
      </c>
      <c r="O1340">
        <v>1</v>
      </c>
      <c r="P1340">
        <v>0</v>
      </c>
      <c r="Q1340">
        <v>0</v>
      </c>
      <c r="R1340" s="19">
        <f>BWscncns[[#This Row],[C fx]]*4+BWscncns[[#This Row],[C fg]]*2+BWscncns[[#This Row],[C fm]]</f>
        <v>2</v>
      </c>
      <c r="S1340">
        <v>7800</v>
      </c>
      <c r="T1340">
        <v>8774656</v>
      </c>
      <c r="U1340" s="13">
        <v>0.88892400000000005</v>
      </c>
      <c r="V1340" s="13">
        <v>1.1249560000000001</v>
      </c>
      <c r="W1340">
        <v>3743</v>
      </c>
      <c r="X1340">
        <v>74</v>
      </c>
      <c r="Z1340" s="10">
        <f>IF($N1340&lt;&gt;0,constants!$L$2,IF($O1340&lt;&gt;0,constants!$M$2,IF($P1340&lt;&gt;0,constants!$N$2,0)))</f>
        <v>9721.3799999999992</v>
      </c>
      <c r="AA1340" s="10">
        <f>IF($N1340&lt;&gt;0,constants!$L$2,IF($O1340&lt;&gt;0,constants!$M$2,IF($P1340&lt;&gt;0,constants!$P$2,0)))</f>
        <v>9721.3799999999992</v>
      </c>
      <c r="AB1340" s="11">
        <f>constants!$O$2</f>
        <v>4861.32</v>
      </c>
      <c r="AC1340" s="11">
        <f>VLOOKUP(BWscncns[[#This Row],[scanner]],[0]!ScnrAvgBW,2,FALSE)/1000</f>
        <v>3794.4265750962772</v>
      </c>
      <c r="AD1340" s="8">
        <f>(1+$F1340)*Z1340</f>
        <v>12446.889647873515</v>
      </c>
      <c r="AE1340" s="8">
        <f>(1+$F1340)*AA1340</f>
        <v>12446.889647873515</v>
      </c>
      <c r="AF1340" s="8">
        <f>(1+$F1340)*AB1340</f>
        <v>6224.251452262999</v>
      </c>
      <c r="AG1340" s="8">
        <f>(1+$F1340)*AC1340</f>
        <v>4858.2412020908569</v>
      </c>
      <c r="AH1340" s="8">
        <f>(1+$F1340)*$T1340/1000</f>
        <v>11234.739813694274</v>
      </c>
      <c r="AI1340" s="8">
        <f>(1+BWscncns[[#This Row],[pid_error]]*K_p)*BWscncns[[#This Row],[dbw]]/1000</f>
        <v>10004.697906847137</v>
      </c>
      <c r="AJ1340" s="13">
        <f>BWscncns[[#This Row],[Torflow prgrssv alt vote]]/VLOOKUP(BWscncns[[#This Row],[class]],AltBWtotl,2,FALSE)*100</f>
        <v>3.4949391626048681E-2</v>
      </c>
      <c r="AK1340">
        <f>IF(D1340=E1340,1,0)</f>
        <v>0</v>
      </c>
    </row>
    <row r="1341" spans="1:37">
      <c r="A1341" s="1" t="s">
        <v>8985</v>
      </c>
      <c r="B1341" s="1" t="s">
        <v>8986</v>
      </c>
      <c r="C1341">
        <v>15300</v>
      </c>
      <c r="D1341">
        <v>1523754730</v>
      </c>
      <c r="E1341">
        <v>1524956364</v>
      </c>
      <c r="F1341" s="2">
        <v>0.79145451769899999</v>
      </c>
      <c r="G1341" s="2">
        <v>0.79145451769899999</v>
      </c>
      <c r="H1341">
        <v>22101855</v>
      </c>
      <c r="I1341" s="2">
        <v>0.31251767745999998</v>
      </c>
      <c r="J1341" s="2">
        <v>0</v>
      </c>
      <c r="K1341">
        <v>3</v>
      </c>
      <c r="L1341" s="1" t="s">
        <v>11767</v>
      </c>
      <c r="M1341" s="1" t="s">
        <v>8986</v>
      </c>
      <c r="N1341">
        <v>0</v>
      </c>
      <c r="O1341">
        <v>1</v>
      </c>
      <c r="P1341">
        <v>0</v>
      </c>
      <c r="Q1341">
        <v>0</v>
      </c>
      <c r="R1341" s="19">
        <f>BWscncns[[#This Row],[C fx]]*4+BWscncns[[#This Row],[C fg]]*2+BWscncns[[#This Row],[C fm]]</f>
        <v>2</v>
      </c>
      <c r="S1341">
        <v>15100</v>
      </c>
      <c r="T1341">
        <v>7168000</v>
      </c>
      <c r="U1341" s="13">
        <v>2.1065849999999999</v>
      </c>
      <c r="V1341" s="13">
        <v>0.47470200000000001</v>
      </c>
      <c r="W1341">
        <v>328</v>
      </c>
      <c r="X1341">
        <v>6</v>
      </c>
      <c r="Z1341" s="10">
        <f>IF($N1341&lt;&gt;0,constants!$L$2,IF($O1341&lt;&gt;0,constants!$M$2,IF($P1341&lt;&gt;0,constants!$N$2,0)))</f>
        <v>9721.3799999999992</v>
      </c>
      <c r="AA1341" s="10">
        <f>IF($N1341&lt;&gt;0,constants!$L$2,IF($O1341&lt;&gt;0,constants!$M$2,IF($P1341&lt;&gt;0,constants!$P$2,0)))</f>
        <v>9721.3799999999992</v>
      </c>
      <c r="AB1341" s="11">
        <f>constants!$O$2</f>
        <v>4861.32</v>
      </c>
      <c r="AC1341" s="11">
        <f>VLOOKUP(BWscncns[[#This Row],[scanner]],[0]!ScnrAvgBW,2,FALSE)/1000</f>
        <v>6440.9193022088357</v>
      </c>
      <c r="AD1341" s="8">
        <f>(1+$F1341)*Z1341</f>
        <v>17415.410119268705</v>
      </c>
      <c r="AE1341" s="8">
        <f>(1+$F1341)*AA1341</f>
        <v>17415.410119268705</v>
      </c>
      <c r="AF1341" s="8">
        <f>(1+$F1341)*AB1341</f>
        <v>8708.8336759805024</v>
      </c>
      <c r="AG1341" s="8">
        <f>(1+$F1341)*AC1341</f>
        <v>11538.613982076709</v>
      </c>
      <c r="AH1341" s="8">
        <f>(1+$F1341)*$T1341/1000</f>
        <v>12841.145982866432</v>
      </c>
      <c r="AI1341" s="8">
        <f>(1+BWscncns[[#This Row],[pid_error]]*K_p)*BWscncns[[#This Row],[dbw]]/1000</f>
        <v>10004.572991433217</v>
      </c>
      <c r="AJ1341" s="13">
        <f>BWscncns[[#This Row],[Torflow prgrssv alt vote]]/VLOOKUP(BWscncns[[#This Row],[class]],AltBWtotl,2,FALSE)*100</f>
        <v>3.4948955259277603E-2</v>
      </c>
      <c r="AK1341">
        <f>IF(D1341=E1341,1,0)</f>
        <v>0</v>
      </c>
    </row>
    <row r="1342" spans="1:37">
      <c r="A1342" s="1" t="s">
        <v>6125</v>
      </c>
      <c r="B1342" s="1" t="s">
        <v>6126</v>
      </c>
      <c r="C1342">
        <v>12900</v>
      </c>
      <c r="D1342">
        <v>1524079564</v>
      </c>
      <c r="E1342">
        <v>1525007567</v>
      </c>
      <c r="F1342" s="2">
        <v>-0.39819328808600002</v>
      </c>
      <c r="G1342" s="2">
        <v>-0.39819328808600002</v>
      </c>
      <c r="H1342">
        <v>6500822</v>
      </c>
      <c r="I1342" s="2">
        <v>-0.78290937270200001</v>
      </c>
      <c r="J1342" s="2">
        <v>0</v>
      </c>
      <c r="K1342">
        <v>4</v>
      </c>
      <c r="L1342" s="1" t="s">
        <v>11631</v>
      </c>
      <c r="M1342" s="1" t="s">
        <v>6126</v>
      </c>
      <c r="N1342">
        <v>0</v>
      </c>
      <c r="O1342">
        <v>1</v>
      </c>
      <c r="P1342">
        <v>0</v>
      </c>
      <c r="Q1342">
        <v>0</v>
      </c>
      <c r="R1342" s="19">
        <f>BWscncns[[#This Row],[C fx]]*4+BWscncns[[#This Row],[C fg]]*2+BWscncns[[#This Row],[C fm]]</f>
        <v>2</v>
      </c>
      <c r="S1342">
        <v>13100</v>
      </c>
      <c r="T1342">
        <v>12488500</v>
      </c>
      <c r="U1342" s="13">
        <v>1.0489649999999999</v>
      </c>
      <c r="V1342" s="13">
        <v>0.95332099999999997</v>
      </c>
      <c r="W1342">
        <v>2994</v>
      </c>
      <c r="X1342">
        <v>59</v>
      </c>
      <c r="Z1342" s="10">
        <f>IF($N1342&lt;&gt;0,constants!$L$2,IF($O1342&lt;&gt;0,constants!$M$2,IF($P1342&lt;&gt;0,constants!$N$2,0)))</f>
        <v>9721.3799999999992</v>
      </c>
      <c r="AA1342" s="10">
        <f>IF($N1342&lt;&gt;0,constants!$L$2,IF($O1342&lt;&gt;0,constants!$M$2,IF($P1342&lt;&gt;0,constants!$P$2,0)))</f>
        <v>9721.3799999999992</v>
      </c>
      <c r="AB1342" s="11">
        <f>constants!$O$2</f>
        <v>4861.32</v>
      </c>
      <c r="AC1342" s="11">
        <f>VLOOKUP(BWscncns[[#This Row],[scanner]],[0]!ScnrAvgBW,2,FALSE)/1000</f>
        <v>4819.491751072962</v>
      </c>
      <c r="AD1342" s="8">
        <f>(1+$F1342)*Z1342</f>
        <v>5850.3917330665208</v>
      </c>
      <c r="AE1342" s="8">
        <f>(1+$F1342)*AA1342</f>
        <v>5850.3917330665208</v>
      </c>
      <c r="AF1342" s="8">
        <f>(1+$F1342)*AB1342</f>
        <v>2925.5750047617666</v>
      </c>
      <c r="AG1342" s="8">
        <f>(1+$F1342)*AC1342</f>
        <v>2900.4024838098658</v>
      </c>
      <c r="AH1342" s="8">
        <f>(1+$F1342)*$T1342/1000</f>
        <v>7515.66312173799</v>
      </c>
      <c r="AI1342" s="8">
        <f>(1+BWscncns[[#This Row],[pid_error]]*K_p)*BWscncns[[#This Row],[dbw]]/1000</f>
        <v>10002.081560868995</v>
      </c>
      <c r="AJ1342" s="13">
        <f>BWscncns[[#This Row],[Torflow prgrssv alt vote]]/VLOOKUP(BWscncns[[#This Row],[class]],AltBWtotl,2,FALSE)*100</f>
        <v>3.4940251949761532E-2</v>
      </c>
      <c r="AK1342">
        <f>IF(D1342=E1342,1,0)</f>
        <v>0</v>
      </c>
    </row>
    <row r="1343" spans="1:37">
      <c r="A1343" s="1" t="s">
        <v>8932</v>
      </c>
      <c r="B1343" s="1" t="s">
        <v>8933</v>
      </c>
      <c r="C1343">
        <v>15800</v>
      </c>
      <c r="D1343">
        <v>1524662777</v>
      </c>
      <c r="E1343">
        <v>1525009122</v>
      </c>
      <c r="F1343" s="2">
        <v>1.05200391535</v>
      </c>
      <c r="G1343" s="2">
        <v>1.05200391535</v>
      </c>
      <c r="H1343">
        <v>13448012</v>
      </c>
      <c r="I1343" s="2">
        <v>-0.62829007534600001</v>
      </c>
      <c r="J1343" s="2">
        <v>0</v>
      </c>
      <c r="K1343">
        <v>1</v>
      </c>
      <c r="L1343" s="1" t="s">
        <v>11549</v>
      </c>
      <c r="M1343" s="1" t="s">
        <v>8933</v>
      </c>
      <c r="N1343">
        <v>0</v>
      </c>
      <c r="O1343">
        <v>1</v>
      </c>
      <c r="P1343">
        <v>0</v>
      </c>
      <c r="Q1343">
        <v>0</v>
      </c>
      <c r="R1343" s="19">
        <f>BWscncns[[#This Row],[C fx]]*4+BWscncns[[#This Row],[C fg]]*2+BWscncns[[#This Row],[C fm]]</f>
        <v>2</v>
      </c>
      <c r="S1343">
        <v>12200</v>
      </c>
      <c r="T1343">
        <v>6553600</v>
      </c>
      <c r="U1343" s="13">
        <v>1.861572</v>
      </c>
      <c r="V1343" s="13">
        <v>0.53717999999999999</v>
      </c>
      <c r="W1343">
        <v>565</v>
      </c>
      <c r="X1343">
        <v>11</v>
      </c>
      <c r="Z1343" s="10">
        <f>IF($N1343&lt;&gt;0,constants!$L$2,IF($O1343&lt;&gt;0,constants!$M$2,IF($P1343&lt;&gt;0,constants!$N$2,0)))</f>
        <v>9721.3799999999992</v>
      </c>
      <c r="AA1343" s="10">
        <f>IF($N1343&lt;&gt;0,constants!$L$2,IF($O1343&lt;&gt;0,constants!$M$2,IF($P1343&lt;&gt;0,constants!$P$2,0)))</f>
        <v>9721.3799999999992</v>
      </c>
      <c r="AB1343" s="11">
        <f>constants!$O$2</f>
        <v>4861.32</v>
      </c>
      <c r="AC1343" s="11">
        <f>VLOOKUP(BWscncns[[#This Row],[scanner]],[0]!ScnrAvgBW,2,FALSE)/1000</f>
        <v>11818.828055288463</v>
      </c>
      <c r="AD1343" s="8">
        <f>(1+$F1343)*Z1343</f>
        <v>19948.309822605184</v>
      </c>
      <c r="AE1343" s="8">
        <f>(1+$F1343)*AA1343</f>
        <v>19948.309822605184</v>
      </c>
      <c r="AF1343" s="8">
        <f>(1+$F1343)*AB1343</f>
        <v>9975.4476737692621</v>
      </c>
      <c r="AG1343" s="8">
        <f>(1+$F1343)*AC1343</f>
        <v>24252.281444300355</v>
      </c>
      <c r="AH1343" s="8">
        <f>(1+$F1343)*$T1343/1000</f>
        <v>13448.012859637762</v>
      </c>
      <c r="AI1343" s="8">
        <f>(1+BWscncns[[#This Row],[pid_error]]*K_p)*BWscncns[[#This Row],[dbw]]/1000</f>
        <v>10000.806429818882</v>
      </c>
      <c r="AJ1343" s="13">
        <f>BWscncns[[#This Row],[Torflow prgrssv alt vote]]/VLOOKUP(BWscncns[[#This Row],[class]],AltBWtotl,2,FALSE)*100</f>
        <v>3.4935797536958683E-2</v>
      </c>
      <c r="AK1343">
        <f>IF(D1343=E1343,1,0)</f>
        <v>0</v>
      </c>
    </row>
    <row r="1344" spans="1:37">
      <c r="A1344" s="1" t="s">
        <v>4868</v>
      </c>
      <c r="B1344" s="1" t="s">
        <v>4869</v>
      </c>
      <c r="C1344">
        <v>7690</v>
      </c>
      <c r="D1344">
        <v>1524950825</v>
      </c>
      <c r="E1344">
        <v>1525003565</v>
      </c>
      <c r="F1344" s="2">
        <v>0.74987167868600002</v>
      </c>
      <c r="G1344" s="2">
        <v>0.74987167868600002</v>
      </c>
      <c r="H1344">
        <v>11553106</v>
      </c>
      <c r="I1344" s="2">
        <v>0.54828181915899998</v>
      </c>
      <c r="J1344" s="2">
        <v>0</v>
      </c>
      <c r="K1344">
        <v>3</v>
      </c>
      <c r="L1344" s="1" t="s">
        <v>11586</v>
      </c>
      <c r="M1344" s="1" t="s">
        <v>4869</v>
      </c>
      <c r="N1344">
        <v>0</v>
      </c>
      <c r="O1344">
        <v>1</v>
      </c>
      <c r="P1344">
        <v>0</v>
      </c>
      <c r="Q1344">
        <v>0</v>
      </c>
      <c r="R1344" s="19">
        <f>BWscncns[[#This Row],[C fx]]*4+BWscncns[[#This Row],[C fg]]*2+BWscncns[[#This Row],[C fm]]</f>
        <v>2</v>
      </c>
      <c r="S1344">
        <v>9740</v>
      </c>
      <c r="T1344">
        <v>7262763</v>
      </c>
      <c r="U1344" s="13">
        <v>1.3410869999999999</v>
      </c>
      <c r="V1344" s="13">
        <v>0.74566399999999999</v>
      </c>
      <c r="W1344">
        <v>1819</v>
      </c>
      <c r="X1344">
        <v>36</v>
      </c>
      <c r="Z1344" s="10">
        <f>IF($N1344&lt;&gt;0,constants!$L$2,IF($O1344&lt;&gt;0,constants!$M$2,IF($P1344&lt;&gt;0,constants!$N$2,0)))</f>
        <v>9721.3799999999992</v>
      </c>
      <c r="AA1344" s="10">
        <f>IF($N1344&lt;&gt;0,constants!$L$2,IF($O1344&lt;&gt;0,constants!$M$2,IF($P1344&lt;&gt;0,constants!$P$2,0)))</f>
        <v>9721.3799999999992</v>
      </c>
      <c r="AB1344" s="11">
        <f>constants!$O$2</f>
        <v>4861.32</v>
      </c>
      <c r="AC1344" s="11">
        <f>VLOOKUP(BWscncns[[#This Row],[scanner]],[0]!ScnrAvgBW,2,FALSE)/1000</f>
        <v>6440.9193022088357</v>
      </c>
      <c r="AD1344" s="8">
        <f>(1+$F1344)*Z1344</f>
        <v>17011.167539744507</v>
      </c>
      <c r="AE1344" s="8">
        <f>(1+$F1344)*AA1344</f>
        <v>17011.167539744507</v>
      </c>
      <c r="AF1344" s="8">
        <f>(1+$F1344)*AB1344</f>
        <v>8506.686189029826</v>
      </c>
      <c r="AG1344" s="8">
        <f>(1+$F1344)*AC1344</f>
        <v>11270.782271637236</v>
      </c>
      <c r="AH1344" s="8">
        <f>(1+$F1344)*$T1344/1000</f>
        <v>12708.90328270857</v>
      </c>
      <c r="AI1344" s="8">
        <f>(1+BWscncns[[#This Row],[pid_error]]*K_p)*BWscncns[[#This Row],[dbw]]/1000</f>
        <v>9985.8331413542855</v>
      </c>
      <c r="AJ1344" s="13">
        <f>BWscncns[[#This Row],[Torflow prgrssv alt vote]]/VLOOKUP(BWscncns[[#This Row],[class]],AltBWtotl,2,FALSE)*100</f>
        <v>3.4883491377657172E-2</v>
      </c>
      <c r="AK1344">
        <f>IF(D1344=E1344,1,0)</f>
        <v>0</v>
      </c>
    </row>
    <row r="1345" spans="1:37">
      <c r="A1345" s="1" t="s">
        <v>3454</v>
      </c>
      <c r="B1345" s="1" t="s">
        <v>3455</v>
      </c>
      <c r="C1345">
        <v>13400</v>
      </c>
      <c r="D1345">
        <v>1524983845</v>
      </c>
      <c r="E1345">
        <v>1524983845</v>
      </c>
      <c r="F1345" s="2">
        <v>1.0453432789999999</v>
      </c>
      <c r="G1345" s="2">
        <v>1.0453432789999999</v>
      </c>
      <c r="H1345">
        <v>13404361</v>
      </c>
      <c r="I1345" s="2">
        <v>-0.64446159706499995</v>
      </c>
      <c r="J1345" s="2">
        <v>0.125</v>
      </c>
      <c r="K1345">
        <v>1</v>
      </c>
      <c r="L1345" s="1" t="s">
        <v>11537</v>
      </c>
      <c r="M1345" s="1" t="s">
        <v>3455</v>
      </c>
      <c r="N1345">
        <v>1</v>
      </c>
      <c r="O1345">
        <v>0</v>
      </c>
      <c r="P1345">
        <v>0</v>
      </c>
      <c r="Q1345">
        <v>0</v>
      </c>
      <c r="R1345" s="19">
        <f>BWscncns[[#This Row],[C fx]]*4+BWscncns[[#This Row],[C fg]]*2+BWscncns[[#This Row],[C fm]]</f>
        <v>4</v>
      </c>
      <c r="S1345">
        <v>14600</v>
      </c>
      <c r="T1345">
        <v>6553600</v>
      </c>
      <c r="U1345" s="13">
        <v>2.2277830000000001</v>
      </c>
      <c r="V1345" s="13">
        <v>0.44887700000000003</v>
      </c>
      <c r="W1345">
        <v>242</v>
      </c>
      <c r="X1345">
        <v>4</v>
      </c>
      <c r="Z1345" s="10">
        <f>IF($N1345&lt;&gt;0,constants!$L$2,IF($O1345&lt;&gt;0,constants!$M$2,IF($P1345&lt;&gt;0,constants!$N$2,0)))</f>
        <v>10125.48</v>
      </c>
      <c r="AA1345" s="10">
        <f>IF($N1345&lt;&gt;0,constants!$L$2,IF($O1345&lt;&gt;0,constants!$M$2,IF($P1345&lt;&gt;0,constants!$P$2,0)))</f>
        <v>10125.48</v>
      </c>
      <c r="AB1345" s="11">
        <f>constants!$O$2</f>
        <v>4861.32</v>
      </c>
      <c r="AC1345" s="11">
        <f>VLOOKUP(BWscncns[[#This Row],[scanner]],[0]!ScnrAvgBW,2,FALSE)/1000</f>
        <v>11818.828055288463</v>
      </c>
      <c r="AD1345" s="8">
        <f>(1+$F1345)*Z1345</f>
        <v>20710.082464648916</v>
      </c>
      <c r="AE1345" s="8">
        <f>(1+$F1345)*AA1345</f>
        <v>20710.082464648916</v>
      </c>
      <c r="AF1345" s="8">
        <f>(1+$F1345)*AB1345</f>
        <v>9943.068189068279</v>
      </c>
      <c r="AG1345" s="8">
        <f>(1+$F1345)*AC1345</f>
        <v>24173.560528540896</v>
      </c>
      <c r="AH1345" s="8">
        <f>(1+$F1345)*$T1345/1000</f>
        <v>13404.3617132544</v>
      </c>
      <c r="AI1345" s="8">
        <f>(1+BWscncns[[#This Row],[pid_error]]*K_p)*BWscncns[[#This Row],[dbw]]/1000</f>
        <v>9978.9808566272004</v>
      </c>
      <c r="AJ1345" s="13">
        <f>BWscncns[[#This Row],[Torflow prgrssv alt vote]]/VLOOKUP(BWscncns[[#This Row],[class]],AltBWtotl,2,FALSE)*100</f>
        <v>8.5527292206150157E-2</v>
      </c>
      <c r="AK1345">
        <f>IF(D1345=E1345,1,0)</f>
        <v>1</v>
      </c>
    </row>
    <row r="1346" spans="1:37">
      <c r="A1346" s="1" t="s">
        <v>4936</v>
      </c>
      <c r="B1346" s="1" t="s">
        <v>4937</v>
      </c>
      <c r="C1346">
        <v>30000</v>
      </c>
      <c r="D1346">
        <v>1524243672</v>
      </c>
      <c r="E1346">
        <v>1525001415</v>
      </c>
      <c r="F1346" s="2">
        <v>-0.44970251748700002</v>
      </c>
      <c r="G1346" s="2">
        <v>-0.44970251748700002</v>
      </c>
      <c r="H1346">
        <v>4894941</v>
      </c>
      <c r="I1346" s="2">
        <v>9.8335338139699996E-2</v>
      </c>
      <c r="J1346" s="2">
        <v>0</v>
      </c>
      <c r="K1346">
        <v>3</v>
      </c>
      <c r="L1346" s="1" t="s">
        <v>11578</v>
      </c>
      <c r="M1346" s="1" t="s">
        <v>4937</v>
      </c>
      <c r="N1346">
        <v>0</v>
      </c>
      <c r="O1346">
        <v>1</v>
      </c>
      <c r="P1346">
        <v>0</v>
      </c>
      <c r="Q1346">
        <v>0</v>
      </c>
      <c r="R1346" s="19">
        <f>BWscncns[[#This Row],[C fx]]*4+BWscncns[[#This Row],[C fg]]*2+BWscncns[[#This Row],[C fm]]</f>
        <v>2</v>
      </c>
      <c r="S1346">
        <v>29900</v>
      </c>
      <c r="T1346">
        <v>12873234</v>
      </c>
      <c r="U1346" s="13">
        <v>2.3226490000000002</v>
      </c>
      <c r="V1346" s="13">
        <v>0.43054300000000001</v>
      </c>
      <c r="W1346">
        <v>195</v>
      </c>
      <c r="X1346">
        <v>3</v>
      </c>
      <c r="Z1346" s="10">
        <f>IF($N1346&lt;&gt;0,constants!$L$2,IF($O1346&lt;&gt;0,constants!$M$2,IF($P1346&lt;&gt;0,constants!$N$2,0)))</f>
        <v>9721.3799999999992</v>
      </c>
      <c r="AA1346" s="10">
        <f>IF($N1346&lt;&gt;0,constants!$L$2,IF($O1346&lt;&gt;0,constants!$M$2,IF($P1346&lt;&gt;0,constants!$P$2,0)))</f>
        <v>9721.3799999999992</v>
      </c>
      <c r="AB1346" s="11">
        <f>constants!$O$2</f>
        <v>4861.32</v>
      </c>
      <c r="AC1346" s="11">
        <f>VLOOKUP(BWscncns[[#This Row],[scanner]],[0]!ScnrAvgBW,2,FALSE)/1000</f>
        <v>6440.9193022088357</v>
      </c>
      <c r="AD1346" s="8">
        <f>(1+$F1346)*Z1346</f>
        <v>5349.6509405522274</v>
      </c>
      <c r="AE1346" s="8">
        <f>(1+$F1346)*AA1346</f>
        <v>5349.6509405522274</v>
      </c>
      <c r="AF1346" s="8">
        <f>(1+$F1346)*AB1346</f>
        <v>2675.1721576900973</v>
      </c>
      <c r="AG1346" s="8">
        <f>(1+$F1346)*AC1346</f>
        <v>3544.4216770749113</v>
      </c>
      <c r="AH1346" s="8">
        <f>(1+$F1346)*$T1346/1000</f>
        <v>7084.1082620007573</v>
      </c>
      <c r="AI1346" s="8">
        <f>(1+BWscncns[[#This Row],[pid_error]]*K_p)*BWscncns[[#This Row],[dbw]]/1000</f>
        <v>9978.6711310003793</v>
      </c>
      <c r="AJ1346" s="13">
        <f>BWscncns[[#This Row],[Torflow prgrssv alt vote]]/VLOOKUP(BWscncns[[#This Row],[class]],AltBWtotl,2,FALSE)*100</f>
        <v>3.4858472340898734E-2</v>
      </c>
      <c r="AK1346">
        <f>IF(D1346=E1346,1,0)</f>
        <v>0</v>
      </c>
    </row>
    <row r="1347" spans="1:37">
      <c r="A1347" s="1" t="s">
        <v>2329</v>
      </c>
      <c r="B1347" s="1" t="s">
        <v>2330</v>
      </c>
      <c r="C1347">
        <v>9640</v>
      </c>
      <c r="D1347">
        <v>1524598644</v>
      </c>
      <c r="E1347">
        <v>1524988784</v>
      </c>
      <c r="F1347" s="2">
        <v>-5.4369262386800003E-2</v>
      </c>
      <c r="G1347" s="2">
        <v>-5.4369262386800003E-2</v>
      </c>
      <c r="H1347">
        <v>9683258</v>
      </c>
      <c r="I1347" s="2">
        <v>-0.38862030466800002</v>
      </c>
      <c r="J1347" s="2">
        <v>0</v>
      </c>
      <c r="K1347">
        <v>4</v>
      </c>
      <c r="L1347" s="1" t="s">
        <v>11625</v>
      </c>
      <c r="M1347" s="1" t="s">
        <v>2330</v>
      </c>
      <c r="N1347">
        <v>0</v>
      </c>
      <c r="O1347">
        <v>1</v>
      </c>
      <c r="P1347">
        <v>0</v>
      </c>
      <c r="Q1347">
        <v>0</v>
      </c>
      <c r="R1347" s="19">
        <f>BWscncns[[#This Row],[C fx]]*4+BWscncns[[#This Row],[C fg]]*2+BWscncns[[#This Row],[C fm]]</f>
        <v>2</v>
      </c>
      <c r="S1347">
        <v>5660</v>
      </c>
      <c r="T1347">
        <v>10240000</v>
      </c>
      <c r="U1347" s="13">
        <v>0.55273399999999995</v>
      </c>
      <c r="V1347" s="13">
        <v>1.8091870000000001</v>
      </c>
      <c r="W1347">
        <v>4692</v>
      </c>
      <c r="X1347">
        <v>93</v>
      </c>
      <c r="Z1347" s="10">
        <f>IF($N1347&lt;&gt;0,constants!$L$2,IF($O1347&lt;&gt;0,constants!$M$2,IF($P1347&lt;&gt;0,constants!$N$2,0)))</f>
        <v>9721.3799999999992</v>
      </c>
      <c r="AA1347" s="10">
        <f>IF($N1347&lt;&gt;0,constants!$L$2,IF($O1347&lt;&gt;0,constants!$M$2,IF($P1347&lt;&gt;0,constants!$P$2,0)))</f>
        <v>9721.3799999999992</v>
      </c>
      <c r="AB1347" s="11">
        <f>constants!$O$2</f>
        <v>4861.32</v>
      </c>
      <c r="AC1347" s="11">
        <f>VLOOKUP(BWscncns[[#This Row],[scanner]],[0]!ScnrAvgBW,2,FALSE)/1000</f>
        <v>4819.491751072962</v>
      </c>
      <c r="AD1347" s="8">
        <f>(1+$F1347)*Z1347</f>
        <v>9192.8357400182103</v>
      </c>
      <c r="AE1347" s="8">
        <f>(1+$F1347)*AA1347</f>
        <v>9192.8357400182103</v>
      </c>
      <c r="AF1347" s="8">
        <f>(1+$F1347)*AB1347</f>
        <v>4597.013617373801</v>
      </c>
      <c r="AG1347" s="8">
        <f>(1+$F1347)*AC1347</f>
        <v>4557.4595394878579</v>
      </c>
      <c r="AH1347" s="8">
        <f>(1+$F1347)*$T1347/1000</f>
        <v>9683.2587531591689</v>
      </c>
      <c r="AI1347" s="8">
        <f>(1+BWscncns[[#This Row],[pid_error]]*K_p)*BWscncns[[#This Row],[dbw]]/1000</f>
        <v>9961.6293765795854</v>
      </c>
      <c r="AJ1347" s="13">
        <f>BWscncns[[#This Row],[Torflow prgrssv alt vote]]/VLOOKUP(BWscncns[[#This Row],[class]],AltBWtotl,2,FALSE)*100</f>
        <v>3.4798940413518935E-2</v>
      </c>
      <c r="AK1347">
        <f>IF(D1347=E1347,1,0)</f>
        <v>0</v>
      </c>
    </row>
    <row r="1348" spans="1:37">
      <c r="A1348" s="1" t="s">
        <v>1111</v>
      </c>
      <c r="B1348" s="1" t="s">
        <v>1112</v>
      </c>
      <c r="C1348">
        <v>11200</v>
      </c>
      <c r="D1348">
        <v>1524783520</v>
      </c>
      <c r="E1348">
        <v>1525003372</v>
      </c>
      <c r="F1348" s="2">
        <v>1.03980949879</v>
      </c>
      <c r="G1348" s="2">
        <v>1.03980949879</v>
      </c>
      <c r="H1348">
        <v>13368095</v>
      </c>
      <c r="I1348" s="2">
        <v>0.87226744246999999</v>
      </c>
      <c r="J1348" s="2">
        <v>0</v>
      </c>
      <c r="K1348">
        <v>2</v>
      </c>
      <c r="L1348" s="1" t="s">
        <v>11569</v>
      </c>
      <c r="M1348" s="1" t="s">
        <v>1112</v>
      </c>
      <c r="N1348">
        <v>0</v>
      </c>
      <c r="O1348">
        <v>1</v>
      </c>
      <c r="P1348">
        <v>0</v>
      </c>
      <c r="Q1348">
        <v>0</v>
      </c>
      <c r="R1348" s="19">
        <f>BWscncns[[#This Row],[C fx]]*4+BWscncns[[#This Row],[C fg]]*2+BWscncns[[#This Row],[C fm]]</f>
        <v>2</v>
      </c>
      <c r="S1348">
        <v>10000</v>
      </c>
      <c r="T1348">
        <v>6553600</v>
      </c>
      <c r="U1348" s="13">
        <v>1.525879</v>
      </c>
      <c r="V1348" s="13">
        <v>0.65536000000000005</v>
      </c>
      <c r="W1348">
        <v>1274</v>
      </c>
      <c r="X1348">
        <v>25</v>
      </c>
      <c r="Z1348" s="10">
        <f>IF($N1348&lt;&gt;0,constants!$L$2,IF($O1348&lt;&gt;0,constants!$M$2,IF($P1348&lt;&gt;0,constants!$N$2,0)))</f>
        <v>9721.3799999999992</v>
      </c>
      <c r="AA1348" s="10">
        <f>IF($N1348&lt;&gt;0,constants!$L$2,IF($O1348&lt;&gt;0,constants!$M$2,IF($P1348&lt;&gt;0,constants!$P$2,0)))</f>
        <v>9721.3799999999992</v>
      </c>
      <c r="AB1348" s="11">
        <f>constants!$O$2</f>
        <v>4861.32</v>
      </c>
      <c r="AC1348" s="11">
        <f>VLOOKUP(BWscncns[[#This Row],[scanner]],[0]!ScnrAvgBW,2,FALSE)/1000</f>
        <v>8853.6095214723919</v>
      </c>
      <c r="AD1348" s="8">
        <f>(1+$F1348)*Z1348</f>
        <v>19829.763265347126</v>
      </c>
      <c r="AE1348" s="8">
        <f>(1+$F1348)*AA1348</f>
        <v>19829.763265347126</v>
      </c>
      <c r="AF1348" s="8">
        <f>(1+$F1348)*AB1348</f>
        <v>9916.1667126578013</v>
      </c>
      <c r="AG1348" s="8">
        <f>(1+$F1348)*AC1348</f>
        <v>18059.676800476969</v>
      </c>
      <c r="AH1348" s="8">
        <f>(1+$F1348)*$T1348/1000</f>
        <v>13368.095531270144</v>
      </c>
      <c r="AI1348" s="8">
        <f>(1+BWscncns[[#This Row],[pid_error]]*K_p)*BWscncns[[#This Row],[dbw]]/1000</f>
        <v>9960.8477656350715</v>
      </c>
      <c r="AJ1348" s="13">
        <f>BWscncns[[#This Row],[Torflow prgrssv alt vote]]/VLOOKUP(BWscncns[[#This Row],[class]],AltBWtotl,2,FALSE)*100</f>
        <v>3.4796210013535507E-2</v>
      </c>
      <c r="AK1348">
        <f>IF(D1348=E1348,1,0)</f>
        <v>0</v>
      </c>
    </row>
    <row r="1349" spans="1:37">
      <c r="A1349" s="1" t="s">
        <v>11149</v>
      </c>
      <c r="B1349" s="1" t="s">
        <v>11023</v>
      </c>
      <c r="C1349">
        <v>9410</v>
      </c>
      <c r="D1349">
        <v>1524735318</v>
      </c>
      <c r="E1349">
        <v>1525009122</v>
      </c>
      <c r="F1349" s="2">
        <v>1.10854531286</v>
      </c>
      <c r="G1349" s="2">
        <v>1.10854531286</v>
      </c>
      <c r="H1349">
        <v>13494690</v>
      </c>
      <c r="I1349" s="2">
        <v>0.72367449553700003</v>
      </c>
      <c r="J1349" s="2">
        <v>0</v>
      </c>
      <c r="K1349">
        <v>1</v>
      </c>
      <c r="L1349" s="1" t="s">
        <v>11549</v>
      </c>
      <c r="M1349" s="1" t="s">
        <v>11023</v>
      </c>
      <c r="N1349">
        <v>0</v>
      </c>
      <c r="O1349">
        <v>1</v>
      </c>
      <c r="P1349">
        <v>0</v>
      </c>
      <c r="Q1349">
        <v>0</v>
      </c>
      <c r="R1349" s="19">
        <f>BWscncns[[#This Row],[C fx]]*4+BWscncns[[#This Row],[C fg]]*2+BWscncns[[#This Row],[C fm]]</f>
        <v>2</v>
      </c>
      <c r="S1349">
        <v>9960</v>
      </c>
      <c r="T1349">
        <v>6400000</v>
      </c>
      <c r="U1349" s="13">
        <v>1.5562499999999999</v>
      </c>
      <c r="V1349" s="13">
        <v>0.64256999999999997</v>
      </c>
      <c r="W1349">
        <v>1192</v>
      </c>
      <c r="X1349">
        <v>23</v>
      </c>
      <c r="Z1349" s="10">
        <f>IF($N1349&lt;&gt;0,constants!$L$2,IF($O1349&lt;&gt;0,constants!$M$2,IF($P1349&lt;&gt;0,constants!$N$2,0)))</f>
        <v>9721.3799999999992</v>
      </c>
      <c r="AA1349" s="10">
        <f>IF($N1349&lt;&gt;0,constants!$L$2,IF($O1349&lt;&gt;0,constants!$M$2,IF($P1349&lt;&gt;0,constants!$P$2,0)))</f>
        <v>9721.3799999999992</v>
      </c>
      <c r="AB1349" s="11">
        <f>constants!$O$2</f>
        <v>4861.32</v>
      </c>
      <c r="AC1349" s="11">
        <f>VLOOKUP(BWscncns[[#This Row],[scanner]],[0]!ScnrAvgBW,2,FALSE)/1000</f>
        <v>11818.828055288463</v>
      </c>
      <c r="AD1349" s="8">
        <f>(1+$F1349)*Z1349</f>
        <v>20497.970233530945</v>
      </c>
      <c r="AE1349" s="8">
        <f>(1+$F1349)*AA1349</f>
        <v>20497.970233530945</v>
      </c>
      <c r="AF1349" s="8">
        <f>(1+$F1349)*AB1349</f>
        <v>10250.313500312575</v>
      </c>
      <c r="AG1349" s="8">
        <f>(1+$F1349)*AC1349</f>
        <v>24920.534499476758</v>
      </c>
      <c r="AH1349" s="8">
        <f>(1+$F1349)*$T1349/1000</f>
        <v>13494.690002304002</v>
      </c>
      <c r="AI1349" s="8">
        <f>(1+BWscncns[[#This Row],[pid_error]]*K_p)*BWscncns[[#This Row],[dbw]]/1000</f>
        <v>9947.3450011519999</v>
      </c>
      <c r="AJ1349" s="13">
        <f>BWscncns[[#This Row],[Torflow prgrssv alt vote]]/VLOOKUP(BWscncns[[#This Row],[class]],AltBWtotl,2,FALSE)*100</f>
        <v>3.4749040832781922E-2</v>
      </c>
      <c r="AK1349">
        <f>IF(D1349=E1349,1,0)</f>
        <v>0</v>
      </c>
    </row>
    <row r="1350" spans="1:37">
      <c r="A1350" s="1" t="s">
        <v>5558</v>
      </c>
      <c r="B1350" s="1" t="s">
        <v>5559</v>
      </c>
      <c r="C1350">
        <v>15600</v>
      </c>
      <c r="D1350">
        <v>1524632964</v>
      </c>
      <c r="E1350">
        <v>1524999429</v>
      </c>
      <c r="F1350" s="2">
        <v>0.92784111710100003</v>
      </c>
      <c r="G1350" s="2">
        <v>0.92784111710100003</v>
      </c>
      <c r="H1350">
        <v>9142265</v>
      </c>
      <c r="I1350" s="2">
        <v>0.17354562378800001</v>
      </c>
      <c r="J1350" s="2">
        <v>0</v>
      </c>
      <c r="K1350">
        <v>1</v>
      </c>
      <c r="L1350" s="1" t="s">
        <v>11542</v>
      </c>
      <c r="M1350" s="1" t="s">
        <v>5559</v>
      </c>
      <c r="N1350">
        <v>0</v>
      </c>
      <c r="O1350">
        <v>1</v>
      </c>
      <c r="P1350">
        <v>0</v>
      </c>
      <c r="Q1350">
        <v>0</v>
      </c>
      <c r="R1350" s="19">
        <f>BWscncns[[#This Row],[C fx]]*4+BWscncns[[#This Row],[C fg]]*2+BWscncns[[#This Row],[C fm]]</f>
        <v>2</v>
      </c>
      <c r="S1350">
        <v>15500</v>
      </c>
      <c r="T1350">
        <v>6788231</v>
      </c>
      <c r="U1350" s="13">
        <v>2.2833640000000002</v>
      </c>
      <c r="V1350" s="13">
        <v>0.43795000000000001</v>
      </c>
      <c r="W1350">
        <v>212</v>
      </c>
      <c r="X1350">
        <v>4</v>
      </c>
      <c r="Z1350" s="10">
        <f>IF($N1350&lt;&gt;0,constants!$L$2,IF($O1350&lt;&gt;0,constants!$M$2,IF($P1350&lt;&gt;0,constants!$N$2,0)))</f>
        <v>9721.3799999999992</v>
      </c>
      <c r="AA1350" s="10">
        <f>IF($N1350&lt;&gt;0,constants!$L$2,IF($O1350&lt;&gt;0,constants!$M$2,IF($P1350&lt;&gt;0,constants!$P$2,0)))</f>
        <v>9721.3799999999992</v>
      </c>
      <c r="AB1350" s="11">
        <f>constants!$O$2</f>
        <v>4861.32</v>
      </c>
      <c r="AC1350" s="11">
        <f>VLOOKUP(BWscncns[[#This Row],[scanner]],[0]!ScnrAvgBW,2,FALSE)/1000</f>
        <v>11818.828055288463</v>
      </c>
      <c r="AD1350" s="8">
        <f>(1+$F1350)*Z1350</f>
        <v>18741.276078963318</v>
      </c>
      <c r="AE1350" s="8">
        <f>(1+$F1350)*AA1350</f>
        <v>18741.276078963318</v>
      </c>
      <c r="AF1350" s="8">
        <f>(1+$F1350)*AB1350</f>
        <v>9371.8525793854333</v>
      </c>
      <c r="AG1350" s="8">
        <f>(1+$F1350)*AC1350</f>
        <v>22784.822680931949</v>
      </c>
      <c r="AH1350" s="8">
        <f>(1+$F1350)*$T1350/1000</f>
        <v>13086.630834179638</v>
      </c>
      <c r="AI1350" s="8">
        <f>(1+BWscncns[[#This Row],[pid_error]]*K_p)*BWscncns[[#This Row],[dbw]]/1000</f>
        <v>9937.4309170898177</v>
      </c>
      <c r="AJ1350" s="13">
        <f>BWscncns[[#This Row],[Torflow prgrssv alt vote]]/VLOOKUP(BWscncns[[#This Row],[class]],AltBWtotl,2,FALSE)*100</f>
        <v>3.4714407982322171E-2</v>
      </c>
      <c r="AK1350">
        <f>IF(D1350=E1350,1,0)</f>
        <v>0</v>
      </c>
    </row>
    <row r="1351" spans="1:37">
      <c r="A1351" s="1" t="s">
        <v>3464</v>
      </c>
      <c r="B1351" s="1" t="s">
        <v>3465</v>
      </c>
      <c r="C1351">
        <v>12800</v>
      </c>
      <c r="D1351">
        <v>1524181952</v>
      </c>
      <c r="E1351">
        <v>1524987132</v>
      </c>
      <c r="F1351" s="2">
        <v>0.33290298233499999</v>
      </c>
      <c r="G1351" s="2">
        <v>0.33290298233499999</v>
      </c>
      <c r="H1351">
        <v>11022983</v>
      </c>
      <c r="I1351" s="2">
        <v>0.35070912222299999</v>
      </c>
      <c r="J1351" s="2">
        <v>0</v>
      </c>
      <c r="K1351">
        <v>3</v>
      </c>
      <c r="L1351" s="1" t="s">
        <v>11611</v>
      </c>
      <c r="M1351" s="1" t="s">
        <v>3465</v>
      </c>
      <c r="N1351">
        <v>0</v>
      </c>
      <c r="O1351">
        <v>1</v>
      </c>
      <c r="P1351">
        <v>0</v>
      </c>
      <c r="Q1351">
        <v>0</v>
      </c>
      <c r="R1351" s="19">
        <f>BWscncns[[#This Row],[C fx]]*4+BWscncns[[#This Row],[C fg]]*2+BWscncns[[#This Row],[C fm]]</f>
        <v>2</v>
      </c>
      <c r="S1351">
        <v>12600</v>
      </c>
      <c r="T1351">
        <v>8496996</v>
      </c>
      <c r="U1351" s="13">
        <v>1.482877</v>
      </c>
      <c r="V1351" s="13">
        <v>0.67436499999999999</v>
      </c>
      <c r="W1351">
        <v>1433</v>
      </c>
      <c r="X1351">
        <v>28</v>
      </c>
      <c r="Z1351" s="10">
        <f>IF($N1351&lt;&gt;0,constants!$L$2,IF($O1351&lt;&gt;0,constants!$M$2,IF($P1351&lt;&gt;0,constants!$N$2,0)))</f>
        <v>9721.3799999999992</v>
      </c>
      <c r="AA1351" s="10">
        <f>IF($N1351&lt;&gt;0,constants!$L$2,IF($O1351&lt;&gt;0,constants!$M$2,IF($P1351&lt;&gt;0,constants!$P$2,0)))</f>
        <v>9721.3799999999992</v>
      </c>
      <c r="AB1351" s="11">
        <f>constants!$O$2</f>
        <v>4861.32</v>
      </c>
      <c r="AC1351" s="11">
        <f>VLOOKUP(BWscncns[[#This Row],[scanner]],[0]!ScnrAvgBW,2,FALSE)/1000</f>
        <v>6440.9193022088357</v>
      </c>
      <c r="AD1351" s="8">
        <f>(1+$F1351)*Z1351</f>
        <v>12957.656394411822</v>
      </c>
      <c r="AE1351" s="8">
        <f>(1+$F1351)*AA1351</f>
        <v>12957.656394411822</v>
      </c>
      <c r="AF1351" s="8">
        <f>(1+$F1351)*AB1351</f>
        <v>6479.6679260847823</v>
      </c>
      <c r="AG1351" s="8">
        <f>(1+$F1351)*AC1351</f>
        <v>8585.1205468932239</v>
      </c>
      <c r="AH1351" s="8">
        <f>(1+$F1351)*$T1351/1000</f>
        <v>11325.671309288567</v>
      </c>
      <c r="AI1351" s="8">
        <f>(1+BWscncns[[#This Row],[pid_error]]*K_p)*BWscncns[[#This Row],[dbw]]/1000</f>
        <v>9911.3336546442824</v>
      </c>
      <c r="AJ1351" s="13">
        <f>BWscncns[[#This Row],[Torflow prgrssv alt vote]]/VLOOKUP(BWscncns[[#This Row],[class]],AltBWtotl,2,FALSE)*100</f>
        <v>3.4623242466474607E-2</v>
      </c>
      <c r="AK1351">
        <f>IF(D1351=E1351,1,0)</f>
        <v>0</v>
      </c>
    </row>
    <row r="1352" spans="1:37">
      <c r="A1352" s="1" t="s">
        <v>7460</v>
      </c>
      <c r="B1352" s="1" t="s">
        <v>7461</v>
      </c>
      <c r="C1352">
        <v>9710</v>
      </c>
      <c r="D1352">
        <v>1524889718</v>
      </c>
      <c r="E1352">
        <v>1524934219</v>
      </c>
      <c r="F1352" s="2">
        <v>1.0098811517699999</v>
      </c>
      <c r="G1352" s="2">
        <v>1.0098811517699999</v>
      </c>
      <c r="H1352">
        <v>13235692</v>
      </c>
      <c r="I1352" s="2">
        <v>0.54718337097699998</v>
      </c>
      <c r="J1352" s="2">
        <v>0</v>
      </c>
      <c r="K1352">
        <v>2</v>
      </c>
      <c r="L1352" s="1" t="s">
        <v>11531</v>
      </c>
      <c r="M1352" s="1" t="s">
        <v>7461</v>
      </c>
      <c r="N1352">
        <v>0</v>
      </c>
      <c r="O1352">
        <v>1</v>
      </c>
      <c r="P1352">
        <v>0</v>
      </c>
      <c r="Q1352">
        <v>0</v>
      </c>
      <c r="R1352" s="19">
        <f>BWscncns[[#This Row],[C fx]]*4+BWscncns[[#This Row],[C fg]]*2+BWscncns[[#This Row],[C fm]]</f>
        <v>2</v>
      </c>
      <c r="S1352">
        <v>9710</v>
      </c>
      <c r="T1352">
        <v>6585311</v>
      </c>
      <c r="U1352" s="13">
        <v>1.474494</v>
      </c>
      <c r="V1352" s="13">
        <v>0.678199</v>
      </c>
      <c r="W1352">
        <v>1463</v>
      </c>
      <c r="X1352">
        <v>29</v>
      </c>
      <c r="Z1352" s="10">
        <f>IF($N1352&lt;&gt;0,constants!$L$2,IF($O1352&lt;&gt;0,constants!$M$2,IF($P1352&lt;&gt;0,constants!$N$2,0)))</f>
        <v>9721.3799999999992</v>
      </c>
      <c r="AA1352" s="10">
        <f>IF($N1352&lt;&gt;0,constants!$L$2,IF($O1352&lt;&gt;0,constants!$M$2,IF($P1352&lt;&gt;0,constants!$P$2,0)))</f>
        <v>9721.3799999999992</v>
      </c>
      <c r="AB1352" s="11">
        <f>constants!$O$2</f>
        <v>4861.32</v>
      </c>
      <c r="AC1352" s="11">
        <f>VLOOKUP(BWscncns[[#This Row],[scanner]],[0]!ScnrAvgBW,2,FALSE)/1000</f>
        <v>8853.6095214723919</v>
      </c>
      <c r="AD1352" s="8">
        <f>(1+$F1352)*Z1352</f>
        <v>19538.818431193842</v>
      </c>
      <c r="AE1352" s="8">
        <f>(1+$F1352)*AA1352</f>
        <v>19538.818431193842</v>
      </c>
      <c r="AF1352" s="8">
        <f>(1+$F1352)*AB1352</f>
        <v>9770.6754407225362</v>
      </c>
      <c r="AG1352" s="8">
        <f>(1+$F1352)*AC1352</f>
        <v>17794.702902338769</v>
      </c>
      <c r="AH1352" s="8">
        <f>(1+$F1352)*$T1352/1000</f>
        <v>13235.692457443651</v>
      </c>
      <c r="AI1352" s="8">
        <f>(1+BWscncns[[#This Row],[pid_error]]*K_p)*BWscncns[[#This Row],[dbw]]/1000</f>
        <v>9910.5017287218252</v>
      </c>
      <c r="AJ1352" s="13">
        <f>BWscncns[[#This Row],[Torflow prgrssv alt vote]]/VLOOKUP(BWscncns[[#This Row],[class]],AltBWtotl,2,FALSE)*100</f>
        <v>3.4620336301277158E-2</v>
      </c>
      <c r="AK1352">
        <f>IF(D1352=E1352,1,0)</f>
        <v>0</v>
      </c>
    </row>
    <row r="1353" spans="1:37">
      <c r="A1353" s="1" t="s">
        <v>6515</v>
      </c>
      <c r="B1353" s="1" t="s">
        <v>6516</v>
      </c>
      <c r="C1353">
        <v>10600</v>
      </c>
      <c r="D1353">
        <v>1523751823</v>
      </c>
      <c r="E1353">
        <v>1524956364</v>
      </c>
      <c r="F1353" s="2">
        <v>1.14759439202</v>
      </c>
      <c r="G1353" s="2">
        <v>1.14759439202</v>
      </c>
      <c r="H1353">
        <v>13511495</v>
      </c>
      <c r="I1353" s="2">
        <v>-0.28917325685900003</v>
      </c>
      <c r="J1353" s="2">
        <v>0</v>
      </c>
      <c r="K1353">
        <v>3</v>
      </c>
      <c r="L1353" s="1" t="s">
        <v>11767</v>
      </c>
      <c r="M1353" s="1" t="s">
        <v>6516</v>
      </c>
      <c r="N1353">
        <v>0</v>
      </c>
      <c r="O1353">
        <v>1</v>
      </c>
      <c r="P1353">
        <v>0</v>
      </c>
      <c r="Q1353">
        <v>0</v>
      </c>
      <c r="R1353" s="19">
        <f>BWscncns[[#This Row],[C fx]]*4+BWscncns[[#This Row],[C fg]]*2+BWscncns[[#This Row],[C fm]]</f>
        <v>2</v>
      </c>
      <c r="S1353">
        <v>8380</v>
      </c>
      <c r="T1353">
        <v>6291456</v>
      </c>
      <c r="U1353" s="13">
        <v>1.3319650000000001</v>
      </c>
      <c r="V1353" s="13">
        <v>0.75077000000000005</v>
      </c>
      <c r="W1353">
        <v>1853</v>
      </c>
      <c r="X1353">
        <v>37</v>
      </c>
      <c r="Z1353" s="10">
        <f>IF($N1353&lt;&gt;0,constants!$L$2,IF($O1353&lt;&gt;0,constants!$M$2,IF($P1353&lt;&gt;0,constants!$N$2,0)))</f>
        <v>9721.3799999999992</v>
      </c>
      <c r="AA1353" s="10">
        <f>IF($N1353&lt;&gt;0,constants!$L$2,IF($O1353&lt;&gt;0,constants!$M$2,IF($P1353&lt;&gt;0,constants!$P$2,0)))</f>
        <v>9721.3799999999992</v>
      </c>
      <c r="AB1353" s="11">
        <f>constants!$O$2</f>
        <v>4861.32</v>
      </c>
      <c r="AC1353" s="11">
        <f>VLOOKUP(BWscncns[[#This Row],[scanner]],[0]!ScnrAvgBW,2,FALSE)/1000</f>
        <v>6440.9193022088357</v>
      </c>
      <c r="AD1353" s="8">
        <f>(1+$F1353)*Z1353</f>
        <v>20877.58117069539</v>
      </c>
      <c r="AE1353" s="8">
        <f>(1+$F1353)*AA1353</f>
        <v>20877.58117069539</v>
      </c>
      <c r="AF1353" s="8">
        <f>(1+$F1353)*AB1353</f>
        <v>10440.143569814667</v>
      </c>
      <c r="AG1353" s="8">
        <f>(1+$F1353)*AC1353</f>
        <v>13832.482172877069</v>
      </c>
      <c r="AH1353" s="8">
        <f>(1+$F1353)*$T1353/1000</f>
        <v>13511.495623240582</v>
      </c>
      <c r="AI1353" s="8">
        <f>(1+BWscncns[[#This Row],[pid_error]]*K_p)*BWscncns[[#This Row],[dbw]]/1000</f>
        <v>9901.475811620292</v>
      </c>
      <c r="AJ1353" s="13">
        <f>BWscncns[[#This Row],[Torflow prgrssv alt vote]]/VLOOKUP(BWscncns[[#This Row],[class]],AltBWtotl,2,FALSE)*100</f>
        <v>3.458880608272355E-2</v>
      </c>
      <c r="AK1353">
        <f>IF(D1353=E1353,1,0)</f>
        <v>0</v>
      </c>
    </row>
    <row r="1354" spans="1:37">
      <c r="A1354" s="1" t="s">
        <v>8559</v>
      </c>
      <c r="B1354" s="1" t="s">
        <v>8560</v>
      </c>
      <c r="C1354">
        <v>10100</v>
      </c>
      <c r="D1354">
        <v>1524138453</v>
      </c>
      <c r="E1354">
        <v>1524952955</v>
      </c>
      <c r="F1354" s="2">
        <v>1.1910839288099999</v>
      </c>
      <c r="G1354" s="2">
        <v>1.1910839288099999</v>
      </c>
      <c r="H1354">
        <v>12951313</v>
      </c>
      <c r="I1354" s="2">
        <v>0.74738991393900001</v>
      </c>
      <c r="J1354" s="2">
        <v>0</v>
      </c>
      <c r="K1354">
        <v>1</v>
      </c>
      <c r="L1354" s="1" t="s">
        <v>11598</v>
      </c>
      <c r="M1354" s="1" t="s">
        <v>8560</v>
      </c>
      <c r="N1354">
        <v>0</v>
      </c>
      <c r="O1354">
        <v>1</v>
      </c>
      <c r="P1354">
        <v>0</v>
      </c>
      <c r="Q1354">
        <v>0</v>
      </c>
      <c r="R1354" s="19">
        <f>BWscncns[[#This Row],[C fx]]*4+BWscncns[[#This Row],[C fg]]*2+BWscncns[[#This Row],[C fm]]</f>
        <v>2</v>
      </c>
      <c r="S1354">
        <v>10000</v>
      </c>
      <c r="T1354">
        <v>6204435</v>
      </c>
      <c r="U1354" s="13">
        <v>1.61175</v>
      </c>
      <c r="V1354" s="13">
        <v>0.620444</v>
      </c>
      <c r="W1354">
        <v>1056</v>
      </c>
      <c r="X1354">
        <v>21</v>
      </c>
      <c r="Z1354" s="10">
        <f>IF($N1354&lt;&gt;0,constants!$L$2,IF($O1354&lt;&gt;0,constants!$M$2,IF($P1354&lt;&gt;0,constants!$N$2,0)))</f>
        <v>9721.3799999999992</v>
      </c>
      <c r="AA1354" s="10">
        <f>IF($N1354&lt;&gt;0,constants!$L$2,IF($O1354&lt;&gt;0,constants!$M$2,IF($P1354&lt;&gt;0,constants!$P$2,0)))</f>
        <v>9721.3799999999992</v>
      </c>
      <c r="AB1354" s="11">
        <f>constants!$O$2</f>
        <v>4861.32</v>
      </c>
      <c r="AC1354" s="11">
        <f>VLOOKUP(BWscncns[[#This Row],[scanner]],[0]!ScnrAvgBW,2,FALSE)/1000</f>
        <v>11818.828055288463</v>
      </c>
      <c r="AD1354" s="8">
        <f>(1+$F1354)*Z1354</f>
        <v>21300.359483854954</v>
      </c>
      <c r="AE1354" s="8">
        <f>(1+$F1354)*AA1354</f>
        <v>21300.359483854954</v>
      </c>
      <c r="AF1354" s="8">
        <f>(1+$F1354)*AB1354</f>
        <v>10651.560124802629</v>
      </c>
      <c r="AG1354" s="8">
        <f>(1+$F1354)*AC1354</f>
        <v>25896.044209311294</v>
      </c>
      <c r="AH1354" s="8">
        <f>(1+$F1354)*$T1354/1000</f>
        <v>13594.437815846271</v>
      </c>
      <c r="AI1354" s="8">
        <f>(1+BWscncns[[#This Row],[pid_error]]*K_p)*BWscncns[[#This Row],[dbw]]/1000</f>
        <v>9899.4364079231364</v>
      </c>
      <c r="AJ1354" s="13">
        <f>BWscncns[[#This Row],[Torflow prgrssv alt vote]]/VLOOKUP(BWscncns[[#This Row],[class]],AltBWtotl,2,FALSE)*100</f>
        <v>3.4581681837777913E-2</v>
      </c>
      <c r="AK1354">
        <f>IF(D1354=E1354,1,0)</f>
        <v>0</v>
      </c>
    </row>
    <row r="1355" spans="1:37">
      <c r="A1355" s="1" t="s">
        <v>8099</v>
      </c>
      <c r="B1355" s="1" t="s">
        <v>8100</v>
      </c>
      <c r="C1355">
        <v>18100</v>
      </c>
      <c r="D1355">
        <v>1523938416</v>
      </c>
      <c r="E1355">
        <v>1524967352</v>
      </c>
      <c r="F1355" s="2">
        <v>0.42618677326600002</v>
      </c>
      <c r="G1355" s="2">
        <v>0.42618677326600002</v>
      </c>
      <c r="H1355">
        <v>10290018</v>
      </c>
      <c r="I1355" s="2">
        <v>-0.39386713775299997</v>
      </c>
      <c r="J1355" s="2">
        <v>0</v>
      </c>
      <c r="K1355">
        <v>3</v>
      </c>
      <c r="L1355" s="1" t="s">
        <v>11650</v>
      </c>
      <c r="M1355" s="1" t="s">
        <v>8100</v>
      </c>
      <c r="N1355">
        <v>0</v>
      </c>
      <c r="O1355">
        <v>1</v>
      </c>
      <c r="P1355">
        <v>0</v>
      </c>
      <c r="Q1355">
        <v>0</v>
      </c>
      <c r="R1355" s="19">
        <f>BWscncns[[#This Row],[C fx]]*4+BWscncns[[#This Row],[C fg]]*2+BWscncns[[#This Row],[C fm]]</f>
        <v>2</v>
      </c>
      <c r="S1355">
        <v>13900</v>
      </c>
      <c r="T1355">
        <v>8151516</v>
      </c>
      <c r="U1355" s="13">
        <v>1.7052039999999999</v>
      </c>
      <c r="V1355" s="13">
        <v>0.58643999999999996</v>
      </c>
      <c r="W1355">
        <v>837</v>
      </c>
      <c r="X1355">
        <v>16</v>
      </c>
      <c r="Z1355" s="10">
        <f>IF($N1355&lt;&gt;0,constants!$L$2,IF($O1355&lt;&gt;0,constants!$M$2,IF($P1355&lt;&gt;0,constants!$N$2,0)))</f>
        <v>9721.3799999999992</v>
      </c>
      <c r="AA1355" s="10">
        <f>IF($N1355&lt;&gt;0,constants!$L$2,IF($O1355&lt;&gt;0,constants!$M$2,IF($P1355&lt;&gt;0,constants!$P$2,0)))</f>
        <v>9721.3799999999992</v>
      </c>
      <c r="AB1355" s="11">
        <f>constants!$O$2</f>
        <v>4861.32</v>
      </c>
      <c r="AC1355" s="11">
        <f>VLOOKUP(BWscncns[[#This Row],[scanner]],[0]!ScnrAvgBW,2,FALSE)/1000</f>
        <v>6440.9193022088357</v>
      </c>
      <c r="AD1355" s="8">
        <f>(1+$F1355)*Z1355</f>
        <v>13864.503573892627</v>
      </c>
      <c r="AE1355" s="8">
        <f>(1+$F1355)*AA1355</f>
        <v>13864.503573892627</v>
      </c>
      <c r="AF1355" s="8">
        <f>(1+$F1355)*AB1355</f>
        <v>6933.1502846134708</v>
      </c>
      <c r="AG1355" s="8">
        <f>(1+$F1355)*AC1355</f>
        <v>9185.9539164839171</v>
      </c>
      <c r="AH1355" s="8">
        <f>(1+$F1355)*$T1355/1000</f>
        <v>11625.584301266172</v>
      </c>
      <c r="AI1355" s="8">
        <f>(1+BWscncns[[#This Row],[pid_error]]*K_p)*BWscncns[[#This Row],[dbw]]/1000</f>
        <v>9888.5501506330857</v>
      </c>
      <c r="AJ1355" s="13">
        <f>BWscncns[[#This Row],[Torflow prgrssv alt vote]]/VLOOKUP(BWscncns[[#This Row],[class]],AltBWtotl,2,FALSE)*100</f>
        <v>3.454365289648309E-2</v>
      </c>
      <c r="AK1355">
        <f>IF(D1355=E1355,1,0)</f>
        <v>0</v>
      </c>
    </row>
    <row r="1356" spans="1:37">
      <c r="A1356" s="1" t="s">
        <v>1231</v>
      </c>
      <c r="B1356" s="1" t="s">
        <v>1232</v>
      </c>
      <c r="C1356">
        <v>9700</v>
      </c>
      <c r="D1356">
        <v>1524542228</v>
      </c>
      <c r="E1356">
        <v>1524898988</v>
      </c>
      <c r="F1356" s="2">
        <v>1.2138376795800001</v>
      </c>
      <c r="G1356" s="2">
        <v>1.2138376795800001</v>
      </c>
      <c r="H1356">
        <v>13601818</v>
      </c>
      <c r="I1356" s="2">
        <v>0.26545957256899999</v>
      </c>
      <c r="J1356" s="2">
        <v>0</v>
      </c>
      <c r="K1356">
        <v>2</v>
      </c>
      <c r="L1356" s="1" t="s">
        <v>11766</v>
      </c>
      <c r="M1356" s="1" t="s">
        <v>1232</v>
      </c>
      <c r="N1356">
        <v>0</v>
      </c>
      <c r="O1356">
        <v>1</v>
      </c>
      <c r="P1356">
        <v>0</v>
      </c>
      <c r="Q1356">
        <v>0</v>
      </c>
      <c r="R1356" s="19">
        <f>BWscncns[[#This Row],[C fx]]*4+BWscncns[[#This Row],[C fg]]*2+BWscncns[[#This Row],[C fm]]</f>
        <v>2</v>
      </c>
      <c r="S1356">
        <v>9780</v>
      </c>
      <c r="T1356">
        <v>6144000</v>
      </c>
      <c r="U1356" s="13">
        <v>1.5917969999999999</v>
      </c>
      <c r="V1356" s="13">
        <v>0.62822100000000003</v>
      </c>
      <c r="W1356">
        <v>1102</v>
      </c>
      <c r="X1356">
        <v>22</v>
      </c>
      <c r="Z1356" s="10">
        <f>IF($N1356&lt;&gt;0,constants!$L$2,IF($O1356&lt;&gt;0,constants!$M$2,IF($P1356&lt;&gt;0,constants!$N$2,0)))</f>
        <v>9721.3799999999992</v>
      </c>
      <c r="AA1356" s="10">
        <f>IF($N1356&lt;&gt;0,constants!$L$2,IF($O1356&lt;&gt;0,constants!$M$2,IF($P1356&lt;&gt;0,constants!$P$2,0)))</f>
        <v>9721.3799999999992</v>
      </c>
      <c r="AB1356" s="11">
        <f>constants!$O$2</f>
        <v>4861.32</v>
      </c>
      <c r="AC1356" s="11">
        <f>VLOOKUP(BWscncns[[#This Row],[scanner]],[0]!ScnrAvgBW,2,FALSE)/1000</f>
        <v>8853.6095214723919</v>
      </c>
      <c r="AD1356" s="8">
        <f>(1+$F1356)*Z1356</f>
        <v>21521.557341515421</v>
      </c>
      <c r="AE1356" s="8">
        <f>(1+$F1356)*AA1356</f>
        <v>21521.557341515421</v>
      </c>
      <c r="AF1356" s="8">
        <f>(1+$F1356)*AB1356</f>
        <v>10762.173388495845</v>
      </c>
      <c r="AG1356" s="8">
        <f>(1+$F1356)*AC1356</f>
        <v>19600.454358923835</v>
      </c>
      <c r="AH1356" s="8">
        <f>(1+$F1356)*$T1356/1000</f>
        <v>13601.818703339521</v>
      </c>
      <c r="AI1356" s="8">
        <f>(1+BWscncns[[#This Row],[pid_error]]*K_p)*BWscncns[[#This Row],[dbw]]/1000</f>
        <v>9872.9093516697612</v>
      </c>
      <c r="AJ1356" s="13">
        <f>BWscncns[[#This Row],[Torflow prgrssv alt vote]]/VLOOKUP(BWscncns[[#This Row],[class]],AltBWtotl,2,FALSE)*100</f>
        <v>3.4489014924062214E-2</v>
      </c>
      <c r="AK1356">
        <f>IF(D1356=E1356,1,0)</f>
        <v>0</v>
      </c>
    </row>
    <row r="1357" spans="1:37">
      <c r="A1357" s="1" t="s">
        <v>3402</v>
      </c>
      <c r="B1357" s="1" t="s">
        <v>3403</v>
      </c>
      <c r="C1357">
        <v>11700</v>
      </c>
      <c r="D1357">
        <v>1524941034</v>
      </c>
      <c r="E1357">
        <v>1524941034</v>
      </c>
      <c r="F1357" s="2">
        <v>0.65326097096699998</v>
      </c>
      <c r="G1357" s="2">
        <v>0.65326097096699998</v>
      </c>
      <c r="H1357">
        <v>11712079</v>
      </c>
      <c r="I1357" s="2">
        <v>0.33980989394200001</v>
      </c>
      <c r="J1357" s="2">
        <v>0.05</v>
      </c>
      <c r="K1357">
        <v>4</v>
      </c>
      <c r="L1357" s="1" t="s">
        <v>11667</v>
      </c>
      <c r="M1357" s="1" t="s">
        <v>3403</v>
      </c>
      <c r="N1357">
        <v>1</v>
      </c>
      <c r="O1357">
        <v>0</v>
      </c>
      <c r="P1357">
        <v>0</v>
      </c>
      <c r="Q1357">
        <v>0</v>
      </c>
      <c r="R1357" s="19">
        <f>BWscncns[[#This Row],[C fx]]*4+BWscncns[[#This Row],[C fg]]*2+BWscncns[[#This Row],[C fm]]</f>
        <v>4</v>
      </c>
      <c r="S1357">
        <v>7870</v>
      </c>
      <c r="T1357">
        <v>7433952</v>
      </c>
      <c r="U1357" s="13">
        <v>1.058656</v>
      </c>
      <c r="V1357" s="13">
        <v>0.94459400000000004</v>
      </c>
      <c r="W1357">
        <v>2930</v>
      </c>
      <c r="X1357">
        <v>58</v>
      </c>
      <c r="Z1357" s="10">
        <f>IF($N1357&lt;&gt;0,constants!$L$2,IF($O1357&lt;&gt;0,constants!$M$2,IF($P1357&lt;&gt;0,constants!$N$2,0)))</f>
        <v>10125.48</v>
      </c>
      <c r="AA1357" s="10">
        <f>IF($N1357&lt;&gt;0,constants!$L$2,IF($O1357&lt;&gt;0,constants!$M$2,IF($P1357&lt;&gt;0,constants!$P$2,0)))</f>
        <v>10125.48</v>
      </c>
      <c r="AB1357" s="11">
        <f>constants!$O$2</f>
        <v>4861.32</v>
      </c>
      <c r="AC1357" s="11">
        <f>VLOOKUP(BWscncns[[#This Row],[scanner]],[0]!ScnrAvgBW,2,FALSE)/1000</f>
        <v>4819.491751072962</v>
      </c>
      <c r="AD1357" s="8">
        <f>(1+$F1357)*Z1357</f>
        <v>16740.060896306939</v>
      </c>
      <c r="AE1357" s="8">
        <f>(1+$F1357)*AA1357</f>
        <v>16740.060896306939</v>
      </c>
      <c r="AF1357" s="8">
        <f>(1+$F1357)*AB1357</f>
        <v>8037.0306233812962</v>
      </c>
      <c r="AG1357" s="8">
        <f>(1+$F1357)*AC1357</f>
        <v>7967.8776119463328</v>
      </c>
      <c r="AH1357" s="8">
        <f>(1+$F1357)*$T1357/1000</f>
        <v>12290.262701642072</v>
      </c>
      <c r="AI1357" s="8">
        <f>(1+BWscncns[[#This Row],[pid_error]]*K_p)*BWscncns[[#This Row],[dbw]]/1000</f>
        <v>9862.1073508210375</v>
      </c>
      <c r="AJ1357" s="13">
        <f>BWscncns[[#This Row],[Torflow prgrssv alt vote]]/VLOOKUP(BWscncns[[#This Row],[class]],AltBWtotl,2,FALSE)*100</f>
        <v>8.4525599285213998E-2</v>
      </c>
      <c r="AK1357">
        <f>IF(D1357=E1357,1,0)</f>
        <v>1</v>
      </c>
    </row>
    <row r="1358" spans="1:37">
      <c r="A1358" s="1" t="s">
        <v>7608</v>
      </c>
      <c r="B1358" s="1" t="s">
        <v>7609</v>
      </c>
      <c r="C1358">
        <v>16300</v>
      </c>
      <c r="D1358">
        <v>1523861931</v>
      </c>
      <c r="E1358">
        <v>1524957136</v>
      </c>
      <c r="F1358" s="2">
        <v>0.749592091051</v>
      </c>
      <c r="G1358" s="2">
        <v>0.749592091051</v>
      </c>
      <c r="H1358">
        <v>12541076</v>
      </c>
      <c r="I1358" s="2">
        <v>-0.35598337020900001</v>
      </c>
      <c r="J1358" s="2">
        <v>0</v>
      </c>
      <c r="K1358">
        <v>1</v>
      </c>
      <c r="L1358" s="1" t="s">
        <v>11637</v>
      </c>
      <c r="M1358" s="1" t="s">
        <v>7609</v>
      </c>
      <c r="N1358">
        <v>0</v>
      </c>
      <c r="O1358">
        <v>1</v>
      </c>
      <c r="P1358">
        <v>0</v>
      </c>
      <c r="Q1358">
        <v>0</v>
      </c>
      <c r="R1358" s="19">
        <f>BWscncns[[#This Row],[C fx]]*4+BWscncns[[#This Row],[C fg]]*2+BWscncns[[#This Row],[C fm]]</f>
        <v>2</v>
      </c>
      <c r="S1358">
        <v>12900</v>
      </c>
      <c r="T1358">
        <v>7168000</v>
      </c>
      <c r="U1358" s="13">
        <v>1.7996650000000001</v>
      </c>
      <c r="V1358" s="13">
        <v>0.55565900000000001</v>
      </c>
      <c r="W1358">
        <v>669</v>
      </c>
      <c r="X1358">
        <v>13</v>
      </c>
      <c r="Z1358" s="10">
        <f>IF($N1358&lt;&gt;0,constants!$L$2,IF($O1358&lt;&gt;0,constants!$M$2,IF($P1358&lt;&gt;0,constants!$N$2,0)))</f>
        <v>9721.3799999999992</v>
      </c>
      <c r="AA1358" s="10">
        <f>IF($N1358&lt;&gt;0,constants!$L$2,IF($O1358&lt;&gt;0,constants!$M$2,IF($P1358&lt;&gt;0,constants!$P$2,0)))</f>
        <v>9721.3799999999992</v>
      </c>
      <c r="AB1358" s="11">
        <f>constants!$O$2</f>
        <v>4861.32</v>
      </c>
      <c r="AC1358" s="11">
        <f>VLOOKUP(BWscncns[[#This Row],[scanner]],[0]!ScnrAvgBW,2,FALSE)/1000</f>
        <v>11818.828055288463</v>
      </c>
      <c r="AD1358" s="8">
        <f>(1+$F1358)*Z1358</f>
        <v>17008.449562101367</v>
      </c>
      <c r="AE1358" s="8">
        <f>(1+$F1358)*AA1358</f>
        <v>17008.449562101367</v>
      </c>
      <c r="AF1358" s="8">
        <f>(1+$F1358)*AB1358</f>
        <v>8505.3270240680467</v>
      </c>
      <c r="AG1358" s="8">
        <f>(1+$F1358)*AC1358</f>
        <v>20678.128091024362</v>
      </c>
      <c r="AH1358" s="8">
        <f>(1+$F1358)*$T1358/1000</f>
        <v>12541.076108653568</v>
      </c>
      <c r="AI1358" s="8">
        <f>(1+BWscncns[[#This Row],[pid_error]]*K_p)*BWscncns[[#This Row],[dbw]]/1000</f>
        <v>9854.5380543267838</v>
      </c>
      <c r="AJ1358" s="13">
        <f>BWscncns[[#This Row],[Torflow prgrssv alt vote]]/VLOOKUP(BWscncns[[#This Row],[class]],AltBWtotl,2,FALSE)*100</f>
        <v>3.4424838506993301E-2</v>
      </c>
      <c r="AK1358">
        <f>IF(D1358=E1358,1,0)</f>
        <v>0</v>
      </c>
    </row>
    <row r="1359" spans="1:37">
      <c r="A1359" s="1" t="s">
        <v>9267</v>
      </c>
      <c r="B1359" s="1" t="s">
        <v>9268</v>
      </c>
      <c r="C1359">
        <v>9660</v>
      </c>
      <c r="D1359">
        <v>1524190048</v>
      </c>
      <c r="E1359">
        <v>1525001522</v>
      </c>
      <c r="F1359" s="2">
        <v>0.81416245932499998</v>
      </c>
      <c r="G1359" s="2">
        <v>0.81416245932499998</v>
      </c>
      <c r="H1359">
        <v>11506608</v>
      </c>
      <c r="I1359" s="2">
        <v>0.42367432133400001</v>
      </c>
      <c r="J1359" s="2">
        <v>0</v>
      </c>
      <c r="K1359">
        <v>4</v>
      </c>
      <c r="L1359" s="1" t="s">
        <v>11646</v>
      </c>
      <c r="M1359" s="1" t="s">
        <v>9268</v>
      </c>
      <c r="N1359">
        <v>0</v>
      </c>
      <c r="O1359">
        <v>1</v>
      </c>
      <c r="P1359">
        <v>0</v>
      </c>
      <c r="Q1359">
        <v>0</v>
      </c>
      <c r="R1359" s="19">
        <f>BWscncns[[#This Row],[C fx]]*4+BWscncns[[#This Row],[C fg]]*2+BWscncns[[#This Row],[C fm]]</f>
        <v>2</v>
      </c>
      <c r="S1359">
        <v>7320</v>
      </c>
      <c r="T1359">
        <v>6993920</v>
      </c>
      <c r="U1359" s="13">
        <v>1.0466230000000001</v>
      </c>
      <c r="V1359" s="13">
        <v>0.95545400000000003</v>
      </c>
      <c r="W1359">
        <v>3012</v>
      </c>
      <c r="X1359">
        <v>60</v>
      </c>
      <c r="Z1359" s="10">
        <f>IF($N1359&lt;&gt;0,constants!$L$2,IF($O1359&lt;&gt;0,constants!$M$2,IF($P1359&lt;&gt;0,constants!$N$2,0)))</f>
        <v>9721.3799999999992</v>
      </c>
      <c r="AA1359" s="10">
        <f>IF($N1359&lt;&gt;0,constants!$L$2,IF($O1359&lt;&gt;0,constants!$M$2,IF($P1359&lt;&gt;0,constants!$P$2,0)))</f>
        <v>9721.3799999999992</v>
      </c>
      <c r="AB1359" s="11">
        <f>constants!$O$2</f>
        <v>4861.32</v>
      </c>
      <c r="AC1359" s="11">
        <f>VLOOKUP(BWscncns[[#This Row],[scanner]],[0]!ScnrAvgBW,2,FALSE)/1000</f>
        <v>4819.491751072962</v>
      </c>
      <c r="AD1359" s="8">
        <f>(1+$F1359)*Z1359</f>
        <v>17636.162648832866</v>
      </c>
      <c r="AE1359" s="8">
        <f>(1+$F1359)*AA1359</f>
        <v>17636.162648832866</v>
      </c>
      <c r="AF1359" s="8">
        <f>(1+$F1359)*AB1359</f>
        <v>8819.224246765807</v>
      </c>
      <c r="AG1359" s="8">
        <f>(1+$F1359)*AC1359</f>
        <v>8743.3410078230754</v>
      </c>
      <c r="AH1359" s="8">
        <f>(1+$F1359)*$T1359/1000</f>
        <v>12688.107107522303</v>
      </c>
      <c r="AI1359" s="8">
        <f>(1+BWscncns[[#This Row],[pid_error]]*K_p)*BWscncns[[#This Row],[dbw]]/1000</f>
        <v>9841.0135537611513</v>
      </c>
      <c r="AJ1359" s="13">
        <f>BWscncns[[#This Row],[Torflow prgrssv alt vote]]/VLOOKUP(BWscncns[[#This Row],[class]],AltBWtotl,2,FALSE)*100</f>
        <v>3.4377593395625017E-2</v>
      </c>
      <c r="AK1359">
        <f>IF(D1359=E1359,1,0)</f>
        <v>0</v>
      </c>
    </row>
    <row r="1360" spans="1:37">
      <c r="A1360" s="1" t="s">
        <v>10623</v>
      </c>
      <c r="B1360" s="1" t="s">
        <v>10624</v>
      </c>
      <c r="C1360">
        <v>13700</v>
      </c>
      <c r="D1360">
        <v>1524228443</v>
      </c>
      <c r="E1360">
        <v>1524995088</v>
      </c>
      <c r="F1360" s="2">
        <v>0.52459709903499996</v>
      </c>
      <c r="G1360" s="2">
        <v>0.52459709903499996</v>
      </c>
      <c r="H1360">
        <v>11509701</v>
      </c>
      <c r="I1360" s="2">
        <v>-0.175175518389</v>
      </c>
      <c r="J1360" s="2">
        <v>0</v>
      </c>
      <c r="K1360">
        <v>4</v>
      </c>
      <c r="L1360" s="1" t="s">
        <v>11674</v>
      </c>
      <c r="M1360" s="1" t="s">
        <v>10624</v>
      </c>
      <c r="N1360">
        <v>0</v>
      </c>
      <c r="O1360">
        <v>1</v>
      </c>
      <c r="P1360">
        <v>0</v>
      </c>
      <c r="Q1360">
        <v>0</v>
      </c>
      <c r="R1360" s="19">
        <f>BWscncns[[#This Row],[C fx]]*4+BWscncns[[#This Row],[C fg]]*2+BWscncns[[#This Row],[C fm]]</f>
        <v>2</v>
      </c>
      <c r="S1360">
        <v>9990</v>
      </c>
      <c r="T1360">
        <v>7784448</v>
      </c>
      <c r="U1360" s="13">
        <v>1.283328</v>
      </c>
      <c r="V1360" s="13">
        <v>0.77922400000000003</v>
      </c>
      <c r="W1360">
        <v>2039</v>
      </c>
      <c r="X1360">
        <v>40</v>
      </c>
      <c r="Z1360" s="10">
        <f>IF($N1360&lt;&gt;0,constants!$L$2,IF($O1360&lt;&gt;0,constants!$M$2,IF($P1360&lt;&gt;0,constants!$N$2,0)))</f>
        <v>9721.3799999999992</v>
      </c>
      <c r="AA1360" s="10">
        <f>IF($N1360&lt;&gt;0,constants!$L$2,IF($O1360&lt;&gt;0,constants!$M$2,IF($P1360&lt;&gt;0,constants!$P$2,0)))</f>
        <v>9721.3799999999992</v>
      </c>
      <c r="AB1360" s="11">
        <f>constants!$O$2</f>
        <v>4861.32</v>
      </c>
      <c r="AC1360" s="11">
        <f>VLOOKUP(BWscncns[[#This Row],[scanner]],[0]!ScnrAvgBW,2,FALSE)/1000</f>
        <v>4819.491751072962</v>
      </c>
      <c r="AD1360" s="8">
        <f>(1+$F1360)*Z1360</f>
        <v>14821.187746616866</v>
      </c>
      <c r="AE1360" s="8">
        <f>(1+$F1360)*AA1360</f>
        <v>14821.187746616866</v>
      </c>
      <c r="AF1360" s="8">
        <f>(1+$F1360)*AB1360</f>
        <v>7411.5543694808257</v>
      </c>
      <c r="AG1360" s="8">
        <f>(1+$F1360)*AC1360</f>
        <v>7347.7831425089498</v>
      </c>
      <c r="AH1360" s="8">
        <f>(1+$F1360)*$T1360/1000</f>
        <v>11868.146838388808</v>
      </c>
      <c r="AI1360" s="8">
        <f>(1+BWscncns[[#This Row],[pid_error]]*K_p)*BWscncns[[#This Row],[dbw]]/1000</f>
        <v>9826.2974191944013</v>
      </c>
      <c r="AJ1360" s="13">
        <f>BWscncns[[#This Row],[Torflow prgrssv alt vote]]/VLOOKUP(BWscncns[[#This Row],[class]],AltBWtotl,2,FALSE)*100</f>
        <v>3.4326185551531795E-2</v>
      </c>
      <c r="AK1360">
        <f>IF(D1360=E1360,1,0)</f>
        <v>0</v>
      </c>
    </row>
    <row r="1361" spans="1:37">
      <c r="A1361" s="1" t="s">
        <v>6542</v>
      </c>
      <c r="B1361" s="1" t="s">
        <v>6543</v>
      </c>
      <c r="C1361">
        <v>5350</v>
      </c>
      <c r="D1361">
        <v>1524654419</v>
      </c>
      <c r="E1361">
        <v>1524983329</v>
      </c>
      <c r="F1361" s="2">
        <v>0.38802029967599999</v>
      </c>
      <c r="G1361" s="2">
        <v>0.38802029967599999</v>
      </c>
      <c r="H1361">
        <v>11477262</v>
      </c>
      <c r="I1361" s="2">
        <v>0.478786084472</v>
      </c>
      <c r="J1361" s="2">
        <v>0</v>
      </c>
      <c r="K1361">
        <v>6</v>
      </c>
      <c r="L1361" s="1" t="s">
        <v>11763</v>
      </c>
      <c r="M1361" s="1" t="s">
        <v>6543</v>
      </c>
      <c r="N1361">
        <v>0</v>
      </c>
      <c r="O1361">
        <v>1</v>
      </c>
      <c r="P1361">
        <v>0</v>
      </c>
      <c r="Q1361">
        <v>0</v>
      </c>
      <c r="R1361" s="19">
        <f>BWscncns[[#This Row],[C fx]]*4+BWscncns[[#This Row],[C fg]]*2+BWscncns[[#This Row],[C fm]]</f>
        <v>2</v>
      </c>
      <c r="S1361">
        <v>5750</v>
      </c>
      <c r="T1361">
        <v>8224745</v>
      </c>
      <c r="U1361" s="13">
        <v>0.69911000000000001</v>
      </c>
      <c r="V1361" s="13">
        <v>1.4303900000000001</v>
      </c>
      <c r="W1361">
        <v>4279</v>
      </c>
      <c r="X1361">
        <v>85</v>
      </c>
      <c r="Z1361" s="10">
        <f>IF($N1361&lt;&gt;0,constants!$L$2,IF($O1361&lt;&gt;0,constants!$M$2,IF($P1361&lt;&gt;0,constants!$N$2,0)))</f>
        <v>9721.3799999999992</v>
      </c>
      <c r="AA1361" s="10">
        <f>IF($N1361&lt;&gt;0,constants!$L$2,IF($O1361&lt;&gt;0,constants!$M$2,IF($P1361&lt;&gt;0,constants!$P$2,0)))</f>
        <v>9721.3799999999992</v>
      </c>
      <c r="AB1361" s="11">
        <f>constants!$O$2</f>
        <v>4861.32</v>
      </c>
      <c r="AC1361" s="11">
        <f>VLOOKUP(BWscncns[[#This Row],[scanner]],[0]!ScnrAvgBW,2,FALSE)/1000</f>
        <v>2386.3111194805197</v>
      </c>
      <c r="AD1361" s="8">
        <f>(1+$F1361)*Z1361</f>
        <v>13493.472780864273</v>
      </c>
      <c r="AE1361" s="8">
        <f>(1+$F1361)*AA1361</f>
        <v>13493.472780864273</v>
      </c>
      <c r="AF1361" s="8">
        <f>(1+$F1361)*AB1361</f>
        <v>6747.6108432209321</v>
      </c>
      <c r="AG1361" s="8">
        <f>(1+$F1361)*AC1361</f>
        <v>3312.2482751815219</v>
      </c>
      <c r="AH1361" s="8">
        <f>(1+$F1361)*$T1361/1000</f>
        <v>11416.113019658684</v>
      </c>
      <c r="AI1361" s="8">
        <f>(1+BWscncns[[#This Row],[pid_error]]*K_p)*BWscncns[[#This Row],[dbw]]/1000</f>
        <v>9820.4290098293422</v>
      </c>
      <c r="AJ1361" s="13">
        <f>BWscncns[[#This Row],[Torflow prgrssv alt vote]]/VLOOKUP(BWscncns[[#This Row],[class]],AltBWtotl,2,FALSE)*100</f>
        <v>3.430568544857706E-2</v>
      </c>
      <c r="AK1361">
        <f>IF(D1361=E1361,1,0)</f>
        <v>0</v>
      </c>
    </row>
    <row r="1362" spans="1:37">
      <c r="A1362" s="1" t="s">
        <v>10399</v>
      </c>
      <c r="B1362" s="1" t="s">
        <v>10400</v>
      </c>
      <c r="C1362">
        <v>15100</v>
      </c>
      <c r="D1362">
        <v>1524661081</v>
      </c>
      <c r="E1362">
        <v>1524965001</v>
      </c>
      <c r="F1362" s="2">
        <v>0.75661717025899999</v>
      </c>
      <c r="G1362" s="2">
        <v>0.75661717025899999</v>
      </c>
      <c r="H1362">
        <v>11939421</v>
      </c>
      <c r="I1362" s="2">
        <v>-0.111094635448</v>
      </c>
      <c r="J1362" s="2">
        <v>0</v>
      </c>
      <c r="K1362">
        <v>3</v>
      </c>
      <c r="L1362" s="1" t="s">
        <v>11760</v>
      </c>
      <c r="M1362" s="1" t="s">
        <v>10400</v>
      </c>
      <c r="N1362">
        <v>0</v>
      </c>
      <c r="O1362">
        <v>1</v>
      </c>
      <c r="P1362">
        <v>0</v>
      </c>
      <c r="Q1362">
        <v>0</v>
      </c>
      <c r="R1362" s="19">
        <f>BWscncns[[#This Row],[C fx]]*4+BWscncns[[#This Row],[C fg]]*2+BWscncns[[#This Row],[C fm]]</f>
        <v>2</v>
      </c>
      <c r="S1362">
        <v>9350</v>
      </c>
      <c r="T1362">
        <v>7123913</v>
      </c>
      <c r="U1362" s="13">
        <v>1.312481</v>
      </c>
      <c r="V1362" s="13">
        <v>0.76191600000000004</v>
      </c>
      <c r="W1362">
        <v>1926</v>
      </c>
      <c r="X1362">
        <v>38</v>
      </c>
      <c r="Z1362" s="10">
        <f>IF($N1362&lt;&gt;0,constants!$L$2,IF($O1362&lt;&gt;0,constants!$M$2,IF($P1362&lt;&gt;0,constants!$N$2,0)))</f>
        <v>9721.3799999999992</v>
      </c>
      <c r="AA1362" s="10">
        <f>IF($N1362&lt;&gt;0,constants!$L$2,IF($O1362&lt;&gt;0,constants!$M$2,IF($P1362&lt;&gt;0,constants!$P$2,0)))</f>
        <v>9721.3799999999992</v>
      </c>
      <c r="AB1362" s="11">
        <f>constants!$O$2</f>
        <v>4861.32</v>
      </c>
      <c r="AC1362" s="11">
        <f>VLOOKUP(BWscncns[[#This Row],[scanner]],[0]!ScnrAvgBW,2,FALSE)/1000</f>
        <v>6440.9193022088357</v>
      </c>
      <c r="AD1362" s="8">
        <f>(1+$F1362)*Z1362</f>
        <v>17076.743026612436</v>
      </c>
      <c r="AE1362" s="8">
        <f>(1+$F1362)*AA1362</f>
        <v>17076.743026612436</v>
      </c>
      <c r="AF1362" s="8">
        <f>(1+$F1362)*AB1362</f>
        <v>8539.478182123481</v>
      </c>
      <c r="AG1362" s="8">
        <f>(1+$F1362)*AC1362</f>
        <v>11314.229438512659</v>
      </c>
      <c r="AH1362" s="8">
        <f>(1+$F1362)*$T1362/1000</f>
        <v>12513.987895231305</v>
      </c>
      <c r="AI1362" s="8">
        <f>(1+BWscncns[[#This Row],[pid_error]]*K_p)*BWscncns[[#This Row],[dbw]]/1000</f>
        <v>9818.9504476156508</v>
      </c>
      <c r="AJ1362" s="13">
        <f>BWscncns[[#This Row],[Torflow prgrssv alt vote]]/VLOOKUP(BWscncns[[#This Row],[class]],AltBWtotl,2,FALSE)*100</f>
        <v>3.4300520390088449E-2</v>
      </c>
      <c r="AK1362">
        <f>IF(D1362=E1362,1,0)</f>
        <v>0</v>
      </c>
    </row>
    <row r="1363" spans="1:37">
      <c r="A1363" s="1" t="s">
        <v>8423</v>
      </c>
      <c r="B1363" s="1" t="s">
        <v>8424</v>
      </c>
      <c r="C1363">
        <v>14200</v>
      </c>
      <c r="D1363">
        <v>1524609520</v>
      </c>
      <c r="E1363">
        <v>1524963125</v>
      </c>
      <c r="F1363" s="2">
        <v>0.50134590051600003</v>
      </c>
      <c r="G1363" s="2">
        <v>0.50134590051600003</v>
      </c>
      <c r="H1363">
        <v>7182724</v>
      </c>
      <c r="I1363" s="2">
        <v>-1.0236689506700001</v>
      </c>
      <c r="J1363" s="2">
        <v>0</v>
      </c>
      <c r="K1363">
        <v>1</v>
      </c>
      <c r="L1363" s="1" t="s">
        <v>11541</v>
      </c>
      <c r="M1363" s="1" t="s">
        <v>8424</v>
      </c>
      <c r="N1363">
        <v>0</v>
      </c>
      <c r="O1363">
        <v>1</v>
      </c>
      <c r="P1363">
        <v>0</v>
      </c>
      <c r="Q1363">
        <v>0</v>
      </c>
      <c r="R1363" s="19">
        <f>BWscncns[[#This Row],[C fx]]*4+BWscncns[[#This Row],[C fg]]*2+BWscncns[[#This Row],[C fm]]</f>
        <v>2</v>
      </c>
      <c r="S1363">
        <v>12600</v>
      </c>
      <c r="T1363">
        <v>7843169</v>
      </c>
      <c r="U1363" s="13">
        <v>1.6064929999999999</v>
      </c>
      <c r="V1363" s="13">
        <v>0.62247399999999997</v>
      </c>
      <c r="W1363">
        <v>1068</v>
      </c>
      <c r="X1363">
        <v>21</v>
      </c>
      <c r="Z1363" s="10">
        <f>IF($N1363&lt;&gt;0,constants!$L$2,IF($O1363&lt;&gt;0,constants!$M$2,IF($P1363&lt;&gt;0,constants!$N$2,0)))</f>
        <v>9721.3799999999992</v>
      </c>
      <c r="AA1363" s="10">
        <f>IF($N1363&lt;&gt;0,constants!$L$2,IF($O1363&lt;&gt;0,constants!$M$2,IF($P1363&lt;&gt;0,constants!$P$2,0)))</f>
        <v>9721.3799999999992</v>
      </c>
      <c r="AB1363" s="11">
        <f>constants!$O$2</f>
        <v>4861.32</v>
      </c>
      <c r="AC1363" s="11">
        <f>VLOOKUP(BWscncns[[#This Row],[scanner]],[0]!ScnrAvgBW,2,FALSE)/1000</f>
        <v>11818.828055288463</v>
      </c>
      <c r="AD1363" s="8">
        <f>(1+$F1363)*Z1363</f>
        <v>14595.154010358232</v>
      </c>
      <c r="AE1363" s="8">
        <f>(1+$F1363)*AA1363</f>
        <v>14595.154010358232</v>
      </c>
      <c r="AF1363" s="8">
        <f>(1+$F1363)*AB1363</f>
        <v>7298.5228530964414</v>
      </c>
      <c r="AG1363" s="8">
        <f>(1+$F1363)*AC1363</f>
        <v>17744.149049710824</v>
      </c>
      <c r="AH1363" s="8">
        <f>(1+$F1363)*$T1363/1000</f>
        <v>11775.309625204176</v>
      </c>
      <c r="AI1363" s="8">
        <f>(1+BWscncns[[#This Row],[pid_error]]*K_p)*BWscncns[[#This Row],[dbw]]/1000</f>
        <v>9809.239312602087</v>
      </c>
      <c r="AJ1363" s="13">
        <f>BWscncns[[#This Row],[Torflow prgrssv alt vote]]/VLOOKUP(BWscncns[[#This Row],[class]],AltBWtotl,2,FALSE)*100</f>
        <v>3.4266596501143214E-2</v>
      </c>
      <c r="AK1363">
        <f>IF(D1363=E1363,1,0)</f>
        <v>0</v>
      </c>
    </row>
    <row r="1364" spans="1:37">
      <c r="A1364" s="1" t="s">
        <v>10292</v>
      </c>
      <c r="B1364" s="1" t="s">
        <v>10293</v>
      </c>
      <c r="C1364">
        <v>9460</v>
      </c>
      <c r="D1364">
        <v>1524146356</v>
      </c>
      <c r="E1364">
        <v>1524944998</v>
      </c>
      <c r="F1364" s="2">
        <v>0.33925901341999998</v>
      </c>
      <c r="G1364" s="2">
        <v>0.33925901341999998</v>
      </c>
      <c r="H1364">
        <v>11850662</v>
      </c>
      <c r="I1364" s="2">
        <v>-1.0979087343499999E-2</v>
      </c>
      <c r="J1364" s="2">
        <v>0</v>
      </c>
      <c r="K1364">
        <v>6</v>
      </c>
      <c r="L1364" s="1" t="s">
        <v>11776</v>
      </c>
      <c r="M1364" s="1" t="s">
        <v>10293</v>
      </c>
      <c r="N1364">
        <v>0</v>
      </c>
      <c r="O1364">
        <v>1</v>
      </c>
      <c r="P1364">
        <v>0</v>
      </c>
      <c r="Q1364">
        <v>0</v>
      </c>
      <c r="R1364" s="19">
        <f>BWscncns[[#This Row],[C fx]]*4+BWscncns[[#This Row],[C fg]]*2+BWscncns[[#This Row],[C fm]]</f>
        <v>2</v>
      </c>
      <c r="S1364">
        <v>9460</v>
      </c>
      <c r="T1364">
        <v>8378995</v>
      </c>
      <c r="U1364" s="13">
        <v>1.129014</v>
      </c>
      <c r="V1364" s="13">
        <v>0.88572899999999999</v>
      </c>
      <c r="W1364">
        <v>2554</v>
      </c>
      <c r="X1364">
        <v>51</v>
      </c>
      <c r="Z1364" s="10">
        <f>IF($N1364&lt;&gt;0,constants!$L$2,IF($O1364&lt;&gt;0,constants!$M$2,IF($P1364&lt;&gt;0,constants!$N$2,0)))</f>
        <v>9721.3799999999992</v>
      </c>
      <c r="AA1364" s="10">
        <f>IF($N1364&lt;&gt;0,constants!$L$2,IF($O1364&lt;&gt;0,constants!$M$2,IF($P1364&lt;&gt;0,constants!$P$2,0)))</f>
        <v>9721.3799999999992</v>
      </c>
      <c r="AB1364" s="11">
        <f>constants!$O$2</f>
        <v>4861.32</v>
      </c>
      <c r="AC1364" s="11">
        <f>VLOOKUP(BWscncns[[#This Row],[scanner]],[0]!ScnrAvgBW,2,FALSE)/1000</f>
        <v>2386.3111194805197</v>
      </c>
      <c r="AD1364" s="8">
        <f>(1+$F1364)*Z1364</f>
        <v>13019.445787880919</v>
      </c>
      <c r="AE1364" s="8">
        <f>(1+$F1364)*AA1364</f>
        <v>13019.445787880919</v>
      </c>
      <c r="AF1364" s="8">
        <f>(1+$F1364)*AB1364</f>
        <v>6510.5666271189139</v>
      </c>
      <c r="AG1364" s="8">
        <f>(1+$F1364)*AC1364</f>
        <v>3195.8886755886565</v>
      </c>
      <c r="AH1364" s="8">
        <f>(1+$F1364)*$T1364/1000</f>
        <v>11221.644577151112</v>
      </c>
      <c r="AI1364" s="8">
        <f>(1+BWscncns[[#This Row],[pid_error]]*K_p)*BWscncns[[#This Row],[dbw]]/1000</f>
        <v>9800.3197885755562</v>
      </c>
      <c r="AJ1364" s="13">
        <f>BWscncns[[#This Row],[Torflow prgrssv alt vote]]/VLOOKUP(BWscncns[[#This Row],[class]],AltBWtotl,2,FALSE)*100</f>
        <v>3.4235437945310379E-2</v>
      </c>
      <c r="AK1364">
        <f>IF(D1364=E1364,1,0)</f>
        <v>0</v>
      </c>
    </row>
    <row r="1365" spans="1:37">
      <c r="A1365" s="1" t="s">
        <v>3796</v>
      </c>
      <c r="B1365" s="1" t="s">
        <v>3797</v>
      </c>
      <c r="C1365">
        <v>14400</v>
      </c>
      <c r="D1365">
        <v>1523937429</v>
      </c>
      <c r="E1365">
        <v>1525006050</v>
      </c>
      <c r="F1365" s="2">
        <v>1.1120420146300001</v>
      </c>
      <c r="G1365" s="2">
        <v>1.1120420146300001</v>
      </c>
      <c r="H1365">
        <v>17153101</v>
      </c>
      <c r="I1365" s="2">
        <v>0.13316206395899999</v>
      </c>
      <c r="J1365" s="2">
        <v>0</v>
      </c>
      <c r="K1365">
        <v>1</v>
      </c>
      <c r="L1365" s="1" t="s">
        <v>11558</v>
      </c>
      <c r="M1365" s="1" t="s">
        <v>3798</v>
      </c>
      <c r="N1365">
        <v>0</v>
      </c>
      <c r="O1365">
        <v>1</v>
      </c>
      <c r="P1365">
        <v>0</v>
      </c>
      <c r="Q1365">
        <v>0</v>
      </c>
      <c r="R1365" s="19">
        <f>BWscncns[[#This Row],[C fx]]*4+BWscncns[[#This Row],[C fg]]*2+BWscncns[[#This Row],[C fm]]</f>
        <v>2</v>
      </c>
      <c r="S1365">
        <v>12100</v>
      </c>
      <c r="T1365">
        <v>6291456</v>
      </c>
      <c r="U1365" s="13">
        <v>1.923243</v>
      </c>
      <c r="V1365" s="13">
        <v>0.51995499999999995</v>
      </c>
      <c r="W1365">
        <v>491</v>
      </c>
      <c r="X1365">
        <v>9</v>
      </c>
      <c r="Z1365" s="10">
        <f>IF($N1365&lt;&gt;0,constants!$L$2,IF($O1365&lt;&gt;0,constants!$M$2,IF($P1365&lt;&gt;0,constants!$N$2,0)))</f>
        <v>9721.3799999999992</v>
      </c>
      <c r="AA1365" s="10">
        <f>IF($N1365&lt;&gt;0,constants!$L$2,IF($O1365&lt;&gt;0,constants!$M$2,IF($P1365&lt;&gt;0,constants!$P$2,0)))</f>
        <v>9721.3799999999992</v>
      </c>
      <c r="AB1365" s="11">
        <f>constants!$O$2</f>
        <v>4861.32</v>
      </c>
      <c r="AC1365" s="11">
        <f>VLOOKUP(BWscncns[[#This Row],[scanner]],[0]!ScnrAvgBW,2,FALSE)/1000</f>
        <v>11818.828055288463</v>
      </c>
      <c r="AD1365" s="8">
        <f>(1+$F1365)*Z1365</f>
        <v>20531.963000183787</v>
      </c>
      <c r="AE1365" s="8">
        <f>(1+$F1365)*AA1365</f>
        <v>20531.963000183787</v>
      </c>
      <c r="AF1365" s="8">
        <f>(1+$F1365)*AB1365</f>
        <v>10267.312086561111</v>
      </c>
      <c r="AG1365" s="8">
        <f>(1+$F1365)*AC1365</f>
        <v>24961.86141645701</v>
      </c>
      <c r="AH1365" s="8">
        <f>(1+$F1365)*$T1365/1000</f>
        <v>13287.819405196002</v>
      </c>
      <c r="AI1365" s="8">
        <f>(1+BWscncns[[#This Row],[pid_error]]*K_p)*BWscncns[[#This Row],[dbw]]/1000</f>
        <v>9789.6377025980019</v>
      </c>
      <c r="AJ1365" s="13">
        <f>BWscncns[[#This Row],[Torflow prgrssv alt vote]]/VLOOKUP(BWscncns[[#This Row],[class]],AltBWtotl,2,FALSE)*100</f>
        <v>3.4198122235262085E-2</v>
      </c>
      <c r="AK1365">
        <f>IF(D1365=E1365,1,0)</f>
        <v>0</v>
      </c>
    </row>
    <row r="1366" spans="1:37">
      <c r="A1366" s="1" t="s">
        <v>1002</v>
      </c>
      <c r="B1366" s="1" t="s">
        <v>1003</v>
      </c>
      <c r="C1366">
        <v>14500</v>
      </c>
      <c r="D1366">
        <v>1524509980</v>
      </c>
      <c r="E1366">
        <v>1524907079</v>
      </c>
      <c r="F1366" s="2">
        <v>0.20807887774799999</v>
      </c>
      <c r="G1366" s="2">
        <v>0.20807887774799999</v>
      </c>
      <c r="H1366">
        <v>10654329</v>
      </c>
      <c r="I1366" s="2">
        <v>-0.53154657978700004</v>
      </c>
      <c r="J1366" s="2">
        <v>0</v>
      </c>
      <c r="K1366">
        <v>2</v>
      </c>
      <c r="L1366" s="1" t="s">
        <v>11656</v>
      </c>
      <c r="M1366" s="1" t="s">
        <v>1003</v>
      </c>
      <c r="N1366">
        <v>0</v>
      </c>
      <c r="O1366">
        <v>1</v>
      </c>
      <c r="P1366">
        <v>0</v>
      </c>
      <c r="Q1366">
        <v>0</v>
      </c>
      <c r="R1366" s="19">
        <f>BWscncns[[#This Row],[C fx]]*4+BWscncns[[#This Row],[C fg]]*2+BWscncns[[#This Row],[C fm]]</f>
        <v>2</v>
      </c>
      <c r="S1366">
        <v>12900</v>
      </c>
      <c r="T1366">
        <v>8865782</v>
      </c>
      <c r="U1366" s="13">
        <v>1.4550320000000001</v>
      </c>
      <c r="V1366" s="13">
        <v>0.68727000000000005</v>
      </c>
      <c r="W1366">
        <v>1522</v>
      </c>
      <c r="X1366">
        <v>30</v>
      </c>
      <c r="Z1366" s="10">
        <f>IF($N1366&lt;&gt;0,constants!$L$2,IF($O1366&lt;&gt;0,constants!$M$2,IF($P1366&lt;&gt;0,constants!$N$2,0)))</f>
        <v>9721.3799999999992</v>
      </c>
      <c r="AA1366" s="10">
        <f>IF($N1366&lt;&gt;0,constants!$L$2,IF($O1366&lt;&gt;0,constants!$M$2,IF($P1366&lt;&gt;0,constants!$P$2,0)))</f>
        <v>9721.3799999999992</v>
      </c>
      <c r="AB1366" s="11">
        <f>constants!$O$2</f>
        <v>4861.32</v>
      </c>
      <c r="AC1366" s="11">
        <f>VLOOKUP(BWscncns[[#This Row],[scanner]],[0]!ScnrAvgBW,2,FALSE)/1000</f>
        <v>8853.6095214723919</v>
      </c>
      <c r="AD1366" s="8">
        <f>(1+$F1366)*Z1366</f>
        <v>11744.193840561851</v>
      </c>
      <c r="AE1366" s="8">
        <f>(1+$F1366)*AA1366</f>
        <v>11744.193840561851</v>
      </c>
      <c r="AF1366" s="8">
        <f>(1+$F1366)*AB1366</f>
        <v>5872.8580099739074</v>
      </c>
      <c r="AG1366" s="8">
        <f>(1+$F1366)*AC1366</f>
        <v>10695.858654719375</v>
      </c>
      <c r="AH1366" s="8">
        <f>(1+$F1366)*$T1366/1000</f>
        <v>10710.563968918419</v>
      </c>
      <c r="AI1366" s="8">
        <f>(1+BWscncns[[#This Row],[pid_error]]*K_p)*BWscncns[[#This Row],[dbw]]/1000</f>
        <v>9788.1729844592101</v>
      </c>
      <c r="AJ1366" s="13">
        <f>BWscncns[[#This Row],[Torflow prgrssv alt vote]]/VLOOKUP(BWscncns[[#This Row],[class]],AltBWtotl,2,FALSE)*100</f>
        <v>3.4193005538253232E-2</v>
      </c>
      <c r="AK1366">
        <f>IF(D1366=E1366,1,0)</f>
        <v>0</v>
      </c>
    </row>
    <row r="1367" spans="1:37">
      <c r="A1367" s="1" t="s">
        <v>7606</v>
      </c>
      <c r="B1367" s="1" t="s">
        <v>7607</v>
      </c>
      <c r="C1367">
        <v>9910</v>
      </c>
      <c r="D1367">
        <v>1524793104</v>
      </c>
      <c r="E1367">
        <v>1524988784</v>
      </c>
      <c r="F1367" s="2">
        <v>0.61681502204899996</v>
      </c>
      <c r="G1367" s="2">
        <v>0.61681502204899996</v>
      </c>
      <c r="H1367">
        <v>12092638</v>
      </c>
      <c r="I1367" s="2">
        <v>0.38727665804299999</v>
      </c>
      <c r="J1367" s="2">
        <v>0</v>
      </c>
      <c r="K1367">
        <v>4</v>
      </c>
      <c r="L1367" s="1" t="s">
        <v>11625</v>
      </c>
      <c r="M1367" s="1" t="s">
        <v>7607</v>
      </c>
      <c r="N1367">
        <v>0</v>
      </c>
      <c r="O1367">
        <v>1</v>
      </c>
      <c r="P1367">
        <v>0</v>
      </c>
      <c r="Q1367">
        <v>0</v>
      </c>
      <c r="R1367" s="19">
        <f>BWscncns[[#This Row],[C fx]]*4+BWscncns[[#This Row],[C fg]]*2+BWscncns[[#This Row],[C fm]]</f>
        <v>2</v>
      </c>
      <c r="S1367">
        <v>9190</v>
      </c>
      <c r="T1367">
        <v>7479296</v>
      </c>
      <c r="U1367" s="13">
        <v>1.2287250000000001</v>
      </c>
      <c r="V1367" s="13">
        <v>0.81385200000000002</v>
      </c>
      <c r="W1367">
        <v>2224</v>
      </c>
      <c r="X1367">
        <v>44</v>
      </c>
      <c r="Z1367" s="10">
        <f>IF($N1367&lt;&gt;0,constants!$L$2,IF($O1367&lt;&gt;0,constants!$M$2,IF($P1367&lt;&gt;0,constants!$N$2,0)))</f>
        <v>9721.3799999999992</v>
      </c>
      <c r="AA1367" s="10">
        <f>IF($N1367&lt;&gt;0,constants!$L$2,IF($O1367&lt;&gt;0,constants!$M$2,IF($P1367&lt;&gt;0,constants!$P$2,0)))</f>
        <v>9721.3799999999992</v>
      </c>
      <c r="AB1367" s="11">
        <f>constants!$O$2</f>
        <v>4861.32</v>
      </c>
      <c r="AC1367" s="11">
        <f>VLOOKUP(BWscncns[[#This Row],[scanner]],[0]!ScnrAvgBW,2,FALSE)/1000</f>
        <v>4819.491751072962</v>
      </c>
      <c r="AD1367" s="8">
        <f>(1+$F1367)*Z1367</f>
        <v>15717.673219046705</v>
      </c>
      <c r="AE1367" s="8">
        <f>(1+$F1367)*AA1367</f>
        <v>15717.673219046705</v>
      </c>
      <c r="AF1367" s="8">
        <f>(1+$F1367)*AB1367</f>
        <v>7859.8552029872435</v>
      </c>
      <c r="AG1367" s="8">
        <f>(1+$F1367)*AC1367</f>
        <v>7792.2266617760042</v>
      </c>
      <c r="AH1367" s="8">
        <f>(1+$F1367)*$T1367/1000</f>
        <v>12092.638127150996</v>
      </c>
      <c r="AI1367" s="8">
        <f>(1+BWscncns[[#This Row],[pid_error]]*K_p)*BWscncns[[#This Row],[dbw]]/1000</f>
        <v>9785.9670635754992</v>
      </c>
      <c r="AJ1367" s="13">
        <f>BWscncns[[#This Row],[Torflow prgrssv alt vote]]/VLOOKUP(BWscncns[[#This Row],[class]],AltBWtotl,2,FALSE)*100</f>
        <v>3.4185299599145548E-2</v>
      </c>
      <c r="AK1367">
        <f>IF(D1367=E1367,1,0)</f>
        <v>0</v>
      </c>
    </row>
    <row r="1368" spans="1:37">
      <c r="A1368" s="1" t="s">
        <v>566</v>
      </c>
      <c r="B1368" s="1" t="s">
        <v>567</v>
      </c>
      <c r="C1368">
        <v>12600</v>
      </c>
      <c r="D1368">
        <v>1523834701</v>
      </c>
      <c r="E1368">
        <v>1524956015</v>
      </c>
      <c r="F1368" s="2">
        <v>0.45945672906200002</v>
      </c>
      <c r="G1368" s="2">
        <v>0.45945672906200002</v>
      </c>
      <c r="H1368">
        <v>10982624</v>
      </c>
      <c r="I1368" s="2">
        <v>0.50122308410600003</v>
      </c>
      <c r="J1368" s="2">
        <v>0</v>
      </c>
      <c r="K1368">
        <v>2</v>
      </c>
      <c r="L1368" s="1" t="s">
        <v>11556</v>
      </c>
      <c r="M1368" s="1" t="s">
        <v>567</v>
      </c>
      <c r="N1368">
        <v>0</v>
      </c>
      <c r="O1368">
        <v>1</v>
      </c>
      <c r="P1368">
        <v>0</v>
      </c>
      <c r="Q1368">
        <v>0</v>
      </c>
      <c r="R1368" s="19">
        <f>BWscncns[[#This Row],[C fx]]*4+BWscncns[[#This Row],[C fg]]*2+BWscncns[[#This Row],[C fm]]</f>
        <v>2</v>
      </c>
      <c r="S1368">
        <v>8170</v>
      </c>
      <c r="T1368">
        <v>7939072</v>
      </c>
      <c r="U1368" s="13">
        <v>1.029088</v>
      </c>
      <c r="V1368" s="13">
        <v>0.97173500000000002</v>
      </c>
      <c r="W1368">
        <v>3098</v>
      </c>
      <c r="X1368">
        <v>61</v>
      </c>
      <c r="Z1368" s="10">
        <f>IF($N1368&lt;&gt;0,constants!$L$2,IF($O1368&lt;&gt;0,constants!$M$2,IF($P1368&lt;&gt;0,constants!$N$2,0)))</f>
        <v>9721.3799999999992</v>
      </c>
      <c r="AA1368" s="10">
        <f>IF($N1368&lt;&gt;0,constants!$L$2,IF($O1368&lt;&gt;0,constants!$M$2,IF($P1368&lt;&gt;0,constants!$P$2,0)))</f>
        <v>9721.3799999999992</v>
      </c>
      <c r="AB1368" s="11">
        <f>constants!$O$2</f>
        <v>4861.32</v>
      </c>
      <c r="AC1368" s="11">
        <f>VLOOKUP(BWscncns[[#This Row],[scanner]],[0]!ScnrAvgBW,2,FALSE)/1000</f>
        <v>8853.6095214723919</v>
      </c>
      <c r="AD1368" s="8">
        <f>(1+$F1368)*Z1368</f>
        <v>14187.933456768744</v>
      </c>
      <c r="AE1368" s="8">
        <f>(1+$F1368)*AA1368</f>
        <v>14187.933456768744</v>
      </c>
      <c r="AF1368" s="8">
        <f>(1+$F1368)*AB1368</f>
        <v>7094.886186123681</v>
      </c>
      <c r="AG1368" s="8">
        <f>(1+$F1368)*AC1368</f>
        <v>12921.459992600276</v>
      </c>
      <c r="AH1368" s="8">
        <f>(1+$F1368)*$T1368/1000</f>
        <v>11586.732052907711</v>
      </c>
      <c r="AI1368" s="8">
        <f>(1+BWscncns[[#This Row],[pid_error]]*K_p)*BWscncns[[#This Row],[dbw]]/1000</f>
        <v>9762.902026453854</v>
      </c>
      <c r="AJ1368" s="13">
        <f>BWscncns[[#This Row],[Torflow prgrssv alt vote]]/VLOOKUP(BWscncns[[#This Row],[class]],AltBWtotl,2,FALSE)*100</f>
        <v>3.4104726550090066E-2</v>
      </c>
      <c r="AK1368">
        <f>IF(D1368=E1368,1,0)</f>
        <v>0</v>
      </c>
    </row>
    <row r="1369" spans="1:37">
      <c r="A1369" s="1" t="s">
        <v>11111</v>
      </c>
      <c r="B1369" s="1" t="s">
        <v>11112</v>
      </c>
      <c r="C1369">
        <v>13200</v>
      </c>
      <c r="D1369">
        <v>1524989730</v>
      </c>
      <c r="E1369">
        <v>1524989730</v>
      </c>
      <c r="F1369" s="2">
        <v>1.10233808481</v>
      </c>
      <c r="G1369" s="2">
        <v>1.10233808481</v>
      </c>
      <c r="H1369">
        <v>13226767</v>
      </c>
      <c r="I1369" s="2">
        <v>0.22977528064899999</v>
      </c>
      <c r="J1369" s="2">
        <v>0</v>
      </c>
      <c r="K1369">
        <v>1</v>
      </c>
      <c r="L1369" s="1" t="s">
        <v>11532</v>
      </c>
      <c r="M1369" s="1" t="s">
        <v>11112</v>
      </c>
      <c r="N1369">
        <v>0</v>
      </c>
      <c r="O1369">
        <v>0</v>
      </c>
      <c r="P1369">
        <v>1</v>
      </c>
      <c r="Q1369">
        <v>0</v>
      </c>
      <c r="R1369" s="19">
        <f>BWscncns[[#This Row],[C fx]]*4+BWscncns[[#This Row],[C fg]]*2+BWscncns[[#This Row],[C fm]]</f>
        <v>1</v>
      </c>
      <c r="S1369">
        <v>13500</v>
      </c>
      <c r="T1369">
        <v>6291456</v>
      </c>
      <c r="U1369" s="13">
        <v>2.1457670000000002</v>
      </c>
      <c r="V1369" s="13">
        <v>0.466034</v>
      </c>
      <c r="W1369">
        <v>291</v>
      </c>
      <c r="X1369">
        <v>5</v>
      </c>
      <c r="Z1369" s="10">
        <f>IF($N1369&lt;&gt;0,constants!$L$2,IF($O1369&lt;&gt;0,constants!$M$2,IF($P1369&lt;&gt;0,constants!$N$2,0)))</f>
        <v>1117.99</v>
      </c>
      <c r="AA1369" s="10">
        <f>IF($N1369&lt;&gt;0,constants!$L$2,IF($O1369&lt;&gt;0,constants!$M$2,IF($P1369&lt;&gt;0,constants!$P$2,0)))</f>
        <v>4051.45</v>
      </c>
      <c r="AB1369" s="11">
        <f>constants!$O$2</f>
        <v>4861.32</v>
      </c>
      <c r="AC1369" s="11">
        <f>VLOOKUP(BWscncns[[#This Row],[scanner]],[0]!ScnrAvgBW,2,FALSE)/1000</f>
        <v>11818.828055288463</v>
      </c>
      <c r="AD1369" s="8">
        <f>(1+$F1369)*Z1369</f>
        <v>2350.3929554367319</v>
      </c>
      <c r="AE1369" s="8">
        <f>(1+$F1369)*AA1369</f>
        <v>8517.5176337034736</v>
      </c>
      <c r="AF1369" s="8">
        <f>(1+$F1369)*AB1369</f>
        <v>10220.138178448547</v>
      </c>
      <c r="AG1369" s="8">
        <f>(1+$F1369)*AC1369</f>
        <v>24847.172338453842</v>
      </c>
      <c r="AH1369" s="8">
        <f>(1+$F1369)*$T1369/1000</f>
        <v>13226.767557706382</v>
      </c>
      <c r="AI1369" s="8">
        <f>(1+BWscncns[[#This Row],[pid_error]]*K_p)*BWscncns[[#This Row],[dbw]]/1000</f>
        <v>9759.1117788531919</v>
      </c>
      <c r="AJ1369" s="13">
        <f>BWscncns[[#This Row],[Torflow prgrssv alt vote]]/VLOOKUP(BWscncns[[#This Row],[class]],AltBWtotl,2,FALSE)*100</f>
        <v>0.19247573699092729</v>
      </c>
      <c r="AK1369">
        <f>IF(D1369=E1369,1,0)</f>
        <v>1</v>
      </c>
    </row>
    <row r="1370" spans="1:37">
      <c r="A1370" s="1" t="s">
        <v>10255</v>
      </c>
      <c r="B1370" s="1" t="s">
        <v>10256</v>
      </c>
      <c r="C1370">
        <v>21600</v>
      </c>
      <c r="D1370">
        <v>1524504068</v>
      </c>
      <c r="E1370">
        <v>1524922065</v>
      </c>
      <c r="F1370" s="2">
        <v>-0.32897068193700002</v>
      </c>
      <c r="G1370" s="2">
        <v>-0.32897068193700002</v>
      </c>
      <c r="H1370">
        <v>8777866</v>
      </c>
      <c r="I1370" s="2">
        <v>-2.2674022034400001</v>
      </c>
      <c r="J1370" s="2">
        <v>0</v>
      </c>
      <c r="K1370">
        <v>1</v>
      </c>
      <c r="L1370" s="1" t="s">
        <v>11550</v>
      </c>
      <c r="M1370" s="1" t="s">
        <v>10256</v>
      </c>
      <c r="N1370">
        <v>0</v>
      </c>
      <c r="O1370">
        <v>1</v>
      </c>
      <c r="P1370">
        <v>0</v>
      </c>
      <c r="Q1370">
        <v>0</v>
      </c>
      <c r="R1370" s="19">
        <f>BWscncns[[#This Row],[C fx]]*4+BWscncns[[#This Row],[C fg]]*2+BWscncns[[#This Row],[C fm]]</f>
        <v>2</v>
      </c>
      <c r="S1370">
        <v>12100</v>
      </c>
      <c r="T1370">
        <v>11668310</v>
      </c>
      <c r="U1370" s="13">
        <v>1.0369969999999999</v>
      </c>
      <c r="V1370" s="13">
        <v>0.96432300000000004</v>
      </c>
      <c r="W1370">
        <v>3055</v>
      </c>
      <c r="X1370">
        <v>61</v>
      </c>
      <c r="Z1370" s="10">
        <f>IF($N1370&lt;&gt;0,constants!$L$2,IF($O1370&lt;&gt;0,constants!$M$2,IF($P1370&lt;&gt;0,constants!$N$2,0)))</f>
        <v>9721.3799999999992</v>
      </c>
      <c r="AA1370" s="10">
        <f>IF($N1370&lt;&gt;0,constants!$L$2,IF($O1370&lt;&gt;0,constants!$M$2,IF($P1370&lt;&gt;0,constants!$P$2,0)))</f>
        <v>9721.3799999999992</v>
      </c>
      <c r="AB1370" s="11">
        <f>constants!$O$2</f>
        <v>4861.32</v>
      </c>
      <c r="AC1370" s="11">
        <f>VLOOKUP(BWscncns[[#This Row],[scanner]],[0]!ScnrAvgBW,2,FALSE)/1000</f>
        <v>11818.828055288463</v>
      </c>
      <c r="AD1370" s="8">
        <f>(1+$F1370)*Z1370</f>
        <v>6523.3309920312868</v>
      </c>
      <c r="AE1370" s="8">
        <f>(1+$F1370)*AA1370</f>
        <v>6523.3309920312868</v>
      </c>
      <c r="AF1370" s="8">
        <f>(1+$F1370)*AB1370</f>
        <v>3262.0882444860231</v>
      </c>
      <c r="AG1370" s="8">
        <f>(1+$F1370)*AC1370</f>
        <v>7930.7801302440703</v>
      </c>
      <c r="AH1370" s="8">
        <f>(1+$F1370)*$T1370/1000</f>
        <v>7829.7781022476838</v>
      </c>
      <c r="AI1370" s="8">
        <f>(1+BWscncns[[#This Row],[pid_error]]*K_p)*BWscncns[[#This Row],[dbw]]/1000</f>
        <v>9749.044051123843</v>
      </c>
      <c r="AJ1370" s="13">
        <f>BWscncns[[#This Row],[Torflow prgrssv alt vote]]/VLOOKUP(BWscncns[[#This Row],[class]],AltBWtotl,2,FALSE)*100</f>
        <v>3.4056316511979753E-2</v>
      </c>
      <c r="AK1370">
        <f>IF(D1370=E1370,1,0)</f>
        <v>0</v>
      </c>
    </row>
    <row r="1371" spans="1:37">
      <c r="A1371" s="1" t="s">
        <v>9276</v>
      </c>
      <c r="B1371" s="1" t="s">
        <v>9277</v>
      </c>
      <c r="C1371">
        <v>12400</v>
      </c>
      <c r="D1371">
        <v>1523962072</v>
      </c>
      <c r="E1371">
        <v>1524989730</v>
      </c>
      <c r="F1371" s="2">
        <v>1.7156257960900001</v>
      </c>
      <c r="G1371" s="2">
        <v>1.7156257960900001</v>
      </c>
      <c r="H1371">
        <v>14237700</v>
      </c>
      <c r="I1371" s="2">
        <v>1.12336458771</v>
      </c>
      <c r="J1371" s="2">
        <v>0</v>
      </c>
      <c r="K1371">
        <v>1</v>
      </c>
      <c r="L1371" s="1" t="s">
        <v>11532</v>
      </c>
      <c r="M1371" s="1" t="s">
        <v>9277</v>
      </c>
      <c r="N1371">
        <v>0</v>
      </c>
      <c r="O1371">
        <v>1</v>
      </c>
      <c r="P1371">
        <v>0</v>
      </c>
      <c r="Q1371">
        <v>0</v>
      </c>
      <c r="R1371" s="19">
        <f>BWscncns[[#This Row],[C fx]]*4+BWscncns[[#This Row],[C fg]]*2+BWscncns[[#This Row],[C fm]]</f>
        <v>2</v>
      </c>
      <c r="S1371">
        <v>11500</v>
      </c>
      <c r="T1371">
        <v>5242880</v>
      </c>
      <c r="U1371" s="13">
        <v>2.193451</v>
      </c>
      <c r="V1371" s="13">
        <v>0.455903</v>
      </c>
      <c r="W1371">
        <v>259</v>
      </c>
      <c r="X1371">
        <v>5</v>
      </c>
      <c r="Z1371" s="10">
        <f>IF($N1371&lt;&gt;0,constants!$L$2,IF($O1371&lt;&gt;0,constants!$M$2,IF($P1371&lt;&gt;0,constants!$N$2,0)))</f>
        <v>9721.3799999999992</v>
      </c>
      <c r="AA1371" s="10">
        <f>IF($N1371&lt;&gt;0,constants!$L$2,IF($O1371&lt;&gt;0,constants!$M$2,IF($P1371&lt;&gt;0,constants!$P$2,0)))</f>
        <v>9721.3799999999992</v>
      </c>
      <c r="AB1371" s="11">
        <f>constants!$O$2</f>
        <v>4861.32</v>
      </c>
      <c r="AC1371" s="11">
        <f>VLOOKUP(BWscncns[[#This Row],[scanner]],[0]!ScnrAvgBW,2,FALSE)/1000</f>
        <v>11818.828055288463</v>
      </c>
      <c r="AD1371" s="8">
        <f>(1+$F1371)*Z1371</f>
        <v>26399.630301593406</v>
      </c>
      <c r="AE1371" s="8">
        <f>(1+$F1371)*AA1371</f>
        <v>26399.630301593406</v>
      </c>
      <c r="AF1371" s="8">
        <f>(1+$F1371)*AB1371</f>
        <v>13201.52599504824</v>
      </c>
      <c r="AG1371" s="8">
        <f>(1+$F1371)*AC1371</f>
        <v>32095.514346493561</v>
      </c>
      <c r="AH1371" s="8">
        <f>(1+$F1371)*$T1371/1000</f>
        <v>14237.70017380434</v>
      </c>
      <c r="AI1371" s="8">
        <f>(1+BWscncns[[#This Row],[pid_error]]*K_p)*BWscncns[[#This Row],[dbw]]/1000</f>
        <v>9740.2900869021705</v>
      </c>
      <c r="AJ1371" s="13">
        <f>BWscncns[[#This Row],[Torflow prgrssv alt vote]]/VLOOKUP(BWscncns[[#This Row],[class]],AltBWtotl,2,FALSE)*100</f>
        <v>3.4025736305889343E-2</v>
      </c>
      <c r="AK1371">
        <f>IF(D1371=E1371,1,0)</f>
        <v>0</v>
      </c>
    </row>
    <row r="1372" spans="1:37">
      <c r="A1372" s="1" t="s">
        <v>3127</v>
      </c>
      <c r="B1372" s="1" t="s">
        <v>3128</v>
      </c>
      <c r="C1372">
        <v>10000</v>
      </c>
      <c r="D1372">
        <v>1524513265</v>
      </c>
      <c r="E1372">
        <v>1524991648</v>
      </c>
      <c r="F1372" s="2">
        <v>0.57085229551500005</v>
      </c>
      <c r="G1372" s="2">
        <v>0.57085229551500005</v>
      </c>
      <c r="H1372">
        <v>8934464</v>
      </c>
      <c r="I1372" s="2">
        <v>-9.0398646545800002E-2</v>
      </c>
      <c r="J1372" s="2">
        <v>0</v>
      </c>
      <c r="K1372">
        <v>3</v>
      </c>
      <c r="L1372" s="1" t="s">
        <v>11582</v>
      </c>
      <c r="M1372" s="1" t="s">
        <v>3128</v>
      </c>
      <c r="N1372">
        <v>0</v>
      </c>
      <c r="O1372">
        <v>1</v>
      </c>
      <c r="P1372">
        <v>0</v>
      </c>
      <c r="Q1372">
        <v>0</v>
      </c>
      <c r="R1372" s="19">
        <f>BWscncns[[#This Row],[C fx]]*4+BWscncns[[#This Row],[C fg]]*2+BWscncns[[#This Row],[C fm]]</f>
        <v>2</v>
      </c>
      <c r="S1372">
        <v>9470</v>
      </c>
      <c r="T1372">
        <v>7576703</v>
      </c>
      <c r="U1372" s="13">
        <v>1.249884</v>
      </c>
      <c r="V1372" s="13">
        <v>0.80007399999999995</v>
      </c>
      <c r="W1372">
        <v>2151</v>
      </c>
      <c r="X1372">
        <v>43</v>
      </c>
      <c r="Z1372" s="10">
        <f>IF($N1372&lt;&gt;0,constants!$L$2,IF($O1372&lt;&gt;0,constants!$M$2,IF($P1372&lt;&gt;0,constants!$N$2,0)))</f>
        <v>9721.3799999999992</v>
      </c>
      <c r="AA1372" s="10">
        <f>IF($N1372&lt;&gt;0,constants!$L$2,IF($O1372&lt;&gt;0,constants!$M$2,IF($P1372&lt;&gt;0,constants!$P$2,0)))</f>
        <v>9721.3799999999992</v>
      </c>
      <c r="AB1372" s="11">
        <f>constants!$O$2</f>
        <v>4861.32</v>
      </c>
      <c r="AC1372" s="11">
        <f>VLOOKUP(BWscncns[[#This Row],[scanner]],[0]!ScnrAvgBW,2,FALSE)/1000</f>
        <v>6440.9193022088357</v>
      </c>
      <c r="AD1372" s="8">
        <f>(1+$F1372)*Z1372</f>
        <v>15270.852088573609</v>
      </c>
      <c r="AE1372" s="8">
        <f>(1+$F1372)*AA1372</f>
        <v>15270.852088573609</v>
      </c>
      <c r="AF1372" s="8">
        <f>(1+$F1372)*AB1372</f>
        <v>7636.4156812329793</v>
      </c>
      <c r="AG1372" s="8">
        <f>(1+$F1372)*AC1372</f>
        <v>10117.732871101622</v>
      </c>
      <c r="AH1372" s="8">
        <f>(1+$F1372)*$T1372/1000</f>
        <v>11901.881299985387</v>
      </c>
      <c r="AI1372" s="8">
        <f>(1+BWscncns[[#This Row],[pid_error]]*K_p)*BWscncns[[#This Row],[dbw]]/1000</f>
        <v>9739.2921499926924</v>
      </c>
      <c r="AJ1372" s="13">
        <f>BWscncns[[#This Row],[Torflow prgrssv alt vote]]/VLOOKUP(BWscncns[[#This Row],[class]],AltBWtotl,2,FALSE)*100</f>
        <v>3.4022250214835702E-2</v>
      </c>
      <c r="AK1372">
        <f>IF(D1372=E1372,1,0)</f>
        <v>0</v>
      </c>
    </row>
    <row r="1373" spans="1:37">
      <c r="A1373" s="1" t="s">
        <v>5382</v>
      </c>
      <c r="B1373" s="1" t="s">
        <v>5383</v>
      </c>
      <c r="C1373">
        <v>10300</v>
      </c>
      <c r="D1373">
        <v>1524948628</v>
      </c>
      <c r="E1373">
        <v>1524948628</v>
      </c>
      <c r="F1373" s="2">
        <v>0.119748566638</v>
      </c>
      <c r="G1373" s="2">
        <v>0.119748566638</v>
      </c>
      <c r="H1373">
        <v>10287728</v>
      </c>
      <c r="I1373" s="2">
        <v>4.6220681917000003E-2</v>
      </c>
      <c r="J1373" s="2">
        <v>0</v>
      </c>
      <c r="K1373">
        <v>4</v>
      </c>
      <c r="L1373" s="1" t="s">
        <v>11764</v>
      </c>
      <c r="M1373" s="1" t="s">
        <v>5383</v>
      </c>
      <c r="N1373">
        <v>1</v>
      </c>
      <c r="O1373">
        <v>0</v>
      </c>
      <c r="P1373">
        <v>0</v>
      </c>
      <c r="Q1373">
        <v>0</v>
      </c>
      <c r="R1373" s="19">
        <f>BWscncns[[#This Row],[C fx]]*4+BWscncns[[#This Row],[C fg]]*2+BWscncns[[#This Row],[C fm]]</f>
        <v>4</v>
      </c>
      <c r="S1373">
        <v>10200</v>
      </c>
      <c r="T1373">
        <v>9187534</v>
      </c>
      <c r="U1373" s="13">
        <v>1.1102000000000001</v>
      </c>
      <c r="V1373" s="13">
        <v>0.90073899999999996</v>
      </c>
      <c r="W1373">
        <v>2651</v>
      </c>
      <c r="X1373">
        <v>53</v>
      </c>
      <c r="Z1373" s="10">
        <f>IF($N1373&lt;&gt;0,constants!$L$2,IF($O1373&lt;&gt;0,constants!$M$2,IF($P1373&lt;&gt;0,constants!$N$2,0)))</f>
        <v>10125.48</v>
      </c>
      <c r="AA1373" s="10">
        <f>IF($N1373&lt;&gt;0,constants!$L$2,IF($O1373&lt;&gt;0,constants!$M$2,IF($P1373&lt;&gt;0,constants!$P$2,0)))</f>
        <v>10125.48</v>
      </c>
      <c r="AB1373" s="11">
        <f>constants!$O$2</f>
        <v>4861.32</v>
      </c>
      <c r="AC1373" s="11">
        <f>VLOOKUP(BWscncns[[#This Row],[scanner]],[0]!ScnrAvgBW,2,FALSE)/1000</f>
        <v>4819.491751072962</v>
      </c>
      <c r="AD1373" s="8">
        <f>(1+$F1373)*Z1373</f>
        <v>11337.991716521736</v>
      </c>
      <c r="AE1373" s="8">
        <f>(1+$F1373)*AA1373</f>
        <v>11337.991716521736</v>
      </c>
      <c r="AF1373" s="8">
        <f>(1+$F1373)*AB1373</f>
        <v>5443.4561019686416</v>
      </c>
      <c r="AG1373" s="8">
        <f>(1+$F1373)*AC1373</f>
        <v>5396.6189801876144</v>
      </c>
      <c r="AH1373" s="8">
        <f>(1+$F1373)*$T1373/1000</f>
        <v>10287.728027437892</v>
      </c>
      <c r="AI1373" s="8">
        <f>(1+BWscncns[[#This Row],[pid_error]]*K_p)*BWscncns[[#This Row],[dbw]]/1000</f>
        <v>9737.6310137189466</v>
      </c>
      <c r="AJ1373" s="13">
        <f>BWscncns[[#This Row],[Torflow prgrssv alt vote]]/VLOOKUP(BWscncns[[#This Row],[class]],AltBWtotl,2,FALSE)*100</f>
        <v>8.3458744442115318E-2</v>
      </c>
      <c r="AK1373">
        <f>IF(D1373=E1373,1,0)</f>
        <v>1</v>
      </c>
    </row>
    <row r="1374" spans="1:37">
      <c r="A1374" s="1" t="s">
        <v>8586</v>
      </c>
      <c r="B1374" s="1" t="s">
        <v>8587</v>
      </c>
      <c r="C1374">
        <v>15400</v>
      </c>
      <c r="D1374">
        <v>1524952955</v>
      </c>
      <c r="E1374">
        <v>1524957136</v>
      </c>
      <c r="F1374" s="2">
        <v>1.0073859966100001</v>
      </c>
      <c r="G1374" s="2">
        <v>1.0073859966100001</v>
      </c>
      <c r="H1374">
        <v>12994124</v>
      </c>
      <c r="I1374" s="2">
        <v>0.44349941097500001</v>
      </c>
      <c r="J1374" s="2">
        <v>0</v>
      </c>
      <c r="K1374">
        <v>1</v>
      </c>
      <c r="L1374" s="1" t="s">
        <v>11637</v>
      </c>
      <c r="M1374" s="1" t="s">
        <v>8587</v>
      </c>
      <c r="N1374">
        <v>0</v>
      </c>
      <c r="O1374">
        <v>1</v>
      </c>
      <c r="P1374">
        <v>0</v>
      </c>
      <c r="Q1374">
        <v>0</v>
      </c>
      <c r="R1374" s="19">
        <f>BWscncns[[#This Row],[C fx]]*4+BWscncns[[#This Row],[C fg]]*2+BWscncns[[#This Row],[C fm]]</f>
        <v>2</v>
      </c>
      <c r="S1374">
        <v>11800</v>
      </c>
      <c r="T1374">
        <v>6473157</v>
      </c>
      <c r="U1374" s="13">
        <v>1.822913</v>
      </c>
      <c r="V1374" s="13">
        <v>0.54857299999999998</v>
      </c>
      <c r="W1374">
        <v>617</v>
      </c>
      <c r="X1374">
        <v>12</v>
      </c>
      <c r="Z1374" s="10">
        <f>IF($N1374&lt;&gt;0,constants!$L$2,IF($O1374&lt;&gt;0,constants!$M$2,IF($P1374&lt;&gt;0,constants!$N$2,0)))</f>
        <v>9721.3799999999992</v>
      </c>
      <c r="AA1374" s="10">
        <f>IF($N1374&lt;&gt;0,constants!$L$2,IF($O1374&lt;&gt;0,constants!$M$2,IF($P1374&lt;&gt;0,constants!$P$2,0)))</f>
        <v>9721.3799999999992</v>
      </c>
      <c r="AB1374" s="11">
        <f>constants!$O$2</f>
        <v>4861.32</v>
      </c>
      <c r="AC1374" s="11">
        <f>VLOOKUP(BWscncns[[#This Row],[scanner]],[0]!ScnrAvgBW,2,FALSE)/1000</f>
        <v>11818.828055288463</v>
      </c>
      <c r="AD1374" s="8">
        <f>(1+$F1374)*Z1374</f>
        <v>19514.562079724521</v>
      </c>
      <c r="AE1374" s="8">
        <f>(1+$F1374)*AA1374</f>
        <v>19514.562079724521</v>
      </c>
      <c r="AF1374" s="8">
        <f>(1+$F1374)*AB1374</f>
        <v>9758.5456930401251</v>
      </c>
      <c r="AG1374" s="8">
        <f>(1+$F1374)*AC1374</f>
        <v>23724.94993452746</v>
      </c>
      <c r="AH1374" s="8">
        <f>(1+$F1374)*$T1374/1000</f>
        <v>12994.124715657998</v>
      </c>
      <c r="AI1374" s="8">
        <f>(1+BWscncns[[#This Row],[pid_error]]*K_p)*BWscncns[[#This Row],[dbw]]/1000</f>
        <v>9733.6408578289993</v>
      </c>
      <c r="AJ1374" s="13">
        <f>BWscncns[[#This Row],[Torflow prgrssv alt vote]]/VLOOKUP(BWscncns[[#This Row],[class]],AltBWtotl,2,FALSE)*100</f>
        <v>3.4002508566975752E-2</v>
      </c>
      <c r="AK1374">
        <f>IF(D1374=E1374,1,0)</f>
        <v>0</v>
      </c>
    </row>
    <row r="1375" spans="1:37">
      <c r="A1375" s="1" t="s">
        <v>2765</v>
      </c>
      <c r="B1375" s="1" t="s">
        <v>2766</v>
      </c>
      <c r="C1375">
        <v>14500</v>
      </c>
      <c r="D1375">
        <v>1524831648</v>
      </c>
      <c r="E1375">
        <v>1524956364</v>
      </c>
      <c r="F1375" s="2">
        <v>0.297605260825</v>
      </c>
      <c r="G1375" s="2">
        <v>0.297605260825</v>
      </c>
      <c r="H1375">
        <v>10992730</v>
      </c>
      <c r="I1375" s="2">
        <v>0.46034277022999998</v>
      </c>
      <c r="J1375" s="2">
        <v>0</v>
      </c>
      <c r="K1375">
        <v>3</v>
      </c>
      <c r="L1375" s="1" t="s">
        <v>11767</v>
      </c>
      <c r="M1375" s="1" t="s">
        <v>2766</v>
      </c>
      <c r="N1375">
        <v>0</v>
      </c>
      <c r="O1375">
        <v>1</v>
      </c>
      <c r="P1375">
        <v>0</v>
      </c>
      <c r="Q1375">
        <v>0</v>
      </c>
      <c r="R1375" s="19">
        <f>BWscncns[[#This Row],[C fx]]*4+BWscncns[[#This Row],[C fg]]*2+BWscncns[[#This Row],[C fm]]</f>
        <v>2</v>
      </c>
      <c r="S1375">
        <v>12200</v>
      </c>
      <c r="T1375">
        <v>8471552</v>
      </c>
      <c r="U1375" s="13">
        <v>1.4401139999999999</v>
      </c>
      <c r="V1375" s="13">
        <v>0.69438999999999995</v>
      </c>
      <c r="W1375">
        <v>1558</v>
      </c>
      <c r="X1375">
        <v>31</v>
      </c>
      <c r="Z1375" s="10">
        <f>IF($N1375&lt;&gt;0,constants!$L$2,IF($O1375&lt;&gt;0,constants!$M$2,IF($P1375&lt;&gt;0,constants!$N$2,0)))</f>
        <v>9721.3799999999992</v>
      </c>
      <c r="AA1375" s="10">
        <f>IF($N1375&lt;&gt;0,constants!$L$2,IF($O1375&lt;&gt;0,constants!$M$2,IF($P1375&lt;&gt;0,constants!$P$2,0)))</f>
        <v>9721.3799999999992</v>
      </c>
      <c r="AB1375" s="11">
        <f>constants!$O$2</f>
        <v>4861.32</v>
      </c>
      <c r="AC1375" s="11">
        <f>VLOOKUP(BWscncns[[#This Row],[scanner]],[0]!ScnrAvgBW,2,FALSE)/1000</f>
        <v>6440.9193022088357</v>
      </c>
      <c r="AD1375" s="8">
        <f>(1+$F1375)*Z1375</f>
        <v>12614.513830478936</v>
      </c>
      <c r="AE1375" s="8">
        <f>(1+$F1375)*AA1375</f>
        <v>12614.513830478936</v>
      </c>
      <c r="AF1375" s="8">
        <f>(1+$F1375)*AB1375</f>
        <v>6308.0744065537883</v>
      </c>
      <c r="AG1375" s="8">
        <f>(1+$F1375)*AC1375</f>
        <v>8357.7707710954728</v>
      </c>
      <c r="AH1375" s="8">
        <f>(1+$F1375)*$T1375/1000</f>
        <v>10992.730442552549</v>
      </c>
      <c r="AI1375" s="8">
        <f>(1+BWscncns[[#This Row],[pid_error]]*K_p)*BWscncns[[#This Row],[dbw]]/1000</f>
        <v>9732.1412212762752</v>
      </c>
      <c r="AJ1375" s="13">
        <f>BWscncns[[#This Row],[Torflow prgrssv alt vote]]/VLOOKUP(BWscncns[[#This Row],[class]],AltBWtotl,2,FALSE)*100</f>
        <v>3.399726988953982E-2</v>
      </c>
      <c r="AK1375">
        <f>IF(D1375=E1375,1,0)</f>
        <v>0</v>
      </c>
    </row>
    <row r="1376" spans="1:37">
      <c r="A1376" s="1" t="s">
        <v>370</v>
      </c>
      <c r="B1376" s="1" t="s">
        <v>371</v>
      </c>
      <c r="C1376">
        <v>14200</v>
      </c>
      <c r="D1376">
        <v>1524170931</v>
      </c>
      <c r="E1376">
        <v>1524956210</v>
      </c>
      <c r="F1376" s="2">
        <v>9.8421604351599995E-2</v>
      </c>
      <c r="G1376" s="2">
        <v>9.8421604351599995E-2</v>
      </c>
      <c r="H1376">
        <v>8389782</v>
      </c>
      <c r="I1376" s="2">
        <v>-0.230691357673</v>
      </c>
      <c r="J1376" s="2">
        <v>0</v>
      </c>
      <c r="K1376">
        <v>4</v>
      </c>
      <c r="L1376" s="1" t="s">
        <v>11781</v>
      </c>
      <c r="M1376" s="1" t="s">
        <v>371</v>
      </c>
      <c r="N1376">
        <v>0</v>
      </c>
      <c r="O1376">
        <v>1</v>
      </c>
      <c r="P1376">
        <v>0</v>
      </c>
      <c r="Q1376">
        <v>0</v>
      </c>
      <c r="R1376" s="19">
        <f>BWscncns[[#This Row],[C fx]]*4+BWscncns[[#This Row],[C fg]]*2+BWscncns[[#This Row],[C fm]]</f>
        <v>2</v>
      </c>
      <c r="S1376">
        <v>9340</v>
      </c>
      <c r="T1376">
        <v>9273862</v>
      </c>
      <c r="U1376" s="13">
        <v>1.0071319999999999</v>
      </c>
      <c r="V1376" s="13">
        <v>0.992919</v>
      </c>
      <c r="W1376">
        <v>3192</v>
      </c>
      <c r="X1376">
        <v>63</v>
      </c>
      <c r="Z1376" s="10">
        <f>IF($N1376&lt;&gt;0,constants!$L$2,IF($O1376&lt;&gt;0,constants!$M$2,IF($P1376&lt;&gt;0,constants!$N$2,0)))</f>
        <v>9721.3799999999992</v>
      </c>
      <c r="AA1376" s="10">
        <f>IF($N1376&lt;&gt;0,constants!$L$2,IF($O1376&lt;&gt;0,constants!$M$2,IF($P1376&lt;&gt;0,constants!$P$2,0)))</f>
        <v>9721.3799999999992</v>
      </c>
      <c r="AB1376" s="11">
        <f>constants!$O$2</f>
        <v>4861.32</v>
      </c>
      <c r="AC1376" s="11">
        <f>VLOOKUP(BWscncns[[#This Row],[scanner]],[0]!ScnrAvgBW,2,FALSE)/1000</f>
        <v>4819.491751072962</v>
      </c>
      <c r="AD1376" s="8">
        <f>(1+$F1376)*Z1376</f>
        <v>10678.173816111555</v>
      </c>
      <c r="AE1376" s="8">
        <f>(1+$F1376)*AA1376</f>
        <v>10678.173816111555</v>
      </c>
      <c r="AF1376" s="8">
        <f>(1+$F1376)*AB1376</f>
        <v>5339.7789136665197</v>
      </c>
      <c r="AG1376" s="8">
        <f>(1+$F1376)*AC1376</f>
        <v>5293.8338613728647</v>
      </c>
      <c r="AH1376" s="8">
        <f>(1+$F1376)*$T1376/1000</f>
        <v>10186.610376575338</v>
      </c>
      <c r="AI1376" s="8">
        <f>(1+BWscncns[[#This Row],[pid_error]]*K_p)*BWscncns[[#This Row],[dbw]]/1000</f>
        <v>9730.2361882876685</v>
      </c>
      <c r="AJ1376" s="13">
        <f>BWscncns[[#This Row],[Torflow prgrssv alt vote]]/VLOOKUP(BWscncns[[#This Row],[class]],AltBWtotl,2,FALSE)*100</f>
        <v>3.3990615041527492E-2</v>
      </c>
      <c r="AK1376">
        <f>IF(D1376=E1376,1,0)</f>
        <v>0</v>
      </c>
    </row>
    <row r="1377" spans="1:37">
      <c r="A1377" s="1" t="s">
        <v>4223</v>
      </c>
      <c r="B1377" s="1" t="s">
        <v>4224</v>
      </c>
      <c r="C1377">
        <v>8950</v>
      </c>
      <c r="D1377">
        <v>1523998519</v>
      </c>
      <c r="E1377">
        <v>1524950825</v>
      </c>
      <c r="F1377" s="2">
        <v>0.37644569218700002</v>
      </c>
      <c r="G1377" s="2">
        <v>0.37644569218700002</v>
      </c>
      <c r="H1377">
        <v>9970383</v>
      </c>
      <c r="I1377" s="2">
        <v>0.65005110166799995</v>
      </c>
      <c r="J1377" s="2">
        <v>0</v>
      </c>
      <c r="K1377">
        <v>2</v>
      </c>
      <c r="L1377" s="1" t="s">
        <v>11581</v>
      </c>
      <c r="M1377" s="1" t="s">
        <v>4224</v>
      </c>
      <c r="N1377">
        <v>0</v>
      </c>
      <c r="O1377">
        <v>1</v>
      </c>
      <c r="P1377">
        <v>0</v>
      </c>
      <c r="Q1377">
        <v>0</v>
      </c>
      <c r="R1377" s="19">
        <f>BWscncns[[#This Row],[C fx]]*4+BWscncns[[#This Row],[C fg]]*2+BWscncns[[#This Row],[C fm]]</f>
        <v>2</v>
      </c>
      <c r="S1377">
        <v>11800</v>
      </c>
      <c r="T1377">
        <v>8151004</v>
      </c>
      <c r="U1377" s="13">
        <v>1.4476739999999999</v>
      </c>
      <c r="V1377" s="13">
        <v>0.69076300000000002</v>
      </c>
      <c r="W1377">
        <v>1538</v>
      </c>
      <c r="X1377">
        <v>30</v>
      </c>
      <c r="Z1377" s="10">
        <f>IF($N1377&lt;&gt;0,constants!$L$2,IF($O1377&lt;&gt;0,constants!$M$2,IF($P1377&lt;&gt;0,constants!$N$2,0)))</f>
        <v>9721.3799999999992</v>
      </c>
      <c r="AA1377" s="10">
        <f>IF($N1377&lt;&gt;0,constants!$L$2,IF($O1377&lt;&gt;0,constants!$M$2,IF($P1377&lt;&gt;0,constants!$P$2,0)))</f>
        <v>9721.3799999999992</v>
      </c>
      <c r="AB1377" s="11">
        <f>constants!$O$2</f>
        <v>4861.32</v>
      </c>
      <c r="AC1377" s="11">
        <f>VLOOKUP(BWscncns[[#This Row],[scanner]],[0]!ScnrAvgBW,2,FALSE)/1000</f>
        <v>8853.6095214723919</v>
      </c>
      <c r="AD1377" s="8">
        <f>(1+$F1377)*Z1377</f>
        <v>13380.951623112858</v>
      </c>
      <c r="AE1377" s="8">
        <f>(1+$F1377)*AA1377</f>
        <v>13380.951623112858</v>
      </c>
      <c r="AF1377" s="8">
        <f>(1+$F1377)*AB1377</f>
        <v>6691.342972342507</v>
      </c>
      <c r="AG1377" s="8">
        <f>(1+$F1377)*AC1377</f>
        <v>12186.512686136481</v>
      </c>
      <c r="AH1377" s="8">
        <f>(1+$F1377)*$T1377/1000</f>
        <v>11219.414342799006</v>
      </c>
      <c r="AI1377" s="8">
        <f>(1+BWscncns[[#This Row],[pid_error]]*K_p)*BWscncns[[#This Row],[dbw]]/1000</f>
        <v>9685.2091713995032</v>
      </c>
      <c r="AJ1377" s="13">
        <f>BWscncns[[#This Row],[Torflow prgrssv alt vote]]/VLOOKUP(BWscncns[[#This Row],[class]],AltBWtotl,2,FALSE)*100</f>
        <v>3.3833322251517292E-2</v>
      </c>
      <c r="AK1377">
        <f>IF(D1377=E1377,1,0)</f>
        <v>0</v>
      </c>
    </row>
    <row r="1378" spans="1:37">
      <c r="A1378" s="1" t="s">
        <v>1117</v>
      </c>
      <c r="B1378" s="1" t="s">
        <v>1118</v>
      </c>
      <c r="C1378">
        <v>10700</v>
      </c>
      <c r="D1378">
        <v>1524268169</v>
      </c>
      <c r="E1378">
        <v>1525006418</v>
      </c>
      <c r="F1378" s="2">
        <v>1.0603139849000001</v>
      </c>
      <c r="G1378" s="2">
        <v>1.0603139849000001</v>
      </c>
      <c r="H1378">
        <v>11771010</v>
      </c>
      <c r="I1378" s="2">
        <v>0.375260117482</v>
      </c>
      <c r="J1378" s="2">
        <v>0</v>
      </c>
      <c r="K1378">
        <v>2</v>
      </c>
      <c r="L1378" s="1" t="s">
        <v>11703</v>
      </c>
      <c r="M1378" s="1" t="s">
        <v>1118</v>
      </c>
      <c r="N1378">
        <v>0</v>
      </c>
      <c r="O1378">
        <v>1</v>
      </c>
      <c r="P1378">
        <v>0</v>
      </c>
      <c r="Q1378">
        <v>0</v>
      </c>
      <c r="R1378" s="19">
        <f>BWscncns[[#This Row],[C fx]]*4+BWscncns[[#This Row],[C fg]]*2+BWscncns[[#This Row],[C fm]]</f>
        <v>2</v>
      </c>
      <c r="S1378">
        <v>11500</v>
      </c>
      <c r="T1378">
        <v>6323256</v>
      </c>
      <c r="U1378" s="13">
        <v>1.818683</v>
      </c>
      <c r="V1378" s="13">
        <v>0.549848</v>
      </c>
      <c r="W1378">
        <v>629</v>
      </c>
      <c r="X1378">
        <v>12</v>
      </c>
      <c r="Z1378" s="10">
        <f>IF($N1378&lt;&gt;0,constants!$L$2,IF($O1378&lt;&gt;0,constants!$M$2,IF($P1378&lt;&gt;0,constants!$N$2,0)))</f>
        <v>9721.3799999999992</v>
      </c>
      <c r="AA1378" s="10">
        <f>IF($N1378&lt;&gt;0,constants!$L$2,IF($O1378&lt;&gt;0,constants!$M$2,IF($P1378&lt;&gt;0,constants!$P$2,0)))</f>
        <v>9721.3799999999992</v>
      </c>
      <c r="AB1378" s="11">
        <f>constants!$O$2</f>
        <v>4861.32</v>
      </c>
      <c r="AC1378" s="11">
        <f>VLOOKUP(BWscncns[[#This Row],[scanner]],[0]!ScnrAvgBW,2,FALSE)/1000</f>
        <v>8853.6095214723919</v>
      </c>
      <c r="AD1378" s="8">
        <f>(1+$F1378)*Z1378</f>
        <v>20029.09516652716</v>
      </c>
      <c r="AE1378" s="8">
        <f>(1+$F1378)*AA1378</f>
        <v>20029.09516652716</v>
      </c>
      <c r="AF1378" s="8">
        <f>(1+$F1378)*AB1378</f>
        <v>10015.845581074067</v>
      </c>
      <c r="AG1378" s="8">
        <f>(1+$F1378)*AC1378</f>
        <v>18241.215513933366</v>
      </c>
      <c r="AH1378" s="8">
        <f>(1+$F1378)*$T1378/1000</f>
        <v>13027.892766902834</v>
      </c>
      <c r="AI1378" s="8">
        <f>(1+BWscncns[[#This Row],[pid_error]]*K_p)*BWscncns[[#This Row],[dbw]]/1000</f>
        <v>9675.5743834514178</v>
      </c>
      <c r="AJ1378" s="13">
        <f>BWscncns[[#This Row],[Torflow prgrssv alt vote]]/VLOOKUP(BWscncns[[#This Row],[class]],AltBWtotl,2,FALSE)*100</f>
        <v>3.3799665065626538E-2</v>
      </c>
      <c r="AK1378">
        <f>IF(D1378=E1378,1,0)</f>
        <v>0</v>
      </c>
    </row>
    <row r="1379" spans="1:37">
      <c r="A1379" s="1" t="s">
        <v>10132</v>
      </c>
      <c r="B1379" s="1" t="s">
        <v>10133</v>
      </c>
      <c r="C1379">
        <v>13300</v>
      </c>
      <c r="D1379">
        <v>1524896664</v>
      </c>
      <c r="E1379">
        <v>1524896664</v>
      </c>
      <c r="F1379" s="2">
        <v>0.63124991351799997</v>
      </c>
      <c r="G1379" s="2">
        <v>0.63124991351799997</v>
      </c>
      <c r="H1379">
        <v>13308076</v>
      </c>
      <c r="I1379" s="2">
        <v>0.13659660182</v>
      </c>
      <c r="J1379" s="2">
        <v>0</v>
      </c>
      <c r="K1379">
        <v>2</v>
      </c>
      <c r="L1379" s="1" t="s">
        <v>11772</v>
      </c>
      <c r="M1379" s="1" t="s">
        <v>10133</v>
      </c>
      <c r="N1379">
        <v>0</v>
      </c>
      <c r="O1379">
        <v>1</v>
      </c>
      <c r="P1379">
        <v>0</v>
      </c>
      <c r="Q1379">
        <v>0</v>
      </c>
      <c r="R1379" s="19">
        <f>BWscncns[[#This Row],[C fx]]*4+BWscncns[[#This Row],[C fg]]*2+BWscncns[[#This Row],[C fm]]</f>
        <v>2</v>
      </c>
      <c r="S1379">
        <v>11900</v>
      </c>
      <c r="T1379">
        <v>7349248</v>
      </c>
      <c r="U1379" s="13">
        <v>1.619213</v>
      </c>
      <c r="V1379" s="13">
        <v>0.61758400000000002</v>
      </c>
      <c r="W1379">
        <v>1040</v>
      </c>
      <c r="X1379">
        <v>20</v>
      </c>
      <c r="Z1379" s="10">
        <f>IF($N1379&lt;&gt;0,constants!$L$2,IF($O1379&lt;&gt;0,constants!$M$2,IF($P1379&lt;&gt;0,constants!$N$2,0)))</f>
        <v>9721.3799999999992</v>
      </c>
      <c r="AA1379" s="10">
        <f>IF($N1379&lt;&gt;0,constants!$L$2,IF($O1379&lt;&gt;0,constants!$M$2,IF($P1379&lt;&gt;0,constants!$P$2,0)))</f>
        <v>9721.3799999999992</v>
      </c>
      <c r="AB1379" s="11">
        <f>constants!$O$2</f>
        <v>4861.32</v>
      </c>
      <c r="AC1379" s="11">
        <f>VLOOKUP(BWscncns[[#This Row],[scanner]],[0]!ScnrAvgBW,2,FALSE)/1000</f>
        <v>8853.6095214723919</v>
      </c>
      <c r="AD1379" s="8">
        <f>(1+$F1379)*Z1379</f>
        <v>15858.000284275613</v>
      </c>
      <c r="AE1379" s="8">
        <f>(1+$F1379)*AA1379</f>
        <v>15858.000284275613</v>
      </c>
      <c r="AF1379" s="8">
        <f>(1+$F1379)*AB1379</f>
        <v>7930.0278295833223</v>
      </c>
      <c r="AG1379" s="8">
        <f>(1+$F1379)*AC1379</f>
        <v>14442.449766223979</v>
      </c>
      <c r="AH1379" s="8">
        <f>(1+$F1379)*$T1379/1000</f>
        <v>11988.460164422333</v>
      </c>
      <c r="AI1379" s="8">
        <f>(1+BWscncns[[#This Row],[pid_error]]*K_p)*BWscncns[[#This Row],[dbw]]/1000</f>
        <v>9668.8540822111663</v>
      </c>
      <c r="AJ1379" s="13">
        <f>BWscncns[[#This Row],[Torflow prgrssv alt vote]]/VLOOKUP(BWscncns[[#This Row],[class]],AltBWtotl,2,FALSE)*100</f>
        <v>3.3776189050450725E-2</v>
      </c>
      <c r="AK1379">
        <f>IF(D1379=E1379,1,0)</f>
        <v>1</v>
      </c>
    </row>
    <row r="1380" spans="1:37">
      <c r="A1380" s="1" t="s">
        <v>7570</v>
      </c>
      <c r="B1380" s="1" t="s">
        <v>7571</v>
      </c>
      <c r="C1380">
        <v>12400</v>
      </c>
      <c r="D1380">
        <v>1525001415</v>
      </c>
      <c r="E1380">
        <v>1525001415</v>
      </c>
      <c r="F1380" s="2">
        <v>0.79637740785699995</v>
      </c>
      <c r="G1380" s="2">
        <v>0.79637740785699995</v>
      </c>
      <c r="H1380">
        <v>12407363</v>
      </c>
      <c r="I1380" s="2">
        <v>0.189857463423</v>
      </c>
      <c r="J1380" s="2">
        <v>0</v>
      </c>
      <c r="K1380">
        <v>3</v>
      </c>
      <c r="L1380" s="1" t="s">
        <v>11578</v>
      </c>
      <c r="M1380" s="1" t="s">
        <v>7571</v>
      </c>
      <c r="N1380">
        <v>0</v>
      </c>
      <c r="O1380">
        <v>0</v>
      </c>
      <c r="P1380">
        <v>1</v>
      </c>
      <c r="Q1380">
        <v>0</v>
      </c>
      <c r="R1380" s="19">
        <f>BWscncns[[#This Row],[C fx]]*4+BWscncns[[#This Row],[C fg]]*2+BWscncns[[#This Row],[C fm]]</f>
        <v>1</v>
      </c>
      <c r="S1380">
        <v>9820</v>
      </c>
      <c r="T1380">
        <v>6906880</v>
      </c>
      <c r="U1380" s="13">
        <v>1.4217709999999999</v>
      </c>
      <c r="V1380" s="13">
        <v>0.70334799999999997</v>
      </c>
      <c r="W1380">
        <v>1607</v>
      </c>
      <c r="X1380">
        <v>32</v>
      </c>
      <c r="Z1380" s="10">
        <f>IF($N1380&lt;&gt;0,constants!$L$2,IF($O1380&lt;&gt;0,constants!$M$2,IF($P1380&lt;&gt;0,constants!$N$2,0)))</f>
        <v>1117.99</v>
      </c>
      <c r="AA1380" s="10">
        <f>IF($N1380&lt;&gt;0,constants!$L$2,IF($O1380&lt;&gt;0,constants!$M$2,IF($P1380&lt;&gt;0,constants!$P$2,0)))</f>
        <v>4051.45</v>
      </c>
      <c r="AB1380" s="11">
        <f>constants!$O$2</f>
        <v>4861.32</v>
      </c>
      <c r="AC1380" s="11">
        <f>VLOOKUP(BWscncns[[#This Row],[scanner]],[0]!ScnrAvgBW,2,FALSE)/1000</f>
        <v>6440.9193022088357</v>
      </c>
      <c r="AD1380" s="8">
        <f>(1+$F1380)*Z1380</f>
        <v>2008.3319782100473</v>
      </c>
      <c r="AE1380" s="8">
        <f>(1+$F1380)*AA1380</f>
        <v>7277.9332490622419</v>
      </c>
      <c r="AF1380" s="8">
        <f>(1+$F1380)*AB1380</f>
        <v>8732.7654203633901</v>
      </c>
      <c r="AG1380" s="8">
        <f>(1+$F1380)*AC1380</f>
        <v>11570.321920318025</v>
      </c>
      <c r="AH1380" s="8">
        <f>(1+$F1380)*$T1380/1000</f>
        <v>12407.363190779355</v>
      </c>
      <c r="AI1380" s="8">
        <f>(1+BWscncns[[#This Row],[pid_error]]*K_p)*BWscncns[[#This Row],[dbw]]/1000</f>
        <v>9657.1215953896772</v>
      </c>
      <c r="AJ1380" s="13">
        <f>BWscncns[[#This Row],[Torflow prgrssv alt vote]]/VLOOKUP(BWscncns[[#This Row],[class]],AltBWtotl,2,FALSE)*100</f>
        <v>0.19046421830225757</v>
      </c>
      <c r="AK1380">
        <f>IF(D1380=E1380,1,0)</f>
        <v>1</v>
      </c>
    </row>
    <row r="1381" spans="1:37">
      <c r="A1381" s="1" t="s">
        <v>3666</v>
      </c>
      <c r="B1381" s="1" t="s">
        <v>3667</v>
      </c>
      <c r="C1381">
        <v>10700</v>
      </c>
      <c r="D1381">
        <v>1524936721</v>
      </c>
      <c r="E1381">
        <v>1524936721</v>
      </c>
      <c r="F1381" s="2">
        <v>0.17614458740399999</v>
      </c>
      <c r="G1381" s="2">
        <v>0.17614458740399999</v>
      </c>
      <c r="H1381">
        <v>10686439</v>
      </c>
      <c r="I1381" s="2">
        <v>-0.18651385898100001</v>
      </c>
      <c r="J1381" s="2">
        <v>0</v>
      </c>
      <c r="K1381">
        <v>4</v>
      </c>
      <c r="L1381" s="1" t="s">
        <v>11779</v>
      </c>
      <c r="M1381" s="1" t="s">
        <v>3667</v>
      </c>
      <c r="N1381">
        <v>1</v>
      </c>
      <c r="O1381">
        <v>0</v>
      </c>
      <c r="P1381">
        <v>0</v>
      </c>
      <c r="Q1381">
        <v>0</v>
      </c>
      <c r="R1381" s="19">
        <f>BWscncns[[#This Row],[C fx]]*4+BWscncns[[#This Row],[C fg]]*2+BWscncns[[#This Row],[C fm]]</f>
        <v>4</v>
      </c>
      <c r="S1381">
        <v>9960</v>
      </c>
      <c r="T1381">
        <v>8872168</v>
      </c>
      <c r="U1381" s="13">
        <v>1.1226119999999999</v>
      </c>
      <c r="V1381" s="13">
        <v>0.89078000000000002</v>
      </c>
      <c r="W1381">
        <v>2579</v>
      </c>
      <c r="X1381">
        <v>51</v>
      </c>
      <c r="Z1381" s="10">
        <f>IF($N1381&lt;&gt;0,constants!$L$2,IF($O1381&lt;&gt;0,constants!$M$2,IF($P1381&lt;&gt;0,constants!$N$2,0)))</f>
        <v>10125.48</v>
      </c>
      <c r="AA1381" s="10">
        <f>IF($N1381&lt;&gt;0,constants!$L$2,IF($O1381&lt;&gt;0,constants!$M$2,IF($P1381&lt;&gt;0,constants!$P$2,0)))</f>
        <v>10125.48</v>
      </c>
      <c r="AB1381" s="11">
        <f>constants!$O$2</f>
        <v>4861.32</v>
      </c>
      <c r="AC1381" s="11">
        <f>VLOOKUP(BWscncns[[#This Row],[scanner]],[0]!ScnrAvgBW,2,FALSE)/1000</f>
        <v>4819.491751072962</v>
      </c>
      <c r="AD1381" s="8">
        <f>(1+$F1381)*Z1381</f>
        <v>11909.028496867453</v>
      </c>
      <c r="AE1381" s="8">
        <f>(1+$F1381)*AA1381</f>
        <v>11909.028496867453</v>
      </c>
      <c r="AF1381" s="8">
        <f>(1+$F1381)*AB1381</f>
        <v>5717.6152056388128</v>
      </c>
      <c r="AG1381" s="8">
        <f>(1+$F1381)*AC1381</f>
        <v>5668.4191370626904</v>
      </c>
      <c r="AH1381" s="8">
        <f>(1+$F1381)*$T1381/1000</f>
        <v>10434.952371738973</v>
      </c>
      <c r="AI1381" s="8">
        <f>(1+BWscncns[[#This Row],[pid_error]]*K_p)*BWscncns[[#This Row],[dbw]]/1000</f>
        <v>9653.5601858694845</v>
      </c>
      <c r="AJ1381" s="13">
        <f>BWscncns[[#This Row],[Torflow prgrssv alt vote]]/VLOOKUP(BWscncns[[#This Row],[class]],AltBWtotl,2,FALSE)*100</f>
        <v>8.2738194882716304E-2</v>
      </c>
      <c r="AK1381">
        <f>IF(D1381=E1381,1,0)</f>
        <v>1</v>
      </c>
    </row>
    <row r="1382" spans="1:37">
      <c r="A1382" s="1" t="s">
        <v>4986</v>
      </c>
      <c r="B1382" s="1" t="s">
        <v>1561</v>
      </c>
      <c r="C1382">
        <v>4880</v>
      </c>
      <c r="D1382">
        <v>1524997615</v>
      </c>
      <c r="E1382">
        <v>1524997615</v>
      </c>
      <c r="F1382" s="2">
        <v>0.94958921650000006</v>
      </c>
      <c r="G1382" s="2">
        <v>0.94958921650000006</v>
      </c>
      <c r="H1382">
        <v>4881147</v>
      </c>
      <c r="I1382" s="2">
        <v>-4.6906233120400001E-2</v>
      </c>
      <c r="J1382" s="2">
        <v>0</v>
      </c>
      <c r="K1382">
        <v>3</v>
      </c>
      <c r="L1382" s="1" t="s">
        <v>11639</v>
      </c>
      <c r="M1382" s="1" t="s">
        <v>1561</v>
      </c>
      <c r="N1382">
        <v>1</v>
      </c>
      <c r="O1382">
        <v>0</v>
      </c>
      <c r="P1382">
        <v>0</v>
      </c>
      <c r="Q1382">
        <v>0</v>
      </c>
      <c r="R1382" s="19">
        <f>BWscncns[[#This Row],[C fx]]*4+BWscncns[[#This Row],[C fg]]*2+BWscncns[[#This Row],[C fm]]</f>
        <v>4</v>
      </c>
      <c r="S1382">
        <v>3460</v>
      </c>
      <c r="T1382">
        <v>6541150</v>
      </c>
      <c r="U1382" s="13">
        <v>0.52895899999999996</v>
      </c>
      <c r="V1382" s="13">
        <v>1.890506</v>
      </c>
      <c r="W1382">
        <v>4766</v>
      </c>
      <c r="X1382">
        <v>95</v>
      </c>
      <c r="Z1382" s="10">
        <f>IF($N1382&lt;&gt;0,constants!$L$2,IF($O1382&lt;&gt;0,constants!$M$2,IF($P1382&lt;&gt;0,constants!$N$2,0)))</f>
        <v>10125.48</v>
      </c>
      <c r="AA1382" s="10">
        <f>IF($N1382&lt;&gt;0,constants!$L$2,IF($O1382&lt;&gt;0,constants!$M$2,IF($P1382&lt;&gt;0,constants!$P$2,0)))</f>
        <v>10125.48</v>
      </c>
      <c r="AB1382" s="11">
        <f>constants!$O$2</f>
        <v>4861.32</v>
      </c>
      <c r="AC1382" s="11">
        <f>VLOOKUP(BWscncns[[#This Row],[scanner]],[0]!ScnrAvgBW,2,FALSE)/1000</f>
        <v>6440.9193022088357</v>
      </c>
      <c r="AD1382" s="8">
        <f>(1+$F1382)*Z1382</f>
        <v>19740.526619886419</v>
      </c>
      <c r="AE1382" s="8">
        <f>(1+$F1382)*AA1382</f>
        <v>19740.526619886419</v>
      </c>
      <c r="AF1382" s="8">
        <f>(1+$F1382)*AB1382</f>
        <v>9477.5770499557802</v>
      </c>
      <c r="AG1382" s="8">
        <f>(1+$F1382)*AC1382</f>
        <v>12557.146815933052</v>
      </c>
      <c r="AH1382" s="8">
        <f>(1+$F1382)*$T1382/1000</f>
        <v>12752.555503508976</v>
      </c>
      <c r="AI1382" s="8">
        <f>(1+BWscncns[[#This Row],[pid_error]]*K_p)*BWscncns[[#This Row],[dbw]]/1000</f>
        <v>9646.8527517544881</v>
      </c>
      <c r="AJ1382" s="13">
        <f>BWscncns[[#This Row],[Torflow prgrssv alt vote]]/VLOOKUP(BWscncns[[#This Row],[class]],AltBWtotl,2,FALSE)*100</f>
        <v>8.2680707180740637E-2</v>
      </c>
      <c r="AK1382">
        <f>IF(D1382=E1382,1,0)</f>
        <v>1</v>
      </c>
    </row>
    <row r="1383" spans="1:37">
      <c r="A1383" s="1" t="s">
        <v>1289</v>
      </c>
      <c r="B1383" s="1" t="s">
        <v>1290</v>
      </c>
      <c r="C1383">
        <v>17200</v>
      </c>
      <c r="D1383">
        <v>1524856051</v>
      </c>
      <c r="E1383">
        <v>1524973325</v>
      </c>
      <c r="F1383" s="2">
        <v>1.67385493224</v>
      </c>
      <c r="G1383" s="2">
        <v>1.67385493224</v>
      </c>
      <c r="H1383">
        <v>14018700</v>
      </c>
      <c r="I1383" s="2">
        <v>-0.30500658740499997</v>
      </c>
      <c r="J1383" s="2">
        <v>0</v>
      </c>
      <c r="K1383">
        <v>1</v>
      </c>
      <c r="L1383" s="1" t="s">
        <v>11539</v>
      </c>
      <c r="M1383" s="1" t="s">
        <v>1290</v>
      </c>
      <c r="N1383">
        <v>0</v>
      </c>
      <c r="O1383">
        <v>1</v>
      </c>
      <c r="P1383">
        <v>0</v>
      </c>
      <c r="Q1383">
        <v>0</v>
      </c>
      <c r="R1383" s="19">
        <f>BWscncns[[#This Row],[C fx]]*4+BWscncns[[#This Row],[C fg]]*2+BWscncns[[#This Row],[C fm]]</f>
        <v>2</v>
      </c>
      <c r="S1383">
        <v>13900</v>
      </c>
      <c r="T1383">
        <v>5242880</v>
      </c>
      <c r="U1383" s="13">
        <v>2.6512150000000001</v>
      </c>
      <c r="V1383" s="13">
        <v>0.37718600000000002</v>
      </c>
      <c r="W1383">
        <v>101</v>
      </c>
      <c r="X1383">
        <v>2</v>
      </c>
      <c r="Z1383" s="10">
        <f>IF($N1383&lt;&gt;0,constants!$L$2,IF($O1383&lt;&gt;0,constants!$M$2,IF($P1383&lt;&gt;0,constants!$N$2,0)))</f>
        <v>9721.3799999999992</v>
      </c>
      <c r="AA1383" s="10">
        <f>IF($N1383&lt;&gt;0,constants!$L$2,IF($O1383&lt;&gt;0,constants!$M$2,IF($P1383&lt;&gt;0,constants!$P$2,0)))</f>
        <v>9721.3799999999992</v>
      </c>
      <c r="AB1383" s="11">
        <f>constants!$O$2</f>
        <v>4861.32</v>
      </c>
      <c r="AC1383" s="11">
        <f>VLOOKUP(BWscncns[[#This Row],[scanner]],[0]!ScnrAvgBW,2,FALSE)/1000</f>
        <v>11818.828055288463</v>
      </c>
      <c r="AD1383" s="8">
        <f>(1+$F1383)*Z1383</f>
        <v>25993.559861179292</v>
      </c>
      <c r="AE1383" s="8">
        <f>(1+$F1383)*AA1383</f>
        <v>25993.559861179292</v>
      </c>
      <c r="AF1383" s="8">
        <f>(1+$F1383)*AB1383</f>
        <v>12998.464459196957</v>
      </c>
      <c r="AG1383" s="8">
        <f>(1+$F1383)*AC1383</f>
        <v>31601.831688929546</v>
      </c>
      <c r="AH1383" s="8">
        <f>(1+$F1383)*$T1383/1000</f>
        <v>14018.700547142453</v>
      </c>
      <c r="AI1383" s="8">
        <f>(1+BWscncns[[#This Row],[pid_error]]*K_p)*BWscncns[[#This Row],[dbw]]/1000</f>
        <v>9630.7902735712269</v>
      </c>
      <c r="AJ1383" s="13">
        <f>BWscncns[[#This Row],[Torflow prgrssv alt vote]]/VLOOKUP(BWscncns[[#This Row],[class]],AltBWtotl,2,FALSE)*100</f>
        <v>3.3643220822192108E-2</v>
      </c>
      <c r="AK1383">
        <f>IF(D1383=E1383,1,0)</f>
        <v>0</v>
      </c>
    </row>
    <row r="1384" spans="1:37">
      <c r="A1384" s="1" t="s">
        <v>7749</v>
      </c>
      <c r="B1384" s="1" t="s">
        <v>7750</v>
      </c>
      <c r="C1384">
        <v>13000</v>
      </c>
      <c r="D1384">
        <v>1525003565</v>
      </c>
      <c r="E1384">
        <v>1525003565</v>
      </c>
      <c r="F1384" s="2">
        <v>1.0592025117299999</v>
      </c>
      <c r="G1384" s="2">
        <v>1.0592025117299999</v>
      </c>
      <c r="H1384">
        <v>12955381</v>
      </c>
      <c r="I1384" s="2">
        <v>0.59493869754700002</v>
      </c>
      <c r="J1384" s="2">
        <v>0</v>
      </c>
      <c r="K1384">
        <v>3</v>
      </c>
      <c r="L1384" s="1" t="s">
        <v>11586</v>
      </c>
      <c r="M1384" s="1" t="s">
        <v>7750</v>
      </c>
      <c r="N1384">
        <v>1</v>
      </c>
      <c r="O1384">
        <v>0</v>
      </c>
      <c r="P1384">
        <v>0</v>
      </c>
      <c r="Q1384">
        <v>0</v>
      </c>
      <c r="R1384" s="19">
        <f>BWscncns[[#This Row],[C fx]]*4+BWscncns[[#This Row],[C fg]]*2+BWscncns[[#This Row],[C fm]]</f>
        <v>4</v>
      </c>
      <c r="S1384">
        <v>8410</v>
      </c>
      <c r="T1384">
        <v>6291456</v>
      </c>
      <c r="U1384" s="13">
        <v>1.3367340000000001</v>
      </c>
      <c r="V1384" s="13">
        <v>0.74809199999999998</v>
      </c>
      <c r="W1384">
        <v>1834</v>
      </c>
      <c r="X1384">
        <v>36</v>
      </c>
      <c r="Z1384" s="10">
        <f>IF($N1384&lt;&gt;0,constants!$L$2,IF($O1384&lt;&gt;0,constants!$M$2,IF($P1384&lt;&gt;0,constants!$N$2,0)))</f>
        <v>10125.48</v>
      </c>
      <c r="AA1384" s="10">
        <f>IF($N1384&lt;&gt;0,constants!$L$2,IF($O1384&lt;&gt;0,constants!$M$2,IF($P1384&lt;&gt;0,constants!$P$2,0)))</f>
        <v>10125.48</v>
      </c>
      <c r="AB1384" s="11">
        <f>constants!$O$2</f>
        <v>4861.32</v>
      </c>
      <c r="AC1384" s="11">
        <f>VLOOKUP(BWscncns[[#This Row],[scanner]],[0]!ScnrAvgBW,2,FALSE)/1000</f>
        <v>6440.9193022088357</v>
      </c>
      <c r="AD1384" s="8">
        <f>(1+$F1384)*Z1384</f>
        <v>20850.413848471875</v>
      </c>
      <c r="AE1384" s="8">
        <f>(1+$F1384)*AA1384</f>
        <v>20850.413848471875</v>
      </c>
      <c r="AF1384" s="8">
        <f>(1+$F1384)*AB1384</f>
        <v>10010.442354323281</v>
      </c>
      <c r="AG1384" s="8">
        <f>(1+$F1384)*AC1384</f>
        <v>13263.157204958672</v>
      </c>
      <c r="AH1384" s="8">
        <f>(1+$F1384)*$T1384/1000</f>
        <v>12955.381997638777</v>
      </c>
      <c r="AI1384" s="8">
        <f>(1+BWscncns[[#This Row],[pid_error]]*K_p)*BWscncns[[#This Row],[dbw]]/1000</f>
        <v>9623.4189988193884</v>
      </c>
      <c r="AJ1384" s="13">
        <f>BWscncns[[#This Row],[Torflow prgrssv alt vote]]/VLOOKUP(BWscncns[[#This Row],[class]],AltBWtotl,2,FALSE)*100</f>
        <v>8.2479862478905569E-2</v>
      </c>
      <c r="AK1384">
        <f>IF(D1384=E1384,1,0)</f>
        <v>1</v>
      </c>
    </row>
    <row r="1385" spans="1:37">
      <c r="A1385" s="1" t="s">
        <v>6334</v>
      </c>
      <c r="B1385" s="1" t="s">
        <v>49</v>
      </c>
      <c r="C1385">
        <v>10300</v>
      </c>
      <c r="D1385">
        <v>1524789266</v>
      </c>
      <c r="E1385">
        <v>1525007282</v>
      </c>
      <c r="F1385" s="2">
        <v>0.77226003514399999</v>
      </c>
      <c r="G1385" s="2">
        <v>0.77226003514399999</v>
      </c>
      <c r="H1385">
        <v>12400749</v>
      </c>
      <c r="I1385" s="2">
        <v>0.808094555469</v>
      </c>
      <c r="J1385" s="2">
        <v>0</v>
      </c>
      <c r="K1385">
        <v>3</v>
      </c>
      <c r="L1385" s="1" t="s">
        <v>11605</v>
      </c>
      <c r="M1385" s="1" t="s">
        <v>49</v>
      </c>
      <c r="N1385">
        <v>0</v>
      </c>
      <c r="O1385">
        <v>1</v>
      </c>
      <c r="P1385">
        <v>0</v>
      </c>
      <c r="Q1385">
        <v>0</v>
      </c>
      <c r="R1385" s="19">
        <f>BWscncns[[#This Row],[C fx]]*4+BWscncns[[#This Row],[C fg]]*2+BWscncns[[#This Row],[C fm]]</f>
        <v>2</v>
      </c>
      <c r="S1385">
        <v>9170</v>
      </c>
      <c r="T1385">
        <v>6940672</v>
      </c>
      <c r="U1385" s="13">
        <v>1.3211980000000001</v>
      </c>
      <c r="V1385" s="13">
        <v>0.75688900000000003</v>
      </c>
      <c r="W1385">
        <v>1884</v>
      </c>
      <c r="X1385">
        <v>37</v>
      </c>
      <c r="Z1385" s="10">
        <f>IF($N1385&lt;&gt;0,constants!$L$2,IF($O1385&lt;&gt;0,constants!$M$2,IF($P1385&lt;&gt;0,constants!$N$2,0)))</f>
        <v>9721.3799999999992</v>
      </c>
      <c r="AA1385" s="10">
        <f>IF($N1385&lt;&gt;0,constants!$L$2,IF($O1385&lt;&gt;0,constants!$M$2,IF($P1385&lt;&gt;0,constants!$P$2,0)))</f>
        <v>9721.3799999999992</v>
      </c>
      <c r="AB1385" s="11">
        <f>constants!$O$2</f>
        <v>4861.32</v>
      </c>
      <c r="AC1385" s="11">
        <f>VLOOKUP(BWscncns[[#This Row],[scanner]],[0]!ScnrAvgBW,2,FALSE)/1000</f>
        <v>6440.9193022088357</v>
      </c>
      <c r="AD1385" s="8">
        <f>(1+$F1385)*Z1385</f>
        <v>17228.813260448176</v>
      </c>
      <c r="AE1385" s="8">
        <f>(1+$F1385)*AA1385</f>
        <v>17228.813260448176</v>
      </c>
      <c r="AF1385" s="8">
        <f>(1+$F1385)*AB1385</f>
        <v>8615.5231540462282</v>
      </c>
      <c r="AG1385" s="8">
        <f>(1+$F1385)*AC1385</f>
        <v>11414.983868892299</v>
      </c>
      <c r="AH1385" s="8">
        <f>(1+$F1385)*$T1385/1000</f>
        <v>12300.675602642976</v>
      </c>
      <c r="AI1385" s="8">
        <f>(1+BWscncns[[#This Row],[pid_error]]*K_p)*BWscncns[[#This Row],[dbw]]/1000</f>
        <v>9620.6738013214872</v>
      </c>
      <c r="AJ1385" s="13">
        <f>BWscncns[[#This Row],[Torflow prgrssv alt vote]]/VLOOKUP(BWscncns[[#This Row],[class]],AltBWtotl,2,FALSE)*100</f>
        <v>3.3607880969472689E-2</v>
      </c>
      <c r="AK1385">
        <f>IF(D1385=E1385,1,0)</f>
        <v>0</v>
      </c>
    </row>
    <row r="1386" spans="1:37">
      <c r="A1386" s="1" t="s">
        <v>1444</v>
      </c>
      <c r="B1386" s="1" t="s">
        <v>1445</v>
      </c>
      <c r="C1386">
        <v>10000</v>
      </c>
      <c r="D1386">
        <v>1524557333</v>
      </c>
      <c r="E1386">
        <v>1524956364</v>
      </c>
      <c r="F1386" s="2">
        <v>0.74489459031399996</v>
      </c>
      <c r="G1386" s="2">
        <v>0.74489459031399996</v>
      </c>
      <c r="H1386">
        <v>14637236</v>
      </c>
      <c r="I1386" s="2">
        <v>-0.150448562141</v>
      </c>
      <c r="J1386" s="2">
        <v>0</v>
      </c>
      <c r="K1386">
        <v>3</v>
      </c>
      <c r="L1386" s="1" t="s">
        <v>11767</v>
      </c>
      <c r="M1386" s="1" t="s">
        <v>1445</v>
      </c>
      <c r="N1386">
        <v>0</v>
      </c>
      <c r="O1386">
        <v>1</v>
      </c>
      <c r="P1386">
        <v>0</v>
      </c>
      <c r="Q1386">
        <v>0</v>
      </c>
      <c r="R1386" s="19">
        <f>BWscncns[[#This Row],[C fx]]*4+BWscncns[[#This Row],[C fg]]*2+BWscncns[[#This Row],[C fm]]</f>
        <v>2</v>
      </c>
      <c r="S1386">
        <v>9210</v>
      </c>
      <c r="T1386">
        <v>7007967</v>
      </c>
      <c r="U1386" s="13">
        <v>1.314219</v>
      </c>
      <c r="V1386" s="13">
        <v>0.76090800000000003</v>
      </c>
      <c r="W1386">
        <v>1922</v>
      </c>
      <c r="X1386">
        <v>38</v>
      </c>
      <c r="Z1386" s="10">
        <f>IF($N1386&lt;&gt;0,constants!$L$2,IF($O1386&lt;&gt;0,constants!$M$2,IF($P1386&lt;&gt;0,constants!$N$2,0)))</f>
        <v>9721.3799999999992</v>
      </c>
      <c r="AA1386" s="10">
        <f>IF($N1386&lt;&gt;0,constants!$L$2,IF($O1386&lt;&gt;0,constants!$M$2,IF($P1386&lt;&gt;0,constants!$P$2,0)))</f>
        <v>9721.3799999999992</v>
      </c>
      <c r="AB1386" s="11">
        <f>constants!$O$2</f>
        <v>4861.32</v>
      </c>
      <c r="AC1386" s="11">
        <f>VLOOKUP(BWscncns[[#This Row],[scanner]],[0]!ScnrAvgBW,2,FALSE)/1000</f>
        <v>6440.9193022088357</v>
      </c>
      <c r="AD1386" s="8">
        <f>(1+$F1386)*Z1386</f>
        <v>16962.783372386712</v>
      </c>
      <c r="AE1386" s="8">
        <f>(1+$F1386)*AA1386</f>
        <v>16962.783372386712</v>
      </c>
      <c r="AF1386" s="8">
        <f>(1+$F1386)*AB1386</f>
        <v>8482.4909697852527</v>
      </c>
      <c r="AG1386" s="8">
        <f>(1+$F1386)*AC1386</f>
        <v>11238.72524707322</v>
      </c>
      <c r="AH1386" s="8">
        <f>(1+$F1386)*$T1386/1000</f>
        <v>12228.163707399031</v>
      </c>
      <c r="AI1386" s="8">
        <f>(1+BWscncns[[#This Row],[pid_error]]*K_p)*BWscncns[[#This Row],[dbw]]/1000</f>
        <v>9618.0653536995142</v>
      </c>
      <c r="AJ1386" s="13">
        <f>BWscncns[[#This Row],[Torflow prgrssv alt vote]]/VLOOKUP(BWscncns[[#This Row],[class]],AltBWtotl,2,FALSE)*100</f>
        <v>3.3598768884497691E-2</v>
      </c>
      <c r="AK1386">
        <f>IF(D1386=E1386,1,0)</f>
        <v>0</v>
      </c>
    </row>
    <row r="1387" spans="1:37">
      <c r="A1387" s="1" t="s">
        <v>10218</v>
      </c>
      <c r="B1387" s="1" t="s">
        <v>10219</v>
      </c>
      <c r="C1387">
        <v>5870</v>
      </c>
      <c r="D1387">
        <v>1524313108</v>
      </c>
      <c r="E1387">
        <v>1525000490</v>
      </c>
      <c r="F1387" s="2">
        <v>0.44226498254899999</v>
      </c>
      <c r="G1387" s="2">
        <v>0.44226498254899999</v>
      </c>
      <c r="H1387">
        <v>11400020</v>
      </c>
      <c r="I1387" s="2">
        <v>0.16642936188999999</v>
      </c>
      <c r="J1387" s="2">
        <v>0</v>
      </c>
      <c r="K1387">
        <v>5</v>
      </c>
      <c r="L1387" s="1" t="s">
        <v>11739</v>
      </c>
      <c r="M1387" s="1" t="s">
        <v>10219</v>
      </c>
      <c r="N1387">
        <v>0</v>
      </c>
      <c r="O1387">
        <v>1</v>
      </c>
      <c r="P1387">
        <v>0</v>
      </c>
      <c r="Q1387">
        <v>0</v>
      </c>
      <c r="R1387" s="19">
        <f>BWscncns[[#This Row],[C fx]]*4+BWscncns[[#This Row],[C fg]]*2+BWscncns[[#This Row],[C fm]]</f>
        <v>2</v>
      </c>
      <c r="S1387">
        <v>5870</v>
      </c>
      <c r="T1387">
        <v>7868416</v>
      </c>
      <c r="U1387" s="13">
        <v>0.74602100000000005</v>
      </c>
      <c r="V1387" s="13">
        <v>1.340446</v>
      </c>
      <c r="W1387">
        <v>4143</v>
      </c>
      <c r="X1387">
        <v>82</v>
      </c>
      <c r="Z1387" s="10">
        <f>IF($N1387&lt;&gt;0,constants!$L$2,IF($O1387&lt;&gt;0,constants!$M$2,IF($P1387&lt;&gt;0,constants!$N$2,0)))</f>
        <v>9721.3799999999992</v>
      </c>
      <c r="AA1387" s="10">
        <f>IF($N1387&lt;&gt;0,constants!$L$2,IF($O1387&lt;&gt;0,constants!$M$2,IF($P1387&lt;&gt;0,constants!$P$2,0)))</f>
        <v>9721.3799999999992</v>
      </c>
      <c r="AB1387" s="11">
        <f>constants!$O$2</f>
        <v>4861.32</v>
      </c>
      <c r="AC1387" s="11">
        <f>VLOOKUP(BWscncns[[#This Row],[scanner]],[0]!ScnrAvgBW,2,FALSE)/1000</f>
        <v>3794.4265750962772</v>
      </c>
      <c r="AD1387" s="8">
        <f>(1+$F1387)*Z1387</f>
        <v>14020.805956052196</v>
      </c>
      <c r="AE1387" s="8">
        <f>(1+$F1387)*AA1387</f>
        <v>14020.805956052196</v>
      </c>
      <c r="AF1387" s="8">
        <f>(1+$F1387)*AB1387</f>
        <v>7011.3116049651035</v>
      </c>
      <c r="AG1387" s="8">
        <f>(1+$F1387)*AC1387</f>
        <v>5472.568578114694</v>
      </c>
      <c r="AH1387" s="8">
        <f>(1+$F1387)*$T1387/1000</f>
        <v>11348.340864928272</v>
      </c>
      <c r="AI1387" s="8">
        <f>(1+BWscncns[[#This Row],[pid_error]]*K_p)*BWscncns[[#This Row],[dbw]]/1000</f>
        <v>9608.3784324641383</v>
      </c>
      <c r="AJ1387" s="13">
        <f>BWscncns[[#This Row],[Torflow prgrssv alt vote]]/VLOOKUP(BWscncns[[#This Row],[class]],AltBWtotl,2,FALSE)*100</f>
        <v>3.3564929581496435E-2</v>
      </c>
      <c r="AK1387">
        <f>IF(D1387=E1387,1,0)</f>
        <v>0</v>
      </c>
    </row>
    <row r="1388" spans="1:37">
      <c r="A1388" s="1" t="s">
        <v>9469</v>
      </c>
      <c r="B1388" s="1" t="s">
        <v>9470</v>
      </c>
      <c r="C1388">
        <v>4550</v>
      </c>
      <c r="D1388">
        <v>1524528563</v>
      </c>
      <c r="E1388">
        <v>1525006418</v>
      </c>
      <c r="F1388" s="2">
        <v>1.1257530229599999</v>
      </c>
      <c r="G1388" s="2">
        <v>1.1257530229599999</v>
      </c>
      <c r="H1388">
        <v>13060626</v>
      </c>
      <c r="I1388" s="2">
        <v>-0.33707268797599998</v>
      </c>
      <c r="J1388" s="2">
        <v>0</v>
      </c>
      <c r="K1388">
        <v>2</v>
      </c>
      <c r="L1388" s="1" t="s">
        <v>11703</v>
      </c>
      <c r="M1388" s="1" t="s">
        <v>9470</v>
      </c>
      <c r="N1388">
        <v>0</v>
      </c>
      <c r="O1388">
        <v>1</v>
      </c>
      <c r="P1388">
        <v>0</v>
      </c>
      <c r="Q1388">
        <v>0</v>
      </c>
      <c r="R1388" s="19">
        <f>BWscncns[[#This Row],[C fx]]*4+BWscncns[[#This Row],[C fg]]*2+BWscncns[[#This Row],[C fm]]</f>
        <v>2</v>
      </c>
      <c r="S1388">
        <v>10900</v>
      </c>
      <c r="T1388">
        <v>6144000</v>
      </c>
      <c r="U1388" s="13">
        <v>1.774089</v>
      </c>
      <c r="V1388" s="13">
        <v>0.56367</v>
      </c>
      <c r="W1388">
        <v>721</v>
      </c>
      <c r="X1388">
        <v>14</v>
      </c>
      <c r="Z1388" s="10">
        <f>IF($N1388&lt;&gt;0,constants!$L$2,IF($O1388&lt;&gt;0,constants!$M$2,IF($P1388&lt;&gt;0,constants!$N$2,0)))</f>
        <v>9721.3799999999992</v>
      </c>
      <c r="AA1388" s="10">
        <f>IF($N1388&lt;&gt;0,constants!$L$2,IF($O1388&lt;&gt;0,constants!$M$2,IF($P1388&lt;&gt;0,constants!$P$2,0)))</f>
        <v>9721.3799999999992</v>
      </c>
      <c r="AB1388" s="11">
        <f>constants!$O$2</f>
        <v>4861.32</v>
      </c>
      <c r="AC1388" s="11">
        <f>VLOOKUP(BWscncns[[#This Row],[scanner]],[0]!ScnrAvgBW,2,FALSE)/1000</f>
        <v>8853.6095214723919</v>
      </c>
      <c r="AD1388" s="8">
        <f>(1+$F1388)*Z1388</f>
        <v>20665.252922342879</v>
      </c>
      <c r="AE1388" s="8">
        <f>(1+$F1388)*AA1388</f>
        <v>20665.252922342879</v>
      </c>
      <c r="AF1388" s="8">
        <f>(1+$F1388)*AB1388</f>
        <v>10333.965685575906</v>
      </c>
      <c r="AG1388" s="8">
        <f>(1+$F1388)*AC1388</f>
        <v>18820.587204377374</v>
      </c>
      <c r="AH1388" s="8">
        <f>(1+$F1388)*$T1388/1000</f>
        <v>13060.626573066238</v>
      </c>
      <c r="AI1388" s="8">
        <f>(1+BWscncns[[#This Row],[pid_error]]*K_p)*BWscncns[[#This Row],[dbw]]/1000</f>
        <v>9602.313286533119</v>
      </c>
      <c r="AJ1388" s="13">
        <f>BWscncns[[#This Row],[Torflow prgrssv alt vote]]/VLOOKUP(BWscncns[[#This Row],[class]],AltBWtotl,2,FALSE)*100</f>
        <v>3.3543742219080699E-2</v>
      </c>
      <c r="AK1388">
        <f>IF(D1388=E1388,1,0)</f>
        <v>0</v>
      </c>
    </row>
    <row r="1389" spans="1:37">
      <c r="A1389" s="1" t="s">
        <v>7478</v>
      </c>
      <c r="B1389" s="1" t="s">
        <v>7479</v>
      </c>
      <c r="C1389">
        <v>10100</v>
      </c>
      <c r="D1389">
        <v>1524941947</v>
      </c>
      <c r="E1389">
        <v>1524941947</v>
      </c>
      <c r="F1389" s="2">
        <v>0.109177569891</v>
      </c>
      <c r="G1389" s="2">
        <v>0.109177569891</v>
      </c>
      <c r="H1389">
        <v>10086821</v>
      </c>
      <c r="I1389" s="2">
        <v>-0.68768849816400002</v>
      </c>
      <c r="J1389" s="2">
        <v>0</v>
      </c>
      <c r="K1389">
        <v>3</v>
      </c>
      <c r="L1389" s="1" t="s">
        <v>11663</v>
      </c>
      <c r="M1389" s="1" t="s">
        <v>7479</v>
      </c>
      <c r="N1389">
        <v>0</v>
      </c>
      <c r="O1389">
        <v>1</v>
      </c>
      <c r="P1389">
        <v>0</v>
      </c>
      <c r="Q1389">
        <v>0</v>
      </c>
      <c r="R1389" s="19">
        <f>BWscncns[[#This Row],[C fx]]*4+BWscncns[[#This Row],[C fg]]*2+BWscncns[[#This Row],[C fm]]</f>
        <v>2</v>
      </c>
      <c r="S1389">
        <v>10600</v>
      </c>
      <c r="T1389">
        <v>9093965</v>
      </c>
      <c r="U1389" s="13">
        <v>1.165608</v>
      </c>
      <c r="V1389" s="13">
        <v>0.85792100000000004</v>
      </c>
      <c r="W1389">
        <v>2428</v>
      </c>
      <c r="X1389">
        <v>48</v>
      </c>
      <c r="Z1389" s="10">
        <f>IF($N1389&lt;&gt;0,constants!$L$2,IF($O1389&lt;&gt;0,constants!$M$2,IF($P1389&lt;&gt;0,constants!$N$2,0)))</f>
        <v>9721.3799999999992</v>
      </c>
      <c r="AA1389" s="10">
        <f>IF($N1389&lt;&gt;0,constants!$L$2,IF($O1389&lt;&gt;0,constants!$M$2,IF($P1389&lt;&gt;0,constants!$P$2,0)))</f>
        <v>9721.3799999999992</v>
      </c>
      <c r="AB1389" s="11">
        <f>constants!$O$2</f>
        <v>4861.32</v>
      </c>
      <c r="AC1389" s="11">
        <f>VLOOKUP(BWscncns[[#This Row],[scanner]],[0]!ScnrAvgBW,2,FALSE)/1000</f>
        <v>6440.9193022088357</v>
      </c>
      <c r="AD1389" s="8">
        <f>(1+$F1389)*Z1389</f>
        <v>10782.736644386969</v>
      </c>
      <c r="AE1389" s="8">
        <f>(1+$F1389)*AA1389</f>
        <v>10782.736644386969</v>
      </c>
      <c r="AF1389" s="8">
        <f>(1+$F1389)*AB1389</f>
        <v>5392.0671040625157</v>
      </c>
      <c r="AG1389" s="8">
        <f>(1+$F1389)*AC1389</f>
        <v>7144.1232194880322</v>
      </c>
      <c r="AH1389" s="8">
        <f>(1+$F1389)*$T1389/1000</f>
        <v>10086.821999373809</v>
      </c>
      <c r="AI1389" s="8">
        <f>(1+BWscncns[[#This Row],[pid_error]]*K_p)*BWscncns[[#This Row],[dbw]]/1000</f>
        <v>9590.3934996869048</v>
      </c>
      <c r="AJ1389" s="13">
        <f>BWscncns[[#This Row],[Torflow prgrssv alt vote]]/VLOOKUP(BWscncns[[#This Row],[class]],AltBWtotl,2,FALSE)*100</f>
        <v>3.3502102851009199E-2</v>
      </c>
      <c r="AK1389">
        <f>IF(D1389=E1389,1,0)</f>
        <v>1</v>
      </c>
    </row>
    <row r="1390" spans="1:37">
      <c r="A1390" s="1" t="s">
        <v>7657</v>
      </c>
      <c r="B1390" s="1" t="s">
        <v>7658</v>
      </c>
      <c r="C1390">
        <v>14300</v>
      </c>
      <c r="D1390">
        <v>1524705835</v>
      </c>
      <c r="E1390">
        <v>1524991615</v>
      </c>
      <c r="F1390" s="2">
        <v>0.54326450846100005</v>
      </c>
      <c r="G1390" s="2">
        <v>0.54326450846100005</v>
      </c>
      <c r="H1390">
        <v>12820867</v>
      </c>
      <c r="I1390" s="2">
        <v>-0.19745180760700001</v>
      </c>
      <c r="J1390" s="2">
        <v>0</v>
      </c>
      <c r="K1390">
        <v>2</v>
      </c>
      <c r="L1390" s="1" t="s">
        <v>11555</v>
      </c>
      <c r="M1390" s="1" t="s">
        <v>7658</v>
      </c>
      <c r="N1390">
        <v>0</v>
      </c>
      <c r="O1390">
        <v>1</v>
      </c>
      <c r="P1390">
        <v>0</v>
      </c>
      <c r="Q1390">
        <v>0</v>
      </c>
      <c r="R1390" s="19">
        <f>BWscncns[[#This Row],[C fx]]*4+BWscncns[[#This Row],[C fg]]*2+BWscncns[[#This Row],[C fm]]</f>
        <v>2</v>
      </c>
      <c r="S1390">
        <v>12300</v>
      </c>
      <c r="T1390">
        <v>7536608</v>
      </c>
      <c r="U1390" s="13">
        <v>1.632034</v>
      </c>
      <c r="V1390" s="13">
        <v>0.61273200000000005</v>
      </c>
      <c r="W1390">
        <v>1005</v>
      </c>
      <c r="X1390">
        <v>20</v>
      </c>
      <c r="Z1390" s="10">
        <f>IF($N1390&lt;&gt;0,constants!$L$2,IF($O1390&lt;&gt;0,constants!$M$2,IF($P1390&lt;&gt;0,constants!$N$2,0)))</f>
        <v>9721.3799999999992</v>
      </c>
      <c r="AA1390" s="10">
        <f>IF($N1390&lt;&gt;0,constants!$L$2,IF($O1390&lt;&gt;0,constants!$M$2,IF($P1390&lt;&gt;0,constants!$P$2,0)))</f>
        <v>9721.3799999999992</v>
      </c>
      <c r="AB1390" s="11">
        <f>constants!$O$2</f>
        <v>4861.32</v>
      </c>
      <c r="AC1390" s="11">
        <f>VLOOKUP(BWscncns[[#This Row],[scanner]],[0]!ScnrAvgBW,2,FALSE)/1000</f>
        <v>8853.6095214723919</v>
      </c>
      <c r="AD1390" s="8">
        <f>(1+$F1390)*Z1390</f>
        <v>15002.660727262597</v>
      </c>
      <c r="AE1390" s="8">
        <f>(1+$F1390)*AA1390</f>
        <v>15002.660727262597</v>
      </c>
      <c r="AF1390" s="8">
        <f>(1+$F1390)*AB1390</f>
        <v>7502.3026202716292</v>
      </c>
      <c r="AG1390" s="8">
        <f>(1+$F1390)*AC1390</f>
        <v>13663.461346260721</v>
      </c>
      <c r="AH1390" s="8">
        <f>(1+$F1390)*$T1390/1000</f>
        <v>11630.979640583242</v>
      </c>
      <c r="AI1390" s="8">
        <f>(1+BWscncns[[#This Row],[pid_error]]*K_p)*BWscncns[[#This Row],[dbw]]/1000</f>
        <v>9583.7938202916212</v>
      </c>
      <c r="AJ1390" s="13">
        <f>BWscncns[[#This Row],[Torflow prgrssv alt vote]]/VLOOKUP(BWscncns[[#This Row],[class]],AltBWtotl,2,FALSE)*100</f>
        <v>3.3479048203888445E-2</v>
      </c>
      <c r="AK1390">
        <f>IF(D1390=E1390,1,0)</f>
        <v>0</v>
      </c>
    </row>
    <row r="1391" spans="1:37">
      <c r="A1391" s="1" t="s">
        <v>10701</v>
      </c>
      <c r="B1391" s="1" t="s">
        <v>10702</v>
      </c>
      <c r="C1391">
        <v>11600</v>
      </c>
      <c r="D1391">
        <v>1523925801</v>
      </c>
      <c r="E1391">
        <v>1525004637</v>
      </c>
      <c r="F1391" s="2">
        <v>0.92094896517900005</v>
      </c>
      <c r="G1391" s="2">
        <v>0.92094896517900005</v>
      </c>
      <c r="H1391">
        <v>11331095</v>
      </c>
      <c r="I1391" s="2">
        <v>1.1475788230599999</v>
      </c>
      <c r="J1391" s="2">
        <v>0</v>
      </c>
      <c r="K1391">
        <v>3</v>
      </c>
      <c r="L1391" s="1" t="s">
        <v>11589</v>
      </c>
      <c r="M1391" s="1" t="s">
        <v>10702</v>
      </c>
      <c r="N1391">
        <v>0</v>
      </c>
      <c r="O1391">
        <v>1</v>
      </c>
      <c r="P1391">
        <v>0</v>
      </c>
      <c r="Q1391">
        <v>0</v>
      </c>
      <c r="R1391" s="19">
        <f>BWscncns[[#This Row],[C fx]]*4+BWscncns[[#This Row],[C fg]]*2+BWscncns[[#This Row],[C fm]]</f>
        <v>2</v>
      </c>
      <c r="S1391">
        <v>9200</v>
      </c>
      <c r="T1391">
        <v>6561584</v>
      </c>
      <c r="U1391" s="13">
        <v>1.4020999999999999</v>
      </c>
      <c r="V1391" s="13">
        <v>0.71321599999999996</v>
      </c>
      <c r="W1391">
        <v>1656</v>
      </c>
      <c r="X1391">
        <v>33</v>
      </c>
      <c r="Z1391" s="10">
        <f>IF($N1391&lt;&gt;0,constants!$L$2,IF($O1391&lt;&gt;0,constants!$M$2,IF($P1391&lt;&gt;0,constants!$N$2,0)))</f>
        <v>9721.3799999999992</v>
      </c>
      <c r="AA1391" s="10">
        <f>IF($N1391&lt;&gt;0,constants!$L$2,IF($O1391&lt;&gt;0,constants!$M$2,IF($P1391&lt;&gt;0,constants!$P$2,0)))</f>
        <v>9721.3799999999992</v>
      </c>
      <c r="AB1391" s="11">
        <f>constants!$O$2</f>
        <v>4861.32</v>
      </c>
      <c r="AC1391" s="11">
        <f>VLOOKUP(BWscncns[[#This Row],[scanner]],[0]!ScnrAvgBW,2,FALSE)/1000</f>
        <v>6440.9193022088357</v>
      </c>
      <c r="AD1391" s="8">
        <f>(1+$F1391)*Z1391</f>
        <v>18674.274851111826</v>
      </c>
      <c r="AE1391" s="8">
        <f>(1+$F1391)*AA1391</f>
        <v>18674.274851111826</v>
      </c>
      <c r="AF1391" s="8">
        <f>(1+$F1391)*AB1391</f>
        <v>9338.3476234039754</v>
      </c>
      <c r="AG1391" s="8">
        <f>(1+$F1391)*AC1391</f>
        <v>12372.67726837951</v>
      </c>
      <c r="AH1391" s="8">
        <f>(1+$F1391)*$T1391/1000</f>
        <v>12604.467994735083</v>
      </c>
      <c r="AI1391" s="8">
        <f>(1+BWscncns[[#This Row],[pid_error]]*K_p)*BWscncns[[#This Row],[dbw]]/1000</f>
        <v>9583.025997367542</v>
      </c>
      <c r="AJ1391" s="13">
        <f>BWscncns[[#This Row],[Torflow prgrssv alt vote]]/VLOOKUP(BWscncns[[#This Row],[class]],AltBWtotl,2,FALSE)*100</f>
        <v>3.3476365969569835E-2</v>
      </c>
      <c r="AK1391">
        <f>IF(D1391=E1391,1,0)</f>
        <v>0</v>
      </c>
    </row>
    <row r="1392" spans="1:37">
      <c r="A1392" s="1" t="s">
        <v>4022</v>
      </c>
      <c r="B1392" s="1" t="s">
        <v>4023</v>
      </c>
      <c r="C1392">
        <v>9560</v>
      </c>
      <c r="D1392">
        <v>1524545305</v>
      </c>
      <c r="E1392">
        <v>1524894013</v>
      </c>
      <c r="F1392" s="2">
        <v>1.6544902267899999</v>
      </c>
      <c r="G1392" s="2">
        <v>1.6544902267899999</v>
      </c>
      <c r="H1392">
        <v>13917173</v>
      </c>
      <c r="I1392" s="2">
        <v>0.57111576911999995</v>
      </c>
      <c r="J1392" s="2">
        <v>0</v>
      </c>
      <c r="K1392">
        <v>3</v>
      </c>
      <c r="L1392" s="1" t="s">
        <v>11761</v>
      </c>
      <c r="M1392" s="1" t="s">
        <v>4023</v>
      </c>
      <c r="N1392">
        <v>0</v>
      </c>
      <c r="O1392">
        <v>1</v>
      </c>
      <c r="P1392">
        <v>0</v>
      </c>
      <c r="Q1392">
        <v>0</v>
      </c>
      <c r="R1392" s="19">
        <f>BWscncns[[#This Row],[C fx]]*4+BWscncns[[#This Row],[C fg]]*2+BWscncns[[#This Row],[C fm]]</f>
        <v>2</v>
      </c>
      <c r="S1392">
        <v>9320</v>
      </c>
      <c r="T1392">
        <v>5242880</v>
      </c>
      <c r="U1392" s="13">
        <v>1.777649</v>
      </c>
      <c r="V1392" s="13">
        <v>0.56254099999999996</v>
      </c>
      <c r="W1392">
        <v>711</v>
      </c>
      <c r="X1392">
        <v>14</v>
      </c>
      <c r="Z1392" s="10">
        <f>IF($N1392&lt;&gt;0,constants!$L$2,IF($O1392&lt;&gt;0,constants!$M$2,IF($P1392&lt;&gt;0,constants!$N$2,0)))</f>
        <v>9721.3799999999992</v>
      </c>
      <c r="AA1392" s="10">
        <f>IF($N1392&lt;&gt;0,constants!$L$2,IF($O1392&lt;&gt;0,constants!$M$2,IF($P1392&lt;&gt;0,constants!$P$2,0)))</f>
        <v>9721.3799999999992</v>
      </c>
      <c r="AB1392" s="11">
        <f>constants!$O$2</f>
        <v>4861.32</v>
      </c>
      <c r="AC1392" s="11">
        <f>VLOOKUP(BWscncns[[#This Row],[scanner]],[0]!ScnrAvgBW,2,FALSE)/1000</f>
        <v>6440.9193022088357</v>
      </c>
      <c r="AD1392" s="8">
        <f>(1+$F1392)*Z1392</f>
        <v>25805.308200911768</v>
      </c>
      <c r="AE1392" s="8">
        <f>(1+$F1392)*AA1392</f>
        <v>25805.308200911768</v>
      </c>
      <c r="AF1392" s="8">
        <f>(1+$F1392)*AB1392</f>
        <v>12904.326429298762</v>
      </c>
      <c r="AG1392" s="8">
        <f>(1+$F1392)*AC1392</f>
        <v>17097.357339256421</v>
      </c>
      <c r="AH1392" s="8">
        <f>(1+$F1392)*$T1392/1000</f>
        <v>13917.173720232755</v>
      </c>
      <c r="AI1392" s="8">
        <f>(1+BWscncns[[#This Row],[pid_error]]*K_p)*BWscncns[[#This Row],[dbw]]/1000</f>
        <v>9580.0268601163771</v>
      </c>
      <c r="AJ1392" s="13">
        <f>BWscncns[[#This Row],[Torflow prgrssv alt vote]]/VLOOKUP(BWscncns[[#This Row],[class]],AltBWtotl,2,FALSE)*100</f>
        <v>3.3465889089277473E-2</v>
      </c>
      <c r="AK1392">
        <f>IF(D1392=E1392,1,0)</f>
        <v>0</v>
      </c>
    </row>
    <row r="1393" spans="1:37">
      <c r="A1393" s="1" t="s">
        <v>5623</v>
      </c>
      <c r="B1393" s="1" t="s">
        <v>5624</v>
      </c>
      <c r="C1393">
        <v>8810</v>
      </c>
      <c r="D1393">
        <v>1524552298</v>
      </c>
      <c r="E1393">
        <v>1524953406</v>
      </c>
      <c r="F1393" s="2">
        <v>1.0365436616899999</v>
      </c>
      <c r="G1393" s="2">
        <v>1.0365436616899999</v>
      </c>
      <c r="H1393">
        <v>10823726</v>
      </c>
      <c r="I1393" s="2">
        <v>0.77090971816099996</v>
      </c>
      <c r="J1393" s="2">
        <v>0</v>
      </c>
      <c r="K1393">
        <v>2</v>
      </c>
      <c r="L1393" s="1" t="s">
        <v>11624</v>
      </c>
      <c r="M1393" s="1" t="s">
        <v>5624</v>
      </c>
      <c r="N1393">
        <v>0</v>
      </c>
      <c r="O1393">
        <v>1</v>
      </c>
      <c r="P1393">
        <v>0</v>
      </c>
      <c r="Q1393">
        <v>0</v>
      </c>
      <c r="R1393" s="19">
        <f>BWscncns[[#This Row],[C fx]]*4+BWscncns[[#This Row],[C fg]]*2+BWscncns[[#This Row],[C fm]]</f>
        <v>2</v>
      </c>
      <c r="S1393">
        <v>7800</v>
      </c>
      <c r="T1393">
        <v>6309811</v>
      </c>
      <c r="U1393" s="13">
        <v>1.23617</v>
      </c>
      <c r="V1393" s="13">
        <v>0.80894999999999995</v>
      </c>
      <c r="W1393">
        <v>2197</v>
      </c>
      <c r="X1393">
        <v>43</v>
      </c>
      <c r="Z1393" s="10">
        <f>IF($N1393&lt;&gt;0,constants!$L$2,IF($O1393&lt;&gt;0,constants!$M$2,IF($P1393&lt;&gt;0,constants!$N$2,0)))</f>
        <v>9721.3799999999992</v>
      </c>
      <c r="AA1393" s="10">
        <f>IF($N1393&lt;&gt;0,constants!$L$2,IF($O1393&lt;&gt;0,constants!$M$2,IF($P1393&lt;&gt;0,constants!$P$2,0)))</f>
        <v>9721.3799999999992</v>
      </c>
      <c r="AB1393" s="11">
        <f>constants!$O$2</f>
        <v>4861.32</v>
      </c>
      <c r="AC1393" s="11">
        <f>VLOOKUP(BWscncns[[#This Row],[scanner]],[0]!ScnrAvgBW,2,FALSE)/1000</f>
        <v>8853.6095214723919</v>
      </c>
      <c r="AD1393" s="8">
        <f>(1+$F1393)*Z1393</f>
        <v>19798.014821879926</v>
      </c>
      <c r="AE1393" s="8">
        <f>(1+$F1393)*AA1393</f>
        <v>19798.014821879926</v>
      </c>
      <c r="AF1393" s="8">
        <f>(1+$F1393)*AB1393</f>
        <v>9900.2904334468294</v>
      </c>
      <c r="AG1393" s="8">
        <f>(1+$F1393)*AC1393</f>
        <v>18030.762354032831</v>
      </c>
      <c r="AH1393" s="8">
        <f>(1+$F1393)*$T1393/1000</f>
        <v>12850.205598511839</v>
      </c>
      <c r="AI1393" s="8">
        <f>(1+BWscncns[[#This Row],[pid_error]]*K_p)*BWscncns[[#This Row],[dbw]]/1000</f>
        <v>9580.0082992559182</v>
      </c>
      <c r="AJ1393" s="13">
        <f>BWscncns[[#This Row],[Torflow prgrssv alt vote]]/VLOOKUP(BWscncns[[#This Row],[class]],AltBWtotl,2,FALSE)*100</f>
        <v>3.3465824250659942E-2</v>
      </c>
      <c r="AK1393">
        <f>IF(D1393=E1393,1,0)</f>
        <v>0</v>
      </c>
    </row>
    <row r="1394" spans="1:37">
      <c r="A1394" s="1" t="s">
        <v>1501</v>
      </c>
      <c r="B1394" s="1" t="s">
        <v>1502</v>
      </c>
      <c r="C1394">
        <v>10800</v>
      </c>
      <c r="D1394">
        <v>1524939732</v>
      </c>
      <c r="E1394">
        <v>1524939732</v>
      </c>
      <c r="F1394" s="2">
        <v>0.30192852806199999</v>
      </c>
      <c r="G1394" s="2">
        <v>0.30192852806199999</v>
      </c>
      <c r="H1394">
        <v>10817489</v>
      </c>
      <c r="I1394" s="2">
        <v>-0.429522923449</v>
      </c>
      <c r="J1394" s="2">
        <v>0</v>
      </c>
      <c r="K1394">
        <v>2</v>
      </c>
      <c r="L1394" s="1" t="s">
        <v>11557</v>
      </c>
      <c r="M1394" s="1" t="s">
        <v>1502</v>
      </c>
      <c r="N1394">
        <v>0</v>
      </c>
      <c r="O1394">
        <v>0</v>
      </c>
      <c r="P1394">
        <v>1</v>
      </c>
      <c r="Q1394">
        <v>0</v>
      </c>
      <c r="R1394" s="19">
        <f>BWscncns[[#This Row],[C fx]]*4+BWscncns[[#This Row],[C fg]]*2+BWscncns[[#This Row],[C fm]]</f>
        <v>1</v>
      </c>
      <c r="S1394">
        <v>10800</v>
      </c>
      <c r="T1394">
        <v>8308820</v>
      </c>
      <c r="U1394" s="13">
        <v>1.2998240000000001</v>
      </c>
      <c r="V1394" s="13">
        <v>0.76933499999999999</v>
      </c>
      <c r="W1394">
        <v>1977</v>
      </c>
      <c r="X1394">
        <v>39</v>
      </c>
      <c r="Z1394" s="10">
        <f>IF($N1394&lt;&gt;0,constants!$L$2,IF($O1394&lt;&gt;0,constants!$M$2,IF($P1394&lt;&gt;0,constants!$N$2,0)))</f>
        <v>1117.99</v>
      </c>
      <c r="AA1394" s="10">
        <f>IF($N1394&lt;&gt;0,constants!$L$2,IF($O1394&lt;&gt;0,constants!$M$2,IF($P1394&lt;&gt;0,constants!$P$2,0)))</f>
        <v>4051.45</v>
      </c>
      <c r="AB1394" s="11">
        <f>constants!$O$2</f>
        <v>4861.32</v>
      </c>
      <c r="AC1394" s="11">
        <f>VLOOKUP(BWscncns[[#This Row],[scanner]],[0]!ScnrAvgBW,2,FALSE)/1000</f>
        <v>8853.6095214723919</v>
      </c>
      <c r="AD1394" s="8">
        <f>(1+$F1394)*Z1394</f>
        <v>1455.5430750880355</v>
      </c>
      <c r="AE1394" s="8">
        <f>(1+$F1394)*AA1394</f>
        <v>5274.6983350167902</v>
      </c>
      <c r="AF1394" s="8">
        <f>(1+$F1394)*AB1394</f>
        <v>6329.0911920383624</v>
      </c>
      <c r="AG1394" s="8">
        <f>(1+$F1394)*AC1394</f>
        <v>11526.766812326261</v>
      </c>
      <c r="AH1394" s="8">
        <f>(1+$F1394)*$T1394/1000</f>
        <v>10817.489792532107</v>
      </c>
      <c r="AI1394" s="8">
        <f>(1+BWscncns[[#This Row],[pid_error]]*K_p)*BWscncns[[#This Row],[dbw]]/1000</f>
        <v>9563.1548962660545</v>
      </c>
      <c r="AJ1394" s="13">
        <f>BWscncns[[#This Row],[Torflow prgrssv alt vote]]/VLOOKUP(BWscncns[[#This Row],[class]],AltBWtotl,2,FALSE)*100</f>
        <v>0.18861094414408933</v>
      </c>
      <c r="AK1394">
        <f>IF(D1394=E1394,1,0)</f>
        <v>1</v>
      </c>
    </row>
    <row r="1395" spans="1:37">
      <c r="A1395" s="1" t="s">
        <v>8767</v>
      </c>
      <c r="B1395" s="1" t="s">
        <v>8768</v>
      </c>
      <c r="C1395">
        <v>10500</v>
      </c>
      <c r="D1395">
        <v>1523987844</v>
      </c>
      <c r="E1395">
        <v>1524980073</v>
      </c>
      <c r="F1395" s="2">
        <v>-6.2924200560599997E-2</v>
      </c>
      <c r="G1395" s="2">
        <v>-6.2924200560599997E-2</v>
      </c>
      <c r="H1395">
        <v>9416591</v>
      </c>
      <c r="I1395" s="2">
        <v>-8.3575901140599998E-2</v>
      </c>
      <c r="J1395" s="2">
        <v>0</v>
      </c>
      <c r="K1395">
        <v>5</v>
      </c>
      <c r="L1395" s="1" t="s">
        <v>11618</v>
      </c>
      <c r="M1395" s="1" t="s">
        <v>8768</v>
      </c>
      <c r="N1395">
        <v>0</v>
      </c>
      <c r="O1395">
        <v>1</v>
      </c>
      <c r="P1395">
        <v>0</v>
      </c>
      <c r="Q1395">
        <v>0</v>
      </c>
      <c r="R1395" s="19">
        <f>BWscncns[[#This Row],[C fx]]*4+BWscncns[[#This Row],[C fg]]*2+BWscncns[[#This Row],[C fm]]</f>
        <v>2</v>
      </c>
      <c r="S1395">
        <v>10500</v>
      </c>
      <c r="T1395">
        <v>9864737</v>
      </c>
      <c r="U1395" s="13">
        <v>1.064397</v>
      </c>
      <c r="V1395" s="13">
        <v>0.93949899999999997</v>
      </c>
      <c r="W1395">
        <v>2903</v>
      </c>
      <c r="X1395">
        <v>58</v>
      </c>
      <c r="Z1395" s="10">
        <f>IF($N1395&lt;&gt;0,constants!$L$2,IF($O1395&lt;&gt;0,constants!$M$2,IF($P1395&lt;&gt;0,constants!$N$2,0)))</f>
        <v>9721.3799999999992</v>
      </c>
      <c r="AA1395" s="10">
        <f>IF($N1395&lt;&gt;0,constants!$L$2,IF($O1395&lt;&gt;0,constants!$M$2,IF($P1395&lt;&gt;0,constants!$P$2,0)))</f>
        <v>9721.3799999999992</v>
      </c>
      <c r="AB1395" s="11">
        <f>constants!$O$2</f>
        <v>4861.32</v>
      </c>
      <c r="AC1395" s="11">
        <f>VLOOKUP(BWscncns[[#This Row],[scanner]],[0]!ScnrAvgBW,2,FALSE)/1000</f>
        <v>3794.4265750962772</v>
      </c>
      <c r="AD1395" s="8">
        <f>(1+$F1395)*Z1395</f>
        <v>9109.6699351541938</v>
      </c>
      <c r="AE1395" s="8">
        <f>(1+$F1395)*AA1395</f>
        <v>9109.6699351541938</v>
      </c>
      <c r="AF1395" s="8">
        <f>(1+$F1395)*AB1395</f>
        <v>4555.4253253307434</v>
      </c>
      <c r="AG1395" s="8">
        <f>(1+$F1395)*AC1395</f>
        <v>3555.6653162724488</v>
      </c>
      <c r="AH1395" s="8">
        <f>(1+$F1395)*$T1395/1000</f>
        <v>9244.0063105344288</v>
      </c>
      <c r="AI1395" s="8">
        <f>(1+BWscncns[[#This Row],[pid_error]]*K_p)*BWscncns[[#This Row],[dbw]]/1000</f>
        <v>9554.371655267214</v>
      </c>
      <c r="AJ1395" s="13">
        <f>BWscncns[[#This Row],[Torflow prgrssv alt vote]]/VLOOKUP(BWscncns[[#This Row],[class]],AltBWtotl,2,FALSE)*100</f>
        <v>3.3376267812366529E-2</v>
      </c>
      <c r="AK1395">
        <f>IF(D1395=E1395,1,0)</f>
        <v>0</v>
      </c>
    </row>
    <row r="1396" spans="1:37">
      <c r="A1396" s="1" t="s">
        <v>7152</v>
      </c>
      <c r="B1396" s="1" t="s">
        <v>7153</v>
      </c>
      <c r="C1396">
        <v>9850</v>
      </c>
      <c r="D1396">
        <v>1524995209</v>
      </c>
      <c r="E1396">
        <v>1525004637</v>
      </c>
      <c r="F1396" s="2">
        <v>0.81533248440899997</v>
      </c>
      <c r="G1396" s="2">
        <v>0.81533248440899997</v>
      </c>
      <c r="H1396">
        <v>12303802</v>
      </c>
      <c r="I1396" s="2">
        <v>0.38360318181399999</v>
      </c>
      <c r="J1396" s="2">
        <v>0</v>
      </c>
      <c r="K1396">
        <v>3</v>
      </c>
      <c r="L1396" s="1" t="s">
        <v>11589</v>
      </c>
      <c r="M1396" s="1" t="s">
        <v>7153</v>
      </c>
      <c r="N1396">
        <v>0</v>
      </c>
      <c r="O1396">
        <v>1</v>
      </c>
      <c r="P1396">
        <v>0</v>
      </c>
      <c r="Q1396">
        <v>0</v>
      </c>
      <c r="R1396" s="19">
        <f>BWscncns[[#This Row],[C fx]]*4+BWscncns[[#This Row],[C fg]]*2+BWscncns[[#This Row],[C fm]]</f>
        <v>2</v>
      </c>
      <c r="S1396">
        <v>9860</v>
      </c>
      <c r="T1396">
        <v>6777713</v>
      </c>
      <c r="U1396" s="13">
        <v>1.4547680000000001</v>
      </c>
      <c r="V1396" s="13">
        <v>0.68739499999999998</v>
      </c>
      <c r="W1396">
        <v>1523</v>
      </c>
      <c r="X1396">
        <v>30</v>
      </c>
      <c r="Z1396" s="10">
        <f>IF($N1396&lt;&gt;0,constants!$L$2,IF($O1396&lt;&gt;0,constants!$M$2,IF($P1396&lt;&gt;0,constants!$N$2,0)))</f>
        <v>9721.3799999999992</v>
      </c>
      <c r="AA1396" s="10">
        <f>IF($N1396&lt;&gt;0,constants!$L$2,IF($O1396&lt;&gt;0,constants!$M$2,IF($P1396&lt;&gt;0,constants!$P$2,0)))</f>
        <v>9721.3799999999992</v>
      </c>
      <c r="AB1396" s="11">
        <f>constants!$O$2</f>
        <v>4861.32</v>
      </c>
      <c r="AC1396" s="11">
        <f>VLOOKUP(BWscncns[[#This Row],[scanner]],[0]!ScnrAvgBW,2,FALSE)/1000</f>
        <v>6440.9193022088357</v>
      </c>
      <c r="AD1396" s="8">
        <f>(1+$F1396)*Z1396</f>
        <v>17647.536907283964</v>
      </c>
      <c r="AE1396" s="8">
        <f>(1+$F1396)*AA1396</f>
        <v>17647.536907283964</v>
      </c>
      <c r="AF1396" s="8">
        <f>(1+$F1396)*AB1396</f>
        <v>8824.9121131071588</v>
      </c>
      <c r="AG1396" s="8">
        <f>(1+$F1396)*AC1396</f>
        <v>11692.410038756649</v>
      </c>
      <c r="AH1396" s="8">
        <f>(1+$F1396)*$T1396/1000</f>
        <v>12303.802578901177</v>
      </c>
      <c r="AI1396" s="8">
        <f>(1+BWscncns[[#This Row],[pid_error]]*K_p)*BWscncns[[#This Row],[dbw]]/1000</f>
        <v>9540.7577894505885</v>
      </c>
      <c r="AJ1396" s="13">
        <f>BWscncns[[#This Row],[Torflow prgrssv alt vote]]/VLOOKUP(BWscncns[[#This Row],[class]],AltBWtotl,2,FALSE)*100</f>
        <v>3.3328710521541773E-2</v>
      </c>
      <c r="AK1396">
        <f>IF(D1396=E1396,1,0)</f>
        <v>0</v>
      </c>
    </row>
    <row r="1397" spans="1:37">
      <c r="A1397" s="1" t="s">
        <v>3297</v>
      </c>
      <c r="B1397" s="1" t="s">
        <v>3298</v>
      </c>
      <c r="C1397">
        <v>6910</v>
      </c>
      <c r="D1397">
        <v>1524286247</v>
      </c>
      <c r="E1397">
        <v>1524931979</v>
      </c>
      <c r="F1397" s="2">
        <v>0.87448623753400001</v>
      </c>
      <c r="G1397" s="2">
        <v>0.87448623753400001</v>
      </c>
      <c r="H1397">
        <v>12586875</v>
      </c>
      <c r="I1397" s="2">
        <v>0.126221758589</v>
      </c>
      <c r="J1397" s="2">
        <v>0</v>
      </c>
      <c r="K1397">
        <v>1</v>
      </c>
      <c r="L1397" s="1" t="s">
        <v>11680</v>
      </c>
      <c r="M1397" s="1" t="s">
        <v>3298</v>
      </c>
      <c r="N1397">
        <v>0</v>
      </c>
      <c r="O1397">
        <v>1</v>
      </c>
      <c r="P1397">
        <v>0</v>
      </c>
      <c r="Q1397">
        <v>0</v>
      </c>
      <c r="R1397" s="19">
        <f>BWscncns[[#This Row],[C fx]]*4+BWscncns[[#This Row],[C fg]]*2+BWscncns[[#This Row],[C fm]]</f>
        <v>2</v>
      </c>
      <c r="S1397">
        <v>6910</v>
      </c>
      <c r="T1397">
        <v>6623232</v>
      </c>
      <c r="U1397" s="13">
        <v>1.0432969999999999</v>
      </c>
      <c r="V1397" s="13">
        <v>0.95850000000000002</v>
      </c>
      <c r="W1397">
        <v>3032</v>
      </c>
      <c r="X1397">
        <v>60</v>
      </c>
      <c r="Z1397" s="10">
        <f>IF($N1397&lt;&gt;0,constants!$L$2,IF($O1397&lt;&gt;0,constants!$M$2,IF($P1397&lt;&gt;0,constants!$N$2,0)))</f>
        <v>9721.3799999999992</v>
      </c>
      <c r="AA1397" s="10">
        <f>IF($N1397&lt;&gt;0,constants!$L$2,IF($O1397&lt;&gt;0,constants!$M$2,IF($P1397&lt;&gt;0,constants!$P$2,0)))</f>
        <v>9721.3799999999992</v>
      </c>
      <c r="AB1397" s="11">
        <f>constants!$O$2</f>
        <v>4861.32</v>
      </c>
      <c r="AC1397" s="11">
        <f>VLOOKUP(BWscncns[[#This Row],[scanner]],[0]!ScnrAvgBW,2,FALSE)/1000</f>
        <v>11818.828055288463</v>
      </c>
      <c r="AD1397" s="8">
        <f>(1+$F1397)*Z1397</f>
        <v>18222.593019838278</v>
      </c>
      <c r="AE1397" s="8">
        <f>(1+$F1397)*AA1397</f>
        <v>18222.593019838278</v>
      </c>
      <c r="AF1397" s="8">
        <f>(1+$F1397)*AB1397</f>
        <v>9112.4774362487842</v>
      </c>
      <c r="AG1397" s="8">
        <f>(1+$F1397)*AC1397</f>
        <v>22154.230533418955</v>
      </c>
      <c r="AH1397" s="8">
        <f>(1+$F1397)*$T1397/1000</f>
        <v>12415.157231994792</v>
      </c>
      <c r="AI1397" s="8">
        <f>(1+BWscncns[[#This Row],[pid_error]]*K_p)*BWscncns[[#This Row],[dbw]]/1000</f>
        <v>9519.1946159973941</v>
      </c>
      <c r="AJ1397" s="13">
        <f>BWscncns[[#This Row],[Torflow prgrssv alt vote]]/VLOOKUP(BWscncns[[#This Row],[class]],AltBWtotl,2,FALSE)*100</f>
        <v>3.325338392990123E-2</v>
      </c>
      <c r="AK1397">
        <f>IF(D1397=E1397,1,0)</f>
        <v>0</v>
      </c>
    </row>
    <row r="1398" spans="1:37">
      <c r="A1398" s="1" t="s">
        <v>1592</v>
      </c>
      <c r="B1398" s="1" t="s">
        <v>49</v>
      </c>
      <c r="C1398">
        <v>15600</v>
      </c>
      <c r="D1398">
        <v>1524134121</v>
      </c>
      <c r="E1398">
        <v>1524991615</v>
      </c>
      <c r="F1398" s="2">
        <v>0.64198290508800004</v>
      </c>
      <c r="G1398" s="2">
        <v>0.64198290508800004</v>
      </c>
      <c r="H1398">
        <v>10898241</v>
      </c>
      <c r="I1398" s="2">
        <v>0.57567402836299997</v>
      </c>
      <c r="J1398" s="2">
        <v>0</v>
      </c>
      <c r="K1398">
        <v>2</v>
      </c>
      <c r="L1398" s="1" t="s">
        <v>11555</v>
      </c>
      <c r="M1398" s="1" t="s">
        <v>49</v>
      </c>
      <c r="N1398">
        <v>0</v>
      </c>
      <c r="O1398">
        <v>1</v>
      </c>
      <c r="P1398">
        <v>0</v>
      </c>
      <c r="Q1398">
        <v>0</v>
      </c>
      <c r="R1398" s="19">
        <f>BWscncns[[#This Row],[C fx]]*4+BWscncns[[#This Row],[C fg]]*2+BWscncns[[#This Row],[C fm]]</f>
        <v>2</v>
      </c>
      <c r="S1398">
        <v>12100</v>
      </c>
      <c r="T1398">
        <v>7202069</v>
      </c>
      <c r="U1398" s="13">
        <v>1.6800729999999999</v>
      </c>
      <c r="V1398" s="13">
        <v>0.59521199999999996</v>
      </c>
      <c r="W1398">
        <v>876</v>
      </c>
      <c r="X1398">
        <v>17</v>
      </c>
      <c r="Z1398" s="10">
        <f>IF($N1398&lt;&gt;0,constants!$L$2,IF($O1398&lt;&gt;0,constants!$M$2,IF($P1398&lt;&gt;0,constants!$N$2,0)))</f>
        <v>9721.3799999999992</v>
      </c>
      <c r="AA1398" s="10">
        <f>IF($N1398&lt;&gt;0,constants!$L$2,IF($O1398&lt;&gt;0,constants!$M$2,IF($P1398&lt;&gt;0,constants!$P$2,0)))</f>
        <v>9721.3799999999992</v>
      </c>
      <c r="AB1398" s="11">
        <f>constants!$O$2</f>
        <v>4861.32</v>
      </c>
      <c r="AC1398" s="11">
        <f>VLOOKUP(BWscncns[[#This Row],[scanner]],[0]!ScnrAvgBW,2,FALSE)/1000</f>
        <v>8853.6095214723919</v>
      </c>
      <c r="AD1398" s="8">
        <f>(1+$F1398)*Z1398</f>
        <v>15962.339773864382</v>
      </c>
      <c r="AE1398" s="8">
        <f>(1+$F1398)*AA1398</f>
        <v>15962.339773864382</v>
      </c>
      <c r="AF1398" s="8">
        <f>(1+$F1398)*AB1398</f>
        <v>7982.2043361623964</v>
      </c>
      <c r="AG1398" s="8">
        <f>(1+$F1398)*AC1398</f>
        <v>14537.475482582016</v>
      </c>
      <c r="AH1398" s="8">
        <f>(1+$F1398)*$T1398/1000</f>
        <v>11825.67417926423</v>
      </c>
      <c r="AI1398" s="8">
        <f>(1+BWscncns[[#This Row],[pid_error]]*K_p)*BWscncns[[#This Row],[dbw]]/1000</f>
        <v>9513.8715896321137</v>
      </c>
      <c r="AJ1398" s="13">
        <f>BWscncns[[#This Row],[Torflow prgrssv alt vote]]/VLOOKUP(BWscncns[[#This Row],[class]],AltBWtotl,2,FALSE)*100</f>
        <v>3.32347890123127E-2</v>
      </c>
      <c r="AK1398">
        <f>IF(D1398=E1398,1,0)</f>
        <v>0</v>
      </c>
    </row>
    <row r="1399" spans="1:37">
      <c r="A1399" s="1" t="s">
        <v>2121</v>
      </c>
      <c r="B1399" s="1" t="s">
        <v>2122</v>
      </c>
      <c r="C1399">
        <v>14100</v>
      </c>
      <c r="D1399">
        <v>1524757109</v>
      </c>
      <c r="E1399">
        <v>1524962626</v>
      </c>
      <c r="F1399" s="2">
        <v>1.0204473547999999</v>
      </c>
      <c r="G1399" s="2">
        <v>1.0204473547999999</v>
      </c>
      <c r="H1399">
        <v>12711555</v>
      </c>
      <c r="I1399" s="2">
        <v>-6.7015261049999997E-2</v>
      </c>
      <c r="J1399" s="2">
        <v>0</v>
      </c>
      <c r="K1399">
        <v>3</v>
      </c>
      <c r="L1399" s="1" t="s">
        <v>11737</v>
      </c>
      <c r="M1399" s="1" t="s">
        <v>2122</v>
      </c>
      <c r="N1399">
        <v>0</v>
      </c>
      <c r="O1399">
        <v>1</v>
      </c>
      <c r="P1399">
        <v>0</v>
      </c>
      <c r="Q1399">
        <v>0</v>
      </c>
      <c r="R1399" s="19">
        <f>BWscncns[[#This Row],[C fx]]*4+BWscncns[[#This Row],[C fg]]*2+BWscncns[[#This Row],[C fm]]</f>
        <v>2</v>
      </c>
      <c r="S1399">
        <v>9490</v>
      </c>
      <c r="T1399">
        <v>6291456</v>
      </c>
      <c r="U1399" s="13">
        <v>1.5083949999999999</v>
      </c>
      <c r="V1399" s="13">
        <v>0.66295599999999999</v>
      </c>
      <c r="W1399">
        <v>1344</v>
      </c>
      <c r="X1399">
        <v>26</v>
      </c>
      <c r="Z1399" s="10">
        <f>IF($N1399&lt;&gt;0,constants!$L$2,IF($O1399&lt;&gt;0,constants!$M$2,IF($P1399&lt;&gt;0,constants!$N$2,0)))</f>
        <v>9721.3799999999992</v>
      </c>
      <c r="AA1399" s="10">
        <f>IF($N1399&lt;&gt;0,constants!$L$2,IF($O1399&lt;&gt;0,constants!$M$2,IF($P1399&lt;&gt;0,constants!$P$2,0)))</f>
        <v>9721.3799999999992</v>
      </c>
      <c r="AB1399" s="11">
        <f>constants!$O$2</f>
        <v>4861.32</v>
      </c>
      <c r="AC1399" s="11">
        <f>VLOOKUP(BWscncns[[#This Row],[scanner]],[0]!ScnrAvgBW,2,FALSE)/1000</f>
        <v>6440.9193022088357</v>
      </c>
      <c r="AD1399" s="8">
        <f>(1+$F1399)*Z1399</f>
        <v>19641.536506005621</v>
      </c>
      <c r="AE1399" s="8">
        <f>(1+$F1399)*AA1399</f>
        <v>19641.536506005621</v>
      </c>
      <c r="AF1399" s="8">
        <f>(1+$F1399)*AB1399</f>
        <v>9822.0411348363359</v>
      </c>
      <c r="AG1399" s="8">
        <f>(1+$F1399)*AC1399</f>
        <v>13013.538366628103</v>
      </c>
      <c r="AH1399" s="8">
        <f>(1+$F1399)*$T1399/1000</f>
        <v>12711.555633040589</v>
      </c>
      <c r="AI1399" s="8">
        <f>(1+BWscncns[[#This Row],[pid_error]]*K_p)*BWscncns[[#This Row],[dbw]]/1000</f>
        <v>9501.5058165202936</v>
      </c>
      <c r="AJ1399" s="13">
        <f>BWscncns[[#This Row],[Torflow prgrssv alt vote]]/VLOOKUP(BWscncns[[#This Row],[class]],AltBWtotl,2,FALSE)*100</f>
        <v>3.3191591681292029E-2</v>
      </c>
      <c r="AK1399">
        <f>IF(D1399=E1399,1,0)</f>
        <v>0</v>
      </c>
    </row>
    <row r="1400" spans="1:37">
      <c r="A1400" s="1" t="s">
        <v>7558</v>
      </c>
      <c r="B1400" s="1" t="s">
        <v>7559</v>
      </c>
      <c r="C1400">
        <v>9760</v>
      </c>
      <c r="D1400">
        <v>1524876650</v>
      </c>
      <c r="E1400">
        <v>1524991754</v>
      </c>
      <c r="F1400" s="2">
        <v>1.1757403508299999</v>
      </c>
      <c r="G1400" s="2">
        <v>1.1757403508299999</v>
      </c>
      <c r="H1400">
        <v>12359451</v>
      </c>
      <c r="I1400" s="2">
        <v>0.72398848563499996</v>
      </c>
      <c r="J1400" s="2">
        <v>0</v>
      </c>
      <c r="K1400">
        <v>4</v>
      </c>
      <c r="L1400" s="1" t="s">
        <v>11607</v>
      </c>
      <c r="M1400" s="1" t="s">
        <v>7559</v>
      </c>
      <c r="N1400">
        <v>0</v>
      </c>
      <c r="O1400">
        <v>1</v>
      </c>
      <c r="P1400">
        <v>0</v>
      </c>
      <c r="Q1400">
        <v>0</v>
      </c>
      <c r="R1400" s="19">
        <f>BWscncns[[#This Row],[C fx]]*4+BWscncns[[#This Row],[C fg]]*2+BWscncns[[#This Row],[C fm]]</f>
        <v>2</v>
      </c>
      <c r="S1400">
        <v>7670</v>
      </c>
      <c r="T1400">
        <v>5977088</v>
      </c>
      <c r="U1400" s="13">
        <v>1.283234</v>
      </c>
      <c r="V1400" s="13">
        <v>0.779281</v>
      </c>
      <c r="W1400">
        <v>2040</v>
      </c>
      <c r="X1400">
        <v>40</v>
      </c>
      <c r="Z1400" s="10">
        <f>IF($N1400&lt;&gt;0,constants!$L$2,IF($O1400&lt;&gt;0,constants!$M$2,IF($P1400&lt;&gt;0,constants!$N$2,0)))</f>
        <v>9721.3799999999992</v>
      </c>
      <c r="AA1400" s="10">
        <f>IF($N1400&lt;&gt;0,constants!$L$2,IF($O1400&lt;&gt;0,constants!$M$2,IF($P1400&lt;&gt;0,constants!$P$2,0)))</f>
        <v>9721.3799999999992</v>
      </c>
      <c r="AB1400" s="11">
        <f>constants!$O$2</f>
        <v>4861.32</v>
      </c>
      <c r="AC1400" s="11">
        <f>VLOOKUP(BWscncns[[#This Row],[scanner]],[0]!ScnrAvgBW,2,FALSE)/1000</f>
        <v>4819.491751072962</v>
      </c>
      <c r="AD1400" s="8">
        <f>(1+$F1400)*Z1400</f>
        <v>21151.198731751741</v>
      </c>
      <c r="AE1400" s="8">
        <f>(1+$F1400)*AA1400</f>
        <v>21151.198731751741</v>
      </c>
      <c r="AF1400" s="8">
        <f>(1+$F1400)*AB1400</f>
        <v>10576.970082296895</v>
      </c>
      <c r="AG1400" s="8">
        <f>(1+$F1400)*AC1400</f>
        <v>10485.962673301778</v>
      </c>
      <c r="AH1400" s="8">
        <f>(1+$F1400)*$T1400/1000</f>
        <v>13004.591542061784</v>
      </c>
      <c r="AI1400" s="8">
        <f>(1+BWscncns[[#This Row],[pid_error]]*K_p)*BWscncns[[#This Row],[dbw]]/1000</f>
        <v>9490.8397710308909</v>
      </c>
      <c r="AJ1400" s="13">
        <f>BWscncns[[#This Row],[Torflow prgrssv alt vote]]/VLOOKUP(BWscncns[[#This Row],[class]],AltBWtotl,2,FALSE)*100</f>
        <v>3.3154332005449615E-2</v>
      </c>
      <c r="AK1400">
        <f>IF(D1400=E1400,1,0)</f>
        <v>0</v>
      </c>
    </row>
    <row r="1401" spans="1:37">
      <c r="A1401" s="1" t="s">
        <v>10926</v>
      </c>
      <c r="B1401" s="1" t="s">
        <v>10927</v>
      </c>
      <c r="C1401">
        <v>8120</v>
      </c>
      <c r="D1401">
        <v>1524995972</v>
      </c>
      <c r="E1401">
        <v>1524995972</v>
      </c>
      <c r="F1401" s="2">
        <v>0.847508171591</v>
      </c>
      <c r="G1401" s="2">
        <v>0.847508171591</v>
      </c>
      <c r="H1401">
        <v>8116302</v>
      </c>
      <c r="I1401" s="2">
        <v>1.27974109088</v>
      </c>
      <c r="J1401" s="2">
        <v>0</v>
      </c>
      <c r="K1401">
        <v>2</v>
      </c>
      <c r="L1401" s="1" t="s">
        <v>11543</v>
      </c>
      <c r="M1401" s="1" t="s">
        <v>10927</v>
      </c>
      <c r="N1401">
        <v>0</v>
      </c>
      <c r="O1401">
        <v>0</v>
      </c>
      <c r="P1401">
        <v>1</v>
      </c>
      <c r="Q1401">
        <v>0</v>
      </c>
      <c r="R1401" s="19">
        <f>BWscncns[[#This Row],[C fx]]*4+BWscncns[[#This Row],[C fg]]*2+BWscncns[[#This Row],[C fm]]</f>
        <v>1</v>
      </c>
      <c r="S1401">
        <v>8120</v>
      </c>
      <c r="T1401">
        <v>6658472</v>
      </c>
      <c r="U1401" s="13">
        <v>1.2194990000000001</v>
      </c>
      <c r="V1401" s="13">
        <v>0.82000899999999999</v>
      </c>
      <c r="W1401">
        <v>2258</v>
      </c>
      <c r="X1401">
        <v>45</v>
      </c>
      <c r="Z1401" s="10">
        <f>IF($N1401&lt;&gt;0,constants!$L$2,IF($O1401&lt;&gt;0,constants!$M$2,IF($P1401&lt;&gt;0,constants!$N$2,0)))</f>
        <v>1117.99</v>
      </c>
      <c r="AA1401" s="10">
        <f>IF($N1401&lt;&gt;0,constants!$L$2,IF($O1401&lt;&gt;0,constants!$M$2,IF($P1401&lt;&gt;0,constants!$P$2,0)))</f>
        <v>4051.45</v>
      </c>
      <c r="AB1401" s="11">
        <f>constants!$O$2</f>
        <v>4861.32</v>
      </c>
      <c r="AC1401" s="11">
        <f>VLOOKUP(BWscncns[[#This Row],[scanner]],[0]!ScnrAvgBW,2,FALSE)/1000</f>
        <v>8853.6095214723919</v>
      </c>
      <c r="AD1401" s="8">
        <f>(1+$F1401)*Z1401</f>
        <v>2065.4956607570221</v>
      </c>
      <c r="AE1401" s="8">
        <f>(1+$F1401)*AA1401</f>
        <v>7485.0869817923567</v>
      </c>
      <c r="AF1401" s="8">
        <f>(1+$F1401)*AB1401</f>
        <v>8981.3284247187603</v>
      </c>
      <c r="AG1401" s="8">
        <f>(1+$F1401)*AC1401</f>
        <v>16357.115938996127</v>
      </c>
      <c r="AH1401" s="8">
        <f>(1+$F1401)*$T1401/1000</f>
        <v>12301.581430309869</v>
      </c>
      <c r="AI1401" s="8">
        <f>(1+BWscncns[[#This Row],[pid_error]]*K_p)*BWscncns[[#This Row],[dbw]]/1000</f>
        <v>9480.0267151549342</v>
      </c>
      <c r="AJ1401" s="13">
        <f>BWscncns[[#This Row],[Torflow prgrssv alt vote]]/VLOOKUP(BWscncns[[#This Row],[class]],AltBWtotl,2,FALSE)*100</f>
        <v>0.18697143449539891</v>
      </c>
      <c r="AK1401">
        <f>IF(D1401=E1401,1,0)</f>
        <v>1</v>
      </c>
    </row>
    <row r="1402" spans="1:37">
      <c r="A1402" s="1" t="s">
        <v>8097</v>
      </c>
      <c r="B1402" s="1" t="s">
        <v>8098</v>
      </c>
      <c r="C1402">
        <v>12100</v>
      </c>
      <c r="D1402">
        <v>1524216654</v>
      </c>
      <c r="E1402">
        <v>1525006050</v>
      </c>
      <c r="F1402" s="2">
        <v>1.01014221334</v>
      </c>
      <c r="G1402" s="2">
        <v>1.01014221334</v>
      </c>
      <c r="H1402">
        <v>12646721</v>
      </c>
      <c r="I1402" s="2">
        <v>-4.9063114320899999E-2</v>
      </c>
      <c r="J1402" s="2">
        <v>0</v>
      </c>
      <c r="K1402">
        <v>1</v>
      </c>
      <c r="L1402" s="1" t="s">
        <v>11558</v>
      </c>
      <c r="M1402" s="1" t="s">
        <v>8098</v>
      </c>
      <c r="N1402">
        <v>0</v>
      </c>
      <c r="O1402">
        <v>1</v>
      </c>
      <c r="P1402">
        <v>0</v>
      </c>
      <c r="Q1402">
        <v>0</v>
      </c>
      <c r="R1402" s="19">
        <f>BWscncns[[#This Row],[C fx]]*4+BWscncns[[#This Row],[C fg]]*2+BWscncns[[#This Row],[C fm]]</f>
        <v>2</v>
      </c>
      <c r="S1402">
        <v>12100</v>
      </c>
      <c r="T1402">
        <v>6291456</v>
      </c>
      <c r="U1402" s="13">
        <v>1.923243</v>
      </c>
      <c r="V1402" s="13">
        <v>0.51995499999999995</v>
      </c>
      <c r="W1402">
        <v>492</v>
      </c>
      <c r="X1402">
        <v>9</v>
      </c>
      <c r="Z1402" s="10">
        <f>IF($N1402&lt;&gt;0,constants!$L$2,IF($O1402&lt;&gt;0,constants!$M$2,IF($P1402&lt;&gt;0,constants!$N$2,0)))</f>
        <v>9721.3799999999992</v>
      </c>
      <c r="AA1402" s="10">
        <f>IF($N1402&lt;&gt;0,constants!$L$2,IF($O1402&lt;&gt;0,constants!$M$2,IF($P1402&lt;&gt;0,constants!$P$2,0)))</f>
        <v>9721.3799999999992</v>
      </c>
      <c r="AB1402" s="11">
        <f>constants!$O$2</f>
        <v>4861.32</v>
      </c>
      <c r="AC1402" s="11">
        <f>VLOOKUP(BWscncns[[#This Row],[scanner]],[0]!ScnrAvgBW,2,FALSE)/1000</f>
        <v>11818.828055288463</v>
      </c>
      <c r="AD1402" s="8">
        <f>(1+$F1402)*Z1402</f>
        <v>19541.356309919207</v>
      </c>
      <c r="AE1402" s="8">
        <f>(1+$F1402)*AA1402</f>
        <v>19541.356309919207</v>
      </c>
      <c r="AF1402" s="8">
        <f>(1+$F1402)*AB1402</f>
        <v>9771.9445445540077</v>
      </c>
      <c r="AG1402" s="8">
        <f>(1+$F1402)*AC1402</f>
        <v>23757.525186142437</v>
      </c>
      <c r="AH1402" s="8">
        <f>(1+$F1402)*$T1402/1000</f>
        <v>12646.721288971223</v>
      </c>
      <c r="AI1402" s="8">
        <f>(1+BWscncns[[#This Row],[pid_error]]*K_p)*BWscncns[[#This Row],[dbw]]/1000</f>
        <v>9469.0886444856114</v>
      </c>
      <c r="AJ1402" s="13">
        <f>BWscncns[[#This Row],[Torflow prgrssv alt vote]]/VLOOKUP(BWscncns[[#This Row],[class]],AltBWtotl,2,FALSE)*100</f>
        <v>3.307834883764018E-2</v>
      </c>
      <c r="AK1402">
        <f>IF(D1402=E1402,1,0)</f>
        <v>0</v>
      </c>
    </row>
    <row r="1403" spans="1:37">
      <c r="A1403" s="1" t="s">
        <v>10949</v>
      </c>
      <c r="B1403" s="1" t="s">
        <v>10950</v>
      </c>
      <c r="C1403">
        <v>13700</v>
      </c>
      <c r="D1403">
        <v>1524989730</v>
      </c>
      <c r="E1403">
        <v>1524989730</v>
      </c>
      <c r="F1403" s="2">
        <v>1.6118186452400001</v>
      </c>
      <c r="G1403" s="2">
        <v>1.6118186452400001</v>
      </c>
      <c r="H1403">
        <v>13693451</v>
      </c>
      <c r="I1403" s="2">
        <v>0.17473014593</v>
      </c>
      <c r="J1403" s="2">
        <v>0</v>
      </c>
      <c r="K1403">
        <v>1</v>
      </c>
      <c r="L1403" s="1" t="s">
        <v>11532</v>
      </c>
      <c r="M1403" s="1" t="s">
        <v>10950</v>
      </c>
      <c r="N1403">
        <v>0</v>
      </c>
      <c r="O1403">
        <v>1</v>
      </c>
      <c r="P1403">
        <v>0</v>
      </c>
      <c r="Q1403">
        <v>0</v>
      </c>
      <c r="R1403" s="19">
        <f>BWscncns[[#This Row],[C fx]]*4+BWscncns[[#This Row],[C fg]]*2+BWscncns[[#This Row],[C fm]]</f>
        <v>2</v>
      </c>
      <c r="S1403">
        <v>11400</v>
      </c>
      <c r="T1403">
        <v>5242880</v>
      </c>
      <c r="U1403" s="13">
        <v>2.1743769999999998</v>
      </c>
      <c r="V1403" s="13">
        <v>0.45990199999999998</v>
      </c>
      <c r="W1403">
        <v>273</v>
      </c>
      <c r="X1403">
        <v>5</v>
      </c>
      <c r="Z1403" s="10">
        <f>IF($N1403&lt;&gt;0,constants!$L$2,IF($O1403&lt;&gt;0,constants!$M$2,IF($P1403&lt;&gt;0,constants!$N$2,0)))</f>
        <v>9721.3799999999992</v>
      </c>
      <c r="AA1403" s="10">
        <f>IF($N1403&lt;&gt;0,constants!$L$2,IF($O1403&lt;&gt;0,constants!$M$2,IF($P1403&lt;&gt;0,constants!$P$2,0)))</f>
        <v>9721.3799999999992</v>
      </c>
      <c r="AB1403" s="11">
        <f>constants!$O$2</f>
        <v>4861.32</v>
      </c>
      <c r="AC1403" s="11">
        <f>VLOOKUP(BWscncns[[#This Row],[scanner]],[0]!ScnrAvgBW,2,FALSE)/1000</f>
        <v>11818.828055288463</v>
      </c>
      <c r="AD1403" s="8">
        <f>(1+$F1403)*Z1403</f>
        <v>25390.481541463228</v>
      </c>
      <c r="AE1403" s="8">
        <f>(1+$F1403)*AA1403</f>
        <v>25390.481541463228</v>
      </c>
      <c r="AF1403" s="8">
        <f>(1+$F1403)*AB1403</f>
        <v>12696.886216478117</v>
      </c>
      <c r="AG1403" s="8">
        <f>(1+$F1403)*AC1403</f>
        <v>30868.635479688019</v>
      </c>
      <c r="AH1403" s="8">
        <f>(1+$F1403)*$T1403/1000</f>
        <v>13693.451738755892</v>
      </c>
      <c r="AI1403" s="8">
        <f>(1+BWscncns[[#This Row],[pid_error]]*K_p)*BWscncns[[#This Row],[dbw]]/1000</f>
        <v>9468.1658693779464</v>
      </c>
      <c r="AJ1403" s="13">
        <f>BWscncns[[#This Row],[Torflow prgrssv alt vote]]/VLOOKUP(BWscncns[[#This Row],[class]],AltBWtotl,2,FALSE)*100</f>
        <v>3.3075125309161769E-2</v>
      </c>
      <c r="AK1403">
        <f>IF(D1403=E1403,1,0)</f>
        <v>1</v>
      </c>
    </row>
    <row r="1404" spans="1:37">
      <c r="A1404" s="1" t="s">
        <v>4407</v>
      </c>
      <c r="B1404" s="1" t="s">
        <v>4408</v>
      </c>
      <c r="C1404">
        <v>11500</v>
      </c>
      <c r="D1404">
        <v>1524988531</v>
      </c>
      <c r="E1404">
        <v>1524988531</v>
      </c>
      <c r="F1404" s="2">
        <v>0.54104136326600005</v>
      </c>
      <c r="G1404" s="2">
        <v>0.54104136326600005</v>
      </c>
      <c r="H1404">
        <v>11483297</v>
      </c>
      <c r="I1404" s="2">
        <v>9.9854902154599995E-2</v>
      </c>
      <c r="J1404" s="2">
        <v>0</v>
      </c>
      <c r="K1404">
        <v>3</v>
      </c>
      <c r="L1404" s="1" t="s">
        <v>11591</v>
      </c>
      <c r="M1404" s="1" t="s">
        <v>4408</v>
      </c>
      <c r="N1404">
        <v>0</v>
      </c>
      <c r="O1404">
        <v>0</v>
      </c>
      <c r="P1404">
        <v>1</v>
      </c>
      <c r="Q1404">
        <v>0</v>
      </c>
      <c r="R1404" s="19">
        <f>BWscncns[[#This Row],[C fx]]*4+BWscncns[[#This Row],[C fg]]*2+BWscncns[[#This Row],[C fm]]</f>
        <v>1</v>
      </c>
      <c r="S1404">
        <v>9280</v>
      </c>
      <c r="T1404">
        <v>7451648</v>
      </c>
      <c r="U1404" s="13">
        <v>1.2453620000000001</v>
      </c>
      <c r="V1404" s="13">
        <v>0.802979</v>
      </c>
      <c r="W1404">
        <v>2164</v>
      </c>
      <c r="X1404">
        <v>43</v>
      </c>
      <c r="Z1404" s="10">
        <f>IF($N1404&lt;&gt;0,constants!$L$2,IF($O1404&lt;&gt;0,constants!$M$2,IF($P1404&lt;&gt;0,constants!$N$2,0)))</f>
        <v>1117.99</v>
      </c>
      <c r="AA1404" s="10">
        <f>IF($N1404&lt;&gt;0,constants!$L$2,IF($O1404&lt;&gt;0,constants!$M$2,IF($P1404&lt;&gt;0,constants!$P$2,0)))</f>
        <v>4051.45</v>
      </c>
      <c r="AB1404" s="11">
        <f>constants!$O$2</f>
        <v>4861.32</v>
      </c>
      <c r="AC1404" s="11">
        <f>VLOOKUP(BWscncns[[#This Row],[scanner]],[0]!ScnrAvgBW,2,FALSE)/1000</f>
        <v>6440.9193022088357</v>
      </c>
      <c r="AD1404" s="8">
        <f>(1+$F1404)*Z1404</f>
        <v>1722.8688337177555</v>
      </c>
      <c r="AE1404" s="8">
        <f>(1+$F1404)*AA1404</f>
        <v>6243.4520312040358</v>
      </c>
      <c r="AF1404" s="8">
        <f>(1+$F1404)*AB1404</f>
        <v>7491.4952000722706</v>
      </c>
      <c r="AG1404" s="8">
        <f>(1+$F1404)*AC1404</f>
        <v>9925.7230621621984</v>
      </c>
      <c r="AH1404" s="8">
        <f>(1+$F1404)*$T1404/1000</f>
        <v>11483.297792498362</v>
      </c>
      <c r="AI1404" s="8">
        <f>(1+BWscncns[[#This Row],[pid_error]]*K_p)*BWscncns[[#This Row],[dbw]]/1000</f>
        <v>9467.4728962491827</v>
      </c>
      <c r="AJ1404" s="13">
        <f>BWscncns[[#This Row],[Torflow prgrssv alt vote]]/VLOOKUP(BWscncns[[#This Row],[class]],AltBWtotl,2,FALSE)*100</f>
        <v>0.18672383967317638</v>
      </c>
      <c r="AK1404">
        <f>IF(D1404=E1404,1,0)</f>
        <v>1</v>
      </c>
    </row>
    <row r="1405" spans="1:37">
      <c r="A1405" s="1" t="s">
        <v>681</v>
      </c>
      <c r="B1405" s="1" t="s">
        <v>682</v>
      </c>
      <c r="C1405">
        <v>13100</v>
      </c>
      <c r="D1405">
        <v>1524837630</v>
      </c>
      <c r="E1405">
        <v>1524837630</v>
      </c>
      <c r="F1405" s="2">
        <v>1.16380097519</v>
      </c>
      <c r="G1405" s="2">
        <v>1.16380097519</v>
      </c>
      <c r="H1405">
        <v>13121659</v>
      </c>
      <c r="I1405" s="2">
        <v>6.9484961994499994E-2</v>
      </c>
      <c r="J1405" s="2">
        <v>0</v>
      </c>
      <c r="K1405">
        <v>2</v>
      </c>
      <c r="L1405" s="1" t="s">
        <v>11771</v>
      </c>
      <c r="M1405" s="1" t="s">
        <v>682</v>
      </c>
      <c r="N1405">
        <v>0</v>
      </c>
      <c r="O1405">
        <v>0</v>
      </c>
      <c r="P1405">
        <v>1</v>
      </c>
      <c r="Q1405">
        <v>0</v>
      </c>
      <c r="R1405" s="19">
        <f>BWscncns[[#This Row],[C fx]]*4+BWscncns[[#This Row],[C fg]]*2+BWscncns[[#This Row],[C fm]]</f>
        <v>1</v>
      </c>
      <c r="S1405">
        <v>7420</v>
      </c>
      <c r="T1405">
        <v>5982494</v>
      </c>
      <c r="U1405" s="13">
        <v>1.2402850000000001</v>
      </c>
      <c r="V1405" s="13">
        <v>0.80626600000000004</v>
      </c>
      <c r="W1405">
        <v>2177</v>
      </c>
      <c r="X1405">
        <v>43</v>
      </c>
      <c r="Z1405" s="10">
        <f>IF($N1405&lt;&gt;0,constants!$L$2,IF($O1405&lt;&gt;0,constants!$M$2,IF($P1405&lt;&gt;0,constants!$N$2,0)))</f>
        <v>1117.99</v>
      </c>
      <c r="AA1405" s="10">
        <f>IF($N1405&lt;&gt;0,constants!$L$2,IF($O1405&lt;&gt;0,constants!$M$2,IF($P1405&lt;&gt;0,constants!$P$2,0)))</f>
        <v>4051.45</v>
      </c>
      <c r="AB1405" s="11">
        <f>constants!$O$2</f>
        <v>4861.32</v>
      </c>
      <c r="AC1405" s="11">
        <f>VLOOKUP(BWscncns[[#This Row],[scanner]],[0]!ScnrAvgBW,2,FALSE)/1000</f>
        <v>8853.6095214723919</v>
      </c>
      <c r="AD1405" s="8">
        <f>(1+$F1405)*Z1405</f>
        <v>2419.1078522526682</v>
      </c>
      <c r="AE1405" s="8">
        <f>(1+$F1405)*AA1405</f>
        <v>8766.5314609335255</v>
      </c>
      <c r="AF1405" s="8">
        <f>(1+$F1405)*AB1405</f>
        <v>10518.92895671065</v>
      </c>
      <c r="AG1405" s="8">
        <f>(1+$F1405)*AC1405</f>
        <v>19157.448916513433</v>
      </c>
      <c r="AH1405" s="8">
        <f>(1+$F1405)*$T1405/1000</f>
        <v>12944.926351268323</v>
      </c>
      <c r="AI1405" s="8">
        <f>(1+BWscncns[[#This Row],[pid_error]]*K_p)*BWscncns[[#This Row],[dbw]]/1000</f>
        <v>9463.7101756341617</v>
      </c>
      <c r="AJ1405" s="13">
        <f>BWscncns[[#This Row],[Torflow prgrssv alt vote]]/VLOOKUP(BWscncns[[#This Row],[class]],AltBWtotl,2,FALSE)*100</f>
        <v>0.18664962877777128</v>
      </c>
      <c r="AK1405">
        <f>IF(D1405=E1405,1,0)</f>
        <v>1</v>
      </c>
    </row>
    <row r="1406" spans="1:37">
      <c r="A1406" s="1" t="s">
        <v>9681</v>
      </c>
      <c r="B1406" s="1" t="s">
        <v>9682</v>
      </c>
      <c r="C1406">
        <v>12000</v>
      </c>
      <c r="D1406">
        <v>1524995972</v>
      </c>
      <c r="E1406">
        <v>1524995972</v>
      </c>
      <c r="F1406" s="2">
        <v>0.74121888161100002</v>
      </c>
      <c r="G1406" s="2">
        <v>0.74121888161100002</v>
      </c>
      <c r="H1406">
        <v>12006776</v>
      </c>
      <c r="I1406" s="2">
        <v>0.25101708382999999</v>
      </c>
      <c r="J1406" s="2">
        <v>4.3478260869600001E-2</v>
      </c>
      <c r="K1406">
        <v>2</v>
      </c>
      <c r="L1406" s="1" t="s">
        <v>11543</v>
      </c>
      <c r="M1406" s="1" t="s">
        <v>9682</v>
      </c>
      <c r="N1406">
        <v>1</v>
      </c>
      <c r="O1406">
        <v>0</v>
      </c>
      <c r="P1406">
        <v>0</v>
      </c>
      <c r="Q1406">
        <v>0</v>
      </c>
      <c r="R1406" s="19">
        <f>BWscncns[[#This Row],[C fx]]*4+BWscncns[[#This Row],[C fg]]*2+BWscncns[[#This Row],[C fm]]</f>
        <v>4</v>
      </c>
      <c r="S1406">
        <v>12000</v>
      </c>
      <c r="T1406">
        <v>6895616</v>
      </c>
      <c r="U1406" s="13">
        <v>1.7402359999999999</v>
      </c>
      <c r="V1406" s="13">
        <v>0.57463500000000001</v>
      </c>
      <c r="W1406">
        <v>779</v>
      </c>
      <c r="X1406">
        <v>15</v>
      </c>
      <c r="Z1406" s="10">
        <f>IF($N1406&lt;&gt;0,constants!$L$2,IF($O1406&lt;&gt;0,constants!$M$2,IF($P1406&lt;&gt;0,constants!$N$2,0)))</f>
        <v>10125.48</v>
      </c>
      <c r="AA1406" s="10">
        <f>IF($N1406&lt;&gt;0,constants!$L$2,IF($O1406&lt;&gt;0,constants!$M$2,IF($P1406&lt;&gt;0,constants!$P$2,0)))</f>
        <v>10125.48</v>
      </c>
      <c r="AB1406" s="11">
        <f>constants!$O$2</f>
        <v>4861.32</v>
      </c>
      <c r="AC1406" s="11">
        <f>VLOOKUP(BWscncns[[#This Row],[scanner]],[0]!ScnrAvgBW,2,FALSE)/1000</f>
        <v>8853.6095214723919</v>
      </c>
      <c r="AD1406" s="8">
        <f>(1+$F1406)*Z1406</f>
        <v>17630.676961374549</v>
      </c>
      <c r="AE1406" s="8">
        <f>(1+$F1406)*AA1406</f>
        <v>17630.676961374549</v>
      </c>
      <c r="AF1406" s="8">
        <f>(1+$F1406)*AB1406</f>
        <v>8464.6221735531872</v>
      </c>
      <c r="AG1406" s="8">
        <f>(1+$F1406)*AC1406</f>
        <v>15416.072069198661</v>
      </c>
      <c r="AH1406" s="8">
        <f>(1+$F1406)*$T1406/1000</f>
        <v>12006.776779538919</v>
      </c>
      <c r="AI1406" s="8">
        <f>(1+BWscncns[[#This Row],[pid_error]]*K_p)*BWscncns[[#This Row],[dbw]]/1000</f>
        <v>9451.1963897694586</v>
      </c>
      <c r="AJ1406" s="13">
        <f>BWscncns[[#This Row],[Torflow prgrssv alt vote]]/VLOOKUP(BWscncns[[#This Row],[class]],AltBWtotl,2,FALSE)*100</f>
        <v>8.100378655288186E-2</v>
      </c>
      <c r="AK1406">
        <f>IF(D1406=E1406,1,0)</f>
        <v>1</v>
      </c>
    </row>
    <row r="1407" spans="1:37">
      <c r="A1407" s="1" t="s">
        <v>1085</v>
      </c>
      <c r="B1407" s="1" t="s">
        <v>1086</v>
      </c>
      <c r="C1407">
        <v>13800</v>
      </c>
      <c r="D1407">
        <v>1525009122</v>
      </c>
      <c r="E1407">
        <v>1525009122</v>
      </c>
      <c r="F1407" s="2">
        <v>1.68826348813</v>
      </c>
      <c r="G1407" s="2">
        <v>1.68826348813</v>
      </c>
      <c r="H1407">
        <v>13763909</v>
      </c>
      <c r="I1407" s="2">
        <v>1.17414000582</v>
      </c>
      <c r="J1407" s="2">
        <v>0</v>
      </c>
      <c r="K1407">
        <v>1</v>
      </c>
      <c r="L1407" s="1" t="s">
        <v>11549</v>
      </c>
      <c r="M1407" s="1" t="s">
        <v>1086</v>
      </c>
      <c r="N1407">
        <v>0</v>
      </c>
      <c r="O1407">
        <v>0</v>
      </c>
      <c r="P1407">
        <v>1</v>
      </c>
      <c r="Q1407">
        <v>0</v>
      </c>
      <c r="R1407" s="19">
        <f>BWscncns[[#This Row],[C fx]]*4+BWscncns[[#This Row],[C fg]]*2+BWscncns[[#This Row],[C fm]]</f>
        <v>1</v>
      </c>
      <c r="S1407">
        <v>9540</v>
      </c>
      <c r="T1407">
        <v>5120000</v>
      </c>
      <c r="U1407" s="13">
        <v>1.863281</v>
      </c>
      <c r="V1407" s="13">
        <v>0.53668800000000005</v>
      </c>
      <c r="W1407">
        <v>564</v>
      </c>
      <c r="X1407">
        <v>11</v>
      </c>
      <c r="Z1407" s="10">
        <f>IF($N1407&lt;&gt;0,constants!$L$2,IF($O1407&lt;&gt;0,constants!$M$2,IF($P1407&lt;&gt;0,constants!$N$2,0)))</f>
        <v>1117.99</v>
      </c>
      <c r="AA1407" s="10">
        <f>IF($N1407&lt;&gt;0,constants!$L$2,IF($O1407&lt;&gt;0,constants!$M$2,IF($P1407&lt;&gt;0,constants!$P$2,0)))</f>
        <v>4051.45</v>
      </c>
      <c r="AB1407" s="11">
        <f>constants!$O$2</f>
        <v>4861.32</v>
      </c>
      <c r="AC1407" s="11">
        <f>VLOOKUP(BWscncns[[#This Row],[scanner]],[0]!ScnrAvgBW,2,FALSE)/1000</f>
        <v>11818.828055288463</v>
      </c>
      <c r="AD1407" s="8">
        <f>(1+$F1407)*Z1407</f>
        <v>3005.4516970944587</v>
      </c>
      <c r="AE1407" s="8">
        <f>(1+$F1407)*AA1407</f>
        <v>10891.365108984288</v>
      </c>
      <c r="AF1407" s="8">
        <f>(1+$F1407)*AB1407</f>
        <v>13068.509060116132</v>
      </c>
      <c r="AG1407" s="8">
        <f>(1+$F1407)*AC1407</f>
        <v>31772.123933518469</v>
      </c>
      <c r="AH1407" s="8">
        <f>(1+$F1407)*$T1407/1000</f>
        <v>13763.9090592256</v>
      </c>
      <c r="AI1407" s="8">
        <f>(1+BWscncns[[#This Row],[pid_error]]*K_p)*BWscncns[[#This Row],[dbw]]/1000</f>
        <v>9441.9545296127999</v>
      </c>
      <c r="AJ1407" s="13">
        <f>BWscncns[[#This Row],[Torflow prgrssv alt vote]]/VLOOKUP(BWscncns[[#This Row],[class]],AltBWtotl,2,FALSE)*100</f>
        <v>0.18622054935983193</v>
      </c>
      <c r="AK1407">
        <f>IF(D1407=E1407,1,0)</f>
        <v>1</v>
      </c>
    </row>
    <row r="1408" spans="1:37">
      <c r="A1408" s="1" t="s">
        <v>4133</v>
      </c>
      <c r="B1408" s="1" t="s">
        <v>4134</v>
      </c>
      <c r="C1408">
        <v>8620</v>
      </c>
      <c r="D1408">
        <v>1524935625</v>
      </c>
      <c r="E1408">
        <v>1525004091</v>
      </c>
      <c r="F1408" s="2">
        <v>0.25086803970400001</v>
      </c>
      <c r="G1408" s="2">
        <v>0.25086803970400001</v>
      </c>
      <c r="H1408">
        <v>10483984</v>
      </c>
      <c r="I1408" s="2">
        <v>-0.66857279515800005</v>
      </c>
      <c r="J1408" s="2">
        <v>0</v>
      </c>
      <c r="K1408">
        <v>4</v>
      </c>
      <c r="L1408" s="1" t="s">
        <v>11647</v>
      </c>
      <c r="M1408" s="1" t="s">
        <v>4134</v>
      </c>
      <c r="N1408">
        <v>0</v>
      </c>
      <c r="O1408">
        <v>1</v>
      </c>
      <c r="P1408">
        <v>0</v>
      </c>
      <c r="Q1408">
        <v>0</v>
      </c>
      <c r="R1408" s="19">
        <f>BWscncns[[#This Row],[C fx]]*4+BWscncns[[#This Row],[C fg]]*2+BWscncns[[#This Row],[C fm]]</f>
        <v>2</v>
      </c>
      <c r="S1408">
        <v>9360</v>
      </c>
      <c r="T1408">
        <v>8381367</v>
      </c>
      <c r="U1408" s="13">
        <v>1.116763</v>
      </c>
      <c r="V1408" s="13">
        <v>0.89544500000000005</v>
      </c>
      <c r="W1408">
        <v>2609</v>
      </c>
      <c r="X1408">
        <v>52</v>
      </c>
      <c r="Z1408" s="10">
        <f>IF($N1408&lt;&gt;0,constants!$L$2,IF($O1408&lt;&gt;0,constants!$M$2,IF($P1408&lt;&gt;0,constants!$N$2,0)))</f>
        <v>9721.3799999999992</v>
      </c>
      <c r="AA1408" s="10">
        <f>IF($N1408&lt;&gt;0,constants!$L$2,IF($O1408&lt;&gt;0,constants!$M$2,IF($P1408&lt;&gt;0,constants!$P$2,0)))</f>
        <v>9721.3799999999992</v>
      </c>
      <c r="AB1408" s="11">
        <f>constants!$O$2</f>
        <v>4861.32</v>
      </c>
      <c r="AC1408" s="11">
        <f>VLOOKUP(BWscncns[[#This Row],[scanner]],[0]!ScnrAvgBW,2,FALSE)/1000</f>
        <v>4819.491751072962</v>
      </c>
      <c r="AD1408" s="8">
        <f>(1+$F1408)*Z1408</f>
        <v>12160.163543817671</v>
      </c>
      <c r="AE1408" s="8">
        <f>(1+$F1408)*AA1408</f>
        <v>12160.163543817671</v>
      </c>
      <c r="AF1408" s="8">
        <f>(1+$F1408)*AB1408</f>
        <v>6080.8698187738491</v>
      </c>
      <c r="AG1408" s="8">
        <f>(1+$F1408)*AC1408</f>
        <v>6028.5481990342341</v>
      </c>
      <c r="AH1408" s="8">
        <f>(1+$F1408)*$T1408/1000</f>
        <v>10483.984109329795</v>
      </c>
      <c r="AI1408" s="8">
        <f>(1+BWscncns[[#This Row],[pid_error]]*K_p)*BWscncns[[#This Row],[dbw]]/1000</f>
        <v>9432.6755546648983</v>
      </c>
      <c r="AJ1408" s="13">
        <f>BWscncns[[#This Row],[Torflow prgrssv alt vote]]/VLOOKUP(BWscncns[[#This Row],[class]],AltBWtotl,2,FALSE)*100</f>
        <v>3.2951147062203499E-2</v>
      </c>
      <c r="AK1408">
        <f>IF(D1408=E1408,1,0)</f>
        <v>0</v>
      </c>
    </row>
    <row r="1409" spans="1:37">
      <c r="A1409" s="1" t="s">
        <v>4583</v>
      </c>
      <c r="B1409" s="1" t="s">
        <v>4584</v>
      </c>
      <c r="C1409">
        <v>8150</v>
      </c>
      <c r="D1409">
        <v>1524927738</v>
      </c>
      <c r="E1409">
        <v>1524927738</v>
      </c>
      <c r="F1409" s="2">
        <v>0.33481395938800002</v>
      </c>
      <c r="G1409" s="2">
        <v>0.33481395938800002</v>
      </c>
      <c r="H1409">
        <v>8152675</v>
      </c>
      <c r="I1409" s="2">
        <v>-2.75544683447E-2</v>
      </c>
      <c r="J1409" s="2">
        <v>0</v>
      </c>
      <c r="K1409">
        <v>4</v>
      </c>
      <c r="L1409" s="1" t="s">
        <v>11630</v>
      </c>
      <c r="M1409" s="1" t="s">
        <v>4584</v>
      </c>
      <c r="N1409">
        <v>0</v>
      </c>
      <c r="O1409">
        <v>0</v>
      </c>
      <c r="P1409">
        <v>1</v>
      </c>
      <c r="Q1409">
        <v>0</v>
      </c>
      <c r="R1409" s="19">
        <f>BWscncns[[#This Row],[C fx]]*4+BWscncns[[#This Row],[C fg]]*2+BWscncns[[#This Row],[C fm]]</f>
        <v>1</v>
      </c>
      <c r="S1409">
        <v>6960</v>
      </c>
      <c r="T1409">
        <v>8070121</v>
      </c>
      <c r="U1409" s="13">
        <v>0.86244100000000001</v>
      </c>
      <c r="V1409" s="13">
        <v>1.1595</v>
      </c>
      <c r="W1409">
        <v>3828</v>
      </c>
      <c r="X1409">
        <v>76</v>
      </c>
      <c r="Z1409" s="10">
        <f>IF($N1409&lt;&gt;0,constants!$L$2,IF($O1409&lt;&gt;0,constants!$M$2,IF($P1409&lt;&gt;0,constants!$N$2,0)))</f>
        <v>1117.99</v>
      </c>
      <c r="AA1409" s="10">
        <f>IF($N1409&lt;&gt;0,constants!$L$2,IF($O1409&lt;&gt;0,constants!$M$2,IF($P1409&lt;&gt;0,constants!$P$2,0)))</f>
        <v>4051.45</v>
      </c>
      <c r="AB1409" s="11">
        <f>constants!$O$2</f>
        <v>4861.32</v>
      </c>
      <c r="AC1409" s="11">
        <f>VLOOKUP(BWscncns[[#This Row],[scanner]],[0]!ScnrAvgBW,2,FALSE)/1000</f>
        <v>4819.491751072962</v>
      </c>
      <c r="AD1409" s="8">
        <f>(1+$F1409)*Z1409</f>
        <v>1492.3086584561902</v>
      </c>
      <c r="AE1409" s="8">
        <f>(1+$F1409)*AA1409</f>
        <v>5407.9320157625125</v>
      </c>
      <c r="AF1409" s="8">
        <f>(1+$F1409)*AB1409</f>
        <v>6488.9577970520713</v>
      </c>
      <c r="AG1409" s="8">
        <f>(1+$F1409)*AC1409</f>
        <v>6433.1248664875056</v>
      </c>
      <c r="AH1409" s="8">
        <f>(1+$F1409)*$T1409/1000</f>
        <v>10772.110164750246</v>
      </c>
      <c r="AI1409" s="8">
        <f>(1+BWscncns[[#This Row],[pid_error]]*K_p)*BWscncns[[#This Row],[dbw]]/1000</f>
        <v>9421.1155823751233</v>
      </c>
      <c r="AJ1409" s="13">
        <f>BWscncns[[#This Row],[Torflow prgrssv alt vote]]/VLOOKUP(BWscncns[[#This Row],[class]],AltBWtotl,2,FALSE)*100</f>
        <v>0.18580954968910593</v>
      </c>
      <c r="AK1409">
        <f>IF(D1409=E1409,1,0)</f>
        <v>1</v>
      </c>
    </row>
    <row r="1410" spans="1:37">
      <c r="A1410" s="1" t="s">
        <v>10747</v>
      </c>
      <c r="B1410" s="1" t="s">
        <v>10748</v>
      </c>
      <c r="C1410">
        <v>13600</v>
      </c>
      <c r="D1410">
        <v>1524989730</v>
      </c>
      <c r="E1410">
        <v>1524989730</v>
      </c>
      <c r="F1410" s="2">
        <v>1.5898907528199999</v>
      </c>
      <c r="G1410" s="2">
        <v>1.5898907528199999</v>
      </c>
      <c r="H1410">
        <v>13578486</v>
      </c>
      <c r="I1410" s="2">
        <v>0.263567916485</v>
      </c>
      <c r="J1410" s="2">
        <v>0</v>
      </c>
      <c r="K1410">
        <v>1</v>
      </c>
      <c r="L1410" s="1" t="s">
        <v>11532</v>
      </c>
      <c r="M1410" s="1" t="s">
        <v>10748</v>
      </c>
      <c r="N1410">
        <v>0</v>
      </c>
      <c r="O1410">
        <v>0</v>
      </c>
      <c r="P1410">
        <v>1</v>
      </c>
      <c r="Q1410">
        <v>0</v>
      </c>
      <c r="R1410" s="19">
        <f>BWscncns[[#This Row],[C fx]]*4+BWscncns[[#This Row],[C fg]]*2+BWscncns[[#This Row],[C fm]]</f>
        <v>1</v>
      </c>
      <c r="S1410">
        <v>11300</v>
      </c>
      <c r="T1410">
        <v>5242880</v>
      </c>
      <c r="U1410" s="13">
        <v>2.1553040000000001</v>
      </c>
      <c r="V1410" s="13">
        <v>0.463972</v>
      </c>
      <c r="W1410">
        <v>283</v>
      </c>
      <c r="X1410">
        <v>5</v>
      </c>
      <c r="Z1410" s="10">
        <f>IF($N1410&lt;&gt;0,constants!$L$2,IF($O1410&lt;&gt;0,constants!$M$2,IF($P1410&lt;&gt;0,constants!$N$2,0)))</f>
        <v>1117.99</v>
      </c>
      <c r="AA1410" s="10">
        <f>IF($N1410&lt;&gt;0,constants!$L$2,IF($O1410&lt;&gt;0,constants!$M$2,IF($P1410&lt;&gt;0,constants!$P$2,0)))</f>
        <v>4051.45</v>
      </c>
      <c r="AB1410" s="11">
        <f>constants!$O$2</f>
        <v>4861.32</v>
      </c>
      <c r="AC1410" s="11">
        <f>VLOOKUP(BWscncns[[#This Row],[scanner]],[0]!ScnrAvgBW,2,FALSE)/1000</f>
        <v>11818.828055288463</v>
      </c>
      <c r="AD1410" s="8">
        <f>(1+$F1410)*Z1410</f>
        <v>2895.4719627452314</v>
      </c>
      <c r="AE1410" s="8">
        <f>(1+$F1410)*AA1410</f>
        <v>10492.812890512587</v>
      </c>
      <c r="AF1410" s="8">
        <f>(1+$F1410)*AB1410</f>
        <v>12590.28771449892</v>
      </c>
      <c r="AG1410" s="8">
        <f>(1+$F1410)*AC1410</f>
        <v>30609.473489561169</v>
      </c>
      <c r="AH1410" s="8">
        <f>(1+$F1410)*$T1410/1000</f>
        <v>13578.486430144922</v>
      </c>
      <c r="AI1410" s="8">
        <f>(1+BWscncns[[#This Row],[pid_error]]*K_p)*BWscncns[[#This Row],[dbw]]/1000</f>
        <v>9410.6832150724604</v>
      </c>
      <c r="AJ1410" s="13">
        <f>BWscncns[[#This Row],[Torflow prgrssv alt vote]]/VLOOKUP(BWscncns[[#This Row],[class]],AltBWtotl,2,FALSE)*100</f>
        <v>0.18560379555587722</v>
      </c>
      <c r="AK1410">
        <f>IF(D1410=E1410,1,0)</f>
        <v>1</v>
      </c>
    </row>
    <row r="1411" spans="1:37">
      <c r="A1411" s="1" t="s">
        <v>5713</v>
      </c>
      <c r="B1411" s="1" t="s">
        <v>5714</v>
      </c>
      <c r="C1411">
        <v>11200</v>
      </c>
      <c r="D1411">
        <v>1524975523</v>
      </c>
      <c r="E1411">
        <v>1524975523</v>
      </c>
      <c r="F1411" s="2">
        <v>0.47608666771399999</v>
      </c>
      <c r="G1411" s="2">
        <v>0.47608666771399999</v>
      </c>
      <c r="H1411">
        <v>11217988</v>
      </c>
      <c r="I1411" s="2">
        <v>-4.03484666166E-2</v>
      </c>
      <c r="J1411" s="2">
        <v>0</v>
      </c>
      <c r="K1411">
        <v>5</v>
      </c>
      <c r="L1411" s="1" t="s">
        <v>11649</v>
      </c>
      <c r="M1411" s="1" t="s">
        <v>5714</v>
      </c>
      <c r="N1411">
        <v>0</v>
      </c>
      <c r="O1411">
        <v>1</v>
      </c>
      <c r="P1411">
        <v>0</v>
      </c>
      <c r="Q1411">
        <v>0</v>
      </c>
      <c r="R1411" s="19">
        <f>BWscncns[[#This Row],[C fx]]*4+BWscncns[[#This Row],[C fg]]*2+BWscncns[[#This Row],[C fm]]</f>
        <v>2</v>
      </c>
      <c r="S1411">
        <v>8340</v>
      </c>
      <c r="T1411">
        <v>7599817</v>
      </c>
      <c r="U1411" s="13">
        <v>1.0973949999999999</v>
      </c>
      <c r="V1411" s="13">
        <v>0.91124899999999998</v>
      </c>
      <c r="W1411">
        <v>2716</v>
      </c>
      <c r="X1411">
        <v>54</v>
      </c>
      <c r="Z1411" s="10">
        <f>IF($N1411&lt;&gt;0,constants!$L$2,IF($O1411&lt;&gt;0,constants!$M$2,IF($P1411&lt;&gt;0,constants!$N$2,0)))</f>
        <v>9721.3799999999992</v>
      </c>
      <c r="AA1411" s="10">
        <f>IF($N1411&lt;&gt;0,constants!$L$2,IF($O1411&lt;&gt;0,constants!$M$2,IF($P1411&lt;&gt;0,constants!$P$2,0)))</f>
        <v>9721.3799999999992</v>
      </c>
      <c r="AB1411" s="11">
        <f>constants!$O$2</f>
        <v>4861.32</v>
      </c>
      <c r="AC1411" s="11">
        <f>VLOOKUP(BWscncns[[#This Row],[scanner]],[0]!ScnrAvgBW,2,FALSE)/1000</f>
        <v>3794.4265750962772</v>
      </c>
      <c r="AD1411" s="8">
        <f>(1+$F1411)*Z1411</f>
        <v>14349.599409781526</v>
      </c>
      <c r="AE1411" s="8">
        <f>(1+$F1411)*AA1411</f>
        <v>14349.599409781526</v>
      </c>
      <c r="AF1411" s="8">
        <f>(1+$F1411)*AB1411</f>
        <v>7175.7296394914229</v>
      </c>
      <c r="AG1411" s="8">
        <f>(1+$F1411)*AC1411</f>
        <v>5600.9024791193096</v>
      </c>
      <c r="AH1411" s="8">
        <f>(1+$F1411)*$T1411/1000</f>
        <v>11217.988550766209</v>
      </c>
      <c r="AI1411" s="8">
        <f>(1+BWscncns[[#This Row],[pid_error]]*K_p)*BWscncns[[#This Row],[dbw]]/1000</f>
        <v>9408.9027753831033</v>
      </c>
      <c r="AJ1411" s="13">
        <f>BWscncns[[#This Row],[Torflow prgrssv alt vote]]/VLOOKUP(BWscncns[[#This Row],[class]],AltBWtotl,2,FALSE)*100</f>
        <v>3.2868101658844497E-2</v>
      </c>
      <c r="AK1411">
        <f>IF(D1411=E1411,1,0)</f>
        <v>1</v>
      </c>
    </row>
    <row r="1412" spans="1:37">
      <c r="A1412" s="1" t="s">
        <v>2976</v>
      </c>
      <c r="B1412" s="1" t="s">
        <v>2977</v>
      </c>
      <c r="C1412">
        <v>10700</v>
      </c>
      <c r="D1412">
        <v>1524507071</v>
      </c>
      <c r="E1412">
        <v>1524957136</v>
      </c>
      <c r="F1412" s="2">
        <v>1.1836084499699999</v>
      </c>
      <c r="G1412" s="2">
        <v>1.1836084499699999</v>
      </c>
      <c r="H1412">
        <v>12879446</v>
      </c>
      <c r="I1412" s="2">
        <v>3.4959791571400001E-4</v>
      </c>
      <c r="J1412" s="2">
        <v>0</v>
      </c>
      <c r="K1412">
        <v>1</v>
      </c>
      <c r="L1412" s="1" t="s">
        <v>11637</v>
      </c>
      <c r="M1412" s="1" t="s">
        <v>2977</v>
      </c>
      <c r="N1412">
        <v>0</v>
      </c>
      <c r="O1412">
        <v>1</v>
      </c>
      <c r="P1412">
        <v>0</v>
      </c>
      <c r="Q1412">
        <v>0</v>
      </c>
      <c r="R1412" s="19">
        <f>BWscncns[[#This Row],[C fx]]*4+BWscncns[[#This Row],[C fg]]*2+BWscncns[[#This Row],[C fm]]</f>
        <v>2</v>
      </c>
      <c r="S1412">
        <v>10300</v>
      </c>
      <c r="T1412">
        <v>5898240</v>
      </c>
      <c r="U1412" s="13">
        <v>1.7462839999999999</v>
      </c>
      <c r="V1412" s="13">
        <v>0.57264499999999996</v>
      </c>
      <c r="W1412">
        <v>773</v>
      </c>
      <c r="X1412">
        <v>15</v>
      </c>
      <c r="Z1412" s="10">
        <f>IF($N1412&lt;&gt;0,constants!$L$2,IF($O1412&lt;&gt;0,constants!$M$2,IF($P1412&lt;&gt;0,constants!$N$2,0)))</f>
        <v>9721.3799999999992</v>
      </c>
      <c r="AA1412" s="10">
        <f>IF($N1412&lt;&gt;0,constants!$L$2,IF($O1412&lt;&gt;0,constants!$M$2,IF($P1412&lt;&gt;0,constants!$P$2,0)))</f>
        <v>9721.3799999999992</v>
      </c>
      <c r="AB1412" s="11">
        <f>constants!$O$2</f>
        <v>4861.32</v>
      </c>
      <c r="AC1412" s="11">
        <f>VLOOKUP(BWscncns[[#This Row],[scanner]],[0]!ScnrAvgBW,2,FALSE)/1000</f>
        <v>11818.828055288463</v>
      </c>
      <c r="AD1412" s="8">
        <f>(1+$F1412)*Z1412</f>
        <v>21227.687513369357</v>
      </c>
      <c r="AE1412" s="8">
        <f>(1+$F1412)*AA1412</f>
        <v>21227.687513369357</v>
      </c>
      <c r="AF1412" s="8">
        <f>(1+$F1412)*AB1412</f>
        <v>10615.219430008159</v>
      </c>
      <c r="AG1412" s="8">
        <f>(1+$F1412)*AC1412</f>
        <v>25807.69281027039</v>
      </c>
      <c r="AH1412" s="8">
        <f>(1+$F1412)*$T1412/1000</f>
        <v>12879.446703951051</v>
      </c>
      <c r="AI1412" s="8">
        <f>(1+BWscncns[[#This Row],[pid_error]]*K_p)*BWscncns[[#This Row],[dbw]]/1000</f>
        <v>9388.8433519755272</v>
      </c>
      <c r="AJ1412" s="13">
        <f>BWscncns[[#This Row],[Torflow prgrssv alt vote]]/VLOOKUP(BWscncns[[#This Row],[class]],AltBWtotl,2,FALSE)*100</f>
        <v>3.2798028114296558E-2</v>
      </c>
      <c r="AK1412">
        <f>IF(D1412=E1412,1,0)</f>
        <v>0</v>
      </c>
    </row>
    <row r="1413" spans="1:37">
      <c r="A1413" s="1" t="s">
        <v>4862</v>
      </c>
      <c r="B1413" s="1" t="s">
        <v>230</v>
      </c>
      <c r="C1413">
        <v>7700</v>
      </c>
      <c r="D1413">
        <v>1525000490</v>
      </c>
      <c r="E1413">
        <v>1525000490</v>
      </c>
      <c r="F1413" s="2">
        <v>-0.47435224230299999</v>
      </c>
      <c r="G1413" s="2">
        <v>-0.47435224230299999</v>
      </c>
      <c r="H1413">
        <v>7700394</v>
      </c>
      <c r="I1413" s="2">
        <v>-0.341034587996</v>
      </c>
      <c r="J1413" s="2">
        <v>0</v>
      </c>
      <c r="K1413">
        <v>5</v>
      </c>
      <c r="L1413" s="1" t="s">
        <v>11739</v>
      </c>
      <c r="M1413" s="1" t="s">
        <v>230</v>
      </c>
      <c r="N1413">
        <v>1</v>
      </c>
      <c r="O1413">
        <v>0</v>
      </c>
      <c r="P1413">
        <v>0</v>
      </c>
      <c r="Q1413">
        <v>0</v>
      </c>
      <c r="R1413" s="19">
        <f>BWscncns[[#This Row],[C fx]]*4+BWscncns[[#This Row],[C fg]]*2+BWscncns[[#This Row],[C fm]]</f>
        <v>4</v>
      </c>
      <c r="S1413">
        <v>9050</v>
      </c>
      <c r="T1413">
        <v>12305907</v>
      </c>
      <c r="U1413" s="13">
        <v>0.73541900000000004</v>
      </c>
      <c r="V1413" s="13">
        <v>1.359769</v>
      </c>
      <c r="W1413">
        <v>4183</v>
      </c>
      <c r="X1413">
        <v>83</v>
      </c>
      <c r="Z1413" s="10">
        <f>IF($N1413&lt;&gt;0,constants!$L$2,IF($O1413&lt;&gt;0,constants!$M$2,IF($P1413&lt;&gt;0,constants!$N$2,0)))</f>
        <v>10125.48</v>
      </c>
      <c r="AA1413" s="10">
        <f>IF($N1413&lt;&gt;0,constants!$L$2,IF($O1413&lt;&gt;0,constants!$M$2,IF($P1413&lt;&gt;0,constants!$P$2,0)))</f>
        <v>10125.48</v>
      </c>
      <c r="AB1413" s="11">
        <f>constants!$O$2</f>
        <v>4861.32</v>
      </c>
      <c r="AC1413" s="11">
        <f>VLOOKUP(BWscncns[[#This Row],[scanner]],[0]!ScnrAvgBW,2,FALSE)/1000</f>
        <v>3794.4265750962772</v>
      </c>
      <c r="AD1413" s="8">
        <f>(1+$F1413)*Z1413</f>
        <v>5322.4358576058194</v>
      </c>
      <c r="AE1413" s="8">
        <f>(1+$F1413)*AA1413</f>
        <v>5322.4358576058194</v>
      </c>
      <c r="AF1413" s="8">
        <f>(1+$F1413)*AB1413</f>
        <v>2555.3419574475797</v>
      </c>
      <c r="AG1413" s="8">
        <f>(1+$F1413)*AC1413</f>
        <v>1994.5318209452655</v>
      </c>
      <c r="AH1413" s="8">
        <f>(1+$F1413)*$T1413/1000</f>
        <v>6468.5724209778164</v>
      </c>
      <c r="AI1413" s="8">
        <f>(1+BWscncns[[#This Row],[pid_error]]*K_p)*BWscncns[[#This Row],[dbw]]/1000</f>
        <v>9387.2397104889078</v>
      </c>
      <c r="AJ1413" s="13">
        <f>BWscncns[[#This Row],[Torflow prgrssv alt vote]]/VLOOKUP(BWscncns[[#This Row],[class]],AltBWtotl,2,FALSE)*100</f>
        <v>8.0455630215480925E-2</v>
      </c>
      <c r="AK1413">
        <f>IF(D1413=E1413,1,0)</f>
        <v>1</v>
      </c>
    </row>
    <row r="1414" spans="1:37">
      <c r="A1414" s="1" t="s">
        <v>9168</v>
      </c>
      <c r="B1414" s="1" t="s">
        <v>9169</v>
      </c>
      <c r="C1414">
        <v>12300</v>
      </c>
      <c r="D1414">
        <v>1524333153</v>
      </c>
      <c r="E1414">
        <v>1525002474</v>
      </c>
      <c r="F1414" s="2">
        <v>0.98150311796099998</v>
      </c>
      <c r="G1414" s="2">
        <v>0.98150311796099998</v>
      </c>
      <c r="H1414">
        <v>12466539</v>
      </c>
      <c r="I1414" s="2">
        <v>-0.26834236401900002</v>
      </c>
      <c r="J1414" s="2">
        <v>0</v>
      </c>
      <c r="K1414">
        <v>1</v>
      </c>
      <c r="L1414" s="1" t="s">
        <v>11610</v>
      </c>
      <c r="M1414" s="1" t="s">
        <v>9169</v>
      </c>
      <c r="N1414">
        <v>0</v>
      </c>
      <c r="O1414">
        <v>1</v>
      </c>
      <c r="P1414">
        <v>0</v>
      </c>
      <c r="Q1414">
        <v>0</v>
      </c>
      <c r="R1414" s="19">
        <f>BWscncns[[#This Row],[C fx]]*4+BWscncns[[#This Row],[C fg]]*2+BWscncns[[#This Row],[C fm]]</f>
        <v>2</v>
      </c>
      <c r="S1414">
        <v>10400</v>
      </c>
      <c r="T1414">
        <v>6291456</v>
      </c>
      <c r="U1414" s="13">
        <v>1.653035</v>
      </c>
      <c r="V1414" s="13">
        <v>0.60494800000000004</v>
      </c>
      <c r="W1414">
        <v>936</v>
      </c>
      <c r="X1414">
        <v>18</v>
      </c>
      <c r="Z1414" s="10">
        <f>IF($N1414&lt;&gt;0,constants!$L$2,IF($O1414&lt;&gt;0,constants!$M$2,IF($P1414&lt;&gt;0,constants!$N$2,0)))</f>
        <v>9721.3799999999992</v>
      </c>
      <c r="AA1414" s="10">
        <f>IF($N1414&lt;&gt;0,constants!$L$2,IF($O1414&lt;&gt;0,constants!$M$2,IF($P1414&lt;&gt;0,constants!$P$2,0)))</f>
        <v>9721.3799999999992</v>
      </c>
      <c r="AB1414" s="11">
        <f>constants!$O$2</f>
        <v>4861.32</v>
      </c>
      <c r="AC1414" s="11">
        <f>VLOOKUP(BWscncns[[#This Row],[scanner]],[0]!ScnrAvgBW,2,FALSE)/1000</f>
        <v>11818.828055288463</v>
      </c>
      <c r="AD1414" s="8">
        <f>(1+$F1414)*Z1414</f>
        <v>19262.944780883707</v>
      </c>
      <c r="AE1414" s="8">
        <f>(1+$F1414)*AA1414</f>
        <v>19262.944780883707</v>
      </c>
      <c r="AF1414" s="8">
        <f>(1+$F1414)*AB1414</f>
        <v>9632.7207374061691</v>
      </c>
      <c r="AG1414" s="8">
        <f>(1+$F1414)*AC1414</f>
        <v>23419.044642199031</v>
      </c>
      <c r="AH1414" s="8">
        <f>(1+$F1414)*$T1414/1000</f>
        <v>12466.539680514441</v>
      </c>
      <c r="AI1414" s="8">
        <f>(1+BWscncns[[#This Row],[pid_error]]*K_p)*BWscncns[[#This Row],[dbw]]/1000</f>
        <v>9378.9978402572197</v>
      </c>
      <c r="AJ1414" s="13">
        <f>BWscncns[[#This Row],[Torflow prgrssv alt vote]]/VLOOKUP(BWscncns[[#This Row],[class]],AltBWtotl,2,FALSE)*100</f>
        <v>3.276363480747152E-2</v>
      </c>
      <c r="AK1414">
        <f>IF(D1414=E1414,1,0)</f>
        <v>0</v>
      </c>
    </row>
    <row r="1415" spans="1:37">
      <c r="A1415" s="1" t="s">
        <v>9416</v>
      </c>
      <c r="B1415" s="1" t="s">
        <v>9417</v>
      </c>
      <c r="C1415">
        <v>6230</v>
      </c>
      <c r="D1415">
        <v>1524600458</v>
      </c>
      <c r="E1415">
        <v>1524963125</v>
      </c>
      <c r="F1415" s="2">
        <v>1.0521010884199999</v>
      </c>
      <c r="G1415" s="2">
        <v>1.0521010884199999</v>
      </c>
      <c r="H1415">
        <v>12608109</v>
      </c>
      <c r="I1415" s="2">
        <v>0.57045974509700004</v>
      </c>
      <c r="J1415" s="2">
        <v>0</v>
      </c>
      <c r="K1415">
        <v>1</v>
      </c>
      <c r="L1415" s="1" t="s">
        <v>11541</v>
      </c>
      <c r="M1415" s="1" t="s">
        <v>9417</v>
      </c>
      <c r="N1415">
        <v>0</v>
      </c>
      <c r="O1415">
        <v>1</v>
      </c>
      <c r="P1415">
        <v>0</v>
      </c>
      <c r="Q1415">
        <v>0</v>
      </c>
      <c r="R1415" s="19">
        <f>BWscncns[[#This Row],[C fx]]*4+BWscncns[[#This Row],[C fg]]*2+BWscncns[[#This Row],[C fm]]</f>
        <v>2</v>
      </c>
      <c r="S1415">
        <v>10100</v>
      </c>
      <c r="T1415">
        <v>6144000</v>
      </c>
      <c r="U1415" s="13">
        <v>1.64388</v>
      </c>
      <c r="V1415" s="13">
        <v>0.608317</v>
      </c>
      <c r="W1415">
        <v>978</v>
      </c>
      <c r="X1415">
        <v>19</v>
      </c>
      <c r="Z1415" s="10">
        <f>IF($N1415&lt;&gt;0,constants!$L$2,IF($O1415&lt;&gt;0,constants!$M$2,IF($P1415&lt;&gt;0,constants!$N$2,0)))</f>
        <v>9721.3799999999992</v>
      </c>
      <c r="AA1415" s="10">
        <f>IF($N1415&lt;&gt;0,constants!$L$2,IF($O1415&lt;&gt;0,constants!$M$2,IF($P1415&lt;&gt;0,constants!$P$2,0)))</f>
        <v>9721.3799999999992</v>
      </c>
      <c r="AB1415" s="11">
        <f>constants!$O$2</f>
        <v>4861.32</v>
      </c>
      <c r="AC1415" s="11">
        <f>VLOOKUP(BWscncns[[#This Row],[scanner]],[0]!ScnrAvgBW,2,FALSE)/1000</f>
        <v>11818.828055288463</v>
      </c>
      <c r="AD1415" s="8">
        <f>(1+$F1415)*Z1415</f>
        <v>19949.254478944415</v>
      </c>
      <c r="AE1415" s="8">
        <f>(1+$F1415)*AA1415</f>
        <v>19949.254478944415</v>
      </c>
      <c r="AF1415" s="8">
        <f>(1+$F1415)*AB1415</f>
        <v>9975.9200631579133</v>
      </c>
      <c r="AG1415" s="8">
        <f>(1+$F1415)*AC1415</f>
        <v>24253.429916106281</v>
      </c>
      <c r="AH1415" s="8">
        <f>(1+$F1415)*$T1415/1000</f>
        <v>12608.109087252478</v>
      </c>
      <c r="AI1415" s="8">
        <f>(1+BWscncns[[#This Row],[pid_error]]*K_p)*BWscncns[[#This Row],[dbw]]/1000</f>
        <v>9376.05454362624</v>
      </c>
      <c r="AJ1415" s="13">
        <f>BWscncns[[#This Row],[Torflow prgrssv alt vote]]/VLOOKUP(BWscncns[[#This Row],[class]],AltBWtotl,2,FALSE)*100</f>
        <v>3.2753352995108426E-2</v>
      </c>
      <c r="AK1415">
        <f>IF(D1415=E1415,1,0)</f>
        <v>0</v>
      </c>
    </row>
    <row r="1416" spans="1:37">
      <c r="A1416" s="1" t="s">
        <v>10167</v>
      </c>
      <c r="B1416" s="1" t="s">
        <v>10168</v>
      </c>
      <c r="C1416">
        <v>12000</v>
      </c>
      <c r="D1416">
        <v>1524994541</v>
      </c>
      <c r="E1416">
        <v>1524994541</v>
      </c>
      <c r="F1416" s="2">
        <v>0.78112675717199997</v>
      </c>
      <c r="G1416" s="2">
        <v>0.78112675717199997</v>
      </c>
      <c r="H1416">
        <v>11981903</v>
      </c>
      <c r="I1416" s="2">
        <v>0.126779178135</v>
      </c>
      <c r="J1416" s="2">
        <v>0</v>
      </c>
      <c r="K1416">
        <v>3</v>
      </c>
      <c r="L1416" s="1" t="s">
        <v>11604</v>
      </c>
      <c r="M1416" s="1" t="s">
        <v>10169</v>
      </c>
      <c r="N1416">
        <v>1</v>
      </c>
      <c r="O1416">
        <v>0</v>
      </c>
      <c r="P1416">
        <v>0</v>
      </c>
      <c r="Q1416">
        <v>0</v>
      </c>
      <c r="R1416" s="19">
        <f>BWscncns[[#This Row],[C fx]]*4+BWscncns[[#This Row],[C fg]]*2+BWscncns[[#This Row],[C fm]]</f>
        <v>4</v>
      </c>
      <c r="S1416">
        <v>8140</v>
      </c>
      <c r="T1416">
        <v>6727148</v>
      </c>
      <c r="U1416" s="13">
        <v>1.2100219999999999</v>
      </c>
      <c r="V1416" s="13">
        <v>0.82643100000000003</v>
      </c>
      <c r="W1416">
        <v>2290</v>
      </c>
      <c r="X1416">
        <v>45</v>
      </c>
      <c r="Z1416" s="10">
        <f>IF($N1416&lt;&gt;0,constants!$L$2,IF($O1416&lt;&gt;0,constants!$M$2,IF($P1416&lt;&gt;0,constants!$N$2,0)))</f>
        <v>10125.48</v>
      </c>
      <c r="AA1416" s="10">
        <f>IF($N1416&lt;&gt;0,constants!$L$2,IF($O1416&lt;&gt;0,constants!$M$2,IF($P1416&lt;&gt;0,constants!$P$2,0)))</f>
        <v>10125.48</v>
      </c>
      <c r="AB1416" s="11">
        <f>constants!$O$2</f>
        <v>4861.32</v>
      </c>
      <c r="AC1416" s="11">
        <f>VLOOKUP(BWscncns[[#This Row],[scanner]],[0]!ScnrAvgBW,2,FALSE)/1000</f>
        <v>6440.9193022088357</v>
      </c>
      <c r="AD1416" s="8">
        <f>(1+$F1416)*Z1416</f>
        <v>18034.76335720994</v>
      </c>
      <c r="AE1416" s="8">
        <f>(1+$F1416)*AA1416</f>
        <v>18034.76335720994</v>
      </c>
      <c r="AF1416" s="8">
        <f>(1+$F1416)*AB1416</f>
        <v>8658.6271271753867</v>
      </c>
      <c r="AG1416" s="8">
        <f>(1+$F1416)*AC1416</f>
        <v>11472.093709949764</v>
      </c>
      <c r="AH1416" s="8">
        <f>(1+$F1416)*$T1416/1000</f>
        <v>11981.903302256105</v>
      </c>
      <c r="AI1416" s="8">
        <f>(1+BWscncns[[#This Row],[pid_error]]*K_p)*BWscncns[[#This Row],[dbw]]/1000</f>
        <v>9354.5256511280531</v>
      </c>
      <c r="AJ1416" s="13">
        <f>BWscncns[[#This Row],[Torflow prgrssv alt vote]]/VLOOKUP(BWscncns[[#This Row],[class]],AltBWtotl,2,FALSE)*100</f>
        <v>8.0175246381259321E-2</v>
      </c>
      <c r="AK1416">
        <f>IF(D1416=E1416,1,0)</f>
        <v>1</v>
      </c>
    </row>
    <row r="1417" spans="1:37">
      <c r="A1417" s="1" t="s">
        <v>3965</v>
      </c>
      <c r="B1417" s="1" t="s">
        <v>3966</v>
      </c>
      <c r="C1417">
        <v>6460</v>
      </c>
      <c r="D1417">
        <v>1524793987</v>
      </c>
      <c r="E1417">
        <v>1524963125</v>
      </c>
      <c r="F1417" s="2">
        <v>1.65207283191</v>
      </c>
      <c r="G1417" s="2">
        <v>1.65207283191</v>
      </c>
      <c r="H1417">
        <v>13578612</v>
      </c>
      <c r="I1417" s="2">
        <v>-0.25645470845899998</v>
      </c>
      <c r="J1417" s="2">
        <v>0</v>
      </c>
      <c r="K1417">
        <v>1</v>
      </c>
      <c r="L1417" s="1" t="s">
        <v>11541</v>
      </c>
      <c r="M1417" s="1" t="s">
        <v>3966</v>
      </c>
      <c r="N1417">
        <v>0</v>
      </c>
      <c r="O1417">
        <v>1</v>
      </c>
      <c r="P1417">
        <v>0</v>
      </c>
      <c r="Q1417">
        <v>0</v>
      </c>
      <c r="R1417" s="19">
        <f>BWscncns[[#This Row],[C fx]]*4+BWscncns[[#This Row],[C fg]]*2+BWscncns[[#This Row],[C fm]]</f>
        <v>2</v>
      </c>
      <c r="S1417">
        <v>6590</v>
      </c>
      <c r="T1417">
        <v>5120000</v>
      </c>
      <c r="U1417" s="13">
        <v>1.2871090000000001</v>
      </c>
      <c r="V1417" s="13">
        <v>0.77693500000000004</v>
      </c>
      <c r="W1417">
        <v>2029</v>
      </c>
      <c r="X1417">
        <v>40</v>
      </c>
      <c r="Z1417" s="10">
        <f>IF($N1417&lt;&gt;0,constants!$L$2,IF($O1417&lt;&gt;0,constants!$M$2,IF($P1417&lt;&gt;0,constants!$N$2,0)))</f>
        <v>9721.3799999999992</v>
      </c>
      <c r="AA1417" s="10">
        <f>IF($N1417&lt;&gt;0,constants!$L$2,IF($O1417&lt;&gt;0,constants!$M$2,IF($P1417&lt;&gt;0,constants!$P$2,0)))</f>
        <v>9721.3799999999992</v>
      </c>
      <c r="AB1417" s="11">
        <f>constants!$O$2</f>
        <v>4861.32</v>
      </c>
      <c r="AC1417" s="11">
        <f>VLOOKUP(BWscncns[[#This Row],[scanner]],[0]!ScnrAvgBW,2,FALSE)/1000</f>
        <v>11818.828055288463</v>
      </c>
      <c r="AD1417" s="8">
        <f>(1+$F1417)*Z1417</f>
        <v>25781.807786673235</v>
      </c>
      <c r="AE1417" s="8">
        <f>(1+$F1417)*AA1417</f>
        <v>25781.807786673235</v>
      </c>
      <c r="AF1417" s="8">
        <f>(1+$F1417)*AB1417</f>
        <v>12892.574699220721</v>
      </c>
      <c r="AG1417" s="8">
        <f>(1+$F1417)*AC1417</f>
        <v>31344.392790446233</v>
      </c>
      <c r="AH1417" s="8">
        <f>(1+$F1417)*$T1417/1000</f>
        <v>13578.612899379199</v>
      </c>
      <c r="AI1417" s="8">
        <f>(1+BWscncns[[#This Row],[pid_error]]*K_p)*BWscncns[[#This Row],[dbw]]/1000</f>
        <v>9349.3064496896004</v>
      </c>
      <c r="AJ1417" s="13">
        <f>BWscncns[[#This Row],[Torflow prgrssv alt vote]]/VLOOKUP(BWscncns[[#This Row],[class]],AltBWtotl,2,FALSE)*100</f>
        <v>3.2659913930886186E-2</v>
      </c>
      <c r="AK1417">
        <f>IF(D1417=E1417,1,0)</f>
        <v>0</v>
      </c>
    </row>
    <row r="1418" spans="1:37">
      <c r="A1418" s="1" t="s">
        <v>8221</v>
      </c>
      <c r="B1418" s="1" t="s">
        <v>8222</v>
      </c>
      <c r="C1418">
        <v>11100</v>
      </c>
      <c r="D1418">
        <v>1523817805</v>
      </c>
      <c r="E1418">
        <v>1524945022</v>
      </c>
      <c r="F1418" s="2">
        <v>0.36417812999400001</v>
      </c>
      <c r="G1418" s="2">
        <v>0.36417812999400001</v>
      </c>
      <c r="H1418">
        <v>10616493</v>
      </c>
      <c r="I1418" s="2">
        <v>0.36518978410300001</v>
      </c>
      <c r="J1418" s="2">
        <v>0</v>
      </c>
      <c r="K1418">
        <v>2</v>
      </c>
      <c r="L1418" s="1" t="s">
        <v>11726</v>
      </c>
      <c r="M1418" s="1" t="s">
        <v>8222</v>
      </c>
      <c r="N1418">
        <v>0</v>
      </c>
      <c r="O1418">
        <v>1</v>
      </c>
      <c r="P1418">
        <v>0</v>
      </c>
      <c r="Q1418">
        <v>0</v>
      </c>
      <c r="R1418" s="19">
        <f>BWscncns[[#This Row],[C fx]]*4+BWscncns[[#This Row],[C fg]]*2+BWscncns[[#This Row],[C fm]]</f>
        <v>2</v>
      </c>
      <c r="S1418">
        <v>12100</v>
      </c>
      <c r="T1418">
        <v>7905800</v>
      </c>
      <c r="U1418" s="13">
        <v>1.5305219999999999</v>
      </c>
      <c r="V1418" s="13">
        <v>0.65337199999999995</v>
      </c>
      <c r="W1418">
        <v>1264</v>
      </c>
      <c r="X1418">
        <v>25</v>
      </c>
      <c r="Z1418" s="10">
        <f>IF($N1418&lt;&gt;0,constants!$L$2,IF($O1418&lt;&gt;0,constants!$M$2,IF($P1418&lt;&gt;0,constants!$N$2,0)))</f>
        <v>9721.3799999999992</v>
      </c>
      <c r="AA1418" s="10">
        <f>IF($N1418&lt;&gt;0,constants!$L$2,IF($O1418&lt;&gt;0,constants!$M$2,IF($P1418&lt;&gt;0,constants!$P$2,0)))</f>
        <v>9721.3799999999992</v>
      </c>
      <c r="AB1418" s="11">
        <f>constants!$O$2</f>
        <v>4861.32</v>
      </c>
      <c r="AC1418" s="11">
        <f>VLOOKUP(BWscncns[[#This Row],[scanner]],[0]!ScnrAvgBW,2,FALSE)/1000</f>
        <v>8853.6095214723919</v>
      </c>
      <c r="AD1418" s="8">
        <f>(1+$F1418)*Z1418</f>
        <v>13261.693989361069</v>
      </c>
      <c r="AE1418" s="8">
        <f>(1+$F1418)*AA1418</f>
        <v>13261.693989361069</v>
      </c>
      <c r="AF1418" s="8">
        <f>(1+$F1418)*AB1418</f>
        <v>6631.7064269024313</v>
      </c>
      <c r="AG1418" s="8">
        <f>(1+$F1418)*AC1418</f>
        <v>12077.90048069928</v>
      </c>
      <c r="AH1418" s="8">
        <f>(1+$F1418)*$T1418/1000</f>
        <v>10784.919460106565</v>
      </c>
      <c r="AI1418" s="8">
        <f>(1+BWscncns[[#This Row],[pid_error]]*K_p)*BWscncns[[#This Row],[dbw]]/1000</f>
        <v>9345.359730053282</v>
      </c>
      <c r="AJ1418" s="13">
        <f>BWscncns[[#This Row],[Torflow prgrssv alt vote]]/VLOOKUP(BWscncns[[#This Row],[class]],AltBWtotl,2,FALSE)*100</f>
        <v>3.2646126862901505E-2</v>
      </c>
      <c r="AK1418">
        <f>IF(D1418=E1418,1,0)</f>
        <v>0</v>
      </c>
    </row>
    <row r="1419" spans="1:37">
      <c r="A1419" s="1" t="s">
        <v>9242</v>
      </c>
      <c r="B1419" s="1" t="s">
        <v>9243</v>
      </c>
      <c r="C1419">
        <v>10500</v>
      </c>
      <c r="D1419">
        <v>1524153697</v>
      </c>
      <c r="E1419">
        <v>1524984447</v>
      </c>
      <c r="F1419" s="2">
        <v>0.60573403859399999</v>
      </c>
      <c r="G1419" s="2">
        <v>0.60573403859399999</v>
      </c>
      <c r="H1419">
        <v>11509901</v>
      </c>
      <c r="I1419" s="2">
        <v>-0.75793769560599999</v>
      </c>
      <c r="J1419" s="2">
        <v>0</v>
      </c>
      <c r="K1419">
        <v>1</v>
      </c>
      <c r="L1419" s="1" t="s">
        <v>11548</v>
      </c>
      <c r="M1419" s="1" t="s">
        <v>9243</v>
      </c>
      <c r="N1419">
        <v>0</v>
      </c>
      <c r="O1419">
        <v>1</v>
      </c>
      <c r="P1419">
        <v>0</v>
      </c>
      <c r="Q1419">
        <v>0</v>
      </c>
      <c r="R1419" s="19">
        <f>BWscncns[[#This Row],[C fx]]*4+BWscncns[[#This Row],[C fg]]*2+BWscncns[[#This Row],[C fm]]</f>
        <v>2</v>
      </c>
      <c r="S1419">
        <v>15200</v>
      </c>
      <c r="T1419">
        <v>7168000</v>
      </c>
      <c r="U1419" s="13">
        <v>2.120536</v>
      </c>
      <c r="V1419" s="13">
        <v>0.47157900000000003</v>
      </c>
      <c r="W1419">
        <v>316</v>
      </c>
      <c r="X1419">
        <v>6</v>
      </c>
      <c r="Z1419" s="10">
        <f>IF($N1419&lt;&gt;0,constants!$L$2,IF($O1419&lt;&gt;0,constants!$M$2,IF($P1419&lt;&gt;0,constants!$N$2,0)))</f>
        <v>9721.3799999999992</v>
      </c>
      <c r="AA1419" s="10">
        <f>IF($N1419&lt;&gt;0,constants!$L$2,IF($O1419&lt;&gt;0,constants!$M$2,IF($P1419&lt;&gt;0,constants!$P$2,0)))</f>
        <v>9721.3799999999992</v>
      </c>
      <c r="AB1419" s="11">
        <f>constants!$O$2</f>
        <v>4861.32</v>
      </c>
      <c r="AC1419" s="11">
        <f>VLOOKUP(BWscncns[[#This Row],[scanner]],[0]!ScnrAvgBW,2,FALSE)/1000</f>
        <v>11818.828055288463</v>
      </c>
      <c r="AD1419" s="8">
        <f>(1+$F1419)*Z1419</f>
        <v>15609.950768106939</v>
      </c>
      <c r="AE1419" s="8">
        <f>(1+$F1419)*AA1419</f>
        <v>15609.950768106939</v>
      </c>
      <c r="AF1419" s="8">
        <f>(1+$F1419)*AB1419</f>
        <v>7805.9869964977834</v>
      </c>
      <c r="AG1419" s="8">
        <f>(1+$F1419)*AC1419</f>
        <v>18977.894504666416</v>
      </c>
      <c r="AH1419" s="8">
        <f>(1+$F1419)*$T1419/1000</f>
        <v>11509.901588641793</v>
      </c>
      <c r="AI1419" s="8">
        <f>(1+BWscncns[[#This Row],[pid_error]]*K_p)*BWscncns[[#This Row],[dbw]]/1000</f>
        <v>9338.9507943208955</v>
      </c>
      <c r="AJ1419" s="13">
        <f>BWscncns[[#This Row],[Torflow prgrssv alt vote]]/VLOOKUP(BWscncns[[#This Row],[class]],AltBWtotl,2,FALSE)*100</f>
        <v>3.2623738540245195E-2</v>
      </c>
      <c r="AK1419">
        <f>IF(D1419=E1419,1,0)</f>
        <v>0</v>
      </c>
    </row>
    <row r="1420" spans="1:37">
      <c r="A1420" s="1" t="s">
        <v>9440</v>
      </c>
      <c r="B1420" s="1" t="s">
        <v>49</v>
      </c>
      <c r="C1420">
        <v>9780</v>
      </c>
      <c r="D1420">
        <v>1524162094</v>
      </c>
      <c r="E1420">
        <v>1524969124</v>
      </c>
      <c r="F1420" s="2">
        <v>-2.1442324633100002E-2</v>
      </c>
      <c r="G1420" s="2">
        <v>-2.1442324633100002E-2</v>
      </c>
      <c r="H1420">
        <v>7858164</v>
      </c>
      <c r="I1420" s="2">
        <v>-0.167924233742</v>
      </c>
      <c r="J1420" s="2">
        <v>0</v>
      </c>
      <c r="K1420">
        <v>6</v>
      </c>
      <c r="L1420" s="1" t="s">
        <v>11670</v>
      </c>
      <c r="M1420" s="1" t="s">
        <v>49</v>
      </c>
      <c r="N1420">
        <v>0</v>
      </c>
      <c r="O1420">
        <v>1</v>
      </c>
      <c r="P1420">
        <v>0</v>
      </c>
      <c r="Q1420">
        <v>0</v>
      </c>
      <c r="R1420" s="19">
        <f>BWscncns[[#This Row],[C fx]]*4+BWscncns[[#This Row],[C fg]]*2+BWscncns[[#This Row],[C fm]]</f>
        <v>2</v>
      </c>
      <c r="S1420">
        <v>7030</v>
      </c>
      <c r="T1420">
        <v>9437184</v>
      </c>
      <c r="U1420" s="13">
        <v>0.74492599999999998</v>
      </c>
      <c r="V1420" s="13">
        <v>1.3424160000000001</v>
      </c>
      <c r="W1420">
        <v>4147</v>
      </c>
      <c r="X1420">
        <v>82</v>
      </c>
      <c r="Z1420" s="10">
        <f>IF($N1420&lt;&gt;0,constants!$L$2,IF($O1420&lt;&gt;0,constants!$M$2,IF($P1420&lt;&gt;0,constants!$N$2,0)))</f>
        <v>9721.3799999999992</v>
      </c>
      <c r="AA1420" s="10">
        <f>IF($N1420&lt;&gt;0,constants!$L$2,IF($O1420&lt;&gt;0,constants!$M$2,IF($P1420&lt;&gt;0,constants!$P$2,0)))</f>
        <v>9721.3799999999992</v>
      </c>
      <c r="AB1420" s="11">
        <f>constants!$O$2</f>
        <v>4861.32</v>
      </c>
      <c r="AC1420" s="11">
        <f>VLOOKUP(BWscncns[[#This Row],[scanner]],[0]!ScnrAvgBW,2,FALSE)/1000</f>
        <v>2386.3111194805197</v>
      </c>
      <c r="AD1420" s="8">
        <f>(1+$F1420)*Z1420</f>
        <v>9512.9310141582737</v>
      </c>
      <c r="AE1420" s="8">
        <f>(1+$F1420)*AA1420</f>
        <v>9512.9310141582737</v>
      </c>
      <c r="AF1420" s="8">
        <f>(1+$F1420)*AB1420</f>
        <v>4757.0819984146183</v>
      </c>
      <c r="AG1420" s="8">
        <f>(1+$F1420)*AC1420</f>
        <v>2335.143061781042</v>
      </c>
      <c r="AH1420" s="8">
        <f>(1+$F1420)*$T1420/1000</f>
        <v>9234.828837049703</v>
      </c>
      <c r="AI1420" s="8">
        <f>(1+BWscncns[[#This Row],[pid_error]]*K_p)*BWscncns[[#This Row],[dbw]]/1000</f>
        <v>9336.0064185248521</v>
      </c>
      <c r="AJ1420" s="13">
        <f>BWscncns[[#This Row],[Torflow prgrssv alt vote]]/VLOOKUP(BWscncns[[#This Row],[class]],AltBWtotl,2,FALSE)*100</f>
        <v>3.2613452958036887E-2</v>
      </c>
      <c r="AK1420">
        <f>IF(D1420=E1420,1,0)</f>
        <v>0</v>
      </c>
    </row>
    <row r="1421" spans="1:37">
      <c r="A1421" s="1" t="s">
        <v>9026</v>
      </c>
      <c r="B1421" s="1" t="s">
        <v>9027</v>
      </c>
      <c r="C1421">
        <v>8710</v>
      </c>
      <c r="D1421">
        <v>1524970278</v>
      </c>
      <c r="E1421">
        <v>1524970278</v>
      </c>
      <c r="F1421" s="2">
        <v>-0.123756512607</v>
      </c>
      <c r="G1421" s="2">
        <v>-0.123756512607</v>
      </c>
      <c r="H1421">
        <v>8708867</v>
      </c>
      <c r="I1421" s="2">
        <v>0.14098927954500001</v>
      </c>
      <c r="J1421" s="2">
        <v>0</v>
      </c>
      <c r="K1421">
        <v>5</v>
      </c>
      <c r="L1421" s="1" t="s">
        <v>11743</v>
      </c>
      <c r="M1421" s="1" t="s">
        <v>9027</v>
      </c>
      <c r="N1421">
        <v>1</v>
      </c>
      <c r="O1421">
        <v>0</v>
      </c>
      <c r="P1421">
        <v>0</v>
      </c>
      <c r="Q1421">
        <v>0</v>
      </c>
      <c r="R1421" s="19">
        <f>BWscncns[[#This Row],[C fx]]*4+BWscncns[[#This Row],[C fg]]*2+BWscncns[[#This Row],[C fm]]</f>
        <v>4</v>
      </c>
      <c r="S1421">
        <v>10700</v>
      </c>
      <c r="T1421">
        <v>9938867</v>
      </c>
      <c r="U1421" s="13">
        <v>1.076581</v>
      </c>
      <c r="V1421" s="13">
        <v>0.92886599999999997</v>
      </c>
      <c r="W1421">
        <v>2807</v>
      </c>
      <c r="X1421">
        <v>56</v>
      </c>
      <c r="Z1421" s="10">
        <f>IF($N1421&lt;&gt;0,constants!$L$2,IF($O1421&lt;&gt;0,constants!$M$2,IF($P1421&lt;&gt;0,constants!$N$2,0)))</f>
        <v>10125.48</v>
      </c>
      <c r="AA1421" s="10">
        <f>IF($N1421&lt;&gt;0,constants!$L$2,IF($O1421&lt;&gt;0,constants!$M$2,IF($P1421&lt;&gt;0,constants!$P$2,0)))</f>
        <v>10125.48</v>
      </c>
      <c r="AB1421" s="11">
        <f>constants!$O$2</f>
        <v>4861.32</v>
      </c>
      <c r="AC1421" s="11">
        <f>VLOOKUP(BWscncns[[#This Row],[scanner]],[0]!ScnrAvgBW,2,FALSE)/1000</f>
        <v>3794.4265750962772</v>
      </c>
      <c r="AD1421" s="8">
        <f>(1+$F1421)*Z1421</f>
        <v>8872.3859067280737</v>
      </c>
      <c r="AE1421" s="8">
        <f>(1+$F1421)*AA1421</f>
        <v>8872.3859067280737</v>
      </c>
      <c r="AF1421" s="8">
        <f>(1+$F1421)*AB1421</f>
        <v>4259.6999901333384</v>
      </c>
      <c r="AG1421" s="8">
        <f>(1+$F1421)*AC1421</f>
        <v>3324.8415748190387</v>
      </c>
      <c r="AH1421" s="8">
        <f>(1+$F1421)*$T1421/1000</f>
        <v>8708.8674808152045</v>
      </c>
      <c r="AI1421" s="8">
        <f>(1+BWscncns[[#This Row],[pid_error]]*K_p)*BWscncns[[#This Row],[dbw]]/1000</f>
        <v>9323.8672404076024</v>
      </c>
      <c r="AJ1421" s="13">
        <f>BWscncns[[#This Row],[Torflow prgrssv alt vote]]/VLOOKUP(BWscncns[[#This Row],[class]],AltBWtotl,2,FALSE)*100</f>
        <v>7.9912480985680615E-2</v>
      </c>
      <c r="AK1421">
        <f>IF(D1421=E1421,1,0)</f>
        <v>1</v>
      </c>
    </row>
    <row r="1422" spans="1:37">
      <c r="A1422" s="1" t="s">
        <v>7682</v>
      </c>
      <c r="B1422" s="1" t="s">
        <v>7683</v>
      </c>
      <c r="C1422">
        <v>21900</v>
      </c>
      <c r="D1422">
        <v>1524406722</v>
      </c>
      <c r="E1422">
        <v>1524998096</v>
      </c>
      <c r="F1422" s="2">
        <v>2.0002990390299999E-2</v>
      </c>
      <c r="G1422" s="2">
        <v>2.0002990390299999E-2</v>
      </c>
      <c r="H1422">
        <v>9400347</v>
      </c>
      <c r="I1422" s="2">
        <v>-1.2034749623100001</v>
      </c>
      <c r="J1422" s="2">
        <v>0</v>
      </c>
      <c r="K1422">
        <v>1</v>
      </c>
      <c r="L1422" s="1" t="s">
        <v>11564</v>
      </c>
      <c r="M1422" s="1" t="s">
        <v>7683</v>
      </c>
      <c r="N1422">
        <v>0</v>
      </c>
      <c r="O1422">
        <v>1</v>
      </c>
      <c r="P1422">
        <v>0</v>
      </c>
      <c r="Q1422">
        <v>0</v>
      </c>
      <c r="R1422" s="19">
        <f>BWscncns[[#This Row],[C fx]]*4+BWscncns[[#This Row],[C fg]]*2+BWscncns[[#This Row],[C fm]]</f>
        <v>2</v>
      </c>
      <c r="S1422">
        <v>18200</v>
      </c>
      <c r="T1422">
        <v>9216000</v>
      </c>
      <c r="U1422" s="13">
        <v>1.974826</v>
      </c>
      <c r="V1422" s="13">
        <v>0.50637399999999999</v>
      </c>
      <c r="W1422">
        <v>451</v>
      </c>
      <c r="X1422">
        <v>9</v>
      </c>
      <c r="Z1422" s="10">
        <f>IF($N1422&lt;&gt;0,constants!$L$2,IF($O1422&lt;&gt;0,constants!$M$2,IF($P1422&lt;&gt;0,constants!$N$2,0)))</f>
        <v>9721.3799999999992</v>
      </c>
      <c r="AA1422" s="10">
        <f>IF($N1422&lt;&gt;0,constants!$L$2,IF($O1422&lt;&gt;0,constants!$M$2,IF($P1422&lt;&gt;0,constants!$P$2,0)))</f>
        <v>9721.3799999999992</v>
      </c>
      <c r="AB1422" s="11">
        <f>constants!$O$2</f>
        <v>4861.32</v>
      </c>
      <c r="AC1422" s="11">
        <f>VLOOKUP(BWscncns[[#This Row],[scanner]],[0]!ScnrAvgBW,2,FALSE)/1000</f>
        <v>11818.828055288463</v>
      </c>
      <c r="AD1422" s="8">
        <f>(1+$F1422)*Z1422</f>
        <v>9915.836670720455</v>
      </c>
      <c r="AE1422" s="8">
        <f>(1+$F1422)*AA1422</f>
        <v>9915.836670720455</v>
      </c>
      <c r="AF1422" s="8">
        <f>(1+$F1422)*AB1422</f>
        <v>4958.5609372441731</v>
      </c>
      <c r="AG1422" s="8">
        <f>(1+$F1422)*AC1422</f>
        <v>12055.239959303006</v>
      </c>
      <c r="AH1422" s="8">
        <f>(1+$F1422)*$T1422/1000</f>
        <v>9400.3475594370047</v>
      </c>
      <c r="AI1422" s="8">
        <f>(1+BWscncns[[#This Row],[pid_error]]*K_p)*BWscncns[[#This Row],[dbw]]/1000</f>
        <v>9308.1737797185015</v>
      </c>
      <c r="AJ1422" s="13">
        <f>BWscncns[[#This Row],[Torflow prgrssv alt vote]]/VLOOKUP(BWscncns[[#This Row],[class]],AltBWtotl,2,FALSE)*100</f>
        <v>3.2516225255342958E-2</v>
      </c>
      <c r="AK1422">
        <f>IF(D1422=E1422,1,0)</f>
        <v>0</v>
      </c>
    </row>
    <row r="1423" spans="1:37">
      <c r="A1423" s="1" t="s">
        <v>9409</v>
      </c>
      <c r="B1423" s="1" t="s">
        <v>9410</v>
      </c>
      <c r="C1423">
        <v>14700</v>
      </c>
      <c r="D1423">
        <v>1524496103</v>
      </c>
      <c r="E1423">
        <v>1524985992</v>
      </c>
      <c r="F1423" s="2">
        <v>-0.18253111770300001</v>
      </c>
      <c r="G1423" s="2">
        <v>-0.18253111770300001</v>
      </c>
      <c r="H1423">
        <v>8370881</v>
      </c>
      <c r="I1423" s="2">
        <v>-0.51325662831399999</v>
      </c>
      <c r="J1423" s="2">
        <v>0</v>
      </c>
      <c r="K1423">
        <v>6</v>
      </c>
      <c r="L1423" s="1" t="s">
        <v>11753</v>
      </c>
      <c r="M1423" s="1" t="s">
        <v>9410</v>
      </c>
      <c r="N1423">
        <v>0</v>
      </c>
      <c r="O1423">
        <v>1</v>
      </c>
      <c r="P1423">
        <v>0</v>
      </c>
      <c r="Q1423">
        <v>0</v>
      </c>
      <c r="R1423" s="19">
        <f>BWscncns[[#This Row],[C fx]]*4+BWscncns[[#This Row],[C fg]]*2+BWscncns[[#This Row],[C fm]]</f>
        <v>2</v>
      </c>
      <c r="S1423">
        <v>9480</v>
      </c>
      <c r="T1423">
        <v>10240000</v>
      </c>
      <c r="U1423" s="13">
        <v>0.92578099999999997</v>
      </c>
      <c r="V1423" s="13">
        <v>1.0801689999999999</v>
      </c>
      <c r="W1423">
        <v>3613</v>
      </c>
      <c r="X1423">
        <v>72</v>
      </c>
      <c r="Z1423" s="10">
        <f>IF($N1423&lt;&gt;0,constants!$L$2,IF($O1423&lt;&gt;0,constants!$M$2,IF($P1423&lt;&gt;0,constants!$N$2,0)))</f>
        <v>9721.3799999999992</v>
      </c>
      <c r="AA1423" s="10">
        <f>IF($N1423&lt;&gt;0,constants!$L$2,IF($O1423&lt;&gt;0,constants!$M$2,IF($P1423&lt;&gt;0,constants!$P$2,0)))</f>
        <v>9721.3799999999992</v>
      </c>
      <c r="AB1423" s="11">
        <f>constants!$O$2</f>
        <v>4861.32</v>
      </c>
      <c r="AC1423" s="11">
        <f>VLOOKUP(BWscncns[[#This Row],[scanner]],[0]!ScnrAvgBW,2,FALSE)/1000</f>
        <v>2386.3111194805197</v>
      </c>
      <c r="AD1423" s="8">
        <f>(1+$F1423)*Z1423</f>
        <v>7946.925642984409</v>
      </c>
      <c r="AE1423" s="8">
        <f>(1+$F1423)*AA1423</f>
        <v>7946.925642984409</v>
      </c>
      <c r="AF1423" s="8">
        <f>(1+$F1423)*AB1423</f>
        <v>3973.9778268880518</v>
      </c>
      <c r="AG1423" s="8">
        <f>(1+$F1423)*AC1423</f>
        <v>1950.7350836546432</v>
      </c>
      <c r="AH1423" s="8">
        <f>(1+$F1423)*$T1423/1000</f>
        <v>8370.8813547212794</v>
      </c>
      <c r="AI1423" s="8">
        <f>(1+BWscncns[[#This Row],[pid_error]]*K_p)*BWscncns[[#This Row],[dbw]]/1000</f>
        <v>9305.4406773606406</v>
      </c>
      <c r="AJ1423" s="13">
        <f>BWscncns[[#This Row],[Torflow prgrssv alt vote]]/VLOOKUP(BWscncns[[#This Row],[class]],AltBWtotl,2,FALSE)*100</f>
        <v>3.2506677714222949E-2</v>
      </c>
      <c r="AK1423">
        <f>IF(D1423=E1423,1,0)</f>
        <v>0</v>
      </c>
    </row>
    <row r="1424" spans="1:37">
      <c r="A1424" s="1" t="s">
        <v>6446</v>
      </c>
      <c r="B1424" s="1" t="s">
        <v>6447</v>
      </c>
      <c r="C1424">
        <v>11500</v>
      </c>
      <c r="D1424">
        <v>1524269810</v>
      </c>
      <c r="E1424">
        <v>1525006418</v>
      </c>
      <c r="F1424" s="2">
        <v>1.0760509920500001E-2</v>
      </c>
      <c r="G1424" s="2">
        <v>1.0760509920500001E-2</v>
      </c>
      <c r="H1424">
        <v>9359790</v>
      </c>
      <c r="I1424" s="2">
        <v>-0.11819131158899999</v>
      </c>
      <c r="J1424" s="2">
        <v>0</v>
      </c>
      <c r="K1424">
        <v>2</v>
      </c>
      <c r="L1424" s="1" t="s">
        <v>11703</v>
      </c>
      <c r="M1424" s="1" t="s">
        <v>6447</v>
      </c>
      <c r="N1424">
        <v>0</v>
      </c>
      <c r="O1424">
        <v>1</v>
      </c>
      <c r="P1424">
        <v>0</v>
      </c>
      <c r="Q1424">
        <v>0</v>
      </c>
      <c r="R1424" s="19">
        <f>BWscncns[[#This Row],[C fx]]*4+BWscncns[[#This Row],[C fg]]*2+BWscncns[[#This Row],[C fm]]</f>
        <v>2</v>
      </c>
      <c r="S1424">
        <v>10900</v>
      </c>
      <c r="T1424">
        <v>9251495</v>
      </c>
      <c r="U1424" s="13">
        <v>1.178188</v>
      </c>
      <c r="V1424" s="13">
        <v>0.84876099999999999</v>
      </c>
      <c r="W1424">
        <v>2385</v>
      </c>
      <c r="X1424">
        <v>47</v>
      </c>
      <c r="Z1424" s="10">
        <f>IF($N1424&lt;&gt;0,constants!$L$2,IF($O1424&lt;&gt;0,constants!$M$2,IF($P1424&lt;&gt;0,constants!$N$2,0)))</f>
        <v>9721.3799999999992</v>
      </c>
      <c r="AA1424" s="10">
        <f>IF($N1424&lt;&gt;0,constants!$L$2,IF($O1424&lt;&gt;0,constants!$M$2,IF($P1424&lt;&gt;0,constants!$P$2,0)))</f>
        <v>9721.3799999999992</v>
      </c>
      <c r="AB1424" s="11">
        <f>constants!$O$2</f>
        <v>4861.32</v>
      </c>
      <c r="AC1424" s="11">
        <f>VLOOKUP(BWscncns[[#This Row],[scanner]],[0]!ScnrAvgBW,2,FALSE)/1000</f>
        <v>8853.6095214723919</v>
      </c>
      <c r="AD1424" s="8">
        <f>(1+$F1424)*Z1424</f>
        <v>9825.9870059309487</v>
      </c>
      <c r="AE1424" s="8">
        <f>(1+$F1424)*AA1424</f>
        <v>9825.9870059309487</v>
      </c>
      <c r="AF1424" s="8">
        <f>(1+$F1424)*AB1424</f>
        <v>4913.630282086724</v>
      </c>
      <c r="AG1424" s="8">
        <f>(1+$F1424)*AC1424</f>
        <v>8948.8788745604288</v>
      </c>
      <c r="AH1424" s="8">
        <f>(1+$F1424)*$T1424/1000</f>
        <v>9351.0458037269564</v>
      </c>
      <c r="AI1424" s="8">
        <f>(1+BWscncns[[#This Row],[pid_error]]*K_p)*BWscncns[[#This Row],[dbw]]/1000</f>
        <v>9301.2704018634777</v>
      </c>
      <c r="AJ1424" s="13">
        <f>BWscncns[[#This Row],[Torflow prgrssv alt vote]]/VLOOKUP(BWscncns[[#This Row],[class]],AltBWtotl,2,FALSE)*100</f>
        <v>3.2492109698986908E-2</v>
      </c>
      <c r="AK1424">
        <f>IF(D1424=E1424,1,0)</f>
        <v>0</v>
      </c>
    </row>
    <row r="1425" spans="1:37">
      <c r="A1425" s="1" t="s">
        <v>1916</v>
      </c>
      <c r="B1425" s="1" t="s">
        <v>49</v>
      </c>
      <c r="C1425">
        <v>6710</v>
      </c>
      <c r="D1425">
        <v>1524954008</v>
      </c>
      <c r="E1425">
        <v>1524954008</v>
      </c>
      <c r="F1425" s="2">
        <v>5.2041303512000002E-2</v>
      </c>
      <c r="G1425" s="2">
        <v>5.2041303512000002E-2</v>
      </c>
      <c r="H1425">
        <v>6712544</v>
      </c>
      <c r="I1425" s="2">
        <v>0.51348878436000001</v>
      </c>
      <c r="J1425" s="2">
        <v>0</v>
      </c>
      <c r="K1425">
        <v>5</v>
      </c>
      <c r="L1425" s="1" t="s">
        <v>11785</v>
      </c>
      <c r="M1425" s="1" t="s">
        <v>49</v>
      </c>
      <c r="N1425">
        <v>1</v>
      </c>
      <c r="O1425">
        <v>0</v>
      </c>
      <c r="P1425">
        <v>0</v>
      </c>
      <c r="Q1425">
        <v>0</v>
      </c>
      <c r="R1425" s="19">
        <f>BWscncns[[#This Row],[C fx]]*4+BWscncns[[#This Row],[C fg]]*2+BWscncns[[#This Row],[C fm]]</f>
        <v>4</v>
      </c>
      <c r="S1425">
        <v>6380</v>
      </c>
      <c r="T1425">
        <v>9062423</v>
      </c>
      <c r="U1425" s="13">
        <v>0.70400600000000002</v>
      </c>
      <c r="V1425" s="13">
        <v>1.420442</v>
      </c>
      <c r="W1425">
        <v>4265</v>
      </c>
      <c r="X1425">
        <v>85</v>
      </c>
      <c r="Z1425" s="10">
        <f>IF($N1425&lt;&gt;0,constants!$L$2,IF($O1425&lt;&gt;0,constants!$M$2,IF($P1425&lt;&gt;0,constants!$N$2,0)))</f>
        <v>10125.48</v>
      </c>
      <c r="AA1425" s="10">
        <f>IF($N1425&lt;&gt;0,constants!$L$2,IF($O1425&lt;&gt;0,constants!$M$2,IF($P1425&lt;&gt;0,constants!$P$2,0)))</f>
        <v>10125.48</v>
      </c>
      <c r="AB1425" s="11">
        <f>constants!$O$2</f>
        <v>4861.32</v>
      </c>
      <c r="AC1425" s="11">
        <f>VLOOKUP(BWscncns[[#This Row],[scanner]],[0]!ScnrAvgBW,2,FALSE)/1000</f>
        <v>3794.4265750962772</v>
      </c>
      <c r="AD1425" s="8">
        <f>(1+$F1425)*Z1425</f>
        <v>10652.423177884684</v>
      </c>
      <c r="AE1425" s="8">
        <f>(1+$F1425)*AA1425</f>
        <v>10652.423177884684</v>
      </c>
      <c r="AF1425" s="8">
        <f>(1+$F1425)*AB1425</f>
        <v>5114.309429588955</v>
      </c>
      <c r="AG1425" s="8">
        <f>(1+$F1425)*AC1425</f>
        <v>3991.8934801448613</v>
      </c>
      <c r="AH1425" s="8">
        <f>(1+$F1425)*$T1425/1000</f>
        <v>9534.0433058971303</v>
      </c>
      <c r="AI1425" s="8">
        <f>(1+BWscncns[[#This Row],[pid_error]]*K_p)*BWscncns[[#This Row],[dbw]]/1000</f>
        <v>9298.2331529485637</v>
      </c>
      <c r="AJ1425" s="13">
        <f>BWscncns[[#This Row],[Torflow prgrssv alt vote]]/VLOOKUP(BWscncns[[#This Row],[class]],AltBWtotl,2,FALSE)*100</f>
        <v>7.9692777779506882E-2</v>
      </c>
      <c r="AK1425">
        <f>IF(D1425=E1425,1,0)</f>
        <v>1</v>
      </c>
    </row>
    <row r="1426" spans="1:37">
      <c r="A1426" s="1" t="s">
        <v>5951</v>
      </c>
      <c r="B1426" s="1" t="s">
        <v>5952</v>
      </c>
      <c r="C1426">
        <v>10400</v>
      </c>
      <c r="D1426">
        <v>1524977546</v>
      </c>
      <c r="E1426">
        <v>1524977546</v>
      </c>
      <c r="F1426" s="2">
        <v>0.26919077973200001</v>
      </c>
      <c r="G1426" s="2">
        <v>0.26919077973200001</v>
      </c>
      <c r="H1426">
        <v>10397210</v>
      </c>
      <c r="I1426" s="2">
        <v>0.334884596029</v>
      </c>
      <c r="J1426" s="2">
        <v>0</v>
      </c>
      <c r="K1426">
        <v>5</v>
      </c>
      <c r="L1426" s="1" t="s">
        <v>11622</v>
      </c>
      <c r="M1426" s="1" t="s">
        <v>5952</v>
      </c>
      <c r="N1426">
        <v>1</v>
      </c>
      <c r="O1426">
        <v>0</v>
      </c>
      <c r="P1426">
        <v>0</v>
      </c>
      <c r="Q1426">
        <v>0</v>
      </c>
      <c r="R1426" s="19">
        <f>BWscncns[[#This Row],[C fx]]*4+BWscncns[[#This Row],[C fg]]*2+BWscncns[[#This Row],[C fm]]</f>
        <v>4</v>
      </c>
      <c r="S1426">
        <v>9030</v>
      </c>
      <c r="T1426">
        <v>8192000</v>
      </c>
      <c r="U1426" s="13">
        <v>1.102295</v>
      </c>
      <c r="V1426" s="13">
        <v>0.90719799999999995</v>
      </c>
      <c r="W1426">
        <v>2695</v>
      </c>
      <c r="X1426">
        <v>53</v>
      </c>
      <c r="Z1426" s="10">
        <f>IF($N1426&lt;&gt;0,constants!$L$2,IF($O1426&lt;&gt;0,constants!$M$2,IF($P1426&lt;&gt;0,constants!$N$2,0)))</f>
        <v>10125.48</v>
      </c>
      <c r="AA1426" s="10">
        <f>IF($N1426&lt;&gt;0,constants!$L$2,IF($O1426&lt;&gt;0,constants!$M$2,IF($P1426&lt;&gt;0,constants!$P$2,0)))</f>
        <v>10125.48</v>
      </c>
      <c r="AB1426" s="11">
        <f>constants!$O$2</f>
        <v>4861.32</v>
      </c>
      <c r="AC1426" s="11">
        <f>VLOOKUP(BWscncns[[#This Row],[scanner]],[0]!ScnrAvgBW,2,FALSE)/1000</f>
        <v>3794.4265750962772</v>
      </c>
      <c r="AD1426" s="8">
        <f>(1+$F1426)*Z1426</f>
        <v>12851.165856360769</v>
      </c>
      <c r="AE1426" s="8">
        <f>(1+$F1426)*AA1426</f>
        <v>12851.165856360769</v>
      </c>
      <c r="AF1426" s="8">
        <f>(1+$F1426)*AB1426</f>
        <v>6169.942521326765</v>
      </c>
      <c r="AG1426" s="8">
        <f>(1+$F1426)*AC1426</f>
        <v>4815.8512234822656</v>
      </c>
      <c r="AH1426" s="8">
        <f>(1+$F1426)*$T1426/1000</f>
        <v>10397.210867564545</v>
      </c>
      <c r="AI1426" s="8">
        <f>(1+BWscncns[[#This Row],[pid_error]]*K_p)*BWscncns[[#This Row],[dbw]]/1000</f>
        <v>9294.6054337822716</v>
      </c>
      <c r="AJ1426" s="13">
        <f>BWscncns[[#This Row],[Torflow prgrssv alt vote]]/VLOOKUP(BWscncns[[#This Row],[class]],AltBWtotl,2,FALSE)*100</f>
        <v>7.9661685526536852E-2</v>
      </c>
      <c r="AK1426">
        <f>IF(D1426=E1426,1,0)</f>
        <v>1</v>
      </c>
    </row>
    <row r="1427" spans="1:37">
      <c r="A1427" s="1" t="s">
        <v>7517</v>
      </c>
      <c r="B1427" s="1" t="s">
        <v>7518</v>
      </c>
      <c r="C1427">
        <v>11600</v>
      </c>
      <c r="D1427">
        <v>1524978849</v>
      </c>
      <c r="E1427">
        <v>1524978849</v>
      </c>
      <c r="F1427" s="2">
        <v>0.67850552088899996</v>
      </c>
      <c r="G1427" s="2">
        <v>0.67850552088899996</v>
      </c>
      <c r="H1427">
        <v>11648237</v>
      </c>
      <c r="I1427" s="2">
        <v>7.3172020717499994E-2</v>
      </c>
      <c r="J1427" s="2">
        <v>0.33333333333300003</v>
      </c>
      <c r="K1427">
        <v>3</v>
      </c>
      <c r="L1427" s="1" t="s">
        <v>11702</v>
      </c>
      <c r="M1427" s="1" t="s">
        <v>7518</v>
      </c>
      <c r="N1427">
        <v>1</v>
      </c>
      <c r="O1427">
        <v>0</v>
      </c>
      <c r="P1427">
        <v>0</v>
      </c>
      <c r="Q1427">
        <v>0</v>
      </c>
      <c r="R1427" s="19">
        <f>BWscncns[[#This Row],[C fx]]*4+BWscncns[[#This Row],[C fg]]*2+BWscncns[[#This Row],[C fm]]</f>
        <v>4</v>
      </c>
      <c r="S1427">
        <v>8880</v>
      </c>
      <c r="T1427">
        <v>6939648</v>
      </c>
      <c r="U1427" s="13">
        <v>1.279604</v>
      </c>
      <c r="V1427" s="13">
        <v>0.78149199999999996</v>
      </c>
      <c r="W1427">
        <v>2053</v>
      </c>
      <c r="X1427">
        <v>41</v>
      </c>
      <c r="Z1427" s="10">
        <f>IF($N1427&lt;&gt;0,constants!$L$2,IF($O1427&lt;&gt;0,constants!$M$2,IF($P1427&lt;&gt;0,constants!$N$2,0)))</f>
        <v>10125.48</v>
      </c>
      <c r="AA1427" s="10">
        <f>IF($N1427&lt;&gt;0,constants!$L$2,IF($O1427&lt;&gt;0,constants!$M$2,IF($P1427&lt;&gt;0,constants!$P$2,0)))</f>
        <v>10125.48</v>
      </c>
      <c r="AB1427" s="11">
        <f>constants!$O$2</f>
        <v>4861.32</v>
      </c>
      <c r="AC1427" s="11">
        <f>VLOOKUP(BWscncns[[#This Row],[scanner]],[0]!ScnrAvgBW,2,FALSE)/1000</f>
        <v>6440.9193022088357</v>
      </c>
      <c r="AD1427" s="8">
        <f>(1+$F1427)*Z1427</f>
        <v>16995.674081651148</v>
      </c>
      <c r="AE1427" s="8">
        <f>(1+$F1427)*AA1427</f>
        <v>16995.674081651148</v>
      </c>
      <c r="AF1427" s="8">
        <f>(1+$F1427)*AB1427</f>
        <v>8159.7524588081124</v>
      </c>
      <c r="AG1427" s="8">
        <f>(1+$F1427)*AC1427</f>
        <v>10811.118608358056</v>
      </c>
      <c r="AH1427" s="8">
        <f>(1+$F1427)*$T1427/1000</f>
        <v>11648.237481026306</v>
      </c>
      <c r="AI1427" s="8">
        <f>(1+BWscncns[[#This Row],[pid_error]]*K_p)*BWscncns[[#This Row],[dbw]]/1000</f>
        <v>9293.9427405131537</v>
      </c>
      <c r="AJ1427" s="13">
        <f>BWscncns[[#This Row],[Torflow prgrssv alt vote]]/VLOOKUP(BWscncns[[#This Row],[class]],AltBWtotl,2,FALSE)*100</f>
        <v>7.9656005752050341E-2</v>
      </c>
      <c r="AK1427">
        <f>IF(D1427=E1427,1,0)</f>
        <v>1</v>
      </c>
    </row>
    <row r="1428" spans="1:37">
      <c r="A1428" s="1" t="s">
        <v>2584</v>
      </c>
      <c r="B1428" s="1" t="s">
        <v>2585</v>
      </c>
      <c r="C1428">
        <v>11000</v>
      </c>
      <c r="D1428">
        <v>1525000343</v>
      </c>
      <c r="E1428">
        <v>1525000343</v>
      </c>
      <c r="F1428" s="2">
        <v>0.46178978215299998</v>
      </c>
      <c r="G1428" s="2">
        <v>0.46178978215299998</v>
      </c>
      <c r="H1428">
        <v>11018896</v>
      </c>
      <c r="I1428" s="2">
        <v>-0.14522471229600001</v>
      </c>
      <c r="J1428" s="2">
        <v>0</v>
      </c>
      <c r="K1428">
        <v>3</v>
      </c>
      <c r="L1428" s="1" t="s">
        <v>11634</v>
      </c>
      <c r="M1428" s="1" t="s">
        <v>2585</v>
      </c>
      <c r="N1428">
        <v>1</v>
      </c>
      <c r="O1428">
        <v>0</v>
      </c>
      <c r="P1428">
        <v>0</v>
      </c>
      <c r="Q1428">
        <v>0</v>
      </c>
      <c r="R1428" s="19">
        <f>BWscncns[[#This Row],[C fx]]*4+BWscncns[[#This Row],[C fg]]*2+BWscncns[[#This Row],[C fm]]</f>
        <v>4</v>
      </c>
      <c r="S1428">
        <v>9810</v>
      </c>
      <c r="T1428">
        <v>7537949</v>
      </c>
      <c r="U1428" s="13">
        <v>1.301415</v>
      </c>
      <c r="V1428" s="13">
        <v>0.76839400000000002</v>
      </c>
      <c r="W1428">
        <v>1971</v>
      </c>
      <c r="X1428">
        <v>39</v>
      </c>
      <c r="Z1428" s="10">
        <f>IF($N1428&lt;&gt;0,constants!$L$2,IF($O1428&lt;&gt;0,constants!$M$2,IF($P1428&lt;&gt;0,constants!$N$2,0)))</f>
        <v>10125.48</v>
      </c>
      <c r="AA1428" s="10">
        <f>IF($N1428&lt;&gt;0,constants!$L$2,IF($O1428&lt;&gt;0,constants!$M$2,IF($P1428&lt;&gt;0,constants!$P$2,0)))</f>
        <v>10125.48</v>
      </c>
      <c r="AB1428" s="11">
        <f>constants!$O$2</f>
        <v>4861.32</v>
      </c>
      <c r="AC1428" s="11">
        <f>VLOOKUP(BWscncns[[#This Row],[scanner]],[0]!ScnrAvgBW,2,FALSE)/1000</f>
        <v>6440.9193022088357</v>
      </c>
      <c r="AD1428" s="8">
        <f>(1+$F1428)*Z1428</f>
        <v>14801.323203394557</v>
      </c>
      <c r="AE1428" s="8">
        <f>(1+$F1428)*AA1428</f>
        <v>14801.323203394557</v>
      </c>
      <c r="AF1428" s="8">
        <f>(1+$F1428)*AB1428</f>
        <v>7106.2279037760209</v>
      </c>
      <c r="AG1428" s="8">
        <f>(1+$F1428)*AC1428</f>
        <v>9415.2700236409055</v>
      </c>
      <c r="AH1428" s="8">
        <f>(1+$F1428)*$T1428/1000</f>
        <v>11018.896826590424</v>
      </c>
      <c r="AI1428" s="8">
        <f>(1+BWscncns[[#This Row],[pid_error]]*K_p)*BWscncns[[#This Row],[dbw]]/1000</f>
        <v>9278.4229132952132</v>
      </c>
      <c r="AJ1428" s="13">
        <f>BWscncns[[#This Row],[Torflow prgrssv alt vote]]/VLOOKUP(BWscncns[[#This Row],[class]],AltBWtotl,2,FALSE)*100</f>
        <v>7.9522989283081352E-2</v>
      </c>
      <c r="AK1428">
        <f>IF(D1428=E1428,1,0)</f>
        <v>1</v>
      </c>
    </row>
    <row r="1429" spans="1:37">
      <c r="A1429" s="1" t="s">
        <v>11234</v>
      </c>
      <c r="B1429" s="1" t="s">
        <v>11235</v>
      </c>
      <c r="C1429">
        <v>12800</v>
      </c>
      <c r="D1429">
        <v>1523782616</v>
      </c>
      <c r="E1429">
        <v>1524943423</v>
      </c>
      <c r="F1429" s="2">
        <v>0.62203679807300005</v>
      </c>
      <c r="G1429" s="2">
        <v>0.62203679807300005</v>
      </c>
      <c r="H1429">
        <v>16139723</v>
      </c>
      <c r="I1429" s="2">
        <v>-0.63084939081699998</v>
      </c>
      <c r="J1429" s="2">
        <v>0</v>
      </c>
      <c r="K1429">
        <v>1</v>
      </c>
      <c r="L1429" s="1" t="s">
        <v>11608</v>
      </c>
      <c r="M1429" s="1" t="s">
        <v>11235</v>
      </c>
      <c r="N1429">
        <v>0</v>
      </c>
      <c r="O1429">
        <v>1</v>
      </c>
      <c r="P1429">
        <v>0</v>
      </c>
      <c r="Q1429">
        <v>0</v>
      </c>
      <c r="R1429" s="19">
        <f>BWscncns[[#This Row],[C fx]]*4+BWscncns[[#This Row],[C fg]]*2+BWscncns[[#This Row],[C fm]]</f>
        <v>2</v>
      </c>
      <c r="S1429">
        <v>12800</v>
      </c>
      <c r="T1429">
        <v>7068209</v>
      </c>
      <c r="U1429" s="13">
        <v>1.810926</v>
      </c>
      <c r="V1429" s="13">
        <v>0.55220400000000003</v>
      </c>
      <c r="W1429">
        <v>647</v>
      </c>
      <c r="X1429">
        <v>12</v>
      </c>
      <c r="Z1429" s="10">
        <f>IF($N1429&lt;&gt;0,constants!$L$2,IF($O1429&lt;&gt;0,constants!$M$2,IF($P1429&lt;&gt;0,constants!$N$2,0)))</f>
        <v>9721.3799999999992</v>
      </c>
      <c r="AA1429" s="10">
        <f>IF($N1429&lt;&gt;0,constants!$L$2,IF($O1429&lt;&gt;0,constants!$M$2,IF($P1429&lt;&gt;0,constants!$P$2,0)))</f>
        <v>9721.3799999999992</v>
      </c>
      <c r="AB1429" s="11">
        <f>constants!$O$2</f>
        <v>4861.32</v>
      </c>
      <c r="AC1429" s="11">
        <f>VLOOKUP(BWscncns[[#This Row],[scanner]],[0]!ScnrAvgBW,2,FALSE)/1000</f>
        <v>11818.828055288463</v>
      </c>
      <c r="AD1429" s="8">
        <f>(1+$F1429)*Z1429</f>
        <v>15768.436088050901</v>
      </c>
      <c r="AE1429" s="8">
        <f>(1+$F1429)*AA1429</f>
        <v>15768.436088050901</v>
      </c>
      <c r="AF1429" s="8">
        <f>(1+$F1429)*AB1429</f>
        <v>7885.2399272082366</v>
      </c>
      <c r="AG1429" s="8">
        <f>(1+$F1429)*AC1429</f>
        <v>19170.574015775441</v>
      </c>
      <c r="AH1429" s="8">
        <f>(1+$F1429)*$T1429/1000</f>
        <v>11464.895094470761</v>
      </c>
      <c r="AI1429" s="8">
        <f>(1+BWscncns[[#This Row],[pid_error]]*K_p)*BWscncns[[#This Row],[dbw]]/1000</f>
        <v>9266.5520472353801</v>
      </c>
      <c r="AJ1429" s="13">
        <f>BWscncns[[#This Row],[Torflow prgrssv alt vote]]/VLOOKUP(BWscncns[[#This Row],[class]],AltBWtotl,2,FALSE)*100</f>
        <v>3.2370828138683229E-2</v>
      </c>
      <c r="AK1429">
        <f>IF(D1429=E1429,1,0)</f>
        <v>0</v>
      </c>
    </row>
    <row r="1430" spans="1:37">
      <c r="A1430" s="1" t="s">
        <v>4909</v>
      </c>
      <c r="B1430" s="1" t="s">
        <v>4910</v>
      </c>
      <c r="C1430">
        <v>12200</v>
      </c>
      <c r="D1430">
        <v>1524152275</v>
      </c>
      <c r="E1430">
        <v>1524899249</v>
      </c>
      <c r="F1430" s="2">
        <v>0.36687806315799998</v>
      </c>
      <c r="G1430" s="2">
        <v>0.36687806315799998</v>
      </c>
      <c r="H1430">
        <v>10583740</v>
      </c>
      <c r="I1430" s="2">
        <v>4.32829814824E-2</v>
      </c>
      <c r="J1430" s="2">
        <v>0</v>
      </c>
      <c r="K1430">
        <v>3</v>
      </c>
      <c r="L1430" s="1" t="s">
        <v>11783</v>
      </c>
      <c r="M1430" s="1" t="s">
        <v>4910</v>
      </c>
      <c r="N1430">
        <v>0</v>
      </c>
      <c r="O1430">
        <v>1</v>
      </c>
      <c r="P1430">
        <v>0</v>
      </c>
      <c r="Q1430">
        <v>0</v>
      </c>
      <c r="R1430" s="19">
        <f>BWscncns[[#This Row],[C fx]]*4+BWscncns[[#This Row],[C fg]]*2+BWscncns[[#This Row],[C fm]]</f>
        <v>2</v>
      </c>
      <c r="S1430">
        <v>8600</v>
      </c>
      <c r="T1430">
        <v>7818646</v>
      </c>
      <c r="U1430" s="13">
        <v>1.0999350000000001</v>
      </c>
      <c r="V1430" s="13">
        <v>0.90914499999999998</v>
      </c>
      <c r="W1430">
        <v>2705</v>
      </c>
      <c r="X1430">
        <v>54</v>
      </c>
      <c r="Z1430" s="10">
        <f>IF($N1430&lt;&gt;0,constants!$L$2,IF($O1430&lt;&gt;0,constants!$M$2,IF($P1430&lt;&gt;0,constants!$N$2,0)))</f>
        <v>9721.3799999999992</v>
      </c>
      <c r="AA1430" s="10">
        <f>IF($N1430&lt;&gt;0,constants!$L$2,IF($O1430&lt;&gt;0,constants!$M$2,IF($P1430&lt;&gt;0,constants!$P$2,0)))</f>
        <v>9721.3799999999992</v>
      </c>
      <c r="AB1430" s="11">
        <f>constants!$O$2</f>
        <v>4861.32</v>
      </c>
      <c r="AC1430" s="11">
        <f>VLOOKUP(BWscncns[[#This Row],[scanner]],[0]!ScnrAvgBW,2,FALSE)/1000</f>
        <v>6440.9193022088357</v>
      </c>
      <c r="AD1430" s="8">
        <f>(1+$F1430)*Z1430</f>
        <v>13287.941065622917</v>
      </c>
      <c r="AE1430" s="8">
        <f>(1+$F1430)*AA1430</f>
        <v>13287.941065622917</v>
      </c>
      <c r="AF1430" s="8">
        <f>(1+$F1430)*AB1430</f>
        <v>6644.831665991248</v>
      </c>
      <c r="AG1430" s="8">
        <f>(1+$F1430)*AC1430</f>
        <v>8803.9513007601909</v>
      </c>
      <c r="AH1430" s="8">
        <f>(1+$F1430)*$T1430/1000</f>
        <v>10687.135700998044</v>
      </c>
      <c r="AI1430" s="8">
        <f>(1+BWscncns[[#This Row],[pid_error]]*K_p)*BWscncns[[#This Row],[dbw]]/1000</f>
        <v>9252.8908504990231</v>
      </c>
      <c r="AJ1430" s="13">
        <f>BWscncns[[#This Row],[Torflow prgrssv alt vote]]/VLOOKUP(BWscncns[[#This Row],[class]],AltBWtotl,2,FALSE)*100</f>
        <v>3.2323105506849172E-2</v>
      </c>
      <c r="AK1430">
        <f>IF(D1430=E1430,1,0)</f>
        <v>0</v>
      </c>
    </row>
    <row r="1431" spans="1:37">
      <c r="A1431" s="1" t="s">
        <v>7728</v>
      </c>
      <c r="B1431" s="1" t="s">
        <v>7729</v>
      </c>
      <c r="C1431">
        <v>9230</v>
      </c>
      <c r="D1431">
        <v>1524752926</v>
      </c>
      <c r="E1431">
        <v>1525003372</v>
      </c>
      <c r="F1431" s="2">
        <v>0.30441144221600003</v>
      </c>
      <c r="G1431" s="2">
        <v>0.30441144221600003</v>
      </c>
      <c r="H1431">
        <v>6515158</v>
      </c>
      <c r="I1431" s="2">
        <v>0.46846651114999999</v>
      </c>
      <c r="J1431" s="2">
        <v>0</v>
      </c>
      <c r="K1431">
        <v>2</v>
      </c>
      <c r="L1431" s="1" t="s">
        <v>11569</v>
      </c>
      <c r="M1431" s="1" t="s">
        <v>7729</v>
      </c>
      <c r="N1431">
        <v>0</v>
      </c>
      <c r="O1431">
        <v>1</v>
      </c>
      <c r="P1431">
        <v>0</v>
      </c>
      <c r="Q1431">
        <v>0</v>
      </c>
      <c r="R1431" s="19">
        <f>BWscncns[[#This Row],[C fx]]*4+BWscncns[[#This Row],[C fg]]*2+BWscncns[[#This Row],[C fm]]</f>
        <v>2</v>
      </c>
      <c r="S1431">
        <v>12200</v>
      </c>
      <c r="T1431">
        <v>8007063</v>
      </c>
      <c r="U1431" s="13">
        <v>1.523655</v>
      </c>
      <c r="V1431" s="13">
        <v>0.65631700000000004</v>
      </c>
      <c r="W1431">
        <v>1283</v>
      </c>
      <c r="X1431">
        <v>25</v>
      </c>
      <c r="Z1431" s="10">
        <f>IF($N1431&lt;&gt;0,constants!$L$2,IF($O1431&lt;&gt;0,constants!$M$2,IF($P1431&lt;&gt;0,constants!$N$2,0)))</f>
        <v>9721.3799999999992</v>
      </c>
      <c r="AA1431" s="10">
        <f>IF($N1431&lt;&gt;0,constants!$L$2,IF($O1431&lt;&gt;0,constants!$M$2,IF($P1431&lt;&gt;0,constants!$P$2,0)))</f>
        <v>9721.3799999999992</v>
      </c>
      <c r="AB1431" s="11">
        <f>constants!$O$2</f>
        <v>4861.32</v>
      </c>
      <c r="AC1431" s="11">
        <f>VLOOKUP(BWscncns[[#This Row],[scanner]],[0]!ScnrAvgBW,2,FALSE)/1000</f>
        <v>8853.6095214723919</v>
      </c>
      <c r="AD1431" s="8">
        <f>(1+$F1431)*Z1431</f>
        <v>12680.679306129778</v>
      </c>
      <c r="AE1431" s="8">
        <f>(1+$F1431)*AA1431</f>
        <v>12680.679306129778</v>
      </c>
      <c r="AF1431" s="8">
        <f>(1+$F1431)*AB1431</f>
        <v>6341.1614322734849</v>
      </c>
      <c r="AG1431" s="8">
        <f>(1+$F1431)*AC1431</f>
        <v>11548.749564721113</v>
      </c>
      <c r="AH1431" s="8">
        <f>(1+$F1431)*$T1431/1000</f>
        <v>10444.504595744371</v>
      </c>
      <c r="AI1431" s="8">
        <f>(1+BWscncns[[#This Row],[pid_error]]*K_p)*BWscncns[[#This Row],[dbw]]/1000</f>
        <v>9225.7837978721855</v>
      </c>
      <c r="AJ1431" s="13">
        <f>BWscncns[[#This Row],[Torflow prgrssv alt vote]]/VLOOKUP(BWscncns[[#This Row],[class]],AltBWtotl,2,FALSE)*100</f>
        <v>3.2228412492936689E-2</v>
      </c>
      <c r="AK1431">
        <f>IF(D1431=E1431,1,0)</f>
        <v>0</v>
      </c>
    </row>
    <row r="1432" spans="1:37">
      <c r="A1432" s="1" t="s">
        <v>9448</v>
      </c>
      <c r="B1432" s="1" t="s">
        <v>9449</v>
      </c>
      <c r="C1432">
        <v>9880</v>
      </c>
      <c r="D1432">
        <v>1524112103</v>
      </c>
      <c r="E1432">
        <v>1525006418</v>
      </c>
      <c r="F1432" s="2">
        <v>0.770257037408</v>
      </c>
      <c r="G1432" s="2">
        <v>0.770257037408</v>
      </c>
      <c r="H1432">
        <v>11782830</v>
      </c>
      <c r="I1432" s="2">
        <v>0.22616095101899999</v>
      </c>
      <c r="J1432" s="2">
        <v>0</v>
      </c>
      <c r="K1432">
        <v>2</v>
      </c>
      <c r="L1432" s="1" t="s">
        <v>11703</v>
      </c>
      <c r="M1432" s="1" t="s">
        <v>9449</v>
      </c>
      <c r="N1432">
        <v>0</v>
      </c>
      <c r="O1432">
        <v>1</v>
      </c>
      <c r="P1432">
        <v>0</v>
      </c>
      <c r="Q1432">
        <v>0</v>
      </c>
      <c r="R1432" s="19">
        <f>BWscncns[[#This Row],[C fx]]*4+BWscncns[[#This Row],[C fg]]*2+BWscncns[[#This Row],[C fm]]</f>
        <v>2</v>
      </c>
      <c r="S1432">
        <v>10800</v>
      </c>
      <c r="T1432">
        <v>6656000</v>
      </c>
      <c r="U1432" s="13">
        <v>1.6225959999999999</v>
      </c>
      <c r="V1432" s="13">
        <v>0.61629599999999995</v>
      </c>
      <c r="W1432">
        <v>1027</v>
      </c>
      <c r="X1432">
        <v>20</v>
      </c>
      <c r="Z1432" s="10">
        <f>IF($N1432&lt;&gt;0,constants!$L$2,IF($O1432&lt;&gt;0,constants!$M$2,IF($P1432&lt;&gt;0,constants!$N$2,0)))</f>
        <v>9721.3799999999992</v>
      </c>
      <c r="AA1432" s="10">
        <f>IF($N1432&lt;&gt;0,constants!$L$2,IF($O1432&lt;&gt;0,constants!$M$2,IF($P1432&lt;&gt;0,constants!$P$2,0)))</f>
        <v>9721.3799999999992</v>
      </c>
      <c r="AB1432" s="11">
        <f>constants!$O$2</f>
        <v>4861.32</v>
      </c>
      <c r="AC1432" s="11">
        <f>VLOOKUP(BWscncns[[#This Row],[scanner]],[0]!ScnrAvgBW,2,FALSE)/1000</f>
        <v>8853.6095214723919</v>
      </c>
      <c r="AD1432" s="8">
        <f>(1+$F1432)*Z1432</f>
        <v>17209.341358317382</v>
      </c>
      <c r="AE1432" s="8">
        <f>(1+$F1432)*AA1432</f>
        <v>17209.341358317382</v>
      </c>
      <c r="AF1432" s="8">
        <f>(1+$F1432)*AB1432</f>
        <v>8605.7859410922574</v>
      </c>
      <c r="AG1432" s="8">
        <f>(1+$F1432)*AC1432</f>
        <v>15673.164561848977</v>
      </c>
      <c r="AH1432" s="8">
        <f>(1+$F1432)*$T1432/1000</f>
        <v>11782.830840987648</v>
      </c>
      <c r="AI1432" s="8">
        <f>(1+BWscncns[[#This Row],[pid_error]]*K_p)*BWscncns[[#This Row],[dbw]]/1000</f>
        <v>9219.4154204938241</v>
      </c>
      <c r="AJ1432" s="13">
        <f>BWscncns[[#This Row],[Torflow prgrssv alt vote]]/VLOOKUP(BWscncns[[#This Row],[class]],AltBWtotl,2,FALSE)*100</f>
        <v>3.2206165852699149E-2</v>
      </c>
      <c r="AK1432">
        <f>IF(D1432=E1432,1,0)</f>
        <v>0</v>
      </c>
    </row>
    <row r="1433" spans="1:37">
      <c r="A1433" s="1" t="s">
        <v>4603</v>
      </c>
      <c r="B1433" s="1" t="s">
        <v>4604</v>
      </c>
      <c r="C1433">
        <v>10000</v>
      </c>
      <c r="D1433">
        <v>1525006418</v>
      </c>
      <c r="E1433">
        <v>1525006418</v>
      </c>
      <c r="F1433" s="2">
        <v>0.18550726853800001</v>
      </c>
      <c r="G1433" s="2">
        <v>0.18550726853800001</v>
      </c>
      <c r="H1433">
        <v>9998888</v>
      </c>
      <c r="I1433" s="2">
        <v>-0.246994263134</v>
      </c>
      <c r="J1433" s="2">
        <v>0</v>
      </c>
      <c r="K1433">
        <v>2</v>
      </c>
      <c r="L1433" s="1" t="s">
        <v>11703</v>
      </c>
      <c r="M1433" s="1" t="s">
        <v>4604</v>
      </c>
      <c r="N1433">
        <v>0</v>
      </c>
      <c r="O1433">
        <v>1</v>
      </c>
      <c r="P1433">
        <v>0</v>
      </c>
      <c r="Q1433">
        <v>0</v>
      </c>
      <c r="R1433" s="19">
        <f>BWscncns[[#This Row],[C fx]]*4+BWscncns[[#This Row],[C fg]]*2+BWscncns[[#This Row],[C fm]]</f>
        <v>2</v>
      </c>
      <c r="S1433">
        <v>11400</v>
      </c>
      <c r="T1433">
        <v>8434270</v>
      </c>
      <c r="U1433" s="13">
        <v>1.351629</v>
      </c>
      <c r="V1433" s="13">
        <v>0.73984799999999995</v>
      </c>
      <c r="W1433">
        <v>1794</v>
      </c>
      <c r="X1433">
        <v>35</v>
      </c>
      <c r="Z1433" s="10">
        <f>IF($N1433&lt;&gt;0,constants!$L$2,IF($O1433&lt;&gt;0,constants!$M$2,IF($P1433&lt;&gt;0,constants!$N$2,0)))</f>
        <v>9721.3799999999992</v>
      </c>
      <c r="AA1433" s="10">
        <f>IF($N1433&lt;&gt;0,constants!$L$2,IF($O1433&lt;&gt;0,constants!$M$2,IF($P1433&lt;&gt;0,constants!$P$2,0)))</f>
        <v>9721.3799999999992</v>
      </c>
      <c r="AB1433" s="11">
        <f>constants!$O$2</f>
        <v>4861.32</v>
      </c>
      <c r="AC1433" s="11">
        <f>VLOOKUP(BWscncns[[#This Row],[scanner]],[0]!ScnrAvgBW,2,FALSE)/1000</f>
        <v>8853.6095214723919</v>
      </c>
      <c r="AD1433" s="8">
        <f>(1+$F1433)*Z1433</f>
        <v>11524.766650219941</v>
      </c>
      <c r="AE1433" s="8">
        <f>(1+$F1433)*AA1433</f>
        <v>11524.766650219941</v>
      </c>
      <c r="AF1433" s="8">
        <f>(1+$F1433)*AB1433</f>
        <v>5763.1301946891499</v>
      </c>
      <c r="AG1433" s="8">
        <f>(1+$F1433)*AC1433</f>
        <v>10496.018440502763</v>
      </c>
      <c r="AH1433" s="8">
        <f>(1+$F1433)*$T1433/1000</f>
        <v>9998.8883898119966</v>
      </c>
      <c r="AI1433" s="8">
        <f>(1+BWscncns[[#This Row],[pid_error]]*K_p)*BWscncns[[#This Row],[dbw]]/1000</f>
        <v>9216.5791949060003</v>
      </c>
      <c r="AJ1433" s="13">
        <f>BWscncns[[#This Row],[Torflow prgrssv alt vote]]/VLOOKUP(BWscncns[[#This Row],[class]],AltBWtotl,2,FALSE)*100</f>
        <v>3.2196258071401647E-2</v>
      </c>
      <c r="AK1433">
        <f>IF(D1433=E1433,1,0)</f>
        <v>1</v>
      </c>
    </row>
    <row r="1434" spans="1:37">
      <c r="A1434" s="1" t="s">
        <v>1853</v>
      </c>
      <c r="B1434" s="1" t="s">
        <v>1854</v>
      </c>
      <c r="C1434">
        <v>12300</v>
      </c>
      <c r="D1434">
        <v>1524989622</v>
      </c>
      <c r="E1434">
        <v>1524989622</v>
      </c>
      <c r="F1434" s="2">
        <v>0.99957748587899997</v>
      </c>
      <c r="G1434" s="2">
        <v>0.99957748587899997</v>
      </c>
      <c r="H1434">
        <v>12285404</v>
      </c>
      <c r="I1434" s="2">
        <v>0.56994405438999995</v>
      </c>
      <c r="J1434" s="2">
        <v>0</v>
      </c>
      <c r="K1434">
        <v>3</v>
      </c>
      <c r="L1434" s="1" t="s">
        <v>11566</v>
      </c>
      <c r="M1434" s="1" t="s">
        <v>1854</v>
      </c>
      <c r="N1434">
        <v>1</v>
      </c>
      <c r="O1434">
        <v>0</v>
      </c>
      <c r="P1434">
        <v>0</v>
      </c>
      <c r="Q1434">
        <v>0</v>
      </c>
      <c r="R1434" s="19">
        <f>BWscncns[[#This Row],[C fx]]*4+BWscncns[[#This Row],[C fg]]*2+BWscncns[[#This Row],[C fm]]</f>
        <v>4</v>
      </c>
      <c r="S1434">
        <v>12100</v>
      </c>
      <c r="T1434">
        <v>6144000</v>
      </c>
      <c r="U1434" s="13">
        <v>1.969401</v>
      </c>
      <c r="V1434" s="13">
        <v>0.50776900000000003</v>
      </c>
      <c r="W1434">
        <v>457</v>
      </c>
      <c r="X1434">
        <v>9</v>
      </c>
      <c r="Z1434" s="10">
        <f>IF($N1434&lt;&gt;0,constants!$L$2,IF($O1434&lt;&gt;0,constants!$M$2,IF($P1434&lt;&gt;0,constants!$N$2,0)))</f>
        <v>10125.48</v>
      </c>
      <c r="AA1434" s="10">
        <f>IF($N1434&lt;&gt;0,constants!$L$2,IF($O1434&lt;&gt;0,constants!$M$2,IF($P1434&lt;&gt;0,constants!$P$2,0)))</f>
        <v>10125.48</v>
      </c>
      <c r="AB1434" s="11">
        <f>constants!$O$2</f>
        <v>4861.32</v>
      </c>
      <c r="AC1434" s="11">
        <f>VLOOKUP(BWscncns[[#This Row],[scanner]],[0]!ScnrAvgBW,2,FALSE)/1000</f>
        <v>6440.9193022088357</v>
      </c>
      <c r="AD1434" s="8">
        <f>(1+$F1434)*Z1434</f>
        <v>20246.681841718098</v>
      </c>
      <c r="AE1434" s="8">
        <f>(1+$F1434)*AA1434</f>
        <v>20246.681841718098</v>
      </c>
      <c r="AF1434" s="8">
        <f>(1+$F1434)*AB1434</f>
        <v>9720.5860236533008</v>
      </c>
      <c r="AG1434" s="8">
        <f>(1+$F1434)*AC1434</f>
        <v>12879.117225060267</v>
      </c>
      <c r="AH1434" s="8">
        <f>(1+$F1434)*$T1434/1000</f>
        <v>12285.404073240576</v>
      </c>
      <c r="AI1434" s="8">
        <f>(1+BWscncns[[#This Row],[pid_error]]*K_p)*BWscncns[[#This Row],[dbw]]/1000</f>
        <v>9214.7020366202887</v>
      </c>
      <c r="AJ1434" s="13">
        <f>BWscncns[[#This Row],[Torflow prgrssv alt vote]]/VLOOKUP(BWscncns[[#This Row],[class]],AltBWtotl,2,FALSE)*100</f>
        <v>7.8976853949492734E-2</v>
      </c>
      <c r="AK1434">
        <f>IF(D1434=E1434,1,0)</f>
        <v>1</v>
      </c>
    </row>
    <row r="1435" spans="1:37">
      <c r="A1435" s="1" t="s">
        <v>6436</v>
      </c>
      <c r="B1435" s="1" t="s">
        <v>6437</v>
      </c>
      <c r="C1435">
        <v>13400</v>
      </c>
      <c r="D1435">
        <v>1523850045</v>
      </c>
      <c r="E1435">
        <v>1524983845</v>
      </c>
      <c r="F1435" s="2">
        <v>1.10281952557</v>
      </c>
      <c r="G1435" s="2">
        <v>1.10281952557</v>
      </c>
      <c r="H1435">
        <v>12489065</v>
      </c>
      <c r="I1435" s="2">
        <v>6.9678230693900004E-3</v>
      </c>
      <c r="J1435" s="2">
        <v>0</v>
      </c>
      <c r="K1435">
        <v>1</v>
      </c>
      <c r="L1435" s="1" t="s">
        <v>11537</v>
      </c>
      <c r="M1435" s="1" t="s">
        <v>6437</v>
      </c>
      <c r="N1435">
        <v>0</v>
      </c>
      <c r="O1435">
        <v>1</v>
      </c>
      <c r="P1435">
        <v>0</v>
      </c>
      <c r="Q1435">
        <v>0</v>
      </c>
      <c r="R1435" s="19">
        <f>BWscncns[[#This Row],[C fx]]*4+BWscncns[[#This Row],[C fg]]*2+BWscncns[[#This Row],[C fm]]</f>
        <v>2</v>
      </c>
      <c r="S1435">
        <v>13400</v>
      </c>
      <c r="T1435">
        <v>5939200</v>
      </c>
      <c r="U1435" s="13">
        <v>2.2561960000000001</v>
      </c>
      <c r="V1435" s="13">
        <v>0.44322400000000001</v>
      </c>
      <c r="W1435">
        <v>226</v>
      </c>
      <c r="X1435">
        <v>4</v>
      </c>
      <c r="Z1435" s="10">
        <f>IF($N1435&lt;&gt;0,constants!$L$2,IF($O1435&lt;&gt;0,constants!$M$2,IF($P1435&lt;&gt;0,constants!$N$2,0)))</f>
        <v>9721.3799999999992</v>
      </c>
      <c r="AA1435" s="10">
        <f>IF($N1435&lt;&gt;0,constants!$L$2,IF($O1435&lt;&gt;0,constants!$M$2,IF($P1435&lt;&gt;0,constants!$P$2,0)))</f>
        <v>9721.3799999999992</v>
      </c>
      <c r="AB1435" s="11">
        <f>constants!$O$2</f>
        <v>4861.32</v>
      </c>
      <c r="AC1435" s="11">
        <f>VLOOKUP(BWscncns[[#This Row],[scanner]],[0]!ScnrAvgBW,2,FALSE)/1000</f>
        <v>11818.828055288463</v>
      </c>
      <c r="AD1435" s="8">
        <f>(1+$F1435)*Z1435</f>
        <v>20442.307679485686</v>
      </c>
      <c r="AE1435" s="8">
        <f>(1+$F1435)*AA1435</f>
        <v>20442.307679485686</v>
      </c>
      <c r="AF1435" s="8">
        <f>(1+$F1435)*AB1435</f>
        <v>10222.478616043953</v>
      </c>
      <c r="AG1435" s="8">
        <f>(1+$F1435)*AC1435</f>
        <v>24852.862404015093</v>
      </c>
      <c r="AH1435" s="8">
        <f>(1+$F1435)*$T1435/1000</f>
        <v>12489.065726265344</v>
      </c>
      <c r="AI1435" s="8">
        <f>(1+BWscncns[[#This Row],[pid_error]]*K_p)*BWscncns[[#This Row],[dbw]]/1000</f>
        <v>9214.1328631326724</v>
      </c>
      <c r="AJ1435" s="13">
        <f>BWscncns[[#This Row],[Torflow prgrssv alt vote]]/VLOOKUP(BWscncns[[#This Row],[class]],AltBWtotl,2,FALSE)*100</f>
        <v>3.2187712305403578E-2</v>
      </c>
      <c r="AK1435">
        <f>IF(D1435=E1435,1,0)</f>
        <v>0</v>
      </c>
    </row>
    <row r="1436" spans="1:37">
      <c r="A1436" s="1" t="s">
        <v>4330</v>
      </c>
      <c r="B1436" s="1" t="s">
        <v>4331</v>
      </c>
      <c r="C1436">
        <v>10900</v>
      </c>
      <c r="D1436">
        <v>1523843617</v>
      </c>
      <c r="E1436">
        <v>1524983088</v>
      </c>
      <c r="F1436" s="2">
        <v>1.5925385134100001</v>
      </c>
      <c r="G1436" s="2">
        <v>1.5925385134100001</v>
      </c>
      <c r="H1436">
        <v>13273797</v>
      </c>
      <c r="I1436" s="2">
        <v>-9.3151221468100003E-3</v>
      </c>
      <c r="J1436" s="2">
        <v>0</v>
      </c>
      <c r="K1436">
        <v>2</v>
      </c>
      <c r="L1436" s="1" t="s">
        <v>11580</v>
      </c>
      <c r="M1436" s="1" t="s">
        <v>4331</v>
      </c>
      <c r="N1436">
        <v>0</v>
      </c>
      <c r="O1436">
        <v>1</v>
      </c>
      <c r="P1436">
        <v>0</v>
      </c>
      <c r="Q1436">
        <v>0</v>
      </c>
      <c r="R1436" s="19">
        <f>BWscncns[[#This Row],[C fx]]*4+BWscncns[[#This Row],[C fg]]*2+BWscncns[[#This Row],[C fm]]</f>
        <v>2</v>
      </c>
      <c r="S1436">
        <v>8220</v>
      </c>
      <c r="T1436">
        <v>5120000</v>
      </c>
      <c r="U1436" s="13">
        <v>1.605469</v>
      </c>
      <c r="V1436" s="13">
        <v>0.62287099999999995</v>
      </c>
      <c r="W1436">
        <v>1072</v>
      </c>
      <c r="X1436">
        <v>21</v>
      </c>
      <c r="Z1436" s="10">
        <f>IF($N1436&lt;&gt;0,constants!$L$2,IF($O1436&lt;&gt;0,constants!$M$2,IF($P1436&lt;&gt;0,constants!$N$2,0)))</f>
        <v>9721.3799999999992</v>
      </c>
      <c r="AA1436" s="10">
        <f>IF($N1436&lt;&gt;0,constants!$L$2,IF($O1436&lt;&gt;0,constants!$M$2,IF($P1436&lt;&gt;0,constants!$P$2,0)))</f>
        <v>9721.3799999999992</v>
      </c>
      <c r="AB1436" s="11">
        <f>constants!$O$2</f>
        <v>4861.32</v>
      </c>
      <c r="AC1436" s="11">
        <f>VLOOKUP(BWscncns[[#This Row],[scanner]],[0]!ScnrAvgBW,2,FALSE)/1000</f>
        <v>8853.6095214723919</v>
      </c>
      <c r="AD1436" s="8">
        <f>(1+$F1436)*Z1436</f>
        <v>25203.052053493706</v>
      </c>
      <c r="AE1436" s="8">
        <f>(1+$F1436)*AA1436</f>
        <v>25203.052053493706</v>
      </c>
      <c r="AF1436" s="8">
        <f>(1+$F1436)*AB1436</f>
        <v>12603.1593260103</v>
      </c>
      <c r="AG1436" s="8">
        <f>(1+$F1436)*AC1436</f>
        <v>22953.323667110657</v>
      </c>
      <c r="AH1436" s="8">
        <f>(1+$F1436)*$T1436/1000</f>
        <v>13273.7971886592</v>
      </c>
      <c r="AI1436" s="8">
        <f>(1+BWscncns[[#This Row],[pid_error]]*K_p)*BWscncns[[#This Row],[dbw]]/1000</f>
        <v>9196.8985943295993</v>
      </c>
      <c r="AJ1436" s="13">
        <f>BWscncns[[#This Row],[Torflow prgrssv alt vote]]/VLOOKUP(BWscncns[[#This Row],[class]],AltBWtotl,2,FALSE)*100</f>
        <v>3.2127507867908772E-2</v>
      </c>
      <c r="AK1436">
        <f>IF(D1436=E1436,1,0)</f>
        <v>0</v>
      </c>
    </row>
    <row r="1437" spans="1:37">
      <c r="A1437" s="1" t="s">
        <v>9609</v>
      </c>
      <c r="B1437" s="1" t="s">
        <v>9610</v>
      </c>
      <c r="C1437">
        <v>7080</v>
      </c>
      <c r="D1437">
        <v>1524860307</v>
      </c>
      <c r="E1437">
        <v>1524945022</v>
      </c>
      <c r="F1437" s="2">
        <v>0.80220763424599995</v>
      </c>
      <c r="G1437" s="2">
        <v>0.80220763424599995</v>
      </c>
      <c r="H1437">
        <v>11810947</v>
      </c>
      <c r="I1437" s="2">
        <v>0.66467912129600004</v>
      </c>
      <c r="J1437" s="2">
        <v>0</v>
      </c>
      <c r="K1437">
        <v>2</v>
      </c>
      <c r="L1437" s="1" t="s">
        <v>11726</v>
      </c>
      <c r="M1437" s="1" t="s">
        <v>9610</v>
      </c>
      <c r="N1437">
        <v>0</v>
      </c>
      <c r="O1437">
        <v>1</v>
      </c>
      <c r="P1437">
        <v>0</v>
      </c>
      <c r="Q1437">
        <v>0</v>
      </c>
      <c r="R1437" s="19">
        <f>BWscncns[[#This Row],[C fx]]*4+BWscncns[[#This Row],[C fg]]*2+BWscncns[[#This Row],[C fm]]</f>
        <v>2</v>
      </c>
      <c r="S1437">
        <v>7070</v>
      </c>
      <c r="T1437">
        <v>6553600</v>
      </c>
      <c r="U1437" s="13">
        <v>1.0787960000000001</v>
      </c>
      <c r="V1437" s="13">
        <v>0.92695899999999998</v>
      </c>
      <c r="W1437">
        <v>2797</v>
      </c>
      <c r="X1437">
        <v>55</v>
      </c>
      <c r="Z1437" s="10">
        <f>IF($N1437&lt;&gt;0,constants!$L$2,IF($O1437&lt;&gt;0,constants!$M$2,IF($P1437&lt;&gt;0,constants!$N$2,0)))</f>
        <v>9721.3799999999992</v>
      </c>
      <c r="AA1437" s="10">
        <f>IF($N1437&lt;&gt;0,constants!$L$2,IF($O1437&lt;&gt;0,constants!$M$2,IF($P1437&lt;&gt;0,constants!$P$2,0)))</f>
        <v>9721.3799999999992</v>
      </c>
      <c r="AB1437" s="11">
        <f>constants!$O$2</f>
        <v>4861.32</v>
      </c>
      <c r="AC1437" s="11">
        <f>VLOOKUP(BWscncns[[#This Row],[scanner]],[0]!ScnrAvgBW,2,FALSE)/1000</f>
        <v>8853.6095214723919</v>
      </c>
      <c r="AD1437" s="8">
        <f>(1+$F1437)*Z1437</f>
        <v>17519.945251406378</v>
      </c>
      <c r="AE1437" s="8">
        <f>(1+$F1437)*AA1437</f>
        <v>17519.945251406378</v>
      </c>
      <c r="AF1437" s="8">
        <f>(1+$F1437)*AB1437</f>
        <v>8761.1080165127642</v>
      </c>
      <c r="AG1437" s="8">
        <f>(1+$F1437)*AC1437</f>
        <v>15956.042670230618</v>
      </c>
      <c r="AH1437" s="8">
        <f>(1+$F1437)*$T1437/1000</f>
        <v>11810.947951794586</v>
      </c>
      <c r="AI1437" s="8">
        <f>(1+BWscncns[[#This Row],[pid_error]]*K_p)*BWscncns[[#This Row],[dbw]]/1000</f>
        <v>9182.2739758972912</v>
      </c>
      <c r="AJ1437" s="13">
        <f>BWscncns[[#This Row],[Torflow prgrssv alt vote]]/VLOOKUP(BWscncns[[#This Row],[class]],AltBWtotl,2,FALSE)*100</f>
        <v>3.207641971694896E-2</v>
      </c>
      <c r="AK1437">
        <f>IF(D1437=E1437,1,0)</f>
        <v>0</v>
      </c>
    </row>
    <row r="1438" spans="1:37">
      <c r="A1438" s="1" t="s">
        <v>3412</v>
      </c>
      <c r="B1438" s="1" t="s">
        <v>3413</v>
      </c>
      <c r="C1438">
        <v>16800</v>
      </c>
      <c r="D1438">
        <v>1524638000</v>
      </c>
      <c r="E1438">
        <v>1524969159</v>
      </c>
      <c r="F1438" s="2">
        <v>1.5835897293200001</v>
      </c>
      <c r="G1438" s="2">
        <v>1.5835897293200001</v>
      </c>
      <c r="H1438">
        <v>13227979</v>
      </c>
      <c r="I1438" s="2">
        <v>1.3497794033499999</v>
      </c>
      <c r="J1438" s="2">
        <v>0</v>
      </c>
      <c r="K1438">
        <v>1</v>
      </c>
      <c r="L1438" s="1" t="s">
        <v>11546</v>
      </c>
      <c r="M1438" s="1" t="s">
        <v>3413</v>
      </c>
      <c r="N1438">
        <v>0</v>
      </c>
      <c r="O1438">
        <v>1</v>
      </c>
      <c r="P1438">
        <v>0</v>
      </c>
      <c r="Q1438">
        <v>0</v>
      </c>
      <c r="R1438" s="19">
        <f>BWscncns[[#This Row],[C fx]]*4+BWscncns[[#This Row],[C fg]]*2+BWscncns[[#This Row],[C fm]]</f>
        <v>2</v>
      </c>
      <c r="S1438">
        <v>15100</v>
      </c>
      <c r="T1438">
        <v>5120000</v>
      </c>
      <c r="U1438" s="13">
        <v>2.9492189999999998</v>
      </c>
      <c r="V1438" s="13">
        <v>0.33907300000000001</v>
      </c>
      <c r="W1438">
        <v>48</v>
      </c>
      <c r="X1438">
        <v>0</v>
      </c>
      <c r="Z1438" s="10">
        <f>IF($N1438&lt;&gt;0,constants!$L$2,IF($O1438&lt;&gt;0,constants!$M$2,IF($P1438&lt;&gt;0,constants!$N$2,0)))</f>
        <v>9721.3799999999992</v>
      </c>
      <c r="AA1438" s="10">
        <f>IF($N1438&lt;&gt;0,constants!$L$2,IF($O1438&lt;&gt;0,constants!$M$2,IF($P1438&lt;&gt;0,constants!$P$2,0)))</f>
        <v>9721.3799999999992</v>
      </c>
      <c r="AB1438" s="11">
        <f>constants!$O$2</f>
        <v>4861.32</v>
      </c>
      <c r="AC1438" s="11">
        <f>VLOOKUP(BWscncns[[#This Row],[scanner]],[0]!ScnrAvgBW,2,FALSE)/1000</f>
        <v>11818.828055288463</v>
      </c>
      <c r="AD1438" s="8">
        <f>(1+$F1438)*Z1438</f>
        <v>25116.05752281686</v>
      </c>
      <c r="AE1438" s="8">
        <f>(1+$F1438)*AA1438</f>
        <v>25116.05752281686</v>
      </c>
      <c r="AF1438" s="8">
        <f>(1+$F1438)*AB1438</f>
        <v>12559.656422937902</v>
      </c>
      <c r="AG1438" s="8">
        <f>(1+$F1438)*AC1438</f>
        <v>30535.002776242338</v>
      </c>
      <c r="AH1438" s="8">
        <f>(1+$F1438)*$T1438/1000</f>
        <v>13227.979414118399</v>
      </c>
      <c r="AI1438" s="8">
        <f>(1+BWscncns[[#This Row],[pid_error]]*K_p)*BWscncns[[#This Row],[dbw]]/1000</f>
        <v>9173.9897070591996</v>
      </c>
      <c r="AJ1438" s="13">
        <f>BWscncns[[#This Row],[Torflow prgrssv alt vote]]/VLOOKUP(BWscncns[[#This Row],[class]],AltBWtotl,2,FALSE)*100</f>
        <v>3.2047480296823166E-2</v>
      </c>
      <c r="AK1438">
        <f>IF(D1438=E1438,1,0)</f>
        <v>0</v>
      </c>
    </row>
    <row r="1439" spans="1:37">
      <c r="A1439" s="1" t="s">
        <v>1065</v>
      </c>
      <c r="B1439" s="1" t="s">
        <v>1066</v>
      </c>
      <c r="C1439">
        <v>6490</v>
      </c>
      <c r="D1439">
        <v>1523922064</v>
      </c>
      <c r="E1439">
        <v>1524950825</v>
      </c>
      <c r="F1439" s="2">
        <v>0.97716887529700003</v>
      </c>
      <c r="G1439" s="2">
        <v>0.97716887529700003</v>
      </c>
      <c r="H1439">
        <v>12147725</v>
      </c>
      <c r="I1439" s="2">
        <v>0.55193625420100001</v>
      </c>
      <c r="J1439" s="2">
        <v>0</v>
      </c>
      <c r="K1439">
        <v>2</v>
      </c>
      <c r="L1439" s="1" t="s">
        <v>11581</v>
      </c>
      <c r="M1439" s="1" t="s">
        <v>1066</v>
      </c>
      <c r="N1439">
        <v>0</v>
      </c>
      <c r="O1439">
        <v>1</v>
      </c>
      <c r="P1439">
        <v>0</v>
      </c>
      <c r="Q1439">
        <v>0</v>
      </c>
      <c r="R1439" s="19">
        <f>BWscncns[[#This Row],[C fx]]*4+BWscncns[[#This Row],[C fg]]*2+BWscncns[[#This Row],[C fm]]</f>
        <v>2</v>
      </c>
      <c r="S1439">
        <v>6480</v>
      </c>
      <c r="T1439">
        <v>6144000</v>
      </c>
      <c r="U1439" s="13">
        <v>1.0546880000000001</v>
      </c>
      <c r="V1439" s="13">
        <v>0.94814799999999999</v>
      </c>
      <c r="W1439">
        <v>2962</v>
      </c>
      <c r="X1439">
        <v>59</v>
      </c>
      <c r="Z1439" s="10">
        <f>IF($N1439&lt;&gt;0,constants!$L$2,IF($O1439&lt;&gt;0,constants!$M$2,IF($P1439&lt;&gt;0,constants!$N$2,0)))</f>
        <v>9721.3799999999992</v>
      </c>
      <c r="AA1439" s="10">
        <f>IF($N1439&lt;&gt;0,constants!$L$2,IF($O1439&lt;&gt;0,constants!$M$2,IF($P1439&lt;&gt;0,constants!$P$2,0)))</f>
        <v>9721.3799999999992</v>
      </c>
      <c r="AB1439" s="11">
        <f>constants!$O$2</f>
        <v>4861.32</v>
      </c>
      <c r="AC1439" s="11">
        <f>VLOOKUP(BWscncns[[#This Row],[scanner]],[0]!ScnrAvgBW,2,FALSE)/1000</f>
        <v>8853.6095214723919</v>
      </c>
      <c r="AD1439" s="8">
        <f>(1+$F1439)*Z1439</f>
        <v>19220.809960934748</v>
      </c>
      <c r="AE1439" s="8">
        <f>(1+$F1439)*AA1439</f>
        <v>19220.809960934748</v>
      </c>
      <c r="AF1439" s="8">
        <f>(1+$F1439)*AB1439</f>
        <v>9611.6505968588117</v>
      </c>
      <c r="AG1439" s="8">
        <f>(1+$F1439)*AC1439</f>
        <v>17505.081179888381</v>
      </c>
      <c r="AH1439" s="8">
        <f>(1+$F1439)*$T1439/1000</f>
        <v>12147.725569824768</v>
      </c>
      <c r="AI1439" s="8">
        <f>(1+BWscncns[[#This Row],[pid_error]]*K_p)*BWscncns[[#This Row],[dbw]]/1000</f>
        <v>9145.8627849123841</v>
      </c>
      <c r="AJ1439" s="13">
        <f>BWscncns[[#This Row],[Torflow prgrssv alt vote]]/VLOOKUP(BWscncns[[#This Row],[class]],AltBWtotl,2,FALSE)*100</f>
        <v>3.1949224574711693E-2</v>
      </c>
      <c r="AK1439">
        <f>IF(D1439=E1439,1,0)</f>
        <v>0</v>
      </c>
    </row>
    <row r="1440" spans="1:37">
      <c r="A1440" s="1" t="s">
        <v>1527</v>
      </c>
      <c r="B1440" s="1" t="s">
        <v>1528</v>
      </c>
      <c r="C1440">
        <v>16600</v>
      </c>
      <c r="D1440">
        <v>1524125651</v>
      </c>
      <c r="E1440">
        <v>1524992681</v>
      </c>
      <c r="F1440" s="2">
        <v>1.04666639049</v>
      </c>
      <c r="G1440" s="2">
        <v>1.04666639049</v>
      </c>
      <c r="H1440">
        <v>12279998</v>
      </c>
      <c r="I1440" s="2">
        <v>0.107457480987</v>
      </c>
      <c r="J1440" s="2">
        <v>0</v>
      </c>
      <c r="K1440">
        <v>1</v>
      </c>
      <c r="L1440" s="1" t="s">
        <v>11565</v>
      </c>
      <c r="M1440" s="1" t="s">
        <v>1528</v>
      </c>
      <c r="N1440">
        <v>0</v>
      </c>
      <c r="O1440">
        <v>1</v>
      </c>
      <c r="P1440">
        <v>0</v>
      </c>
      <c r="Q1440">
        <v>0</v>
      </c>
      <c r="R1440" s="19">
        <f>BWscncns[[#This Row],[C fx]]*4+BWscncns[[#This Row],[C fg]]*2+BWscncns[[#This Row],[C fm]]</f>
        <v>2</v>
      </c>
      <c r="S1440">
        <v>12600</v>
      </c>
      <c r="T1440">
        <v>6000000</v>
      </c>
      <c r="U1440" s="13">
        <v>2.1</v>
      </c>
      <c r="V1440" s="13">
        <v>0.47619</v>
      </c>
      <c r="W1440">
        <v>330</v>
      </c>
      <c r="X1440">
        <v>6</v>
      </c>
      <c r="Z1440" s="10">
        <f>IF($N1440&lt;&gt;0,constants!$L$2,IF($O1440&lt;&gt;0,constants!$M$2,IF($P1440&lt;&gt;0,constants!$N$2,0)))</f>
        <v>9721.3799999999992</v>
      </c>
      <c r="AA1440" s="10">
        <f>IF($N1440&lt;&gt;0,constants!$L$2,IF($O1440&lt;&gt;0,constants!$M$2,IF($P1440&lt;&gt;0,constants!$P$2,0)))</f>
        <v>9721.3799999999992</v>
      </c>
      <c r="AB1440" s="11">
        <f>constants!$O$2</f>
        <v>4861.32</v>
      </c>
      <c r="AC1440" s="11">
        <f>VLOOKUP(BWscncns[[#This Row],[scanner]],[0]!ScnrAvgBW,2,FALSE)/1000</f>
        <v>11818.828055288463</v>
      </c>
      <c r="AD1440" s="8">
        <f>(1+$F1440)*Z1440</f>
        <v>19896.421715181674</v>
      </c>
      <c r="AE1440" s="8">
        <f>(1+$F1440)*AA1440</f>
        <v>19896.421715181674</v>
      </c>
      <c r="AF1440" s="8">
        <f>(1+$F1440)*AB1440</f>
        <v>9949.5002574168466</v>
      </c>
      <c r="AG1440" s="8">
        <f>(1+$F1440)*AC1440</f>
        <v>24189.198155739185</v>
      </c>
      <c r="AH1440" s="8">
        <f>(1+$F1440)*$T1440/1000</f>
        <v>12279.99834294</v>
      </c>
      <c r="AI1440" s="8">
        <f>(1+BWscncns[[#This Row],[pid_error]]*K_p)*BWscncns[[#This Row],[dbw]]/1000</f>
        <v>9139.9991714699991</v>
      </c>
      <c r="AJ1440" s="13">
        <f>BWscncns[[#This Row],[Torflow prgrssv alt vote]]/VLOOKUP(BWscncns[[#This Row],[class]],AltBWtotl,2,FALSE)*100</f>
        <v>3.1928741225344254E-2</v>
      </c>
      <c r="AK1440">
        <f>IF(D1440=E1440,1,0)</f>
        <v>0</v>
      </c>
    </row>
    <row r="1441" spans="1:37">
      <c r="A1441" s="1" t="s">
        <v>11001</v>
      </c>
      <c r="B1441" s="1" t="s">
        <v>11002</v>
      </c>
      <c r="C1441">
        <v>10100</v>
      </c>
      <c r="D1441">
        <v>1524489282</v>
      </c>
      <c r="E1441">
        <v>1525006418</v>
      </c>
      <c r="F1441" s="2">
        <v>0.76617892345500005</v>
      </c>
      <c r="G1441" s="2">
        <v>0.76617892345500005</v>
      </c>
      <c r="H1441">
        <v>12518006</v>
      </c>
      <c r="I1441" s="2">
        <v>-0.52315789852500005</v>
      </c>
      <c r="J1441" s="2">
        <v>0</v>
      </c>
      <c r="K1441">
        <v>2</v>
      </c>
      <c r="L1441" s="1" t="s">
        <v>11703</v>
      </c>
      <c r="M1441" s="1" t="s">
        <v>11002</v>
      </c>
      <c r="N1441">
        <v>0</v>
      </c>
      <c r="O1441">
        <v>1</v>
      </c>
      <c r="P1441">
        <v>0</v>
      </c>
      <c r="Q1441">
        <v>0</v>
      </c>
      <c r="R1441" s="19">
        <f>BWscncns[[#This Row],[C fx]]*4+BWscncns[[#This Row],[C fg]]*2+BWscncns[[#This Row],[C fm]]</f>
        <v>2</v>
      </c>
      <c r="S1441">
        <v>10900</v>
      </c>
      <c r="T1441">
        <v>6607982</v>
      </c>
      <c r="U1441" s="13">
        <v>1.6495200000000001</v>
      </c>
      <c r="V1441" s="13">
        <v>0.60623700000000003</v>
      </c>
      <c r="W1441">
        <v>952</v>
      </c>
      <c r="X1441">
        <v>19</v>
      </c>
      <c r="Z1441" s="10">
        <f>IF($N1441&lt;&gt;0,constants!$L$2,IF($O1441&lt;&gt;0,constants!$M$2,IF($P1441&lt;&gt;0,constants!$N$2,0)))</f>
        <v>9721.3799999999992</v>
      </c>
      <c r="AA1441" s="10">
        <f>IF($N1441&lt;&gt;0,constants!$L$2,IF($O1441&lt;&gt;0,constants!$M$2,IF($P1441&lt;&gt;0,constants!$P$2,0)))</f>
        <v>9721.3799999999992</v>
      </c>
      <c r="AB1441" s="11">
        <f>constants!$O$2</f>
        <v>4861.32</v>
      </c>
      <c r="AC1441" s="11">
        <f>VLOOKUP(BWscncns[[#This Row],[scanner]],[0]!ScnrAvgBW,2,FALSE)/1000</f>
        <v>8853.6095214723919</v>
      </c>
      <c r="AD1441" s="8">
        <f>(1+$F1441)*Z1441</f>
        <v>17169.696462896965</v>
      </c>
      <c r="AE1441" s="8">
        <f>(1+$F1441)*AA1441</f>
        <v>17169.696462896965</v>
      </c>
      <c r="AF1441" s="8">
        <f>(1+$F1441)*AB1441</f>
        <v>8585.9609241702601</v>
      </c>
      <c r="AG1441" s="8">
        <f>(1+$F1441)*AC1441</f>
        <v>15637.058533325047</v>
      </c>
      <c r="AH1441" s="8">
        <f>(1+$F1441)*$T1441/1000</f>
        <v>11670.878534970019</v>
      </c>
      <c r="AI1441" s="8">
        <f>(1+BWscncns[[#This Row],[pid_error]]*K_p)*BWscncns[[#This Row],[dbw]]/1000</f>
        <v>9139.4302674850096</v>
      </c>
      <c r="AJ1441" s="13">
        <f>BWscncns[[#This Row],[Torflow prgrssv alt vote]]/VLOOKUP(BWscncns[[#This Row],[class]],AltBWtotl,2,FALSE)*100</f>
        <v>3.1926753874166415E-2</v>
      </c>
      <c r="AK1441">
        <f>IF(D1441=E1441,1,0)</f>
        <v>0</v>
      </c>
    </row>
    <row r="1442" spans="1:37">
      <c r="A1442" s="1" t="s">
        <v>5295</v>
      </c>
      <c r="B1442" s="1" t="s">
        <v>5296</v>
      </c>
      <c r="C1442">
        <v>10300</v>
      </c>
      <c r="D1442">
        <v>1524701033</v>
      </c>
      <c r="E1442">
        <v>1524988014</v>
      </c>
      <c r="F1442" s="2">
        <v>1.7038473486000001</v>
      </c>
      <c r="G1442" s="2">
        <v>1.7038473486000001</v>
      </c>
      <c r="H1442">
        <v>12908821</v>
      </c>
      <c r="I1442" s="2">
        <v>0.45305224983600001</v>
      </c>
      <c r="J1442" s="2">
        <v>0</v>
      </c>
      <c r="K1442">
        <v>2</v>
      </c>
      <c r="L1442" s="1" t="s">
        <v>11573</v>
      </c>
      <c r="M1442" s="1" t="s">
        <v>5296</v>
      </c>
      <c r="N1442">
        <v>0</v>
      </c>
      <c r="O1442">
        <v>1</v>
      </c>
      <c r="P1442">
        <v>0</v>
      </c>
      <c r="Q1442">
        <v>0</v>
      </c>
      <c r="R1442" s="19">
        <f>BWscncns[[#This Row],[C fx]]*4+BWscncns[[#This Row],[C fg]]*2+BWscncns[[#This Row],[C fm]]</f>
        <v>2</v>
      </c>
      <c r="S1442">
        <v>8140</v>
      </c>
      <c r="T1442">
        <v>4932473</v>
      </c>
      <c r="U1442" s="13">
        <v>1.650288</v>
      </c>
      <c r="V1442" s="13">
        <v>0.60595500000000002</v>
      </c>
      <c r="W1442">
        <v>949</v>
      </c>
      <c r="X1442">
        <v>18</v>
      </c>
      <c r="Z1442" s="10">
        <f>IF($N1442&lt;&gt;0,constants!$L$2,IF($O1442&lt;&gt;0,constants!$M$2,IF($P1442&lt;&gt;0,constants!$N$2,0)))</f>
        <v>9721.3799999999992</v>
      </c>
      <c r="AA1442" s="10">
        <f>IF($N1442&lt;&gt;0,constants!$L$2,IF($O1442&lt;&gt;0,constants!$M$2,IF($P1442&lt;&gt;0,constants!$P$2,0)))</f>
        <v>9721.3799999999992</v>
      </c>
      <c r="AB1442" s="11">
        <f>constants!$O$2</f>
        <v>4861.32</v>
      </c>
      <c r="AC1442" s="11">
        <f>VLOOKUP(BWscncns[[#This Row],[scanner]],[0]!ScnrAvgBW,2,FALSE)/1000</f>
        <v>8853.6095214723919</v>
      </c>
      <c r="AD1442" s="8">
        <f>(1+$F1442)*Z1442</f>
        <v>26285.127537733068</v>
      </c>
      <c r="AE1442" s="8">
        <f>(1+$F1442)*AA1442</f>
        <v>26285.127537733068</v>
      </c>
      <c r="AF1442" s="8">
        <f>(1+$F1442)*AB1442</f>
        <v>13144.267192696152</v>
      </c>
      <c r="AG1442" s="8">
        <f>(1+$F1442)*AC1442</f>
        <v>23938.808630172844</v>
      </c>
      <c r="AH1442" s="8">
        <f>(1+$F1442)*$T1442/1000</f>
        <v>13336.654043091088</v>
      </c>
      <c r="AI1442" s="8">
        <f>(1+BWscncns[[#This Row],[pid_error]]*K_p)*BWscncns[[#This Row],[dbw]]/1000</f>
        <v>9134.5635215455441</v>
      </c>
      <c r="AJ1442" s="13">
        <f>BWscncns[[#This Row],[Torflow prgrssv alt vote]]/VLOOKUP(BWscncns[[#This Row],[class]],AltBWtotl,2,FALSE)*100</f>
        <v>3.1909752880096773E-2</v>
      </c>
      <c r="AK1442">
        <f>IF(D1442=E1442,1,0)</f>
        <v>0</v>
      </c>
    </row>
    <row r="1443" spans="1:37">
      <c r="A1443" s="1" t="s">
        <v>2599</v>
      </c>
      <c r="B1443" s="1" t="s">
        <v>2600</v>
      </c>
      <c r="C1443">
        <v>5120</v>
      </c>
      <c r="D1443">
        <v>1523886340</v>
      </c>
      <c r="E1443">
        <v>1524957136</v>
      </c>
      <c r="F1443" s="2">
        <v>1.1245412460199999</v>
      </c>
      <c r="G1443" s="2">
        <v>1.1245412460199999</v>
      </c>
      <c r="H1443">
        <v>12400522</v>
      </c>
      <c r="I1443" s="2">
        <v>0.45509782846800001</v>
      </c>
      <c r="J1443" s="2">
        <v>0</v>
      </c>
      <c r="K1443">
        <v>1</v>
      </c>
      <c r="L1443" s="1" t="s">
        <v>11637</v>
      </c>
      <c r="M1443" s="1" t="s">
        <v>2600</v>
      </c>
      <c r="N1443">
        <v>0</v>
      </c>
      <c r="O1443">
        <v>1</v>
      </c>
      <c r="P1443">
        <v>0</v>
      </c>
      <c r="Q1443">
        <v>0</v>
      </c>
      <c r="R1443" s="19">
        <f>BWscncns[[#This Row],[C fx]]*4+BWscncns[[#This Row],[C fg]]*2+BWscncns[[#This Row],[C fm]]</f>
        <v>2</v>
      </c>
      <c r="S1443">
        <v>7500</v>
      </c>
      <c r="T1443">
        <v>5836800</v>
      </c>
      <c r="U1443" s="13">
        <v>1.284951</v>
      </c>
      <c r="V1443" s="13">
        <v>0.77824000000000004</v>
      </c>
      <c r="W1443">
        <v>2035</v>
      </c>
      <c r="X1443">
        <v>40</v>
      </c>
      <c r="Z1443" s="10">
        <f>IF($N1443&lt;&gt;0,constants!$L$2,IF($O1443&lt;&gt;0,constants!$M$2,IF($P1443&lt;&gt;0,constants!$N$2,0)))</f>
        <v>9721.3799999999992</v>
      </c>
      <c r="AA1443" s="10">
        <f>IF($N1443&lt;&gt;0,constants!$L$2,IF($O1443&lt;&gt;0,constants!$M$2,IF($P1443&lt;&gt;0,constants!$P$2,0)))</f>
        <v>9721.3799999999992</v>
      </c>
      <c r="AB1443" s="11">
        <f>constants!$O$2</f>
        <v>4861.32</v>
      </c>
      <c r="AC1443" s="11">
        <f>VLOOKUP(BWscncns[[#This Row],[scanner]],[0]!ScnrAvgBW,2,FALSE)/1000</f>
        <v>11818.828055288463</v>
      </c>
      <c r="AD1443" s="8">
        <f>(1+$F1443)*Z1443</f>
        <v>20653.472778233903</v>
      </c>
      <c r="AE1443" s="8">
        <f>(1+$F1443)*AA1443</f>
        <v>20653.472778233903</v>
      </c>
      <c r="AF1443" s="8">
        <f>(1+$F1443)*AB1443</f>
        <v>10328.074850101944</v>
      </c>
      <c r="AG1443" s="8">
        <f>(1+$F1443)*AC1443</f>
        <v>25109.58768307868</v>
      </c>
      <c r="AH1443" s="8">
        <f>(1+$F1443)*$T1443/1000</f>
        <v>12400.522344769533</v>
      </c>
      <c r="AI1443" s="8">
        <f>(1+BWscncns[[#This Row],[pid_error]]*K_p)*BWscncns[[#This Row],[dbw]]/1000</f>
        <v>9118.6611723847673</v>
      </c>
      <c r="AJ1443" s="13">
        <f>BWscncns[[#This Row],[Torflow prgrssv alt vote]]/VLOOKUP(BWscncns[[#This Row],[class]],AltBWtotl,2,FALSE)*100</f>
        <v>3.1854201234882799E-2</v>
      </c>
      <c r="AK1443">
        <f>IF(D1443=E1443,1,0)</f>
        <v>0</v>
      </c>
    </row>
    <row r="1444" spans="1:37">
      <c r="A1444" s="1" t="s">
        <v>11253</v>
      </c>
      <c r="B1444" s="1" t="s">
        <v>11254</v>
      </c>
      <c r="C1444">
        <v>4970</v>
      </c>
      <c r="D1444">
        <v>1524795644</v>
      </c>
      <c r="E1444">
        <v>1525002309</v>
      </c>
      <c r="F1444" s="2">
        <v>0.611165129054</v>
      </c>
      <c r="G1444" s="2">
        <v>0.611165129054</v>
      </c>
      <c r="H1444">
        <v>11225385</v>
      </c>
      <c r="I1444" s="2">
        <v>0.47565352754099999</v>
      </c>
      <c r="J1444" s="2">
        <v>0</v>
      </c>
      <c r="K1444">
        <v>6</v>
      </c>
      <c r="L1444" s="1" t="s">
        <v>11780</v>
      </c>
      <c r="M1444" s="1" t="s">
        <v>11254</v>
      </c>
      <c r="N1444">
        <v>0</v>
      </c>
      <c r="O1444">
        <v>1</v>
      </c>
      <c r="P1444">
        <v>0</v>
      </c>
      <c r="Q1444">
        <v>0</v>
      </c>
      <c r="R1444" s="19">
        <f>BWscncns[[#This Row],[C fx]]*4+BWscncns[[#This Row],[C fg]]*2+BWscncns[[#This Row],[C fm]]</f>
        <v>2</v>
      </c>
      <c r="S1444">
        <v>4230</v>
      </c>
      <c r="T1444">
        <v>6966272</v>
      </c>
      <c r="U1444" s="13">
        <v>0.60721099999999995</v>
      </c>
      <c r="V1444" s="13">
        <v>1.646873</v>
      </c>
      <c r="W1444">
        <v>4507</v>
      </c>
      <c r="X1444">
        <v>90</v>
      </c>
      <c r="Z1444" s="10">
        <f>IF($N1444&lt;&gt;0,constants!$L$2,IF($O1444&lt;&gt;0,constants!$M$2,IF($P1444&lt;&gt;0,constants!$N$2,0)))</f>
        <v>9721.3799999999992</v>
      </c>
      <c r="AA1444" s="10">
        <f>IF($N1444&lt;&gt;0,constants!$L$2,IF($O1444&lt;&gt;0,constants!$M$2,IF($P1444&lt;&gt;0,constants!$P$2,0)))</f>
        <v>9721.3799999999992</v>
      </c>
      <c r="AB1444" s="11">
        <f>constants!$O$2</f>
        <v>4861.32</v>
      </c>
      <c r="AC1444" s="11">
        <f>VLOOKUP(BWscncns[[#This Row],[scanner]],[0]!ScnrAvgBW,2,FALSE)/1000</f>
        <v>2386.3111194805197</v>
      </c>
      <c r="AD1444" s="8">
        <f>(1+$F1444)*Z1444</f>
        <v>15662.748462282974</v>
      </c>
      <c r="AE1444" s="8">
        <f>(1+$F1444)*AA1444</f>
        <v>15662.748462282974</v>
      </c>
      <c r="AF1444" s="8">
        <f>(1+$F1444)*AB1444</f>
        <v>7832.3892651727911</v>
      </c>
      <c r="AG1444" s="8">
        <f>(1+$F1444)*AC1444</f>
        <v>3844.7412627808271</v>
      </c>
      <c r="AH1444" s="8">
        <f>(1+$F1444)*$T1444/1000</f>
        <v>11223.814525905269</v>
      </c>
      <c r="AI1444" s="8">
        <f>(1+BWscncns[[#This Row],[pid_error]]*K_p)*BWscncns[[#This Row],[dbw]]/1000</f>
        <v>9095.0432629526331</v>
      </c>
      <c r="AJ1444" s="13">
        <f>BWscncns[[#This Row],[Torflow prgrssv alt vote]]/VLOOKUP(BWscncns[[#This Row],[class]],AltBWtotl,2,FALSE)*100</f>
        <v>3.177169683806666E-2</v>
      </c>
      <c r="AK1444">
        <f>IF(D1444=E1444,1,0)</f>
        <v>0</v>
      </c>
    </row>
    <row r="1445" spans="1:37">
      <c r="A1445" s="1" t="s">
        <v>8765</v>
      </c>
      <c r="B1445" s="1" t="s">
        <v>8766</v>
      </c>
      <c r="C1445">
        <v>8860</v>
      </c>
      <c r="D1445">
        <v>1524977546</v>
      </c>
      <c r="E1445">
        <v>1524977546</v>
      </c>
      <c r="F1445" s="2">
        <v>0.74041751705500003</v>
      </c>
      <c r="G1445" s="2">
        <v>0.74041751705500003</v>
      </c>
      <c r="H1445">
        <v>8856300</v>
      </c>
      <c r="I1445" s="2">
        <v>0.70869732469500002</v>
      </c>
      <c r="J1445" s="2">
        <v>0</v>
      </c>
      <c r="K1445">
        <v>5</v>
      </c>
      <c r="L1445" s="1" t="s">
        <v>11622</v>
      </c>
      <c r="M1445" s="1" t="s">
        <v>8766</v>
      </c>
      <c r="N1445">
        <v>0</v>
      </c>
      <c r="O1445">
        <v>0</v>
      </c>
      <c r="P1445">
        <v>1</v>
      </c>
      <c r="Q1445">
        <v>0</v>
      </c>
      <c r="R1445" s="19">
        <f>BWscncns[[#This Row],[C fx]]*4+BWscncns[[#This Row],[C fg]]*2+BWscncns[[#This Row],[C fm]]</f>
        <v>1</v>
      </c>
      <c r="S1445">
        <v>5810</v>
      </c>
      <c r="T1445">
        <v>6633307</v>
      </c>
      <c r="U1445" s="13">
        <v>0.87588299999999997</v>
      </c>
      <c r="V1445" s="13">
        <v>1.141705</v>
      </c>
      <c r="W1445">
        <v>3784</v>
      </c>
      <c r="X1445">
        <v>75</v>
      </c>
      <c r="Z1445" s="10">
        <f>IF($N1445&lt;&gt;0,constants!$L$2,IF($O1445&lt;&gt;0,constants!$M$2,IF($P1445&lt;&gt;0,constants!$N$2,0)))</f>
        <v>1117.99</v>
      </c>
      <c r="AA1445" s="10">
        <f>IF($N1445&lt;&gt;0,constants!$L$2,IF($O1445&lt;&gt;0,constants!$M$2,IF($P1445&lt;&gt;0,constants!$P$2,0)))</f>
        <v>4051.45</v>
      </c>
      <c r="AB1445" s="11">
        <f>constants!$O$2</f>
        <v>4861.32</v>
      </c>
      <c r="AC1445" s="11">
        <f>VLOOKUP(BWscncns[[#This Row],[scanner]],[0]!ScnrAvgBW,2,FALSE)/1000</f>
        <v>3794.4265750962772</v>
      </c>
      <c r="AD1445" s="8">
        <f>(1+$F1445)*Z1445</f>
        <v>1945.7693798923194</v>
      </c>
      <c r="AE1445" s="8">
        <f>(1+$F1445)*AA1445</f>
        <v>7051.2145494724791</v>
      </c>
      <c r="AF1445" s="8">
        <f>(1+$F1445)*AB1445</f>
        <v>8460.7264840098123</v>
      </c>
      <c r="AG1445" s="8">
        <f>(1+$F1445)*AC1445</f>
        <v>6603.8864784765701</v>
      </c>
      <c r="AH1445" s="8">
        <f>(1+$F1445)*$T1445/1000</f>
        <v>11544.723698803551</v>
      </c>
      <c r="AI1445" s="8">
        <f>(1+BWscncns[[#This Row],[pid_error]]*K_p)*BWscncns[[#This Row],[dbw]]/1000</f>
        <v>9089.0153494017759</v>
      </c>
      <c r="AJ1445" s="13">
        <f>BWscncns[[#This Row],[Torflow prgrssv alt vote]]/VLOOKUP(BWscncns[[#This Row],[class]],AltBWtotl,2,FALSE)*100</f>
        <v>0.17925964652733323</v>
      </c>
      <c r="AK1445">
        <f>IF(D1445=E1445,1,0)</f>
        <v>1</v>
      </c>
    </row>
    <row r="1446" spans="1:37">
      <c r="A1446" s="1" t="s">
        <v>8419</v>
      </c>
      <c r="B1446" s="1" t="s">
        <v>8420</v>
      </c>
      <c r="C1446">
        <v>12300</v>
      </c>
      <c r="D1446">
        <v>1524446830</v>
      </c>
      <c r="E1446">
        <v>1524937167</v>
      </c>
      <c r="F1446" s="2">
        <v>1.46714252077</v>
      </c>
      <c r="G1446" s="2">
        <v>1.46714252077</v>
      </c>
      <c r="H1446">
        <v>12934932</v>
      </c>
      <c r="I1446" s="2">
        <v>0.38215198120999999</v>
      </c>
      <c r="J1446" s="2">
        <v>0</v>
      </c>
      <c r="K1446">
        <v>1</v>
      </c>
      <c r="L1446" s="1" t="s">
        <v>11693</v>
      </c>
      <c r="M1446" s="1" t="s">
        <v>8420</v>
      </c>
      <c r="N1446">
        <v>0</v>
      </c>
      <c r="O1446">
        <v>1</v>
      </c>
      <c r="P1446">
        <v>0</v>
      </c>
      <c r="Q1446">
        <v>0</v>
      </c>
      <c r="R1446" s="19">
        <f>BWscncns[[#This Row],[C fx]]*4+BWscncns[[#This Row],[C fg]]*2+BWscncns[[#This Row],[C fm]]</f>
        <v>2</v>
      </c>
      <c r="S1446">
        <v>8210</v>
      </c>
      <c r="T1446">
        <v>5242880</v>
      </c>
      <c r="U1446" s="13">
        <v>1.565933</v>
      </c>
      <c r="V1446" s="13">
        <v>0.63859699999999997</v>
      </c>
      <c r="W1446">
        <v>1165</v>
      </c>
      <c r="X1446">
        <v>23</v>
      </c>
      <c r="Z1446" s="10">
        <f>IF($N1446&lt;&gt;0,constants!$L$2,IF($O1446&lt;&gt;0,constants!$M$2,IF($P1446&lt;&gt;0,constants!$N$2,0)))</f>
        <v>9721.3799999999992</v>
      </c>
      <c r="AA1446" s="10">
        <f>IF($N1446&lt;&gt;0,constants!$L$2,IF($O1446&lt;&gt;0,constants!$M$2,IF($P1446&lt;&gt;0,constants!$P$2,0)))</f>
        <v>9721.3799999999992</v>
      </c>
      <c r="AB1446" s="11">
        <f>constants!$O$2</f>
        <v>4861.32</v>
      </c>
      <c r="AC1446" s="11">
        <f>VLOOKUP(BWscncns[[#This Row],[scanner]],[0]!ScnrAvgBW,2,FALSE)/1000</f>
        <v>11818.828055288463</v>
      </c>
      <c r="AD1446" s="8">
        <f>(1+$F1446)*Z1446</f>
        <v>23984.02995856306</v>
      </c>
      <c r="AE1446" s="8">
        <f>(1+$F1446)*AA1446</f>
        <v>23984.02995856306</v>
      </c>
      <c r="AF1446" s="8">
        <f>(1+$F1446)*AB1446</f>
        <v>11993.569279069616</v>
      </c>
      <c r="AG1446" s="8">
        <f>(1+$F1446)*AC1446</f>
        <v>29158.733240871574</v>
      </c>
      <c r="AH1446" s="8">
        <f>(1+$F1446)*$T1446/1000</f>
        <v>12934.932179294618</v>
      </c>
      <c r="AI1446" s="8">
        <f>(1+BWscncns[[#This Row],[pid_error]]*K_p)*BWscncns[[#This Row],[dbw]]/1000</f>
        <v>9088.9060896473075</v>
      </c>
      <c r="AJ1446" s="13">
        <f>BWscncns[[#This Row],[Torflow prgrssv alt vote]]/VLOOKUP(BWscncns[[#This Row],[class]],AltBWtotl,2,FALSE)*100</f>
        <v>3.1750257862565155E-2</v>
      </c>
      <c r="AK1446">
        <f>IF(D1446=E1446,1,0)</f>
        <v>0</v>
      </c>
    </row>
    <row r="1447" spans="1:37">
      <c r="A1447" s="1" t="s">
        <v>4383</v>
      </c>
      <c r="B1447" s="1" t="s">
        <v>4384</v>
      </c>
      <c r="C1447">
        <v>12000</v>
      </c>
      <c r="D1447">
        <v>1524079564</v>
      </c>
      <c r="E1447">
        <v>1524963125</v>
      </c>
      <c r="F1447" s="2">
        <v>0.22625964337900001</v>
      </c>
      <c r="G1447" s="2">
        <v>0.22625964337900001</v>
      </c>
      <c r="H1447">
        <v>12858264</v>
      </c>
      <c r="I1447" s="2">
        <v>7.4040559891800001E-2</v>
      </c>
      <c r="J1447" s="2">
        <v>0</v>
      </c>
      <c r="K1447">
        <v>1</v>
      </c>
      <c r="L1447" s="1" t="s">
        <v>11541</v>
      </c>
      <c r="M1447" s="1" t="s">
        <v>4384</v>
      </c>
      <c r="N1447">
        <v>0</v>
      </c>
      <c r="O1447">
        <v>1</v>
      </c>
      <c r="P1447">
        <v>0</v>
      </c>
      <c r="Q1447">
        <v>0</v>
      </c>
      <c r="R1447" s="19">
        <f>BWscncns[[#This Row],[C fx]]*4+BWscncns[[#This Row],[C fg]]*2+BWscncns[[#This Row],[C fm]]</f>
        <v>2</v>
      </c>
      <c r="S1447">
        <v>11900</v>
      </c>
      <c r="T1447">
        <v>8125440</v>
      </c>
      <c r="U1447" s="13">
        <v>1.4645360000000001</v>
      </c>
      <c r="V1447" s="13">
        <v>0.68281000000000003</v>
      </c>
      <c r="W1447">
        <v>1497</v>
      </c>
      <c r="X1447">
        <v>29</v>
      </c>
      <c r="Z1447" s="10">
        <f>IF($N1447&lt;&gt;0,constants!$L$2,IF($O1447&lt;&gt;0,constants!$M$2,IF($P1447&lt;&gt;0,constants!$N$2,0)))</f>
        <v>9721.3799999999992</v>
      </c>
      <c r="AA1447" s="10">
        <f>IF($N1447&lt;&gt;0,constants!$L$2,IF($O1447&lt;&gt;0,constants!$M$2,IF($P1447&lt;&gt;0,constants!$P$2,0)))</f>
        <v>9721.3799999999992</v>
      </c>
      <c r="AB1447" s="11">
        <f>constants!$O$2</f>
        <v>4861.32</v>
      </c>
      <c r="AC1447" s="11">
        <f>VLOOKUP(BWscncns[[#This Row],[scanner]],[0]!ScnrAvgBW,2,FALSE)/1000</f>
        <v>11818.828055288463</v>
      </c>
      <c r="AD1447" s="8">
        <f>(1+$F1447)*Z1447</f>
        <v>11920.935971951743</v>
      </c>
      <c r="AE1447" s="8">
        <f>(1+$F1447)*AA1447</f>
        <v>11920.935971951743</v>
      </c>
      <c r="AF1447" s="8">
        <f>(1+$F1447)*AB1447</f>
        <v>5961.2405295511999</v>
      </c>
      <c r="AG1447" s="8">
        <f>(1+$F1447)*AC1447</f>
        <v>14492.951876235751</v>
      </c>
      <c r="AH1447" s="8">
        <f>(1+$F1447)*$T1447/1000</f>
        <v>9963.8991566974619</v>
      </c>
      <c r="AI1447" s="8">
        <f>(1+BWscncns[[#This Row],[pid_error]]*K_p)*BWscncns[[#This Row],[dbw]]/1000</f>
        <v>9044.6695783487321</v>
      </c>
      <c r="AJ1447" s="13">
        <f>BWscncns[[#This Row],[Torflow prgrssv alt vote]]/VLOOKUP(BWscncns[[#This Row],[class]],AltBWtotl,2,FALSE)*100</f>
        <v>3.1595726544184626E-2</v>
      </c>
      <c r="AK1447">
        <f>IF(D1447=E1447,1,0)</f>
        <v>0</v>
      </c>
    </row>
    <row r="1448" spans="1:37">
      <c r="A1448" s="1" t="s">
        <v>6432</v>
      </c>
      <c r="B1448" s="1" t="s">
        <v>6433</v>
      </c>
      <c r="C1448">
        <v>9400</v>
      </c>
      <c r="D1448">
        <v>1524991615</v>
      </c>
      <c r="E1448">
        <v>1524991615</v>
      </c>
      <c r="F1448" s="2">
        <v>1.0829806791900001</v>
      </c>
      <c r="G1448" s="2">
        <v>1.0829806791900001</v>
      </c>
      <c r="H1448">
        <v>9396746</v>
      </c>
      <c r="I1448" s="2">
        <v>0.10559757982200001</v>
      </c>
      <c r="J1448" s="2">
        <v>0</v>
      </c>
      <c r="K1448">
        <v>2</v>
      </c>
      <c r="L1448" s="1" t="s">
        <v>11555</v>
      </c>
      <c r="M1448" s="1" t="s">
        <v>6433</v>
      </c>
      <c r="N1448">
        <v>0</v>
      </c>
      <c r="O1448">
        <v>0</v>
      </c>
      <c r="P1448">
        <v>1</v>
      </c>
      <c r="Q1448">
        <v>0</v>
      </c>
      <c r="R1448" s="19">
        <f>BWscncns[[#This Row],[C fx]]*4+BWscncns[[#This Row],[C fg]]*2+BWscncns[[#This Row],[C fm]]</f>
        <v>1</v>
      </c>
      <c r="S1448">
        <v>8580</v>
      </c>
      <c r="T1448">
        <v>5864749</v>
      </c>
      <c r="U1448" s="13">
        <v>1.4629779999999999</v>
      </c>
      <c r="V1448" s="13">
        <v>0.68353699999999995</v>
      </c>
      <c r="W1448">
        <v>1500</v>
      </c>
      <c r="X1448">
        <v>30</v>
      </c>
      <c r="Z1448" s="10">
        <f>IF($N1448&lt;&gt;0,constants!$L$2,IF($O1448&lt;&gt;0,constants!$M$2,IF($P1448&lt;&gt;0,constants!$N$2,0)))</f>
        <v>1117.99</v>
      </c>
      <c r="AA1448" s="10">
        <f>IF($N1448&lt;&gt;0,constants!$L$2,IF($O1448&lt;&gt;0,constants!$M$2,IF($P1448&lt;&gt;0,constants!$P$2,0)))</f>
        <v>4051.45</v>
      </c>
      <c r="AB1448" s="11">
        <f>constants!$O$2</f>
        <v>4861.32</v>
      </c>
      <c r="AC1448" s="11">
        <f>VLOOKUP(BWscncns[[#This Row],[scanner]],[0]!ScnrAvgBW,2,FALSE)/1000</f>
        <v>8853.6095214723919</v>
      </c>
      <c r="AD1448" s="8">
        <f>(1+$F1448)*Z1448</f>
        <v>2328.7515695276284</v>
      </c>
      <c r="AE1448" s="8">
        <f>(1+$F1448)*AA1448</f>
        <v>8439.0920727043267</v>
      </c>
      <c r="AF1448" s="8">
        <f>(1+$F1448)*AB1448</f>
        <v>10126.035635359931</v>
      </c>
      <c r="AG1448" s="8">
        <f>(1+$F1448)*AC1448</f>
        <v>18441.897574319617</v>
      </c>
      <c r="AH1448" s="8">
        <f>(1+$F1448)*$T1448/1000</f>
        <v>12216.158855298874</v>
      </c>
      <c r="AI1448" s="8">
        <f>(1+BWscncns[[#This Row],[pid_error]]*K_p)*BWscncns[[#This Row],[dbw]]/1000</f>
        <v>9040.4539276494379</v>
      </c>
      <c r="AJ1448" s="13">
        <f>BWscncns[[#This Row],[Torflow prgrssv alt vote]]/VLOOKUP(BWscncns[[#This Row],[class]],AltBWtotl,2,FALSE)*100</f>
        <v>0.17830188565186483</v>
      </c>
      <c r="AK1448">
        <f>IF(D1448=E1448,1,0)</f>
        <v>1</v>
      </c>
    </row>
    <row r="1449" spans="1:37">
      <c r="A1449" s="1" t="s">
        <v>11121</v>
      </c>
      <c r="B1449" s="1" t="s">
        <v>11122</v>
      </c>
      <c r="C1449">
        <v>10700</v>
      </c>
      <c r="D1449">
        <v>1524801426</v>
      </c>
      <c r="E1449">
        <v>1524995247</v>
      </c>
      <c r="F1449" s="2">
        <v>0.35386713314200002</v>
      </c>
      <c r="G1449" s="2">
        <v>0.35386713314200002</v>
      </c>
      <c r="H1449">
        <v>10397699</v>
      </c>
      <c r="I1449" s="2">
        <v>0.668853032914</v>
      </c>
      <c r="J1449" s="2">
        <v>0</v>
      </c>
      <c r="K1449">
        <v>6</v>
      </c>
      <c r="L1449" s="1" t="s">
        <v>11679</v>
      </c>
      <c r="M1449" s="1" t="s">
        <v>11122</v>
      </c>
      <c r="N1449">
        <v>0</v>
      </c>
      <c r="O1449">
        <v>1</v>
      </c>
      <c r="P1449">
        <v>0</v>
      </c>
      <c r="Q1449">
        <v>0</v>
      </c>
      <c r="R1449" s="19">
        <f>BWscncns[[#This Row],[C fx]]*4+BWscncns[[#This Row],[C fg]]*2+BWscncns[[#This Row],[C fm]]</f>
        <v>2</v>
      </c>
      <c r="S1449">
        <v>6870</v>
      </c>
      <c r="T1449">
        <v>7680000</v>
      </c>
      <c r="U1449" s="13">
        <v>0.89453099999999997</v>
      </c>
      <c r="V1449" s="13">
        <v>1.117904</v>
      </c>
      <c r="W1449">
        <v>3728</v>
      </c>
      <c r="X1449">
        <v>74</v>
      </c>
      <c r="Z1449" s="10">
        <f>IF($N1449&lt;&gt;0,constants!$L$2,IF($O1449&lt;&gt;0,constants!$M$2,IF($P1449&lt;&gt;0,constants!$N$2,0)))</f>
        <v>9721.3799999999992</v>
      </c>
      <c r="AA1449" s="10">
        <f>IF($N1449&lt;&gt;0,constants!$L$2,IF($O1449&lt;&gt;0,constants!$M$2,IF($P1449&lt;&gt;0,constants!$P$2,0)))</f>
        <v>9721.3799999999992</v>
      </c>
      <c r="AB1449" s="11">
        <f>constants!$O$2</f>
        <v>4861.32</v>
      </c>
      <c r="AC1449" s="11">
        <f>VLOOKUP(BWscncns[[#This Row],[scanner]],[0]!ScnrAvgBW,2,FALSE)/1000</f>
        <v>2386.3111194805197</v>
      </c>
      <c r="AD1449" s="8">
        <f>(1+$F1449)*Z1449</f>
        <v>13161.456870783975</v>
      </c>
      <c r="AE1449" s="8">
        <f>(1+$F1449)*AA1449</f>
        <v>13161.456870783975</v>
      </c>
      <c r="AF1449" s="8">
        <f>(1+$F1449)*AB1449</f>
        <v>6581.5813716858675</v>
      </c>
      <c r="AG1449" s="8">
        <f>(1+$F1449)*AC1449</f>
        <v>3230.7481941159676</v>
      </c>
      <c r="AH1449" s="8">
        <f>(1+$F1449)*$T1449/1000</f>
        <v>10397.69958253056</v>
      </c>
      <c r="AI1449" s="8">
        <f>(1+BWscncns[[#This Row],[pid_error]]*K_p)*BWscncns[[#This Row],[dbw]]/1000</f>
        <v>9038.8497912652783</v>
      </c>
      <c r="AJ1449" s="13">
        <f>BWscncns[[#This Row],[Torflow prgrssv alt vote]]/VLOOKUP(BWscncns[[#This Row],[class]],AltBWtotl,2,FALSE)*100</f>
        <v>3.1575396293351106E-2</v>
      </c>
      <c r="AK1449">
        <f>IF(D1449=E1449,1,0)</f>
        <v>0</v>
      </c>
    </row>
    <row r="1450" spans="1:37">
      <c r="A1450" s="1" t="s">
        <v>8948</v>
      </c>
      <c r="B1450" s="1" t="s">
        <v>8949</v>
      </c>
      <c r="C1450">
        <v>3780</v>
      </c>
      <c r="D1450">
        <v>1523979043</v>
      </c>
      <c r="E1450">
        <v>1524995596</v>
      </c>
      <c r="F1450" s="2">
        <v>0.23505301073599999</v>
      </c>
      <c r="G1450" s="2">
        <v>0.23505301073599999</v>
      </c>
      <c r="H1450">
        <v>9185165</v>
      </c>
      <c r="I1450" s="2">
        <v>-0.30744501415800002</v>
      </c>
      <c r="J1450" s="2">
        <v>0</v>
      </c>
      <c r="K1450">
        <v>5</v>
      </c>
      <c r="L1450" s="1" t="s">
        <v>11701</v>
      </c>
      <c r="M1450" s="1" t="s">
        <v>8949</v>
      </c>
      <c r="N1450">
        <v>0</v>
      </c>
      <c r="O1450">
        <v>1</v>
      </c>
      <c r="P1450">
        <v>0</v>
      </c>
      <c r="Q1450">
        <v>0</v>
      </c>
      <c r="R1450" s="19">
        <f>BWscncns[[#This Row],[C fx]]*4+BWscncns[[#This Row],[C fg]]*2+BWscncns[[#This Row],[C fm]]</f>
        <v>2</v>
      </c>
      <c r="S1450">
        <v>5950</v>
      </c>
      <c r="T1450">
        <v>8085117</v>
      </c>
      <c r="U1450" s="13">
        <v>0.73592000000000002</v>
      </c>
      <c r="V1450" s="13">
        <v>1.358843</v>
      </c>
      <c r="W1450">
        <v>4181</v>
      </c>
      <c r="X1450">
        <v>83</v>
      </c>
      <c r="Z1450" s="10">
        <f>IF($N1450&lt;&gt;0,constants!$L$2,IF($O1450&lt;&gt;0,constants!$M$2,IF($P1450&lt;&gt;0,constants!$N$2,0)))</f>
        <v>9721.3799999999992</v>
      </c>
      <c r="AA1450" s="10">
        <f>IF($N1450&lt;&gt;0,constants!$L$2,IF($O1450&lt;&gt;0,constants!$M$2,IF($P1450&lt;&gt;0,constants!$P$2,0)))</f>
        <v>9721.3799999999992</v>
      </c>
      <c r="AB1450" s="11">
        <f>constants!$O$2</f>
        <v>4861.32</v>
      </c>
      <c r="AC1450" s="11">
        <f>VLOOKUP(BWscncns[[#This Row],[scanner]],[0]!ScnrAvgBW,2,FALSE)/1000</f>
        <v>3794.4265750962772</v>
      </c>
      <c r="AD1450" s="8">
        <f>(1+$F1450)*Z1450</f>
        <v>12006.419637508736</v>
      </c>
      <c r="AE1450" s="8">
        <f>(1+$F1450)*AA1450</f>
        <v>12006.419637508736</v>
      </c>
      <c r="AF1450" s="8">
        <f>(1+$F1450)*AB1450</f>
        <v>6003.9879021511315</v>
      </c>
      <c r="AG1450" s="8">
        <f>(1+$F1450)*AC1450</f>
        <v>4686.3179655893464</v>
      </c>
      <c r="AH1450" s="8">
        <f>(1+$F1450)*$T1450/1000</f>
        <v>9985.548093002817</v>
      </c>
      <c r="AI1450" s="8">
        <f>(1+BWscncns[[#This Row],[pid_error]]*K_p)*BWscncns[[#This Row],[dbw]]/1000</f>
        <v>9035.3325465014077</v>
      </c>
      <c r="AJ1450" s="13">
        <f>BWscncns[[#This Row],[Torflow prgrssv alt vote]]/VLOOKUP(BWscncns[[#This Row],[class]],AltBWtotl,2,FALSE)*100</f>
        <v>3.1563109509098172E-2</v>
      </c>
      <c r="AK1450">
        <f>IF(D1450=E1450,1,0)</f>
        <v>0</v>
      </c>
    </row>
    <row r="1451" spans="1:37">
      <c r="A1451" s="1" t="s">
        <v>7176</v>
      </c>
      <c r="B1451" s="1" t="s">
        <v>7177</v>
      </c>
      <c r="C1451">
        <v>9140</v>
      </c>
      <c r="D1451">
        <v>1524988784</v>
      </c>
      <c r="E1451">
        <v>1524988784</v>
      </c>
      <c r="F1451" s="2">
        <v>2.76236511691E-2</v>
      </c>
      <c r="G1451" s="2">
        <v>2.76236511691E-2</v>
      </c>
      <c r="H1451">
        <v>9136056</v>
      </c>
      <c r="I1451" s="2">
        <v>-0.147210735668</v>
      </c>
      <c r="J1451" s="2">
        <v>0</v>
      </c>
      <c r="K1451">
        <v>4</v>
      </c>
      <c r="L1451" s="1" t="s">
        <v>11625</v>
      </c>
      <c r="M1451" s="1" t="s">
        <v>7177</v>
      </c>
      <c r="N1451">
        <v>1</v>
      </c>
      <c r="O1451">
        <v>0</v>
      </c>
      <c r="P1451">
        <v>0</v>
      </c>
      <c r="Q1451">
        <v>0</v>
      </c>
      <c r="R1451" s="19">
        <f>BWscncns[[#This Row],[C fx]]*4+BWscncns[[#This Row],[C fg]]*2+BWscncns[[#This Row],[C fm]]</f>
        <v>4</v>
      </c>
      <c r="S1451">
        <v>9140</v>
      </c>
      <c r="T1451">
        <v>8890469</v>
      </c>
      <c r="U1451" s="13">
        <v>1.0280670000000001</v>
      </c>
      <c r="V1451" s="13">
        <v>0.97269899999999998</v>
      </c>
      <c r="W1451">
        <v>3102</v>
      </c>
      <c r="X1451">
        <v>62</v>
      </c>
      <c r="Z1451" s="10">
        <f>IF($N1451&lt;&gt;0,constants!$L$2,IF($O1451&lt;&gt;0,constants!$M$2,IF($P1451&lt;&gt;0,constants!$N$2,0)))</f>
        <v>10125.48</v>
      </c>
      <c r="AA1451" s="10">
        <f>IF($N1451&lt;&gt;0,constants!$L$2,IF($O1451&lt;&gt;0,constants!$M$2,IF($P1451&lt;&gt;0,constants!$P$2,0)))</f>
        <v>10125.48</v>
      </c>
      <c r="AB1451" s="11">
        <f>constants!$O$2</f>
        <v>4861.32</v>
      </c>
      <c r="AC1451" s="11">
        <f>VLOOKUP(BWscncns[[#This Row],[scanner]],[0]!ScnrAvgBW,2,FALSE)/1000</f>
        <v>4819.491751072962</v>
      </c>
      <c r="AD1451" s="8">
        <f>(1+$F1451)*Z1451</f>
        <v>10405.182727439698</v>
      </c>
      <c r="AE1451" s="8">
        <f>(1+$F1451)*AA1451</f>
        <v>10405.182727439698</v>
      </c>
      <c r="AF1451" s="8">
        <f>(1+$F1451)*AB1451</f>
        <v>4995.6074079013688</v>
      </c>
      <c r="AG1451" s="8">
        <f>(1+$F1451)*AC1451</f>
        <v>4952.6237100169565</v>
      </c>
      <c r="AH1451" s="8">
        <f>(1+$F1451)*$T1451/1000</f>
        <v>9136.0562143856951</v>
      </c>
      <c r="AI1451" s="8">
        <f>(1+BWscncns[[#This Row],[pid_error]]*K_p)*BWscncns[[#This Row],[dbw]]/1000</f>
        <v>9013.2626071928498</v>
      </c>
      <c r="AJ1451" s="13">
        <f>BWscncns[[#This Row],[Torflow prgrssv alt vote]]/VLOOKUP(BWscncns[[#This Row],[class]],AltBWtotl,2,FALSE)*100</f>
        <v>7.7250368129947455E-2</v>
      </c>
      <c r="AK1451">
        <f>IF(D1451=E1451,1,0)</f>
        <v>1</v>
      </c>
    </row>
    <row r="1452" spans="1:37">
      <c r="A1452" s="1" t="s">
        <v>4613</v>
      </c>
      <c r="B1452" s="1" t="s">
        <v>4614</v>
      </c>
      <c r="C1452">
        <v>11900</v>
      </c>
      <c r="D1452">
        <v>1524991648</v>
      </c>
      <c r="E1452">
        <v>1524991648</v>
      </c>
      <c r="F1452" s="2">
        <v>0.92878151619899996</v>
      </c>
      <c r="G1452" s="2">
        <v>0.92878151619899996</v>
      </c>
      <c r="H1452">
        <v>11850433</v>
      </c>
      <c r="I1452" s="2">
        <v>0.31047035726</v>
      </c>
      <c r="J1452" s="2">
        <v>0</v>
      </c>
      <c r="K1452">
        <v>3</v>
      </c>
      <c r="L1452" s="1" t="s">
        <v>11582</v>
      </c>
      <c r="M1452" s="1" t="s">
        <v>4614</v>
      </c>
      <c r="N1452">
        <v>1</v>
      </c>
      <c r="O1452">
        <v>0</v>
      </c>
      <c r="P1452">
        <v>0</v>
      </c>
      <c r="Q1452">
        <v>0</v>
      </c>
      <c r="R1452" s="19">
        <f>BWscncns[[#This Row],[C fx]]*4+BWscncns[[#This Row],[C fg]]*2+BWscncns[[#This Row],[C fm]]</f>
        <v>4</v>
      </c>
      <c r="S1452">
        <v>7590</v>
      </c>
      <c r="T1452">
        <v>6144000</v>
      </c>
      <c r="U1452" s="13">
        <v>1.235352</v>
      </c>
      <c r="V1452" s="13">
        <v>0.80948600000000004</v>
      </c>
      <c r="W1452">
        <v>2200</v>
      </c>
      <c r="X1452">
        <v>44</v>
      </c>
      <c r="Z1452" s="10">
        <f>IF($N1452&lt;&gt;0,constants!$L$2,IF($O1452&lt;&gt;0,constants!$M$2,IF($P1452&lt;&gt;0,constants!$N$2,0)))</f>
        <v>10125.48</v>
      </c>
      <c r="AA1452" s="10">
        <f>IF($N1452&lt;&gt;0,constants!$L$2,IF($O1452&lt;&gt;0,constants!$M$2,IF($P1452&lt;&gt;0,constants!$P$2,0)))</f>
        <v>10125.48</v>
      </c>
      <c r="AB1452" s="11">
        <f>constants!$O$2</f>
        <v>4861.32</v>
      </c>
      <c r="AC1452" s="11">
        <f>VLOOKUP(BWscncns[[#This Row],[scanner]],[0]!ScnrAvgBW,2,FALSE)/1000</f>
        <v>6440.9193022088357</v>
      </c>
      <c r="AD1452" s="8">
        <f>(1+$F1452)*Z1452</f>
        <v>19529.838666642649</v>
      </c>
      <c r="AE1452" s="8">
        <f>(1+$F1452)*AA1452</f>
        <v>19529.838666642649</v>
      </c>
      <c r="AF1452" s="8">
        <f>(1+$F1452)*AB1452</f>
        <v>9376.4241603285209</v>
      </c>
      <c r="AG1452" s="8">
        <f>(1+$F1452)*AC1452</f>
        <v>12423.126097429762</v>
      </c>
      <c r="AH1452" s="8">
        <f>(1+$F1452)*$T1452/1000</f>
        <v>11850.433635526655</v>
      </c>
      <c r="AI1452" s="8">
        <f>(1+BWscncns[[#This Row],[pid_error]]*K_p)*BWscncns[[#This Row],[dbw]]/1000</f>
        <v>8997.2168177633266</v>
      </c>
      <c r="AJ1452" s="13">
        <f>BWscncns[[#This Row],[Torflow prgrssv alt vote]]/VLOOKUP(BWscncns[[#This Row],[class]],AltBWtotl,2,FALSE)*100</f>
        <v>7.7112843773409004E-2</v>
      </c>
      <c r="AK1452">
        <f>IF(D1452=E1452,1,0)</f>
        <v>1</v>
      </c>
    </row>
    <row r="1453" spans="1:37">
      <c r="A1453" s="1" t="s">
        <v>1595</v>
      </c>
      <c r="B1453" s="1" t="s">
        <v>1596</v>
      </c>
      <c r="C1453">
        <v>12500</v>
      </c>
      <c r="D1453">
        <v>1524643692</v>
      </c>
      <c r="E1453">
        <v>1524974674</v>
      </c>
      <c r="F1453" s="2">
        <v>2.2882045030399998</v>
      </c>
      <c r="G1453" s="2">
        <v>2.2882045030399998</v>
      </c>
      <c r="H1453">
        <v>13791729</v>
      </c>
      <c r="I1453" s="2">
        <v>-8.9752997192500003E-2</v>
      </c>
      <c r="J1453" s="2">
        <v>0</v>
      </c>
      <c r="K1453">
        <v>1</v>
      </c>
      <c r="L1453" s="1" t="s">
        <v>11574</v>
      </c>
      <c r="M1453" s="1" t="s">
        <v>1596</v>
      </c>
      <c r="N1453">
        <v>0</v>
      </c>
      <c r="O1453">
        <v>1</v>
      </c>
      <c r="P1453">
        <v>0</v>
      </c>
      <c r="Q1453">
        <v>0</v>
      </c>
      <c r="R1453" s="19">
        <f>BWscncns[[#This Row],[C fx]]*4+BWscncns[[#This Row],[C fg]]*2+BWscncns[[#This Row],[C fm]]</f>
        <v>2</v>
      </c>
      <c r="S1453">
        <v>10700</v>
      </c>
      <c r="T1453">
        <v>4194304</v>
      </c>
      <c r="U1453" s="13">
        <v>2.5510790000000001</v>
      </c>
      <c r="V1453" s="13">
        <v>0.39199099999999998</v>
      </c>
      <c r="W1453">
        <v>120</v>
      </c>
      <c r="X1453">
        <v>2</v>
      </c>
      <c r="Z1453" s="10">
        <f>IF($N1453&lt;&gt;0,constants!$L$2,IF($O1453&lt;&gt;0,constants!$M$2,IF($P1453&lt;&gt;0,constants!$N$2,0)))</f>
        <v>9721.3799999999992</v>
      </c>
      <c r="AA1453" s="10">
        <f>IF($N1453&lt;&gt;0,constants!$L$2,IF($O1453&lt;&gt;0,constants!$M$2,IF($P1453&lt;&gt;0,constants!$P$2,0)))</f>
        <v>9721.3799999999992</v>
      </c>
      <c r="AB1453" s="11">
        <f>constants!$O$2</f>
        <v>4861.32</v>
      </c>
      <c r="AC1453" s="11">
        <f>VLOOKUP(BWscncns[[#This Row],[scanner]],[0]!ScnrAvgBW,2,FALSE)/1000</f>
        <v>11818.828055288463</v>
      </c>
      <c r="AD1453" s="8">
        <f>(1+$F1453)*Z1453</f>
        <v>31965.885491762991</v>
      </c>
      <c r="AE1453" s="8">
        <f>(1+$F1453)*AA1453</f>
        <v>31965.885491762991</v>
      </c>
      <c r="AF1453" s="8">
        <f>(1+$F1453)*AB1453</f>
        <v>15985.01431471841</v>
      </c>
      <c r="AG1453" s="8">
        <f>(1+$F1453)*AC1453</f>
        <v>38862.723632055007</v>
      </c>
      <c r="AH1453" s="8">
        <f>(1+$F1453)*$T1453/1000</f>
        <v>13791.729299918683</v>
      </c>
      <c r="AI1453" s="8">
        <f>(1+BWscncns[[#This Row],[pid_error]]*K_p)*BWscncns[[#This Row],[dbw]]/1000</f>
        <v>8993.0166499593415</v>
      </c>
      <c r="AJ1453" s="13">
        <f>BWscncns[[#This Row],[Torflow prgrssv alt vote]]/VLOOKUP(BWscncns[[#This Row],[class]],AltBWtotl,2,FALSE)*100</f>
        <v>3.14152874704893E-2</v>
      </c>
      <c r="AK1453">
        <f>IF(D1453=E1453,1,0)</f>
        <v>0</v>
      </c>
    </row>
    <row r="1454" spans="1:37">
      <c r="A1454" s="1" t="s">
        <v>3503</v>
      </c>
      <c r="B1454" s="1" t="s">
        <v>3504</v>
      </c>
      <c r="C1454">
        <v>12300</v>
      </c>
      <c r="D1454">
        <v>1524163538</v>
      </c>
      <c r="E1454">
        <v>1524988531</v>
      </c>
      <c r="F1454" s="2">
        <v>0.74319711893499996</v>
      </c>
      <c r="G1454" s="2">
        <v>0.74319711893499996</v>
      </c>
      <c r="H1454">
        <v>11424216</v>
      </c>
      <c r="I1454" s="2">
        <v>-0.128064455355</v>
      </c>
      <c r="J1454" s="2">
        <v>0</v>
      </c>
      <c r="K1454">
        <v>3</v>
      </c>
      <c r="L1454" s="1" t="s">
        <v>11591</v>
      </c>
      <c r="M1454" s="1" t="s">
        <v>3504</v>
      </c>
      <c r="N1454">
        <v>0</v>
      </c>
      <c r="O1454">
        <v>1</v>
      </c>
      <c r="P1454">
        <v>0</v>
      </c>
      <c r="Q1454">
        <v>0</v>
      </c>
      <c r="R1454" s="19">
        <f>BWscncns[[#This Row],[C fx]]*4+BWscncns[[#This Row],[C fg]]*2+BWscncns[[#This Row],[C fm]]</f>
        <v>2</v>
      </c>
      <c r="S1454">
        <v>8320</v>
      </c>
      <c r="T1454">
        <v>6553600</v>
      </c>
      <c r="U1454" s="13">
        <v>1.269531</v>
      </c>
      <c r="V1454" s="13">
        <v>0.78769199999999995</v>
      </c>
      <c r="W1454">
        <v>2083</v>
      </c>
      <c r="X1454">
        <v>41</v>
      </c>
      <c r="Z1454" s="10">
        <f>IF($N1454&lt;&gt;0,constants!$L$2,IF($O1454&lt;&gt;0,constants!$M$2,IF($P1454&lt;&gt;0,constants!$N$2,0)))</f>
        <v>9721.3799999999992</v>
      </c>
      <c r="AA1454" s="10">
        <f>IF($N1454&lt;&gt;0,constants!$L$2,IF($O1454&lt;&gt;0,constants!$M$2,IF($P1454&lt;&gt;0,constants!$P$2,0)))</f>
        <v>9721.3799999999992</v>
      </c>
      <c r="AB1454" s="11">
        <f>constants!$O$2</f>
        <v>4861.32</v>
      </c>
      <c r="AC1454" s="11">
        <f>VLOOKUP(BWscncns[[#This Row],[scanner]],[0]!ScnrAvgBW,2,FALSE)/1000</f>
        <v>6440.9193022088357</v>
      </c>
      <c r="AD1454" s="8">
        <f>(1+$F1454)*Z1454</f>
        <v>16946.281608072328</v>
      </c>
      <c r="AE1454" s="8">
        <f>(1+$F1454)*AA1454</f>
        <v>16946.281608072328</v>
      </c>
      <c r="AF1454" s="8">
        <f>(1+$F1454)*AB1454</f>
        <v>8474.2390182210929</v>
      </c>
      <c r="AG1454" s="8">
        <f>(1+$F1454)*AC1454</f>
        <v>11227.791970903272</v>
      </c>
      <c r="AH1454" s="8">
        <f>(1+$F1454)*$T1454/1000</f>
        <v>11424.216638652417</v>
      </c>
      <c r="AI1454" s="8">
        <f>(1+BWscncns[[#This Row],[pid_error]]*K_p)*BWscncns[[#This Row],[dbw]]/1000</f>
        <v>8988.9083193262068</v>
      </c>
      <c r="AJ1454" s="13">
        <f>BWscncns[[#This Row],[Torflow prgrssv alt vote]]/VLOOKUP(BWscncns[[#This Row],[class]],AltBWtotl,2,FALSE)*100</f>
        <v>3.1400935847125597E-2</v>
      </c>
      <c r="AK1454">
        <f>IF(D1454=E1454,1,0)</f>
        <v>0</v>
      </c>
    </row>
    <row r="1455" spans="1:37">
      <c r="A1455" s="1" t="s">
        <v>11356</v>
      </c>
      <c r="B1455" s="1" t="s">
        <v>11357</v>
      </c>
      <c r="C1455">
        <v>15400</v>
      </c>
      <c r="D1455">
        <v>1523860745</v>
      </c>
      <c r="E1455">
        <v>1525001415</v>
      </c>
      <c r="F1455" s="2">
        <v>1.3338615844599999</v>
      </c>
      <c r="G1455" s="2">
        <v>1.3338615844599999</v>
      </c>
      <c r="H1455">
        <v>13345370</v>
      </c>
      <c r="I1455" s="2">
        <v>0.413942321349</v>
      </c>
      <c r="J1455" s="2">
        <v>0</v>
      </c>
      <c r="K1455">
        <v>3</v>
      </c>
      <c r="L1455" s="1" t="s">
        <v>11578</v>
      </c>
      <c r="M1455" s="1" t="s">
        <v>11357</v>
      </c>
      <c r="N1455">
        <v>0</v>
      </c>
      <c r="O1455">
        <v>1</v>
      </c>
      <c r="P1455">
        <v>0</v>
      </c>
      <c r="Q1455">
        <v>0</v>
      </c>
      <c r="R1455" s="19">
        <f>BWscncns[[#This Row],[C fx]]*4+BWscncns[[#This Row],[C fg]]*2+BWscncns[[#This Row],[C fm]]</f>
        <v>2</v>
      </c>
      <c r="S1455">
        <v>7690</v>
      </c>
      <c r="T1455">
        <v>5383695</v>
      </c>
      <c r="U1455" s="13">
        <v>1.4283870000000001</v>
      </c>
      <c r="V1455" s="13">
        <v>0.70008999999999999</v>
      </c>
      <c r="W1455">
        <v>1584</v>
      </c>
      <c r="X1455">
        <v>31</v>
      </c>
      <c r="Z1455" s="10">
        <f>IF($N1455&lt;&gt;0,constants!$L$2,IF($O1455&lt;&gt;0,constants!$M$2,IF($P1455&lt;&gt;0,constants!$N$2,0)))</f>
        <v>9721.3799999999992</v>
      </c>
      <c r="AA1455" s="10">
        <f>IF($N1455&lt;&gt;0,constants!$L$2,IF($O1455&lt;&gt;0,constants!$M$2,IF($P1455&lt;&gt;0,constants!$P$2,0)))</f>
        <v>9721.3799999999992</v>
      </c>
      <c r="AB1455" s="11">
        <f>constants!$O$2</f>
        <v>4861.32</v>
      </c>
      <c r="AC1455" s="11">
        <f>VLOOKUP(BWscncns[[#This Row],[scanner]],[0]!ScnrAvgBW,2,FALSE)/1000</f>
        <v>6440.9193022088357</v>
      </c>
      <c r="AD1455" s="8">
        <f>(1+$F1455)*Z1455</f>
        <v>22688.355329937753</v>
      </c>
      <c r="AE1455" s="8">
        <f>(1+$F1455)*AA1455</f>
        <v>22688.355329937753</v>
      </c>
      <c r="AF1455" s="8">
        <f>(1+$F1455)*AB1455</f>
        <v>11345.647997767088</v>
      </c>
      <c r="AG1455" s="8">
        <f>(1+$F1455)*AC1455</f>
        <v>15032.214128032112</v>
      </c>
      <c r="AH1455" s="8">
        <f>(1+$F1455)*$T1455/1000</f>
        <v>12564.798942949381</v>
      </c>
      <c r="AI1455" s="8">
        <f>(1+BWscncns[[#This Row],[pid_error]]*K_p)*BWscncns[[#This Row],[dbw]]/1000</f>
        <v>8974.2469714746912</v>
      </c>
      <c r="AJ1455" s="13">
        <f>BWscncns[[#This Row],[Torflow prgrssv alt vote]]/VLOOKUP(BWscncns[[#This Row],[class]],AltBWtotl,2,FALSE)*100</f>
        <v>3.134971938935753E-2</v>
      </c>
      <c r="AK1455">
        <f>IF(D1455=E1455,1,0)</f>
        <v>0</v>
      </c>
    </row>
    <row r="1456" spans="1:37">
      <c r="A1456" s="1" t="s">
        <v>536</v>
      </c>
      <c r="B1456" s="1" t="s">
        <v>537</v>
      </c>
      <c r="C1456">
        <v>9680</v>
      </c>
      <c r="D1456">
        <v>1524476261</v>
      </c>
      <c r="E1456">
        <v>1524948600</v>
      </c>
      <c r="F1456" s="2">
        <v>1.42002244138</v>
      </c>
      <c r="G1456" s="2">
        <v>1.42002244138</v>
      </c>
      <c r="H1456">
        <v>12687887</v>
      </c>
      <c r="I1456" s="2">
        <v>0.34260593318499999</v>
      </c>
      <c r="J1456" s="2">
        <v>0</v>
      </c>
      <c r="K1456">
        <v>2</v>
      </c>
      <c r="L1456" s="1" t="s">
        <v>11712</v>
      </c>
      <c r="M1456" s="1" t="s">
        <v>537</v>
      </c>
      <c r="N1456">
        <v>0</v>
      </c>
      <c r="O1456">
        <v>1</v>
      </c>
      <c r="P1456">
        <v>0</v>
      </c>
      <c r="Q1456">
        <v>0</v>
      </c>
      <c r="R1456" s="19">
        <f>BWscncns[[#This Row],[C fx]]*4+BWscncns[[#This Row],[C fg]]*2+BWscncns[[#This Row],[C fm]]</f>
        <v>2</v>
      </c>
      <c r="S1456">
        <v>9460</v>
      </c>
      <c r="T1456">
        <v>5242880</v>
      </c>
      <c r="U1456" s="13">
        <v>1.804352</v>
      </c>
      <c r="V1456" s="13">
        <v>0.55421600000000004</v>
      </c>
      <c r="W1456">
        <v>659</v>
      </c>
      <c r="X1456">
        <v>13</v>
      </c>
      <c r="Z1456" s="10">
        <f>IF($N1456&lt;&gt;0,constants!$L$2,IF($O1456&lt;&gt;0,constants!$M$2,IF($P1456&lt;&gt;0,constants!$N$2,0)))</f>
        <v>9721.3799999999992</v>
      </c>
      <c r="AA1456" s="10">
        <f>IF($N1456&lt;&gt;0,constants!$L$2,IF($O1456&lt;&gt;0,constants!$M$2,IF($P1456&lt;&gt;0,constants!$P$2,0)))</f>
        <v>9721.3799999999992</v>
      </c>
      <c r="AB1456" s="11">
        <f>constants!$O$2</f>
        <v>4861.32</v>
      </c>
      <c r="AC1456" s="11">
        <f>VLOOKUP(BWscncns[[#This Row],[scanner]],[0]!ScnrAvgBW,2,FALSE)/1000</f>
        <v>8853.6095214723919</v>
      </c>
      <c r="AD1456" s="8">
        <f>(1+$F1456)*Z1456</f>
        <v>23525.957761182701</v>
      </c>
      <c r="AE1456" s="8">
        <f>(1+$F1456)*AA1456</f>
        <v>23525.957761182701</v>
      </c>
      <c r="AF1456" s="8">
        <f>(1+$F1456)*AB1456</f>
        <v>11764.503494729421</v>
      </c>
      <c r="AG1456" s="8">
        <f>(1+$F1456)*AC1456</f>
        <v>21425.933729178832</v>
      </c>
      <c r="AH1456" s="8">
        <f>(1+$F1456)*$T1456/1000</f>
        <v>12687.887257462375</v>
      </c>
      <c r="AI1456" s="8">
        <f>(1+BWscncns[[#This Row],[pid_error]]*K_p)*BWscncns[[#This Row],[dbw]]/1000</f>
        <v>8965.3836287311879</v>
      </c>
      <c r="AJ1456" s="13">
        <f>BWscncns[[#This Row],[Torflow prgrssv alt vote]]/VLOOKUP(BWscncns[[#This Row],[class]],AltBWtotl,2,FALSE)*100</f>
        <v>3.1318757091490783E-2</v>
      </c>
      <c r="AK1456">
        <f>IF(D1456=E1456,1,0)</f>
        <v>0</v>
      </c>
    </row>
    <row r="1457" spans="1:37">
      <c r="A1457" s="1" t="s">
        <v>2509</v>
      </c>
      <c r="B1457" s="1" t="s">
        <v>2510</v>
      </c>
      <c r="C1457">
        <v>4690</v>
      </c>
      <c r="D1457">
        <v>1524891480</v>
      </c>
      <c r="E1457">
        <v>1524982505</v>
      </c>
      <c r="F1457" s="2">
        <v>3.8458588858500002E-2</v>
      </c>
      <c r="G1457" s="2">
        <v>3.8458588858500002E-2</v>
      </c>
      <c r="H1457">
        <v>7353070</v>
      </c>
      <c r="I1457" s="2">
        <v>-7.3510685485499994E-2</v>
      </c>
      <c r="J1457" s="2">
        <v>0</v>
      </c>
      <c r="K1457">
        <v>5</v>
      </c>
      <c r="L1457" s="1" t="s">
        <v>11614</v>
      </c>
      <c r="M1457" s="1" t="s">
        <v>2510</v>
      </c>
      <c r="N1457">
        <v>0</v>
      </c>
      <c r="O1457">
        <v>1</v>
      </c>
      <c r="P1457">
        <v>0</v>
      </c>
      <c r="Q1457">
        <v>0</v>
      </c>
      <c r="R1457" s="19">
        <f>BWscncns[[#This Row],[C fx]]*4+BWscncns[[#This Row],[C fg]]*2+BWscncns[[#This Row],[C fm]]</f>
        <v>2</v>
      </c>
      <c r="S1457">
        <v>5840</v>
      </c>
      <c r="T1457">
        <v>8788934</v>
      </c>
      <c r="U1457" s="13">
        <v>0.66447199999999995</v>
      </c>
      <c r="V1457" s="13">
        <v>1.5049539999999999</v>
      </c>
      <c r="W1457">
        <v>4359</v>
      </c>
      <c r="X1457">
        <v>87</v>
      </c>
      <c r="Z1457" s="10">
        <f>IF($N1457&lt;&gt;0,constants!$L$2,IF($O1457&lt;&gt;0,constants!$M$2,IF($P1457&lt;&gt;0,constants!$N$2,0)))</f>
        <v>9721.3799999999992</v>
      </c>
      <c r="AA1457" s="10">
        <f>IF($N1457&lt;&gt;0,constants!$L$2,IF($O1457&lt;&gt;0,constants!$M$2,IF($P1457&lt;&gt;0,constants!$P$2,0)))</f>
        <v>9721.3799999999992</v>
      </c>
      <c r="AB1457" s="11">
        <f>constants!$O$2</f>
        <v>4861.32</v>
      </c>
      <c r="AC1457" s="11">
        <f>VLOOKUP(BWscncns[[#This Row],[scanner]],[0]!ScnrAvgBW,2,FALSE)/1000</f>
        <v>3794.4265750962772</v>
      </c>
      <c r="AD1457" s="8">
        <f>(1+$F1457)*Z1457</f>
        <v>10095.250556557245</v>
      </c>
      <c r="AE1457" s="8">
        <f>(1+$F1457)*AA1457</f>
        <v>10095.250556557245</v>
      </c>
      <c r="AF1457" s="8">
        <f>(1+$F1457)*AB1457</f>
        <v>5048.2795071896035</v>
      </c>
      <c r="AG1457" s="8">
        <f>(1+$F1457)*AC1457</f>
        <v>3940.3548667016717</v>
      </c>
      <c r="AH1457" s="8">
        <f>(1+$F1457)*$T1457/1000</f>
        <v>9126.9439992104926</v>
      </c>
      <c r="AI1457" s="8">
        <f>(1+BWscncns[[#This Row],[pid_error]]*K_p)*BWscncns[[#This Row],[dbw]]/1000</f>
        <v>8957.938999605245</v>
      </c>
      <c r="AJ1457" s="13">
        <f>BWscncns[[#This Row],[Torflow prgrssv alt vote]]/VLOOKUP(BWscncns[[#This Row],[class]],AltBWtotl,2,FALSE)*100</f>
        <v>3.1292750783128868E-2</v>
      </c>
      <c r="AK1457">
        <f>IF(D1457=E1457,1,0)</f>
        <v>0</v>
      </c>
    </row>
    <row r="1458" spans="1:37">
      <c r="A1458" s="1" t="s">
        <v>8778</v>
      </c>
      <c r="B1458" s="1" t="s">
        <v>8779</v>
      </c>
      <c r="C1458">
        <v>8850</v>
      </c>
      <c r="D1458">
        <v>1525000490</v>
      </c>
      <c r="E1458">
        <v>1525000490</v>
      </c>
      <c r="F1458" s="2">
        <v>-2.4167579525799999E-2</v>
      </c>
      <c r="G1458" s="2">
        <v>-2.4167579525799999E-2</v>
      </c>
      <c r="H1458">
        <v>8847658</v>
      </c>
      <c r="I1458" s="2">
        <v>-0.32160903978499999</v>
      </c>
      <c r="J1458" s="2">
        <v>0</v>
      </c>
      <c r="K1458">
        <v>5</v>
      </c>
      <c r="L1458" s="1" t="s">
        <v>11739</v>
      </c>
      <c r="M1458" s="1" t="s">
        <v>8779</v>
      </c>
      <c r="N1458">
        <v>1</v>
      </c>
      <c r="O1458">
        <v>0</v>
      </c>
      <c r="P1458">
        <v>0</v>
      </c>
      <c r="Q1458">
        <v>0</v>
      </c>
      <c r="R1458" s="19">
        <f>BWscncns[[#This Row],[C fx]]*4+BWscncns[[#This Row],[C fg]]*2+BWscncns[[#This Row],[C fm]]</f>
        <v>4</v>
      </c>
      <c r="S1458">
        <v>7290</v>
      </c>
      <c r="T1458">
        <v>9066781</v>
      </c>
      <c r="U1458" s="13">
        <v>0.80403400000000003</v>
      </c>
      <c r="V1458" s="13">
        <v>1.2437290000000001</v>
      </c>
      <c r="W1458">
        <v>3997</v>
      </c>
      <c r="X1458">
        <v>79</v>
      </c>
      <c r="Z1458" s="10">
        <f>IF($N1458&lt;&gt;0,constants!$L$2,IF($O1458&lt;&gt;0,constants!$M$2,IF($P1458&lt;&gt;0,constants!$N$2,0)))</f>
        <v>10125.48</v>
      </c>
      <c r="AA1458" s="10">
        <f>IF($N1458&lt;&gt;0,constants!$L$2,IF($O1458&lt;&gt;0,constants!$M$2,IF($P1458&lt;&gt;0,constants!$P$2,0)))</f>
        <v>10125.48</v>
      </c>
      <c r="AB1458" s="11">
        <f>constants!$O$2</f>
        <v>4861.32</v>
      </c>
      <c r="AC1458" s="11">
        <f>VLOOKUP(BWscncns[[#This Row],[scanner]],[0]!ScnrAvgBW,2,FALSE)/1000</f>
        <v>3794.4265750962772</v>
      </c>
      <c r="AD1458" s="8">
        <f>(1+$F1458)*Z1458</f>
        <v>9880.7716568631022</v>
      </c>
      <c r="AE1458" s="8">
        <f>(1+$F1458)*AA1458</f>
        <v>9880.7716568631022</v>
      </c>
      <c r="AF1458" s="8">
        <f>(1+$F1458)*AB1458</f>
        <v>4743.8336622996376</v>
      </c>
      <c r="AG1458" s="8">
        <f>(1+$F1458)*AC1458</f>
        <v>3702.7244690878292</v>
      </c>
      <c r="AH1458" s="8">
        <f>(1+$F1458)*$T1458/1000</f>
        <v>8847.6588491394868</v>
      </c>
      <c r="AI1458" s="8">
        <f>(1+BWscncns[[#This Row],[pid_error]]*K_p)*BWscncns[[#This Row],[dbw]]/1000</f>
        <v>8957.2199245697429</v>
      </c>
      <c r="AJ1458" s="13">
        <f>BWscncns[[#This Row],[Torflow prgrssv alt vote]]/VLOOKUP(BWscncns[[#This Row],[class]],AltBWtotl,2,FALSE)*100</f>
        <v>7.6770040633423631E-2</v>
      </c>
      <c r="AK1458">
        <f>IF(D1458=E1458,1,0)</f>
        <v>1</v>
      </c>
    </row>
    <row r="1459" spans="1:37">
      <c r="A1459" s="1" t="s">
        <v>6574</v>
      </c>
      <c r="B1459" s="1" t="s">
        <v>6575</v>
      </c>
      <c r="C1459">
        <v>9470</v>
      </c>
      <c r="D1459">
        <v>1524183747</v>
      </c>
      <c r="E1459">
        <v>1524967741</v>
      </c>
      <c r="F1459" s="2">
        <v>0.693053270429</v>
      </c>
      <c r="G1459" s="2">
        <v>0.693053270429</v>
      </c>
      <c r="H1459">
        <v>13523537</v>
      </c>
      <c r="I1459" s="2">
        <v>-2.2957502670000001E-2</v>
      </c>
      <c r="J1459" s="2">
        <v>0</v>
      </c>
      <c r="K1459">
        <v>4</v>
      </c>
      <c r="L1459" s="1" t="s">
        <v>11782</v>
      </c>
      <c r="M1459" s="1" t="s">
        <v>6575</v>
      </c>
      <c r="N1459">
        <v>0</v>
      </c>
      <c r="O1459">
        <v>1</v>
      </c>
      <c r="P1459">
        <v>0</v>
      </c>
      <c r="Q1459">
        <v>0</v>
      </c>
      <c r="R1459" s="19">
        <f>BWscncns[[#This Row],[C fx]]*4+BWscncns[[#This Row],[C fg]]*2+BWscncns[[#This Row],[C fm]]</f>
        <v>2</v>
      </c>
      <c r="S1459">
        <v>8680</v>
      </c>
      <c r="T1459">
        <v>6648895</v>
      </c>
      <c r="U1459" s="13">
        <v>1.30548</v>
      </c>
      <c r="V1459" s="13">
        <v>0.76600199999999996</v>
      </c>
      <c r="W1459">
        <v>1961</v>
      </c>
      <c r="X1459">
        <v>39</v>
      </c>
      <c r="Z1459" s="10">
        <f>IF($N1459&lt;&gt;0,constants!$L$2,IF($O1459&lt;&gt;0,constants!$M$2,IF($P1459&lt;&gt;0,constants!$N$2,0)))</f>
        <v>9721.3799999999992</v>
      </c>
      <c r="AA1459" s="10">
        <f>IF($N1459&lt;&gt;0,constants!$L$2,IF($O1459&lt;&gt;0,constants!$M$2,IF($P1459&lt;&gt;0,constants!$P$2,0)))</f>
        <v>9721.3799999999992</v>
      </c>
      <c r="AB1459" s="11">
        <f>constants!$O$2</f>
        <v>4861.32</v>
      </c>
      <c r="AC1459" s="11">
        <f>VLOOKUP(BWscncns[[#This Row],[scanner]],[0]!ScnrAvgBW,2,FALSE)/1000</f>
        <v>4819.491751072962</v>
      </c>
      <c r="AD1459" s="8">
        <f>(1+$F1459)*Z1459</f>
        <v>16458.814202083071</v>
      </c>
      <c r="AE1459" s="8">
        <f>(1+$F1459)*AA1459</f>
        <v>16458.814202083071</v>
      </c>
      <c r="AF1459" s="8">
        <f>(1+$F1459)*AB1459</f>
        <v>8230.4737246019049</v>
      </c>
      <c r="AG1459" s="8">
        <f>(1+$F1459)*AC1459</f>
        <v>8159.6562709596665</v>
      </c>
      <c r="AH1459" s="8">
        <f>(1+$F1459)*$T1459/1000</f>
        <v>11256.933424489027</v>
      </c>
      <c r="AI1459" s="8">
        <f>(1+BWscncns[[#This Row],[pid_error]]*K_p)*BWscncns[[#This Row],[dbw]]/1000</f>
        <v>8952.9142122445119</v>
      </c>
      <c r="AJ1459" s="13">
        <f>BWscncns[[#This Row],[Torflow prgrssv alt vote]]/VLOOKUP(BWscncns[[#This Row],[class]],AltBWtotl,2,FALSE)*100</f>
        <v>3.127519770327148E-2</v>
      </c>
      <c r="AK1459">
        <f>IF(D1459=E1459,1,0)</f>
        <v>0</v>
      </c>
    </row>
    <row r="1460" spans="1:37">
      <c r="A1460" s="1" t="s">
        <v>4032</v>
      </c>
      <c r="B1460" s="1" t="s">
        <v>4033</v>
      </c>
      <c r="C1460">
        <v>7880</v>
      </c>
      <c r="D1460">
        <v>1524972789</v>
      </c>
      <c r="E1460">
        <v>1524972789</v>
      </c>
      <c r="F1460" s="2">
        <v>-0.21323745173700001</v>
      </c>
      <c r="G1460" s="2">
        <v>-0.21323745173700001</v>
      </c>
      <c r="H1460">
        <v>7881623</v>
      </c>
      <c r="I1460" s="2">
        <v>1.9749122036399998E-2</v>
      </c>
      <c r="J1460" s="2">
        <v>0</v>
      </c>
      <c r="K1460">
        <v>5</v>
      </c>
      <c r="L1460" s="1" t="s">
        <v>11793</v>
      </c>
      <c r="M1460" s="1" t="s">
        <v>4033</v>
      </c>
      <c r="N1460">
        <v>1</v>
      </c>
      <c r="O1460">
        <v>0</v>
      </c>
      <c r="P1460">
        <v>0</v>
      </c>
      <c r="Q1460">
        <v>0</v>
      </c>
      <c r="R1460" s="19">
        <f>BWscncns[[#This Row],[C fx]]*4+BWscncns[[#This Row],[C fg]]*2+BWscncns[[#This Row],[C fm]]</f>
        <v>4</v>
      </c>
      <c r="S1460">
        <v>9370</v>
      </c>
      <c r="T1460">
        <v>10017792</v>
      </c>
      <c r="U1460" s="13">
        <v>0.93533599999999995</v>
      </c>
      <c r="V1460" s="13">
        <v>1.0691349999999999</v>
      </c>
      <c r="W1460">
        <v>3594</v>
      </c>
      <c r="X1460">
        <v>71</v>
      </c>
      <c r="Z1460" s="10">
        <f>IF($N1460&lt;&gt;0,constants!$L$2,IF($O1460&lt;&gt;0,constants!$M$2,IF($P1460&lt;&gt;0,constants!$N$2,0)))</f>
        <v>10125.48</v>
      </c>
      <c r="AA1460" s="10">
        <f>IF($N1460&lt;&gt;0,constants!$L$2,IF($O1460&lt;&gt;0,constants!$M$2,IF($P1460&lt;&gt;0,constants!$P$2,0)))</f>
        <v>10125.48</v>
      </c>
      <c r="AB1460" s="11">
        <f>constants!$O$2</f>
        <v>4861.32</v>
      </c>
      <c r="AC1460" s="11">
        <f>VLOOKUP(BWscncns[[#This Row],[scanner]],[0]!ScnrAvgBW,2,FALSE)/1000</f>
        <v>3794.4265750962772</v>
      </c>
      <c r="AD1460" s="8">
        <f>(1+$F1460)*Z1460</f>
        <v>7966.3484471860402</v>
      </c>
      <c r="AE1460" s="8">
        <f>(1+$F1460)*AA1460</f>
        <v>7966.3484471860402</v>
      </c>
      <c r="AF1460" s="8">
        <f>(1+$F1460)*AB1460</f>
        <v>3824.7045111218868</v>
      </c>
      <c r="AG1460" s="8">
        <f>(1+$F1460)*AC1460</f>
        <v>2985.3127214195943</v>
      </c>
      <c r="AH1460" s="8">
        <f>(1+$F1460)*$T1460/1000</f>
        <v>7881.6235618886949</v>
      </c>
      <c r="AI1460" s="8">
        <f>(1+BWscncns[[#This Row],[pid_error]]*K_p)*BWscncns[[#This Row],[dbw]]/1000</f>
        <v>8949.7077809443472</v>
      </c>
      <c r="AJ1460" s="13">
        <f>BWscncns[[#This Row],[Torflow prgrssv alt vote]]/VLOOKUP(BWscncns[[#This Row],[class]],AltBWtotl,2,FALSE)*100</f>
        <v>7.6705655972086478E-2</v>
      </c>
      <c r="AK1460">
        <f>IF(D1460=E1460,1,0)</f>
        <v>1</v>
      </c>
    </row>
    <row r="1461" spans="1:37">
      <c r="A1461" s="1" t="s">
        <v>4997</v>
      </c>
      <c r="B1461" s="1" t="s">
        <v>4998</v>
      </c>
      <c r="C1461">
        <v>18700</v>
      </c>
      <c r="D1461">
        <v>1524087705</v>
      </c>
      <c r="E1461">
        <v>1524963313</v>
      </c>
      <c r="F1461" s="2">
        <v>-0.30422571676799998</v>
      </c>
      <c r="G1461" s="2">
        <v>-0.30422571676799998</v>
      </c>
      <c r="H1461">
        <v>7226960</v>
      </c>
      <c r="I1461" s="2">
        <v>0.58419912966300003</v>
      </c>
      <c r="J1461" s="2">
        <v>0</v>
      </c>
      <c r="K1461">
        <v>5</v>
      </c>
      <c r="L1461" s="1" t="s">
        <v>11706</v>
      </c>
      <c r="M1461" s="1" t="s">
        <v>4998</v>
      </c>
      <c r="N1461">
        <v>0</v>
      </c>
      <c r="O1461">
        <v>1</v>
      </c>
      <c r="P1461">
        <v>0</v>
      </c>
      <c r="Q1461">
        <v>0</v>
      </c>
      <c r="R1461" s="19">
        <f>BWscncns[[#This Row],[C fx]]*4+BWscncns[[#This Row],[C fg]]*2+BWscncns[[#This Row],[C fm]]</f>
        <v>2</v>
      </c>
      <c r="S1461">
        <v>12800</v>
      </c>
      <c r="T1461">
        <v>10552766</v>
      </c>
      <c r="U1461" s="13">
        <v>1.212952</v>
      </c>
      <c r="V1461" s="13">
        <v>0.82443500000000003</v>
      </c>
      <c r="W1461">
        <v>2281</v>
      </c>
      <c r="X1461">
        <v>45</v>
      </c>
      <c r="Z1461" s="10">
        <f>IF($N1461&lt;&gt;0,constants!$L$2,IF($O1461&lt;&gt;0,constants!$M$2,IF($P1461&lt;&gt;0,constants!$N$2,0)))</f>
        <v>9721.3799999999992</v>
      </c>
      <c r="AA1461" s="10">
        <f>IF($N1461&lt;&gt;0,constants!$L$2,IF($O1461&lt;&gt;0,constants!$M$2,IF($P1461&lt;&gt;0,constants!$P$2,0)))</f>
        <v>9721.3799999999992</v>
      </c>
      <c r="AB1461" s="11">
        <f>constants!$O$2</f>
        <v>4861.32</v>
      </c>
      <c r="AC1461" s="11">
        <f>VLOOKUP(BWscncns[[#This Row],[scanner]],[0]!ScnrAvgBW,2,FALSE)/1000</f>
        <v>3794.4265750962772</v>
      </c>
      <c r="AD1461" s="8">
        <f>(1+$F1461)*Z1461</f>
        <v>6763.8862015258992</v>
      </c>
      <c r="AE1461" s="8">
        <f>(1+$F1461)*AA1461</f>
        <v>6763.8862015258992</v>
      </c>
      <c r="AF1461" s="8">
        <f>(1+$F1461)*AB1461</f>
        <v>3382.3814385613859</v>
      </c>
      <c r="AG1461" s="8">
        <f>(1+$F1461)*AC1461</f>
        <v>2640.0644305640649</v>
      </c>
      <c r="AH1461" s="8">
        <f>(1+$F1461)*$T1461/1000</f>
        <v>7342.3431997650196</v>
      </c>
      <c r="AI1461" s="8">
        <f>(1+BWscncns[[#This Row],[pid_error]]*K_p)*BWscncns[[#This Row],[dbw]]/1000</f>
        <v>8947.5545998825091</v>
      </c>
      <c r="AJ1461" s="13">
        <f>BWscncns[[#This Row],[Torflow prgrssv alt vote]]/VLOOKUP(BWscncns[[#This Row],[class]],AltBWtotl,2,FALSE)*100</f>
        <v>3.1256474979892181E-2</v>
      </c>
      <c r="AK1461">
        <f>IF(D1461=E1461,1,0)</f>
        <v>0</v>
      </c>
    </row>
    <row r="1462" spans="1:37">
      <c r="A1462" s="1" t="s">
        <v>8214</v>
      </c>
      <c r="B1462" s="1" t="s">
        <v>8215</v>
      </c>
      <c r="C1462">
        <v>10700</v>
      </c>
      <c r="D1462">
        <v>1524943423</v>
      </c>
      <c r="E1462">
        <v>1525009194</v>
      </c>
      <c r="F1462" s="2">
        <v>0.53459700184699999</v>
      </c>
      <c r="G1462" s="2">
        <v>0.53459700184699999</v>
      </c>
      <c r="H1462">
        <v>10832444</v>
      </c>
      <c r="I1462" s="2">
        <v>2.4915003324700001E-2</v>
      </c>
      <c r="J1462" s="2">
        <v>0</v>
      </c>
      <c r="K1462">
        <v>2</v>
      </c>
      <c r="L1462" s="1" t="s">
        <v>11570</v>
      </c>
      <c r="M1462" s="1" t="s">
        <v>8215</v>
      </c>
      <c r="N1462">
        <v>0</v>
      </c>
      <c r="O1462">
        <v>1</v>
      </c>
      <c r="P1462">
        <v>0</v>
      </c>
      <c r="Q1462">
        <v>0</v>
      </c>
      <c r="R1462" s="19">
        <f>BWscncns[[#This Row],[C fx]]*4+BWscncns[[#This Row],[C fg]]*2+BWscncns[[#This Row],[C fm]]</f>
        <v>2</v>
      </c>
      <c r="S1462">
        <v>10600</v>
      </c>
      <c r="T1462">
        <v>7058820</v>
      </c>
      <c r="U1462" s="13">
        <v>1.5016670000000001</v>
      </c>
      <c r="V1462" s="13">
        <v>0.66592600000000002</v>
      </c>
      <c r="W1462">
        <v>1372</v>
      </c>
      <c r="X1462">
        <v>27</v>
      </c>
      <c r="Z1462" s="10">
        <f>IF($N1462&lt;&gt;0,constants!$L$2,IF($O1462&lt;&gt;0,constants!$M$2,IF($P1462&lt;&gt;0,constants!$N$2,0)))</f>
        <v>9721.3799999999992</v>
      </c>
      <c r="AA1462" s="10">
        <f>IF($N1462&lt;&gt;0,constants!$L$2,IF($O1462&lt;&gt;0,constants!$M$2,IF($P1462&lt;&gt;0,constants!$P$2,0)))</f>
        <v>9721.3799999999992</v>
      </c>
      <c r="AB1462" s="11">
        <f>constants!$O$2</f>
        <v>4861.32</v>
      </c>
      <c r="AC1462" s="11">
        <f>VLOOKUP(BWscncns[[#This Row],[scanner]],[0]!ScnrAvgBW,2,FALSE)/1000</f>
        <v>8853.6095214723919</v>
      </c>
      <c r="AD1462" s="8">
        <f>(1+$F1462)*Z1462</f>
        <v>14918.400601815389</v>
      </c>
      <c r="AE1462" s="8">
        <f>(1+$F1462)*AA1462</f>
        <v>14918.400601815389</v>
      </c>
      <c r="AF1462" s="8">
        <f>(1+$F1462)*AB1462</f>
        <v>7460.1670970188579</v>
      </c>
      <c r="AG1462" s="8">
        <f>(1+$F1462)*AC1462</f>
        <v>13586.722627175586</v>
      </c>
      <c r="AH1462" s="8">
        <f>(1+$F1462)*$T1462/1000</f>
        <v>10832.44400857764</v>
      </c>
      <c r="AI1462" s="8">
        <f>(1+BWscncns[[#This Row],[pid_error]]*K_p)*BWscncns[[#This Row],[dbw]]/1000</f>
        <v>8945.6320042888201</v>
      </c>
      <c r="AJ1462" s="13">
        <f>BWscncns[[#This Row],[Torflow prgrssv alt vote]]/VLOOKUP(BWscncns[[#This Row],[class]],AltBWtotl,2,FALSE)*100</f>
        <v>3.1249758780465868E-2</v>
      </c>
      <c r="AK1462">
        <f>IF(D1462=E1462,1,0)</f>
        <v>0</v>
      </c>
    </row>
    <row r="1463" spans="1:37">
      <c r="A1463" s="1" t="s">
        <v>7562</v>
      </c>
      <c r="B1463" s="1" t="s">
        <v>7563</v>
      </c>
      <c r="C1463">
        <v>10500</v>
      </c>
      <c r="D1463">
        <v>1524944637</v>
      </c>
      <c r="E1463">
        <v>1525009122</v>
      </c>
      <c r="F1463" s="2">
        <v>1.40946310352</v>
      </c>
      <c r="G1463" s="2">
        <v>1.40946310352</v>
      </c>
      <c r="H1463">
        <v>12632525</v>
      </c>
      <c r="I1463" s="2">
        <v>0.98924854482400004</v>
      </c>
      <c r="J1463" s="2">
        <v>0</v>
      </c>
      <c r="K1463">
        <v>1</v>
      </c>
      <c r="L1463" s="1" t="s">
        <v>11549</v>
      </c>
      <c r="M1463" s="1" t="s">
        <v>7563</v>
      </c>
      <c r="N1463">
        <v>0</v>
      </c>
      <c r="O1463">
        <v>1</v>
      </c>
      <c r="P1463">
        <v>0</v>
      </c>
      <c r="Q1463">
        <v>0</v>
      </c>
      <c r="R1463" s="19">
        <f>BWscncns[[#This Row],[C fx]]*4+BWscncns[[#This Row],[C fg]]*2+BWscncns[[#This Row],[C fm]]</f>
        <v>2</v>
      </c>
      <c r="S1463">
        <v>9670</v>
      </c>
      <c r="T1463">
        <v>5242880</v>
      </c>
      <c r="U1463" s="13">
        <v>1.844406</v>
      </c>
      <c r="V1463" s="13">
        <v>0.54218</v>
      </c>
      <c r="W1463">
        <v>580</v>
      </c>
      <c r="X1463">
        <v>11</v>
      </c>
      <c r="Z1463" s="10">
        <f>IF($N1463&lt;&gt;0,constants!$L$2,IF($O1463&lt;&gt;0,constants!$M$2,IF($P1463&lt;&gt;0,constants!$N$2,0)))</f>
        <v>9721.3799999999992</v>
      </c>
      <c r="AA1463" s="10">
        <f>IF($N1463&lt;&gt;0,constants!$L$2,IF($O1463&lt;&gt;0,constants!$M$2,IF($P1463&lt;&gt;0,constants!$P$2,0)))</f>
        <v>9721.3799999999992</v>
      </c>
      <c r="AB1463" s="11">
        <f>constants!$O$2</f>
        <v>4861.32</v>
      </c>
      <c r="AC1463" s="11">
        <f>VLOOKUP(BWscncns[[#This Row],[scanner]],[0]!ScnrAvgBW,2,FALSE)/1000</f>
        <v>11818.828055288463</v>
      </c>
      <c r="AD1463" s="8">
        <f>(1+$F1463)*Z1463</f>
        <v>23423.306425297258</v>
      </c>
      <c r="AE1463" s="8">
        <f>(1+$F1463)*AA1463</f>
        <v>23423.306425297258</v>
      </c>
      <c r="AF1463" s="8">
        <f>(1+$F1463)*AB1463</f>
        <v>11713.171174403848</v>
      </c>
      <c r="AG1463" s="8">
        <f>(1+$F1463)*AC1463</f>
        <v>28477.030126064587</v>
      </c>
      <c r="AH1463" s="8">
        <f>(1+$F1463)*$T1463/1000</f>
        <v>12632.525916182938</v>
      </c>
      <c r="AI1463" s="8">
        <f>(1+BWscncns[[#This Row],[pid_error]]*K_p)*BWscncns[[#This Row],[dbw]]/1000</f>
        <v>8937.7029580914696</v>
      </c>
      <c r="AJ1463" s="13">
        <f>BWscncns[[#This Row],[Torflow prgrssv alt vote]]/VLOOKUP(BWscncns[[#This Row],[class]],AltBWtotl,2,FALSE)*100</f>
        <v>3.1222060258896053E-2</v>
      </c>
      <c r="AK1463">
        <f>IF(D1463=E1463,1,0)</f>
        <v>0</v>
      </c>
    </row>
    <row r="1464" spans="1:37">
      <c r="A1464" s="1" t="s">
        <v>7245</v>
      </c>
      <c r="B1464" s="1" t="s">
        <v>7246</v>
      </c>
      <c r="C1464">
        <v>2690</v>
      </c>
      <c r="D1464">
        <v>1524100330</v>
      </c>
      <c r="E1464">
        <v>1524962688</v>
      </c>
      <c r="F1464" s="2">
        <v>1.4058812787699999</v>
      </c>
      <c r="G1464" s="2">
        <v>1.4058812787699999</v>
      </c>
      <c r="H1464">
        <v>12613746</v>
      </c>
      <c r="I1464" s="2">
        <v>0.85963378003699997</v>
      </c>
      <c r="J1464" s="2">
        <v>0</v>
      </c>
      <c r="K1464">
        <v>3</v>
      </c>
      <c r="L1464" s="1" t="s">
        <v>11592</v>
      </c>
      <c r="M1464" s="1" t="s">
        <v>7246</v>
      </c>
      <c r="N1464">
        <v>0</v>
      </c>
      <c r="O1464">
        <v>1</v>
      </c>
      <c r="P1464">
        <v>0</v>
      </c>
      <c r="Q1464">
        <v>0</v>
      </c>
      <c r="R1464" s="19">
        <f>BWscncns[[#This Row],[C fx]]*4+BWscncns[[#This Row],[C fg]]*2+BWscncns[[#This Row],[C fm]]</f>
        <v>2</v>
      </c>
      <c r="S1464">
        <v>5570</v>
      </c>
      <c r="T1464">
        <v>5242880</v>
      </c>
      <c r="U1464" s="13">
        <v>1.0623929999999999</v>
      </c>
      <c r="V1464" s="13">
        <v>0.94127099999999997</v>
      </c>
      <c r="W1464">
        <v>2912</v>
      </c>
      <c r="X1464">
        <v>58</v>
      </c>
      <c r="Z1464" s="10">
        <f>IF($N1464&lt;&gt;0,constants!$L$2,IF($O1464&lt;&gt;0,constants!$M$2,IF($P1464&lt;&gt;0,constants!$N$2,0)))</f>
        <v>9721.3799999999992</v>
      </c>
      <c r="AA1464" s="10">
        <f>IF($N1464&lt;&gt;0,constants!$L$2,IF($O1464&lt;&gt;0,constants!$M$2,IF($P1464&lt;&gt;0,constants!$P$2,0)))</f>
        <v>9721.3799999999992</v>
      </c>
      <c r="AB1464" s="11">
        <f>constants!$O$2</f>
        <v>4861.32</v>
      </c>
      <c r="AC1464" s="11">
        <f>VLOOKUP(BWscncns[[#This Row],[scanner]],[0]!ScnrAvgBW,2,FALSE)/1000</f>
        <v>6440.9193022088357</v>
      </c>
      <c r="AD1464" s="8">
        <f>(1+$F1464)*Z1464</f>
        <v>23388.4861458091</v>
      </c>
      <c r="AE1464" s="8">
        <f>(1+$F1464)*AA1464</f>
        <v>23388.4861458091</v>
      </c>
      <c r="AF1464" s="8">
        <f>(1+$F1464)*AB1464</f>
        <v>11695.758778110176</v>
      </c>
      <c r="AG1464" s="8">
        <f>(1+$F1464)*AC1464</f>
        <v>15496.08716725257</v>
      </c>
      <c r="AH1464" s="8">
        <f>(1+$F1464)*$T1464/1000</f>
        <v>12613.746838837656</v>
      </c>
      <c r="AI1464" s="8">
        <f>(1+BWscncns[[#This Row],[pid_error]]*K_p)*BWscncns[[#This Row],[dbw]]/1000</f>
        <v>8928.3134194188278</v>
      </c>
      <c r="AJ1464" s="13">
        <f>BWscncns[[#This Row],[Torflow prgrssv alt vote]]/VLOOKUP(BWscncns[[#This Row],[class]],AltBWtotl,2,FALSE)*100</f>
        <v>3.1189259801819434E-2</v>
      </c>
      <c r="AK1464">
        <f>IF(D1464=E1464,1,0)</f>
        <v>0</v>
      </c>
    </row>
    <row r="1465" spans="1:37">
      <c r="A1465" s="1" t="s">
        <v>749</v>
      </c>
      <c r="B1465" s="1" t="s">
        <v>750</v>
      </c>
      <c r="C1465">
        <v>7100</v>
      </c>
      <c r="D1465">
        <v>1524950825</v>
      </c>
      <c r="E1465">
        <v>1524950825</v>
      </c>
      <c r="F1465" s="2">
        <v>0.45792272863</v>
      </c>
      <c r="G1465" s="2">
        <v>0.45792272863</v>
      </c>
      <c r="H1465">
        <v>7100290</v>
      </c>
      <c r="I1465" s="2">
        <v>-0.91713890579000001</v>
      </c>
      <c r="J1465" s="2">
        <v>0</v>
      </c>
      <c r="K1465">
        <v>2</v>
      </c>
      <c r="L1465" s="1" t="s">
        <v>11581</v>
      </c>
      <c r="M1465" s="1" t="s">
        <v>750</v>
      </c>
      <c r="N1465">
        <v>0</v>
      </c>
      <c r="O1465">
        <v>0</v>
      </c>
      <c r="P1465">
        <v>1</v>
      </c>
      <c r="Q1465">
        <v>0</v>
      </c>
      <c r="R1465" s="19">
        <f>BWscncns[[#This Row],[C fx]]*4+BWscncns[[#This Row],[C fg]]*2+BWscncns[[#This Row],[C fm]]</f>
        <v>1</v>
      </c>
      <c r="S1465">
        <v>7100</v>
      </c>
      <c r="T1465">
        <v>7258112</v>
      </c>
      <c r="U1465" s="13">
        <v>0.97821599999999997</v>
      </c>
      <c r="V1465" s="13">
        <v>1.0222690000000001</v>
      </c>
      <c r="W1465">
        <v>3445</v>
      </c>
      <c r="X1465">
        <v>68</v>
      </c>
      <c r="Z1465" s="10">
        <f>IF($N1465&lt;&gt;0,constants!$L$2,IF($O1465&lt;&gt;0,constants!$M$2,IF($P1465&lt;&gt;0,constants!$N$2,0)))</f>
        <v>1117.99</v>
      </c>
      <c r="AA1465" s="10">
        <f>IF($N1465&lt;&gt;0,constants!$L$2,IF($O1465&lt;&gt;0,constants!$M$2,IF($P1465&lt;&gt;0,constants!$P$2,0)))</f>
        <v>4051.45</v>
      </c>
      <c r="AB1465" s="11">
        <f>constants!$O$2</f>
        <v>4861.32</v>
      </c>
      <c r="AC1465" s="11">
        <f>VLOOKUP(BWscncns[[#This Row],[scanner]],[0]!ScnrAvgBW,2,FALSE)/1000</f>
        <v>8853.6095214723919</v>
      </c>
      <c r="AD1465" s="8">
        <f>(1+$F1465)*Z1465</f>
        <v>1629.9430313810537</v>
      </c>
      <c r="AE1465" s="8">
        <f>(1+$F1465)*AA1465</f>
        <v>5906.7010389080133</v>
      </c>
      <c r="AF1465" s="8">
        <f>(1+$F1465)*AB1465</f>
        <v>7087.4289191435919</v>
      </c>
      <c r="AG1465" s="8">
        <f>(1+$F1465)*AC1465</f>
        <v>12907.878551769578</v>
      </c>
      <c r="AH1465" s="8">
        <f>(1+$F1465)*$T1465/1000</f>
        <v>10581.766451742145</v>
      </c>
      <c r="AI1465" s="8">
        <f>(1+BWscncns[[#This Row],[pid_error]]*K_p)*BWscncns[[#This Row],[dbw]]/1000</f>
        <v>8919.9392258710723</v>
      </c>
      <c r="AJ1465" s="13">
        <f>BWscncns[[#This Row],[Torflow prgrssv alt vote]]/VLOOKUP(BWscncns[[#This Row],[class]],AltBWtotl,2,FALSE)*100</f>
        <v>0.17592501400937621</v>
      </c>
      <c r="AK1465">
        <f>IF(D1465=E1465,1,0)</f>
        <v>1</v>
      </c>
    </row>
    <row r="1466" spans="1:37">
      <c r="A1466" s="1" t="s">
        <v>2545</v>
      </c>
      <c r="B1466" s="1" t="s">
        <v>2546</v>
      </c>
      <c r="C1466">
        <v>13200</v>
      </c>
      <c r="D1466">
        <v>1523913471</v>
      </c>
      <c r="E1466">
        <v>1524956210</v>
      </c>
      <c r="F1466" s="2">
        <v>0.29990295564800001</v>
      </c>
      <c r="G1466" s="2">
        <v>0.29990295564800001</v>
      </c>
      <c r="H1466">
        <v>9522693</v>
      </c>
      <c r="I1466" s="2">
        <v>-0.36391571017199997</v>
      </c>
      <c r="J1466" s="2">
        <v>0</v>
      </c>
      <c r="K1466">
        <v>4</v>
      </c>
      <c r="L1466" s="1" t="s">
        <v>11781</v>
      </c>
      <c r="M1466" s="1" t="s">
        <v>2546</v>
      </c>
      <c r="N1466">
        <v>0</v>
      </c>
      <c r="O1466">
        <v>1</v>
      </c>
      <c r="P1466">
        <v>0</v>
      </c>
      <c r="Q1466">
        <v>0</v>
      </c>
      <c r="R1466" s="19">
        <f>BWscncns[[#This Row],[C fx]]*4+BWscncns[[#This Row],[C fg]]*2+BWscncns[[#This Row],[C fm]]</f>
        <v>2</v>
      </c>
      <c r="S1466">
        <v>8260</v>
      </c>
      <c r="T1466">
        <v>7725425</v>
      </c>
      <c r="U1466" s="13">
        <v>1.069197</v>
      </c>
      <c r="V1466" s="13">
        <v>0.93528100000000003</v>
      </c>
      <c r="W1466">
        <v>2870</v>
      </c>
      <c r="X1466">
        <v>57</v>
      </c>
      <c r="Z1466" s="10">
        <f>IF($N1466&lt;&gt;0,constants!$L$2,IF($O1466&lt;&gt;0,constants!$M$2,IF($P1466&lt;&gt;0,constants!$N$2,0)))</f>
        <v>9721.3799999999992</v>
      </c>
      <c r="AA1466" s="10">
        <f>IF($N1466&lt;&gt;0,constants!$L$2,IF($O1466&lt;&gt;0,constants!$M$2,IF($P1466&lt;&gt;0,constants!$P$2,0)))</f>
        <v>9721.3799999999992</v>
      </c>
      <c r="AB1466" s="11">
        <f>constants!$O$2</f>
        <v>4861.32</v>
      </c>
      <c r="AC1466" s="11">
        <f>VLOOKUP(BWscncns[[#This Row],[scanner]],[0]!ScnrAvgBW,2,FALSE)/1000</f>
        <v>4819.491751072962</v>
      </c>
      <c r="AD1466" s="8">
        <f>(1+$F1466)*Z1466</f>
        <v>12636.850594977353</v>
      </c>
      <c r="AE1466" s="8">
        <f>(1+$F1466)*AA1466</f>
        <v>12636.850594977353</v>
      </c>
      <c r="AF1466" s="8">
        <f>(1+$F1466)*AB1466</f>
        <v>6319.2442363507344</v>
      </c>
      <c r="AG1466" s="8">
        <f>(1+$F1466)*AC1466</f>
        <v>6264.8715719408983</v>
      </c>
      <c r="AH1466" s="8">
        <f>(1+$F1466)*$T1466/1000</f>
        <v>10042.30279113695</v>
      </c>
      <c r="AI1466" s="8">
        <f>(1+BWscncns[[#This Row],[pid_error]]*K_p)*BWscncns[[#This Row],[dbw]]/1000</f>
        <v>8883.8638955684746</v>
      </c>
      <c r="AJ1466" s="13">
        <f>BWscncns[[#This Row],[Torflow prgrssv alt vote]]/VLOOKUP(BWscncns[[#This Row],[class]],AltBWtotl,2,FALSE)*100</f>
        <v>3.103398436710849E-2</v>
      </c>
      <c r="AK1466">
        <f>IF(D1466=E1466,1,0)</f>
        <v>0</v>
      </c>
    </row>
    <row r="1467" spans="1:37">
      <c r="A1467" s="1" t="s">
        <v>9660</v>
      </c>
      <c r="B1467" s="1" t="s">
        <v>9661</v>
      </c>
      <c r="C1467">
        <v>8970</v>
      </c>
      <c r="D1467">
        <v>1524959635</v>
      </c>
      <c r="E1467">
        <v>1524959635</v>
      </c>
      <c r="F1467" s="2">
        <v>1.9772356836899999E-2</v>
      </c>
      <c r="G1467" s="2">
        <v>1.9772356836899999E-2</v>
      </c>
      <c r="H1467">
        <v>8966467</v>
      </c>
      <c r="I1467" s="2">
        <v>0.49790327585499999</v>
      </c>
      <c r="J1467" s="2">
        <v>0</v>
      </c>
      <c r="K1467">
        <v>6</v>
      </c>
      <c r="L1467" s="1" t="s">
        <v>11603</v>
      </c>
      <c r="M1467" s="1" t="s">
        <v>9661</v>
      </c>
      <c r="N1467">
        <v>0</v>
      </c>
      <c r="O1467">
        <v>0</v>
      </c>
      <c r="P1467">
        <v>1</v>
      </c>
      <c r="Q1467">
        <v>0</v>
      </c>
      <c r="R1467" s="19">
        <f>BWscncns[[#This Row],[C fx]]*4+BWscncns[[#This Row],[C fg]]*2+BWscncns[[#This Row],[C fm]]</f>
        <v>1</v>
      </c>
      <c r="S1467">
        <v>8420</v>
      </c>
      <c r="T1467">
        <v>8792617</v>
      </c>
      <c r="U1467" s="13">
        <v>0.95762199999999997</v>
      </c>
      <c r="V1467" s="13">
        <v>1.044254</v>
      </c>
      <c r="W1467">
        <v>3521</v>
      </c>
      <c r="X1467">
        <v>70</v>
      </c>
      <c r="Z1467" s="10">
        <f>IF($N1467&lt;&gt;0,constants!$L$2,IF($O1467&lt;&gt;0,constants!$M$2,IF($P1467&lt;&gt;0,constants!$N$2,0)))</f>
        <v>1117.99</v>
      </c>
      <c r="AA1467" s="10">
        <f>IF($N1467&lt;&gt;0,constants!$L$2,IF($O1467&lt;&gt;0,constants!$M$2,IF($P1467&lt;&gt;0,constants!$P$2,0)))</f>
        <v>4051.45</v>
      </c>
      <c r="AB1467" s="11">
        <f>constants!$O$2</f>
        <v>4861.32</v>
      </c>
      <c r="AC1467" s="11">
        <f>VLOOKUP(BWscncns[[#This Row],[scanner]],[0]!ScnrAvgBW,2,FALSE)/1000</f>
        <v>2386.3111194805197</v>
      </c>
      <c r="AD1467" s="8">
        <f>(1+$F1467)*Z1467</f>
        <v>1140.0952972200857</v>
      </c>
      <c r="AE1467" s="8">
        <f>(1+$F1467)*AA1467</f>
        <v>4131.5567151068581</v>
      </c>
      <c r="AF1467" s="8">
        <f>(1+$F1467)*AB1467</f>
        <v>4957.4397537383584</v>
      </c>
      <c r="AG1467" s="8">
        <f>(1+$F1467)*AC1467</f>
        <v>2433.4941144587506</v>
      </c>
      <c r="AH1467" s="8">
        <f>(1+$F1467)*$T1467/1000</f>
        <v>8966.4677608541915</v>
      </c>
      <c r="AI1467" s="8">
        <f>(1+BWscncns[[#This Row],[pid_error]]*K_p)*BWscncns[[#This Row],[dbw]]/1000</f>
        <v>8879.5423804270977</v>
      </c>
      <c r="AJ1467" s="13">
        <f>BWscncns[[#This Row],[Torflow prgrssv alt vote]]/VLOOKUP(BWscncns[[#This Row],[class]],AltBWtotl,2,FALSE)*100</f>
        <v>0.17512828037468356</v>
      </c>
      <c r="AK1467">
        <f>IF(D1467=E1467,1,0)</f>
        <v>1</v>
      </c>
    </row>
    <row r="1468" spans="1:37">
      <c r="A1468" s="1" t="s">
        <v>5282</v>
      </c>
      <c r="B1468" s="1" t="s">
        <v>49</v>
      </c>
      <c r="C1468">
        <v>10400</v>
      </c>
      <c r="D1468">
        <v>1524998498</v>
      </c>
      <c r="E1468">
        <v>1524998498</v>
      </c>
      <c r="F1468" s="2">
        <v>0.41377410178500001</v>
      </c>
      <c r="G1468" s="2">
        <v>0.41377410178500001</v>
      </c>
      <c r="H1468">
        <v>10399404</v>
      </c>
      <c r="I1468" s="2">
        <v>0.147761599602</v>
      </c>
      <c r="J1468" s="2">
        <v>0</v>
      </c>
      <c r="K1468">
        <v>3</v>
      </c>
      <c r="L1468" s="1" t="s">
        <v>11606</v>
      </c>
      <c r="M1468" s="1" t="s">
        <v>49</v>
      </c>
      <c r="N1468">
        <v>1</v>
      </c>
      <c r="O1468">
        <v>0</v>
      </c>
      <c r="P1468">
        <v>0</v>
      </c>
      <c r="Q1468">
        <v>0</v>
      </c>
      <c r="R1468" s="19">
        <f>BWscncns[[#This Row],[C fx]]*4+BWscncns[[#This Row],[C fg]]*2+BWscncns[[#This Row],[C fm]]</f>
        <v>4</v>
      </c>
      <c r="S1468">
        <v>9890</v>
      </c>
      <c r="T1468">
        <v>7355775</v>
      </c>
      <c r="U1468" s="13">
        <v>1.344522</v>
      </c>
      <c r="V1468" s="13">
        <v>0.74375899999999995</v>
      </c>
      <c r="W1468">
        <v>1810</v>
      </c>
      <c r="X1468">
        <v>36</v>
      </c>
      <c r="Z1468" s="10">
        <f>IF($N1468&lt;&gt;0,constants!$L$2,IF($O1468&lt;&gt;0,constants!$M$2,IF($P1468&lt;&gt;0,constants!$N$2,0)))</f>
        <v>10125.48</v>
      </c>
      <c r="AA1468" s="10">
        <f>IF($N1468&lt;&gt;0,constants!$L$2,IF($O1468&lt;&gt;0,constants!$M$2,IF($P1468&lt;&gt;0,constants!$P$2,0)))</f>
        <v>10125.48</v>
      </c>
      <c r="AB1468" s="11">
        <f>constants!$O$2</f>
        <v>4861.32</v>
      </c>
      <c r="AC1468" s="11">
        <f>VLOOKUP(BWscncns[[#This Row],[scanner]],[0]!ScnrAvgBW,2,FALSE)/1000</f>
        <v>6440.9193022088357</v>
      </c>
      <c r="AD1468" s="8">
        <f>(1+$F1468)*Z1468</f>
        <v>14315.141392141983</v>
      </c>
      <c r="AE1468" s="8">
        <f>(1+$F1468)*AA1468</f>
        <v>14315.141392141983</v>
      </c>
      <c r="AF1468" s="8">
        <f>(1+$F1468)*AB1468</f>
        <v>6872.808316489456</v>
      </c>
      <c r="AG1468" s="8">
        <f>(1+$F1468)*AC1468</f>
        <v>9106.0049011499668</v>
      </c>
      <c r="AH1468" s="8">
        <f>(1+$F1468)*$T1468/1000</f>
        <v>10399.404193557559</v>
      </c>
      <c r="AI1468" s="8">
        <f>(1+BWscncns[[#This Row],[pid_error]]*K_p)*BWscncns[[#This Row],[dbw]]/1000</f>
        <v>8877.5895967787801</v>
      </c>
      <c r="AJ1468" s="13">
        <f>BWscncns[[#This Row],[Torflow prgrssv alt vote]]/VLOOKUP(BWscncns[[#This Row],[class]],AltBWtotl,2,FALSE)*100</f>
        <v>7.6087549464104842E-2</v>
      </c>
      <c r="AK1468">
        <f>IF(D1468=E1468,1,0)</f>
        <v>1</v>
      </c>
    </row>
    <row r="1469" spans="1:37">
      <c r="A1469" s="1" t="s">
        <v>3117</v>
      </c>
      <c r="B1469" s="1" t="s">
        <v>3118</v>
      </c>
      <c r="C1469">
        <v>13200</v>
      </c>
      <c r="D1469">
        <v>1524851727</v>
      </c>
      <c r="E1469">
        <v>1524989730</v>
      </c>
      <c r="F1469" s="2">
        <v>1.5064494447600001</v>
      </c>
      <c r="G1469" s="2">
        <v>1.5064494447600001</v>
      </c>
      <c r="H1469">
        <v>12923045</v>
      </c>
      <c r="I1469" s="2">
        <v>0.231685677378</v>
      </c>
      <c r="J1469" s="2">
        <v>0</v>
      </c>
      <c r="K1469">
        <v>1</v>
      </c>
      <c r="L1469" s="1" t="s">
        <v>11532</v>
      </c>
      <c r="M1469" s="1" t="s">
        <v>3118</v>
      </c>
      <c r="N1469">
        <v>0</v>
      </c>
      <c r="O1469">
        <v>1</v>
      </c>
      <c r="P1469">
        <v>0</v>
      </c>
      <c r="Q1469">
        <v>0</v>
      </c>
      <c r="R1469" s="19">
        <f>BWscncns[[#This Row],[C fx]]*4+BWscncns[[#This Row],[C fg]]*2+BWscncns[[#This Row],[C fm]]</f>
        <v>2</v>
      </c>
      <c r="S1469">
        <v>11700</v>
      </c>
      <c r="T1469">
        <v>5055255</v>
      </c>
      <c r="U1469" s="13">
        <v>2.3144230000000001</v>
      </c>
      <c r="V1469" s="13">
        <v>0.43207299999999998</v>
      </c>
      <c r="W1469">
        <v>199</v>
      </c>
      <c r="X1469">
        <v>3</v>
      </c>
      <c r="Z1469" s="10">
        <f>IF($N1469&lt;&gt;0,constants!$L$2,IF($O1469&lt;&gt;0,constants!$M$2,IF($P1469&lt;&gt;0,constants!$N$2,0)))</f>
        <v>9721.3799999999992</v>
      </c>
      <c r="AA1469" s="10">
        <f>IF($N1469&lt;&gt;0,constants!$L$2,IF($O1469&lt;&gt;0,constants!$M$2,IF($P1469&lt;&gt;0,constants!$P$2,0)))</f>
        <v>9721.3799999999992</v>
      </c>
      <c r="AB1469" s="11">
        <f>constants!$O$2</f>
        <v>4861.32</v>
      </c>
      <c r="AC1469" s="11">
        <f>VLOOKUP(BWscncns[[#This Row],[scanner]],[0]!ScnrAvgBW,2,FALSE)/1000</f>
        <v>11818.828055288463</v>
      </c>
      <c r="AD1469" s="8">
        <f>(1+$F1469)*Z1469</f>
        <v>24366.14750330097</v>
      </c>
      <c r="AE1469" s="8">
        <f>(1+$F1469)*AA1469</f>
        <v>24366.14750330097</v>
      </c>
      <c r="AF1469" s="8">
        <f>(1+$F1469)*AB1469</f>
        <v>12184.652814800684</v>
      </c>
      <c r="AG1469" s="8">
        <f>(1+$F1469)*AC1469</f>
        <v>29623.29501689168</v>
      </c>
      <c r="AH1469" s="8">
        <f>(1+$F1469)*$T1469/1000</f>
        <v>12670.741087870216</v>
      </c>
      <c r="AI1469" s="8">
        <f>(1+BWscncns[[#This Row],[pid_error]]*K_p)*BWscncns[[#This Row],[dbw]]/1000</f>
        <v>8862.9980439351075</v>
      </c>
      <c r="AJ1469" s="13">
        <f>BWscncns[[#This Row],[Torflow prgrssv alt vote]]/VLOOKUP(BWscncns[[#This Row],[class]],AltBWtotl,2,FALSE)*100</f>
        <v>3.0961093728416992E-2</v>
      </c>
      <c r="AK1469">
        <f>IF(D1469=E1469,1,0)</f>
        <v>0</v>
      </c>
    </row>
    <row r="1470" spans="1:37">
      <c r="A1470" s="1" t="s">
        <v>10789</v>
      </c>
      <c r="B1470" s="1" t="s">
        <v>49</v>
      </c>
      <c r="C1470">
        <v>8180</v>
      </c>
      <c r="D1470">
        <v>1524632964</v>
      </c>
      <c r="E1470">
        <v>1524959606</v>
      </c>
      <c r="F1470" s="2">
        <v>0.42260558393300002</v>
      </c>
      <c r="G1470" s="2">
        <v>0.42260558393300002</v>
      </c>
      <c r="H1470">
        <v>12191506</v>
      </c>
      <c r="I1470" s="2">
        <v>0.499078604486</v>
      </c>
      <c r="J1470" s="2">
        <v>0</v>
      </c>
      <c r="K1470">
        <v>4</v>
      </c>
      <c r="L1470" s="1" t="s">
        <v>11747</v>
      </c>
      <c r="M1470" s="1" t="s">
        <v>49</v>
      </c>
      <c r="N1470">
        <v>0</v>
      </c>
      <c r="O1470">
        <v>1</v>
      </c>
      <c r="P1470">
        <v>0</v>
      </c>
      <c r="Q1470">
        <v>0</v>
      </c>
      <c r="R1470" s="19">
        <f>BWscncns[[#This Row],[C fx]]*4+BWscncns[[#This Row],[C fg]]*2+BWscncns[[#This Row],[C fm]]</f>
        <v>2</v>
      </c>
      <c r="S1470">
        <v>7820</v>
      </c>
      <c r="T1470">
        <v>7315307</v>
      </c>
      <c r="U1470" s="13">
        <v>1.068991</v>
      </c>
      <c r="V1470" s="13">
        <v>0.93546099999999999</v>
      </c>
      <c r="W1470">
        <v>2872</v>
      </c>
      <c r="X1470">
        <v>57</v>
      </c>
      <c r="Z1470" s="10">
        <f>IF($N1470&lt;&gt;0,constants!$L$2,IF($O1470&lt;&gt;0,constants!$M$2,IF($P1470&lt;&gt;0,constants!$N$2,0)))</f>
        <v>9721.3799999999992</v>
      </c>
      <c r="AA1470" s="10">
        <f>IF($N1470&lt;&gt;0,constants!$L$2,IF($O1470&lt;&gt;0,constants!$M$2,IF($P1470&lt;&gt;0,constants!$P$2,0)))</f>
        <v>9721.3799999999992</v>
      </c>
      <c r="AB1470" s="11">
        <f>constants!$O$2</f>
        <v>4861.32</v>
      </c>
      <c r="AC1470" s="11">
        <f>VLOOKUP(BWscncns[[#This Row],[scanner]],[0]!ScnrAvgBW,2,FALSE)/1000</f>
        <v>4819.491751072962</v>
      </c>
      <c r="AD1470" s="8">
        <f>(1+$F1470)*Z1470</f>
        <v>13829.689471534588</v>
      </c>
      <c r="AE1470" s="8">
        <f>(1+$F1470)*AA1470</f>
        <v>13829.689471534588</v>
      </c>
      <c r="AF1470" s="8">
        <f>(1+$F1470)*AB1470</f>
        <v>6915.7409772851715</v>
      </c>
      <c r="AG1470" s="8">
        <f>(1+$F1470)*AC1470</f>
        <v>6856.2358767954283</v>
      </c>
      <c r="AH1470" s="8">
        <f>(1+$F1470)*$T1470/1000</f>
        <v>10406.796586384162</v>
      </c>
      <c r="AI1470" s="8">
        <f>(1+BWscncns[[#This Row],[pid_error]]*K_p)*BWscncns[[#This Row],[dbw]]/1000</f>
        <v>8861.0517931920804</v>
      </c>
      <c r="AJ1470" s="13">
        <f>BWscncns[[#This Row],[Torflow prgrssv alt vote]]/VLOOKUP(BWscncns[[#This Row],[class]],AltBWtotl,2,FALSE)*100</f>
        <v>3.0954294894503777E-2</v>
      </c>
      <c r="AK1470">
        <f>IF(D1470=E1470,1,0)</f>
        <v>0</v>
      </c>
    </row>
    <row r="1471" spans="1:37">
      <c r="A1471" s="1" t="s">
        <v>4427</v>
      </c>
      <c r="B1471" s="1" t="s">
        <v>4428</v>
      </c>
      <c r="C1471">
        <v>9160</v>
      </c>
      <c r="D1471">
        <v>1524676334</v>
      </c>
      <c r="E1471">
        <v>1524998183</v>
      </c>
      <c r="F1471" s="2">
        <v>0.38781348073600003</v>
      </c>
      <c r="G1471" s="2">
        <v>0.38781348073600003</v>
      </c>
      <c r="H1471">
        <v>11251223</v>
      </c>
      <c r="I1471" s="2">
        <v>-0.287912628093</v>
      </c>
      <c r="J1471" s="2">
        <v>0</v>
      </c>
      <c r="K1471">
        <v>5</v>
      </c>
      <c r="L1471" s="1" t="s">
        <v>11759</v>
      </c>
      <c r="M1471" s="1" t="s">
        <v>4428</v>
      </c>
      <c r="N1471">
        <v>0</v>
      </c>
      <c r="O1471">
        <v>1</v>
      </c>
      <c r="P1471">
        <v>0</v>
      </c>
      <c r="Q1471">
        <v>0</v>
      </c>
      <c r="R1471" s="19">
        <f>BWscncns[[#This Row],[C fx]]*4+BWscncns[[#This Row],[C fg]]*2+BWscncns[[#This Row],[C fm]]</f>
        <v>2</v>
      </c>
      <c r="S1471">
        <v>7010</v>
      </c>
      <c r="T1471">
        <v>7413261</v>
      </c>
      <c r="U1471" s="13">
        <v>0.94560299999999997</v>
      </c>
      <c r="V1471" s="13">
        <v>1.0575270000000001</v>
      </c>
      <c r="W1471">
        <v>3559</v>
      </c>
      <c r="X1471">
        <v>71</v>
      </c>
      <c r="Z1471" s="10">
        <f>IF($N1471&lt;&gt;0,constants!$L$2,IF($O1471&lt;&gt;0,constants!$M$2,IF($P1471&lt;&gt;0,constants!$N$2,0)))</f>
        <v>9721.3799999999992</v>
      </c>
      <c r="AA1471" s="10">
        <f>IF($N1471&lt;&gt;0,constants!$L$2,IF($O1471&lt;&gt;0,constants!$M$2,IF($P1471&lt;&gt;0,constants!$P$2,0)))</f>
        <v>9721.3799999999992</v>
      </c>
      <c r="AB1471" s="11">
        <f>constants!$O$2</f>
        <v>4861.32</v>
      </c>
      <c r="AC1471" s="11">
        <f>VLOOKUP(BWscncns[[#This Row],[scanner]],[0]!ScnrAvgBW,2,FALSE)/1000</f>
        <v>3794.4265750962772</v>
      </c>
      <c r="AD1471" s="8">
        <f>(1+$F1471)*Z1471</f>
        <v>13491.462215357335</v>
      </c>
      <c r="AE1471" s="8">
        <f>(1+$F1471)*AA1471</f>
        <v>13491.462215357335</v>
      </c>
      <c r="AF1471" s="8">
        <f>(1+$F1471)*AB1471</f>
        <v>6746.6054301715312</v>
      </c>
      <c r="AG1471" s="8">
        <f>(1+$F1471)*AC1471</f>
        <v>5265.9563525815438</v>
      </c>
      <c r="AH1471" s="8">
        <f>(1+$F1471)*$T1471/1000</f>
        <v>10288.22355201444</v>
      </c>
      <c r="AI1471" s="8">
        <f>(1+BWscncns[[#This Row],[pid_error]]*K_p)*BWscncns[[#This Row],[dbw]]/1000</f>
        <v>8850.7422760072204</v>
      </c>
      <c r="AJ1471" s="13">
        <f>BWscncns[[#This Row],[Torflow prgrssv alt vote]]/VLOOKUP(BWscncns[[#This Row],[class]],AltBWtotl,2,FALSE)*100</f>
        <v>3.0918280678290156E-2</v>
      </c>
      <c r="AK1471">
        <f>IF(D1471=E1471,1,0)</f>
        <v>0</v>
      </c>
    </row>
    <row r="1472" spans="1:37">
      <c r="A1472" s="1" t="s">
        <v>11214</v>
      </c>
      <c r="B1472" s="1" t="s">
        <v>11215</v>
      </c>
      <c r="C1472">
        <v>11700</v>
      </c>
      <c r="D1472">
        <v>1524045140</v>
      </c>
      <c r="E1472">
        <v>1525004091</v>
      </c>
      <c r="F1472" s="2">
        <v>0.231081015049</v>
      </c>
      <c r="G1472" s="2">
        <v>0.231081015049</v>
      </c>
      <c r="H1472">
        <v>6135353</v>
      </c>
      <c r="I1472" s="2">
        <v>0.18226487779700001</v>
      </c>
      <c r="J1472" s="2">
        <v>0</v>
      </c>
      <c r="K1472">
        <v>4</v>
      </c>
      <c r="L1472" s="1" t="s">
        <v>11647</v>
      </c>
      <c r="M1472" s="1" t="s">
        <v>11215</v>
      </c>
      <c r="N1472">
        <v>0</v>
      </c>
      <c r="O1472">
        <v>1</v>
      </c>
      <c r="P1472">
        <v>0</v>
      </c>
      <c r="Q1472">
        <v>0</v>
      </c>
      <c r="R1472" s="19">
        <f>BWscncns[[#This Row],[C fx]]*4+BWscncns[[#This Row],[C fg]]*2+BWscncns[[#This Row],[C fm]]</f>
        <v>2</v>
      </c>
      <c r="S1472">
        <v>8860</v>
      </c>
      <c r="T1472">
        <v>7931979</v>
      </c>
      <c r="U1472" s="13">
        <v>1.116997</v>
      </c>
      <c r="V1472" s="13">
        <v>0.89525699999999997</v>
      </c>
      <c r="W1472">
        <v>2608</v>
      </c>
      <c r="X1472">
        <v>52</v>
      </c>
      <c r="Z1472" s="10">
        <f>IF($N1472&lt;&gt;0,constants!$L$2,IF($O1472&lt;&gt;0,constants!$M$2,IF($P1472&lt;&gt;0,constants!$N$2,0)))</f>
        <v>9721.3799999999992</v>
      </c>
      <c r="AA1472" s="10">
        <f>IF($N1472&lt;&gt;0,constants!$L$2,IF($O1472&lt;&gt;0,constants!$M$2,IF($P1472&lt;&gt;0,constants!$P$2,0)))</f>
        <v>9721.3799999999992</v>
      </c>
      <c r="AB1472" s="11">
        <f>constants!$O$2</f>
        <v>4861.32</v>
      </c>
      <c r="AC1472" s="11">
        <f>VLOOKUP(BWscncns[[#This Row],[scanner]],[0]!ScnrAvgBW,2,FALSE)/1000</f>
        <v>4819.491751072962</v>
      </c>
      <c r="AD1472" s="8">
        <f>(1+$F1472)*Z1472</f>
        <v>11967.806358077045</v>
      </c>
      <c r="AE1472" s="8">
        <f>(1+$F1472)*AA1472</f>
        <v>11967.806358077045</v>
      </c>
      <c r="AF1472" s="8">
        <f>(1+$F1472)*AB1472</f>
        <v>5984.6787600780035</v>
      </c>
      <c r="AG1472" s="8">
        <f>(1+$F1472)*AC1472</f>
        <v>5933.1847969311839</v>
      </c>
      <c r="AH1472" s="8">
        <f>(1+$F1472)*$T1472/1000</f>
        <v>9764.9087586673522</v>
      </c>
      <c r="AI1472" s="8">
        <f>(1+BWscncns[[#This Row],[pid_error]]*K_p)*BWscncns[[#This Row],[dbw]]/1000</f>
        <v>8848.4438793336758</v>
      </c>
      <c r="AJ1472" s="13">
        <f>BWscncns[[#This Row],[Torflow prgrssv alt vote]]/VLOOKUP(BWscncns[[#This Row],[class]],AltBWtotl,2,FALSE)*100</f>
        <v>3.0910251693686761E-2</v>
      </c>
      <c r="AK1472">
        <f>IF(D1472=E1472,1,0)</f>
        <v>0</v>
      </c>
    </row>
    <row r="1473" spans="1:37">
      <c r="A1473" s="1" t="s">
        <v>8646</v>
      </c>
      <c r="B1473" s="1" t="s">
        <v>8647</v>
      </c>
      <c r="C1473">
        <v>10300</v>
      </c>
      <c r="D1473">
        <v>1524528212</v>
      </c>
      <c r="E1473">
        <v>1524998226</v>
      </c>
      <c r="F1473" s="2">
        <v>1.3749811055000001</v>
      </c>
      <c r="G1473" s="2">
        <v>1.3749811055000001</v>
      </c>
      <c r="H1473">
        <v>12451740</v>
      </c>
      <c r="I1473" s="2">
        <v>-0.30873061944800001</v>
      </c>
      <c r="J1473" s="2">
        <v>0</v>
      </c>
      <c r="K1473">
        <v>2</v>
      </c>
      <c r="L1473" s="1" t="s">
        <v>11571</v>
      </c>
      <c r="M1473" s="1" t="s">
        <v>8647</v>
      </c>
      <c r="N1473">
        <v>0</v>
      </c>
      <c r="O1473">
        <v>1</v>
      </c>
      <c r="P1473">
        <v>0</v>
      </c>
      <c r="Q1473">
        <v>0</v>
      </c>
      <c r="R1473" s="19">
        <f>BWscncns[[#This Row],[C fx]]*4+BWscncns[[#This Row],[C fg]]*2+BWscncns[[#This Row],[C fm]]</f>
        <v>2</v>
      </c>
      <c r="S1473">
        <v>8500</v>
      </c>
      <c r="T1473">
        <v>5242880</v>
      </c>
      <c r="U1473" s="13">
        <v>1.621246</v>
      </c>
      <c r="V1473" s="13">
        <v>0.61680900000000005</v>
      </c>
      <c r="W1473">
        <v>1036</v>
      </c>
      <c r="X1473">
        <v>20</v>
      </c>
      <c r="Z1473" s="10">
        <f>IF($N1473&lt;&gt;0,constants!$L$2,IF($O1473&lt;&gt;0,constants!$M$2,IF($P1473&lt;&gt;0,constants!$N$2,0)))</f>
        <v>9721.3799999999992</v>
      </c>
      <c r="AA1473" s="10">
        <f>IF($N1473&lt;&gt;0,constants!$L$2,IF($O1473&lt;&gt;0,constants!$M$2,IF($P1473&lt;&gt;0,constants!$P$2,0)))</f>
        <v>9721.3799999999992</v>
      </c>
      <c r="AB1473" s="11">
        <f>constants!$O$2</f>
        <v>4861.32</v>
      </c>
      <c r="AC1473" s="11">
        <f>VLOOKUP(BWscncns[[#This Row],[scanner]],[0]!ScnrAvgBW,2,FALSE)/1000</f>
        <v>8853.6095214723919</v>
      </c>
      <c r="AD1473" s="8">
        <f>(1+$F1473)*Z1473</f>
        <v>23088.093819385587</v>
      </c>
      <c r="AE1473" s="8">
        <f>(1+$F1473)*AA1473</f>
        <v>23088.093819385587</v>
      </c>
      <c r="AF1473" s="8">
        <f>(1+$F1473)*AB1473</f>
        <v>11545.543147789258</v>
      </c>
      <c r="AG1473" s="8">
        <f>(1+$F1473)*AC1473</f>
        <v>21027.155328971825</v>
      </c>
      <c r="AH1473" s="8">
        <f>(1+$F1473)*$T1473/1000</f>
        <v>12451.74093840384</v>
      </c>
      <c r="AI1473" s="8">
        <f>(1+BWscncns[[#This Row],[pid_error]]*K_p)*BWscncns[[#This Row],[dbw]]/1000</f>
        <v>8847.3104692019187</v>
      </c>
      <c r="AJ1473" s="13">
        <f>BWscncns[[#This Row],[Torflow prgrssv alt vote]]/VLOOKUP(BWscncns[[#This Row],[class]],AltBWtotl,2,FALSE)*100</f>
        <v>3.0906292354290755E-2</v>
      </c>
      <c r="AK1473">
        <f>IF(D1473=E1473,1,0)</f>
        <v>0</v>
      </c>
    </row>
    <row r="1474" spans="1:37">
      <c r="A1474" s="1" t="s">
        <v>10595</v>
      </c>
      <c r="B1474" s="1" t="s">
        <v>10596</v>
      </c>
      <c r="C1474">
        <v>11200</v>
      </c>
      <c r="D1474">
        <v>1524920853</v>
      </c>
      <c r="E1474">
        <v>1524985992</v>
      </c>
      <c r="F1474" s="2">
        <v>0.109184398236</v>
      </c>
      <c r="G1474" s="2">
        <v>0.109184398236</v>
      </c>
      <c r="H1474">
        <v>9304513</v>
      </c>
      <c r="I1474" s="2">
        <v>-3.58472038694E-3</v>
      </c>
      <c r="J1474" s="2">
        <v>0</v>
      </c>
      <c r="K1474">
        <v>6</v>
      </c>
      <c r="L1474" s="1" t="s">
        <v>11753</v>
      </c>
      <c r="M1474" s="1" t="s">
        <v>10596</v>
      </c>
      <c r="N1474">
        <v>0</v>
      </c>
      <c r="O1474">
        <v>1</v>
      </c>
      <c r="P1474">
        <v>0</v>
      </c>
      <c r="Q1474">
        <v>0</v>
      </c>
      <c r="R1474" s="19">
        <f>BWscncns[[#This Row],[C fx]]*4+BWscncns[[#This Row],[C fg]]*2+BWscncns[[#This Row],[C fm]]</f>
        <v>2</v>
      </c>
      <c r="S1474">
        <v>5850</v>
      </c>
      <c r="T1474">
        <v>8388608</v>
      </c>
      <c r="U1474" s="13">
        <v>0.69737400000000005</v>
      </c>
      <c r="V1474" s="13">
        <v>1.4339500000000001</v>
      </c>
      <c r="W1474">
        <v>4286</v>
      </c>
      <c r="X1474">
        <v>85</v>
      </c>
      <c r="Z1474" s="10">
        <f>IF($N1474&lt;&gt;0,constants!$L$2,IF($O1474&lt;&gt;0,constants!$M$2,IF($P1474&lt;&gt;0,constants!$N$2,0)))</f>
        <v>9721.3799999999992</v>
      </c>
      <c r="AA1474" s="10">
        <f>IF($N1474&lt;&gt;0,constants!$L$2,IF($O1474&lt;&gt;0,constants!$M$2,IF($P1474&lt;&gt;0,constants!$P$2,0)))</f>
        <v>9721.3799999999992</v>
      </c>
      <c r="AB1474" s="11">
        <f>constants!$O$2</f>
        <v>4861.32</v>
      </c>
      <c r="AC1474" s="11">
        <f>VLOOKUP(BWscncns[[#This Row],[scanner]],[0]!ScnrAvgBW,2,FALSE)/1000</f>
        <v>2386.3111194805197</v>
      </c>
      <c r="AD1474" s="8">
        <f>(1+$F1474)*Z1474</f>
        <v>10782.803025323485</v>
      </c>
      <c r="AE1474" s="8">
        <f>(1+$F1474)*AA1474</f>
        <v>10782.803025323485</v>
      </c>
      <c r="AF1474" s="8">
        <f>(1+$F1474)*AB1474</f>
        <v>5392.1002988326309</v>
      </c>
      <c r="AG1474" s="8">
        <f>(1+$F1474)*AC1474</f>
        <v>2646.8590630648755</v>
      </c>
      <c r="AH1474" s="8">
        <f>(1+$F1474)*$T1474/1000</f>
        <v>9304.5131165176954</v>
      </c>
      <c r="AI1474" s="8">
        <f>(1+BWscncns[[#This Row],[pid_error]]*K_p)*BWscncns[[#This Row],[dbw]]/1000</f>
        <v>8846.5605582588487</v>
      </c>
      <c r="AJ1474" s="13">
        <f>BWscncns[[#This Row],[Torflow prgrssv alt vote]]/VLOOKUP(BWscncns[[#This Row],[class]],AltBWtotl,2,FALSE)*100</f>
        <v>3.0903672691860361E-2</v>
      </c>
      <c r="AK1474">
        <f>IF(D1474=E1474,1,0)</f>
        <v>0</v>
      </c>
    </row>
    <row r="1475" spans="1:37">
      <c r="A1475" s="1" t="s">
        <v>5566</v>
      </c>
      <c r="B1475" s="1" t="s">
        <v>164</v>
      </c>
      <c r="C1475">
        <v>8820</v>
      </c>
      <c r="D1475">
        <v>1525007235</v>
      </c>
      <c r="E1475">
        <v>1525007235</v>
      </c>
      <c r="F1475" s="2">
        <v>-6.3921065543099996E-3</v>
      </c>
      <c r="G1475" s="2">
        <v>-6.3921065543099996E-3</v>
      </c>
      <c r="H1475">
        <v>8817472</v>
      </c>
      <c r="I1475" s="2">
        <v>-0.73500996654499995</v>
      </c>
      <c r="J1475" s="2">
        <v>0</v>
      </c>
      <c r="K1475">
        <v>6</v>
      </c>
      <c r="L1475" s="1" t="s">
        <v>11552</v>
      </c>
      <c r="M1475" s="1" t="s">
        <v>164</v>
      </c>
      <c r="N1475">
        <v>0</v>
      </c>
      <c r="O1475">
        <v>0</v>
      </c>
      <c r="P1475">
        <v>1</v>
      </c>
      <c r="Q1475">
        <v>0</v>
      </c>
      <c r="R1475" s="19">
        <f>BWscncns[[#This Row],[C fx]]*4+BWscncns[[#This Row],[C fg]]*2+BWscncns[[#This Row],[C fm]]</f>
        <v>1</v>
      </c>
      <c r="S1475">
        <v>4930</v>
      </c>
      <c r="T1475">
        <v>8874197</v>
      </c>
      <c r="U1475" s="13">
        <v>0.55554300000000001</v>
      </c>
      <c r="V1475" s="13">
        <v>1.8000400000000001</v>
      </c>
      <c r="W1475">
        <v>4684</v>
      </c>
      <c r="X1475">
        <v>93</v>
      </c>
      <c r="Z1475" s="10">
        <f>IF($N1475&lt;&gt;0,constants!$L$2,IF($O1475&lt;&gt;0,constants!$M$2,IF($P1475&lt;&gt;0,constants!$N$2,0)))</f>
        <v>1117.99</v>
      </c>
      <c r="AA1475" s="10">
        <f>IF($N1475&lt;&gt;0,constants!$L$2,IF($O1475&lt;&gt;0,constants!$M$2,IF($P1475&lt;&gt;0,constants!$P$2,0)))</f>
        <v>4051.45</v>
      </c>
      <c r="AB1475" s="11">
        <f>constants!$O$2</f>
        <v>4861.32</v>
      </c>
      <c r="AC1475" s="11">
        <f>VLOOKUP(BWscncns[[#This Row],[scanner]],[0]!ScnrAvgBW,2,FALSE)/1000</f>
        <v>2386.3111194805197</v>
      </c>
      <c r="AD1475" s="8">
        <f>(1+$F1475)*Z1475</f>
        <v>1110.8436887933469</v>
      </c>
      <c r="AE1475" s="8">
        <f>(1+$F1475)*AA1475</f>
        <v>4025.5526999005406</v>
      </c>
      <c r="AF1475" s="8">
        <f>(1+$F1475)*AB1475</f>
        <v>4830.2459245654018</v>
      </c>
      <c r="AG1475" s="8">
        <f>(1+$F1475)*AC1475</f>
        <v>2371.0575645330655</v>
      </c>
      <c r="AH1475" s="8">
        <f>(1+$F1475)*$T1475/1000</f>
        <v>8817.472187192061</v>
      </c>
      <c r="AI1475" s="8">
        <f>(1+BWscncns[[#This Row],[pid_error]]*K_p)*BWscncns[[#This Row],[dbw]]/1000</f>
        <v>8845.8345935960297</v>
      </c>
      <c r="AJ1475" s="13">
        <f>BWscncns[[#This Row],[Torflow prgrssv alt vote]]/VLOOKUP(BWscncns[[#This Row],[class]],AltBWtotl,2,FALSE)*100</f>
        <v>0.17446347283280239</v>
      </c>
      <c r="AK1475">
        <f>IF(D1475=E1475,1,0)</f>
        <v>1</v>
      </c>
    </row>
    <row r="1476" spans="1:37">
      <c r="A1476" s="1" t="s">
        <v>696</v>
      </c>
      <c r="B1476" s="1" t="s">
        <v>49</v>
      </c>
      <c r="C1476">
        <v>11600</v>
      </c>
      <c r="D1476">
        <v>1524985656</v>
      </c>
      <c r="E1476">
        <v>1524985656</v>
      </c>
      <c r="F1476" s="2">
        <v>0.91394613835799998</v>
      </c>
      <c r="G1476" s="2">
        <v>0.91394613835799998</v>
      </c>
      <c r="H1476">
        <v>11601667</v>
      </c>
      <c r="I1476" s="2">
        <v>0.27825791276299999</v>
      </c>
      <c r="J1476" s="2">
        <v>0</v>
      </c>
      <c r="K1476">
        <v>3</v>
      </c>
      <c r="L1476" s="1" t="s">
        <v>11613</v>
      </c>
      <c r="M1476" s="1" t="s">
        <v>49</v>
      </c>
      <c r="N1476">
        <v>0</v>
      </c>
      <c r="O1476">
        <v>0</v>
      </c>
      <c r="P1476">
        <v>1</v>
      </c>
      <c r="Q1476">
        <v>0</v>
      </c>
      <c r="R1476" s="19">
        <f>BWscncns[[#This Row],[C fx]]*4+BWscncns[[#This Row],[C fg]]*2+BWscncns[[#This Row],[C fm]]</f>
        <v>1</v>
      </c>
      <c r="S1476">
        <v>9710</v>
      </c>
      <c r="T1476">
        <v>6061648</v>
      </c>
      <c r="U1476" s="13">
        <v>1.6018749999999999</v>
      </c>
      <c r="V1476" s="13">
        <v>0.62426899999999996</v>
      </c>
      <c r="W1476">
        <v>1085</v>
      </c>
      <c r="X1476">
        <v>21</v>
      </c>
      <c r="Z1476" s="10">
        <f>IF($N1476&lt;&gt;0,constants!$L$2,IF($O1476&lt;&gt;0,constants!$M$2,IF($P1476&lt;&gt;0,constants!$N$2,0)))</f>
        <v>1117.99</v>
      </c>
      <c r="AA1476" s="10">
        <f>IF($N1476&lt;&gt;0,constants!$L$2,IF($O1476&lt;&gt;0,constants!$M$2,IF($P1476&lt;&gt;0,constants!$P$2,0)))</f>
        <v>4051.45</v>
      </c>
      <c r="AB1476" s="11">
        <f>constants!$O$2</f>
        <v>4861.32</v>
      </c>
      <c r="AC1476" s="11">
        <f>VLOOKUP(BWscncns[[#This Row],[scanner]],[0]!ScnrAvgBW,2,FALSE)/1000</f>
        <v>6440.9193022088357</v>
      </c>
      <c r="AD1476" s="8">
        <f>(1+$F1476)*Z1476</f>
        <v>2139.7726432228601</v>
      </c>
      <c r="AE1476" s="8">
        <f>(1+$F1476)*AA1476</f>
        <v>7754.2570822505186</v>
      </c>
      <c r="AF1476" s="8">
        <f>(1+$F1476)*AB1476</f>
        <v>9304.3046413225111</v>
      </c>
      <c r="AG1476" s="8">
        <f>(1+$F1476)*AC1476</f>
        <v>12327.572625938104</v>
      </c>
      <c r="AH1476" s="8">
        <f>(1+$F1476)*$T1476/1000</f>
        <v>11601.667781685494</v>
      </c>
      <c r="AI1476" s="8">
        <f>(1+BWscncns[[#This Row],[pid_error]]*K_p)*BWscncns[[#This Row],[dbw]]/1000</f>
        <v>8831.6578908427473</v>
      </c>
      <c r="AJ1476" s="13">
        <f>BWscncns[[#This Row],[Torflow prgrssv alt vote]]/VLOOKUP(BWscncns[[#This Row],[class]],AltBWtotl,2,FALSE)*100</f>
        <v>0.17418387040869121</v>
      </c>
      <c r="AK1476">
        <f>IF(D1476=E1476,1,0)</f>
        <v>1</v>
      </c>
    </row>
    <row r="1477" spans="1:37">
      <c r="A1477" s="1" t="s">
        <v>6895</v>
      </c>
      <c r="B1477" s="1" t="s">
        <v>6896</v>
      </c>
      <c r="C1477">
        <v>6970</v>
      </c>
      <c r="D1477">
        <v>1524984608</v>
      </c>
      <c r="E1477">
        <v>1524984608</v>
      </c>
      <c r="F1477" s="2">
        <v>-0.34818615564099997</v>
      </c>
      <c r="G1477" s="2">
        <v>-0.34818615564099997</v>
      </c>
      <c r="H1477">
        <v>6965093</v>
      </c>
      <c r="I1477" s="2">
        <v>7.5996199665399999E-2</v>
      </c>
      <c r="J1477" s="2">
        <v>0</v>
      </c>
      <c r="K1477">
        <v>3</v>
      </c>
      <c r="L1477" s="1" t="s">
        <v>11691</v>
      </c>
      <c r="M1477" s="1" t="s">
        <v>6896</v>
      </c>
      <c r="N1477">
        <v>1</v>
      </c>
      <c r="O1477">
        <v>0</v>
      </c>
      <c r="P1477">
        <v>0</v>
      </c>
      <c r="Q1477">
        <v>0</v>
      </c>
      <c r="R1477" s="19">
        <f>BWscncns[[#This Row],[C fx]]*4+BWscncns[[#This Row],[C fg]]*2+BWscncns[[#This Row],[C fm]]</f>
        <v>4</v>
      </c>
      <c r="S1477">
        <v>10100</v>
      </c>
      <c r="T1477">
        <v>10685709</v>
      </c>
      <c r="U1477" s="13">
        <v>0.94518800000000003</v>
      </c>
      <c r="V1477" s="13">
        <v>1.0579909999999999</v>
      </c>
      <c r="W1477">
        <v>3561</v>
      </c>
      <c r="X1477">
        <v>71</v>
      </c>
      <c r="Z1477" s="10">
        <f>IF($N1477&lt;&gt;0,constants!$L$2,IF($O1477&lt;&gt;0,constants!$M$2,IF($P1477&lt;&gt;0,constants!$N$2,0)))</f>
        <v>10125.48</v>
      </c>
      <c r="AA1477" s="10">
        <f>IF($N1477&lt;&gt;0,constants!$L$2,IF($O1477&lt;&gt;0,constants!$M$2,IF($P1477&lt;&gt;0,constants!$P$2,0)))</f>
        <v>10125.48</v>
      </c>
      <c r="AB1477" s="11">
        <f>constants!$O$2</f>
        <v>4861.32</v>
      </c>
      <c r="AC1477" s="11">
        <f>VLOOKUP(BWscncns[[#This Row],[scanner]],[0]!ScnrAvgBW,2,FALSE)/1000</f>
        <v>6440.9193022088357</v>
      </c>
      <c r="AD1477" s="8">
        <f>(1+$F1477)*Z1477</f>
        <v>6599.9280447801675</v>
      </c>
      <c r="AE1477" s="8">
        <f>(1+$F1477)*AA1477</f>
        <v>6599.9280447801675</v>
      </c>
      <c r="AF1477" s="8">
        <f>(1+$F1477)*AB1477</f>
        <v>3168.675677859294</v>
      </c>
      <c r="AG1477" s="8">
        <f>(1+$F1477)*AC1477</f>
        <v>4198.2803715788286</v>
      </c>
      <c r="AH1477" s="8">
        <f>(1+$F1477)*$T1477/1000</f>
        <v>6965.0930629915656</v>
      </c>
      <c r="AI1477" s="8">
        <f>(1+BWscncns[[#This Row],[pid_error]]*K_p)*BWscncns[[#This Row],[dbw]]/1000</f>
        <v>8825.4010314957832</v>
      </c>
      <c r="AJ1477" s="13">
        <f>BWscncns[[#This Row],[Torflow prgrssv alt vote]]/VLOOKUP(BWscncns[[#This Row],[class]],AltBWtotl,2,FALSE)*100</f>
        <v>7.5640254621384073E-2</v>
      </c>
      <c r="AK1477">
        <f>IF(D1477=E1477,1,0)</f>
        <v>1</v>
      </c>
    </row>
    <row r="1478" spans="1:37">
      <c r="A1478" s="1" t="s">
        <v>4372</v>
      </c>
      <c r="B1478" s="1" t="s">
        <v>4373</v>
      </c>
      <c r="C1478">
        <v>11000</v>
      </c>
      <c r="D1478">
        <v>1525000343</v>
      </c>
      <c r="E1478">
        <v>1525000343</v>
      </c>
      <c r="F1478" s="2">
        <v>0.657320797909</v>
      </c>
      <c r="G1478" s="2">
        <v>0.657320797909</v>
      </c>
      <c r="H1478">
        <v>10998310</v>
      </c>
      <c r="I1478" s="2">
        <v>0.21547073411699999</v>
      </c>
      <c r="J1478" s="2">
        <v>0</v>
      </c>
      <c r="K1478">
        <v>3</v>
      </c>
      <c r="L1478" s="1" t="s">
        <v>11634</v>
      </c>
      <c r="M1478" s="1" t="s">
        <v>4373</v>
      </c>
      <c r="N1478">
        <v>0</v>
      </c>
      <c r="O1478">
        <v>1</v>
      </c>
      <c r="P1478">
        <v>0</v>
      </c>
      <c r="Q1478">
        <v>0</v>
      </c>
      <c r="R1478" s="19">
        <f>BWscncns[[#This Row],[C fx]]*4+BWscncns[[#This Row],[C fg]]*2+BWscncns[[#This Row],[C fm]]</f>
        <v>2</v>
      </c>
      <c r="S1478">
        <v>9220</v>
      </c>
      <c r="T1478">
        <v>6636199</v>
      </c>
      <c r="U1478" s="13">
        <v>1.3893500000000001</v>
      </c>
      <c r="V1478" s="13">
        <v>0.71976099999999998</v>
      </c>
      <c r="W1478">
        <v>1682</v>
      </c>
      <c r="X1478">
        <v>33</v>
      </c>
      <c r="Z1478" s="10">
        <f>IF($N1478&lt;&gt;0,constants!$L$2,IF($O1478&lt;&gt;0,constants!$M$2,IF($P1478&lt;&gt;0,constants!$N$2,0)))</f>
        <v>9721.3799999999992</v>
      </c>
      <c r="AA1478" s="10">
        <f>IF($N1478&lt;&gt;0,constants!$L$2,IF($O1478&lt;&gt;0,constants!$M$2,IF($P1478&lt;&gt;0,constants!$P$2,0)))</f>
        <v>9721.3799999999992</v>
      </c>
      <c r="AB1478" s="11">
        <f>constants!$O$2</f>
        <v>4861.32</v>
      </c>
      <c r="AC1478" s="11">
        <f>VLOOKUP(BWscncns[[#This Row],[scanner]],[0]!ScnrAvgBW,2,FALSE)/1000</f>
        <v>6440.9193022088357</v>
      </c>
      <c r="AD1478" s="8">
        <f>(1+$F1478)*Z1478</f>
        <v>16111.445258376594</v>
      </c>
      <c r="AE1478" s="8">
        <f>(1+$F1478)*AA1478</f>
        <v>16111.445258376594</v>
      </c>
      <c r="AF1478" s="8">
        <f>(1+$F1478)*AB1478</f>
        <v>8056.7667412909796</v>
      </c>
      <c r="AG1478" s="8">
        <f>(1+$F1478)*AC1478</f>
        <v>10674.669517204227</v>
      </c>
      <c r="AH1478" s="8">
        <f>(1+$F1478)*$T1478/1000</f>
        <v>10998.310621762908</v>
      </c>
      <c r="AI1478" s="8">
        <f>(1+BWscncns[[#This Row],[pid_error]]*K_p)*BWscncns[[#This Row],[dbw]]/1000</f>
        <v>8817.2548108814553</v>
      </c>
      <c r="AJ1478" s="13">
        <f>BWscncns[[#This Row],[Torflow prgrssv alt vote]]/VLOOKUP(BWscncns[[#This Row],[class]],AltBWtotl,2,FALSE)*100</f>
        <v>3.0801298981877012E-2</v>
      </c>
      <c r="AK1478">
        <f>IF(D1478=E1478,1,0)</f>
        <v>1</v>
      </c>
    </row>
    <row r="1479" spans="1:37">
      <c r="A1479" s="1" t="s">
        <v>8280</v>
      </c>
      <c r="B1479" s="1" t="s">
        <v>8281</v>
      </c>
      <c r="C1479">
        <v>7870</v>
      </c>
      <c r="D1479">
        <v>1524267820</v>
      </c>
      <c r="E1479">
        <v>1525000490</v>
      </c>
      <c r="F1479" s="2">
        <v>0.172412787545</v>
      </c>
      <c r="G1479" s="2">
        <v>0.172412787545</v>
      </c>
      <c r="H1479">
        <v>9094171</v>
      </c>
      <c r="I1479" s="2">
        <v>0.29652484965199999</v>
      </c>
      <c r="J1479" s="2">
        <v>0</v>
      </c>
      <c r="K1479">
        <v>5</v>
      </c>
      <c r="L1479" s="1" t="s">
        <v>11739</v>
      </c>
      <c r="M1479" s="1" t="s">
        <v>8281</v>
      </c>
      <c r="N1479">
        <v>0</v>
      </c>
      <c r="O1479">
        <v>1</v>
      </c>
      <c r="P1479">
        <v>0</v>
      </c>
      <c r="Q1479">
        <v>0</v>
      </c>
      <c r="R1479" s="19">
        <f>BWscncns[[#This Row],[C fx]]*4+BWscncns[[#This Row],[C fg]]*2+BWscncns[[#This Row],[C fm]]</f>
        <v>2</v>
      </c>
      <c r="S1479">
        <v>6580</v>
      </c>
      <c r="T1479">
        <v>8103936</v>
      </c>
      <c r="U1479" s="13">
        <v>0.81195099999999998</v>
      </c>
      <c r="V1479" s="13">
        <v>1.2316009999999999</v>
      </c>
      <c r="W1479">
        <v>3978</v>
      </c>
      <c r="X1479">
        <v>79</v>
      </c>
      <c r="Z1479" s="10">
        <f>IF($N1479&lt;&gt;0,constants!$L$2,IF($O1479&lt;&gt;0,constants!$M$2,IF($P1479&lt;&gt;0,constants!$N$2,0)))</f>
        <v>9721.3799999999992</v>
      </c>
      <c r="AA1479" s="10">
        <f>IF($N1479&lt;&gt;0,constants!$L$2,IF($O1479&lt;&gt;0,constants!$M$2,IF($P1479&lt;&gt;0,constants!$P$2,0)))</f>
        <v>9721.3799999999992</v>
      </c>
      <c r="AB1479" s="11">
        <f>constants!$O$2</f>
        <v>4861.32</v>
      </c>
      <c r="AC1479" s="11">
        <f>VLOOKUP(BWscncns[[#This Row],[scanner]],[0]!ScnrAvgBW,2,FALSE)/1000</f>
        <v>3794.4265750962772</v>
      </c>
      <c r="AD1479" s="8">
        <f>(1+$F1479)*Z1479</f>
        <v>11397.470224584211</v>
      </c>
      <c r="AE1479" s="8">
        <f>(1+$F1479)*AA1479</f>
        <v>11397.470224584211</v>
      </c>
      <c r="AF1479" s="8">
        <f>(1+$F1479)*AB1479</f>
        <v>5699.4737323482586</v>
      </c>
      <c r="AG1479" s="8">
        <f>(1+$F1479)*AC1479</f>
        <v>4448.6342380434535</v>
      </c>
      <c r="AH1479" s="8">
        <f>(1+$F1479)*$T1479/1000</f>
        <v>9501.1581958462757</v>
      </c>
      <c r="AI1479" s="8">
        <f>(1+BWscncns[[#This Row],[pid_error]]*K_p)*BWscncns[[#This Row],[dbw]]/1000</f>
        <v>8802.5470979231377</v>
      </c>
      <c r="AJ1479" s="13">
        <f>BWscncns[[#This Row],[Torflow prgrssv alt vote]]/VLOOKUP(BWscncns[[#This Row],[class]],AltBWtotl,2,FALSE)*100</f>
        <v>3.0749920556972052E-2</v>
      </c>
      <c r="AK1479">
        <f>IF(D1479=E1479,1,0)</f>
        <v>0</v>
      </c>
    </row>
    <row r="1480" spans="1:37">
      <c r="A1480" s="1" t="s">
        <v>2087</v>
      </c>
      <c r="B1480" s="1" t="s">
        <v>2088</v>
      </c>
      <c r="C1480">
        <v>7770</v>
      </c>
      <c r="D1480">
        <v>1524754216</v>
      </c>
      <c r="E1480">
        <v>1524995088</v>
      </c>
      <c r="F1480" s="2">
        <v>0.56640965005599997</v>
      </c>
      <c r="G1480" s="2">
        <v>0.56640965005599997</v>
      </c>
      <c r="H1480">
        <v>11256896</v>
      </c>
      <c r="I1480" s="2">
        <v>0.464870860454</v>
      </c>
      <c r="J1480" s="2">
        <v>0</v>
      </c>
      <c r="K1480">
        <v>4</v>
      </c>
      <c r="L1480" s="1" t="s">
        <v>11674</v>
      </c>
      <c r="M1480" s="1" t="s">
        <v>2088</v>
      </c>
      <c r="N1480">
        <v>0</v>
      </c>
      <c r="O1480">
        <v>1</v>
      </c>
      <c r="P1480">
        <v>0</v>
      </c>
      <c r="Q1480">
        <v>0</v>
      </c>
      <c r="R1480" s="19">
        <f>BWscncns[[#This Row],[C fx]]*4+BWscncns[[#This Row],[C fg]]*2+BWscncns[[#This Row],[C fm]]</f>
        <v>2</v>
      </c>
      <c r="S1480">
        <v>7760</v>
      </c>
      <c r="T1480">
        <v>6858752</v>
      </c>
      <c r="U1480" s="13">
        <v>1.1314010000000001</v>
      </c>
      <c r="V1480" s="13">
        <v>0.88385999999999998</v>
      </c>
      <c r="W1480">
        <v>2545</v>
      </c>
      <c r="X1480">
        <v>50</v>
      </c>
      <c r="Z1480" s="10">
        <f>IF($N1480&lt;&gt;0,constants!$L$2,IF($O1480&lt;&gt;0,constants!$M$2,IF($P1480&lt;&gt;0,constants!$N$2,0)))</f>
        <v>9721.3799999999992</v>
      </c>
      <c r="AA1480" s="10">
        <f>IF($N1480&lt;&gt;0,constants!$L$2,IF($O1480&lt;&gt;0,constants!$M$2,IF($P1480&lt;&gt;0,constants!$P$2,0)))</f>
        <v>9721.3799999999992</v>
      </c>
      <c r="AB1480" s="11">
        <f>constants!$O$2</f>
        <v>4861.32</v>
      </c>
      <c r="AC1480" s="11">
        <f>VLOOKUP(BWscncns[[#This Row],[scanner]],[0]!ScnrAvgBW,2,FALSE)/1000</f>
        <v>4819.491751072962</v>
      </c>
      <c r="AD1480" s="8">
        <f>(1+$F1480)*Z1480</f>
        <v>15227.663443861395</v>
      </c>
      <c r="AE1480" s="8">
        <f>(1+$F1480)*AA1480</f>
        <v>15227.663443861395</v>
      </c>
      <c r="AF1480" s="8">
        <f>(1+$F1480)*AB1480</f>
        <v>7614.8185600102324</v>
      </c>
      <c r="AG1480" s="8">
        <f>(1+$F1480)*AC1480</f>
        <v>7549.2983872459763</v>
      </c>
      <c r="AH1480" s="8">
        <f>(1+$F1480)*$T1480/1000</f>
        <v>10743.615320140889</v>
      </c>
      <c r="AI1480" s="8">
        <f>(1+BWscncns[[#This Row],[pid_error]]*K_p)*BWscncns[[#This Row],[dbw]]/1000</f>
        <v>8801.1836600704446</v>
      </c>
      <c r="AJ1480" s="13">
        <f>BWscncns[[#This Row],[Torflow prgrssv alt vote]]/VLOOKUP(BWscncns[[#This Row],[class]],AltBWtotl,2,FALSE)*100</f>
        <v>3.0745157662188497E-2</v>
      </c>
      <c r="AK1480">
        <f>IF(D1480=E1480,1,0)</f>
        <v>0</v>
      </c>
    </row>
    <row r="1481" spans="1:37">
      <c r="A1481" s="1" t="s">
        <v>7230</v>
      </c>
      <c r="B1481" s="1" t="s">
        <v>7231</v>
      </c>
      <c r="C1481">
        <v>9280</v>
      </c>
      <c r="D1481">
        <v>1524132857</v>
      </c>
      <c r="E1481">
        <v>1524920853</v>
      </c>
      <c r="F1481" s="2">
        <v>6.0102509665799997E-2</v>
      </c>
      <c r="G1481" s="2">
        <v>6.0102509665799997E-2</v>
      </c>
      <c r="H1481">
        <v>9070813</v>
      </c>
      <c r="I1481" s="2">
        <v>0.38909547703300001</v>
      </c>
      <c r="J1481" s="2">
        <v>0</v>
      </c>
      <c r="K1481">
        <v>6</v>
      </c>
      <c r="L1481" s="1" t="s">
        <v>11788</v>
      </c>
      <c r="M1481" s="1" t="s">
        <v>7231</v>
      </c>
      <c r="N1481">
        <v>0</v>
      </c>
      <c r="O1481">
        <v>1</v>
      </c>
      <c r="P1481">
        <v>0</v>
      </c>
      <c r="Q1481">
        <v>0</v>
      </c>
      <c r="R1481" s="19">
        <f>BWscncns[[#This Row],[C fx]]*4+BWscncns[[#This Row],[C fg]]*2+BWscncns[[#This Row],[C fm]]</f>
        <v>2</v>
      </c>
      <c r="S1481">
        <v>7260</v>
      </c>
      <c r="T1481">
        <v>8540886</v>
      </c>
      <c r="U1481" s="13">
        <v>0.85002900000000003</v>
      </c>
      <c r="V1481" s="13">
        <v>1.176431</v>
      </c>
      <c r="W1481">
        <v>3858</v>
      </c>
      <c r="X1481">
        <v>77</v>
      </c>
      <c r="Z1481" s="10">
        <f>IF($N1481&lt;&gt;0,constants!$L$2,IF($O1481&lt;&gt;0,constants!$M$2,IF($P1481&lt;&gt;0,constants!$N$2,0)))</f>
        <v>9721.3799999999992</v>
      </c>
      <c r="AA1481" s="10">
        <f>IF($N1481&lt;&gt;0,constants!$L$2,IF($O1481&lt;&gt;0,constants!$M$2,IF($P1481&lt;&gt;0,constants!$P$2,0)))</f>
        <v>9721.3799999999992</v>
      </c>
      <c r="AB1481" s="11">
        <f>constants!$O$2</f>
        <v>4861.32</v>
      </c>
      <c r="AC1481" s="11">
        <f>VLOOKUP(BWscncns[[#This Row],[scanner]],[0]!ScnrAvgBW,2,FALSE)/1000</f>
        <v>2386.3111194805197</v>
      </c>
      <c r="AD1481" s="8">
        <f>(1+$F1481)*Z1481</f>
        <v>10305.659335414914</v>
      </c>
      <c r="AE1481" s="8">
        <f>(1+$F1481)*AA1481</f>
        <v>10305.659335414914</v>
      </c>
      <c r="AF1481" s="8">
        <f>(1+$F1481)*AB1481</f>
        <v>5153.4975322885457</v>
      </c>
      <c r="AG1481" s="8">
        <f>(1+$F1481)*AC1481</f>
        <v>2529.7344066047035</v>
      </c>
      <c r="AH1481" s="8">
        <f>(1+$F1481)*$T1481/1000</f>
        <v>9054.2146833694951</v>
      </c>
      <c r="AI1481" s="8">
        <f>(1+BWscncns[[#This Row],[pid_error]]*K_p)*BWscncns[[#This Row],[dbw]]/1000</f>
        <v>8797.5503416847478</v>
      </c>
      <c r="AJ1481" s="13">
        <f>BWscncns[[#This Row],[Torflow prgrssv alt vote]]/VLOOKUP(BWscncns[[#This Row],[class]],AltBWtotl,2,FALSE)*100</f>
        <v>3.0732465398179514E-2</v>
      </c>
      <c r="AK1481">
        <f>IF(D1481=E1481,1,0)</f>
        <v>0</v>
      </c>
    </row>
    <row r="1482" spans="1:37">
      <c r="A1482" s="1" t="s">
        <v>3847</v>
      </c>
      <c r="B1482" s="1" t="s">
        <v>3848</v>
      </c>
      <c r="C1482">
        <v>12300</v>
      </c>
      <c r="D1482">
        <v>1524888606</v>
      </c>
      <c r="E1482">
        <v>1524888606</v>
      </c>
      <c r="F1482" s="2">
        <v>1.34742051505</v>
      </c>
      <c r="G1482" s="2">
        <v>1.34742051505</v>
      </c>
      <c r="H1482">
        <v>12307244</v>
      </c>
      <c r="I1482" s="2">
        <v>0.115239910019</v>
      </c>
      <c r="J1482" s="2">
        <v>0</v>
      </c>
      <c r="K1482">
        <v>1</v>
      </c>
      <c r="L1482" s="1" t="s">
        <v>11655</v>
      </c>
      <c r="M1482" s="1" t="s">
        <v>3848</v>
      </c>
      <c r="N1482">
        <v>0</v>
      </c>
      <c r="O1482">
        <v>0</v>
      </c>
      <c r="P1482">
        <v>1</v>
      </c>
      <c r="Q1482">
        <v>0</v>
      </c>
      <c r="R1482" s="19">
        <f>BWscncns[[#This Row],[C fx]]*4+BWscncns[[#This Row],[C fg]]*2+BWscncns[[#This Row],[C fm]]</f>
        <v>1</v>
      </c>
      <c r="S1482">
        <v>8400</v>
      </c>
      <c r="T1482">
        <v>5242880</v>
      </c>
      <c r="U1482" s="13">
        <v>1.6021730000000001</v>
      </c>
      <c r="V1482" s="13">
        <v>0.62415200000000004</v>
      </c>
      <c r="W1482">
        <v>1083</v>
      </c>
      <c r="X1482">
        <v>21</v>
      </c>
      <c r="Z1482" s="10">
        <f>IF($N1482&lt;&gt;0,constants!$L$2,IF($O1482&lt;&gt;0,constants!$M$2,IF($P1482&lt;&gt;0,constants!$N$2,0)))</f>
        <v>1117.99</v>
      </c>
      <c r="AA1482" s="10">
        <f>IF($N1482&lt;&gt;0,constants!$L$2,IF($O1482&lt;&gt;0,constants!$M$2,IF($P1482&lt;&gt;0,constants!$P$2,0)))</f>
        <v>4051.45</v>
      </c>
      <c r="AB1482" s="11">
        <f>constants!$O$2</f>
        <v>4861.32</v>
      </c>
      <c r="AC1482" s="11">
        <f>VLOOKUP(BWscncns[[#This Row],[scanner]],[0]!ScnrAvgBW,2,FALSE)/1000</f>
        <v>11818.828055288463</v>
      </c>
      <c r="AD1482" s="8">
        <f>(1+$F1482)*Z1482</f>
        <v>2624.3926616207495</v>
      </c>
      <c r="AE1482" s="8">
        <f>(1+$F1482)*AA1482</f>
        <v>9510.456845699322</v>
      </c>
      <c r="AF1482" s="8">
        <f>(1+$F1482)*AB1482</f>
        <v>11411.562298222865</v>
      </c>
      <c r="AG1482" s="8">
        <f>(1+$F1482)*AC1482</f>
        <v>27743.759440832633</v>
      </c>
      <c r="AH1482" s="8">
        <f>(1+$F1482)*$T1482/1000</f>
        <v>12307.244069945345</v>
      </c>
      <c r="AI1482" s="8">
        <f>(1+BWscncns[[#This Row],[pid_error]]*K_p)*BWscncns[[#This Row],[dbw]]/1000</f>
        <v>8775.0620349726705</v>
      </c>
      <c r="AJ1482" s="13">
        <f>BWscncns[[#This Row],[Torflow prgrssv alt vote]]/VLOOKUP(BWscncns[[#This Row],[class]],AltBWtotl,2,FALSE)*100</f>
        <v>0.17306764904387092</v>
      </c>
      <c r="AK1482">
        <f>IF(D1482=E1482,1,0)</f>
        <v>1</v>
      </c>
    </row>
    <row r="1483" spans="1:37">
      <c r="A1483" s="1" t="s">
        <v>1872</v>
      </c>
      <c r="B1483" s="1" t="s">
        <v>1873</v>
      </c>
      <c r="C1483">
        <v>14600</v>
      </c>
      <c r="D1483">
        <v>1524342924</v>
      </c>
      <c r="E1483">
        <v>1524986598</v>
      </c>
      <c r="F1483" s="2">
        <v>1.23077982865</v>
      </c>
      <c r="G1483" s="2">
        <v>1.23077982865</v>
      </c>
      <c r="H1483">
        <v>12106888</v>
      </c>
      <c r="I1483" s="2">
        <v>0.18029943198100001</v>
      </c>
      <c r="J1483" s="2">
        <v>0</v>
      </c>
      <c r="K1483">
        <v>1</v>
      </c>
      <c r="L1483" s="1" t="s">
        <v>11535</v>
      </c>
      <c r="M1483" s="1" t="s">
        <v>1873</v>
      </c>
      <c r="N1483">
        <v>0</v>
      </c>
      <c r="O1483">
        <v>1</v>
      </c>
      <c r="P1483">
        <v>0</v>
      </c>
      <c r="Q1483">
        <v>0</v>
      </c>
      <c r="R1483" s="19">
        <f>BWscncns[[#This Row],[C fx]]*4+BWscncns[[#This Row],[C fg]]*2+BWscncns[[#This Row],[C fm]]</f>
        <v>2</v>
      </c>
      <c r="S1483">
        <v>14600</v>
      </c>
      <c r="T1483">
        <v>5427200</v>
      </c>
      <c r="U1483" s="13">
        <v>2.690153</v>
      </c>
      <c r="V1483" s="13">
        <v>0.371726</v>
      </c>
      <c r="W1483">
        <v>91</v>
      </c>
      <c r="X1483">
        <v>1</v>
      </c>
      <c r="Z1483" s="10">
        <f>IF($N1483&lt;&gt;0,constants!$L$2,IF($O1483&lt;&gt;0,constants!$M$2,IF($P1483&lt;&gt;0,constants!$N$2,0)))</f>
        <v>9721.3799999999992</v>
      </c>
      <c r="AA1483" s="10">
        <f>IF($N1483&lt;&gt;0,constants!$L$2,IF($O1483&lt;&gt;0,constants!$M$2,IF($P1483&lt;&gt;0,constants!$P$2,0)))</f>
        <v>9721.3799999999992</v>
      </c>
      <c r="AB1483" s="11">
        <f>constants!$O$2</f>
        <v>4861.32</v>
      </c>
      <c r="AC1483" s="11">
        <f>VLOOKUP(BWscncns[[#This Row],[scanner]],[0]!ScnrAvgBW,2,FALSE)/1000</f>
        <v>11818.828055288463</v>
      </c>
      <c r="AD1483" s="8">
        <f>(1+$F1483)*Z1483</f>
        <v>21686.258410641538</v>
      </c>
      <c r="AE1483" s="8">
        <f>(1+$F1483)*AA1483</f>
        <v>21686.258410641538</v>
      </c>
      <c r="AF1483" s="8">
        <f>(1+$F1483)*AB1483</f>
        <v>10844.534596612819</v>
      </c>
      <c r="AG1483" s="8">
        <f>(1+$F1483)*AC1483</f>
        <v>26365.203224020213</v>
      </c>
      <c r="AH1483" s="8">
        <f>(1+$F1483)*$T1483/1000</f>
        <v>12106.888286049281</v>
      </c>
      <c r="AI1483" s="8">
        <f>(1+BWscncns[[#This Row],[pid_error]]*K_p)*BWscncns[[#This Row],[dbw]]/1000</f>
        <v>8767.044143024641</v>
      </c>
      <c r="AJ1483" s="13">
        <f>BWscncns[[#This Row],[Torflow prgrssv alt vote]]/VLOOKUP(BWscncns[[#This Row],[class]],AltBWtotl,2,FALSE)*100</f>
        <v>3.0625898154078679E-2</v>
      </c>
      <c r="AK1483">
        <f>IF(D1483=E1483,1,0)</f>
        <v>0</v>
      </c>
    </row>
    <row r="1484" spans="1:37">
      <c r="A1484" s="1" t="s">
        <v>1951</v>
      </c>
      <c r="B1484" s="1" t="s">
        <v>230</v>
      </c>
      <c r="C1484">
        <v>9070</v>
      </c>
      <c r="D1484">
        <v>1524984916</v>
      </c>
      <c r="E1484">
        <v>1524984916</v>
      </c>
      <c r="F1484" s="2">
        <v>7.1975434439499997E-2</v>
      </c>
      <c r="G1484" s="2">
        <v>7.1975434439499997E-2</v>
      </c>
      <c r="H1484">
        <v>9069628</v>
      </c>
      <c r="I1484" s="2">
        <v>6.6286077800099999E-2</v>
      </c>
      <c r="J1484" s="2">
        <v>4.7619047619000002E-2</v>
      </c>
      <c r="K1484">
        <v>5</v>
      </c>
      <c r="L1484" s="1" t="s">
        <v>11534</v>
      </c>
      <c r="M1484" s="1" t="s">
        <v>230</v>
      </c>
      <c r="N1484">
        <v>1</v>
      </c>
      <c r="O1484">
        <v>0</v>
      </c>
      <c r="P1484">
        <v>0</v>
      </c>
      <c r="Q1484">
        <v>0</v>
      </c>
      <c r="R1484" s="19">
        <f>BWscncns[[#This Row],[C fx]]*4+BWscncns[[#This Row],[C fg]]*2+BWscncns[[#This Row],[C fm]]</f>
        <v>4</v>
      </c>
      <c r="S1484">
        <v>7570</v>
      </c>
      <c r="T1484">
        <v>8460668</v>
      </c>
      <c r="U1484" s="13">
        <v>0.89472799999999997</v>
      </c>
      <c r="V1484" s="13">
        <v>1.117658</v>
      </c>
      <c r="W1484">
        <v>3726</v>
      </c>
      <c r="X1484">
        <v>74</v>
      </c>
      <c r="Z1484" s="10">
        <f>IF($N1484&lt;&gt;0,constants!$L$2,IF($O1484&lt;&gt;0,constants!$M$2,IF($P1484&lt;&gt;0,constants!$N$2,0)))</f>
        <v>10125.48</v>
      </c>
      <c r="AA1484" s="10">
        <f>IF($N1484&lt;&gt;0,constants!$L$2,IF($O1484&lt;&gt;0,constants!$M$2,IF($P1484&lt;&gt;0,constants!$P$2,0)))</f>
        <v>10125.48</v>
      </c>
      <c r="AB1484" s="11">
        <f>constants!$O$2</f>
        <v>4861.32</v>
      </c>
      <c r="AC1484" s="11">
        <f>VLOOKUP(BWscncns[[#This Row],[scanner]],[0]!ScnrAvgBW,2,FALSE)/1000</f>
        <v>3794.4265750962772</v>
      </c>
      <c r="AD1484" s="8">
        <f>(1+$F1484)*Z1484</f>
        <v>10854.265821908468</v>
      </c>
      <c r="AE1484" s="8">
        <f>(1+$F1484)*AA1484</f>
        <v>10854.265821908468</v>
      </c>
      <c r="AF1484" s="8">
        <f>(1+$F1484)*AB1484</f>
        <v>5211.2156189494299</v>
      </c>
      <c r="AG1484" s="8">
        <f>(1+$F1484)*AC1484</f>
        <v>4067.5320762876163</v>
      </c>
      <c r="AH1484" s="8">
        <f>(1+$F1484)*$T1484/1000</f>
        <v>9069.6282549483749</v>
      </c>
      <c r="AI1484" s="8">
        <f>(1+BWscncns[[#This Row],[pid_error]]*K_p)*BWscncns[[#This Row],[dbw]]/1000</f>
        <v>8765.1481274741891</v>
      </c>
      <c r="AJ1484" s="13">
        <f>BWscncns[[#This Row],[Torflow prgrssv alt vote]]/VLOOKUP(BWscncns[[#This Row],[class]],AltBWtotl,2,FALSE)*100</f>
        <v>7.5123842394267559E-2</v>
      </c>
      <c r="AK1484">
        <f>IF(D1484=E1484,1,0)</f>
        <v>1</v>
      </c>
    </row>
    <row r="1485" spans="1:37">
      <c r="A1485" s="1" t="s">
        <v>3653</v>
      </c>
      <c r="B1485" s="1" t="s">
        <v>3654</v>
      </c>
      <c r="C1485">
        <v>8980</v>
      </c>
      <c r="D1485">
        <v>1524141832</v>
      </c>
      <c r="E1485">
        <v>1525006418</v>
      </c>
      <c r="F1485" s="2">
        <v>1.04300113624</v>
      </c>
      <c r="G1485" s="2">
        <v>1.04300113624</v>
      </c>
      <c r="H1485">
        <v>11767686</v>
      </c>
      <c r="I1485" s="2">
        <v>-0.99699828239900001</v>
      </c>
      <c r="J1485" s="2">
        <v>0</v>
      </c>
      <c r="K1485">
        <v>2</v>
      </c>
      <c r="L1485" s="1" t="s">
        <v>11703</v>
      </c>
      <c r="M1485" s="1" t="s">
        <v>3654</v>
      </c>
      <c r="N1485">
        <v>0</v>
      </c>
      <c r="O1485">
        <v>1</v>
      </c>
      <c r="P1485">
        <v>0</v>
      </c>
      <c r="Q1485">
        <v>0</v>
      </c>
      <c r="R1485" s="19">
        <f>BWscncns[[#This Row],[C fx]]*4+BWscncns[[#This Row],[C fg]]*2+BWscncns[[#This Row],[C fm]]</f>
        <v>2</v>
      </c>
      <c r="S1485">
        <v>11600</v>
      </c>
      <c r="T1485">
        <v>5760000</v>
      </c>
      <c r="U1485" s="13">
        <v>2.0138889999999998</v>
      </c>
      <c r="V1485" s="13">
        <v>0.49655199999999999</v>
      </c>
      <c r="W1485">
        <v>418</v>
      </c>
      <c r="X1485">
        <v>8</v>
      </c>
      <c r="Z1485" s="10">
        <f>IF($N1485&lt;&gt;0,constants!$L$2,IF($O1485&lt;&gt;0,constants!$M$2,IF($P1485&lt;&gt;0,constants!$N$2,0)))</f>
        <v>9721.3799999999992</v>
      </c>
      <c r="AA1485" s="10">
        <f>IF($N1485&lt;&gt;0,constants!$L$2,IF($O1485&lt;&gt;0,constants!$M$2,IF($P1485&lt;&gt;0,constants!$P$2,0)))</f>
        <v>9721.3799999999992</v>
      </c>
      <c r="AB1485" s="11">
        <f>constants!$O$2</f>
        <v>4861.32</v>
      </c>
      <c r="AC1485" s="11">
        <f>VLOOKUP(BWscncns[[#This Row],[scanner]],[0]!ScnrAvgBW,2,FALSE)/1000</f>
        <v>8853.6095214723919</v>
      </c>
      <c r="AD1485" s="8">
        <f>(1+$F1485)*Z1485</f>
        <v>19860.790385820808</v>
      </c>
      <c r="AE1485" s="8">
        <f>(1+$F1485)*AA1485</f>
        <v>19860.790385820808</v>
      </c>
      <c r="AF1485" s="8">
        <f>(1+$F1485)*AB1485</f>
        <v>9931.6822836262363</v>
      </c>
      <c r="AG1485" s="8">
        <f>(1+$F1485)*AC1485</f>
        <v>18087.934312193378</v>
      </c>
      <c r="AH1485" s="8">
        <f>(1+$F1485)*$T1485/1000</f>
        <v>11767.686544742401</v>
      </c>
      <c r="AI1485" s="8">
        <f>(1+BWscncns[[#This Row],[pid_error]]*K_p)*BWscncns[[#This Row],[dbw]]/1000</f>
        <v>8763.8432723712012</v>
      </c>
      <c r="AJ1485" s="13">
        <f>BWscncns[[#This Row],[Torflow prgrssv alt vote]]/VLOOKUP(BWscncns[[#This Row],[class]],AltBWtotl,2,FALSE)*100</f>
        <v>3.0614716558886802E-2</v>
      </c>
      <c r="AK1485">
        <f>IF(D1485=E1485,1,0)</f>
        <v>0</v>
      </c>
    </row>
    <row r="1486" spans="1:37">
      <c r="A1486" s="1" t="s">
        <v>6228</v>
      </c>
      <c r="B1486" s="1" t="s">
        <v>6229</v>
      </c>
      <c r="C1486">
        <v>9030</v>
      </c>
      <c r="D1486">
        <v>1524565583</v>
      </c>
      <c r="E1486">
        <v>1525001415</v>
      </c>
      <c r="F1486" s="2">
        <v>0.67928827103</v>
      </c>
      <c r="G1486" s="2">
        <v>0.67928827103</v>
      </c>
      <c r="H1486">
        <v>9482895</v>
      </c>
      <c r="I1486" s="2">
        <v>-0.18150120363899999</v>
      </c>
      <c r="J1486" s="2">
        <v>0</v>
      </c>
      <c r="K1486">
        <v>3</v>
      </c>
      <c r="L1486" s="1" t="s">
        <v>11578</v>
      </c>
      <c r="M1486" s="1" t="s">
        <v>6229</v>
      </c>
      <c r="N1486">
        <v>0</v>
      </c>
      <c r="O1486">
        <v>1</v>
      </c>
      <c r="P1486">
        <v>0</v>
      </c>
      <c r="Q1486">
        <v>0</v>
      </c>
      <c r="R1486" s="19">
        <f>BWscncns[[#This Row],[C fx]]*4+BWscncns[[#This Row],[C fg]]*2+BWscncns[[#This Row],[C fm]]</f>
        <v>2</v>
      </c>
      <c r="S1486">
        <v>9030</v>
      </c>
      <c r="T1486">
        <v>6536805</v>
      </c>
      <c r="U1486" s="13">
        <v>1.3814090000000001</v>
      </c>
      <c r="V1486" s="13">
        <v>0.72389899999999996</v>
      </c>
      <c r="W1486">
        <v>1708</v>
      </c>
      <c r="X1486">
        <v>34</v>
      </c>
      <c r="Z1486" s="10">
        <f>IF($N1486&lt;&gt;0,constants!$L$2,IF($O1486&lt;&gt;0,constants!$M$2,IF($P1486&lt;&gt;0,constants!$N$2,0)))</f>
        <v>9721.3799999999992</v>
      </c>
      <c r="AA1486" s="10">
        <f>IF($N1486&lt;&gt;0,constants!$L$2,IF($O1486&lt;&gt;0,constants!$M$2,IF($P1486&lt;&gt;0,constants!$P$2,0)))</f>
        <v>9721.3799999999992</v>
      </c>
      <c r="AB1486" s="11">
        <f>constants!$O$2</f>
        <v>4861.32</v>
      </c>
      <c r="AC1486" s="11">
        <f>VLOOKUP(BWscncns[[#This Row],[scanner]],[0]!ScnrAvgBW,2,FALSE)/1000</f>
        <v>6440.9193022088357</v>
      </c>
      <c r="AD1486" s="8">
        <f>(1+$F1486)*Z1486</f>
        <v>16324.999412225619</v>
      </c>
      <c r="AE1486" s="8">
        <f>(1+$F1486)*AA1486</f>
        <v>16324.999412225619</v>
      </c>
      <c r="AF1486" s="8">
        <f>(1+$F1486)*AB1486</f>
        <v>8163.5576577235588</v>
      </c>
      <c r="AG1486" s="8">
        <f>(1+$F1486)*AC1486</f>
        <v>10816.160238850029</v>
      </c>
      <c r="AH1486" s="8">
        <f>(1+$F1486)*$T1486/1000</f>
        <v>10977.179966510259</v>
      </c>
      <c r="AI1486" s="8">
        <f>(1+BWscncns[[#This Row],[pid_error]]*K_p)*BWscncns[[#This Row],[dbw]]/1000</f>
        <v>8756.9924832551296</v>
      </c>
      <c r="AJ1486" s="13">
        <f>BWscncns[[#This Row],[Torflow prgrssv alt vote]]/VLOOKUP(BWscncns[[#This Row],[class]],AltBWtotl,2,FALSE)*100</f>
        <v>3.0590784710669654E-2</v>
      </c>
      <c r="AK1486">
        <f>IF(D1486=E1486,1,0)</f>
        <v>0</v>
      </c>
    </row>
    <row r="1487" spans="1:37">
      <c r="A1487" s="1" t="s">
        <v>407</v>
      </c>
      <c r="B1487" s="1" t="s">
        <v>408</v>
      </c>
      <c r="C1487">
        <v>7760</v>
      </c>
      <c r="D1487">
        <v>1524989085</v>
      </c>
      <c r="E1487">
        <v>1524989085</v>
      </c>
      <c r="F1487" s="2">
        <v>-0.202801843698</v>
      </c>
      <c r="G1487" s="2">
        <v>-0.202801843698</v>
      </c>
      <c r="H1487">
        <v>7762258</v>
      </c>
      <c r="I1487" s="2">
        <v>-0.83857783490100002</v>
      </c>
      <c r="J1487" s="2">
        <v>5.8823529411800003E-2</v>
      </c>
      <c r="K1487">
        <v>6</v>
      </c>
      <c r="L1487" s="1" t="s">
        <v>11597</v>
      </c>
      <c r="M1487" s="1" t="s">
        <v>408</v>
      </c>
      <c r="N1487">
        <v>1</v>
      </c>
      <c r="O1487">
        <v>0</v>
      </c>
      <c r="P1487">
        <v>0</v>
      </c>
      <c r="Q1487">
        <v>0</v>
      </c>
      <c r="R1487" s="19">
        <f>BWscncns[[#This Row],[C fx]]*4+BWscncns[[#This Row],[C fg]]*2+BWscncns[[#This Row],[C fm]]</f>
        <v>4</v>
      </c>
      <c r="S1487">
        <v>7760</v>
      </c>
      <c r="T1487">
        <v>9736925</v>
      </c>
      <c r="U1487" s="13">
        <v>0.79696599999999995</v>
      </c>
      <c r="V1487" s="13">
        <v>1.254758</v>
      </c>
      <c r="W1487">
        <v>4013</v>
      </c>
      <c r="X1487">
        <v>80</v>
      </c>
      <c r="Z1487" s="10">
        <f>IF($N1487&lt;&gt;0,constants!$L$2,IF($O1487&lt;&gt;0,constants!$M$2,IF($P1487&lt;&gt;0,constants!$N$2,0)))</f>
        <v>10125.48</v>
      </c>
      <c r="AA1487" s="10">
        <f>IF($N1487&lt;&gt;0,constants!$L$2,IF($O1487&lt;&gt;0,constants!$M$2,IF($P1487&lt;&gt;0,constants!$P$2,0)))</f>
        <v>10125.48</v>
      </c>
      <c r="AB1487" s="11">
        <f>constants!$O$2</f>
        <v>4861.32</v>
      </c>
      <c r="AC1487" s="11">
        <f>VLOOKUP(BWscncns[[#This Row],[scanner]],[0]!ScnrAvgBW,2,FALSE)/1000</f>
        <v>2386.3111194805197</v>
      </c>
      <c r="AD1487" s="8">
        <f>(1+$F1487)*Z1487</f>
        <v>8072.0139876727744</v>
      </c>
      <c r="AE1487" s="8">
        <f>(1+$F1487)*AA1487</f>
        <v>8072.0139876727744</v>
      </c>
      <c r="AF1487" s="8">
        <f>(1+$F1487)*AB1487</f>
        <v>3875.4353411940383</v>
      </c>
      <c r="AG1487" s="8">
        <f>(1+$F1487)*AC1487</f>
        <v>1902.3628248128318</v>
      </c>
      <c r="AH1487" s="8">
        <f>(1+$F1487)*$T1487/1000</f>
        <v>7762.2586580508514</v>
      </c>
      <c r="AI1487" s="8">
        <f>(1+BWscncns[[#This Row],[pid_error]]*K_p)*BWscncns[[#This Row],[dbw]]/1000</f>
        <v>8749.5918290254267</v>
      </c>
      <c r="AJ1487" s="13">
        <f>BWscncns[[#This Row],[Torflow prgrssv alt vote]]/VLOOKUP(BWscncns[[#This Row],[class]],AltBWtotl,2,FALSE)*100</f>
        <v>7.4990513339708867E-2</v>
      </c>
      <c r="AK1487">
        <f>IF(D1487=E1487,1,0)</f>
        <v>1</v>
      </c>
    </row>
    <row r="1488" spans="1:37">
      <c r="A1488" s="1" t="s">
        <v>975</v>
      </c>
      <c r="B1488" s="1" t="s">
        <v>976</v>
      </c>
      <c r="C1488">
        <v>11100</v>
      </c>
      <c r="D1488">
        <v>1524528563</v>
      </c>
      <c r="E1488">
        <v>1524956364</v>
      </c>
      <c r="F1488" s="2">
        <v>0.77445175238899999</v>
      </c>
      <c r="G1488" s="2">
        <v>0.77445175238899999</v>
      </c>
      <c r="H1488">
        <v>10530038</v>
      </c>
      <c r="I1488" s="2">
        <v>0.16207971552700001</v>
      </c>
      <c r="J1488" s="2">
        <v>0</v>
      </c>
      <c r="K1488">
        <v>3</v>
      </c>
      <c r="L1488" s="1" t="s">
        <v>11767</v>
      </c>
      <c r="M1488" s="1" t="s">
        <v>976</v>
      </c>
      <c r="N1488">
        <v>0</v>
      </c>
      <c r="O1488">
        <v>1</v>
      </c>
      <c r="P1488">
        <v>0</v>
      </c>
      <c r="Q1488">
        <v>0</v>
      </c>
      <c r="R1488" s="19">
        <f>BWscncns[[#This Row],[C fx]]*4+BWscncns[[#This Row],[C fg]]*2+BWscncns[[#This Row],[C fm]]</f>
        <v>2</v>
      </c>
      <c r="S1488">
        <v>8880</v>
      </c>
      <c r="T1488">
        <v>6292940</v>
      </c>
      <c r="U1488" s="13">
        <v>1.4111050000000001</v>
      </c>
      <c r="V1488" s="13">
        <v>0.70866399999999996</v>
      </c>
      <c r="W1488">
        <v>1633</v>
      </c>
      <c r="X1488">
        <v>32</v>
      </c>
      <c r="Z1488" s="10">
        <f>IF($N1488&lt;&gt;0,constants!$L$2,IF($O1488&lt;&gt;0,constants!$M$2,IF($P1488&lt;&gt;0,constants!$N$2,0)))</f>
        <v>9721.3799999999992</v>
      </c>
      <c r="AA1488" s="10">
        <f>IF($N1488&lt;&gt;0,constants!$L$2,IF($O1488&lt;&gt;0,constants!$M$2,IF($P1488&lt;&gt;0,constants!$P$2,0)))</f>
        <v>9721.3799999999992</v>
      </c>
      <c r="AB1488" s="11">
        <f>constants!$O$2</f>
        <v>4861.32</v>
      </c>
      <c r="AC1488" s="11">
        <f>VLOOKUP(BWscncns[[#This Row],[scanner]],[0]!ScnrAvgBW,2,FALSE)/1000</f>
        <v>6440.9193022088357</v>
      </c>
      <c r="AD1488" s="8">
        <f>(1+$F1488)*Z1488</f>
        <v>17250.119776639374</v>
      </c>
      <c r="AE1488" s="8">
        <f>(1+$F1488)*AA1488</f>
        <v>17250.119776639374</v>
      </c>
      <c r="AF1488" s="8">
        <f>(1+$F1488)*AB1488</f>
        <v>8626.1777929236923</v>
      </c>
      <c r="AG1488" s="8">
        <f>(1+$F1488)*AC1488</f>
        <v>11429.100542800603</v>
      </c>
      <c r="AH1488" s="8">
        <f>(1+$F1488)*$T1488/1000</f>
        <v>11166.518410678833</v>
      </c>
      <c r="AI1488" s="8">
        <f>(1+BWscncns[[#This Row],[pid_error]]*K_p)*BWscncns[[#This Row],[dbw]]/1000</f>
        <v>8729.7292053394176</v>
      </c>
      <c r="AJ1488" s="13">
        <f>BWscncns[[#This Row],[Torflow prgrssv alt vote]]/VLOOKUP(BWscncns[[#This Row],[class]],AltBWtotl,2,FALSE)*100</f>
        <v>3.0495545955261168E-2</v>
      </c>
      <c r="AK1488">
        <f>IF(D1488=E1488,1,0)</f>
        <v>0</v>
      </c>
    </row>
    <row r="1489" spans="1:37">
      <c r="A1489" s="1" t="s">
        <v>3396</v>
      </c>
      <c r="B1489" s="1" t="s">
        <v>3397</v>
      </c>
      <c r="C1489">
        <v>11800</v>
      </c>
      <c r="D1489">
        <v>1524134121</v>
      </c>
      <c r="E1489">
        <v>1524945052</v>
      </c>
      <c r="F1489" s="2">
        <v>0.282647617179</v>
      </c>
      <c r="G1489" s="2">
        <v>0.282647617179</v>
      </c>
      <c r="H1489">
        <v>9909110</v>
      </c>
      <c r="I1489" s="2">
        <v>8.9696962020700002E-2</v>
      </c>
      <c r="J1489" s="2">
        <v>0</v>
      </c>
      <c r="K1489">
        <v>4</v>
      </c>
      <c r="L1489" s="1" t="s">
        <v>11715</v>
      </c>
      <c r="M1489" s="1" t="s">
        <v>3397</v>
      </c>
      <c r="N1489">
        <v>0</v>
      </c>
      <c r="O1489">
        <v>1</v>
      </c>
      <c r="P1489">
        <v>0</v>
      </c>
      <c r="Q1489">
        <v>0</v>
      </c>
      <c r="R1489" s="19">
        <f>BWscncns[[#This Row],[C fx]]*4+BWscncns[[#This Row],[C fg]]*2+BWscncns[[#This Row],[C fm]]</f>
        <v>2</v>
      </c>
      <c r="S1489">
        <v>8110</v>
      </c>
      <c r="T1489">
        <v>7641469</v>
      </c>
      <c r="U1489" s="13">
        <v>1.0613140000000001</v>
      </c>
      <c r="V1489" s="13">
        <v>0.94222799999999995</v>
      </c>
      <c r="W1489">
        <v>2919</v>
      </c>
      <c r="X1489">
        <v>58</v>
      </c>
      <c r="Z1489" s="10">
        <f>IF($N1489&lt;&gt;0,constants!$L$2,IF($O1489&lt;&gt;0,constants!$M$2,IF($P1489&lt;&gt;0,constants!$N$2,0)))</f>
        <v>9721.3799999999992</v>
      </c>
      <c r="AA1489" s="10">
        <f>IF($N1489&lt;&gt;0,constants!$L$2,IF($O1489&lt;&gt;0,constants!$M$2,IF($P1489&lt;&gt;0,constants!$P$2,0)))</f>
        <v>9721.3799999999992</v>
      </c>
      <c r="AB1489" s="11">
        <f>constants!$O$2</f>
        <v>4861.32</v>
      </c>
      <c r="AC1489" s="11">
        <f>VLOOKUP(BWscncns[[#This Row],[scanner]],[0]!ScnrAvgBW,2,FALSE)/1000</f>
        <v>4819.491751072962</v>
      </c>
      <c r="AD1489" s="8">
        <f>(1+$F1489)*Z1489</f>
        <v>12469.104892691586</v>
      </c>
      <c r="AE1489" s="8">
        <f>(1+$F1489)*AA1489</f>
        <v>12469.104892691586</v>
      </c>
      <c r="AF1489" s="8">
        <f>(1+$F1489)*AB1489</f>
        <v>6235.3605143446157</v>
      </c>
      <c r="AG1489" s="8">
        <f>(1+$F1489)*AC1489</f>
        <v>6181.7096105275805</v>
      </c>
      <c r="AH1489" s="8">
        <f>(1+$F1489)*$T1489/1000</f>
        <v>9801.3120045971955</v>
      </c>
      <c r="AI1489" s="8">
        <f>(1+BWscncns[[#This Row],[pid_error]]*K_p)*BWscncns[[#This Row],[dbw]]/1000</f>
        <v>8721.3905022985982</v>
      </c>
      <c r="AJ1489" s="13">
        <f>BWscncns[[#This Row],[Torflow prgrssv alt vote]]/VLOOKUP(BWscncns[[#This Row],[class]],AltBWtotl,2,FALSE)*100</f>
        <v>3.0466416380241466E-2</v>
      </c>
      <c r="AK1489">
        <f>IF(D1489=E1489,1,0)</f>
        <v>0</v>
      </c>
    </row>
    <row r="1490" spans="1:37">
      <c r="A1490" s="1" t="s">
        <v>10196</v>
      </c>
      <c r="B1490" s="1" t="s">
        <v>10197</v>
      </c>
      <c r="C1490">
        <v>14000</v>
      </c>
      <c r="D1490">
        <v>1524856051</v>
      </c>
      <c r="E1490">
        <v>1525009122</v>
      </c>
      <c r="F1490" s="2">
        <v>0.76542141427099997</v>
      </c>
      <c r="G1490" s="2">
        <v>0.76542141427099997</v>
      </c>
      <c r="H1490">
        <v>11107071</v>
      </c>
      <c r="I1490" s="2">
        <v>0.80550490672800001</v>
      </c>
      <c r="J1490" s="2">
        <v>0</v>
      </c>
      <c r="K1490">
        <v>1</v>
      </c>
      <c r="L1490" s="1" t="s">
        <v>11549</v>
      </c>
      <c r="M1490" s="1" t="s">
        <v>10197</v>
      </c>
      <c r="N1490">
        <v>0</v>
      </c>
      <c r="O1490">
        <v>1</v>
      </c>
      <c r="P1490">
        <v>0</v>
      </c>
      <c r="Q1490">
        <v>0</v>
      </c>
      <c r="R1490" s="19">
        <f>BWscncns[[#This Row],[C fx]]*4+BWscncns[[#This Row],[C fg]]*2+BWscncns[[#This Row],[C fm]]</f>
        <v>2</v>
      </c>
      <c r="S1490">
        <v>11600</v>
      </c>
      <c r="T1490">
        <v>6291456</v>
      </c>
      <c r="U1490" s="13">
        <v>1.8437699999999999</v>
      </c>
      <c r="V1490" s="13">
        <v>0.54236700000000004</v>
      </c>
      <c r="W1490">
        <v>581</v>
      </c>
      <c r="X1490">
        <v>11</v>
      </c>
      <c r="Z1490" s="10">
        <f>IF($N1490&lt;&gt;0,constants!$L$2,IF($O1490&lt;&gt;0,constants!$M$2,IF($P1490&lt;&gt;0,constants!$N$2,0)))</f>
        <v>9721.3799999999992</v>
      </c>
      <c r="AA1490" s="10">
        <f>IF($N1490&lt;&gt;0,constants!$L$2,IF($O1490&lt;&gt;0,constants!$M$2,IF($P1490&lt;&gt;0,constants!$P$2,0)))</f>
        <v>9721.3799999999992</v>
      </c>
      <c r="AB1490" s="11">
        <f>constants!$O$2</f>
        <v>4861.32</v>
      </c>
      <c r="AC1490" s="11">
        <f>VLOOKUP(BWscncns[[#This Row],[scanner]],[0]!ScnrAvgBW,2,FALSE)/1000</f>
        <v>11818.828055288463</v>
      </c>
      <c r="AD1490" s="8">
        <f>(1+$F1490)*Z1490</f>
        <v>17162.332428265814</v>
      </c>
      <c r="AE1490" s="8">
        <f>(1+$F1490)*AA1490</f>
        <v>17162.332428265814</v>
      </c>
      <c r="AF1490" s="8">
        <f>(1+$F1490)*AB1490</f>
        <v>8582.278429623897</v>
      </c>
      <c r="AG1490" s="8">
        <f>(1+$F1490)*AC1490</f>
        <v>20865.212140393131</v>
      </c>
      <c r="AH1490" s="8">
        <f>(1+$F1490)*$T1490/1000</f>
        <v>11107.07114934377</v>
      </c>
      <c r="AI1490" s="8">
        <f>(1+BWscncns[[#This Row],[pid_error]]*K_p)*BWscncns[[#This Row],[dbw]]/1000</f>
        <v>8699.2635746718843</v>
      </c>
      <c r="AJ1490" s="13">
        <f>BWscncns[[#This Row],[Torflow prgrssv alt vote]]/VLOOKUP(BWscncns[[#This Row],[class]],AltBWtotl,2,FALSE)*100</f>
        <v>3.0389120427249425E-2</v>
      </c>
      <c r="AK1490">
        <f>IF(D1490=E1490,1,0)</f>
        <v>0</v>
      </c>
    </row>
    <row r="1491" spans="1:37">
      <c r="A1491" s="1" t="s">
        <v>9719</v>
      </c>
      <c r="B1491" s="1" t="s">
        <v>9720</v>
      </c>
      <c r="C1491">
        <v>15000</v>
      </c>
      <c r="D1491">
        <v>1524190269</v>
      </c>
      <c r="E1491">
        <v>1524969770</v>
      </c>
      <c r="F1491" s="2">
        <v>1.3150702651999999</v>
      </c>
      <c r="G1491" s="2">
        <v>1.3150702651999999</v>
      </c>
      <c r="H1491">
        <v>12137635</v>
      </c>
      <c r="I1491" s="2">
        <v>0.11361405213799999</v>
      </c>
      <c r="J1491" s="2">
        <v>0</v>
      </c>
      <c r="K1491">
        <v>1</v>
      </c>
      <c r="L1491" s="1" t="s">
        <v>11551</v>
      </c>
      <c r="M1491" s="1" t="s">
        <v>9720</v>
      </c>
      <c r="N1491">
        <v>0</v>
      </c>
      <c r="O1491">
        <v>1</v>
      </c>
      <c r="P1491">
        <v>0</v>
      </c>
      <c r="Q1491">
        <v>0</v>
      </c>
      <c r="R1491" s="19">
        <f>BWscncns[[#This Row],[C fx]]*4+BWscncns[[#This Row],[C fg]]*2+BWscncns[[#This Row],[C fm]]</f>
        <v>2</v>
      </c>
      <c r="S1491">
        <v>10100</v>
      </c>
      <c r="T1491">
        <v>5242880</v>
      </c>
      <c r="U1491" s="13">
        <v>1.9264220000000001</v>
      </c>
      <c r="V1491" s="13">
        <v>0.51909700000000003</v>
      </c>
      <c r="W1491">
        <v>488</v>
      </c>
      <c r="X1491">
        <v>9</v>
      </c>
      <c r="Z1491" s="10">
        <f>IF($N1491&lt;&gt;0,constants!$L$2,IF($O1491&lt;&gt;0,constants!$M$2,IF($P1491&lt;&gt;0,constants!$N$2,0)))</f>
        <v>9721.3799999999992</v>
      </c>
      <c r="AA1491" s="10">
        <f>IF($N1491&lt;&gt;0,constants!$L$2,IF($O1491&lt;&gt;0,constants!$M$2,IF($P1491&lt;&gt;0,constants!$P$2,0)))</f>
        <v>9721.3799999999992</v>
      </c>
      <c r="AB1491" s="11">
        <f>constants!$O$2</f>
        <v>4861.32</v>
      </c>
      <c r="AC1491" s="11">
        <f>VLOOKUP(BWscncns[[#This Row],[scanner]],[0]!ScnrAvgBW,2,FALSE)/1000</f>
        <v>11818.828055288463</v>
      </c>
      <c r="AD1491" s="8">
        <f>(1+$F1491)*Z1491</f>
        <v>22505.677774709977</v>
      </c>
      <c r="AE1491" s="8">
        <f>(1+$F1491)*AA1491</f>
        <v>22505.677774709977</v>
      </c>
      <c r="AF1491" s="8">
        <f>(1+$F1491)*AB1491</f>
        <v>11254.297381622064</v>
      </c>
      <c r="AG1491" s="8">
        <f>(1+$F1491)*AC1491</f>
        <v>27361.417400309863</v>
      </c>
      <c r="AH1491" s="8">
        <f>(1+$F1491)*$T1491/1000</f>
        <v>12137.635592011777</v>
      </c>
      <c r="AI1491" s="8">
        <f>(1+BWscncns[[#This Row],[pid_error]]*K_p)*BWscncns[[#This Row],[dbw]]/1000</f>
        <v>8690.2577960058879</v>
      </c>
      <c r="AJ1491" s="13">
        <f>BWscncns[[#This Row],[Torflow prgrssv alt vote]]/VLOOKUP(BWscncns[[#This Row],[class]],AltBWtotl,2,FALSE)*100</f>
        <v>3.0357660558253282E-2</v>
      </c>
      <c r="AK1491">
        <f>IF(D1491=E1491,1,0)</f>
        <v>0</v>
      </c>
    </row>
    <row r="1492" spans="1:37">
      <c r="A1492" s="1" t="s">
        <v>2362</v>
      </c>
      <c r="B1492" s="1" t="s">
        <v>2363</v>
      </c>
      <c r="C1492">
        <v>11300</v>
      </c>
      <c r="D1492">
        <v>1524136337</v>
      </c>
      <c r="E1492">
        <v>1525003372</v>
      </c>
      <c r="F1492" s="2">
        <v>0.82737616585200002</v>
      </c>
      <c r="G1492" s="2">
        <v>0.82737616585200002</v>
      </c>
      <c r="H1492">
        <v>11156699</v>
      </c>
      <c r="I1492" s="2">
        <v>0.15922735418299999</v>
      </c>
      <c r="J1492" s="2">
        <v>0</v>
      </c>
      <c r="K1492">
        <v>2</v>
      </c>
      <c r="L1492" s="1" t="s">
        <v>11569</v>
      </c>
      <c r="M1492" s="1" t="s">
        <v>2363</v>
      </c>
      <c r="N1492">
        <v>0</v>
      </c>
      <c r="O1492">
        <v>1</v>
      </c>
      <c r="P1492">
        <v>0</v>
      </c>
      <c r="Q1492">
        <v>0</v>
      </c>
      <c r="R1492" s="19">
        <f>BWscncns[[#This Row],[C fx]]*4+BWscncns[[#This Row],[C fg]]*2+BWscncns[[#This Row],[C fm]]</f>
        <v>2</v>
      </c>
      <c r="S1492">
        <v>9380</v>
      </c>
      <c r="T1492">
        <v>6144000</v>
      </c>
      <c r="U1492" s="13">
        <v>1.5266930000000001</v>
      </c>
      <c r="V1492" s="13">
        <v>0.65501100000000001</v>
      </c>
      <c r="W1492">
        <v>1270</v>
      </c>
      <c r="X1492">
        <v>25</v>
      </c>
      <c r="Z1492" s="10">
        <f>IF($N1492&lt;&gt;0,constants!$L$2,IF($O1492&lt;&gt;0,constants!$M$2,IF($P1492&lt;&gt;0,constants!$N$2,0)))</f>
        <v>9721.3799999999992</v>
      </c>
      <c r="AA1492" s="10">
        <f>IF($N1492&lt;&gt;0,constants!$L$2,IF($O1492&lt;&gt;0,constants!$M$2,IF($P1492&lt;&gt;0,constants!$P$2,0)))</f>
        <v>9721.3799999999992</v>
      </c>
      <c r="AB1492" s="11">
        <f>constants!$O$2</f>
        <v>4861.32</v>
      </c>
      <c r="AC1492" s="11">
        <f>VLOOKUP(BWscncns[[#This Row],[scanner]],[0]!ScnrAvgBW,2,FALSE)/1000</f>
        <v>8853.6095214723919</v>
      </c>
      <c r="AD1492" s="8">
        <f>(1+$F1492)*Z1492</f>
        <v>17764.618111190313</v>
      </c>
      <c r="AE1492" s="8">
        <f>(1+$F1492)*AA1492</f>
        <v>17764.618111190313</v>
      </c>
      <c r="AF1492" s="8">
        <f>(1+$F1492)*AB1492</f>
        <v>8883.4603025796441</v>
      </c>
      <c r="AG1492" s="8">
        <f>(1+$F1492)*AC1492</f>
        <v>16178.87502129898</v>
      </c>
      <c r="AH1492" s="8">
        <f>(1+$F1492)*$T1492/1000</f>
        <v>11227.399162994689</v>
      </c>
      <c r="AI1492" s="8">
        <f>(1+BWscncns[[#This Row],[pid_error]]*K_p)*BWscncns[[#This Row],[dbw]]/1000</f>
        <v>8685.6995814973434</v>
      </c>
      <c r="AJ1492" s="13">
        <f>BWscncns[[#This Row],[Torflow prgrssv alt vote]]/VLOOKUP(BWscncns[[#This Row],[class]],AltBWtotl,2,FALSE)*100</f>
        <v>3.03417373564277E-2</v>
      </c>
      <c r="AK1492">
        <f>IF(D1492=E1492,1,0)</f>
        <v>0</v>
      </c>
    </row>
    <row r="1493" spans="1:37">
      <c r="A1493" s="1" t="s">
        <v>5879</v>
      </c>
      <c r="B1493" s="1" t="s">
        <v>5880</v>
      </c>
      <c r="C1493">
        <v>10700</v>
      </c>
      <c r="D1493">
        <v>1524909263</v>
      </c>
      <c r="E1493">
        <v>1524909263</v>
      </c>
      <c r="F1493" s="2">
        <v>1.3820928887699999</v>
      </c>
      <c r="G1493" s="2">
        <v>1.3820928887699999</v>
      </c>
      <c r="H1493">
        <v>10689558</v>
      </c>
      <c r="I1493" s="2">
        <v>0.96991660308600003</v>
      </c>
      <c r="J1493" s="2">
        <v>0</v>
      </c>
      <c r="K1493">
        <v>4</v>
      </c>
      <c r="L1493" s="1" t="s">
        <v>11778</v>
      </c>
      <c r="M1493" s="1" t="s">
        <v>5880</v>
      </c>
      <c r="N1493">
        <v>0</v>
      </c>
      <c r="O1493">
        <v>0</v>
      </c>
      <c r="P1493">
        <v>1</v>
      </c>
      <c r="Q1493">
        <v>0</v>
      </c>
      <c r="R1493" s="19">
        <f>BWscncns[[#This Row],[C fx]]*4+BWscncns[[#This Row],[C fg]]*2+BWscncns[[#This Row],[C fm]]</f>
        <v>1</v>
      </c>
      <c r="S1493">
        <v>4830</v>
      </c>
      <c r="T1493">
        <v>5133008</v>
      </c>
      <c r="U1493" s="13">
        <v>0.94096900000000006</v>
      </c>
      <c r="V1493" s="13">
        <v>1.062735</v>
      </c>
      <c r="W1493">
        <v>3579</v>
      </c>
      <c r="X1493">
        <v>71</v>
      </c>
      <c r="Z1493" s="10">
        <f>IF($N1493&lt;&gt;0,constants!$L$2,IF($O1493&lt;&gt;0,constants!$M$2,IF($P1493&lt;&gt;0,constants!$N$2,0)))</f>
        <v>1117.99</v>
      </c>
      <c r="AA1493" s="10">
        <f>IF($N1493&lt;&gt;0,constants!$L$2,IF($O1493&lt;&gt;0,constants!$M$2,IF($P1493&lt;&gt;0,constants!$P$2,0)))</f>
        <v>4051.45</v>
      </c>
      <c r="AB1493" s="11">
        <f>constants!$O$2</f>
        <v>4861.32</v>
      </c>
      <c r="AC1493" s="11">
        <f>VLOOKUP(BWscncns[[#This Row],[scanner]],[0]!ScnrAvgBW,2,FALSE)/1000</f>
        <v>4819.491751072962</v>
      </c>
      <c r="AD1493" s="8">
        <f>(1+$F1493)*Z1493</f>
        <v>2663.1560287159723</v>
      </c>
      <c r="AE1493" s="8">
        <f>(1+$F1493)*AA1493</f>
        <v>9650.9302342072151</v>
      </c>
      <c r="AF1493" s="8">
        <f>(1+$F1493)*AB1493</f>
        <v>11580.115802035376</v>
      </c>
      <c r="AG1493" s="8">
        <f>(1+$F1493)*AC1493</f>
        <v>11480.477027716577</v>
      </c>
      <c r="AH1493" s="8">
        <f>(1+$F1493)*$T1493/1000</f>
        <v>12227.30185479952</v>
      </c>
      <c r="AI1493" s="8">
        <f>(1+BWscncns[[#This Row],[pid_error]]*K_p)*BWscncns[[#This Row],[dbw]]/1000</f>
        <v>8680.1549273997607</v>
      </c>
      <c r="AJ1493" s="13">
        <f>BWscncns[[#This Row],[Torflow prgrssv alt vote]]/VLOOKUP(BWscncns[[#This Row],[class]],AltBWtotl,2,FALSE)*100</f>
        <v>0.17119582752058884</v>
      </c>
      <c r="AK1493">
        <f>IF(D1493=E1493,1,0)</f>
        <v>1</v>
      </c>
    </row>
    <row r="1494" spans="1:37">
      <c r="A1494" s="1" t="s">
        <v>688</v>
      </c>
      <c r="B1494" s="1" t="s">
        <v>689</v>
      </c>
      <c r="C1494">
        <v>11200</v>
      </c>
      <c r="D1494">
        <v>1524963125</v>
      </c>
      <c r="E1494">
        <v>1524963125</v>
      </c>
      <c r="F1494" s="2">
        <v>0.82527585568600004</v>
      </c>
      <c r="G1494" s="2">
        <v>0.82527585568600004</v>
      </c>
      <c r="H1494">
        <v>11214494</v>
      </c>
      <c r="I1494" s="2">
        <v>2.37909210771E-2</v>
      </c>
      <c r="J1494" s="2">
        <v>0</v>
      </c>
      <c r="K1494">
        <v>1</v>
      </c>
      <c r="L1494" s="1" t="s">
        <v>11541</v>
      </c>
      <c r="M1494" s="1" t="s">
        <v>689</v>
      </c>
      <c r="N1494">
        <v>1</v>
      </c>
      <c r="O1494">
        <v>0</v>
      </c>
      <c r="P1494">
        <v>0</v>
      </c>
      <c r="Q1494">
        <v>0</v>
      </c>
      <c r="R1494" s="19">
        <f>BWscncns[[#This Row],[C fx]]*4+BWscncns[[#This Row],[C fg]]*2+BWscncns[[#This Row],[C fm]]</f>
        <v>4</v>
      </c>
      <c r="S1494">
        <v>10700</v>
      </c>
      <c r="T1494">
        <v>6144000</v>
      </c>
      <c r="U1494" s="13">
        <v>1.741536</v>
      </c>
      <c r="V1494" s="13">
        <v>0.57420599999999999</v>
      </c>
      <c r="W1494">
        <v>778</v>
      </c>
      <c r="X1494">
        <v>15</v>
      </c>
      <c r="Z1494" s="10">
        <f>IF($N1494&lt;&gt;0,constants!$L$2,IF($O1494&lt;&gt;0,constants!$M$2,IF($P1494&lt;&gt;0,constants!$N$2,0)))</f>
        <v>10125.48</v>
      </c>
      <c r="AA1494" s="10">
        <f>IF($N1494&lt;&gt;0,constants!$L$2,IF($O1494&lt;&gt;0,constants!$M$2,IF($P1494&lt;&gt;0,constants!$P$2,0)))</f>
        <v>10125.48</v>
      </c>
      <c r="AB1494" s="11">
        <f>constants!$O$2</f>
        <v>4861.32</v>
      </c>
      <c r="AC1494" s="11">
        <f>VLOOKUP(BWscncns[[#This Row],[scanner]],[0]!ScnrAvgBW,2,FALSE)/1000</f>
        <v>11818.828055288463</v>
      </c>
      <c r="AD1494" s="8">
        <f>(1+$F1494)*Z1494</f>
        <v>18481.794171231479</v>
      </c>
      <c r="AE1494" s="8">
        <f>(1+$F1494)*AA1494</f>
        <v>18481.794171231479</v>
      </c>
      <c r="AF1494" s="8">
        <f>(1+$F1494)*AB1494</f>
        <v>8873.2500227634646</v>
      </c>
      <c r="AG1494" s="8">
        <f>(1+$F1494)*AC1494</f>
        <v>21572.621491822352</v>
      </c>
      <c r="AH1494" s="8">
        <f>(1+$F1494)*$T1494/1000</f>
        <v>11214.494857334783</v>
      </c>
      <c r="AI1494" s="8">
        <f>(1+BWscncns[[#This Row],[pid_error]]*K_p)*BWscncns[[#This Row],[dbw]]/1000</f>
        <v>8679.2474286673914</v>
      </c>
      <c r="AJ1494" s="13">
        <f>BWscncns[[#This Row],[Torflow prgrssv alt vote]]/VLOOKUP(BWscncns[[#This Row],[class]],AltBWtotl,2,FALSE)*100</f>
        <v>7.4387609478991215E-2</v>
      </c>
      <c r="AK1494">
        <f>IF(D1494=E1494,1,0)</f>
        <v>1</v>
      </c>
    </row>
    <row r="1495" spans="1:37">
      <c r="A1495" s="1" t="s">
        <v>6951</v>
      </c>
      <c r="B1495" s="1" t="s">
        <v>6952</v>
      </c>
      <c r="C1495">
        <v>6800</v>
      </c>
      <c r="D1495">
        <v>1524273871</v>
      </c>
      <c r="E1495">
        <v>1524963313</v>
      </c>
      <c r="F1495" s="2">
        <v>0.36664641468300002</v>
      </c>
      <c r="G1495" s="2">
        <v>0.36664641468300002</v>
      </c>
      <c r="H1495">
        <v>10312819</v>
      </c>
      <c r="I1495" s="2">
        <v>0.30513428931100001</v>
      </c>
      <c r="J1495" s="2">
        <v>0</v>
      </c>
      <c r="K1495">
        <v>5</v>
      </c>
      <c r="L1495" s="1" t="s">
        <v>11706</v>
      </c>
      <c r="M1495" s="1" t="s">
        <v>6952</v>
      </c>
      <c r="N1495">
        <v>0</v>
      </c>
      <c r="O1495">
        <v>1</v>
      </c>
      <c r="P1495">
        <v>0</v>
      </c>
      <c r="Q1495">
        <v>0</v>
      </c>
      <c r="R1495" s="19">
        <f>BWscncns[[#This Row],[C fx]]*4+BWscncns[[#This Row],[C fg]]*2+BWscncns[[#This Row],[C fm]]</f>
        <v>2</v>
      </c>
      <c r="S1495">
        <v>7070</v>
      </c>
      <c r="T1495">
        <v>7324562</v>
      </c>
      <c r="U1495" s="13">
        <v>0.96524500000000002</v>
      </c>
      <c r="V1495" s="13">
        <v>1.036006</v>
      </c>
      <c r="W1495">
        <v>3493</v>
      </c>
      <c r="X1495">
        <v>69</v>
      </c>
      <c r="Z1495" s="10">
        <f>IF($N1495&lt;&gt;0,constants!$L$2,IF($O1495&lt;&gt;0,constants!$M$2,IF($P1495&lt;&gt;0,constants!$N$2,0)))</f>
        <v>9721.3799999999992</v>
      </c>
      <c r="AA1495" s="10">
        <f>IF($N1495&lt;&gt;0,constants!$L$2,IF($O1495&lt;&gt;0,constants!$M$2,IF($P1495&lt;&gt;0,constants!$P$2,0)))</f>
        <v>9721.3799999999992</v>
      </c>
      <c r="AB1495" s="11">
        <f>constants!$O$2</f>
        <v>4861.32</v>
      </c>
      <c r="AC1495" s="11">
        <f>VLOOKUP(BWscncns[[#This Row],[scanner]],[0]!ScnrAvgBW,2,FALSE)/1000</f>
        <v>3794.4265750962772</v>
      </c>
      <c r="AD1495" s="8">
        <f>(1+$F1495)*Z1495</f>
        <v>13285.68912277102</v>
      </c>
      <c r="AE1495" s="8">
        <f>(1+$F1495)*AA1495</f>
        <v>13285.68912277102</v>
      </c>
      <c r="AF1495" s="8">
        <f>(1+$F1495)*AB1495</f>
        <v>6643.7055486267609</v>
      </c>
      <c r="AG1495" s="8">
        <f>(1+$F1495)*AC1495</f>
        <v>5185.6394746332226</v>
      </c>
      <c r="AH1495" s="8">
        <f>(1+$F1495)*$T1495/1000</f>
        <v>10010.086396423343</v>
      </c>
      <c r="AI1495" s="8">
        <f>(1+BWscncns[[#This Row],[pid_error]]*K_p)*BWscncns[[#This Row],[dbw]]/1000</f>
        <v>8667.3241982116724</v>
      </c>
      <c r="AJ1495" s="13">
        <f>BWscncns[[#This Row],[Torflow prgrssv alt vote]]/VLOOKUP(BWscncns[[#This Row],[class]],AltBWtotl,2,FALSE)*100</f>
        <v>3.0277546665943171E-2</v>
      </c>
      <c r="AK1495">
        <f>IF(D1495=E1495,1,0)</f>
        <v>0</v>
      </c>
    </row>
    <row r="1496" spans="1:37">
      <c r="A1496" s="1" t="s">
        <v>77</v>
      </c>
      <c r="B1496" s="1" t="s">
        <v>78</v>
      </c>
      <c r="C1496">
        <v>10300</v>
      </c>
      <c r="D1496">
        <v>1525001522</v>
      </c>
      <c r="E1496">
        <v>1525001522</v>
      </c>
      <c r="F1496" s="2">
        <v>0.46309817795300001</v>
      </c>
      <c r="G1496" s="2">
        <v>0.46309817795300001</v>
      </c>
      <c r="H1496">
        <v>10285643</v>
      </c>
      <c r="I1496" s="2">
        <v>0.37464503430599999</v>
      </c>
      <c r="J1496" s="2">
        <v>0</v>
      </c>
      <c r="K1496">
        <v>4</v>
      </c>
      <c r="L1496" s="1" t="s">
        <v>11646</v>
      </c>
      <c r="M1496" s="1" t="s">
        <v>78</v>
      </c>
      <c r="N1496">
        <v>1</v>
      </c>
      <c r="O1496">
        <v>0</v>
      </c>
      <c r="P1496">
        <v>0</v>
      </c>
      <c r="Q1496">
        <v>0</v>
      </c>
      <c r="R1496" s="19">
        <f>BWscncns[[#This Row],[C fx]]*4+BWscncns[[#This Row],[C fg]]*2+BWscncns[[#This Row],[C fm]]</f>
        <v>4</v>
      </c>
      <c r="S1496">
        <v>8680</v>
      </c>
      <c r="T1496">
        <v>7030043</v>
      </c>
      <c r="U1496" s="13">
        <v>1.234701</v>
      </c>
      <c r="V1496" s="13">
        <v>0.80991299999999999</v>
      </c>
      <c r="W1496">
        <v>2203</v>
      </c>
      <c r="X1496">
        <v>44</v>
      </c>
      <c r="Z1496" s="10">
        <f>IF($N1496&lt;&gt;0,constants!$L$2,IF($O1496&lt;&gt;0,constants!$M$2,IF($P1496&lt;&gt;0,constants!$N$2,0)))</f>
        <v>10125.48</v>
      </c>
      <c r="AA1496" s="10">
        <f>IF($N1496&lt;&gt;0,constants!$L$2,IF($O1496&lt;&gt;0,constants!$M$2,IF($P1496&lt;&gt;0,constants!$P$2,0)))</f>
        <v>10125.48</v>
      </c>
      <c r="AB1496" s="11">
        <f>constants!$O$2</f>
        <v>4861.32</v>
      </c>
      <c r="AC1496" s="11">
        <f>VLOOKUP(BWscncns[[#This Row],[scanner]],[0]!ScnrAvgBW,2,FALSE)/1000</f>
        <v>4819.491751072962</v>
      </c>
      <c r="AD1496" s="8">
        <f>(1+$F1496)*Z1496</f>
        <v>14814.571338899541</v>
      </c>
      <c r="AE1496" s="8">
        <f>(1+$F1496)*AA1496</f>
        <v>14814.571338899541</v>
      </c>
      <c r="AF1496" s="8">
        <f>(1+$F1496)*AB1496</f>
        <v>7112.5884344464766</v>
      </c>
      <c r="AG1496" s="8">
        <f>(1+$F1496)*AC1496</f>
        <v>7051.3895996543633</v>
      </c>
      <c r="AH1496" s="8">
        <f>(1+$F1496)*$T1496/1000</f>
        <v>10285.643104231242</v>
      </c>
      <c r="AI1496" s="8">
        <f>(1+BWscncns[[#This Row],[pid_error]]*K_p)*BWscncns[[#This Row],[dbw]]/1000</f>
        <v>8657.8430521156206</v>
      </c>
      <c r="AJ1496" s="13">
        <f>BWscncns[[#This Row],[Torflow prgrssv alt vote]]/VLOOKUP(BWscncns[[#This Row],[class]],AltBWtotl,2,FALSE)*100</f>
        <v>7.4204158043004342E-2</v>
      </c>
      <c r="AK1496">
        <f>IF(D1496=E1496,1,0)</f>
        <v>1</v>
      </c>
    </row>
    <row r="1497" spans="1:37">
      <c r="A1497" s="1" t="s">
        <v>10965</v>
      </c>
      <c r="B1497" s="1" t="s">
        <v>10966</v>
      </c>
      <c r="C1497">
        <v>8130</v>
      </c>
      <c r="D1497">
        <v>1524376675</v>
      </c>
      <c r="E1497">
        <v>1524955955</v>
      </c>
      <c r="F1497" s="2">
        <v>0.91837593199000001</v>
      </c>
      <c r="G1497" s="2">
        <v>0.91837593199000001</v>
      </c>
      <c r="H1497">
        <v>10062359</v>
      </c>
      <c r="I1497" s="2">
        <v>-0.46900052539999998</v>
      </c>
      <c r="J1497" s="2">
        <v>0</v>
      </c>
      <c r="K1497">
        <v>4</v>
      </c>
      <c r="L1497" s="1" t="s">
        <v>11722</v>
      </c>
      <c r="M1497" s="1" t="s">
        <v>10966</v>
      </c>
      <c r="N1497">
        <v>0</v>
      </c>
      <c r="O1497">
        <v>1</v>
      </c>
      <c r="P1497">
        <v>0</v>
      </c>
      <c r="Q1497">
        <v>0</v>
      </c>
      <c r="R1497" s="19">
        <f>BWscncns[[#This Row],[C fx]]*4+BWscncns[[#This Row],[C fg]]*2+BWscncns[[#This Row],[C fm]]</f>
        <v>2</v>
      </c>
      <c r="S1497">
        <v>7260</v>
      </c>
      <c r="T1497">
        <v>5929464</v>
      </c>
      <c r="U1497" s="13">
        <v>1.224394</v>
      </c>
      <c r="V1497" s="13">
        <v>0.81673099999999998</v>
      </c>
      <c r="W1497">
        <v>2235</v>
      </c>
      <c r="X1497">
        <v>44</v>
      </c>
      <c r="Z1497" s="10">
        <f>IF($N1497&lt;&gt;0,constants!$L$2,IF($O1497&lt;&gt;0,constants!$M$2,IF($P1497&lt;&gt;0,constants!$N$2,0)))</f>
        <v>9721.3799999999992</v>
      </c>
      <c r="AA1497" s="10">
        <f>IF($N1497&lt;&gt;0,constants!$L$2,IF($O1497&lt;&gt;0,constants!$M$2,IF($P1497&lt;&gt;0,constants!$P$2,0)))</f>
        <v>9721.3799999999992</v>
      </c>
      <c r="AB1497" s="11">
        <f>constants!$O$2</f>
        <v>4861.32</v>
      </c>
      <c r="AC1497" s="11">
        <f>VLOOKUP(BWscncns[[#This Row],[scanner]],[0]!ScnrAvgBW,2,FALSE)/1000</f>
        <v>4819.491751072962</v>
      </c>
      <c r="AD1497" s="8">
        <f>(1+$F1497)*Z1497</f>
        <v>18649.261417728943</v>
      </c>
      <c r="AE1497" s="8">
        <f>(1+$F1497)*AA1497</f>
        <v>18649.261417728943</v>
      </c>
      <c r="AF1497" s="8">
        <f>(1+$F1497)*AB1497</f>
        <v>9325.8392857016261</v>
      </c>
      <c r="AG1497" s="8">
        <f>(1+$F1497)*AC1497</f>
        <v>9245.5969796827103</v>
      </c>
      <c r="AH1497" s="8">
        <f>(1+$F1497)*$T1497/1000</f>
        <v>11374.941027201154</v>
      </c>
      <c r="AI1497" s="8">
        <f>(1+BWscncns[[#This Row],[pid_error]]*K_p)*BWscncns[[#This Row],[dbw]]/1000</f>
        <v>8652.2025136005759</v>
      </c>
      <c r="AJ1497" s="13">
        <f>BWscncns[[#This Row],[Torflow prgrssv alt vote]]/VLOOKUP(BWscncns[[#This Row],[class]],AltBWtotl,2,FALSE)*100</f>
        <v>3.0224722114673402E-2</v>
      </c>
      <c r="AK1497">
        <f>IF(D1497=E1497,1,0)</f>
        <v>0</v>
      </c>
    </row>
    <row r="1498" spans="1:37">
      <c r="A1498" s="1" t="s">
        <v>3303</v>
      </c>
      <c r="B1498" s="1" t="s">
        <v>3304</v>
      </c>
      <c r="C1498">
        <v>9970</v>
      </c>
      <c r="D1498">
        <v>1524493258</v>
      </c>
      <c r="E1498">
        <v>1524963313</v>
      </c>
      <c r="F1498" s="2">
        <v>0.40747582385199999</v>
      </c>
      <c r="G1498" s="2">
        <v>0.40747582385199999</v>
      </c>
      <c r="H1498">
        <v>9251652</v>
      </c>
      <c r="I1498" s="2">
        <v>-0.26192788851299997</v>
      </c>
      <c r="J1498" s="2">
        <v>0</v>
      </c>
      <c r="K1498">
        <v>5</v>
      </c>
      <c r="L1498" s="1" t="s">
        <v>11706</v>
      </c>
      <c r="M1498" s="1" t="s">
        <v>3304</v>
      </c>
      <c r="N1498">
        <v>0</v>
      </c>
      <c r="O1498">
        <v>1</v>
      </c>
      <c r="P1498">
        <v>0</v>
      </c>
      <c r="Q1498">
        <v>0</v>
      </c>
      <c r="R1498" s="19">
        <f>BWscncns[[#This Row],[C fx]]*4+BWscncns[[#This Row],[C fg]]*2+BWscncns[[#This Row],[C fm]]</f>
        <v>2</v>
      </c>
      <c r="S1498">
        <v>8460</v>
      </c>
      <c r="T1498">
        <v>7163904</v>
      </c>
      <c r="U1498" s="13">
        <v>1.18092</v>
      </c>
      <c r="V1498" s="13">
        <v>0.84679700000000002</v>
      </c>
      <c r="W1498">
        <v>2381</v>
      </c>
      <c r="X1498">
        <v>47</v>
      </c>
      <c r="Z1498" s="10">
        <f>IF($N1498&lt;&gt;0,constants!$L$2,IF($O1498&lt;&gt;0,constants!$M$2,IF($P1498&lt;&gt;0,constants!$N$2,0)))</f>
        <v>9721.3799999999992</v>
      </c>
      <c r="AA1498" s="10">
        <f>IF($N1498&lt;&gt;0,constants!$L$2,IF($O1498&lt;&gt;0,constants!$M$2,IF($P1498&lt;&gt;0,constants!$P$2,0)))</f>
        <v>9721.3799999999992</v>
      </c>
      <c r="AB1498" s="11">
        <f>constants!$O$2</f>
        <v>4861.32</v>
      </c>
      <c r="AC1498" s="11">
        <f>VLOOKUP(BWscncns[[#This Row],[scanner]],[0]!ScnrAvgBW,2,FALSE)/1000</f>
        <v>3794.4265750962772</v>
      </c>
      <c r="AD1498" s="8">
        <f>(1+$F1498)*Z1498</f>
        <v>13682.607324478355</v>
      </c>
      <c r="AE1498" s="8">
        <f>(1+$F1498)*AA1498</f>
        <v>13682.607324478355</v>
      </c>
      <c r="AF1498" s="8">
        <f>(1+$F1498)*AB1498</f>
        <v>6842.1903720082046</v>
      </c>
      <c r="AG1498" s="8">
        <f>(1+$F1498)*AC1498</f>
        <v>5340.5636698295557</v>
      </c>
      <c r="AH1498" s="8">
        <f>(1+$F1498)*$T1498/1000</f>
        <v>10083.021684396637</v>
      </c>
      <c r="AI1498" s="8">
        <f>(1+BWscncns[[#This Row],[pid_error]]*K_p)*BWscncns[[#This Row],[dbw]]/1000</f>
        <v>8623.462842198318</v>
      </c>
      <c r="AJ1498" s="13">
        <f>BWscncns[[#This Row],[Torflow prgrssv alt vote]]/VLOOKUP(BWscncns[[#This Row],[class]],AltBWtotl,2,FALSE)*100</f>
        <v>3.0124325876786595E-2</v>
      </c>
      <c r="AK1498">
        <f>IF(D1498=E1498,1,0)</f>
        <v>0</v>
      </c>
    </row>
    <row r="1499" spans="1:37">
      <c r="A1499" s="1" t="s">
        <v>7060</v>
      </c>
      <c r="B1499" s="1" t="s">
        <v>7061</v>
      </c>
      <c r="C1499">
        <v>7980</v>
      </c>
      <c r="D1499">
        <v>1524194027</v>
      </c>
      <c r="E1499">
        <v>1524948566</v>
      </c>
      <c r="F1499" s="2">
        <v>1.2835847848399999</v>
      </c>
      <c r="G1499" s="2">
        <v>1.2835847848399999</v>
      </c>
      <c r="H1499">
        <v>11972560</v>
      </c>
      <c r="I1499" s="2">
        <v>-0.78029197262899996</v>
      </c>
      <c r="J1499" s="2">
        <v>0</v>
      </c>
      <c r="K1499">
        <v>1</v>
      </c>
      <c r="L1499" s="1" t="s">
        <v>11560</v>
      </c>
      <c r="M1499" s="1" t="s">
        <v>7061</v>
      </c>
      <c r="N1499">
        <v>0</v>
      </c>
      <c r="O1499">
        <v>1</v>
      </c>
      <c r="P1499">
        <v>0</v>
      </c>
      <c r="Q1499">
        <v>0</v>
      </c>
      <c r="R1499" s="19">
        <f>BWscncns[[#This Row],[C fx]]*4+BWscncns[[#This Row],[C fg]]*2+BWscncns[[#This Row],[C fm]]</f>
        <v>2</v>
      </c>
      <c r="S1499">
        <v>9250</v>
      </c>
      <c r="T1499">
        <v>5242880</v>
      </c>
      <c r="U1499" s="13">
        <v>1.764297</v>
      </c>
      <c r="V1499" s="13">
        <v>0.56679800000000002</v>
      </c>
      <c r="W1499">
        <v>748</v>
      </c>
      <c r="X1499">
        <v>14</v>
      </c>
      <c r="Z1499" s="10">
        <f>IF($N1499&lt;&gt;0,constants!$L$2,IF($O1499&lt;&gt;0,constants!$M$2,IF($P1499&lt;&gt;0,constants!$N$2,0)))</f>
        <v>9721.3799999999992</v>
      </c>
      <c r="AA1499" s="10">
        <f>IF($N1499&lt;&gt;0,constants!$L$2,IF($O1499&lt;&gt;0,constants!$M$2,IF($P1499&lt;&gt;0,constants!$P$2,0)))</f>
        <v>9721.3799999999992</v>
      </c>
      <c r="AB1499" s="11">
        <f>constants!$O$2</f>
        <v>4861.32</v>
      </c>
      <c r="AC1499" s="11">
        <f>VLOOKUP(BWscncns[[#This Row],[scanner]],[0]!ScnrAvgBW,2,FALSE)/1000</f>
        <v>11818.828055288463</v>
      </c>
      <c r="AD1499" s="8">
        <f>(1+$F1499)*Z1499</f>
        <v>22199.595455647875</v>
      </c>
      <c r="AE1499" s="8">
        <f>(1+$F1499)*AA1499</f>
        <v>22199.595455647875</v>
      </c>
      <c r="AF1499" s="8">
        <f>(1+$F1499)*AB1499</f>
        <v>11101.236386238388</v>
      </c>
      <c r="AG1499" s="8">
        <f>(1+$F1499)*AC1499</f>
        <v>26989.295921696859</v>
      </c>
      <c r="AH1499" s="8">
        <f>(1+$F1499)*$T1499/1000</f>
        <v>11972.560996741939</v>
      </c>
      <c r="AI1499" s="8">
        <f>(1+BWscncns[[#This Row],[pid_error]]*K_p)*BWscncns[[#This Row],[dbw]]/1000</f>
        <v>8607.7204983709689</v>
      </c>
      <c r="AJ1499" s="13">
        <f>BWscncns[[#This Row],[Torflow prgrssv alt vote]]/VLOOKUP(BWscncns[[#This Row],[class]],AltBWtotl,2,FALSE)*100</f>
        <v>3.0069333177890869E-2</v>
      </c>
      <c r="AK1499">
        <f>IF(D1499=E1499,1,0)</f>
        <v>0</v>
      </c>
    </row>
    <row r="1500" spans="1:37">
      <c r="A1500" s="1" t="s">
        <v>7222</v>
      </c>
      <c r="B1500" s="1" t="s">
        <v>7223</v>
      </c>
      <c r="C1500">
        <v>8010</v>
      </c>
      <c r="D1500">
        <v>1523872893</v>
      </c>
      <c r="E1500">
        <v>1524977546</v>
      </c>
      <c r="F1500" s="2">
        <v>0.15341296975099999</v>
      </c>
      <c r="G1500" s="2">
        <v>0.15341296975099999</v>
      </c>
      <c r="H1500">
        <v>9329926</v>
      </c>
      <c r="I1500" s="2">
        <v>-1.02287201585E-2</v>
      </c>
      <c r="J1500" s="2">
        <v>0</v>
      </c>
      <c r="K1500">
        <v>5</v>
      </c>
      <c r="L1500" s="1" t="s">
        <v>11622</v>
      </c>
      <c r="M1500" s="1" t="s">
        <v>7223</v>
      </c>
      <c r="N1500">
        <v>0</v>
      </c>
      <c r="O1500">
        <v>1</v>
      </c>
      <c r="P1500">
        <v>0</v>
      </c>
      <c r="Q1500">
        <v>0</v>
      </c>
      <c r="R1500" s="19">
        <f>BWscncns[[#This Row],[C fx]]*4+BWscncns[[#This Row],[C fg]]*2+BWscncns[[#This Row],[C fm]]</f>
        <v>2</v>
      </c>
      <c r="S1500">
        <v>9020</v>
      </c>
      <c r="T1500">
        <v>7966207</v>
      </c>
      <c r="U1500" s="13">
        <v>1.1322829999999999</v>
      </c>
      <c r="V1500" s="13">
        <v>0.88317199999999996</v>
      </c>
      <c r="W1500">
        <v>2544</v>
      </c>
      <c r="X1500">
        <v>50</v>
      </c>
      <c r="Z1500" s="10">
        <f>IF($N1500&lt;&gt;0,constants!$L$2,IF($O1500&lt;&gt;0,constants!$M$2,IF($P1500&lt;&gt;0,constants!$N$2,0)))</f>
        <v>9721.3799999999992</v>
      </c>
      <c r="AA1500" s="10">
        <f>IF($N1500&lt;&gt;0,constants!$L$2,IF($O1500&lt;&gt;0,constants!$M$2,IF($P1500&lt;&gt;0,constants!$P$2,0)))</f>
        <v>9721.3799999999992</v>
      </c>
      <c r="AB1500" s="11">
        <f>constants!$O$2</f>
        <v>4861.32</v>
      </c>
      <c r="AC1500" s="11">
        <f>VLOOKUP(BWscncns[[#This Row],[scanner]],[0]!ScnrAvgBW,2,FALSE)/1000</f>
        <v>3794.4265750962772</v>
      </c>
      <c r="AD1500" s="8">
        <f>(1+$F1500)*Z1500</f>
        <v>11212.765775877975</v>
      </c>
      <c r="AE1500" s="8">
        <f>(1+$F1500)*AA1500</f>
        <v>11212.765775877975</v>
      </c>
      <c r="AF1500" s="8">
        <f>(1+$F1500)*AB1500</f>
        <v>5607.1095381099312</v>
      </c>
      <c r="AG1500" s="8">
        <f>(1+$F1500)*AC1500</f>
        <v>4376.5408244839127</v>
      </c>
      <c r="AH1500" s="8">
        <f>(1+$F1500)*$T1500/1000</f>
        <v>9188.3264735212051</v>
      </c>
      <c r="AI1500" s="8">
        <f>(1+BWscncns[[#This Row],[pid_error]]*K_p)*BWscncns[[#This Row],[dbw]]/1000</f>
        <v>8577.2667367606009</v>
      </c>
      <c r="AJ1500" s="13">
        <f>BWscncns[[#This Row],[Torflow prgrssv alt vote]]/VLOOKUP(BWscncns[[#This Row],[class]],AltBWtotl,2,FALSE)*100</f>
        <v>2.9962949112033302E-2</v>
      </c>
      <c r="AK1500">
        <f>IF(D1500=E1500,1,0)</f>
        <v>0</v>
      </c>
    </row>
    <row r="1501" spans="1:37">
      <c r="A1501" s="1" t="s">
        <v>9441</v>
      </c>
      <c r="B1501" s="1" t="s">
        <v>9442</v>
      </c>
      <c r="C1501">
        <v>15500</v>
      </c>
      <c r="D1501">
        <v>1524557703</v>
      </c>
      <c r="E1501">
        <v>1525006050</v>
      </c>
      <c r="F1501" s="2">
        <v>0.55151373851700003</v>
      </c>
      <c r="G1501" s="2">
        <v>0.55151373851700003</v>
      </c>
      <c r="H1501">
        <v>10092564</v>
      </c>
      <c r="I1501" s="2">
        <v>-0.355664967951</v>
      </c>
      <c r="J1501" s="2">
        <v>0</v>
      </c>
      <c r="K1501">
        <v>1</v>
      </c>
      <c r="L1501" s="1" t="s">
        <v>11558</v>
      </c>
      <c r="M1501" s="1" t="s">
        <v>9442</v>
      </c>
      <c r="N1501">
        <v>0</v>
      </c>
      <c r="O1501">
        <v>1</v>
      </c>
      <c r="P1501">
        <v>0</v>
      </c>
      <c r="Q1501">
        <v>0</v>
      </c>
      <c r="R1501" s="19">
        <f>BWscncns[[#This Row],[C fx]]*4+BWscncns[[#This Row],[C fg]]*2+BWscncns[[#This Row],[C fm]]</f>
        <v>2</v>
      </c>
      <c r="S1501">
        <v>12900</v>
      </c>
      <c r="T1501">
        <v>6717234</v>
      </c>
      <c r="U1501" s="13">
        <v>1.9204330000000001</v>
      </c>
      <c r="V1501" s="13">
        <v>0.52071599999999996</v>
      </c>
      <c r="W1501">
        <v>497</v>
      </c>
      <c r="X1501">
        <v>9</v>
      </c>
      <c r="Z1501" s="10">
        <f>IF($N1501&lt;&gt;0,constants!$L$2,IF($O1501&lt;&gt;0,constants!$M$2,IF($P1501&lt;&gt;0,constants!$N$2,0)))</f>
        <v>9721.3799999999992</v>
      </c>
      <c r="AA1501" s="10">
        <f>IF($N1501&lt;&gt;0,constants!$L$2,IF($O1501&lt;&gt;0,constants!$M$2,IF($P1501&lt;&gt;0,constants!$P$2,0)))</f>
        <v>9721.3799999999992</v>
      </c>
      <c r="AB1501" s="11">
        <f>constants!$O$2</f>
        <v>4861.32</v>
      </c>
      <c r="AC1501" s="11">
        <f>VLOOKUP(BWscncns[[#This Row],[scanner]],[0]!ScnrAvgBW,2,FALSE)/1000</f>
        <v>11818.828055288463</v>
      </c>
      <c r="AD1501" s="8">
        <f>(1+$F1501)*Z1501</f>
        <v>15082.854627344392</v>
      </c>
      <c r="AE1501" s="8">
        <f>(1+$F1501)*AA1501</f>
        <v>15082.854627344392</v>
      </c>
      <c r="AF1501" s="8">
        <f>(1+$F1501)*AB1501</f>
        <v>7542.4047673274617</v>
      </c>
      <c r="AG1501" s="8">
        <f>(1+$F1501)*AC1501</f>
        <v>18337.074100950205</v>
      </c>
      <c r="AH1501" s="8">
        <f>(1+$F1501)*$T1501/1000</f>
        <v>10421.880835833501</v>
      </c>
      <c r="AI1501" s="8">
        <f>(1+BWscncns[[#This Row],[pid_error]]*K_p)*BWscncns[[#This Row],[dbw]]/1000</f>
        <v>8569.5574179167506</v>
      </c>
      <c r="AJ1501" s="13">
        <f>BWscncns[[#This Row],[Torflow prgrssv alt vote]]/VLOOKUP(BWscncns[[#This Row],[class]],AltBWtotl,2,FALSE)*100</f>
        <v>2.993601816359763E-2</v>
      </c>
      <c r="AK1501">
        <f>IF(D1501=E1501,1,0)</f>
        <v>0</v>
      </c>
    </row>
    <row r="1502" spans="1:37">
      <c r="A1502" s="1" t="s">
        <v>10716</v>
      </c>
      <c r="B1502" s="1" t="s">
        <v>10717</v>
      </c>
      <c r="C1502">
        <v>11900</v>
      </c>
      <c r="D1502">
        <v>1524980073</v>
      </c>
      <c r="E1502">
        <v>1524982505</v>
      </c>
      <c r="F1502" s="2">
        <v>-0.30492508599200002</v>
      </c>
      <c r="G1502" s="2">
        <v>-0.30492508599200002</v>
      </c>
      <c r="H1502">
        <v>7017921</v>
      </c>
      <c r="I1502" s="2">
        <v>-0.15814529819600001</v>
      </c>
      <c r="J1502" s="2">
        <v>0</v>
      </c>
      <c r="K1502">
        <v>5</v>
      </c>
      <c r="L1502" s="1" t="s">
        <v>11614</v>
      </c>
      <c r="M1502" s="1" t="s">
        <v>10717</v>
      </c>
      <c r="N1502">
        <v>0</v>
      </c>
      <c r="O1502">
        <v>1</v>
      </c>
      <c r="P1502">
        <v>0</v>
      </c>
      <c r="Q1502">
        <v>0</v>
      </c>
      <c r="R1502" s="19">
        <f>BWscncns[[#This Row],[C fx]]*4+BWscncns[[#This Row],[C fg]]*2+BWscncns[[#This Row],[C fm]]</f>
        <v>2</v>
      </c>
      <c r="S1502">
        <v>9060</v>
      </c>
      <c r="T1502">
        <v>10096640</v>
      </c>
      <c r="U1502" s="13">
        <v>0.89732800000000001</v>
      </c>
      <c r="V1502" s="13">
        <v>1.114419</v>
      </c>
      <c r="W1502">
        <v>3716</v>
      </c>
      <c r="X1502">
        <v>74</v>
      </c>
      <c r="Z1502" s="10">
        <f>IF($N1502&lt;&gt;0,constants!$L$2,IF($O1502&lt;&gt;0,constants!$M$2,IF($P1502&lt;&gt;0,constants!$N$2,0)))</f>
        <v>9721.3799999999992</v>
      </c>
      <c r="AA1502" s="10">
        <f>IF($N1502&lt;&gt;0,constants!$L$2,IF($O1502&lt;&gt;0,constants!$M$2,IF($P1502&lt;&gt;0,constants!$P$2,0)))</f>
        <v>9721.3799999999992</v>
      </c>
      <c r="AB1502" s="11">
        <f>constants!$O$2</f>
        <v>4861.32</v>
      </c>
      <c r="AC1502" s="11">
        <f>VLOOKUP(BWscncns[[#This Row],[scanner]],[0]!ScnrAvgBW,2,FALSE)/1000</f>
        <v>3794.4265750962772</v>
      </c>
      <c r="AD1502" s="8">
        <f>(1+$F1502)*Z1502</f>
        <v>6757.0873675390894</v>
      </c>
      <c r="AE1502" s="8">
        <f>(1+$F1502)*AA1502</f>
        <v>6757.0873675390894</v>
      </c>
      <c r="AF1502" s="8">
        <f>(1+$F1502)*AB1502</f>
        <v>3378.9815809653701</v>
      </c>
      <c r="AG1502" s="8">
        <f>(1+$F1502)*AC1502</f>
        <v>2637.4107253947145</v>
      </c>
      <c r="AH1502" s="8">
        <f>(1+$F1502)*$T1502/1000</f>
        <v>7017.9211797697317</v>
      </c>
      <c r="AI1502" s="8">
        <f>(1+BWscncns[[#This Row],[pid_error]]*K_p)*BWscncns[[#This Row],[dbw]]/1000</f>
        <v>8557.2805898848655</v>
      </c>
      <c r="AJ1502" s="13">
        <f>BWscncns[[#This Row],[Torflow prgrssv alt vote]]/VLOOKUP(BWscncns[[#This Row],[class]],AltBWtotl,2,FALSE)*100</f>
        <v>2.9893131544250696E-2</v>
      </c>
      <c r="AK1502">
        <f>IF(D1502=E1502,1,0)</f>
        <v>0</v>
      </c>
    </row>
    <row r="1503" spans="1:37">
      <c r="A1503" s="1" t="s">
        <v>6813</v>
      </c>
      <c r="B1503" s="1" t="s">
        <v>6814</v>
      </c>
      <c r="C1503">
        <v>9790</v>
      </c>
      <c r="D1503">
        <v>1523919384</v>
      </c>
      <c r="E1503">
        <v>1524985656</v>
      </c>
      <c r="F1503" s="2">
        <v>0.58152310767500004</v>
      </c>
      <c r="G1503" s="2">
        <v>0.58152310767500004</v>
      </c>
      <c r="H1503">
        <v>6591282</v>
      </c>
      <c r="I1503" s="2">
        <v>0.178919559974</v>
      </c>
      <c r="J1503" s="2">
        <v>0</v>
      </c>
      <c r="K1503">
        <v>3</v>
      </c>
      <c r="L1503" s="1" t="s">
        <v>11613</v>
      </c>
      <c r="M1503" s="1" t="s">
        <v>6814</v>
      </c>
      <c r="N1503">
        <v>0</v>
      </c>
      <c r="O1503">
        <v>1</v>
      </c>
      <c r="P1503">
        <v>0</v>
      </c>
      <c r="Q1503">
        <v>0</v>
      </c>
      <c r="R1503" s="19">
        <f>BWscncns[[#This Row],[C fx]]*4+BWscncns[[#This Row],[C fg]]*2+BWscncns[[#This Row],[C fm]]</f>
        <v>2</v>
      </c>
      <c r="S1503">
        <v>7950</v>
      </c>
      <c r="T1503">
        <v>6612992</v>
      </c>
      <c r="U1503" s="13">
        <v>1.2021790000000001</v>
      </c>
      <c r="V1503" s="13">
        <v>0.83182299999999998</v>
      </c>
      <c r="W1503">
        <v>2312</v>
      </c>
      <c r="X1503">
        <v>46</v>
      </c>
      <c r="Z1503" s="10">
        <f>IF($N1503&lt;&gt;0,constants!$L$2,IF($O1503&lt;&gt;0,constants!$M$2,IF($P1503&lt;&gt;0,constants!$N$2,0)))</f>
        <v>9721.3799999999992</v>
      </c>
      <c r="AA1503" s="10">
        <f>IF($N1503&lt;&gt;0,constants!$L$2,IF($O1503&lt;&gt;0,constants!$M$2,IF($P1503&lt;&gt;0,constants!$P$2,0)))</f>
        <v>9721.3799999999992</v>
      </c>
      <c r="AB1503" s="11">
        <f>constants!$O$2</f>
        <v>4861.32</v>
      </c>
      <c r="AC1503" s="11">
        <f>VLOOKUP(BWscncns[[#This Row],[scanner]],[0]!ScnrAvgBW,2,FALSE)/1000</f>
        <v>6440.9193022088357</v>
      </c>
      <c r="AD1503" s="8">
        <f>(1+$F1503)*Z1503</f>
        <v>15374.58710848959</v>
      </c>
      <c r="AE1503" s="8">
        <f>(1+$F1503)*AA1503</f>
        <v>15374.58710848959</v>
      </c>
      <c r="AF1503" s="8">
        <f>(1+$F1503)*AB1503</f>
        <v>7688.2899138026305</v>
      </c>
      <c r="AG1503" s="8">
        <f>(1+$F1503)*AC1503</f>
        <v>10186.46271111321</v>
      </c>
      <c r="AH1503" s="8">
        <f>(1+$F1503)*$T1503/1000</f>
        <v>10458.599658869914</v>
      </c>
      <c r="AI1503" s="8">
        <f>(1+BWscncns[[#This Row],[pid_error]]*K_p)*BWscncns[[#This Row],[dbw]]/1000</f>
        <v>8535.7958294349573</v>
      </c>
      <c r="AJ1503" s="13">
        <f>BWscncns[[#This Row],[Torflow prgrssv alt vote]]/VLOOKUP(BWscncns[[#This Row],[class]],AltBWtotl,2,FALSE)*100</f>
        <v>2.9818078872601132E-2</v>
      </c>
      <c r="AK1503">
        <f>IF(D1503=E1503,1,0)</f>
        <v>0</v>
      </c>
    </row>
    <row r="1504" spans="1:37">
      <c r="A1504" s="1" t="s">
        <v>8123</v>
      </c>
      <c r="B1504" s="1" t="s">
        <v>8124</v>
      </c>
      <c r="C1504">
        <v>10700</v>
      </c>
      <c r="D1504">
        <v>1524859188</v>
      </c>
      <c r="E1504">
        <v>1525007567</v>
      </c>
      <c r="F1504" s="2">
        <v>0.44615718212200001</v>
      </c>
      <c r="G1504" s="2">
        <v>0.44615718212200001</v>
      </c>
      <c r="H1504">
        <v>8643369</v>
      </c>
      <c r="I1504" s="2">
        <v>0.26659587074399999</v>
      </c>
      <c r="J1504" s="2">
        <v>0</v>
      </c>
      <c r="K1504">
        <v>4</v>
      </c>
      <c r="L1504" s="1" t="s">
        <v>11631</v>
      </c>
      <c r="M1504" s="1" t="s">
        <v>8124</v>
      </c>
      <c r="N1504">
        <v>0</v>
      </c>
      <c r="O1504">
        <v>1</v>
      </c>
      <c r="P1504">
        <v>0</v>
      </c>
      <c r="Q1504">
        <v>0</v>
      </c>
      <c r="R1504" s="19">
        <f>BWscncns[[#This Row],[C fx]]*4+BWscncns[[#This Row],[C fg]]*2+BWscncns[[#This Row],[C fm]]</f>
        <v>2</v>
      </c>
      <c r="S1504">
        <v>9570</v>
      </c>
      <c r="T1504">
        <v>6974576</v>
      </c>
      <c r="U1504" s="13">
        <v>1.372126</v>
      </c>
      <c r="V1504" s="13">
        <v>0.728796</v>
      </c>
      <c r="W1504">
        <v>1730</v>
      </c>
      <c r="X1504">
        <v>34</v>
      </c>
      <c r="Z1504" s="10">
        <f>IF($N1504&lt;&gt;0,constants!$L$2,IF($O1504&lt;&gt;0,constants!$M$2,IF($P1504&lt;&gt;0,constants!$N$2,0)))</f>
        <v>9721.3799999999992</v>
      </c>
      <c r="AA1504" s="10">
        <f>IF($N1504&lt;&gt;0,constants!$L$2,IF($O1504&lt;&gt;0,constants!$M$2,IF($P1504&lt;&gt;0,constants!$P$2,0)))</f>
        <v>9721.3799999999992</v>
      </c>
      <c r="AB1504" s="11">
        <f>constants!$O$2</f>
        <v>4861.32</v>
      </c>
      <c r="AC1504" s="11">
        <f>VLOOKUP(BWscncns[[#This Row],[scanner]],[0]!ScnrAvgBW,2,FALSE)/1000</f>
        <v>4819.491751072962</v>
      </c>
      <c r="AD1504" s="8">
        <f>(1+$F1504)*Z1504</f>
        <v>14058.643507137167</v>
      </c>
      <c r="AE1504" s="8">
        <f>(1+$F1504)*AA1504</f>
        <v>14058.643507137167</v>
      </c>
      <c r="AF1504" s="8">
        <f>(1+$F1504)*AB1504</f>
        <v>7030.2328325933213</v>
      </c>
      <c r="AG1504" s="8">
        <f>(1+$F1504)*AC1504</f>
        <v>6969.7426099918985</v>
      </c>
      <c r="AH1504" s="8">
        <f>(1+$F1504)*$T1504/1000</f>
        <v>10086.333174655731</v>
      </c>
      <c r="AI1504" s="8">
        <f>(1+BWscncns[[#This Row],[pid_error]]*K_p)*BWscncns[[#This Row],[dbw]]/1000</f>
        <v>8530.4545873278657</v>
      </c>
      <c r="AJ1504" s="13">
        <f>BWscncns[[#This Row],[Torflow prgrssv alt vote]]/VLOOKUP(BWscncns[[#This Row],[class]],AltBWtotl,2,FALSE)*100</f>
        <v>2.9799420321997366E-2</v>
      </c>
      <c r="AK1504">
        <f>IF(D1504=E1504,1,0)</f>
        <v>0</v>
      </c>
    </row>
    <row r="1505" spans="1:37">
      <c r="A1505" s="1" t="s">
        <v>10730</v>
      </c>
      <c r="B1505" s="1" t="s">
        <v>10731</v>
      </c>
      <c r="C1505">
        <v>9330</v>
      </c>
      <c r="D1505">
        <v>1525006418</v>
      </c>
      <c r="E1505">
        <v>1525006418</v>
      </c>
      <c r="F1505" s="2">
        <v>0.209451309818</v>
      </c>
      <c r="G1505" s="2">
        <v>0.209451309818</v>
      </c>
      <c r="H1505">
        <v>9333824</v>
      </c>
      <c r="I1505" s="2">
        <v>-6.9019436851199996E-3</v>
      </c>
      <c r="J1505" s="2">
        <v>0</v>
      </c>
      <c r="K1505">
        <v>2</v>
      </c>
      <c r="L1505" s="1" t="s">
        <v>11703</v>
      </c>
      <c r="M1505" s="1" t="s">
        <v>10731</v>
      </c>
      <c r="N1505">
        <v>0</v>
      </c>
      <c r="O1505">
        <v>1</v>
      </c>
      <c r="P1505">
        <v>0</v>
      </c>
      <c r="Q1505">
        <v>0</v>
      </c>
      <c r="R1505" s="19">
        <f>BWscncns[[#This Row],[C fx]]*4+BWscncns[[#This Row],[C fg]]*2+BWscncns[[#This Row],[C fm]]</f>
        <v>2</v>
      </c>
      <c r="S1505">
        <v>11400</v>
      </c>
      <c r="T1505">
        <v>7717404</v>
      </c>
      <c r="U1505" s="13">
        <v>1.4771810000000001</v>
      </c>
      <c r="V1505" s="13">
        <v>0.67696500000000004</v>
      </c>
      <c r="W1505">
        <v>1448</v>
      </c>
      <c r="X1505">
        <v>28</v>
      </c>
      <c r="Z1505" s="10">
        <f>IF($N1505&lt;&gt;0,constants!$L$2,IF($O1505&lt;&gt;0,constants!$M$2,IF($P1505&lt;&gt;0,constants!$N$2,0)))</f>
        <v>9721.3799999999992</v>
      </c>
      <c r="AA1505" s="10">
        <f>IF($N1505&lt;&gt;0,constants!$L$2,IF($O1505&lt;&gt;0,constants!$M$2,IF($P1505&lt;&gt;0,constants!$P$2,0)))</f>
        <v>9721.3799999999992</v>
      </c>
      <c r="AB1505" s="11">
        <f>constants!$O$2</f>
        <v>4861.32</v>
      </c>
      <c r="AC1505" s="11">
        <f>VLOOKUP(BWscncns[[#This Row],[scanner]],[0]!ScnrAvgBW,2,FALSE)/1000</f>
        <v>8853.6095214723919</v>
      </c>
      <c r="AD1505" s="8">
        <f>(1+$F1505)*Z1505</f>
        <v>11757.535774238508</v>
      </c>
      <c r="AE1505" s="8">
        <f>(1+$F1505)*AA1505</f>
        <v>11757.535774238508</v>
      </c>
      <c r="AF1505" s="8">
        <f>(1+$F1505)*AB1505</f>
        <v>5879.5298414444396</v>
      </c>
      <c r="AG1505" s="8">
        <f>(1+$F1505)*AC1505</f>
        <v>10708.0096323619</v>
      </c>
      <c r="AH1505" s="8">
        <f>(1+$F1505)*$T1505/1000</f>
        <v>9333.8243761946724</v>
      </c>
      <c r="AI1505" s="8">
        <f>(1+BWscncns[[#This Row],[pid_error]]*K_p)*BWscncns[[#This Row],[dbw]]/1000</f>
        <v>8525.6141880973373</v>
      </c>
      <c r="AJ1505" s="13">
        <f>BWscncns[[#This Row],[Torflow prgrssv alt vote]]/VLOOKUP(BWscncns[[#This Row],[class]],AltBWtotl,2,FALSE)*100</f>
        <v>2.9782511364834511E-2</v>
      </c>
      <c r="AK1505">
        <f>IF(D1505=E1505,1,0)</f>
        <v>1</v>
      </c>
    </row>
    <row r="1506" spans="1:37">
      <c r="A1506" s="1" t="s">
        <v>7980</v>
      </c>
      <c r="B1506" s="1" t="s">
        <v>7740</v>
      </c>
      <c r="C1506">
        <v>10400</v>
      </c>
      <c r="D1506">
        <v>1524101624</v>
      </c>
      <c r="E1506">
        <v>1524959345</v>
      </c>
      <c r="F1506" s="2">
        <v>0.70945596435299996</v>
      </c>
      <c r="G1506" s="2">
        <v>0.70945596435299996</v>
      </c>
      <c r="H1506">
        <v>10754966</v>
      </c>
      <c r="I1506" s="2">
        <v>-0.1035583452</v>
      </c>
      <c r="J1506" s="2">
        <v>0</v>
      </c>
      <c r="K1506">
        <v>2</v>
      </c>
      <c r="L1506" s="1" t="s">
        <v>11572</v>
      </c>
      <c r="M1506" s="1" t="s">
        <v>7740</v>
      </c>
      <c r="N1506">
        <v>0</v>
      </c>
      <c r="O1506">
        <v>1</v>
      </c>
      <c r="P1506">
        <v>0</v>
      </c>
      <c r="Q1506">
        <v>0</v>
      </c>
      <c r="R1506" s="19">
        <f>BWscncns[[#This Row],[C fx]]*4+BWscncns[[#This Row],[C fg]]*2+BWscncns[[#This Row],[C fm]]</f>
        <v>2</v>
      </c>
      <c r="S1506">
        <v>10400</v>
      </c>
      <c r="T1506">
        <v>6291456</v>
      </c>
      <c r="U1506" s="13">
        <v>1.653035</v>
      </c>
      <c r="V1506" s="13">
        <v>0.60494800000000004</v>
      </c>
      <c r="W1506">
        <v>937</v>
      </c>
      <c r="X1506">
        <v>18</v>
      </c>
      <c r="Z1506" s="10">
        <f>IF($N1506&lt;&gt;0,constants!$L$2,IF($O1506&lt;&gt;0,constants!$M$2,IF($P1506&lt;&gt;0,constants!$N$2,0)))</f>
        <v>9721.3799999999992</v>
      </c>
      <c r="AA1506" s="10">
        <f>IF($N1506&lt;&gt;0,constants!$L$2,IF($O1506&lt;&gt;0,constants!$M$2,IF($P1506&lt;&gt;0,constants!$P$2,0)))</f>
        <v>9721.3799999999992</v>
      </c>
      <c r="AB1506" s="11">
        <f>constants!$O$2</f>
        <v>4861.32</v>
      </c>
      <c r="AC1506" s="11">
        <f>VLOOKUP(BWscncns[[#This Row],[scanner]],[0]!ScnrAvgBW,2,FALSE)/1000</f>
        <v>8853.6095214723919</v>
      </c>
      <c r="AD1506" s="8">
        <f>(1+$F1506)*Z1506</f>
        <v>16618.271022741963</v>
      </c>
      <c r="AE1506" s="8">
        <f>(1+$F1506)*AA1506</f>
        <v>16618.271022741963</v>
      </c>
      <c r="AF1506" s="8">
        <f>(1+$F1506)*AB1506</f>
        <v>8310.2124686285242</v>
      </c>
      <c r="AG1506" s="8">
        <f>(1+$F1506)*AC1506</f>
        <v>15134.855602533489</v>
      </c>
      <c r="AH1506" s="8">
        <f>(1+$F1506)*$T1506/1000</f>
        <v>10754.966983664468</v>
      </c>
      <c r="AI1506" s="8">
        <f>(1+BWscncns[[#This Row],[pid_error]]*K_p)*BWscncns[[#This Row],[dbw]]/1000</f>
        <v>8523.2114918322332</v>
      </c>
      <c r="AJ1506" s="13">
        <f>BWscncns[[#This Row],[Torflow prgrssv alt vote]]/VLOOKUP(BWscncns[[#This Row],[class]],AltBWtotl,2,FALSE)*100</f>
        <v>2.977411803067196E-2</v>
      </c>
      <c r="AK1506">
        <f>IF(D1506=E1506,1,0)</f>
        <v>0</v>
      </c>
    </row>
    <row r="1507" spans="1:37">
      <c r="A1507" s="1" t="s">
        <v>8061</v>
      </c>
      <c r="B1507" s="1" t="s">
        <v>8062</v>
      </c>
      <c r="C1507">
        <v>5540</v>
      </c>
      <c r="D1507">
        <v>1524935799</v>
      </c>
      <c r="E1507">
        <v>1524935799</v>
      </c>
      <c r="F1507" s="2">
        <v>-0.51788360534</v>
      </c>
      <c r="G1507" s="2">
        <v>-0.51788360534</v>
      </c>
      <c r="H1507">
        <v>5543853</v>
      </c>
      <c r="I1507" s="2">
        <v>-6.7458424727499994E-2</v>
      </c>
      <c r="J1507" s="2">
        <v>0</v>
      </c>
      <c r="K1507">
        <v>6</v>
      </c>
      <c r="L1507" s="1" t="s">
        <v>11752</v>
      </c>
      <c r="M1507" s="1" t="s">
        <v>8062</v>
      </c>
      <c r="N1507">
        <v>1</v>
      </c>
      <c r="O1507">
        <v>0</v>
      </c>
      <c r="P1507">
        <v>0</v>
      </c>
      <c r="Q1507">
        <v>0</v>
      </c>
      <c r="R1507" s="19">
        <f>BWscncns[[#This Row],[C fx]]*4+BWscncns[[#This Row],[C fg]]*2+BWscncns[[#This Row],[C fm]]</f>
        <v>4</v>
      </c>
      <c r="S1507">
        <v>8720</v>
      </c>
      <c r="T1507">
        <v>11498993</v>
      </c>
      <c r="U1507" s="13">
        <v>0.75832699999999997</v>
      </c>
      <c r="V1507" s="13">
        <v>1.318692</v>
      </c>
      <c r="W1507">
        <v>4107</v>
      </c>
      <c r="X1507">
        <v>82</v>
      </c>
      <c r="Z1507" s="10">
        <f>IF($N1507&lt;&gt;0,constants!$L$2,IF($O1507&lt;&gt;0,constants!$M$2,IF($P1507&lt;&gt;0,constants!$N$2,0)))</f>
        <v>10125.48</v>
      </c>
      <c r="AA1507" s="10">
        <f>IF($N1507&lt;&gt;0,constants!$L$2,IF($O1507&lt;&gt;0,constants!$M$2,IF($P1507&lt;&gt;0,constants!$P$2,0)))</f>
        <v>10125.48</v>
      </c>
      <c r="AB1507" s="11">
        <f>constants!$O$2</f>
        <v>4861.32</v>
      </c>
      <c r="AC1507" s="11">
        <f>VLOOKUP(BWscncns[[#This Row],[scanner]],[0]!ScnrAvgBW,2,FALSE)/1000</f>
        <v>2386.3111194805197</v>
      </c>
      <c r="AD1507" s="8">
        <f>(1+$F1507)*Z1507</f>
        <v>4881.6599118019367</v>
      </c>
      <c r="AE1507" s="8">
        <f>(1+$F1507)*AA1507</f>
        <v>4881.6599118019367</v>
      </c>
      <c r="AF1507" s="8">
        <f>(1+$F1507)*AB1507</f>
        <v>2343.7220716885513</v>
      </c>
      <c r="AG1507" s="8">
        <f>(1+$F1507)*AC1507</f>
        <v>1150.4797134610167</v>
      </c>
      <c r="AH1507" s="8">
        <f>(1+$F1507)*$T1507/1000</f>
        <v>5543.8530473805777</v>
      </c>
      <c r="AI1507" s="8">
        <f>(1+BWscncns[[#This Row],[pid_error]]*K_p)*BWscncns[[#This Row],[dbw]]/1000</f>
        <v>8521.4230236902895</v>
      </c>
      <c r="AJ1507" s="13">
        <f>BWscncns[[#This Row],[Torflow prgrssv alt vote]]/VLOOKUP(BWscncns[[#This Row],[class]],AltBWtotl,2,FALSE)*100</f>
        <v>7.3034936876881354E-2</v>
      </c>
      <c r="AK1507">
        <f>IF(D1507=E1507,1,0)</f>
        <v>1</v>
      </c>
    </row>
    <row r="1508" spans="1:37">
      <c r="A1508" s="1" t="s">
        <v>10443</v>
      </c>
      <c r="B1508" s="1" t="s">
        <v>10444</v>
      </c>
      <c r="C1508">
        <v>3930</v>
      </c>
      <c r="D1508">
        <v>1524925046</v>
      </c>
      <c r="E1508">
        <v>1524925046</v>
      </c>
      <c r="F1508" s="2">
        <v>-0.69968007486600003</v>
      </c>
      <c r="G1508" s="2">
        <v>-0.69968007486600003</v>
      </c>
      <c r="H1508">
        <v>3934432</v>
      </c>
      <c r="I1508" s="2">
        <v>-0.101520894801</v>
      </c>
      <c r="J1508" s="2">
        <v>0</v>
      </c>
      <c r="K1508">
        <v>6</v>
      </c>
      <c r="L1508" s="1" t="s">
        <v>11805</v>
      </c>
      <c r="M1508" s="1" t="s">
        <v>10444</v>
      </c>
      <c r="N1508">
        <v>1</v>
      </c>
      <c r="O1508">
        <v>0</v>
      </c>
      <c r="P1508">
        <v>0</v>
      </c>
      <c r="Q1508">
        <v>0</v>
      </c>
      <c r="R1508" s="19">
        <f>BWscncns[[#This Row],[C fx]]*4+BWscncns[[#This Row],[C fg]]*2+BWscncns[[#This Row],[C fm]]</f>
        <v>4</v>
      </c>
      <c r="S1508">
        <v>9160</v>
      </c>
      <c r="T1508">
        <v>13100805</v>
      </c>
      <c r="U1508" s="13">
        <v>0.69919399999999998</v>
      </c>
      <c r="V1508" s="13">
        <v>1.4302189999999999</v>
      </c>
      <c r="W1508">
        <v>4278</v>
      </c>
      <c r="X1508">
        <v>85</v>
      </c>
      <c r="Z1508" s="10">
        <f>IF($N1508&lt;&gt;0,constants!$L$2,IF($O1508&lt;&gt;0,constants!$M$2,IF($P1508&lt;&gt;0,constants!$N$2,0)))</f>
        <v>10125.48</v>
      </c>
      <c r="AA1508" s="10">
        <f>IF($N1508&lt;&gt;0,constants!$L$2,IF($O1508&lt;&gt;0,constants!$M$2,IF($P1508&lt;&gt;0,constants!$P$2,0)))</f>
        <v>10125.48</v>
      </c>
      <c r="AB1508" s="11">
        <f>constants!$O$2</f>
        <v>4861.32</v>
      </c>
      <c r="AC1508" s="11">
        <f>VLOOKUP(BWscncns[[#This Row],[scanner]],[0]!ScnrAvgBW,2,FALSE)/1000</f>
        <v>2386.3111194805197</v>
      </c>
      <c r="AD1508" s="8">
        <f>(1+$F1508)*Z1508</f>
        <v>3040.883395545814</v>
      </c>
      <c r="AE1508" s="8">
        <f>(1+$F1508)*AA1508</f>
        <v>3040.883395545814</v>
      </c>
      <c r="AF1508" s="8">
        <f>(1+$F1508)*AB1508</f>
        <v>1459.9512584524166</v>
      </c>
      <c r="AG1508" s="8">
        <f>(1+$F1508)*AC1508</f>
        <v>716.65677674882136</v>
      </c>
      <c r="AH1508" s="8">
        <f>(1+$F1508)*$T1508/1000</f>
        <v>3934.4327767951327</v>
      </c>
      <c r="AI1508" s="8">
        <f>(1+BWscncns[[#This Row],[pid_error]]*K_p)*BWscncns[[#This Row],[dbw]]/1000</f>
        <v>8517.6188883975665</v>
      </c>
      <c r="AJ1508" s="13">
        <f>BWscncns[[#This Row],[Torflow prgrssv alt vote]]/VLOOKUP(BWscncns[[#This Row],[class]],AltBWtotl,2,FALSE)*100</f>
        <v>7.300233260642057E-2</v>
      </c>
      <c r="AK1508">
        <f>IF(D1508=E1508,1,0)</f>
        <v>1</v>
      </c>
    </row>
    <row r="1509" spans="1:37">
      <c r="A1509" s="1" t="s">
        <v>6760</v>
      </c>
      <c r="B1509" s="1" t="s">
        <v>49</v>
      </c>
      <c r="C1509">
        <v>6270</v>
      </c>
      <c r="D1509">
        <v>1524853772</v>
      </c>
      <c r="E1509">
        <v>1524986218</v>
      </c>
      <c r="F1509" s="2">
        <v>1.2643112427900001</v>
      </c>
      <c r="G1509" s="2">
        <v>1.2643112427900001</v>
      </c>
      <c r="H1509">
        <v>11814406</v>
      </c>
      <c r="I1509" s="2">
        <v>1.2579388971600001</v>
      </c>
      <c r="J1509" s="2">
        <v>0</v>
      </c>
      <c r="K1509">
        <v>4</v>
      </c>
      <c r="L1509" s="1" t="s">
        <v>11609</v>
      </c>
      <c r="M1509" s="1" t="s">
        <v>49</v>
      </c>
      <c r="N1509">
        <v>0</v>
      </c>
      <c r="O1509">
        <v>1</v>
      </c>
      <c r="P1509">
        <v>0</v>
      </c>
      <c r="Q1509">
        <v>0</v>
      </c>
      <c r="R1509" s="19">
        <f>BWscncns[[#This Row],[C fx]]*4+BWscncns[[#This Row],[C fg]]*2+BWscncns[[#This Row],[C fm]]</f>
        <v>2</v>
      </c>
      <c r="S1509">
        <v>5400</v>
      </c>
      <c r="T1509">
        <v>5217280</v>
      </c>
      <c r="U1509" s="13">
        <v>1.0350220000000001</v>
      </c>
      <c r="V1509" s="13">
        <v>0.96616299999999999</v>
      </c>
      <c r="W1509">
        <v>3074</v>
      </c>
      <c r="X1509">
        <v>61</v>
      </c>
      <c r="Z1509" s="10">
        <f>IF($N1509&lt;&gt;0,constants!$L$2,IF($O1509&lt;&gt;0,constants!$M$2,IF($P1509&lt;&gt;0,constants!$N$2,0)))</f>
        <v>9721.3799999999992</v>
      </c>
      <c r="AA1509" s="10">
        <f>IF($N1509&lt;&gt;0,constants!$L$2,IF($O1509&lt;&gt;0,constants!$M$2,IF($P1509&lt;&gt;0,constants!$P$2,0)))</f>
        <v>9721.3799999999992</v>
      </c>
      <c r="AB1509" s="11">
        <f>constants!$O$2</f>
        <v>4861.32</v>
      </c>
      <c r="AC1509" s="11">
        <f>VLOOKUP(BWscncns[[#This Row],[scanner]],[0]!ScnrAvgBW,2,FALSE)/1000</f>
        <v>4819.491751072962</v>
      </c>
      <c r="AD1509" s="8">
        <f>(1+$F1509)*Z1509</f>
        <v>22012.230029433846</v>
      </c>
      <c r="AE1509" s="8">
        <f>(1+$F1509)*AA1509</f>
        <v>22012.230029433846</v>
      </c>
      <c r="AF1509" s="8">
        <f>(1+$F1509)*AB1509</f>
        <v>11007.541530799881</v>
      </c>
      <c r="AG1509" s="8">
        <f>(1+$F1509)*AC1509</f>
        <v>10912.829356488171</v>
      </c>
      <c r="AH1509" s="8">
        <f>(1+$F1509)*$T1509/1000</f>
        <v>11813.545760783411</v>
      </c>
      <c r="AI1509" s="8">
        <f>(1+BWscncns[[#This Row],[pid_error]]*K_p)*BWscncns[[#This Row],[dbw]]/1000</f>
        <v>8515.4128803917065</v>
      </c>
      <c r="AJ1509" s="13">
        <f>BWscncns[[#This Row],[Torflow prgrssv alt vote]]/VLOOKUP(BWscncns[[#This Row],[class]],AltBWtotl,2,FALSE)*100</f>
        <v>2.9746875156582999E-2</v>
      </c>
      <c r="AK1509">
        <f>IF(D1509=E1509,1,0)</f>
        <v>0</v>
      </c>
    </row>
    <row r="1510" spans="1:37">
      <c r="A1510" s="1" t="s">
        <v>5776</v>
      </c>
      <c r="B1510" s="1" t="s">
        <v>5777</v>
      </c>
      <c r="C1510">
        <v>11900</v>
      </c>
      <c r="D1510">
        <v>1524234086</v>
      </c>
      <c r="E1510">
        <v>1524941034</v>
      </c>
      <c r="F1510" s="2">
        <v>1.7644402359899999E-2</v>
      </c>
      <c r="G1510" s="2">
        <v>1.7644402359899999E-2</v>
      </c>
      <c r="H1510">
        <v>6986022</v>
      </c>
      <c r="I1510" s="2">
        <v>-0.175025435269</v>
      </c>
      <c r="J1510" s="2">
        <v>0</v>
      </c>
      <c r="K1510">
        <v>4</v>
      </c>
      <c r="L1510" s="1" t="s">
        <v>11667</v>
      </c>
      <c r="M1510" s="1" t="s">
        <v>5777</v>
      </c>
      <c r="N1510">
        <v>0</v>
      </c>
      <c r="O1510">
        <v>1</v>
      </c>
      <c r="P1510">
        <v>0</v>
      </c>
      <c r="Q1510">
        <v>0</v>
      </c>
      <c r="R1510" s="19">
        <f>BWscncns[[#This Row],[C fx]]*4+BWscncns[[#This Row],[C fg]]*2+BWscncns[[#This Row],[C fm]]</f>
        <v>2</v>
      </c>
      <c r="S1510">
        <v>9270</v>
      </c>
      <c r="T1510">
        <v>8430838</v>
      </c>
      <c r="U1510" s="13">
        <v>1.0995349999999999</v>
      </c>
      <c r="V1510" s="13">
        <v>0.90947599999999995</v>
      </c>
      <c r="W1510">
        <v>2707</v>
      </c>
      <c r="X1510">
        <v>54</v>
      </c>
      <c r="Z1510" s="10">
        <f>IF($N1510&lt;&gt;0,constants!$L$2,IF($O1510&lt;&gt;0,constants!$M$2,IF($P1510&lt;&gt;0,constants!$N$2,0)))</f>
        <v>9721.3799999999992</v>
      </c>
      <c r="AA1510" s="10">
        <f>IF($N1510&lt;&gt;0,constants!$L$2,IF($O1510&lt;&gt;0,constants!$M$2,IF($P1510&lt;&gt;0,constants!$P$2,0)))</f>
        <v>9721.3799999999992</v>
      </c>
      <c r="AB1510" s="11">
        <f>constants!$O$2</f>
        <v>4861.32</v>
      </c>
      <c r="AC1510" s="11">
        <f>VLOOKUP(BWscncns[[#This Row],[scanner]],[0]!ScnrAvgBW,2,FALSE)/1000</f>
        <v>4819.491751072962</v>
      </c>
      <c r="AD1510" s="8">
        <f>(1+$F1510)*Z1510</f>
        <v>9892.9079402134848</v>
      </c>
      <c r="AE1510" s="8">
        <f>(1+$F1510)*AA1510</f>
        <v>9892.9079402134848</v>
      </c>
      <c r="AF1510" s="8">
        <f>(1+$F1510)*AB1510</f>
        <v>4947.0950860802286</v>
      </c>
      <c r="AG1510" s="8">
        <f>(1+$F1510)*AC1510</f>
        <v>4904.5288026991129</v>
      </c>
      <c r="AH1510" s="8">
        <f>(1+$F1510)*$T1510/1000</f>
        <v>8579.595097903135</v>
      </c>
      <c r="AI1510" s="8">
        <f>(1+BWscncns[[#This Row],[pid_error]]*K_p)*BWscncns[[#This Row],[dbw]]/1000</f>
        <v>8505.2165489515664</v>
      </c>
      <c r="AJ1510" s="13">
        <f>BWscncns[[#This Row],[Torflow prgrssv alt vote]]/VLOOKUP(BWscncns[[#This Row],[class]],AltBWtotl,2,FALSE)*100</f>
        <v>2.9711256331909984E-2</v>
      </c>
      <c r="AK1510">
        <f>IF(D1510=E1510,1,0)</f>
        <v>0</v>
      </c>
    </row>
    <row r="1511" spans="1:37">
      <c r="A1511" s="1" t="s">
        <v>6507</v>
      </c>
      <c r="B1511" s="1" t="s">
        <v>6508</v>
      </c>
      <c r="C1511">
        <v>11100</v>
      </c>
      <c r="D1511">
        <v>1524700851</v>
      </c>
      <c r="E1511">
        <v>1524976485</v>
      </c>
      <c r="F1511" s="2">
        <v>0.81455142595899999</v>
      </c>
      <c r="G1511" s="2">
        <v>0.81455142595899999</v>
      </c>
      <c r="H1511">
        <v>10962793</v>
      </c>
      <c r="I1511" s="2">
        <v>0.20380737260199999</v>
      </c>
      <c r="J1511" s="2">
        <v>0</v>
      </c>
      <c r="K1511">
        <v>2</v>
      </c>
      <c r="L1511" s="1" t="s">
        <v>11588</v>
      </c>
      <c r="M1511" s="1" t="s">
        <v>6508</v>
      </c>
      <c r="N1511">
        <v>0</v>
      </c>
      <c r="O1511">
        <v>1</v>
      </c>
      <c r="P1511">
        <v>0</v>
      </c>
      <c r="Q1511">
        <v>0</v>
      </c>
      <c r="R1511" s="19">
        <f>BWscncns[[#This Row],[C fx]]*4+BWscncns[[#This Row],[C fg]]*2+BWscncns[[#This Row],[C fm]]</f>
        <v>2</v>
      </c>
      <c r="S1511">
        <v>7790</v>
      </c>
      <c r="T1511">
        <v>6041600</v>
      </c>
      <c r="U1511" s="13">
        <v>1.2893939999999999</v>
      </c>
      <c r="V1511" s="13">
        <v>0.77555799999999997</v>
      </c>
      <c r="W1511">
        <v>2015</v>
      </c>
      <c r="X1511">
        <v>40</v>
      </c>
      <c r="Z1511" s="10">
        <f>IF($N1511&lt;&gt;0,constants!$L$2,IF($O1511&lt;&gt;0,constants!$M$2,IF($P1511&lt;&gt;0,constants!$N$2,0)))</f>
        <v>9721.3799999999992</v>
      </c>
      <c r="AA1511" s="10">
        <f>IF($N1511&lt;&gt;0,constants!$L$2,IF($O1511&lt;&gt;0,constants!$M$2,IF($P1511&lt;&gt;0,constants!$P$2,0)))</f>
        <v>9721.3799999999992</v>
      </c>
      <c r="AB1511" s="11">
        <f>constants!$O$2</f>
        <v>4861.32</v>
      </c>
      <c r="AC1511" s="11">
        <f>VLOOKUP(BWscncns[[#This Row],[scanner]],[0]!ScnrAvgBW,2,FALSE)/1000</f>
        <v>8853.6095214723919</v>
      </c>
      <c r="AD1511" s="8">
        <f>(1+$F1511)*Z1511</f>
        <v>17639.943941289301</v>
      </c>
      <c r="AE1511" s="8">
        <f>(1+$F1511)*AA1511</f>
        <v>17639.943941289301</v>
      </c>
      <c r="AF1511" s="8">
        <f>(1+$F1511)*AB1511</f>
        <v>8821.1151380430056</v>
      </c>
      <c r="AG1511" s="8">
        <f>(1+$F1511)*AC1511</f>
        <v>16065.329782071907</v>
      </c>
      <c r="AH1511" s="8">
        <f>(1+$F1511)*$T1511/1000</f>
        <v>10962.793895073894</v>
      </c>
      <c r="AI1511" s="8">
        <f>(1+BWscncns[[#This Row],[pid_error]]*K_p)*BWscncns[[#This Row],[dbw]]/1000</f>
        <v>8502.1969475369478</v>
      </c>
      <c r="AJ1511" s="13">
        <f>BWscncns[[#This Row],[Torflow prgrssv alt vote]]/VLOOKUP(BWscncns[[#This Row],[class]],AltBWtotl,2,FALSE)*100</f>
        <v>2.9700707964195466E-2</v>
      </c>
      <c r="AK1511">
        <f>IF(D1511=E1511,1,0)</f>
        <v>0</v>
      </c>
    </row>
    <row r="1512" spans="1:37">
      <c r="A1512" s="1" t="s">
        <v>7836</v>
      </c>
      <c r="B1512" s="1" t="s">
        <v>7837</v>
      </c>
      <c r="C1512">
        <v>11100</v>
      </c>
      <c r="D1512">
        <v>1524659315</v>
      </c>
      <c r="E1512">
        <v>1525004637</v>
      </c>
      <c r="F1512" s="2">
        <v>-0.54440462104599996</v>
      </c>
      <c r="G1512" s="2">
        <v>-0.54440462104599996</v>
      </c>
      <c r="H1512">
        <v>5272045</v>
      </c>
      <c r="I1512" s="2">
        <v>-0.54247201191000005</v>
      </c>
      <c r="J1512" s="2">
        <v>0</v>
      </c>
      <c r="K1512">
        <v>3</v>
      </c>
      <c r="L1512" s="1" t="s">
        <v>11589</v>
      </c>
      <c r="M1512" s="1" t="s">
        <v>7837</v>
      </c>
      <c r="N1512">
        <v>0</v>
      </c>
      <c r="O1512">
        <v>1</v>
      </c>
      <c r="P1512">
        <v>0</v>
      </c>
      <c r="Q1512">
        <v>0</v>
      </c>
      <c r="R1512" s="19">
        <f>BWscncns[[#This Row],[C fx]]*4+BWscncns[[#This Row],[C fg]]*2+BWscncns[[#This Row],[C fm]]</f>
        <v>2</v>
      </c>
      <c r="S1512">
        <v>16400</v>
      </c>
      <c r="T1512">
        <v>11667875</v>
      </c>
      <c r="U1512" s="13">
        <v>1.4055690000000001</v>
      </c>
      <c r="V1512" s="13">
        <v>0.71145599999999998</v>
      </c>
      <c r="W1512">
        <v>1649</v>
      </c>
      <c r="X1512">
        <v>32</v>
      </c>
      <c r="Z1512" s="10">
        <f>IF($N1512&lt;&gt;0,constants!$L$2,IF($O1512&lt;&gt;0,constants!$M$2,IF($P1512&lt;&gt;0,constants!$N$2,0)))</f>
        <v>9721.3799999999992</v>
      </c>
      <c r="AA1512" s="10">
        <f>IF($N1512&lt;&gt;0,constants!$L$2,IF($O1512&lt;&gt;0,constants!$M$2,IF($P1512&lt;&gt;0,constants!$P$2,0)))</f>
        <v>9721.3799999999992</v>
      </c>
      <c r="AB1512" s="11">
        <f>constants!$O$2</f>
        <v>4861.32</v>
      </c>
      <c r="AC1512" s="11">
        <f>VLOOKUP(BWscncns[[#This Row],[scanner]],[0]!ScnrAvgBW,2,FALSE)/1000</f>
        <v>6440.9193022088357</v>
      </c>
      <c r="AD1512" s="8">
        <f>(1+$F1512)*Z1512</f>
        <v>4429.0158050558366</v>
      </c>
      <c r="AE1512" s="8">
        <f>(1+$F1512)*AA1512</f>
        <v>4429.0158050558366</v>
      </c>
      <c r="AF1512" s="8">
        <f>(1+$F1512)*AB1512</f>
        <v>2214.7949276166592</v>
      </c>
      <c r="AG1512" s="8">
        <f>(1+$F1512)*AC1512</f>
        <v>2934.4530703019682</v>
      </c>
      <c r="AH1512" s="8">
        <f>(1+$F1512)*$T1512/1000</f>
        <v>5315.8299322129033</v>
      </c>
      <c r="AI1512" s="8">
        <f>(1+BWscncns[[#This Row],[pid_error]]*K_p)*BWscncns[[#This Row],[dbw]]/1000</f>
        <v>8491.8524661064494</v>
      </c>
      <c r="AJ1512" s="13">
        <f>BWscncns[[#This Row],[Torflow prgrssv alt vote]]/VLOOKUP(BWscncns[[#This Row],[class]],AltBWtotl,2,FALSE)*100</f>
        <v>2.9664571607450958E-2</v>
      </c>
      <c r="AK1512">
        <f>IF(D1512=E1512,1,0)</f>
        <v>0</v>
      </c>
    </row>
    <row r="1513" spans="1:37">
      <c r="A1513" s="1" t="s">
        <v>10566</v>
      </c>
      <c r="B1513" s="1" t="s">
        <v>10567</v>
      </c>
      <c r="C1513">
        <v>12000</v>
      </c>
      <c r="D1513">
        <v>1524473003</v>
      </c>
      <c r="E1513">
        <v>1524934219</v>
      </c>
      <c r="F1513" s="2">
        <v>0.94761933560800005</v>
      </c>
      <c r="G1513" s="2">
        <v>0.94761933560800005</v>
      </c>
      <c r="H1513">
        <v>11218287</v>
      </c>
      <c r="I1513" s="2">
        <v>-0.24664985069199999</v>
      </c>
      <c r="J1513" s="2">
        <v>0</v>
      </c>
      <c r="K1513">
        <v>2</v>
      </c>
      <c r="L1513" s="1" t="s">
        <v>11531</v>
      </c>
      <c r="M1513" s="1" t="s">
        <v>10567</v>
      </c>
      <c r="N1513">
        <v>0</v>
      </c>
      <c r="O1513">
        <v>1</v>
      </c>
      <c r="P1513">
        <v>0</v>
      </c>
      <c r="Q1513">
        <v>0</v>
      </c>
      <c r="R1513" s="19">
        <f>BWscncns[[#This Row],[C fx]]*4+BWscncns[[#This Row],[C fg]]*2+BWscncns[[#This Row],[C fm]]</f>
        <v>2</v>
      </c>
      <c r="S1513">
        <v>9340</v>
      </c>
      <c r="T1513">
        <v>5760000</v>
      </c>
      <c r="U1513" s="13">
        <v>1.6215280000000001</v>
      </c>
      <c r="V1513" s="13">
        <v>0.61670199999999997</v>
      </c>
      <c r="W1513">
        <v>1032</v>
      </c>
      <c r="X1513">
        <v>20</v>
      </c>
      <c r="Z1513" s="10">
        <f>IF($N1513&lt;&gt;0,constants!$L$2,IF($O1513&lt;&gt;0,constants!$M$2,IF($P1513&lt;&gt;0,constants!$N$2,0)))</f>
        <v>9721.3799999999992</v>
      </c>
      <c r="AA1513" s="10">
        <f>IF($N1513&lt;&gt;0,constants!$L$2,IF($O1513&lt;&gt;0,constants!$M$2,IF($P1513&lt;&gt;0,constants!$P$2,0)))</f>
        <v>9721.3799999999992</v>
      </c>
      <c r="AB1513" s="11">
        <f>constants!$O$2</f>
        <v>4861.32</v>
      </c>
      <c r="AC1513" s="11">
        <f>VLOOKUP(BWscncns[[#This Row],[scanner]],[0]!ScnrAvgBW,2,FALSE)/1000</f>
        <v>8853.6095214723919</v>
      </c>
      <c r="AD1513" s="8">
        <f>(1+$F1513)*Z1513</f>
        <v>18933.547656792896</v>
      </c>
      <c r="AE1513" s="8">
        <f>(1+$F1513)*AA1513</f>
        <v>18933.547656792896</v>
      </c>
      <c r="AF1513" s="8">
        <f>(1+$F1513)*AB1513</f>
        <v>9468.0008285778822</v>
      </c>
      <c r="AG1513" s="8">
        <f>(1+$F1513)*AC1513</f>
        <v>17243.461093942722</v>
      </c>
      <c r="AH1513" s="8">
        <f>(1+$F1513)*$T1513/1000</f>
        <v>11218.287373102081</v>
      </c>
      <c r="AI1513" s="8">
        <f>(1+BWscncns[[#This Row],[pid_error]]*K_p)*BWscncns[[#This Row],[dbw]]/1000</f>
        <v>8489.1436865510404</v>
      </c>
      <c r="AJ1513" s="13">
        <f>BWscncns[[#This Row],[Torflow prgrssv alt vote]]/VLOOKUP(BWscncns[[#This Row],[class]],AltBWtotl,2,FALSE)*100</f>
        <v>2.9655109033129165E-2</v>
      </c>
      <c r="AK1513">
        <f>IF(D1513=E1513,1,0)</f>
        <v>0</v>
      </c>
    </row>
    <row r="1514" spans="1:37">
      <c r="A1514" s="1" t="s">
        <v>1472</v>
      </c>
      <c r="B1514" s="1" t="s">
        <v>1473</v>
      </c>
      <c r="C1514">
        <v>2260</v>
      </c>
      <c r="D1514">
        <v>1524909550</v>
      </c>
      <c r="E1514">
        <v>1524963313</v>
      </c>
      <c r="F1514" s="2">
        <v>0.27903719947</v>
      </c>
      <c r="G1514" s="2">
        <v>0.27903719947</v>
      </c>
      <c r="H1514">
        <v>10198679</v>
      </c>
      <c r="I1514" s="2">
        <v>-0.14721554355800001</v>
      </c>
      <c r="J1514" s="2">
        <v>0</v>
      </c>
      <c r="K1514">
        <v>5</v>
      </c>
      <c r="L1514" s="1" t="s">
        <v>11706</v>
      </c>
      <c r="M1514" s="1" t="s">
        <v>1473</v>
      </c>
      <c r="N1514">
        <v>0</v>
      </c>
      <c r="O1514">
        <v>1</v>
      </c>
      <c r="P1514">
        <v>0</v>
      </c>
      <c r="Q1514">
        <v>0</v>
      </c>
      <c r="R1514" s="19">
        <f>BWscncns[[#This Row],[C fx]]*4+BWscncns[[#This Row],[C fg]]*2+BWscncns[[#This Row],[C fm]]</f>
        <v>2</v>
      </c>
      <c r="S1514">
        <v>2250</v>
      </c>
      <c r="T1514">
        <v>7445618</v>
      </c>
      <c r="U1514" s="13">
        <v>0.30219099999999999</v>
      </c>
      <c r="V1514" s="13">
        <v>3.309164</v>
      </c>
      <c r="W1514">
        <v>5472</v>
      </c>
      <c r="X1514">
        <v>109</v>
      </c>
      <c r="Z1514" s="10">
        <f>IF($N1514&lt;&gt;0,constants!$L$2,IF($O1514&lt;&gt;0,constants!$M$2,IF($P1514&lt;&gt;0,constants!$N$2,0)))</f>
        <v>9721.3799999999992</v>
      </c>
      <c r="AA1514" s="10">
        <f>IF($N1514&lt;&gt;0,constants!$L$2,IF($O1514&lt;&gt;0,constants!$M$2,IF($P1514&lt;&gt;0,constants!$P$2,0)))</f>
        <v>9721.3799999999992</v>
      </c>
      <c r="AB1514" s="11">
        <f>constants!$O$2</f>
        <v>4861.32</v>
      </c>
      <c r="AC1514" s="11">
        <f>VLOOKUP(BWscncns[[#This Row],[scanner]],[0]!ScnrAvgBW,2,FALSE)/1000</f>
        <v>3794.4265750962772</v>
      </c>
      <c r="AD1514" s="8">
        <f>(1+$F1514)*Z1514</f>
        <v>12434.006650183668</v>
      </c>
      <c r="AE1514" s="8">
        <f>(1+$F1514)*AA1514</f>
        <v>12434.006650183668</v>
      </c>
      <c r="AF1514" s="8">
        <f>(1+$F1514)*AB1514</f>
        <v>6217.8091185275007</v>
      </c>
      <c r="AG1514" s="8">
        <f>(1+$F1514)*AC1514</f>
        <v>4853.2127402056867</v>
      </c>
      <c r="AH1514" s="8">
        <f>(1+$F1514)*$T1514/1000</f>
        <v>9523.2223950434236</v>
      </c>
      <c r="AI1514" s="8">
        <f>(1+BWscncns[[#This Row],[pid_error]]*K_p)*BWscncns[[#This Row],[dbw]]/1000</f>
        <v>8484.4201975217111</v>
      </c>
      <c r="AJ1514" s="13">
        <f>BWscncns[[#This Row],[Torflow prgrssv alt vote]]/VLOOKUP(BWscncns[[#This Row],[class]],AltBWtotl,2,FALSE)*100</f>
        <v>2.9638608478143452E-2</v>
      </c>
      <c r="AK1514">
        <f>IF(D1514=E1514,1,0)</f>
        <v>0</v>
      </c>
    </row>
    <row r="1515" spans="1:37">
      <c r="A1515" s="1" t="s">
        <v>7794</v>
      </c>
      <c r="B1515" s="1" t="s">
        <v>49</v>
      </c>
      <c r="C1515">
        <v>9360</v>
      </c>
      <c r="D1515">
        <v>1524584490</v>
      </c>
      <c r="E1515">
        <v>1524984916</v>
      </c>
      <c r="F1515" s="2">
        <v>0.28244374151099999</v>
      </c>
      <c r="G1515" s="2">
        <v>0.28244374151099999</v>
      </c>
      <c r="H1515">
        <v>9306106</v>
      </c>
      <c r="I1515" s="2">
        <v>-0.18001445062400001</v>
      </c>
      <c r="J1515" s="2">
        <v>0</v>
      </c>
      <c r="K1515">
        <v>5</v>
      </c>
      <c r="L1515" s="1" t="s">
        <v>11534</v>
      </c>
      <c r="M1515" s="1" t="s">
        <v>49</v>
      </c>
      <c r="N1515">
        <v>0</v>
      </c>
      <c r="O1515">
        <v>1</v>
      </c>
      <c r="P1515">
        <v>0</v>
      </c>
      <c r="Q1515">
        <v>0</v>
      </c>
      <c r="R1515" s="19">
        <f>BWscncns[[#This Row],[C fx]]*4+BWscncns[[#This Row],[C fg]]*2+BWscncns[[#This Row],[C fm]]</f>
        <v>2</v>
      </c>
      <c r="S1515">
        <v>8160</v>
      </c>
      <c r="T1515">
        <v>7424746</v>
      </c>
      <c r="U1515" s="13">
        <v>1.099027</v>
      </c>
      <c r="V1515" s="13">
        <v>0.90989500000000001</v>
      </c>
      <c r="W1515">
        <v>2709</v>
      </c>
      <c r="X1515">
        <v>54</v>
      </c>
      <c r="Z1515" s="10">
        <f>IF($N1515&lt;&gt;0,constants!$L$2,IF($O1515&lt;&gt;0,constants!$M$2,IF($P1515&lt;&gt;0,constants!$N$2,0)))</f>
        <v>9721.3799999999992</v>
      </c>
      <c r="AA1515" s="10">
        <f>IF($N1515&lt;&gt;0,constants!$L$2,IF($O1515&lt;&gt;0,constants!$M$2,IF($P1515&lt;&gt;0,constants!$P$2,0)))</f>
        <v>9721.3799999999992</v>
      </c>
      <c r="AB1515" s="11">
        <f>constants!$O$2</f>
        <v>4861.32</v>
      </c>
      <c r="AC1515" s="11">
        <f>VLOOKUP(BWscncns[[#This Row],[scanner]],[0]!ScnrAvgBW,2,FALSE)/1000</f>
        <v>3794.4265750962772</v>
      </c>
      <c r="AD1515" s="8">
        <f>(1+$F1515)*Z1515</f>
        <v>12467.122939850204</v>
      </c>
      <c r="AE1515" s="8">
        <f>(1+$F1515)*AA1515</f>
        <v>12467.122939850204</v>
      </c>
      <c r="AF1515" s="8">
        <f>(1+$F1515)*AB1515</f>
        <v>6234.369409482254</v>
      </c>
      <c r="AG1515" s="8">
        <f>(1+$F1515)*AC1515</f>
        <v>4866.1386138552389</v>
      </c>
      <c r="AH1515" s="8">
        <f>(1+$F1515)*$T1515/1000</f>
        <v>9521.8190400088297</v>
      </c>
      <c r="AI1515" s="8">
        <f>(1+BWscncns[[#This Row],[pid_error]]*K_p)*BWscncns[[#This Row],[dbw]]/1000</f>
        <v>8473.2825200044153</v>
      </c>
      <c r="AJ1515" s="13">
        <f>BWscncns[[#This Row],[Torflow prgrssv alt vote]]/VLOOKUP(BWscncns[[#This Row],[class]],AltBWtotl,2,FALSE)*100</f>
        <v>2.9599701251060644E-2</v>
      </c>
      <c r="AK1515">
        <f>IF(D1515=E1515,1,0)</f>
        <v>0</v>
      </c>
    </row>
    <row r="1516" spans="1:37">
      <c r="A1516" s="1" t="s">
        <v>6044</v>
      </c>
      <c r="B1516" s="1" t="s">
        <v>6045</v>
      </c>
      <c r="C1516">
        <v>11000</v>
      </c>
      <c r="D1516">
        <v>1524769763</v>
      </c>
      <c r="E1516">
        <v>1524969124</v>
      </c>
      <c r="F1516" s="2">
        <v>-0.50628962740500005</v>
      </c>
      <c r="G1516" s="2">
        <v>-0.50628962740500005</v>
      </c>
      <c r="H1516">
        <v>5601092</v>
      </c>
      <c r="I1516" s="2">
        <v>-0.25324156678300003</v>
      </c>
      <c r="J1516" s="2">
        <v>0</v>
      </c>
      <c r="K1516">
        <v>6</v>
      </c>
      <c r="L1516" s="1" t="s">
        <v>11670</v>
      </c>
      <c r="M1516" s="1" t="s">
        <v>6045</v>
      </c>
      <c r="N1516">
        <v>0</v>
      </c>
      <c r="O1516">
        <v>1</v>
      </c>
      <c r="P1516">
        <v>0</v>
      </c>
      <c r="Q1516">
        <v>0</v>
      </c>
      <c r="R1516" s="19">
        <f>BWscncns[[#This Row],[C fx]]*4+BWscncns[[#This Row],[C fg]]*2+BWscncns[[#This Row],[C fm]]</f>
        <v>2</v>
      </c>
      <c r="S1516">
        <v>9620</v>
      </c>
      <c r="T1516">
        <v>11344896</v>
      </c>
      <c r="U1516" s="13">
        <v>0.84795799999999999</v>
      </c>
      <c r="V1516" s="13">
        <v>1.179303</v>
      </c>
      <c r="W1516">
        <v>3868</v>
      </c>
      <c r="X1516">
        <v>77</v>
      </c>
      <c r="Z1516" s="10">
        <f>IF($N1516&lt;&gt;0,constants!$L$2,IF($O1516&lt;&gt;0,constants!$M$2,IF($P1516&lt;&gt;0,constants!$N$2,0)))</f>
        <v>9721.3799999999992</v>
      </c>
      <c r="AA1516" s="10">
        <f>IF($N1516&lt;&gt;0,constants!$L$2,IF($O1516&lt;&gt;0,constants!$M$2,IF($P1516&lt;&gt;0,constants!$P$2,0)))</f>
        <v>9721.3799999999992</v>
      </c>
      <c r="AB1516" s="11">
        <f>constants!$O$2</f>
        <v>4861.32</v>
      </c>
      <c r="AC1516" s="11">
        <f>VLOOKUP(BWscncns[[#This Row],[scanner]],[0]!ScnrAvgBW,2,FALSE)/1000</f>
        <v>2386.3111194805197</v>
      </c>
      <c r="AD1516" s="8">
        <f>(1+$F1516)*Z1516</f>
        <v>4799.5461419375806</v>
      </c>
      <c r="AE1516" s="8">
        <f>(1+$F1516)*AA1516</f>
        <v>4799.5461419375806</v>
      </c>
      <c r="AF1516" s="8">
        <f>(1+$F1516)*AB1516</f>
        <v>2400.0841085035249</v>
      </c>
      <c r="AG1516" s="8">
        <f>(1+$F1516)*AC1516</f>
        <v>1178.1465519263188</v>
      </c>
      <c r="AH1516" s="8">
        <f>(1+$F1516)*$T1516/1000</f>
        <v>5601.0928312115238</v>
      </c>
      <c r="AI1516" s="8">
        <f>(1+BWscncns[[#This Row],[pid_error]]*K_p)*BWscncns[[#This Row],[dbw]]/1000</f>
        <v>8472.9944156057609</v>
      </c>
      <c r="AJ1516" s="13">
        <f>BWscncns[[#This Row],[Torflow prgrssv alt vote]]/VLOOKUP(BWscncns[[#This Row],[class]],AltBWtotl,2,FALSE)*100</f>
        <v>2.9598694816528433E-2</v>
      </c>
      <c r="AK1516">
        <f>IF(D1516=E1516,1,0)</f>
        <v>0</v>
      </c>
    </row>
    <row r="1517" spans="1:37">
      <c r="A1517" s="1" t="s">
        <v>10370</v>
      </c>
      <c r="B1517" s="1" t="s">
        <v>10371</v>
      </c>
      <c r="C1517">
        <v>8470</v>
      </c>
      <c r="D1517">
        <v>1524486794</v>
      </c>
      <c r="E1517">
        <v>1524991648</v>
      </c>
      <c r="F1517" s="2">
        <v>0.239092376247</v>
      </c>
      <c r="G1517" s="2">
        <v>0.239092376247</v>
      </c>
      <c r="H1517">
        <v>6978568</v>
      </c>
      <c r="I1517" s="2">
        <v>-2.50661633159E-2</v>
      </c>
      <c r="J1517" s="2">
        <v>0</v>
      </c>
      <c r="K1517">
        <v>3</v>
      </c>
      <c r="L1517" s="1" t="s">
        <v>11582</v>
      </c>
      <c r="M1517" s="1" t="s">
        <v>10371</v>
      </c>
      <c r="N1517">
        <v>0</v>
      </c>
      <c r="O1517">
        <v>1</v>
      </c>
      <c r="P1517">
        <v>0</v>
      </c>
      <c r="Q1517">
        <v>0</v>
      </c>
      <c r="R1517" s="19">
        <f>BWscncns[[#This Row],[C fx]]*4+BWscncns[[#This Row],[C fg]]*2+BWscncns[[#This Row],[C fm]]</f>
        <v>2</v>
      </c>
      <c r="S1517">
        <v>8470</v>
      </c>
      <c r="T1517">
        <v>7565312</v>
      </c>
      <c r="U1517" s="13">
        <v>1.1195839999999999</v>
      </c>
      <c r="V1517" s="13">
        <v>0.89318900000000001</v>
      </c>
      <c r="W1517">
        <v>2591</v>
      </c>
      <c r="X1517">
        <v>51</v>
      </c>
      <c r="Z1517" s="10">
        <f>IF($N1517&lt;&gt;0,constants!$L$2,IF($O1517&lt;&gt;0,constants!$M$2,IF($P1517&lt;&gt;0,constants!$N$2,0)))</f>
        <v>9721.3799999999992</v>
      </c>
      <c r="AA1517" s="10">
        <f>IF($N1517&lt;&gt;0,constants!$L$2,IF($O1517&lt;&gt;0,constants!$M$2,IF($P1517&lt;&gt;0,constants!$P$2,0)))</f>
        <v>9721.3799999999992</v>
      </c>
      <c r="AB1517" s="11">
        <f>constants!$O$2</f>
        <v>4861.32</v>
      </c>
      <c r="AC1517" s="11">
        <f>VLOOKUP(BWscncns[[#This Row],[scanner]],[0]!ScnrAvgBW,2,FALSE)/1000</f>
        <v>6440.9193022088357</v>
      </c>
      <c r="AD1517" s="8">
        <f>(1+$F1517)*Z1517</f>
        <v>12045.687844600061</v>
      </c>
      <c r="AE1517" s="8">
        <f>(1+$F1517)*AA1517</f>
        <v>12045.687844600061</v>
      </c>
      <c r="AF1517" s="8">
        <f>(1+$F1517)*AB1517</f>
        <v>6023.6245504970657</v>
      </c>
      <c r="AG1517" s="8">
        <f>(1+$F1517)*AC1517</f>
        <v>7980.8940033891158</v>
      </c>
      <c r="AH1517" s="8">
        <f>(1+$F1517)*$T1517/1000</f>
        <v>9374.1204231299434</v>
      </c>
      <c r="AI1517" s="8">
        <f>(1+BWscncns[[#This Row],[pid_error]]*K_p)*BWscncns[[#This Row],[dbw]]/1000</f>
        <v>8469.7162115649735</v>
      </c>
      <c r="AJ1517" s="13">
        <f>BWscncns[[#This Row],[Torflow prgrssv alt vote]]/VLOOKUP(BWscncns[[#This Row],[class]],AltBWtotl,2,FALSE)*100</f>
        <v>2.958724307276582E-2</v>
      </c>
      <c r="AK1517">
        <f>IF(D1517=E1517,1,0)</f>
        <v>0</v>
      </c>
    </row>
    <row r="1518" spans="1:37">
      <c r="A1518" s="1" t="s">
        <v>7942</v>
      </c>
      <c r="B1518" s="1" t="s">
        <v>7943</v>
      </c>
      <c r="C1518">
        <v>14100</v>
      </c>
      <c r="D1518">
        <v>1524823570</v>
      </c>
      <c r="E1518">
        <v>1524967085</v>
      </c>
      <c r="F1518" s="2">
        <v>0.58316125978300004</v>
      </c>
      <c r="G1518" s="2">
        <v>0.58316125978300004</v>
      </c>
      <c r="H1518">
        <v>10375405</v>
      </c>
      <c r="I1518" s="2">
        <v>-0.54139495837700002</v>
      </c>
      <c r="J1518" s="2">
        <v>0</v>
      </c>
      <c r="K1518">
        <v>2</v>
      </c>
      <c r="L1518" s="1" t="s">
        <v>11700</v>
      </c>
      <c r="M1518" s="1" t="s">
        <v>7943</v>
      </c>
      <c r="N1518">
        <v>0</v>
      </c>
      <c r="O1518">
        <v>1</v>
      </c>
      <c r="P1518">
        <v>0</v>
      </c>
      <c r="Q1518">
        <v>0</v>
      </c>
      <c r="R1518" s="19">
        <f>BWscncns[[#This Row],[C fx]]*4+BWscncns[[#This Row],[C fg]]*2+BWscncns[[#This Row],[C fm]]</f>
        <v>2</v>
      </c>
      <c r="S1518">
        <v>13900</v>
      </c>
      <c r="T1518">
        <v>6553600</v>
      </c>
      <c r="U1518" s="13">
        <v>2.1209720000000001</v>
      </c>
      <c r="V1518" s="13">
        <v>0.47148200000000001</v>
      </c>
      <c r="W1518">
        <v>315</v>
      </c>
      <c r="X1518">
        <v>6</v>
      </c>
      <c r="Z1518" s="10">
        <f>IF($N1518&lt;&gt;0,constants!$L$2,IF($O1518&lt;&gt;0,constants!$M$2,IF($P1518&lt;&gt;0,constants!$N$2,0)))</f>
        <v>9721.3799999999992</v>
      </c>
      <c r="AA1518" s="10">
        <f>IF($N1518&lt;&gt;0,constants!$L$2,IF($O1518&lt;&gt;0,constants!$M$2,IF($P1518&lt;&gt;0,constants!$P$2,0)))</f>
        <v>9721.3799999999992</v>
      </c>
      <c r="AB1518" s="11">
        <f>constants!$O$2</f>
        <v>4861.32</v>
      </c>
      <c r="AC1518" s="11">
        <f>VLOOKUP(BWscncns[[#This Row],[scanner]],[0]!ScnrAvgBW,2,FALSE)/1000</f>
        <v>8853.6095214723919</v>
      </c>
      <c r="AD1518" s="8">
        <f>(1+$F1518)*Z1518</f>
        <v>15390.512207629259</v>
      </c>
      <c r="AE1518" s="8">
        <f>(1+$F1518)*AA1518</f>
        <v>15390.512207629259</v>
      </c>
      <c r="AF1518" s="8">
        <f>(1+$F1518)*AB1518</f>
        <v>7696.253495408293</v>
      </c>
      <c r="AG1518" s="8">
        <f>(1+$F1518)*AC1518</f>
        <v>14016.691603640997</v>
      </c>
      <c r="AH1518" s="8">
        <f>(1+$F1518)*$T1518/1000</f>
        <v>10375.405632113869</v>
      </c>
      <c r="AI1518" s="8">
        <f>(1+BWscncns[[#This Row],[pid_error]]*K_p)*BWscncns[[#This Row],[dbw]]/1000</f>
        <v>8464.5028160569345</v>
      </c>
      <c r="AJ1518" s="13">
        <f>BWscncns[[#This Row],[Torflow prgrssv alt vote]]/VLOOKUP(BWscncns[[#This Row],[class]],AltBWtotl,2,FALSE)*100</f>
        <v>2.9569031128436427E-2</v>
      </c>
      <c r="AK1518">
        <f>IF(D1518=E1518,1,0)</f>
        <v>0</v>
      </c>
    </row>
    <row r="1519" spans="1:37">
      <c r="A1519" s="1" t="s">
        <v>11022</v>
      </c>
      <c r="B1519" s="1" t="s">
        <v>11023</v>
      </c>
      <c r="C1519">
        <v>6540</v>
      </c>
      <c r="D1519">
        <v>1524743673</v>
      </c>
      <c r="E1519">
        <v>1525003372</v>
      </c>
      <c r="F1519" s="2">
        <v>0.64502305557799999</v>
      </c>
      <c r="G1519" s="2">
        <v>0.64502305557799999</v>
      </c>
      <c r="H1519">
        <v>10528147</v>
      </c>
      <c r="I1519" s="2">
        <v>0.172467409919</v>
      </c>
      <c r="J1519" s="2">
        <v>0</v>
      </c>
      <c r="K1519">
        <v>2</v>
      </c>
      <c r="L1519" s="1" t="s">
        <v>11569</v>
      </c>
      <c r="M1519" s="1" t="s">
        <v>11023</v>
      </c>
      <c r="N1519">
        <v>0</v>
      </c>
      <c r="O1519">
        <v>1</v>
      </c>
      <c r="P1519">
        <v>0</v>
      </c>
      <c r="Q1519">
        <v>0</v>
      </c>
      <c r="R1519" s="19">
        <f>BWscncns[[#This Row],[C fx]]*4+BWscncns[[#This Row],[C fg]]*2+BWscncns[[#This Row],[C fm]]</f>
        <v>2</v>
      </c>
      <c r="S1519">
        <v>9820</v>
      </c>
      <c r="T1519">
        <v>6400000</v>
      </c>
      <c r="U1519" s="13">
        <v>1.534375</v>
      </c>
      <c r="V1519" s="13">
        <v>0.65173099999999995</v>
      </c>
      <c r="W1519">
        <v>1247</v>
      </c>
      <c r="X1519">
        <v>24</v>
      </c>
      <c r="Z1519" s="10">
        <f>IF($N1519&lt;&gt;0,constants!$L$2,IF($O1519&lt;&gt;0,constants!$M$2,IF($P1519&lt;&gt;0,constants!$N$2,0)))</f>
        <v>9721.3799999999992</v>
      </c>
      <c r="AA1519" s="10">
        <f>IF($N1519&lt;&gt;0,constants!$L$2,IF($O1519&lt;&gt;0,constants!$M$2,IF($P1519&lt;&gt;0,constants!$P$2,0)))</f>
        <v>9721.3799999999992</v>
      </c>
      <c r="AB1519" s="11">
        <f>constants!$O$2</f>
        <v>4861.32</v>
      </c>
      <c r="AC1519" s="11">
        <f>VLOOKUP(BWscncns[[#This Row],[scanner]],[0]!ScnrAvgBW,2,FALSE)/1000</f>
        <v>8853.6095214723919</v>
      </c>
      <c r="AD1519" s="8">
        <f>(1+$F1519)*Z1519</f>
        <v>15991.894232034858</v>
      </c>
      <c r="AE1519" s="8">
        <f>(1+$F1519)*AA1519</f>
        <v>15991.894232034858</v>
      </c>
      <c r="AF1519" s="8">
        <f>(1+$F1519)*AB1519</f>
        <v>7996.9834805424434</v>
      </c>
      <c r="AG1519" s="8">
        <f>(1+$F1519)*AC1519</f>
        <v>14564.391787906989</v>
      </c>
      <c r="AH1519" s="8">
        <f>(1+$F1519)*$T1519/1000</f>
        <v>10528.147555699201</v>
      </c>
      <c r="AI1519" s="8">
        <f>(1+BWscncns[[#This Row],[pid_error]]*K_p)*BWscncns[[#This Row],[dbw]]/1000</f>
        <v>8464.0737778496004</v>
      </c>
      <c r="AJ1519" s="13">
        <f>BWscncns[[#This Row],[Torflow prgrssv alt vote]]/VLOOKUP(BWscncns[[#This Row],[class]],AltBWtotl,2,FALSE)*100</f>
        <v>2.9567532370106061E-2</v>
      </c>
      <c r="AK1519">
        <f>IF(D1519=E1519,1,0)</f>
        <v>0</v>
      </c>
    </row>
    <row r="1520" spans="1:37">
      <c r="A1520" s="1" t="s">
        <v>2271</v>
      </c>
      <c r="B1520" s="1" t="s">
        <v>2272</v>
      </c>
      <c r="C1520">
        <v>17800</v>
      </c>
      <c r="D1520">
        <v>1524050297</v>
      </c>
      <c r="E1520">
        <v>1524974674</v>
      </c>
      <c r="F1520" s="2">
        <v>0.75051368121100004</v>
      </c>
      <c r="G1520" s="2">
        <v>0.75051368121100004</v>
      </c>
      <c r="H1520">
        <v>10755156</v>
      </c>
      <c r="I1520" s="2">
        <v>-0.98310515973900003</v>
      </c>
      <c r="J1520" s="2">
        <v>0</v>
      </c>
      <c r="K1520">
        <v>1</v>
      </c>
      <c r="L1520" s="1" t="s">
        <v>11574</v>
      </c>
      <c r="M1520" s="1" t="s">
        <v>2272</v>
      </c>
      <c r="N1520">
        <v>0</v>
      </c>
      <c r="O1520">
        <v>1</v>
      </c>
      <c r="P1520">
        <v>0</v>
      </c>
      <c r="Q1520">
        <v>0</v>
      </c>
      <c r="R1520" s="19">
        <f>BWscncns[[#This Row],[C fx]]*4+BWscncns[[#This Row],[C fg]]*2+BWscncns[[#This Row],[C fm]]</f>
        <v>2</v>
      </c>
      <c r="S1520">
        <v>15000</v>
      </c>
      <c r="T1520">
        <v>6144000</v>
      </c>
      <c r="U1520" s="13">
        <v>2.4414060000000002</v>
      </c>
      <c r="V1520" s="13">
        <v>0.40960000000000002</v>
      </c>
      <c r="W1520">
        <v>149</v>
      </c>
      <c r="X1520">
        <v>2</v>
      </c>
      <c r="Z1520" s="10">
        <f>IF($N1520&lt;&gt;0,constants!$L$2,IF($O1520&lt;&gt;0,constants!$M$2,IF($P1520&lt;&gt;0,constants!$N$2,0)))</f>
        <v>9721.3799999999992</v>
      </c>
      <c r="AA1520" s="10">
        <f>IF($N1520&lt;&gt;0,constants!$L$2,IF($O1520&lt;&gt;0,constants!$M$2,IF($P1520&lt;&gt;0,constants!$P$2,0)))</f>
        <v>9721.3799999999992</v>
      </c>
      <c r="AB1520" s="11">
        <f>constants!$O$2</f>
        <v>4861.32</v>
      </c>
      <c r="AC1520" s="11">
        <f>VLOOKUP(BWscncns[[#This Row],[scanner]],[0]!ScnrAvgBW,2,FALSE)/1000</f>
        <v>11818.828055288463</v>
      </c>
      <c r="AD1520" s="8">
        <f>(1+$F1520)*Z1520</f>
        <v>17017.408690250992</v>
      </c>
      <c r="AE1520" s="8">
        <f>(1+$F1520)*AA1520</f>
        <v>17017.408690250992</v>
      </c>
      <c r="AF1520" s="8">
        <f>(1+$F1520)*AB1520</f>
        <v>8509.8071687446591</v>
      </c>
      <c r="AG1520" s="8">
        <f>(1+$F1520)*AC1520</f>
        <v>20689.020206662852</v>
      </c>
      <c r="AH1520" s="8">
        <f>(1+$F1520)*$T1520/1000</f>
        <v>10755.156057360384</v>
      </c>
      <c r="AI1520" s="8">
        <f>(1+BWscncns[[#This Row],[pid_error]]*K_p)*BWscncns[[#This Row],[dbw]]/1000</f>
        <v>8449.5780286801928</v>
      </c>
      <c r="AJ1520" s="13">
        <f>BWscncns[[#This Row],[Torflow prgrssv alt vote]]/VLOOKUP(BWscncns[[#This Row],[class]],AltBWtotl,2,FALSE)*100</f>
        <v>2.9516894397890243E-2</v>
      </c>
      <c r="AK1520">
        <f>IF(D1520=E1520,1,0)</f>
        <v>0</v>
      </c>
    </row>
    <row r="1521" spans="1:37">
      <c r="A1521" s="1" t="s">
        <v>2273</v>
      </c>
      <c r="B1521" s="1" t="s">
        <v>2274</v>
      </c>
      <c r="C1521">
        <v>6610</v>
      </c>
      <c r="D1521">
        <v>1524626729</v>
      </c>
      <c r="E1521">
        <v>1524933178</v>
      </c>
      <c r="F1521" s="2">
        <v>0.74999128846700003</v>
      </c>
      <c r="G1521" s="2">
        <v>0.74999128846700003</v>
      </c>
      <c r="H1521">
        <v>10751946</v>
      </c>
      <c r="I1521" s="2">
        <v>0.96673638792799998</v>
      </c>
      <c r="J1521" s="2">
        <v>0</v>
      </c>
      <c r="K1521">
        <v>4</v>
      </c>
      <c r="L1521" s="1" t="s">
        <v>11786</v>
      </c>
      <c r="M1521" s="1" t="s">
        <v>2274</v>
      </c>
      <c r="N1521">
        <v>0</v>
      </c>
      <c r="O1521">
        <v>1</v>
      </c>
      <c r="P1521">
        <v>0</v>
      </c>
      <c r="Q1521">
        <v>0</v>
      </c>
      <c r="R1521" s="19">
        <f>BWscncns[[#This Row],[C fx]]*4+BWscncns[[#This Row],[C fg]]*2+BWscncns[[#This Row],[C fm]]</f>
        <v>2</v>
      </c>
      <c r="S1521">
        <v>6610</v>
      </c>
      <c r="T1521">
        <v>6144000</v>
      </c>
      <c r="U1521" s="13">
        <v>1.0758460000000001</v>
      </c>
      <c r="V1521" s="13">
        <v>0.92950100000000002</v>
      </c>
      <c r="W1521">
        <v>2809</v>
      </c>
      <c r="X1521">
        <v>56</v>
      </c>
      <c r="Z1521" s="10">
        <f>IF($N1521&lt;&gt;0,constants!$L$2,IF($O1521&lt;&gt;0,constants!$M$2,IF($P1521&lt;&gt;0,constants!$N$2,0)))</f>
        <v>9721.3799999999992</v>
      </c>
      <c r="AA1521" s="10">
        <f>IF($N1521&lt;&gt;0,constants!$L$2,IF($O1521&lt;&gt;0,constants!$M$2,IF($P1521&lt;&gt;0,constants!$P$2,0)))</f>
        <v>9721.3799999999992</v>
      </c>
      <c r="AB1521" s="11">
        <f>constants!$O$2</f>
        <v>4861.32</v>
      </c>
      <c r="AC1521" s="11">
        <f>VLOOKUP(BWscncns[[#This Row],[scanner]],[0]!ScnrAvgBW,2,FALSE)/1000</f>
        <v>4819.491751072962</v>
      </c>
      <c r="AD1521" s="8">
        <f>(1+$F1521)*Z1521</f>
        <v>17012.330311877326</v>
      </c>
      <c r="AE1521" s="8">
        <f>(1+$F1521)*AA1521</f>
        <v>17012.330311877326</v>
      </c>
      <c r="AF1521" s="8">
        <f>(1+$F1521)*AB1521</f>
        <v>8507.2676504503961</v>
      </c>
      <c r="AG1521" s="8">
        <f>(1+$F1521)*AC1521</f>
        <v>8434.0685792162512</v>
      </c>
      <c r="AH1521" s="8">
        <f>(1+$F1521)*$T1521/1000</f>
        <v>10751.946476341249</v>
      </c>
      <c r="AI1521" s="8">
        <f>(1+BWscncns[[#This Row],[pid_error]]*K_p)*BWscncns[[#This Row],[dbw]]/1000</f>
        <v>8447.9732381706235</v>
      </c>
      <c r="AJ1521" s="13">
        <f>BWscncns[[#This Row],[Torflow prgrssv alt vote]]/VLOOKUP(BWscncns[[#This Row],[class]],AltBWtotl,2,FALSE)*100</f>
        <v>2.9511288386342573E-2</v>
      </c>
      <c r="AK1521">
        <f>IF(D1521=E1521,1,0)</f>
        <v>0</v>
      </c>
    </row>
    <row r="1522" spans="1:37">
      <c r="A1522" s="1" t="s">
        <v>6647</v>
      </c>
      <c r="B1522" s="1" t="s">
        <v>6648</v>
      </c>
      <c r="C1522">
        <v>10600</v>
      </c>
      <c r="D1522">
        <v>1525000343</v>
      </c>
      <c r="E1522">
        <v>1525000343</v>
      </c>
      <c r="F1522" s="2">
        <v>0.68538886855600001</v>
      </c>
      <c r="G1522" s="2">
        <v>0.68538886855600001</v>
      </c>
      <c r="H1522">
        <v>10603549</v>
      </c>
      <c r="I1522" s="2">
        <v>0.32849626082400002</v>
      </c>
      <c r="J1522" s="2">
        <v>0</v>
      </c>
      <c r="K1522">
        <v>3</v>
      </c>
      <c r="L1522" s="1" t="s">
        <v>11634</v>
      </c>
      <c r="M1522" s="1" t="s">
        <v>6648</v>
      </c>
      <c r="N1522">
        <v>1</v>
      </c>
      <c r="O1522">
        <v>0</v>
      </c>
      <c r="P1522">
        <v>0</v>
      </c>
      <c r="Q1522">
        <v>0</v>
      </c>
      <c r="R1522" s="19">
        <f>BWscncns[[#This Row],[C fx]]*4+BWscncns[[#This Row],[C fg]]*2+BWscncns[[#This Row],[C fm]]</f>
        <v>4</v>
      </c>
      <c r="S1522">
        <v>9030</v>
      </c>
      <c r="T1522">
        <v>6291456</v>
      </c>
      <c r="U1522" s="13">
        <v>1.4352799999999999</v>
      </c>
      <c r="V1522" s="13">
        <v>0.69672800000000001</v>
      </c>
      <c r="W1522">
        <v>1571</v>
      </c>
      <c r="X1522">
        <v>31</v>
      </c>
      <c r="Z1522" s="10">
        <f>IF($N1522&lt;&gt;0,constants!$L$2,IF($O1522&lt;&gt;0,constants!$M$2,IF($P1522&lt;&gt;0,constants!$N$2,0)))</f>
        <v>10125.48</v>
      </c>
      <c r="AA1522" s="10">
        <f>IF($N1522&lt;&gt;0,constants!$L$2,IF($O1522&lt;&gt;0,constants!$M$2,IF($P1522&lt;&gt;0,constants!$P$2,0)))</f>
        <v>10125.48</v>
      </c>
      <c r="AB1522" s="11">
        <f>constants!$O$2</f>
        <v>4861.32</v>
      </c>
      <c r="AC1522" s="11">
        <f>VLOOKUP(BWscncns[[#This Row],[scanner]],[0]!ScnrAvgBW,2,FALSE)/1000</f>
        <v>6440.9193022088357</v>
      </c>
      <c r="AD1522" s="8">
        <f>(1+$F1522)*Z1522</f>
        <v>17065.371280786407</v>
      </c>
      <c r="AE1522" s="8">
        <f>(1+$F1522)*AA1522</f>
        <v>17065.371280786407</v>
      </c>
      <c r="AF1522" s="8">
        <f>(1+$F1522)*AB1522</f>
        <v>8193.2146144886538</v>
      </c>
      <c r="AG1522" s="8">
        <f>(1+$F1522)*AC1522</f>
        <v>10855.453695210252</v>
      </c>
      <c r="AH1522" s="8">
        <f>(1+$F1522)*$T1522/1000</f>
        <v>10603.549909409858</v>
      </c>
      <c r="AI1522" s="8">
        <f>(1+BWscncns[[#This Row],[pid_error]]*K_p)*BWscncns[[#This Row],[dbw]]/1000</f>
        <v>8447.5029547049289</v>
      </c>
      <c r="AJ1522" s="13">
        <f>BWscncns[[#This Row],[Torflow prgrssv alt vote]]/VLOOKUP(BWscncns[[#This Row],[class]],AltBWtotl,2,FALSE)*100</f>
        <v>7.2401386875048143E-2</v>
      </c>
      <c r="AK1522">
        <f>IF(D1522=E1522,1,0)</f>
        <v>1</v>
      </c>
    </row>
    <row r="1523" spans="1:37">
      <c r="A1523" s="1" t="s">
        <v>1271</v>
      </c>
      <c r="B1523" s="1" t="s">
        <v>1272</v>
      </c>
      <c r="C1523">
        <v>12200</v>
      </c>
      <c r="D1523">
        <v>1524398902</v>
      </c>
      <c r="E1523">
        <v>1524910724</v>
      </c>
      <c r="F1523" s="2">
        <v>1.29909666253</v>
      </c>
      <c r="G1523" s="2">
        <v>1.29909666253</v>
      </c>
      <c r="H1523">
        <v>11771374</v>
      </c>
      <c r="I1523" s="2">
        <v>0.69849026234900002</v>
      </c>
      <c r="J1523" s="2">
        <v>0</v>
      </c>
      <c r="K1523">
        <v>2</v>
      </c>
      <c r="L1523" s="1" t="s">
        <v>11707</v>
      </c>
      <c r="M1523" s="1" t="s">
        <v>1272</v>
      </c>
      <c r="N1523">
        <v>0</v>
      </c>
      <c r="O1523">
        <v>1</v>
      </c>
      <c r="P1523">
        <v>0</v>
      </c>
      <c r="Q1523">
        <v>0</v>
      </c>
      <c r="R1523" s="19">
        <f>BWscncns[[#This Row],[C fx]]*4+BWscncns[[#This Row],[C fg]]*2+BWscncns[[#This Row],[C fm]]</f>
        <v>2</v>
      </c>
      <c r="S1523">
        <v>8600</v>
      </c>
      <c r="T1523">
        <v>5120000</v>
      </c>
      <c r="U1523" s="13">
        <v>1.6796880000000001</v>
      </c>
      <c r="V1523" s="13">
        <v>0.59534900000000002</v>
      </c>
      <c r="W1523">
        <v>878</v>
      </c>
      <c r="X1523">
        <v>17</v>
      </c>
      <c r="Z1523" s="10">
        <f>IF($N1523&lt;&gt;0,constants!$L$2,IF($O1523&lt;&gt;0,constants!$M$2,IF($P1523&lt;&gt;0,constants!$N$2,0)))</f>
        <v>9721.3799999999992</v>
      </c>
      <c r="AA1523" s="10">
        <f>IF($N1523&lt;&gt;0,constants!$L$2,IF($O1523&lt;&gt;0,constants!$M$2,IF($P1523&lt;&gt;0,constants!$P$2,0)))</f>
        <v>9721.3799999999992</v>
      </c>
      <c r="AB1523" s="11">
        <f>constants!$O$2</f>
        <v>4861.32</v>
      </c>
      <c r="AC1523" s="11">
        <f>VLOOKUP(BWscncns[[#This Row],[scanner]],[0]!ScnrAvgBW,2,FALSE)/1000</f>
        <v>8853.6095214723919</v>
      </c>
      <c r="AD1523" s="8">
        <f>(1+$F1523)*Z1523</f>
        <v>22350.39231318589</v>
      </c>
      <c r="AE1523" s="8">
        <f>(1+$F1523)*AA1523</f>
        <v>22350.39231318589</v>
      </c>
      <c r="AF1523" s="8">
        <f>(1+$F1523)*AB1523</f>
        <v>11176.64458749034</v>
      </c>
      <c r="AG1523" s="8">
        <f>(1+$F1523)*AC1523</f>
        <v>20355.304102161008</v>
      </c>
      <c r="AH1523" s="8">
        <f>(1+$F1523)*$T1523/1000</f>
        <v>11771.374912153602</v>
      </c>
      <c r="AI1523" s="8">
        <f>(1+BWscncns[[#This Row],[pid_error]]*K_p)*BWscncns[[#This Row],[dbw]]/1000</f>
        <v>8445.687456076801</v>
      </c>
      <c r="AJ1523" s="13">
        <f>BWscncns[[#This Row],[Torflow prgrssv alt vote]]/VLOOKUP(BWscncns[[#This Row],[class]],AltBWtotl,2,FALSE)*100</f>
        <v>2.9503303468225842E-2</v>
      </c>
      <c r="AK1523">
        <f>IF(D1523=E1523,1,0)</f>
        <v>0</v>
      </c>
    </row>
    <row r="1524" spans="1:37">
      <c r="A1524" s="1" t="s">
        <v>11377</v>
      </c>
      <c r="B1524" s="1" t="s">
        <v>9661</v>
      </c>
      <c r="C1524">
        <v>7630</v>
      </c>
      <c r="D1524">
        <v>1525006418</v>
      </c>
      <c r="E1524">
        <v>1525006418</v>
      </c>
      <c r="F1524" s="2">
        <v>-0.174027091272</v>
      </c>
      <c r="G1524" s="2">
        <v>-0.174027091272</v>
      </c>
      <c r="H1524">
        <v>7631010</v>
      </c>
      <c r="I1524" s="2">
        <v>-0.41820125116700002</v>
      </c>
      <c r="J1524" s="2">
        <v>0</v>
      </c>
      <c r="K1524">
        <v>2</v>
      </c>
      <c r="L1524" s="1" t="s">
        <v>11703</v>
      </c>
      <c r="M1524" s="1" t="s">
        <v>9661</v>
      </c>
      <c r="N1524">
        <v>0</v>
      </c>
      <c r="O1524">
        <v>0</v>
      </c>
      <c r="P1524">
        <v>1</v>
      </c>
      <c r="Q1524">
        <v>0</v>
      </c>
      <c r="R1524" s="19">
        <f>BWscncns[[#This Row],[C fx]]*4+BWscncns[[#This Row],[C fg]]*2+BWscncns[[#This Row],[C fm]]</f>
        <v>1</v>
      </c>
      <c r="S1524">
        <v>11500</v>
      </c>
      <c r="T1524">
        <v>9238815</v>
      </c>
      <c r="U1524" s="13">
        <v>1.244748</v>
      </c>
      <c r="V1524" s="13">
        <v>0.80337499999999995</v>
      </c>
      <c r="W1524">
        <v>2166</v>
      </c>
      <c r="X1524">
        <v>43</v>
      </c>
      <c r="Z1524" s="10">
        <f>IF($N1524&lt;&gt;0,constants!$L$2,IF($O1524&lt;&gt;0,constants!$M$2,IF($P1524&lt;&gt;0,constants!$N$2,0)))</f>
        <v>1117.99</v>
      </c>
      <c r="AA1524" s="10">
        <f>IF($N1524&lt;&gt;0,constants!$L$2,IF($O1524&lt;&gt;0,constants!$M$2,IF($P1524&lt;&gt;0,constants!$P$2,0)))</f>
        <v>4051.45</v>
      </c>
      <c r="AB1524" s="11">
        <f>constants!$O$2</f>
        <v>4861.32</v>
      </c>
      <c r="AC1524" s="11">
        <f>VLOOKUP(BWscncns[[#This Row],[scanner]],[0]!ScnrAvgBW,2,FALSE)/1000</f>
        <v>8853.6095214723919</v>
      </c>
      <c r="AD1524" s="8">
        <f>(1+$F1524)*Z1524</f>
        <v>923.42945222881667</v>
      </c>
      <c r="AE1524" s="8">
        <f>(1+$F1524)*AA1524</f>
        <v>3346.3879410660556</v>
      </c>
      <c r="AF1524" s="8">
        <f>(1+$F1524)*AB1524</f>
        <v>4015.3186206576006</v>
      </c>
      <c r="AG1524" s="8">
        <f>(1+$F1524)*AC1524</f>
        <v>7312.8416091924673</v>
      </c>
      <c r="AH1524" s="8">
        <f>(1+$F1524)*$T1524/1000</f>
        <v>7631.0108987498779</v>
      </c>
      <c r="AI1524" s="8">
        <f>(1+BWscncns[[#This Row],[pid_error]]*K_p)*BWscncns[[#This Row],[dbw]]/1000</f>
        <v>8434.9129493749388</v>
      </c>
      <c r="AJ1524" s="13">
        <f>BWscncns[[#This Row],[Torflow prgrssv alt vote]]/VLOOKUP(BWscncns[[#This Row],[class]],AltBWtotl,2,FALSE)*100</f>
        <v>0.16635900102130396</v>
      </c>
      <c r="AK1524">
        <f>IF(D1524=E1524,1,0)</f>
        <v>1</v>
      </c>
    </row>
    <row r="1525" spans="1:37">
      <c r="A1525" s="1" t="s">
        <v>1964</v>
      </c>
      <c r="B1525" s="1" t="s">
        <v>1965</v>
      </c>
      <c r="C1525">
        <v>8310</v>
      </c>
      <c r="D1525">
        <v>1524488134</v>
      </c>
      <c r="E1525">
        <v>1524951673</v>
      </c>
      <c r="F1525" s="2">
        <v>0.18952620174500001</v>
      </c>
      <c r="G1525" s="2">
        <v>0.18952620174500001</v>
      </c>
      <c r="H1525">
        <v>9733635</v>
      </c>
      <c r="I1525" s="2">
        <v>6.7707041156699996E-2</v>
      </c>
      <c r="J1525" s="2">
        <v>0</v>
      </c>
      <c r="K1525">
        <v>5</v>
      </c>
      <c r="L1525" s="1" t="s">
        <v>11660</v>
      </c>
      <c r="M1525" s="1" t="s">
        <v>1965</v>
      </c>
      <c r="N1525">
        <v>0</v>
      </c>
      <c r="O1525">
        <v>1</v>
      </c>
      <c r="P1525">
        <v>0</v>
      </c>
      <c r="Q1525">
        <v>0</v>
      </c>
      <c r="R1525" s="19">
        <f>BWscncns[[#This Row],[C fx]]*4+BWscncns[[#This Row],[C fg]]*2+BWscncns[[#This Row],[C fm]]</f>
        <v>2</v>
      </c>
      <c r="S1525">
        <v>8270</v>
      </c>
      <c r="T1525">
        <v>7701504</v>
      </c>
      <c r="U1525" s="13">
        <v>1.0738160000000001</v>
      </c>
      <c r="V1525" s="13">
        <v>0.93125800000000003</v>
      </c>
      <c r="W1525">
        <v>2844</v>
      </c>
      <c r="X1525">
        <v>56</v>
      </c>
      <c r="Z1525" s="10">
        <f>IF($N1525&lt;&gt;0,constants!$L$2,IF($O1525&lt;&gt;0,constants!$M$2,IF($P1525&lt;&gt;0,constants!$N$2,0)))</f>
        <v>9721.3799999999992</v>
      </c>
      <c r="AA1525" s="10">
        <f>IF($N1525&lt;&gt;0,constants!$L$2,IF($O1525&lt;&gt;0,constants!$M$2,IF($P1525&lt;&gt;0,constants!$P$2,0)))</f>
        <v>9721.3799999999992</v>
      </c>
      <c r="AB1525" s="11">
        <f>constants!$O$2</f>
        <v>4861.32</v>
      </c>
      <c r="AC1525" s="11">
        <f>VLOOKUP(BWscncns[[#This Row],[scanner]],[0]!ScnrAvgBW,2,FALSE)/1000</f>
        <v>3794.4265750962772</v>
      </c>
      <c r="AD1525" s="8">
        <f>(1+$F1525)*Z1525</f>
        <v>11563.836227119808</v>
      </c>
      <c r="AE1525" s="8">
        <f>(1+$F1525)*AA1525</f>
        <v>11563.836227119808</v>
      </c>
      <c r="AF1525" s="8">
        <f>(1+$F1525)*AB1525</f>
        <v>5782.6675150670035</v>
      </c>
      <c r="AG1525" s="8">
        <f>(1+$F1525)*AC1525</f>
        <v>4513.5698316745638</v>
      </c>
      <c r="AH1525" s="8">
        <f>(1+$F1525)*$T1525/1000</f>
        <v>9161.1408008439266</v>
      </c>
      <c r="AI1525" s="8">
        <f>(1+BWscncns[[#This Row],[pid_error]]*K_p)*BWscncns[[#This Row],[dbw]]/1000</f>
        <v>8431.3224004219628</v>
      </c>
      <c r="AJ1525" s="13">
        <f>BWscncns[[#This Row],[Torflow prgrssv alt vote]]/VLOOKUP(BWscncns[[#This Row],[class]],AltBWtotl,2,FALSE)*100</f>
        <v>2.9453122047408794E-2</v>
      </c>
      <c r="AK1525">
        <f>IF(D1525=E1525,1,0)</f>
        <v>0</v>
      </c>
    </row>
    <row r="1526" spans="1:37">
      <c r="A1526" s="1" t="s">
        <v>9452</v>
      </c>
      <c r="B1526" s="1" t="s">
        <v>9453</v>
      </c>
      <c r="C1526">
        <v>9550</v>
      </c>
      <c r="D1526">
        <v>1524813774</v>
      </c>
      <c r="E1526">
        <v>1524959875</v>
      </c>
      <c r="F1526" s="2">
        <v>0.36883463171000003</v>
      </c>
      <c r="G1526" s="2">
        <v>0.36883463171000003</v>
      </c>
      <c r="H1526">
        <v>9718862</v>
      </c>
      <c r="I1526" s="2">
        <v>0.30620417929299998</v>
      </c>
      <c r="J1526" s="2">
        <v>0</v>
      </c>
      <c r="K1526">
        <v>3</v>
      </c>
      <c r="L1526" s="1" t="s">
        <v>11686</v>
      </c>
      <c r="M1526" s="1" t="s">
        <v>9453</v>
      </c>
      <c r="N1526">
        <v>0</v>
      </c>
      <c r="O1526">
        <v>1</v>
      </c>
      <c r="P1526">
        <v>0</v>
      </c>
      <c r="Q1526">
        <v>0</v>
      </c>
      <c r="R1526" s="19">
        <f>BWscncns[[#This Row],[C fx]]*4+BWscncns[[#This Row],[C fg]]*2+BWscncns[[#This Row],[C fm]]</f>
        <v>2</v>
      </c>
      <c r="S1526">
        <v>9150</v>
      </c>
      <c r="T1526">
        <v>7100100</v>
      </c>
      <c r="U1526" s="13">
        <v>1.2887139999999999</v>
      </c>
      <c r="V1526" s="13">
        <v>0.77596699999999996</v>
      </c>
      <c r="W1526">
        <v>2023</v>
      </c>
      <c r="X1526">
        <v>40</v>
      </c>
      <c r="Z1526" s="10">
        <f>IF($N1526&lt;&gt;0,constants!$L$2,IF($O1526&lt;&gt;0,constants!$M$2,IF($P1526&lt;&gt;0,constants!$N$2,0)))</f>
        <v>9721.3799999999992</v>
      </c>
      <c r="AA1526" s="10">
        <f>IF($N1526&lt;&gt;0,constants!$L$2,IF($O1526&lt;&gt;0,constants!$M$2,IF($P1526&lt;&gt;0,constants!$P$2,0)))</f>
        <v>9721.3799999999992</v>
      </c>
      <c r="AB1526" s="11">
        <f>constants!$O$2</f>
        <v>4861.32</v>
      </c>
      <c r="AC1526" s="11">
        <f>VLOOKUP(BWscncns[[#This Row],[scanner]],[0]!ScnrAvgBW,2,FALSE)/1000</f>
        <v>6440.9193022088357</v>
      </c>
      <c r="AD1526" s="8">
        <f>(1+$F1526)*Z1526</f>
        <v>13306.961612012958</v>
      </c>
      <c r="AE1526" s="8">
        <f>(1+$F1526)*AA1526</f>
        <v>13306.961612012958</v>
      </c>
      <c r="AF1526" s="8">
        <f>(1+$F1526)*AB1526</f>
        <v>6654.3431718244565</v>
      </c>
      <c r="AG1526" s="8">
        <f>(1+$F1526)*AC1526</f>
        <v>8816.5534009128623</v>
      </c>
      <c r="AH1526" s="8">
        <f>(1+$F1526)*$T1526/1000</f>
        <v>9718.8627686041709</v>
      </c>
      <c r="AI1526" s="8">
        <f>(1+BWscncns[[#This Row],[pid_error]]*K_p)*BWscncns[[#This Row],[dbw]]/1000</f>
        <v>8409.4813843020856</v>
      </c>
      <c r="AJ1526" s="13">
        <f>BWscncns[[#This Row],[Torflow prgrssv alt vote]]/VLOOKUP(BWscncns[[#This Row],[class]],AltBWtotl,2,FALSE)*100</f>
        <v>2.9376824868524262E-2</v>
      </c>
      <c r="AK1526">
        <f>IF(D1526=E1526,1,0)</f>
        <v>0</v>
      </c>
    </row>
    <row r="1527" spans="1:37">
      <c r="A1527" s="1" t="s">
        <v>10621</v>
      </c>
      <c r="B1527" s="1" t="s">
        <v>10622</v>
      </c>
      <c r="C1527">
        <v>10500</v>
      </c>
      <c r="D1527">
        <v>1524233883</v>
      </c>
      <c r="E1527">
        <v>1524952713</v>
      </c>
      <c r="F1527" s="2">
        <v>0.74013528396499995</v>
      </c>
      <c r="G1527" s="2">
        <v>0.74013528396499995</v>
      </c>
      <c r="H1527">
        <v>11930083</v>
      </c>
      <c r="I1527" s="2">
        <v>0.14598363597200001</v>
      </c>
      <c r="J1527" s="2">
        <v>0</v>
      </c>
      <c r="K1527">
        <v>1</v>
      </c>
      <c r="L1527" s="1" t="s">
        <v>11635</v>
      </c>
      <c r="M1527" s="1" t="s">
        <v>10622</v>
      </c>
      <c r="N1527">
        <v>0</v>
      </c>
      <c r="O1527">
        <v>1</v>
      </c>
      <c r="P1527">
        <v>0</v>
      </c>
      <c r="Q1527">
        <v>0</v>
      </c>
      <c r="R1527" s="19">
        <f>BWscncns[[#This Row],[C fx]]*4+BWscncns[[#This Row],[C fg]]*2+BWscncns[[#This Row],[C fm]]</f>
        <v>2</v>
      </c>
      <c r="S1527">
        <v>10500</v>
      </c>
      <c r="T1527">
        <v>6099129</v>
      </c>
      <c r="U1527" s="13">
        <v>1.721557</v>
      </c>
      <c r="V1527" s="13">
        <v>0.58086899999999997</v>
      </c>
      <c r="W1527">
        <v>809</v>
      </c>
      <c r="X1527">
        <v>16</v>
      </c>
      <c r="Z1527" s="10">
        <f>IF($N1527&lt;&gt;0,constants!$L$2,IF($O1527&lt;&gt;0,constants!$M$2,IF($P1527&lt;&gt;0,constants!$N$2,0)))</f>
        <v>9721.3799999999992</v>
      </c>
      <c r="AA1527" s="10">
        <f>IF($N1527&lt;&gt;0,constants!$L$2,IF($O1527&lt;&gt;0,constants!$M$2,IF($P1527&lt;&gt;0,constants!$P$2,0)))</f>
        <v>9721.3799999999992</v>
      </c>
      <c r="AB1527" s="11">
        <f>constants!$O$2</f>
        <v>4861.32</v>
      </c>
      <c r="AC1527" s="11">
        <f>VLOOKUP(BWscncns[[#This Row],[scanner]],[0]!ScnrAvgBW,2,FALSE)/1000</f>
        <v>11818.828055288463</v>
      </c>
      <c r="AD1527" s="8">
        <f>(1+$F1527)*Z1527</f>
        <v>16916.516346831671</v>
      </c>
      <c r="AE1527" s="8">
        <f>(1+$F1527)*AA1527</f>
        <v>16916.516346831671</v>
      </c>
      <c r="AF1527" s="8">
        <f>(1+$F1527)*AB1527</f>
        <v>8459.3544586447333</v>
      </c>
      <c r="AG1527" s="8">
        <f>(1+$F1527)*AC1527</f>
        <v>20566.359714122897</v>
      </c>
      <c r="AH1527" s="8">
        <f>(1+$F1527)*$T1527/1000</f>
        <v>10613.309574354165</v>
      </c>
      <c r="AI1527" s="8">
        <f>(1+BWscncns[[#This Row],[pid_error]]*K_p)*BWscncns[[#This Row],[dbw]]/1000</f>
        <v>8356.219287177084</v>
      </c>
      <c r="AJ1527" s="13">
        <f>BWscncns[[#This Row],[Torflow prgrssv alt vote]]/VLOOKUP(BWscncns[[#This Row],[class]],AltBWtotl,2,FALSE)*100</f>
        <v>2.9190764488832802E-2</v>
      </c>
      <c r="AK1527">
        <f>IF(D1527=E1527,1,0)</f>
        <v>0</v>
      </c>
    </row>
    <row r="1528" spans="1:37">
      <c r="A1528" s="1" t="s">
        <v>1992</v>
      </c>
      <c r="B1528" s="1" t="s">
        <v>1993</v>
      </c>
      <c r="C1528">
        <v>9430</v>
      </c>
      <c r="D1528">
        <v>1524903391</v>
      </c>
      <c r="E1528">
        <v>1525003565</v>
      </c>
      <c r="F1528" s="2">
        <v>1.18317447611</v>
      </c>
      <c r="G1528" s="2">
        <v>1.18317447611</v>
      </c>
      <c r="H1528">
        <v>11454642</v>
      </c>
      <c r="I1528" s="2">
        <v>-0.13454530313099999</v>
      </c>
      <c r="J1528" s="2">
        <v>0</v>
      </c>
      <c r="K1528">
        <v>3</v>
      </c>
      <c r="L1528" s="1" t="s">
        <v>11586</v>
      </c>
      <c r="M1528" s="1" t="s">
        <v>1993</v>
      </c>
      <c r="N1528">
        <v>0</v>
      </c>
      <c r="O1528">
        <v>1</v>
      </c>
      <c r="P1528">
        <v>0</v>
      </c>
      <c r="Q1528">
        <v>0</v>
      </c>
      <c r="R1528" s="19">
        <f>BWscncns[[#This Row],[C fx]]*4+BWscncns[[#This Row],[C fg]]*2+BWscncns[[#This Row],[C fm]]</f>
        <v>2</v>
      </c>
      <c r="S1528">
        <v>7950</v>
      </c>
      <c r="T1528">
        <v>5246783</v>
      </c>
      <c r="U1528" s="13">
        <v>1.5152140000000001</v>
      </c>
      <c r="V1528" s="13">
        <v>0.65997300000000003</v>
      </c>
      <c r="W1528">
        <v>1319</v>
      </c>
      <c r="X1528">
        <v>26</v>
      </c>
      <c r="Z1528" s="10">
        <f>IF($N1528&lt;&gt;0,constants!$L$2,IF($O1528&lt;&gt;0,constants!$M$2,IF($P1528&lt;&gt;0,constants!$N$2,0)))</f>
        <v>9721.3799999999992</v>
      </c>
      <c r="AA1528" s="10">
        <f>IF($N1528&lt;&gt;0,constants!$L$2,IF($O1528&lt;&gt;0,constants!$M$2,IF($P1528&lt;&gt;0,constants!$P$2,0)))</f>
        <v>9721.3799999999992</v>
      </c>
      <c r="AB1528" s="11">
        <f>constants!$O$2</f>
        <v>4861.32</v>
      </c>
      <c r="AC1528" s="11">
        <f>VLOOKUP(BWscncns[[#This Row],[scanner]],[0]!ScnrAvgBW,2,FALSE)/1000</f>
        <v>6440.9193022088357</v>
      </c>
      <c r="AD1528" s="8">
        <f>(1+$F1528)*Z1528</f>
        <v>21223.46868856623</v>
      </c>
      <c r="AE1528" s="8">
        <f>(1+$F1528)*AA1528</f>
        <v>21223.46868856623</v>
      </c>
      <c r="AF1528" s="8">
        <f>(1+$F1528)*AB1528</f>
        <v>10613.109744203064</v>
      </c>
      <c r="AG1528" s="8">
        <f>(1+$F1528)*AC1528</f>
        <v>14061.650623266562</v>
      </c>
      <c r="AH1528" s="8">
        <f>(1+$F1528)*$T1528/1000</f>
        <v>11454.642727287855</v>
      </c>
      <c r="AI1528" s="8">
        <f>(1+BWscncns[[#This Row],[pid_error]]*K_p)*BWscncns[[#This Row],[dbw]]/1000</f>
        <v>8350.7128636439284</v>
      </c>
      <c r="AJ1528" s="13">
        <f>BWscncns[[#This Row],[Torflow prgrssv alt vote]]/VLOOKUP(BWscncns[[#This Row],[class]],AltBWtotl,2,FALSE)*100</f>
        <v>2.9171528910276513E-2</v>
      </c>
      <c r="AK1528">
        <f>IF(D1528=E1528,1,0)</f>
        <v>0</v>
      </c>
    </row>
    <row r="1529" spans="1:37">
      <c r="A1529" s="1" t="s">
        <v>1115</v>
      </c>
      <c r="B1529" s="1" t="s">
        <v>1116</v>
      </c>
      <c r="C1529">
        <v>4690</v>
      </c>
      <c r="D1529">
        <v>1524432118</v>
      </c>
      <c r="E1529">
        <v>1524967939</v>
      </c>
      <c r="F1529" s="2">
        <v>0.26720829375400001</v>
      </c>
      <c r="G1529" s="2">
        <v>0.26720829375400001</v>
      </c>
      <c r="H1529">
        <v>9662088</v>
      </c>
      <c r="I1529" s="2">
        <v>0.93210456659200003</v>
      </c>
      <c r="J1529" s="2">
        <v>0</v>
      </c>
      <c r="K1529">
        <v>3</v>
      </c>
      <c r="L1529" s="1" t="s">
        <v>11673</v>
      </c>
      <c r="M1529" s="1" t="s">
        <v>1116</v>
      </c>
      <c r="N1529">
        <v>0</v>
      </c>
      <c r="O1529">
        <v>1</v>
      </c>
      <c r="P1529">
        <v>0</v>
      </c>
      <c r="Q1529">
        <v>0</v>
      </c>
      <c r="R1529" s="19">
        <f>BWscncns[[#This Row],[C fx]]*4+BWscncns[[#This Row],[C fg]]*2+BWscncns[[#This Row],[C fm]]</f>
        <v>2</v>
      </c>
      <c r="S1529">
        <v>7380</v>
      </c>
      <c r="T1529">
        <v>7362560</v>
      </c>
      <c r="U1529" s="13">
        <v>1.0023690000000001</v>
      </c>
      <c r="V1529" s="13">
        <v>0.997637</v>
      </c>
      <c r="W1529">
        <v>3215</v>
      </c>
      <c r="X1529">
        <v>64</v>
      </c>
      <c r="Z1529" s="10">
        <f>IF($N1529&lt;&gt;0,constants!$L$2,IF($O1529&lt;&gt;0,constants!$M$2,IF($P1529&lt;&gt;0,constants!$N$2,0)))</f>
        <v>9721.3799999999992</v>
      </c>
      <c r="AA1529" s="10">
        <f>IF($N1529&lt;&gt;0,constants!$L$2,IF($O1529&lt;&gt;0,constants!$M$2,IF($P1529&lt;&gt;0,constants!$P$2,0)))</f>
        <v>9721.3799999999992</v>
      </c>
      <c r="AB1529" s="11">
        <f>constants!$O$2</f>
        <v>4861.32</v>
      </c>
      <c r="AC1529" s="11">
        <f>VLOOKUP(BWscncns[[#This Row],[scanner]],[0]!ScnrAvgBW,2,FALSE)/1000</f>
        <v>6440.9193022088357</v>
      </c>
      <c r="AD1529" s="8">
        <f>(1+$F1529)*Z1529</f>
        <v>12319.013362734258</v>
      </c>
      <c r="AE1529" s="8">
        <f>(1+$F1529)*AA1529</f>
        <v>12319.013362734258</v>
      </c>
      <c r="AF1529" s="8">
        <f>(1+$F1529)*AB1529</f>
        <v>6160.3050225921943</v>
      </c>
      <c r="AG1529" s="8">
        <f>(1+$F1529)*AC1529</f>
        <v>8161.9863591592621</v>
      </c>
      <c r="AH1529" s="8">
        <f>(1+$F1529)*$T1529/1000</f>
        <v>9329.8970952614491</v>
      </c>
      <c r="AI1529" s="8">
        <f>(1+BWscncns[[#This Row],[pid_error]]*K_p)*BWscncns[[#This Row],[dbw]]/1000</f>
        <v>8346.2285476307243</v>
      </c>
      <c r="AJ1529" s="13">
        <f>BWscncns[[#This Row],[Torflow prgrssv alt vote]]/VLOOKUP(BWscncns[[#This Row],[class]],AltBWtotl,2,FALSE)*100</f>
        <v>2.9155863857920138E-2</v>
      </c>
      <c r="AK1529">
        <f>IF(D1529=E1529,1,0)</f>
        <v>0</v>
      </c>
    </row>
    <row r="1530" spans="1:37">
      <c r="A1530" s="1" t="s">
        <v>3501</v>
      </c>
      <c r="B1530" s="1" t="s">
        <v>3502</v>
      </c>
      <c r="C1530">
        <v>12500</v>
      </c>
      <c r="D1530">
        <v>1524586787</v>
      </c>
      <c r="E1530">
        <v>1524988014</v>
      </c>
      <c r="F1530" s="2">
        <v>0.65299924863600001</v>
      </c>
      <c r="G1530" s="2">
        <v>0.65299924863600001</v>
      </c>
      <c r="H1530">
        <v>10399772</v>
      </c>
      <c r="I1530" s="2">
        <v>-6.6428395190000003E-2</v>
      </c>
      <c r="J1530" s="2">
        <v>0</v>
      </c>
      <c r="K1530">
        <v>2</v>
      </c>
      <c r="L1530" s="1" t="s">
        <v>11573</v>
      </c>
      <c r="M1530" s="1" t="s">
        <v>3502</v>
      </c>
      <c r="N1530">
        <v>0</v>
      </c>
      <c r="O1530">
        <v>1</v>
      </c>
      <c r="P1530">
        <v>0</v>
      </c>
      <c r="Q1530">
        <v>0</v>
      </c>
      <c r="R1530" s="19">
        <f>BWscncns[[#This Row],[C fx]]*4+BWscncns[[#This Row],[C fg]]*2+BWscncns[[#This Row],[C fm]]</f>
        <v>2</v>
      </c>
      <c r="S1530">
        <v>10300</v>
      </c>
      <c r="T1530">
        <v>6291456</v>
      </c>
      <c r="U1530" s="13">
        <v>1.637141</v>
      </c>
      <c r="V1530" s="13">
        <v>0.61082099999999995</v>
      </c>
      <c r="W1530">
        <v>993</v>
      </c>
      <c r="X1530">
        <v>19</v>
      </c>
      <c r="Z1530" s="10">
        <f>IF($N1530&lt;&gt;0,constants!$L$2,IF($O1530&lt;&gt;0,constants!$M$2,IF($P1530&lt;&gt;0,constants!$N$2,0)))</f>
        <v>9721.3799999999992</v>
      </c>
      <c r="AA1530" s="10">
        <f>IF($N1530&lt;&gt;0,constants!$L$2,IF($O1530&lt;&gt;0,constants!$M$2,IF($P1530&lt;&gt;0,constants!$P$2,0)))</f>
        <v>9721.3799999999992</v>
      </c>
      <c r="AB1530" s="11">
        <f>constants!$O$2</f>
        <v>4861.32</v>
      </c>
      <c r="AC1530" s="11">
        <f>VLOOKUP(BWscncns[[#This Row],[scanner]],[0]!ScnrAvgBW,2,FALSE)/1000</f>
        <v>8853.6095214723919</v>
      </c>
      <c r="AD1530" s="8">
        <f>(1+$F1530)*Z1530</f>
        <v>16069.433835705038</v>
      </c>
      <c r="AE1530" s="8">
        <f>(1+$F1530)*AA1530</f>
        <v>16069.433835705038</v>
      </c>
      <c r="AF1530" s="8">
        <f>(1+$F1530)*AB1530</f>
        <v>8035.7583073791593</v>
      </c>
      <c r="AG1530" s="8">
        <f>(1+$F1530)*AC1530</f>
        <v>14635.009886710401</v>
      </c>
      <c r="AH1530" s="8">
        <f>(1+$F1530)*$T1530/1000</f>
        <v>10399.772040826454</v>
      </c>
      <c r="AI1530" s="8">
        <f>(1+BWscncns[[#This Row],[pid_error]]*K_p)*BWscncns[[#This Row],[dbw]]/1000</f>
        <v>8345.614020413228</v>
      </c>
      <c r="AJ1530" s="13">
        <f>BWscncns[[#This Row],[Torflow prgrssv alt vote]]/VLOOKUP(BWscncns[[#This Row],[class]],AltBWtotl,2,FALSE)*100</f>
        <v>2.9153717131193444E-2</v>
      </c>
      <c r="AK1530">
        <f>IF(D1530=E1530,1,0)</f>
        <v>0</v>
      </c>
    </row>
    <row r="1531" spans="1:37">
      <c r="A1531" s="1" t="s">
        <v>6162</v>
      </c>
      <c r="B1531" s="1" t="s">
        <v>49</v>
      </c>
      <c r="C1531">
        <v>7880</v>
      </c>
      <c r="D1531">
        <v>1524955955</v>
      </c>
      <c r="E1531">
        <v>1524955955</v>
      </c>
      <c r="F1531" s="2">
        <v>0.171381902689</v>
      </c>
      <c r="G1531" s="2">
        <v>0.171381902689</v>
      </c>
      <c r="H1531">
        <v>7881051</v>
      </c>
      <c r="I1531" s="2">
        <v>2.8588145490400001E-2</v>
      </c>
      <c r="J1531" s="2">
        <v>0</v>
      </c>
      <c r="K1531">
        <v>4</v>
      </c>
      <c r="L1531" s="1" t="s">
        <v>11722</v>
      </c>
      <c r="M1531" s="1" t="s">
        <v>49</v>
      </c>
      <c r="N1531">
        <v>1</v>
      </c>
      <c r="O1531">
        <v>0</v>
      </c>
      <c r="P1531">
        <v>0</v>
      </c>
      <c r="Q1531">
        <v>0</v>
      </c>
      <c r="R1531" s="19">
        <f>BWscncns[[#This Row],[C fx]]*4+BWscncns[[#This Row],[C fg]]*2+BWscncns[[#This Row],[C fm]]</f>
        <v>4</v>
      </c>
      <c r="S1531">
        <v>7640</v>
      </c>
      <c r="T1531">
        <v>7684803</v>
      </c>
      <c r="U1531" s="13">
        <v>0.99417</v>
      </c>
      <c r="V1531" s="13">
        <v>1.0058640000000001</v>
      </c>
      <c r="W1531">
        <v>3371</v>
      </c>
      <c r="X1531">
        <v>67</v>
      </c>
      <c r="Z1531" s="10">
        <f>IF($N1531&lt;&gt;0,constants!$L$2,IF($O1531&lt;&gt;0,constants!$M$2,IF($P1531&lt;&gt;0,constants!$N$2,0)))</f>
        <v>10125.48</v>
      </c>
      <c r="AA1531" s="10">
        <f>IF($N1531&lt;&gt;0,constants!$L$2,IF($O1531&lt;&gt;0,constants!$M$2,IF($P1531&lt;&gt;0,constants!$P$2,0)))</f>
        <v>10125.48</v>
      </c>
      <c r="AB1531" s="11">
        <f>constants!$O$2</f>
        <v>4861.32</v>
      </c>
      <c r="AC1531" s="11">
        <f>VLOOKUP(BWscncns[[#This Row],[scanner]],[0]!ScnrAvgBW,2,FALSE)/1000</f>
        <v>4819.491751072962</v>
      </c>
      <c r="AD1531" s="8">
        <f>(1+$F1531)*Z1531</f>
        <v>11860.804028039414</v>
      </c>
      <c r="AE1531" s="8">
        <f>(1+$F1531)*AA1531</f>
        <v>11860.804028039414</v>
      </c>
      <c r="AF1531" s="8">
        <f>(1+$F1531)*AB1531</f>
        <v>5694.4622711800894</v>
      </c>
      <c r="AG1531" s="8">
        <f>(1+$F1531)*AC1531</f>
        <v>5645.4654173657864</v>
      </c>
      <c r="AH1531" s="8">
        <f>(1+$F1531)*$T1531/1000</f>
        <v>9001.8391599301358</v>
      </c>
      <c r="AI1531" s="8">
        <f>(1+BWscncns[[#This Row],[pid_error]]*K_p)*BWscncns[[#This Row],[dbw]]/1000</f>
        <v>8343.3210799650678</v>
      </c>
      <c r="AJ1531" s="13">
        <f>BWscncns[[#This Row],[Torflow prgrssv alt vote]]/VLOOKUP(BWscncns[[#This Row],[class]],AltBWtotl,2,FALSE)*100</f>
        <v>7.1508470677344144E-2</v>
      </c>
      <c r="AK1531">
        <f>IF(D1531=E1531,1,0)</f>
        <v>1</v>
      </c>
    </row>
    <row r="1532" spans="1:37">
      <c r="A1532" s="1" t="s">
        <v>5915</v>
      </c>
      <c r="B1532" s="1" t="s">
        <v>5916</v>
      </c>
      <c r="C1532">
        <v>12700</v>
      </c>
      <c r="D1532">
        <v>1524727381</v>
      </c>
      <c r="E1532">
        <v>1524935625</v>
      </c>
      <c r="F1532" s="2">
        <v>0.27853927802200001</v>
      </c>
      <c r="G1532" s="2">
        <v>0.27853927802200001</v>
      </c>
      <c r="H1532">
        <v>9357893</v>
      </c>
      <c r="I1532" s="2">
        <v>-0.17762743706699999</v>
      </c>
      <c r="J1532" s="2">
        <v>0</v>
      </c>
      <c r="K1532">
        <v>3</v>
      </c>
      <c r="L1532" s="1" t="s">
        <v>11683</v>
      </c>
      <c r="M1532" s="1" t="s">
        <v>5916</v>
      </c>
      <c r="N1532">
        <v>0</v>
      </c>
      <c r="O1532">
        <v>1</v>
      </c>
      <c r="P1532">
        <v>0</v>
      </c>
      <c r="Q1532">
        <v>0</v>
      </c>
      <c r="R1532" s="19">
        <f>BWscncns[[#This Row],[C fx]]*4+BWscncns[[#This Row],[C fg]]*2+BWscncns[[#This Row],[C fm]]</f>
        <v>2</v>
      </c>
      <c r="S1532">
        <v>6960</v>
      </c>
      <c r="T1532">
        <v>7319207</v>
      </c>
      <c r="U1532" s="13">
        <v>0.95092299999999996</v>
      </c>
      <c r="V1532" s="13">
        <v>1.0516099999999999</v>
      </c>
      <c r="W1532">
        <v>3543</v>
      </c>
      <c r="X1532">
        <v>70</v>
      </c>
      <c r="Z1532" s="10">
        <f>IF($N1532&lt;&gt;0,constants!$L$2,IF($O1532&lt;&gt;0,constants!$M$2,IF($P1532&lt;&gt;0,constants!$N$2,0)))</f>
        <v>9721.3799999999992</v>
      </c>
      <c r="AA1532" s="10">
        <f>IF($N1532&lt;&gt;0,constants!$L$2,IF($O1532&lt;&gt;0,constants!$M$2,IF($P1532&lt;&gt;0,constants!$P$2,0)))</f>
        <v>9721.3799999999992</v>
      </c>
      <c r="AB1532" s="11">
        <f>constants!$O$2</f>
        <v>4861.32</v>
      </c>
      <c r="AC1532" s="11">
        <f>VLOOKUP(BWscncns[[#This Row],[scanner]],[0]!ScnrAvgBW,2,FALSE)/1000</f>
        <v>6440.9193022088357</v>
      </c>
      <c r="AD1532" s="8">
        <f>(1+$F1532)*Z1532</f>
        <v>12429.166166577508</v>
      </c>
      <c r="AE1532" s="8">
        <f>(1+$F1532)*AA1532</f>
        <v>12429.166166577508</v>
      </c>
      <c r="AF1532" s="8">
        <f>(1+$F1532)*AB1532</f>
        <v>6215.3885630339082</v>
      </c>
      <c r="AG1532" s="8">
        <f>(1+$F1532)*AC1532</f>
        <v>8234.9683144440478</v>
      </c>
      <c r="AH1532" s="8">
        <f>(1+$F1532)*$T1532/1000</f>
        <v>9357.8936334735681</v>
      </c>
      <c r="AI1532" s="8">
        <f>(1+BWscncns[[#This Row],[pid_error]]*K_p)*BWscncns[[#This Row],[dbw]]/1000</f>
        <v>8338.5503167367842</v>
      </c>
      <c r="AJ1532" s="13">
        <f>BWscncns[[#This Row],[Torflow prgrssv alt vote]]/VLOOKUP(BWscncns[[#This Row],[class]],AltBWtotl,2,FALSE)*100</f>
        <v>2.9129041508959067E-2</v>
      </c>
      <c r="AK1532">
        <f>IF(D1532=E1532,1,0)</f>
        <v>0</v>
      </c>
    </row>
    <row r="1533" spans="1:37">
      <c r="A1533" s="1" t="s">
        <v>8882</v>
      </c>
      <c r="B1533" s="1" t="s">
        <v>8883</v>
      </c>
      <c r="C1533">
        <v>13100</v>
      </c>
      <c r="D1533">
        <v>1524542228</v>
      </c>
      <c r="E1533">
        <v>1524999429</v>
      </c>
      <c r="F1533" s="2">
        <v>1.2479895265000001</v>
      </c>
      <c r="G1533" s="2">
        <v>1.2479895265000001</v>
      </c>
      <c r="H1533">
        <v>11509706</v>
      </c>
      <c r="I1533" s="2">
        <v>-3.2638436461400001E-2</v>
      </c>
      <c r="J1533" s="2">
        <v>0</v>
      </c>
      <c r="K1533">
        <v>1</v>
      </c>
      <c r="L1533" s="1" t="s">
        <v>11542</v>
      </c>
      <c r="M1533" s="1" t="s">
        <v>8883</v>
      </c>
      <c r="N1533">
        <v>0</v>
      </c>
      <c r="O1533">
        <v>1</v>
      </c>
      <c r="P1533">
        <v>0</v>
      </c>
      <c r="Q1533">
        <v>0</v>
      </c>
      <c r="R1533" s="19">
        <f>BWscncns[[#This Row],[C fx]]*4+BWscncns[[#This Row],[C fg]]*2+BWscncns[[#This Row],[C fm]]</f>
        <v>2</v>
      </c>
      <c r="S1533">
        <v>10300</v>
      </c>
      <c r="T1533">
        <v>5120000</v>
      </c>
      <c r="U1533" s="13">
        <v>2.0117189999999998</v>
      </c>
      <c r="V1533" s="13">
        <v>0.497087</v>
      </c>
      <c r="W1533">
        <v>421</v>
      </c>
      <c r="X1533">
        <v>8</v>
      </c>
      <c r="Z1533" s="10">
        <f>IF($N1533&lt;&gt;0,constants!$L$2,IF($O1533&lt;&gt;0,constants!$M$2,IF($P1533&lt;&gt;0,constants!$N$2,0)))</f>
        <v>9721.3799999999992</v>
      </c>
      <c r="AA1533" s="10">
        <f>IF($N1533&lt;&gt;0,constants!$L$2,IF($O1533&lt;&gt;0,constants!$M$2,IF($P1533&lt;&gt;0,constants!$P$2,0)))</f>
        <v>9721.3799999999992</v>
      </c>
      <c r="AB1533" s="11">
        <f>constants!$O$2</f>
        <v>4861.32</v>
      </c>
      <c r="AC1533" s="11">
        <f>VLOOKUP(BWscncns[[#This Row],[scanner]],[0]!ScnrAvgBW,2,FALSE)/1000</f>
        <v>11818.828055288463</v>
      </c>
      <c r="AD1533" s="8">
        <f>(1+$F1533)*Z1533</f>
        <v>21853.560423126568</v>
      </c>
      <c r="AE1533" s="8">
        <f>(1+$F1533)*AA1533</f>
        <v>21853.560423126568</v>
      </c>
      <c r="AF1533" s="8">
        <f>(1+$F1533)*AB1533</f>
        <v>10928.19644496498</v>
      </c>
      <c r="AG1533" s="8">
        <f>(1+$F1533)*AC1533</f>
        <v>26568.601683792829</v>
      </c>
      <c r="AH1533" s="8">
        <f>(1+$F1533)*$T1533/1000</f>
        <v>11509.70637568</v>
      </c>
      <c r="AI1533" s="8">
        <f>(1+BWscncns[[#This Row],[pid_error]]*K_p)*BWscncns[[#This Row],[dbw]]/1000</f>
        <v>8314.853187839999</v>
      </c>
      <c r="AJ1533" s="13">
        <f>BWscncns[[#This Row],[Torflow prgrssv alt vote]]/VLOOKUP(BWscncns[[#This Row],[class]],AltBWtotl,2,FALSE)*100</f>
        <v>2.9046260374942033E-2</v>
      </c>
      <c r="AK1533">
        <f>IF(D1533=E1533,1,0)</f>
        <v>0</v>
      </c>
    </row>
    <row r="1534" spans="1:37">
      <c r="A1534" s="1" t="s">
        <v>6467</v>
      </c>
      <c r="B1534" s="1" t="s">
        <v>6468</v>
      </c>
      <c r="C1534">
        <v>5450</v>
      </c>
      <c r="D1534">
        <v>1524995088</v>
      </c>
      <c r="E1534">
        <v>1524995088</v>
      </c>
      <c r="F1534" s="2">
        <v>-0.30941424317499999</v>
      </c>
      <c r="G1534" s="2">
        <v>-0.30941424317499999</v>
      </c>
      <c r="H1534">
        <v>5448666</v>
      </c>
      <c r="I1534" s="2">
        <v>-0.45344253757399999</v>
      </c>
      <c r="J1534" s="2">
        <v>0.1</v>
      </c>
      <c r="K1534">
        <v>4</v>
      </c>
      <c r="L1534" s="1" t="s">
        <v>11674</v>
      </c>
      <c r="M1534" s="1" t="s">
        <v>6468</v>
      </c>
      <c r="N1534">
        <v>1</v>
      </c>
      <c r="O1534">
        <v>0</v>
      </c>
      <c r="P1534">
        <v>0</v>
      </c>
      <c r="Q1534">
        <v>0</v>
      </c>
      <c r="R1534" s="19">
        <f>BWscncns[[#This Row],[C fx]]*4+BWscncns[[#This Row],[C fg]]*2+BWscncns[[#This Row],[C fm]]</f>
        <v>4</v>
      </c>
      <c r="S1534">
        <v>5450</v>
      </c>
      <c r="T1534">
        <v>9819428</v>
      </c>
      <c r="U1534" s="13">
        <v>0.55502200000000002</v>
      </c>
      <c r="V1534" s="13">
        <v>1.8017300000000001</v>
      </c>
      <c r="W1534">
        <v>4686</v>
      </c>
      <c r="X1534">
        <v>93</v>
      </c>
      <c r="Z1534" s="10">
        <f>IF($N1534&lt;&gt;0,constants!$L$2,IF($O1534&lt;&gt;0,constants!$M$2,IF($P1534&lt;&gt;0,constants!$N$2,0)))</f>
        <v>10125.48</v>
      </c>
      <c r="AA1534" s="10">
        <f>IF($N1534&lt;&gt;0,constants!$L$2,IF($O1534&lt;&gt;0,constants!$M$2,IF($P1534&lt;&gt;0,constants!$P$2,0)))</f>
        <v>10125.48</v>
      </c>
      <c r="AB1534" s="11">
        <f>constants!$O$2</f>
        <v>4861.32</v>
      </c>
      <c r="AC1534" s="11">
        <f>VLOOKUP(BWscncns[[#This Row],[scanner]],[0]!ScnrAvgBW,2,FALSE)/1000</f>
        <v>4819.491751072962</v>
      </c>
      <c r="AD1534" s="8">
        <f>(1+$F1534)*Z1534</f>
        <v>6992.5122690164008</v>
      </c>
      <c r="AE1534" s="8">
        <f>(1+$F1534)*AA1534</f>
        <v>6992.5122690164008</v>
      </c>
      <c r="AF1534" s="8">
        <f>(1+$F1534)*AB1534</f>
        <v>3357.1583513685086</v>
      </c>
      <c r="AG1534" s="8">
        <f>(1+$F1534)*AC1534</f>
        <v>3328.2723584265659</v>
      </c>
      <c r="AH1534" s="8">
        <f>(1+$F1534)*$T1534/1000</f>
        <v>6781.1571169685967</v>
      </c>
      <c r="AI1534" s="8">
        <f>(1+BWscncns[[#This Row],[pid_error]]*K_p)*BWscncns[[#This Row],[dbw]]/1000</f>
        <v>8300.2925584842978</v>
      </c>
      <c r="AJ1534" s="13">
        <f>BWscncns[[#This Row],[Torflow prgrssv alt vote]]/VLOOKUP(BWscncns[[#This Row],[class]],AltBWtotl,2,FALSE)*100</f>
        <v>7.1139684226827968E-2</v>
      </c>
      <c r="AK1534">
        <f>IF(D1534=E1534,1,0)</f>
        <v>1</v>
      </c>
    </row>
    <row r="1535" spans="1:37">
      <c r="A1535" s="1" t="s">
        <v>10332</v>
      </c>
      <c r="B1535" s="1" t="s">
        <v>10333</v>
      </c>
      <c r="C1535">
        <v>7540</v>
      </c>
      <c r="D1535">
        <v>1524564250</v>
      </c>
      <c r="E1535">
        <v>1525009194</v>
      </c>
      <c r="F1535" s="2">
        <v>0.35996546326099998</v>
      </c>
      <c r="G1535" s="2">
        <v>0.35996546326099998</v>
      </c>
      <c r="H1535">
        <v>9290987</v>
      </c>
      <c r="I1535" s="2">
        <v>0.552971312549</v>
      </c>
      <c r="J1535" s="2">
        <v>0</v>
      </c>
      <c r="K1535">
        <v>2</v>
      </c>
      <c r="L1535" s="1" t="s">
        <v>11570</v>
      </c>
      <c r="M1535" s="1" t="s">
        <v>10333</v>
      </c>
      <c r="N1535">
        <v>0</v>
      </c>
      <c r="O1535">
        <v>1</v>
      </c>
      <c r="P1535">
        <v>0</v>
      </c>
      <c r="Q1535">
        <v>0</v>
      </c>
      <c r="R1535" s="19">
        <f>BWscncns[[#This Row],[C fx]]*4+BWscncns[[#This Row],[C fg]]*2+BWscncns[[#This Row],[C fm]]</f>
        <v>2</v>
      </c>
      <c r="S1535">
        <v>10500</v>
      </c>
      <c r="T1535">
        <v>7032511</v>
      </c>
      <c r="U1535" s="13">
        <v>1.493066</v>
      </c>
      <c r="V1535" s="13">
        <v>0.669763</v>
      </c>
      <c r="W1535">
        <v>1400</v>
      </c>
      <c r="X1535">
        <v>28</v>
      </c>
      <c r="Z1535" s="10">
        <f>IF($N1535&lt;&gt;0,constants!$L$2,IF($O1535&lt;&gt;0,constants!$M$2,IF($P1535&lt;&gt;0,constants!$N$2,0)))</f>
        <v>9721.3799999999992</v>
      </c>
      <c r="AA1535" s="10">
        <f>IF($N1535&lt;&gt;0,constants!$L$2,IF($O1535&lt;&gt;0,constants!$M$2,IF($P1535&lt;&gt;0,constants!$P$2,0)))</f>
        <v>9721.3799999999992</v>
      </c>
      <c r="AB1535" s="11">
        <f>constants!$O$2</f>
        <v>4861.32</v>
      </c>
      <c r="AC1535" s="11">
        <f>VLOOKUP(BWscncns[[#This Row],[scanner]],[0]!ScnrAvgBW,2,FALSE)/1000</f>
        <v>8853.6095214723919</v>
      </c>
      <c r="AD1535" s="8">
        <f>(1+$F1535)*Z1535</f>
        <v>13220.74105523622</v>
      </c>
      <c r="AE1535" s="8">
        <f>(1+$F1535)*AA1535</f>
        <v>13220.74105523622</v>
      </c>
      <c r="AF1535" s="8">
        <f>(1+$F1535)*AB1535</f>
        <v>6611.2273058599649</v>
      </c>
      <c r="AG1535" s="8">
        <f>(1+$F1535)*AC1535</f>
        <v>12040.603174401203</v>
      </c>
      <c r="AH1535" s="8">
        <f>(1+$F1535)*$T1535/1000</f>
        <v>9563.9720800030791</v>
      </c>
      <c r="AI1535" s="8">
        <f>(1+BWscncns[[#This Row],[pid_error]]*K_p)*BWscncns[[#This Row],[dbw]]/1000</f>
        <v>8298.2415400015398</v>
      </c>
      <c r="AJ1535" s="13">
        <f>BWscncns[[#This Row],[Torflow prgrssv alt vote]]/VLOOKUP(BWscncns[[#This Row],[class]],AltBWtotl,2,FALSE)*100</f>
        <v>2.8988230938044892E-2</v>
      </c>
      <c r="AK1535">
        <f>IF(D1535=E1535,1,0)</f>
        <v>0</v>
      </c>
    </row>
    <row r="1536" spans="1:37">
      <c r="A1536" s="1" t="s">
        <v>5347</v>
      </c>
      <c r="B1536" s="1" t="s">
        <v>5348</v>
      </c>
      <c r="C1536">
        <v>6750</v>
      </c>
      <c r="D1536">
        <v>1524120800</v>
      </c>
      <c r="E1536">
        <v>1524766247</v>
      </c>
      <c r="F1536" s="2">
        <v>0.73161231186999998</v>
      </c>
      <c r="G1536" s="2">
        <v>0.73161231186999998</v>
      </c>
      <c r="H1536">
        <v>14600494</v>
      </c>
      <c r="I1536" s="2">
        <v>-1.6507612449200001E-2</v>
      </c>
      <c r="J1536" s="2">
        <v>0</v>
      </c>
      <c r="K1536">
        <v>5</v>
      </c>
      <c r="L1536" s="1" t="s">
        <v>11787</v>
      </c>
      <c r="M1536" s="1" t="s">
        <v>5348</v>
      </c>
      <c r="N1536">
        <v>0</v>
      </c>
      <c r="O1536">
        <v>1</v>
      </c>
      <c r="P1536">
        <v>0</v>
      </c>
      <c r="Q1536">
        <v>0</v>
      </c>
      <c r="R1536" s="19">
        <f>BWscncns[[#This Row],[C fx]]*4+BWscncns[[#This Row],[C fg]]*2+BWscncns[[#This Row],[C fm]]</f>
        <v>2</v>
      </c>
      <c r="S1536">
        <v>7970</v>
      </c>
      <c r="T1536">
        <v>6073344</v>
      </c>
      <c r="U1536" s="13">
        <v>1.312292</v>
      </c>
      <c r="V1536" s="13">
        <v>0.76202599999999998</v>
      </c>
      <c r="W1536">
        <v>1927</v>
      </c>
      <c r="X1536">
        <v>38</v>
      </c>
      <c r="Z1536" s="10">
        <f>IF($N1536&lt;&gt;0,constants!$L$2,IF($O1536&lt;&gt;0,constants!$M$2,IF($P1536&lt;&gt;0,constants!$N$2,0)))</f>
        <v>9721.3799999999992</v>
      </c>
      <c r="AA1536" s="10">
        <f>IF($N1536&lt;&gt;0,constants!$L$2,IF($O1536&lt;&gt;0,constants!$M$2,IF($P1536&lt;&gt;0,constants!$P$2,0)))</f>
        <v>9721.3799999999992</v>
      </c>
      <c r="AB1536" s="11">
        <f>constants!$O$2</f>
        <v>4861.32</v>
      </c>
      <c r="AC1536" s="11">
        <f>VLOOKUP(BWscncns[[#This Row],[scanner]],[0]!ScnrAvgBW,2,FALSE)/1000</f>
        <v>3794.4265750962772</v>
      </c>
      <c r="AD1536" s="8">
        <f>(1+$F1536)*Z1536</f>
        <v>16833.661296366779</v>
      </c>
      <c r="AE1536" s="8">
        <f>(1+$F1536)*AA1536</f>
        <v>16833.661296366779</v>
      </c>
      <c r="AF1536" s="8">
        <f>(1+$F1536)*AB1536</f>
        <v>8417.9215639398681</v>
      </c>
      <c r="AG1536" s="8">
        <f>(1+$F1536)*AC1536</f>
        <v>6570.475773923431</v>
      </c>
      <c r="AH1536" s="8">
        <f>(1+$F1536)*$T1536/1000</f>
        <v>10516.677244621793</v>
      </c>
      <c r="AI1536" s="8">
        <f>(1+BWscncns[[#This Row],[pid_error]]*K_p)*BWscncns[[#This Row],[dbw]]/1000</f>
        <v>8295.0106223108978</v>
      </c>
      <c r="AJ1536" s="13">
        <f>BWscncns[[#This Row],[Torflow prgrssv alt vote]]/VLOOKUP(BWscncns[[#This Row],[class]],AltBWtotl,2,FALSE)*100</f>
        <v>2.8976944379596737E-2</v>
      </c>
      <c r="AK1536">
        <f>IF(D1536=E1536,1,0)</f>
        <v>0</v>
      </c>
    </row>
    <row r="1537" spans="1:37">
      <c r="A1537" s="1" t="s">
        <v>9253</v>
      </c>
      <c r="B1537" s="1" t="s">
        <v>9254</v>
      </c>
      <c r="C1537">
        <v>13000</v>
      </c>
      <c r="D1537">
        <v>1524392803</v>
      </c>
      <c r="E1537">
        <v>1524991043</v>
      </c>
      <c r="F1537" s="2">
        <v>0.37870780057300002</v>
      </c>
      <c r="G1537" s="2">
        <v>0.37870780057300002</v>
      </c>
      <c r="H1537">
        <v>7909755</v>
      </c>
      <c r="I1537" s="2">
        <v>5.7775094317000002E-2</v>
      </c>
      <c r="J1537" s="2">
        <v>0</v>
      </c>
      <c r="K1537">
        <v>4</v>
      </c>
      <c r="L1537" s="1" t="s">
        <v>11659</v>
      </c>
      <c r="M1537" s="1" t="s">
        <v>9254</v>
      </c>
      <c r="N1537">
        <v>0</v>
      </c>
      <c r="O1537">
        <v>1</v>
      </c>
      <c r="P1537">
        <v>0</v>
      </c>
      <c r="Q1537">
        <v>0</v>
      </c>
      <c r="R1537" s="19">
        <f>BWscncns[[#This Row],[C fx]]*4+BWscncns[[#This Row],[C fg]]*2+BWscncns[[#This Row],[C fm]]</f>
        <v>2</v>
      </c>
      <c r="S1537">
        <v>8130</v>
      </c>
      <c r="T1537">
        <v>6967222</v>
      </c>
      <c r="U1537" s="13">
        <v>1.166893</v>
      </c>
      <c r="V1537" s="13">
        <v>0.85697699999999999</v>
      </c>
      <c r="W1537">
        <v>2425</v>
      </c>
      <c r="X1537">
        <v>48</v>
      </c>
      <c r="Z1537" s="10">
        <f>IF($N1537&lt;&gt;0,constants!$L$2,IF($O1537&lt;&gt;0,constants!$M$2,IF($P1537&lt;&gt;0,constants!$N$2,0)))</f>
        <v>9721.3799999999992</v>
      </c>
      <c r="AA1537" s="10">
        <f>IF($N1537&lt;&gt;0,constants!$L$2,IF($O1537&lt;&gt;0,constants!$M$2,IF($P1537&lt;&gt;0,constants!$P$2,0)))</f>
        <v>9721.3799999999992</v>
      </c>
      <c r="AB1537" s="11">
        <f>constants!$O$2</f>
        <v>4861.32</v>
      </c>
      <c r="AC1537" s="11">
        <f>VLOOKUP(BWscncns[[#This Row],[scanner]],[0]!ScnrAvgBW,2,FALSE)/1000</f>
        <v>4819.491751072962</v>
      </c>
      <c r="AD1537" s="8">
        <f>(1+$F1537)*Z1537</f>
        <v>13402.94243833435</v>
      </c>
      <c r="AE1537" s="8">
        <f>(1+$F1537)*AA1537</f>
        <v>13402.94243833435</v>
      </c>
      <c r="AF1537" s="8">
        <f>(1+$F1537)*AB1537</f>
        <v>6702.3398050815358</v>
      </c>
      <c r="AG1537" s="8">
        <f>(1+$F1537)*AC1537</f>
        <v>6644.6708720015195</v>
      </c>
      <c r="AH1537" s="8">
        <f>(1+$F1537)*$T1537/1000</f>
        <v>9605.7633197238192</v>
      </c>
      <c r="AI1537" s="8">
        <f>(1+BWscncns[[#This Row],[pid_error]]*K_p)*BWscncns[[#This Row],[dbw]]/1000</f>
        <v>8286.4926598619095</v>
      </c>
      <c r="AJ1537" s="13">
        <f>BWscncns[[#This Row],[Torflow prgrssv alt vote]]/VLOOKUP(BWscncns[[#This Row],[class]],AltBWtotl,2,FALSE)*100</f>
        <v>2.894718859803716E-2</v>
      </c>
      <c r="AK1537">
        <f>IF(D1537=E1537,1,0)</f>
        <v>0</v>
      </c>
    </row>
    <row r="1538" spans="1:37">
      <c r="A1538" s="1" t="s">
        <v>10160</v>
      </c>
      <c r="B1538" s="1" t="s">
        <v>10161</v>
      </c>
      <c r="C1538">
        <v>12000</v>
      </c>
      <c r="D1538">
        <v>1524801599</v>
      </c>
      <c r="E1538">
        <v>1524989622</v>
      </c>
      <c r="F1538" s="2">
        <v>-0.24707314177600001</v>
      </c>
      <c r="G1538" s="2">
        <v>-0.24707314177600001</v>
      </c>
      <c r="H1538">
        <v>7393091</v>
      </c>
      <c r="I1538" s="2">
        <v>0.112588412959</v>
      </c>
      <c r="J1538" s="2">
        <v>0</v>
      </c>
      <c r="K1538">
        <v>3</v>
      </c>
      <c r="L1538" s="1" t="s">
        <v>11566</v>
      </c>
      <c r="M1538" s="1" t="s">
        <v>10161</v>
      </c>
      <c r="N1538">
        <v>0</v>
      </c>
      <c r="O1538">
        <v>1</v>
      </c>
      <c r="P1538">
        <v>0</v>
      </c>
      <c r="Q1538">
        <v>0</v>
      </c>
      <c r="R1538" s="19">
        <f>BWscncns[[#This Row],[C fx]]*4+BWscncns[[#This Row],[C fg]]*2+BWscncns[[#This Row],[C fm]]</f>
        <v>2</v>
      </c>
      <c r="S1538">
        <v>12000</v>
      </c>
      <c r="T1538">
        <v>9441179</v>
      </c>
      <c r="U1538" s="13">
        <v>1.271028</v>
      </c>
      <c r="V1538" s="13">
        <v>0.78676500000000005</v>
      </c>
      <c r="W1538">
        <v>2074</v>
      </c>
      <c r="X1538">
        <v>41</v>
      </c>
      <c r="Z1538" s="10">
        <f>IF($N1538&lt;&gt;0,constants!$L$2,IF($O1538&lt;&gt;0,constants!$M$2,IF($P1538&lt;&gt;0,constants!$N$2,0)))</f>
        <v>9721.3799999999992</v>
      </c>
      <c r="AA1538" s="10">
        <f>IF($N1538&lt;&gt;0,constants!$L$2,IF($O1538&lt;&gt;0,constants!$M$2,IF($P1538&lt;&gt;0,constants!$P$2,0)))</f>
        <v>9721.3799999999992</v>
      </c>
      <c r="AB1538" s="11">
        <f>constants!$O$2</f>
        <v>4861.32</v>
      </c>
      <c r="AC1538" s="11">
        <f>VLOOKUP(BWscncns[[#This Row],[scanner]],[0]!ScnrAvgBW,2,FALSE)/1000</f>
        <v>6440.9193022088357</v>
      </c>
      <c r="AD1538" s="8">
        <f>(1+$F1538)*Z1538</f>
        <v>7319.4881010016279</v>
      </c>
      <c r="AE1538" s="8">
        <f>(1+$F1538)*AA1538</f>
        <v>7319.4881010016279</v>
      </c>
      <c r="AF1538" s="8">
        <f>(1+$F1538)*AB1538</f>
        <v>3660.2183944214953</v>
      </c>
      <c r="AG1538" s="8">
        <f>(1+$F1538)*AC1538</f>
        <v>4849.5411342864172</v>
      </c>
      <c r="AH1538" s="8">
        <f>(1+$F1538)*$T1538/1000</f>
        <v>7108.5172424004058</v>
      </c>
      <c r="AI1538" s="8">
        <f>(1+BWscncns[[#This Row],[pid_error]]*K_p)*BWscncns[[#This Row],[dbw]]/1000</f>
        <v>8274.8481212002025</v>
      </c>
      <c r="AJ1538" s="13">
        <f>BWscncns[[#This Row],[Torflow prgrssv alt vote]]/VLOOKUP(BWscncns[[#This Row],[class]],AltBWtotl,2,FALSE)*100</f>
        <v>2.8906510753910139E-2</v>
      </c>
      <c r="AK1538">
        <f>IF(D1538=E1538,1,0)</f>
        <v>0</v>
      </c>
    </row>
    <row r="1539" spans="1:37">
      <c r="A1539" s="1" t="s">
        <v>8253</v>
      </c>
      <c r="B1539" s="1" t="s">
        <v>8254</v>
      </c>
      <c r="C1539">
        <v>9150</v>
      </c>
      <c r="D1539">
        <v>1524963313</v>
      </c>
      <c r="E1539">
        <v>1524963313</v>
      </c>
      <c r="F1539" s="2">
        <v>0.24715364577500001</v>
      </c>
      <c r="G1539" s="2">
        <v>0.24715364577500001</v>
      </c>
      <c r="H1539">
        <v>9154147</v>
      </c>
      <c r="I1539" s="2">
        <v>0.58519493473999995</v>
      </c>
      <c r="J1539" s="2">
        <v>0</v>
      </c>
      <c r="K1539">
        <v>5</v>
      </c>
      <c r="L1539" s="1" t="s">
        <v>11706</v>
      </c>
      <c r="M1539" s="1" t="s">
        <v>8254</v>
      </c>
      <c r="N1539">
        <v>1</v>
      </c>
      <c r="O1539">
        <v>0</v>
      </c>
      <c r="P1539">
        <v>0</v>
      </c>
      <c r="Q1539">
        <v>0</v>
      </c>
      <c r="R1539" s="19">
        <f>BWscncns[[#This Row],[C fx]]*4+BWscncns[[#This Row],[C fg]]*2+BWscncns[[#This Row],[C fm]]</f>
        <v>4</v>
      </c>
      <c r="S1539">
        <v>7540</v>
      </c>
      <c r="T1539">
        <v>7340032</v>
      </c>
      <c r="U1539" s="13">
        <v>1.0272429999999999</v>
      </c>
      <c r="V1539" s="13">
        <v>0.97347899999999998</v>
      </c>
      <c r="W1539">
        <v>3107</v>
      </c>
      <c r="X1539">
        <v>62</v>
      </c>
      <c r="Z1539" s="10">
        <f>IF($N1539&lt;&gt;0,constants!$L$2,IF($O1539&lt;&gt;0,constants!$M$2,IF($P1539&lt;&gt;0,constants!$N$2,0)))</f>
        <v>10125.48</v>
      </c>
      <c r="AA1539" s="10">
        <f>IF($N1539&lt;&gt;0,constants!$L$2,IF($O1539&lt;&gt;0,constants!$M$2,IF($P1539&lt;&gt;0,constants!$P$2,0)))</f>
        <v>10125.48</v>
      </c>
      <c r="AB1539" s="11">
        <f>constants!$O$2</f>
        <v>4861.32</v>
      </c>
      <c r="AC1539" s="11">
        <f>VLOOKUP(BWscncns[[#This Row],[scanner]],[0]!ScnrAvgBW,2,FALSE)/1000</f>
        <v>3794.4265750962772</v>
      </c>
      <c r="AD1539" s="8">
        <f>(1+$F1539)*Z1539</f>
        <v>12628.029297221847</v>
      </c>
      <c r="AE1539" s="8">
        <f>(1+$F1539)*AA1539</f>
        <v>12628.029297221847</v>
      </c>
      <c r="AF1539" s="8">
        <f>(1+$F1539)*AB1539</f>
        <v>6062.8129612789235</v>
      </c>
      <c r="AG1539" s="8">
        <f>(1+$F1539)*AC1539</f>
        <v>4732.2329367568691</v>
      </c>
      <c r="AH1539" s="8">
        <f>(1+$F1539)*$T1539/1000</f>
        <v>9154.1476689051651</v>
      </c>
      <c r="AI1539" s="8">
        <f>(1+BWscncns[[#This Row],[pid_error]]*K_p)*BWscncns[[#This Row],[dbw]]/1000</f>
        <v>8247.0898344525831</v>
      </c>
      <c r="AJ1539" s="13">
        <f>BWscncns[[#This Row],[Torflow prgrssv alt vote]]/VLOOKUP(BWscncns[[#This Row],[class]],AltBWtotl,2,FALSE)*100</f>
        <v>7.0683697288903155E-2</v>
      </c>
      <c r="AK1539">
        <f>IF(D1539=E1539,1,0)</f>
        <v>1</v>
      </c>
    </row>
    <row r="1540" spans="1:37">
      <c r="A1540" s="1" t="s">
        <v>10038</v>
      </c>
      <c r="B1540" s="1" t="s">
        <v>10039</v>
      </c>
      <c r="C1540">
        <v>18300</v>
      </c>
      <c r="D1540">
        <v>1524646424</v>
      </c>
      <c r="E1540">
        <v>1524910699</v>
      </c>
      <c r="F1540" s="2">
        <v>-0.16944228811500001</v>
      </c>
      <c r="G1540" s="2">
        <v>-0.16944228811500001</v>
      </c>
      <c r="H1540">
        <v>5631708</v>
      </c>
      <c r="I1540" s="2">
        <v>-0.456286353541</v>
      </c>
      <c r="J1540" s="2">
        <v>0</v>
      </c>
      <c r="K1540">
        <v>5</v>
      </c>
      <c r="L1540" s="1" t="s">
        <v>11799</v>
      </c>
      <c r="M1540" s="1" t="s">
        <v>10039</v>
      </c>
      <c r="N1540">
        <v>0</v>
      </c>
      <c r="O1540">
        <v>1</v>
      </c>
      <c r="P1540">
        <v>0</v>
      </c>
      <c r="Q1540">
        <v>0</v>
      </c>
      <c r="R1540" s="19">
        <f>BWscncns[[#This Row],[C fx]]*4+BWscncns[[#This Row],[C fg]]*2+BWscncns[[#This Row],[C fm]]</f>
        <v>2</v>
      </c>
      <c r="S1540">
        <v>14300</v>
      </c>
      <c r="T1540">
        <v>9007141</v>
      </c>
      <c r="U1540" s="13">
        <v>1.587629</v>
      </c>
      <c r="V1540" s="13">
        <v>0.62987000000000004</v>
      </c>
      <c r="W1540">
        <v>1112</v>
      </c>
      <c r="X1540">
        <v>22</v>
      </c>
      <c r="Z1540" s="10">
        <f>IF($N1540&lt;&gt;0,constants!$L$2,IF($O1540&lt;&gt;0,constants!$M$2,IF($P1540&lt;&gt;0,constants!$N$2,0)))</f>
        <v>9721.3799999999992</v>
      </c>
      <c r="AA1540" s="10">
        <f>IF($N1540&lt;&gt;0,constants!$L$2,IF($O1540&lt;&gt;0,constants!$M$2,IF($P1540&lt;&gt;0,constants!$P$2,0)))</f>
        <v>9721.3799999999992</v>
      </c>
      <c r="AB1540" s="11">
        <f>constants!$O$2</f>
        <v>4861.32</v>
      </c>
      <c r="AC1540" s="11">
        <f>VLOOKUP(BWscncns[[#This Row],[scanner]],[0]!ScnrAvgBW,2,FALSE)/1000</f>
        <v>3794.4265750962772</v>
      </c>
      <c r="AD1540" s="8">
        <f>(1+$F1540)*Z1540</f>
        <v>8074.1671291646007</v>
      </c>
      <c r="AE1540" s="8">
        <f>(1+$F1540)*AA1540</f>
        <v>8074.1671291646007</v>
      </c>
      <c r="AF1540" s="8">
        <f>(1+$F1540)*AB1540</f>
        <v>4037.6068159407882</v>
      </c>
      <c r="AG1540" s="8">
        <f>(1+$F1540)*AC1540</f>
        <v>3151.4902541276015</v>
      </c>
      <c r="AH1540" s="8">
        <f>(1+$F1540)*$T1540/1000</f>
        <v>7480.9504195855716</v>
      </c>
      <c r="AI1540" s="8">
        <f>(1+BWscncns[[#This Row],[pid_error]]*K_p)*BWscncns[[#This Row],[dbw]]/1000</f>
        <v>8244.0457097927847</v>
      </c>
      <c r="AJ1540" s="13">
        <f>BWscncns[[#This Row],[Torflow prgrssv alt vote]]/VLOOKUP(BWscncns[[#This Row],[class]],AltBWtotl,2,FALSE)*100</f>
        <v>2.8798908750398592E-2</v>
      </c>
      <c r="AK1540">
        <f>IF(D1540=E1540,1,0)</f>
        <v>0</v>
      </c>
    </row>
    <row r="1541" spans="1:37">
      <c r="A1541" s="1" t="s">
        <v>1468</v>
      </c>
      <c r="B1541" s="1" t="s">
        <v>1469</v>
      </c>
      <c r="C1541">
        <v>9490</v>
      </c>
      <c r="D1541">
        <v>1523841127</v>
      </c>
      <c r="E1541">
        <v>1524998226</v>
      </c>
      <c r="F1541" s="2">
        <v>0.91395664770600005</v>
      </c>
      <c r="G1541" s="2">
        <v>0.91395664770600005</v>
      </c>
      <c r="H1541">
        <v>12000259</v>
      </c>
      <c r="I1541" s="2">
        <v>0.27239648166399999</v>
      </c>
      <c r="J1541" s="2">
        <v>0</v>
      </c>
      <c r="K1541">
        <v>2</v>
      </c>
      <c r="L1541" s="1" t="s">
        <v>11571</v>
      </c>
      <c r="M1541" s="1" t="s">
        <v>1469</v>
      </c>
      <c r="N1541">
        <v>0</v>
      </c>
      <c r="O1541">
        <v>1</v>
      </c>
      <c r="P1541">
        <v>0</v>
      </c>
      <c r="Q1541">
        <v>0</v>
      </c>
      <c r="R1541" s="19">
        <f>BWscncns[[#This Row],[C fx]]*4+BWscncns[[#This Row],[C fg]]*2+BWscncns[[#This Row],[C fm]]</f>
        <v>2</v>
      </c>
      <c r="S1541">
        <v>9360</v>
      </c>
      <c r="T1541">
        <v>5658172</v>
      </c>
      <c r="U1541" s="13">
        <v>1.654245</v>
      </c>
      <c r="V1541" s="13">
        <v>0.60450599999999999</v>
      </c>
      <c r="W1541">
        <v>931</v>
      </c>
      <c r="X1541">
        <v>18</v>
      </c>
      <c r="Z1541" s="10">
        <f>IF($N1541&lt;&gt;0,constants!$L$2,IF($O1541&lt;&gt;0,constants!$M$2,IF($P1541&lt;&gt;0,constants!$N$2,0)))</f>
        <v>9721.3799999999992</v>
      </c>
      <c r="AA1541" s="10">
        <f>IF($N1541&lt;&gt;0,constants!$L$2,IF($O1541&lt;&gt;0,constants!$M$2,IF($P1541&lt;&gt;0,constants!$P$2,0)))</f>
        <v>9721.3799999999992</v>
      </c>
      <c r="AB1541" s="11">
        <f>constants!$O$2</f>
        <v>4861.32</v>
      </c>
      <c r="AC1541" s="11">
        <f>VLOOKUP(BWscncns[[#This Row],[scanner]],[0]!ScnrAvgBW,2,FALSE)/1000</f>
        <v>8853.6095214723919</v>
      </c>
      <c r="AD1541" s="8">
        <f>(1+$F1541)*Z1541</f>
        <v>18606.299875876153</v>
      </c>
      <c r="AE1541" s="8">
        <f>(1+$F1541)*AA1541</f>
        <v>18606.299875876153</v>
      </c>
      <c r="AF1541" s="8">
        <f>(1+$F1541)*AB1541</f>
        <v>9304.3557306261318</v>
      </c>
      <c r="AG1541" s="8">
        <f>(1+$F1541)*AC1541</f>
        <v>16945.424799815224</v>
      </c>
      <c r="AH1541" s="8">
        <f>(1+$F1541)*$T1541/1000</f>
        <v>10829.495913263954</v>
      </c>
      <c r="AI1541" s="8">
        <f>(1+BWscncns[[#This Row],[pid_error]]*K_p)*BWscncns[[#This Row],[dbw]]/1000</f>
        <v>8243.8339566319773</v>
      </c>
      <c r="AJ1541" s="13">
        <f>BWscncns[[#This Row],[Torflow prgrssv alt vote]]/VLOOKUP(BWscncns[[#This Row],[class]],AltBWtotl,2,FALSE)*100</f>
        <v>2.8798169033496197E-2</v>
      </c>
      <c r="AK1541">
        <f>IF(D1541=E1541,1,0)</f>
        <v>0</v>
      </c>
    </row>
    <row r="1542" spans="1:37">
      <c r="A1542" s="1" t="s">
        <v>3306</v>
      </c>
      <c r="B1542" s="1" t="s">
        <v>49</v>
      </c>
      <c r="C1542">
        <v>11200</v>
      </c>
      <c r="D1542">
        <v>1523686778</v>
      </c>
      <c r="E1542">
        <v>1523686778</v>
      </c>
      <c r="F1542" s="2">
        <v>1.1442800024599999</v>
      </c>
      <c r="G1542" s="2">
        <v>1.1442800024599999</v>
      </c>
      <c r="H1542">
        <v>11242202</v>
      </c>
      <c r="I1542" s="2">
        <v>-0.36454497777099998</v>
      </c>
      <c r="J1542" s="2">
        <v>0.4</v>
      </c>
      <c r="K1542">
        <v>1</v>
      </c>
      <c r="L1542" s="1" t="s">
        <v>11784</v>
      </c>
      <c r="M1542" s="1" t="s">
        <v>49</v>
      </c>
      <c r="N1542">
        <v>0</v>
      </c>
      <c r="O1542">
        <v>0</v>
      </c>
      <c r="P1542">
        <v>1</v>
      </c>
      <c r="Q1542">
        <v>0</v>
      </c>
      <c r="R1542" s="19">
        <f>BWscncns[[#This Row],[C fx]]*4+BWscncns[[#This Row],[C fg]]*2+BWscncns[[#This Row],[C fm]]</f>
        <v>1</v>
      </c>
      <c r="S1542">
        <v>9260</v>
      </c>
      <c r="T1542">
        <v>5242880</v>
      </c>
      <c r="U1542" s="13">
        <v>1.766205</v>
      </c>
      <c r="V1542" s="13">
        <v>0.56618599999999997</v>
      </c>
      <c r="W1542">
        <v>741</v>
      </c>
      <c r="X1542">
        <v>14</v>
      </c>
      <c r="Z1542" s="10">
        <f>IF($N1542&lt;&gt;0,constants!$L$2,IF($O1542&lt;&gt;0,constants!$M$2,IF($P1542&lt;&gt;0,constants!$N$2,0)))</f>
        <v>1117.99</v>
      </c>
      <c r="AA1542" s="10">
        <f>IF($N1542&lt;&gt;0,constants!$L$2,IF($O1542&lt;&gt;0,constants!$M$2,IF($P1542&lt;&gt;0,constants!$P$2,0)))</f>
        <v>4051.45</v>
      </c>
      <c r="AB1542" s="11">
        <f>constants!$O$2</f>
        <v>4861.32</v>
      </c>
      <c r="AC1542" s="11">
        <f>VLOOKUP(BWscncns[[#This Row],[scanner]],[0]!ScnrAvgBW,2,FALSE)/1000</f>
        <v>11818.828055288463</v>
      </c>
      <c r="AD1542" s="8">
        <f>(1+$F1542)*Z1542</f>
        <v>2397.2835999502554</v>
      </c>
      <c r="AE1542" s="8">
        <f>(1+$F1542)*AA1542</f>
        <v>8687.4432159665666</v>
      </c>
      <c r="AF1542" s="8">
        <f>(1+$F1542)*AB1542</f>
        <v>10424.031261558846</v>
      </c>
      <c r="AG1542" s="8">
        <f>(1+$F1542)*AC1542</f>
        <v>25342.876651468261</v>
      </c>
      <c r="AH1542" s="8">
        <f>(1+$F1542)*$T1542/1000</f>
        <v>11242.202739297485</v>
      </c>
      <c r="AI1542" s="8">
        <f>(1+BWscncns[[#This Row],[pid_error]]*K_p)*BWscncns[[#This Row],[dbw]]/1000</f>
        <v>8242.5413696487431</v>
      </c>
      <c r="AJ1542" s="13">
        <f>BWscncns[[#This Row],[Torflow prgrssv alt vote]]/VLOOKUP(BWscncns[[#This Row],[class]],AltBWtotl,2,FALSE)*100</f>
        <v>0.16256491991813007</v>
      </c>
      <c r="AK1542">
        <f>IF(D1542=E1542,1,0)</f>
        <v>1</v>
      </c>
    </row>
    <row r="1543" spans="1:37">
      <c r="A1543" s="1" t="s">
        <v>1625</v>
      </c>
      <c r="B1543" s="1" t="s">
        <v>1626</v>
      </c>
      <c r="C1543">
        <v>3500</v>
      </c>
      <c r="D1543">
        <v>1524604995</v>
      </c>
      <c r="E1543">
        <v>1524759029</v>
      </c>
      <c r="F1543" s="2">
        <v>0.41784534773199999</v>
      </c>
      <c r="G1543" s="2">
        <v>0.41784534773199999</v>
      </c>
      <c r="H1543">
        <v>8293005</v>
      </c>
      <c r="I1543" s="2">
        <v>-0.40821481898899997</v>
      </c>
      <c r="J1543" s="2">
        <v>0</v>
      </c>
      <c r="K1543">
        <v>6</v>
      </c>
      <c r="L1543" s="1" t="s">
        <v>11790</v>
      </c>
      <c r="M1543" s="1" t="s">
        <v>1626</v>
      </c>
      <c r="N1543">
        <v>0</v>
      </c>
      <c r="O1543">
        <v>1</v>
      </c>
      <c r="P1543">
        <v>0</v>
      </c>
      <c r="Q1543">
        <v>0</v>
      </c>
      <c r="R1543" s="19">
        <f>BWscncns[[#This Row],[C fx]]*4+BWscncns[[#This Row],[C fg]]*2+BWscncns[[#This Row],[C fm]]</f>
        <v>2</v>
      </c>
      <c r="S1543">
        <v>3500</v>
      </c>
      <c r="T1543">
        <v>6814723</v>
      </c>
      <c r="U1543" s="13">
        <v>0.51359399999999999</v>
      </c>
      <c r="V1543" s="13">
        <v>1.9470639999999999</v>
      </c>
      <c r="W1543">
        <v>4820</v>
      </c>
      <c r="X1543">
        <v>96</v>
      </c>
      <c r="Z1543" s="10">
        <f>IF($N1543&lt;&gt;0,constants!$L$2,IF($O1543&lt;&gt;0,constants!$M$2,IF($P1543&lt;&gt;0,constants!$N$2,0)))</f>
        <v>9721.3799999999992</v>
      </c>
      <c r="AA1543" s="10">
        <f>IF($N1543&lt;&gt;0,constants!$L$2,IF($O1543&lt;&gt;0,constants!$M$2,IF($P1543&lt;&gt;0,constants!$P$2,0)))</f>
        <v>9721.3799999999992</v>
      </c>
      <c r="AB1543" s="11">
        <f>constants!$O$2</f>
        <v>4861.32</v>
      </c>
      <c r="AC1543" s="11">
        <f>VLOOKUP(BWscncns[[#This Row],[scanner]],[0]!ScnrAvgBW,2,FALSE)/1000</f>
        <v>2386.3111194805197</v>
      </c>
      <c r="AD1543" s="8">
        <f>(1+$F1543)*Z1543</f>
        <v>13783.413406534908</v>
      </c>
      <c r="AE1543" s="8">
        <f>(1+$F1543)*AA1543</f>
        <v>13783.413406534908</v>
      </c>
      <c r="AF1543" s="8">
        <f>(1+$F1543)*AB1543</f>
        <v>6892.599945836525</v>
      </c>
      <c r="AG1543" s="8">
        <f>(1+$F1543)*AC1543</f>
        <v>3383.4201189965952</v>
      </c>
      <c r="AH1543" s="8">
        <f>(1+$F1543)*$T1543/1000</f>
        <v>9662.2233016322571</v>
      </c>
      <c r="AI1543" s="8">
        <f>(1+BWscncns[[#This Row],[pid_error]]*K_p)*BWscncns[[#This Row],[dbw]]/1000</f>
        <v>8238.4731508161294</v>
      </c>
      <c r="AJ1543" s="13">
        <f>BWscncns[[#This Row],[Torflow prgrssv alt vote]]/VLOOKUP(BWscncns[[#This Row],[class]],AltBWtotl,2,FALSE)*100</f>
        <v>2.8779442141026904E-2</v>
      </c>
      <c r="AK1543">
        <f>IF(D1543=E1543,1,0)</f>
        <v>0</v>
      </c>
    </row>
    <row r="1544" spans="1:37">
      <c r="A1544" s="1" t="s">
        <v>2608</v>
      </c>
      <c r="B1544" s="1" t="s">
        <v>2609</v>
      </c>
      <c r="C1544">
        <v>11600</v>
      </c>
      <c r="D1544">
        <v>1524109716</v>
      </c>
      <c r="E1544">
        <v>1524988014</v>
      </c>
      <c r="F1544" s="2">
        <v>0.83403092999799999</v>
      </c>
      <c r="G1544" s="2">
        <v>0.83403092999799999</v>
      </c>
      <c r="H1544">
        <v>10214097</v>
      </c>
      <c r="I1544" s="2">
        <v>0.44309525362500002</v>
      </c>
      <c r="J1544" s="2">
        <v>0</v>
      </c>
      <c r="K1544">
        <v>2</v>
      </c>
      <c r="L1544" s="1" t="s">
        <v>11573</v>
      </c>
      <c r="M1544" s="1" t="s">
        <v>2609</v>
      </c>
      <c r="N1544">
        <v>0</v>
      </c>
      <c r="O1544">
        <v>1</v>
      </c>
      <c r="P1544">
        <v>0</v>
      </c>
      <c r="Q1544">
        <v>0</v>
      </c>
      <c r="R1544" s="19">
        <f>BWscncns[[#This Row],[C fx]]*4+BWscncns[[#This Row],[C fg]]*2+BWscncns[[#This Row],[C fm]]</f>
        <v>2</v>
      </c>
      <c r="S1544">
        <v>9600</v>
      </c>
      <c r="T1544">
        <v>5802493</v>
      </c>
      <c r="U1544" s="13">
        <v>1.654461</v>
      </c>
      <c r="V1544" s="13">
        <v>0.60442600000000002</v>
      </c>
      <c r="W1544">
        <v>930</v>
      </c>
      <c r="X1544">
        <v>18</v>
      </c>
      <c r="Z1544" s="10">
        <f>IF($N1544&lt;&gt;0,constants!$L$2,IF($O1544&lt;&gt;0,constants!$M$2,IF($P1544&lt;&gt;0,constants!$N$2,0)))</f>
        <v>9721.3799999999992</v>
      </c>
      <c r="AA1544" s="10">
        <f>IF($N1544&lt;&gt;0,constants!$L$2,IF($O1544&lt;&gt;0,constants!$M$2,IF($P1544&lt;&gt;0,constants!$P$2,0)))</f>
        <v>9721.3799999999992</v>
      </c>
      <c r="AB1544" s="11">
        <f>constants!$O$2</f>
        <v>4861.32</v>
      </c>
      <c r="AC1544" s="11">
        <f>VLOOKUP(BWscncns[[#This Row],[scanner]],[0]!ScnrAvgBW,2,FALSE)/1000</f>
        <v>8853.6095214723919</v>
      </c>
      <c r="AD1544" s="8">
        <f>(1+$F1544)*Z1544</f>
        <v>17829.311602263955</v>
      </c>
      <c r="AE1544" s="8">
        <f>(1+$F1544)*AA1544</f>
        <v>17829.311602263955</v>
      </c>
      <c r="AF1544" s="8">
        <f>(1+$F1544)*AB1544</f>
        <v>8915.811240617877</v>
      </c>
      <c r="AG1544" s="8">
        <f>(1+$F1544)*AC1544</f>
        <v>16237.793704505159</v>
      </c>
      <c r="AH1544" s="8">
        <f>(1+$F1544)*$T1544/1000</f>
        <v>10641.951633096885</v>
      </c>
      <c r="AI1544" s="8">
        <f>(1+BWscncns[[#This Row],[pid_error]]*K_p)*BWscncns[[#This Row],[dbw]]/1000</f>
        <v>8222.2223165484411</v>
      </c>
      <c r="AJ1544" s="13">
        <f>BWscncns[[#This Row],[Torflow prgrssv alt vote]]/VLOOKUP(BWscncns[[#This Row],[class]],AltBWtotl,2,FALSE)*100</f>
        <v>2.872267313347069E-2</v>
      </c>
      <c r="AK1544">
        <f>IF(D1544=E1544,1,0)</f>
        <v>0</v>
      </c>
    </row>
    <row r="1545" spans="1:37">
      <c r="A1545" s="1" t="s">
        <v>10302</v>
      </c>
      <c r="B1545" s="1" t="s">
        <v>10303</v>
      </c>
      <c r="C1545">
        <v>9020</v>
      </c>
      <c r="D1545">
        <v>1524701943</v>
      </c>
      <c r="E1545">
        <v>1525007282</v>
      </c>
      <c r="F1545" s="2">
        <v>-0.20183505459500001</v>
      </c>
      <c r="G1545" s="2">
        <v>-0.20183505459500001</v>
      </c>
      <c r="H1545">
        <v>6853700</v>
      </c>
      <c r="I1545" s="2">
        <v>-0.41416743194400002</v>
      </c>
      <c r="J1545" s="2">
        <v>0</v>
      </c>
      <c r="K1545">
        <v>3</v>
      </c>
      <c r="L1545" s="1" t="s">
        <v>11605</v>
      </c>
      <c r="M1545" s="1" t="s">
        <v>10303</v>
      </c>
      <c r="N1545">
        <v>0</v>
      </c>
      <c r="O1545">
        <v>1</v>
      </c>
      <c r="P1545">
        <v>0</v>
      </c>
      <c r="Q1545">
        <v>0</v>
      </c>
      <c r="R1545" s="19">
        <f>BWscncns[[#This Row],[C fx]]*4+BWscncns[[#This Row],[C fg]]*2+BWscncns[[#This Row],[C fm]]</f>
        <v>2</v>
      </c>
      <c r="S1545">
        <v>12100</v>
      </c>
      <c r="T1545">
        <v>9134971</v>
      </c>
      <c r="U1545" s="13">
        <v>1.3245800000000001</v>
      </c>
      <c r="V1545" s="13">
        <v>0.75495599999999996</v>
      </c>
      <c r="W1545">
        <v>1879</v>
      </c>
      <c r="X1545">
        <v>37</v>
      </c>
      <c r="Z1545" s="10">
        <f>IF($N1545&lt;&gt;0,constants!$L$2,IF($O1545&lt;&gt;0,constants!$M$2,IF($P1545&lt;&gt;0,constants!$N$2,0)))</f>
        <v>9721.3799999999992</v>
      </c>
      <c r="AA1545" s="10">
        <f>IF($N1545&lt;&gt;0,constants!$L$2,IF($O1545&lt;&gt;0,constants!$M$2,IF($P1545&lt;&gt;0,constants!$P$2,0)))</f>
        <v>9721.3799999999992</v>
      </c>
      <c r="AB1545" s="11">
        <f>constants!$O$2</f>
        <v>4861.32</v>
      </c>
      <c r="AC1545" s="11">
        <f>VLOOKUP(BWscncns[[#This Row],[scanner]],[0]!ScnrAvgBW,2,FALSE)/1000</f>
        <v>6440.9193022088357</v>
      </c>
      <c r="AD1545" s="8">
        <f>(1+$F1545)*Z1545</f>
        <v>7759.2647369612578</v>
      </c>
      <c r="AE1545" s="8">
        <f>(1+$F1545)*AA1545</f>
        <v>7759.2647369612578</v>
      </c>
      <c r="AF1545" s="8">
        <f>(1+$F1545)*AB1545</f>
        <v>3880.1352123962342</v>
      </c>
      <c r="AG1545" s="8">
        <f>(1+$F1545)*AC1545</f>
        <v>5140.9160032055261</v>
      </c>
      <c r="AH1545" s="8">
        <f>(1+$F1545)*$T1545/1000</f>
        <v>7291.2136294912571</v>
      </c>
      <c r="AI1545" s="8">
        <f>(1+BWscncns[[#This Row],[pid_error]]*K_p)*BWscncns[[#This Row],[dbw]]/1000</f>
        <v>8213.0923147456288</v>
      </c>
      <c r="AJ1545" s="13">
        <f>BWscncns[[#This Row],[Torflow prgrssv alt vote]]/VLOOKUP(BWscncns[[#This Row],[class]],AltBWtotl,2,FALSE)*100</f>
        <v>2.869077931603372E-2</v>
      </c>
      <c r="AK1545">
        <f>IF(D1545=E1545,1,0)</f>
        <v>0</v>
      </c>
    </row>
    <row r="1546" spans="1:37">
      <c r="A1546" s="1" t="s">
        <v>8042</v>
      </c>
      <c r="B1546" s="1" t="s">
        <v>8043</v>
      </c>
      <c r="C1546">
        <v>17600</v>
      </c>
      <c r="D1546">
        <v>1524290951</v>
      </c>
      <c r="E1546">
        <v>1524991043</v>
      </c>
      <c r="F1546" s="2">
        <v>0.310199437124</v>
      </c>
      <c r="G1546" s="2">
        <v>0.310199437124</v>
      </c>
      <c r="H1546">
        <v>6740697</v>
      </c>
      <c r="I1546" s="2">
        <v>-0.28706606870099999</v>
      </c>
      <c r="J1546" s="2">
        <v>0</v>
      </c>
      <c r="K1546">
        <v>4</v>
      </c>
      <c r="L1546" s="1" t="s">
        <v>11659</v>
      </c>
      <c r="M1546" s="1" t="s">
        <v>8043</v>
      </c>
      <c r="N1546">
        <v>0</v>
      </c>
      <c r="O1546">
        <v>1</v>
      </c>
      <c r="P1546">
        <v>0</v>
      </c>
      <c r="Q1546">
        <v>0</v>
      </c>
      <c r="R1546" s="19">
        <f>BWscncns[[#This Row],[C fx]]*4+BWscncns[[#This Row],[C fg]]*2+BWscncns[[#This Row],[C fm]]</f>
        <v>2</v>
      </c>
      <c r="S1546">
        <v>6640</v>
      </c>
      <c r="T1546">
        <v>7100319</v>
      </c>
      <c r="U1546" s="13">
        <v>0.93516900000000003</v>
      </c>
      <c r="V1546" s="13">
        <v>1.0693250000000001</v>
      </c>
      <c r="W1546">
        <v>3595</v>
      </c>
      <c r="X1546">
        <v>71</v>
      </c>
      <c r="Z1546" s="10">
        <f>IF($N1546&lt;&gt;0,constants!$L$2,IF($O1546&lt;&gt;0,constants!$M$2,IF($P1546&lt;&gt;0,constants!$N$2,0)))</f>
        <v>9721.3799999999992</v>
      </c>
      <c r="AA1546" s="10">
        <f>IF($N1546&lt;&gt;0,constants!$L$2,IF($O1546&lt;&gt;0,constants!$M$2,IF($P1546&lt;&gt;0,constants!$P$2,0)))</f>
        <v>9721.3799999999992</v>
      </c>
      <c r="AB1546" s="11">
        <f>constants!$O$2</f>
        <v>4861.32</v>
      </c>
      <c r="AC1546" s="11">
        <f>VLOOKUP(BWscncns[[#This Row],[scanner]],[0]!ScnrAvgBW,2,FALSE)/1000</f>
        <v>4819.491751072962</v>
      </c>
      <c r="AD1546" s="8">
        <f>(1+$F1546)*Z1546</f>
        <v>12736.946604068509</v>
      </c>
      <c r="AE1546" s="8">
        <f>(1+$F1546)*AA1546</f>
        <v>12736.946604068509</v>
      </c>
      <c r="AF1546" s="8">
        <f>(1+$F1546)*AB1546</f>
        <v>6369.298727679643</v>
      </c>
      <c r="AG1546" s="8">
        <f>(1+$F1546)*AC1546</f>
        <v>6314.4953794795556</v>
      </c>
      <c r="AH1546" s="8">
        <f>(1+$F1546)*$T1546/1000</f>
        <v>9302.8339572008426</v>
      </c>
      <c r="AI1546" s="8">
        <f>(1+BWscncns[[#This Row],[pid_error]]*K_p)*BWscncns[[#This Row],[dbw]]/1000</f>
        <v>8201.5764786004202</v>
      </c>
      <c r="AJ1546" s="13">
        <f>BWscncns[[#This Row],[Torflow prgrssv alt vote]]/VLOOKUP(BWscncns[[#This Row],[class]],AltBWtotl,2,FALSE)*100</f>
        <v>2.86505510681558E-2</v>
      </c>
      <c r="AK1546">
        <f>IF(D1546=E1546,1,0)</f>
        <v>0</v>
      </c>
    </row>
    <row r="1547" spans="1:37">
      <c r="A1547" s="1" t="s">
        <v>3060</v>
      </c>
      <c r="B1547" s="1" t="s">
        <v>3061</v>
      </c>
      <c r="C1547">
        <v>8610</v>
      </c>
      <c r="D1547">
        <v>1523793090</v>
      </c>
      <c r="E1547">
        <v>1524991754</v>
      </c>
      <c r="F1547" s="2">
        <v>1.12559440588</v>
      </c>
      <c r="G1547" s="2">
        <v>1.12559440588</v>
      </c>
      <c r="H1547">
        <v>11144236</v>
      </c>
      <c r="I1547" s="2">
        <v>-0.206863018801</v>
      </c>
      <c r="J1547" s="2">
        <v>0</v>
      </c>
      <c r="K1547">
        <v>4</v>
      </c>
      <c r="L1547" s="1" t="s">
        <v>11607</v>
      </c>
      <c r="M1547" s="1" t="s">
        <v>3061</v>
      </c>
      <c r="N1547">
        <v>0</v>
      </c>
      <c r="O1547">
        <v>1</v>
      </c>
      <c r="P1547">
        <v>0</v>
      </c>
      <c r="Q1547">
        <v>0</v>
      </c>
      <c r="R1547" s="19">
        <f>BWscncns[[#This Row],[C fx]]*4+BWscncns[[#This Row],[C fg]]*2+BWscncns[[#This Row],[C fm]]</f>
        <v>2</v>
      </c>
      <c r="S1547">
        <v>6870</v>
      </c>
      <c r="T1547">
        <v>5242880</v>
      </c>
      <c r="U1547" s="13">
        <v>1.310349</v>
      </c>
      <c r="V1547" s="13">
        <v>0.76315599999999995</v>
      </c>
      <c r="W1547">
        <v>1932</v>
      </c>
      <c r="X1547">
        <v>38</v>
      </c>
      <c r="Z1547" s="10">
        <f>IF($N1547&lt;&gt;0,constants!$L$2,IF($O1547&lt;&gt;0,constants!$M$2,IF($P1547&lt;&gt;0,constants!$N$2,0)))</f>
        <v>9721.3799999999992</v>
      </c>
      <c r="AA1547" s="10">
        <f>IF($N1547&lt;&gt;0,constants!$L$2,IF($O1547&lt;&gt;0,constants!$M$2,IF($P1547&lt;&gt;0,constants!$P$2,0)))</f>
        <v>9721.3799999999992</v>
      </c>
      <c r="AB1547" s="11">
        <f>constants!$O$2</f>
        <v>4861.32</v>
      </c>
      <c r="AC1547" s="11">
        <f>VLOOKUP(BWscncns[[#This Row],[scanner]],[0]!ScnrAvgBW,2,FALSE)/1000</f>
        <v>4819.491751072962</v>
      </c>
      <c r="AD1547" s="8">
        <f>(1+$F1547)*Z1547</f>
        <v>20663.710945433715</v>
      </c>
      <c r="AE1547" s="8">
        <f>(1+$F1547)*AA1547</f>
        <v>20663.710945433715</v>
      </c>
      <c r="AF1547" s="8">
        <f>(1+$F1547)*AB1547</f>
        <v>10333.194597192562</v>
      </c>
      <c r="AG1547" s="8">
        <f>(1+$F1547)*AC1547</f>
        <v>10244.284705265494</v>
      </c>
      <c r="AH1547" s="8">
        <f>(1+$F1547)*$T1547/1000</f>
        <v>11144.236398700137</v>
      </c>
      <c r="AI1547" s="8">
        <f>(1+BWscncns[[#This Row],[pid_error]]*K_p)*BWscncns[[#This Row],[dbw]]/1000</f>
        <v>8193.5581993500691</v>
      </c>
      <c r="AJ1547" s="13">
        <f>BWscncns[[#This Row],[Torflow prgrssv alt vote]]/VLOOKUP(BWscncns[[#This Row],[class]],AltBWtotl,2,FALSE)*100</f>
        <v>2.8622540828936512E-2</v>
      </c>
      <c r="AK1547">
        <f>IF(D1547=E1547,1,0)</f>
        <v>0</v>
      </c>
    </row>
    <row r="1548" spans="1:37">
      <c r="A1548" s="1" t="s">
        <v>3931</v>
      </c>
      <c r="B1548" s="1" t="s">
        <v>3932</v>
      </c>
      <c r="C1548">
        <v>16400</v>
      </c>
      <c r="D1548">
        <v>1524677052</v>
      </c>
      <c r="E1548">
        <v>1524977035</v>
      </c>
      <c r="F1548" s="2">
        <v>1.12234323763</v>
      </c>
      <c r="G1548" s="2">
        <v>1.12234323763</v>
      </c>
      <c r="H1548">
        <v>11127190</v>
      </c>
      <c r="I1548" s="2">
        <v>-0.38123511534100002</v>
      </c>
      <c r="J1548" s="2">
        <v>0</v>
      </c>
      <c r="K1548">
        <v>1</v>
      </c>
      <c r="L1548" s="1" t="s">
        <v>11544</v>
      </c>
      <c r="M1548" s="1" t="s">
        <v>3932</v>
      </c>
      <c r="N1548">
        <v>0</v>
      </c>
      <c r="O1548">
        <v>1</v>
      </c>
      <c r="P1548">
        <v>0</v>
      </c>
      <c r="Q1548">
        <v>0</v>
      </c>
      <c r="R1548" s="19">
        <f>BWscncns[[#This Row],[C fx]]*4+BWscncns[[#This Row],[C fg]]*2+BWscncns[[#This Row],[C fm]]</f>
        <v>2</v>
      </c>
      <c r="S1548">
        <v>14400</v>
      </c>
      <c r="T1548">
        <v>5242880</v>
      </c>
      <c r="U1548" s="13">
        <v>2.7465820000000001</v>
      </c>
      <c r="V1548" s="13">
        <v>0.364089</v>
      </c>
      <c r="W1548">
        <v>81</v>
      </c>
      <c r="X1548">
        <v>1</v>
      </c>
      <c r="Z1548" s="10">
        <f>IF($N1548&lt;&gt;0,constants!$L$2,IF($O1548&lt;&gt;0,constants!$M$2,IF($P1548&lt;&gt;0,constants!$N$2,0)))</f>
        <v>9721.3799999999992</v>
      </c>
      <c r="AA1548" s="10">
        <f>IF($N1548&lt;&gt;0,constants!$L$2,IF($O1548&lt;&gt;0,constants!$M$2,IF($P1548&lt;&gt;0,constants!$P$2,0)))</f>
        <v>9721.3799999999992</v>
      </c>
      <c r="AB1548" s="11">
        <f>constants!$O$2</f>
        <v>4861.32</v>
      </c>
      <c r="AC1548" s="11">
        <f>VLOOKUP(BWscncns[[#This Row],[scanner]],[0]!ScnrAvgBW,2,FALSE)/1000</f>
        <v>11818.828055288463</v>
      </c>
      <c r="AD1548" s="8">
        <f>(1+$F1548)*Z1548</f>
        <v>20632.105103431528</v>
      </c>
      <c r="AE1548" s="8">
        <f>(1+$F1548)*AA1548</f>
        <v>20632.105103431528</v>
      </c>
      <c r="AF1548" s="8">
        <f>(1+$F1548)*AB1548</f>
        <v>10317.38962795547</v>
      </c>
      <c r="AG1548" s="8">
        <f>(1+$F1548)*AC1548</f>
        <v>25083.609799853191</v>
      </c>
      <c r="AH1548" s="8">
        <f>(1+$F1548)*$T1548/1000</f>
        <v>11127.190913705574</v>
      </c>
      <c r="AI1548" s="8">
        <f>(1+BWscncns[[#This Row],[pid_error]]*K_p)*BWscncns[[#This Row],[dbw]]/1000</f>
        <v>8185.0354568527873</v>
      </c>
      <c r="AJ1548" s="13">
        <f>BWscncns[[#This Row],[Torflow prgrssv alt vote]]/VLOOKUP(BWscncns[[#This Row],[class]],AltBWtotl,2,FALSE)*100</f>
        <v>2.859276834924359E-2</v>
      </c>
      <c r="AK1548">
        <f>IF(D1548=E1548,1,0)</f>
        <v>0</v>
      </c>
    </row>
    <row r="1549" spans="1:37">
      <c r="A1549" s="1" t="s">
        <v>7052</v>
      </c>
      <c r="B1549" s="1" t="s">
        <v>7053</v>
      </c>
      <c r="C1549">
        <v>10100</v>
      </c>
      <c r="D1549">
        <v>1525000343</v>
      </c>
      <c r="E1549">
        <v>1525000343</v>
      </c>
      <c r="F1549" s="2">
        <v>0.59954812989799999</v>
      </c>
      <c r="G1549" s="2">
        <v>0.59954812989799999</v>
      </c>
      <c r="H1549">
        <v>10063486</v>
      </c>
      <c r="I1549" s="2">
        <v>1.011119616</v>
      </c>
      <c r="J1549" s="2">
        <v>0</v>
      </c>
      <c r="K1549">
        <v>3</v>
      </c>
      <c r="L1549" s="1" t="s">
        <v>11634</v>
      </c>
      <c r="M1549" s="1" t="s">
        <v>7053</v>
      </c>
      <c r="N1549">
        <v>0</v>
      </c>
      <c r="O1549">
        <v>0</v>
      </c>
      <c r="P1549">
        <v>1</v>
      </c>
      <c r="Q1549">
        <v>0</v>
      </c>
      <c r="R1549" s="19">
        <f>BWscncns[[#This Row],[C fx]]*4+BWscncns[[#This Row],[C fg]]*2+BWscncns[[#This Row],[C fm]]</f>
        <v>1</v>
      </c>
      <c r="S1549">
        <v>9550</v>
      </c>
      <c r="T1549">
        <v>6291456</v>
      </c>
      <c r="U1549" s="13">
        <v>1.5179320000000001</v>
      </c>
      <c r="V1549" s="13">
        <v>0.65879100000000002</v>
      </c>
      <c r="W1549">
        <v>1305</v>
      </c>
      <c r="X1549">
        <v>26</v>
      </c>
      <c r="Z1549" s="10">
        <f>IF($N1549&lt;&gt;0,constants!$L$2,IF($O1549&lt;&gt;0,constants!$M$2,IF($P1549&lt;&gt;0,constants!$N$2,0)))</f>
        <v>1117.99</v>
      </c>
      <c r="AA1549" s="10">
        <f>IF($N1549&lt;&gt;0,constants!$L$2,IF($O1549&lt;&gt;0,constants!$M$2,IF($P1549&lt;&gt;0,constants!$P$2,0)))</f>
        <v>4051.45</v>
      </c>
      <c r="AB1549" s="11">
        <f>constants!$O$2</f>
        <v>4861.32</v>
      </c>
      <c r="AC1549" s="11">
        <f>VLOOKUP(BWscncns[[#This Row],[scanner]],[0]!ScnrAvgBW,2,FALSE)/1000</f>
        <v>6440.9193022088357</v>
      </c>
      <c r="AD1549" s="8">
        <f>(1+$F1549)*Z1549</f>
        <v>1788.2788137446648</v>
      </c>
      <c r="AE1549" s="8">
        <f>(1+$F1549)*AA1549</f>
        <v>6480.4892708752513</v>
      </c>
      <c r="AF1549" s="8">
        <f>(1+$F1549)*AB1549</f>
        <v>7775.9153148357445</v>
      </c>
      <c r="AG1549" s="8">
        <f>(1+$F1549)*AC1549</f>
        <v>10302.560424672074</v>
      </c>
      <c r="AH1549" s="8">
        <f>(1+$F1549)*$T1549/1000</f>
        <v>10063.486679135549</v>
      </c>
      <c r="AI1549" s="8">
        <f>(1+BWscncns[[#This Row],[pid_error]]*K_p)*BWscncns[[#This Row],[dbw]]/1000</f>
        <v>8177.4713395677745</v>
      </c>
      <c r="AJ1549" s="13">
        <f>BWscncns[[#This Row],[Torflow prgrssv alt vote]]/VLOOKUP(BWscncns[[#This Row],[class]],AltBWtotl,2,FALSE)*100</f>
        <v>0.16128156521540035</v>
      </c>
      <c r="AK1549">
        <f>IF(D1549=E1549,1,0)</f>
        <v>1</v>
      </c>
    </row>
    <row r="1550" spans="1:37">
      <c r="A1550" s="1" t="s">
        <v>9638</v>
      </c>
      <c r="B1550" s="1" t="s">
        <v>9639</v>
      </c>
      <c r="C1550">
        <v>13500</v>
      </c>
      <c r="D1550">
        <v>1524187655</v>
      </c>
      <c r="E1550">
        <v>1525006418</v>
      </c>
      <c r="F1550" s="2">
        <v>0.55382823758599997</v>
      </c>
      <c r="G1550" s="2">
        <v>0.55382823758599997</v>
      </c>
      <c r="H1550">
        <v>9944500</v>
      </c>
      <c r="I1550" s="2">
        <v>0.58395752210499996</v>
      </c>
      <c r="J1550" s="2">
        <v>0</v>
      </c>
      <c r="K1550">
        <v>2</v>
      </c>
      <c r="L1550" s="1" t="s">
        <v>11703</v>
      </c>
      <c r="M1550" s="1" t="s">
        <v>9639</v>
      </c>
      <c r="N1550">
        <v>0</v>
      </c>
      <c r="O1550">
        <v>1</v>
      </c>
      <c r="P1550">
        <v>0</v>
      </c>
      <c r="Q1550">
        <v>0</v>
      </c>
      <c r="R1550" s="19">
        <f>BWscncns[[#This Row],[C fx]]*4+BWscncns[[#This Row],[C fg]]*2+BWscncns[[#This Row],[C fm]]</f>
        <v>2</v>
      </c>
      <c r="S1550">
        <v>11200</v>
      </c>
      <c r="T1550">
        <v>6400000</v>
      </c>
      <c r="U1550" s="13">
        <v>1.75</v>
      </c>
      <c r="V1550" s="13">
        <v>0.57142899999999996</v>
      </c>
      <c r="W1550">
        <v>767</v>
      </c>
      <c r="X1550">
        <v>15</v>
      </c>
      <c r="Z1550" s="10">
        <f>IF($N1550&lt;&gt;0,constants!$L$2,IF($O1550&lt;&gt;0,constants!$M$2,IF($P1550&lt;&gt;0,constants!$N$2,0)))</f>
        <v>9721.3799999999992</v>
      </c>
      <c r="AA1550" s="10">
        <f>IF($N1550&lt;&gt;0,constants!$L$2,IF($O1550&lt;&gt;0,constants!$M$2,IF($P1550&lt;&gt;0,constants!$P$2,0)))</f>
        <v>9721.3799999999992</v>
      </c>
      <c r="AB1550" s="11">
        <f>constants!$O$2</f>
        <v>4861.32</v>
      </c>
      <c r="AC1550" s="11">
        <f>VLOOKUP(BWscncns[[#This Row],[scanner]],[0]!ScnrAvgBW,2,FALSE)/1000</f>
        <v>8853.6095214723919</v>
      </c>
      <c r="AD1550" s="8">
        <f>(1+$F1550)*Z1550</f>
        <v>15105.354752303787</v>
      </c>
      <c r="AE1550" s="8">
        <f>(1+$F1550)*AA1550</f>
        <v>15105.354752303787</v>
      </c>
      <c r="AF1550" s="8">
        <f>(1+$F1550)*AB1550</f>
        <v>7553.6562879415733</v>
      </c>
      <c r="AG1550" s="8">
        <f>(1+$F1550)*AC1550</f>
        <v>13756.988479024076</v>
      </c>
      <c r="AH1550" s="8">
        <f>(1+$F1550)*$T1550/1000</f>
        <v>9944.5007205503989</v>
      </c>
      <c r="AI1550" s="8">
        <f>(1+BWscncns[[#This Row],[pid_error]]*K_p)*BWscncns[[#This Row],[dbw]]/1000</f>
        <v>8172.2503602751995</v>
      </c>
      <c r="AJ1550" s="13">
        <f>BWscncns[[#This Row],[Torflow prgrssv alt vote]]/VLOOKUP(BWscncns[[#This Row],[class]],AltBWtotl,2,FALSE)*100</f>
        <v>2.8548106196380259E-2</v>
      </c>
      <c r="AK1550">
        <f>IF(D1550=E1550,1,0)</f>
        <v>0</v>
      </c>
    </row>
    <row r="1551" spans="1:37">
      <c r="A1551" s="1" t="s">
        <v>3866</v>
      </c>
      <c r="B1551" s="1" t="s">
        <v>3867</v>
      </c>
      <c r="C1551">
        <v>8020</v>
      </c>
      <c r="D1551">
        <v>1524129448</v>
      </c>
      <c r="E1551">
        <v>1524991615</v>
      </c>
      <c r="F1551" s="2">
        <v>1.98902748964</v>
      </c>
      <c r="G1551" s="2">
        <v>1.98902748964</v>
      </c>
      <c r="H1551">
        <v>12243056</v>
      </c>
      <c r="I1551" s="2">
        <v>0.78313957741100004</v>
      </c>
      <c r="J1551" s="2">
        <v>0</v>
      </c>
      <c r="K1551">
        <v>2</v>
      </c>
      <c r="L1551" s="1" t="s">
        <v>11555</v>
      </c>
      <c r="M1551" s="1" t="s">
        <v>3867</v>
      </c>
      <c r="N1551">
        <v>0</v>
      </c>
      <c r="O1551">
        <v>1</v>
      </c>
      <c r="P1551">
        <v>0</v>
      </c>
      <c r="Q1551">
        <v>0</v>
      </c>
      <c r="R1551" s="19">
        <f>BWscncns[[#This Row],[C fx]]*4+BWscncns[[#This Row],[C fg]]*2+BWscncns[[#This Row],[C fm]]</f>
        <v>2</v>
      </c>
      <c r="S1551">
        <v>6860</v>
      </c>
      <c r="T1551">
        <v>4096000</v>
      </c>
      <c r="U1551" s="13">
        <v>1.6748050000000001</v>
      </c>
      <c r="V1551" s="13">
        <v>0.59708499999999998</v>
      </c>
      <c r="W1551">
        <v>892</v>
      </c>
      <c r="X1551">
        <v>17</v>
      </c>
      <c r="Z1551" s="10">
        <f>IF($N1551&lt;&gt;0,constants!$L$2,IF($O1551&lt;&gt;0,constants!$M$2,IF($P1551&lt;&gt;0,constants!$N$2,0)))</f>
        <v>9721.3799999999992</v>
      </c>
      <c r="AA1551" s="10">
        <f>IF($N1551&lt;&gt;0,constants!$L$2,IF($O1551&lt;&gt;0,constants!$M$2,IF($P1551&lt;&gt;0,constants!$P$2,0)))</f>
        <v>9721.3799999999992</v>
      </c>
      <c r="AB1551" s="11">
        <f>constants!$O$2</f>
        <v>4861.32</v>
      </c>
      <c r="AC1551" s="11">
        <f>VLOOKUP(BWscncns[[#This Row],[scanner]],[0]!ScnrAvgBW,2,FALSE)/1000</f>
        <v>8853.6095214723919</v>
      </c>
      <c r="AD1551" s="8">
        <f>(1+$F1551)*Z1551</f>
        <v>29057.472057236497</v>
      </c>
      <c r="AE1551" s="8">
        <f>(1+$F1551)*AA1551</f>
        <v>29057.472057236497</v>
      </c>
      <c r="AF1551" s="8">
        <f>(1+$F1551)*AB1551</f>
        <v>14530.619115936723</v>
      </c>
      <c r="AG1551" s="8">
        <f>(1+$F1551)*AC1551</f>
        <v>26463.682242219424</v>
      </c>
      <c r="AH1551" s="8">
        <f>(1+$F1551)*$T1551/1000</f>
        <v>12243.056597565439</v>
      </c>
      <c r="AI1551" s="8">
        <f>(1+BWscncns[[#This Row],[pid_error]]*K_p)*BWscncns[[#This Row],[dbw]]/1000</f>
        <v>8169.5282987827195</v>
      </c>
      <c r="AJ1551" s="13">
        <f>BWscncns[[#This Row],[Torflow prgrssv alt vote]]/VLOOKUP(BWscncns[[#This Row],[class]],AltBWtotl,2,FALSE)*100</f>
        <v>2.8538597224293687E-2</v>
      </c>
      <c r="AK1551">
        <f>IF(D1551=E1551,1,0)</f>
        <v>0</v>
      </c>
    </row>
    <row r="1552" spans="1:37">
      <c r="A1552" s="1" t="s">
        <v>8360</v>
      </c>
      <c r="B1552" s="1" t="s">
        <v>8361</v>
      </c>
      <c r="C1552">
        <v>13500</v>
      </c>
      <c r="D1552">
        <v>1524941274</v>
      </c>
      <c r="E1552">
        <v>1524989622</v>
      </c>
      <c r="F1552" s="2">
        <v>0.31103190101400002</v>
      </c>
      <c r="G1552" s="2">
        <v>0.31103190101400002</v>
      </c>
      <c r="H1552">
        <v>11299968</v>
      </c>
      <c r="I1552" s="2">
        <v>-0.63606111589900005</v>
      </c>
      <c r="J1552" s="2">
        <v>0</v>
      </c>
      <c r="K1552">
        <v>3</v>
      </c>
      <c r="L1552" s="1" t="s">
        <v>11566</v>
      </c>
      <c r="M1552" s="1" t="s">
        <v>8361</v>
      </c>
      <c r="N1552">
        <v>0</v>
      </c>
      <c r="O1552">
        <v>1</v>
      </c>
      <c r="P1552">
        <v>0</v>
      </c>
      <c r="Q1552">
        <v>0</v>
      </c>
      <c r="R1552" s="19">
        <f>BWscncns[[#This Row],[C fx]]*4+BWscncns[[#This Row],[C fg]]*2+BWscncns[[#This Row],[C fm]]</f>
        <v>2</v>
      </c>
      <c r="S1552">
        <v>10300</v>
      </c>
      <c r="T1552">
        <v>7065256</v>
      </c>
      <c r="U1552" s="13">
        <v>1.457838</v>
      </c>
      <c r="V1552" s="13">
        <v>0.68594699999999997</v>
      </c>
      <c r="W1552">
        <v>1512</v>
      </c>
      <c r="X1552">
        <v>30</v>
      </c>
      <c r="Z1552" s="10">
        <f>IF($N1552&lt;&gt;0,constants!$L$2,IF($O1552&lt;&gt;0,constants!$M$2,IF($P1552&lt;&gt;0,constants!$N$2,0)))</f>
        <v>9721.3799999999992</v>
      </c>
      <c r="AA1552" s="10">
        <f>IF($N1552&lt;&gt;0,constants!$L$2,IF($O1552&lt;&gt;0,constants!$M$2,IF($P1552&lt;&gt;0,constants!$P$2,0)))</f>
        <v>9721.3799999999992</v>
      </c>
      <c r="AB1552" s="11">
        <f>constants!$O$2</f>
        <v>4861.32</v>
      </c>
      <c r="AC1552" s="11">
        <f>VLOOKUP(BWscncns[[#This Row],[scanner]],[0]!ScnrAvgBW,2,FALSE)/1000</f>
        <v>6440.9193022088357</v>
      </c>
      <c r="AD1552" s="8">
        <f>(1+$F1552)*Z1552</f>
        <v>12745.03930187948</v>
      </c>
      <c r="AE1552" s="8">
        <f>(1+$F1552)*AA1552</f>
        <v>12745.03930187948</v>
      </c>
      <c r="AF1552" s="8">
        <f>(1+$F1552)*AB1552</f>
        <v>6373.3456010373784</v>
      </c>
      <c r="AG1552" s="8">
        <f>(1+$F1552)*AC1552</f>
        <v>8444.2506770526179</v>
      </c>
      <c r="AH1552" s="8">
        <f>(1+$F1552)*$T1552/1000</f>
        <v>9262.7760048305718</v>
      </c>
      <c r="AI1552" s="8">
        <f>(1+BWscncns[[#This Row],[pid_error]]*K_p)*BWscncns[[#This Row],[dbw]]/1000</f>
        <v>8164.0160024152856</v>
      </c>
      <c r="AJ1552" s="13">
        <f>BWscncns[[#This Row],[Torflow prgrssv alt vote]]/VLOOKUP(BWscncns[[#This Row],[class]],AltBWtotl,2,FALSE)*100</f>
        <v>2.8519341130176894E-2</v>
      </c>
      <c r="AK1552">
        <f>IF(D1552=E1552,1,0)</f>
        <v>0</v>
      </c>
    </row>
    <row r="1553" spans="1:37">
      <c r="A1553" s="1" t="s">
        <v>9946</v>
      </c>
      <c r="B1553" s="1" t="s">
        <v>9947</v>
      </c>
      <c r="C1553">
        <v>7100</v>
      </c>
      <c r="D1553">
        <v>1524590412</v>
      </c>
      <c r="E1553">
        <v>1524995209</v>
      </c>
      <c r="F1553" s="2">
        <v>0.66748120545199996</v>
      </c>
      <c r="G1553" s="2">
        <v>0.66748120545199996</v>
      </c>
      <c r="H1553">
        <v>10204984</v>
      </c>
      <c r="I1553" s="2">
        <v>-0.42626123502800001</v>
      </c>
      <c r="J1553" s="2">
        <v>0</v>
      </c>
      <c r="K1553">
        <v>3</v>
      </c>
      <c r="L1553" s="1" t="s">
        <v>11632</v>
      </c>
      <c r="M1553" s="1" t="s">
        <v>9947</v>
      </c>
      <c r="N1553">
        <v>0</v>
      </c>
      <c r="O1553">
        <v>1</v>
      </c>
      <c r="P1553">
        <v>0</v>
      </c>
      <c r="Q1553">
        <v>0</v>
      </c>
      <c r="R1553" s="19">
        <f>BWscncns[[#This Row],[C fx]]*4+BWscncns[[#This Row],[C fg]]*2+BWscncns[[#This Row],[C fm]]</f>
        <v>2</v>
      </c>
      <c r="S1553">
        <v>7100</v>
      </c>
      <c r="T1553">
        <v>6120000</v>
      </c>
      <c r="U1553" s="13">
        <v>1.160131</v>
      </c>
      <c r="V1553" s="13">
        <v>0.86197199999999996</v>
      </c>
      <c r="W1553">
        <v>2447</v>
      </c>
      <c r="X1553">
        <v>48</v>
      </c>
      <c r="Z1553" s="10">
        <f>IF($N1553&lt;&gt;0,constants!$L$2,IF($O1553&lt;&gt;0,constants!$M$2,IF($P1553&lt;&gt;0,constants!$N$2,0)))</f>
        <v>9721.3799999999992</v>
      </c>
      <c r="AA1553" s="10">
        <f>IF($N1553&lt;&gt;0,constants!$L$2,IF($O1553&lt;&gt;0,constants!$M$2,IF($P1553&lt;&gt;0,constants!$P$2,0)))</f>
        <v>9721.3799999999992</v>
      </c>
      <c r="AB1553" s="11">
        <f>constants!$O$2</f>
        <v>4861.32</v>
      </c>
      <c r="AC1553" s="11">
        <f>VLOOKUP(BWscncns[[#This Row],[scanner]],[0]!ScnrAvgBW,2,FALSE)/1000</f>
        <v>6440.9193022088357</v>
      </c>
      <c r="AD1553" s="8">
        <f>(1+$F1553)*Z1553</f>
        <v>16210.218441056961</v>
      </c>
      <c r="AE1553" s="8">
        <f>(1+$F1553)*AA1553</f>
        <v>16210.218441056961</v>
      </c>
      <c r="AF1553" s="8">
        <f>(1+$F1553)*AB1553</f>
        <v>8106.1597336879158</v>
      </c>
      <c r="AG1553" s="8">
        <f>(1+$F1553)*AC1553</f>
        <v>10740.111882266243</v>
      </c>
      <c r="AH1553" s="8">
        <f>(1+$F1553)*$T1553/1000</f>
        <v>10204.984977366239</v>
      </c>
      <c r="AI1553" s="8">
        <f>(1+BWscncns[[#This Row],[pid_error]]*K_p)*BWscncns[[#This Row],[dbw]]/1000</f>
        <v>8162.4924886831195</v>
      </c>
      <c r="AJ1553" s="13">
        <f>BWscncns[[#This Row],[Torflow prgrssv alt vote]]/VLOOKUP(BWscncns[[#This Row],[class]],AltBWtotl,2,FALSE)*100</f>
        <v>2.8514019042636729E-2</v>
      </c>
      <c r="AK1553">
        <f>IF(D1553=E1553,1,0)</f>
        <v>0</v>
      </c>
    </row>
    <row r="1554" spans="1:37">
      <c r="A1554" s="1" t="s">
        <v>1162</v>
      </c>
      <c r="B1554" s="1" t="s">
        <v>1163</v>
      </c>
      <c r="C1554">
        <v>8750</v>
      </c>
      <c r="D1554">
        <v>1525007282</v>
      </c>
      <c r="E1554">
        <v>1525007282</v>
      </c>
      <c r="F1554" s="2">
        <v>0.155918101231</v>
      </c>
      <c r="G1554" s="2">
        <v>0.155918101231</v>
      </c>
      <c r="H1554">
        <v>8752562</v>
      </c>
      <c r="I1554" s="2">
        <v>-0.23008276849199999</v>
      </c>
      <c r="J1554" s="2">
        <v>0</v>
      </c>
      <c r="K1554">
        <v>3</v>
      </c>
      <c r="L1554" s="1" t="s">
        <v>11605</v>
      </c>
      <c r="M1554" s="1" t="s">
        <v>1163</v>
      </c>
      <c r="N1554">
        <v>1</v>
      </c>
      <c r="O1554">
        <v>0</v>
      </c>
      <c r="P1554">
        <v>0</v>
      </c>
      <c r="Q1554">
        <v>0</v>
      </c>
      <c r="R1554" s="19">
        <f>BWscncns[[#This Row],[C fx]]*4+BWscncns[[#This Row],[C fg]]*2+BWscncns[[#This Row],[C fm]]</f>
        <v>4</v>
      </c>
      <c r="S1554">
        <v>9980</v>
      </c>
      <c r="T1554">
        <v>7571957</v>
      </c>
      <c r="U1554" s="13">
        <v>1.3180210000000001</v>
      </c>
      <c r="V1554" s="13">
        <v>0.75871299999999997</v>
      </c>
      <c r="W1554">
        <v>1903</v>
      </c>
      <c r="X1554">
        <v>38</v>
      </c>
      <c r="Z1554" s="10">
        <f>IF($N1554&lt;&gt;0,constants!$L$2,IF($O1554&lt;&gt;0,constants!$M$2,IF($P1554&lt;&gt;0,constants!$N$2,0)))</f>
        <v>10125.48</v>
      </c>
      <c r="AA1554" s="10">
        <f>IF($N1554&lt;&gt;0,constants!$L$2,IF($O1554&lt;&gt;0,constants!$M$2,IF($P1554&lt;&gt;0,constants!$P$2,0)))</f>
        <v>10125.48</v>
      </c>
      <c r="AB1554" s="11">
        <f>constants!$O$2</f>
        <v>4861.32</v>
      </c>
      <c r="AC1554" s="11">
        <f>VLOOKUP(BWscncns[[#This Row],[scanner]],[0]!ScnrAvgBW,2,FALSE)/1000</f>
        <v>6440.9193022088357</v>
      </c>
      <c r="AD1554" s="8">
        <f>(1+$F1554)*Z1554</f>
        <v>11704.225615652465</v>
      </c>
      <c r="AE1554" s="8">
        <f>(1+$F1554)*AA1554</f>
        <v>11704.225615652465</v>
      </c>
      <c r="AF1554" s="8">
        <f>(1+$F1554)*AB1554</f>
        <v>5619.2877838762843</v>
      </c>
      <c r="AG1554" s="8">
        <f>(1+$F1554)*AC1554</f>
        <v>7445.1752099913347</v>
      </c>
      <c r="AH1554" s="8">
        <f>(1+$F1554)*$T1554/1000</f>
        <v>8752.5621580427796</v>
      </c>
      <c r="AI1554" s="8">
        <f>(1+BWscncns[[#This Row],[pid_error]]*K_p)*BWscncns[[#This Row],[dbw]]/1000</f>
        <v>8162.2595790213891</v>
      </c>
      <c r="AJ1554" s="13">
        <f>BWscncns[[#This Row],[Torflow prgrssv alt vote]]/VLOOKUP(BWscncns[[#This Row],[class]],AltBWtotl,2,FALSE)*100</f>
        <v>6.9956638869969751E-2</v>
      </c>
      <c r="AK1554">
        <f>IF(D1554=E1554,1,0)</f>
        <v>1</v>
      </c>
    </row>
    <row r="1555" spans="1:37">
      <c r="A1555" s="1" t="s">
        <v>6448</v>
      </c>
      <c r="B1555" s="1" t="s">
        <v>6449</v>
      </c>
      <c r="C1555">
        <v>9780</v>
      </c>
      <c r="D1555">
        <v>1524420347</v>
      </c>
      <c r="E1555">
        <v>1525009122</v>
      </c>
      <c r="F1555" s="2">
        <v>1.10774070918</v>
      </c>
      <c r="G1555" s="2">
        <v>1.10774070918</v>
      </c>
      <c r="H1555">
        <v>11050631</v>
      </c>
      <c r="I1555" s="2">
        <v>0.22174441479000001</v>
      </c>
      <c r="J1555" s="2">
        <v>0</v>
      </c>
      <c r="K1555">
        <v>1</v>
      </c>
      <c r="L1555" s="1" t="s">
        <v>11549</v>
      </c>
      <c r="M1555" s="1" t="s">
        <v>6449</v>
      </c>
      <c r="N1555">
        <v>0</v>
      </c>
      <c r="O1555">
        <v>1</v>
      </c>
      <c r="P1555">
        <v>0</v>
      </c>
      <c r="Q1555">
        <v>0</v>
      </c>
      <c r="R1555" s="19">
        <f>BWscncns[[#This Row],[C fx]]*4+BWscncns[[#This Row],[C fg]]*2+BWscncns[[#This Row],[C fm]]</f>
        <v>2</v>
      </c>
      <c r="S1555">
        <v>9750</v>
      </c>
      <c r="T1555">
        <v>5242880</v>
      </c>
      <c r="U1555" s="13">
        <v>1.8596649999999999</v>
      </c>
      <c r="V1555" s="13">
        <v>0.53773099999999996</v>
      </c>
      <c r="W1555">
        <v>567</v>
      </c>
      <c r="X1555">
        <v>11</v>
      </c>
      <c r="Z1555" s="10">
        <f>IF($N1555&lt;&gt;0,constants!$L$2,IF($O1555&lt;&gt;0,constants!$M$2,IF($P1555&lt;&gt;0,constants!$N$2,0)))</f>
        <v>9721.3799999999992</v>
      </c>
      <c r="AA1555" s="10">
        <f>IF($N1555&lt;&gt;0,constants!$L$2,IF($O1555&lt;&gt;0,constants!$M$2,IF($P1555&lt;&gt;0,constants!$P$2,0)))</f>
        <v>9721.3799999999992</v>
      </c>
      <c r="AB1555" s="11">
        <f>constants!$O$2</f>
        <v>4861.32</v>
      </c>
      <c r="AC1555" s="11">
        <f>VLOOKUP(BWscncns[[#This Row],[scanner]],[0]!ScnrAvgBW,2,FALSE)/1000</f>
        <v>11818.828055288463</v>
      </c>
      <c r="AD1555" s="8">
        <f>(1+$F1555)*Z1555</f>
        <v>20490.148375408266</v>
      </c>
      <c r="AE1555" s="8">
        <f>(1+$F1555)*AA1555</f>
        <v>20490.148375408266</v>
      </c>
      <c r="AF1555" s="8">
        <f>(1+$F1555)*AB1555</f>
        <v>10246.402064350916</v>
      </c>
      <c r="AG1555" s="8">
        <f>(1+$F1555)*AC1555</f>
        <v>24911.025026930183</v>
      </c>
      <c r="AH1555" s="8">
        <f>(1+$F1555)*$T1555/1000</f>
        <v>11050.631609345637</v>
      </c>
      <c r="AI1555" s="8">
        <f>(1+BWscncns[[#This Row],[pid_error]]*K_p)*BWscncns[[#This Row],[dbw]]/1000</f>
        <v>8146.7558046728191</v>
      </c>
      <c r="AJ1555" s="13">
        <f>BWscncns[[#This Row],[Torflow prgrssv alt vote]]/VLOOKUP(BWscncns[[#This Row],[class]],AltBWtotl,2,FALSE)*100</f>
        <v>2.8459046115168828E-2</v>
      </c>
      <c r="AK1555">
        <f>IF(D1555=E1555,1,0)</f>
        <v>0</v>
      </c>
    </row>
    <row r="1556" spans="1:37">
      <c r="A1556" s="1" t="s">
        <v>10320</v>
      </c>
      <c r="B1556" s="1" t="s">
        <v>10321</v>
      </c>
      <c r="C1556">
        <v>10100</v>
      </c>
      <c r="D1556">
        <v>1524998498</v>
      </c>
      <c r="E1556">
        <v>1524998498</v>
      </c>
      <c r="F1556" s="2">
        <v>0.616393771418</v>
      </c>
      <c r="G1556" s="2">
        <v>0.616393771418</v>
      </c>
      <c r="H1556">
        <v>10060324</v>
      </c>
      <c r="I1556" s="2">
        <v>3.1507079989E-3</v>
      </c>
      <c r="J1556" s="2">
        <v>0</v>
      </c>
      <c r="K1556">
        <v>3</v>
      </c>
      <c r="L1556" s="1" t="s">
        <v>11606</v>
      </c>
      <c r="M1556" s="1" t="s">
        <v>10321</v>
      </c>
      <c r="N1556">
        <v>0</v>
      </c>
      <c r="O1556">
        <v>0</v>
      </c>
      <c r="P1556">
        <v>1</v>
      </c>
      <c r="Q1556">
        <v>0</v>
      </c>
      <c r="R1556" s="19">
        <f>BWscncns[[#This Row],[C fx]]*4+BWscncns[[#This Row],[C fg]]*2+BWscncns[[#This Row],[C fm]]</f>
        <v>1</v>
      </c>
      <c r="S1556">
        <v>8030</v>
      </c>
      <c r="T1556">
        <v>6223932</v>
      </c>
      <c r="U1556" s="13">
        <v>1.290181</v>
      </c>
      <c r="V1556" s="13">
        <v>0.77508500000000002</v>
      </c>
      <c r="W1556">
        <v>2014</v>
      </c>
      <c r="X1556">
        <v>40</v>
      </c>
      <c r="Z1556" s="10">
        <f>IF($N1556&lt;&gt;0,constants!$L$2,IF($O1556&lt;&gt;0,constants!$M$2,IF($P1556&lt;&gt;0,constants!$N$2,0)))</f>
        <v>1117.99</v>
      </c>
      <c r="AA1556" s="10">
        <f>IF($N1556&lt;&gt;0,constants!$L$2,IF($O1556&lt;&gt;0,constants!$M$2,IF($P1556&lt;&gt;0,constants!$P$2,0)))</f>
        <v>4051.45</v>
      </c>
      <c r="AB1556" s="11">
        <f>constants!$O$2</f>
        <v>4861.32</v>
      </c>
      <c r="AC1556" s="11">
        <f>VLOOKUP(BWscncns[[#This Row],[scanner]],[0]!ScnrAvgBW,2,FALSE)/1000</f>
        <v>6440.9193022088357</v>
      </c>
      <c r="AD1556" s="8">
        <f>(1+$F1556)*Z1556</f>
        <v>1807.11207250761</v>
      </c>
      <c r="AE1556" s="8">
        <f>(1+$F1556)*AA1556</f>
        <v>6548.7385452114559</v>
      </c>
      <c r="AF1556" s="8">
        <f>(1+$F1556)*AB1556</f>
        <v>7857.8073688697523</v>
      </c>
      <c r="AG1556" s="8">
        <f>(1+$F1556)*AC1556</f>
        <v>10411.061842296334</v>
      </c>
      <c r="AH1556" s="8">
        <f>(1+$F1556)*$T1556/1000</f>
        <v>10060.324918529177</v>
      </c>
      <c r="AI1556" s="8">
        <f>(1+BWscncns[[#This Row],[pid_error]]*K_p)*BWscncns[[#This Row],[dbw]]/1000</f>
        <v>8142.1284592645889</v>
      </c>
      <c r="AJ1556" s="13">
        <f>BWscncns[[#This Row],[Torflow prgrssv alt vote]]/VLOOKUP(BWscncns[[#This Row],[class]],AltBWtotl,2,FALSE)*100</f>
        <v>0.16058450926523918</v>
      </c>
      <c r="AK1556">
        <f>IF(D1556=E1556,1,0)</f>
        <v>1</v>
      </c>
    </row>
    <row r="1557" spans="1:37">
      <c r="A1557" s="1" t="s">
        <v>7275</v>
      </c>
      <c r="B1557" s="1" t="s">
        <v>7276</v>
      </c>
      <c r="C1557">
        <v>7810</v>
      </c>
      <c r="D1557">
        <v>1524211251</v>
      </c>
      <c r="E1557">
        <v>1525001522</v>
      </c>
      <c r="F1557" s="2">
        <v>0.81909024327000002</v>
      </c>
      <c r="G1557" s="2">
        <v>0.81909024327000002</v>
      </c>
      <c r="H1557">
        <v>9502594</v>
      </c>
      <c r="I1557" s="2">
        <v>0.51347264123799996</v>
      </c>
      <c r="J1557" s="2">
        <v>0</v>
      </c>
      <c r="K1557">
        <v>4</v>
      </c>
      <c r="L1557" s="1" t="s">
        <v>11646</v>
      </c>
      <c r="M1557" s="1" t="s">
        <v>7276</v>
      </c>
      <c r="N1557">
        <v>0</v>
      </c>
      <c r="O1557">
        <v>1</v>
      </c>
      <c r="P1557">
        <v>0</v>
      </c>
      <c r="Q1557">
        <v>0</v>
      </c>
      <c r="R1557" s="19">
        <f>BWscncns[[#This Row],[C fx]]*4+BWscncns[[#This Row],[C fg]]*2+BWscncns[[#This Row],[C fm]]</f>
        <v>2</v>
      </c>
      <c r="S1557">
        <v>6500</v>
      </c>
      <c r="T1557">
        <v>5775270</v>
      </c>
      <c r="U1557" s="13">
        <v>1.125489</v>
      </c>
      <c r="V1557" s="13">
        <v>0.88850300000000004</v>
      </c>
      <c r="W1557">
        <v>2566</v>
      </c>
      <c r="X1557">
        <v>51</v>
      </c>
      <c r="Z1557" s="10">
        <f>IF($N1557&lt;&gt;0,constants!$L$2,IF($O1557&lt;&gt;0,constants!$M$2,IF($P1557&lt;&gt;0,constants!$N$2,0)))</f>
        <v>9721.3799999999992</v>
      </c>
      <c r="AA1557" s="10">
        <f>IF($N1557&lt;&gt;0,constants!$L$2,IF($O1557&lt;&gt;0,constants!$M$2,IF($P1557&lt;&gt;0,constants!$P$2,0)))</f>
        <v>9721.3799999999992</v>
      </c>
      <c r="AB1557" s="11">
        <f>constants!$O$2</f>
        <v>4861.32</v>
      </c>
      <c r="AC1557" s="11">
        <f>VLOOKUP(BWscncns[[#This Row],[scanner]],[0]!ScnrAvgBW,2,FALSE)/1000</f>
        <v>4819.491751072962</v>
      </c>
      <c r="AD1557" s="8">
        <f>(1+$F1557)*Z1557</f>
        <v>17684.067509120112</v>
      </c>
      <c r="AE1557" s="8">
        <f>(1+$F1557)*AA1557</f>
        <v>17684.067509120112</v>
      </c>
      <c r="AF1557" s="8">
        <f>(1+$F1557)*AB1557</f>
        <v>8843.1797814133151</v>
      </c>
      <c r="AG1557" s="8">
        <f>(1+$F1557)*AC1557</f>
        <v>8767.0904218970736</v>
      </c>
      <c r="AH1557" s="8">
        <f>(1+$F1557)*$T1557/1000</f>
        <v>10505.737309249935</v>
      </c>
      <c r="AI1557" s="8">
        <f>(1+BWscncns[[#This Row],[pid_error]]*K_p)*BWscncns[[#This Row],[dbw]]/1000</f>
        <v>8140.5036546249657</v>
      </c>
      <c r="AJ1557" s="13">
        <f>BWscncns[[#This Row],[Torflow prgrssv alt vote]]/VLOOKUP(BWscncns[[#This Row],[class]],AltBWtotl,2,FALSE)*100</f>
        <v>2.8437205491637588E-2</v>
      </c>
      <c r="AK1557">
        <f>IF(D1557=E1557,1,0)</f>
        <v>0</v>
      </c>
    </row>
    <row r="1558" spans="1:37">
      <c r="A1558" s="1" t="s">
        <v>2595</v>
      </c>
      <c r="B1558" s="1" t="s">
        <v>2596</v>
      </c>
      <c r="C1558">
        <v>14900</v>
      </c>
      <c r="D1558">
        <v>1523817456</v>
      </c>
      <c r="E1558">
        <v>1524972207</v>
      </c>
      <c r="F1558" s="2">
        <v>1.09986672173</v>
      </c>
      <c r="G1558" s="2">
        <v>1.09986672173</v>
      </c>
      <c r="H1558">
        <v>11009349</v>
      </c>
      <c r="I1558" s="2">
        <v>0.11226831820200001</v>
      </c>
      <c r="J1558" s="2">
        <v>0</v>
      </c>
      <c r="K1558">
        <v>1</v>
      </c>
      <c r="L1558" s="1" t="s">
        <v>11545</v>
      </c>
      <c r="M1558" s="1" t="s">
        <v>2596</v>
      </c>
      <c r="N1558">
        <v>0</v>
      </c>
      <c r="O1558">
        <v>1</v>
      </c>
      <c r="P1558">
        <v>0</v>
      </c>
      <c r="Q1558">
        <v>0</v>
      </c>
      <c r="R1558" s="19">
        <f>BWscncns[[#This Row],[C fx]]*4+BWscncns[[#This Row],[C fg]]*2+BWscncns[[#This Row],[C fm]]</f>
        <v>2</v>
      </c>
      <c r="S1558">
        <v>14300</v>
      </c>
      <c r="T1558">
        <v>5242880</v>
      </c>
      <c r="U1558" s="13">
        <v>2.727509</v>
      </c>
      <c r="V1558" s="13">
        <v>0.36663499999999999</v>
      </c>
      <c r="W1558">
        <v>85</v>
      </c>
      <c r="X1558">
        <v>1</v>
      </c>
      <c r="Z1558" s="10">
        <f>IF($N1558&lt;&gt;0,constants!$L$2,IF($O1558&lt;&gt;0,constants!$M$2,IF($P1558&lt;&gt;0,constants!$N$2,0)))</f>
        <v>9721.3799999999992</v>
      </c>
      <c r="AA1558" s="10">
        <f>IF($N1558&lt;&gt;0,constants!$L$2,IF($O1558&lt;&gt;0,constants!$M$2,IF($P1558&lt;&gt;0,constants!$P$2,0)))</f>
        <v>9721.3799999999992</v>
      </c>
      <c r="AB1558" s="11">
        <f>constants!$O$2</f>
        <v>4861.32</v>
      </c>
      <c r="AC1558" s="11">
        <f>VLOOKUP(BWscncns[[#This Row],[scanner]],[0]!ScnrAvgBW,2,FALSE)/1000</f>
        <v>11818.828055288463</v>
      </c>
      <c r="AD1558" s="8">
        <f>(1+$F1558)*Z1558</f>
        <v>20413.602351291582</v>
      </c>
      <c r="AE1558" s="8">
        <f>(1+$F1558)*AA1558</f>
        <v>20413.602351291582</v>
      </c>
      <c r="AF1558" s="8">
        <f>(1+$F1558)*AB1558</f>
        <v>10208.124091680482</v>
      </c>
      <c r="AG1558" s="8">
        <f>(1+$F1558)*AC1558</f>
        <v>24817.963723149132</v>
      </c>
      <c r="AH1558" s="8">
        <f>(1+$F1558)*$T1558/1000</f>
        <v>11009.34923802378</v>
      </c>
      <c r="AI1558" s="8">
        <f>(1+BWscncns[[#This Row],[pid_error]]*K_p)*BWscncns[[#This Row],[dbw]]/1000</f>
        <v>8126.1146190118898</v>
      </c>
      <c r="AJ1558" s="13">
        <f>BWscncns[[#This Row],[Torflow prgrssv alt vote]]/VLOOKUP(BWscncns[[#This Row],[class]],AltBWtotl,2,FALSE)*100</f>
        <v>2.8386940301679341E-2</v>
      </c>
      <c r="AK1558">
        <f>IF(D1558=E1558,1,0)</f>
        <v>0</v>
      </c>
    </row>
    <row r="1559" spans="1:37">
      <c r="A1559" s="1" t="s">
        <v>8850</v>
      </c>
      <c r="B1559" s="1" t="s">
        <v>8237</v>
      </c>
      <c r="C1559">
        <v>7960</v>
      </c>
      <c r="D1559">
        <v>1524507492</v>
      </c>
      <c r="E1559">
        <v>1524913980</v>
      </c>
      <c r="F1559" s="2">
        <v>-9.9322073922299997E-2</v>
      </c>
      <c r="G1559" s="2">
        <v>-9.9322073922299997E-2</v>
      </c>
      <c r="H1559">
        <v>5912828</v>
      </c>
      <c r="I1559" s="2">
        <v>-0.54449608014399997</v>
      </c>
      <c r="J1559" s="2">
        <v>0</v>
      </c>
      <c r="K1559">
        <v>4</v>
      </c>
      <c r="L1559" s="1" t="s">
        <v>11798</v>
      </c>
      <c r="M1559" s="1" t="s">
        <v>8237</v>
      </c>
      <c r="N1559">
        <v>0</v>
      </c>
      <c r="O1559">
        <v>1</v>
      </c>
      <c r="P1559">
        <v>0</v>
      </c>
      <c r="Q1559">
        <v>0</v>
      </c>
      <c r="R1559" s="19">
        <f>BWscncns[[#This Row],[C fx]]*4+BWscncns[[#This Row],[C fg]]*2+BWscncns[[#This Row],[C fm]]</f>
        <v>2</v>
      </c>
      <c r="S1559">
        <v>7740</v>
      </c>
      <c r="T1559">
        <v>8550400</v>
      </c>
      <c r="U1559" s="13">
        <v>0.90522100000000005</v>
      </c>
      <c r="V1559" s="13">
        <v>1.104703</v>
      </c>
      <c r="W1559">
        <v>3681</v>
      </c>
      <c r="X1559">
        <v>73</v>
      </c>
      <c r="Z1559" s="10">
        <f>IF($N1559&lt;&gt;0,constants!$L$2,IF($O1559&lt;&gt;0,constants!$M$2,IF($P1559&lt;&gt;0,constants!$N$2,0)))</f>
        <v>9721.3799999999992</v>
      </c>
      <c r="AA1559" s="10">
        <f>IF($N1559&lt;&gt;0,constants!$L$2,IF($O1559&lt;&gt;0,constants!$M$2,IF($P1559&lt;&gt;0,constants!$P$2,0)))</f>
        <v>9721.3799999999992</v>
      </c>
      <c r="AB1559" s="11">
        <f>constants!$O$2</f>
        <v>4861.32</v>
      </c>
      <c r="AC1559" s="11">
        <f>VLOOKUP(BWscncns[[#This Row],[scanner]],[0]!ScnrAvgBW,2,FALSE)/1000</f>
        <v>4819.491751072962</v>
      </c>
      <c r="AD1559" s="8">
        <f>(1+$F1559)*Z1559</f>
        <v>8755.8323770132301</v>
      </c>
      <c r="AE1559" s="8">
        <f>(1+$F1559)*AA1559</f>
        <v>8755.8323770132301</v>
      </c>
      <c r="AF1559" s="8">
        <f>(1+$F1559)*AB1559</f>
        <v>4378.4836156000447</v>
      </c>
      <c r="AG1559" s="8">
        <f>(1+$F1559)*AC1559</f>
        <v>4340.8098351049784</v>
      </c>
      <c r="AH1559" s="8">
        <f>(1+$F1559)*$T1559/1000</f>
        <v>7701.1565391347658</v>
      </c>
      <c r="AI1559" s="8">
        <f>(1+BWscncns[[#This Row],[pid_error]]*K_p)*BWscncns[[#This Row],[dbw]]/1000</f>
        <v>8125.7782695673832</v>
      </c>
      <c r="AJ1559" s="13">
        <f>BWscncns[[#This Row],[Torflow prgrssv alt vote]]/VLOOKUP(BWscncns[[#This Row],[class]],AltBWtotl,2,FALSE)*100</f>
        <v>2.8385765332822836E-2</v>
      </c>
      <c r="AK1559">
        <f>IF(D1559=E1559,1,0)</f>
        <v>0</v>
      </c>
    </row>
    <row r="1560" spans="1:37">
      <c r="A1560" s="1" t="s">
        <v>1627</v>
      </c>
      <c r="B1560" s="1" t="s">
        <v>1628</v>
      </c>
      <c r="C1560">
        <v>10100</v>
      </c>
      <c r="D1560">
        <v>1524591253</v>
      </c>
      <c r="E1560">
        <v>1524943423</v>
      </c>
      <c r="F1560" s="2">
        <v>1.17271178877</v>
      </c>
      <c r="G1560" s="2">
        <v>1.17271178877</v>
      </c>
      <c r="H1560">
        <v>11124284</v>
      </c>
      <c r="I1560" s="2">
        <v>-0.237099366315</v>
      </c>
      <c r="J1560" s="2">
        <v>0</v>
      </c>
      <c r="K1560">
        <v>1</v>
      </c>
      <c r="L1560" s="1" t="s">
        <v>11608</v>
      </c>
      <c r="M1560" s="1" t="s">
        <v>1628</v>
      </c>
      <c r="N1560">
        <v>0</v>
      </c>
      <c r="O1560">
        <v>1</v>
      </c>
      <c r="P1560">
        <v>0</v>
      </c>
      <c r="Q1560">
        <v>0</v>
      </c>
      <c r="R1560" s="19">
        <f>BWscncns[[#This Row],[C fx]]*4+BWscncns[[#This Row],[C fg]]*2+BWscncns[[#This Row],[C fm]]</f>
        <v>2</v>
      </c>
      <c r="S1560">
        <v>9360</v>
      </c>
      <c r="T1560">
        <v>5120000</v>
      </c>
      <c r="U1560" s="13">
        <v>1.828125</v>
      </c>
      <c r="V1560" s="13">
        <v>0.54700899999999997</v>
      </c>
      <c r="W1560">
        <v>607</v>
      </c>
      <c r="X1560">
        <v>12</v>
      </c>
      <c r="Z1560" s="10">
        <f>IF($N1560&lt;&gt;0,constants!$L$2,IF($O1560&lt;&gt;0,constants!$M$2,IF($P1560&lt;&gt;0,constants!$N$2,0)))</f>
        <v>9721.3799999999992</v>
      </c>
      <c r="AA1560" s="10">
        <f>IF($N1560&lt;&gt;0,constants!$L$2,IF($O1560&lt;&gt;0,constants!$M$2,IF($P1560&lt;&gt;0,constants!$P$2,0)))</f>
        <v>9721.3799999999992</v>
      </c>
      <c r="AB1560" s="11">
        <f>constants!$O$2</f>
        <v>4861.32</v>
      </c>
      <c r="AC1560" s="11">
        <f>VLOOKUP(BWscncns[[#This Row],[scanner]],[0]!ScnrAvgBW,2,FALSE)/1000</f>
        <v>11818.828055288463</v>
      </c>
      <c r="AD1560" s="8">
        <f>(1+$F1560)*Z1560</f>
        <v>21121.7569291129</v>
      </c>
      <c r="AE1560" s="8">
        <f>(1+$F1560)*AA1560</f>
        <v>21121.7569291129</v>
      </c>
      <c r="AF1560" s="8">
        <f>(1+$F1560)*AB1560</f>
        <v>10562.247272983375</v>
      </c>
      <c r="AG1560" s="8">
        <f>(1+$F1560)*AC1560</f>
        <v>25678.907045170858</v>
      </c>
      <c r="AH1560" s="8">
        <f>(1+$F1560)*$T1560/1000</f>
        <v>11124.2843585024</v>
      </c>
      <c r="AI1560" s="8">
        <f>(1+BWscncns[[#This Row],[pid_error]]*K_p)*BWscncns[[#This Row],[dbw]]/1000</f>
        <v>8122.1421792512001</v>
      </c>
      <c r="AJ1560" s="13">
        <f>BWscncns[[#This Row],[Torflow prgrssv alt vote]]/VLOOKUP(BWscncns[[#This Row],[class]],AltBWtotl,2,FALSE)*100</f>
        <v>2.8373063385634507E-2</v>
      </c>
      <c r="AK1560">
        <f>IF(D1560=E1560,1,0)</f>
        <v>0</v>
      </c>
    </row>
    <row r="1561" spans="1:37">
      <c r="A1561" s="1" t="s">
        <v>5000</v>
      </c>
      <c r="B1561" s="1" t="s">
        <v>5001</v>
      </c>
      <c r="C1561">
        <v>8630</v>
      </c>
      <c r="D1561">
        <v>1523868351</v>
      </c>
      <c r="E1561">
        <v>1524962257</v>
      </c>
      <c r="F1561" s="2">
        <v>1.1696798367400001</v>
      </c>
      <c r="G1561" s="2">
        <v>1.1696798367400001</v>
      </c>
      <c r="H1561">
        <v>11108760</v>
      </c>
      <c r="I1561" s="2">
        <v>-0.20220288264</v>
      </c>
      <c r="J1561" s="2">
        <v>0</v>
      </c>
      <c r="K1561">
        <v>2</v>
      </c>
      <c r="L1561" s="1" t="s">
        <v>11664</v>
      </c>
      <c r="M1561" s="1" t="s">
        <v>5001</v>
      </c>
      <c r="N1561">
        <v>0</v>
      </c>
      <c r="O1561">
        <v>1</v>
      </c>
      <c r="P1561">
        <v>0</v>
      </c>
      <c r="Q1561">
        <v>0</v>
      </c>
      <c r="R1561" s="19">
        <f>BWscncns[[#This Row],[C fx]]*4+BWscncns[[#This Row],[C fg]]*2+BWscncns[[#This Row],[C fm]]</f>
        <v>2</v>
      </c>
      <c r="S1561">
        <v>8630</v>
      </c>
      <c r="T1561">
        <v>5120000</v>
      </c>
      <c r="U1561" s="13">
        <v>1.6855469999999999</v>
      </c>
      <c r="V1561" s="13">
        <v>0.593279</v>
      </c>
      <c r="W1561">
        <v>868</v>
      </c>
      <c r="X1561">
        <v>17</v>
      </c>
      <c r="Z1561" s="10">
        <f>IF($N1561&lt;&gt;0,constants!$L$2,IF($O1561&lt;&gt;0,constants!$M$2,IF($P1561&lt;&gt;0,constants!$N$2,0)))</f>
        <v>9721.3799999999992</v>
      </c>
      <c r="AA1561" s="10">
        <f>IF($N1561&lt;&gt;0,constants!$L$2,IF($O1561&lt;&gt;0,constants!$M$2,IF($P1561&lt;&gt;0,constants!$P$2,0)))</f>
        <v>9721.3799999999992</v>
      </c>
      <c r="AB1561" s="11">
        <f>constants!$O$2</f>
        <v>4861.32</v>
      </c>
      <c r="AC1561" s="11">
        <f>VLOOKUP(BWscncns[[#This Row],[scanner]],[0]!ScnrAvgBW,2,FALSE)/1000</f>
        <v>8853.6095214723919</v>
      </c>
      <c r="AD1561" s="8">
        <f>(1+$F1561)*Z1561</f>
        <v>21092.282171287501</v>
      </c>
      <c r="AE1561" s="8">
        <f>(1+$F1561)*AA1561</f>
        <v>21092.282171287501</v>
      </c>
      <c r="AF1561" s="8">
        <f>(1+$F1561)*AB1561</f>
        <v>10547.507983940897</v>
      </c>
      <c r="AG1561" s="8">
        <f>(1+$F1561)*AC1561</f>
        <v>19209.49806110793</v>
      </c>
      <c r="AH1561" s="8">
        <f>(1+$F1561)*$T1561/1000</f>
        <v>11108.760764108802</v>
      </c>
      <c r="AI1561" s="8">
        <f>(1+BWscncns[[#This Row],[pid_error]]*K_p)*BWscncns[[#This Row],[dbw]]/1000</f>
        <v>8114.3803820544008</v>
      </c>
      <c r="AJ1561" s="13">
        <f>BWscncns[[#This Row],[Torflow prgrssv alt vote]]/VLOOKUP(BWscncns[[#This Row],[class]],AltBWtotl,2,FALSE)*100</f>
        <v>2.8345949114671136E-2</v>
      </c>
      <c r="AK1561">
        <f>IF(D1561=E1561,1,0)</f>
        <v>0</v>
      </c>
    </row>
    <row r="1562" spans="1:37">
      <c r="A1562" s="1" t="s">
        <v>9624</v>
      </c>
      <c r="B1562" s="1" t="s">
        <v>9625</v>
      </c>
      <c r="C1562">
        <v>9100</v>
      </c>
      <c r="D1562">
        <v>1524978849</v>
      </c>
      <c r="E1562">
        <v>1524978849</v>
      </c>
      <c r="F1562" s="2">
        <v>0.27738456084099999</v>
      </c>
      <c r="G1562" s="2">
        <v>0.27738456084099999</v>
      </c>
      <c r="H1562">
        <v>9100334</v>
      </c>
      <c r="I1562" s="2">
        <v>-5.47644127633E-3</v>
      </c>
      <c r="J1562" s="2">
        <v>0</v>
      </c>
      <c r="K1562">
        <v>3</v>
      </c>
      <c r="L1562" s="1" t="s">
        <v>11702</v>
      </c>
      <c r="M1562" s="1" t="s">
        <v>9625</v>
      </c>
      <c r="N1562">
        <v>0</v>
      </c>
      <c r="O1562">
        <v>1</v>
      </c>
      <c r="P1562">
        <v>0</v>
      </c>
      <c r="Q1562">
        <v>0</v>
      </c>
      <c r="R1562" s="19">
        <f>BWscncns[[#This Row],[C fx]]*4+BWscncns[[#This Row],[C fg]]*2+BWscncns[[#This Row],[C fm]]</f>
        <v>2</v>
      </c>
      <c r="S1562">
        <v>9100</v>
      </c>
      <c r="T1562">
        <v>7124193</v>
      </c>
      <c r="U1562" s="13">
        <v>1.2773380000000001</v>
      </c>
      <c r="V1562" s="13">
        <v>0.78287799999999996</v>
      </c>
      <c r="W1562">
        <v>2067</v>
      </c>
      <c r="X1562">
        <v>41</v>
      </c>
      <c r="Z1562" s="10">
        <f>IF($N1562&lt;&gt;0,constants!$L$2,IF($O1562&lt;&gt;0,constants!$M$2,IF($P1562&lt;&gt;0,constants!$N$2,0)))</f>
        <v>9721.3799999999992</v>
      </c>
      <c r="AA1562" s="10">
        <f>IF($N1562&lt;&gt;0,constants!$L$2,IF($O1562&lt;&gt;0,constants!$M$2,IF($P1562&lt;&gt;0,constants!$P$2,0)))</f>
        <v>9721.3799999999992</v>
      </c>
      <c r="AB1562" s="11">
        <f>constants!$O$2</f>
        <v>4861.32</v>
      </c>
      <c r="AC1562" s="11">
        <f>VLOOKUP(BWscncns[[#This Row],[scanner]],[0]!ScnrAvgBW,2,FALSE)/1000</f>
        <v>6440.9193022088357</v>
      </c>
      <c r="AD1562" s="8">
        <f>(1+$F1562)*Z1562</f>
        <v>12417.940722068479</v>
      </c>
      <c r="AE1562" s="8">
        <f>(1+$F1562)*AA1562</f>
        <v>12417.940722068479</v>
      </c>
      <c r="AF1562" s="8">
        <f>(1+$F1562)*AB1562</f>
        <v>6209.7751133075699</v>
      </c>
      <c r="AG1562" s="8">
        <f>(1+$F1562)*AC1562</f>
        <v>8227.5308742643538</v>
      </c>
      <c r="AH1562" s="8">
        <f>(1+$F1562)*$T1562/1000</f>
        <v>9100.3341466515249</v>
      </c>
      <c r="AI1562" s="8">
        <f>(1+BWscncns[[#This Row],[pid_error]]*K_p)*BWscncns[[#This Row],[dbw]]/1000</f>
        <v>8112.2635733257621</v>
      </c>
      <c r="AJ1562" s="13">
        <f>BWscncns[[#This Row],[Torflow prgrssv alt vote]]/VLOOKUP(BWscncns[[#This Row],[class]],AltBWtotl,2,FALSE)*100</f>
        <v>2.8338554470880448E-2</v>
      </c>
      <c r="AK1562">
        <f>IF(D1562=E1562,1,0)</f>
        <v>1</v>
      </c>
    </row>
    <row r="1563" spans="1:37">
      <c r="A1563" s="1" t="s">
        <v>10238</v>
      </c>
      <c r="B1563" s="1" t="s">
        <v>10239</v>
      </c>
      <c r="C1563">
        <v>13400</v>
      </c>
      <c r="D1563">
        <v>1524334984</v>
      </c>
      <c r="E1563">
        <v>1524972207</v>
      </c>
      <c r="F1563" s="2">
        <v>1.2350269685999999</v>
      </c>
      <c r="G1563" s="2">
        <v>1.2350269685999999</v>
      </c>
      <c r="H1563">
        <v>11055433</v>
      </c>
      <c r="I1563" s="2">
        <v>-0.357209633448</v>
      </c>
      <c r="J1563" s="2">
        <v>0</v>
      </c>
      <c r="K1563">
        <v>1</v>
      </c>
      <c r="L1563" s="1" t="s">
        <v>11545</v>
      </c>
      <c r="M1563" s="1" t="s">
        <v>10239</v>
      </c>
      <c r="N1563">
        <v>0</v>
      </c>
      <c r="O1563">
        <v>1</v>
      </c>
      <c r="P1563">
        <v>0</v>
      </c>
      <c r="Q1563">
        <v>0</v>
      </c>
      <c r="R1563" s="19">
        <f>BWscncns[[#This Row],[C fx]]*4+BWscncns[[#This Row],[C fg]]*2+BWscncns[[#This Row],[C fm]]</f>
        <v>2</v>
      </c>
      <c r="S1563">
        <v>13400</v>
      </c>
      <c r="T1563">
        <v>5011302</v>
      </c>
      <c r="U1563" s="13">
        <v>2.673956</v>
      </c>
      <c r="V1563" s="13">
        <v>0.37397799999999998</v>
      </c>
      <c r="W1563">
        <v>96</v>
      </c>
      <c r="X1563">
        <v>1</v>
      </c>
      <c r="Z1563" s="10">
        <f>IF($N1563&lt;&gt;0,constants!$L$2,IF($O1563&lt;&gt;0,constants!$M$2,IF($P1563&lt;&gt;0,constants!$N$2,0)))</f>
        <v>9721.3799999999992</v>
      </c>
      <c r="AA1563" s="10">
        <f>IF($N1563&lt;&gt;0,constants!$L$2,IF($O1563&lt;&gt;0,constants!$M$2,IF($P1563&lt;&gt;0,constants!$P$2,0)))</f>
        <v>9721.3799999999992</v>
      </c>
      <c r="AB1563" s="11">
        <f>constants!$O$2</f>
        <v>4861.32</v>
      </c>
      <c r="AC1563" s="11">
        <f>VLOOKUP(BWscncns[[#This Row],[scanner]],[0]!ScnrAvgBW,2,FALSE)/1000</f>
        <v>11818.828055288463</v>
      </c>
      <c r="AD1563" s="8">
        <f>(1+$F1563)*Z1563</f>
        <v>21727.546472008664</v>
      </c>
      <c r="AE1563" s="8">
        <f>(1+$F1563)*AA1563</f>
        <v>21727.546472008664</v>
      </c>
      <c r="AF1563" s="8">
        <f>(1+$F1563)*AB1563</f>
        <v>10865.18130299455</v>
      </c>
      <c r="AG1563" s="8">
        <f>(1+$F1563)*AC1563</f>
        <v>26415.399440816003</v>
      </c>
      <c r="AH1563" s="8">
        <f>(1+$F1563)*$T1563/1000</f>
        <v>11200.395117799117</v>
      </c>
      <c r="AI1563" s="8">
        <f>(1+BWscncns[[#This Row],[pid_error]]*K_p)*BWscncns[[#This Row],[dbw]]/1000</f>
        <v>8105.8485588995582</v>
      </c>
      <c r="AJ1563" s="13">
        <f>BWscncns[[#This Row],[Torflow prgrssv alt vote]]/VLOOKUP(BWscncns[[#This Row],[class]],AltBWtotl,2,FALSE)*100</f>
        <v>2.8316144913534916E-2</v>
      </c>
      <c r="AK1563">
        <f>IF(D1563=E1563,1,0)</f>
        <v>0</v>
      </c>
    </row>
    <row r="1564" spans="1:37">
      <c r="A1564" s="1" t="s">
        <v>3618</v>
      </c>
      <c r="B1564" s="1" t="s">
        <v>49</v>
      </c>
      <c r="C1564">
        <v>7290</v>
      </c>
      <c r="D1564">
        <v>1524936721</v>
      </c>
      <c r="E1564">
        <v>1524936721</v>
      </c>
      <c r="F1564" s="2">
        <v>0.28530772162399998</v>
      </c>
      <c r="G1564" s="2">
        <v>0.28530772162399998</v>
      </c>
      <c r="H1564">
        <v>7292013</v>
      </c>
      <c r="I1564" s="2">
        <v>0.16877074477199999</v>
      </c>
      <c r="J1564" s="2">
        <v>0</v>
      </c>
      <c r="K1564">
        <v>4</v>
      </c>
      <c r="L1564" s="1" t="s">
        <v>11779</v>
      </c>
      <c r="M1564" s="1" t="s">
        <v>49</v>
      </c>
      <c r="N1564">
        <v>1</v>
      </c>
      <c r="O1564">
        <v>0</v>
      </c>
      <c r="P1564">
        <v>0</v>
      </c>
      <c r="Q1564">
        <v>0</v>
      </c>
      <c r="R1564" s="19">
        <f>BWscncns[[#This Row],[C fx]]*4+BWscncns[[#This Row],[C fg]]*2+BWscncns[[#This Row],[C fm]]</f>
        <v>4</v>
      </c>
      <c r="S1564">
        <v>7290</v>
      </c>
      <c r="T1564">
        <v>7080005</v>
      </c>
      <c r="U1564" s="13">
        <v>1.02966</v>
      </c>
      <c r="V1564" s="13">
        <v>0.971194</v>
      </c>
      <c r="W1564">
        <v>3094</v>
      </c>
      <c r="X1564">
        <v>61</v>
      </c>
      <c r="Z1564" s="10">
        <f>IF($N1564&lt;&gt;0,constants!$L$2,IF($O1564&lt;&gt;0,constants!$M$2,IF($P1564&lt;&gt;0,constants!$N$2,0)))</f>
        <v>10125.48</v>
      </c>
      <c r="AA1564" s="10">
        <f>IF($N1564&lt;&gt;0,constants!$L$2,IF($O1564&lt;&gt;0,constants!$M$2,IF($P1564&lt;&gt;0,constants!$P$2,0)))</f>
        <v>10125.48</v>
      </c>
      <c r="AB1564" s="11">
        <f>constants!$O$2</f>
        <v>4861.32</v>
      </c>
      <c r="AC1564" s="11">
        <f>VLOOKUP(BWscncns[[#This Row],[scanner]],[0]!ScnrAvgBW,2,FALSE)/1000</f>
        <v>4819.491751072962</v>
      </c>
      <c r="AD1564" s="8">
        <f>(1+$F1564)*Z1564</f>
        <v>13014.357629149379</v>
      </c>
      <c r="AE1564" s="8">
        <f>(1+$F1564)*AA1564</f>
        <v>13014.357629149379</v>
      </c>
      <c r="AF1564" s="8">
        <f>(1+$F1564)*AB1564</f>
        <v>6248.2921332851838</v>
      </c>
      <c r="AG1564" s="8">
        <f>(1+$F1564)*AC1564</f>
        <v>6194.5299619572515</v>
      </c>
      <c r="AH1564" s="8">
        <f>(1+$F1564)*$T1564/1000</f>
        <v>9099.9850956365281</v>
      </c>
      <c r="AI1564" s="8">
        <f>(1+BWscncns[[#This Row],[pid_error]]*K_p)*BWscncns[[#This Row],[dbw]]/1000</f>
        <v>8089.9950478182636</v>
      </c>
      <c r="AJ1564" s="13">
        <f>BWscncns[[#This Row],[Torflow prgrssv alt vote]]/VLOOKUP(BWscncns[[#This Row],[class]],AltBWtotl,2,FALSE)*100</f>
        <v>6.933727805896614E-2</v>
      </c>
      <c r="AK1564">
        <f>IF(D1564=E1564,1,0)</f>
        <v>1</v>
      </c>
    </row>
    <row r="1565" spans="1:37">
      <c r="A1565" s="1" t="s">
        <v>8442</v>
      </c>
      <c r="B1565" s="1" t="s">
        <v>8443</v>
      </c>
      <c r="C1565">
        <v>10500</v>
      </c>
      <c r="D1565">
        <v>1524525659</v>
      </c>
      <c r="E1565">
        <v>1525002474</v>
      </c>
      <c r="F1565" s="2">
        <v>1.0844060871300001</v>
      </c>
      <c r="G1565" s="2">
        <v>1.0844060871300001</v>
      </c>
      <c r="H1565">
        <v>10928290</v>
      </c>
      <c r="I1565" s="2">
        <v>0.114808559832</v>
      </c>
      <c r="J1565" s="2">
        <v>0</v>
      </c>
      <c r="K1565">
        <v>1</v>
      </c>
      <c r="L1565" s="1" t="s">
        <v>11610</v>
      </c>
      <c r="M1565" s="1" t="s">
        <v>8443</v>
      </c>
      <c r="N1565">
        <v>0</v>
      </c>
      <c r="O1565">
        <v>1</v>
      </c>
      <c r="P1565">
        <v>0</v>
      </c>
      <c r="Q1565">
        <v>0</v>
      </c>
      <c r="R1565" s="19">
        <f>BWscncns[[#This Row],[C fx]]*4+BWscncns[[#This Row],[C fg]]*2+BWscncns[[#This Row],[C fm]]</f>
        <v>2</v>
      </c>
      <c r="S1565">
        <v>8990</v>
      </c>
      <c r="T1565">
        <v>5242880</v>
      </c>
      <c r="U1565" s="13">
        <v>1.7147060000000001</v>
      </c>
      <c r="V1565" s="13">
        <v>0.58318999999999999</v>
      </c>
      <c r="W1565">
        <v>823</v>
      </c>
      <c r="X1565">
        <v>16</v>
      </c>
      <c r="Z1565" s="10">
        <f>IF($N1565&lt;&gt;0,constants!$L$2,IF($O1565&lt;&gt;0,constants!$M$2,IF($P1565&lt;&gt;0,constants!$N$2,0)))</f>
        <v>9721.3799999999992</v>
      </c>
      <c r="AA1565" s="10">
        <f>IF($N1565&lt;&gt;0,constants!$L$2,IF($O1565&lt;&gt;0,constants!$M$2,IF($P1565&lt;&gt;0,constants!$P$2,0)))</f>
        <v>9721.3799999999992</v>
      </c>
      <c r="AB1565" s="11">
        <f>constants!$O$2</f>
        <v>4861.32</v>
      </c>
      <c r="AC1565" s="11">
        <f>VLOOKUP(BWscncns[[#This Row],[scanner]],[0]!ScnrAvgBW,2,FALSE)/1000</f>
        <v>11818.828055288463</v>
      </c>
      <c r="AD1565" s="8">
        <f>(1+$F1565)*Z1565</f>
        <v>20263.303647303837</v>
      </c>
      <c r="AE1565" s="8">
        <f>(1+$F1565)*AA1565</f>
        <v>20263.303647303837</v>
      </c>
      <c r="AF1565" s="8">
        <f>(1+$F1565)*AB1565</f>
        <v>10132.964999486812</v>
      </c>
      <c r="AG1565" s="8">
        <f>(1+$F1565)*AC1565</f>
        <v>24635.237141186091</v>
      </c>
      <c r="AH1565" s="8">
        <f>(1+$F1565)*$T1565/1000</f>
        <v>10928.290986092135</v>
      </c>
      <c r="AI1565" s="8">
        <f>(1+BWscncns[[#This Row],[pid_error]]*K_p)*BWscncns[[#This Row],[dbw]]/1000</f>
        <v>8085.5854930460673</v>
      </c>
      <c r="AJ1565" s="13">
        <f>BWscncns[[#This Row],[Torflow prgrssv alt vote]]/VLOOKUP(BWscncns[[#This Row],[class]],AltBWtotl,2,FALSE)*100</f>
        <v>2.8245359985229052E-2</v>
      </c>
      <c r="AK1565">
        <f>IF(D1565=E1565,1,0)</f>
        <v>0</v>
      </c>
    </row>
    <row r="1566" spans="1:37">
      <c r="A1566" s="1" t="s">
        <v>11292</v>
      </c>
      <c r="B1566" s="1" t="s">
        <v>11293</v>
      </c>
      <c r="C1566">
        <v>5610</v>
      </c>
      <c r="D1566">
        <v>1524472870</v>
      </c>
      <c r="E1566">
        <v>1524998498</v>
      </c>
      <c r="F1566" s="2">
        <v>0.67046636288600003</v>
      </c>
      <c r="G1566" s="2">
        <v>0.67046636288600003</v>
      </c>
      <c r="H1566">
        <v>10346471</v>
      </c>
      <c r="I1566" s="2">
        <v>1.0124116508000001</v>
      </c>
      <c r="J1566" s="2">
        <v>0</v>
      </c>
      <c r="K1566">
        <v>3</v>
      </c>
      <c r="L1566" s="1" t="s">
        <v>11606</v>
      </c>
      <c r="M1566" s="1" t="s">
        <v>11293</v>
      </c>
      <c r="N1566">
        <v>0</v>
      </c>
      <c r="O1566">
        <v>1</v>
      </c>
      <c r="P1566">
        <v>0</v>
      </c>
      <c r="Q1566">
        <v>0</v>
      </c>
      <c r="R1566" s="19">
        <f>BWscncns[[#This Row],[C fx]]*4+BWscncns[[#This Row],[C fg]]*2+BWscncns[[#This Row],[C fm]]</f>
        <v>2</v>
      </c>
      <c r="S1566">
        <v>5820</v>
      </c>
      <c r="T1566">
        <v>6046619</v>
      </c>
      <c r="U1566" s="13">
        <v>0.96252099999999996</v>
      </c>
      <c r="V1566" s="13">
        <v>1.0389379999999999</v>
      </c>
      <c r="W1566">
        <v>3504</v>
      </c>
      <c r="X1566">
        <v>70</v>
      </c>
      <c r="Z1566" s="10">
        <f>IF($N1566&lt;&gt;0,constants!$L$2,IF($O1566&lt;&gt;0,constants!$M$2,IF($P1566&lt;&gt;0,constants!$N$2,0)))</f>
        <v>9721.3799999999992</v>
      </c>
      <c r="AA1566" s="10">
        <f>IF($N1566&lt;&gt;0,constants!$L$2,IF($O1566&lt;&gt;0,constants!$M$2,IF($P1566&lt;&gt;0,constants!$P$2,0)))</f>
        <v>9721.3799999999992</v>
      </c>
      <c r="AB1566" s="11">
        <f>constants!$O$2</f>
        <v>4861.32</v>
      </c>
      <c r="AC1566" s="11">
        <f>VLOOKUP(BWscncns[[#This Row],[scanner]],[0]!ScnrAvgBW,2,FALSE)/1000</f>
        <v>6440.9193022088357</v>
      </c>
      <c r="AD1566" s="8">
        <f>(1+$F1566)*Z1566</f>
        <v>16239.238290832704</v>
      </c>
      <c r="AE1566" s="8">
        <f>(1+$F1566)*AA1566</f>
        <v>16239.238290832704</v>
      </c>
      <c r="AF1566" s="8">
        <f>(1+$F1566)*AB1566</f>
        <v>8120.6715392249698</v>
      </c>
      <c r="AG1566" s="8">
        <f>(1+$F1566)*AC1566</f>
        <v>10759.339040403027</v>
      </c>
      <c r="AH1566" s="8">
        <f>(1+$F1566)*$T1566/1000</f>
        <v>10100.673648687383</v>
      </c>
      <c r="AI1566" s="8">
        <f>(1+BWscncns[[#This Row],[pid_error]]*K_p)*BWscncns[[#This Row],[dbw]]/1000</f>
        <v>8073.646324343692</v>
      </c>
      <c r="AJ1566" s="13">
        <f>BWscncns[[#This Row],[Torflow prgrssv alt vote]]/VLOOKUP(BWscncns[[#This Row],[class]],AltBWtotl,2,FALSE)*100</f>
        <v>2.8203652910557337E-2</v>
      </c>
      <c r="AK1566">
        <f>IF(D1566=E1566,1,0)</f>
        <v>0</v>
      </c>
    </row>
    <row r="1567" spans="1:37">
      <c r="A1567" s="1" t="s">
        <v>5868</v>
      </c>
      <c r="B1567" s="1" t="s">
        <v>5869</v>
      </c>
      <c r="C1567">
        <v>11500</v>
      </c>
      <c r="D1567">
        <v>1524739024</v>
      </c>
      <c r="E1567">
        <v>1524992681</v>
      </c>
      <c r="F1567" s="2">
        <v>0.88301393524500005</v>
      </c>
      <c r="G1567" s="2">
        <v>0.88301393524500005</v>
      </c>
      <c r="H1567">
        <v>10800299</v>
      </c>
      <c r="I1567" s="2">
        <v>0.26133332972700002</v>
      </c>
      <c r="J1567" s="2">
        <v>0</v>
      </c>
      <c r="K1567">
        <v>1</v>
      </c>
      <c r="L1567" s="1" t="s">
        <v>11565</v>
      </c>
      <c r="M1567" s="1" t="s">
        <v>5869</v>
      </c>
      <c r="N1567">
        <v>0</v>
      </c>
      <c r="O1567">
        <v>1</v>
      </c>
      <c r="P1567">
        <v>0</v>
      </c>
      <c r="Q1567">
        <v>0</v>
      </c>
      <c r="R1567" s="19">
        <f>BWscncns[[#This Row],[C fx]]*4+BWscncns[[#This Row],[C fg]]*2+BWscncns[[#This Row],[C fm]]</f>
        <v>2</v>
      </c>
      <c r="S1567">
        <v>11500</v>
      </c>
      <c r="T1567">
        <v>5600256</v>
      </c>
      <c r="U1567" s="13">
        <v>2.0534780000000001</v>
      </c>
      <c r="V1567" s="13">
        <v>0.486979</v>
      </c>
      <c r="W1567">
        <v>369</v>
      </c>
      <c r="X1567">
        <v>7</v>
      </c>
      <c r="Z1567" s="10">
        <f>IF($N1567&lt;&gt;0,constants!$L$2,IF($O1567&lt;&gt;0,constants!$M$2,IF($P1567&lt;&gt;0,constants!$N$2,0)))</f>
        <v>9721.3799999999992</v>
      </c>
      <c r="AA1567" s="10">
        <f>IF($N1567&lt;&gt;0,constants!$L$2,IF($O1567&lt;&gt;0,constants!$M$2,IF($P1567&lt;&gt;0,constants!$P$2,0)))</f>
        <v>9721.3799999999992</v>
      </c>
      <c r="AB1567" s="11">
        <f>constants!$O$2</f>
        <v>4861.32</v>
      </c>
      <c r="AC1567" s="11">
        <f>VLOOKUP(BWscncns[[#This Row],[scanner]],[0]!ScnrAvgBW,2,FALSE)/1000</f>
        <v>11818.828055288463</v>
      </c>
      <c r="AD1567" s="8">
        <f>(1+$F1567)*Z1567</f>
        <v>18305.494009812039</v>
      </c>
      <c r="AE1567" s="8">
        <f>(1+$F1567)*AA1567</f>
        <v>18305.494009812039</v>
      </c>
      <c r="AF1567" s="8">
        <f>(1+$F1567)*AB1567</f>
        <v>9153.933303685224</v>
      </c>
      <c r="AG1567" s="8">
        <f>(1+$F1567)*AC1567</f>
        <v>22255.01792637274</v>
      </c>
      <c r="AH1567" s="8">
        <f>(1+$F1567)*$T1567/1000</f>
        <v>10545.360088939422</v>
      </c>
      <c r="AI1567" s="8">
        <f>(1+BWscncns[[#This Row],[pid_error]]*K_p)*BWscncns[[#This Row],[dbw]]/1000</f>
        <v>8072.8080444697116</v>
      </c>
      <c r="AJ1567" s="13">
        <f>BWscncns[[#This Row],[Torflow prgrssv alt vote]]/VLOOKUP(BWscncns[[#This Row],[class]],AltBWtotl,2,FALSE)*100</f>
        <v>2.8200724549113466E-2</v>
      </c>
      <c r="AK1567">
        <f>IF(D1567=E1567,1,0)</f>
        <v>0</v>
      </c>
    </row>
    <row r="1568" spans="1:37">
      <c r="A1568" s="1" t="s">
        <v>5928</v>
      </c>
      <c r="B1568" s="1" t="s">
        <v>5929</v>
      </c>
      <c r="C1568">
        <v>11900</v>
      </c>
      <c r="D1568">
        <v>1524876186</v>
      </c>
      <c r="E1568">
        <v>1525009122</v>
      </c>
      <c r="F1568" s="2">
        <v>1.14962164984</v>
      </c>
      <c r="G1568" s="2">
        <v>1.14962164984</v>
      </c>
      <c r="H1568">
        <v>11006062</v>
      </c>
      <c r="I1568" s="2">
        <v>-0.75493717215900003</v>
      </c>
      <c r="J1568" s="2">
        <v>0</v>
      </c>
      <c r="K1568">
        <v>1</v>
      </c>
      <c r="L1568" s="1" t="s">
        <v>11549</v>
      </c>
      <c r="M1568" s="1" t="s">
        <v>5929</v>
      </c>
      <c r="N1568">
        <v>0</v>
      </c>
      <c r="O1568">
        <v>1</v>
      </c>
      <c r="P1568">
        <v>0</v>
      </c>
      <c r="Q1568">
        <v>0</v>
      </c>
      <c r="R1568" s="19">
        <f>BWscncns[[#This Row],[C fx]]*4+BWscncns[[#This Row],[C fg]]*2+BWscncns[[#This Row],[C fm]]</f>
        <v>2</v>
      </c>
      <c r="S1568">
        <v>8140</v>
      </c>
      <c r="T1568">
        <v>5120000</v>
      </c>
      <c r="U1568" s="13">
        <v>1.589844</v>
      </c>
      <c r="V1568" s="13">
        <v>0.62899300000000002</v>
      </c>
      <c r="W1568">
        <v>1107</v>
      </c>
      <c r="X1568">
        <v>22</v>
      </c>
      <c r="Z1568" s="10">
        <f>IF($N1568&lt;&gt;0,constants!$L$2,IF($O1568&lt;&gt;0,constants!$M$2,IF($P1568&lt;&gt;0,constants!$N$2,0)))</f>
        <v>9721.3799999999992</v>
      </c>
      <c r="AA1568" s="10">
        <f>IF($N1568&lt;&gt;0,constants!$L$2,IF($O1568&lt;&gt;0,constants!$M$2,IF($P1568&lt;&gt;0,constants!$P$2,0)))</f>
        <v>9721.3799999999992</v>
      </c>
      <c r="AB1568" s="11">
        <f>constants!$O$2</f>
        <v>4861.32</v>
      </c>
      <c r="AC1568" s="11">
        <f>VLOOKUP(BWscncns[[#This Row],[scanner]],[0]!ScnrAvgBW,2,FALSE)/1000</f>
        <v>11818.828055288463</v>
      </c>
      <c r="AD1568" s="8">
        <f>(1+$F1568)*Z1568</f>
        <v>20897.28891432158</v>
      </c>
      <c r="AE1568" s="8">
        <f>(1+$F1568)*AA1568</f>
        <v>20897.28891432158</v>
      </c>
      <c r="AF1568" s="8">
        <f>(1+$F1568)*AB1568</f>
        <v>10449.998718800189</v>
      </c>
      <c r="AG1568" s="8">
        <f>(1+$F1568)*AC1568</f>
        <v>25406.008663384466</v>
      </c>
      <c r="AH1568" s="8">
        <f>(1+$F1568)*$T1568/1000</f>
        <v>11006.062847180801</v>
      </c>
      <c r="AI1568" s="8">
        <f>(1+BWscncns[[#This Row],[pid_error]]*K_p)*BWscncns[[#This Row],[dbw]]/1000</f>
        <v>8063.0314235904007</v>
      </c>
      <c r="AJ1568" s="13">
        <f>BWscncns[[#This Row],[Torflow prgrssv alt vote]]/VLOOKUP(BWscncns[[#This Row],[class]],AltBWtotl,2,FALSE)*100</f>
        <v>2.8166571898521529E-2</v>
      </c>
      <c r="AK1568">
        <f>IF(D1568=E1568,1,0)</f>
        <v>0</v>
      </c>
    </row>
    <row r="1569" spans="1:37">
      <c r="A1569" s="1" t="s">
        <v>1293</v>
      </c>
      <c r="B1569" s="1" t="s">
        <v>1294</v>
      </c>
      <c r="C1569">
        <v>11800</v>
      </c>
      <c r="D1569">
        <v>1524093614</v>
      </c>
      <c r="E1569">
        <v>1524920853</v>
      </c>
      <c r="F1569" s="2">
        <v>0.13029429935699999</v>
      </c>
      <c r="G1569" s="2">
        <v>0.13029429935699999</v>
      </c>
      <c r="H1569">
        <v>8640642</v>
      </c>
      <c r="I1569" s="2">
        <v>-1.1157344393599999</v>
      </c>
      <c r="J1569" s="2">
        <v>0</v>
      </c>
      <c r="K1569">
        <v>6</v>
      </c>
      <c r="L1569" s="1" t="s">
        <v>11788</v>
      </c>
      <c r="M1569" s="1" t="s">
        <v>1294</v>
      </c>
      <c r="N1569">
        <v>0</v>
      </c>
      <c r="O1569">
        <v>1</v>
      </c>
      <c r="P1569">
        <v>0</v>
      </c>
      <c r="Q1569">
        <v>0</v>
      </c>
      <c r="R1569" s="19">
        <f>BWscncns[[#This Row],[C fx]]*4+BWscncns[[#This Row],[C fg]]*2+BWscncns[[#This Row],[C fm]]</f>
        <v>2</v>
      </c>
      <c r="S1569">
        <v>9900</v>
      </c>
      <c r="T1569">
        <v>7568504</v>
      </c>
      <c r="U1569" s="13">
        <v>1.308052</v>
      </c>
      <c r="V1569" s="13">
        <v>0.76449500000000004</v>
      </c>
      <c r="W1569">
        <v>1944</v>
      </c>
      <c r="X1569">
        <v>38</v>
      </c>
      <c r="Z1569" s="10">
        <f>IF($N1569&lt;&gt;0,constants!$L$2,IF($O1569&lt;&gt;0,constants!$M$2,IF($P1569&lt;&gt;0,constants!$N$2,0)))</f>
        <v>9721.3799999999992</v>
      </c>
      <c r="AA1569" s="10">
        <f>IF($N1569&lt;&gt;0,constants!$L$2,IF($O1569&lt;&gt;0,constants!$M$2,IF($P1569&lt;&gt;0,constants!$P$2,0)))</f>
        <v>9721.3799999999992</v>
      </c>
      <c r="AB1569" s="11">
        <f>constants!$O$2</f>
        <v>4861.32</v>
      </c>
      <c r="AC1569" s="11">
        <f>VLOOKUP(BWscncns[[#This Row],[scanner]],[0]!ScnrAvgBW,2,FALSE)/1000</f>
        <v>2386.3111194805197</v>
      </c>
      <c r="AD1569" s="8">
        <f>(1+$F1569)*Z1569</f>
        <v>10988.020395883152</v>
      </c>
      <c r="AE1569" s="8">
        <f>(1+$F1569)*AA1569</f>
        <v>10988.020395883152</v>
      </c>
      <c r="AF1569" s="8">
        <f>(1+$F1569)*AB1569</f>
        <v>5494.722283350171</v>
      </c>
      <c r="AG1569" s="8">
        <f>(1+$F1569)*AC1569</f>
        <v>2697.2338548410521</v>
      </c>
      <c r="AH1569" s="8">
        <f>(1+$F1569)*$T1569/1000</f>
        <v>8554.6369258606519</v>
      </c>
      <c r="AI1569" s="8">
        <f>(1+BWscncns[[#This Row],[pid_error]]*K_p)*BWscncns[[#This Row],[dbw]]/1000</f>
        <v>8061.5704629303254</v>
      </c>
      <c r="AJ1569" s="13">
        <f>BWscncns[[#This Row],[Torflow prgrssv alt vote]]/VLOOKUP(BWscncns[[#This Row],[class]],AltBWtotl,2,FALSE)*100</f>
        <v>2.8161468327505733E-2</v>
      </c>
      <c r="AK1569">
        <f>IF(D1569=E1569,1,0)</f>
        <v>0</v>
      </c>
    </row>
    <row r="1570" spans="1:37">
      <c r="A1570" s="1" t="s">
        <v>6422</v>
      </c>
      <c r="B1570" s="1" t="s">
        <v>6423</v>
      </c>
      <c r="C1570">
        <v>4750</v>
      </c>
      <c r="D1570">
        <v>1524919233</v>
      </c>
      <c r="E1570">
        <v>1525006418</v>
      </c>
      <c r="F1570" s="2">
        <v>0.61038430738899996</v>
      </c>
      <c r="G1570" s="2">
        <v>0.61038430738899996</v>
      </c>
      <c r="H1570">
        <v>9540470</v>
      </c>
      <c r="I1570" s="2">
        <v>6.4481936577000007E-2</v>
      </c>
      <c r="J1570" s="2">
        <v>0</v>
      </c>
      <c r="K1570">
        <v>2</v>
      </c>
      <c r="L1570" s="1" t="s">
        <v>11703</v>
      </c>
      <c r="M1570" s="1" t="s">
        <v>6423</v>
      </c>
      <c r="N1570">
        <v>0</v>
      </c>
      <c r="O1570">
        <v>1</v>
      </c>
      <c r="P1570">
        <v>0</v>
      </c>
      <c r="Q1570">
        <v>0</v>
      </c>
      <c r="R1570" s="19">
        <f>BWscncns[[#This Row],[C fx]]*4+BWscncns[[#This Row],[C fg]]*2+BWscncns[[#This Row],[C fm]]</f>
        <v>2</v>
      </c>
      <c r="S1570">
        <v>10800</v>
      </c>
      <c r="T1570">
        <v>6173501</v>
      </c>
      <c r="U1570" s="13">
        <v>1.7494130000000001</v>
      </c>
      <c r="V1570" s="13">
        <v>0.57162000000000002</v>
      </c>
      <c r="W1570">
        <v>768</v>
      </c>
      <c r="X1570">
        <v>15</v>
      </c>
      <c r="Z1570" s="10">
        <f>IF($N1570&lt;&gt;0,constants!$L$2,IF($O1570&lt;&gt;0,constants!$M$2,IF($P1570&lt;&gt;0,constants!$N$2,0)))</f>
        <v>9721.3799999999992</v>
      </c>
      <c r="AA1570" s="10">
        <f>IF($N1570&lt;&gt;0,constants!$L$2,IF($O1570&lt;&gt;0,constants!$M$2,IF($P1570&lt;&gt;0,constants!$P$2,0)))</f>
        <v>9721.3799999999992</v>
      </c>
      <c r="AB1570" s="11">
        <f>constants!$O$2</f>
        <v>4861.32</v>
      </c>
      <c r="AC1570" s="11">
        <f>VLOOKUP(BWscncns[[#This Row],[scanner]],[0]!ScnrAvgBW,2,FALSE)/1000</f>
        <v>8853.6095214723919</v>
      </c>
      <c r="AD1570" s="8">
        <f>(1+$F1570)*Z1570</f>
        <v>15655.157798165274</v>
      </c>
      <c r="AE1570" s="8">
        <f>(1+$F1570)*AA1570</f>
        <v>15655.157798165274</v>
      </c>
      <c r="AF1570" s="8">
        <f>(1+$F1570)*AB1570</f>
        <v>7828.5934411962926</v>
      </c>
      <c r="AG1570" s="8">
        <f>(1+$F1570)*AC1570</f>
        <v>14257.713837128973</v>
      </c>
      <c r="AH1570" s="8">
        <f>(1+$F1570)*$T1570/1000</f>
        <v>9941.7091320502986</v>
      </c>
      <c r="AI1570" s="8">
        <f>(1+BWscncns[[#This Row],[pid_error]]*K_p)*BWscncns[[#This Row],[dbw]]/1000</f>
        <v>8057.6050660251494</v>
      </c>
      <c r="AJ1570" s="13">
        <f>BWscncns[[#This Row],[Torflow prgrssv alt vote]]/VLOOKUP(BWscncns[[#This Row],[class]],AltBWtotl,2,FALSE)*100</f>
        <v>2.8147616014254286E-2</v>
      </c>
      <c r="AK1570">
        <f>IF(D1570=E1570,1,0)</f>
        <v>0</v>
      </c>
    </row>
    <row r="1571" spans="1:37">
      <c r="A1571" s="1" t="s">
        <v>10822</v>
      </c>
      <c r="B1571" s="1" t="s">
        <v>10823</v>
      </c>
      <c r="C1571">
        <v>10300</v>
      </c>
      <c r="D1571">
        <v>1524136753</v>
      </c>
      <c r="E1571">
        <v>1524959345</v>
      </c>
      <c r="F1571" s="2">
        <v>0.611118462561</v>
      </c>
      <c r="G1571" s="2">
        <v>0.611118462561</v>
      </c>
      <c r="H1571">
        <v>9898711</v>
      </c>
      <c r="I1571" s="2">
        <v>0.12977881541</v>
      </c>
      <c r="J1571" s="2">
        <v>0</v>
      </c>
      <c r="K1571">
        <v>2</v>
      </c>
      <c r="L1571" s="1" t="s">
        <v>11572</v>
      </c>
      <c r="M1571" s="1" t="s">
        <v>10823</v>
      </c>
      <c r="N1571">
        <v>0</v>
      </c>
      <c r="O1571">
        <v>1</v>
      </c>
      <c r="P1571">
        <v>0</v>
      </c>
      <c r="Q1571">
        <v>0</v>
      </c>
      <c r="R1571" s="19">
        <f>BWscncns[[#This Row],[C fx]]*4+BWscncns[[#This Row],[C fg]]*2+BWscncns[[#This Row],[C fm]]</f>
        <v>2</v>
      </c>
      <c r="S1571">
        <v>8640</v>
      </c>
      <c r="T1571">
        <v>6144000</v>
      </c>
      <c r="U1571" s="13">
        <v>1.40625</v>
      </c>
      <c r="V1571" s="13">
        <v>0.71111100000000005</v>
      </c>
      <c r="W1571">
        <v>1643</v>
      </c>
      <c r="X1571">
        <v>32</v>
      </c>
      <c r="Z1571" s="10">
        <f>IF($N1571&lt;&gt;0,constants!$L$2,IF($O1571&lt;&gt;0,constants!$M$2,IF($P1571&lt;&gt;0,constants!$N$2,0)))</f>
        <v>9721.3799999999992</v>
      </c>
      <c r="AA1571" s="10">
        <f>IF($N1571&lt;&gt;0,constants!$L$2,IF($O1571&lt;&gt;0,constants!$M$2,IF($P1571&lt;&gt;0,constants!$P$2,0)))</f>
        <v>9721.3799999999992</v>
      </c>
      <c r="AB1571" s="11">
        <f>constants!$O$2</f>
        <v>4861.32</v>
      </c>
      <c r="AC1571" s="11">
        <f>VLOOKUP(BWscncns[[#This Row],[scanner]],[0]!ScnrAvgBW,2,FALSE)/1000</f>
        <v>8853.6095214723919</v>
      </c>
      <c r="AD1571" s="8">
        <f>(1+$F1571)*Z1571</f>
        <v>15662.294799571253</v>
      </c>
      <c r="AE1571" s="8">
        <f>(1+$F1571)*AA1571</f>
        <v>15662.294799571253</v>
      </c>
      <c r="AF1571" s="8">
        <f>(1+$F1571)*AB1571</f>
        <v>7832.1624044170403</v>
      </c>
      <c r="AG1571" s="8">
        <f>(1+$F1571)*AC1571</f>
        <v>14264.21376035003</v>
      </c>
      <c r="AH1571" s="8">
        <f>(1+$F1571)*$T1571/1000</f>
        <v>9898.7118339747849</v>
      </c>
      <c r="AI1571" s="8">
        <f>(1+BWscncns[[#This Row],[pid_error]]*K_p)*BWscncns[[#This Row],[dbw]]/1000</f>
        <v>8021.3559169873924</v>
      </c>
      <c r="AJ1571" s="13">
        <f>BWscncns[[#This Row],[Torflow prgrssv alt vote]]/VLOOKUP(BWscncns[[#This Row],[class]],AltBWtotl,2,FALSE)*100</f>
        <v>2.8020986932833995E-2</v>
      </c>
      <c r="AK1571">
        <f>IF(D1571=E1571,1,0)</f>
        <v>0</v>
      </c>
    </row>
    <row r="1572" spans="1:37">
      <c r="A1572" s="1" t="s">
        <v>2714</v>
      </c>
      <c r="B1572" s="1" t="s">
        <v>2715</v>
      </c>
      <c r="C1572">
        <v>9460</v>
      </c>
      <c r="D1572">
        <v>1524203297</v>
      </c>
      <c r="E1572">
        <v>1524998096</v>
      </c>
      <c r="F1572" s="2">
        <v>1.2750727181299999</v>
      </c>
      <c r="G1572" s="2">
        <v>1.2750727181299999</v>
      </c>
      <c r="H1572">
        <v>11537674</v>
      </c>
      <c r="I1572" s="2">
        <v>-8.7185876770800003E-2</v>
      </c>
      <c r="J1572" s="2">
        <v>0</v>
      </c>
      <c r="K1572">
        <v>1</v>
      </c>
      <c r="L1572" s="1" t="s">
        <v>11564</v>
      </c>
      <c r="M1572" s="1" t="s">
        <v>2715</v>
      </c>
      <c r="N1572">
        <v>0</v>
      </c>
      <c r="O1572">
        <v>1</v>
      </c>
      <c r="P1572">
        <v>0</v>
      </c>
      <c r="Q1572">
        <v>0</v>
      </c>
      <c r="R1572" s="19">
        <f>BWscncns[[#This Row],[C fx]]*4+BWscncns[[#This Row],[C fg]]*2+BWscncns[[#This Row],[C fm]]</f>
        <v>2</v>
      </c>
      <c r="S1572">
        <v>9450</v>
      </c>
      <c r="T1572">
        <v>4895603</v>
      </c>
      <c r="U1572" s="13">
        <v>1.930304</v>
      </c>
      <c r="V1572" s="13">
        <v>0.51805299999999999</v>
      </c>
      <c r="W1572">
        <v>484</v>
      </c>
      <c r="X1572">
        <v>9</v>
      </c>
      <c r="Z1572" s="10">
        <f>IF($N1572&lt;&gt;0,constants!$L$2,IF($O1572&lt;&gt;0,constants!$M$2,IF($P1572&lt;&gt;0,constants!$N$2,0)))</f>
        <v>9721.3799999999992</v>
      </c>
      <c r="AA1572" s="10">
        <f>IF($N1572&lt;&gt;0,constants!$L$2,IF($O1572&lt;&gt;0,constants!$M$2,IF($P1572&lt;&gt;0,constants!$P$2,0)))</f>
        <v>9721.3799999999992</v>
      </c>
      <c r="AB1572" s="11">
        <f>constants!$O$2</f>
        <v>4861.32</v>
      </c>
      <c r="AC1572" s="11">
        <f>VLOOKUP(BWscncns[[#This Row],[scanner]],[0]!ScnrAvgBW,2,FALSE)/1000</f>
        <v>11818.828055288463</v>
      </c>
      <c r="AD1572" s="8">
        <f>(1+$F1572)*Z1572</f>
        <v>22116.846420574613</v>
      </c>
      <c r="AE1572" s="8">
        <f>(1+$F1572)*AA1572</f>
        <v>22116.846420574613</v>
      </c>
      <c r="AF1572" s="8">
        <f>(1+$F1572)*AB1572</f>
        <v>11059.85650609973</v>
      </c>
      <c r="AG1572" s="8">
        <f>(1+$F1572)*AC1572</f>
        <v>26888.693268856219</v>
      </c>
      <c r="AH1572" s="8">
        <f>(1+$F1572)*$T1572/1000</f>
        <v>11137.852824095382</v>
      </c>
      <c r="AI1572" s="8">
        <f>(1+BWscncns[[#This Row],[pid_error]]*K_p)*BWscncns[[#This Row],[dbw]]/1000</f>
        <v>8016.7279120476906</v>
      </c>
      <c r="AJ1572" s="13">
        <f>BWscncns[[#This Row],[Torflow prgrssv alt vote]]/VLOOKUP(BWscncns[[#This Row],[class]],AltBWtotl,2,FALSE)*100</f>
        <v>2.8004819932231785E-2</v>
      </c>
      <c r="AK1572">
        <f>IF(D1572=E1572,1,0)</f>
        <v>0</v>
      </c>
    </row>
    <row r="1573" spans="1:37">
      <c r="A1573" s="1" t="s">
        <v>4732</v>
      </c>
      <c r="B1573" s="1" t="s">
        <v>4733</v>
      </c>
      <c r="C1573">
        <v>13800</v>
      </c>
      <c r="D1573">
        <v>1524091756</v>
      </c>
      <c r="E1573">
        <v>1524977756</v>
      </c>
      <c r="F1573" s="2">
        <v>1.0581266042199999</v>
      </c>
      <c r="G1573" s="2">
        <v>1.0581266042199999</v>
      </c>
      <c r="H1573">
        <v>10790510</v>
      </c>
      <c r="I1573" s="2">
        <v>-0.12269858561200001</v>
      </c>
      <c r="J1573" s="2">
        <v>0</v>
      </c>
      <c r="K1573">
        <v>1</v>
      </c>
      <c r="L1573" s="1" t="s">
        <v>11554</v>
      </c>
      <c r="M1573" s="1" t="s">
        <v>4733</v>
      </c>
      <c r="N1573">
        <v>0</v>
      </c>
      <c r="O1573">
        <v>1</v>
      </c>
      <c r="P1573">
        <v>0</v>
      </c>
      <c r="Q1573">
        <v>0</v>
      </c>
      <c r="R1573" s="19">
        <f>BWscncns[[#This Row],[C fx]]*4+BWscncns[[#This Row],[C fg]]*2+BWscncns[[#This Row],[C fm]]</f>
        <v>2</v>
      </c>
      <c r="S1573">
        <v>12200</v>
      </c>
      <c r="T1573">
        <v>5242880</v>
      </c>
      <c r="U1573" s="13">
        <v>2.326965</v>
      </c>
      <c r="V1573" s="13">
        <v>0.42974400000000001</v>
      </c>
      <c r="W1573">
        <v>189</v>
      </c>
      <c r="X1573">
        <v>3</v>
      </c>
      <c r="Z1573" s="10">
        <f>IF($N1573&lt;&gt;0,constants!$L$2,IF($O1573&lt;&gt;0,constants!$M$2,IF($P1573&lt;&gt;0,constants!$N$2,0)))</f>
        <v>9721.3799999999992</v>
      </c>
      <c r="AA1573" s="10">
        <f>IF($N1573&lt;&gt;0,constants!$L$2,IF($O1573&lt;&gt;0,constants!$M$2,IF($P1573&lt;&gt;0,constants!$P$2,0)))</f>
        <v>9721.3799999999992</v>
      </c>
      <c r="AB1573" s="11">
        <f>constants!$O$2</f>
        <v>4861.32</v>
      </c>
      <c r="AC1573" s="11">
        <f>VLOOKUP(BWscncns[[#This Row],[scanner]],[0]!ScnrAvgBW,2,FALSE)/1000</f>
        <v>11818.828055288463</v>
      </c>
      <c r="AD1573" s="8">
        <f>(1+$F1573)*Z1573</f>
        <v>20007.830807732222</v>
      </c>
      <c r="AE1573" s="8">
        <f>(1+$F1573)*AA1573</f>
        <v>20007.830807732222</v>
      </c>
      <c r="AF1573" s="8">
        <f>(1+$F1573)*AB1573</f>
        <v>10005.212023626769</v>
      </c>
      <c r="AG1573" s="8">
        <f>(1+$F1573)*AC1573</f>
        <v>24324.644451290907</v>
      </c>
      <c r="AH1573" s="8">
        <f>(1+$F1573)*$T1573/1000</f>
        <v>10790.510810732952</v>
      </c>
      <c r="AI1573" s="8">
        <f>(1+BWscncns[[#This Row],[pid_error]]*K_p)*BWscncns[[#This Row],[dbw]]/1000</f>
        <v>8016.6954053664767</v>
      </c>
      <c r="AJ1573" s="13">
        <f>BWscncns[[#This Row],[Torflow prgrssv alt vote]]/VLOOKUP(BWscncns[[#This Row],[class]],AltBWtotl,2,FALSE)*100</f>
        <v>2.8004706376705893E-2</v>
      </c>
      <c r="AK1573">
        <f>IF(D1573=E1573,1,0)</f>
        <v>0</v>
      </c>
    </row>
    <row r="1574" spans="1:37">
      <c r="A1574" s="1" t="s">
        <v>2389</v>
      </c>
      <c r="B1574" s="1" t="s">
        <v>2390</v>
      </c>
      <c r="C1574">
        <v>5980</v>
      </c>
      <c r="D1574">
        <v>1524995596</v>
      </c>
      <c r="E1574">
        <v>1524995596</v>
      </c>
      <c r="F1574" s="2">
        <v>-0.40473727926600001</v>
      </c>
      <c r="G1574" s="2">
        <v>-0.40473727926600001</v>
      </c>
      <c r="H1574">
        <v>5982211</v>
      </c>
      <c r="I1574" s="2">
        <v>-0.18086797560199999</v>
      </c>
      <c r="J1574" s="2">
        <v>0</v>
      </c>
      <c r="K1574">
        <v>5</v>
      </c>
      <c r="L1574" s="1" t="s">
        <v>11701</v>
      </c>
      <c r="M1574" s="1" t="s">
        <v>2390</v>
      </c>
      <c r="N1574">
        <v>1</v>
      </c>
      <c r="O1574">
        <v>0</v>
      </c>
      <c r="P1574">
        <v>0</v>
      </c>
      <c r="Q1574">
        <v>0</v>
      </c>
      <c r="R1574" s="19">
        <f>BWscncns[[#This Row],[C fx]]*4+BWscncns[[#This Row],[C fg]]*2+BWscncns[[#This Row],[C fm]]</f>
        <v>4</v>
      </c>
      <c r="S1574">
        <v>7220</v>
      </c>
      <c r="T1574">
        <v>10049699</v>
      </c>
      <c r="U1574" s="13">
        <v>0.71842899999999998</v>
      </c>
      <c r="V1574" s="13">
        <v>1.3919250000000001</v>
      </c>
      <c r="W1574">
        <v>4234</v>
      </c>
      <c r="X1574">
        <v>84</v>
      </c>
      <c r="Z1574" s="10">
        <f>IF($N1574&lt;&gt;0,constants!$L$2,IF($O1574&lt;&gt;0,constants!$M$2,IF($P1574&lt;&gt;0,constants!$N$2,0)))</f>
        <v>10125.48</v>
      </c>
      <c r="AA1574" s="10">
        <f>IF($N1574&lt;&gt;0,constants!$L$2,IF($O1574&lt;&gt;0,constants!$M$2,IF($P1574&lt;&gt;0,constants!$P$2,0)))</f>
        <v>10125.48</v>
      </c>
      <c r="AB1574" s="11">
        <f>constants!$O$2</f>
        <v>4861.32</v>
      </c>
      <c r="AC1574" s="11">
        <f>VLOOKUP(BWscncns[[#This Row],[scanner]],[0]!ScnrAvgBW,2,FALSE)/1000</f>
        <v>3794.4265750962772</v>
      </c>
      <c r="AD1574" s="8">
        <f>(1+$F1574)*Z1574</f>
        <v>6027.3207735377018</v>
      </c>
      <c r="AE1574" s="8">
        <f>(1+$F1574)*AA1574</f>
        <v>6027.3207735377018</v>
      </c>
      <c r="AF1574" s="8">
        <f>(1+$F1574)*AB1574</f>
        <v>2893.7625695586089</v>
      </c>
      <c r="AG1574" s="8">
        <f>(1+$F1574)*AC1574</f>
        <v>2258.6806867172031</v>
      </c>
      <c r="AH1574" s="8">
        <f>(1+$F1574)*$T1574/1000</f>
        <v>5982.2111692977596</v>
      </c>
      <c r="AI1574" s="8">
        <f>(1+BWscncns[[#This Row],[pid_error]]*K_p)*BWscncns[[#This Row],[dbw]]/1000</f>
        <v>8015.9550846488792</v>
      </c>
      <c r="AJ1574" s="13">
        <f>BWscncns[[#This Row],[Torflow prgrssv alt vote]]/VLOOKUP(BWscncns[[#This Row],[class]],AltBWtotl,2,FALSE)*100</f>
        <v>6.8702700474751716E-2</v>
      </c>
      <c r="AK1574">
        <f>IF(D1574=E1574,1,0)</f>
        <v>1</v>
      </c>
    </row>
    <row r="1575" spans="1:37">
      <c r="A1575" s="1" t="s">
        <v>6910</v>
      </c>
      <c r="B1575" s="1" t="s">
        <v>6911</v>
      </c>
      <c r="C1575">
        <v>9720</v>
      </c>
      <c r="D1575">
        <v>1524899802</v>
      </c>
      <c r="E1575">
        <v>1525003705</v>
      </c>
      <c r="F1575" s="2">
        <v>0.160571580618</v>
      </c>
      <c r="G1575" s="2">
        <v>0.160571580618</v>
      </c>
      <c r="H1575">
        <v>9317250</v>
      </c>
      <c r="I1575" s="2">
        <v>-0.18166672202799999</v>
      </c>
      <c r="J1575" s="2">
        <v>0</v>
      </c>
      <c r="K1575">
        <v>5</v>
      </c>
      <c r="L1575" s="1" t="s">
        <v>11561</v>
      </c>
      <c r="M1575" s="1" t="s">
        <v>6911</v>
      </c>
      <c r="N1575">
        <v>0</v>
      </c>
      <c r="O1575">
        <v>1</v>
      </c>
      <c r="P1575">
        <v>0</v>
      </c>
      <c r="Q1575">
        <v>0</v>
      </c>
      <c r="R1575" s="19">
        <f>BWscncns[[#This Row],[C fx]]*4+BWscncns[[#This Row],[C fg]]*2+BWscncns[[#This Row],[C fm]]</f>
        <v>2</v>
      </c>
      <c r="S1575">
        <v>7520</v>
      </c>
      <c r="T1575">
        <v>7416212</v>
      </c>
      <c r="U1575" s="13">
        <v>1.013995</v>
      </c>
      <c r="V1575" s="13">
        <v>0.98619800000000002</v>
      </c>
      <c r="W1575">
        <v>3163</v>
      </c>
      <c r="X1575">
        <v>63</v>
      </c>
      <c r="Z1575" s="10">
        <f>IF($N1575&lt;&gt;0,constants!$L$2,IF($O1575&lt;&gt;0,constants!$M$2,IF($P1575&lt;&gt;0,constants!$N$2,0)))</f>
        <v>9721.3799999999992</v>
      </c>
      <c r="AA1575" s="10">
        <f>IF($N1575&lt;&gt;0,constants!$L$2,IF($O1575&lt;&gt;0,constants!$M$2,IF($P1575&lt;&gt;0,constants!$P$2,0)))</f>
        <v>9721.3799999999992</v>
      </c>
      <c r="AB1575" s="11">
        <f>constants!$O$2</f>
        <v>4861.32</v>
      </c>
      <c r="AC1575" s="11">
        <f>VLOOKUP(BWscncns[[#This Row],[scanner]],[0]!ScnrAvgBW,2,FALSE)/1000</f>
        <v>3794.4265750962772</v>
      </c>
      <c r="AD1575" s="8">
        <f>(1+$F1575)*Z1575</f>
        <v>11282.357352388211</v>
      </c>
      <c r="AE1575" s="8">
        <f>(1+$F1575)*AA1575</f>
        <v>11282.357352388211</v>
      </c>
      <c r="AF1575" s="8">
        <f>(1+$F1575)*AB1575</f>
        <v>5641.9098362898949</v>
      </c>
      <c r="AG1575" s="8">
        <f>(1+$F1575)*AC1575</f>
        <v>4403.7036477984302</v>
      </c>
      <c r="AH1575" s="8">
        <f>(1+$F1575)*$T1575/1000</f>
        <v>8607.0448830381774</v>
      </c>
      <c r="AI1575" s="8">
        <f>(1+BWscncns[[#This Row],[pid_error]]*K_p)*BWscncns[[#This Row],[dbw]]/1000</f>
        <v>8011.6284415190894</v>
      </c>
      <c r="AJ1575" s="13">
        <f>BWscncns[[#This Row],[Torflow prgrssv alt vote]]/VLOOKUP(BWscncns[[#This Row],[class]],AltBWtotl,2,FALSE)*100</f>
        <v>2.7987005961810189E-2</v>
      </c>
      <c r="AK1575">
        <f>IF(D1575=E1575,1,0)</f>
        <v>0</v>
      </c>
    </row>
    <row r="1576" spans="1:37">
      <c r="A1576" s="1" t="s">
        <v>489</v>
      </c>
      <c r="B1576" s="1" t="s">
        <v>490</v>
      </c>
      <c r="C1576">
        <v>13000</v>
      </c>
      <c r="D1576">
        <v>1524585987</v>
      </c>
      <c r="E1576">
        <v>1525001415</v>
      </c>
      <c r="F1576" s="2">
        <v>0.18041981249899999</v>
      </c>
      <c r="G1576" s="2">
        <v>0.18041981249899999</v>
      </c>
      <c r="H1576">
        <v>8664319</v>
      </c>
      <c r="I1576" s="2">
        <v>0.60475747135400004</v>
      </c>
      <c r="J1576" s="2">
        <v>0</v>
      </c>
      <c r="K1576">
        <v>3</v>
      </c>
      <c r="L1576" s="1" t="s">
        <v>11578</v>
      </c>
      <c r="M1576" s="1" t="s">
        <v>490</v>
      </c>
      <c r="N1576">
        <v>0</v>
      </c>
      <c r="O1576">
        <v>1</v>
      </c>
      <c r="P1576">
        <v>0</v>
      </c>
      <c r="Q1576">
        <v>0</v>
      </c>
      <c r="R1576" s="19">
        <f>BWscncns[[#This Row],[C fx]]*4+BWscncns[[#This Row],[C fg]]*2+BWscncns[[#This Row],[C fm]]</f>
        <v>2</v>
      </c>
      <c r="S1576">
        <v>10500</v>
      </c>
      <c r="T1576">
        <v>7340032</v>
      </c>
      <c r="U1576" s="13">
        <v>1.4305110000000001</v>
      </c>
      <c r="V1576" s="13">
        <v>0.69905099999999998</v>
      </c>
      <c r="W1576">
        <v>1578</v>
      </c>
      <c r="X1576">
        <v>31</v>
      </c>
      <c r="Z1576" s="10">
        <f>IF($N1576&lt;&gt;0,constants!$L$2,IF($O1576&lt;&gt;0,constants!$M$2,IF($P1576&lt;&gt;0,constants!$N$2,0)))</f>
        <v>9721.3799999999992</v>
      </c>
      <c r="AA1576" s="10">
        <f>IF($N1576&lt;&gt;0,constants!$L$2,IF($O1576&lt;&gt;0,constants!$M$2,IF($P1576&lt;&gt;0,constants!$P$2,0)))</f>
        <v>9721.3799999999992</v>
      </c>
      <c r="AB1576" s="11">
        <f>constants!$O$2</f>
        <v>4861.32</v>
      </c>
      <c r="AC1576" s="11">
        <f>VLOOKUP(BWscncns[[#This Row],[scanner]],[0]!ScnrAvgBW,2,FALSE)/1000</f>
        <v>6440.9193022088357</v>
      </c>
      <c r="AD1576" s="8">
        <f>(1+$F1576)*Z1576</f>
        <v>11475.309556831528</v>
      </c>
      <c r="AE1576" s="8">
        <f>(1+$F1576)*AA1576</f>
        <v>11475.309556831528</v>
      </c>
      <c r="AF1576" s="8">
        <f>(1+$F1576)*AB1576</f>
        <v>5738.3984428976382</v>
      </c>
      <c r="AG1576" s="8">
        <f>(1+$F1576)*AC1576</f>
        <v>7602.9887550345438</v>
      </c>
      <c r="AH1576" s="8">
        <f>(1+$F1576)*$T1576/1000</f>
        <v>8664.3191971766591</v>
      </c>
      <c r="AI1576" s="8">
        <f>(1+BWscncns[[#This Row],[pid_error]]*K_p)*BWscncns[[#This Row],[dbw]]/1000</f>
        <v>8002.175598588331</v>
      </c>
      <c r="AJ1576" s="13">
        <f>BWscncns[[#This Row],[Torflow prgrssv alt vote]]/VLOOKUP(BWscncns[[#This Row],[class]],AltBWtotl,2,FALSE)*100</f>
        <v>2.7953984364092532E-2</v>
      </c>
      <c r="AK1576">
        <f>IF(D1576=E1576,1,0)</f>
        <v>0</v>
      </c>
    </row>
    <row r="1577" spans="1:37">
      <c r="A1577" s="1" t="s">
        <v>11353</v>
      </c>
      <c r="B1577" s="1" t="s">
        <v>4281</v>
      </c>
      <c r="C1577">
        <v>12200</v>
      </c>
      <c r="D1577">
        <v>1524993266</v>
      </c>
      <c r="E1577">
        <v>1525006186</v>
      </c>
      <c r="F1577" s="2">
        <v>1.1238875274</v>
      </c>
      <c r="G1577" s="2">
        <v>1.1238875274</v>
      </c>
      <c r="H1577">
        <v>10874304</v>
      </c>
      <c r="I1577" s="2">
        <v>-0.232804889766</v>
      </c>
      <c r="J1577" s="2">
        <v>0</v>
      </c>
      <c r="K1577">
        <v>1</v>
      </c>
      <c r="L1577" s="1" t="s">
        <v>11530</v>
      </c>
      <c r="M1577" s="1" t="s">
        <v>4281</v>
      </c>
      <c r="N1577">
        <v>0</v>
      </c>
      <c r="O1577">
        <v>1</v>
      </c>
      <c r="P1577">
        <v>0</v>
      </c>
      <c r="Q1577">
        <v>0</v>
      </c>
      <c r="R1577" s="19">
        <f>BWscncns[[#This Row],[C fx]]*4+BWscncns[[#This Row],[C fg]]*2+BWscncns[[#This Row],[C fm]]</f>
        <v>2</v>
      </c>
      <c r="S1577">
        <v>9390</v>
      </c>
      <c r="T1577">
        <v>5120000</v>
      </c>
      <c r="U1577" s="13">
        <v>1.8339840000000001</v>
      </c>
      <c r="V1577" s="13">
        <v>0.545261</v>
      </c>
      <c r="W1577">
        <v>597</v>
      </c>
      <c r="X1577">
        <v>11</v>
      </c>
      <c r="Z1577" s="10">
        <f>IF($N1577&lt;&gt;0,constants!$L$2,IF($O1577&lt;&gt;0,constants!$M$2,IF($P1577&lt;&gt;0,constants!$N$2,0)))</f>
        <v>9721.3799999999992</v>
      </c>
      <c r="AA1577" s="10">
        <f>IF($N1577&lt;&gt;0,constants!$L$2,IF($O1577&lt;&gt;0,constants!$M$2,IF($P1577&lt;&gt;0,constants!$P$2,0)))</f>
        <v>9721.3799999999992</v>
      </c>
      <c r="AB1577" s="11">
        <f>constants!$O$2</f>
        <v>4861.32</v>
      </c>
      <c r="AC1577" s="11">
        <f>VLOOKUP(BWscncns[[#This Row],[scanner]],[0]!ScnrAvgBW,2,FALSE)/1000</f>
        <v>11818.828055288463</v>
      </c>
      <c r="AD1577" s="8">
        <f>(1+$F1577)*Z1577</f>
        <v>20647.11773111581</v>
      </c>
      <c r="AE1577" s="8">
        <f>(1+$F1577)*AA1577</f>
        <v>20647.11773111581</v>
      </c>
      <c r="AF1577" s="8">
        <f>(1+$F1577)*AB1577</f>
        <v>10324.896914700168</v>
      </c>
      <c r="AG1577" s="8">
        <f>(1+$F1577)*AC1577</f>
        <v>25101.861495112364</v>
      </c>
      <c r="AH1577" s="8">
        <f>(1+$F1577)*$T1577/1000</f>
        <v>10874.304140287999</v>
      </c>
      <c r="AI1577" s="8">
        <f>(1+BWscncns[[#This Row],[pid_error]]*K_p)*BWscncns[[#This Row],[dbw]]/1000</f>
        <v>7997.1520701439995</v>
      </c>
      <c r="AJ1577" s="13">
        <f>BWscncns[[#This Row],[Torflow prgrssv alt vote]]/VLOOKUP(BWscncns[[#This Row],[class]],AltBWtotl,2,FALSE)*100</f>
        <v>2.7936435682005347E-2</v>
      </c>
      <c r="AK1577">
        <f>IF(D1577=E1577,1,0)</f>
        <v>0</v>
      </c>
    </row>
    <row r="1578" spans="1:37">
      <c r="A1578" s="1" t="s">
        <v>5502</v>
      </c>
      <c r="B1578" s="1" t="s">
        <v>5503</v>
      </c>
      <c r="C1578">
        <v>9590</v>
      </c>
      <c r="D1578">
        <v>1525003372</v>
      </c>
      <c r="E1578">
        <v>1525003372</v>
      </c>
      <c r="F1578" s="2">
        <v>0.50703515516599995</v>
      </c>
      <c r="G1578" s="2">
        <v>0.50703515516599995</v>
      </c>
      <c r="H1578">
        <v>9594774</v>
      </c>
      <c r="I1578" s="2">
        <v>-0.505789857914</v>
      </c>
      <c r="J1578" s="2">
        <v>0</v>
      </c>
      <c r="K1578">
        <v>2</v>
      </c>
      <c r="L1578" s="1" t="s">
        <v>11569</v>
      </c>
      <c r="M1578" s="1" t="s">
        <v>5503</v>
      </c>
      <c r="N1578">
        <v>1</v>
      </c>
      <c r="O1578">
        <v>0</v>
      </c>
      <c r="P1578">
        <v>0</v>
      </c>
      <c r="Q1578">
        <v>0</v>
      </c>
      <c r="R1578" s="19">
        <f>BWscncns[[#This Row],[C fx]]*4+BWscncns[[#This Row],[C fg]]*2+BWscncns[[#This Row],[C fm]]</f>
        <v>4</v>
      </c>
      <c r="S1578">
        <v>8560</v>
      </c>
      <c r="T1578">
        <v>6366656</v>
      </c>
      <c r="U1578" s="13">
        <v>1.3445050000000001</v>
      </c>
      <c r="V1578" s="13">
        <v>0.74376799999999998</v>
      </c>
      <c r="W1578">
        <v>1811</v>
      </c>
      <c r="X1578">
        <v>36</v>
      </c>
      <c r="Z1578" s="10">
        <f>IF($N1578&lt;&gt;0,constants!$L$2,IF($O1578&lt;&gt;0,constants!$M$2,IF($P1578&lt;&gt;0,constants!$N$2,0)))</f>
        <v>10125.48</v>
      </c>
      <c r="AA1578" s="10">
        <f>IF($N1578&lt;&gt;0,constants!$L$2,IF($O1578&lt;&gt;0,constants!$M$2,IF($P1578&lt;&gt;0,constants!$P$2,0)))</f>
        <v>10125.48</v>
      </c>
      <c r="AB1578" s="11">
        <f>constants!$O$2</f>
        <v>4861.32</v>
      </c>
      <c r="AC1578" s="11">
        <f>VLOOKUP(BWscncns[[#This Row],[scanner]],[0]!ScnrAvgBW,2,FALSE)/1000</f>
        <v>8853.6095214723919</v>
      </c>
      <c r="AD1578" s="8">
        <f>(1+$F1578)*Z1578</f>
        <v>15259.454322930229</v>
      </c>
      <c r="AE1578" s="8">
        <f>(1+$F1578)*AA1578</f>
        <v>15259.454322930229</v>
      </c>
      <c r="AF1578" s="8">
        <f>(1+$F1578)*AB1578</f>
        <v>7326.1801405115784</v>
      </c>
      <c r="AG1578" s="8">
        <f>(1+$F1578)*AC1578</f>
        <v>13342.70079897132</v>
      </c>
      <c r="AH1578" s="8">
        <f>(1+$F1578)*$T1578/1000</f>
        <v>9594.7744128485447</v>
      </c>
      <c r="AI1578" s="8">
        <f>(1+BWscncns[[#This Row],[pid_error]]*K_p)*BWscncns[[#This Row],[dbw]]/1000</f>
        <v>7980.7152064242728</v>
      </c>
      <c r="AJ1578" s="13">
        <f>BWscncns[[#This Row],[Torflow prgrssv alt vote]]/VLOOKUP(BWscncns[[#This Row],[class]],AltBWtotl,2,FALSE)*100</f>
        <v>6.8400668493176817E-2</v>
      </c>
      <c r="AK1578">
        <f>IF(D1578=E1578,1,0)</f>
        <v>1</v>
      </c>
    </row>
    <row r="1579" spans="1:37">
      <c r="A1579" s="1" t="s">
        <v>9858</v>
      </c>
      <c r="B1579" s="1" t="s">
        <v>9859</v>
      </c>
      <c r="C1579">
        <v>8770</v>
      </c>
      <c r="D1579">
        <v>1524983088</v>
      </c>
      <c r="E1579">
        <v>1525002474</v>
      </c>
      <c r="F1579" s="2">
        <v>0.85567871024800002</v>
      </c>
      <c r="G1579" s="2">
        <v>0.85567871024800002</v>
      </c>
      <c r="H1579">
        <v>10366706</v>
      </c>
      <c r="I1579" s="2">
        <v>0.57473163778000003</v>
      </c>
      <c r="J1579" s="2">
        <v>0</v>
      </c>
      <c r="K1579">
        <v>1</v>
      </c>
      <c r="L1579" s="1" t="s">
        <v>11610</v>
      </c>
      <c r="M1579" s="1" t="s">
        <v>9859</v>
      </c>
      <c r="N1579">
        <v>0</v>
      </c>
      <c r="O1579">
        <v>1</v>
      </c>
      <c r="P1579">
        <v>0</v>
      </c>
      <c r="Q1579">
        <v>0</v>
      </c>
      <c r="R1579" s="19">
        <f>BWscncns[[#This Row],[C fx]]*4+BWscncns[[#This Row],[C fg]]*2+BWscncns[[#This Row],[C fm]]</f>
        <v>2</v>
      </c>
      <c r="S1579">
        <v>8220</v>
      </c>
      <c r="T1579">
        <v>5586477</v>
      </c>
      <c r="U1579" s="13">
        <v>1.4714100000000001</v>
      </c>
      <c r="V1579" s="13">
        <v>0.67962</v>
      </c>
      <c r="W1579">
        <v>1476</v>
      </c>
      <c r="X1579">
        <v>29</v>
      </c>
      <c r="Z1579" s="10">
        <f>IF($N1579&lt;&gt;0,constants!$L$2,IF($O1579&lt;&gt;0,constants!$M$2,IF($P1579&lt;&gt;0,constants!$N$2,0)))</f>
        <v>9721.3799999999992</v>
      </c>
      <c r="AA1579" s="10">
        <f>IF($N1579&lt;&gt;0,constants!$L$2,IF($O1579&lt;&gt;0,constants!$M$2,IF($P1579&lt;&gt;0,constants!$P$2,0)))</f>
        <v>9721.3799999999992</v>
      </c>
      <c r="AB1579" s="11">
        <f>constants!$O$2</f>
        <v>4861.32</v>
      </c>
      <c r="AC1579" s="11">
        <f>VLOOKUP(BWscncns[[#This Row],[scanner]],[0]!ScnrAvgBW,2,FALSE)/1000</f>
        <v>11818.828055288463</v>
      </c>
      <c r="AD1579" s="8">
        <f>(1+$F1579)*Z1579</f>
        <v>18039.757900230703</v>
      </c>
      <c r="AE1579" s="8">
        <f>(1+$F1579)*AA1579</f>
        <v>18039.757900230703</v>
      </c>
      <c r="AF1579" s="8">
        <f>(1+$F1579)*AB1579</f>
        <v>9021.0480277028073</v>
      </c>
      <c r="AG1579" s="8">
        <f>(1+$F1579)*AC1579</f>
        <v>21931.947602280572</v>
      </c>
      <c r="AH1579" s="8">
        <f>(1+$F1579)*$T1579/1000</f>
        <v>10366.706434190117</v>
      </c>
      <c r="AI1579" s="8">
        <f>(1+BWscncns[[#This Row],[pid_error]]*K_p)*BWscncns[[#This Row],[dbw]]/1000</f>
        <v>7976.5917170950588</v>
      </c>
      <c r="AJ1579" s="13">
        <f>BWscncns[[#This Row],[Torflow prgrssv alt vote]]/VLOOKUP(BWscncns[[#This Row],[class]],AltBWtotl,2,FALSE)*100</f>
        <v>2.786461224092119E-2</v>
      </c>
      <c r="AK1579">
        <f>IF(D1579=E1579,1,0)</f>
        <v>0</v>
      </c>
    </row>
    <row r="1580" spans="1:37">
      <c r="A1580" s="1" t="s">
        <v>8331</v>
      </c>
      <c r="B1580" s="1" t="s">
        <v>8332</v>
      </c>
      <c r="C1580">
        <v>8190</v>
      </c>
      <c r="D1580">
        <v>1524843773</v>
      </c>
      <c r="E1580">
        <v>1524988933</v>
      </c>
      <c r="F1580" s="2">
        <v>-0.45298650716599997</v>
      </c>
      <c r="G1580" s="2">
        <v>-0.45298650716599997</v>
      </c>
      <c r="H1580">
        <v>5629425</v>
      </c>
      <c r="I1580" s="2">
        <v>-0.66568194942900005</v>
      </c>
      <c r="J1580" s="2">
        <v>0</v>
      </c>
      <c r="K1580">
        <v>5</v>
      </c>
      <c r="L1580" s="1" t="s">
        <v>11628</v>
      </c>
      <c r="M1580" s="1" t="s">
        <v>8332</v>
      </c>
      <c r="N1580">
        <v>0</v>
      </c>
      <c r="O1580">
        <v>1</v>
      </c>
      <c r="P1580">
        <v>0</v>
      </c>
      <c r="Q1580">
        <v>0</v>
      </c>
      <c r="R1580" s="19">
        <f>BWscncns[[#This Row],[C fx]]*4+BWscncns[[#This Row],[C fg]]*2+BWscncns[[#This Row],[C fm]]</f>
        <v>2</v>
      </c>
      <c r="S1580">
        <v>8190</v>
      </c>
      <c r="T1580">
        <v>10291200</v>
      </c>
      <c r="U1580" s="13">
        <v>0.79582600000000003</v>
      </c>
      <c r="V1580" s="13">
        <v>1.2565569999999999</v>
      </c>
      <c r="W1580">
        <v>4019</v>
      </c>
      <c r="X1580">
        <v>80</v>
      </c>
      <c r="Z1580" s="10">
        <f>IF($N1580&lt;&gt;0,constants!$L$2,IF($O1580&lt;&gt;0,constants!$M$2,IF($P1580&lt;&gt;0,constants!$N$2,0)))</f>
        <v>9721.3799999999992</v>
      </c>
      <c r="AA1580" s="10">
        <f>IF($N1580&lt;&gt;0,constants!$L$2,IF($O1580&lt;&gt;0,constants!$M$2,IF($P1580&lt;&gt;0,constants!$P$2,0)))</f>
        <v>9721.3799999999992</v>
      </c>
      <c r="AB1580" s="11">
        <f>constants!$O$2</f>
        <v>4861.32</v>
      </c>
      <c r="AC1580" s="11">
        <f>VLOOKUP(BWscncns[[#This Row],[scanner]],[0]!ScnrAvgBW,2,FALSE)/1000</f>
        <v>3794.4265750962772</v>
      </c>
      <c r="AD1580" s="8">
        <f>(1+$F1580)*Z1580</f>
        <v>5317.726028966591</v>
      </c>
      <c r="AE1580" s="8">
        <f>(1+$F1580)*AA1580</f>
        <v>5317.726028966591</v>
      </c>
      <c r="AF1580" s="8">
        <f>(1+$F1580)*AB1580</f>
        <v>2659.207632983781</v>
      </c>
      <c r="AG1580" s="8">
        <f>(1+$F1580)*AC1580</f>
        <v>2075.6025341455666</v>
      </c>
      <c r="AH1580" s="8">
        <f>(1+$F1580)*$T1580/1000</f>
        <v>5629.4252574532611</v>
      </c>
      <c r="AI1580" s="8">
        <f>(1+BWscncns[[#This Row],[pid_error]]*K_p)*BWscncns[[#This Row],[dbw]]/1000</f>
        <v>7960.3126287266305</v>
      </c>
      <c r="AJ1580" s="13">
        <f>BWscncns[[#This Row],[Torflow prgrssv alt vote]]/VLOOKUP(BWscncns[[#This Row],[class]],AltBWtotl,2,FALSE)*100</f>
        <v>2.7807744533370135E-2</v>
      </c>
      <c r="AK1580">
        <f>IF(D1580=E1580,1,0)</f>
        <v>0</v>
      </c>
    </row>
    <row r="1581" spans="1:37">
      <c r="A1581" s="1" t="s">
        <v>2819</v>
      </c>
      <c r="B1581" s="1" t="s">
        <v>49</v>
      </c>
      <c r="C1581">
        <v>7520</v>
      </c>
      <c r="D1581">
        <v>1524957104</v>
      </c>
      <c r="E1581">
        <v>1524957104</v>
      </c>
      <c r="F1581" s="2">
        <v>-0.10396668241900001</v>
      </c>
      <c r="G1581" s="2">
        <v>-0.10396668241900001</v>
      </c>
      <c r="H1581">
        <v>7522901</v>
      </c>
      <c r="I1581" s="2">
        <v>-0.16300907924300001</v>
      </c>
      <c r="J1581" s="2">
        <v>0</v>
      </c>
      <c r="K1581">
        <v>6</v>
      </c>
      <c r="L1581" s="1" t="s">
        <v>11802</v>
      </c>
      <c r="M1581" s="1" t="s">
        <v>49</v>
      </c>
      <c r="N1581">
        <v>1</v>
      </c>
      <c r="O1581">
        <v>0</v>
      </c>
      <c r="P1581">
        <v>0</v>
      </c>
      <c r="Q1581">
        <v>0</v>
      </c>
      <c r="R1581" s="19">
        <f>BWscncns[[#This Row],[C fx]]*4+BWscncns[[#This Row],[C fg]]*2+BWscncns[[#This Row],[C fm]]</f>
        <v>4</v>
      </c>
      <c r="S1581">
        <v>4510</v>
      </c>
      <c r="T1581">
        <v>8395783</v>
      </c>
      <c r="U1581" s="13">
        <v>0.53717400000000004</v>
      </c>
      <c r="V1581" s="13">
        <v>1.8615930000000001</v>
      </c>
      <c r="W1581">
        <v>4739</v>
      </c>
      <c r="X1581">
        <v>94</v>
      </c>
      <c r="Z1581" s="10">
        <f>IF($N1581&lt;&gt;0,constants!$L$2,IF($O1581&lt;&gt;0,constants!$M$2,IF($P1581&lt;&gt;0,constants!$N$2,0)))</f>
        <v>10125.48</v>
      </c>
      <c r="AA1581" s="10">
        <f>IF($N1581&lt;&gt;0,constants!$L$2,IF($O1581&lt;&gt;0,constants!$M$2,IF($P1581&lt;&gt;0,constants!$P$2,0)))</f>
        <v>10125.48</v>
      </c>
      <c r="AB1581" s="11">
        <f>constants!$O$2</f>
        <v>4861.32</v>
      </c>
      <c r="AC1581" s="11">
        <f>VLOOKUP(BWscncns[[#This Row],[scanner]],[0]!ScnrAvgBW,2,FALSE)/1000</f>
        <v>2386.3111194805197</v>
      </c>
      <c r="AD1581" s="8">
        <f>(1+$F1581)*Z1581</f>
        <v>9072.7674365000639</v>
      </c>
      <c r="AE1581" s="8">
        <f>(1+$F1581)*AA1581</f>
        <v>9072.7674365000639</v>
      </c>
      <c r="AF1581" s="8">
        <f>(1+$F1581)*AB1581</f>
        <v>4355.904687422867</v>
      </c>
      <c r="AG1581" s="8">
        <f>(1+$F1581)*AC1581</f>
        <v>2138.2142691685603</v>
      </c>
      <c r="AH1581" s="8">
        <f>(1+$F1581)*$T1581/1000</f>
        <v>7522.9012951801615</v>
      </c>
      <c r="AI1581" s="8">
        <f>(1+BWscncns[[#This Row],[pid_error]]*K_p)*BWscncns[[#This Row],[dbw]]/1000</f>
        <v>7959.3421475900805</v>
      </c>
      <c r="AJ1581" s="13">
        <f>BWscncns[[#This Row],[Torflow prgrssv alt vote]]/VLOOKUP(BWscncns[[#This Row],[class]],AltBWtotl,2,FALSE)*100</f>
        <v>6.8217485473335948E-2</v>
      </c>
      <c r="AK1581">
        <f>IF(D1581=E1581,1,0)</f>
        <v>1</v>
      </c>
    </row>
    <row r="1582" spans="1:37">
      <c r="A1582" s="1" t="s">
        <v>10259</v>
      </c>
      <c r="B1582" s="1" t="s">
        <v>10260</v>
      </c>
      <c r="C1582">
        <v>9960</v>
      </c>
      <c r="D1582">
        <v>1524839692</v>
      </c>
      <c r="E1582">
        <v>1524988014</v>
      </c>
      <c r="F1582" s="2">
        <v>0.48138894360200002</v>
      </c>
      <c r="G1582" s="2">
        <v>0.48138894360200002</v>
      </c>
      <c r="H1582">
        <v>10956128</v>
      </c>
      <c r="I1582" s="2">
        <v>-0.67448457995800004</v>
      </c>
      <c r="J1582" s="2">
        <v>0</v>
      </c>
      <c r="K1582">
        <v>2</v>
      </c>
      <c r="L1582" s="1" t="s">
        <v>11573</v>
      </c>
      <c r="M1582" s="1" t="s">
        <v>10260</v>
      </c>
      <c r="N1582">
        <v>0</v>
      </c>
      <c r="O1582">
        <v>1</v>
      </c>
      <c r="P1582">
        <v>0</v>
      </c>
      <c r="Q1582">
        <v>0</v>
      </c>
      <c r="R1582" s="19">
        <f>BWscncns[[#This Row],[C fx]]*4+BWscncns[[#This Row],[C fg]]*2+BWscncns[[#This Row],[C fm]]</f>
        <v>2</v>
      </c>
      <c r="S1582">
        <v>9960</v>
      </c>
      <c r="T1582">
        <v>6412462</v>
      </c>
      <c r="U1582" s="13">
        <v>1.553226</v>
      </c>
      <c r="V1582" s="13">
        <v>0.64382099999999998</v>
      </c>
      <c r="W1582">
        <v>1199</v>
      </c>
      <c r="X1582">
        <v>23</v>
      </c>
      <c r="Z1582" s="10">
        <f>IF($N1582&lt;&gt;0,constants!$L$2,IF($O1582&lt;&gt;0,constants!$M$2,IF($P1582&lt;&gt;0,constants!$N$2,0)))</f>
        <v>9721.3799999999992</v>
      </c>
      <c r="AA1582" s="10">
        <f>IF($N1582&lt;&gt;0,constants!$L$2,IF($O1582&lt;&gt;0,constants!$M$2,IF($P1582&lt;&gt;0,constants!$P$2,0)))</f>
        <v>9721.3799999999992</v>
      </c>
      <c r="AB1582" s="11">
        <f>constants!$O$2</f>
        <v>4861.32</v>
      </c>
      <c r="AC1582" s="11">
        <f>VLOOKUP(BWscncns[[#This Row],[scanner]],[0]!ScnrAvgBW,2,FALSE)/1000</f>
        <v>8853.6095214723919</v>
      </c>
      <c r="AD1582" s="8">
        <f>(1+$F1582)*Z1582</f>
        <v>14401.144848553609</v>
      </c>
      <c r="AE1582" s="8">
        <f>(1+$F1582)*AA1582</f>
        <v>14401.144848553609</v>
      </c>
      <c r="AF1582" s="8">
        <f>(1+$F1582)*AB1582</f>
        <v>7201.5056993112739</v>
      </c>
      <c r="AG1582" s="8">
        <f>(1+$F1582)*AC1582</f>
        <v>13115.639256078595</v>
      </c>
      <c r="AH1582" s="8">
        <f>(1+$F1582)*$T1582/1000</f>
        <v>9499.3503080679675</v>
      </c>
      <c r="AI1582" s="8">
        <f>(1+BWscncns[[#This Row],[pid_error]]*K_p)*BWscncns[[#This Row],[dbw]]/1000</f>
        <v>7955.9061540339844</v>
      </c>
      <c r="AJ1582" s="13">
        <f>BWscncns[[#This Row],[Torflow prgrssv alt vote]]/VLOOKUP(BWscncns[[#This Row],[class]],AltBWtotl,2,FALSE)*100</f>
        <v>2.7792351403946591E-2</v>
      </c>
      <c r="AK1582">
        <f>IF(D1582=E1582,1,0)</f>
        <v>0</v>
      </c>
    </row>
    <row r="1583" spans="1:37">
      <c r="A1583" s="1" t="s">
        <v>7178</v>
      </c>
      <c r="B1583" s="1" t="s">
        <v>7179</v>
      </c>
      <c r="C1583">
        <v>10600</v>
      </c>
      <c r="D1583">
        <v>1524426752</v>
      </c>
      <c r="E1583">
        <v>1525006418</v>
      </c>
      <c r="F1583" s="2">
        <v>0.52800740372400001</v>
      </c>
      <c r="G1583" s="2">
        <v>0.52800740372400001</v>
      </c>
      <c r="H1583">
        <v>9613391</v>
      </c>
      <c r="I1583" s="2">
        <v>0.37324307470099999</v>
      </c>
      <c r="J1583" s="2">
        <v>0</v>
      </c>
      <c r="K1583">
        <v>2</v>
      </c>
      <c r="L1583" s="1" t="s">
        <v>11703</v>
      </c>
      <c r="M1583" s="1" t="s">
        <v>7179</v>
      </c>
      <c r="N1583">
        <v>0</v>
      </c>
      <c r="O1583">
        <v>1</v>
      </c>
      <c r="P1583">
        <v>0</v>
      </c>
      <c r="Q1583">
        <v>0</v>
      </c>
      <c r="R1583" s="19">
        <f>BWscncns[[#This Row],[C fx]]*4+BWscncns[[#This Row],[C fg]]*2+BWscncns[[#This Row],[C fm]]</f>
        <v>2</v>
      </c>
      <c r="S1583">
        <v>11100</v>
      </c>
      <c r="T1583">
        <v>6291456</v>
      </c>
      <c r="U1583" s="13">
        <v>1.764297</v>
      </c>
      <c r="V1583" s="13">
        <v>0.56679800000000002</v>
      </c>
      <c r="W1583">
        <v>745</v>
      </c>
      <c r="X1583">
        <v>14</v>
      </c>
      <c r="Z1583" s="10">
        <f>IF($N1583&lt;&gt;0,constants!$L$2,IF($O1583&lt;&gt;0,constants!$M$2,IF($P1583&lt;&gt;0,constants!$N$2,0)))</f>
        <v>9721.3799999999992</v>
      </c>
      <c r="AA1583" s="10">
        <f>IF($N1583&lt;&gt;0,constants!$L$2,IF($O1583&lt;&gt;0,constants!$M$2,IF($P1583&lt;&gt;0,constants!$P$2,0)))</f>
        <v>9721.3799999999992</v>
      </c>
      <c r="AB1583" s="11">
        <f>constants!$O$2</f>
        <v>4861.32</v>
      </c>
      <c r="AC1583" s="11">
        <f>VLOOKUP(BWscncns[[#This Row],[scanner]],[0]!ScnrAvgBW,2,FALSE)/1000</f>
        <v>8853.6095214723919</v>
      </c>
      <c r="AD1583" s="8">
        <f>(1+$F1583)*Z1583</f>
        <v>14854.340614414419</v>
      </c>
      <c r="AE1583" s="8">
        <f>(1+$F1583)*AA1583</f>
        <v>14854.340614414419</v>
      </c>
      <c r="AF1583" s="8">
        <f>(1+$F1583)*AB1583</f>
        <v>7428.1329518715556</v>
      </c>
      <c r="AG1583" s="8">
        <f>(1+$F1583)*AC1583</f>
        <v>13528.380898491117</v>
      </c>
      <c r="AH1583" s="8">
        <f>(1+$F1583)*$T1583/1000</f>
        <v>9613.3913482037824</v>
      </c>
      <c r="AI1583" s="8">
        <f>(1+BWscncns[[#This Row],[pid_error]]*K_p)*BWscncns[[#This Row],[dbw]]/1000</f>
        <v>7952.4236741018913</v>
      </c>
      <c r="AJ1583" s="13">
        <f>BWscncns[[#This Row],[Torflow prgrssv alt vote]]/VLOOKUP(BWscncns[[#This Row],[class]],AltBWtotl,2,FALSE)*100</f>
        <v>2.7780186063612496E-2</v>
      </c>
      <c r="AK1583">
        <f>IF(D1583=E1583,1,0)</f>
        <v>0</v>
      </c>
    </row>
    <row r="1584" spans="1:37">
      <c r="A1584" s="1" t="s">
        <v>9714</v>
      </c>
      <c r="B1584" s="1" t="s">
        <v>9715</v>
      </c>
      <c r="C1584">
        <v>13400</v>
      </c>
      <c r="D1584">
        <v>1524281377</v>
      </c>
      <c r="E1584">
        <v>1524995995</v>
      </c>
      <c r="F1584" s="2">
        <v>1.2931609851899999</v>
      </c>
      <c r="G1584" s="2">
        <v>1.2931609851899999</v>
      </c>
      <c r="H1584">
        <v>11074096</v>
      </c>
      <c r="I1584" s="2">
        <v>-0.130323828758</v>
      </c>
      <c r="J1584" s="2">
        <v>0</v>
      </c>
      <c r="K1584">
        <v>1</v>
      </c>
      <c r="L1584" s="1" t="s">
        <v>11553</v>
      </c>
      <c r="M1584" s="1" t="s">
        <v>9715</v>
      </c>
      <c r="N1584">
        <v>0</v>
      </c>
      <c r="O1584">
        <v>1</v>
      </c>
      <c r="P1584">
        <v>0</v>
      </c>
      <c r="Q1584">
        <v>0</v>
      </c>
      <c r="R1584" s="19">
        <f>BWscncns[[#This Row],[C fx]]*4+BWscncns[[#This Row],[C fg]]*2+BWscncns[[#This Row],[C fm]]</f>
        <v>2</v>
      </c>
      <c r="S1584">
        <v>9830</v>
      </c>
      <c r="T1584">
        <v>4829184</v>
      </c>
      <c r="U1584" s="13">
        <v>2.0355409999999998</v>
      </c>
      <c r="V1584" s="13">
        <v>0.49126999999999998</v>
      </c>
      <c r="W1584">
        <v>388</v>
      </c>
      <c r="X1584">
        <v>7</v>
      </c>
      <c r="Z1584" s="10">
        <f>IF($N1584&lt;&gt;0,constants!$L$2,IF($O1584&lt;&gt;0,constants!$M$2,IF($P1584&lt;&gt;0,constants!$N$2,0)))</f>
        <v>9721.3799999999992</v>
      </c>
      <c r="AA1584" s="10">
        <f>IF($N1584&lt;&gt;0,constants!$L$2,IF($O1584&lt;&gt;0,constants!$M$2,IF($P1584&lt;&gt;0,constants!$P$2,0)))</f>
        <v>9721.3799999999992</v>
      </c>
      <c r="AB1584" s="11">
        <f>constants!$O$2</f>
        <v>4861.32</v>
      </c>
      <c r="AC1584" s="11">
        <f>VLOOKUP(BWscncns[[#This Row],[scanner]],[0]!ScnrAvgBW,2,FALSE)/1000</f>
        <v>11818.828055288463</v>
      </c>
      <c r="AD1584" s="8">
        <f>(1+$F1584)*Z1584</f>
        <v>22292.689338206361</v>
      </c>
      <c r="AE1584" s="8">
        <f>(1+$F1584)*AA1584</f>
        <v>22292.689338206361</v>
      </c>
      <c r="AF1584" s="8">
        <f>(1+$F1584)*AB1584</f>
        <v>11147.789360523851</v>
      </c>
      <c r="AG1584" s="8">
        <f>(1+$F1584)*AC1584</f>
        <v>27102.475387056504</v>
      </c>
      <c r="AH1584" s="8">
        <f>(1+$F1584)*$T1584/1000</f>
        <v>11074.096339103786</v>
      </c>
      <c r="AI1584" s="8">
        <f>(1+BWscncns[[#This Row],[pid_error]]*K_p)*BWscncns[[#This Row],[dbw]]/1000</f>
        <v>7951.6401695518935</v>
      </c>
      <c r="AJ1584" s="13">
        <f>BWscncns[[#This Row],[Torflow prgrssv alt vote]]/VLOOKUP(BWscncns[[#This Row],[class]],AltBWtotl,2,FALSE)*100</f>
        <v>2.7777449048700741E-2</v>
      </c>
      <c r="AK1584">
        <f>IF(D1584=E1584,1,0)</f>
        <v>0</v>
      </c>
    </row>
    <row r="1585" spans="1:37">
      <c r="A1585" s="1" t="s">
        <v>2266</v>
      </c>
      <c r="B1585" s="1" t="s">
        <v>49</v>
      </c>
      <c r="C1585">
        <v>7690</v>
      </c>
      <c r="D1585">
        <v>1524164308</v>
      </c>
      <c r="E1585">
        <v>1525003372</v>
      </c>
      <c r="F1585" s="2">
        <v>0.144602962089</v>
      </c>
      <c r="G1585" s="2">
        <v>0.144602962089</v>
      </c>
      <c r="H1585">
        <v>9057374</v>
      </c>
      <c r="I1585" s="2">
        <v>-1.0785782152900001</v>
      </c>
      <c r="J1585" s="2">
        <v>0</v>
      </c>
      <c r="K1585">
        <v>2</v>
      </c>
      <c r="L1585" s="1" t="s">
        <v>11569</v>
      </c>
      <c r="M1585" s="1" t="s">
        <v>49</v>
      </c>
      <c r="N1585">
        <v>0</v>
      </c>
      <c r="O1585">
        <v>1</v>
      </c>
      <c r="P1585">
        <v>0</v>
      </c>
      <c r="Q1585">
        <v>0</v>
      </c>
      <c r="R1585" s="19">
        <f>BWscncns[[#This Row],[C fx]]*4+BWscncns[[#This Row],[C fg]]*2+BWscncns[[#This Row],[C fm]]</f>
        <v>2</v>
      </c>
      <c r="S1585">
        <v>7880</v>
      </c>
      <c r="T1585">
        <v>7400448</v>
      </c>
      <c r="U1585" s="13">
        <v>1.0648</v>
      </c>
      <c r="V1585" s="13">
        <v>0.93914299999999995</v>
      </c>
      <c r="W1585">
        <v>2893</v>
      </c>
      <c r="X1585">
        <v>57</v>
      </c>
      <c r="Z1585" s="10">
        <f>IF($N1585&lt;&gt;0,constants!$L$2,IF($O1585&lt;&gt;0,constants!$M$2,IF($P1585&lt;&gt;0,constants!$N$2,0)))</f>
        <v>9721.3799999999992</v>
      </c>
      <c r="AA1585" s="10">
        <f>IF($N1585&lt;&gt;0,constants!$L$2,IF($O1585&lt;&gt;0,constants!$M$2,IF($P1585&lt;&gt;0,constants!$P$2,0)))</f>
        <v>9721.3799999999992</v>
      </c>
      <c r="AB1585" s="11">
        <f>constants!$O$2</f>
        <v>4861.32</v>
      </c>
      <c r="AC1585" s="11">
        <f>VLOOKUP(BWscncns[[#This Row],[scanner]],[0]!ScnrAvgBW,2,FALSE)/1000</f>
        <v>8853.6095214723919</v>
      </c>
      <c r="AD1585" s="8">
        <f>(1+$F1585)*Z1585</f>
        <v>11127.120343592762</v>
      </c>
      <c r="AE1585" s="8">
        <f>(1+$F1585)*AA1585</f>
        <v>11127.120343592762</v>
      </c>
      <c r="AF1585" s="8">
        <f>(1+$F1585)*AB1585</f>
        <v>5564.2812716624967</v>
      </c>
      <c r="AG1585" s="8">
        <f>(1+$F1585)*AC1585</f>
        <v>10133.867683456672</v>
      </c>
      <c r="AH1585" s="8">
        <f>(1+$F1585)*$T1585/1000</f>
        <v>8470.5747015856159</v>
      </c>
      <c r="AI1585" s="8">
        <f>(1+BWscncns[[#This Row],[pid_error]]*K_p)*BWscncns[[#This Row],[dbw]]/1000</f>
        <v>7935.5113507928072</v>
      </c>
      <c r="AJ1585" s="13">
        <f>BWscncns[[#This Row],[Torflow prgrssv alt vote]]/VLOOKUP(BWscncns[[#This Row],[class]],AltBWtotl,2,FALSE)*100</f>
        <v>2.7721106277682029E-2</v>
      </c>
      <c r="AK1585">
        <f>IF(D1585=E1585,1,0)</f>
        <v>0</v>
      </c>
    </row>
    <row r="1586" spans="1:37">
      <c r="A1586" s="1" t="s">
        <v>516</v>
      </c>
      <c r="B1586" s="1" t="s">
        <v>517</v>
      </c>
      <c r="C1586">
        <v>4720</v>
      </c>
      <c r="D1586">
        <v>1524277444</v>
      </c>
      <c r="E1586">
        <v>1524999429</v>
      </c>
      <c r="F1586" s="2">
        <v>1.7830192096599999</v>
      </c>
      <c r="G1586" s="2">
        <v>1.7830192096599999</v>
      </c>
      <c r="H1586">
        <v>11672828</v>
      </c>
      <c r="I1586" s="2">
        <v>0.53387228143300003</v>
      </c>
      <c r="J1586" s="2">
        <v>0</v>
      </c>
      <c r="K1586">
        <v>1</v>
      </c>
      <c r="L1586" s="1" t="s">
        <v>11542</v>
      </c>
      <c r="M1586" s="1" t="s">
        <v>517</v>
      </c>
      <c r="N1586">
        <v>0</v>
      </c>
      <c r="O1586">
        <v>1</v>
      </c>
      <c r="P1586">
        <v>0</v>
      </c>
      <c r="Q1586">
        <v>0</v>
      </c>
      <c r="R1586" s="19">
        <f>BWscncns[[#This Row],[C fx]]*4+BWscncns[[#This Row],[C fg]]*2+BWscncns[[#This Row],[C fm]]</f>
        <v>2</v>
      </c>
      <c r="S1586">
        <v>6930</v>
      </c>
      <c r="T1586">
        <v>4194304</v>
      </c>
      <c r="U1586" s="13">
        <v>1.6522410000000001</v>
      </c>
      <c r="V1586" s="13">
        <v>0.60523899999999997</v>
      </c>
      <c r="W1586">
        <v>938</v>
      </c>
      <c r="X1586">
        <v>18</v>
      </c>
      <c r="Z1586" s="10">
        <f>IF($N1586&lt;&gt;0,constants!$L$2,IF($O1586&lt;&gt;0,constants!$M$2,IF($P1586&lt;&gt;0,constants!$N$2,0)))</f>
        <v>9721.3799999999992</v>
      </c>
      <c r="AA1586" s="10">
        <f>IF($N1586&lt;&gt;0,constants!$L$2,IF($O1586&lt;&gt;0,constants!$M$2,IF($P1586&lt;&gt;0,constants!$P$2,0)))</f>
        <v>9721.3799999999992</v>
      </c>
      <c r="AB1586" s="11">
        <f>constants!$O$2</f>
        <v>4861.32</v>
      </c>
      <c r="AC1586" s="11">
        <f>VLOOKUP(BWscncns[[#This Row],[scanner]],[0]!ScnrAvgBW,2,FALSE)/1000</f>
        <v>11818.828055288463</v>
      </c>
      <c r="AD1586" s="8">
        <f>(1+$F1586)*Z1586</f>
        <v>27054.787284404527</v>
      </c>
      <c r="AE1586" s="8">
        <f>(1+$F1586)*AA1586</f>
        <v>27054.787284404527</v>
      </c>
      <c r="AF1586" s="8">
        <f>(1+$F1586)*AB1586</f>
        <v>13529.14694430435</v>
      </c>
      <c r="AG1586" s="8">
        <f>(1+$F1586)*AC1586</f>
        <v>32892.025513536333</v>
      </c>
      <c r="AH1586" s="8">
        <f>(1+$F1586)*$T1586/1000</f>
        <v>11672.828603153775</v>
      </c>
      <c r="AI1586" s="8">
        <f>(1+BWscncns[[#This Row],[pid_error]]*K_p)*BWscncns[[#This Row],[dbw]]/1000</f>
        <v>7933.5663015768878</v>
      </c>
      <c r="AJ1586" s="13">
        <f>BWscncns[[#This Row],[Torflow prgrssv alt vote]]/VLOOKUP(BWscncns[[#This Row],[class]],AltBWtotl,2,FALSE)*100</f>
        <v>2.7714311641061105E-2</v>
      </c>
      <c r="AK1586">
        <f>IF(D1586=E1586,1,0)</f>
        <v>0</v>
      </c>
    </row>
    <row r="1587" spans="1:37">
      <c r="A1587" s="1" t="s">
        <v>8347</v>
      </c>
      <c r="B1587" s="1" t="s">
        <v>8348</v>
      </c>
      <c r="C1587">
        <v>8950</v>
      </c>
      <c r="D1587">
        <v>1525006418</v>
      </c>
      <c r="E1587">
        <v>1525006418</v>
      </c>
      <c r="F1587" s="2">
        <v>0.29651233675700001</v>
      </c>
      <c r="G1587" s="2">
        <v>0.29651233675700001</v>
      </c>
      <c r="H1587">
        <v>8954389</v>
      </c>
      <c r="I1587" s="2">
        <v>-0.81214852102299995</v>
      </c>
      <c r="J1587" s="2">
        <v>0</v>
      </c>
      <c r="K1587">
        <v>2</v>
      </c>
      <c r="L1587" s="1" t="s">
        <v>11703</v>
      </c>
      <c r="M1587" s="1" t="s">
        <v>8348</v>
      </c>
      <c r="N1587">
        <v>0</v>
      </c>
      <c r="O1587">
        <v>0</v>
      </c>
      <c r="P1587">
        <v>1</v>
      </c>
      <c r="Q1587">
        <v>0</v>
      </c>
      <c r="R1587" s="19">
        <f>BWscncns[[#This Row],[C fx]]*4+BWscncns[[#This Row],[C fg]]*2+BWscncns[[#This Row],[C fm]]</f>
        <v>1</v>
      </c>
      <c r="S1587">
        <v>13800</v>
      </c>
      <c r="T1587">
        <v>6906521</v>
      </c>
      <c r="U1587" s="13">
        <v>1.9981120000000001</v>
      </c>
      <c r="V1587" s="13">
        <v>0.50047299999999995</v>
      </c>
      <c r="W1587">
        <v>431</v>
      </c>
      <c r="X1587">
        <v>8</v>
      </c>
      <c r="Z1587" s="10">
        <f>IF($N1587&lt;&gt;0,constants!$L$2,IF($O1587&lt;&gt;0,constants!$M$2,IF($P1587&lt;&gt;0,constants!$N$2,0)))</f>
        <v>1117.99</v>
      </c>
      <c r="AA1587" s="10">
        <f>IF($N1587&lt;&gt;0,constants!$L$2,IF($O1587&lt;&gt;0,constants!$M$2,IF($P1587&lt;&gt;0,constants!$P$2,0)))</f>
        <v>4051.45</v>
      </c>
      <c r="AB1587" s="11">
        <f>constants!$O$2</f>
        <v>4861.32</v>
      </c>
      <c r="AC1587" s="11">
        <f>VLOOKUP(BWscncns[[#This Row],[scanner]],[0]!ScnrAvgBW,2,FALSE)/1000</f>
        <v>8853.6095214723919</v>
      </c>
      <c r="AD1587" s="8">
        <f>(1+$F1587)*Z1587</f>
        <v>1449.4878273709585</v>
      </c>
      <c r="AE1587" s="8">
        <f>(1+$F1587)*AA1587</f>
        <v>5252.7549067541468</v>
      </c>
      <c r="AF1587" s="8">
        <f>(1+$F1587)*AB1587</f>
        <v>6302.7613529235387</v>
      </c>
      <c r="AG1587" s="8">
        <f>(1+$F1587)*AC1587</f>
        <v>11478.813969418195</v>
      </c>
      <c r="AH1587" s="8">
        <f>(1+$F1587)*$T1587/1000</f>
        <v>8954.389680571292</v>
      </c>
      <c r="AI1587" s="8">
        <f>(1+BWscncns[[#This Row],[pid_error]]*K_p)*BWscncns[[#This Row],[dbw]]/1000</f>
        <v>7930.4553402856454</v>
      </c>
      <c r="AJ1587" s="13">
        <f>BWscncns[[#This Row],[Torflow prgrssv alt vote]]/VLOOKUP(BWscncns[[#This Row],[class]],AltBWtotl,2,FALSE)*100</f>
        <v>0.15640975028103291</v>
      </c>
      <c r="AK1587">
        <f>IF(D1587=E1587,1,0)</f>
        <v>1</v>
      </c>
    </row>
    <row r="1588" spans="1:37">
      <c r="A1588" s="1" t="s">
        <v>1503</v>
      </c>
      <c r="B1588" s="1" t="s">
        <v>1504</v>
      </c>
      <c r="C1588">
        <v>4210</v>
      </c>
      <c r="D1588">
        <v>1524716282</v>
      </c>
      <c r="E1588">
        <v>1524716282</v>
      </c>
      <c r="F1588" s="2">
        <v>-0.12693203254099999</v>
      </c>
      <c r="G1588" s="2">
        <v>-0.12693203254099999</v>
      </c>
      <c r="H1588">
        <v>4210841</v>
      </c>
      <c r="I1588" s="2">
        <v>-0.62550464402700001</v>
      </c>
      <c r="J1588" s="2">
        <v>0</v>
      </c>
      <c r="K1588">
        <v>3</v>
      </c>
      <c r="L1588" s="1" t="s">
        <v>11803</v>
      </c>
      <c r="M1588" s="1" t="s">
        <v>1504</v>
      </c>
      <c r="N1588">
        <v>0</v>
      </c>
      <c r="O1588">
        <v>1</v>
      </c>
      <c r="P1588">
        <v>0</v>
      </c>
      <c r="Q1588">
        <v>0</v>
      </c>
      <c r="R1588" s="19">
        <f>BWscncns[[#This Row],[C fx]]*4+BWscncns[[#This Row],[C fg]]*2+BWscncns[[#This Row],[C fm]]</f>
        <v>2</v>
      </c>
      <c r="S1588">
        <v>8930</v>
      </c>
      <c r="T1588">
        <v>8462336</v>
      </c>
      <c r="U1588" s="13">
        <v>1.055264</v>
      </c>
      <c r="V1588" s="13">
        <v>0.94762999999999997</v>
      </c>
      <c r="W1588">
        <v>2950</v>
      </c>
      <c r="X1588">
        <v>59</v>
      </c>
      <c r="Z1588" s="10">
        <f>IF($N1588&lt;&gt;0,constants!$L$2,IF($O1588&lt;&gt;0,constants!$M$2,IF($P1588&lt;&gt;0,constants!$N$2,0)))</f>
        <v>9721.3799999999992</v>
      </c>
      <c r="AA1588" s="10">
        <f>IF($N1588&lt;&gt;0,constants!$L$2,IF($O1588&lt;&gt;0,constants!$M$2,IF($P1588&lt;&gt;0,constants!$P$2,0)))</f>
        <v>9721.3799999999992</v>
      </c>
      <c r="AB1588" s="11">
        <f>constants!$O$2</f>
        <v>4861.32</v>
      </c>
      <c r="AC1588" s="11">
        <f>VLOOKUP(BWscncns[[#This Row],[scanner]],[0]!ScnrAvgBW,2,FALSE)/1000</f>
        <v>6440.9193022088357</v>
      </c>
      <c r="AD1588" s="8">
        <f>(1+$F1588)*Z1588</f>
        <v>8487.4254774965739</v>
      </c>
      <c r="AE1588" s="8">
        <f>(1+$F1588)*AA1588</f>
        <v>8487.4254774965739</v>
      </c>
      <c r="AF1588" s="8">
        <f>(1+$F1588)*AB1588</f>
        <v>4244.2627715677863</v>
      </c>
      <c r="AG1588" s="8">
        <f>(1+$F1588)*AC1588</f>
        <v>5623.3603237469088</v>
      </c>
      <c r="AH1588" s="8">
        <f>(1+$F1588)*$T1588/1000</f>
        <v>7388.1944914751248</v>
      </c>
      <c r="AI1588" s="8">
        <f>(1+BWscncns[[#This Row],[pid_error]]*K_p)*BWscncns[[#This Row],[dbw]]/1000</f>
        <v>7925.2652457375616</v>
      </c>
      <c r="AJ1588" s="13">
        <f>BWscncns[[#This Row],[Torflow prgrssv alt vote]]/VLOOKUP(BWscncns[[#This Row],[class]],AltBWtotl,2,FALSE)*100</f>
        <v>2.7685313578936742E-2</v>
      </c>
      <c r="AK1588">
        <f>IF(D1588=E1588,1,0)</f>
        <v>1</v>
      </c>
    </row>
    <row r="1589" spans="1:37">
      <c r="A1589" s="1" t="s">
        <v>7631</v>
      </c>
      <c r="B1589" s="1" t="s">
        <v>49</v>
      </c>
      <c r="C1589">
        <v>10400</v>
      </c>
      <c r="D1589">
        <v>1524710324</v>
      </c>
      <c r="E1589">
        <v>1524950825</v>
      </c>
      <c r="F1589" s="2">
        <v>1.0098236756500001</v>
      </c>
      <c r="G1589" s="2">
        <v>1.0098236756500001</v>
      </c>
      <c r="H1589">
        <v>10537264</v>
      </c>
      <c r="I1589" s="2">
        <v>-1.4305903006200001E-3</v>
      </c>
      <c r="J1589" s="2">
        <v>0</v>
      </c>
      <c r="K1589">
        <v>2</v>
      </c>
      <c r="L1589" s="1" t="s">
        <v>11581</v>
      </c>
      <c r="M1589" s="1" t="s">
        <v>49</v>
      </c>
      <c r="N1589">
        <v>0</v>
      </c>
      <c r="O1589">
        <v>1</v>
      </c>
      <c r="P1589">
        <v>0</v>
      </c>
      <c r="Q1589">
        <v>0</v>
      </c>
      <c r="R1589" s="19">
        <f>BWscncns[[#This Row],[C fx]]*4+BWscncns[[#This Row],[C fg]]*2+BWscncns[[#This Row],[C fm]]</f>
        <v>2</v>
      </c>
      <c r="S1589">
        <v>9430</v>
      </c>
      <c r="T1589">
        <v>5242880</v>
      </c>
      <c r="U1589" s="13">
        <v>1.79863</v>
      </c>
      <c r="V1589" s="13">
        <v>0.555979</v>
      </c>
      <c r="W1589">
        <v>670</v>
      </c>
      <c r="X1589">
        <v>13</v>
      </c>
      <c r="Z1589" s="10">
        <f>IF($N1589&lt;&gt;0,constants!$L$2,IF($O1589&lt;&gt;0,constants!$M$2,IF($P1589&lt;&gt;0,constants!$N$2,0)))</f>
        <v>9721.3799999999992</v>
      </c>
      <c r="AA1589" s="10">
        <f>IF($N1589&lt;&gt;0,constants!$L$2,IF($O1589&lt;&gt;0,constants!$M$2,IF($P1589&lt;&gt;0,constants!$P$2,0)))</f>
        <v>9721.3799999999992</v>
      </c>
      <c r="AB1589" s="11">
        <f>constants!$O$2</f>
        <v>4861.32</v>
      </c>
      <c r="AC1589" s="11">
        <f>VLOOKUP(BWscncns[[#This Row],[scanner]],[0]!ScnrAvgBW,2,FALSE)/1000</f>
        <v>8853.6095214723919</v>
      </c>
      <c r="AD1589" s="8">
        <f>(1+$F1589)*Z1589</f>
        <v>19538.259683990393</v>
      </c>
      <c r="AE1589" s="8">
        <f>(1+$F1589)*AA1589</f>
        <v>19538.259683990393</v>
      </c>
      <c r="AF1589" s="8">
        <f>(1+$F1589)*AB1589</f>
        <v>9770.396030910857</v>
      </c>
      <c r="AG1589" s="8">
        <f>(1+$F1589)*AC1589</f>
        <v>17794.19403121548</v>
      </c>
      <c r="AH1589" s="8">
        <f>(1+$F1589)*$T1589/1000</f>
        <v>10537.264352591872</v>
      </c>
      <c r="AI1589" s="8">
        <f>(1+BWscncns[[#This Row],[pid_error]]*K_p)*BWscncns[[#This Row],[dbw]]/1000</f>
        <v>7890.0721762959365</v>
      </c>
      <c r="AJ1589" s="13">
        <f>BWscncns[[#This Row],[Torflow prgrssv alt vote]]/VLOOKUP(BWscncns[[#This Row],[class]],AltBWtotl,2,FALSE)*100</f>
        <v>2.7562373698303631E-2</v>
      </c>
      <c r="AK1589">
        <f>IF(D1589=E1589,1,0)</f>
        <v>0</v>
      </c>
    </row>
    <row r="1590" spans="1:37">
      <c r="A1590" s="1" t="s">
        <v>8179</v>
      </c>
      <c r="B1590" s="1" t="s">
        <v>8180</v>
      </c>
      <c r="C1590">
        <v>9140</v>
      </c>
      <c r="D1590">
        <v>1523867289</v>
      </c>
      <c r="E1590">
        <v>1524942111</v>
      </c>
      <c r="F1590" s="2">
        <v>0.56712094848700001</v>
      </c>
      <c r="G1590" s="2">
        <v>0.56712094848700001</v>
      </c>
      <c r="H1590">
        <v>9628391</v>
      </c>
      <c r="I1590" s="2">
        <v>-0.833678946463</v>
      </c>
      <c r="J1590" s="2">
        <v>0</v>
      </c>
      <c r="K1590">
        <v>2</v>
      </c>
      <c r="L1590" s="1" t="s">
        <v>11587</v>
      </c>
      <c r="M1590" s="1" t="s">
        <v>8180</v>
      </c>
      <c r="N1590">
        <v>0</v>
      </c>
      <c r="O1590">
        <v>1</v>
      </c>
      <c r="P1590">
        <v>0</v>
      </c>
      <c r="Q1590">
        <v>0</v>
      </c>
      <c r="R1590" s="19">
        <f>BWscncns[[#This Row],[C fx]]*4+BWscncns[[#This Row],[C fg]]*2+BWscncns[[#This Row],[C fm]]</f>
        <v>2</v>
      </c>
      <c r="S1590">
        <v>9130</v>
      </c>
      <c r="T1590">
        <v>6144000</v>
      </c>
      <c r="U1590" s="13">
        <v>1.486003</v>
      </c>
      <c r="V1590" s="13">
        <v>0.67294600000000004</v>
      </c>
      <c r="W1590">
        <v>1419</v>
      </c>
      <c r="X1590">
        <v>28</v>
      </c>
      <c r="Z1590" s="10">
        <f>IF($N1590&lt;&gt;0,constants!$L$2,IF($O1590&lt;&gt;0,constants!$M$2,IF($P1590&lt;&gt;0,constants!$N$2,0)))</f>
        <v>9721.3799999999992</v>
      </c>
      <c r="AA1590" s="10">
        <f>IF($N1590&lt;&gt;0,constants!$L$2,IF($O1590&lt;&gt;0,constants!$M$2,IF($P1590&lt;&gt;0,constants!$P$2,0)))</f>
        <v>9721.3799999999992</v>
      </c>
      <c r="AB1590" s="11">
        <f>constants!$O$2</f>
        <v>4861.32</v>
      </c>
      <c r="AC1590" s="11">
        <f>VLOOKUP(BWscncns[[#This Row],[scanner]],[0]!ScnrAvgBW,2,FALSE)/1000</f>
        <v>8853.6095214723919</v>
      </c>
      <c r="AD1590" s="8">
        <f>(1+$F1590)*Z1590</f>
        <v>15234.578246202553</v>
      </c>
      <c r="AE1590" s="8">
        <f>(1+$F1590)*AA1590</f>
        <v>15234.578246202553</v>
      </c>
      <c r="AF1590" s="8">
        <f>(1+$F1590)*AB1590</f>
        <v>7618.2764092988227</v>
      </c>
      <c r="AG1590" s="8">
        <f>(1+$F1590)*AC1590</f>
        <v>13874.67695082335</v>
      </c>
      <c r="AH1590" s="8">
        <f>(1+$F1590)*$T1590/1000</f>
        <v>9628.3911075041287</v>
      </c>
      <c r="AI1590" s="8">
        <f>(1+BWscncns[[#This Row],[pid_error]]*K_p)*BWscncns[[#This Row],[dbw]]/1000</f>
        <v>7886.1955537520644</v>
      </c>
      <c r="AJ1590" s="13">
        <f>BWscncns[[#This Row],[Torflow prgrssv alt vote]]/VLOOKUP(BWscncns[[#This Row],[class]],AltBWtotl,2,FALSE)*100</f>
        <v>2.7548831500354864E-2</v>
      </c>
      <c r="AK1590">
        <f>IF(D1590=E1590,1,0)</f>
        <v>0</v>
      </c>
    </row>
    <row r="1591" spans="1:37">
      <c r="A1591" s="1" t="s">
        <v>10541</v>
      </c>
      <c r="B1591" s="1" t="s">
        <v>10542</v>
      </c>
      <c r="C1591">
        <v>8600</v>
      </c>
      <c r="D1591">
        <v>1524948566</v>
      </c>
      <c r="E1591">
        <v>1524948566</v>
      </c>
      <c r="F1591" s="2">
        <v>0.92062747536400003</v>
      </c>
      <c r="G1591" s="2">
        <v>0.92062747536400003</v>
      </c>
      <c r="H1591">
        <v>8602079</v>
      </c>
      <c r="I1591" s="2">
        <v>-0.11085796181599999</v>
      </c>
      <c r="J1591" s="2">
        <v>0</v>
      </c>
      <c r="K1591">
        <v>1</v>
      </c>
      <c r="L1591" s="1" t="s">
        <v>11560</v>
      </c>
      <c r="M1591" s="1" t="s">
        <v>10542</v>
      </c>
      <c r="N1591">
        <v>1</v>
      </c>
      <c r="O1591">
        <v>0</v>
      </c>
      <c r="P1591">
        <v>0</v>
      </c>
      <c r="Q1591">
        <v>0</v>
      </c>
      <c r="R1591" s="19">
        <f>BWscncns[[#This Row],[C fx]]*4+BWscncns[[#This Row],[C fg]]*2+BWscncns[[#This Row],[C fm]]</f>
        <v>4</v>
      </c>
      <c r="S1591">
        <v>7000</v>
      </c>
      <c r="T1591">
        <v>5398528</v>
      </c>
      <c r="U1591" s="13">
        <v>1.2966500000000001</v>
      </c>
      <c r="V1591" s="13">
        <v>0.77121799999999996</v>
      </c>
      <c r="W1591">
        <v>1998</v>
      </c>
      <c r="X1591">
        <v>39</v>
      </c>
      <c r="Z1591" s="10">
        <f>IF($N1591&lt;&gt;0,constants!$L$2,IF($O1591&lt;&gt;0,constants!$M$2,IF($P1591&lt;&gt;0,constants!$N$2,0)))</f>
        <v>10125.48</v>
      </c>
      <c r="AA1591" s="10">
        <f>IF($N1591&lt;&gt;0,constants!$L$2,IF($O1591&lt;&gt;0,constants!$M$2,IF($P1591&lt;&gt;0,constants!$P$2,0)))</f>
        <v>10125.48</v>
      </c>
      <c r="AB1591" s="11">
        <f>constants!$O$2</f>
        <v>4861.32</v>
      </c>
      <c r="AC1591" s="11">
        <f>VLOOKUP(BWscncns[[#This Row],[scanner]],[0]!ScnrAvgBW,2,FALSE)/1000</f>
        <v>11818.828055288463</v>
      </c>
      <c r="AD1591" s="8">
        <f>(1+$F1591)*Z1591</f>
        <v>19447.275089248673</v>
      </c>
      <c r="AE1591" s="8">
        <f>(1+$F1591)*AA1591</f>
        <v>19447.275089248673</v>
      </c>
      <c r="AF1591" s="8">
        <f>(1+$F1591)*AB1591</f>
        <v>9336.7847585365198</v>
      </c>
      <c r="AG1591" s="8">
        <f>(1+$F1591)*AC1591</f>
        <v>22699.565889589892</v>
      </c>
      <c r="AH1591" s="8">
        <f>(1+$F1591)*$T1591/1000</f>
        <v>10368.561203321864</v>
      </c>
      <c r="AI1591" s="8">
        <f>(1+BWscncns[[#This Row],[pid_error]]*K_p)*BWscncns[[#This Row],[dbw]]/1000</f>
        <v>7883.5446016609321</v>
      </c>
      <c r="AJ1591" s="13">
        <f>BWscncns[[#This Row],[Torflow prgrssv alt vote]]/VLOOKUP(BWscncns[[#This Row],[class]],AltBWtotl,2,FALSE)*100</f>
        <v>6.7567844096893565E-2</v>
      </c>
      <c r="AK1591">
        <f>IF(D1591=E1591,1,0)</f>
        <v>1</v>
      </c>
    </row>
    <row r="1592" spans="1:37">
      <c r="A1592" s="1" t="s">
        <v>4878</v>
      </c>
      <c r="B1592" s="1" t="s">
        <v>4879</v>
      </c>
      <c r="C1592">
        <v>22500</v>
      </c>
      <c r="D1592">
        <v>1524538819</v>
      </c>
      <c r="E1592">
        <v>1524957136</v>
      </c>
      <c r="F1592" s="2">
        <v>0.91117841197500005</v>
      </c>
      <c r="G1592" s="2">
        <v>0.91117841197500005</v>
      </c>
      <c r="H1592">
        <v>25141586</v>
      </c>
      <c r="I1592" s="2">
        <v>0.36430795650999998</v>
      </c>
      <c r="J1592" s="2">
        <v>0</v>
      </c>
      <c r="K1592">
        <v>1</v>
      </c>
      <c r="L1592" s="1" t="s">
        <v>11637</v>
      </c>
      <c r="M1592" s="1" t="s">
        <v>4879</v>
      </c>
      <c r="N1592">
        <v>0</v>
      </c>
      <c r="O1592">
        <v>1</v>
      </c>
      <c r="P1592">
        <v>0</v>
      </c>
      <c r="Q1592">
        <v>0</v>
      </c>
      <c r="R1592" s="19">
        <f>BWscncns[[#This Row],[C fx]]*4+BWscncns[[#This Row],[C fg]]*2+BWscncns[[#This Row],[C fm]]</f>
        <v>2</v>
      </c>
      <c r="S1592">
        <v>19400</v>
      </c>
      <c r="T1592">
        <v>5412864</v>
      </c>
      <c r="U1592" s="13">
        <v>3.5840550000000002</v>
      </c>
      <c r="V1592" s="13">
        <v>0.27901399999999998</v>
      </c>
      <c r="W1592">
        <v>27</v>
      </c>
      <c r="X1592">
        <v>0</v>
      </c>
      <c r="Z1592" s="10">
        <f>IF($N1592&lt;&gt;0,constants!$L$2,IF($O1592&lt;&gt;0,constants!$M$2,IF($P1592&lt;&gt;0,constants!$N$2,0)))</f>
        <v>9721.3799999999992</v>
      </c>
      <c r="AA1592" s="10">
        <f>IF($N1592&lt;&gt;0,constants!$L$2,IF($O1592&lt;&gt;0,constants!$M$2,IF($P1592&lt;&gt;0,constants!$P$2,0)))</f>
        <v>9721.3799999999992</v>
      </c>
      <c r="AB1592" s="11">
        <f>constants!$O$2</f>
        <v>4861.32</v>
      </c>
      <c r="AC1592" s="11">
        <f>VLOOKUP(BWscncns[[#This Row],[scanner]],[0]!ScnrAvgBW,2,FALSE)/1000</f>
        <v>11818.828055288463</v>
      </c>
      <c r="AD1592" s="8">
        <f>(1+$F1592)*Z1592</f>
        <v>18579.291590605524</v>
      </c>
      <c r="AE1592" s="8">
        <f>(1+$F1592)*AA1592</f>
        <v>18579.291590605524</v>
      </c>
      <c r="AF1592" s="8">
        <f>(1+$F1592)*AB1592</f>
        <v>9290.8498377023061</v>
      </c>
      <c r="AG1592" s="8">
        <f>(1+$F1592)*AC1592</f>
        <v>22587.88903411178</v>
      </c>
      <c r="AH1592" s="8">
        <f>(1+$F1592)*$T1592/1000</f>
        <v>10344.948823756646</v>
      </c>
      <c r="AI1592" s="8">
        <f>(1+BWscncns[[#This Row],[pid_error]]*K_p)*BWscncns[[#This Row],[dbw]]/1000</f>
        <v>7878.9064118783235</v>
      </c>
      <c r="AJ1592" s="13">
        <f>BWscncns[[#This Row],[Torflow prgrssv alt vote]]/VLOOKUP(BWscncns[[#This Row],[class]],AltBWtotl,2,FALSE)*100</f>
        <v>2.7523368355306891E-2</v>
      </c>
      <c r="AK1592">
        <f>IF(D1592=E1592,1,0)</f>
        <v>0</v>
      </c>
    </row>
    <row r="1593" spans="1:37">
      <c r="A1593" s="1" t="s">
        <v>7877</v>
      </c>
      <c r="B1593" s="1" t="s">
        <v>49</v>
      </c>
      <c r="C1593">
        <v>8100</v>
      </c>
      <c r="D1593">
        <v>1524970278</v>
      </c>
      <c r="E1593">
        <v>1524970278</v>
      </c>
      <c r="F1593" s="2">
        <v>0.17569785120799999</v>
      </c>
      <c r="G1593" s="2">
        <v>0.17569785120799999</v>
      </c>
      <c r="H1593">
        <v>8102345</v>
      </c>
      <c r="I1593" s="2">
        <v>0.67748361502499999</v>
      </c>
      <c r="J1593" s="2">
        <v>0</v>
      </c>
      <c r="K1593">
        <v>5</v>
      </c>
      <c r="L1593" s="1" t="s">
        <v>11743</v>
      </c>
      <c r="M1593" s="1" t="s">
        <v>49</v>
      </c>
      <c r="N1593">
        <v>0</v>
      </c>
      <c r="O1593">
        <v>0</v>
      </c>
      <c r="P1593">
        <v>1</v>
      </c>
      <c r="Q1593">
        <v>0</v>
      </c>
      <c r="R1593" s="19">
        <f>BWscncns[[#This Row],[C fx]]*4+BWscncns[[#This Row],[C fg]]*2+BWscncns[[#This Row],[C fm]]</f>
        <v>1</v>
      </c>
      <c r="S1593">
        <v>5560</v>
      </c>
      <c r="T1593">
        <v>7227660</v>
      </c>
      <c r="U1593" s="13">
        <v>0.76926700000000003</v>
      </c>
      <c r="V1593" s="13">
        <v>1.299939</v>
      </c>
      <c r="W1593">
        <v>4080</v>
      </c>
      <c r="X1593">
        <v>81</v>
      </c>
      <c r="Z1593" s="10">
        <f>IF($N1593&lt;&gt;0,constants!$L$2,IF($O1593&lt;&gt;0,constants!$M$2,IF($P1593&lt;&gt;0,constants!$N$2,0)))</f>
        <v>1117.99</v>
      </c>
      <c r="AA1593" s="10">
        <f>IF($N1593&lt;&gt;0,constants!$L$2,IF($O1593&lt;&gt;0,constants!$M$2,IF($P1593&lt;&gt;0,constants!$P$2,0)))</f>
        <v>4051.45</v>
      </c>
      <c r="AB1593" s="11">
        <f>constants!$O$2</f>
        <v>4861.32</v>
      </c>
      <c r="AC1593" s="11">
        <f>VLOOKUP(BWscncns[[#This Row],[scanner]],[0]!ScnrAvgBW,2,FALSE)/1000</f>
        <v>3794.4265750962772</v>
      </c>
      <c r="AD1593" s="8">
        <f>(1+$F1593)*Z1593</f>
        <v>1314.4184406720319</v>
      </c>
      <c r="AE1593" s="8">
        <f>(1+$F1593)*AA1593</f>
        <v>4763.2810592766518</v>
      </c>
      <c r="AF1593" s="8">
        <f>(1+$F1593)*AB1593</f>
        <v>5715.4434780344745</v>
      </c>
      <c r="AG1593" s="8">
        <f>(1+$F1593)*AC1593</f>
        <v>4461.0991709072241</v>
      </c>
      <c r="AH1593" s="8">
        <f>(1+$F1593)*$T1593/1000</f>
        <v>8497.5443312620137</v>
      </c>
      <c r="AI1593" s="8">
        <f>(1+BWscncns[[#This Row],[pid_error]]*K_p)*BWscncns[[#This Row],[dbw]]/1000</f>
        <v>7862.6021656310068</v>
      </c>
      <c r="AJ1593" s="13">
        <f>BWscncns[[#This Row],[Torflow prgrssv alt vote]]/VLOOKUP(BWscncns[[#This Row],[class]],AltBWtotl,2,FALSE)*100</f>
        <v>0.15507150453748839</v>
      </c>
      <c r="AK1593">
        <f>IF(D1593=E1593,1,0)</f>
        <v>1</v>
      </c>
    </row>
    <row r="1594" spans="1:37">
      <c r="A1594" s="1" t="s">
        <v>1428</v>
      </c>
      <c r="B1594" s="1" t="s">
        <v>1429</v>
      </c>
      <c r="C1594">
        <v>5150</v>
      </c>
      <c r="D1594">
        <v>1524109716</v>
      </c>
      <c r="E1594">
        <v>1524918841</v>
      </c>
      <c r="F1594" s="2">
        <v>0.58241098301399996</v>
      </c>
      <c r="G1594" s="2">
        <v>0.58241098301399996</v>
      </c>
      <c r="H1594">
        <v>9874649</v>
      </c>
      <c r="I1594" s="2">
        <v>0.74531751186200002</v>
      </c>
      <c r="J1594" s="2">
        <v>0</v>
      </c>
      <c r="K1594">
        <v>5</v>
      </c>
      <c r="L1594" s="1" t="s">
        <v>11741</v>
      </c>
      <c r="M1594" s="1" t="s">
        <v>1429</v>
      </c>
      <c r="N1594">
        <v>0</v>
      </c>
      <c r="O1594">
        <v>1</v>
      </c>
      <c r="P1594">
        <v>0</v>
      </c>
      <c r="Q1594">
        <v>0</v>
      </c>
      <c r="R1594" s="19">
        <f>BWscncns[[#This Row],[C fx]]*4+BWscncns[[#This Row],[C fg]]*2+BWscncns[[#This Row],[C fm]]</f>
        <v>2</v>
      </c>
      <c r="S1594">
        <v>5150</v>
      </c>
      <c r="T1594">
        <v>6075392</v>
      </c>
      <c r="U1594" s="13">
        <v>0.84768200000000005</v>
      </c>
      <c r="V1594" s="13">
        <v>1.1796880000000001</v>
      </c>
      <c r="W1594">
        <v>3870</v>
      </c>
      <c r="X1594">
        <v>77</v>
      </c>
      <c r="Z1594" s="10">
        <f>IF($N1594&lt;&gt;0,constants!$L$2,IF($O1594&lt;&gt;0,constants!$M$2,IF($P1594&lt;&gt;0,constants!$N$2,0)))</f>
        <v>9721.3799999999992</v>
      </c>
      <c r="AA1594" s="10">
        <f>IF($N1594&lt;&gt;0,constants!$L$2,IF($O1594&lt;&gt;0,constants!$M$2,IF($P1594&lt;&gt;0,constants!$P$2,0)))</f>
        <v>9721.3799999999992</v>
      </c>
      <c r="AB1594" s="11">
        <f>constants!$O$2</f>
        <v>4861.32</v>
      </c>
      <c r="AC1594" s="11">
        <f>VLOOKUP(BWscncns[[#This Row],[scanner]],[0]!ScnrAvgBW,2,FALSE)/1000</f>
        <v>3794.4265750962772</v>
      </c>
      <c r="AD1594" s="8">
        <f>(1+$F1594)*Z1594</f>
        <v>15383.218482052636</v>
      </c>
      <c r="AE1594" s="8">
        <f>(1+$F1594)*AA1594</f>
        <v>15383.218482052636</v>
      </c>
      <c r="AF1594" s="8">
        <f>(1+$F1594)*AB1594</f>
        <v>7692.606159945617</v>
      </c>
      <c r="AG1594" s="8">
        <f>(1+$F1594)*AC1594</f>
        <v>6004.342286672545</v>
      </c>
      <c r="AH1594" s="8">
        <f>(1+$F1594)*$T1594/1000</f>
        <v>9613.7670269153896</v>
      </c>
      <c r="AI1594" s="8">
        <f>(1+BWscncns[[#This Row],[pid_error]]*K_p)*BWscncns[[#This Row],[dbw]]/1000</f>
        <v>7844.5795134576947</v>
      </c>
      <c r="AJ1594" s="13">
        <f>BWscncns[[#This Row],[Torflow prgrssv alt vote]]/VLOOKUP(BWscncns[[#This Row],[class]],AltBWtotl,2,FALSE)*100</f>
        <v>2.7403454268206961E-2</v>
      </c>
      <c r="AK1594">
        <f>IF(D1594=E1594,1,0)</f>
        <v>0</v>
      </c>
    </row>
    <row r="1595" spans="1:37">
      <c r="A1595" s="1" t="s">
        <v>7103</v>
      </c>
      <c r="B1595" s="1" t="s">
        <v>7104</v>
      </c>
      <c r="C1595">
        <v>12900</v>
      </c>
      <c r="D1595">
        <v>1524493258</v>
      </c>
      <c r="E1595">
        <v>1524972207</v>
      </c>
      <c r="F1595" s="2">
        <v>0.98896972387399995</v>
      </c>
      <c r="G1595" s="2">
        <v>0.98896972387399995</v>
      </c>
      <c r="H1595">
        <v>10427929</v>
      </c>
      <c r="I1595" s="2">
        <v>-0.52115411861600003</v>
      </c>
      <c r="J1595" s="2">
        <v>0</v>
      </c>
      <c r="K1595">
        <v>1</v>
      </c>
      <c r="L1595" s="1" t="s">
        <v>11545</v>
      </c>
      <c r="M1595" s="1" t="s">
        <v>7104</v>
      </c>
      <c r="N1595">
        <v>0</v>
      </c>
      <c r="O1595">
        <v>1</v>
      </c>
      <c r="P1595">
        <v>0</v>
      </c>
      <c r="Q1595">
        <v>0</v>
      </c>
      <c r="R1595" s="19">
        <f>BWscncns[[#This Row],[C fx]]*4+BWscncns[[#This Row],[C fg]]*2+BWscncns[[#This Row],[C fm]]</f>
        <v>2</v>
      </c>
      <c r="S1595">
        <v>14500</v>
      </c>
      <c r="T1595">
        <v>5242880</v>
      </c>
      <c r="U1595" s="13">
        <v>2.7656559999999999</v>
      </c>
      <c r="V1595" s="13">
        <v>0.36157800000000001</v>
      </c>
      <c r="W1595">
        <v>80</v>
      </c>
      <c r="X1595">
        <v>1</v>
      </c>
      <c r="Z1595" s="10">
        <f>IF($N1595&lt;&gt;0,constants!$L$2,IF($O1595&lt;&gt;0,constants!$M$2,IF($P1595&lt;&gt;0,constants!$N$2,0)))</f>
        <v>9721.3799999999992</v>
      </c>
      <c r="AA1595" s="10">
        <f>IF($N1595&lt;&gt;0,constants!$L$2,IF($O1595&lt;&gt;0,constants!$M$2,IF($P1595&lt;&gt;0,constants!$P$2,0)))</f>
        <v>9721.3799999999992</v>
      </c>
      <c r="AB1595" s="11">
        <f>constants!$O$2</f>
        <v>4861.32</v>
      </c>
      <c r="AC1595" s="11">
        <f>VLOOKUP(BWscncns[[#This Row],[scanner]],[0]!ScnrAvgBW,2,FALSE)/1000</f>
        <v>11818.828055288463</v>
      </c>
      <c r="AD1595" s="8">
        <f>(1+$F1595)*Z1595</f>
        <v>19335.530494274222</v>
      </c>
      <c r="AE1595" s="8">
        <f>(1+$F1595)*AA1595</f>
        <v>19335.530494274222</v>
      </c>
      <c r="AF1595" s="8">
        <f>(1+$F1595)*AB1595</f>
        <v>9669.0182980631525</v>
      </c>
      <c r="AG1595" s="8">
        <f>(1+$F1595)*AC1595</f>
        <v>23507.291173641377</v>
      </c>
      <c r="AH1595" s="8">
        <f>(1+$F1595)*$T1595/1000</f>
        <v>10427.929585904516</v>
      </c>
      <c r="AI1595" s="8">
        <f>(1+BWscncns[[#This Row],[pid_error]]*K_p)*BWscncns[[#This Row],[dbw]]/1000</f>
        <v>7835.4047929522585</v>
      </c>
      <c r="AJ1595" s="13">
        <f>BWscncns[[#This Row],[Torflow prgrssv alt vote]]/VLOOKUP(BWscncns[[#This Row],[class]],AltBWtotl,2,FALSE)*100</f>
        <v>2.7371404235013597E-2</v>
      </c>
      <c r="AK1595">
        <f>IF(D1595=E1595,1,0)</f>
        <v>0</v>
      </c>
    </row>
    <row r="1596" spans="1:37">
      <c r="A1596" s="1" t="s">
        <v>11047</v>
      </c>
      <c r="B1596" s="1" t="s">
        <v>11048</v>
      </c>
      <c r="C1596">
        <v>10400</v>
      </c>
      <c r="D1596">
        <v>1524246100</v>
      </c>
      <c r="E1596">
        <v>1524962626</v>
      </c>
      <c r="F1596" s="2">
        <v>0.98855407333699996</v>
      </c>
      <c r="G1596" s="2">
        <v>0.98855407333699996</v>
      </c>
      <c r="H1596">
        <v>10425750</v>
      </c>
      <c r="I1596" s="2">
        <v>4.1487276284700003E-2</v>
      </c>
      <c r="J1596" s="2">
        <v>0</v>
      </c>
      <c r="K1596">
        <v>3</v>
      </c>
      <c r="L1596" s="1" t="s">
        <v>11737</v>
      </c>
      <c r="M1596" s="1" t="s">
        <v>11048</v>
      </c>
      <c r="N1596">
        <v>0</v>
      </c>
      <c r="O1596">
        <v>1</v>
      </c>
      <c r="P1596">
        <v>0</v>
      </c>
      <c r="Q1596">
        <v>0</v>
      </c>
      <c r="R1596" s="19">
        <f>BWscncns[[#This Row],[C fx]]*4+BWscncns[[#This Row],[C fg]]*2+BWscncns[[#This Row],[C fm]]</f>
        <v>2</v>
      </c>
      <c r="S1596">
        <v>7640</v>
      </c>
      <c r="T1596">
        <v>5242880</v>
      </c>
      <c r="U1596" s="13">
        <v>1.457214</v>
      </c>
      <c r="V1596" s="13">
        <v>0.68624099999999999</v>
      </c>
      <c r="W1596">
        <v>1513</v>
      </c>
      <c r="X1596">
        <v>30</v>
      </c>
      <c r="Z1596" s="10">
        <f>IF($N1596&lt;&gt;0,constants!$L$2,IF($O1596&lt;&gt;0,constants!$M$2,IF($P1596&lt;&gt;0,constants!$N$2,0)))</f>
        <v>9721.3799999999992</v>
      </c>
      <c r="AA1596" s="10">
        <f>IF($N1596&lt;&gt;0,constants!$L$2,IF($O1596&lt;&gt;0,constants!$M$2,IF($P1596&lt;&gt;0,constants!$P$2,0)))</f>
        <v>9721.3799999999992</v>
      </c>
      <c r="AB1596" s="11">
        <f>constants!$O$2</f>
        <v>4861.32</v>
      </c>
      <c r="AC1596" s="11">
        <f>VLOOKUP(BWscncns[[#This Row],[scanner]],[0]!ScnrAvgBW,2,FALSE)/1000</f>
        <v>6440.9193022088357</v>
      </c>
      <c r="AD1596" s="8">
        <f>(1+$F1596)*Z1596</f>
        <v>19331.489797456845</v>
      </c>
      <c r="AE1596" s="8">
        <f>(1+$F1596)*AA1596</f>
        <v>19331.489797456845</v>
      </c>
      <c r="AF1596" s="8">
        <f>(1+$F1596)*AB1596</f>
        <v>9666.9976877946247</v>
      </c>
      <c r="AG1596" s="8">
        <f>(1+$F1596)*AC1596</f>
        <v>12808.116314442288</v>
      </c>
      <c r="AH1596" s="8">
        <f>(1+$F1596)*$T1596/1000</f>
        <v>10425.750380017091</v>
      </c>
      <c r="AI1596" s="8">
        <f>(1+BWscncns[[#This Row],[pid_error]]*K_p)*BWscncns[[#This Row],[dbw]]/1000</f>
        <v>7834.315190008545</v>
      </c>
      <c r="AJ1596" s="13">
        <f>BWscncns[[#This Row],[Torflow prgrssv alt vote]]/VLOOKUP(BWscncns[[#This Row],[class]],AltBWtotl,2,FALSE)*100</f>
        <v>2.7367597927181884E-2</v>
      </c>
      <c r="AK1596">
        <f>IF(D1596=E1596,1,0)</f>
        <v>0</v>
      </c>
    </row>
    <row r="1597" spans="1:37">
      <c r="A1597" s="1" t="s">
        <v>3198</v>
      </c>
      <c r="B1597" s="1" t="s">
        <v>3199</v>
      </c>
      <c r="C1597">
        <v>11100</v>
      </c>
      <c r="D1597">
        <v>1524955955</v>
      </c>
      <c r="E1597">
        <v>1525004091</v>
      </c>
      <c r="F1597" s="2">
        <v>-5.0941870341199999E-2</v>
      </c>
      <c r="G1597" s="2">
        <v>-5.0941870341199999E-2</v>
      </c>
      <c r="H1597">
        <v>7625993</v>
      </c>
      <c r="I1597" s="2">
        <v>-8.6864925387399997E-2</v>
      </c>
      <c r="J1597" s="2">
        <v>0</v>
      </c>
      <c r="K1597">
        <v>4</v>
      </c>
      <c r="L1597" s="1" t="s">
        <v>11647</v>
      </c>
      <c r="M1597" s="1" t="s">
        <v>3199</v>
      </c>
      <c r="N1597">
        <v>0</v>
      </c>
      <c r="O1597">
        <v>1</v>
      </c>
      <c r="P1597">
        <v>0</v>
      </c>
      <c r="Q1597">
        <v>0</v>
      </c>
      <c r="R1597" s="19">
        <f>BWscncns[[#This Row],[C fx]]*4+BWscncns[[#This Row],[C fg]]*2+BWscncns[[#This Row],[C fm]]</f>
        <v>2</v>
      </c>
      <c r="S1597">
        <v>8930</v>
      </c>
      <c r="T1597">
        <v>8035328</v>
      </c>
      <c r="U1597" s="13">
        <v>1.1113420000000001</v>
      </c>
      <c r="V1597" s="13">
        <v>0.89981299999999997</v>
      </c>
      <c r="W1597">
        <v>2642</v>
      </c>
      <c r="X1597">
        <v>52</v>
      </c>
      <c r="Z1597" s="10">
        <f>IF($N1597&lt;&gt;0,constants!$L$2,IF($O1597&lt;&gt;0,constants!$M$2,IF($P1597&lt;&gt;0,constants!$N$2,0)))</f>
        <v>9721.3799999999992</v>
      </c>
      <c r="AA1597" s="10">
        <f>IF($N1597&lt;&gt;0,constants!$L$2,IF($O1597&lt;&gt;0,constants!$M$2,IF($P1597&lt;&gt;0,constants!$P$2,0)))</f>
        <v>9721.3799999999992</v>
      </c>
      <c r="AB1597" s="11">
        <f>constants!$O$2</f>
        <v>4861.32</v>
      </c>
      <c r="AC1597" s="11">
        <f>VLOOKUP(BWscncns[[#This Row],[scanner]],[0]!ScnrAvgBW,2,FALSE)/1000</f>
        <v>4819.491751072962</v>
      </c>
      <c r="AD1597" s="8">
        <f>(1+$F1597)*Z1597</f>
        <v>9226.1547205024635</v>
      </c>
      <c r="AE1597" s="8">
        <f>(1+$F1597)*AA1597</f>
        <v>9226.1547205024635</v>
      </c>
      <c r="AF1597" s="8">
        <f>(1+$F1597)*AB1597</f>
        <v>4613.6752668729168</v>
      </c>
      <c r="AG1597" s="8">
        <f>(1+$F1597)*AC1597</f>
        <v>4573.9778271793202</v>
      </c>
      <c r="AH1597" s="8">
        <f>(1+$F1597)*$T1597/1000</f>
        <v>7625.9933628749859</v>
      </c>
      <c r="AI1597" s="8">
        <f>(1+BWscncns[[#This Row],[pid_error]]*K_p)*BWscncns[[#This Row],[dbw]]/1000</f>
        <v>7830.6606814374936</v>
      </c>
      <c r="AJ1597" s="13">
        <f>BWscncns[[#This Row],[Torflow prgrssv alt vote]]/VLOOKUP(BWscncns[[#This Row],[class]],AltBWtotl,2,FALSE)*100</f>
        <v>2.7354831639539858E-2</v>
      </c>
      <c r="AK1597">
        <f>IF(D1597=E1597,1,0)</f>
        <v>0</v>
      </c>
    </row>
    <row r="1598" spans="1:37">
      <c r="A1598" s="1" t="s">
        <v>6667</v>
      </c>
      <c r="B1598" s="1" t="s">
        <v>6668</v>
      </c>
      <c r="C1598">
        <v>4120</v>
      </c>
      <c r="D1598">
        <v>1524653239</v>
      </c>
      <c r="E1598">
        <v>1524999455</v>
      </c>
      <c r="F1598" s="2">
        <v>0.44532485988100001</v>
      </c>
      <c r="G1598" s="2">
        <v>0.44532485988100001</v>
      </c>
      <c r="H1598">
        <v>4671078</v>
      </c>
      <c r="I1598" s="2">
        <v>-0.74117400128900002</v>
      </c>
      <c r="J1598" s="2">
        <v>0</v>
      </c>
      <c r="K1598">
        <v>6</v>
      </c>
      <c r="L1598" s="1" t="s">
        <v>11794</v>
      </c>
      <c r="M1598" s="1" t="s">
        <v>6668</v>
      </c>
      <c r="N1598">
        <v>0</v>
      </c>
      <c r="O1598">
        <v>1</v>
      </c>
      <c r="P1598">
        <v>0</v>
      </c>
      <c r="Q1598">
        <v>0</v>
      </c>
      <c r="R1598" s="19">
        <f>BWscncns[[#This Row],[C fx]]*4+BWscncns[[#This Row],[C fg]]*2+BWscncns[[#This Row],[C fm]]</f>
        <v>2</v>
      </c>
      <c r="S1598">
        <v>3920</v>
      </c>
      <c r="T1598">
        <v>6400343</v>
      </c>
      <c r="U1598" s="13">
        <v>0.61246699999999998</v>
      </c>
      <c r="V1598" s="13">
        <v>1.632741</v>
      </c>
      <c r="W1598">
        <v>4498</v>
      </c>
      <c r="X1598">
        <v>89</v>
      </c>
      <c r="Z1598" s="10">
        <f>IF($N1598&lt;&gt;0,constants!$L$2,IF($O1598&lt;&gt;0,constants!$M$2,IF($P1598&lt;&gt;0,constants!$N$2,0)))</f>
        <v>9721.3799999999992</v>
      </c>
      <c r="AA1598" s="10">
        <f>IF($N1598&lt;&gt;0,constants!$L$2,IF($O1598&lt;&gt;0,constants!$M$2,IF($P1598&lt;&gt;0,constants!$P$2,0)))</f>
        <v>9721.3799999999992</v>
      </c>
      <c r="AB1598" s="11">
        <f>constants!$O$2</f>
        <v>4861.32</v>
      </c>
      <c r="AC1598" s="11">
        <f>VLOOKUP(BWscncns[[#This Row],[scanner]],[0]!ScnrAvgBW,2,FALSE)/1000</f>
        <v>2386.3111194805197</v>
      </c>
      <c r="AD1598" s="8">
        <f>(1+$F1598)*Z1598</f>
        <v>14050.552186349954</v>
      </c>
      <c r="AE1598" s="8">
        <f>(1+$F1598)*AA1598</f>
        <v>14050.552186349954</v>
      </c>
      <c r="AF1598" s="8">
        <f>(1+$F1598)*AB1598</f>
        <v>7026.1866478367028</v>
      </c>
      <c r="AG1598" s="8">
        <f>(1+$F1598)*AC1598</f>
        <v>3448.9947843956543</v>
      </c>
      <c r="AH1598" s="8">
        <f>(1+$F1598)*$T1598/1000</f>
        <v>9250.5748496653396</v>
      </c>
      <c r="AI1598" s="8">
        <f>(1+BWscncns[[#This Row],[pid_error]]*K_p)*BWscncns[[#This Row],[dbw]]/1000</f>
        <v>7825.4589248326702</v>
      </c>
      <c r="AJ1598" s="13">
        <f>BWscncns[[#This Row],[Torflow prgrssv alt vote]]/VLOOKUP(BWscncns[[#This Row],[class]],AltBWtotl,2,FALSE)*100</f>
        <v>2.7336660353368292E-2</v>
      </c>
      <c r="AK1598">
        <f>IF(D1598=E1598,1,0)</f>
        <v>0</v>
      </c>
    </row>
    <row r="1599" spans="1:37">
      <c r="A1599" s="1" t="s">
        <v>8387</v>
      </c>
      <c r="B1599" s="1" t="s">
        <v>8388</v>
      </c>
      <c r="C1599">
        <v>4880</v>
      </c>
      <c r="D1599">
        <v>1523826035</v>
      </c>
      <c r="E1599">
        <v>1524986598</v>
      </c>
      <c r="F1599" s="2">
        <v>1.7301589656900001</v>
      </c>
      <c r="G1599" s="2">
        <v>1.7301589656900001</v>
      </c>
      <c r="H1599">
        <v>11451116</v>
      </c>
      <c r="I1599" s="2">
        <v>0.104341991424</v>
      </c>
      <c r="J1599" s="2">
        <v>0</v>
      </c>
      <c r="K1599">
        <v>1</v>
      </c>
      <c r="L1599" s="1" t="s">
        <v>11535</v>
      </c>
      <c r="M1599" s="1" t="s">
        <v>8388</v>
      </c>
      <c r="N1599">
        <v>0</v>
      </c>
      <c r="O1599">
        <v>1</v>
      </c>
      <c r="P1599">
        <v>0</v>
      </c>
      <c r="Q1599">
        <v>0</v>
      </c>
      <c r="R1599" s="19">
        <f>BWscncns[[#This Row],[C fx]]*4+BWscncns[[#This Row],[C fg]]*2+BWscncns[[#This Row],[C fm]]</f>
        <v>2</v>
      </c>
      <c r="S1599">
        <v>6570</v>
      </c>
      <c r="T1599">
        <v>4194304</v>
      </c>
      <c r="U1599" s="13">
        <v>1.5664100000000001</v>
      </c>
      <c r="V1599" s="13">
        <v>0.63840200000000003</v>
      </c>
      <c r="W1599">
        <v>1164</v>
      </c>
      <c r="X1599">
        <v>23</v>
      </c>
      <c r="Z1599" s="10">
        <f>IF($N1599&lt;&gt;0,constants!$L$2,IF($O1599&lt;&gt;0,constants!$M$2,IF($P1599&lt;&gt;0,constants!$N$2,0)))</f>
        <v>9721.3799999999992</v>
      </c>
      <c r="AA1599" s="10">
        <f>IF($N1599&lt;&gt;0,constants!$L$2,IF($O1599&lt;&gt;0,constants!$M$2,IF($P1599&lt;&gt;0,constants!$P$2,0)))</f>
        <v>9721.3799999999992</v>
      </c>
      <c r="AB1599" s="11">
        <f>constants!$O$2</f>
        <v>4861.32</v>
      </c>
      <c r="AC1599" s="11">
        <f>VLOOKUP(BWscncns[[#This Row],[scanner]],[0]!ScnrAvgBW,2,FALSE)/1000</f>
        <v>11818.828055288463</v>
      </c>
      <c r="AD1599" s="8">
        <f>(1+$F1599)*Z1599</f>
        <v>26540.912765879453</v>
      </c>
      <c r="AE1599" s="8">
        <f>(1+$F1599)*AA1599</f>
        <v>26540.912765879453</v>
      </c>
      <c r="AF1599" s="8">
        <f>(1+$F1599)*AB1599</f>
        <v>13272.176383088112</v>
      </c>
      <c r="AG1599" s="8">
        <f>(1+$F1599)*AC1599</f>
        <v>32267.279379094307</v>
      </c>
      <c r="AH1599" s="8">
        <f>(1+$F1599)*$T1599/1000</f>
        <v>11451.11667042943</v>
      </c>
      <c r="AI1599" s="8">
        <f>(1+BWscncns[[#This Row],[pid_error]]*K_p)*BWscncns[[#This Row],[dbw]]/1000</f>
        <v>7822.7103352147151</v>
      </c>
      <c r="AJ1599" s="13">
        <f>BWscncns[[#This Row],[Torflow prgrssv alt vote]]/VLOOKUP(BWscncns[[#This Row],[class]],AltBWtotl,2,FALSE)*100</f>
        <v>2.7327058710632887E-2</v>
      </c>
      <c r="AK1599">
        <f>IF(D1599=E1599,1,0)</f>
        <v>0</v>
      </c>
    </row>
    <row r="1600" spans="1:37">
      <c r="A1600" s="1" t="s">
        <v>9146</v>
      </c>
      <c r="B1600" s="1" t="s">
        <v>49</v>
      </c>
      <c r="C1600">
        <v>7080</v>
      </c>
      <c r="D1600">
        <v>1524321060</v>
      </c>
      <c r="E1600">
        <v>1524997864</v>
      </c>
      <c r="F1600" s="2">
        <v>0.77640949069499998</v>
      </c>
      <c r="G1600" s="2">
        <v>0.77640949069499998</v>
      </c>
      <c r="H1600">
        <v>7804957</v>
      </c>
      <c r="I1600" s="2">
        <v>0.85819467718999998</v>
      </c>
      <c r="J1600" s="2">
        <v>0</v>
      </c>
      <c r="K1600">
        <v>4</v>
      </c>
      <c r="L1600" s="1" t="s">
        <v>11575</v>
      </c>
      <c r="M1600" s="1" t="s">
        <v>49</v>
      </c>
      <c r="N1600">
        <v>0</v>
      </c>
      <c r="O1600">
        <v>1</v>
      </c>
      <c r="P1600">
        <v>0</v>
      </c>
      <c r="Q1600">
        <v>0</v>
      </c>
      <c r="R1600" s="19">
        <f>BWscncns[[#This Row],[C fx]]*4+BWscncns[[#This Row],[C fg]]*2+BWscncns[[#This Row],[C fm]]</f>
        <v>2</v>
      </c>
      <c r="S1600">
        <v>6450</v>
      </c>
      <c r="T1600">
        <v>5634260</v>
      </c>
      <c r="U1600" s="13">
        <v>1.144782</v>
      </c>
      <c r="V1600" s="13">
        <v>0.873529</v>
      </c>
      <c r="W1600">
        <v>2490</v>
      </c>
      <c r="X1600">
        <v>49</v>
      </c>
      <c r="Z1600" s="10">
        <f>IF($N1600&lt;&gt;0,constants!$L$2,IF($O1600&lt;&gt;0,constants!$M$2,IF($P1600&lt;&gt;0,constants!$N$2,0)))</f>
        <v>9721.3799999999992</v>
      </c>
      <c r="AA1600" s="10">
        <f>IF($N1600&lt;&gt;0,constants!$L$2,IF($O1600&lt;&gt;0,constants!$M$2,IF($P1600&lt;&gt;0,constants!$P$2,0)))</f>
        <v>9721.3799999999992</v>
      </c>
      <c r="AB1600" s="11">
        <f>constants!$O$2</f>
        <v>4861.32</v>
      </c>
      <c r="AC1600" s="11">
        <f>VLOOKUP(BWscncns[[#This Row],[scanner]],[0]!ScnrAvgBW,2,FALSE)/1000</f>
        <v>4819.491751072962</v>
      </c>
      <c r="AD1600" s="8">
        <f>(1+$F1600)*Z1600</f>
        <v>17269.151694652555</v>
      </c>
      <c r="AE1600" s="8">
        <f>(1+$F1600)*AA1600</f>
        <v>17269.151694652555</v>
      </c>
      <c r="AF1600" s="8">
        <f>(1+$F1600)*AB1600</f>
        <v>8635.6949853054157</v>
      </c>
      <c r="AG1600" s="8">
        <f>(1+$F1600)*AC1600</f>
        <v>8561.3908869322731</v>
      </c>
      <c r="AH1600" s="8">
        <f>(1+$F1600)*$T1600/1000</f>
        <v>10008.752937043211</v>
      </c>
      <c r="AI1600" s="8">
        <f>(1+BWscncns[[#This Row],[pid_error]]*K_p)*BWscncns[[#This Row],[dbw]]/1000</f>
        <v>7821.5064685216048</v>
      </c>
      <c r="AJ1600" s="13">
        <f>BWscncns[[#This Row],[Torflow prgrssv alt vote]]/VLOOKUP(BWscncns[[#This Row],[class]],AltBWtotl,2,FALSE)*100</f>
        <v>2.7322853245468938E-2</v>
      </c>
      <c r="AK1600">
        <f>IF(D1600=E1600,1,0)</f>
        <v>0</v>
      </c>
    </row>
    <row r="1601" spans="1:37">
      <c r="A1601" s="1" t="s">
        <v>2440</v>
      </c>
      <c r="B1601" s="1" t="s">
        <v>2441</v>
      </c>
      <c r="C1601">
        <v>13200</v>
      </c>
      <c r="D1601">
        <v>1524761777</v>
      </c>
      <c r="E1601">
        <v>1525006418</v>
      </c>
      <c r="F1601" s="2">
        <v>5.7370240503599998E-2</v>
      </c>
      <c r="G1601" s="2">
        <v>5.7370240503599998E-2</v>
      </c>
      <c r="H1601">
        <v>7637848</v>
      </c>
      <c r="I1601" s="2">
        <v>-6.3701546617400004E-2</v>
      </c>
      <c r="J1601" s="2">
        <v>0</v>
      </c>
      <c r="K1601">
        <v>2</v>
      </c>
      <c r="L1601" s="1" t="s">
        <v>11703</v>
      </c>
      <c r="M1601" s="1" t="s">
        <v>2441</v>
      </c>
      <c r="N1601">
        <v>0</v>
      </c>
      <c r="O1601">
        <v>1</v>
      </c>
      <c r="P1601">
        <v>0</v>
      </c>
      <c r="Q1601">
        <v>0</v>
      </c>
      <c r="R1601" s="19">
        <f>BWscncns[[#This Row],[C fx]]*4+BWscncns[[#This Row],[C fg]]*2+BWscncns[[#This Row],[C fm]]</f>
        <v>2</v>
      </c>
      <c r="S1601">
        <v>11100</v>
      </c>
      <c r="T1601">
        <v>7602241</v>
      </c>
      <c r="U1601" s="13">
        <v>1.4600960000000001</v>
      </c>
      <c r="V1601" s="13">
        <v>0.68488700000000002</v>
      </c>
      <c r="W1601">
        <v>1505</v>
      </c>
      <c r="X1601">
        <v>30</v>
      </c>
      <c r="Z1601" s="10">
        <f>IF($N1601&lt;&gt;0,constants!$L$2,IF($O1601&lt;&gt;0,constants!$M$2,IF($P1601&lt;&gt;0,constants!$N$2,0)))</f>
        <v>9721.3799999999992</v>
      </c>
      <c r="AA1601" s="10">
        <f>IF($N1601&lt;&gt;0,constants!$L$2,IF($O1601&lt;&gt;0,constants!$M$2,IF($P1601&lt;&gt;0,constants!$P$2,0)))</f>
        <v>9721.3799999999992</v>
      </c>
      <c r="AB1601" s="11">
        <f>constants!$O$2</f>
        <v>4861.32</v>
      </c>
      <c r="AC1601" s="11">
        <f>VLOOKUP(BWscncns[[#This Row],[scanner]],[0]!ScnrAvgBW,2,FALSE)/1000</f>
        <v>8853.6095214723919</v>
      </c>
      <c r="AD1601" s="8">
        <f>(1+$F1601)*Z1601</f>
        <v>10279.097908626887</v>
      </c>
      <c r="AE1601" s="8">
        <f>(1+$F1601)*AA1601</f>
        <v>10279.097908626887</v>
      </c>
      <c r="AF1601" s="8">
        <f>(1+$F1601)*AB1601</f>
        <v>5140.2150975649611</v>
      </c>
      <c r="AG1601" s="8">
        <f>(1+$F1601)*AC1601</f>
        <v>9361.5432290442259</v>
      </c>
      <c r="AH1601" s="8">
        <f>(1+$F1601)*$T1601/1000</f>
        <v>8038.3833945363294</v>
      </c>
      <c r="AI1601" s="8">
        <f>(1+BWscncns[[#This Row],[pid_error]]*K_p)*BWscncns[[#This Row],[dbw]]/1000</f>
        <v>7820.3121972681638</v>
      </c>
      <c r="AJ1601" s="13">
        <f>BWscncns[[#This Row],[Torflow prgrssv alt vote]]/VLOOKUP(BWscncns[[#This Row],[class]],AltBWtotl,2,FALSE)*100</f>
        <v>2.7318681300035612E-2</v>
      </c>
      <c r="AK1601">
        <f>IF(D1601=E1601,1,0)</f>
        <v>0</v>
      </c>
    </row>
    <row r="1602" spans="1:37">
      <c r="A1602" s="1" t="s">
        <v>10867</v>
      </c>
      <c r="B1602" s="1" t="s">
        <v>10868</v>
      </c>
      <c r="C1602">
        <v>8380</v>
      </c>
      <c r="D1602">
        <v>1524497542</v>
      </c>
      <c r="E1602">
        <v>1525006418</v>
      </c>
      <c r="F1602" s="2">
        <v>0.54311367124499998</v>
      </c>
      <c r="G1602" s="2">
        <v>0.54311367124499998</v>
      </c>
      <c r="H1602">
        <v>9480890</v>
      </c>
      <c r="I1602" s="2">
        <v>-0.72958924946500003</v>
      </c>
      <c r="J1602" s="2">
        <v>0</v>
      </c>
      <c r="K1602">
        <v>2</v>
      </c>
      <c r="L1602" s="1" t="s">
        <v>11703</v>
      </c>
      <c r="M1602" s="1" t="s">
        <v>10868</v>
      </c>
      <c r="N1602">
        <v>0</v>
      </c>
      <c r="O1602">
        <v>1</v>
      </c>
      <c r="P1602">
        <v>0</v>
      </c>
      <c r="Q1602">
        <v>0</v>
      </c>
      <c r="R1602" s="19">
        <f>BWscncns[[#This Row],[C fx]]*4+BWscncns[[#This Row],[C fg]]*2+BWscncns[[#This Row],[C fm]]</f>
        <v>2</v>
      </c>
      <c r="S1602">
        <v>11000</v>
      </c>
      <c r="T1602">
        <v>6144000</v>
      </c>
      <c r="U1602" s="13">
        <v>1.790365</v>
      </c>
      <c r="V1602" s="13">
        <v>0.55854499999999996</v>
      </c>
      <c r="W1602">
        <v>694</v>
      </c>
      <c r="X1602">
        <v>13</v>
      </c>
      <c r="Z1602" s="10">
        <f>IF($N1602&lt;&gt;0,constants!$L$2,IF($O1602&lt;&gt;0,constants!$M$2,IF($P1602&lt;&gt;0,constants!$N$2,0)))</f>
        <v>9721.3799999999992</v>
      </c>
      <c r="AA1602" s="10">
        <f>IF($N1602&lt;&gt;0,constants!$L$2,IF($O1602&lt;&gt;0,constants!$M$2,IF($P1602&lt;&gt;0,constants!$P$2,0)))</f>
        <v>9721.3799999999992</v>
      </c>
      <c r="AB1602" s="11">
        <f>constants!$O$2</f>
        <v>4861.32</v>
      </c>
      <c r="AC1602" s="11">
        <f>VLOOKUP(BWscncns[[#This Row],[scanner]],[0]!ScnrAvgBW,2,FALSE)/1000</f>
        <v>8853.6095214723919</v>
      </c>
      <c r="AD1602" s="8">
        <f>(1+$F1602)*Z1602</f>
        <v>15001.194381367717</v>
      </c>
      <c r="AE1602" s="8">
        <f>(1+$F1602)*AA1602</f>
        <v>15001.194381367717</v>
      </c>
      <c r="AF1602" s="8">
        <f>(1+$F1602)*AB1602</f>
        <v>7501.5693522967431</v>
      </c>
      <c r="AG1602" s="8">
        <f>(1+$F1602)*AC1602</f>
        <v>13662.12589244895</v>
      </c>
      <c r="AH1602" s="8">
        <f>(1+$F1602)*$T1602/1000</f>
        <v>9480.8903961292799</v>
      </c>
      <c r="AI1602" s="8">
        <f>(1+BWscncns[[#This Row],[pid_error]]*K_p)*BWscncns[[#This Row],[dbw]]/1000</f>
        <v>7812.44519806464</v>
      </c>
      <c r="AJ1602" s="13">
        <f>BWscncns[[#This Row],[Torflow prgrssv alt vote]]/VLOOKUP(BWscncns[[#This Row],[class]],AltBWtotl,2,FALSE)*100</f>
        <v>2.729119952710796E-2</v>
      </c>
      <c r="AK1602">
        <f>IF(D1602=E1602,1,0)</f>
        <v>0</v>
      </c>
    </row>
    <row r="1603" spans="1:37">
      <c r="A1603" s="1" t="s">
        <v>2013</v>
      </c>
      <c r="B1603" s="1" t="s">
        <v>49</v>
      </c>
      <c r="C1603">
        <v>8130</v>
      </c>
      <c r="D1603">
        <v>1524764087</v>
      </c>
      <c r="E1603">
        <v>1524995088</v>
      </c>
      <c r="F1603" s="2">
        <v>0.45521761932400001</v>
      </c>
      <c r="G1603" s="2">
        <v>0.45521761932400001</v>
      </c>
      <c r="H1603">
        <v>6273770</v>
      </c>
      <c r="I1603" s="2">
        <v>0.132492594362</v>
      </c>
      <c r="J1603" s="2">
        <v>0</v>
      </c>
      <c r="K1603">
        <v>4</v>
      </c>
      <c r="L1603" s="1" t="s">
        <v>11674</v>
      </c>
      <c r="M1603" s="1" t="s">
        <v>49</v>
      </c>
      <c r="N1603">
        <v>0</v>
      </c>
      <c r="O1603">
        <v>1</v>
      </c>
      <c r="P1603">
        <v>0</v>
      </c>
      <c r="Q1603">
        <v>0</v>
      </c>
      <c r="R1603" s="19">
        <f>BWscncns[[#This Row],[C fx]]*4+BWscncns[[#This Row],[C fg]]*2+BWscncns[[#This Row],[C fm]]</f>
        <v>2</v>
      </c>
      <c r="S1603">
        <v>6630</v>
      </c>
      <c r="T1603">
        <v>6358066</v>
      </c>
      <c r="U1603" s="13">
        <v>1.04277</v>
      </c>
      <c r="V1603" s="13">
        <v>0.95898399999999995</v>
      </c>
      <c r="W1603">
        <v>3034</v>
      </c>
      <c r="X1603">
        <v>60</v>
      </c>
      <c r="Z1603" s="10">
        <f>IF($N1603&lt;&gt;0,constants!$L$2,IF($O1603&lt;&gt;0,constants!$M$2,IF($P1603&lt;&gt;0,constants!$N$2,0)))</f>
        <v>9721.3799999999992</v>
      </c>
      <c r="AA1603" s="10">
        <f>IF($N1603&lt;&gt;0,constants!$L$2,IF($O1603&lt;&gt;0,constants!$M$2,IF($P1603&lt;&gt;0,constants!$P$2,0)))</f>
        <v>9721.3799999999992</v>
      </c>
      <c r="AB1603" s="11">
        <f>constants!$O$2</f>
        <v>4861.32</v>
      </c>
      <c r="AC1603" s="11">
        <f>VLOOKUP(BWscncns[[#This Row],[scanner]],[0]!ScnrAvgBW,2,FALSE)/1000</f>
        <v>4819.491751072962</v>
      </c>
      <c r="AD1603" s="8">
        <f>(1+$F1603)*Z1603</f>
        <v>14146.723460143947</v>
      </c>
      <c r="AE1603" s="8">
        <f>(1+$F1603)*AA1603</f>
        <v>14146.723460143947</v>
      </c>
      <c r="AF1603" s="8">
        <f>(1+$F1603)*AB1603</f>
        <v>7074.278517172148</v>
      </c>
      <c r="AG1603" s="8">
        <f>(1+$F1603)*AC1603</f>
        <v>7013.4093123480525</v>
      </c>
      <c r="AH1603" s="8">
        <f>(1+$F1603)*$T1603/1000</f>
        <v>9252.3696680248686</v>
      </c>
      <c r="AI1603" s="8">
        <f>(1+BWscncns[[#This Row],[pid_error]]*K_p)*BWscncns[[#This Row],[dbw]]/1000</f>
        <v>7805.2178340124328</v>
      </c>
      <c r="AJ1603" s="13">
        <f>BWscncns[[#This Row],[Torflow prgrssv alt vote]]/VLOOKUP(BWscncns[[#This Row],[class]],AltBWtotl,2,FALSE)*100</f>
        <v>2.7265952190403096E-2</v>
      </c>
      <c r="AK1603">
        <f>IF(D1603=E1603,1,0)</f>
        <v>0</v>
      </c>
    </row>
    <row r="1604" spans="1:37">
      <c r="A1604" s="1" t="s">
        <v>7379</v>
      </c>
      <c r="B1604" s="1" t="s">
        <v>7380</v>
      </c>
      <c r="C1604">
        <v>9940</v>
      </c>
      <c r="D1604">
        <v>1524341508</v>
      </c>
      <c r="E1604">
        <v>1524967352</v>
      </c>
      <c r="F1604" s="2">
        <v>1.0456110553</v>
      </c>
      <c r="G1604" s="2">
        <v>1.0456110553</v>
      </c>
      <c r="H1604">
        <v>10473528</v>
      </c>
      <c r="I1604" s="2">
        <v>1.36262782134</v>
      </c>
      <c r="J1604" s="2">
        <v>0</v>
      </c>
      <c r="K1604">
        <v>3</v>
      </c>
      <c r="L1604" s="1" t="s">
        <v>11650</v>
      </c>
      <c r="M1604" s="1" t="s">
        <v>7380</v>
      </c>
      <c r="N1604">
        <v>0</v>
      </c>
      <c r="O1604">
        <v>1</v>
      </c>
      <c r="P1604">
        <v>0</v>
      </c>
      <c r="Q1604">
        <v>0</v>
      </c>
      <c r="R1604" s="19">
        <f>BWscncns[[#This Row],[C fx]]*4+BWscncns[[#This Row],[C fg]]*2+BWscncns[[#This Row],[C fm]]</f>
        <v>2</v>
      </c>
      <c r="S1604">
        <v>7390</v>
      </c>
      <c r="T1604">
        <v>5120000</v>
      </c>
      <c r="U1604" s="13">
        <v>1.4433590000000001</v>
      </c>
      <c r="V1604" s="13">
        <v>0.692828</v>
      </c>
      <c r="W1604">
        <v>1551</v>
      </c>
      <c r="X1604">
        <v>31</v>
      </c>
      <c r="Z1604" s="10">
        <f>IF($N1604&lt;&gt;0,constants!$L$2,IF($O1604&lt;&gt;0,constants!$M$2,IF($P1604&lt;&gt;0,constants!$N$2,0)))</f>
        <v>9721.3799999999992</v>
      </c>
      <c r="AA1604" s="10">
        <f>IF($N1604&lt;&gt;0,constants!$L$2,IF($O1604&lt;&gt;0,constants!$M$2,IF($P1604&lt;&gt;0,constants!$P$2,0)))</f>
        <v>9721.3799999999992</v>
      </c>
      <c r="AB1604" s="11">
        <f>constants!$O$2</f>
        <v>4861.32</v>
      </c>
      <c r="AC1604" s="11">
        <f>VLOOKUP(BWscncns[[#This Row],[scanner]],[0]!ScnrAvgBW,2,FALSE)/1000</f>
        <v>6440.9193022088357</v>
      </c>
      <c r="AD1604" s="8">
        <f>(1+$F1604)*Z1604</f>
        <v>19886.162400772315</v>
      </c>
      <c r="AE1604" s="8">
        <f>(1+$F1604)*AA1604</f>
        <v>19886.162400772315</v>
      </c>
      <c r="AF1604" s="8">
        <f>(1+$F1604)*AB1604</f>
        <v>9944.3699353509965</v>
      </c>
      <c r="AG1604" s="8">
        <f>(1+$F1604)*AC1604</f>
        <v>13175.615730893558</v>
      </c>
      <c r="AH1604" s="8">
        <f>(1+$F1604)*$T1604/1000</f>
        <v>10473.528603136001</v>
      </c>
      <c r="AI1604" s="8">
        <f>(1+BWscncns[[#This Row],[pid_error]]*K_p)*BWscncns[[#This Row],[dbw]]/1000</f>
        <v>7796.7643015680005</v>
      </c>
      <c r="AJ1604" s="13">
        <f>BWscncns[[#This Row],[Torflow prgrssv alt vote]]/VLOOKUP(BWscncns[[#This Row],[class]],AltBWtotl,2,FALSE)*100</f>
        <v>2.7236421482052391E-2</v>
      </c>
      <c r="AK1604">
        <f>IF(D1604=E1604,1,0)</f>
        <v>0</v>
      </c>
    </row>
    <row r="1605" spans="1:37">
      <c r="A1605" s="1" t="s">
        <v>2863</v>
      </c>
      <c r="B1605" s="1" t="s">
        <v>2864</v>
      </c>
      <c r="C1605">
        <v>9430</v>
      </c>
      <c r="D1605">
        <v>1524948600</v>
      </c>
      <c r="E1605">
        <v>1524948600</v>
      </c>
      <c r="F1605" s="2">
        <v>0.53521246926900001</v>
      </c>
      <c r="G1605" s="2">
        <v>0.53521246926900001</v>
      </c>
      <c r="H1605">
        <v>9432345</v>
      </c>
      <c r="I1605" s="2">
        <v>-5.4811097149299999E-2</v>
      </c>
      <c r="J1605" s="2">
        <v>0</v>
      </c>
      <c r="K1605">
        <v>2</v>
      </c>
      <c r="L1605" s="1" t="s">
        <v>11712</v>
      </c>
      <c r="M1605" s="1" t="s">
        <v>2864</v>
      </c>
      <c r="N1605">
        <v>1</v>
      </c>
      <c r="O1605">
        <v>0</v>
      </c>
      <c r="P1605">
        <v>0</v>
      </c>
      <c r="Q1605">
        <v>0</v>
      </c>
      <c r="R1605" s="19">
        <f>BWscncns[[#This Row],[C fx]]*4+BWscncns[[#This Row],[C fg]]*2+BWscncns[[#This Row],[C fm]]</f>
        <v>4</v>
      </c>
      <c r="S1605">
        <v>9250</v>
      </c>
      <c r="T1605">
        <v>6144000</v>
      </c>
      <c r="U1605" s="13">
        <v>1.5055339999999999</v>
      </c>
      <c r="V1605" s="13">
        <v>0.66421600000000003</v>
      </c>
      <c r="W1605">
        <v>1356</v>
      </c>
      <c r="X1605">
        <v>27</v>
      </c>
      <c r="Z1605" s="10">
        <f>IF($N1605&lt;&gt;0,constants!$L$2,IF($O1605&lt;&gt;0,constants!$M$2,IF($P1605&lt;&gt;0,constants!$N$2,0)))</f>
        <v>10125.48</v>
      </c>
      <c r="AA1605" s="10">
        <f>IF($N1605&lt;&gt;0,constants!$L$2,IF($O1605&lt;&gt;0,constants!$M$2,IF($P1605&lt;&gt;0,constants!$P$2,0)))</f>
        <v>10125.48</v>
      </c>
      <c r="AB1605" s="11">
        <f>constants!$O$2</f>
        <v>4861.32</v>
      </c>
      <c r="AC1605" s="11">
        <f>VLOOKUP(BWscncns[[#This Row],[scanner]],[0]!ScnrAvgBW,2,FALSE)/1000</f>
        <v>8853.6095214723919</v>
      </c>
      <c r="AD1605" s="8">
        <f>(1+$F1605)*Z1605</f>
        <v>15544.763153333875</v>
      </c>
      <c r="AE1605" s="8">
        <f>(1+$F1605)*AA1605</f>
        <v>15544.763153333875</v>
      </c>
      <c r="AF1605" s="8">
        <f>(1+$F1605)*AB1605</f>
        <v>7463.1590811067754</v>
      </c>
      <c r="AG1605" s="8">
        <f>(1+$F1605)*AC1605</f>
        <v>13592.171735403161</v>
      </c>
      <c r="AH1605" s="8">
        <f>(1+$F1605)*$T1605/1000</f>
        <v>9432.3454111887368</v>
      </c>
      <c r="AI1605" s="8">
        <f>(1+BWscncns[[#This Row],[pid_error]]*K_p)*BWscncns[[#This Row],[dbw]]/1000</f>
        <v>7788.1727055943684</v>
      </c>
      <c r="AJ1605" s="13">
        <f>BWscncns[[#This Row],[Torflow prgrssv alt vote]]/VLOOKUP(BWscncns[[#This Row],[class]],AltBWtotl,2,FALSE)*100</f>
        <v>6.6750435972724009E-2</v>
      </c>
      <c r="AK1605">
        <f>IF(D1605=E1605,1,0)</f>
        <v>1</v>
      </c>
    </row>
    <row r="1606" spans="1:37">
      <c r="A1606" s="1" t="s">
        <v>7678</v>
      </c>
      <c r="B1606" s="1" t="s">
        <v>49</v>
      </c>
      <c r="C1606">
        <v>10200</v>
      </c>
      <c r="D1606">
        <v>1524101292</v>
      </c>
      <c r="E1606">
        <v>1524995995</v>
      </c>
      <c r="F1606" s="2">
        <v>0.96885985178900003</v>
      </c>
      <c r="G1606" s="2">
        <v>0.96885985178900003</v>
      </c>
      <c r="H1606">
        <v>10322495</v>
      </c>
      <c r="I1606" s="2">
        <v>0.91524394829099998</v>
      </c>
      <c r="J1606" s="2">
        <v>0</v>
      </c>
      <c r="K1606">
        <v>1</v>
      </c>
      <c r="L1606" s="1" t="s">
        <v>11553</v>
      </c>
      <c r="M1606" s="1" t="s">
        <v>49</v>
      </c>
      <c r="N1606">
        <v>0</v>
      </c>
      <c r="O1606">
        <v>1</v>
      </c>
      <c r="P1606">
        <v>0</v>
      </c>
      <c r="Q1606">
        <v>0</v>
      </c>
      <c r="R1606" s="19">
        <f>BWscncns[[#This Row],[C fx]]*4+BWscncns[[#This Row],[C fg]]*2+BWscncns[[#This Row],[C fm]]</f>
        <v>2</v>
      </c>
      <c r="S1606">
        <v>10200</v>
      </c>
      <c r="T1606">
        <v>5242880</v>
      </c>
      <c r="U1606" s="13">
        <v>1.9454959999999999</v>
      </c>
      <c r="V1606" s="13">
        <v>0.51400800000000002</v>
      </c>
      <c r="W1606">
        <v>474</v>
      </c>
      <c r="X1606">
        <v>9</v>
      </c>
      <c r="Z1606" s="10">
        <f>IF($N1606&lt;&gt;0,constants!$L$2,IF($O1606&lt;&gt;0,constants!$M$2,IF($P1606&lt;&gt;0,constants!$N$2,0)))</f>
        <v>9721.3799999999992</v>
      </c>
      <c r="AA1606" s="10">
        <f>IF($N1606&lt;&gt;0,constants!$L$2,IF($O1606&lt;&gt;0,constants!$M$2,IF($P1606&lt;&gt;0,constants!$P$2,0)))</f>
        <v>9721.3799999999992</v>
      </c>
      <c r="AB1606" s="11">
        <f>constants!$O$2</f>
        <v>4861.32</v>
      </c>
      <c r="AC1606" s="11">
        <f>VLOOKUP(BWscncns[[#This Row],[scanner]],[0]!ScnrAvgBW,2,FALSE)/1000</f>
        <v>11818.828055288463</v>
      </c>
      <c r="AD1606" s="8">
        <f>(1+$F1606)*Z1606</f>
        <v>19140.034785984546</v>
      </c>
      <c r="AE1606" s="8">
        <f>(1+$F1606)*AA1606</f>
        <v>19140.034785984546</v>
      </c>
      <c r="AF1606" s="8">
        <f>(1+$F1606)*AB1606</f>
        <v>9571.2577746989009</v>
      </c>
      <c r="AG1606" s="8">
        <f>(1+$F1606)*AC1606</f>
        <v>23269.616053254915</v>
      </c>
      <c r="AH1606" s="8">
        <f>(1+$F1606)*$T1606/1000</f>
        <v>10322.495939747512</v>
      </c>
      <c r="AI1606" s="8">
        <f>(1+BWscncns[[#This Row],[pid_error]]*K_p)*BWscncns[[#This Row],[dbw]]/1000</f>
        <v>7782.6879698737557</v>
      </c>
      <c r="AJ1606" s="13">
        <f>BWscncns[[#This Row],[Torflow prgrssv alt vote]]/VLOOKUP(BWscncns[[#This Row],[class]],AltBWtotl,2,FALSE)*100</f>
        <v>2.7187248660082066E-2</v>
      </c>
      <c r="AK1606">
        <f>IF(D1606=E1606,1,0)</f>
        <v>0</v>
      </c>
    </row>
    <row r="1607" spans="1:37">
      <c r="A1607" s="1" t="s">
        <v>6036</v>
      </c>
      <c r="B1607" s="1" t="s">
        <v>6037</v>
      </c>
      <c r="C1607">
        <v>4960</v>
      </c>
      <c r="D1607">
        <v>1524959635</v>
      </c>
      <c r="E1607">
        <v>1524959635</v>
      </c>
      <c r="F1607" s="2">
        <v>-0.553809666162</v>
      </c>
      <c r="G1607" s="2">
        <v>-0.553809666162</v>
      </c>
      <c r="H1607">
        <v>4961465</v>
      </c>
      <c r="I1607" s="2">
        <v>-6.1194373101499999E-2</v>
      </c>
      <c r="J1607" s="2">
        <v>4.5454545454499999E-2</v>
      </c>
      <c r="K1607">
        <v>6</v>
      </c>
      <c r="L1607" s="1" t="s">
        <v>11603</v>
      </c>
      <c r="M1607" s="1" t="s">
        <v>6037</v>
      </c>
      <c r="N1607">
        <v>1</v>
      </c>
      <c r="O1607">
        <v>0</v>
      </c>
      <c r="P1607">
        <v>0</v>
      </c>
      <c r="Q1607">
        <v>0</v>
      </c>
      <c r="R1607" s="19">
        <f>BWscncns[[#This Row],[C fx]]*4+BWscncns[[#This Row],[C fg]]*2+BWscncns[[#This Row],[C fm]]</f>
        <v>4</v>
      </c>
      <c r="S1607">
        <v>6130</v>
      </c>
      <c r="T1607">
        <v>10757120</v>
      </c>
      <c r="U1607" s="13">
        <v>0.569855</v>
      </c>
      <c r="V1607" s="13">
        <v>1.7548319999999999</v>
      </c>
      <c r="W1607">
        <v>4633</v>
      </c>
      <c r="X1607">
        <v>92</v>
      </c>
      <c r="Z1607" s="10">
        <f>IF($N1607&lt;&gt;0,constants!$L$2,IF($O1607&lt;&gt;0,constants!$M$2,IF($P1607&lt;&gt;0,constants!$N$2,0)))</f>
        <v>10125.48</v>
      </c>
      <c r="AA1607" s="10">
        <f>IF($N1607&lt;&gt;0,constants!$L$2,IF($O1607&lt;&gt;0,constants!$M$2,IF($P1607&lt;&gt;0,constants!$P$2,0)))</f>
        <v>10125.48</v>
      </c>
      <c r="AB1607" s="11">
        <f>constants!$O$2</f>
        <v>4861.32</v>
      </c>
      <c r="AC1607" s="11">
        <f>VLOOKUP(BWscncns[[#This Row],[scanner]],[0]!ScnrAvgBW,2,FALSE)/1000</f>
        <v>2386.3111194805197</v>
      </c>
      <c r="AD1607" s="8">
        <f>(1+$F1607)*Z1607</f>
        <v>4517.891301469992</v>
      </c>
      <c r="AE1607" s="8">
        <f>(1+$F1607)*AA1607</f>
        <v>4517.891301469992</v>
      </c>
      <c r="AF1607" s="8">
        <f>(1+$F1607)*AB1607</f>
        <v>2169.073993693346</v>
      </c>
      <c r="AG1607" s="8">
        <f>(1+$F1607)*AC1607</f>
        <v>1064.7489550423445</v>
      </c>
      <c r="AH1607" s="8">
        <f>(1+$F1607)*$T1607/1000</f>
        <v>4799.7229639354264</v>
      </c>
      <c r="AI1607" s="8">
        <f>(1+BWscncns[[#This Row],[pid_error]]*K_p)*BWscncns[[#This Row],[dbw]]/1000</f>
        <v>7778.4214819677136</v>
      </c>
      <c r="AJ1607" s="13">
        <f>BWscncns[[#This Row],[Torflow prgrssv alt vote]]/VLOOKUP(BWscncns[[#This Row],[class]],AltBWtotl,2,FALSE)*100</f>
        <v>6.6666860729473545E-2</v>
      </c>
      <c r="AK1607">
        <f>IF(D1607=E1607,1,0)</f>
        <v>1</v>
      </c>
    </row>
    <row r="1608" spans="1:37">
      <c r="A1608" s="1" t="s">
        <v>157</v>
      </c>
      <c r="B1608" s="1" t="s">
        <v>158</v>
      </c>
      <c r="C1608">
        <v>8580</v>
      </c>
      <c r="D1608">
        <v>1524963001</v>
      </c>
      <c r="E1608">
        <v>1524963001</v>
      </c>
      <c r="F1608" s="2">
        <v>0.23058773292599999</v>
      </c>
      <c r="G1608" s="2">
        <v>0.23058773292599999</v>
      </c>
      <c r="H1608">
        <v>8581429</v>
      </c>
      <c r="I1608" s="2">
        <v>0.18770504530000001</v>
      </c>
      <c r="J1608" s="2">
        <v>8.3333333333299994E-2</v>
      </c>
      <c r="K1608">
        <v>4</v>
      </c>
      <c r="L1608" s="1" t="s">
        <v>11657</v>
      </c>
      <c r="M1608" s="1" t="s">
        <v>158</v>
      </c>
      <c r="N1608">
        <v>1</v>
      </c>
      <c r="O1608">
        <v>0</v>
      </c>
      <c r="P1608">
        <v>0</v>
      </c>
      <c r="Q1608">
        <v>0</v>
      </c>
      <c r="R1608" s="19">
        <f>BWscncns[[#This Row],[C fx]]*4+BWscncns[[#This Row],[C fg]]*2+BWscncns[[#This Row],[C fm]]</f>
        <v>4</v>
      </c>
      <c r="S1608">
        <v>7540</v>
      </c>
      <c r="T1608">
        <v>6973440</v>
      </c>
      <c r="U1608" s="13">
        <v>1.081245</v>
      </c>
      <c r="V1608" s="13">
        <v>0.92485899999999999</v>
      </c>
      <c r="W1608">
        <v>2791</v>
      </c>
      <c r="X1608">
        <v>55</v>
      </c>
      <c r="Z1608" s="10">
        <f>IF($N1608&lt;&gt;0,constants!$L$2,IF($O1608&lt;&gt;0,constants!$M$2,IF($P1608&lt;&gt;0,constants!$N$2,0)))</f>
        <v>10125.48</v>
      </c>
      <c r="AA1608" s="10">
        <f>IF($N1608&lt;&gt;0,constants!$L$2,IF($O1608&lt;&gt;0,constants!$M$2,IF($P1608&lt;&gt;0,constants!$P$2,0)))</f>
        <v>10125.48</v>
      </c>
      <c r="AB1608" s="11">
        <f>constants!$O$2</f>
        <v>4861.32</v>
      </c>
      <c r="AC1608" s="11">
        <f>VLOOKUP(BWscncns[[#This Row],[scanner]],[0]!ScnrAvgBW,2,FALSE)/1000</f>
        <v>4819.491751072962</v>
      </c>
      <c r="AD1608" s="8">
        <f>(1+$F1608)*Z1608</f>
        <v>12460.291477987554</v>
      </c>
      <c r="AE1608" s="8">
        <f>(1+$F1608)*AA1608</f>
        <v>12460.291477987554</v>
      </c>
      <c r="AF1608" s="8">
        <f>(1+$F1608)*AB1608</f>
        <v>5982.2807578278216</v>
      </c>
      <c r="AG1608" s="8">
        <f>(1+$F1608)*AC1608</f>
        <v>5930.8074278084341</v>
      </c>
      <c r="AH1608" s="8">
        <f>(1+$F1608)*$T1608/1000</f>
        <v>8581.4297202954858</v>
      </c>
      <c r="AI1608" s="8">
        <f>(1+BWscncns[[#This Row],[pid_error]]*K_p)*BWscncns[[#This Row],[dbw]]/1000</f>
        <v>7777.4348601477413</v>
      </c>
      <c r="AJ1608" s="13">
        <f>BWscncns[[#This Row],[Torflow prgrssv alt vote]]/VLOOKUP(BWscncns[[#This Row],[class]],AltBWtotl,2,FALSE)*100</f>
        <v>6.6658404646241579E-2</v>
      </c>
      <c r="AK1608">
        <f>IF(D1608=E1608,1,0)</f>
        <v>1</v>
      </c>
    </row>
    <row r="1609" spans="1:37">
      <c r="A1609" s="1" t="s">
        <v>4137</v>
      </c>
      <c r="B1609" s="1" t="s">
        <v>4138</v>
      </c>
      <c r="C1609">
        <v>9510</v>
      </c>
      <c r="D1609">
        <v>1524679709</v>
      </c>
      <c r="E1609">
        <v>1524932149</v>
      </c>
      <c r="F1609" s="2">
        <v>-0.38102948052300001</v>
      </c>
      <c r="G1609" s="2">
        <v>-0.38102948052300001</v>
      </c>
      <c r="H1609">
        <v>5570165</v>
      </c>
      <c r="I1609" s="2">
        <v>-0.59974083550299995</v>
      </c>
      <c r="J1609" s="2">
        <v>0</v>
      </c>
      <c r="K1609">
        <v>3</v>
      </c>
      <c r="L1609" s="1" t="s">
        <v>11642</v>
      </c>
      <c r="M1609" s="1" t="s">
        <v>4138</v>
      </c>
      <c r="N1609">
        <v>0</v>
      </c>
      <c r="O1609">
        <v>1</v>
      </c>
      <c r="P1609">
        <v>0</v>
      </c>
      <c r="Q1609">
        <v>0</v>
      </c>
      <c r="R1609" s="19">
        <f>BWscncns[[#This Row],[C fx]]*4+BWscncns[[#This Row],[C fg]]*2+BWscncns[[#This Row],[C fm]]</f>
        <v>2</v>
      </c>
      <c r="S1609">
        <v>10200</v>
      </c>
      <c r="T1609">
        <v>9605791</v>
      </c>
      <c r="U1609" s="13">
        <v>1.0618590000000001</v>
      </c>
      <c r="V1609" s="13">
        <v>0.94174400000000003</v>
      </c>
      <c r="W1609">
        <v>2916</v>
      </c>
      <c r="X1609">
        <v>58</v>
      </c>
      <c r="Z1609" s="10">
        <f>IF($N1609&lt;&gt;0,constants!$L$2,IF($O1609&lt;&gt;0,constants!$M$2,IF($P1609&lt;&gt;0,constants!$N$2,0)))</f>
        <v>9721.3799999999992</v>
      </c>
      <c r="AA1609" s="10">
        <f>IF($N1609&lt;&gt;0,constants!$L$2,IF($O1609&lt;&gt;0,constants!$M$2,IF($P1609&lt;&gt;0,constants!$P$2,0)))</f>
        <v>9721.3799999999992</v>
      </c>
      <c r="AB1609" s="11">
        <f>constants!$O$2</f>
        <v>4861.32</v>
      </c>
      <c r="AC1609" s="11">
        <f>VLOOKUP(BWscncns[[#This Row],[scanner]],[0]!ScnrAvgBW,2,FALSE)/1000</f>
        <v>6440.9193022088357</v>
      </c>
      <c r="AD1609" s="8">
        <f>(1+$F1609)*Z1609</f>
        <v>6017.2476286333176</v>
      </c>
      <c r="AE1609" s="8">
        <f>(1+$F1609)*AA1609</f>
        <v>6017.2476286333176</v>
      </c>
      <c r="AF1609" s="8">
        <f>(1+$F1609)*AB1609</f>
        <v>3009.0137657439295</v>
      </c>
      <c r="AG1609" s="8">
        <f>(1+$F1609)*AC1609</f>
        <v>3986.7391663976391</v>
      </c>
      <c r="AH1609" s="8">
        <f>(1+$F1609)*$T1609/1000</f>
        <v>5945.7014452574913</v>
      </c>
      <c r="AI1609" s="8">
        <f>(1+BWscncns[[#This Row],[pid_error]]*K_p)*BWscncns[[#This Row],[dbw]]/1000</f>
        <v>7775.7462226287462</v>
      </c>
      <c r="AJ1609" s="13">
        <f>BWscncns[[#This Row],[Torflow prgrssv alt vote]]/VLOOKUP(BWscncns[[#This Row],[class]],AltBWtotl,2,FALSE)*100</f>
        <v>2.7162999068011038E-2</v>
      </c>
      <c r="AK1609">
        <f>IF(D1609=E1609,1,0)</f>
        <v>0</v>
      </c>
    </row>
    <row r="1610" spans="1:37">
      <c r="A1610" s="1" t="s">
        <v>3841</v>
      </c>
      <c r="B1610" s="1" t="s">
        <v>3842</v>
      </c>
      <c r="C1610">
        <v>8120</v>
      </c>
      <c r="D1610">
        <v>1524995088</v>
      </c>
      <c r="E1610">
        <v>1524995088</v>
      </c>
      <c r="F1610" s="2">
        <v>9.2947286935299994E-2</v>
      </c>
      <c r="G1610" s="2">
        <v>9.2947286935299994E-2</v>
      </c>
      <c r="H1610">
        <v>8115767</v>
      </c>
      <c r="I1610" s="2">
        <v>-5.1378432133699997E-2</v>
      </c>
      <c r="J1610" s="2">
        <v>0</v>
      </c>
      <c r="K1610">
        <v>4</v>
      </c>
      <c r="L1610" s="1" t="s">
        <v>11674</v>
      </c>
      <c r="M1610" s="1" t="s">
        <v>3842</v>
      </c>
      <c r="N1610">
        <v>0</v>
      </c>
      <c r="O1610">
        <v>0</v>
      </c>
      <c r="P1610">
        <v>1</v>
      </c>
      <c r="Q1610">
        <v>0</v>
      </c>
      <c r="R1610" s="19">
        <f>BWscncns[[#This Row],[C fx]]*4+BWscncns[[#This Row],[C fg]]*2+BWscncns[[#This Row],[C fm]]</f>
        <v>1</v>
      </c>
      <c r="S1610">
        <v>5530</v>
      </c>
      <c r="T1610">
        <v>7425580</v>
      </c>
      <c r="U1610" s="13">
        <v>0.74472300000000002</v>
      </c>
      <c r="V1610" s="13">
        <v>1.342781</v>
      </c>
      <c r="W1610">
        <v>4148</v>
      </c>
      <c r="X1610">
        <v>82</v>
      </c>
      <c r="Z1610" s="10">
        <f>IF($N1610&lt;&gt;0,constants!$L$2,IF($O1610&lt;&gt;0,constants!$M$2,IF($P1610&lt;&gt;0,constants!$N$2,0)))</f>
        <v>1117.99</v>
      </c>
      <c r="AA1610" s="10">
        <f>IF($N1610&lt;&gt;0,constants!$L$2,IF($O1610&lt;&gt;0,constants!$M$2,IF($P1610&lt;&gt;0,constants!$P$2,0)))</f>
        <v>4051.45</v>
      </c>
      <c r="AB1610" s="11">
        <f>constants!$O$2</f>
        <v>4861.32</v>
      </c>
      <c r="AC1610" s="11">
        <f>VLOOKUP(BWscncns[[#This Row],[scanner]],[0]!ScnrAvgBW,2,FALSE)/1000</f>
        <v>4819.491751072962</v>
      </c>
      <c r="AD1610" s="8">
        <f>(1+$F1610)*Z1610</f>
        <v>1221.9041373207961</v>
      </c>
      <c r="AE1610" s="8">
        <f>(1+$F1610)*AA1610</f>
        <v>4428.0212856540211</v>
      </c>
      <c r="AF1610" s="8">
        <f>(1+$F1610)*AB1610</f>
        <v>5313.1665049243129</v>
      </c>
      <c r="AG1610" s="8">
        <f>(1+$F1610)*AC1610</f>
        <v>5267.4504337422522</v>
      </c>
      <c r="AH1610" s="8">
        <f>(1+$F1610)*$T1610/1000</f>
        <v>8115.7675149210254</v>
      </c>
      <c r="AI1610" s="8">
        <f>(1+BWscncns[[#This Row],[pid_error]]*K_p)*BWscncns[[#This Row],[dbw]]/1000</f>
        <v>7770.6737574605131</v>
      </c>
      <c r="AJ1610" s="13">
        <f>BWscncns[[#This Row],[Torflow prgrssv alt vote]]/VLOOKUP(BWscncns[[#This Row],[class]],AltBWtotl,2,FALSE)*100</f>
        <v>0.15325843091829291</v>
      </c>
      <c r="AK1610">
        <f>IF(D1610=E1610,1,0)</f>
        <v>1</v>
      </c>
    </row>
    <row r="1611" spans="1:37">
      <c r="A1611" s="1" t="s">
        <v>9144</v>
      </c>
      <c r="B1611" s="1" t="s">
        <v>9145</v>
      </c>
      <c r="C1611">
        <v>11700</v>
      </c>
      <c r="D1611">
        <v>1523976237</v>
      </c>
      <c r="E1611">
        <v>1525006050</v>
      </c>
      <c r="F1611" s="2">
        <v>0.55617214484199995</v>
      </c>
      <c r="G1611" s="2">
        <v>0.55617214484199995</v>
      </c>
      <c r="H1611">
        <v>7436465</v>
      </c>
      <c r="I1611" s="2">
        <v>0.28250311222699998</v>
      </c>
      <c r="J1611" s="2">
        <v>0</v>
      </c>
      <c r="K1611">
        <v>1</v>
      </c>
      <c r="L1611" s="1" t="s">
        <v>11558</v>
      </c>
      <c r="M1611" s="1" t="s">
        <v>9145</v>
      </c>
      <c r="N1611">
        <v>0</v>
      </c>
      <c r="O1611">
        <v>1</v>
      </c>
      <c r="P1611">
        <v>0</v>
      </c>
      <c r="Q1611">
        <v>0</v>
      </c>
      <c r="R1611" s="19">
        <f>BWscncns[[#This Row],[C fx]]*4+BWscncns[[#This Row],[C fg]]*2+BWscncns[[#This Row],[C fm]]</f>
        <v>2</v>
      </c>
      <c r="S1611">
        <v>11600</v>
      </c>
      <c r="T1611">
        <v>6071352</v>
      </c>
      <c r="U1611" s="13">
        <v>1.910612</v>
      </c>
      <c r="V1611" s="13">
        <v>0.52339199999999997</v>
      </c>
      <c r="W1611">
        <v>506</v>
      </c>
      <c r="X1611">
        <v>10</v>
      </c>
      <c r="Z1611" s="10">
        <f>IF($N1611&lt;&gt;0,constants!$L$2,IF($O1611&lt;&gt;0,constants!$M$2,IF($P1611&lt;&gt;0,constants!$N$2,0)))</f>
        <v>9721.3799999999992</v>
      </c>
      <c r="AA1611" s="10">
        <f>IF($N1611&lt;&gt;0,constants!$L$2,IF($O1611&lt;&gt;0,constants!$M$2,IF($P1611&lt;&gt;0,constants!$P$2,0)))</f>
        <v>9721.3799999999992</v>
      </c>
      <c r="AB1611" s="11">
        <f>constants!$O$2</f>
        <v>4861.32</v>
      </c>
      <c r="AC1611" s="11">
        <f>VLOOKUP(BWscncns[[#This Row],[scanner]],[0]!ScnrAvgBW,2,FALSE)/1000</f>
        <v>11818.828055288463</v>
      </c>
      <c r="AD1611" s="8">
        <f>(1+$F1611)*Z1611</f>
        <v>15128.140765424119</v>
      </c>
      <c r="AE1611" s="8">
        <f>(1+$F1611)*AA1611</f>
        <v>15128.140765424119</v>
      </c>
      <c r="AF1611" s="8">
        <f>(1+$F1611)*AB1611</f>
        <v>7565.0507711633099</v>
      </c>
      <c r="AG1611" s="8">
        <f>(1+$F1611)*AC1611</f>
        <v>18392.131004317049</v>
      </c>
      <c r="AH1611" s="8">
        <f>(1+$F1611)*$T1611/1000</f>
        <v>9448.0688639307664</v>
      </c>
      <c r="AI1611" s="8">
        <f>(1+BWscncns[[#This Row],[pid_error]]*K_p)*BWscncns[[#This Row],[dbw]]/1000</f>
        <v>7759.7104319653827</v>
      </c>
      <c r="AJ1611" s="13">
        <f>BWscncns[[#This Row],[Torflow prgrssv alt vote]]/VLOOKUP(BWscncns[[#This Row],[class]],AltBWtotl,2,FALSE)*100</f>
        <v>2.7106981271857129E-2</v>
      </c>
      <c r="AK1611">
        <f>IF(D1611=E1611,1,0)</f>
        <v>0</v>
      </c>
    </row>
    <row r="1612" spans="1:37">
      <c r="A1612" s="1" t="s">
        <v>2024</v>
      </c>
      <c r="B1612" s="1" t="s">
        <v>2025</v>
      </c>
      <c r="C1612">
        <v>8350</v>
      </c>
      <c r="D1612">
        <v>1523920159</v>
      </c>
      <c r="E1612">
        <v>1524898988</v>
      </c>
      <c r="F1612" s="2">
        <v>0.95907503292100005</v>
      </c>
      <c r="G1612" s="2">
        <v>0.95907503292100005</v>
      </c>
      <c r="H1612">
        <v>10271195</v>
      </c>
      <c r="I1612" s="2">
        <v>0.83129075788899998</v>
      </c>
      <c r="J1612" s="2">
        <v>0</v>
      </c>
      <c r="K1612">
        <v>2</v>
      </c>
      <c r="L1612" s="1" t="s">
        <v>11766</v>
      </c>
      <c r="M1612" s="1" t="s">
        <v>2025</v>
      </c>
      <c r="N1612">
        <v>0</v>
      </c>
      <c r="O1612">
        <v>1</v>
      </c>
      <c r="P1612">
        <v>0</v>
      </c>
      <c r="Q1612">
        <v>0</v>
      </c>
      <c r="R1612" s="19">
        <f>BWscncns[[#This Row],[C fx]]*4+BWscncns[[#This Row],[C fg]]*2+BWscncns[[#This Row],[C fm]]</f>
        <v>2</v>
      </c>
      <c r="S1612">
        <v>8340</v>
      </c>
      <c r="T1612">
        <v>5242880</v>
      </c>
      <c r="U1612" s="13">
        <v>1.5907290000000001</v>
      </c>
      <c r="V1612" s="13">
        <v>0.62864299999999995</v>
      </c>
      <c r="W1612">
        <v>1106</v>
      </c>
      <c r="X1612">
        <v>22</v>
      </c>
      <c r="Z1612" s="10">
        <f>IF($N1612&lt;&gt;0,constants!$L$2,IF($O1612&lt;&gt;0,constants!$M$2,IF($P1612&lt;&gt;0,constants!$N$2,0)))</f>
        <v>9721.3799999999992</v>
      </c>
      <c r="AA1612" s="10">
        <f>IF($N1612&lt;&gt;0,constants!$L$2,IF($O1612&lt;&gt;0,constants!$M$2,IF($P1612&lt;&gt;0,constants!$P$2,0)))</f>
        <v>9721.3799999999992</v>
      </c>
      <c r="AB1612" s="11">
        <f>constants!$O$2</f>
        <v>4861.32</v>
      </c>
      <c r="AC1612" s="11">
        <f>VLOOKUP(BWscncns[[#This Row],[scanner]],[0]!ScnrAvgBW,2,FALSE)/1000</f>
        <v>8853.6095214723919</v>
      </c>
      <c r="AD1612" s="8">
        <f>(1+$F1612)*Z1612</f>
        <v>19044.91284353755</v>
      </c>
      <c r="AE1612" s="8">
        <f>(1+$F1612)*AA1612</f>
        <v>19044.91284353755</v>
      </c>
      <c r="AF1612" s="8">
        <f>(1+$F1612)*AB1612</f>
        <v>9523.6906390395161</v>
      </c>
      <c r="AG1612" s="8">
        <f>(1+$F1612)*AC1612</f>
        <v>17344.885364748206</v>
      </c>
      <c r="AH1612" s="8">
        <f>(1+$F1612)*$T1612/1000</f>
        <v>10271.195308600853</v>
      </c>
      <c r="AI1612" s="8">
        <f>(1+BWscncns[[#This Row],[pid_error]]*K_p)*BWscncns[[#This Row],[dbw]]/1000</f>
        <v>7757.0376543004259</v>
      </c>
      <c r="AJ1612" s="13">
        <f>BWscncns[[#This Row],[Torflow prgrssv alt vote]]/VLOOKUP(BWscncns[[#This Row],[class]],AltBWtotl,2,FALSE)*100</f>
        <v>2.7097644462868824E-2</v>
      </c>
      <c r="AK1612">
        <f>IF(D1612=E1612,1,0)</f>
        <v>0</v>
      </c>
    </row>
    <row r="1613" spans="1:37">
      <c r="A1613" s="1" t="s">
        <v>1423</v>
      </c>
      <c r="B1613" s="1" t="s">
        <v>1424</v>
      </c>
      <c r="C1613">
        <v>9350</v>
      </c>
      <c r="D1613">
        <v>1524472331</v>
      </c>
      <c r="E1613">
        <v>1524989730</v>
      </c>
      <c r="F1613" s="2">
        <v>1.6931032522</v>
      </c>
      <c r="G1613" s="2">
        <v>1.6931032522</v>
      </c>
      <c r="H1613">
        <v>11295693</v>
      </c>
      <c r="I1613" s="2">
        <v>-0.23792739839900001</v>
      </c>
      <c r="J1613" s="2">
        <v>0</v>
      </c>
      <c r="K1613">
        <v>1</v>
      </c>
      <c r="L1613" s="1" t="s">
        <v>11532</v>
      </c>
      <c r="M1613" s="1" t="s">
        <v>1424</v>
      </c>
      <c r="N1613">
        <v>0</v>
      </c>
      <c r="O1613">
        <v>1</v>
      </c>
      <c r="P1613">
        <v>0</v>
      </c>
      <c r="Q1613">
        <v>0</v>
      </c>
      <c r="R1613" s="19">
        <f>BWscncns[[#This Row],[C fx]]*4+BWscncns[[#This Row],[C fg]]*2+BWscncns[[#This Row],[C fm]]</f>
        <v>2</v>
      </c>
      <c r="S1613">
        <v>9100</v>
      </c>
      <c r="T1613">
        <v>4194304</v>
      </c>
      <c r="U1613" s="13">
        <v>2.1696089999999999</v>
      </c>
      <c r="V1613" s="13">
        <v>0.46091300000000002</v>
      </c>
      <c r="W1613">
        <v>276</v>
      </c>
      <c r="X1613">
        <v>5</v>
      </c>
      <c r="Z1613" s="10">
        <f>IF($N1613&lt;&gt;0,constants!$L$2,IF($O1613&lt;&gt;0,constants!$M$2,IF($P1613&lt;&gt;0,constants!$N$2,0)))</f>
        <v>9721.3799999999992</v>
      </c>
      <c r="AA1613" s="10">
        <f>IF($N1613&lt;&gt;0,constants!$L$2,IF($O1613&lt;&gt;0,constants!$M$2,IF($P1613&lt;&gt;0,constants!$P$2,0)))</f>
        <v>9721.3799999999992</v>
      </c>
      <c r="AB1613" s="11">
        <f>constants!$O$2</f>
        <v>4861.32</v>
      </c>
      <c r="AC1613" s="11">
        <f>VLOOKUP(BWscncns[[#This Row],[scanner]],[0]!ScnrAvgBW,2,FALSE)/1000</f>
        <v>11818.828055288463</v>
      </c>
      <c r="AD1613" s="8">
        <f>(1+$F1613)*Z1613</f>
        <v>26180.680093872037</v>
      </c>
      <c r="AE1613" s="8">
        <f>(1+$F1613)*AA1613</f>
        <v>26180.680093872037</v>
      </c>
      <c r="AF1613" s="8">
        <f>(1+$F1613)*AB1613</f>
        <v>13092.036701984904</v>
      </c>
      <c r="AG1613" s="8">
        <f>(1+$F1613)*AC1613</f>
        <v>31829.324272889964</v>
      </c>
      <c r="AH1613" s="8">
        <f>(1+$F1613)*$T1613/1000</f>
        <v>11295.693743115469</v>
      </c>
      <c r="AI1613" s="8">
        <f>(1+BWscncns[[#This Row],[pid_error]]*K_p)*BWscncns[[#This Row],[dbw]]/1000</f>
        <v>7744.9988715577347</v>
      </c>
      <c r="AJ1613" s="13">
        <f>BWscncns[[#This Row],[Torflow prgrssv alt vote]]/VLOOKUP(BWscncns[[#This Row],[class]],AltBWtotl,2,FALSE)*100</f>
        <v>2.705558940666495E-2</v>
      </c>
      <c r="AK1613">
        <f>IF(D1613=E1613,1,0)</f>
        <v>0</v>
      </c>
    </row>
    <row r="1614" spans="1:37">
      <c r="A1614" s="1" t="s">
        <v>8019</v>
      </c>
      <c r="B1614" s="1" t="s">
        <v>8020</v>
      </c>
      <c r="C1614">
        <v>10500</v>
      </c>
      <c r="D1614">
        <v>1524803576</v>
      </c>
      <c r="E1614">
        <v>1524964160</v>
      </c>
      <c r="F1614" s="2">
        <v>0.95384027417899997</v>
      </c>
      <c r="G1614" s="2">
        <v>0.95384027417899997</v>
      </c>
      <c r="H1614">
        <v>10243750</v>
      </c>
      <c r="I1614" s="2">
        <v>-0.214723188111</v>
      </c>
      <c r="J1614" s="2">
        <v>0</v>
      </c>
      <c r="K1614">
        <v>2</v>
      </c>
      <c r="L1614" s="1" t="s">
        <v>11615</v>
      </c>
      <c r="M1614" s="1" t="s">
        <v>8020</v>
      </c>
      <c r="N1614">
        <v>0</v>
      </c>
      <c r="O1614">
        <v>1</v>
      </c>
      <c r="P1614">
        <v>0</v>
      </c>
      <c r="Q1614">
        <v>0</v>
      </c>
      <c r="R1614" s="19">
        <f>BWscncns[[#This Row],[C fx]]*4+BWscncns[[#This Row],[C fg]]*2+BWscncns[[#This Row],[C fm]]</f>
        <v>2</v>
      </c>
      <c r="S1614">
        <v>6400</v>
      </c>
      <c r="T1614">
        <v>5242880</v>
      </c>
      <c r="U1614" s="13">
        <v>1.2207030000000001</v>
      </c>
      <c r="V1614" s="13">
        <v>0.81920000000000004</v>
      </c>
      <c r="W1614">
        <v>2252</v>
      </c>
      <c r="X1614">
        <v>45</v>
      </c>
      <c r="Z1614" s="10">
        <f>IF($N1614&lt;&gt;0,constants!$L$2,IF($O1614&lt;&gt;0,constants!$M$2,IF($P1614&lt;&gt;0,constants!$N$2,0)))</f>
        <v>9721.3799999999992</v>
      </c>
      <c r="AA1614" s="10">
        <f>IF($N1614&lt;&gt;0,constants!$L$2,IF($O1614&lt;&gt;0,constants!$M$2,IF($P1614&lt;&gt;0,constants!$P$2,0)))</f>
        <v>9721.3799999999992</v>
      </c>
      <c r="AB1614" s="11">
        <f>constants!$O$2</f>
        <v>4861.32</v>
      </c>
      <c r="AC1614" s="11">
        <f>VLOOKUP(BWscncns[[#This Row],[scanner]],[0]!ScnrAvgBW,2,FALSE)/1000</f>
        <v>8853.6095214723919</v>
      </c>
      <c r="AD1614" s="8">
        <f>(1+$F1614)*Z1614</f>
        <v>18994.023764598245</v>
      </c>
      <c r="AE1614" s="8">
        <f>(1+$F1614)*AA1614</f>
        <v>18994.023764598245</v>
      </c>
      <c r="AF1614" s="8">
        <f>(1+$F1614)*AB1614</f>
        <v>9498.242801671855</v>
      </c>
      <c r="AG1614" s="8">
        <f>(1+$F1614)*AC1614</f>
        <v>17298.538854907423</v>
      </c>
      <c r="AH1614" s="8">
        <f>(1+$F1614)*$T1614/1000</f>
        <v>10243.750096687596</v>
      </c>
      <c r="AI1614" s="8">
        <f>(1+BWscncns[[#This Row],[pid_error]]*K_p)*BWscncns[[#This Row],[dbw]]/1000</f>
        <v>7743.3150483437985</v>
      </c>
      <c r="AJ1614" s="13">
        <f>BWscncns[[#This Row],[Torflow prgrssv alt vote]]/VLOOKUP(BWscncns[[#This Row],[class]],AltBWtotl,2,FALSE)*100</f>
        <v>2.704970731032573E-2</v>
      </c>
      <c r="AK1614">
        <f>IF(D1614=E1614,1,0)</f>
        <v>0</v>
      </c>
    </row>
    <row r="1615" spans="1:37">
      <c r="A1615" s="1" t="s">
        <v>2519</v>
      </c>
      <c r="B1615" s="1" t="s">
        <v>2520</v>
      </c>
      <c r="C1615">
        <v>10600</v>
      </c>
      <c r="D1615">
        <v>1524948566</v>
      </c>
      <c r="E1615">
        <v>1524948566</v>
      </c>
      <c r="F1615" s="2">
        <v>0.90353492844600003</v>
      </c>
      <c r="G1615" s="2">
        <v>0.90353492844600003</v>
      </c>
      <c r="H1615">
        <v>10636226</v>
      </c>
      <c r="I1615" s="2">
        <v>6.3498186036199999E-2</v>
      </c>
      <c r="J1615" s="2">
        <v>4.7619047619000002E-2</v>
      </c>
      <c r="K1615">
        <v>1</v>
      </c>
      <c r="L1615" s="1" t="s">
        <v>11560</v>
      </c>
      <c r="M1615" s="1" t="s">
        <v>2520</v>
      </c>
      <c r="N1615">
        <v>1</v>
      </c>
      <c r="O1615">
        <v>0</v>
      </c>
      <c r="P1615">
        <v>0</v>
      </c>
      <c r="Q1615">
        <v>0</v>
      </c>
      <c r="R1615" s="19">
        <f>BWscncns[[#This Row],[C fx]]*4+BWscncns[[#This Row],[C fg]]*2+BWscncns[[#This Row],[C fm]]</f>
        <v>4</v>
      </c>
      <c r="S1615">
        <v>6730</v>
      </c>
      <c r="T1615">
        <v>5331968</v>
      </c>
      <c r="U1615" s="13">
        <v>1.2621979999999999</v>
      </c>
      <c r="V1615" s="13">
        <v>0.792269</v>
      </c>
      <c r="W1615">
        <v>2108</v>
      </c>
      <c r="X1615">
        <v>42</v>
      </c>
      <c r="Z1615" s="10">
        <f>IF($N1615&lt;&gt;0,constants!$L$2,IF($O1615&lt;&gt;0,constants!$M$2,IF($P1615&lt;&gt;0,constants!$N$2,0)))</f>
        <v>10125.48</v>
      </c>
      <c r="AA1615" s="10">
        <f>IF($N1615&lt;&gt;0,constants!$L$2,IF($O1615&lt;&gt;0,constants!$M$2,IF($P1615&lt;&gt;0,constants!$P$2,0)))</f>
        <v>10125.48</v>
      </c>
      <c r="AB1615" s="11">
        <f>constants!$O$2</f>
        <v>4861.32</v>
      </c>
      <c r="AC1615" s="11">
        <f>VLOOKUP(BWscncns[[#This Row],[scanner]],[0]!ScnrAvgBW,2,FALSE)/1000</f>
        <v>11818.828055288463</v>
      </c>
      <c r="AD1615" s="8">
        <f>(1+$F1615)*Z1615</f>
        <v>19274.204847281406</v>
      </c>
      <c r="AE1615" s="8">
        <f>(1+$F1615)*AA1615</f>
        <v>19274.204847281406</v>
      </c>
      <c r="AF1615" s="8">
        <f>(1+$F1615)*AB1615</f>
        <v>9253.6924183531082</v>
      </c>
      <c r="AG1615" s="8">
        <f>(1+$F1615)*AC1615</f>
        <v>22497.552016539103</v>
      </c>
      <c r="AH1615" s="8">
        <f>(1+$F1615)*$T1615/1000</f>
        <v>10149.587325356362</v>
      </c>
      <c r="AI1615" s="8">
        <f>(1+BWscncns[[#This Row],[pid_error]]*K_p)*BWscncns[[#This Row],[dbw]]/1000</f>
        <v>7740.7776626781815</v>
      </c>
      <c r="AJ1615" s="13">
        <f>BWscncns[[#This Row],[Torflow prgrssv alt vote]]/VLOOKUP(BWscncns[[#This Row],[class]],AltBWtotl,2,FALSE)*100</f>
        <v>6.6344225183981628E-2</v>
      </c>
      <c r="AK1615">
        <f>IF(D1615=E1615,1,0)</f>
        <v>1</v>
      </c>
    </row>
    <row r="1616" spans="1:37">
      <c r="A1616" s="1" t="s">
        <v>1794</v>
      </c>
      <c r="B1616" s="1" t="s">
        <v>1795</v>
      </c>
      <c r="C1616">
        <v>6340</v>
      </c>
      <c r="D1616">
        <v>1524837630</v>
      </c>
      <c r="E1616">
        <v>1524933178</v>
      </c>
      <c r="F1616" s="2">
        <v>0.48413596787099999</v>
      </c>
      <c r="G1616" s="2">
        <v>0.48413596787099999</v>
      </c>
      <c r="H1616">
        <v>9233973</v>
      </c>
      <c r="I1616" s="2">
        <v>0.52473390000099995</v>
      </c>
      <c r="J1616" s="2">
        <v>0</v>
      </c>
      <c r="K1616">
        <v>4</v>
      </c>
      <c r="L1616" s="1" t="s">
        <v>11786</v>
      </c>
      <c r="M1616" s="1" t="s">
        <v>1795</v>
      </c>
      <c r="N1616">
        <v>0</v>
      </c>
      <c r="O1616">
        <v>1</v>
      </c>
      <c r="P1616">
        <v>0</v>
      </c>
      <c r="Q1616">
        <v>0</v>
      </c>
      <c r="R1616" s="19">
        <f>BWscncns[[#This Row],[C fx]]*4+BWscncns[[#This Row],[C fg]]*2+BWscncns[[#This Row],[C fm]]</f>
        <v>2</v>
      </c>
      <c r="S1616">
        <v>6860</v>
      </c>
      <c r="T1616">
        <v>6221784</v>
      </c>
      <c r="U1616" s="13">
        <v>1.1025780000000001</v>
      </c>
      <c r="V1616" s="13">
        <v>0.90696600000000005</v>
      </c>
      <c r="W1616">
        <v>2693</v>
      </c>
      <c r="X1616">
        <v>53</v>
      </c>
      <c r="Z1616" s="10">
        <f>IF($N1616&lt;&gt;0,constants!$L$2,IF($O1616&lt;&gt;0,constants!$M$2,IF($P1616&lt;&gt;0,constants!$N$2,0)))</f>
        <v>9721.3799999999992</v>
      </c>
      <c r="AA1616" s="10">
        <f>IF($N1616&lt;&gt;0,constants!$L$2,IF($O1616&lt;&gt;0,constants!$M$2,IF($P1616&lt;&gt;0,constants!$P$2,0)))</f>
        <v>9721.3799999999992</v>
      </c>
      <c r="AB1616" s="11">
        <f>constants!$O$2</f>
        <v>4861.32</v>
      </c>
      <c r="AC1616" s="11">
        <f>VLOOKUP(BWscncns[[#This Row],[scanner]],[0]!ScnrAvgBW,2,FALSE)/1000</f>
        <v>4819.491751072962</v>
      </c>
      <c r="AD1616" s="8">
        <f>(1+$F1616)*Z1616</f>
        <v>14427.849715341781</v>
      </c>
      <c r="AE1616" s="8">
        <f>(1+$F1616)*AA1616</f>
        <v>14427.849715341781</v>
      </c>
      <c r="AF1616" s="8">
        <f>(1+$F1616)*AB1616</f>
        <v>7214.8598633306492</v>
      </c>
      <c r="AG1616" s="8">
        <f>(1+$F1616)*AC1616</f>
        <v>7152.7810546249711</v>
      </c>
      <c r="AH1616" s="8">
        <f>(1+$F1616)*$T1616/1000</f>
        <v>9233.973418724303</v>
      </c>
      <c r="AI1616" s="8">
        <f>(1+BWscncns[[#This Row],[pid_error]]*K_p)*BWscncns[[#This Row],[dbw]]/1000</f>
        <v>7727.8787093621513</v>
      </c>
      <c r="AJ1616" s="13">
        <f>BWscncns[[#This Row],[Torflow prgrssv alt vote]]/VLOOKUP(BWscncns[[#This Row],[class]],AltBWtotl,2,FALSE)*100</f>
        <v>2.6995783577558864E-2</v>
      </c>
      <c r="AK1616">
        <f>IF(D1616=E1616,1,0)</f>
        <v>0</v>
      </c>
    </row>
    <row r="1617" spans="1:37">
      <c r="A1617" s="1" t="s">
        <v>4435</v>
      </c>
      <c r="B1617" s="1" t="s">
        <v>4436</v>
      </c>
      <c r="C1617">
        <v>7790</v>
      </c>
      <c r="D1617">
        <v>1524986218</v>
      </c>
      <c r="E1617">
        <v>1524986218</v>
      </c>
      <c r="F1617" s="2">
        <v>2.06439050109E-2</v>
      </c>
      <c r="G1617" s="2">
        <v>2.06439050109E-2</v>
      </c>
      <c r="H1617">
        <v>7793051</v>
      </c>
      <c r="I1617" s="2">
        <v>0.23872211097500001</v>
      </c>
      <c r="J1617" s="2">
        <v>0</v>
      </c>
      <c r="K1617">
        <v>4</v>
      </c>
      <c r="L1617" s="1" t="s">
        <v>11609</v>
      </c>
      <c r="M1617" s="1" t="s">
        <v>4436</v>
      </c>
      <c r="N1617">
        <v>0</v>
      </c>
      <c r="O1617">
        <v>0</v>
      </c>
      <c r="P1617">
        <v>1</v>
      </c>
      <c r="Q1617">
        <v>0</v>
      </c>
      <c r="R1617" s="19">
        <f>BWscncns[[#This Row],[C fx]]*4+BWscncns[[#This Row],[C fg]]*2+BWscncns[[#This Row],[C fm]]</f>
        <v>1</v>
      </c>
      <c r="S1617">
        <v>7790</v>
      </c>
      <c r="T1617">
        <v>7635426</v>
      </c>
      <c r="U1617" s="13">
        <v>1.0202439999999999</v>
      </c>
      <c r="V1617" s="13">
        <v>0.98015699999999994</v>
      </c>
      <c r="W1617">
        <v>3136</v>
      </c>
      <c r="X1617">
        <v>62</v>
      </c>
      <c r="Z1617" s="10">
        <f>IF($N1617&lt;&gt;0,constants!$L$2,IF($O1617&lt;&gt;0,constants!$M$2,IF($P1617&lt;&gt;0,constants!$N$2,0)))</f>
        <v>1117.99</v>
      </c>
      <c r="AA1617" s="10">
        <f>IF($N1617&lt;&gt;0,constants!$L$2,IF($O1617&lt;&gt;0,constants!$M$2,IF($P1617&lt;&gt;0,constants!$P$2,0)))</f>
        <v>4051.45</v>
      </c>
      <c r="AB1617" s="11">
        <f>constants!$O$2</f>
        <v>4861.32</v>
      </c>
      <c r="AC1617" s="11">
        <f>VLOOKUP(BWscncns[[#This Row],[scanner]],[0]!ScnrAvgBW,2,FALSE)/1000</f>
        <v>4819.491751072962</v>
      </c>
      <c r="AD1617" s="8">
        <f>(1+$F1617)*Z1617</f>
        <v>1141.0696793631362</v>
      </c>
      <c r="AE1617" s="8">
        <f>(1+$F1617)*AA1617</f>
        <v>4135.0877489564109</v>
      </c>
      <c r="AF1617" s="8">
        <f>(1+$F1617)*AB1617</f>
        <v>4961.6766283075876</v>
      </c>
      <c r="AG1617" s="8">
        <f>(1+$F1617)*AC1617</f>
        <v>4918.9848809829282</v>
      </c>
      <c r="AH1617" s="8">
        <f>(1+$F1617)*$T1617/1000</f>
        <v>7793.0510090617554</v>
      </c>
      <c r="AI1617" s="8">
        <f>(1+BWscncns[[#This Row],[pid_error]]*K_p)*BWscncns[[#This Row],[dbw]]/1000</f>
        <v>7714.2385045308783</v>
      </c>
      <c r="AJ1617" s="13">
        <f>BWscncns[[#This Row],[Torflow prgrssv alt vote]]/VLOOKUP(BWscncns[[#This Row],[class]],AltBWtotl,2,FALSE)*100</f>
        <v>0.15214537707220024</v>
      </c>
      <c r="AK1617">
        <f>IF(D1617=E1617,1,0)</f>
        <v>1</v>
      </c>
    </row>
    <row r="1618" spans="1:37">
      <c r="A1618" s="1" t="s">
        <v>1458</v>
      </c>
      <c r="B1618" s="1" t="s">
        <v>1459</v>
      </c>
      <c r="C1618">
        <v>8560</v>
      </c>
      <c r="D1618">
        <v>1524079142</v>
      </c>
      <c r="E1618">
        <v>1524986218</v>
      </c>
      <c r="F1618" s="2">
        <v>0.94198814074500004</v>
      </c>
      <c r="G1618" s="2">
        <v>0.94198814074500004</v>
      </c>
      <c r="H1618">
        <v>10181610</v>
      </c>
      <c r="I1618" s="2">
        <v>0.50073217675699999</v>
      </c>
      <c r="J1618" s="2">
        <v>0</v>
      </c>
      <c r="K1618">
        <v>4</v>
      </c>
      <c r="L1618" s="1" t="s">
        <v>11609</v>
      </c>
      <c r="M1618" s="1" t="s">
        <v>1459</v>
      </c>
      <c r="N1618">
        <v>0</v>
      </c>
      <c r="O1618">
        <v>1</v>
      </c>
      <c r="P1618">
        <v>0</v>
      </c>
      <c r="Q1618">
        <v>0</v>
      </c>
      <c r="R1618" s="19">
        <f>BWscncns[[#This Row],[C fx]]*4+BWscncns[[#This Row],[C fg]]*2+BWscncns[[#This Row],[C fm]]</f>
        <v>2</v>
      </c>
      <c r="S1618">
        <v>8550</v>
      </c>
      <c r="T1618">
        <v>5242880</v>
      </c>
      <c r="U1618" s="13">
        <v>1.6307830000000001</v>
      </c>
      <c r="V1618" s="13">
        <v>0.61320200000000002</v>
      </c>
      <c r="W1618">
        <v>1014</v>
      </c>
      <c r="X1618">
        <v>20</v>
      </c>
      <c r="Z1618" s="10">
        <f>IF($N1618&lt;&gt;0,constants!$L$2,IF($O1618&lt;&gt;0,constants!$M$2,IF($P1618&lt;&gt;0,constants!$N$2,0)))</f>
        <v>9721.3799999999992</v>
      </c>
      <c r="AA1618" s="10">
        <f>IF($N1618&lt;&gt;0,constants!$L$2,IF($O1618&lt;&gt;0,constants!$M$2,IF($P1618&lt;&gt;0,constants!$P$2,0)))</f>
        <v>9721.3799999999992</v>
      </c>
      <c r="AB1618" s="11">
        <f>constants!$O$2</f>
        <v>4861.32</v>
      </c>
      <c r="AC1618" s="11">
        <f>VLOOKUP(BWscncns[[#This Row],[scanner]],[0]!ScnrAvgBW,2,FALSE)/1000</f>
        <v>4819.491751072962</v>
      </c>
      <c r="AD1618" s="8">
        <f>(1+$F1618)*Z1618</f>
        <v>18878.804671675625</v>
      </c>
      <c r="AE1618" s="8">
        <f>(1+$F1618)*AA1618</f>
        <v>18878.804671675625</v>
      </c>
      <c r="AF1618" s="8">
        <f>(1+$F1618)*AB1618</f>
        <v>9440.6257883664821</v>
      </c>
      <c r="AG1618" s="8">
        <f>(1+$F1618)*AC1618</f>
        <v>9359.395825002046</v>
      </c>
      <c r="AH1618" s="8">
        <f>(1+$F1618)*$T1618/1000</f>
        <v>10181.610783349146</v>
      </c>
      <c r="AI1618" s="8">
        <f>(1+BWscncns[[#This Row],[pid_error]]*K_p)*BWscncns[[#This Row],[dbw]]/1000</f>
        <v>7712.2453916745726</v>
      </c>
      <c r="AJ1618" s="13">
        <f>BWscncns[[#This Row],[Torflow prgrssv alt vote]]/VLOOKUP(BWscncns[[#This Row],[class]],AltBWtotl,2,FALSE)*100</f>
        <v>2.6941171739463914E-2</v>
      </c>
      <c r="AK1618">
        <f>IF(D1618=E1618,1,0)</f>
        <v>0</v>
      </c>
    </row>
    <row r="1619" spans="1:37">
      <c r="A1619" s="1" t="s">
        <v>3244</v>
      </c>
      <c r="B1619" s="1" t="s">
        <v>3245</v>
      </c>
      <c r="C1619">
        <v>8200</v>
      </c>
      <c r="D1619">
        <v>1524948672</v>
      </c>
      <c r="E1619">
        <v>1524948672</v>
      </c>
      <c r="F1619" s="2">
        <v>0.85593787583400005</v>
      </c>
      <c r="G1619" s="2">
        <v>0.85593787583400005</v>
      </c>
      <c r="H1619">
        <v>8202337</v>
      </c>
      <c r="I1619" s="2">
        <v>3.4884025635000003E-2</v>
      </c>
      <c r="J1619" s="2">
        <v>0</v>
      </c>
      <c r="K1619">
        <v>1</v>
      </c>
      <c r="L1619" s="1" t="s">
        <v>11540</v>
      </c>
      <c r="M1619" s="1" t="s">
        <v>3245</v>
      </c>
      <c r="N1619">
        <v>1</v>
      </c>
      <c r="O1619">
        <v>0</v>
      </c>
      <c r="P1619">
        <v>0</v>
      </c>
      <c r="Q1619">
        <v>0</v>
      </c>
      <c r="R1619" s="19">
        <f>BWscncns[[#This Row],[C fx]]*4+BWscncns[[#This Row],[C fg]]*2+BWscncns[[#This Row],[C fm]]</f>
        <v>4</v>
      </c>
      <c r="S1619">
        <v>8140</v>
      </c>
      <c r="T1619">
        <v>5399552</v>
      </c>
      <c r="U1619" s="13">
        <v>1.5075320000000001</v>
      </c>
      <c r="V1619" s="13">
        <v>0.66333600000000004</v>
      </c>
      <c r="W1619">
        <v>1346</v>
      </c>
      <c r="X1619">
        <v>26</v>
      </c>
      <c r="Z1619" s="10">
        <f>IF($N1619&lt;&gt;0,constants!$L$2,IF($O1619&lt;&gt;0,constants!$M$2,IF($P1619&lt;&gt;0,constants!$N$2,0)))</f>
        <v>10125.48</v>
      </c>
      <c r="AA1619" s="10">
        <f>IF($N1619&lt;&gt;0,constants!$L$2,IF($O1619&lt;&gt;0,constants!$M$2,IF($P1619&lt;&gt;0,constants!$P$2,0)))</f>
        <v>10125.48</v>
      </c>
      <c r="AB1619" s="11">
        <f>constants!$O$2</f>
        <v>4861.32</v>
      </c>
      <c r="AC1619" s="11">
        <f>VLOOKUP(BWscncns[[#This Row],[scanner]],[0]!ScnrAvgBW,2,FALSE)/1000</f>
        <v>11818.828055288463</v>
      </c>
      <c r="AD1619" s="8">
        <f>(1+$F1619)*Z1619</f>
        <v>18792.261842999647</v>
      </c>
      <c r="AE1619" s="8">
        <f>(1+$F1619)*AA1619</f>
        <v>18792.261842999647</v>
      </c>
      <c r="AF1619" s="8">
        <f>(1+$F1619)*AB1619</f>
        <v>9022.3079145493393</v>
      </c>
      <c r="AG1619" s="8">
        <f>(1+$F1619)*AC1619</f>
        <v>21935.010635779352</v>
      </c>
      <c r="AH1619" s="8">
        <f>(1+$F1619)*$T1619/1000</f>
        <v>10021.233069335225</v>
      </c>
      <c r="AI1619" s="8">
        <f>(1+BWscncns[[#This Row],[pid_error]]*K_p)*BWscncns[[#This Row],[dbw]]/1000</f>
        <v>7710.3925346676133</v>
      </c>
      <c r="AJ1619" s="13">
        <f>BWscncns[[#This Row],[Torflow prgrssv alt vote]]/VLOOKUP(BWscncns[[#This Row],[class]],AltBWtotl,2,FALSE)*100</f>
        <v>6.608380202460104E-2</v>
      </c>
      <c r="AK1619">
        <f>IF(D1619=E1619,1,0)</f>
        <v>1</v>
      </c>
    </row>
    <row r="1620" spans="1:37">
      <c r="A1620" s="1" t="s">
        <v>3517</v>
      </c>
      <c r="B1620" s="1" t="s">
        <v>3518</v>
      </c>
      <c r="C1620">
        <v>8310</v>
      </c>
      <c r="D1620">
        <v>1524944674</v>
      </c>
      <c r="E1620">
        <v>1525006418</v>
      </c>
      <c r="F1620" s="2">
        <v>0.23267499242699999</v>
      </c>
      <c r="G1620" s="2">
        <v>0.23267499242699999</v>
      </c>
      <c r="H1620">
        <v>9655020</v>
      </c>
      <c r="I1620" s="2">
        <v>-0.46365461350100001</v>
      </c>
      <c r="J1620" s="2">
        <v>0</v>
      </c>
      <c r="K1620">
        <v>2</v>
      </c>
      <c r="L1620" s="1" t="s">
        <v>11703</v>
      </c>
      <c r="M1620" s="1" t="s">
        <v>3518</v>
      </c>
      <c r="N1620">
        <v>0</v>
      </c>
      <c r="O1620">
        <v>1</v>
      </c>
      <c r="P1620">
        <v>0</v>
      </c>
      <c r="Q1620">
        <v>0</v>
      </c>
      <c r="R1620" s="19">
        <f>BWscncns[[#This Row],[C fx]]*4+BWscncns[[#This Row],[C fg]]*2+BWscncns[[#This Row],[C fm]]</f>
        <v>2</v>
      </c>
      <c r="S1620">
        <v>11200</v>
      </c>
      <c r="T1620">
        <v>6905817</v>
      </c>
      <c r="U1620" s="13">
        <v>1.621821</v>
      </c>
      <c r="V1620" s="13">
        <v>0.616591</v>
      </c>
      <c r="W1620">
        <v>1029</v>
      </c>
      <c r="X1620">
        <v>20</v>
      </c>
      <c r="Z1620" s="10">
        <f>IF($N1620&lt;&gt;0,constants!$L$2,IF($O1620&lt;&gt;0,constants!$M$2,IF($P1620&lt;&gt;0,constants!$N$2,0)))</f>
        <v>9721.3799999999992</v>
      </c>
      <c r="AA1620" s="10">
        <f>IF($N1620&lt;&gt;0,constants!$L$2,IF($O1620&lt;&gt;0,constants!$M$2,IF($P1620&lt;&gt;0,constants!$P$2,0)))</f>
        <v>9721.3799999999992</v>
      </c>
      <c r="AB1620" s="11">
        <f>constants!$O$2</f>
        <v>4861.32</v>
      </c>
      <c r="AC1620" s="11">
        <f>VLOOKUP(BWscncns[[#This Row],[scanner]],[0]!ScnrAvgBW,2,FALSE)/1000</f>
        <v>8853.6095214723919</v>
      </c>
      <c r="AD1620" s="8">
        <f>(1+$F1620)*Z1620</f>
        <v>11983.302017879987</v>
      </c>
      <c r="AE1620" s="8">
        <f>(1+$F1620)*AA1620</f>
        <v>11983.302017879987</v>
      </c>
      <c r="AF1620" s="8">
        <f>(1+$F1620)*AB1620</f>
        <v>5992.4275941852229</v>
      </c>
      <c r="AG1620" s="8">
        <f>(1+$F1620)*AC1620</f>
        <v>10913.623049832595</v>
      </c>
      <c r="AH1620" s="8">
        <f>(1+$F1620)*$T1620/1000</f>
        <v>8512.6279181772479</v>
      </c>
      <c r="AI1620" s="8">
        <f>(1+BWscncns[[#This Row],[pid_error]]*K_p)*BWscncns[[#This Row],[dbw]]/1000</f>
        <v>7709.2224590886235</v>
      </c>
      <c r="AJ1620" s="13">
        <f>BWscncns[[#This Row],[Torflow prgrssv alt vote]]/VLOOKUP(BWscncns[[#This Row],[class]],AltBWtotl,2,FALSE)*100</f>
        <v>2.6930611734975105E-2</v>
      </c>
      <c r="AK1620">
        <f>IF(D1620=E1620,1,0)</f>
        <v>0</v>
      </c>
    </row>
    <row r="1621" spans="1:37">
      <c r="A1621" s="1" t="s">
        <v>6114</v>
      </c>
      <c r="B1621" s="1" t="s">
        <v>6115</v>
      </c>
      <c r="C1621">
        <v>9180</v>
      </c>
      <c r="D1621">
        <v>1523864246</v>
      </c>
      <c r="E1621">
        <v>1524858829</v>
      </c>
      <c r="F1621" s="2">
        <v>0.93542293409999999</v>
      </c>
      <c r="G1621" s="2">
        <v>0.93542293409999999</v>
      </c>
      <c r="H1621">
        <v>9997485</v>
      </c>
      <c r="I1621" s="2">
        <v>0.28465035248999998</v>
      </c>
      <c r="J1621" s="2">
        <v>0</v>
      </c>
      <c r="K1621">
        <v>2</v>
      </c>
      <c r="L1621" s="1" t="s">
        <v>11791</v>
      </c>
      <c r="M1621" s="1" t="s">
        <v>6115</v>
      </c>
      <c r="N1621">
        <v>0</v>
      </c>
      <c r="O1621">
        <v>1</v>
      </c>
      <c r="P1621">
        <v>0</v>
      </c>
      <c r="Q1621">
        <v>0</v>
      </c>
      <c r="R1621" s="19">
        <f>BWscncns[[#This Row],[C fx]]*4+BWscncns[[#This Row],[C fg]]*2+BWscncns[[#This Row],[C fm]]</f>
        <v>2</v>
      </c>
      <c r="S1621">
        <v>8440</v>
      </c>
      <c r="T1621">
        <v>5251782</v>
      </c>
      <c r="U1621" s="13">
        <v>1.6070739999999999</v>
      </c>
      <c r="V1621" s="13">
        <v>0.62224900000000005</v>
      </c>
      <c r="W1621">
        <v>1066</v>
      </c>
      <c r="X1621">
        <v>21</v>
      </c>
      <c r="Z1621" s="10">
        <f>IF($N1621&lt;&gt;0,constants!$L$2,IF($O1621&lt;&gt;0,constants!$M$2,IF($P1621&lt;&gt;0,constants!$N$2,0)))</f>
        <v>9721.3799999999992</v>
      </c>
      <c r="AA1621" s="10">
        <f>IF($N1621&lt;&gt;0,constants!$L$2,IF($O1621&lt;&gt;0,constants!$M$2,IF($P1621&lt;&gt;0,constants!$P$2,0)))</f>
        <v>9721.3799999999992</v>
      </c>
      <c r="AB1621" s="11">
        <f>constants!$O$2</f>
        <v>4861.32</v>
      </c>
      <c r="AC1621" s="11">
        <f>VLOOKUP(BWscncns[[#This Row],[scanner]],[0]!ScnrAvgBW,2,FALSE)/1000</f>
        <v>8853.6095214723919</v>
      </c>
      <c r="AD1621" s="8">
        <f>(1+$F1621)*Z1621</f>
        <v>18814.981803101058</v>
      </c>
      <c r="AE1621" s="8">
        <f>(1+$F1621)*AA1621</f>
        <v>18814.981803101058</v>
      </c>
      <c r="AF1621" s="8">
        <f>(1+$F1621)*AB1621</f>
        <v>9408.7102179990106</v>
      </c>
      <c r="AG1621" s="8">
        <f>(1+$F1621)*AC1621</f>
        <v>17135.478917423792</v>
      </c>
      <c r="AH1621" s="8">
        <f>(1+$F1621)*$T1621/1000</f>
        <v>10164.419327693568</v>
      </c>
      <c r="AI1621" s="8">
        <f>(1+BWscncns[[#This Row],[pid_error]]*K_p)*BWscncns[[#This Row],[dbw]]/1000</f>
        <v>7708.1006638467834</v>
      </c>
      <c r="AJ1621" s="13">
        <f>BWscncns[[#This Row],[Torflow prgrssv alt vote]]/VLOOKUP(BWscncns[[#This Row],[class]],AltBWtotl,2,FALSE)*100</f>
        <v>2.6926692969851326E-2</v>
      </c>
      <c r="AK1621">
        <f>IF(D1621=E1621,1,0)</f>
        <v>0</v>
      </c>
    </row>
    <row r="1622" spans="1:37">
      <c r="A1622" s="1" t="s">
        <v>8143</v>
      </c>
      <c r="B1622" s="1" t="s">
        <v>49</v>
      </c>
      <c r="C1622">
        <v>10200</v>
      </c>
      <c r="D1622">
        <v>1524991615</v>
      </c>
      <c r="E1622">
        <v>1524991615</v>
      </c>
      <c r="F1622" s="2">
        <v>0.938875737519</v>
      </c>
      <c r="G1622" s="2">
        <v>0.938875737519</v>
      </c>
      <c r="H1622">
        <v>10165292</v>
      </c>
      <c r="I1622" s="2">
        <v>0.31926961152400002</v>
      </c>
      <c r="J1622" s="2">
        <v>0</v>
      </c>
      <c r="K1622">
        <v>2</v>
      </c>
      <c r="L1622" s="1" t="s">
        <v>11555</v>
      </c>
      <c r="M1622" s="1" t="s">
        <v>49</v>
      </c>
      <c r="N1622">
        <v>1</v>
      </c>
      <c r="O1622">
        <v>0</v>
      </c>
      <c r="P1622">
        <v>0</v>
      </c>
      <c r="Q1622">
        <v>0</v>
      </c>
      <c r="R1622" s="19">
        <f>BWscncns[[#This Row],[C fx]]*4+BWscncns[[#This Row],[C fg]]*2+BWscncns[[#This Row],[C fm]]</f>
        <v>4</v>
      </c>
      <c r="S1622">
        <v>9350</v>
      </c>
      <c r="T1622">
        <v>5242880</v>
      </c>
      <c r="U1622" s="13">
        <v>1.783371</v>
      </c>
      <c r="V1622" s="13">
        <v>0.56073600000000001</v>
      </c>
      <c r="W1622">
        <v>703</v>
      </c>
      <c r="X1622">
        <v>14</v>
      </c>
      <c r="Z1622" s="10">
        <f>IF($N1622&lt;&gt;0,constants!$L$2,IF($O1622&lt;&gt;0,constants!$M$2,IF($P1622&lt;&gt;0,constants!$N$2,0)))</f>
        <v>10125.48</v>
      </c>
      <c r="AA1622" s="10">
        <f>IF($N1622&lt;&gt;0,constants!$L$2,IF($O1622&lt;&gt;0,constants!$M$2,IF($P1622&lt;&gt;0,constants!$P$2,0)))</f>
        <v>10125.48</v>
      </c>
      <c r="AB1622" s="11">
        <f>constants!$O$2</f>
        <v>4861.32</v>
      </c>
      <c r="AC1622" s="11">
        <f>VLOOKUP(BWscncns[[#This Row],[scanner]],[0]!ScnrAvgBW,2,FALSE)/1000</f>
        <v>8853.6095214723919</v>
      </c>
      <c r="AD1622" s="8">
        <f>(1+$F1622)*Z1622</f>
        <v>19632.047502733883</v>
      </c>
      <c r="AE1622" s="8">
        <f>(1+$F1622)*AA1622</f>
        <v>19632.047502733883</v>
      </c>
      <c r="AF1622" s="8">
        <f>(1+$F1622)*AB1622</f>
        <v>9425.4954003158637</v>
      </c>
      <c r="AG1622" s="8">
        <f>(1+$F1622)*AC1622</f>
        <v>17166.048690650023</v>
      </c>
      <c r="AH1622" s="8">
        <f>(1+$F1622)*$T1622/1000</f>
        <v>10165.292826723615</v>
      </c>
      <c r="AI1622" s="8">
        <f>(1+BWscncns[[#This Row],[pid_error]]*K_p)*BWscncns[[#This Row],[dbw]]/1000</f>
        <v>7704.086413361807</v>
      </c>
      <c r="AJ1622" s="13">
        <f>BWscncns[[#This Row],[Torflow prgrssv alt vote]]/VLOOKUP(BWscncns[[#This Row],[class]],AltBWtotl,2,FALSE)*100</f>
        <v>6.6029753872053384E-2</v>
      </c>
      <c r="AK1622">
        <f>IF(D1622=E1622,1,0)</f>
        <v>1</v>
      </c>
    </row>
    <row r="1623" spans="1:37">
      <c r="A1623" s="1" t="s">
        <v>6147</v>
      </c>
      <c r="B1623" s="1" t="s">
        <v>6148</v>
      </c>
      <c r="C1623">
        <v>9720</v>
      </c>
      <c r="D1623">
        <v>1524093614</v>
      </c>
      <c r="E1623">
        <v>1524891480</v>
      </c>
      <c r="F1623" s="2">
        <v>0.226312935769</v>
      </c>
      <c r="G1623" s="2">
        <v>0.226312935769</v>
      </c>
      <c r="H1623">
        <v>8113117</v>
      </c>
      <c r="I1623" s="2">
        <v>-0.27835040488099999</v>
      </c>
      <c r="J1623" s="2">
        <v>0</v>
      </c>
      <c r="K1623">
        <v>4</v>
      </c>
      <c r="L1623" s="1" t="s">
        <v>11797</v>
      </c>
      <c r="M1623" s="1" t="s">
        <v>6148</v>
      </c>
      <c r="N1623">
        <v>0</v>
      </c>
      <c r="O1623">
        <v>1</v>
      </c>
      <c r="P1623">
        <v>0</v>
      </c>
      <c r="Q1623">
        <v>0</v>
      </c>
      <c r="R1623" s="19">
        <f>BWscncns[[#This Row],[C fx]]*4+BWscncns[[#This Row],[C fg]]*2+BWscncns[[#This Row],[C fm]]</f>
        <v>2</v>
      </c>
      <c r="S1623">
        <v>7950</v>
      </c>
      <c r="T1623">
        <v>6919168</v>
      </c>
      <c r="U1623" s="13">
        <v>1.1489819999999999</v>
      </c>
      <c r="V1623" s="13">
        <v>0.870336</v>
      </c>
      <c r="W1623">
        <v>2481</v>
      </c>
      <c r="X1623">
        <v>49</v>
      </c>
      <c r="Z1623" s="10">
        <f>IF($N1623&lt;&gt;0,constants!$L$2,IF($O1623&lt;&gt;0,constants!$M$2,IF($P1623&lt;&gt;0,constants!$N$2,0)))</f>
        <v>9721.3799999999992</v>
      </c>
      <c r="AA1623" s="10">
        <f>IF($N1623&lt;&gt;0,constants!$L$2,IF($O1623&lt;&gt;0,constants!$M$2,IF($P1623&lt;&gt;0,constants!$P$2,0)))</f>
        <v>9721.3799999999992</v>
      </c>
      <c r="AB1623" s="11">
        <f>constants!$O$2</f>
        <v>4861.32</v>
      </c>
      <c r="AC1623" s="11">
        <f>VLOOKUP(BWscncns[[#This Row],[scanner]],[0]!ScnrAvgBW,2,FALSE)/1000</f>
        <v>4819.491751072962</v>
      </c>
      <c r="AD1623" s="8">
        <f>(1+$F1623)*Z1623</f>
        <v>11921.45404752604</v>
      </c>
      <c r="AE1623" s="8">
        <f>(1+$F1623)*AA1623</f>
        <v>11921.45404752604</v>
      </c>
      <c r="AF1623" s="8">
        <f>(1+$F1623)*AB1623</f>
        <v>5961.4996009125543</v>
      </c>
      <c r="AG1623" s="8">
        <f>(1+$F1623)*AC1623</f>
        <v>5910.2050781727621</v>
      </c>
      <c r="AH1623" s="8">
        <f>(1+$F1623)*$T1623/1000</f>
        <v>8485.0652231589211</v>
      </c>
      <c r="AI1623" s="8">
        <f>(1+BWscncns[[#This Row],[pid_error]]*K_p)*BWscncns[[#This Row],[dbw]]/1000</f>
        <v>7702.1166115794613</v>
      </c>
      <c r="AJ1623" s="13">
        <f>BWscncns[[#This Row],[Torflow prgrssv alt vote]]/VLOOKUP(BWscncns[[#This Row],[class]],AltBWtotl,2,FALSE)*100</f>
        <v>2.690578889177234E-2</v>
      </c>
      <c r="AK1623">
        <f>IF(D1623=E1623,1,0)</f>
        <v>0</v>
      </c>
    </row>
    <row r="1624" spans="1:37">
      <c r="A1624" s="1" t="s">
        <v>9314</v>
      </c>
      <c r="B1624" s="1" t="s">
        <v>9315</v>
      </c>
      <c r="C1624">
        <v>8570</v>
      </c>
      <c r="D1624">
        <v>1524813774</v>
      </c>
      <c r="E1624">
        <v>1525004091</v>
      </c>
      <c r="F1624" s="2">
        <v>0.13068141794499999</v>
      </c>
      <c r="G1624" s="2">
        <v>0.13068141794499999</v>
      </c>
      <c r="H1624">
        <v>10686327</v>
      </c>
      <c r="I1624" s="2">
        <v>-8.09793130138E-2</v>
      </c>
      <c r="J1624" s="2">
        <v>0</v>
      </c>
      <c r="K1624">
        <v>4</v>
      </c>
      <c r="L1624" s="1" t="s">
        <v>11647</v>
      </c>
      <c r="M1624" s="1" t="s">
        <v>9315</v>
      </c>
      <c r="N1624">
        <v>0</v>
      </c>
      <c r="O1624">
        <v>1</v>
      </c>
      <c r="P1624">
        <v>0</v>
      </c>
      <c r="Q1624">
        <v>0</v>
      </c>
      <c r="R1624" s="19">
        <f>BWscncns[[#This Row],[C fx]]*4+BWscncns[[#This Row],[C fg]]*2+BWscncns[[#This Row],[C fm]]</f>
        <v>2</v>
      </c>
      <c r="S1624">
        <v>8020</v>
      </c>
      <c r="T1624">
        <v>7221248</v>
      </c>
      <c r="U1624" s="13">
        <v>1.110611</v>
      </c>
      <c r="V1624" s="13">
        <v>0.90040500000000001</v>
      </c>
      <c r="W1624">
        <v>2649</v>
      </c>
      <c r="X1624">
        <v>52</v>
      </c>
      <c r="Z1624" s="10">
        <f>IF($N1624&lt;&gt;0,constants!$L$2,IF($O1624&lt;&gt;0,constants!$M$2,IF($P1624&lt;&gt;0,constants!$N$2,0)))</f>
        <v>9721.3799999999992</v>
      </c>
      <c r="AA1624" s="10">
        <f>IF($N1624&lt;&gt;0,constants!$L$2,IF($O1624&lt;&gt;0,constants!$M$2,IF($P1624&lt;&gt;0,constants!$P$2,0)))</f>
        <v>9721.3799999999992</v>
      </c>
      <c r="AB1624" s="11">
        <f>constants!$O$2</f>
        <v>4861.32</v>
      </c>
      <c r="AC1624" s="11">
        <f>VLOOKUP(BWscncns[[#This Row],[scanner]],[0]!ScnrAvgBW,2,FALSE)/1000</f>
        <v>4819.491751072962</v>
      </c>
      <c r="AD1624" s="8">
        <f>(1+$F1624)*Z1624</f>
        <v>10991.783722782164</v>
      </c>
      <c r="AE1624" s="8">
        <f>(1+$F1624)*AA1624</f>
        <v>10991.783722782164</v>
      </c>
      <c r="AF1624" s="8">
        <f>(1+$F1624)*AB1624</f>
        <v>5496.6041906843866</v>
      </c>
      <c r="AG1624" s="8">
        <f>(1+$F1624)*AC1624</f>
        <v>5449.3097668774071</v>
      </c>
      <c r="AH1624" s="8">
        <f>(1+$F1624)*$T1624/1000</f>
        <v>8164.9309279724957</v>
      </c>
      <c r="AI1624" s="8">
        <f>(1+BWscncns[[#This Row],[pid_error]]*K_p)*BWscncns[[#This Row],[dbw]]/1000</f>
        <v>7693.0894639862481</v>
      </c>
      <c r="AJ1624" s="13">
        <f>BWscncns[[#This Row],[Torflow prgrssv alt vote]]/VLOOKUP(BWscncns[[#This Row],[class]],AltBWtotl,2,FALSE)*100</f>
        <v>2.6874254374744555E-2</v>
      </c>
      <c r="AK1624">
        <f>IF(D1624=E1624,1,0)</f>
        <v>0</v>
      </c>
    </row>
    <row r="1625" spans="1:37">
      <c r="A1625" s="1" t="s">
        <v>10836</v>
      </c>
      <c r="B1625" s="1" t="s">
        <v>10837</v>
      </c>
      <c r="C1625">
        <v>11500</v>
      </c>
      <c r="D1625">
        <v>1523934068</v>
      </c>
      <c r="E1625">
        <v>1524969770</v>
      </c>
      <c r="F1625" s="2">
        <v>0.93398302182500004</v>
      </c>
      <c r="G1625" s="2">
        <v>0.93398302182500004</v>
      </c>
      <c r="H1625">
        <v>10139640</v>
      </c>
      <c r="I1625" s="2">
        <v>-0.28282677693500002</v>
      </c>
      <c r="J1625" s="2">
        <v>0</v>
      </c>
      <c r="K1625">
        <v>1</v>
      </c>
      <c r="L1625" s="1" t="s">
        <v>11551</v>
      </c>
      <c r="M1625" s="1" t="s">
        <v>10837</v>
      </c>
      <c r="N1625">
        <v>0</v>
      </c>
      <c r="O1625">
        <v>1</v>
      </c>
      <c r="P1625">
        <v>0</v>
      </c>
      <c r="Q1625">
        <v>0</v>
      </c>
      <c r="R1625" s="19">
        <f>BWscncns[[#This Row],[C fx]]*4+BWscncns[[#This Row],[C fg]]*2+BWscncns[[#This Row],[C fm]]</f>
        <v>2</v>
      </c>
      <c r="S1625">
        <v>8820</v>
      </c>
      <c r="T1625">
        <v>5242880</v>
      </c>
      <c r="U1625" s="13">
        <v>1.6822809999999999</v>
      </c>
      <c r="V1625" s="13">
        <v>0.59443100000000004</v>
      </c>
      <c r="W1625">
        <v>873</v>
      </c>
      <c r="X1625">
        <v>17</v>
      </c>
      <c r="Z1625" s="10">
        <f>IF($N1625&lt;&gt;0,constants!$L$2,IF($O1625&lt;&gt;0,constants!$M$2,IF($P1625&lt;&gt;0,constants!$N$2,0)))</f>
        <v>9721.3799999999992</v>
      </c>
      <c r="AA1625" s="10">
        <f>IF($N1625&lt;&gt;0,constants!$L$2,IF($O1625&lt;&gt;0,constants!$M$2,IF($P1625&lt;&gt;0,constants!$P$2,0)))</f>
        <v>9721.3799999999992</v>
      </c>
      <c r="AB1625" s="11">
        <f>constants!$O$2</f>
        <v>4861.32</v>
      </c>
      <c r="AC1625" s="11">
        <f>VLOOKUP(BWscncns[[#This Row],[scanner]],[0]!ScnrAvgBW,2,FALSE)/1000</f>
        <v>11818.828055288463</v>
      </c>
      <c r="AD1625" s="8">
        <f>(1+$F1625)*Z1625</f>
        <v>18800.983868709118</v>
      </c>
      <c r="AE1625" s="8">
        <f>(1+$F1625)*AA1625</f>
        <v>18800.983868709118</v>
      </c>
      <c r="AF1625" s="8">
        <f>(1+$F1625)*AB1625</f>
        <v>9401.7103436583093</v>
      </c>
      <c r="AG1625" s="8">
        <f>(1+$F1625)*AC1625</f>
        <v>22857.412796796871</v>
      </c>
      <c r="AH1625" s="8">
        <f>(1+$F1625)*$T1625/1000</f>
        <v>10139.640905465856</v>
      </c>
      <c r="AI1625" s="8">
        <f>(1+BWscncns[[#This Row],[pid_error]]*K_p)*BWscncns[[#This Row],[dbw]]/1000</f>
        <v>7691.2604527329277</v>
      </c>
      <c r="AJ1625" s="13">
        <f>BWscncns[[#This Row],[Torflow prgrssv alt vote]]/VLOOKUP(BWscncns[[#This Row],[class]],AltBWtotl,2,FALSE)*100</f>
        <v>2.6867865093311377E-2</v>
      </c>
      <c r="AK1625">
        <f>IF(D1625=E1625,1,0)</f>
        <v>0</v>
      </c>
    </row>
    <row r="1626" spans="1:37">
      <c r="A1626" s="1" t="s">
        <v>11003</v>
      </c>
      <c r="B1626" s="1" t="s">
        <v>49</v>
      </c>
      <c r="C1626">
        <v>17200</v>
      </c>
      <c r="D1626">
        <v>1524159087</v>
      </c>
      <c r="E1626">
        <v>1524969770</v>
      </c>
      <c r="F1626" s="2">
        <v>-0.45687812181199999</v>
      </c>
      <c r="G1626" s="2">
        <v>-0.45687812181199999</v>
      </c>
      <c r="H1626">
        <v>5525451</v>
      </c>
      <c r="I1626" s="2">
        <v>-1.4945189028200001</v>
      </c>
      <c r="J1626" s="2">
        <v>0</v>
      </c>
      <c r="K1626">
        <v>1</v>
      </c>
      <c r="L1626" s="1" t="s">
        <v>11551</v>
      </c>
      <c r="M1626" s="1" t="s">
        <v>49</v>
      </c>
      <c r="N1626">
        <v>0</v>
      </c>
      <c r="O1626">
        <v>1</v>
      </c>
      <c r="P1626">
        <v>0</v>
      </c>
      <c r="Q1626">
        <v>0</v>
      </c>
      <c r="R1626" s="19">
        <f>BWscncns[[#This Row],[C fx]]*4+BWscncns[[#This Row],[C fg]]*2+BWscncns[[#This Row],[C fm]]</f>
        <v>2</v>
      </c>
      <c r="S1626">
        <v>17200</v>
      </c>
      <c r="T1626">
        <v>9966318</v>
      </c>
      <c r="U1626" s="13">
        <v>1.725813</v>
      </c>
      <c r="V1626" s="13">
        <v>0.57943699999999998</v>
      </c>
      <c r="W1626">
        <v>801</v>
      </c>
      <c r="X1626">
        <v>16</v>
      </c>
      <c r="Z1626" s="10">
        <f>IF($N1626&lt;&gt;0,constants!$L$2,IF($O1626&lt;&gt;0,constants!$M$2,IF($P1626&lt;&gt;0,constants!$N$2,0)))</f>
        <v>9721.3799999999992</v>
      </c>
      <c r="AA1626" s="10">
        <f>IF($N1626&lt;&gt;0,constants!$L$2,IF($O1626&lt;&gt;0,constants!$M$2,IF($P1626&lt;&gt;0,constants!$P$2,0)))</f>
        <v>9721.3799999999992</v>
      </c>
      <c r="AB1626" s="11">
        <f>constants!$O$2</f>
        <v>4861.32</v>
      </c>
      <c r="AC1626" s="11">
        <f>VLOOKUP(BWscncns[[#This Row],[scanner]],[0]!ScnrAvgBW,2,FALSE)/1000</f>
        <v>11818.828055288463</v>
      </c>
      <c r="AD1626" s="8">
        <f>(1+$F1626)*Z1626</f>
        <v>5279.8941641792599</v>
      </c>
      <c r="AE1626" s="8">
        <f>(1+$F1626)*AA1626</f>
        <v>5279.8941641792599</v>
      </c>
      <c r="AF1626" s="8">
        <f>(1+$F1626)*AB1626</f>
        <v>2640.2892488728885</v>
      </c>
      <c r="AG1626" s="8">
        <f>(1+$F1626)*AC1626</f>
        <v>6419.0640913692978</v>
      </c>
      <c r="AH1626" s="8">
        <f>(1+$F1626)*$T1626/1000</f>
        <v>5412.9253507788726</v>
      </c>
      <c r="AI1626" s="8">
        <f>(1+BWscncns[[#This Row],[pid_error]]*K_p)*BWscncns[[#This Row],[dbw]]/1000</f>
        <v>7689.6216753894359</v>
      </c>
      <c r="AJ1626" s="13">
        <f>BWscncns[[#This Row],[Torflow prgrssv alt vote]]/VLOOKUP(BWscncns[[#This Row],[class]],AltBWtotl,2,FALSE)*100</f>
        <v>2.6862140355623256E-2</v>
      </c>
      <c r="AK1626">
        <f>IF(D1626=E1626,1,0)</f>
        <v>0</v>
      </c>
    </row>
    <row r="1627" spans="1:37">
      <c r="A1627" s="1" t="s">
        <v>4475</v>
      </c>
      <c r="B1627" s="1" t="s">
        <v>4476</v>
      </c>
      <c r="C1627">
        <v>11300</v>
      </c>
      <c r="D1627">
        <v>1524544400</v>
      </c>
      <c r="E1627">
        <v>1524991754</v>
      </c>
      <c r="F1627" s="2">
        <v>-6.0454567534500001E-2</v>
      </c>
      <c r="G1627" s="2">
        <v>-6.0454567534500001E-2</v>
      </c>
      <c r="H1627">
        <v>6784384</v>
      </c>
      <c r="I1627" s="2">
        <v>-0.58154993882700001</v>
      </c>
      <c r="J1627" s="2">
        <v>0</v>
      </c>
      <c r="K1627">
        <v>4</v>
      </c>
      <c r="L1627" s="1" t="s">
        <v>11607</v>
      </c>
      <c r="M1627" s="1" t="s">
        <v>4476</v>
      </c>
      <c r="N1627">
        <v>0</v>
      </c>
      <c r="O1627">
        <v>1</v>
      </c>
      <c r="P1627">
        <v>0</v>
      </c>
      <c r="Q1627">
        <v>0</v>
      </c>
      <c r="R1627" s="19">
        <f>BWscncns[[#This Row],[C fx]]*4+BWscncns[[#This Row],[C fg]]*2+BWscncns[[#This Row],[C fm]]</f>
        <v>2</v>
      </c>
      <c r="S1627">
        <v>8190</v>
      </c>
      <c r="T1627">
        <v>7925295</v>
      </c>
      <c r="U1627" s="13">
        <v>1.0334000000000001</v>
      </c>
      <c r="V1627" s="13">
        <v>0.96767899999999996</v>
      </c>
      <c r="W1627">
        <v>3082</v>
      </c>
      <c r="X1627">
        <v>61</v>
      </c>
      <c r="Z1627" s="10">
        <f>IF($N1627&lt;&gt;0,constants!$L$2,IF($O1627&lt;&gt;0,constants!$M$2,IF($P1627&lt;&gt;0,constants!$N$2,0)))</f>
        <v>9721.3799999999992</v>
      </c>
      <c r="AA1627" s="10">
        <f>IF($N1627&lt;&gt;0,constants!$L$2,IF($O1627&lt;&gt;0,constants!$M$2,IF($P1627&lt;&gt;0,constants!$P$2,0)))</f>
        <v>9721.3799999999992</v>
      </c>
      <c r="AB1627" s="11">
        <f>constants!$O$2</f>
        <v>4861.32</v>
      </c>
      <c r="AC1627" s="11">
        <f>VLOOKUP(BWscncns[[#This Row],[scanner]],[0]!ScnrAvgBW,2,FALSE)/1000</f>
        <v>4819.491751072962</v>
      </c>
      <c r="AD1627" s="8">
        <f>(1+$F1627)*Z1627</f>
        <v>9133.6781762614628</v>
      </c>
      <c r="AE1627" s="8">
        <f>(1+$F1627)*AA1627</f>
        <v>9133.6781762614628</v>
      </c>
      <c r="AF1627" s="8">
        <f>(1+$F1627)*AB1627</f>
        <v>4567.4310017531843</v>
      </c>
      <c r="AG1627" s="8">
        <f>(1+$F1627)*AC1627</f>
        <v>4528.1314615257561</v>
      </c>
      <c r="AH1627" s="8">
        <f>(1+$F1627)*$T1627/1000</f>
        <v>7446.1747181916653</v>
      </c>
      <c r="AI1627" s="8">
        <f>(1+BWscncns[[#This Row],[pid_error]]*K_p)*BWscncns[[#This Row],[dbw]]/1000</f>
        <v>7685.7348590958327</v>
      </c>
      <c r="AJ1627" s="13">
        <f>BWscncns[[#This Row],[Torflow prgrssv alt vote]]/VLOOKUP(BWscncns[[#This Row],[class]],AltBWtotl,2,FALSE)*100</f>
        <v>2.6848562547868497E-2</v>
      </c>
      <c r="AK1627">
        <f>IF(D1627=E1627,1,0)</f>
        <v>0</v>
      </c>
    </row>
    <row r="1628" spans="1:37">
      <c r="A1628" s="1" t="s">
        <v>9505</v>
      </c>
      <c r="B1628" s="1" t="s">
        <v>9506</v>
      </c>
      <c r="C1628">
        <v>8450</v>
      </c>
      <c r="D1628">
        <v>1524629505</v>
      </c>
      <c r="E1628">
        <v>1524959606</v>
      </c>
      <c r="F1628" s="2">
        <v>0.85866057703800003</v>
      </c>
      <c r="G1628" s="2">
        <v>0.85866057703800003</v>
      </c>
      <c r="H1628">
        <v>9975823</v>
      </c>
      <c r="I1628" s="2">
        <v>0.86492334418799999</v>
      </c>
      <c r="J1628" s="2">
        <v>0</v>
      </c>
      <c r="K1628">
        <v>4</v>
      </c>
      <c r="L1628" s="1" t="s">
        <v>11747</v>
      </c>
      <c r="M1628" s="1" t="s">
        <v>9506</v>
      </c>
      <c r="N1628">
        <v>0</v>
      </c>
      <c r="O1628">
        <v>1</v>
      </c>
      <c r="P1628">
        <v>0</v>
      </c>
      <c r="Q1628">
        <v>0</v>
      </c>
      <c r="R1628" s="19">
        <f>BWscncns[[#This Row],[C fx]]*4+BWscncns[[#This Row],[C fg]]*2+BWscncns[[#This Row],[C fm]]</f>
        <v>2</v>
      </c>
      <c r="S1628">
        <v>5340</v>
      </c>
      <c r="T1628">
        <v>5367211</v>
      </c>
      <c r="U1628" s="13">
        <v>0.99492999999999998</v>
      </c>
      <c r="V1628" s="13">
        <v>1.005096</v>
      </c>
      <c r="W1628">
        <v>3363</v>
      </c>
      <c r="X1628">
        <v>67</v>
      </c>
      <c r="Z1628" s="10">
        <f>IF($N1628&lt;&gt;0,constants!$L$2,IF($O1628&lt;&gt;0,constants!$M$2,IF($P1628&lt;&gt;0,constants!$N$2,0)))</f>
        <v>9721.3799999999992</v>
      </c>
      <c r="AA1628" s="10">
        <f>IF($N1628&lt;&gt;0,constants!$L$2,IF($O1628&lt;&gt;0,constants!$M$2,IF($P1628&lt;&gt;0,constants!$P$2,0)))</f>
        <v>9721.3799999999992</v>
      </c>
      <c r="AB1628" s="11">
        <f>constants!$O$2</f>
        <v>4861.32</v>
      </c>
      <c r="AC1628" s="11">
        <f>VLOOKUP(BWscncns[[#This Row],[scanner]],[0]!ScnrAvgBW,2,FALSE)/1000</f>
        <v>4819.491751072962</v>
      </c>
      <c r="AD1628" s="8">
        <f>(1+$F1628)*Z1628</f>
        <v>18068.745760405673</v>
      </c>
      <c r="AE1628" s="8">
        <f>(1+$F1628)*AA1628</f>
        <v>18068.745760405673</v>
      </c>
      <c r="AF1628" s="8">
        <f>(1+$F1628)*AB1628</f>
        <v>9035.5438363663689</v>
      </c>
      <c r="AG1628" s="8">
        <f>(1+$F1628)*AC1628</f>
        <v>8957.7993190791531</v>
      </c>
      <c r="AH1628" s="8">
        <f>(1+$F1628)*$T1628/1000</f>
        <v>9975.8234943447023</v>
      </c>
      <c r="AI1628" s="8">
        <f>(1+BWscncns[[#This Row],[pid_error]]*K_p)*BWscncns[[#This Row],[dbw]]/1000</f>
        <v>7671.5172471723508</v>
      </c>
      <c r="AJ1628" s="13">
        <f>BWscncns[[#This Row],[Torflow prgrssv alt vote]]/VLOOKUP(BWscncns[[#This Row],[class]],AltBWtotl,2,FALSE)*100</f>
        <v>2.6798896191949754E-2</v>
      </c>
      <c r="AK1628">
        <f>IF(D1628=E1628,1,0)</f>
        <v>0</v>
      </c>
    </row>
    <row r="1629" spans="1:37">
      <c r="A1629" s="1" t="s">
        <v>9528</v>
      </c>
      <c r="B1629" s="1" t="s">
        <v>9529</v>
      </c>
      <c r="C1629">
        <v>7850</v>
      </c>
      <c r="D1629">
        <v>1524552246</v>
      </c>
      <c r="E1629">
        <v>1524973451</v>
      </c>
      <c r="F1629" s="2">
        <v>1.3265247759500001</v>
      </c>
      <c r="G1629" s="2">
        <v>1.3265247759500001</v>
      </c>
      <c r="H1629">
        <v>10720626</v>
      </c>
      <c r="I1629" s="2">
        <v>0.92552637188800002</v>
      </c>
      <c r="J1629" s="2">
        <v>0</v>
      </c>
      <c r="K1629">
        <v>3</v>
      </c>
      <c r="L1629" s="1" t="s">
        <v>11789</v>
      </c>
      <c r="M1629" s="1" t="s">
        <v>9529</v>
      </c>
      <c r="N1629">
        <v>0</v>
      </c>
      <c r="O1629">
        <v>1</v>
      </c>
      <c r="P1629">
        <v>0</v>
      </c>
      <c r="Q1629">
        <v>0</v>
      </c>
      <c r="R1629" s="19">
        <f>BWscncns[[#This Row],[C fx]]*4+BWscncns[[#This Row],[C fg]]*2+BWscncns[[#This Row],[C fm]]</f>
        <v>2</v>
      </c>
      <c r="S1629">
        <v>6590</v>
      </c>
      <c r="T1629">
        <v>4608000</v>
      </c>
      <c r="U1629" s="13">
        <v>1.4301219999999999</v>
      </c>
      <c r="V1629" s="13">
        <v>0.699241</v>
      </c>
      <c r="W1629">
        <v>1580</v>
      </c>
      <c r="X1629">
        <v>31</v>
      </c>
      <c r="Z1629" s="10">
        <f>IF($N1629&lt;&gt;0,constants!$L$2,IF($O1629&lt;&gt;0,constants!$M$2,IF($P1629&lt;&gt;0,constants!$N$2,0)))</f>
        <v>9721.3799999999992</v>
      </c>
      <c r="AA1629" s="10">
        <f>IF($N1629&lt;&gt;0,constants!$L$2,IF($O1629&lt;&gt;0,constants!$M$2,IF($P1629&lt;&gt;0,constants!$P$2,0)))</f>
        <v>9721.3799999999992</v>
      </c>
      <c r="AB1629" s="11">
        <f>constants!$O$2</f>
        <v>4861.32</v>
      </c>
      <c r="AC1629" s="11">
        <f>VLOOKUP(BWscncns[[#This Row],[scanner]],[0]!ScnrAvgBW,2,FALSE)/1000</f>
        <v>6440.9193022088357</v>
      </c>
      <c r="AD1629" s="8">
        <f>(1+$F1629)*Z1629</f>
        <v>22617.031426424812</v>
      </c>
      <c r="AE1629" s="8">
        <f>(1+$F1629)*AA1629</f>
        <v>22617.031426424812</v>
      </c>
      <c r="AF1629" s="8">
        <f>(1+$F1629)*AB1629</f>
        <v>11309.981423821255</v>
      </c>
      <c r="AG1629" s="8">
        <f>(1+$F1629)*AC1629</f>
        <v>14984.958336483443</v>
      </c>
      <c r="AH1629" s="8">
        <f>(1+$F1629)*$T1629/1000</f>
        <v>10720.626167577602</v>
      </c>
      <c r="AI1629" s="8">
        <f>(1+BWscncns[[#This Row],[pid_error]]*K_p)*BWscncns[[#This Row],[dbw]]/1000</f>
        <v>7664.3130837888011</v>
      </c>
      <c r="AJ1629" s="13">
        <f>BWscncns[[#This Row],[Torflow prgrssv alt vote]]/VLOOKUP(BWscncns[[#This Row],[class]],AltBWtotl,2,FALSE)*100</f>
        <v>2.6773729902095322E-2</v>
      </c>
      <c r="AK1629">
        <f>IF(D1629=E1629,1,0)</f>
        <v>0</v>
      </c>
    </row>
    <row r="1630" spans="1:37">
      <c r="A1630" s="1" t="s">
        <v>6177</v>
      </c>
      <c r="B1630" s="1" t="s">
        <v>6178</v>
      </c>
      <c r="C1630">
        <v>12500</v>
      </c>
      <c r="D1630">
        <v>1524993266</v>
      </c>
      <c r="E1630">
        <v>1525002344</v>
      </c>
      <c r="F1630" s="2">
        <v>1.0025297821100001</v>
      </c>
      <c r="G1630" s="2">
        <v>1.0025297821100001</v>
      </c>
      <c r="H1630">
        <v>10210779</v>
      </c>
      <c r="I1630" s="2">
        <v>6.2683572996799997E-2</v>
      </c>
      <c r="J1630" s="2">
        <v>0</v>
      </c>
      <c r="K1630">
        <v>1</v>
      </c>
      <c r="L1630" s="1" t="s">
        <v>11562</v>
      </c>
      <c r="M1630" s="1" t="s">
        <v>6178</v>
      </c>
      <c r="N1630">
        <v>0</v>
      </c>
      <c r="O1630">
        <v>1</v>
      </c>
      <c r="P1630">
        <v>0</v>
      </c>
      <c r="Q1630">
        <v>0</v>
      </c>
      <c r="R1630" s="19">
        <f>BWscncns[[#This Row],[C fx]]*4+BWscncns[[#This Row],[C fg]]*2+BWscncns[[#This Row],[C fm]]</f>
        <v>2</v>
      </c>
      <c r="S1630">
        <v>10100</v>
      </c>
      <c r="T1630">
        <v>5098940</v>
      </c>
      <c r="U1630" s="13">
        <v>1.980804</v>
      </c>
      <c r="V1630" s="13">
        <v>0.50484600000000002</v>
      </c>
      <c r="W1630">
        <v>446</v>
      </c>
      <c r="X1630">
        <v>8</v>
      </c>
      <c r="Z1630" s="10">
        <f>IF($N1630&lt;&gt;0,constants!$L$2,IF($O1630&lt;&gt;0,constants!$M$2,IF($P1630&lt;&gt;0,constants!$N$2,0)))</f>
        <v>9721.3799999999992</v>
      </c>
      <c r="AA1630" s="10">
        <f>IF($N1630&lt;&gt;0,constants!$L$2,IF($O1630&lt;&gt;0,constants!$M$2,IF($P1630&lt;&gt;0,constants!$P$2,0)))</f>
        <v>9721.3799999999992</v>
      </c>
      <c r="AB1630" s="11">
        <f>constants!$O$2</f>
        <v>4861.32</v>
      </c>
      <c r="AC1630" s="11">
        <f>VLOOKUP(BWscncns[[#This Row],[scanner]],[0]!ScnrAvgBW,2,FALSE)/1000</f>
        <v>11818.828055288463</v>
      </c>
      <c r="AD1630" s="8">
        <f>(1+$F1630)*Z1630</f>
        <v>19467.352973208508</v>
      </c>
      <c r="AE1630" s="8">
        <f>(1+$F1630)*AA1630</f>
        <v>19467.352973208508</v>
      </c>
      <c r="AF1630" s="8">
        <f>(1+$F1630)*AB1630</f>
        <v>9734.9380803669847</v>
      </c>
      <c r="AG1630" s="8">
        <f>(1+$F1630)*AC1630</f>
        <v>23667.55517035236</v>
      </c>
      <c r="AH1630" s="8">
        <f>(1+$F1630)*$T1630/1000</f>
        <v>10210.779207191963</v>
      </c>
      <c r="AI1630" s="8">
        <f>(1+BWscncns[[#This Row],[pid_error]]*K_p)*BWscncns[[#This Row],[dbw]]/1000</f>
        <v>7654.8596035959818</v>
      </c>
      <c r="AJ1630" s="13">
        <f>BWscncns[[#This Row],[Torflow prgrssv alt vote]]/VLOOKUP(BWscncns[[#This Row],[class]],AltBWtotl,2,FALSE)*100</f>
        <v>2.6740706078231355E-2</v>
      </c>
      <c r="AK1630">
        <f>IF(D1630=E1630,1,0)</f>
        <v>0</v>
      </c>
    </row>
    <row r="1631" spans="1:37">
      <c r="A1631" s="1" t="s">
        <v>2502</v>
      </c>
      <c r="B1631" s="1" t="s">
        <v>49</v>
      </c>
      <c r="C1631">
        <v>8850</v>
      </c>
      <c r="D1631">
        <v>1524663457</v>
      </c>
      <c r="E1631">
        <v>1525001522</v>
      </c>
      <c r="F1631" s="2">
        <v>0.49006698599100001</v>
      </c>
      <c r="G1631" s="2">
        <v>0.49006698599100001</v>
      </c>
      <c r="H1631">
        <v>9154971</v>
      </c>
      <c r="I1631" s="2">
        <v>0.31823623706800003</v>
      </c>
      <c r="J1631" s="2">
        <v>0</v>
      </c>
      <c r="K1631">
        <v>4</v>
      </c>
      <c r="L1631" s="1" t="s">
        <v>11646</v>
      </c>
      <c r="M1631" s="1" t="s">
        <v>49</v>
      </c>
      <c r="N1631">
        <v>0</v>
      </c>
      <c r="O1631">
        <v>1</v>
      </c>
      <c r="P1631">
        <v>0</v>
      </c>
      <c r="Q1631">
        <v>0</v>
      </c>
      <c r="R1631" s="19">
        <f>BWscncns[[#This Row],[C fx]]*4+BWscncns[[#This Row],[C fg]]*2+BWscncns[[#This Row],[C fm]]</f>
        <v>2</v>
      </c>
      <c r="S1631">
        <v>7040</v>
      </c>
      <c r="T1631">
        <v>6144000</v>
      </c>
      <c r="U1631" s="13">
        <v>1.1458330000000001</v>
      </c>
      <c r="V1631" s="13">
        <v>0.87272700000000003</v>
      </c>
      <c r="W1631">
        <v>2488</v>
      </c>
      <c r="X1631">
        <v>49</v>
      </c>
      <c r="Z1631" s="10">
        <f>IF($N1631&lt;&gt;0,constants!$L$2,IF($O1631&lt;&gt;0,constants!$M$2,IF($P1631&lt;&gt;0,constants!$N$2,0)))</f>
        <v>9721.3799999999992</v>
      </c>
      <c r="AA1631" s="10">
        <f>IF($N1631&lt;&gt;0,constants!$L$2,IF($O1631&lt;&gt;0,constants!$M$2,IF($P1631&lt;&gt;0,constants!$P$2,0)))</f>
        <v>9721.3799999999992</v>
      </c>
      <c r="AB1631" s="11">
        <f>constants!$O$2</f>
        <v>4861.32</v>
      </c>
      <c r="AC1631" s="11">
        <f>VLOOKUP(BWscncns[[#This Row],[scanner]],[0]!ScnrAvgBW,2,FALSE)/1000</f>
        <v>4819.491751072962</v>
      </c>
      <c r="AD1631" s="8">
        <f>(1+$F1631)*Z1631</f>
        <v>14485.507396273188</v>
      </c>
      <c r="AE1631" s="8">
        <f>(1+$F1631)*AA1631</f>
        <v>14485.507396273188</v>
      </c>
      <c r="AF1631" s="8">
        <f>(1+$F1631)*AB1631</f>
        <v>7243.6924403377679</v>
      </c>
      <c r="AG1631" s="8">
        <f>(1+$F1631)*AC1631</f>
        <v>7181.3655475297755</v>
      </c>
      <c r="AH1631" s="8">
        <f>(1+$F1631)*$T1631/1000</f>
        <v>9154.9715619287035</v>
      </c>
      <c r="AI1631" s="8">
        <f>(1+BWscncns[[#This Row],[pid_error]]*K_p)*BWscncns[[#This Row],[dbw]]/1000</f>
        <v>7649.4857809643518</v>
      </c>
      <c r="AJ1631" s="13">
        <f>BWscncns[[#This Row],[Torflow prgrssv alt vote]]/VLOOKUP(BWscncns[[#This Row],[class]],AltBWtotl,2,FALSE)*100</f>
        <v>2.6721933714144958E-2</v>
      </c>
      <c r="AK1631">
        <f>IF(D1631=E1631,1,0)</f>
        <v>0</v>
      </c>
    </row>
    <row r="1632" spans="1:37">
      <c r="A1632" s="1" t="s">
        <v>3909</v>
      </c>
      <c r="B1632" s="1" t="s">
        <v>3910</v>
      </c>
      <c r="C1632">
        <v>10700</v>
      </c>
      <c r="D1632">
        <v>1523751879</v>
      </c>
      <c r="E1632">
        <v>1524956015</v>
      </c>
      <c r="F1632" s="2">
        <v>-9.7445530284300003E-2</v>
      </c>
      <c r="G1632" s="2">
        <v>-9.7445530284300003E-2</v>
      </c>
      <c r="H1632">
        <v>7407268</v>
      </c>
      <c r="I1632" s="2">
        <v>-0.36833581766899998</v>
      </c>
      <c r="J1632" s="2">
        <v>0</v>
      </c>
      <c r="K1632">
        <v>2</v>
      </c>
      <c r="L1632" s="1" t="s">
        <v>11556</v>
      </c>
      <c r="M1632" s="1" t="s">
        <v>3910</v>
      </c>
      <c r="N1632">
        <v>0</v>
      </c>
      <c r="O1632">
        <v>1</v>
      </c>
      <c r="P1632">
        <v>0</v>
      </c>
      <c r="Q1632">
        <v>0</v>
      </c>
      <c r="R1632" s="19">
        <f>BWscncns[[#This Row],[C fx]]*4+BWscncns[[#This Row],[C fg]]*2+BWscncns[[#This Row],[C fm]]</f>
        <v>2</v>
      </c>
      <c r="S1632">
        <v>8460</v>
      </c>
      <c r="T1632">
        <v>8029009</v>
      </c>
      <c r="U1632" s="13">
        <v>1.053679</v>
      </c>
      <c r="V1632" s="13">
        <v>0.94905499999999998</v>
      </c>
      <c r="W1632">
        <v>2972</v>
      </c>
      <c r="X1632">
        <v>59</v>
      </c>
      <c r="Z1632" s="10">
        <f>IF($N1632&lt;&gt;0,constants!$L$2,IF($O1632&lt;&gt;0,constants!$M$2,IF($P1632&lt;&gt;0,constants!$N$2,0)))</f>
        <v>9721.3799999999992</v>
      </c>
      <c r="AA1632" s="10">
        <f>IF($N1632&lt;&gt;0,constants!$L$2,IF($O1632&lt;&gt;0,constants!$M$2,IF($P1632&lt;&gt;0,constants!$P$2,0)))</f>
        <v>9721.3799999999992</v>
      </c>
      <c r="AB1632" s="11">
        <f>constants!$O$2</f>
        <v>4861.32</v>
      </c>
      <c r="AC1632" s="11">
        <f>VLOOKUP(BWscncns[[#This Row],[scanner]],[0]!ScnrAvgBW,2,FALSE)/1000</f>
        <v>8853.6095214723919</v>
      </c>
      <c r="AD1632" s="8">
        <f>(1+$F1632)*Z1632</f>
        <v>8774.0749708048115</v>
      </c>
      <c r="AE1632" s="8">
        <f>(1+$F1632)*AA1632</f>
        <v>8774.0749708048115</v>
      </c>
      <c r="AF1632" s="8">
        <f>(1+$F1632)*AB1632</f>
        <v>4387.6060947183259</v>
      </c>
      <c r="AG1632" s="8">
        <f>(1+$F1632)*AC1632</f>
        <v>7990.8648467223866</v>
      </c>
      <c r="AH1632" s="8">
        <f>(1+$F1632)*$T1632/1000</f>
        <v>7246.6179603375822</v>
      </c>
      <c r="AI1632" s="8">
        <f>(1+BWscncns[[#This Row],[pid_error]]*K_p)*BWscncns[[#This Row],[dbw]]/1000</f>
        <v>7637.8134801687911</v>
      </c>
      <c r="AJ1632" s="13">
        <f>BWscncns[[#This Row],[Torflow prgrssv alt vote]]/VLOOKUP(BWscncns[[#This Row],[class]],AltBWtotl,2,FALSE)*100</f>
        <v>2.6681158888610057E-2</v>
      </c>
      <c r="AK1632">
        <f>IF(D1632=E1632,1,0)</f>
        <v>0</v>
      </c>
    </row>
    <row r="1633" spans="1:37">
      <c r="A1633" s="1" t="s">
        <v>4669</v>
      </c>
      <c r="B1633" s="1" t="s">
        <v>4670</v>
      </c>
      <c r="C1633">
        <v>10700</v>
      </c>
      <c r="D1633">
        <v>1524578673</v>
      </c>
      <c r="E1633">
        <v>1524988014</v>
      </c>
      <c r="F1633" s="2">
        <v>0.42774181676799999</v>
      </c>
      <c r="G1633" s="2">
        <v>0.42774181676799999</v>
      </c>
      <c r="H1633">
        <v>8982574</v>
      </c>
      <c r="I1633" s="2">
        <v>-3.2097341166900002E-2</v>
      </c>
      <c r="J1633" s="2">
        <v>0</v>
      </c>
      <c r="K1633">
        <v>2</v>
      </c>
      <c r="L1633" s="1" t="s">
        <v>11573</v>
      </c>
      <c r="M1633" s="1" t="s">
        <v>4670</v>
      </c>
      <c r="N1633">
        <v>0</v>
      </c>
      <c r="O1633">
        <v>1</v>
      </c>
      <c r="P1633">
        <v>0</v>
      </c>
      <c r="Q1633">
        <v>0</v>
      </c>
      <c r="R1633" s="19">
        <f>BWscncns[[#This Row],[C fx]]*4+BWscncns[[#This Row],[C fg]]*2+BWscncns[[#This Row],[C fm]]</f>
        <v>2</v>
      </c>
      <c r="S1633">
        <v>10300</v>
      </c>
      <c r="T1633">
        <v>6291456</v>
      </c>
      <c r="U1633" s="13">
        <v>1.637141</v>
      </c>
      <c r="V1633" s="13">
        <v>0.61082099999999995</v>
      </c>
      <c r="W1633">
        <v>994</v>
      </c>
      <c r="X1633">
        <v>19</v>
      </c>
      <c r="Z1633" s="10">
        <f>IF($N1633&lt;&gt;0,constants!$L$2,IF($O1633&lt;&gt;0,constants!$M$2,IF($P1633&lt;&gt;0,constants!$N$2,0)))</f>
        <v>9721.3799999999992</v>
      </c>
      <c r="AA1633" s="10">
        <f>IF($N1633&lt;&gt;0,constants!$L$2,IF($O1633&lt;&gt;0,constants!$M$2,IF($P1633&lt;&gt;0,constants!$P$2,0)))</f>
        <v>9721.3799999999992</v>
      </c>
      <c r="AB1633" s="11">
        <f>constants!$O$2</f>
        <v>4861.32</v>
      </c>
      <c r="AC1633" s="11">
        <f>VLOOKUP(BWscncns[[#This Row],[scanner]],[0]!ScnrAvgBW,2,FALSE)/1000</f>
        <v>8853.6095214723919</v>
      </c>
      <c r="AD1633" s="8">
        <f>(1+$F1633)*Z1633</f>
        <v>13879.620742692099</v>
      </c>
      <c r="AE1633" s="8">
        <f>(1+$F1633)*AA1633</f>
        <v>13879.620742692099</v>
      </c>
      <c r="AF1633" s="8">
        <f>(1+$F1633)*AB1633</f>
        <v>6940.7098486906134</v>
      </c>
      <c r="AG1633" s="8">
        <f>(1+$F1633)*AC1633</f>
        <v>12640.668543141457</v>
      </c>
      <c r="AH1633" s="8">
        <f>(1+$F1633)*$T1633/1000</f>
        <v>8982.5748195559354</v>
      </c>
      <c r="AI1633" s="8">
        <f>(1+BWscncns[[#This Row],[pid_error]]*K_p)*BWscncns[[#This Row],[dbw]]/1000</f>
        <v>7637.0154097779669</v>
      </c>
      <c r="AJ1633" s="13">
        <f>BWscncns[[#This Row],[Torflow prgrssv alt vote]]/VLOOKUP(BWscncns[[#This Row],[class]],AltBWtotl,2,FALSE)*100</f>
        <v>2.6678370990875038E-2</v>
      </c>
      <c r="AK1633">
        <f>IF(D1633=E1633,1,0)</f>
        <v>0</v>
      </c>
    </row>
    <row r="1634" spans="1:37">
      <c r="A1634" s="1" t="s">
        <v>9142</v>
      </c>
      <c r="B1634" s="1" t="s">
        <v>9143</v>
      </c>
      <c r="C1634">
        <v>5190</v>
      </c>
      <c r="D1634">
        <v>1524981197</v>
      </c>
      <c r="E1634">
        <v>1524981197</v>
      </c>
      <c r="F1634" s="2">
        <v>-0.48465719875300001</v>
      </c>
      <c r="G1634" s="2">
        <v>-0.48465719875300001</v>
      </c>
      <c r="H1634">
        <v>5189291</v>
      </c>
      <c r="I1634" s="2">
        <v>0.229286666709</v>
      </c>
      <c r="J1634" s="2">
        <v>0</v>
      </c>
      <c r="K1634">
        <v>7</v>
      </c>
      <c r="L1634" s="1" t="s">
        <v>11820</v>
      </c>
      <c r="M1634" s="1" t="s">
        <v>9143</v>
      </c>
      <c r="N1634">
        <v>1</v>
      </c>
      <c r="O1634">
        <v>0</v>
      </c>
      <c r="P1634">
        <v>0</v>
      </c>
      <c r="Q1634">
        <v>0</v>
      </c>
      <c r="R1634" s="19">
        <f>BWscncns[[#This Row],[C fx]]*4+BWscncns[[#This Row],[C fg]]*2+BWscncns[[#This Row],[C fm]]</f>
        <v>4</v>
      </c>
      <c r="S1634">
        <v>5190</v>
      </c>
      <c r="T1634">
        <v>10069592</v>
      </c>
      <c r="U1634" s="13">
        <v>0.51541300000000001</v>
      </c>
      <c r="V1634" s="13">
        <v>1.940191</v>
      </c>
      <c r="W1634">
        <v>4813</v>
      </c>
      <c r="X1634">
        <v>96</v>
      </c>
      <c r="Z1634" s="10">
        <f>IF($N1634&lt;&gt;0,constants!$L$2,IF($O1634&lt;&gt;0,constants!$M$2,IF($P1634&lt;&gt;0,constants!$N$2,0)))</f>
        <v>10125.48</v>
      </c>
      <c r="AA1634" s="10">
        <f>IF($N1634&lt;&gt;0,constants!$L$2,IF($O1634&lt;&gt;0,constants!$M$2,IF($P1634&lt;&gt;0,constants!$P$2,0)))</f>
        <v>10125.48</v>
      </c>
      <c r="AB1634" s="11">
        <f>constants!$O$2</f>
        <v>4861.32</v>
      </c>
      <c r="AC1634" s="11">
        <f>VLOOKUP(BWscncns[[#This Row],[scanner]],[0]!ScnrAvgBW,2,FALSE)/1000</f>
        <v>885.64026081730776</v>
      </c>
      <c r="AD1634" s="8">
        <f>(1+$F1634)*Z1634</f>
        <v>5218.0932271704742</v>
      </c>
      <c r="AE1634" s="8">
        <f>(1+$F1634)*AA1634</f>
        <v>5218.0932271704742</v>
      </c>
      <c r="AF1634" s="8">
        <f>(1+$F1634)*AB1634</f>
        <v>2505.2462665580661</v>
      </c>
      <c r="AG1634" s="8">
        <f>(1+$F1634)*AC1634</f>
        <v>456.40833290671515</v>
      </c>
      <c r="AH1634" s="8">
        <f>(1+$F1634)*$T1634/1000</f>
        <v>5189.2917486943816</v>
      </c>
      <c r="AI1634" s="8">
        <f>(1+BWscncns[[#This Row],[pid_error]]*K_p)*BWscncns[[#This Row],[dbw]]/1000</f>
        <v>7629.4418743471915</v>
      </c>
      <c r="AJ1634" s="13">
        <f>BWscncns[[#This Row],[Torflow prgrssv alt vote]]/VLOOKUP(BWscncns[[#This Row],[class]],AltBWtotl,2,FALSE)*100</f>
        <v>6.5389994622925607E-2</v>
      </c>
      <c r="AK1634">
        <f>IF(D1634=E1634,1,0)</f>
        <v>1</v>
      </c>
    </row>
    <row r="1635" spans="1:37">
      <c r="A1635" s="1" t="s">
        <v>10479</v>
      </c>
      <c r="B1635" s="1" t="s">
        <v>10480</v>
      </c>
      <c r="C1635">
        <v>12400</v>
      </c>
      <c r="D1635">
        <v>1523917368</v>
      </c>
      <c r="E1635">
        <v>1524989730</v>
      </c>
      <c r="F1635" s="2">
        <v>0.55965283371700003</v>
      </c>
      <c r="G1635" s="2">
        <v>0.55965283371700003</v>
      </c>
      <c r="H1635">
        <v>7956102</v>
      </c>
      <c r="I1635" s="2">
        <v>0.304168905042</v>
      </c>
      <c r="J1635" s="2">
        <v>0</v>
      </c>
      <c r="K1635">
        <v>1</v>
      </c>
      <c r="L1635" s="1" t="s">
        <v>11532</v>
      </c>
      <c r="M1635" s="1" t="s">
        <v>10480</v>
      </c>
      <c r="N1635">
        <v>0</v>
      </c>
      <c r="O1635">
        <v>1</v>
      </c>
      <c r="P1635">
        <v>0</v>
      </c>
      <c r="Q1635">
        <v>0</v>
      </c>
      <c r="R1635" s="19">
        <f>BWscncns[[#This Row],[C fx]]*4+BWscncns[[#This Row],[C fg]]*2+BWscncns[[#This Row],[C fm]]</f>
        <v>2</v>
      </c>
      <c r="S1635">
        <v>12400</v>
      </c>
      <c r="T1635">
        <v>5957146</v>
      </c>
      <c r="U1635" s="13">
        <v>2.081534</v>
      </c>
      <c r="V1635" s="13">
        <v>0.48041499999999998</v>
      </c>
      <c r="W1635">
        <v>345</v>
      </c>
      <c r="X1635">
        <v>6</v>
      </c>
      <c r="Z1635" s="10">
        <f>IF($N1635&lt;&gt;0,constants!$L$2,IF($O1635&lt;&gt;0,constants!$M$2,IF($P1635&lt;&gt;0,constants!$N$2,0)))</f>
        <v>9721.3799999999992</v>
      </c>
      <c r="AA1635" s="10">
        <f>IF($N1635&lt;&gt;0,constants!$L$2,IF($O1635&lt;&gt;0,constants!$M$2,IF($P1635&lt;&gt;0,constants!$P$2,0)))</f>
        <v>9721.3799999999992</v>
      </c>
      <c r="AB1635" s="11">
        <f>constants!$O$2</f>
        <v>4861.32</v>
      </c>
      <c r="AC1635" s="11">
        <f>VLOOKUP(BWscncns[[#This Row],[scanner]],[0]!ScnrAvgBW,2,FALSE)/1000</f>
        <v>11818.828055288463</v>
      </c>
      <c r="AD1635" s="8">
        <f>(1+$F1635)*Z1635</f>
        <v>15161.97786463977</v>
      </c>
      <c r="AE1635" s="8">
        <f>(1+$F1635)*AA1635</f>
        <v>15161.97786463977</v>
      </c>
      <c r="AF1635" s="8">
        <f>(1+$F1635)*AB1635</f>
        <v>7581.9715136051263</v>
      </c>
      <c r="AG1635" s="8">
        <f>(1+$F1635)*AC1635</f>
        <v>18433.268667644632</v>
      </c>
      <c r="AH1635" s="8">
        <f>(1+$F1635)*$T1635/1000</f>
        <v>9291.0796397658924</v>
      </c>
      <c r="AI1635" s="8">
        <f>(1+BWscncns[[#This Row],[pid_error]]*K_p)*BWscncns[[#This Row],[dbw]]/1000</f>
        <v>7624.1128198829465</v>
      </c>
      <c r="AJ1635" s="13">
        <f>BWscncns[[#This Row],[Torflow prgrssv alt vote]]/VLOOKUP(BWscncns[[#This Row],[class]],AltBWtotl,2,FALSE)*100</f>
        <v>2.6633298398835773E-2</v>
      </c>
      <c r="AK1635">
        <f>IF(D1635=E1635,1,0)</f>
        <v>0</v>
      </c>
    </row>
    <row r="1636" spans="1:37">
      <c r="A1636" s="1" t="s">
        <v>2709</v>
      </c>
      <c r="B1636" s="1" t="s">
        <v>2710</v>
      </c>
      <c r="C1636">
        <v>8780</v>
      </c>
      <c r="D1636">
        <v>1524752149</v>
      </c>
      <c r="E1636">
        <v>1524878566</v>
      </c>
      <c r="F1636" s="2">
        <v>0.34469352930300001</v>
      </c>
      <c r="G1636" s="2">
        <v>0.34469352930300001</v>
      </c>
      <c r="H1636">
        <v>9202264</v>
      </c>
      <c r="I1636" s="2">
        <v>-0.359522684604</v>
      </c>
      <c r="J1636" s="2">
        <v>0</v>
      </c>
      <c r="K1636">
        <v>5</v>
      </c>
      <c r="L1636" s="1" t="s">
        <v>11796</v>
      </c>
      <c r="M1636" s="1" t="s">
        <v>2710</v>
      </c>
      <c r="N1636">
        <v>0</v>
      </c>
      <c r="O1636">
        <v>1</v>
      </c>
      <c r="P1636">
        <v>0</v>
      </c>
      <c r="Q1636">
        <v>0</v>
      </c>
      <c r="R1636" s="19">
        <f>BWscncns[[#This Row],[C fx]]*4+BWscncns[[#This Row],[C fg]]*2+BWscncns[[#This Row],[C fm]]</f>
        <v>2</v>
      </c>
      <c r="S1636">
        <v>7000</v>
      </c>
      <c r="T1636">
        <v>6501637</v>
      </c>
      <c r="U1636" s="13">
        <v>1.0766519999999999</v>
      </c>
      <c r="V1636" s="13">
        <v>0.92880499999999999</v>
      </c>
      <c r="W1636">
        <v>2806</v>
      </c>
      <c r="X1636">
        <v>56</v>
      </c>
      <c r="Z1636" s="10">
        <f>IF($N1636&lt;&gt;0,constants!$L$2,IF($O1636&lt;&gt;0,constants!$M$2,IF($P1636&lt;&gt;0,constants!$N$2,0)))</f>
        <v>9721.3799999999992</v>
      </c>
      <c r="AA1636" s="10">
        <f>IF($N1636&lt;&gt;0,constants!$L$2,IF($O1636&lt;&gt;0,constants!$M$2,IF($P1636&lt;&gt;0,constants!$P$2,0)))</f>
        <v>9721.3799999999992</v>
      </c>
      <c r="AB1636" s="11">
        <f>constants!$O$2</f>
        <v>4861.32</v>
      </c>
      <c r="AC1636" s="11">
        <f>VLOOKUP(BWscncns[[#This Row],[scanner]],[0]!ScnrAvgBW,2,FALSE)/1000</f>
        <v>3794.4265750962772</v>
      </c>
      <c r="AD1636" s="8">
        <f>(1+$F1636)*Z1636</f>
        <v>13072.276781895596</v>
      </c>
      <c r="AE1636" s="8">
        <f>(1+$F1636)*AA1636</f>
        <v>13072.276781895596</v>
      </c>
      <c r="AF1636" s="8">
        <f>(1+$F1636)*AB1636</f>
        <v>6536.9855478712598</v>
      </c>
      <c r="AG1636" s="8">
        <f>(1+$F1636)*AC1636</f>
        <v>5102.3408629473079</v>
      </c>
      <c r="AH1636" s="8">
        <f>(1+$F1636)*$T1636/1000</f>
        <v>8742.7092037769689</v>
      </c>
      <c r="AI1636" s="8">
        <f>(1+BWscncns[[#This Row],[pid_error]]*K_p)*BWscncns[[#This Row],[dbw]]/1000</f>
        <v>7622.1731018884839</v>
      </c>
      <c r="AJ1636" s="13">
        <f>BWscncns[[#This Row],[Torflow prgrssv alt vote]]/VLOOKUP(BWscncns[[#This Row],[class]],AltBWtotl,2,FALSE)*100</f>
        <v>2.6626522385760337E-2</v>
      </c>
      <c r="AK1636">
        <f>IF(D1636=E1636,1,0)</f>
        <v>0</v>
      </c>
    </row>
    <row r="1637" spans="1:37">
      <c r="A1637" s="1" t="s">
        <v>6479</v>
      </c>
      <c r="B1637" s="1" t="s">
        <v>6480</v>
      </c>
      <c r="C1637">
        <v>6070</v>
      </c>
      <c r="D1637">
        <v>1524984608</v>
      </c>
      <c r="E1637">
        <v>1524984608</v>
      </c>
      <c r="F1637" s="2">
        <v>0.11864102401</v>
      </c>
      <c r="G1637" s="2">
        <v>0.11864102401</v>
      </c>
      <c r="H1637">
        <v>6072891</v>
      </c>
      <c r="I1637" s="2">
        <v>-0.150111358916</v>
      </c>
      <c r="J1637" s="2">
        <v>0</v>
      </c>
      <c r="K1637">
        <v>3</v>
      </c>
      <c r="L1637" s="1" t="s">
        <v>11691</v>
      </c>
      <c r="M1637" s="1" t="s">
        <v>6480</v>
      </c>
      <c r="N1637">
        <v>0</v>
      </c>
      <c r="O1637">
        <v>0</v>
      </c>
      <c r="P1637">
        <v>1</v>
      </c>
      <c r="Q1637">
        <v>0</v>
      </c>
      <c r="R1637" s="19">
        <f>BWscncns[[#This Row],[C fx]]*4+BWscncns[[#This Row],[C fg]]*2+BWscncns[[#This Row],[C fm]]</f>
        <v>1</v>
      </c>
      <c r="S1637">
        <v>6070</v>
      </c>
      <c r="T1637">
        <v>7195245</v>
      </c>
      <c r="U1637" s="13">
        <v>0.84361299999999995</v>
      </c>
      <c r="V1637" s="13">
        <v>1.185378</v>
      </c>
      <c r="W1637">
        <v>3884</v>
      </c>
      <c r="X1637">
        <v>77</v>
      </c>
      <c r="Z1637" s="10">
        <f>IF($N1637&lt;&gt;0,constants!$L$2,IF($O1637&lt;&gt;0,constants!$M$2,IF($P1637&lt;&gt;0,constants!$N$2,0)))</f>
        <v>1117.99</v>
      </c>
      <c r="AA1637" s="10">
        <f>IF($N1637&lt;&gt;0,constants!$L$2,IF($O1637&lt;&gt;0,constants!$M$2,IF($P1637&lt;&gt;0,constants!$P$2,0)))</f>
        <v>4051.45</v>
      </c>
      <c r="AB1637" s="11">
        <f>constants!$O$2</f>
        <v>4861.32</v>
      </c>
      <c r="AC1637" s="11">
        <f>VLOOKUP(BWscncns[[#This Row],[scanner]],[0]!ScnrAvgBW,2,FALSE)/1000</f>
        <v>6440.9193022088357</v>
      </c>
      <c r="AD1637" s="8">
        <f>(1+$F1637)*Z1637</f>
        <v>1250.62947843294</v>
      </c>
      <c r="AE1637" s="8">
        <f>(1+$F1637)*AA1637</f>
        <v>4532.1181767253138</v>
      </c>
      <c r="AF1637" s="8">
        <f>(1+$F1637)*AB1637</f>
        <v>5438.0719828402925</v>
      </c>
      <c r="AG1637" s="8">
        <f>(1+$F1637)*AC1637</f>
        <v>7205.0765637886661</v>
      </c>
      <c r="AH1637" s="8">
        <f>(1+$F1637)*$T1637/1000</f>
        <v>8048.8962348028317</v>
      </c>
      <c r="AI1637" s="8">
        <f>(1+BWscncns[[#This Row],[pid_error]]*K_p)*BWscncns[[#This Row],[dbw]]/1000</f>
        <v>7622.0706174014167</v>
      </c>
      <c r="AJ1637" s="13">
        <f>BWscncns[[#This Row],[Torflow prgrssv alt vote]]/VLOOKUP(BWscncns[[#This Row],[class]],AltBWtotl,2,FALSE)*100</f>
        <v>0.15032758028862611</v>
      </c>
      <c r="AK1637">
        <f>IF(D1637=E1637,1,0)</f>
        <v>1</v>
      </c>
    </row>
    <row r="1638" spans="1:37">
      <c r="A1638" s="1" t="s">
        <v>7907</v>
      </c>
      <c r="B1638" s="1" t="s">
        <v>7908</v>
      </c>
      <c r="C1638">
        <v>8210</v>
      </c>
      <c r="D1638">
        <v>1524945052</v>
      </c>
      <c r="E1638">
        <v>1524945052</v>
      </c>
      <c r="F1638" s="2">
        <v>0.274766250855</v>
      </c>
      <c r="G1638" s="2">
        <v>0.274766250855</v>
      </c>
      <c r="H1638">
        <v>8212662</v>
      </c>
      <c r="I1638" s="2">
        <v>0.17178409351900001</v>
      </c>
      <c r="J1638" s="2">
        <v>0</v>
      </c>
      <c r="K1638">
        <v>4</v>
      </c>
      <c r="L1638" s="1" t="s">
        <v>11715</v>
      </c>
      <c r="M1638" s="1" t="s">
        <v>7908</v>
      </c>
      <c r="N1638">
        <v>1</v>
      </c>
      <c r="O1638">
        <v>0</v>
      </c>
      <c r="P1638">
        <v>0</v>
      </c>
      <c r="Q1638">
        <v>0</v>
      </c>
      <c r="R1638" s="19">
        <f>BWscncns[[#This Row],[C fx]]*4+BWscncns[[#This Row],[C fg]]*2+BWscncns[[#This Row],[C fm]]</f>
        <v>4</v>
      </c>
      <c r="S1638">
        <v>8180</v>
      </c>
      <c r="T1638">
        <v>6700439</v>
      </c>
      <c r="U1638" s="13">
        <v>1.2208159999999999</v>
      </c>
      <c r="V1638" s="13">
        <v>0.81912499999999999</v>
      </c>
      <c r="W1638">
        <v>2245</v>
      </c>
      <c r="X1638">
        <v>44</v>
      </c>
      <c r="Z1638" s="10">
        <f>IF($N1638&lt;&gt;0,constants!$L$2,IF($O1638&lt;&gt;0,constants!$M$2,IF($P1638&lt;&gt;0,constants!$N$2,0)))</f>
        <v>10125.48</v>
      </c>
      <c r="AA1638" s="10">
        <f>IF($N1638&lt;&gt;0,constants!$L$2,IF($O1638&lt;&gt;0,constants!$M$2,IF($P1638&lt;&gt;0,constants!$P$2,0)))</f>
        <v>10125.48</v>
      </c>
      <c r="AB1638" s="11">
        <f>constants!$O$2</f>
        <v>4861.32</v>
      </c>
      <c r="AC1638" s="11">
        <f>VLOOKUP(BWscncns[[#This Row],[scanner]],[0]!ScnrAvgBW,2,FALSE)/1000</f>
        <v>4819.491751072962</v>
      </c>
      <c r="AD1638" s="8">
        <f>(1+$F1638)*Z1638</f>
        <v>12907.620177707284</v>
      </c>
      <c r="AE1638" s="8">
        <f>(1+$F1638)*AA1638</f>
        <v>12907.620177707284</v>
      </c>
      <c r="AF1638" s="8">
        <f>(1+$F1638)*AB1638</f>
        <v>6197.0466706064281</v>
      </c>
      <c r="AG1638" s="8">
        <f>(1+$F1638)*AC1638</f>
        <v>6143.7254305418783</v>
      </c>
      <c r="AH1638" s="8">
        <f>(1+$F1638)*$T1638/1000</f>
        <v>8541.4935031126261</v>
      </c>
      <c r="AI1638" s="8">
        <f>(1+BWscncns[[#This Row],[pid_error]]*K_p)*BWscncns[[#This Row],[dbw]]/1000</f>
        <v>7620.9662515563123</v>
      </c>
      <c r="AJ1638" s="13">
        <f>BWscncns[[#This Row],[Torflow prgrssv alt vote]]/VLOOKUP(BWscncns[[#This Row],[class]],AltBWtotl,2,FALSE)*100</f>
        <v>6.5317352228128026E-2</v>
      </c>
      <c r="AK1638">
        <f>IF(D1638=E1638,1,0)</f>
        <v>1</v>
      </c>
    </row>
    <row r="1639" spans="1:37">
      <c r="A1639" s="1" t="s">
        <v>7131</v>
      </c>
      <c r="B1639" s="1" t="s">
        <v>7132</v>
      </c>
      <c r="C1639">
        <v>9580</v>
      </c>
      <c r="D1639">
        <v>1524420940</v>
      </c>
      <c r="E1639">
        <v>1524896664</v>
      </c>
      <c r="F1639" s="2">
        <v>0.27518775313900001</v>
      </c>
      <c r="G1639" s="2">
        <v>0.27518775313900001</v>
      </c>
      <c r="H1639">
        <v>9073460</v>
      </c>
      <c r="I1639" s="2">
        <v>-0.230919655354</v>
      </c>
      <c r="J1639" s="2">
        <v>0</v>
      </c>
      <c r="K1639">
        <v>2</v>
      </c>
      <c r="L1639" s="1" t="s">
        <v>11772</v>
      </c>
      <c r="M1639" s="1" t="s">
        <v>7132</v>
      </c>
      <c r="N1639">
        <v>0</v>
      </c>
      <c r="O1639">
        <v>1</v>
      </c>
      <c r="P1639">
        <v>0</v>
      </c>
      <c r="Q1639">
        <v>0</v>
      </c>
      <c r="R1639" s="19">
        <f>BWscncns[[#This Row],[C fx]]*4+BWscncns[[#This Row],[C fg]]*2+BWscncns[[#This Row],[C fm]]</f>
        <v>2</v>
      </c>
      <c r="S1639">
        <v>8620</v>
      </c>
      <c r="T1639">
        <v>6689810</v>
      </c>
      <c r="U1639" s="13">
        <v>1.288527</v>
      </c>
      <c r="V1639" s="13">
        <v>0.77607999999999999</v>
      </c>
      <c r="W1639">
        <v>2024</v>
      </c>
      <c r="X1639">
        <v>40</v>
      </c>
      <c r="Z1639" s="10">
        <f>IF($N1639&lt;&gt;0,constants!$L$2,IF($O1639&lt;&gt;0,constants!$M$2,IF($P1639&lt;&gt;0,constants!$N$2,0)))</f>
        <v>9721.3799999999992</v>
      </c>
      <c r="AA1639" s="10">
        <f>IF($N1639&lt;&gt;0,constants!$L$2,IF($O1639&lt;&gt;0,constants!$M$2,IF($P1639&lt;&gt;0,constants!$P$2,0)))</f>
        <v>9721.3799999999992</v>
      </c>
      <c r="AB1639" s="11">
        <f>constants!$O$2</f>
        <v>4861.32</v>
      </c>
      <c r="AC1639" s="11">
        <f>VLOOKUP(BWscncns[[#This Row],[scanner]],[0]!ScnrAvgBW,2,FALSE)/1000</f>
        <v>8853.6095214723919</v>
      </c>
      <c r="AD1639" s="8">
        <f>(1+$F1639)*Z1639</f>
        <v>12396.58471961041</v>
      </c>
      <c r="AE1639" s="8">
        <f>(1+$F1639)*AA1639</f>
        <v>12396.58471961041</v>
      </c>
      <c r="AF1639" s="8">
        <f>(1+$F1639)*AB1639</f>
        <v>6199.0957280896828</v>
      </c>
      <c r="AG1639" s="8">
        <f>(1+$F1639)*AC1639</f>
        <v>11290.014432856435</v>
      </c>
      <c r="AH1639" s="8">
        <f>(1+$F1639)*$T1639/1000</f>
        <v>8530.7637828268125</v>
      </c>
      <c r="AI1639" s="8">
        <f>(1+BWscncns[[#This Row],[pid_error]]*K_p)*BWscncns[[#This Row],[dbw]]/1000</f>
        <v>7610.2868914134069</v>
      </c>
      <c r="AJ1639" s="13">
        <f>BWscncns[[#This Row],[Torflow prgrssv alt vote]]/VLOOKUP(BWscncns[[#This Row],[class]],AltBWtotl,2,FALSE)*100</f>
        <v>2.6585000309960447E-2</v>
      </c>
      <c r="AK1639">
        <f>IF(D1639=E1639,1,0)</f>
        <v>0</v>
      </c>
    </row>
    <row r="1640" spans="1:37">
      <c r="A1640" s="1" t="s">
        <v>11164</v>
      </c>
      <c r="B1640" s="1" t="s">
        <v>49</v>
      </c>
      <c r="C1640">
        <v>6610</v>
      </c>
      <c r="D1640">
        <v>1524476477</v>
      </c>
      <c r="E1640">
        <v>1524991615</v>
      </c>
      <c r="F1640" s="2">
        <v>1.6276078518799999</v>
      </c>
      <c r="G1640" s="2">
        <v>1.6276078518799999</v>
      </c>
      <c r="H1640">
        <v>11020986</v>
      </c>
      <c r="I1640" s="2">
        <v>8.2820924682800001E-2</v>
      </c>
      <c r="J1640" s="2">
        <v>0</v>
      </c>
      <c r="K1640">
        <v>2</v>
      </c>
      <c r="L1640" s="1" t="s">
        <v>11555</v>
      </c>
      <c r="M1640" s="1" t="s">
        <v>49</v>
      </c>
      <c r="N1640">
        <v>0</v>
      </c>
      <c r="O1640">
        <v>1</v>
      </c>
      <c r="P1640">
        <v>0</v>
      </c>
      <c r="Q1640">
        <v>0</v>
      </c>
      <c r="R1640" s="19">
        <f>BWscncns[[#This Row],[C fx]]*4+BWscncns[[#This Row],[C fg]]*2+BWscncns[[#This Row],[C fm]]</f>
        <v>2</v>
      </c>
      <c r="S1640">
        <v>6600</v>
      </c>
      <c r="T1640">
        <v>4194304</v>
      </c>
      <c r="U1640" s="13">
        <v>1.573563</v>
      </c>
      <c r="V1640" s="13">
        <v>0.63550099999999998</v>
      </c>
      <c r="W1640">
        <v>1136</v>
      </c>
      <c r="X1640">
        <v>22</v>
      </c>
      <c r="Z1640" s="10">
        <f>IF($N1640&lt;&gt;0,constants!$L$2,IF($O1640&lt;&gt;0,constants!$M$2,IF($P1640&lt;&gt;0,constants!$N$2,0)))</f>
        <v>9721.3799999999992</v>
      </c>
      <c r="AA1640" s="10">
        <f>IF($N1640&lt;&gt;0,constants!$L$2,IF($O1640&lt;&gt;0,constants!$M$2,IF($P1640&lt;&gt;0,constants!$P$2,0)))</f>
        <v>9721.3799999999992</v>
      </c>
      <c r="AB1640" s="11">
        <f>constants!$O$2</f>
        <v>4861.32</v>
      </c>
      <c r="AC1640" s="11">
        <f>VLOOKUP(BWscncns[[#This Row],[scanner]],[0]!ScnrAvgBW,2,FALSE)/1000</f>
        <v>8853.6095214723919</v>
      </c>
      <c r="AD1640" s="8">
        <f>(1+$F1640)*Z1640</f>
        <v>25543.974419109189</v>
      </c>
      <c r="AE1640" s="8">
        <f>(1+$F1640)*AA1640</f>
        <v>25543.974419109189</v>
      </c>
      <c r="AF1640" s="8">
        <f>(1+$F1640)*AB1640</f>
        <v>12773.642602501279</v>
      </c>
      <c r="AG1640" s="8">
        <f>(1+$F1640)*AC1640</f>
        <v>23263.813896100382</v>
      </c>
      <c r="AH1640" s="8">
        <f>(1+$F1640)*$T1640/1000</f>
        <v>11020.986123571691</v>
      </c>
      <c r="AI1640" s="8">
        <f>(1+BWscncns[[#This Row],[pid_error]]*K_p)*BWscncns[[#This Row],[dbw]]/1000</f>
        <v>7607.6450617858454</v>
      </c>
      <c r="AJ1640" s="13">
        <f>BWscncns[[#This Row],[Torflow prgrssv alt vote]]/VLOOKUP(BWscncns[[#This Row],[class]],AltBWtotl,2,FALSE)*100</f>
        <v>2.657577161169063E-2</v>
      </c>
      <c r="AK1640">
        <f>IF(D1640=E1640,1,0)</f>
        <v>0</v>
      </c>
    </row>
    <row r="1641" spans="1:37">
      <c r="A1641" s="1" t="s">
        <v>4968</v>
      </c>
      <c r="B1641" s="1" t="s">
        <v>28</v>
      </c>
      <c r="C1641">
        <v>6050</v>
      </c>
      <c r="D1641">
        <v>1524860307</v>
      </c>
      <c r="E1641">
        <v>1524939864</v>
      </c>
      <c r="F1641" s="2">
        <v>1.6238667733800001</v>
      </c>
      <c r="G1641" s="2">
        <v>1.6238667733800001</v>
      </c>
      <c r="H1641">
        <v>11005294</v>
      </c>
      <c r="I1641" s="2">
        <v>0.65152016705000004</v>
      </c>
      <c r="J1641" s="2">
        <v>0</v>
      </c>
      <c r="K1641">
        <v>4</v>
      </c>
      <c r="L1641" s="1" t="s">
        <v>11568</v>
      </c>
      <c r="M1641" s="1" t="s">
        <v>28</v>
      </c>
      <c r="N1641">
        <v>0</v>
      </c>
      <c r="O1641">
        <v>1</v>
      </c>
      <c r="P1641">
        <v>0</v>
      </c>
      <c r="Q1641">
        <v>0</v>
      </c>
      <c r="R1641" s="19">
        <f>BWscncns[[#This Row],[C fx]]*4+BWscncns[[#This Row],[C fg]]*2+BWscncns[[#This Row],[C fm]]</f>
        <v>2</v>
      </c>
      <c r="S1641">
        <v>4500</v>
      </c>
      <c r="T1641">
        <v>4194304</v>
      </c>
      <c r="U1641" s="13">
        <v>1.0728839999999999</v>
      </c>
      <c r="V1641" s="13">
        <v>0.93206800000000001</v>
      </c>
      <c r="W1641">
        <v>2848</v>
      </c>
      <c r="X1641">
        <v>56</v>
      </c>
      <c r="Z1641" s="10">
        <f>IF($N1641&lt;&gt;0,constants!$L$2,IF($O1641&lt;&gt;0,constants!$M$2,IF($P1641&lt;&gt;0,constants!$N$2,0)))</f>
        <v>9721.3799999999992</v>
      </c>
      <c r="AA1641" s="10">
        <f>IF($N1641&lt;&gt;0,constants!$L$2,IF($O1641&lt;&gt;0,constants!$M$2,IF($P1641&lt;&gt;0,constants!$P$2,0)))</f>
        <v>9721.3799999999992</v>
      </c>
      <c r="AB1641" s="11">
        <f>constants!$O$2</f>
        <v>4861.32</v>
      </c>
      <c r="AC1641" s="11">
        <f>VLOOKUP(BWscncns[[#This Row],[scanner]],[0]!ScnrAvgBW,2,FALSE)/1000</f>
        <v>4819.491751072962</v>
      </c>
      <c r="AD1641" s="8">
        <f>(1+$F1641)*Z1641</f>
        <v>25507.605973400863</v>
      </c>
      <c r="AE1641" s="8">
        <f>(1+$F1641)*AA1641</f>
        <v>25507.605973400863</v>
      </c>
      <c r="AF1641" s="8">
        <f>(1+$F1641)*AB1641</f>
        <v>12755.456022767661</v>
      </c>
      <c r="AG1641" s="8">
        <f>(1+$F1641)*AC1641</f>
        <v>12645.704270219339</v>
      </c>
      <c r="AH1641" s="8">
        <f>(1+$F1641)*$T1641/1000</f>
        <v>11005.294903054828</v>
      </c>
      <c r="AI1641" s="8">
        <f>(1+BWscncns[[#This Row],[pid_error]]*K_p)*BWscncns[[#This Row],[dbw]]/1000</f>
        <v>7599.799451527414</v>
      </c>
      <c r="AJ1641" s="13">
        <f>BWscncns[[#This Row],[Torflow prgrssv alt vote]]/VLOOKUP(BWscncns[[#This Row],[class]],AltBWtotl,2,FALSE)*100</f>
        <v>2.6548364556723027E-2</v>
      </c>
      <c r="AK1641">
        <f>IF(D1641=E1641,1,0)</f>
        <v>0</v>
      </c>
    </row>
    <row r="1642" spans="1:37">
      <c r="A1642" s="1" t="s">
        <v>8773</v>
      </c>
      <c r="B1642" s="1" t="s">
        <v>8774</v>
      </c>
      <c r="C1642">
        <v>4860</v>
      </c>
      <c r="D1642">
        <v>1524937903</v>
      </c>
      <c r="E1642">
        <v>1524963313</v>
      </c>
      <c r="F1642" s="2">
        <v>-0.112831748599</v>
      </c>
      <c r="G1642" s="2">
        <v>-0.112831748599</v>
      </c>
      <c r="H1642">
        <v>7142314</v>
      </c>
      <c r="I1642" s="2">
        <v>0.100298202521</v>
      </c>
      <c r="J1642" s="2">
        <v>0</v>
      </c>
      <c r="K1642">
        <v>5</v>
      </c>
      <c r="L1642" s="1" t="s">
        <v>11706</v>
      </c>
      <c r="M1642" s="1" t="s">
        <v>8774</v>
      </c>
      <c r="N1642">
        <v>0</v>
      </c>
      <c r="O1642">
        <v>1</v>
      </c>
      <c r="P1642">
        <v>0</v>
      </c>
      <c r="Q1642">
        <v>0</v>
      </c>
      <c r="R1642" s="19">
        <f>BWscncns[[#This Row],[C fx]]*4+BWscncns[[#This Row],[C fg]]*2+BWscncns[[#This Row],[C fm]]</f>
        <v>2</v>
      </c>
      <c r="S1642">
        <v>6020</v>
      </c>
      <c r="T1642">
        <v>8050688</v>
      </c>
      <c r="U1642" s="13">
        <v>0.74776200000000004</v>
      </c>
      <c r="V1642" s="13">
        <v>1.337324</v>
      </c>
      <c r="W1642">
        <v>4137</v>
      </c>
      <c r="X1642">
        <v>82</v>
      </c>
      <c r="Z1642" s="10">
        <f>IF($N1642&lt;&gt;0,constants!$L$2,IF($O1642&lt;&gt;0,constants!$M$2,IF($P1642&lt;&gt;0,constants!$N$2,0)))</f>
        <v>9721.3799999999992</v>
      </c>
      <c r="AA1642" s="10">
        <f>IF($N1642&lt;&gt;0,constants!$L$2,IF($O1642&lt;&gt;0,constants!$M$2,IF($P1642&lt;&gt;0,constants!$P$2,0)))</f>
        <v>9721.3799999999992</v>
      </c>
      <c r="AB1642" s="11">
        <f>constants!$O$2</f>
        <v>4861.32</v>
      </c>
      <c r="AC1642" s="11">
        <f>VLOOKUP(BWscncns[[#This Row],[scanner]],[0]!ScnrAvgBW,2,FALSE)/1000</f>
        <v>3794.4265750962772</v>
      </c>
      <c r="AD1642" s="8">
        <f>(1+$F1642)*Z1642</f>
        <v>8624.4996958046522</v>
      </c>
      <c r="AE1642" s="8">
        <f>(1+$F1642)*AA1642</f>
        <v>8624.4996958046522</v>
      </c>
      <c r="AF1642" s="8">
        <f>(1+$F1642)*AB1642</f>
        <v>4312.808763900709</v>
      </c>
      <c r="AG1642" s="8">
        <f>(1+$F1642)*AC1642</f>
        <v>3366.2947896976493</v>
      </c>
      <c r="AH1642" s="8">
        <f>(1+$F1642)*$T1642/1000</f>
        <v>7142.3147955350141</v>
      </c>
      <c r="AI1642" s="8">
        <f>(1+BWscncns[[#This Row],[pid_error]]*K_p)*BWscncns[[#This Row],[dbw]]/1000</f>
        <v>7596.5013977675062</v>
      </c>
      <c r="AJ1642" s="13">
        <f>BWscncns[[#This Row],[Torflow prgrssv alt vote]]/VLOOKUP(BWscncns[[#This Row],[class]],AltBWtotl,2,FALSE)*100</f>
        <v>2.6536843471975442E-2</v>
      </c>
      <c r="AK1642">
        <f>IF(D1642=E1642,1,0)</f>
        <v>0</v>
      </c>
    </row>
    <row r="1643" spans="1:37">
      <c r="A1643" s="1" t="s">
        <v>8908</v>
      </c>
      <c r="B1643" s="1" t="s">
        <v>129</v>
      </c>
      <c r="C1643">
        <v>7250</v>
      </c>
      <c r="D1643">
        <v>1524135254</v>
      </c>
      <c r="E1643">
        <v>1524997864</v>
      </c>
      <c r="F1643" s="2">
        <v>0.89634548528000002</v>
      </c>
      <c r="G1643" s="2">
        <v>0.89634548528000002</v>
      </c>
      <c r="H1643">
        <v>9942311</v>
      </c>
      <c r="I1643" s="2">
        <v>0.81330333285099998</v>
      </c>
      <c r="J1643" s="2">
        <v>0</v>
      </c>
      <c r="K1643">
        <v>4</v>
      </c>
      <c r="L1643" s="1" t="s">
        <v>11575</v>
      </c>
      <c r="M1643" s="1" t="s">
        <v>129</v>
      </c>
      <c r="N1643">
        <v>0</v>
      </c>
      <c r="O1643">
        <v>1</v>
      </c>
      <c r="P1643">
        <v>0</v>
      </c>
      <c r="Q1643">
        <v>0</v>
      </c>
      <c r="R1643" s="19">
        <f>BWscncns[[#This Row],[C fx]]*4+BWscncns[[#This Row],[C fg]]*2+BWscncns[[#This Row],[C fm]]</f>
        <v>2</v>
      </c>
      <c r="S1643">
        <v>6160</v>
      </c>
      <c r="T1643">
        <v>5242880</v>
      </c>
      <c r="U1643" s="13">
        <v>1.1749270000000001</v>
      </c>
      <c r="V1643" s="13">
        <v>0.85111700000000001</v>
      </c>
      <c r="W1643">
        <v>2394</v>
      </c>
      <c r="X1643">
        <v>47</v>
      </c>
      <c r="Z1643" s="10">
        <f>IF($N1643&lt;&gt;0,constants!$L$2,IF($O1643&lt;&gt;0,constants!$M$2,IF($P1643&lt;&gt;0,constants!$N$2,0)))</f>
        <v>9721.3799999999992</v>
      </c>
      <c r="AA1643" s="10">
        <f>IF($N1643&lt;&gt;0,constants!$L$2,IF($O1643&lt;&gt;0,constants!$M$2,IF($P1643&lt;&gt;0,constants!$P$2,0)))</f>
        <v>9721.3799999999992</v>
      </c>
      <c r="AB1643" s="11">
        <f>constants!$O$2</f>
        <v>4861.32</v>
      </c>
      <c r="AC1643" s="11">
        <f>VLOOKUP(BWscncns[[#This Row],[scanner]],[0]!ScnrAvgBW,2,FALSE)/1000</f>
        <v>4819.491751072962</v>
      </c>
      <c r="AD1643" s="8">
        <f>(1+$F1643)*Z1643</f>
        <v>18435.095073691286</v>
      </c>
      <c r="AE1643" s="8">
        <f>(1+$F1643)*AA1643</f>
        <v>18435.095073691286</v>
      </c>
      <c r="AF1643" s="8">
        <f>(1+$F1643)*AB1643</f>
        <v>9218.7422345013692</v>
      </c>
      <c r="AG1643" s="8">
        <f>(1+$F1643)*AC1643</f>
        <v>9139.4214234914125</v>
      </c>
      <c r="AH1643" s="8">
        <f>(1+$F1643)*$T1643/1000</f>
        <v>9942.3118178648056</v>
      </c>
      <c r="AI1643" s="8">
        <f>(1+BWscncns[[#This Row],[pid_error]]*K_p)*BWscncns[[#This Row],[dbw]]/1000</f>
        <v>7592.5959089324024</v>
      </c>
      <c r="AJ1643" s="13">
        <f>BWscncns[[#This Row],[Torflow prgrssv alt vote]]/VLOOKUP(BWscncns[[#This Row],[class]],AltBWtotl,2,FALSE)*100</f>
        <v>2.6523200435467981E-2</v>
      </c>
      <c r="AK1643">
        <f>IF(D1643=E1643,1,0)</f>
        <v>0</v>
      </c>
    </row>
    <row r="1644" spans="1:37">
      <c r="A1644" s="1" t="s">
        <v>8870</v>
      </c>
      <c r="B1644" s="1" t="s">
        <v>8871</v>
      </c>
      <c r="C1644">
        <v>10400</v>
      </c>
      <c r="D1644">
        <v>1524502877</v>
      </c>
      <c r="E1644">
        <v>1525007282</v>
      </c>
      <c r="F1644" s="2">
        <v>-0.225361723046</v>
      </c>
      <c r="G1644" s="2">
        <v>-0.225361723046</v>
      </c>
      <c r="H1644">
        <v>7858888</v>
      </c>
      <c r="I1644" s="2">
        <v>-0.81692971243900003</v>
      </c>
      <c r="J1644" s="2">
        <v>0</v>
      </c>
      <c r="K1644">
        <v>3</v>
      </c>
      <c r="L1644" s="1" t="s">
        <v>11605</v>
      </c>
      <c r="M1644" s="1" t="s">
        <v>8871</v>
      </c>
      <c r="N1644">
        <v>0</v>
      </c>
      <c r="O1644">
        <v>1</v>
      </c>
      <c r="P1644">
        <v>0</v>
      </c>
      <c r="Q1644">
        <v>0</v>
      </c>
      <c r="R1644" s="19">
        <f>BWscncns[[#This Row],[C fx]]*4+BWscncns[[#This Row],[C fg]]*2+BWscncns[[#This Row],[C fm]]</f>
        <v>2</v>
      </c>
      <c r="S1644">
        <v>11600</v>
      </c>
      <c r="T1644">
        <v>8542813</v>
      </c>
      <c r="U1644" s="13">
        <v>1.3578669999999999</v>
      </c>
      <c r="V1644" s="13">
        <v>0.73644900000000002</v>
      </c>
      <c r="W1644">
        <v>1774</v>
      </c>
      <c r="X1644">
        <v>35</v>
      </c>
      <c r="Z1644" s="10">
        <f>IF($N1644&lt;&gt;0,constants!$L$2,IF($O1644&lt;&gt;0,constants!$M$2,IF($P1644&lt;&gt;0,constants!$N$2,0)))</f>
        <v>9721.3799999999992</v>
      </c>
      <c r="AA1644" s="10">
        <f>IF($N1644&lt;&gt;0,constants!$L$2,IF($O1644&lt;&gt;0,constants!$M$2,IF($P1644&lt;&gt;0,constants!$P$2,0)))</f>
        <v>9721.3799999999992</v>
      </c>
      <c r="AB1644" s="11">
        <f>constants!$O$2</f>
        <v>4861.32</v>
      </c>
      <c r="AC1644" s="11">
        <f>VLOOKUP(BWscncns[[#This Row],[scanner]],[0]!ScnrAvgBW,2,FALSE)/1000</f>
        <v>6440.9193022088357</v>
      </c>
      <c r="AD1644" s="8">
        <f>(1+$F1644)*Z1644</f>
        <v>7530.5530528150757</v>
      </c>
      <c r="AE1644" s="8">
        <f>(1+$F1644)*AA1644</f>
        <v>7530.5530528150757</v>
      </c>
      <c r="AF1644" s="8">
        <f>(1+$F1644)*AB1644</f>
        <v>3765.7645485220191</v>
      </c>
      <c r="AG1644" s="8">
        <f>(1+$F1644)*AC1644</f>
        <v>4989.3826302628122</v>
      </c>
      <c r="AH1644" s="8">
        <f>(1+$F1644)*$T1644/1000</f>
        <v>6617.5899426602318</v>
      </c>
      <c r="AI1644" s="8">
        <f>(1+BWscncns[[#This Row],[pid_error]]*K_p)*BWscncns[[#This Row],[dbw]]/1000</f>
        <v>7580.2014713301169</v>
      </c>
      <c r="AJ1644" s="13">
        <f>BWscncns[[#This Row],[Torflow prgrssv alt vote]]/VLOOKUP(BWscncns[[#This Row],[class]],AltBWtotl,2,FALSE)*100</f>
        <v>2.647990297083885E-2</v>
      </c>
      <c r="AK1644">
        <f>IF(D1644=E1644,1,0)</f>
        <v>0</v>
      </c>
    </row>
    <row r="1645" spans="1:37">
      <c r="A1645" s="1" t="s">
        <v>8475</v>
      </c>
      <c r="B1645" s="1" t="s">
        <v>8476</v>
      </c>
      <c r="C1645">
        <v>9960</v>
      </c>
      <c r="D1645">
        <v>1524997615</v>
      </c>
      <c r="E1645">
        <v>1524997615</v>
      </c>
      <c r="F1645" s="2">
        <v>0.92139880330000001</v>
      </c>
      <c r="G1645" s="2">
        <v>0.92139880330000001</v>
      </c>
      <c r="H1645">
        <v>9958512</v>
      </c>
      <c r="I1645" s="2">
        <v>0.42588150036900002</v>
      </c>
      <c r="J1645" s="2">
        <v>0</v>
      </c>
      <c r="K1645">
        <v>3</v>
      </c>
      <c r="L1645" s="1" t="s">
        <v>11639</v>
      </c>
      <c r="M1645" s="1" t="s">
        <v>8476</v>
      </c>
      <c r="N1645">
        <v>1</v>
      </c>
      <c r="O1645">
        <v>0</v>
      </c>
      <c r="P1645">
        <v>0</v>
      </c>
      <c r="Q1645">
        <v>0</v>
      </c>
      <c r="R1645" s="19">
        <f>BWscncns[[#This Row],[C fx]]*4+BWscncns[[#This Row],[C fg]]*2+BWscncns[[#This Row],[C fm]]</f>
        <v>4</v>
      </c>
      <c r="S1645">
        <v>7480</v>
      </c>
      <c r="T1645">
        <v>5182949</v>
      </c>
      <c r="U1645" s="13">
        <v>1.4431940000000001</v>
      </c>
      <c r="V1645" s="13">
        <v>0.69290799999999997</v>
      </c>
      <c r="W1645">
        <v>1552</v>
      </c>
      <c r="X1645">
        <v>31</v>
      </c>
      <c r="Z1645" s="10">
        <f>IF($N1645&lt;&gt;0,constants!$L$2,IF($O1645&lt;&gt;0,constants!$M$2,IF($P1645&lt;&gt;0,constants!$N$2,0)))</f>
        <v>10125.48</v>
      </c>
      <c r="AA1645" s="10">
        <f>IF($N1645&lt;&gt;0,constants!$L$2,IF($O1645&lt;&gt;0,constants!$M$2,IF($P1645&lt;&gt;0,constants!$P$2,0)))</f>
        <v>10125.48</v>
      </c>
      <c r="AB1645" s="11">
        <f>constants!$O$2</f>
        <v>4861.32</v>
      </c>
      <c r="AC1645" s="11">
        <f>VLOOKUP(BWscncns[[#This Row],[scanner]],[0]!ScnrAvgBW,2,FALSE)/1000</f>
        <v>6440.9193022088357</v>
      </c>
      <c r="AD1645" s="8">
        <f>(1+$F1645)*Z1645</f>
        <v>19455.085154838082</v>
      </c>
      <c r="AE1645" s="8">
        <f>(1+$F1645)*AA1645</f>
        <v>19455.085154838082</v>
      </c>
      <c r="AF1645" s="8">
        <f>(1+$F1645)*AB1645</f>
        <v>9340.5344304583559</v>
      </c>
      <c r="AG1645" s="8">
        <f>(1+$F1645)*AC1645</f>
        <v>12375.574639415929</v>
      </c>
      <c r="AH1645" s="8">
        <f>(1+$F1645)*$T1645/1000</f>
        <v>9958.5120061649322</v>
      </c>
      <c r="AI1645" s="8">
        <f>(1+BWscncns[[#This Row],[pid_error]]*K_p)*BWscncns[[#This Row],[dbw]]/1000</f>
        <v>7570.7305030824655</v>
      </c>
      <c r="AJ1645" s="13">
        <f>BWscncns[[#This Row],[Torflow prgrssv alt vote]]/VLOOKUP(BWscncns[[#This Row],[class]],AltBWtotl,2,FALSE)*100</f>
        <v>6.4886794478729803E-2</v>
      </c>
      <c r="AK1645">
        <f>IF(D1645=E1645,1,0)</f>
        <v>1</v>
      </c>
    </row>
    <row r="1646" spans="1:37">
      <c r="A1646" s="1" t="s">
        <v>2847</v>
      </c>
      <c r="B1646" s="1" t="s">
        <v>2848</v>
      </c>
      <c r="C1646">
        <v>11500</v>
      </c>
      <c r="D1646">
        <v>1524578673</v>
      </c>
      <c r="E1646">
        <v>1524992681</v>
      </c>
      <c r="F1646" s="2">
        <v>0.88792679233299998</v>
      </c>
      <c r="G1646" s="2">
        <v>0.88792679233299998</v>
      </c>
      <c r="H1646">
        <v>9898173</v>
      </c>
      <c r="I1646" s="2">
        <v>-1.07306777144E-3</v>
      </c>
      <c r="J1646" s="2">
        <v>0</v>
      </c>
      <c r="K1646">
        <v>1</v>
      </c>
      <c r="L1646" s="1" t="s">
        <v>11565</v>
      </c>
      <c r="M1646" s="1" t="s">
        <v>2848</v>
      </c>
      <c r="N1646">
        <v>0</v>
      </c>
      <c r="O1646">
        <v>1</v>
      </c>
      <c r="P1646">
        <v>0</v>
      </c>
      <c r="Q1646">
        <v>0</v>
      </c>
      <c r="R1646" s="19">
        <f>BWscncns[[#This Row],[C fx]]*4+BWscncns[[#This Row],[C fg]]*2+BWscncns[[#This Row],[C fm]]</f>
        <v>2</v>
      </c>
      <c r="S1646">
        <v>11100</v>
      </c>
      <c r="T1646">
        <v>5242880</v>
      </c>
      <c r="U1646" s="13">
        <v>2.1171570000000002</v>
      </c>
      <c r="V1646" s="13">
        <v>0.47233199999999997</v>
      </c>
      <c r="W1646">
        <v>320</v>
      </c>
      <c r="X1646">
        <v>6</v>
      </c>
      <c r="Z1646" s="10">
        <f>IF($N1646&lt;&gt;0,constants!$L$2,IF($O1646&lt;&gt;0,constants!$M$2,IF($P1646&lt;&gt;0,constants!$N$2,0)))</f>
        <v>9721.3799999999992</v>
      </c>
      <c r="AA1646" s="10">
        <f>IF($N1646&lt;&gt;0,constants!$L$2,IF($O1646&lt;&gt;0,constants!$M$2,IF($P1646&lt;&gt;0,constants!$P$2,0)))</f>
        <v>9721.3799999999992</v>
      </c>
      <c r="AB1646" s="11">
        <f>constants!$O$2</f>
        <v>4861.32</v>
      </c>
      <c r="AC1646" s="11">
        <f>VLOOKUP(BWscncns[[#This Row],[scanner]],[0]!ScnrAvgBW,2,FALSE)/1000</f>
        <v>11818.828055288463</v>
      </c>
      <c r="AD1646" s="8">
        <f>(1+$F1646)*Z1646</f>
        <v>18353.253760450178</v>
      </c>
      <c r="AE1646" s="8">
        <f>(1+$F1646)*AA1646</f>
        <v>18353.253760450178</v>
      </c>
      <c r="AF1646" s="8">
        <f>(1+$F1646)*AB1646</f>
        <v>9177.8162741042579</v>
      </c>
      <c r="AG1646" s="8">
        <f>(1+$F1646)*AC1646</f>
        <v>22313.082139556012</v>
      </c>
      <c r="AH1646" s="8">
        <f>(1+$F1646)*$T1646/1000</f>
        <v>9898.1736209868377</v>
      </c>
      <c r="AI1646" s="8">
        <f>(1+BWscncns[[#This Row],[pid_error]]*K_p)*BWscncns[[#This Row],[dbw]]/1000</f>
        <v>7570.5268104934194</v>
      </c>
      <c r="AJ1646" s="13">
        <f>BWscncns[[#This Row],[Torflow prgrssv alt vote]]/VLOOKUP(BWscncns[[#This Row],[class]],AltBWtotl,2,FALSE)*100</f>
        <v>2.6446106497064307E-2</v>
      </c>
      <c r="AK1646">
        <f>IF(D1646=E1646,1,0)</f>
        <v>0</v>
      </c>
    </row>
    <row r="1647" spans="1:37">
      <c r="A1647" s="1" t="s">
        <v>3255</v>
      </c>
      <c r="B1647" s="1" t="s">
        <v>3256</v>
      </c>
      <c r="C1647">
        <v>12100</v>
      </c>
      <c r="D1647">
        <v>1524288153</v>
      </c>
      <c r="E1647">
        <v>1524991615</v>
      </c>
      <c r="F1647" s="2">
        <v>0.88749074666299999</v>
      </c>
      <c r="G1647" s="2">
        <v>0.88749074666299999</v>
      </c>
      <c r="H1647">
        <v>8143071</v>
      </c>
      <c r="I1647" s="2">
        <v>-2.9081512382100001E-2</v>
      </c>
      <c r="J1647" s="2">
        <v>0</v>
      </c>
      <c r="K1647">
        <v>2</v>
      </c>
      <c r="L1647" s="1" t="s">
        <v>11555</v>
      </c>
      <c r="M1647" s="1" t="s">
        <v>3256</v>
      </c>
      <c r="N1647">
        <v>0</v>
      </c>
      <c r="O1647">
        <v>1</v>
      </c>
      <c r="P1647">
        <v>0</v>
      </c>
      <c r="Q1647">
        <v>0</v>
      </c>
      <c r="R1647" s="19">
        <f>BWscncns[[#This Row],[C fx]]*4+BWscncns[[#This Row],[C fg]]*2+BWscncns[[#This Row],[C fm]]</f>
        <v>2</v>
      </c>
      <c r="S1647">
        <v>8890</v>
      </c>
      <c r="T1647">
        <v>5242880</v>
      </c>
      <c r="U1647" s="13">
        <v>1.6956329999999999</v>
      </c>
      <c r="V1647" s="13">
        <v>0.58975</v>
      </c>
      <c r="W1647">
        <v>854</v>
      </c>
      <c r="X1647">
        <v>17</v>
      </c>
      <c r="Z1647" s="10">
        <f>IF($N1647&lt;&gt;0,constants!$L$2,IF($O1647&lt;&gt;0,constants!$M$2,IF($P1647&lt;&gt;0,constants!$N$2,0)))</f>
        <v>9721.3799999999992</v>
      </c>
      <c r="AA1647" s="10">
        <f>IF($N1647&lt;&gt;0,constants!$L$2,IF($O1647&lt;&gt;0,constants!$M$2,IF($P1647&lt;&gt;0,constants!$P$2,0)))</f>
        <v>9721.3799999999992</v>
      </c>
      <c r="AB1647" s="11">
        <f>constants!$O$2</f>
        <v>4861.32</v>
      </c>
      <c r="AC1647" s="11">
        <f>VLOOKUP(BWscncns[[#This Row],[scanner]],[0]!ScnrAvgBW,2,FALSE)/1000</f>
        <v>8853.6095214723919</v>
      </c>
      <c r="AD1647" s="8">
        <f>(1+$F1647)*Z1647</f>
        <v>18349.014794794752</v>
      </c>
      <c r="AE1647" s="8">
        <f>(1+$F1647)*AA1647</f>
        <v>18349.014794794752</v>
      </c>
      <c r="AF1647" s="8">
        <f>(1+$F1647)*AB1647</f>
        <v>9175.6965165677739</v>
      </c>
      <c r="AG1647" s="8">
        <f>(1+$F1647)*AC1647</f>
        <v>16711.106046346569</v>
      </c>
      <c r="AH1647" s="8">
        <f>(1+$F1647)*$T1647/1000</f>
        <v>9895.8874858645086</v>
      </c>
      <c r="AI1647" s="8">
        <f>(1+BWscncns[[#This Row],[pid_error]]*K_p)*BWscncns[[#This Row],[dbw]]/1000</f>
        <v>7569.3837429322548</v>
      </c>
      <c r="AJ1647" s="13">
        <f>BWscncns[[#This Row],[Torflow prgrssv alt vote]]/VLOOKUP(BWscncns[[#This Row],[class]],AltBWtotl,2,FALSE)*100</f>
        <v>2.6442113421389048E-2</v>
      </c>
      <c r="AK1647">
        <f>IF(D1647=E1647,1,0)</f>
        <v>0</v>
      </c>
    </row>
    <row r="1648" spans="1:37">
      <c r="A1648" s="1" t="s">
        <v>334</v>
      </c>
      <c r="B1648" s="1" t="s">
        <v>335</v>
      </c>
      <c r="C1648">
        <v>7830</v>
      </c>
      <c r="D1648">
        <v>1524414411</v>
      </c>
      <c r="E1648">
        <v>1525001415</v>
      </c>
      <c r="F1648" s="2">
        <v>-0.21689952378899999</v>
      </c>
      <c r="G1648" s="2">
        <v>-0.21689952378899999</v>
      </c>
      <c r="H1648">
        <v>6886555</v>
      </c>
      <c r="I1648" s="2">
        <v>-0.169401373139</v>
      </c>
      <c r="J1648" s="2">
        <v>0</v>
      </c>
      <c r="K1648">
        <v>3</v>
      </c>
      <c r="L1648" s="1" t="s">
        <v>11578</v>
      </c>
      <c r="M1648" s="1" t="s">
        <v>335</v>
      </c>
      <c r="N1648">
        <v>0</v>
      </c>
      <c r="O1648">
        <v>1</v>
      </c>
      <c r="P1648">
        <v>0</v>
      </c>
      <c r="Q1648">
        <v>0</v>
      </c>
      <c r="R1648" s="19">
        <f>BWscncns[[#This Row],[C fx]]*4+BWscncns[[#This Row],[C fg]]*2+BWscncns[[#This Row],[C fm]]</f>
        <v>2</v>
      </c>
      <c r="S1648">
        <v>7820</v>
      </c>
      <c r="T1648">
        <v>8468722</v>
      </c>
      <c r="U1648" s="13">
        <v>0.92339800000000005</v>
      </c>
      <c r="V1648" s="13">
        <v>1.0829569999999999</v>
      </c>
      <c r="W1648">
        <v>3620</v>
      </c>
      <c r="X1648">
        <v>72</v>
      </c>
      <c r="Z1648" s="10">
        <f>IF($N1648&lt;&gt;0,constants!$L$2,IF($O1648&lt;&gt;0,constants!$M$2,IF($P1648&lt;&gt;0,constants!$N$2,0)))</f>
        <v>9721.3799999999992</v>
      </c>
      <c r="AA1648" s="10">
        <f>IF($N1648&lt;&gt;0,constants!$L$2,IF($O1648&lt;&gt;0,constants!$M$2,IF($P1648&lt;&gt;0,constants!$P$2,0)))</f>
        <v>9721.3799999999992</v>
      </c>
      <c r="AB1648" s="11">
        <f>constants!$O$2</f>
        <v>4861.32</v>
      </c>
      <c r="AC1648" s="11">
        <f>VLOOKUP(BWscncns[[#This Row],[scanner]],[0]!ScnrAvgBW,2,FALSE)/1000</f>
        <v>6440.9193022088357</v>
      </c>
      <c r="AD1648" s="8">
        <f>(1+$F1648)*Z1648</f>
        <v>7612.8173074280903</v>
      </c>
      <c r="AE1648" s="8">
        <f>(1+$F1648)*AA1648</f>
        <v>7612.8173074280903</v>
      </c>
      <c r="AF1648" s="8">
        <f>(1+$F1648)*AB1648</f>
        <v>3806.9020070140582</v>
      </c>
      <c r="AG1648" s="8">
        <f>(1+$F1648)*AC1648</f>
        <v>5043.8869727963611</v>
      </c>
      <c r="AH1648" s="8">
        <f>(1+$F1648)*$T1648/1000</f>
        <v>6631.8602310985716</v>
      </c>
      <c r="AI1648" s="8">
        <f>(1+BWscncns[[#This Row],[pid_error]]*K_p)*BWscncns[[#This Row],[dbw]]/1000</f>
        <v>7550.2911155492866</v>
      </c>
      <c r="AJ1648" s="13">
        <f>BWscncns[[#This Row],[Torflow prgrssv alt vote]]/VLOOKUP(BWscncns[[#This Row],[class]],AltBWtotl,2,FALSE)*100</f>
        <v>2.6375417183502552E-2</v>
      </c>
      <c r="AK1648">
        <f>IF(D1648=E1648,1,0)</f>
        <v>0</v>
      </c>
    </row>
    <row r="1649" spans="1:37">
      <c r="A1649" s="1" t="s">
        <v>2734</v>
      </c>
      <c r="B1649" s="1" t="s">
        <v>2735</v>
      </c>
      <c r="C1649">
        <v>12000</v>
      </c>
      <c r="D1649">
        <v>1523917950</v>
      </c>
      <c r="E1649">
        <v>1524998096</v>
      </c>
      <c r="F1649" s="2">
        <v>-0.15650995352399999</v>
      </c>
      <c r="G1649" s="2">
        <v>-0.15650995352399999</v>
      </c>
      <c r="H1649">
        <v>7196980</v>
      </c>
      <c r="I1649" s="2">
        <v>-2.7296420171200002</v>
      </c>
      <c r="J1649" s="2">
        <v>0</v>
      </c>
      <c r="K1649">
        <v>1</v>
      </c>
      <c r="L1649" s="1" t="s">
        <v>11564</v>
      </c>
      <c r="M1649" s="1" t="s">
        <v>2735</v>
      </c>
      <c r="N1649">
        <v>0</v>
      </c>
      <c r="O1649">
        <v>1</v>
      </c>
      <c r="P1649">
        <v>0</v>
      </c>
      <c r="Q1649">
        <v>0</v>
      </c>
      <c r="R1649" s="19">
        <f>BWscncns[[#This Row],[C fx]]*4+BWscncns[[#This Row],[C fg]]*2+BWscncns[[#This Row],[C fm]]</f>
        <v>2</v>
      </c>
      <c r="S1649">
        <v>12000</v>
      </c>
      <c r="T1649">
        <v>8182792</v>
      </c>
      <c r="U1649" s="13">
        <v>1.4664919999999999</v>
      </c>
      <c r="V1649" s="13">
        <v>0.68189900000000003</v>
      </c>
      <c r="W1649">
        <v>1487</v>
      </c>
      <c r="X1649">
        <v>29</v>
      </c>
      <c r="Z1649" s="10">
        <f>IF($N1649&lt;&gt;0,constants!$L$2,IF($O1649&lt;&gt;0,constants!$M$2,IF($P1649&lt;&gt;0,constants!$N$2,0)))</f>
        <v>9721.3799999999992</v>
      </c>
      <c r="AA1649" s="10">
        <f>IF($N1649&lt;&gt;0,constants!$L$2,IF($O1649&lt;&gt;0,constants!$M$2,IF($P1649&lt;&gt;0,constants!$P$2,0)))</f>
        <v>9721.3799999999992</v>
      </c>
      <c r="AB1649" s="11">
        <f>constants!$O$2</f>
        <v>4861.32</v>
      </c>
      <c r="AC1649" s="11">
        <f>VLOOKUP(BWscncns[[#This Row],[scanner]],[0]!ScnrAvgBW,2,FALSE)/1000</f>
        <v>11818.828055288463</v>
      </c>
      <c r="AD1649" s="8">
        <f>(1+$F1649)*Z1649</f>
        <v>8199.8872680108561</v>
      </c>
      <c r="AE1649" s="8">
        <f>(1+$F1649)*AA1649</f>
        <v>8199.8872680108561</v>
      </c>
      <c r="AF1649" s="8">
        <f>(1+$F1649)*AB1649</f>
        <v>4100.4750327347083</v>
      </c>
      <c r="AG1649" s="8">
        <f>(1+$F1649)*AC1649</f>
        <v>9969.0638256471175</v>
      </c>
      <c r="AH1649" s="8">
        <f>(1+$F1649)*$T1649/1000</f>
        <v>6902.1036043834411</v>
      </c>
      <c r="AI1649" s="8">
        <f>(1+BWscncns[[#This Row],[pid_error]]*K_p)*BWscncns[[#This Row],[dbw]]/1000</f>
        <v>7542.4478021917203</v>
      </c>
      <c r="AJ1649" s="13">
        <f>BWscncns[[#This Row],[Torflow prgrssv alt vote]]/VLOOKUP(BWscncns[[#This Row],[class]],AltBWtotl,2,FALSE)*100</f>
        <v>2.6348018152294247E-2</v>
      </c>
      <c r="AK1649">
        <f>IF(D1649=E1649,1,0)</f>
        <v>0</v>
      </c>
    </row>
    <row r="1650" spans="1:37">
      <c r="A1650" s="1" t="s">
        <v>10005</v>
      </c>
      <c r="B1650" s="1" t="s">
        <v>10006</v>
      </c>
      <c r="C1650">
        <v>6220</v>
      </c>
      <c r="D1650">
        <v>1524187224</v>
      </c>
      <c r="E1650">
        <v>1524949607</v>
      </c>
      <c r="F1650" s="2">
        <v>0.93311671403100005</v>
      </c>
      <c r="G1650" s="2">
        <v>0.93311671403100005</v>
      </c>
      <c r="H1650">
        <v>9897557</v>
      </c>
      <c r="I1650" s="2">
        <v>0.83599326864599999</v>
      </c>
      <c r="J1650" s="2">
        <v>0</v>
      </c>
      <c r="K1650">
        <v>3</v>
      </c>
      <c r="L1650" s="1" t="s">
        <v>11678</v>
      </c>
      <c r="M1650" s="1" t="s">
        <v>10006</v>
      </c>
      <c r="N1650">
        <v>0</v>
      </c>
      <c r="O1650">
        <v>1</v>
      </c>
      <c r="P1650">
        <v>0</v>
      </c>
      <c r="Q1650">
        <v>0</v>
      </c>
      <c r="R1650" s="19">
        <f>BWscncns[[#This Row],[C fx]]*4+BWscncns[[#This Row],[C fg]]*2+BWscncns[[#This Row],[C fm]]</f>
        <v>2</v>
      </c>
      <c r="S1650">
        <v>6220</v>
      </c>
      <c r="T1650">
        <v>5120000</v>
      </c>
      <c r="U1650" s="13">
        <v>1.214844</v>
      </c>
      <c r="V1650" s="13">
        <v>0.82315099999999997</v>
      </c>
      <c r="W1650">
        <v>2274</v>
      </c>
      <c r="X1650">
        <v>45</v>
      </c>
      <c r="Z1650" s="10">
        <f>IF($N1650&lt;&gt;0,constants!$L$2,IF($O1650&lt;&gt;0,constants!$M$2,IF($P1650&lt;&gt;0,constants!$N$2,0)))</f>
        <v>9721.3799999999992</v>
      </c>
      <c r="AA1650" s="10">
        <f>IF($N1650&lt;&gt;0,constants!$L$2,IF($O1650&lt;&gt;0,constants!$M$2,IF($P1650&lt;&gt;0,constants!$P$2,0)))</f>
        <v>9721.3799999999992</v>
      </c>
      <c r="AB1650" s="11">
        <f>constants!$O$2</f>
        <v>4861.32</v>
      </c>
      <c r="AC1650" s="11">
        <f>VLOOKUP(BWscncns[[#This Row],[scanner]],[0]!ScnrAvgBW,2,FALSE)/1000</f>
        <v>6440.9193022088357</v>
      </c>
      <c r="AD1650" s="8">
        <f>(1+$F1650)*Z1650</f>
        <v>18792.562161446684</v>
      </c>
      <c r="AE1650" s="8">
        <f>(1+$F1650)*AA1650</f>
        <v>18792.562161446684</v>
      </c>
      <c r="AF1650" s="8">
        <f>(1+$F1650)*AB1650</f>
        <v>9397.4989442531805</v>
      </c>
      <c r="AG1650" s="8">
        <f>(1+$F1650)*AC1650</f>
        <v>12451.048756824786</v>
      </c>
      <c r="AH1650" s="8">
        <f>(1+$F1650)*$T1650/1000</f>
        <v>9897.5575758387204</v>
      </c>
      <c r="AI1650" s="8">
        <f>(1+BWscncns[[#This Row],[pid_error]]*K_p)*BWscncns[[#This Row],[dbw]]/1000</f>
        <v>7508.7787879193602</v>
      </c>
      <c r="AJ1650" s="13">
        <f>BWscncns[[#This Row],[Torflow prgrssv alt vote]]/VLOOKUP(BWscncns[[#This Row],[class]],AltBWtotl,2,FALSE)*100</f>
        <v>2.6230402250602459E-2</v>
      </c>
      <c r="AK1650">
        <f>IF(D1650=E1650,1,0)</f>
        <v>0</v>
      </c>
    </row>
    <row r="1651" spans="1:37">
      <c r="A1651" s="1" t="s">
        <v>502</v>
      </c>
      <c r="B1651" s="1" t="s">
        <v>49</v>
      </c>
      <c r="C1651">
        <v>8720</v>
      </c>
      <c r="D1651">
        <v>1524998498</v>
      </c>
      <c r="E1651">
        <v>1524998498</v>
      </c>
      <c r="F1651" s="2">
        <v>0.38550120951900002</v>
      </c>
      <c r="G1651" s="2">
        <v>0.38550120951900002</v>
      </c>
      <c r="H1651">
        <v>8716819</v>
      </c>
      <c r="I1651" s="2">
        <v>-0.101669897309</v>
      </c>
      <c r="J1651" s="2">
        <v>0.105263157895</v>
      </c>
      <c r="K1651">
        <v>3</v>
      </c>
      <c r="L1651" s="1" t="s">
        <v>11606</v>
      </c>
      <c r="M1651" s="1" t="s">
        <v>49</v>
      </c>
      <c r="N1651">
        <v>0</v>
      </c>
      <c r="O1651">
        <v>0</v>
      </c>
      <c r="P1651">
        <v>1</v>
      </c>
      <c r="Q1651">
        <v>0</v>
      </c>
      <c r="R1651" s="19">
        <f>BWscncns[[#This Row],[C fx]]*4+BWscncns[[#This Row],[C fg]]*2+BWscncns[[#This Row],[C fm]]</f>
        <v>1</v>
      </c>
      <c r="S1651">
        <v>7530</v>
      </c>
      <c r="T1651">
        <v>6291456</v>
      </c>
      <c r="U1651" s="13">
        <v>1.196861</v>
      </c>
      <c r="V1651" s="13">
        <v>0.83551900000000001</v>
      </c>
      <c r="W1651">
        <v>2326</v>
      </c>
      <c r="X1651">
        <v>46</v>
      </c>
      <c r="Z1651" s="10">
        <f>IF($N1651&lt;&gt;0,constants!$L$2,IF($O1651&lt;&gt;0,constants!$M$2,IF($P1651&lt;&gt;0,constants!$N$2,0)))</f>
        <v>1117.99</v>
      </c>
      <c r="AA1651" s="10">
        <f>IF($N1651&lt;&gt;0,constants!$L$2,IF($O1651&lt;&gt;0,constants!$M$2,IF($P1651&lt;&gt;0,constants!$P$2,0)))</f>
        <v>4051.45</v>
      </c>
      <c r="AB1651" s="11">
        <f>constants!$O$2</f>
        <v>4861.32</v>
      </c>
      <c r="AC1651" s="11">
        <f>VLOOKUP(BWscncns[[#This Row],[scanner]],[0]!ScnrAvgBW,2,FALSE)/1000</f>
        <v>6440.9193022088357</v>
      </c>
      <c r="AD1651" s="8">
        <f>(1+$F1651)*Z1651</f>
        <v>1548.9764972301468</v>
      </c>
      <c r="AE1651" s="8">
        <f>(1+$F1651)*AA1651</f>
        <v>5613.2888753057523</v>
      </c>
      <c r="AF1651" s="8">
        <f>(1+$F1651)*AB1651</f>
        <v>6735.3647398589046</v>
      </c>
      <c r="AG1651" s="8">
        <f>(1+$F1651)*AC1651</f>
        <v>8923.9014836246151</v>
      </c>
      <c r="AH1651" s="8">
        <f>(1+$F1651)*$T1651/1000</f>
        <v>8716.8198976355707</v>
      </c>
      <c r="AI1651" s="8">
        <f>(1+BWscncns[[#This Row],[pid_error]]*K_p)*BWscncns[[#This Row],[dbw]]/1000</f>
        <v>7504.1379488177845</v>
      </c>
      <c r="AJ1651" s="13">
        <f>BWscncns[[#This Row],[Torflow prgrssv alt vote]]/VLOOKUP(BWscncns[[#This Row],[class]],AltBWtotl,2,FALSE)*100</f>
        <v>0.14800163323367713</v>
      </c>
      <c r="AK1651">
        <f>IF(D1651=E1651,1,0)</f>
        <v>1</v>
      </c>
    </row>
    <row r="1652" spans="1:37">
      <c r="A1652" s="1" t="s">
        <v>9425</v>
      </c>
      <c r="B1652" s="1" t="s">
        <v>9426</v>
      </c>
      <c r="C1652">
        <v>5130</v>
      </c>
      <c r="D1652">
        <v>1524741310</v>
      </c>
      <c r="E1652">
        <v>1524951745</v>
      </c>
      <c r="F1652" s="2">
        <v>0.49137696160700001</v>
      </c>
      <c r="G1652" s="2">
        <v>0.49137696160700001</v>
      </c>
      <c r="H1652">
        <v>8978232</v>
      </c>
      <c r="I1652" s="2">
        <v>0.18958253308</v>
      </c>
      <c r="J1652" s="2">
        <v>0.2</v>
      </c>
      <c r="K1652">
        <v>4</v>
      </c>
      <c r="L1652" s="1" t="s">
        <v>11675</v>
      </c>
      <c r="M1652" s="1" t="s">
        <v>9426</v>
      </c>
      <c r="N1652">
        <v>0</v>
      </c>
      <c r="O1652">
        <v>1</v>
      </c>
      <c r="P1652">
        <v>0</v>
      </c>
      <c r="Q1652">
        <v>0</v>
      </c>
      <c r="R1652" s="19">
        <f>BWscncns[[#This Row],[C fx]]*4+BWscncns[[#This Row],[C fg]]*2+BWscncns[[#This Row],[C fm]]</f>
        <v>2</v>
      </c>
      <c r="S1652">
        <v>6450</v>
      </c>
      <c r="T1652">
        <v>6020096</v>
      </c>
      <c r="U1652" s="13">
        <v>1.0714109999999999</v>
      </c>
      <c r="V1652" s="13">
        <v>0.93334799999999996</v>
      </c>
      <c r="W1652">
        <v>2853</v>
      </c>
      <c r="X1652">
        <v>57</v>
      </c>
      <c r="Z1652" s="10">
        <f>IF($N1652&lt;&gt;0,constants!$L$2,IF($O1652&lt;&gt;0,constants!$M$2,IF($P1652&lt;&gt;0,constants!$N$2,0)))</f>
        <v>9721.3799999999992</v>
      </c>
      <c r="AA1652" s="10">
        <f>IF($N1652&lt;&gt;0,constants!$L$2,IF($O1652&lt;&gt;0,constants!$M$2,IF($P1652&lt;&gt;0,constants!$P$2,0)))</f>
        <v>9721.3799999999992</v>
      </c>
      <c r="AB1652" s="11">
        <f>constants!$O$2</f>
        <v>4861.32</v>
      </c>
      <c r="AC1652" s="11">
        <f>VLOOKUP(BWscncns[[#This Row],[scanner]],[0]!ScnrAvgBW,2,FALSE)/1000</f>
        <v>4819.491751072962</v>
      </c>
      <c r="AD1652" s="8">
        <f>(1+$F1652)*Z1652</f>
        <v>14498.242167027058</v>
      </c>
      <c r="AE1652" s="8">
        <f>(1+$F1652)*AA1652</f>
        <v>14498.242167027058</v>
      </c>
      <c r="AF1652" s="8">
        <f>(1+$F1652)*AB1652</f>
        <v>7250.0606509993413</v>
      </c>
      <c r="AG1652" s="8">
        <f>(1+$F1652)*AC1652</f>
        <v>7187.6789642051945</v>
      </c>
      <c r="AH1652" s="8">
        <f>(1+$F1652)*$T1652/1000</f>
        <v>8978.2324810624559</v>
      </c>
      <c r="AI1652" s="8">
        <f>(1+BWscncns[[#This Row],[pid_error]]*K_p)*BWscncns[[#This Row],[dbw]]/1000</f>
        <v>7499.1642405312277</v>
      </c>
      <c r="AJ1652" s="13">
        <f>BWscncns[[#This Row],[Torflow prgrssv alt vote]]/VLOOKUP(BWscncns[[#This Row],[class]],AltBWtotl,2,FALSE)*100</f>
        <v>2.6196815771020194E-2</v>
      </c>
      <c r="AK1652">
        <f>IF(D1652=E1652,1,0)</f>
        <v>0</v>
      </c>
    </row>
    <row r="1653" spans="1:37">
      <c r="A1653" s="1" t="s">
        <v>1769</v>
      </c>
      <c r="B1653" s="1" t="s">
        <v>1770</v>
      </c>
      <c r="C1653">
        <v>18100</v>
      </c>
      <c r="D1653">
        <v>1524851727</v>
      </c>
      <c r="E1653">
        <v>1524995972</v>
      </c>
      <c r="F1653" s="2">
        <v>-7.9396986641999998E-2</v>
      </c>
      <c r="G1653" s="2">
        <v>-7.9396986641999998E-2</v>
      </c>
      <c r="H1653">
        <v>6759641</v>
      </c>
      <c r="I1653" s="2">
        <v>-1.6646731376099999</v>
      </c>
      <c r="J1653" s="2">
        <v>0</v>
      </c>
      <c r="K1653">
        <v>2</v>
      </c>
      <c r="L1653" s="1" t="s">
        <v>11543</v>
      </c>
      <c r="M1653" s="1" t="s">
        <v>1770</v>
      </c>
      <c r="N1653">
        <v>0</v>
      </c>
      <c r="O1653">
        <v>1</v>
      </c>
      <c r="P1653">
        <v>0</v>
      </c>
      <c r="Q1653">
        <v>0</v>
      </c>
      <c r="R1653" s="19">
        <f>BWscncns[[#This Row],[C fx]]*4+BWscncns[[#This Row],[C fg]]*2+BWscncns[[#This Row],[C fm]]</f>
        <v>2</v>
      </c>
      <c r="S1653">
        <v>13100</v>
      </c>
      <c r="T1653">
        <v>7807560</v>
      </c>
      <c r="U1653" s="13">
        <v>1.677861</v>
      </c>
      <c r="V1653" s="13">
        <v>0.595997</v>
      </c>
      <c r="W1653">
        <v>887</v>
      </c>
      <c r="X1653">
        <v>17</v>
      </c>
      <c r="Z1653" s="10">
        <f>IF($N1653&lt;&gt;0,constants!$L$2,IF($O1653&lt;&gt;0,constants!$M$2,IF($P1653&lt;&gt;0,constants!$N$2,0)))</f>
        <v>9721.3799999999992</v>
      </c>
      <c r="AA1653" s="10">
        <f>IF($N1653&lt;&gt;0,constants!$L$2,IF($O1653&lt;&gt;0,constants!$M$2,IF($P1653&lt;&gt;0,constants!$P$2,0)))</f>
        <v>9721.3799999999992</v>
      </c>
      <c r="AB1653" s="11">
        <f>constants!$O$2</f>
        <v>4861.32</v>
      </c>
      <c r="AC1653" s="11">
        <f>VLOOKUP(BWscncns[[#This Row],[scanner]],[0]!ScnrAvgBW,2,FALSE)/1000</f>
        <v>8853.6095214723919</v>
      </c>
      <c r="AD1653" s="8">
        <f>(1+$F1653)*Z1653</f>
        <v>8949.5317219981935</v>
      </c>
      <c r="AE1653" s="8">
        <f>(1+$F1653)*AA1653</f>
        <v>8949.5317219981935</v>
      </c>
      <c r="AF1653" s="8">
        <f>(1+$F1653)*AB1653</f>
        <v>4475.3458408975121</v>
      </c>
      <c r="AG1653" s="8">
        <f>(1+$F1653)*AC1653</f>
        <v>8150.6596045625638</v>
      </c>
      <c r="AH1653" s="8">
        <f>(1+$F1653)*$T1653/1000</f>
        <v>7187.6632629733867</v>
      </c>
      <c r="AI1653" s="8">
        <f>(1+BWscncns[[#This Row],[pid_error]]*K_p)*BWscncns[[#This Row],[dbw]]/1000</f>
        <v>7497.6116314866931</v>
      </c>
      <c r="AJ1653" s="13">
        <f>BWscncns[[#This Row],[Torflow prgrssv alt vote]]/VLOOKUP(BWscncns[[#This Row],[class]],AltBWtotl,2,FALSE)*100</f>
        <v>2.6191392044882252E-2</v>
      </c>
      <c r="AK1653">
        <f>IF(D1653=E1653,1,0)</f>
        <v>0</v>
      </c>
    </row>
    <row r="1654" spans="1:37">
      <c r="A1654" s="1" t="s">
        <v>10981</v>
      </c>
      <c r="B1654" s="1" t="s">
        <v>10982</v>
      </c>
      <c r="C1654">
        <v>14300</v>
      </c>
      <c r="D1654">
        <v>1524820713</v>
      </c>
      <c r="E1654">
        <v>1524939732</v>
      </c>
      <c r="F1654" s="2">
        <v>0.92719193779300002</v>
      </c>
      <c r="G1654" s="2">
        <v>0.92719193779300002</v>
      </c>
      <c r="H1654">
        <v>9867222</v>
      </c>
      <c r="I1654" s="2">
        <v>-0.68994619657699996</v>
      </c>
      <c r="J1654" s="2">
        <v>0</v>
      </c>
      <c r="K1654">
        <v>2</v>
      </c>
      <c r="L1654" s="1" t="s">
        <v>11557</v>
      </c>
      <c r="M1654" s="1" t="s">
        <v>10982</v>
      </c>
      <c r="N1654">
        <v>0</v>
      </c>
      <c r="O1654">
        <v>1</v>
      </c>
      <c r="P1654">
        <v>0</v>
      </c>
      <c r="Q1654">
        <v>0</v>
      </c>
      <c r="R1654" s="19">
        <f>BWscncns[[#This Row],[C fx]]*4+BWscncns[[#This Row],[C fg]]*2+BWscncns[[#This Row],[C fm]]</f>
        <v>2</v>
      </c>
      <c r="S1654">
        <v>9290</v>
      </c>
      <c r="T1654">
        <v>5120000</v>
      </c>
      <c r="U1654" s="13">
        <v>1.8144530000000001</v>
      </c>
      <c r="V1654" s="13">
        <v>0.55113000000000001</v>
      </c>
      <c r="W1654">
        <v>636</v>
      </c>
      <c r="X1654">
        <v>12</v>
      </c>
      <c r="Z1654" s="10">
        <f>IF($N1654&lt;&gt;0,constants!$L$2,IF($O1654&lt;&gt;0,constants!$M$2,IF($P1654&lt;&gt;0,constants!$N$2,0)))</f>
        <v>9721.3799999999992</v>
      </c>
      <c r="AA1654" s="10">
        <f>IF($N1654&lt;&gt;0,constants!$L$2,IF($O1654&lt;&gt;0,constants!$M$2,IF($P1654&lt;&gt;0,constants!$P$2,0)))</f>
        <v>9721.3799999999992</v>
      </c>
      <c r="AB1654" s="11">
        <f>constants!$O$2</f>
        <v>4861.32</v>
      </c>
      <c r="AC1654" s="11">
        <f>VLOOKUP(BWscncns[[#This Row],[scanner]],[0]!ScnrAvgBW,2,FALSE)/1000</f>
        <v>8853.6095214723919</v>
      </c>
      <c r="AD1654" s="8">
        <f>(1+$F1654)*Z1654</f>
        <v>18734.965160222113</v>
      </c>
      <c r="AE1654" s="8">
        <f>(1+$F1654)*AA1654</f>
        <v>18734.965160222113</v>
      </c>
      <c r="AF1654" s="8">
        <f>(1+$F1654)*AB1654</f>
        <v>9368.6967110318656</v>
      </c>
      <c r="AG1654" s="8">
        <f>(1+$F1654)*AC1654</f>
        <v>17062.604890148934</v>
      </c>
      <c r="AH1654" s="8">
        <f>(1+$F1654)*$T1654/1000</f>
        <v>9867.2227215001603</v>
      </c>
      <c r="AI1654" s="8">
        <f>(1+BWscncns[[#This Row],[pid_error]]*K_p)*BWscncns[[#This Row],[dbw]]/1000</f>
        <v>7493.6113607500811</v>
      </c>
      <c r="AJ1654" s="13">
        <f>BWscncns[[#This Row],[Torflow prgrssv alt vote]]/VLOOKUP(BWscncns[[#This Row],[class]],AltBWtotl,2,FALSE)*100</f>
        <v>2.6177417906943678E-2</v>
      </c>
      <c r="AK1654">
        <f>IF(D1654=E1654,1,0)</f>
        <v>0</v>
      </c>
    </row>
    <row r="1655" spans="1:37">
      <c r="A1655" s="1" t="s">
        <v>9282</v>
      </c>
      <c r="B1655" s="1" t="s">
        <v>9283</v>
      </c>
      <c r="C1655">
        <v>8770</v>
      </c>
      <c r="D1655">
        <v>1523846762</v>
      </c>
      <c r="E1655">
        <v>1524991615</v>
      </c>
      <c r="F1655" s="2">
        <v>1.5718174149699999</v>
      </c>
      <c r="G1655" s="2">
        <v>1.5718174149699999</v>
      </c>
      <c r="H1655">
        <v>10786984</v>
      </c>
      <c r="I1655" s="2">
        <v>2.0244328030199998</v>
      </c>
      <c r="J1655" s="2">
        <v>0</v>
      </c>
      <c r="K1655">
        <v>2</v>
      </c>
      <c r="L1655" s="1" t="s">
        <v>11555</v>
      </c>
      <c r="M1655" s="1" t="s">
        <v>9283</v>
      </c>
      <c r="N1655">
        <v>0</v>
      </c>
      <c r="O1655">
        <v>1</v>
      </c>
      <c r="P1655">
        <v>0</v>
      </c>
      <c r="Q1655">
        <v>0</v>
      </c>
      <c r="R1655" s="19">
        <f>BWscncns[[#This Row],[C fx]]*4+BWscncns[[#This Row],[C fg]]*2+BWscncns[[#This Row],[C fm]]</f>
        <v>2</v>
      </c>
      <c r="S1655">
        <v>6820</v>
      </c>
      <c r="T1655">
        <v>4194304</v>
      </c>
      <c r="U1655" s="13">
        <v>1.626015</v>
      </c>
      <c r="V1655" s="13">
        <v>0.61500100000000002</v>
      </c>
      <c r="W1655">
        <v>1018</v>
      </c>
      <c r="X1655">
        <v>20</v>
      </c>
      <c r="Z1655" s="10">
        <f>IF($N1655&lt;&gt;0,constants!$L$2,IF($O1655&lt;&gt;0,constants!$M$2,IF($P1655&lt;&gt;0,constants!$N$2,0)))</f>
        <v>9721.3799999999992</v>
      </c>
      <c r="AA1655" s="10">
        <f>IF($N1655&lt;&gt;0,constants!$L$2,IF($O1655&lt;&gt;0,constants!$M$2,IF($P1655&lt;&gt;0,constants!$P$2,0)))</f>
        <v>9721.3799999999992</v>
      </c>
      <c r="AB1655" s="11">
        <f>constants!$O$2</f>
        <v>4861.32</v>
      </c>
      <c r="AC1655" s="11">
        <f>VLOOKUP(BWscncns[[#This Row],[scanner]],[0]!ScnrAvgBW,2,FALSE)/1000</f>
        <v>8853.6095214723919</v>
      </c>
      <c r="AD1655" s="8">
        <f>(1+$F1655)*Z1655</f>
        <v>25001.614381541054</v>
      </c>
      <c r="AE1655" s="8">
        <f>(1+$F1655)*AA1655</f>
        <v>25001.614381541054</v>
      </c>
      <c r="AF1655" s="8">
        <f>(1+$F1655)*AB1655</f>
        <v>12502.42743574196</v>
      </c>
      <c r="AG1655" s="8">
        <f>(1+$F1655)*AC1655</f>
        <v>22769.867152666906</v>
      </c>
      <c r="AH1655" s="8">
        <f>(1+$F1655)*$T1655/1000</f>
        <v>10786.98407087833</v>
      </c>
      <c r="AI1655" s="8">
        <f>(1+BWscncns[[#This Row],[pid_error]]*K_p)*BWscncns[[#This Row],[dbw]]/1000</f>
        <v>7490.6440354391652</v>
      </c>
      <c r="AJ1655" s="13">
        <f>BWscncns[[#This Row],[Torflow prgrssv alt vote]]/VLOOKUP(BWscncns[[#This Row],[class]],AltBWtotl,2,FALSE)*100</f>
        <v>2.6167052155239959E-2</v>
      </c>
      <c r="AK1655">
        <f>IF(D1655=E1655,1,0)</f>
        <v>0</v>
      </c>
    </row>
    <row r="1656" spans="1:37">
      <c r="A1656" s="1" t="s">
        <v>6458</v>
      </c>
      <c r="B1656" s="1" t="s">
        <v>49</v>
      </c>
      <c r="C1656">
        <v>8770</v>
      </c>
      <c r="D1656">
        <v>1524936721</v>
      </c>
      <c r="E1656">
        <v>1524948666</v>
      </c>
      <c r="F1656" s="2">
        <v>-4.7570889196999998E-2</v>
      </c>
      <c r="G1656" s="2">
        <v>-4.7570889196999998E-2</v>
      </c>
      <c r="H1656">
        <v>7786448</v>
      </c>
      <c r="I1656" s="2">
        <v>0.26567357891999999</v>
      </c>
      <c r="J1656" s="2">
        <v>0</v>
      </c>
      <c r="K1656">
        <v>4</v>
      </c>
      <c r="L1656" s="1" t="s">
        <v>11643</v>
      </c>
      <c r="M1656" s="1" t="s">
        <v>49</v>
      </c>
      <c r="N1656">
        <v>0</v>
      </c>
      <c r="O1656">
        <v>1</v>
      </c>
      <c r="P1656">
        <v>0</v>
      </c>
      <c r="Q1656">
        <v>0</v>
      </c>
      <c r="R1656" s="19">
        <f>BWscncns[[#This Row],[C fx]]*4+BWscncns[[#This Row],[C fg]]*2+BWscncns[[#This Row],[C fm]]</f>
        <v>2</v>
      </c>
      <c r="S1656">
        <v>8770</v>
      </c>
      <c r="T1656">
        <v>7671560</v>
      </c>
      <c r="U1656" s="13">
        <v>1.1431830000000001</v>
      </c>
      <c r="V1656" s="13">
        <v>0.87475000000000003</v>
      </c>
      <c r="W1656">
        <v>2495</v>
      </c>
      <c r="X1656">
        <v>49</v>
      </c>
      <c r="Z1656" s="10">
        <f>IF($N1656&lt;&gt;0,constants!$L$2,IF($O1656&lt;&gt;0,constants!$M$2,IF($P1656&lt;&gt;0,constants!$N$2,0)))</f>
        <v>9721.3799999999992</v>
      </c>
      <c r="AA1656" s="10">
        <f>IF($N1656&lt;&gt;0,constants!$L$2,IF($O1656&lt;&gt;0,constants!$M$2,IF($P1656&lt;&gt;0,constants!$P$2,0)))</f>
        <v>9721.3799999999992</v>
      </c>
      <c r="AB1656" s="11">
        <f>constants!$O$2</f>
        <v>4861.32</v>
      </c>
      <c r="AC1656" s="11">
        <f>VLOOKUP(BWscncns[[#This Row],[scanner]],[0]!ScnrAvgBW,2,FALSE)/1000</f>
        <v>4819.491751072962</v>
      </c>
      <c r="AD1656" s="8">
        <f>(1+$F1656)*Z1656</f>
        <v>9258.9253091780665</v>
      </c>
      <c r="AE1656" s="8">
        <f>(1+$F1656)*AA1656</f>
        <v>9258.9253091780665</v>
      </c>
      <c r="AF1656" s="8">
        <f>(1+$F1656)*AB1656</f>
        <v>4630.0626849288392</v>
      </c>
      <c r="AG1656" s="8">
        <f>(1+$F1656)*AC1656</f>
        <v>4590.2242429968146</v>
      </c>
      <c r="AH1656" s="8">
        <f>(1+$F1656)*$T1656/1000</f>
        <v>7306.6170692718624</v>
      </c>
      <c r="AI1656" s="8">
        <f>(1+BWscncns[[#This Row],[pid_error]]*K_p)*BWscncns[[#This Row],[dbw]]/1000</f>
        <v>7489.088534635931</v>
      </c>
      <c r="AJ1656" s="13">
        <f>BWscncns[[#This Row],[Torflow prgrssv alt vote]]/VLOOKUP(BWscncns[[#This Row],[class]],AltBWtotl,2,FALSE)*100</f>
        <v>2.616161832732701E-2</v>
      </c>
      <c r="AK1656">
        <f>IF(D1656=E1656,1,0)</f>
        <v>0</v>
      </c>
    </row>
    <row r="1657" spans="1:37">
      <c r="A1657" s="1" t="s">
        <v>4872</v>
      </c>
      <c r="B1657" s="1" t="s">
        <v>4873</v>
      </c>
      <c r="C1657">
        <v>5910</v>
      </c>
      <c r="D1657">
        <v>1524978530</v>
      </c>
      <c r="E1657">
        <v>1524978530</v>
      </c>
      <c r="F1657" s="2">
        <v>-0.34626801596200002</v>
      </c>
      <c r="G1657" s="2">
        <v>-0.34626801596200002</v>
      </c>
      <c r="H1657">
        <v>5911539</v>
      </c>
      <c r="I1657" s="2">
        <v>0.17134403526700001</v>
      </c>
      <c r="J1657" s="2">
        <v>0.105263157895</v>
      </c>
      <c r="K1657">
        <v>6</v>
      </c>
      <c r="L1657" s="1" t="s">
        <v>11687</v>
      </c>
      <c r="M1657" s="1" t="s">
        <v>4873</v>
      </c>
      <c r="N1657">
        <v>1</v>
      </c>
      <c r="O1657">
        <v>0</v>
      </c>
      <c r="P1657">
        <v>0</v>
      </c>
      <c r="Q1657">
        <v>0</v>
      </c>
      <c r="R1657" s="19">
        <f>BWscncns[[#This Row],[C fx]]*4+BWscncns[[#This Row],[C fg]]*2+BWscncns[[#This Row],[C fm]]</f>
        <v>4</v>
      </c>
      <c r="S1657">
        <v>7290</v>
      </c>
      <c r="T1657">
        <v>9042757</v>
      </c>
      <c r="U1657" s="13">
        <v>0.80617000000000005</v>
      </c>
      <c r="V1657" s="13">
        <v>1.2404329999999999</v>
      </c>
      <c r="W1657">
        <v>3991</v>
      </c>
      <c r="X1657">
        <v>79</v>
      </c>
      <c r="Z1657" s="10">
        <f>IF($N1657&lt;&gt;0,constants!$L$2,IF($O1657&lt;&gt;0,constants!$M$2,IF($P1657&lt;&gt;0,constants!$N$2,0)))</f>
        <v>10125.48</v>
      </c>
      <c r="AA1657" s="10">
        <f>IF($N1657&lt;&gt;0,constants!$L$2,IF($O1657&lt;&gt;0,constants!$M$2,IF($P1657&lt;&gt;0,constants!$P$2,0)))</f>
        <v>10125.48</v>
      </c>
      <c r="AB1657" s="11">
        <f>constants!$O$2</f>
        <v>4861.32</v>
      </c>
      <c r="AC1657" s="11">
        <f>VLOOKUP(BWscncns[[#This Row],[scanner]],[0]!ScnrAvgBW,2,FALSE)/1000</f>
        <v>2386.3111194805197</v>
      </c>
      <c r="AD1657" s="8">
        <f>(1+$F1657)*Z1657</f>
        <v>6619.3501297370885</v>
      </c>
      <c r="AE1657" s="8">
        <f>(1+$F1657)*AA1657</f>
        <v>6619.3501297370885</v>
      </c>
      <c r="AF1657" s="8">
        <f>(1+$F1657)*AB1657</f>
        <v>3178.0003686436103</v>
      </c>
      <c r="AG1657" s="8">
        <f>(1+$F1657)*AC1657</f>
        <v>1560.0079026699411</v>
      </c>
      <c r="AH1657" s="8">
        <f>(1+$F1657)*$T1657/1000</f>
        <v>5911.5394747835126</v>
      </c>
      <c r="AI1657" s="8">
        <f>(1+BWscncns[[#This Row],[pid_error]]*K_p)*BWscncns[[#This Row],[dbw]]/1000</f>
        <v>7477.148237391757</v>
      </c>
      <c r="AJ1657" s="13">
        <f>BWscncns[[#This Row],[Torflow prgrssv alt vote]]/VLOOKUP(BWscncns[[#This Row],[class]],AltBWtotl,2,FALSE)*100</f>
        <v>6.4084724818707625E-2</v>
      </c>
      <c r="AK1657">
        <f>IF(D1657=E1657,1,0)</f>
        <v>1</v>
      </c>
    </row>
    <row r="1658" spans="1:37">
      <c r="A1658" s="1" t="s">
        <v>3250</v>
      </c>
      <c r="B1658" s="1" t="s">
        <v>2821</v>
      </c>
      <c r="C1658">
        <v>9220</v>
      </c>
      <c r="D1658">
        <v>1523799797</v>
      </c>
      <c r="E1658">
        <v>1524927738</v>
      </c>
      <c r="F1658" s="2">
        <v>0.92468155809999997</v>
      </c>
      <c r="G1658" s="2">
        <v>0.92468155809999997</v>
      </c>
      <c r="H1658">
        <v>10338823</v>
      </c>
      <c r="I1658" s="2">
        <v>-0.21907459911999999</v>
      </c>
      <c r="J1658" s="2">
        <v>0</v>
      </c>
      <c r="K1658">
        <v>4</v>
      </c>
      <c r="L1658" s="1" t="s">
        <v>11630</v>
      </c>
      <c r="M1658" s="1" t="s">
        <v>2821</v>
      </c>
      <c r="N1658">
        <v>0</v>
      </c>
      <c r="O1658">
        <v>1</v>
      </c>
      <c r="P1658">
        <v>0</v>
      </c>
      <c r="Q1658">
        <v>0</v>
      </c>
      <c r="R1658" s="19">
        <f>BWscncns[[#This Row],[C fx]]*4+BWscncns[[#This Row],[C fg]]*2+BWscncns[[#This Row],[C fm]]</f>
        <v>2</v>
      </c>
      <c r="S1658">
        <v>7710</v>
      </c>
      <c r="T1658">
        <v>5102928</v>
      </c>
      <c r="U1658" s="13">
        <v>1.5108969999999999</v>
      </c>
      <c r="V1658" s="13">
        <v>0.66185799999999995</v>
      </c>
      <c r="W1658">
        <v>1338</v>
      </c>
      <c r="X1658">
        <v>26</v>
      </c>
      <c r="Z1658" s="10">
        <f>IF($N1658&lt;&gt;0,constants!$L$2,IF($O1658&lt;&gt;0,constants!$M$2,IF($P1658&lt;&gt;0,constants!$N$2,0)))</f>
        <v>9721.3799999999992</v>
      </c>
      <c r="AA1658" s="10">
        <f>IF($N1658&lt;&gt;0,constants!$L$2,IF($O1658&lt;&gt;0,constants!$M$2,IF($P1658&lt;&gt;0,constants!$P$2,0)))</f>
        <v>9721.3799999999992</v>
      </c>
      <c r="AB1658" s="11">
        <f>constants!$O$2</f>
        <v>4861.32</v>
      </c>
      <c r="AC1658" s="11">
        <f>VLOOKUP(BWscncns[[#This Row],[scanner]],[0]!ScnrAvgBW,2,FALSE)/1000</f>
        <v>4819.491751072962</v>
      </c>
      <c r="AD1658" s="8">
        <f>(1+$F1658)*Z1658</f>
        <v>18710.560805282177</v>
      </c>
      <c r="AE1658" s="8">
        <f>(1+$F1658)*AA1658</f>
        <v>18710.560805282177</v>
      </c>
      <c r="AF1658" s="8">
        <f>(1+$F1658)*AB1658</f>
        <v>9356.4929520226924</v>
      </c>
      <c r="AG1658" s="8">
        <f>(1+$F1658)*AC1658</f>
        <v>9275.9868927052066</v>
      </c>
      <c r="AH1658" s="8">
        <f>(1+$F1658)*$T1658/1000</f>
        <v>9821.5114139121179</v>
      </c>
      <c r="AI1658" s="8">
        <f>(1+BWscncns[[#This Row],[pid_error]]*K_p)*BWscncns[[#This Row],[dbw]]/1000</f>
        <v>7462.2197069560589</v>
      </c>
      <c r="AJ1658" s="13">
        <f>BWscncns[[#This Row],[Torflow prgrssv alt vote]]/VLOOKUP(BWscncns[[#This Row],[class]],AltBWtotl,2,FALSE)*100</f>
        <v>2.6067757504155725E-2</v>
      </c>
      <c r="AK1658">
        <f>IF(D1658=E1658,1,0)</f>
        <v>0</v>
      </c>
    </row>
    <row r="1659" spans="1:37">
      <c r="A1659" s="1" t="s">
        <v>5437</v>
      </c>
      <c r="B1659" s="1" t="s">
        <v>5438</v>
      </c>
      <c r="C1659">
        <v>3330</v>
      </c>
      <c r="D1659">
        <v>1524152096</v>
      </c>
      <c r="E1659">
        <v>1524995088</v>
      </c>
      <c r="F1659" s="2">
        <v>6.8782938892999997E-3</v>
      </c>
      <c r="G1659" s="2">
        <v>6.8782938892999997E-3</v>
      </c>
      <c r="H1659">
        <v>7234392</v>
      </c>
      <c r="I1659" s="2">
        <v>-1.0870631397799999</v>
      </c>
      <c r="J1659" s="2">
        <v>0</v>
      </c>
      <c r="K1659">
        <v>4</v>
      </c>
      <c r="L1659" s="1" t="s">
        <v>11674</v>
      </c>
      <c r="M1659" s="1" t="s">
        <v>5438</v>
      </c>
      <c r="N1659">
        <v>0</v>
      </c>
      <c r="O1659">
        <v>1</v>
      </c>
      <c r="P1659">
        <v>0</v>
      </c>
      <c r="Q1659">
        <v>0</v>
      </c>
      <c r="R1659" s="19">
        <f>BWscncns[[#This Row],[C fx]]*4+BWscncns[[#This Row],[C fg]]*2+BWscncns[[#This Row],[C fm]]</f>
        <v>2</v>
      </c>
      <c r="S1659">
        <v>3330</v>
      </c>
      <c r="T1659">
        <v>7433201</v>
      </c>
      <c r="U1659" s="13">
        <v>0.44799</v>
      </c>
      <c r="V1659" s="13">
        <v>2.232192</v>
      </c>
      <c r="W1659">
        <v>5020</v>
      </c>
      <c r="X1659">
        <v>100</v>
      </c>
      <c r="Z1659" s="10">
        <f>IF($N1659&lt;&gt;0,constants!$L$2,IF($O1659&lt;&gt;0,constants!$M$2,IF($P1659&lt;&gt;0,constants!$N$2,0)))</f>
        <v>9721.3799999999992</v>
      </c>
      <c r="AA1659" s="10">
        <f>IF($N1659&lt;&gt;0,constants!$L$2,IF($O1659&lt;&gt;0,constants!$M$2,IF($P1659&lt;&gt;0,constants!$P$2,0)))</f>
        <v>9721.3799999999992</v>
      </c>
      <c r="AB1659" s="11">
        <f>constants!$O$2</f>
        <v>4861.32</v>
      </c>
      <c r="AC1659" s="11">
        <f>VLOOKUP(BWscncns[[#This Row],[scanner]],[0]!ScnrAvgBW,2,FALSE)/1000</f>
        <v>4819.491751072962</v>
      </c>
      <c r="AD1659" s="8">
        <f>(1+$F1659)*Z1659</f>
        <v>9788.2465086495613</v>
      </c>
      <c r="AE1659" s="8">
        <f>(1+$F1659)*AA1659</f>
        <v>9788.2465086495613</v>
      </c>
      <c r="AF1659" s="8">
        <f>(1+$F1659)*AB1659</f>
        <v>4894.7575876499313</v>
      </c>
      <c r="AG1659" s="8">
        <f>(1+$F1659)*AC1659</f>
        <v>4852.641631733899</v>
      </c>
      <c r="AH1659" s="8">
        <f>(1+$F1659)*$T1659/1000</f>
        <v>7484.3287410162384</v>
      </c>
      <c r="AI1659" s="8">
        <f>(1+BWscncns[[#This Row],[pid_error]]*K_p)*BWscncns[[#This Row],[dbw]]/1000</f>
        <v>7458.7648705081192</v>
      </c>
      <c r="AJ1659" s="13">
        <f>BWscncns[[#This Row],[Torflow prgrssv alt vote]]/VLOOKUP(BWscncns[[#This Row],[class]],AltBWtotl,2,FALSE)*100</f>
        <v>2.6055688730750749E-2</v>
      </c>
      <c r="AK1659">
        <f>IF(D1659=E1659,1,0)</f>
        <v>0</v>
      </c>
    </row>
    <row r="1660" spans="1:37">
      <c r="A1660" s="1" t="s">
        <v>6275</v>
      </c>
      <c r="B1660" s="1" t="s">
        <v>6276</v>
      </c>
      <c r="C1660">
        <v>7800</v>
      </c>
      <c r="D1660">
        <v>1524896097</v>
      </c>
      <c r="E1660">
        <v>1524902614</v>
      </c>
      <c r="F1660" s="2">
        <v>1.45512881905</v>
      </c>
      <c r="G1660" s="2">
        <v>1.45512881905</v>
      </c>
      <c r="H1660">
        <v>10561532</v>
      </c>
      <c r="I1660" s="2">
        <v>0.23590106213500001</v>
      </c>
      <c r="J1660" s="2">
        <v>0</v>
      </c>
      <c r="K1660">
        <v>3</v>
      </c>
      <c r="L1660" s="1" t="s">
        <v>11668</v>
      </c>
      <c r="M1660" s="1" t="s">
        <v>6276</v>
      </c>
      <c r="N1660">
        <v>0</v>
      </c>
      <c r="O1660">
        <v>1</v>
      </c>
      <c r="P1660">
        <v>0</v>
      </c>
      <c r="Q1660">
        <v>0</v>
      </c>
      <c r="R1660" s="19">
        <f>BWscncns[[#This Row],[C fx]]*4+BWscncns[[#This Row],[C fg]]*2+BWscncns[[#This Row],[C fm]]</f>
        <v>2</v>
      </c>
      <c r="S1660">
        <v>5220</v>
      </c>
      <c r="T1660">
        <v>4301824</v>
      </c>
      <c r="U1660" s="13">
        <v>1.2134389999999999</v>
      </c>
      <c r="V1660" s="13">
        <v>0.82410399999999995</v>
      </c>
      <c r="W1660">
        <v>2278</v>
      </c>
      <c r="X1660">
        <v>45</v>
      </c>
      <c r="Z1660" s="10">
        <f>IF($N1660&lt;&gt;0,constants!$L$2,IF($O1660&lt;&gt;0,constants!$M$2,IF($P1660&lt;&gt;0,constants!$N$2,0)))</f>
        <v>9721.3799999999992</v>
      </c>
      <c r="AA1660" s="10">
        <f>IF($N1660&lt;&gt;0,constants!$L$2,IF($O1660&lt;&gt;0,constants!$M$2,IF($P1660&lt;&gt;0,constants!$P$2,0)))</f>
        <v>9721.3799999999992</v>
      </c>
      <c r="AB1660" s="11">
        <f>constants!$O$2</f>
        <v>4861.32</v>
      </c>
      <c r="AC1660" s="11">
        <f>VLOOKUP(BWscncns[[#This Row],[scanner]],[0]!ScnrAvgBW,2,FALSE)/1000</f>
        <v>6440.9193022088357</v>
      </c>
      <c r="AD1660" s="8">
        <f>(1+$F1660)*Z1660</f>
        <v>23867.240198936288</v>
      </c>
      <c r="AE1660" s="8">
        <f>(1+$F1660)*AA1660</f>
        <v>23867.240198936288</v>
      </c>
      <c r="AF1660" s="8">
        <f>(1+$F1660)*AB1660</f>
        <v>11935.166830624144</v>
      </c>
      <c r="AG1660" s="8">
        <f>(1+$F1660)*AC1660</f>
        <v>15813.286600028328</v>
      </c>
      <c r="AH1660" s="8">
        <f>(1+$F1660)*$T1660/1000</f>
        <v>10561.532076880947</v>
      </c>
      <c r="AI1660" s="8">
        <f>(1+BWscncns[[#This Row],[pid_error]]*K_p)*BWscncns[[#This Row],[dbw]]/1000</f>
        <v>7431.6780384404738</v>
      </c>
      <c r="AJ1660" s="13">
        <f>BWscncns[[#This Row],[Torflow prgrssv alt vote]]/VLOOKUP(BWscncns[[#This Row],[class]],AltBWtotl,2,FALSE)*100</f>
        <v>2.5961066353278137E-2</v>
      </c>
      <c r="AK1660">
        <f>IF(D1660=E1660,1,0)</f>
        <v>0</v>
      </c>
    </row>
    <row r="1661" spans="1:37">
      <c r="A1661" s="1" t="s">
        <v>1818</v>
      </c>
      <c r="B1661" s="1" t="s">
        <v>1819</v>
      </c>
      <c r="C1661">
        <v>8560</v>
      </c>
      <c r="D1661">
        <v>1523773559</v>
      </c>
      <c r="E1661">
        <v>1524944906</v>
      </c>
      <c r="F1661" s="2">
        <v>0.26767847635199998</v>
      </c>
      <c r="G1661" s="2">
        <v>0.26767847635199998</v>
      </c>
      <c r="H1661">
        <v>8307857</v>
      </c>
      <c r="I1661" s="2">
        <v>-0.137599775146</v>
      </c>
      <c r="J1661" s="2">
        <v>0</v>
      </c>
      <c r="K1661">
        <v>4</v>
      </c>
      <c r="L1661" s="1" t="s">
        <v>11755</v>
      </c>
      <c r="M1661" s="1" t="s">
        <v>1819</v>
      </c>
      <c r="N1661">
        <v>0</v>
      </c>
      <c r="O1661">
        <v>1</v>
      </c>
      <c r="P1661">
        <v>0</v>
      </c>
      <c r="Q1661">
        <v>0</v>
      </c>
      <c r="R1661" s="19">
        <f>BWscncns[[#This Row],[C fx]]*4+BWscncns[[#This Row],[C fg]]*2+BWscncns[[#This Row],[C fm]]</f>
        <v>2</v>
      </c>
      <c r="S1661">
        <v>8560</v>
      </c>
      <c r="T1661">
        <v>6553600</v>
      </c>
      <c r="U1661" s="13">
        <v>1.306152</v>
      </c>
      <c r="V1661" s="13">
        <v>0.76560700000000004</v>
      </c>
      <c r="W1661">
        <v>1959</v>
      </c>
      <c r="X1661">
        <v>39</v>
      </c>
      <c r="Z1661" s="10">
        <f>IF($N1661&lt;&gt;0,constants!$L$2,IF($O1661&lt;&gt;0,constants!$M$2,IF($P1661&lt;&gt;0,constants!$N$2,0)))</f>
        <v>9721.3799999999992</v>
      </c>
      <c r="AA1661" s="10">
        <f>IF($N1661&lt;&gt;0,constants!$L$2,IF($O1661&lt;&gt;0,constants!$M$2,IF($P1661&lt;&gt;0,constants!$P$2,0)))</f>
        <v>9721.3799999999992</v>
      </c>
      <c r="AB1661" s="11">
        <f>constants!$O$2</f>
        <v>4861.32</v>
      </c>
      <c r="AC1661" s="11">
        <f>VLOOKUP(BWscncns[[#This Row],[scanner]],[0]!ScnrAvgBW,2,FALSE)/1000</f>
        <v>4819.491751072962</v>
      </c>
      <c r="AD1661" s="8">
        <f>(1+$F1661)*Z1661</f>
        <v>12323.584186438804</v>
      </c>
      <c r="AE1661" s="8">
        <f>(1+$F1661)*AA1661</f>
        <v>12323.584186438804</v>
      </c>
      <c r="AF1661" s="8">
        <f>(1+$F1661)*AB1661</f>
        <v>6162.5907306595036</v>
      </c>
      <c r="AG1661" s="8">
        <f>(1+$F1661)*AC1661</f>
        <v>6109.5659597912045</v>
      </c>
      <c r="AH1661" s="8">
        <f>(1+$F1661)*$T1661/1000</f>
        <v>8307.8576626204667</v>
      </c>
      <c r="AI1661" s="8">
        <f>(1+BWscncns[[#This Row],[pid_error]]*K_p)*BWscncns[[#This Row],[dbw]]/1000</f>
        <v>7430.7288313102345</v>
      </c>
      <c r="AJ1661" s="13">
        <f>BWscncns[[#This Row],[Torflow prgrssv alt vote]]/VLOOKUP(BWscncns[[#This Row],[class]],AltBWtotl,2,FALSE)*100</f>
        <v>2.5957750489866978E-2</v>
      </c>
      <c r="AK1661">
        <f>IF(D1661=E1661,1,0)</f>
        <v>0</v>
      </c>
    </row>
    <row r="1662" spans="1:37">
      <c r="A1662" s="1" t="s">
        <v>4519</v>
      </c>
      <c r="B1662" s="1" t="s">
        <v>4520</v>
      </c>
      <c r="C1662">
        <v>8200</v>
      </c>
      <c r="D1662">
        <v>1524998183</v>
      </c>
      <c r="E1662">
        <v>1524998183</v>
      </c>
      <c r="F1662" s="2">
        <v>0.23285593654</v>
      </c>
      <c r="G1662" s="2">
        <v>0.23285593654</v>
      </c>
      <c r="H1662">
        <v>8199706</v>
      </c>
      <c r="I1662" s="2">
        <v>0.10200974229900001</v>
      </c>
      <c r="J1662" s="2">
        <v>0</v>
      </c>
      <c r="K1662">
        <v>5</v>
      </c>
      <c r="L1662" s="1" t="s">
        <v>11759</v>
      </c>
      <c r="M1662" s="1" t="s">
        <v>4520</v>
      </c>
      <c r="N1662">
        <v>1</v>
      </c>
      <c r="O1662">
        <v>0</v>
      </c>
      <c r="P1662">
        <v>0</v>
      </c>
      <c r="Q1662">
        <v>0</v>
      </c>
      <c r="R1662" s="19">
        <f>BWscncns[[#This Row],[C fx]]*4+BWscncns[[#This Row],[C fg]]*2+BWscncns[[#This Row],[C fm]]</f>
        <v>4</v>
      </c>
      <c r="S1662">
        <v>6790</v>
      </c>
      <c r="T1662">
        <v>6650985</v>
      </c>
      <c r="U1662" s="13">
        <v>1.0209010000000001</v>
      </c>
      <c r="V1662" s="13">
        <v>0.97952700000000004</v>
      </c>
      <c r="W1662">
        <v>3131</v>
      </c>
      <c r="X1662">
        <v>62</v>
      </c>
      <c r="Z1662" s="10">
        <f>IF($N1662&lt;&gt;0,constants!$L$2,IF($O1662&lt;&gt;0,constants!$M$2,IF($P1662&lt;&gt;0,constants!$N$2,0)))</f>
        <v>10125.48</v>
      </c>
      <c r="AA1662" s="10">
        <f>IF($N1662&lt;&gt;0,constants!$L$2,IF($O1662&lt;&gt;0,constants!$M$2,IF($P1662&lt;&gt;0,constants!$P$2,0)))</f>
        <v>10125.48</v>
      </c>
      <c r="AB1662" s="11">
        <f>constants!$O$2</f>
        <v>4861.32</v>
      </c>
      <c r="AC1662" s="11">
        <f>VLOOKUP(BWscncns[[#This Row],[scanner]],[0]!ScnrAvgBW,2,FALSE)/1000</f>
        <v>3794.4265750962772</v>
      </c>
      <c r="AD1662" s="8">
        <f>(1+$F1662)*Z1662</f>
        <v>12483.258128317038</v>
      </c>
      <c r="AE1662" s="8">
        <f>(1+$F1662)*AA1662</f>
        <v>12483.258128317038</v>
      </c>
      <c r="AF1662" s="8">
        <f>(1+$F1662)*AB1662</f>
        <v>5993.3072214206322</v>
      </c>
      <c r="AG1662" s="8">
        <f>(1+$F1662)*AC1662</f>
        <v>4677.9813288725854</v>
      </c>
      <c r="AH1662" s="8">
        <f>(1+$F1662)*$T1662/1000</f>
        <v>8199.706341088493</v>
      </c>
      <c r="AI1662" s="8">
        <f>(1+BWscncns[[#This Row],[pid_error]]*K_p)*BWscncns[[#This Row],[dbw]]/1000</f>
        <v>7425.3456705442459</v>
      </c>
      <c r="AJ1662" s="13">
        <f>BWscncns[[#This Row],[Torflow prgrssv alt vote]]/VLOOKUP(BWscncns[[#This Row],[class]],AltBWtotl,2,FALSE)*100</f>
        <v>6.364073826983542E-2</v>
      </c>
      <c r="AK1662">
        <f>IF(D1662=E1662,1,0)</f>
        <v>1</v>
      </c>
    </row>
    <row r="1663" spans="1:37">
      <c r="A1663" s="1" t="s">
        <v>9218</v>
      </c>
      <c r="B1663" s="1" t="s">
        <v>49</v>
      </c>
      <c r="C1663">
        <v>10100</v>
      </c>
      <c r="D1663">
        <v>1524732300</v>
      </c>
      <c r="E1663">
        <v>1524959606</v>
      </c>
      <c r="F1663" s="2">
        <v>-0.14319777018099999</v>
      </c>
      <c r="G1663" s="2">
        <v>-0.14319777018099999</v>
      </c>
      <c r="H1663">
        <v>6296913</v>
      </c>
      <c r="I1663" s="2">
        <v>-0.50883853709899995</v>
      </c>
      <c r="J1663" s="2">
        <v>0</v>
      </c>
      <c r="K1663">
        <v>4</v>
      </c>
      <c r="L1663" s="1" t="s">
        <v>11747</v>
      </c>
      <c r="M1663" s="1" t="s">
        <v>49</v>
      </c>
      <c r="N1663">
        <v>0</v>
      </c>
      <c r="O1663">
        <v>1</v>
      </c>
      <c r="P1663">
        <v>0</v>
      </c>
      <c r="Q1663">
        <v>0</v>
      </c>
      <c r="R1663" s="19">
        <f>BWscncns[[#This Row],[C fx]]*4+BWscncns[[#This Row],[C fg]]*2+BWscncns[[#This Row],[C fm]]</f>
        <v>2</v>
      </c>
      <c r="S1663">
        <v>9240</v>
      </c>
      <c r="T1663">
        <v>7992329</v>
      </c>
      <c r="U1663" s="13">
        <v>1.1561090000000001</v>
      </c>
      <c r="V1663" s="13">
        <v>0.86497100000000005</v>
      </c>
      <c r="W1663">
        <v>2457</v>
      </c>
      <c r="X1663">
        <v>49</v>
      </c>
      <c r="Z1663" s="10">
        <f>IF($N1663&lt;&gt;0,constants!$L$2,IF($O1663&lt;&gt;0,constants!$M$2,IF($P1663&lt;&gt;0,constants!$N$2,0)))</f>
        <v>9721.3799999999992</v>
      </c>
      <c r="AA1663" s="10">
        <f>IF($N1663&lt;&gt;0,constants!$L$2,IF($O1663&lt;&gt;0,constants!$M$2,IF($P1663&lt;&gt;0,constants!$P$2,0)))</f>
        <v>9721.3799999999992</v>
      </c>
      <c r="AB1663" s="11">
        <f>constants!$O$2</f>
        <v>4861.32</v>
      </c>
      <c r="AC1663" s="11">
        <f>VLOOKUP(BWscncns[[#This Row],[scanner]],[0]!ScnrAvgBW,2,FALSE)/1000</f>
        <v>4819.491751072962</v>
      </c>
      <c r="AD1663" s="8">
        <f>(1+$F1663)*Z1663</f>
        <v>8329.3000609178289</v>
      </c>
      <c r="AE1663" s="8">
        <f>(1+$F1663)*AA1663</f>
        <v>8329.3000609178289</v>
      </c>
      <c r="AF1663" s="8">
        <f>(1+$F1663)*AB1663</f>
        <v>4165.1898158637005</v>
      </c>
      <c r="AG1663" s="8">
        <f>(1+$F1663)*AC1663</f>
        <v>4129.3512789135912</v>
      </c>
      <c r="AH1663" s="8">
        <f>(1+$F1663)*$T1663/1000</f>
        <v>6847.845308647059</v>
      </c>
      <c r="AI1663" s="8">
        <f>(1+BWscncns[[#This Row],[pid_error]]*K_p)*BWscncns[[#This Row],[dbw]]/1000</f>
        <v>7420.0871543235289</v>
      </c>
      <c r="AJ1663" s="13">
        <f>BWscncns[[#This Row],[Torflow prgrssv alt vote]]/VLOOKUP(BWscncns[[#This Row],[class]],AltBWtotl,2,FALSE)*100</f>
        <v>2.5920575940467368E-2</v>
      </c>
      <c r="AK1663">
        <f>IF(D1663=E1663,1,0)</f>
        <v>0</v>
      </c>
    </row>
    <row r="1664" spans="1:37">
      <c r="A1664" s="1" t="s">
        <v>217</v>
      </c>
      <c r="B1664" s="1" t="s">
        <v>49</v>
      </c>
      <c r="C1664">
        <v>9590</v>
      </c>
      <c r="D1664">
        <v>1524997864</v>
      </c>
      <c r="E1664">
        <v>1524997864</v>
      </c>
      <c r="F1664" s="2">
        <v>0.82920035182499996</v>
      </c>
      <c r="G1664" s="2">
        <v>0.82920035182499996</v>
      </c>
      <c r="H1664">
        <v>9590277</v>
      </c>
      <c r="I1664" s="2">
        <v>0.86426717781499995</v>
      </c>
      <c r="J1664" s="2">
        <v>0</v>
      </c>
      <c r="K1664">
        <v>4</v>
      </c>
      <c r="L1664" s="1" t="s">
        <v>11575</v>
      </c>
      <c r="M1664" s="1" t="s">
        <v>49</v>
      </c>
      <c r="N1664">
        <v>1</v>
      </c>
      <c r="O1664">
        <v>0</v>
      </c>
      <c r="P1664">
        <v>0</v>
      </c>
      <c r="Q1664">
        <v>0</v>
      </c>
      <c r="R1664" s="19">
        <f>BWscncns[[#This Row],[C fx]]*4+BWscncns[[#This Row],[C fg]]*2+BWscncns[[#This Row],[C fm]]</f>
        <v>4</v>
      </c>
      <c r="S1664">
        <v>9060</v>
      </c>
      <c r="T1664">
        <v>5242880</v>
      </c>
      <c r="U1664" s="13">
        <v>1.7280580000000001</v>
      </c>
      <c r="V1664" s="13">
        <v>0.57868399999999998</v>
      </c>
      <c r="W1664">
        <v>795</v>
      </c>
      <c r="X1664">
        <v>15</v>
      </c>
      <c r="Z1664" s="10">
        <f>IF($N1664&lt;&gt;0,constants!$L$2,IF($O1664&lt;&gt;0,constants!$M$2,IF($P1664&lt;&gt;0,constants!$N$2,0)))</f>
        <v>10125.48</v>
      </c>
      <c r="AA1664" s="10">
        <f>IF($N1664&lt;&gt;0,constants!$L$2,IF($O1664&lt;&gt;0,constants!$M$2,IF($P1664&lt;&gt;0,constants!$P$2,0)))</f>
        <v>10125.48</v>
      </c>
      <c r="AB1664" s="11">
        <f>constants!$O$2</f>
        <v>4861.32</v>
      </c>
      <c r="AC1664" s="11">
        <f>VLOOKUP(BWscncns[[#This Row],[scanner]],[0]!ScnrAvgBW,2,FALSE)/1000</f>
        <v>4819.491751072962</v>
      </c>
      <c r="AD1664" s="8">
        <f>(1+$F1664)*Z1664</f>
        <v>18521.531578397</v>
      </c>
      <c r="AE1664" s="8">
        <f>(1+$F1664)*AA1664</f>
        <v>18521.531578397</v>
      </c>
      <c r="AF1664" s="8">
        <f>(1+$F1664)*AB1664</f>
        <v>8892.3282543339083</v>
      </c>
      <c r="AG1664" s="8">
        <f>(1+$F1664)*AC1664</f>
        <v>8815.8160066803466</v>
      </c>
      <c r="AH1664" s="8">
        <f>(1+$F1664)*$T1664/1000</f>
        <v>9590.2779405762558</v>
      </c>
      <c r="AI1664" s="8">
        <f>(1+BWscncns[[#This Row],[pid_error]]*K_p)*BWscncns[[#This Row],[dbw]]/1000</f>
        <v>7416.5789702881275</v>
      </c>
      <c r="AJ1664" s="13">
        <f>BWscncns[[#This Row],[Torflow prgrssv alt vote]]/VLOOKUP(BWscncns[[#This Row],[class]],AltBWtotl,2,FALSE)*100</f>
        <v>6.3565601124543583E-2</v>
      </c>
      <c r="AK1664">
        <f>IF(D1664=E1664,1,0)</f>
        <v>1</v>
      </c>
    </row>
    <row r="1665" spans="1:37">
      <c r="A1665" s="1" t="s">
        <v>7538</v>
      </c>
      <c r="B1665" s="1" t="s">
        <v>7539</v>
      </c>
      <c r="C1665">
        <v>6120</v>
      </c>
      <c r="D1665">
        <v>1524995596</v>
      </c>
      <c r="E1665">
        <v>1524995596</v>
      </c>
      <c r="F1665" s="2">
        <v>-0.29733548386399999</v>
      </c>
      <c r="G1665" s="2">
        <v>-0.29733548386399999</v>
      </c>
      <c r="H1665">
        <v>6115991</v>
      </c>
      <c r="I1665" s="2">
        <v>0.23431891420100001</v>
      </c>
      <c r="J1665" s="2">
        <v>0</v>
      </c>
      <c r="K1665">
        <v>5</v>
      </c>
      <c r="L1665" s="1" t="s">
        <v>11701</v>
      </c>
      <c r="M1665" s="1" t="s">
        <v>7539</v>
      </c>
      <c r="N1665">
        <v>1</v>
      </c>
      <c r="O1665">
        <v>0</v>
      </c>
      <c r="P1665">
        <v>0</v>
      </c>
      <c r="Q1665">
        <v>0</v>
      </c>
      <c r="R1665" s="19">
        <f>BWscncns[[#This Row],[C fx]]*4+BWscncns[[#This Row],[C fg]]*2+BWscncns[[#This Row],[C fm]]</f>
        <v>4</v>
      </c>
      <c r="S1665">
        <v>7060</v>
      </c>
      <c r="T1665">
        <v>8704000</v>
      </c>
      <c r="U1665" s="13">
        <v>0.81112099999999998</v>
      </c>
      <c r="V1665" s="13">
        <v>1.232861</v>
      </c>
      <c r="W1665">
        <v>3980</v>
      </c>
      <c r="X1665">
        <v>79</v>
      </c>
      <c r="Z1665" s="10">
        <f>IF($N1665&lt;&gt;0,constants!$L$2,IF($O1665&lt;&gt;0,constants!$M$2,IF($P1665&lt;&gt;0,constants!$N$2,0)))</f>
        <v>10125.48</v>
      </c>
      <c r="AA1665" s="10">
        <f>IF($N1665&lt;&gt;0,constants!$L$2,IF($O1665&lt;&gt;0,constants!$M$2,IF($P1665&lt;&gt;0,constants!$P$2,0)))</f>
        <v>10125.48</v>
      </c>
      <c r="AB1665" s="11">
        <f>constants!$O$2</f>
        <v>4861.32</v>
      </c>
      <c r="AC1665" s="11">
        <f>VLOOKUP(BWscncns[[#This Row],[scanner]],[0]!ScnrAvgBW,2,FALSE)/1000</f>
        <v>3794.4265750962772</v>
      </c>
      <c r="AD1665" s="8">
        <f>(1+$F1665)*Z1665</f>
        <v>7114.8155048447452</v>
      </c>
      <c r="AE1665" s="8">
        <f>(1+$F1665)*AA1665</f>
        <v>7114.8155048447452</v>
      </c>
      <c r="AF1665" s="8">
        <f>(1+$F1665)*AB1665</f>
        <v>3415.8770655822595</v>
      </c>
      <c r="AG1665" s="8">
        <f>(1+$F1665)*AC1665</f>
        <v>2666.2089134036055</v>
      </c>
      <c r="AH1665" s="8">
        <f>(1+$F1665)*$T1665/1000</f>
        <v>6115.9919484477441</v>
      </c>
      <c r="AI1665" s="8">
        <f>(1+BWscncns[[#This Row],[pid_error]]*K_p)*BWscncns[[#This Row],[dbw]]/1000</f>
        <v>7409.9959742238725</v>
      </c>
      <c r="AJ1665" s="13">
        <f>BWscncns[[#This Row],[Torflow prgrssv alt vote]]/VLOOKUP(BWscncns[[#This Row],[class]],AltBWtotl,2,FALSE)*100</f>
        <v>6.3509179949268399E-2</v>
      </c>
      <c r="AK1665">
        <f>IF(D1665=E1665,1,0)</f>
        <v>1</v>
      </c>
    </row>
    <row r="1666" spans="1:37">
      <c r="A1666" s="1" t="s">
        <v>832</v>
      </c>
      <c r="B1666" s="1" t="s">
        <v>833</v>
      </c>
      <c r="C1666">
        <v>9890</v>
      </c>
      <c r="D1666">
        <v>1524088984</v>
      </c>
      <c r="E1666">
        <v>1524931979</v>
      </c>
      <c r="F1666" s="2">
        <v>0.91267438558500003</v>
      </c>
      <c r="G1666" s="2">
        <v>0.91267438558500003</v>
      </c>
      <c r="H1666">
        <v>9799646</v>
      </c>
      <c r="I1666" s="2">
        <v>0.82163794435199999</v>
      </c>
      <c r="J1666" s="2">
        <v>0</v>
      </c>
      <c r="K1666">
        <v>1</v>
      </c>
      <c r="L1666" s="1" t="s">
        <v>11680</v>
      </c>
      <c r="M1666" s="1" t="s">
        <v>833</v>
      </c>
      <c r="N1666">
        <v>0</v>
      </c>
      <c r="O1666">
        <v>1</v>
      </c>
      <c r="P1666">
        <v>0</v>
      </c>
      <c r="Q1666">
        <v>0</v>
      </c>
      <c r="R1666" s="19">
        <f>BWscncns[[#This Row],[C fx]]*4+BWscncns[[#This Row],[C fg]]*2+BWscncns[[#This Row],[C fm]]</f>
        <v>2</v>
      </c>
      <c r="S1666">
        <v>8490</v>
      </c>
      <c r="T1666">
        <v>5087007</v>
      </c>
      <c r="U1666" s="13">
        <v>1.6689579999999999</v>
      </c>
      <c r="V1666" s="13">
        <v>0.59917600000000004</v>
      </c>
      <c r="W1666">
        <v>900</v>
      </c>
      <c r="X1666">
        <v>18</v>
      </c>
      <c r="Z1666" s="10">
        <f>IF($N1666&lt;&gt;0,constants!$L$2,IF($O1666&lt;&gt;0,constants!$M$2,IF($P1666&lt;&gt;0,constants!$N$2,0)))</f>
        <v>9721.3799999999992</v>
      </c>
      <c r="AA1666" s="10">
        <f>IF($N1666&lt;&gt;0,constants!$L$2,IF($O1666&lt;&gt;0,constants!$M$2,IF($P1666&lt;&gt;0,constants!$P$2,0)))</f>
        <v>9721.3799999999992</v>
      </c>
      <c r="AB1666" s="11">
        <f>constants!$O$2</f>
        <v>4861.32</v>
      </c>
      <c r="AC1666" s="11">
        <f>VLOOKUP(BWscncns[[#This Row],[scanner]],[0]!ScnrAvgBW,2,FALSE)/1000</f>
        <v>11818.828055288463</v>
      </c>
      <c r="AD1666" s="8">
        <f>(1+$F1666)*Z1666</f>
        <v>18593.834518538304</v>
      </c>
      <c r="AE1666" s="8">
        <f>(1+$F1666)*AA1666</f>
        <v>18593.834518538304</v>
      </c>
      <c r="AF1666" s="8">
        <f>(1+$F1666)*AB1666</f>
        <v>9298.1222441320715</v>
      </c>
      <c r="AG1666" s="8">
        <f>(1+$F1666)*AC1666</f>
        <v>22605.569688983618</v>
      </c>
      <c r="AH1666" s="8">
        <f>(1+$F1666)*$T1666/1000</f>
        <v>9729.7879881915942</v>
      </c>
      <c r="AI1666" s="8">
        <f>(1+BWscncns[[#This Row],[pid_error]]*K_p)*BWscncns[[#This Row],[dbw]]/1000</f>
        <v>7408.3974940957969</v>
      </c>
      <c r="AJ1666" s="13">
        <f>BWscncns[[#This Row],[Torflow prgrssv alt vote]]/VLOOKUP(BWscncns[[#This Row],[class]],AltBWtotl,2,FALSE)*100</f>
        <v>2.5879740473262025E-2</v>
      </c>
      <c r="AK1666">
        <f>IF(D1666=E1666,1,0)</f>
        <v>0</v>
      </c>
    </row>
    <row r="1667" spans="1:37">
      <c r="A1667" s="1" t="s">
        <v>5980</v>
      </c>
      <c r="B1667" s="1" t="s">
        <v>5981</v>
      </c>
      <c r="C1667">
        <v>9140</v>
      </c>
      <c r="D1667">
        <v>1524681895</v>
      </c>
      <c r="E1667">
        <v>1525003705</v>
      </c>
      <c r="F1667" s="2">
        <v>0.15391972940000001</v>
      </c>
      <c r="G1667" s="2">
        <v>0.15391972940000001</v>
      </c>
      <c r="H1667">
        <v>9656457</v>
      </c>
      <c r="I1667" s="2">
        <v>0.30009365547900002</v>
      </c>
      <c r="J1667" s="2">
        <v>0</v>
      </c>
      <c r="K1667">
        <v>5</v>
      </c>
      <c r="L1667" s="1" t="s">
        <v>11561</v>
      </c>
      <c r="M1667" s="1" t="s">
        <v>5981</v>
      </c>
      <c r="N1667">
        <v>0</v>
      </c>
      <c r="O1667">
        <v>1</v>
      </c>
      <c r="P1667">
        <v>0</v>
      </c>
      <c r="Q1667">
        <v>0</v>
      </c>
      <c r="R1667" s="19">
        <f>BWscncns[[#This Row],[C fx]]*4+BWscncns[[#This Row],[C fg]]*2+BWscncns[[#This Row],[C fm]]</f>
        <v>2</v>
      </c>
      <c r="S1667">
        <v>6920</v>
      </c>
      <c r="T1667">
        <v>6875296</v>
      </c>
      <c r="U1667" s="13">
        <v>1.006502</v>
      </c>
      <c r="V1667" s="13">
        <v>0.99353999999999998</v>
      </c>
      <c r="W1667">
        <v>3200</v>
      </c>
      <c r="X1667">
        <v>64</v>
      </c>
      <c r="Z1667" s="10">
        <f>IF($N1667&lt;&gt;0,constants!$L$2,IF($O1667&lt;&gt;0,constants!$M$2,IF($P1667&lt;&gt;0,constants!$N$2,0)))</f>
        <v>9721.3799999999992</v>
      </c>
      <c r="AA1667" s="10">
        <f>IF($N1667&lt;&gt;0,constants!$L$2,IF($O1667&lt;&gt;0,constants!$M$2,IF($P1667&lt;&gt;0,constants!$P$2,0)))</f>
        <v>9721.3799999999992</v>
      </c>
      <c r="AB1667" s="11">
        <f>constants!$O$2</f>
        <v>4861.32</v>
      </c>
      <c r="AC1667" s="11">
        <f>VLOOKUP(BWscncns[[#This Row],[scanner]],[0]!ScnrAvgBW,2,FALSE)/1000</f>
        <v>3794.4265750962772</v>
      </c>
      <c r="AD1667" s="8">
        <f>(1+$F1667)*Z1667</f>
        <v>11217.692178994572</v>
      </c>
      <c r="AE1667" s="8">
        <f>(1+$F1667)*AA1667</f>
        <v>11217.692178994572</v>
      </c>
      <c r="AF1667" s="8">
        <f>(1+$F1667)*AB1667</f>
        <v>5609.5730589268078</v>
      </c>
      <c r="AG1667" s="8">
        <f>(1+$F1667)*AC1667</f>
        <v>4378.4636867632653</v>
      </c>
      <c r="AH1667" s="8">
        <f>(1+$F1667)*$T1667/1000</f>
        <v>7933.539699864903</v>
      </c>
      <c r="AI1667" s="8">
        <f>(1+BWscncns[[#This Row],[pid_error]]*K_p)*BWscncns[[#This Row],[dbw]]/1000</f>
        <v>7404.4178499324516</v>
      </c>
      <c r="AJ1667" s="13">
        <f>BWscncns[[#This Row],[Torflow prgrssv alt vote]]/VLOOKUP(BWscncns[[#This Row],[class]],AltBWtotl,2,FALSE)*100</f>
        <v>2.5865838390091489E-2</v>
      </c>
      <c r="AK1667">
        <f>IF(D1667=E1667,1,0)</f>
        <v>0</v>
      </c>
    </row>
    <row r="1668" spans="1:37">
      <c r="A1668" s="1" t="s">
        <v>5599</v>
      </c>
      <c r="B1668" s="1" t="s">
        <v>5600</v>
      </c>
      <c r="C1668">
        <v>6190</v>
      </c>
      <c r="D1668">
        <v>1524535763</v>
      </c>
      <c r="E1668">
        <v>1525007567</v>
      </c>
      <c r="F1668" s="2">
        <v>0.26445312261199999</v>
      </c>
      <c r="G1668" s="2">
        <v>0.26445312261199999</v>
      </c>
      <c r="H1668">
        <v>8069193</v>
      </c>
      <c r="I1668" s="2">
        <v>0.22162571425499999</v>
      </c>
      <c r="J1668" s="2">
        <v>0</v>
      </c>
      <c r="K1668">
        <v>4</v>
      </c>
      <c r="L1668" s="1" t="s">
        <v>11631</v>
      </c>
      <c r="M1668" s="1" t="s">
        <v>5600</v>
      </c>
      <c r="N1668">
        <v>0</v>
      </c>
      <c r="O1668">
        <v>1</v>
      </c>
      <c r="P1668">
        <v>0</v>
      </c>
      <c r="Q1668">
        <v>0</v>
      </c>
      <c r="R1668" s="19">
        <f>BWscncns[[#This Row],[C fx]]*4+BWscncns[[#This Row],[C fg]]*2+BWscncns[[#This Row],[C fm]]</f>
        <v>2</v>
      </c>
      <c r="S1668">
        <v>6890</v>
      </c>
      <c r="T1668">
        <v>6539001</v>
      </c>
      <c r="U1668" s="13">
        <v>1.0536779999999999</v>
      </c>
      <c r="V1668" s="13">
        <v>0.94905700000000004</v>
      </c>
      <c r="W1668">
        <v>2973</v>
      </c>
      <c r="X1668">
        <v>59</v>
      </c>
      <c r="Z1668" s="10">
        <f>IF($N1668&lt;&gt;0,constants!$L$2,IF($O1668&lt;&gt;0,constants!$M$2,IF($P1668&lt;&gt;0,constants!$N$2,0)))</f>
        <v>9721.3799999999992</v>
      </c>
      <c r="AA1668" s="10">
        <f>IF($N1668&lt;&gt;0,constants!$L$2,IF($O1668&lt;&gt;0,constants!$M$2,IF($P1668&lt;&gt;0,constants!$P$2,0)))</f>
        <v>9721.3799999999992</v>
      </c>
      <c r="AB1668" s="11">
        <f>constants!$O$2</f>
        <v>4861.32</v>
      </c>
      <c r="AC1668" s="11">
        <f>VLOOKUP(BWscncns[[#This Row],[scanner]],[0]!ScnrAvgBW,2,FALSE)/1000</f>
        <v>4819.491751072962</v>
      </c>
      <c r="AD1668" s="8">
        <f>(1+$F1668)*Z1668</f>
        <v>12292.229297097843</v>
      </c>
      <c r="AE1668" s="8">
        <f>(1+$F1668)*AA1668</f>
        <v>12292.229297097843</v>
      </c>
      <c r="AF1668" s="8">
        <f>(1+$F1668)*AB1668</f>
        <v>6146.9112540161668</v>
      </c>
      <c r="AG1668" s="8">
        <f>(1+$F1668)*AC1668</f>
        <v>6094.0213940469821</v>
      </c>
      <c r="AH1668" s="8">
        <f>(1+$F1668)*$T1668/1000</f>
        <v>8268.26023321299</v>
      </c>
      <c r="AI1668" s="8">
        <f>(1+BWscncns[[#This Row],[pid_error]]*K_p)*BWscncns[[#This Row],[dbw]]/1000</f>
        <v>7403.630616606496</v>
      </c>
      <c r="AJ1668" s="13">
        <f>BWscncns[[#This Row],[Torflow prgrssv alt vote]]/VLOOKUP(BWscncns[[#This Row],[class]],AltBWtotl,2,FALSE)*100</f>
        <v>2.5863088349453972E-2</v>
      </c>
      <c r="AK1668">
        <f>IF(D1668=E1668,1,0)</f>
        <v>0</v>
      </c>
    </row>
    <row r="1669" spans="1:37">
      <c r="A1669" s="1" t="s">
        <v>3408</v>
      </c>
      <c r="B1669" s="1" t="s">
        <v>3409</v>
      </c>
      <c r="C1669">
        <v>9660</v>
      </c>
      <c r="D1669">
        <v>1524949607</v>
      </c>
      <c r="E1669">
        <v>1524949607</v>
      </c>
      <c r="F1669" s="2">
        <v>0.88671994672900001</v>
      </c>
      <c r="G1669" s="2">
        <v>0.88671994672900001</v>
      </c>
      <c r="H1669">
        <v>9660006</v>
      </c>
      <c r="I1669" s="2">
        <v>1.01326550317</v>
      </c>
      <c r="J1669" s="2">
        <v>0</v>
      </c>
      <c r="K1669">
        <v>3</v>
      </c>
      <c r="L1669" s="1" t="s">
        <v>11678</v>
      </c>
      <c r="M1669" s="1" t="s">
        <v>3409</v>
      </c>
      <c r="N1669">
        <v>0</v>
      </c>
      <c r="O1669">
        <v>0</v>
      </c>
      <c r="P1669">
        <v>1</v>
      </c>
      <c r="Q1669">
        <v>0</v>
      </c>
      <c r="R1669" s="19">
        <f>BWscncns[[#This Row],[C fx]]*4+BWscncns[[#This Row],[C fg]]*2+BWscncns[[#This Row],[C fm]]</f>
        <v>1</v>
      </c>
      <c r="S1669">
        <v>6030</v>
      </c>
      <c r="T1669">
        <v>5120000</v>
      </c>
      <c r="U1669" s="13">
        <v>1.1777340000000001</v>
      </c>
      <c r="V1669" s="13">
        <v>0.84908799999999995</v>
      </c>
      <c r="W1669">
        <v>2388</v>
      </c>
      <c r="X1669">
        <v>47</v>
      </c>
      <c r="Z1669" s="10">
        <f>IF($N1669&lt;&gt;0,constants!$L$2,IF($O1669&lt;&gt;0,constants!$M$2,IF($P1669&lt;&gt;0,constants!$N$2,0)))</f>
        <v>1117.99</v>
      </c>
      <c r="AA1669" s="10">
        <f>IF($N1669&lt;&gt;0,constants!$L$2,IF($O1669&lt;&gt;0,constants!$M$2,IF($P1669&lt;&gt;0,constants!$P$2,0)))</f>
        <v>4051.45</v>
      </c>
      <c r="AB1669" s="11">
        <f>constants!$O$2</f>
        <v>4861.32</v>
      </c>
      <c r="AC1669" s="11">
        <f>VLOOKUP(BWscncns[[#This Row],[scanner]],[0]!ScnrAvgBW,2,FALSE)/1000</f>
        <v>6440.9193022088357</v>
      </c>
      <c r="AD1669" s="8">
        <f>(1+$F1669)*Z1669</f>
        <v>2109.3340332435546</v>
      </c>
      <c r="AE1669" s="8">
        <f>(1+$F1669)*AA1669</f>
        <v>7643.9515281752065</v>
      </c>
      <c r="AF1669" s="8">
        <f>(1+$F1669)*AB1669</f>
        <v>9171.9494114326208</v>
      </c>
      <c r="AG1669" s="8">
        <f>(1+$F1669)*AC1669</f>
        <v>12152.210922749242</v>
      </c>
      <c r="AH1669" s="8">
        <f>(1+$F1669)*$T1669/1000</f>
        <v>9660.0061272524799</v>
      </c>
      <c r="AI1669" s="8">
        <f>(1+BWscncns[[#This Row],[pid_error]]*K_p)*BWscncns[[#This Row],[dbw]]/1000</f>
        <v>7390.00306362624</v>
      </c>
      <c r="AJ1669" s="13">
        <f>BWscncns[[#This Row],[Torflow prgrssv alt vote]]/VLOOKUP(BWscncns[[#This Row],[class]],AltBWtotl,2,FALSE)*100</f>
        <v>0.14575058860569984</v>
      </c>
      <c r="AK1669">
        <f>IF(D1669=E1669,1,0)</f>
        <v>1</v>
      </c>
    </row>
    <row r="1670" spans="1:37">
      <c r="A1670" s="1" t="s">
        <v>3379</v>
      </c>
      <c r="B1670" s="1" t="s">
        <v>3380</v>
      </c>
      <c r="C1670">
        <v>8450</v>
      </c>
      <c r="D1670">
        <v>1524998498</v>
      </c>
      <c r="E1670">
        <v>1524998498</v>
      </c>
      <c r="F1670" s="2">
        <v>0.33455851480299997</v>
      </c>
      <c r="G1670" s="2">
        <v>0.33455851480299997</v>
      </c>
      <c r="H1670">
        <v>8448980</v>
      </c>
      <c r="I1670" s="2">
        <v>-0.25089028512400002</v>
      </c>
      <c r="J1670" s="2">
        <v>0</v>
      </c>
      <c r="K1670">
        <v>3</v>
      </c>
      <c r="L1670" s="1" t="s">
        <v>11606</v>
      </c>
      <c r="M1670" s="1" t="s">
        <v>3380</v>
      </c>
      <c r="N1670">
        <v>1</v>
      </c>
      <c r="O1670">
        <v>0</v>
      </c>
      <c r="P1670">
        <v>0</v>
      </c>
      <c r="Q1670">
        <v>0</v>
      </c>
      <c r="R1670" s="19">
        <f>BWscncns[[#This Row],[C fx]]*4+BWscncns[[#This Row],[C fg]]*2+BWscncns[[#This Row],[C fm]]</f>
        <v>4</v>
      </c>
      <c r="S1670">
        <v>7920</v>
      </c>
      <c r="T1670">
        <v>6330918</v>
      </c>
      <c r="U1670" s="13">
        <v>1.2510030000000001</v>
      </c>
      <c r="V1670" s="13">
        <v>0.79935800000000001</v>
      </c>
      <c r="W1670">
        <v>2144</v>
      </c>
      <c r="X1670">
        <v>42</v>
      </c>
      <c r="Z1670" s="10">
        <f>IF($N1670&lt;&gt;0,constants!$L$2,IF($O1670&lt;&gt;0,constants!$M$2,IF($P1670&lt;&gt;0,constants!$N$2,0)))</f>
        <v>10125.48</v>
      </c>
      <c r="AA1670" s="10">
        <f>IF($N1670&lt;&gt;0,constants!$L$2,IF($O1670&lt;&gt;0,constants!$M$2,IF($P1670&lt;&gt;0,constants!$P$2,0)))</f>
        <v>10125.48</v>
      </c>
      <c r="AB1670" s="11">
        <f>constants!$O$2</f>
        <v>4861.32</v>
      </c>
      <c r="AC1670" s="11">
        <f>VLOOKUP(BWscncns[[#This Row],[scanner]],[0]!ScnrAvgBW,2,FALSE)/1000</f>
        <v>6440.9193022088357</v>
      </c>
      <c r="AD1670" s="8">
        <f>(1+$F1670)*Z1670</f>
        <v>13513.045550467479</v>
      </c>
      <c r="AE1670" s="8">
        <f>(1+$F1670)*AA1670</f>
        <v>13513.045550467479</v>
      </c>
      <c r="AF1670" s="8">
        <f>(1+$F1670)*AB1670</f>
        <v>6487.715999182119</v>
      </c>
      <c r="AG1670" s="8">
        <f>(1+$F1670)*AC1670</f>
        <v>8595.7836979217991</v>
      </c>
      <c r="AH1670" s="8">
        <f>(1+$F1670)*$T1670/1000</f>
        <v>8448.9805234195792</v>
      </c>
      <c r="AI1670" s="8">
        <f>(1+BWscncns[[#This Row],[pid_error]]*K_p)*BWscncns[[#This Row],[dbw]]/1000</f>
        <v>7389.9492617097894</v>
      </c>
      <c r="AJ1670" s="13">
        <f>BWscncns[[#This Row],[Torflow prgrssv alt vote]]/VLOOKUP(BWscncns[[#This Row],[class]],AltBWtotl,2,FALSE)*100</f>
        <v>6.3337364704445481E-2</v>
      </c>
      <c r="AK1670">
        <f>IF(D1670=E1670,1,0)</f>
        <v>1</v>
      </c>
    </row>
    <row r="1671" spans="1:37">
      <c r="A1671" s="1" t="s">
        <v>38</v>
      </c>
      <c r="B1671" s="1" t="s">
        <v>39</v>
      </c>
      <c r="C1671">
        <v>11300</v>
      </c>
      <c r="D1671">
        <v>1524601248</v>
      </c>
      <c r="E1671">
        <v>1524945052</v>
      </c>
      <c r="F1671" s="2">
        <v>-0.169608152106</v>
      </c>
      <c r="G1671" s="2">
        <v>-0.169608152106</v>
      </c>
      <c r="H1671">
        <v>9312351</v>
      </c>
      <c r="I1671" s="2">
        <v>-0.539641580284</v>
      </c>
      <c r="J1671" s="2">
        <v>0</v>
      </c>
      <c r="K1671">
        <v>4</v>
      </c>
      <c r="L1671" s="1" t="s">
        <v>11715</v>
      </c>
      <c r="M1671" s="1" t="s">
        <v>39</v>
      </c>
      <c r="N1671">
        <v>0</v>
      </c>
      <c r="O1671">
        <v>1</v>
      </c>
      <c r="P1671">
        <v>0</v>
      </c>
      <c r="Q1671">
        <v>0</v>
      </c>
      <c r="R1671" s="19">
        <f>BWscncns[[#This Row],[C fx]]*4+BWscncns[[#This Row],[C fg]]*2+BWscncns[[#This Row],[C fm]]</f>
        <v>2</v>
      </c>
      <c r="S1671">
        <v>9670</v>
      </c>
      <c r="T1671">
        <v>8071469</v>
      </c>
      <c r="U1671" s="13">
        <v>1.1980470000000001</v>
      </c>
      <c r="V1671" s="13">
        <v>0.83469199999999999</v>
      </c>
      <c r="W1671">
        <v>2322</v>
      </c>
      <c r="X1671">
        <v>46</v>
      </c>
      <c r="Z1671" s="10">
        <f>IF($N1671&lt;&gt;0,constants!$L$2,IF($O1671&lt;&gt;0,constants!$M$2,IF($P1671&lt;&gt;0,constants!$N$2,0)))</f>
        <v>9721.3799999999992</v>
      </c>
      <c r="AA1671" s="10">
        <f>IF($N1671&lt;&gt;0,constants!$L$2,IF($O1671&lt;&gt;0,constants!$M$2,IF($P1671&lt;&gt;0,constants!$P$2,0)))</f>
        <v>9721.3799999999992</v>
      </c>
      <c r="AB1671" s="11">
        <f>constants!$O$2</f>
        <v>4861.32</v>
      </c>
      <c r="AC1671" s="11">
        <f>VLOOKUP(BWscncns[[#This Row],[scanner]],[0]!ScnrAvgBW,2,FALSE)/1000</f>
        <v>4819.491751072962</v>
      </c>
      <c r="AD1671" s="8">
        <f>(1+$F1671)*Z1671</f>
        <v>8072.5547022797728</v>
      </c>
      <c r="AE1671" s="8">
        <f>(1+$F1671)*AA1671</f>
        <v>8072.5547022797728</v>
      </c>
      <c r="AF1671" s="8">
        <f>(1+$F1671)*AB1671</f>
        <v>4036.80049800406</v>
      </c>
      <c r="AG1671" s="8">
        <f>(1+$F1671)*AC1671</f>
        <v>4002.0666610833669</v>
      </c>
      <c r="AH1671" s="8">
        <f>(1+$F1671)*$T1671/1000</f>
        <v>6702.482058129136</v>
      </c>
      <c r="AI1671" s="8">
        <f>(1+BWscncns[[#This Row],[pid_error]]*K_p)*BWscncns[[#This Row],[dbw]]/1000</f>
        <v>7386.975529064568</v>
      </c>
      <c r="AJ1671" s="13">
        <f>BWscncns[[#This Row],[Torflow prgrssv alt vote]]/VLOOKUP(BWscncns[[#This Row],[class]],AltBWtotl,2,FALSE)*100</f>
        <v>2.5804907164725686E-2</v>
      </c>
      <c r="AK1671">
        <f>IF(D1671=E1671,1,0)</f>
        <v>0</v>
      </c>
    </row>
    <row r="1672" spans="1:37">
      <c r="A1672" s="1" t="s">
        <v>4984</v>
      </c>
      <c r="B1672" s="1" t="s">
        <v>4985</v>
      </c>
      <c r="C1672">
        <v>5730</v>
      </c>
      <c r="D1672">
        <v>1524972958</v>
      </c>
      <c r="E1672">
        <v>1524972958</v>
      </c>
      <c r="F1672" s="2">
        <v>-0.35305470741700001</v>
      </c>
      <c r="G1672" s="2">
        <v>-0.35305470741700001</v>
      </c>
      <c r="H1672">
        <v>5732553</v>
      </c>
      <c r="I1672" s="2">
        <v>-2.0982893204499999E-2</v>
      </c>
      <c r="J1672" s="2">
        <v>4.5454545454499999E-2</v>
      </c>
      <c r="K1672">
        <v>6</v>
      </c>
      <c r="L1672" s="1" t="s">
        <v>11769</v>
      </c>
      <c r="M1672" s="1" t="s">
        <v>4985</v>
      </c>
      <c r="N1672">
        <v>1</v>
      </c>
      <c r="O1672">
        <v>0</v>
      </c>
      <c r="P1672">
        <v>0</v>
      </c>
      <c r="Q1672">
        <v>0</v>
      </c>
      <c r="R1672" s="19">
        <f>BWscncns[[#This Row],[C fx]]*4+BWscncns[[#This Row],[C fg]]*2+BWscncns[[#This Row],[C fm]]</f>
        <v>4</v>
      </c>
      <c r="S1672">
        <v>7190</v>
      </c>
      <c r="T1672">
        <v>8953342</v>
      </c>
      <c r="U1672" s="13">
        <v>0.80305199999999999</v>
      </c>
      <c r="V1672" s="13">
        <v>1.2452490000000001</v>
      </c>
      <c r="W1672">
        <v>3999</v>
      </c>
      <c r="X1672">
        <v>79</v>
      </c>
      <c r="Z1672" s="10">
        <f>IF($N1672&lt;&gt;0,constants!$L$2,IF($O1672&lt;&gt;0,constants!$M$2,IF($P1672&lt;&gt;0,constants!$N$2,0)))</f>
        <v>10125.48</v>
      </c>
      <c r="AA1672" s="10">
        <f>IF($N1672&lt;&gt;0,constants!$L$2,IF($O1672&lt;&gt;0,constants!$M$2,IF($P1672&lt;&gt;0,constants!$P$2,0)))</f>
        <v>10125.48</v>
      </c>
      <c r="AB1672" s="11">
        <f>constants!$O$2</f>
        <v>4861.32</v>
      </c>
      <c r="AC1672" s="11">
        <f>VLOOKUP(BWscncns[[#This Row],[scanner]],[0]!ScnrAvgBW,2,FALSE)/1000</f>
        <v>2386.3111194805197</v>
      </c>
      <c r="AD1672" s="8">
        <f>(1+$F1672)*Z1672</f>
        <v>6550.6316211433141</v>
      </c>
      <c r="AE1672" s="8">
        <f>(1+$F1672)*AA1672</f>
        <v>6550.6316211433141</v>
      </c>
      <c r="AF1672" s="8">
        <f>(1+$F1672)*AB1672</f>
        <v>3145.0080897395892</v>
      </c>
      <c r="AG1672" s="8">
        <f>(1+$F1672)*AC1672</f>
        <v>1543.8127453863908</v>
      </c>
      <c r="AH1672" s="8">
        <f>(1+$F1672)*$T1672/1000</f>
        <v>5792.3224597856615</v>
      </c>
      <c r="AI1672" s="8">
        <f>(1+BWscncns[[#This Row],[pid_error]]*K_p)*BWscncns[[#This Row],[dbw]]/1000</f>
        <v>7372.8322298928315</v>
      </c>
      <c r="AJ1672" s="13">
        <f>BWscncns[[#This Row],[Torflow prgrssv alt vote]]/VLOOKUP(BWscncns[[#This Row],[class]],AltBWtotl,2,FALSE)*100</f>
        <v>6.3190659003438079E-2</v>
      </c>
      <c r="AK1672">
        <f>IF(D1672=E1672,1,0)</f>
        <v>1</v>
      </c>
    </row>
    <row r="1673" spans="1:37">
      <c r="A1673" s="1" t="s">
        <v>2658</v>
      </c>
      <c r="B1673" s="1" t="s">
        <v>2659</v>
      </c>
      <c r="C1673">
        <v>9840</v>
      </c>
      <c r="D1673">
        <v>1525006186</v>
      </c>
      <c r="E1673">
        <v>1525006186</v>
      </c>
      <c r="F1673" s="2">
        <v>1.02011112113</v>
      </c>
      <c r="G1673" s="2">
        <v>1.02011112113</v>
      </c>
      <c r="H1673">
        <v>9837884</v>
      </c>
      <c r="I1673" s="2">
        <v>-2.04692188064E-2</v>
      </c>
      <c r="J1673" s="2">
        <v>0</v>
      </c>
      <c r="K1673">
        <v>1</v>
      </c>
      <c r="L1673" s="1" t="s">
        <v>11530</v>
      </c>
      <c r="M1673" s="1" t="s">
        <v>2659</v>
      </c>
      <c r="N1673">
        <v>0</v>
      </c>
      <c r="O1673">
        <v>1</v>
      </c>
      <c r="P1673">
        <v>0</v>
      </c>
      <c r="Q1673">
        <v>0</v>
      </c>
      <c r="R1673" s="19">
        <f>BWscncns[[#This Row],[C fx]]*4+BWscncns[[#This Row],[C fg]]*2+BWscncns[[#This Row],[C fm]]</f>
        <v>2</v>
      </c>
      <c r="S1673">
        <v>8950</v>
      </c>
      <c r="T1673">
        <v>4869972</v>
      </c>
      <c r="U1673" s="13">
        <v>1.837793</v>
      </c>
      <c r="V1673" s="13">
        <v>0.54413100000000003</v>
      </c>
      <c r="W1673">
        <v>590</v>
      </c>
      <c r="X1673">
        <v>11</v>
      </c>
      <c r="Z1673" s="10">
        <f>IF($N1673&lt;&gt;0,constants!$L$2,IF($O1673&lt;&gt;0,constants!$M$2,IF($P1673&lt;&gt;0,constants!$N$2,0)))</f>
        <v>9721.3799999999992</v>
      </c>
      <c r="AA1673" s="10">
        <f>IF($N1673&lt;&gt;0,constants!$L$2,IF($O1673&lt;&gt;0,constants!$M$2,IF($P1673&lt;&gt;0,constants!$P$2,0)))</f>
        <v>9721.3799999999992</v>
      </c>
      <c r="AB1673" s="11">
        <f>constants!$O$2</f>
        <v>4861.32</v>
      </c>
      <c r="AC1673" s="11">
        <f>VLOOKUP(BWscncns[[#This Row],[scanner]],[0]!ScnrAvgBW,2,FALSE)/1000</f>
        <v>11818.828055288463</v>
      </c>
      <c r="AD1673" s="8">
        <f>(1+$F1673)*Z1673</f>
        <v>19638.267850730761</v>
      </c>
      <c r="AE1673" s="8">
        <f>(1+$F1673)*AA1673</f>
        <v>19638.267850730761</v>
      </c>
      <c r="AF1673" s="8">
        <f>(1+$F1673)*AB1673</f>
        <v>9820.4065953716927</v>
      </c>
      <c r="AG1673" s="8">
        <f>(1+$F1673)*AC1673</f>
        <v>23875.345993211478</v>
      </c>
      <c r="AH1673" s="8">
        <f>(1+$F1673)*$T1673/1000</f>
        <v>9837.8845967917096</v>
      </c>
      <c r="AI1673" s="8">
        <f>(1+BWscncns[[#This Row],[pid_error]]*K_p)*BWscncns[[#This Row],[dbw]]/1000</f>
        <v>7353.9282983958547</v>
      </c>
      <c r="AJ1673" s="13">
        <f>BWscncns[[#This Row],[Torflow prgrssv alt vote]]/VLOOKUP(BWscncns[[#This Row],[class]],AltBWtotl,2,FALSE)*100</f>
        <v>2.5689463338480139E-2</v>
      </c>
      <c r="AK1673">
        <f>IF(D1673=E1673,1,0)</f>
        <v>1</v>
      </c>
    </row>
    <row r="1674" spans="1:37">
      <c r="A1674" s="1" t="s">
        <v>8926</v>
      </c>
      <c r="B1674" s="1" t="s">
        <v>8927</v>
      </c>
      <c r="C1674">
        <v>4950</v>
      </c>
      <c r="D1674">
        <v>1524955173</v>
      </c>
      <c r="E1674">
        <v>1524955173</v>
      </c>
      <c r="F1674" s="2">
        <v>-0.49280122363700002</v>
      </c>
      <c r="G1674" s="2">
        <v>-0.49280122363700002</v>
      </c>
      <c r="H1674">
        <v>4948056</v>
      </c>
      <c r="I1674" s="2">
        <v>5.5489550081600003E-2</v>
      </c>
      <c r="J1674" s="2">
        <v>0</v>
      </c>
      <c r="K1674">
        <v>6</v>
      </c>
      <c r="L1674" s="1" t="s">
        <v>11824</v>
      </c>
      <c r="M1674" s="1" t="s">
        <v>8927</v>
      </c>
      <c r="N1674">
        <v>1</v>
      </c>
      <c r="O1674">
        <v>0</v>
      </c>
      <c r="P1674">
        <v>0</v>
      </c>
      <c r="Q1674">
        <v>0</v>
      </c>
      <c r="R1674" s="19">
        <f>BWscncns[[#This Row],[C fx]]*4+BWscncns[[#This Row],[C fg]]*2+BWscncns[[#This Row],[C fm]]</f>
        <v>4</v>
      </c>
      <c r="S1674">
        <v>6530</v>
      </c>
      <c r="T1674">
        <v>9755655</v>
      </c>
      <c r="U1674" s="13">
        <v>0.66935500000000003</v>
      </c>
      <c r="V1674" s="13">
        <v>1.4939750000000001</v>
      </c>
      <c r="W1674">
        <v>4353</v>
      </c>
      <c r="X1674">
        <v>87</v>
      </c>
      <c r="Z1674" s="10">
        <f>IF($N1674&lt;&gt;0,constants!$L$2,IF($O1674&lt;&gt;0,constants!$M$2,IF($P1674&lt;&gt;0,constants!$N$2,0)))</f>
        <v>10125.48</v>
      </c>
      <c r="AA1674" s="10">
        <f>IF($N1674&lt;&gt;0,constants!$L$2,IF($O1674&lt;&gt;0,constants!$M$2,IF($P1674&lt;&gt;0,constants!$P$2,0)))</f>
        <v>10125.48</v>
      </c>
      <c r="AB1674" s="11">
        <f>constants!$O$2</f>
        <v>4861.32</v>
      </c>
      <c r="AC1674" s="11">
        <f>VLOOKUP(BWscncns[[#This Row],[scanner]],[0]!ScnrAvgBW,2,FALSE)/1000</f>
        <v>2386.3111194805197</v>
      </c>
      <c r="AD1674" s="8">
        <f>(1+$F1674)*Z1674</f>
        <v>5135.6310660880281</v>
      </c>
      <c r="AE1674" s="8">
        <f>(1+$F1674)*AA1674</f>
        <v>5135.6310660880281</v>
      </c>
      <c r="AF1674" s="8">
        <f>(1+$F1674)*AB1674</f>
        <v>2465.6555555089785</v>
      </c>
      <c r="AG1674" s="8">
        <f>(1+$F1674)*AC1674</f>
        <v>1210.3340798219401</v>
      </c>
      <c r="AH1674" s="8">
        <f>(1+$F1674)*$T1674/1000</f>
        <v>4948.0562786195815</v>
      </c>
      <c r="AI1674" s="8">
        <f>(1+BWscncns[[#This Row],[pid_error]]*K_p)*BWscncns[[#This Row],[dbw]]/1000</f>
        <v>7351.8556393097906</v>
      </c>
      <c r="AJ1674" s="13">
        <f>BWscncns[[#This Row],[Torflow prgrssv alt vote]]/VLOOKUP(BWscncns[[#This Row],[class]],AltBWtotl,2,FALSE)*100</f>
        <v>6.3010874011557569E-2</v>
      </c>
      <c r="AK1674">
        <f>IF(D1674=E1674,1,0)</f>
        <v>1</v>
      </c>
    </row>
    <row r="1675" spans="1:37">
      <c r="A1675" s="1" t="s">
        <v>8563</v>
      </c>
      <c r="B1675" s="1" t="s">
        <v>8564</v>
      </c>
      <c r="C1675">
        <v>6630</v>
      </c>
      <c r="D1675">
        <v>1524832316</v>
      </c>
      <c r="E1675">
        <v>1524982505</v>
      </c>
      <c r="F1675" s="2">
        <v>0.235523669889</v>
      </c>
      <c r="G1675" s="2">
        <v>0.235523669889</v>
      </c>
      <c r="H1675">
        <v>6177050</v>
      </c>
      <c r="I1675" s="2">
        <v>-0.49937195348899999</v>
      </c>
      <c r="J1675" s="2">
        <v>0</v>
      </c>
      <c r="K1675">
        <v>5</v>
      </c>
      <c r="L1675" s="1" t="s">
        <v>11614</v>
      </c>
      <c r="M1675" s="1" t="s">
        <v>8564</v>
      </c>
      <c r="N1675">
        <v>0</v>
      </c>
      <c r="O1675">
        <v>1</v>
      </c>
      <c r="P1675">
        <v>0</v>
      </c>
      <c r="Q1675">
        <v>0</v>
      </c>
      <c r="R1675" s="19">
        <f>BWscncns[[#This Row],[C fx]]*4+BWscncns[[#This Row],[C fg]]*2+BWscncns[[#This Row],[C fm]]</f>
        <v>2</v>
      </c>
      <c r="S1675">
        <v>5580</v>
      </c>
      <c r="T1675">
        <v>6570876</v>
      </c>
      <c r="U1675" s="13">
        <v>0.84920200000000001</v>
      </c>
      <c r="V1675" s="13">
        <v>1.177576</v>
      </c>
      <c r="W1675">
        <v>3863</v>
      </c>
      <c r="X1675">
        <v>77</v>
      </c>
      <c r="Z1675" s="10">
        <f>IF($N1675&lt;&gt;0,constants!$L$2,IF($O1675&lt;&gt;0,constants!$M$2,IF($P1675&lt;&gt;0,constants!$N$2,0)))</f>
        <v>9721.3799999999992</v>
      </c>
      <c r="AA1675" s="10">
        <f>IF($N1675&lt;&gt;0,constants!$L$2,IF($O1675&lt;&gt;0,constants!$M$2,IF($P1675&lt;&gt;0,constants!$P$2,0)))</f>
        <v>9721.3799999999992</v>
      </c>
      <c r="AB1675" s="11">
        <f>constants!$O$2</f>
        <v>4861.32</v>
      </c>
      <c r="AC1675" s="11">
        <f>VLOOKUP(BWscncns[[#This Row],[scanner]],[0]!ScnrAvgBW,2,FALSE)/1000</f>
        <v>3794.4265750962772</v>
      </c>
      <c r="AD1675" s="8">
        <f>(1+$F1675)*Z1675</f>
        <v>12010.995093985526</v>
      </c>
      <c r="AE1675" s="8">
        <f>(1+$F1675)*AA1675</f>
        <v>12010.995093985526</v>
      </c>
      <c r="AF1675" s="8">
        <f>(1+$F1675)*AB1675</f>
        <v>6006.2759269047929</v>
      </c>
      <c r="AG1675" s="8">
        <f>(1+$F1675)*AC1675</f>
        <v>4688.1038471873017</v>
      </c>
      <c r="AH1675" s="8">
        <f>(1+$F1675)*$T1675/1000</f>
        <v>8118.4728299055532</v>
      </c>
      <c r="AI1675" s="8">
        <f>(1+BWscncns[[#This Row],[pid_error]]*K_p)*BWscncns[[#This Row],[dbw]]/1000</f>
        <v>7344.6744149527767</v>
      </c>
      <c r="AJ1675" s="13">
        <f>BWscncns[[#This Row],[Torflow prgrssv alt vote]]/VLOOKUP(BWscncns[[#This Row],[class]],AltBWtotl,2,FALSE)*100</f>
        <v>2.5657136765551578E-2</v>
      </c>
      <c r="AK1675">
        <f>IF(D1675=E1675,1,0)</f>
        <v>0</v>
      </c>
    </row>
    <row r="1676" spans="1:37">
      <c r="A1676" s="1" t="s">
        <v>4026</v>
      </c>
      <c r="B1676" s="1" t="s">
        <v>4027</v>
      </c>
      <c r="C1676">
        <v>9390</v>
      </c>
      <c r="D1676">
        <v>1524956015</v>
      </c>
      <c r="E1676">
        <v>1524995088</v>
      </c>
      <c r="F1676" s="2">
        <v>0.20303063617799999</v>
      </c>
      <c r="G1676" s="2">
        <v>0.20303063617799999</v>
      </c>
      <c r="H1676">
        <v>8483460</v>
      </c>
      <c r="I1676" s="2">
        <v>0.176968317652</v>
      </c>
      <c r="J1676" s="2">
        <v>0</v>
      </c>
      <c r="K1676">
        <v>4</v>
      </c>
      <c r="L1676" s="1" t="s">
        <v>11674</v>
      </c>
      <c r="M1676" s="1" t="s">
        <v>4027</v>
      </c>
      <c r="N1676">
        <v>0</v>
      </c>
      <c r="O1676">
        <v>1</v>
      </c>
      <c r="P1676">
        <v>0</v>
      </c>
      <c r="Q1676">
        <v>0</v>
      </c>
      <c r="R1676" s="19">
        <f>BWscncns[[#This Row],[C fx]]*4+BWscncns[[#This Row],[C fg]]*2+BWscncns[[#This Row],[C fm]]</f>
        <v>2</v>
      </c>
      <c r="S1676">
        <v>9380</v>
      </c>
      <c r="T1676">
        <v>6664563</v>
      </c>
      <c r="U1676" s="13">
        <v>1.4074439999999999</v>
      </c>
      <c r="V1676" s="13">
        <v>0.71050800000000003</v>
      </c>
      <c r="W1676">
        <v>1638</v>
      </c>
      <c r="X1676">
        <v>32</v>
      </c>
      <c r="Z1676" s="10">
        <f>IF($N1676&lt;&gt;0,constants!$L$2,IF($O1676&lt;&gt;0,constants!$M$2,IF($P1676&lt;&gt;0,constants!$N$2,0)))</f>
        <v>9721.3799999999992</v>
      </c>
      <c r="AA1676" s="10">
        <f>IF($N1676&lt;&gt;0,constants!$L$2,IF($O1676&lt;&gt;0,constants!$M$2,IF($P1676&lt;&gt;0,constants!$P$2,0)))</f>
        <v>9721.3799999999992</v>
      </c>
      <c r="AB1676" s="11">
        <f>constants!$O$2</f>
        <v>4861.32</v>
      </c>
      <c r="AC1676" s="11">
        <f>VLOOKUP(BWscncns[[#This Row],[scanner]],[0]!ScnrAvgBW,2,FALSE)/1000</f>
        <v>4819.491751072962</v>
      </c>
      <c r="AD1676" s="8">
        <f>(1+$F1676)*Z1676</f>
        <v>11695.117965928086</v>
      </c>
      <c r="AE1676" s="8">
        <f>(1+$F1676)*AA1676</f>
        <v>11695.117965928086</v>
      </c>
      <c r="AF1676" s="8">
        <f>(1+$F1676)*AB1676</f>
        <v>5848.3168922648347</v>
      </c>
      <c r="AG1676" s="8">
        <f>(1+$F1676)*AC1676</f>
        <v>5797.9962273479296</v>
      </c>
      <c r="AH1676" s="8">
        <f>(1+$F1676)*$T1676/1000</f>
        <v>8017.6734657383604</v>
      </c>
      <c r="AI1676" s="8">
        <f>(1+BWscncns[[#This Row],[pid_error]]*K_p)*BWscncns[[#This Row],[dbw]]/1000</f>
        <v>7341.1182328691812</v>
      </c>
      <c r="AJ1676" s="13">
        <f>BWscncns[[#This Row],[Torflow prgrssv alt vote]]/VLOOKUP(BWscncns[[#This Row],[class]],AltBWtotl,2,FALSE)*100</f>
        <v>2.5644713961635823E-2</v>
      </c>
      <c r="AK1676">
        <f>IF(D1676=E1676,1,0)</f>
        <v>0</v>
      </c>
    </row>
    <row r="1677" spans="1:37">
      <c r="A1677" s="1" t="s">
        <v>2195</v>
      </c>
      <c r="B1677" s="1" t="s">
        <v>2196</v>
      </c>
      <c r="C1677">
        <v>11100</v>
      </c>
      <c r="D1677">
        <v>1524387431</v>
      </c>
      <c r="E1677">
        <v>1525000722</v>
      </c>
      <c r="F1677" s="2">
        <v>0.39266634260900002</v>
      </c>
      <c r="G1677" s="2">
        <v>0.39266634260900002</v>
      </c>
      <c r="H1677">
        <v>8480317</v>
      </c>
      <c r="I1677" s="2">
        <v>-0.30842124459699999</v>
      </c>
      <c r="J1677" s="2">
        <v>0</v>
      </c>
      <c r="K1677">
        <v>2</v>
      </c>
      <c r="L1677" s="1" t="s">
        <v>11538</v>
      </c>
      <c r="M1677" s="1" t="s">
        <v>2196</v>
      </c>
      <c r="N1677">
        <v>0</v>
      </c>
      <c r="O1677">
        <v>1</v>
      </c>
      <c r="P1677">
        <v>0</v>
      </c>
      <c r="Q1677">
        <v>0</v>
      </c>
      <c r="R1677" s="19">
        <f>BWscncns[[#This Row],[C fx]]*4+BWscncns[[#This Row],[C fg]]*2+BWscncns[[#This Row],[C fm]]</f>
        <v>2</v>
      </c>
      <c r="S1677">
        <v>10100</v>
      </c>
      <c r="T1677">
        <v>6135442</v>
      </c>
      <c r="U1677" s="13">
        <v>1.6461730000000001</v>
      </c>
      <c r="V1677" s="13">
        <v>0.60746999999999995</v>
      </c>
      <c r="W1677">
        <v>966</v>
      </c>
      <c r="X1677">
        <v>19</v>
      </c>
      <c r="Z1677" s="10">
        <f>IF($N1677&lt;&gt;0,constants!$L$2,IF($O1677&lt;&gt;0,constants!$M$2,IF($P1677&lt;&gt;0,constants!$N$2,0)))</f>
        <v>9721.3799999999992</v>
      </c>
      <c r="AA1677" s="10">
        <f>IF($N1677&lt;&gt;0,constants!$L$2,IF($O1677&lt;&gt;0,constants!$M$2,IF($P1677&lt;&gt;0,constants!$P$2,0)))</f>
        <v>9721.3799999999992</v>
      </c>
      <c r="AB1677" s="11">
        <f>constants!$O$2</f>
        <v>4861.32</v>
      </c>
      <c r="AC1677" s="11">
        <f>VLOOKUP(BWscncns[[#This Row],[scanner]],[0]!ScnrAvgBW,2,FALSE)/1000</f>
        <v>8853.6095214723919</v>
      </c>
      <c r="AD1677" s="8">
        <f>(1+$F1677)*Z1677</f>
        <v>13538.63872971228</v>
      </c>
      <c r="AE1677" s="8">
        <f>(1+$F1677)*AA1677</f>
        <v>13538.63872971228</v>
      </c>
      <c r="AF1677" s="8">
        <f>(1+$F1677)*AB1677</f>
        <v>6770.1967446519839</v>
      </c>
      <c r="AG1677" s="8">
        <f>(1+$F1677)*AC1677</f>
        <v>12330.123991157176</v>
      </c>
      <c r="AH1677" s="8">
        <f>(1+$F1677)*$T1677/1000</f>
        <v>8544.6235704296487</v>
      </c>
      <c r="AI1677" s="8">
        <f>(1+BWscncns[[#This Row],[pid_error]]*K_p)*BWscncns[[#This Row],[dbw]]/1000</f>
        <v>7340.0327852148248</v>
      </c>
      <c r="AJ1677" s="13">
        <f>BWscncns[[#This Row],[Torflow prgrssv alt vote]]/VLOOKUP(BWscncns[[#This Row],[class]],AltBWtotl,2,FALSE)*100</f>
        <v>2.5640922169468294E-2</v>
      </c>
      <c r="AK1677">
        <f>IF(D1677=E1677,1,0)</f>
        <v>0</v>
      </c>
    </row>
    <row r="1678" spans="1:37">
      <c r="A1678" s="1" t="s">
        <v>1197</v>
      </c>
      <c r="B1678" s="1" t="s">
        <v>1198</v>
      </c>
      <c r="C1678">
        <v>9280</v>
      </c>
      <c r="D1678">
        <v>1524773761</v>
      </c>
      <c r="E1678">
        <v>1524948628</v>
      </c>
      <c r="F1678" s="2">
        <v>-0.138837449329</v>
      </c>
      <c r="G1678" s="2">
        <v>-0.138837449329</v>
      </c>
      <c r="H1678">
        <v>6839362</v>
      </c>
      <c r="I1678" s="2">
        <v>-0.29147014129900001</v>
      </c>
      <c r="J1678" s="2">
        <v>0</v>
      </c>
      <c r="K1678">
        <v>4</v>
      </c>
      <c r="L1678" s="1" t="s">
        <v>11764</v>
      </c>
      <c r="M1678" s="1" t="s">
        <v>1198</v>
      </c>
      <c r="N1678">
        <v>0</v>
      </c>
      <c r="O1678">
        <v>1</v>
      </c>
      <c r="P1678">
        <v>0</v>
      </c>
      <c r="Q1678">
        <v>0</v>
      </c>
      <c r="R1678" s="19">
        <f>BWscncns[[#This Row],[C fx]]*4+BWscncns[[#This Row],[C fg]]*2+BWscncns[[#This Row],[C fm]]</f>
        <v>2</v>
      </c>
      <c r="S1678">
        <v>9280</v>
      </c>
      <c r="T1678">
        <v>7884845</v>
      </c>
      <c r="U1678" s="13">
        <v>1.176941</v>
      </c>
      <c r="V1678" s="13">
        <v>0.84965999999999997</v>
      </c>
      <c r="W1678">
        <v>2391</v>
      </c>
      <c r="X1678">
        <v>47</v>
      </c>
      <c r="Z1678" s="10">
        <f>IF($N1678&lt;&gt;0,constants!$L$2,IF($O1678&lt;&gt;0,constants!$M$2,IF($P1678&lt;&gt;0,constants!$N$2,0)))</f>
        <v>9721.3799999999992</v>
      </c>
      <c r="AA1678" s="10">
        <f>IF($N1678&lt;&gt;0,constants!$L$2,IF($O1678&lt;&gt;0,constants!$M$2,IF($P1678&lt;&gt;0,constants!$P$2,0)))</f>
        <v>9721.3799999999992</v>
      </c>
      <c r="AB1678" s="11">
        <f>constants!$O$2</f>
        <v>4861.32</v>
      </c>
      <c r="AC1678" s="11">
        <f>VLOOKUP(BWscncns[[#This Row],[scanner]],[0]!ScnrAvgBW,2,FALSE)/1000</f>
        <v>4819.491751072962</v>
      </c>
      <c r="AD1678" s="8">
        <f>(1+$F1678)*Z1678</f>
        <v>8371.6883968420461</v>
      </c>
      <c r="AE1678" s="8">
        <f>(1+$F1678)*AA1678</f>
        <v>8371.6883968420461</v>
      </c>
      <c r="AF1678" s="8">
        <f>(1+$F1678)*AB1678</f>
        <v>4186.3867308279459</v>
      </c>
      <c r="AG1678" s="8">
        <f>(1+$F1678)*AC1678</f>
        <v>4150.3658092918358</v>
      </c>
      <c r="AH1678" s="8">
        <f>(1+$F1678)*$T1678/1000</f>
        <v>6790.1332318454815</v>
      </c>
      <c r="AI1678" s="8">
        <f>(1+BWscncns[[#This Row],[pid_error]]*K_p)*BWscncns[[#This Row],[dbw]]/1000</f>
        <v>7337.4891159227409</v>
      </c>
      <c r="AJ1678" s="13">
        <f>BWscncns[[#This Row],[Torflow prgrssv alt vote]]/VLOOKUP(BWscncns[[#This Row],[class]],AltBWtotl,2,FALSE)*100</f>
        <v>2.5632036374506374E-2</v>
      </c>
      <c r="AK1678">
        <f>IF(D1678=E1678,1,0)</f>
        <v>0</v>
      </c>
    </row>
    <row r="1679" spans="1:37">
      <c r="A1679" s="1" t="s">
        <v>5963</v>
      </c>
      <c r="B1679" s="1" t="s">
        <v>5964</v>
      </c>
      <c r="C1679">
        <v>1220</v>
      </c>
      <c r="D1679">
        <v>1524807744</v>
      </c>
      <c r="E1679">
        <v>1524951824</v>
      </c>
      <c r="F1679" s="2">
        <v>0.89384424604400003</v>
      </c>
      <c r="G1679" s="2">
        <v>0.89384424604400003</v>
      </c>
      <c r="H1679">
        <v>9863262</v>
      </c>
      <c r="I1679" s="2">
        <v>0.93406542274000004</v>
      </c>
      <c r="J1679" s="2">
        <v>0</v>
      </c>
      <c r="K1679">
        <v>8</v>
      </c>
      <c r="L1679" s="1" t="s">
        <v>11795</v>
      </c>
      <c r="M1679" s="1" t="s">
        <v>5964</v>
      </c>
      <c r="N1679">
        <v>0</v>
      </c>
      <c r="O1679">
        <v>1</v>
      </c>
      <c r="P1679">
        <v>0</v>
      </c>
      <c r="Q1679">
        <v>0</v>
      </c>
      <c r="R1679" s="19">
        <f>BWscncns[[#This Row],[C fx]]*4+BWscncns[[#This Row],[C fg]]*2+BWscncns[[#This Row],[C fm]]</f>
        <v>2</v>
      </c>
      <c r="S1679">
        <v>1220</v>
      </c>
      <c r="T1679">
        <v>5063113</v>
      </c>
      <c r="U1679" s="13">
        <v>0.24095800000000001</v>
      </c>
      <c r="V1679" s="13">
        <v>4.150093</v>
      </c>
      <c r="W1679">
        <v>5700</v>
      </c>
      <c r="X1679">
        <v>114</v>
      </c>
      <c r="Z1679" s="10">
        <f>IF($N1679&lt;&gt;0,constants!$L$2,IF($O1679&lt;&gt;0,constants!$M$2,IF($P1679&lt;&gt;0,constants!$N$2,0)))</f>
        <v>9721.3799999999992</v>
      </c>
      <c r="AA1679" s="10">
        <f>IF($N1679&lt;&gt;0,constants!$L$2,IF($O1679&lt;&gt;0,constants!$M$2,IF($P1679&lt;&gt;0,constants!$P$2,0)))</f>
        <v>9721.3799999999992</v>
      </c>
      <c r="AB1679" s="11">
        <f>constants!$O$2</f>
        <v>4861.32</v>
      </c>
      <c r="AC1679" s="11">
        <f>VLOOKUP(BWscncns[[#This Row],[scanner]],[0]!ScnrAvgBW,2,FALSE)/1000</f>
        <v>509.99709399477808</v>
      </c>
      <c r="AD1679" s="8">
        <f>(1+$F1679)*Z1679</f>
        <v>18410.779576607219</v>
      </c>
      <c r="AE1679" s="8">
        <f>(1+$F1679)*AA1679</f>
        <v>18410.779576607219</v>
      </c>
      <c r="AF1679" s="8">
        <f>(1+$F1679)*AB1679</f>
        <v>9206.5829101786167</v>
      </c>
      <c r="AG1679" s="8">
        <f>(1+$F1679)*AC1679</f>
        <v>965.85506196117149</v>
      </c>
      <c r="AH1679" s="8">
        <f>(1+$F1679)*$T1679/1000</f>
        <v>9588.7474221205757</v>
      </c>
      <c r="AI1679" s="8">
        <f>(1+BWscncns[[#This Row],[pid_error]]*K_p)*BWscncns[[#This Row],[dbw]]/1000</f>
        <v>7325.9302110602875</v>
      </c>
      <c r="AJ1679" s="13">
        <f>BWscncns[[#This Row],[Torflow prgrssv alt vote]]/VLOOKUP(BWscncns[[#This Row],[class]],AltBWtotl,2,FALSE)*100</f>
        <v>2.5591657674762763E-2</v>
      </c>
      <c r="AK1679">
        <f>IF(D1679=E1679,1,0)</f>
        <v>0</v>
      </c>
    </row>
    <row r="1680" spans="1:37">
      <c r="A1680" s="1" t="s">
        <v>9316</v>
      </c>
      <c r="B1680" s="1" t="s">
        <v>9317</v>
      </c>
      <c r="C1680">
        <v>12500</v>
      </c>
      <c r="D1680">
        <v>1524230437</v>
      </c>
      <c r="E1680">
        <v>1524997615</v>
      </c>
      <c r="F1680" s="2">
        <v>0.35824610968499998</v>
      </c>
      <c r="G1680" s="2">
        <v>0.35824610968499998</v>
      </c>
      <c r="H1680">
        <v>6960804</v>
      </c>
      <c r="I1680" s="2">
        <v>-0.27406774093000003</v>
      </c>
      <c r="J1680" s="2">
        <v>0</v>
      </c>
      <c r="K1680">
        <v>3</v>
      </c>
      <c r="L1680" s="1" t="s">
        <v>11639</v>
      </c>
      <c r="M1680" s="1" t="s">
        <v>9317</v>
      </c>
      <c r="N1680">
        <v>0</v>
      </c>
      <c r="O1680">
        <v>1</v>
      </c>
      <c r="P1680">
        <v>0</v>
      </c>
      <c r="Q1680">
        <v>0</v>
      </c>
      <c r="R1680" s="19">
        <f>BWscncns[[#This Row],[C fx]]*4+BWscncns[[#This Row],[C fg]]*2+BWscncns[[#This Row],[C fm]]</f>
        <v>2</v>
      </c>
      <c r="S1680">
        <v>8650</v>
      </c>
      <c r="T1680">
        <v>6212787</v>
      </c>
      <c r="U1680" s="13">
        <v>1.39229</v>
      </c>
      <c r="V1680" s="13">
        <v>0.71824100000000002</v>
      </c>
      <c r="W1680">
        <v>1674</v>
      </c>
      <c r="X1680">
        <v>33</v>
      </c>
      <c r="Z1680" s="10">
        <f>IF($N1680&lt;&gt;0,constants!$L$2,IF($O1680&lt;&gt;0,constants!$M$2,IF($P1680&lt;&gt;0,constants!$N$2,0)))</f>
        <v>9721.3799999999992</v>
      </c>
      <c r="AA1680" s="10">
        <f>IF($N1680&lt;&gt;0,constants!$L$2,IF($O1680&lt;&gt;0,constants!$M$2,IF($P1680&lt;&gt;0,constants!$P$2,0)))</f>
        <v>9721.3799999999992</v>
      </c>
      <c r="AB1680" s="11">
        <f>constants!$O$2</f>
        <v>4861.32</v>
      </c>
      <c r="AC1680" s="11">
        <f>VLOOKUP(BWscncns[[#This Row],[scanner]],[0]!ScnrAvgBW,2,FALSE)/1000</f>
        <v>6440.9193022088357</v>
      </c>
      <c r="AD1680" s="8">
        <f>(1+$F1680)*Z1680</f>
        <v>13204.026565769565</v>
      </c>
      <c r="AE1680" s="8">
        <f>(1+$F1680)*AA1680</f>
        <v>13204.026565769565</v>
      </c>
      <c r="AF1680" s="8">
        <f>(1+$F1680)*AB1680</f>
        <v>6602.8689779338838</v>
      </c>
      <c r="AG1680" s="8">
        <f>(1+$F1680)*AC1680</f>
        <v>8748.353585020177</v>
      </c>
      <c r="AH1680" s="8">
        <f>(1+$F1680)*$T1680/1000</f>
        <v>8438.493773051543</v>
      </c>
      <c r="AI1680" s="8">
        <f>(1+BWscncns[[#This Row],[pid_error]]*K_p)*BWscncns[[#This Row],[dbw]]/1000</f>
        <v>7325.6403865257716</v>
      </c>
      <c r="AJ1680" s="13">
        <f>BWscncns[[#This Row],[Torflow prgrssv alt vote]]/VLOOKUP(BWscncns[[#This Row],[class]],AltBWtotl,2,FALSE)*100</f>
        <v>2.5590645231283314E-2</v>
      </c>
      <c r="AK1680">
        <f>IF(D1680=E1680,1,0)</f>
        <v>0</v>
      </c>
    </row>
    <row r="1681" spans="1:37">
      <c r="A1681" s="1" t="s">
        <v>6798</v>
      </c>
      <c r="B1681" s="1" t="s">
        <v>6799</v>
      </c>
      <c r="C1681">
        <v>9290</v>
      </c>
      <c r="D1681">
        <v>1523833876</v>
      </c>
      <c r="E1681">
        <v>1524962626</v>
      </c>
      <c r="F1681" s="2">
        <v>0.48411289623100001</v>
      </c>
      <c r="G1681" s="2">
        <v>0.48411289623100001</v>
      </c>
      <c r="H1681">
        <v>9395397</v>
      </c>
      <c r="I1681" s="2">
        <v>-0.157232046342</v>
      </c>
      <c r="J1681" s="2">
        <v>0</v>
      </c>
      <c r="K1681">
        <v>3</v>
      </c>
      <c r="L1681" s="1" t="s">
        <v>11737</v>
      </c>
      <c r="M1681" s="1" t="s">
        <v>6799</v>
      </c>
      <c r="N1681">
        <v>0</v>
      </c>
      <c r="O1681">
        <v>1</v>
      </c>
      <c r="P1681">
        <v>0</v>
      </c>
      <c r="Q1681">
        <v>0</v>
      </c>
      <c r="R1681" s="19">
        <f>BWscncns[[#This Row],[C fx]]*4+BWscncns[[#This Row],[C fg]]*2+BWscncns[[#This Row],[C fm]]</f>
        <v>2</v>
      </c>
      <c r="S1681">
        <v>6300</v>
      </c>
      <c r="T1681">
        <v>5896721</v>
      </c>
      <c r="U1681" s="13">
        <v>1.06839</v>
      </c>
      <c r="V1681" s="13">
        <v>0.93598700000000001</v>
      </c>
      <c r="W1681">
        <v>2874</v>
      </c>
      <c r="X1681">
        <v>57</v>
      </c>
      <c r="Z1681" s="10">
        <f>IF($N1681&lt;&gt;0,constants!$L$2,IF($O1681&lt;&gt;0,constants!$M$2,IF($P1681&lt;&gt;0,constants!$N$2,0)))</f>
        <v>9721.3799999999992</v>
      </c>
      <c r="AA1681" s="10">
        <f>IF($N1681&lt;&gt;0,constants!$L$2,IF($O1681&lt;&gt;0,constants!$M$2,IF($P1681&lt;&gt;0,constants!$P$2,0)))</f>
        <v>9721.3799999999992</v>
      </c>
      <c r="AB1681" s="11">
        <f>constants!$O$2</f>
        <v>4861.32</v>
      </c>
      <c r="AC1681" s="11">
        <f>VLOOKUP(BWscncns[[#This Row],[scanner]],[0]!ScnrAvgBW,2,FALSE)/1000</f>
        <v>6440.9193022088357</v>
      </c>
      <c r="AD1681" s="8">
        <f>(1+$F1681)*Z1681</f>
        <v>14427.625427162116</v>
      </c>
      <c r="AE1681" s="8">
        <f>(1+$F1681)*AA1681</f>
        <v>14427.625427162116</v>
      </c>
      <c r="AF1681" s="8">
        <f>(1+$F1681)*AB1681</f>
        <v>7214.7477047056846</v>
      </c>
      <c r="AG1681" s="8">
        <f>(1+$F1681)*AC1681</f>
        <v>9559.0513999913055</v>
      </c>
      <c r="AH1681" s="8">
        <f>(1+$F1681)*$T1681/1000</f>
        <v>8751.3996815761584</v>
      </c>
      <c r="AI1681" s="8">
        <f>(1+BWscncns[[#This Row],[pid_error]]*K_p)*BWscncns[[#This Row],[dbw]]/1000</f>
        <v>7324.060340788079</v>
      </c>
      <c r="AJ1681" s="13">
        <f>BWscncns[[#This Row],[Torflow prgrssv alt vote]]/VLOOKUP(BWscncns[[#This Row],[class]],AltBWtotl,2,FALSE)*100</f>
        <v>2.558512566059884E-2</v>
      </c>
      <c r="AK1681">
        <f>IF(D1681=E1681,1,0)</f>
        <v>0</v>
      </c>
    </row>
    <row r="1682" spans="1:37">
      <c r="A1682" s="1" t="s">
        <v>7068</v>
      </c>
      <c r="B1682" s="1" t="s">
        <v>49</v>
      </c>
      <c r="C1682">
        <v>7270</v>
      </c>
      <c r="D1682">
        <v>1524358656</v>
      </c>
      <c r="E1682">
        <v>1524959643</v>
      </c>
      <c r="F1682" s="2">
        <v>4.1120661704E-2</v>
      </c>
      <c r="G1682" s="2">
        <v>4.1120661704E-2</v>
      </c>
      <c r="H1682">
        <v>7388361</v>
      </c>
      <c r="I1682" s="2">
        <v>3.70562371054E-2</v>
      </c>
      <c r="J1682" s="2">
        <v>0</v>
      </c>
      <c r="K1682">
        <v>3</v>
      </c>
      <c r="L1682" s="1" t="s">
        <v>11716</v>
      </c>
      <c r="M1682" s="1" t="s">
        <v>7069</v>
      </c>
      <c r="N1682">
        <v>0</v>
      </c>
      <c r="O1682">
        <v>1</v>
      </c>
      <c r="P1682">
        <v>0</v>
      </c>
      <c r="Q1682">
        <v>0</v>
      </c>
      <c r="R1682" s="19">
        <f>BWscncns[[#This Row],[C fx]]*4+BWscncns[[#This Row],[C fg]]*2+BWscncns[[#This Row],[C fm]]</f>
        <v>2</v>
      </c>
      <c r="S1682">
        <v>6840</v>
      </c>
      <c r="T1682">
        <v>7170374</v>
      </c>
      <c r="U1682" s="13">
        <v>0.95392500000000002</v>
      </c>
      <c r="V1682" s="13">
        <v>1.0483</v>
      </c>
      <c r="W1682">
        <v>3529</v>
      </c>
      <c r="X1682">
        <v>70</v>
      </c>
      <c r="Z1682" s="10">
        <f>IF($N1682&lt;&gt;0,constants!$L$2,IF($O1682&lt;&gt;0,constants!$M$2,IF($P1682&lt;&gt;0,constants!$N$2,0)))</f>
        <v>9721.3799999999992</v>
      </c>
      <c r="AA1682" s="10">
        <f>IF($N1682&lt;&gt;0,constants!$L$2,IF($O1682&lt;&gt;0,constants!$M$2,IF($P1682&lt;&gt;0,constants!$P$2,0)))</f>
        <v>9721.3799999999992</v>
      </c>
      <c r="AB1682" s="11">
        <f>constants!$O$2</f>
        <v>4861.32</v>
      </c>
      <c r="AC1682" s="11">
        <f>VLOOKUP(BWscncns[[#This Row],[scanner]],[0]!ScnrAvgBW,2,FALSE)/1000</f>
        <v>6440.9193022088357</v>
      </c>
      <c r="AD1682" s="8">
        <f>(1+$F1682)*Z1682</f>
        <v>10121.129578276032</v>
      </c>
      <c r="AE1682" s="8">
        <f>(1+$F1682)*AA1682</f>
        <v>10121.129578276032</v>
      </c>
      <c r="AF1682" s="8">
        <f>(1+$F1682)*AB1682</f>
        <v>5061.2206951548897</v>
      </c>
      <c r="AG1682" s="8">
        <f>(1+$F1682)*AC1682</f>
        <v>6705.7741658977293</v>
      </c>
      <c r="AH1682" s="8">
        <f>(1+$F1682)*$T1682/1000</f>
        <v>7465.2245235451583</v>
      </c>
      <c r="AI1682" s="8">
        <f>(1+BWscncns[[#This Row],[pid_error]]*K_p)*BWscncns[[#This Row],[dbw]]/1000</f>
        <v>7317.7992617725786</v>
      </c>
      <c r="AJ1682" s="13">
        <f>BWscncns[[#This Row],[Torflow prgrssv alt vote]]/VLOOKUP(BWscncns[[#This Row],[class]],AltBWtotl,2,FALSE)*100</f>
        <v>2.5563253845522382E-2</v>
      </c>
      <c r="AK1682">
        <f>IF(D1682=E1682,1,0)</f>
        <v>0</v>
      </c>
    </row>
    <row r="1683" spans="1:37">
      <c r="A1683" s="1" t="s">
        <v>9103</v>
      </c>
      <c r="B1683" s="1" t="s">
        <v>9104</v>
      </c>
      <c r="C1683">
        <v>8300</v>
      </c>
      <c r="D1683">
        <v>1524963313</v>
      </c>
      <c r="E1683">
        <v>1524963313</v>
      </c>
      <c r="F1683" s="2">
        <v>0.31165749472100002</v>
      </c>
      <c r="G1683" s="2">
        <v>0.31165749472100002</v>
      </c>
      <c r="H1683">
        <v>8295883</v>
      </c>
      <c r="I1683" s="2">
        <v>0.16870187821499999</v>
      </c>
      <c r="J1683" s="2">
        <v>0</v>
      </c>
      <c r="K1683">
        <v>5</v>
      </c>
      <c r="L1683" s="1" t="s">
        <v>11706</v>
      </c>
      <c r="M1683" s="1" t="s">
        <v>9104</v>
      </c>
      <c r="N1683">
        <v>0</v>
      </c>
      <c r="O1683">
        <v>0</v>
      </c>
      <c r="P1683">
        <v>1</v>
      </c>
      <c r="Q1683">
        <v>0</v>
      </c>
      <c r="R1683" s="19">
        <f>BWscncns[[#This Row],[C fx]]*4+BWscncns[[#This Row],[C fg]]*2+BWscncns[[#This Row],[C fm]]</f>
        <v>1</v>
      </c>
      <c r="S1683">
        <v>5400</v>
      </c>
      <c r="T1683">
        <v>6324733</v>
      </c>
      <c r="U1683" s="13">
        <v>0.85379099999999997</v>
      </c>
      <c r="V1683" s="13">
        <v>1.1712469999999999</v>
      </c>
      <c r="W1683">
        <v>3851</v>
      </c>
      <c r="X1683">
        <v>77</v>
      </c>
      <c r="Z1683" s="10">
        <f>IF($N1683&lt;&gt;0,constants!$L$2,IF($O1683&lt;&gt;0,constants!$M$2,IF($P1683&lt;&gt;0,constants!$N$2,0)))</f>
        <v>1117.99</v>
      </c>
      <c r="AA1683" s="10">
        <f>IF($N1683&lt;&gt;0,constants!$L$2,IF($O1683&lt;&gt;0,constants!$M$2,IF($P1683&lt;&gt;0,constants!$P$2,0)))</f>
        <v>4051.45</v>
      </c>
      <c r="AB1683" s="11">
        <f>constants!$O$2</f>
        <v>4861.32</v>
      </c>
      <c r="AC1683" s="11">
        <f>VLOOKUP(BWscncns[[#This Row],[scanner]],[0]!ScnrAvgBW,2,FALSE)/1000</f>
        <v>3794.4265750962772</v>
      </c>
      <c r="AD1683" s="8">
        <f>(1+$F1683)*Z1683</f>
        <v>1466.4199625231308</v>
      </c>
      <c r="AE1683" s="8">
        <f>(1+$F1683)*AA1683</f>
        <v>5314.1147569873956</v>
      </c>
      <c r="AF1683" s="8">
        <f>(1+$F1683)*AB1683</f>
        <v>6376.3868122370914</v>
      </c>
      <c r="AG1683" s="8">
        <f>(1+$F1683)*AC1683</f>
        <v>4976.9880553935673</v>
      </c>
      <c r="AH1683" s="8">
        <f>(1+$F1683)*$T1683/1000</f>
        <v>8295.8834415592355</v>
      </c>
      <c r="AI1683" s="8">
        <f>(1+BWscncns[[#This Row],[pid_error]]*K_p)*BWscncns[[#This Row],[dbw]]/1000</f>
        <v>7310.3082207796169</v>
      </c>
      <c r="AJ1683" s="13">
        <f>BWscncns[[#This Row],[Torflow prgrssv alt vote]]/VLOOKUP(BWscncns[[#This Row],[class]],AltBWtotl,2,FALSE)*100</f>
        <v>0.14417879355315025</v>
      </c>
      <c r="AK1683">
        <f>IF(D1683=E1683,1,0)</f>
        <v>1</v>
      </c>
    </row>
    <row r="1684" spans="1:37">
      <c r="A1684" s="1" t="s">
        <v>7803</v>
      </c>
      <c r="B1684" s="1" t="s">
        <v>7804</v>
      </c>
      <c r="C1684">
        <v>3350</v>
      </c>
      <c r="D1684">
        <v>1524624588</v>
      </c>
      <c r="E1684">
        <v>1525000490</v>
      </c>
      <c r="F1684" s="2">
        <v>-5.9783223460100003E-2</v>
      </c>
      <c r="G1684" s="2">
        <v>-5.9783223460100003E-2</v>
      </c>
      <c r="H1684">
        <v>8367538</v>
      </c>
      <c r="I1684" s="2">
        <v>-0.64893770575200005</v>
      </c>
      <c r="J1684" s="2">
        <v>0</v>
      </c>
      <c r="K1684">
        <v>5</v>
      </c>
      <c r="L1684" s="1" t="s">
        <v>11739</v>
      </c>
      <c r="M1684" s="1" t="s">
        <v>7804</v>
      </c>
      <c r="N1684">
        <v>0</v>
      </c>
      <c r="O1684">
        <v>1</v>
      </c>
      <c r="P1684">
        <v>0</v>
      </c>
      <c r="Q1684">
        <v>0</v>
      </c>
      <c r="R1684" s="19">
        <f>BWscncns[[#This Row],[C fx]]*4+BWscncns[[#This Row],[C fg]]*2+BWscncns[[#This Row],[C fm]]</f>
        <v>2</v>
      </c>
      <c r="S1684">
        <v>6180</v>
      </c>
      <c r="T1684">
        <v>7526331</v>
      </c>
      <c r="U1684" s="13">
        <v>0.82111699999999999</v>
      </c>
      <c r="V1684" s="13">
        <v>1.2178530000000001</v>
      </c>
      <c r="W1684">
        <v>3954</v>
      </c>
      <c r="X1684">
        <v>79</v>
      </c>
      <c r="Z1684" s="10">
        <f>IF($N1684&lt;&gt;0,constants!$L$2,IF($O1684&lt;&gt;0,constants!$M$2,IF($P1684&lt;&gt;0,constants!$N$2,0)))</f>
        <v>9721.3799999999992</v>
      </c>
      <c r="AA1684" s="10">
        <f>IF($N1684&lt;&gt;0,constants!$L$2,IF($O1684&lt;&gt;0,constants!$M$2,IF($P1684&lt;&gt;0,constants!$P$2,0)))</f>
        <v>9721.3799999999992</v>
      </c>
      <c r="AB1684" s="11">
        <f>constants!$O$2</f>
        <v>4861.32</v>
      </c>
      <c r="AC1684" s="11">
        <f>VLOOKUP(BWscncns[[#This Row],[scanner]],[0]!ScnrAvgBW,2,FALSE)/1000</f>
        <v>3794.4265750962772</v>
      </c>
      <c r="AD1684" s="8">
        <f>(1+$F1684)*Z1684</f>
        <v>9140.2045671194519</v>
      </c>
      <c r="AE1684" s="8">
        <f>(1+$F1684)*AA1684</f>
        <v>9140.2045671194519</v>
      </c>
      <c r="AF1684" s="8">
        <f>(1+$F1684)*AB1684</f>
        <v>4570.6946201289466</v>
      </c>
      <c r="AG1684" s="8">
        <f>(1+$F1684)*AC1684</f>
        <v>3567.5835232543545</v>
      </c>
      <c r="AH1684" s="8">
        <f>(1+$F1684)*$T1684/1000</f>
        <v>7076.3826719923227</v>
      </c>
      <c r="AI1684" s="8">
        <f>(1+BWscncns[[#This Row],[pid_error]]*K_p)*BWscncns[[#This Row],[dbw]]/1000</f>
        <v>7301.356835996161</v>
      </c>
      <c r="AJ1684" s="13">
        <f>BWscncns[[#This Row],[Torflow prgrssv alt vote]]/VLOOKUP(BWscncns[[#This Row],[class]],AltBWtotl,2,FALSE)*100</f>
        <v>2.5505815551723529E-2</v>
      </c>
      <c r="AK1684">
        <f>IF(D1684=E1684,1,0)</f>
        <v>0</v>
      </c>
    </row>
    <row r="1685" spans="1:37">
      <c r="A1685" s="1" t="s">
        <v>3131</v>
      </c>
      <c r="B1685" s="1" t="s">
        <v>3132</v>
      </c>
      <c r="C1685">
        <v>10400</v>
      </c>
      <c r="D1685">
        <v>1524991754</v>
      </c>
      <c r="E1685">
        <v>1524991754</v>
      </c>
      <c r="F1685" s="2">
        <v>1.48035747359</v>
      </c>
      <c r="G1685" s="2">
        <v>1.48035747359</v>
      </c>
      <c r="H1685">
        <v>10403373</v>
      </c>
      <c r="I1685" s="2">
        <v>0.26581614842599999</v>
      </c>
      <c r="J1685" s="2">
        <v>0</v>
      </c>
      <c r="K1685">
        <v>4</v>
      </c>
      <c r="L1685" s="1" t="s">
        <v>11607</v>
      </c>
      <c r="M1685" s="1" t="s">
        <v>3132</v>
      </c>
      <c r="N1685">
        <v>0</v>
      </c>
      <c r="O1685">
        <v>1</v>
      </c>
      <c r="P1685">
        <v>0</v>
      </c>
      <c r="Q1685">
        <v>0</v>
      </c>
      <c r="R1685" s="19">
        <f>BWscncns[[#This Row],[C fx]]*4+BWscncns[[#This Row],[C fg]]*2+BWscncns[[#This Row],[C fm]]</f>
        <v>2</v>
      </c>
      <c r="S1685">
        <v>5450</v>
      </c>
      <c r="T1685">
        <v>4194304</v>
      </c>
      <c r="U1685" s="13">
        <v>1.2993809999999999</v>
      </c>
      <c r="V1685" s="13">
        <v>0.76959699999999998</v>
      </c>
      <c r="W1685">
        <v>1979</v>
      </c>
      <c r="X1685">
        <v>39</v>
      </c>
      <c r="Z1685" s="10">
        <f>IF($N1685&lt;&gt;0,constants!$L$2,IF($O1685&lt;&gt;0,constants!$M$2,IF($P1685&lt;&gt;0,constants!$N$2,0)))</f>
        <v>9721.3799999999992</v>
      </c>
      <c r="AA1685" s="10">
        <f>IF($N1685&lt;&gt;0,constants!$L$2,IF($O1685&lt;&gt;0,constants!$M$2,IF($P1685&lt;&gt;0,constants!$P$2,0)))</f>
        <v>9721.3799999999992</v>
      </c>
      <c r="AB1685" s="11">
        <f>constants!$O$2</f>
        <v>4861.32</v>
      </c>
      <c r="AC1685" s="11">
        <f>VLOOKUP(BWscncns[[#This Row],[scanner]],[0]!ScnrAvgBW,2,FALSE)/1000</f>
        <v>4819.491751072962</v>
      </c>
      <c r="AD1685" s="8">
        <f>(1+$F1685)*Z1685</f>
        <v>24112.497536608349</v>
      </c>
      <c r="AE1685" s="8">
        <f>(1+$F1685)*AA1685</f>
        <v>24112.497536608349</v>
      </c>
      <c r="AF1685" s="8">
        <f>(1+$F1685)*AB1685</f>
        <v>12057.811393512537</v>
      </c>
      <c r="AG1685" s="8">
        <f>(1+$F1685)*AC1685</f>
        <v>11954.062383679176</v>
      </c>
      <c r="AH1685" s="8">
        <f>(1+$F1685)*$T1685/1000</f>
        <v>10403.373272908431</v>
      </c>
      <c r="AI1685" s="8">
        <f>(1+BWscncns[[#This Row],[pid_error]]*K_p)*BWscncns[[#This Row],[dbw]]/1000</f>
        <v>7298.8386364542157</v>
      </c>
      <c r="AJ1685" s="13">
        <f>BWscncns[[#This Row],[Torflow prgrssv alt vote]]/VLOOKUP(BWscncns[[#This Row],[class]],AltBWtotl,2,FALSE)*100</f>
        <v>2.5497018730189946E-2</v>
      </c>
      <c r="AK1685">
        <f>IF(D1685=E1685,1,0)</f>
        <v>1</v>
      </c>
    </row>
    <row r="1686" spans="1:37">
      <c r="A1686" s="1" t="s">
        <v>2150</v>
      </c>
      <c r="B1686" s="1" t="s">
        <v>2151</v>
      </c>
      <c r="C1686">
        <v>11000</v>
      </c>
      <c r="D1686">
        <v>1524180193</v>
      </c>
      <c r="E1686">
        <v>1524992681</v>
      </c>
      <c r="F1686" s="2">
        <v>1.30686331789</v>
      </c>
      <c r="G1686" s="2">
        <v>1.30686331789</v>
      </c>
      <c r="H1686">
        <v>11147580</v>
      </c>
      <c r="I1686" s="2">
        <v>-0.28139783577999999</v>
      </c>
      <c r="J1686" s="2">
        <v>0</v>
      </c>
      <c r="K1686">
        <v>1</v>
      </c>
      <c r="L1686" s="1" t="s">
        <v>11565</v>
      </c>
      <c r="M1686" s="1" t="s">
        <v>2151</v>
      </c>
      <c r="N1686">
        <v>0</v>
      </c>
      <c r="O1686">
        <v>1</v>
      </c>
      <c r="P1686">
        <v>0</v>
      </c>
      <c r="Q1686">
        <v>0</v>
      </c>
      <c r="R1686" s="19">
        <f>BWscncns[[#This Row],[C fx]]*4+BWscncns[[#This Row],[C fg]]*2+BWscncns[[#This Row],[C fm]]</f>
        <v>2</v>
      </c>
      <c r="S1686">
        <v>9460</v>
      </c>
      <c r="T1686">
        <v>4413231</v>
      </c>
      <c r="U1686" s="13">
        <v>2.143554</v>
      </c>
      <c r="V1686" s="13">
        <v>0.46651500000000001</v>
      </c>
      <c r="W1686">
        <v>293</v>
      </c>
      <c r="X1686">
        <v>5</v>
      </c>
      <c r="Z1686" s="10">
        <f>IF($N1686&lt;&gt;0,constants!$L$2,IF($O1686&lt;&gt;0,constants!$M$2,IF($P1686&lt;&gt;0,constants!$N$2,0)))</f>
        <v>9721.3799999999992</v>
      </c>
      <c r="AA1686" s="10">
        <f>IF($N1686&lt;&gt;0,constants!$L$2,IF($O1686&lt;&gt;0,constants!$M$2,IF($P1686&lt;&gt;0,constants!$P$2,0)))</f>
        <v>9721.3799999999992</v>
      </c>
      <c r="AB1686" s="11">
        <f>constants!$O$2</f>
        <v>4861.32</v>
      </c>
      <c r="AC1686" s="11">
        <f>VLOOKUP(BWscncns[[#This Row],[scanner]],[0]!ScnrAvgBW,2,FALSE)/1000</f>
        <v>11818.828055288463</v>
      </c>
      <c r="AD1686" s="8">
        <f>(1+$F1686)*Z1686</f>
        <v>22425.894921269486</v>
      </c>
      <c r="AE1686" s="8">
        <f>(1+$F1686)*AA1686</f>
        <v>22425.894921269486</v>
      </c>
      <c r="AF1686" s="8">
        <f>(1+$F1686)*AB1686</f>
        <v>11214.400784525014</v>
      </c>
      <c r="AG1686" s="8">
        <f>(1+$F1686)*AC1686</f>
        <v>27264.42090119416</v>
      </c>
      <c r="AH1686" s="8">
        <f>(1+$F1686)*$T1686/1000</f>
        <v>10180.720707275002</v>
      </c>
      <c r="AI1686" s="8">
        <f>(1+BWscncns[[#This Row],[pid_error]]*K_p)*BWscncns[[#This Row],[dbw]]/1000</f>
        <v>7296.975853637502</v>
      </c>
      <c r="AJ1686" s="13">
        <f>BWscncns[[#This Row],[Torflow prgrssv alt vote]]/VLOOKUP(BWscncns[[#This Row],[class]],AltBWtotl,2,FALSE)*100</f>
        <v>2.5490511474620434E-2</v>
      </c>
      <c r="AK1686">
        <f>IF(D1686=E1686,1,0)</f>
        <v>0</v>
      </c>
    </row>
    <row r="1687" spans="1:37">
      <c r="A1687" s="1" t="s">
        <v>1039</v>
      </c>
      <c r="B1687" s="1" t="s">
        <v>1040</v>
      </c>
      <c r="C1687">
        <v>10700</v>
      </c>
      <c r="D1687">
        <v>1524918841</v>
      </c>
      <c r="E1687">
        <v>1524972789</v>
      </c>
      <c r="F1687" s="2">
        <v>-0.18974830520899999</v>
      </c>
      <c r="G1687" s="2">
        <v>-0.18974830520899999</v>
      </c>
      <c r="H1687">
        <v>7522869</v>
      </c>
      <c r="I1687" s="2">
        <v>-0.399606767453</v>
      </c>
      <c r="J1687" s="2">
        <v>0</v>
      </c>
      <c r="K1687">
        <v>5</v>
      </c>
      <c r="L1687" s="1" t="s">
        <v>11793</v>
      </c>
      <c r="M1687" s="1" t="s">
        <v>1040</v>
      </c>
      <c r="N1687">
        <v>0</v>
      </c>
      <c r="O1687">
        <v>1</v>
      </c>
      <c r="P1687">
        <v>0</v>
      </c>
      <c r="Q1687">
        <v>0</v>
      </c>
      <c r="R1687" s="19">
        <f>BWscncns[[#This Row],[C fx]]*4+BWscncns[[#This Row],[C fg]]*2+BWscncns[[#This Row],[C fm]]</f>
        <v>2</v>
      </c>
      <c r="S1687">
        <v>10600</v>
      </c>
      <c r="T1687">
        <v>8049664</v>
      </c>
      <c r="U1687" s="13">
        <v>1.3168249999999999</v>
      </c>
      <c r="V1687" s="13">
        <v>0.75940200000000002</v>
      </c>
      <c r="W1687">
        <v>1907</v>
      </c>
      <c r="X1687">
        <v>38</v>
      </c>
      <c r="Z1687" s="10">
        <f>IF($N1687&lt;&gt;0,constants!$L$2,IF($O1687&lt;&gt;0,constants!$M$2,IF($P1687&lt;&gt;0,constants!$N$2,0)))</f>
        <v>9721.3799999999992</v>
      </c>
      <c r="AA1687" s="10">
        <f>IF($N1687&lt;&gt;0,constants!$L$2,IF($O1687&lt;&gt;0,constants!$M$2,IF($P1687&lt;&gt;0,constants!$P$2,0)))</f>
        <v>9721.3799999999992</v>
      </c>
      <c r="AB1687" s="11">
        <f>constants!$O$2</f>
        <v>4861.32</v>
      </c>
      <c r="AC1687" s="11">
        <f>VLOOKUP(BWscncns[[#This Row],[scanner]],[0]!ScnrAvgBW,2,FALSE)/1000</f>
        <v>3794.4265750962772</v>
      </c>
      <c r="AD1687" s="8">
        <f>(1+$F1687)*Z1687</f>
        <v>7876.7646207073312</v>
      </c>
      <c r="AE1687" s="8">
        <f>(1+$F1687)*AA1687</f>
        <v>7876.7646207073312</v>
      </c>
      <c r="AF1687" s="8">
        <f>(1+$F1687)*AB1687</f>
        <v>3938.8927689213838</v>
      </c>
      <c r="AG1687" s="8">
        <f>(1+$F1687)*AC1687</f>
        <v>3074.4405632317685</v>
      </c>
      <c r="AH1687" s="8">
        <f>(1+$F1687)*$T1687/1000</f>
        <v>6522.2538984981002</v>
      </c>
      <c r="AI1687" s="8">
        <f>(1+BWscncns[[#This Row],[pid_error]]*K_p)*BWscncns[[#This Row],[dbw]]/1000</f>
        <v>7285.9589492490495</v>
      </c>
      <c r="AJ1687" s="13">
        <f>BWscncns[[#This Row],[Torflow prgrssv alt vote]]/VLOOKUP(BWscncns[[#This Row],[class]],AltBWtotl,2,FALSE)*100</f>
        <v>2.5452026144072343E-2</v>
      </c>
      <c r="AK1687">
        <f>IF(D1687=E1687,1,0)</f>
        <v>0</v>
      </c>
    </row>
    <row r="1688" spans="1:37">
      <c r="A1688" s="1" t="s">
        <v>5831</v>
      </c>
      <c r="B1688" s="1" t="s">
        <v>5832</v>
      </c>
      <c r="C1688">
        <v>9730</v>
      </c>
      <c r="D1688">
        <v>1523779712</v>
      </c>
      <c r="E1688">
        <v>1524910724</v>
      </c>
      <c r="F1688" s="2">
        <v>0.37052570628499998</v>
      </c>
      <c r="G1688" s="2">
        <v>0.37052570628499998</v>
      </c>
      <c r="H1688">
        <v>7017091</v>
      </c>
      <c r="I1688" s="2">
        <v>-7.69659124477E-2</v>
      </c>
      <c r="J1688" s="2">
        <v>0</v>
      </c>
      <c r="K1688">
        <v>2</v>
      </c>
      <c r="L1688" s="1" t="s">
        <v>11707</v>
      </c>
      <c r="M1688" s="1" t="s">
        <v>5832</v>
      </c>
      <c r="N1688">
        <v>0</v>
      </c>
      <c r="O1688">
        <v>1</v>
      </c>
      <c r="P1688">
        <v>0</v>
      </c>
      <c r="Q1688">
        <v>0</v>
      </c>
      <c r="R1688" s="19">
        <f>BWscncns[[#This Row],[C fx]]*4+BWscncns[[#This Row],[C fg]]*2+BWscncns[[#This Row],[C fm]]</f>
        <v>2</v>
      </c>
      <c r="S1688">
        <v>10600</v>
      </c>
      <c r="T1688">
        <v>6144000</v>
      </c>
      <c r="U1688" s="13">
        <v>1.72526</v>
      </c>
      <c r="V1688" s="13">
        <v>0.579623</v>
      </c>
      <c r="W1688">
        <v>803</v>
      </c>
      <c r="X1688">
        <v>16</v>
      </c>
      <c r="Z1688" s="10">
        <f>IF($N1688&lt;&gt;0,constants!$L$2,IF($O1688&lt;&gt;0,constants!$M$2,IF($P1688&lt;&gt;0,constants!$N$2,0)))</f>
        <v>9721.3799999999992</v>
      </c>
      <c r="AA1688" s="10">
        <f>IF($N1688&lt;&gt;0,constants!$L$2,IF($O1688&lt;&gt;0,constants!$M$2,IF($P1688&lt;&gt;0,constants!$P$2,0)))</f>
        <v>9721.3799999999992</v>
      </c>
      <c r="AB1688" s="11">
        <f>constants!$O$2</f>
        <v>4861.32</v>
      </c>
      <c r="AC1688" s="11">
        <f>VLOOKUP(BWscncns[[#This Row],[scanner]],[0]!ScnrAvgBW,2,FALSE)/1000</f>
        <v>8853.6095214723919</v>
      </c>
      <c r="AD1688" s="8">
        <f>(1+$F1688)*Z1688</f>
        <v>13323.401190564873</v>
      </c>
      <c r="AE1688" s="8">
        <f>(1+$F1688)*AA1688</f>
        <v>13323.401190564873</v>
      </c>
      <c r="AF1688" s="8">
        <f>(1+$F1688)*AB1688</f>
        <v>6662.5640264773956</v>
      </c>
      <c r="AG1688" s="8">
        <f>(1+$F1688)*AC1688</f>
        <v>12134.099442587551</v>
      </c>
      <c r="AH1688" s="8">
        <f>(1+$F1688)*$T1688/1000</f>
        <v>8420.5099394150402</v>
      </c>
      <c r="AI1688" s="8">
        <f>(1+BWscncns[[#This Row],[pid_error]]*K_p)*BWscncns[[#This Row],[dbw]]/1000</f>
        <v>7282.2549697075201</v>
      </c>
      <c r="AJ1688" s="13">
        <f>BWscncns[[#This Row],[Torflow prgrssv alt vote]]/VLOOKUP(BWscncns[[#This Row],[class]],AltBWtotl,2,FALSE)*100</f>
        <v>2.5439087039585924E-2</v>
      </c>
      <c r="AK1688">
        <f>IF(D1688=E1688,1,0)</f>
        <v>0</v>
      </c>
    </row>
    <row r="1689" spans="1:37">
      <c r="A1689" s="1" t="s">
        <v>3248</v>
      </c>
      <c r="B1689" s="1" t="s">
        <v>3249</v>
      </c>
      <c r="C1689">
        <v>6680</v>
      </c>
      <c r="D1689">
        <v>1524979588</v>
      </c>
      <c r="E1689">
        <v>1524979588</v>
      </c>
      <c r="F1689" s="2">
        <v>-0.153235245203</v>
      </c>
      <c r="G1689" s="2">
        <v>-0.153235245203</v>
      </c>
      <c r="H1689">
        <v>6675703</v>
      </c>
      <c r="I1689" s="2">
        <v>0.45163464033900003</v>
      </c>
      <c r="J1689" s="2">
        <v>0</v>
      </c>
      <c r="K1689">
        <v>4</v>
      </c>
      <c r="L1689" s="1" t="s">
        <v>11810</v>
      </c>
      <c r="M1689" s="1" t="s">
        <v>3249</v>
      </c>
      <c r="N1689">
        <v>1</v>
      </c>
      <c r="O1689">
        <v>0</v>
      </c>
      <c r="P1689">
        <v>0</v>
      </c>
      <c r="Q1689">
        <v>1</v>
      </c>
      <c r="R1689" s="19">
        <f>BWscncns[[#This Row],[C fx]]*4+BWscncns[[#This Row],[C fg]]*2+BWscncns[[#This Row],[C fm]]</f>
        <v>4</v>
      </c>
      <c r="S1689">
        <v>20</v>
      </c>
      <c r="T1689">
        <v>7883776</v>
      </c>
      <c r="U1689" s="13">
        <v>1</v>
      </c>
      <c r="V1689" s="13">
        <v>1</v>
      </c>
      <c r="W1689">
        <v>3238</v>
      </c>
      <c r="X1689">
        <v>64</v>
      </c>
      <c r="Z1689" s="10">
        <f>IF($N1689&lt;&gt;0,constants!$L$2,IF($O1689&lt;&gt;0,constants!$M$2,IF($P1689&lt;&gt;0,constants!$N$2,0)))</f>
        <v>10125.48</v>
      </c>
      <c r="AA1689" s="10">
        <f>IF($N1689&lt;&gt;0,constants!$L$2,IF($O1689&lt;&gt;0,constants!$M$2,IF($P1689&lt;&gt;0,constants!$P$2,0)))</f>
        <v>10125.48</v>
      </c>
      <c r="AB1689" s="11">
        <f>constants!$O$2</f>
        <v>4861.32</v>
      </c>
      <c r="AC1689" s="11">
        <f>VLOOKUP(BWscncns[[#This Row],[scanner]],[0]!ScnrAvgBW,2,FALSE)/1000</f>
        <v>4819.491751072962</v>
      </c>
      <c r="AD1689" s="8">
        <f>(1+$F1689)*Z1689</f>
        <v>8573.8995894019263</v>
      </c>
      <c r="AE1689" s="8">
        <f>(1+$F1689)*AA1689</f>
        <v>8573.8995894019263</v>
      </c>
      <c r="AF1689" s="8">
        <f>(1+$F1689)*AB1689</f>
        <v>4116.3944377897515</v>
      </c>
      <c r="AG1689" s="8">
        <f>(1+$F1689)*AC1689</f>
        <v>4080.9757508434604</v>
      </c>
      <c r="AH1689" s="8">
        <f>(1+$F1689)*$T1689/1000</f>
        <v>6675.7036515144737</v>
      </c>
      <c r="AI1689" s="8">
        <f>(1+BWscncns[[#This Row],[pid_error]]*K_p)*BWscncns[[#This Row],[dbw]]/1000</f>
        <v>7279.7398257572368</v>
      </c>
      <c r="AJ1689" s="13">
        <f>BWscncns[[#This Row],[Torflow prgrssv alt vote]]/VLOOKUP(BWscncns[[#This Row],[class]],AltBWtotl,2,FALSE)*100</f>
        <v>6.2392787821493649E-2</v>
      </c>
      <c r="AK1689">
        <f>IF(D1689=E1689,1,0)</f>
        <v>1</v>
      </c>
    </row>
    <row r="1690" spans="1:37">
      <c r="A1690" s="1" t="s">
        <v>9445</v>
      </c>
      <c r="B1690" s="1" t="s">
        <v>9446</v>
      </c>
      <c r="C1690">
        <v>9630</v>
      </c>
      <c r="D1690">
        <v>1524752683</v>
      </c>
      <c r="E1690">
        <v>1524997864</v>
      </c>
      <c r="F1690" s="2">
        <v>0.65415880020799999</v>
      </c>
      <c r="G1690" s="2">
        <v>0.65415880020799999</v>
      </c>
      <c r="H1690">
        <v>9725309</v>
      </c>
      <c r="I1690" s="2">
        <v>0.53742390725900002</v>
      </c>
      <c r="J1690" s="2">
        <v>0</v>
      </c>
      <c r="K1690">
        <v>4</v>
      </c>
      <c r="L1690" s="1" t="s">
        <v>11575</v>
      </c>
      <c r="M1690" s="1" t="s">
        <v>9446</v>
      </c>
      <c r="N1690">
        <v>0</v>
      </c>
      <c r="O1690">
        <v>1</v>
      </c>
      <c r="P1690">
        <v>0</v>
      </c>
      <c r="Q1690">
        <v>0</v>
      </c>
      <c r="R1690" s="19">
        <f>BWscncns[[#This Row],[C fx]]*4+BWscncns[[#This Row],[C fg]]*2+BWscncns[[#This Row],[C fm]]</f>
        <v>2</v>
      </c>
      <c r="S1690">
        <v>6940</v>
      </c>
      <c r="T1690">
        <v>5484582</v>
      </c>
      <c r="U1690" s="13">
        <v>1.2653650000000001</v>
      </c>
      <c r="V1690" s="13">
        <v>0.79028600000000004</v>
      </c>
      <c r="W1690">
        <v>2101</v>
      </c>
      <c r="X1690">
        <v>42</v>
      </c>
      <c r="Z1690" s="10">
        <f>IF($N1690&lt;&gt;0,constants!$L$2,IF($O1690&lt;&gt;0,constants!$M$2,IF($P1690&lt;&gt;0,constants!$N$2,0)))</f>
        <v>9721.3799999999992</v>
      </c>
      <c r="AA1690" s="10">
        <f>IF($N1690&lt;&gt;0,constants!$L$2,IF($O1690&lt;&gt;0,constants!$M$2,IF($P1690&lt;&gt;0,constants!$P$2,0)))</f>
        <v>9721.3799999999992</v>
      </c>
      <c r="AB1690" s="11">
        <f>constants!$O$2</f>
        <v>4861.32</v>
      </c>
      <c r="AC1690" s="11">
        <f>VLOOKUP(BWscncns[[#This Row],[scanner]],[0]!ScnrAvgBW,2,FALSE)/1000</f>
        <v>4819.491751072962</v>
      </c>
      <c r="AD1690" s="8">
        <f>(1+$F1690)*Z1690</f>
        <v>16080.706277166048</v>
      </c>
      <c r="AE1690" s="8">
        <f>(1+$F1690)*AA1690</f>
        <v>16080.706277166048</v>
      </c>
      <c r="AF1690" s="8">
        <f>(1+$F1690)*AB1690</f>
        <v>8041.3952586271544</v>
      </c>
      <c r="AG1690" s="8">
        <f>(1+$F1690)*AC1690</f>
        <v>7972.2046925672039</v>
      </c>
      <c r="AH1690" s="8">
        <f>(1+$F1690)*$T1690/1000</f>
        <v>9072.3695807623935</v>
      </c>
      <c r="AI1690" s="8">
        <f>(1+BWscncns[[#This Row],[pid_error]]*K_p)*BWscncns[[#This Row],[dbw]]/1000</f>
        <v>7278.4757903811969</v>
      </c>
      <c r="AJ1690" s="13">
        <f>BWscncns[[#This Row],[Torflow prgrssv alt vote]]/VLOOKUP(BWscncns[[#This Row],[class]],AltBWtotl,2,FALSE)*100</f>
        <v>2.5425885239838391E-2</v>
      </c>
      <c r="AK1690">
        <f>IF(D1690=E1690,1,0)</f>
        <v>0</v>
      </c>
    </row>
    <row r="1691" spans="1:37">
      <c r="A1691" s="1" t="s">
        <v>7854</v>
      </c>
      <c r="B1691" s="1" t="s">
        <v>7855</v>
      </c>
      <c r="C1691">
        <v>9080</v>
      </c>
      <c r="D1691">
        <v>1524978849</v>
      </c>
      <c r="E1691">
        <v>1524978849</v>
      </c>
      <c r="F1691" s="2">
        <v>0.65779972955900001</v>
      </c>
      <c r="G1691" s="2">
        <v>0.65779972955900001</v>
      </c>
      <c r="H1691">
        <v>9076997</v>
      </c>
      <c r="I1691" s="2">
        <v>3.9994962136599997E-2</v>
      </c>
      <c r="J1691" s="2">
        <v>0</v>
      </c>
      <c r="K1691">
        <v>3</v>
      </c>
      <c r="L1691" s="1" t="s">
        <v>11702</v>
      </c>
      <c r="M1691" s="1" t="s">
        <v>7855</v>
      </c>
      <c r="N1691">
        <v>1</v>
      </c>
      <c r="O1691">
        <v>0</v>
      </c>
      <c r="P1691">
        <v>0</v>
      </c>
      <c r="Q1691">
        <v>0</v>
      </c>
      <c r="R1691" s="19">
        <f>BWscncns[[#This Row],[C fx]]*4+BWscncns[[#This Row],[C fg]]*2+BWscncns[[#This Row],[C fm]]</f>
        <v>4</v>
      </c>
      <c r="S1691">
        <v>7010</v>
      </c>
      <c r="T1691">
        <v>5475328</v>
      </c>
      <c r="U1691" s="13">
        <v>1.280289</v>
      </c>
      <c r="V1691" s="13">
        <v>0.78107400000000005</v>
      </c>
      <c r="W1691">
        <v>2050</v>
      </c>
      <c r="X1691">
        <v>41</v>
      </c>
      <c r="Z1691" s="10">
        <f>IF($N1691&lt;&gt;0,constants!$L$2,IF($O1691&lt;&gt;0,constants!$M$2,IF($P1691&lt;&gt;0,constants!$N$2,0)))</f>
        <v>10125.48</v>
      </c>
      <c r="AA1691" s="10">
        <f>IF($N1691&lt;&gt;0,constants!$L$2,IF($O1691&lt;&gt;0,constants!$M$2,IF($P1691&lt;&gt;0,constants!$P$2,0)))</f>
        <v>10125.48</v>
      </c>
      <c r="AB1691" s="11">
        <f>constants!$O$2</f>
        <v>4861.32</v>
      </c>
      <c r="AC1691" s="11">
        <f>VLOOKUP(BWscncns[[#This Row],[scanner]],[0]!ScnrAvgBW,2,FALSE)/1000</f>
        <v>6440.9193022088357</v>
      </c>
      <c r="AD1691" s="8">
        <f>(1+$F1691)*Z1691</f>
        <v>16786.018005655063</v>
      </c>
      <c r="AE1691" s="8">
        <f>(1+$F1691)*AA1691</f>
        <v>16786.018005655063</v>
      </c>
      <c r="AF1691" s="8">
        <f>(1+$F1691)*AB1691</f>
        <v>8059.0949812997578</v>
      </c>
      <c r="AG1691" s="8">
        <f>(1+$F1691)*AC1691</f>
        <v>10677.754277313152</v>
      </c>
      <c r="AH1691" s="8">
        <f>(1+$F1691)*$T1691/1000</f>
        <v>9076.9972776468203</v>
      </c>
      <c r="AI1691" s="8">
        <f>(1+BWscncns[[#This Row],[pid_error]]*K_p)*BWscncns[[#This Row],[dbw]]/1000</f>
        <v>7276.1626388234108</v>
      </c>
      <c r="AJ1691" s="13">
        <f>BWscncns[[#This Row],[Torflow prgrssv alt vote]]/VLOOKUP(BWscncns[[#This Row],[class]],AltBWtotl,2,FALSE)*100</f>
        <v>6.2362128667361474E-2</v>
      </c>
      <c r="AK1691">
        <f>IF(D1691=E1691,1,0)</f>
        <v>1</v>
      </c>
    </row>
    <row r="1692" spans="1:37">
      <c r="A1692" s="1" t="s">
        <v>8668</v>
      </c>
      <c r="B1692" s="1" t="s">
        <v>8669</v>
      </c>
      <c r="C1692">
        <v>12900</v>
      </c>
      <c r="D1692">
        <v>1524329416</v>
      </c>
      <c r="E1692">
        <v>1524956364</v>
      </c>
      <c r="F1692" s="2">
        <v>0.35638279764000003</v>
      </c>
      <c r="G1692" s="2">
        <v>0.35638279764000003</v>
      </c>
      <c r="H1692">
        <v>10503133</v>
      </c>
      <c r="I1692" s="2">
        <v>-0.39885569193699999</v>
      </c>
      <c r="J1692" s="2">
        <v>0</v>
      </c>
      <c r="K1692">
        <v>3</v>
      </c>
      <c r="L1692" s="1" t="s">
        <v>11767</v>
      </c>
      <c r="M1692" s="1" t="s">
        <v>8669</v>
      </c>
      <c r="N1692">
        <v>0</v>
      </c>
      <c r="O1692">
        <v>1</v>
      </c>
      <c r="P1692">
        <v>0</v>
      </c>
      <c r="Q1692">
        <v>0</v>
      </c>
      <c r="R1692" s="19">
        <f>BWscncns[[#This Row],[C fx]]*4+BWscncns[[#This Row],[C fg]]*2+BWscncns[[#This Row],[C fm]]</f>
        <v>2</v>
      </c>
      <c r="S1692">
        <v>9730</v>
      </c>
      <c r="T1692">
        <v>6173696</v>
      </c>
      <c r="U1692" s="13">
        <v>1.576041</v>
      </c>
      <c r="V1692" s="13">
        <v>0.63450099999999998</v>
      </c>
      <c r="W1692">
        <v>1131</v>
      </c>
      <c r="X1692">
        <v>22</v>
      </c>
      <c r="Z1692" s="10">
        <f>IF($N1692&lt;&gt;0,constants!$L$2,IF($O1692&lt;&gt;0,constants!$M$2,IF($P1692&lt;&gt;0,constants!$N$2,0)))</f>
        <v>9721.3799999999992</v>
      </c>
      <c r="AA1692" s="10">
        <f>IF($N1692&lt;&gt;0,constants!$L$2,IF($O1692&lt;&gt;0,constants!$M$2,IF($P1692&lt;&gt;0,constants!$P$2,0)))</f>
        <v>9721.3799999999992</v>
      </c>
      <c r="AB1692" s="11">
        <f>constants!$O$2</f>
        <v>4861.32</v>
      </c>
      <c r="AC1692" s="11">
        <f>VLOOKUP(BWscncns[[#This Row],[scanner]],[0]!ScnrAvgBW,2,FALSE)/1000</f>
        <v>6440.9193022088357</v>
      </c>
      <c r="AD1692" s="8">
        <f>(1+$F1692)*Z1692</f>
        <v>13185.912601321543</v>
      </c>
      <c r="AE1692" s="8">
        <f>(1+$F1692)*AA1692</f>
        <v>13185.912601321543</v>
      </c>
      <c r="AF1692" s="8">
        <f>(1+$F1692)*AB1692</f>
        <v>6593.8108218232846</v>
      </c>
      <c r="AG1692" s="8">
        <f>(1+$F1692)*AC1692</f>
        <v>8736.3521425034978</v>
      </c>
      <c r="AH1692" s="8">
        <f>(1+$F1692)*$T1692/1000</f>
        <v>8373.8950522588784</v>
      </c>
      <c r="AI1692" s="8">
        <f>(1+BWscncns[[#This Row],[pid_error]]*K_p)*BWscncns[[#This Row],[dbw]]/1000</f>
        <v>7273.7955261294392</v>
      </c>
      <c r="AJ1692" s="13">
        <f>BWscncns[[#This Row],[Torflow prgrssv alt vote]]/VLOOKUP(BWscncns[[#This Row],[class]],AltBWtotl,2,FALSE)*100</f>
        <v>2.5409535681883613E-2</v>
      </c>
      <c r="AK1692">
        <f>IF(D1692=E1692,1,0)</f>
        <v>0</v>
      </c>
    </row>
    <row r="1693" spans="1:37">
      <c r="A1693" s="1" t="s">
        <v>8029</v>
      </c>
      <c r="B1693" s="1" t="s">
        <v>49</v>
      </c>
      <c r="C1693">
        <v>9470</v>
      </c>
      <c r="D1693">
        <v>1524197390</v>
      </c>
      <c r="E1693">
        <v>1525009194</v>
      </c>
      <c r="F1693" s="2">
        <v>0.77262239030400004</v>
      </c>
      <c r="G1693" s="2">
        <v>0.77262239030400004</v>
      </c>
      <c r="H1693">
        <v>9293646</v>
      </c>
      <c r="I1693" s="2">
        <v>-0.73270022228599996</v>
      </c>
      <c r="J1693" s="2">
        <v>0</v>
      </c>
      <c r="K1693">
        <v>2</v>
      </c>
      <c r="L1693" s="1" t="s">
        <v>11570</v>
      </c>
      <c r="M1693" s="1" t="s">
        <v>49</v>
      </c>
      <c r="N1693">
        <v>0</v>
      </c>
      <c r="O1693">
        <v>1</v>
      </c>
      <c r="P1693">
        <v>0</v>
      </c>
      <c r="Q1693">
        <v>0</v>
      </c>
      <c r="R1693" s="19">
        <f>BWscncns[[#This Row],[C fx]]*4+BWscncns[[#This Row],[C fg]]*2+BWscncns[[#This Row],[C fm]]</f>
        <v>2</v>
      </c>
      <c r="S1693">
        <v>7870</v>
      </c>
      <c r="T1693">
        <v>5242880</v>
      </c>
      <c r="U1693" s="13">
        <v>1.5010829999999999</v>
      </c>
      <c r="V1693" s="13">
        <v>0.66618599999999994</v>
      </c>
      <c r="W1693">
        <v>1374</v>
      </c>
      <c r="X1693">
        <v>27</v>
      </c>
      <c r="Z1693" s="10">
        <f>IF($N1693&lt;&gt;0,constants!$L$2,IF($O1693&lt;&gt;0,constants!$M$2,IF($P1693&lt;&gt;0,constants!$N$2,0)))</f>
        <v>9721.3799999999992</v>
      </c>
      <c r="AA1693" s="10">
        <f>IF($N1693&lt;&gt;0,constants!$L$2,IF($O1693&lt;&gt;0,constants!$M$2,IF($P1693&lt;&gt;0,constants!$P$2,0)))</f>
        <v>9721.3799999999992</v>
      </c>
      <c r="AB1693" s="11">
        <f>constants!$O$2</f>
        <v>4861.32</v>
      </c>
      <c r="AC1693" s="11">
        <f>VLOOKUP(BWscncns[[#This Row],[scanner]],[0]!ScnrAvgBW,2,FALSE)/1000</f>
        <v>8853.6095214723919</v>
      </c>
      <c r="AD1693" s="8">
        <f>(1+$F1693)*Z1693</f>
        <v>17232.335852653498</v>
      </c>
      <c r="AE1693" s="8">
        <f>(1+$F1693)*AA1693</f>
        <v>17232.335852653498</v>
      </c>
      <c r="AF1693" s="8">
        <f>(1+$F1693)*AB1693</f>
        <v>8617.2846784326412</v>
      </c>
      <c r="AG1693" s="8">
        <f>(1+$F1693)*AC1693</f>
        <v>15694.106472770643</v>
      </c>
      <c r="AH1693" s="8">
        <f>(1+$F1693)*$T1693/1000</f>
        <v>9293.6464776770354</v>
      </c>
      <c r="AI1693" s="8">
        <f>(1+BWscncns[[#This Row],[pid_error]]*K_p)*BWscncns[[#This Row],[dbw]]/1000</f>
        <v>7268.2632388385182</v>
      </c>
      <c r="AJ1693" s="13">
        <f>BWscncns[[#This Row],[Torflow prgrssv alt vote]]/VLOOKUP(BWscncns[[#This Row],[class]],AltBWtotl,2,FALSE)*100</f>
        <v>2.5390209753512916E-2</v>
      </c>
      <c r="AK1693">
        <f>IF(D1693=E1693,1,0)</f>
        <v>0</v>
      </c>
    </row>
    <row r="1694" spans="1:37">
      <c r="A1694" s="1" t="s">
        <v>8167</v>
      </c>
      <c r="B1694" s="1" t="s">
        <v>8168</v>
      </c>
      <c r="C1694">
        <v>7370</v>
      </c>
      <c r="D1694">
        <v>1524995596</v>
      </c>
      <c r="E1694">
        <v>1524995596</v>
      </c>
      <c r="F1694" s="2">
        <v>2.8269704153100001E-2</v>
      </c>
      <c r="G1694" s="2">
        <v>2.8269704153100001E-2</v>
      </c>
      <c r="H1694">
        <v>7367593</v>
      </c>
      <c r="I1694" s="2">
        <v>-0.178387343236</v>
      </c>
      <c r="J1694" s="2">
        <v>0</v>
      </c>
      <c r="K1694">
        <v>5</v>
      </c>
      <c r="L1694" s="1" t="s">
        <v>11701</v>
      </c>
      <c r="M1694" s="1" t="s">
        <v>8168</v>
      </c>
      <c r="N1694">
        <v>1</v>
      </c>
      <c r="O1694">
        <v>0</v>
      </c>
      <c r="P1694">
        <v>0</v>
      </c>
      <c r="Q1694">
        <v>0</v>
      </c>
      <c r="R1694" s="19">
        <f>BWscncns[[#This Row],[C fx]]*4+BWscncns[[#This Row],[C fg]]*2+BWscncns[[#This Row],[C fm]]</f>
        <v>4</v>
      </c>
      <c r="S1694">
        <v>6490</v>
      </c>
      <c r="T1694">
        <v>7165040</v>
      </c>
      <c r="U1694" s="13">
        <v>0.90578700000000001</v>
      </c>
      <c r="V1694" s="13">
        <v>1.104012</v>
      </c>
      <c r="W1694">
        <v>3677</v>
      </c>
      <c r="X1694">
        <v>73</v>
      </c>
      <c r="Z1694" s="10">
        <f>IF($N1694&lt;&gt;0,constants!$L$2,IF($O1694&lt;&gt;0,constants!$M$2,IF($P1694&lt;&gt;0,constants!$N$2,0)))</f>
        <v>10125.48</v>
      </c>
      <c r="AA1694" s="10">
        <f>IF($N1694&lt;&gt;0,constants!$L$2,IF($O1694&lt;&gt;0,constants!$M$2,IF($P1694&lt;&gt;0,constants!$P$2,0)))</f>
        <v>10125.48</v>
      </c>
      <c r="AB1694" s="11">
        <f>constants!$O$2</f>
        <v>4861.32</v>
      </c>
      <c r="AC1694" s="11">
        <f>VLOOKUP(BWscncns[[#This Row],[scanner]],[0]!ScnrAvgBW,2,FALSE)/1000</f>
        <v>3794.4265750962772</v>
      </c>
      <c r="AD1694" s="8">
        <f>(1+$F1694)*Z1694</f>
        <v>10411.72432400813</v>
      </c>
      <c r="AE1694" s="8">
        <f>(1+$F1694)*AA1694</f>
        <v>10411.72432400813</v>
      </c>
      <c r="AF1694" s="8">
        <f>(1+$F1694)*AB1694</f>
        <v>4998.7480781935474</v>
      </c>
      <c r="AG1694" s="8">
        <f>(1+$F1694)*AC1694</f>
        <v>3901.6938918049091</v>
      </c>
      <c r="AH1694" s="8">
        <f>(1+$F1694)*$T1694/1000</f>
        <v>7367.593561045127</v>
      </c>
      <c r="AI1694" s="8">
        <f>(1+BWscncns[[#This Row],[pid_error]]*K_p)*BWscncns[[#This Row],[dbw]]/1000</f>
        <v>7266.3167805225648</v>
      </c>
      <c r="AJ1694" s="13">
        <f>BWscncns[[#This Row],[Torflow prgrssv alt vote]]/VLOOKUP(BWscncns[[#This Row],[class]],AltBWtotl,2,FALSE)*100</f>
        <v>6.2277742334526938E-2</v>
      </c>
      <c r="AK1694">
        <f>IF(D1694=E1694,1,0)</f>
        <v>1</v>
      </c>
    </row>
    <row r="1695" spans="1:37">
      <c r="A1695" s="1" t="s">
        <v>6688</v>
      </c>
      <c r="B1695" s="1" t="s">
        <v>6689</v>
      </c>
      <c r="C1695">
        <v>5490</v>
      </c>
      <c r="D1695">
        <v>1523766542</v>
      </c>
      <c r="E1695">
        <v>1524937903</v>
      </c>
      <c r="F1695" s="2">
        <v>1.6921436727500001</v>
      </c>
      <c r="G1695" s="2">
        <v>1.6921436727500001</v>
      </c>
      <c r="H1695">
        <v>10585939</v>
      </c>
      <c r="I1695" s="2">
        <v>-0.39147736765000002</v>
      </c>
      <c r="J1695" s="2">
        <v>0</v>
      </c>
      <c r="K1695">
        <v>5</v>
      </c>
      <c r="L1695" s="1" t="s">
        <v>11792</v>
      </c>
      <c r="M1695" s="1" t="s">
        <v>6689</v>
      </c>
      <c r="N1695">
        <v>0</v>
      </c>
      <c r="O1695">
        <v>1</v>
      </c>
      <c r="P1695">
        <v>0</v>
      </c>
      <c r="Q1695">
        <v>0</v>
      </c>
      <c r="R1695" s="19">
        <f>BWscncns[[#This Row],[C fx]]*4+BWscncns[[#This Row],[C fg]]*2+BWscncns[[#This Row],[C fm]]</f>
        <v>2</v>
      </c>
      <c r="S1695">
        <v>3440</v>
      </c>
      <c r="T1695">
        <v>3932160</v>
      </c>
      <c r="U1695" s="13">
        <v>0.87483699999999998</v>
      </c>
      <c r="V1695" s="13">
        <v>1.14307</v>
      </c>
      <c r="W1695">
        <v>3797</v>
      </c>
      <c r="X1695">
        <v>75</v>
      </c>
      <c r="Z1695" s="10">
        <f>IF($N1695&lt;&gt;0,constants!$L$2,IF($O1695&lt;&gt;0,constants!$M$2,IF($P1695&lt;&gt;0,constants!$N$2,0)))</f>
        <v>9721.3799999999992</v>
      </c>
      <c r="AA1695" s="10">
        <f>IF($N1695&lt;&gt;0,constants!$L$2,IF($O1695&lt;&gt;0,constants!$M$2,IF($P1695&lt;&gt;0,constants!$P$2,0)))</f>
        <v>9721.3799999999992</v>
      </c>
      <c r="AB1695" s="11">
        <f>constants!$O$2</f>
        <v>4861.32</v>
      </c>
      <c r="AC1695" s="11">
        <f>VLOOKUP(BWscncns[[#This Row],[scanner]],[0]!ScnrAvgBW,2,FALSE)/1000</f>
        <v>3794.4265750962772</v>
      </c>
      <c r="AD1695" s="8">
        <f>(1+$F1695)*Z1695</f>
        <v>26171.351657398394</v>
      </c>
      <c r="AE1695" s="8">
        <f>(1+$F1695)*AA1695</f>
        <v>26171.351657398394</v>
      </c>
      <c r="AF1695" s="8">
        <f>(1+$F1695)*AB1695</f>
        <v>13087.371879213031</v>
      </c>
      <c r="AG1695" s="8">
        <f>(1+$F1695)*AC1695</f>
        <v>10215.141495859896</v>
      </c>
      <c r="AH1695" s="8">
        <f>(1+$F1695)*$T1695/1000</f>
        <v>10585.939664240641</v>
      </c>
      <c r="AI1695" s="8">
        <f>(1+BWscncns[[#This Row],[pid_error]]*K_p)*BWscncns[[#This Row],[dbw]]/1000</f>
        <v>7259.0498321203204</v>
      </c>
      <c r="AJ1695" s="13">
        <f>BWscncns[[#This Row],[Torflow prgrssv alt vote]]/VLOOKUP(BWscncns[[#This Row],[class]],AltBWtotl,2,FALSE)*100</f>
        <v>2.5358024577848186E-2</v>
      </c>
      <c r="AK1695">
        <f>IF(D1695=E1695,1,0)</f>
        <v>0</v>
      </c>
    </row>
    <row r="1696" spans="1:37">
      <c r="A1696" s="1" t="s">
        <v>6450</v>
      </c>
      <c r="B1696" s="1" t="s">
        <v>6451</v>
      </c>
      <c r="C1696">
        <v>5120</v>
      </c>
      <c r="D1696">
        <v>1524945022</v>
      </c>
      <c r="E1696">
        <v>1525006418</v>
      </c>
      <c r="F1696" s="2">
        <v>0.30392750664500001</v>
      </c>
      <c r="G1696" s="2">
        <v>0.30392750664500001</v>
      </c>
      <c r="H1696">
        <v>8203602</v>
      </c>
      <c r="I1696" s="2">
        <v>-0.94935630728499998</v>
      </c>
      <c r="J1696" s="2">
        <v>0</v>
      </c>
      <c r="K1696">
        <v>2</v>
      </c>
      <c r="L1696" s="1" t="s">
        <v>11703</v>
      </c>
      <c r="M1696" s="1" t="s">
        <v>6451</v>
      </c>
      <c r="N1696">
        <v>0</v>
      </c>
      <c r="O1696">
        <v>1</v>
      </c>
      <c r="P1696">
        <v>0</v>
      </c>
      <c r="Q1696">
        <v>0</v>
      </c>
      <c r="R1696" s="19">
        <f>BWscncns[[#This Row],[C fx]]*4+BWscncns[[#This Row],[C fg]]*2+BWscncns[[#This Row],[C fm]]</f>
        <v>2</v>
      </c>
      <c r="S1696">
        <v>8390</v>
      </c>
      <c r="T1696">
        <v>6291456</v>
      </c>
      <c r="U1696" s="13">
        <v>1.333555</v>
      </c>
      <c r="V1696" s="13">
        <v>0.74987599999999999</v>
      </c>
      <c r="W1696">
        <v>1849</v>
      </c>
      <c r="X1696">
        <v>36</v>
      </c>
      <c r="Z1696" s="10">
        <f>IF($N1696&lt;&gt;0,constants!$L$2,IF($O1696&lt;&gt;0,constants!$M$2,IF($P1696&lt;&gt;0,constants!$N$2,0)))</f>
        <v>9721.3799999999992</v>
      </c>
      <c r="AA1696" s="10">
        <f>IF($N1696&lt;&gt;0,constants!$L$2,IF($O1696&lt;&gt;0,constants!$M$2,IF($P1696&lt;&gt;0,constants!$P$2,0)))</f>
        <v>9721.3799999999992</v>
      </c>
      <c r="AB1696" s="11">
        <f>constants!$O$2</f>
        <v>4861.32</v>
      </c>
      <c r="AC1696" s="11">
        <f>VLOOKUP(BWscncns[[#This Row],[scanner]],[0]!ScnrAvgBW,2,FALSE)/1000</f>
        <v>8853.6095214723919</v>
      </c>
      <c r="AD1696" s="8">
        <f>(1+$F1696)*Z1696</f>
        <v>12675.974784548569</v>
      </c>
      <c r="AE1696" s="8">
        <f>(1+$F1696)*AA1696</f>
        <v>12675.974784548569</v>
      </c>
      <c r="AF1696" s="8">
        <f>(1+$F1696)*AB1696</f>
        <v>6338.808866603471</v>
      </c>
      <c r="AG1696" s="8">
        <f>(1+$F1696)*AC1696</f>
        <v>11544.464988141928</v>
      </c>
      <c r="AH1696" s="8">
        <f>(1+$F1696)*$T1696/1000</f>
        <v>8203.6025352467259</v>
      </c>
      <c r="AI1696" s="8">
        <f>(1+BWscncns[[#This Row],[pid_error]]*K_p)*BWscncns[[#This Row],[dbw]]/1000</f>
        <v>7247.529267623363</v>
      </c>
      <c r="AJ1696" s="13">
        <f>BWscncns[[#This Row],[Torflow prgrssv alt vote]]/VLOOKUP(BWscncns[[#This Row],[class]],AltBWtotl,2,FALSE)*100</f>
        <v>2.5317779812428363E-2</v>
      </c>
      <c r="AK1696">
        <f>IF(D1696=E1696,1,0)</f>
        <v>0</v>
      </c>
    </row>
    <row r="1697" spans="1:37">
      <c r="A1697" s="1" t="s">
        <v>4105</v>
      </c>
      <c r="B1697" s="1" t="s">
        <v>4106</v>
      </c>
      <c r="C1697">
        <v>16600</v>
      </c>
      <c r="D1697">
        <v>1524612805</v>
      </c>
      <c r="E1697">
        <v>1525006050</v>
      </c>
      <c r="F1697" s="2">
        <v>0.288029645971</v>
      </c>
      <c r="G1697" s="2">
        <v>0.288029645971</v>
      </c>
      <c r="H1697">
        <v>10243166</v>
      </c>
      <c r="I1697" s="2">
        <v>-1.61924862491</v>
      </c>
      <c r="J1697" s="2">
        <v>0</v>
      </c>
      <c r="K1697">
        <v>1</v>
      </c>
      <c r="L1697" s="1" t="s">
        <v>11558</v>
      </c>
      <c r="M1697" s="1" t="s">
        <v>4106</v>
      </c>
      <c r="N1697">
        <v>0</v>
      </c>
      <c r="O1697">
        <v>1</v>
      </c>
      <c r="P1697">
        <v>0</v>
      </c>
      <c r="Q1697">
        <v>0</v>
      </c>
      <c r="R1697" s="19">
        <f>BWscncns[[#This Row],[C fx]]*4+BWscncns[[#This Row],[C fg]]*2+BWscncns[[#This Row],[C fm]]</f>
        <v>2</v>
      </c>
      <c r="S1697">
        <v>12200</v>
      </c>
      <c r="T1697">
        <v>6327498</v>
      </c>
      <c r="U1697" s="13">
        <v>1.9280919999999999</v>
      </c>
      <c r="V1697" s="13">
        <v>0.51864699999999997</v>
      </c>
      <c r="W1697">
        <v>487</v>
      </c>
      <c r="X1697">
        <v>9</v>
      </c>
      <c r="Z1697" s="10">
        <f>IF($N1697&lt;&gt;0,constants!$L$2,IF($O1697&lt;&gt;0,constants!$M$2,IF($P1697&lt;&gt;0,constants!$N$2,0)))</f>
        <v>9721.3799999999992</v>
      </c>
      <c r="AA1697" s="10">
        <f>IF($N1697&lt;&gt;0,constants!$L$2,IF($O1697&lt;&gt;0,constants!$M$2,IF($P1697&lt;&gt;0,constants!$P$2,0)))</f>
        <v>9721.3799999999992</v>
      </c>
      <c r="AB1697" s="11">
        <f>constants!$O$2</f>
        <v>4861.32</v>
      </c>
      <c r="AC1697" s="11">
        <f>VLOOKUP(BWscncns[[#This Row],[scanner]],[0]!ScnrAvgBW,2,FALSE)/1000</f>
        <v>11818.828055288463</v>
      </c>
      <c r="AD1697" s="8">
        <f>(1+$F1697)*Z1697</f>
        <v>12521.425639749559</v>
      </c>
      <c r="AE1697" s="8">
        <f>(1+$F1697)*AA1697</f>
        <v>12521.425639749559</v>
      </c>
      <c r="AF1697" s="8">
        <f>(1+$F1697)*AB1697</f>
        <v>6261.5242785517421</v>
      </c>
      <c r="AG1697" s="8">
        <f>(1+$F1697)*AC1697</f>
        <v>15223.000915845323</v>
      </c>
      <c r="AH1697" s="8">
        <f>(1+$F1697)*$T1697/1000</f>
        <v>8150.0050088222115</v>
      </c>
      <c r="AI1697" s="8">
        <f>(1+BWscncns[[#This Row],[pid_error]]*K_p)*BWscncns[[#This Row],[dbw]]/1000</f>
        <v>7238.751504411106</v>
      </c>
      <c r="AJ1697" s="13">
        <f>BWscncns[[#This Row],[Torflow prgrssv alt vote]]/VLOOKUP(BWscncns[[#This Row],[class]],AltBWtotl,2,FALSE)*100</f>
        <v>2.52871164693707E-2</v>
      </c>
      <c r="AK1697">
        <f>IF(D1697=E1697,1,0)</f>
        <v>0</v>
      </c>
    </row>
    <row r="1698" spans="1:37">
      <c r="A1698" s="1" t="s">
        <v>9521</v>
      </c>
      <c r="B1698" s="1" t="s">
        <v>9522</v>
      </c>
      <c r="C1698">
        <v>8500</v>
      </c>
      <c r="D1698">
        <v>1524753919</v>
      </c>
      <c r="E1698">
        <v>1525000490</v>
      </c>
      <c r="F1698" s="2">
        <v>0.20087554014</v>
      </c>
      <c r="G1698" s="2">
        <v>0.20087554014</v>
      </c>
      <c r="H1698">
        <v>7870057</v>
      </c>
      <c r="I1698" s="2">
        <v>1.54558921935E-2</v>
      </c>
      <c r="J1698" s="2">
        <v>0</v>
      </c>
      <c r="K1698">
        <v>5</v>
      </c>
      <c r="L1698" s="1" t="s">
        <v>11739</v>
      </c>
      <c r="M1698" s="1" t="s">
        <v>9522</v>
      </c>
      <c r="N1698">
        <v>0</v>
      </c>
      <c r="O1698">
        <v>1</v>
      </c>
      <c r="P1698">
        <v>0</v>
      </c>
      <c r="Q1698">
        <v>0</v>
      </c>
      <c r="R1698" s="19">
        <f>BWscncns[[#This Row],[C fx]]*4+BWscncns[[#This Row],[C fg]]*2+BWscncns[[#This Row],[C fm]]</f>
        <v>2</v>
      </c>
      <c r="S1698">
        <v>6600</v>
      </c>
      <c r="T1698">
        <v>6553600</v>
      </c>
      <c r="U1698" s="13">
        <v>1.00708</v>
      </c>
      <c r="V1698" s="13">
        <v>0.99297000000000002</v>
      </c>
      <c r="W1698">
        <v>3193</v>
      </c>
      <c r="X1698">
        <v>63</v>
      </c>
      <c r="Z1698" s="10">
        <f>IF($N1698&lt;&gt;0,constants!$L$2,IF($O1698&lt;&gt;0,constants!$M$2,IF($P1698&lt;&gt;0,constants!$N$2,0)))</f>
        <v>9721.3799999999992</v>
      </c>
      <c r="AA1698" s="10">
        <f>IF($N1698&lt;&gt;0,constants!$L$2,IF($O1698&lt;&gt;0,constants!$M$2,IF($P1698&lt;&gt;0,constants!$P$2,0)))</f>
        <v>9721.3799999999992</v>
      </c>
      <c r="AB1698" s="11">
        <f>constants!$O$2</f>
        <v>4861.32</v>
      </c>
      <c r="AC1698" s="11">
        <f>VLOOKUP(BWscncns[[#This Row],[scanner]],[0]!ScnrAvgBW,2,FALSE)/1000</f>
        <v>3794.4265750962772</v>
      </c>
      <c r="AD1698" s="8">
        <f>(1+$F1698)*Z1698</f>
        <v>11674.167458406191</v>
      </c>
      <c r="AE1698" s="8">
        <f>(1+$F1698)*AA1698</f>
        <v>11674.167458406191</v>
      </c>
      <c r="AF1698" s="8">
        <f>(1+$F1698)*AB1698</f>
        <v>5837.8402807933844</v>
      </c>
      <c r="AG1698" s="8">
        <f>(1+$F1698)*AC1698</f>
        <v>4556.6340628903117</v>
      </c>
      <c r="AH1698" s="8">
        <f>(1+$F1698)*$T1698/1000</f>
        <v>7870.0579398615037</v>
      </c>
      <c r="AI1698" s="8">
        <f>(1+BWscncns[[#This Row],[pid_error]]*K_p)*BWscncns[[#This Row],[dbw]]/1000</f>
        <v>7211.8289699307534</v>
      </c>
      <c r="AJ1698" s="13">
        <f>BWscncns[[#This Row],[Torflow prgrssv alt vote]]/VLOOKUP(BWscncns[[#This Row],[class]],AltBWtotl,2,FALSE)*100</f>
        <v>2.5193068032338367E-2</v>
      </c>
      <c r="AK1698">
        <f>IF(D1698=E1698,1,0)</f>
        <v>0</v>
      </c>
    </row>
    <row r="1699" spans="1:37">
      <c r="A1699" s="1" t="s">
        <v>7544</v>
      </c>
      <c r="B1699" s="1" t="s">
        <v>7545</v>
      </c>
      <c r="C1699">
        <v>8680</v>
      </c>
      <c r="D1699">
        <v>1524233675</v>
      </c>
      <c r="E1699">
        <v>1524995972</v>
      </c>
      <c r="F1699" s="2">
        <v>0.74591616624099999</v>
      </c>
      <c r="G1699" s="2">
        <v>0.74591616624099999</v>
      </c>
      <c r="H1699">
        <v>9153628</v>
      </c>
      <c r="I1699" s="2">
        <v>-0.31571590687899997</v>
      </c>
      <c r="J1699" s="2">
        <v>0</v>
      </c>
      <c r="K1699">
        <v>2</v>
      </c>
      <c r="L1699" s="1" t="s">
        <v>11543</v>
      </c>
      <c r="M1699" s="1" t="s">
        <v>7545</v>
      </c>
      <c r="N1699">
        <v>0</v>
      </c>
      <c r="O1699">
        <v>1</v>
      </c>
      <c r="P1699">
        <v>0</v>
      </c>
      <c r="Q1699">
        <v>0</v>
      </c>
      <c r="R1699" s="19">
        <f>BWscncns[[#This Row],[C fx]]*4+BWscncns[[#This Row],[C fg]]*2+BWscncns[[#This Row],[C fm]]</f>
        <v>2</v>
      </c>
      <c r="S1699">
        <v>8670</v>
      </c>
      <c r="T1699">
        <v>5242880</v>
      </c>
      <c r="U1699" s="13">
        <v>1.6536709999999999</v>
      </c>
      <c r="V1699" s="13">
        <v>0.604715</v>
      </c>
      <c r="W1699">
        <v>933</v>
      </c>
      <c r="X1699">
        <v>18</v>
      </c>
      <c r="Z1699" s="10">
        <f>IF($N1699&lt;&gt;0,constants!$L$2,IF($O1699&lt;&gt;0,constants!$M$2,IF($P1699&lt;&gt;0,constants!$N$2,0)))</f>
        <v>9721.3799999999992</v>
      </c>
      <c r="AA1699" s="10">
        <f>IF($N1699&lt;&gt;0,constants!$L$2,IF($O1699&lt;&gt;0,constants!$M$2,IF($P1699&lt;&gt;0,constants!$P$2,0)))</f>
        <v>9721.3799999999992</v>
      </c>
      <c r="AB1699" s="11">
        <f>constants!$O$2</f>
        <v>4861.32</v>
      </c>
      <c r="AC1699" s="11">
        <f>VLOOKUP(BWscncns[[#This Row],[scanner]],[0]!ScnrAvgBW,2,FALSE)/1000</f>
        <v>8853.6095214723919</v>
      </c>
      <c r="AD1699" s="8">
        <f>(1+$F1699)*Z1699</f>
        <v>16972.714500171929</v>
      </c>
      <c r="AE1699" s="8">
        <f>(1+$F1699)*AA1699</f>
        <v>16972.714500171929</v>
      </c>
      <c r="AF1699" s="8">
        <f>(1+$F1699)*AB1699</f>
        <v>8487.4571772706968</v>
      </c>
      <c r="AG1699" s="8">
        <f>(1+$F1699)*AC1699</f>
        <v>15457.659993123892</v>
      </c>
      <c r="AH1699" s="8">
        <f>(1+$F1699)*$T1699/1000</f>
        <v>9153.6289496616118</v>
      </c>
      <c r="AI1699" s="8">
        <f>(1+BWscncns[[#This Row],[pid_error]]*K_p)*BWscncns[[#This Row],[dbw]]/1000</f>
        <v>7198.2544748308064</v>
      </c>
      <c r="AJ1699" s="13">
        <f>BWscncns[[#This Row],[Torflow prgrssv alt vote]]/VLOOKUP(BWscncns[[#This Row],[class]],AltBWtotl,2,FALSE)*100</f>
        <v>2.5145648275161168E-2</v>
      </c>
      <c r="AK1699">
        <f>IF(D1699=E1699,1,0)</f>
        <v>0</v>
      </c>
    </row>
    <row r="1700" spans="1:37">
      <c r="A1700" s="1" t="s">
        <v>7062</v>
      </c>
      <c r="B1700" s="1" t="s">
        <v>7063</v>
      </c>
      <c r="C1700">
        <v>9910</v>
      </c>
      <c r="D1700">
        <v>1523830771</v>
      </c>
      <c r="E1700">
        <v>1524988531</v>
      </c>
      <c r="F1700" s="2">
        <v>0.251020615186</v>
      </c>
      <c r="G1700" s="2">
        <v>0.251020615186</v>
      </c>
      <c r="H1700">
        <v>9076154</v>
      </c>
      <c r="I1700" s="2">
        <v>6.0460852305799999E-2</v>
      </c>
      <c r="J1700" s="2">
        <v>0</v>
      </c>
      <c r="K1700">
        <v>3</v>
      </c>
      <c r="L1700" s="1" t="s">
        <v>11591</v>
      </c>
      <c r="M1700" s="1" t="s">
        <v>7063</v>
      </c>
      <c r="N1700">
        <v>0</v>
      </c>
      <c r="O1700">
        <v>1</v>
      </c>
      <c r="P1700">
        <v>0</v>
      </c>
      <c r="Q1700">
        <v>0</v>
      </c>
      <c r="R1700" s="19">
        <f>BWscncns[[#This Row],[C fx]]*4+BWscncns[[#This Row],[C fg]]*2+BWscncns[[#This Row],[C fm]]</f>
        <v>2</v>
      </c>
      <c r="S1700">
        <v>7530</v>
      </c>
      <c r="T1700">
        <v>6392576</v>
      </c>
      <c r="U1700" s="13">
        <v>1.177929</v>
      </c>
      <c r="V1700" s="13">
        <v>0.84894800000000004</v>
      </c>
      <c r="W1700">
        <v>2386</v>
      </c>
      <c r="X1700">
        <v>47</v>
      </c>
      <c r="Z1700" s="10">
        <f>IF($N1700&lt;&gt;0,constants!$L$2,IF($O1700&lt;&gt;0,constants!$M$2,IF($P1700&lt;&gt;0,constants!$N$2,0)))</f>
        <v>9721.3799999999992</v>
      </c>
      <c r="AA1700" s="10">
        <f>IF($N1700&lt;&gt;0,constants!$L$2,IF($O1700&lt;&gt;0,constants!$M$2,IF($P1700&lt;&gt;0,constants!$P$2,0)))</f>
        <v>9721.3799999999992</v>
      </c>
      <c r="AB1700" s="11">
        <f>constants!$O$2</f>
        <v>4861.32</v>
      </c>
      <c r="AC1700" s="11">
        <f>VLOOKUP(BWscncns[[#This Row],[scanner]],[0]!ScnrAvgBW,2,FALSE)/1000</f>
        <v>6440.9193022088357</v>
      </c>
      <c r="AD1700" s="8">
        <f>(1+$F1700)*Z1700</f>
        <v>12161.646788056874</v>
      </c>
      <c r="AE1700" s="8">
        <f>(1+$F1700)*AA1700</f>
        <v>12161.646788056874</v>
      </c>
      <c r="AF1700" s="8">
        <f>(1+$F1700)*AB1700</f>
        <v>6081.6115370160051</v>
      </c>
      <c r="AG1700" s="8">
        <f>(1+$F1700)*AC1700</f>
        <v>8057.7228278126795</v>
      </c>
      <c r="AH1700" s="8">
        <f>(1+$F1700)*$T1700/1000</f>
        <v>7997.2443601432587</v>
      </c>
      <c r="AI1700" s="8">
        <f>(1+BWscncns[[#This Row],[pid_error]]*K_p)*BWscncns[[#This Row],[dbw]]/1000</f>
        <v>7194.9101800716298</v>
      </c>
      <c r="AJ1700" s="13">
        <f>BWscncns[[#This Row],[Torflow prgrssv alt vote]]/VLOOKUP(BWscncns[[#This Row],[class]],AltBWtotl,2,FALSE)*100</f>
        <v>2.5133965656821293E-2</v>
      </c>
      <c r="AK1700">
        <f>IF(D1700=E1700,1,0)</f>
        <v>0</v>
      </c>
    </row>
    <row r="1701" spans="1:37">
      <c r="A1701" s="1" t="s">
        <v>9596</v>
      </c>
      <c r="B1701" s="1" t="s">
        <v>9597</v>
      </c>
      <c r="C1701">
        <v>13800</v>
      </c>
      <c r="D1701">
        <v>1524048034</v>
      </c>
      <c r="E1701">
        <v>1524911360</v>
      </c>
      <c r="F1701" s="2">
        <v>0.16820650422200001</v>
      </c>
      <c r="G1701" s="2">
        <v>0.16820650422200001</v>
      </c>
      <c r="H1701">
        <v>7869697</v>
      </c>
      <c r="I1701" s="2">
        <v>-0.69356723403999998</v>
      </c>
      <c r="J1701" s="2">
        <v>0</v>
      </c>
      <c r="K1701">
        <v>3</v>
      </c>
      <c r="L1701" s="1" t="s">
        <v>11723</v>
      </c>
      <c r="M1701" s="1" t="s">
        <v>9597</v>
      </c>
      <c r="N1701">
        <v>0</v>
      </c>
      <c r="O1701">
        <v>1</v>
      </c>
      <c r="P1701">
        <v>0</v>
      </c>
      <c r="Q1701">
        <v>0</v>
      </c>
      <c r="R1701" s="19">
        <f>BWscncns[[#This Row],[C fx]]*4+BWscncns[[#This Row],[C fg]]*2+BWscncns[[#This Row],[C fm]]</f>
        <v>2</v>
      </c>
      <c r="S1701">
        <v>12000</v>
      </c>
      <c r="T1701">
        <v>6631508</v>
      </c>
      <c r="U1701" s="13">
        <v>1.8095429999999999</v>
      </c>
      <c r="V1701" s="13">
        <v>0.55262599999999995</v>
      </c>
      <c r="W1701">
        <v>648</v>
      </c>
      <c r="X1701">
        <v>12</v>
      </c>
      <c r="Z1701" s="10">
        <f>IF($N1701&lt;&gt;0,constants!$L$2,IF($O1701&lt;&gt;0,constants!$M$2,IF($P1701&lt;&gt;0,constants!$N$2,0)))</f>
        <v>9721.3799999999992</v>
      </c>
      <c r="AA1701" s="10">
        <f>IF($N1701&lt;&gt;0,constants!$L$2,IF($O1701&lt;&gt;0,constants!$M$2,IF($P1701&lt;&gt;0,constants!$P$2,0)))</f>
        <v>9721.3799999999992</v>
      </c>
      <c r="AB1701" s="11">
        <f>constants!$O$2</f>
        <v>4861.32</v>
      </c>
      <c r="AC1701" s="11">
        <f>VLOOKUP(BWscncns[[#This Row],[scanner]],[0]!ScnrAvgBW,2,FALSE)/1000</f>
        <v>6440.9193022088357</v>
      </c>
      <c r="AD1701" s="8">
        <f>(1+$F1701)*Z1701</f>
        <v>11356.579346013665</v>
      </c>
      <c r="AE1701" s="8">
        <f>(1+$F1701)*AA1701</f>
        <v>11356.579346013665</v>
      </c>
      <c r="AF1701" s="8">
        <f>(1+$F1701)*AB1701</f>
        <v>5679.0256431044927</v>
      </c>
      <c r="AG1701" s="8">
        <f>(1+$F1701)*AC1701</f>
        <v>7524.3238220093872</v>
      </c>
      <c r="AH1701" s="8">
        <f>(1+$F1701)*$T1701/1000</f>
        <v>7746.9707784002267</v>
      </c>
      <c r="AI1701" s="8">
        <f>(1+BWscncns[[#This Row],[pid_error]]*K_p)*BWscncns[[#This Row],[dbw]]/1000</f>
        <v>7189.2393892001128</v>
      </c>
      <c r="AJ1701" s="13">
        <f>BWscncns[[#This Row],[Torflow prgrssv alt vote]]/VLOOKUP(BWscncns[[#This Row],[class]],AltBWtotl,2,FALSE)*100</f>
        <v>2.5114155894163454E-2</v>
      </c>
      <c r="AK1701">
        <f>IF(D1701=E1701,1,0)</f>
        <v>0</v>
      </c>
    </row>
    <row r="1702" spans="1:37">
      <c r="A1702" s="1" t="s">
        <v>2159</v>
      </c>
      <c r="B1702" s="1" t="s">
        <v>2160</v>
      </c>
      <c r="C1702">
        <v>8380</v>
      </c>
      <c r="D1702">
        <v>1524153697</v>
      </c>
      <c r="E1702">
        <v>1525001415</v>
      </c>
      <c r="F1702" s="2">
        <v>0.739370088348</v>
      </c>
      <c r="G1702" s="2">
        <v>0.739370088348</v>
      </c>
      <c r="H1702">
        <v>9119308</v>
      </c>
      <c r="I1702" s="2">
        <v>0.44858824484499998</v>
      </c>
      <c r="J1702" s="2">
        <v>0</v>
      </c>
      <c r="K1702">
        <v>3</v>
      </c>
      <c r="L1702" s="1" t="s">
        <v>11578</v>
      </c>
      <c r="M1702" s="1" t="s">
        <v>2160</v>
      </c>
      <c r="N1702">
        <v>0</v>
      </c>
      <c r="O1702">
        <v>1</v>
      </c>
      <c r="P1702">
        <v>0</v>
      </c>
      <c r="Q1702">
        <v>0</v>
      </c>
      <c r="R1702" s="19">
        <f>BWscncns[[#This Row],[C fx]]*4+BWscncns[[#This Row],[C fg]]*2+BWscncns[[#This Row],[C fm]]</f>
        <v>2</v>
      </c>
      <c r="S1702">
        <v>7470</v>
      </c>
      <c r="T1702">
        <v>5242880</v>
      </c>
      <c r="U1702" s="13">
        <v>1.4247890000000001</v>
      </c>
      <c r="V1702" s="13">
        <v>0.70185799999999998</v>
      </c>
      <c r="W1702">
        <v>1597</v>
      </c>
      <c r="X1702">
        <v>31</v>
      </c>
      <c r="Z1702" s="10">
        <f>IF($N1702&lt;&gt;0,constants!$L$2,IF($O1702&lt;&gt;0,constants!$M$2,IF($P1702&lt;&gt;0,constants!$N$2,0)))</f>
        <v>9721.3799999999992</v>
      </c>
      <c r="AA1702" s="10">
        <f>IF($N1702&lt;&gt;0,constants!$L$2,IF($O1702&lt;&gt;0,constants!$M$2,IF($P1702&lt;&gt;0,constants!$P$2,0)))</f>
        <v>9721.3799999999992</v>
      </c>
      <c r="AB1702" s="11">
        <f>constants!$O$2</f>
        <v>4861.32</v>
      </c>
      <c r="AC1702" s="11">
        <f>VLOOKUP(BWscncns[[#This Row],[scanner]],[0]!ScnrAvgBW,2,FALSE)/1000</f>
        <v>6440.9193022088357</v>
      </c>
      <c r="AD1702" s="8">
        <f>(1+$F1702)*Z1702</f>
        <v>16909.077589464479</v>
      </c>
      <c r="AE1702" s="8">
        <f>(1+$F1702)*AA1702</f>
        <v>16909.077589464479</v>
      </c>
      <c r="AF1702" s="8">
        <f>(1+$F1702)*AB1702</f>
        <v>8455.6345978878999</v>
      </c>
      <c r="AG1702" s="8">
        <f>(1+$F1702)*AC1702</f>
        <v>11203.142375725321</v>
      </c>
      <c r="AH1702" s="8">
        <f>(1+$F1702)*$T1702/1000</f>
        <v>9119.3086487979635</v>
      </c>
      <c r="AI1702" s="8">
        <f>(1+BWscncns[[#This Row],[pid_error]]*K_p)*BWscncns[[#This Row],[dbw]]/1000</f>
        <v>7181.0943243989814</v>
      </c>
      <c r="AJ1702" s="13">
        <f>BWscncns[[#This Row],[Torflow prgrssv alt vote]]/VLOOKUP(BWscncns[[#This Row],[class]],AltBWtotl,2,FALSE)*100</f>
        <v>2.5085702755227649E-2</v>
      </c>
      <c r="AK1702">
        <f>IF(D1702=E1702,1,0)</f>
        <v>0</v>
      </c>
    </row>
    <row r="1703" spans="1:37">
      <c r="A1703" s="1" t="s">
        <v>9186</v>
      </c>
      <c r="B1703" s="1" t="s">
        <v>9187</v>
      </c>
      <c r="C1703">
        <v>6420</v>
      </c>
      <c r="D1703">
        <v>1524180983</v>
      </c>
      <c r="E1703">
        <v>1524950825</v>
      </c>
      <c r="F1703" s="2">
        <v>0.31977697920100001</v>
      </c>
      <c r="G1703" s="2">
        <v>0.31977697920100001</v>
      </c>
      <c r="H1703">
        <v>6364138</v>
      </c>
      <c r="I1703" s="2">
        <v>-0.17936011402400001</v>
      </c>
      <c r="J1703" s="2">
        <v>0</v>
      </c>
      <c r="K1703">
        <v>2</v>
      </c>
      <c r="L1703" s="1" t="s">
        <v>11581</v>
      </c>
      <c r="M1703" s="1" t="s">
        <v>9187</v>
      </c>
      <c r="N1703">
        <v>0</v>
      </c>
      <c r="O1703">
        <v>1</v>
      </c>
      <c r="P1703">
        <v>0</v>
      </c>
      <c r="Q1703">
        <v>0</v>
      </c>
      <c r="R1703" s="19">
        <f>BWscncns[[#This Row],[C fx]]*4+BWscncns[[#This Row],[C fg]]*2+BWscncns[[#This Row],[C fm]]</f>
        <v>2</v>
      </c>
      <c r="S1703">
        <v>9120</v>
      </c>
      <c r="T1703">
        <v>6190080</v>
      </c>
      <c r="U1703" s="13">
        <v>1.473325</v>
      </c>
      <c r="V1703" s="13">
        <v>0.67873700000000003</v>
      </c>
      <c r="W1703">
        <v>1469</v>
      </c>
      <c r="X1703">
        <v>29</v>
      </c>
      <c r="Z1703" s="10">
        <f>IF($N1703&lt;&gt;0,constants!$L$2,IF($O1703&lt;&gt;0,constants!$M$2,IF($P1703&lt;&gt;0,constants!$N$2,0)))</f>
        <v>9721.3799999999992</v>
      </c>
      <c r="AA1703" s="10">
        <f>IF($N1703&lt;&gt;0,constants!$L$2,IF($O1703&lt;&gt;0,constants!$M$2,IF($P1703&lt;&gt;0,constants!$P$2,0)))</f>
        <v>9721.3799999999992</v>
      </c>
      <c r="AB1703" s="11">
        <f>constants!$O$2</f>
        <v>4861.32</v>
      </c>
      <c r="AC1703" s="11">
        <f>VLOOKUP(BWscncns[[#This Row],[scanner]],[0]!ScnrAvgBW,2,FALSE)/1000</f>
        <v>8853.6095214723919</v>
      </c>
      <c r="AD1703" s="8">
        <f>(1+$F1703)*Z1703</f>
        <v>12830.053530065015</v>
      </c>
      <c r="AE1703" s="8">
        <f>(1+$F1703)*AA1703</f>
        <v>12830.053530065015</v>
      </c>
      <c r="AF1703" s="8">
        <f>(1+$F1703)*AB1703</f>
        <v>6415.8582245294047</v>
      </c>
      <c r="AG1703" s="8">
        <f>(1+$F1703)*AC1703</f>
        <v>11684.790029274043</v>
      </c>
      <c r="AH1703" s="8">
        <f>(1+$F1703)*$T1703/1000</f>
        <v>8169.5250834125254</v>
      </c>
      <c r="AI1703" s="8">
        <f>(1+BWscncns[[#This Row],[pid_error]]*K_p)*BWscncns[[#This Row],[dbw]]/1000</f>
        <v>7179.8025417062627</v>
      </c>
      <c r="AJ1703" s="13">
        <f>BWscncns[[#This Row],[Torflow prgrssv alt vote]]/VLOOKUP(BWscncns[[#This Row],[class]],AltBWtotl,2,FALSE)*100</f>
        <v>2.5081190173274256E-2</v>
      </c>
      <c r="AK1703">
        <f>IF(D1703=E1703,1,0)</f>
        <v>0</v>
      </c>
    </row>
    <row r="1704" spans="1:37">
      <c r="A1704" s="1" t="s">
        <v>470</v>
      </c>
      <c r="B1704" s="1" t="s">
        <v>471</v>
      </c>
      <c r="C1704">
        <v>7510</v>
      </c>
      <c r="D1704">
        <v>1523779712</v>
      </c>
      <c r="E1704">
        <v>1524973451</v>
      </c>
      <c r="F1704" s="2">
        <v>1.65167172555</v>
      </c>
      <c r="G1704" s="2">
        <v>1.65167172555</v>
      </c>
      <c r="H1704">
        <v>10426797</v>
      </c>
      <c r="I1704" s="2">
        <v>0.96003064635099999</v>
      </c>
      <c r="J1704" s="2">
        <v>0</v>
      </c>
      <c r="K1704">
        <v>3</v>
      </c>
      <c r="L1704" s="1" t="s">
        <v>11789</v>
      </c>
      <c r="M1704" s="1" t="s">
        <v>471</v>
      </c>
      <c r="N1704">
        <v>0</v>
      </c>
      <c r="O1704">
        <v>1</v>
      </c>
      <c r="P1704">
        <v>0</v>
      </c>
      <c r="Q1704">
        <v>0</v>
      </c>
      <c r="R1704" s="19">
        <f>BWscncns[[#This Row],[C fx]]*4+BWscncns[[#This Row],[C fg]]*2+BWscncns[[#This Row],[C fm]]</f>
        <v>2</v>
      </c>
      <c r="S1704">
        <v>4930</v>
      </c>
      <c r="T1704">
        <v>3932160</v>
      </c>
      <c r="U1704" s="13">
        <v>1.2537640000000001</v>
      </c>
      <c r="V1704" s="13">
        <v>0.79759800000000003</v>
      </c>
      <c r="W1704">
        <v>2138</v>
      </c>
      <c r="X1704">
        <v>42</v>
      </c>
      <c r="Z1704" s="10">
        <f>IF($N1704&lt;&gt;0,constants!$L$2,IF($O1704&lt;&gt;0,constants!$M$2,IF($P1704&lt;&gt;0,constants!$N$2,0)))</f>
        <v>9721.3799999999992</v>
      </c>
      <c r="AA1704" s="10">
        <f>IF($N1704&lt;&gt;0,constants!$L$2,IF($O1704&lt;&gt;0,constants!$M$2,IF($P1704&lt;&gt;0,constants!$P$2,0)))</f>
        <v>9721.3799999999992</v>
      </c>
      <c r="AB1704" s="11">
        <f>constants!$O$2</f>
        <v>4861.32</v>
      </c>
      <c r="AC1704" s="11">
        <f>VLOOKUP(BWscncns[[#This Row],[scanner]],[0]!ScnrAvgBW,2,FALSE)/1000</f>
        <v>6440.9193022088357</v>
      </c>
      <c r="AD1704" s="8">
        <f>(1+$F1704)*Z1704</f>
        <v>25777.908479327256</v>
      </c>
      <c r="AE1704" s="8">
        <f>(1+$F1704)*AA1704</f>
        <v>25777.908479327256</v>
      </c>
      <c r="AF1704" s="8">
        <f>(1+$F1704)*AB1704</f>
        <v>12890.624792850725</v>
      </c>
      <c r="AG1704" s="8">
        <f>(1+$F1704)*AC1704</f>
        <v>17079.203600216406</v>
      </c>
      <c r="AH1704" s="8">
        <f>(1+$F1704)*$T1704/1000</f>
        <v>10426.797492338686</v>
      </c>
      <c r="AI1704" s="8">
        <f>(1+BWscncns[[#This Row],[pid_error]]*K_p)*BWscncns[[#This Row],[dbw]]/1000</f>
        <v>7179.4787461693431</v>
      </c>
      <c r="AJ1704" s="13">
        <f>BWscncns[[#This Row],[Torflow prgrssv alt vote]]/VLOOKUP(BWscncns[[#This Row],[class]],AltBWtotl,2,FALSE)*100</f>
        <v>2.5080059058958565E-2</v>
      </c>
      <c r="AK1704">
        <f>IF(D1704=E1704,1,0)</f>
        <v>0</v>
      </c>
    </row>
    <row r="1705" spans="1:37">
      <c r="A1705" s="1" t="s">
        <v>9930</v>
      </c>
      <c r="B1705" s="1" t="s">
        <v>9931</v>
      </c>
      <c r="C1705">
        <v>7590</v>
      </c>
      <c r="D1705">
        <v>1524988933</v>
      </c>
      <c r="E1705">
        <v>1524988933</v>
      </c>
      <c r="F1705" s="2">
        <v>0.12211761440299999</v>
      </c>
      <c r="G1705" s="2">
        <v>0.12211761440299999</v>
      </c>
      <c r="H1705">
        <v>7591268</v>
      </c>
      <c r="I1705" s="2">
        <v>0.18224530213599999</v>
      </c>
      <c r="J1705" s="2">
        <v>0</v>
      </c>
      <c r="K1705">
        <v>5</v>
      </c>
      <c r="L1705" s="1" t="s">
        <v>11628</v>
      </c>
      <c r="M1705" s="1" t="s">
        <v>9931</v>
      </c>
      <c r="N1705">
        <v>1</v>
      </c>
      <c r="O1705">
        <v>0</v>
      </c>
      <c r="P1705">
        <v>0</v>
      </c>
      <c r="Q1705">
        <v>0</v>
      </c>
      <c r="R1705" s="19">
        <f>BWscncns[[#This Row],[C fx]]*4+BWscncns[[#This Row],[C fg]]*2+BWscncns[[#This Row],[C fm]]</f>
        <v>4</v>
      </c>
      <c r="S1705">
        <v>5910</v>
      </c>
      <c r="T1705">
        <v>6765127</v>
      </c>
      <c r="U1705" s="13">
        <v>0.87359799999999999</v>
      </c>
      <c r="V1705" s="13">
        <v>1.144692</v>
      </c>
      <c r="W1705">
        <v>3803</v>
      </c>
      <c r="X1705">
        <v>76</v>
      </c>
      <c r="Z1705" s="10">
        <f>IF($N1705&lt;&gt;0,constants!$L$2,IF($O1705&lt;&gt;0,constants!$M$2,IF($P1705&lt;&gt;0,constants!$N$2,0)))</f>
        <v>10125.48</v>
      </c>
      <c r="AA1705" s="10">
        <f>IF($N1705&lt;&gt;0,constants!$L$2,IF($O1705&lt;&gt;0,constants!$M$2,IF($P1705&lt;&gt;0,constants!$P$2,0)))</f>
        <v>10125.48</v>
      </c>
      <c r="AB1705" s="11">
        <f>constants!$O$2</f>
        <v>4861.32</v>
      </c>
      <c r="AC1705" s="11">
        <f>VLOOKUP(BWscncns[[#This Row],[scanner]],[0]!ScnrAvgBW,2,FALSE)/1000</f>
        <v>3794.4265750962772</v>
      </c>
      <c r="AD1705" s="8">
        <f>(1+$F1705)*Z1705</f>
        <v>11361.979462285288</v>
      </c>
      <c r="AE1705" s="8">
        <f>(1+$F1705)*AA1705</f>
        <v>11361.979462285288</v>
      </c>
      <c r="AF1705" s="8">
        <f>(1+$F1705)*AB1705</f>
        <v>5454.9728012495916</v>
      </c>
      <c r="AG1705" s="8">
        <f>(1+$F1705)*AC1705</f>
        <v>4257.7928964743805</v>
      </c>
      <c r="AH1705" s="8">
        <f>(1+$F1705)*$T1705/1000</f>
        <v>7591.2681703733242</v>
      </c>
      <c r="AI1705" s="8">
        <f>(1+BWscncns[[#This Row],[pid_error]]*K_p)*BWscncns[[#This Row],[dbw]]/1000</f>
        <v>7178.1975851866609</v>
      </c>
      <c r="AJ1705" s="13">
        <f>BWscncns[[#This Row],[Torflow prgrssv alt vote]]/VLOOKUP(BWscncns[[#This Row],[class]],AltBWtotl,2,FALSE)*100</f>
        <v>6.1522495253011643E-2</v>
      </c>
      <c r="AK1705">
        <f>IF(D1705=E1705,1,0)</f>
        <v>1</v>
      </c>
    </row>
    <row r="1706" spans="1:37">
      <c r="A1706" s="1" t="s">
        <v>5585</v>
      </c>
      <c r="B1706" s="1" t="s">
        <v>5586</v>
      </c>
      <c r="C1706">
        <v>8700</v>
      </c>
      <c r="D1706">
        <v>1524991615</v>
      </c>
      <c r="E1706">
        <v>1524991615</v>
      </c>
      <c r="F1706" s="2">
        <v>0.54440035128999997</v>
      </c>
      <c r="G1706" s="2">
        <v>0.54440035128999997</v>
      </c>
      <c r="H1706">
        <v>8698062</v>
      </c>
      <c r="I1706" s="2">
        <v>-0.109259187154</v>
      </c>
      <c r="J1706" s="2">
        <v>0</v>
      </c>
      <c r="K1706">
        <v>2</v>
      </c>
      <c r="L1706" s="1" t="s">
        <v>11555</v>
      </c>
      <c r="M1706" s="1" t="s">
        <v>5586</v>
      </c>
      <c r="N1706">
        <v>1</v>
      </c>
      <c r="O1706">
        <v>0</v>
      </c>
      <c r="P1706">
        <v>0</v>
      </c>
      <c r="Q1706">
        <v>0</v>
      </c>
      <c r="R1706" s="19">
        <f>BWscncns[[#This Row],[C fx]]*4+BWscncns[[#This Row],[C fg]]*2+BWscncns[[#This Row],[C fm]]</f>
        <v>4</v>
      </c>
      <c r="S1706">
        <v>8700</v>
      </c>
      <c r="T1706">
        <v>5632000</v>
      </c>
      <c r="U1706" s="13">
        <v>1.5447439999999999</v>
      </c>
      <c r="V1706" s="13">
        <v>0.64735600000000004</v>
      </c>
      <c r="W1706">
        <v>1223</v>
      </c>
      <c r="X1706">
        <v>24</v>
      </c>
      <c r="Z1706" s="10">
        <f>IF($N1706&lt;&gt;0,constants!$L$2,IF($O1706&lt;&gt;0,constants!$M$2,IF($P1706&lt;&gt;0,constants!$N$2,0)))</f>
        <v>10125.48</v>
      </c>
      <c r="AA1706" s="10">
        <f>IF($N1706&lt;&gt;0,constants!$L$2,IF($O1706&lt;&gt;0,constants!$M$2,IF($P1706&lt;&gt;0,constants!$P$2,0)))</f>
        <v>10125.48</v>
      </c>
      <c r="AB1706" s="11">
        <f>constants!$O$2</f>
        <v>4861.32</v>
      </c>
      <c r="AC1706" s="11">
        <f>VLOOKUP(BWscncns[[#This Row],[scanner]],[0]!ScnrAvgBW,2,FALSE)/1000</f>
        <v>8853.6095214723919</v>
      </c>
      <c r="AD1706" s="8">
        <f>(1+$F1706)*Z1706</f>
        <v>15637.794868979869</v>
      </c>
      <c r="AE1706" s="8">
        <f>(1+$F1706)*AA1706</f>
        <v>15637.794868979869</v>
      </c>
      <c r="AF1706" s="8">
        <f>(1+$F1706)*AB1706</f>
        <v>7507.8243157331026</v>
      </c>
      <c r="AG1706" s="8">
        <f>(1+$F1706)*AC1706</f>
        <v>13673.51765514645</v>
      </c>
      <c r="AH1706" s="8">
        <f>(1+$F1706)*$T1706/1000</f>
        <v>8698.0627784652806</v>
      </c>
      <c r="AI1706" s="8">
        <f>(1+BWscncns[[#This Row],[pid_error]]*K_p)*BWscncns[[#This Row],[dbw]]/1000</f>
        <v>7165.0313892326403</v>
      </c>
      <c r="AJ1706" s="13">
        <f>BWscncns[[#This Row],[Torflow prgrssv alt vote]]/VLOOKUP(BWscncns[[#This Row],[class]],AltBWtotl,2,FALSE)*100</f>
        <v>6.1409651155524964E-2</v>
      </c>
      <c r="AK1706">
        <f>IF(D1706=E1706,1,0)</f>
        <v>1</v>
      </c>
    </row>
    <row r="1707" spans="1:37">
      <c r="A1707" s="1" t="s">
        <v>3135</v>
      </c>
      <c r="B1707" s="1" t="s">
        <v>3136</v>
      </c>
      <c r="C1707">
        <v>9780</v>
      </c>
      <c r="D1707">
        <v>1524240382</v>
      </c>
      <c r="E1707">
        <v>1524988933</v>
      </c>
      <c r="F1707" s="2">
        <v>-0.11390010673299999</v>
      </c>
      <c r="G1707" s="2">
        <v>-0.11390010673299999</v>
      </c>
      <c r="H1707">
        <v>8482158</v>
      </c>
      <c r="I1707" s="2">
        <v>-0.174933726914</v>
      </c>
      <c r="J1707" s="2">
        <v>0</v>
      </c>
      <c r="K1707">
        <v>5</v>
      </c>
      <c r="L1707" s="1" t="s">
        <v>11628</v>
      </c>
      <c r="M1707" s="1" t="s">
        <v>3136</v>
      </c>
      <c r="N1707">
        <v>0</v>
      </c>
      <c r="O1707">
        <v>1</v>
      </c>
      <c r="P1707">
        <v>0</v>
      </c>
      <c r="Q1707">
        <v>0</v>
      </c>
      <c r="R1707" s="19">
        <f>BWscncns[[#This Row],[C fx]]*4+BWscncns[[#This Row],[C fg]]*2+BWscncns[[#This Row],[C fm]]</f>
        <v>2</v>
      </c>
      <c r="S1707">
        <v>7610</v>
      </c>
      <c r="T1707">
        <v>7588824</v>
      </c>
      <c r="U1707" s="13">
        <v>1.0027900000000001</v>
      </c>
      <c r="V1707" s="13">
        <v>0.99721700000000002</v>
      </c>
      <c r="W1707">
        <v>3213</v>
      </c>
      <c r="X1707">
        <v>64</v>
      </c>
      <c r="Z1707" s="10">
        <f>IF($N1707&lt;&gt;0,constants!$L$2,IF($O1707&lt;&gt;0,constants!$M$2,IF($P1707&lt;&gt;0,constants!$N$2,0)))</f>
        <v>9721.3799999999992</v>
      </c>
      <c r="AA1707" s="10">
        <f>IF($N1707&lt;&gt;0,constants!$L$2,IF($O1707&lt;&gt;0,constants!$M$2,IF($P1707&lt;&gt;0,constants!$P$2,0)))</f>
        <v>9721.3799999999992</v>
      </c>
      <c r="AB1707" s="11">
        <f>constants!$O$2</f>
        <v>4861.32</v>
      </c>
      <c r="AC1707" s="11">
        <f>VLOOKUP(BWscncns[[#This Row],[scanner]],[0]!ScnrAvgBW,2,FALSE)/1000</f>
        <v>3794.4265750962772</v>
      </c>
      <c r="AD1707" s="8">
        <f>(1+$F1707)*Z1707</f>
        <v>8614.1137804079481</v>
      </c>
      <c r="AE1707" s="8">
        <f>(1+$F1707)*AA1707</f>
        <v>8614.1137804079481</v>
      </c>
      <c r="AF1707" s="8">
        <f>(1+$F1707)*AB1707</f>
        <v>4307.6151331367319</v>
      </c>
      <c r="AG1707" s="8">
        <f>(1+$F1707)*AC1707</f>
        <v>3362.2409832022795</v>
      </c>
      <c r="AH1707" s="8">
        <f>(1+$F1707)*$T1707/1000</f>
        <v>6724.4561364220481</v>
      </c>
      <c r="AI1707" s="8">
        <f>(1+BWscncns[[#This Row],[pid_error]]*K_p)*BWscncns[[#This Row],[dbw]]/1000</f>
        <v>7156.6400682110243</v>
      </c>
      <c r="AJ1707" s="13">
        <f>BWscncns[[#This Row],[Torflow prgrssv alt vote]]/VLOOKUP(BWscncns[[#This Row],[class]],AltBWtotl,2,FALSE)*100</f>
        <v>2.5000276749925505E-2</v>
      </c>
      <c r="AK1707">
        <f>IF(D1707=E1707,1,0)</f>
        <v>0</v>
      </c>
    </row>
    <row r="1708" spans="1:37">
      <c r="A1708" s="1" t="s">
        <v>9761</v>
      </c>
      <c r="B1708" s="1" t="s">
        <v>9762</v>
      </c>
      <c r="C1708">
        <v>6770</v>
      </c>
      <c r="D1708">
        <v>1523823209</v>
      </c>
      <c r="E1708">
        <v>1524995088</v>
      </c>
      <c r="F1708" s="2">
        <v>0.72624927401200001</v>
      </c>
      <c r="G1708" s="2">
        <v>0.72624927401200001</v>
      </c>
      <c r="H1708">
        <v>9050517</v>
      </c>
      <c r="I1708" s="2">
        <v>-0.28767229042800002</v>
      </c>
      <c r="J1708" s="2">
        <v>0</v>
      </c>
      <c r="K1708">
        <v>4</v>
      </c>
      <c r="L1708" s="1" t="s">
        <v>11674</v>
      </c>
      <c r="M1708" s="1" t="s">
        <v>9762</v>
      </c>
      <c r="N1708">
        <v>0</v>
      </c>
      <c r="O1708">
        <v>1</v>
      </c>
      <c r="P1708">
        <v>0</v>
      </c>
      <c r="Q1708">
        <v>0</v>
      </c>
      <c r="R1708" s="19">
        <f>BWscncns[[#This Row],[C fx]]*4+BWscncns[[#This Row],[C fg]]*2+BWscncns[[#This Row],[C fm]]</f>
        <v>2</v>
      </c>
      <c r="S1708">
        <v>6130</v>
      </c>
      <c r="T1708">
        <v>5242880</v>
      </c>
      <c r="U1708" s="13">
        <v>1.169205</v>
      </c>
      <c r="V1708" s="13">
        <v>0.85528199999999999</v>
      </c>
      <c r="W1708">
        <v>2417</v>
      </c>
      <c r="X1708">
        <v>48</v>
      </c>
      <c r="Z1708" s="10">
        <f>IF($N1708&lt;&gt;0,constants!$L$2,IF($O1708&lt;&gt;0,constants!$M$2,IF($P1708&lt;&gt;0,constants!$N$2,0)))</f>
        <v>9721.3799999999992</v>
      </c>
      <c r="AA1708" s="10">
        <f>IF($N1708&lt;&gt;0,constants!$L$2,IF($O1708&lt;&gt;0,constants!$M$2,IF($P1708&lt;&gt;0,constants!$P$2,0)))</f>
        <v>9721.3799999999992</v>
      </c>
      <c r="AB1708" s="11">
        <f>constants!$O$2</f>
        <v>4861.32</v>
      </c>
      <c r="AC1708" s="11">
        <f>VLOOKUP(BWscncns[[#This Row],[scanner]],[0]!ScnrAvgBW,2,FALSE)/1000</f>
        <v>4819.491751072962</v>
      </c>
      <c r="AD1708" s="8">
        <f>(1+$F1708)*Z1708</f>
        <v>16781.525167394775</v>
      </c>
      <c r="AE1708" s="8">
        <f>(1+$F1708)*AA1708</f>
        <v>16781.525167394775</v>
      </c>
      <c r="AF1708" s="8">
        <f>(1+$F1708)*AB1708</f>
        <v>8391.850120740015</v>
      </c>
      <c r="AG1708" s="8">
        <f>(1+$F1708)*AC1708</f>
        <v>8319.6441363965223</v>
      </c>
      <c r="AH1708" s="8">
        <f>(1+$F1708)*$T1708/1000</f>
        <v>9050.5177937320332</v>
      </c>
      <c r="AI1708" s="8">
        <f>(1+BWscncns[[#This Row],[pid_error]]*K_p)*BWscncns[[#This Row],[dbw]]/1000</f>
        <v>7146.6988968660171</v>
      </c>
      <c r="AJ1708" s="13">
        <f>BWscncns[[#This Row],[Torflow prgrssv alt vote]]/VLOOKUP(BWscncns[[#This Row],[class]],AltBWtotl,2,FALSE)*100</f>
        <v>2.4965549275513661E-2</v>
      </c>
      <c r="AK1708">
        <f>IF(D1708=E1708,1,0)</f>
        <v>0</v>
      </c>
    </row>
    <row r="1709" spans="1:37">
      <c r="A1709" s="1" t="s">
        <v>8829</v>
      </c>
      <c r="B1709" s="1" t="s">
        <v>8830</v>
      </c>
      <c r="C1709">
        <v>3960</v>
      </c>
      <c r="D1709">
        <v>1524873376</v>
      </c>
      <c r="E1709">
        <v>1524960111</v>
      </c>
      <c r="F1709" s="2">
        <v>0.36919567754999999</v>
      </c>
      <c r="G1709" s="2">
        <v>0.36919567754999999</v>
      </c>
      <c r="H1709">
        <v>7486981</v>
      </c>
      <c r="I1709" s="2">
        <v>0.75347042952400001</v>
      </c>
      <c r="J1709" s="2">
        <v>0</v>
      </c>
      <c r="K1709">
        <v>5</v>
      </c>
      <c r="L1709" s="1" t="s">
        <v>11621</v>
      </c>
      <c r="M1709" s="1" t="s">
        <v>8830</v>
      </c>
      <c r="N1709">
        <v>0</v>
      </c>
      <c r="O1709">
        <v>1</v>
      </c>
      <c r="P1709">
        <v>0</v>
      </c>
      <c r="Q1709">
        <v>0</v>
      </c>
      <c r="R1709" s="19">
        <f>BWscncns[[#This Row],[C fx]]*4+BWscncns[[#This Row],[C fg]]*2+BWscncns[[#This Row],[C fm]]</f>
        <v>2</v>
      </c>
      <c r="S1709">
        <v>3960</v>
      </c>
      <c r="T1709">
        <v>6028288</v>
      </c>
      <c r="U1709" s="13">
        <v>0.65690300000000001</v>
      </c>
      <c r="V1709" s="13">
        <v>1.522295</v>
      </c>
      <c r="W1709">
        <v>4387</v>
      </c>
      <c r="X1709">
        <v>87</v>
      </c>
      <c r="Z1709" s="10">
        <f>IF($N1709&lt;&gt;0,constants!$L$2,IF($O1709&lt;&gt;0,constants!$M$2,IF($P1709&lt;&gt;0,constants!$N$2,0)))</f>
        <v>9721.3799999999992</v>
      </c>
      <c r="AA1709" s="10">
        <f>IF($N1709&lt;&gt;0,constants!$L$2,IF($O1709&lt;&gt;0,constants!$M$2,IF($P1709&lt;&gt;0,constants!$P$2,0)))</f>
        <v>9721.3799999999992</v>
      </c>
      <c r="AB1709" s="11">
        <f>constants!$O$2</f>
        <v>4861.32</v>
      </c>
      <c r="AC1709" s="11">
        <f>VLOOKUP(BWscncns[[#This Row],[scanner]],[0]!ScnrAvgBW,2,FALSE)/1000</f>
        <v>3794.4265750962772</v>
      </c>
      <c r="AD1709" s="8">
        <f>(1+$F1709)*Z1709</f>
        <v>13310.471475821018</v>
      </c>
      <c r="AE1709" s="8">
        <f>(1+$F1709)*AA1709</f>
        <v>13310.471475821018</v>
      </c>
      <c r="AF1709" s="8">
        <f>(1+$F1709)*AB1709</f>
        <v>6656.0983311873661</v>
      </c>
      <c r="AG1709" s="8">
        <f>(1+$F1709)*AC1709</f>
        <v>5195.3124654026733</v>
      </c>
      <c r="AH1709" s="8">
        <f>(1+$F1709)*$T1709/1000</f>
        <v>8253.9058726265339</v>
      </c>
      <c r="AI1709" s="8">
        <f>(1+BWscncns[[#This Row],[pid_error]]*K_p)*BWscncns[[#This Row],[dbw]]/1000</f>
        <v>7141.0969363132681</v>
      </c>
      <c r="AJ1709" s="13">
        <f>BWscncns[[#This Row],[Torflow prgrssv alt vote]]/VLOOKUP(BWscncns[[#This Row],[class]],AltBWtotl,2,FALSE)*100</f>
        <v>2.4945979957673711E-2</v>
      </c>
      <c r="AK1709">
        <f>IF(D1709=E1709,1,0)</f>
        <v>0</v>
      </c>
    </row>
    <row r="1710" spans="1:37">
      <c r="A1710" s="1" t="s">
        <v>3057</v>
      </c>
      <c r="B1710" s="1" t="s">
        <v>3058</v>
      </c>
      <c r="C1710">
        <v>10200</v>
      </c>
      <c r="D1710">
        <v>1524174257</v>
      </c>
      <c r="E1710">
        <v>1524884263</v>
      </c>
      <c r="F1710" s="2">
        <v>0.35806351311700002</v>
      </c>
      <c r="G1710" s="2">
        <v>0.35806351311700002</v>
      </c>
      <c r="H1710">
        <v>8395767</v>
      </c>
      <c r="I1710" s="2">
        <v>0.51487724967399995</v>
      </c>
      <c r="J1710" s="2">
        <v>0</v>
      </c>
      <c r="K1710">
        <v>2</v>
      </c>
      <c r="L1710" s="1" t="s">
        <v>11804</v>
      </c>
      <c r="M1710" s="1" t="s">
        <v>3058</v>
      </c>
      <c r="N1710">
        <v>0</v>
      </c>
      <c r="O1710">
        <v>1</v>
      </c>
      <c r="P1710">
        <v>0</v>
      </c>
      <c r="Q1710">
        <v>0</v>
      </c>
      <c r="R1710" s="19">
        <f>BWscncns[[#This Row],[C fx]]*4+BWscncns[[#This Row],[C fg]]*2+BWscncns[[#This Row],[C fm]]</f>
        <v>2</v>
      </c>
      <c r="S1710">
        <v>9510</v>
      </c>
      <c r="T1710">
        <v>6051167</v>
      </c>
      <c r="U1710" s="13">
        <v>1.5715980000000001</v>
      </c>
      <c r="V1710" s="13">
        <v>0.63629500000000005</v>
      </c>
      <c r="W1710">
        <v>1150</v>
      </c>
      <c r="X1710">
        <v>23</v>
      </c>
      <c r="Z1710" s="10">
        <f>IF($N1710&lt;&gt;0,constants!$L$2,IF($O1710&lt;&gt;0,constants!$M$2,IF($P1710&lt;&gt;0,constants!$N$2,0)))</f>
        <v>9721.3799999999992</v>
      </c>
      <c r="AA1710" s="10">
        <f>IF($N1710&lt;&gt;0,constants!$L$2,IF($O1710&lt;&gt;0,constants!$M$2,IF($P1710&lt;&gt;0,constants!$P$2,0)))</f>
        <v>9721.3799999999992</v>
      </c>
      <c r="AB1710" s="11">
        <f>constants!$O$2</f>
        <v>4861.32</v>
      </c>
      <c r="AC1710" s="11">
        <f>VLOOKUP(BWscncns[[#This Row],[scanner]],[0]!ScnrAvgBW,2,FALSE)/1000</f>
        <v>8853.6095214723919</v>
      </c>
      <c r="AD1710" s="8">
        <f>(1+$F1710)*Z1710</f>
        <v>13202.25147514534</v>
      </c>
      <c r="AE1710" s="8">
        <f>(1+$F1710)*AA1710</f>
        <v>13202.25147514534</v>
      </c>
      <c r="AF1710" s="8">
        <f>(1+$F1710)*AB1710</f>
        <v>6601.9813175859344</v>
      </c>
      <c r="AG1710" s="8">
        <f>(1+$F1710)*AC1710</f>
        <v>12023.764050496919</v>
      </c>
      <c r="AH1710" s="8">
        <f>(1+$F1710)*$T1710/1000</f>
        <v>8217.8691144776585</v>
      </c>
      <c r="AI1710" s="8">
        <f>(1+BWscncns[[#This Row],[pid_error]]*K_p)*BWscncns[[#This Row],[dbw]]/1000</f>
        <v>7134.5180572388281</v>
      </c>
      <c r="AJ1710" s="13">
        <f>BWscncns[[#This Row],[Torflow prgrssv alt vote]]/VLOOKUP(BWscncns[[#This Row],[class]],AltBWtotl,2,FALSE)*100</f>
        <v>2.492299797227307E-2</v>
      </c>
      <c r="AK1710">
        <f>IF(D1710=E1710,1,0)</f>
        <v>0</v>
      </c>
    </row>
    <row r="1711" spans="1:37">
      <c r="A1711" s="1" t="s">
        <v>8613</v>
      </c>
      <c r="B1711" s="1" t="s">
        <v>8614</v>
      </c>
      <c r="C1711">
        <v>14300</v>
      </c>
      <c r="D1711">
        <v>1524696732</v>
      </c>
      <c r="E1711">
        <v>1524992681</v>
      </c>
      <c r="F1711" s="2">
        <v>0.99774530453700006</v>
      </c>
      <c r="G1711" s="2">
        <v>0.99774530453700006</v>
      </c>
      <c r="H1711">
        <v>14663514</v>
      </c>
      <c r="I1711" s="2">
        <v>-0.37710693858299998</v>
      </c>
      <c r="J1711" s="2">
        <v>0</v>
      </c>
      <c r="K1711">
        <v>1</v>
      </c>
      <c r="L1711" s="1" t="s">
        <v>11565</v>
      </c>
      <c r="M1711" s="1" t="s">
        <v>8614</v>
      </c>
      <c r="N1711">
        <v>0</v>
      </c>
      <c r="O1711">
        <v>1</v>
      </c>
      <c r="P1711">
        <v>0</v>
      </c>
      <c r="Q1711">
        <v>0</v>
      </c>
      <c r="R1711" s="19">
        <f>BWscncns[[#This Row],[C fx]]*4+BWscncns[[#This Row],[C fg]]*2+BWscncns[[#This Row],[C fm]]</f>
        <v>2</v>
      </c>
      <c r="S1711">
        <v>10100</v>
      </c>
      <c r="T1711">
        <v>4758528</v>
      </c>
      <c r="U1711" s="13">
        <v>2.1225049999999999</v>
      </c>
      <c r="V1711" s="13">
        <v>0.47114099999999998</v>
      </c>
      <c r="W1711">
        <v>313</v>
      </c>
      <c r="X1711">
        <v>6</v>
      </c>
      <c r="Z1711" s="10">
        <f>IF($N1711&lt;&gt;0,constants!$L$2,IF($O1711&lt;&gt;0,constants!$M$2,IF($P1711&lt;&gt;0,constants!$N$2,0)))</f>
        <v>9721.3799999999992</v>
      </c>
      <c r="AA1711" s="10">
        <f>IF($N1711&lt;&gt;0,constants!$L$2,IF($O1711&lt;&gt;0,constants!$M$2,IF($P1711&lt;&gt;0,constants!$P$2,0)))</f>
        <v>9721.3799999999992</v>
      </c>
      <c r="AB1711" s="11">
        <f>constants!$O$2</f>
        <v>4861.32</v>
      </c>
      <c r="AC1711" s="11">
        <f>VLOOKUP(BWscncns[[#This Row],[scanner]],[0]!ScnrAvgBW,2,FALSE)/1000</f>
        <v>11818.828055288463</v>
      </c>
      <c r="AD1711" s="8">
        <f>(1+$F1711)*Z1711</f>
        <v>19420.841248619901</v>
      </c>
      <c r="AE1711" s="8">
        <f>(1+$F1711)*AA1711</f>
        <v>19420.841248619901</v>
      </c>
      <c r="AF1711" s="8">
        <f>(1+$F1711)*AB1711</f>
        <v>9711.6792038518088</v>
      </c>
      <c r="AG1711" s="8">
        <f>(1+$F1711)*AC1711</f>
        <v>23611.008252582691</v>
      </c>
      <c r="AH1711" s="8">
        <f>(1+$F1711)*$T1711/1000</f>
        <v>9506.326968507843</v>
      </c>
      <c r="AI1711" s="8">
        <f>(1+BWscncns[[#This Row],[pid_error]]*K_p)*BWscncns[[#This Row],[dbw]]/1000</f>
        <v>7132.4274842539216</v>
      </c>
      <c r="AJ1711" s="13">
        <f>BWscncns[[#This Row],[Torflow prgrssv alt vote]]/VLOOKUP(BWscncns[[#This Row],[class]],AltBWtotl,2,FALSE)*100</f>
        <v>2.4915694977754633E-2</v>
      </c>
      <c r="AK1711">
        <f>IF(D1711=E1711,1,0)</f>
        <v>0</v>
      </c>
    </row>
    <row r="1712" spans="1:37">
      <c r="A1712" s="1" t="s">
        <v>9461</v>
      </c>
      <c r="B1712" s="1" t="s">
        <v>9462</v>
      </c>
      <c r="C1712">
        <v>4760</v>
      </c>
      <c r="D1712">
        <v>1523836868</v>
      </c>
      <c r="E1712">
        <v>1524987008</v>
      </c>
      <c r="F1712" s="2">
        <v>0.16721979194100001</v>
      </c>
      <c r="G1712" s="2">
        <v>0.16721979194100001</v>
      </c>
      <c r="H1712">
        <v>9303150</v>
      </c>
      <c r="I1712" s="2">
        <v>-0.37178583086099998</v>
      </c>
      <c r="J1712" s="2">
        <v>0</v>
      </c>
      <c r="K1712">
        <v>5</v>
      </c>
      <c r="L1712" s="1" t="s">
        <v>11708</v>
      </c>
      <c r="M1712" s="1" t="s">
        <v>9462</v>
      </c>
      <c r="N1712">
        <v>0</v>
      </c>
      <c r="O1712">
        <v>1</v>
      </c>
      <c r="P1712">
        <v>0</v>
      </c>
      <c r="Q1712">
        <v>0</v>
      </c>
      <c r="R1712" s="19">
        <f>BWscncns[[#This Row],[C fx]]*4+BWscncns[[#This Row],[C fg]]*2+BWscncns[[#This Row],[C fm]]</f>
        <v>2</v>
      </c>
      <c r="S1712">
        <v>3980</v>
      </c>
      <c r="T1712">
        <v>6579632</v>
      </c>
      <c r="U1712" s="13">
        <v>0.60489700000000002</v>
      </c>
      <c r="V1712" s="13">
        <v>1.6531739999999999</v>
      </c>
      <c r="W1712">
        <v>4519</v>
      </c>
      <c r="X1712">
        <v>90</v>
      </c>
      <c r="Z1712" s="10">
        <f>IF($N1712&lt;&gt;0,constants!$L$2,IF($O1712&lt;&gt;0,constants!$M$2,IF($P1712&lt;&gt;0,constants!$N$2,0)))</f>
        <v>9721.3799999999992</v>
      </c>
      <c r="AA1712" s="10">
        <f>IF($N1712&lt;&gt;0,constants!$L$2,IF($O1712&lt;&gt;0,constants!$M$2,IF($P1712&lt;&gt;0,constants!$P$2,0)))</f>
        <v>9721.3799999999992</v>
      </c>
      <c r="AB1712" s="11">
        <f>constants!$O$2</f>
        <v>4861.32</v>
      </c>
      <c r="AC1712" s="11">
        <f>VLOOKUP(BWscncns[[#This Row],[scanner]],[0]!ScnrAvgBW,2,FALSE)/1000</f>
        <v>3794.4265750962772</v>
      </c>
      <c r="AD1712" s="8">
        <f>(1+$F1712)*Z1712</f>
        <v>11346.9871409794</v>
      </c>
      <c r="AE1712" s="8">
        <f>(1+$F1712)*AA1712</f>
        <v>11346.9871409794</v>
      </c>
      <c r="AF1712" s="8">
        <f>(1+$F1712)*AB1712</f>
        <v>5674.2289189586227</v>
      </c>
      <c r="AG1712" s="8">
        <f>(1+$F1712)*AC1712</f>
        <v>4428.9297975192785</v>
      </c>
      <c r="AH1712" s="8">
        <f>(1+$F1712)*$T1712/1000</f>
        <v>7679.8766940883461</v>
      </c>
      <c r="AI1712" s="8">
        <f>(1+BWscncns[[#This Row],[pid_error]]*K_p)*BWscncns[[#This Row],[dbw]]/1000</f>
        <v>7129.7543470441733</v>
      </c>
      <c r="AJ1712" s="13">
        <f>BWscncns[[#This Row],[Torflow prgrssv alt vote]]/VLOOKUP(BWscncns[[#This Row],[class]],AltBWtotl,2,FALSE)*100</f>
        <v>2.4906356912769208E-2</v>
      </c>
      <c r="AK1712">
        <f>IF(D1712=E1712,1,0)</f>
        <v>0</v>
      </c>
    </row>
    <row r="1713" spans="1:37">
      <c r="A1713" s="1" t="s">
        <v>2561</v>
      </c>
      <c r="B1713" s="1" t="s">
        <v>2562</v>
      </c>
      <c r="C1713">
        <v>6420</v>
      </c>
      <c r="D1713">
        <v>1524995596</v>
      </c>
      <c r="E1713">
        <v>1524995596</v>
      </c>
      <c r="F1713" s="2">
        <v>-0.17971417753800001</v>
      </c>
      <c r="G1713" s="2">
        <v>-0.17971417753800001</v>
      </c>
      <c r="H1713">
        <v>6423313</v>
      </c>
      <c r="I1713" s="2">
        <v>-0.103489802536</v>
      </c>
      <c r="J1713" s="2">
        <v>0</v>
      </c>
      <c r="K1713">
        <v>5</v>
      </c>
      <c r="L1713" s="1" t="s">
        <v>11701</v>
      </c>
      <c r="M1713" s="1" t="s">
        <v>2562</v>
      </c>
      <c r="N1713">
        <v>1</v>
      </c>
      <c r="O1713">
        <v>0</v>
      </c>
      <c r="P1713">
        <v>0</v>
      </c>
      <c r="Q1713">
        <v>0</v>
      </c>
      <c r="R1713" s="19">
        <f>BWscncns[[#This Row],[C fx]]*4+BWscncns[[#This Row],[C fg]]*2+BWscncns[[#This Row],[C fm]]</f>
        <v>4</v>
      </c>
      <c r="S1713">
        <v>6420</v>
      </c>
      <c r="T1713">
        <v>7830580</v>
      </c>
      <c r="U1713" s="13">
        <v>0.81986300000000001</v>
      </c>
      <c r="V1713" s="13">
        <v>1.2197169999999999</v>
      </c>
      <c r="W1713">
        <v>3958</v>
      </c>
      <c r="X1713">
        <v>79</v>
      </c>
      <c r="Z1713" s="10">
        <f>IF($N1713&lt;&gt;0,constants!$L$2,IF($O1713&lt;&gt;0,constants!$M$2,IF($P1713&lt;&gt;0,constants!$N$2,0)))</f>
        <v>10125.48</v>
      </c>
      <c r="AA1713" s="10">
        <f>IF($N1713&lt;&gt;0,constants!$L$2,IF($O1713&lt;&gt;0,constants!$M$2,IF($P1713&lt;&gt;0,constants!$P$2,0)))</f>
        <v>10125.48</v>
      </c>
      <c r="AB1713" s="11">
        <f>constants!$O$2</f>
        <v>4861.32</v>
      </c>
      <c r="AC1713" s="11">
        <f>VLOOKUP(BWscncns[[#This Row],[scanner]],[0]!ScnrAvgBW,2,FALSE)/1000</f>
        <v>3794.4265750962772</v>
      </c>
      <c r="AD1713" s="8">
        <f>(1+$F1713)*Z1713</f>
        <v>8305.7876896225316</v>
      </c>
      <c r="AE1713" s="8">
        <f>(1+$F1713)*AA1713</f>
        <v>8305.7876896225316</v>
      </c>
      <c r="AF1713" s="8">
        <f>(1+$F1713)*AB1713</f>
        <v>3987.6718744509694</v>
      </c>
      <c r="AG1713" s="8">
        <f>(1+$F1713)*AC1713</f>
        <v>3112.5143239245194</v>
      </c>
      <c r="AH1713" s="8">
        <f>(1+$F1713)*$T1713/1000</f>
        <v>6423.313755654488</v>
      </c>
      <c r="AI1713" s="8">
        <f>(1+BWscncns[[#This Row],[pid_error]]*K_p)*BWscncns[[#This Row],[dbw]]/1000</f>
        <v>7126.946877827244</v>
      </c>
      <c r="AJ1713" s="13">
        <f>BWscncns[[#This Row],[Torflow prgrssv alt vote]]/VLOOKUP(BWscncns[[#This Row],[class]],AltBWtotl,2,FALSE)*100</f>
        <v>6.10832385506411E-2</v>
      </c>
      <c r="AK1713">
        <f>IF(D1713=E1713,1,0)</f>
        <v>1</v>
      </c>
    </row>
    <row r="1714" spans="1:37">
      <c r="A1714" s="1" t="s">
        <v>10851</v>
      </c>
      <c r="B1714" s="1" t="s">
        <v>10852</v>
      </c>
      <c r="C1714">
        <v>9340</v>
      </c>
      <c r="D1714">
        <v>1524518726</v>
      </c>
      <c r="E1714">
        <v>1524935720</v>
      </c>
      <c r="F1714" s="2">
        <v>0.72395138316300001</v>
      </c>
      <c r="G1714" s="2">
        <v>0.72395138316300001</v>
      </c>
      <c r="H1714">
        <v>9403892</v>
      </c>
      <c r="I1714" s="2">
        <v>0.196551447869</v>
      </c>
      <c r="J1714" s="2">
        <v>0</v>
      </c>
      <c r="K1714">
        <v>1</v>
      </c>
      <c r="L1714" s="1" t="s">
        <v>11677</v>
      </c>
      <c r="M1714" s="1" t="s">
        <v>10852</v>
      </c>
      <c r="N1714">
        <v>0</v>
      </c>
      <c r="O1714">
        <v>1</v>
      </c>
      <c r="P1714">
        <v>0</v>
      </c>
      <c r="Q1714">
        <v>0</v>
      </c>
      <c r="R1714" s="19">
        <f>BWscncns[[#This Row],[C fx]]*4+BWscncns[[#This Row],[C fg]]*2+BWscncns[[#This Row],[C fm]]</f>
        <v>2</v>
      </c>
      <c r="S1714">
        <v>9340</v>
      </c>
      <c r="T1714">
        <v>5227035</v>
      </c>
      <c r="U1714" s="13">
        <v>1.786864</v>
      </c>
      <c r="V1714" s="13">
        <v>0.55964000000000003</v>
      </c>
      <c r="W1714">
        <v>699</v>
      </c>
      <c r="X1714">
        <v>13</v>
      </c>
      <c r="Z1714" s="10">
        <f>IF($N1714&lt;&gt;0,constants!$L$2,IF($O1714&lt;&gt;0,constants!$M$2,IF($P1714&lt;&gt;0,constants!$N$2,0)))</f>
        <v>9721.3799999999992</v>
      </c>
      <c r="AA1714" s="10">
        <f>IF($N1714&lt;&gt;0,constants!$L$2,IF($O1714&lt;&gt;0,constants!$M$2,IF($P1714&lt;&gt;0,constants!$P$2,0)))</f>
        <v>9721.3799999999992</v>
      </c>
      <c r="AB1714" s="11">
        <f>constants!$O$2</f>
        <v>4861.32</v>
      </c>
      <c r="AC1714" s="11">
        <f>VLOOKUP(BWscncns[[#This Row],[scanner]],[0]!ScnrAvgBW,2,FALSE)/1000</f>
        <v>11818.828055288463</v>
      </c>
      <c r="AD1714" s="8">
        <f>(1+$F1714)*Z1714</f>
        <v>16759.186497253122</v>
      </c>
      <c r="AE1714" s="8">
        <f>(1+$F1714)*AA1714</f>
        <v>16759.186497253122</v>
      </c>
      <c r="AF1714" s="8">
        <f>(1+$F1714)*AB1714</f>
        <v>8380.6793379979554</v>
      </c>
      <c r="AG1714" s="8">
        <f>(1+$F1714)*AC1714</f>
        <v>20375.084973280216</v>
      </c>
      <c r="AH1714" s="8">
        <f>(1+$F1714)*$T1714/1000</f>
        <v>9011.1542180914112</v>
      </c>
      <c r="AI1714" s="8">
        <f>(1+BWscncns[[#This Row],[pid_error]]*K_p)*BWscncns[[#This Row],[dbw]]/1000</f>
        <v>7119.0946090457055</v>
      </c>
      <c r="AJ1714" s="13">
        <f>BWscncns[[#This Row],[Torflow prgrssv alt vote]]/VLOOKUP(BWscncns[[#This Row],[class]],AltBWtotl,2,FALSE)*100</f>
        <v>2.4869119270872545E-2</v>
      </c>
      <c r="AK1714">
        <f>IF(D1714=E1714,1,0)</f>
        <v>0</v>
      </c>
    </row>
    <row r="1715" spans="1:37">
      <c r="A1715" s="1" t="s">
        <v>532</v>
      </c>
      <c r="B1715" s="1" t="s">
        <v>533</v>
      </c>
      <c r="C1715">
        <v>11700</v>
      </c>
      <c r="D1715">
        <v>1524884981</v>
      </c>
      <c r="E1715">
        <v>1524904001</v>
      </c>
      <c r="F1715" s="2">
        <v>0.21047110349199999</v>
      </c>
      <c r="G1715" s="2">
        <v>0.21047110349199999</v>
      </c>
      <c r="H1715">
        <v>7782961</v>
      </c>
      <c r="I1715" s="2">
        <v>0.33736331151999999</v>
      </c>
      <c r="J1715" s="2">
        <v>0</v>
      </c>
      <c r="K1715">
        <v>2</v>
      </c>
      <c r="L1715" s="1" t="s">
        <v>11595</v>
      </c>
      <c r="M1715" s="1" t="s">
        <v>533</v>
      </c>
      <c r="N1715">
        <v>0</v>
      </c>
      <c r="O1715">
        <v>1</v>
      </c>
      <c r="P1715">
        <v>0</v>
      </c>
      <c r="Q1715">
        <v>0</v>
      </c>
      <c r="R1715" s="19">
        <f>BWscncns[[#This Row],[C fx]]*4+BWscncns[[#This Row],[C fg]]*2+BWscncns[[#This Row],[C fm]]</f>
        <v>2</v>
      </c>
      <c r="S1715">
        <v>10000</v>
      </c>
      <c r="T1715">
        <v>6429696</v>
      </c>
      <c r="U1715" s="13">
        <v>1.555283</v>
      </c>
      <c r="V1715" s="13">
        <v>0.64297000000000004</v>
      </c>
      <c r="W1715">
        <v>1193</v>
      </c>
      <c r="X1715">
        <v>23</v>
      </c>
      <c r="Z1715" s="10">
        <f>IF($N1715&lt;&gt;0,constants!$L$2,IF($O1715&lt;&gt;0,constants!$M$2,IF($P1715&lt;&gt;0,constants!$N$2,0)))</f>
        <v>9721.3799999999992</v>
      </c>
      <c r="AA1715" s="10">
        <f>IF($N1715&lt;&gt;0,constants!$L$2,IF($O1715&lt;&gt;0,constants!$M$2,IF($P1715&lt;&gt;0,constants!$P$2,0)))</f>
        <v>9721.3799999999992</v>
      </c>
      <c r="AB1715" s="11">
        <f>constants!$O$2</f>
        <v>4861.32</v>
      </c>
      <c r="AC1715" s="11">
        <f>VLOOKUP(BWscncns[[#This Row],[scanner]],[0]!ScnrAvgBW,2,FALSE)/1000</f>
        <v>8853.6095214723919</v>
      </c>
      <c r="AD1715" s="8">
        <f>(1+$F1715)*Z1715</f>
        <v>11767.449576065057</v>
      </c>
      <c r="AE1715" s="8">
        <f>(1+$F1715)*AA1715</f>
        <v>11767.449576065057</v>
      </c>
      <c r="AF1715" s="8">
        <f>(1+$F1715)*AB1715</f>
        <v>5884.4873848277284</v>
      </c>
      <c r="AG1715" s="8">
        <f>(1+$F1715)*AC1715</f>
        <v>10717.038487343963</v>
      </c>
      <c r="AH1715" s="8">
        <f>(1+$F1715)*$T1715/1000</f>
        <v>7782.9612122380977</v>
      </c>
      <c r="AI1715" s="8">
        <f>(1+BWscncns[[#This Row],[pid_error]]*K_p)*BWscncns[[#This Row],[dbw]]/1000</f>
        <v>7106.3286061190483</v>
      </c>
      <c r="AJ1715" s="13">
        <f>BWscncns[[#This Row],[Torflow prgrssv alt vote]]/VLOOKUP(BWscncns[[#This Row],[class]],AltBWtotl,2,FALSE)*100</f>
        <v>2.4824523817822661E-2</v>
      </c>
      <c r="AK1715">
        <f>IF(D1715=E1715,1,0)</f>
        <v>0</v>
      </c>
    </row>
    <row r="1716" spans="1:37">
      <c r="A1716" s="1" t="s">
        <v>7726</v>
      </c>
      <c r="B1716" s="1" t="s">
        <v>7727</v>
      </c>
      <c r="C1716">
        <v>8630</v>
      </c>
      <c r="D1716">
        <v>1524805451</v>
      </c>
      <c r="E1716">
        <v>1524995209</v>
      </c>
      <c r="F1716" s="2">
        <v>0.25179950206399998</v>
      </c>
      <c r="G1716" s="2">
        <v>0.25179950206399998</v>
      </c>
      <c r="H1716">
        <v>7875641</v>
      </c>
      <c r="I1716" s="2">
        <v>0.21269283731499999</v>
      </c>
      <c r="J1716" s="2">
        <v>0</v>
      </c>
      <c r="K1716">
        <v>3</v>
      </c>
      <c r="L1716" s="1" t="s">
        <v>11632</v>
      </c>
      <c r="M1716" s="1" t="s">
        <v>7727</v>
      </c>
      <c r="N1716">
        <v>0</v>
      </c>
      <c r="O1716">
        <v>1</v>
      </c>
      <c r="P1716">
        <v>0</v>
      </c>
      <c r="Q1716">
        <v>0</v>
      </c>
      <c r="R1716" s="19">
        <f>BWscncns[[#This Row],[C fx]]*4+BWscncns[[#This Row],[C fg]]*2+BWscncns[[#This Row],[C fm]]</f>
        <v>2</v>
      </c>
      <c r="S1716">
        <v>8840</v>
      </c>
      <c r="T1716">
        <v>6291456</v>
      </c>
      <c r="U1716" s="13">
        <v>1.4050800000000001</v>
      </c>
      <c r="V1716" s="13">
        <v>0.71170299999999997</v>
      </c>
      <c r="W1716">
        <v>1650</v>
      </c>
      <c r="X1716">
        <v>33</v>
      </c>
      <c r="Z1716" s="10">
        <f>IF($N1716&lt;&gt;0,constants!$L$2,IF($O1716&lt;&gt;0,constants!$M$2,IF($P1716&lt;&gt;0,constants!$N$2,0)))</f>
        <v>9721.3799999999992</v>
      </c>
      <c r="AA1716" s="10">
        <f>IF($N1716&lt;&gt;0,constants!$L$2,IF($O1716&lt;&gt;0,constants!$M$2,IF($P1716&lt;&gt;0,constants!$P$2,0)))</f>
        <v>9721.3799999999992</v>
      </c>
      <c r="AB1716" s="11">
        <f>constants!$O$2</f>
        <v>4861.32</v>
      </c>
      <c r="AC1716" s="11">
        <f>VLOOKUP(BWscncns[[#This Row],[scanner]],[0]!ScnrAvgBW,2,FALSE)/1000</f>
        <v>6440.9193022088357</v>
      </c>
      <c r="AD1716" s="8">
        <f>(1+$F1716)*Z1716</f>
        <v>12169.218643374928</v>
      </c>
      <c r="AE1716" s="8">
        <f>(1+$F1716)*AA1716</f>
        <v>12169.218643374928</v>
      </c>
      <c r="AF1716" s="8">
        <f>(1+$F1716)*AB1716</f>
        <v>6085.3979553737645</v>
      </c>
      <c r="AG1716" s="8">
        <f>(1+$F1716)*AC1716</f>
        <v>8062.7395753394267</v>
      </c>
      <c r="AH1716" s="8">
        <f>(1+$F1716)*$T1716/1000</f>
        <v>7875.6414880575649</v>
      </c>
      <c r="AI1716" s="8">
        <f>(1+BWscncns[[#This Row],[pid_error]]*K_p)*BWscncns[[#This Row],[dbw]]/1000</f>
        <v>7083.5487440287825</v>
      </c>
      <c r="AJ1716" s="13">
        <f>BWscncns[[#This Row],[Torflow prgrssv alt vote]]/VLOOKUP(BWscncns[[#This Row],[class]],AltBWtotl,2,FALSE)*100</f>
        <v>2.4744946970146408E-2</v>
      </c>
      <c r="AK1716">
        <f>IF(D1716=E1716,1,0)</f>
        <v>0</v>
      </c>
    </row>
    <row r="1717" spans="1:37">
      <c r="A1717" s="1" t="s">
        <v>4046</v>
      </c>
      <c r="B1717" s="1" t="s">
        <v>4047</v>
      </c>
      <c r="C1717">
        <v>7050</v>
      </c>
      <c r="D1717">
        <v>1524576581</v>
      </c>
      <c r="E1717">
        <v>1525003372</v>
      </c>
      <c r="F1717" s="2">
        <v>6.4095172118900007E-2</v>
      </c>
      <c r="G1717" s="2">
        <v>6.4095172118900007E-2</v>
      </c>
      <c r="H1717">
        <v>5320861</v>
      </c>
      <c r="I1717" s="2">
        <v>0.14972441848099999</v>
      </c>
      <c r="J1717" s="2">
        <v>0</v>
      </c>
      <c r="K1717">
        <v>2</v>
      </c>
      <c r="L1717" s="1" t="s">
        <v>11569</v>
      </c>
      <c r="M1717" s="1" t="s">
        <v>4047</v>
      </c>
      <c r="N1717">
        <v>0</v>
      </c>
      <c r="O1717">
        <v>1</v>
      </c>
      <c r="P1717">
        <v>0</v>
      </c>
      <c r="Q1717">
        <v>0</v>
      </c>
      <c r="R1717" s="19">
        <f>BWscncns[[#This Row],[C fx]]*4+BWscncns[[#This Row],[C fg]]*2+BWscncns[[#This Row],[C fm]]</f>
        <v>2</v>
      </c>
      <c r="S1717">
        <v>10500</v>
      </c>
      <c r="T1717">
        <v>6855647</v>
      </c>
      <c r="U1717" s="13">
        <v>1.5315840000000001</v>
      </c>
      <c r="V1717" s="13">
        <v>0.65291900000000003</v>
      </c>
      <c r="W1717">
        <v>1261</v>
      </c>
      <c r="X1717">
        <v>25</v>
      </c>
      <c r="Z1717" s="10">
        <f>IF($N1717&lt;&gt;0,constants!$L$2,IF($O1717&lt;&gt;0,constants!$M$2,IF($P1717&lt;&gt;0,constants!$N$2,0)))</f>
        <v>9721.3799999999992</v>
      </c>
      <c r="AA1717" s="10">
        <f>IF($N1717&lt;&gt;0,constants!$L$2,IF($O1717&lt;&gt;0,constants!$M$2,IF($P1717&lt;&gt;0,constants!$P$2,0)))</f>
        <v>9721.3799999999992</v>
      </c>
      <c r="AB1717" s="11">
        <f>constants!$O$2</f>
        <v>4861.32</v>
      </c>
      <c r="AC1717" s="11">
        <f>VLOOKUP(BWscncns[[#This Row],[scanner]],[0]!ScnrAvgBW,2,FALSE)/1000</f>
        <v>8853.6095214723919</v>
      </c>
      <c r="AD1717" s="8">
        <f>(1+$F1717)*Z1717</f>
        <v>10344.473524333231</v>
      </c>
      <c r="AE1717" s="8">
        <f>(1+$F1717)*AA1717</f>
        <v>10344.473524333231</v>
      </c>
      <c r="AF1717" s="8">
        <f>(1+$F1717)*AB1717</f>
        <v>5172.907142125051</v>
      </c>
      <c r="AG1717" s="8">
        <f>(1+$F1717)*AC1717</f>
        <v>9421.0831476246967</v>
      </c>
      <c r="AH1717" s="8">
        <f>(1+$F1717)*$T1717/1000</f>
        <v>7295.0608744514202</v>
      </c>
      <c r="AI1717" s="8">
        <f>(1+BWscncns[[#This Row],[pid_error]]*K_p)*BWscncns[[#This Row],[dbw]]/1000</f>
        <v>7075.353937225711</v>
      </c>
      <c r="AJ1717" s="13">
        <f>BWscncns[[#This Row],[Torflow prgrssv alt vote]]/VLOOKUP(BWscncns[[#This Row],[class]],AltBWtotl,2,FALSE)*100</f>
        <v>2.4716320067572538E-2</v>
      </c>
      <c r="AK1717">
        <f>IF(D1717=E1717,1,0)</f>
        <v>0</v>
      </c>
    </row>
    <row r="1718" spans="1:37">
      <c r="A1718" s="1" t="s">
        <v>954</v>
      </c>
      <c r="B1718" s="1" t="s">
        <v>955</v>
      </c>
      <c r="C1718">
        <v>8900</v>
      </c>
      <c r="D1718">
        <v>1524917615</v>
      </c>
      <c r="E1718">
        <v>1524917615</v>
      </c>
      <c r="F1718" s="2">
        <v>0.69796488228800002</v>
      </c>
      <c r="G1718" s="2">
        <v>0.69796488228800002</v>
      </c>
      <c r="H1718">
        <v>8902226</v>
      </c>
      <c r="I1718" s="2">
        <v>9.34592393562E-2</v>
      </c>
      <c r="J1718" s="2">
        <v>0</v>
      </c>
      <c r="K1718">
        <v>3</v>
      </c>
      <c r="L1718" s="1" t="s">
        <v>11676</v>
      </c>
      <c r="M1718" s="1" t="s">
        <v>955</v>
      </c>
      <c r="N1718">
        <v>0</v>
      </c>
      <c r="O1718">
        <v>0</v>
      </c>
      <c r="P1718">
        <v>1</v>
      </c>
      <c r="Q1718">
        <v>0</v>
      </c>
      <c r="R1718" s="19">
        <f>BWscncns[[#This Row],[C fx]]*4+BWscncns[[#This Row],[C fg]]*2+BWscncns[[#This Row],[C fm]]</f>
        <v>1</v>
      </c>
      <c r="S1718">
        <v>3720</v>
      </c>
      <c r="T1718">
        <v>5242880</v>
      </c>
      <c r="U1718" s="13">
        <v>0.709534</v>
      </c>
      <c r="V1718" s="13">
        <v>1.409376</v>
      </c>
      <c r="W1718">
        <v>4253</v>
      </c>
      <c r="X1718">
        <v>85</v>
      </c>
      <c r="Z1718" s="10">
        <f>IF($N1718&lt;&gt;0,constants!$L$2,IF($O1718&lt;&gt;0,constants!$M$2,IF($P1718&lt;&gt;0,constants!$N$2,0)))</f>
        <v>1117.99</v>
      </c>
      <c r="AA1718" s="10">
        <f>IF($N1718&lt;&gt;0,constants!$L$2,IF($O1718&lt;&gt;0,constants!$M$2,IF($P1718&lt;&gt;0,constants!$P$2,0)))</f>
        <v>4051.45</v>
      </c>
      <c r="AB1718" s="11">
        <f>constants!$O$2</f>
        <v>4861.32</v>
      </c>
      <c r="AC1718" s="11">
        <f>VLOOKUP(BWscncns[[#This Row],[scanner]],[0]!ScnrAvgBW,2,FALSE)/1000</f>
        <v>6440.9193022088357</v>
      </c>
      <c r="AD1718" s="8">
        <f>(1+$F1718)*Z1718</f>
        <v>1898.3077587491612</v>
      </c>
      <c r="AE1718" s="8">
        <f>(1+$F1718)*AA1718</f>
        <v>6879.2198223457171</v>
      </c>
      <c r="AF1718" s="8">
        <f>(1+$F1718)*AB1718</f>
        <v>8254.3506415643005</v>
      </c>
      <c r="AG1718" s="8">
        <f>(1+$F1718)*AC1718</f>
        <v>10936.454784801534</v>
      </c>
      <c r="AH1718" s="8">
        <f>(1+$F1718)*$T1718/1000</f>
        <v>8902.2261220501096</v>
      </c>
      <c r="AI1718" s="8">
        <f>(1+BWscncns[[#This Row],[pid_error]]*K_p)*BWscncns[[#This Row],[dbw]]/1000</f>
        <v>7072.5530610250544</v>
      </c>
      <c r="AJ1718" s="13">
        <f>BWscncns[[#This Row],[Torflow prgrssv alt vote]]/VLOOKUP(BWscncns[[#This Row],[class]],AltBWtotl,2,FALSE)*100</f>
        <v>0.13948962709680163</v>
      </c>
      <c r="AK1718">
        <f>IF(D1718=E1718,1,0)</f>
        <v>1</v>
      </c>
    </row>
    <row r="1719" spans="1:37">
      <c r="A1719" s="1" t="s">
        <v>6173</v>
      </c>
      <c r="B1719" s="1" t="s">
        <v>6174</v>
      </c>
      <c r="C1719">
        <v>8140</v>
      </c>
      <c r="D1719">
        <v>1524541193</v>
      </c>
      <c r="E1719">
        <v>1524987132</v>
      </c>
      <c r="F1719" s="2">
        <v>0.61068748647399995</v>
      </c>
      <c r="G1719" s="2">
        <v>0.61068748647399995</v>
      </c>
      <c r="H1719">
        <v>13623036</v>
      </c>
      <c r="I1719" s="2">
        <v>0.305756691887</v>
      </c>
      <c r="J1719" s="2">
        <v>0</v>
      </c>
      <c r="K1719">
        <v>3</v>
      </c>
      <c r="L1719" s="1" t="s">
        <v>11611</v>
      </c>
      <c r="M1719" s="1" t="s">
        <v>6174</v>
      </c>
      <c r="N1719">
        <v>0</v>
      </c>
      <c r="O1719">
        <v>1</v>
      </c>
      <c r="P1719">
        <v>0</v>
      </c>
      <c r="Q1719">
        <v>0</v>
      </c>
      <c r="R1719" s="19">
        <f>BWscncns[[#This Row],[C fx]]*4+BWscncns[[#This Row],[C fg]]*2+BWscncns[[#This Row],[C fm]]</f>
        <v>2</v>
      </c>
      <c r="S1719">
        <v>6640</v>
      </c>
      <c r="T1719">
        <v>5413422</v>
      </c>
      <c r="U1719" s="13">
        <v>1.2265809999999999</v>
      </c>
      <c r="V1719" s="13">
        <v>0.81527400000000005</v>
      </c>
      <c r="W1719">
        <v>2229</v>
      </c>
      <c r="X1719">
        <v>44</v>
      </c>
      <c r="Z1719" s="10">
        <f>IF($N1719&lt;&gt;0,constants!$L$2,IF($O1719&lt;&gt;0,constants!$M$2,IF($P1719&lt;&gt;0,constants!$N$2,0)))</f>
        <v>9721.3799999999992</v>
      </c>
      <c r="AA1719" s="10">
        <f>IF($N1719&lt;&gt;0,constants!$L$2,IF($O1719&lt;&gt;0,constants!$M$2,IF($P1719&lt;&gt;0,constants!$P$2,0)))</f>
        <v>9721.3799999999992</v>
      </c>
      <c r="AB1719" s="11">
        <f>constants!$O$2</f>
        <v>4861.32</v>
      </c>
      <c r="AC1719" s="11">
        <f>VLOOKUP(BWscncns[[#This Row],[scanner]],[0]!ScnrAvgBW,2,FALSE)/1000</f>
        <v>6440.9193022088357</v>
      </c>
      <c r="AD1719" s="8">
        <f>(1+$F1719)*Z1719</f>
        <v>15658.105117258612</v>
      </c>
      <c r="AE1719" s="8">
        <f>(1+$F1719)*AA1719</f>
        <v>15658.105117258612</v>
      </c>
      <c r="AF1719" s="8">
        <f>(1+$F1719)*AB1719</f>
        <v>7830.067291745785</v>
      </c>
      <c r="AG1719" s="8">
        <f>(1+$F1719)*AC1719</f>
        <v>10374.308121456619</v>
      </c>
      <c r="AH1719" s="8">
        <f>(1+$F1719)*$T1719/1000</f>
        <v>8719.3310744030532</v>
      </c>
      <c r="AI1719" s="8">
        <f>(1+BWscncns[[#This Row],[pid_error]]*K_p)*BWscncns[[#This Row],[dbw]]/1000</f>
        <v>7066.3765372015278</v>
      </c>
      <c r="AJ1719" s="13">
        <f>BWscncns[[#This Row],[Torflow prgrssv alt vote]]/VLOOKUP(BWscncns[[#This Row],[class]],AltBWtotl,2,FALSE)*100</f>
        <v>2.4684959333630321E-2</v>
      </c>
      <c r="AK1719">
        <f>IF(D1719=E1719,1,0)</f>
        <v>0</v>
      </c>
    </row>
    <row r="1720" spans="1:37">
      <c r="A1720" s="1" t="s">
        <v>7693</v>
      </c>
      <c r="B1720" s="1" t="s">
        <v>7694</v>
      </c>
      <c r="C1720">
        <v>11200</v>
      </c>
      <c r="D1720">
        <v>1524115922</v>
      </c>
      <c r="E1720">
        <v>1524986598</v>
      </c>
      <c r="F1720" s="2">
        <v>1.3692714286200001</v>
      </c>
      <c r="G1720" s="2">
        <v>1.3692714286200001</v>
      </c>
      <c r="H1720">
        <v>9937444</v>
      </c>
      <c r="I1720" s="2">
        <v>0.14504614065999999</v>
      </c>
      <c r="J1720" s="2">
        <v>0</v>
      </c>
      <c r="K1720">
        <v>1</v>
      </c>
      <c r="L1720" s="1" t="s">
        <v>11535</v>
      </c>
      <c r="M1720" s="1" t="s">
        <v>7694</v>
      </c>
      <c r="N1720">
        <v>0</v>
      </c>
      <c r="O1720">
        <v>1</v>
      </c>
      <c r="P1720">
        <v>0</v>
      </c>
      <c r="Q1720">
        <v>0</v>
      </c>
      <c r="R1720" s="19">
        <f>BWscncns[[#This Row],[C fx]]*4+BWscncns[[#This Row],[C fg]]*2+BWscncns[[#This Row],[C fm]]</f>
        <v>2</v>
      </c>
      <c r="S1720">
        <v>10100</v>
      </c>
      <c r="T1720">
        <v>4194304</v>
      </c>
      <c r="U1720" s="13">
        <v>2.4080279999999998</v>
      </c>
      <c r="V1720" s="13">
        <v>0.41527799999999998</v>
      </c>
      <c r="W1720">
        <v>159</v>
      </c>
      <c r="X1720">
        <v>3</v>
      </c>
      <c r="Z1720" s="10">
        <f>IF($N1720&lt;&gt;0,constants!$L$2,IF($O1720&lt;&gt;0,constants!$M$2,IF($P1720&lt;&gt;0,constants!$N$2,0)))</f>
        <v>9721.3799999999992</v>
      </c>
      <c r="AA1720" s="10">
        <f>IF($N1720&lt;&gt;0,constants!$L$2,IF($O1720&lt;&gt;0,constants!$M$2,IF($P1720&lt;&gt;0,constants!$P$2,0)))</f>
        <v>9721.3799999999992</v>
      </c>
      <c r="AB1720" s="11">
        <f>constants!$O$2</f>
        <v>4861.32</v>
      </c>
      <c r="AC1720" s="11">
        <f>VLOOKUP(BWscncns[[#This Row],[scanner]],[0]!ScnrAvgBW,2,FALSE)/1000</f>
        <v>11818.828055288463</v>
      </c>
      <c r="AD1720" s="8">
        <f>(1+$F1720)*Z1720</f>
        <v>23032.587880757896</v>
      </c>
      <c r="AE1720" s="8">
        <f>(1+$F1720)*AA1720</f>
        <v>23032.587880757896</v>
      </c>
      <c r="AF1720" s="8">
        <f>(1+$F1720)*AB1720</f>
        <v>11517.786581378979</v>
      </c>
      <c r="AG1720" s="8">
        <f>(1+$F1720)*AC1720</f>
        <v>28002.011631167436</v>
      </c>
      <c r="AH1720" s="8">
        <f>(1+$F1720)*$T1720/1000</f>
        <v>9937.4446301465814</v>
      </c>
      <c r="AI1720" s="8">
        <f>(1+BWscncns[[#This Row],[pid_error]]*K_p)*BWscncns[[#This Row],[dbw]]/1000</f>
        <v>7065.8743150732907</v>
      </c>
      <c r="AJ1720" s="13">
        <f>BWscncns[[#This Row],[Torflow prgrssv alt vote]]/VLOOKUP(BWscncns[[#This Row],[class]],AltBWtotl,2,FALSE)*100</f>
        <v>2.4683204922052233E-2</v>
      </c>
      <c r="AK1720">
        <f>IF(D1720=E1720,1,0)</f>
        <v>0</v>
      </c>
    </row>
    <row r="1721" spans="1:37">
      <c r="A1721" s="1" t="s">
        <v>4002</v>
      </c>
      <c r="B1721" s="1" t="s">
        <v>4003</v>
      </c>
      <c r="C1721">
        <v>10900</v>
      </c>
      <c r="D1721">
        <v>1524504509</v>
      </c>
      <c r="E1721">
        <v>1524948666</v>
      </c>
      <c r="F1721" s="2">
        <v>-3.3847077335899999E-2</v>
      </c>
      <c r="G1721" s="2">
        <v>-3.3847077335899999E-2</v>
      </c>
      <c r="H1721">
        <v>7178817</v>
      </c>
      <c r="I1721" s="2">
        <v>-0.19505306989400001</v>
      </c>
      <c r="J1721" s="2">
        <v>0</v>
      </c>
      <c r="K1721">
        <v>4</v>
      </c>
      <c r="L1721" s="1" t="s">
        <v>11643</v>
      </c>
      <c r="M1721" s="1" t="s">
        <v>4003</v>
      </c>
      <c r="N1721">
        <v>0</v>
      </c>
      <c r="O1721">
        <v>1</v>
      </c>
      <c r="P1721">
        <v>0</v>
      </c>
      <c r="Q1721">
        <v>0</v>
      </c>
      <c r="R1721" s="19">
        <f>BWscncns[[#This Row],[C fx]]*4+BWscncns[[#This Row],[C fg]]*2+BWscncns[[#This Row],[C fm]]</f>
        <v>2</v>
      </c>
      <c r="S1721">
        <v>7190</v>
      </c>
      <c r="T1721">
        <v>7184286</v>
      </c>
      <c r="U1721" s="13">
        <v>1.0007950000000001</v>
      </c>
      <c r="V1721" s="13">
        <v>0.99920500000000001</v>
      </c>
      <c r="W1721">
        <v>3221</v>
      </c>
      <c r="X1721">
        <v>64</v>
      </c>
      <c r="Z1721" s="10">
        <f>IF($N1721&lt;&gt;0,constants!$L$2,IF($O1721&lt;&gt;0,constants!$M$2,IF($P1721&lt;&gt;0,constants!$N$2,0)))</f>
        <v>9721.3799999999992</v>
      </c>
      <c r="AA1721" s="10">
        <f>IF($N1721&lt;&gt;0,constants!$L$2,IF($O1721&lt;&gt;0,constants!$M$2,IF($P1721&lt;&gt;0,constants!$P$2,0)))</f>
        <v>9721.3799999999992</v>
      </c>
      <c r="AB1721" s="11">
        <f>constants!$O$2</f>
        <v>4861.32</v>
      </c>
      <c r="AC1721" s="11">
        <f>VLOOKUP(BWscncns[[#This Row],[scanner]],[0]!ScnrAvgBW,2,FALSE)/1000</f>
        <v>4819.491751072962</v>
      </c>
      <c r="AD1721" s="8">
        <f>(1+$F1721)*Z1721</f>
        <v>9392.3396993283277</v>
      </c>
      <c r="AE1721" s="8">
        <f>(1+$F1721)*AA1721</f>
        <v>9392.3396993283277</v>
      </c>
      <c r="AF1721" s="8">
        <f>(1+$F1721)*AB1721</f>
        <v>4696.7785260054425</v>
      </c>
      <c r="AG1721" s="8">
        <f>(1+$F1721)*AC1721</f>
        <v>4656.3660410546636</v>
      </c>
      <c r="AH1721" s="8">
        <f>(1+$F1721)*$T1721/1000</f>
        <v>6941.1189161547763</v>
      </c>
      <c r="AI1721" s="8">
        <f>(1+BWscncns[[#This Row],[pid_error]]*K_p)*BWscncns[[#This Row],[dbw]]/1000</f>
        <v>7062.7024580773877</v>
      </c>
      <c r="AJ1721" s="13">
        <f>BWscncns[[#This Row],[Torflow prgrssv alt vote]]/VLOOKUP(BWscncns[[#This Row],[class]],AltBWtotl,2,FALSE)*100</f>
        <v>2.4672124680213469E-2</v>
      </c>
      <c r="AK1721">
        <f>IF(D1721=E1721,1,0)</f>
        <v>0</v>
      </c>
    </row>
    <row r="1722" spans="1:37">
      <c r="A1722" s="1" t="s">
        <v>3856</v>
      </c>
      <c r="B1722" s="1" t="s">
        <v>3857</v>
      </c>
      <c r="C1722">
        <v>14600</v>
      </c>
      <c r="D1722">
        <v>1524080364</v>
      </c>
      <c r="E1722">
        <v>1524988531</v>
      </c>
      <c r="F1722" s="2">
        <v>-0.61585142077900001</v>
      </c>
      <c r="G1722" s="2">
        <v>-0.61585142077900001</v>
      </c>
      <c r="H1722">
        <v>4118659</v>
      </c>
      <c r="I1722" s="2">
        <v>-1.0040785992700001</v>
      </c>
      <c r="J1722" s="2">
        <v>0</v>
      </c>
      <c r="K1722">
        <v>3</v>
      </c>
      <c r="L1722" s="1" t="s">
        <v>11591</v>
      </c>
      <c r="M1722" s="1" t="s">
        <v>3857</v>
      </c>
      <c r="N1722">
        <v>0</v>
      </c>
      <c r="O1722">
        <v>1</v>
      </c>
      <c r="P1722">
        <v>0</v>
      </c>
      <c r="Q1722">
        <v>0</v>
      </c>
      <c r="R1722" s="19">
        <f>BWscncns[[#This Row],[C fx]]*4+BWscncns[[#This Row],[C fg]]*2+BWscncns[[#This Row],[C fm]]</f>
        <v>2</v>
      </c>
      <c r="S1722">
        <v>12800</v>
      </c>
      <c r="T1722">
        <v>10196703</v>
      </c>
      <c r="U1722" s="13">
        <v>1.2553080000000001</v>
      </c>
      <c r="V1722" s="13">
        <v>0.79661700000000002</v>
      </c>
      <c r="W1722">
        <v>2137</v>
      </c>
      <c r="X1722">
        <v>42</v>
      </c>
      <c r="Z1722" s="10">
        <f>IF($N1722&lt;&gt;0,constants!$L$2,IF($O1722&lt;&gt;0,constants!$M$2,IF($P1722&lt;&gt;0,constants!$N$2,0)))</f>
        <v>9721.3799999999992</v>
      </c>
      <c r="AA1722" s="10">
        <f>IF($N1722&lt;&gt;0,constants!$L$2,IF($O1722&lt;&gt;0,constants!$M$2,IF($P1722&lt;&gt;0,constants!$P$2,0)))</f>
        <v>9721.3799999999992</v>
      </c>
      <c r="AB1722" s="11">
        <f>constants!$O$2</f>
        <v>4861.32</v>
      </c>
      <c r="AC1722" s="11">
        <f>VLOOKUP(BWscncns[[#This Row],[scanner]],[0]!ScnrAvgBW,2,FALSE)/1000</f>
        <v>6440.9193022088357</v>
      </c>
      <c r="AD1722" s="8">
        <f>(1+$F1722)*Z1722</f>
        <v>3734.4543150674444</v>
      </c>
      <c r="AE1722" s="8">
        <f>(1+$F1722)*AA1722</f>
        <v>3734.4543150674444</v>
      </c>
      <c r="AF1722" s="8">
        <f>(1+$F1722)*AB1722</f>
        <v>1867.4691711386315</v>
      </c>
      <c r="AG1722" s="8">
        <f>(1+$F1722)*AC1722</f>
        <v>2474.2699988206386</v>
      </c>
      <c r="AH1722" s="8">
        <f>(1+$F1722)*$T1722/1000</f>
        <v>3917.0489701885081</v>
      </c>
      <c r="AI1722" s="8">
        <f>(1+BWscncns[[#This Row],[pid_error]]*K_p)*BWscncns[[#This Row],[dbw]]/1000</f>
        <v>7056.8759850942542</v>
      </c>
      <c r="AJ1722" s="13">
        <f>BWscncns[[#This Row],[Torflow prgrssv alt vote]]/VLOOKUP(BWscncns[[#This Row],[class]],AltBWtotl,2,FALSE)*100</f>
        <v>2.4651771073539677E-2</v>
      </c>
      <c r="AK1722">
        <f>IF(D1722=E1722,1,0)</f>
        <v>0</v>
      </c>
    </row>
    <row r="1723" spans="1:37">
      <c r="A1723" s="1" t="s">
        <v>5518</v>
      </c>
      <c r="B1723" s="1" t="s">
        <v>5519</v>
      </c>
      <c r="C1723">
        <v>10400</v>
      </c>
      <c r="D1723">
        <v>1523899611</v>
      </c>
      <c r="E1723">
        <v>1524952713</v>
      </c>
      <c r="F1723" s="2">
        <v>1.36329498723</v>
      </c>
      <c r="G1723" s="2">
        <v>1.36329498723</v>
      </c>
      <c r="H1723">
        <v>9912377</v>
      </c>
      <c r="I1723" s="2">
        <v>-0.23651605521499999</v>
      </c>
      <c r="J1723" s="2">
        <v>0</v>
      </c>
      <c r="K1723">
        <v>1</v>
      </c>
      <c r="L1723" s="1" t="s">
        <v>11635</v>
      </c>
      <c r="M1723" s="1" t="s">
        <v>5519</v>
      </c>
      <c r="N1723">
        <v>0</v>
      </c>
      <c r="O1723">
        <v>1</v>
      </c>
      <c r="P1723">
        <v>0</v>
      </c>
      <c r="Q1723">
        <v>0</v>
      </c>
      <c r="R1723" s="19">
        <f>BWscncns[[#This Row],[C fx]]*4+BWscncns[[#This Row],[C fg]]*2+BWscncns[[#This Row],[C fm]]</f>
        <v>2</v>
      </c>
      <c r="S1723">
        <v>7700</v>
      </c>
      <c r="T1723">
        <v>4194304</v>
      </c>
      <c r="U1723" s="13">
        <v>1.835823</v>
      </c>
      <c r="V1723" s="13">
        <v>0.54471499999999995</v>
      </c>
      <c r="W1723">
        <v>596</v>
      </c>
      <c r="X1723">
        <v>11</v>
      </c>
      <c r="Z1723" s="10">
        <f>IF($N1723&lt;&gt;0,constants!$L$2,IF($O1723&lt;&gt;0,constants!$M$2,IF($P1723&lt;&gt;0,constants!$N$2,0)))</f>
        <v>9721.3799999999992</v>
      </c>
      <c r="AA1723" s="10">
        <f>IF($N1723&lt;&gt;0,constants!$L$2,IF($O1723&lt;&gt;0,constants!$M$2,IF($P1723&lt;&gt;0,constants!$P$2,0)))</f>
        <v>9721.3799999999992</v>
      </c>
      <c r="AB1723" s="11">
        <f>constants!$O$2</f>
        <v>4861.32</v>
      </c>
      <c r="AC1723" s="11">
        <f>VLOOKUP(BWscncns[[#This Row],[scanner]],[0]!ScnrAvgBW,2,FALSE)/1000</f>
        <v>11818.828055288463</v>
      </c>
      <c r="AD1723" s="8">
        <f>(1+$F1723)*Z1723</f>
        <v>22974.488622957972</v>
      </c>
      <c r="AE1723" s="8">
        <f>(1+$F1723)*AA1723</f>
        <v>22974.488622957972</v>
      </c>
      <c r="AF1723" s="8">
        <f>(1+$F1723)*AB1723</f>
        <v>11488.733187320942</v>
      </c>
      <c r="AG1723" s="8">
        <f>(1+$F1723)*AC1723</f>
        <v>27931.377097996508</v>
      </c>
      <c r="AH1723" s="8">
        <f>(1+$F1723)*$T1723/1000</f>
        <v>9912.3776181187368</v>
      </c>
      <c r="AI1723" s="8">
        <f>(1+BWscncns[[#This Row],[pid_error]]*K_p)*BWscncns[[#This Row],[dbw]]/1000</f>
        <v>7053.3408090593684</v>
      </c>
      <c r="AJ1723" s="13">
        <f>BWscncns[[#This Row],[Torflow prgrssv alt vote]]/VLOOKUP(BWscncns[[#This Row],[class]],AltBWtotl,2,FALSE)*100</f>
        <v>2.4639421650012788E-2</v>
      </c>
      <c r="AK1723">
        <f>IF(D1723=E1723,1,0)</f>
        <v>0</v>
      </c>
    </row>
    <row r="1724" spans="1:37">
      <c r="A1724" s="1" t="s">
        <v>8959</v>
      </c>
      <c r="B1724" s="1" t="s">
        <v>8960</v>
      </c>
      <c r="C1724">
        <v>7360</v>
      </c>
      <c r="D1724">
        <v>1524165084</v>
      </c>
      <c r="E1724">
        <v>1524955955</v>
      </c>
      <c r="F1724" s="2">
        <v>-0.38477936783700001</v>
      </c>
      <c r="G1724" s="2">
        <v>-0.38477936783700001</v>
      </c>
      <c r="H1724">
        <v>6272769</v>
      </c>
      <c r="I1724" s="2">
        <v>-9.3636285765200007E-3</v>
      </c>
      <c r="J1724" s="2">
        <v>0</v>
      </c>
      <c r="K1724">
        <v>4</v>
      </c>
      <c r="L1724" s="1" t="s">
        <v>11722</v>
      </c>
      <c r="M1724" s="1" t="s">
        <v>8960</v>
      </c>
      <c r="N1724">
        <v>0</v>
      </c>
      <c r="O1724">
        <v>1</v>
      </c>
      <c r="P1724">
        <v>0</v>
      </c>
      <c r="Q1724">
        <v>0</v>
      </c>
      <c r="R1724" s="19">
        <f>BWscncns[[#This Row],[C fx]]*4+BWscncns[[#This Row],[C fg]]*2+BWscncns[[#This Row],[C fm]]</f>
        <v>2</v>
      </c>
      <c r="S1724">
        <v>8650</v>
      </c>
      <c r="T1724">
        <v>8733429</v>
      </c>
      <c r="U1724" s="13">
        <v>0.99044699999999997</v>
      </c>
      <c r="V1724" s="13">
        <v>1.0096449999999999</v>
      </c>
      <c r="W1724">
        <v>3392</v>
      </c>
      <c r="X1724">
        <v>67</v>
      </c>
      <c r="Z1724" s="10">
        <f>IF($N1724&lt;&gt;0,constants!$L$2,IF($O1724&lt;&gt;0,constants!$M$2,IF($P1724&lt;&gt;0,constants!$N$2,0)))</f>
        <v>9721.3799999999992</v>
      </c>
      <c r="AA1724" s="10">
        <f>IF($N1724&lt;&gt;0,constants!$L$2,IF($O1724&lt;&gt;0,constants!$M$2,IF($P1724&lt;&gt;0,constants!$P$2,0)))</f>
        <v>9721.3799999999992</v>
      </c>
      <c r="AB1724" s="11">
        <f>constants!$O$2</f>
        <v>4861.32</v>
      </c>
      <c r="AC1724" s="11">
        <f>VLOOKUP(BWscncns[[#This Row],[scanner]],[0]!ScnrAvgBW,2,FALSE)/1000</f>
        <v>4819.491751072962</v>
      </c>
      <c r="AD1724" s="8">
        <f>(1+$F1724)*Z1724</f>
        <v>5980.7935490967448</v>
      </c>
      <c r="AE1724" s="8">
        <f>(1+$F1724)*AA1724</f>
        <v>5980.7935490967448</v>
      </c>
      <c r="AF1724" s="8">
        <f>(1+$F1724)*AB1724</f>
        <v>2990.7843635466352</v>
      </c>
      <c r="AG1724" s="8">
        <f>(1+$F1724)*AC1724</f>
        <v>2965.0507617994717</v>
      </c>
      <c r="AH1724" s="8">
        <f>(1+$F1724)*$T1724/1000</f>
        <v>5372.9857103306776</v>
      </c>
      <c r="AI1724" s="8">
        <f>(1+BWscncns[[#This Row],[pid_error]]*K_p)*BWscncns[[#This Row],[dbw]]/1000</f>
        <v>7053.2073551653393</v>
      </c>
      <c r="AJ1724" s="13">
        <f>BWscncns[[#This Row],[Torflow prgrssv alt vote]]/VLOOKUP(BWscncns[[#This Row],[class]],AltBWtotl,2,FALSE)*100</f>
        <v>2.4638955455785847E-2</v>
      </c>
      <c r="AK1724">
        <f>IF(D1724=E1724,1,0)</f>
        <v>0</v>
      </c>
    </row>
    <row r="1725" spans="1:37">
      <c r="A1725" s="1" t="s">
        <v>9853</v>
      </c>
      <c r="B1725" s="1" t="s">
        <v>9854</v>
      </c>
      <c r="C1725">
        <v>5090</v>
      </c>
      <c r="D1725">
        <v>1523953416</v>
      </c>
      <c r="E1725">
        <v>1524999455</v>
      </c>
      <c r="F1725" s="2">
        <v>1.1756099976400001</v>
      </c>
      <c r="G1725" s="2">
        <v>1.1756099976400001</v>
      </c>
      <c r="H1725">
        <v>10107052</v>
      </c>
      <c r="I1725" s="2">
        <v>1.2499242108899999</v>
      </c>
      <c r="J1725" s="2">
        <v>0</v>
      </c>
      <c r="K1725">
        <v>6</v>
      </c>
      <c r="L1725" s="1" t="s">
        <v>11794</v>
      </c>
      <c r="M1725" s="1" t="s">
        <v>9854</v>
      </c>
      <c r="N1725">
        <v>0</v>
      </c>
      <c r="O1725">
        <v>1</v>
      </c>
      <c r="P1725">
        <v>0</v>
      </c>
      <c r="Q1725">
        <v>0</v>
      </c>
      <c r="R1725" s="19">
        <f>BWscncns[[#This Row],[C fx]]*4+BWscncns[[#This Row],[C fg]]*2+BWscncns[[#This Row],[C fm]]</f>
        <v>2</v>
      </c>
      <c r="S1725">
        <v>2750</v>
      </c>
      <c r="T1725">
        <v>4439617</v>
      </c>
      <c r="U1725" s="13">
        <v>0.61942299999999995</v>
      </c>
      <c r="V1725" s="13">
        <v>1.614406</v>
      </c>
      <c r="W1725">
        <v>4482</v>
      </c>
      <c r="X1725">
        <v>89</v>
      </c>
      <c r="Z1725" s="10">
        <f>IF($N1725&lt;&gt;0,constants!$L$2,IF($O1725&lt;&gt;0,constants!$M$2,IF($P1725&lt;&gt;0,constants!$N$2,0)))</f>
        <v>9721.3799999999992</v>
      </c>
      <c r="AA1725" s="10">
        <f>IF($N1725&lt;&gt;0,constants!$L$2,IF($O1725&lt;&gt;0,constants!$M$2,IF($P1725&lt;&gt;0,constants!$P$2,0)))</f>
        <v>9721.3799999999992</v>
      </c>
      <c r="AB1725" s="11">
        <f>constants!$O$2</f>
        <v>4861.32</v>
      </c>
      <c r="AC1725" s="11">
        <f>VLOOKUP(BWscncns[[#This Row],[scanner]],[0]!ScnrAvgBW,2,FALSE)/1000</f>
        <v>2386.3111194805197</v>
      </c>
      <c r="AD1725" s="8">
        <f>(1+$F1725)*Z1725</f>
        <v>21149.931518857542</v>
      </c>
      <c r="AE1725" s="8">
        <f>(1+$F1725)*AA1725</f>
        <v>21149.931518857542</v>
      </c>
      <c r="AF1725" s="8">
        <f>(1+$F1725)*AB1725</f>
        <v>10576.336393727284</v>
      </c>
      <c r="AG1725" s="8">
        <f>(1+$F1725)*AC1725</f>
        <v>5191.6823290213197</v>
      </c>
      <c r="AH1725" s="8">
        <f>(1+$F1725)*$T1725/1000</f>
        <v>9658.8751308925039</v>
      </c>
      <c r="AI1725" s="8">
        <f>(1+BWscncns[[#This Row],[pid_error]]*K_p)*BWscncns[[#This Row],[dbw]]/1000</f>
        <v>7049.246065446252</v>
      </c>
      <c r="AJ1725" s="13">
        <f>BWscncns[[#This Row],[Torflow prgrssv alt vote]]/VLOOKUP(BWscncns[[#This Row],[class]],AltBWtotl,2,FALSE)*100</f>
        <v>2.4625117490159529E-2</v>
      </c>
      <c r="AK1725">
        <f>IF(D1725=E1725,1,0)</f>
        <v>0</v>
      </c>
    </row>
    <row r="1726" spans="1:37">
      <c r="A1726" s="1" t="s">
        <v>8616</v>
      </c>
      <c r="B1726" s="1" t="s">
        <v>8617</v>
      </c>
      <c r="C1726">
        <v>7540</v>
      </c>
      <c r="D1726">
        <v>1524932484</v>
      </c>
      <c r="E1726">
        <v>1524932484</v>
      </c>
      <c r="F1726" s="2">
        <v>0.151024223427</v>
      </c>
      <c r="G1726" s="2">
        <v>0.151024223427</v>
      </c>
      <c r="H1726">
        <v>7543352</v>
      </c>
      <c r="I1726" s="2">
        <v>0.31626580008100003</v>
      </c>
      <c r="J1726" s="2">
        <v>0</v>
      </c>
      <c r="K1726">
        <v>5</v>
      </c>
      <c r="L1726" s="1" t="s">
        <v>11681</v>
      </c>
      <c r="M1726" s="1" t="s">
        <v>8617</v>
      </c>
      <c r="N1726">
        <v>0</v>
      </c>
      <c r="O1726">
        <v>1</v>
      </c>
      <c r="P1726">
        <v>0</v>
      </c>
      <c r="Q1726">
        <v>0</v>
      </c>
      <c r="R1726" s="19">
        <f>BWscncns[[#This Row],[C fx]]*4+BWscncns[[#This Row],[C fg]]*2+BWscncns[[#This Row],[C fm]]</f>
        <v>2</v>
      </c>
      <c r="S1726">
        <v>6870</v>
      </c>
      <c r="T1726">
        <v>6553600</v>
      </c>
      <c r="U1726" s="13">
        <v>1.048279</v>
      </c>
      <c r="V1726" s="13">
        <v>0.95394500000000004</v>
      </c>
      <c r="W1726">
        <v>2998</v>
      </c>
      <c r="X1726">
        <v>59</v>
      </c>
      <c r="Z1726" s="10">
        <f>IF($N1726&lt;&gt;0,constants!$L$2,IF($O1726&lt;&gt;0,constants!$M$2,IF($P1726&lt;&gt;0,constants!$N$2,0)))</f>
        <v>9721.3799999999992</v>
      </c>
      <c r="AA1726" s="10">
        <f>IF($N1726&lt;&gt;0,constants!$L$2,IF($O1726&lt;&gt;0,constants!$M$2,IF($P1726&lt;&gt;0,constants!$P$2,0)))</f>
        <v>9721.3799999999992</v>
      </c>
      <c r="AB1726" s="11">
        <f>constants!$O$2</f>
        <v>4861.32</v>
      </c>
      <c r="AC1726" s="11">
        <f>VLOOKUP(BWscncns[[#This Row],[scanner]],[0]!ScnrAvgBW,2,FALSE)/1000</f>
        <v>3794.4265750962772</v>
      </c>
      <c r="AD1726" s="8">
        <f>(1+$F1726)*Z1726</f>
        <v>11189.543865138769</v>
      </c>
      <c r="AE1726" s="8">
        <f>(1+$F1726)*AA1726</f>
        <v>11189.543865138769</v>
      </c>
      <c r="AF1726" s="8">
        <f>(1+$F1726)*AB1726</f>
        <v>5595.497077830144</v>
      </c>
      <c r="AG1726" s="8">
        <f>(1+$F1726)*AC1726</f>
        <v>4367.476901950964</v>
      </c>
      <c r="AH1726" s="8">
        <f>(1+$F1726)*$T1726/1000</f>
        <v>7543.3523506511874</v>
      </c>
      <c r="AI1726" s="8">
        <f>(1+BWscncns[[#This Row],[pid_error]]*K_p)*BWscncns[[#This Row],[dbw]]/1000</f>
        <v>7048.4761753255943</v>
      </c>
      <c r="AJ1726" s="13">
        <f>BWscncns[[#This Row],[Torflow prgrssv alt vote]]/VLOOKUP(BWscncns[[#This Row],[class]],AltBWtotl,2,FALSE)*100</f>
        <v>2.4622428034507156E-2</v>
      </c>
      <c r="AK1726">
        <f>IF(D1726=E1726,1,0)</f>
        <v>1</v>
      </c>
    </row>
    <row r="1727" spans="1:37">
      <c r="A1727" s="1" t="s">
        <v>665</v>
      </c>
      <c r="B1727" s="1" t="s">
        <v>666</v>
      </c>
      <c r="C1727">
        <v>8350</v>
      </c>
      <c r="D1727">
        <v>1524312528</v>
      </c>
      <c r="E1727">
        <v>1524991648</v>
      </c>
      <c r="F1727" s="2">
        <v>0.68583580407900002</v>
      </c>
      <c r="G1727" s="2">
        <v>0.68583580407900002</v>
      </c>
      <c r="H1727">
        <v>8838634</v>
      </c>
      <c r="I1727" s="2">
        <v>6.0382969380700001E-2</v>
      </c>
      <c r="J1727" s="2">
        <v>0</v>
      </c>
      <c r="K1727">
        <v>3</v>
      </c>
      <c r="L1727" s="1" t="s">
        <v>11582</v>
      </c>
      <c r="M1727" s="1" t="s">
        <v>666</v>
      </c>
      <c r="N1727">
        <v>0</v>
      </c>
      <c r="O1727">
        <v>1</v>
      </c>
      <c r="P1727">
        <v>0</v>
      </c>
      <c r="Q1727">
        <v>0</v>
      </c>
      <c r="R1727" s="19">
        <f>BWscncns[[#This Row],[C fx]]*4+BWscncns[[#This Row],[C fg]]*2+BWscncns[[#This Row],[C fm]]</f>
        <v>2</v>
      </c>
      <c r="S1727">
        <v>6860</v>
      </c>
      <c r="T1727">
        <v>5242880</v>
      </c>
      <c r="U1727" s="13">
        <v>1.308441</v>
      </c>
      <c r="V1727" s="13">
        <v>0.76426799999999995</v>
      </c>
      <c r="W1727">
        <v>1943</v>
      </c>
      <c r="X1727">
        <v>38</v>
      </c>
      <c r="Z1727" s="10">
        <f>IF($N1727&lt;&gt;0,constants!$L$2,IF($O1727&lt;&gt;0,constants!$M$2,IF($P1727&lt;&gt;0,constants!$N$2,0)))</f>
        <v>9721.3799999999992</v>
      </c>
      <c r="AA1727" s="10">
        <f>IF($N1727&lt;&gt;0,constants!$L$2,IF($O1727&lt;&gt;0,constants!$M$2,IF($P1727&lt;&gt;0,constants!$P$2,0)))</f>
        <v>9721.3799999999992</v>
      </c>
      <c r="AB1727" s="11">
        <f>constants!$O$2</f>
        <v>4861.32</v>
      </c>
      <c r="AC1727" s="11">
        <f>VLOOKUP(BWscncns[[#This Row],[scanner]],[0]!ScnrAvgBW,2,FALSE)/1000</f>
        <v>6440.9193022088357</v>
      </c>
      <c r="AD1727" s="8">
        <f>(1+$F1727)*Z1727</f>
        <v>16388.650469057509</v>
      </c>
      <c r="AE1727" s="8">
        <f>(1+$F1727)*AA1727</f>
        <v>16388.650469057509</v>
      </c>
      <c r="AF1727" s="8">
        <f>(1+$F1727)*AB1727</f>
        <v>8195.3873110853237</v>
      </c>
      <c r="AG1727" s="8">
        <f>(1+$F1727)*AC1727</f>
        <v>10858.332370847183</v>
      </c>
      <c r="AH1727" s="8">
        <f>(1+$F1727)*$T1727/1000</f>
        <v>8838.6348204897076</v>
      </c>
      <c r="AI1727" s="8">
        <f>(1+BWscncns[[#This Row],[pid_error]]*K_p)*BWscncns[[#This Row],[dbw]]/1000</f>
        <v>7040.7574102448534</v>
      </c>
      <c r="AJ1727" s="13">
        <f>BWscncns[[#This Row],[Torflow prgrssv alt vote]]/VLOOKUP(BWscncns[[#This Row],[class]],AltBWtotl,2,FALSE)*100</f>
        <v>2.4595464087550631E-2</v>
      </c>
      <c r="AK1727">
        <f>IF(D1727=E1727,1,0)</f>
        <v>0</v>
      </c>
    </row>
    <row r="1728" spans="1:37">
      <c r="A1728" s="1" t="s">
        <v>3840</v>
      </c>
      <c r="B1728" s="1" t="s">
        <v>49</v>
      </c>
      <c r="C1728">
        <v>7370</v>
      </c>
      <c r="D1728">
        <v>1524995596</v>
      </c>
      <c r="E1728">
        <v>1524995596</v>
      </c>
      <c r="F1728" s="2">
        <v>9.8748537833600006E-2</v>
      </c>
      <c r="G1728" s="2">
        <v>9.8748537833600006E-2</v>
      </c>
      <c r="H1728">
        <v>7365895</v>
      </c>
      <c r="I1728" s="2">
        <v>1.32734766919E-2</v>
      </c>
      <c r="J1728" s="2">
        <v>0</v>
      </c>
      <c r="K1728">
        <v>5</v>
      </c>
      <c r="L1728" s="1" t="s">
        <v>11701</v>
      </c>
      <c r="M1728" s="1" t="s">
        <v>49</v>
      </c>
      <c r="N1728">
        <v>0</v>
      </c>
      <c r="O1728">
        <v>0</v>
      </c>
      <c r="P1728">
        <v>1</v>
      </c>
      <c r="Q1728">
        <v>0</v>
      </c>
      <c r="R1728" s="19">
        <f>BWscncns[[#This Row],[C fx]]*4+BWscncns[[#This Row],[C fg]]*2+BWscncns[[#This Row],[C fm]]</f>
        <v>1</v>
      </c>
      <c r="S1728">
        <v>6910</v>
      </c>
      <c r="T1728">
        <v>6703896</v>
      </c>
      <c r="U1728" s="13">
        <v>1.0307440000000001</v>
      </c>
      <c r="V1728" s="13">
        <v>0.97017299999999995</v>
      </c>
      <c r="W1728">
        <v>3088</v>
      </c>
      <c r="X1728">
        <v>61</v>
      </c>
      <c r="Z1728" s="10">
        <f>IF($N1728&lt;&gt;0,constants!$L$2,IF($O1728&lt;&gt;0,constants!$M$2,IF($P1728&lt;&gt;0,constants!$N$2,0)))</f>
        <v>1117.99</v>
      </c>
      <c r="AA1728" s="10">
        <f>IF($N1728&lt;&gt;0,constants!$L$2,IF($O1728&lt;&gt;0,constants!$M$2,IF($P1728&lt;&gt;0,constants!$P$2,0)))</f>
        <v>4051.45</v>
      </c>
      <c r="AB1728" s="11">
        <f>constants!$O$2</f>
        <v>4861.32</v>
      </c>
      <c r="AC1728" s="11">
        <f>VLOOKUP(BWscncns[[#This Row],[scanner]],[0]!ScnrAvgBW,2,FALSE)/1000</f>
        <v>3794.4265750962772</v>
      </c>
      <c r="AD1728" s="8">
        <f>(1+$F1728)*Z1728</f>
        <v>1228.3898778125863</v>
      </c>
      <c r="AE1728" s="8">
        <f>(1+$F1728)*AA1728</f>
        <v>4451.5247636059385</v>
      </c>
      <c r="AF1728" s="8">
        <f>(1+$F1728)*AB1728</f>
        <v>5341.3682419412353</v>
      </c>
      <c r="AG1728" s="8">
        <f>(1+$F1728)*AC1728</f>
        <v>4169.1206513039888</v>
      </c>
      <c r="AH1728" s="8">
        <f>(1+$F1728)*$T1728/1000</f>
        <v>7365.8959277885197</v>
      </c>
      <c r="AI1728" s="8">
        <f>(1+BWscncns[[#This Row],[pid_error]]*K_p)*BWscncns[[#This Row],[dbw]]/1000</f>
        <v>7034.8959638942588</v>
      </c>
      <c r="AJ1728" s="13">
        <f>BWscncns[[#This Row],[Torflow prgrssv alt vote]]/VLOOKUP(BWscncns[[#This Row],[class]],AltBWtotl,2,FALSE)*100</f>
        <v>0.13874692861281721</v>
      </c>
      <c r="AK1728">
        <f>IF(D1728=E1728,1,0)</f>
        <v>1</v>
      </c>
    </row>
    <row r="1729" spans="1:37">
      <c r="A1729" s="1" t="s">
        <v>8257</v>
      </c>
      <c r="B1729" s="1" t="s">
        <v>49</v>
      </c>
      <c r="C1729">
        <v>11000</v>
      </c>
      <c r="D1729">
        <v>1524065775</v>
      </c>
      <c r="E1729">
        <v>1524999429</v>
      </c>
      <c r="F1729" s="2">
        <v>0.74792080239600001</v>
      </c>
      <c r="G1729" s="2">
        <v>0.74792080239600001</v>
      </c>
      <c r="H1729">
        <v>8949354</v>
      </c>
      <c r="I1729" s="2">
        <v>-4.1585511199800003</v>
      </c>
      <c r="J1729" s="2">
        <v>0</v>
      </c>
      <c r="K1729">
        <v>1</v>
      </c>
      <c r="L1729" s="1" t="s">
        <v>11542</v>
      </c>
      <c r="M1729" s="1" t="s">
        <v>49</v>
      </c>
      <c r="N1729">
        <v>0</v>
      </c>
      <c r="O1729">
        <v>1</v>
      </c>
      <c r="P1729">
        <v>0</v>
      </c>
      <c r="Q1729">
        <v>0</v>
      </c>
      <c r="R1729" s="19">
        <f>BWscncns[[#This Row],[C fx]]*4+BWscncns[[#This Row],[C fg]]*2+BWscncns[[#This Row],[C fm]]</f>
        <v>2</v>
      </c>
      <c r="S1729">
        <v>10300</v>
      </c>
      <c r="T1729">
        <v>5120000</v>
      </c>
      <c r="U1729" s="13">
        <v>2.0117189999999998</v>
      </c>
      <c r="V1729" s="13">
        <v>0.497087</v>
      </c>
      <c r="W1729">
        <v>420</v>
      </c>
      <c r="X1729">
        <v>8</v>
      </c>
      <c r="Z1729" s="10">
        <f>IF($N1729&lt;&gt;0,constants!$L$2,IF($O1729&lt;&gt;0,constants!$M$2,IF($P1729&lt;&gt;0,constants!$N$2,0)))</f>
        <v>9721.3799999999992</v>
      </c>
      <c r="AA1729" s="10">
        <f>IF($N1729&lt;&gt;0,constants!$L$2,IF($O1729&lt;&gt;0,constants!$M$2,IF($P1729&lt;&gt;0,constants!$P$2,0)))</f>
        <v>9721.3799999999992</v>
      </c>
      <c r="AB1729" s="11">
        <f>constants!$O$2</f>
        <v>4861.32</v>
      </c>
      <c r="AC1729" s="11">
        <f>VLOOKUP(BWscncns[[#This Row],[scanner]],[0]!ScnrAvgBW,2,FALSE)/1000</f>
        <v>11818.828055288463</v>
      </c>
      <c r="AD1729" s="8">
        <f>(1+$F1729)*Z1729</f>
        <v>16992.202329996424</v>
      </c>
      <c r="AE1729" s="8">
        <f>(1+$F1729)*AA1729</f>
        <v>16992.202329996424</v>
      </c>
      <c r="AF1729" s="8">
        <f>(1+$F1729)*AB1729</f>
        <v>8497.2023551037219</v>
      </c>
      <c r="AG1729" s="8">
        <f>(1+$F1729)*AC1729</f>
        <v>20658.375417780167</v>
      </c>
      <c r="AH1729" s="8">
        <f>(1+$F1729)*$T1729/1000</f>
        <v>8949.3545082675191</v>
      </c>
      <c r="AI1729" s="8">
        <f>(1+BWscncns[[#This Row],[pid_error]]*K_p)*BWscncns[[#This Row],[dbw]]/1000</f>
        <v>7034.6772541337596</v>
      </c>
      <c r="AJ1729" s="13">
        <f>BWscncns[[#This Row],[Torflow prgrssv alt vote]]/VLOOKUP(BWscncns[[#This Row],[class]],AltBWtotl,2,FALSE)*100</f>
        <v>2.4574224290102201E-2</v>
      </c>
      <c r="AK1729">
        <f>IF(D1729=E1729,1,0)</f>
        <v>0</v>
      </c>
    </row>
    <row r="1730" spans="1:37">
      <c r="A1730" s="1" t="s">
        <v>2301</v>
      </c>
      <c r="B1730" s="1" t="s">
        <v>2302</v>
      </c>
      <c r="C1730">
        <v>11500</v>
      </c>
      <c r="D1730">
        <v>1524293959</v>
      </c>
      <c r="E1730">
        <v>1524952713</v>
      </c>
      <c r="F1730" s="2">
        <v>1.35121833452</v>
      </c>
      <c r="G1730" s="2">
        <v>1.35121833452</v>
      </c>
      <c r="H1730">
        <v>9861724</v>
      </c>
      <c r="I1730" s="2">
        <v>0.13242076683199999</v>
      </c>
      <c r="J1730" s="2">
        <v>0</v>
      </c>
      <c r="K1730">
        <v>1</v>
      </c>
      <c r="L1730" s="1" t="s">
        <v>11635</v>
      </c>
      <c r="M1730" s="1" t="s">
        <v>2302</v>
      </c>
      <c r="N1730">
        <v>0</v>
      </c>
      <c r="O1730">
        <v>1</v>
      </c>
      <c r="P1730">
        <v>0</v>
      </c>
      <c r="Q1730">
        <v>0</v>
      </c>
      <c r="R1730" s="19">
        <f>BWscncns[[#This Row],[C fx]]*4+BWscncns[[#This Row],[C fg]]*2+BWscncns[[#This Row],[C fm]]</f>
        <v>2</v>
      </c>
      <c r="S1730">
        <v>9520</v>
      </c>
      <c r="T1730">
        <v>4194304</v>
      </c>
      <c r="U1730" s="13">
        <v>2.2697449999999999</v>
      </c>
      <c r="V1730" s="13">
        <v>0.44057800000000003</v>
      </c>
      <c r="W1730">
        <v>218</v>
      </c>
      <c r="X1730">
        <v>4</v>
      </c>
      <c r="Z1730" s="10">
        <f>IF($N1730&lt;&gt;0,constants!$L$2,IF($O1730&lt;&gt;0,constants!$M$2,IF($P1730&lt;&gt;0,constants!$N$2,0)))</f>
        <v>9721.3799999999992</v>
      </c>
      <c r="AA1730" s="10">
        <f>IF($N1730&lt;&gt;0,constants!$L$2,IF($O1730&lt;&gt;0,constants!$M$2,IF($P1730&lt;&gt;0,constants!$P$2,0)))</f>
        <v>9721.3799999999992</v>
      </c>
      <c r="AB1730" s="11">
        <f>constants!$O$2</f>
        <v>4861.32</v>
      </c>
      <c r="AC1730" s="11">
        <f>VLOOKUP(BWscncns[[#This Row],[scanner]],[0]!ScnrAvgBW,2,FALSE)/1000</f>
        <v>11818.828055288463</v>
      </c>
      <c r="AD1730" s="8">
        <f>(1+$F1730)*Z1730</f>
        <v>22857.086892836036</v>
      </c>
      <c r="AE1730" s="8">
        <f>(1+$F1730)*AA1730</f>
        <v>22857.086892836036</v>
      </c>
      <c r="AF1730" s="8">
        <f>(1+$F1730)*AB1730</f>
        <v>11430.024713968765</v>
      </c>
      <c r="AG1730" s="8">
        <f>(1+$F1730)*AC1730</f>
        <v>27788.645216133587</v>
      </c>
      <c r="AH1730" s="8">
        <f>(1+$F1730)*$T1730/1000</f>
        <v>9861.7244653505732</v>
      </c>
      <c r="AI1730" s="8">
        <f>(1+BWscncns[[#This Row],[pid_error]]*K_p)*BWscncns[[#This Row],[dbw]]/1000</f>
        <v>7028.0142326752866</v>
      </c>
      <c r="AJ1730" s="13">
        <f>BWscncns[[#This Row],[Torflow prgrssv alt vote]]/VLOOKUP(BWscncns[[#This Row],[class]],AltBWtotl,2,FALSE)*100</f>
        <v>2.4550948370276021E-2</v>
      </c>
      <c r="AK1730">
        <f>IF(D1730=E1730,1,0)</f>
        <v>0</v>
      </c>
    </row>
    <row r="1731" spans="1:37">
      <c r="A1731" s="1" t="s">
        <v>8295</v>
      </c>
      <c r="B1731" s="1" t="s">
        <v>28</v>
      </c>
      <c r="C1731">
        <v>9860</v>
      </c>
      <c r="D1731">
        <v>1525006186</v>
      </c>
      <c r="E1731">
        <v>1525006186</v>
      </c>
      <c r="F1731" s="2">
        <v>1.34997149325</v>
      </c>
      <c r="G1731" s="2">
        <v>1.34997149325</v>
      </c>
      <c r="H1731">
        <v>9856494</v>
      </c>
      <c r="I1731" s="2">
        <v>0.21571610394400001</v>
      </c>
      <c r="J1731" s="2">
        <v>0</v>
      </c>
      <c r="K1731">
        <v>1</v>
      </c>
      <c r="L1731" s="1" t="s">
        <v>11530</v>
      </c>
      <c r="M1731" s="1" t="s">
        <v>28</v>
      </c>
      <c r="N1731">
        <v>0</v>
      </c>
      <c r="O1731">
        <v>0</v>
      </c>
      <c r="P1731">
        <v>1</v>
      </c>
      <c r="Q1731">
        <v>0</v>
      </c>
      <c r="R1731" s="19">
        <f>BWscncns[[#This Row],[C fx]]*4+BWscncns[[#This Row],[C fg]]*2+BWscncns[[#This Row],[C fm]]</f>
        <v>1</v>
      </c>
      <c r="S1731">
        <v>7660</v>
      </c>
      <c r="T1731">
        <v>4194304</v>
      </c>
      <c r="U1731" s="13">
        <v>1.8262860000000001</v>
      </c>
      <c r="V1731" s="13">
        <v>0.54755900000000002</v>
      </c>
      <c r="W1731">
        <v>610</v>
      </c>
      <c r="X1731">
        <v>12</v>
      </c>
      <c r="Z1731" s="10">
        <f>IF($N1731&lt;&gt;0,constants!$L$2,IF($O1731&lt;&gt;0,constants!$M$2,IF($P1731&lt;&gt;0,constants!$N$2,0)))</f>
        <v>1117.99</v>
      </c>
      <c r="AA1731" s="10">
        <f>IF($N1731&lt;&gt;0,constants!$L$2,IF($O1731&lt;&gt;0,constants!$M$2,IF($P1731&lt;&gt;0,constants!$P$2,0)))</f>
        <v>4051.45</v>
      </c>
      <c r="AB1731" s="11">
        <f>constants!$O$2</f>
        <v>4861.32</v>
      </c>
      <c r="AC1731" s="11">
        <f>VLOOKUP(BWscncns[[#This Row],[scanner]],[0]!ScnrAvgBW,2,FALSE)/1000</f>
        <v>11818.828055288463</v>
      </c>
      <c r="AD1731" s="8">
        <f>(1+$F1731)*Z1731</f>
        <v>2627.2446297385677</v>
      </c>
      <c r="AE1731" s="8">
        <f>(1+$F1731)*AA1731</f>
        <v>9520.7920063277124</v>
      </c>
      <c r="AF1731" s="8">
        <f>(1+$F1731)*AB1731</f>
        <v>11423.963419566089</v>
      </c>
      <c r="AG1731" s="8">
        <f>(1+$F1731)*AC1731</f>
        <v>27773.909013551223</v>
      </c>
      <c r="AH1731" s="8">
        <f>(1+$F1731)*$T1731/1000</f>
        <v>9856.4948340244482</v>
      </c>
      <c r="AI1731" s="8">
        <f>(1+BWscncns[[#This Row],[pid_error]]*K_p)*BWscncns[[#This Row],[dbw]]/1000</f>
        <v>7025.3994170122241</v>
      </c>
      <c r="AJ1731" s="13">
        <f>BWscncns[[#This Row],[Torflow prgrssv alt vote]]/VLOOKUP(BWscncns[[#This Row],[class]],AltBWtotl,2,FALSE)*100</f>
        <v>0.13855963135652907</v>
      </c>
      <c r="AK1731">
        <f>IF(D1731=E1731,1,0)</f>
        <v>1</v>
      </c>
    </row>
    <row r="1732" spans="1:37">
      <c r="A1732" s="1" t="s">
        <v>5021</v>
      </c>
      <c r="B1732" s="1" t="s">
        <v>5022</v>
      </c>
      <c r="C1732">
        <v>8760</v>
      </c>
      <c r="D1732">
        <v>1524065118</v>
      </c>
      <c r="E1732">
        <v>1525004091</v>
      </c>
      <c r="F1732" s="2">
        <v>0.48771956590900001</v>
      </c>
      <c r="G1732" s="2">
        <v>0.48771956590900001</v>
      </c>
      <c r="H1732">
        <v>1936365</v>
      </c>
      <c r="I1732" s="2">
        <v>0.53729672578700005</v>
      </c>
      <c r="J1732" s="2">
        <v>0</v>
      </c>
      <c r="K1732">
        <v>4</v>
      </c>
      <c r="L1732" s="1" t="s">
        <v>11647</v>
      </c>
      <c r="M1732" s="1" t="s">
        <v>5022</v>
      </c>
      <c r="N1732">
        <v>0</v>
      </c>
      <c r="O1732">
        <v>1</v>
      </c>
      <c r="P1732">
        <v>0</v>
      </c>
      <c r="Q1732">
        <v>0</v>
      </c>
      <c r="R1732" s="19">
        <f>BWscncns[[#This Row],[C fx]]*4+BWscncns[[#This Row],[C fg]]*2+BWscncns[[#This Row],[C fm]]</f>
        <v>2</v>
      </c>
      <c r="S1732">
        <v>6300</v>
      </c>
      <c r="T1732">
        <v>5647769</v>
      </c>
      <c r="U1732" s="13">
        <v>1.1154850000000001</v>
      </c>
      <c r="V1732" s="13">
        <v>0.89647100000000002</v>
      </c>
      <c r="W1732">
        <v>2617</v>
      </c>
      <c r="X1732">
        <v>52</v>
      </c>
      <c r="Z1732" s="10">
        <f>IF($N1732&lt;&gt;0,constants!$L$2,IF($O1732&lt;&gt;0,constants!$M$2,IF($P1732&lt;&gt;0,constants!$N$2,0)))</f>
        <v>9721.3799999999992</v>
      </c>
      <c r="AA1732" s="10">
        <f>IF($N1732&lt;&gt;0,constants!$L$2,IF($O1732&lt;&gt;0,constants!$M$2,IF($P1732&lt;&gt;0,constants!$P$2,0)))</f>
        <v>9721.3799999999992</v>
      </c>
      <c r="AB1732" s="11">
        <f>constants!$O$2</f>
        <v>4861.32</v>
      </c>
      <c r="AC1732" s="11">
        <f>VLOOKUP(BWscncns[[#This Row],[scanner]],[0]!ScnrAvgBW,2,FALSE)/1000</f>
        <v>4819.491751072962</v>
      </c>
      <c r="AD1732" s="8">
        <f>(1+$F1732)*Z1732</f>
        <v>14462.687233636432</v>
      </c>
      <c r="AE1732" s="8">
        <f>(1+$F1732)*AA1732</f>
        <v>14462.687233636432</v>
      </c>
      <c r="AF1732" s="8">
        <f>(1+$F1732)*AB1732</f>
        <v>7232.2808801447391</v>
      </c>
      <c r="AG1732" s="8">
        <f>(1+$F1732)*AC1732</f>
        <v>7170.0521758082732</v>
      </c>
      <c r="AH1732" s="8">
        <f>(1+$F1732)*$T1732/1000</f>
        <v>8402.2964450343061</v>
      </c>
      <c r="AI1732" s="8">
        <f>(1+BWscncns[[#This Row],[pid_error]]*K_p)*BWscncns[[#This Row],[dbw]]/1000</f>
        <v>7025.0327225171532</v>
      </c>
      <c r="AJ1732" s="13">
        <f>BWscncns[[#This Row],[Torflow prgrssv alt vote]]/VLOOKUP(BWscncns[[#This Row],[class]],AltBWtotl,2,FALSE)*100</f>
        <v>2.4540533066673267E-2</v>
      </c>
      <c r="AK1732">
        <f>IF(D1732=E1732,1,0)</f>
        <v>0</v>
      </c>
    </row>
    <row r="1733" spans="1:37">
      <c r="A1733" s="1" t="s">
        <v>4534</v>
      </c>
      <c r="B1733" s="1" t="s">
        <v>4535</v>
      </c>
      <c r="C1733">
        <v>9440</v>
      </c>
      <c r="D1733">
        <v>1524937167</v>
      </c>
      <c r="E1733">
        <v>1524937167</v>
      </c>
      <c r="F1733" s="2">
        <v>1.0485046788900001</v>
      </c>
      <c r="G1733" s="2">
        <v>1.0485046788900001</v>
      </c>
      <c r="H1733">
        <v>9439509</v>
      </c>
      <c r="I1733" s="2">
        <v>-1.74104292084E-2</v>
      </c>
      <c r="J1733" s="2">
        <v>0</v>
      </c>
      <c r="K1733">
        <v>1</v>
      </c>
      <c r="L1733" s="1" t="s">
        <v>11693</v>
      </c>
      <c r="M1733" s="1" t="s">
        <v>4535</v>
      </c>
      <c r="N1733">
        <v>0</v>
      </c>
      <c r="O1733">
        <v>1</v>
      </c>
      <c r="P1733">
        <v>0</v>
      </c>
      <c r="Q1733">
        <v>0</v>
      </c>
      <c r="R1733" s="19">
        <f>BWscncns[[#This Row],[C fx]]*4+BWscncns[[#This Row],[C fg]]*2+BWscncns[[#This Row],[C fm]]</f>
        <v>2</v>
      </c>
      <c r="S1733">
        <v>3810</v>
      </c>
      <c r="T1733">
        <v>4608000</v>
      </c>
      <c r="U1733" s="13">
        <v>0.82682299999999997</v>
      </c>
      <c r="V1733" s="13">
        <v>1.209449</v>
      </c>
      <c r="W1733">
        <v>3941</v>
      </c>
      <c r="X1733">
        <v>78</v>
      </c>
      <c r="Z1733" s="10">
        <f>IF($N1733&lt;&gt;0,constants!$L$2,IF($O1733&lt;&gt;0,constants!$M$2,IF($P1733&lt;&gt;0,constants!$N$2,0)))</f>
        <v>9721.3799999999992</v>
      </c>
      <c r="AA1733" s="10">
        <f>IF($N1733&lt;&gt;0,constants!$L$2,IF($O1733&lt;&gt;0,constants!$M$2,IF($P1733&lt;&gt;0,constants!$P$2,0)))</f>
        <v>9721.3799999999992</v>
      </c>
      <c r="AB1733" s="11">
        <f>constants!$O$2</f>
        <v>4861.32</v>
      </c>
      <c r="AC1733" s="11">
        <f>VLOOKUP(BWscncns[[#This Row],[scanner]],[0]!ScnrAvgBW,2,FALSE)/1000</f>
        <v>11818.828055288463</v>
      </c>
      <c r="AD1733" s="8">
        <f>(1+$F1733)*Z1733</f>
        <v>19914.292415267668</v>
      </c>
      <c r="AE1733" s="8">
        <f>(1+$F1733)*AA1733</f>
        <v>19914.292415267668</v>
      </c>
      <c r="AF1733" s="8">
        <f>(1+$F1733)*AB1733</f>
        <v>9958.4367655815349</v>
      </c>
      <c r="AG1733" s="8">
        <f>(1+$F1733)*AC1733</f>
        <v>24210.924570254818</v>
      </c>
      <c r="AH1733" s="8">
        <f>(1+$F1733)*$T1733/1000</f>
        <v>9439.5095603251193</v>
      </c>
      <c r="AI1733" s="8">
        <f>(1+BWscncns[[#This Row],[pid_error]]*K_p)*BWscncns[[#This Row],[dbw]]/1000</f>
        <v>7023.7547801625597</v>
      </c>
      <c r="AJ1733" s="13">
        <f>BWscncns[[#This Row],[Torflow prgrssv alt vote]]/VLOOKUP(BWscncns[[#This Row],[class]],AltBWtotl,2,FALSE)*100</f>
        <v>2.4536068833145974E-2</v>
      </c>
      <c r="AK1733">
        <f>IF(D1733=E1733,1,0)</f>
        <v>1</v>
      </c>
    </row>
    <row r="1734" spans="1:37">
      <c r="A1734" s="1" t="s">
        <v>4400</v>
      </c>
      <c r="B1734" s="1" t="s">
        <v>4401</v>
      </c>
      <c r="C1734">
        <v>9260</v>
      </c>
      <c r="D1734">
        <v>1524950825</v>
      </c>
      <c r="E1734">
        <v>1525009194</v>
      </c>
      <c r="F1734" s="2">
        <v>0.77757789325399995</v>
      </c>
      <c r="G1734" s="2">
        <v>0.77757789325399995</v>
      </c>
      <c r="H1734">
        <v>8938822</v>
      </c>
      <c r="I1734" s="2">
        <v>-3.1806286891300002E-2</v>
      </c>
      <c r="J1734" s="2">
        <v>0</v>
      </c>
      <c r="K1734">
        <v>2</v>
      </c>
      <c r="L1734" s="1" t="s">
        <v>11570</v>
      </c>
      <c r="M1734" s="1" t="s">
        <v>4401</v>
      </c>
      <c r="N1734">
        <v>0</v>
      </c>
      <c r="O1734">
        <v>1</v>
      </c>
      <c r="P1734">
        <v>0</v>
      </c>
      <c r="Q1734">
        <v>0</v>
      </c>
      <c r="R1734" s="19">
        <f>BWscncns[[#This Row],[C fx]]*4+BWscncns[[#This Row],[C fg]]*2+BWscncns[[#This Row],[C fm]]</f>
        <v>2</v>
      </c>
      <c r="S1734">
        <v>7570</v>
      </c>
      <c r="T1734">
        <v>5056594</v>
      </c>
      <c r="U1734" s="13">
        <v>1.497055</v>
      </c>
      <c r="V1734" s="13">
        <v>0.66797799999999996</v>
      </c>
      <c r="W1734">
        <v>1383</v>
      </c>
      <c r="X1734">
        <v>27</v>
      </c>
      <c r="Z1734" s="10">
        <f>IF($N1734&lt;&gt;0,constants!$L$2,IF($O1734&lt;&gt;0,constants!$M$2,IF($P1734&lt;&gt;0,constants!$N$2,0)))</f>
        <v>9721.3799999999992</v>
      </c>
      <c r="AA1734" s="10">
        <f>IF($N1734&lt;&gt;0,constants!$L$2,IF($O1734&lt;&gt;0,constants!$M$2,IF($P1734&lt;&gt;0,constants!$P$2,0)))</f>
        <v>9721.3799999999992</v>
      </c>
      <c r="AB1734" s="11">
        <f>constants!$O$2</f>
        <v>4861.32</v>
      </c>
      <c r="AC1734" s="11">
        <f>VLOOKUP(BWscncns[[#This Row],[scanner]],[0]!ScnrAvgBW,2,FALSE)/1000</f>
        <v>8853.6095214723919</v>
      </c>
      <c r="AD1734" s="8">
        <f>(1+$F1734)*Z1734</f>
        <v>17280.51017992157</v>
      </c>
      <c r="AE1734" s="8">
        <f>(1+$F1734)*AA1734</f>
        <v>17280.51017992157</v>
      </c>
      <c r="AF1734" s="8">
        <f>(1+$F1734)*AB1734</f>
        <v>8641.3749640335354</v>
      </c>
      <c r="AG1734" s="8">
        <f>(1+$F1734)*AC1734</f>
        <v>15737.980560872449</v>
      </c>
      <c r="AH1734" s="8">
        <f>(1+$F1734)*$T1734/1000</f>
        <v>8988.4897095608176</v>
      </c>
      <c r="AI1734" s="8">
        <f>(1+BWscncns[[#This Row],[pid_error]]*K_p)*BWscncns[[#This Row],[dbw]]/1000</f>
        <v>7022.5418547804084</v>
      </c>
      <c r="AJ1734" s="13">
        <f>BWscncns[[#This Row],[Torflow prgrssv alt vote]]/VLOOKUP(BWscncns[[#This Row],[class]],AltBWtotl,2,FALSE)*100</f>
        <v>2.4531831723281317E-2</v>
      </c>
      <c r="AK1734">
        <f>IF(D1734=E1734,1,0)</f>
        <v>0</v>
      </c>
    </row>
    <row r="1735" spans="1:37">
      <c r="A1735" s="1" t="s">
        <v>10871</v>
      </c>
      <c r="B1735" s="1" t="s">
        <v>10872</v>
      </c>
      <c r="C1735">
        <v>8770</v>
      </c>
      <c r="D1735">
        <v>1524997864</v>
      </c>
      <c r="E1735">
        <v>1524997864</v>
      </c>
      <c r="F1735" s="2">
        <v>0.67257523600299995</v>
      </c>
      <c r="G1735" s="2">
        <v>0.67257523600299995</v>
      </c>
      <c r="H1735">
        <v>8769111</v>
      </c>
      <c r="I1735" s="2">
        <v>-3.1734704512800002E-3</v>
      </c>
      <c r="J1735" s="2">
        <v>0</v>
      </c>
      <c r="K1735">
        <v>4</v>
      </c>
      <c r="L1735" s="1" t="s">
        <v>11575</v>
      </c>
      <c r="M1735" s="1" t="s">
        <v>10872</v>
      </c>
      <c r="N1735">
        <v>1</v>
      </c>
      <c r="O1735">
        <v>0</v>
      </c>
      <c r="P1735">
        <v>0</v>
      </c>
      <c r="Q1735">
        <v>0</v>
      </c>
      <c r="R1735" s="19">
        <f>BWscncns[[#This Row],[C fx]]*4+BWscncns[[#This Row],[C fg]]*2+BWscncns[[#This Row],[C fm]]</f>
        <v>4</v>
      </c>
      <c r="S1735">
        <v>5960</v>
      </c>
      <c r="T1735">
        <v>5242880</v>
      </c>
      <c r="U1735" s="13">
        <v>1.1367799999999999</v>
      </c>
      <c r="V1735" s="13">
        <v>0.87967799999999996</v>
      </c>
      <c r="W1735">
        <v>2519</v>
      </c>
      <c r="X1735">
        <v>50</v>
      </c>
      <c r="Z1735" s="10">
        <f>IF($N1735&lt;&gt;0,constants!$L$2,IF($O1735&lt;&gt;0,constants!$M$2,IF($P1735&lt;&gt;0,constants!$N$2,0)))</f>
        <v>10125.48</v>
      </c>
      <c r="AA1735" s="10">
        <f>IF($N1735&lt;&gt;0,constants!$L$2,IF($O1735&lt;&gt;0,constants!$M$2,IF($P1735&lt;&gt;0,constants!$P$2,0)))</f>
        <v>10125.48</v>
      </c>
      <c r="AB1735" s="11">
        <f>constants!$O$2</f>
        <v>4861.32</v>
      </c>
      <c r="AC1735" s="11">
        <f>VLOOKUP(BWscncns[[#This Row],[scanner]],[0]!ScnrAvgBW,2,FALSE)/1000</f>
        <v>4819.491751072962</v>
      </c>
      <c r="AD1735" s="8">
        <f>(1+$F1735)*Z1735</f>
        <v>16935.627100643655</v>
      </c>
      <c r="AE1735" s="8">
        <f>(1+$F1735)*AA1735</f>
        <v>16935.627100643655</v>
      </c>
      <c r="AF1735" s="8">
        <f>(1+$F1735)*AB1735</f>
        <v>8130.9234462861032</v>
      </c>
      <c r="AG1735" s="8">
        <f>(1+$F1735)*AC1735</f>
        <v>8060.9625529653713</v>
      </c>
      <c r="AH1735" s="8">
        <f>(1+$F1735)*$T1735/1000</f>
        <v>8769.111253335408</v>
      </c>
      <c r="AI1735" s="8">
        <f>(1+BWscncns[[#This Row],[pid_error]]*K_p)*BWscncns[[#This Row],[dbw]]/1000</f>
        <v>7005.9956266677045</v>
      </c>
      <c r="AJ1735" s="13">
        <f>BWscncns[[#This Row],[Torflow prgrssv alt vote]]/VLOOKUP(BWscncns[[#This Row],[class]],AltBWtotl,2,FALSE)*100</f>
        <v>6.004659631740631E-2</v>
      </c>
      <c r="AK1735">
        <f>IF(D1735=E1735,1,0)</f>
        <v>1</v>
      </c>
    </row>
    <row r="1736" spans="1:37">
      <c r="A1736" s="1" t="s">
        <v>6619</v>
      </c>
      <c r="B1736" s="1" t="s">
        <v>6620</v>
      </c>
      <c r="C1736">
        <v>10900</v>
      </c>
      <c r="D1736">
        <v>1524342924</v>
      </c>
      <c r="E1736">
        <v>1524999429</v>
      </c>
      <c r="F1736" s="2">
        <v>1.4162826340000001</v>
      </c>
      <c r="G1736" s="2">
        <v>1.4162826340000001</v>
      </c>
      <c r="H1736">
        <v>9897093</v>
      </c>
      <c r="I1736" s="2">
        <v>0.92627453765699996</v>
      </c>
      <c r="J1736" s="2">
        <v>0</v>
      </c>
      <c r="K1736">
        <v>1</v>
      </c>
      <c r="L1736" s="1" t="s">
        <v>11542</v>
      </c>
      <c r="M1736" s="1" t="s">
        <v>6620</v>
      </c>
      <c r="N1736">
        <v>0</v>
      </c>
      <c r="O1736">
        <v>1</v>
      </c>
      <c r="P1736">
        <v>0</v>
      </c>
      <c r="Q1736">
        <v>0</v>
      </c>
      <c r="R1736" s="19">
        <f>BWscncns[[#This Row],[C fx]]*4+BWscncns[[#This Row],[C fg]]*2+BWscncns[[#This Row],[C fm]]</f>
        <v>2</v>
      </c>
      <c r="S1736">
        <v>8450</v>
      </c>
      <c r="T1736">
        <v>4096000</v>
      </c>
      <c r="U1736" s="13">
        <v>2.0629879999999998</v>
      </c>
      <c r="V1736" s="13">
        <v>0.484734</v>
      </c>
      <c r="W1736">
        <v>363</v>
      </c>
      <c r="X1736">
        <v>7</v>
      </c>
      <c r="Z1736" s="10">
        <f>IF($N1736&lt;&gt;0,constants!$L$2,IF($O1736&lt;&gt;0,constants!$M$2,IF($P1736&lt;&gt;0,constants!$N$2,0)))</f>
        <v>9721.3799999999992</v>
      </c>
      <c r="AA1736" s="10">
        <f>IF($N1736&lt;&gt;0,constants!$L$2,IF($O1736&lt;&gt;0,constants!$M$2,IF($P1736&lt;&gt;0,constants!$P$2,0)))</f>
        <v>9721.3799999999992</v>
      </c>
      <c r="AB1736" s="11">
        <f>constants!$O$2</f>
        <v>4861.32</v>
      </c>
      <c r="AC1736" s="11">
        <f>VLOOKUP(BWscncns[[#This Row],[scanner]],[0]!ScnrAvgBW,2,FALSE)/1000</f>
        <v>11818.828055288463</v>
      </c>
      <c r="AD1736" s="8">
        <f>(1+$F1736)*Z1736</f>
        <v>23489.601672514917</v>
      </c>
      <c r="AE1736" s="8">
        <f>(1+$F1736)*AA1736</f>
        <v>23489.601672514917</v>
      </c>
      <c r="AF1736" s="8">
        <f>(1+$F1736)*AB1736</f>
        <v>11746.323094316878</v>
      </c>
      <c r="AG1736" s="8">
        <f>(1+$F1736)*AC1736</f>
        <v>28557.628984225503</v>
      </c>
      <c r="AH1736" s="8">
        <f>(1+$F1736)*$T1736/1000</f>
        <v>9897.0936688639995</v>
      </c>
      <c r="AI1736" s="8">
        <f>(1+BWscncns[[#This Row],[pid_error]]*K_p)*BWscncns[[#This Row],[dbw]]/1000</f>
        <v>6996.5468344319997</v>
      </c>
      <c r="AJ1736" s="13">
        <f>BWscncns[[#This Row],[Torflow prgrssv alt vote]]/VLOOKUP(BWscncns[[#This Row],[class]],AltBWtotl,2,FALSE)*100</f>
        <v>2.4441023369551632E-2</v>
      </c>
      <c r="AK1736">
        <f>IF(D1736=E1736,1,0)</f>
        <v>0</v>
      </c>
    </row>
    <row r="1737" spans="1:37">
      <c r="A1737" s="1" t="s">
        <v>11161</v>
      </c>
      <c r="B1737" s="1" t="s">
        <v>49</v>
      </c>
      <c r="C1737">
        <v>8100</v>
      </c>
      <c r="D1737">
        <v>1524654704</v>
      </c>
      <c r="E1737">
        <v>1524967352</v>
      </c>
      <c r="F1737" s="2">
        <v>0.69185887839799998</v>
      </c>
      <c r="G1737" s="2">
        <v>0.69185887839799998</v>
      </c>
      <c r="H1737">
        <v>5829419</v>
      </c>
      <c r="I1737" s="2">
        <v>2.95755840305E-2</v>
      </c>
      <c r="J1737" s="2">
        <v>0</v>
      </c>
      <c r="K1737">
        <v>3</v>
      </c>
      <c r="L1737" s="1" t="s">
        <v>11650</v>
      </c>
      <c r="M1737" s="1" t="s">
        <v>49</v>
      </c>
      <c r="N1737">
        <v>0</v>
      </c>
      <c r="O1737">
        <v>1</v>
      </c>
      <c r="P1737">
        <v>0</v>
      </c>
      <c r="Q1737">
        <v>0</v>
      </c>
      <c r="R1737" s="19">
        <f>BWscncns[[#This Row],[C fx]]*4+BWscncns[[#This Row],[C fg]]*2+BWscncns[[#This Row],[C fm]]</f>
        <v>2</v>
      </c>
      <c r="S1737">
        <v>6690</v>
      </c>
      <c r="T1737">
        <v>5192481</v>
      </c>
      <c r="U1737" s="13">
        <v>1.2884009999999999</v>
      </c>
      <c r="V1737" s="13">
        <v>0.77615599999999996</v>
      </c>
      <c r="W1737">
        <v>2025</v>
      </c>
      <c r="X1737">
        <v>40</v>
      </c>
      <c r="Z1737" s="10">
        <f>IF($N1737&lt;&gt;0,constants!$L$2,IF($O1737&lt;&gt;0,constants!$M$2,IF($P1737&lt;&gt;0,constants!$N$2,0)))</f>
        <v>9721.3799999999992</v>
      </c>
      <c r="AA1737" s="10">
        <f>IF($N1737&lt;&gt;0,constants!$L$2,IF($O1737&lt;&gt;0,constants!$M$2,IF($P1737&lt;&gt;0,constants!$P$2,0)))</f>
        <v>9721.3799999999992</v>
      </c>
      <c r="AB1737" s="11">
        <f>constants!$O$2</f>
        <v>4861.32</v>
      </c>
      <c r="AC1737" s="11">
        <f>VLOOKUP(BWscncns[[#This Row],[scanner]],[0]!ScnrAvgBW,2,FALSE)/1000</f>
        <v>6440.9193022088357</v>
      </c>
      <c r="AD1737" s="8">
        <f>(1+$F1737)*Z1737</f>
        <v>16447.203063280747</v>
      </c>
      <c r="AE1737" s="8">
        <f>(1+$F1737)*AA1737</f>
        <v>16447.203063280747</v>
      </c>
      <c r="AF1737" s="8">
        <f>(1+$F1737)*AB1737</f>
        <v>8224.6674027337649</v>
      </c>
      <c r="AG1737" s="8">
        <f>(1+$F1737)*AC1737</f>
        <v>10897.126506487069</v>
      </c>
      <c r="AH1737" s="8">
        <f>(1+$F1737)*$T1737/1000</f>
        <v>8784.9450807629255</v>
      </c>
      <c r="AI1737" s="8">
        <f>(1+BWscncns[[#This Row],[pid_error]]*K_p)*BWscncns[[#This Row],[dbw]]/1000</f>
        <v>6988.7130403814626</v>
      </c>
      <c r="AJ1737" s="13">
        <f>BWscncns[[#This Row],[Torflow prgrssv alt vote]]/VLOOKUP(BWscncns[[#This Row],[class]],AltBWtotl,2,FALSE)*100</f>
        <v>2.4413657592119945E-2</v>
      </c>
      <c r="AK1737">
        <f>IF(D1737=E1737,1,0)</f>
        <v>0</v>
      </c>
    </row>
    <row r="1738" spans="1:37">
      <c r="A1738" s="1" t="s">
        <v>1492</v>
      </c>
      <c r="B1738" s="1" t="s">
        <v>1493</v>
      </c>
      <c r="C1738">
        <v>5630</v>
      </c>
      <c r="D1738">
        <v>1524580618</v>
      </c>
      <c r="E1738">
        <v>1524970147</v>
      </c>
      <c r="F1738" s="2">
        <v>0.22378022044599999</v>
      </c>
      <c r="G1738" s="2">
        <v>0.22378022044599999</v>
      </c>
      <c r="H1738">
        <v>8666791</v>
      </c>
      <c r="I1738" s="2">
        <v>0.331390328495</v>
      </c>
      <c r="J1738" s="2">
        <v>0</v>
      </c>
      <c r="K1738">
        <v>2</v>
      </c>
      <c r="L1738" s="1" t="s">
        <v>11579</v>
      </c>
      <c r="M1738" s="1" t="s">
        <v>1493</v>
      </c>
      <c r="N1738">
        <v>0</v>
      </c>
      <c r="O1738">
        <v>1</v>
      </c>
      <c r="P1738">
        <v>0</v>
      </c>
      <c r="Q1738">
        <v>0</v>
      </c>
      <c r="R1738" s="19">
        <f>BWscncns[[#This Row],[C fx]]*4+BWscncns[[#This Row],[C fg]]*2+BWscncns[[#This Row],[C fm]]</f>
        <v>2</v>
      </c>
      <c r="S1738">
        <v>10600</v>
      </c>
      <c r="T1738">
        <v>6274048</v>
      </c>
      <c r="U1738" s="13">
        <v>1.6894990000000001</v>
      </c>
      <c r="V1738" s="13">
        <v>0.59189099999999994</v>
      </c>
      <c r="W1738">
        <v>863</v>
      </c>
      <c r="X1738">
        <v>17</v>
      </c>
      <c r="Z1738" s="10">
        <f>IF($N1738&lt;&gt;0,constants!$L$2,IF($O1738&lt;&gt;0,constants!$M$2,IF($P1738&lt;&gt;0,constants!$N$2,0)))</f>
        <v>9721.3799999999992</v>
      </c>
      <c r="AA1738" s="10">
        <f>IF($N1738&lt;&gt;0,constants!$L$2,IF($O1738&lt;&gt;0,constants!$M$2,IF($P1738&lt;&gt;0,constants!$P$2,0)))</f>
        <v>9721.3799999999992</v>
      </c>
      <c r="AB1738" s="11">
        <f>constants!$O$2</f>
        <v>4861.32</v>
      </c>
      <c r="AC1738" s="11">
        <f>VLOOKUP(BWscncns[[#This Row],[scanner]],[0]!ScnrAvgBW,2,FALSE)/1000</f>
        <v>8853.6095214723919</v>
      </c>
      <c r="AD1738" s="8">
        <f>(1+$F1738)*Z1738</f>
        <v>11896.832559439334</v>
      </c>
      <c r="AE1738" s="8">
        <f>(1+$F1738)*AA1738</f>
        <v>11896.832559439334</v>
      </c>
      <c r="AF1738" s="8">
        <f>(1+$F1738)*AB1738</f>
        <v>5949.1872612585485</v>
      </c>
      <c r="AG1738" s="8">
        <f>(1+$F1738)*AC1738</f>
        <v>10834.872211930287</v>
      </c>
      <c r="AH1738" s="8">
        <f>(1+$F1738)*$T1738/1000</f>
        <v>7678.0558445287852</v>
      </c>
      <c r="AI1738" s="8">
        <f>(1+BWscncns[[#This Row],[pid_error]]*K_p)*BWscncns[[#This Row],[dbw]]/1000</f>
        <v>6976.0519222643916</v>
      </c>
      <c r="AJ1738" s="13">
        <f>BWscncns[[#This Row],[Torflow prgrssv alt vote]]/VLOOKUP(BWscncns[[#This Row],[class]],AltBWtotl,2,FALSE)*100</f>
        <v>2.4369428532970208E-2</v>
      </c>
      <c r="AK1738">
        <f>IF(D1738=E1738,1,0)</f>
        <v>0</v>
      </c>
    </row>
    <row r="1739" spans="1:37">
      <c r="A1739" s="1" t="s">
        <v>5746</v>
      </c>
      <c r="B1739" s="1" t="s">
        <v>5747</v>
      </c>
      <c r="C1739">
        <v>7700</v>
      </c>
      <c r="D1739">
        <v>1524995596</v>
      </c>
      <c r="E1739">
        <v>1524995596</v>
      </c>
      <c r="F1739" s="2">
        <v>0.23099701396799999</v>
      </c>
      <c r="G1739" s="2">
        <v>0.23099701396799999</v>
      </c>
      <c r="H1739">
        <v>7695422</v>
      </c>
      <c r="I1739" s="2">
        <v>1.8316974740900001E-2</v>
      </c>
      <c r="J1739" s="2">
        <v>0</v>
      </c>
      <c r="K1739">
        <v>5</v>
      </c>
      <c r="L1739" s="1" t="s">
        <v>11701</v>
      </c>
      <c r="M1739" s="1" t="s">
        <v>5747</v>
      </c>
      <c r="N1739">
        <v>1</v>
      </c>
      <c r="O1739">
        <v>0</v>
      </c>
      <c r="P1739">
        <v>0</v>
      </c>
      <c r="Q1739">
        <v>0</v>
      </c>
      <c r="R1739" s="19">
        <f>BWscncns[[#This Row],[C fx]]*4+BWscncns[[#This Row],[C fg]]*2+BWscncns[[#This Row],[C fm]]</f>
        <v>4</v>
      </c>
      <c r="S1739">
        <v>5300</v>
      </c>
      <c r="T1739">
        <v>6251374</v>
      </c>
      <c r="U1739" s="13">
        <v>0.84781399999999996</v>
      </c>
      <c r="V1739" s="13">
        <v>1.179505</v>
      </c>
      <c r="W1739">
        <v>3869</v>
      </c>
      <c r="X1739">
        <v>77</v>
      </c>
      <c r="Z1739" s="10">
        <f>IF($N1739&lt;&gt;0,constants!$L$2,IF($O1739&lt;&gt;0,constants!$M$2,IF($P1739&lt;&gt;0,constants!$N$2,0)))</f>
        <v>10125.48</v>
      </c>
      <c r="AA1739" s="10">
        <f>IF($N1739&lt;&gt;0,constants!$L$2,IF($O1739&lt;&gt;0,constants!$M$2,IF($P1739&lt;&gt;0,constants!$P$2,0)))</f>
        <v>10125.48</v>
      </c>
      <c r="AB1739" s="11">
        <f>constants!$O$2</f>
        <v>4861.32</v>
      </c>
      <c r="AC1739" s="11">
        <f>VLOOKUP(BWscncns[[#This Row],[scanner]],[0]!ScnrAvgBW,2,FALSE)/1000</f>
        <v>3794.4265750962772</v>
      </c>
      <c r="AD1739" s="8">
        <f>(1+$F1739)*Z1739</f>
        <v>12464.435644992704</v>
      </c>
      <c r="AE1739" s="8">
        <f>(1+$F1739)*AA1739</f>
        <v>12464.435644992704</v>
      </c>
      <c r="AF1739" s="8">
        <f>(1+$F1739)*AB1739</f>
        <v>5984.2704039429173</v>
      </c>
      <c r="AG1739" s="8">
        <f>(1+$F1739)*AC1739</f>
        <v>4670.9277836643423</v>
      </c>
      <c r="AH1739" s="8">
        <f>(1+$F1739)*$T1739/1000</f>
        <v>7695.4227271971913</v>
      </c>
      <c r="AI1739" s="8">
        <f>(1+BWscncns[[#This Row],[pid_error]]*K_p)*BWscncns[[#This Row],[dbw]]/1000</f>
        <v>6973.398363598596</v>
      </c>
      <c r="AJ1739" s="13">
        <f>BWscncns[[#This Row],[Torflow prgrssv alt vote]]/VLOOKUP(BWscncns[[#This Row],[class]],AltBWtotl,2,FALSE)*100</f>
        <v>5.9767213514323674E-2</v>
      </c>
      <c r="AK1739">
        <f>IF(D1739=E1739,1,0)</f>
        <v>1</v>
      </c>
    </row>
    <row r="1740" spans="1:37">
      <c r="A1740" s="1" t="s">
        <v>7010</v>
      </c>
      <c r="B1740" s="1" t="s">
        <v>7011</v>
      </c>
      <c r="C1740">
        <v>6390</v>
      </c>
      <c r="D1740">
        <v>1524989085</v>
      </c>
      <c r="E1740">
        <v>1524989085</v>
      </c>
      <c r="F1740" s="2">
        <v>-0.15309641992</v>
      </c>
      <c r="G1740" s="2">
        <v>-0.15309641992</v>
      </c>
      <c r="H1740">
        <v>6386616</v>
      </c>
      <c r="I1740" s="2">
        <v>0.20650221398400001</v>
      </c>
      <c r="J1740" s="2">
        <v>0</v>
      </c>
      <c r="K1740">
        <v>6</v>
      </c>
      <c r="L1740" s="1" t="s">
        <v>11597</v>
      </c>
      <c r="M1740" s="1" t="s">
        <v>7011</v>
      </c>
      <c r="N1740">
        <v>1</v>
      </c>
      <c r="O1740">
        <v>0</v>
      </c>
      <c r="P1740">
        <v>0</v>
      </c>
      <c r="Q1740">
        <v>0</v>
      </c>
      <c r="R1740" s="19">
        <f>BWscncns[[#This Row],[C fx]]*4+BWscncns[[#This Row],[C fg]]*2+BWscncns[[#This Row],[C fm]]</f>
        <v>4</v>
      </c>
      <c r="S1740">
        <v>6390</v>
      </c>
      <c r="T1740">
        <v>7541138</v>
      </c>
      <c r="U1740" s="13">
        <v>0.84735199999999999</v>
      </c>
      <c r="V1740" s="13">
        <v>1.1801470000000001</v>
      </c>
      <c r="W1740">
        <v>3872</v>
      </c>
      <c r="X1740">
        <v>77</v>
      </c>
      <c r="Z1740" s="10">
        <f>IF($N1740&lt;&gt;0,constants!$L$2,IF($O1740&lt;&gt;0,constants!$M$2,IF($P1740&lt;&gt;0,constants!$N$2,0)))</f>
        <v>10125.48</v>
      </c>
      <c r="AA1740" s="10">
        <f>IF($N1740&lt;&gt;0,constants!$L$2,IF($O1740&lt;&gt;0,constants!$M$2,IF($P1740&lt;&gt;0,constants!$P$2,0)))</f>
        <v>10125.48</v>
      </c>
      <c r="AB1740" s="11">
        <f>constants!$O$2</f>
        <v>4861.32</v>
      </c>
      <c r="AC1740" s="11">
        <f>VLOOKUP(BWscncns[[#This Row],[scanner]],[0]!ScnrAvgBW,2,FALSE)/1000</f>
        <v>2386.3111194805197</v>
      </c>
      <c r="AD1740" s="8">
        <f>(1+$F1740)*Z1740</f>
        <v>8575.3052620284379</v>
      </c>
      <c r="AE1740" s="8">
        <f>(1+$F1740)*AA1740</f>
        <v>8575.3052620284379</v>
      </c>
      <c r="AF1740" s="8">
        <f>(1+$F1740)*AB1740</f>
        <v>4117.0693119145053</v>
      </c>
      <c r="AG1740" s="8">
        <f>(1+$F1740)*AC1740</f>
        <v>2020.9754302727647</v>
      </c>
      <c r="AH1740" s="8">
        <f>(1+$F1740)*$T1740/1000</f>
        <v>6386.6167700773312</v>
      </c>
      <c r="AI1740" s="8">
        <f>(1+BWscncns[[#This Row],[pid_error]]*K_p)*BWscncns[[#This Row],[dbw]]/1000</f>
        <v>6963.8773850386651</v>
      </c>
      <c r="AJ1740" s="13">
        <f>BWscncns[[#This Row],[Torflow prgrssv alt vote]]/VLOOKUP(BWscncns[[#This Row],[class]],AltBWtotl,2,FALSE)*100</f>
        <v>5.9685611642641266E-2</v>
      </c>
      <c r="AK1740">
        <f>IF(D1740=E1740,1,0)</f>
        <v>1</v>
      </c>
    </row>
    <row r="1741" spans="1:37">
      <c r="A1741" s="1" t="s">
        <v>10591</v>
      </c>
      <c r="B1741" s="1" t="s">
        <v>10592</v>
      </c>
      <c r="C1741">
        <v>8420</v>
      </c>
      <c r="D1741">
        <v>1524097821</v>
      </c>
      <c r="E1741">
        <v>1524970878</v>
      </c>
      <c r="F1741" s="2">
        <v>0.976813270816</v>
      </c>
      <c r="G1741" s="2">
        <v>0.976813270816</v>
      </c>
      <c r="H1741">
        <v>9050278</v>
      </c>
      <c r="I1741" s="2">
        <v>-4.3474465683900003E-2</v>
      </c>
      <c r="J1741" s="2">
        <v>0</v>
      </c>
      <c r="K1741">
        <v>3</v>
      </c>
      <c r="L1741" s="1" t="s">
        <v>11800</v>
      </c>
      <c r="M1741" s="1" t="s">
        <v>10592</v>
      </c>
      <c r="N1741">
        <v>0</v>
      </c>
      <c r="O1741">
        <v>1</v>
      </c>
      <c r="P1741">
        <v>0</v>
      </c>
      <c r="Q1741">
        <v>0</v>
      </c>
      <c r="R1741" s="19">
        <f>BWscncns[[#This Row],[C fx]]*4+BWscncns[[#This Row],[C fg]]*2+BWscncns[[#This Row],[C fm]]</f>
        <v>2</v>
      </c>
      <c r="S1741">
        <v>5040</v>
      </c>
      <c r="T1741">
        <v>4676901</v>
      </c>
      <c r="U1741" s="13">
        <v>1.077637</v>
      </c>
      <c r="V1741" s="13">
        <v>0.92795700000000003</v>
      </c>
      <c r="W1741">
        <v>2803</v>
      </c>
      <c r="X1741">
        <v>56</v>
      </c>
      <c r="Z1741" s="10">
        <f>IF($N1741&lt;&gt;0,constants!$L$2,IF($O1741&lt;&gt;0,constants!$M$2,IF($P1741&lt;&gt;0,constants!$N$2,0)))</f>
        <v>9721.3799999999992</v>
      </c>
      <c r="AA1741" s="10">
        <f>IF($N1741&lt;&gt;0,constants!$L$2,IF($O1741&lt;&gt;0,constants!$M$2,IF($P1741&lt;&gt;0,constants!$P$2,0)))</f>
        <v>9721.3799999999992</v>
      </c>
      <c r="AB1741" s="11">
        <f>constants!$O$2</f>
        <v>4861.32</v>
      </c>
      <c r="AC1741" s="11">
        <f>VLOOKUP(BWscncns[[#This Row],[scanner]],[0]!ScnrAvgBW,2,FALSE)/1000</f>
        <v>6440.9193022088357</v>
      </c>
      <c r="AD1741" s="8">
        <f>(1+$F1741)*Z1741</f>
        <v>19217.352994645244</v>
      </c>
      <c r="AE1741" s="8">
        <f>(1+$F1741)*AA1741</f>
        <v>19217.352994645244</v>
      </c>
      <c r="AF1741" s="8">
        <f>(1+$F1741)*AB1741</f>
        <v>9609.9218896832372</v>
      </c>
      <c r="AG1741" s="8">
        <f>(1+$F1741)*AC1741</f>
        <v>12732.494752861357</v>
      </c>
      <c r="AH1741" s="8">
        <f>(1+$F1741)*$T1741/1000</f>
        <v>9245.3599630926219</v>
      </c>
      <c r="AI1741" s="8">
        <f>(1+BWscncns[[#This Row],[pid_error]]*K_p)*BWscncns[[#This Row],[dbw]]/1000</f>
        <v>6961.13048154631</v>
      </c>
      <c r="AJ1741" s="13">
        <f>BWscncns[[#This Row],[Torflow prgrssv alt vote]]/VLOOKUP(BWscncns[[#This Row],[class]],AltBWtotl,2,FALSE)*100</f>
        <v>2.4317303493300177E-2</v>
      </c>
      <c r="AK1741">
        <f>IF(D1741=E1741,1,0)</f>
        <v>0</v>
      </c>
    </row>
    <row r="1742" spans="1:37">
      <c r="A1742" s="1" t="s">
        <v>5161</v>
      </c>
      <c r="B1742" s="1" t="s">
        <v>5162</v>
      </c>
      <c r="C1742">
        <v>8200</v>
      </c>
      <c r="D1742">
        <v>1524503717</v>
      </c>
      <c r="E1742">
        <v>1524959345</v>
      </c>
      <c r="F1742" s="2">
        <v>0.65246585795699996</v>
      </c>
      <c r="G1742" s="2">
        <v>0.65246585795699996</v>
      </c>
      <c r="H1742">
        <v>8663680</v>
      </c>
      <c r="I1742" s="2">
        <v>0.42689692761100001</v>
      </c>
      <c r="J1742" s="2">
        <v>0</v>
      </c>
      <c r="K1742">
        <v>2</v>
      </c>
      <c r="L1742" s="1" t="s">
        <v>11572</v>
      </c>
      <c r="M1742" s="1" t="s">
        <v>5162</v>
      </c>
      <c r="N1742">
        <v>0</v>
      </c>
      <c r="O1742">
        <v>1</v>
      </c>
      <c r="P1742">
        <v>0</v>
      </c>
      <c r="Q1742">
        <v>0</v>
      </c>
      <c r="R1742" s="19">
        <f>BWscncns[[#This Row],[C fx]]*4+BWscncns[[#This Row],[C fg]]*2+BWscncns[[#This Row],[C fm]]</f>
        <v>2</v>
      </c>
      <c r="S1742">
        <v>7470</v>
      </c>
      <c r="T1742">
        <v>5242880</v>
      </c>
      <c r="U1742" s="13">
        <v>1.4247890000000001</v>
      </c>
      <c r="V1742" s="13">
        <v>0.70185799999999998</v>
      </c>
      <c r="W1742">
        <v>1596</v>
      </c>
      <c r="X1742">
        <v>31</v>
      </c>
      <c r="Z1742" s="10">
        <f>IF($N1742&lt;&gt;0,constants!$L$2,IF($O1742&lt;&gt;0,constants!$M$2,IF($P1742&lt;&gt;0,constants!$N$2,0)))</f>
        <v>9721.3799999999992</v>
      </c>
      <c r="AA1742" s="10">
        <f>IF($N1742&lt;&gt;0,constants!$L$2,IF($O1742&lt;&gt;0,constants!$M$2,IF($P1742&lt;&gt;0,constants!$P$2,0)))</f>
        <v>9721.3799999999992</v>
      </c>
      <c r="AB1742" s="11">
        <f>constants!$O$2</f>
        <v>4861.32</v>
      </c>
      <c r="AC1742" s="11">
        <f>VLOOKUP(BWscncns[[#This Row],[scanner]],[0]!ScnrAvgBW,2,FALSE)/1000</f>
        <v>8853.6095214723919</v>
      </c>
      <c r="AD1742" s="8">
        <f>(1+$F1742)*Z1742</f>
        <v>16064.24854222602</v>
      </c>
      <c r="AE1742" s="8">
        <f>(1+$F1742)*AA1742</f>
        <v>16064.24854222602</v>
      </c>
      <c r="AF1742" s="8">
        <f>(1+$F1742)*AB1742</f>
        <v>8033.165324603523</v>
      </c>
      <c r="AG1742" s="8">
        <f>(1+$F1742)*AC1742</f>
        <v>14630.28745391614</v>
      </c>
      <c r="AH1742" s="8">
        <f>(1+$F1742)*$T1742/1000</f>
        <v>8663.6801973655965</v>
      </c>
      <c r="AI1742" s="8">
        <f>(1+BWscncns[[#This Row],[pid_error]]*K_p)*BWscncns[[#This Row],[dbw]]/1000</f>
        <v>6953.2800986827988</v>
      </c>
      <c r="AJ1742" s="13">
        <f>BWscncns[[#This Row],[Torflow prgrssv alt vote]]/VLOOKUP(BWscncns[[#This Row],[class]],AltBWtotl,2,FALSE)*100</f>
        <v>2.4289879766200579E-2</v>
      </c>
      <c r="AK1742">
        <f>IF(D1742=E1742,1,0)</f>
        <v>0</v>
      </c>
    </row>
    <row r="1743" spans="1:37">
      <c r="A1743" s="1" t="s">
        <v>192</v>
      </c>
      <c r="B1743" s="1" t="s">
        <v>193</v>
      </c>
      <c r="C1743">
        <v>9540</v>
      </c>
      <c r="D1743">
        <v>1524172407</v>
      </c>
      <c r="E1743">
        <v>1525001415</v>
      </c>
      <c r="F1743" s="2">
        <v>0.263393875</v>
      </c>
      <c r="G1743" s="2">
        <v>0.263393875</v>
      </c>
      <c r="H1743">
        <v>7762291</v>
      </c>
      <c r="I1743" s="2">
        <v>0.178646655737</v>
      </c>
      <c r="J1743" s="2">
        <v>0</v>
      </c>
      <c r="K1743">
        <v>3</v>
      </c>
      <c r="L1743" s="1" t="s">
        <v>11578</v>
      </c>
      <c r="M1743" s="1" t="s">
        <v>193</v>
      </c>
      <c r="N1743">
        <v>0</v>
      </c>
      <c r="O1743">
        <v>1</v>
      </c>
      <c r="P1743">
        <v>0</v>
      </c>
      <c r="Q1743">
        <v>0</v>
      </c>
      <c r="R1743" s="19">
        <f>BWscncns[[#This Row],[C fx]]*4+BWscncns[[#This Row],[C fg]]*2+BWscncns[[#This Row],[C fm]]</f>
        <v>2</v>
      </c>
      <c r="S1743">
        <v>9530</v>
      </c>
      <c r="T1743">
        <v>6144000</v>
      </c>
      <c r="U1743" s="13">
        <v>1.551107</v>
      </c>
      <c r="V1743" s="13">
        <v>0.64470099999999997</v>
      </c>
      <c r="W1743">
        <v>1208</v>
      </c>
      <c r="X1743">
        <v>24</v>
      </c>
      <c r="Z1743" s="10">
        <f>IF($N1743&lt;&gt;0,constants!$L$2,IF($O1743&lt;&gt;0,constants!$M$2,IF($P1743&lt;&gt;0,constants!$N$2,0)))</f>
        <v>9721.3799999999992</v>
      </c>
      <c r="AA1743" s="10">
        <f>IF($N1743&lt;&gt;0,constants!$L$2,IF($O1743&lt;&gt;0,constants!$M$2,IF($P1743&lt;&gt;0,constants!$P$2,0)))</f>
        <v>9721.3799999999992</v>
      </c>
      <c r="AB1743" s="11">
        <f>constants!$O$2</f>
        <v>4861.32</v>
      </c>
      <c r="AC1743" s="11">
        <f>VLOOKUP(BWscncns[[#This Row],[scanner]],[0]!ScnrAvgBW,2,FALSE)/1000</f>
        <v>6440.9193022088357</v>
      </c>
      <c r="AD1743" s="8">
        <f>(1+$F1743)*Z1743</f>
        <v>12281.931948547499</v>
      </c>
      <c r="AE1743" s="8">
        <f>(1+$F1743)*AA1743</f>
        <v>12281.931948547499</v>
      </c>
      <c r="AF1743" s="8">
        <f>(1+$F1743)*AB1743</f>
        <v>6141.7619124149996</v>
      </c>
      <c r="AG1743" s="8">
        <f>(1+$F1743)*AC1743</f>
        <v>8137.417995779917</v>
      </c>
      <c r="AH1743" s="8">
        <f>(1+$F1743)*$T1743/1000</f>
        <v>7762.2919680000005</v>
      </c>
      <c r="AI1743" s="8">
        <f>(1+BWscncns[[#This Row],[pid_error]]*K_p)*BWscncns[[#This Row],[dbw]]/1000</f>
        <v>6953.1459840000007</v>
      </c>
      <c r="AJ1743" s="13">
        <f>BWscncns[[#This Row],[Torflow prgrssv alt vote]]/VLOOKUP(BWscncns[[#This Row],[class]],AltBWtotl,2,FALSE)*100</f>
        <v>2.4289411263641529E-2</v>
      </c>
      <c r="AK1743">
        <f>IF(D1743=E1743,1,0)</f>
        <v>0</v>
      </c>
    </row>
    <row r="1744" spans="1:37">
      <c r="A1744" s="1" t="s">
        <v>10751</v>
      </c>
      <c r="B1744" s="1" t="s">
        <v>10752</v>
      </c>
      <c r="C1744">
        <v>7950</v>
      </c>
      <c r="D1744">
        <v>1524107356</v>
      </c>
      <c r="E1744">
        <v>1525007036</v>
      </c>
      <c r="F1744" s="2">
        <v>1.3921894482499999</v>
      </c>
      <c r="G1744" s="2">
        <v>1.3921894482499999</v>
      </c>
      <c r="H1744">
        <v>9798407</v>
      </c>
      <c r="I1744" s="2">
        <v>1.56704933675</v>
      </c>
      <c r="J1744" s="2">
        <v>0</v>
      </c>
      <c r="K1744">
        <v>3</v>
      </c>
      <c r="L1744" s="1" t="s">
        <v>11600</v>
      </c>
      <c r="M1744" s="1" t="s">
        <v>10752</v>
      </c>
      <c r="N1744">
        <v>0</v>
      </c>
      <c r="O1744">
        <v>1</v>
      </c>
      <c r="P1744">
        <v>0</v>
      </c>
      <c r="Q1744">
        <v>0</v>
      </c>
      <c r="R1744" s="19">
        <f>BWscncns[[#This Row],[C fx]]*4+BWscncns[[#This Row],[C fg]]*2+BWscncns[[#This Row],[C fm]]</f>
        <v>2</v>
      </c>
      <c r="S1744">
        <v>5640</v>
      </c>
      <c r="T1744">
        <v>4096000</v>
      </c>
      <c r="U1744" s="13">
        <v>1.3769530000000001</v>
      </c>
      <c r="V1744" s="13">
        <v>0.72624100000000003</v>
      </c>
      <c r="W1744">
        <v>1718</v>
      </c>
      <c r="X1744">
        <v>34</v>
      </c>
      <c r="Z1744" s="10">
        <f>IF($N1744&lt;&gt;0,constants!$L$2,IF($O1744&lt;&gt;0,constants!$M$2,IF($P1744&lt;&gt;0,constants!$N$2,0)))</f>
        <v>9721.3799999999992</v>
      </c>
      <c r="AA1744" s="10">
        <f>IF($N1744&lt;&gt;0,constants!$L$2,IF($O1744&lt;&gt;0,constants!$M$2,IF($P1744&lt;&gt;0,constants!$P$2,0)))</f>
        <v>9721.3799999999992</v>
      </c>
      <c r="AB1744" s="11">
        <f>constants!$O$2</f>
        <v>4861.32</v>
      </c>
      <c r="AC1744" s="11">
        <f>VLOOKUP(BWscncns[[#This Row],[scanner]],[0]!ScnrAvgBW,2,FALSE)/1000</f>
        <v>6440.9193022088357</v>
      </c>
      <c r="AD1744" s="8">
        <f>(1+$F1744)*Z1744</f>
        <v>23255.382658428582</v>
      </c>
      <c r="AE1744" s="8">
        <f>(1+$F1744)*AA1744</f>
        <v>23255.382658428582</v>
      </c>
      <c r="AF1744" s="8">
        <f>(1+$F1744)*AB1744</f>
        <v>11629.198408566688</v>
      </c>
      <c r="AG1744" s="8">
        <f>(1+$F1744)*AC1744</f>
        <v>15407.899191773729</v>
      </c>
      <c r="AH1744" s="8">
        <f>(1+$F1744)*$T1744/1000</f>
        <v>9798.4079800319996</v>
      </c>
      <c r="AI1744" s="8">
        <f>(1+BWscncns[[#This Row],[pid_error]]*K_p)*BWscncns[[#This Row],[dbw]]/1000</f>
        <v>6947.2039900159998</v>
      </c>
      <c r="AJ1744" s="13">
        <f>BWscncns[[#This Row],[Torflow prgrssv alt vote]]/VLOOKUP(BWscncns[[#This Row],[class]],AltBWtotl,2,FALSE)*100</f>
        <v>2.4268654107681389E-2</v>
      </c>
      <c r="AK1744">
        <f>IF(D1744=E1744,1,0)</f>
        <v>0</v>
      </c>
    </row>
    <row r="1745" spans="1:37">
      <c r="A1745" s="1" t="s">
        <v>2113</v>
      </c>
      <c r="B1745" s="1" t="s">
        <v>2114</v>
      </c>
      <c r="C1745">
        <v>9530</v>
      </c>
      <c r="D1745">
        <v>1524995995</v>
      </c>
      <c r="E1745">
        <v>1524995995</v>
      </c>
      <c r="F1745" s="2">
        <v>1.2042508360299999</v>
      </c>
      <c r="G1745" s="2">
        <v>1.2042508360299999</v>
      </c>
      <c r="H1745">
        <v>9534213</v>
      </c>
      <c r="I1745" s="2">
        <v>6.5326688393299998E-2</v>
      </c>
      <c r="J1745" s="2">
        <v>0</v>
      </c>
      <c r="K1745">
        <v>1</v>
      </c>
      <c r="L1745" s="1" t="s">
        <v>11553</v>
      </c>
      <c r="M1745" s="1" t="s">
        <v>2114</v>
      </c>
      <c r="N1745">
        <v>0</v>
      </c>
      <c r="O1745">
        <v>0</v>
      </c>
      <c r="P1745">
        <v>1</v>
      </c>
      <c r="Q1745">
        <v>0</v>
      </c>
      <c r="R1745" s="19">
        <f>BWscncns[[#This Row],[C fx]]*4+BWscncns[[#This Row],[C fg]]*2+BWscncns[[#This Row],[C fm]]</f>
        <v>1</v>
      </c>
      <c r="S1745">
        <v>8890</v>
      </c>
      <c r="T1745">
        <v>4325376</v>
      </c>
      <c r="U1745" s="13">
        <v>2.0553129999999999</v>
      </c>
      <c r="V1745" s="13">
        <v>0.48654399999999998</v>
      </c>
      <c r="W1745">
        <v>367</v>
      </c>
      <c r="X1745">
        <v>7</v>
      </c>
      <c r="Z1745" s="10">
        <f>IF($N1745&lt;&gt;0,constants!$L$2,IF($O1745&lt;&gt;0,constants!$M$2,IF($P1745&lt;&gt;0,constants!$N$2,0)))</f>
        <v>1117.99</v>
      </c>
      <c r="AA1745" s="10">
        <f>IF($N1745&lt;&gt;0,constants!$L$2,IF($O1745&lt;&gt;0,constants!$M$2,IF($P1745&lt;&gt;0,constants!$P$2,0)))</f>
        <v>4051.45</v>
      </c>
      <c r="AB1745" s="11">
        <f>constants!$O$2</f>
        <v>4861.32</v>
      </c>
      <c r="AC1745" s="11">
        <f>VLOOKUP(BWscncns[[#This Row],[scanner]],[0]!ScnrAvgBW,2,FALSE)/1000</f>
        <v>11818.828055288463</v>
      </c>
      <c r="AD1745" s="8">
        <f>(1+$F1745)*Z1745</f>
        <v>2464.3303921731795</v>
      </c>
      <c r="AE1745" s="8">
        <f>(1+$F1745)*AA1745</f>
        <v>8930.4120496337437</v>
      </c>
      <c r="AF1745" s="8">
        <f>(1+$F1745)*AB1745</f>
        <v>10715.568674209359</v>
      </c>
      <c r="AG1745" s="8">
        <f>(1+$F1745)*AC1745</f>
        <v>26051.661621764411</v>
      </c>
      <c r="AH1745" s="8">
        <f>(1+$F1745)*$T1745/1000</f>
        <v>9534.2136641440975</v>
      </c>
      <c r="AI1745" s="8">
        <f>(1+BWscncns[[#This Row],[pid_error]]*K_p)*BWscncns[[#This Row],[dbw]]/1000</f>
        <v>6929.7948320720488</v>
      </c>
      <c r="AJ1745" s="13">
        <f>BWscncns[[#This Row],[Torflow prgrssv alt vote]]/VLOOKUP(BWscncns[[#This Row],[class]],AltBWtotl,2,FALSE)*100</f>
        <v>0.13667405371759414</v>
      </c>
      <c r="AK1745">
        <f>IF(D1745=E1745,1,0)</f>
        <v>1</v>
      </c>
    </row>
    <row r="1746" spans="1:37">
      <c r="A1746" s="1" t="s">
        <v>3432</v>
      </c>
      <c r="B1746" s="1" t="s">
        <v>3433</v>
      </c>
      <c r="C1746">
        <v>7460</v>
      </c>
      <c r="D1746">
        <v>1524110626</v>
      </c>
      <c r="E1746">
        <v>1524992322</v>
      </c>
      <c r="F1746" s="2">
        <v>1.18412966322</v>
      </c>
      <c r="G1746" s="2">
        <v>1.18412966322</v>
      </c>
      <c r="H1746">
        <v>9505332</v>
      </c>
      <c r="I1746" s="2">
        <v>-0.86278130202100001</v>
      </c>
      <c r="J1746" s="2">
        <v>0</v>
      </c>
      <c r="K1746">
        <v>3</v>
      </c>
      <c r="L1746" s="1" t="s">
        <v>11594</v>
      </c>
      <c r="M1746" s="1" t="s">
        <v>3433</v>
      </c>
      <c r="N1746">
        <v>0</v>
      </c>
      <c r="O1746">
        <v>1</v>
      </c>
      <c r="P1746">
        <v>0</v>
      </c>
      <c r="Q1746">
        <v>0</v>
      </c>
      <c r="R1746" s="19">
        <f>BWscncns[[#This Row],[C fx]]*4+BWscncns[[#This Row],[C fg]]*2+BWscncns[[#This Row],[C fm]]</f>
        <v>2</v>
      </c>
      <c r="S1746">
        <v>6580</v>
      </c>
      <c r="T1746">
        <v>4352000</v>
      </c>
      <c r="U1746" s="13">
        <v>1.511949</v>
      </c>
      <c r="V1746" s="13">
        <v>0.66139800000000004</v>
      </c>
      <c r="W1746">
        <v>1330</v>
      </c>
      <c r="X1746">
        <v>26</v>
      </c>
      <c r="Z1746" s="10">
        <f>IF($N1746&lt;&gt;0,constants!$L$2,IF($O1746&lt;&gt;0,constants!$M$2,IF($P1746&lt;&gt;0,constants!$N$2,0)))</f>
        <v>9721.3799999999992</v>
      </c>
      <c r="AA1746" s="10">
        <f>IF($N1746&lt;&gt;0,constants!$L$2,IF($O1746&lt;&gt;0,constants!$M$2,IF($P1746&lt;&gt;0,constants!$P$2,0)))</f>
        <v>9721.3799999999992</v>
      </c>
      <c r="AB1746" s="11">
        <f>constants!$O$2</f>
        <v>4861.32</v>
      </c>
      <c r="AC1746" s="11">
        <f>VLOOKUP(BWscncns[[#This Row],[scanner]],[0]!ScnrAvgBW,2,FALSE)/1000</f>
        <v>6440.9193022088357</v>
      </c>
      <c r="AD1746" s="8">
        <f>(1+$F1746)*Z1746</f>
        <v>21232.754425433643</v>
      </c>
      <c r="AE1746" s="8">
        <f>(1+$F1746)*AA1746</f>
        <v>21232.754425433643</v>
      </c>
      <c r="AF1746" s="8">
        <f>(1+$F1746)*AB1746</f>
        <v>10617.753214404651</v>
      </c>
      <c r="AG1746" s="8">
        <f>(1+$F1746)*AC1746</f>
        <v>14067.802906360583</v>
      </c>
      <c r="AH1746" s="8">
        <f>(1+$F1746)*$T1746/1000</f>
        <v>9505.3322943334406</v>
      </c>
      <c r="AI1746" s="8">
        <f>(1+BWscncns[[#This Row],[pid_error]]*K_p)*BWscncns[[#This Row],[dbw]]/1000</f>
        <v>6928.6661471667203</v>
      </c>
      <c r="AJ1746" s="13">
        <f>BWscncns[[#This Row],[Torflow prgrssv alt vote]]/VLOOKUP(BWscncns[[#This Row],[class]],AltBWtotl,2,FALSE)*100</f>
        <v>2.4203895897521123E-2</v>
      </c>
      <c r="AK1746">
        <f>IF(D1746=E1746,1,0)</f>
        <v>0</v>
      </c>
    </row>
    <row r="1747" spans="1:37">
      <c r="A1747" s="1" t="s">
        <v>8164</v>
      </c>
      <c r="B1747" s="1" t="s">
        <v>8165</v>
      </c>
      <c r="C1747">
        <v>2780</v>
      </c>
      <c r="D1747">
        <v>1524931979</v>
      </c>
      <c r="E1747">
        <v>1524931979</v>
      </c>
      <c r="F1747" s="2">
        <v>1.05597698736</v>
      </c>
      <c r="G1747" s="2">
        <v>1.05597698736</v>
      </c>
      <c r="H1747">
        <v>2779968</v>
      </c>
      <c r="I1747" s="2">
        <v>-0.55881390190199998</v>
      </c>
      <c r="J1747" s="2">
        <v>0</v>
      </c>
      <c r="K1747">
        <v>1</v>
      </c>
      <c r="L1747" s="1" t="s">
        <v>11680</v>
      </c>
      <c r="M1747" s="1" t="s">
        <v>8165</v>
      </c>
      <c r="N1747">
        <v>0</v>
      </c>
      <c r="O1747">
        <v>0</v>
      </c>
      <c r="P1747">
        <v>1</v>
      </c>
      <c r="Q1747">
        <v>0</v>
      </c>
      <c r="R1747" s="19">
        <f>BWscncns[[#This Row],[C fx]]*4+BWscncns[[#This Row],[C fg]]*2+BWscncns[[#This Row],[C fm]]</f>
        <v>1</v>
      </c>
      <c r="S1747">
        <v>2440</v>
      </c>
      <c r="T1747">
        <v>4528967</v>
      </c>
      <c r="U1747" s="13">
        <v>0.53875399999999996</v>
      </c>
      <c r="V1747" s="13">
        <v>1.856134</v>
      </c>
      <c r="W1747">
        <v>4735</v>
      </c>
      <c r="X1747">
        <v>94</v>
      </c>
      <c r="Z1747" s="10">
        <f>IF($N1747&lt;&gt;0,constants!$L$2,IF($O1747&lt;&gt;0,constants!$M$2,IF($P1747&lt;&gt;0,constants!$N$2,0)))</f>
        <v>1117.99</v>
      </c>
      <c r="AA1747" s="10">
        <f>IF($N1747&lt;&gt;0,constants!$L$2,IF($O1747&lt;&gt;0,constants!$M$2,IF($P1747&lt;&gt;0,constants!$P$2,0)))</f>
        <v>4051.45</v>
      </c>
      <c r="AB1747" s="11">
        <f>constants!$O$2</f>
        <v>4861.32</v>
      </c>
      <c r="AC1747" s="11">
        <f>VLOOKUP(BWscncns[[#This Row],[scanner]],[0]!ScnrAvgBW,2,FALSE)/1000</f>
        <v>11818.828055288463</v>
      </c>
      <c r="AD1747" s="8">
        <f>(1+$F1747)*Z1747</f>
        <v>2298.5617120986067</v>
      </c>
      <c r="AE1747" s="8">
        <f>(1+$F1747)*AA1747</f>
        <v>8329.6879654396726</v>
      </c>
      <c r="AF1747" s="8">
        <f>(1+$F1747)*AB1747</f>
        <v>9994.7620481929152</v>
      </c>
      <c r="AG1747" s="8">
        <f>(1+$F1747)*AC1747</f>
        <v>24299.238499237825</v>
      </c>
      <c r="AH1747" s="8">
        <f>(1+$F1747)*$T1747/1000</f>
        <v>9311.451928512859</v>
      </c>
      <c r="AI1747" s="8">
        <f>(1+BWscncns[[#This Row],[pid_error]]*K_p)*BWscncns[[#This Row],[dbw]]/1000</f>
        <v>6920.2094642564289</v>
      </c>
      <c r="AJ1747" s="13">
        <f>BWscncns[[#This Row],[Torflow prgrssv alt vote]]/VLOOKUP(BWscncns[[#This Row],[class]],AltBWtotl,2,FALSE)*100</f>
        <v>0.13648500467538127</v>
      </c>
      <c r="AK1747">
        <f>IF(D1747=E1747,1,0)</f>
        <v>1</v>
      </c>
    </row>
    <row r="1748" spans="1:37">
      <c r="A1748" s="1" t="s">
        <v>983</v>
      </c>
      <c r="B1748" s="1" t="s">
        <v>984</v>
      </c>
      <c r="C1748">
        <v>7580</v>
      </c>
      <c r="D1748">
        <v>1524995596</v>
      </c>
      <c r="E1748">
        <v>1524995596</v>
      </c>
      <c r="F1748" s="2">
        <v>0.210947352941</v>
      </c>
      <c r="G1748" s="2">
        <v>0.210947352941</v>
      </c>
      <c r="H1748">
        <v>7578941</v>
      </c>
      <c r="I1748" s="2">
        <v>0.576753371839</v>
      </c>
      <c r="J1748" s="2">
        <v>0</v>
      </c>
      <c r="K1748">
        <v>5</v>
      </c>
      <c r="L1748" s="1" t="s">
        <v>11701</v>
      </c>
      <c r="M1748" s="1" t="s">
        <v>984</v>
      </c>
      <c r="N1748">
        <v>1</v>
      </c>
      <c r="O1748">
        <v>0</v>
      </c>
      <c r="P1748">
        <v>0</v>
      </c>
      <c r="Q1748">
        <v>0</v>
      </c>
      <c r="R1748" s="19">
        <f>BWscncns[[#This Row],[C fx]]*4+BWscncns[[#This Row],[C fg]]*2+BWscncns[[#This Row],[C fm]]</f>
        <v>4</v>
      </c>
      <c r="S1748">
        <v>6230</v>
      </c>
      <c r="T1748">
        <v>6258688</v>
      </c>
      <c r="U1748" s="13">
        <v>0.99541599999999997</v>
      </c>
      <c r="V1748" s="13">
        <v>1.004605</v>
      </c>
      <c r="W1748">
        <v>3362</v>
      </c>
      <c r="X1748">
        <v>67</v>
      </c>
      <c r="Z1748" s="10">
        <f>IF($N1748&lt;&gt;0,constants!$L$2,IF($O1748&lt;&gt;0,constants!$M$2,IF($P1748&lt;&gt;0,constants!$N$2,0)))</f>
        <v>10125.48</v>
      </c>
      <c r="AA1748" s="10">
        <f>IF($N1748&lt;&gt;0,constants!$L$2,IF($O1748&lt;&gt;0,constants!$M$2,IF($P1748&lt;&gt;0,constants!$P$2,0)))</f>
        <v>10125.48</v>
      </c>
      <c r="AB1748" s="11">
        <f>constants!$O$2</f>
        <v>4861.32</v>
      </c>
      <c r="AC1748" s="11">
        <f>VLOOKUP(BWscncns[[#This Row],[scanner]],[0]!ScnrAvgBW,2,FALSE)/1000</f>
        <v>3794.4265750962772</v>
      </c>
      <c r="AD1748" s="8">
        <f>(1+$F1748)*Z1748</f>
        <v>12261.423203257036</v>
      </c>
      <c r="AE1748" s="8">
        <f>(1+$F1748)*AA1748</f>
        <v>12261.423203257036</v>
      </c>
      <c r="AF1748" s="8">
        <f>(1+$F1748)*AB1748</f>
        <v>5886.8025857991415</v>
      </c>
      <c r="AG1748" s="8">
        <f>(1+$F1748)*AC1748</f>
        <v>4594.8508170418218</v>
      </c>
      <c r="AH1748" s="8">
        <f>(1+$F1748)*$T1748/1000</f>
        <v>7578.9416664836017</v>
      </c>
      <c r="AI1748" s="8">
        <f>(1+BWscncns[[#This Row],[pid_error]]*K_p)*BWscncns[[#This Row],[dbw]]/1000</f>
        <v>6918.8148332418004</v>
      </c>
      <c r="AJ1748" s="13">
        <f>BWscncns[[#This Row],[Torflow prgrssv alt vote]]/VLOOKUP(BWscncns[[#This Row],[class]],AltBWtotl,2,FALSE)*100</f>
        <v>5.9299392038609684E-2</v>
      </c>
      <c r="AK1748">
        <f>IF(D1748=E1748,1,0)</f>
        <v>1</v>
      </c>
    </row>
    <row r="1749" spans="1:37">
      <c r="A1749" s="1" t="s">
        <v>19</v>
      </c>
      <c r="B1749" s="1" t="s">
        <v>20</v>
      </c>
      <c r="C1749">
        <v>8540</v>
      </c>
      <c r="D1749">
        <v>1524169272</v>
      </c>
      <c r="E1749">
        <v>1524956015</v>
      </c>
      <c r="F1749" s="2">
        <v>0.63780335090600004</v>
      </c>
      <c r="G1749" s="2">
        <v>0.63780335090600004</v>
      </c>
      <c r="H1749">
        <v>8586806</v>
      </c>
      <c r="I1749" s="2">
        <v>-0.53553098001400001</v>
      </c>
      <c r="J1749" s="2">
        <v>0</v>
      </c>
      <c r="K1749">
        <v>2</v>
      </c>
      <c r="L1749" s="1" t="s">
        <v>11556</v>
      </c>
      <c r="M1749" s="1" t="s">
        <v>20</v>
      </c>
      <c r="N1749">
        <v>0</v>
      </c>
      <c r="O1749">
        <v>1</v>
      </c>
      <c r="P1749">
        <v>0</v>
      </c>
      <c r="Q1749">
        <v>0</v>
      </c>
      <c r="R1749" s="19">
        <f>BWscncns[[#This Row],[C fx]]*4+BWscncns[[#This Row],[C fg]]*2+BWscncns[[#This Row],[C fm]]</f>
        <v>2</v>
      </c>
      <c r="S1749">
        <v>7740</v>
      </c>
      <c r="T1749">
        <v>5242880</v>
      </c>
      <c r="U1749" s="13">
        <v>1.476288</v>
      </c>
      <c r="V1749" s="13">
        <v>0.67737499999999995</v>
      </c>
      <c r="W1749">
        <v>1452</v>
      </c>
      <c r="X1749">
        <v>29</v>
      </c>
      <c r="Z1749" s="10">
        <f>IF($N1749&lt;&gt;0,constants!$L$2,IF($O1749&lt;&gt;0,constants!$M$2,IF($P1749&lt;&gt;0,constants!$N$2,0)))</f>
        <v>9721.3799999999992</v>
      </c>
      <c r="AA1749" s="10">
        <f>IF($N1749&lt;&gt;0,constants!$L$2,IF($O1749&lt;&gt;0,constants!$M$2,IF($P1749&lt;&gt;0,constants!$P$2,0)))</f>
        <v>9721.3799999999992</v>
      </c>
      <c r="AB1749" s="11">
        <f>constants!$O$2</f>
        <v>4861.32</v>
      </c>
      <c r="AC1749" s="11">
        <f>VLOOKUP(BWscncns[[#This Row],[scanner]],[0]!ScnrAvgBW,2,FALSE)/1000</f>
        <v>8853.6095214723919</v>
      </c>
      <c r="AD1749" s="8">
        <f>(1+$F1749)*Z1749</f>
        <v>15921.708739430571</v>
      </c>
      <c r="AE1749" s="8">
        <f>(1+$F1749)*AA1749</f>
        <v>15921.708739430571</v>
      </c>
      <c r="AF1749" s="8">
        <f>(1+$F1749)*AB1749</f>
        <v>7961.8861858263563</v>
      </c>
      <c r="AG1749" s="8">
        <f>(1+$F1749)*AC1749</f>
        <v>14500.471341880751</v>
      </c>
      <c r="AH1749" s="8">
        <f>(1+$F1749)*$T1749/1000</f>
        <v>8586.8064323980507</v>
      </c>
      <c r="AI1749" s="8">
        <f>(1+BWscncns[[#This Row],[pid_error]]*K_p)*BWscncns[[#This Row],[dbw]]/1000</f>
        <v>6914.8432161990258</v>
      </c>
      <c r="AJ1749" s="13">
        <f>BWscncns[[#This Row],[Torflow prgrssv alt vote]]/VLOOKUP(BWscncns[[#This Row],[class]],AltBWtotl,2,FALSE)*100</f>
        <v>2.415560827981313E-2</v>
      </c>
      <c r="AK1749">
        <f>IF(D1749=E1749,1,0)</f>
        <v>0</v>
      </c>
    </row>
    <row r="1750" spans="1:37">
      <c r="A1750" s="1" t="s">
        <v>9211</v>
      </c>
      <c r="B1750" s="1" t="s">
        <v>9212</v>
      </c>
      <c r="C1750">
        <v>7910</v>
      </c>
      <c r="D1750">
        <v>1524760827</v>
      </c>
      <c r="E1750">
        <v>1524760827</v>
      </c>
      <c r="F1750" s="2">
        <v>0.235164851713</v>
      </c>
      <c r="G1750" s="2">
        <v>0.235164851713</v>
      </c>
      <c r="H1750">
        <v>7908575</v>
      </c>
      <c r="I1750" s="2">
        <v>-4.9543913149299998E-2</v>
      </c>
      <c r="J1750" s="2">
        <v>0.4</v>
      </c>
      <c r="K1750">
        <v>4</v>
      </c>
      <c r="L1750" s="1" t="s">
        <v>11808</v>
      </c>
      <c r="M1750" s="1" t="s">
        <v>9212</v>
      </c>
      <c r="N1750">
        <v>0</v>
      </c>
      <c r="O1750">
        <v>0</v>
      </c>
      <c r="P1750">
        <v>1</v>
      </c>
      <c r="Q1750">
        <v>0</v>
      </c>
      <c r="R1750" s="19">
        <f>BWscncns[[#This Row],[C fx]]*4+BWscncns[[#This Row],[C fg]]*2+BWscncns[[#This Row],[C fm]]</f>
        <v>1</v>
      </c>
      <c r="S1750">
        <v>7910</v>
      </c>
      <c r="T1750">
        <v>6181732</v>
      </c>
      <c r="U1750" s="13">
        <v>1.279577</v>
      </c>
      <c r="V1750" s="13">
        <v>0.78150799999999998</v>
      </c>
      <c r="W1750">
        <v>2054</v>
      </c>
      <c r="X1750">
        <v>41</v>
      </c>
      <c r="Z1750" s="10">
        <f>IF($N1750&lt;&gt;0,constants!$L$2,IF($O1750&lt;&gt;0,constants!$M$2,IF($P1750&lt;&gt;0,constants!$N$2,0)))</f>
        <v>1117.99</v>
      </c>
      <c r="AA1750" s="10">
        <f>IF($N1750&lt;&gt;0,constants!$L$2,IF($O1750&lt;&gt;0,constants!$M$2,IF($P1750&lt;&gt;0,constants!$P$2,0)))</f>
        <v>4051.45</v>
      </c>
      <c r="AB1750" s="11">
        <f>constants!$O$2</f>
        <v>4861.32</v>
      </c>
      <c r="AC1750" s="11">
        <f>VLOOKUP(BWscncns[[#This Row],[scanner]],[0]!ScnrAvgBW,2,FALSE)/1000</f>
        <v>4819.491751072962</v>
      </c>
      <c r="AD1750" s="8">
        <f>(1+$F1750)*Z1750</f>
        <v>1380.901952566617</v>
      </c>
      <c r="AE1750" s="8">
        <f>(1+$F1750)*AA1750</f>
        <v>5004.2086384726335</v>
      </c>
      <c r="AF1750" s="8">
        <f>(1+$F1750)*AB1750</f>
        <v>6004.5315969294406</v>
      </c>
      <c r="AG1750" s="8">
        <f>(1+$F1750)*AC1750</f>
        <v>5952.8668140460622</v>
      </c>
      <c r="AH1750" s="8">
        <f>(1+$F1750)*$T1750/1000</f>
        <v>7635.4580891095075</v>
      </c>
      <c r="AI1750" s="8">
        <f>(1+BWscncns[[#This Row],[pid_error]]*K_p)*BWscncns[[#This Row],[dbw]]/1000</f>
        <v>6908.5950445547533</v>
      </c>
      <c r="AJ1750" s="13">
        <f>BWscncns[[#This Row],[Torflow prgrssv alt vote]]/VLOOKUP(BWscncns[[#This Row],[class]],AltBWtotl,2,FALSE)*100</f>
        <v>0.13625593731326271</v>
      </c>
      <c r="AK1750">
        <f>IF(D1750=E1750,1,0)</f>
        <v>1</v>
      </c>
    </row>
    <row r="1751" spans="1:37">
      <c r="A1751" s="1" t="s">
        <v>10607</v>
      </c>
      <c r="B1751" s="1" t="s">
        <v>10608</v>
      </c>
      <c r="C1751">
        <v>7130</v>
      </c>
      <c r="D1751">
        <v>1524752149</v>
      </c>
      <c r="E1751">
        <v>1524987008</v>
      </c>
      <c r="F1751" s="2">
        <v>6.8746304255000001E-2</v>
      </c>
      <c r="G1751" s="2">
        <v>6.8746304255000001E-2</v>
      </c>
      <c r="H1751">
        <v>5078384</v>
      </c>
      <c r="I1751" s="2">
        <v>-0.14065996795499999</v>
      </c>
      <c r="J1751" s="2">
        <v>0</v>
      </c>
      <c r="K1751">
        <v>5</v>
      </c>
      <c r="L1751" s="1" t="s">
        <v>11708</v>
      </c>
      <c r="M1751" s="1" t="s">
        <v>10608</v>
      </c>
      <c r="N1751">
        <v>0</v>
      </c>
      <c r="O1751">
        <v>1</v>
      </c>
      <c r="P1751">
        <v>0</v>
      </c>
      <c r="Q1751">
        <v>0</v>
      </c>
      <c r="R1751" s="19">
        <f>BWscncns[[#This Row],[C fx]]*4+BWscncns[[#This Row],[C fg]]*2+BWscncns[[#This Row],[C fm]]</f>
        <v>2</v>
      </c>
      <c r="S1751">
        <v>6850</v>
      </c>
      <c r="T1751">
        <v>6667393</v>
      </c>
      <c r="U1751" s="13">
        <v>1.027388</v>
      </c>
      <c r="V1751" s="13">
        <v>0.97334200000000004</v>
      </c>
      <c r="W1751">
        <v>3106</v>
      </c>
      <c r="X1751">
        <v>62</v>
      </c>
      <c r="Z1751" s="10">
        <f>IF($N1751&lt;&gt;0,constants!$L$2,IF($O1751&lt;&gt;0,constants!$M$2,IF($P1751&lt;&gt;0,constants!$N$2,0)))</f>
        <v>9721.3799999999992</v>
      </c>
      <c r="AA1751" s="10">
        <f>IF($N1751&lt;&gt;0,constants!$L$2,IF($O1751&lt;&gt;0,constants!$M$2,IF($P1751&lt;&gt;0,constants!$P$2,0)))</f>
        <v>9721.3799999999992</v>
      </c>
      <c r="AB1751" s="11">
        <f>constants!$O$2</f>
        <v>4861.32</v>
      </c>
      <c r="AC1751" s="11">
        <f>VLOOKUP(BWscncns[[#This Row],[scanner]],[0]!ScnrAvgBW,2,FALSE)/1000</f>
        <v>3794.4265750962772</v>
      </c>
      <c r="AD1751" s="8">
        <f>(1+$F1751)*Z1751</f>
        <v>10389.688947258472</v>
      </c>
      <c r="AE1751" s="8">
        <f>(1+$F1751)*AA1751</f>
        <v>10389.688947258472</v>
      </c>
      <c r="AF1751" s="8">
        <f>(1+$F1751)*AB1751</f>
        <v>5195.5177838009167</v>
      </c>
      <c r="AG1751" s="8">
        <f>(1+$F1751)*AC1751</f>
        <v>4055.2793789011039</v>
      </c>
      <c r="AH1751" s="8">
        <f>(1+$F1751)*$T1751/1000</f>
        <v>7125.7516277656578</v>
      </c>
      <c r="AI1751" s="8">
        <f>(1+BWscncns[[#This Row],[pid_error]]*K_p)*BWscncns[[#This Row],[dbw]]/1000</f>
        <v>6896.572313882828</v>
      </c>
      <c r="AJ1751" s="13">
        <f>BWscncns[[#This Row],[Torflow prgrssv alt vote]]/VLOOKUP(BWscncns[[#This Row],[class]],AltBWtotl,2,FALSE)*100</f>
        <v>2.4091782572494863E-2</v>
      </c>
      <c r="AK1751">
        <f>IF(D1751=E1751,1,0)</f>
        <v>0</v>
      </c>
    </row>
    <row r="1752" spans="1:37">
      <c r="A1752" s="1" t="s">
        <v>11280</v>
      </c>
      <c r="B1752" s="1" t="s">
        <v>11281</v>
      </c>
      <c r="C1752">
        <v>12500</v>
      </c>
      <c r="D1752">
        <v>1524783040</v>
      </c>
      <c r="E1752">
        <v>1524983845</v>
      </c>
      <c r="F1752" s="2">
        <v>0.44723740581299998</v>
      </c>
      <c r="G1752" s="2">
        <v>0.44723740581299998</v>
      </c>
      <c r="H1752">
        <v>8150841</v>
      </c>
      <c r="I1752" s="2">
        <v>-0.87881929768699996</v>
      </c>
      <c r="J1752" s="2">
        <v>0</v>
      </c>
      <c r="K1752">
        <v>1</v>
      </c>
      <c r="L1752" s="1" t="s">
        <v>11537</v>
      </c>
      <c r="M1752" s="1" t="s">
        <v>11281</v>
      </c>
      <c r="N1752">
        <v>0</v>
      </c>
      <c r="O1752">
        <v>1</v>
      </c>
      <c r="P1752">
        <v>0</v>
      </c>
      <c r="Q1752">
        <v>0</v>
      </c>
      <c r="R1752" s="19">
        <f>BWscncns[[#This Row],[C fx]]*4+BWscncns[[#This Row],[C fg]]*2+BWscncns[[#This Row],[C fm]]</f>
        <v>2</v>
      </c>
      <c r="S1752">
        <v>12500</v>
      </c>
      <c r="T1752">
        <v>5632000</v>
      </c>
      <c r="U1752" s="13">
        <v>2.2194600000000002</v>
      </c>
      <c r="V1752" s="13">
        <v>0.45056000000000002</v>
      </c>
      <c r="W1752">
        <v>247</v>
      </c>
      <c r="X1752">
        <v>4</v>
      </c>
      <c r="Z1752" s="10">
        <f>IF($N1752&lt;&gt;0,constants!$L$2,IF($O1752&lt;&gt;0,constants!$M$2,IF($P1752&lt;&gt;0,constants!$N$2,0)))</f>
        <v>9721.3799999999992</v>
      </c>
      <c r="AA1752" s="10">
        <f>IF($N1752&lt;&gt;0,constants!$L$2,IF($O1752&lt;&gt;0,constants!$M$2,IF($P1752&lt;&gt;0,constants!$P$2,0)))</f>
        <v>9721.3799999999992</v>
      </c>
      <c r="AB1752" s="11">
        <f>constants!$O$2</f>
        <v>4861.32</v>
      </c>
      <c r="AC1752" s="11">
        <f>VLOOKUP(BWscncns[[#This Row],[scanner]],[0]!ScnrAvgBW,2,FALSE)/1000</f>
        <v>11818.828055288463</v>
      </c>
      <c r="AD1752" s="8">
        <f>(1+$F1752)*Z1752</f>
        <v>14069.144772122381</v>
      </c>
      <c r="AE1752" s="8">
        <f>(1+$F1752)*AA1752</f>
        <v>14069.144772122381</v>
      </c>
      <c r="AF1752" s="8">
        <f>(1+$F1752)*AB1752</f>
        <v>7035.4841456268523</v>
      </c>
      <c r="AG1752" s="8">
        <f>(1+$F1752)*AC1752</f>
        <v>17104.650054485577</v>
      </c>
      <c r="AH1752" s="8">
        <f>(1+$F1752)*$T1752/1000</f>
        <v>8150.8410695388156</v>
      </c>
      <c r="AI1752" s="8">
        <f>(1+BWscncns[[#This Row],[pid_error]]*K_p)*BWscncns[[#This Row],[dbw]]/1000</f>
        <v>6891.4205347694078</v>
      </c>
      <c r="AJ1752" s="13">
        <f>BWscncns[[#This Row],[Torflow prgrssv alt vote]]/VLOOKUP(BWscncns[[#This Row],[class]],AltBWtotl,2,FALSE)*100</f>
        <v>2.4073785872596249E-2</v>
      </c>
      <c r="AK1752">
        <f>IF(D1752=E1752,1,0)</f>
        <v>0</v>
      </c>
    </row>
    <row r="1753" spans="1:37">
      <c r="A1753" s="1" t="s">
        <v>8540</v>
      </c>
      <c r="B1753" s="1" t="s">
        <v>7740</v>
      </c>
      <c r="C1753">
        <v>8940</v>
      </c>
      <c r="D1753">
        <v>1524134121</v>
      </c>
      <c r="E1753">
        <v>1525009194</v>
      </c>
      <c r="F1753" s="2">
        <v>0.35501340206600002</v>
      </c>
      <c r="G1753" s="2">
        <v>0.35501340206600002</v>
      </c>
      <c r="H1753">
        <v>8525007</v>
      </c>
      <c r="I1753" s="2">
        <v>-0.21588085657100001</v>
      </c>
      <c r="J1753" s="2">
        <v>0</v>
      </c>
      <c r="K1753">
        <v>2</v>
      </c>
      <c r="L1753" s="1" t="s">
        <v>11570</v>
      </c>
      <c r="M1753" s="1" t="s">
        <v>7740</v>
      </c>
      <c r="N1753">
        <v>0</v>
      </c>
      <c r="O1753">
        <v>1</v>
      </c>
      <c r="P1753">
        <v>0</v>
      </c>
      <c r="Q1753">
        <v>0</v>
      </c>
      <c r="R1753" s="19">
        <f>BWscncns[[#This Row],[C fx]]*4+BWscncns[[#This Row],[C fg]]*2+BWscncns[[#This Row],[C fm]]</f>
        <v>2</v>
      </c>
      <c r="S1753">
        <v>8800</v>
      </c>
      <c r="T1753">
        <v>5851417</v>
      </c>
      <c r="U1753" s="13">
        <v>1.5039089999999999</v>
      </c>
      <c r="V1753" s="13">
        <v>0.66493400000000003</v>
      </c>
      <c r="W1753">
        <v>1360</v>
      </c>
      <c r="X1753">
        <v>27</v>
      </c>
      <c r="Z1753" s="10">
        <f>IF($N1753&lt;&gt;0,constants!$L$2,IF($O1753&lt;&gt;0,constants!$M$2,IF($P1753&lt;&gt;0,constants!$N$2,0)))</f>
        <v>9721.3799999999992</v>
      </c>
      <c r="AA1753" s="10">
        <f>IF($N1753&lt;&gt;0,constants!$L$2,IF($O1753&lt;&gt;0,constants!$M$2,IF($P1753&lt;&gt;0,constants!$P$2,0)))</f>
        <v>9721.3799999999992</v>
      </c>
      <c r="AB1753" s="11">
        <f>constants!$O$2</f>
        <v>4861.32</v>
      </c>
      <c r="AC1753" s="11">
        <f>VLOOKUP(BWscncns[[#This Row],[scanner]],[0]!ScnrAvgBW,2,FALSE)/1000</f>
        <v>8853.6095214723919</v>
      </c>
      <c r="AD1753" s="8">
        <f>(1+$F1753)*Z1753</f>
        <v>13172.60018657637</v>
      </c>
      <c r="AE1753" s="8">
        <f>(1+$F1753)*AA1753</f>
        <v>13172.60018657637</v>
      </c>
      <c r="AF1753" s="8">
        <f>(1+$F1753)*AB1753</f>
        <v>6587.1537517314873</v>
      </c>
      <c r="AG1753" s="8">
        <f>(1+$F1753)*AC1753</f>
        <v>11996.759558254236</v>
      </c>
      <c r="AH1753" s="8">
        <f>(1+$F1753)*$T1753/1000</f>
        <v>7928.748456076828</v>
      </c>
      <c r="AI1753" s="8">
        <f>(1+BWscncns[[#This Row],[pid_error]]*K_p)*BWscncns[[#This Row],[dbw]]/1000</f>
        <v>6890.0827280384146</v>
      </c>
      <c r="AJ1753" s="13">
        <f>BWscncns[[#This Row],[Torflow prgrssv alt vote]]/VLOOKUP(BWscncns[[#This Row],[class]],AltBWtotl,2,FALSE)*100</f>
        <v>2.4069112514959991E-2</v>
      </c>
      <c r="AK1753">
        <f>IF(D1753=E1753,1,0)</f>
        <v>0</v>
      </c>
    </row>
    <row r="1754" spans="1:37">
      <c r="A1754" s="1" t="s">
        <v>876</v>
      </c>
      <c r="B1754" s="1" t="s">
        <v>877</v>
      </c>
      <c r="C1754">
        <v>6530</v>
      </c>
      <c r="D1754">
        <v>1524466853</v>
      </c>
      <c r="E1754">
        <v>1524921723</v>
      </c>
      <c r="F1754" s="2">
        <v>1.0857815394699999</v>
      </c>
      <c r="G1754" s="2">
        <v>1.0857815394699999</v>
      </c>
      <c r="H1754">
        <v>8771896</v>
      </c>
      <c r="I1754" s="2">
        <v>0.303654963123</v>
      </c>
      <c r="J1754" s="2">
        <v>0</v>
      </c>
      <c r="K1754">
        <v>4</v>
      </c>
      <c r="L1754" s="1" t="s">
        <v>11745</v>
      </c>
      <c r="M1754" s="1" t="s">
        <v>877</v>
      </c>
      <c r="N1754">
        <v>0</v>
      </c>
      <c r="O1754">
        <v>1</v>
      </c>
      <c r="P1754">
        <v>0</v>
      </c>
      <c r="Q1754">
        <v>0</v>
      </c>
      <c r="R1754" s="19">
        <f>BWscncns[[#This Row],[C fx]]*4+BWscncns[[#This Row],[C fg]]*2+BWscncns[[#This Row],[C fm]]</f>
        <v>2</v>
      </c>
      <c r="S1754">
        <v>6530</v>
      </c>
      <c r="T1754">
        <v>4465292</v>
      </c>
      <c r="U1754" s="13">
        <v>1.4623900000000001</v>
      </c>
      <c r="V1754" s="13">
        <v>0.68381199999999998</v>
      </c>
      <c r="W1754">
        <v>1502</v>
      </c>
      <c r="X1754">
        <v>30</v>
      </c>
      <c r="Z1754" s="10">
        <f>IF($N1754&lt;&gt;0,constants!$L$2,IF($O1754&lt;&gt;0,constants!$M$2,IF($P1754&lt;&gt;0,constants!$N$2,0)))</f>
        <v>9721.3799999999992</v>
      </c>
      <c r="AA1754" s="10">
        <f>IF($N1754&lt;&gt;0,constants!$L$2,IF($O1754&lt;&gt;0,constants!$M$2,IF($P1754&lt;&gt;0,constants!$P$2,0)))</f>
        <v>9721.3799999999992</v>
      </c>
      <c r="AB1754" s="11">
        <f>constants!$O$2</f>
        <v>4861.32</v>
      </c>
      <c r="AC1754" s="11">
        <f>VLOOKUP(BWscncns[[#This Row],[scanner]],[0]!ScnrAvgBW,2,FALSE)/1000</f>
        <v>4819.491751072962</v>
      </c>
      <c r="AD1754" s="8">
        <f>(1+$F1754)*Z1754</f>
        <v>20276.674942172867</v>
      </c>
      <c r="AE1754" s="8">
        <f>(1+$F1754)*AA1754</f>
        <v>20276.674942172867</v>
      </c>
      <c r="AF1754" s="8">
        <f>(1+$F1754)*AB1754</f>
        <v>10139.6515134563</v>
      </c>
      <c r="AG1754" s="8">
        <f>(1+$F1754)*AC1754</f>
        <v>10052.40692401593</v>
      </c>
      <c r="AH1754" s="8">
        <f>(1+$F1754)*$T1754/1000</f>
        <v>9313.6236219430757</v>
      </c>
      <c r="AI1754" s="8">
        <f>(1+BWscncns[[#This Row],[pid_error]]*K_p)*BWscncns[[#This Row],[dbw]]/1000</f>
        <v>6889.4578109715376</v>
      </c>
      <c r="AJ1754" s="13">
        <f>BWscncns[[#This Row],[Torflow prgrssv alt vote]]/VLOOKUP(BWscncns[[#This Row],[class]],AltBWtotl,2,FALSE)*100</f>
        <v>2.4066929493392779E-2</v>
      </c>
      <c r="AK1754">
        <f>IF(D1754=E1754,1,0)</f>
        <v>0</v>
      </c>
    </row>
    <row r="1755" spans="1:37">
      <c r="A1755" s="1" t="s">
        <v>9028</v>
      </c>
      <c r="B1755" s="1" t="s">
        <v>9029</v>
      </c>
      <c r="C1755">
        <v>9300</v>
      </c>
      <c r="D1755">
        <v>1524584424</v>
      </c>
      <c r="E1755">
        <v>1524962257</v>
      </c>
      <c r="F1755" s="2">
        <v>0.710500554708</v>
      </c>
      <c r="G1755" s="2">
        <v>0.710500554708</v>
      </c>
      <c r="H1755">
        <v>8919822</v>
      </c>
      <c r="I1755" s="2">
        <v>-0.44794078283200001</v>
      </c>
      <c r="J1755" s="2">
        <v>0</v>
      </c>
      <c r="K1755">
        <v>2</v>
      </c>
      <c r="L1755" s="1" t="s">
        <v>11664</v>
      </c>
      <c r="M1755" s="1" t="s">
        <v>9029</v>
      </c>
      <c r="N1755">
        <v>0</v>
      </c>
      <c r="O1755">
        <v>1</v>
      </c>
      <c r="P1755">
        <v>0</v>
      </c>
      <c r="Q1755">
        <v>0</v>
      </c>
      <c r="R1755" s="19">
        <f>BWscncns[[#This Row],[C fx]]*4+BWscncns[[#This Row],[C fg]]*2+BWscncns[[#This Row],[C fm]]</f>
        <v>2</v>
      </c>
      <c r="S1755">
        <v>8770</v>
      </c>
      <c r="T1755">
        <v>5082368</v>
      </c>
      <c r="U1755" s="13">
        <v>1.7255739999999999</v>
      </c>
      <c r="V1755" s="13">
        <v>0.57951699999999995</v>
      </c>
      <c r="W1755">
        <v>802</v>
      </c>
      <c r="X1755">
        <v>16</v>
      </c>
      <c r="Z1755" s="10">
        <f>IF($N1755&lt;&gt;0,constants!$L$2,IF($O1755&lt;&gt;0,constants!$M$2,IF($P1755&lt;&gt;0,constants!$N$2,0)))</f>
        <v>9721.3799999999992</v>
      </c>
      <c r="AA1755" s="10">
        <f>IF($N1755&lt;&gt;0,constants!$L$2,IF($O1755&lt;&gt;0,constants!$M$2,IF($P1755&lt;&gt;0,constants!$P$2,0)))</f>
        <v>9721.3799999999992</v>
      </c>
      <c r="AB1755" s="11">
        <f>constants!$O$2</f>
        <v>4861.32</v>
      </c>
      <c r="AC1755" s="11">
        <f>VLOOKUP(BWscncns[[#This Row],[scanner]],[0]!ScnrAvgBW,2,FALSE)/1000</f>
        <v>8853.6095214723919</v>
      </c>
      <c r="AD1755" s="8">
        <f>(1+$F1755)*Z1755</f>
        <v>16628.425882527255</v>
      </c>
      <c r="AE1755" s="8">
        <f>(1+$F1755)*AA1755</f>
        <v>16628.425882527255</v>
      </c>
      <c r="AF1755" s="8">
        <f>(1+$F1755)*AB1755</f>
        <v>8315.2905566130939</v>
      </c>
      <c r="AG1755" s="8">
        <f>(1+$F1755)*AC1755</f>
        <v>15144.103997646558</v>
      </c>
      <c r="AH1755" s="8">
        <f>(1+$F1755)*$T1755/1000</f>
        <v>8693.3932832301889</v>
      </c>
      <c r="AI1755" s="8">
        <f>(1+BWscncns[[#This Row],[pid_error]]*K_p)*BWscncns[[#This Row],[dbw]]/1000</f>
        <v>6887.8806416150946</v>
      </c>
      <c r="AJ1755" s="13">
        <f>BWscncns[[#This Row],[Torflow prgrssv alt vote]]/VLOOKUP(BWscncns[[#This Row],[class]],AltBWtotl,2,FALSE)*100</f>
        <v>2.4061419970765292E-2</v>
      </c>
      <c r="AK1755">
        <f>IF(D1755=E1755,1,0)</f>
        <v>0</v>
      </c>
    </row>
    <row r="1756" spans="1:37">
      <c r="A1756" s="1" t="s">
        <v>11343</v>
      </c>
      <c r="B1756" s="1" t="s">
        <v>7740</v>
      </c>
      <c r="C1756">
        <v>6760</v>
      </c>
      <c r="D1756">
        <v>1524831109</v>
      </c>
      <c r="E1756">
        <v>1524955955</v>
      </c>
      <c r="F1756" s="2">
        <v>0.18924155030299999</v>
      </c>
      <c r="G1756" s="2">
        <v>0.18924155030299999</v>
      </c>
      <c r="H1756">
        <v>7482060</v>
      </c>
      <c r="I1756" s="2">
        <v>-0.19654806123499999</v>
      </c>
      <c r="J1756" s="2">
        <v>0</v>
      </c>
      <c r="K1756">
        <v>4</v>
      </c>
      <c r="L1756" s="1" t="s">
        <v>11722</v>
      </c>
      <c r="M1756" s="1" t="s">
        <v>7740</v>
      </c>
      <c r="N1756">
        <v>0</v>
      </c>
      <c r="O1756">
        <v>1</v>
      </c>
      <c r="P1756">
        <v>0</v>
      </c>
      <c r="Q1756">
        <v>0</v>
      </c>
      <c r="R1756" s="19">
        <f>BWscncns[[#This Row],[C fx]]*4+BWscncns[[#This Row],[C fg]]*2+BWscncns[[#This Row],[C fm]]</f>
        <v>2</v>
      </c>
      <c r="S1756">
        <v>6750</v>
      </c>
      <c r="T1756">
        <v>6291456</v>
      </c>
      <c r="U1756" s="13">
        <v>1.0728839999999999</v>
      </c>
      <c r="V1756" s="13">
        <v>0.93206800000000001</v>
      </c>
      <c r="W1756">
        <v>2847</v>
      </c>
      <c r="X1756">
        <v>56</v>
      </c>
      <c r="Z1756" s="10">
        <f>IF($N1756&lt;&gt;0,constants!$L$2,IF($O1756&lt;&gt;0,constants!$M$2,IF($P1756&lt;&gt;0,constants!$N$2,0)))</f>
        <v>9721.3799999999992</v>
      </c>
      <c r="AA1756" s="10">
        <f>IF($N1756&lt;&gt;0,constants!$L$2,IF($O1756&lt;&gt;0,constants!$M$2,IF($P1756&lt;&gt;0,constants!$P$2,0)))</f>
        <v>9721.3799999999992</v>
      </c>
      <c r="AB1756" s="11">
        <f>constants!$O$2</f>
        <v>4861.32</v>
      </c>
      <c r="AC1756" s="11">
        <f>VLOOKUP(BWscncns[[#This Row],[scanner]],[0]!ScnrAvgBW,2,FALSE)/1000</f>
        <v>4819.491751072962</v>
      </c>
      <c r="AD1756" s="8">
        <f>(1+$F1756)*Z1756</f>
        <v>11561.069022284577</v>
      </c>
      <c r="AE1756" s="8">
        <f>(1+$F1756)*AA1756</f>
        <v>11561.069022284577</v>
      </c>
      <c r="AF1756" s="8">
        <f>(1+$F1756)*AB1756</f>
        <v>5781.28373331898</v>
      </c>
      <c r="AG1756" s="8">
        <f>(1+$F1756)*AC1756</f>
        <v>5731.5398417185297</v>
      </c>
      <c r="AH1756" s="8">
        <f>(1+$F1756)*$T1756/1000</f>
        <v>7482.0608871031118</v>
      </c>
      <c r="AI1756" s="8">
        <f>(1+BWscncns[[#This Row],[pid_error]]*K_p)*BWscncns[[#This Row],[dbw]]/1000</f>
        <v>6886.7584435515555</v>
      </c>
      <c r="AJ1756" s="13">
        <f>BWscncns[[#This Row],[Torflow prgrssv alt vote]]/VLOOKUP(BWscncns[[#This Row],[class]],AltBWtotl,2,FALSE)*100</f>
        <v>2.4057499798465259E-2</v>
      </c>
      <c r="AK1756">
        <f>IF(D1756=E1756,1,0)</f>
        <v>0</v>
      </c>
    </row>
    <row r="1757" spans="1:37">
      <c r="A1757" s="1" t="s">
        <v>2183</v>
      </c>
      <c r="B1757" s="1" t="s">
        <v>2184</v>
      </c>
      <c r="C1757">
        <v>9420</v>
      </c>
      <c r="D1757">
        <v>1523771107</v>
      </c>
      <c r="E1757">
        <v>1524948628</v>
      </c>
      <c r="F1757" s="2">
        <v>0.104935089482</v>
      </c>
      <c r="G1757" s="2">
        <v>0.104935089482</v>
      </c>
      <c r="H1757">
        <v>7371146</v>
      </c>
      <c r="I1757" s="2">
        <v>-5.1307778118400003E-2</v>
      </c>
      <c r="J1757" s="2">
        <v>0</v>
      </c>
      <c r="K1757">
        <v>4</v>
      </c>
      <c r="L1757" s="1" t="s">
        <v>11764</v>
      </c>
      <c r="M1757" s="1" t="s">
        <v>2184</v>
      </c>
      <c r="N1757">
        <v>0</v>
      </c>
      <c r="O1757">
        <v>1</v>
      </c>
      <c r="P1757">
        <v>0</v>
      </c>
      <c r="Q1757">
        <v>0</v>
      </c>
      <c r="R1757" s="19">
        <f>BWscncns[[#This Row],[C fx]]*4+BWscncns[[#This Row],[C fg]]*2+BWscncns[[#This Row],[C fm]]</f>
        <v>2</v>
      </c>
      <c r="S1757">
        <v>9420</v>
      </c>
      <c r="T1757">
        <v>6541312</v>
      </c>
      <c r="U1757" s="13">
        <v>1.440078</v>
      </c>
      <c r="V1757" s="13">
        <v>0.694407</v>
      </c>
      <c r="W1757">
        <v>1559</v>
      </c>
      <c r="X1757">
        <v>31</v>
      </c>
      <c r="Z1757" s="10">
        <f>IF($N1757&lt;&gt;0,constants!$L$2,IF($O1757&lt;&gt;0,constants!$M$2,IF($P1757&lt;&gt;0,constants!$N$2,0)))</f>
        <v>9721.3799999999992</v>
      </c>
      <c r="AA1757" s="10">
        <f>IF($N1757&lt;&gt;0,constants!$L$2,IF($O1757&lt;&gt;0,constants!$M$2,IF($P1757&lt;&gt;0,constants!$P$2,0)))</f>
        <v>9721.3799999999992</v>
      </c>
      <c r="AB1757" s="11">
        <f>constants!$O$2</f>
        <v>4861.32</v>
      </c>
      <c r="AC1757" s="11">
        <f>VLOOKUP(BWscncns[[#This Row],[scanner]],[0]!ScnrAvgBW,2,FALSE)/1000</f>
        <v>4819.491751072962</v>
      </c>
      <c r="AD1757" s="8">
        <f>(1+$F1757)*Z1757</f>
        <v>10741.493880188524</v>
      </c>
      <c r="AE1757" s="8">
        <f>(1+$F1757)*AA1757</f>
        <v>10741.493880188524</v>
      </c>
      <c r="AF1757" s="8">
        <f>(1+$F1757)*AB1757</f>
        <v>5371.4430492006359</v>
      </c>
      <c r="AG1757" s="8">
        <f>(1+$F1757)*AC1757</f>
        <v>5325.2255492295644</v>
      </c>
      <c r="AH1757" s="8">
        <f>(1+$F1757)*$T1757/1000</f>
        <v>7227.7251600496802</v>
      </c>
      <c r="AI1757" s="8">
        <f>(1+BWscncns[[#This Row],[pid_error]]*K_p)*BWscncns[[#This Row],[dbw]]/1000</f>
        <v>6884.5185800248391</v>
      </c>
      <c r="AJ1757" s="13">
        <f>BWscncns[[#This Row],[Torflow prgrssv alt vote]]/VLOOKUP(BWscncns[[#This Row],[class]],AltBWtotl,2,FALSE)*100</f>
        <v>2.4049675287589171E-2</v>
      </c>
      <c r="AK1757">
        <f>IF(D1757=E1757,1,0)</f>
        <v>0</v>
      </c>
    </row>
    <row r="1758" spans="1:37">
      <c r="A1758" s="1" t="s">
        <v>6641</v>
      </c>
      <c r="B1758" s="1" t="s">
        <v>6642</v>
      </c>
      <c r="C1758">
        <v>5840</v>
      </c>
      <c r="D1758">
        <v>1524334984</v>
      </c>
      <c r="E1758">
        <v>1525003705</v>
      </c>
      <c r="F1758" s="2">
        <v>-8.0963705156199994E-2</v>
      </c>
      <c r="G1758" s="2">
        <v>-8.0963705156199994E-2</v>
      </c>
      <c r="H1758">
        <v>6587652</v>
      </c>
      <c r="I1758" s="2">
        <v>-1.52736038796</v>
      </c>
      <c r="J1758" s="2">
        <v>0</v>
      </c>
      <c r="K1758">
        <v>5</v>
      </c>
      <c r="L1758" s="1" t="s">
        <v>11561</v>
      </c>
      <c r="M1758" s="1" t="s">
        <v>6642</v>
      </c>
      <c r="N1758">
        <v>0</v>
      </c>
      <c r="O1758">
        <v>1</v>
      </c>
      <c r="P1758">
        <v>0</v>
      </c>
      <c r="Q1758">
        <v>0</v>
      </c>
      <c r="R1758" s="19">
        <f>BWscncns[[#This Row],[C fx]]*4+BWscncns[[#This Row],[C fg]]*2+BWscncns[[#This Row],[C fm]]</f>
        <v>2</v>
      </c>
      <c r="S1758">
        <v>7250</v>
      </c>
      <c r="T1758">
        <v>7168000</v>
      </c>
      <c r="U1758" s="13">
        <v>1.0114399999999999</v>
      </c>
      <c r="V1758" s="13">
        <v>0.98868999999999996</v>
      </c>
      <c r="W1758">
        <v>3166</v>
      </c>
      <c r="X1758">
        <v>63</v>
      </c>
      <c r="Z1758" s="10">
        <f>IF($N1758&lt;&gt;0,constants!$L$2,IF($O1758&lt;&gt;0,constants!$M$2,IF($P1758&lt;&gt;0,constants!$N$2,0)))</f>
        <v>9721.3799999999992</v>
      </c>
      <c r="AA1758" s="10">
        <f>IF($N1758&lt;&gt;0,constants!$L$2,IF($O1758&lt;&gt;0,constants!$M$2,IF($P1758&lt;&gt;0,constants!$P$2,0)))</f>
        <v>9721.3799999999992</v>
      </c>
      <c r="AB1758" s="11">
        <f>constants!$O$2</f>
        <v>4861.32</v>
      </c>
      <c r="AC1758" s="11">
        <f>VLOOKUP(BWscncns[[#This Row],[scanner]],[0]!ScnrAvgBW,2,FALSE)/1000</f>
        <v>3794.4265750962772</v>
      </c>
      <c r="AD1758" s="8">
        <f>(1+$F1758)*Z1758</f>
        <v>8934.301055968619</v>
      </c>
      <c r="AE1758" s="8">
        <f>(1+$F1758)*AA1758</f>
        <v>8934.301055968619</v>
      </c>
      <c r="AF1758" s="8">
        <f>(1+$F1758)*AB1758</f>
        <v>4467.7295208500618</v>
      </c>
      <c r="AG1758" s="8">
        <f>(1+$F1758)*AC1758</f>
        <v>3487.2157406333326</v>
      </c>
      <c r="AH1758" s="8">
        <f>(1+$F1758)*$T1758/1000</f>
        <v>6587.6521614403582</v>
      </c>
      <c r="AI1758" s="8">
        <f>(1+BWscncns[[#This Row],[pid_error]]*K_p)*BWscncns[[#This Row],[dbw]]/1000</f>
        <v>6877.8260807201787</v>
      </c>
      <c r="AJ1758" s="13">
        <f>BWscncns[[#This Row],[Torflow prgrssv alt vote]]/VLOOKUP(BWscncns[[#This Row],[class]],AltBWtotl,2,FALSE)*100</f>
        <v>2.402629639286057E-2</v>
      </c>
      <c r="AK1758">
        <f>IF(D1758=E1758,1,0)</f>
        <v>0</v>
      </c>
    </row>
    <row r="1759" spans="1:37">
      <c r="A1759" s="1" t="s">
        <v>3975</v>
      </c>
      <c r="B1759" s="1" t="s">
        <v>3976</v>
      </c>
      <c r="C1759">
        <v>6170</v>
      </c>
      <c r="D1759">
        <v>1524563978</v>
      </c>
      <c r="E1759">
        <v>1524944998</v>
      </c>
      <c r="F1759" s="2">
        <v>-0.39718671481599999</v>
      </c>
      <c r="G1759" s="2">
        <v>-0.39718671481599999</v>
      </c>
      <c r="H1759">
        <v>4612112</v>
      </c>
      <c r="I1759" s="2">
        <v>-0.19942478520500001</v>
      </c>
      <c r="J1759" s="2">
        <v>0</v>
      </c>
      <c r="K1759">
        <v>6</v>
      </c>
      <c r="L1759" s="1" t="s">
        <v>11776</v>
      </c>
      <c r="M1759" s="1" t="s">
        <v>3976</v>
      </c>
      <c r="N1759">
        <v>0</v>
      </c>
      <c r="O1759">
        <v>1</v>
      </c>
      <c r="P1759">
        <v>0</v>
      </c>
      <c r="Q1759">
        <v>0</v>
      </c>
      <c r="R1759" s="19">
        <f>BWscncns[[#This Row],[C fx]]*4+BWscncns[[#This Row],[C fg]]*2+BWscncns[[#This Row],[C fm]]</f>
        <v>2</v>
      </c>
      <c r="S1759">
        <v>4950</v>
      </c>
      <c r="T1759">
        <v>8582132</v>
      </c>
      <c r="U1759" s="13">
        <v>0.57677999999999996</v>
      </c>
      <c r="V1759" s="13">
        <v>1.7337640000000001</v>
      </c>
      <c r="W1759">
        <v>4610</v>
      </c>
      <c r="X1759">
        <v>92</v>
      </c>
      <c r="Z1759" s="10">
        <f>IF($N1759&lt;&gt;0,constants!$L$2,IF($O1759&lt;&gt;0,constants!$M$2,IF($P1759&lt;&gt;0,constants!$N$2,0)))</f>
        <v>9721.3799999999992</v>
      </c>
      <c r="AA1759" s="10">
        <f>IF($N1759&lt;&gt;0,constants!$L$2,IF($O1759&lt;&gt;0,constants!$M$2,IF($P1759&lt;&gt;0,constants!$P$2,0)))</f>
        <v>9721.3799999999992</v>
      </c>
      <c r="AB1759" s="11">
        <f>constants!$O$2</f>
        <v>4861.32</v>
      </c>
      <c r="AC1759" s="11">
        <f>VLOOKUP(BWscncns[[#This Row],[scanner]],[0]!ScnrAvgBW,2,FALSE)/1000</f>
        <v>2386.3111194805197</v>
      </c>
      <c r="AD1759" s="8">
        <f>(1+$F1759)*Z1759</f>
        <v>5860.1770143220338</v>
      </c>
      <c r="AE1759" s="8">
        <f>(1+$F1759)*AA1759</f>
        <v>5860.1770143220338</v>
      </c>
      <c r="AF1759" s="8">
        <f>(1+$F1759)*AB1759</f>
        <v>2930.4682795306826</v>
      </c>
      <c r="AG1759" s="8">
        <f>(1+$F1759)*AC1759</f>
        <v>1438.5000454051608</v>
      </c>
      <c r="AH1759" s="8">
        <f>(1+$F1759)*$T1759/1000</f>
        <v>5173.4231848027321</v>
      </c>
      <c r="AI1759" s="8">
        <f>(1+BWscncns[[#This Row],[pid_error]]*K_p)*BWscncns[[#This Row],[dbw]]/1000</f>
        <v>6877.7775924013658</v>
      </c>
      <c r="AJ1759" s="13">
        <f>BWscncns[[#This Row],[Torflow prgrssv alt vote]]/VLOOKUP(BWscncns[[#This Row],[class]],AltBWtotl,2,FALSE)*100</f>
        <v>2.4026127008711318E-2</v>
      </c>
      <c r="AK1759">
        <f>IF(D1759=E1759,1,0)</f>
        <v>0</v>
      </c>
    </row>
    <row r="1760" spans="1:37">
      <c r="A1760" s="1" t="s">
        <v>5203</v>
      </c>
      <c r="B1760" s="1" t="s">
        <v>49</v>
      </c>
      <c r="C1760">
        <v>9550</v>
      </c>
      <c r="D1760">
        <v>1524969770</v>
      </c>
      <c r="E1760">
        <v>1524969770</v>
      </c>
      <c r="F1760" s="2">
        <v>1.2780134654999999</v>
      </c>
      <c r="G1760" s="2">
        <v>1.2780134654999999</v>
      </c>
      <c r="H1760">
        <v>9554680</v>
      </c>
      <c r="I1760" s="2">
        <v>-8.0074711608800003E-2</v>
      </c>
      <c r="J1760" s="2">
        <v>0</v>
      </c>
      <c r="K1760">
        <v>1</v>
      </c>
      <c r="L1760" s="1" t="s">
        <v>11551</v>
      </c>
      <c r="M1760" s="1" t="s">
        <v>49</v>
      </c>
      <c r="N1760">
        <v>1</v>
      </c>
      <c r="O1760">
        <v>0</v>
      </c>
      <c r="P1760">
        <v>0</v>
      </c>
      <c r="Q1760">
        <v>0</v>
      </c>
      <c r="R1760" s="19">
        <f>BWscncns[[#This Row],[C fx]]*4+BWscncns[[#This Row],[C fg]]*2+BWscncns[[#This Row],[C fm]]</f>
        <v>4</v>
      </c>
      <c r="S1760">
        <v>6900</v>
      </c>
      <c r="T1760">
        <v>4194304</v>
      </c>
      <c r="U1760" s="13">
        <v>1.6450880000000001</v>
      </c>
      <c r="V1760" s="13">
        <v>0.60787000000000002</v>
      </c>
      <c r="W1760">
        <v>975</v>
      </c>
      <c r="X1760">
        <v>19</v>
      </c>
      <c r="Z1760" s="10">
        <f>IF($N1760&lt;&gt;0,constants!$L$2,IF($O1760&lt;&gt;0,constants!$M$2,IF($P1760&lt;&gt;0,constants!$N$2,0)))</f>
        <v>10125.48</v>
      </c>
      <c r="AA1760" s="10">
        <f>IF($N1760&lt;&gt;0,constants!$L$2,IF($O1760&lt;&gt;0,constants!$M$2,IF($P1760&lt;&gt;0,constants!$P$2,0)))</f>
        <v>10125.48</v>
      </c>
      <c r="AB1760" s="11">
        <f>constants!$O$2</f>
        <v>4861.32</v>
      </c>
      <c r="AC1760" s="11">
        <f>VLOOKUP(BWscncns[[#This Row],[scanner]],[0]!ScnrAvgBW,2,FALSE)/1000</f>
        <v>11818.828055288463</v>
      </c>
      <c r="AD1760" s="8">
        <f>(1+$F1760)*Z1760</f>
        <v>23065.979784650939</v>
      </c>
      <c r="AE1760" s="8">
        <f>(1+$F1760)*AA1760</f>
        <v>23065.979784650939</v>
      </c>
      <c r="AF1760" s="8">
        <f>(1+$F1760)*AB1760</f>
        <v>11074.152420104459</v>
      </c>
      <c r="AG1760" s="8">
        <f>(1+$F1760)*AC1760</f>
        <v>26923.449456376296</v>
      </c>
      <c r="AH1760" s="8">
        <f>(1+$F1760)*$T1760/1000</f>
        <v>9554.6809904005113</v>
      </c>
      <c r="AI1760" s="8">
        <f>(1+BWscncns[[#This Row],[pid_error]]*K_p)*BWscncns[[#This Row],[dbw]]/1000</f>
        <v>6874.4924952002557</v>
      </c>
      <c r="AJ1760" s="13">
        <f>BWscncns[[#This Row],[Torflow prgrssv alt vote]]/VLOOKUP(BWscncns[[#This Row],[class]],AltBWtotl,2,FALSE)*100</f>
        <v>5.8919516617321414E-2</v>
      </c>
      <c r="AK1760">
        <f>IF(D1760=E1760,1,0)</f>
        <v>1</v>
      </c>
    </row>
    <row r="1761" spans="1:37">
      <c r="A1761" s="1" t="s">
        <v>5552</v>
      </c>
      <c r="B1761" s="1" t="s">
        <v>5553</v>
      </c>
      <c r="C1761">
        <v>3110</v>
      </c>
      <c r="D1761">
        <v>1524922925</v>
      </c>
      <c r="E1761">
        <v>1524922925</v>
      </c>
      <c r="F1761" s="2">
        <v>1.3235244580700001</v>
      </c>
      <c r="G1761" s="2">
        <v>1.3235244580700001</v>
      </c>
      <c r="H1761">
        <v>3105822</v>
      </c>
      <c r="I1761" s="2">
        <v>-0.539893824375</v>
      </c>
      <c r="J1761" s="2">
        <v>0</v>
      </c>
      <c r="K1761">
        <v>2</v>
      </c>
      <c r="L1761" s="1" t="s">
        <v>11688</v>
      </c>
      <c r="M1761" s="1" t="s">
        <v>5553</v>
      </c>
      <c r="N1761">
        <v>0</v>
      </c>
      <c r="O1761">
        <v>0</v>
      </c>
      <c r="P1761">
        <v>1</v>
      </c>
      <c r="Q1761">
        <v>0</v>
      </c>
      <c r="R1761" s="19">
        <f>BWscncns[[#This Row],[C fx]]*4+BWscncns[[#This Row],[C fg]]*2+BWscncns[[#This Row],[C fm]]</f>
        <v>1</v>
      </c>
      <c r="S1761">
        <v>2280</v>
      </c>
      <c r="T1761">
        <v>4135936</v>
      </c>
      <c r="U1761" s="13">
        <v>0.55126600000000003</v>
      </c>
      <c r="V1761" s="13">
        <v>1.8140069999999999</v>
      </c>
      <c r="W1761">
        <v>4699</v>
      </c>
      <c r="X1761">
        <v>93</v>
      </c>
      <c r="Z1761" s="10">
        <f>IF($N1761&lt;&gt;0,constants!$L$2,IF($O1761&lt;&gt;0,constants!$M$2,IF($P1761&lt;&gt;0,constants!$N$2,0)))</f>
        <v>1117.99</v>
      </c>
      <c r="AA1761" s="10">
        <f>IF($N1761&lt;&gt;0,constants!$L$2,IF($O1761&lt;&gt;0,constants!$M$2,IF($P1761&lt;&gt;0,constants!$P$2,0)))</f>
        <v>4051.45</v>
      </c>
      <c r="AB1761" s="11">
        <f>constants!$O$2</f>
        <v>4861.32</v>
      </c>
      <c r="AC1761" s="11">
        <f>VLOOKUP(BWscncns[[#This Row],[scanner]],[0]!ScnrAvgBW,2,FALSE)/1000</f>
        <v>8853.6095214723919</v>
      </c>
      <c r="AD1761" s="8">
        <f>(1+$F1761)*Z1761</f>
        <v>2597.6771088776795</v>
      </c>
      <c r="AE1761" s="8">
        <f>(1+$F1761)*AA1761</f>
        <v>9413.6431656477016</v>
      </c>
      <c r="AF1761" s="8">
        <f>(1+$F1761)*AB1761</f>
        <v>11295.395918504852</v>
      </c>
      <c r="AG1761" s="8">
        <f>(1+$F1761)*AC1761</f>
        <v>20571.57826534253</v>
      </c>
      <c r="AH1761" s="8">
        <f>(1+$F1761)*$T1761/1000</f>
        <v>9609.9484530122045</v>
      </c>
      <c r="AI1761" s="8">
        <f>(1+BWscncns[[#This Row],[pid_error]]*K_p)*BWscncns[[#This Row],[dbw]]/1000</f>
        <v>6872.9422265061021</v>
      </c>
      <c r="AJ1761" s="13">
        <f>BWscncns[[#This Row],[Torflow prgrssv alt vote]]/VLOOKUP(BWscncns[[#This Row],[class]],AltBWtotl,2,FALSE)*100</f>
        <v>0.13555276856335791</v>
      </c>
      <c r="AK1761">
        <f>IF(D1761=E1761,1,0)</f>
        <v>1</v>
      </c>
    </row>
    <row r="1762" spans="1:37">
      <c r="A1762" s="1" t="s">
        <v>735</v>
      </c>
      <c r="B1762" s="1" t="s">
        <v>736</v>
      </c>
      <c r="C1762">
        <v>7030</v>
      </c>
      <c r="D1762">
        <v>1524607145</v>
      </c>
      <c r="E1762">
        <v>1524955955</v>
      </c>
      <c r="F1762" s="2">
        <v>0.18450581989500001</v>
      </c>
      <c r="G1762" s="2">
        <v>0.18450581989500001</v>
      </c>
      <c r="H1762">
        <v>7452266</v>
      </c>
      <c r="I1762" s="2">
        <v>0.15705850202900001</v>
      </c>
      <c r="J1762" s="2">
        <v>0</v>
      </c>
      <c r="K1762">
        <v>4</v>
      </c>
      <c r="L1762" s="1" t="s">
        <v>11722</v>
      </c>
      <c r="M1762" s="1" t="s">
        <v>736</v>
      </c>
      <c r="N1762">
        <v>0</v>
      </c>
      <c r="O1762">
        <v>1</v>
      </c>
      <c r="P1762">
        <v>0</v>
      </c>
      <c r="Q1762">
        <v>0</v>
      </c>
      <c r="R1762" s="19">
        <f>BWscncns[[#This Row],[C fx]]*4+BWscncns[[#This Row],[C fg]]*2+BWscncns[[#This Row],[C fm]]</f>
        <v>2</v>
      </c>
      <c r="S1762">
        <v>6350</v>
      </c>
      <c r="T1762">
        <v>6291456</v>
      </c>
      <c r="U1762" s="13">
        <v>1.0093049999999999</v>
      </c>
      <c r="V1762" s="13">
        <v>0.99077999999999999</v>
      </c>
      <c r="W1762">
        <v>3180</v>
      </c>
      <c r="X1762">
        <v>63</v>
      </c>
      <c r="Z1762" s="10">
        <f>IF($N1762&lt;&gt;0,constants!$L$2,IF($O1762&lt;&gt;0,constants!$M$2,IF($P1762&lt;&gt;0,constants!$N$2,0)))</f>
        <v>9721.3799999999992</v>
      </c>
      <c r="AA1762" s="10">
        <f>IF($N1762&lt;&gt;0,constants!$L$2,IF($O1762&lt;&gt;0,constants!$M$2,IF($P1762&lt;&gt;0,constants!$P$2,0)))</f>
        <v>9721.3799999999992</v>
      </c>
      <c r="AB1762" s="11">
        <f>constants!$O$2</f>
        <v>4861.32</v>
      </c>
      <c r="AC1762" s="11">
        <f>VLOOKUP(BWscncns[[#This Row],[scanner]],[0]!ScnrAvgBW,2,FALSE)/1000</f>
        <v>4819.491751072962</v>
      </c>
      <c r="AD1762" s="8">
        <f>(1+$F1762)*Z1762</f>
        <v>11515.031187410854</v>
      </c>
      <c r="AE1762" s="8">
        <f>(1+$F1762)*AA1762</f>
        <v>11515.031187410854</v>
      </c>
      <c r="AF1762" s="8">
        <f>(1+$F1762)*AB1762</f>
        <v>5758.2618323719616</v>
      </c>
      <c r="AG1762" s="8">
        <f>(1+$F1762)*AC1762</f>
        <v>5708.716028081868</v>
      </c>
      <c r="AH1762" s="8">
        <f>(1+$F1762)*$T1762/1000</f>
        <v>7452.2662476133173</v>
      </c>
      <c r="AI1762" s="8">
        <f>(1+BWscncns[[#This Row],[pid_error]]*K_p)*BWscncns[[#This Row],[dbw]]/1000</f>
        <v>6871.8611238066587</v>
      </c>
      <c r="AJ1762" s="13">
        <f>BWscncns[[#This Row],[Torflow prgrssv alt vote]]/VLOOKUP(BWscncns[[#This Row],[class]],AltBWtotl,2,FALSE)*100</f>
        <v>2.4005459020543664E-2</v>
      </c>
      <c r="AK1762">
        <f>IF(D1762=E1762,1,0)</f>
        <v>0</v>
      </c>
    </row>
    <row r="1763" spans="1:37">
      <c r="A1763" s="1" t="s">
        <v>4781</v>
      </c>
      <c r="B1763" s="1" t="s">
        <v>4782</v>
      </c>
      <c r="C1763">
        <v>7970</v>
      </c>
      <c r="D1763">
        <v>1524267633</v>
      </c>
      <c r="E1763">
        <v>1524992322</v>
      </c>
      <c r="F1763" s="2">
        <v>1.27375454149</v>
      </c>
      <c r="G1763" s="2">
        <v>1.27375454149</v>
      </c>
      <c r="H1763">
        <v>9536817</v>
      </c>
      <c r="I1763" s="2">
        <v>-0.59955082801100001</v>
      </c>
      <c r="J1763" s="2">
        <v>0</v>
      </c>
      <c r="K1763">
        <v>3</v>
      </c>
      <c r="L1763" s="1" t="s">
        <v>11594</v>
      </c>
      <c r="M1763" s="1" t="s">
        <v>4782</v>
      </c>
      <c r="N1763">
        <v>0</v>
      </c>
      <c r="O1763">
        <v>1</v>
      </c>
      <c r="P1763">
        <v>0</v>
      </c>
      <c r="Q1763">
        <v>0</v>
      </c>
      <c r="R1763" s="19">
        <f>BWscncns[[#This Row],[C fx]]*4+BWscncns[[#This Row],[C fg]]*2+BWscncns[[#This Row],[C fm]]</f>
        <v>2</v>
      </c>
      <c r="S1763">
        <v>6380</v>
      </c>
      <c r="T1763">
        <v>4194304</v>
      </c>
      <c r="U1763" s="13">
        <v>1.5211110000000001</v>
      </c>
      <c r="V1763" s="13">
        <v>0.65741400000000005</v>
      </c>
      <c r="W1763">
        <v>1294</v>
      </c>
      <c r="X1763">
        <v>25</v>
      </c>
      <c r="Z1763" s="10">
        <f>IF($N1763&lt;&gt;0,constants!$L$2,IF($O1763&lt;&gt;0,constants!$M$2,IF($P1763&lt;&gt;0,constants!$N$2,0)))</f>
        <v>9721.3799999999992</v>
      </c>
      <c r="AA1763" s="10">
        <f>IF($N1763&lt;&gt;0,constants!$L$2,IF($O1763&lt;&gt;0,constants!$M$2,IF($P1763&lt;&gt;0,constants!$P$2,0)))</f>
        <v>9721.3799999999992</v>
      </c>
      <c r="AB1763" s="11">
        <f>constants!$O$2</f>
        <v>4861.32</v>
      </c>
      <c r="AC1763" s="11">
        <f>VLOOKUP(BWscncns[[#This Row],[scanner]],[0]!ScnrAvgBW,2,FALSE)/1000</f>
        <v>6440.9193022088357</v>
      </c>
      <c r="AD1763" s="8">
        <f>(1+$F1763)*Z1763</f>
        <v>22104.03192455005</v>
      </c>
      <c r="AE1763" s="8">
        <f>(1+$F1763)*AA1763</f>
        <v>22104.03192455005</v>
      </c>
      <c r="AF1763" s="8">
        <f>(1+$F1763)*AB1763</f>
        <v>11053.448427636165</v>
      </c>
      <c r="AG1763" s="8">
        <f>(1+$F1763)*AC1763</f>
        <v>14645.06951476794</v>
      </c>
      <c r="AH1763" s="8">
        <f>(1+$F1763)*$T1763/1000</f>
        <v>9536.817768389672</v>
      </c>
      <c r="AI1763" s="8">
        <f>(1+BWscncns[[#This Row],[pid_error]]*K_p)*BWscncns[[#This Row],[dbw]]/1000</f>
        <v>6865.560884194836</v>
      </c>
      <c r="AJ1763" s="13">
        <f>BWscncns[[#This Row],[Torflow prgrssv alt vote]]/VLOOKUP(BWscncns[[#This Row],[class]],AltBWtotl,2,FALSE)*100</f>
        <v>2.3983450405832687E-2</v>
      </c>
      <c r="AK1763">
        <f>IF(D1763=E1763,1,0)</f>
        <v>0</v>
      </c>
    </row>
    <row r="1764" spans="1:37">
      <c r="A1764" s="1" t="s">
        <v>3597</v>
      </c>
      <c r="B1764" s="1" t="s">
        <v>3598</v>
      </c>
      <c r="C1764">
        <v>8380</v>
      </c>
      <c r="D1764">
        <v>1524250202</v>
      </c>
      <c r="E1764">
        <v>1524998498</v>
      </c>
      <c r="F1764" s="2">
        <v>9.5399720063999993E-2</v>
      </c>
      <c r="G1764" s="2">
        <v>9.5399720063999993E-2</v>
      </c>
      <c r="H1764">
        <v>5500083</v>
      </c>
      <c r="I1764" s="2">
        <v>-3.9795893467900001</v>
      </c>
      <c r="J1764" s="2">
        <v>0</v>
      </c>
      <c r="K1764">
        <v>3</v>
      </c>
      <c r="L1764" s="1" t="s">
        <v>11606</v>
      </c>
      <c r="M1764" s="1" t="s">
        <v>3598</v>
      </c>
      <c r="N1764">
        <v>0</v>
      </c>
      <c r="O1764">
        <v>1</v>
      </c>
      <c r="P1764">
        <v>0</v>
      </c>
      <c r="Q1764">
        <v>0</v>
      </c>
      <c r="R1764" s="19">
        <f>BWscncns[[#This Row],[C fx]]*4+BWscncns[[#This Row],[C fg]]*2+BWscncns[[#This Row],[C fm]]</f>
        <v>2</v>
      </c>
      <c r="S1764">
        <v>7930</v>
      </c>
      <c r="T1764">
        <v>6545689</v>
      </c>
      <c r="U1764" s="13">
        <v>1.211484</v>
      </c>
      <c r="V1764" s="13">
        <v>0.825434</v>
      </c>
      <c r="W1764">
        <v>2284</v>
      </c>
      <c r="X1764">
        <v>45</v>
      </c>
      <c r="Z1764" s="10">
        <f>IF($N1764&lt;&gt;0,constants!$L$2,IF($O1764&lt;&gt;0,constants!$M$2,IF($P1764&lt;&gt;0,constants!$N$2,0)))</f>
        <v>9721.3799999999992</v>
      </c>
      <c r="AA1764" s="10">
        <f>IF($N1764&lt;&gt;0,constants!$L$2,IF($O1764&lt;&gt;0,constants!$M$2,IF($P1764&lt;&gt;0,constants!$P$2,0)))</f>
        <v>9721.3799999999992</v>
      </c>
      <c r="AB1764" s="11">
        <f>constants!$O$2</f>
        <v>4861.32</v>
      </c>
      <c r="AC1764" s="11">
        <f>VLOOKUP(BWscncns[[#This Row],[scanner]],[0]!ScnrAvgBW,2,FALSE)/1000</f>
        <v>6440.9193022088357</v>
      </c>
      <c r="AD1764" s="8">
        <f>(1+$F1764)*Z1764</f>
        <v>10648.796930635768</v>
      </c>
      <c r="AE1764" s="8">
        <f>(1+$F1764)*AA1764</f>
        <v>10648.796930635768</v>
      </c>
      <c r="AF1764" s="8">
        <f>(1+$F1764)*AB1764</f>
        <v>5325.0885671415244</v>
      </c>
      <c r="AG1764" s="8">
        <f>(1+$F1764)*AC1764</f>
        <v>7055.3812005943728</v>
      </c>
      <c r="AH1764" s="8">
        <f>(1+$F1764)*$T1764/1000</f>
        <v>7170.1458982260037</v>
      </c>
      <c r="AI1764" s="8">
        <f>(1+BWscncns[[#This Row],[pid_error]]*K_p)*BWscncns[[#This Row],[dbw]]/1000</f>
        <v>6857.9174491130025</v>
      </c>
      <c r="AJ1764" s="13">
        <f>BWscncns[[#This Row],[Torflow prgrssv alt vote]]/VLOOKUP(BWscncns[[#This Row],[class]],AltBWtotl,2,FALSE)*100</f>
        <v>2.3956749609013981E-2</v>
      </c>
      <c r="AK1764">
        <f>IF(D1764=E1764,1,0)</f>
        <v>0</v>
      </c>
    </row>
    <row r="1765" spans="1:37">
      <c r="A1765" s="1" t="s">
        <v>9667</v>
      </c>
      <c r="B1765" s="1" t="s">
        <v>9668</v>
      </c>
      <c r="C1765">
        <v>8650</v>
      </c>
      <c r="D1765">
        <v>1525007036</v>
      </c>
      <c r="E1765">
        <v>1525007036</v>
      </c>
      <c r="F1765" s="2">
        <v>0.70713621655000003</v>
      </c>
      <c r="G1765" s="2">
        <v>0.70713621655000003</v>
      </c>
      <c r="H1765">
        <v>8648818</v>
      </c>
      <c r="I1765" s="2">
        <v>0.33001541135500001</v>
      </c>
      <c r="J1765" s="2">
        <v>0</v>
      </c>
      <c r="K1765">
        <v>3</v>
      </c>
      <c r="L1765" s="1" t="s">
        <v>11600</v>
      </c>
      <c r="M1765" s="1" t="s">
        <v>9668</v>
      </c>
      <c r="N1765">
        <v>1</v>
      </c>
      <c r="O1765">
        <v>0</v>
      </c>
      <c r="P1765">
        <v>0</v>
      </c>
      <c r="Q1765">
        <v>0</v>
      </c>
      <c r="R1765" s="19">
        <f>BWscncns[[#This Row],[C fx]]*4+BWscncns[[#This Row],[C fg]]*2+BWscncns[[#This Row],[C fm]]</f>
        <v>4</v>
      </c>
      <c r="S1765">
        <v>6980</v>
      </c>
      <c r="T1765">
        <v>5066273</v>
      </c>
      <c r="U1765" s="13">
        <v>1.377739</v>
      </c>
      <c r="V1765" s="13">
        <v>0.725827</v>
      </c>
      <c r="W1765">
        <v>1714</v>
      </c>
      <c r="X1765">
        <v>34</v>
      </c>
      <c r="Z1765" s="10">
        <f>IF($N1765&lt;&gt;0,constants!$L$2,IF($O1765&lt;&gt;0,constants!$M$2,IF($P1765&lt;&gt;0,constants!$N$2,0)))</f>
        <v>10125.48</v>
      </c>
      <c r="AA1765" s="10">
        <f>IF($N1765&lt;&gt;0,constants!$L$2,IF($O1765&lt;&gt;0,constants!$M$2,IF($P1765&lt;&gt;0,constants!$P$2,0)))</f>
        <v>10125.48</v>
      </c>
      <c r="AB1765" s="11">
        <f>constants!$O$2</f>
        <v>4861.32</v>
      </c>
      <c r="AC1765" s="11">
        <f>VLOOKUP(BWscncns[[#This Row],[scanner]],[0]!ScnrAvgBW,2,FALSE)/1000</f>
        <v>6440.9193022088357</v>
      </c>
      <c r="AD1765" s="8">
        <f>(1+$F1765)*Z1765</f>
        <v>17285.573617952694</v>
      </c>
      <c r="AE1765" s="8">
        <f>(1+$F1765)*AA1765</f>
        <v>17285.573617952694</v>
      </c>
      <c r="AF1765" s="8">
        <f>(1+$F1765)*AB1765</f>
        <v>8298.9354322388444</v>
      </c>
      <c r="AG1765" s="8">
        <f>(1+$F1765)*AC1765</f>
        <v>10995.526608676657</v>
      </c>
      <c r="AH1765" s="8">
        <f>(1+$F1765)*$T1765/1000</f>
        <v>8648.8181212294185</v>
      </c>
      <c r="AI1765" s="8">
        <f>(1+BWscncns[[#This Row],[pid_error]]*K_p)*BWscncns[[#This Row],[dbw]]/1000</f>
        <v>6857.5455606147088</v>
      </c>
      <c r="AJ1765" s="13">
        <f>BWscncns[[#This Row],[Torflow prgrssv alt vote]]/VLOOKUP(BWscncns[[#This Row],[class]],AltBWtotl,2,FALSE)*100</f>
        <v>5.8774268776171978E-2</v>
      </c>
      <c r="AK1765">
        <f>IF(D1765=E1765,1,0)</f>
        <v>1</v>
      </c>
    </row>
    <row r="1766" spans="1:37">
      <c r="A1766" s="1" t="s">
        <v>1610</v>
      </c>
      <c r="B1766" s="1" t="s">
        <v>1611</v>
      </c>
      <c r="C1766">
        <v>7700</v>
      </c>
      <c r="D1766">
        <v>1524973451</v>
      </c>
      <c r="E1766">
        <v>1524973451</v>
      </c>
      <c r="F1766" s="2">
        <v>0.55277380135499998</v>
      </c>
      <c r="G1766" s="2">
        <v>0.55277380135499998</v>
      </c>
      <c r="H1766">
        <v>7704455</v>
      </c>
      <c r="I1766" s="2">
        <v>0.54918873234499999</v>
      </c>
      <c r="J1766" s="2">
        <v>0</v>
      </c>
      <c r="K1766">
        <v>3</v>
      </c>
      <c r="L1766" s="1" t="s">
        <v>11789</v>
      </c>
      <c r="M1766" s="1" t="s">
        <v>1611</v>
      </c>
      <c r="N1766">
        <v>0</v>
      </c>
      <c r="O1766">
        <v>0</v>
      </c>
      <c r="P1766">
        <v>1</v>
      </c>
      <c r="Q1766">
        <v>0</v>
      </c>
      <c r="R1766" s="19">
        <f>BWscncns[[#This Row],[C fx]]*4+BWscncns[[#This Row],[C fg]]*2+BWscncns[[#This Row],[C fm]]</f>
        <v>1</v>
      </c>
      <c r="S1766">
        <v>5280</v>
      </c>
      <c r="T1766">
        <v>5366003</v>
      </c>
      <c r="U1766" s="13">
        <v>0.98397299999999999</v>
      </c>
      <c r="V1766" s="13">
        <v>1.0162880000000001</v>
      </c>
      <c r="W1766">
        <v>3422</v>
      </c>
      <c r="X1766">
        <v>68</v>
      </c>
      <c r="Z1766" s="10">
        <f>IF($N1766&lt;&gt;0,constants!$L$2,IF($O1766&lt;&gt;0,constants!$M$2,IF($P1766&lt;&gt;0,constants!$N$2,0)))</f>
        <v>1117.99</v>
      </c>
      <c r="AA1766" s="10">
        <f>IF($N1766&lt;&gt;0,constants!$L$2,IF($O1766&lt;&gt;0,constants!$M$2,IF($P1766&lt;&gt;0,constants!$P$2,0)))</f>
        <v>4051.45</v>
      </c>
      <c r="AB1766" s="11">
        <f>constants!$O$2</f>
        <v>4861.32</v>
      </c>
      <c r="AC1766" s="11">
        <f>VLOOKUP(BWscncns[[#This Row],[scanner]],[0]!ScnrAvgBW,2,FALSE)/1000</f>
        <v>6440.9193022088357</v>
      </c>
      <c r="AD1766" s="8">
        <f>(1+$F1766)*Z1766</f>
        <v>1735.9855821768763</v>
      </c>
      <c r="AE1766" s="8">
        <f>(1+$F1766)*AA1766</f>
        <v>6290.9854174997135</v>
      </c>
      <c r="AF1766" s="8">
        <f>(1+$F1766)*AB1766</f>
        <v>7548.5303360030875</v>
      </c>
      <c r="AG1766" s="8">
        <f>(1+$F1766)*AC1766</f>
        <v>10001.290749111608</v>
      </c>
      <c r="AH1766" s="8">
        <f>(1+$F1766)*$T1766/1000</f>
        <v>8332.1888763923344</v>
      </c>
      <c r="AI1766" s="8">
        <f>(1+BWscncns[[#This Row],[pid_error]]*K_p)*BWscncns[[#This Row],[dbw]]/1000</f>
        <v>6849.0959381961666</v>
      </c>
      <c r="AJ1766" s="13">
        <f>BWscncns[[#This Row],[Torflow prgrssv alt vote]]/VLOOKUP(BWscncns[[#This Row],[class]],AltBWtotl,2,FALSE)*100</f>
        <v>0.13508245609835484</v>
      </c>
      <c r="AK1766">
        <f>IF(D1766=E1766,1,0)</f>
        <v>1</v>
      </c>
    </row>
    <row r="1767" spans="1:37">
      <c r="A1767" s="1" t="s">
        <v>9663</v>
      </c>
      <c r="B1767" s="1" t="s">
        <v>9664</v>
      </c>
      <c r="C1767">
        <v>7980</v>
      </c>
      <c r="D1767">
        <v>1524997864</v>
      </c>
      <c r="E1767">
        <v>1524997864</v>
      </c>
      <c r="F1767" s="2">
        <v>0.396062783423</v>
      </c>
      <c r="G1767" s="2">
        <v>0.396062783423</v>
      </c>
      <c r="H1767">
        <v>7975039</v>
      </c>
      <c r="I1767" s="2">
        <v>0.22957754643799999</v>
      </c>
      <c r="J1767" s="2">
        <v>0</v>
      </c>
      <c r="K1767">
        <v>4</v>
      </c>
      <c r="L1767" s="1" t="s">
        <v>11575</v>
      </c>
      <c r="M1767" s="1" t="s">
        <v>9664</v>
      </c>
      <c r="N1767">
        <v>1</v>
      </c>
      <c r="O1767">
        <v>0</v>
      </c>
      <c r="P1767">
        <v>0</v>
      </c>
      <c r="Q1767">
        <v>0</v>
      </c>
      <c r="R1767" s="19">
        <f>BWscncns[[#This Row],[C fx]]*4+BWscncns[[#This Row],[C fg]]*2+BWscncns[[#This Row],[C fm]]</f>
        <v>4</v>
      </c>
      <c r="S1767">
        <v>7030</v>
      </c>
      <c r="T1767">
        <v>5712522</v>
      </c>
      <c r="U1767" s="13">
        <v>1.2306299999999999</v>
      </c>
      <c r="V1767" s="13">
        <v>0.81259199999999998</v>
      </c>
      <c r="W1767">
        <v>2212</v>
      </c>
      <c r="X1767">
        <v>44</v>
      </c>
      <c r="Z1767" s="10">
        <f>IF($N1767&lt;&gt;0,constants!$L$2,IF($O1767&lt;&gt;0,constants!$M$2,IF($P1767&lt;&gt;0,constants!$N$2,0)))</f>
        <v>10125.48</v>
      </c>
      <c r="AA1767" s="10">
        <f>IF($N1767&lt;&gt;0,constants!$L$2,IF($O1767&lt;&gt;0,constants!$M$2,IF($P1767&lt;&gt;0,constants!$P$2,0)))</f>
        <v>10125.48</v>
      </c>
      <c r="AB1767" s="11">
        <f>constants!$O$2</f>
        <v>4861.32</v>
      </c>
      <c r="AC1767" s="11">
        <f>VLOOKUP(BWscncns[[#This Row],[scanner]],[0]!ScnrAvgBW,2,FALSE)/1000</f>
        <v>4819.491751072962</v>
      </c>
      <c r="AD1767" s="8">
        <f>(1+$F1767)*Z1767</f>
        <v>14135.805792293917</v>
      </c>
      <c r="AE1767" s="8">
        <f>(1+$F1767)*AA1767</f>
        <v>14135.805792293917</v>
      </c>
      <c r="AF1767" s="8">
        <f>(1+$F1767)*AB1767</f>
        <v>6786.7079303098981</v>
      </c>
      <c r="AG1767" s="8">
        <f>(1+$F1767)*AC1767</f>
        <v>6728.3130686871073</v>
      </c>
      <c r="AH1767" s="8">
        <f>(1+$F1767)*$T1767/1000</f>
        <v>7975.0393636851231</v>
      </c>
      <c r="AI1767" s="8">
        <f>(1+BWscncns[[#This Row],[pid_error]]*K_p)*BWscncns[[#This Row],[dbw]]/1000</f>
        <v>6843.7806818425606</v>
      </c>
      <c r="AJ1767" s="13">
        <f>BWscncns[[#This Row],[Torflow prgrssv alt vote]]/VLOOKUP(BWscncns[[#This Row],[class]],AltBWtotl,2,FALSE)*100</f>
        <v>5.8656293521399762E-2</v>
      </c>
      <c r="AK1767">
        <f>IF(D1767=E1767,1,0)</f>
        <v>1</v>
      </c>
    </row>
    <row r="1768" spans="1:37">
      <c r="A1768" s="1" t="s">
        <v>4036</v>
      </c>
      <c r="B1768" s="1" t="s">
        <v>4037</v>
      </c>
      <c r="C1768">
        <v>12100</v>
      </c>
      <c r="D1768">
        <v>1523890827</v>
      </c>
      <c r="E1768">
        <v>1524977035</v>
      </c>
      <c r="F1768" s="2">
        <v>1.2597204870200001</v>
      </c>
      <c r="G1768" s="2">
        <v>1.2597204870200001</v>
      </c>
      <c r="H1768">
        <v>9477954</v>
      </c>
      <c r="I1768" s="2">
        <v>-0.744785548706</v>
      </c>
      <c r="J1768" s="2">
        <v>0</v>
      </c>
      <c r="K1768">
        <v>1</v>
      </c>
      <c r="L1768" s="1" t="s">
        <v>11544</v>
      </c>
      <c r="M1768" s="1" t="s">
        <v>4037</v>
      </c>
      <c r="N1768">
        <v>0</v>
      </c>
      <c r="O1768">
        <v>1</v>
      </c>
      <c r="P1768">
        <v>0</v>
      </c>
      <c r="Q1768">
        <v>0</v>
      </c>
      <c r="R1768" s="19">
        <f>BWscncns[[#This Row],[C fx]]*4+BWscncns[[#This Row],[C fg]]*2+BWscncns[[#This Row],[C fm]]</f>
        <v>2</v>
      </c>
      <c r="S1768">
        <v>10900</v>
      </c>
      <c r="T1768">
        <v>4194304</v>
      </c>
      <c r="U1768" s="13">
        <v>2.5987629999999999</v>
      </c>
      <c r="V1768" s="13">
        <v>0.384799</v>
      </c>
      <c r="W1768">
        <v>109</v>
      </c>
      <c r="X1768">
        <v>2</v>
      </c>
      <c r="Z1768" s="10">
        <f>IF($N1768&lt;&gt;0,constants!$L$2,IF($O1768&lt;&gt;0,constants!$M$2,IF($P1768&lt;&gt;0,constants!$N$2,0)))</f>
        <v>9721.3799999999992</v>
      </c>
      <c r="AA1768" s="10">
        <f>IF($N1768&lt;&gt;0,constants!$L$2,IF($O1768&lt;&gt;0,constants!$M$2,IF($P1768&lt;&gt;0,constants!$P$2,0)))</f>
        <v>9721.3799999999992</v>
      </c>
      <c r="AB1768" s="11">
        <f>constants!$O$2</f>
        <v>4861.32</v>
      </c>
      <c r="AC1768" s="11">
        <f>VLOOKUP(BWscncns[[#This Row],[scanner]],[0]!ScnrAvgBW,2,FALSE)/1000</f>
        <v>11818.828055288463</v>
      </c>
      <c r="AD1768" s="8">
        <f>(1+$F1768)*Z1768</f>
        <v>21967.601548106486</v>
      </c>
      <c r="AE1768" s="8">
        <f>(1+$F1768)*AA1768</f>
        <v>21967.601548106486</v>
      </c>
      <c r="AF1768" s="8">
        <f>(1+$F1768)*AB1768</f>
        <v>10985.224397960066</v>
      </c>
      <c r="AG1768" s="8">
        <f>(1+$F1768)*AC1768</f>
        <v>26707.247889102084</v>
      </c>
      <c r="AH1768" s="8">
        <f>(1+$F1768)*$T1768/1000</f>
        <v>9477.9546775899344</v>
      </c>
      <c r="AI1768" s="8">
        <f>(1+BWscncns[[#This Row],[pid_error]]*K_p)*BWscncns[[#This Row],[dbw]]/1000</f>
        <v>6836.1293387949672</v>
      </c>
      <c r="AJ1768" s="13">
        <f>BWscncns[[#This Row],[Torflow prgrssv alt vote]]/VLOOKUP(BWscncns[[#This Row],[class]],AltBWtotl,2,FALSE)*100</f>
        <v>2.388063724586352E-2</v>
      </c>
      <c r="AK1768">
        <f>IF(D1768=E1768,1,0)</f>
        <v>0</v>
      </c>
    </row>
    <row r="1769" spans="1:37">
      <c r="A1769" s="1" t="s">
        <v>11109</v>
      </c>
      <c r="B1769" s="1" t="s">
        <v>11110</v>
      </c>
      <c r="C1769">
        <v>5170</v>
      </c>
      <c r="D1769">
        <v>1524669277</v>
      </c>
      <c r="E1769">
        <v>1524975578</v>
      </c>
      <c r="F1769" s="2">
        <v>0.27057062696700002</v>
      </c>
      <c r="G1769" s="2">
        <v>0.27057062696700002</v>
      </c>
      <c r="H1769">
        <v>8685516</v>
      </c>
      <c r="I1769" s="2">
        <v>0.56814673818700001</v>
      </c>
      <c r="J1769" s="2">
        <v>0</v>
      </c>
      <c r="K1769">
        <v>6</v>
      </c>
      <c r="L1769" s="1" t="s">
        <v>11692</v>
      </c>
      <c r="M1769" s="1" t="s">
        <v>11110</v>
      </c>
      <c r="N1769">
        <v>0</v>
      </c>
      <c r="O1769">
        <v>1</v>
      </c>
      <c r="P1769">
        <v>0</v>
      </c>
      <c r="Q1769">
        <v>0</v>
      </c>
      <c r="R1769" s="19">
        <f>BWscncns[[#This Row],[C fx]]*4+BWscncns[[#This Row],[C fg]]*2+BWscncns[[#This Row],[C fm]]</f>
        <v>2</v>
      </c>
      <c r="S1769">
        <v>4340</v>
      </c>
      <c r="T1769">
        <v>6013700</v>
      </c>
      <c r="U1769" s="13">
        <v>0.72168500000000002</v>
      </c>
      <c r="V1769" s="13">
        <v>1.385645</v>
      </c>
      <c r="W1769">
        <v>4220</v>
      </c>
      <c r="X1769">
        <v>84</v>
      </c>
      <c r="Z1769" s="10">
        <f>IF($N1769&lt;&gt;0,constants!$L$2,IF($O1769&lt;&gt;0,constants!$M$2,IF($P1769&lt;&gt;0,constants!$N$2,0)))</f>
        <v>9721.3799999999992</v>
      </c>
      <c r="AA1769" s="10">
        <f>IF($N1769&lt;&gt;0,constants!$L$2,IF($O1769&lt;&gt;0,constants!$M$2,IF($P1769&lt;&gt;0,constants!$P$2,0)))</f>
        <v>9721.3799999999992</v>
      </c>
      <c r="AB1769" s="11">
        <f>constants!$O$2</f>
        <v>4861.32</v>
      </c>
      <c r="AC1769" s="11">
        <f>VLOOKUP(BWscncns[[#This Row],[scanner]],[0]!ScnrAvgBW,2,FALSE)/1000</f>
        <v>2386.3111194805197</v>
      </c>
      <c r="AD1769" s="8">
        <f>(1+$F1769)*Z1769</f>
        <v>12351.699881584454</v>
      </c>
      <c r="AE1769" s="8">
        <f>(1+$F1769)*AA1769</f>
        <v>12351.699881584454</v>
      </c>
      <c r="AF1769" s="8">
        <f>(1+$F1769)*AB1769</f>
        <v>6176.6504002872161</v>
      </c>
      <c r="AG1769" s="8">
        <f>(1+$F1769)*AC1769</f>
        <v>3031.9768152166876</v>
      </c>
      <c r="AH1769" s="8">
        <f>(1+$F1769)*$T1769/1000</f>
        <v>7640.8305793914487</v>
      </c>
      <c r="AI1769" s="8">
        <f>(1+BWscncns[[#This Row],[pid_error]]*K_p)*BWscncns[[#This Row],[dbw]]/1000</f>
        <v>6827.2652896957243</v>
      </c>
      <c r="AJ1769" s="13">
        <f>BWscncns[[#This Row],[Torflow prgrssv alt vote]]/VLOOKUP(BWscncns[[#This Row],[class]],AltBWtotl,2,FALSE)*100</f>
        <v>2.3849672480485654E-2</v>
      </c>
      <c r="AK1769">
        <f>IF(D1769=E1769,1,0)</f>
        <v>0</v>
      </c>
    </row>
    <row r="1770" spans="1:37">
      <c r="A1770" s="1" t="s">
        <v>368</v>
      </c>
      <c r="B1770" s="1" t="s">
        <v>369</v>
      </c>
      <c r="C1770">
        <v>6420</v>
      </c>
      <c r="D1770">
        <v>1525006418</v>
      </c>
      <c r="E1770">
        <v>1525006418</v>
      </c>
      <c r="F1770" s="2">
        <v>-0.110055841362</v>
      </c>
      <c r="G1770" s="2">
        <v>-0.110055841362</v>
      </c>
      <c r="H1770">
        <v>6423139</v>
      </c>
      <c r="I1770" s="2">
        <v>0.16935449022999999</v>
      </c>
      <c r="J1770" s="2">
        <v>0</v>
      </c>
      <c r="K1770">
        <v>2</v>
      </c>
      <c r="L1770" s="1" t="s">
        <v>11703</v>
      </c>
      <c r="M1770" s="1" t="s">
        <v>369</v>
      </c>
      <c r="N1770">
        <v>0</v>
      </c>
      <c r="O1770">
        <v>1</v>
      </c>
      <c r="P1770">
        <v>0</v>
      </c>
      <c r="Q1770">
        <v>0</v>
      </c>
      <c r="R1770" s="19">
        <f>BWscncns[[#This Row],[C fx]]*4+BWscncns[[#This Row],[C fg]]*2+BWscncns[[#This Row],[C fm]]</f>
        <v>2</v>
      </c>
      <c r="S1770">
        <v>11300</v>
      </c>
      <c r="T1770">
        <v>7217463</v>
      </c>
      <c r="U1770" s="13">
        <v>1.565647</v>
      </c>
      <c r="V1770" s="13">
        <v>0.638714</v>
      </c>
      <c r="W1770">
        <v>1167</v>
      </c>
      <c r="X1770">
        <v>23</v>
      </c>
      <c r="Z1770" s="10">
        <f>IF($N1770&lt;&gt;0,constants!$L$2,IF($O1770&lt;&gt;0,constants!$M$2,IF($P1770&lt;&gt;0,constants!$N$2,0)))</f>
        <v>9721.3799999999992</v>
      </c>
      <c r="AA1770" s="10">
        <f>IF($N1770&lt;&gt;0,constants!$L$2,IF($O1770&lt;&gt;0,constants!$M$2,IF($P1770&lt;&gt;0,constants!$P$2,0)))</f>
        <v>9721.3799999999992</v>
      </c>
      <c r="AB1770" s="11">
        <f>constants!$O$2</f>
        <v>4861.32</v>
      </c>
      <c r="AC1770" s="11">
        <f>VLOOKUP(BWscncns[[#This Row],[scanner]],[0]!ScnrAvgBW,2,FALSE)/1000</f>
        <v>8853.6095214723919</v>
      </c>
      <c r="AD1770" s="8">
        <f>(1+$F1770)*Z1770</f>
        <v>8651.4853449002803</v>
      </c>
      <c r="AE1770" s="8">
        <f>(1+$F1770)*AA1770</f>
        <v>8651.4853449002803</v>
      </c>
      <c r="AF1770" s="8">
        <f>(1+$F1770)*AB1770</f>
        <v>4326.303337270082</v>
      </c>
      <c r="AG1770" s="8">
        <f>(1+$F1770)*AC1770</f>
        <v>7879.218076496134</v>
      </c>
      <c r="AH1770" s="8">
        <f>(1+$F1770)*$T1770/1000</f>
        <v>6423.1390370358959</v>
      </c>
      <c r="AI1770" s="8">
        <f>(1+BWscncns[[#This Row],[pid_error]]*K_p)*BWscncns[[#This Row],[dbw]]/1000</f>
        <v>6820.3010185179473</v>
      </c>
      <c r="AJ1770" s="13">
        <f>BWscncns[[#This Row],[Torflow prgrssv alt vote]]/VLOOKUP(BWscncns[[#This Row],[class]],AltBWtotl,2,FALSE)*100</f>
        <v>2.3825344205604355E-2</v>
      </c>
      <c r="AK1770">
        <f>IF(D1770=E1770,1,0)</f>
        <v>1</v>
      </c>
    </row>
    <row r="1771" spans="1:37">
      <c r="A1771" s="1" t="s">
        <v>2817</v>
      </c>
      <c r="B1771" s="1" t="s">
        <v>2818</v>
      </c>
      <c r="C1771">
        <v>1470</v>
      </c>
      <c r="D1771">
        <v>1524024600</v>
      </c>
      <c r="E1771">
        <v>1524951673</v>
      </c>
      <c r="F1771" s="2">
        <v>1.7831489088000001</v>
      </c>
      <c r="G1771" s="2">
        <v>1.7831489088000001</v>
      </c>
      <c r="H1771">
        <v>789434</v>
      </c>
      <c r="I1771" s="2">
        <v>1.87129328015</v>
      </c>
      <c r="J1771" s="2">
        <v>0</v>
      </c>
      <c r="K1771">
        <v>5</v>
      </c>
      <c r="L1771" s="1" t="s">
        <v>11660</v>
      </c>
      <c r="M1771" s="1" t="s">
        <v>2818</v>
      </c>
      <c r="N1771">
        <v>0</v>
      </c>
      <c r="O1771">
        <v>1</v>
      </c>
      <c r="P1771">
        <v>0</v>
      </c>
      <c r="Q1771">
        <v>0</v>
      </c>
      <c r="R1771" s="19">
        <f>BWscncns[[#This Row],[C fx]]*4+BWscncns[[#This Row],[C fg]]*2+BWscncns[[#This Row],[C fm]]</f>
        <v>2</v>
      </c>
      <c r="S1771">
        <v>1470</v>
      </c>
      <c r="T1771">
        <v>3600804</v>
      </c>
      <c r="U1771" s="13">
        <v>0.40824199999999999</v>
      </c>
      <c r="V1771" s="13">
        <v>2.4495269999999998</v>
      </c>
      <c r="W1771">
        <v>5143</v>
      </c>
      <c r="X1771">
        <v>102</v>
      </c>
      <c r="Z1771" s="10">
        <f>IF($N1771&lt;&gt;0,constants!$L$2,IF($O1771&lt;&gt;0,constants!$M$2,IF($P1771&lt;&gt;0,constants!$N$2,0)))</f>
        <v>9721.3799999999992</v>
      </c>
      <c r="AA1771" s="10">
        <f>IF($N1771&lt;&gt;0,constants!$L$2,IF($O1771&lt;&gt;0,constants!$M$2,IF($P1771&lt;&gt;0,constants!$P$2,0)))</f>
        <v>9721.3799999999992</v>
      </c>
      <c r="AB1771" s="11">
        <f>constants!$O$2</f>
        <v>4861.32</v>
      </c>
      <c r="AC1771" s="11">
        <f>VLOOKUP(BWscncns[[#This Row],[scanner]],[0]!ScnrAvgBW,2,FALSE)/1000</f>
        <v>3794.4265750962772</v>
      </c>
      <c r="AD1771" s="8">
        <f>(1+$F1771)*Z1771</f>
        <v>27056.048139030147</v>
      </c>
      <c r="AE1771" s="8">
        <f>(1+$F1771)*AA1771</f>
        <v>27056.048139030147</v>
      </c>
      <c r="AF1771" s="8">
        <f>(1+$F1771)*AB1771</f>
        <v>13529.777453327617</v>
      </c>
      <c r="AG1771" s="8">
        <f>(1+$F1771)*AC1771</f>
        <v>10560.454182000927</v>
      </c>
      <c r="AH1771" s="8">
        <f>(1+$F1771)*$T1771/1000</f>
        <v>10021.573723402676</v>
      </c>
      <c r="AI1771" s="8">
        <f>(1+BWscncns[[#This Row],[pid_error]]*K_p)*BWscncns[[#This Row],[dbw]]/1000</f>
        <v>6811.1888617013383</v>
      </c>
      <c r="AJ1771" s="13">
        <f>BWscncns[[#This Row],[Torflow prgrssv alt vote]]/VLOOKUP(BWscncns[[#This Row],[class]],AltBWtotl,2,FALSE)*100</f>
        <v>2.3793512726022779E-2</v>
      </c>
      <c r="AK1771">
        <f>IF(D1771=E1771,1,0)</f>
        <v>0</v>
      </c>
    </row>
    <row r="1772" spans="1:37">
      <c r="A1772" s="1" t="s">
        <v>379</v>
      </c>
      <c r="B1772" s="1" t="s">
        <v>129</v>
      </c>
      <c r="C1772">
        <v>8500</v>
      </c>
      <c r="D1772">
        <v>1525009194</v>
      </c>
      <c r="E1772">
        <v>1525009194</v>
      </c>
      <c r="F1772" s="2">
        <v>0.66143429888500005</v>
      </c>
      <c r="G1772" s="2">
        <v>0.66143429888500005</v>
      </c>
      <c r="H1772">
        <v>8503531</v>
      </c>
      <c r="I1772" s="2">
        <v>0.167289304119</v>
      </c>
      <c r="J1772" s="2">
        <v>0</v>
      </c>
      <c r="K1772">
        <v>2</v>
      </c>
      <c r="L1772" s="1" t="s">
        <v>11570</v>
      </c>
      <c r="M1772" s="1" t="s">
        <v>129</v>
      </c>
      <c r="N1772">
        <v>0</v>
      </c>
      <c r="O1772">
        <v>0</v>
      </c>
      <c r="P1772">
        <v>1</v>
      </c>
      <c r="Q1772">
        <v>0</v>
      </c>
      <c r="R1772" s="19">
        <f>BWscncns[[#This Row],[C fx]]*4+BWscncns[[#This Row],[C fg]]*2+BWscncns[[#This Row],[C fm]]</f>
        <v>1</v>
      </c>
      <c r="S1772">
        <v>7650</v>
      </c>
      <c r="T1772">
        <v>5118187</v>
      </c>
      <c r="U1772" s="13">
        <v>1.4946699999999999</v>
      </c>
      <c r="V1772" s="13">
        <v>0.66904399999999997</v>
      </c>
      <c r="W1772">
        <v>1389</v>
      </c>
      <c r="X1772">
        <v>27</v>
      </c>
      <c r="Z1772" s="10">
        <f>IF($N1772&lt;&gt;0,constants!$L$2,IF($O1772&lt;&gt;0,constants!$M$2,IF($P1772&lt;&gt;0,constants!$N$2,0)))</f>
        <v>1117.99</v>
      </c>
      <c r="AA1772" s="10">
        <f>IF($N1772&lt;&gt;0,constants!$L$2,IF($O1772&lt;&gt;0,constants!$M$2,IF($P1772&lt;&gt;0,constants!$P$2,0)))</f>
        <v>4051.45</v>
      </c>
      <c r="AB1772" s="11">
        <f>constants!$O$2</f>
        <v>4861.32</v>
      </c>
      <c r="AC1772" s="11">
        <f>VLOOKUP(BWscncns[[#This Row],[scanner]],[0]!ScnrAvgBW,2,FALSE)/1000</f>
        <v>8853.6095214723919</v>
      </c>
      <c r="AD1772" s="8">
        <f>(1+$F1772)*Z1772</f>
        <v>1857.4669318104413</v>
      </c>
      <c r="AE1772" s="8">
        <f>(1+$F1772)*AA1772</f>
        <v>6731.217990217634</v>
      </c>
      <c r="AF1772" s="8">
        <f>(1+$F1772)*AB1772</f>
        <v>8076.7637858556282</v>
      </c>
      <c r="AG1772" s="8">
        <f>(1+$F1772)*AC1772</f>
        <v>14709.690527909044</v>
      </c>
      <c r="AH1772" s="8">
        <f>(1+$F1772)*$T1772/1000</f>
        <v>8503.5314299073216</v>
      </c>
      <c r="AI1772" s="8">
        <f>(1+BWscncns[[#This Row],[pid_error]]*K_p)*BWscncns[[#This Row],[dbw]]/1000</f>
        <v>6810.8592149536607</v>
      </c>
      <c r="AJ1772" s="13">
        <f>BWscncns[[#This Row],[Torflow prgrssv alt vote]]/VLOOKUP(BWscncns[[#This Row],[class]],AltBWtotl,2,FALSE)*100</f>
        <v>0.13432832584009025</v>
      </c>
      <c r="AK1772">
        <f>IF(D1772=E1772,1,0)</f>
        <v>1</v>
      </c>
    </row>
    <row r="1773" spans="1:37">
      <c r="A1773" s="1" t="s">
        <v>10738</v>
      </c>
      <c r="B1773" s="1" t="s">
        <v>10739</v>
      </c>
      <c r="C1773">
        <v>11300</v>
      </c>
      <c r="D1773">
        <v>1524497542</v>
      </c>
      <c r="E1773">
        <v>1524948566</v>
      </c>
      <c r="F1773" s="2">
        <v>0.566921687497</v>
      </c>
      <c r="G1773" s="2">
        <v>0.566921687497</v>
      </c>
      <c r="H1773">
        <v>8897149</v>
      </c>
      <c r="I1773" s="2">
        <v>-0.84257175997300005</v>
      </c>
      <c r="J1773" s="2">
        <v>0</v>
      </c>
      <c r="K1773">
        <v>1</v>
      </c>
      <c r="L1773" s="1" t="s">
        <v>11560</v>
      </c>
      <c r="M1773" s="1" t="s">
        <v>10739</v>
      </c>
      <c r="N1773">
        <v>0</v>
      </c>
      <c r="O1773">
        <v>1</v>
      </c>
      <c r="P1773">
        <v>0</v>
      </c>
      <c r="Q1773">
        <v>0</v>
      </c>
      <c r="R1773" s="19">
        <f>BWscncns[[#This Row],[C fx]]*4+BWscncns[[#This Row],[C fg]]*2+BWscncns[[#This Row],[C fm]]</f>
        <v>2</v>
      </c>
      <c r="S1773">
        <v>11300</v>
      </c>
      <c r="T1773">
        <v>5304275</v>
      </c>
      <c r="U1773" s="13">
        <v>2.1303570000000001</v>
      </c>
      <c r="V1773" s="13">
        <v>0.46940500000000002</v>
      </c>
      <c r="W1773">
        <v>302</v>
      </c>
      <c r="X1773">
        <v>6</v>
      </c>
      <c r="Z1773" s="10">
        <f>IF($N1773&lt;&gt;0,constants!$L$2,IF($O1773&lt;&gt;0,constants!$M$2,IF($P1773&lt;&gt;0,constants!$N$2,0)))</f>
        <v>9721.3799999999992</v>
      </c>
      <c r="AA1773" s="10">
        <f>IF($N1773&lt;&gt;0,constants!$L$2,IF($O1773&lt;&gt;0,constants!$M$2,IF($P1773&lt;&gt;0,constants!$P$2,0)))</f>
        <v>9721.3799999999992</v>
      </c>
      <c r="AB1773" s="11">
        <f>constants!$O$2</f>
        <v>4861.32</v>
      </c>
      <c r="AC1773" s="11">
        <f>VLOOKUP(BWscncns[[#This Row],[scanner]],[0]!ScnrAvgBW,2,FALSE)/1000</f>
        <v>11818.828055288463</v>
      </c>
      <c r="AD1773" s="8">
        <f>(1+$F1773)*Z1773</f>
        <v>15232.641154399586</v>
      </c>
      <c r="AE1773" s="8">
        <f>(1+$F1773)*AA1773</f>
        <v>15232.641154399586</v>
      </c>
      <c r="AF1773" s="8">
        <f>(1+$F1773)*AB1773</f>
        <v>7617.3077378629159</v>
      </c>
      <c r="AG1773" s="8">
        <f>(1+$F1773)*AC1773</f>
        <v>18519.178000629483</v>
      </c>
      <c r="AH1773" s="8">
        <f>(1+$F1773)*$T1773/1000</f>
        <v>8311.3835339481502</v>
      </c>
      <c r="AI1773" s="8">
        <f>(1+BWscncns[[#This Row],[pid_error]]*K_p)*BWscncns[[#This Row],[dbw]]/1000</f>
        <v>6807.8292669740749</v>
      </c>
      <c r="AJ1773" s="13">
        <f>BWscncns[[#This Row],[Torflow prgrssv alt vote]]/VLOOKUP(BWscncns[[#This Row],[class]],AltBWtotl,2,FALSE)*100</f>
        <v>2.3781776660334323E-2</v>
      </c>
      <c r="AK1773">
        <f>IF(D1773=E1773,1,0)</f>
        <v>0</v>
      </c>
    </row>
    <row r="1774" spans="1:37">
      <c r="A1774" s="1" t="s">
        <v>5278</v>
      </c>
      <c r="B1774" s="1" t="s">
        <v>5279</v>
      </c>
      <c r="C1774">
        <v>8380</v>
      </c>
      <c r="D1774">
        <v>1524398549</v>
      </c>
      <c r="E1774">
        <v>1525000722</v>
      </c>
      <c r="F1774" s="2">
        <v>0.21530645079999999</v>
      </c>
      <c r="G1774" s="2">
        <v>0.21530645079999999</v>
      </c>
      <c r="H1774">
        <v>7466842</v>
      </c>
      <c r="I1774" s="2">
        <v>-7.9145468200100003E-2</v>
      </c>
      <c r="J1774" s="2">
        <v>0</v>
      </c>
      <c r="K1774">
        <v>2</v>
      </c>
      <c r="L1774" s="1" t="s">
        <v>11538</v>
      </c>
      <c r="M1774" s="1" t="s">
        <v>5279</v>
      </c>
      <c r="N1774">
        <v>0</v>
      </c>
      <c r="O1774">
        <v>1</v>
      </c>
      <c r="P1774">
        <v>0</v>
      </c>
      <c r="Q1774">
        <v>0</v>
      </c>
      <c r="R1774" s="19">
        <f>BWscncns[[#This Row],[C fx]]*4+BWscncns[[#This Row],[C fg]]*2+BWscncns[[#This Row],[C fm]]</f>
        <v>2</v>
      </c>
      <c r="S1774">
        <v>9610</v>
      </c>
      <c r="T1774">
        <v>6144000</v>
      </c>
      <c r="U1774" s="13">
        <v>1.564128</v>
      </c>
      <c r="V1774" s="13">
        <v>0.63933399999999996</v>
      </c>
      <c r="W1774">
        <v>1169</v>
      </c>
      <c r="X1774">
        <v>23</v>
      </c>
      <c r="Z1774" s="10">
        <f>IF($N1774&lt;&gt;0,constants!$L$2,IF($O1774&lt;&gt;0,constants!$M$2,IF($P1774&lt;&gt;0,constants!$N$2,0)))</f>
        <v>9721.3799999999992</v>
      </c>
      <c r="AA1774" s="10">
        <f>IF($N1774&lt;&gt;0,constants!$L$2,IF($O1774&lt;&gt;0,constants!$M$2,IF($P1774&lt;&gt;0,constants!$P$2,0)))</f>
        <v>9721.3799999999992</v>
      </c>
      <c r="AB1774" s="11">
        <f>constants!$O$2</f>
        <v>4861.32</v>
      </c>
      <c r="AC1774" s="11">
        <f>VLOOKUP(BWscncns[[#This Row],[scanner]],[0]!ScnrAvgBW,2,FALSE)/1000</f>
        <v>8853.6095214723919</v>
      </c>
      <c r="AD1774" s="8">
        <f>(1+$F1774)*Z1774</f>
        <v>11814.455824678103</v>
      </c>
      <c r="AE1774" s="8">
        <f>(1+$F1774)*AA1774</f>
        <v>11814.455824678103</v>
      </c>
      <c r="AF1774" s="8">
        <f>(1+$F1774)*AB1774</f>
        <v>5907.9935554030553</v>
      </c>
      <c r="AG1774" s="8">
        <f>(1+$F1774)*AC1774</f>
        <v>10759.8487643097</v>
      </c>
      <c r="AH1774" s="8">
        <f>(1+$F1774)*$T1774/1000</f>
        <v>7466.8428337152009</v>
      </c>
      <c r="AI1774" s="8">
        <f>(1+BWscncns[[#This Row],[pid_error]]*K_p)*BWscncns[[#This Row],[dbw]]/1000</f>
        <v>6805.4214168576</v>
      </c>
      <c r="AJ1774" s="13">
        <f>BWscncns[[#This Row],[Torflow prgrssv alt vote]]/VLOOKUP(BWscncns[[#This Row],[class]],AltBWtotl,2,FALSE)*100</f>
        <v>2.3773365322232856E-2</v>
      </c>
      <c r="AK1774">
        <f>IF(D1774=E1774,1,0)</f>
        <v>0</v>
      </c>
    </row>
    <row r="1775" spans="1:37">
      <c r="A1775" s="1" t="s">
        <v>7115</v>
      </c>
      <c r="B1775" s="1" t="s">
        <v>7116</v>
      </c>
      <c r="C1775">
        <v>7050</v>
      </c>
      <c r="D1775">
        <v>1524945995</v>
      </c>
      <c r="E1775">
        <v>1524945995</v>
      </c>
      <c r="F1775" s="2">
        <v>7.5292686883099993E-2</v>
      </c>
      <c r="G1775" s="2">
        <v>7.5292686883099993E-2</v>
      </c>
      <c r="H1775">
        <v>7047038</v>
      </c>
      <c r="I1775" s="2">
        <v>-0.55070855489500004</v>
      </c>
      <c r="J1775" s="2">
        <v>0</v>
      </c>
      <c r="K1775">
        <v>5</v>
      </c>
      <c r="L1775" s="1" t="s">
        <v>11709</v>
      </c>
      <c r="M1775" s="1" t="s">
        <v>7116</v>
      </c>
      <c r="N1775">
        <v>1</v>
      </c>
      <c r="O1775">
        <v>0</v>
      </c>
      <c r="P1775">
        <v>0</v>
      </c>
      <c r="Q1775">
        <v>0</v>
      </c>
      <c r="R1775" s="19">
        <f>BWscncns[[#This Row],[C fx]]*4+BWscncns[[#This Row],[C fg]]*2+BWscncns[[#This Row],[C fm]]</f>
        <v>4</v>
      </c>
      <c r="S1775">
        <v>7050</v>
      </c>
      <c r="T1775">
        <v>6553600</v>
      </c>
      <c r="U1775" s="13">
        <v>1.075745</v>
      </c>
      <c r="V1775" s="13">
        <v>0.929589</v>
      </c>
      <c r="W1775">
        <v>2814</v>
      </c>
      <c r="X1775">
        <v>56</v>
      </c>
      <c r="Z1775" s="10">
        <f>IF($N1775&lt;&gt;0,constants!$L$2,IF($O1775&lt;&gt;0,constants!$M$2,IF($P1775&lt;&gt;0,constants!$N$2,0)))</f>
        <v>10125.48</v>
      </c>
      <c r="AA1775" s="10">
        <f>IF($N1775&lt;&gt;0,constants!$L$2,IF($O1775&lt;&gt;0,constants!$M$2,IF($P1775&lt;&gt;0,constants!$P$2,0)))</f>
        <v>10125.48</v>
      </c>
      <c r="AB1775" s="11">
        <f>constants!$O$2</f>
        <v>4861.32</v>
      </c>
      <c r="AC1775" s="11">
        <f>VLOOKUP(BWscncns[[#This Row],[scanner]],[0]!ScnrAvgBW,2,FALSE)/1000</f>
        <v>3794.4265750962772</v>
      </c>
      <c r="AD1775" s="8">
        <f>(1+$F1775)*Z1775</f>
        <v>10887.854595181092</v>
      </c>
      <c r="AE1775" s="8">
        <f>(1+$F1775)*AA1775</f>
        <v>10887.854595181092</v>
      </c>
      <c r="AF1775" s="8">
        <f>(1+$F1775)*AB1775</f>
        <v>5227.3418445985517</v>
      </c>
      <c r="AG1775" s="8">
        <f>(1+$F1775)*AC1775</f>
        <v>4080.119147115915</v>
      </c>
      <c r="AH1775" s="8">
        <f>(1+$F1775)*$T1775/1000</f>
        <v>7047.0381527570853</v>
      </c>
      <c r="AI1775" s="8">
        <f>(1+BWscncns[[#This Row],[pid_error]]*K_p)*BWscncns[[#This Row],[dbw]]/1000</f>
        <v>6800.3190763785424</v>
      </c>
      <c r="AJ1775" s="13">
        <f>BWscncns[[#This Row],[Torflow prgrssv alt vote]]/VLOOKUP(BWscncns[[#This Row],[class]],AltBWtotl,2,FALSE)*100</f>
        <v>5.8283795218850069E-2</v>
      </c>
      <c r="AK1775">
        <f>IF(D1775=E1775,1,0)</f>
        <v>1</v>
      </c>
    </row>
    <row r="1776" spans="1:37">
      <c r="A1776" s="1" t="s">
        <v>9304</v>
      </c>
      <c r="B1776" s="1" t="s">
        <v>9305</v>
      </c>
      <c r="C1776">
        <v>7420</v>
      </c>
      <c r="D1776">
        <v>1524798629</v>
      </c>
      <c r="E1776">
        <v>1524925046</v>
      </c>
      <c r="F1776" s="2">
        <v>0.59410379472899999</v>
      </c>
      <c r="G1776" s="2">
        <v>0.59410379472899999</v>
      </c>
      <c r="H1776">
        <v>8357694</v>
      </c>
      <c r="I1776" s="2">
        <v>0.70006933112000003</v>
      </c>
      <c r="J1776" s="2">
        <v>0</v>
      </c>
      <c r="K1776">
        <v>6</v>
      </c>
      <c r="L1776" s="1" t="s">
        <v>11805</v>
      </c>
      <c r="M1776" s="1" t="s">
        <v>9305</v>
      </c>
      <c r="N1776">
        <v>0</v>
      </c>
      <c r="O1776">
        <v>1</v>
      </c>
      <c r="P1776">
        <v>0</v>
      </c>
      <c r="Q1776">
        <v>0</v>
      </c>
      <c r="R1776" s="19">
        <f>BWscncns[[#This Row],[C fx]]*4+BWscncns[[#This Row],[C fg]]*2+BWscncns[[#This Row],[C fm]]</f>
        <v>2</v>
      </c>
      <c r="S1776">
        <v>5060</v>
      </c>
      <c r="T1776">
        <v>5242880</v>
      </c>
      <c r="U1776" s="13">
        <v>0.96511800000000003</v>
      </c>
      <c r="V1776" s="13">
        <v>1.0361419999999999</v>
      </c>
      <c r="W1776">
        <v>3495</v>
      </c>
      <c r="X1776">
        <v>69</v>
      </c>
      <c r="Z1776" s="10">
        <f>IF($N1776&lt;&gt;0,constants!$L$2,IF($O1776&lt;&gt;0,constants!$M$2,IF($P1776&lt;&gt;0,constants!$N$2,0)))</f>
        <v>9721.3799999999992</v>
      </c>
      <c r="AA1776" s="10">
        <f>IF($N1776&lt;&gt;0,constants!$L$2,IF($O1776&lt;&gt;0,constants!$M$2,IF($P1776&lt;&gt;0,constants!$P$2,0)))</f>
        <v>9721.3799999999992</v>
      </c>
      <c r="AB1776" s="11">
        <f>constants!$O$2</f>
        <v>4861.32</v>
      </c>
      <c r="AC1776" s="11">
        <f>VLOOKUP(BWscncns[[#This Row],[scanner]],[0]!ScnrAvgBW,2,FALSE)/1000</f>
        <v>2386.3111194805197</v>
      </c>
      <c r="AD1776" s="8">
        <f>(1+$F1776)*Z1776</f>
        <v>15496.888748002604</v>
      </c>
      <c r="AE1776" s="8">
        <f>(1+$F1776)*AA1776</f>
        <v>15496.888748002604</v>
      </c>
      <c r="AF1776" s="8">
        <f>(1+$F1776)*AB1776</f>
        <v>7749.4486593919819</v>
      </c>
      <c r="AG1776" s="8">
        <f>(1+$F1776)*AC1776</f>
        <v>3804.0276109679044</v>
      </c>
      <c r="AH1776" s="8">
        <f>(1+$F1776)*$T1776/1000</f>
        <v>8357.6949033087785</v>
      </c>
      <c r="AI1776" s="8">
        <f>(1+BWscncns[[#This Row],[pid_error]]*K_p)*BWscncns[[#This Row],[dbw]]/1000</f>
        <v>6800.2874516543898</v>
      </c>
      <c r="AJ1776" s="13">
        <f>BWscncns[[#This Row],[Torflow prgrssv alt vote]]/VLOOKUP(BWscncns[[#This Row],[class]],AltBWtotl,2,FALSE)*100</f>
        <v>2.3755430851631929E-2</v>
      </c>
      <c r="AK1776">
        <f>IF(D1776=E1776,1,0)</f>
        <v>0</v>
      </c>
    </row>
    <row r="1777" spans="1:37">
      <c r="A1777" s="1" t="s">
        <v>7651</v>
      </c>
      <c r="B1777" s="1" t="s">
        <v>4281</v>
      </c>
      <c r="C1777">
        <v>6600</v>
      </c>
      <c r="D1777">
        <v>1524591687</v>
      </c>
      <c r="E1777">
        <v>1524956826</v>
      </c>
      <c r="F1777" s="2">
        <v>1.3171562026900001</v>
      </c>
      <c r="G1777" s="2">
        <v>1.3171562026900001</v>
      </c>
      <c r="H1777">
        <v>9491071</v>
      </c>
      <c r="I1777" s="2">
        <v>-0.24112418868400001</v>
      </c>
      <c r="J1777" s="2">
        <v>0</v>
      </c>
      <c r="K1777">
        <v>3</v>
      </c>
      <c r="L1777" s="1" t="s">
        <v>11801</v>
      </c>
      <c r="M1777" s="1" t="s">
        <v>4281</v>
      </c>
      <c r="N1777">
        <v>0</v>
      </c>
      <c r="O1777">
        <v>1</v>
      </c>
      <c r="P1777">
        <v>0</v>
      </c>
      <c r="Q1777">
        <v>0</v>
      </c>
      <c r="R1777" s="19">
        <f>BWscncns[[#This Row],[C fx]]*4+BWscncns[[#This Row],[C fg]]*2+BWscncns[[#This Row],[C fm]]</f>
        <v>2</v>
      </c>
      <c r="S1777">
        <v>6210</v>
      </c>
      <c r="T1777">
        <v>4096000</v>
      </c>
      <c r="U1777" s="13">
        <v>1.516113</v>
      </c>
      <c r="V1777" s="13">
        <v>0.65958099999999997</v>
      </c>
      <c r="W1777">
        <v>1316</v>
      </c>
      <c r="X1777">
        <v>26</v>
      </c>
      <c r="Z1777" s="10">
        <f>IF($N1777&lt;&gt;0,constants!$L$2,IF($O1777&lt;&gt;0,constants!$M$2,IF($P1777&lt;&gt;0,constants!$N$2,0)))</f>
        <v>9721.3799999999992</v>
      </c>
      <c r="AA1777" s="10">
        <f>IF($N1777&lt;&gt;0,constants!$L$2,IF($O1777&lt;&gt;0,constants!$M$2,IF($P1777&lt;&gt;0,constants!$P$2,0)))</f>
        <v>9721.3799999999992</v>
      </c>
      <c r="AB1777" s="11">
        <f>constants!$O$2</f>
        <v>4861.32</v>
      </c>
      <c r="AC1777" s="11">
        <f>VLOOKUP(BWscncns[[#This Row],[scanner]],[0]!ScnrAvgBW,2,FALSE)/1000</f>
        <v>6440.9193022088357</v>
      </c>
      <c r="AD1777" s="8">
        <f>(1+$F1777)*Z1777</f>
        <v>22525.955965706511</v>
      </c>
      <c r="AE1777" s="8">
        <f>(1+$F1777)*AA1777</f>
        <v>22525.955965706511</v>
      </c>
      <c r="AF1777" s="8">
        <f>(1+$F1777)*AB1777</f>
        <v>11264.437791260951</v>
      </c>
      <c r="AG1777" s="8">
        <f>(1+$F1777)*AC1777</f>
        <v>14924.61611213895</v>
      </c>
      <c r="AH1777" s="8">
        <f>(1+$F1777)*$T1777/1000</f>
        <v>9491.0718062182405</v>
      </c>
      <c r="AI1777" s="8">
        <f>(1+BWscncns[[#This Row],[pid_error]]*K_p)*BWscncns[[#This Row],[dbw]]/1000</f>
        <v>6793.5359031091202</v>
      </c>
      <c r="AJ1777" s="13">
        <f>BWscncns[[#This Row],[Torflow prgrssv alt vote]]/VLOOKUP(BWscncns[[#This Row],[class]],AltBWtotl,2,FALSE)*100</f>
        <v>2.3731845680306628E-2</v>
      </c>
      <c r="AK1777">
        <f>IF(D1777=E1777,1,0)</f>
        <v>0</v>
      </c>
    </row>
    <row r="1778" spans="1:37">
      <c r="A1778" s="1" t="s">
        <v>3333</v>
      </c>
      <c r="B1778" s="1" t="s">
        <v>3334</v>
      </c>
      <c r="C1778">
        <v>8620</v>
      </c>
      <c r="D1778">
        <v>1524594772</v>
      </c>
      <c r="E1778">
        <v>1524995088</v>
      </c>
      <c r="F1778" s="2">
        <v>0.59099368455800005</v>
      </c>
      <c r="G1778" s="2">
        <v>0.59099368455800005</v>
      </c>
      <c r="H1778">
        <v>8341388</v>
      </c>
      <c r="I1778" s="2">
        <v>2.41132379857E-2</v>
      </c>
      <c r="J1778" s="2">
        <v>0</v>
      </c>
      <c r="K1778">
        <v>4</v>
      </c>
      <c r="L1778" s="1" t="s">
        <v>11674</v>
      </c>
      <c r="M1778" s="1" t="s">
        <v>3334</v>
      </c>
      <c r="N1778">
        <v>0</v>
      </c>
      <c r="O1778">
        <v>1</v>
      </c>
      <c r="P1778">
        <v>0</v>
      </c>
      <c r="Q1778">
        <v>0</v>
      </c>
      <c r="R1778" s="19">
        <f>BWscncns[[#This Row],[C fx]]*4+BWscncns[[#This Row],[C fg]]*2+BWscncns[[#This Row],[C fm]]</f>
        <v>2</v>
      </c>
      <c r="S1778">
        <v>6100</v>
      </c>
      <c r="T1778">
        <v>5242880</v>
      </c>
      <c r="U1778" s="13">
        <v>1.163483</v>
      </c>
      <c r="V1778" s="13">
        <v>0.85948899999999995</v>
      </c>
      <c r="W1778">
        <v>2437</v>
      </c>
      <c r="X1778">
        <v>48</v>
      </c>
      <c r="Z1778" s="10">
        <f>IF($N1778&lt;&gt;0,constants!$L$2,IF($O1778&lt;&gt;0,constants!$M$2,IF($P1778&lt;&gt;0,constants!$N$2,0)))</f>
        <v>9721.3799999999992</v>
      </c>
      <c r="AA1778" s="10">
        <f>IF($N1778&lt;&gt;0,constants!$L$2,IF($O1778&lt;&gt;0,constants!$M$2,IF($P1778&lt;&gt;0,constants!$P$2,0)))</f>
        <v>9721.3799999999992</v>
      </c>
      <c r="AB1778" s="11">
        <f>constants!$O$2</f>
        <v>4861.32</v>
      </c>
      <c r="AC1778" s="11">
        <f>VLOOKUP(BWscncns[[#This Row],[scanner]],[0]!ScnrAvgBW,2,FALSE)/1000</f>
        <v>4819.491751072962</v>
      </c>
      <c r="AD1778" s="8">
        <f>(1+$F1778)*Z1778</f>
        <v>15466.65418518845</v>
      </c>
      <c r="AE1778" s="8">
        <f>(1+$F1778)*AA1778</f>
        <v>15466.65418518845</v>
      </c>
      <c r="AF1778" s="8">
        <f>(1+$F1778)*AB1778</f>
        <v>7734.3294186154972</v>
      </c>
      <c r="AG1778" s="8">
        <f>(1+$F1778)*AC1778</f>
        <v>7667.7809387364596</v>
      </c>
      <c r="AH1778" s="8">
        <f>(1+$F1778)*$T1778/1000</f>
        <v>8341.3889688954478</v>
      </c>
      <c r="AI1778" s="8">
        <f>(1+BWscncns[[#This Row],[pid_error]]*K_p)*BWscncns[[#This Row],[dbw]]/1000</f>
        <v>6792.1344844477244</v>
      </c>
      <c r="AJ1778" s="13">
        <f>BWscncns[[#This Row],[Torflow prgrssv alt vote]]/VLOOKUP(BWscncns[[#This Row],[class]],AltBWtotl,2,FALSE)*100</f>
        <v>2.3726950107238333E-2</v>
      </c>
      <c r="AK1778">
        <f>IF(D1778=E1778,1,0)</f>
        <v>0</v>
      </c>
    </row>
    <row r="1779" spans="1:37">
      <c r="A1779" s="1" t="s">
        <v>3365</v>
      </c>
      <c r="B1779" s="1" t="s">
        <v>3366</v>
      </c>
      <c r="C1779">
        <v>8490</v>
      </c>
      <c r="D1779">
        <v>1524042336</v>
      </c>
      <c r="E1779">
        <v>1525002344</v>
      </c>
      <c r="F1779" s="2">
        <v>0.65060040131600005</v>
      </c>
      <c r="G1779" s="2">
        <v>0.65060040131600005</v>
      </c>
      <c r="H1779">
        <v>6972136</v>
      </c>
      <c r="I1779" s="2">
        <v>0.17746560944299999</v>
      </c>
      <c r="J1779" s="2">
        <v>0</v>
      </c>
      <c r="K1779">
        <v>1</v>
      </c>
      <c r="L1779" s="1" t="s">
        <v>11562</v>
      </c>
      <c r="M1779" s="1" t="s">
        <v>3366</v>
      </c>
      <c r="N1779">
        <v>0</v>
      </c>
      <c r="O1779">
        <v>1</v>
      </c>
      <c r="P1779">
        <v>0</v>
      </c>
      <c r="Q1779">
        <v>0</v>
      </c>
      <c r="R1779" s="19">
        <f>BWscncns[[#This Row],[C fx]]*4+BWscncns[[#This Row],[C fg]]*2+BWscncns[[#This Row],[C fm]]</f>
        <v>2</v>
      </c>
      <c r="S1779">
        <v>11100</v>
      </c>
      <c r="T1779">
        <v>5122048</v>
      </c>
      <c r="U1779" s="13">
        <v>2.1671019999999999</v>
      </c>
      <c r="V1779" s="13">
        <v>0.46144600000000002</v>
      </c>
      <c r="W1779">
        <v>278</v>
      </c>
      <c r="X1779">
        <v>5</v>
      </c>
      <c r="Z1779" s="10">
        <f>IF($N1779&lt;&gt;0,constants!$L$2,IF($O1779&lt;&gt;0,constants!$M$2,IF($P1779&lt;&gt;0,constants!$N$2,0)))</f>
        <v>9721.3799999999992</v>
      </c>
      <c r="AA1779" s="10">
        <f>IF($N1779&lt;&gt;0,constants!$L$2,IF($O1779&lt;&gt;0,constants!$M$2,IF($P1779&lt;&gt;0,constants!$P$2,0)))</f>
        <v>9721.3799999999992</v>
      </c>
      <c r="AB1779" s="11">
        <f>constants!$O$2</f>
        <v>4861.32</v>
      </c>
      <c r="AC1779" s="11">
        <f>VLOOKUP(BWscncns[[#This Row],[scanner]],[0]!ScnrAvgBW,2,FALSE)/1000</f>
        <v>11818.828055288463</v>
      </c>
      <c r="AD1779" s="8">
        <f>(1+$F1779)*Z1779</f>
        <v>16046.113729345336</v>
      </c>
      <c r="AE1779" s="8">
        <f>(1+$F1779)*AA1779</f>
        <v>16046.113729345336</v>
      </c>
      <c r="AF1779" s="8">
        <f>(1+$F1779)*AB1779</f>
        <v>8024.096742925497</v>
      </c>
      <c r="AG1779" s="8">
        <f>(1+$F1779)*AC1779</f>
        <v>19508.162331143936</v>
      </c>
      <c r="AH1779" s="8">
        <f>(1+$F1779)*$T1779/1000</f>
        <v>8454.454484359816</v>
      </c>
      <c r="AI1779" s="8">
        <f>(1+BWscncns[[#This Row],[pid_error]]*K_p)*BWscncns[[#This Row],[dbw]]/1000</f>
        <v>6788.2512421799065</v>
      </c>
      <c r="AJ1779" s="13">
        <f>BWscncns[[#This Row],[Torflow prgrssv alt vote]]/VLOOKUP(BWscncns[[#This Row],[class]],AltBWtotl,2,FALSE)*100</f>
        <v>2.3713384784620855E-2</v>
      </c>
      <c r="AK1779">
        <f>IF(D1779=E1779,1,0)</f>
        <v>0</v>
      </c>
    </row>
    <row r="1780" spans="1:37">
      <c r="A1780" s="1" t="s">
        <v>2419</v>
      </c>
      <c r="B1780" s="1" t="s">
        <v>2420</v>
      </c>
      <c r="C1780">
        <v>7790</v>
      </c>
      <c r="D1780">
        <v>1524179458</v>
      </c>
      <c r="E1780">
        <v>1524938794</v>
      </c>
      <c r="F1780" s="2">
        <v>-0.31390182190900001</v>
      </c>
      <c r="G1780" s="2">
        <v>-0.31390182190900001</v>
      </c>
      <c r="H1780">
        <v>5152461</v>
      </c>
      <c r="I1780" s="2">
        <v>-0.65214962845799995</v>
      </c>
      <c r="J1780" s="2">
        <v>0</v>
      </c>
      <c r="K1780">
        <v>3</v>
      </c>
      <c r="L1780" s="1" t="s">
        <v>11669</v>
      </c>
      <c r="M1780" s="1" t="s">
        <v>2420</v>
      </c>
      <c r="N1780">
        <v>0</v>
      </c>
      <c r="O1780">
        <v>1</v>
      </c>
      <c r="P1780">
        <v>0</v>
      </c>
      <c r="Q1780">
        <v>0</v>
      </c>
      <c r="R1780" s="19">
        <f>BWscncns[[#This Row],[C fx]]*4+BWscncns[[#This Row],[C fg]]*2+BWscncns[[#This Row],[C fm]]</f>
        <v>2</v>
      </c>
      <c r="S1780">
        <v>7780</v>
      </c>
      <c r="T1780">
        <v>8044913</v>
      </c>
      <c r="U1780" s="13">
        <v>0.96707100000000001</v>
      </c>
      <c r="V1780" s="13">
        <v>1.0340510000000001</v>
      </c>
      <c r="W1780">
        <v>3486</v>
      </c>
      <c r="X1780">
        <v>69</v>
      </c>
      <c r="Z1780" s="10">
        <f>IF($N1780&lt;&gt;0,constants!$L$2,IF($O1780&lt;&gt;0,constants!$M$2,IF($P1780&lt;&gt;0,constants!$N$2,0)))</f>
        <v>9721.3799999999992</v>
      </c>
      <c r="AA1780" s="10">
        <f>IF($N1780&lt;&gt;0,constants!$L$2,IF($O1780&lt;&gt;0,constants!$M$2,IF($P1780&lt;&gt;0,constants!$P$2,0)))</f>
        <v>9721.3799999999992</v>
      </c>
      <c r="AB1780" s="11">
        <f>constants!$O$2</f>
        <v>4861.32</v>
      </c>
      <c r="AC1780" s="11">
        <f>VLOOKUP(BWscncns[[#This Row],[scanner]],[0]!ScnrAvgBW,2,FALSE)/1000</f>
        <v>6440.9193022088357</v>
      </c>
      <c r="AD1780" s="8">
        <f>(1+$F1780)*Z1780</f>
        <v>6669.8211065302858</v>
      </c>
      <c r="AE1780" s="8">
        <f>(1+$F1780)*AA1780</f>
        <v>6669.8211065302858</v>
      </c>
      <c r="AF1780" s="8">
        <f>(1+$F1780)*AB1780</f>
        <v>3335.3427951173403</v>
      </c>
      <c r="AG1780" s="8">
        <f>(1+$F1780)*AC1780</f>
        <v>4419.1029984766374</v>
      </c>
      <c r="AH1780" s="8">
        <f>(1+$F1780)*$T1780/1000</f>
        <v>5519.6001522006009</v>
      </c>
      <c r="AI1780" s="8">
        <f>(1+BWscncns[[#This Row],[pid_error]]*K_p)*BWscncns[[#This Row],[dbw]]/1000</f>
        <v>6782.2565761003007</v>
      </c>
      <c r="AJ1780" s="13">
        <f>BWscncns[[#This Row],[Torflow prgrssv alt vote]]/VLOOKUP(BWscncns[[#This Row],[class]],AltBWtotl,2,FALSE)*100</f>
        <v>2.3692443629332181E-2</v>
      </c>
      <c r="AK1780">
        <f>IF(D1780=E1780,1,0)</f>
        <v>0</v>
      </c>
    </row>
    <row r="1781" spans="1:37">
      <c r="A1781" s="1" t="s">
        <v>3963</v>
      </c>
      <c r="B1781" s="1" t="s">
        <v>3964</v>
      </c>
      <c r="C1781">
        <v>7830</v>
      </c>
      <c r="D1781">
        <v>1524045140</v>
      </c>
      <c r="E1781">
        <v>1524986218</v>
      </c>
      <c r="F1781" s="2">
        <v>0.61394144456199995</v>
      </c>
      <c r="G1781" s="2">
        <v>0.61394144456199995</v>
      </c>
      <c r="H1781">
        <v>8130092</v>
      </c>
      <c r="I1781" s="2">
        <v>0.10237295134299999</v>
      </c>
      <c r="J1781" s="2">
        <v>0</v>
      </c>
      <c r="K1781">
        <v>4</v>
      </c>
      <c r="L1781" s="1" t="s">
        <v>11609</v>
      </c>
      <c r="M1781" s="1" t="s">
        <v>3964</v>
      </c>
      <c r="N1781">
        <v>0</v>
      </c>
      <c r="O1781">
        <v>1</v>
      </c>
      <c r="P1781">
        <v>0</v>
      </c>
      <c r="Q1781">
        <v>0</v>
      </c>
      <c r="R1781" s="19">
        <f>BWscncns[[#This Row],[C fx]]*4+BWscncns[[#This Row],[C fg]]*2+BWscncns[[#This Row],[C fm]]</f>
        <v>2</v>
      </c>
      <c r="S1781">
        <v>7570</v>
      </c>
      <c r="T1781">
        <v>5186465</v>
      </c>
      <c r="U1781" s="13">
        <v>1.459568</v>
      </c>
      <c r="V1781" s="13">
        <v>0.68513400000000002</v>
      </c>
      <c r="W1781">
        <v>1508</v>
      </c>
      <c r="X1781">
        <v>30</v>
      </c>
      <c r="Z1781" s="10">
        <f>IF($N1781&lt;&gt;0,constants!$L$2,IF($O1781&lt;&gt;0,constants!$M$2,IF($P1781&lt;&gt;0,constants!$N$2,0)))</f>
        <v>9721.3799999999992</v>
      </c>
      <c r="AA1781" s="10">
        <f>IF($N1781&lt;&gt;0,constants!$L$2,IF($O1781&lt;&gt;0,constants!$M$2,IF($P1781&lt;&gt;0,constants!$P$2,0)))</f>
        <v>9721.3799999999992</v>
      </c>
      <c r="AB1781" s="11">
        <f>constants!$O$2</f>
        <v>4861.32</v>
      </c>
      <c r="AC1781" s="11">
        <f>VLOOKUP(BWscncns[[#This Row],[scanner]],[0]!ScnrAvgBW,2,FALSE)/1000</f>
        <v>4819.491751072962</v>
      </c>
      <c r="AD1781" s="8">
        <f>(1+$F1781)*Z1781</f>
        <v>15689.738080336134</v>
      </c>
      <c r="AE1781" s="8">
        <f>(1+$F1781)*AA1781</f>
        <v>15689.738080336134</v>
      </c>
      <c r="AF1781" s="8">
        <f>(1+$F1781)*AB1781</f>
        <v>7845.8858232781413</v>
      </c>
      <c r="AG1781" s="8">
        <f>(1+$F1781)*AC1781</f>
        <v>7778.3774787813391</v>
      </c>
      <c r="AH1781" s="8">
        <f>(1+$F1781)*$T1781/1000</f>
        <v>8370.6508142702532</v>
      </c>
      <c r="AI1781" s="8">
        <f>(1+BWscncns[[#This Row],[pid_error]]*K_p)*BWscncns[[#This Row],[dbw]]/1000</f>
        <v>6778.5579071351267</v>
      </c>
      <c r="AJ1781" s="13">
        <f>BWscncns[[#This Row],[Torflow prgrssv alt vote]]/VLOOKUP(BWscncns[[#This Row],[class]],AltBWtotl,2,FALSE)*100</f>
        <v>2.3679523076271754E-2</v>
      </c>
      <c r="AK1781">
        <f>IF(D1781=E1781,1,0)</f>
        <v>0</v>
      </c>
    </row>
    <row r="1782" spans="1:37">
      <c r="A1782" s="1" t="s">
        <v>7732</v>
      </c>
      <c r="B1782" s="1" t="s">
        <v>7733</v>
      </c>
      <c r="C1782">
        <v>7780</v>
      </c>
      <c r="D1782">
        <v>1524288153</v>
      </c>
      <c r="E1782">
        <v>1525001415</v>
      </c>
      <c r="F1782" s="2">
        <v>0.54020946498400002</v>
      </c>
      <c r="G1782" s="2">
        <v>0.54020946498400002</v>
      </c>
      <c r="H1782">
        <v>7900368</v>
      </c>
      <c r="I1782" s="2">
        <v>-0.91830641633599996</v>
      </c>
      <c r="J1782" s="2">
        <v>0</v>
      </c>
      <c r="K1782">
        <v>3</v>
      </c>
      <c r="L1782" s="1" t="s">
        <v>11578</v>
      </c>
      <c r="M1782" s="1" t="s">
        <v>7733</v>
      </c>
      <c r="N1782">
        <v>0</v>
      </c>
      <c r="O1782">
        <v>1</v>
      </c>
      <c r="P1782">
        <v>0</v>
      </c>
      <c r="Q1782">
        <v>0</v>
      </c>
      <c r="R1782" s="19">
        <f>BWscncns[[#This Row],[C fx]]*4+BWscncns[[#This Row],[C fg]]*2+BWscncns[[#This Row],[C fm]]</f>
        <v>2</v>
      </c>
      <c r="S1782">
        <v>6930</v>
      </c>
      <c r="T1782">
        <v>5334731</v>
      </c>
      <c r="U1782" s="13">
        <v>1.2990349999999999</v>
      </c>
      <c r="V1782" s="13">
        <v>0.76980199999999999</v>
      </c>
      <c r="W1782">
        <v>1982</v>
      </c>
      <c r="X1782">
        <v>39</v>
      </c>
      <c r="Z1782" s="10">
        <f>IF($N1782&lt;&gt;0,constants!$L$2,IF($O1782&lt;&gt;0,constants!$M$2,IF($P1782&lt;&gt;0,constants!$N$2,0)))</f>
        <v>9721.3799999999992</v>
      </c>
      <c r="AA1782" s="10">
        <f>IF($N1782&lt;&gt;0,constants!$L$2,IF($O1782&lt;&gt;0,constants!$M$2,IF($P1782&lt;&gt;0,constants!$P$2,0)))</f>
        <v>9721.3799999999992</v>
      </c>
      <c r="AB1782" s="11">
        <f>constants!$O$2</f>
        <v>4861.32</v>
      </c>
      <c r="AC1782" s="11">
        <f>VLOOKUP(BWscncns[[#This Row],[scanner]],[0]!ScnrAvgBW,2,FALSE)/1000</f>
        <v>6440.9193022088357</v>
      </c>
      <c r="AD1782" s="8">
        <f>(1+$F1782)*Z1782</f>
        <v>14972.961488706158</v>
      </c>
      <c r="AE1782" s="8">
        <f>(1+$F1782)*AA1782</f>
        <v>14972.961488706158</v>
      </c>
      <c r="AF1782" s="8">
        <f>(1+$F1782)*AB1782</f>
        <v>7487.4510763160188</v>
      </c>
      <c r="AG1782" s="8">
        <f>(1+$F1782)*AC1782</f>
        <v>9920.3648724601899</v>
      </c>
      <c r="AH1782" s="8">
        <f>(1+$F1782)*$T1782/1000</f>
        <v>8216.6031793435595</v>
      </c>
      <c r="AI1782" s="8">
        <f>(1+BWscncns[[#This Row],[pid_error]]*K_p)*BWscncns[[#This Row],[dbw]]/1000</f>
        <v>6775.6670896717806</v>
      </c>
      <c r="AJ1782" s="13">
        <f>BWscncns[[#This Row],[Torflow prgrssv alt vote]]/VLOOKUP(BWscncns[[#This Row],[class]],AltBWtotl,2,FALSE)*100</f>
        <v>2.3669424589282281E-2</v>
      </c>
      <c r="AK1782">
        <f>IF(D1782=E1782,1,0)</f>
        <v>0</v>
      </c>
    </row>
    <row r="1783" spans="1:37">
      <c r="A1783" s="1" t="s">
        <v>1692</v>
      </c>
      <c r="B1783" s="1" t="s">
        <v>1693</v>
      </c>
      <c r="C1783">
        <v>1050</v>
      </c>
      <c r="D1783">
        <v>1524109716</v>
      </c>
      <c r="E1783">
        <v>1524983272</v>
      </c>
      <c r="F1783" s="2">
        <v>0.96543377211699999</v>
      </c>
      <c r="G1783" s="2">
        <v>0.96543377211699999</v>
      </c>
      <c r="H1783">
        <v>10121795</v>
      </c>
      <c r="I1783" s="2">
        <v>1.0403101300099999</v>
      </c>
      <c r="J1783" s="2">
        <v>0</v>
      </c>
      <c r="K1783">
        <v>3</v>
      </c>
      <c r="L1783" s="1" t="s">
        <v>11533</v>
      </c>
      <c r="M1783" s="1" t="s">
        <v>1693</v>
      </c>
      <c r="N1783">
        <v>0</v>
      </c>
      <c r="O1783">
        <v>1</v>
      </c>
      <c r="P1783">
        <v>0</v>
      </c>
      <c r="Q1783">
        <v>0</v>
      </c>
      <c r="R1783" s="19">
        <f>BWscncns[[#This Row],[C fx]]*4+BWscncns[[#This Row],[C fg]]*2+BWscncns[[#This Row],[C fm]]</f>
        <v>2</v>
      </c>
      <c r="S1783">
        <v>4870</v>
      </c>
      <c r="T1783">
        <v>4568064</v>
      </c>
      <c r="U1783" s="13">
        <v>1.0660970000000001</v>
      </c>
      <c r="V1783" s="13">
        <v>0.93800099999999997</v>
      </c>
      <c r="W1783">
        <v>2890</v>
      </c>
      <c r="X1783">
        <v>57</v>
      </c>
      <c r="Z1783" s="10">
        <f>IF($N1783&lt;&gt;0,constants!$L$2,IF($O1783&lt;&gt;0,constants!$M$2,IF($P1783&lt;&gt;0,constants!$N$2,0)))</f>
        <v>9721.3799999999992</v>
      </c>
      <c r="AA1783" s="10">
        <f>IF($N1783&lt;&gt;0,constants!$L$2,IF($O1783&lt;&gt;0,constants!$M$2,IF($P1783&lt;&gt;0,constants!$P$2,0)))</f>
        <v>9721.3799999999992</v>
      </c>
      <c r="AB1783" s="11">
        <f>constants!$O$2</f>
        <v>4861.32</v>
      </c>
      <c r="AC1783" s="11">
        <f>VLOOKUP(BWscncns[[#This Row],[scanner]],[0]!ScnrAvgBW,2,FALSE)/1000</f>
        <v>6440.9193022088357</v>
      </c>
      <c r="AD1783" s="8">
        <f>(1+$F1783)*Z1783</f>
        <v>19106.728563582761</v>
      </c>
      <c r="AE1783" s="8">
        <f>(1+$F1783)*AA1783</f>
        <v>19106.728563582761</v>
      </c>
      <c r="AF1783" s="8">
        <f>(1+$F1783)*AB1783</f>
        <v>9554.6025050678145</v>
      </c>
      <c r="AG1783" s="8">
        <f>(1+$F1783)*AC1783</f>
        <v>12659.200320041507</v>
      </c>
      <c r="AH1783" s="8">
        <f>(1+$F1783)*$T1783/1000</f>
        <v>8978.2272587918706</v>
      </c>
      <c r="AI1783" s="8">
        <f>(1+BWscncns[[#This Row],[pid_error]]*K_p)*BWscncns[[#This Row],[dbw]]/1000</f>
        <v>6773.1456293959354</v>
      </c>
      <c r="AJ1783" s="13">
        <f>BWscncns[[#This Row],[Torflow prgrssv alt vote]]/VLOOKUP(BWscncns[[#This Row],[class]],AltBWtotl,2,FALSE)*100</f>
        <v>2.3660616377033341E-2</v>
      </c>
      <c r="AK1783">
        <f>IF(D1783=E1783,1,0)</f>
        <v>0</v>
      </c>
    </row>
    <row r="1784" spans="1:37">
      <c r="A1784" s="1" t="s">
        <v>6730</v>
      </c>
      <c r="B1784" s="1" t="s">
        <v>49</v>
      </c>
      <c r="C1784">
        <v>9350</v>
      </c>
      <c r="D1784">
        <v>1524991615</v>
      </c>
      <c r="E1784">
        <v>1524991615</v>
      </c>
      <c r="F1784" s="2">
        <v>1.2295198861100001</v>
      </c>
      <c r="G1784" s="2">
        <v>1.2295198861100001</v>
      </c>
      <c r="H1784">
        <v>9351284</v>
      </c>
      <c r="I1784" s="2">
        <v>0.19862132951700001</v>
      </c>
      <c r="J1784" s="2">
        <v>0</v>
      </c>
      <c r="K1784">
        <v>2</v>
      </c>
      <c r="L1784" s="1" t="s">
        <v>11555</v>
      </c>
      <c r="M1784" s="1" t="s">
        <v>49</v>
      </c>
      <c r="N1784">
        <v>1</v>
      </c>
      <c r="O1784">
        <v>0</v>
      </c>
      <c r="P1784">
        <v>0</v>
      </c>
      <c r="Q1784">
        <v>0</v>
      </c>
      <c r="R1784" s="19">
        <f>BWscncns[[#This Row],[C fx]]*4+BWscncns[[#This Row],[C fg]]*2+BWscncns[[#This Row],[C fm]]</f>
        <v>4</v>
      </c>
      <c r="S1784">
        <v>6820</v>
      </c>
      <c r="T1784">
        <v>4194304</v>
      </c>
      <c r="U1784" s="13">
        <v>1.626015</v>
      </c>
      <c r="V1784" s="13">
        <v>0.61500100000000002</v>
      </c>
      <c r="W1784">
        <v>1019</v>
      </c>
      <c r="X1784">
        <v>20</v>
      </c>
      <c r="Z1784" s="10">
        <f>IF($N1784&lt;&gt;0,constants!$L$2,IF($O1784&lt;&gt;0,constants!$M$2,IF($P1784&lt;&gt;0,constants!$N$2,0)))</f>
        <v>10125.48</v>
      </c>
      <c r="AA1784" s="10">
        <f>IF($N1784&lt;&gt;0,constants!$L$2,IF($O1784&lt;&gt;0,constants!$M$2,IF($P1784&lt;&gt;0,constants!$P$2,0)))</f>
        <v>10125.48</v>
      </c>
      <c r="AB1784" s="11">
        <f>constants!$O$2</f>
        <v>4861.32</v>
      </c>
      <c r="AC1784" s="11">
        <f>VLOOKUP(BWscncns[[#This Row],[scanner]],[0]!ScnrAvgBW,2,FALSE)/1000</f>
        <v>8853.6095214723919</v>
      </c>
      <c r="AD1784" s="8">
        <f>(1+$F1784)*Z1784</f>
        <v>22574.959016409084</v>
      </c>
      <c r="AE1784" s="8">
        <f>(1+$F1784)*AA1784</f>
        <v>22574.959016409084</v>
      </c>
      <c r="AF1784" s="8">
        <f>(1+$F1784)*AB1784</f>
        <v>10838.409612744266</v>
      </c>
      <c r="AG1784" s="8">
        <f>(1+$F1784)*AC1784</f>
        <v>19739.29849197554</v>
      </c>
      <c r="AH1784" s="8">
        <f>(1+$F1784)*$T1784/1000</f>
        <v>9351.2841763907181</v>
      </c>
      <c r="AI1784" s="8">
        <f>(1+BWscncns[[#This Row],[pid_error]]*K_p)*BWscncns[[#This Row],[dbw]]/1000</f>
        <v>6772.7940881953591</v>
      </c>
      <c r="AJ1784" s="13">
        <f>BWscncns[[#This Row],[Torflow prgrssv alt vote]]/VLOOKUP(BWscncns[[#This Row],[class]],AltBWtotl,2,FALSE)*100</f>
        <v>5.8047885586279671E-2</v>
      </c>
      <c r="AK1784">
        <f>IF(D1784=E1784,1,0)</f>
        <v>1</v>
      </c>
    </row>
    <row r="1785" spans="1:37">
      <c r="A1785" s="1" t="s">
        <v>10785</v>
      </c>
      <c r="B1785" s="1" t="s">
        <v>10786</v>
      </c>
      <c r="C1785">
        <v>8550</v>
      </c>
      <c r="D1785">
        <v>1525001415</v>
      </c>
      <c r="E1785">
        <v>1525001415</v>
      </c>
      <c r="F1785" s="2">
        <v>0.71349253579600003</v>
      </c>
      <c r="G1785" s="2">
        <v>0.71349253579600003</v>
      </c>
      <c r="H1785">
        <v>8547550</v>
      </c>
      <c r="I1785" s="2">
        <v>0.38647312228699998</v>
      </c>
      <c r="J1785" s="2">
        <v>0</v>
      </c>
      <c r="K1785">
        <v>3</v>
      </c>
      <c r="L1785" s="1" t="s">
        <v>11578</v>
      </c>
      <c r="M1785" s="1" t="s">
        <v>10786</v>
      </c>
      <c r="N1785">
        <v>0</v>
      </c>
      <c r="O1785">
        <v>0</v>
      </c>
      <c r="P1785">
        <v>1</v>
      </c>
      <c r="Q1785">
        <v>0</v>
      </c>
      <c r="R1785" s="19">
        <f>BWscncns[[#This Row],[C fx]]*4+BWscncns[[#This Row],[C fg]]*2+BWscncns[[#This Row],[C fm]]</f>
        <v>1</v>
      </c>
      <c r="S1785">
        <v>7280</v>
      </c>
      <c r="T1785">
        <v>4988379</v>
      </c>
      <c r="U1785" s="13">
        <v>1.459392</v>
      </c>
      <c r="V1785" s="13">
        <v>0.68521699999999996</v>
      </c>
      <c r="W1785">
        <v>1509</v>
      </c>
      <c r="X1785">
        <v>30</v>
      </c>
      <c r="Z1785" s="10">
        <f>IF($N1785&lt;&gt;0,constants!$L$2,IF($O1785&lt;&gt;0,constants!$M$2,IF($P1785&lt;&gt;0,constants!$N$2,0)))</f>
        <v>1117.99</v>
      </c>
      <c r="AA1785" s="10">
        <f>IF($N1785&lt;&gt;0,constants!$L$2,IF($O1785&lt;&gt;0,constants!$M$2,IF($P1785&lt;&gt;0,constants!$P$2,0)))</f>
        <v>4051.45</v>
      </c>
      <c r="AB1785" s="11">
        <f>constants!$O$2</f>
        <v>4861.32</v>
      </c>
      <c r="AC1785" s="11">
        <f>VLOOKUP(BWscncns[[#This Row],[scanner]],[0]!ScnrAvgBW,2,FALSE)/1000</f>
        <v>6440.9193022088357</v>
      </c>
      <c r="AD1785" s="8">
        <f>(1+$F1785)*Z1785</f>
        <v>1915.6675200945701</v>
      </c>
      <c r="AE1785" s="8">
        <f>(1+$F1785)*AA1785</f>
        <v>6942.1293341507044</v>
      </c>
      <c r="AF1785" s="8">
        <f>(1+$F1785)*AB1785</f>
        <v>8329.8355341158112</v>
      </c>
      <c r="AG1785" s="8">
        <f>(1+$F1785)*AC1785</f>
        <v>11036.467147999221</v>
      </c>
      <c r="AH1785" s="8">
        <f>(1+$F1785)*$T1785/1000</f>
        <v>8547.5501822215156</v>
      </c>
      <c r="AI1785" s="8">
        <f>(1+BWscncns[[#This Row],[pid_error]]*K_p)*BWscncns[[#This Row],[dbw]]/1000</f>
        <v>6767.9645911107573</v>
      </c>
      <c r="AJ1785" s="13">
        <f>BWscncns[[#This Row],[Torflow prgrssv alt vote]]/VLOOKUP(BWscncns[[#This Row],[class]],AltBWtotl,2,FALSE)*100</f>
        <v>0.13348232934735599</v>
      </c>
      <c r="AK1785">
        <f>IF(D1785=E1785,1,0)</f>
        <v>1</v>
      </c>
    </row>
    <row r="1786" spans="1:37">
      <c r="A1786" s="1" t="s">
        <v>8784</v>
      </c>
      <c r="B1786" s="1" t="s">
        <v>8785</v>
      </c>
      <c r="C1786">
        <v>9520</v>
      </c>
      <c r="D1786">
        <v>1524542228</v>
      </c>
      <c r="E1786">
        <v>1525006050</v>
      </c>
      <c r="F1786" s="2">
        <v>1.2255518130600001</v>
      </c>
      <c r="G1786" s="2">
        <v>1.2255518130600001</v>
      </c>
      <c r="H1786">
        <v>9334640</v>
      </c>
      <c r="I1786" s="2">
        <v>0.67669901324199999</v>
      </c>
      <c r="J1786" s="2">
        <v>0</v>
      </c>
      <c r="K1786">
        <v>1</v>
      </c>
      <c r="L1786" s="1" t="s">
        <v>11558</v>
      </c>
      <c r="M1786" s="1" t="s">
        <v>8785</v>
      </c>
      <c r="N1786">
        <v>0</v>
      </c>
      <c r="O1786">
        <v>1</v>
      </c>
      <c r="P1786">
        <v>0</v>
      </c>
      <c r="Q1786">
        <v>0</v>
      </c>
      <c r="R1786" s="19">
        <f>BWscncns[[#This Row],[C fx]]*4+BWscncns[[#This Row],[C fg]]*2+BWscncns[[#This Row],[C fm]]</f>
        <v>2</v>
      </c>
      <c r="S1786">
        <v>7990</v>
      </c>
      <c r="T1786">
        <v>4194304</v>
      </c>
      <c r="U1786" s="13">
        <v>1.9049640000000001</v>
      </c>
      <c r="V1786" s="13">
        <v>0.52494399999999997</v>
      </c>
      <c r="W1786">
        <v>518</v>
      </c>
      <c r="X1786">
        <v>10</v>
      </c>
      <c r="Z1786" s="10">
        <f>IF($N1786&lt;&gt;0,constants!$L$2,IF($O1786&lt;&gt;0,constants!$M$2,IF($P1786&lt;&gt;0,constants!$N$2,0)))</f>
        <v>9721.3799999999992</v>
      </c>
      <c r="AA1786" s="10">
        <f>IF($N1786&lt;&gt;0,constants!$L$2,IF($O1786&lt;&gt;0,constants!$M$2,IF($P1786&lt;&gt;0,constants!$P$2,0)))</f>
        <v>9721.3799999999992</v>
      </c>
      <c r="AB1786" s="11">
        <f>constants!$O$2</f>
        <v>4861.32</v>
      </c>
      <c r="AC1786" s="11">
        <f>VLOOKUP(BWscncns[[#This Row],[scanner]],[0]!ScnrAvgBW,2,FALSE)/1000</f>
        <v>11818.828055288463</v>
      </c>
      <c r="AD1786" s="8">
        <f>(1+$F1786)*Z1786</f>
        <v>21635.434884445222</v>
      </c>
      <c r="AE1786" s="8">
        <f>(1+$F1786)*AA1786</f>
        <v>21635.434884445222</v>
      </c>
      <c r="AF1786" s="8">
        <f>(1+$F1786)*AB1786</f>
        <v>10819.11953986484</v>
      </c>
      <c r="AG1786" s="8">
        <f>(1+$F1786)*AC1786</f>
        <v>26303.414206691632</v>
      </c>
      <c r="AH1786" s="8">
        <f>(1+$F1786)*$T1786/1000</f>
        <v>9334.6408717248105</v>
      </c>
      <c r="AI1786" s="8">
        <f>(1+BWscncns[[#This Row],[pid_error]]*K_p)*BWscncns[[#This Row],[dbw]]/1000</f>
        <v>6764.4724358624053</v>
      </c>
      <c r="AJ1786" s="13">
        <f>BWscncns[[#This Row],[Torflow prgrssv alt vote]]/VLOOKUP(BWscncns[[#This Row],[class]],AltBWtotl,2,FALSE)*100</f>
        <v>2.3630318327029814E-2</v>
      </c>
      <c r="AK1786">
        <f>IF(D1786=E1786,1,0)</f>
        <v>0</v>
      </c>
    </row>
    <row r="1787" spans="1:37">
      <c r="A1787" s="1" t="s">
        <v>945</v>
      </c>
      <c r="B1787" s="1" t="s">
        <v>946</v>
      </c>
      <c r="C1787">
        <v>6180</v>
      </c>
      <c r="D1787">
        <v>1524880608</v>
      </c>
      <c r="E1787">
        <v>1524880608</v>
      </c>
      <c r="F1787" s="2">
        <v>0.122305599007</v>
      </c>
      <c r="G1787" s="2">
        <v>0.122305599007</v>
      </c>
      <c r="H1787">
        <v>6180617</v>
      </c>
      <c r="I1787" s="2">
        <v>7.1378949662300004E-2</v>
      </c>
      <c r="J1787" s="2">
        <v>0</v>
      </c>
      <c r="K1787">
        <v>5</v>
      </c>
      <c r="L1787" s="1" t="s">
        <v>11815</v>
      </c>
      <c r="M1787" s="1" t="s">
        <v>946</v>
      </c>
      <c r="N1787">
        <v>0</v>
      </c>
      <c r="O1787">
        <v>0</v>
      </c>
      <c r="P1787">
        <v>1</v>
      </c>
      <c r="Q1787">
        <v>0</v>
      </c>
      <c r="R1787" s="19">
        <f>BWscncns[[#This Row],[C fx]]*4+BWscncns[[#This Row],[C fg]]*2+BWscncns[[#This Row],[C fm]]</f>
        <v>1</v>
      </c>
      <c r="S1787">
        <v>4810</v>
      </c>
      <c r="T1787">
        <v>6367580</v>
      </c>
      <c r="U1787" s="13">
        <v>0.75538899999999998</v>
      </c>
      <c r="V1787" s="13">
        <v>1.3238209999999999</v>
      </c>
      <c r="W1787">
        <v>4114</v>
      </c>
      <c r="X1787">
        <v>82</v>
      </c>
      <c r="Z1787" s="10">
        <f>IF($N1787&lt;&gt;0,constants!$L$2,IF($O1787&lt;&gt;0,constants!$M$2,IF($P1787&lt;&gt;0,constants!$N$2,0)))</f>
        <v>1117.99</v>
      </c>
      <c r="AA1787" s="10">
        <f>IF($N1787&lt;&gt;0,constants!$L$2,IF($O1787&lt;&gt;0,constants!$M$2,IF($P1787&lt;&gt;0,constants!$P$2,0)))</f>
        <v>4051.45</v>
      </c>
      <c r="AB1787" s="11">
        <f>constants!$O$2</f>
        <v>4861.32</v>
      </c>
      <c r="AC1787" s="11">
        <f>VLOOKUP(BWscncns[[#This Row],[scanner]],[0]!ScnrAvgBW,2,FALSE)/1000</f>
        <v>3794.4265750962772</v>
      </c>
      <c r="AD1787" s="8">
        <f>(1+$F1787)*Z1787</f>
        <v>1254.7264366338359</v>
      </c>
      <c r="AE1787" s="8">
        <f>(1+$F1787)*AA1787</f>
        <v>4546.9650190969096</v>
      </c>
      <c r="AF1787" s="8">
        <f>(1+$F1787)*AB1787</f>
        <v>5455.8866545647088</v>
      </c>
      <c r="AG1787" s="8">
        <f>(1+$F1787)*AC1787</f>
        <v>4258.5061902515063</v>
      </c>
      <c r="AH1787" s="8">
        <f>(1+$F1787)*$T1787/1000</f>
        <v>7146.370686124993</v>
      </c>
      <c r="AI1787" s="8">
        <f>(1+BWscncns[[#This Row],[pid_error]]*K_p)*BWscncns[[#This Row],[dbw]]/1000</f>
        <v>6756.975343062496</v>
      </c>
      <c r="AJ1787" s="13">
        <f>BWscncns[[#This Row],[Torflow prgrssv alt vote]]/VLOOKUP(BWscncns[[#This Row],[class]],AltBWtotl,2,FALSE)*100</f>
        <v>0.13326559203918739</v>
      </c>
      <c r="AK1787">
        <f>IF(D1787=E1787,1,0)</f>
        <v>1</v>
      </c>
    </row>
    <row r="1788" spans="1:37">
      <c r="A1788" s="1" t="s">
        <v>2805</v>
      </c>
      <c r="B1788" s="1" t="s">
        <v>2806</v>
      </c>
      <c r="C1788">
        <v>2550</v>
      </c>
      <c r="D1788">
        <v>1523964689</v>
      </c>
      <c r="E1788">
        <v>1524957104</v>
      </c>
      <c r="F1788" s="2">
        <v>0.464058575275</v>
      </c>
      <c r="G1788" s="2">
        <v>0.464058575275</v>
      </c>
      <c r="H1788">
        <v>10124801</v>
      </c>
      <c r="I1788" s="2">
        <v>0.56359840147600004</v>
      </c>
      <c r="J1788" s="2">
        <v>0</v>
      </c>
      <c r="K1788">
        <v>6</v>
      </c>
      <c r="L1788" s="1" t="s">
        <v>11802</v>
      </c>
      <c r="M1788" s="1" t="s">
        <v>2806</v>
      </c>
      <c r="N1788">
        <v>0</v>
      </c>
      <c r="O1788">
        <v>1</v>
      </c>
      <c r="P1788">
        <v>0</v>
      </c>
      <c r="Q1788">
        <v>0</v>
      </c>
      <c r="R1788" s="19">
        <f>BWscncns[[#This Row],[C fx]]*4+BWscncns[[#This Row],[C fg]]*2+BWscncns[[#This Row],[C fm]]</f>
        <v>2</v>
      </c>
      <c r="S1788">
        <v>2550</v>
      </c>
      <c r="T1788">
        <v>5481837</v>
      </c>
      <c r="U1788" s="13">
        <v>0.465173</v>
      </c>
      <c r="V1788" s="13">
        <v>2.14974</v>
      </c>
      <c r="W1788">
        <v>4964</v>
      </c>
      <c r="X1788">
        <v>99</v>
      </c>
      <c r="Z1788" s="10">
        <f>IF($N1788&lt;&gt;0,constants!$L$2,IF($O1788&lt;&gt;0,constants!$M$2,IF($P1788&lt;&gt;0,constants!$N$2,0)))</f>
        <v>9721.3799999999992</v>
      </c>
      <c r="AA1788" s="10">
        <f>IF($N1788&lt;&gt;0,constants!$L$2,IF($O1788&lt;&gt;0,constants!$M$2,IF($P1788&lt;&gt;0,constants!$P$2,0)))</f>
        <v>9721.3799999999992</v>
      </c>
      <c r="AB1788" s="11">
        <f>constants!$O$2</f>
        <v>4861.32</v>
      </c>
      <c r="AC1788" s="11">
        <f>VLOOKUP(BWscncns[[#This Row],[scanner]],[0]!ScnrAvgBW,2,FALSE)/1000</f>
        <v>2386.3111194805197</v>
      </c>
      <c r="AD1788" s="8">
        <f>(1+$F1788)*Z1788</f>
        <v>14232.669752506878</v>
      </c>
      <c r="AE1788" s="8">
        <f>(1+$F1788)*AA1788</f>
        <v>14232.669752506878</v>
      </c>
      <c r="AF1788" s="8">
        <f>(1+$F1788)*AB1788</f>
        <v>7117.2572331558622</v>
      </c>
      <c r="AG1788" s="8">
        <f>(1+$F1788)*AC1788</f>
        <v>3493.6992577495398</v>
      </c>
      <c r="AH1788" s="8">
        <f>(1+$F1788)*$T1788/1000</f>
        <v>8025.7304681097803</v>
      </c>
      <c r="AI1788" s="8">
        <f>(1+BWscncns[[#This Row],[pid_error]]*K_p)*BWscncns[[#This Row],[dbw]]/1000</f>
        <v>6753.7837340548904</v>
      </c>
      <c r="AJ1788" s="13">
        <f>BWscncns[[#This Row],[Torflow prgrssv alt vote]]/VLOOKUP(BWscncns[[#This Row],[class]],AltBWtotl,2,FALSE)*100</f>
        <v>2.359297950591566E-2</v>
      </c>
      <c r="AK1788">
        <f>IF(D1788=E1788,1,0)</f>
        <v>0</v>
      </c>
    </row>
    <row r="1789" spans="1:37">
      <c r="A1789" s="1" t="s">
        <v>514</v>
      </c>
      <c r="B1789" s="1" t="s">
        <v>515</v>
      </c>
      <c r="C1789">
        <v>5410</v>
      </c>
      <c r="D1789">
        <v>1524642695</v>
      </c>
      <c r="E1789">
        <v>1524915943</v>
      </c>
      <c r="F1789" s="2">
        <v>0.55881036263399997</v>
      </c>
      <c r="G1789" s="2">
        <v>0.55881036263399997</v>
      </c>
      <c r="H1789">
        <v>7461863</v>
      </c>
      <c r="I1789" s="2">
        <v>-0.29382316488400001</v>
      </c>
      <c r="J1789" s="2">
        <v>0</v>
      </c>
      <c r="K1789">
        <v>3</v>
      </c>
      <c r="L1789" s="1" t="s">
        <v>11806</v>
      </c>
      <c r="M1789" s="1" t="s">
        <v>515</v>
      </c>
      <c r="N1789">
        <v>0</v>
      </c>
      <c r="O1789">
        <v>1</v>
      </c>
      <c r="P1789">
        <v>0</v>
      </c>
      <c r="Q1789">
        <v>0</v>
      </c>
      <c r="R1789" s="19">
        <f>BWscncns[[#This Row],[C fx]]*4+BWscncns[[#This Row],[C fg]]*2+BWscncns[[#This Row],[C fm]]</f>
        <v>2</v>
      </c>
      <c r="S1789">
        <v>5400</v>
      </c>
      <c r="T1789">
        <v>5275593</v>
      </c>
      <c r="U1789" s="13">
        <v>1.023582</v>
      </c>
      <c r="V1789" s="13">
        <v>0.976962</v>
      </c>
      <c r="W1789">
        <v>3119</v>
      </c>
      <c r="X1789">
        <v>62</v>
      </c>
      <c r="Z1789" s="10">
        <f>IF($N1789&lt;&gt;0,constants!$L$2,IF($O1789&lt;&gt;0,constants!$M$2,IF($P1789&lt;&gt;0,constants!$N$2,0)))</f>
        <v>9721.3799999999992</v>
      </c>
      <c r="AA1789" s="10">
        <f>IF($N1789&lt;&gt;0,constants!$L$2,IF($O1789&lt;&gt;0,constants!$M$2,IF($P1789&lt;&gt;0,constants!$P$2,0)))</f>
        <v>9721.3799999999992</v>
      </c>
      <c r="AB1789" s="11">
        <f>constants!$O$2</f>
        <v>4861.32</v>
      </c>
      <c r="AC1789" s="11">
        <f>VLOOKUP(BWscncns[[#This Row],[scanner]],[0]!ScnrAvgBW,2,FALSE)/1000</f>
        <v>6440.9193022088357</v>
      </c>
      <c r="AD1789" s="8">
        <f>(1+$F1789)*Z1789</f>
        <v>15153.787883102914</v>
      </c>
      <c r="AE1789" s="8">
        <f>(1+$F1789)*AA1789</f>
        <v>15153.787883102914</v>
      </c>
      <c r="AF1789" s="8">
        <f>(1+$F1789)*AB1789</f>
        <v>7577.8759920799166</v>
      </c>
      <c r="AG1789" s="8">
        <f>(1+$F1789)*AC1789</f>
        <v>10040.171753172484</v>
      </c>
      <c r="AH1789" s="8">
        <f>(1+$F1789)*$T1789/1000</f>
        <v>8223.6490374393925</v>
      </c>
      <c r="AI1789" s="8">
        <f>(1+BWscncns[[#This Row],[pid_error]]*K_p)*BWscncns[[#This Row],[dbw]]/1000</f>
        <v>6749.6210187196957</v>
      </c>
      <c r="AJ1789" s="13">
        <f>BWscncns[[#This Row],[Torflow prgrssv alt vote]]/VLOOKUP(BWscncns[[#This Row],[class]],AltBWtotl,2,FALSE)*100</f>
        <v>2.357843790057864E-2</v>
      </c>
      <c r="AK1789">
        <f>IF(D1789=E1789,1,0)</f>
        <v>0</v>
      </c>
    </row>
    <row r="1790" spans="1:37">
      <c r="A1790" s="1" t="s">
        <v>7240</v>
      </c>
      <c r="B1790" s="1" t="s">
        <v>49</v>
      </c>
      <c r="C1790">
        <v>5920</v>
      </c>
      <c r="D1790">
        <v>1524940440</v>
      </c>
      <c r="E1790">
        <v>1524940440</v>
      </c>
      <c r="F1790" s="2">
        <v>-4.4213416395600003E-2</v>
      </c>
      <c r="G1790" s="2">
        <v>-4.4213416395600003E-2</v>
      </c>
      <c r="H1790">
        <v>5917834</v>
      </c>
      <c r="I1790" s="2">
        <v>6.6185544614400002E-2</v>
      </c>
      <c r="J1790" s="2">
        <v>0.05</v>
      </c>
      <c r="K1790">
        <v>5</v>
      </c>
      <c r="L1790" s="1" t="s">
        <v>11818</v>
      </c>
      <c r="M1790" s="1" t="s">
        <v>49</v>
      </c>
      <c r="N1790">
        <v>1</v>
      </c>
      <c r="O1790">
        <v>0</v>
      </c>
      <c r="P1790">
        <v>0</v>
      </c>
      <c r="Q1790">
        <v>0</v>
      </c>
      <c r="R1790" s="19">
        <f>BWscncns[[#This Row],[C fx]]*4+BWscncns[[#This Row],[C fg]]*2+BWscncns[[#This Row],[C fm]]</f>
        <v>4</v>
      </c>
      <c r="S1790">
        <v>5440</v>
      </c>
      <c r="T1790">
        <v>6901160</v>
      </c>
      <c r="U1790" s="13">
        <v>0.788273</v>
      </c>
      <c r="V1790" s="13">
        <v>1.2685960000000001</v>
      </c>
      <c r="W1790">
        <v>4038</v>
      </c>
      <c r="X1790">
        <v>80</v>
      </c>
      <c r="Z1790" s="10">
        <f>IF($N1790&lt;&gt;0,constants!$L$2,IF($O1790&lt;&gt;0,constants!$M$2,IF($P1790&lt;&gt;0,constants!$N$2,0)))</f>
        <v>10125.48</v>
      </c>
      <c r="AA1790" s="10">
        <f>IF($N1790&lt;&gt;0,constants!$L$2,IF($O1790&lt;&gt;0,constants!$M$2,IF($P1790&lt;&gt;0,constants!$P$2,0)))</f>
        <v>10125.48</v>
      </c>
      <c r="AB1790" s="11">
        <f>constants!$O$2</f>
        <v>4861.32</v>
      </c>
      <c r="AC1790" s="11">
        <f>VLOOKUP(BWscncns[[#This Row],[scanner]],[0]!ScnrAvgBW,2,FALSE)/1000</f>
        <v>3794.4265750962772</v>
      </c>
      <c r="AD1790" s="8">
        <f>(1+$F1790)*Z1790</f>
        <v>9677.7979365546798</v>
      </c>
      <c r="AE1790" s="8">
        <f>(1+$F1790)*AA1790</f>
        <v>9677.7979365546798</v>
      </c>
      <c r="AF1790" s="8">
        <f>(1+$F1790)*AB1790</f>
        <v>4646.3844346077412</v>
      </c>
      <c r="AG1790" s="8">
        <f>(1+$F1790)*AC1790</f>
        <v>3626.6620129490148</v>
      </c>
      <c r="AH1790" s="8">
        <f>(1+$F1790)*$T1790/1000</f>
        <v>6596.0361393073408</v>
      </c>
      <c r="AI1790" s="8">
        <f>(1+BWscncns[[#This Row],[pid_error]]*K_p)*BWscncns[[#This Row],[dbw]]/1000</f>
        <v>6748.5980696536699</v>
      </c>
      <c r="AJ1790" s="13">
        <f>BWscncns[[#This Row],[Torflow prgrssv alt vote]]/VLOOKUP(BWscncns[[#This Row],[class]],AltBWtotl,2,FALSE)*100</f>
        <v>5.7840507700925158E-2</v>
      </c>
      <c r="AK1790">
        <f>IF(D1790=E1790,1,0)</f>
        <v>1</v>
      </c>
    </row>
    <row r="1791" spans="1:37">
      <c r="A1791" s="1" t="s">
        <v>10407</v>
      </c>
      <c r="B1791" s="1" t="s">
        <v>10408</v>
      </c>
      <c r="C1791">
        <v>7100</v>
      </c>
      <c r="D1791">
        <v>1524398342</v>
      </c>
      <c r="E1791">
        <v>1524918841</v>
      </c>
      <c r="F1791" s="2">
        <v>0.28733042589199997</v>
      </c>
      <c r="G1791" s="2">
        <v>0.28733042589199997</v>
      </c>
      <c r="H1791">
        <v>8325917</v>
      </c>
      <c r="I1791" s="2">
        <v>-4.8741004424399999E-2</v>
      </c>
      <c r="J1791" s="2">
        <v>0</v>
      </c>
      <c r="K1791">
        <v>5</v>
      </c>
      <c r="L1791" s="1" t="s">
        <v>11741</v>
      </c>
      <c r="M1791" s="1" t="s">
        <v>10408</v>
      </c>
      <c r="N1791">
        <v>0</v>
      </c>
      <c r="O1791">
        <v>1</v>
      </c>
      <c r="P1791">
        <v>0</v>
      </c>
      <c r="Q1791">
        <v>0</v>
      </c>
      <c r="R1791" s="19">
        <f>BWscncns[[#This Row],[C fx]]*4+BWscncns[[#This Row],[C fg]]*2+BWscncns[[#This Row],[C fm]]</f>
        <v>2</v>
      </c>
      <c r="S1791">
        <v>6110</v>
      </c>
      <c r="T1791">
        <v>5900288</v>
      </c>
      <c r="U1791" s="13">
        <v>1.0355430000000001</v>
      </c>
      <c r="V1791" s="13">
        <v>0.96567700000000001</v>
      </c>
      <c r="W1791">
        <v>3059</v>
      </c>
      <c r="X1791">
        <v>61</v>
      </c>
      <c r="Z1791" s="10">
        <f>IF($N1791&lt;&gt;0,constants!$L$2,IF($O1791&lt;&gt;0,constants!$M$2,IF($P1791&lt;&gt;0,constants!$N$2,0)))</f>
        <v>9721.3799999999992</v>
      </c>
      <c r="AA1791" s="10">
        <f>IF($N1791&lt;&gt;0,constants!$L$2,IF($O1791&lt;&gt;0,constants!$M$2,IF($P1791&lt;&gt;0,constants!$P$2,0)))</f>
        <v>9721.3799999999992</v>
      </c>
      <c r="AB1791" s="11">
        <f>constants!$O$2</f>
        <v>4861.32</v>
      </c>
      <c r="AC1791" s="11">
        <f>VLOOKUP(BWscncns[[#This Row],[scanner]],[0]!ScnrAvgBW,2,FALSE)/1000</f>
        <v>3794.4265750962772</v>
      </c>
      <c r="AD1791" s="8">
        <f>(1+$F1791)*Z1791</f>
        <v>12514.62825565797</v>
      </c>
      <c r="AE1791" s="8">
        <f>(1+$F1791)*AA1791</f>
        <v>12514.62825565797</v>
      </c>
      <c r="AF1791" s="8">
        <f>(1+$F1791)*AB1791</f>
        <v>6258.1251459972973</v>
      </c>
      <c r="AG1791" s="8">
        <f>(1+$F1791)*AC1791</f>
        <v>4884.680778934613</v>
      </c>
      <c r="AH1791" s="8">
        <f>(1+$F1791)*$T1791/1000</f>
        <v>7595.6202639254561</v>
      </c>
      <c r="AI1791" s="8">
        <f>(1+BWscncns[[#This Row],[pid_error]]*K_p)*BWscncns[[#This Row],[dbw]]/1000</f>
        <v>6747.9541319627278</v>
      </c>
      <c r="AJ1791" s="13">
        <f>BWscncns[[#This Row],[Torflow prgrssv alt vote]]/VLOOKUP(BWscncns[[#This Row],[class]],AltBWtotl,2,FALSE)*100</f>
        <v>2.3572614968331414E-2</v>
      </c>
      <c r="AK1791">
        <f>IF(D1791=E1791,1,0)</f>
        <v>0</v>
      </c>
    </row>
    <row r="1792" spans="1:37">
      <c r="A1792" s="1" t="s">
        <v>9523</v>
      </c>
      <c r="B1792" s="1" t="s">
        <v>9524</v>
      </c>
      <c r="C1792">
        <v>7460</v>
      </c>
      <c r="D1792">
        <v>1524180193</v>
      </c>
      <c r="E1792">
        <v>1524948566</v>
      </c>
      <c r="F1792" s="2">
        <v>1.2152889119600001</v>
      </c>
      <c r="G1792" s="2">
        <v>1.2152889119600001</v>
      </c>
      <c r="H1792">
        <v>9291595</v>
      </c>
      <c r="I1792" s="2">
        <v>-0.102494575782</v>
      </c>
      <c r="J1792" s="2">
        <v>0</v>
      </c>
      <c r="K1792">
        <v>1</v>
      </c>
      <c r="L1792" s="1" t="s">
        <v>11560</v>
      </c>
      <c r="M1792" s="1" t="s">
        <v>9524</v>
      </c>
      <c r="N1792">
        <v>0</v>
      </c>
      <c r="O1792">
        <v>1</v>
      </c>
      <c r="P1792">
        <v>0</v>
      </c>
      <c r="Q1792">
        <v>0</v>
      </c>
      <c r="R1792" s="19">
        <f>BWscncns[[#This Row],[C fx]]*4+BWscncns[[#This Row],[C fg]]*2+BWscncns[[#This Row],[C fm]]</f>
        <v>2</v>
      </c>
      <c r="S1792">
        <v>7880</v>
      </c>
      <c r="T1792">
        <v>4194304</v>
      </c>
      <c r="U1792" s="13">
        <v>1.878738</v>
      </c>
      <c r="V1792" s="13">
        <v>0.53227199999999997</v>
      </c>
      <c r="W1792">
        <v>545</v>
      </c>
      <c r="X1792">
        <v>10</v>
      </c>
      <c r="Z1792" s="10">
        <f>IF($N1792&lt;&gt;0,constants!$L$2,IF($O1792&lt;&gt;0,constants!$M$2,IF($P1792&lt;&gt;0,constants!$N$2,0)))</f>
        <v>9721.3799999999992</v>
      </c>
      <c r="AA1792" s="10">
        <f>IF($N1792&lt;&gt;0,constants!$L$2,IF($O1792&lt;&gt;0,constants!$M$2,IF($P1792&lt;&gt;0,constants!$P$2,0)))</f>
        <v>9721.3799999999992</v>
      </c>
      <c r="AB1792" s="11">
        <f>constants!$O$2</f>
        <v>4861.32</v>
      </c>
      <c r="AC1792" s="11">
        <f>VLOOKUP(BWscncns[[#This Row],[scanner]],[0]!ScnrAvgBW,2,FALSE)/1000</f>
        <v>11818.828055288463</v>
      </c>
      <c r="AD1792" s="8">
        <f>(1+$F1792)*Z1792</f>
        <v>21535.665322949702</v>
      </c>
      <c r="AE1792" s="8">
        <f>(1+$F1792)*AA1792</f>
        <v>21535.665322949702</v>
      </c>
      <c r="AF1792" s="8">
        <f>(1+$F1792)*AB1792</f>
        <v>10769.228293489386</v>
      </c>
      <c r="AG1792" s="8">
        <f>(1+$F1792)*AC1792</f>
        <v>26182.118743242303</v>
      </c>
      <c r="AH1792" s="8">
        <f>(1+$F1792)*$T1792/1000</f>
        <v>9291.5951445894771</v>
      </c>
      <c r="AI1792" s="8">
        <f>(1+BWscncns[[#This Row],[pid_error]]*K_p)*BWscncns[[#This Row],[dbw]]/1000</f>
        <v>6742.9495722947386</v>
      </c>
      <c r="AJ1792" s="13">
        <f>BWscncns[[#This Row],[Torflow prgrssv alt vote]]/VLOOKUP(BWscncns[[#This Row],[class]],AltBWtotl,2,FALSE)*100</f>
        <v>2.3555132549833522E-2</v>
      </c>
      <c r="AK1792">
        <f>IF(D1792=E1792,1,0)</f>
        <v>0</v>
      </c>
    </row>
    <row r="1793" spans="1:37">
      <c r="A1793" s="1" t="s">
        <v>10736</v>
      </c>
      <c r="B1793" s="1" t="s">
        <v>10737</v>
      </c>
      <c r="C1793">
        <v>8190</v>
      </c>
      <c r="D1793">
        <v>1525006186</v>
      </c>
      <c r="E1793">
        <v>1525006186</v>
      </c>
      <c r="F1793" s="2">
        <v>0.56256431310300004</v>
      </c>
      <c r="G1793" s="2">
        <v>0.56256431310300004</v>
      </c>
      <c r="H1793">
        <v>8192337</v>
      </c>
      <c r="I1793" s="2">
        <v>-0.41373852131599997</v>
      </c>
      <c r="J1793" s="2">
        <v>4.7619047619000002E-2</v>
      </c>
      <c r="K1793">
        <v>1</v>
      </c>
      <c r="L1793" s="1" t="s">
        <v>11530</v>
      </c>
      <c r="M1793" s="1" t="s">
        <v>10737</v>
      </c>
      <c r="N1793">
        <v>1</v>
      </c>
      <c r="O1793">
        <v>0</v>
      </c>
      <c r="P1793">
        <v>0</v>
      </c>
      <c r="Q1793">
        <v>0</v>
      </c>
      <c r="R1793" s="19">
        <f>BWscncns[[#This Row],[C fx]]*4+BWscncns[[#This Row],[C fg]]*2+BWscncns[[#This Row],[C fm]]</f>
        <v>4</v>
      </c>
      <c r="S1793">
        <v>9540</v>
      </c>
      <c r="T1793">
        <v>5242880</v>
      </c>
      <c r="U1793" s="13">
        <v>1.8196110000000001</v>
      </c>
      <c r="V1793" s="13">
        <v>0.54956799999999995</v>
      </c>
      <c r="W1793">
        <v>625</v>
      </c>
      <c r="X1793">
        <v>12</v>
      </c>
      <c r="Z1793" s="10">
        <f>IF($N1793&lt;&gt;0,constants!$L$2,IF($O1793&lt;&gt;0,constants!$M$2,IF($P1793&lt;&gt;0,constants!$N$2,0)))</f>
        <v>10125.48</v>
      </c>
      <c r="AA1793" s="10">
        <f>IF($N1793&lt;&gt;0,constants!$L$2,IF($O1793&lt;&gt;0,constants!$M$2,IF($P1793&lt;&gt;0,constants!$P$2,0)))</f>
        <v>10125.48</v>
      </c>
      <c r="AB1793" s="11">
        <f>constants!$O$2</f>
        <v>4861.32</v>
      </c>
      <c r="AC1793" s="11">
        <f>VLOOKUP(BWscncns[[#This Row],[scanner]],[0]!ScnrAvgBW,2,FALSE)/1000</f>
        <v>11818.828055288463</v>
      </c>
      <c r="AD1793" s="8">
        <f>(1+$F1793)*Z1793</f>
        <v>15821.713701038165</v>
      </c>
      <c r="AE1793" s="8">
        <f>(1+$F1793)*AA1793</f>
        <v>15821.713701038165</v>
      </c>
      <c r="AF1793" s="8">
        <f>(1+$F1793)*AB1793</f>
        <v>7596.125146573876</v>
      </c>
      <c r="AG1793" s="8">
        <f>(1+$F1793)*AC1793</f>
        <v>18467.678941894283</v>
      </c>
      <c r="AH1793" s="8">
        <f>(1+$F1793)*$T1793/1000</f>
        <v>8192.3371858814571</v>
      </c>
      <c r="AI1793" s="8">
        <f>(1+BWscncns[[#This Row],[pid_error]]*K_p)*BWscncns[[#This Row],[dbw]]/1000</f>
        <v>6717.6085929407282</v>
      </c>
      <c r="AJ1793" s="13">
        <f>BWscncns[[#This Row],[Torflow prgrssv alt vote]]/VLOOKUP(BWscncns[[#This Row],[class]],AltBWtotl,2,FALSE)*100</f>
        <v>5.7574904823414548E-2</v>
      </c>
      <c r="AK1793">
        <f>IF(D1793=E1793,1,0)</f>
        <v>1</v>
      </c>
    </row>
    <row r="1794" spans="1:37">
      <c r="A1794" s="1" t="s">
        <v>4402</v>
      </c>
      <c r="B1794" s="1" t="s">
        <v>4403</v>
      </c>
      <c r="C1794">
        <v>4610</v>
      </c>
      <c r="D1794">
        <v>1523890827</v>
      </c>
      <c r="E1794">
        <v>1524948600</v>
      </c>
      <c r="F1794" s="2">
        <v>1.20007618941</v>
      </c>
      <c r="G1794" s="2">
        <v>1.20007618941</v>
      </c>
      <c r="H1794">
        <v>9227788</v>
      </c>
      <c r="I1794" s="2">
        <v>0.259776344321</v>
      </c>
      <c r="J1794" s="2">
        <v>0</v>
      </c>
      <c r="K1794">
        <v>2</v>
      </c>
      <c r="L1794" s="1" t="s">
        <v>11712</v>
      </c>
      <c r="M1794" s="1" t="s">
        <v>4403</v>
      </c>
      <c r="N1794">
        <v>0</v>
      </c>
      <c r="O1794">
        <v>1</v>
      </c>
      <c r="P1794">
        <v>0</v>
      </c>
      <c r="Q1794">
        <v>0</v>
      </c>
      <c r="R1794" s="19">
        <f>BWscncns[[#This Row],[C fx]]*4+BWscncns[[#This Row],[C fg]]*2+BWscncns[[#This Row],[C fm]]</f>
        <v>2</v>
      </c>
      <c r="S1794">
        <v>5320</v>
      </c>
      <c r="T1794">
        <v>4194304</v>
      </c>
      <c r="U1794" s="13">
        <v>1.2683869999999999</v>
      </c>
      <c r="V1794" s="13">
        <v>0.78840299999999996</v>
      </c>
      <c r="W1794">
        <v>2089</v>
      </c>
      <c r="X1794">
        <v>41</v>
      </c>
      <c r="Z1794" s="10">
        <f>IF($N1794&lt;&gt;0,constants!$L$2,IF($O1794&lt;&gt;0,constants!$M$2,IF($P1794&lt;&gt;0,constants!$N$2,0)))</f>
        <v>9721.3799999999992</v>
      </c>
      <c r="AA1794" s="10">
        <f>IF($N1794&lt;&gt;0,constants!$L$2,IF($O1794&lt;&gt;0,constants!$M$2,IF($P1794&lt;&gt;0,constants!$P$2,0)))</f>
        <v>9721.3799999999992</v>
      </c>
      <c r="AB1794" s="11">
        <f>constants!$O$2</f>
        <v>4861.32</v>
      </c>
      <c r="AC1794" s="11">
        <f>VLOOKUP(BWscncns[[#This Row],[scanner]],[0]!ScnrAvgBW,2,FALSE)/1000</f>
        <v>8853.6095214723919</v>
      </c>
      <c r="AD1794" s="8">
        <f>(1+$F1794)*Z1794</f>
        <v>21387.776666206581</v>
      </c>
      <c r="AE1794" s="8">
        <f>(1+$F1794)*AA1794</f>
        <v>21387.776666206581</v>
      </c>
      <c r="AF1794" s="8">
        <f>(1+$F1794)*AB1794</f>
        <v>10695.274381102619</v>
      </c>
      <c r="AG1794" s="8">
        <f>(1+$F1794)*AC1794</f>
        <v>19478.615498525072</v>
      </c>
      <c r="AH1794" s="8">
        <f>(1+$F1794)*$T1794/1000</f>
        <v>9227.7883615471201</v>
      </c>
      <c r="AI1794" s="8">
        <f>(1+BWscncns[[#This Row],[pid_error]]*K_p)*BWscncns[[#This Row],[dbw]]/1000</f>
        <v>6711.0461807735601</v>
      </c>
      <c r="AJ1794" s="13">
        <f>BWscncns[[#This Row],[Torflow prgrssv alt vote]]/VLOOKUP(BWscncns[[#This Row],[class]],AltBWtotl,2,FALSE)*100</f>
        <v>2.3443684494644394E-2</v>
      </c>
      <c r="AK1794">
        <f>IF(D1794=E1794,1,0)</f>
        <v>0</v>
      </c>
    </row>
    <row r="1795" spans="1:37">
      <c r="A1795" s="1" t="s">
        <v>7975</v>
      </c>
      <c r="B1795" s="1" t="s">
        <v>7976</v>
      </c>
      <c r="C1795">
        <v>5200</v>
      </c>
      <c r="D1795">
        <v>1524921723</v>
      </c>
      <c r="E1795">
        <v>1524973689</v>
      </c>
      <c r="F1795" s="2">
        <v>0.58732105930099998</v>
      </c>
      <c r="G1795" s="2">
        <v>0.58732105930099998</v>
      </c>
      <c r="H1795">
        <v>8235932</v>
      </c>
      <c r="I1795" s="2">
        <v>0.20238231306000001</v>
      </c>
      <c r="J1795" s="2">
        <v>0</v>
      </c>
      <c r="K1795">
        <v>3</v>
      </c>
      <c r="L1795" s="1" t="s">
        <v>11685</v>
      </c>
      <c r="M1795" s="1" t="s">
        <v>7976</v>
      </c>
      <c r="N1795">
        <v>0</v>
      </c>
      <c r="O1795">
        <v>1</v>
      </c>
      <c r="P1795">
        <v>0</v>
      </c>
      <c r="Q1795">
        <v>0</v>
      </c>
      <c r="R1795" s="19">
        <f>BWscncns[[#This Row],[C fx]]*4+BWscncns[[#This Row],[C fg]]*2+BWscncns[[#This Row],[C fm]]</f>
        <v>2</v>
      </c>
      <c r="S1795">
        <v>5390</v>
      </c>
      <c r="T1795">
        <v>5187584</v>
      </c>
      <c r="U1795" s="13">
        <v>1.0390189999999999</v>
      </c>
      <c r="V1795" s="13">
        <v>0.96244600000000002</v>
      </c>
      <c r="W1795">
        <v>3048</v>
      </c>
      <c r="X1795">
        <v>60</v>
      </c>
      <c r="Z1795" s="10">
        <f>IF($N1795&lt;&gt;0,constants!$L$2,IF($O1795&lt;&gt;0,constants!$M$2,IF($P1795&lt;&gt;0,constants!$N$2,0)))</f>
        <v>9721.3799999999992</v>
      </c>
      <c r="AA1795" s="10">
        <f>IF($N1795&lt;&gt;0,constants!$L$2,IF($O1795&lt;&gt;0,constants!$M$2,IF($P1795&lt;&gt;0,constants!$P$2,0)))</f>
        <v>9721.3799999999992</v>
      </c>
      <c r="AB1795" s="11">
        <f>constants!$O$2</f>
        <v>4861.32</v>
      </c>
      <c r="AC1795" s="11">
        <f>VLOOKUP(BWscncns[[#This Row],[scanner]],[0]!ScnrAvgBW,2,FALSE)/1000</f>
        <v>6440.9193022088357</v>
      </c>
      <c r="AD1795" s="8">
        <f>(1+$F1795)*Z1795</f>
        <v>15430.951199467552</v>
      </c>
      <c r="AE1795" s="8">
        <f>(1+$F1795)*AA1795</f>
        <v>15430.951199467552</v>
      </c>
      <c r="AF1795" s="8">
        <f>(1+$F1795)*AB1795</f>
        <v>7716.4756120011361</v>
      </c>
      <c r="AG1795" s="8">
        <f>(1+$F1795)*AC1795</f>
        <v>10223.806849654386</v>
      </c>
      <c r="AH1795" s="8">
        <f>(1+$F1795)*$T1795/1000</f>
        <v>8234.3613300929173</v>
      </c>
      <c r="AI1795" s="8">
        <f>(1+BWscncns[[#This Row],[pid_error]]*K_p)*BWscncns[[#This Row],[dbw]]/1000</f>
        <v>6710.972665046459</v>
      </c>
      <c r="AJ1795" s="13">
        <f>BWscncns[[#This Row],[Torflow prgrssv alt vote]]/VLOOKUP(BWscncns[[#This Row],[class]],AltBWtotl,2,FALSE)*100</f>
        <v>2.3443427682298731E-2</v>
      </c>
      <c r="AK1795">
        <f>IF(D1795=E1795,1,0)</f>
        <v>0</v>
      </c>
    </row>
    <row r="1796" spans="1:37">
      <c r="A1796" s="1" t="s">
        <v>10560</v>
      </c>
      <c r="B1796" s="1" t="s">
        <v>10561</v>
      </c>
      <c r="C1796">
        <v>6040</v>
      </c>
      <c r="D1796">
        <v>1524879606</v>
      </c>
      <c r="E1796">
        <v>1524994541</v>
      </c>
      <c r="F1796" s="2">
        <v>0.40186175321200002</v>
      </c>
      <c r="G1796" s="2">
        <v>0.40186175321200002</v>
      </c>
      <c r="H1796">
        <v>9007937</v>
      </c>
      <c r="I1796" s="2">
        <v>0.35358309623200002</v>
      </c>
      <c r="J1796" s="2">
        <v>0</v>
      </c>
      <c r="K1796">
        <v>3</v>
      </c>
      <c r="L1796" s="1" t="s">
        <v>11604</v>
      </c>
      <c r="M1796" s="1" t="s">
        <v>10561</v>
      </c>
      <c r="N1796">
        <v>0</v>
      </c>
      <c r="O1796">
        <v>1</v>
      </c>
      <c r="P1796">
        <v>0</v>
      </c>
      <c r="Q1796">
        <v>0</v>
      </c>
      <c r="R1796" s="19">
        <f>BWscncns[[#This Row],[C fx]]*4+BWscncns[[#This Row],[C fg]]*2+BWscncns[[#This Row],[C fm]]</f>
        <v>2</v>
      </c>
      <c r="S1796">
        <v>6850</v>
      </c>
      <c r="T1796">
        <v>5585902</v>
      </c>
      <c r="U1796" s="13">
        <v>1.2263010000000001</v>
      </c>
      <c r="V1796" s="13">
        <v>0.81545999999999996</v>
      </c>
      <c r="W1796">
        <v>2230</v>
      </c>
      <c r="X1796">
        <v>44</v>
      </c>
      <c r="Z1796" s="10">
        <f>IF($N1796&lt;&gt;0,constants!$L$2,IF($O1796&lt;&gt;0,constants!$M$2,IF($P1796&lt;&gt;0,constants!$N$2,0)))</f>
        <v>9721.3799999999992</v>
      </c>
      <c r="AA1796" s="10">
        <f>IF($N1796&lt;&gt;0,constants!$L$2,IF($O1796&lt;&gt;0,constants!$M$2,IF($P1796&lt;&gt;0,constants!$P$2,0)))</f>
        <v>9721.3799999999992</v>
      </c>
      <c r="AB1796" s="11">
        <f>constants!$O$2</f>
        <v>4861.32</v>
      </c>
      <c r="AC1796" s="11">
        <f>VLOOKUP(BWscncns[[#This Row],[scanner]],[0]!ScnrAvgBW,2,FALSE)/1000</f>
        <v>6440.9193022088357</v>
      </c>
      <c r="AD1796" s="8">
        <f>(1+$F1796)*Z1796</f>
        <v>13628.030810440072</v>
      </c>
      <c r="AE1796" s="8">
        <f>(1+$F1796)*AA1796</f>
        <v>13628.030810440072</v>
      </c>
      <c r="AF1796" s="8">
        <f>(1+$F1796)*AB1796</f>
        <v>6814.8985781245601</v>
      </c>
      <c r="AG1796" s="8">
        <f>(1+$F1796)*AC1796</f>
        <v>9029.2784252914917</v>
      </c>
      <c r="AH1796" s="8">
        <f>(1+$F1796)*$T1796/1000</f>
        <v>7830.6623709904179</v>
      </c>
      <c r="AI1796" s="8">
        <f>(1+BWscncns[[#This Row],[pid_error]]*K_p)*BWscncns[[#This Row],[dbw]]/1000</f>
        <v>6708.282185495209</v>
      </c>
      <c r="AJ1796" s="13">
        <f>BWscncns[[#This Row],[Torflow prgrssv alt vote]]/VLOOKUP(BWscncns[[#This Row],[class]],AltBWtotl,2,FALSE)*100</f>
        <v>2.3434029035345666E-2</v>
      </c>
      <c r="AK1796">
        <f>IF(D1796=E1796,1,0)</f>
        <v>0</v>
      </c>
    </row>
    <row r="1797" spans="1:37">
      <c r="A1797" s="1" t="s">
        <v>1538</v>
      </c>
      <c r="B1797" s="1" t="s">
        <v>1539</v>
      </c>
      <c r="C1797">
        <v>7570</v>
      </c>
      <c r="D1797">
        <v>1524505453</v>
      </c>
      <c r="E1797">
        <v>1524988933</v>
      </c>
      <c r="F1797" s="2">
        <v>0.34783068465799999</v>
      </c>
      <c r="G1797" s="2">
        <v>0.34783068465799999</v>
      </c>
      <c r="H1797">
        <v>6477178</v>
      </c>
      <c r="I1797" s="2">
        <v>0.53998283379800005</v>
      </c>
      <c r="J1797" s="2">
        <v>0</v>
      </c>
      <c r="K1797">
        <v>5</v>
      </c>
      <c r="L1797" s="1" t="s">
        <v>11628</v>
      </c>
      <c r="M1797" s="1" t="s">
        <v>1539</v>
      </c>
      <c r="N1797">
        <v>0</v>
      </c>
      <c r="O1797">
        <v>1</v>
      </c>
      <c r="P1797">
        <v>0</v>
      </c>
      <c r="Q1797">
        <v>0</v>
      </c>
      <c r="R1797" s="19">
        <f>BWscncns[[#This Row],[C fx]]*4+BWscncns[[#This Row],[C fg]]*2+BWscncns[[#This Row],[C fm]]</f>
        <v>2</v>
      </c>
      <c r="S1797">
        <v>6160</v>
      </c>
      <c r="T1797">
        <v>5712896</v>
      </c>
      <c r="U1797" s="13">
        <v>1.0782620000000001</v>
      </c>
      <c r="V1797" s="13">
        <v>0.92741799999999996</v>
      </c>
      <c r="W1797">
        <v>2798</v>
      </c>
      <c r="X1797">
        <v>55</v>
      </c>
      <c r="Z1797" s="10">
        <f>IF($N1797&lt;&gt;0,constants!$L$2,IF($O1797&lt;&gt;0,constants!$M$2,IF($P1797&lt;&gt;0,constants!$N$2,0)))</f>
        <v>9721.3799999999992</v>
      </c>
      <c r="AA1797" s="10">
        <f>IF($N1797&lt;&gt;0,constants!$L$2,IF($O1797&lt;&gt;0,constants!$M$2,IF($P1797&lt;&gt;0,constants!$P$2,0)))</f>
        <v>9721.3799999999992</v>
      </c>
      <c r="AB1797" s="11">
        <f>constants!$O$2</f>
        <v>4861.32</v>
      </c>
      <c r="AC1797" s="11">
        <f>VLOOKUP(BWscncns[[#This Row],[scanner]],[0]!ScnrAvgBW,2,FALSE)/1000</f>
        <v>3794.4265750962772</v>
      </c>
      <c r="AD1797" s="8">
        <f>(1+$F1797)*Z1797</f>
        <v>13102.774261220586</v>
      </c>
      <c r="AE1797" s="8">
        <f>(1+$F1797)*AA1797</f>
        <v>13102.774261220586</v>
      </c>
      <c r="AF1797" s="8">
        <f>(1+$F1797)*AB1797</f>
        <v>6552.2362639416278</v>
      </c>
      <c r="AG1797" s="8">
        <f>(1+$F1797)*AC1797</f>
        <v>5114.2445685965249</v>
      </c>
      <c r="AH1797" s="8">
        <f>(1+$F1797)*$T1797/1000</f>
        <v>7700.0165270599491</v>
      </c>
      <c r="AI1797" s="8">
        <f>(1+BWscncns[[#This Row],[pid_error]]*K_p)*BWscncns[[#This Row],[dbw]]/1000</f>
        <v>6706.4562635299753</v>
      </c>
      <c r="AJ1797" s="13">
        <f>BWscncns[[#This Row],[Torflow prgrssv alt vote]]/VLOOKUP(BWscncns[[#This Row],[class]],AltBWtotl,2,FALSE)*100</f>
        <v>2.3427650545716522E-2</v>
      </c>
      <c r="AK1797">
        <f>IF(D1797=E1797,1,0)</f>
        <v>0</v>
      </c>
    </row>
    <row r="1798" spans="1:37">
      <c r="A1798" s="1" t="s">
        <v>8193</v>
      </c>
      <c r="B1798" s="1" t="s">
        <v>8194</v>
      </c>
      <c r="C1798">
        <v>7950</v>
      </c>
      <c r="D1798">
        <v>1524523151</v>
      </c>
      <c r="E1798">
        <v>1524998498</v>
      </c>
      <c r="F1798" s="2">
        <v>-0.21484906228</v>
      </c>
      <c r="G1798" s="2">
        <v>-0.21484906228</v>
      </c>
      <c r="H1798">
        <v>5806067</v>
      </c>
      <c r="I1798" s="2">
        <v>-0.11287687423499999</v>
      </c>
      <c r="J1798" s="2">
        <v>0</v>
      </c>
      <c r="K1798">
        <v>3</v>
      </c>
      <c r="L1798" s="1" t="s">
        <v>11606</v>
      </c>
      <c r="M1798" s="1" t="s">
        <v>8194</v>
      </c>
      <c r="N1798">
        <v>0</v>
      </c>
      <c r="O1798">
        <v>1</v>
      </c>
      <c r="P1798">
        <v>0</v>
      </c>
      <c r="Q1798">
        <v>0</v>
      </c>
      <c r="R1798" s="19">
        <f>BWscncns[[#This Row],[C fx]]*4+BWscncns[[#This Row],[C fg]]*2+BWscncns[[#This Row],[C fm]]</f>
        <v>2</v>
      </c>
      <c r="S1798">
        <v>9110</v>
      </c>
      <c r="T1798">
        <v>7503330</v>
      </c>
      <c r="U1798" s="13">
        <v>1.2141280000000001</v>
      </c>
      <c r="V1798" s="13">
        <v>0.82363699999999995</v>
      </c>
      <c r="W1798">
        <v>2276</v>
      </c>
      <c r="X1798">
        <v>45</v>
      </c>
      <c r="Z1798" s="10">
        <f>IF($N1798&lt;&gt;0,constants!$L$2,IF($O1798&lt;&gt;0,constants!$M$2,IF($P1798&lt;&gt;0,constants!$N$2,0)))</f>
        <v>9721.3799999999992</v>
      </c>
      <c r="AA1798" s="10">
        <f>IF($N1798&lt;&gt;0,constants!$L$2,IF($O1798&lt;&gt;0,constants!$M$2,IF($P1798&lt;&gt;0,constants!$P$2,0)))</f>
        <v>9721.3799999999992</v>
      </c>
      <c r="AB1798" s="11">
        <f>constants!$O$2</f>
        <v>4861.32</v>
      </c>
      <c r="AC1798" s="11">
        <f>VLOOKUP(BWscncns[[#This Row],[scanner]],[0]!ScnrAvgBW,2,FALSE)/1000</f>
        <v>6440.9193022088357</v>
      </c>
      <c r="AD1798" s="8">
        <f>(1+$F1798)*Z1798</f>
        <v>7632.7506229324526</v>
      </c>
      <c r="AE1798" s="8">
        <f>(1+$F1798)*AA1798</f>
        <v>7632.7506229324526</v>
      </c>
      <c r="AF1798" s="8">
        <f>(1+$F1798)*AB1798</f>
        <v>3816.86995655699</v>
      </c>
      <c r="AG1798" s="8">
        <f>(1+$F1798)*AC1798</f>
        <v>5057.0938299081154</v>
      </c>
      <c r="AH1798" s="8">
        <f>(1+$F1798)*$T1798/1000</f>
        <v>5891.2465855226083</v>
      </c>
      <c r="AI1798" s="8">
        <f>(1+BWscncns[[#This Row],[pid_error]]*K_p)*BWscncns[[#This Row],[dbw]]/1000</f>
        <v>6697.2882927613045</v>
      </c>
      <c r="AJ1798" s="13">
        <f>BWscncns[[#This Row],[Torflow prgrssv alt vote]]/VLOOKUP(BWscncns[[#This Row],[class]],AltBWtotl,2,FALSE)*100</f>
        <v>2.3395624091365398E-2</v>
      </c>
      <c r="AK1798">
        <f>IF(D1798=E1798,1,0)</f>
        <v>0</v>
      </c>
    </row>
    <row r="1799" spans="1:37">
      <c r="A1799" s="1" t="s">
        <v>11129</v>
      </c>
      <c r="B1799" s="1" t="s">
        <v>11130</v>
      </c>
      <c r="C1799">
        <v>10100</v>
      </c>
      <c r="D1799">
        <v>1524933521</v>
      </c>
      <c r="E1799">
        <v>1524988784</v>
      </c>
      <c r="F1799" s="2">
        <v>0.118775675373</v>
      </c>
      <c r="G1799" s="2">
        <v>0.118775675373</v>
      </c>
      <c r="H1799">
        <v>7066988</v>
      </c>
      <c r="I1799" s="2">
        <v>0.22128632928299999</v>
      </c>
      <c r="J1799" s="2">
        <v>0</v>
      </c>
      <c r="K1799">
        <v>4</v>
      </c>
      <c r="L1799" s="1" t="s">
        <v>11625</v>
      </c>
      <c r="M1799" s="1" t="s">
        <v>11130</v>
      </c>
      <c r="N1799">
        <v>0</v>
      </c>
      <c r="O1799">
        <v>1</v>
      </c>
      <c r="P1799">
        <v>0</v>
      </c>
      <c r="Q1799">
        <v>0</v>
      </c>
      <c r="R1799" s="19">
        <f>BWscncns[[#This Row],[C fx]]*4+BWscncns[[#This Row],[C fg]]*2+BWscncns[[#This Row],[C fm]]</f>
        <v>2</v>
      </c>
      <c r="S1799">
        <v>7410</v>
      </c>
      <c r="T1799">
        <v>6316716</v>
      </c>
      <c r="U1799" s="13">
        <v>1.1730780000000001</v>
      </c>
      <c r="V1799" s="13">
        <v>0.85245800000000005</v>
      </c>
      <c r="W1799">
        <v>2397</v>
      </c>
      <c r="X1799">
        <v>47</v>
      </c>
      <c r="Z1799" s="10">
        <f>IF($N1799&lt;&gt;0,constants!$L$2,IF($O1799&lt;&gt;0,constants!$M$2,IF($P1799&lt;&gt;0,constants!$N$2,0)))</f>
        <v>9721.3799999999992</v>
      </c>
      <c r="AA1799" s="10">
        <f>IF($N1799&lt;&gt;0,constants!$L$2,IF($O1799&lt;&gt;0,constants!$M$2,IF($P1799&lt;&gt;0,constants!$P$2,0)))</f>
        <v>9721.3799999999992</v>
      </c>
      <c r="AB1799" s="11">
        <f>constants!$O$2</f>
        <v>4861.32</v>
      </c>
      <c r="AC1799" s="11">
        <f>VLOOKUP(BWscncns[[#This Row],[scanner]],[0]!ScnrAvgBW,2,FALSE)/1000</f>
        <v>4819.491751072962</v>
      </c>
      <c r="AD1799" s="8">
        <f>(1+$F1799)*Z1799</f>
        <v>10876.043475057575</v>
      </c>
      <c r="AE1799" s="8">
        <f>(1+$F1799)*AA1799</f>
        <v>10876.043475057575</v>
      </c>
      <c r="AF1799" s="8">
        <f>(1+$F1799)*AB1799</f>
        <v>5438.7265662042719</v>
      </c>
      <c r="AG1799" s="8">
        <f>(1+$F1799)*AC1799</f>
        <v>5391.9301387612559</v>
      </c>
      <c r="AH1799" s="8">
        <f>(1+$F1799)*$T1799/1000</f>
        <v>7066.9882090394358</v>
      </c>
      <c r="AI1799" s="8">
        <f>(1+BWscncns[[#This Row],[pid_error]]*K_p)*BWscncns[[#This Row],[dbw]]/1000</f>
        <v>6691.8521045197176</v>
      </c>
      <c r="AJ1799" s="13">
        <f>BWscncns[[#This Row],[Torflow prgrssv alt vote]]/VLOOKUP(BWscncns[[#This Row],[class]],AltBWtotl,2,FALSE)*100</f>
        <v>2.337663386561574E-2</v>
      </c>
      <c r="AK1799">
        <f>IF(D1799=E1799,1,0)</f>
        <v>0</v>
      </c>
    </row>
    <row r="1800" spans="1:37">
      <c r="A1800" s="1" t="s">
        <v>9330</v>
      </c>
      <c r="B1800" s="1" t="s">
        <v>9331</v>
      </c>
      <c r="C1800">
        <v>7800</v>
      </c>
      <c r="D1800">
        <v>1524231561</v>
      </c>
      <c r="E1800">
        <v>1524998498</v>
      </c>
      <c r="F1800" s="2">
        <v>0.26819146128900001</v>
      </c>
      <c r="G1800" s="2">
        <v>0.26819146128900001</v>
      </c>
      <c r="H1800">
        <v>7495684</v>
      </c>
      <c r="I1800" s="2">
        <v>0.429548595624</v>
      </c>
      <c r="J1800" s="2">
        <v>0</v>
      </c>
      <c r="K1800">
        <v>3</v>
      </c>
      <c r="L1800" s="1" t="s">
        <v>11606</v>
      </c>
      <c r="M1800" s="1" t="s">
        <v>9331</v>
      </c>
      <c r="N1800">
        <v>0</v>
      </c>
      <c r="O1800">
        <v>1</v>
      </c>
      <c r="P1800">
        <v>0</v>
      </c>
      <c r="Q1800">
        <v>0</v>
      </c>
      <c r="R1800" s="19">
        <f>BWscncns[[#This Row],[C fx]]*4+BWscncns[[#This Row],[C fg]]*2+BWscncns[[#This Row],[C fm]]</f>
        <v>2</v>
      </c>
      <c r="S1800">
        <v>7110</v>
      </c>
      <c r="T1800">
        <v>5898986</v>
      </c>
      <c r="U1800" s="13">
        <v>1.205292</v>
      </c>
      <c r="V1800" s="13">
        <v>0.82967500000000005</v>
      </c>
      <c r="W1800">
        <v>2304</v>
      </c>
      <c r="X1800">
        <v>46</v>
      </c>
      <c r="Z1800" s="10">
        <f>IF($N1800&lt;&gt;0,constants!$L$2,IF($O1800&lt;&gt;0,constants!$M$2,IF($P1800&lt;&gt;0,constants!$N$2,0)))</f>
        <v>9721.3799999999992</v>
      </c>
      <c r="AA1800" s="10">
        <f>IF($N1800&lt;&gt;0,constants!$L$2,IF($O1800&lt;&gt;0,constants!$M$2,IF($P1800&lt;&gt;0,constants!$P$2,0)))</f>
        <v>9721.3799999999992</v>
      </c>
      <c r="AB1800" s="11">
        <f>constants!$O$2</f>
        <v>4861.32</v>
      </c>
      <c r="AC1800" s="11">
        <f>VLOOKUP(BWscncns[[#This Row],[scanner]],[0]!ScnrAvgBW,2,FALSE)/1000</f>
        <v>6440.9193022088357</v>
      </c>
      <c r="AD1800" s="8">
        <f>(1+$F1800)*Z1800</f>
        <v>12328.571107945658</v>
      </c>
      <c r="AE1800" s="8">
        <f>(1+$F1800)*AA1800</f>
        <v>12328.571107945658</v>
      </c>
      <c r="AF1800" s="8">
        <f>(1+$F1800)*AB1800</f>
        <v>6165.0845145934409</v>
      </c>
      <c r="AG1800" s="8">
        <f>(1+$F1800)*AC1800</f>
        <v>8168.3188619127495</v>
      </c>
      <c r="AH1800" s="8">
        <f>(1+$F1800)*$T1800/1000</f>
        <v>7481.043675463352</v>
      </c>
      <c r="AI1800" s="8">
        <f>(1+BWscncns[[#This Row],[pid_error]]*K_p)*BWscncns[[#This Row],[dbw]]/1000</f>
        <v>6690.0148377316773</v>
      </c>
      <c r="AJ1800" s="13">
        <f>BWscncns[[#This Row],[Torflow prgrssv alt vote]]/VLOOKUP(BWscncns[[#This Row],[class]],AltBWtotl,2,FALSE)*100</f>
        <v>2.3370215745139276E-2</v>
      </c>
      <c r="AK1800">
        <f>IF(D1800=E1800,1,0)</f>
        <v>0</v>
      </c>
    </row>
    <row r="1801" spans="1:37">
      <c r="A1801" s="1" t="s">
        <v>3289</v>
      </c>
      <c r="B1801" s="1" t="s">
        <v>3290</v>
      </c>
      <c r="C1801">
        <v>4000</v>
      </c>
      <c r="D1801">
        <v>1524016708</v>
      </c>
      <c r="E1801">
        <v>1524984916</v>
      </c>
      <c r="F1801" s="2">
        <v>2.3468086923000002</v>
      </c>
      <c r="G1801" s="2">
        <v>2.3468086923000002</v>
      </c>
      <c r="H1801">
        <v>10795466</v>
      </c>
      <c r="I1801" s="2">
        <v>1.60790975635</v>
      </c>
      <c r="J1801" s="2">
        <v>0</v>
      </c>
      <c r="K1801">
        <v>5</v>
      </c>
      <c r="L1801" s="1" t="s">
        <v>11534</v>
      </c>
      <c r="M1801" s="1" t="s">
        <v>3290</v>
      </c>
      <c r="N1801">
        <v>0</v>
      </c>
      <c r="O1801">
        <v>1</v>
      </c>
      <c r="P1801">
        <v>0</v>
      </c>
      <c r="Q1801">
        <v>0</v>
      </c>
      <c r="R1801" s="19">
        <f>BWscncns[[#This Row],[C fx]]*4+BWscncns[[#This Row],[C fg]]*2+BWscncns[[#This Row],[C fm]]</f>
        <v>2</v>
      </c>
      <c r="S1801">
        <v>2860</v>
      </c>
      <c r="T1801">
        <v>3075313</v>
      </c>
      <c r="U1801" s="13">
        <v>0.92998700000000001</v>
      </c>
      <c r="V1801" s="13">
        <v>1.0752839999999999</v>
      </c>
      <c r="W1801">
        <v>3602</v>
      </c>
      <c r="X1801">
        <v>72</v>
      </c>
      <c r="Z1801" s="10">
        <f>IF($N1801&lt;&gt;0,constants!$L$2,IF($O1801&lt;&gt;0,constants!$M$2,IF($P1801&lt;&gt;0,constants!$N$2,0)))</f>
        <v>9721.3799999999992</v>
      </c>
      <c r="AA1801" s="10">
        <f>IF($N1801&lt;&gt;0,constants!$L$2,IF($O1801&lt;&gt;0,constants!$M$2,IF($P1801&lt;&gt;0,constants!$P$2,0)))</f>
        <v>9721.3799999999992</v>
      </c>
      <c r="AB1801" s="11">
        <f>constants!$O$2</f>
        <v>4861.32</v>
      </c>
      <c r="AC1801" s="11">
        <f>VLOOKUP(BWscncns[[#This Row],[scanner]],[0]!ScnrAvgBW,2,FALSE)/1000</f>
        <v>3794.4265750962772</v>
      </c>
      <c r="AD1801" s="8">
        <f>(1+$F1801)*Z1801</f>
        <v>32535.599085151374</v>
      </c>
      <c r="AE1801" s="8">
        <f>(1+$F1801)*AA1801</f>
        <v>32535.599085151374</v>
      </c>
      <c r="AF1801" s="8">
        <f>(1+$F1801)*AB1801</f>
        <v>16269.908032051837</v>
      </c>
      <c r="AG1801" s="8">
        <f>(1+$F1801)*AC1801</f>
        <v>12699.21984382634</v>
      </c>
      <c r="AH1801" s="8">
        <f>(1+$F1801)*$T1801/1000</f>
        <v>10292.48427994319</v>
      </c>
      <c r="AI1801" s="8">
        <f>(1+BWscncns[[#This Row],[pid_error]]*K_p)*BWscncns[[#This Row],[dbw]]/1000</f>
        <v>6683.8986399715941</v>
      </c>
      <c r="AJ1801" s="13">
        <f>BWscncns[[#This Row],[Torflow prgrssv alt vote]]/VLOOKUP(BWscncns[[#This Row],[class]],AltBWtotl,2,FALSE)*100</f>
        <v>2.3348850043468945E-2</v>
      </c>
      <c r="AK1801">
        <f>IF(D1801=E1801,1,0)</f>
        <v>0</v>
      </c>
    </row>
    <row r="1802" spans="1:37">
      <c r="A1802" s="1" t="s">
        <v>7919</v>
      </c>
      <c r="B1802" s="1" t="s">
        <v>164</v>
      </c>
      <c r="C1802">
        <v>6910</v>
      </c>
      <c r="D1802">
        <v>1524346284</v>
      </c>
      <c r="E1802">
        <v>1524950825</v>
      </c>
      <c r="F1802" s="2">
        <v>0.60829194727000002</v>
      </c>
      <c r="G1802" s="2">
        <v>0.60829194727000002</v>
      </c>
      <c r="H1802">
        <v>8234454</v>
      </c>
      <c r="I1802" s="2">
        <v>-0.127380694283</v>
      </c>
      <c r="J1802" s="2">
        <v>0</v>
      </c>
      <c r="K1802">
        <v>2</v>
      </c>
      <c r="L1802" s="1" t="s">
        <v>11581</v>
      </c>
      <c r="M1802" s="1" t="s">
        <v>164</v>
      </c>
      <c r="N1802">
        <v>0</v>
      </c>
      <c r="O1802">
        <v>1</v>
      </c>
      <c r="P1802">
        <v>0</v>
      </c>
      <c r="Q1802">
        <v>0</v>
      </c>
      <c r="R1802" s="19">
        <f>BWscncns[[#This Row],[C fx]]*4+BWscncns[[#This Row],[C fg]]*2+BWscncns[[#This Row],[C fm]]</f>
        <v>2</v>
      </c>
      <c r="S1802">
        <v>6100</v>
      </c>
      <c r="T1802">
        <v>5120000</v>
      </c>
      <c r="U1802" s="13">
        <v>1.191406</v>
      </c>
      <c r="V1802" s="13">
        <v>0.83934399999999998</v>
      </c>
      <c r="W1802">
        <v>2346</v>
      </c>
      <c r="X1802">
        <v>46</v>
      </c>
      <c r="Z1802" s="10">
        <f>IF($N1802&lt;&gt;0,constants!$L$2,IF($O1802&lt;&gt;0,constants!$M$2,IF($P1802&lt;&gt;0,constants!$N$2,0)))</f>
        <v>9721.3799999999992</v>
      </c>
      <c r="AA1802" s="10">
        <f>IF($N1802&lt;&gt;0,constants!$L$2,IF($O1802&lt;&gt;0,constants!$M$2,IF($P1802&lt;&gt;0,constants!$P$2,0)))</f>
        <v>9721.3799999999992</v>
      </c>
      <c r="AB1802" s="11">
        <f>constants!$O$2</f>
        <v>4861.32</v>
      </c>
      <c r="AC1802" s="11">
        <f>VLOOKUP(BWscncns[[#This Row],[scanner]],[0]!ScnrAvgBW,2,FALSE)/1000</f>
        <v>8853.6095214723919</v>
      </c>
      <c r="AD1802" s="8">
        <f>(1+$F1802)*Z1802</f>
        <v>15634.817170351633</v>
      </c>
      <c r="AE1802" s="8">
        <f>(1+$F1802)*AA1802</f>
        <v>15634.817170351633</v>
      </c>
      <c r="AF1802" s="8">
        <f>(1+$F1802)*AB1802</f>
        <v>7818.4218091025969</v>
      </c>
      <c r="AG1802" s="8">
        <f>(1+$F1802)*AC1802</f>
        <v>14239.188897657046</v>
      </c>
      <c r="AH1802" s="8">
        <f>(1+$F1802)*$T1802/1000</f>
        <v>8234.4547700224011</v>
      </c>
      <c r="AI1802" s="8">
        <f>(1+BWscncns[[#This Row],[pid_error]]*K_p)*BWscncns[[#This Row],[dbw]]/1000</f>
        <v>6677.2273850112006</v>
      </c>
      <c r="AJ1802" s="13">
        <f>BWscncns[[#This Row],[Torflow prgrssv alt vote]]/VLOOKUP(BWscncns[[#This Row],[class]],AltBWtotl,2,FALSE)*100</f>
        <v>2.332554536156661E-2</v>
      </c>
      <c r="AK1802">
        <f>IF(D1802=E1802,1,0)</f>
        <v>0</v>
      </c>
    </row>
    <row r="1803" spans="1:37">
      <c r="A1803" s="1" t="s">
        <v>5023</v>
      </c>
      <c r="B1803" s="1" t="s">
        <v>5024</v>
      </c>
      <c r="C1803">
        <v>6510</v>
      </c>
      <c r="D1803">
        <v>1524552246</v>
      </c>
      <c r="E1803">
        <v>1525004091</v>
      </c>
      <c r="F1803" s="2">
        <v>0.54582317177999995</v>
      </c>
      <c r="G1803" s="2">
        <v>0.54582317177999995</v>
      </c>
      <c r="H1803">
        <v>8104565</v>
      </c>
      <c r="I1803" s="2">
        <v>0.45924469240600002</v>
      </c>
      <c r="J1803" s="2">
        <v>0</v>
      </c>
      <c r="K1803">
        <v>4</v>
      </c>
      <c r="L1803" s="1" t="s">
        <v>11647</v>
      </c>
      <c r="M1803" s="1" t="s">
        <v>5024</v>
      </c>
      <c r="N1803">
        <v>0</v>
      </c>
      <c r="O1803">
        <v>1</v>
      </c>
      <c r="P1803">
        <v>0</v>
      </c>
      <c r="Q1803">
        <v>0</v>
      </c>
      <c r="R1803" s="19">
        <f>BWscncns[[#This Row],[C fx]]*4+BWscncns[[#This Row],[C fg]]*2+BWscncns[[#This Row],[C fm]]</f>
        <v>2</v>
      </c>
      <c r="S1803">
        <v>5810</v>
      </c>
      <c r="T1803">
        <v>5242880</v>
      </c>
      <c r="U1803" s="13">
        <v>1.1081700000000001</v>
      </c>
      <c r="V1803" s="13">
        <v>0.902389</v>
      </c>
      <c r="W1803">
        <v>2659</v>
      </c>
      <c r="X1803">
        <v>53</v>
      </c>
      <c r="Z1803" s="10">
        <f>IF($N1803&lt;&gt;0,constants!$L$2,IF($O1803&lt;&gt;0,constants!$M$2,IF($P1803&lt;&gt;0,constants!$N$2,0)))</f>
        <v>9721.3799999999992</v>
      </c>
      <c r="AA1803" s="10">
        <f>IF($N1803&lt;&gt;0,constants!$L$2,IF($O1803&lt;&gt;0,constants!$M$2,IF($P1803&lt;&gt;0,constants!$P$2,0)))</f>
        <v>9721.3799999999992</v>
      </c>
      <c r="AB1803" s="11">
        <f>constants!$O$2</f>
        <v>4861.32</v>
      </c>
      <c r="AC1803" s="11">
        <f>VLOOKUP(BWscncns[[#This Row],[scanner]],[0]!ScnrAvgBW,2,FALSE)/1000</f>
        <v>4819.491751072962</v>
      </c>
      <c r="AD1803" s="8">
        <f>(1+$F1803)*Z1803</f>
        <v>15027.534465678655</v>
      </c>
      <c r="AE1803" s="8">
        <f>(1+$F1803)*AA1803</f>
        <v>15027.534465678655</v>
      </c>
      <c r="AF1803" s="8">
        <f>(1+$F1803)*AB1803</f>
        <v>7514.7411014375493</v>
      </c>
      <c r="AG1803" s="8">
        <f>(1+$F1803)*AC1803</f>
        <v>7450.0820250111519</v>
      </c>
      <c r="AH1803" s="8">
        <f>(1+$F1803)*$T1803/1000</f>
        <v>8104.565390861927</v>
      </c>
      <c r="AI1803" s="8">
        <f>(1+BWscncns[[#This Row],[pid_error]]*K_p)*BWscncns[[#This Row],[dbw]]/1000</f>
        <v>6673.7226954309635</v>
      </c>
      <c r="AJ1803" s="13">
        <f>BWscncns[[#This Row],[Torflow prgrssv alt vote]]/VLOOKUP(BWscncns[[#This Row],[class]],AltBWtotl,2,FALSE)*100</f>
        <v>2.3313302436312102E-2</v>
      </c>
      <c r="AK1803">
        <f>IF(D1803=E1803,1,0)</f>
        <v>0</v>
      </c>
    </row>
    <row r="1804" spans="1:37">
      <c r="A1804" s="1" t="s">
        <v>977</v>
      </c>
      <c r="B1804" s="1" t="s">
        <v>978</v>
      </c>
      <c r="C1804">
        <v>14000</v>
      </c>
      <c r="D1804">
        <v>1524529349</v>
      </c>
      <c r="E1804">
        <v>1524899122</v>
      </c>
      <c r="F1804" s="2">
        <v>-0.29038782956999998</v>
      </c>
      <c r="G1804" s="2">
        <v>-0.29038782956999998</v>
      </c>
      <c r="H1804">
        <v>5713314</v>
      </c>
      <c r="I1804" s="2">
        <v>-0.87830067925499999</v>
      </c>
      <c r="J1804" s="2">
        <v>0</v>
      </c>
      <c r="K1804">
        <v>1</v>
      </c>
      <c r="L1804" s="1" t="s">
        <v>11830</v>
      </c>
      <c r="M1804" s="1" t="s">
        <v>978</v>
      </c>
      <c r="N1804">
        <v>0</v>
      </c>
      <c r="O1804">
        <v>1</v>
      </c>
      <c r="P1804">
        <v>0</v>
      </c>
      <c r="Q1804">
        <v>0</v>
      </c>
      <c r="R1804" s="19">
        <f>BWscncns[[#This Row],[C fx]]*4+BWscncns[[#This Row],[C fg]]*2+BWscncns[[#This Row],[C fm]]</f>
        <v>2</v>
      </c>
      <c r="S1804">
        <v>11800</v>
      </c>
      <c r="T1804">
        <v>7796530</v>
      </c>
      <c r="U1804" s="13">
        <v>1.5134939999999999</v>
      </c>
      <c r="V1804" s="13">
        <v>0.66072299999999995</v>
      </c>
      <c r="W1804">
        <v>1325</v>
      </c>
      <c r="X1804">
        <v>26</v>
      </c>
      <c r="Z1804" s="10">
        <f>IF($N1804&lt;&gt;0,constants!$L$2,IF($O1804&lt;&gt;0,constants!$M$2,IF($P1804&lt;&gt;0,constants!$N$2,0)))</f>
        <v>9721.3799999999992</v>
      </c>
      <c r="AA1804" s="10">
        <f>IF($N1804&lt;&gt;0,constants!$L$2,IF($O1804&lt;&gt;0,constants!$M$2,IF($P1804&lt;&gt;0,constants!$P$2,0)))</f>
        <v>9721.3799999999992</v>
      </c>
      <c r="AB1804" s="11">
        <f>constants!$O$2</f>
        <v>4861.32</v>
      </c>
      <c r="AC1804" s="11">
        <f>VLOOKUP(BWscncns[[#This Row],[scanner]],[0]!ScnrAvgBW,2,FALSE)/1000</f>
        <v>11818.828055288463</v>
      </c>
      <c r="AD1804" s="8">
        <f>(1+$F1804)*Z1804</f>
        <v>6898.4095613747932</v>
      </c>
      <c r="AE1804" s="8">
        <f>(1+$F1804)*AA1804</f>
        <v>6898.4095613747932</v>
      </c>
      <c r="AF1804" s="8">
        <f>(1+$F1804)*AB1804</f>
        <v>3449.6518363547675</v>
      </c>
      <c r="AG1804" s="8">
        <f>(1+$F1804)*AC1804</f>
        <v>8386.7842282522215</v>
      </c>
      <c r="AH1804" s="8">
        <f>(1+$F1804)*$T1804/1000</f>
        <v>5532.5125751226078</v>
      </c>
      <c r="AI1804" s="8">
        <f>(1+BWscncns[[#This Row],[pid_error]]*K_p)*BWscncns[[#This Row],[dbw]]/1000</f>
        <v>6664.5212875613042</v>
      </c>
      <c r="AJ1804" s="13">
        <f>BWscncns[[#This Row],[Torflow prgrssv alt vote]]/VLOOKUP(BWscncns[[#This Row],[class]],AltBWtotl,2,FALSE)*100</f>
        <v>2.3281159176201507E-2</v>
      </c>
      <c r="AK1804">
        <f>IF(D1804=E1804,1,0)</f>
        <v>0</v>
      </c>
    </row>
    <row r="1805" spans="1:37">
      <c r="A1805" s="1" t="s">
        <v>5986</v>
      </c>
      <c r="B1805" s="1" t="s">
        <v>5987</v>
      </c>
      <c r="C1805">
        <v>5730</v>
      </c>
      <c r="D1805">
        <v>1524980073</v>
      </c>
      <c r="E1805">
        <v>1524980073</v>
      </c>
      <c r="F1805" s="2">
        <v>-0.24497810191200001</v>
      </c>
      <c r="G1805" s="2">
        <v>-0.24497810191200001</v>
      </c>
      <c r="H1805">
        <v>5729313</v>
      </c>
      <c r="I1805" s="2">
        <v>-0.38210864847100001</v>
      </c>
      <c r="J1805" s="2">
        <v>0</v>
      </c>
      <c r="K1805">
        <v>5</v>
      </c>
      <c r="L1805" s="1" t="s">
        <v>11618</v>
      </c>
      <c r="M1805" s="1" t="s">
        <v>5987</v>
      </c>
      <c r="N1805">
        <v>0</v>
      </c>
      <c r="O1805">
        <v>0</v>
      </c>
      <c r="P1805">
        <v>1</v>
      </c>
      <c r="Q1805">
        <v>0</v>
      </c>
      <c r="R1805" s="19">
        <f>BWscncns[[#This Row],[C fx]]*4+BWscncns[[#This Row],[C fg]]*2+BWscncns[[#This Row],[C fm]]</f>
        <v>1</v>
      </c>
      <c r="S1805">
        <v>6960</v>
      </c>
      <c r="T1805">
        <v>7588274</v>
      </c>
      <c r="U1805" s="13">
        <v>0.91720500000000005</v>
      </c>
      <c r="V1805" s="13">
        <v>1.0902689999999999</v>
      </c>
      <c r="W1805">
        <v>3639</v>
      </c>
      <c r="X1805">
        <v>72</v>
      </c>
      <c r="Z1805" s="10">
        <f>IF($N1805&lt;&gt;0,constants!$L$2,IF($O1805&lt;&gt;0,constants!$M$2,IF($P1805&lt;&gt;0,constants!$N$2,0)))</f>
        <v>1117.99</v>
      </c>
      <c r="AA1805" s="10">
        <f>IF($N1805&lt;&gt;0,constants!$L$2,IF($O1805&lt;&gt;0,constants!$M$2,IF($P1805&lt;&gt;0,constants!$P$2,0)))</f>
        <v>4051.45</v>
      </c>
      <c r="AB1805" s="11">
        <f>constants!$O$2</f>
        <v>4861.32</v>
      </c>
      <c r="AC1805" s="11">
        <f>VLOOKUP(BWscncns[[#This Row],[scanner]],[0]!ScnrAvgBW,2,FALSE)/1000</f>
        <v>3794.4265750962772</v>
      </c>
      <c r="AD1805" s="8">
        <f>(1+$F1805)*Z1805</f>
        <v>844.10693184340312</v>
      </c>
      <c r="AE1805" s="8">
        <f>(1+$F1805)*AA1805</f>
        <v>3058.9334690086275</v>
      </c>
      <c r="AF1805" s="8">
        <f>(1+$F1805)*AB1805</f>
        <v>3670.4030536131559</v>
      </c>
      <c r="AG1805" s="8">
        <f>(1+$F1805)*AC1805</f>
        <v>2864.8751548847404</v>
      </c>
      <c r="AH1805" s="8">
        <f>(1+$F1805)*$T1805/1000</f>
        <v>5729.313038691821</v>
      </c>
      <c r="AI1805" s="8">
        <f>(1+BWscncns[[#This Row],[pid_error]]*K_p)*BWscncns[[#This Row],[dbw]]/1000</f>
        <v>6658.7935193459098</v>
      </c>
      <c r="AJ1805" s="13">
        <f>BWscncns[[#This Row],[Torflow prgrssv alt vote]]/VLOOKUP(BWscncns[[#This Row],[class]],AltBWtotl,2,FALSE)*100</f>
        <v>0.13132918437144123</v>
      </c>
      <c r="AK1805">
        <f>IF(D1805=E1805,1,0)</f>
        <v>1</v>
      </c>
    </row>
    <row r="1806" spans="1:37">
      <c r="A1806" s="1" t="s">
        <v>932</v>
      </c>
      <c r="B1806" s="1" t="s">
        <v>933</v>
      </c>
      <c r="C1806">
        <v>8420</v>
      </c>
      <c r="D1806">
        <v>1524988784</v>
      </c>
      <c r="E1806">
        <v>1524988784</v>
      </c>
      <c r="F1806" s="2">
        <v>0.72167499693199999</v>
      </c>
      <c r="G1806" s="2">
        <v>0.72167499693199999</v>
      </c>
      <c r="H1806">
        <v>8422172</v>
      </c>
      <c r="I1806" s="2">
        <v>0.31721971932199999</v>
      </c>
      <c r="J1806" s="2">
        <v>0</v>
      </c>
      <c r="K1806">
        <v>4</v>
      </c>
      <c r="L1806" s="1" t="s">
        <v>11625</v>
      </c>
      <c r="M1806" s="1" t="s">
        <v>933</v>
      </c>
      <c r="N1806">
        <v>0</v>
      </c>
      <c r="O1806">
        <v>0</v>
      </c>
      <c r="P1806">
        <v>1</v>
      </c>
      <c r="Q1806">
        <v>0</v>
      </c>
      <c r="R1806" s="19">
        <f>BWscncns[[#This Row],[C fx]]*4+BWscncns[[#This Row],[C fg]]*2+BWscncns[[#This Row],[C fm]]</f>
        <v>1</v>
      </c>
      <c r="S1806">
        <v>5890</v>
      </c>
      <c r="T1806">
        <v>4891848</v>
      </c>
      <c r="U1806" s="13">
        <v>1.2040439999999999</v>
      </c>
      <c r="V1806" s="13">
        <v>0.83053399999999999</v>
      </c>
      <c r="W1806">
        <v>2307</v>
      </c>
      <c r="X1806">
        <v>46</v>
      </c>
      <c r="Z1806" s="10">
        <f>IF($N1806&lt;&gt;0,constants!$L$2,IF($O1806&lt;&gt;0,constants!$M$2,IF($P1806&lt;&gt;0,constants!$N$2,0)))</f>
        <v>1117.99</v>
      </c>
      <c r="AA1806" s="10">
        <f>IF($N1806&lt;&gt;0,constants!$L$2,IF($O1806&lt;&gt;0,constants!$M$2,IF($P1806&lt;&gt;0,constants!$P$2,0)))</f>
        <v>4051.45</v>
      </c>
      <c r="AB1806" s="11">
        <f>constants!$O$2</f>
        <v>4861.32</v>
      </c>
      <c r="AC1806" s="11">
        <f>VLOOKUP(BWscncns[[#This Row],[scanner]],[0]!ScnrAvgBW,2,FALSE)/1000</f>
        <v>4819.491751072962</v>
      </c>
      <c r="AD1806" s="8">
        <f>(1+$F1806)*Z1806</f>
        <v>1924.8154298200068</v>
      </c>
      <c r="AE1806" s="8">
        <f>(1+$F1806)*AA1806</f>
        <v>6975.2801663201508</v>
      </c>
      <c r="AF1806" s="8">
        <f>(1+$F1806)*AB1806</f>
        <v>8369.6130960854698</v>
      </c>
      <c r="AG1806" s="8">
        <f>(1+$F1806)*AC1806</f>
        <v>8297.5984457423419</v>
      </c>
      <c r="AH1806" s="8">
        <f>(1+$F1806)*$T1806/1000</f>
        <v>8422.17239039181</v>
      </c>
      <c r="AI1806" s="8">
        <f>(1+BWscncns[[#This Row],[pid_error]]*K_p)*BWscncns[[#This Row],[dbw]]/1000</f>
        <v>6657.0101951959059</v>
      </c>
      <c r="AJ1806" s="13">
        <f>BWscncns[[#This Row],[Torflow prgrssv alt vote]]/VLOOKUP(BWscncns[[#This Row],[class]],AltBWtotl,2,FALSE)*100</f>
        <v>0.13129401245847988</v>
      </c>
      <c r="AK1806">
        <f>IF(D1806=E1806,1,0)</f>
        <v>1</v>
      </c>
    </row>
    <row r="1807" spans="1:37">
      <c r="A1807" s="1" t="s">
        <v>2685</v>
      </c>
      <c r="B1807" s="1" t="s">
        <v>2686</v>
      </c>
      <c r="C1807">
        <v>6560</v>
      </c>
      <c r="D1807">
        <v>1524963313</v>
      </c>
      <c r="E1807">
        <v>1524963313</v>
      </c>
      <c r="F1807" s="2">
        <v>-2.4220819062899999E-2</v>
      </c>
      <c r="G1807" s="2">
        <v>-2.4220819062899999E-2</v>
      </c>
      <c r="H1807">
        <v>6559867</v>
      </c>
      <c r="I1807" s="2">
        <v>-0.39527351265499999</v>
      </c>
      <c r="J1807" s="2">
        <v>0</v>
      </c>
      <c r="K1807">
        <v>5</v>
      </c>
      <c r="L1807" s="1" t="s">
        <v>11706</v>
      </c>
      <c r="M1807" s="1" t="s">
        <v>2686</v>
      </c>
      <c r="N1807">
        <v>0</v>
      </c>
      <c r="O1807">
        <v>0</v>
      </c>
      <c r="P1807">
        <v>1</v>
      </c>
      <c r="Q1807">
        <v>0</v>
      </c>
      <c r="R1807" s="19">
        <f>BWscncns[[#This Row],[C fx]]*4+BWscncns[[#This Row],[C fg]]*2+BWscncns[[#This Row],[C fm]]</f>
        <v>1</v>
      </c>
      <c r="S1807">
        <v>6560</v>
      </c>
      <c r="T1807">
        <v>6722697</v>
      </c>
      <c r="U1807" s="13">
        <v>0.97579899999999997</v>
      </c>
      <c r="V1807" s="13">
        <v>1.0248010000000001</v>
      </c>
      <c r="W1807">
        <v>3454</v>
      </c>
      <c r="X1807">
        <v>69</v>
      </c>
      <c r="Z1807" s="10">
        <f>IF($N1807&lt;&gt;0,constants!$L$2,IF($O1807&lt;&gt;0,constants!$M$2,IF($P1807&lt;&gt;0,constants!$N$2,0)))</f>
        <v>1117.99</v>
      </c>
      <c r="AA1807" s="10">
        <f>IF($N1807&lt;&gt;0,constants!$L$2,IF($O1807&lt;&gt;0,constants!$M$2,IF($P1807&lt;&gt;0,constants!$P$2,0)))</f>
        <v>4051.45</v>
      </c>
      <c r="AB1807" s="11">
        <f>constants!$O$2</f>
        <v>4861.32</v>
      </c>
      <c r="AC1807" s="11">
        <f>VLOOKUP(BWscncns[[#This Row],[scanner]],[0]!ScnrAvgBW,2,FALSE)/1000</f>
        <v>3794.4265750962772</v>
      </c>
      <c r="AD1807" s="8">
        <f>(1+$F1807)*Z1807</f>
        <v>1090.9113664958684</v>
      </c>
      <c r="AE1807" s="8">
        <f>(1+$F1807)*AA1807</f>
        <v>3953.3205626076137</v>
      </c>
      <c r="AF1807" s="8">
        <f>(1+$F1807)*AB1807</f>
        <v>4743.574847873143</v>
      </c>
      <c r="AG1807" s="8">
        <f>(1+$F1807)*AC1807</f>
        <v>3702.5224555734112</v>
      </c>
      <c r="AH1807" s="8">
        <f>(1+$F1807)*$T1807/1000</f>
        <v>6559.8677723482997</v>
      </c>
      <c r="AI1807" s="8">
        <f>(1+BWscncns[[#This Row],[pid_error]]*K_p)*BWscncns[[#This Row],[dbw]]/1000</f>
        <v>6641.2823861741499</v>
      </c>
      <c r="AJ1807" s="13">
        <f>BWscncns[[#This Row],[Torflow prgrssv alt vote]]/VLOOKUP(BWscncns[[#This Row],[class]],AltBWtotl,2,FALSE)*100</f>
        <v>0.13098381807795495</v>
      </c>
      <c r="AK1807">
        <f>IF(D1807=E1807,1,0)</f>
        <v>1</v>
      </c>
    </row>
    <row r="1808" spans="1:37">
      <c r="A1808" s="1" t="s">
        <v>656</v>
      </c>
      <c r="B1808" s="1" t="s">
        <v>657</v>
      </c>
      <c r="C1808">
        <v>4980</v>
      </c>
      <c r="D1808">
        <v>1525007567</v>
      </c>
      <c r="E1808">
        <v>1525007567</v>
      </c>
      <c r="F1808" s="2">
        <v>-0.40029006728900002</v>
      </c>
      <c r="G1808" s="2">
        <v>-0.40029006728900002</v>
      </c>
      <c r="H1808">
        <v>4975462</v>
      </c>
      <c r="I1808" s="2">
        <v>-0.787803053315</v>
      </c>
      <c r="J1808" s="2">
        <v>0</v>
      </c>
      <c r="K1808">
        <v>4</v>
      </c>
      <c r="L1808" s="1" t="s">
        <v>11631</v>
      </c>
      <c r="M1808" s="1" t="s">
        <v>657</v>
      </c>
      <c r="N1808">
        <v>0</v>
      </c>
      <c r="O1808">
        <v>1</v>
      </c>
      <c r="P1808">
        <v>0</v>
      </c>
      <c r="Q1808">
        <v>0</v>
      </c>
      <c r="R1808" s="19">
        <f>BWscncns[[#This Row],[C fx]]*4+BWscncns[[#This Row],[C fg]]*2+BWscncns[[#This Row],[C fm]]</f>
        <v>2</v>
      </c>
      <c r="S1808">
        <v>8630</v>
      </c>
      <c r="T1808">
        <v>8296448</v>
      </c>
      <c r="U1808" s="13">
        <v>1.0402039999999999</v>
      </c>
      <c r="V1808" s="13">
        <v>0.96135000000000004</v>
      </c>
      <c r="W1808">
        <v>3040</v>
      </c>
      <c r="X1808">
        <v>60</v>
      </c>
      <c r="Z1808" s="10">
        <f>IF($N1808&lt;&gt;0,constants!$L$2,IF($O1808&lt;&gt;0,constants!$M$2,IF($P1808&lt;&gt;0,constants!$N$2,0)))</f>
        <v>9721.3799999999992</v>
      </c>
      <c r="AA1808" s="10">
        <f>IF($N1808&lt;&gt;0,constants!$L$2,IF($O1808&lt;&gt;0,constants!$M$2,IF($P1808&lt;&gt;0,constants!$P$2,0)))</f>
        <v>9721.3799999999992</v>
      </c>
      <c r="AB1808" s="11">
        <f>constants!$O$2</f>
        <v>4861.32</v>
      </c>
      <c r="AC1808" s="11">
        <f>VLOOKUP(BWscncns[[#This Row],[scanner]],[0]!ScnrAvgBW,2,FALSE)/1000</f>
        <v>4819.491751072962</v>
      </c>
      <c r="AD1808" s="8">
        <f>(1+$F1808)*Z1808</f>
        <v>5830.008145658061</v>
      </c>
      <c r="AE1808" s="8">
        <f>(1+$F1808)*AA1808</f>
        <v>5830.008145658061</v>
      </c>
      <c r="AF1808" s="8">
        <f>(1+$F1808)*AB1808</f>
        <v>2915.3818900866386</v>
      </c>
      <c r="AG1808" s="8">
        <f>(1+$F1808)*AC1808</f>
        <v>2890.2970737371857</v>
      </c>
      <c r="AH1808" s="8">
        <f>(1+$F1808)*$T1808/1000</f>
        <v>4975.4622718203109</v>
      </c>
      <c r="AI1808" s="8">
        <f>(1+BWscncns[[#This Row],[pid_error]]*K_p)*BWscncns[[#This Row],[dbw]]/1000</f>
        <v>6635.9551359101551</v>
      </c>
      <c r="AJ1808" s="13">
        <f>BWscncns[[#This Row],[Torflow prgrssv alt vote]]/VLOOKUP(BWscncns[[#This Row],[class]],AltBWtotl,2,FALSE)*100</f>
        <v>2.3181369094521797E-2</v>
      </c>
      <c r="AK1808">
        <f>IF(D1808=E1808,1,0)</f>
        <v>1</v>
      </c>
    </row>
    <row r="1809" spans="1:37">
      <c r="A1809" s="1" t="s">
        <v>6320</v>
      </c>
      <c r="B1809" s="1" t="s">
        <v>6321</v>
      </c>
      <c r="C1809">
        <v>7430</v>
      </c>
      <c r="D1809">
        <v>1525000490</v>
      </c>
      <c r="E1809">
        <v>1525000490</v>
      </c>
      <c r="F1809" s="2">
        <v>0.27073971947300002</v>
      </c>
      <c r="G1809" s="2">
        <v>0.27073971947300002</v>
      </c>
      <c r="H1809">
        <v>7426031</v>
      </c>
      <c r="I1809" s="2">
        <v>7.5582341847899998E-2</v>
      </c>
      <c r="J1809" s="2">
        <v>0</v>
      </c>
      <c r="K1809">
        <v>5</v>
      </c>
      <c r="L1809" s="1" t="s">
        <v>11739</v>
      </c>
      <c r="M1809" s="1" t="s">
        <v>6321</v>
      </c>
      <c r="N1809">
        <v>1</v>
      </c>
      <c r="O1809">
        <v>0</v>
      </c>
      <c r="P1809">
        <v>0</v>
      </c>
      <c r="Q1809">
        <v>0</v>
      </c>
      <c r="R1809" s="19">
        <f>BWscncns[[#This Row],[C fx]]*4+BWscncns[[#This Row],[C fg]]*2+BWscncns[[#This Row],[C fm]]</f>
        <v>4</v>
      </c>
      <c r="S1809">
        <v>6110</v>
      </c>
      <c r="T1809">
        <v>5843865</v>
      </c>
      <c r="U1809" s="13">
        <v>1.0455410000000001</v>
      </c>
      <c r="V1809" s="13">
        <v>0.95644300000000004</v>
      </c>
      <c r="W1809">
        <v>3016</v>
      </c>
      <c r="X1809">
        <v>60</v>
      </c>
      <c r="Z1809" s="10">
        <f>IF($N1809&lt;&gt;0,constants!$L$2,IF($O1809&lt;&gt;0,constants!$M$2,IF($P1809&lt;&gt;0,constants!$N$2,0)))</f>
        <v>10125.48</v>
      </c>
      <c r="AA1809" s="10">
        <f>IF($N1809&lt;&gt;0,constants!$L$2,IF($O1809&lt;&gt;0,constants!$M$2,IF($P1809&lt;&gt;0,constants!$P$2,0)))</f>
        <v>10125.48</v>
      </c>
      <c r="AB1809" s="11">
        <f>constants!$O$2</f>
        <v>4861.32</v>
      </c>
      <c r="AC1809" s="11">
        <f>VLOOKUP(BWscncns[[#This Row],[scanner]],[0]!ScnrAvgBW,2,FALSE)/1000</f>
        <v>3794.4265750962772</v>
      </c>
      <c r="AD1809" s="8">
        <f>(1+$F1809)*Z1809</f>
        <v>12866.849614729474</v>
      </c>
      <c r="AE1809" s="8">
        <f>(1+$F1809)*AA1809</f>
        <v>12866.849614729474</v>
      </c>
      <c r="AF1809" s="8">
        <f>(1+$F1809)*AB1809</f>
        <v>6177.4724130684845</v>
      </c>
      <c r="AG1809" s="8">
        <f>(1+$F1809)*AC1809</f>
        <v>4821.7285615987403</v>
      </c>
      <c r="AH1809" s="8">
        <f>(1+$F1809)*$T1809/1000</f>
        <v>7426.0313707380838</v>
      </c>
      <c r="AI1809" s="8">
        <f>(1+BWscncns[[#This Row],[pid_error]]*K_p)*BWscncns[[#This Row],[dbw]]/1000</f>
        <v>6634.9481853690413</v>
      </c>
      <c r="AJ1809" s="13">
        <f>BWscncns[[#This Row],[Torflow prgrssv alt vote]]/VLOOKUP(BWscncns[[#This Row],[class]],AltBWtotl,2,FALSE)*100</f>
        <v>5.686644361541774E-2</v>
      </c>
      <c r="AK1809">
        <f>IF(D1809=E1809,1,0)</f>
        <v>1</v>
      </c>
    </row>
    <row r="1810" spans="1:37">
      <c r="A1810" s="1" t="s">
        <v>9156</v>
      </c>
      <c r="B1810" s="1" t="s">
        <v>9157</v>
      </c>
      <c r="C1810">
        <v>8270</v>
      </c>
      <c r="D1810">
        <v>1524995088</v>
      </c>
      <c r="E1810">
        <v>1524995088</v>
      </c>
      <c r="F1810" s="2">
        <v>0.66428705628200002</v>
      </c>
      <c r="G1810" s="2">
        <v>0.66428705628200002</v>
      </c>
      <c r="H1810">
        <v>8270627</v>
      </c>
      <c r="I1810" s="2">
        <v>-0.22970179731599999</v>
      </c>
      <c r="J1810" s="2">
        <v>0</v>
      </c>
      <c r="K1810">
        <v>4</v>
      </c>
      <c r="L1810" s="1" t="s">
        <v>11674</v>
      </c>
      <c r="M1810" s="1" t="s">
        <v>9157</v>
      </c>
      <c r="N1810">
        <v>1</v>
      </c>
      <c r="O1810">
        <v>0</v>
      </c>
      <c r="P1810">
        <v>0</v>
      </c>
      <c r="Q1810">
        <v>0</v>
      </c>
      <c r="R1810" s="19">
        <f>BWscncns[[#This Row],[C fx]]*4+BWscncns[[#This Row],[C fg]]*2+BWscncns[[#This Row],[C fm]]</f>
        <v>4</v>
      </c>
      <c r="S1810">
        <v>5700</v>
      </c>
      <c r="T1810">
        <v>4969472</v>
      </c>
      <c r="U1810" s="13">
        <v>1.147003</v>
      </c>
      <c r="V1810" s="13">
        <v>0.87183699999999997</v>
      </c>
      <c r="W1810">
        <v>2485</v>
      </c>
      <c r="X1810">
        <v>49</v>
      </c>
      <c r="Z1810" s="10">
        <f>IF($N1810&lt;&gt;0,constants!$L$2,IF($O1810&lt;&gt;0,constants!$M$2,IF($P1810&lt;&gt;0,constants!$N$2,0)))</f>
        <v>10125.48</v>
      </c>
      <c r="AA1810" s="10">
        <f>IF($N1810&lt;&gt;0,constants!$L$2,IF($O1810&lt;&gt;0,constants!$M$2,IF($P1810&lt;&gt;0,constants!$P$2,0)))</f>
        <v>10125.48</v>
      </c>
      <c r="AB1810" s="11">
        <f>constants!$O$2</f>
        <v>4861.32</v>
      </c>
      <c r="AC1810" s="11">
        <f>VLOOKUP(BWscncns[[#This Row],[scanner]],[0]!ScnrAvgBW,2,FALSE)/1000</f>
        <v>4819.491751072962</v>
      </c>
      <c r="AD1810" s="8">
        <f>(1+$F1810)*Z1810</f>
        <v>16851.705302642265</v>
      </c>
      <c r="AE1810" s="8">
        <f>(1+$F1810)*AA1810</f>
        <v>16851.705302642265</v>
      </c>
      <c r="AF1810" s="8">
        <f>(1+$F1810)*AB1810</f>
        <v>8090.6319524448118</v>
      </c>
      <c r="AG1810" s="8">
        <f>(1+$F1810)*AC1810</f>
        <v>8021.0177391686011</v>
      </c>
      <c r="AH1810" s="8">
        <f>(1+$F1810)*$T1810/1000</f>
        <v>8270.6279261558229</v>
      </c>
      <c r="AI1810" s="8">
        <f>(1+BWscncns[[#This Row],[pid_error]]*K_p)*BWscncns[[#This Row],[dbw]]/1000</f>
        <v>6620.0499630779123</v>
      </c>
      <c r="AJ1810" s="13">
        <f>BWscncns[[#This Row],[Torflow prgrssv alt vote]]/VLOOKUP(BWscncns[[#This Row],[class]],AltBWtotl,2,FALSE)*100</f>
        <v>5.6738754763264128E-2</v>
      </c>
      <c r="AK1810">
        <f>IF(D1810=E1810,1,0)</f>
        <v>1</v>
      </c>
    </row>
    <row r="1811" spans="1:37">
      <c r="A1811" s="1" t="s">
        <v>7739</v>
      </c>
      <c r="B1811" s="1" t="s">
        <v>7740</v>
      </c>
      <c r="C1811">
        <v>7270</v>
      </c>
      <c r="D1811">
        <v>1524158983</v>
      </c>
      <c r="E1811">
        <v>1524988784</v>
      </c>
      <c r="F1811" s="2">
        <v>0.103598734811</v>
      </c>
      <c r="G1811" s="2">
        <v>0.103598734811</v>
      </c>
      <c r="H1811">
        <v>6943242</v>
      </c>
      <c r="I1811" s="2">
        <v>-0.36650928232399999</v>
      </c>
      <c r="J1811" s="2">
        <v>0</v>
      </c>
      <c r="K1811">
        <v>4</v>
      </c>
      <c r="L1811" s="1" t="s">
        <v>11625</v>
      </c>
      <c r="M1811" s="1" t="s">
        <v>7740</v>
      </c>
      <c r="N1811">
        <v>0</v>
      </c>
      <c r="O1811">
        <v>1</v>
      </c>
      <c r="P1811">
        <v>0</v>
      </c>
      <c r="Q1811">
        <v>0</v>
      </c>
      <c r="R1811" s="19">
        <f>BWscncns[[#This Row],[C fx]]*4+BWscncns[[#This Row],[C fg]]*2+BWscncns[[#This Row],[C fm]]</f>
        <v>2</v>
      </c>
      <c r="S1811">
        <v>6740</v>
      </c>
      <c r="T1811">
        <v>6291456</v>
      </c>
      <c r="U1811" s="13">
        <v>1.071294</v>
      </c>
      <c r="V1811" s="13">
        <v>0.93345</v>
      </c>
      <c r="W1811">
        <v>2854</v>
      </c>
      <c r="X1811">
        <v>57</v>
      </c>
      <c r="Z1811" s="10">
        <f>IF($N1811&lt;&gt;0,constants!$L$2,IF($O1811&lt;&gt;0,constants!$M$2,IF($P1811&lt;&gt;0,constants!$N$2,0)))</f>
        <v>9721.3799999999992</v>
      </c>
      <c r="AA1811" s="10">
        <f>IF($N1811&lt;&gt;0,constants!$L$2,IF($O1811&lt;&gt;0,constants!$M$2,IF($P1811&lt;&gt;0,constants!$P$2,0)))</f>
        <v>9721.3799999999992</v>
      </c>
      <c r="AB1811" s="11">
        <f>constants!$O$2</f>
        <v>4861.32</v>
      </c>
      <c r="AC1811" s="11">
        <f>VLOOKUP(BWscncns[[#This Row],[scanner]],[0]!ScnrAvgBW,2,FALSE)/1000</f>
        <v>4819.491751072962</v>
      </c>
      <c r="AD1811" s="8">
        <f>(1+$F1811)*Z1811</f>
        <v>10728.502668616957</v>
      </c>
      <c r="AE1811" s="8">
        <f>(1+$F1811)*AA1811</f>
        <v>10728.502668616957</v>
      </c>
      <c r="AF1811" s="8">
        <f>(1+$F1811)*AB1811</f>
        <v>5364.9466015114094</v>
      </c>
      <c r="AG1811" s="8">
        <f>(1+$F1811)*AC1811</f>
        <v>5318.7849989161714</v>
      </c>
      <c r="AH1811" s="8">
        <f>(1+$F1811)*$T1811/1000</f>
        <v>6943.2428817190739</v>
      </c>
      <c r="AI1811" s="8">
        <f>(1+BWscncns[[#This Row],[pid_error]]*K_p)*BWscncns[[#This Row],[dbw]]/1000</f>
        <v>6617.3494408595379</v>
      </c>
      <c r="AJ1811" s="13">
        <f>BWscncns[[#This Row],[Torflow prgrssv alt vote]]/VLOOKUP(BWscncns[[#This Row],[class]],AltBWtotl,2,FALSE)*100</f>
        <v>2.3116373856399332E-2</v>
      </c>
      <c r="AK1811">
        <f>IF(D1811=E1811,1,0)</f>
        <v>0</v>
      </c>
    </row>
    <row r="1812" spans="1:37">
      <c r="A1812" s="1" t="s">
        <v>6442</v>
      </c>
      <c r="B1812" s="1" t="s">
        <v>6443</v>
      </c>
      <c r="C1812">
        <v>8050</v>
      </c>
      <c r="D1812">
        <v>1523877181</v>
      </c>
      <c r="E1812">
        <v>1524973689</v>
      </c>
      <c r="F1812" s="2">
        <v>0.18627069469099999</v>
      </c>
      <c r="G1812" s="2">
        <v>0.18627069469099999</v>
      </c>
      <c r="H1812">
        <v>4984322</v>
      </c>
      <c r="I1812" s="2">
        <v>-0.56787860246800004</v>
      </c>
      <c r="J1812" s="2">
        <v>0</v>
      </c>
      <c r="K1812">
        <v>3</v>
      </c>
      <c r="L1812" s="1" t="s">
        <v>11685</v>
      </c>
      <c r="M1812" s="1" t="s">
        <v>6443</v>
      </c>
      <c r="N1812">
        <v>0</v>
      </c>
      <c r="O1812">
        <v>1</v>
      </c>
      <c r="P1812">
        <v>0</v>
      </c>
      <c r="Q1812">
        <v>0</v>
      </c>
      <c r="R1812" s="19">
        <f>BWscncns[[#This Row],[C fx]]*4+BWscncns[[#This Row],[C fg]]*2+BWscncns[[#This Row],[C fm]]</f>
        <v>2</v>
      </c>
      <c r="S1812">
        <v>6700</v>
      </c>
      <c r="T1812">
        <v>6050234</v>
      </c>
      <c r="U1812" s="13">
        <v>1.1073949999999999</v>
      </c>
      <c r="V1812" s="13">
        <v>0.90302000000000004</v>
      </c>
      <c r="W1812">
        <v>2666</v>
      </c>
      <c r="X1812">
        <v>53</v>
      </c>
      <c r="Z1812" s="10">
        <f>IF($N1812&lt;&gt;0,constants!$L$2,IF($O1812&lt;&gt;0,constants!$M$2,IF($P1812&lt;&gt;0,constants!$N$2,0)))</f>
        <v>9721.3799999999992</v>
      </c>
      <c r="AA1812" s="10">
        <f>IF($N1812&lt;&gt;0,constants!$L$2,IF($O1812&lt;&gt;0,constants!$M$2,IF($P1812&lt;&gt;0,constants!$P$2,0)))</f>
        <v>9721.3799999999992</v>
      </c>
      <c r="AB1812" s="11">
        <f>constants!$O$2</f>
        <v>4861.32</v>
      </c>
      <c r="AC1812" s="11">
        <f>VLOOKUP(BWscncns[[#This Row],[scanner]],[0]!ScnrAvgBW,2,FALSE)/1000</f>
        <v>6440.9193022088357</v>
      </c>
      <c r="AD1812" s="8">
        <f>(1+$F1812)*Z1812</f>
        <v>11532.188205955192</v>
      </c>
      <c r="AE1812" s="8">
        <f>(1+$F1812)*AA1812</f>
        <v>11532.188205955192</v>
      </c>
      <c r="AF1812" s="8">
        <f>(1+$F1812)*AB1812</f>
        <v>5766.8414535152515</v>
      </c>
      <c r="AG1812" s="8">
        <f>(1+$F1812)*AC1812</f>
        <v>7640.6738150799465</v>
      </c>
      <c r="AH1812" s="8">
        <f>(1+$F1812)*$T1812/1000</f>
        <v>7177.2152902231073</v>
      </c>
      <c r="AI1812" s="8">
        <f>(1+BWscncns[[#This Row],[pid_error]]*K_p)*BWscncns[[#This Row],[dbw]]/1000</f>
        <v>6613.7246451115543</v>
      </c>
      <c r="AJ1812" s="13">
        <f>BWscncns[[#This Row],[Torflow prgrssv alt vote]]/VLOOKUP(BWscncns[[#This Row],[class]],AltBWtotl,2,FALSE)*100</f>
        <v>2.3103711364503999E-2</v>
      </c>
      <c r="AK1812">
        <f>IF(D1812=E1812,1,0)</f>
        <v>0</v>
      </c>
    </row>
    <row r="1813" spans="1:37">
      <c r="A1813" s="1" t="s">
        <v>8793</v>
      </c>
      <c r="B1813" s="1" t="s">
        <v>8794</v>
      </c>
      <c r="C1813">
        <v>8660</v>
      </c>
      <c r="D1813">
        <v>1524267381</v>
      </c>
      <c r="E1813">
        <v>1524889332</v>
      </c>
      <c r="F1813" s="2">
        <v>0.36854154025199998</v>
      </c>
      <c r="G1813" s="2">
        <v>0.36854154025199998</v>
      </c>
      <c r="H1813">
        <v>7776196</v>
      </c>
      <c r="I1813" s="2">
        <v>0.29969122273400001</v>
      </c>
      <c r="J1813" s="2">
        <v>0.2</v>
      </c>
      <c r="K1813">
        <v>2</v>
      </c>
      <c r="L1813" s="1" t="s">
        <v>11612</v>
      </c>
      <c r="M1813" s="1" t="s">
        <v>8794</v>
      </c>
      <c r="N1813">
        <v>0</v>
      </c>
      <c r="O1813">
        <v>1</v>
      </c>
      <c r="P1813">
        <v>0</v>
      </c>
      <c r="Q1813">
        <v>0</v>
      </c>
      <c r="R1813" s="19">
        <f>BWscncns[[#This Row],[C fx]]*4+BWscncns[[#This Row],[C fg]]*2+BWscncns[[#This Row],[C fm]]</f>
        <v>2</v>
      </c>
      <c r="S1813">
        <v>5860</v>
      </c>
      <c r="T1813">
        <v>5581642</v>
      </c>
      <c r="U1813" s="13">
        <v>1.0498700000000001</v>
      </c>
      <c r="V1813" s="13">
        <v>0.95249899999999998</v>
      </c>
      <c r="W1813">
        <v>2983</v>
      </c>
      <c r="X1813">
        <v>59</v>
      </c>
      <c r="Z1813" s="10">
        <f>IF($N1813&lt;&gt;0,constants!$L$2,IF($O1813&lt;&gt;0,constants!$M$2,IF($P1813&lt;&gt;0,constants!$N$2,0)))</f>
        <v>9721.3799999999992</v>
      </c>
      <c r="AA1813" s="10">
        <f>IF($N1813&lt;&gt;0,constants!$L$2,IF($O1813&lt;&gt;0,constants!$M$2,IF($P1813&lt;&gt;0,constants!$P$2,0)))</f>
        <v>9721.3799999999992</v>
      </c>
      <c r="AB1813" s="11">
        <f>constants!$O$2</f>
        <v>4861.32</v>
      </c>
      <c r="AC1813" s="11">
        <f>VLOOKUP(BWscncns[[#This Row],[scanner]],[0]!ScnrAvgBW,2,FALSE)/1000</f>
        <v>8853.6095214723919</v>
      </c>
      <c r="AD1813" s="8">
        <f>(1+$F1813)*Z1813</f>
        <v>13304.112358574987</v>
      </c>
      <c r="AE1813" s="8">
        <f>(1+$F1813)*AA1813</f>
        <v>13304.112358574987</v>
      </c>
      <c r="AF1813" s="8">
        <f>(1+$F1813)*AB1813</f>
        <v>6652.918360457852</v>
      </c>
      <c r="AG1813" s="8">
        <f>(1+$F1813)*AC1813</f>
        <v>12116.532411305599</v>
      </c>
      <c r="AH1813" s="8">
        <f>(1+$F1813)*$T1813/1000</f>
        <v>7638.7089398152539</v>
      </c>
      <c r="AI1813" s="8">
        <f>(1+BWscncns[[#This Row],[pid_error]]*K_p)*BWscncns[[#This Row],[dbw]]/1000</f>
        <v>6610.1754699076273</v>
      </c>
      <c r="AJ1813" s="13">
        <f>BWscncns[[#This Row],[Torflow prgrssv alt vote]]/VLOOKUP(BWscncns[[#This Row],[class]],AltBWtotl,2,FALSE)*100</f>
        <v>2.309131303770728E-2</v>
      </c>
      <c r="AK1813">
        <f>IF(D1813=E1813,1,0)</f>
        <v>0</v>
      </c>
    </row>
    <row r="1814" spans="1:37">
      <c r="A1814" s="1" t="s">
        <v>523</v>
      </c>
      <c r="B1814" s="1" t="s">
        <v>524</v>
      </c>
      <c r="C1814">
        <v>9020</v>
      </c>
      <c r="D1814">
        <v>1524992681</v>
      </c>
      <c r="E1814">
        <v>1524992681</v>
      </c>
      <c r="F1814" s="2">
        <v>1.1507804618099999</v>
      </c>
      <c r="G1814" s="2">
        <v>1.1507804618099999</v>
      </c>
      <c r="H1814">
        <v>9021027</v>
      </c>
      <c r="I1814" s="2">
        <v>-0.31330468513199999</v>
      </c>
      <c r="J1814" s="2">
        <v>0</v>
      </c>
      <c r="K1814">
        <v>1</v>
      </c>
      <c r="L1814" s="1" t="s">
        <v>11565</v>
      </c>
      <c r="M1814" s="1" t="s">
        <v>524</v>
      </c>
      <c r="N1814">
        <v>0</v>
      </c>
      <c r="O1814">
        <v>0</v>
      </c>
      <c r="P1814">
        <v>1</v>
      </c>
      <c r="Q1814">
        <v>0</v>
      </c>
      <c r="R1814" s="19">
        <f>BWscncns[[#This Row],[C fx]]*4+BWscncns[[#This Row],[C fg]]*2+BWscncns[[#This Row],[C fm]]</f>
        <v>1</v>
      </c>
      <c r="S1814">
        <v>8710</v>
      </c>
      <c r="T1814">
        <v>4194304</v>
      </c>
      <c r="U1814" s="13">
        <v>2.0766260000000001</v>
      </c>
      <c r="V1814" s="13">
        <v>0.48154999999999998</v>
      </c>
      <c r="W1814">
        <v>351</v>
      </c>
      <c r="X1814">
        <v>7</v>
      </c>
      <c r="Z1814" s="10">
        <f>IF($N1814&lt;&gt;0,constants!$L$2,IF($O1814&lt;&gt;0,constants!$M$2,IF($P1814&lt;&gt;0,constants!$N$2,0)))</f>
        <v>1117.99</v>
      </c>
      <c r="AA1814" s="10">
        <f>IF($N1814&lt;&gt;0,constants!$L$2,IF($O1814&lt;&gt;0,constants!$M$2,IF($P1814&lt;&gt;0,constants!$P$2,0)))</f>
        <v>4051.45</v>
      </c>
      <c r="AB1814" s="11">
        <f>constants!$O$2</f>
        <v>4861.32</v>
      </c>
      <c r="AC1814" s="11">
        <f>VLOOKUP(BWscncns[[#This Row],[scanner]],[0]!ScnrAvgBW,2,FALSE)/1000</f>
        <v>11818.828055288463</v>
      </c>
      <c r="AD1814" s="8">
        <f>(1+$F1814)*Z1814</f>
        <v>2404.5510484989622</v>
      </c>
      <c r="AE1814" s="8">
        <f>(1+$F1814)*AA1814</f>
        <v>8713.7795020001249</v>
      </c>
      <c r="AF1814" s="8">
        <f>(1+$F1814)*AB1814</f>
        <v>10455.63207460619</v>
      </c>
      <c r="AG1814" s="8">
        <f>(1+$F1814)*AC1814</f>
        <v>25419.704462806305</v>
      </c>
      <c r="AH1814" s="8">
        <f>(1+$F1814)*$T1814/1000</f>
        <v>9021.0270940915307</v>
      </c>
      <c r="AI1814" s="8">
        <f>(1+BWscncns[[#This Row],[pid_error]]*K_p)*BWscncns[[#This Row],[dbw]]/1000</f>
        <v>6607.6655470457654</v>
      </c>
      <c r="AJ1814" s="13">
        <f>BWscncns[[#This Row],[Torflow prgrssv alt vote]]/VLOOKUP(BWscncns[[#This Row],[class]],AltBWtotl,2,FALSE)*100</f>
        <v>0.13032080426756271</v>
      </c>
      <c r="AK1814">
        <f>IF(D1814=E1814,1,0)</f>
        <v>1</v>
      </c>
    </row>
    <row r="1815" spans="1:37">
      <c r="A1815" s="1" t="s">
        <v>6497</v>
      </c>
      <c r="B1815" s="1" t="s">
        <v>6498</v>
      </c>
      <c r="C1815">
        <v>13400</v>
      </c>
      <c r="D1815">
        <v>1524063442</v>
      </c>
      <c r="E1815">
        <v>1524973325</v>
      </c>
      <c r="F1815" s="2">
        <v>0.51854627015200006</v>
      </c>
      <c r="G1815" s="2">
        <v>0.51854627015200006</v>
      </c>
      <c r="H1815">
        <v>7961555</v>
      </c>
      <c r="I1815" s="2">
        <v>-1.21381379697</v>
      </c>
      <c r="J1815" s="2">
        <v>0</v>
      </c>
      <c r="K1815">
        <v>1</v>
      </c>
      <c r="L1815" s="1" t="s">
        <v>11539</v>
      </c>
      <c r="M1815" s="1" t="s">
        <v>6498</v>
      </c>
      <c r="N1815">
        <v>0</v>
      </c>
      <c r="O1815">
        <v>1</v>
      </c>
      <c r="P1815">
        <v>0</v>
      </c>
      <c r="Q1815">
        <v>0</v>
      </c>
      <c r="R1815" s="19">
        <f>BWscncns[[#This Row],[C fx]]*4+BWscncns[[#This Row],[C fg]]*2+BWscncns[[#This Row],[C fm]]</f>
        <v>2</v>
      </c>
      <c r="S1815">
        <v>14100</v>
      </c>
      <c r="T1815">
        <v>5242880</v>
      </c>
      <c r="U1815" s="13">
        <v>2.689362</v>
      </c>
      <c r="V1815" s="13">
        <v>0.37183500000000003</v>
      </c>
      <c r="W1815">
        <v>92</v>
      </c>
      <c r="X1815">
        <v>1</v>
      </c>
      <c r="Z1815" s="10">
        <f>IF($N1815&lt;&gt;0,constants!$L$2,IF($O1815&lt;&gt;0,constants!$M$2,IF($P1815&lt;&gt;0,constants!$N$2,0)))</f>
        <v>9721.3799999999992</v>
      </c>
      <c r="AA1815" s="10">
        <f>IF($N1815&lt;&gt;0,constants!$L$2,IF($O1815&lt;&gt;0,constants!$M$2,IF($P1815&lt;&gt;0,constants!$P$2,0)))</f>
        <v>9721.3799999999992</v>
      </c>
      <c r="AB1815" s="11">
        <f>constants!$O$2</f>
        <v>4861.32</v>
      </c>
      <c r="AC1815" s="11">
        <f>VLOOKUP(BWscncns[[#This Row],[scanner]],[0]!ScnrAvgBW,2,FALSE)/1000</f>
        <v>11818.828055288463</v>
      </c>
      <c r="AD1815" s="8">
        <f>(1+$F1815)*Z1815</f>
        <v>14762.36533973025</v>
      </c>
      <c r="AE1815" s="8">
        <f>(1+$F1815)*AA1815</f>
        <v>14762.36533973025</v>
      </c>
      <c r="AF1815" s="8">
        <f>(1+$F1815)*AB1815</f>
        <v>7382.1393540153204</v>
      </c>
      <c r="AG1815" s="8">
        <f>(1+$F1815)*AC1815</f>
        <v>17947.437260926112</v>
      </c>
      <c r="AH1815" s="8">
        <f>(1+$F1815)*$T1815/1000</f>
        <v>7961.5558688545179</v>
      </c>
      <c r="AI1815" s="8">
        <f>(1+BWscncns[[#This Row],[pid_error]]*K_p)*BWscncns[[#This Row],[dbw]]/1000</f>
        <v>6602.2179344272599</v>
      </c>
      <c r="AJ1815" s="13">
        <f>BWscncns[[#This Row],[Torflow prgrssv alt vote]]/VLOOKUP(BWscncns[[#This Row],[class]],AltBWtotl,2,FALSE)*100</f>
        <v>2.3063514994580842E-2</v>
      </c>
      <c r="AK1815">
        <f>IF(D1815=E1815,1,0)</f>
        <v>0</v>
      </c>
    </row>
    <row r="1816" spans="1:37">
      <c r="A1816" s="1" t="s">
        <v>3780</v>
      </c>
      <c r="B1816" s="1" t="s">
        <v>3781</v>
      </c>
      <c r="C1816">
        <v>6780</v>
      </c>
      <c r="D1816">
        <v>1524816288</v>
      </c>
      <c r="E1816">
        <v>1524991634</v>
      </c>
      <c r="F1816" s="2">
        <v>-0.34548557427400001</v>
      </c>
      <c r="G1816" s="2">
        <v>-0.34548557427400001</v>
      </c>
      <c r="H1816">
        <v>4396661</v>
      </c>
      <c r="I1816" s="2">
        <v>8.7260243577199997E-2</v>
      </c>
      <c r="J1816" s="2">
        <v>0</v>
      </c>
      <c r="K1816">
        <v>6</v>
      </c>
      <c r="L1816" s="1" t="s">
        <v>11585</v>
      </c>
      <c r="M1816" s="1" t="s">
        <v>3781</v>
      </c>
      <c r="N1816">
        <v>0</v>
      </c>
      <c r="O1816">
        <v>1</v>
      </c>
      <c r="P1816">
        <v>0</v>
      </c>
      <c r="Q1816">
        <v>0</v>
      </c>
      <c r="R1816" s="19">
        <f>BWscncns[[#This Row],[C fx]]*4+BWscncns[[#This Row],[C fg]]*2+BWscncns[[#This Row],[C fm]]</f>
        <v>2</v>
      </c>
      <c r="S1816">
        <v>5910</v>
      </c>
      <c r="T1816">
        <v>7980111</v>
      </c>
      <c r="U1816" s="13">
        <v>0.740591</v>
      </c>
      <c r="V1816" s="13">
        <v>1.3502730000000001</v>
      </c>
      <c r="W1816">
        <v>4162</v>
      </c>
      <c r="X1816">
        <v>83</v>
      </c>
      <c r="Z1816" s="10">
        <f>IF($N1816&lt;&gt;0,constants!$L$2,IF($O1816&lt;&gt;0,constants!$M$2,IF($P1816&lt;&gt;0,constants!$N$2,0)))</f>
        <v>9721.3799999999992</v>
      </c>
      <c r="AA1816" s="10">
        <f>IF($N1816&lt;&gt;0,constants!$L$2,IF($O1816&lt;&gt;0,constants!$M$2,IF($P1816&lt;&gt;0,constants!$P$2,0)))</f>
        <v>9721.3799999999992</v>
      </c>
      <c r="AB1816" s="11">
        <f>constants!$O$2</f>
        <v>4861.32</v>
      </c>
      <c r="AC1816" s="11">
        <f>VLOOKUP(BWscncns[[#This Row],[scanner]],[0]!ScnrAvgBW,2,FALSE)/1000</f>
        <v>2386.3111194805197</v>
      </c>
      <c r="AD1816" s="8">
        <f>(1+$F1816)*Z1816</f>
        <v>6362.7834479642215</v>
      </c>
      <c r="AE1816" s="8">
        <f>(1+$F1816)*AA1816</f>
        <v>6362.7834479642215</v>
      </c>
      <c r="AF1816" s="8">
        <f>(1+$F1816)*AB1816</f>
        <v>3181.8040680703184</v>
      </c>
      <c r="AG1816" s="8">
        <f>(1+$F1816)*AC1816</f>
        <v>1561.8750519703606</v>
      </c>
      <c r="AH1816" s="8">
        <f>(1+$F1816)*$T1816/1000</f>
        <v>5223.0977683947358</v>
      </c>
      <c r="AI1816" s="8">
        <f>(1+BWscncns[[#This Row],[pid_error]]*K_p)*BWscncns[[#This Row],[dbw]]/1000</f>
        <v>6601.6043841973678</v>
      </c>
      <c r="AJ1816" s="13">
        <f>BWscncns[[#This Row],[Torflow prgrssv alt vote]]/VLOOKUP(BWscncns[[#This Row],[class]],AltBWtotl,2,FALSE)*100</f>
        <v>2.3061371680763033E-2</v>
      </c>
      <c r="AK1816">
        <f>IF(D1816=E1816,1,0)</f>
        <v>0</v>
      </c>
    </row>
    <row r="1817" spans="1:37">
      <c r="A1817" s="1" t="s">
        <v>10478</v>
      </c>
      <c r="B1817" s="1" t="s">
        <v>49</v>
      </c>
      <c r="C1817">
        <v>14800</v>
      </c>
      <c r="D1817">
        <v>1524774682</v>
      </c>
      <c r="E1817">
        <v>1525004637</v>
      </c>
      <c r="F1817" s="2">
        <v>-0.46147782336600002</v>
      </c>
      <c r="G1817" s="2">
        <v>-0.46147782336600002</v>
      </c>
      <c r="H1817">
        <v>5492250</v>
      </c>
      <c r="I1817" s="2">
        <v>-0.61775854607000003</v>
      </c>
      <c r="J1817" s="2">
        <v>0</v>
      </c>
      <c r="K1817">
        <v>3</v>
      </c>
      <c r="L1817" s="1" t="s">
        <v>11589</v>
      </c>
      <c r="M1817" s="1" t="s">
        <v>49</v>
      </c>
      <c r="N1817">
        <v>0</v>
      </c>
      <c r="O1817">
        <v>1</v>
      </c>
      <c r="P1817">
        <v>0</v>
      </c>
      <c r="Q1817">
        <v>0</v>
      </c>
      <c r="R1817" s="19">
        <f>BWscncns[[#This Row],[C fx]]*4+BWscncns[[#This Row],[C fg]]*2+BWscncns[[#This Row],[C fm]]</f>
        <v>2</v>
      </c>
      <c r="S1817">
        <v>12000</v>
      </c>
      <c r="T1817">
        <v>8580128</v>
      </c>
      <c r="U1817" s="13">
        <v>1.3985810000000001</v>
      </c>
      <c r="V1817" s="13">
        <v>0.71501099999999995</v>
      </c>
      <c r="W1817">
        <v>1662</v>
      </c>
      <c r="X1817">
        <v>33</v>
      </c>
      <c r="Z1817" s="10">
        <f>IF($N1817&lt;&gt;0,constants!$L$2,IF($O1817&lt;&gt;0,constants!$M$2,IF($P1817&lt;&gt;0,constants!$N$2,0)))</f>
        <v>9721.3799999999992</v>
      </c>
      <c r="AA1817" s="10">
        <f>IF($N1817&lt;&gt;0,constants!$L$2,IF($O1817&lt;&gt;0,constants!$M$2,IF($P1817&lt;&gt;0,constants!$P$2,0)))</f>
        <v>9721.3799999999992</v>
      </c>
      <c r="AB1817" s="11">
        <f>constants!$O$2</f>
        <v>4861.32</v>
      </c>
      <c r="AC1817" s="11">
        <f>VLOOKUP(BWscncns[[#This Row],[scanner]],[0]!ScnrAvgBW,2,FALSE)/1000</f>
        <v>6440.9193022088357</v>
      </c>
      <c r="AD1817" s="8">
        <f>(1+$F1817)*Z1817</f>
        <v>5235.1787174862347</v>
      </c>
      <c r="AE1817" s="8">
        <f>(1+$F1817)*AA1817</f>
        <v>5235.1787174862347</v>
      </c>
      <c r="AF1817" s="8">
        <f>(1+$F1817)*AB1817</f>
        <v>2617.928627714397</v>
      </c>
      <c r="AG1817" s="8">
        <f>(1+$F1817)*AC1817</f>
        <v>3468.5778821494469</v>
      </c>
      <c r="AH1817" s="8">
        <f>(1+$F1817)*$T1817/1000</f>
        <v>4620.5892063583296</v>
      </c>
      <c r="AI1817" s="8">
        <f>(1+BWscncns[[#This Row],[pid_error]]*K_p)*BWscncns[[#This Row],[dbw]]/1000</f>
        <v>6600.3586031791656</v>
      </c>
      <c r="AJ1817" s="13">
        <f>BWscncns[[#This Row],[Torflow prgrssv alt vote]]/VLOOKUP(BWscncns[[#This Row],[class]],AltBWtotl,2,FALSE)*100</f>
        <v>2.3057019796369239E-2</v>
      </c>
      <c r="AK1817">
        <f>IF(D1817=E1817,1,0)</f>
        <v>0</v>
      </c>
    </row>
    <row r="1818" spans="1:37">
      <c r="A1818" s="1" t="s">
        <v>8083</v>
      </c>
      <c r="B1818" s="1" t="s">
        <v>8084</v>
      </c>
      <c r="C1818">
        <v>12600</v>
      </c>
      <c r="D1818">
        <v>1523492034</v>
      </c>
      <c r="E1818">
        <v>1523492034</v>
      </c>
      <c r="F1818" s="2">
        <v>0.46268919455399998</v>
      </c>
      <c r="G1818" s="2">
        <v>0.46268919455399998</v>
      </c>
      <c r="H1818">
        <v>12629610</v>
      </c>
      <c r="I1818" s="2">
        <v>0.36346211989600002</v>
      </c>
      <c r="J1818" s="2">
        <v>0</v>
      </c>
      <c r="K1818">
        <v>5</v>
      </c>
      <c r="L1818" s="1" t="s">
        <v>11809</v>
      </c>
      <c r="M1818" s="1" t="s">
        <v>8084</v>
      </c>
      <c r="N1818">
        <v>0</v>
      </c>
      <c r="O1818">
        <v>1</v>
      </c>
      <c r="P1818">
        <v>0</v>
      </c>
      <c r="Q1818">
        <v>0</v>
      </c>
      <c r="R1818" s="19">
        <f>BWscncns[[#This Row],[C fx]]*4+BWscncns[[#This Row],[C fg]]*2+BWscncns[[#This Row],[C fm]]</f>
        <v>2</v>
      </c>
      <c r="S1818">
        <v>8180</v>
      </c>
      <c r="T1818">
        <v>5358325</v>
      </c>
      <c r="U1818" s="13">
        <v>1.5265960000000001</v>
      </c>
      <c r="V1818" s="13">
        <v>0.65505199999999997</v>
      </c>
      <c r="W1818">
        <v>1271</v>
      </c>
      <c r="X1818">
        <v>25</v>
      </c>
      <c r="Z1818" s="10">
        <f>IF($N1818&lt;&gt;0,constants!$L$2,IF($O1818&lt;&gt;0,constants!$M$2,IF($P1818&lt;&gt;0,constants!$N$2,0)))</f>
        <v>9721.3799999999992</v>
      </c>
      <c r="AA1818" s="10">
        <f>IF($N1818&lt;&gt;0,constants!$L$2,IF($O1818&lt;&gt;0,constants!$M$2,IF($P1818&lt;&gt;0,constants!$P$2,0)))</f>
        <v>9721.3799999999992</v>
      </c>
      <c r="AB1818" s="11">
        <f>constants!$O$2</f>
        <v>4861.32</v>
      </c>
      <c r="AC1818" s="11">
        <f>VLOOKUP(BWscncns[[#This Row],[scanner]],[0]!ScnrAvgBW,2,FALSE)/1000</f>
        <v>3794.4265750962772</v>
      </c>
      <c r="AD1818" s="8">
        <f>(1+$F1818)*Z1818</f>
        <v>14219.357482153362</v>
      </c>
      <c r="AE1818" s="8">
        <f>(1+$F1818)*AA1818</f>
        <v>14219.357482153362</v>
      </c>
      <c r="AF1818" s="8">
        <f>(1+$F1818)*AB1818</f>
        <v>7110.6002352692503</v>
      </c>
      <c r="AG1818" s="8">
        <f>(1+$F1818)*AC1818</f>
        <v>5550.0667509218665</v>
      </c>
      <c r="AH1818" s="8">
        <f>(1+$F1818)*$T1818/1000</f>
        <v>7837.5640784085617</v>
      </c>
      <c r="AI1818" s="8">
        <f>(1+BWscncns[[#This Row],[pid_error]]*K_p)*BWscncns[[#This Row],[dbw]]/1000</f>
        <v>6597.9445392042817</v>
      </c>
      <c r="AJ1818" s="13">
        <f>BWscncns[[#This Row],[Torflow prgrssv alt vote]]/VLOOKUP(BWscncns[[#This Row],[class]],AltBWtotl,2,FALSE)*100</f>
        <v>2.3048586751408348E-2</v>
      </c>
      <c r="AK1818">
        <f>IF(D1818=E1818,1,0)</f>
        <v>1</v>
      </c>
    </row>
    <row r="1819" spans="1:37">
      <c r="A1819" s="1" t="s">
        <v>9860</v>
      </c>
      <c r="B1819" s="1" t="s">
        <v>9861</v>
      </c>
      <c r="C1819">
        <v>7600</v>
      </c>
      <c r="D1819">
        <v>1524916692</v>
      </c>
      <c r="E1819">
        <v>1524916692</v>
      </c>
      <c r="F1819" s="2">
        <v>0.35824661850200001</v>
      </c>
      <c r="G1819" s="2">
        <v>0.35824661850200001</v>
      </c>
      <c r="H1819">
        <v>7599422</v>
      </c>
      <c r="I1819" s="2">
        <v>7.7701030321399994E-2</v>
      </c>
      <c r="J1819" s="2">
        <v>0</v>
      </c>
      <c r="K1819">
        <v>4</v>
      </c>
      <c r="L1819" s="1" t="s">
        <v>11773</v>
      </c>
      <c r="M1819" s="1" t="s">
        <v>9861</v>
      </c>
      <c r="N1819">
        <v>0</v>
      </c>
      <c r="O1819">
        <v>0</v>
      </c>
      <c r="P1819">
        <v>1</v>
      </c>
      <c r="Q1819">
        <v>0</v>
      </c>
      <c r="R1819" s="19">
        <f>BWscncns[[#This Row],[C fx]]*4+BWscncns[[#This Row],[C fg]]*2+BWscncns[[#This Row],[C fm]]</f>
        <v>1</v>
      </c>
      <c r="S1819">
        <v>4540</v>
      </c>
      <c r="T1819">
        <v>5595024</v>
      </c>
      <c r="U1819" s="13">
        <v>0.81143500000000002</v>
      </c>
      <c r="V1819" s="13">
        <v>1.2323839999999999</v>
      </c>
      <c r="W1819">
        <v>3979</v>
      </c>
      <c r="X1819">
        <v>79</v>
      </c>
      <c r="Z1819" s="10">
        <f>IF($N1819&lt;&gt;0,constants!$L$2,IF($O1819&lt;&gt;0,constants!$M$2,IF($P1819&lt;&gt;0,constants!$N$2,0)))</f>
        <v>1117.99</v>
      </c>
      <c r="AA1819" s="10">
        <f>IF($N1819&lt;&gt;0,constants!$L$2,IF($O1819&lt;&gt;0,constants!$M$2,IF($P1819&lt;&gt;0,constants!$P$2,0)))</f>
        <v>4051.45</v>
      </c>
      <c r="AB1819" s="11">
        <f>constants!$O$2</f>
        <v>4861.32</v>
      </c>
      <c r="AC1819" s="11">
        <f>VLOOKUP(BWscncns[[#This Row],[scanner]],[0]!ScnrAvgBW,2,FALSE)/1000</f>
        <v>4819.491751072962</v>
      </c>
      <c r="AD1819" s="8">
        <f>(1+$F1819)*Z1819</f>
        <v>1518.506137019051</v>
      </c>
      <c r="AE1819" s="8">
        <f>(1+$F1819)*AA1819</f>
        <v>5502.868262529928</v>
      </c>
      <c r="AF1819" s="8">
        <f>(1+$F1819)*AB1819</f>
        <v>6602.8714514561425</v>
      </c>
      <c r="AG1819" s="8">
        <f>(1+$F1819)*AC1819</f>
        <v>6546.0583737931338</v>
      </c>
      <c r="AH1819" s="8">
        <f>(1+$F1819)*$T1819/1000</f>
        <v>7599.422428437535</v>
      </c>
      <c r="AI1819" s="8">
        <f>(1+BWscncns[[#This Row],[pid_error]]*K_p)*BWscncns[[#This Row],[dbw]]/1000</f>
        <v>6597.2232142187677</v>
      </c>
      <c r="AJ1819" s="13">
        <f>BWscncns[[#This Row],[Torflow prgrssv alt vote]]/VLOOKUP(BWscncns[[#This Row],[class]],AltBWtotl,2,FALSE)*100</f>
        <v>0.13011485358759037</v>
      </c>
      <c r="AK1819">
        <f>IF(D1819=E1819,1,0)</f>
        <v>1</v>
      </c>
    </row>
    <row r="1820" spans="1:37">
      <c r="A1820" s="1" t="s">
        <v>8843</v>
      </c>
      <c r="B1820" s="1" t="s">
        <v>49</v>
      </c>
      <c r="C1820">
        <v>9990</v>
      </c>
      <c r="D1820">
        <v>1524708016</v>
      </c>
      <c r="E1820">
        <v>1524956826</v>
      </c>
      <c r="F1820" s="2">
        <v>0.83947323556700004</v>
      </c>
      <c r="G1820" s="2">
        <v>0.83947323556700004</v>
      </c>
      <c r="H1820">
        <v>9644137</v>
      </c>
      <c r="I1820" s="2">
        <v>0.37235208085100002</v>
      </c>
      <c r="J1820" s="2">
        <v>0</v>
      </c>
      <c r="K1820">
        <v>3</v>
      </c>
      <c r="L1820" s="1" t="s">
        <v>11801</v>
      </c>
      <c r="M1820" s="1" t="s">
        <v>49</v>
      </c>
      <c r="N1820">
        <v>0</v>
      </c>
      <c r="O1820">
        <v>1</v>
      </c>
      <c r="P1820">
        <v>0</v>
      </c>
      <c r="Q1820">
        <v>0</v>
      </c>
      <c r="R1820" s="19">
        <f>BWscncns[[#This Row],[C fx]]*4+BWscncns[[#This Row],[C fg]]*2+BWscncns[[#This Row],[C fm]]</f>
        <v>2</v>
      </c>
      <c r="S1820">
        <v>9680</v>
      </c>
      <c r="T1820">
        <v>4641468</v>
      </c>
      <c r="U1820" s="13">
        <v>2.085547</v>
      </c>
      <c r="V1820" s="13">
        <v>0.47949000000000003</v>
      </c>
      <c r="W1820">
        <v>342</v>
      </c>
      <c r="X1820">
        <v>6</v>
      </c>
      <c r="Z1820" s="10">
        <f>IF($N1820&lt;&gt;0,constants!$L$2,IF($O1820&lt;&gt;0,constants!$M$2,IF($P1820&lt;&gt;0,constants!$N$2,0)))</f>
        <v>9721.3799999999992</v>
      </c>
      <c r="AA1820" s="10">
        <f>IF($N1820&lt;&gt;0,constants!$L$2,IF($O1820&lt;&gt;0,constants!$M$2,IF($P1820&lt;&gt;0,constants!$P$2,0)))</f>
        <v>9721.3799999999992</v>
      </c>
      <c r="AB1820" s="11">
        <f>constants!$O$2</f>
        <v>4861.32</v>
      </c>
      <c r="AC1820" s="11">
        <f>VLOOKUP(BWscncns[[#This Row],[scanner]],[0]!ScnrAvgBW,2,FALSE)/1000</f>
        <v>6440.9193022088357</v>
      </c>
      <c r="AD1820" s="8">
        <f>(1+$F1820)*Z1820</f>
        <v>17882.21832277632</v>
      </c>
      <c r="AE1820" s="8">
        <f>(1+$F1820)*AA1820</f>
        <v>17882.21832277632</v>
      </c>
      <c r="AF1820" s="8">
        <f>(1+$F1820)*AB1820</f>
        <v>8942.2680295265673</v>
      </c>
      <c r="AG1820" s="8">
        <f>(1+$F1820)*AC1820</f>
        <v>11847.898668860031</v>
      </c>
      <c r="AH1820" s="8">
        <f>(1+$F1820)*$T1820/1000</f>
        <v>8537.8561597406915</v>
      </c>
      <c r="AI1820" s="8">
        <f>(1+BWscncns[[#This Row],[pid_error]]*K_p)*BWscncns[[#This Row],[dbw]]/1000</f>
        <v>6589.6620798703461</v>
      </c>
      <c r="AJ1820" s="13">
        <f>BWscncns[[#This Row],[Torflow prgrssv alt vote]]/VLOOKUP(BWscncns[[#This Row],[class]],AltBWtotl,2,FALSE)*100</f>
        <v>2.301965365241988E-2</v>
      </c>
      <c r="AK1820">
        <f>IF(D1820=E1820,1,0)</f>
        <v>0</v>
      </c>
    </row>
    <row r="1821" spans="1:37">
      <c r="A1821" s="1" t="s">
        <v>9423</v>
      </c>
      <c r="B1821" s="1" t="s">
        <v>9424</v>
      </c>
      <c r="C1821">
        <v>8980</v>
      </c>
      <c r="D1821">
        <v>1524960494</v>
      </c>
      <c r="E1821">
        <v>1524960494</v>
      </c>
      <c r="F1821" s="2">
        <v>1.1399478807200001</v>
      </c>
      <c r="G1821" s="2">
        <v>1.1399478807200001</v>
      </c>
      <c r="H1821">
        <v>8975591</v>
      </c>
      <c r="I1821" s="2">
        <v>-0.185610969908</v>
      </c>
      <c r="J1821" s="2">
        <v>0</v>
      </c>
      <c r="K1821">
        <v>1</v>
      </c>
      <c r="L1821" s="1" t="s">
        <v>11626</v>
      </c>
      <c r="M1821" s="1" t="s">
        <v>9424</v>
      </c>
      <c r="N1821">
        <v>0</v>
      </c>
      <c r="O1821">
        <v>0</v>
      </c>
      <c r="P1821">
        <v>1</v>
      </c>
      <c r="Q1821">
        <v>0</v>
      </c>
      <c r="R1821" s="19">
        <f>BWscncns[[#This Row],[C fx]]*4+BWscncns[[#This Row],[C fg]]*2+BWscncns[[#This Row],[C fm]]</f>
        <v>1</v>
      </c>
      <c r="S1821">
        <v>7510</v>
      </c>
      <c r="T1821">
        <v>4194304</v>
      </c>
      <c r="U1821" s="13">
        <v>1.790524</v>
      </c>
      <c r="V1821" s="13">
        <v>0.55849599999999999</v>
      </c>
      <c r="W1821">
        <v>692</v>
      </c>
      <c r="X1821">
        <v>13</v>
      </c>
      <c r="Z1821" s="10">
        <f>IF($N1821&lt;&gt;0,constants!$L$2,IF($O1821&lt;&gt;0,constants!$M$2,IF($P1821&lt;&gt;0,constants!$N$2,0)))</f>
        <v>1117.99</v>
      </c>
      <c r="AA1821" s="10">
        <f>IF($N1821&lt;&gt;0,constants!$L$2,IF($O1821&lt;&gt;0,constants!$M$2,IF($P1821&lt;&gt;0,constants!$P$2,0)))</f>
        <v>4051.45</v>
      </c>
      <c r="AB1821" s="11">
        <f>constants!$O$2</f>
        <v>4861.32</v>
      </c>
      <c r="AC1821" s="11">
        <f>VLOOKUP(BWscncns[[#This Row],[scanner]],[0]!ScnrAvgBW,2,FALSE)/1000</f>
        <v>11818.828055288463</v>
      </c>
      <c r="AD1821" s="8">
        <f>(1+$F1821)*Z1821</f>
        <v>2392.4403311661531</v>
      </c>
      <c r="AE1821" s="8">
        <f>(1+$F1821)*AA1821</f>
        <v>8669.8918413430456</v>
      </c>
      <c r="AF1821" s="8">
        <f>(1+$F1821)*AB1821</f>
        <v>10402.971431501752</v>
      </c>
      <c r="AG1821" s="8">
        <f>(1+$F1821)*AC1821</f>
        <v>25291.676049508627</v>
      </c>
      <c r="AH1821" s="8">
        <f>(1+$F1821)*$T1821/1000</f>
        <v>8975.5919558954211</v>
      </c>
      <c r="AI1821" s="8">
        <f>(1+BWscncns[[#This Row],[pid_error]]*K_p)*BWscncns[[#This Row],[dbw]]/1000</f>
        <v>6584.9479779477097</v>
      </c>
      <c r="AJ1821" s="13">
        <f>BWscncns[[#This Row],[Torflow prgrssv alt vote]]/VLOOKUP(BWscncns[[#This Row],[class]],AltBWtotl,2,FALSE)*100</f>
        <v>0.1298727531586221</v>
      </c>
      <c r="AK1821">
        <f>IF(D1821=E1821,1,0)</f>
        <v>1</v>
      </c>
    </row>
    <row r="1822" spans="1:37">
      <c r="A1822" s="1" t="s">
        <v>10376</v>
      </c>
      <c r="B1822" s="1" t="s">
        <v>10377</v>
      </c>
      <c r="C1822">
        <v>7290</v>
      </c>
      <c r="D1822">
        <v>1524705585</v>
      </c>
      <c r="E1822">
        <v>1525006186</v>
      </c>
      <c r="F1822" s="2">
        <v>1.0349059432600001</v>
      </c>
      <c r="G1822" s="2">
        <v>1.0349059432600001</v>
      </c>
      <c r="H1822">
        <v>10777883</v>
      </c>
      <c r="I1822" s="2">
        <v>0.28839876588899999</v>
      </c>
      <c r="J1822" s="2">
        <v>0</v>
      </c>
      <c r="K1822">
        <v>1</v>
      </c>
      <c r="L1822" s="1" t="s">
        <v>11530</v>
      </c>
      <c r="M1822" s="1" t="s">
        <v>10377</v>
      </c>
      <c r="N1822">
        <v>0</v>
      </c>
      <c r="O1822">
        <v>1</v>
      </c>
      <c r="P1822">
        <v>0</v>
      </c>
      <c r="Q1822">
        <v>0</v>
      </c>
      <c r="R1822" s="19">
        <f>BWscncns[[#This Row],[C fx]]*4+BWscncns[[#This Row],[C fg]]*2+BWscncns[[#This Row],[C fm]]</f>
        <v>2</v>
      </c>
      <c r="S1822">
        <v>7910</v>
      </c>
      <c r="T1822">
        <v>4336848</v>
      </c>
      <c r="U1822" s="13">
        <v>1.8239050000000001</v>
      </c>
      <c r="V1822" s="13">
        <v>0.54827400000000004</v>
      </c>
      <c r="W1822">
        <v>616</v>
      </c>
      <c r="X1822">
        <v>12</v>
      </c>
      <c r="Z1822" s="10">
        <f>IF($N1822&lt;&gt;0,constants!$L$2,IF($O1822&lt;&gt;0,constants!$M$2,IF($P1822&lt;&gt;0,constants!$N$2,0)))</f>
        <v>9721.3799999999992</v>
      </c>
      <c r="AA1822" s="10">
        <f>IF($N1822&lt;&gt;0,constants!$L$2,IF($O1822&lt;&gt;0,constants!$M$2,IF($P1822&lt;&gt;0,constants!$P$2,0)))</f>
        <v>9721.3799999999992</v>
      </c>
      <c r="AB1822" s="11">
        <f>constants!$O$2</f>
        <v>4861.32</v>
      </c>
      <c r="AC1822" s="11">
        <f>VLOOKUP(BWscncns[[#This Row],[scanner]],[0]!ScnrAvgBW,2,FALSE)/1000</f>
        <v>11818.828055288463</v>
      </c>
      <c r="AD1822" s="8">
        <f>(1+$F1822)*Z1822</f>
        <v>19782.093938688897</v>
      </c>
      <c r="AE1822" s="8">
        <f>(1+$F1822)*AA1822</f>
        <v>19782.093938688897</v>
      </c>
      <c r="AF1822" s="8">
        <f>(1+$F1822)*AB1822</f>
        <v>9892.3289600887038</v>
      </c>
      <c r="AG1822" s="8">
        <f>(1+$F1822)*AC1822</f>
        <v>24050.203452074522</v>
      </c>
      <c r="AH1822" s="8">
        <f>(1+$F1822)*$T1822/1000</f>
        <v>8825.0777702152445</v>
      </c>
      <c r="AI1822" s="8">
        <f>(1+BWscncns[[#This Row],[pid_error]]*K_p)*BWscncns[[#This Row],[dbw]]/1000</f>
        <v>6580.9628851076222</v>
      </c>
      <c r="AJ1822" s="13">
        <f>BWscncns[[#This Row],[Torflow prgrssv alt vote]]/VLOOKUP(BWscncns[[#This Row],[class]],AltBWtotl,2,FALSE)*100</f>
        <v>2.2989264772373275E-2</v>
      </c>
      <c r="AK1822">
        <f>IF(D1822=E1822,1,0)</f>
        <v>0</v>
      </c>
    </row>
    <row r="1823" spans="1:37">
      <c r="A1823" s="1" t="s">
        <v>1322</v>
      </c>
      <c r="B1823" s="1" t="s">
        <v>1323</v>
      </c>
      <c r="C1823">
        <v>7760</v>
      </c>
      <c r="D1823">
        <v>1524399805</v>
      </c>
      <c r="E1823">
        <v>1524988014</v>
      </c>
      <c r="F1823" s="2">
        <v>1.1341886371700001</v>
      </c>
      <c r="G1823" s="2">
        <v>1.1341886371700001</v>
      </c>
      <c r="H1823">
        <v>8960177</v>
      </c>
      <c r="I1823" s="2">
        <v>-0.13655481678699999</v>
      </c>
      <c r="J1823" s="2">
        <v>0</v>
      </c>
      <c r="K1823">
        <v>2</v>
      </c>
      <c r="L1823" s="1" t="s">
        <v>11573</v>
      </c>
      <c r="M1823" s="1" t="s">
        <v>1323</v>
      </c>
      <c r="N1823">
        <v>0</v>
      </c>
      <c r="O1823">
        <v>1</v>
      </c>
      <c r="P1823">
        <v>0</v>
      </c>
      <c r="Q1823">
        <v>0</v>
      </c>
      <c r="R1823" s="19">
        <f>BWscncns[[#This Row],[C fx]]*4+BWscncns[[#This Row],[C fg]]*2+BWscncns[[#This Row],[C fm]]</f>
        <v>2</v>
      </c>
      <c r="S1823">
        <v>6930</v>
      </c>
      <c r="T1823">
        <v>4198400</v>
      </c>
      <c r="U1823" s="13">
        <v>1.6506289999999999</v>
      </c>
      <c r="V1823" s="13">
        <v>0.60582999999999998</v>
      </c>
      <c r="W1823">
        <v>943</v>
      </c>
      <c r="X1823">
        <v>18</v>
      </c>
      <c r="Z1823" s="10">
        <f>IF($N1823&lt;&gt;0,constants!$L$2,IF($O1823&lt;&gt;0,constants!$M$2,IF($P1823&lt;&gt;0,constants!$N$2,0)))</f>
        <v>9721.3799999999992</v>
      </c>
      <c r="AA1823" s="10">
        <f>IF($N1823&lt;&gt;0,constants!$L$2,IF($O1823&lt;&gt;0,constants!$M$2,IF($P1823&lt;&gt;0,constants!$P$2,0)))</f>
        <v>9721.3799999999992</v>
      </c>
      <c r="AB1823" s="11">
        <f>constants!$O$2</f>
        <v>4861.32</v>
      </c>
      <c r="AC1823" s="11">
        <f>VLOOKUP(BWscncns[[#This Row],[scanner]],[0]!ScnrAvgBW,2,FALSE)/1000</f>
        <v>8853.6095214723919</v>
      </c>
      <c r="AD1823" s="8">
        <f>(1+$F1823)*Z1823</f>
        <v>20747.258733611696</v>
      </c>
      <c r="AE1823" s="8">
        <f>(1+$F1823)*AA1823</f>
        <v>20747.258733611696</v>
      </c>
      <c r="AF1823" s="8">
        <f>(1+$F1823)*AB1823</f>
        <v>10374.973905647264</v>
      </c>
      <c r="AG1823" s="8">
        <f>(1+$F1823)*AC1823</f>
        <v>18895.272838666504</v>
      </c>
      <c r="AH1823" s="8">
        <f>(1+$F1823)*$T1823/1000</f>
        <v>8960.1775742945301</v>
      </c>
      <c r="AI1823" s="8">
        <f>(1+BWscncns[[#This Row],[pid_error]]*K_p)*BWscncns[[#This Row],[dbw]]/1000</f>
        <v>6579.2887871472649</v>
      </c>
      <c r="AJ1823" s="13">
        <f>BWscncns[[#This Row],[Torflow prgrssv alt vote]]/VLOOKUP(BWscncns[[#This Row],[class]],AltBWtotl,2,FALSE)*100</f>
        <v>2.2983416649243357E-2</v>
      </c>
      <c r="AK1823">
        <f>IF(D1823=E1823,1,0)</f>
        <v>0</v>
      </c>
    </row>
    <row r="1824" spans="1:37">
      <c r="A1824" s="1" t="s">
        <v>5506</v>
      </c>
      <c r="B1824" s="1" t="s">
        <v>5507</v>
      </c>
      <c r="C1824">
        <v>7410</v>
      </c>
      <c r="D1824">
        <v>1524995247</v>
      </c>
      <c r="E1824">
        <v>1524995247</v>
      </c>
      <c r="F1824" s="2">
        <v>0.28937129085800001</v>
      </c>
      <c r="G1824" s="2">
        <v>0.28937129085800001</v>
      </c>
      <c r="H1824">
        <v>7407594</v>
      </c>
      <c r="I1824" s="2">
        <v>1.13021768148</v>
      </c>
      <c r="J1824" s="2">
        <v>0</v>
      </c>
      <c r="K1824">
        <v>6</v>
      </c>
      <c r="L1824" s="1" t="s">
        <v>11679</v>
      </c>
      <c r="M1824" s="1" t="s">
        <v>5507</v>
      </c>
      <c r="N1824">
        <v>0</v>
      </c>
      <c r="O1824">
        <v>0</v>
      </c>
      <c r="P1824">
        <v>1</v>
      </c>
      <c r="Q1824">
        <v>0</v>
      </c>
      <c r="R1824" s="19">
        <f>BWscncns[[#This Row],[C fx]]*4+BWscncns[[#This Row],[C fg]]*2+BWscncns[[#This Row],[C fm]]</f>
        <v>1</v>
      </c>
      <c r="S1824">
        <v>5210</v>
      </c>
      <c r="T1824">
        <v>5745121</v>
      </c>
      <c r="U1824" s="13">
        <v>0.906856</v>
      </c>
      <c r="V1824" s="13">
        <v>1.1027100000000001</v>
      </c>
      <c r="W1824">
        <v>3673</v>
      </c>
      <c r="X1824">
        <v>73</v>
      </c>
      <c r="Z1824" s="10">
        <f>IF($N1824&lt;&gt;0,constants!$L$2,IF($O1824&lt;&gt;0,constants!$M$2,IF($P1824&lt;&gt;0,constants!$N$2,0)))</f>
        <v>1117.99</v>
      </c>
      <c r="AA1824" s="10">
        <f>IF($N1824&lt;&gt;0,constants!$L$2,IF($O1824&lt;&gt;0,constants!$M$2,IF($P1824&lt;&gt;0,constants!$P$2,0)))</f>
        <v>4051.45</v>
      </c>
      <c r="AB1824" s="11">
        <f>constants!$O$2</f>
        <v>4861.32</v>
      </c>
      <c r="AC1824" s="11">
        <f>VLOOKUP(BWscncns[[#This Row],[scanner]],[0]!ScnrAvgBW,2,FALSE)/1000</f>
        <v>2386.3111194805197</v>
      </c>
      <c r="AD1824" s="8">
        <f>(1+$F1824)*Z1824</f>
        <v>1441.5042094663354</v>
      </c>
      <c r="AE1824" s="8">
        <f>(1+$F1824)*AA1824</f>
        <v>5223.8233163466439</v>
      </c>
      <c r="AF1824" s="8">
        <f>(1+$F1824)*AB1824</f>
        <v>6268.0464436738121</v>
      </c>
      <c r="AG1824" s="8">
        <f>(1+$F1824)*AC1824</f>
        <v>3076.8410485133968</v>
      </c>
      <c r="AH1824" s="8">
        <f>(1+$F1824)*$T1824/1000</f>
        <v>7407.5940799054042</v>
      </c>
      <c r="AI1824" s="8">
        <f>(1+BWscncns[[#This Row],[pid_error]]*K_p)*BWscncns[[#This Row],[dbw]]/1000</f>
        <v>6576.3575399527017</v>
      </c>
      <c r="AJ1824" s="13">
        <f>BWscncns[[#This Row],[Torflow prgrssv alt vote]]/VLOOKUP(BWscncns[[#This Row],[class]],AltBWtotl,2,FALSE)*100</f>
        <v>0.12970332678851462</v>
      </c>
      <c r="AK1824">
        <f>IF(D1824=E1824,1,0)</f>
        <v>1</v>
      </c>
    </row>
    <row r="1825" spans="1:37">
      <c r="A1825" s="1" t="s">
        <v>600</v>
      </c>
      <c r="B1825" s="1" t="s">
        <v>601</v>
      </c>
      <c r="C1825">
        <v>8720</v>
      </c>
      <c r="D1825">
        <v>1523946807</v>
      </c>
      <c r="E1825">
        <v>1524989622</v>
      </c>
      <c r="F1825" s="2">
        <v>0.26487291001800001</v>
      </c>
      <c r="G1825" s="2">
        <v>0.26487291001800001</v>
      </c>
      <c r="H1825">
        <v>9153509</v>
      </c>
      <c r="I1825" s="2">
        <v>0.26589422632699999</v>
      </c>
      <c r="J1825" s="2">
        <v>0</v>
      </c>
      <c r="K1825">
        <v>3</v>
      </c>
      <c r="L1825" s="1" t="s">
        <v>11566</v>
      </c>
      <c r="M1825" s="1" t="s">
        <v>601</v>
      </c>
      <c r="N1825">
        <v>0</v>
      </c>
      <c r="O1825">
        <v>1</v>
      </c>
      <c r="P1825">
        <v>0</v>
      </c>
      <c r="Q1825">
        <v>0</v>
      </c>
      <c r="R1825" s="19">
        <f>BWscncns[[#This Row],[C fx]]*4+BWscncns[[#This Row],[C fg]]*2+BWscncns[[#This Row],[C fm]]</f>
        <v>2</v>
      </c>
      <c r="S1825">
        <v>8210</v>
      </c>
      <c r="T1825">
        <v>5807059</v>
      </c>
      <c r="U1825" s="13">
        <v>1.413797</v>
      </c>
      <c r="V1825" s="13">
        <v>0.70731500000000003</v>
      </c>
      <c r="W1825">
        <v>1625</v>
      </c>
      <c r="X1825">
        <v>32</v>
      </c>
      <c r="Z1825" s="10">
        <f>IF($N1825&lt;&gt;0,constants!$L$2,IF($O1825&lt;&gt;0,constants!$M$2,IF($P1825&lt;&gt;0,constants!$N$2,0)))</f>
        <v>9721.3799999999992</v>
      </c>
      <c r="AA1825" s="10">
        <f>IF($N1825&lt;&gt;0,constants!$L$2,IF($O1825&lt;&gt;0,constants!$M$2,IF($P1825&lt;&gt;0,constants!$P$2,0)))</f>
        <v>9721.3799999999992</v>
      </c>
      <c r="AB1825" s="11">
        <f>constants!$O$2</f>
        <v>4861.32</v>
      </c>
      <c r="AC1825" s="11">
        <f>VLOOKUP(BWscncns[[#This Row],[scanner]],[0]!ScnrAvgBW,2,FALSE)/1000</f>
        <v>6440.9193022088357</v>
      </c>
      <c r="AD1825" s="8">
        <f>(1+$F1825)*Z1825</f>
        <v>12296.310209990785</v>
      </c>
      <c r="AE1825" s="8">
        <f>(1+$F1825)*AA1825</f>
        <v>12296.310209990785</v>
      </c>
      <c r="AF1825" s="8">
        <f>(1+$F1825)*AB1825</f>
        <v>6148.9519749287037</v>
      </c>
      <c r="AG1825" s="8">
        <f>(1+$F1825)*AC1825</f>
        <v>8146.9443409759961</v>
      </c>
      <c r="AH1825" s="8">
        <f>(1+$F1825)*$T1825/1000</f>
        <v>7345.1916159762168</v>
      </c>
      <c r="AI1825" s="8">
        <f>(1+BWscncns[[#This Row],[pid_error]]*K_p)*BWscncns[[#This Row],[dbw]]/1000</f>
        <v>6576.1253079881089</v>
      </c>
      <c r="AJ1825" s="13">
        <f>BWscncns[[#This Row],[Torflow prgrssv alt vote]]/VLOOKUP(BWscncns[[#This Row],[class]],AltBWtotl,2,FALSE)*100</f>
        <v>2.297236567368531E-2</v>
      </c>
      <c r="AK1825">
        <f>IF(D1825=E1825,1,0)</f>
        <v>0</v>
      </c>
    </row>
    <row r="1826" spans="1:37">
      <c r="A1826" s="1" t="s">
        <v>5491</v>
      </c>
      <c r="B1826" s="1" t="s">
        <v>5492</v>
      </c>
      <c r="C1826">
        <v>6100</v>
      </c>
      <c r="D1826">
        <v>1524885386</v>
      </c>
      <c r="E1826">
        <v>1524925187</v>
      </c>
      <c r="F1826" s="2">
        <v>0.40847594871800003</v>
      </c>
      <c r="G1826" s="2">
        <v>0.40847594871800003</v>
      </c>
      <c r="H1826">
        <v>7688791</v>
      </c>
      <c r="I1826" s="2">
        <v>7.1525255612999994E-2</v>
      </c>
      <c r="J1826" s="2">
        <v>0</v>
      </c>
      <c r="K1826">
        <v>3</v>
      </c>
      <c r="L1826" s="1" t="s">
        <v>11629</v>
      </c>
      <c r="M1826" s="1" t="s">
        <v>5492</v>
      </c>
      <c r="N1826">
        <v>0</v>
      </c>
      <c r="O1826">
        <v>1</v>
      </c>
      <c r="P1826">
        <v>0</v>
      </c>
      <c r="Q1826">
        <v>0</v>
      </c>
      <c r="R1826" s="19">
        <f>BWscncns[[#This Row],[C fx]]*4+BWscncns[[#This Row],[C fg]]*2+BWscncns[[#This Row],[C fm]]</f>
        <v>2</v>
      </c>
      <c r="S1826">
        <v>6100</v>
      </c>
      <c r="T1826">
        <v>5458944</v>
      </c>
      <c r="U1826" s="13">
        <v>1.117432</v>
      </c>
      <c r="V1826" s="13">
        <v>0.89490899999999995</v>
      </c>
      <c r="W1826">
        <v>2602</v>
      </c>
      <c r="X1826">
        <v>52</v>
      </c>
      <c r="Z1826" s="10">
        <f>IF($N1826&lt;&gt;0,constants!$L$2,IF($O1826&lt;&gt;0,constants!$M$2,IF($P1826&lt;&gt;0,constants!$N$2,0)))</f>
        <v>9721.3799999999992</v>
      </c>
      <c r="AA1826" s="10">
        <f>IF($N1826&lt;&gt;0,constants!$L$2,IF($O1826&lt;&gt;0,constants!$M$2,IF($P1826&lt;&gt;0,constants!$P$2,0)))</f>
        <v>9721.3799999999992</v>
      </c>
      <c r="AB1826" s="11">
        <f>constants!$O$2</f>
        <v>4861.32</v>
      </c>
      <c r="AC1826" s="11">
        <f>VLOOKUP(BWscncns[[#This Row],[scanner]],[0]!ScnrAvgBW,2,FALSE)/1000</f>
        <v>6440.9193022088357</v>
      </c>
      <c r="AD1826" s="8">
        <f>(1+$F1826)*Z1826</f>
        <v>13692.32991834819</v>
      </c>
      <c r="AE1826" s="8">
        <f>(1+$F1826)*AA1826</f>
        <v>13692.32991834819</v>
      </c>
      <c r="AF1826" s="8">
        <f>(1+$F1826)*AB1826</f>
        <v>6847.0522990217878</v>
      </c>
      <c r="AG1826" s="8">
        <f>(1+$F1826)*AC1826</f>
        <v>9071.8799247946681</v>
      </c>
      <c r="AH1826" s="8">
        <f>(1+$F1826)*$T1826/1000</f>
        <v>7688.7913293984348</v>
      </c>
      <c r="AI1826" s="8">
        <f>(1+BWscncns[[#This Row],[pid_error]]*K_p)*BWscncns[[#This Row],[dbw]]/1000</f>
        <v>6573.8676646992162</v>
      </c>
      <c r="AJ1826" s="13">
        <f>BWscncns[[#This Row],[Torflow prgrssv alt vote]]/VLOOKUP(BWscncns[[#This Row],[class]],AltBWtotl,2,FALSE)*100</f>
        <v>2.2964479052800791E-2</v>
      </c>
      <c r="AK1826">
        <f>IF(D1826=E1826,1,0)</f>
        <v>0</v>
      </c>
    </row>
    <row r="1827" spans="1:37">
      <c r="A1827" s="1" t="s">
        <v>459</v>
      </c>
      <c r="B1827" s="1" t="s">
        <v>49</v>
      </c>
      <c r="C1827">
        <v>7390</v>
      </c>
      <c r="D1827">
        <v>1524985992</v>
      </c>
      <c r="E1827">
        <v>1524985992</v>
      </c>
      <c r="F1827" s="2">
        <v>0.28936365674100001</v>
      </c>
      <c r="G1827" s="2">
        <v>0.28936365674100001</v>
      </c>
      <c r="H1827">
        <v>7392386</v>
      </c>
      <c r="I1827" s="2">
        <v>0.56186451913699997</v>
      </c>
      <c r="J1827" s="2">
        <v>0</v>
      </c>
      <c r="K1827">
        <v>6</v>
      </c>
      <c r="L1827" s="1" t="s">
        <v>11753</v>
      </c>
      <c r="M1827" s="1" t="s">
        <v>49</v>
      </c>
      <c r="N1827">
        <v>0</v>
      </c>
      <c r="O1827">
        <v>0</v>
      </c>
      <c r="P1827">
        <v>1</v>
      </c>
      <c r="Q1827">
        <v>0</v>
      </c>
      <c r="R1827" s="19">
        <f>BWscncns[[#This Row],[C fx]]*4+BWscncns[[#This Row],[C fg]]*2+BWscncns[[#This Row],[C fm]]</f>
        <v>1</v>
      </c>
      <c r="S1827">
        <v>4300</v>
      </c>
      <c r="T1827">
        <v>5733360</v>
      </c>
      <c r="U1827" s="13">
        <v>0.74999700000000002</v>
      </c>
      <c r="V1827" s="13">
        <v>1.33334</v>
      </c>
      <c r="W1827">
        <v>4127</v>
      </c>
      <c r="X1827">
        <v>82</v>
      </c>
      <c r="Z1827" s="10">
        <f>IF($N1827&lt;&gt;0,constants!$L$2,IF($O1827&lt;&gt;0,constants!$M$2,IF($P1827&lt;&gt;0,constants!$N$2,0)))</f>
        <v>1117.99</v>
      </c>
      <c r="AA1827" s="10">
        <f>IF($N1827&lt;&gt;0,constants!$L$2,IF($O1827&lt;&gt;0,constants!$M$2,IF($P1827&lt;&gt;0,constants!$P$2,0)))</f>
        <v>4051.45</v>
      </c>
      <c r="AB1827" s="11">
        <f>constants!$O$2</f>
        <v>4861.32</v>
      </c>
      <c r="AC1827" s="11">
        <f>VLOOKUP(BWscncns[[#This Row],[scanner]],[0]!ScnrAvgBW,2,FALSE)/1000</f>
        <v>2386.3111194805197</v>
      </c>
      <c r="AD1827" s="8">
        <f>(1+$F1827)*Z1827</f>
        <v>1441.4956745998707</v>
      </c>
      <c r="AE1827" s="8">
        <f>(1+$F1827)*AA1827</f>
        <v>5223.7923871033245</v>
      </c>
      <c r="AF1827" s="8">
        <f>(1+$F1827)*AB1827</f>
        <v>6268.0093317881583</v>
      </c>
      <c r="AG1827" s="8">
        <f>(1+$F1827)*AC1827</f>
        <v>3076.8228311351122</v>
      </c>
      <c r="AH1827" s="8">
        <f>(1+$F1827)*$T1827/1000</f>
        <v>7392.3860150125802</v>
      </c>
      <c r="AI1827" s="8">
        <f>(1+BWscncns[[#This Row],[pid_error]]*K_p)*BWscncns[[#This Row],[dbw]]/1000</f>
        <v>6562.8730075062904</v>
      </c>
      <c r="AJ1827" s="13">
        <f>BWscncns[[#This Row],[Torflow prgrssv alt vote]]/VLOOKUP(BWscncns[[#This Row],[class]],AltBWtotl,2,FALSE)*100</f>
        <v>0.1294373758106577</v>
      </c>
      <c r="AK1827">
        <f>IF(D1827=E1827,1,0)</f>
        <v>1</v>
      </c>
    </row>
    <row r="1828" spans="1:37">
      <c r="A1828" s="1" t="s">
        <v>10250</v>
      </c>
      <c r="B1828" s="1" t="s">
        <v>5024</v>
      </c>
      <c r="C1828">
        <v>6870</v>
      </c>
      <c r="D1828">
        <v>1524951673</v>
      </c>
      <c r="E1828">
        <v>1524951673</v>
      </c>
      <c r="F1828" s="2">
        <v>9.7509618439099999E-2</v>
      </c>
      <c r="G1828" s="2">
        <v>9.7509618439099999E-2</v>
      </c>
      <c r="H1828">
        <v>6867846</v>
      </c>
      <c r="I1828" s="2">
        <v>0.29571565292599999</v>
      </c>
      <c r="J1828" s="2">
        <v>0</v>
      </c>
      <c r="K1828">
        <v>5</v>
      </c>
      <c r="L1828" s="1" t="s">
        <v>11660</v>
      </c>
      <c r="M1828" s="1" t="s">
        <v>5024</v>
      </c>
      <c r="N1828">
        <v>0</v>
      </c>
      <c r="O1828">
        <v>0</v>
      </c>
      <c r="P1828">
        <v>1</v>
      </c>
      <c r="Q1828">
        <v>0</v>
      </c>
      <c r="R1828" s="19">
        <f>BWscncns[[#This Row],[C fx]]*4+BWscncns[[#This Row],[C fg]]*2+BWscncns[[#This Row],[C fm]]</f>
        <v>1</v>
      </c>
      <c r="S1828">
        <v>6690</v>
      </c>
      <c r="T1828">
        <v>6257664</v>
      </c>
      <c r="U1828" s="13">
        <v>1.069089</v>
      </c>
      <c r="V1828" s="13">
        <v>0.93537599999999999</v>
      </c>
      <c r="W1828">
        <v>2871</v>
      </c>
      <c r="X1828">
        <v>57</v>
      </c>
      <c r="Z1828" s="10">
        <f>IF($N1828&lt;&gt;0,constants!$L$2,IF($O1828&lt;&gt;0,constants!$M$2,IF($P1828&lt;&gt;0,constants!$N$2,0)))</f>
        <v>1117.99</v>
      </c>
      <c r="AA1828" s="10">
        <f>IF($N1828&lt;&gt;0,constants!$L$2,IF($O1828&lt;&gt;0,constants!$M$2,IF($P1828&lt;&gt;0,constants!$P$2,0)))</f>
        <v>4051.45</v>
      </c>
      <c r="AB1828" s="11">
        <f>constants!$O$2</f>
        <v>4861.32</v>
      </c>
      <c r="AC1828" s="11">
        <f>VLOOKUP(BWscncns[[#This Row],[scanner]],[0]!ScnrAvgBW,2,FALSE)/1000</f>
        <v>3794.4265750962772</v>
      </c>
      <c r="AD1828" s="8">
        <f>(1+$F1828)*Z1828</f>
        <v>1227.0047783187294</v>
      </c>
      <c r="AE1828" s="8">
        <f>(1+$F1828)*AA1828</f>
        <v>4446.5053436250919</v>
      </c>
      <c r="AF1828" s="8">
        <f>(1+$F1828)*AB1828</f>
        <v>5335.3454583103648</v>
      </c>
      <c r="AG1828" s="8">
        <f>(1+$F1828)*AC1828</f>
        <v>4164.4196626290959</v>
      </c>
      <c r="AH1828" s="8">
        <f>(1+$F1828)*$T1828/1000</f>
        <v>6867.8464289600925</v>
      </c>
      <c r="AI1828" s="8">
        <f>(1+BWscncns[[#This Row],[pid_error]]*K_p)*BWscncns[[#This Row],[dbw]]/1000</f>
        <v>6562.7552144800466</v>
      </c>
      <c r="AJ1828" s="13">
        <f>BWscncns[[#This Row],[Torflow prgrssv alt vote]]/VLOOKUP(BWscncns[[#This Row],[class]],AltBWtotl,2,FALSE)*100</f>
        <v>0.12943505261772248</v>
      </c>
      <c r="AK1828">
        <f>IF(D1828=E1828,1,0)</f>
        <v>1</v>
      </c>
    </row>
    <row r="1829" spans="1:37">
      <c r="A1829" s="1" t="s">
        <v>9036</v>
      </c>
      <c r="B1829" s="1" t="s">
        <v>9037</v>
      </c>
      <c r="C1829">
        <v>11800</v>
      </c>
      <c r="D1829">
        <v>1524788366</v>
      </c>
      <c r="E1829">
        <v>1524952955</v>
      </c>
      <c r="F1829" s="2">
        <v>-0.29152628437700001</v>
      </c>
      <c r="G1829" s="2">
        <v>-0.29152628437700001</v>
      </c>
      <c r="H1829">
        <v>5441078</v>
      </c>
      <c r="I1829" s="2">
        <v>-1.6570581009500001</v>
      </c>
      <c r="J1829" s="2">
        <v>0</v>
      </c>
      <c r="K1829">
        <v>1</v>
      </c>
      <c r="L1829" s="1" t="s">
        <v>11598</v>
      </c>
      <c r="M1829" s="1" t="s">
        <v>9037</v>
      </c>
      <c r="N1829">
        <v>0</v>
      </c>
      <c r="O1829">
        <v>1</v>
      </c>
      <c r="P1829">
        <v>0</v>
      </c>
      <c r="Q1829">
        <v>0</v>
      </c>
      <c r="R1829" s="19">
        <f>BWscncns[[#This Row],[C fx]]*4+BWscncns[[#This Row],[C fg]]*2+BWscncns[[#This Row],[C fm]]</f>
        <v>2</v>
      </c>
      <c r="S1829">
        <v>13300</v>
      </c>
      <c r="T1829">
        <v>7680000</v>
      </c>
      <c r="U1829" s="13">
        <v>1.7317709999999999</v>
      </c>
      <c r="V1829" s="13">
        <v>0.57744399999999996</v>
      </c>
      <c r="W1829">
        <v>787</v>
      </c>
      <c r="X1829">
        <v>15</v>
      </c>
      <c r="Z1829" s="10">
        <f>IF($N1829&lt;&gt;0,constants!$L$2,IF($O1829&lt;&gt;0,constants!$M$2,IF($P1829&lt;&gt;0,constants!$N$2,0)))</f>
        <v>9721.3799999999992</v>
      </c>
      <c r="AA1829" s="10">
        <f>IF($N1829&lt;&gt;0,constants!$L$2,IF($O1829&lt;&gt;0,constants!$M$2,IF($P1829&lt;&gt;0,constants!$P$2,0)))</f>
        <v>9721.3799999999992</v>
      </c>
      <c r="AB1829" s="11">
        <f>constants!$O$2</f>
        <v>4861.32</v>
      </c>
      <c r="AC1829" s="11">
        <f>VLOOKUP(BWscncns[[#This Row],[scanner]],[0]!ScnrAvgBW,2,FALSE)/1000</f>
        <v>11818.828055288463</v>
      </c>
      <c r="AD1829" s="8">
        <f>(1+$F1829)*Z1829</f>
        <v>6887.3422095831193</v>
      </c>
      <c r="AE1829" s="8">
        <f>(1+$F1829)*AA1829</f>
        <v>6887.3422095831193</v>
      </c>
      <c r="AF1829" s="8">
        <f>(1+$F1829)*AB1829</f>
        <v>3444.1174432324019</v>
      </c>
      <c r="AG1829" s="8">
        <f>(1+$F1829)*AC1829</f>
        <v>8373.3290266395725</v>
      </c>
      <c r="AH1829" s="8">
        <f>(1+$F1829)*$T1829/1000</f>
        <v>5441.0781359846396</v>
      </c>
      <c r="AI1829" s="8">
        <f>(1+BWscncns[[#This Row],[pid_error]]*K_p)*BWscncns[[#This Row],[dbw]]/1000</f>
        <v>6560.5390679923203</v>
      </c>
      <c r="AJ1829" s="13">
        <f>BWscncns[[#This Row],[Torflow prgrssv alt vote]]/VLOOKUP(BWscncns[[#This Row],[class]],AltBWtotl,2,FALSE)*100</f>
        <v>2.2917918291998993E-2</v>
      </c>
      <c r="AK1829">
        <f>IF(D1829=E1829,1,0)</f>
        <v>0</v>
      </c>
    </row>
    <row r="1830" spans="1:37">
      <c r="A1830" s="1" t="s">
        <v>8271</v>
      </c>
      <c r="B1830" s="1" t="s">
        <v>8272</v>
      </c>
      <c r="C1830">
        <v>4220</v>
      </c>
      <c r="D1830">
        <v>1524168069</v>
      </c>
      <c r="E1830">
        <v>1525006228</v>
      </c>
      <c r="F1830" s="2">
        <v>-0.36641463502299998</v>
      </c>
      <c r="G1830" s="2">
        <v>-0.36641463502299998</v>
      </c>
      <c r="H1830">
        <v>5764153</v>
      </c>
      <c r="I1830" s="2">
        <v>-0.51568056391700001</v>
      </c>
      <c r="J1830" s="2">
        <v>0</v>
      </c>
      <c r="K1830">
        <v>7</v>
      </c>
      <c r="L1830" s="1" t="s">
        <v>11834</v>
      </c>
      <c r="M1830" s="1" t="s">
        <v>8272</v>
      </c>
      <c r="N1830">
        <v>0</v>
      </c>
      <c r="O1830">
        <v>1</v>
      </c>
      <c r="P1830">
        <v>0</v>
      </c>
      <c r="Q1830">
        <v>0</v>
      </c>
      <c r="R1830" s="19">
        <f>BWscncns[[#This Row],[C fx]]*4+BWscncns[[#This Row],[C fg]]*2+BWscncns[[#This Row],[C fm]]</f>
        <v>2</v>
      </c>
      <c r="S1830">
        <v>3970</v>
      </c>
      <c r="T1830">
        <v>8027918</v>
      </c>
      <c r="U1830" s="13">
        <v>0.49452400000000002</v>
      </c>
      <c r="V1830" s="13">
        <v>2.0221460000000002</v>
      </c>
      <c r="W1830">
        <v>4859</v>
      </c>
      <c r="X1830">
        <v>97</v>
      </c>
      <c r="Z1830" s="10">
        <f>IF($N1830&lt;&gt;0,constants!$L$2,IF($O1830&lt;&gt;0,constants!$M$2,IF($P1830&lt;&gt;0,constants!$N$2,0)))</f>
        <v>9721.3799999999992</v>
      </c>
      <c r="AA1830" s="10">
        <f>IF($N1830&lt;&gt;0,constants!$L$2,IF($O1830&lt;&gt;0,constants!$M$2,IF($P1830&lt;&gt;0,constants!$P$2,0)))</f>
        <v>9721.3799999999992</v>
      </c>
      <c r="AB1830" s="11">
        <f>constants!$O$2</f>
        <v>4861.32</v>
      </c>
      <c r="AC1830" s="11">
        <f>VLOOKUP(BWscncns[[#This Row],[scanner]],[0]!ScnrAvgBW,2,FALSE)/1000</f>
        <v>885.64026081730776</v>
      </c>
      <c r="AD1830" s="8">
        <f>(1+$F1830)*Z1830</f>
        <v>6159.3240953801078</v>
      </c>
      <c r="AE1830" s="8">
        <f>(1+$F1830)*AA1830</f>
        <v>6159.3240953801078</v>
      </c>
      <c r="AF1830" s="8">
        <f>(1+$F1830)*AB1830</f>
        <v>3080.0612064699894</v>
      </c>
      <c r="AG1830" s="8">
        <f>(1+$F1830)*AC1830</f>
        <v>561.12870788825944</v>
      </c>
      <c r="AH1830" s="8">
        <f>(1+$F1830)*$T1830/1000</f>
        <v>5086.3713560354281</v>
      </c>
      <c r="AI1830" s="8">
        <f>(1+BWscncns[[#This Row],[pid_error]]*K_p)*BWscncns[[#This Row],[dbw]]/1000</f>
        <v>6557.1446780177139</v>
      </c>
      <c r="AJ1830" s="13">
        <f>BWscncns[[#This Row],[Torflow prgrssv alt vote]]/VLOOKUP(BWscncns[[#This Row],[class]],AltBWtotl,2,FALSE)*100</f>
        <v>2.2906060676141059E-2</v>
      </c>
      <c r="AK1830">
        <f>IF(D1830=E1830,1,0)</f>
        <v>0</v>
      </c>
    </row>
    <row r="1831" spans="1:37">
      <c r="A1831" s="1" t="s">
        <v>6129</v>
      </c>
      <c r="B1831" s="1" t="s">
        <v>6130</v>
      </c>
      <c r="C1831">
        <v>9450</v>
      </c>
      <c r="D1831">
        <v>1524205903</v>
      </c>
      <c r="E1831">
        <v>1524969124</v>
      </c>
      <c r="F1831" s="2">
        <v>-0.124103959328</v>
      </c>
      <c r="G1831" s="2">
        <v>-0.124103959328</v>
      </c>
      <c r="H1831">
        <v>5221853</v>
      </c>
      <c r="I1831" s="2">
        <v>7.4383985678699999E-2</v>
      </c>
      <c r="J1831" s="2">
        <v>0</v>
      </c>
      <c r="K1831">
        <v>6</v>
      </c>
      <c r="L1831" s="1" t="s">
        <v>11670</v>
      </c>
      <c r="M1831" s="1" t="s">
        <v>6130</v>
      </c>
      <c r="N1831">
        <v>0</v>
      </c>
      <c r="O1831">
        <v>1</v>
      </c>
      <c r="P1831">
        <v>0</v>
      </c>
      <c r="Q1831">
        <v>0</v>
      </c>
      <c r="R1831" s="19">
        <f>BWscncns[[#This Row],[C fx]]*4+BWscncns[[#This Row],[C fg]]*2+BWscncns[[#This Row],[C fm]]</f>
        <v>2</v>
      </c>
      <c r="S1831">
        <v>5350</v>
      </c>
      <c r="T1831">
        <v>6989501</v>
      </c>
      <c r="U1831" s="13">
        <v>0.76543399999999995</v>
      </c>
      <c r="V1831" s="13">
        <v>1.306449</v>
      </c>
      <c r="W1831">
        <v>4093</v>
      </c>
      <c r="X1831">
        <v>81</v>
      </c>
      <c r="Z1831" s="10">
        <f>IF($N1831&lt;&gt;0,constants!$L$2,IF($O1831&lt;&gt;0,constants!$M$2,IF($P1831&lt;&gt;0,constants!$N$2,0)))</f>
        <v>9721.3799999999992</v>
      </c>
      <c r="AA1831" s="10">
        <f>IF($N1831&lt;&gt;0,constants!$L$2,IF($O1831&lt;&gt;0,constants!$M$2,IF($P1831&lt;&gt;0,constants!$P$2,0)))</f>
        <v>9721.3799999999992</v>
      </c>
      <c r="AB1831" s="11">
        <f>constants!$O$2</f>
        <v>4861.32</v>
      </c>
      <c r="AC1831" s="11">
        <f>VLOOKUP(BWscncns[[#This Row],[scanner]],[0]!ScnrAvgBW,2,FALSE)/1000</f>
        <v>2386.3111194805197</v>
      </c>
      <c r="AD1831" s="8">
        <f>(1+$F1831)*Z1831</f>
        <v>8514.9182518679663</v>
      </c>
      <c r="AE1831" s="8">
        <f>(1+$F1831)*AA1831</f>
        <v>8514.9182518679663</v>
      </c>
      <c r="AF1831" s="8">
        <f>(1+$F1831)*AB1831</f>
        <v>4258.0109404396071</v>
      </c>
      <c r="AG1831" s="8">
        <f>(1+$F1831)*AC1831</f>
        <v>2090.160461364555</v>
      </c>
      <c r="AH1831" s="8">
        <f>(1+$F1831)*$T1831/1000</f>
        <v>6122.0762521729848</v>
      </c>
      <c r="AI1831" s="8">
        <f>(1+BWscncns[[#This Row],[pid_error]]*K_p)*BWscncns[[#This Row],[dbw]]/1000</f>
        <v>6555.7886260864925</v>
      </c>
      <c r="AJ1831" s="13">
        <f>BWscncns[[#This Row],[Torflow prgrssv alt vote]]/VLOOKUP(BWscncns[[#This Row],[class]],AltBWtotl,2,FALSE)*100</f>
        <v>2.2901323582582536E-2</v>
      </c>
      <c r="AK1831">
        <f>IF(D1831=E1831,1,0)</f>
        <v>0</v>
      </c>
    </row>
    <row r="1832" spans="1:37">
      <c r="A1832" s="1" t="s">
        <v>3265</v>
      </c>
      <c r="B1832" s="1" t="s">
        <v>3266</v>
      </c>
      <c r="C1832">
        <v>8730</v>
      </c>
      <c r="D1832">
        <v>1525002309</v>
      </c>
      <c r="E1832">
        <v>1525002309</v>
      </c>
      <c r="F1832" s="2">
        <v>0.99617415709699997</v>
      </c>
      <c r="G1832" s="2">
        <v>0.99617415709699997</v>
      </c>
      <c r="H1832">
        <v>8732419</v>
      </c>
      <c r="I1832" s="2">
        <v>1.1805514472900001</v>
      </c>
      <c r="J1832" s="2">
        <v>0</v>
      </c>
      <c r="K1832">
        <v>6</v>
      </c>
      <c r="L1832" s="1" t="s">
        <v>11780</v>
      </c>
      <c r="M1832" s="1" t="s">
        <v>3266</v>
      </c>
      <c r="N1832">
        <v>0</v>
      </c>
      <c r="O1832">
        <v>0</v>
      </c>
      <c r="P1832">
        <v>1</v>
      </c>
      <c r="Q1832">
        <v>0</v>
      </c>
      <c r="R1832" s="19">
        <f>BWscncns[[#This Row],[C fx]]*4+BWscncns[[#This Row],[C fg]]*2+BWscncns[[#This Row],[C fm]]</f>
        <v>1</v>
      </c>
      <c r="S1832">
        <v>2650</v>
      </c>
      <c r="T1832">
        <v>4374578</v>
      </c>
      <c r="U1832" s="13">
        <v>0.60577300000000001</v>
      </c>
      <c r="V1832" s="13">
        <v>1.650784</v>
      </c>
      <c r="W1832">
        <v>4509</v>
      </c>
      <c r="X1832">
        <v>90</v>
      </c>
      <c r="Z1832" s="10">
        <f>IF($N1832&lt;&gt;0,constants!$L$2,IF($O1832&lt;&gt;0,constants!$M$2,IF($P1832&lt;&gt;0,constants!$N$2,0)))</f>
        <v>1117.99</v>
      </c>
      <c r="AA1832" s="10">
        <f>IF($N1832&lt;&gt;0,constants!$L$2,IF($O1832&lt;&gt;0,constants!$M$2,IF($P1832&lt;&gt;0,constants!$P$2,0)))</f>
        <v>4051.45</v>
      </c>
      <c r="AB1832" s="11">
        <f>constants!$O$2</f>
        <v>4861.32</v>
      </c>
      <c r="AC1832" s="11">
        <f>VLOOKUP(BWscncns[[#This Row],[scanner]],[0]!ScnrAvgBW,2,FALSE)/1000</f>
        <v>2386.3111194805197</v>
      </c>
      <c r="AD1832" s="8">
        <f>(1+$F1832)*Z1832</f>
        <v>2231.7027458928751</v>
      </c>
      <c r="AE1832" s="8">
        <f>(1+$F1832)*AA1832</f>
        <v>8087.39978877064</v>
      </c>
      <c r="AF1832" s="8">
        <f>(1+$F1832)*AB1832</f>
        <v>9704.0413533787869</v>
      </c>
      <c r="AG1832" s="8">
        <f>(1+$F1832)*AC1832</f>
        <v>4763.4925875002245</v>
      </c>
      <c r="AH1832" s="8">
        <f>(1+$F1832)*$T1832/1000</f>
        <v>8732.4195518050801</v>
      </c>
      <c r="AI1832" s="8">
        <f>(1+BWscncns[[#This Row],[pid_error]]*K_p)*BWscncns[[#This Row],[dbw]]/1000</f>
        <v>6553.4987759025407</v>
      </c>
      <c r="AJ1832" s="13">
        <f>BWscncns[[#This Row],[Torflow prgrssv alt vote]]/VLOOKUP(BWscncns[[#This Row],[class]],AltBWtotl,2,FALSE)*100</f>
        <v>0.12925249093818753</v>
      </c>
      <c r="AK1832">
        <f>IF(D1832=E1832,1,0)</f>
        <v>1</v>
      </c>
    </row>
    <row r="1833" spans="1:37">
      <c r="A1833" s="1" t="s">
        <v>1912</v>
      </c>
      <c r="B1833" s="1" t="s">
        <v>1913</v>
      </c>
      <c r="C1833">
        <v>9250</v>
      </c>
      <c r="D1833">
        <v>1524155158</v>
      </c>
      <c r="E1833">
        <v>1524922925</v>
      </c>
      <c r="F1833" s="2">
        <v>0.14902565663699999</v>
      </c>
      <c r="G1833" s="2">
        <v>0.14902565663699999</v>
      </c>
      <c r="H1833">
        <v>6558381</v>
      </c>
      <c r="I1833" s="2">
        <v>-0.233133033637</v>
      </c>
      <c r="J1833" s="2">
        <v>0</v>
      </c>
      <c r="K1833">
        <v>2</v>
      </c>
      <c r="L1833" s="1" t="s">
        <v>11688</v>
      </c>
      <c r="M1833" s="1" t="s">
        <v>1913</v>
      </c>
      <c r="N1833">
        <v>0</v>
      </c>
      <c r="O1833">
        <v>1</v>
      </c>
      <c r="P1833">
        <v>0</v>
      </c>
      <c r="Q1833">
        <v>0</v>
      </c>
      <c r="R1833" s="19">
        <f>BWscncns[[#This Row],[C fx]]*4+BWscncns[[#This Row],[C fg]]*2+BWscncns[[#This Row],[C fm]]</f>
        <v>2</v>
      </c>
      <c r="S1833">
        <v>9250</v>
      </c>
      <c r="T1833">
        <v>6097423</v>
      </c>
      <c r="U1833" s="13">
        <v>1.517034</v>
      </c>
      <c r="V1833" s="13">
        <v>0.65918100000000002</v>
      </c>
      <c r="W1833">
        <v>1310</v>
      </c>
      <c r="X1833">
        <v>26</v>
      </c>
      <c r="Z1833" s="10">
        <f>IF($N1833&lt;&gt;0,constants!$L$2,IF($O1833&lt;&gt;0,constants!$M$2,IF($P1833&lt;&gt;0,constants!$N$2,0)))</f>
        <v>9721.3799999999992</v>
      </c>
      <c r="AA1833" s="10">
        <f>IF($N1833&lt;&gt;0,constants!$L$2,IF($O1833&lt;&gt;0,constants!$M$2,IF($P1833&lt;&gt;0,constants!$P$2,0)))</f>
        <v>9721.3799999999992</v>
      </c>
      <c r="AB1833" s="11">
        <f>constants!$O$2</f>
        <v>4861.32</v>
      </c>
      <c r="AC1833" s="11">
        <f>VLOOKUP(BWscncns[[#This Row],[scanner]],[0]!ScnrAvgBW,2,FALSE)/1000</f>
        <v>8853.6095214723919</v>
      </c>
      <c r="AD1833" s="8">
        <f>(1+$F1833)*Z1833</f>
        <v>11170.115037917798</v>
      </c>
      <c r="AE1833" s="8">
        <f>(1+$F1833)*AA1833</f>
        <v>11170.115037917798</v>
      </c>
      <c r="AF1833" s="8">
        <f>(1+$F1833)*AB1833</f>
        <v>5585.7814051225805</v>
      </c>
      <c r="AG1833" s="8">
        <f>(1+$F1833)*AC1833</f>
        <v>10173.024494017411</v>
      </c>
      <c r="AH1833" s="8">
        <f>(1+$F1833)*$T1833/1000</f>
        <v>7006.095466368547</v>
      </c>
      <c r="AI1833" s="8">
        <f>(1+BWscncns[[#This Row],[pid_error]]*K_p)*BWscncns[[#This Row],[dbw]]/1000</f>
        <v>6551.7592331842725</v>
      </c>
      <c r="AJ1833" s="13">
        <f>BWscncns[[#This Row],[Torflow prgrssv alt vote]]/VLOOKUP(BWscncns[[#This Row],[class]],AltBWtotl,2,FALSE)*100</f>
        <v>2.2887247712239812E-2</v>
      </c>
      <c r="AK1833">
        <f>IF(D1833=E1833,1,0)</f>
        <v>0</v>
      </c>
    </row>
    <row r="1834" spans="1:37">
      <c r="A1834" s="1" t="s">
        <v>9525</v>
      </c>
      <c r="B1834" s="1" t="s">
        <v>7337</v>
      </c>
      <c r="C1834">
        <v>11300</v>
      </c>
      <c r="D1834">
        <v>1524921723</v>
      </c>
      <c r="E1834">
        <v>1524984447</v>
      </c>
      <c r="F1834" s="2">
        <v>0.57079610562500005</v>
      </c>
      <c r="G1834" s="2">
        <v>0.57079610562500005</v>
      </c>
      <c r="H1834">
        <v>7995887</v>
      </c>
      <c r="I1834" s="2">
        <v>-0.164099537958</v>
      </c>
      <c r="J1834" s="2">
        <v>0</v>
      </c>
      <c r="K1834">
        <v>1</v>
      </c>
      <c r="L1834" s="1" t="s">
        <v>11548</v>
      </c>
      <c r="M1834" s="1" t="s">
        <v>7337</v>
      </c>
      <c r="N1834">
        <v>0</v>
      </c>
      <c r="O1834">
        <v>1</v>
      </c>
      <c r="P1834">
        <v>0</v>
      </c>
      <c r="Q1834">
        <v>0</v>
      </c>
      <c r="R1834" s="19">
        <f>BWscncns[[#This Row],[C fx]]*4+BWscncns[[#This Row],[C fg]]*2+BWscncns[[#This Row],[C fm]]</f>
        <v>2</v>
      </c>
      <c r="S1834">
        <v>7910</v>
      </c>
      <c r="T1834">
        <v>5090341</v>
      </c>
      <c r="U1834" s="13">
        <v>1.5539229999999999</v>
      </c>
      <c r="V1834" s="13">
        <v>0.64353199999999999</v>
      </c>
      <c r="W1834">
        <v>1198</v>
      </c>
      <c r="X1834">
        <v>23</v>
      </c>
      <c r="Z1834" s="10">
        <f>IF($N1834&lt;&gt;0,constants!$L$2,IF($O1834&lt;&gt;0,constants!$M$2,IF($P1834&lt;&gt;0,constants!$N$2,0)))</f>
        <v>9721.3799999999992</v>
      </c>
      <c r="AA1834" s="10">
        <f>IF($N1834&lt;&gt;0,constants!$L$2,IF($O1834&lt;&gt;0,constants!$M$2,IF($P1834&lt;&gt;0,constants!$P$2,0)))</f>
        <v>9721.3799999999992</v>
      </c>
      <c r="AB1834" s="11">
        <f>constants!$O$2</f>
        <v>4861.32</v>
      </c>
      <c r="AC1834" s="11">
        <f>VLOOKUP(BWscncns[[#This Row],[scanner]],[0]!ScnrAvgBW,2,FALSE)/1000</f>
        <v>11818.828055288463</v>
      </c>
      <c r="AD1834" s="8">
        <f>(1+$F1834)*Z1834</f>
        <v>15270.30584530076</v>
      </c>
      <c r="AE1834" s="8">
        <f>(1+$F1834)*AA1834</f>
        <v>15270.30584530076</v>
      </c>
      <c r="AF1834" s="8">
        <f>(1+$F1834)*AB1834</f>
        <v>7636.1425241969246</v>
      </c>
      <c r="AG1834" s="8">
        <f>(1+$F1834)*AC1834</f>
        <v>18564.969082298609</v>
      </c>
      <c r="AH1834" s="8">
        <f>(1+$F1834)*$T1834/1000</f>
        <v>7995.8878191032682</v>
      </c>
      <c r="AI1834" s="8">
        <f>(1+BWscncns[[#This Row],[pid_error]]*K_p)*BWscncns[[#This Row],[dbw]]/1000</f>
        <v>6543.1144095516338</v>
      </c>
      <c r="AJ1834" s="13">
        <f>BWscncns[[#This Row],[Torflow prgrssv alt vote]]/VLOOKUP(BWscncns[[#This Row],[class]],AltBWtotl,2,FALSE)*100</f>
        <v>2.2857048766755567E-2</v>
      </c>
      <c r="AK1834">
        <f>IF(D1834=E1834,1,0)</f>
        <v>0</v>
      </c>
    </row>
    <row r="1835" spans="1:37">
      <c r="A1835" s="1" t="s">
        <v>5343</v>
      </c>
      <c r="B1835" s="1" t="s">
        <v>5344</v>
      </c>
      <c r="C1835">
        <v>5310</v>
      </c>
      <c r="D1835">
        <v>1524975578</v>
      </c>
      <c r="E1835">
        <v>1524975578</v>
      </c>
      <c r="F1835" s="2">
        <v>-0.34812775383700001</v>
      </c>
      <c r="G1835" s="2">
        <v>-0.34812775383700001</v>
      </c>
      <c r="H1835">
        <v>5313335</v>
      </c>
      <c r="I1835" s="2">
        <v>5.9163849630900003E-2</v>
      </c>
      <c r="J1835" s="2">
        <v>0</v>
      </c>
      <c r="K1835">
        <v>6</v>
      </c>
      <c r="L1835" s="1" t="s">
        <v>11692</v>
      </c>
      <c r="M1835" s="1" t="s">
        <v>5344</v>
      </c>
      <c r="N1835">
        <v>1</v>
      </c>
      <c r="O1835">
        <v>0</v>
      </c>
      <c r="P1835">
        <v>0</v>
      </c>
      <c r="Q1835">
        <v>0</v>
      </c>
      <c r="R1835" s="19">
        <f>BWscncns[[#This Row],[C fx]]*4+BWscncns[[#This Row],[C fg]]*2+BWscncns[[#This Row],[C fm]]</f>
        <v>4</v>
      </c>
      <c r="S1835">
        <v>6210</v>
      </c>
      <c r="T1835">
        <v>7916415</v>
      </c>
      <c r="U1835" s="13">
        <v>0.78444599999999998</v>
      </c>
      <c r="V1835" s="13">
        <v>1.2747850000000001</v>
      </c>
      <c r="W1835">
        <v>4046</v>
      </c>
      <c r="X1835">
        <v>80</v>
      </c>
      <c r="Z1835" s="10">
        <f>IF($N1835&lt;&gt;0,constants!$L$2,IF($O1835&lt;&gt;0,constants!$M$2,IF($P1835&lt;&gt;0,constants!$N$2,0)))</f>
        <v>10125.48</v>
      </c>
      <c r="AA1835" s="10">
        <f>IF($N1835&lt;&gt;0,constants!$L$2,IF($O1835&lt;&gt;0,constants!$M$2,IF($P1835&lt;&gt;0,constants!$P$2,0)))</f>
        <v>10125.48</v>
      </c>
      <c r="AB1835" s="11">
        <f>constants!$O$2</f>
        <v>4861.32</v>
      </c>
      <c r="AC1835" s="11">
        <f>VLOOKUP(BWscncns[[#This Row],[scanner]],[0]!ScnrAvgBW,2,FALSE)/1000</f>
        <v>2386.3111194805197</v>
      </c>
      <c r="AD1835" s="8">
        <f>(1+$F1835)*Z1835</f>
        <v>6600.5193910785329</v>
      </c>
      <c r="AE1835" s="8">
        <f>(1+$F1835)*AA1835</f>
        <v>6600.5193910785329</v>
      </c>
      <c r="AF1835" s="8">
        <f>(1+$F1835)*AB1835</f>
        <v>3168.959587717115</v>
      </c>
      <c r="AG1835" s="8">
        <f>(1+$F1835)*AC1835</f>
        <v>1555.5699894995093</v>
      </c>
      <c r="AH1835" s="8">
        <f>(1+$F1835)*$T1835/1000</f>
        <v>5160.491227608466</v>
      </c>
      <c r="AI1835" s="8">
        <f>(1+BWscncns[[#This Row],[pid_error]]*K_p)*BWscncns[[#This Row],[dbw]]/1000</f>
        <v>6538.4531138042321</v>
      </c>
      <c r="AJ1835" s="13">
        <f>BWscncns[[#This Row],[Torflow prgrssv alt vote]]/VLOOKUP(BWscncns[[#This Row],[class]],AltBWtotl,2,FALSE)*100</f>
        <v>5.6039409041371446E-2</v>
      </c>
      <c r="AK1835">
        <f>IF(D1835=E1835,1,0)</f>
        <v>1</v>
      </c>
    </row>
    <row r="1836" spans="1:37">
      <c r="A1836" s="1" t="s">
        <v>2456</v>
      </c>
      <c r="B1836" s="1" t="s">
        <v>477</v>
      </c>
      <c r="C1836">
        <v>7360</v>
      </c>
      <c r="D1836">
        <v>1523991573</v>
      </c>
      <c r="E1836">
        <v>1524972789</v>
      </c>
      <c r="F1836" s="2">
        <v>4.9738803429300003E-2</v>
      </c>
      <c r="G1836" s="2">
        <v>4.9738803429300003E-2</v>
      </c>
      <c r="H1836">
        <v>6109351</v>
      </c>
      <c r="I1836" s="2">
        <v>0.424510400146</v>
      </c>
      <c r="J1836" s="2">
        <v>0</v>
      </c>
      <c r="K1836">
        <v>5</v>
      </c>
      <c r="L1836" s="1" t="s">
        <v>11793</v>
      </c>
      <c r="M1836" s="1" t="s">
        <v>477</v>
      </c>
      <c r="N1836">
        <v>0</v>
      </c>
      <c r="O1836">
        <v>1</v>
      </c>
      <c r="P1836">
        <v>0</v>
      </c>
      <c r="Q1836">
        <v>0</v>
      </c>
      <c r="R1836" s="19">
        <f>BWscncns[[#This Row],[C fx]]*4+BWscncns[[#This Row],[C fg]]*2+BWscncns[[#This Row],[C fm]]</f>
        <v>2</v>
      </c>
      <c r="S1836">
        <v>6850</v>
      </c>
      <c r="T1836">
        <v>6378496</v>
      </c>
      <c r="U1836" s="13">
        <v>1.0739209999999999</v>
      </c>
      <c r="V1836" s="13">
        <v>0.93116699999999997</v>
      </c>
      <c r="W1836">
        <v>2842</v>
      </c>
      <c r="X1836">
        <v>56</v>
      </c>
      <c r="Z1836" s="10">
        <f>IF($N1836&lt;&gt;0,constants!$L$2,IF($O1836&lt;&gt;0,constants!$M$2,IF($P1836&lt;&gt;0,constants!$N$2,0)))</f>
        <v>9721.3799999999992</v>
      </c>
      <c r="AA1836" s="10">
        <f>IF($N1836&lt;&gt;0,constants!$L$2,IF($O1836&lt;&gt;0,constants!$M$2,IF($P1836&lt;&gt;0,constants!$P$2,0)))</f>
        <v>9721.3799999999992</v>
      </c>
      <c r="AB1836" s="11">
        <f>constants!$O$2</f>
        <v>4861.32</v>
      </c>
      <c r="AC1836" s="11">
        <f>VLOOKUP(BWscncns[[#This Row],[scanner]],[0]!ScnrAvgBW,2,FALSE)/1000</f>
        <v>3794.4265750962772</v>
      </c>
      <c r="AD1836" s="8">
        <f>(1+$F1836)*Z1836</f>
        <v>10204.909808881528</v>
      </c>
      <c r="AE1836" s="8">
        <f>(1+$F1836)*AA1836</f>
        <v>10204.909808881528</v>
      </c>
      <c r="AF1836" s="8">
        <f>(1+$F1836)*AB1836</f>
        <v>5103.1162398869246</v>
      </c>
      <c r="AG1836" s="8">
        <f>(1+$F1836)*AC1836</f>
        <v>3983.1568126419033</v>
      </c>
      <c r="AH1836" s="8">
        <f>(1+$F1836)*$T1836/1000</f>
        <v>6695.7547587185763</v>
      </c>
      <c r="AI1836" s="8">
        <f>(1+BWscncns[[#This Row],[pid_error]]*K_p)*BWscncns[[#This Row],[dbw]]/1000</f>
        <v>6537.1253793592878</v>
      </c>
      <c r="AJ1836" s="13">
        <f>BWscncns[[#This Row],[Torflow prgrssv alt vote]]/VLOOKUP(BWscncns[[#This Row],[class]],AltBWtotl,2,FALSE)*100</f>
        <v>2.2836127299300832E-2</v>
      </c>
      <c r="AK1836">
        <f>IF(D1836=E1836,1,0)</f>
        <v>0</v>
      </c>
    </row>
    <row r="1837" spans="1:37">
      <c r="A1837" s="1" t="s">
        <v>1883</v>
      </c>
      <c r="B1837" s="1" t="s">
        <v>1884</v>
      </c>
      <c r="C1837">
        <v>8970</v>
      </c>
      <c r="D1837">
        <v>1525002344</v>
      </c>
      <c r="E1837">
        <v>1525002344</v>
      </c>
      <c r="F1837" s="2">
        <v>1.1900711500800001</v>
      </c>
      <c r="G1837" s="2">
        <v>1.1900711500800001</v>
      </c>
      <c r="H1837">
        <v>8970531</v>
      </c>
      <c r="I1837" s="2">
        <v>0.16338259592000001</v>
      </c>
      <c r="J1837" s="2">
        <v>0</v>
      </c>
      <c r="K1837">
        <v>1</v>
      </c>
      <c r="L1837" s="1" t="s">
        <v>11562</v>
      </c>
      <c r="M1837" s="1" t="s">
        <v>1884</v>
      </c>
      <c r="N1837">
        <v>1</v>
      </c>
      <c r="O1837">
        <v>0</v>
      </c>
      <c r="P1837">
        <v>0</v>
      </c>
      <c r="Q1837">
        <v>0</v>
      </c>
      <c r="R1837" s="19">
        <f>BWscncns[[#This Row],[C fx]]*4+BWscncns[[#This Row],[C fg]]*2+BWscncns[[#This Row],[C fm]]</f>
        <v>4</v>
      </c>
      <c r="S1837">
        <v>8010</v>
      </c>
      <c r="T1837">
        <v>4096000</v>
      </c>
      <c r="U1837" s="13">
        <v>1.9555659999999999</v>
      </c>
      <c r="V1837" s="13">
        <v>0.51136099999999995</v>
      </c>
      <c r="W1837">
        <v>464</v>
      </c>
      <c r="X1837">
        <v>9</v>
      </c>
      <c r="Z1837" s="10">
        <f>IF($N1837&lt;&gt;0,constants!$L$2,IF($O1837&lt;&gt;0,constants!$M$2,IF($P1837&lt;&gt;0,constants!$N$2,0)))</f>
        <v>10125.48</v>
      </c>
      <c r="AA1837" s="10">
        <f>IF($N1837&lt;&gt;0,constants!$L$2,IF($O1837&lt;&gt;0,constants!$M$2,IF($P1837&lt;&gt;0,constants!$P$2,0)))</f>
        <v>10125.48</v>
      </c>
      <c r="AB1837" s="11">
        <f>constants!$O$2</f>
        <v>4861.32</v>
      </c>
      <c r="AC1837" s="11">
        <f>VLOOKUP(BWscncns[[#This Row],[scanner]],[0]!ScnrAvgBW,2,FALSE)/1000</f>
        <v>11818.828055288463</v>
      </c>
      <c r="AD1837" s="8">
        <f>(1+$F1837)*Z1837</f>
        <v>22175.521628712038</v>
      </c>
      <c r="AE1837" s="8">
        <f>(1+$F1837)*AA1837</f>
        <v>22175.521628712038</v>
      </c>
      <c r="AF1837" s="8">
        <f>(1+$F1837)*AB1837</f>
        <v>10646.636683306906</v>
      </c>
      <c r="AG1837" s="8">
        <f>(1+$F1837)*AC1837</f>
        <v>25884.074351643372</v>
      </c>
      <c r="AH1837" s="8">
        <f>(1+$F1837)*$T1837/1000</f>
        <v>8970.5314307276803</v>
      </c>
      <c r="AI1837" s="8">
        <f>(1+BWscncns[[#This Row],[pid_error]]*K_p)*BWscncns[[#This Row],[dbw]]/1000</f>
        <v>6533.2657153638402</v>
      </c>
      <c r="AJ1837" s="13">
        <f>BWscncns[[#This Row],[Torflow prgrssv alt vote]]/VLOOKUP(BWscncns[[#This Row],[class]],AltBWtotl,2,FALSE)*100</f>
        <v>5.5994949176323562E-2</v>
      </c>
      <c r="AK1837">
        <f>IF(D1837=E1837,1,0)</f>
        <v>1</v>
      </c>
    </row>
    <row r="1838" spans="1:37">
      <c r="A1838" s="1" t="s">
        <v>8057</v>
      </c>
      <c r="B1838" s="1" t="s">
        <v>8058</v>
      </c>
      <c r="C1838">
        <v>9760</v>
      </c>
      <c r="D1838">
        <v>1524414978</v>
      </c>
      <c r="E1838">
        <v>1524934219</v>
      </c>
      <c r="F1838" s="2">
        <v>0.49025006666299997</v>
      </c>
      <c r="G1838" s="2">
        <v>0.49025006666299997</v>
      </c>
      <c r="H1838">
        <v>7435137</v>
      </c>
      <c r="I1838" s="2">
        <v>-1.5309311512999999E-2</v>
      </c>
      <c r="J1838" s="2">
        <v>0</v>
      </c>
      <c r="K1838">
        <v>2</v>
      </c>
      <c r="L1838" s="1" t="s">
        <v>11531</v>
      </c>
      <c r="M1838" s="1" t="s">
        <v>8058</v>
      </c>
      <c r="N1838">
        <v>0</v>
      </c>
      <c r="O1838">
        <v>1</v>
      </c>
      <c r="P1838">
        <v>0</v>
      </c>
      <c r="Q1838">
        <v>0</v>
      </c>
      <c r="R1838" s="19">
        <f>BWscncns[[#This Row],[C fx]]*4+BWscncns[[#This Row],[C fg]]*2+BWscncns[[#This Row],[C fm]]</f>
        <v>2</v>
      </c>
      <c r="S1838">
        <v>8530</v>
      </c>
      <c r="T1838">
        <v>5242880</v>
      </c>
      <c r="U1838" s="13">
        <v>1.626968</v>
      </c>
      <c r="V1838" s="13">
        <v>0.61463999999999996</v>
      </c>
      <c r="W1838">
        <v>1017</v>
      </c>
      <c r="X1838">
        <v>20</v>
      </c>
      <c r="Z1838" s="10">
        <f>IF($N1838&lt;&gt;0,constants!$L$2,IF($O1838&lt;&gt;0,constants!$M$2,IF($P1838&lt;&gt;0,constants!$N$2,0)))</f>
        <v>9721.3799999999992</v>
      </c>
      <c r="AA1838" s="10">
        <f>IF($N1838&lt;&gt;0,constants!$L$2,IF($O1838&lt;&gt;0,constants!$M$2,IF($P1838&lt;&gt;0,constants!$P$2,0)))</f>
        <v>9721.3799999999992</v>
      </c>
      <c r="AB1838" s="11">
        <f>constants!$O$2</f>
        <v>4861.32</v>
      </c>
      <c r="AC1838" s="11">
        <f>VLOOKUP(BWscncns[[#This Row],[scanner]],[0]!ScnrAvgBW,2,FALSE)/1000</f>
        <v>8853.6095214723919</v>
      </c>
      <c r="AD1838" s="8">
        <f>(1+$F1838)*Z1838</f>
        <v>14487.287193056354</v>
      </c>
      <c r="AE1838" s="8">
        <f>(1+$F1838)*AA1838</f>
        <v>14487.287193056354</v>
      </c>
      <c r="AF1838" s="8">
        <f>(1+$F1838)*AB1838</f>
        <v>7244.5824540701751</v>
      </c>
      <c r="AG1838" s="8">
        <f>(1+$F1838)*AC1838</f>
        <v>13194.092179582403</v>
      </c>
      <c r="AH1838" s="8">
        <f>(1+$F1838)*$T1838/1000</f>
        <v>7813.2022695061096</v>
      </c>
      <c r="AI1838" s="8">
        <f>(1+BWscncns[[#This Row],[pid_error]]*K_p)*BWscncns[[#This Row],[dbw]]/1000</f>
        <v>6528.0411347530553</v>
      </c>
      <c r="AJ1838" s="13">
        <f>BWscncns[[#This Row],[Torflow prgrssv alt vote]]/VLOOKUP(BWscncns[[#This Row],[class]],AltBWtotl,2,FALSE)*100</f>
        <v>2.2804393325389163E-2</v>
      </c>
      <c r="AK1838">
        <f>IF(D1838=E1838,1,0)</f>
        <v>0</v>
      </c>
    </row>
    <row r="1839" spans="1:37">
      <c r="A1839" s="1" t="s">
        <v>151</v>
      </c>
      <c r="B1839" s="1" t="s">
        <v>152</v>
      </c>
      <c r="C1839">
        <v>4450</v>
      </c>
      <c r="D1839">
        <v>1524672273</v>
      </c>
      <c r="E1839">
        <v>1524904374</v>
      </c>
      <c r="F1839" s="2">
        <v>0.57911585683900002</v>
      </c>
      <c r="G1839" s="2">
        <v>0.57911585683900002</v>
      </c>
      <c r="H1839">
        <v>8067286</v>
      </c>
      <c r="I1839" s="2">
        <v>-0.363722358287</v>
      </c>
      <c r="J1839" s="2">
        <v>0</v>
      </c>
      <c r="K1839">
        <v>5</v>
      </c>
      <c r="L1839" s="1" t="s">
        <v>11658</v>
      </c>
      <c r="M1839" s="1" t="s">
        <v>152</v>
      </c>
      <c r="N1839">
        <v>0</v>
      </c>
      <c r="O1839">
        <v>1</v>
      </c>
      <c r="P1839">
        <v>0</v>
      </c>
      <c r="Q1839">
        <v>0</v>
      </c>
      <c r="R1839" s="19">
        <f>BWscncns[[#This Row],[C fx]]*4+BWscncns[[#This Row],[C fg]]*2+BWscncns[[#This Row],[C fm]]</f>
        <v>2</v>
      </c>
      <c r="S1839">
        <v>4450</v>
      </c>
      <c r="T1839">
        <v>5056512</v>
      </c>
      <c r="U1839" s="13">
        <v>0.88005299999999997</v>
      </c>
      <c r="V1839" s="13">
        <v>1.1362950000000001</v>
      </c>
      <c r="W1839">
        <v>3773</v>
      </c>
      <c r="X1839">
        <v>75</v>
      </c>
      <c r="Z1839" s="10">
        <f>IF($N1839&lt;&gt;0,constants!$L$2,IF($O1839&lt;&gt;0,constants!$M$2,IF($P1839&lt;&gt;0,constants!$N$2,0)))</f>
        <v>9721.3799999999992</v>
      </c>
      <c r="AA1839" s="10">
        <f>IF($N1839&lt;&gt;0,constants!$L$2,IF($O1839&lt;&gt;0,constants!$M$2,IF($P1839&lt;&gt;0,constants!$P$2,0)))</f>
        <v>9721.3799999999992</v>
      </c>
      <c r="AB1839" s="11">
        <f>constants!$O$2</f>
        <v>4861.32</v>
      </c>
      <c r="AC1839" s="11">
        <f>VLOOKUP(BWscncns[[#This Row],[scanner]],[0]!ScnrAvgBW,2,FALSE)/1000</f>
        <v>3794.4265750962772</v>
      </c>
      <c r="AD1839" s="8">
        <f>(1+$F1839)*Z1839</f>
        <v>15351.185308357517</v>
      </c>
      <c r="AE1839" s="8">
        <f>(1+$F1839)*AA1839</f>
        <v>15351.185308357517</v>
      </c>
      <c r="AF1839" s="8">
        <f>(1+$F1839)*AB1839</f>
        <v>7676.5874971685671</v>
      </c>
      <c r="AG1839" s="8">
        <f>(1+$F1839)*AC1839</f>
        <v>5991.8391723458299</v>
      </c>
      <c r="AH1839" s="8">
        <f>(1+$F1839)*$T1839/1000</f>
        <v>7984.818279496686</v>
      </c>
      <c r="AI1839" s="8">
        <f>(1+BWscncns[[#This Row],[pid_error]]*K_p)*BWscncns[[#This Row],[dbw]]/1000</f>
        <v>6520.6651397483429</v>
      </c>
      <c r="AJ1839" s="13">
        <f>BWscncns[[#This Row],[Torflow prgrssv alt vote]]/VLOOKUP(BWscncns[[#This Row],[class]],AltBWtotl,2,FALSE)*100</f>
        <v>2.2778626776468677E-2</v>
      </c>
      <c r="AK1839">
        <f>IF(D1839=E1839,1,0)</f>
        <v>0</v>
      </c>
    </row>
    <row r="1840" spans="1:37">
      <c r="A1840" s="1" t="s">
        <v>2071</v>
      </c>
      <c r="B1840" s="1" t="s">
        <v>2072</v>
      </c>
      <c r="C1840">
        <v>7650</v>
      </c>
      <c r="D1840">
        <v>1524569657</v>
      </c>
      <c r="E1840">
        <v>1524873421</v>
      </c>
      <c r="F1840" s="2">
        <v>0.49629126034900001</v>
      </c>
      <c r="G1840" s="2">
        <v>0.49629126034900001</v>
      </c>
      <c r="H1840">
        <v>7362231</v>
      </c>
      <c r="I1840" s="2">
        <v>-0.31263587806900001</v>
      </c>
      <c r="J1840" s="2">
        <v>0</v>
      </c>
      <c r="K1840">
        <v>3</v>
      </c>
      <c r="L1840" s="1" t="s">
        <v>11811</v>
      </c>
      <c r="M1840" s="1" t="s">
        <v>2072</v>
      </c>
      <c r="N1840">
        <v>0</v>
      </c>
      <c r="O1840">
        <v>1</v>
      </c>
      <c r="P1840">
        <v>0</v>
      </c>
      <c r="Q1840">
        <v>0</v>
      </c>
      <c r="R1840" s="19">
        <f>BWscncns[[#This Row],[C fx]]*4+BWscncns[[#This Row],[C fg]]*2+BWscncns[[#This Row],[C fm]]</f>
        <v>2</v>
      </c>
      <c r="S1840">
        <v>6560</v>
      </c>
      <c r="T1840">
        <v>5223424</v>
      </c>
      <c r="U1840" s="13">
        <v>1.255881</v>
      </c>
      <c r="V1840" s="13">
        <v>0.79625400000000002</v>
      </c>
      <c r="W1840">
        <v>2132</v>
      </c>
      <c r="X1840">
        <v>42</v>
      </c>
      <c r="Z1840" s="10">
        <f>IF($N1840&lt;&gt;0,constants!$L$2,IF($O1840&lt;&gt;0,constants!$M$2,IF($P1840&lt;&gt;0,constants!$N$2,0)))</f>
        <v>9721.3799999999992</v>
      </c>
      <c r="AA1840" s="10">
        <f>IF($N1840&lt;&gt;0,constants!$L$2,IF($O1840&lt;&gt;0,constants!$M$2,IF($P1840&lt;&gt;0,constants!$P$2,0)))</f>
        <v>9721.3799999999992</v>
      </c>
      <c r="AB1840" s="11">
        <f>constants!$O$2</f>
        <v>4861.32</v>
      </c>
      <c r="AC1840" s="11">
        <f>VLOOKUP(BWscncns[[#This Row],[scanner]],[0]!ScnrAvgBW,2,FALSE)/1000</f>
        <v>6440.9193022088357</v>
      </c>
      <c r="AD1840" s="8">
        <f>(1+$F1840)*Z1840</f>
        <v>14546.01593253156</v>
      </c>
      <c r="AE1840" s="8">
        <f>(1+$F1840)*AA1840</f>
        <v>14546.01593253156</v>
      </c>
      <c r="AF1840" s="8">
        <f>(1+$F1840)*AB1840</f>
        <v>7273.9506297598</v>
      </c>
      <c r="AG1840" s="8">
        <f>(1+$F1840)*AC1840</f>
        <v>9637.4912605082609</v>
      </c>
      <c r="AH1840" s="8">
        <f>(1+$F1840)*$T1840/1000</f>
        <v>7815.7636802972147</v>
      </c>
      <c r="AI1840" s="8">
        <f>(1+BWscncns[[#This Row],[pid_error]]*K_p)*BWscncns[[#This Row],[dbw]]/1000</f>
        <v>6519.5938401486073</v>
      </c>
      <c r="AJ1840" s="13">
        <f>BWscncns[[#This Row],[Torflow prgrssv alt vote]]/VLOOKUP(BWscncns[[#This Row],[class]],AltBWtotl,2,FALSE)*100</f>
        <v>2.2774884407672676E-2</v>
      </c>
      <c r="AK1840">
        <f>IF(D1840=E1840,1,0)</f>
        <v>0</v>
      </c>
    </row>
    <row r="1841" spans="1:37">
      <c r="A1841" s="1" t="s">
        <v>3752</v>
      </c>
      <c r="B1841" s="1" t="s">
        <v>3753</v>
      </c>
      <c r="C1841">
        <v>7940</v>
      </c>
      <c r="D1841">
        <v>1524919233</v>
      </c>
      <c r="E1841">
        <v>1524991615</v>
      </c>
      <c r="F1841" s="2">
        <v>1.2240068338600001</v>
      </c>
      <c r="G1841" s="2">
        <v>1.2240068338600001</v>
      </c>
      <c r="H1841">
        <v>8978982</v>
      </c>
      <c r="I1841" s="2">
        <v>7.9037706061799995E-2</v>
      </c>
      <c r="J1841" s="2">
        <v>0</v>
      </c>
      <c r="K1841">
        <v>2</v>
      </c>
      <c r="L1841" s="1" t="s">
        <v>11555</v>
      </c>
      <c r="M1841" s="1" t="s">
        <v>3753</v>
      </c>
      <c r="N1841">
        <v>0</v>
      </c>
      <c r="O1841">
        <v>1</v>
      </c>
      <c r="P1841">
        <v>0</v>
      </c>
      <c r="Q1841">
        <v>0</v>
      </c>
      <c r="R1841" s="19">
        <f>BWscncns[[#This Row],[C fx]]*4+BWscncns[[#This Row],[C fg]]*2+BWscncns[[#This Row],[C fm]]</f>
        <v>2</v>
      </c>
      <c r="S1841">
        <v>6520</v>
      </c>
      <c r="T1841">
        <v>4037300</v>
      </c>
      <c r="U1841" s="13">
        <v>1.614941</v>
      </c>
      <c r="V1841" s="13">
        <v>0.61921800000000005</v>
      </c>
      <c r="W1841">
        <v>1048</v>
      </c>
      <c r="X1841">
        <v>20</v>
      </c>
      <c r="Z1841" s="10">
        <f>IF($N1841&lt;&gt;0,constants!$L$2,IF($O1841&lt;&gt;0,constants!$M$2,IF($P1841&lt;&gt;0,constants!$N$2,0)))</f>
        <v>9721.3799999999992</v>
      </c>
      <c r="AA1841" s="10">
        <f>IF($N1841&lt;&gt;0,constants!$L$2,IF($O1841&lt;&gt;0,constants!$M$2,IF($P1841&lt;&gt;0,constants!$P$2,0)))</f>
        <v>9721.3799999999992</v>
      </c>
      <c r="AB1841" s="11">
        <f>constants!$O$2</f>
        <v>4861.32</v>
      </c>
      <c r="AC1841" s="11">
        <f>VLOOKUP(BWscncns[[#This Row],[scanner]],[0]!ScnrAvgBW,2,FALSE)/1000</f>
        <v>8853.6095214723919</v>
      </c>
      <c r="AD1841" s="8">
        <f>(1+$F1841)*Z1841</f>
        <v>21620.415554549923</v>
      </c>
      <c r="AE1841" s="8">
        <f>(1+$F1841)*AA1841</f>
        <v>21620.415554549923</v>
      </c>
      <c r="AF1841" s="8">
        <f>(1+$F1841)*AB1841</f>
        <v>10811.608901580294</v>
      </c>
      <c r="AG1841" s="8">
        <f>(1+$F1841)*AC1841</f>
        <v>19690.488080082563</v>
      </c>
      <c r="AH1841" s="8">
        <f>(1+$F1841)*$T1841/1000</f>
        <v>8978.9827903429778</v>
      </c>
      <c r="AI1841" s="8">
        <f>(1+BWscncns[[#This Row],[pid_error]]*K_p)*BWscncns[[#This Row],[dbw]]/1000</f>
        <v>6508.1413951714885</v>
      </c>
      <c r="AJ1841" s="13">
        <f>BWscncns[[#This Row],[Torflow prgrssv alt vote]]/VLOOKUP(BWscncns[[#This Row],[class]],AltBWtotl,2,FALSE)*100</f>
        <v>2.273487760403824E-2</v>
      </c>
      <c r="AK1841">
        <f>IF(D1841=E1841,1,0)</f>
        <v>0</v>
      </c>
    </row>
    <row r="1842" spans="1:37">
      <c r="A1842" s="1" t="s">
        <v>3637</v>
      </c>
      <c r="B1842" s="1" t="s">
        <v>3638</v>
      </c>
      <c r="C1842">
        <v>8130</v>
      </c>
      <c r="D1842">
        <v>1524825069</v>
      </c>
      <c r="E1842">
        <v>1524886851</v>
      </c>
      <c r="F1842" s="2">
        <v>0.47867103543299999</v>
      </c>
      <c r="G1842" s="2">
        <v>0.47867103543299999</v>
      </c>
      <c r="H1842">
        <v>7752494</v>
      </c>
      <c r="I1842" s="2">
        <v>0.746319600039</v>
      </c>
      <c r="J1842" s="2">
        <v>0</v>
      </c>
      <c r="K1842">
        <v>2</v>
      </c>
      <c r="L1842" s="1" t="s">
        <v>11705</v>
      </c>
      <c r="M1842" s="1" t="s">
        <v>3638</v>
      </c>
      <c r="N1842">
        <v>0</v>
      </c>
      <c r="O1842">
        <v>1</v>
      </c>
      <c r="P1842">
        <v>0</v>
      </c>
      <c r="Q1842">
        <v>0</v>
      </c>
      <c r="R1842" s="19">
        <f>BWscncns[[#This Row],[C fx]]*4+BWscncns[[#This Row],[C fg]]*2+BWscncns[[#This Row],[C fm]]</f>
        <v>2</v>
      </c>
      <c r="S1842">
        <v>7950</v>
      </c>
      <c r="T1842">
        <v>5242880</v>
      </c>
      <c r="U1842" s="13">
        <v>1.5163420000000001</v>
      </c>
      <c r="V1842" s="13">
        <v>0.65948200000000001</v>
      </c>
      <c r="W1842">
        <v>1313</v>
      </c>
      <c r="X1842">
        <v>26</v>
      </c>
      <c r="Z1842" s="10">
        <f>IF($N1842&lt;&gt;0,constants!$L$2,IF($O1842&lt;&gt;0,constants!$M$2,IF($P1842&lt;&gt;0,constants!$N$2,0)))</f>
        <v>9721.3799999999992</v>
      </c>
      <c r="AA1842" s="10">
        <f>IF($N1842&lt;&gt;0,constants!$L$2,IF($O1842&lt;&gt;0,constants!$M$2,IF($P1842&lt;&gt;0,constants!$P$2,0)))</f>
        <v>9721.3799999999992</v>
      </c>
      <c r="AB1842" s="11">
        <f>constants!$O$2</f>
        <v>4861.32</v>
      </c>
      <c r="AC1842" s="11">
        <f>VLOOKUP(BWscncns[[#This Row],[scanner]],[0]!ScnrAvgBW,2,FALSE)/1000</f>
        <v>8853.6095214723919</v>
      </c>
      <c r="AD1842" s="8">
        <f>(1+$F1842)*Z1842</f>
        <v>14374.723030437655</v>
      </c>
      <c r="AE1842" s="8">
        <f>(1+$F1842)*AA1842</f>
        <v>14374.723030437655</v>
      </c>
      <c r="AF1842" s="8">
        <f>(1+$F1842)*AB1842</f>
        <v>7188.2930779711505</v>
      </c>
      <c r="AG1842" s="8">
        <f>(1+$F1842)*AC1842</f>
        <v>13091.575958435049</v>
      </c>
      <c r="AH1842" s="8">
        <f>(1+$F1842)*$T1842/1000</f>
        <v>7752.4947982509666</v>
      </c>
      <c r="AI1842" s="8">
        <f>(1+BWscncns[[#This Row],[pid_error]]*K_p)*BWscncns[[#This Row],[dbw]]/1000</f>
        <v>6497.6873991254824</v>
      </c>
      <c r="AJ1842" s="13">
        <f>BWscncns[[#This Row],[Torflow prgrssv alt vote]]/VLOOKUP(BWscncns[[#This Row],[class]],AltBWtotl,2,FALSE)*100</f>
        <v>2.2698358680101616E-2</v>
      </c>
      <c r="AK1842">
        <f>IF(D1842=E1842,1,0)</f>
        <v>0</v>
      </c>
    </row>
    <row r="1843" spans="1:37">
      <c r="A1843" s="1" t="s">
        <v>5947</v>
      </c>
      <c r="B1843" s="1" t="s">
        <v>5948</v>
      </c>
      <c r="C1843">
        <v>8400</v>
      </c>
      <c r="D1843">
        <v>1523873409</v>
      </c>
      <c r="E1843">
        <v>1525006050</v>
      </c>
      <c r="F1843" s="2">
        <v>1.16802851999</v>
      </c>
      <c r="G1843" s="2">
        <v>1.16802851999</v>
      </c>
      <c r="H1843">
        <v>8880244</v>
      </c>
      <c r="I1843" s="2">
        <v>0.39734051472600002</v>
      </c>
      <c r="J1843" s="2">
        <v>0</v>
      </c>
      <c r="K1843">
        <v>1</v>
      </c>
      <c r="L1843" s="1" t="s">
        <v>11558</v>
      </c>
      <c r="M1843" s="1" t="s">
        <v>5948</v>
      </c>
      <c r="N1843">
        <v>0</v>
      </c>
      <c r="O1843">
        <v>1</v>
      </c>
      <c r="P1843">
        <v>0</v>
      </c>
      <c r="Q1843">
        <v>0</v>
      </c>
      <c r="R1843" s="19">
        <f>BWscncns[[#This Row],[C fx]]*4+BWscncns[[#This Row],[C fg]]*2+BWscncns[[#This Row],[C fm]]</f>
        <v>2</v>
      </c>
      <c r="S1843">
        <v>7920</v>
      </c>
      <c r="T1843">
        <v>4096000</v>
      </c>
      <c r="U1843" s="13">
        <v>1.933594</v>
      </c>
      <c r="V1843" s="13">
        <v>0.51717199999999997</v>
      </c>
      <c r="W1843">
        <v>481</v>
      </c>
      <c r="X1843">
        <v>9</v>
      </c>
      <c r="Z1843" s="10">
        <f>IF($N1843&lt;&gt;0,constants!$L$2,IF($O1843&lt;&gt;0,constants!$M$2,IF($P1843&lt;&gt;0,constants!$N$2,0)))</f>
        <v>9721.3799999999992</v>
      </c>
      <c r="AA1843" s="10">
        <f>IF($N1843&lt;&gt;0,constants!$L$2,IF($O1843&lt;&gt;0,constants!$M$2,IF($P1843&lt;&gt;0,constants!$P$2,0)))</f>
        <v>9721.3799999999992</v>
      </c>
      <c r="AB1843" s="11">
        <f>constants!$O$2</f>
        <v>4861.32</v>
      </c>
      <c r="AC1843" s="11">
        <f>VLOOKUP(BWscncns[[#This Row],[scanner]],[0]!ScnrAvgBW,2,FALSE)/1000</f>
        <v>11818.828055288463</v>
      </c>
      <c r="AD1843" s="8">
        <f>(1+$F1843)*Z1843</f>
        <v>21076.229093660386</v>
      </c>
      <c r="AE1843" s="8">
        <f>(1+$F1843)*AA1843</f>
        <v>21076.229093660386</v>
      </c>
      <c r="AF1843" s="8">
        <f>(1+$F1843)*AB1843</f>
        <v>10539.480404797787</v>
      </c>
      <c r="AG1843" s="8">
        <f>(1+$F1843)*AC1843</f>
        <v>25623.556296723335</v>
      </c>
      <c r="AH1843" s="8">
        <f>(1+$F1843)*$T1843/1000</f>
        <v>8880.2448178790401</v>
      </c>
      <c r="AI1843" s="8">
        <f>(1+BWscncns[[#This Row],[pid_error]]*K_p)*BWscncns[[#This Row],[dbw]]/1000</f>
        <v>6488.12240893952</v>
      </c>
      <c r="AJ1843" s="13">
        <f>BWscncns[[#This Row],[Torflow prgrssv alt vote]]/VLOOKUP(BWscncns[[#This Row],[class]],AltBWtotl,2,FALSE)*100</f>
        <v>2.2664945318596745E-2</v>
      </c>
      <c r="AK1843">
        <f>IF(D1843=E1843,1,0)</f>
        <v>0</v>
      </c>
    </row>
    <row r="1844" spans="1:37">
      <c r="A1844" s="1" t="s">
        <v>6877</v>
      </c>
      <c r="B1844" s="1" t="s">
        <v>49</v>
      </c>
      <c r="C1844">
        <v>6420</v>
      </c>
      <c r="D1844">
        <v>1525000490</v>
      </c>
      <c r="E1844">
        <v>1525000490</v>
      </c>
      <c r="F1844" s="2">
        <v>-2.0499352400699999E-2</v>
      </c>
      <c r="G1844" s="2">
        <v>-2.0499352400699999E-2</v>
      </c>
      <c r="H1844">
        <v>6415347</v>
      </c>
      <c r="I1844" s="2">
        <v>-0.20606000813100001</v>
      </c>
      <c r="J1844" s="2">
        <v>0</v>
      </c>
      <c r="K1844">
        <v>5</v>
      </c>
      <c r="L1844" s="1" t="s">
        <v>11739</v>
      </c>
      <c r="M1844" s="1" t="s">
        <v>49</v>
      </c>
      <c r="N1844">
        <v>1</v>
      </c>
      <c r="O1844">
        <v>0</v>
      </c>
      <c r="P1844">
        <v>0</v>
      </c>
      <c r="Q1844">
        <v>0</v>
      </c>
      <c r="R1844" s="19">
        <f>BWscncns[[#This Row],[C fx]]*4+BWscncns[[#This Row],[C fg]]*2+BWscncns[[#This Row],[C fm]]</f>
        <v>4</v>
      </c>
      <c r="S1844">
        <v>5190</v>
      </c>
      <c r="T1844">
        <v>6549610</v>
      </c>
      <c r="U1844" s="13">
        <v>0.79241399999999995</v>
      </c>
      <c r="V1844" s="13">
        <v>1.2619670000000001</v>
      </c>
      <c r="W1844">
        <v>4027</v>
      </c>
      <c r="X1844">
        <v>80</v>
      </c>
      <c r="Z1844" s="10">
        <f>IF($N1844&lt;&gt;0,constants!$L$2,IF($O1844&lt;&gt;0,constants!$M$2,IF($P1844&lt;&gt;0,constants!$N$2,0)))</f>
        <v>10125.48</v>
      </c>
      <c r="AA1844" s="10">
        <f>IF($N1844&lt;&gt;0,constants!$L$2,IF($O1844&lt;&gt;0,constants!$M$2,IF($P1844&lt;&gt;0,constants!$P$2,0)))</f>
        <v>10125.48</v>
      </c>
      <c r="AB1844" s="11">
        <f>constants!$O$2</f>
        <v>4861.32</v>
      </c>
      <c r="AC1844" s="11">
        <f>VLOOKUP(BWscncns[[#This Row],[scanner]],[0]!ScnrAvgBW,2,FALSE)/1000</f>
        <v>3794.4265750962772</v>
      </c>
      <c r="AD1844" s="8">
        <f>(1+$F1844)*Z1844</f>
        <v>9917.9142172537595</v>
      </c>
      <c r="AE1844" s="8">
        <f>(1+$F1844)*AA1844</f>
        <v>9917.9142172537595</v>
      </c>
      <c r="AF1844" s="8">
        <f>(1+$F1844)*AB1844</f>
        <v>4761.6660881874286</v>
      </c>
      <c r="AG1844" s="8">
        <f>(1+$F1844)*AC1844</f>
        <v>3716.6432875747973</v>
      </c>
      <c r="AH1844" s="8">
        <f>(1+$F1844)*$T1844/1000</f>
        <v>6415.3472365228517</v>
      </c>
      <c r="AI1844" s="8">
        <f>(1+BWscncns[[#This Row],[pid_error]]*K_p)*BWscncns[[#This Row],[dbw]]/1000</f>
        <v>6482.4786182614262</v>
      </c>
      <c r="AJ1844" s="13">
        <f>BWscncns[[#This Row],[Torflow prgrssv alt vote]]/VLOOKUP(BWscncns[[#This Row],[class]],AltBWtotl,2,FALSE)*100</f>
        <v>5.5559665958869985E-2</v>
      </c>
      <c r="AK1844">
        <f>IF(D1844=E1844,1,0)</f>
        <v>1</v>
      </c>
    </row>
    <row r="1845" spans="1:37">
      <c r="A1845" s="1" t="s">
        <v>7482</v>
      </c>
      <c r="B1845" s="1" t="s">
        <v>7483</v>
      </c>
      <c r="C1845">
        <v>8180</v>
      </c>
      <c r="D1845">
        <v>1524510925</v>
      </c>
      <c r="E1845">
        <v>1524894517</v>
      </c>
      <c r="F1845" s="2">
        <v>0.47005566079599997</v>
      </c>
      <c r="G1845" s="2">
        <v>0.47005566079599997</v>
      </c>
      <c r="H1845">
        <v>7707325</v>
      </c>
      <c r="I1845" s="2">
        <v>1.1049534784399999</v>
      </c>
      <c r="J1845" s="2">
        <v>0</v>
      </c>
      <c r="K1845">
        <v>3</v>
      </c>
      <c r="L1845" s="1" t="s">
        <v>11812</v>
      </c>
      <c r="M1845" s="1" t="s">
        <v>7483</v>
      </c>
      <c r="N1845">
        <v>0</v>
      </c>
      <c r="O1845">
        <v>1</v>
      </c>
      <c r="P1845">
        <v>0</v>
      </c>
      <c r="Q1845">
        <v>0</v>
      </c>
      <c r="R1845" s="19">
        <f>BWscncns[[#This Row],[C fx]]*4+BWscncns[[#This Row],[C fg]]*2+BWscncns[[#This Row],[C fm]]</f>
        <v>2</v>
      </c>
      <c r="S1845">
        <v>7800</v>
      </c>
      <c r="T1845">
        <v>5242880</v>
      </c>
      <c r="U1845" s="13">
        <v>1.4877320000000001</v>
      </c>
      <c r="V1845" s="13">
        <v>0.67216399999999998</v>
      </c>
      <c r="W1845">
        <v>1418</v>
      </c>
      <c r="X1845">
        <v>28</v>
      </c>
      <c r="Z1845" s="10">
        <f>IF($N1845&lt;&gt;0,constants!$L$2,IF($O1845&lt;&gt;0,constants!$M$2,IF($P1845&lt;&gt;0,constants!$N$2,0)))</f>
        <v>9721.3799999999992</v>
      </c>
      <c r="AA1845" s="10">
        <f>IF($N1845&lt;&gt;0,constants!$L$2,IF($O1845&lt;&gt;0,constants!$M$2,IF($P1845&lt;&gt;0,constants!$P$2,0)))</f>
        <v>9721.3799999999992</v>
      </c>
      <c r="AB1845" s="11">
        <f>constants!$O$2</f>
        <v>4861.32</v>
      </c>
      <c r="AC1845" s="11">
        <f>VLOOKUP(BWscncns[[#This Row],[scanner]],[0]!ScnrAvgBW,2,FALSE)/1000</f>
        <v>6440.9193022088357</v>
      </c>
      <c r="AD1845" s="8">
        <f>(1+$F1845)*Z1845</f>
        <v>14290.969699749017</v>
      </c>
      <c r="AE1845" s="8">
        <f>(1+$F1845)*AA1845</f>
        <v>14290.969699749017</v>
      </c>
      <c r="AF1845" s="8">
        <f>(1+$F1845)*AB1845</f>
        <v>7146.4109849408105</v>
      </c>
      <c r="AG1845" s="8">
        <f>(1+$F1845)*AC1845</f>
        <v>9468.5098809423216</v>
      </c>
      <c r="AH1845" s="8">
        <f>(1+$F1845)*$T1845/1000</f>
        <v>7707.3254228741325</v>
      </c>
      <c r="AI1845" s="8">
        <f>(1+BWscncns[[#This Row],[pid_error]]*K_p)*BWscncns[[#This Row],[dbw]]/1000</f>
        <v>6475.1027114370663</v>
      </c>
      <c r="AJ1845" s="13">
        <f>BWscncns[[#This Row],[Torflow prgrssv alt vote]]/VLOOKUP(BWscncns[[#This Row],[class]],AltBWtotl,2,FALSE)*100</f>
        <v>2.2619463634781532E-2</v>
      </c>
      <c r="AK1845">
        <f>IF(D1845=E1845,1,0)</f>
        <v>0</v>
      </c>
    </row>
    <row r="1846" spans="1:37">
      <c r="A1846" s="1" t="s">
        <v>17</v>
      </c>
      <c r="B1846" s="1" t="s">
        <v>18</v>
      </c>
      <c r="C1846">
        <v>4520</v>
      </c>
      <c r="D1846">
        <v>1525000490</v>
      </c>
      <c r="E1846">
        <v>1525000490</v>
      </c>
      <c r="F1846" s="2">
        <v>-0.49030989613699999</v>
      </c>
      <c r="G1846" s="2">
        <v>-0.49030989613699999</v>
      </c>
      <c r="H1846">
        <v>4524287</v>
      </c>
      <c r="I1846" s="2">
        <v>-4.58959032483E-2</v>
      </c>
      <c r="J1846" s="2">
        <v>4.7619047619000002E-2</v>
      </c>
      <c r="K1846">
        <v>5</v>
      </c>
      <c r="L1846" s="1" t="s">
        <v>11739</v>
      </c>
      <c r="M1846" s="1" t="s">
        <v>18</v>
      </c>
      <c r="N1846">
        <v>1</v>
      </c>
      <c r="O1846">
        <v>0</v>
      </c>
      <c r="P1846">
        <v>0</v>
      </c>
      <c r="Q1846">
        <v>0</v>
      </c>
      <c r="R1846" s="19">
        <f>BWscncns[[#This Row],[C fx]]*4+BWscncns[[#This Row],[C fg]]*2+BWscncns[[#This Row],[C fm]]</f>
        <v>4</v>
      </c>
      <c r="S1846">
        <v>7220</v>
      </c>
      <c r="T1846">
        <v>8574049</v>
      </c>
      <c r="U1846" s="13">
        <v>0.84207600000000005</v>
      </c>
      <c r="V1846" s="13">
        <v>1.187541</v>
      </c>
      <c r="W1846">
        <v>3889</v>
      </c>
      <c r="X1846">
        <v>77</v>
      </c>
      <c r="Z1846" s="10">
        <f>IF($N1846&lt;&gt;0,constants!$L$2,IF($O1846&lt;&gt;0,constants!$M$2,IF($P1846&lt;&gt;0,constants!$N$2,0)))</f>
        <v>10125.48</v>
      </c>
      <c r="AA1846" s="10">
        <f>IF($N1846&lt;&gt;0,constants!$L$2,IF($O1846&lt;&gt;0,constants!$M$2,IF($P1846&lt;&gt;0,constants!$P$2,0)))</f>
        <v>10125.48</v>
      </c>
      <c r="AB1846" s="11">
        <f>constants!$O$2</f>
        <v>4861.32</v>
      </c>
      <c r="AC1846" s="11">
        <f>VLOOKUP(BWscncns[[#This Row],[scanner]],[0]!ScnrAvgBW,2,FALSE)/1000</f>
        <v>3794.4265750962772</v>
      </c>
      <c r="AD1846" s="8">
        <f>(1+$F1846)*Z1846</f>
        <v>5160.8569528627286</v>
      </c>
      <c r="AE1846" s="8">
        <f>(1+$F1846)*AA1846</f>
        <v>5160.8569528627286</v>
      </c>
      <c r="AF1846" s="8">
        <f>(1+$F1846)*AB1846</f>
        <v>2477.7666957112788</v>
      </c>
      <c r="AG1846" s="8">
        <f>(1+$F1846)*AC1846</f>
        <v>1933.9816751613487</v>
      </c>
      <c r="AH1846" s="8">
        <f>(1+$F1846)*$T1846/1000</f>
        <v>4370.1079253364514</v>
      </c>
      <c r="AI1846" s="8">
        <f>(1+BWscncns[[#This Row],[pid_error]]*K_p)*BWscncns[[#This Row],[dbw]]/1000</f>
        <v>6472.0784626682253</v>
      </c>
      <c r="AJ1846" s="13">
        <f>BWscncns[[#This Row],[Torflow prgrssv alt vote]]/VLOOKUP(BWscncns[[#This Row],[class]],AltBWtotl,2,FALSE)*100</f>
        <v>5.5470528885737072E-2</v>
      </c>
      <c r="AK1846">
        <f>IF(D1846=E1846,1,0)</f>
        <v>1</v>
      </c>
    </row>
    <row r="1847" spans="1:37">
      <c r="A1847" s="1" t="s">
        <v>1546</v>
      </c>
      <c r="B1847" s="1" t="s">
        <v>1547</v>
      </c>
      <c r="C1847">
        <v>7100</v>
      </c>
      <c r="D1847">
        <v>1524810754</v>
      </c>
      <c r="E1847">
        <v>1525004091</v>
      </c>
      <c r="F1847" s="2">
        <v>1.0700992095199999</v>
      </c>
      <c r="G1847" s="2">
        <v>1.0700992095199999</v>
      </c>
      <c r="H1847">
        <v>10694929</v>
      </c>
      <c r="I1847" s="2">
        <v>-4.4945576340099998E-2</v>
      </c>
      <c r="J1847" s="2">
        <v>0</v>
      </c>
      <c r="K1847">
        <v>4</v>
      </c>
      <c r="L1847" s="1" t="s">
        <v>11647</v>
      </c>
      <c r="M1847" s="1" t="s">
        <v>1547</v>
      </c>
      <c r="N1847">
        <v>0</v>
      </c>
      <c r="O1847">
        <v>1</v>
      </c>
      <c r="P1847">
        <v>0</v>
      </c>
      <c r="Q1847">
        <v>0</v>
      </c>
      <c r="R1847" s="19">
        <f>BWscncns[[#This Row],[C fx]]*4+BWscncns[[#This Row],[C fg]]*2+BWscncns[[#This Row],[C fm]]</f>
        <v>2</v>
      </c>
      <c r="S1847">
        <v>4470</v>
      </c>
      <c r="T1847">
        <v>4208936</v>
      </c>
      <c r="U1847" s="13">
        <v>1.0620259999999999</v>
      </c>
      <c r="V1847" s="13">
        <v>0.94159599999999999</v>
      </c>
      <c r="W1847">
        <v>2913</v>
      </c>
      <c r="X1847">
        <v>58</v>
      </c>
      <c r="Z1847" s="10">
        <f>IF($N1847&lt;&gt;0,constants!$L$2,IF($O1847&lt;&gt;0,constants!$M$2,IF($P1847&lt;&gt;0,constants!$N$2,0)))</f>
        <v>9721.3799999999992</v>
      </c>
      <c r="AA1847" s="10">
        <f>IF($N1847&lt;&gt;0,constants!$L$2,IF($O1847&lt;&gt;0,constants!$M$2,IF($P1847&lt;&gt;0,constants!$P$2,0)))</f>
        <v>9721.3799999999992</v>
      </c>
      <c r="AB1847" s="11">
        <f>constants!$O$2</f>
        <v>4861.32</v>
      </c>
      <c r="AC1847" s="11">
        <f>VLOOKUP(BWscncns[[#This Row],[scanner]],[0]!ScnrAvgBW,2,FALSE)/1000</f>
        <v>4819.491751072962</v>
      </c>
      <c r="AD1847" s="8">
        <f>(1+$F1847)*Z1847</f>
        <v>20124.221053443536</v>
      </c>
      <c r="AE1847" s="8">
        <f>(1+$F1847)*AA1847</f>
        <v>20124.221053443536</v>
      </c>
      <c r="AF1847" s="8">
        <f>(1+$F1847)*AB1847</f>
        <v>10063.414689223766</v>
      </c>
      <c r="AG1847" s="8">
        <f>(1+$F1847)*AC1847</f>
        <v>9976.826064184299</v>
      </c>
      <c r="AH1847" s="8">
        <f>(1+$F1847)*$T1847/1000</f>
        <v>8712.9150865202701</v>
      </c>
      <c r="AI1847" s="8">
        <f>(1+BWscncns[[#This Row],[pid_error]]*K_p)*BWscncns[[#This Row],[dbw]]/1000</f>
        <v>6460.9255432601349</v>
      </c>
      <c r="AJ1847" s="13">
        <f>BWscncns[[#This Row],[Torflow prgrssv alt vote]]/VLOOKUP(BWscncns[[#This Row],[class]],AltBWtotl,2,FALSE)*100</f>
        <v>2.2569938560923496E-2</v>
      </c>
      <c r="AK1847">
        <f>IF(D1847=E1847,1,0)</f>
        <v>0</v>
      </c>
    </row>
    <row r="1848" spans="1:37">
      <c r="A1848" s="1" t="s">
        <v>3788</v>
      </c>
      <c r="B1848" s="1" t="s">
        <v>3789</v>
      </c>
      <c r="C1848">
        <v>6890</v>
      </c>
      <c r="D1848">
        <v>1524995596</v>
      </c>
      <c r="E1848">
        <v>1524995596</v>
      </c>
      <c r="F1848" s="2">
        <v>0.14372419379500001</v>
      </c>
      <c r="G1848" s="2">
        <v>0.14372419379500001</v>
      </c>
      <c r="H1848">
        <v>6892356</v>
      </c>
      <c r="I1848" s="2">
        <v>0.31668880915800002</v>
      </c>
      <c r="J1848" s="2">
        <v>0</v>
      </c>
      <c r="K1848">
        <v>5</v>
      </c>
      <c r="L1848" s="1" t="s">
        <v>11701</v>
      </c>
      <c r="M1848" s="1" t="s">
        <v>3789</v>
      </c>
      <c r="N1848">
        <v>0</v>
      </c>
      <c r="O1848">
        <v>0</v>
      </c>
      <c r="P1848">
        <v>1</v>
      </c>
      <c r="Q1848">
        <v>0</v>
      </c>
      <c r="R1848" s="19">
        <f>BWscncns[[#This Row],[C fx]]*4+BWscncns[[#This Row],[C fg]]*2+BWscncns[[#This Row],[C fm]]</f>
        <v>1</v>
      </c>
      <c r="S1848">
        <v>5800</v>
      </c>
      <c r="T1848">
        <v>6026240</v>
      </c>
      <c r="U1848" s="13">
        <v>0.96245800000000004</v>
      </c>
      <c r="V1848" s="13">
        <v>1.039007</v>
      </c>
      <c r="W1848">
        <v>3505</v>
      </c>
      <c r="X1848">
        <v>70</v>
      </c>
      <c r="Z1848" s="10">
        <f>IF($N1848&lt;&gt;0,constants!$L$2,IF($O1848&lt;&gt;0,constants!$M$2,IF($P1848&lt;&gt;0,constants!$N$2,0)))</f>
        <v>1117.99</v>
      </c>
      <c r="AA1848" s="10">
        <f>IF($N1848&lt;&gt;0,constants!$L$2,IF($O1848&lt;&gt;0,constants!$M$2,IF($P1848&lt;&gt;0,constants!$P$2,0)))</f>
        <v>4051.45</v>
      </c>
      <c r="AB1848" s="11">
        <f>constants!$O$2</f>
        <v>4861.32</v>
      </c>
      <c r="AC1848" s="11">
        <f>VLOOKUP(BWscncns[[#This Row],[scanner]],[0]!ScnrAvgBW,2,FALSE)/1000</f>
        <v>3794.4265750962772</v>
      </c>
      <c r="AD1848" s="8">
        <f>(1+$F1848)*Z1848</f>
        <v>1278.6722114208721</v>
      </c>
      <c r="AE1848" s="8">
        <f>(1+$F1848)*AA1848</f>
        <v>4633.7413849507529</v>
      </c>
      <c r="AF1848" s="8">
        <f>(1+$F1848)*AB1848</f>
        <v>5560.0092977795093</v>
      </c>
      <c r="AG1848" s="8">
        <f>(1+$F1848)*AC1848</f>
        <v>4339.7774755163127</v>
      </c>
      <c r="AH1848" s="8">
        <f>(1+$F1848)*$T1848/1000</f>
        <v>6892.3564856151806</v>
      </c>
      <c r="AI1848" s="8">
        <f>(1+BWscncns[[#This Row],[pid_error]]*K_p)*BWscncns[[#This Row],[dbw]]/1000</f>
        <v>6459.2982428075911</v>
      </c>
      <c r="AJ1848" s="13">
        <f>BWscncns[[#This Row],[Torflow prgrssv alt vote]]/VLOOKUP(BWscncns[[#This Row],[class]],AltBWtotl,2,FALSE)*100</f>
        <v>0.12739460494986665</v>
      </c>
      <c r="AK1848">
        <f>IF(D1848=E1848,1,0)</f>
        <v>1</v>
      </c>
    </row>
    <row r="1849" spans="1:37">
      <c r="A1849" s="1" t="s">
        <v>4082</v>
      </c>
      <c r="B1849" s="1" t="s">
        <v>4083</v>
      </c>
      <c r="C1849">
        <v>9640</v>
      </c>
      <c r="D1849">
        <v>1524745750</v>
      </c>
      <c r="E1849">
        <v>1524995209</v>
      </c>
      <c r="F1849" s="2">
        <v>0.52180431261399995</v>
      </c>
      <c r="G1849" s="2">
        <v>0.52180431261399995</v>
      </c>
      <c r="H1849">
        <v>7791638</v>
      </c>
      <c r="I1849" s="2">
        <v>-0.113410663437</v>
      </c>
      <c r="J1849" s="2">
        <v>0</v>
      </c>
      <c r="K1849">
        <v>3</v>
      </c>
      <c r="L1849" s="1" t="s">
        <v>11632</v>
      </c>
      <c r="M1849" s="1" t="s">
        <v>4083</v>
      </c>
      <c r="N1849">
        <v>0</v>
      </c>
      <c r="O1849">
        <v>1</v>
      </c>
      <c r="P1849">
        <v>0</v>
      </c>
      <c r="Q1849">
        <v>0</v>
      </c>
      <c r="R1849" s="19">
        <f>BWscncns[[#This Row],[C fx]]*4+BWscncns[[#This Row],[C fg]]*2+BWscncns[[#This Row],[C fm]]</f>
        <v>2</v>
      </c>
      <c r="S1849">
        <v>6480</v>
      </c>
      <c r="T1849">
        <v>5120000</v>
      </c>
      <c r="U1849" s="13">
        <v>1.265625</v>
      </c>
      <c r="V1849" s="13">
        <v>0.79012300000000002</v>
      </c>
      <c r="W1849">
        <v>2099</v>
      </c>
      <c r="X1849">
        <v>41</v>
      </c>
      <c r="Z1849" s="10">
        <f>IF($N1849&lt;&gt;0,constants!$L$2,IF($O1849&lt;&gt;0,constants!$M$2,IF($P1849&lt;&gt;0,constants!$N$2,0)))</f>
        <v>9721.3799999999992</v>
      </c>
      <c r="AA1849" s="10">
        <f>IF($N1849&lt;&gt;0,constants!$L$2,IF($O1849&lt;&gt;0,constants!$M$2,IF($P1849&lt;&gt;0,constants!$P$2,0)))</f>
        <v>9721.3799999999992</v>
      </c>
      <c r="AB1849" s="11">
        <f>constants!$O$2</f>
        <v>4861.32</v>
      </c>
      <c r="AC1849" s="11">
        <f>VLOOKUP(BWscncns[[#This Row],[scanner]],[0]!ScnrAvgBW,2,FALSE)/1000</f>
        <v>6440.9193022088357</v>
      </c>
      <c r="AD1849" s="8">
        <f>(1+$F1849)*Z1849</f>
        <v>14794.038008559486</v>
      </c>
      <c r="AE1849" s="8">
        <f>(1+$F1849)*AA1849</f>
        <v>14794.038008559486</v>
      </c>
      <c r="AF1849" s="8">
        <f>(1+$F1849)*AB1849</f>
        <v>7397.97774099669</v>
      </c>
      <c r="AG1849" s="8">
        <f>(1+$F1849)*AC1849</f>
        <v>9801.8187713001607</v>
      </c>
      <c r="AH1849" s="8">
        <f>(1+$F1849)*$T1849/1000</f>
        <v>7791.6380805836798</v>
      </c>
      <c r="AI1849" s="8">
        <f>(1+BWscncns[[#This Row],[pid_error]]*K_p)*BWscncns[[#This Row],[dbw]]/1000</f>
        <v>6455.8190402918399</v>
      </c>
      <c r="AJ1849" s="13">
        <f>BWscncns[[#This Row],[Torflow prgrssv alt vote]]/VLOOKUP(BWscncns[[#This Row],[class]],AltBWtotl,2,FALSE)*100</f>
        <v>2.2552100024094076E-2</v>
      </c>
      <c r="AK1849">
        <f>IF(D1849=E1849,1,0)</f>
        <v>0</v>
      </c>
    </row>
    <row r="1850" spans="1:37">
      <c r="A1850" s="1" t="s">
        <v>4647</v>
      </c>
      <c r="B1850" s="1" t="s">
        <v>4648</v>
      </c>
      <c r="C1850">
        <v>5430</v>
      </c>
      <c r="D1850">
        <v>1524825069</v>
      </c>
      <c r="E1850">
        <v>1524995088</v>
      </c>
      <c r="F1850" s="2">
        <v>0.51824257095199999</v>
      </c>
      <c r="G1850" s="2">
        <v>0.51824257095199999</v>
      </c>
      <c r="H1850">
        <v>8241040</v>
      </c>
      <c r="I1850" s="2">
        <v>-1.7990335140500001E-3</v>
      </c>
      <c r="J1850" s="2">
        <v>0</v>
      </c>
      <c r="K1850">
        <v>4</v>
      </c>
      <c r="L1850" s="1" t="s">
        <v>11674</v>
      </c>
      <c r="M1850" s="1" t="s">
        <v>4648</v>
      </c>
      <c r="N1850">
        <v>0</v>
      </c>
      <c r="O1850">
        <v>1</v>
      </c>
      <c r="P1850">
        <v>0</v>
      </c>
      <c r="Q1850">
        <v>0</v>
      </c>
      <c r="R1850" s="19">
        <f>BWscncns[[#This Row],[C fx]]*4+BWscncns[[#This Row],[C fg]]*2+BWscncns[[#This Row],[C fm]]</f>
        <v>2</v>
      </c>
      <c r="S1850">
        <v>6240</v>
      </c>
      <c r="T1850">
        <v>5120933</v>
      </c>
      <c r="U1850" s="13">
        <v>1.2185280000000001</v>
      </c>
      <c r="V1850" s="13">
        <v>0.820662</v>
      </c>
      <c r="W1850">
        <v>2263</v>
      </c>
      <c r="X1850">
        <v>45</v>
      </c>
      <c r="Z1850" s="10">
        <f>IF($N1850&lt;&gt;0,constants!$L$2,IF($O1850&lt;&gt;0,constants!$M$2,IF($P1850&lt;&gt;0,constants!$N$2,0)))</f>
        <v>9721.3799999999992</v>
      </c>
      <c r="AA1850" s="10">
        <f>IF($N1850&lt;&gt;0,constants!$L$2,IF($O1850&lt;&gt;0,constants!$M$2,IF($P1850&lt;&gt;0,constants!$P$2,0)))</f>
        <v>9721.3799999999992</v>
      </c>
      <c r="AB1850" s="11">
        <f>constants!$O$2</f>
        <v>4861.32</v>
      </c>
      <c r="AC1850" s="11">
        <f>VLOOKUP(BWscncns[[#This Row],[scanner]],[0]!ScnrAvgBW,2,FALSE)/1000</f>
        <v>4819.491751072962</v>
      </c>
      <c r="AD1850" s="8">
        <f>(1+$F1850)*Z1850</f>
        <v>14759.412964401352</v>
      </c>
      <c r="AE1850" s="8">
        <f>(1+$F1850)*AA1850</f>
        <v>14759.412964401352</v>
      </c>
      <c r="AF1850" s="8">
        <f>(1+$F1850)*AB1850</f>
        <v>7380.6629750203765</v>
      </c>
      <c r="AG1850" s="8">
        <f>(1+$F1850)*AC1850</f>
        <v>7317.1575468309702</v>
      </c>
      <c r="AH1850" s="8">
        <f>(1+$F1850)*$T1850/1000</f>
        <v>7774.8184835929387</v>
      </c>
      <c r="AI1850" s="8">
        <f>(1+BWscncns[[#This Row],[pid_error]]*K_p)*BWscncns[[#This Row],[dbw]]/1000</f>
        <v>6447.8757417964689</v>
      </c>
      <c r="AJ1850" s="13">
        <f>BWscncns[[#This Row],[Torflow prgrssv alt vote]]/VLOOKUP(BWscncns[[#This Row],[class]],AltBWtotl,2,FALSE)*100</f>
        <v>2.2524351714999474E-2</v>
      </c>
      <c r="AK1850">
        <f>IF(D1850=E1850,1,0)</f>
        <v>0</v>
      </c>
    </row>
    <row r="1851" spans="1:37">
      <c r="A1851" s="1" t="s">
        <v>6216</v>
      </c>
      <c r="B1851" s="1" t="s">
        <v>49</v>
      </c>
      <c r="C1851">
        <v>7650</v>
      </c>
      <c r="D1851">
        <v>1525007282</v>
      </c>
      <c r="E1851">
        <v>1525007282</v>
      </c>
      <c r="F1851" s="2">
        <v>0.45916732678299998</v>
      </c>
      <c r="G1851" s="2">
        <v>0.45916732678299998</v>
      </c>
      <c r="H1851">
        <v>7650239</v>
      </c>
      <c r="I1851" s="2">
        <v>6.5671645228899999E-3</v>
      </c>
      <c r="J1851" s="2">
        <v>0</v>
      </c>
      <c r="K1851">
        <v>3</v>
      </c>
      <c r="L1851" s="1" t="s">
        <v>11605</v>
      </c>
      <c r="M1851" s="1" t="s">
        <v>49</v>
      </c>
      <c r="N1851">
        <v>0</v>
      </c>
      <c r="O1851">
        <v>0</v>
      </c>
      <c r="P1851">
        <v>1</v>
      </c>
      <c r="Q1851">
        <v>0</v>
      </c>
      <c r="R1851" s="19">
        <f>BWscncns[[#This Row],[C fx]]*4+BWscncns[[#This Row],[C fg]]*2+BWscncns[[#This Row],[C fm]]</f>
        <v>1</v>
      </c>
      <c r="S1851">
        <v>6910</v>
      </c>
      <c r="T1851">
        <v>5242880</v>
      </c>
      <c r="U1851" s="13">
        <v>1.3179780000000001</v>
      </c>
      <c r="V1851" s="13">
        <v>0.75873800000000002</v>
      </c>
      <c r="W1851">
        <v>1904</v>
      </c>
      <c r="X1851">
        <v>38</v>
      </c>
      <c r="Z1851" s="10">
        <f>IF($N1851&lt;&gt;0,constants!$L$2,IF($O1851&lt;&gt;0,constants!$M$2,IF($P1851&lt;&gt;0,constants!$N$2,0)))</f>
        <v>1117.99</v>
      </c>
      <c r="AA1851" s="10">
        <f>IF($N1851&lt;&gt;0,constants!$L$2,IF($O1851&lt;&gt;0,constants!$M$2,IF($P1851&lt;&gt;0,constants!$P$2,0)))</f>
        <v>4051.45</v>
      </c>
      <c r="AB1851" s="11">
        <f>constants!$O$2</f>
        <v>4861.32</v>
      </c>
      <c r="AC1851" s="11">
        <f>VLOOKUP(BWscncns[[#This Row],[scanner]],[0]!ScnrAvgBW,2,FALSE)/1000</f>
        <v>6440.9193022088357</v>
      </c>
      <c r="AD1851" s="8">
        <f>(1+$F1851)*Z1851</f>
        <v>1631.3344796701263</v>
      </c>
      <c r="AE1851" s="8">
        <f>(1+$F1851)*AA1851</f>
        <v>5911.7434660949857</v>
      </c>
      <c r="AF1851" s="8">
        <f>(1+$F1851)*AB1851</f>
        <v>7093.4793090367339</v>
      </c>
      <c r="AG1851" s="8">
        <f>(1+$F1851)*AC1851</f>
        <v>9398.3790002290934</v>
      </c>
      <c r="AH1851" s="8">
        <f>(1+$F1851)*$T1851/1000</f>
        <v>7650.2391942440554</v>
      </c>
      <c r="AI1851" s="8">
        <f>(1+BWscncns[[#This Row],[pid_error]]*K_p)*BWscncns[[#This Row],[dbw]]/1000</f>
        <v>6446.5595971220273</v>
      </c>
      <c r="AJ1851" s="13">
        <f>BWscncns[[#This Row],[Torflow prgrssv alt vote]]/VLOOKUP(BWscncns[[#This Row],[class]],AltBWtotl,2,FALSE)*100</f>
        <v>0.12714336485013666</v>
      </c>
      <c r="AK1851">
        <f>IF(D1851=E1851,1,0)</f>
        <v>1</v>
      </c>
    </row>
    <row r="1852" spans="1:37">
      <c r="A1852" s="1" t="s">
        <v>2065</v>
      </c>
      <c r="B1852" s="1" t="s">
        <v>2066</v>
      </c>
      <c r="C1852">
        <v>5990</v>
      </c>
      <c r="D1852">
        <v>1524438739</v>
      </c>
      <c r="E1852">
        <v>1524834626</v>
      </c>
      <c r="F1852" s="2">
        <v>-6.4243102626699994E-2</v>
      </c>
      <c r="G1852" s="2">
        <v>-6.4243102626699994E-2</v>
      </c>
      <c r="H1852">
        <v>6340509</v>
      </c>
      <c r="I1852" s="2">
        <v>1.5711828907599999E-2</v>
      </c>
      <c r="J1852" s="2">
        <v>0</v>
      </c>
      <c r="K1852">
        <v>6</v>
      </c>
      <c r="L1852" s="1" t="s">
        <v>11825</v>
      </c>
      <c r="M1852" s="1" t="s">
        <v>2066</v>
      </c>
      <c r="N1852">
        <v>0</v>
      </c>
      <c r="O1852">
        <v>1</v>
      </c>
      <c r="P1852">
        <v>0</v>
      </c>
      <c r="Q1852">
        <v>0</v>
      </c>
      <c r="R1852" s="19">
        <f>BWscncns[[#This Row],[C fx]]*4+BWscncns[[#This Row],[C fg]]*2+BWscncns[[#This Row],[C fm]]</f>
        <v>2</v>
      </c>
      <c r="S1852">
        <v>5980</v>
      </c>
      <c r="T1852">
        <v>6660096</v>
      </c>
      <c r="U1852" s="13">
        <v>0.89788500000000004</v>
      </c>
      <c r="V1852" s="13">
        <v>1.1137280000000001</v>
      </c>
      <c r="W1852">
        <v>3714</v>
      </c>
      <c r="X1852">
        <v>74</v>
      </c>
      <c r="Z1852" s="10">
        <f>IF($N1852&lt;&gt;0,constants!$L$2,IF($O1852&lt;&gt;0,constants!$M$2,IF($P1852&lt;&gt;0,constants!$N$2,0)))</f>
        <v>9721.3799999999992</v>
      </c>
      <c r="AA1852" s="10">
        <f>IF($N1852&lt;&gt;0,constants!$L$2,IF($O1852&lt;&gt;0,constants!$M$2,IF($P1852&lt;&gt;0,constants!$P$2,0)))</f>
        <v>9721.3799999999992</v>
      </c>
      <c r="AB1852" s="11">
        <f>constants!$O$2</f>
        <v>4861.32</v>
      </c>
      <c r="AC1852" s="11">
        <f>VLOOKUP(BWscncns[[#This Row],[scanner]],[0]!ScnrAvgBW,2,FALSE)/1000</f>
        <v>2386.3111194805197</v>
      </c>
      <c r="AD1852" s="8">
        <f>(1+$F1852)*Z1852</f>
        <v>9096.8483869868505</v>
      </c>
      <c r="AE1852" s="8">
        <f>(1+$F1852)*AA1852</f>
        <v>9096.8483869868505</v>
      </c>
      <c r="AF1852" s="8">
        <f>(1+$F1852)*AB1852</f>
        <v>4549.0137203387703</v>
      </c>
      <c r="AG1852" s="8">
        <f>(1+$F1852)*AC1852</f>
        <v>2233.0070893324973</v>
      </c>
      <c r="AH1852" s="8">
        <f>(1+$F1852)*$T1852/1000</f>
        <v>6232.2307691683254</v>
      </c>
      <c r="AI1852" s="8">
        <f>(1+BWscncns[[#This Row],[pid_error]]*K_p)*BWscncns[[#This Row],[dbw]]/1000</f>
        <v>6446.1633845841625</v>
      </c>
      <c r="AJ1852" s="13">
        <f>BWscncns[[#This Row],[Torflow prgrssv alt vote]]/VLOOKUP(BWscncns[[#This Row],[class]],AltBWtotl,2,FALSE)*100</f>
        <v>2.2518369940899563E-2</v>
      </c>
      <c r="AK1852">
        <f>IF(D1852=E1852,1,0)</f>
        <v>0</v>
      </c>
    </row>
    <row r="1853" spans="1:37">
      <c r="A1853" s="1" t="s">
        <v>3267</v>
      </c>
      <c r="B1853" s="1" t="s">
        <v>3268</v>
      </c>
      <c r="C1853">
        <v>4780</v>
      </c>
      <c r="D1853">
        <v>1524983329</v>
      </c>
      <c r="E1853">
        <v>1524983329</v>
      </c>
      <c r="F1853" s="2">
        <v>-0.41055654594800001</v>
      </c>
      <c r="G1853" s="2">
        <v>-0.41055654594800001</v>
      </c>
      <c r="H1853">
        <v>4775756</v>
      </c>
      <c r="I1853" s="2">
        <v>2.35807970761E-3</v>
      </c>
      <c r="J1853" s="2">
        <v>0</v>
      </c>
      <c r="K1853">
        <v>6</v>
      </c>
      <c r="L1853" s="1" t="s">
        <v>11763</v>
      </c>
      <c r="M1853" s="1" t="s">
        <v>3268</v>
      </c>
      <c r="N1853">
        <v>1</v>
      </c>
      <c r="O1853">
        <v>0</v>
      </c>
      <c r="P1853">
        <v>0</v>
      </c>
      <c r="Q1853">
        <v>0</v>
      </c>
      <c r="R1853" s="19">
        <f>BWscncns[[#This Row],[C fx]]*4+BWscncns[[#This Row],[C fg]]*2+BWscncns[[#This Row],[C fm]]</f>
        <v>4</v>
      </c>
      <c r="S1853">
        <v>5870</v>
      </c>
      <c r="T1853">
        <v>8102145</v>
      </c>
      <c r="U1853" s="13">
        <v>0.724499</v>
      </c>
      <c r="V1853" s="13">
        <v>1.380263</v>
      </c>
      <c r="W1853">
        <v>4212</v>
      </c>
      <c r="X1853">
        <v>84</v>
      </c>
      <c r="Z1853" s="10">
        <f>IF($N1853&lt;&gt;0,constants!$L$2,IF($O1853&lt;&gt;0,constants!$M$2,IF($P1853&lt;&gt;0,constants!$N$2,0)))</f>
        <v>10125.48</v>
      </c>
      <c r="AA1853" s="10">
        <f>IF($N1853&lt;&gt;0,constants!$L$2,IF($O1853&lt;&gt;0,constants!$M$2,IF($P1853&lt;&gt;0,constants!$P$2,0)))</f>
        <v>10125.48</v>
      </c>
      <c r="AB1853" s="11">
        <f>constants!$O$2</f>
        <v>4861.32</v>
      </c>
      <c r="AC1853" s="11">
        <f>VLOOKUP(BWscncns[[#This Row],[scanner]],[0]!ScnrAvgBW,2,FALSE)/1000</f>
        <v>2386.3111194805197</v>
      </c>
      <c r="AD1853" s="8">
        <f>(1+$F1853)*Z1853</f>
        <v>5968.397905134444</v>
      </c>
      <c r="AE1853" s="8">
        <f>(1+$F1853)*AA1853</f>
        <v>5968.397905134444</v>
      </c>
      <c r="AF1853" s="8">
        <f>(1+$F1853)*AB1853</f>
        <v>2865.4732520520683</v>
      </c>
      <c r="AG1853" s="8">
        <f>(1+$F1853)*AC1853</f>
        <v>1406.5954687092922</v>
      </c>
      <c r="AH1853" s="8">
        <f>(1+$F1853)*$T1853/1000</f>
        <v>4775.7563340301413</v>
      </c>
      <c r="AI1853" s="8">
        <f>(1+BWscncns[[#This Row],[pid_error]]*K_p)*BWscncns[[#This Row],[dbw]]/1000</f>
        <v>6438.9506670150704</v>
      </c>
      <c r="AJ1853" s="13">
        <f>BWscncns[[#This Row],[Torflow prgrssv alt vote]]/VLOOKUP(BWscncns[[#This Row],[class]],AltBWtotl,2,FALSE)*100</f>
        <v>5.5186599023591749E-2</v>
      </c>
      <c r="AK1853">
        <f>IF(D1853=E1853,1,0)</f>
        <v>1</v>
      </c>
    </row>
    <row r="1854" spans="1:37">
      <c r="A1854" s="1" t="s">
        <v>7448</v>
      </c>
      <c r="B1854" s="1" t="s">
        <v>7449</v>
      </c>
      <c r="C1854">
        <v>5090</v>
      </c>
      <c r="D1854">
        <v>1524525999</v>
      </c>
      <c r="E1854">
        <v>1524959875</v>
      </c>
      <c r="F1854" s="2">
        <v>-0.24560630827900001</v>
      </c>
      <c r="G1854" s="2">
        <v>-0.24560630827900001</v>
      </c>
      <c r="H1854">
        <v>5185055</v>
      </c>
      <c r="I1854" s="2">
        <v>5.4243524619900004E-3</v>
      </c>
      <c r="J1854" s="2">
        <v>0</v>
      </c>
      <c r="K1854">
        <v>3</v>
      </c>
      <c r="L1854" s="1" t="s">
        <v>11686</v>
      </c>
      <c r="M1854" s="1" t="s">
        <v>7449</v>
      </c>
      <c r="N1854">
        <v>0</v>
      </c>
      <c r="O1854">
        <v>1</v>
      </c>
      <c r="P1854">
        <v>0</v>
      </c>
      <c r="Q1854">
        <v>0</v>
      </c>
      <c r="R1854" s="19">
        <f>BWscncns[[#This Row],[C fx]]*4+BWscncns[[#This Row],[C fg]]*2+BWscncns[[#This Row],[C fm]]</f>
        <v>2</v>
      </c>
      <c r="S1854">
        <v>7590</v>
      </c>
      <c r="T1854">
        <v>7340032</v>
      </c>
      <c r="U1854" s="13">
        <v>1.0340549999999999</v>
      </c>
      <c r="V1854" s="13">
        <v>0.96706599999999998</v>
      </c>
      <c r="W1854">
        <v>3077</v>
      </c>
      <c r="X1854">
        <v>61</v>
      </c>
      <c r="Z1854" s="10">
        <f>IF($N1854&lt;&gt;0,constants!$L$2,IF($O1854&lt;&gt;0,constants!$M$2,IF($P1854&lt;&gt;0,constants!$N$2,0)))</f>
        <v>9721.3799999999992</v>
      </c>
      <c r="AA1854" s="10">
        <f>IF($N1854&lt;&gt;0,constants!$L$2,IF($O1854&lt;&gt;0,constants!$M$2,IF($P1854&lt;&gt;0,constants!$P$2,0)))</f>
        <v>9721.3799999999992</v>
      </c>
      <c r="AB1854" s="11">
        <f>constants!$O$2</f>
        <v>4861.32</v>
      </c>
      <c r="AC1854" s="11">
        <f>VLOOKUP(BWscncns[[#This Row],[scanner]],[0]!ScnrAvgBW,2,FALSE)/1000</f>
        <v>6440.9193022088357</v>
      </c>
      <c r="AD1854" s="8">
        <f>(1+$F1854)*Z1854</f>
        <v>7333.7477468226944</v>
      </c>
      <c r="AE1854" s="8">
        <f>(1+$F1854)*AA1854</f>
        <v>7333.7477468226944</v>
      </c>
      <c r="AF1854" s="8">
        <f>(1+$F1854)*AB1854</f>
        <v>3667.3491414371315</v>
      </c>
      <c r="AG1854" s="8">
        <f>(1+$F1854)*AC1854</f>
        <v>4858.9888904703712</v>
      </c>
      <c r="AH1854" s="8">
        <f>(1+$F1854)*$T1854/1000</f>
        <v>5537.2738378302756</v>
      </c>
      <c r="AI1854" s="8">
        <f>(1+BWscncns[[#This Row],[pid_error]]*K_p)*BWscncns[[#This Row],[dbw]]/1000</f>
        <v>6438.6529189151379</v>
      </c>
      <c r="AJ1854" s="13">
        <f>BWscncns[[#This Row],[Torflow prgrssv alt vote]]/VLOOKUP(BWscncns[[#This Row],[class]],AltBWtotl,2,FALSE)*100</f>
        <v>2.2492133645870497E-2</v>
      </c>
      <c r="AK1854">
        <f>IF(D1854=E1854,1,0)</f>
        <v>0</v>
      </c>
    </row>
    <row r="1855" spans="1:37">
      <c r="A1855" s="1" t="s">
        <v>7676</v>
      </c>
      <c r="B1855" s="1" t="s">
        <v>7677</v>
      </c>
      <c r="C1855">
        <v>6260</v>
      </c>
      <c r="D1855">
        <v>1525007235</v>
      </c>
      <c r="E1855">
        <v>1525007235</v>
      </c>
      <c r="F1855" s="2">
        <v>-5.3210406316500002E-2</v>
      </c>
      <c r="G1855" s="2">
        <v>-5.3210406316500002E-2</v>
      </c>
      <c r="H1855">
        <v>6255294</v>
      </c>
      <c r="I1855" s="2">
        <v>-1.80645822906</v>
      </c>
      <c r="J1855" s="2">
        <v>0</v>
      </c>
      <c r="K1855">
        <v>6</v>
      </c>
      <c r="L1855" s="1" t="s">
        <v>11552</v>
      </c>
      <c r="M1855" s="1" t="s">
        <v>7677</v>
      </c>
      <c r="N1855">
        <v>0</v>
      </c>
      <c r="O1855">
        <v>0</v>
      </c>
      <c r="P1855">
        <v>1</v>
      </c>
      <c r="Q1855">
        <v>0</v>
      </c>
      <c r="R1855" s="19">
        <f>BWscncns[[#This Row],[C fx]]*4+BWscncns[[#This Row],[C fg]]*2+BWscncns[[#This Row],[C fm]]</f>
        <v>1</v>
      </c>
      <c r="S1855">
        <v>3670</v>
      </c>
      <c r="T1855">
        <v>6606848</v>
      </c>
      <c r="U1855" s="13">
        <v>0.55548399999999998</v>
      </c>
      <c r="V1855" s="13">
        <v>1.8002309999999999</v>
      </c>
      <c r="W1855">
        <v>4685</v>
      </c>
      <c r="X1855">
        <v>93</v>
      </c>
      <c r="Z1855" s="10">
        <f>IF($N1855&lt;&gt;0,constants!$L$2,IF($O1855&lt;&gt;0,constants!$M$2,IF($P1855&lt;&gt;0,constants!$N$2,0)))</f>
        <v>1117.99</v>
      </c>
      <c r="AA1855" s="10">
        <f>IF($N1855&lt;&gt;0,constants!$L$2,IF($O1855&lt;&gt;0,constants!$M$2,IF($P1855&lt;&gt;0,constants!$P$2,0)))</f>
        <v>4051.45</v>
      </c>
      <c r="AB1855" s="11">
        <f>constants!$O$2</f>
        <v>4861.32</v>
      </c>
      <c r="AC1855" s="11">
        <f>VLOOKUP(BWscncns[[#This Row],[scanner]],[0]!ScnrAvgBW,2,FALSE)/1000</f>
        <v>2386.3111194805197</v>
      </c>
      <c r="AD1855" s="8">
        <f>(1+$F1855)*Z1855</f>
        <v>1058.5012978422162</v>
      </c>
      <c r="AE1855" s="8">
        <f>(1+$F1855)*AA1855</f>
        <v>3835.8706993290161</v>
      </c>
      <c r="AF1855" s="8">
        <f>(1+$F1855)*AB1855</f>
        <v>4602.6471875654724</v>
      </c>
      <c r="AG1855" s="8">
        <f>(1+$F1855)*AC1855</f>
        <v>2259.3345352153792</v>
      </c>
      <c r="AH1855" s="8">
        <f>(1+$F1855)*$T1855/1000</f>
        <v>6255.2949334486448</v>
      </c>
      <c r="AI1855" s="8">
        <f>(1+BWscncns[[#This Row],[pid_error]]*K_p)*BWscncns[[#This Row],[dbw]]/1000</f>
        <v>6431.0714667243219</v>
      </c>
      <c r="AJ1855" s="13">
        <f>BWscncns[[#This Row],[Torflow prgrssv alt vote]]/VLOOKUP(BWscncns[[#This Row],[class]],AltBWtotl,2,FALSE)*100</f>
        <v>0.12683789757191882</v>
      </c>
      <c r="AK1855">
        <f>IF(D1855=E1855,1,0)</f>
        <v>1</v>
      </c>
    </row>
    <row r="1856" spans="1:37">
      <c r="A1856" s="1" t="s">
        <v>5803</v>
      </c>
      <c r="B1856" s="1" t="s">
        <v>5804</v>
      </c>
      <c r="C1856">
        <v>4660</v>
      </c>
      <c r="D1856">
        <v>1524933521</v>
      </c>
      <c r="E1856">
        <v>1524933521</v>
      </c>
      <c r="F1856" s="2">
        <v>-0.113556611467</v>
      </c>
      <c r="G1856" s="2">
        <v>-0.113556611467</v>
      </c>
      <c r="H1856">
        <v>4656593</v>
      </c>
      <c r="I1856" s="2">
        <v>-5.2056468272E-2</v>
      </c>
      <c r="J1856" s="2">
        <v>4.7619047619000002E-2</v>
      </c>
      <c r="K1856">
        <v>4</v>
      </c>
      <c r="L1856" s="1" t="s">
        <v>11826</v>
      </c>
      <c r="M1856" s="1" t="s">
        <v>5804</v>
      </c>
      <c r="N1856">
        <v>1</v>
      </c>
      <c r="O1856">
        <v>0</v>
      </c>
      <c r="P1856">
        <v>0</v>
      </c>
      <c r="Q1856">
        <v>0</v>
      </c>
      <c r="R1856" s="19">
        <f>BWscncns[[#This Row],[C fx]]*4+BWscncns[[#This Row],[C fg]]*2+BWscncns[[#This Row],[C fm]]</f>
        <v>4</v>
      </c>
      <c r="S1856">
        <v>7320</v>
      </c>
      <c r="T1856">
        <v>6809844</v>
      </c>
      <c r="U1856" s="13">
        <v>1.0749139999999999</v>
      </c>
      <c r="V1856" s="13">
        <v>0.930307</v>
      </c>
      <c r="W1856">
        <v>2823</v>
      </c>
      <c r="X1856">
        <v>56</v>
      </c>
      <c r="Z1856" s="10">
        <f>IF($N1856&lt;&gt;0,constants!$L$2,IF($O1856&lt;&gt;0,constants!$M$2,IF($P1856&lt;&gt;0,constants!$N$2,0)))</f>
        <v>10125.48</v>
      </c>
      <c r="AA1856" s="10">
        <f>IF($N1856&lt;&gt;0,constants!$L$2,IF($O1856&lt;&gt;0,constants!$M$2,IF($P1856&lt;&gt;0,constants!$P$2,0)))</f>
        <v>10125.48</v>
      </c>
      <c r="AB1856" s="11">
        <f>constants!$O$2</f>
        <v>4861.32</v>
      </c>
      <c r="AC1856" s="11">
        <f>VLOOKUP(BWscncns[[#This Row],[scanner]],[0]!ScnrAvgBW,2,FALSE)/1000</f>
        <v>4819.491751072962</v>
      </c>
      <c r="AD1856" s="8">
        <f>(1+$F1856)*Z1856</f>
        <v>8975.66480172312</v>
      </c>
      <c r="AE1856" s="8">
        <f>(1+$F1856)*AA1856</f>
        <v>8975.66480172312</v>
      </c>
      <c r="AF1856" s="8">
        <f>(1+$F1856)*AB1856</f>
        <v>4309.2849735432428</v>
      </c>
      <c r="AG1856" s="8">
        <f>(1+$F1856)*AC1856</f>
        <v>4272.2065988279583</v>
      </c>
      <c r="AH1856" s="8">
        <f>(1+$F1856)*$T1856/1000</f>
        <v>6036.541190741119</v>
      </c>
      <c r="AI1856" s="8">
        <f>(1+BWscncns[[#This Row],[pid_error]]*K_p)*BWscncns[[#This Row],[dbw]]/1000</f>
        <v>6423.1925953705595</v>
      </c>
      <c r="AJ1856" s="13">
        <f>BWscncns[[#This Row],[Torflow prgrssv alt vote]]/VLOOKUP(BWscncns[[#This Row],[class]],AltBWtotl,2,FALSE)*100</f>
        <v>5.5051540622587748E-2</v>
      </c>
      <c r="AK1856">
        <f>IF(D1856=E1856,1,0)</f>
        <v>1</v>
      </c>
    </row>
    <row r="1857" spans="1:37">
      <c r="A1857" s="1" t="s">
        <v>1121</v>
      </c>
      <c r="B1857" s="1" t="s">
        <v>49</v>
      </c>
      <c r="C1857">
        <v>10700</v>
      </c>
      <c r="D1857">
        <v>1524518726</v>
      </c>
      <c r="E1857">
        <v>1525001415</v>
      </c>
      <c r="F1857" s="2">
        <v>-2.9782949210599999E-2</v>
      </c>
      <c r="G1857" s="2">
        <v>-2.9782949210599999E-2</v>
      </c>
      <c r="H1857">
        <v>5195023</v>
      </c>
      <c r="I1857" s="2">
        <v>-0.63749686061599997</v>
      </c>
      <c r="J1857" s="2">
        <v>0</v>
      </c>
      <c r="K1857">
        <v>3</v>
      </c>
      <c r="L1857" s="1" t="s">
        <v>11578</v>
      </c>
      <c r="M1857" s="1" t="s">
        <v>49</v>
      </c>
      <c r="N1857">
        <v>0</v>
      </c>
      <c r="O1857">
        <v>1</v>
      </c>
      <c r="P1857">
        <v>0</v>
      </c>
      <c r="Q1857">
        <v>0</v>
      </c>
      <c r="R1857" s="19">
        <f>BWscncns[[#This Row],[C fx]]*4+BWscncns[[#This Row],[C fg]]*2+BWscncns[[#This Row],[C fm]]</f>
        <v>2</v>
      </c>
      <c r="S1857">
        <v>9250</v>
      </c>
      <c r="T1857">
        <v>6519808</v>
      </c>
      <c r="U1857" s="13">
        <v>1.4187529999999999</v>
      </c>
      <c r="V1857" s="13">
        <v>0.70484400000000003</v>
      </c>
      <c r="W1857">
        <v>1612</v>
      </c>
      <c r="X1857">
        <v>32</v>
      </c>
      <c r="Z1857" s="10">
        <f>IF($N1857&lt;&gt;0,constants!$L$2,IF($O1857&lt;&gt;0,constants!$M$2,IF($P1857&lt;&gt;0,constants!$N$2,0)))</f>
        <v>9721.3799999999992</v>
      </c>
      <c r="AA1857" s="10">
        <f>IF($N1857&lt;&gt;0,constants!$L$2,IF($O1857&lt;&gt;0,constants!$M$2,IF($P1857&lt;&gt;0,constants!$P$2,0)))</f>
        <v>9721.3799999999992</v>
      </c>
      <c r="AB1857" s="11">
        <f>constants!$O$2</f>
        <v>4861.32</v>
      </c>
      <c r="AC1857" s="11">
        <f>VLOOKUP(BWscncns[[#This Row],[scanner]],[0]!ScnrAvgBW,2,FALSE)/1000</f>
        <v>6440.9193022088357</v>
      </c>
      <c r="AD1857" s="8">
        <f>(1+$F1857)*Z1857</f>
        <v>9431.848633203057</v>
      </c>
      <c r="AE1857" s="8">
        <f>(1+$F1857)*AA1857</f>
        <v>9431.848633203057</v>
      </c>
      <c r="AF1857" s="8">
        <f>(1+$F1857)*AB1857</f>
        <v>4716.5355533435259</v>
      </c>
      <c r="AG1857" s="8">
        <f>(1+$F1857)*AC1857</f>
        <v>6249.0897297615766</v>
      </c>
      <c r="AH1857" s="8">
        <f>(1+$F1857)*$T1857/1000</f>
        <v>6325.628889473137</v>
      </c>
      <c r="AI1857" s="8">
        <f>(1+BWscncns[[#This Row],[pid_error]]*K_p)*BWscncns[[#This Row],[dbw]]/1000</f>
        <v>6422.718444736568</v>
      </c>
      <c r="AJ1857" s="13">
        <f>BWscncns[[#This Row],[Torflow prgrssv alt vote]]/VLOOKUP(BWscncns[[#This Row],[class]],AltBWtotl,2,FALSE)*100</f>
        <v>2.2436469778394714E-2</v>
      </c>
      <c r="AK1857">
        <f>IF(D1857=E1857,1,0)</f>
        <v>0</v>
      </c>
    </row>
    <row r="1858" spans="1:37">
      <c r="A1858" s="1" t="s">
        <v>872</v>
      </c>
      <c r="B1858" s="1" t="s">
        <v>49</v>
      </c>
      <c r="C1858">
        <v>9580</v>
      </c>
      <c r="D1858">
        <v>1524048595</v>
      </c>
      <c r="E1858">
        <v>1525000722</v>
      </c>
      <c r="F1858" s="2">
        <v>1.0580072973200001</v>
      </c>
      <c r="G1858" s="2">
        <v>1.0580072973200001</v>
      </c>
      <c r="H1858">
        <v>8631908</v>
      </c>
      <c r="I1858" s="2">
        <v>-0.10900418997899999</v>
      </c>
      <c r="J1858" s="2">
        <v>0</v>
      </c>
      <c r="K1858">
        <v>2</v>
      </c>
      <c r="L1858" s="1" t="s">
        <v>11538</v>
      </c>
      <c r="M1858" s="1" t="s">
        <v>49</v>
      </c>
      <c r="N1858">
        <v>0</v>
      </c>
      <c r="O1858">
        <v>1</v>
      </c>
      <c r="P1858">
        <v>0</v>
      </c>
      <c r="Q1858">
        <v>0</v>
      </c>
      <c r="R1858" s="19">
        <f>BWscncns[[#This Row],[C fx]]*4+BWscncns[[#This Row],[C fg]]*2+BWscncns[[#This Row],[C fm]]</f>
        <v>2</v>
      </c>
      <c r="S1858">
        <v>6140</v>
      </c>
      <c r="T1858">
        <v>4194304</v>
      </c>
      <c r="U1858" s="13">
        <v>1.4638899999999999</v>
      </c>
      <c r="V1858" s="13">
        <v>0.68311100000000002</v>
      </c>
      <c r="W1858">
        <v>1499</v>
      </c>
      <c r="X1858">
        <v>29</v>
      </c>
      <c r="Z1858" s="10">
        <f>IF($N1858&lt;&gt;0,constants!$L$2,IF($O1858&lt;&gt;0,constants!$M$2,IF($P1858&lt;&gt;0,constants!$N$2,0)))</f>
        <v>9721.3799999999992</v>
      </c>
      <c r="AA1858" s="10">
        <f>IF($N1858&lt;&gt;0,constants!$L$2,IF($O1858&lt;&gt;0,constants!$M$2,IF($P1858&lt;&gt;0,constants!$P$2,0)))</f>
        <v>9721.3799999999992</v>
      </c>
      <c r="AB1858" s="11">
        <f>constants!$O$2</f>
        <v>4861.32</v>
      </c>
      <c r="AC1858" s="11">
        <f>VLOOKUP(BWscncns[[#This Row],[scanner]],[0]!ScnrAvgBW,2,FALSE)/1000</f>
        <v>8853.6095214723919</v>
      </c>
      <c r="AD1858" s="8">
        <f>(1+$F1858)*Z1858</f>
        <v>20006.670980020699</v>
      </c>
      <c r="AE1858" s="8">
        <f>(1+$F1858)*AA1858</f>
        <v>20006.670980020699</v>
      </c>
      <c r="AF1858" s="8">
        <f>(1+$F1858)*AB1858</f>
        <v>10004.632034607663</v>
      </c>
      <c r="AG1858" s="8">
        <f>(1+$F1858)*AC1858</f>
        <v>18220.793002812017</v>
      </c>
      <c r="AH1858" s="8">
        <f>(1+$F1858)*$T1858/1000</f>
        <v>8631.908239178465</v>
      </c>
      <c r="AI1858" s="8">
        <f>(1+BWscncns[[#This Row],[pid_error]]*K_p)*BWscncns[[#This Row],[dbw]]/1000</f>
        <v>6413.1061195892325</v>
      </c>
      <c r="AJ1858" s="13">
        <f>BWscncns[[#This Row],[Torflow prgrssv alt vote]]/VLOOKUP(BWscncns[[#This Row],[class]],AltBWtotl,2,FALSE)*100</f>
        <v>2.2402891061761878E-2</v>
      </c>
      <c r="AK1858">
        <f>IF(D1858=E1858,1,0)</f>
        <v>0</v>
      </c>
    </row>
    <row r="1859" spans="1:37">
      <c r="A1859" s="1" t="s">
        <v>10947</v>
      </c>
      <c r="B1859" s="1" t="s">
        <v>6140</v>
      </c>
      <c r="C1859">
        <v>5780</v>
      </c>
      <c r="D1859">
        <v>1524084428</v>
      </c>
      <c r="E1859">
        <v>1524963001</v>
      </c>
      <c r="F1859" s="2">
        <v>1.0356718300400001</v>
      </c>
      <c r="G1859" s="2">
        <v>1.0356718300400001</v>
      </c>
      <c r="H1859">
        <v>8538226</v>
      </c>
      <c r="I1859" s="2">
        <v>0.43809026195</v>
      </c>
      <c r="J1859" s="2">
        <v>0</v>
      </c>
      <c r="K1859">
        <v>4</v>
      </c>
      <c r="L1859" s="1" t="s">
        <v>11657</v>
      </c>
      <c r="M1859" s="1" t="s">
        <v>6140</v>
      </c>
      <c r="N1859">
        <v>0</v>
      </c>
      <c r="O1859">
        <v>1</v>
      </c>
      <c r="P1859">
        <v>0</v>
      </c>
      <c r="Q1859">
        <v>0</v>
      </c>
      <c r="R1859" s="19">
        <f>BWscncns[[#This Row],[C fx]]*4+BWscncns[[#This Row],[C fg]]*2+BWscncns[[#This Row],[C fm]]</f>
        <v>2</v>
      </c>
      <c r="S1859">
        <v>4170</v>
      </c>
      <c r="T1859">
        <v>4194304</v>
      </c>
      <c r="U1859" s="13">
        <v>0.99420500000000001</v>
      </c>
      <c r="V1859" s="13">
        <v>1.0058279999999999</v>
      </c>
      <c r="W1859">
        <v>3370</v>
      </c>
      <c r="X1859">
        <v>67</v>
      </c>
      <c r="Z1859" s="10">
        <f>IF($N1859&lt;&gt;0,constants!$L$2,IF($O1859&lt;&gt;0,constants!$M$2,IF($P1859&lt;&gt;0,constants!$N$2,0)))</f>
        <v>9721.3799999999992</v>
      </c>
      <c r="AA1859" s="10">
        <f>IF($N1859&lt;&gt;0,constants!$L$2,IF($O1859&lt;&gt;0,constants!$M$2,IF($P1859&lt;&gt;0,constants!$P$2,0)))</f>
        <v>9721.3799999999992</v>
      </c>
      <c r="AB1859" s="11">
        <f>constants!$O$2</f>
        <v>4861.32</v>
      </c>
      <c r="AC1859" s="11">
        <f>VLOOKUP(BWscncns[[#This Row],[scanner]],[0]!ScnrAvgBW,2,FALSE)/1000</f>
        <v>4819.491751072962</v>
      </c>
      <c r="AD1859" s="8">
        <f>(1+$F1859)*Z1859</f>
        <v>19789.539415114254</v>
      </c>
      <c r="AE1859" s="8">
        <f>(1+$F1859)*AA1859</f>
        <v>19789.539415114254</v>
      </c>
      <c r="AF1859" s="8">
        <f>(1+$F1859)*AB1859</f>
        <v>9896.052180810053</v>
      </c>
      <c r="AG1859" s="8">
        <f>(1+$F1859)*AC1859</f>
        <v>9810.9035927693803</v>
      </c>
      <c r="AH1859" s="8">
        <f>(1+$F1859)*$T1859/1000</f>
        <v>8538.2264994240923</v>
      </c>
      <c r="AI1859" s="8">
        <f>(1+BWscncns[[#This Row],[pid_error]]*K_p)*BWscncns[[#This Row],[dbw]]/1000</f>
        <v>6366.2652497120462</v>
      </c>
      <c r="AJ1859" s="13">
        <f>BWscncns[[#This Row],[Torflow prgrssv alt vote]]/VLOOKUP(BWscncns[[#This Row],[class]],AltBWtotl,2,FALSE)*100</f>
        <v>2.2239261942653524E-2</v>
      </c>
      <c r="AK1859">
        <f>IF(D1859=E1859,1,0)</f>
        <v>0</v>
      </c>
    </row>
    <row r="1860" spans="1:37">
      <c r="A1860" s="1" t="s">
        <v>10539</v>
      </c>
      <c r="B1860" s="1" t="s">
        <v>10540</v>
      </c>
      <c r="C1860">
        <v>8540</v>
      </c>
      <c r="D1860">
        <v>1524788668</v>
      </c>
      <c r="E1860">
        <v>1524919248</v>
      </c>
      <c r="F1860" s="2">
        <v>1.03463103377</v>
      </c>
      <c r="G1860" s="2">
        <v>1.03463103377</v>
      </c>
      <c r="H1860">
        <v>8533861</v>
      </c>
      <c r="I1860" s="2">
        <v>-1.0749498948200001E-2</v>
      </c>
      <c r="J1860" s="2">
        <v>0</v>
      </c>
      <c r="K1860">
        <v>1</v>
      </c>
      <c r="L1860" s="1" t="s">
        <v>11602</v>
      </c>
      <c r="M1860" s="1" t="s">
        <v>10540</v>
      </c>
      <c r="N1860">
        <v>0</v>
      </c>
      <c r="O1860">
        <v>1</v>
      </c>
      <c r="P1860">
        <v>0</v>
      </c>
      <c r="Q1860">
        <v>0</v>
      </c>
      <c r="R1860" s="19">
        <f>BWscncns[[#This Row],[C fx]]*4+BWscncns[[#This Row],[C fg]]*2+BWscncns[[#This Row],[C fm]]</f>
        <v>2</v>
      </c>
      <c r="S1860">
        <v>6500</v>
      </c>
      <c r="T1860">
        <v>4194304</v>
      </c>
      <c r="U1860" s="13">
        <v>1.5497209999999999</v>
      </c>
      <c r="V1860" s="13">
        <v>0.64527800000000002</v>
      </c>
      <c r="W1860">
        <v>1213</v>
      </c>
      <c r="X1860">
        <v>24</v>
      </c>
      <c r="Z1860" s="10">
        <f>IF($N1860&lt;&gt;0,constants!$L$2,IF($O1860&lt;&gt;0,constants!$M$2,IF($P1860&lt;&gt;0,constants!$N$2,0)))</f>
        <v>9721.3799999999992</v>
      </c>
      <c r="AA1860" s="10">
        <f>IF($N1860&lt;&gt;0,constants!$L$2,IF($O1860&lt;&gt;0,constants!$M$2,IF($P1860&lt;&gt;0,constants!$P$2,0)))</f>
        <v>9721.3799999999992</v>
      </c>
      <c r="AB1860" s="11">
        <f>constants!$O$2</f>
        <v>4861.32</v>
      </c>
      <c r="AC1860" s="11">
        <f>VLOOKUP(BWscncns[[#This Row],[scanner]],[0]!ScnrAvgBW,2,FALSE)/1000</f>
        <v>11818.828055288463</v>
      </c>
      <c r="AD1860" s="8">
        <f>(1+$F1860)*Z1860</f>
        <v>19779.421439071004</v>
      </c>
      <c r="AE1860" s="8">
        <f>(1+$F1860)*AA1860</f>
        <v>19779.421439071004</v>
      </c>
      <c r="AF1860" s="8">
        <f>(1+$F1860)*AB1860</f>
        <v>9890.9925370867768</v>
      </c>
      <c r="AG1860" s="8">
        <f>(1+$F1860)*AC1860</f>
        <v>24046.954344081445</v>
      </c>
      <c r="AH1860" s="8">
        <f>(1+$F1860)*$T1860/1000</f>
        <v>8533.8610834656465</v>
      </c>
      <c r="AI1860" s="8">
        <f>(1+BWscncns[[#This Row],[pid_error]]*K_p)*BWscncns[[#This Row],[dbw]]/1000</f>
        <v>6364.0825417328233</v>
      </c>
      <c r="AJ1860" s="13">
        <f>BWscncns[[#This Row],[Torflow prgrssv alt vote]]/VLOOKUP(BWscncns[[#This Row],[class]],AltBWtotl,2,FALSE)*100</f>
        <v>2.2231637093139682E-2</v>
      </c>
      <c r="AK1860">
        <f>IF(D1860=E1860,1,0)</f>
        <v>0</v>
      </c>
    </row>
    <row r="1861" spans="1:37">
      <c r="A1861" s="1" t="s">
        <v>1814</v>
      </c>
      <c r="B1861" s="1" t="s">
        <v>1815</v>
      </c>
      <c r="C1861">
        <v>5700</v>
      </c>
      <c r="D1861">
        <v>1524989085</v>
      </c>
      <c r="E1861">
        <v>1524989085</v>
      </c>
      <c r="F1861" s="2">
        <v>-0.18617725651100001</v>
      </c>
      <c r="G1861" s="2">
        <v>-0.18617725651100001</v>
      </c>
      <c r="H1861">
        <v>5700705</v>
      </c>
      <c r="I1861" s="2">
        <v>-0.37762819601800002</v>
      </c>
      <c r="J1861" s="2">
        <v>0</v>
      </c>
      <c r="K1861">
        <v>6</v>
      </c>
      <c r="L1861" s="1" t="s">
        <v>11597</v>
      </c>
      <c r="M1861" s="1" t="s">
        <v>1815</v>
      </c>
      <c r="N1861">
        <v>1</v>
      </c>
      <c r="O1861">
        <v>0</v>
      </c>
      <c r="P1861">
        <v>0</v>
      </c>
      <c r="Q1861">
        <v>0</v>
      </c>
      <c r="R1861" s="19">
        <f>BWscncns[[#This Row],[C fx]]*4+BWscncns[[#This Row],[C fg]]*2+BWscncns[[#This Row],[C fm]]</f>
        <v>4</v>
      </c>
      <c r="S1861">
        <v>4630</v>
      </c>
      <c r="T1861">
        <v>7004849</v>
      </c>
      <c r="U1861" s="13">
        <v>0.66097099999999998</v>
      </c>
      <c r="V1861" s="13">
        <v>1.512926</v>
      </c>
      <c r="W1861">
        <v>4370</v>
      </c>
      <c r="X1861">
        <v>87</v>
      </c>
      <c r="Z1861" s="10">
        <f>IF($N1861&lt;&gt;0,constants!$L$2,IF($O1861&lt;&gt;0,constants!$M$2,IF($P1861&lt;&gt;0,constants!$N$2,0)))</f>
        <v>10125.48</v>
      </c>
      <c r="AA1861" s="10">
        <f>IF($N1861&lt;&gt;0,constants!$L$2,IF($O1861&lt;&gt;0,constants!$M$2,IF($P1861&lt;&gt;0,constants!$P$2,0)))</f>
        <v>10125.48</v>
      </c>
      <c r="AB1861" s="11">
        <f>constants!$O$2</f>
        <v>4861.32</v>
      </c>
      <c r="AC1861" s="11">
        <f>VLOOKUP(BWscncns[[#This Row],[scanner]],[0]!ScnrAvgBW,2,FALSE)/1000</f>
        <v>2386.3111194805197</v>
      </c>
      <c r="AD1861" s="8">
        <f>(1+$F1861)*Z1861</f>
        <v>8240.3459127429996</v>
      </c>
      <c r="AE1861" s="8">
        <f>(1+$F1861)*AA1861</f>
        <v>8240.3459127429996</v>
      </c>
      <c r="AF1861" s="8">
        <f>(1+$F1861)*AB1861</f>
        <v>3956.252779377945</v>
      </c>
      <c r="AG1861" s="8">
        <f>(1+$F1861)*AC1861</f>
        <v>1942.0342620739434</v>
      </c>
      <c r="AH1861" s="8">
        <f>(1+$F1861)*$T1861/1000</f>
        <v>5700.7054309061778</v>
      </c>
      <c r="AI1861" s="8">
        <f>(1+BWscncns[[#This Row],[pid_error]]*K_p)*BWscncns[[#This Row],[dbw]]/1000</f>
        <v>6352.7772154530894</v>
      </c>
      <c r="AJ1861" s="13">
        <f>BWscncns[[#This Row],[Torflow prgrssv alt vote]]/VLOOKUP(BWscncns[[#This Row],[class]],AltBWtotl,2,FALSE)*100</f>
        <v>5.4448028414223415E-2</v>
      </c>
      <c r="AK1861">
        <f>IF(D1861=E1861,1,0)</f>
        <v>1</v>
      </c>
    </row>
    <row r="1862" spans="1:37">
      <c r="A1862" s="1" t="s">
        <v>4135</v>
      </c>
      <c r="B1862" s="1" t="s">
        <v>4136</v>
      </c>
      <c r="C1862">
        <v>7550</v>
      </c>
      <c r="D1862">
        <v>1525004091</v>
      </c>
      <c r="E1862">
        <v>1525004091</v>
      </c>
      <c r="F1862" s="2">
        <v>0.46298392145299999</v>
      </c>
      <c r="G1862" s="2">
        <v>0.46298392145299999</v>
      </c>
      <c r="H1862">
        <v>7545907</v>
      </c>
      <c r="I1862" s="2">
        <v>0.31227379415299999</v>
      </c>
      <c r="J1862" s="2">
        <v>0.14285714285699999</v>
      </c>
      <c r="K1862">
        <v>4</v>
      </c>
      <c r="L1862" s="1" t="s">
        <v>11647</v>
      </c>
      <c r="M1862" s="1" t="s">
        <v>4136</v>
      </c>
      <c r="N1862">
        <v>1</v>
      </c>
      <c r="O1862">
        <v>0</v>
      </c>
      <c r="P1862">
        <v>0</v>
      </c>
      <c r="Q1862">
        <v>0</v>
      </c>
      <c r="R1862" s="19">
        <f>BWscncns[[#This Row],[C fx]]*4+BWscncns[[#This Row],[C fg]]*2+BWscncns[[#This Row],[C fm]]</f>
        <v>4</v>
      </c>
      <c r="S1862">
        <v>5730</v>
      </c>
      <c r="T1862">
        <v>5157888</v>
      </c>
      <c r="U1862" s="13">
        <v>1.1109199999999999</v>
      </c>
      <c r="V1862" s="13">
        <v>0.90015500000000004</v>
      </c>
      <c r="W1862">
        <v>2647</v>
      </c>
      <c r="X1862">
        <v>52</v>
      </c>
      <c r="Z1862" s="10">
        <f>IF($N1862&lt;&gt;0,constants!$L$2,IF($O1862&lt;&gt;0,constants!$M$2,IF($P1862&lt;&gt;0,constants!$N$2,0)))</f>
        <v>10125.48</v>
      </c>
      <c r="AA1862" s="10">
        <f>IF($N1862&lt;&gt;0,constants!$L$2,IF($O1862&lt;&gt;0,constants!$M$2,IF($P1862&lt;&gt;0,constants!$P$2,0)))</f>
        <v>10125.48</v>
      </c>
      <c r="AB1862" s="11">
        <f>constants!$O$2</f>
        <v>4861.32</v>
      </c>
      <c r="AC1862" s="11">
        <f>VLOOKUP(BWscncns[[#This Row],[scanner]],[0]!ScnrAvgBW,2,FALSE)/1000</f>
        <v>4819.491751072962</v>
      </c>
      <c r="AD1862" s="8">
        <f>(1+$F1862)*Z1862</f>
        <v>14813.414436993922</v>
      </c>
      <c r="AE1862" s="8">
        <f>(1+$F1862)*AA1862</f>
        <v>14813.414436993922</v>
      </c>
      <c r="AF1862" s="8">
        <f>(1+$F1862)*AB1862</f>
        <v>7112.032997037898</v>
      </c>
      <c r="AG1862" s="8">
        <f>(1+$F1862)*AC1862</f>
        <v>7050.8389413951081</v>
      </c>
      <c r="AH1862" s="8">
        <f>(1+$F1862)*$T1862/1000</f>
        <v>7545.907212655371</v>
      </c>
      <c r="AI1862" s="8">
        <f>(1+BWscncns[[#This Row],[pid_error]]*K_p)*BWscncns[[#This Row],[dbw]]/1000</f>
        <v>6351.8976063276859</v>
      </c>
      <c r="AJ1862" s="13">
        <f>BWscncns[[#This Row],[Torflow prgrssv alt vote]]/VLOOKUP(BWscncns[[#This Row],[class]],AltBWtotl,2,FALSE)*100</f>
        <v>5.444048950942177E-2</v>
      </c>
      <c r="AK1862">
        <f>IF(D1862=E1862,1,0)</f>
        <v>1</v>
      </c>
    </row>
    <row r="1863" spans="1:37">
      <c r="A1863" s="1" t="s">
        <v>2551</v>
      </c>
      <c r="B1863" s="1" t="s">
        <v>2552</v>
      </c>
      <c r="C1863">
        <v>9720</v>
      </c>
      <c r="D1863">
        <v>1524727813</v>
      </c>
      <c r="E1863">
        <v>1524989730</v>
      </c>
      <c r="F1863" s="2">
        <v>1.2137552861600001</v>
      </c>
      <c r="G1863" s="2">
        <v>1.2137552861600001</v>
      </c>
      <c r="H1863">
        <v>8750177</v>
      </c>
      <c r="I1863" s="2">
        <v>4.6481442676800003E-2</v>
      </c>
      <c r="J1863" s="2">
        <v>0</v>
      </c>
      <c r="K1863">
        <v>1</v>
      </c>
      <c r="L1863" s="1" t="s">
        <v>11532</v>
      </c>
      <c r="M1863" s="1" t="s">
        <v>2552</v>
      </c>
      <c r="N1863">
        <v>0</v>
      </c>
      <c r="O1863">
        <v>1</v>
      </c>
      <c r="P1863">
        <v>0</v>
      </c>
      <c r="Q1863">
        <v>0</v>
      </c>
      <c r="R1863" s="19">
        <f>BWscncns[[#This Row],[C fx]]*4+BWscncns[[#This Row],[C fg]]*2+BWscncns[[#This Row],[C fm]]</f>
        <v>2</v>
      </c>
      <c r="S1863">
        <v>9680</v>
      </c>
      <c r="T1863">
        <v>3952640</v>
      </c>
      <c r="U1863" s="13">
        <v>2.4489960000000002</v>
      </c>
      <c r="V1863" s="13">
        <v>0.408331</v>
      </c>
      <c r="W1863">
        <v>144</v>
      </c>
      <c r="X1863">
        <v>2</v>
      </c>
      <c r="Z1863" s="10">
        <f>IF($N1863&lt;&gt;0,constants!$L$2,IF($O1863&lt;&gt;0,constants!$M$2,IF($P1863&lt;&gt;0,constants!$N$2,0)))</f>
        <v>9721.3799999999992</v>
      </c>
      <c r="AA1863" s="10">
        <f>IF($N1863&lt;&gt;0,constants!$L$2,IF($O1863&lt;&gt;0,constants!$M$2,IF($P1863&lt;&gt;0,constants!$P$2,0)))</f>
        <v>9721.3799999999992</v>
      </c>
      <c r="AB1863" s="11">
        <f>constants!$O$2</f>
        <v>4861.32</v>
      </c>
      <c r="AC1863" s="11">
        <f>VLOOKUP(BWscncns[[#This Row],[scanner]],[0]!ScnrAvgBW,2,FALSE)/1000</f>
        <v>11818.828055288463</v>
      </c>
      <c r="AD1863" s="8">
        <f>(1+$F1863)*Z1863</f>
        <v>21520.756363770099</v>
      </c>
      <c r="AE1863" s="8">
        <f>(1+$F1863)*AA1863</f>
        <v>21520.756363770099</v>
      </c>
      <c r="AF1863" s="8">
        <f>(1+$F1863)*AB1863</f>
        <v>10761.77284771533</v>
      </c>
      <c r="AG1863" s="8">
        <f>(1+$F1863)*AC1863</f>
        <v>26163.993083610949</v>
      </c>
      <c r="AH1863" s="8">
        <f>(1+$F1863)*$T1863/1000</f>
        <v>8750.1776942874621</v>
      </c>
      <c r="AI1863" s="8">
        <f>(1+BWscncns[[#This Row],[pid_error]]*K_p)*BWscncns[[#This Row],[dbw]]/1000</f>
        <v>6351.4088471437308</v>
      </c>
      <c r="AJ1863" s="13">
        <f>BWscncns[[#This Row],[Torflow prgrssv alt vote]]/VLOOKUP(BWscncns[[#This Row],[class]],AltBWtotl,2,FALSE)*100</f>
        <v>2.2187364100624839E-2</v>
      </c>
      <c r="AK1863">
        <f>IF(D1863=E1863,1,0)</f>
        <v>0</v>
      </c>
    </row>
    <row r="1864" spans="1:37">
      <c r="A1864" s="1" t="s">
        <v>499</v>
      </c>
      <c r="B1864" s="1" t="s">
        <v>28</v>
      </c>
      <c r="C1864">
        <v>8500</v>
      </c>
      <c r="D1864">
        <v>1524594772</v>
      </c>
      <c r="E1864">
        <v>1524594772</v>
      </c>
      <c r="F1864" s="2">
        <v>1.0269451003200001</v>
      </c>
      <c r="G1864" s="2">
        <v>1.0269451003200001</v>
      </c>
      <c r="H1864">
        <v>8501623</v>
      </c>
      <c r="I1864" s="2">
        <v>0.67876238307500003</v>
      </c>
      <c r="J1864" s="2">
        <v>0.8</v>
      </c>
      <c r="K1864">
        <v>3</v>
      </c>
      <c r="L1864" s="1" t="s">
        <v>11807</v>
      </c>
      <c r="M1864" s="1" t="s">
        <v>28</v>
      </c>
      <c r="N1864">
        <v>0</v>
      </c>
      <c r="O1864">
        <v>0</v>
      </c>
      <c r="P1864">
        <v>1</v>
      </c>
      <c r="Q1864">
        <v>0</v>
      </c>
      <c r="R1864" s="19">
        <f>BWscncns[[#This Row],[C fx]]*4+BWscncns[[#This Row],[C fg]]*2+BWscncns[[#This Row],[C fm]]</f>
        <v>1</v>
      </c>
      <c r="S1864">
        <v>5480</v>
      </c>
      <c r="T1864">
        <v>4194304</v>
      </c>
      <c r="U1864" s="13">
        <v>1.3065340000000001</v>
      </c>
      <c r="V1864" s="13">
        <v>0.76538399999999995</v>
      </c>
      <c r="W1864">
        <v>1951</v>
      </c>
      <c r="X1864">
        <v>39</v>
      </c>
      <c r="Z1864" s="10">
        <f>IF($N1864&lt;&gt;0,constants!$L$2,IF($O1864&lt;&gt;0,constants!$M$2,IF($P1864&lt;&gt;0,constants!$N$2,0)))</f>
        <v>1117.99</v>
      </c>
      <c r="AA1864" s="10">
        <f>IF($N1864&lt;&gt;0,constants!$L$2,IF($O1864&lt;&gt;0,constants!$M$2,IF($P1864&lt;&gt;0,constants!$P$2,0)))</f>
        <v>4051.45</v>
      </c>
      <c r="AB1864" s="11">
        <f>constants!$O$2</f>
        <v>4861.32</v>
      </c>
      <c r="AC1864" s="11">
        <f>VLOOKUP(BWscncns[[#This Row],[scanner]],[0]!ScnrAvgBW,2,FALSE)/1000</f>
        <v>6440.9193022088357</v>
      </c>
      <c r="AD1864" s="8">
        <f>(1+$F1864)*Z1864</f>
        <v>2266.1043527067568</v>
      </c>
      <c r="AE1864" s="8">
        <f>(1+$F1864)*AA1864</f>
        <v>8212.0667266914625</v>
      </c>
      <c r="AF1864" s="8">
        <f>(1+$F1864)*AB1864</f>
        <v>9853.6287550876204</v>
      </c>
      <c r="AG1864" s="8">
        <f>(1+$F1864)*AC1864</f>
        <v>13055.389821168712</v>
      </c>
      <c r="AH1864" s="8">
        <f>(1+$F1864)*$T1864/1000</f>
        <v>8501.6239420525762</v>
      </c>
      <c r="AI1864" s="8">
        <f>(1+BWscncns[[#This Row],[pid_error]]*K_p)*BWscncns[[#This Row],[dbw]]/1000</f>
        <v>6347.9639710262882</v>
      </c>
      <c r="AJ1864" s="13">
        <f>BWscncns[[#This Row],[Torflow prgrssv alt vote]]/VLOOKUP(BWscncns[[#This Row],[class]],AltBWtotl,2,FALSE)*100</f>
        <v>0.12519879589479579</v>
      </c>
      <c r="AK1864">
        <f>IF(D1864=E1864,1,0)</f>
        <v>1</v>
      </c>
    </row>
    <row r="1865" spans="1:37">
      <c r="A1865" s="1" t="s">
        <v>2171</v>
      </c>
      <c r="B1865" s="1" t="s">
        <v>2172</v>
      </c>
      <c r="C1865">
        <v>5890</v>
      </c>
      <c r="D1865">
        <v>1524510925</v>
      </c>
      <c r="E1865">
        <v>1524928694</v>
      </c>
      <c r="F1865" s="2">
        <v>-8.0083141469999994E-2</v>
      </c>
      <c r="G1865" s="2">
        <v>-8.0083141469999994E-2</v>
      </c>
      <c r="H1865">
        <v>3821819</v>
      </c>
      <c r="I1865" s="2">
        <v>0.60024763360400002</v>
      </c>
      <c r="J1865" s="2">
        <v>0</v>
      </c>
      <c r="K1865">
        <v>3</v>
      </c>
      <c r="L1865" s="1" t="s">
        <v>11816</v>
      </c>
      <c r="M1865" s="1" t="s">
        <v>2172</v>
      </c>
      <c r="N1865">
        <v>0</v>
      </c>
      <c r="O1865">
        <v>1</v>
      </c>
      <c r="P1865">
        <v>0</v>
      </c>
      <c r="Q1865">
        <v>0</v>
      </c>
      <c r="R1865" s="19">
        <f>BWscncns[[#This Row],[C fx]]*4+BWscncns[[#This Row],[C fg]]*2+BWscncns[[#This Row],[C fm]]</f>
        <v>2</v>
      </c>
      <c r="S1865">
        <v>5030</v>
      </c>
      <c r="T1865">
        <v>6609289</v>
      </c>
      <c r="U1865" s="13">
        <v>0.76105</v>
      </c>
      <c r="V1865" s="13">
        <v>1.313974</v>
      </c>
      <c r="W1865">
        <v>4102</v>
      </c>
      <c r="X1865">
        <v>82</v>
      </c>
      <c r="Z1865" s="10">
        <f>IF($N1865&lt;&gt;0,constants!$L$2,IF($O1865&lt;&gt;0,constants!$M$2,IF($P1865&lt;&gt;0,constants!$N$2,0)))</f>
        <v>9721.3799999999992</v>
      </c>
      <c r="AA1865" s="10">
        <f>IF($N1865&lt;&gt;0,constants!$L$2,IF($O1865&lt;&gt;0,constants!$M$2,IF($P1865&lt;&gt;0,constants!$P$2,0)))</f>
        <v>9721.3799999999992</v>
      </c>
      <c r="AB1865" s="11">
        <f>constants!$O$2</f>
        <v>4861.32</v>
      </c>
      <c r="AC1865" s="11">
        <f>VLOOKUP(BWscncns[[#This Row],[scanner]],[0]!ScnrAvgBW,2,FALSE)/1000</f>
        <v>6440.9193022088357</v>
      </c>
      <c r="AD1865" s="8">
        <f>(1+$F1865)*Z1865</f>
        <v>8942.8613501763703</v>
      </c>
      <c r="AE1865" s="8">
        <f>(1+$F1865)*AA1865</f>
        <v>8942.8613501763703</v>
      </c>
      <c r="AF1865" s="8">
        <f>(1+$F1865)*AB1865</f>
        <v>4472.0102227090592</v>
      </c>
      <c r="AG1865" s="8">
        <f>(1+$F1865)*AC1865</f>
        <v>5925.1102505331919</v>
      </c>
      <c r="AH1865" s="8">
        <f>(1+$F1865)*$T1865/1000</f>
        <v>6079.9963739968853</v>
      </c>
      <c r="AI1865" s="8">
        <f>(1+BWscncns[[#This Row],[pid_error]]*K_p)*BWscncns[[#This Row],[dbw]]/1000</f>
        <v>6344.6426869984425</v>
      </c>
      <c r="AJ1865" s="13">
        <f>BWscncns[[#This Row],[Torflow prgrssv alt vote]]/VLOOKUP(BWscncns[[#This Row],[class]],AltBWtotl,2,FALSE)*100</f>
        <v>2.2163727886625774E-2</v>
      </c>
      <c r="AK1865">
        <f>IF(D1865=E1865,1,0)</f>
        <v>0</v>
      </c>
    </row>
    <row r="1866" spans="1:37">
      <c r="A1866" s="1" t="s">
        <v>5403</v>
      </c>
      <c r="B1866" s="1" t="s">
        <v>5404</v>
      </c>
      <c r="C1866">
        <v>9390</v>
      </c>
      <c r="D1866">
        <v>1523902155</v>
      </c>
      <c r="E1866">
        <v>1524986598</v>
      </c>
      <c r="F1866" s="2">
        <v>1.0251732523899999</v>
      </c>
      <c r="G1866" s="2">
        <v>1.0251732523899999</v>
      </c>
      <c r="H1866">
        <v>8494192</v>
      </c>
      <c r="I1866" s="2">
        <v>0.96994241666600001</v>
      </c>
      <c r="J1866" s="2">
        <v>0</v>
      </c>
      <c r="K1866">
        <v>1</v>
      </c>
      <c r="L1866" s="1" t="s">
        <v>11535</v>
      </c>
      <c r="M1866" s="1" t="s">
        <v>5404</v>
      </c>
      <c r="N1866">
        <v>0</v>
      </c>
      <c r="O1866">
        <v>1</v>
      </c>
      <c r="P1866">
        <v>0</v>
      </c>
      <c r="Q1866">
        <v>0</v>
      </c>
      <c r="R1866" s="19">
        <f>BWscncns[[#This Row],[C fx]]*4+BWscncns[[#This Row],[C fg]]*2+BWscncns[[#This Row],[C fm]]</f>
        <v>2</v>
      </c>
      <c r="S1866">
        <v>9390</v>
      </c>
      <c r="T1866">
        <v>4194304</v>
      </c>
      <c r="U1866" s="13">
        <v>2.23875</v>
      </c>
      <c r="V1866" s="13">
        <v>0.44667800000000002</v>
      </c>
      <c r="W1866">
        <v>237</v>
      </c>
      <c r="X1866">
        <v>4</v>
      </c>
      <c r="Z1866" s="10">
        <f>IF($N1866&lt;&gt;0,constants!$L$2,IF($O1866&lt;&gt;0,constants!$M$2,IF($P1866&lt;&gt;0,constants!$N$2,0)))</f>
        <v>9721.3799999999992</v>
      </c>
      <c r="AA1866" s="10">
        <f>IF($N1866&lt;&gt;0,constants!$L$2,IF($O1866&lt;&gt;0,constants!$M$2,IF($P1866&lt;&gt;0,constants!$P$2,0)))</f>
        <v>9721.3799999999992</v>
      </c>
      <c r="AB1866" s="11">
        <f>constants!$O$2</f>
        <v>4861.32</v>
      </c>
      <c r="AC1866" s="11">
        <f>VLOOKUP(BWscncns[[#This Row],[scanner]],[0]!ScnrAvgBW,2,FALSE)/1000</f>
        <v>11818.828055288463</v>
      </c>
      <c r="AD1866" s="8">
        <f>(1+$F1866)*Z1866</f>
        <v>19687.478752319097</v>
      </c>
      <c r="AE1866" s="8">
        <f>(1+$F1866)*AA1866</f>
        <v>19687.478752319097</v>
      </c>
      <c r="AF1866" s="8">
        <f>(1+$F1866)*AB1866</f>
        <v>9845.0152353085541</v>
      </c>
      <c r="AG1866" s="8">
        <f>(1+$F1866)*AC1866</f>
        <v>23935.174452166717</v>
      </c>
      <c r="AH1866" s="8">
        <f>(1+$F1866)*$T1866/1000</f>
        <v>8494.1922731923878</v>
      </c>
      <c r="AI1866" s="8">
        <f>(1+BWscncns[[#This Row],[pid_error]]*K_p)*BWscncns[[#This Row],[dbw]]/1000</f>
        <v>6344.2481365961939</v>
      </c>
      <c r="AJ1866" s="13">
        <f>BWscncns[[#This Row],[Torflow prgrssv alt vote]]/VLOOKUP(BWscncns[[#This Row],[class]],AltBWtotl,2,FALSE)*100</f>
        <v>2.2162349604477445E-2</v>
      </c>
      <c r="AK1866">
        <f>IF(D1866=E1866,1,0)</f>
        <v>0</v>
      </c>
    </row>
    <row r="1867" spans="1:37">
      <c r="A1867" s="1" t="s">
        <v>5308</v>
      </c>
      <c r="B1867" s="1" t="s">
        <v>5309</v>
      </c>
      <c r="C1867">
        <v>5360</v>
      </c>
      <c r="D1867">
        <v>1524995596</v>
      </c>
      <c r="E1867">
        <v>1524995596</v>
      </c>
      <c r="F1867" s="2">
        <v>-0.26778580416600001</v>
      </c>
      <c r="G1867" s="2">
        <v>-0.26778580416600001</v>
      </c>
      <c r="H1867">
        <v>5362888</v>
      </c>
      <c r="I1867" s="2">
        <v>-0.105183410071</v>
      </c>
      <c r="J1867" s="2">
        <v>0</v>
      </c>
      <c r="K1867">
        <v>5</v>
      </c>
      <c r="L1867" s="1" t="s">
        <v>11701</v>
      </c>
      <c r="M1867" s="1" t="s">
        <v>5309</v>
      </c>
      <c r="N1867">
        <v>0</v>
      </c>
      <c r="O1867">
        <v>0</v>
      </c>
      <c r="P1867">
        <v>1</v>
      </c>
      <c r="Q1867">
        <v>0</v>
      </c>
      <c r="R1867" s="19">
        <f>BWscncns[[#This Row],[C fx]]*4+BWscncns[[#This Row],[C fg]]*2+BWscncns[[#This Row],[C fm]]</f>
        <v>1</v>
      </c>
      <c r="S1867">
        <v>5200</v>
      </c>
      <c r="T1867">
        <v>7324207</v>
      </c>
      <c r="U1867" s="13">
        <v>0.70997399999999999</v>
      </c>
      <c r="V1867" s="13">
        <v>1.408501</v>
      </c>
      <c r="W1867">
        <v>4251</v>
      </c>
      <c r="X1867">
        <v>85</v>
      </c>
      <c r="Z1867" s="10">
        <f>IF($N1867&lt;&gt;0,constants!$L$2,IF($O1867&lt;&gt;0,constants!$M$2,IF($P1867&lt;&gt;0,constants!$N$2,0)))</f>
        <v>1117.99</v>
      </c>
      <c r="AA1867" s="10">
        <f>IF($N1867&lt;&gt;0,constants!$L$2,IF($O1867&lt;&gt;0,constants!$M$2,IF($P1867&lt;&gt;0,constants!$P$2,0)))</f>
        <v>4051.45</v>
      </c>
      <c r="AB1867" s="11">
        <f>constants!$O$2</f>
        <v>4861.32</v>
      </c>
      <c r="AC1867" s="11">
        <f>VLOOKUP(BWscncns[[#This Row],[scanner]],[0]!ScnrAvgBW,2,FALSE)/1000</f>
        <v>3794.4265750962772</v>
      </c>
      <c r="AD1867" s="8">
        <f>(1+$F1867)*Z1867</f>
        <v>818.60814880045371</v>
      </c>
      <c r="AE1867" s="8">
        <f>(1+$F1867)*AA1867</f>
        <v>2966.5292037116592</v>
      </c>
      <c r="AF1867" s="8">
        <f>(1+$F1867)*AB1867</f>
        <v>3559.5275144917409</v>
      </c>
      <c r="AG1867" s="8">
        <f>(1+$F1867)*AC1867</f>
        <v>2778.3330033352795</v>
      </c>
      <c r="AH1867" s="8">
        <f>(1+$F1867)*$T1867/1000</f>
        <v>5362.8883386267535</v>
      </c>
      <c r="AI1867" s="8">
        <f>(1+BWscncns[[#This Row],[pid_error]]*K_p)*BWscncns[[#This Row],[dbw]]/1000</f>
        <v>6343.5476693133769</v>
      </c>
      <c r="AJ1867" s="13">
        <f>BWscncns[[#This Row],[Torflow prgrssv alt vote]]/VLOOKUP(BWscncns[[#This Row],[class]],AltBWtotl,2,FALSE)*100</f>
        <v>0.12511169463535446</v>
      </c>
      <c r="AK1867">
        <f>IF(D1867=E1867,1,0)</f>
        <v>1</v>
      </c>
    </row>
    <row r="1868" spans="1:37">
      <c r="A1868" s="1" t="s">
        <v>7117</v>
      </c>
      <c r="B1868" s="1" t="s">
        <v>7118</v>
      </c>
      <c r="C1868">
        <v>7460</v>
      </c>
      <c r="D1868">
        <v>1524851186</v>
      </c>
      <c r="E1868">
        <v>1524989085</v>
      </c>
      <c r="F1868" s="2">
        <v>-0.11016919556099999</v>
      </c>
      <c r="G1868" s="2">
        <v>-0.11016919556099999</v>
      </c>
      <c r="H1868">
        <v>5971759</v>
      </c>
      <c r="I1868" s="2">
        <v>-0.313431714739</v>
      </c>
      <c r="J1868" s="2">
        <v>0</v>
      </c>
      <c r="K1868">
        <v>6</v>
      </c>
      <c r="L1868" s="1" t="s">
        <v>11597</v>
      </c>
      <c r="M1868" s="1" t="s">
        <v>7118</v>
      </c>
      <c r="N1868">
        <v>0</v>
      </c>
      <c r="O1868">
        <v>1</v>
      </c>
      <c r="P1868">
        <v>0</v>
      </c>
      <c r="Q1868">
        <v>0</v>
      </c>
      <c r="R1868" s="19">
        <f>BWscncns[[#This Row],[C fx]]*4+BWscncns[[#This Row],[C fg]]*2+BWscncns[[#This Row],[C fm]]</f>
        <v>2</v>
      </c>
      <c r="S1868">
        <v>6090</v>
      </c>
      <c r="T1868">
        <v>6711118</v>
      </c>
      <c r="U1868" s="13">
        <v>0.90744899999999995</v>
      </c>
      <c r="V1868" s="13">
        <v>1.10199</v>
      </c>
      <c r="W1868">
        <v>3671</v>
      </c>
      <c r="X1868">
        <v>73</v>
      </c>
      <c r="Z1868" s="10">
        <f>IF($N1868&lt;&gt;0,constants!$L$2,IF($O1868&lt;&gt;0,constants!$M$2,IF($P1868&lt;&gt;0,constants!$N$2,0)))</f>
        <v>9721.3799999999992</v>
      </c>
      <c r="AA1868" s="10">
        <f>IF($N1868&lt;&gt;0,constants!$L$2,IF($O1868&lt;&gt;0,constants!$M$2,IF($P1868&lt;&gt;0,constants!$P$2,0)))</f>
        <v>9721.3799999999992</v>
      </c>
      <c r="AB1868" s="11">
        <f>constants!$O$2</f>
        <v>4861.32</v>
      </c>
      <c r="AC1868" s="11">
        <f>VLOOKUP(BWscncns[[#This Row],[scanner]],[0]!ScnrAvgBW,2,FALSE)/1000</f>
        <v>2386.3111194805197</v>
      </c>
      <c r="AD1868" s="8">
        <f>(1+$F1868)*Z1868</f>
        <v>8650.3833856572055</v>
      </c>
      <c r="AE1868" s="8">
        <f>(1+$F1868)*AA1868</f>
        <v>8650.3833856572055</v>
      </c>
      <c r="AF1868" s="8">
        <f>(1+$F1868)*AB1868</f>
        <v>4325.752286235399</v>
      </c>
      <c r="AG1868" s="8">
        <f>(1+$F1868)*AC1868</f>
        <v>2123.4131430890816</v>
      </c>
      <c r="AH1868" s="8">
        <f>(1+$F1868)*$T1868/1000</f>
        <v>5971.7595286250526</v>
      </c>
      <c r="AI1868" s="8">
        <f>(1+BWscncns[[#This Row],[pid_error]]*K_p)*BWscncns[[#This Row],[dbw]]/1000</f>
        <v>6341.4387643125265</v>
      </c>
      <c r="AJ1868" s="13">
        <f>BWscncns[[#This Row],[Torflow prgrssv alt vote]]/VLOOKUP(BWscncns[[#This Row],[class]],AltBWtotl,2,FALSE)*100</f>
        <v>2.2152535629774817E-2</v>
      </c>
      <c r="AK1868">
        <f>IF(D1868=E1868,1,0)</f>
        <v>0</v>
      </c>
    </row>
    <row r="1869" spans="1:37">
      <c r="A1869" s="1" t="s">
        <v>11106</v>
      </c>
      <c r="B1869" s="1" t="s">
        <v>49</v>
      </c>
      <c r="C1869">
        <v>4840</v>
      </c>
      <c r="D1869">
        <v>1524977546</v>
      </c>
      <c r="E1869">
        <v>1524977546</v>
      </c>
      <c r="F1869" s="2">
        <v>-0.37654017440400001</v>
      </c>
      <c r="G1869" s="2">
        <v>-0.37654017440400001</v>
      </c>
      <c r="H1869">
        <v>4842947</v>
      </c>
      <c r="I1869" s="2">
        <v>-0.49747595128400002</v>
      </c>
      <c r="J1869" s="2">
        <v>0</v>
      </c>
      <c r="K1869">
        <v>5</v>
      </c>
      <c r="L1869" s="1" t="s">
        <v>11622</v>
      </c>
      <c r="M1869" s="1" t="s">
        <v>49</v>
      </c>
      <c r="N1869">
        <v>1</v>
      </c>
      <c r="O1869">
        <v>0</v>
      </c>
      <c r="P1869">
        <v>0</v>
      </c>
      <c r="Q1869">
        <v>0</v>
      </c>
      <c r="R1869" s="19">
        <f>BWscncns[[#This Row],[C fx]]*4+BWscncns[[#This Row],[C fg]]*2+BWscncns[[#This Row],[C fm]]</f>
        <v>4</v>
      </c>
      <c r="S1869">
        <v>6680</v>
      </c>
      <c r="T1869">
        <v>7799252</v>
      </c>
      <c r="U1869" s="13">
        <v>0.85649200000000003</v>
      </c>
      <c r="V1869" s="13">
        <v>1.1675530000000001</v>
      </c>
      <c r="W1869">
        <v>3843</v>
      </c>
      <c r="X1869">
        <v>76</v>
      </c>
      <c r="Z1869" s="10">
        <f>IF($N1869&lt;&gt;0,constants!$L$2,IF($O1869&lt;&gt;0,constants!$M$2,IF($P1869&lt;&gt;0,constants!$N$2,0)))</f>
        <v>10125.48</v>
      </c>
      <c r="AA1869" s="10">
        <f>IF($N1869&lt;&gt;0,constants!$L$2,IF($O1869&lt;&gt;0,constants!$M$2,IF($P1869&lt;&gt;0,constants!$P$2,0)))</f>
        <v>10125.48</v>
      </c>
      <c r="AB1869" s="11">
        <f>constants!$O$2</f>
        <v>4861.32</v>
      </c>
      <c r="AC1869" s="11">
        <f>VLOOKUP(BWscncns[[#This Row],[scanner]],[0]!ScnrAvgBW,2,FALSE)/1000</f>
        <v>3794.4265750962772</v>
      </c>
      <c r="AD1869" s="8">
        <f>(1+$F1869)*Z1869</f>
        <v>6312.8299948757858</v>
      </c>
      <c r="AE1869" s="8">
        <f>(1+$F1869)*AA1869</f>
        <v>6312.8299948757858</v>
      </c>
      <c r="AF1869" s="8">
        <f>(1+$F1869)*AB1869</f>
        <v>3030.8377193663464</v>
      </c>
      <c r="AG1869" s="8">
        <f>(1+$F1869)*AC1869</f>
        <v>2365.6725307463525</v>
      </c>
      <c r="AH1869" s="8">
        <f>(1+$F1869)*$T1869/1000</f>
        <v>4862.5202916992539</v>
      </c>
      <c r="AI1869" s="8">
        <f>(1+BWscncns[[#This Row],[pid_error]]*K_p)*BWscncns[[#This Row],[dbw]]/1000</f>
        <v>6330.8861458496276</v>
      </c>
      <c r="AJ1869" s="13">
        <f>BWscncns[[#This Row],[Torflow prgrssv alt vote]]/VLOOKUP(BWscncns[[#This Row],[class]],AltBWtotl,2,FALSE)*100</f>
        <v>5.4260405656591106E-2</v>
      </c>
      <c r="AK1869">
        <f>IF(D1869=E1869,1,0)</f>
        <v>1</v>
      </c>
    </row>
    <row r="1870" spans="1:37">
      <c r="A1870" s="1" t="s">
        <v>10987</v>
      </c>
      <c r="B1870" s="1" t="s">
        <v>10988</v>
      </c>
      <c r="C1870">
        <v>5260</v>
      </c>
      <c r="D1870">
        <v>1523864598</v>
      </c>
      <c r="E1870">
        <v>1524973472</v>
      </c>
      <c r="F1870" s="2">
        <v>0.159742446738</v>
      </c>
      <c r="G1870" s="2">
        <v>0.159742446738</v>
      </c>
      <c r="H1870">
        <v>7172960</v>
      </c>
      <c r="I1870" s="2">
        <v>0.28701930701</v>
      </c>
      <c r="J1870" s="2">
        <v>0.2</v>
      </c>
      <c r="K1870">
        <v>7</v>
      </c>
      <c r="L1870" s="1" t="s">
        <v>11732</v>
      </c>
      <c r="M1870" s="1" t="s">
        <v>10988</v>
      </c>
      <c r="N1870">
        <v>0</v>
      </c>
      <c r="O1870">
        <v>1</v>
      </c>
      <c r="P1870">
        <v>0</v>
      </c>
      <c r="Q1870">
        <v>0</v>
      </c>
      <c r="R1870" s="19">
        <f>BWscncns[[#This Row],[C fx]]*4+BWscncns[[#This Row],[C fg]]*2+BWscncns[[#This Row],[C fm]]</f>
        <v>2</v>
      </c>
      <c r="S1870">
        <v>5180</v>
      </c>
      <c r="T1870">
        <v>5858304</v>
      </c>
      <c r="U1870" s="13">
        <v>0.88421499999999997</v>
      </c>
      <c r="V1870" s="13">
        <v>1.1309469999999999</v>
      </c>
      <c r="W1870">
        <v>3758</v>
      </c>
      <c r="X1870">
        <v>75</v>
      </c>
      <c r="Z1870" s="10">
        <f>IF($N1870&lt;&gt;0,constants!$L$2,IF($O1870&lt;&gt;0,constants!$M$2,IF($P1870&lt;&gt;0,constants!$N$2,0)))</f>
        <v>9721.3799999999992</v>
      </c>
      <c r="AA1870" s="10">
        <f>IF($N1870&lt;&gt;0,constants!$L$2,IF($O1870&lt;&gt;0,constants!$M$2,IF($P1870&lt;&gt;0,constants!$P$2,0)))</f>
        <v>9721.3799999999992</v>
      </c>
      <c r="AB1870" s="11">
        <f>constants!$O$2</f>
        <v>4861.32</v>
      </c>
      <c r="AC1870" s="11">
        <f>VLOOKUP(BWscncns[[#This Row],[scanner]],[0]!ScnrAvgBW,2,FALSE)/1000</f>
        <v>885.64026081730776</v>
      </c>
      <c r="AD1870" s="8">
        <f>(1+$F1870)*Z1870</f>
        <v>11274.297026869857</v>
      </c>
      <c r="AE1870" s="8">
        <f>(1+$F1870)*AA1870</f>
        <v>11274.297026869857</v>
      </c>
      <c r="AF1870" s="8">
        <f>(1+$F1870)*AB1870</f>
        <v>5637.8791511763739</v>
      </c>
      <c r="AG1870" s="8">
        <f>(1+$F1870)*AC1870</f>
        <v>1027.1146030099449</v>
      </c>
      <c r="AH1870" s="8">
        <f>(1+$F1870)*$T1870/1000</f>
        <v>6794.1238146950118</v>
      </c>
      <c r="AI1870" s="8">
        <f>(1+BWscncns[[#This Row],[pid_error]]*K_p)*BWscncns[[#This Row],[dbw]]/1000</f>
        <v>6326.2139073475055</v>
      </c>
      <c r="AJ1870" s="13">
        <f>BWscncns[[#This Row],[Torflow prgrssv alt vote]]/VLOOKUP(BWscncns[[#This Row],[class]],AltBWtotl,2,FALSE)*100</f>
        <v>2.2099350666722913E-2</v>
      </c>
      <c r="AK1870">
        <f>IF(D1870=E1870,1,0)</f>
        <v>0</v>
      </c>
    </row>
    <row r="1871" spans="1:37">
      <c r="A1871" s="1" t="s">
        <v>11477</v>
      </c>
      <c r="B1871" s="1" t="s">
        <v>11478</v>
      </c>
      <c r="C1871">
        <v>7400</v>
      </c>
      <c r="D1871">
        <v>1524957136</v>
      </c>
      <c r="E1871">
        <v>1524957136</v>
      </c>
      <c r="F1871" s="2">
        <v>0.412198128632</v>
      </c>
      <c r="G1871" s="2">
        <v>0.412198128632</v>
      </c>
      <c r="H1871">
        <v>7403985</v>
      </c>
      <c r="I1871" s="2">
        <v>-0.89388668649799996</v>
      </c>
      <c r="J1871" s="2">
        <v>0</v>
      </c>
      <c r="K1871">
        <v>1</v>
      </c>
      <c r="L1871" s="1" t="s">
        <v>11637</v>
      </c>
      <c r="M1871" s="1" t="s">
        <v>11478</v>
      </c>
      <c r="N1871">
        <v>0</v>
      </c>
      <c r="O1871">
        <v>0</v>
      </c>
      <c r="P1871">
        <v>1</v>
      </c>
      <c r="Q1871">
        <v>0</v>
      </c>
      <c r="R1871" s="19">
        <f>BWscncns[[#This Row],[C fx]]*4+BWscncns[[#This Row],[C fg]]*2+BWscncns[[#This Row],[C fm]]</f>
        <v>1</v>
      </c>
      <c r="S1871">
        <v>9220</v>
      </c>
      <c r="T1871">
        <v>5242880</v>
      </c>
      <c r="U1871" s="13">
        <v>1.758575</v>
      </c>
      <c r="V1871" s="13">
        <v>0.56864199999999998</v>
      </c>
      <c r="W1871">
        <v>754</v>
      </c>
      <c r="X1871">
        <v>15</v>
      </c>
      <c r="Z1871" s="10">
        <f>IF($N1871&lt;&gt;0,constants!$L$2,IF($O1871&lt;&gt;0,constants!$M$2,IF($P1871&lt;&gt;0,constants!$N$2,0)))</f>
        <v>1117.99</v>
      </c>
      <c r="AA1871" s="10">
        <f>IF($N1871&lt;&gt;0,constants!$L$2,IF($O1871&lt;&gt;0,constants!$M$2,IF($P1871&lt;&gt;0,constants!$P$2,0)))</f>
        <v>4051.45</v>
      </c>
      <c r="AB1871" s="11">
        <f>constants!$O$2</f>
        <v>4861.32</v>
      </c>
      <c r="AC1871" s="11">
        <f>VLOOKUP(BWscncns[[#This Row],[scanner]],[0]!ScnrAvgBW,2,FALSE)/1000</f>
        <v>11818.828055288463</v>
      </c>
      <c r="AD1871" s="8">
        <f>(1+$F1871)*Z1871</f>
        <v>1578.8233858292897</v>
      </c>
      <c r="AE1871" s="8">
        <f>(1+$F1871)*AA1871</f>
        <v>5721.4501082461165</v>
      </c>
      <c r="AF1871" s="8">
        <f>(1+$F1871)*AB1871</f>
        <v>6865.1470066813135</v>
      </c>
      <c r="AG1871" s="8">
        <f>(1+$F1871)*AC1871</f>
        <v>16690.526862301747</v>
      </c>
      <c r="AH1871" s="8">
        <f>(1+$F1871)*$T1871/1000</f>
        <v>7403.9853246421408</v>
      </c>
      <c r="AI1871" s="8">
        <f>(1+BWscncns[[#This Row],[pid_error]]*K_p)*BWscncns[[#This Row],[dbw]]/1000</f>
        <v>6323.43266232107</v>
      </c>
      <c r="AJ1871" s="13">
        <f>BWscncns[[#This Row],[Torflow prgrssv alt vote]]/VLOOKUP(BWscncns[[#This Row],[class]],AltBWtotl,2,FALSE)*100</f>
        <v>0.12471497299888223</v>
      </c>
      <c r="AK1871">
        <f>IF(D1871=E1871,1,0)</f>
        <v>1</v>
      </c>
    </row>
    <row r="1872" spans="1:37">
      <c r="A1872" s="1" t="s">
        <v>8524</v>
      </c>
      <c r="B1872" s="1" t="s">
        <v>8525</v>
      </c>
      <c r="C1872">
        <v>5900</v>
      </c>
      <c r="D1872">
        <v>1524856669</v>
      </c>
      <c r="E1872">
        <v>1524856669</v>
      </c>
      <c r="F1872" s="2">
        <v>-0.209892511512</v>
      </c>
      <c r="G1872" s="2">
        <v>-0.209892511512</v>
      </c>
      <c r="H1872">
        <v>5904593</v>
      </c>
      <c r="I1872" s="2">
        <v>-9.0459469194299993E-2</v>
      </c>
      <c r="J1872" s="2">
        <v>0</v>
      </c>
      <c r="K1872">
        <v>5</v>
      </c>
      <c r="L1872" s="1" t="s">
        <v>11833</v>
      </c>
      <c r="M1872" s="1" t="s">
        <v>8525</v>
      </c>
      <c r="N1872">
        <v>1</v>
      </c>
      <c r="O1872">
        <v>0</v>
      </c>
      <c r="P1872">
        <v>0</v>
      </c>
      <c r="Q1872">
        <v>0</v>
      </c>
      <c r="R1872" s="19">
        <f>BWscncns[[#This Row],[C fx]]*4+BWscncns[[#This Row],[C fg]]*2+BWscncns[[#This Row],[C fm]]</f>
        <v>4</v>
      </c>
      <c r="S1872">
        <v>4820</v>
      </c>
      <c r="T1872">
        <v>7045763</v>
      </c>
      <c r="U1872" s="13">
        <v>0.68409900000000001</v>
      </c>
      <c r="V1872" s="13">
        <v>1.4617770000000001</v>
      </c>
      <c r="W1872">
        <v>4323</v>
      </c>
      <c r="X1872">
        <v>86</v>
      </c>
      <c r="Z1872" s="10">
        <f>IF($N1872&lt;&gt;0,constants!$L$2,IF($O1872&lt;&gt;0,constants!$M$2,IF($P1872&lt;&gt;0,constants!$N$2,0)))</f>
        <v>10125.48</v>
      </c>
      <c r="AA1872" s="10">
        <f>IF($N1872&lt;&gt;0,constants!$L$2,IF($O1872&lt;&gt;0,constants!$M$2,IF($P1872&lt;&gt;0,constants!$P$2,0)))</f>
        <v>10125.48</v>
      </c>
      <c r="AB1872" s="11">
        <f>constants!$O$2</f>
        <v>4861.32</v>
      </c>
      <c r="AC1872" s="11">
        <f>VLOOKUP(BWscncns[[#This Row],[scanner]],[0]!ScnrAvgBW,2,FALSE)/1000</f>
        <v>3794.4265750962772</v>
      </c>
      <c r="AD1872" s="8">
        <f>(1+$F1872)*Z1872</f>
        <v>8000.2175725354737</v>
      </c>
      <c r="AE1872" s="8">
        <f>(1+$F1872)*AA1872</f>
        <v>8000.2175725354737</v>
      </c>
      <c r="AF1872" s="8">
        <f>(1+$F1872)*AB1872</f>
        <v>3840.9653359364838</v>
      </c>
      <c r="AG1872" s="8">
        <f>(1+$F1872)*AC1872</f>
        <v>2998.0048515014428</v>
      </c>
      <c r="AH1872" s="8">
        <f>(1+$F1872)*$T1872/1000</f>
        <v>5566.9101084116764</v>
      </c>
      <c r="AI1872" s="8">
        <f>(1+BWscncns[[#This Row],[pid_error]]*K_p)*BWscncns[[#This Row],[dbw]]/1000</f>
        <v>6306.3365542058373</v>
      </c>
      <c r="AJ1872" s="13">
        <f>BWscncns[[#This Row],[Torflow prgrssv alt vote]]/VLOOKUP(BWscncns[[#This Row],[class]],AltBWtotl,2,FALSE)*100</f>
        <v>5.4049997386625769E-2</v>
      </c>
      <c r="AK1872">
        <f>IF(D1872=E1872,1,0)</f>
        <v>1</v>
      </c>
    </row>
    <row r="1873" spans="1:37">
      <c r="A1873" s="1" t="s">
        <v>9886</v>
      </c>
      <c r="B1873" s="1" t="s">
        <v>9887</v>
      </c>
      <c r="C1873">
        <v>6920</v>
      </c>
      <c r="D1873">
        <v>1524940440</v>
      </c>
      <c r="E1873">
        <v>1524966384</v>
      </c>
      <c r="F1873" s="2">
        <v>0.29575052194099999</v>
      </c>
      <c r="G1873" s="2">
        <v>0.29575052194099999</v>
      </c>
      <c r="H1873">
        <v>5909167</v>
      </c>
      <c r="I1873" s="2">
        <v>5.3714845139600002E-2</v>
      </c>
      <c r="J1873" s="2">
        <v>0</v>
      </c>
      <c r="K1873">
        <v>6</v>
      </c>
      <c r="L1873" s="1" t="s">
        <v>11644</v>
      </c>
      <c r="M1873" s="1" t="s">
        <v>9887</v>
      </c>
      <c r="N1873">
        <v>0</v>
      </c>
      <c r="O1873">
        <v>1</v>
      </c>
      <c r="P1873">
        <v>0</v>
      </c>
      <c r="Q1873">
        <v>0</v>
      </c>
      <c r="R1873" s="19">
        <f>BWscncns[[#This Row],[C fx]]*4+BWscncns[[#This Row],[C fg]]*2+BWscncns[[#This Row],[C fm]]</f>
        <v>2</v>
      </c>
      <c r="S1873">
        <v>5820</v>
      </c>
      <c r="T1873">
        <v>5489894</v>
      </c>
      <c r="U1873" s="13">
        <v>1.06013</v>
      </c>
      <c r="V1873" s="13">
        <v>0.94328100000000004</v>
      </c>
      <c r="W1873">
        <v>2923</v>
      </c>
      <c r="X1873">
        <v>58</v>
      </c>
      <c r="Z1873" s="10">
        <f>IF($N1873&lt;&gt;0,constants!$L$2,IF($O1873&lt;&gt;0,constants!$M$2,IF($P1873&lt;&gt;0,constants!$N$2,0)))</f>
        <v>9721.3799999999992</v>
      </c>
      <c r="AA1873" s="10">
        <f>IF($N1873&lt;&gt;0,constants!$L$2,IF($O1873&lt;&gt;0,constants!$M$2,IF($P1873&lt;&gt;0,constants!$P$2,0)))</f>
        <v>9721.3799999999992</v>
      </c>
      <c r="AB1873" s="11">
        <f>constants!$O$2</f>
        <v>4861.32</v>
      </c>
      <c r="AC1873" s="11">
        <f>VLOOKUP(BWscncns[[#This Row],[scanner]],[0]!ScnrAvgBW,2,FALSE)/1000</f>
        <v>2386.3111194805197</v>
      </c>
      <c r="AD1873" s="8">
        <f>(1+$F1873)*Z1873</f>
        <v>12596.483208986798</v>
      </c>
      <c r="AE1873" s="8">
        <f>(1+$F1873)*AA1873</f>
        <v>12596.483208986798</v>
      </c>
      <c r="AF1873" s="8">
        <f>(1+$F1873)*AB1873</f>
        <v>6299.0579273222211</v>
      </c>
      <c r="AG1873" s="8">
        <f>(1+$F1873)*AC1873</f>
        <v>3092.0638785804954</v>
      </c>
      <c r="AH1873" s="8">
        <f>(1+$F1873)*$T1873/1000</f>
        <v>7113.5330159007635</v>
      </c>
      <c r="AI1873" s="8">
        <f>(1+BWscncns[[#This Row],[pid_error]]*K_p)*BWscncns[[#This Row],[dbw]]/1000</f>
        <v>6301.7135079503823</v>
      </c>
      <c r="AJ1873" s="13">
        <f>BWscncns[[#This Row],[Torflow prgrssv alt vote]]/VLOOKUP(BWscncns[[#This Row],[class]],AltBWtotl,2,FALSE)*100</f>
        <v>2.2013763469438462E-2</v>
      </c>
      <c r="AK1873">
        <f>IF(D1873=E1873,1,0)</f>
        <v>0</v>
      </c>
    </row>
    <row r="1874" spans="1:37">
      <c r="A1874" s="1" t="s">
        <v>1807</v>
      </c>
      <c r="B1874" s="1" t="s">
        <v>1808</v>
      </c>
      <c r="C1874">
        <v>6740</v>
      </c>
      <c r="D1874">
        <v>1525003565</v>
      </c>
      <c r="E1874">
        <v>1525003565</v>
      </c>
      <c r="F1874" s="2">
        <v>0.15138253433400001</v>
      </c>
      <c r="G1874" s="2">
        <v>0.15138253433400001</v>
      </c>
      <c r="H1874">
        <v>6740621</v>
      </c>
      <c r="I1874" s="2">
        <v>-0.314082477059</v>
      </c>
      <c r="J1874" s="2">
        <v>0</v>
      </c>
      <c r="K1874">
        <v>3</v>
      </c>
      <c r="L1874" s="1" t="s">
        <v>11586</v>
      </c>
      <c r="M1874" s="1" t="s">
        <v>1808</v>
      </c>
      <c r="N1874">
        <v>0</v>
      </c>
      <c r="O1874">
        <v>0</v>
      </c>
      <c r="P1874">
        <v>1</v>
      </c>
      <c r="Q1874">
        <v>0</v>
      </c>
      <c r="R1874" s="19">
        <f>BWscncns[[#This Row],[C fx]]*4+BWscncns[[#This Row],[C fg]]*2+BWscncns[[#This Row],[C fm]]</f>
        <v>1</v>
      </c>
      <c r="S1874">
        <v>6930</v>
      </c>
      <c r="T1874">
        <v>5854372</v>
      </c>
      <c r="U1874" s="13">
        <v>1.1837310000000001</v>
      </c>
      <c r="V1874" s="13">
        <v>0.84478699999999995</v>
      </c>
      <c r="W1874">
        <v>2363</v>
      </c>
      <c r="X1874">
        <v>47</v>
      </c>
      <c r="Z1874" s="10">
        <f>IF($N1874&lt;&gt;0,constants!$L$2,IF($O1874&lt;&gt;0,constants!$M$2,IF($P1874&lt;&gt;0,constants!$N$2,0)))</f>
        <v>1117.99</v>
      </c>
      <c r="AA1874" s="10">
        <f>IF($N1874&lt;&gt;0,constants!$L$2,IF($O1874&lt;&gt;0,constants!$M$2,IF($P1874&lt;&gt;0,constants!$P$2,0)))</f>
        <v>4051.45</v>
      </c>
      <c r="AB1874" s="11">
        <f>constants!$O$2</f>
        <v>4861.32</v>
      </c>
      <c r="AC1874" s="11">
        <f>VLOOKUP(BWscncns[[#This Row],[scanner]],[0]!ScnrAvgBW,2,FALSE)/1000</f>
        <v>6440.9193022088357</v>
      </c>
      <c r="AD1874" s="8">
        <f>(1+$F1874)*Z1874</f>
        <v>1287.2341595600687</v>
      </c>
      <c r="AE1874" s="8">
        <f>(1+$F1874)*AA1874</f>
        <v>4664.7687687274847</v>
      </c>
      <c r="AF1874" s="8">
        <f>(1+$F1874)*AB1874</f>
        <v>5597.2389418085604</v>
      </c>
      <c r="AG1874" s="8">
        <f>(1+$F1874)*AC1874</f>
        <v>7415.9619896179884</v>
      </c>
      <c r="AH1874" s="8">
        <f>(1+$F1874)*$T1874/1000</f>
        <v>6740.6216702940083</v>
      </c>
      <c r="AI1874" s="8">
        <f>(1+BWscncns[[#This Row],[pid_error]]*K_p)*BWscncns[[#This Row],[dbw]]/1000</f>
        <v>6297.4968351470043</v>
      </c>
      <c r="AJ1874" s="13">
        <f>BWscncns[[#This Row],[Torflow prgrssv alt vote]]/VLOOKUP(BWscncns[[#This Row],[class]],AltBWtotl,2,FALSE)*100</f>
        <v>0.12420344924929114</v>
      </c>
      <c r="AK1874">
        <f>IF(D1874=E1874,1,0)</f>
        <v>1</v>
      </c>
    </row>
    <row r="1875" spans="1:37">
      <c r="A1875" s="1" t="s">
        <v>11424</v>
      </c>
      <c r="B1875" s="1" t="s">
        <v>11425</v>
      </c>
      <c r="C1875">
        <v>14100</v>
      </c>
      <c r="D1875">
        <v>1524488385</v>
      </c>
      <c r="E1875">
        <v>1524988014</v>
      </c>
      <c r="F1875" s="2">
        <v>-0.465968163479</v>
      </c>
      <c r="G1875" s="2">
        <v>-0.465968163479</v>
      </c>
      <c r="H1875">
        <v>4532220</v>
      </c>
      <c r="I1875" s="2">
        <v>-1.1344673414099999</v>
      </c>
      <c r="J1875" s="2">
        <v>0</v>
      </c>
      <c r="K1875">
        <v>2</v>
      </c>
      <c r="L1875" s="1" t="s">
        <v>11573</v>
      </c>
      <c r="M1875" s="1" t="s">
        <v>11425</v>
      </c>
      <c r="N1875">
        <v>0</v>
      </c>
      <c r="O1875">
        <v>1</v>
      </c>
      <c r="P1875">
        <v>0</v>
      </c>
      <c r="Q1875">
        <v>0</v>
      </c>
      <c r="R1875" s="19">
        <f>BWscncns[[#This Row],[C fx]]*4+BWscncns[[#This Row],[C fg]]*2+BWscncns[[#This Row],[C fm]]</f>
        <v>2</v>
      </c>
      <c r="S1875">
        <v>14100</v>
      </c>
      <c r="T1875">
        <v>8204947</v>
      </c>
      <c r="U1875" s="13">
        <v>1.718475</v>
      </c>
      <c r="V1875" s="13">
        <v>0.58191099999999996</v>
      </c>
      <c r="W1875">
        <v>814</v>
      </c>
      <c r="X1875">
        <v>16</v>
      </c>
      <c r="Z1875" s="10">
        <f>IF($N1875&lt;&gt;0,constants!$L$2,IF($O1875&lt;&gt;0,constants!$M$2,IF($P1875&lt;&gt;0,constants!$N$2,0)))</f>
        <v>9721.3799999999992</v>
      </c>
      <c r="AA1875" s="10">
        <f>IF($N1875&lt;&gt;0,constants!$L$2,IF($O1875&lt;&gt;0,constants!$M$2,IF($P1875&lt;&gt;0,constants!$P$2,0)))</f>
        <v>9721.3799999999992</v>
      </c>
      <c r="AB1875" s="11">
        <f>constants!$O$2</f>
        <v>4861.32</v>
      </c>
      <c r="AC1875" s="11">
        <f>VLOOKUP(BWscncns[[#This Row],[scanner]],[0]!ScnrAvgBW,2,FALSE)/1000</f>
        <v>8853.6095214723919</v>
      </c>
      <c r="AD1875" s="8">
        <f>(1+$F1875)*Z1875</f>
        <v>5191.5264149185177</v>
      </c>
      <c r="AE1875" s="8">
        <f>(1+$F1875)*AA1875</f>
        <v>5191.5264149185177</v>
      </c>
      <c r="AF1875" s="8">
        <f>(1+$F1875)*AB1875</f>
        <v>2596.0996475162674</v>
      </c>
      <c r="AG1875" s="8">
        <f>(1+$F1875)*AC1875</f>
        <v>4728.1093525917131</v>
      </c>
      <c r="AH1875" s="8">
        <f>(1+$F1875)*$T1875/1000</f>
        <v>4381.702914967469</v>
      </c>
      <c r="AI1875" s="8">
        <f>(1+BWscncns[[#This Row],[pid_error]]*K_p)*BWscncns[[#This Row],[dbw]]/1000</f>
        <v>6293.3249574837346</v>
      </c>
      <c r="AJ1875" s="13">
        <f>BWscncns[[#This Row],[Torflow prgrssv alt vote]]/VLOOKUP(BWscncns[[#This Row],[class]],AltBWtotl,2,FALSE)*100</f>
        <v>2.1984459762503638E-2</v>
      </c>
      <c r="AK1875">
        <f>IF(D1875=E1875,1,0)</f>
        <v>0</v>
      </c>
    </row>
    <row r="1876" spans="1:37">
      <c r="A1876" s="1" t="s">
        <v>6772</v>
      </c>
      <c r="B1876" s="1" t="s">
        <v>6773</v>
      </c>
      <c r="C1876">
        <v>10500</v>
      </c>
      <c r="D1876">
        <v>1524344813</v>
      </c>
      <c r="E1876">
        <v>1524995972</v>
      </c>
      <c r="F1876" s="2">
        <v>-2.8846870290299999E-2</v>
      </c>
      <c r="G1876" s="2">
        <v>-2.8846870290299999E-2</v>
      </c>
      <c r="H1876">
        <v>8287749</v>
      </c>
      <c r="I1876" s="2">
        <v>8.4375790133700002E-2</v>
      </c>
      <c r="J1876" s="2">
        <v>0</v>
      </c>
      <c r="K1876">
        <v>2</v>
      </c>
      <c r="L1876" s="1" t="s">
        <v>11543</v>
      </c>
      <c r="M1876" s="1" t="s">
        <v>6773</v>
      </c>
      <c r="N1876">
        <v>0</v>
      </c>
      <c r="O1876">
        <v>1</v>
      </c>
      <c r="P1876">
        <v>0</v>
      </c>
      <c r="Q1876">
        <v>0</v>
      </c>
      <c r="R1876" s="19">
        <f>BWscncns[[#This Row],[C fx]]*4+BWscncns[[#This Row],[C fg]]*2+BWscncns[[#This Row],[C fm]]</f>
        <v>2</v>
      </c>
      <c r="S1876">
        <v>10300</v>
      </c>
      <c r="T1876">
        <v>6378823</v>
      </c>
      <c r="U1876" s="13">
        <v>1.6147180000000001</v>
      </c>
      <c r="V1876" s="13">
        <v>0.61930300000000005</v>
      </c>
      <c r="W1876">
        <v>1050</v>
      </c>
      <c r="X1876">
        <v>21</v>
      </c>
      <c r="Z1876" s="10">
        <f>IF($N1876&lt;&gt;0,constants!$L$2,IF($O1876&lt;&gt;0,constants!$M$2,IF($P1876&lt;&gt;0,constants!$N$2,0)))</f>
        <v>9721.3799999999992</v>
      </c>
      <c r="AA1876" s="10">
        <f>IF($N1876&lt;&gt;0,constants!$L$2,IF($O1876&lt;&gt;0,constants!$M$2,IF($P1876&lt;&gt;0,constants!$P$2,0)))</f>
        <v>9721.3799999999992</v>
      </c>
      <c r="AB1876" s="11">
        <f>constants!$O$2</f>
        <v>4861.32</v>
      </c>
      <c r="AC1876" s="11">
        <f>VLOOKUP(BWscncns[[#This Row],[scanner]],[0]!ScnrAvgBW,2,FALSE)/1000</f>
        <v>8853.6095214723919</v>
      </c>
      <c r="AD1876" s="8">
        <f>(1+$F1876)*Z1876</f>
        <v>9440.9486120972833</v>
      </c>
      <c r="AE1876" s="8">
        <f>(1+$F1876)*AA1876</f>
        <v>9440.9486120972833</v>
      </c>
      <c r="AF1876" s="8">
        <f>(1+$F1876)*AB1876</f>
        <v>4721.0861325203587</v>
      </c>
      <c r="AG1876" s="8">
        <f>(1+$F1876)*AC1876</f>
        <v>8598.2105960055123</v>
      </c>
      <c r="AH1876" s="8">
        <f>(1+$F1876)*$T1876/1000</f>
        <v>6194.8139203142182</v>
      </c>
      <c r="AI1876" s="8">
        <f>(1+BWscncns[[#This Row],[pid_error]]*K_p)*BWscncns[[#This Row],[dbw]]/1000</f>
        <v>6286.8184601571083</v>
      </c>
      <c r="AJ1876" s="13">
        <f>BWscncns[[#This Row],[Torflow prgrssv alt vote]]/VLOOKUP(BWscncns[[#This Row],[class]],AltBWtotl,2,FALSE)*100</f>
        <v>2.196173062812103E-2</v>
      </c>
      <c r="AK1876">
        <f>IF(D1876=E1876,1,0)</f>
        <v>0</v>
      </c>
    </row>
    <row r="1877" spans="1:37">
      <c r="A1877" s="1" t="s">
        <v>2123</v>
      </c>
      <c r="B1877" s="1" t="s">
        <v>2124</v>
      </c>
      <c r="C1877">
        <v>21300</v>
      </c>
      <c r="D1877">
        <v>1524376871</v>
      </c>
      <c r="E1877">
        <v>1524964902</v>
      </c>
      <c r="F1877" s="2">
        <v>-0.77543175438900003</v>
      </c>
      <c r="G1877" s="2">
        <v>-0.77543175438900003</v>
      </c>
      <c r="H1877">
        <v>2299578</v>
      </c>
      <c r="I1877" s="2">
        <v>-1.3808974652999999</v>
      </c>
      <c r="J1877" s="2">
        <v>0</v>
      </c>
      <c r="K1877">
        <v>3</v>
      </c>
      <c r="L1877" s="1" t="s">
        <v>11648</v>
      </c>
      <c r="M1877" s="1" t="s">
        <v>2124</v>
      </c>
      <c r="N1877">
        <v>0</v>
      </c>
      <c r="O1877">
        <v>1</v>
      </c>
      <c r="P1877">
        <v>0</v>
      </c>
      <c r="Q1877">
        <v>0</v>
      </c>
      <c r="R1877" s="19">
        <f>BWscncns[[#This Row],[C fx]]*4+BWscncns[[#This Row],[C fg]]*2+BWscncns[[#This Row],[C fm]]</f>
        <v>2</v>
      </c>
      <c r="S1877">
        <v>13400</v>
      </c>
      <c r="T1877">
        <v>10240000</v>
      </c>
      <c r="U1877" s="13">
        <v>1.308594</v>
      </c>
      <c r="V1877" s="13">
        <v>0.76417900000000005</v>
      </c>
      <c r="W1877">
        <v>1942</v>
      </c>
      <c r="X1877">
        <v>38</v>
      </c>
      <c r="Z1877" s="10">
        <f>IF($N1877&lt;&gt;0,constants!$L$2,IF($O1877&lt;&gt;0,constants!$M$2,IF($P1877&lt;&gt;0,constants!$N$2,0)))</f>
        <v>9721.3799999999992</v>
      </c>
      <c r="AA1877" s="10">
        <f>IF($N1877&lt;&gt;0,constants!$L$2,IF($O1877&lt;&gt;0,constants!$M$2,IF($P1877&lt;&gt;0,constants!$P$2,0)))</f>
        <v>9721.3799999999992</v>
      </c>
      <c r="AB1877" s="11">
        <f>constants!$O$2</f>
        <v>4861.32</v>
      </c>
      <c r="AC1877" s="11">
        <f>VLOOKUP(BWscncns[[#This Row],[scanner]],[0]!ScnrAvgBW,2,FALSE)/1000</f>
        <v>6440.9193022088357</v>
      </c>
      <c r="AD1877" s="8">
        <f>(1+$F1877)*Z1877</f>
        <v>2183.1132515178629</v>
      </c>
      <c r="AE1877" s="8">
        <f>(1+$F1877)*AA1877</f>
        <v>2183.1132515178629</v>
      </c>
      <c r="AF1877" s="8">
        <f>(1+$F1877)*AB1877</f>
        <v>1091.6981037536664</v>
      </c>
      <c r="AG1877" s="8">
        <f>(1+$F1877)*AC1877</f>
        <v>1446.4259478190643</v>
      </c>
      <c r="AH1877" s="8">
        <f>(1+$F1877)*$T1877/1000</f>
        <v>2299.5788350566399</v>
      </c>
      <c r="AI1877" s="8">
        <f>(1+BWscncns[[#This Row],[pid_error]]*K_p)*BWscncns[[#This Row],[dbw]]/1000</f>
        <v>6269.78941752832</v>
      </c>
      <c r="AJ1877" s="13">
        <f>BWscncns[[#This Row],[Torflow prgrssv alt vote]]/VLOOKUP(BWscncns[[#This Row],[class]],AltBWtotl,2,FALSE)*100</f>
        <v>2.1902243106819375E-2</v>
      </c>
      <c r="AK1877">
        <f>IF(D1877=E1877,1,0)</f>
        <v>0</v>
      </c>
    </row>
    <row r="1878" spans="1:37">
      <c r="A1878" s="1" t="s">
        <v>7455</v>
      </c>
      <c r="B1878" s="1" t="s">
        <v>7456</v>
      </c>
      <c r="C1878">
        <v>6850</v>
      </c>
      <c r="D1878">
        <v>1523809499</v>
      </c>
      <c r="E1878">
        <v>1525004091</v>
      </c>
      <c r="F1878" s="2">
        <v>0.184581846257</v>
      </c>
      <c r="G1878" s="2">
        <v>0.184581846257</v>
      </c>
      <c r="H1878">
        <v>5615927</v>
      </c>
      <c r="I1878" s="2">
        <v>0.16004939327699999</v>
      </c>
      <c r="J1878" s="2">
        <v>0</v>
      </c>
      <c r="K1878">
        <v>4</v>
      </c>
      <c r="L1878" s="1" t="s">
        <v>11647</v>
      </c>
      <c r="M1878" s="1" t="s">
        <v>7456</v>
      </c>
      <c r="N1878">
        <v>0</v>
      </c>
      <c r="O1878">
        <v>1</v>
      </c>
      <c r="P1878">
        <v>0</v>
      </c>
      <c r="Q1878">
        <v>0</v>
      </c>
      <c r="R1878" s="19">
        <f>BWscncns[[#This Row],[C fx]]*4+BWscncns[[#This Row],[C fg]]*2+BWscncns[[#This Row],[C fm]]</f>
        <v>2</v>
      </c>
      <c r="S1878">
        <v>6360</v>
      </c>
      <c r="T1878">
        <v>5739590</v>
      </c>
      <c r="U1878" s="13">
        <v>1.108093</v>
      </c>
      <c r="V1878" s="13">
        <v>0.902451</v>
      </c>
      <c r="W1878">
        <v>2660</v>
      </c>
      <c r="X1878">
        <v>53</v>
      </c>
      <c r="Z1878" s="10">
        <f>IF($N1878&lt;&gt;0,constants!$L$2,IF($O1878&lt;&gt;0,constants!$M$2,IF($P1878&lt;&gt;0,constants!$N$2,0)))</f>
        <v>9721.3799999999992</v>
      </c>
      <c r="AA1878" s="10">
        <f>IF($N1878&lt;&gt;0,constants!$L$2,IF($O1878&lt;&gt;0,constants!$M$2,IF($P1878&lt;&gt;0,constants!$P$2,0)))</f>
        <v>9721.3799999999992</v>
      </c>
      <c r="AB1878" s="11">
        <f>constants!$O$2</f>
        <v>4861.32</v>
      </c>
      <c r="AC1878" s="11">
        <f>VLOOKUP(BWscncns[[#This Row],[scanner]],[0]!ScnrAvgBW,2,FALSE)/1000</f>
        <v>4819.491751072962</v>
      </c>
      <c r="AD1878" s="8">
        <f>(1+$F1878)*Z1878</f>
        <v>11515.770268565873</v>
      </c>
      <c r="AE1878" s="8">
        <f>(1+$F1878)*AA1878</f>
        <v>11515.770268565873</v>
      </c>
      <c r="AF1878" s="8">
        <f>(1+$F1878)*AB1878</f>
        <v>5758.6314208460781</v>
      </c>
      <c r="AG1878" s="8">
        <f>(1+$F1878)*AC1878</f>
        <v>5709.0824365063909</v>
      </c>
      <c r="AH1878" s="8">
        <f>(1+$F1878)*$T1878/1000</f>
        <v>6799.0141189582146</v>
      </c>
      <c r="AI1878" s="8">
        <f>(1+BWscncns[[#This Row],[pid_error]]*K_p)*BWscncns[[#This Row],[dbw]]/1000</f>
        <v>6269.3020594791078</v>
      </c>
      <c r="AJ1878" s="13">
        <f>BWscncns[[#This Row],[Torflow prgrssv alt vote]]/VLOOKUP(BWscncns[[#This Row],[class]],AltBWtotl,2,FALSE)*100</f>
        <v>2.1900540619899468E-2</v>
      </c>
      <c r="AK1878">
        <f>IF(D1878=E1878,1,0)</f>
        <v>0</v>
      </c>
    </row>
    <row r="1879" spans="1:37">
      <c r="A1879" s="1" t="s">
        <v>3757</v>
      </c>
      <c r="B1879" s="1" t="s">
        <v>3758</v>
      </c>
      <c r="C1879">
        <v>6750</v>
      </c>
      <c r="D1879">
        <v>1524273871</v>
      </c>
      <c r="E1879">
        <v>1524963001</v>
      </c>
      <c r="F1879" s="2">
        <v>0.39064257374200001</v>
      </c>
      <c r="G1879" s="2">
        <v>0.39064257374200001</v>
      </c>
      <c r="H1879">
        <v>7290972</v>
      </c>
      <c r="I1879" s="2">
        <v>-0.19203436285700001</v>
      </c>
      <c r="J1879" s="2">
        <v>0</v>
      </c>
      <c r="K1879">
        <v>4</v>
      </c>
      <c r="L1879" s="1" t="s">
        <v>11657</v>
      </c>
      <c r="M1879" s="1" t="s">
        <v>3758</v>
      </c>
      <c r="N1879">
        <v>0</v>
      </c>
      <c r="O1879">
        <v>1</v>
      </c>
      <c r="P1879">
        <v>0</v>
      </c>
      <c r="Q1879">
        <v>0</v>
      </c>
      <c r="R1879" s="19">
        <f>BWscncns[[#This Row],[C fx]]*4+BWscncns[[#This Row],[C fg]]*2+BWscncns[[#This Row],[C fm]]</f>
        <v>2</v>
      </c>
      <c r="S1879">
        <v>5230</v>
      </c>
      <c r="T1879">
        <v>5242880</v>
      </c>
      <c r="U1879" s="13">
        <v>0.99754299999999996</v>
      </c>
      <c r="V1879" s="13">
        <v>1.0024630000000001</v>
      </c>
      <c r="W1879">
        <v>3350</v>
      </c>
      <c r="X1879">
        <v>67</v>
      </c>
      <c r="Z1879" s="10">
        <f>IF($N1879&lt;&gt;0,constants!$L$2,IF($O1879&lt;&gt;0,constants!$M$2,IF($P1879&lt;&gt;0,constants!$N$2,0)))</f>
        <v>9721.3799999999992</v>
      </c>
      <c r="AA1879" s="10">
        <f>IF($N1879&lt;&gt;0,constants!$L$2,IF($O1879&lt;&gt;0,constants!$M$2,IF($P1879&lt;&gt;0,constants!$P$2,0)))</f>
        <v>9721.3799999999992</v>
      </c>
      <c r="AB1879" s="11">
        <f>constants!$O$2</f>
        <v>4861.32</v>
      </c>
      <c r="AC1879" s="11">
        <f>VLOOKUP(BWscncns[[#This Row],[scanner]],[0]!ScnrAvgBW,2,FALSE)/1000</f>
        <v>4819.491751072962</v>
      </c>
      <c r="AD1879" s="8">
        <f>(1+$F1879)*Z1879</f>
        <v>13518.964903524004</v>
      </c>
      <c r="AE1879" s="8">
        <f>(1+$F1879)*AA1879</f>
        <v>13518.964903524004</v>
      </c>
      <c r="AF1879" s="8">
        <f>(1+$F1879)*AB1879</f>
        <v>6760.3585565834592</v>
      </c>
      <c r="AG1879" s="8">
        <f>(1+$F1879)*AC1879</f>
        <v>6702.1904128404421</v>
      </c>
      <c r="AH1879" s="8">
        <f>(1+$F1879)*$T1879/1000</f>
        <v>7290.9721370204579</v>
      </c>
      <c r="AI1879" s="8">
        <f>(1+BWscncns[[#This Row],[pid_error]]*K_p)*BWscncns[[#This Row],[dbw]]/1000</f>
        <v>6266.9260685102281</v>
      </c>
      <c r="AJ1879" s="13">
        <f>BWscncns[[#This Row],[Torflow prgrssv alt vote]]/VLOOKUP(BWscncns[[#This Row],[class]],AltBWtotl,2,FALSE)*100</f>
        <v>2.1892240575295971E-2</v>
      </c>
      <c r="AK1879">
        <f>IF(D1879=E1879,1,0)</f>
        <v>0</v>
      </c>
    </row>
    <row r="1880" spans="1:37">
      <c r="A1880" s="1" t="s">
        <v>2118</v>
      </c>
      <c r="B1880" s="1" t="s">
        <v>2119</v>
      </c>
      <c r="C1880">
        <v>6320</v>
      </c>
      <c r="D1880">
        <v>1524975578</v>
      </c>
      <c r="E1880">
        <v>1524995247</v>
      </c>
      <c r="F1880" s="2">
        <v>-9.7159785956399999E-2</v>
      </c>
      <c r="G1880" s="2">
        <v>-9.7159785956399999E-2</v>
      </c>
      <c r="H1880">
        <v>5934705</v>
      </c>
      <c r="I1880" s="2">
        <v>-5.9185459243799997E-2</v>
      </c>
      <c r="J1880" s="2">
        <v>0</v>
      </c>
      <c r="K1880">
        <v>6</v>
      </c>
      <c r="L1880" s="1" t="s">
        <v>11679</v>
      </c>
      <c r="M1880" s="1" t="s">
        <v>2119</v>
      </c>
      <c r="N1880">
        <v>0</v>
      </c>
      <c r="O1880">
        <v>1</v>
      </c>
      <c r="P1880">
        <v>0</v>
      </c>
      <c r="Q1880">
        <v>0</v>
      </c>
      <c r="R1880" s="19">
        <f>BWscncns[[#This Row],[C fx]]*4+BWscncns[[#This Row],[C fg]]*2+BWscncns[[#This Row],[C fm]]</f>
        <v>2</v>
      </c>
      <c r="S1880">
        <v>4250</v>
      </c>
      <c r="T1880">
        <v>6573373</v>
      </c>
      <c r="U1880" s="13">
        <v>0.64654800000000001</v>
      </c>
      <c r="V1880" s="13">
        <v>1.5466759999999999</v>
      </c>
      <c r="W1880">
        <v>4413</v>
      </c>
      <c r="X1880">
        <v>88</v>
      </c>
      <c r="Z1880" s="10">
        <f>IF($N1880&lt;&gt;0,constants!$L$2,IF($O1880&lt;&gt;0,constants!$M$2,IF($P1880&lt;&gt;0,constants!$N$2,0)))</f>
        <v>9721.3799999999992</v>
      </c>
      <c r="AA1880" s="10">
        <f>IF($N1880&lt;&gt;0,constants!$L$2,IF($O1880&lt;&gt;0,constants!$M$2,IF($P1880&lt;&gt;0,constants!$P$2,0)))</f>
        <v>9721.3799999999992</v>
      </c>
      <c r="AB1880" s="11">
        <f>constants!$O$2</f>
        <v>4861.32</v>
      </c>
      <c r="AC1880" s="11">
        <f>VLOOKUP(BWscncns[[#This Row],[scanner]],[0]!ScnrAvgBW,2,FALSE)/1000</f>
        <v>2386.3111194805197</v>
      </c>
      <c r="AD1880" s="8">
        <f>(1+$F1880)*Z1880</f>
        <v>8776.8527999991711</v>
      </c>
      <c r="AE1880" s="8">
        <f>(1+$F1880)*AA1880</f>
        <v>8776.8527999991711</v>
      </c>
      <c r="AF1880" s="8">
        <f>(1+$F1880)*AB1880</f>
        <v>4388.9951893344332</v>
      </c>
      <c r="AG1880" s="8">
        <f>(1+$F1880)*AC1880</f>
        <v>2154.4576418864153</v>
      </c>
      <c r="AH1880" s="8">
        <f>(1+$F1880)*$T1880/1000</f>
        <v>5934.7054863084213</v>
      </c>
      <c r="AI1880" s="8">
        <f>(1+BWscncns[[#This Row],[pid_error]]*K_p)*BWscncns[[#This Row],[dbw]]/1000</f>
        <v>6254.0392431542114</v>
      </c>
      <c r="AJ1880" s="13">
        <f>BWscncns[[#This Row],[Torflow prgrssv alt vote]]/VLOOKUP(BWscncns[[#This Row],[class]],AltBWtotl,2,FALSE)*100</f>
        <v>2.1847223053489972E-2</v>
      </c>
      <c r="AK1880">
        <f>IF(D1880=E1880,1,0)</f>
        <v>0</v>
      </c>
    </row>
    <row r="1881" spans="1:37">
      <c r="A1881" s="1" t="s">
        <v>7180</v>
      </c>
      <c r="B1881" s="1" t="s">
        <v>7181</v>
      </c>
      <c r="C1881">
        <v>7540</v>
      </c>
      <c r="D1881">
        <v>1524933178</v>
      </c>
      <c r="E1881">
        <v>1524997615</v>
      </c>
      <c r="F1881" s="2">
        <v>8.97806430031E-2</v>
      </c>
      <c r="G1881" s="2">
        <v>8.97806430031E-2</v>
      </c>
      <c r="H1881">
        <v>6511826</v>
      </c>
      <c r="I1881" s="2">
        <v>-0.284929787697</v>
      </c>
      <c r="J1881" s="2">
        <v>0</v>
      </c>
      <c r="K1881">
        <v>3</v>
      </c>
      <c r="L1881" s="1" t="s">
        <v>11639</v>
      </c>
      <c r="M1881" s="1" t="s">
        <v>7181</v>
      </c>
      <c r="N1881">
        <v>0</v>
      </c>
      <c r="O1881">
        <v>1</v>
      </c>
      <c r="P1881">
        <v>0</v>
      </c>
      <c r="Q1881">
        <v>0</v>
      </c>
      <c r="R1881" s="19">
        <f>BWscncns[[#This Row],[C fx]]*4+BWscncns[[#This Row],[C fg]]*2+BWscncns[[#This Row],[C fm]]</f>
        <v>2</v>
      </c>
      <c r="S1881">
        <v>7540</v>
      </c>
      <c r="T1881">
        <v>5975355</v>
      </c>
      <c r="U1881" s="13">
        <v>1.2618499999999999</v>
      </c>
      <c r="V1881" s="13">
        <v>0.79248700000000005</v>
      </c>
      <c r="W1881">
        <v>2111</v>
      </c>
      <c r="X1881">
        <v>42</v>
      </c>
      <c r="Z1881" s="10">
        <f>IF($N1881&lt;&gt;0,constants!$L$2,IF($O1881&lt;&gt;0,constants!$M$2,IF($P1881&lt;&gt;0,constants!$N$2,0)))</f>
        <v>9721.3799999999992</v>
      </c>
      <c r="AA1881" s="10">
        <f>IF($N1881&lt;&gt;0,constants!$L$2,IF($O1881&lt;&gt;0,constants!$M$2,IF($P1881&lt;&gt;0,constants!$P$2,0)))</f>
        <v>9721.3799999999992</v>
      </c>
      <c r="AB1881" s="11">
        <f>constants!$O$2</f>
        <v>4861.32</v>
      </c>
      <c r="AC1881" s="11">
        <f>VLOOKUP(BWscncns[[#This Row],[scanner]],[0]!ScnrAvgBW,2,FALSE)/1000</f>
        <v>6440.9193022088357</v>
      </c>
      <c r="AD1881" s="8">
        <f>(1+$F1881)*Z1881</f>
        <v>10594.171747277476</v>
      </c>
      <c r="AE1881" s="8">
        <f>(1+$F1881)*AA1881</f>
        <v>10594.171747277476</v>
      </c>
      <c r="AF1881" s="8">
        <f>(1+$F1881)*AB1881</f>
        <v>5297.7724354438305</v>
      </c>
      <c r="AG1881" s="8">
        <f>(1+$F1881)*AC1881</f>
        <v>7019.1891786922233</v>
      </c>
      <c r="AH1881" s="8">
        <f>(1+$F1881)*$T1881/1000</f>
        <v>6511.8262140717889</v>
      </c>
      <c r="AI1881" s="8">
        <f>(1+BWscncns[[#This Row],[pid_error]]*K_p)*BWscncns[[#This Row],[dbw]]/1000</f>
        <v>6243.5906070358942</v>
      </c>
      <c r="AJ1881" s="13">
        <f>BWscncns[[#This Row],[Torflow prgrssv alt vote]]/VLOOKUP(BWscncns[[#This Row],[class]],AltBWtotl,2,FALSE)*100</f>
        <v>2.1810722853378262E-2</v>
      </c>
      <c r="AK1881">
        <f>IF(D1881=E1881,1,0)</f>
        <v>0</v>
      </c>
    </row>
    <row r="1882" spans="1:37">
      <c r="A1882" s="1" t="s">
        <v>11391</v>
      </c>
      <c r="B1882" s="1" t="s">
        <v>11392</v>
      </c>
      <c r="C1882">
        <v>6320</v>
      </c>
      <c r="D1882">
        <v>1524174257</v>
      </c>
      <c r="E1882">
        <v>1524997864</v>
      </c>
      <c r="F1882" s="2">
        <v>0.70569619941799999</v>
      </c>
      <c r="G1882" s="2">
        <v>0.70569619941799999</v>
      </c>
      <c r="H1882">
        <v>7859848</v>
      </c>
      <c r="I1882" s="2">
        <v>0.46136380594900001</v>
      </c>
      <c r="J1882" s="2">
        <v>0</v>
      </c>
      <c r="K1882">
        <v>4</v>
      </c>
      <c r="L1882" s="1" t="s">
        <v>11575</v>
      </c>
      <c r="M1882" s="1" t="s">
        <v>11392</v>
      </c>
      <c r="N1882">
        <v>0</v>
      </c>
      <c r="O1882">
        <v>1</v>
      </c>
      <c r="P1882">
        <v>0</v>
      </c>
      <c r="Q1882">
        <v>0</v>
      </c>
      <c r="R1882" s="19">
        <f>BWscncns[[#This Row],[C fx]]*4+BWscncns[[#This Row],[C fg]]*2+BWscncns[[#This Row],[C fm]]</f>
        <v>2</v>
      </c>
      <c r="S1882">
        <v>5130</v>
      </c>
      <c r="T1882">
        <v>4608000</v>
      </c>
      <c r="U1882" s="13">
        <v>1.113281</v>
      </c>
      <c r="V1882" s="13">
        <v>0.89824599999999999</v>
      </c>
      <c r="W1882">
        <v>2629</v>
      </c>
      <c r="X1882">
        <v>52</v>
      </c>
      <c r="Z1882" s="10">
        <f>IF($N1882&lt;&gt;0,constants!$L$2,IF($O1882&lt;&gt;0,constants!$M$2,IF($P1882&lt;&gt;0,constants!$N$2,0)))</f>
        <v>9721.3799999999992</v>
      </c>
      <c r="AA1882" s="10">
        <f>IF($N1882&lt;&gt;0,constants!$L$2,IF($O1882&lt;&gt;0,constants!$M$2,IF($P1882&lt;&gt;0,constants!$P$2,0)))</f>
        <v>9721.3799999999992</v>
      </c>
      <c r="AB1882" s="11">
        <f>constants!$O$2</f>
        <v>4861.32</v>
      </c>
      <c r="AC1882" s="11">
        <f>VLOOKUP(BWscncns[[#This Row],[scanner]],[0]!ScnrAvgBW,2,FALSE)/1000</f>
        <v>4819.491751072962</v>
      </c>
      <c r="AD1882" s="8">
        <f>(1+$F1882)*Z1882</f>
        <v>16581.720919098156</v>
      </c>
      <c r="AE1882" s="8">
        <f>(1+$F1882)*AA1882</f>
        <v>16581.720919098156</v>
      </c>
      <c r="AF1882" s="8">
        <f>(1+$F1882)*AB1882</f>
        <v>8291.9350481547117</v>
      </c>
      <c r="AG1882" s="8">
        <f>(1+$F1882)*AC1882</f>
        <v>8220.588762931553</v>
      </c>
      <c r="AH1882" s="8">
        <f>(1+$F1882)*$T1882/1000</f>
        <v>7859.848086918144</v>
      </c>
      <c r="AI1882" s="8">
        <f>(1+BWscncns[[#This Row],[pid_error]]*K_p)*BWscncns[[#This Row],[dbw]]/1000</f>
        <v>6233.924043459072</v>
      </c>
      <c r="AJ1882" s="13">
        <f>BWscncns[[#This Row],[Torflow prgrssv alt vote]]/VLOOKUP(BWscncns[[#This Row],[class]],AltBWtotl,2,FALSE)*100</f>
        <v>2.1776954665745807E-2</v>
      </c>
      <c r="AK1882">
        <f>IF(D1882=E1882,1,0)</f>
        <v>0</v>
      </c>
    </row>
    <row r="1883" spans="1:37">
      <c r="A1883" s="1" t="s">
        <v>2500</v>
      </c>
      <c r="B1883" s="1" t="s">
        <v>2501</v>
      </c>
      <c r="C1883">
        <v>3680</v>
      </c>
      <c r="D1883">
        <v>1524883723</v>
      </c>
      <c r="E1883">
        <v>1524998498</v>
      </c>
      <c r="F1883" s="2">
        <v>0.37334651046900003</v>
      </c>
      <c r="G1883" s="2">
        <v>0.37334651046900003</v>
      </c>
      <c r="H1883">
        <v>7200290</v>
      </c>
      <c r="I1883" s="2">
        <v>0.12769889132100001</v>
      </c>
      <c r="J1883" s="2">
        <v>0</v>
      </c>
      <c r="K1883">
        <v>3</v>
      </c>
      <c r="L1883" s="1" t="s">
        <v>11606</v>
      </c>
      <c r="M1883" s="1" t="s">
        <v>2501</v>
      </c>
      <c r="N1883">
        <v>0</v>
      </c>
      <c r="O1883">
        <v>1</v>
      </c>
      <c r="P1883">
        <v>0</v>
      </c>
      <c r="Q1883">
        <v>0</v>
      </c>
      <c r="R1883" s="19">
        <f>BWscncns[[#This Row],[C fx]]*4+BWscncns[[#This Row],[C fg]]*2+BWscncns[[#This Row],[C fm]]</f>
        <v>2</v>
      </c>
      <c r="S1883">
        <v>5850</v>
      </c>
      <c r="T1883">
        <v>5242880</v>
      </c>
      <c r="U1883" s="13">
        <v>1.115799</v>
      </c>
      <c r="V1883" s="13">
        <v>0.89621899999999999</v>
      </c>
      <c r="W1883">
        <v>2613</v>
      </c>
      <c r="X1883">
        <v>52</v>
      </c>
      <c r="Z1883" s="10">
        <f>IF($N1883&lt;&gt;0,constants!$L$2,IF($O1883&lt;&gt;0,constants!$M$2,IF($P1883&lt;&gt;0,constants!$N$2,0)))</f>
        <v>9721.3799999999992</v>
      </c>
      <c r="AA1883" s="10">
        <f>IF($N1883&lt;&gt;0,constants!$L$2,IF($O1883&lt;&gt;0,constants!$M$2,IF($P1883&lt;&gt;0,constants!$P$2,0)))</f>
        <v>9721.3799999999992</v>
      </c>
      <c r="AB1883" s="11">
        <f>constants!$O$2</f>
        <v>4861.32</v>
      </c>
      <c r="AC1883" s="11">
        <f>VLOOKUP(BWscncns[[#This Row],[scanner]],[0]!ScnrAvgBW,2,FALSE)/1000</f>
        <v>6440.9193022088357</v>
      </c>
      <c r="AD1883" s="8">
        <f>(1+$F1883)*Z1883</f>
        <v>13350.823299943127</v>
      </c>
      <c r="AE1883" s="8">
        <f>(1+$F1883)*AA1883</f>
        <v>13350.823299943127</v>
      </c>
      <c r="AF1883" s="8">
        <f>(1+$F1883)*AB1883</f>
        <v>6676.2768582731596</v>
      </c>
      <c r="AG1883" s="8">
        <f>(1+$F1883)*AC1883</f>
        <v>8845.6140479009318</v>
      </c>
      <c r="AH1883" s="8">
        <f>(1+$F1883)*$T1883/1000</f>
        <v>7200.2909528077116</v>
      </c>
      <c r="AI1883" s="8">
        <f>(1+BWscncns[[#This Row],[pid_error]]*K_p)*BWscncns[[#This Row],[dbw]]/1000</f>
        <v>6221.5854764038559</v>
      </c>
      <c r="AJ1883" s="13">
        <f>BWscncns[[#This Row],[Torflow prgrssv alt vote]]/VLOOKUP(BWscncns[[#This Row],[class]],AltBWtotl,2,FALSE)*100</f>
        <v>2.1733852373589449E-2</v>
      </c>
      <c r="AK1883">
        <f>IF(D1883=E1883,1,0)</f>
        <v>0</v>
      </c>
    </row>
    <row r="1884" spans="1:37">
      <c r="A1884" s="1" t="s">
        <v>3880</v>
      </c>
      <c r="B1884" s="1" t="s">
        <v>3881</v>
      </c>
      <c r="C1884">
        <v>6140</v>
      </c>
      <c r="D1884">
        <v>1524285871</v>
      </c>
      <c r="E1884">
        <v>1525005297</v>
      </c>
      <c r="F1884" s="2">
        <v>-0.34068592250099999</v>
      </c>
      <c r="G1884" s="2">
        <v>-0.34068592250099999</v>
      </c>
      <c r="H1884">
        <v>5312595</v>
      </c>
      <c r="I1884" s="2">
        <v>8.3809995226200001E-2</v>
      </c>
      <c r="J1884" s="2">
        <v>0</v>
      </c>
      <c r="K1884">
        <v>6</v>
      </c>
      <c r="L1884" s="1" t="s">
        <v>11672</v>
      </c>
      <c r="M1884" s="1" t="s">
        <v>3881</v>
      </c>
      <c r="N1884">
        <v>0</v>
      </c>
      <c r="O1884">
        <v>1</v>
      </c>
      <c r="P1884">
        <v>0</v>
      </c>
      <c r="Q1884">
        <v>0</v>
      </c>
      <c r="R1884" s="19">
        <f>BWscncns[[#This Row],[C fx]]*4+BWscncns[[#This Row],[C fg]]*2+BWscncns[[#This Row],[C fm]]</f>
        <v>2</v>
      </c>
      <c r="S1884">
        <v>4360</v>
      </c>
      <c r="T1884">
        <v>7479477</v>
      </c>
      <c r="U1884" s="13">
        <v>0.582928</v>
      </c>
      <c r="V1884" s="13">
        <v>1.715476</v>
      </c>
      <c r="W1884">
        <v>4582</v>
      </c>
      <c r="X1884">
        <v>91</v>
      </c>
      <c r="Z1884" s="10">
        <f>IF($N1884&lt;&gt;0,constants!$L$2,IF($O1884&lt;&gt;0,constants!$M$2,IF($P1884&lt;&gt;0,constants!$N$2,0)))</f>
        <v>9721.3799999999992</v>
      </c>
      <c r="AA1884" s="10">
        <f>IF($N1884&lt;&gt;0,constants!$L$2,IF($O1884&lt;&gt;0,constants!$M$2,IF($P1884&lt;&gt;0,constants!$P$2,0)))</f>
        <v>9721.3799999999992</v>
      </c>
      <c r="AB1884" s="11">
        <f>constants!$O$2</f>
        <v>4861.32</v>
      </c>
      <c r="AC1884" s="11">
        <f>VLOOKUP(BWscncns[[#This Row],[scanner]],[0]!ScnrAvgBW,2,FALSE)/1000</f>
        <v>2386.3111194805197</v>
      </c>
      <c r="AD1884" s="8">
        <f>(1+$F1884)*Z1884</f>
        <v>6409.4426867172288</v>
      </c>
      <c r="AE1884" s="8">
        <f>(1+$F1884)*AA1884</f>
        <v>6409.4426867172288</v>
      </c>
      <c r="AF1884" s="8">
        <f>(1+$F1884)*AB1884</f>
        <v>3205.1367112274388</v>
      </c>
      <c r="AG1884" s="8">
        <f>(1+$F1884)*AC1884</f>
        <v>1573.328514365905</v>
      </c>
      <c r="AH1884" s="8">
        <f>(1+$F1884)*$T1884/1000</f>
        <v>4931.3244784299877</v>
      </c>
      <c r="AI1884" s="8">
        <f>(1+BWscncns[[#This Row],[pid_error]]*K_p)*BWscncns[[#This Row],[dbw]]/1000</f>
        <v>6205.4007392149942</v>
      </c>
      <c r="AJ1884" s="13">
        <f>BWscncns[[#This Row],[Torflow prgrssv alt vote]]/VLOOKUP(BWscncns[[#This Row],[class]],AltBWtotl,2,FALSE)*100</f>
        <v>2.1677314262829397E-2</v>
      </c>
      <c r="AK1884">
        <f>IF(D1884=E1884,1,0)</f>
        <v>0</v>
      </c>
    </row>
    <row r="1885" spans="1:37">
      <c r="A1885" s="1" t="s">
        <v>10551</v>
      </c>
      <c r="B1885" s="1" t="s">
        <v>10552</v>
      </c>
      <c r="C1885">
        <v>8650</v>
      </c>
      <c r="D1885">
        <v>1525009122</v>
      </c>
      <c r="E1885">
        <v>1525009122</v>
      </c>
      <c r="F1885" s="2">
        <v>1.3155690902199999</v>
      </c>
      <c r="G1885" s="2">
        <v>1.3155690902199999</v>
      </c>
      <c r="H1885">
        <v>8649801</v>
      </c>
      <c r="I1885" s="2">
        <v>-0.68457975036899998</v>
      </c>
      <c r="J1885" s="2">
        <v>0</v>
      </c>
      <c r="K1885">
        <v>1</v>
      </c>
      <c r="L1885" s="1" t="s">
        <v>11549</v>
      </c>
      <c r="M1885" s="1" t="s">
        <v>10552</v>
      </c>
      <c r="N1885">
        <v>1</v>
      </c>
      <c r="O1885">
        <v>0</v>
      </c>
      <c r="P1885">
        <v>0</v>
      </c>
      <c r="Q1885">
        <v>0</v>
      </c>
      <c r="R1885" s="19">
        <f>BWscncns[[#This Row],[C fx]]*4+BWscncns[[#This Row],[C fg]]*2+BWscncns[[#This Row],[C fm]]</f>
        <v>4</v>
      </c>
      <c r="S1885">
        <v>6910</v>
      </c>
      <c r="T1885">
        <v>3735497</v>
      </c>
      <c r="U1885" s="13">
        <v>1.8498209999999999</v>
      </c>
      <c r="V1885" s="13">
        <v>0.54059299999999999</v>
      </c>
      <c r="W1885">
        <v>575</v>
      </c>
      <c r="X1885">
        <v>11</v>
      </c>
      <c r="Z1885" s="10">
        <f>IF($N1885&lt;&gt;0,constants!$L$2,IF($O1885&lt;&gt;0,constants!$M$2,IF($P1885&lt;&gt;0,constants!$N$2,0)))</f>
        <v>10125.48</v>
      </c>
      <c r="AA1885" s="10">
        <f>IF($N1885&lt;&gt;0,constants!$L$2,IF($O1885&lt;&gt;0,constants!$M$2,IF($P1885&lt;&gt;0,constants!$P$2,0)))</f>
        <v>10125.48</v>
      </c>
      <c r="AB1885" s="11">
        <f>constants!$O$2</f>
        <v>4861.32</v>
      </c>
      <c r="AC1885" s="11">
        <f>VLOOKUP(BWscncns[[#This Row],[scanner]],[0]!ScnrAvgBW,2,FALSE)/1000</f>
        <v>11818.828055288463</v>
      </c>
      <c r="AD1885" s="8">
        <f>(1+$F1885)*Z1885</f>
        <v>23446.248511640802</v>
      </c>
      <c r="AE1885" s="8">
        <f>(1+$F1885)*AA1885</f>
        <v>23446.248511640802</v>
      </c>
      <c r="AF1885" s="8">
        <f>(1+$F1885)*AB1885</f>
        <v>11256.72232966829</v>
      </c>
      <c r="AG1885" s="8">
        <f>(1+$F1885)*AC1885</f>
        <v>27367.312927450916</v>
      </c>
      <c r="AH1885" s="8">
        <f>(1+$F1885)*$T1885/1000</f>
        <v>8649.8013898095396</v>
      </c>
      <c r="AI1885" s="8">
        <f>(1+BWscncns[[#This Row],[pid_error]]*K_p)*BWscncns[[#This Row],[dbw]]/1000</f>
        <v>6192.6491949047695</v>
      </c>
      <c r="AJ1885" s="13">
        <f>BWscncns[[#This Row],[Torflow prgrssv alt vote]]/VLOOKUP(BWscncns[[#This Row],[class]],AltBWtotl,2,FALSE)*100</f>
        <v>5.3075612112338903E-2</v>
      </c>
      <c r="AK1885">
        <f>IF(D1885=E1885,1,0)</f>
        <v>1</v>
      </c>
    </row>
    <row r="1886" spans="1:37">
      <c r="A1886" s="1" t="s">
        <v>9151</v>
      </c>
      <c r="B1886" s="1" t="s">
        <v>477</v>
      </c>
      <c r="C1886">
        <v>6460</v>
      </c>
      <c r="D1886">
        <v>1524973451</v>
      </c>
      <c r="E1886">
        <v>1524973451</v>
      </c>
      <c r="F1886" s="2">
        <v>0.32739161898699998</v>
      </c>
      <c r="G1886" s="2">
        <v>0.32739161898699998</v>
      </c>
      <c r="H1886">
        <v>6458770</v>
      </c>
      <c r="I1886" s="2">
        <v>-5.8854571993000003E-2</v>
      </c>
      <c r="J1886" s="2">
        <v>0.17391304347799999</v>
      </c>
      <c r="K1886">
        <v>3</v>
      </c>
      <c r="L1886" s="1" t="s">
        <v>11789</v>
      </c>
      <c r="M1886" s="1" t="s">
        <v>477</v>
      </c>
      <c r="N1886">
        <v>1</v>
      </c>
      <c r="O1886">
        <v>0</v>
      </c>
      <c r="P1886">
        <v>0</v>
      </c>
      <c r="Q1886">
        <v>0</v>
      </c>
      <c r="R1886" s="19">
        <f>BWscncns[[#This Row],[C fx]]*4+BWscncns[[#This Row],[C fg]]*2+BWscncns[[#This Row],[C fm]]</f>
        <v>4</v>
      </c>
      <c r="S1886">
        <v>5550</v>
      </c>
      <c r="T1886">
        <v>5319141</v>
      </c>
      <c r="U1886" s="13">
        <v>1.0434019999999999</v>
      </c>
      <c r="V1886" s="13">
        <v>0.95840400000000003</v>
      </c>
      <c r="W1886">
        <v>3030</v>
      </c>
      <c r="X1886">
        <v>60</v>
      </c>
      <c r="Z1886" s="10">
        <f>IF($N1886&lt;&gt;0,constants!$L$2,IF($O1886&lt;&gt;0,constants!$M$2,IF($P1886&lt;&gt;0,constants!$N$2,0)))</f>
        <v>10125.48</v>
      </c>
      <c r="AA1886" s="10">
        <f>IF($N1886&lt;&gt;0,constants!$L$2,IF($O1886&lt;&gt;0,constants!$M$2,IF($P1886&lt;&gt;0,constants!$P$2,0)))</f>
        <v>10125.48</v>
      </c>
      <c r="AB1886" s="11">
        <f>constants!$O$2</f>
        <v>4861.32</v>
      </c>
      <c r="AC1886" s="11">
        <f>VLOOKUP(BWscncns[[#This Row],[scanner]],[0]!ScnrAvgBW,2,FALSE)/1000</f>
        <v>6440.9193022088357</v>
      </c>
      <c r="AD1886" s="8">
        <f>(1+$F1886)*Z1886</f>
        <v>13440.477290220488</v>
      </c>
      <c r="AE1886" s="8">
        <f>(1+$F1886)*AA1886</f>
        <v>13440.477290220488</v>
      </c>
      <c r="AF1886" s="8">
        <f>(1+$F1886)*AB1886</f>
        <v>6452.8754252138815</v>
      </c>
      <c r="AG1886" s="8">
        <f>(1+$F1886)*AC1886</f>
        <v>8549.6223003236046</v>
      </c>
      <c r="AH1886" s="8">
        <f>(1+$F1886)*$T1886/1000</f>
        <v>7060.5831836101288</v>
      </c>
      <c r="AI1886" s="8">
        <f>(1+BWscncns[[#This Row],[pid_error]]*K_p)*BWscncns[[#This Row],[dbw]]/1000</f>
        <v>6189.8620918050647</v>
      </c>
      <c r="AJ1886" s="13">
        <f>BWscncns[[#This Row],[Torflow prgrssv alt vote]]/VLOOKUP(BWscncns[[#This Row],[class]],AltBWtotl,2,FALSE)*100</f>
        <v>5.3051724564638206E-2</v>
      </c>
      <c r="AK1886">
        <f>IF(D1886=E1886,1,0)</f>
        <v>1</v>
      </c>
    </row>
    <row r="1887" spans="1:37">
      <c r="A1887" s="1" t="s">
        <v>7394</v>
      </c>
      <c r="B1887" s="1" t="s">
        <v>7395</v>
      </c>
      <c r="C1887">
        <v>4930</v>
      </c>
      <c r="D1887">
        <v>1524128490</v>
      </c>
      <c r="E1887">
        <v>1524986218</v>
      </c>
      <c r="F1887" s="2">
        <v>0.61891939322599998</v>
      </c>
      <c r="G1887" s="2">
        <v>0.61891939322599998</v>
      </c>
      <c r="H1887">
        <v>5044297</v>
      </c>
      <c r="I1887" s="2">
        <v>1.0574049405399999</v>
      </c>
      <c r="J1887" s="2">
        <v>0</v>
      </c>
      <c r="K1887">
        <v>4</v>
      </c>
      <c r="L1887" s="1" t="s">
        <v>11609</v>
      </c>
      <c r="M1887" s="1" t="s">
        <v>7395</v>
      </c>
      <c r="N1887">
        <v>0</v>
      </c>
      <c r="O1887">
        <v>1</v>
      </c>
      <c r="P1887">
        <v>0</v>
      </c>
      <c r="Q1887">
        <v>0</v>
      </c>
      <c r="R1887" s="19">
        <f>BWscncns[[#This Row],[C fx]]*4+BWscncns[[#This Row],[C fg]]*2+BWscncns[[#This Row],[C fm]]</f>
        <v>2</v>
      </c>
      <c r="S1887">
        <v>3370</v>
      </c>
      <c r="T1887">
        <v>4725671</v>
      </c>
      <c r="U1887" s="13">
        <v>0.71312600000000004</v>
      </c>
      <c r="V1887" s="13">
        <v>1.4022760000000001</v>
      </c>
      <c r="W1887">
        <v>4244</v>
      </c>
      <c r="X1887">
        <v>84</v>
      </c>
      <c r="Z1887" s="10">
        <f>IF($N1887&lt;&gt;0,constants!$L$2,IF($O1887&lt;&gt;0,constants!$M$2,IF($P1887&lt;&gt;0,constants!$N$2,0)))</f>
        <v>9721.3799999999992</v>
      </c>
      <c r="AA1887" s="10">
        <f>IF($N1887&lt;&gt;0,constants!$L$2,IF($O1887&lt;&gt;0,constants!$M$2,IF($P1887&lt;&gt;0,constants!$P$2,0)))</f>
        <v>9721.3799999999992</v>
      </c>
      <c r="AB1887" s="11">
        <f>constants!$O$2</f>
        <v>4861.32</v>
      </c>
      <c r="AC1887" s="11">
        <f>VLOOKUP(BWscncns[[#This Row],[scanner]],[0]!ScnrAvgBW,2,FALSE)/1000</f>
        <v>4819.491751072962</v>
      </c>
      <c r="AD1887" s="8">
        <f>(1+$F1887)*Z1887</f>
        <v>15738.13061091937</v>
      </c>
      <c r="AE1887" s="8">
        <f>(1+$F1887)*AA1887</f>
        <v>15738.13061091937</v>
      </c>
      <c r="AF1887" s="8">
        <f>(1+$F1887)*AB1887</f>
        <v>7870.0852246774175</v>
      </c>
      <c r="AG1887" s="8">
        <f>(1+$F1887)*AC1887</f>
        <v>7802.3686613047521</v>
      </c>
      <c r="AH1887" s="8">
        <f>(1+$F1887)*$T1887/1000</f>
        <v>7650.4804279057053</v>
      </c>
      <c r="AI1887" s="8">
        <f>(1+BWscncns[[#This Row],[pid_error]]*K_p)*BWscncns[[#This Row],[dbw]]/1000</f>
        <v>6188.0757139528523</v>
      </c>
      <c r="AJ1887" s="13">
        <f>BWscncns[[#This Row],[Torflow prgrssv alt vote]]/VLOOKUP(BWscncns[[#This Row],[class]],AltBWtotl,2,FALSE)*100</f>
        <v>2.1616792785973667E-2</v>
      </c>
      <c r="AK1887">
        <f>IF(D1887=E1887,1,0)</f>
        <v>0</v>
      </c>
    </row>
    <row r="1888" spans="1:37">
      <c r="A1888" s="1" t="s">
        <v>7070</v>
      </c>
      <c r="B1888" s="1" t="s">
        <v>7071</v>
      </c>
      <c r="C1888">
        <v>6620</v>
      </c>
      <c r="D1888">
        <v>1525000490</v>
      </c>
      <c r="E1888">
        <v>1525000490</v>
      </c>
      <c r="F1888" s="2">
        <v>0.151626469391</v>
      </c>
      <c r="G1888" s="2">
        <v>0.151626469391</v>
      </c>
      <c r="H1888">
        <v>6623532</v>
      </c>
      <c r="I1888" s="2">
        <v>-0.82869607320700001</v>
      </c>
      <c r="J1888" s="2">
        <v>0</v>
      </c>
      <c r="K1888">
        <v>5</v>
      </c>
      <c r="L1888" s="1" t="s">
        <v>11739</v>
      </c>
      <c r="M1888" s="1" t="s">
        <v>7071</v>
      </c>
      <c r="N1888">
        <v>1</v>
      </c>
      <c r="O1888">
        <v>0</v>
      </c>
      <c r="P1888">
        <v>0</v>
      </c>
      <c r="Q1888">
        <v>0</v>
      </c>
      <c r="R1888" s="19">
        <f>BWscncns[[#This Row],[C fx]]*4+BWscncns[[#This Row],[C fg]]*2+BWscncns[[#This Row],[C fm]]</f>
        <v>4</v>
      </c>
      <c r="S1888">
        <v>4630</v>
      </c>
      <c r="T1888">
        <v>5751459</v>
      </c>
      <c r="U1888" s="13">
        <v>0.80501299999999998</v>
      </c>
      <c r="V1888" s="13">
        <v>1.242216</v>
      </c>
      <c r="W1888">
        <v>3993</v>
      </c>
      <c r="X1888">
        <v>79</v>
      </c>
      <c r="Z1888" s="10">
        <f>IF($N1888&lt;&gt;0,constants!$L$2,IF($O1888&lt;&gt;0,constants!$M$2,IF($P1888&lt;&gt;0,constants!$N$2,0)))</f>
        <v>10125.48</v>
      </c>
      <c r="AA1888" s="10">
        <f>IF($N1888&lt;&gt;0,constants!$L$2,IF($O1888&lt;&gt;0,constants!$M$2,IF($P1888&lt;&gt;0,constants!$P$2,0)))</f>
        <v>10125.48</v>
      </c>
      <c r="AB1888" s="11">
        <f>constants!$O$2</f>
        <v>4861.32</v>
      </c>
      <c r="AC1888" s="11">
        <f>VLOOKUP(BWscncns[[#This Row],[scanner]],[0]!ScnrAvgBW,2,FALSE)/1000</f>
        <v>3794.4265750962772</v>
      </c>
      <c r="AD1888" s="8">
        <f>(1+$F1888)*Z1888</f>
        <v>11660.770783289183</v>
      </c>
      <c r="AE1888" s="8">
        <f>(1+$F1888)*AA1888</f>
        <v>11660.770783289183</v>
      </c>
      <c r="AF1888" s="8">
        <f>(1+$F1888)*AB1888</f>
        <v>5598.4247881798565</v>
      </c>
      <c r="AG1888" s="8">
        <f>(1+$F1888)*AC1888</f>
        <v>4369.7620800415107</v>
      </c>
      <c r="AH1888" s="8">
        <f>(1+$F1888)*$T1888/1000</f>
        <v>6623.5324220170914</v>
      </c>
      <c r="AI1888" s="8">
        <f>(1+BWscncns[[#This Row],[pid_error]]*K_p)*BWscncns[[#This Row],[dbw]]/1000</f>
        <v>6187.4957110085461</v>
      </c>
      <c r="AJ1888" s="13">
        <f>BWscncns[[#This Row],[Torflow prgrssv alt vote]]/VLOOKUP(BWscncns[[#This Row],[class]],AltBWtotl,2,FALSE)*100</f>
        <v>5.3031442920173429E-2</v>
      </c>
      <c r="AK1888">
        <f>IF(D1888=E1888,1,0)</f>
        <v>1</v>
      </c>
    </row>
    <row r="1889" spans="1:37">
      <c r="A1889" s="1" t="s">
        <v>7946</v>
      </c>
      <c r="B1889" s="1" t="s">
        <v>7947</v>
      </c>
      <c r="C1889">
        <v>8490</v>
      </c>
      <c r="D1889">
        <v>1524389397</v>
      </c>
      <c r="E1889">
        <v>1524988784</v>
      </c>
      <c r="F1889" s="2">
        <v>0.35930893203600001</v>
      </c>
      <c r="G1889" s="2">
        <v>0.35930893203600001</v>
      </c>
      <c r="H1889">
        <v>7126693</v>
      </c>
      <c r="I1889" s="2">
        <v>0.12788688155799999</v>
      </c>
      <c r="J1889" s="2">
        <v>0</v>
      </c>
      <c r="K1889">
        <v>4</v>
      </c>
      <c r="L1889" s="1" t="s">
        <v>11625</v>
      </c>
      <c r="M1889" s="1" t="s">
        <v>7947</v>
      </c>
      <c r="N1889">
        <v>0</v>
      </c>
      <c r="O1889">
        <v>1</v>
      </c>
      <c r="P1889">
        <v>0</v>
      </c>
      <c r="Q1889">
        <v>0</v>
      </c>
      <c r="R1889" s="19">
        <f>BWscncns[[#This Row],[C fx]]*4+BWscncns[[#This Row],[C fg]]*2+BWscncns[[#This Row],[C fm]]</f>
        <v>2</v>
      </c>
      <c r="S1889">
        <v>8430</v>
      </c>
      <c r="T1889">
        <v>5242880</v>
      </c>
      <c r="U1889" s="13">
        <v>1.6078950000000001</v>
      </c>
      <c r="V1889" s="13">
        <v>0.62193100000000001</v>
      </c>
      <c r="W1889">
        <v>1064</v>
      </c>
      <c r="X1889">
        <v>21</v>
      </c>
      <c r="Z1889" s="10">
        <f>IF($N1889&lt;&gt;0,constants!$L$2,IF($O1889&lt;&gt;0,constants!$M$2,IF($P1889&lt;&gt;0,constants!$N$2,0)))</f>
        <v>9721.3799999999992</v>
      </c>
      <c r="AA1889" s="10">
        <f>IF($N1889&lt;&gt;0,constants!$L$2,IF($O1889&lt;&gt;0,constants!$M$2,IF($P1889&lt;&gt;0,constants!$P$2,0)))</f>
        <v>9721.3799999999992</v>
      </c>
      <c r="AB1889" s="11">
        <f>constants!$O$2</f>
        <v>4861.32</v>
      </c>
      <c r="AC1889" s="11">
        <f>VLOOKUP(BWscncns[[#This Row],[scanner]],[0]!ScnrAvgBW,2,FALSE)/1000</f>
        <v>4819.491751072962</v>
      </c>
      <c r="AD1889" s="8">
        <f>(1+$F1889)*Z1889</f>
        <v>13214.358665716127</v>
      </c>
      <c r="AE1889" s="8">
        <f>(1+$F1889)*AA1889</f>
        <v>13214.358665716127</v>
      </c>
      <c r="AF1889" s="8">
        <f>(1+$F1889)*AB1889</f>
        <v>6608.0356974852466</v>
      </c>
      <c r="AG1889" s="8">
        <f>(1+$F1889)*AC1889</f>
        <v>6551.1781851072992</v>
      </c>
      <c r="AH1889" s="8">
        <f>(1+$F1889)*$T1889/1000</f>
        <v>7126.6936135929027</v>
      </c>
      <c r="AI1889" s="8">
        <f>(1+BWscncns[[#This Row],[pid_error]]*K_p)*BWscncns[[#This Row],[dbw]]/1000</f>
        <v>6184.7868067964519</v>
      </c>
      <c r="AJ1889" s="13">
        <f>BWscncns[[#This Row],[Torflow prgrssv alt vote]]/VLOOKUP(BWscncns[[#This Row],[class]],AltBWtotl,2,FALSE)*100</f>
        <v>2.1605303653038224E-2</v>
      </c>
      <c r="AK1889">
        <f>IF(D1889=E1889,1,0)</f>
        <v>0</v>
      </c>
    </row>
    <row r="1890" spans="1:37">
      <c r="A1890" s="1" t="s">
        <v>8399</v>
      </c>
      <c r="B1890" s="1" t="s">
        <v>8400</v>
      </c>
      <c r="C1890">
        <v>9210</v>
      </c>
      <c r="D1890">
        <v>1524977756</v>
      </c>
      <c r="E1890">
        <v>1525002474</v>
      </c>
      <c r="F1890" s="2">
        <v>0.69547254098199995</v>
      </c>
      <c r="G1890" s="2">
        <v>0.69547254098199995</v>
      </c>
      <c r="H1890">
        <v>7778014</v>
      </c>
      <c r="I1890" s="2">
        <v>0.97926827098199998</v>
      </c>
      <c r="J1890" s="2">
        <v>0</v>
      </c>
      <c r="K1890">
        <v>1</v>
      </c>
      <c r="L1890" s="1" t="s">
        <v>11610</v>
      </c>
      <c r="M1890" s="1" t="s">
        <v>8400</v>
      </c>
      <c r="N1890">
        <v>0</v>
      </c>
      <c r="O1890">
        <v>1</v>
      </c>
      <c r="P1890">
        <v>0</v>
      </c>
      <c r="Q1890">
        <v>0</v>
      </c>
      <c r="R1890" s="19">
        <f>BWscncns[[#This Row],[C fx]]*4+BWscncns[[#This Row],[C fg]]*2+BWscncns[[#This Row],[C fm]]</f>
        <v>2</v>
      </c>
      <c r="S1890">
        <v>7780</v>
      </c>
      <c r="T1890">
        <v>4587520</v>
      </c>
      <c r="U1890" s="13">
        <v>1.695905</v>
      </c>
      <c r="V1890" s="13">
        <v>0.58965599999999996</v>
      </c>
      <c r="W1890">
        <v>853</v>
      </c>
      <c r="X1890">
        <v>17</v>
      </c>
      <c r="Z1890" s="10">
        <f>IF($N1890&lt;&gt;0,constants!$L$2,IF($O1890&lt;&gt;0,constants!$M$2,IF($P1890&lt;&gt;0,constants!$N$2,0)))</f>
        <v>9721.3799999999992</v>
      </c>
      <c r="AA1890" s="10">
        <f>IF($N1890&lt;&gt;0,constants!$L$2,IF($O1890&lt;&gt;0,constants!$M$2,IF($P1890&lt;&gt;0,constants!$P$2,0)))</f>
        <v>9721.3799999999992</v>
      </c>
      <c r="AB1890" s="11">
        <f>constants!$O$2</f>
        <v>4861.32</v>
      </c>
      <c r="AC1890" s="11">
        <f>VLOOKUP(BWscncns[[#This Row],[scanner]],[0]!ScnrAvgBW,2,FALSE)/1000</f>
        <v>11818.828055288463</v>
      </c>
      <c r="AD1890" s="8">
        <f>(1+$F1890)*Z1890</f>
        <v>16482.332850451592</v>
      </c>
      <c r="AE1890" s="8">
        <f>(1+$F1890)*AA1890</f>
        <v>16482.332850451592</v>
      </c>
      <c r="AF1890" s="8">
        <f>(1+$F1890)*AB1890</f>
        <v>8242.2345729266162</v>
      </c>
      <c r="AG1890" s="8">
        <f>(1+$F1890)*AC1890</f>
        <v>20038.498434329278</v>
      </c>
      <c r="AH1890" s="8">
        <f>(1+$F1890)*$T1890/1000</f>
        <v>7778.0141912057443</v>
      </c>
      <c r="AI1890" s="8">
        <f>(1+BWscncns[[#This Row],[pid_error]]*K_p)*BWscncns[[#This Row],[dbw]]/1000</f>
        <v>6182.7670956028724</v>
      </c>
      <c r="AJ1890" s="13">
        <f>BWscncns[[#This Row],[Torflow prgrssv alt vote]]/VLOOKUP(BWscncns[[#This Row],[class]],AltBWtotl,2,FALSE)*100</f>
        <v>2.15982481998768E-2</v>
      </c>
      <c r="AK1890">
        <f>IF(D1890=E1890,1,0)</f>
        <v>0</v>
      </c>
    </row>
    <row r="1891" spans="1:37">
      <c r="A1891" s="1" t="s">
        <v>9918</v>
      </c>
      <c r="B1891" s="1" t="s">
        <v>9919</v>
      </c>
      <c r="C1891">
        <v>6880</v>
      </c>
      <c r="D1891">
        <v>1524977546</v>
      </c>
      <c r="E1891">
        <v>1524977546</v>
      </c>
      <c r="F1891" s="2">
        <v>0.25509168286200001</v>
      </c>
      <c r="G1891" s="2">
        <v>0.25509168286200001</v>
      </c>
      <c r="H1891">
        <v>6881351</v>
      </c>
      <c r="I1891" s="2">
        <v>0.42819101807100002</v>
      </c>
      <c r="J1891" s="2">
        <v>0</v>
      </c>
      <c r="K1891">
        <v>5</v>
      </c>
      <c r="L1891" s="1" t="s">
        <v>11622</v>
      </c>
      <c r="M1891" s="1" t="s">
        <v>9919</v>
      </c>
      <c r="N1891">
        <v>0</v>
      </c>
      <c r="O1891">
        <v>0</v>
      </c>
      <c r="P1891">
        <v>1</v>
      </c>
      <c r="Q1891">
        <v>0</v>
      </c>
      <c r="R1891" s="19">
        <f>BWscncns[[#This Row],[C fx]]*4+BWscncns[[#This Row],[C fg]]*2+BWscncns[[#This Row],[C fm]]</f>
        <v>1</v>
      </c>
      <c r="S1891">
        <v>5610</v>
      </c>
      <c r="T1891">
        <v>5482748</v>
      </c>
      <c r="U1891" s="13">
        <v>1.02321</v>
      </c>
      <c r="V1891" s="13">
        <v>0.97731699999999999</v>
      </c>
      <c r="W1891">
        <v>3124</v>
      </c>
      <c r="X1891">
        <v>62</v>
      </c>
      <c r="Z1891" s="10">
        <f>IF($N1891&lt;&gt;0,constants!$L$2,IF($O1891&lt;&gt;0,constants!$M$2,IF($P1891&lt;&gt;0,constants!$N$2,0)))</f>
        <v>1117.99</v>
      </c>
      <c r="AA1891" s="10">
        <f>IF($N1891&lt;&gt;0,constants!$L$2,IF($O1891&lt;&gt;0,constants!$M$2,IF($P1891&lt;&gt;0,constants!$P$2,0)))</f>
        <v>4051.45</v>
      </c>
      <c r="AB1891" s="11">
        <f>constants!$O$2</f>
        <v>4861.32</v>
      </c>
      <c r="AC1891" s="11">
        <f>VLOOKUP(BWscncns[[#This Row],[scanner]],[0]!ScnrAvgBW,2,FALSE)/1000</f>
        <v>3794.4265750962772</v>
      </c>
      <c r="AD1891" s="8">
        <f>(1+$F1891)*Z1891</f>
        <v>1403.1799505228873</v>
      </c>
      <c r="AE1891" s="8">
        <f>(1+$F1891)*AA1891</f>
        <v>5084.9411985312499</v>
      </c>
      <c r="AF1891" s="8">
        <f>(1+$F1891)*AB1891</f>
        <v>6101.4022997306975</v>
      </c>
      <c r="AG1891" s="8">
        <f>(1+$F1891)*AC1891</f>
        <v>4762.3532356338819</v>
      </c>
      <c r="AH1891" s="8">
        <f>(1+$F1891)*$T1891/1000</f>
        <v>6881.351414028265</v>
      </c>
      <c r="AI1891" s="8">
        <f>(1+BWscncns[[#This Row],[pid_error]]*K_p)*BWscncns[[#This Row],[dbw]]/1000</f>
        <v>6182.0497070141319</v>
      </c>
      <c r="AJ1891" s="13">
        <f>BWscncns[[#This Row],[Torflow prgrssv alt vote]]/VLOOKUP(BWscncns[[#This Row],[class]],AltBWtotl,2,FALSE)*100</f>
        <v>0.12192652368737573</v>
      </c>
      <c r="AK1891">
        <f>IF(D1891=E1891,1,0)</f>
        <v>1</v>
      </c>
    </row>
    <row r="1892" spans="1:37">
      <c r="A1892" s="1" t="s">
        <v>1385</v>
      </c>
      <c r="B1892" s="1" t="s">
        <v>49</v>
      </c>
      <c r="C1892">
        <v>3160</v>
      </c>
      <c r="D1892">
        <v>1524921534</v>
      </c>
      <c r="E1892">
        <v>1524921534</v>
      </c>
      <c r="F1892" s="2">
        <v>0.937533278862</v>
      </c>
      <c r="G1892" s="2">
        <v>0.937533278862</v>
      </c>
      <c r="H1892">
        <v>3158582</v>
      </c>
      <c r="I1892" s="2">
        <v>-3.4943056772199999E-2</v>
      </c>
      <c r="J1892" s="2">
        <v>0</v>
      </c>
      <c r="K1892">
        <v>3</v>
      </c>
      <c r="L1892" s="1" t="s">
        <v>11640</v>
      </c>
      <c r="M1892" s="1" t="s">
        <v>49</v>
      </c>
      <c r="N1892">
        <v>0</v>
      </c>
      <c r="O1892">
        <v>0</v>
      </c>
      <c r="P1892">
        <v>1</v>
      </c>
      <c r="Q1892">
        <v>0</v>
      </c>
      <c r="R1892" s="19">
        <f>BWscncns[[#This Row],[C fx]]*4+BWscncns[[#This Row],[C fg]]*2+BWscncns[[#This Row],[C fm]]</f>
        <v>1</v>
      </c>
      <c r="S1892">
        <v>3370</v>
      </c>
      <c r="T1892">
        <v>4207616</v>
      </c>
      <c r="U1892" s="13">
        <v>0.800929</v>
      </c>
      <c r="V1892" s="13">
        <v>1.248551</v>
      </c>
      <c r="W1892">
        <v>4004</v>
      </c>
      <c r="X1892">
        <v>80</v>
      </c>
      <c r="Z1892" s="10">
        <f>IF($N1892&lt;&gt;0,constants!$L$2,IF($O1892&lt;&gt;0,constants!$M$2,IF($P1892&lt;&gt;0,constants!$N$2,0)))</f>
        <v>1117.99</v>
      </c>
      <c r="AA1892" s="10">
        <f>IF($N1892&lt;&gt;0,constants!$L$2,IF($O1892&lt;&gt;0,constants!$M$2,IF($P1892&lt;&gt;0,constants!$P$2,0)))</f>
        <v>4051.45</v>
      </c>
      <c r="AB1892" s="11">
        <f>constants!$O$2</f>
        <v>4861.32</v>
      </c>
      <c r="AC1892" s="11">
        <f>VLOOKUP(BWscncns[[#This Row],[scanner]],[0]!ScnrAvgBW,2,FALSE)/1000</f>
        <v>6440.9193022088357</v>
      </c>
      <c r="AD1892" s="8">
        <f>(1+$F1892)*Z1892</f>
        <v>2166.1428304349274</v>
      </c>
      <c r="AE1892" s="8">
        <f>(1+$F1892)*AA1892</f>
        <v>7849.819202645449</v>
      </c>
      <c r="AF1892" s="8">
        <f>(1+$F1892)*AB1892</f>
        <v>9418.9692791974176</v>
      </c>
      <c r="AG1892" s="8">
        <f>(1+$F1892)*AC1892</f>
        <v>12479.495494494229</v>
      </c>
      <c r="AH1892" s="8">
        <f>(1+$F1892)*$T1892/1000</f>
        <v>8152.3960246722118</v>
      </c>
      <c r="AI1892" s="8">
        <f>(1+BWscncns[[#This Row],[pid_error]]*K_p)*BWscncns[[#This Row],[dbw]]/1000</f>
        <v>6180.0060123361063</v>
      </c>
      <c r="AJ1892" s="13">
        <f>BWscncns[[#This Row],[Torflow prgrssv alt vote]]/VLOOKUP(BWscncns[[#This Row],[class]],AltBWtotl,2,FALSE)*100</f>
        <v>0.12188621657252233</v>
      </c>
      <c r="AK1892">
        <f>IF(D1892=E1892,1,0)</f>
        <v>1</v>
      </c>
    </row>
    <row r="1893" spans="1:37">
      <c r="A1893" s="1" t="s">
        <v>8590</v>
      </c>
      <c r="B1893" s="1" t="s">
        <v>49</v>
      </c>
      <c r="C1893">
        <v>6940</v>
      </c>
      <c r="D1893">
        <v>1525004637</v>
      </c>
      <c r="E1893">
        <v>1525004637</v>
      </c>
      <c r="F1893" s="2">
        <v>0.28210442117599999</v>
      </c>
      <c r="G1893" s="2">
        <v>0.28210442117599999</v>
      </c>
      <c r="H1893">
        <v>6942858</v>
      </c>
      <c r="I1893" s="2">
        <v>-0.107326798909</v>
      </c>
      <c r="J1893" s="2">
        <v>0</v>
      </c>
      <c r="K1893">
        <v>3</v>
      </c>
      <c r="L1893" s="1" t="s">
        <v>11589</v>
      </c>
      <c r="M1893" s="1" t="s">
        <v>49</v>
      </c>
      <c r="N1893">
        <v>1</v>
      </c>
      <c r="O1893">
        <v>0</v>
      </c>
      <c r="P1893">
        <v>0</v>
      </c>
      <c r="Q1893">
        <v>0</v>
      </c>
      <c r="R1893" s="19">
        <f>BWscncns[[#This Row],[C fx]]*4+BWscncns[[#This Row],[C fg]]*2+BWscncns[[#This Row],[C fm]]</f>
        <v>4</v>
      </c>
      <c r="S1893">
        <v>6340</v>
      </c>
      <c r="T1893">
        <v>5415205</v>
      </c>
      <c r="U1893" s="13">
        <v>1.170777</v>
      </c>
      <c r="V1893" s="13">
        <v>0.85413300000000003</v>
      </c>
      <c r="W1893">
        <v>2411</v>
      </c>
      <c r="X1893">
        <v>48</v>
      </c>
      <c r="Z1893" s="10">
        <f>IF($N1893&lt;&gt;0,constants!$L$2,IF($O1893&lt;&gt;0,constants!$M$2,IF($P1893&lt;&gt;0,constants!$N$2,0)))</f>
        <v>10125.48</v>
      </c>
      <c r="AA1893" s="10">
        <f>IF($N1893&lt;&gt;0,constants!$L$2,IF($O1893&lt;&gt;0,constants!$M$2,IF($P1893&lt;&gt;0,constants!$P$2,0)))</f>
        <v>10125.48</v>
      </c>
      <c r="AB1893" s="11">
        <f>constants!$O$2</f>
        <v>4861.32</v>
      </c>
      <c r="AC1893" s="11">
        <f>VLOOKUP(BWscncns[[#This Row],[scanner]],[0]!ScnrAvgBW,2,FALSE)/1000</f>
        <v>6440.9193022088357</v>
      </c>
      <c r="AD1893" s="8">
        <f>(1+$F1893)*Z1893</f>
        <v>12981.922674529163</v>
      </c>
      <c r="AE1893" s="8">
        <f>(1+$F1893)*AA1893</f>
        <v>12981.922674529163</v>
      </c>
      <c r="AF1893" s="8">
        <f>(1+$F1893)*AB1893</f>
        <v>6232.7198647513114</v>
      </c>
      <c r="AG1893" s="8">
        <f>(1+$F1893)*AC1893</f>
        <v>8257.9311137997847</v>
      </c>
      <c r="AH1893" s="8">
        <f>(1+$F1893)*$T1893/1000</f>
        <v>6942.8582720743807</v>
      </c>
      <c r="AI1893" s="8">
        <f>(1+BWscncns[[#This Row],[pid_error]]*K_p)*BWscncns[[#This Row],[dbw]]/1000</f>
        <v>6179.0316360371917</v>
      </c>
      <c r="AJ1893" s="13">
        <f>BWscncns[[#This Row],[Torflow prgrssv alt vote]]/VLOOKUP(BWscncns[[#This Row],[class]],AltBWtotl,2,FALSE)*100</f>
        <v>5.2958899498782956E-2</v>
      </c>
      <c r="AK1893">
        <f>IF(D1893=E1893,1,0)</f>
        <v>1</v>
      </c>
    </row>
    <row r="1894" spans="1:37">
      <c r="A1894" s="1" t="s">
        <v>6355</v>
      </c>
      <c r="B1894" s="1" t="s">
        <v>6356</v>
      </c>
      <c r="C1894">
        <v>7690</v>
      </c>
      <c r="D1894">
        <v>1524991043</v>
      </c>
      <c r="E1894">
        <v>1524991043</v>
      </c>
      <c r="F1894" s="2">
        <v>0.65068830257800003</v>
      </c>
      <c r="G1894" s="2">
        <v>0.65068830257800003</v>
      </c>
      <c r="H1894">
        <v>7690886</v>
      </c>
      <c r="I1894" s="2">
        <v>0.13009391758200001</v>
      </c>
      <c r="J1894" s="2">
        <v>0.2</v>
      </c>
      <c r="K1894">
        <v>4</v>
      </c>
      <c r="L1894" s="1" t="s">
        <v>11659</v>
      </c>
      <c r="M1894" s="1" t="s">
        <v>6356</v>
      </c>
      <c r="N1894">
        <v>0</v>
      </c>
      <c r="O1894">
        <v>1</v>
      </c>
      <c r="P1894">
        <v>0</v>
      </c>
      <c r="Q1894">
        <v>0</v>
      </c>
      <c r="R1894" s="19">
        <f>BWscncns[[#This Row],[C fx]]*4+BWscncns[[#This Row],[C fg]]*2+BWscncns[[#This Row],[C fm]]</f>
        <v>2</v>
      </c>
      <c r="S1894">
        <v>5460</v>
      </c>
      <c r="T1894">
        <v>4659200</v>
      </c>
      <c r="U1894" s="13">
        <v>1.171875</v>
      </c>
      <c r="V1894" s="13">
        <v>0.85333300000000001</v>
      </c>
      <c r="W1894">
        <v>2406</v>
      </c>
      <c r="X1894">
        <v>48</v>
      </c>
      <c r="Z1894" s="10">
        <f>IF($N1894&lt;&gt;0,constants!$L$2,IF($O1894&lt;&gt;0,constants!$M$2,IF($P1894&lt;&gt;0,constants!$N$2,0)))</f>
        <v>9721.3799999999992</v>
      </c>
      <c r="AA1894" s="10">
        <f>IF($N1894&lt;&gt;0,constants!$L$2,IF($O1894&lt;&gt;0,constants!$M$2,IF($P1894&lt;&gt;0,constants!$P$2,0)))</f>
        <v>9721.3799999999992</v>
      </c>
      <c r="AB1894" s="11">
        <f>constants!$O$2</f>
        <v>4861.32</v>
      </c>
      <c r="AC1894" s="11">
        <f>VLOOKUP(BWscncns[[#This Row],[scanner]],[0]!ScnrAvgBW,2,FALSE)/1000</f>
        <v>4819.491751072962</v>
      </c>
      <c r="AD1894" s="8">
        <f>(1+$F1894)*Z1894</f>
        <v>16046.968250915717</v>
      </c>
      <c r="AE1894" s="8">
        <f>(1+$F1894)*AA1894</f>
        <v>16046.968250915717</v>
      </c>
      <c r="AF1894" s="8">
        <f>(1+$F1894)*AB1894</f>
        <v>8024.5240590884832</v>
      </c>
      <c r="AG1894" s="8">
        <f>(1+$F1894)*AC1894</f>
        <v>7955.4786578673011</v>
      </c>
      <c r="AH1894" s="8">
        <f>(1+$F1894)*$T1894/1000</f>
        <v>7690.8869393714185</v>
      </c>
      <c r="AI1894" s="8">
        <f>(1+BWscncns[[#This Row],[pid_error]]*K_p)*BWscncns[[#This Row],[dbw]]/1000</f>
        <v>6175.0434696857092</v>
      </c>
      <c r="AJ1894" s="13">
        <f>BWscncns[[#This Row],[Torflow prgrssv alt vote]]/VLOOKUP(BWscncns[[#This Row],[class]],AltBWtotl,2,FALSE)*100</f>
        <v>2.1571267272569909E-2</v>
      </c>
      <c r="AK1894">
        <f>IF(D1894=E1894,1,0)</f>
        <v>1</v>
      </c>
    </row>
    <row r="1895" spans="1:37">
      <c r="A1895" s="1" t="s">
        <v>10251</v>
      </c>
      <c r="B1895" s="1" t="s">
        <v>10252</v>
      </c>
      <c r="C1895">
        <v>4060</v>
      </c>
      <c r="D1895">
        <v>1525002309</v>
      </c>
      <c r="E1895">
        <v>1525002309</v>
      </c>
      <c r="F1895" s="2">
        <v>-0.50816911944800003</v>
      </c>
      <c r="G1895" s="2">
        <v>-0.50816911944800003</v>
      </c>
      <c r="H1895">
        <v>4064558</v>
      </c>
      <c r="I1895" s="2">
        <v>6.0325316946999996E-3</v>
      </c>
      <c r="J1895" s="2">
        <v>0</v>
      </c>
      <c r="K1895">
        <v>6</v>
      </c>
      <c r="L1895" s="1" t="s">
        <v>11780</v>
      </c>
      <c r="M1895" s="1" t="s">
        <v>10252</v>
      </c>
      <c r="N1895">
        <v>1</v>
      </c>
      <c r="O1895">
        <v>0</v>
      </c>
      <c r="P1895">
        <v>0</v>
      </c>
      <c r="Q1895">
        <v>0</v>
      </c>
      <c r="R1895" s="19">
        <f>BWscncns[[#This Row],[C fx]]*4+BWscncns[[#This Row],[C fg]]*2+BWscncns[[#This Row],[C fm]]</f>
        <v>4</v>
      </c>
      <c r="S1895">
        <v>5000</v>
      </c>
      <c r="T1895">
        <v>8264138</v>
      </c>
      <c r="U1895" s="13">
        <v>0.60502400000000001</v>
      </c>
      <c r="V1895" s="13">
        <v>1.652828</v>
      </c>
      <c r="W1895">
        <v>4518</v>
      </c>
      <c r="X1895">
        <v>90</v>
      </c>
      <c r="Z1895" s="10">
        <f>IF($N1895&lt;&gt;0,constants!$L$2,IF($O1895&lt;&gt;0,constants!$M$2,IF($P1895&lt;&gt;0,constants!$N$2,0)))</f>
        <v>10125.48</v>
      </c>
      <c r="AA1895" s="10">
        <f>IF($N1895&lt;&gt;0,constants!$L$2,IF($O1895&lt;&gt;0,constants!$M$2,IF($P1895&lt;&gt;0,constants!$P$2,0)))</f>
        <v>10125.48</v>
      </c>
      <c r="AB1895" s="11">
        <f>constants!$O$2</f>
        <v>4861.32</v>
      </c>
      <c r="AC1895" s="11">
        <f>VLOOKUP(BWscncns[[#This Row],[scanner]],[0]!ScnrAvgBW,2,FALSE)/1000</f>
        <v>2386.3111194805197</v>
      </c>
      <c r="AD1895" s="8">
        <f>(1+$F1895)*Z1895</f>
        <v>4980.0237444116647</v>
      </c>
      <c r="AE1895" s="8">
        <f>(1+$F1895)*AA1895</f>
        <v>4980.0237444116647</v>
      </c>
      <c r="AF1895" s="8">
        <f>(1+$F1895)*AB1895</f>
        <v>2390.9472962450482</v>
      </c>
      <c r="AG1895" s="8">
        <f>(1+$F1895)*AC1895</f>
        <v>1173.6614991651329</v>
      </c>
      <c r="AH1895" s="8">
        <f>(1+$F1895)*$T1895/1000</f>
        <v>4064.558269543244</v>
      </c>
      <c r="AI1895" s="8">
        <f>(1+BWscncns[[#This Row],[pid_error]]*K_p)*BWscncns[[#This Row],[dbw]]/1000</f>
        <v>6164.3481347716215</v>
      </c>
      <c r="AJ1895" s="13">
        <f>BWscncns[[#This Row],[Torflow prgrssv alt vote]]/VLOOKUP(BWscncns[[#This Row],[class]],AltBWtotl,2,FALSE)*100</f>
        <v>5.2833050965611777E-2</v>
      </c>
      <c r="AK1895">
        <f>IF(D1895=E1895,1,0)</f>
        <v>1</v>
      </c>
    </row>
    <row r="1896" spans="1:37">
      <c r="A1896" s="1" t="s">
        <v>6117</v>
      </c>
      <c r="B1896" s="1" t="s">
        <v>6118</v>
      </c>
      <c r="C1896">
        <v>5160</v>
      </c>
      <c r="D1896">
        <v>1524278413</v>
      </c>
      <c r="E1896">
        <v>1524926764</v>
      </c>
      <c r="F1896" s="2">
        <v>0.93870583079100001</v>
      </c>
      <c r="G1896" s="2">
        <v>0.93870583079100001</v>
      </c>
      <c r="H1896">
        <v>6831334</v>
      </c>
      <c r="I1896" s="2">
        <v>1.1687827825099999</v>
      </c>
      <c r="J1896" s="2">
        <v>0</v>
      </c>
      <c r="K1896">
        <v>5</v>
      </c>
      <c r="L1896" s="1" t="s">
        <v>11814</v>
      </c>
      <c r="M1896" s="1" t="s">
        <v>6118</v>
      </c>
      <c r="N1896">
        <v>0</v>
      </c>
      <c r="O1896">
        <v>1</v>
      </c>
      <c r="P1896">
        <v>0</v>
      </c>
      <c r="Q1896">
        <v>0</v>
      </c>
      <c r="R1896" s="19">
        <f>BWscncns[[#This Row],[C fx]]*4+BWscncns[[#This Row],[C fg]]*2+BWscncns[[#This Row],[C fm]]</f>
        <v>2</v>
      </c>
      <c r="S1896">
        <v>4460</v>
      </c>
      <c r="T1896">
        <v>4194304</v>
      </c>
      <c r="U1896" s="13">
        <v>1.063347</v>
      </c>
      <c r="V1896" s="13">
        <v>0.94042700000000001</v>
      </c>
      <c r="W1896">
        <v>2908</v>
      </c>
      <c r="X1896">
        <v>58</v>
      </c>
      <c r="Z1896" s="10">
        <f>IF($N1896&lt;&gt;0,constants!$L$2,IF($O1896&lt;&gt;0,constants!$M$2,IF($P1896&lt;&gt;0,constants!$N$2,0)))</f>
        <v>9721.3799999999992</v>
      </c>
      <c r="AA1896" s="10">
        <f>IF($N1896&lt;&gt;0,constants!$L$2,IF($O1896&lt;&gt;0,constants!$M$2,IF($P1896&lt;&gt;0,constants!$P$2,0)))</f>
        <v>9721.3799999999992</v>
      </c>
      <c r="AB1896" s="11">
        <f>constants!$O$2</f>
        <v>4861.32</v>
      </c>
      <c r="AC1896" s="11">
        <f>VLOOKUP(BWscncns[[#This Row],[scanner]],[0]!ScnrAvgBW,2,FALSE)/1000</f>
        <v>3794.4265750962772</v>
      </c>
      <c r="AD1896" s="8">
        <f>(1+$F1896)*Z1896</f>
        <v>18846.896089335012</v>
      </c>
      <c r="AE1896" s="8">
        <f>(1+$F1896)*AA1896</f>
        <v>18846.896089335012</v>
      </c>
      <c r="AF1896" s="8">
        <f>(1+$F1896)*AB1896</f>
        <v>9424.6694293409037</v>
      </c>
      <c r="AG1896" s="8">
        <f>(1+$F1896)*AC1896</f>
        <v>7356.2769256474776</v>
      </c>
      <c r="AH1896" s="8">
        <f>(1+$F1896)*$T1896/1000</f>
        <v>8131.5216209100154</v>
      </c>
      <c r="AI1896" s="8">
        <f>(1+BWscncns[[#This Row],[pid_error]]*K_p)*BWscncns[[#This Row],[dbw]]/1000</f>
        <v>6162.9128104550073</v>
      </c>
      <c r="AJ1896" s="13">
        <f>BWscncns[[#This Row],[Torflow prgrssv alt vote]]/VLOOKUP(BWscncns[[#This Row],[class]],AltBWtotl,2,FALSE)*100</f>
        <v>2.1528891264410207E-2</v>
      </c>
      <c r="AK1896">
        <f>IF(D1896=E1896,1,0)</f>
        <v>0</v>
      </c>
    </row>
    <row r="1897" spans="1:37">
      <c r="A1897" s="1" t="s">
        <v>10304</v>
      </c>
      <c r="B1897" s="1" t="s">
        <v>10305</v>
      </c>
      <c r="C1897">
        <v>7430</v>
      </c>
      <c r="D1897">
        <v>1524582669</v>
      </c>
      <c r="E1897">
        <v>1524997864</v>
      </c>
      <c r="F1897" s="2">
        <v>1.35360744303E-3</v>
      </c>
      <c r="G1897" s="2">
        <v>1.35360744303E-3</v>
      </c>
      <c r="H1897">
        <v>6152316</v>
      </c>
      <c r="I1897" s="2">
        <v>-0.62133430671500001</v>
      </c>
      <c r="J1897" s="2">
        <v>0</v>
      </c>
      <c r="K1897">
        <v>4</v>
      </c>
      <c r="L1897" s="1" t="s">
        <v>11575</v>
      </c>
      <c r="M1897" s="1" t="s">
        <v>10305</v>
      </c>
      <c r="N1897">
        <v>0</v>
      </c>
      <c r="O1897">
        <v>1</v>
      </c>
      <c r="P1897">
        <v>0</v>
      </c>
      <c r="Q1897">
        <v>0</v>
      </c>
      <c r="R1897" s="19">
        <f>BWscncns[[#This Row],[C fx]]*4+BWscncns[[#This Row],[C fg]]*2+BWscncns[[#This Row],[C fm]]</f>
        <v>2</v>
      </c>
      <c r="S1897">
        <v>7080</v>
      </c>
      <c r="T1897">
        <v>6144000</v>
      </c>
      <c r="U1897" s="13">
        <v>1.152344</v>
      </c>
      <c r="V1897" s="13">
        <v>0.86779700000000004</v>
      </c>
      <c r="W1897">
        <v>2472</v>
      </c>
      <c r="X1897">
        <v>49</v>
      </c>
      <c r="Z1897" s="10">
        <f>IF($N1897&lt;&gt;0,constants!$L$2,IF($O1897&lt;&gt;0,constants!$M$2,IF($P1897&lt;&gt;0,constants!$N$2,0)))</f>
        <v>9721.3799999999992</v>
      </c>
      <c r="AA1897" s="10">
        <f>IF($N1897&lt;&gt;0,constants!$L$2,IF($O1897&lt;&gt;0,constants!$M$2,IF($P1897&lt;&gt;0,constants!$P$2,0)))</f>
        <v>9721.3799999999992</v>
      </c>
      <c r="AB1897" s="11">
        <f>constants!$O$2</f>
        <v>4861.32</v>
      </c>
      <c r="AC1897" s="11">
        <f>VLOOKUP(BWscncns[[#This Row],[scanner]],[0]!ScnrAvgBW,2,FALSE)/1000</f>
        <v>4819.491751072962</v>
      </c>
      <c r="AD1897" s="8">
        <f>(1+$F1897)*Z1897</f>
        <v>9734.5389323245217</v>
      </c>
      <c r="AE1897" s="8">
        <f>(1+$F1897)*AA1897</f>
        <v>9734.5389323245217</v>
      </c>
      <c r="AF1897" s="8">
        <f>(1+$F1897)*AB1897</f>
        <v>4867.9003189349505</v>
      </c>
      <c r="AG1897" s="8">
        <f>(1+$F1897)*AC1897</f>
        <v>4826.0154509788363</v>
      </c>
      <c r="AH1897" s="8">
        <f>(1+$F1897)*$T1897/1000</f>
        <v>6152.3165641299765</v>
      </c>
      <c r="AI1897" s="8">
        <f>(1+BWscncns[[#This Row],[pid_error]]*K_p)*BWscncns[[#This Row],[dbw]]/1000</f>
        <v>6148.1582820649883</v>
      </c>
      <c r="AJ1897" s="13">
        <f>BWscncns[[#This Row],[Torflow prgrssv alt vote]]/VLOOKUP(BWscncns[[#This Row],[class]],AltBWtotl,2,FALSE)*100</f>
        <v>2.1477349299249267E-2</v>
      </c>
      <c r="AK1897">
        <f>IF(D1897=E1897,1,0)</f>
        <v>0</v>
      </c>
    </row>
    <row r="1898" spans="1:37">
      <c r="A1898" s="1" t="s">
        <v>11228</v>
      </c>
      <c r="B1898" s="1" t="s">
        <v>11229</v>
      </c>
      <c r="C1898">
        <v>8220</v>
      </c>
      <c r="D1898">
        <v>1524745750</v>
      </c>
      <c r="E1898">
        <v>1525004091</v>
      </c>
      <c r="F1898" s="2">
        <v>0.398676358861</v>
      </c>
      <c r="G1898" s="2">
        <v>0.398676358861</v>
      </c>
      <c r="H1898">
        <v>7161222</v>
      </c>
      <c r="I1898" s="2">
        <v>-0.38804847037399998</v>
      </c>
      <c r="J1898" s="2">
        <v>0</v>
      </c>
      <c r="K1898">
        <v>4</v>
      </c>
      <c r="L1898" s="1" t="s">
        <v>11647</v>
      </c>
      <c r="M1898" s="1" t="s">
        <v>11229</v>
      </c>
      <c r="N1898">
        <v>0</v>
      </c>
      <c r="O1898">
        <v>1</v>
      </c>
      <c r="P1898">
        <v>0</v>
      </c>
      <c r="Q1898">
        <v>0</v>
      </c>
      <c r="R1898" s="19">
        <f>BWscncns[[#This Row],[C fx]]*4+BWscncns[[#This Row],[C fg]]*2+BWscncns[[#This Row],[C fm]]</f>
        <v>2</v>
      </c>
      <c r="S1898">
        <v>5730</v>
      </c>
      <c r="T1898">
        <v>5120000</v>
      </c>
      <c r="U1898" s="13">
        <v>1.1191409999999999</v>
      </c>
      <c r="V1898" s="13">
        <v>0.89354299999999998</v>
      </c>
      <c r="W1898">
        <v>2592</v>
      </c>
      <c r="X1898">
        <v>51</v>
      </c>
      <c r="Z1898" s="10">
        <f>IF($N1898&lt;&gt;0,constants!$L$2,IF($O1898&lt;&gt;0,constants!$M$2,IF($P1898&lt;&gt;0,constants!$N$2,0)))</f>
        <v>9721.3799999999992</v>
      </c>
      <c r="AA1898" s="10">
        <f>IF($N1898&lt;&gt;0,constants!$L$2,IF($O1898&lt;&gt;0,constants!$M$2,IF($P1898&lt;&gt;0,constants!$P$2,0)))</f>
        <v>9721.3799999999992</v>
      </c>
      <c r="AB1898" s="11">
        <f>constants!$O$2</f>
        <v>4861.32</v>
      </c>
      <c r="AC1898" s="11">
        <f>VLOOKUP(BWscncns[[#This Row],[scanner]],[0]!ScnrAvgBW,2,FALSE)/1000</f>
        <v>4819.491751072962</v>
      </c>
      <c r="AD1898" s="8">
        <f>(1+$F1898)*Z1898</f>
        <v>13597.064381504148</v>
      </c>
      <c r="AE1898" s="8">
        <f>(1+$F1898)*AA1898</f>
        <v>13597.064381504148</v>
      </c>
      <c r="AF1898" s="8">
        <f>(1+$F1898)*AB1898</f>
        <v>6799.4133568581565</v>
      </c>
      <c r="AG1898" s="8">
        <f>(1+$F1898)*AC1898</f>
        <v>6740.909173951356</v>
      </c>
      <c r="AH1898" s="8">
        <f>(1+$F1898)*$T1898/1000</f>
        <v>7161.2229573683198</v>
      </c>
      <c r="AI1898" s="8">
        <f>(1+BWscncns[[#This Row],[pid_error]]*K_p)*BWscncns[[#This Row],[dbw]]/1000</f>
        <v>6140.6114786841599</v>
      </c>
      <c r="AJ1898" s="13">
        <f>BWscncns[[#This Row],[Torflow prgrssv alt vote]]/VLOOKUP(BWscncns[[#This Row],[class]],AltBWtotl,2,FALSE)*100</f>
        <v>2.1450986065762644E-2</v>
      </c>
      <c r="AK1898">
        <f>IF(D1898=E1898,1,0)</f>
        <v>0</v>
      </c>
    </row>
    <row r="1899" spans="1:37">
      <c r="A1899" s="1" t="s">
        <v>4793</v>
      </c>
      <c r="B1899" s="1" t="s">
        <v>4794</v>
      </c>
      <c r="C1899">
        <v>7930</v>
      </c>
      <c r="D1899">
        <v>1524680161</v>
      </c>
      <c r="E1899">
        <v>1525007036</v>
      </c>
      <c r="F1899" s="2">
        <v>0.43019329837600001</v>
      </c>
      <c r="G1899" s="2">
        <v>0.43019329837600001</v>
      </c>
      <c r="H1899">
        <v>7226234</v>
      </c>
      <c r="I1899" s="2">
        <v>0.75499123571799998</v>
      </c>
      <c r="J1899" s="2">
        <v>0</v>
      </c>
      <c r="K1899">
        <v>3</v>
      </c>
      <c r="L1899" s="1" t="s">
        <v>11600</v>
      </c>
      <c r="M1899" s="1" t="s">
        <v>4794</v>
      </c>
      <c r="N1899">
        <v>0</v>
      </c>
      <c r="O1899">
        <v>1</v>
      </c>
      <c r="P1899">
        <v>0</v>
      </c>
      <c r="Q1899">
        <v>0</v>
      </c>
      <c r="R1899" s="19">
        <f>BWscncns[[#This Row],[C fx]]*4+BWscncns[[#This Row],[C fg]]*2+BWscncns[[#This Row],[C fm]]</f>
        <v>2</v>
      </c>
      <c r="S1899">
        <v>6940</v>
      </c>
      <c r="T1899">
        <v>5052628</v>
      </c>
      <c r="U1899" s="13">
        <v>1.373543</v>
      </c>
      <c r="V1899" s="13">
        <v>0.72804400000000002</v>
      </c>
      <c r="W1899">
        <v>1722</v>
      </c>
      <c r="X1899">
        <v>34</v>
      </c>
      <c r="Z1899" s="10">
        <f>IF($N1899&lt;&gt;0,constants!$L$2,IF($O1899&lt;&gt;0,constants!$M$2,IF($P1899&lt;&gt;0,constants!$N$2,0)))</f>
        <v>9721.3799999999992</v>
      </c>
      <c r="AA1899" s="10">
        <f>IF($N1899&lt;&gt;0,constants!$L$2,IF($O1899&lt;&gt;0,constants!$M$2,IF($P1899&lt;&gt;0,constants!$P$2,0)))</f>
        <v>9721.3799999999992</v>
      </c>
      <c r="AB1899" s="11">
        <f>constants!$O$2</f>
        <v>4861.32</v>
      </c>
      <c r="AC1899" s="11">
        <f>VLOOKUP(BWscncns[[#This Row],[scanner]],[0]!ScnrAvgBW,2,FALSE)/1000</f>
        <v>6440.9193022088357</v>
      </c>
      <c r="AD1899" s="8">
        <f>(1+$F1899)*Z1899</f>
        <v>13903.452526966477</v>
      </c>
      <c r="AE1899" s="8">
        <f>(1+$F1899)*AA1899</f>
        <v>13903.452526966477</v>
      </c>
      <c r="AF1899" s="8">
        <f>(1+$F1899)*AB1899</f>
        <v>6952.6272852612155</v>
      </c>
      <c r="AG1899" s="8">
        <f>(1+$F1899)*AC1899</f>
        <v>9211.7596213996985</v>
      </c>
      <c r="AH1899" s="8">
        <f>(1+$F1899)*$T1899/1000</f>
        <v>7226.2347047869325</v>
      </c>
      <c r="AI1899" s="8">
        <f>(1+BWscncns[[#This Row],[pid_error]]*K_p)*BWscncns[[#This Row],[dbw]]/1000</f>
        <v>6139.4313523934661</v>
      </c>
      <c r="AJ1899" s="13">
        <f>BWscncns[[#This Row],[Torflow prgrssv alt vote]]/VLOOKUP(BWscncns[[#This Row],[class]],AltBWtotl,2,FALSE)*100</f>
        <v>2.1446863532900012E-2</v>
      </c>
      <c r="AK1899">
        <f>IF(D1899=E1899,1,0)</f>
        <v>0</v>
      </c>
    </row>
    <row r="1900" spans="1:37">
      <c r="A1900" s="1" t="s">
        <v>273</v>
      </c>
      <c r="B1900" s="1" t="s">
        <v>274</v>
      </c>
      <c r="C1900">
        <v>5470</v>
      </c>
      <c r="D1900">
        <v>1524674092</v>
      </c>
      <c r="E1900">
        <v>1525000490</v>
      </c>
      <c r="F1900" s="2">
        <v>5.7560507806999998E-3</v>
      </c>
      <c r="G1900" s="2">
        <v>5.7560507806999998E-3</v>
      </c>
      <c r="H1900">
        <v>6266906</v>
      </c>
      <c r="I1900" s="2">
        <v>0.21768245845799999</v>
      </c>
      <c r="J1900" s="2">
        <v>0</v>
      </c>
      <c r="K1900">
        <v>5</v>
      </c>
      <c r="L1900" s="1" t="s">
        <v>11739</v>
      </c>
      <c r="M1900" s="1" t="s">
        <v>274</v>
      </c>
      <c r="N1900">
        <v>0</v>
      </c>
      <c r="O1900">
        <v>1</v>
      </c>
      <c r="P1900">
        <v>0</v>
      </c>
      <c r="Q1900">
        <v>0</v>
      </c>
      <c r="R1900" s="19">
        <f>BWscncns[[#This Row],[C fx]]*4+BWscncns[[#This Row],[C fg]]*2+BWscncns[[#This Row],[C fm]]</f>
        <v>2</v>
      </c>
      <c r="S1900">
        <v>5470</v>
      </c>
      <c r="T1900">
        <v>6110106</v>
      </c>
      <c r="U1900" s="13">
        <v>0.89523799999999998</v>
      </c>
      <c r="V1900" s="13">
        <v>1.117021</v>
      </c>
      <c r="W1900">
        <v>3725</v>
      </c>
      <c r="X1900">
        <v>74</v>
      </c>
      <c r="Z1900" s="10">
        <f>IF($N1900&lt;&gt;0,constants!$L$2,IF($O1900&lt;&gt;0,constants!$M$2,IF($P1900&lt;&gt;0,constants!$N$2,0)))</f>
        <v>9721.3799999999992</v>
      </c>
      <c r="AA1900" s="10">
        <f>IF($N1900&lt;&gt;0,constants!$L$2,IF($O1900&lt;&gt;0,constants!$M$2,IF($P1900&lt;&gt;0,constants!$P$2,0)))</f>
        <v>9721.3799999999992</v>
      </c>
      <c r="AB1900" s="11">
        <f>constants!$O$2</f>
        <v>4861.32</v>
      </c>
      <c r="AC1900" s="11">
        <f>VLOOKUP(BWscncns[[#This Row],[scanner]],[0]!ScnrAvgBW,2,FALSE)/1000</f>
        <v>3794.4265750962772</v>
      </c>
      <c r="AD1900" s="8">
        <f>(1+$F1900)*Z1900</f>
        <v>9777.3367569384809</v>
      </c>
      <c r="AE1900" s="8">
        <f>(1+$F1900)*AA1900</f>
        <v>9777.3367569384809</v>
      </c>
      <c r="AF1900" s="8">
        <f>(1+$F1900)*AB1900</f>
        <v>4889.3020047812324</v>
      </c>
      <c r="AG1900" s="8">
        <f>(1+$F1900)*AC1900</f>
        <v>3816.2674871461691</v>
      </c>
      <c r="AH1900" s="8">
        <f>(1+$F1900)*$T1900/1000</f>
        <v>6145.2760804114596</v>
      </c>
      <c r="AI1900" s="8">
        <f>(1+BWscncns[[#This Row],[pid_error]]*K_p)*BWscncns[[#This Row],[dbw]]/1000</f>
        <v>6127.6910402057301</v>
      </c>
      <c r="AJ1900" s="13">
        <f>BWscncns[[#This Row],[Torflow prgrssv alt vote]]/VLOOKUP(BWscncns[[#This Row],[class]],AltBWtotl,2,FALSE)*100</f>
        <v>2.1405851123301876E-2</v>
      </c>
      <c r="AK1900">
        <f>IF(D1900=E1900,1,0)</f>
        <v>0</v>
      </c>
    </row>
    <row r="1901" spans="1:37">
      <c r="A1901" s="1" t="s">
        <v>7300</v>
      </c>
      <c r="B1901" s="1" t="s">
        <v>7301</v>
      </c>
      <c r="C1901">
        <v>4400</v>
      </c>
      <c r="D1901">
        <v>1524426752</v>
      </c>
      <c r="E1901">
        <v>1524995209</v>
      </c>
      <c r="F1901" s="2">
        <v>0.33747803339900001</v>
      </c>
      <c r="G1901" s="2">
        <v>0.33747803339900001</v>
      </c>
      <c r="H1901">
        <v>7012236</v>
      </c>
      <c r="I1901" s="2">
        <v>-0.493943675832</v>
      </c>
      <c r="J1901" s="2">
        <v>0</v>
      </c>
      <c r="K1901">
        <v>3</v>
      </c>
      <c r="L1901" s="1" t="s">
        <v>11632</v>
      </c>
      <c r="M1901" s="1" t="s">
        <v>7301</v>
      </c>
      <c r="N1901">
        <v>0</v>
      </c>
      <c r="O1901">
        <v>1</v>
      </c>
      <c r="P1901">
        <v>0</v>
      </c>
      <c r="Q1901">
        <v>0</v>
      </c>
      <c r="R1901" s="19">
        <f>BWscncns[[#This Row],[C fx]]*4+BWscncns[[#This Row],[C fg]]*2+BWscncns[[#This Row],[C fm]]</f>
        <v>2</v>
      </c>
      <c r="S1901">
        <v>5630</v>
      </c>
      <c r="T1901">
        <v>5242880</v>
      </c>
      <c r="U1901" s="13">
        <v>1.0738369999999999</v>
      </c>
      <c r="V1901" s="13">
        <v>0.93123999999999996</v>
      </c>
      <c r="W1901">
        <v>2843</v>
      </c>
      <c r="X1901">
        <v>56</v>
      </c>
      <c r="Z1901" s="10">
        <f>IF($N1901&lt;&gt;0,constants!$L$2,IF($O1901&lt;&gt;0,constants!$M$2,IF($P1901&lt;&gt;0,constants!$N$2,0)))</f>
        <v>9721.3799999999992</v>
      </c>
      <c r="AA1901" s="10">
        <f>IF($N1901&lt;&gt;0,constants!$L$2,IF($O1901&lt;&gt;0,constants!$M$2,IF($P1901&lt;&gt;0,constants!$P$2,0)))</f>
        <v>9721.3799999999992</v>
      </c>
      <c r="AB1901" s="11">
        <f>constants!$O$2</f>
        <v>4861.32</v>
      </c>
      <c r="AC1901" s="11">
        <f>VLOOKUP(BWscncns[[#This Row],[scanner]],[0]!ScnrAvgBW,2,FALSE)/1000</f>
        <v>6440.9193022088357</v>
      </c>
      <c r="AD1901" s="8">
        <f>(1+$F1901)*Z1901</f>
        <v>13002.132204324369</v>
      </c>
      <c r="AE1901" s="8">
        <f>(1+$F1901)*AA1901</f>
        <v>13002.132204324369</v>
      </c>
      <c r="AF1901" s="8">
        <f>(1+$F1901)*AB1901</f>
        <v>6501.908713323226</v>
      </c>
      <c r="AG1901" s="8">
        <f>(1+$F1901)*AC1901</f>
        <v>8614.5880815999335</v>
      </c>
      <c r="AH1901" s="8">
        <f>(1+$F1901)*$T1901/1000</f>
        <v>7012.2368317469491</v>
      </c>
      <c r="AI1901" s="8">
        <f>(1+BWscncns[[#This Row],[pid_error]]*K_p)*BWscncns[[#This Row],[dbw]]/1000</f>
        <v>6127.5584158734746</v>
      </c>
      <c r="AJ1901" s="13">
        <f>BWscncns[[#This Row],[Torflow prgrssv alt vote]]/VLOOKUP(BWscncns[[#This Row],[class]],AltBWtotl,2,FALSE)*100</f>
        <v>2.1405387826981457E-2</v>
      </c>
      <c r="AK1901">
        <f>IF(D1901=E1901,1,0)</f>
        <v>0</v>
      </c>
    </row>
    <row r="1902" spans="1:37">
      <c r="A1902" s="1" t="s">
        <v>5862</v>
      </c>
      <c r="B1902" s="1" t="s">
        <v>5863</v>
      </c>
      <c r="C1902">
        <v>7660</v>
      </c>
      <c r="D1902">
        <v>1524330530</v>
      </c>
      <c r="E1902">
        <v>1524964160</v>
      </c>
      <c r="F1902" s="2">
        <v>0.76147773406899999</v>
      </c>
      <c r="G1902" s="2">
        <v>0.76147773406899999</v>
      </c>
      <c r="H1902">
        <v>7362585</v>
      </c>
      <c r="I1902" s="2">
        <v>0.16231313610000001</v>
      </c>
      <c r="J1902" s="2">
        <v>0</v>
      </c>
      <c r="K1902">
        <v>2</v>
      </c>
      <c r="L1902" s="1" t="s">
        <v>11615</v>
      </c>
      <c r="M1902" s="1" t="s">
        <v>5863</v>
      </c>
      <c r="N1902">
        <v>0</v>
      </c>
      <c r="O1902">
        <v>1</v>
      </c>
      <c r="P1902">
        <v>0</v>
      </c>
      <c r="Q1902">
        <v>0</v>
      </c>
      <c r="R1902" s="19">
        <f>BWscncns[[#This Row],[C fx]]*4+BWscncns[[#This Row],[C fg]]*2+BWscncns[[#This Row],[C fm]]</f>
        <v>2</v>
      </c>
      <c r="S1902">
        <v>6560</v>
      </c>
      <c r="T1902">
        <v>4436515</v>
      </c>
      <c r="U1902" s="13">
        <v>1.4786379999999999</v>
      </c>
      <c r="V1902" s="13">
        <v>0.67629799999999995</v>
      </c>
      <c r="W1902">
        <v>1444</v>
      </c>
      <c r="X1902">
        <v>28</v>
      </c>
      <c r="Z1902" s="10">
        <f>IF($N1902&lt;&gt;0,constants!$L$2,IF($O1902&lt;&gt;0,constants!$M$2,IF($P1902&lt;&gt;0,constants!$N$2,0)))</f>
        <v>9721.3799999999992</v>
      </c>
      <c r="AA1902" s="10">
        <f>IF($N1902&lt;&gt;0,constants!$L$2,IF($O1902&lt;&gt;0,constants!$M$2,IF($P1902&lt;&gt;0,constants!$P$2,0)))</f>
        <v>9721.3799999999992</v>
      </c>
      <c r="AB1902" s="11">
        <f>constants!$O$2</f>
        <v>4861.32</v>
      </c>
      <c r="AC1902" s="11">
        <f>VLOOKUP(BWscncns[[#This Row],[scanner]],[0]!ScnrAvgBW,2,FALSE)/1000</f>
        <v>8853.6095214723919</v>
      </c>
      <c r="AD1902" s="8">
        <f>(1+$F1902)*Z1902</f>
        <v>17123.994414423694</v>
      </c>
      <c r="AE1902" s="8">
        <f>(1+$F1902)*AA1902</f>
        <v>17123.994414423694</v>
      </c>
      <c r="AF1902" s="8">
        <f>(1+$F1902)*AB1902</f>
        <v>8563.1069381843099</v>
      </c>
      <c r="AG1902" s="8">
        <f>(1+$F1902)*AC1902</f>
        <v>15595.436038214912</v>
      </c>
      <c r="AH1902" s="8">
        <f>(1+$F1902)*$T1902/1000</f>
        <v>7814.8223893631293</v>
      </c>
      <c r="AI1902" s="8">
        <f>(1+BWscncns[[#This Row],[pid_error]]*K_p)*BWscncns[[#This Row],[dbw]]/1000</f>
        <v>6125.6686946815644</v>
      </c>
      <c r="AJ1902" s="13">
        <f>BWscncns[[#This Row],[Torflow prgrssv alt vote]]/VLOOKUP(BWscncns[[#This Row],[class]],AltBWtotl,2,FALSE)*100</f>
        <v>2.139878646763857E-2</v>
      </c>
      <c r="AK1902">
        <f>IF(D1902=E1902,1,0)</f>
        <v>0</v>
      </c>
    </row>
    <row r="1903" spans="1:37">
      <c r="A1903" s="1" t="s">
        <v>3279</v>
      </c>
      <c r="B1903" s="1" t="s">
        <v>49</v>
      </c>
      <c r="C1903">
        <v>5540</v>
      </c>
      <c r="D1903">
        <v>1524921723</v>
      </c>
      <c r="E1903">
        <v>1524921723</v>
      </c>
      <c r="F1903" s="2">
        <v>-0.12531262548800001</v>
      </c>
      <c r="G1903" s="2">
        <v>-0.12531262548800001</v>
      </c>
      <c r="H1903">
        <v>5544864</v>
      </c>
      <c r="I1903" s="2">
        <v>-0.48821023313599998</v>
      </c>
      <c r="J1903" s="2">
        <v>4.3478260869600001E-2</v>
      </c>
      <c r="K1903">
        <v>4</v>
      </c>
      <c r="L1903" s="1" t="s">
        <v>11745</v>
      </c>
      <c r="M1903" s="1" t="s">
        <v>49</v>
      </c>
      <c r="N1903">
        <v>1</v>
      </c>
      <c r="O1903">
        <v>0</v>
      </c>
      <c r="P1903">
        <v>0</v>
      </c>
      <c r="Q1903">
        <v>0</v>
      </c>
      <c r="R1903" s="19">
        <f>BWscncns[[#This Row],[C fx]]*4+BWscncns[[#This Row],[C fg]]*2+BWscncns[[#This Row],[C fm]]</f>
        <v>4</v>
      </c>
      <c r="S1903">
        <v>5740</v>
      </c>
      <c r="T1903">
        <v>6529568</v>
      </c>
      <c r="U1903" s="13">
        <v>0.87907800000000003</v>
      </c>
      <c r="V1903" s="13">
        <v>1.1375550000000001</v>
      </c>
      <c r="W1903">
        <v>3775</v>
      </c>
      <c r="X1903">
        <v>75</v>
      </c>
      <c r="Z1903" s="10">
        <f>IF($N1903&lt;&gt;0,constants!$L$2,IF($O1903&lt;&gt;0,constants!$M$2,IF($P1903&lt;&gt;0,constants!$N$2,0)))</f>
        <v>10125.48</v>
      </c>
      <c r="AA1903" s="10">
        <f>IF($N1903&lt;&gt;0,constants!$L$2,IF($O1903&lt;&gt;0,constants!$M$2,IF($P1903&lt;&gt;0,constants!$P$2,0)))</f>
        <v>10125.48</v>
      </c>
      <c r="AB1903" s="11">
        <f>constants!$O$2</f>
        <v>4861.32</v>
      </c>
      <c r="AC1903" s="11">
        <f>VLOOKUP(BWscncns[[#This Row],[scanner]],[0]!ScnrAvgBW,2,FALSE)/1000</f>
        <v>4819.491751072962</v>
      </c>
      <c r="AD1903" s="8">
        <f>(1+$F1903)*Z1903</f>
        <v>8856.6295168737652</v>
      </c>
      <c r="AE1903" s="8">
        <f>(1+$F1903)*AA1903</f>
        <v>8856.6295168737652</v>
      </c>
      <c r="AF1903" s="8">
        <f>(1+$F1903)*AB1903</f>
        <v>4252.1352274626752</v>
      </c>
      <c r="AG1903" s="8">
        <f>(1+$F1903)*AC1903</f>
        <v>4215.5485862282503</v>
      </c>
      <c r="AH1903" s="8">
        <f>(1+$F1903)*$T1903/1000</f>
        <v>5711.3306906175703</v>
      </c>
      <c r="AI1903" s="8">
        <f>(1+BWscncns[[#This Row],[pid_error]]*K_p)*BWscncns[[#This Row],[dbw]]/1000</f>
        <v>6120.4493453087853</v>
      </c>
      <c r="AJ1903" s="13">
        <f>BWscncns[[#This Row],[Torflow prgrssv alt vote]]/VLOOKUP(BWscncns[[#This Row],[class]],AltBWtotl,2,FALSE)*100</f>
        <v>5.2456805670843945E-2</v>
      </c>
      <c r="AK1903">
        <f>IF(D1903=E1903,1,0)</f>
        <v>1</v>
      </c>
    </row>
    <row r="1904" spans="1:37">
      <c r="A1904" s="1" t="s">
        <v>6997</v>
      </c>
      <c r="B1904" s="1" t="s">
        <v>6998</v>
      </c>
      <c r="C1904">
        <v>7390</v>
      </c>
      <c r="D1904">
        <v>1524141696</v>
      </c>
      <c r="E1904">
        <v>1524982505</v>
      </c>
      <c r="F1904" s="2">
        <v>0.33335223794199997</v>
      </c>
      <c r="G1904" s="2">
        <v>0.33335223794199997</v>
      </c>
      <c r="H1904">
        <v>6990605</v>
      </c>
      <c r="I1904" s="2">
        <v>2.6424457867300001E-2</v>
      </c>
      <c r="J1904" s="2">
        <v>0</v>
      </c>
      <c r="K1904">
        <v>5</v>
      </c>
      <c r="L1904" s="1" t="s">
        <v>11614</v>
      </c>
      <c r="M1904" s="1" t="s">
        <v>6998</v>
      </c>
      <c r="N1904">
        <v>0</v>
      </c>
      <c r="O1904">
        <v>1</v>
      </c>
      <c r="P1904">
        <v>0</v>
      </c>
      <c r="Q1904">
        <v>0</v>
      </c>
      <c r="R1904" s="19">
        <f>BWscncns[[#This Row],[C fx]]*4+BWscncns[[#This Row],[C fg]]*2+BWscncns[[#This Row],[C fm]]</f>
        <v>2</v>
      </c>
      <c r="S1904">
        <v>5880</v>
      </c>
      <c r="T1904">
        <v>5242880</v>
      </c>
      <c r="U1904" s="13">
        <v>1.121521</v>
      </c>
      <c r="V1904" s="13">
        <v>0.89164600000000005</v>
      </c>
      <c r="W1904">
        <v>2583</v>
      </c>
      <c r="X1904">
        <v>51</v>
      </c>
      <c r="Z1904" s="10">
        <f>IF($N1904&lt;&gt;0,constants!$L$2,IF($O1904&lt;&gt;0,constants!$M$2,IF($P1904&lt;&gt;0,constants!$N$2,0)))</f>
        <v>9721.3799999999992</v>
      </c>
      <c r="AA1904" s="10">
        <f>IF($N1904&lt;&gt;0,constants!$L$2,IF($O1904&lt;&gt;0,constants!$M$2,IF($P1904&lt;&gt;0,constants!$P$2,0)))</f>
        <v>9721.3799999999992</v>
      </c>
      <c r="AB1904" s="11">
        <f>constants!$O$2</f>
        <v>4861.32</v>
      </c>
      <c r="AC1904" s="11">
        <f>VLOOKUP(BWscncns[[#This Row],[scanner]],[0]!ScnrAvgBW,2,FALSE)/1000</f>
        <v>3794.4265750962772</v>
      </c>
      <c r="AD1904" s="8">
        <f>(1+$F1904)*Z1904</f>
        <v>12962.023778884599</v>
      </c>
      <c r="AE1904" s="8">
        <f>(1+$F1904)*AA1904</f>
        <v>12962.023778884599</v>
      </c>
      <c r="AF1904" s="8">
        <f>(1+$F1904)*AB1904</f>
        <v>6481.8519013522027</v>
      </c>
      <c r="AG1904" s="8">
        <f>(1+$F1904)*AC1904</f>
        <v>5059.3071656112197</v>
      </c>
      <c r="AH1904" s="8">
        <f>(1+$F1904)*$T1904/1000</f>
        <v>6990.6057812613526</v>
      </c>
      <c r="AI1904" s="8">
        <f>(1+BWscncns[[#This Row],[pid_error]]*K_p)*BWscncns[[#This Row],[dbw]]/1000</f>
        <v>6116.7428906306768</v>
      </c>
      <c r="AJ1904" s="13">
        <f>BWscncns[[#This Row],[Torflow prgrssv alt vote]]/VLOOKUP(BWscncns[[#This Row],[class]],AltBWtotl,2,FALSE)*100</f>
        <v>2.1367605973808931E-2</v>
      </c>
      <c r="AK1904">
        <f>IF(D1904=E1904,1,0)</f>
        <v>0</v>
      </c>
    </row>
    <row r="1905" spans="1:37">
      <c r="A1905" s="1" t="s">
        <v>3418</v>
      </c>
      <c r="B1905" s="1" t="s">
        <v>3419</v>
      </c>
      <c r="C1905">
        <v>8260</v>
      </c>
      <c r="D1905">
        <v>1523898045</v>
      </c>
      <c r="E1905">
        <v>1524988531</v>
      </c>
      <c r="F1905" s="2">
        <v>-0.111406459695</v>
      </c>
      <c r="G1905" s="2">
        <v>-0.111406459695</v>
      </c>
      <c r="H1905">
        <v>4430399</v>
      </c>
      <c r="I1905" s="2">
        <v>-0.43679384442199998</v>
      </c>
      <c r="J1905" s="2">
        <v>0</v>
      </c>
      <c r="K1905">
        <v>3</v>
      </c>
      <c r="L1905" s="1" t="s">
        <v>11591</v>
      </c>
      <c r="M1905" s="1" t="s">
        <v>3419</v>
      </c>
      <c r="N1905">
        <v>0</v>
      </c>
      <c r="O1905">
        <v>1</v>
      </c>
      <c r="P1905">
        <v>0</v>
      </c>
      <c r="Q1905">
        <v>0</v>
      </c>
      <c r="R1905" s="19">
        <f>BWscncns[[#This Row],[C fx]]*4+BWscncns[[#This Row],[C fg]]*2+BWscncns[[#This Row],[C fm]]</f>
        <v>2</v>
      </c>
      <c r="S1905">
        <v>8250</v>
      </c>
      <c r="T1905">
        <v>6474752</v>
      </c>
      <c r="U1905" s="13">
        <v>1.2741800000000001</v>
      </c>
      <c r="V1905" s="13">
        <v>0.78481800000000002</v>
      </c>
      <c r="W1905">
        <v>2070</v>
      </c>
      <c r="X1905">
        <v>41</v>
      </c>
      <c r="Z1905" s="10">
        <f>IF($N1905&lt;&gt;0,constants!$L$2,IF($O1905&lt;&gt;0,constants!$M$2,IF($P1905&lt;&gt;0,constants!$N$2,0)))</f>
        <v>9721.3799999999992</v>
      </c>
      <c r="AA1905" s="10">
        <f>IF($N1905&lt;&gt;0,constants!$L$2,IF($O1905&lt;&gt;0,constants!$M$2,IF($P1905&lt;&gt;0,constants!$P$2,0)))</f>
        <v>9721.3799999999992</v>
      </c>
      <c r="AB1905" s="11">
        <f>constants!$O$2</f>
        <v>4861.32</v>
      </c>
      <c r="AC1905" s="11">
        <f>VLOOKUP(BWscncns[[#This Row],[scanner]],[0]!ScnrAvgBW,2,FALSE)/1000</f>
        <v>6440.9193022088357</v>
      </c>
      <c r="AD1905" s="8">
        <f>(1+$F1905)*Z1905</f>
        <v>8638.3554708502197</v>
      </c>
      <c r="AE1905" s="8">
        <f>(1+$F1905)*AA1905</f>
        <v>8638.3554708502197</v>
      </c>
      <c r="AF1905" s="8">
        <f>(1+$F1905)*AB1905</f>
        <v>4319.7375493555028</v>
      </c>
      <c r="AG1905" s="8">
        <f>(1+$F1905)*AC1905</f>
        <v>5723.3592855685602</v>
      </c>
      <c r="AH1905" s="8">
        <f>(1+$F1905)*$T1905/1000</f>
        <v>5753.4228022768793</v>
      </c>
      <c r="AI1905" s="8">
        <f>(1+BWscncns[[#This Row],[pid_error]]*K_p)*BWscncns[[#This Row],[dbw]]/1000</f>
        <v>6114.0874011384394</v>
      </c>
      <c r="AJ1905" s="13">
        <f>BWscncns[[#This Row],[Torflow prgrssv alt vote]]/VLOOKUP(BWscncns[[#This Row],[class]],AltBWtotl,2,FALSE)*100</f>
        <v>2.1358329557560566E-2</v>
      </c>
      <c r="AK1905">
        <f>IF(D1905=E1905,1,0)</f>
        <v>0</v>
      </c>
    </row>
    <row r="1906" spans="1:37">
      <c r="A1906" s="1" t="s">
        <v>2505</v>
      </c>
      <c r="B1906" s="1" t="s">
        <v>2506</v>
      </c>
      <c r="C1906">
        <v>8030</v>
      </c>
      <c r="D1906">
        <v>1525004637</v>
      </c>
      <c r="E1906">
        <v>1525004637</v>
      </c>
      <c r="F1906" s="2">
        <v>0.913622371155</v>
      </c>
      <c r="G1906" s="2">
        <v>0.913622371155</v>
      </c>
      <c r="H1906">
        <v>8026313</v>
      </c>
      <c r="I1906" s="2">
        <v>-0.53160887490499997</v>
      </c>
      <c r="J1906" s="2">
        <v>0</v>
      </c>
      <c r="K1906">
        <v>3</v>
      </c>
      <c r="L1906" s="1" t="s">
        <v>11589</v>
      </c>
      <c r="M1906" s="1" t="s">
        <v>2506</v>
      </c>
      <c r="N1906">
        <v>0</v>
      </c>
      <c r="O1906">
        <v>1</v>
      </c>
      <c r="P1906">
        <v>0</v>
      </c>
      <c r="Q1906">
        <v>0</v>
      </c>
      <c r="R1906" s="19">
        <f>BWscncns[[#This Row],[C fx]]*4+BWscncns[[#This Row],[C fg]]*2+BWscncns[[#This Row],[C fm]]</f>
        <v>2</v>
      </c>
      <c r="S1906">
        <v>5850</v>
      </c>
      <c r="T1906">
        <v>4194304</v>
      </c>
      <c r="U1906" s="13">
        <v>1.394749</v>
      </c>
      <c r="V1906" s="13">
        <v>0.71697500000000003</v>
      </c>
      <c r="W1906">
        <v>1667</v>
      </c>
      <c r="X1906">
        <v>33</v>
      </c>
      <c r="Z1906" s="10">
        <f>IF($N1906&lt;&gt;0,constants!$L$2,IF($O1906&lt;&gt;0,constants!$M$2,IF($P1906&lt;&gt;0,constants!$N$2,0)))</f>
        <v>9721.3799999999992</v>
      </c>
      <c r="AA1906" s="10">
        <f>IF($N1906&lt;&gt;0,constants!$L$2,IF($O1906&lt;&gt;0,constants!$M$2,IF($P1906&lt;&gt;0,constants!$P$2,0)))</f>
        <v>9721.3799999999992</v>
      </c>
      <c r="AB1906" s="11">
        <f>constants!$O$2</f>
        <v>4861.32</v>
      </c>
      <c r="AC1906" s="11">
        <f>VLOOKUP(BWscncns[[#This Row],[scanner]],[0]!ScnrAvgBW,2,FALSE)/1000</f>
        <v>6440.9193022088357</v>
      </c>
      <c r="AD1906" s="8">
        <f>(1+$F1906)*Z1906</f>
        <v>18603.050246498791</v>
      </c>
      <c r="AE1906" s="8">
        <f>(1+$F1906)*AA1906</f>
        <v>18603.050246498791</v>
      </c>
      <c r="AF1906" s="8">
        <f>(1+$F1906)*AB1906</f>
        <v>9302.7307053432232</v>
      </c>
      <c r="AG1906" s="8">
        <f>(1+$F1906)*AC1906</f>
        <v>12325.48726751088</v>
      </c>
      <c r="AH1906" s="8">
        <f>(1+$F1906)*$T1906/1000</f>
        <v>8026.3139658249011</v>
      </c>
      <c r="AI1906" s="8">
        <f>(1+BWscncns[[#This Row],[pid_error]]*K_p)*BWscncns[[#This Row],[dbw]]/1000</f>
        <v>6110.308982912451</v>
      </c>
      <c r="AJ1906" s="13">
        <f>BWscncns[[#This Row],[Torflow prgrssv alt vote]]/VLOOKUP(BWscncns[[#This Row],[class]],AltBWtotl,2,FALSE)*100</f>
        <v>2.1345130416563347E-2</v>
      </c>
      <c r="AK1906">
        <f>IF(D1906=E1906,1,0)</f>
        <v>1</v>
      </c>
    </row>
    <row r="1907" spans="1:37">
      <c r="A1907" s="1" t="s">
        <v>9133</v>
      </c>
      <c r="B1907" s="1" t="s">
        <v>9134</v>
      </c>
      <c r="C1907">
        <v>6210</v>
      </c>
      <c r="D1907">
        <v>1525008480</v>
      </c>
      <c r="E1907">
        <v>1525008480</v>
      </c>
      <c r="F1907" s="2">
        <v>3.3273682584999999E-2</v>
      </c>
      <c r="G1907" s="2">
        <v>3.3273682584999999E-2</v>
      </c>
      <c r="H1907">
        <v>6206651</v>
      </c>
      <c r="I1907" s="2">
        <v>0.43045933038799999</v>
      </c>
      <c r="J1907" s="2">
        <v>0</v>
      </c>
      <c r="K1907">
        <v>7</v>
      </c>
      <c r="L1907" s="1" t="s">
        <v>11831</v>
      </c>
      <c r="M1907" s="1" t="s">
        <v>9135</v>
      </c>
      <c r="N1907">
        <v>0</v>
      </c>
      <c r="O1907">
        <v>0</v>
      </c>
      <c r="P1907">
        <v>1</v>
      </c>
      <c r="Q1907">
        <v>0</v>
      </c>
      <c r="R1907" s="19">
        <f>BWscncns[[#This Row],[C fx]]*4+BWscncns[[#This Row],[C fg]]*2+BWscncns[[#This Row],[C fm]]</f>
        <v>1</v>
      </c>
      <c r="S1907">
        <v>2870</v>
      </c>
      <c r="T1907">
        <v>6006784</v>
      </c>
      <c r="U1907" s="13">
        <v>0.47779300000000002</v>
      </c>
      <c r="V1907" s="13">
        <v>2.092956</v>
      </c>
      <c r="W1907">
        <v>4923</v>
      </c>
      <c r="X1907">
        <v>98</v>
      </c>
      <c r="Z1907" s="10">
        <f>IF($N1907&lt;&gt;0,constants!$L$2,IF($O1907&lt;&gt;0,constants!$M$2,IF($P1907&lt;&gt;0,constants!$N$2,0)))</f>
        <v>1117.99</v>
      </c>
      <c r="AA1907" s="10">
        <f>IF($N1907&lt;&gt;0,constants!$L$2,IF($O1907&lt;&gt;0,constants!$M$2,IF($P1907&lt;&gt;0,constants!$P$2,0)))</f>
        <v>4051.45</v>
      </c>
      <c r="AB1907" s="11">
        <f>constants!$O$2</f>
        <v>4861.32</v>
      </c>
      <c r="AC1907" s="11">
        <f>VLOOKUP(BWscncns[[#This Row],[scanner]],[0]!ScnrAvgBW,2,FALSE)/1000</f>
        <v>885.64026081730776</v>
      </c>
      <c r="AD1907" s="8">
        <f>(1+$F1907)*Z1907</f>
        <v>1155.1896443932042</v>
      </c>
      <c r="AE1907" s="8">
        <f>(1+$F1907)*AA1907</f>
        <v>4186.2566613089975</v>
      </c>
      <c r="AF1907" s="8">
        <f>(1+$F1907)*AB1907</f>
        <v>5023.0740186241119</v>
      </c>
      <c r="AG1907" s="8">
        <f>(1+$F1907)*AC1907</f>
        <v>915.10877374023949</v>
      </c>
      <c r="AH1907" s="8">
        <f>(1+$F1907)*$T1907/1000</f>
        <v>6206.6518241726562</v>
      </c>
      <c r="AI1907" s="8">
        <f>(1+BWscncns[[#This Row],[pid_error]]*K_p)*BWscncns[[#This Row],[dbw]]/1000</f>
        <v>6106.7179120863284</v>
      </c>
      <c r="AJ1907" s="13">
        <f>BWscncns[[#This Row],[Torflow prgrssv alt vote]]/VLOOKUP(BWscncns[[#This Row],[class]],AltBWtotl,2,FALSE)*100</f>
        <v>0.12044077958728282</v>
      </c>
      <c r="AK1907">
        <f>IF(D1907=E1907,1,0)</f>
        <v>1</v>
      </c>
    </row>
    <row r="1908" spans="1:37">
      <c r="A1908" s="1" t="s">
        <v>5316</v>
      </c>
      <c r="B1908" s="1" t="s">
        <v>5317</v>
      </c>
      <c r="C1908">
        <v>7180</v>
      </c>
      <c r="D1908">
        <v>1524109716</v>
      </c>
      <c r="E1908">
        <v>1524991648</v>
      </c>
      <c r="F1908" s="2">
        <v>0.90950914766400004</v>
      </c>
      <c r="G1908" s="2">
        <v>0.90950914766400004</v>
      </c>
      <c r="H1908">
        <v>7985597</v>
      </c>
      <c r="I1908" s="2">
        <v>-0.47667887799600001</v>
      </c>
      <c r="J1908" s="2">
        <v>0</v>
      </c>
      <c r="K1908">
        <v>3</v>
      </c>
      <c r="L1908" s="1" t="s">
        <v>11582</v>
      </c>
      <c r="M1908" s="1" t="s">
        <v>5317</v>
      </c>
      <c r="N1908">
        <v>0</v>
      </c>
      <c r="O1908">
        <v>1</v>
      </c>
      <c r="P1908">
        <v>0</v>
      </c>
      <c r="Q1908">
        <v>0</v>
      </c>
      <c r="R1908" s="19">
        <f>BWscncns[[#This Row],[C fx]]*4+BWscncns[[#This Row],[C fg]]*2+BWscncns[[#This Row],[C fm]]</f>
        <v>2</v>
      </c>
      <c r="S1908">
        <v>5170</v>
      </c>
      <c r="T1908">
        <v>4182016</v>
      </c>
      <c r="U1908" s="13">
        <v>1.236246</v>
      </c>
      <c r="V1908" s="13">
        <v>0.80890099999999998</v>
      </c>
      <c r="W1908">
        <v>2196</v>
      </c>
      <c r="X1908">
        <v>43</v>
      </c>
      <c r="Z1908" s="10">
        <f>IF($N1908&lt;&gt;0,constants!$L$2,IF($O1908&lt;&gt;0,constants!$M$2,IF($P1908&lt;&gt;0,constants!$N$2,0)))</f>
        <v>9721.3799999999992</v>
      </c>
      <c r="AA1908" s="10">
        <f>IF($N1908&lt;&gt;0,constants!$L$2,IF($O1908&lt;&gt;0,constants!$M$2,IF($P1908&lt;&gt;0,constants!$P$2,0)))</f>
        <v>9721.3799999999992</v>
      </c>
      <c r="AB1908" s="11">
        <f>constants!$O$2</f>
        <v>4861.32</v>
      </c>
      <c r="AC1908" s="11">
        <f>VLOOKUP(BWscncns[[#This Row],[scanner]],[0]!ScnrAvgBW,2,FALSE)/1000</f>
        <v>6440.9193022088357</v>
      </c>
      <c r="AD1908" s="8">
        <f>(1+$F1908)*Z1908</f>
        <v>18563.064037917855</v>
      </c>
      <c r="AE1908" s="8">
        <f>(1+$F1908)*AA1908</f>
        <v>18563.064037917855</v>
      </c>
      <c r="AF1908" s="8">
        <f>(1+$F1908)*AB1908</f>
        <v>9282.7350097219569</v>
      </c>
      <c r="AG1908" s="8">
        <f>(1+$F1908)*AC1908</f>
        <v>12298.9943269334</v>
      </c>
      <c r="AH1908" s="8">
        <f>(1+$F1908)*$T1908/1000</f>
        <v>7985.5978076772117</v>
      </c>
      <c r="AI1908" s="8">
        <f>(1+BWscncns[[#This Row],[pid_error]]*K_p)*BWscncns[[#This Row],[dbw]]/1000</f>
        <v>6083.8069038386056</v>
      </c>
      <c r="AJ1908" s="13">
        <f>BWscncns[[#This Row],[Torflow prgrssv alt vote]]/VLOOKUP(BWscncns[[#This Row],[class]],AltBWtotl,2,FALSE)*100</f>
        <v>2.1252550755580038E-2</v>
      </c>
      <c r="AK1908">
        <f>IF(D1908=E1908,1,0)</f>
        <v>0</v>
      </c>
    </row>
    <row r="1909" spans="1:37">
      <c r="A1909" s="1" t="s">
        <v>7784</v>
      </c>
      <c r="B1909" s="1" t="s">
        <v>7785</v>
      </c>
      <c r="C1909">
        <v>9030</v>
      </c>
      <c r="D1909">
        <v>1524566790</v>
      </c>
      <c r="E1909">
        <v>1524989730</v>
      </c>
      <c r="F1909" s="2">
        <v>1.8635920725899999</v>
      </c>
      <c r="G1909" s="2">
        <v>1.8635920725899999</v>
      </c>
      <c r="H1909">
        <v>9008081</v>
      </c>
      <c r="I1909" s="2">
        <v>0.81831782214100002</v>
      </c>
      <c r="J1909" s="2">
        <v>0</v>
      </c>
      <c r="K1909">
        <v>1</v>
      </c>
      <c r="L1909" s="1" t="s">
        <v>11532</v>
      </c>
      <c r="M1909" s="1" t="s">
        <v>7785</v>
      </c>
      <c r="N1909">
        <v>0</v>
      </c>
      <c r="O1909">
        <v>1</v>
      </c>
      <c r="P1909">
        <v>0</v>
      </c>
      <c r="Q1909">
        <v>0</v>
      </c>
      <c r="R1909" s="19">
        <f>BWscncns[[#This Row],[C fx]]*4+BWscncns[[#This Row],[C fg]]*2+BWscncns[[#This Row],[C fm]]</f>
        <v>2</v>
      </c>
      <c r="S1909">
        <v>6780</v>
      </c>
      <c r="T1909">
        <v>3145728</v>
      </c>
      <c r="U1909" s="13">
        <v>2.1553040000000001</v>
      </c>
      <c r="V1909" s="13">
        <v>0.463972</v>
      </c>
      <c r="W1909">
        <v>284</v>
      </c>
      <c r="X1909">
        <v>5</v>
      </c>
      <c r="Z1909" s="10">
        <f>IF($N1909&lt;&gt;0,constants!$L$2,IF($O1909&lt;&gt;0,constants!$M$2,IF($P1909&lt;&gt;0,constants!$N$2,0)))</f>
        <v>9721.3799999999992</v>
      </c>
      <c r="AA1909" s="10">
        <f>IF($N1909&lt;&gt;0,constants!$L$2,IF($O1909&lt;&gt;0,constants!$M$2,IF($P1909&lt;&gt;0,constants!$P$2,0)))</f>
        <v>9721.3799999999992</v>
      </c>
      <c r="AB1909" s="11">
        <f>constants!$O$2</f>
        <v>4861.32</v>
      </c>
      <c r="AC1909" s="11">
        <f>VLOOKUP(BWscncns[[#This Row],[scanner]],[0]!ScnrAvgBW,2,FALSE)/1000</f>
        <v>11818.828055288463</v>
      </c>
      <c r="AD1909" s="8">
        <f>(1+$F1909)*Z1909</f>
        <v>27838.066702634973</v>
      </c>
      <c r="AE1909" s="8">
        <f>(1+$F1909)*AA1909</f>
        <v>27838.066702634973</v>
      </c>
      <c r="AF1909" s="8">
        <f>(1+$F1909)*AB1909</f>
        <v>13920.837414323218</v>
      </c>
      <c r="AG1909" s="8">
        <f>(1+$F1909)*AC1909</f>
        <v>33844.302326428326</v>
      </c>
      <c r="AH1909" s="8">
        <f>(1+$F1909)*$T1909/1000</f>
        <v>9008.0817633243951</v>
      </c>
      <c r="AI1909" s="8">
        <f>(1+BWscncns[[#This Row],[pid_error]]*K_p)*BWscncns[[#This Row],[dbw]]/1000</f>
        <v>6076.9048816621971</v>
      </c>
      <c r="AJ1909" s="13">
        <f>BWscncns[[#This Row],[Torflow prgrssv alt vote]]/VLOOKUP(BWscncns[[#This Row],[class]],AltBWtotl,2,FALSE)*100</f>
        <v>2.1228439935013443E-2</v>
      </c>
      <c r="AK1909">
        <f>IF(D1909=E1909,1,0)</f>
        <v>0</v>
      </c>
    </row>
    <row r="1910" spans="1:37">
      <c r="A1910" s="1" t="s">
        <v>3375</v>
      </c>
      <c r="B1910" s="1" t="s">
        <v>28</v>
      </c>
      <c r="C1910">
        <v>7950</v>
      </c>
      <c r="D1910">
        <v>1524928694</v>
      </c>
      <c r="E1910">
        <v>1524928694</v>
      </c>
      <c r="F1910" s="2">
        <v>0.89628088800100003</v>
      </c>
      <c r="G1910" s="2">
        <v>0.89628088800100003</v>
      </c>
      <c r="H1910">
        <v>7953578</v>
      </c>
      <c r="I1910" s="2">
        <v>0.229186986072</v>
      </c>
      <c r="J1910" s="2">
        <v>0.6</v>
      </c>
      <c r="K1910">
        <v>3</v>
      </c>
      <c r="L1910" s="1" t="s">
        <v>11816</v>
      </c>
      <c r="M1910" s="1" t="s">
        <v>28</v>
      </c>
      <c r="N1910">
        <v>0</v>
      </c>
      <c r="O1910">
        <v>0</v>
      </c>
      <c r="P1910">
        <v>1</v>
      </c>
      <c r="Q1910">
        <v>0</v>
      </c>
      <c r="R1910" s="19">
        <f>BWscncns[[#This Row],[C fx]]*4+BWscncns[[#This Row],[C fg]]*2+BWscncns[[#This Row],[C fm]]</f>
        <v>1</v>
      </c>
      <c r="S1910">
        <v>5790</v>
      </c>
      <c r="T1910">
        <v>4194304</v>
      </c>
      <c r="U1910" s="13">
        <v>1.380444</v>
      </c>
      <c r="V1910" s="13">
        <v>0.72440499999999997</v>
      </c>
      <c r="W1910">
        <v>1710</v>
      </c>
      <c r="X1910">
        <v>34</v>
      </c>
      <c r="Z1910" s="10">
        <f>IF($N1910&lt;&gt;0,constants!$L$2,IF($O1910&lt;&gt;0,constants!$M$2,IF($P1910&lt;&gt;0,constants!$N$2,0)))</f>
        <v>1117.99</v>
      </c>
      <c r="AA1910" s="10">
        <f>IF($N1910&lt;&gt;0,constants!$L$2,IF($O1910&lt;&gt;0,constants!$M$2,IF($P1910&lt;&gt;0,constants!$P$2,0)))</f>
        <v>4051.45</v>
      </c>
      <c r="AB1910" s="11">
        <f>constants!$O$2</f>
        <v>4861.32</v>
      </c>
      <c r="AC1910" s="11">
        <f>VLOOKUP(BWscncns[[#This Row],[scanner]],[0]!ScnrAvgBW,2,FALSE)/1000</f>
        <v>6440.9193022088357</v>
      </c>
      <c r="AD1910" s="8">
        <f>(1+$F1910)*Z1910</f>
        <v>2120.0230699762378</v>
      </c>
      <c r="AE1910" s="8">
        <f>(1+$F1910)*AA1910</f>
        <v>7682.6872036916511</v>
      </c>
      <c r="AF1910" s="8">
        <f>(1+$F1910)*AB1910</f>
        <v>9218.4282064570216</v>
      </c>
      <c r="AG1910" s="8">
        <f>(1+$F1910)*AC1910</f>
        <v>12213.792173935353</v>
      </c>
      <c r="AH1910" s="8">
        <f>(1+$F1910)*$T1910/1000</f>
        <v>7953.5785136661461</v>
      </c>
      <c r="AI1910" s="8">
        <f>(1+BWscncns[[#This Row],[pid_error]]*K_p)*BWscncns[[#This Row],[dbw]]/1000</f>
        <v>6073.9412568330727</v>
      </c>
      <c r="AJ1910" s="13">
        <f>BWscncns[[#This Row],[Torflow prgrssv alt vote]]/VLOOKUP(BWscncns[[#This Row],[class]],AltBWtotl,2,FALSE)*100</f>
        <v>0.11979433644584467</v>
      </c>
      <c r="AK1910">
        <f>IF(D1910=E1910,1,0)</f>
        <v>1</v>
      </c>
    </row>
    <row r="1911" spans="1:37">
      <c r="A1911" s="1" t="s">
        <v>3055</v>
      </c>
      <c r="B1911" s="1" t="s">
        <v>3056</v>
      </c>
      <c r="C1911">
        <v>11100</v>
      </c>
      <c r="D1911">
        <v>1524689045</v>
      </c>
      <c r="E1911">
        <v>1524974674</v>
      </c>
      <c r="F1911" s="2">
        <v>0.75211751874699995</v>
      </c>
      <c r="G1911" s="2">
        <v>0.75211751874699995</v>
      </c>
      <c r="H1911">
        <v>7997204</v>
      </c>
      <c r="I1911" s="2">
        <v>-0.16995680352199999</v>
      </c>
      <c r="J1911" s="2">
        <v>0</v>
      </c>
      <c r="K1911">
        <v>1</v>
      </c>
      <c r="L1911" s="1" t="s">
        <v>11574</v>
      </c>
      <c r="M1911" s="1" t="s">
        <v>3056</v>
      </c>
      <c r="N1911">
        <v>0</v>
      </c>
      <c r="O1911">
        <v>1</v>
      </c>
      <c r="P1911">
        <v>0</v>
      </c>
      <c r="Q1911">
        <v>0</v>
      </c>
      <c r="R1911" s="19">
        <f>BWscncns[[#This Row],[C fx]]*4+BWscncns[[#This Row],[C fg]]*2+BWscncns[[#This Row],[C fm]]</f>
        <v>2</v>
      </c>
      <c r="S1911">
        <v>10800</v>
      </c>
      <c r="T1911">
        <v>4413932</v>
      </c>
      <c r="U1911" s="13">
        <v>2.4467979999999998</v>
      </c>
      <c r="V1911" s="13">
        <v>0.40869699999999998</v>
      </c>
      <c r="W1911">
        <v>146</v>
      </c>
      <c r="X1911">
        <v>2</v>
      </c>
      <c r="Z1911" s="10">
        <f>IF($N1911&lt;&gt;0,constants!$L$2,IF($O1911&lt;&gt;0,constants!$M$2,IF($P1911&lt;&gt;0,constants!$N$2,0)))</f>
        <v>9721.3799999999992</v>
      </c>
      <c r="AA1911" s="10">
        <f>IF($N1911&lt;&gt;0,constants!$L$2,IF($O1911&lt;&gt;0,constants!$M$2,IF($P1911&lt;&gt;0,constants!$P$2,0)))</f>
        <v>9721.3799999999992</v>
      </c>
      <c r="AB1911" s="11">
        <f>constants!$O$2</f>
        <v>4861.32</v>
      </c>
      <c r="AC1911" s="11">
        <f>VLOOKUP(BWscncns[[#This Row],[scanner]],[0]!ScnrAvgBW,2,FALSE)/1000</f>
        <v>11818.828055288463</v>
      </c>
      <c r="AD1911" s="8">
        <f>(1+$F1911)*Z1911</f>
        <v>17033.000204396711</v>
      </c>
      <c r="AE1911" s="8">
        <f>(1+$F1911)*AA1911</f>
        <v>17033.000204396711</v>
      </c>
      <c r="AF1911" s="8">
        <f>(1+$F1911)*AB1911</f>
        <v>8517.6039362351657</v>
      </c>
      <c r="AG1911" s="8">
        <f>(1+$F1911)*AC1911</f>
        <v>20707.975686729453</v>
      </c>
      <c r="AH1911" s="8">
        <f>(1+$F1911)*$T1911/1000</f>
        <v>7733.7275837579828</v>
      </c>
      <c r="AI1911" s="8">
        <f>(1+BWscncns[[#This Row],[pid_error]]*K_p)*BWscncns[[#This Row],[dbw]]/1000</f>
        <v>6073.8297918789922</v>
      </c>
      <c r="AJ1911" s="13">
        <f>BWscncns[[#This Row],[Torflow prgrssv alt vote]]/VLOOKUP(BWscncns[[#This Row],[class]],AltBWtotl,2,FALSE)*100</f>
        <v>2.1217697729889497E-2</v>
      </c>
      <c r="AK1911">
        <f>IF(D1911=E1911,1,0)</f>
        <v>0</v>
      </c>
    </row>
    <row r="1912" spans="1:37">
      <c r="A1912" s="1" t="s">
        <v>5898</v>
      </c>
      <c r="B1912" s="1" t="s">
        <v>5899</v>
      </c>
      <c r="C1912">
        <v>3810</v>
      </c>
      <c r="D1912">
        <v>1524918090</v>
      </c>
      <c r="E1912">
        <v>1524918090</v>
      </c>
      <c r="F1912" s="2">
        <v>0.77340581752000004</v>
      </c>
      <c r="G1912" s="2">
        <v>0.77340581752000004</v>
      </c>
      <c r="H1912">
        <v>3810859</v>
      </c>
      <c r="I1912" s="2">
        <v>0.46123580679199999</v>
      </c>
      <c r="J1912" s="2">
        <v>0</v>
      </c>
      <c r="K1912">
        <v>4</v>
      </c>
      <c r="L1912" s="1" t="s">
        <v>11817</v>
      </c>
      <c r="M1912" s="1" t="s">
        <v>5899</v>
      </c>
      <c r="N1912">
        <v>0</v>
      </c>
      <c r="O1912">
        <v>0</v>
      </c>
      <c r="P1912">
        <v>1</v>
      </c>
      <c r="Q1912">
        <v>0</v>
      </c>
      <c r="R1912" s="19">
        <f>BWscncns[[#This Row],[C fx]]*4+BWscncns[[#This Row],[C fg]]*2+BWscncns[[#This Row],[C fm]]</f>
        <v>1</v>
      </c>
      <c r="S1912">
        <v>4120</v>
      </c>
      <c r="T1912">
        <v>4377942</v>
      </c>
      <c r="U1912" s="13">
        <v>0.94108099999999995</v>
      </c>
      <c r="V1912" s="13">
        <v>1.0626070000000001</v>
      </c>
      <c r="W1912">
        <v>3578</v>
      </c>
      <c r="X1912">
        <v>71</v>
      </c>
      <c r="Z1912" s="10">
        <f>IF($N1912&lt;&gt;0,constants!$L$2,IF($O1912&lt;&gt;0,constants!$M$2,IF($P1912&lt;&gt;0,constants!$N$2,0)))</f>
        <v>1117.99</v>
      </c>
      <c r="AA1912" s="10">
        <f>IF($N1912&lt;&gt;0,constants!$L$2,IF($O1912&lt;&gt;0,constants!$M$2,IF($P1912&lt;&gt;0,constants!$P$2,0)))</f>
        <v>4051.45</v>
      </c>
      <c r="AB1912" s="11">
        <f>constants!$O$2</f>
        <v>4861.32</v>
      </c>
      <c r="AC1912" s="11">
        <f>VLOOKUP(BWscncns[[#This Row],[scanner]],[0]!ScnrAvgBW,2,FALSE)/1000</f>
        <v>4819.491751072962</v>
      </c>
      <c r="AD1912" s="8">
        <f>(1+$F1912)*Z1912</f>
        <v>1982.6499699291849</v>
      </c>
      <c r="AE1912" s="8">
        <f>(1+$F1912)*AA1912</f>
        <v>7184.8649993914041</v>
      </c>
      <c r="AF1912" s="8">
        <f>(1+$F1912)*AB1912</f>
        <v>8621.0931688263263</v>
      </c>
      <c r="AG1912" s="8">
        <f>(1+$F1912)*AC1912</f>
        <v>8546.9147088424434</v>
      </c>
      <c r="AH1912" s="8">
        <f>(1+$F1912)*$T1912/1000</f>
        <v>7763.8678115651437</v>
      </c>
      <c r="AI1912" s="8">
        <f>(1+BWscncns[[#This Row],[pid_error]]*K_p)*BWscncns[[#This Row],[dbw]]/1000</f>
        <v>6070.9049057825723</v>
      </c>
      <c r="AJ1912" s="13">
        <f>BWscncns[[#This Row],[Torflow prgrssv alt vote]]/VLOOKUP(BWscncns[[#This Row],[class]],AltBWtotl,2,FALSE)*100</f>
        <v>0.11973445149735228</v>
      </c>
      <c r="AK1912">
        <f>IF(D1912=E1912,1,0)</f>
        <v>1</v>
      </c>
    </row>
    <row r="1913" spans="1:37">
      <c r="A1913" s="1" t="s">
        <v>5038</v>
      </c>
      <c r="B1913" s="1" t="s">
        <v>5039</v>
      </c>
      <c r="C1913">
        <v>7840</v>
      </c>
      <c r="D1913">
        <v>1524982505</v>
      </c>
      <c r="E1913">
        <v>1524998498</v>
      </c>
      <c r="F1913" s="2">
        <v>0.315845277072</v>
      </c>
      <c r="G1913" s="2">
        <v>0.315845277072</v>
      </c>
      <c r="H1913">
        <v>6898818</v>
      </c>
      <c r="I1913" s="2">
        <v>-0.232185172823</v>
      </c>
      <c r="J1913" s="2">
        <v>0</v>
      </c>
      <c r="K1913">
        <v>3</v>
      </c>
      <c r="L1913" s="1" t="s">
        <v>11606</v>
      </c>
      <c r="M1913" s="1" t="s">
        <v>5039</v>
      </c>
      <c r="N1913">
        <v>0</v>
      </c>
      <c r="O1913">
        <v>1</v>
      </c>
      <c r="P1913">
        <v>0</v>
      </c>
      <c r="Q1913">
        <v>0</v>
      </c>
      <c r="R1913" s="19">
        <f>BWscncns[[#This Row],[C fx]]*4+BWscncns[[#This Row],[C fg]]*2+BWscncns[[#This Row],[C fm]]</f>
        <v>2</v>
      </c>
      <c r="S1913">
        <v>7830</v>
      </c>
      <c r="T1913">
        <v>5242880</v>
      </c>
      <c r="U1913" s="13">
        <v>1.4934540000000001</v>
      </c>
      <c r="V1913" s="13">
        <v>0.66958899999999999</v>
      </c>
      <c r="W1913">
        <v>1399</v>
      </c>
      <c r="X1913">
        <v>27</v>
      </c>
      <c r="Z1913" s="10">
        <f>IF($N1913&lt;&gt;0,constants!$L$2,IF($O1913&lt;&gt;0,constants!$M$2,IF($P1913&lt;&gt;0,constants!$N$2,0)))</f>
        <v>9721.3799999999992</v>
      </c>
      <c r="AA1913" s="10">
        <f>IF($N1913&lt;&gt;0,constants!$L$2,IF($O1913&lt;&gt;0,constants!$M$2,IF($P1913&lt;&gt;0,constants!$P$2,0)))</f>
        <v>9721.3799999999992</v>
      </c>
      <c r="AB1913" s="11">
        <f>constants!$O$2</f>
        <v>4861.32</v>
      </c>
      <c r="AC1913" s="11">
        <f>VLOOKUP(BWscncns[[#This Row],[scanner]],[0]!ScnrAvgBW,2,FALSE)/1000</f>
        <v>6440.9193022088357</v>
      </c>
      <c r="AD1913" s="8">
        <f>(1+$F1913)*Z1913</f>
        <v>12791.831959622197</v>
      </c>
      <c r="AE1913" s="8">
        <f>(1+$F1913)*AA1913</f>
        <v>12791.831959622197</v>
      </c>
      <c r="AF1913" s="8">
        <f>(1+$F1913)*AB1913</f>
        <v>6396.7449623356542</v>
      </c>
      <c r="AG1913" s="8">
        <f>(1+$F1913)*AC1913</f>
        <v>8475.2532438133785</v>
      </c>
      <c r="AH1913" s="8">
        <f>(1+$F1913)*$T1913/1000</f>
        <v>6898.8188862552479</v>
      </c>
      <c r="AI1913" s="8">
        <f>(1+BWscncns[[#This Row],[pid_error]]*K_p)*BWscncns[[#This Row],[dbw]]/1000</f>
        <v>6070.849443127624</v>
      </c>
      <c r="AJ1913" s="13">
        <f>BWscncns[[#This Row],[Torflow prgrssv alt vote]]/VLOOKUP(BWscncns[[#This Row],[class]],AltBWtotl,2,FALSE)*100</f>
        <v>2.1207286483426721E-2</v>
      </c>
      <c r="AK1913">
        <f>IF(D1913=E1913,1,0)</f>
        <v>0</v>
      </c>
    </row>
    <row r="1914" spans="1:37">
      <c r="A1914" s="1" t="s">
        <v>1512</v>
      </c>
      <c r="B1914" s="1" t="s">
        <v>49</v>
      </c>
      <c r="C1914">
        <v>4200</v>
      </c>
      <c r="D1914">
        <v>1524757109</v>
      </c>
      <c r="E1914">
        <v>1524995088</v>
      </c>
      <c r="F1914" s="2">
        <v>0.65221742978200004</v>
      </c>
      <c r="G1914" s="2">
        <v>0.65221742978200004</v>
      </c>
      <c r="H1914">
        <v>4849168</v>
      </c>
      <c r="I1914" s="2">
        <v>0.74763754907299995</v>
      </c>
      <c r="J1914" s="2">
        <v>0</v>
      </c>
      <c r="K1914">
        <v>4</v>
      </c>
      <c r="L1914" s="1" t="s">
        <v>11674</v>
      </c>
      <c r="M1914" s="1" t="s">
        <v>49</v>
      </c>
      <c r="N1914">
        <v>0</v>
      </c>
      <c r="O1914">
        <v>1</v>
      </c>
      <c r="P1914">
        <v>0</v>
      </c>
      <c r="Q1914">
        <v>0</v>
      </c>
      <c r="R1914" s="19">
        <f>BWscncns[[#This Row],[C fx]]*4+BWscncns[[#This Row],[C fg]]*2+BWscncns[[#This Row],[C fm]]</f>
        <v>2</v>
      </c>
      <c r="S1914">
        <v>4800</v>
      </c>
      <c r="T1914">
        <v>4566607</v>
      </c>
      <c r="U1914" s="13">
        <v>1.0511090000000001</v>
      </c>
      <c r="V1914" s="13">
        <v>0.951376</v>
      </c>
      <c r="W1914">
        <v>2981</v>
      </c>
      <c r="X1914">
        <v>59</v>
      </c>
      <c r="Z1914" s="10">
        <f>IF($N1914&lt;&gt;0,constants!$L$2,IF($O1914&lt;&gt;0,constants!$M$2,IF($P1914&lt;&gt;0,constants!$N$2,0)))</f>
        <v>9721.3799999999992</v>
      </c>
      <c r="AA1914" s="10">
        <f>IF($N1914&lt;&gt;0,constants!$L$2,IF($O1914&lt;&gt;0,constants!$M$2,IF($P1914&lt;&gt;0,constants!$P$2,0)))</f>
        <v>9721.3799999999992</v>
      </c>
      <c r="AB1914" s="11">
        <f>constants!$O$2</f>
        <v>4861.32</v>
      </c>
      <c r="AC1914" s="11">
        <f>VLOOKUP(BWscncns[[#This Row],[scanner]],[0]!ScnrAvgBW,2,FALSE)/1000</f>
        <v>4819.491751072962</v>
      </c>
      <c r="AD1914" s="8">
        <f>(1+$F1914)*Z1914</f>
        <v>16061.833477534139</v>
      </c>
      <c r="AE1914" s="8">
        <f>(1+$F1914)*AA1914</f>
        <v>16061.833477534139</v>
      </c>
      <c r="AF1914" s="8">
        <f>(1+$F1914)*AB1914</f>
        <v>8031.9576357478318</v>
      </c>
      <c r="AG1914" s="8">
        <f>(1+$F1914)*AC1914</f>
        <v>7962.8482738133198</v>
      </c>
      <c r="AH1914" s="8">
        <f>(1+$F1914)*$T1914/1000</f>
        <v>7545.0276803644892</v>
      </c>
      <c r="AI1914" s="8">
        <f>(1+BWscncns[[#This Row],[pid_error]]*K_p)*BWscncns[[#This Row],[dbw]]/1000</f>
        <v>6055.8173401822451</v>
      </c>
      <c r="AJ1914" s="13">
        <f>BWscncns[[#This Row],[Torflow prgrssv alt vote]]/VLOOKUP(BWscncns[[#This Row],[class]],AltBWtotl,2,FALSE)*100</f>
        <v>2.1154774867614558E-2</v>
      </c>
      <c r="AK1914">
        <f>IF(D1914=E1914,1,0)</f>
        <v>0</v>
      </c>
    </row>
    <row r="1915" spans="1:37">
      <c r="A1915" s="1" t="s">
        <v>5651</v>
      </c>
      <c r="B1915" s="1" t="s">
        <v>5652</v>
      </c>
      <c r="C1915">
        <v>117</v>
      </c>
      <c r="D1915">
        <v>1524104531</v>
      </c>
      <c r="E1915">
        <v>1524960601</v>
      </c>
      <c r="F1915" s="2">
        <v>-0.94359184726400003</v>
      </c>
      <c r="G1915" s="2">
        <v>-0.94359184726400003</v>
      </c>
      <c r="H1915">
        <v>739188</v>
      </c>
      <c r="I1915" s="2">
        <v>-7.7079562914000005E-2</v>
      </c>
      <c r="J1915" s="2">
        <v>0.2</v>
      </c>
      <c r="K1915">
        <v>8</v>
      </c>
      <c r="L1915" s="1" t="s">
        <v>11870</v>
      </c>
      <c r="M1915" s="1" t="s">
        <v>5652</v>
      </c>
      <c r="N1915">
        <v>0</v>
      </c>
      <c r="O1915">
        <v>1</v>
      </c>
      <c r="P1915">
        <v>0</v>
      </c>
      <c r="Q1915">
        <v>0</v>
      </c>
      <c r="R1915" s="19">
        <f>BWscncns[[#This Row],[C fx]]*4+BWscncns[[#This Row],[C fg]]*2+BWscncns[[#This Row],[C fm]]</f>
        <v>2</v>
      </c>
      <c r="S1915">
        <v>117</v>
      </c>
      <c r="T1915">
        <v>11452416</v>
      </c>
      <c r="U1915" s="13">
        <v>1.0215999999999999E-2</v>
      </c>
      <c r="V1915" s="13">
        <v>97.883897000000005</v>
      </c>
      <c r="W1915">
        <v>6437</v>
      </c>
      <c r="X1915">
        <v>128</v>
      </c>
      <c r="Z1915" s="10">
        <f>IF($N1915&lt;&gt;0,constants!$L$2,IF($O1915&lt;&gt;0,constants!$M$2,IF($P1915&lt;&gt;0,constants!$N$2,0)))</f>
        <v>9721.3799999999992</v>
      </c>
      <c r="AA1915" s="10">
        <f>IF($N1915&lt;&gt;0,constants!$L$2,IF($O1915&lt;&gt;0,constants!$M$2,IF($P1915&lt;&gt;0,constants!$P$2,0)))</f>
        <v>9721.3799999999992</v>
      </c>
      <c r="AB1915" s="11">
        <f>constants!$O$2</f>
        <v>4861.32</v>
      </c>
      <c r="AC1915" s="11">
        <f>VLOOKUP(BWscncns[[#This Row],[scanner]],[0]!ScnrAvgBW,2,FALSE)/1000</f>
        <v>509.99709399477808</v>
      </c>
      <c r="AD1915" s="8">
        <f>(1+$F1915)*Z1915</f>
        <v>548.36508784469538</v>
      </c>
      <c r="AE1915" s="8">
        <f>(1+$F1915)*AA1915</f>
        <v>548.36508784469538</v>
      </c>
      <c r="AF1915" s="8">
        <f>(1+$F1915)*AB1915</f>
        <v>274.21808105857139</v>
      </c>
      <c r="AG1915" s="8">
        <f>(1+$F1915)*AC1915</f>
        <v>28.767993972973578</v>
      </c>
      <c r="AH1915" s="8">
        <f>(1+$F1915)*$T1915/1000</f>
        <v>646.00963092420989</v>
      </c>
      <c r="AI1915" s="8">
        <f>(1+BWscncns[[#This Row],[pid_error]]*K_p)*BWscncns[[#This Row],[dbw]]/1000</f>
        <v>6049.2128154621059</v>
      </c>
      <c r="AJ1915" s="13">
        <f>BWscncns[[#This Row],[Torflow prgrssv alt vote]]/VLOOKUP(BWscncns[[#This Row],[class]],AltBWtotl,2,FALSE)*100</f>
        <v>2.1131703294329961E-2</v>
      </c>
      <c r="AK1915">
        <f>IF(D1915=E1915,1,0)</f>
        <v>0</v>
      </c>
    </row>
    <row r="1916" spans="1:37">
      <c r="A1916" s="1" t="s">
        <v>79</v>
      </c>
      <c r="B1916" s="1" t="s">
        <v>80</v>
      </c>
      <c r="C1916">
        <v>7600</v>
      </c>
      <c r="D1916">
        <v>1524973451</v>
      </c>
      <c r="E1916">
        <v>1524973451</v>
      </c>
      <c r="F1916" s="2">
        <v>0.69103052531700004</v>
      </c>
      <c r="G1916" s="2">
        <v>0.69103052531700004</v>
      </c>
      <c r="H1916">
        <v>7595677</v>
      </c>
      <c r="I1916" s="2">
        <v>0.28732532361300001</v>
      </c>
      <c r="J1916" s="2">
        <v>0</v>
      </c>
      <c r="K1916">
        <v>3</v>
      </c>
      <c r="L1916" s="1" t="s">
        <v>11789</v>
      </c>
      <c r="M1916" s="1" t="s">
        <v>80</v>
      </c>
      <c r="N1916">
        <v>0</v>
      </c>
      <c r="O1916">
        <v>0</v>
      </c>
      <c r="P1916">
        <v>1</v>
      </c>
      <c r="Q1916">
        <v>0</v>
      </c>
      <c r="R1916" s="19">
        <f>BWscncns[[#This Row],[C fx]]*4+BWscncns[[#This Row],[C fg]]*2+BWscncns[[#This Row],[C fm]]</f>
        <v>1</v>
      </c>
      <c r="S1916">
        <v>4860</v>
      </c>
      <c r="T1916">
        <v>4491745</v>
      </c>
      <c r="U1916" s="13">
        <v>1.081985</v>
      </c>
      <c r="V1916" s="13">
        <v>0.92422700000000002</v>
      </c>
      <c r="W1916">
        <v>2783</v>
      </c>
      <c r="X1916">
        <v>55</v>
      </c>
      <c r="Z1916" s="10">
        <f>IF($N1916&lt;&gt;0,constants!$L$2,IF($O1916&lt;&gt;0,constants!$M$2,IF($P1916&lt;&gt;0,constants!$N$2,0)))</f>
        <v>1117.99</v>
      </c>
      <c r="AA1916" s="10">
        <f>IF($N1916&lt;&gt;0,constants!$L$2,IF($O1916&lt;&gt;0,constants!$M$2,IF($P1916&lt;&gt;0,constants!$P$2,0)))</f>
        <v>4051.45</v>
      </c>
      <c r="AB1916" s="11">
        <f>constants!$O$2</f>
        <v>4861.32</v>
      </c>
      <c r="AC1916" s="11">
        <f>VLOOKUP(BWscncns[[#This Row],[scanner]],[0]!ScnrAvgBW,2,FALSE)/1000</f>
        <v>6440.9193022088357</v>
      </c>
      <c r="AD1916" s="8">
        <f>(1+$F1916)*Z1916</f>
        <v>1890.5552169991531</v>
      </c>
      <c r="AE1916" s="8">
        <f>(1+$F1916)*AA1916</f>
        <v>6851.1256217955597</v>
      </c>
      <c r="AF1916" s="8">
        <f>(1+$F1916)*AB1916</f>
        <v>8220.6405133340395</v>
      </c>
      <c r="AG1916" s="8">
        <f>(1+$F1916)*AC1916</f>
        <v>10891.791151138614</v>
      </c>
      <c r="AH1916" s="8">
        <f>(1+$F1916)*$T1916/1000</f>
        <v>7595.6779069400081</v>
      </c>
      <c r="AI1916" s="8">
        <f>(1+BWscncns[[#This Row],[pid_error]]*K_p)*BWscncns[[#This Row],[dbw]]/1000</f>
        <v>6043.7114534700049</v>
      </c>
      <c r="AJ1916" s="13">
        <f>BWscncns[[#This Row],[Torflow prgrssv alt vote]]/VLOOKUP(BWscncns[[#This Row],[class]],AltBWtotl,2,FALSE)*100</f>
        <v>0.11919812402270127</v>
      </c>
      <c r="AK1916">
        <f>IF(D1916=E1916,1,0)</f>
        <v>1</v>
      </c>
    </row>
    <row r="1917" spans="1:37">
      <c r="A1917" s="1" t="s">
        <v>588</v>
      </c>
      <c r="B1917" s="1" t="s">
        <v>589</v>
      </c>
      <c r="C1917">
        <v>10200</v>
      </c>
      <c r="D1917">
        <v>1524209554</v>
      </c>
      <c r="E1917">
        <v>1524945022</v>
      </c>
      <c r="F1917" s="2">
        <v>-0.25579942861799998</v>
      </c>
      <c r="G1917" s="2">
        <v>-0.25579942861799998</v>
      </c>
      <c r="H1917">
        <v>5129442</v>
      </c>
      <c r="I1917" s="2">
        <v>-0.88037306928699999</v>
      </c>
      <c r="J1917" s="2">
        <v>0</v>
      </c>
      <c r="K1917">
        <v>2</v>
      </c>
      <c r="L1917" s="1" t="s">
        <v>11726</v>
      </c>
      <c r="M1917" s="1" t="s">
        <v>589</v>
      </c>
      <c r="N1917">
        <v>0</v>
      </c>
      <c r="O1917">
        <v>1</v>
      </c>
      <c r="P1917">
        <v>0</v>
      </c>
      <c r="Q1917">
        <v>0</v>
      </c>
      <c r="R1917" s="19">
        <f>BWscncns[[#This Row],[C fx]]*4+BWscncns[[#This Row],[C fg]]*2+BWscncns[[#This Row],[C fm]]</f>
        <v>2</v>
      </c>
      <c r="S1917">
        <v>10200</v>
      </c>
      <c r="T1917">
        <v>6923381</v>
      </c>
      <c r="U1917" s="13">
        <v>1.4732689999999999</v>
      </c>
      <c r="V1917" s="13">
        <v>0.67876300000000001</v>
      </c>
      <c r="W1917">
        <v>1470</v>
      </c>
      <c r="X1917">
        <v>29</v>
      </c>
      <c r="Z1917" s="10">
        <f>IF($N1917&lt;&gt;0,constants!$L$2,IF($O1917&lt;&gt;0,constants!$M$2,IF($P1917&lt;&gt;0,constants!$N$2,0)))</f>
        <v>9721.3799999999992</v>
      </c>
      <c r="AA1917" s="10">
        <f>IF($N1917&lt;&gt;0,constants!$L$2,IF($O1917&lt;&gt;0,constants!$M$2,IF($P1917&lt;&gt;0,constants!$P$2,0)))</f>
        <v>9721.3799999999992</v>
      </c>
      <c r="AB1917" s="11">
        <f>constants!$O$2</f>
        <v>4861.32</v>
      </c>
      <c r="AC1917" s="11">
        <f>VLOOKUP(BWscncns[[#This Row],[scanner]],[0]!ScnrAvgBW,2,FALSE)/1000</f>
        <v>8853.6095214723919</v>
      </c>
      <c r="AD1917" s="8">
        <f>(1+$F1917)*Z1917</f>
        <v>7234.6565506215466</v>
      </c>
      <c r="AE1917" s="8">
        <f>(1+$F1917)*AA1917</f>
        <v>7234.6565506215466</v>
      </c>
      <c r="AF1917" s="8">
        <f>(1+$F1917)*AB1917</f>
        <v>3617.7971216707442</v>
      </c>
      <c r="AG1917" s="8">
        <f>(1+$F1917)*AC1917</f>
        <v>6588.8612646728698</v>
      </c>
      <c r="AH1917" s="8">
        <f>(1+$F1917)*$T1917/1000</f>
        <v>5152.384096095283</v>
      </c>
      <c r="AI1917" s="8">
        <f>(1+BWscncns[[#This Row],[pid_error]]*K_p)*BWscncns[[#This Row],[dbw]]/1000</f>
        <v>6037.8825480476416</v>
      </c>
      <c r="AJ1917" s="13">
        <f>BWscncns[[#This Row],[Torflow prgrssv alt vote]]/VLOOKUP(BWscncns[[#This Row],[class]],AltBWtotl,2,FALSE)*100</f>
        <v>2.1092123293336134E-2</v>
      </c>
      <c r="AK1917">
        <f>IF(D1917=E1917,1,0)</f>
        <v>0</v>
      </c>
    </row>
    <row r="1918" spans="1:37">
      <c r="A1918" s="1" t="s">
        <v>9059</v>
      </c>
      <c r="B1918" s="1" t="s">
        <v>9060</v>
      </c>
      <c r="C1918">
        <v>7550</v>
      </c>
      <c r="D1918">
        <v>1524109716</v>
      </c>
      <c r="E1918">
        <v>1524995972</v>
      </c>
      <c r="F1918" s="2">
        <v>0.94800652961599996</v>
      </c>
      <c r="G1918" s="2">
        <v>0.94800652961599996</v>
      </c>
      <c r="H1918">
        <v>7979034</v>
      </c>
      <c r="I1918" s="2">
        <v>-0.51498118098400003</v>
      </c>
      <c r="J1918" s="2">
        <v>0.2</v>
      </c>
      <c r="K1918">
        <v>2</v>
      </c>
      <c r="L1918" s="1" t="s">
        <v>11543</v>
      </c>
      <c r="M1918" s="1" t="s">
        <v>9060</v>
      </c>
      <c r="N1918">
        <v>0</v>
      </c>
      <c r="O1918">
        <v>1</v>
      </c>
      <c r="P1918">
        <v>0</v>
      </c>
      <c r="Q1918">
        <v>0</v>
      </c>
      <c r="R1918" s="19">
        <f>BWscncns[[#This Row],[C fx]]*4+BWscncns[[#This Row],[C fg]]*2+BWscncns[[#This Row],[C fm]]</f>
        <v>2</v>
      </c>
      <c r="S1918">
        <v>6570</v>
      </c>
      <c r="T1918">
        <v>4096000</v>
      </c>
      <c r="U1918" s="13">
        <v>1.604004</v>
      </c>
      <c r="V1918" s="13">
        <v>0.62343999999999999</v>
      </c>
      <c r="W1918">
        <v>1077</v>
      </c>
      <c r="X1918">
        <v>21</v>
      </c>
      <c r="Z1918" s="10">
        <f>IF($N1918&lt;&gt;0,constants!$L$2,IF($O1918&lt;&gt;0,constants!$M$2,IF($P1918&lt;&gt;0,constants!$N$2,0)))</f>
        <v>9721.3799999999992</v>
      </c>
      <c r="AA1918" s="10">
        <f>IF($N1918&lt;&gt;0,constants!$L$2,IF($O1918&lt;&gt;0,constants!$M$2,IF($P1918&lt;&gt;0,constants!$P$2,0)))</f>
        <v>9721.3799999999992</v>
      </c>
      <c r="AB1918" s="11">
        <f>constants!$O$2</f>
        <v>4861.32</v>
      </c>
      <c r="AC1918" s="11">
        <f>VLOOKUP(BWscncns[[#This Row],[scanner]],[0]!ScnrAvgBW,2,FALSE)/1000</f>
        <v>8853.6095214723919</v>
      </c>
      <c r="AD1918" s="8">
        <f>(1+$F1918)*Z1918</f>
        <v>18937.311716878387</v>
      </c>
      <c r="AE1918" s="8">
        <f>(1+$F1918)*AA1918</f>
        <v>18937.311716878387</v>
      </c>
      <c r="AF1918" s="8">
        <f>(1+$F1918)*AB1918</f>
        <v>9469.8831025528525</v>
      </c>
      <c r="AG1918" s="8">
        <f>(1+$F1918)*AC1918</f>
        <v>17246.889158498609</v>
      </c>
      <c r="AH1918" s="8">
        <f>(1+$F1918)*$T1918/1000</f>
        <v>7979.0347453071354</v>
      </c>
      <c r="AI1918" s="8">
        <f>(1+BWscncns[[#This Row],[pid_error]]*K_p)*BWscncns[[#This Row],[dbw]]/1000</f>
        <v>6037.5173726535668</v>
      </c>
      <c r="AJ1918" s="13">
        <f>BWscncns[[#This Row],[Torflow prgrssv alt vote]]/VLOOKUP(BWscncns[[#This Row],[class]],AltBWtotl,2,FALSE)*100</f>
        <v>2.1090847626846394E-2</v>
      </c>
      <c r="AK1918">
        <f>IF(D1918=E1918,1,0)</f>
        <v>0</v>
      </c>
    </row>
    <row r="1919" spans="1:37">
      <c r="A1919" s="1" t="s">
        <v>5973</v>
      </c>
      <c r="B1919" s="1" t="s">
        <v>5974</v>
      </c>
      <c r="C1919">
        <v>7260</v>
      </c>
      <c r="D1919">
        <v>1524924961</v>
      </c>
      <c r="E1919">
        <v>1524924961</v>
      </c>
      <c r="F1919" s="2">
        <v>0.51967905878499998</v>
      </c>
      <c r="G1919" s="2">
        <v>0.51967905878499998</v>
      </c>
      <c r="H1919">
        <v>7258987</v>
      </c>
      <c r="I1919" s="2">
        <v>-0.57654569559500002</v>
      </c>
      <c r="J1919" s="2">
        <v>0</v>
      </c>
      <c r="K1919">
        <v>1</v>
      </c>
      <c r="L1919" s="1" t="s">
        <v>11696</v>
      </c>
      <c r="M1919" s="1" t="s">
        <v>5974</v>
      </c>
      <c r="N1919">
        <v>0</v>
      </c>
      <c r="O1919">
        <v>0</v>
      </c>
      <c r="P1919">
        <v>1</v>
      </c>
      <c r="Q1919">
        <v>0</v>
      </c>
      <c r="R1919" s="19">
        <f>BWscncns[[#This Row],[C fx]]*4+BWscncns[[#This Row],[C fg]]*2+BWscncns[[#This Row],[C fm]]</f>
        <v>1</v>
      </c>
      <c r="S1919">
        <v>7260</v>
      </c>
      <c r="T1919">
        <v>4791830</v>
      </c>
      <c r="U1919" s="13">
        <v>1.5150790000000001</v>
      </c>
      <c r="V1919" s="13">
        <v>0.66003199999999995</v>
      </c>
      <c r="W1919">
        <v>1320</v>
      </c>
      <c r="X1919">
        <v>26</v>
      </c>
      <c r="Z1919" s="10">
        <f>IF($N1919&lt;&gt;0,constants!$L$2,IF($O1919&lt;&gt;0,constants!$M$2,IF($P1919&lt;&gt;0,constants!$N$2,0)))</f>
        <v>1117.99</v>
      </c>
      <c r="AA1919" s="10">
        <f>IF($N1919&lt;&gt;0,constants!$L$2,IF($O1919&lt;&gt;0,constants!$M$2,IF($P1919&lt;&gt;0,constants!$P$2,0)))</f>
        <v>4051.45</v>
      </c>
      <c r="AB1919" s="11">
        <f>constants!$O$2</f>
        <v>4861.32</v>
      </c>
      <c r="AC1919" s="11">
        <f>VLOOKUP(BWscncns[[#This Row],[scanner]],[0]!ScnrAvgBW,2,FALSE)/1000</f>
        <v>11818.828055288463</v>
      </c>
      <c r="AD1919" s="8">
        <f>(1+$F1919)*Z1919</f>
        <v>1698.9859909310421</v>
      </c>
      <c r="AE1919" s="8">
        <f>(1+$F1919)*AA1919</f>
        <v>6156.9037227144881</v>
      </c>
      <c r="AF1919" s="8">
        <f>(1+$F1919)*AB1919</f>
        <v>7387.646202052696</v>
      </c>
      <c r="AG1919" s="8">
        <f>(1+$F1919)*AC1919</f>
        <v>17960.825495002522</v>
      </c>
      <c r="AH1919" s="8">
        <f>(1+$F1919)*$T1919/1000</f>
        <v>7282.0437042577269</v>
      </c>
      <c r="AI1919" s="8">
        <f>(1+BWscncns[[#This Row],[pid_error]]*K_p)*BWscncns[[#This Row],[dbw]]/1000</f>
        <v>6036.9368521288634</v>
      </c>
      <c r="AJ1919" s="13">
        <f>BWscncns[[#This Row],[Torflow prgrssv alt vote]]/VLOOKUP(BWscncns[[#This Row],[class]],AltBWtotl,2,FALSE)*100</f>
        <v>0.11906451079892598</v>
      </c>
      <c r="AK1919">
        <f>IF(D1919=E1919,1,0)</f>
        <v>1</v>
      </c>
    </row>
    <row r="1920" spans="1:37">
      <c r="A1920" s="1" t="s">
        <v>9598</v>
      </c>
      <c r="B1920" s="1" t="s">
        <v>9599</v>
      </c>
      <c r="C1920">
        <v>6180</v>
      </c>
      <c r="D1920">
        <v>1524202469</v>
      </c>
      <c r="E1920">
        <v>1524983329</v>
      </c>
      <c r="F1920" s="2">
        <v>-0.37948751454599999</v>
      </c>
      <c r="G1920" s="2">
        <v>-0.37948751454599999</v>
      </c>
      <c r="H1920">
        <v>4591868</v>
      </c>
      <c r="I1920" s="2">
        <v>-0.30974597808799997</v>
      </c>
      <c r="J1920" s="2">
        <v>0</v>
      </c>
      <c r="K1920">
        <v>6</v>
      </c>
      <c r="L1920" s="1" t="s">
        <v>11763</v>
      </c>
      <c r="M1920" s="1" t="s">
        <v>9599</v>
      </c>
      <c r="N1920">
        <v>0</v>
      </c>
      <c r="O1920">
        <v>1</v>
      </c>
      <c r="P1920">
        <v>0</v>
      </c>
      <c r="Q1920">
        <v>0</v>
      </c>
      <c r="R1920" s="19">
        <f>BWscncns[[#This Row],[C fx]]*4+BWscncns[[#This Row],[C fg]]*2+BWscncns[[#This Row],[C fm]]</f>
        <v>2</v>
      </c>
      <c r="S1920">
        <v>6180</v>
      </c>
      <c r="T1920">
        <v>7450624</v>
      </c>
      <c r="U1920" s="13">
        <v>0.829461</v>
      </c>
      <c r="V1920" s="13">
        <v>1.205603</v>
      </c>
      <c r="W1920">
        <v>3937</v>
      </c>
      <c r="X1920">
        <v>78</v>
      </c>
      <c r="Z1920" s="10">
        <f>IF($N1920&lt;&gt;0,constants!$L$2,IF($O1920&lt;&gt;0,constants!$M$2,IF($P1920&lt;&gt;0,constants!$N$2,0)))</f>
        <v>9721.3799999999992</v>
      </c>
      <c r="AA1920" s="10">
        <f>IF($N1920&lt;&gt;0,constants!$L$2,IF($O1920&lt;&gt;0,constants!$M$2,IF($P1920&lt;&gt;0,constants!$P$2,0)))</f>
        <v>9721.3799999999992</v>
      </c>
      <c r="AB1920" s="11">
        <f>constants!$O$2</f>
        <v>4861.32</v>
      </c>
      <c r="AC1920" s="11">
        <f>VLOOKUP(BWscncns[[#This Row],[scanner]],[0]!ScnrAvgBW,2,FALSE)/1000</f>
        <v>2386.3111194805197</v>
      </c>
      <c r="AD1920" s="8">
        <f>(1+$F1920)*Z1920</f>
        <v>6032.2376658428066</v>
      </c>
      <c r="AE1920" s="8">
        <f>(1+$F1920)*AA1920</f>
        <v>6032.2376658428066</v>
      </c>
      <c r="AF1920" s="8">
        <f>(1+$F1920)*AB1920</f>
        <v>3016.5097557872396</v>
      </c>
      <c r="AG1920" s="8">
        <f>(1+$F1920)*AC1920</f>
        <v>1480.7358438153747</v>
      </c>
      <c r="AH1920" s="8">
        <f>(1+$F1920)*$T1920/1000</f>
        <v>4623.2052164232236</v>
      </c>
      <c r="AI1920" s="8">
        <f>(1+BWscncns[[#This Row],[pid_error]]*K_p)*BWscncns[[#This Row],[dbw]]/1000</f>
        <v>6036.9146082116122</v>
      </c>
      <c r="AJ1920" s="13">
        <f>BWscncns[[#This Row],[Torflow prgrssv alt vote]]/VLOOKUP(BWscncns[[#This Row],[class]],AltBWtotl,2,FALSE)*100</f>
        <v>2.1088741991000488E-2</v>
      </c>
      <c r="AK1920">
        <f>IF(D1920=E1920,1,0)</f>
        <v>0</v>
      </c>
    </row>
    <row r="1921" spans="1:37">
      <c r="A1921" s="1" t="s">
        <v>6477</v>
      </c>
      <c r="B1921" s="1" t="s">
        <v>6478</v>
      </c>
      <c r="C1921">
        <v>7350</v>
      </c>
      <c r="D1921">
        <v>1524991648</v>
      </c>
      <c r="E1921">
        <v>1524991648</v>
      </c>
      <c r="F1921" s="2">
        <v>0.55581344963299995</v>
      </c>
      <c r="G1921" s="2">
        <v>0.55581344963299995</v>
      </c>
      <c r="H1921">
        <v>7349214</v>
      </c>
      <c r="I1921" s="2">
        <v>0.28195552869099999</v>
      </c>
      <c r="J1921" s="2">
        <v>9.5238095238100007E-2</v>
      </c>
      <c r="K1921">
        <v>3</v>
      </c>
      <c r="L1921" s="1" t="s">
        <v>11582</v>
      </c>
      <c r="M1921" s="1" t="s">
        <v>6478</v>
      </c>
      <c r="N1921">
        <v>1</v>
      </c>
      <c r="O1921">
        <v>0</v>
      </c>
      <c r="P1921">
        <v>0</v>
      </c>
      <c r="Q1921">
        <v>0</v>
      </c>
      <c r="R1921" s="19">
        <f>BWscncns[[#This Row],[C fx]]*4+BWscncns[[#This Row],[C fg]]*2+BWscncns[[#This Row],[C fm]]</f>
        <v>4</v>
      </c>
      <c r="S1921">
        <v>5780</v>
      </c>
      <c r="T1921">
        <v>4723712</v>
      </c>
      <c r="U1921" s="13">
        <v>1.223614</v>
      </c>
      <c r="V1921" s="13">
        <v>0.81725099999999995</v>
      </c>
      <c r="W1921">
        <v>2238</v>
      </c>
      <c r="X1921">
        <v>44</v>
      </c>
      <c r="Z1921" s="10">
        <f>IF($N1921&lt;&gt;0,constants!$L$2,IF($O1921&lt;&gt;0,constants!$M$2,IF($P1921&lt;&gt;0,constants!$N$2,0)))</f>
        <v>10125.48</v>
      </c>
      <c r="AA1921" s="10">
        <f>IF($N1921&lt;&gt;0,constants!$L$2,IF($O1921&lt;&gt;0,constants!$M$2,IF($P1921&lt;&gt;0,constants!$P$2,0)))</f>
        <v>10125.48</v>
      </c>
      <c r="AB1921" s="11">
        <f>constants!$O$2</f>
        <v>4861.32</v>
      </c>
      <c r="AC1921" s="11">
        <f>VLOOKUP(BWscncns[[#This Row],[scanner]],[0]!ScnrAvgBW,2,FALSE)/1000</f>
        <v>6440.9193022088357</v>
      </c>
      <c r="AD1921" s="8">
        <f>(1+$F1921)*Z1921</f>
        <v>15753.357967989947</v>
      </c>
      <c r="AE1921" s="8">
        <f>(1+$F1921)*AA1921</f>
        <v>15753.357967989947</v>
      </c>
      <c r="AF1921" s="8">
        <f>(1+$F1921)*AB1921</f>
        <v>7563.3070389698942</v>
      </c>
      <c r="AG1921" s="8">
        <f>(1+$F1921)*AC1921</f>
        <v>10020.868878377303</v>
      </c>
      <c r="AH1921" s="8">
        <f>(1+$F1921)*$T1921/1000</f>
        <v>7349.2146617927974</v>
      </c>
      <c r="AI1921" s="8">
        <f>(1+BWscncns[[#This Row],[pid_error]]*K_p)*BWscncns[[#This Row],[dbw]]/1000</f>
        <v>6036.4633308963985</v>
      </c>
      <c r="AJ1921" s="13">
        <f>BWscncns[[#This Row],[Torflow prgrssv alt vote]]/VLOOKUP(BWscncns[[#This Row],[class]],AltBWtotl,2,FALSE)*100</f>
        <v>5.1736983025718046E-2</v>
      </c>
      <c r="AK1921">
        <f>IF(D1921=E1921,1,0)</f>
        <v>1</v>
      </c>
    </row>
    <row r="1922" spans="1:37">
      <c r="A1922" s="1" t="s">
        <v>6001</v>
      </c>
      <c r="B1922" s="1" t="s">
        <v>6002</v>
      </c>
      <c r="C1922">
        <v>7850</v>
      </c>
      <c r="D1922">
        <v>1524969770</v>
      </c>
      <c r="E1922">
        <v>1524969770</v>
      </c>
      <c r="F1922" s="2">
        <v>0.871822379097</v>
      </c>
      <c r="G1922" s="2">
        <v>0.871822379097</v>
      </c>
      <c r="H1922">
        <v>7850992</v>
      </c>
      <c r="I1922" s="2">
        <v>0.303582355714</v>
      </c>
      <c r="J1922" s="2">
        <v>0</v>
      </c>
      <c r="K1922">
        <v>1</v>
      </c>
      <c r="L1922" s="1" t="s">
        <v>11551</v>
      </c>
      <c r="M1922" s="1" t="s">
        <v>6002</v>
      </c>
      <c r="N1922">
        <v>0</v>
      </c>
      <c r="O1922">
        <v>0</v>
      </c>
      <c r="P1922">
        <v>1</v>
      </c>
      <c r="Q1922">
        <v>0</v>
      </c>
      <c r="R1922" s="19">
        <f>BWscncns[[#This Row],[C fx]]*4+BWscncns[[#This Row],[C fg]]*2+BWscncns[[#This Row],[C fm]]</f>
        <v>1</v>
      </c>
      <c r="S1922">
        <v>7170</v>
      </c>
      <c r="T1922">
        <v>4194304</v>
      </c>
      <c r="U1922" s="13">
        <v>1.7094609999999999</v>
      </c>
      <c r="V1922" s="13">
        <v>0.58498000000000006</v>
      </c>
      <c r="W1922">
        <v>830</v>
      </c>
      <c r="X1922">
        <v>16</v>
      </c>
      <c r="Z1922" s="10">
        <f>IF($N1922&lt;&gt;0,constants!$L$2,IF($O1922&lt;&gt;0,constants!$M$2,IF($P1922&lt;&gt;0,constants!$N$2,0)))</f>
        <v>1117.99</v>
      </c>
      <c r="AA1922" s="10">
        <f>IF($N1922&lt;&gt;0,constants!$L$2,IF($O1922&lt;&gt;0,constants!$M$2,IF($P1922&lt;&gt;0,constants!$P$2,0)))</f>
        <v>4051.45</v>
      </c>
      <c r="AB1922" s="11">
        <f>constants!$O$2</f>
        <v>4861.32</v>
      </c>
      <c r="AC1922" s="11">
        <f>VLOOKUP(BWscncns[[#This Row],[scanner]],[0]!ScnrAvgBW,2,FALSE)/1000</f>
        <v>11818.828055288463</v>
      </c>
      <c r="AD1922" s="8">
        <f>(1+$F1922)*Z1922</f>
        <v>2092.6787016066551</v>
      </c>
      <c r="AE1922" s="8">
        <f>(1+$F1922)*AA1922</f>
        <v>7583.5947777925403</v>
      </c>
      <c r="AF1922" s="8">
        <f>(1+$F1922)*AB1922</f>
        <v>9099.5275679518272</v>
      </c>
      <c r="AG1922" s="8">
        <f>(1+$F1922)*AC1922</f>
        <v>22122.74684858842</v>
      </c>
      <c r="AH1922" s="8">
        <f>(1+$F1922)*$T1922/1000</f>
        <v>7850.9920919360629</v>
      </c>
      <c r="AI1922" s="8">
        <f>(1+BWscncns[[#This Row],[pid_error]]*K_p)*BWscncns[[#This Row],[dbw]]/1000</f>
        <v>6022.6480459680315</v>
      </c>
      <c r="AJ1922" s="13">
        <f>BWscncns[[#This Row],[Torflow prgrssv alt vote]]/VLOOKUP(BWscncns[[#This Row],[class]],AltBWtotl,2,FALSE)*100</f>
        <v>0.11878269739634911</v>
      </c>
      <c r="AK1922">
        <f>IF(D1922=E1922,1,0)</f>
        <v>1</v>
      </c>
    </row>
    <row r="1923" spans="1:37">
      <c r="A1923" s="1" t="s">
        <v>3823</v>
      </c>
      <c r="B1923" s="1" t="s">
        <v>3824</v>
      </c>
      <c r="C1923">
        <v>8420</v>
      </c>
      <c r="D1923">
        <v>1524777325</v>
      </c>
      <c r="E1923">
        <v>1524995209</v>
      </c>
      <c r="F1923" s="2">
        <v>0.79036115281300001</v>
      </c>
      <c r="G1923" s="2">
        <v>0.79036115281300001</v>
      </c>
      <c r="H1923">
        <v>9929865</v>
      </c>
      <c r="I1923" s="2">
        <v>0.64886768060699995</v>
      </c>
      <c r="J1923" s="2">
        <v>0</v>
      </c>
      <c r="K1923">
        <v>3</v>
      </c>
      <c r="L1923" s="1" t="s">
        <v>11632</v>
      </c>
      <c r="M1923" s="1" t="s">
        <v>3824</v>
      </c>
      <c r="N1923">
        <v>0</v>
      </c>
      <c r="O1923">
        <v>1</v>
      </c>
      <c r="P1923">
        <v>0</v>
      </c>
      <c r="Q1923">
        <v>0</v>
      </c>
      <c r="R1923" s="19">
        <f>BWscncns[[#This Row],[C fx]]*4+BWscncns[[#This Row],[C fg]]*2+BWscncns[[#This Row],[C fm]]</f>
        <v>2</v>
      </c>
      <c r="S1923">
        <v>4190</v>
      </c>
      <c r="T1923">
        <v>4316603</v>
      </c>
      <c r="U1923" s="13">
        <v>0.97067099999999995</v>
      </c>
      <c r="V1923" s="13">
        <v>1.030216</v>
      </c>
      <c r="W1923">
        <v>3476</v>
      </c>
      <c r="X1923">
        <v>69</v>
      </c>
      <c r="Z1923" s="10">
        <f>IF($N1923&lt;&gt;0,constants!$L$2,IF($O1923&lt;&gt;0,constants!$M$2,IF($P1923&lt;&gt;0,constants!$N$2,0)))</f>
        <v>9721.3799999999992</v>
      </c>
      <c r="AA1923" s="10">
        <f>IF($N1923&lt;&gt;0,constants!$L$2,IF($O1923&lt;&gt;0,constants!$M$2,IF($P1923&lt;&gt;0,constants!$P$2,0)))</f>
        <v>9721.3799999999992</v>
      </c>
      <c r="AB1923" s="11">
        <f>constants!$O$2</f>
        <v>4861.32</v>
      </c>
      <c r="AC1923" s="11">
        <f>VLOOKUP(BWscncns[[#This Row],[scanner]],[0]!ScnrAvgBW,2,FALSE)/1000</f>
        <v>6440.9193022088357</v>
      </c>
      <c r="AD1923" s="8">
        <f>(1+$F1923)*Z1923</f>
        <v>17404.781103733239</v>
      </c>
      <c r="AE1923" s="8">
        <f>(1+$F1923)*AA1923</f>
        <v>17404.781103733239</v>
      </c>
      <c r="AF1923" s="8">
        <f>(1+$F1923)*AB1923</f>
        <v>8703.5184793928929</v>
      </c>
      <c r="AG1923" s="8">
        <f>(1+$F1923)*AC1923</f>
        <v>11531.571707078114</v>
      </c>
      <c r="AH1923" s="8">
        <f>(1+$F1923)*$T1923/1000</f>
        <v>7728.2783233160535</v>
      </c>
      <c r="AI1923" s="8">
        <f>(1+BWscncns[[#This Row],[pid_error]]*K_p)*BWscncns[[#This Row],[dbw]]/1000</f>
        <v>6022.4406616580272</v>
      </c>
      <c r="AJ1923" s="13">
        <f>BWscncns[[#This Row],[Torflow prgrssv alt vote]]/VLOOKUP(BWscncns[[#This Row],[class]],AltBWtotl,2,FALSE)*100</f>
        <v>2.1038180181819868E-2</v>
      </c>
      <c r="AK1923">
        <f>IF(D1923=E1923,1,0)</f>
        <v>0</v>
      </c>
    </row>
    <row r="1924" spans="1:37">
      <c r="A1924" s="1" t="s">
        <v>1440</v>
      </c>
      <c r="B1924" s="1" t="s">
        <v>1441</v>
      </c>
      <c r="C1924">
        <v>11000</v>
      </c>
      <c r="D1924">
        <v>1524104973</v>
      </c>
      <c r="E1924">
        <v>1524963313</v>
      </c>
      <c r="F1924" s="2">
        <v>-7.1612321565600002E-3</v>
      </c>
      <c r="G1924" s="2">
        <v>-7.1612321565600002E-3</v>
      </c>
      <c r="H1924">
        <v>5861081</v>
      </c>
      <c r="I1924" s="2">
        <v>-0.49352314338100001</v>
      </c>
      <c r="J1924" s="2">
        <v>0</v>
      </c>
      <c r="K1924">
        <v>5</v>
      </c>
      <c r="L1924" s="1" t="s">
        <v>11706</v>
      </c>
      <c r="M1924" s="1" t="s">
        <v>1441</v>
      </c>
      <c r="N1924">
        <v>0</v>
      </c>
      <c r="O1924">
        <v>1</v>
      </c>
      <c r="P1924">
        <v>0</v>
      </c>
      <c r="Q1924">
        <v>0</v>
      </c>
      <c r="R1924" s="19">
        <f>BWscncns[[#This Row],[C fx]]*4+BWscncns[[#This Row],[C fg]]*2+BWscncns[[#This Row],[C fm]]</f>
        <v>2</v>
      </c>
      <c r="S1924">
        <v>5890</v>
      </c>
      <c r="T1924">
        <v>6043948</v>
      </c>
      <c r="U1924" s="13">
        <v>0.97452899999999998</v>
      </c>
      <c r="V1924" s="13">
        <v>1.0261370000000001</v>
      </c>
      <c r="W1924">
        <v>3459</v>
      </c>
      <c r="X1924">
        <v>69</v>
      </c>
      <c r="Z1924" s="10">
        <f>IF($N1924&lt;&gt;0,constants!$L$2,IF($O1924&lt;&gt;0,constants!$M$2,IF($P1924&lt;&gt;0,constants!$N$2,0)))</f>
        <v>9721.3799999999992</v>
      </c>
      <c r="AA1924" s="10">
        <f>IF($N1924&lt;&gt;0,constants!$L$2,IF($O1924&lt;&gt;0,constants!$M$2,IF($P1924&lt;&gt;0,constants!$P$2,0)))</f>
        <v>9721.3799999999992</v>
      </c>
      <c r="AB1924" s="11">
        <f>constants!$O$2</f>
        <v>4861.32</v>
      </c>
      <c r="AC1924" s="11">
        <f>VLOOKUP(BWscncns[[#This Row],[scanner]],[0]!ScnrAvgBW,2,FALSE)/1000</f>
        <v>3794.4265750962772</v>
      </c>
      <c r="AD1924" s="8">
        <f>(1+$F1924)*Z1924</f>
        <v>9651.7629409378605</v>
      </c>
      <c r="AE1924" s="8">
        <f>(1+$F1924)*AA1924</f>
        <v>9651.7629409378605</v>
      </c>
      <c r="AF1924" s="8">
        <f>(1+$F1924)*AB1924</f>
        <v>4826.5069588926717</v>
      </c>
      <c r="AG1924" s="8">
        <f>(1+$F1924)*AC1924</f>
        <v>3767.2538054909924</v>
      </c>
      <c r="AH1924" s="8">
        <f>(1+$F1924)*$T1924/1000</f>
        <v>6000.6658852298242</v>
      </c>
      <c r="AI1924" s="8">
        <f>(1+BWscncns[[#This Row],[pid_error]]*K_p)*BWscncns[[#This Row],[dbw]]/1000</f>
        <v>6022.3069426149123</v>
      </c>
      <c r="AJ1924" s="13">
        <f>BWscncns[[#This Row],[Torflow prgrssv alt vote]]/VLOOKUP(BWscncns[[#This Row],[class]],AltBWtotl,2,FALSE)*100</f>
        <v>2.1037713061348145E-2</v>
      </c>
      <c r="AK1924">
        <f>IF(D1924=E1924,1,0)</f>
        <v>0</v>
      </c>
    </row>
    <row r="1925" spans="1:37">
      <c r="A1925" s="1" t="s">
        <v>1453</v>
      </c>
      <c r="B1925" s="1" t="s">
        <v>1454</v>
      </c>
      <c r="C1925">
        <v>6830</v>
      </c>
      <c r="D1925">
        <v>1524960111</v>
      </c>
      <c r="E1925">
        <v>1524960111</v>
      </c>
      <c r="F1925" s="2">
        <v>0.31027897225099998</v>
      </c>
      <c r="G1925" s="2">
        <v>0.31027897225099998</v>
      </c>
      <c r="H1925">
        <v>6830583</v>
      </c>
      <c r="I1925" s="2">
        <v>-0.14889321995400001</v>
      </c>
      <c r="J1925" s="2">
        <v>0</v>
      </c>
      <c r="K1925">
        <v>5</v>
      </c>
      <c r="L1925" s="1" t="s">
        <v>11621</v>
      </c>
      <c r="M1925" s="1" t="s">
        <v>1454</v>
      </c>
      <c r="N1925">
        <v>0</v>
      </c>
      <c r="O1925">
        <v>1</v>
      </c>
      <c r="P1925">
        <v>0</v>
      </c>
      <c r="Q1925">
        <v>0</v>
      </c>
      <c r="R1925" s="19">
        <f>BWscncns[[#This Row],[C fx]]*4+BWscncns[[#This Row],[C fg]]*2+BWscncns[[#This Row],[C fm]]</f>
        <v>2</v>
      </c>
      <c r="S1925">
        <v>6370</v>
      </c>
      <c r="T1925">
        <v>5213076</v>
      </c>
      <c r="U1925" s="13">
        <v>1.221927</v>
      </c>
      <c r="V1925" s="13">
        <v>0.81837899999999997</v>
      </c>
      <c r="W1925">
        <v>2242</v>
      </c>
      <c r="X1925">
        <v>44</v>
      </c>
      <c r="Z1925" s="10">
        <f>IF($N1925&lt;&gt;0,constants!$L$2,IF($O1925&lt;&gt;0,constants!$M$2,IF($P1925&lt;&gt;0,constants!$N$2,0)))</f>
        <v>9721.3799999999992</v>
      </c>
      <c r="AA1925" s="10">
        <f>IF($N1925&lt;&gt;0,constants!$L$2,IF($O1925&lt;&gt;0,constants!$M$2,IF($P1925&lt;&gt;0,constants!$P$2,0)))</f>
        <v>9721.3799999999992</v>
      </c>
      <c r="AB1925" s="11">
        <f>constants!$O$2</f>
        <v>4861.32</v>
      </c>
      <c r="AC1925" s="11">
        <f>VLOOKUP(BWscncns[[#This Row],[scanner]],[0]!ScnrAvgBW,2,FALSE)/1000</f>
        <v>3794.4265750962772</v>
      </c>
      <c r="AD1925" s="8">
        <f>(1+$F1925)*Z1925</f>
        <v>12737.719795261426</v>
      </c>
      <c r="AE1925" s="8">
        <f>(1+$F1925)*AA1925</f>
        <v>12737.719795261426</v>
      </c>
      <c r="AF1925" s="8">
        <f>(1+$F1925)*AB1925</f>
        <v>6369.6853733832313</v>
      </c>
      <c r="AG1925" s="8">
        <f>(1+$F1925)*AC1925</f>
        <v>4971.7573530990321</v>
      </c>
      <c r="AH1925" s="8">
        <f>(1+$F1925)*$T1925/1000</f>
        <v>6830.5838635463533</v>
      </c>
      <c r="AI1925" s="8">
        <f>(1+BWscncns[[#This Row],[pid_error]]*K_p)*BWscncns[[#This Row],[dbw]]/1000</f>
        <v>6021.8299317731771</v>
      </c>
      <c r="AJ1925" s="13">
        <f>BWscncns[[#This Row],[Torflow prgrssv alt vote]]/VLOOKUP(BWscncns[[#This Row],[class]],AltBWtotl,2,FALSE)*100</f>
        <v>2.1036046720307879E-2</v>
      </c>
      <c r="AK1925">
        <f>IF(D1925=E1925,1,0)</f>
        <v>1</v>
      </c>
    </row>
    <row r="1926" spans="1:37">
      <c r="A1926" s="1" t="s">
        <v>5583</v>
      </c>
      <c r="B1926" s="1" t="s">
        <v>5584</v>
      </c>
      <c r="C1926">
        <v>4310</v>
      </c>
      <c r="D1926">
        <v>1524629505</v>
      </c>
      <c r="E1926">
        <v>1524940440</v>
      </c>
      <c r="F1926" s="2">
        <v>0.25677970789600002</v>
      </c>
      <c r="G1926" s="2">
        <v>0.25677970789600002</v>
      </c>
      <c r="H1926">
        <v>4384252</v>
      </c>
      <c r="I1926" s="2">
        <v>0.76023191624200004</v>
      </c>
      <c r="J1926" s="2">
        <v>0</v>
      </c>
      <c r="K1926">
        <v>5</v>
      </c>
      <c r="L1926" s="1" t="s">
        <v>11818</v>
      </c>
      <c r="M1926" s="1" t="s">
        <v>5584</v>
      </c>
      <c r="N1926">
        <v>0</v>
      </c>
      <c r="O1926">
        <v>1</v>
      </c>
      <c r="P1926">
        <v>0</v>
      </c>
      <c r="Q1926">
        <v>0</v>
      </c>
      <c r="R1926" s="19">
        <f>BWscncns[[#This Row],[C fx]]*4+BWscncns[[#This Row],[C fg]]*2+BWscncns[[#This Row],[C fm]]</f>
        <v>2</v>
      </c>
      <c r="S1926">
        <v>4620</v>
      </c>
      <c r="T1926">
        <v>5331798</v>
      </c>
      <c r="U1926" s="13">
        <v>0.86649900000000002</v>
      </c>
      <c r="V1926" s="13">
        <v>1.154069</v>
      </c>
      <c r="W1926">
        <v>3819</v>
      </c>
      <c r="X1926">
        <v>76</v>
      </c>
      <c r="Z1926" s="10">
        <f>IF($N1926&lt;&gt;0,constants!$L$2,IF($O1926&lt;&gt;0,constants!$M$2,IF($P1926&lt;&gt;0,constants!$N$2,0)))</f>
        <v>9721.3799999999992</v>
      </c>
      <c r="AA1926" s="10">
        <f>IF($N1926&lt;&gt;0,constants!$L$2,IF($O1926&lt;&gt;0,constants!$M$2,IF($P1926&lt;&gt;0,constants!$P$2,0)))</f>
        <v>9721.3799999999992</v>
      </c>
      <c r="AB1926" s="11">
        <f>constants!$O$2</f>
        <v>4861.32</v>
      </c>
      <c r="AC1926" s="11">
        <f>VLOOKUP(BWscncns[[#This Row],[scanner]],[0]!ScnrAvgBW,2,FALSE)/1000</f>
        <v>3794.4265750962772</v>
      </c>
      <c r="AD1926" s="8">
        <f>(1+$F1926)*Z1926</f>
        <v>12217.633116746014</v>
      </c>
      <c r="AE1926" s="8">
        <f>(1+$F1926)*AA1926</f>
        <v>12217.633116746014</v>
      </c>
      <c r="AF1926" s="8">
        <f>(1+$F1926)*AB1926</f>
        <v>6109.6083295889821</v>
      </c>
      <c r="AG1926" s="8">
        <f>(1+$F1926)*AC1926</f>
        <v>4768.758322682319</v>
      </c>
      <c r="AH1926" s="8">
        <f>(1+$F1926)*$T1926/1000</f>
        <v>6700.8955330004765</v>
      </c>
      <c r="AI1926" s="8">
        <f>(1+BWscncns[[#This Row],[pid_error]]*K_p)*BWscncns[[#This Row],[dbw]]/1000</f>
        <v>6016.3467665002381</v>
      </c>
      <c r="AJ1926" s="13">
        <f>BWscncns[[#This Row],[Torflow prgrssv alt vote]]/VLOOKUP(BWscncns[[#This Row],[class]],AltBWtotl,2,FALSE)*100</f>
        <v>2.1016892389786497E-2</v>
      </c>
      <c r="AK1926">
        <f>IF(D1926=E1926,1,0)</f>
        <v>0</v>
      </c>
    </row>
    <row r="1927" spans="1:37">
      <c r="A1927" s="1" t="s">
        <v>6237</v>
      </c>
      <c r="B1927" s="1" t="s">
        <v>6238</v>
      </c>
      <c r="C1927">
        <v>6090</v>
      </c>
      <c r="D1927">
        <v>1524973689</v>
      </c>
      <c r="E1927">
        <v>1524973689</v>
      </c>
      <c r="F1927" s="2">
        <v>2.5405102232500001E-2</v>
      </c>
      <c r="G1927" s="2">
        <v>2.5405102232500001E-2</v>
      </c>
      <c r="H1927">
        <v>6086935</v>
      </c>
      <c r="I1927" s="2">
        <v>-0.13898387729100001</v>
      </c>
      <c r="J1927" s="2">
        <v>0</v>
      </c>
      <c r="K1927">
        <v>3</v>
      </c>
      <c r="L1927" s="1" t="s">
        <v>11685</v>
      </c>
      <c r="M1927" s="1" t="s">
        <v>6238</v>
      </c>
      <c r="N1927">
        <v>1</v>
      </c>
      <c r="O1927">
        <v>0</v>
      </c>
      <c r="P1927">
        <v>0</v>
      </c>
      <c r="Q1927">
        <v>0</v>
      </c>
      <c r="R1927" s="19">
        <f>BWscncns[[#This Row],[C fx]]*4+BWscncns[[#This Row],[C fg]]*2+BWscncns[[#This Row],[C fm]]</f>
        <v>4</v>
      </c>
      <c r="S1927">
        <v>6110</v>
      </c>
      <c r="T1927">
        <v>5936128</v>
      </c>
      <c r="U1927" s="13">
        <v>1.02929</v>
      </c>
      <c r="V1927" s="13">
        <v>0.97154300000000005</v>
      </c>
      <c r="W1927">
        <v>3096</v>
      </c>
      <c r="X1927">
        <v>61</v>
      </c>
      <c r="Z1927" s="10">
        <f>IF($N1927&lt;&gt;0,constants!$L$2,IF($O1927&lt;&gt;0,constants!$M$2,IF($P1927&lt;&gt;0,constants!$N$2,0)))</f>
        <v>10125.48</v>
      </c>
      <c r="AA1927" s="10">
        <f>IF($N1927&lt;&gt;0,constants!$L$2,IF($O1927&lt;&gt;0,constants!$M$2,IF($P1927&lt;&gt;0,constants!$P$2,0)))</f>
        <v>10125.48</v>
      </c>
      <c r="AB1927" s="11">
        <f>constants!$O$2</f>
        <v>4861.32</v>
      </c>
      <c r="AC1927" s="11">
        <f>VLOOKUP(BWscncns[[#This Row],[scanner]],[0]!ScnrAvgBW,2,FALSE)/1000</f>
        <v>6440.9193022088357</v>
      </c>
      <c r="AD1927" s="8">
        <f>(1+$F1927)*Z1927</f>
        <v>10382.718854553133</v>
      </c>
      <c r="AE1927" s="8">
        <f>(1+$F1927)*AA1927</f>
        <v>10382.718854553133</v>
      </c>
      <c r="AF1927" s="8">
        <f>(1+$F1927)*AB1927</f>
        <v>4984.8223315848963</v>
      </c>
      <c r="AG1927" s="8">
        <f>(1+$F1927)*AC1927</f>
        <v>6604.5515155527328</v>
      </c>
      <c r="AH1927" s="8">
        <f>(1+$F1927)*$T1927/1000</f>
        <v>6086.9359387052045</v>
      </c>
      <c r="AI1927" s="8">
        <f>(1+BWscncns[[#This Row],[pid_error]]*K_p)*BWscncns[[#This Row],[dbw]]/1000</f>
        <v>6011.5319693526026</v>
      </c>
      <c r="AJ1927" s="13">
        <f>BWscncns[[#This Row],[Torflow prgrssv alt vote]]/VLOOKUP(BWscncns[[#This Row],[class]],AltBWtotl,2,FALSE)*100</f>
        <v>5.1523302703600039E-2</v>
      </c>
      <c r="AK1927">
        <f>IF(D1927=E1927,1,0)</f>
        <v>1</v>
      </c>
    </row>
    <row r="1928" spans="1:37">
      <c r="A1928" s="1" t="s">
        <v>9568</v>
      </c>
      <c r="B1928" s="1" t="s">
        <v>9569</v>
      </c>
      <c r="C1928">
        <v>4930</v>
      </c>
      <c r="D1928">
        <v>1524998498</v>
      </c>
      <c r="E1928">
        <v>1524998498</v>
      </c>
      <c r="F1928" s="2">
        <v>-0.30187059394999999</v>
      </c>
      <c r="G1928" s="2">
        <v>-0.30187059394999999</v>
      </c>
      <c r="H1928">
        <v>4931012</v>
      </c>
      <c r="I1928" s="2">
        <v>-9.1192298622600004E-2</v>
      </c>
      <c r="J1928" s="2">
        <v>0</v>
      </c>
      <c r="K1928">
        <v>3</v>
      </c>
      <c r="L1928" s="1" t="s">
        <v>11606</v>
      </c>
      <c r="M1928" s="1" t="s">
        <v>9569</v>
      </c>
      <c r="N1928">
        <v>1</v>
      </c>
      <c r="O1928">
        <v>0</v>
      </c>
      <c r="P1928">
        <v>0</v>
      </c>
      <c r="Q1928">
        <v>0</v>
      </c>
      <c r="R1928" s="19">
        <f>BWscncns[[#This Row],[C fx]]*4+BWscncns[[#This Row],[C fg]]*2+BWscncns[[#This Row],[C fm]]</f>
        <v>4</v>
      </c>
      <c r="S1928">
        <v>8800</v>
      </c>
      <c r="T1928">
        <v>7063178</v>
      </c>
      <c r="U1928" s="13">
        <v>1.2458979999999999</v>
      </c>
      <c r="V1928" s="13">
        <v>0.80263399999999996</v>
      </c>
      <c r="W1928">
        <v>2161</v>
      </c>
      <c r="X1928">
        <v>43</v>
      </c>
      <c r="Z1928" s="10">
        <f>IF($N1928&lt;&gt;0,constants!$L$2,IF($O1928&lt;&gt;0,constants!$M$2,IF($P1928&lt;&gt;0,constants!$N$2,0)))</f>
        <v>10125.48</v>
      </c>
      <c r="AA1928" s="10">
        <f>IF($N1928&lt;&gt;0,constants!$L$2,IF($O1928&lt;&gt;0,constants!$M$2,IF($P1928&lt;&gt;0,constants!$P$2,0)))</f>
        <v>10125.48</v>
      </c>
      <c r="AB1928" s="11">
        <f>constants!$O$2</f>
        <v>4861.32</v>
      </c>
      <c r="AC1928" s="11">
        <f>VLOOKUP(BWscncns[[#This Row],[scanner]],[0]!ScnrAvgBW,2,FALSE)/1000</f>
        <v>6440.9193022088357</v>
      </c>
      <c r="AD1928" s="8">
        <f>(1+$F1928)*Z1928</f>
        <v>7068.8953383711541</v>
      </c>
      <c r="AE1928" s="8">
        <f>(1+$F1928)*AA1928</f>
        <v>7068.8953383711541</v>
      </c>
      <c r="AF1928" s="8">
        <f>(1+$F1928)*AB1928</f>
        <v>3393.830444218986</v>
      </c>
      <c r="AG1928" s="8">
        <f>(1+$F1928)*AC1928</f>
        <v>4496.595166867035</v>
      </c>
      <c r="AH1928" s="8">
        <f>(1+$F1928)*$T1928/1000</f>
        <v>4931.0122619654276</v>
      </c>
      <c r="AI1928" s="8">
        <f>(1+BWscncns[[#This Row],[pid_error]]*K_p)*BWscncns[[#This Row],[dbw]]/1000</f>
        <v>5997.0951309827142</v>
      </c>
      <c r="AJ1928" s="13">
        <f>BWscncns[[#This Row],[Torflow prgrssv alt vote]]/VLOOKUP(BWscncns[[#This Row],[class]],AltBWtotl,2,FALSE)*100</f>
        <v>5.1399568255009097E-2</v>
      </c>
      <c r="AK1928">
        <f>IF(D1928=E1928,1,0)</f>
        <v>1</v>
      </c>
    </row>
    <row r="1929" spans="1:37">
      <c r="A1929" s="1" t="s">
        <v>1363</v>
      </c>
      <c r="B1929" s="1" t="s">
        <v>1364</v>
      </c>
      <c r="C1929">
        <v>5260</v>
      </c>
      <c r="D1929">
        <v>1524792994</v>
      </c>
      <c r="E1929">
        <v>1524988531</v>
      </c>
      <c r="F1929" s="2">
        <v>0.28747142527300001</v>
      </c>
      <c r="G1929" s="2">
        <v>0.28747142527300001</v>
      </c>
      <c r="H1929">
        <v>6750058</v>
      </c>
      <c r="I1929" s="2">
        <v>4.3678708937699998E-2</v>
      </c>
      <c r="J1929" s="2">
        <v>0</v>
      </c>
      <c r="K1929">
        <v>3</v>
      </c>
      <c r="L1929" s="1" t="s">
        <v>11591</v>
      </c>
      <c r="M1929" s="1" t="s">
        <v>1364</v>
      </c>
      <c r="N1929">
        <v>0</v>
      </c>
      <c r="O1929">
        <v>1</v>
      </c>
      <c r="P1929">
        <v>0</v>
      </c>
      <c r="Q1929">
        <v>0</v>
      </c>
      <c r="R1929" s="19">
        <f>BWscncns[[#This Row],[C fx]]*4+BWscncns[[#This Row],[C fg]]*2+BWscncns[[#This Row],[C fm]]</f>
        <v>2</v>
      </c>
      <c r="S1929">
        <v>5260</v>
      </c>
      <c r="T1929">
        <v>5242880</v>
      </c>
      <c r="U1929" s="13">
        <v>1.0032650000000001</v>
      </c>
      <c r="V1929" s="13">
        <v>0.99674499999999999</v>
      </c>
      <c r="W1929">
        <v>3210</v>
      </c>
      <c r="X1929">
        <v>64</v>
      </c>
      <c r="Z1929" s="10">
        <f>IF($N1929&lt;&gt;0,constants!$L$2,IF($O1929&lt;&gt;0,constants!$M$2,IF($P1929&lt;&gt;0,constants!$N$2,0)))</f>
        <v>9721.3799999999992</v>
      </c>
      <c r="AA1929" s="10">
        <f>IF($N1929&lt;&gt;0,constants!$L$2,IF($O1929&lt;&gt;0,constants!$M$2,IF($P1929&lt;&gt;0,constants!$P$2,0)))</f>
        <v>9721.3799999999992</v>
      </c>
      <c r="AB1929" s="11">
        <f>constants!$O$2</f>
        <v>4861.32</v>
      </c>
      <c r="AC1929" s="11">
        <f>VLOOKUP(BWscncns[[#This Row],[scanner]],[0]!ScnrAvgBW,2,FALSE)/1000</f>
        <v>6440.9193022088357</v>
      </c>
      <c r="AD1929" s="8">
        <f>(1+$F1929)*Z1929</f>
        <v>12515.998964220435</v>
      </c>
      <c r="AE1929" s="8">
        <f>(1+$F1929)*AA1929</f>
        <v>12515.998964220435</v>
      </c>
      <c r="AF1929" s="8">
        <f>(1+$F1929)*AB1929</f>
        <v>6258.8105891081395</v>
      </c>
      <c r="AG1929" s="8">
        <f>(1+$F1929)*AC1929</f>
        <v>8292.499554083186</v>
      </c>
      <c r="AH1929" s="8">
        <f>(1+$F1929)*$T1929/1000</f>
        <v>6750.0581861353057</v>
      </c>
      <c r="AI1929" s="8">
        <f>(1+BWscncns[[#This Row],[pid_error]]*K_p)*BWscncns[[#This Row],[dbw]]/1000</f>
        <v>5996.4690930676534</v>
      </c>
      <c r="AJ1929" s="13">
        <f>BWscncns[[#This Row],[Torflow prgrssv alt vote]]/VLOOKUP(BWscncns[[#This Row],[class]],AltBWtotl,2,FALSE)*100</f>
        <v>2.0947453752070647E-2</v>
      </c>
      <c r="AK1929">
        <f>IF(D1929=E1929,1,0)</f>
        <v>0</v>
      </c>
    </row>
    <row r="1930" spans="1:37">
      <c r="A1930" s="1" t="s">
        <v>8206</v>
      </c>
      <c r="B1930" s="1" t="s">
        <v>49</v>
      </c>
      <c r="C1930">
        <v>6430</v>
      </c>
      <c r="D1930">
        <v>1524985992</v>
      </c>
      <c r="E1930">
        <v>1524985992</v>
      </c>
      <c r="F1930" s="2">
        <v>0.160545745268</v>
      </c>
      <c r="G1930" s="2">
        <v>0.160545745268</v>
      </c>
      <c r="H1930">
        <v>6426741</v>
      </c>
      <c r="I1930" s="2">
        <v>-8.2394962122200002E-2</v>
      </c>
      <c r="J1930" s="2">
        <v>0</v>
      </c>
      <c r="K1930">
        <v>6</v>
      </c>
      <c r="L1930" s="1" t="s">
        <v>11753</v>
      </c>
      <c r="M1930" s="1" t="s">
        <v>49</v>
      </c>
      <c r="N1930">
        <v>0</v>
      </c>
      <c r="O1930">
        <v>0</v>
      </c>
      <c r="P1930">
        <v>1</v>
      </c>
      <c r="Q1930">
        <v>0</v>
      </c>
      <c r="R1930" s="19">
        <f>BWscncns[[#This Row],[C fx]]*4+BWscncns[[#This Row],[C fg]]*2+BWscncns[[#This Row],[C fm]]</f>
        <v>1</v>
      </c>
      <c r="S1930">
        <v>3890</v>
      </c>
      <c r="T1930">
        <v>5537689</v>
      </c>
      <c r="U1930" s="13">
        <v>0.70245899999999994</v>
      </c>
      <c r="V1930" s="13">
        <v>1.42357</v>
      </c>
      <c r="W1930">
        <v>4269</v>
      </c>
      <c r="X1930">
        <v>85</v>
      </c>
      <c r="Z1930" s="10">
        <f>IF($N1930&lt;&gt;0,constants!$L$2,IF($O1930&lt;&gt;0,constants!$M$2,IF($P1930&lt;&gt;0,constants!$N$2,0)))</f>
        <v>1117.99</v>
      </c>
      <c r="AA1930" s="10">
        <f>IF($N1930&lt;&gt;0,constants!$L$2,IF($O1930&lt;&gt;0,constants!$M$2,IF($P1930&lt;&gt;0,constants!$P$2,0)))</f>
        <v>4051.45</v>
      </c>
      <c r="AB1930" s="11">
        <f>constants!$O$2</f>
        <v>4861.32</v>
      </c>
      <c r="AC1930" s="11">
        <f>VLOOKUP(BWscncns[[#This Row],[scanner]],[0]!ScnrAvgBW,2,FALSE)/1000</f>
        <v>2386.3111194805197</v>
      </c>
      <c r="AD1930" s="8">
        <f>(1+$F1930)*Z1930</f>
        <v>1297.4785377521712</v>
      </c>
      <c r="AE1930" s="8">
        <f>(1+$F1930)*AA1930</f>
        <v>4701.8930596660384</v>
      </c>
      <c r="AF1930" s="8">
        <f>(1+$F1930)*AB1930</f>
        <v>5641.784242386233</v>
      </c>
      <c r="AG1930" s="8">
        <f>(1+$F1930)*AC1930</f>
        <v>2769.4232165988351</v>
      </c>
      <c r="AH1930" s="8">
        <f>(1+$F1930)*$T1930/1000</f>
        <v>6426.7414075674051</v>
      </c>
      <c r="AI1930" s="8">
        <f>(1+BWscncns[[#This Row],[pid_error]]*K_p)*BWscncns[[#This Row],[dbw]]/1000</f>
        <v>5982.2152037837031</v>
      </c>
      <c r="AJ1930" s="13">
        <f>BWscncns[[#This Row],[Torflow prgrssv alt vote]]/VLOOKUP(BWscncns[[#This Row],[class]],AltBWtotl,2,FALSE)*100</f>
        <v>0.11798525380984058</v>
      </c>
      <c r="AK1930">
        <f>IF(D1930=E1930,1,0)</f>
        <v>1</v>
      </c>
    </row>
    <row r="1931" spans="1:37">
      <c r="A1931" s="1" t="s">
        <v>9544</v>
      </c>
      <c r="B1931" s="1" t="s">
        <v>9545</v>
      </c>
      <c r="C1931">
        <v>9420</v>
      </c>
      <c r="D1931">
        <v>1524060132</v>
      </c>
      <c r="E1931">
        <v>1525007036</v>
      </c>
      <c r="F1931" s="2">
        <v>0.12218001143</v>
      </c>
      <c r="G1931" s="2">
        <v>0.12218001143</v>
      </c>
      <c r="H1931">
        <v>6320117</v>
      </c>
      <c r="I1931" s="2">
        <v>-0.52926846364400004</v>
      </c>
      <c r="J1931" s="2">
        <v>0</v>
      </c>
      <c r="K1931">
        <v>3</v>
      </c>
      <c r="L1931" s="1" t="s">
        <v>11600</v>
      </c>
      <c r="M1931" s="1" t="s">
        <v>9545</v>
      </c>
      <c r="N1931">
        <v>0</v>
      </c>
      <c r="O1931">
        <v>1</v>
      </c>
      <c r="P1931">
        <v>0</v>
      </c>
      <c r="Q1931">
        <v>0</v>
      </c>
      <c r="R1931" s="19">
        <f>BWscncns[[#This Row],[C fx]]*4+BWscncns[[#This Row],[C fg]]*2+BWscncns[[#This Row],[C fm]]</f>
        <v>2</v>
      </c>
      <c r="S1931">
        <v>7790</v>
      </c>
      <c r="T1931">
        <v>5632000</v>
      </c>
      <c r="U1931" s="13">
        <v>1.383168</v>
      </c>
      <c r="V1931" s="13">
        <v>0.72297800000000001</v>
      </c>
      <c r="W1931">
        <v>1703</v>
      </c>
      <c r="X1931">
        <v>34</v>
      </c>
      <c r="Z1931" s="10">
        <f>IF($N1931&lt;&gt;0,constants!$L$2,IF($O1931&lt;&gt;0,constants!$M$2,IF($P1931&lt;&gt;0,constants!$N$2,0)))</f>
        <v>9721.3799999999992</v>
      </c>
      <c r="AA1931" s="10">
        <f>IF($N1931&lt;&gt;0,constants!$L$2,IF($O1931&lt;&gt;0,constants!$M$2,IF($P1931&lt;&gt;0,constants!$P$2,0)))</f>
        <v>9721.3799999999992</v>
      </c>
      <c r="AB1931" s="11">
        <f>constants!$O$2</f>
        <v>4861.32</v>
      </c>
      <c r="AC1931" s="11">
        <f>VLOOKUP(BWscncns[[#This Row],[scanner]],[0]!ScnrAvgBW,2,FALSE)/1000</f>
        <v>6440.9193022088357</v>
      </c>
      <c r="AD1931" s="8">
        <f>(1+$F1931)*Z1931</f>
        <v>10909.138319515372</v>
      </c>
      <c r="AE1931" s="8">
        <f>(1+$F1931)*AA1931</f>
        <v>10909.138319515372</v>
      </c>
      <c r="AF1931" s="8">
        <f>(1+$F1931)*AB1931</f>
        <v>5455.2761331648871</v>
      </c>
      <c r="AG1931" s="8">
        <f>(1+$F1931)*AC1931</f>
        <v>7227.8708961724187</v>
      </c>
      <c r="AH1931" s="8">
        <f>(1+$F1931)*$T1931/1000</f>
        <v>6320.1178243737604</v>
      </c>
      <c r="AI1931" s="8">
        <f>(1+BWscncns[[#This Row],[pid_error]]*K_p)*BWscncns[[#This Row],[dbw]]/1000</f>
        <v>5976.0589121868798</v>
      </c>
      <c r="AJ1931" s="13">
        <f>BWscncns[[#This Row],[Torflow prgrssv alt vote]]/VLOOKUP(BWscncns[[#This Row],[class]],AltBWtotl,2,FALSE)*100</f>
        <v>2.0876154907127766E-2</v>
      </c>
      <c r="AK1931">
        <f>IF(D1931=E1931,1,0)</f>
        <v>0</v>
      </c>
    </row>
    <row r="1932" spans="1:37">
      <c r="A1932" s="1" t="s">
        <v>35</v>
      </c>
      <c r="B1932" s="1" t="s">
        <v>36</v>
      </c>
      <c r="C1932">
        <v>4560</v>
      </c>
      <c r="D1932">
        <v>1524991634</v>
      </c>
      <c r="E1932">
        <v>1524991634</v>
      </c>
      <c r="F1932" s="2">
        <v>-0.38406460969</v>
      </c>
      <c r="G1932" s="2">
        <v>-0.38406460969</v>
      </c>
      <c r="H1932">
        <v>4555044</v>
      </c>
      <c r="I1932" s="2">
        <v>0.16785232766300001</v>
      </c>
      <c r="J1932" s="2">
        <v>0</v>
      </c>
      <c r="K1932">
        <v>6</v>
      </c>
      <c r="L1932" s="1" t="s">
        <v>11585</v>
      </c>
      <c r="M1932" s="1" t="s">
        <v>36</v>
      </c>
      <c r="N1932">
        <v>1</v>
      </c>
      <c r="O1932">
        <v>0</v>
      </c>
      <c r="P1932">
        <v>0</v>
      </c>
      <c r="Q1932">
        <v>0</v>
      </c>
      <c r="R1932" s="19">
        <f>BWscncns[[#This Row],[C fx]]*4+BWscncns[[#This Row],[C fg]]*2+BWscncns[[#This Row],[C fm]]</f>
        <v>4</v>
      </c>
      <c r="S1932">
        <v>4660</v>
      </c>
      <c r="T1932">
        <v>7395328</v>
      </c>
      <c r="U1932" s="13">
        <v>0.63012800000000002</v>
      </c>
      <c r="V1932" s="13">
        <v>1.5869800000000001</v>
      </c>
      <c r="W1932">
        <v>4447</v>
      </c>
      <c r="X1932">
        <v>88</v>
      </c>
      <c r="Z1932" s="10">
        <f>IF($N1932&lt;&gt;0,constants!$L$2,IF($O1932&lt;&gt;0,constants!$M$2,IF($P1932&lt;&gt;0,constants!$N$2,0)))</f>
        <v>10125.48</v>
      </c>
      <c r="AA1932" s="10">
        <f>IF($N1932&lt;&gt;0,constants!$L$2,IF($O1932&lt;&gt;0,constants!$M$2,IF($P1932&lt;&gt;0,constants!$P$2,0)))</f>
        <v>10125.48</v>
      </c>
      <c r="AB1932" s="11">
        <f>constants!$O$2</f>
        <v>4861.32</v>
      </c>
      <c r="AC1932" s="11">
        <f>VLOOKUP(BWscncns[[#This Row],[scanner]],[0]!ScnrAvgBW,2,FALSE)/1000</f>
        <v>2386.3111194805197</v>
      </c>
      <c r="AD1932" s="8">
        <f>(1+$F1932)*Z1932</f>
        <v>6236.6414758760984</v>
      </c>
      <c r="AE1932" s="8">
        <f>(1+$F1932)*AA1932</f>
        <v>6236.6414758760984</v>
      </c>
      <c r="AF1932" s="8">
        <f>(1+$F1932)*AB1932</f>
        <v>2994.2590316218088</v>
      </c>
      <c r="AG1932" s="8">
        <f>(1+$F1932)*AC1932</f>
        <v>1469.813470778327</v>
      </c>
      <c r="AH1932" s="8">
        <f>(1+$F1932)*$T1932/1000</f>
        <v>4555.0442381504718</v>
      </c>
      <c r="AI1932" s="8">
        <f>(1+BWscncns[[#This Row],[pid_error]]*K_p)*BWscncns[[#This Row],[dbw]]/1000</f>
        <v>5975.1861190752361</v>
      </c>
      <c r="AJ1932" s="13">
        <f>BWscncns[[#This Row],[Torflow prgrssv alt vote]]/VLOOKUP(BWscncns[[#This Row],[class]],AltBWtotl,2,FALSE)*100</f>
        <v>5.1211791718478873E-2</v>
      </c>
      <c r="AK1932">
        <f>IF(D1932=E1932,1,0)</f>
        <v>1</v>
      </c>
    </row>
    <row r="1933" spans="1:37">
      <c r="A1933" s="1" t="s">
        <v>7846</v>
      </c>
      <c r="B1933" s="1" t="s">
        <v>7847</v>
      </c>
      <c r="C1933">
        <v>5600</v>
      </c>
      <c r="D1933">
        <v>1524949073</v>
      </c>
      <c r="E1933">
        <v>1524949073</v>
      </c>
      <c r="F1933" s="2">
        <v>-0.11745761183</v>
      </c>
      <c r="G1933" s="2">
        <v>-0.11745761183</v>
      </c>
      <c r="H1933">
        <v>5602181</v>
      </c>
      <c r="I1933" s="2">
        <v>-0.33810812227199999</v>
      </c>
      <c r="J1933" s="2">
        <v>0</v>
      </c>
      <c r="K1933">
        <v>5</v>
      </c>
      <c r="L1933" s="1" t="s">
        <v>11729</v>
      </c>
      <c r="M1933" s="1" t="s">
        <v>7847</v>
      </c>
      <c r="N1933">
        <v>0</v>
      </c>
      <c r="O1933">
        <v>0</v>
      </c>
      <c r="P1933">
        <v>1</v>
      </c>
      <c r="Q1933">
        <v>0</v>
      </c>
      <c r="R1933" s="19">
        <f>BWscncns[[#This Row],[C fx]]*4+BWscncns[[#This Row],[C fg]]*2+BWscncns[[#This Row],[C fm]]</f>
        <v>1</v>
      </c>
      <c r="S1933">
        <v>5600</v>
      </c>
      <c r="T1933">
        <v>6347776</v>
      </c>
      <c r="U1933" s="13">
        <v>0.88219899999999996</v>
      </c>
      <c r="V1933" s="13">
        <v>1.1335310000000001</v>
      </c>
      <c r="W1933">
        <v>3764</v>
      </c>
      <c r="X1933">
        <v>75</v>
      </c>
      <c r="Z1933" s="10">
        <f>IF($N1933&lt;&gt;0,constants!$L$2,IF($O1933&lt;&gt;0,constants!$M$2,IF($P1933&lt;&gt;0,constants!$N$2,0)))</f>
        <v>1117.99</v>
      </c>
      <c r="AA1933" s="10">
        <f>IF($N1933&lt;&gt;0,constants!$L$2,IF($O1933&lt;&gt;0,constants!$M$2,IF($P1933&lt;&gt;0,constants!$P$2,0)))</f>
        <v>4051.45</v>
      </c>
      <c r="AB1933" s="11">
        <f>constants!$O$2</f>
        <v>4861.32</v>
      </c>
      <c r="AC1933" s="11">
        <f>VLOOKUP(BWscncns[[#This Row],[scanner]],[0]!ScnrAvgBW,2,FALSE)/1000</f>
        <v>3794.4265750962772</v>
      </c>
      <c r="AD1933" s="8">
        <f>(1+$F1933)*Z1933</f>
        <v>986.6735645501783</v>
      </c>
      <c r="AE1933" s="8">
        <f>(1+$F1933)*AA1933</f>
        <v>3575.5763585513464</v>
      </c>
      <c r="AF1933" s="8">
        <f>(1+$F1933)*AB1933</f>
        <v>4290.3209624585843</v>
      </c>
      <c r="AG1933" s="8">
        <f>(1+$F1933)*AC1933</f>
        <v>3348.7422913211822</v>
      </c>
      <c r="AH1933" s="8">
        <f>(1+$F1933)*$T1933/1000</f>
        <v>5602.1813906082098</v>
      </c>
      <c r="AI1933" s="8">
        <f>(1+BWscncns[[#This Row],[pid_error]]*K_p)*BWscncns[[#This Row],[dbw]]/1000</f>
        <v>5974.9786953041048</v>
      </c>
      <c r="AJ1933" s="13">
        <f>BWscncns[[#This Row],[Torflow prgrssv alt vote]]/VLOOKUP(BWscncns[[#This Row],[class]],AltBWtotl,2,FALSE)*100</f>
        <v>0.11784253054419769</v>
      </c>
      <c r="AK1933">
        <f>IF(D1933=E1933,1,0)</f>
        <v>1</v>
      </c>
    </row>
    <row r="1934" spans="1:37">
      <c r="A1934" s="1" t="s">
        <v>11339</v>
      </c>
      <c r="B1934" s="1" t="s">
        <v>11340</v>
      </c>
      <c r="C1934">
        <v>8750</v>
      </c>
      <c r="D1934">
        <v>1524803968</v>
      </c>
      <c r="E1934">
        <v>1524989622</v>
      </c>
      <c r="F1934" s="2">
        <v>0.49680941057099998</v>
      </c>
      <c r="G1934" s="2">
        <v>0.49680941057099998</v>
      </c>
      <c r="H1934">
        <v>8918149</v>
      </c>
      <c r="I1934" s="2">
        <v>0.47541407706099997</v>
      </c>
      <c r="J1934" s="2">
        <v>0</v>
      </c>
      <c r="K1934">
        <v>3</v>
      </c>
      <c r="L1934" s="1" t="s">
        <v>11566</v>
      </c>
      <c r="M1934" s="1" t="s">
        <v>11340</v>
      </c>
      <c r="N1934">
        <v>0</v>
      </c>
      <c r="O1934">
        <v>1</v>
      </c>
      <c r="P1934">
        <v>0</v>
      </c>
      <c r="Q1934">
        <v>0</v>
      </c>
      <c r="R1934" s="19">
        <f>BWscncns[[#This Row],[C fx]]*4+BWscncns[[#This Row],[C fg]]*2+BWscncns[[#This Row],[C fm]]</f>
        <v>2</v>
      </c>
      <c r="S1934">
        <v>6890</v>
      </c>
      <c r="T1934">
        <v>4780214</v>
      </c>
      <c r="U1934" s="13">
        <v>1.4413579999999999</v>
      </c>
      <c r="V1934" s="13">
        <v>0.69379000000000002</v>
      </c>
      <c r="W1934">
        <v>1555</v>
      </c>
      <c r="X1934">
        <v>31</v>
      </c>
      <c r="Z1934" s="10">
        <f>IF($N1934&lt;&gt;0,constants!$L$2,IF($O1934&lt;&gt;0,constants!$M$2,IF($P1934&lt;&gt;0,constants!$N$2,0)))</f>
        <v>9721.3799999999992</v>
      </c>
      <c r="AA1934" s="10">
        <f>IF($N1934&lt;&gt;0,constants!$L$2,IF($O1934&lt;&gt;0,constants!$M$2,IF($P1934&lt;&gt;0,constants!$P$2,0)))</f>
        <v>9721.3799999999992</v>
      </c>
      <c r="AB1934" s="11">
        <f>constants!$O$2</f>
        <v>4861.32</v>
      </c>
      <c r="AC1934" s="11">
        <f>VLOOKUP(BWscncns[[#This Row],[scanner]],[0]!ScnrAvgBW,2,FALSE)/1000</f>
        <v>6440.9193022088357</v>
      </c>
      <c r="AD1934" s="8">
        <f>(1+$F1934)*Z1934</f>
        <v>14551.053067736706</v>
      </c>
      <c r="AE1934" s="8">
        <f>(1+$F1934)*AA1934</f>
        <v>14551.053067736706</v>
      </c>
      <c r="AF1934" s="8">
        <f>(1+$F1934)*AB1934</f>
        <v>7276.4695237970127</v>
      </c>
      <c r="AG1934" s="8">
        <f>(1+$F1934)*AC1934</f>
        <v>9640.8286242745835</v>
      </c>
      <c r="AH1934" s="8">
        <f>(1+$F1934)*$T1934/1000</f>
        <v>7155.0692997432416</v>
      </c>
      <c r="AI1934" s="8">
        <f>(1+BWscncns[[#This Row],[pid_error]]*K_p)*BWscncns[[#This Row],[dbw]]/1000</f>
        <v>5967.6416498716217</v>
      </c>
      <c r="AJ1934" s="13">
        <f>BWscncns[[#This Row],[Torflow prgrssv alt vote]]/VLOOKUP(BWscncns[[#This Row],[class]],AltBWtotl,2,FALSE)*100</f>
        <v>2.0846750901148355E-2</v>
      </c>
      <c r="AK1934">
        <f>IF(D1934=E1934,1,0)</f>
        <v>0</v>
      </c>
    </row>
    <row r="1935" spans="1:37">
      <c r="A1935" s="1" t="s">
        <v>439</v>
      </c>
      <c r="B1935" s="1" t="s">
        <v>28</v>
      </c>
      <c r="C1935">
        <v>7740</v>
      </c>
      <c r="D1935">
        <v>1524317415</v>
      </c>
      <c r="E1935">
        <v>1524317415</v>
      </c>
      <c r="F1935" s="2">
        <v>0.84476368264400004</v>
      </c>
      <c r="G1935" s="2">
        <v>0.84476368264400004</v>
      </c>
      <c r="H1935">
        <v>7737499</v>
      </c>
      <c r="I1935" s="2">
        <v>0.49819767382199998</v>
      </c>
      <c r="J1935" s="2">
        <v>0.2</v>
      </c>
      <c r="K1935">
        <v>5</v>
      </c>
      <c r="L1935" s="1" t="s">
        <v>11819</v>
      </c>
      <c r="M1935" s="1" t="s">
        <v>28</v>
      </c>
      <c r="N1935">
        <v>0</v>
      </c>
      <c r="O1935">
        <v>0</v>
      </c>
      <c r="P1935">
        <v>1</v>
      </c>
      <c r="Q1935">
        <v>0</v>
      </c>
      <c r="R1935" s="19">
        <f>BWscncns[[#This Row],[C fx]]*4+BWscncns[[#This Row],[C fg]]*2+BWscncns[[#This Row],[C fm]]</f>
        <v>1</v>
      </c>
      <c r="S1935">
        <v>7400</v>
      </c>
      <c r="T1935">
        <v>4194304</v>
      </c>
      <c r="U1935" s="13">
        <v>1.764297</v>
      </c>
      <c r="V1935" s="13">
        <v>0.56679800000000002</v>
      </c>
      <c r="W1935">
        <v>747</v>
      </c>
      <c r="X1935">
        <v>14</v>
      </c>
      <c r="Z1935" s="10">
        <f>IF($N1935&lt;&gt;0,constants!$L$2,IF($O1935&lt;&gt;0,constants!$M$2,IF($P1935&lt;&gt;0,constants!$N$2,0)))</f>
        <v>1117.99</v>
      </c>
      <c r="AA1935" s="10">
        <f>IF($N1935&lt;&gt;0,constants!$L$2,IF($O1935&lt;&gt;0,constants!$M$2,IF($P1935&lt;&gt;0,constants!$P$2,0)))</f>
        <v>4051.45</v>
      </c>
      <c r="AB1935" s="11">
        <f>constants!$O$2</f>
        <v>4861.32</v>
      </c>
      <c r="AC1935" s="11">
        <f>VLOOKUP(BWscncns[[#This Row],[scanner]],[0]!ScnrAvgBW,2,FALSE)/1000</f>
        <v>3794.4265750962772</v>
      </c>
      <c r="AD1935" s="8">
        <f>(1+$F1935)*Z1935</f>
        <v>2062.4273495591656</v>
      </c>
      <c r="AE1935" s="8">
        <f>(1+$F1935)*AA1935</f>
        <v>7473.9678220480328</v>
      </c>
      <c r="AF1935" s="8">
        <f>(1+$F1935)*AB1935</f>
        <v>8967.9865857109289</v>
      </c>
      <c r="AG1935" s="8">
        <f>(1+$F1935)*AC1935</f>
        <v>6999.8203421968683</v>
      </c>
      <c r="AH1935" s="8">
        <f>(1+$F1935)*$T1935/1000</f>
        <v>7737.4996931684591</v>
      </c>
      <c r="AI1935" s="8">
        <f>(1+BWscncns[[#This Row],[pid_error]]*K_p)*BWscncns[[#This Row],[dbw]]/1000</f>
        <v>5965.90184658423</v>
      </c>
      <c r="AJ1935" s="13">
        <f>BWscncns[[#This Row],[Torflow prgrssv alt vote]]/VLOOKUP(BWscncns[[#This Row],[class]],AltBWtotl,2,FALSE)*100</f>
        <v>0.1176635108560844</v>
      </c>
      <c r="AK1935">
        <f>IF(D1935=E1935,1,0)</f>
        <v>1</v>
      </c>
    </row>
    <row r="1936" spans="1:37">
      <c r="A1936" s="1" t="s">
        <v>7997</v>
      </c>
      <c r="B1936" s="1" t="s">
        <v>976</v>
      </c>
      <c r="C1936">
        <v>12300</v>
      </c>
      <c r="D1936">
        <v>1524770509</v>
      </c>
      <c r="E1936">
        <v>1524976485</v>
      </c>
      <c r="F1936" s="2">
        <v>-9.6676558492800005E-2</v>
      </c>
      <c r="G1936" s="2">
        <v>-9.6676558492800005E-2</v>
      </c>
      <c r="H1936">
        <v>5297765</v>
      </c>
      <c r="I1936" s="2">
        <v>-1.0237081509199999</v>
      </c>
      <c r="J1936" s="2">
        <v>0</v>
      </c>
      <c r="K1936">
        <v>2</v>
      </c>
      <c r="L1936" s="1" t="s">
        <v>11588</v>
      </c>
      <c r="M1936" s="1" t="s">
        <v>976</v>
      </c>
      <c r="N1936">
        <v>0</v>
      </c>
      <c r="O1936">
        <v>1</v>
      </c>
      <c r="P1936">
        <v>0</v>
      </c>
      <c r="Q1936">
        <v>0</v>
      </c>
      <c r="R1936" s="19">
        <f>BWscncns[[#This Row],[C fx]]*4+BWscncns[[#This Row],[C fg]]*2+BWscncns[[#This Row],[C fm]]</f>
        <v>2</v>
      </c>
      <c r="S1936">
        <v>11900</v>
      </c>
      <c r="T1936">
        <v>6258691</v>
      </c>
      <c r="U1936" s="13">
        <v>1.901356</v>
      </c>
      <c r="V1936" s="13">
        <v>0.52593999999999996</v>
      </c>
      <c r="W1936">
        <v>525</v>
      </c>
      <c r="X1936">
        <v>10</v>
      </c>
      <c r="Z1936" s="10">
        <f>IF($N1936&lt;&gt;0,constants!$L$2,IF($O1936&lt;&gt;0,constants!$M$2,IF($P1936&lt;&gt;0,constants!$N$2,0)))</f>
        <v>9721.3799999999992</v>
      </c>
      <c r="AA1936" s="10">
        <f>IF($N1936&lt;&gt;0,constants!$L$2,IF($O1936&lt;&gt;0,constants!$M$2,IF($P1936&lt;&gt;0,constants!$P$2,0)))</f>
        <v>9721.3799999999992</v>
      </c>
      <c r="AB1936" s="11">
        <f>constants!$O$2</f>
        <v>4861.32</v>
      </c>
      <c r="AC1936" s="11">
        <f>VLOOKUP(BWscncns[[#This Row],[scanner]],[0]!ScnrAvgBW,2,FALSE)/1000</f>
        <v>8853.6095214723919</v>
      </c>
      <c r="AD1936" s="8">
        <f>(1+$F1936)*Z1936</f>
        <v>8781.5504377992638</v>
      </c>
      <c r="AE1936" s="8">
        <f>(1+$F1936)*AA1936</f>
        <v>8781.5504377992638</v>
      </c>
      <c r="AF1936" s="8">
        <f>(1+$F1936)*AB1936</f>
        <v>4391.3443126677812</v>
      </c>
      <c r="AG1936" s="8">
        <f>(1+$F1936)*AC1936</f>
        <v>7997.673022697355</v>
      </c>
      <c r="AH1936" s="8">
        <f>(1+$F1936)*$T1936/1000</f>
        <v>5653.6222934501393</v>
      </c>
      <c r="AI1936" s="8">
        <f>(1+BWscncns[[#This Row],[pid_error]]*K_p)*BWscncns[[#This Row],[dbw]]/1000</f>
        <v>5956.1566467250695</v>
      </c>
      <c r="AJ1936" s="13">
        <f>BWscncns[[#This Row],[Torflow prgrssv alt vote]]/VLOOKUP(BWscncns[[#This Row],[class]],AltBWtotl,2,FALSE)*100</f>
        <v>2.080663036212433E-2</v>
      </c>
      <c r="AK1936">
        <f>IF(D1936=E1936,1,0)</f>
        <v>0</v>
      </c>
    </row>
    <row r="1937" spans="1:37">
      <c r="A1937" s="1" t="s">
        <v>4607</v>
      </c>
      <c r="B1937" s="1" t="s">
        <v>4608</v>
      </c>
      <c r="C1937">
        <v>7320</v>
      </c>
      <c r="D1937">
        <v>1525007036</v>
      </c>
      <c r="E1937">
        <v>1525007036</v>
      </c>
      <c r="F1937" s="2">
        <v>0.60049384546600004</v>
      </c>
      <c r="G1937" s="2">
        <v>0.60049384546600004</v>
      </c>
      <c r="H1937">
        <v>7320711</v>
      </c>
      <c r="I1937" s="2">
        <v>0.22162965109900001</v>
      </c>
      <c r="J1937" s="2">
        <v>0</v>
      </c>
      <c r="K1937">
        <v>3</v>
      </c>
      <c r="L1937" s="1" t="s">
        <v>11600</v>
      </c>
      <c r="M1937" s="1" t="s">
        <v>4608</v>
      </c>
      <c r="N1937">
        <v>0</v>
      </c>
      <c r="O1937">
        <v>0</v>
      </c>
      <c r="P1937">
        <v>1</v>
      </c>
      <c r="Q1937">
        <v>0</v>
      </c>
      <c r="R1937" s="19">
        <f>BWscncns[[#This Row],[C fx]]*4+BWscncns[[#This Row],[C fg]]*2+BWscncns[[#This Row],[C fm]]</f>
        <v>1</v>
      </c>
      <c r="S1937">
        <v>6310</v>
      </c>
      <c r="T1937">
        <v>4574033</v>
      </c>
      <c r="U1937" s="13">
        <v>1.3795269999999999</v>
      </c>
      <c r="V1937" s="13">
        <v>0.72488600000000003</v>
      </c>
      <c r="W1937">
        <v>1713</v>
      </c>
      <c r="X1937">
        <v>34</v>
      </c>
      <c r="Z1937" s="10">
        <f>IF($N1937&lt;&gt;0,constants!$L$2,IF($O1937&lt;&gt;0,constants!$M$2,IF($P1937&lt;&gt;0,constants!$N$2,0)))</f>
        <v>1117.99</v>
      </c>
      <c r="AA1937" s="10">
        <f>IF($N1937&lt;&gt;0,constants!$L$2,IF($O1937&lt;&gt;0,constants!$M$2,IF($P1937&lt;&gt;0,constants!$P$2,0)))</f>
        <v>4051.45</v>
      </c>
      <c r="AB1937" s="11">
        <f>constants!$O$2</f>
        <v>4861.32</v>
      </c>
      <c r="AC1937" s="11">
        <f>VLOOKUP(BWscncns[[#This Row],[scanner]],[0]!ScnrAvgBW,2,FALSE)/1000</f>
        <v>6440.9193022088357</v>
      </c>
      <c r="AD1937" s="8">
        <f>(1+$F1937)*Z1937</f>
        <v>1789.3361142925335</v>
      </c>
      <c r="AE1937" s="8">
        <f>(1+$F1937)*AA1937</f>
        <v>6484.3207902132253</v>
      </c>
      <c r="AF1937" s="8">
        <f>(1+$F1937)*AB1937</f>
        <v>7780.5127408407752</v>
      </c>
      <c r="AG1937" s="8">
        <f>(1+$F1937)*AC1937</f>
        <v>10308.651702328405</v>
      </c>
      <c r="AH1937" s="8">
        <f>(1+$F1937)*$T1937/1000</f>
        <v>7320.7116654583851</v>
      </c>
      <c r="AI1937" s="8">
        <f>(1+BWscncns[[#This Row],[pid_error]]*K_p)*BWscncns[[#This Row],[dbw]]/1000</f>
        <v>5947.3723327291927</v>
      </c>
      <c r="AJ1937" s="13">
        <f>BWscncns[[#This Row],[Torflow prgrssv alt vote]]/VLOOKUP(BWscncns[[#This Row],[class]],AltBWtotl,2,FALSE)*100</f>
        <v>0.11729805937687704</v>
      </c>
      <c r="AK1937">
        <f>IF(D1937=E1937,1,0)</f>
        <v>1</v>
      </c>
    </row>
    <row r="1938" spans="1:37">
      <c r="A1938" s="1" t="s">
        <v>4625</v>
      </c>
      <c r="B1938" s="1" t="s">
        <v>4626</v>
      </c>
      <c r="C1938">
        <v>7060</v>
      </c>
      <c r="D1938">
        <v>1524225918</v>
      </c>
      <c r="E1938">
        <v>1524928694</v>
      </c>
      <c r="F1938" s="2">
        <v>-0.115951315464</v>
      </c>
      <c r="G1938" s="2">
        <v>-0.115951315464</v>
      </c>
      <c r="H1938">
        <v>5435925</v>
      </c>
      <c r="I1938" s="2">
        <v>3.9248005995200001E-2</v>
      </c>
      <c r="J1938" s="2">
        <v>0</v>
      </c>
      <c r="K1938">
        <v>3</v>
      </c>
      <c r="L1938" s="1" t="s">
        <v>11816</v>
      </c>
      <c r="M1938" s="1" t="s">
        <v>4626</v>
      </c>
      <c r="N1938">
        <v>0</v>
      </c>
      <c r="O1938">
        <v>1</v>
      </c>
      <c r="P1938">
        <v>0</v>
      </c>
      <c r="Q1938">
        <v>0</v>
      </c>
      <c r="R1938" s="19">
        <f>BWscncns[[#This Row],[C fx]]*4+BWscncns[[#This Row],[C fg]]*2+BWscncns[[#This Row],[C fm]]</f>
        <v>2</v>
      </c>
      <c r="S1938">
        <v>7060</v>
      </c>
      <c r="T1938">
        <v>6311849</v>
      </c>
      <c r="U1938" s="13">
        <v>1.1185309999999999</v>
      </c>
      <c r="V1938" s="13">
        <v>0.89402999999999999</v>
      </c>
      <c r="W1938">
        <v>2598</v>
      </c>
      <c r="X1938">
        <v>51</v>
      </c>
      <c r="Z1938" s="10">
        <f>IF($N1938&lt;&gt;0,constants!$L$2,IF($O1938&lt;&gt;0,constants!$M$2,IF($P1938&lt;&gt;0,constants!$N$2,0)))</f>
        <v>9721.3799999999992</v>
      </c>
      <c r="AA1938" s="10">
        <f>IF($N1938&lt;&gt;0,constants!$L$2,IF($O1938&lt;&gt;0,constants!$M$2,IF($P1938&lt;&gt;0,constants!$P$2,0)))</f>
        <v>9721.3799999999992</v>
      </c>
      <c r="AB1938" s="11">
        <f>constants!$O$2</f>
        <v>4861.32</v>
      </c>
      <c r="AC1938" s="11">
        <f>VLOOKUP(BWscncns[[#This Row],[scanner]],[0]!ScnrAvgBW,2,FALSE)/1000</f>
        <v>6440.9193022088357</v>
      </c>
      <c r="AD1938" s="8">
        <f>(1+$F1938)*Z1938</f>
        <v>8594.1732008745803</v>
      </c>
      <c r="AE1938" s="8">
        <f>(1+$F1938)*AA1938</f>
        <v>8594.1732008745803</v>
      </c>
      <c r="AF1938" s="8">
        <f>(1+$F1938)*AB1938</f>
        <v>4297.6435511085474</v>
      </c>
      <c r="AG1938" s="8">
        <f>(1+$F1938)*AC1938</f>
        <v>5694.0862363202523</v>
      </c>
      <c r="AH1938" s="8">
        <f>(1+$F1938)*$T1938/1000</f>
        <v>5579.9818054398675</v>
      </c>
      <c r="AI1938" s="8">
        <f>(1+BWscncns[[#This Row],[pid_error]]*K_p)*BWscncns[[#This Row],[dbw]]/1000</f>
        <v>5945.9154027199338</v>
      </c>
      <c r="AJ1938" s="13">
        <f>BWscncns[[#This Row],[Torflow prgrssv alt vote]]/VLOOKUP(BWscncns[[#This Row],[class]],AltBWtotl,2,FALSE)*100</f>
        <v>2.0770854644475877E-2</v>
      </c>
      <c r="AK1938">
        <f>IF(D1938=E1938,1,0)</f>
        <v>0</v>
      </c>
    </row>
    <row r="1939" spans="1:37">
      <c r="A1939" s="1" t="s">
        <v>3915</v>
      </c>
      <c r="B1939" s="1" t="s">
        <v>3916</v>
      </c>
      <c r="C1939">
        <v>7640</v>
      </c>
      <c r="D1939">
        <v>1524784574</v>
      </c>
      <c r="E1939">
        <v>1525003705</v>
      </c>
      <c r="F1939" s="2">
        <v>0.321090608286</v>
      </c>
      <c r="G1939" s="2">
        <v>0.321090608286</v>
      </c>
      <c r="H1939">
        <v>6763983</v>
      </c>
      <c r="I1939" s="2">
        <v>0.37538186163699999</v>
      </c>
      <c r="J1939" s="2">
        <v>0</v>
      </c>
      <c r="K1939">
        <v>5</v>
      </c>
      <c r="L1939" s="1" t="s">
        <v>11561</v>
      </c>
      <c r="M1939" s="1" t="s">
        <v>3916</v>
      </c>
      <c r="N1939">
        <v>0</v>
      </c>
      <c r="O1939">
        <v>1</v>
      </c>
      <c r="P1939">
        <v>0</v>
      </c>
      <c r="Q1939">
        <v>0</v>
      </c>
      <c r="R1939" s="19">
        <f>BWscncns[[#This Row],[C fx]]*4+BWscncns[[#This Row],[C fg]]*2+BWscncns[[#This Row],[C fm]]</f>
        <v>2</v>
      </c>
      <c r="S1939">
        <v>5170</v>
      </c>
      <c r="T1939">
        <v>5120000</v>
      </c>
      <c r="U1939" s="13">
        <v>1.0097659999999999</v>
      </c>
      <c r="V1939" s="13">
        <v>0.99032900000000001</v>
      </c>
      <c r="W1939">
        <v>3179</v>
      </c>
      <c r="X1939">
        <v>63</v>
      </c>
      <c r="Z1939" s="10">
        <f>IF($N1939&lt;&gt;0,constants!$L$2,IF($O1939&lt;&gt;0,constants!$M$2,IF($P1939&lt;&gt;0,constants!$N$2,0)))</f>
        <v>9721.3799999999992</v>
      </c>
      <c r="AA1939" s="10">
        <f>IF($N1939&lt;&gt;0,constants!$L$2,IF($O1939&lt;&gt;0,constants!$M$2,IF($P1939&lt;&gt;0,constants!$P$2,0)))</f>
        <v>9721.3799999999992</v>
      </c>
      <c r="AB1939" s="11">
        <f>constants!$O$2</f>
        <v>4861.32</v>
      </c>
      <c r="AC1939" s="11">
        <f>VLOOKUP(BWscncns[[#This Row],[scanner]],[0]!ScnrAvgBW,2,FALSE)/1000</f>
        <v>3794.4265750962772</v>
      </c>
      <c r="AD1939" s="8">
        <f>(1+$F1939)*Z1939</f>
        <v>12842.823817579354</v>
      </c>
      <c r="AE1939" s="8">
        <f>(1+$F1939)*AA1939</f>
        <v>12842.823817579354</v>
      </c>
      <c r="AF1939" s="8">
        <f>(1+$F1939)*AB1939</f>
        <v>6422.2441958728978</v>
      </c>
      <c r="AG1939" s="8">
        <f>(1+$F1939)*AC1939</f>
        <v>5012.7813121905047</v>
      </c>
      <c r="AH1939" s="8">
        <f>(1+$F1939)*$T1939/1000</f>
        <v>6763.9839144243206</v>
      </c>
      <c r="AI1939" s="8">
        <f>(1+BWscncns[[#This Row],[pid_error]]*K_p)*BWscncns[[#This Row],[dbw]]/1000</f>
        <v>5941.9919572121607</v>
      </c>
      <c r="AJ1939" s="13">
        <f>BWscncns[[#This Row],[Torflow prgrssv alt vote]]/VLOOKUP(BWscncns[[#This Row],[class]],AltBWtotl,2,FALSE)*100</f>
        <v>2.0757148879958911E-2</v>
      </c>
      <c r="AK1939">
        <f>IF(D1939=E1939,1,0)</f>
        <v>0</v>
      </c>
    </row>
    <row r="1940" spans="1:37">
      <c r="A1940" s="1" t="s">
        <v>2926</v>
      </c>
      <c r="B1940" s="1" t="s">
        <v>2927</v>
      </c>
      <c r="C1940">
        <v>5500</v>
      </c>
      <c r="D1940">
        <v>1524956694</v>
      </c>
      <c r="E1940">
        <v>1524956694</v>
      </c>
      <c r="F1940" s="2">
        <v>-0.10708468115600001</v>
      </c>
      <c r="G1940" s="2">
        <v>-0.10708468115600001</v>
      </c>
      <c r="H1940">
        <v>5502252</v>
      </c>
      <c r="I1940" s="2">
        <v>-1.7958095524499999E-2</v>
      </c>
      <c r="J1940" s="2">
        <v>0</v>
      </c>
      <c r="K1940">
        <v>5</v>
      </c>
      <c r="L1940" s="1" t="s">
        <v>11836</v>
      </c>
      <c r="M1940" s="1" t="s">
        <v>2927</v>
      </c>
      <c r="N1940">
        <v>1</v>
      </c>
      <c r="O1940">
        <v>0</v>
      </c>
      <c r="P1940">
        <v>0</v>
      </c>
      <c r="Q1940">
        <v>0</v>
      </c>
      <c r="R1940" s="19">
        <f>BWscncns[[#This Row],[C fx]]*4+BWscncns[[#This Row],[C fg]]*2+BWscncns[[#This Row],[C fm]]</f>
        <v>4</v>
      </c>
      <c r="S1940">
        <v>4960</v>
      </c>
      <c r="T1940">
        <v>6274017</v>
      </c>
      <c r="U1940" s="13">
        <v>0.79056199999999999</v>
      </c>
      <c r="V1940" s="13">
        <v>1.264923</v>
      </c>
      <c r="W1940">
        <v>4033</v>
      </c>
      <c r="X1940">
        <v>80</v>
      </c>
      <c r="Z1940" s="10">
        <f>IF($N1940&lt;&gt;0,constants!$L$2,IF($O1940&lt;&gt;0,constants!$M$2,IF($P1940&lt;&gt;0,constants!$N$2,0)))</f>
        <v>10125.48</v>
      </c>
      <c r="AA1940" s="10">
        <f>IF($N1940&lt;&gt;0,constants!$L$2,IF($O1940&lt;&gt;0,constants!$M$2,IF($P1940&lt;&gt;0,constants!$P$2,0)))</f>
        <v>10125.48</v>
      </c>
      <c r="AB1940" s="11">
        <f>constants!$O$2</f>
        <v>4861.32</v>
      </c>
      <c r="AC1940" s="11">
        <f>VLOOKUP(BWscncns[[#This Row],[scanner]],[0]!ScnrAvgBW,2,FALSE)/1000</f>
        <v>3794.4265750962772</v>
      </c>
      <c r="AD1940" s="8">
        <f>(1+$F1940)*Z1940</f>
        <v>9041.1962026485453</v>
      </c>
      <c r="AE1940" s="8">
        <f>(1+$F1940)*AA1940</f>
        <v>9041.1962026485453</v>
      </c>
      <c r="AF1940" s="8">
        <f>(1+$F1940)*AB1940</f>
        <v>4340.7470978027141</v>
      </c>
      <c r="AG1940" s="8">
        <f>(1+$F1940)*AC1940</f>
        <v>3388.1016151322392</v>
      </c>
      <c r="AH1940" s="8">
        <f>(1+$F1940)*$T1940/1000</f>
        <v>5602.1658899876766</v>
      </c>
      <c r="AI1940" s="8">
        <f>(1+BWscncns[[#This Row],[pid_error]]*K_p)*BWscncns[[#This Row],[dbw]]/1000</f>
        <v>5938.0914449938373</v>
      </c>
      <c r="AJ1940" s="13">
        <f>BWscncns[[#This Row],[Torflow prgrssv alt vote]]/VLOOKUP(BWscncns[[#This Row],[class]],AltBWtotl,2,FALSE)*100</f>
        <v>5.0893862756089418E-2</v>
      </c>
      <c r="AK1940">
        <f>IF(D1940=E1940,1,0)</f>
        <v>1</v>
      </c>
    </row>
    <row r="1941" spans="1:37">
      <c r="A1941" s="1" t="s">
        <v>9386</v>
      </c>
      <c r="B1941" s="1" t="s">
        <v>9387</v>
      </c>
      <c r="C1941">
        <v>10100</v>
      </c>
      <c r="D1941">
        <v>1524202072</v>
      </c>
      <c r="E1941">
        <v>1524970147</v>
      </c>
      <c r="F1941" s="2">
        <v>0.32172826302599999</v>
      </c>
      <c r="G1941" s="2">
        <v>0.32172826302599999</v>
      </c>
      <c r="H1941">
        <v>6616809</v>
      </c>
      <c r="I1941" s="2">
        <v>-6.1077181113599999E-2</v>
      </c>
      <c r="J1941" s="2">
        <v>0</v>
      </c>
      <c r="K1941">
        <v>2</v>
      </c>
      <c r="L1941" s="1" t="s">
        <v>11579</v>
      </c>
      <c r="M1941" s="1" t="s">
        <v>9387</v>
      </c>
      <c r="N1941">
        <v>0</v>
      </c>
      <c r="O1941">
        <v>1</v>
      </c>
      <c r="P1941">
        <v>0</v>
      </c>
      <c r="Q1941">
        <v>0</v>
      </c>
      <c r="R1941" s="19">
        <f>BWscncns[[#This Row],[C fx]]*4+BWscncns[[#This Row],[C fg]]*2+BWscncns[[#This Row],[C fm]]</f>
        <v>2</v>
      </c>
      <c r="S1941">
        <v>8680</v>
      </c>
      <c r="T1941">
        <v>5113525</v>
      </c>
      <c r="U1941" s="13">
        <v>1.6974590000000001</v>
      </c>
      <c r="V1941" s="13">
        <v>0.58911599999999997</v>
      </c>
      <c r="W1941">
        <v>850</v>
      </c>
      <c r="X1941">
        <v>17</v>
      </c>
      <c r="Z1941" s="10">
        <f>IF($N1941&lt;&gt;0,constants!$L$2,IF($O1941&lt;&gt;0,constants!$M$2,IF($P1941&lt;&gt;0,constants!$N$2,0)))</f>
        <v>9721.3799999999992</v>
      </c>
      <c r="AA1941" s="10">
        <f>IF($N1941&lt;&gt;0,constants!$L$2,IF($O1941&lt;&gt;0,constants!$M$2,IF($P1941&lt;&gt;0,constants!$P$2,0)))</f>
        <v>9721.3799999999992</v>
      </c>
      <c r="AB1941" s="11">
        <f>constants!$O$2</f>
        <v>4861.32</v>
      </c>
      <c r="AC1941" s="11">
        <f>VLOOKUP(BWscncns[[#This Row],[scanner]],[0]!ScnrAvgBW,2,FALSE)/1000</f>
        <v>8853.6095214723919</v>
      </c>
      <c r="AD1941" s="8">
        <f>(1+$F1941)*Z1941</f>
        <v>12849.022701615693</v>
      </c>
      <c r="AE1941" s="8">
        <f>(1+$F1941)*AA1941</f>
        <v>12849.022701615693</v>
      </c>
      <c r="AF1941" s="8">
        <f>(1+$F1941)*AB1941</f>
        <v>6425.3440396135529</v>
      </c>
      <c r="AG1941" s="8">
        <f>(1+$F1941)*AC1941</f>
        <v>11702.065934326158</v>
      </c>
      <c r="AH1941" s="8">
        <f>(1+$F1941)*$T1941/1000</f>
        <v>6758.6905161900258</v>
      </c>
      <c r="AI1941" s="8">
        <f>(1+BWscncns[[#This Row],[pid_error]]*K_p)*BWscncns[[#This Row],[dbw]]/1000</f>
        <v>5936.1077580950132</v>
      </c>
      <c r="AJ1941" s="13">
        <f>BWscncns[[#This Row],[Torflow prgrssv alt vote]]/VLOOKUP(BWscncns[[#This Row],[class]],AltBWtotl,2,FALSE)*100</f>
        <v>2.0736593618694094E-2</v>
      </c>
      <c r="AK1941">
        <f>IF(D1941=E1941,1,0)</f>
        <v>0</v>
      </c>
    </row>
    <row r="1942" spans="1:37">
      <c r="A1942" s="1" t="s">
        <v>9940</v>
      </c>
      <c r="B1942" s="1" t="s">
        <v>9941</v>
      </c>
      <c r="C1942">
        <v>5150</v>
      </c>
      <c r="D1942">
        <v>1524609520</v>
      </c>
      <c r="E1942">
        <v>1524998096</v>
      </c>
      <c r="F1942" s="2">
        <v>0.89639254290000003</v>
      </c>
      <c r="G1942" s="2">
        <v>0.89639254290000003</v>
      </c>
      <c r="H1942">
        <v>7767623</v>
      </c>
      <c r="I1942" s="2">
        <v>-0.56615150883999998</v>
      </c>
      <c r="J1942" s="2">
        <v>0</v>
      </c>
      <c r="K1942">
        <v>1</v>
      </c>
      <c r="L1942" s="1" t="s">
        <v>11564</v>
      </c>
      <c r="M1942" s="1" t="s">
        <v>9941</v>
      </c>
      <c r="N1942">
        <v>0</v>
      </c>
      <c r="O1942">
        <v>1</v>
      </c>
      <c r="P1942">
        <v>0</v>
      </c>
      <c r="Q1942">
        <v>0</v>
      </c>
      <c r="R1942" s="19">
        <f>BWscncns[[#This Row],[C fx]]*4+BWscncns[[#This Row],[C fg]]*2+BWscncns[[#This Row],[C fm]]</f>
        <v>2</v>
      </c>
      <c r="S1942">
        <v>6320</v>
      </c>
      <c r="T1942">
        <v>4096000</v>
      </c>
      <c r="U1942" s="13">
        <v>1.542969</v>
      </c>
      <c r="V1942" s="13">
        <v>0.64810100000000004</v>
      </c>
      <c r="W1942">
        <v>1231</v>
      </c>
      <c r="X1942">
        <v>24</v>
      </c>
      <c r="Z1942" s="10">
        <f>IF($N1942&lt;&gt;0,constants!$L$2,IF($O1942&lt;&gt;0,constants!$M$2,IF($P1942&lt;&gt;0,constants!$N$2,0)))</f>
        <v>9721.3799999999992</v>
      </c>
      <c r="AA1942" s="10">
        <f>IF($N1942&lt;&gt;0,constants!$L$2,IF($O1942&lt;&gt;0,constants!$M$2,IF($P1942&lt;&gt;0,constants!$P$2,0)))</f>
        <v>9721.3799999999992</v>
      </c>
      <c r="AB1942" s="11">
        <f>constants!$O$2</f>
        <v>4861.32</v>
      </c>
      <c r="AC1942" s="11">
        <f>VLOOKUP(BWscncns[[#This Row],[scanner]],[0]!ScnrAvgBW,2,FALSE)/1000</f>
        <v>11818.828055288463</v>
      </c>
      <c r="AD1942" s="8">
        <f>(1+$F1942)*Z1942</f>
        <v>18435.5525386972</v>
      </c>
      <c r="AE1942" s="8">
        <f>(1+$F1942)*AA1942</f>
        <v>18435.5525386972</v>
      </c>
      <c r="AF1942" s="8">
        <f>(1+$F1942)*AB1942</f>
        <v>9218.9709966506289</v>
      </c>
      <c r="AG1942" s="8">
        <f>(1+$F1942)*AC1942</f>
        <v>22413.137389866351</v>
      </c>
      <c r="AH1942" s="8">
        <f>(1+$F1942)*$T1942/1000</f>
        <v>7767.6238557184006</v>
      </c>
      <c r="AI1942" s="8">
        <f>(1+BWscncns[[#This Row],[pid_error]]*K_p)*BWscncns[[#This Row],[dbw]]/1000</f>
        <v>5931.8119278592003</v>
      </c>
      <c r="AJ1942" s="13">
        <f>BWscncns[[#This Row],[Torflow prgrssv alt vote]]/VLOOKUP(BWscncns[[#This Row],[class]],AltBWtotl,2,FALSE)*100</f>
        <v>2.0721587003335151E-2</v>
      </c>
      <c r="AK1942">
        <f>IF(D1942=E1942,1,0)</f>
        <v>0</v>
      </c>
    </row>
    <row r="1943" spans="1:37">
      <c r="A1943" s="1" t="s">
        <v>3917</v>
      </c>
      <c r="B1943" s="1" t="s">
        <v>3918</v>
      </c>
      <c r="C1943">
        <v>7930</v>
      </c>
      <c r="D1943">
        <v>1524803974</v>
      </c>
      <c r="E1943">
        <v>1524995972</v>
      </c>
      <c r="F1943" s="2">
        <v>0.89618561814300002</v>
      </c>
      <c r="G1943" s="2">
        <v>0.89618561814300002</v>
      </c>
      <c r="H1943">
        <v>7766776</v>
      </c>
      <c r="I1943" s="2">
        <v>0.86441063205599999</v>
      </c>
      <c r="J1943" s="2">
        <v>0</v>
      </c>
      <c r="K1943">
        <v>2</v>
      </c>
      <c r="L1943" s="1" t="s">
        <v>11543</v>
      </c>
      <c r="M1943" s="1" t="s">
        <v>3918</v>
      </c>
      <c r="N1943">
        <v>0</v>
      </c>
      <c r="O1943">
        <v>1</v>
      </c>
      <c r="P1943">
        <v>0</v>
      </c>
      <c r="Q1943">
        <v>0</v>
      </c>
      <c r="R1943" s="19">
        <f>BWscncns[[#This Row],[C fx]]*4+BWscncns[[#This Row],[C fg]]*2+BWscncns[[#This Row],[C fm]]</f>
        <v>2</v>
      </c>
      <c r="S1943">
        <v>7290</v>
      </c>
      <c r="T1943">
        <v>4096000</v>
      </c>
      <c r="U1943" s="13">
        <v>1.779785</v>
      </c>
      <c r="V1943" s="13">
        <v>0.56186599999999998</v>
      </c>
      <c r="W1943">
        <v>710</v>
      </c>
      <c r="X1943">
        <v>14</v>
      </c>
      <c r="Z1943" s="10">
        <f>IF($N1943&lt;&gt;0,constants!$L$2,IF($O1943&lt;&gt;0,constants!$M$2,IF($P1943&lt;&gt;0,constants!$N$2,0)))</f>
        <v>9721.3799999999992</v>
      </c>
      <c r="AA1943" s="10">
        <f>IF($N1943&lt;&gt;0,constants!$L$2,IF($O1943&lt;&gt;0,constants!$M$2,IF($P1943&lt;&gt;0,constants!$P$2,0)))</f>
        <v>9721.3799999999992</v>
      </c>
      <c r="AB1943" s="11">
        <f>constants!$O$2</f>
        <v>4861.32</v>
      </c>
      <c r="AC1943" s="11">
        <f>VLOOKUP(BWscncns[[#This Row],[scanner]],[0]!ScnrAvgBW,2,FALSE)/1000</f>
        <v>8853.6095214723919</v>
      </c>
      <c r="AD1943" s="8">
        <f>(1+$F1943)*Z1943</f>
        <v>18433.540944502995</v>
      </c>
      <c r="AE1943" s="8">
        <f>(1+$F1943)*AA1943</f>
        <v>18433.540944502995</v>
      </c>
      <c r="AF1943" s="8">
        <f>(1+$F1943)*AB1943</f>
        <v>9217.9650691909283</v>
      </c>
      <c r="AG1943" s="8">
        <f>(1+$F1943)*AC1943</f>
        <v>16788.087043269876</v>
      </c>
      <c r="AH1943" s="8">
        <f>(1+$F1943)*$T1943/1000</f>
        <v>7766.7762919137276</v>
      </c>
      <c r="AI1943" s="8">
        <f>(1+BWscncns[[#This Row],[pid_error]]*K_p)*BWscncns[[#This Row],[dbw]]/1000</f>
        <v>5931.3881459568638</v>
      </c>
      <c r="AJ1943" s="13">
        <f>BWscncns[[#This Row],[Torflow prgrssv alt vote]]/VLOOKUP(BWscncns[[#This Row],[class]],AltBWtotl,2,FALSE)*100</f>
        <v>2.0720106606844754E-2</v>
      </c>
      <c r="AK1943">
        <f>IF(D1943=E1943,1,0)</f>
        <v>0</v>
      </c>
    </row>
    <row r="1944" spans="1:37">
      <c r="A1944" s="1" t="s">
        <v>10495</v>
      </c>
      <c r="B1944" s="1" t="s">
        <v>10496</v>
      </c>
      <c r="C1944">
        <v>13900</v>
      </c>
      <c r="D1944">
        <v>1523812025</v>
      </c>
      <c r="E1944">
        <v>1524927672</v>
      </c>
      <c r="F1944" s="2">
        <v>0.103228782793</v>
      </c>
      <c r="G1944" s="2">
        <v>0.103228782793</v>
      </c>
      <c r="H1944">
        <v>6213384</v>
      </c>
      <c r="I1944" s="2">
        <v>-1.4017111233999999</v>
      </c>
      <c r="J1944" s="2">
        <v>0</v>
      </c>
      <c r="K1944">
        <v>1</v>
      </c>
      <c r="L1944" s="1" t="s">
        <v>11832</v>
      </c>
      <c r="M1944" s="1" t="s">
        <v>10496</v>
      </c>
      <c r="N1944">
        <v>0</v>
      </c>
      <c r="O1944">
        <v>1</v>
      </c>
      <c r="P1944">
        <v>0</v>
      </c>
      <c r="Q1944">
        <v>0</v>
      </c>
      <c r="R1944" s="19">
        <f>BWscncns[[#This Row],[C fx]]*4+BWscncns[[#This Row],[C fg]]*2+BWscncns[[#This Row],[C fm]]</f>
        <v>2</v>
      </c>
      <c r="S1944">
        <v>10100</v>
      </c>
      <c r="T1944">
        <v>5632000</v>
      </c>
      <c r="U1944" s="13">
        <v>1.7933239999999999</v>
      </c>
      <c r="V1944" s="13">
        <v>0.55762400000000001</v>
      </c>
      <c r="W1944">
        <v>686</v>
      </c>
      <c r="X1944">
        <v>13</v>
      </c>
      <c r="Z1944" s="10">
        <f>IF($N1944&lt;&gt;0,constants!$L$2,IF($O1944&lt;&gt;0,constants!$M$2,IF($P1944&lt;&gt;0,constants!$N$2,0)))</f>
        <v>9721.3799999999992</v>
      </c>
      <c r="AA1944" s="10">
        <f>IF($N1944&lt;&gt;0,constants!$L$2,IF($O1944&lt;&gt;0,constants!$M$2,IF($P1944&lt;&gt;0,constants!$P$2,0)))</f>
        <v>9721.3799999999992</v>
      </c>
      <c r="AB1944" s="11">
        <f>constants!$O$2</f>
        <v>4861.32</v>
      </c>
      <c r="AC1944" s="11">
        <f>VLOOKUP(BWscncns[[#This Row],[scanner]],[0]!ScnrAvgBW,2,FALSE)/1000</f>
        <v>11818.828055288463</v>
      </c>
      <c r="AD1944" s="8">
        <f>(1+$F1944)*Z1944</f>
        <v>10724.906224468214</v>
      </c>
      <c r="AE1944" s="8">
        <f>(1+$F1944)*AA1944</f>
        <v>10724.906224468214</v>
      </c>
      <c r="AF1944" s="8">
        <f>(1+$F1944)*AB1944</f>
        <v>5363.1481463672671</v>
      </c>
      <c r="AG1944" s="8">
        <f>(1+$F1944)*AC1944</f>
        <v>13038.87128947565</v>
      </c>
      <c r="AH1944" s="8">
        <f>(1+$F1944)*$T1944/1000</f>
        <v>6213.384504690177</v>
      </c>
      <c r="AI1944" s="8">
        <f>(1+BWscncns[[#This Row],[pid_error]]*K_p)*BWscncns[[#This Row],[dbw]]/1000</f>
        <v>5922.6922523450876</v>
      </c>
      <c r="AJ1944" s="13">
        <f>BWscncns[[#This Row],[Torflow prgrssv alt vote]]/VLOOKUP(BWscncns[[#This Row],[class]],AltBWtotl,2,FALSE)*100</f>
        <v>2.0689729258702296E-2</v>
      </c>
      <c r="AK1944">
        <f>IF(D1944=E1944,1,0)</f>
        <v>0</v>
      </c>
    </row>
    <row r="1945" spans="1:37">
      <c r="A1945" s="1" t="s">
        <v>3668</v>
      </c>
      <c r="B1945" s="1" t="s">
        <v>3669</v>
      </c>
      <c r="C1945">
        <v>7640</v>
      </c>
      <c r="D1945">
        <v>1524962257</v>
      </c>
      <c r="E1945">
        <v>1524962257</v>
      </c>
      <c r="F1945" s="2">
        <v>0.82152736445899999</v>
      </c>
      <c r="G1945" s="2">
        <v>0.82152736445899999</v>
      </c>
      <c r="H1945">
        <v>7640039</v>
      </c>
      <c r="I1945" s="2">
        <v>0.232071339845</v>
      </c>
      <c r="J1945" s="2">
        <v>0</v>
      </c>
      <c r="K1945">
        <v>2</v>
      </c>
      <c r="L1945" s="1" t="s">
        <v>11664</v>
      </c>
      <c r="M1945" s="1" t="s">
        <v>3669</v>
      </c>
      <c r="N1945">
        <v>0</v>
      </c>
      <c r="O1945">
        <v>1</v>
      </c>
      <c r="P1945">
        <v>0</v>
      </c>
      <c r="Q1945">
        <v>0</v>
      </c>
      <c r="R1945" s="19">
        <f>BWscncns[[#This Row],[C fx]]*4+BWscncns[[#This Row],[C fg]]*2+BWscncns[[#This Row],[C fm]]</f>
        <v>2</v>
      </c>
      <c r="S1945">
        <v>6050</v>
      </c>
      <c r="T1945">
        <v>4194304</v>
      </c>
      <c r="U1945" s="13">
        <v>1.4424319999999999</v>
      </c>
      <c r="V1945" s="13">
        <v>0.69327300000000003</v>
      </c>
      <c r="W1945">
        <v>1553</v>
      </c>
      <c r="X1945">
        <v>31</v>
      </c>
      <c r="Z1945" s="10">
        <f>IF($N1945&lt;&gt;0,constants!$L$2,IF($O1945&lt;&gt;0,constants!$M$2,IF($P1945&lt;&gt;0,constants!$N$2,0)))</f>
        <v>9721.3799999999992</v>
      </c>
      <c r="AA1945" s="10">
        <f>IF($N1945&lt;&gt;0,constants!$L$2,IF($O1945&lt;&gt;0,constants!$M$2,IF($P1945&lt;&gt;0,constants!$P$2,0)))</f>
        <v>9721.3799999999992</v>
      </c>
      <c r="AB1945" s="11">
        <f>constants!$O$2</f>
        <v>4861.32</v>
      </c>
      <c r="AC1945" s="11">
        <f>VLOOKUP(BWscncns[[#This Row],[scanner]],[0]!ScnrAvgBW,2,FALSE)/1000</f>
        <v>8853.6095214723919</v>
      </c>
      <c r="AD1945" s="8">
        <f>(1+$F1945)*Z1945</f>
        <v>17707.759690304432</v>
      </c>
      <c r="AE1945" s="8">
        <f>(1+$F1945)*AA1945</f>
        <v>17707.759690304432</v>
      </c>
      <c r="AF1945" s="8">
        <f>(1+$F1945)*AB1945</f>
        <v>8855.0274073918245</v>
      </c>
      <c r="AG1945" s="8">
        <f>(1+$F1945)*AC1945</f>
        <v>16127.092017596715</v>
      </c>
      <c r="AH1945" s="8">
        <f>(1+$F1945)*$T1945/1000</f>
        <v>7640.0395108598414</v>
      </c>
      <c r="AI1945" s="8">
        <f>(1+BWscncns[[#This Row],[pid_error]]*K_p)*BWscncns[[#This Row],[dbw]]/1000</f>
        <v>5917.1717554299212</v>
      </c>
      <c r="AJ1945" s="13">
        <f>BWscncns[[#This Row],[Torflow prgrssv alt vote]]/VLOOKUP(BWscncns[[#This Row],[class]],AltBWtotl,2,FALSE)*100</f>
        <v>2.0670444517628155E-2</v>
      </c>
      <c r="AK1945">
        <f>IF(D1945=E1945,1,0)</f>
        <v>1</v>
      </c>
    </row>
    <row r="1946" spans="1:37">
      <c r="A1946" s="1" t="s">
        <v>842</v>
      </c>
      <c r="B1946" s="1" t="s">
        <v>843</v>
      </c>
      <c r="C1946">
        <v>11000</v>
      </c>
      <c r="D1946">
        <v>1524595519</v>
      </c>
      <c r="E1946">
        <v>1524970147</v>
      </c>
      <c r="F1946" s="2">
        <v>0.25432943722500001</v>
      </c>
      <c r="G1946" s="2">
        <v>0.25432943722500001</v>
      </c>
      <c r="H1946">
        <v>6576298</v>
      </c>
      <c r="I1946" s="2">
        <v>-0.92675542173500003</v>
      </c>
      <c r="J1946" s="2">
        <v>0</v>
      </c>
      <c r="K1946">
        <v>2</v>
      </c>
      <c r="L1946" s="1" t="s">
        <v>11579</v>
      </c>
      <c r="M1946" s="1" t="s">
        <v>843</v>
      </c>
      <c r="N1946">
        <v>0</v>
      </c>
      <c r="O1946">
        <v>1</v>
      </c>
      <c r="P1946">
        <v>0</v>
      </c>
      <c r="Q1946">
        <v>0</v>
      </c>
      <c r="R1946" s="19">
        <f>BWscncns[[#This Row],[C fx]]*4+BWscncns[[#This Row],[C fg]]*2+BWscncns[[#This Row],[C fm]]</f>
        <v>2</v>
      </c>
      <c r="S1946">
        <v>8900</v>
      </c>
      <c r="T1946">
        <v>5242880</v>
      </c>
      <c r="U1946" s="13">
        <v>1.69754</v>
      </c>
      <c r="V1946" s="13">
        <v>0.58908799999999995</v>
      </c>
      <c r="W1946">
        <v>846</v>
      </c>
      <c r="X1946">
        <v>16</v>
      </c>
      <c r="Z1946" s="10">
        <f>IF($N1946&lt;&gt;0,constants!$L$2,IF($O1946&lt;&gt;0,constants!$M$2,IF($P1946&lt;&gt;0,constants!$N$2,0)))</f>
        <v>9721.3799999999992</v>
      </c>
      <c r="AA1946" s="10">
        <f>IF($N1946&lt;&gt;0,constants!$L$2,IF($O1946&lt;&gt;0,constants!$M$2,IF($P1946&lt;&gt;0,constants!$P$2,0)))</f>
        <v>9721.3799999999992</v>
      </c>
      <c r="AB1946" s="11">
        <f>constants!$O$2</f>
        <v>4861.32</v>
      </c>
      <c r="AC1946" s="11">
        <f>VLOOKUP(BWscncns[[#This Row],[scanner]],[0]!ScnrAvgBW,2,FALSE)/1000</f>
        <v>8853.6095214723919</v>
      </c>
      <c r="AD1946" s="8">
        <f>(1+$F1946)*Z1946</f>
        <v>12193.81310445037</v>
      </c>
      <c r="AE1946" s="8">
        <f>(1+$F1946)*AA1946</f>
        <v>12193.81310445037</v>
      </c>
      <c r="AF1946" s="8">
        <f>(1+$F1946)*AB1946</f>
        <v>6097.6967797706366</v>
      </c>
      <c r="AG1946" s="8">
        <f>(1+$F1946)*AC1946</f>
        <v>11105.343048478368</v>
      </c>
      <c r="AH1946" s="8">
        <f>(1+$F1946)*$T1946/1000</f>
        <v>6576.2987198382079</v>
      </c>
      <c r="AI1946" s="8">
        <f>(1+BWscncns[[#This Row],[pid_error]]*K_p)*BWscncns[[#This Row],[dbw]]/1000</f>
        <v>5909.589359919104</v>
      </c>
      <c r="AJ1946" s="13">
        <f>BWscncns[[#This Row],[Torflow prgrssv alt vote]]/VLOOKUP(BWscncns[[#This Row],[class]],AltBWtotl,2,FALSE)*100</f>
        <v>2.0643956950223467E-2</v>
      </c>
      <c r="AK1946">
        <f>IF(D1946=E1946,1,0)</f>
        <v>0</v>
      </c>
    </row>
    <row r="1947" spans="1:37">
      <c r="A1947" s="1" t="s">
        <v>3709</v>
      </c>
      <c r="B1947" s="1" t="s">
        <v>3710</v>
      </c>
      <c r="C1947">
        <v>3320</v>
      </c>
      <c r="D1947">
        <v>1524998637</v>
      </c>
      <c r="E1947">
        <v>1524998637</v>
      </c>
      <c r="F1947" s="2">
        <v>-0.60837533841799996</v>
      </c>
      <c r="G1947" s="2">
        <v>-0.60837533841799996</v>
      </c>
      <c r="H1947">
        <v>3322079</v>
      </c>
      <c r="I1947" s="2">
        <v>0.10103570189699999</v>
      </c>
      <c r="J1947" s="2">
        <v>0</v>
      </c>
      <c r="K1947">
        <v>7</v>
      </c>
      <c r="L1947" s="1" t="s">
        <v>11849</v>
      </c>
      <c r="M1947" s="1" t="s">
        <v>3710</v>
      </c>
      <c r="N1947">
        <v>1</v>
      </c>
      <c r="O1947">
        <v>0</v>
      </c>
      <c r="P1947">
        <v>0</v>
      </c>
      <c r="Q1947">
        <v>0</v>
      </c>
      <c r="R1947" s="19">
        <f>BWscncns[[#This Row],[C fx]]*4+BWscncns[[#This Row],[C fg]]*2+BWscncns[[#This Row],[C fm]]</f>
        <v>4</v>
      </c>
      <c r="S1947">
        <v>3300</v>
      </c>
      <c r="T1947">
        <v>8482816</v>
      </c>
      <c r="U1947" s="13">
        <v>0.38902199999999998</v>
      </c>
      <c r="V1947" s="13">
        <v>2.5705499999999999</v>
      </c>
      <c r="W1947">
        <v>5216</v>
      </c>
      <c r="X1947">
        <v>104</v>
      </c>
      <c r="Z1947" s="10">
        <f>IF($N1947&lt;&gt;0,constants!$L$2,IF($O1947&lt;&gt;0,constants!$M$2,IF($P1947&lt;&gt;0,constants!$N$2,0)))</f>
        <v>10125.48</v>
      </c>
      <c r="AA1947" s="10">
        <f>IF($N1947&lt;&gt;0,constants!$L$2,IF($O1947&lt;&gt;0,constants!$M$2,IF($P1947&lt;&gt;0,constants!$P$2,0)))</f>
        <v>10125.48</v>
      </c>
      <c r="AB1947" s="11">
        <f>constants!$O$2</f>
        <v>4861.32</v>
      </c>
      <c r="AC1947" s="11">
        <f>VLOOKUP(BWscncns[[#This Row],[scanner]],[0]!ScnrAvgBW,2,FALSE)/1000</f>
        <v>885.64026081730776</v>
      </c>
      <c r="AD1947" s="8">
        <f>(1+$F1947)*Z1947</f>
        <v>3965.3876783553096</v>
      </c>
      <c r="AE1947" s="8">
        <f>(1+$F1947)*AA1947</f>
        <v>3965.3876783553096</v>
      </c>
      <c r="AF1947" s="8">
        <f>(1+$F1947)*AB1947</f>
        <v>1903.8127998418083</v>
      </c>
      <c r="AG1947" s="8">
        <f>(1+$F1947)*AC1947</f>
        <v>346.83856742597243</v>
      </c>
      <c r="AH1947" s="8">
        <f>(1+$F1947)*$T1947/1000</f>
        <v>3322.0799452623751</v>
      </c>
      <c r="AI1947" s="8">
        <f>(1+BWscncns[[#This Row],[pid_error]]*K_p)*BWscncns[[#This Row],[dbw]]/1000</f>
        <v>5902.4479726311883</v>
      </c>
      <c r="AJ1947" s="13">
        <f>BWscncns[[#This Row],[Torflow prgrssv alt vote]]/VLOOKUP(BWscncns[[#This Row],[class]],AltBWtotl,2,FALSE)*100</f>
        <v>5.0588371672400483E-2</v>
      </c>
      <c r="AK1947">
        <f>IF(D1947=E1947,1,0)</f>
        <v>1</v>
      </c>
    </row>
    <row r="1948" spans="1:37">
      <c r="A1948" s="1" t="s">
        <v>6279</v>
      </c>
      <c r="B1948" s="1" t="s">
        <v>6280</v>
      </c>
      <c r="C1948">
        <v>6640</v>
      </c>
      <c r="D1948">
        <v>1524997864</v>
      </c>
      <c r="E1948">
        <v>1524997864</v>
      </c>
      <c r="F1948" s="2">
        <v>0.29769712022299999</v>
      </c>
      <c r="G1948" s="2">
        <v>0.29769712022299999</v>
      </c>
      <c r="H1948">
        <v>6644209</v>
      </c>
      <c r="I1948" s="2">
        <v>-4.4890464137199999E-2</v>
      </c>
      <c r="J1948" s="2">
        <v>0</v>
      </c>
      <c r="K1948">
        <v>4</v>
      </c>
      <c r="L1948" s="1" t="s">
        <v>11575</v>
      </c>
      <c r="M1948" s="1" t="s">
        <v>6280</v>
      </c>
      <c r="N1948">
        <v>1</v>
      </c>
      <c r="O1948">
        <v>0</v>
      </c>
      <c r="P1948">
        <v>0</v>
      </c>
      <c r="Q1948">
        <v>0</v>
      </c>
      <c r="R1948" s="19">
        <f>BWscncns[[#This Row],[C fx]]*4+BWscncns[[#This Row],[C fg]]*2+BWscncns[[#This Row],[C fm]]</f>
        <v>4</v>
      </c>
      <c r="S1948">
        <v>5810</v>
      </c>
      <c r="T1948">
        <v>5120000</v>
      </c>
      <c r="U1948" s="13">
        <v>1.1347659999999999</v>
      </c>
      <c r="V1948" s="13">
        <v>0.88123899999999999</v>
      </c>
      <c r="W1948">
        <v>2531</v>
      </c>
      <c r="X1948">
        <v>50</v>
      </c>
      <c r="Z1948" s="10">
        <f>IF($N1948&lt;&gt;0,constants!$L$2,IF($O1948&lt;&gt;0,constants!$M$2,IF($P1948&lt;&gt;0,constants!$N$2,0)))</f>
        <v>10125.48</v>
      </c>
      <c r="AA1948" s="10">
        <f>IF($N1948&lt;&gt;0,constants!$L$2,IF($O1948&lt;&gt;0,constants!$M$2,IF($P1948&lt;&gt;0,constants!$P$2,0)))</f>
        <v>10125.48</v>
      </c>
      <c r="AB1948" s="11">
        <f>constants!$O$2</f>
        <v>4861.32</v>
      </c>
      <c r="AC1948" s="11">
        <f>VLOOKUP(BWscncns[[#This Row],[scanner]],[0]!ScnrAvgBW,2,FALSE)/1000</f>
        <v>4819.491751072962</v>
      </c>
      <c r="AD1948" s="8">
        <f>(1+$F1948)*Z1948</f>
        <v>13139.80623687558</v>
      </c>
      <c r="AE1948" s="8">
        <f>(1+$F1948)*AA1948</f>
        <v>13139.80623687558</v>
      </c>
      <c r="AF1948" s="8">
        <f>(1+$F1948)*AB1948</f>
        <v>6308.5209644824736</v>
      </c>
      <c r="AG1948" s="8">
        <f>(1+$F1948)*AC1948</f>
        <v>6254.2405663058853</v>
      </c>
      <c r="AH1948" s="8">
        <f>(1+$F1948)*$T1948/1000</f>
        <v>6644.2092555417594</v>
      </c>
      <c r="AI1948" s="8">
        <f>(1+BWscncns[[#This Row],[pid_error]]*K_p)*BWscncns[[#This Row],[dbw]]/1000</f>
        <v>5882.1046277708792</v>
      </c>
      <c r="AJ1948" s="13">
        <f>BWscncns[[#This Row],[Torflow prgrssv alt vote]]/VLOOKUP(BWscncns[[#This Row],[class]],AltBWtotl,2,FALSE)*100</f>
        <v>5.0414014067619368E-2</v>
      </c>
      <c r="AK1948">
        <f>IF(D1948=E1948,1,0)</f>
        <v>1</v>
      </c>
    </row>
    <row r="1949" spans="1:37">
      <c r="A1949" s="1" t="s">
        <v>9862</v>
      </c>
      <c r="B1949" s="1" t="s">
        <v>9863</v>
      </c>
      <c r="C1949">
        <v>6480</v>
      </c>
      <c r="D1949">
        <v>1524987132</v>
      </c>
      <c r="E1949">
        <v>1524987132</v>
      </c>
      <c r="F1949" s="2">
        <v>0.232452807342</v>
      </c>
      <c r="G1949" s="2">
        <v>0.232452807342</v>
      </c>
      <c r="H1949">
        <v>6477685</v>
      </c>
      <c r="I1949" s="2">
        <v>-4.3548206771200004E-3</v>
      </c>
      <c r="J1949" s="2">
        <v>0</v>
      </c>
      <c r="K1949">
        <v>3</v>
      </c>
      <c r="L1949" s="1" t="s">
        <v>11611</v>
      </c>
      <c r="M1949" s="1" t="s">
        <v>9863</v>
      </c>
      <c r="N1949">
        <v>0</v>
      </c>
      <c r="O1949">
        <v>0</v>
      </c>
      <c r="P1949">
        <v>1</v>
      </c>
      <c r="Q1949">
        <v>0</v>
      </c>
      <c r="R1949" s="19">
        <f>BWscncns[[#This Row],[C fx]]*4+BWscncns[[#This Row],[C fg]]*2+BWscncns[[#This Row],[C fm]]</f>
        <v>1</v>
      </c>
      <c r="S1949">
        <v>6480</v>
      </c>
      <c r="T1949">
        <v>5255930</v>
      </c>
      <c r="U1949" s="13">
        <v>1.232893</v>
      </c>
      <c r="V1949" s="13">
        <v>0.81110000000000004</v>
      </c>
      <c r="W1949">
        <v>2205</v>
      </c>
      <c r="X1949">
        <v>44</v>
      </c>
      <c r="Z1949" s="10">
        <f>IF($N1949&lt;&gt;0,constants!$L$2,IF($O1949&lt;&gt;0,constants!$M$2,IF($P1949&lt;&gt;0,constants!$N$2,0)))</f>
        <v>1117.99</v>
      </c>
      <c r="AA1949" s="10">
        <f>IF($N1949&lt;&gt;0,constants!$L$2,IF($O1949&lt;&gt;0,constants!$M$2,IF($P1949&lt;&gt;0,constants!$P$2,0)))</f>
        <v>4051.45</v>
      </c>
      <c r="AB1949" s="11">
        <f>constants!$O$2</f>
        <v>4861.32</v>
      </c>
      <c r="AC1949" s="11">
        <f>VLOOKUP(BWscncns[[#This Row],[scanner]],[0]!ScnrAvgBW,2,FALSE)/1000</f>
        <v>6440.9193022088357</v>
      </c>
      <c r="AD1949" s="8">
        <f>(1+$F1949)*Z1949</f>
        <v>1377.8699140802826</v>
      </c>
      <c r="AE1949" s="8">
        <f>(1+$F1949)*AA1949</f>
        <v>4993.2209263057457</v>
      </c>
      <c r="AF1949" s="8">
        <f>(1+$F1949)*AB1949</f>
        <v>5991.3474813878111</v>
      </c>
      <c r="AG1949" s="8">
        <f>(1+$F1949)*AC1949</f>
        <v>7938.1290758705554</v>
      </c>
      <c r="AH1949" s="8">
        <f>(1+$F1949)*$T1949/1000</f>
        <v>6477.6856836930383</v>
      </c>
      <c r="AI1949" s="8">
        <f>(1+BWscncns[[#This Row],[pid_error]]*K_p)*BWscncns[[#This Row],[dbw]]/1000</f>
        <v>5866.8078418465184</v>
      </c>
      <c r="AJ1949" s="13">
        <f>BWscncns[[#This Row],[Torflow prgrssv alt vote]]/VLOOKUP(BWscncns[[#This Row],[class]],AltBWtotl,2,FALSE)*100</f>
        <v>0.11570911254346308</v>
      </c>
      <c r="AK1949">
        <f>IF(D1949=E1949,1,0)</f>
        <v>1</v>
      </c>
    </row>
    <row r="1950" spans="1:37">
      <c r="A1950" s="1" t="s">
        <v>10352</v>
      </c>
      <c r="B1950" s="1" t="s">
        <v>10353</v>
      </c>
      <c r="C1950">
        <v>5490</v>
      </c>
      <c r="D1950">
        <v>1524902614</v>
      </c>
      <c r="E1950">
        <v>1524993264</v>
      </c>
      <c r="F1950" s="2">
        <v>0.38910237695200001</v>
      </c>
      <c r="G1950" s="2">
        <v>0.38910237695200001</v>
      </c>
      <c r="H1950">
        <v>711220</v>
      </c>
      <c r="I1950" s="2">
        <v>-0.217256142402</v>
      </c>
      <c r="J1950" s="2">
        <v>0</v>
      </c>
      <c r="K1950">
        <v>5</v>
      </c>
      <c r="L1950" s="1" t="s">
        <v>11828</v>
      </c>
      <c r="M1950" s="1" t="s">
        <v>10353</v>
      </c>
      <c r="N1950">
        <v>0</v>
      </c>
      <c r="O1950">
        <v>1</v>
      </c>
      <c r="P1950">
        <v>0</v>
      </c>
      <c r="Q1950">
        <v>0</v>
      </c>
      <c r="R1950" s="19">
        <f>BWscncns[[#This Row],[C fx]]*4+BWscncns[[#This Row],[C fg]]*2+BWscncns[[#This Row],[C fm]]</f>
        <v>2</v>
      </c>
      <c r="S1950">
        <v>1990</v>
      </c>
      <c r="T1950">
        <v>4910845</v>
      </c>
      <c r="U1950" s="13">
        <v>0.40522599999999998</v>
      </c>
      <c r="V1950" s="13">
        <v>2.4677609999999999</v>
      </c>
      <c r="W1950">
        <v>5153</v>
      </c>
      <c r="X1950">
        <v>103</v>
      </c>
      <c r="Z1950" s="10">
        <f>IF($N1950&lt;&gt;0,constants!$L$2,IF($O1950&lt;&gt;0,constants!$M$2,IF($P1950&lt;&gt;0,constants!$N$2,0)))</f>
        <v>9721.3799999999992</v>
      </c>
      <c r="AA1950" s="10">
        <f>IF($N1950&lt;&gt;0,constants!$L$2,IF($O1950&lt;&gt;0,constants!$M$2,IF($P1950&lt;&gt;0,constants!$P$2,0)))</f>
        <v>9721.3799999999992</v>
      </c>
      <c r="AB1950" s="11">
        <f>constants!$O$2</f>
        <v>4861.32</v>
      </c>
      <c r="AC1950" s="11">
        <f>VLOOKUP(BWscncns[[#This Row],[scanner]],[0]!ScnrAvgBW,2,FALSE)/1000</f>
        <v>3794.4265750962772</v>
      </c>
      <c r="AD1950" s="8">
        <f>(1+$F1950)*Z1950</f>
        <v>13503.992065253633</v>
      </c>
      <c r="AE1950" s="8">
        <f>(1+$F1950)*AA1950</f>
        <v>13503.992065253633</v>
      </c>
      <c r="AF1950" s="8">
        <f>(1+$F1950)*AB1950</f>
        <v>6752.8711671242972</v>
      </c>
      <c r="AG1950" s="8">
        <f>(1+$F1950)*AC1950</f>
        <v>5270.8469746360761</v>
      </c>
      <c r="AH1950" s="8">
        <f>(1+$F1950)*$T1950/1000</f>
        <v>6821.6664623428451</v>
      </c>
      <c r="AI1950" s="8">
        <f>(1+BWscncns[[#This Row],[pid_error]]*K_p)*BWscncns[[#This Row],[dbw]]/1000</f>
        <v>5866.2557311714227</v>
      </c>
      <c r="AJ1950" s="13">
        <f>BWscncns[[#This Row],[Torflow prgrssv alt vote]]/VLOOKUP(BWscncns[[#This Row],[class]],AltBWtotl,2,FALSE)*100</f>
        <v>2.0492579669691688E-2</v>
      </c>
      <c r="AK1950">
        <f>IF(D1950=E1950,1,0)</f>
        <v>0</v>
      </c>
    </row>
    <row r="1951" spans="1:37">
      <c r="A1951" s="1" t="s">
        <v>9577</v>
      </c>
      <c r="B1951" s="1" t="s">
        <v>9578</v>
      </c>
      <c r="C1951">
        <v>6420</v>
      </c>
      <c r="D1951">
        <v>1524209415</v>
      </c>
      <c r="E1951">
        <v>1524997615</v>
      </c>
      <c r="F1951" s="2">
        <v>0.79270117771199999</v>
      </c>
      <c r="G1951" s="2">
        <v>0.79270117771199999</v>
      </c>
      <c r="H1951">
        <v>7519133</v>
      </c>
      <c r="I1951" s="2">
        <v>4.64189809587E-2</v>
      </c>
      <c r="J1951" s="2">
        <v>0</v>
      </c>
      <c r="K1951">
        <v>3</v>
      </c>
      <c r="L1951" s="1" t="s">
        <v>11639</v>
      </c>
      <c r="M1951" s="1" t="s">
        <v>9578</v>
      </c>
      <c r="N1951">
        <v>0</v>
      </c>
      <c r="O1951">
        <v>1</v>
      </c>
      <c r="P1951">
        <v>0</v>
      </c>
      <c r="Q1951">
        <v>0</v>
      </c>
      <c r="R1951" s="19">
        <f>BWscncns[[#This Row],[C fx]]*4+BWscncns[[#This Row],[C fg]]*2+BWscncns[[#This Row],[C fm]]</f>
        <v>2</v>
      </c>
      <c r="S1951">
        <v>6420</v>
      </c>
      <c r="T1951">
        <v>4194304</v>
      </c>
      <c r="U1951" s="13">
        <v>1.5306470000000001</v>
      </c>
      <c r="V1951" s="13">
        <v>0.65331799999999995</v>
      </c>
      <c r="W1951">
        <v>1263</v>
      </c>
      <c r="X1951">
        <v>25</v>
      </c>
      <c r="Z1951" s="10">
        <f>IF($N1951&lt;&gt;0,constants!$L$2,IF($O1951&lt;&gt;0,constants!$M$2,IF($P1951&lt;&gt;0,constants!$N$2,0)))</f>
        <v>9721.3799999999992</v>
      </c>
      <c r="AA1951" s="10">
        <f>IF($N1951&lt;&gt;0,constants!$L$2,IF($O1951&lt;&gt;0,constants!$M$2,IF($P1951&lt;&gt;0,constants!$P$2,0)))</f>
        <v>9721.3799999999992</v>
      </c>
      <c r="AB1951" s="11">
        <f>constants!$O$2</f>
        <v>4861.32</v>
      </c>
      <c r="AC1951" s="11">
        <f>VLOOKUP(BWscncns[[#This Row],[scanner]],[0]!ScnrAvgBW,2,FALSE)/1000</f>
        <v>6440.9193022088357</v>
      </c>
      <c r="AD1951" s="8">
        <f>(1+$F1951)*Z1951</f>
        <v>17427.529374985879</v>
      </c>
      <c r="AE1951" s="8">
        <f>(1+$F1951)*AA1951</f>
        <v>17427.529374985879</v>
      </c>
      <c r="AF1951" s="8">
        <f>(1+$F1951)*AB1951</f>
        <v>8714.8940892348983</v>
      </c>
      <c r="AG1951" s="8">
        <f>(1+$F1951)*AC1951</f>
        <v>11546.643618617732</v>
      </c>
      <c r="AH1951" s="8">
        <f>(1+$F1951)*$T1951/1000</f>
        <v>7519.1337204821521</v>
      </c>
      <c r="AI1951" s="8">
        <f>(1+BWscncns[[#This Row],[pid_error]]*K_p)*BWscncns[[#This Row],[dbw]]/1000</f>
        <v>5856.7188602410761</v>
      </c>
      <c r="AJ1951" s="13">
        <f>BWscncns[[#This Row],[Torflow prgrssv alt vote]]/VLOOKUP(BWscncns[[#This Row],[class]],AltBWtotl,2,FALSE)*100</f>
        <v>2.0459264537127451E-2</v>
      </c>
      <c r="AK1951">
        <f>IF(D1951=E1951,1,0)</f>
        <v>0</v>
      </c>
    </row>
    <row r="1952" spans="1:37">
      <c r="A1952" s="1" t="s">
        <v>5754</v>
      </c>
      <c r="B1952" s="1" t="s">
        <v>5755</v>
      </c>
      <c r="C1952">
        <v>5560</v>
      </c>
      <c r="D1952">
        <v>1524699806</v>
      </c>
      <c r="E1952">
        <v>1524975523</v>
      </c>
      <c r="F1952" s="2">
        <v>1.7003172976999999E-2</v>
      </c>
      <c r="G1952" s="2">
        <v>1.7003172976999999E-2</v>
      </c>
      <c r="H1952">
        <v>4462447</v>
      </c>
      <c r="I1952" s="2">
        <v>0.46394744145700001</v>
      </c>
      <c r="J1952" s="2">
        <v>0</v>
      </c>
      <c r="K1952">
        <v>5</v>
      </c>
      <c r="L1952" s="1" t="s">
        <v>11649</v>
      </c>
      <c r="M1952" s="1" t="s">
        <v>5755</v>
      </c>
      <c r="N1952">
        <v>0</v>
      </c>
      <c r="O1952">
        <v>1</v>
      </c>
      <c r="P1952">
        <v>0</v>
      </c>
      <c r="Q1952">
        <v>0</v>
      </c>
      <c r="R1952" s="19">
        <f>BWscncns[[#This Row],[C fx]]*4+BWscncns[[#This Row],[C fg]]*2+BWscncns[[#This Row],[C fm]]</f>
        <v>2</v>
      </c>
      <c r="S1952">
        <v>6120</v>
      </c>
      <c r="T1952">
        <v>5805056</v>
      </c>
      <c r="U1952" s="13">
        <v>1.0542530000000001</v>
      </c>
      <c r="V1952" s="13">
        <v>0.94853900000000002</v>
      </c>
      <c r="W1952">
        <v>2968</v>
      </c>
      <c r="X1952">
        <v>59</v>
      </c>
      <c r="Z1952" s="10">
        <f>IF($N1952&lt;&gt;0,constants!$L$2,IF($O1952&lt;&gt;0,constants!$M$2,IF($P1952&lt;&gt;0,constants!$N$2,0)))</f>
        <v>9721.3799999999992</v>
      </c>
      <c r="AA1952" s="10">
        <f>IF($N1952&lt;&gt;0,constants!$L$2,IF($O1952&lt;&gt;0,constants!$M$2,IF($P1952&lt;&gt;0,constants!$P$2,0)))</f>
        <v>9721.3799999999992</v>
      </c>
      <c r="AB1952" s="11">
        <f>constants!$O$2</f>
        <v>4861.32</v>
      </c>
      <c r="AC1952" s="11">
        <f>VLOOKUP(BWscncns[[#This Row],[scanner]],[0]!ScnrAvgBW,2,FALSE)/1000</f>
        <v>3794.4265750962772</v>
      </c>
      <c r="AD1952" s="8">
        <f>(1+$F1952)*Z1952</f>
        <v>9886.6743057151471</v>
      </c>
      <c r="AE1952" s="8">
        <f>(1+$F1952)*AA1952</f>
        <v>9886.6743057151471</v>
      </c>
      <c r="AF1952" s="8">
        <f>(1+$F1952)*AB1952</f>
        <v>4943.9778648565489</v>
      </c>
      <c r="AG1952" s="8">
        <f>(1+$F1952)*AC1952</f>
        <v>3858.9438665011648</v>
      </c>
      <c r="AH1952" s="8">
        <f>(1+$F1952)*$T1952/1000</f>
        <v>5903.7603713091712</v>
      </c>
      <c r="AI1952" s="8">
        <f>(1+BWscncns[[#This Row],[pid_error]]*K_p)*BWscncns[[#This Row],[dbw]]/1000</f>
        <v>5854.4081856545863</v>
      </c>
      <c r="AJ1952" s="13">
        <f>BWscncns[[#This Row],[Torflow prgrssv alt vote]]/VLOOKUP(BWscncns[[#This Row],[class]],AltBWtotl,2,FALSE)*100</f>
        <v>2.045119266211478E-2</v>
      </c>
      <c r="AK1952">
        <f>IF(D1952=E1952,1,0)</f>
        <v>0</v>
      </c>
    </row>
    <row r="1953" spans="1:37">
      <c r="A1953" s="1" t="s">
        <v>9550</v>
      </c>
      <c r="B1953" s="1" t="s">
        <v>9551</v>
      </c>
      <c r="C1953">
        <v>7200</v>
      </c>
      <c r="D1953">
        <v>1524668149</v>
      </c>
      <c r="E1953">
        <v>1524994541</v>
      </c>
      <c r="F1953" s="2">
        <v>0.20969775873400001</v>
      </c>
      <c r="G1953" s="2">
        <v>0.20969775873400001</v>
      </c>
      <c r="H1953">
        <v>6405362</v>
      </c>
      <c r="I1953" s="2">
        <v>-0.24376956071700001</v>
      </c>
      <c r="J1953" s="2">
        <v>0</v>
      </c>
      <c r="K1953">
        <v>3</v>
      </c>
      <c r="L1953" s="1" t="s">
        <v>11604</v>
      </c>
      <c r="M1953" s="1" t="s">
        <v>9551</v>
      </c>
      <c r="N1953">
        <v>0</v>
      </c>
      <c r="O1953">
        <v>1</v>
      </c>
      <c r="P1953">
        <v>0</v>
      </c>
      <c r="Q1953">
        <v>0</v>
      </c>
      <c r="R1953" s="19">
        <f>BWscncns[[#This Row],[C fx]]*4+BWscncns[[#This Row],[C fg]]*2+BWscncns[[#This Row],[C fm]]</f>
        <v>2</v>
      </c>
      <c r="S1953">
        <v>6450</v>
      </c>
      <c r="T1953">
        <v>5295011</v>
      </c>
      <c r="U1953" s="13">
        <v>1.2181280000000001</v>
      </c>
      <c r="V1953" s="13">
        <v>0.820932</v>
      </c>
      <c r="W1953">
        <v>2265</v>
      </c>
      <c r="X1953">
        <v>45</v>
      </c>
      <c r="Z1953" s="10">
        <f>IF($N1953&lt;&gt;0,constants!$L$2,IF($O1953&lt;&gt;0,constants!$M$2,IF($P1953&lt;&gt;0,constants!$N$2,0)))</f>
        <v>9721.3799999999992</v>
      </c>
      <c r="AA1953" s="10">
        <f>IF($N1953&lt;&gt;0,constants!$L$2,IF($O1953&lt;&gt;0,constants!$M$2,IF($P1953&lt;&gt;0,constants!$P$2,0)))</f>
        <v>9721.3799999999992</v>
      </c>
      <c r="AB1953" s="11">
        <f>constants!$O$2</f>
        <v>4861.32</v>
      </c>
      <c r="AC1953" s="11">
        <f>VLOOKUP(BWscncns[[#This Row],[scanner]],[0]!ScnrAvgBW,2,FALSE)/1000</f>
        <v>6440.9193022088357</v>
      </c>
      <c r="AD1953" s="8">
        <f>(1+$F1953)*Z1953</f>
        <v>11759.931597801533</v>
      </c>
      <c r="AE1953" s="8">
        <f>(1+$F1953)*AA1953</f>
        <v>11759.931597801533</v>
      </c>
      <c r="AF1953" s="8">
        <f>(1+$F1953)*AB1953</f>
        <v>5880.7279084887687</v>
      </c>
      <c r="AG1953" s="8">
        <f>(1+$F1953)*AC1953</f>
        <v>7791.565644068588</v>
      </c>
      <c r="AH1953" s="8">
        <f>(1+$F1953)*$T1953/1000</f>
        <v>6405.3629391718769</v>
      </c>
      <c r="AI1953" s="8">
        <f>(1+BWscncns[[#This Row],[pid_error]]*K_p)*BWscncns[[#This Row],[dbw]]/1000</f>
        <v>5850.1869695859377</v>
      </c>
      <c r="AJ1953" s="13">
        <f>BWscncns[[#This Row],[Torflow prgrssv alt vote]]/VLOOKUP(BWscncns[[#This Row],[class]],AltBWtotl,2,FALSE)*100</f>
        <v>2.0436446696280031E-2</v>
      </c>
      <c r="AK1953">
        <f>IF(D1953=E1953,1,0)</f>
        <v>0</v>
      </c>
    </row>
    <row r="1954" spans="1:37">
      <c r="A1954" s="1" t="s">
        <v>2431</v>
      </c>
      <c r="B1954" s="1" t="s">
        <v>2432</v>
      </c>
      <c r="C1954">
        <v>4600</v>
      </c>
      <c r="D1954">
        <v>1524983329</v>
      </c>
      <c r="E1954">
        <v>1524983329</v>
      </c>
      <c r="F1954" s="2">
        <v>-0.351277667307</v>
      </c>
      <c r="G1954" s="2">
        <v>-0.351277667307</v>
      </c>
      <c r="H1954">
        <v>4601936</v>
      </c>
      <c r="I1954" s="2">
        <v>0.104995463213</v>
      </c>
      <c r="J1954" s="2">
        <v>0</v>
      </c>
      <c r="K1954">
        <v>6</v>
      </c>
      <c r="L1954" s="1" t="s">
        <v>11763</v>
      </c>
      <c r="M1954" s="1" t="s">
        <v>2432</v>
      </c>
      <c r="N1954">
        <v>1</v>
      </c>
      <c r="O1954">
        <v>0</v>
      </c>
      <c r="P1954">
        <v>0</v>
      </c>
      <c r="Q1954">
        <v>0</v>
      </c>
      <c r="R1954" s="19">
        <f>BWscncns[[#This Row],[C fx]]*4+BWscncns[[#This Row],[C fg]]*2+BWscncns[[#This Row],[C fm]]</f>
        <v>4</v>
      </c>
      <c r="S1954">
        <v>5240</v>
      </c>
      <c r="T1954">
        <v>7093846</v>
      </c>
      <c r="U1954" s="13">
        <v>0.73866799999999999</v>
      </c>
      <c r="V1954" s="13">
        <v>1.3537870000000001</v>
      </c>
      <c r="W1954">
        <v>4168</v>
      </c>
      <c r="X1954">
        <v>83</v>
      </c>
      <c r="Z1954" s="10">
        <f>IF($N1954&lt;&gt;0,constants!$L$2,IF($O1954&lt;&gt;0,constants!$M$2,IF($P1954&lt;&gt;0,constants!$N$2,0)))</f>
        <v>10125.48</v>
      </c>
      <c r="AA1954" s="10">
        <f>IF($N1954&lt;&gt;0,constants!$L$2,IF($O1954&lt;&gt;0,constants!$M$2,IF($P1954&lt;&gt;0,constants!$P$2,0)))</f>
        <v>10125.48</v>
      </c>
      <c r="AB1954" s="11">
        <f>constants!$O$2</f>
        <v>4861.32</v>
      </c>
      <c r="AC1954" s="11">
        <f>VLOOKUP(BWscncns[[#This Row],[scanner]],[0]!ScnrAvgBW,2,FALSE)/1000</f>
        <v>2386.3111194805197</v>
      </c>
      <c r="AD1954" s="8">
        <f>(1+$F1954)*Z1954</f>
        <v>6568.6250052363175</v>
      </c>
      <c r="AE1954" s="8">
        <f>(1+$F1954)*AA1954</f>
        <v>6568.6250052363175</v>
      </c>
      <c r="AF1954" s="8">
        <f>(1+$F1954)*AB1954</f>
        <v>3153.6468503671349</v>
      </c>
      <c r="AG1954" s="8">
        <f>(1+$F1954)*AC1954</f>
        <v>1548.0533159606471</v>
      </c>
      <c r="AH1954" s="8">
        <f>(1+$F1954)*$T1954/1000</f>
        <v>4601.9363248849077</v>
      </c>
      <c r="AI1954" s="8">
        <f>(1+BWscncns[[#This Row],[pid_error]]*K_p)*BWscncns[[#This Row],[dbw]]/1000</f>
        <v>5847.8911624424545</v>
      </c>
      <c r="AJ1954" s="13">
        <f>BWscncns[[#This Row],[Torflow prgrssv alt vote]]/VLOOKUP(BWscncns[[#This Row],[class]],AltBWtotl,2,FALSE)*100</f>
        <v>5.0120779208411695E-2</v>
      </c>
      <c r="AK1954">
        <f>IF(D1954=E1954,1,0)</f>
        <v>1</v>
      </c>
    </row>
    <row r="1955" spans="1:37">
      <c r="A1955" s="1" t="s">
        <v>5236</v>
      </c>
      <c r="B1955" s="1" t="s">
        <v>5237</v>
      </c>
      <c r="C1955">
        <v>7650</v>
      </c>
      <c r="D1955">
        <v>1524483386</v>
      </c>
      <c r="E1955">
        <v>1524970878</v>
      </c>
      <c r="F1955" s="2">
        <v>0.85247265239000003</v>
      </c>
      <c r="G1955" s="2">
        <v>0.85247265239000003</v>
      </c>
      <c r="H1955">
        <v>7587727</v>
      </c>
      <c r="I1955" s="2">
        <v>0.237856600414</v>
      </c>
      <c r="J1955" s="2">
        <v>0</v>
      </c>
      <c r="K1955">
        <v>3</v>
      </c>
      <c r="L1955" s="1" t="s">
        <v>11800</v>
      </c>
      <c r="M1955" s="1" t="s">
        <v>5237</v>
      </c>
      <c r="N1955">
        <v>0</v>
      </c>
      <c r="O1955">
        <v>1</v>
      </c>
      <c r="P1955">
        <v>0</v>
      </c>
      <c r="Q1955">
        <v>0</v>
      </c>
      <c r="R1955" s="19">
        <f>BWscncns[[#This Row],[C fx]]*4+BWscncns[[#This Row],[C fg]]*2+BWscncns[[#This Row],[C fm]]</f>
        <v>2</v>
      </c>
      <c r="S1955">
        <v>5120</v>
      </c>
      <c r="T1955">
        <v>4096000</v>
      </c>
      <c r="U1955" s="13">
        <v>1.25</v>
      </c>
      <c r="V1955" s="13">
        <v>0.8</v>
      </c>
      <c r="W1955">
        <v>2147</v>
      </c>
      <c r="X1955">
        <v>42</v>
      </c>
      <c r="Z1955" s="10">
        <f>IF($N1955&lt;&gt;0,constants!$L$2,IF($O1955&lt;&gt;0,constants!$M$2,IF($P1955&lt;&gt;0,constants!$N$2,0)))</f>
        <v>9721.3799999999992</v>
      </c>
      <c r="AA1955" s="10">
        <f>IF($N1955&lt;&gt;0,constants!$L$2,IF($O1955&lt;&gt;0,constants!$M$2,IF($P1955&lt;&gt;0,constants!$P$2,0)))</f>
        <v>9721.3799999999992</v>
      </c>
      <c r="AB1955" s="11">
        <f>constants!$O$2</f>
        <v>4861.32</v>
      </c>
      <c r="AC1955" s="11">
        <f>VLOOKUP(BWscncns[[#This Row],[scanner]],[0]!ScnrAvgBW,2,FALSE)/1000</f>
        <v>6440.9193022088357</v>
      </c>
      <c r="AD1955" s="8">
        <f>(1+$F1955)*Z1955</f>
        <v>18008.590593491095</v>
      </c>
      <c r="AE1955" s="8">
        <f>(1+$F1955)*AA1955</f>
        <v>18008.590593491095</v>
      </c>
      <c r="AF1955" s="8">
        <f>(1+$F1955)*AB1955</f>
        <v>9005.4623545165541</v>
      </c>
      <c r="AG1955" s="8">
        <f>(1+$F1955)*AC1955</f>
        <v>11931.62686359275</v>
      </c>
      <c r="AH1955" s="8">
        <f>(1+$F1955)*$T1955/1000</f>
        <v>7587.7279841894397</v>
      </c>
      <c r="AI1955" s="8">
        <f>(1+BWscncns[[#This Row],[pid_error]]*K_p)*BWscncns[[#This Row],[dbw]]/1000</f>
        <v>5841.8639920947198</v>
      </c>
      <c r="AJ1955" s="13">
        <f>BWscncns[[#This Row],[Torflow prgrssv alt vote]]/VLOOKUP(BWscncns[[#This Row],[class]],AltBWtotl,2,FALSE)*100</f>
        <v>2.040737205529199E-2</v>
      </c>
      <c r="AK1955">
        <f>IF(D1955=E1955,1,0)</f>
        <v>0</v>
      </c>
    </row>
    <row r="1956" spans="1:37">
      <c r="A1956" s="1" t="s">
        <v>10170</v>
      </c>
      <c r="B1956" s="1" t="s">
        <v>10171</v>
      </c>
      <c r="C1956">
        <v>8290</v>
      </c>
      <c r="D1956">
        <v>1525009194</v>
      </c>
      <c r="E1956">
        <v>1525009194</v>
      </c>
      <c r="F1956" s="2">
        <v>1.4391874407</v>
      </c>
      <c r="G1956" s="2">
        <v>1.4391874407</v>
      </c>
      <c r="H1956">
        <v>8286034</v>
      </c>
      <c r="I1956" s="2">
        <v>0.93351383533300003</v>
      </c>
      <c r="J1956" s="2">
        <v>0.75</v>
      </c>
      <c r="K1956">
        <v>2</v>
      </c>
      <c r="L1956" s="1" t="s">
        <v>11570</v>
      </c>
      <c r="M1956" s="1" t="s">
        <v>10171</v>
      </c>
      <c r="N1956">
        <v>1</v>
      </c>
      <c r="O1956">
        <v>0</v>
      </c>
      <c r="P1956">
        <v>0</v>
      </c>
      <c r="Q1956">
        <v>0</v>
      </c>
      <c r="R1956" s="19">
        <f>BWscncns[[#This Row],[C fx]]*4+BWscncns[[#This Row],[C fg]]*2+BWscncns[[#This Row],[C fm]]</f>
        <v>4</v>
      </c>
      <c r="S1956">
        <v>5060</v>
      </c>
      <c r="T1956">
        <v>3397047</v>
      </c>
      <c r="U1956" s="13">
        <v>1.4895290000000001</v>
      </c>
      <c r="V1956" s="13">
        <v>0.67135299999999998</v>
      </c>
      <c r="W1956">
        <v>1413</v>
      </c>
      <c r="X1956">
        <v>28</v>
      </c>
      <c r="Z1956" s="10">
        <f>IF($N1956&lt;&gt;0,constants!$L$2,IF($O1956&lt;&gt;0,constants!$M$2,IF($P1956&lt;&gt;0,constants!$N$2,0)))</f>
        <v>10125.48</v>
      </c>
      <c r="AA1956" s="10">
        <f>IF($N1956&lt;&gt;0,constants!$L$2,IF($O1956&lt;&gt;0,constants!$M$2,IF($P1956&lt;&gt;0,constants!$P$2,0)))</f>
        <v>10125.48</v>
      </c>
      <c r="AB1956" s="11">
        <f>constants!$O$2</f>
        <v>4861.32</v>
      </c>
      <c r="AC1956" s="11">
        <f>VLOOKUP(BWscncns[[#This Row],[scanner]],[0]!ScnrAvgBW,2,FALSE)/1000</f>
        <v>8853.6095214723919</v>
      </c>
      <c r="AD1956" s="8">
        <f>(1+$F1956)*Z1956</f>
        <v>24697.943647059037</v>
      </c>
      <c r="AE1956" s="8">
        <f>(1+$F1956)*AA1956</f>
        <v>24697.943647059037</v>
      </c>
      <c r="AF1956" s="8">
        <f>(1+$F1956)*AB1956</f>
        <v>11857.670689223723</v>
      </c>
      <c r="AG1956" s="8">
        <f>(1+$F1956)*AC1956</f>
        <v>21595.613149637396</v>
      </c>
      <c r="AH1956" s="8">
        <f>(1+$F1956)*$T1956/1000</f>
        <v>8286.0343778676124</v>
      </c>
      <c r="AI1956" s="8">
        <f>(1+BWscncns[[#This Row],[pid_error]]*K_p)*BWscncns[[#This Row],[dbw]]/1000</f>
        <v>5841.5406889338065</v>
      </c>
      <c r="AJ1956" s="13">
        <f>BWscncns[[#This Row],[Torflow prgrssv alt vote]]/VLOOKUP(BWscncns[[#This Row],[class]],AltBWtotl,2,FALSE)*100</f>
        <v>5.006635092447919E-2</v>
      </c>
      <c r="AK1956">
        <f>IF(D1956=E1956,1,0)</f>
        <v>1</v>
      </c>
    </row>
    <row r="1957" spans="1:37">
      <c r="A1957" s="1" t="s">
        <v>1261</v>
      </c>
      <c r="B1957" s="1" t="s">
        <v>1262</v>
      </c>
      <c r="C1957">
        <v>6740</v>
      </c>
      <c r="D1957">
        <v>1524941034</v>
      </c>
      <c r="E1957">
        <v>1524988784</v>
      </c>
      <c r="F1957" s="2">
        <v>0.18637525030400001</v>
      </c>
      <c r="G1957" s="2">
        <v>0.18637525030400001</v>
      </c>
      <c r="H1957">
        <v>6332018</v>
      </c>
      <c r="I1957" s="2">
        <v>0.426787905676</v>
      </c>
      <c r="J1957" s="2">
        <v>0</v>
      </c>
      <c r="K1957">
        <v>4</v>
      </c>
      <c r="L1957" s="1" t="s">
        <v>11625</v>
      </c>
      <c r="M1957" s="1" t="s">
        <v>1262</v>
      </c>
      <c r="N1957">
        <v>0</v>
      </c>
      <c r="O1957">
        <v>1</v>
      </c>
      <c r="P1957">
        <v>0</v>
      </c>
      <c r="Q1957">
        <v>0</v>
      </c>
      <c r="R1957" s="19">
        <f>BWscncns[[#This Row],[C fx]]*4+BWscncns[[#This Row],[C fg]]*2+BWscncns[[#This Row],[C fm]]</f>
        <v>2</v>
      </c>
      <c r="S1957">
        <v>6380</v>
      </c>
      <c r="T1957">
        <v>5337281</v>
      </c>
      <c r="U1957" s="13">
        <v>1.195365</v>
      </c>
      <c r="V1957" s="13">
        <v>0.83656399999999997</v>
      </c>
      <c r="W1957">
        <v>2331</v>
      </c>
      <c r="X1957">
        <v>46</v>
      </c>
      <c r="Z1957" s="10">
        <f>IF($N1957&lt;&gt;0,constants!$L$2,IF($O1957&lt;&gt;0,constants!$M$2,IF($P1957&lt;&gt;0,constants!$N$2,0)))</f>
        <v>9721.3799999999992</v>
      </c>
      <c r="AA1957" s="10">
        <f>IF($N1957&lt;&gt;0,constants!$L$2,IF($O1957&lt;&gt;0,constants!$M$2,IF($P1957&lt;&gt;0,constants!$P$2,0)))</f>
        <v>9721.3799999999992</v>
      </c>
      <c r="AB1957" s="11">
        <f>constants!$O$2</f>
        <v>4861.32</v>
      </c>
      <c r="AC1957" s="11">
        <f>VLOOKUP(BWscncns[[#This Row],[scanner]],[0]!ScnrAvgBW,2,FALSE)/1000</f>
        <v>4819.491751072962</v>
      </c>
      <c r="AD1957" s="8">
        <f>(1+$F1957)*Z1957</f>
        <v>11533.204630800297</v>
      </c>
      <c r="AE1957" s="8">
        <f>(1+$F1957)*AA1957</f>
        <v>11533.204630800297</v>
      </c>
      <c r="AF1957" s="8">
        <f>(1+$F1957)*AB1957</f>
        <v>5767.3497318078407</v>
      </c>
      <c r="AG1957" s="8">
        <f>(1+$F1957)*AC1957</f>
        <v>5717.7257325172486</v>
      </c>
      <c r="AH1957" s="8">
        <f>(1+$F1957)*$T1957/1000</f>
        <v>6332.0180823177834</v>
      </c>
      <c r="AI1957" s="8">
        <f>(1+BWscncns[[#This Row],[pid_error]]*K_p)*BWscncns[[#This Row],[dbw]]/1000</f>
        <v>5834.6495411588921</v>
      </c>
      <c r="AJ1957" s="13">
        <f>BWscncns[[#This Row],[Torflow prgrssv alt vote]]/VLOOKUP(BWscncns[[#This Row],[class]],AltBWtotl,2,FALSE)*100</f>
        <v>2.0382169827951314E-2</v>
      </c>
      <c r="AK1957">
        <f>IF(D1957=E1957,1,0)</f>
        <v>0</v>
      </c>
    </row>
    <row r="1958" spans="1:37">
      <c r="A1958" s="1" t="s">
        <v>10487</v>
      </c>
      <c r="B1958" s="1" t="s">
        <v>10488</v>
      </c>
      <c r="C1958">
        <v>4080</v>
      </c>
      <c r="D1958">
        <v>1524915206</v>
      </c>
      <c r="E1958">
        <v>1524983329</v>
      </c>
      <c r="F1958" s="2">
        <v>-0.21826403588099999</v>
      </c>
      <c r="G1958" s="2">
        <v>-0.21826403588099999</v>
      </c>
      <c r="H1958">
        <v>5119182</v>
      </c>
      <c r="I1958" s="2">
        <v>8.6825070643800004E-3</v>
      </c>
      <c r="J1958" s="2">
        <v>0</v>
      </c>
      <c r="K1958">
        <v>6</v>
      </c>
      <c r="L1958" s="1" t="s">
        <v>11763</v>
      </c>
      <c r="M1958" s="1" t="s">
        <v>10488</v>
      </c>
      <c r="N1958">
        <v>0</v>
      </c>
      <c r="O1958">
        <v>1</v>
      </c>
      <c r="P1958">
        <v>0</v>
      </c>
      <c r="Q1958">
        <v>0</v>
      </c>
      <c r="R1958" s="19">
        <f>BWscncns[[#This Row],[C fx]]*4+BWscncns[[#This Row],[C fg]]*2+BWscncns[[#This Row],[C fm]]</f>
        <v>2</v>
      </c>
      <c r="S1958">
        <v>4680</v>
      </c>
      <c r="T1958">
        <v>6548480</v>
      </c>
      <c r="U1958" s="13">
        <v>0.71467000000000003</v>
      </c>
      <c r="V1958" s="13">
        <v>1.399248</v>
      </c>
      <c r="W1958">
        <v>4241</v>
      </c>
      <c r="X1958">
        <v>84</v>
      </c>
      <c r="Z1958" s="10">
        <f>IF($N1958&lt;&gt;0,constants!$L$2,IF($O1958&lt;&gt;0,constants!$M$2,IF($P1958&lt;&gt;0,constants!$N$2,0)))</f>
        <v>9721.3799999999992</v>
      </c>
      <c r="AA1958" s="10">
        <f>IF($N1958&lt;&gt;0,constants!$L$2,IF($O1958&lt;&gt;0,constants!$M$2,IF($P1958&lt;&gt;0,constants!$P$2,0)))</f>
        <v>9721.3799999999992</v>
      </c>
      <c r="AB1958" s="11">
        <f>constants!$O$2</f>
        <v>4861.32</v>
      </c>
      <c r="AC1958" s="11">
        <f>VLOOKUP(BWscncns[[#This Row],[scanner]],[0]!ScnrAvgBW,2,FALSE)/1000</f>
        <v>2386.3111194805197</v>
      </c>
      <c r="AD1958" s="8">
        <f>(1+$F1958)*Z1958</f>
        <v>7599.552366867164</v>
      </c>
      <c r="AE1958" s="8">
        <f>(1+$F1958)*AA1958</f>
        <v>7599.552366867164</v>
      </c>
      <c r="AF1958" s="8">
        <f>(1+$F1958)*AB1958</f>
        <v>3800.2686770909772</v>
      </c>
      <c r="AG1958" s="8">
        <f>(1+$F1958)*AC1958</f>
        <v>1865.4652236749944</v>
      </c>
      <c r="AH1958" s="8">
        <f>(1+$F1958)*$T1958/1000</f>
        <v>5119.1823263139895</v>
      </c>
      <c r="AI1958" s="8">
        <f>(1+BWscncns[[#This Row],[pid_error]]*K_p)*BWscncns[[#This Row],[dbw]]/1000</f>
        <v>5833.831163156995</v>
      </c>
      <c r="AJ1958" s="13">
        <f>BWscncns[[#This Row],[Torflow prgrssv alt vote]]/VLOOKUP(BWscncns[[#This Row],[class]],AltBWtotl,2,FALSE)*100</f>
        <v>2.0379310989678257E-2</v>
      </c>
      <c r="AK1958">
        <f>IF(D1958=E1958,1,0)</f>
        <v>0</v>
      </c>
    </row>
    <row r="1959" spans="1:37">
      <c r="A1959" s="1" t="s">
        <v>1470</v>
      </c>
      <c r="B1959" s="1" t="s">
        <v>1471</v>
      </c>
      <c r="C1959">
        <v>6490</v>
      </c>
      <c r="D1959">
        <v>1524101292</v>
      </c>
      <c r="E1959">
        <v>1524991615</v>
      </c>
      <c r="F1959" s="2">
        <v>0.96663963994500002</v>
      </c>
      <c r="G1959" s="2">
        <v>0.96663963994500002</v>
      </c>
      <c r="H1959">
        <v>7733141</v>
      </c>
      <c r="I1959" s="2">
        <v>0.354352259261</v>
      </c>
      <c r="J1959" s="2">
        <v>0</v>
      </c>
      <c r="K1959">
        <v>2</v>
      </c>
      <c r="L1959" s="1" t="s">
        <v>11555</v>
      </c>
      <c r="M1959" s="1" t="s">
        <v>1471</v>
      </c>
      <c r="N1959">
        <v>0</v>
      </c>
      <c r="O1959">
        <v>1</v>
      </c>
      <c r="P1959">
        <v>0</v>
      </c>
      <c r="Q1959">
        <v>0</v>
      </c>
      <c r="R1959" s="19">
        <f>BWscncns[[#This Row],[C fx]]*4+BWscncns[[#This Row],[C fg]]*2+BWscncns[[#This Row],[C fm]]</f>
        <v>2</v>
      </c>
      <c r="S1959">
        <v>6380</v>
      </c>
      <c r="T1959">
        <v>3932160</v>
      </c>
      <c r="U1959" s="13">
        <v>1.6225179999999999</v>
      </c>
      <c r="V1959" s="13">
        <v>0.61632600000000004</v>
      </c>
      <c r="W1959">
        <v>1028</v>
      </c>
      <c r="X1959">
        <v>20</v>
      </c>
      <c r="Z1959" s="10">
        <f>IF($N1959&lt;&gt;0,constants!$L$2,IF($O1959&lt;&gt;0,constants!$M$2,IF($P1959&lt;&gt;0,constants!$N$2,0)))</f>
        <v>9721.3799999999992</v>
      </c>
      <c r="AA1959" s="10">
        <f>IF($N1959&lt;&gt;0,constants!$L$2,IF($O1959&lt;&gt;0,constants!$M$2,IF($P1959&lt;&gt;0,constants!$P$2,0)))</f>
        <v>9721.3799999999992</v>
      </c>
      <c r="AB1959" s="11">
        <f>constants!$O$2</f>
        <v>4861.32</v>
      </c>
      <c r="AC1959" s="11">
        <f>VLOOKUP(BWscncns[[#This Row],[scanner]],[0]!ScnrAvgBW,2,FALSE)/1000</f>
        <v>8853.6095214723919</v>
      </c>
      <c r="AD1959" s="8">
        <f>(1+$F1959)*Z1959</f>
        <v>19118.451262968523</v>
      </c>
      <c r="AE1959" s="8">
        <f>(1+$F1959)*AA1959</f>
        <v>19118.451262968523</v>
      </c>
      <c r="AF1959" s="8">
        <f>(1+$F1959)*AB1959</f>
        <v>9560.4646144574272</v>
      </c>
      <c r="AG1959" s="8">
        <f>(1+$F1959)*AC1959</f>
        <v>17411.859441522087</v>
      </c>
      <c r="AH1959" s="8">
        <f>(1+$F1959)*$T1959/1000</f>
        <v>7733.1417266061308</v>
      </c>
      <c r="AI1959" s="8">
        <f>(1+BWscncns[[#This Row],[pid_error]]*K_p)*BWscncns[[#This Row],[dbw]]/1000</f>
        <v>5832.6508633030653</v>
      </c>
      <c r="AJ1959" s="13">
        <f>BWscncns[[#This Row],[Torflow prgrssv alt vote]]/VLOOKUP(BWscncns[[#This Row],[class]],AltBWtotl,2,FALSE)*100</f>
        <v>2.0375187850507518E-2</v>
      </c>
      <c r="AK1959">
        <f>IF(D1959=E1959,1,0)</f>
        <v>0</v>
      </c>
    </row>
    <row r="1960" spans="1:37">
      <c r="A1960" s="1" t="s">
        <v>8370</v>
      </c>
      <c r="B1960" s="1" t="s">
        <v>8371</v>
      </c>
      <c r="C1960">
        <v>6460</v>
      </c>
      <c r="D1960">
        <v>1525007282</v>
      </c>
      <c r="E1960">
        <v>1525007282</v>
      </c>
      <c r="F1960" s="2">
        <v>0.24234664406</v>
      </c>
      <c r="G1960" s="2">
        <v>0.24234664406</v>
      </c>
      <c r="H1960">
        <v>6462587</v>
      </c>
      <c r="I1960" s="2">
        <v>0.59447763014699995</v>
      </c>
      <c r="J1960" s="2">
        <v>0</v>
      </c>
      <c r="K1960">
        <v>3</v>
      </c>
      <c r="L1960" s="1" t="s">
        <v>11605</v>
      </c>
      <c r="M1960" s="1" t="s">
        <v>8371</v>
      </c>
      <c r="N1960">
        <v>1</v>
      </c>
      <c r="O1960">
        <v>0</v>
      </c>
      <c r="P1960">
        <v>0</v>
      </c>
      <c r="Q1960">
        <v>0</v>
      </c>
      <c r="R1960" s="19">
        <f>BWscncns[[#This Row],[C fx]]*4+BWscncns[[#This Row],[C fg]]*2+BWscncns[[#This Row],[C fm]]</f>
        <v>4</v>
      </c>
      <c r="S1960">
        <v>6840</v>
      </c>
      <c r="T1960">
        <v>5201920</v>
      </c>
      <c r="U1960" s="13">
        <v>1.314899</v>
      </c>
      <c r="V1960" s="13">
        <v>0.76051500000000005</v>
      </c>
      <c r="W1960">
        <v>1919</v>
      </c>
      <c r="X1960">
        <v>38</v>
      </c>
      <c r="Z1960" s="10">
        <f>IF($N1960&lt;&gt;0,constants!$L$2,IF($O1960&lt;&gt;0,constants!$M$2,IF($P1960&lt;&gt;0,constants!$N$2,0)))</f>
        <v>10125.48</v>
      </c>
      <c r="AA1960" s="10">
        <f>IF($N1960&lt;&gt;0,constants!$L$2,IF($O1960&lt;&gt;0,constants!$M$2,IF($P1960&lt;&gt;0,constants!$P$2,0)))</f>
        <v>10125.48</v>
      </c>
      <c r="AB1960" s="11">
        <f>constants!$O$2</f>
        <v>4861.32</v>
      </c>
      <c r="AC1960" s="11">
        <f>VLOOKUP(BWscncns[[#This Row],[scanner]],[0]!ScnrAvgBW,2,FALSE)/1000</f>
        <v>6440.9193022088357</v>
      </c>
      <c r="AD1960" s="8">
        <f>(1+$F1960)*Z1960</f>
        <v>12579.356097496648</v>
      </c>
      <c r="AE1960" s="8">
        <f>(1+$F1960)*AA1960</f>
        <v>12579.356097496648</v>
      </c>
      <c r="AF1960" s="8">
        <f>(1+$F1960)*AB1960</f>
        <v>6039.4445877017588</v>
      </c>
      <c r="AG1960" s="8">
        <f>(1+$F1960)*AC1960</f>
        <v>8001.8544797604236</v>
      </c>
      <c r="AH1960" s="8">
        <f>(1+$F1960)*$T1960/1000</f>
        <v>6462.5878546685944</v>
      </c>
      <c r="AI1960" s="8">
        <f>(1+BWscncns[[#This Row],[pid_error]]*K_p)*BWscncns[[#This Row],[dbw]]/1000</f>
        <v>5832.2539273342973</v>
      </c>
      <c r="AJ1960" s="13">
        <f>BWscncns[[#This Row],[Torflow prgrssv alt vote]]/VLOOKUP(BWscncns[[#This Row],[class]],AltBWtotl,2,FALSE)*100</f>
        <v>4.9986756466449678E-2</v>
      </c>
      <c r="AK1960">
        <f>IF(D1960=E1960,1,0)</f>
        <v>1</v>
      </c>
    </row>
    <row r="1961" spans="1:37">
      <c r="A1961" s="1" t="s">
        <v>4634</v>
      </c>
      <c r="B1961" s="1" t="s">
        <v>4635</v>
      </c>
      <c r="C1961">
        <v>6800</v>
      </c>
      <c r="D1961">
        <v>1524987132</v>
      </c>
      <c r="E1961">
        <v>1524987132</v>
      </c>
      <c r="F1961" s="2">
        <v>0.40830468528300001</v>
      </c>
      <c r="G1961" s="2">
        <v>0.40830468528300001</v>
      </c>
      <c r="H1961">
        <v>6800962</v>
      </c>
      <c r="I1961" s="2">
        <v>0.14757651881200001</v>
      </c>
      <c r="J1961" s="2">
        <v>7.1428571428599999E-2</v>
      </c>
      <c r="K1961">
        <v>3</v>
      </c>
      <c r="L1961" s="1" t="s">
        <v>11611</v>
      </c>
      <c r="M1961" s="1" t="s">
        <v>4635</v>
      </c>
      <c r="N1961">
        <v>1</v>
      </c>
      <c r="O1961">
        <v>0</v>
      </c>
      <c r="P1961">
        <v>0</v>
      </c>
      <c r="Q1961">
        <v>0</v>
      </c>
      <c r="R1961" s="19">
        <f>BWscncns[[#This Row],[C fx]]*4+BWscncns[[#This Row],[C fg]]*2+BWscncns[[#This Row],[C fm]]</f>
        <v>4</v>
      </c>
      <c r="S1961">
        <v>6530</v>
      </c>
      <c r="T1961">
        <v>4829184</v>
      </c>
      <c r="U1961" s="13">
        <v>1.352195</v>
      </c>
      <c r="V1961" s="13">
        <v>0.73953800000000003</v>
      </c>
      <c r="W1961">
        <v>1792</v>
      </c>
      <c r="X1961">
        <v>35</v>
      </c>
      <c r="Z1961" s="10">
        <f>IF($N1961&lt;&gt;0,constants!$L$2,IF($O1961&lt;&gt;0,constants!$M$2,IF($P1961&lt;&gt;0,constants!$N$2,0)))</f>
        <v>10125.48</v>
      </c>
      <c r="AA1961" s="10">
        <f>IF($N1961&lt;&gt;0,constants!$L$2,IF($O1961&lt;&gt;0,constants!$M$2,IF($P1961&lt;&gt;0,constants!$P$2,0)))</f>
        <v>10125.48</v>
      </c>
      <c r="AB1961" s="11">
        <f>constants!$O$2</f>
        <v>4861.32</v>
      </c>
      <c r="AC1961" s="11">
        <f>VLOOKUP(BWscncns[[#This Row],[scanner]],[0]!ScnrAvgBW,2,FALSE)/1000</f>
        <v>6440.9193022088357</v>
      </c>
      <c r="AD1961" s="8">
        <f>(1+$F1961)*Z1961</f>
        <v>14259.760924739308</v>
      </c>
      <c r="AE1961" s="8">
        <f>(1+$F1961)*AA1961</f>
        <v>14259.760924739308</v>
      </c>
      <c r="AF1961" s="8">
        <f>(1+$F1961)*AB1961</f>
        <v>6846.2197326599526</v>
      </c>
      <c r="AG1961" s="8">
        <f>(1+$F1961)*AC1961</f>
        <v>9070.776830830413</v>
      </c>
      <c r="AH1961" s="8">
        <f>(1+$F1961)*$T1961/1000</f>
        <v>6800.9624532936987</v>
      </c>
      <c r="AI1961" s="8">
        <f>(1+BWscncns[[#This Row],[pid_error]]*K_p)*BWscncns[[#This Row],[dbw]]/1000</f>
        <v>5815.0732266468485</v>
      </c>
      <c r="AJ1961" s="13">
        <f>BWscncns[[#This Row],[Torflow prgrssv alt vote]]/VLOOKUP(BWscncns[[#This Row],[class]],AltBWtotl,2,FALSE)*100</f>
        <v>4.9839505075840389E-2</v>
      </c>
      <c r="AK1961">
        <f>IF(D1961=E1961,1,0)</f>
        <v>1</v>
      </c>
    </row>
    <row r="1962" spans="1:37">
      <c r="A1962" s="1" t="s">
        <v>10911</v>
      </c>
      <c r="B1962" s="1" t="s">
        <v>10912</v>
      </c>
      <c r="C1962">
        <v>6310</v>
      </c>
      <c r="D1962">
        <v>1523920582</v>
      </c>
      <c r="E1962">
        <v>1524995088</v>
      </c>
      <c r="F1962" s="2">
        <v>3.1530242519099999E-2</v>
      </c>
      <c r="G1962" s="2">
        <v>3.1530242519099999E-2</v>
      </c>
      <c r="H1962">
        <v>4365634</v>
      </c>
      <c r="I1962" s="2">
        <v>0.30569661065300002</v>
      </c>
      <c r="J1962" s="2">
        <v>0</v>
      </c>
      <c r="K1962">
        <v>4</v>
      </c>
      <c r="L1962" s="1" t="s">
        <v>11674</v>
      </c>
      <c r="M1962" s="1" t="s">
        <v>10912</v>
      </c>
      <c r="N1962">
        <v>0</v>
      </c>
      <c r="O1962">
        <v>1</v>
      </c>
      <c r="P1962">
        <v>0</v>
      </c>
      <c r="Q1962">
        <v>0</v>
      </c>
      <c r="R1962" s="19">
        <f>BWscncns[[#This Row],[C fx]]*4+BWscncns[[#This Row],[C fg]]*2+BWscncns[[#This Row],[C fm]]</f>
        <v>2</v>
      </c>
      <c r="S1962">
        <v>5520</v>
      </c>
      <c r="T1962">
        <v>5721088</v>
      </c>
      <c r="U1962" s="13">
        <v>0.96485100000000001</v>
      </c>
      <c r="V1962" s="13">
        <v>1.036429</v>
      </c>
      <c r="W1962">
        <v>3497</v>
      </c>
      <c r="X1962">
        <v>69</v>
      </c>
      <c r="Z1962" s="10">
        <f>IF($N1962&lt;&gt;0,constants!$L$2,IF($O1962&lt;&gt;0,constants!$M$2,IF($P1962&lt;&gt;0,constants!$N$2,0)))</f>
        <v>9721.3799999999992</v>
      </c>
      <c r="AA1962" s="10">
        <f>IF($N1962&lt;&gt;0,constants!$L$2,IF($O1962&lt;&gt;0,constants!$M$2,IF($P1962&lt;&gt;0,constants!$P$2,0)))</f>
        <v>9721.3799999999992</v>
      </c>
      <c r="AB1962" s="11">
        <f>constants!$O$2</f>
        <v>4861.32</v>
      </c>
      <c r="AC1962" s="11">
        <f>VLOOKUP(BWscncns[[#This Row],[scanner]],[0]!ScnrAvgBW,2,FALSE)/1000</f>
        <v>4819.491751072962</v>
      </c>
      <c r="AD1962" s="8">
        <f>(1+$F1962)*Z1962</f>
        <v>10027.897469020327</v>
      </c>
      <c r="AE1962" s="8">
        <f>(1+$F1962)*AA1962</f>
        <v>10027.897469020327</v>
      </c>
      <c r="AF1962" s="8">
        <f>(1+$F1962)*AB1962</f>
        <v>5014.5985985629504</v>
      </c>
      <c r="AG1962" s="8">
        <f>(1+$F1962)*AC1962</f>
        <v>4971.4514948030946</v>
      </c>
      <c r="AH1962" s="8">
        <f>(1+$F1962)*$T1962/1000</f>
        <v>5901.4752921131121</v>
      </c>
      <c r="AI1962" s="8">
        <f>(1+BWscncns[[#This Row],[pid_error]]*K_p)*BWscncns[[#This Row],[dbw]]/1000</f>
        <v>5811.2816460565564</v>
      </c>
      <c r="AJ1962" s="13">
        <f>BWscncns[[#This Row],[Torflow prgrssv alt vote]]/VLOOKUP(BWscncns[[#This Row],[class]],AltBWtotl,2,FALSE)*100</f>
        <v>2.0300538805704354E-2</v>
      </c>
      <c r="AK1962">
        <f>IF(D1962=E1962,1,0)</f>
        <v>0</v>
      </c>
    </row>
    <row r="1963" spans="1:37">
      <c r="A1963" s="1" t="s">
        <v>5967</v>
      </c>
      <c r="B1963" s="1" t="s">
        <v>5968</v>
      </c>
      <c r="C1963">
        <v>3530</v>
      </c>
      <c r="D1963">
        <v>1524832316</v>
      </c>
      <c r="E1963">
        <v>1524966384</v>
      </c>
      <c r="F1963" s="2">
        <v>0.21348897608600001</v>
      </c>
      <c r="G1963" s="2">
        <v>0.21348897608600001</v>
      </c>
      <c r="H1963">
        <v>6362177</v>
      </c>
      <c r="I1963" s="2">
        <v>0.43786768848699997</v>
      </c>
      <c r="J1963" s="2">
        <v>0</v>
      </c>
      <c r="K1963">
        <v>6</v>
      </c>
      <c r="L1963" s="1" t="s">
        <v>11644</v>
      </c>
      <c r="M1963" s="1" t="s">
        <v>5968</v>
      </c>
      <c r="N1963">
        <v>0</v>
      </c>
      <c r="O1963">
        <v>1</v>
      </c>
      <c r="P1963">
        <v>0</v>
      </c>
      <c r="Q1963">
        <v>0</v>
      </c>
      <c r="R1963" s="19">
        <f>BWscncns[[#This Row],[C fx]]*4+BWscncns[[#This Row],[C fg]]*2+BWscncns[[#This Row],[C fm]]</f>
        <v>2</v>
      </c>
      <c r="S1963">
        <v>5350</v>
      </c>
      <c r="T1963">
        <v>5242880</v>
      </c>
      <c r="U1963" s="13">
        <v>1.020432</v>
      </c>
      <c r="V1963" s="13">
        <v>0.97997800000000002</v>
      </c>
      <c r="W1963">
        <v>3133</v>
      </c>
      <c r="X1963">
        <v>62</v>
      </c>
      <c r="Z1963" s="10">
        <f>IF($N1963&lt;&gt;0,constants!$L$2,IF($O1963&lt;&gt;0,constants!$M$2,IF($P1963&lt;&gt;0,constants!$N$2,0)))</f>
        <v>9721.3799999999992</v>
      </c>
      <c r="AA1963" s="10">
        <f>IF($N1963&lt;&gt;0,constants!$L$2,IF($O1963&lt;&gt;0,constants!$M$2,IF($P1963&lt;&gt;0,constants!$P$2,0)))</f>
        <v>9721.3799999999992</v>
      </c>
      <c r="AB1963" s="11">
        <f>constants!$O$2</f>
        <v>4861.32</v>
      </c>
      <c r="AC1963" s="11">
        <f>VLOOKUP(BWscncns[[#This Row],[scanner]],[0]!ScnrAvgBW,2,FALSE)/1000</f>
        <v>2386.3111194805197</v>
      </c>
      <c r="AD1963" s="8">
        <f>(1+$F1963)*Z1963</f>
        <v>11796.787462342916</v>
      </c>
      <c r="AE1963" s="8">
        <f>(1+$F1963)*AA1963</f>
        <v>11796.787462342916</v>
      </c>
      <c r="AF1963" s="8">
        <f>(1+$F1963)*AB1963</f>
        <v>5899.1582292263929</v>
      </c>
      <c r="AG1963" s="8">
        <f>(1+$F1963)*AC1963</f>
        <v>2895.7622370010522</v>
      </c>
      <c r="AH1963" s="8">
        <f>(1+$F1963)*$T1963/1000</f>
        <v>6362.1770829417665</v>
      </c>
      <c r="AI1963" s="8">
        <f>(1+BWscncns[[#This Row],[pid_error]]*K_p)*BWscncns[[#This Row],[dbw]]/1000</f>
        <v>5802.5285414708833</v>
      </c>
      <c r="AJ1963" s="13">
        <f>BWscncns[[#This Row],[Torflow prgrssv alt vote]]/VLOOKUP(BWscncns[[#This Row],[class]],AltBWtotl,2,FALSE)*100</f>
        <v>2.0269961602578702E-2</v>
      </c>
      <c r="AK1963">
        <f>IF(D1963=E1963,1,0)</f>
        <v>0</v>
      </c>
    </row>
    <row r="1964" spans="1:37">
      <c r="A1964" s="1" t="s">
        <v>804</v>
      </c>
      <c r="B1964" s="1" t="s">
        <v>805</v>
      </c>
      <c r="C1964">
        <v>7990</v>
      </c>
      <c r="D1964">
        <v>1523926299</v>
      </c>
      <c r="E1964">
        <v>1524963125</v>
      </c>
      <c r="F1964" s="2">
        <v>0.76615313789999995</v>
      </c>
      <c r="G1964" s="2">
        <v>0.76615313789999995</v>
      </c>
      <c r="H1964">
        <v>7407783</v>
      </c>
      <c r="I1964" s="2">
        <v>-0.56281598049000003</v>
      </c>
      <c r="J1964" s="2">
        <v>0</v>
      </c>
      <c r="K1964">
        <v>1</v>
      </c>
      <c r="L1964" s="1" t="s">
        <v>11541</v>
      </c>
      <c r="M1964" s="1" t="s">
        <v>805</v>
      </c>
      <c r="N1964">
        <v>0</v>
      </c>
      <c r="O1964">
        <v>1</v>
      </c>
      <c r="P1964">
        <v>0</v>
      </c>
      <c r="Q1964">
        <v>0</v>
      </c>
      <c r="R1964" s="19">
        <f>BWscncns[[#This Row],[C fx]]*4+BWscncns[[#This Row],[C fg]]*2+BWscncns[[#This Row],[C fm]]</f>
        <v>2</v>
      </c>
      <c r="S1964">
        <v>7170</v>
      </c>
      <c r="T1964">
        <v>4194304</v>
      </c>
      <c r="U1964" s="13">
        <v>1.7094609999999999</v>
      </c>
      <c r="V1964" s="13">
        <v>0.58498000000000006</v>
      </c>
      <c r="W1964">
        <v>831</v>
      </c>
      <c r="X1964">
        <v>16</v>
      </c>
      <c r="Z1964" s="10">
        <f>IF($N1964&lt;&gt;0,constants!$L$2,IF($O1964&lt;&gt;0,constants!$M$2,IF($P1964&lt;&gt;0,constants!$N$2,0)))</f>
        <v>9721.3799999999992</v>
      </c>
      <c r="AA1964" s="10">
        <f>IF($N1964&lt;&gt;0,constants!$L$2,IF($O1964&lt;&gt;0,constants!$M$2,IF($P1964&lt;&gt;0,constants!$P$2,0)))</f>
        <v>9721.3799999999992</v>
      </c>
      <c r="AB1964" s="11">
        <f>constants!$O$2</f>
        <v>4861.32</v>
      </c>
      <c r="AC1964" s="11">
        <f>VLOOKUP(BWscncns[[#This Row],[scanner]],[0]!ScnrAvgBW,2,FALSE)/1000</f>
        <v>11818.828055288463</v>
      </c>
      <c r="AD1964" s="8">
        <f>(1+$F1964)*Z1964</f>
        <v>17169.445791718299</v>
      </c>
      <c r="AE1964" s="8">
        <f>(1+$F1964)*AA1964</f>
        <v>17169.445791718299</v>
      </c>
      <c r="AF1964" s="8">
        <f>(1+$F1964)*AB1964</f>
        <v>8585.8355723360273</v>
      </c>
      <c r="AG1964" s="8">
        <f>(1+$F1964)*AC1964</f>
        <v>20873.860256148273</v>
      </c>
      <c r="AH1964" s="8">
        <f>(1+$F1964)*$T1964/1000</f>
        <v>7407.7831709065213</v>
      </c>
      <c r="AI1964" s="8">
        <f>(1+BWscncns[[#This Row],[pid_error]]*K_p)*BWscncns[[#This Row],[dbw]]/1000</f>
        <v>5801.0435854532607</v>
      </c>
      <c r="AJ1964" s="13">
        <f>BWscncns[[#This Row],[Torflow prgrssv alt vote]]/VLOOKUP(BWscncns[[#This Row],[class]],AltBWtotl,2,FALSE)*100</f>
        <v>2.0264774208627323E-2</v>
      </c>
      <c r="AK1964">
        <f>IF(D1964=E1964,1,0)</f>
        <v>0</v>
      </c>
    </row>
    <row r="1965" spans="1:37">
      <c r="A1965" s="1" t="s">
        <v>7465</v>
      </c>
      <c r="B1965" s="1" t="s">
        <v>7466</v>
      </c>
      <c r="C1965">
        <v>5500</v>
      </c>
      <c r="D1965">
        <v>1524426752</v>
      </c>
      <c r="E1965">
        <v>1524977546</v>
      </c>
      <c r="F1965" s="2">
        <v>6.2860306565499999E-2</v>
      </c>
      <c r="G1965" s="2">
        <v>6.2860306565499999E-2</v>
      </c>
      <c r="H1965">
        <v>5923590</v>
      </c>
      <c r="I1965" s="2">
        <v>0.207706297762</v>
      </c>
      <c r="J1965" s="2">
        <v>0</v>
      </c>
      <c r="K1965">
        <v>5</v>
      </c>
      <c r="L1965" s="1" t="s">
        <v>11622</v>
      </c>
      <c r="M1965" s="1" t="s">
        <v>7466</v>
      </c>
      <c r="N1965">
        <v>0</v>
      </c>
      <c r="O1965">
        <v>1</v>
      </c>
      <c r="P1965">
        <v>0</v>
      </c>
      <c r="Q1965">
        <v>0</v>
      </c>
      <c r="R1965" s="19">
        <f>BWscncns[[#This Row],[C fx]]*4+BWscncns[[#This Row],[C fg]]*2+BWscncns[[#This Row],[C fm]]</f>
        <v>2</v>
      </c>
      <c r="S1965">
        <v>5500</v>
      </c>
      <c r="T1965">
        <v>5616383</v>
      </c>
      <c r="U1965" s="13">
        <v>0.97927799999999998</v>
      </c>
      <c r="V1965" s="13">
        <v>1.021161</v>
      </c>
      <c r="W1965">
        <v>3437</v>
      </c>
      <c r="X1965">
        <v>68</v>
      </c>
      <c r="Z1965" s="10">
        <f>IF($N1965&lt;&gt;0,constants!$L$2,IF($O1965&lt;&gt;0,constants!$M$2,IF($P1965&lt;&gt;0,constants!$N$2,0)))</f>
        <v>9721.3799999999992</v>
      </c>
      <c r="AA1965" s="10">
        <f>IF($N1965&lt;&gt;0,constants!$L$2,IF($O1965&lt;&gt;0,constants!$M$2,IF($P1965&lt;&gt;0,constants!$P$2,0)))</f>
        <v>9721.3799999999992</v>
      </c>
      <c r="AB1965" s="11">
        <f>constants!$O$2</f>
        <v>4861.32</v>
      </c>
      <c r="AC1965" s="11">
        <f>VLOOKUP(BWscncns[[#This Row],[scanner]],[0]!ScnrAvgBW,2,FALSE)/1000</f>
        <v>3794.4265750962772</v>
      </c>
      <c r="AD1965" s="8">
        <f>(1+$F1965)*Z1965</f>
        <v>10332.468927039719</v>
      </c>
      <c r="AE1965" s="8">
        <f>(1+$F1965)*AA1965</f>
        <v>10332.468927039719</v>
      </c>
      <c r="AF1965" s="8">
        <f>(1+$F1965)*AB1965</f>
        <v>5166.9040655129966</v>
      </c>
      <c r="AG1965" s="8">
        <f>(1+$F1965)*AC1965</f>
        <v>4032.9453928471094</v>
      </c>
      <c r="AH1965" s="8">
        <f>(1+$F1965)*$T1965/1000</f>
        <v>5969.4305571692621</v>
      </c>
      <c r="AI1965" s="8">
        <f>(1+BWscncns[[#This Row],[pid_error]]*K_p)*BWscncns[[#This Row],[dbw]]/1000</f>
        <v>5792.906778584631</v>
      </c>
      <c r="AJ1965" s="13">
        <f>BWscncns[[#This Row],[Torflow prgrssv alt vote]]/VLOOKUP(BWscncns[[#This Row],[class]],AltBWtotl,2,FALSE)*100</f>
        <v>2.0236349917110968E-2</v>
      </c>
      <c r="AK1965">
        <f>IF(D1965=E1965,1,0)</f>
        <v>0</v>
      </c>
    </row>
    <row r="1966" spans="1:37">
      <c r="A1966" s="1" t="s">
        <v>2450</v>
      </c>
      <c r="B1966" s="1" t="s">
        <v>2451</v>
      </c>
      <c r="C1966">
        <v>5970</v>
      </c>
      <c r="D1966">
        <v>1525007567</v>
      </c>
      <c r="E1966">
        <v>1525007567</v>
      </c>
      <c r="F1966" s="2">
        <v>6.6186618489899998E-2</v>
      </c>
      <c r="G1966" s="2">
        <v>6.6186618489899998E-2</v>
      </c>
      <c r="H1966">
        <v>5969084</v>
      </c>
      <c r="I1966" s="2">
        <v>-2.51123196175E-2</v>
      </c>
      <c r="J1966" s="2">
        <v>0</v>
      </c>
      <c r="K1966">
        <v>4</v>
      </c>
      <c r="L1966" s="1" t="s">
        <v>11631</v>
      </c>
      <c r="M1966" s="1" t="s">
        <v>2451</v>
      </c>
      <c r="N1966">
        <v>0</v>
      </c>
      <c r="O1966">
        <v>0</v>
      </c>
      <c r="P1966">
        <v>1</v>
      </c>
      <c r="Q1966">
        <v>0</v>
      </c>
      <c r="R1966" s="19">
        <f>BWscncns[[#This Row],[C fx]]*4+BWscncns[[#This Row],[C fg]]*2+BWscncns[[#This Row],[C fm]]</f>
        <v>1</v>
      </c>
      <c r="S1966">
        <v>6110</v>
      </c>
      <c r="T1966">
        <v>5598536</v>
      </c>
      <c r="U1966" s="13">
        <v>1.0913569999999999</v>
      </c>
      <c r="V1966" s="13">
        <v>0.91629099999999997</v>
      </c>
      <c r="W1966">
        <v>2739</v>
      </c>
      <c r="X1966">
        <v>54</v>
      </c>
      <c r="Z1966" s="10">
        <f>IF($N1966&lt;&gt;0,constants!$L$2,IF($O1966&lt;&gt;0,constants!$M$2,IF($P1966&lt;&gt;0,constants!$N$2,0)))</f>
        <v>1117.99</v>
      </c>
      <c r="AA1966" s="10">
        <f>IF($N1966&lt;&gt;0,constants!$L$2,IF($O1966&lt;&gt;0,constants!$M$2,IF($P1966&lt;&gt;0,constants!$P$2,0)))</f>
        <v>4051.45</v>
      </c>
      <c r="AB1966" s="11">
        <f>constants!$O$2</f>
        <v>4861.32</v>
      </c>
      <c r="AC1966" s="11">
        <f>VLOOKUP(BWscncns[[#This Row],[scanner]],[0]!ScnrAvgBW,2,FALSE)/1000</f>
        <v>4819.491751072962</v>
      </c>
      <c r="AD1966" s="8">
        <f>(1+$F1966)*Z1966</f>
        <v>1191.9859776055234</v>
      </c>
      <c r="AE1966" s="8">
        <f>(1+$F1966)*AA1966</f>
        <v>4319.6017754809054</v>
      </c>
      <c r="AF1966" s="8">
        <f>(1+$F1966)*AB1966</f>
        <v>5183.0743321973205</v>
      </c>
      <c r="AG1966" s="8">
        <f>(1+$F1966)*AC1966</f>
        <v>5138.4776129164484</v>
      </c>
      <c r="AH1966" s="8">
        <f>(1+$F1966)*$T1966/1000</f>
        <v>5969.0841663339706</v>
      </c>
      <c r="AI1966" s="8">
        <f>(1+BWscncns[[#This Row],[pid_error]]*K_p)*BWscncns[[#This Row],[dbw]]/1000</f>
        <v>5783.8100831669844</v>
      </c>
      <c r="AJ1966" s="13">
        <f>BWscncns[[#This Row],[Torflow prgrssv alt vote]]/VLOOKUP(BWscncns[[#This Row],[class]],AltBWtotl,2,FALSE)*100</f>
        <v>0.11407217517329644</v>
      </c>
      <c r="AK1966">
        <f>IF(D1966=E1966,1,0)</f>
        <v>1</v>
      </c>
    </row>
    <row r="1967" spans="1:37">
      <c r="A1967" s="1" t="s">
        <v>3012</v>
      </c>
      <c r="B1967" s="1" t="s">
        <v>3013</v>
      </c>
      <c r="C1967">
        <v>7350</v>
      </c>
      <c r="D1967">
        <v>1524995209</v>
      </c>
      <c r="E1967">
        <v>1524995209</v>
      </c>
      <c r="F1967" s="2">
        <v>0.75349943850099999</v>
      </c>
      <c r="G1967" s="2">
        <v>0.75349943850099999</v>
      </c>
      <c r="H1967">
        <v>7354709</v>
      </c>
      <c r="I1967" s="2">
        <v>-0.68729142773899998</v>
      </c>
      <c r="J1967" s="2">
        <v>0</v>
      </c>
      <c r="K1967">
        <v>3</v>
      </c>
      <c r="L1967" s="1" t="s">
        <v>11632</v>
      </c>
      <c r="M1967" s="1" t="s">
        <v>3013</v>
      </c>
      <c r="N1967">
        <v>0</v>
      </c>
      <c r="O1967">
        <v>1</v>
      </c>
      <c r="P1967">
        <v>0</v>
      </c>
      <c r="Q1967">
        <v>0</v>
      </c>
      <c r="R1967" s="19">
        <f>BWscncns[[#This Row],[C fx]]*4+BWscncns[[#This Row],[C fg]]*2+BWscncns[[#This Row],[C fm]]</f>
        <v>2</v>
      </c>
      <c r="S1967">
        <v>5940</v>
      </c>
      <c r="T1967">
        <v>4194304</v>
      </c>
      <c r="U1967" s="13">
        <v>1.4162060000000001</v>
      </c>
      <c r="V1967" s="13">
        <v>0.70611199999999996</v>
      </c>
      <c r="W1967">
        <v>1615</v>
      </c>
      <c r="X1967">
        <v>32</v>
      </c>
      <c r="Z1967" s="10">
        <f>IF($N1967&lt;&gt;0,constants!$L$2,IF($O1967&lt;&gt;0,constants!$M$2,IF($P1967&lt;&gt;0,constants!$N$2,0)))</f>
        <v>9721.3799999999992</v>
      </c>
      <c r="AA1967" s="10">
        <f>IF($N1967&lt;&gt;0,constants!$L$2,IF($O1967&lt;&gt;0,constants!$M$2,IF($P1967&lt;&gt;0,constants!$P$2,0)))</f>
        <v>9721.3799999999992</v>
      </c>
      <c r="AB1967" s="11">
        <f>constants!$O$2</f>
        <v>4861.32</v>
      </c>
      <c r="AC1967" s="11">
        <f>VLOOKUP(BWscncns[[#This Row],[scanner]],[0]!ScnrAvgBW,2,FALSE)/1000</f>
        <v>6440.9193022088357</v>
      </c>
      <c r="AD1967" s="8">
        <f>(1+$F1967)*Z1967</f>
        <v>17046.434371454852</v>
      </c>
      <c r="AE1967" s="8">
        <f>(1+$F1967)*AA1967</f>
        <v>17046.434371454852</v>
      </c>
      <c r="AF1967" s="8">
        <f>(1+$F1967)*AB1967</f>
        <v>8524.3218903736815</v>
      </c>
      <c r="AG1967" s="8">
        <f>(1+$F1967)*AC1967</f>
        <v>11294.148379853446</v>
      </c>
      <c r="AH1967" s="8">
        <f>(1+$F1967)*$T1967/1000</f>
        <v>7354.7097089024983</v>
      </c>
      <c r="AI1967" s="8">
        <f>(1+BWscncns[[#This Row],[pid_error]]*K_p)*BWscncns[[#This Row],[dbw]]/1000</f>
        <v>5774.5068544512496</v>
      </c>
      <c r="AJ1967" s="13">
        <f>BWscncns[[#This Row],[Torflow prgrssv alt vote]]/VLOOKUP(BWscncns[[#This Row],[class]],AltBWtotl,2,FALSE)*100</f>
        <v>2.0172073498131143E-2</v>
      </c>
      <c r="AK1967">
        <f>IF(D1967=E1967,1,0)</f>
        <v>1</v>
      </c>
    </row>
    <row r="1968" spans="1:37">
      <c r="A1968" s="1" t="s">
        <v>9672</v>
      </c>
      <c r="B1968" s="1" t="s">
        <v>9673</v>
      </c>
      <c r="C1968">
        <v>6390</v>
      </c>
      <c r="D1968">
        <v>1524938794</v>
      </c>
      <c r="E1968">
        <v>1524938794</v>
      </c>
      <c r="F1968" s="2">
        <v>0.23859164216600001</v>
      </c>
      <c r="G1968" s="2">
        <v>0.23859164216600001</v>
      </c>
      <c r="H1968">
        <v>6386027</v>
      </c>
      <c r="I1968" s="2">
        <v>-0.147213815139</v>
      </c>
      <c r="J1968" s="2">
        <v>0</v>
      </c>
      <c r="K1968">
        <v>3</v>
      </c>
      <c r="L1968" s="1" t="s">
        <v>11669</v>
      </c>
      <c r="M1968" s="1" t="s">
        <v>9673</v>
      </c>
      <c r="N1968">
        <v>0</v>
      </c>
      <c r="O1968">
        <v>0</v>
      </c>
      <c r="P1968">
        <v>1</v>
      </c>
      <c r="Q1968">
        <v>0</v>
      </c>
      <c r="R1968" s="19">
        <f>BWscncns[[#This Row],[C fx]]*4+BWscncns[[#This Row],[C fg]]*2+BWscncns[[#This Row],[C fm]]</f>
        <v>1</v>
      </c>
      <c r="S1968">
        <v>6080</v>
      </c>
      <c r="T1968">
        <v>5155878</v>
      </c>
      <c r="U1968" s="13">
        <v>1.1792370000000001</v>
      </c>
      <c r="V1968" s="13">
        <v>0.84800600000000004</v>
      </c>
      <c r="W1968">
        <v>2383</v>
      </c>
      <c r="X1968">
        <v>47</v>
      </c>
      <c r="Z1968" s="10">
        <f>IF($N1968&lt;&gt;0,constants!$L$2,IF($O1968&lt;&gt;0,constants!$M$2,IF($P1968&lt;&gt;0,constants!$N$2,0)))</f>
        <v>1117.99</v>
      </c>
      <c r="AA1968" s="10">
        <f>IF($N1968&lt;&gt;0,constants!$L$2,IF($O1968&lt;&gt;0,constants!$M$2,IF($P1968&lt;&gt;0,constants!$P$2,0)))</f>
        <v>4051.45</v>
      </c>
      <c r="AB1968" s="11">
        <f>constants!$O$2</f>
        <v>4861.32</v>
      </c>
      <c r="AC1968" s="11">
        <f>VLOOKUP(BWscncns[[#This Row],[scanner]],[0]!ScnrAvgBW,2,FALSE)/1000</f>
        <v>6440.9193022088357</v>
      </c>
      <c r="AD1968" s="8">
        <f>(1+$F1968)*Z1968</f>
        <v>1384.7330700251662</v>
      </c>
      <c r="AE1968" s="8">
        <f>(1+$F1968)*AA1968</f>
        <v>5018.0921086534399</v>
      </c>
      <c r="AF1968" s="8">
        <f>(1+$F1968)*AB1968</f>
        <v>6021.190321894418</v>
      </c>
      <c r="AG1968" s="8">
        <f>(1+$F1968)*AC1968</f>
        <v>7977.6688155815282</v>
      </c>
      <c r="AH1968" s="8">
        <f>(1+$F1968)*$T1968/1000</f>
        <v>6386.0273988275512</v>
      </c>
      <c r="AI1968" s="8">
        <f>(1+BWscncns[[#This Row],[pid_error]]*K_p)*BWscncns[[#This Row],[dbw]]/1000</f>
        <v>5770.9526994137759</v>
      </c>
      <c r="AJ1968" s="13">
        <f>BWscncns[[#This Row],[Torflow prgrssv alt vote]]/VLOOKUP(BWscncns[[#This Row],[class]],AltBWtotl,2,FALSE)*100</f>
        <v>0.11381859324189193</v>
      </c>
      <c r="AK1968">
        <f>IF(D1968=E1968,1,0)</f>
        <v>1</v>
      </c>
    </row>
    <row r="1969" spans="1:37">
      <c r="A1969" s="1" t="s">
        <v>4611</v>
      </c>
      <c r="B1969" s="1" t="s">
        <v>4612</v>
      </c>
      <c r="C1969">
        <v>722</v>
      </c>
      <c r="D1969">
        <v>1523803953</v>
      </c>
      <c r="E1969">
        <v>1524994035</v>
      </c>
      <c r="F1969" s="2">
        <v>0.81231218295100005</v>
      </c>
      <c r="G1969" s="2">
        <v>0.81231218295100005</v>
      </c>
      <c r="H1969">
        <v>7423230</v>
      </c>
      <c r="I1969" s="2">
        <v>0.16979558165899999</v>
      </c>
      <c r="J1969" s="2">
        <v>0</v>
      </c>
      <c r="K1969">
        <v>8</v>
      </c>
      <c r="L1969" s="1" t="s">
        <v>11823</v>
      </c>
      <c r="M1969" s="1" t="s">
        <v>4612</v>
      </c>
      <c r="N1969">
        <v>0</v>
      </c>
      <c r="O1969">
        <v>1</v>
      </c>
      <c r="P1969">
        <v>0</v>
      </c>
      <c r="Q1969">
        <v>0</v>
      </c>
      <c r="R1969" s="19">
        <f>BWscncns[[#This Row],[C fx]]*4+BWscncns[[#This Row],[C fg]]*2+BWscncns[[#This Row],[C fm]]</f>
        <v>2</v>
      </c>
      <c r="S1969">
        <v>524</v>
      </c>
      <c r="T1969">
        <v>4096000</v>
      </c>
      <c r="U1969" s="13">
        <v>0.12792999999999999</v>
      </c>
      <c r="V1969" s="13">
        <v>7.8167939999999998</v>
      </c>
      <c r="W1969">
        <v>6120</v>
      </c>
      <c r="X1969">
        <v>122</v>
      </c>
      <c r="Z1969" s="10">
        <f>IF($N1969&lt;&gt;0,constants!$L$2,IF($O1969&lt;&gt;0,constants!$M$2,IF($P1969&lt;&gt;0,constants!$N$2,0)))</f>
        <v>9721.3799999999992</v>
      </c>
      <c r="AA1969" s="10">
        <f>IF($N1969&lt;&gt;0,constants!$L$2,IF($O1969&lt;&gt;0,constants!$M$2,IF($P1969&lt;&gt;0,constants!$P$2,0)))</f>
        <v>9721.3799999999992</v>
      </c>
      <c r="AB1969" s="11">
        <f>constants!$O$2</f>
        <v>4861.32</v>
      </c>
      <c r="AC1969" s="11">
        <f>VLOOKUP(BWscncns[[#This Row],[scanner]],[0]!ScnrAvgBW,2,FALSE)/1000</f>
        <v>509.99709399477808</v>
      </c>
      <c r="AD1969" s="8">
        <f>(1+$F1969)*Z1969</f>
        <v>17618.175409096191</v>
      </c>
      <c r="AE1969" s="8">
        <f>(1+$F1969)*AA1969</f>
        <v>17618.175409096191</v>
      </c>
      <c r="AF1969" s="8">
        <f>(1+$F1969)*AB1969</f>
        <v>8810.2294612233545</v>
      </c>
      <c r="AG1969" s="8">
        <f>(1+$F1969)*AC1969</f>
        <v>924.27394671634261</v>
      </c>
      <c r="AH1969" s="8">
        <f>(1+$F1969)*$T1969/1000</f>
        <v>7423.2307013672962</v>
      </c>
      <c r="AI1969" s="8">
        <f>(1+BWscncns[[#This Row],[pid_error]]*K_p)*BWscncns[[#This Row],[dbw]]/1000</f>
        <v>5759.6153506836481</v>
      </c>
      <c r="AJ1969" s="13">
        <f>BWscncns[[#This Row],[Torflow prgrssv alt vote]]/VLOOKUP(BWscncns[[#This Row],[class]],AltBWtotl,2,FALSE)*100</f>
        <v>2.0120053037151656E-2</v>
      </c>
      <c r="AK1969">
        <f>IF(D1969=E1969,1,0)</f>
        <v>0</v>
      </c>
    </row>
    <row r="1970" spans="1:37">
      <c r="A1970" s="1" t="s">
        <v>4542</v>
      </c>
      <c r="B1970" s="1" t="s">
        <v>4543</v>
      </c>
      <c r="C1970">
        <v>4670</v>
      </c>
      <c r="D1970">
        <v>1524717564</v>
      </c>
      <c r="E1970">
        <v>1525000490</v>
      </c>
      <c r="F1970" s="2">
        <v>0.16576250568000001</v>
      </c>
      <c r="G1970" s="2">
        <v>0.16576250568000001</v>
      </c>
      <c r="H1970">
        <v>6747670</v>
      </c>
      <c r="I1970" s="2">
        <v>0.111704270119</v>
      </c>
      <c r="J1970" s="2">
        <v>0</v>
      </c>
      <c r="K1970">
        <v>5</v>
      </c>
      <c r="L1970" s="1" t="s">
        <v>11739</v>
      </c>
      <c r="M1970" s="1" t="s">
        <v>4543</v>
      </c>
      <c r="N1970">
        <v>0</v>
      </c>
      <c r="O1970">
        <v>1</v>
      </c>
      <c r="P1970">
        <v>0</v>
      </c>
      <c r="Q1970">
        <v>0</v>
      </c>
      <c r="R1970" s="19">
        <f>BWscncns[[#This Row],[C fx]]*4+BWscncns[[#This Row],[C fg]]*2+BWscncns[[#This Row],[C fm]]</f>
        <v>2</v>
      </c>
      <c r="S1970">
        <v>3960</v>
      </c>
      <c r="T1970">
        <v>5317859</v>
      </c>
      <c r="U1970" s="13">
        <v>0.74466100000000002</v>
      </c>
      <c r="V1970" s="13">
        <v>1.342894</v>
      </c>
      <c r="W1970">
        <v>4149</v>
      </c>
      <c r="X1970">
        <v>82</v>
      </c>
      <c r="Z1970" s="10">
        <f>IF($N1970&lt;&gt;0,constants!$L$2,IF($O1970&lt;&gt;0,constants!$M$2,IF($P1970&lt;&gt;0,constants!$N$2,0)))</f>
        <v>9721.3799999999992</v>
      </c>
      <c r="AA1970" s="10">
        <f>IF($N1970&lt;&gt;0,constants!$L$2,IF($O1970&lt;&gt;0,constants!$M$2,IF($P1970&lt;&gt;0,constants!$P$2,0)))</f>
        <v>9721.3799999999992</v>
      </c>
      <c r="AB1970" s="11">
        <f>constants!$O$2</f>
        <v>4861.32</v>
      </c>
      <c r="AC1970" s="11">
        <f>VLOOKUP(BWscncns[[#This Row],[scanner]],[0]!ScnrAvgBW,2,FALSE)/1000</f>
        <v>3794.4265750962772</v>
      </c>
      <c r="AD1970" s="8">
        <f>(1+$F1970)*Z1970</f>
        <v>11332.820307467438</v>
      </c>
      <c r="AE1970" s="8">
        <f>(1+$F1970)*AA1970</f>
        <v>11332.820307467438</v>
      </c>
      <c r="AF1970" s="8">
        <f>(1+$F1970)*AB1970</f>
        <v>5667.1445841122977</v>
      </c>
      <c r="AG1970" s="8">
        <f>(1+$F1970)*AC1970</f>
        <v>4423.400231803017</v>
      </c>
      <c r="AH1970" s="8">
        <f>(1+$F1970)*$T1970/1000</f>
        <v>6199.3606326929394</v>
      </c>
      <c r="AI1970" s="8">
        <f>(1+BWscncns[[#This Row],[pid_error]]*K_p)*BWscncns[[#This Row],[dbw]]/1000</f>
        <v>5758.6098163464694</v>
      </c>
      <c r="AJ1970" s="13">
        <f>BWscncns[[#This Row],[Torflow prgrssv alt vote]]/VLOOKUP(BWscncns[[#This Row],[class]],AltBWtotl,2,FALSE)*100</f>
        <v>2.011654040601869E-2</v>
      </c>
      <c r="AK1970">
        <f>IF(D1970=E1970,1,0)</f>
        <v>0</v>
      </c>
    </row>
    <row r="1971" spans="1:37">
      <c r="A1971" s="1" t="s">
        <v>9704</v>
      </c>
      <c r="B1971" s="1" t="s">
        <v>9705</v>
      </c>
      <c r="C1971">
        <v>2940</v>
      </c>
      <c r="D1971">
        <v>1524995247</v>
      </c>
      <c r="E1971">
        <v>1524995247</v>
      </c>
      <c r="F1971" s="2">
        <v>-0.65745134115299997</v>
      </c>
      <c r="G1971" s="2">
        <v>-0.65745134115299997</v>
      </c>
      <c r="H1971">
        <v>2937894</v>
      </c>
      <c r="I1971" s="2">
        <v>-0.39001648869900002</v>
      </c>
      <c r="J1971" s="2">
        <v>0</v>
      </c>
      <c r="K1971">
        <v>6</v>
      </c>
      <c r="L1971" s="1" t="s">
        <v>11679</v>
      </c>
      <c r="M1971" s="1" t="s">
        <v>9705</v>
      </c>
      <c r="N1971">
        <v>1</v>
      </c>
      <c r="O1971">
        <v>0</v>
      </c>
      <c r="P1971">
        <v>0</v>
      </c>
      <c r="Q1971">
        <v>0</v>
      </c>
      <c r="R1971" s="19">
        <f>BWscncns[[#This Row],[C fx]]*4+BWscncns[[#This Row],[C fg]]*2+BWscncns[[#This Row],[C fm]]</f>
        <v>4</v>
      </c>
      <c r="S1971">
        <v>3520</v>
      </c>
      <c r="T1971">
        <v>8576576</v>
      </c>
      <c r="U1971" s="13">
        <v>0.41042000000000001</v>
      </c>
      <c r="V1971" s="13">
        <v>2.4365269999999999</v>
      </c>
      <c r="W1971">
        <v>5135</v>
      </c>
      <c r="X1971">
        <v>102</v>
      </c>
      <c r="Z1971" s="10">
        <f>IF($N1971&lt;&gt;0,constants!$L$2,IF($O1971&lt;&gt;0,constants!$M$2,IF($P1971&lt;&gt;0,constants!$N$2,0)))</f>
        <v>10125.48</v>
      </c>
      <c r="AA1971" s="10">
        <f>IF($N1971&lt;&gt;0,constants!$L$2,IF($O1971&lt;&gt;0,constants!$M$2,IF($P1971&lt;&gt;0,constants!$P$2,0)))</f>
        <v>10125.48</v>
      </c>
      <c r="AB1971" s="11">
        <f>constants!$O$2</f>
        <v>4861.32</v>
      </c>
      <c r="AC1971" s="11">
        <f>VLOOKUP(BWscncns[[#This Row],[scanner]],[0]!ScnrAvgBW,2,FALSE)/1000</f>
        <v>2386.3111194805197</v>
      </c>
      <c r="AD1971" s="8">
        <f>(1+$F1971)*Z1971</f>
        <v>3468.4695941821219</v>
      </c>
      <c r="AE1971" s="8">
        <f>(1+$F1971)*AA1971</f>
        <v>3468.4695941821219</v>
      </c>
      <c r="AF1971" s="8">
        <f>(1+$F1971)*AB1971</f>
        <v>1665.2386462260981</v>
      </c>
      <c r="AG1971" s="8">
        <f>(1+$F1971)*AC1971</f>
        <v>817.42767356973525</v>
      </c>
      <c r="AH1971" s="8">
        <f>(1+$F1971)*$T1971/1000</f>
        <v>2937.8946062993682</v>
      </c>
      <c r="AI1971" s="8">
        <f>(1+BWscncns[[#This Row],[pid_error]]*K_p)*BWscncns[[#This Row],[dbw]]/1000</f>
        <v>5757.2353031496832</v>
      </c>
      <c r="AJ1971" s="13">
        <f>BWscncns[[#This Row],[Torflow prgrssv alt vote]]/VLOOKUP(BWscncns[[#This Row],[class]],AltBWtotl,2,FALSE)*100</f>
        <v>4.9343791029024295E-2</v>
      </c>
      <c r="AK1971">
        <f>IF(D1971=E1971,1,0)</f>
        <v>1</v>
      </c>
    </row>
    <row r="1972" spans="1:37">
      <c r="A1972" s="1" t="s">
        <v>10061</v>
      </c>
      <c r="B1972" s="1" t="s">
        <v>10062</v>
      </c>
      <c r="C1972">
        <v>6380</v>
      </c>
      <c r="D1972">
        <v>1525004091</v>
      </c>
      <c r="E1972">
        <v>1525004091</v>
      </c>
      <c r="F1972" s="2">
        <v>0.24234900886899999</v>
      </c>
      <c r="G1972" s="2">
        <v>0.24234900886899999</v>
      </c>
      <c r="H1972">
        <v>6379441</v>
      </c>
      <c r="I1972" s="2">
        <v>5.6592208445700003E-2</v>
      </c>
      <c r="J1972" s="2">
        <v>0</v>
      </c>
      <c r="K1972">
        <v>4</v>
      </c>
      <c r="L1972" s="1" t="s">
        <v>11647</v>
      </c>
      <c r="M1972" s="1" t="s">
        <v>10062</v>
      </c>
      <c r="N1972">
        <v>0</v>
      </c>
      <c r="O1972">
        <v>0</v>
      </c>
      <c r="P1972">
        <v>1</v>
      </c>
      <c r="Q1972">
        <v>0</v>
      </c>
      <c r="R1972" s="19">
        <f>BWscncns[[#This Row],[C fx]]*4+BWscncns[[#This Row],[C fg]]*2+BWscncns[[#This Row],[C fm]]</f>
        <v>1</v>
      </c>
      <c r="S1972">
        <v>5680</v>
      </c>
      <c r="T1972">
        <v>5134983</v>
      </c>
      <c r="U1972" s="13">
        <v>1.1061380000000001</v>
      </c>
      <c r="V1972" s="13">
        <v>0.90404600000000002</v>
      </c>
      <c r="W1972">
        <v>2676</v>
      </c>
      <c r="X1972">
        <v>53</v>
      </c>
      <c r="Z1972" s="10">
        <f>IF($N1972&lt;&gt;0,constants!$L$2,IF($O1972&lt;&gt;0,constants!$M$2,IF($P1972&lt;&gt;0,constants!$N$2,0)))</f>
        <v>1117.99</v>
      </c>
      <c r="AA1972" s="10">
        <f>IF($N1972&lt;&gt;0,constants!$L$2,IF($O1972&lt;&gt;0,constants!$M$2,IF($P1972&lt;&gt;0,constants!$P$2,0)))</f>
        <v>4051.45</v>
      </c>
      <c r="AB1972" s="11">
        <f>constants!$O$2</f>
        <v>4861.32</v>
      </c>
      <c r="AC1972" s="11">
        <f>VLOOKUP(BWscncns[[#This Row],[scanner]],[0]!ScnrAvgBW,2,FALSE)/1000</f>
        <v>4819.491751072962</v>
      </c>
      <c r="AD1972" s="8">
        <f>(1+$F1972)*Z1972</f>
        <v>1388.9337684254533</v>
      </c>
      <c r="AE1972" s="8">
        <f>(1+$F1972)*AA1972</f>
        <v>5033.3148919823097</v>
      </c>
      <c r="AF1972" s="8">
        <f>(1+$F1972)*AB1972</f>
        <v>6039.4560837950467</v>
      </c>
      <c r="AG1972" s="8">
        <f>(1+$F1972)*AC1972</f>
        <v>5987.4908001978147</v>
      </c>
      <c r="AH1972" s="8">
        <f>(1+$F1972)*$T1972/1000</f>
        <v>6379.4410406091638</v>
      </c>
      <c r="AI1972" s="8">
        <f>(1+BWscncns[[#This Row],[pid_error]]*K_p)*BWscncns[[#This Row],[dbw]]/1000</f>
        <v>5757.2120203045824</v>
      </c>
      <c r="AJ1972" s="13">
        <f>BWscncns[[#This Row],[Torflow prgrssv alt vote]]/VLOOKUP(BWscncns[[#This Row],[class]],AltBWtotl,2,FALSE)*100</f>
        <v>0.11354759036804138</v>
      </c>
      <c r="AK1972">
        <f>IF(D1972=E1972,1,0)</f>
        <v>1</v>
      </c>
    </row>
    <row r="1973" spans="1:37">
      <c r="A1973" s="1" t="s">
        <v>1511</v>
      </c>
      <c r="B1973" s="1" t="s">
        <v>49</v>
      </c>
      <c r="C1973">
        <v>8360</v>
      </c>
      <c r="D1973">
        <v>1524962257</v>
      </c>
      <c r="E1973">
        <v>1524962257</v>
      </c>
      <c r="F1973" s="2">
        <v>1.65611544503</v>
      </c>
      <c r="G1973" s="2">
        <v>1.65611544503</v>
      </c>
      <c r="H1973">
        <v>8355416</v>
      </c>
      <c r="I1973" s="2">
        <v>0.44868481425899998</v>
      </c>
      <c r="J1973" s="2">
        <v>0</v>
      </c>
      <c r="K1973">
        <v>2</v>
      </c>
      <c r="L1973" s="1" t="s">
        <v>11664</v>
      </c>
      <c r="M1973" s="1" t="s">
        <v>49</v>
      </c>
      <c r="N1973">
        <v>0</v>
      </c>
      <c r="O1973">
        <v>0</v>
      </c>
      <c r="P1973">
        <v>1</v>
      </c>
      <c r="Q1973">
        <v>0</v>
      </c>
      <c r="R1973" s="19">
        <f>BWscncns[[#This Row],[C fx]]*4+BWscncns[[#This Row],[C fg]]*2+BWscncns[[#This Row],[C fm]]</f>
        <v>1</v>
      </c>
      <c r="S1973">
        <v>6720</v>
      </c>
      <c r="T1973">
        <v>3145728</v>
      </c>
      <c r="U1973" s="13">
        <v>2.1362299999999999</v>
      </c>
      <c r="V1973" s="13">
        <v>0.46811399999999997</v>
      </c>
      <c r="W1973">
        <v>298</v>
      </c>
      <c r="X1973">
        <v>5</v>
      </c>
      <c r="Z1973" s="10">
        <f>IF($N1973&lt;&gt;0,constants!$L$2,IF($O1973&lt;&gt;0,constants!$M$2,IF($P1973&lt;&gt;0,constants!$N$2,0)))</f>
        <v>1117.99</v>
      </c>
      <c r="AA1973" s="10">
        <f>IF($N1973&lt;&gt;0,constants!$L$2,IF($O1973&lt;&gt;0,constants!$M$2,IF($P1973&lt;&gt;0,constants!$P$2,0)))</f>
        <v>4051.45</v>
      </c>
      <c r="AB1973" s="11">
        <f>constants!$O$2</f>
        <v>4861.32</v>
      </c>
      <c r="AC1973" s="11">
        <f>VLOOKUP(BWscncns[[#This Row],[scanner]],[0]!ScnrAvgBW,2,FALSE)/1000</f>
        <v>8853.6095214723919</v>
      </c>
      <c r="AD1973" s="8">
        <f>(1+$F1973)*Z1973</f>
        <v>2969.5105063890901</v>
      </c>
      <c r="AE1973" s="8">
        <f>(1+$F1973)*AA1973</f>
        <v>10761.118919766794</v>
      </c>
      <c r="AF1973" s="8">
        <f>(1+$F1973)*AB1973</f>
        <v>12912.227135233239</v>
      </c>
      <c r="AG1973" s="8">
        <f>(1+$F1973)*AC1973</f>
        <v>23516.208994247489</v>
      </c>
      <c r="AH1973" s="8">
        <f>(1+$F1973)*$T1973/1000</f>
        <v>8355.4167266633322</v>
      </c>
      <c r="AI1973" s="8">
        <f>(1+BWscncns[[#This Row],[pid_error]]*K_p)*BWscncns[[#This Row],[dbw]]/1000</f>
        <v>5750.5723633316666</v>
      </c>
      <c r="AJ1973" s="13">
        <f>BWscncns[[#This Row],[Torflow prgrssv alt vote]]/VLOOKUP(BWscncns[[#This Row],[class]],AltBWtotl,2,FALSE)*100</f>
        <v>0.11341663860745207</v>
      </c>
      <c r="AK1973">
        <f>IF(D1973=E1973,1,0)</f>
        <v>1</v>
      </c>
    </row>
    <row r="1974" spans="1:37">
      <c r="A1974" s="1" t="s">
        <v>5872</v>
      </c>
      <c r="B1974" s="1" t="s">
        <v>5873</v>
      </c>
      <c r="C1974">
        <v>10200</v>
      </c>
      <c r="D1974">
        <v>1524910552</v>
      </c>
      <c r="E1974">
        <v>1524910552</v>
      </c>
      <c r="F1974" s="2">
        <v>2.24180609721</v>
      </c>
      <c r="G1974" s="2">
        <v>2.24180609721</v>
      </c>
      <c r="H1974">
        <v>10161963</v>
      </c>
      <c r="I1974" s="2">
        <v>0.95552890430799997</v>
      </c>
      <c r="J1974" s="2">
        <v>0.166666666667</v>
      </c>
      <c r="K1974">
        <v>1</v>
      </c>
      <c r="L1974" s="1" t="s">
        <v>11813</v>
      </c>
      <c r="M1974" s="1" t="s">
        <v>5873</v>
      </c>
      <c r="N1974">
        <v>1</v>
      </c>
      <c r="O1974">
        <v>0</v>
      </c>
      <c r="P1974">
        <v>0</v>
      </c>
      <c r="Q1974">
        <v>0</v>
      </c>
      <c r="R1974" s="19">
        <f>BWscncns[[#This Row],[C fx]]*4+BWscncns[[#This Row],[C fg]]*2+BWscncns[[#This Row],[C fm]]</f>
        <v>4</v>
      </c>
      <c r="S1974">
        <v>10600</v>
      </c>
      <c r="T1974">
        <v>2710656</v>
      </c>
      <c r="U1974" s="13">
        <v>3.9104930000000002</v>
      </c>
      <c r="V1974" s="13">
        <v>0.255722</v>
      </c>
      <c r="W1974">
        <v>25</v>
      </c>
      <c r="X1974">
        <v>0</v>
      </c>
      <c r="Z1974" s="10">
        <f>IF($N1974&lt;&gt;0,constants!$L$2,IF($O1974&lt;&gt;0,constants!$M$2,IF($P1974&lt;&gt;0,constants!$N$2,0)))</f>
        <v>10125.48</v>
      </c>
      <c r="AA1974" s="10">
        <f>IF($N1974&lt;&gt;0,constants!$L$2,IF($O1974&lt;&gt;0,constants!$M$2,IF($P1974&lt;&gt;0,constants!$P$2,0)))</f>
        <v>10125.48</v>
      </c>
      <c r="AB1974" s="11">
        <f>constants!$O$2</f>
        <v>4861.32</v>
      </c>
      <c r="AC1974" s="11">
        <f>VLOOKUP(BWscncns[[#This Row],[scanner]],[0]!ScnrAvgBW,2,FALSE)/1000</f>
        <v>11818.828055288463</v>
      </c>
      <c r="AD1974" s="8">
        <f>(1+$F1974)*Z1974</f>
        <v>32824.842801177911</v>
      </c>
      <c r="AE1974" s="8">
        <f>(1+$F1974)*AA1974</f>
        <v>32824.842801177911</v>
      </c>
      <c r="AF1974" s="8">
        <f>(1+$F1974)*AB1974</f>
        <v>15759.456816488917</v>
      </c>
      <c r="AG1974" s="8">
        <f>(1+$F1974)*AC1974</f>
        <v>38314.348851510746</v>
      </c>
      <c r="AH1974" s="8">
        <f>(1+$F1974)*$T1974/1000</f>
        <v>8787.4211482388691</v>
      </c>
      <c r="AI1974" s="8">
        <f>(1+BWscncns[[#This Row],[pid_error]]*K_p)*BWscncns[[#This Row],[dbw]]/1000</f>
        <v>5749.0385741194359</v>
      </c>
      <c r="AJ1974" s="13">
        <f>BWscncns[[#This Row],[Torflow prgrssv alt vote]]/VLOOKUP(BWscncns[[#This Row],[class]],AltBWtotl,2,FALSE)*100</f>
        <v>4.9273538961305471E-2</v>
      </c>
      <c r="AK1974">
        <f>IF(D1974=E1974,1,0)</f>
        <v>1</v>
      </c>
    </row>
    <row r="1975" spans="1:37">
      <c r="A1975" s="1" t="s">
        <v>2438</v>
      </c>
      <c r="B1975" s="1" t="s">
        <v>2439</v>
      </c>
      <c r="C1975">
        <v>6100</v>
      </c>
      <c r="D1975">
        <v>1524995088</v>
      </c>
      <c r="E1975">
        <v>1524995088</v>
      </c>
      <c r="F1975" s="2">
        <v>0.31552160423100001</v>
      </c>
      <c r="G1975" s="2">
        <v>0.31552160423100001</v>
      </c>
      <c r="H1975">
        <v>6095600</v>
      </c>
      <c r="I1975" s="2">
        <v>-0.214967518651</v>
      </c>
      <c r="J1975" s="2">
        <v>0</v>
      </c>
      <c r="K1975">
        <v>4</v>
      </c>
      <c r="L1975" s="1" t="s">
        <v>11674</v>
      </c>
      <c r="M1975" s="1" t="s">
        <v>2439</v>
      </c>
      <c r="N1975">
        <v>0</v>
      </c>
      <c r="O1975">
        <v>0</v>
      </c>
      <c r="P1975">
        <v>1</v>
      </c>
      <c r="Q1975">
        <v>0</v>
      </c>
      <c r="R1975" s="19">
        <f>BWscncns[[#This Row],[C fx]]*4+BWscncns[[#This Row],[C fg]]*2+BWscncns[[#This Row],[C fm]]</f>
        <v>1</v>
      </c>
      <c r="S1975">
        <v>6100</v>
      </c>
      <c r="T1975">
        <v>4962216</v>
      </c>
      <c r="U1975" s="13">
        <v>1.2292890000000001</v>
      </c>
      <c r="V1975" s="13">
        <v>0.81347800000000003</v>
      </c>
      <c r="W1975">
        <v>2220</v>
      </c>
      <c r="X1975">
        <v>44</v>
      </c>
      <c r="Z1975" s="10">
        <f>IF($N1975&lt;&gt;0,constants!$L$2,IF($O1975&lt;&gt;0,constants!$M$2,IF($P1975&lt;&gt;0,constants!$N$2,0)))</f>
        <v>1117.99</v>
      </c>
      <c r="AA1975" s="10">
        <f>IF($N1975&lt;&gt;0,constants!$L$2,IF($O1975&lt;&gt;0,constants!$M$2,IF($P1975&lt;&gt;0,constants!$P$2,0)))</f>
        <v>4051.45</v>
      </c>
      <c r="AB1975" s="11">
        <f>constants!$O$2</f>
        <v>4861.32</v>
      </c>
      <c r="AC1975" s="11">
        <f>VLOOKUP(BWscncns[[#This Row],[scanner]],[0]!ScnrAvgBW,2,FALSE)/1000</f>
        <v>4819.491751072962</v>
      </c>
      <c r="AD1975" s="8">
        <f>(1+$F1975)*Z1975</f>
        <v>1470.7399983142159</v>
      </c>
      <c r="AE1975" s="8">
        <f>(1+$F1975)*AA1975</f>
        <v>5329.7700034616846</v>
      </c>
      <c r="AF1975" s="8">
        <f>(1+$F1975)*AB1975</f>
        <v>6395.1714850802446</v>
      </c>
      <c r="AG1975" s="8">
        <f>(1+$F1975)*AC1975</f>
        <v>6340.1455199495749</v>
      </c>
      <c r="AH1975" s="8">
        <f>(1+$F1975)*$T1975/1000</f>
        <v>6527.9023528607368</v>
      </c>
      <c r="AI1975" s="8">
        <f>(1+BWscncns[[#This Row],[pid_error]]*K_p)*BWscncns[[#This Row],[dbw]]/1000</f>
        <v>5745.0591764303681</v>
      </c>
      <c r="AJ1975" s="13">
        <f>BWscncns[[#This Row],[Torflow prgrssv alt vote]]/VLOOKUP(BWscncns[[#This Row],[class]],AltBWtotl,2,FALSE)*100</f>
        <v>0.11330790384387496</v>
      </c>
      <c r="AK1975">
        <f>IF(D1975=E1975,1,0)</f>
        <v>1</v>
      </c>
    </row>
    <row r="1976" spans="1:37">
      <c r="A1976" s="1" t="s">
        <v>585</v>
      </c>
      <c r="B1976" s="1" t="s">
        <v>586</v>
      </c>
      <c r="C1976">
        <v>9630</v>
      </c>
      <c r="D1976">
        <v>1524537193</v>
      </c>
      <c r="E1976">
        <v>1524990143</v>
      </c>
      <c r="F1976" s="2">
        <v>0.99527485888699996</v>
      </c>
      <c r="G1976" s="2">
        <v>0.99527485888699996</v>
      </c>
      <c r="H1976">
        <v>7645510</v>
      </c>
      <c r="I1976" s="2">
        <v>-0.35096125663299998</v>
      </c>
      <c r="J1976" s="2">
        <v>0</v>
      </c>
      <c r="K1976">
        <v>1</v>
      </c>
      <c r="L1976" s="1" t="s">
        <v>11563</v>
      </c>
      <c r="M1976" s="1" t="s">
        <v>586</v>
      </c>
      <c r="N1976">
        <v>0</v>
      </c>
      <c r="O1976">
        <v>1</v>
      </c>
      <c r="P1976">
        <v>0</v>
      </c>
      <c r="Q1976">
        <v>0</v>
      </c>
      <c r="R1976" s="19">
        <f>BWscncns[[#This Row],[C fx]]*4+BWscncns[[#This Row],[C fg]]*2+BWscncns[[#This Row],[C fm]]</f>
        <v>2</v>
      </c>
      <c r="S1976">
        <v>8440</v>
      </c>
      <c r="T1976">
        <v>3831808</v>
      </c>
      <c r="U1976" s="13">
        <v>2.2026159999999999</v>
      </c>
      <c r="V1976" s="13">
        <v>0.45400600000000002</v>
      </c>
      <c r="W1976">
        <v>254</v>
      </c>
      <c r="X1976">
        <v>5</v>
      </c>
      <c r="Z1976" s="10">
        <f>IF($N1976&lt;&gt;0,constants!$L$2,IF($O1976&lt;&gt;0,constants!$M$2,IF($P1976&lt;&gt;0,constants!$N$2,0)))</f>
        <v>9721.3799999999992</v>
      </c>
      <c r="AA1976" s="10">
        <f>IF($N1976&lt;&gt;0,constants!$L$2,IF($O1976&lt;&gt;0,constants!$M$2,IF($P1976&lt;&gt;0,constants!$P$2,0)))</f>
        <v>9721.3799999999992</v>
      </c>
      <c r="AB1976" s="11">
        <f>constants!$O$2</f>
        <v>4861.32</v>
      </c>
      <c r="AC1976" s="11">
        <f>VLOOKUP(BWscncns[[#This Row],[scanner]],[0]!ScnrAvgBW,2,FALSE)/1000</f>
        <v>11818.828055288463</v>
      </c>
      <c r="AD1976" s="8">
        <f>(1+$F1976)*Z1976</f>
        <v>19396.825107686902</v>
      </c>
      <c r="AE1976" s="8">
        <f>(1+$F1976)*AA1976</f>
        <v>19396.825107686902</v>
      </c>
      <c r="AF1976" s="8">
        <f>(1+$F1976)*AB1976</f>
        <v>9699.6695770045499</v>
      </c>
      <c r="AG1976" s="8">
        <f>(1+$F1976)*AC1976</f>
        <v>23581.810480225402</v>
      </c>
      <c r="AH1976" s="8">
        <f>(1+$F1976)*$T1976/1000</f>
        <v>7645.5101664820777</v>
      </c>
      <c r="AI1976" s="8">
        <f>(1+BWscncns[[#This Row],[pid_error]]*K_p)*BWscncns[[#This Row],[dbw]]/1000</f>
        <v>5738.6590832410393</v>
      </c>
      <c r="AJ1976" s="13">
        <f>BWscncns[[#This Row],[Torflow prgrssv alt vote]]/VLOOKUP(BWscncns[[#This Row],[class]],AltBWtotl,2,FALSE)*100</f>
        <v>2.004684654909061E-2</v>
      </c>
      <c r="AK1976">
        <f>IF(D1976=E1976,1,0)</f>
        <v>0</v>
      </c>
    </row>
    <row r="1977" spans="1:37">
      <c r="A1977" s="1" t="s">
        <v>11409</v>
      </c>
      <c r="B1977" s="1" t="s">
        <v>11410</v>
      </c>
      <c r="C1977">
        <v>6390</v>
      </c>
      <c r="D1977">
        <v>1524064434</v>
      </c>
      <c r="E1977">
        <v>1524953406</v>
      </c>
      <c r="F1977" s="2">
        <v>0.65683253232799999</v>
      </c>
      <c r="G1977" s="2">
        <v>0.65683253232799999</v>
      </c>
      <c r="H1977">
        <v>6974164</v>
      </c>
      <c r="I1977" s="2">
        <v>-2.3144241035800001E-2</v>
      </c>
      <c r="J1977" s="2">
        <v>0</v>
      </c>
      <c r="K1977">
        <v>2</v>
      </c>
      <c r="L1977" s="1" t="s">
        <v>11624</v>
      </c>
      <c r="M1977" s="1" t="s">
        <v>11410</v>
      </c>
      <c r="N1977">
        <v>0</v>
      </c>
      <c r="O1977">
        <v>1</v>
      </c>
      <c r="P1977">
        <v>0</v>
      </c>
      <c r="Q1977">
        <v>0</v>
      </c>
      <c r="R1977" s="19">
        <f>BWscncns[[#This Row],[C fx]]*4+BWscncns[[#This Row],[C fg]]*2+BWscncns[[#This Row],[C fm]]</f>
        <v>2</v>
      </c>
      <c r="S1977">
        <v>6310</v>
      </c>
      <c r="T1977">
        <v>4317595</v>
      </c>
      <c r="U1977" s="13">
        <v>1.461462</v>
      </c>
      <c r="V1977" s="13">
        <v>0.68424600000000002</v>
      </c>
      <c r="W1977">
        <v>1503</v>
      </c>
      <c r="X1977">
        <v>30</v>
      </c>
      <c r="Z1977" s="10">
        <f>IF($N1977&lt;&gt;0,constants!$L$2,IF($O1977&lt;&gt;0,constants!$M$2,IF($P1977&lt;&gt;0,constants!$N$2,0)))</f>
        <v>9721.3799999999992</v>
      </c>
      <c r="AA1977" s="10">
        <f>IF($N1977&lt;&gt;0,constants!$L$2,IF($O1977&lt;&gt;0,constants!$M$2,IF($P1977&lt;&gt;0,constants!$P$2,0)))</f>
        <v>9721.3799999999992</v>
      </c>
      <c r="AB1977" s="11">
        <f>constants!$O$2</f>
        <v>4861.32</v>
      </c>
      <c r="AC1977" s="11">
        <f>VLOOKUP(BWscncns[[#This Row],[scanner]],[0]!ScnrAvgBW,2,FALSE)/1000</f>
        <v>8853.6095214723919</v>
      </c>
      <c r="AD1977" s="8">
        <f>(1+$F1977)*Z1977</f>
        <v>16106.698643122771</v>
      </c>
      <c r="AE1977" s="8">
        <f>(1+$F1977)*AA1977</f>
        <v>16106.698643122771</v>
      </c>
      <c r="AF1977" s="8">
        <f>(1+$F1977)*AB1977</f>
        <v>8054.3931260567524</v>
      </c>
      <c r="AG1977" s="8">
        <f>(1+$F1977)*AC1977</f>
        <v>14668.948283704394</v>
      </c>
      <c r="AH1977" s="8">
        <f>(1+$F1977)*$T1977/1000</f>
        <v>7153.5318574167104</v>
      </c>
      <c r="AI1977" s="8">
        <f>(1+BWscncns[[#This Row],[pid_error]]*K_p)*BWscncns[[#This Row],[dbw]]/1000</f>
        <v>5735.5634287083558</v>
      </c>
      <c r="AJ1977" s="13">
        <f>BWscncns[[#This Row],[Torflow prgrssv alt vote]]/VLOOKUP(BWscncns[[#This Row],[class]],AltBWtotl,2,FALSE)*100</f>
        <v>2.0036032505167539E-2</v>
      </c>
      <c r="AK1977">
        <f>IF(D1977=E1977,1,0)</f>
        <v>0</v>
      </c>
    </row>
    <row r="1978" spans="1:37">
      <c r="A1978" s="1" t="s">
        <v>8461</v>
      </c>
      <c r="B1978" s="1" t="s">
        <v>8462</v>
      </c>
      <c r="C1978">
        <v>6490</v>
      </c>
      <c r="D1978">
        <v>1524988531</v>
      </c>
      <c r="E1978">
        <v>1524988531</v>
      </c>
      <c r="F1978" s="2">
        <v>0.30269222746300001</v>
      </c>
      <c r="G1978" s="2">
        <v>0.30269222746300001</v>
      </c>
      <c r="H1978">
        <v>6488463</v>
      </c>
      <c r="I1978" s="2">
        <v>-0.42220266469000001</v>
      </c>
      <c r="J1978" s="2">
        <v>0</v>
      </c>
      <c r="K1978">
        <v>3</v>
      </c>
      <c r="L1978" s="1" t="s">
        <v>11591</v>
      </c>
      <c r="M1978" s="1" t="s">
        <v>8462</v>
      </c>
      <c r="N1978">
        <v>0</v>
      </c>
      <c r="O1978">
        <v>1</v>
      </c>
      <c r="P1978">
        <v>0</v>
      </c>
      <c r="Q1978">
        <v>0</v>
      </c>
      <c r="R1978" s="19">
        <f>BWscncns[[#This Row],[C fx]]*4+BWscncns[[#This Row],[C fg]]*2+BWscncns[[#This Row],[C fm]]</f>
        <v>2</v>
      </c>
      <c r="S1978">
        <v>6220</v>
      </c>
      <c r="T1978">
        <v>4980811</v>
      </c>
      <c r="U1978" s="13">
        <v>1.248793</v>
      </c>
      <c r="V1978" s="13">
        <v>0.80077299999999996</v>
      </c>
      <c r="W1978">
        <v>2155</v>
      </c>
      <c r="X1978">
        <v>43</v>
      </c>
      <c r="Z1978" s="10">
        <f>IF($N1978&lt;&gt;0,constants!$L$2,IF($O1978&lt;&gt;0,constants!$M$2,IF($P1978&lt;&gt;0,constants!$N$2,0)))</f>
        <v>9721.3799999999992</v>
      </c>
      <c r="AA1978" s="10">
        <f>IF($N1978&lt;&gt;0,constants!$L$2,IF($O1978&lt;&gt;0,constants!$M$2,IF($P1978&lt;&gt;0,constants!$P$2,0)))</f>
        <v>9721.3799999999992</v>
      </c>
      <c r="AB1978" s="11">
        <f>constants!$O$2</f>
        <v>4861.32</v>
      </c>
      <c r="AC1978" s="11">
        <f>VLOOKUP(BWscncns[[#This Row],[scanner]],[0]!ScnrAvgBW,2,FALSE)/1000</f>
        <v>6440.9193022088357</v>
      </c>
      <c r="AD1978" s="8">
        <f>(1+$F1978)*Z1978</f>
        <v>12663.966166214257</v>
      </c>
      <c r="AE1978" s="8">
        <f>(1+$F1978)*AA1978</f>
        <v>12663.966166214257</v>
      </c>
      <c r="AF1978" s="8">
        <f>(1+$F1978)*AB1978</f>
        <v>6332.8037792104305</v>
      </c>
      <c r="AG1978" s="8">
        <f>(1+$F1978)*AC1978</f>
        <v>8390.5355127038601</v>
      </c>
      <c r="AH1978" s="8">
        <f>(1+$F1978)*$T1978/1000</f>
        <v>6488.4637761622125</v>
      </c>
      <c r="AI1978" s="8">
        <f>(1+BWscncns[[#This Row],[pid_error]]*K_p)*BWscncns[[#This Row],[dbw]]/1000</f>
        <v>5734.6373880811061</v>
      </c>
      <c r="AJ1978" s="13">
        <f>BWscncns[[#This Row],[Torflow prgrssv alt vote]]/VLOOKUP(BWscncns[[#This Row],[class]],AltBWtotl,2,FALSE)*100</f>
        <v>2.003279756925596E-2</v>
      </c>
      <c r="AK1978">
        <f>IF(D1978=E1978,1,0)</f>
        <v>1</v>
      </c>
    </row>
    <row r="1979" spans="1:37">
      <c r="A1979" s="1" t="s">
        <v>3352</v>
      </c>
      <c r="B1979" s="1" t="s">
        <v>3353</v>
      </c>
      <c r="C1979">
        <v>7010</v>
      </c>
      <c r="D1979">
        <v>1525007282</v>
      </c>
      <c r="E1979">
        <v>1525007282</v>
      </c>
      <c r="F1979" s="2">
        <v>0.57391206371299996</v>
      </c>
      <c r="G1979" s="2">
        <v>0.57391206371299996</v>
      </c>
      <c r="H1979">
        <v>7011889</v>
      </c>
      <c r="I1979" s="2">
        <v>0.24134040016200001</v>
      </c>
      <c r="J1979" s="2">
        <v>0</v>
      </c>
      <c r="K1979">
        <v>3</v>
      </c>
      <c r="L1979" s="1" t="s">
        <v>11605</v>
      </c>
      <c r="M1979" s="1" t="s">
        <v>3353</v>
      </c>
      <c r="N1979">
        <v>0</v>
      </c>
      <c r="O1979">
        <v>0</v>
      </c>
      <c r="P1979">
        <v>1</v>
      </c>
      <c r="Q1979">
        <v>0</v>
      </c>
      <c r="R1979" s="19">
        <f>BWscncns[[#This Row],[C fx]]*4+BWscncns[[#This Row],[C fg]]*2+BWscncns[[#This Row],[C fm]]</f>
        <v>1</v>
      </c>
      <c r="S1979">
        <v>5860</v>
      </c>
      <c r="T1979">
        <v>4455071</v>
      </c>
      <c r="U1979" s="13">
        <v>1.3153550000000001</v>
      </c>
      <c r="V1979" s="13">
        <v>0.76025100000000001</v>
      </c>
      <c r="W1979">
        <v>1916</v>
      </c>
      <c r="X1979">
        <v>38</v>
      </c>
      <c r="Z1979" s="10">
        <f>IF($N1979&lt;&gt;0,constants!$L$2,IF($O1979&lt;&gt;0,constants!$M$2,IF($P1979&lt;&gt;0,constants!$N$2,0)))</f>
        <v>1117.99</v>
      </c>
      <c r="AA1979" s="10">
        <f>IF($N1979&lt;&gt;0,constants!$L$2,IF($O1979&lt;&gt;0,constants!$M$2,IF($P1979&lt;&gt;0,constants!$P$2,0)))</f>
        <v>4051.45</v>
      </c>
      <c r="AB1979" s="11">
        <f>constants!$O$2</f>
        <v>4861.32</v>
      </c>
      <c r="AC1979" s="11">
        <f>VLOOKUP(BWscncns[[#This Row],[scanner]],[0]!ScnrAvgBW,2,FALSE)/1000</f>
        <v>6440.9193022088357</v>
      </c>
      <c r="AD1979" s="8">
        <f>(1+$F1979)*Z1979</f>
        <v>1759.6179481104969</v>
      </c>
      <c r="AE1979" s="8">
        <f>(1+$F1979)*AA1979</f>
        <v>6376.6260305300339</v>
      </c>
      <c r="AF1979" s="8">
        <f>(1+$F1979)*AB1979</f>
        <v>7651.2901935692807</v>
      </c>
      <c r="AG1979" s="8">
        <f>(1+$F1979)*AC1979</f>
        <v>10137.440591148405</v>
      </c>
      <c r="AH1979" s="8">
        <f>(1+$F1979)*$T1979/1000</f>
        <v>7011.8899915979382</v>
      </c>
      <c r="AI1979" s="8">
        <f>(1+BWscncns[[#This Row],[pid_error]]*K_p)*BWscncns[[#This Row],[dbw]]/1000</f>
        <v>5733.48049579897</v>
      </c>
      <c r="AJ1979" s="13">
        <f>BWscncns[[#This Row],[Torflow prgrssv alt vote]]/VLOOKUP(BWscncns[[#This Row],[class]],AltBWtotl,2,FALSE)*100</f>
        <v>0.11307954135163052</v>
      </c>
      <c r="AK1979">
        <f>IF(D1979=E1979,1,0)</f>
        <v>1</v>
      </c>
    </row>
    <row r="1980" spans="1:37">
      <c r="A1980" s="1" t="s">
        <v>9406</v>
      </c>
      <c r="B1980" s="1" t="s">
        <v>9407</v>
      </c>
      <c r="C1980">
        <v>4890</v>
      </c>
      <c r="D1980">
        <v>1524841375</v>
      </c>
      <c r="E1980">
        <v>1524841375</v>
      </c>
      <c r="F1980" s="2">
        <v>-0.14294564261100001</v>
      </c>
      <c r="G1980" s="2">
        <v>-0.14294564261100001</v>
      </c>
      <c r="H1980">
        <v>4889789</v>
      </c>
      <c r="I1980" s="2">
        <v>1.4453507788500001E-2</v>
      </c>
      <c r="J1980" s="2">
        <v>0</v>
      </c>
      <c r="K1980">
        <v>4</v>
      </c>
      <c r="L1980" s="1" t="s">
        <v>11840</v>
      </c>
      <c r="M1980" s="1" t="s">
        <v>9407</v>
      </c>
      <c r="N1980">
        <v>0</v>
      </c>
      <c r="O1980">
        <v>0</v>
      </c>
      <c r="P1980">
        <v>1</v>
      </c>
      <c r="Q1980">
        <v>0</v>
      </c>
      <c r="R1980" s="19">
        <f>BWscncns[[#This Row],[C fx]]*4+BWscncns[[#This Row],[C fg]]*2+BWscncns[[#This Row],[C fm]]</f>
        <v>1</v>
      </c>
      <c r="S1980">
        <v>5860</v>
      </c>
      <c r="T1980">
        <v>6168964</v>
      </c>
      <c r="U1980" s="13">
        <v>0.94991599999999998</v>
      </c>
      <c r="V1980" s="13">
        <v>1.052724</v>
      </c>
      <c r="W1980">
        <v>3545</v>
      </c>
      <c r="X1980">
        <v>70</v>
      </c>
      <c r="Z1980" s="10">
        <f>IF($N1980&lt;&gt;0,constants!$L$2,IF($O1980&lt;&gt;0,constants!$M$2,IF($P1980&lt;&gt;0,constants!$N$2,0)))</f>
        <v>1117.99</v>
      </c>
      <c r="AA1980" s="10">
        <f>IF($N1980&lt;&gt;0,constants!$L$2,IF($O1980&lt;&gt;0,constants!$M$2,IF($P1980&lt;&gt;0,constants!$P$2,0)))</f>
        <v>4051.45</v>
      </c>
      <c r="AB1980" s="11">
        <f>constants!$O$2</f>
        <v>4861.32</v>
      </c>
      <c r="AC1980" s="11">
        <f>VLOOKUP(BWscncns[[#This Row],[scanner]],[0]!ScnrAvgBW,2,FALSE)/1000</f>
        <v>4819.491751072962</v>
      </c>
      <c r="AD1980" s="8">
        <f>(1+$F1980)*Z1980</f>
        <v>958.17820101732809</v>
      </c>
      <c r="AE1980" s="8">
        <f>(1+$F1980)*AA1980</f>
        <v>3472.3128762436636</v>
      </c>
      <c r="AF1980" s="8">
        <f>(1+$F1980)*AB1980</f>
        <v>4166.4154886622928</v>
      </c>
      <c r="AG1980" s="8">
        <f>(1+$F1980)*AC1980</f>
        <v>4130.5664056574233</v>
      </c>
      <c r="AH1980" s="8">
        <f>(1+$F1980)*$T1980/1000</f>
        <v>5287.1374767758743</v>
      </c>
      <c r="AI1980" s="8">
        <f>(1+BWscncns[[#This Row],[pid_error]]*K_p)*BWscncns[[#This Row],[dbw]]/1000</f>
        <v>5728.0507383879376</v>
      </c>
      <c r="AJ1980" s="13">
        <f>BWscncns[[#This Row],[Torflow prgrssv alt vote]]/VLOOKUP(BWscncns[[#This Row],[class]],AltBWtotl,2,FALSE)*100</f>
        <v>0.11297245204032302</v>
      </c>
      <c r="AK1980">
        <f>IF(D1980=E1980,1,0)</f>
        <v>1</v>
      </c>
    </row>
    <row r="1981" spans="1:37">
      <c r="A1981" s="1" t="s">
        <v>5093</v>
      </c>
      <c r="B1981" s="1" t="s">
        <v>5094</v>
      </c>
      <c r="C1981">
        <v>7650</v>
      </c>
      <c r="D1981">
        <v>1524896800</v>
      </c>
      <c r="E1981">
        <v>1524896800</v>
      </c>
      <c r="F1981" s="2">
        <v>1.01181592656</v>
      </c>
      <c r="G1981" s="2">
        <v>1.01181592656</v>
      </c>
      <c r="H1981">
        <v>7647089</v>
      </c>
      <c r="I1981" s="2">
        <v>9.78289312292E-2</v>
      </c>
      <c r="J1981" s="2">
        <v>0</v>
      </c>
      <c r="K1981">
        <v>1</v>
      </c>
      <c r="L1981" s="1" t="s">
        <v>11822</v>
      </c>
      <c r="M1981" s="1" t="s">
        <v>5094</v>
      </c>
      <c r="N1981">
        <v>1</v>
      </c>
      <c r="O1981">
        <v>0</v>
      </c>
      <c r="P1981">
        <v>0</v>
      </c>
      <c r="Q1981">
        <v>0</v>
      </c>
      <c r="R1981" s="19">
        <f>BWscncns[[#This Row],[C fx]]*4+BWscncns[[#This Row],[C fg]]*2+BWscncns[[#This Row],[C fm]]</f>
        <v>4</v>
      </c>
      <c r="S1981">
        <v>6170</v>
      </c>
      <c r="T1981">
        <v>3801088</v>
      </c>
      <c r="U1981" s="13">
        <v>1.623219</v>
      </c>
      <c r="V1981" s="13">
        <v>0.61606000000000005</v>
      </c>
      <c r="W1981">
        <v>1025</v>
      </c>
      <c r="X1981">
        <v>20</v>
      </c>
      <c r="Z1981" s="10">
        <f>IF($N1981&lt;&gt;0,constants!$L$2,IF($O1981&lt;&gt;0,constants!$M$2,IF($P1981&lt;&gt;0,constants!$N$2,0)))</f>
        <v>10125.48</v>
      </c>
      <c r="AA1981" s="10">
        <f>IF($N1981&lt;&gt;0,constants!$L$2,IF($O1981&lt;&gt;0,constants!$M$2,IF($P1981&lt;&gt;0,constants!$P$2,0)))</f>
        <v>10125.48</v>
      </c>
      <c r="AB1981" s="11">
        <f>constants!$O$2</f>
        <v>4861.32</v>
      </c>
      <c r="AC1981" s="11">
        <f>VLOOKUP(BWscncns[[#This Row],[scanner]],[0]!ScnrAvgBW,2,FALSE)/1000</f>
        <v>11818.828055288463</v>
      </c>
      <c r="AD1981" s="8">
        <f>(1+$F1981)*Z1981</f>
        <v>20370.601928064745</v>
      </c>
      <c r="AE1981" s="8">
        <f>(1+$F1981)*AA1981</f>
        <v>20370.601928064745</v>
      </c>
      <c r="AF1981" s="8">
        <f>(1+$F1981)*AB1981</f>
        <v>9780.0810001046575</v>
      </c>
      <c r="AG1981" s="8">
        <f>(1+$F1981)*AC1981</f>
        <v>23777.306514903477</v>
      </c>
      <c r="AH1981" s="8">
        <f>(1+$F1981)*$T1981/1000</f>
        <v>7647.0893766560966</v>
      </c>
      <c r="AI1981" s="8">
        <f>(1+BWscncns[[#This Row],[pid_error]]*K_p)*BWscncns[[#This Row],[dbw]]/1000</f>
        <v>5724.0886883280482</v>
      </c>
      <c r="AJ1981" s="13">
        <f>BWscncns[[#This Row],[Torflow prgrssv alt vote]]/VLOOKUP(BWscncns[[#This Row],[class]],AltBWtotl,2,FALSE)*100</f>
        <v>4.9059699872600046E-2</v>
      </c>
      <c r="AK1981">
        <f>IF(D1981=E1981,1,0)</f>
        <v>1</v>
      </c>
    </row>
    <row r="1982" spans="1:37">
      <c r="A1982" s="1" t="s">
        <v>1480</v>
      </c>
      <c r="B1982" s="1" t="s">
        <v>1481</v>
      </c>
      <c r="C1982">
        <v>3600</v>
      </c>
      <c r="D1982">
        <v>1524995972</v>
      </c>
      <c r="E1982">
        <v>1524995972</v>
      </c>
      <c r="F1982" s="2">
        <v>1.2829601690500001</v>
      </c>
      <c r="G1982" s="2">
        <v>1.2829601690500001</v>
      </c>
      <c r="H1982">
        <v>3597381</v>
      </c>
      <c r="I1982" s="2">
        <v>1.1744853504699999</v>
      </c>
      <c r="J1982" s="2">
        <v>0</v>
      </c>
      <c r="K1982">
        <v>2</v>
      </c>
      <c r="L1982" s="1" t="s">
        <v>11543</v>
      </c>
      <c r="M1982" s="1" t="s">
        <v>1481</v>
      </c>
      <c r="N1982">
        <v>0</v>
      </c>
      <c r="O1982">
        <v>0</v>
      </c>
      <c r="P1982">
        <v>1</v>
      </c>
      <c r="Q1982">
        <v>0</v>
      </c>
      <c r="R1982" s="19">
        <f>BWscncns[[#This Row],[C fx]]*4+BWscncns[[#This Row],[C fg]]*2+BWscncns[[#This Row],[C fm]]</f>
        <v>1</v>
      </c>
      <c r="S1982">
        <v>2570</v>
      </c>
      <c r="T1982">
        <v>3482876</v>
      </c>
      <c r="U1982" s="13">
        <v>0.737896</v>
      </c>
      <c r="V1982" s="13">
        <v>1.355205</v>
      </c>
      <c r="W1982">
        <v>4171</v>
      </c>
      <c r="X1982">
        <v>83</v>
      </c>
      <c r="Z1982" s="10">
        <f>IF($N1982&lt;&gt;0,constants!$L$2,IF($O1982&lt;&gt;0,constants!$M$2,IF($P1982&lt;&gt;0,constants!$N$2,0)))</f>
        <v>1117.99</v>
      </c>
      <c r="AA1982" s="10">
        <f>IF($N1982&lt;&gt;0,constants!$L$2,IF($O1982&lt;&gt;0,constants!$M$2,IF($P1982&lt;&gt;0,constants!$P$2,0)))</f>
        <v>4051.45</v>
      </c>
      <c r="AB1982" s="11">
        <f>constants!$O$2</f>
        <v>4861.32</v>
      </c>
      <c r="AC1982" s="11">
        <f>VLOOKUP(BWscncns[[#This Row],[scanner]],[0]!ScnrAvgBW,2,FALSE)/1000</f>
        <v>8853.6095214723919</v>
      </c>
      <c r="AD1982" s="8">
        <f>(1+$F1982)*Z1982</f>
        <v>2552.3266393962094</v>
      </c>
      <c r="AE1982" s="8">
        <f>(1+$F1982)*AA1982</f>
        <v>9249.2989768976222</v>
      </c>
      <c r="AF1982" s="8">
        <f>(1+$F1982)*AB1982</f>
        <v>11098.199929006145</v>
      </c>
      <c r="AG1982" s="8">
        <f>(1+$F1982)*AC1982</f>
        <v>20212.437889843299</v>
      </c>
      <c r="AH1982" s="8">
        <f>(1+$F1982)*$T1982/1000</f>
        <v>7951.267181740187</v>
      </c>
      <c r="AI1982" s="8">
        <f>(1+BWscncns[[#This Row],[pid_error]]*K_p)*BWscncns[[#This Row],[dbw]]/1000</f>
        <v>5717.0715908700931</v>
      </c>
      <c r="AJ1982" s="13">
        <f>BWscncns[[#This Row],[Torflow prgrssv alt vote]]/VLOOKUP(BWscncns[[#This Row],[class]],AltBWtotl,2,FALSE)*100</f>
        <v>0.11275591394157838</v>
      </c>
      <c r="AK1982">
        <f>IF(D1982=E1982,1,0)</f>
        <v>1</v>
      </c>
    </row>
    <row r="1983" spans="1:37">
      <c r="A1983" s="1" t="s">
        <v>10882</v>
      </c>
      <c r="B1983" s="1" t="s">
        <v>10883</v>
      </c>
      <c r="C1983">
        <v>12300</v>
      </c>
      <c r="D1983">
        <v>1524675678</v>
      </c>
      <c r="E1983">
        <v>1524939732</v>
      </c>
      <c r="F1983" s="2">
        <v>0.63427376489200005</v>
      </c>
      <c r="G1983" s="2">
        <v>0.63427376489200005</v>
      </c>
      <c r="H1983">
        <v>11649523</v>
      </c>
      <c r="I1983" s="2">
        <v>0.75549008088199998</v>
      </c>
      <c r="J1983" s="2">
        <v>0</v>
      </c>
      <c r="K1983">
        <v>2</v>
      </c>
      <c r="L1983" s="1" t="s">
        <v>11557</v>
      </c>
      <c r="M1983" s="1" t="s">
        <v>10883</v>
      </c>
      <c r="N1983">
        <v>0</v>
      </c>
      <c r="O1983">
        <v>1</v>
      </c>
      <c r="P1983">
        <v>0</v>
      </c>
      <c r="Q1983">
        <v>0</v>
      </c>
      <c r="R1983" s="19">
        <f>BWscncns[[#This Row],[C fx]]*4+BWscncns[[#This Row],[C fg]]*2+BWscncns[[#This Row],[C fm]]</f>
        <v>2</v>
      </c>
      <c r="S1983">
        <v>6840</v>
      </c>
      <c r="T1983">
        <v>4339026</v>
      </c>
      <c r="U1983" s="13">
        <v>1.5763910000000001</v>
      </c>
      <c r="V1983" s="13">
        <v>0.63436099999999995</v>
      </c>
      <c r="W1983">
        <v>1130</v>
      </c>
      <c r="X1983">
        <v>22</v>
      </c>
      <c r="Z1983" s="10">
        <f>IF($N1983&lt;&gt;0,constants!$L$2,IF($O1983&lt;&gt;0,constants!$M$2,IF($P1983&lt;&gt;0,constants!$N$2,0)))</f>
        <v>9721.3799999999992</v>
      </c>
      <c r="AA1983" s="10">
        <f>IF($N1983&lt;&gt;0,constants!$L$2,IF($O1983&lt;&gt;0,constants!$M$2,IF($P1983&lt;&gt;0,constants!$P$2,0)))</f>
        <v>9721.3799999999992</v>
      </c>
      <c r="AB1983" s="11">
        <f>constants!$O$2</f>
        <v>4861.32</v>
      </c>
      <c r="AC1983" s="11">
        <f>VLOOKUP(BWscncns[[#This Row],[scanner]],[0]!ScnrAvgBW,2,FALSE)/1000</f>
        <v>8853.6095214723919</v>
      </c>
      <c r="AD1983" s="8">
        <f>(1+$F1983)*Z1983</f>
        <v>15887.396292545791</v>
      </c>
      <c r="AE1983" s="8">
        <f>(1+$F1983)*AA1983</f>
        <v>15887.396292545791</v>
      </c>
      <c r="AF1983" s="8">
        <f>(1+$F1983)*AB1983</f>
        <v>7944.7277387447775</v>
      </c>
      <c r="AG1983" s="8">
        <f>(1+$F1983)*AC1983</f>
        <v>14469.221765540346</v>
      </c>
      <c r="AH1983" s="8">
        <f>(1+$F1983)*$T1983/1000</f>
        <v>7091.1563569842756</v>
      </c>
      <c r="AI1983" s="8">
        <f>(1+BWscncns[[#This Row],[pid_error]]*K_p)*BWscncns[[#This Row],[dbw]]/1000</f>
        <v>5715.0911784921373</v>
      </c>
      <c r="AJ1983" s="13">
        <f>BWscncns[[#This Row],[Torflow prgrssv alt vote]]/VLOOKUP(BWscncns[[#This Row],[class]],AltBWtotl,2,FALSE)*100</f>
        <v>1.9964516833536575E-2</v>
      </c>
      <c r="AK1983">
        <f>IF(D1983=E1983,1,0)</f>
        <v>0</v>
      </c>
    </row>
    <row r="1984" spans="1:37">
      <c r="A1984" s="1" t="s">
        <v>538</v>
      </c>
      <c r="B1984" s="1" t="s">
        <v>539</v>
      </c>
      <c r="C1984">
        <v>7230</v>
      </c>
      <c r="D1984">
        <v>1524928287</v>
      </c>
      <c r="E1984">
        <v>1524928287</v>
      </c>
      <c r="F1984" s="2">
        <v>0.72289129611299996</v>
      </c>
      <c r="G1984" s="2">
        <v>0.72289129611299996</v>
      </c>
      <c r="H1984">
        <v>7226329</v>
      </c>
      <c r="I1984" s="2">
        <v>-0.29404071838700002</v>
      </c>
      <c r="J1984" s="2">
        <v>0</v>
      </c>
      <c r="K1984">
        <v>2</v>
      </c>
      <c r="L1984" s="1" t="s">
        <v>11699</v>
      </c>
      <c r="M1984" s="1" t="s">
        <v>539</v>
      </c>
      <c r="N1984">
        <v>0</v>
      </c>
      <c r="O1984">
        <v>0</v>
      </c>
      <c r="P1984">
        <v>1</v>
      </c>
      <c r="Q1984">
        <v>0</v>
      </c>
      <c r="R1984" s="19">
        <f>BWscncns[[#This Row],[C fx]]*4+BWscncns[[#This Row],[C fg]]*2+BWscncns[[#This Row],[C fm]]</f>
        <v>1</v>
      </c>
      <c r="S1984">
        <v>7100</v>
      </c>
      <c r="T1984">
        <v>4194304</v>
      </c>
      <c r="U1984" s="13">
        <v>1.6927719999999999</v>
      </c>
      <c r="V1984" s="13">
        <v>0.59074700000000002</v>
      </c>
      <c r="W1984">
        <v>859</v>
      </c>
      <c r="X1984">
        <v>17</v>
      </c>
      <c r="Z1984" s="10">
        <f>IF($N1984&lt;&gt;0,constants!$L$2,IF($O1984&lt;&gt;0,constants!$M$2,IF($P1984&lt;&gt;0,constants!$N$2,0)))</f>
        <v>1117.99</v>
      </c>
      <c r="AA1984" s="10">
        <f>IF($N1984&lt;&gt;0,constants!$L$2,IF($O1984&lt;&gt;0,constants!$M$2,IF($P1984&lt;&gt;0,constants!$P$2,0)))</f>
        <v>4051.45</v>
      </c>
      <c r="AB1984" s="11">
        <f>constants!$O$2</f>
        <v>4861.32</v>
      </c>
      <c r="AC1984" s="11">
        <f>VLOOKUP(BWscncns[[#This Row],[scanner]],[0]!ScnrAvgBW,2,FALSE)/1000</f>
        <v>8853.6095214723919</v>
      </c>
      <c r="AD1984" s="8">
        <f>(1+$F1984)*Z1984</f>
        <v>1926.175240141373</v>
      </c>
      <c r="AE1984" s="8">
        <f>(1+$F1984)*AA1984</f>
        <v>6980.2079416370134</v>
      </c>
      <c r="AF1984" s="8">
        <f>(1+$F1984)*AB1984</f>
        <v>8375.5259156200482</v>
      </c>
      <c r="AG1984" s="8">
        <f>(1+$F1984)*AC1984</f>
        <v>15253.806783727967</v>
      </c>
      <c r="AH1984" s="8">
        <f>(1+$F1984)*$T1984/1000</f>
        <v>7226.3298548519406</v>
      </c>
      <c r="AI1984" s="8">
        <f>(1+BWscncns[[#This Row],[pid_error]]*K_p)*BWscncns[[#This Row],[dbw]]/1000</f>
        <v>5710.3169274259699</v>
      </c>
      <c r="AJ1984" s="13">
        <f>BWscncns[[#This Row],[Torflow prgrssv alt vote]]/VLOOKUP(BWscncns[[#This Row],[class]],AltBWtotl,2,FALSE)*100</f>
        <v>0.11262269394635806</v>
      </c>
      <c r="AK1984">
        <f>IF(D1984=E1984,1,0)</f>
        <v>1</v>
      </c>
    </row>
    <row r="1985" spans="1:37">
      <c r="A1985" s="1" t="s">
        <v>8896</v>
      </c>
      <c r="B1985" s="1" t="s">
        <v>8897</v>
      </c>
      <c r="C1985">
        <v>9940</v>
      </c>
      <c r="D1985">
        <v>1524690210</v>
      </c>
      <c r="E1985">
        <v>1524899122</v>
      </c>
      <c r="F1985" s="2">
        <v>0.17677738509900001</v>
      </c>
      <c r="G1985" s="2">
        <v>0.17677738509900001</v>
      </c>
      <c r="H1985">
        <v>6169702</v>
      </c>
      <c r="I1985" s="2">
        <v>-0.98505549361099998</v>
      </c>
      <c r="J1985" s="2">
        <v>0</v>
      </c>
      <c r="K1985">
        <v>1</v>
      </c>
      <c r="L1985" s="1" t="s">
        <v>11830</v>
      </c>
      <c r="M1985" s="1" t="s">
        <v>8897</v>
      </c>
      <c r="N1985">
        <v>0</v>
      </c>
      <c r="O1985">
        <v>1</v>
      </c>
      <c r="P1985">
        <v>0</v>
      </c>
      <c r="Q1985">
        <v>0</v>
      </c>
      <c r="R1985" s="19">
        <f>BWscncns[[#This Row],[C fx]]*4+BWscncns[[#This Row],[C fg]]*2+BWscncns[[#This Row],[C fm]]</f>
        <v>2</v>
      </c>
      <c r="S1985">
        <v>9500</v>
      </c>
      <c r="T1985">
        <v>5242880</v>
      </c>
      <c r="U1985" s="13">
        <v>1.8119810000000001</v>
      </c>
      <c r="V1985" s="13">
        <v>0.55188199999999998</v>
      </c>
      <c r="W1985">
        <v>643</v>
      </c>
      <c r="X1985">
        <v>12</v>
      </c>
      <c r="Z1985" s="10">
        <f>IF($N1985&lt;&gt;0,constants!$L$2,IF($O1985&lt;&gt;0,constants!$M$2,IF($P1985&lt;&gt;0,constants!$N$2,0)))</f>
        <v>9721.3799999999992</v>
      </c>
      <c r="AA1985" s="10">
        <f>IF($N1985&lt;&gt;0,constants!$L$2,IF($O1985&lt;&gt;0,constants!$M$2,IF($P1985&lt;&gt;0,constants!$P$2,0)))</f>
        <v>9721.3799999999992</v>
      </c>
      <c r="AB1985" s="11">
        <f>constants!$O$2</f>
        <v>4861.32</v>
      </c>
      <c r="AC1985" s="11">
        <f>VLOOKUP(BWscncns[[#This Row],[scanner]],[0]!ScnrAvgBW,2,FALSE)/1000</f>
        <v>11818.828055288463</v>
      </c>
      <c r="AD1985" s="8">
        <f>(1+$F1985)*Z1985</f>
        <v>11439.900135953716</v>
      </c>
      <c r="AE1985" s="8">
        <f>(1+$F1985)*AA1985</f>
        <v>11439.900135953716</v>
      </c>
      <c r="AF1985" s="8">
        <f>(1+$F1985)*AB1985</f>
        <v>5720.6914377294706</v>
      </c>
      <c r="AG1985" s="8">
        <f>(1+$F1985)*AC1985</f>
        <v>13908.129573837055</v>
      </c>
      <c r="AH1985" s="8">
        <f>(1+$F1985)*$T1985/1000</f>
        <v>6169.7026167878448</v>
      </c>
      <c r="AI1985" s="8">
        <f>(1+BWscncns[[#This Row],[pid_error]]*K_p)*BWscncns[[#This Row],[dbw]]/1000</f>
        <v>5706.2913083939238</v>
      </c>
      <c r="AJ1985" s="13">
        <f>BWscncns[[#This Row],[Torflow prgrssv alt vote]]/VLOOKUP(BWscncns[[#This Row],[class]],AltBWtotl,2,FALSE)*100</f>
        <v>1.9933776264537451E-2</v>
      </c>
      <c r="AK1985">
        <f>IF(D1985=E1985,1,0)</f>
        <v>0</v>
      </c>
    </row>
    <row r="1986" spans="1:37">
      <c r="A1986" s="1" t="s">
        <v>4374</v>
      </c>
      <c r="B1986" s="1" t="s">
        <v>4375</v>
      </c>
      <c r="C1986">
        <v>8360</v>
      </c>
      <c r="D1986">
        <v>1524862622</v>
      </c>
      <c r="E1986">
        <v>1524962626</v>
      </c>
      <c r="F1986" s="2">
        <v>-3.7792587485299997E-2</v>
      </c>
      <c r="G1986" s="2">
        <v>-3.7792587485299997E-2</v>
      </c>
      <c r="H1986">
        <v>5772874</v>
      </c>
      <c r="I1986" s="2">
        <v>-0.13494546654100001</v>
      </c>
      <c r="J1986" s="2">
        <v>0</v>
      </c>
      <c r="K1986">
        <v>3</v>
      </c>
      <c r="L1986" s="1" t="s">
        <v>11737</v>
      </c>
      <c r="M1986" s="1" t="s">
        <v>4375</v>
      </c>
      <c r="N1986">
        <v>0</v>
      </c>
      <c r="O1986">
        <v>1</v>
      </c>
      <c r="P1986">
        <v>0</v>
      </c>
      <c r="Q1986">
        <v>0</v>
      </c>
      <c r="R1986" s="19">
        <f>BWscncns[[#This Row],[C fx]]*4+BWscncns[[#This Row],[C fg]]*2+BWscncns[[#This Row],[C fm]]</f>
        <v>2</v>
      </c>
      <c r="S1986">
        <v>7430</v>
      </c>
      <c r="T1986">
        <v>5780480</v>
      </c>
      <c r="U1986" s="13">
        <v>1.2853600000000001</v>
      </c>
      <c r="V1986" s="13">
        <v>0.77799200000000002</v>
      </c>
      <c r="W1986">
        <v>2033</v>
      </c>
      <c r="X1986">
        <v>40</v>
      </c>
      <c r="Z1986" s="10">
        <f>IF($N1986&lt;&gt;0,constants!$L$2,IF($O1986&lt;&gt;0,constants!$M$2,IF($P1986&lt;&gt;0,constants!$N$2,0)))</f>
        <v>9721.3799999999992</v>
      </c>
      <c r="AA1986" s="10">
        <f>IF($N1986&lt;&gt;0,constants!$L$2,IF($O1986&lt;&gt;0,constants!$M$2,IF($P1986&lt;&gt;0,constants!$P$2,0)))</f>
        <v>9721.3799999999992</v>
      </c>
      <c r="AB1986" s="11">
        <f>constants!$O$2</f>
        <v>4861.32</v>
      </c>
      <c r="AC1986" s="11">
        <f>VLOOKUP(BWscncns[[#This Row],[scanner]],[0]!ScnrAvgBW,2,FALSE)/1000</f>
        <v>6440.9193022088357</v>
      </c>
      <c r="AD1986" s="8">
        <f>(1+$F1986)*Z1986</f>
        <v>9353.9838958721539</v>
      </c>
      <c r="AE1986" s="8">
        <f>(1+$F1986)*AA1986</f>
        <v>9353.9838958721539</v>
      </c>
      <c r="AF1986" s="8">
        <f>(1+$F1986)*AB1986</f>
        <v>4677.5981386059611</v>
      </c>
      <c r="AG1986" s="8">
        <f>(1+$F1986)*AC1986</f>
        <v>6197.5002959943504</v>
      </c>
      <c r="AH1986" s="8">
        <f>(1+$F1986)*$T1986/1000</f>
        <v>5562.020703892973</v>
      </c>
      <c r="AI1986" s="8">
        <f>(1+BWscncns[[#This Row],[pid_error]]*K_p)*BWscncns[[#This Row],[dbw]]/1000</f>
        <v>5671.2503519464863</v>
      </c>
      <c r="AJ1986" s="13">
        <f>BWscncns[[#This Row],[Torflow prgrssv alt vote]]/VLOOKUP(BWscncns[[#This Row],[class]],AltBWtotl,2,FALSE)*100</f>
        <v>1.9811367759929366E-2</v>
      </c>
      <c r="AK1986">
        <f>IF(D1986=E1986,1,0)</f>
        <v>0</v>
      </c>
    </row>
    <row r="1987" spans="1:37">
      <c r="A1987" s="1" t="s">
        <v>10184</v>
      </c>
      <c r="B1987" s="1" t="s">
        <v>10185</v>
      </c>
      <c r="C1987">
        <v>7130</v>
      </c>
      <c r="D1987">
        <v>1524704754</v>
      </c>
      <c r="E1987">
        <v>1524704754</v>
      </c>
      <c r="F1987" s="2">
        <v>0.70047132112499999</v>
      </c>
      <c r="G1987" s="2">
        <v>0.70047132112499999</v>
      </c>
      <c r="H1987">
        <v>7132293</v>
      </c>
      <c r="I1987" s="2">
        <v>0.18610939679499999</v>
      </c>
      <c r="J1987" s="2">
        <v>0</v>
      </c>
      <c r="K1987">
        <v>3</v>
      </c>
      <c r="L1987" s="1" t="s">
        <v>11827</v>
      </c>
      <c r="M1987" s="1" t="s">
        <v>10185</v>
      </c>
      <c r="N1987">
        <v>0</v>
      </c>
      <c r="O1987">
        <v>0</v>
      </c>
      <c r="P1987">
        <v>1</v>
      </c>
      <c r="Q1987">
        <v>0</v>
      </c>
      <c r="R1987" s="19">
        <f>BWscncns[[#This Row],[C fx]]*4+BWscncns[[#This Row],[C fg]]*2+BWscncns[[#This Row],[C fm]]</f>
        <v>1</v>
      </c>
      <c r="S1987">
        <v>6100</v>
      </c>
      <c r="T1987">
        <v>4194304</v>
      </c>
      <c r="U1987" s="13">
        <v>1.454353</v>
      </c>
      <c r="V1987" s="13">
        <v>0.68759099999999995</v>
      </c>
      <c r="W1987">
        <v>1526</v>
      </c>
      <c r="X1987">
        <v>30</v>
      </c>
      <c r="Z1987" s="10">
        <f>IF($N1987&lt;&gt;0,constants!$L$2,IF($O1987&lt;&gt;0,constants!$M$2,IF($P1987&lt;&gt;0,constants!$N$2,0)))</f>
        <v>1117.99</v>
      </c>
      <c r="AA1987" s="10">
        <f>IF($N1987&lt;&gt;0,constants!$L$2,IF($O1987&lt;&gt;0,constants!$M$2,IF($P1987&lt;&gt;0,constants!$P$2,0)))</f>
        <v>4051.45</v>
      </c>
      <c r="AB1987" s="11">
        <f>constants!$O$2</f>
        <v>4861.32</v>
      </c>
      <c r="AC1987" s="11">
        <f>VLOOKUP(BWscncns[[#This Row],[scanner]],[0]!ScnrAvgBW,2,FALSE)/1000</f>
        <v>6440.9193022088357</v>
      </c>
      <c r="AD1987" s="8">
        <f>(1+$F1987)*Z1987</f>
        <v>1901.1099323045387</v>
      </c>
      <c r="AE1987" s="8">
        <f>(1+$F1987)*AA1987</f>
        <v>6889.3745339718807</v>
      </c>
      <c r="AF1987" s="8">
        <f>(1+$F1987)*AB1987</f>
        <v>8266.5352428113838</v>
      </c>
      <c r="AG1987" s="8">
        <f>(1+$F1987)*AC1987</f>
        <v>10952.598555086572</v>
      </c>
      <c r="AH1987" s="8">
        <f>(1+$F1987)*$T1987/1000</f>
        <v>7132.2936640798716</v>
      </c>
      <c r="AI1987" s="8">
        <f>(1+BWscncns[[#This Row],[pid_error]]*K_p)*BWscncns[[#This Row],[dbw]]/1000</f>
        <v>5663.2988320399354</v>
      </c>
      <c r="AJ1987" s="13">
        <f>BWscncns[[#This Row],[Torflow prgrssv alt vote]]/VLOOKUP(BWscncns[[#This Row],[class]],AltBWtotl,2,FALSE)*100</f>
        <v>0.11169537158686356</v>
      </c>
      <c r="AK1987">
        <f>IF(D1987=E1987,1,0)</f>
        <v>1</v>
      </c>
    </row>
    <row r="1988" spans="1:37">
      <c r="A1988" s="1" t="s">
        <v>2503</v>
      </c>
      <c r="B1988" s="1" t="s">
        <v>2504</v>
      </c>
      <c r="C1988">
        <v>4880</v>
      </c>
      <c r="D1988">
        <v>1525003705</v>
      </c>
      <c r="E1988">
        <v>1525003705</v>
      </c>
      <c r="F1988" s="2">
        <v>-0.24055469725699999</v>
      </c>
      <c r="G1988" s="2">
        <v>-0.24055469725699999</v>
      </c>
      <c r="H1988">
        <v>4877558</v>
      </c>
      <c r="I1988" s="2">
        <v>-0.25650491368</v>
      </c>
      <c r="J1988" s="2">
        <v>4.5454545454499999E-2</v>
      </c>
      <c r="K1988">
        <v>5</v>
      </c>
      <c r="L1988" s="1" t="s">
        <v>11561</v>
      </c>
      <c r="M1988" s="1" t="s">
        <v>2504</v>
      </c>
      <c r="N1988">
        <v>1</v>
      </c>
      <c r="O1988">
        <v>0</v>
      </c>
      <c r="P1988">
        <v>0</v>
      </c>
      <c r="Q1988">
        <v>0</v>
      </c>
      <c r="R1988" s="19">
        <f>BWscncns[[#This Row],[C fx]]*4+BWscncns[[#This Row],[C fg]]*2+BWscncns[[#This Row],[C fm]]</f>
        <v>4</v>
      </c>
      <c r="S1988">
        <v>6520</v>
      </c>
      <c r="T1988">
        <v>6422528</v>
      </c>
      <c r="U1988" s="13">
        <v>1.015177</v>
      </c>
      <c r="V1988" s="13">
        <v>0.98504999999999998</v>
      </c>
      <c r="W1988">
        <v>3161</v>
      </c>
      <c r="X1988">
        <v>63</v>
      </c>
      <c r="Z1988" s="10">
        <f>IF($N1988&lt;&gt;0,constants!$L$2,IF($O1988&lt;&gt;0,constants!$M$2,IF($P1988&lt;&gt;0,constants!$N$2,0)))</f>
        <v>10125.48</v>
      </c>
      <c r="AA1988" s="10">
        <f>IF($N1988&lt;&gt;0,constants!$L$2,IF($O1988&lt;&gt;0,constants!$M$2,IF($P1988&lt;&gt;0,constants!$P$2,0)))</f>
        <v>10125.48</v>
      </c>
      <c r="AB1988" s="11">
        <f>constants!$O$2</f>
        <v>4861.32</v>
      </c>
      <c r="AC1988" s="11">
        <f>VLOOKUP(BWscncns[[#This Row],[scanner]],[0]!ScnrAvgBW,2,FALSE)/1000</f>
        <v>3794.4265750962772</v>
      </c>
      <c r="AD1988" s="8">
        <f>(1+$F1988)*Z1988</f>
        <v>7689.7482240181916</v>
      </c>
      <c r="AE1988" s="8">
        <f>(1+$F1988)*AA1988</f>
        <v>7689.7482240181916</v>
      </c>
      <c r="AF1988" s="8">
        <f>(1+$F1988)*AB1988</f>
        <v>3691.9066391306005</v>
      </c>
      <c r="AG1988" s="8">
        <f>(1+$F1988)*AC1988</f>
        <v>2881.6594390600771</v>
      </c>
      <c r="AH1988" s="8">
        <f>(1+$F1988)*$T1988/1000</f>
        <v>4877.5587213353947</v>
      </c>
      <c r="AI1988" s="8">
        <f>(1+BWscncns[[#This Row],[pid_error]]*K_p)*BWscncns[[#This Row],[dbw]]/1000</f>
        <v>5650.043360667697</v>
      </c>
      <c r="AJ1988" s="13">
        <f>BWscncns[[#This Row],[Torflow prgrssv alt vote]]/VLOOKUP(BWscncns[[#This Row],[class]],AltBWtotl,2,FALSE)*100</f>
        <v>4.8425076310705827E-2</v>
      </c>
      <c r="AK1988">
        <f>IF(D1988=E1988,1,0)</f>
        <v>1</v>
      </c>
    </row>
    <row r="1989" spans="1:37">
      <c r="A1989" s="1" t="s">
        <v>1560</v>
      </c>
      <c r="B1989" s="1" t="s">
        <v>1561</v>
      </c>
      <c r="C1989">
        <v>6410</v>
      </c>
      <c r="D1989">
        <v>1524954008</v>
      </c>
      <c r="E1989">
        <v>1524954008</v>
      </c>
      <c r="F1989" s="2">
        <v>0.320713501294</v>
      </c>
      <c r="G1989" s="2">
        <v>0.320713501294</v>
      </c>
      <c r="H1989">
        <v>6413131</v>
      </c>
      <c r="I1989" s="2">
        <v>-1.17666730416</v>
      </c>
      <c r="J1989" s="2">
        <v>9.5238095238100007E-2</v>
      </c>
      <c r="K1989">
        <v>5</v>
      </c>
      <c r="L1989" s="1" t="s">
        <v>11785</v>
      </c>
      <c r="M1989" s="1" t="s">
        <v>1561</v>
      </c>
      <c r="N1989">
        <v>1</v>
      </c>
      <c r="O1989">
        <v>0</v>
      </c>
      <c r="P1989">
        <v>0</v>
      </c>
      <c r="Q1989">
        <v>0</v>
      </c>
      <c r="R1989" s="19">
        <f>BWscncns[[#This Row],[C fx]]*4+BWscncns[[#This Row],[C fg]]*2+BWscncns[[#This Row],[C fm]]</f>
        <v>4</v>
      </c>
      <c r="S1989">
        <v>5700</v>
      </c>
      <c r="T1989">
        <v>4855808</v>
      </c>
      <c r="U1989" s="13">
        <v>1.1738519999999999</v>
      </c>
      <c r="V1989" s="13">
        <v>0.85189599999999999</v>
      </c>
      <c r="W1989">
        <v>2396</v>
      </c>
      <c r="X1989">
        <v>47</v>
      </c>
      <c r="Z1989" s="10">
        <f>IF($N1989&lt;&gt;0,constants!$L$2,IF($O1989&lt;&gt;0,constants!$M$2,IF($P1989&lt;&gt;0,constants!$N$2,0)))</f>
        <v>10125.48</v>
      </c>
      <c r="AA1989" s="10">
        <f>IF($N1989&lt;&gt;0,constants!$L$2,IF($O1989&lt;&gt;0,constants!$M$2,IF($P1989&lt;&gt;0,constants!$P$2,0)))</f>
        <v>10125.48</v>
      </c>
      <c r="AB1989" s="11">
        <f>constants!$O$2</f>
        <v>4861.32</v>
      </c>
      <c r="AC1989" s="11">
        <f>VLOOKUP(BWscncns[[#This Row],[scanner]],[0]!ScnrAvgBW,2,FALSE)/1000</f>
        <v>3794.4265750962772</v>
      </c>
      <c r="AD1989" s="8">
        <f>(1+$F1989)*Z1989</f>
        <v>13372.858143082372</v>
      </c>
      <c r="AE1989" s="8">
        <f>(1+$F1989)*AA1989</f>
        <v>13372.858143082372</v>
      </c>
      <c r="AF1989" s="8">
        <f>(1+$F1989)*AB1989</f>
        <v>6420.4109581105486</v>
      </c>
      <c r="AG1989" s="8">
        <f>(1+$F1989)*AC1989</f>
        <v>5011.3504073984059</v>
      </c>
      <c r="AH1989" s="8">
        <f>(1+$F1989)*$T1989/1000</f>
        <v>6413.1311852914159</v>
      </c>
      <c r="AI1989" s="8">
        <f>(1+BWscncns[[#This Row],[pid_error]]*K_p)*BWscncns[[#This Row],[dbw]]/1000</f>
        <v>5634.4695926457089</v>
      </c>
      <c r="AJ1989" s="13">
        <f>BWscncns[[#This Row],[Torflow prgrssv alt vote]]/VLOOKUP(BWscncns[[#This Row],[class]],AltBWtotl,2,FALSE)*100</f>
        <v>4.8291597528903892E-2</v>
      </c>
      <c r="AK1989">
        <f>IF(D1989=E1989,1,0)</f>
        <v>1</v>
      </c>
    </row>
    <row r="1990" spans="1:37">
      <c r="A1990" s="1" t="s">
        <v>4217</v>
      </c>
      <c r="B1990" s="1" t="s">
        <v>4218</v>
      </c>
      <c r="C1990">
        <v>6480</v>
      </c>
      <c r="D1990">
        <v>1524527209</v>
      </c>
      <c r="E1990">
        <v>1524980073</v>
      </c>
      <c r="F1990" s="2">
        <v>0.19948192914099999</v>
      </c>
      <c r="G1990" s="2">
        <v>0.19948192914099999</v>
      </c>
      <c r="H1990">
        <v>6141347</v>
      </c>
      <c r="I1990" s="2">
        <v>-1.1518885340499999E-2</v>
      </c>
      <c r="J1990" s="2">
        <v>0</v>
      </c>
      <c r="K1990">
        <v>5</v>
      </c>
      <c r="L1990" s="1" t="s">
        <v>11618</v>
      </c>
      <c r="M1990" s="1" t="s">
        <v>4218</v>
      </c>
      <c r="N1990">
        <v>0</v>
      </c>
      <c r="O1990">
        <v>1</v>
      </c>
      <c r="P1990">
        <v>0</v>
      </c>
      <c r="Q1990">
        <v>0</v>
      </c>
      <c r="R1990" s="19">
        <f>BWscncns[[#This Row],[C fx]]*4+BWscncns[[#This Row],[C fg]]*2+BWscncns[[#This Row],[C fm]]</f>
        <v>2</v>
      </c>
      <c r="S1990">
        <v>5730</v>
      </c>
      <c r="T1990">
        <v>5120000</v>
      </c>
      <c r="U1990" s="13">
        <v>1.1191409999999999</v>
      </c>
      <c r="V1990" s="13">
        <v>0.89354299999999998</v>
      </c>
      <c r="W1990">
        <v>2594</v>
      </c>
      <c r="X1990">
        <v>51</v>
      </c>
      <c r="Z1990" s="10">
        <f>IF($N1990&lt;&gt;0,constants!$L$2,IF($O1990&lt;&gt;0,constants!$M$2,IF($P1990&lt;&gt;0,constants!$N$2,0)))</f>
        <v>9721.3799999999992</v>
      </c>
      <c r="AA1990" s="10">
        <f>IF($N1990&lt;&gt;0,constants!$L$2,IF($O1990&lt;&gt;0,constants!$M$2,IF($P1990&lt;&gt;0,constants!$P$2,0)))</f>
        <v>9721.3799999999992</v>
      </c>
      <c r="AB1990" s="11">
        <f>constants!$O$2</f>
        <v>4861.32</v>
      </c>
      <c r="AC1990" s="11">
        <f>VLOOKUP(BWscncns[[#This Row],[scanner]],[0]!ScnrAvgBW,2,FALSE)/1000</f>
        <v>3794.4265750962772</v>
      </c>
      <c r="AD1990" s="8">
        <f>(1+$F1990)*Z1990</f>
        <v>11660.619636312733</v>
      </c>
      <c r="AE1990" s="8">
        <f>(1+$F1990)*AA1990</f>
        <v>11660.619636312733</v>
      </c>
      <c r="AF1990" s="8">
        <f>(1+$F1990)*AB1990</f>
        <v>5831.0654917717256</v>
      </c>
      <c r="AG1990" s="8">
        <f>(1+$F1990)*AC1990</f>
        <v>4551.3461082803597</v>
      </c>
      <c r="AH1990" s="8">
        <f>(1+$F1990)*$T1990/1000</f>
        <v>6141.3474772019199</v>
      </c>
      <c r="AI1990" s="8">
        <f>(1+BWscncns[[#This Row],[pid_error]]*K_p)*BWscncns[[#This Row],[dbw]]/1000</f>
        <v>5630.67373860096</v>
      </c>
      <c r="AJ1990" s="13">
        <f>BWscncns[[#This Row],[Torflow prgrssv alt vote]]/VLOOKUP(BWscncns[[#This Row],[class]],AltBWtotl,2,FALSE)*100</f>
        <v>1.9669621555908453E-2</v>
      </c>
      <c r="AK1990">
        <f>IF(D1990=E1990,1,0)</f>
        <v>0</v>
      </c>
    </row>
    <row r="1991" spans="1:37">
      <c r="A1991" s="1" t="s">
        <v>8691</v>
      </c>
      <c r="B1991" s="1" t="s">
        <v>8692</v>
      </c>
      <c r="C1991">
        <v>7440</v>
      </c>
      <c r="D1991">
        <v>1525009194</v>
      </c>
      <c r="E1991">
        <v>1525009194</v>
      </c>
      <c r="F1991" s="2">
        <v>0.957755056356</v>
      </c>
      <c r="G1991" s="2">
        <v>0.957755056356</v>
      </c>
      <c r="H1991">
        <v>7441599</v>
      </c>
      <c r="I1991" s="2">
        <v>0.44617977490999999</v>
      </c>
      <c r="J1991" s="2">
        <v>0</v>
      </c>
      <c r="K1991">
        <v>2</v>
      </c>
      <c r="L1991" s="1" t="s">
        <v>11570</v>
      </c>
      <c r="M1991" s="1" t="s">
        <v>8692</v>
      </c>
      <c r="N1991">
        <v>1</v>
      </c>
      <c r="O1991">
        <v>0</v>
      </c>
      <c r="P1991">
        <v>0</v>
      </c>
      <c r="Q1991">
        <v>0</v>
      </c>
      <c r="R1991" s="19">
        <f>BWscncns[[#This Row],[C fx]]*4+BWscncns[[#This Row],[C fg]]*2+BWscncns[[#This Row],[C fm]]</f>
        <v>4</v>
      </c>
      <c r="S1991">
        <v>5710</v>
      </c>
      <c r="T1991">
        <v>3801088</v>
      </c>
      <c r="U1991" s="13">
        <v>1.5022009999999999</v>
      </c>
      <c r="V1991" s="13">
        <v>0.66569</v>
      </c>
      <c r="W1991">
        <v>1370</v>
      </c>
      <c r="X1991">
        <v>27</v>
      </c>
      <c r="Z1991" s="10">
        <f>IF($N1991&lt;&gt;0,constants!$L$2,IF($O1991&lt;&gt;0,constants!$M$2,IF($P1991&lt;&gt;0,constants!$N$2,0)))</f>
        <v>10125.48</v>
      </c>
      <c r="AA1991" s="10">
        <f>IF($N1991&lt;&gt;0,constants!$L$2,IF($O1991&lt;&gt;0,constants!$M$2,IF($P1991&lt;&gt;0,constants!$P$2,0)))</f>
        <v>10125.48</v>
      </c>
      <c r="AB1991" s="11">
        <f>constants!$O$2</f>
        <v>4861.32</v>
      </c>
      <c r="AC1991" s="11">
        <f>VLOOKUP(BWscncns[[#This Row],[scanner]],[0]!ScnrAvgBW,2,FALSE)/1000</f>
        <v>8853.6095214723919</v>
      </c>
      <c r="AD1991" s="8">
        <f>(1+$F1991)*Z1991</f>
        <v>19823.209668031552</v>
      </c>
      <c r="AE1991" s="8">
        <f>(1+$F1991)*AA1991</f>
        <v>19823.209668031552</v>
      </c>
      <c r="AF1991" s="8">
        <f>(1+$F1991)*AB1991</f>
        <v>9517.2738105645494</v>
      </c>
      <c r="AG1991" s="8">
        <f>(1+$F1991)*AC1991</f>
        <v>17333.198807664201</v>
      </c>
      <c r="AH1991" s="8">
        <f>(1+$F1991)*$T1991/1000</f>
        <v>7441.5992516541155</v>
      </c>
      <c r="AI1991" s="8">
        <f>(1+BWscncns[[#This Row],[pid_error]]*K_p)*BWscncns[[#This Row],[dbw]]/1000</f>
        <v>5621.3436258270576</v>
      </c>
      <c r="AJ1991" s="13">
        <f>BWscncns[[#This Row],[Torflow prgrssv alt vote]]/VLOOKUP(BWscncns[[#This Row],[class]],AltBWtotl,2,FALSE)*100</f>
        <v>4.8179098225045479E-2</v>
      </c>
      <c r="AK1991">
        <f>IF(D1991=E1991,1,0)</f>
        <v>1</v>
      </c>
    </row>
    <row r="1992" spans="1:37">
      <c r="A1992" s="1" t="s">
        <v>883</v>
      </c>
      <c r="B1992" s="1" t="s">
        <v>884</v>
      </c>
      <c r="C1992">
        <v>5170</v>
      </c>
      <c r="D1992">
        <v>1524620528</v>
      </c>
      <c r="E1992">
        <v>1524998226</v>
      </c>
      <c r="F1992" s="2">
        <v>0.99899397508999999</v>
      </c>
      <c r="G1992" s="2">
        <v>0.99899397508999999</v>
      </c>
      <c r="H1992">
        <v>9029483</v>
      </c>
      <c r="I1992" s="2">
        <v>1.83906468955</v>
      </c>
      <c r="J1992" s="2">
        <v>0</v>
      </c>
      <c r="K1992">
        <v>2</v>
      </c>
      <c r="L1992" s="1" t="s">
        <v>11571</v>
      </c>
      <c r="M1992" s="1" t="s">
        <v>884</v>
      </c>
      <c r="N1992">
        <v>0</v>
      </c>
      <c r="O1992">
        <v>1</v>
      </c>
      <c r="P1992">
        <v>0</v>
      </c>
      <c r="Q1992">
        <v>0</v>
      </c>
      <c r="R1992" s="19">
        <f>BWscncns[[#This Row],[C fx]]*4+BWscncns[[#This Row],[C fg]]*2+BWscncns[[#This Row],[C fm]]</f>
        <v>2</v>
      </c>
      <c r="S1992">
        <v>5920</v>
      </c>
      <c r="T1992">
        <v>3747958</v>
      </c>
      <c r="U1992" s="13">
        <v>1.5795269999999999</v>
      </c>
      <c r="V1992" s="13">
        <v>0.63310100000000002</v>
      </c>
      <c r="W1992">
        <v>1125</v>
      </c>
      <c r="X1992">
        <v>22</v>
      </c>
      <c r="Z1992" s="10">
        <f>IF($N1992&lt;&gt;0,constants!$L$2,IF($O1992&lt;&gt;0,constants!$M$2,IF($P1992&lt;&gt;0,constants!$N$2,0)))</f>
        <v>9721.3799999999992</v>
      </c>
      <c r="AA1992" s="10">
        <f>IF($N1992&lt;&gt;0,constants!$L$2,IF($O1992&lt;&gt;0,constants!$M$2,IF($P1992&lt;&gt;0,constants!$P$2,0)))</f>
        <v>9721.3799999999992</v>
      </c>
      <c r="AB1992" s="11">
        <f>constants!$O$2</f>
        <v>4861.32</v>
      </c>
      <c r="AC1992" s="11">
        <f>VLOOKUP(BWscncns[[#This Row],[scanner]],[0]!ScnrAvgBW,2,FALSE)/1000</f>
        <v>8853.6095214723919</v>
      </c>
      <c r="AD1992" s="8">
        <f>(1+$F1992)*Z1992</f>
        <v>19432.980049560421</v>
      </c>
      <c r="AE1992" s="8">
        <f>(1+$F1992)*AA1992</f>
        <v>19432.980049560421</v>
      </c>
      <c r="AF1992" s="8">
        <f>(1+$F1992)*AB1992</f>
        <v>9717.749390984518</v>
      </c>
      <c r="AG1992" s="8">
        <f>(1+$F1992)*AC1992</f>
        <v>17698.312091222768</v>
      </c>
      <c r="AH1992" s="8">
        <f>(1+$F1992)*$T1992/1000</f>
        <v>7492.1454608903659</v>
      </c>
      <c r="AI1992" s="8">
        <f>(1+BWscncns[[#This Row],[pid_error]]*K_p)*BWscncns[[#This Row],[dbw]]/1000</f>
        <v>5620.0517304451832</v>
      </c>
      <c r="AJ1992" s="13">
        <f>BWscncns[[#This Row],[Torflow prgrssv alt vote]]/VLOOKUP(BWscncns[[#This Row],[class]],AltBWtotl,2,FALSE)*100</f>
        <v>1.9632515715597449E-2</v>
      </c>
      <c r="AK1992">
        <f>IF(D1992=E1992,1,0)</f>
        <v>0</v>
      </c>
    </row>
    <row r="1993" spans="1:37">
      <c r="A1993" s="1" t="s">
        <v>4864</v>
      </c>
      <c r="B1993" s="1" t="s">
        <v>4865</v>
      </c>
      <c r="C1993">
        <v>8290</v>
      </c>
      <c r="D1993">
        <v>1523803957</v>
      </c>
      <c r="E1993">
        <v>1525002474</v>
      </c>
      <c r="F1993" s="2">
        <v>0.67902467933699995</v>
      </c>
      <c r="G1993" s="2">
        <v>0.67902467933699995</v>
      </c>
      <c r="H1993">
        <v>7042339</v>
      </c>
      <c r="I1993" s="2">
        <v>0.62801657454699999</v>
      </c>
      <c r="J1993" s="2">
        <v>0</v>
      </c>
      <c r="K1993">
        <v>1</v>
      </c>
      <c r="L1993" s="1" t="s">
        <v>11610</v>
      </c>
      <c r="M1993" s="1" t="s">
        <v>4865</v>
      </c>
      <c r="N1993">
        <v>0</v>
      </c>
      <c r="O1993">
        <v>1</v>
      </c>
      <c r="P1993">
        <v>0</v>
      </c>
      <c r="Q1993">
        <v>0</v>
      </c>
      <c r="R1993" s="19">
        <f>BWscncns[[#This Row],[C fx]]*4+BWscncns[[#This Row],[C fg]]*2+BWscncns[[#This Row],[C fm]]</f>
        <v>2</v>
      </c>
      <c r="S1993">
        <v>7530</v>
      </c>
      <c r="T1993">
        <v>4194304</v>
      </c>
      <c r="U1993" s="13">
        <v>1.7952920000000001</v>
      </c>
      <c r="V1993" s="13">
        <v>0.55701199999999995</v>
      </c>
      <c r="W1993">
        <v>682</v>
      </c>
      <c r="X1993">
        <v>13</v>
      </c>
      <c r="Z1993" s="10">
        <f>IF($N1993&lt;&gt;0,constants!$L$2,IF($O1993&lt;&gt;0,constants!$M$2,IF($P1993&lt;&gt;0,constants!$N$2,0)))</f>
        <v>9721.3799999999992</v>
      </c>
      <c r="AA1993" s="10">
        <f>IF($N1993&lt;&gt;0,constants!$L$2,IF($O1993&lt;&gt;0,constants!$M$2,IF($P1993&lt;&gt;0,constants!$P$2,0)))</f>
        <v>9721.3799999999992</v>
      </c>
      <c r="AB1993" s="11">
        <f>constants!$O$2</f>
        <v>4861.32</v>
      </c>
      <c r="AC1993" s="11">
        <f>VLOOKUP(BWscncns[[#This Row],[scanner]],[0]!ScnrAvgBW,2,FALSE)/1000</f>
        <v>11818.828055288463</v>
      </c>
      <c r="AD1993" s="8">
        <f>(1+$F1993)*Z1993</f>
        <v>16322.436937213124</v>
      </c>
      <c r="AE1993" s="8">
        <f>(1+$F1993)*AA1993</f>
        <v>16322.436937213124</v>
      </c>
      <c r="AF1993" s="8">
        <f>(1+$F1993)*AB1993</f>
        <v>8162.2762541545444</v>
      </c>
      <c r="AG1993" s="8">
        <f>(1+$F1993)*AC1993</f>
        <v>19844.103985669852</v>
      </c>
      <c r="AH1993" s="8">
        <f>(1+$F1993)*$T1993/1000</f>
        <v>7042.3399286418971</v>
      </c>
      <c r="AI1993" s="8">
        <f>(1+BWscncns[[#This Row],[pid_error]]*K_p)*BWscncns[[#This Row],[dbw]]/1000</f>
        <v>5618.3219643209486</v>
      </c>
      <c r="AJ1993" s="13">
        <f>BWscncns[[#This Row],[Torflow prgrssv alt vote]]/VLOOKUP(BWscncns[[#This Row],[class]],AltBWtotl,2,FALSE)*100</f>
        <v>1.9626473126979557E-2</v>
      </c>
      <c r="AK1993">
        <f>IF(D1993=E1993,1,0)</f>
        <v>0</v>
      </c>
    </row>
    <row r="1994" spans="1:37">
      <c r="A1994" s="1" t="s">
        <v>8255</v>
      </c>
      <c r="B1994" s="1" t="s">
        <v>8256</v>
      </c>
      <c r="C1994">
        <v>6580</v>
      </c>
      <c r="D1994">
        <v>1524466284</v>
      </c>
      <c r="E1994">
        <v>1524466284</v>
      </c>
      <c r="F1994" s="2">
        <v>1.33223794081</v>
      </c>
      <c r="G1994" s="2">
        <v>1.33223794081</v>
      </c>
      <c r="H1994">
        <v>6581911</v>
      </c>
      <c r="I1994" s="2">
        <v>0.87882889937200004</v>
      </c>
      <c r="J1994" s="2">
        <v>0.4</v>
      </c>
      <c r="K1994">
        <v>2</v>
      </c>
      <c r="L1994" s="1" t="s">
        <v>11821</v>
      </c>
      <c r="M1994" s="1" t="s">
        <v>8256</v>
      </c>
      <c r="N1994">
        <v>0</v>
      </c>
      <c r="O1994">
        <v>0</v>
      </c>
      <c r="P1994">
        <v>1</v>
      </c>
      <c r="Q1994">
        <v>0</v>
      </c>
      <c r="R1994" s="19">
        <f>BWscncns[[#This Row],[C fx]]*4+BWscncns[[#This Row],[C fg]]*2+BWscncns[[#This Row],[C fm]]</f>
        <v>1</v>
      </c>
      <c r="S1994">
        <v>4180</v>
      </c>
      <c r="T1994">
        <v>3368960</v>
      </c>
      <c r="U1994" s="13">
        <v>1.240739</v>
      </c>
      <c r="V1994" s="13">
        <v>0.80597099999999999</v>
      </c>
      <c r="W1994">
        <v>2175</v>
      </c>
      <c r="X1994">
        <v>43</v>
      </c>
      <c r="Z1994" s="10">
        <f>IF($N1994&lt;&gt;0,constants!$L$2,IF($O1994&lt;&gt;0,constants!$M$2,IF($P1994&lt;&gt;0,constants!$N$2,0)))</f>
        <v>1117.99</v>
      </c>
      <c r="AA1994" s="10">
        <f>IF($N1994&lt;&gt;0,constants!$L$2,IF($O1994&lt;&gt;0,constants!$M$2,IF($P1994&lt;&gt;0,constants!$P$2,0)))</f>
        <v>4051.45</v>
      </c>
      <c r="AB1994" s="11">
        <f>constants!$O$2</f>
        <v>4861.32</v>
      </c>
      <c r="AC1994" s="11">
        <f>VLOOKUP(BWscncns[[#This Row],[scanner]],[0]!ScnrAvgBW,2,FALSE)/1000</f>
        <v>8853.6095214723919</v>
      </c>
      <c r="AD1994" s="8">
        <f>(1+$F1994)*Z1994</f>
        <v>2607.4186954461716</v>
      </c>
      <c r="AE1994" s="8">
        <f>(1+$F1994)*AA1994</f>
        <v>9448.945405294673</v>
      </c>
      <c r="AF1994" s="8">
        <f>(1+$F1994)*AB1994</f>
        <v>11337.754946418467</v>
      </c>
      <c r="AG1994" s="8">
        <f>(1+$F1994)*AC1994</f>
        <v>20648.724039094577</v>
      </c>
      <c r="AH1994" s="8">
        <f>(1+$F1994)*$T1994/1000</f>
        <v>7857.2163330712574</v>
      </c>
      <c r="AI1994" s="8">
        <f>(1+BWscncns[[#This Row],[pid_error]]*K_p)*BWscncns[[#This Row],[dbw]]/1000</f>
        <v>5613.0881665356283</v>
      </c>
      <c r="AJ1994" s="13">
        <f>BWscncns[[#This Row],[Torflow prgrssv alt vote]]/VLOOKUP(BWscncns[[#This Row],[class]],AltBWtotl,2,FALSE)*100</f>
        <v>0.11070508322182117</v>
      </c>
      <c r="AK1994">
        <f>IF(D1994=E1994,1,0)</f>
        <v>1</v>
      </c>
    </row>
    <row r="1995" spans="1:37">
      <c r="A1995" s="1" t="s">
        <v>6536</v>
      </c>
      <c r="B1995" s="1" t="s">
        <v>6537</v>
      </c>
      <c r="C1995">
        <v>6030</v>
      </c>
      <c r="D1995">
        <v>1524098706</v>
      </c>
      <c r="E1995">
        <v>1525007282</v>
      </c>
      <c r="F1995" s="2">
        <v>0.67499145402100003</v>
      </c>
      <c r="G1995" s="2">
        <v>0.67499145402100003</v>
      </c>
      <c r="H1995">
        <v>7025423</v>
      </c>
      <c r="I1995" s="2">
        <v>-0.24602172331200001</v>
      </c>
      <c r="J1995" s="2">
        <v>0</v>
      </c>
      <c r="K1995">
        <v>3</v>
      </c>
      <c r="L1995" s="1" t="s">
        <v>11605</v>
      </c>
      <c r="M1995" s="1" t="s">
        <v>6537</v>
      </c>
      <c r="N1995">
        <v>0</v>
      </c>
      <c r="O1995">
        <v>1</v>
      </c>
      <c r="P1995">
        <v>0</v>
      </c>
      <c r="Q1995">
        <v>0</v>
      </c>
      <c r="R1995" s="19">
        <f>BWscncns[[#This Row],[C fx]]*4+BWscncns[[#This Row],[C fg]]*2+BWscncns[[#This Row],[C fm]]</f>
        <v>2</v>
      </c>
      <c r="S1995">
        <v>5530</v>
      </c>
      <c r="T1995">
        <v>4194304</v>
      </c>
      <c r="U1995" s="13">
        <v>1.3184549999999999</v>
      </c>
      <c r="V1995" s="13">
        <v>0.75846400000000003</v>
      </c>
      <c r="W1995">
        <v>1892</v>
      </c>
      <c r="X1995">
        <v>37</v>
      </c>
      <c r="Z1995" s="10">
        <f>IF($N1995&lt;&gt;0,constants!$L$2,IF($O1995&lt;&gt;0,constants!$M$2,IF($P1995&lt;&gt;0,constants!$N$2,0)))</f>
        <v>9721.3799999999992</v>
      </c>
      <c r="AA1995" s="10">
        <f>IF($N1995&lt;&gt;0,constants!$L$2,IF($O1995&lt;&gt;0,constants!$M$2,IF($P1995&lt;&gt;0,constants!$P$2,0)))</f>
        <v>9721.3799999999992</v>
      </c>
      <c r="AB1995" s="11">
        <f>constants!$O$2</f>
        <v>4861.32</v>
      </c>
      <c r="AC1995" s="11">
        <f>VLOOKUP(BWscncns[[#This Row],[scanner]],[0]!ScnrAvgBW,2,FALSE)/1000</f>
        <v>6440.9193022088357</v>
      </c>
      <c r="AD1995" s="8">
        <f>(1+$F1995)*Z1995</f>
        <v>16283.228421290667</v>
      </c>
      <c r="AE1995" s="8">
        <f>(1+$F1995)*AA1995</f>
        <v>16283.228421290667</v>
      </c>
      <c r="AF1995" s="8">
        <f>(1+$F1995)*AB1995</f>
        <v>8142.6694552613671</v>
      </c>
      <c r="AG1995" s="8">
        <f>(1+$F1995)*AC1995</f>
        <v>10788.484787238702</v>
      </c>
      <c r="AH1995" s="8">
        <f>(1+$F1995)*$T1995/1000</f>
        <v>7025.4233555660967</v>
      </c>
      <c r="AI1995" s="8">
        <f>(1+BWscncns[[#This Row],[pid_error]]*K_p)*BWscncns[[#This Row],[dbw]]/1000</f>
        <v>5609.8636777830479</v>
      </c>
      <c r="AJ1995" s="13">
        <f>BWscncns[[#This Row],[Torflow prgrssv alt vote]]/VLOOKUP(BWscncns[[#This Row],[class]],AltBWtotl,2,FALSE)*100</f>
        <v>1.9596925811163443E-2</v>
      </c>
      <c r="AK1995">
        <f>IF(D1995=E1995,1,0)</f>
        <v>0</v>
      </c>
    </row>
    <row r="1996" spans="1:37">
      <c r="A1996" s="1" t="s">
        <v>6653</v>
      </c>
      <c r="B1996" s="1" t="s">
        <v>6654</v>
      </c>
      <c r="C1996">
        <v>4950</v>
      </c>
      <c r="D1996">
        <v>1524871967</v>
      </c>
      <c r="E1996">
        <v>1524988784</v>
      </c>
      <c r="F1996" s="2">
        <v>0.65726787474000004</v>
      </c>
      <c r="G1996" s="2">
        <v>0.65726787474000004</v>
      </c>
      <c r="H1996">
        <v>6042958</v>
      </c>
      <c r="I1996" s="2">
        <v>0.35071208018400002</v>
      </c>
      <c r="J1996" s="2">
        <v>0</v>
      </c>
      <c r="K1996">
        <v>4</v>
      </c>
      <c r="L1996" s="1" t="s">
        <v>11625</v>
      </c>
      <c r="M1996" s="1" t="s">
        <v>6654</v>
      </c>
      <c r="N1996">
        <v>0</v>
      </c>
      <c r="O1996">
        <v>1</v>
      </c>
      <c r="P1996">
        <v>0</v>
      </c>
      <c r="Q1996">
        <v>0</v>
      </c>
      <c r="R1996" s="19">
        <f>BWscncns[[#This Row],[C fx]]*4+BWscncns[[#This Row],[C fg]]*2+BWscncns[[#This Row],[C fm]]</f>
        <v>2</v>
      </c>
      <c r="S1996">
        <v>4930</v>
      </c>
      <c r="T1996">
        <v>4214221</v>
      </c>
      <c r="U1996" s="13">
        <v>1.169848</v>
      </c>
      <c r="V1996" s="13">
        <v>0.85481200000000002</v>
      </c>
      <c r="W1996">
        <v>2415</v>
      </c>
      <c r="X1996">
        <v>48</v>
      </c>
      <c r="Z1996" s="10">
        <f>IF($N1996&lt;&gt;0,constants!$L$2,IF($O1996&lt;&gt;0,constants!$M$2,IF($P1996&lt;&gt;0,constants!$N$2,0)))</f>
        <v>9721.3799999999992</v>
      </c>
      <c r="AA1996" s="10">
        <f>IF($N1996&lt;&gt;0,constants!$L$2,IF($O1996&lt;&gt;0,constants!$M$2,IF($P1996&lt;&gt;0,constants!$P$2,0)))</f>
        <v>9721.3799999999992</v>
      </c>
      <c r="AB1996" s="11">
        <f>constants!$O$2</f>
        <v>4861.32</v>
      </c>
      <c r="AC1996" s="11">
        <f>VLOOKUP(BWscncns[[#This Row],[scanner]],[0]!ScnrAvgBW,2,FALSE)/1000</f>
        <v>4819.491751072962</v>
      </c>
      <c r="AD1996" s="8">
        <f>(1+$F1996)*Z1996</f>
        <v>16110.93077213994</v>
      </c>
      <c r="AE1996" s="8">
        <f>(1+$F1996)*AA1996</f>
        <v>16110.93077213994</v>
      </c>
      <c r="AF1996" s="8">
        <f>(1+$F1996)*AB1996</f>
        <v>8056.5094648310569</v>
      </c>
      <c r="AG1996" s="8">
        <f>(1+$F1996)*AC1996</f>
        <v>7987.1888516276485</v>
      </c>
      <c r="AH1996" s="8">
        <f>(1+$F1996)*$T1996/1000</f>
        <v>6984.0930803546771</v>
      </c>
      <c r="AI1996" s="8">
        <f>(1+BWscncns[[#This Row],[pid_error]]*K_p)*BWscncns[[#This Row],[dbw]]/1000</f>
        <v>5599.1570401773388</v>
      </c>
      <c r="AJ1996" s="13">
        <f>BWscncns[[#This Row],[Torflow prgrssv alt vote]]/VLOOKUP(BWscncns[[#This Row],[class]],AltBWtotl,2,FALSE)*100</f>
        <v>1.9559524334960547E-2</v>
      </c>
      <c r="AK1996">
        <f>IF(D1996=E1996,1,0)</f>
        <v>0</v>
      </c>
    </row>
    <row r="1997" spans="1:37">
      <c r="A1997" s="1" t="s">
        <v>7616</v>
      </c>
      <c r="B1997" s="1" t="s">
        <v>7617</v>
      </c>
      <c r="C1997">
        <v>8730</v>
      </c>
      <c r="D1997">
        <v>1523809237</v>
      </c>
      <c r="E1997">
        <v>1524985656</v>
      </c>
      <c r="F1997" s="2">
        <v>0.22463950013</v>
      </c>
      <c r="G1997" s="2">
        <v>0.22463950013</v>
      </c>
      <c r="H1997">
        <v>6509147</v>
      </c>
      <c r="I1997" s="2">
        <v>-0.205427584582</v>
      </c>
      <c r="J1997" s="2">
        <v>0</v>
      </c>
      <c r="K1997">
        <v>3</v>
      </c>
      <c r="L1997" s="1" t="s">
        <v>11613</v>
      </c>
      <c r="M1997" s="1" t="s">
        <v>7617</v>
      </c>
      <c r="N1997">
        <v>0</v>
      </c>
      <c r="O1997">
        <v>1</v>
      </c>
      <c r="P1997">
        <v>0</v>
      </c>
      <c r="Q1997">
        <v>0</v>
      </c>
      <c r="R1997" s="19">
        <f>BWscncns[[#This Row],[C fx]]*4+BWscncns[[#This Row],[C fg]]*2+BWscncns[[#This Row],[C fm]]</f>
        <v>2</v>
      </c>
      <c r="S1997">
        <v>6350</v>
      </c>
      <c r="T1997">
        <v>5021273</v>
      </c>
      <c r="U1997" s="13">
        <v>1.2646200000000001</v>
      </c>
      <c r="V1997" s="13">
        <v>0.79075200000000001</v>
      </c>
      <c r="W1997">
        <v>2102</v>
      </c>
      <c r="X1997">
        <v>42</v>
      </c>
      <c r="Z1997" s="10">
        <f>IF($N1997&lt;&gt;0,constants!$L$2,IF($O1997&lt;&gt;0,constants!$M$2,IF($P1997&lt;&gt;0,constants!$N$2,0)))</f>
        <v>9721.3799999999992</v>
      </c>
      <c r="AA1997" s="10">
        <f>IF($N1997&lt;&gt;0,constants!$L$2,IF($O1997&lt;&gt;0,constants!$M$2,IF($P1997&lt;&gt;0,constants!$P$2,0)))</f>
        <v>9721.3799999999992</v>
      </c>
      <c r="AB1997" s="11">
        <f>constants!$O$2</f>
        <v>4861.32</v>
      </c>
      <c r="AC1997" s="11">
        <f>VLOOKUP(BWscncns[[#This Row],[scanner]],[0]!ScnrAvgBW,2,FALSE)/1000</f>
        <v>6440.9193022088357</v>
      </c>
      <c r="AD1997" s="8">
        <f>(1+$F1997)*Z1997</f>
        <v>11905.185943773777</v>
      </c>
      <c r="AE1997" s="8">
        <f>(1+$F1997)*AA1997</f>
        <v>11905.185943773777</v>
      </c>
      <c r="AF1997" s="8">
        <f>(1+$F1997)*AB1997</f>
        <v>5953.3644947719704</v>
      </c>
      <c r="AG1997" s="8">
        <f>(1+$F1997)*AC1997</f>
        <v>7887.8041946346966</v>
      </c>
      <c r="AH1997" s="8">
        <f>(1+$F1997)*$T1997/1000</f>
        <v>6149.2492567362642</v>
      </c>
      <c r="AI1997" s="8">
        <f>(1+BWscncns[[#This Row],[pid_error]]*K_p)*BWscncns[[#This Row],[dbw]]/1000</f>
        <v>5585.2611283681326</v>
      </c>
      <c r="AJ1997" s="13">
        <f>BWscncns[[#This Row],[Torflow prgrssv alt vote]]/VLOOKUP(BWscncns[[#This Row],[class]],AltBWtotl,2,FALSE)*100</f>
        <v>1.9510981773421671E-2</v>
      </c>
      <c r="AK1997">
        <f>IF(D1997=E1997,1,0)</f>
        <v>0</v>
      </c>
    </row>
    <row r="1998" spans="1:37">
      <c r="A1998" s="1" t="s">
        <v>6217</v>
      </c>
      <c r="B1998" s="1" t="s">
        <v>6218</v>
      </c>
      <c r="C1998">
        <v>6810</v>
      </c>
      <c r="D1998">
        <v>1524976261</v>
      </c>
      <c r="E1998">
        <v>1524995972</v>
      </c>
      <c r="F1998" s="2">
        <v>0.79308059396499997</v>
      </c>
      <c r="G1998" s="2">
        <v>0.79308059396499997</v>
      </c>
      <c r="H1998">
        <v>7162220</v>
      </c>
      <c r="I1998" s="2">
        <v>0.81629251942000003</v>
      </c>
      <c r="J1998" s="2">
        <v>0</v>
      </c>
      <c r="K1998">
        <v>2</v>
      </c>
      <c r="L1998" s="1" t="s">
        <v>11543</v>
      </c>
      <c r="M1998" s="1" t="s">
        <v>6218</v>
      </c>
      <c r="N1998">
        <v>0</v>
      </c>
      <c r="O1998">
        <v>1</v>
      </c>
      <c r="P1998">
        <v>0</v>
      </c>
      <c r="Q1998">
        <v>0</v>
      </c>
      <c r="R1998" s="19">
        <f>BWscncns[[#This Row],[C fx]]*4+BWscncns[[#This Row],[C fg]]*2+BWscncns[[#This Row],[C fm]]</f>
        <v>2</v>
      </c>
      <c r="S1998">
        <v>6340</v>
      </c>
      <c r="T1998">
        <v>3994366</v>
      </c>
      <c r="U1998" s="13">
        <v>1.5872360000000001</v>
      </c>
      <c r="V1998" s="13">
        <v>0.63002599999999997</v>
      </c>
      <c r="W1998">
        <v>1113</v>
      </c>
      <c r="X1998">
        <v>22</v>
      </c>
      <c r="Z1998" s="10">
        <f>IF($N1998&lt;&gt;0,constants!$L$2,IF($O1998&lt;&gt;0,constants!$M$2,IF($P1998&lt;&gt;0,constants!$N$2,0)))</f>
        <v>9721.3799999999992</v>
      </c>
      <c r="AA1998" s="10">
        <f>IF($N1998&lt;&gt;0,constants!$L$2,IF($O1998&lt;&gt;0,constants!$M$2,IF($P1998&lt;&gt;0,constants!$P$2,0)))</f>
        <v>9721.3799999999992</v>
      </c>
      <c r="AB1998" s="11">
        <f>constants!$O$2</f>
        <v>4861.32</v>
      </c>
      <c r="AC1998" s="11">
        <f>VLOOKUP(BWscncns[[#This Row],[scanner]],[0]!ScnrAvgBW,2,FALSE)/1000</f>
        <v>8853.6095214723919</v>
      </c>
      <c r="AD1998" s="8">
        <f>(1+$F1998)*Z1998</f>
        <v>17431.21782455947</v>
      </c>
      <c r="AE1998" s="8">
        <f>(1+$F1998)*AA1998</f>
        <v>17431.21782455947</v>
      </c>
      <c r="AF1998" s="8">
        <f>(1+$F1998)*AB1998</f>
        <v>8716.7385530539341</v>
      </c>
      <c r="AG1998" s="8">
        <f>(1+$F1998)*AC1998</f>
        <v>15875.235419495897</v>
      </c>
      <c r="AH1998" s="8">
        <f>(1+$F1998)*$T1998/1000</f>
        <v>7162.2201597936009</v>
      </c>
      <c r="AI1998" s="8">
        <f>(1+BWscncns[[#This Row],[pid_error]]*K_p)*BWscncns[[#This Row],[dbw]]/1000</f>
        <v>5578.2930798968009</v>
      </c>
      <c r="AJ1998" s="13">
        <f>BWscncns[[#This Row],[Torflow prgrssv alt vote]]/VLOOKUP(BWscncns[[#This Row],[class]],AltBWtotl,2,FALSE)*100</f>
        <v>1.9486640303328188E-2</v>
      </c>
      <c r="AK1998">
        <f>IF(D1998=E1998,1,0)</f>
        <v>0</v>
      </c>
    </row>
    <row r="1999" spans="1:37">
      <c r="A1999" s="1" t="s">
        <v>9129</v>
      </c>
      <c r="B1999" s="1" t="s">
        <v>49</v>
      </c>
      <c r="C1999">
        <v>9130</v>
      </c>
      <c r="D1999">
        <v>1524591250</v>
      </c>
      <c r="E1999">
        <v>1524899876</v>
      </c>
      <c r="F1999" s="2">
        <v>-0.21088258677499999</v>
      </c>
      <c r="G1999" s="2">
        <v>-0.21088258677499999</v>
      </c>
      <c r="H1999">
        <v>11632859</v>
      </c>
      <c r="I1999" s="2">
        <v>-1.2698902376300001</v>
      </c>
      <c r="J1999" s="2">
        <v>0</v>
      </c>
      <c r="K1999">
        <v>3</v>
      </c>
      <c r="L1999" s="1" t="s">
        <v>11728</v>
      </c>
      <c r="M1999" s="1" t="s">
        <v>49</v>
      </c>
      <c r="N1999">
        <v>0</v>
      </c>
      <c r="O1999">
        <v>1</v>
      </c>
      <c r="P1999">
        <v>0</v>
      </c>
      <c r="Q1999">
        <v>0</v>
      </c>
      <c r="R1999" s="19">
        <f>BWscncns[[#This Row],[C fx]]*4+BWscncns[[#This Row],[C fg]]*2+BWscncns[[#This Row],[C fm]]</f>
        <v>2</v>
      </c>
      <c r="S1999">
        <v>7620</v>
      </c>
      <c r="T1999">
        <v>6227433</v>
      </c>
      <c r="U1999" s="13">
        <v>1.2236180000000001</v>
      </c>
      <c r="V1999" s="13">
        <v>0.81724799999999997</v>
      </c>
      <c r="W1999">
        <v>2237</v>
      </c>
      <c r="X1999">
        <v>44</v>
      </c>
      <c r="Z1999" s="10">
        <f>IF($N1999&lt;&gt;0,constants!$L$2,IF($O1999&lt;&gt;0,constants!$M$2,IF($P1999&lt;&gt;0,constants!$N$2,0)))</f>
        <v>9721.3799999999992</v>
      </c>
      <c r="AA1999" s="10">
        <f>IF($N1999&lt;&gt;0,constants!$L$2,IF($O1999&lt;&gt;0,constants!$M$2,IF($P1999&lt;&gt;0,constants!$P$2,0)))</f>
        <v>9721.3799999999992</v>
      </c>
      <c r="AB1999" s="11">
        <f>constants!$O$2</f>
        <v>4861.32</v>
      </c>
      <c r="AC1999" s="11">
        <f>VLOOKUP(BWscncns[[#This Row],[scanner]],[0]!ScnrAvgBW,2,FALSE)/1000</f>
        <v>6440.9193022088357</v>
      </c>
      <c r="AD1999" s="8">
        <f>(1+$F1999)*Z1999</f>
        <v>7671.3102385772509</v>
      </c>
      <c r="AE1999" s="8">
        <f>(1+$F1999)*AA1999</f>
        <v>7671.3102385772509</v>
      </c>
      <c r="AF1999" s="8">
        <f>(1+$F1999)*AB1999</f>
        <v>3836.1522632589572</v>
      </c>
      <c r="AG1999" s="8">
        <f>(1+$F1999)*AC1999</f>
        <v>5082.6415785500085</v>
      </c>
      <c r="AH1999" s="8">
        <f>(1+$F1999)*$T1999/1000</f>
        <v>4914.1758199920023</v>
      </c>
      <c r="AI1999" s="8">
        <f>(1+BWscncns[[#This Row],[pid_error]]*K_p)*BWscncns[[#This Row],[dbw]]/1000</f>
        <v>5570.8044099960007</v>
      </c>
      <c r="AJ1999" s="13">
        <f>BWscncns[[#This Row],[Torflow prgrssv alt vote]]/VLOOKUP(BWscncns[[#This Row],[class]],AltBWtotl,2,FALSE)*100</f>
        <v>1.9460480147413618E-2</v>
      </c>
      <c r="AK1999">
        <f>IF(D1999=E1999,1,0)</f>
        <v>0</v>
      </c>
    </row>
    <row r="2000" spans="1:37">
      <c r="A2000" s="1" t="s">
        <v>8551</v>
      </c>
      <c r="B2000" s="1" t="s">
        <v>7215</v>
      </c>
      <c r="C2000">
        <v>3910</v>
      </c>
      <c r="D2000">
        <v>1524510925</v>
      </c>
      <c r="E2000">
        <v>1524912765</v>
      </c>
      <c r="F2000" s="2">
        <v>0.26158388208200001</v>
      </c>
      <c r="G2000" s="2">
        <v>0.26158388208200001</v>
      </c>
      <c r="H2000">
        <v>5760149</v>
      </c>
      <c r="I2000" s="2">
        <v>-0.21062653179499999</v>
      </c>
      <c r="J2000" s="2">
        <v>0</v>
      </c>
      <c r="K2000">
        <v>6</v>
      </c>
      <c r="L2000" s="1" t="s">
        <v>11837</v>
      </c>
      <c r="M2000" s="1" t="s">
        <v>7215</v>
      </c>
      <c r="N2000">
        <v>0</v>
      </c>
      <c r="O2000">
        <v>1</v>
      </c>
      <c r="P2000">
        <v>0</v>
      </c>
      <c r="Q2000">
        <v>0</v>
      </c>
      <c r="R2000" s="19">
        <f>BWscncns[[#This Row],[C fx]]*4+BWscncns[[#This Row],[C fg]]*2+BWscncns[[#This Row],[C fm]]</f>
        <v>2</v>
      </c>
      <c r="S2000">
        <v>3910</v>
      </c>
      <c r="T2000">
        <v>4922788</v>
      </c>
      <c r="U2000" s="13">
        <v>0.794265</v>
      </c>
      <c r="V2000" s="13">
        <v>1.2590250000000001</v>
      </c>
      <c r="W2000">
        <v>4023</v>
      </c>
      <c r="X2000">
        <v>80</v>
      </c>
      <c r="Z2000" s="10">
        <f>IF($N2000&lt;&gt;0,constants!$L$2,IF($O2000&lt;&gt;0,constants!$M$2,IF($P2000&lt;&gt;0,constants!$N$2,0)))</f>
        <v>9721.3799999999992</v>
      </c>
      <c r="AA2000" s="10">
        <f>IF($N2000&lt;&gt;0,constants!$L$2,IF($O2000&lt;&gt;0,constants!$M$2,IF($P2000&lt;&gt;0,constants!$P$2,0)))</f>
        <v>9721.3799999999992</v>
      </c>
      <c r="AB2000" s="11">
        <f>constants!$O$2</f>
        <v>4861.32</v>
      </c>
      <c r="AC2000" s="11">
        <f>VLOOKUP(BWscncns[[#This Row],[scanner]],[0]!ScnrAvgBW,2,FALSE)/1000</f>
        <v>2386.3111194805197</v>
      </c>
      <c r="AD2000" s="8">
        <f>(1+$F2000)*Z2000</f>
        <v>12264.336319594313</v>
      </c>
      <c r="AE2000" s="8">
        <f>(1+$F2000)*AA2000</f>
        <v>12264.336319594313</v>
      </c>
      <c r="AF2000" s="8">
        <f>(1+$F2000)*AB2000</f>
        <v>6132.9629576428679</v>
      </c>
      <c r="AG2000" s="8">
        <f>(1+$F2000)*AC2000</f>
        <v>3010.5316459696774</v>
      </c>
      <c r="AH2000" s="8">
        <f>(1+$F2000)*$T2000/1000</f>
        <v>6210.509995706685</v>
      </c>
      <c r="AI2000" s="8">
        <f>(1+BWscncns[[#This Row],[pid_error]]*K_p)*BWscncns[[#This Row],[dbw]]/1000</f>
        <v>5566.6489978533427</v>
      </c>
      <c r="AJ2000" s="13">
        <f>BWscncns[[#This Row],[Torflow prgrssv alt vote]]/VLOOKUP(BWscncns[[#This Row],[class]],AltBWtotl,2,FALSE)*100</f>
        <v>1.94459640543048E-2</v>
      </c>
      <c r="AK2000">
        <f>IF(D2000=E2000,1,0)</f>
        <v>0</v>
      </c>
    </row>
    <row r="2001" spans="1:37">
      <c r="A2001" s="1" t="s">
        <v>9907</v>
      </c>
      <c r="B2001" s="1" t="s">
        <v>4426</v>
      </c>
      <c r="C2001">
        <v>4310</v>
      </c>
      <c r="D2001">
        <v>1525007235</v>
      </c>
      <c r="E2001">
        <v>1525007235</v>
      </c>
      <c r="F2001" s="2">
        <v>-0.366154407066</v>
      </c>
      <c r="G2001" s="2">
        <v>-0.366154407066</v>
      </c>
      <c r="H2001">
        <v>4312061</v>
      </c>
      <c r="I2001" s="2">
        <v>-0.38089755144600002</v>
      </c>
      <c r="J2001" s="2">
        <v>8.6956521739099998E-2</v>
      </c>
      <c r="K2001">
        <v>6</v>
      </c>
      <c r="L2001" s="1" t="s">
        <v>11552</v>
      </c>
      <c r="M2001" s="1" t="s">
        <v>4426</v>
      </c>
      <c r="N2001">
        <v>1</v>
      </c>
      <c r="O2001">
        <v>0</v>
      </c>
      <c r="P2001">
        <v>0</v>
      </c>
      <c r="Q2001">
        <v>0</v>
      </c>
      <c r="R2001" s="19">
        <f>BWscncns[[#This Row],[C fx]]*4+BWscncns[[#This Row],[C fg]]*2+BWscncns[[#This Row],[C fm]]</f>
        <v>4</v>
      </c>
      <c r="S2001">
        <v>3780</v>
      </c>
      <c r="T2001">
        <v>6803015</v>
      </c>
      <c r="U2001" s="13">
        <v>0.55563600000000002</v>
      </c>
      <c r="V2001" s="13">
        <v>1.799739</v>
      </c>
      <c r="W2001">
        <v>4683</v>
      </c>
      <c r="X2001">
        <v>93</v>
      </c>
      <c r="Z2001" s="10">
        <f>IF($N2001&lt;&gt;0,constants!$L$2,IF($O2001&lt;&gt;0,constants!$M$2,IF($P2001&lt;&gt;0,constants!$N$2,0)))</f>
        <v>10125.48</v>
      </c>
      <c r="AA2001" s="10">
        <f>IF($N2001&lt;&gt;0,constants!$L$2,IF($O2001&lt;&gt;0,constants!$M$2,IF($P2001&lt;&gt;0,constants!$P$2,0)))</f>
        <v>10125.48</v>
      </c>
      <c r="AB2001" s="11">
        <f>constants!$O$2</f>
        <v>4861.32</v>
      </c>
      <c r="AC2001" s="11">
        <f>VLOOKUP(BWscncns[[#This Row],[scanner]],[0]!ScnrAvgBW,2,FALSE)/1000</f>
        <v>2386.3111194805197</v>
      </c>
      <c r="AD2001" s="8">
        <f>(1+$F2001)*Z2001</f>
        <v>6417.990874341358</v>
      </c>
      <c r="AE2001" s="8">
        <f>(1+$F2001)*AA2001</f>
        <v>6417.990874341358</v>
      </c>
      <c r="AF2001" s="8">
        <f>(1+$F2001)*AB2001</f>
        <v>3081.3262578419126</v>
      </c>
      <c r="AG2001" s="8">
        <f>(1+$F2001)*AC2001</f>
        <v>1512.5527864521273</v>
      </c>
      <c r="AH2001" s="8">
        <f>(1+$F2001)*$T2001/1000</f>
        <v>4312.0610764138955</v>
      </c>
      <c r="AI2001" s="8">
        <f>(1+BWscncns[[#This Row],[pid_error]]*K_p)*BWscncns[[#This Row],[dbw]]/1000</f>
        <v>5557.5380382069479</v>
      </c>
      <c r="AJ2001" s="13">
        <f>BWscncns[[#This Row],[Torflow prgrssv alt vote]]/VLOOKUP(BWscncns[[#This Row],[class]],AltBWtotl,2,FALSE)*100</f>
        <v>4.7632236855615545E-2</v>
      </c>
      <c r="AK2001">
        <f>IF(D2001=E2001,1,0)</f>
        <v>1</v>
      </c>
    </row>
    <row r="2002" spans="1:37">
      <c r="A2002" s="1" t="s">
        <v>678</v>
      </c>
      <c r="B2002" s="1" t="s">
        <v>679</v>
      </c>
      <c r="C2002">
        <v>7000</v>
      </c>
      <c r="D2002">
        <v>1524609520</v>
      </c>
      <c r="E2002">
        <v>1525007036</v>
      </c>
      <c r="F2002" s="2">
        <v>0.64876385304799999</v>
      </c>
      <c r="G2002" s="2">
        <v>0.64876385304799999</v>
      </c>
      <c r="H2002">
        <v>6915416</v>
      </c>
      <c r="I2002" s="2">
        <v>0.257912459579</v>
      </c>
      <c r="J2002" s="2">
        <v>0</v>
      </c>
      <c r="K2002">
        <v>3</v>
      </c>
      <c r="L2002" s="1" t="s">
        <v>11600</v>
      </c>
      <c r="M2002" s="1" t="s">
        <v>679</v>
      </c>
      <c r="N2002">
        <v>0</v>
      </c>
      <c r="O2002">
        <v>1</v>
      </c>
      <c r="P2002">
        <v>0</v>
      </c>
      <c r="Q2002">
        <v>0</v>
      </c>
      <c r="R2002" s="19">
        <f>BWscncns[[#This Row],[C fx]]*4+BWscncns[[#This Row],[C fg]]*2+BWscncns[[#This Row],[C fm]]</f>
        <v>2</v>
      </c>
      <c r="S2002">
        <v>5750</v>
      </c>
      <c r="T2002">
        <v>4194304</v>
      </c>
      <c r="U2002" s="13">
        <v>1.3709070000000001</v>
      </c>
      <c r="V2002" s="13">
        <v>0.72944399999999998</v>
      </c>
      <c r="W2002">
        <v>1733</v>
      </c>
      <c r="X2002">
        <v>34</v>
      </c>
      <c r="Z2002" s="10">
        <f>IF($N2002&lt;&gt;0,constants!$L$2,IF($O2002&lt;&gt;0,constants!$M$2,IF($P2002&lt;&gt;0,constants!$N$2,0)))</f>
        <v>9721.3799999999992</v>
      </c>
      <c r="AA2002" s="10">
        <f>IF($N2002&lt;&gt;0,constants!$L$2,IF($O2002&lt;&gt;0,constants!$M$2,IF($P2002&lt;&gt;0,constants!$P$2,0)))</f>
        <v>9721.3799999999992</v>
      </c>
      <c r="AB2002" s="11">
        <f>constants!$O$2</f>
        <v>4861.32</v>
      </c>
      <c r="AC2002" s="11">
        <f>VLOOKUP(BWscncns[[#This Row],[scanner]],[0]!ScnrAvgBW,2,FALSE)/1000</f>
        <v>6440.9193022088357</v>
      </c>
      <c r="AD2002" s="8">
        <f>(1+$F2002)*Z2002</f>
        <v>16028.259945743765</v>
      </c>
      <c r="AE2002" s="8">
        <f>(1+$F2002)*AA2002</f>
        <v>16028.259945743765</v>
      </c>
      <c r="AF2002" s="8">
        <f>(1+$F2002)*AB2002</f>
        <v>8015.1686940993031</v>
      </c>
      <c r="AG2002" s="8">
        <f>(1+$F2002)*AC2002</f>
        <v>10619.554925881075</v>
      </c>
      <c r="AH2002" s="8">
        <f>(1+$F2002)*$T2002/1000</f>
        <v>6915.4168238946386</v>
      </c>
      <c r="AI2002" s="8">
        <f>(1+BWscncns[[#This Row],[pid_error]]*K_p)*BWscncns[[#This Row],[dbw]]/1000</f>
        <v>5554.8604119473193</v>
      </c>
      <c r="AJ2002" s="13">
        <f>BWscncns[[#This Row],[Torflow prgrssv alt vote]]/VLOOKUP(BWscncns[[#This Row],[class]],AltBWtotl,2,FALSE)*100</f>
        <v>1.9404783010221006E-2</v>
      </c>
      <c r="AK2002">
        <f>IF(D2002=E2002,1,0)</f>
        <v>0</v>
      </c>
    </row>
    <row r="2003" spans="1:37">
      <c r="A2003" s="1" t="s">
        <v>1235</v>
      </c>
      <c r="B2003" s="1" t="s">
        <v>1236</v>
      </c>
      <c r="C2003">
        <v>4250</v>
      </c>
      <c r="D2003">
        <v>1524995596</v>
      </c>
      <c r="E2003">
        <v>1524995596</v>
      </c>
      <c r="F2003" s="2">
        <v>-0.37829412946500002</v>
      </c>
      <c r="G2003" s="2">
        <v>-0.37829412946500002</v>
      </c>
      <c r="H2003">
        <v>4252030</v>
      </c>
      <c r="I2003" s="2">
        <v>-0.13910465484000001</v>
      </c>
      <c r="J2003" s="2">
        <v>0</v>
      </c>
      <c r="K2003">
        <v>5</v>
      </c>
      <c r="L2003" s="1" t="s">
        <v>11701</v>
      </c>
      <c r="M2003" s="1" t="s">
        <v>1236</v>
      </c>
      <c r="N2003">
        <v>1</v>
      </c>
      <c r="O2003">
        <v>0</v>
      </c>
      <c r="P2003">
        <v>0</v>
      </c>
      <c r="Q2003">
        <v>0</v>
      </c>
      <c r="R2003" s="19">
        <f>BWscncns[[#This Row],[C fx]]*4+BWscncns[[#This Row],[C fg]]*2+BWscncns[[#This Row],[C fm]]</f>
        <v>4</v>
      </c>
      <c r="S2003">
        <v>5000</v>
      </c>
      <c r="T2003">
        <v>6839296</v>
      </c>
      <c r="U2003" s="13">
        <v>0.73106899999999997</v>
      </c>
      <c r="V2003" s="13">
        <v>1.3678589999999999</v>
      </c>
      <c r="W2003">
        <v>4195</v>
      </c>
      <c r="X2003">
        <v>83</v>
      </c>
      <c r="Z2003" s="10">
        <f>IF($N2003&lt;&gt;0,constants!$L$2,IF($O2003&lt;&gt;0,constants!$M$2,IF($P2003&lt;&gt;0,constants!$N$2,0)))</f>
        <v>10125.48</v>
      </c>
      <c r="AA2003" s="10">
        <f>IF($N2003&lt;&gt;0,constants!$L$2,IF($O2003&lt;&gt;0,constants!$M$2,IF($P2003&lt;&gt;0,constants!$P$2,0)))</f>
        <v>10125.48</v>
      </c>
      <c r="AB2003" s="11">
        <f>constants!$O$2</f>
        <v>4861.32</v>
      </c>
      <c r="AC2003" s="11">
        <f>VLOOKUP(BWscncns[[#This Row],[scanner]],[0]!ScnrAvgBW,2,FALSE)/1000</f>
        <v>3794.4265750962772</v>
      </c>
      <c r="AD2003" s="8">
        <f>(1+$F2003)*Z2003</f>
        <v>6295.0703579847323</v>
      </c>
      <c r="AE2003" s="8">
        <f>(1+$F2003)*AA2003</f>
        <v>6295.0703579847323</v>
      </c>
      <c r="AF2003" s="8">
        <f>(1+$F2003)*AB2003</f>
        <v>3022.311182549206</v>
      </c>
      <c r="AG2003" s="8">
        <f>(1+$F2003)*AC2003</f>
        <v>2359.0172770513695</v>
      </c>
      <c r="AH2003" s="8">
        <f>(1+$F2003)*$T2003/1000</f>
        <v>4252.0304735265436</v>
      </c>
      <c r="AI2003" s="8">
        <f>(1+BWscncns[[#This Row],[pid_error]]*K_p)*BWscncns[[#This Row],[dbw]]/1000</f>
        <v>5545.6632367632719</v>
      </c>
      <c r="AJ2003" s="13">
        <f>BWscncns[[#This Row],[Torflow prgrssv alt vote]]/VLOOKUP(BWscncns[[#This Row],[class]],AltBWtotl,2,FALSE)*100</f>
        <v>4.7530460970126316E-2</v>
      </c>
      <c r="AK2003">
        <f>IF(D2003=E2003,1,0)</f>
        <v>1</v>
      </c>
    </row>
    <row r="2004" spans="1:37">
      <c r="A2004" s="1" t="s">
        <v>8125</v>
      </c>
      <c r="B2004" s="1" t="s">
        <v>8126</v>
      </c>
      <c r="C2004">
        <v>8400</v>
      </c>
      <c r="D2004">
        <v>1524353217</v>
      </c>
      <c r="E2004">
        <v>1524995972</v>
      </c>
      <c r="F2004" s="2">
        <v>1.03281834313</v>
      </c>
      <c r="G2004" s="2">
        <v>1.03281834313</v>
      </c>
      <c r="H2004">
        <v>7071841</v>
      </c>
      <c r="I2004" s="2">
        <v>0.82296668877500001</v>
      </c>
      <c r="J2004" s="2">
        <v>0</v>
      </c>
      <c r="K2004">
        <v>2</v>
      </c>
      <c r="L2004" s="1" t="s">
        <v>11543</v>
      </c>
      <c r="M2004" s="1" t="s">
        <v>8126</v>
      </c>
      <c r="N2004">
        <v>0</v>
      </c>
      <c r="O2004">
        <v>1</v>
      </c>
      <c r="P2004">
        <v>0</v>
      </c>
      <c r="Q2004">
        <v>0</v>
      </c>
      <c r="R2004" s="19">
        <f>BWscncns[[#This Row],[C fx]]*4+BWscncns[[#This Row],[C fg]]*2+BWscncns[[#This Row],[C fm]]</f>
        <v>2</v>
      </c>
      <c r="S2004">
        <v>6970</v>
      </c>
      <c r="T2004">
        <v>3656435</v>
      </c>
      <c r="U2004" s="13">
        <v>1.906228</v>
      </c>
      <c r="V2004" s="13">
        <v>0.52459599999999995</v>
      </c>
      <c r="W2004">
        <v>517</v>
      </c>
      <c r="X2004">
        <v>10</v>
      </c>
      <c r="Z2004" s="10">
        <f>IF($N2004&lt;&gt;0,constants!$L$2,IF($O2004&lt;&gt;0,constants!$M$2,IF($P2004&lt;&gt;0,constants!$N$2,0)))</f>
        <v>9721.3799999999992</v>
      </c>
      <c r="AA2004" s="10">
        <f>IF($N2004&lt;&gt;0,constants!$L$2,IF($O2004&lt;&gt;0,constants!$M$2,IF($P2004&lt;&gt;0,constants!$P$2,0)))</f>
        <v>9721.3799999999992</v>
      </c>
      <c r="AB2004" s="11">
        <f>constants!$O$2</f>
        <v>4861.32</v>
      </c>
      <c r="AC2004" s="11">
        <f>VLOOKUP(BWscncns[[#This Row],[scanner]],[0]!ScnrAvgBW,2,FALSE)/1000</f>
        <v>8853.6095214723919</v>
      </c>
      <c r="AD2004" s="8">
        <f>(1+$F2004)*Z2004</f>
        <v>19761.799584537115</v>
      </c>
      <c r="AE2004" s="8">
        <f>(1+$F2004)*AA2004</f>
        <v>19761.799584537115</v>
      </c>
      <c r="AF2004" s="8">
        <f>(1+$F2004)*AB2004</f>
        <v>9882.1804678247299</v>
      </c>
      <c r="AG2004" s="8">
        <f>(1+$F2004)*AC2004</f>
        <v>17997.779838159498</v>
      </c>
      <c r="AH2004" s="8">
        <f>(1+$F2004)*$T2004/1000</f>
        <v>7432.8681384625406</v>
      </c>
      <c r="AI2004" s="8">
        <f>(1+BWscncns[[#This Row],[pid_error]]*K_p)*BWscncns[[#This Row],[dbw]]/1000</f>
        <v>5544.6515692312696</v>
      </c>
      <c r="AJ2004" s="13">
        <f>BWscncns[[#This Row],[Torflow prgrssv alt vote]]/VLOOKUP(BWscncns[[#This Row],[class]],AltBWtotl,2,FALSE)*100</f>
        <v>1.9369120479932334E-2</v>
      </c>
      <c r="AK2004">
        <f>IF(D2004=E2004,1,0)</f>
        <v>0</v>
      </c>
    </row>
    <row r="2005" spans="1:37">
      <c r="A2005" s="1" t="s">
        <v>692</v>
      </c>
      <c r="B2005" s="1" t="s">
        <v>693</v>
      </c>
      <c r="C2005">
        <v>5370</v>
      </c>
      <c r="D2005">
        <v>1524929364</v>
      </c>
      <c r="E2005">
        <v>1524929364</v>
      </c>
      <c r="F2005" s="2">
        <v>-0.37959844573700002</v>
      </c>
      <c r="G2005" s="2">
        <v>-0.37959844573700002</v>
      </c>
      <c r="H2005">
        <v>5365669</v>
      </c>
      <c r="I2005" s="2">
        <v>9.3353163881600004E-2</v>
      </c>
      <c r="J2005" s="2">
        <v>0</v>
      </c>
      <c r="K2005">
        <v>6</v>
      </c>
      <c r="L2005" s="1" t="s">
        <v>11845</v>
      </c>
      <c r="M2005" s="1" t="s">
        <v>693</v>
      </c>
      <c r="N2005">
        <v>1</v>
      </c>
      <c r="O2005">
        <v>0</v>
      </c>
      <c r="P2005">
        <v>0</v>
      </c>
      <c r="Q2005">
        <v>0</v>
      </c>
      <c r="R2005" s="19">
        <f>BWscncns[[#This Row],[C fx]]*4+BWscncns[[#This Row],[C fg]]*2+BWscncns[[#This Row],[C fm]]</f>
        <v>4</v>
      </c>
      <c r="S2005">
        <v>5600</v>
      </c>
      <c r="T2005">
        <v>6840320</v>
      </c>
      <c r="U2005" s="13">
        <v>0.81867500000000004</v>
      </c>
      <c r="V2005" s="13">
        <v>1.2214860000000001</v>
      </c>
      <c r="W2005">
        <v>3961</v>
      </c>
      <c r="X2005">
        <v>79</v>
      </c>
      <c r="Z2005" s="10">
        <f>IF($N2005&lt;&gt;0,constants!$L$2,IF($O2005&lt;&gt;0,constants!$M$2,IF($P2005&lt;&gt;0,constants!$N$2,0)))</f>
        <v>10125.48</v>
      </c>
      <c r="AA2005" s="10">
        <f>IF($N2005&lt;&gt;0,constants!$L$2,IF($O2005&lt;&gt;0,constants!$M$2,IF($P2005&lt;&gt;0,constants!$P$2,0)))</f>
        <v>10125.48</v>
      </c>
      <c r="AB2005" s="11">
        <f>constants!$O$2</f>
        <v>4861.32</v>
      </c>
      <c r="AC2005" s="11">
        <f>VLOOKUP(BWscncns[[#This Row],[scanner]],[0]!ScnrAvgBW,2,FALSE)/1000</f>
        <v>2386.3111194805197</v>
      </c>
      <c r="AD2005" s="8">
        <f>(1+$F2005)*Z2005</f>
        <v>6281.86352965892</v>
      </c>
      <c r="AE2005" s="8">
        <f>(1+$F2005)*AA2005</f>
        <v>6281.86352965892</v>
      </c>
      <c r="AF2005" s="8">
        <f>(1+$F2005)*AB2005</f>
        <v>3015.9704837698064</v>
      </c>
      <c r="AG2005" s="8">
        <f>(1+$F2005)*AC2005</f>
        <v>1480.4711274807937</v>
      </c>
      <c r="AH2005" s="8">
        <f>(1+$F2005)*$T2005/1000</f>
        <v>4243.7451596562832</v>
      </c>
      <c r="AI2005" s="8">
        <f>(1+BWscncns[[#This Row],[pid_error]]*K_p)*BWscncns[[#This Row],[dbw]]/1000</f>
        <v>5542.0325798281419</v>
      </c>
      <c r="AJ2005" s="13">
        <f>BWscncns[[#This Row],[Torflow prgrssv alt vote]]/VLOOKUP(BWscncns[[#This Row],[class]],AltBWtotl,2,FALSE)*100</f>
        <v>4.7499343538291085E-2</v>
      </c>
      <c r="AK2005">
        <f>IF(D2005=E2005,1,0)</f>
        <v>1</v>
      </c>
    </row>
    <row r="2006" spans="1:37">
      <c r="A2006" s="1" t="s">
        <v>4203</v>
      </c>
      <c r="B2006" s="1" t="s">
        <v>4204</v>
      </c>
      <c r="C2006">
        <v>6870</v>
      </c>
      <c r="D2006">
        <v>1523915304</v>
      </c>
      <c r="E2006">
        <v>1524997615</v>
      </c>
      <c r="F2006" s="2">
        <v>0.64215201993000004</v>
      </c>
      <c r="G2006" s="2">
        <v>0.64215201993000004</v>
      </c>
      <c r="H2006">
        <v>6887684</v>
      </c>
      <c r="I2006" s="2">
        <v>-0.34320306035100001</v>
      </c>
      <c r="J2006" s="2">
        <v>0</v>
      </c>
      <c r="K2006">
        <v>3</v>
      </c>
      <c r="L2006" s="1" t="s">
        <v>11639</v>
      </c>
      <c r="M2006" s="1" t="s">
        <v>4204</v>
      </c>
      <c r="N2006">
        <v>0</v>
      </c>
      <c r="O2006">
        <v>1</v>
      </c>
      <c r="P2006">
        <v>0</v>
      </c>
      <c r="Q2006">
        <v>0</v>
      </c>
      <c r="R2006" s="19">
        <f>BWscncns[[#This Row],[C fx]]*4+BWscncns[[#This Row],[C fg]]*2+BWscncns[[#This Row],[C fm]]</f>
        <v>2</v>
      </c>
      <c r="S2006">
        <v>5820</v>
      </c>
      <c r="T2006">
        <v>4194304</v>
      </c>
      <c r="U2006" s="13">
        <v>1.3875960000000001</v>
      </c>
      <c r="V2006" s="13">
        <v>0.72067099999999995</v>
      </c>
      <c r="W2006">
        <v>1686</v>
      </c>
      <c r="X2006">
        <v>33</v>
      </c>
      <c r="Z2006" s="10">
        <f>IF($N2006&lt;&gt;0,constants!$L$2,IF($O2006&lt;&gt;0,constants!$M$2,IF($P2006&lt;&gt;0,constants!$N$2,0)))</f>
        <v>9721.3799999999992</v>
      </c>
      <c r="AA2006" s="10">
        <f>IF($N2006&lt;&gt;0,constants!$L$2,IF($O2006&lt;&gt;0,constants!$M$2,IF($P2006&lt;&gt;0,constants!$P$2,0)))</f>
        <v>9721.3799999999992</v>
      </c>
      <c r="AB2006" s="11">
        <f>constants!$O$2</f>
        <v>4861.32</v>
      </c>
      <c r="AC2006" s="11">
        <f>VLOOKUP(BWscncns[[#This Row],[scanner]],[0]!ScnrAvgBW,2,FALSE)/1000</f>
        <v>6440.9193022088357</v>
      </c>
      <c r="AD2006" s="8">
        <f>(1+$F2006)*Z2006</f>
        <v>15963.983803507104</v>
      </c>
      <c r="AE2006" s="8">
        <f>(1+$F2006)*AA2006</f>
        <v>15963.983803507104</v>
      </c>
      <c r="AF2006" s="8">
        <f>(1+$F2006)*AB2006</f>
        <v>7983.0264575261081</v>
      </c>
      <c r="AG2006" s="8">
        <f>(1+$F2006)*AC2006</f>
        <v>10576.968642328367</v>
      </c>
      <c r="AH2006" s="8">
        <f>(1+$F2006)*$T2006/1000</f>
        <v>6887.6847858004794</v>
      </c>
      <c r="AI2006" s="8">
        <f>(1+BWscncns[[#This Row],[pid_error]]*K_p)*BWscncns[[#This Row],[dbw]]/1000</f>
        <v>5540.9943929002393</v>
      </c>
      <c r="AJ2006" s="13">
        <f>BWscncns[[#This Row],[Torflow prgrssv alt vote]]/VLOOKUP(BWscncns[[#This Row],[class]],AltBWtotl,2,FALSE)*100</f>
        <v>1.9356344873009589E-2</v>
      </c>
      <c r="AK2006">
        <f>IF(D2006=E2006,1,0)</f>
        <v>0</v>
      </c>
    </row>
    <row r="2007" spans="1:37">
      <c r="A2007" s="1" t="s">
        <v>6704</v>
      </c>
      <c r="B2007" s="1" t="s">
        <v>6705</v>
      </c>
      <c r="C2007">
        <v>9160</v>
      </c>
      <c r="D2007">
        <v>1524484329</v>
      </c>
      <c r="E2007">
        <v>1524995972</v>
      </c>
      <c r="F2007" s="2">
        <v>0.32303530127300001</v>
      </c>
      <c r="G2007" s="2">
        <v>0.32303530127300001</v>
      </c>
      <c r="H2007">
        <v>6395650</v>
      </c>
      <c r="I2007" s="2">
        <v>-0.27953701049000002</v>
      </c>
      <c r="J2007" s="2">
        <v>0</v>
      </c>
      <c r="K2007">
        <v>2</v>
      </c>
      <c r="L2007" s="1" t="s">
        <v>11543</v>
      </c>
      <c r="M2007" s="1" t="s">
        <v>6705</v>
      </c>
      <c r="N2007">
        <v>0</v>
      </c>
      <c r="O2007">
        <v>1</v>
      </c>
      <c r="P2007">
        <v>0</v>
      </c>
      <c r="Q2007">
        <v>0</v>
      </c>
      <c r="R2007" s="19">
        <f>BWscncns[[#This Row],[C fx]]*4+BWscncns[[#This Row],[C fg]]*2+BWscncns[[#This Row],[C fm]]</f>
        <v>2</v>
      </c>
      <c r="S2007">
        <v>9160</v>
      </c>
      <c r="T2007">
        <v>4765701</v>
      </c>
      <c r="U2007" s="13">
        <v>1.9220680000000001</v>
      </c>
      <c r="V2007" s="13">
        <v>0.52027299999999999</v>
      </c>
      <c r="W2007">
        <v>494</v>
      </c>
      <c r="X2007">
        <v>9</v>
      </c>
      <c r="Z2007" s="10">
        <f>IF($N2007&lt;&gt;0,constants!$L$2,IF($O2007&lt;&gt;0,constants!$M$2,IF($P2007&lt;&gt;0,constants!$N$2,0)))</f>
        <v>9721.3799999999992</v>
      </c>
      <c r="AA2007" s="10">
        <f>IF($N2007&lt;&gt;0,constants!$L$2,IF($O2007&lt;&gt;0,constants!$M$2,IF($P2007&lt;&gt;0,constants!$P$2,0)))</f>
        <v>9721.3799999999992</v>
      </c>
      <c r="AB2007" s="11">
        <f>constants!$O$2</f>
        <v>4861.32</v>
      </c>
      <c r="AC2007" s="11">
        <f>VLOOKUP(BWscncns[[#This Row],[scanner]],[0]!ScnrAvgBW,2,FALSE)/1000</f>
        <v>8853.6095214723919</v>
      </c>
      <c r="AD2007" s="8">
        <f>(1+$F2007)*Z2007</f>
        <v>12861.728917089316</v>
      </c>
      <c r="AE2007" s="8">
        <f>(1+$F2007)*AA2007</f>
        <v>12861.728917089316</v>
      </c>
      <c r="AF2007" s="8">
        <f>(1+$F2007)*AB2007</f>
        <v>6431.6979707844603</v>
      </c>
      <c r="AG2007" s="8">
        <f>(1+$F2007)*AC2007</f>
        <v>11713.637940594728</v>
      </c>
      <c r="AH2007" s="8">
        <f>(1+$F2007)*$T2007/1000</f>
        <v>6305.1906583120372</v>
      </c>
      <c r="AI2007" s="8">
        <f>(1+BWscncns[[#This Row],[pid_error]]*K_p)*BWscncns[[#This Row],[dbw]]/1000</f>
        <v>5535.4458291560177</v>
      </c>
      <c r="AJ2007" s="13">
        <f>BWscncns[[#This Row],[Torflow prgrssv alt vote]]/VLOOKUP(BWscncns[[#This Row],[class]],AltBWtotl,2,FALSE)*100</f>
        <v>1.9336962086136417E-2</v>
      </c>
      <c r="AK2007">
        <f>IF(D2007=E2007,1,0)</f>
        <v>0</v>
      </c>
    </row>
    <row r="2008" spans="1:37">
      <c r="A2008" s="1" t="s">
        <v>3766</v>
      </c>
      <c r="B2008" s="1" t="s">
        <v>3767</v>
      </c>
      <c r="C2008">
        <v>7110</v>
      </c>
      <c r="D2008">
        <v>1524876334</v>
      </c>
      <c r="E2008">
        <v>1524876334</v>
      </c>
      <c r="F2008" s="2">
        <v>0.94082052372199998</v>
      </c>
      <c r="G2008" s="2">
        <v>0.94082052372199998</v>
      </c>
      <c r="H2008">
        <v>7113968</v>
      </c>
      <c r="I2008" s="2">
        <v>-3.7846735093099999E-2</v>
      </c>
      <c r="J2008" s="2">
        <v>0.86666666666699999</v>
      </c>
      <c r="K2008">
        <v>1</v>
      </c>
      <c r="L2008" s="1" t="s">
        <v>11829</v>
      </c>
      <c r="M2008" s="1" t="s">
        <v>3767</v>
      </c>
      <c r="N2008">
        <v>1</v>
      </c>
      <c r="O2008">
        <v>0</v>
      </c>
      <c r="P2008">
        <v>0</v>
      </c>
      <c r="Q2008">
        <v>0</v>
      </c>
      <c r="R2008" s="19">
        <f>BWscncns[[#This Row],[C fx]]*4+BWscncns[[#This Row],[C fg]]*2+BWscncns[[#This Row],[C fm]]</f>
        <v>4</v>
      </c>
      <c r="S2008">
        <v>6400</v>
      </c>
      <c r="T2008">
        <v>3750715</v>
      </c>
      <c r="U2008" s="13">
        <v>1.7063410000000001</v>
      </c>
      <c r="V2008" s="13">
        <v>0.58604900000000004</v>
      </c>
      <c r="W2008">
        <v>836</v>
      </c>
      <c r="X2008">
        <v>16</v>
      </c>
      <c r="Z2008" s="10">
        <f>IF($N2008&lt;&gt;0,constants!$L$2,IF($O2008&lt;&gt;0,constants!$M$2,IF($P2008&lt;&gt;0,constants!$N$2,0)))</f>
        <v>10125.48</v>
      </c>
      <c r="AA2008" s="10">
        <f>IF($N2008&lt;&gt;0,constants!$L$2,IF($O2008&lt;&gt;0,constants!$M$2,IF($P2008&lt;&gt;0,constants!$P$2,0)))</f>
        <v>10125.48</v>
      </c>
      <c r="AB2008" s="11">
        <f>constants!$O$2</f>
        <v>4861.32</v>
      </c>
      <c r="AC2008" s="11">
        <f>VLOOKUP(BWscncns[[#This Row],[scanner]],[0]!ScnrAvgBW,2,FALSE)/1000</f>
        <v>11818.828055288463</v>
      </c>
      <c r="AD2008" s="8">
        <f>(1+$F2008)*Z2008</f>
        <v>19651.739396536635</v>
      </c>
      <c r="AE2008" s="8">
        <f>(1+$F2008)*AA2008</f>
        <v>19651.739396536635</v>
      </c>
      <c r="AF2008" s="8">
        <f>(1+$F2008)*AB2008</f>
        <v>9434.9496283802328</v>
      </c>
      <c r="AG2008" s="8">
        <f>(1+$F2008)*AC2008</f>
        <v>22938.224056045219</v>
      </c>
      <c r="AH2008" s="8">
        <f>(1+$F2008)*$T2008/1000</f>
        <v>7279.4646506319614</v>
      </c>
      <c r="AI2008" s="8">
        <f>(1+BWscncns[[#This Row],[pid_error]]*K_p)*BWscncns[[#This Row],[dbw]]/1000</f>
        <v>5515.0898253159803</v>
      </c>
      <c r="AJ2008" s="13">
        <f>BWscncns[[#This Row],[Torflow prgrssv alt vote]]/VLOOKUP(BWscncns[[#This Row],[class]],AltBWtotl,2,FALSE)*100</f>
        <v>4.7268424081574237E-2</v>
      </c>
      <c r="AK2008">
        <f>IF(D2008=E2008,1,0)</f>
        <v>1</v>
      </c>
    </row>
    <row r="2009" spans="1:37">
      <c r="A2009" s="1" t="s">
        <v>7973</v>
      </c>
      <c r="B2009" s="1" t="s">
        <v>7974</v>
      </c>
      <c r="C2009">
        <v>4310</v>
      </c>
      <c r="D2009">
        <v>1524972789</v>
      </c>
      <c r="E2009">
        <v>1524972789</v>
      </c>
      <c r="F2009" s="2">
        <v>0.15043230835800001</v>
      </c>
      <c r="G2009" s="2">
        <v>0.15043230835800001</v>
      </c>
      <c r="H2009">
        <v>4314893</v>
      </c>
      <c r="I2009" s="2">
        <v>-0.133660482788</v>
      </c>
      <c r="J2009" s="2">
        <v>0</v>
      </c>
      <c r="K2009">
        <v>5</v>
      </c>
      <c r="L2009" s="1" t="s">
        <v>11793</v>
      </c>
      <c r="M2009" s="1" t="s">
        <v>7974</v>
      </c>
      <c r="N2009">
        <v>0</v>
      </c>
      <c r="O2009">
        <v>0</v>
      </c>
      <c r="P2009">
        <v>1</v>
      </c>
      <c r="Q2009">
        <v>0</v>
      </c>
      <c r="R2009" s="19">
        <f>BWscncns[[#This Row],[C fx]]*4+BWscncns[[#This Row],[C fg]]*2+BWscncns[[#This Row],[C fm]]</f>
        <v>1</v>
      </c>
      <c r="S2009">
        <v>4310</v>
      </c>
      <c r="T2009">
        <v>5127076</v>
      </c>
      <c r="U2009" s="13">
        <v>0.84063500000000002</v>
      </c>
      <c r="V2009" s="13">
        <v>1.1895770000000001</v>
      </c>
      <c r="W2009">
        <v>3900</v>
      </c>
      <c r="X2009">
        <v>78</v>
      </c>
      <c r="Z2009" s="10">
        <f>IF($N2009&lt;&gt;0,constants!$L$2,IF($O2009&lt;&gt;0,constants!$M$2,IF($P2009&lt;&gt;0,constants!$N$2,0)))</f>
        <v>1117.99</v>
      </c>
      <c r="AA2009" s="10">
        <f>IF($N2009&lt;&gt;0,constants!$L$2,IF($O2009&lt;&gt;0,constants!$M$2,IF($P2009&lt;&gt;0,constants!$P$2,0)))</f>
        <v>4051.45</v>
      </c>
      <c r="AB2009" s="11">
        <f>constants!$O$2</f>
        <v>4861.32</v>
      </c>
      <c r="AC2009" s="11">
        <f>VLOOKUP(BWscncns[[#This Row],[scanner]],[0]!ScnrAvgBW,2,FALSE)/1000</f>
        <v>3794.4265750962772</v>
      </c>
      <c r="AD2009" s="8">
        <f>(1+$F2009)*Z2009</f>
        <v>1286.1718164211604</v>
      </c>
      <c r="AE2009" s="8">
        <f>(1+$F2009)*AA2009</f>
        <v>4660.9189756970181</v>
      </c>
      <c r="AF2009" s="8">
        <f>(1+$F2009)*AB2009</f>
        <v>5592.619589266912</v>
      </c>
      <c r="AG2009" s="8">
        <f>(1+$F2009)*AC2009</f>
        <v>4365.2309236829497</v>
      </c>
      <c r="AH2009" s="8">
        <f>(1+$F2009)*$T2009/1000</f>
        <v>5898.3538778069014</v>
      </c>
      <c r="AI2009" s="8">
        <f>(1+BWscncns[[#This Row],[pid_error]]*K_p)*BWscncns[[#This Row],[dbw]]/1000</f>
        <v>5512.7149389034503</v>
      </c>
      <c r="AJ2009" s="13">
        <f>BWscncns[[#This Row],[Torflow prgrssv alt vote]]/VLOOKUP(BWscncns[[#This Row],[class]],AltBWtotl,2,FALSE)*100</f>
        <v>0.10872545521873545</v>
      </c>
      <c r="AK2009">
        <f>IF(D2009=E2009,1,0)</f>
        <v>1</v>
      </c>
    </row>
    <row r="2010" spans="1:37">
      <c r="A2010" s="1" t="s">
        <v>542</v>
      </c>
      <c r="B2010" s="1" t="s">
        <v>543</v>
      </c>
      <c r="C2010">
        <v>3340</v>
      </c>
      <c r="D2010">
        <v>1524961570</v>
      </c>
      <c r="E2010">
        <v>1524961570</v>
      </c>
      <c r="F2010" s="2">
        <v>-0.56471451623900004</v>
      </c>
      <c r="G2010" s="2">
        <v>-0.56471451623900004</v>
      </c>
      <c r="H2010">
        <v>3342992</v>
      </c>
      <c r="I2010" s="2">
        <v>-7.9716301790600005E-2</v>
      </c>
      <c r="J2010" s="2">
        <v>0</v>
      </c>
      <c r="K2010">
        <v>6</v>
      </c>
      <c r="L2010" s="1" t="s">
        <v>11854</v>
      </c>
      <c r="M2010" s="1" t="s">
        <v>543</v>
      </c>
      <c r="N2010">
        <v>1</v>
      </c>
      <c r="O2010">
        <v>0</v>
      </c>
      <c r="P2010">
        <v>0</v>
      </c>
      <c r="Q2010">
        <v>0</v>
      </c>
      <c r="R2010" s="19">
        <f>BWscncns[[#This Row],[C fx]]*4+BWscncns[[#This Row],[C fg]]*2+BWscncns[[#This Row],[C fm]]</f>
        <v>4</v>
      </c>
      <c r="S2010">
        <v>3340</v>
      </c>
      <c r="T2010">
        <v>7680000</v>
      </c>
      <c r="U2010" s="13">
        <v>0.434896</v>
      </c>
      <c r="V2010" s="13">
        <v>2.299401</v>
      </c>
      <c r="W2010">
        <v>5058</v>
      </c>
      <c r="X2010">
        <v>101</v>
      </c>
      <c r="Z2010" s="10">
        <f>IF($N2010&lt;&gt;0,constants!$L$2,IF($O2010&lt;&gt;0,constants!$M$2,IF($P2010&lt;&gt;0,constants!$N$2,0)))</f>
        <v>10125.48</v>
      </c>
      <c r="AA2010" s="10">
        <f>IF($N2010&lt;&gt;0,constants!$L$2,IF($O2010&lt;&gt;0,constants!$M$2,IF($P2010&lt;&gt;0,constants!$P$2,0)))</f>
        <v>10125.48</v>
      </c>
      <c r="AB2010" s="11">
        <f>constants!$O$2</f>
        <v>4861.32</v>
      </c>
      <c r="AC2010" s="11">
        <f>VLOOKUP(BWscncns[[#This Row],[scanner]],[0]!ScnrAvgBW,2,FALSE)/1000</f>
        <v>2386.3111194805197</v>
      </c>
      <c r="AD2010" s="8">
        <f>(1+$F2010)*Z2010</f>
        <v>4407.4744601123293</v>
      </c>
      <c r="AE2010" s="8">
        <f>(1+$F2010)*AA2010</f>
        <v>4407.4744601123293</v>
      </c>
      <c r="AF2010" s="8">
        <f>(1+$F2010)*AB2010</f>
        <v>2116.0620279170244</v>
      </c>
      <c r="AG2010" s="8">
        <f>(1+$F2010)*AC2010</f>
        <v>1038.7265900473315</v>
      </c>
      <c r="AH2010" s="8">
        <f>(1+$F2010)*$T2010/1000</f>
        <v>3342.9925152844794</v>
      </c>
      <c r="AI2010" s="8">
        <f>(1+BWscncns[[#This Row],[pid_error]]*K_p)*BWscncns[[#This Row],[dbw]]/1000</f>
        <v>5511.4962576422404</v>
      </c>
      <c r="AJ2010" s="13">
        <f>BWscncns[[#This Row],[Torflow prgrssv alt vote]]/VLOOKUP(BWscncns[[#This Row],[class]],AltBWtotl,2,FALSE)*100</f>
        <v>4.7237624532310604E-2</v>
      </c>
      <c r="AK2010">
        <f>IF(D2010=E2010,1,0)</f>
        <v>1</v>
      </c>
    </row>
    <row r="2011" spans="1:37">
      <c r="A2011" s="1" t="s">
        <v>10069</v>
      </c>
      <c r="B2011" s="1" t="s">
        <v>10070</v>
      </c>
      <c r="C2011">
        <v>6040</v>
      </c>
      <c r="D2011">
        <v>1524529052</v>
      </c>
      <c r="E2011">
        <v>1524937964</v>
      </c>
      <c r="F2011" s="2">
        <v>-7.4426306314800003E-2</v>
      </c>
      <c r="G2011" s="2">
        <v>-7.4426306314800003E-2</v>
      </c>
      <c r="H2011">
        <v>7381291</v>
      </c>
      <c r="I2011" s="2">
        <v>-0.57815111291300003</v>
      </c>
      <c r="J2011" s="2">
        <v>0</v>
      </c>
      <c r="K2011">
        <v>3</v>
      </c>
      <c r="L2011" s="1" t="s">
        <v>11682</v>
      </c>
      <c r="M2011" s="1" t="s">
        <v>10070</v>
      </c>
      <c r="N2011">
        <v>0</v>
      </c>
      <c r="O2011">
        <v>1</v>
      </c>
      <c r="P2011">
        <v>0</v>
      </c>
      <c r="Q2011">
        <v>0</v>
      </c>
      <c r="R2011" s="19">
        <f>BWscncns[[#This Row],[C fx]]*4+BWscncns[[#This Row],[C fg]]*2+BWscncns[[#This Row],[C fm]]</f>
        <v>2</v>
      </c>
      <c r="S2011">
        <v>6030</v>
      </c>
      <c r="T2011">
        <v>5717118</v>
      </c>
      <c r="U2011" s="13">
        <v>1.054727</v>
      </c>
      <c r="V2011" s="13">
        <v>0.94811199999999995</v>
      </c>
      <c r="W2011">
        <v>2956</v>
      </c>
      <c r="X2011">
        <v>59</v>
      </c>
      <c r="Z2011" s="10">
        <f>IF($N2011&lt;&gt;0,constants!$L$2,IF($O2011&lt;&gt;0,constants!$M$2,IF($P2011&lt;&gt;0,constants!$N$2,0)))</f>
        <v>9721.3799999999992</v>
      </c>
      <c r="AA2011" s="10">
        <f>IF($N2011&lt;&gt;0,constants!$L$2,IF($O2011&lt;&gt;0,constants!$M$2,IF($P2011&lt;&gt;0,constants!$P$2,0)))</f>
        <v>9721.3799999999992</v>
      </c>
      <c r="AB2011" s="11">
        <f>constants!$O$2</f>
        <v>4861.32</v>
      </c>
      <c r="AC2011" s="11">
        <f>VLOOKUP(BWscncns[[#This Row],[scanner]],[0]!ScnrAvgBW,2,FALSE)/1000</f>
        <v>6440.9193022088357</v>
      </c>
      <c r="AD2011" s="8">
        <f>(1+$F2011)*Z2011</f>
        <v>8997.8535943174284</v>
      </c>
      <c r="AE2011" s="8">
        <f>(1+$F2011)*AA2011</f>
        <v>8997.8535943174284</v>
      </c>
      <c r="AF2011" s="8">
        <f>(1+$F2011)*AB2011</f>
        <v>4499.5099085857364</v>
      </c>
      <c r="AG2011" s="8">
        <f>(1+$F2011)*AC2011</f>
        <v>5961.545469273733</v>
      </c>
      <c r="AH2011" s="8">
        <f>(1+$F2011)*$T2011/1000</f>
        <v>5291.6140244941435</v>
      </c>
      <c r="AI2011" s="8">
        <f>(1+BWscncns[[#This Row],[pid_error]]*K_p)*BWscncns[[#This Row],[dbw]]/1000</f>
        <v>5504.3660122470719</v>
      </c>
      <c r="AJ2011" s="13">
        <f>BWscncns[[#This Row],[Torflow prgrssv alt vote]]/VLOOKUP(BWscncns[[#This Row],[class]],AltBWtotl,2,FALSE)*100</f>
        <v>1.9228391022529063E-2</v>
      </c>
      <c r="AK2011">
        <f>IF(D2011=E2011,1,0)</f>
        <v>0</v>
      </c>
    </row>
    <row r="2012" spans="1:37">
      <c r="A2012" s="1" t="s">
        <v>780</v>
      </c>
      <c r="B2012" s="1" t="s">
        <v>781</v>
      </c>
      <c r="C2012">
        <v>5740</v>
      </c>
      <c r="D2012">
        <v>1524862956</v>
      </c>
      <c r="E2012">
        <v>1524862956</v>
      </c>
      <c r="F2012" s="2">
        <v>9.3952178884700005E-2</v>
      </c>
      <c r="G2012" s="2">
        <v>9.3952178884700005E-2</v>
      </c>
      <c r="H2012">
        <v>5735459</v>
      </c>
      <c r="I2012" s="2">
        <v>0.23721109269499999</v>
      </c>
      <c r="J2012" s="2">
        <v>0</v>
      </c>
      <c r="K2012">
        <v>5</v>
      </c>
      <c r="L2012" s="1" t="s">
        <v>11839</v>
      </c>
      <c r="M2012" s="1" t="s">
        <v>781</v>
      </c>
      <c r="N2012">
        <v>0</v>
      </c>
      <c r="O2012">
        <v>0</v>
      </c>
      <c r="P2012">
        <v>1</v>
      </c>
      <c r="Q2012">
        <v>0</v>
      </c>
      <c r="R2012" s="19">
        <f>BWscncns[[#This Row],[C fx]]*4+BWscncns[[#This Row],[C fg]]*2+BWscncns[[#This Row],[C fm]]</f>
        <v>1</v>
      </c>
      <c r="S2012">
        <v>5740</v>
      </c>
      <c r="T2012">
        <v>5242880</v>
      </c>
      <c r="U2012" s="13">
        <v>1.0948180000000001</v>
      </c>
      <c r="V2012" s="13">
        <v>0.91339400000000004</v>
      </c>
      <c r="W2012">
        <v>2722</v>
      </c>
      <c r="X2012">
        <v>54</v>
      </c>
      <c r="Z2012" s="10">
        <f>IF($N2012&lt;&gt;0,constants!$L$2,IF($O2012&lt;&gt;0,constants!$M$2,IF($P2012&lt;&gt;0,constants!$N$2,0)))</f>
        <v>1117.99</v>
      </c>
      <c r="AA2012" s="10">
        <f>IF($N2012&lt;&gt;0,constants!$L$2,IF($O2012&lt;&gt;0,constants!$M$2,IF($P2012&lt;&gt;0,constants!$P$2,0)))</f>
        <v>4051.45</v>
      </c>
      <c r="AB2012" s="11">
        <f>constants!$O$2</f>
        <v>4861.32</v>
      </c>
      <c r="AC2012" s="11">
        <f>VLOOKUP(BWscncns[[#This Row],[scanner]],[0]!ScnrAvgBW,2,FALSE)/1000</f>
        <v>3794.4265750962772</v>
      </c>
      <c r="AD2012" s="8">
        <f>(1+$F2012)*Z2012</f>
        <v>1223.0275964713057</v>
      </c>
      <c r="AE2012" s="8">
        <f>(1+$F2012)*AA2012</f>
        <v>4432.092555142418</v>
      </c>
      <c r="AF2012" s="8">
        <f>(1+$F2012)*AB2012</f>
        <v>5318.051606255769</v>
      </c>
      <c r="AG2012" s="8">
        <f>(1+$F2012)*AC2012</f>
        <v>4150.9212194445818</v>
      </c>
      <c r="AH2012" s="8">
        <f>(1+$F2012)*$T2012/1000</f>
        <v>5735.4599996310153</v>
      </c>
      <c r="AI2012" s="8">
        <f>(1+BWscncns[[#This Row],[pid_error]]*K_p)*BWscncns[[#This Row],[dbw]]/1000</f>
        <v>5489.1699998155091</v>
      </c>
      <c r="AJ2012" s="13">
        <f>BWscncns[[#This Row],[Torflow prgrssv alt vote]]/VLOOKUP(BWscncns[[#This Row],[class]],AltBWtotl,2,FALSE)*100</f>
        <v>0.10826108616486541</v>
      </c>
      <c r="AK2012">
        <f>IF(D2012=E2012,1,0)</f>
        <v>1</v>
      </c>
    </row>
    <row r="2013" spans="1:37">
      <c r="A2013" s="1" t="s">
        <v>10023</v>
      </c>
      <c r="B2013" s="1" t="s">
        <v>10024</v>
      </c>
      <c r="C2013">
        <v>4050</v>
      </c>
      <c r="D2013">
        <v>1524991634</v>
      </c>
      <c r="E2013">
        <v>1524991634</v>
      </c>
      <c r="F2013" s="2">
        <v>-0.41514551695200003</v>
      </c>
      <c r="G2013" s="2">
        <v>-0.41514551695200003</v>
      </c>
      <c r="H2013">
        <v>4050633</v>
      </c>
      <c r="I2013" s="2">
        <v>3.2276295182899997E-2</v>
      </c>
      <c r="J2013" s="2">
        <v>4.5454545454499999E-2</v>
      </c>
      <c r="K2013">
        <v>6</v>
      </c>
      <c r="L2013" s="1" t="s">
        <v>11585</v>
      </c>
      <c r="M2013" s="1" t="s">
        <v>10024</v>
      </c>
      <c r="N2013">
        <v>1</v>
      </c>
      <c r="O2013">
        <v>0</v>
      </c>
      <c r="P2013">
        <v>0</v>
      </c>
      <c r="Q2013">
        <v>0</v>
      </c>
      <c r="R2013" s="19">
        <f>BWscncns[[#This Row],[C fx]]*4+BWscncns[[#This Row],[C fg]]*2+BWscncns[[#This Row],[C fm]]</f>
        <v>4</v>
      </c>
      <c r="S2013">
        <v>4540</v>
      </c>
      <c r="T2013">
        <v>6925883</v>
      </c>
      <c r="U2013" s="13">
        <v>0.65551199999999998</v>
      </c>
      <c r="V2013" s="13">
        <v>1.525525</v>
      </c>
      <c r="W2013">
        <v>4396</v>
      </c>
      <c r="X2013">
        <v>87</v>
      </c>
      <c r="Z2013" s="10">
        <f>IF($N2013&lt;&gt;0,constants!$L$2,IF($O2013&lt;&gt;0,constants!$M$2,IF($P2013&lt;&gt;0,constants!$N$2,0)))</f>
        <v>10125.48</v>
      </c>
      <c r="AA2013" s="10">
        <f>IF($N2013&lt;&gt;0,constants!$L$2,IF($O2013&lt;&gt;0,constants!$M$2,IF($P2013&lt;&gt;0,constants!$P$2,0)))</f>
        <v>10125.48</v>
      </c>
      <c r="AB2013" s="11">
        <f>constants!$O$2</f>
        <v>4861.32</v>
      </c>
      <c r="AC2013" s="11">
        <f>VLOOKUP(BWscncns[[#This Row],[scanner]],[0]!ScnrAvgBW,2,FALSE)/1000</f>
        <v>2386.3111194805197</v>
      </c>
      <c r="AD2013" s="8">
        <f>(1+$F2013)*Z2013</f>
        <v>5921.9323710128629</v>
      </c>
      <c r="AE2013" s="8">
        <f>(1+$F2013)*AA2013</f>
        <v>5921.9323710128629</v>
      </c>
      <c r="AF2013" s="8">
        <f>(1+$F2013)*AB2013</f>
        <v>2843.1647955309031</v>
      </c>
      <c r="AG2013" s="8">
        <f>(1+$F2013)*AC2013</f>
        <v>1395.6447561754735</v>
      </c>
      <c r="AH2013" s="8">
        <f>(1+$F2013)*$T2013/1000</f>
        <v>4050.6337216159313</v>
      </c>
      <c r="AI2013" s="8">
        <f>(1+BWscncns[[#This Row],[pid_error]]*K_p)*BWscncns[[#This Row],[dbw]]/1000</f>
        <v>5488.2583608079658</v>
      </c>
      <c r="AJ2013" s="13">
        <f>BWscncns[[#This Row],[Torflow prgrssv alt vote]]/VLOOKUP(BWscncns[[#This Row],[class]],AltBWtotl,2,FALSE)*100</f>
        <v>4.703845846301391E-2</v>
      </c>
      <c r="AK2013">
        <f>IF(D2013=E2013,1,0)</f>
        <v>1</v>
      </c>
    </row>
    <row r="2014" spans="1:37">
      <c r="A2014" s="1" t="s">
        <v>11268</v>
      </c>
      <c r="B2014" s="1" t="s">
        <v>11269</v>
      </c>
      <c r="C2014">
        <v>7390</v>
      </c>
      <c r="D2014">
        <v>1524967085</v>
      </c>
      <c r="E2014">
        <v>1524967085</v>
      </c>
      <c r="F2014" s="2">
        <v>1.0620429247800001</v>
      </c>
      <c r="G2014" s="2">
        <v>1.0620429247800001</v>
      </c>
      <c r="H2014">
        <v>7390361</v>
      </c>
      <c r="I2014" s="2">
        <v>0.14151984428200001</v>
      </c>
      <c r="J2014" s="2">
        <v>0</v>
      </c>
      <c r="K2014">
        <v>2</v>
      </c>
      <c r="L2014" s="1" t="s">
        <v>11700</v>
      </c>
      <c r="M2014" s="1" t="s">
        <v>11269</v>
      </c>
      <c r="N2014">
        <v>1</v>
      </c>
      <c r="O2014">
        <v>0</v>
      </c>
      <c r="P2014">
        <v>0</v>
      </c>
      <c r="Q2014">
        <v>0</v>
      </c>
      <c r="R2014" s="19">
        <f>BWscncns[[#This Row],[C fx]]*4+BWscncns[[#This Row],[C fg]]*2+BWscncns[[#This Row],[C fm]]</f>
        <v>4</v>
      </c>
      <c r="S2014">
        <v>6580</v>
      </c>
      <c r="T2014">
        <v>3584000</v>
      </c>
      <c r="U2014" s="13">
        <v>1.8359380000000001</v>
      </c>
      <c r="V2014" s="13">
        <v>0.54468099999999997</v>
      </c>
      <c r="W2014">
        <v>595</v>
      </c>
      <c r="X2014">
        <v>11</v>
      </c>
      <c r="Z2014" s="10">
        <f>IF($N2014&lt;&gt;0,constants!$L$2,IF($O2014&lt;&gt;0,constants!$M$2,IF($P2014&lt;&gt;0,constants!$N$2,0)))</f>
        <v>10125.48</v>
      </c>
      <c r="AA2014" s="10">
        <f>IF($N2014&lt;&gt;0,constants!$L$2,IF($O2014&lt;&gt;0,constants!$M$2,IF($P2014&lt;&gt;0,constants!$P$2,0)))</f>
        <v>10125.48</v>
      </c>
      <c r="AB2014" s="11">
        <f>constants!$O$2</f>
        <v>4861.32</v>
      </c>
      <c r="AC2014" s="11">
        <f>VLOOKUP(BWscncns[[#This Row],[scanner]],[0]!ScnrAvgBW,2,FALSE)/1000</f>
        <v>8853.6095214723919</v>
      </c>
      <c r="AD2014" s="8">
        <f>(1+$F2014)*Z2014</f>
        <v>20879.174394001395</v>
      </c>
      <c r="AE2014" s="8">
        <f>(1+$F2014)*AA2014</f>
        <v>20879.174394001395</v>
      </c>
      <c r="AF2014" s="8">
        <f>(1+$F2014)*AB2014</f>
        <v>10024.25051109151</v>
      </c>
      <c r="AG2014" s="8">
        <f>(1+$F2014)*AC2014</f>
        <v>18256.522872516987</v>
      </c>
      <c r="AH2014" s="8">
        <f>(1+$F2014)*$T2014/1000</f>
        <v>7390.3618424115202</v>
      </c>
      <c r="AI2014" s="8">
        <f>(1+BWscncns[[#This Row],[pid_error]]*K_p)*BWscncns[[#This Row],[dbw]]/1000</f>
        <v>5487.1809212057597</v>
      </c>
      <c r="AJ2014" s="13">
        <f>BWscncns[[#This Row],[Torflow prgrssv alt vote]]/VLOOKUP(BWscncns[[#This Row],[class]],AltBWtotl,2,FALSE)*100</f>
        <v>4.7029224003802467E-2</v>
      </c>
      <c r="AK2014">
        <f>IF(D2014=E2014,1,0)</f>
        <v>1</v>
      </c>
    </row>
    <row r="2015" spans="1:37">
      <c r="A2015" s="1" t="s">
        <v>2173</v>
      </c>
      <c r="B2015" s="1" t="s">
        <v>2174</v>
      </c>
      <c r="C2015">
        <v>4720</v>
      </c>
      <c r="D2015">
        <v>1524811162</v>
      </c>
      <c r="E2015">
        <v>1524980073</v>
      </c>
      <c r="F2015" s="2">
        <v>1.48730712105</v>
      </c>
      <c r="G2015" s="2">
        <v>1.48730712105</v>
      </c>
      <c r="H2015">
        <v>7824391</v>
      </c>
      <c r="I2015" s="2">
        <v>1.0206007152100001</v>
      </c>
      <c r="J2015" s="2">
        <v>0</v>
      </c>
      <c r="K2015">
        <v>5</v>
      </c>
      <c r="L2015" s="1" t="s">
        <v>11618</v>
      </c>
      <c r="M2015" s="1" t="s">
        <v>2174</v>
      </c>
      <c r="N2015">
        <v>0</v>
      </c>
      <c r="O2015">
        <v>1</v>
      </c>
      <c r="P2015">
        <v>0</v>
      </c>
      <c r="Q2015">
        <v>0</v>
      </c>
      <c r="R2015" s="19">
        <f>BWscncns[[#This Row],[C fx]]*4+BWscncns[[#This Row],[C fg]]*2+BWscncns[[#This Row],[C fm]]</f>
        <v>2</v>
      </c>
      <c r="S2015">
        <v>2840</v>
      </c>
      <c r="T2015">
        <v>3145728</v>
      </c>
      <c r="U2015" s="13">
        <v>0.90281199999999995</v>
      </c>
      <c r="V2015" s="13">
        <v>1.1076509999999999</v>
      </c>
      <c r="W2015">
        <v>3693</v>
      </c>
      <c r="X2015">
        <v>73</v>
      </c>
      <c r="Z2015" s="10">
        <f>IF($N2015&lt;&gt;0,constants!$L$2,IF($O2015&lt;&gt;0,constants!$M$2,IF($P2015&lt;&gt;0,constants!$N$2,0)))</f>
        <v>9721.3799999999992</v>
      </c>
      <c r="AA2015" s="10">
        <f>IF($N2015&lt;&gt;0,constants!$L$2,IF($O2015&lt;&gt;0,constants!$M$2,IF($P2015&lt;&gt;0,constants!$P$2,0)))</f>
        <v>9721.3799999999992</v>
      </c>
      <c r="AB2015" s="11">
        <f>constants!$O$2</f>
        <v>4861.32</v>
      </c>
      <c r="AC2015" s="11">
        <f>VLOOKUP(BWscncns[[#This Row],[scanner]],[0]!ScnrAvgBW,2,FALSE)/1000</f>
        <v>3794.4265750962772</v>
      </c>
      <c r="AD2015" s="8">
        <f>(1+$F2015)*Z2015</f>
        <v>24180.057700433044</v>
      </c>
      <c r="AE2015" s="8">
        <f>(1+$F2015)*AA2015</f>
        <v>24180.057700433044</v>
      </c>
      <c r="AF2015" s="8">
        <f>(1+$F2015)*AB2015</f>
        <v>12091.595853702784</v>
      </c>
      <c r="AG2015" s="8">
        <f>(1+$F2015)*AC2015</f>
        <v>9437.9042405383316</v>
      </c>
      <c r="AH2015" s="8">
        <f>(1+$F2015)*$T2015/1000</f>
        <v>7824.3916552863739</v>
      </c>
      <c r="AI2015" s="8">
        <f>(1+BWscncns[[#This Row],[pid_error]]*K_p)*BWscncns[[#This Row],[dbw]]/1000</f>
        <v>5485.0598276431865</v>
      </c>
      <c r="AJ2015" s="13">
        <f>BWscncns[[#This Row],[Torflow prgrssv alt vote]]/VLOOKUP(BWscncns[[#This Row],[class]],AltBWtotl,2,FALSE)*100</f>
        <v>1.9160948765620515E-2</v>
      </c>
      <c r="AK2015">
        <f>IF(D2015=E2015,1,0)</f>
        <v>0</v>
      </c>
    </row>
    <row r="2016" spans="1:37">
      <c r="A2016" s="1" t="s">
        <v>10308</v>
      </c>
      <c r="B2016" s="1" t="s">
        <v>10309</v>
      </c>
      <c r="C2016">
        <v>5530</v>
      </c>
      <c r="D2016">
        <v>1524995247</v>
      </c>
      <c r="E2016">
        <v>1524995247</v>
      </c>
      <c r="F2016" s="2">
        <v>2.1700818838199999E-2</v>
      </c>
      <c r="G2016" s="2">
        <v>2.1700818838199999E-2</v>
      </c>
      <c r="H2016">
        <v>5527564</v>
      </c>
      <c r="I2016" s="2">
        <v>0.54497308697199998</v>
      </c>
      <c r="J2016" s="2">
        <v>8.6956521739099998E-2</v>
      </c>
      <c r="K2016">
        <v>6</v>
      </c>
      <c r="L2016" s="1" t="s">
        <v>11679</v>
      </c>
      <c r="M2016" s="1" t="s">
        <v>10309</v>
      </c>
      <c r="N2016">
        <v>1</v>
      </c>
      <c r="O2016">
        <v>0</v>
      </c>
      <c r="P2016">
        <v>0</v>
      </c>
      <c r="Q2016">
        <v>0</v>
      </c>
      <c r="R2016" s="19">
        <f>BWscncns[[#This Row],[C fx]]*4+BWscncns[[#This Row],[C fg]]*2+BWscncns[[#This Row],[C fm]]</f>
        <v>4</v>
      </c>
      <c r="S2016">
        <v>3600</v>
      </c>
      <c r="T2016">
        <v>5410160</v>
      </c>
      <c r="U2016" s="13">
        <v>0.66541499999999998</v>
      </c>
      <c r="V2016" s="13">
        <v>1.5028220000000001</v>
      </c>
      <c r="W2016">
        <v>4357</v>
      </c>
      <c r="X2016">
        <v>87</v>
      </c>
      <c r="Z2016" s="10">
        <f>IF($N2016&lt;&gt;0,constants!$L$2,IF($O2016&lt;&gt;0,constants!$M$2,IF($P2016&lt;&gt;0,constants!$N$2,0)))</f>
        <v>10125.48</v>
      </c>
      <c r="AA2016" s="10">
        <f>IF($N2016&lt;&gt;0,constants!$L$2,IF($O2016&lt;&gt;0,constants!$M$2,IF($P2016&lt;&gt;0,constants!$P$2,0)))</f>
        <v>10125.48</v>
      </c>
      <c r="AB2016" s="11">
        <f>constants!$O$2</f>
        <v>4861.32</v>
      </c>
      <c r="AC2016" s="11">
        <f>VLOOKUP(BWscncns[[#This Row],[scanner]],[0]!ScnrAvgBW,2,FALSE)/1000</f>
        <v>2386.3111194805197</v>
      </c>
      <c r="AD2016" s="8">
        <f>(1+$F2016)*Z2016</f>
        <v>10345.211207129816</v>
      </c>
      <c r="AE2016" s="8">
        <f>(1+$F2016)*AA2016</f>
        <v>10345.211207129816</v>
      </c>
      <c r="AF2016" s="8">
        <f>(1+$F2016)*AB2016</f>
        <v>4966.8146246345177</v>
      </c>
      <c r="AG2016" s="8">
        <f>(1+$F2016)*AC2016</f>
        <v>2438.0960247759485</v>
      </c>
      <c r="AH2016" s="8">
        <f>(1+$F2016)*$T2016/1000</f>
        <v>5527.5649020456758</v>
      </c>
      <c r="AI2016" s="8">
        <f>(1+BWscncns[[#This Row],[pid_error]]*K_p)*BWscncns[[#This Row],[dbw]]/1000</f>
        <v>5468.8624510228383</v>
      </c>
      <c r="AJ2016" s="13">
        <f>BWscncns[[#This Row],[Torflow prgrssv alt vote]]/VLOOKUP(BWscncns[[#This Row],[class]],AltBWtotl,2,FALSE)*100</f>
        <v>4.6872221081899486E-2</v>
      </c>
      <c r="AK2016">
        <f>IF(D2016=E2016,1,0)</f>
        <v>1</v>
      </c>
    </row>
    <row r="2017" spans="1:37">
      <c r="A2017" s="1" t="s">
        <v>3815</v>
      </c>
      <c r="B2017" s="1" t="s">
        <v>3816</v>
      </c>
      <c r="C2017">
        <v>7100</v>
      </c>
      <c r="D2017">
        <v>1523768271</v>
      </c>
      <c r="E2017">
        <v>1524963313</v>
      </c>
      <c r="F2017" s="2">
        <v>-0.504967764712</v>
      </c>
      <c r="G2017" s="2">
        <v>-0.504967764712</v>
      </c>
      <c r="H2017">
        <v>3625441</v>
      </c>
      <c r="I2017" s="2">
        <v>-0.79181610662699997</v>
      </c>
      <c r="J2017" s="2">
        <v>0</v>
      </c>
      <c r="K2017">
        <v>5</v>
      </c>
      <c r="L2017" s="1" t="s">
        <v>11706</v>
      </c>
      <c r="M2017" s="1" t="s">
        <v>3816</v>
      </c>
      <c r="N2017">
        <v>0</v>
      </c>
      <c r="O2017">
        <v>1</v>
      </c>
      <c r="P2017">
        <v>0</v>
      </c>
      <c r="Q2017">
        <v>0</v>
      </c>
      <c r="R2017" s="19">
        <f>BWscncns[[#This Row],[C fx]]*4+BWscncns[[#This Row],[C fg]]*2+BWscncns[[#This Row],[C fm]]</f>
        <v>2</v>
      </c>
      <c r="S2017">
        <v>6170</v>
      </c>
      <c r="T2017">
        <v>7315456</v>
      </c>
      <c r="U2017" s="13">
        <v>0.84341999999999995</v>
      </c>
      <c r="V2017" s="13">
        <v>1.185649</v>
      </c>
      <c r="W2017">
        <v>3885</v>
      </c>
      <c r="X2017">
        <v>77</v>
      </c>
      <c r="Z2017" s="10">
        <f>IF($N2017&lt;&gt;0,constants!$L$2,IF($O2017&lt;&gt;0,constants!$M$2,IF($P2017&lt;&gt;0,constants!$N$2,0)))</f>
        <v>9721.3799999999992</v>
      </c>
      <c r="AA2017" s="10">
        <f>IF($N2017&lt;&gt;0,constants!$L$2,IF($O2017&lt;&gt;0,constants!$M$2,IF($P2017&lt;&gt;0,constants!$P$2,0)))</f>
        <v>9721.3799999999992</v>
      </c>
      <c r="AB2017" s="11">
        <f>constants!$O$2</f>
        <v>4861.32</v>
      </c>
      <c r="AC2017" s="11">
        <f>VLOOKUP(BWscncns[[#This Row],[scanner]],[0]!ScnrAvgBW,2,FALSE)/1000</f>
        <v>3794.4265750962772</v>
      </c>
      <c r="AD2017" s="8">
        <f>(1+$F2017)*Z2017</f>
        <v>4812.3964714840567</v>
      </c>
      <c r="AE2017" s="8">
        <f>(1+$F2017)*AA2017</f>
        <v>4812.3964714840567</v>
      </c>
      <c r="AF2017" s="8">
        <f>(1+$F2017)*AB2017</f>
        <v>2406.5101060502602</v>
      </c>
      <c r="AG2017" s="8">
        <f>(1+$F2017)*AC2017</f>
        <v>1878.3634691061004</v>
      </c>
      <c r="AH2017" s="8">
        <f>(1+$F2017)*$T2017/1000</f>
        <v>3621.3865358310113</v>
      </c>
      <c r="AI2017" s="8">
        <f>(1+BWscncns[[#This Row],[pid_error]]*K_p)*BWscncns[[#This Row],[dbw]]/1000</f>
        <v>5468.4212679155053</v>
      </c>
      <c r="AJ2017" s="13">
        <f>BWscncns[[#This Row],[Torflow prgrssv alt vote]]/VLOOKUP(BWscncns[[#This Row],[class]],AltBWtotl,2,FALSE)*100</f>
        <v>1.9102825317473406E-2</v>
      </c>
      <c r="AK2017">
        <f>IF(D2017=E2017,1,0)</f>
        <v>0</v>
      </c>
    </row>
    <row r="2018" spans="1:37">
      <c r="A2018" s="1" t="s">
        <v>7822</v>
      </c>
      <c r="B2018" s="1" t="s">
        <v>7823</v>
      </c>
      <c r="C2018">
        <v>9630</v>
      </c>
      <c r="D2018">
        <v>1524842361</v>
      </c>
      <c r="E2018">
        <v>1524967352</v>
      </c>
      <c r="F2018" s="2">
        <v>0.22130085249600001</v>
      </c>
      <c r="G2018" s="2">
        <v>0.22130085249600001</v>
      </c>
      <c r="H2018">
        <v>6002937</v>
      </c>
      <c r="I2018" s="2">
        <v>-0.228988992876</v>
      </c>
      <c r="J2018" s="2">
        <v>0</v>
      </c>
      <c r="K2018">
        <v>3</v>
      </c>
      <c r="L2018" s="1" t="s">
        <v>11650</v>
      </c>
      <c r="M2018" s="1" t="s">
        <v>7823</v>
      </c>
      <c r="N2018">
        <v>0</v>
      </c>
      <c r="O2018">
        <v>1</v>
      </c>
      <c r="P2018">
        <v>0</v>
      </c>
      <c r="Q2018">
        <v>0</v>
      </c>
      <c r="R2018" s="19">
        <f>BWscncns[[#This Row],[C fx]]*4+BWscncns[[#This Row],[C fg]]*2+BWscncns[[#This Row],[C fm]]</f>
        <v>2</v>
      </c>
      <c r="S2018">
        <v>6430</v>
      </c>
      <c r="T2018">
        <v>4913152</v>
      </c>
      <c r="U2018" s="13">
        <v>1.308732</v>
      </c>
      <c r="V2018" s="13">
        <v>0.76409800000000005</v>
      </c>
      <c r="W2018">
        <v>1936</v>
      </c>
      <c r="X2018">
        <v>38</v>
      </c>
      <c r="Z2018" s="10">
        <f>IF($N2018&lt;&gt;0,constants!$L$2,IF($O2018&lt;&gt;0,constants!$M$2,IF($P2018&lt;&gt;0,constants!$N$2,0)))</f>
        <v>9721.3799999999992</v>
      </c>
      <c r="AA2018" s="10">
        <f>IF($N2018&lt;&gt;0,constants!$L$2,IF($O2018&lt;&gt;0,constants!$M$2,IF($P2018&lt;&gt;0,constants!$P$2,0)))</f>
        <v>9721.3799999999992</v>
      </c>
      <c r="AB2018" s="11">
        <f>constants!$O$2</f>
        <v>4861.32</v>
      </c>
      <c r="AC2018" s="11">
        <f>VLOOKUP(BWscncns[[#This Row],[scanner]],[0]!ScnrAvgBW,2,FALSE)/1000</f>
        <v>6440.9193022088357</v>
      </c>
      <c r="AD2018" s="8">
        <f>(1+$F2018)*Z2018</f>
        <v>11872.729681437564</v>
      </c>
      <c r="AE2018" s="8">
        <f>(1+$F2018)*AA2018</f>
        <v>11872.729681437564</v>
      </c>
      <c r="AF2018" s="8">
        <f>(1+$F2018)*AB2018</f>
        <v>5937.1342602558543</v>
      </c>
      <c r="AG2018" s="8">
        <f>(1+$F2018)*AC2018</f>
        <v>7866.3002346455933</v>
      </c>
      <c r="AH2018" s="8">
        <f>(1+$F2018)*$T2018/1000</f>
        <v>6000.4367260424278</v>
      </c>
      <c r="AI2018" s="8">
        <f>(1+BWscncns[[#This Row],[pid_error]]*K_p)*BWscncns[[#This Row],[dbw]]/1000</f>
        <v>5456.7943630212139</v>
      </c>
      <c r="AJ2018" s="13">
        <f>BWscncns[[#This Row],[Torflow prgrssv alt vote]]/VLOOKUP(BWscncns[[#This Row],[class]],AltBWtotl,2,FALSE)*100</f>
        <v>1.9062209073351603E-2</v>
      </c>
      <c r="AK2018">
        <f>IF(D2018=E2018,1,0)</f>
        <v>0</v>
      </c>
    </row>
    <row r="2019" spans="1:37">
      <c r="A2019" s="1" t="s">
        <v>1226</v>
      </c>
      <c r="B2019" s="1" t="s">
        <v>1227</v>
      </c>
      <c r="C2019">
        <v>5650</v>
      </c>
      <c r="D2019">
        <v>1524870279</v>
      </c>
      <c r="E2019">
        <v>1524870279</v>
      </c>
      <c r="F2019" s="2">
        <v>7.8558102499699994E-2</v>
      </c>
      <c r="G2019" s="2">
        <v>7.8558102499699994E-2</v>
      </c>
      <c r="H2019">
        <v>5654750</v>
      </c>
      <c r="I2019" s="2">
        <v>-4.8271281493299997E-2</v>
      </c>
      <c r="J2019" s="2">
        <v>0</v>
      </c>
      <c r="K2019">
        <v>4</v>
      </c>
      <c r="L2019" s="1" t="s">
        <v>11841</v>
      </c>
      <c r="M2019" s="1" t="s">
        <v>1227</v>
      </c>
      <c r="N2019">
        <v>0</v>
      </c>
      <c r="O2019">
        <v>0</v>
      </c>
      <c r="P2019">
        <v>1</v>
      </c>
      <c r="Q2019">
        <v>0</v>
      </c>
      <c r="R2019" s="19">
        <f>BWscncns[[#This Row],[C fx]]*4+BWscncns[[#This Row],[C fg]]*2+BWscncns[[#This Row],[C fm]]</f>
        <v>1</v>
      </c>
      <c r="S2019">
        <v>5640</v>
      </c>
      <c r="T2019">
        <v>5242880</v>
      </c>
      <c r="U2019" s="13">
        <v>1.075745</v>
      </c>
      <c r="V2019" s="13">
        <v>0.929589</v>
      </c>
      <c r="W2019">
        <v>2815</v>
      </c>
      <c r="X2019">
        <v>56</v>
      </c>
      <c r="Z2019" s="10">
        <f>IF($N2019&lt;&gt;0,constants!$L$2,IF($O2019&lt;&gt;0,constants!$M$2,IF($P2019&lt;&gt;0,constants!$N$2,0)))</f>
        <v>1117.99</v>
      </c>
      <c r="AA2019" s="10">
        <f>IF($N2019&lt;&gt;0,constants!$L$2,IF($O2019&lt;&gt;0,constants!$M$2,IF($P2019&lt;&gt;0,constants!$P$2,0)))</f>
        <v>4051.45</v>
      </c>
      <c r="AB2019" s="11">
        <f>constants!$O$2</f>
        <v>4861.32</v>
      </c>
      <c r="AC2019" s="11">
        <f>VLOOKUP(BWscncns[[#This Row],[scanner]],[0]!ScnrAvgBW,2,FALSE)/1000</f>
        <v>4819.491751072962</v>
      </c>
      <c r="AD2019" s="8">
        <f>(1+$F2019)*Z2019</f>
        <v>1205.8171730136396</v>
      </c>
      <c r="AE2019" s="8">
        <f>(1+$F2019)*AA2019</f>
        <v>4369.7242243724095</v>
      </c>
      <c r="AF2019" s="8">
        <f>(1+$F2019)*AB2019</f>
        <v>5243.2160748438409</v>
      </c>
      <c r="AG2019" s="8">
        <f>(1+$F2019)*AC2019</f>
        <v>5198.10187805021</v>
      </c>
      <c r="AH2019" s="8">
        <f>(1+$F2019)*$T2019/1000</f>
        <v>5654.7507044336271</v>
      </c>
      <c r="AI2019" s="8">
        <f>(1+BWscncns[[#This Row],[pid_error]]*K_p)*BWscncns[[#This Row],[dbw]]/1000</f>
        <v>5448.8153522168141</v>
      </c>
      <c r="AJ2019" s="13">
        <f>BWscncns[[#This Row],[Torflow prgrssv alt vote]]/VLOOKUP(BWscncns[[#This Row],[class]],AltBWtotl,2,FALSE)*100</f>
        <v>0.10746518478433212</v>
      </c>
      <c r="AK2019">
        <f>IF(D2019=E2019,1,0)</f>
        <v>1</v>
      </c>
    </row>
    <row r="2020" spans="1:37">
      <c r="A2020" s="1" t="s">
        <v>2567</v>
      </c>
      <c r="B2020" s="1" t="s">
        <v>2568</v>
      </c>
      <c r="C2020">
        <v>1040</v>
      </c>
      <c r="D2020">
        <v>1524146205</v>
      </c>
      <c r="E2020">
        <v>1524983329</v>
      </c>
      <c r="F2020" s="2">
        <v>0.15067478840599999</v>
      </c>
      <c r="G2020" s="2">
        <v>0.15067478840599999</v>
      </c>
      <c r="H2020">
        <v>7069745</v>
      </c>
      <c r="I2020" s="2">
        <v>0.75189997975199996</v>
      </c>
      <c r="J2020" s="2">
        <v>0</v>
      </c>
      <c r="K2020">
        <v>6</v>
      </c>
      <c r="L2020" s="1" t="s">
        <v>11763</v>
      </c>
      <c r="M2020" s="1" t="s">
        <v>2568</v>
      </c>
      <c r="N2020">
        <v>0</v>
      </c>
      <c r="O2020">
        <v>1</v>
      </c>
      <c r="P2020">
        <v>0</v>
      </c>
      <c r="Q2020">
        <v>0</v>
      </c>
      <c r="R2020" s="19">
        <f>BWscncns[[#This Row],[C fx]]*4+BWscncns[[#This Row],[C fg]]*2+BWscncns[[#This Row],[C fm]]</f>
        <v>2</v>
      </c>
      <c r="S2020">
        <v>3090</v>
      </c>
      <c r="T2020">
        <v>5066754</v>
      </c>
      <c r="U2020" s="13">
        <v>0.60985800000000001</v>
      </c>
      <c r="V2020" s="13">
        <v>1.639726</v>
      </c>
      <c r="W2020">
        <v>4504</v>
      </c>
      <c r="X2020">
        <v>90</v>
      </c>
      <c r="Z2020" s="10">
        <f>IF($N2020&lt;&gt;0,constants!$L$2,IF($O2020&lt;&gt;0,constants!$M$2,IF($P2020&lt;&gt;0,constants!$N$2,0)))</f>
        <v>9721.3799999999992</v>
      </c>
      <c r="AA2020" s="10">
        <f>IF($N2020&lt;&gt;0,constants!$L$2,IF($O2020&lt;&gt;0,constants!$M$2,IF($P2020&lt;&gt;0,constants!$P$2,0)))</f>
        <v>9721.3799999999992</v>
      </c>
      <c r="AB2020" s="11">
        <f>constants!$O$2</f>
        <v>4861.32</v>
      </c>
      <c r="AC2020" s="11">
        <f>VLOOKUP(BWscncns[[#This Row],[scanner]],[0]!ScnrAvgBW,2,FALSE)/1000</f>
        <v>2386.3111194805197</v>
      </c>
      <c r="AD2020" s="8">
        <f>(1+$F2020)*Z2020</f>
        <v>11186.146874514319</v>
      </c>
      <c r="AE2020" s="8">
        <f>(1+$F2020)*AA2020</f>
        <v>11186.146874514319</v>
      </c>
      <c r="AF2020" s="8">
        <f>(1+$F2020)*AB2020</f>
        <v>5593.7983623738555</v>
      </c>
      <c r="AG2020" s="8">
        <f>(1+$F2020)*AC2020</f>
        <v>2745.8680424791319</v>
      </c>
      <c r="AH2020" s="8">
        <f>(1+$F2020)*$T2020/1000</f>
        <v>5830.186086855254</v>
      </c>
      <c r="AI2020" s="8">
        <f>(1+BWscncns[[#This Row],[pid_error]]*K_p)*BWscncns[[#This Row],[dbw]]/1000</f>
        <v>5448.4700434276274</v>
      </c>
      <c r="AJ2020" s="13">
        <f>BWscncns[[#This Row],[Torflow prgrssv alt vote]]/VLOOKUP(BWscncns[[#This Row],[class]],AltBWtotl,2,FALSE)*100</f>
        <v>1.9033129743999982E-2</v>
      </c>
      <c r="AK2020">
        <f>IF(D2020=E2020,1,0)</f>
        <v>0</v>
      </c>
    </row>
    <row r="2021" spans="1:37">
      <c r="A2021" s="1" t="s">
        <v>5297</v>
      </c>
      <c r="B2021" s="1" t="s">
        <v>5298</v>
      </c>
      <c r="C2021">
        <v>6780</v>
      </c>
      <c r="D2021">
        <v>1524999429</v>
      </c>
      <c r="E2021">
        <v>1524999429</v>
      </c>
      <c r="F2021" s="2">
        <v>0.65544842738700004</v>
      </c>
      <c r="G2021" s="2">
        <v>0.65544842738700004</v>
      </c>
      <c r="H2021">
        <v>6780716</v>
      </c>
      <c r="I2021" s="2">
        <v>-0.52690515588300002</v>
      </c>
      <c r="J2021" s="2">
        <v>0</v>
      </c>
      <c r="K2021">
        <v>1</v>
      </c>
      <c r="L2021" s="1" t="s">
        <v>11542</v>
      </c>
      <c r="M2021" s="1" t="s">
        <v>5298</v>
      </c>
      <c r="N2021">
        <v>0</v>
      </c>
      <c r="O2021">
        <v>0</v>
      </c>
      <c r="P2021">
        <v>1</v>
      </c>
      <c r="Q2021">
        <v>0</v>
      </c>
      <c r="R2021" s="19">
        <f>BWscncns[[#This Row],[C fx]]*4+BWscncns[[#This Row],[C fg]]*2+BWscncns[[#This Row],[C fm]]</f>
        <v>1</v>
      </c>
      <c r="S2021">
        <v>7760</v>
      </c>
      <c r="T2021">
        <v>4096000</v>
      </c>
      <c r="U2021" s="13">
        <v>1.894531</v>
      </c>
      <c r="V2021" s="13">
        <v>0.52783500000000005</v>
      </c>
      <c r="W2021">
        <v>533</v>
      </c>
      <c r="X2021">
        <v>10</v>
      </c>
      <c r="Z2021" s="10">
        <f>IF($N2021&lt;&gt;0,constants!$L$2,IF($O2021&lt;&gt;0,constants!$M$2,IF($P2021&lt;&gt;0,constants!$N$2,0)))</f>
        <v>1117.99</v>
      </c>
      <c r="AA2021" s="10">
        <f>IF($N2021&lt;&gt;0,constants!$L$2,IF($O2021&lt;&gt;0,constants!$M$2,IF($P2021&lt;&gt;0,constants!$P$2,0)))</f>
        <v>4051.45</v>
      </c>
      <c r="AB2021" s="11">
        <f>constants!$O$2</f>
        <v>4861.32</v>
      </c>
      <c r="AC2021" s="11">
        <f>VLOOKUP(BWscncns[[#This Row],[scanner]],[0]!ScnrAvgBW,2,FALSE)/1000</f>
        <v>11818.828055288463</v>
      </c>
      <c r="AD2021" s="8">
        <f>(1+$F2021)*Z2021</f>
        <v>1850.7747873343922</v>
      </c>
      <c r="AE2021" s="8">
        <f>(1+$F2021)*AA2021</f>
        <v>6706.9665311370609</v>
      </c>
      <c r="AF2021" s="8">
        <f>(1+$F2021)*AB2021</f>
        <v>8047.6645490249703</v>
      </c>
      <c r="AG2021" s="8">
        <f>(1+$F2021)*AC2021</f>
        <v>19565.460317684643</v>
      </c>
      <c r="AH2021" s="8">
        <f>(1+$F2021)*$T2021/1000</f>
        <v>6780.7167585771522</v>
      </c>
      <c r="AI2021" s="8">
        <f>(1+BWscncns[[#This Row],[pid_error]]*K_p)*BWscncns[[#This Row],[dbw]]/1000</f>
        <v>5438.3583792885765</v>
      </c>
      <c r="AJ2021" s="13">
        <f>BWscncns[[#This Row],[Torflow prgrssv alt vote]]/VLOOKUP(BWscncns[[#This Row],[class]],AltBWtotl,2,FALSE)*100</f>
        <v>0.10725894536248043</v>
      </c>
      <c r="AK2021">
        <f>IF(D2021=E2021,1,0)</f>
        <v>1</v>
      </c>
    </row>
    <row r="2022" spans="1:37">
      <c r="A2022" s="1" t="s">
        <v>9404</v>
      </c>
      <c r="B2022" s="1" t="s">
        <v>9405</v>
      </c>
      <c r="C2022">
        <v>7100</v>
      </c>
      <c r="D2022">
        <v>1524309058</v>
      </c>
      <c r="E2022">
        <v>1524997864</v>
      </c>
      <c r="F2022" s="2">
        <v>0.76024455091800003</v>
      </c>
      <c r="G2022" s="2">
        <v>0.76024455091800003</v>
      </c>
      <c r="H2022">
        <v>5406774</v>
      </c>
      <c r="I2022" s="2">
        <v>-1.4278277299100001E-2</v>
      </c>
      <c r="J2022" s="2">
        <v>0</v>
      </c>
      <c r="K2022">
        <v>4</v>
      </c>
      <c r="L2022" s="1" t="s">
        <v>11575</v>
      </c>
      <c r="M2022" s="1" t="s">
        <v>9405</v>
      </c>
      <c r="N2022">
        <v>0</v>
      </c>
      <c r="O2022">
        <v>1</v>
      </c>
      <c r="P2022">
        <v>0</v>
      </c>
      <c r="Q2022">
        <v>0</v>
      </c>
      <c r="R2022" s="19">
        <f>BWscncns[[#This Row],[C fx]]*4+BWscncns[[#This Row],[C fg]]*2+BWscncns[[#This Row],[C fm]]</f>
        <v>2</v>
      </c>
      <c r="S2022">
        <v>6380</v>
      </c>
      <c r="T2022">
        <v>3934466</v>
      </c>
      <c r="U2022" s="13">
        <v>1.621567</v>
      </c>
      <c r="V2022" s="13">
        <v>0.61668699999999999</v>
      </c>
      <c r="W2022">
        <v>1031</v>
      </c>
      <c r="X2022">
        <v>20</v>
      </c>
      <c r="Z2022" s="10">
        <f>IF($N2022&lt;&gt;0,constants!$L$2,IF($O2022&lt;&gt;0,constants!$M$2,IF($P2022&lt;&gt;0,constants!$N$2,0)))</f>
        <v>9721.3799999999992</v>
      </c>
      <c r="AA2022" s="10">
        <f>IF($N2022&lt;&gt;0,constants!$L$2,IF($O2022&lt;&gt;0,constants!$M$2,IF($P2022&lt;&gt;0,constants!$P$2,0)))</f>
        <v>9721.3799999999992</v>
      </c>
      <c r="AB2022" s="11">
        <f>constants!$O$2</f>
        <v>4861.32</v>
      </c>
      <c r="AC2022" s="11">
        <f>VLOOKUP(BWscncns[[#This Row],[scanner]],[0]!ScnrAvgBW,2,FALSE)/1000</f>
        <v>4819.491751072962</v>
      </c>
      <c r="AD2022" s="8">
        <f>(1+$F2022)*Z2022</f>
        <v>17112.006172403224</v>
      </c>
      <c r="AE2022" s="8">
        <f>(1+$F2022)*AA2022</f>
        <v>17112.006172403224</v>
      </c>
      <c r="AF2022" s="8">
        <f>(1+$F2022)*AB2022</f>
        <v>8557.112040268692</v>
      </c>
      <c r="AG2022" s="8">
        <f>(1+$F2022)*AC2022</f>
        <v>8483.4840930204318</v>
      </c>
      <c r="AH2022" s="8">
        <f>(1+$F2022)*$T2022/1000</f>
        <v>6925.6223372721406</v>
      </c>
      <c r="AI2022" s="8">
        <f>(1+BWscncns[[#This Row],[pid_error]]*K_p)*BWscncns[[#This Row],[dbw]]/1000</f>
        <v>5430.0441686360709</v>
      </c>
      <c r="AJ2022" s="13">
        <f>BWscncns[[#This Row],[Torflow prgrssv alt vote]]/VLOOKUP(BWscncns[[#This Row],[class]],AltBWtotl,2,FALSE)*100</f>
        <v>1.8968762671636719E-2</v>
      </c>
      <c r="AK2022">
        <f>IF(D2022=E2022,1,0)</f>
        <v>0</v>
      </c>
    </row>
    <row r="2023" spans="1:37">
      <c r="A2023" s="1" t="s">
        <v>885</v>
      </c>
      <c r="B2023" s="1" t="s">
        <v>886</v>
      </c>
      <c r="C2023">
        <v>12700</v>
      </c>
      <c r="D2023">
        <v>1524748562</v>
      </c>
      <c r="E2023">
        <v>1525004637</v>
      </c>
      <c r="F2023" s="2">
        <v>-0.41244261715800001</v>
      </c>
      <c r="G2023" s="2">
        <v>-0.41244261715800001</v>
      </c>
      <c r="H2023">
        <v>4449211</v>
      </c>
      <c r="I2023" s="2">
        <v>-1.1834705719900001</v>
      </c>
      <c r="J2023" s="2">
        <v>0</v>
      </c>
      <c r="K2023">
        <v>3</v>
      </c>
      <c r="L2023" s="1" t="s">
        <v>11589</v>
      </c>
      <c r="M2023" s="1" t="s">
        <v>886</v>
      </c>
      <c r="N2023">
        <v>0</v>
      </c>
      <c r="O2023">
        <v>1</v>
      </c>
      <c r="P2023">
        <v>0</v>
      </c>
      <c r="Q2023">
        <v>0</v>
      </c>
      <c r="R2023" s="19">
        <f>BWscncns[[#This Row],[C fx]]*4+BWscncns[[#This Row],[C fg]]*2+BWscncns[[#This Row],[C fm]]</f>
        <v>2</v>
      </c>
      <c r="S2023">
        <v>10500</v>
      </c>
      <c r="T2023">
        <v>6826032</v>
      </c>
      <c r="U2023" s="13">
        <v>1.5382290000000001</v>
      </c>
      <c r="V2023" s="13">
        <v>0.65009799999999995</v>
      </c>
      <c r="W2023">
        <v>1238</v>
      </c>
      <c r="X2023">
        <v>24</v>
      </c>
      <c r="Z2023" s="10">
        <f>IF($N2023&lt;&gt;0,constants!$L$2,IF($O2023&lt;&gt;0,constants!$M$2,IF($P2023&lt;&gt;0,constants!$N$2,0)))</f>
        <v>9721.3799999999992</v>
      </c>
      <c r="AA2023" s="10">
        <f>IF($N2023&lt;&gt;0,constants!$L$2,IF($O2023&lt;&gt;0,constants!$M$2,IF($P2023&lt;&gt;0,constants!$P$2,0)))</f>
        <v>9721.3799999999992</v>
      </c>
      <c r="AB2023" s="11">
        <f>constants!$O$2</f>
        <v>4861.32</v>
      </c>
      <c r="AC2023" s="11">
        <f>VLOOKUP(BWscncns[[#This Row],[scanner]],[0]!ScnrAvgBW,2,FALSE)/1000</f>
        <v>6440.9193022088357</v>
      </c>
      <c r="AD2023" s="8">
        <f>(1+$F2023)*Z2023</f>
        <v>5711.8685904125614</v>
      </c>
      <c r="AE2023" s="8">
        <f>(1+$F2023)*AA2023</f>
        <v>5711.8685904125614</v>
      </c>
      <c r="AF2023" s="8">
        <f>(1+$F2023)*AB2023</f>
        <v>2856.3044563574713</v>
      </c>
      <c r="AG2023" s="8">
        <f>(1+$F2023)*AC2023</f>
        <v>3784.4096883023444</v>
      </c>
      <c r="AH2023" s="8">
        <f>(1+$F2023)*$T2023/1000</f>
        <v>4010.6854971157427</v>
      </c>
      <c r="AI2023" s="8">
        <f>(1+BWscncns[[#This Row],[pid_error]]*K_p)*BWscncns[[#This Row],[dbw]]/1000</f>
        <v>5418.358748557871</v>
      </c>
      <c r="AJ2023" s="13">
        <f>BWscncns[[#This Row],[Torflow prgrssv alt vote]]/VLOOKUP(BWscncns[[#This Row],[class]],AltBWtotl,2,FALSE)*100</f>
        <v>1.8927942016537438E-2</v>
      </c>
      <c r="AK2023">
        <f>IF(D2023=E2023,1,0)</f>
        <v>0</v>
      </c>
    </row>
    <row r="2024" spans="1:37">
      <c r="A2024" s="1" t="s">
        <v>8181</v>
      </c>
      <c r="B2024" s="1" t="s">
        <v>8182</v>
      </c>
      <c r="C2024">
        <v>3940</v>
      </c>
      <c r="D2024">
        <v>1525002309</v>
      </c>
      <c r="E2024">
        <v>1525002309</v>
      </c>
      <c r="F2024" s="2">
        <v>-0.42849307093400002</v>
      </c>
      <c r="G2024" s="2">
        <v>-0.42849307093400002</v>
      </c>
      <c r="H2024">
        <v>3939136</v>
      </c>
      <c r="I2024" s="2">
        <v>1.8939033600500001E-2</v>
      </c>
      <c r="J2024" s="2">
        <v>0</v>
      </c>
      <c r="K2024">
        <v>6</v>
      </c>
      <c r="L2024" s="1" t="s">
        <v>11780</v>
      </c>
      <c r="M2024" s="1" t="s">
        <v>8182</v>
      </c>
      <c r="N2024">
        <v>1</v>
      </c>
      <c r="O2024">
        <v>0</v>
      </c>
      <c r="P2024">
        <v>0</v>
      </c>
      <c r="Q2024">
        <v>0</v>
      </c>
      <c r="R2024" s="19">
        <f>BWscncns[[#This Row],[C fx]]*4+BWscncns[[#This Row],[C fg]]*2+BWscncns[[#This Row],[C fm]]</f>
        <v>4</v>
      </c>
      <c r="S2024">
        <v>4140</v>
      </c>
      <c r="T2024">
        <v>6892544</v>
      </c>
      <c r="U2024" s="13">
        <v>0.60064899999999999</v>
      </c>
      <c r="V2024" s="13">
        <v>1.664866</v>
      </c>
      <c r="W2024">
        <v>4530</v>
      </c>
      <c r="X2024">
        <v>90</v>
      </c>
      <c r="Z2024" s="10">
        <f>IF($N2024&lt;&gt;0,constants!$L$2,IF($O2024&lt;&gt;0,constants!$M$2,IF($P2024&lt;&gt;0,constants!$N$2,0)))</f>
        <v>10125.48</v>
      </c>
      <c r="AA2024" s="10">
        <f>IF($N2024&lt;&gt;0,constants!$L$2,IF($O2024&lt;&gt;0,constants!$M$2,IF($P2024&lt;&gt;0,constants!$P$2,0)))</f>
        <v>10125.48</v>
      </c>
      <c r="AB2024" s="11">
        <f>constants!$O$2</f>
        <v>4861.32</v>
      </c>
      <c r="AC2024" s="11">
        <f>VLOOKUP(BWscncns[[#This Row],[scanner]],[0]!ScnrAvgBW,2,FALSE)/1000</f>
        <v>2386.3111194805197</v>
      </c>
      <c r="AD2024" s="8">
        <f>(1+$F2024)*Z2024</f>
        <v>5786.7819801192009</v>
      </c>
      <c r="AE2024" s="8">
        <f>(1+$F2024)*AA2024</f>
        <v>5786.7819801192009</v>
      </c>
      <c r="AF2024" s="8">
        <f>(1+$F2024)*AB2024</f>
        <v>2778.2780644071267</v>
      </c>
      <c r="AG2024" s="8">
        <f>(1+$F2024)*AC2024</f>
        <v>1363.7933396903604</v>
      </c>
      <c r="AH2024" s="8">
        <f>(1+$F2024)*$T2024/1000</f>
        <v>3939.1366548922838</v>
      </c>
      <c r="AI2024" s="8">
        <f>(1+BWscncns[[#This Row],[pid_error]]*K_p)*BWscncns[[#This Row],[dbw]]/1000</f>
        <v>5415.8403274461425</v>
      </c>
      <c r="AJ2024" s="13">
        <f>BWscncns[[#This Row],[Torflow prgrssv alt vote]]/VLOOKUP(BWscncns[[#This Row],[class]],AltBWtotl,2,FALSE)*100</f>
        <v>4.6417782024275378E-2</v>
      </c>
      <c r="AK2024">
        <f>IF(D2024=E2024,1,0)</f>
        <v>1</v>
      </c>
    </row>
    <row r="2025" spans="1:37">
      <c r="A2025" s="1" t="s">
        <v>1638</v>
      </c>
      <c r="B2025" s="1" t="s">
        <v>1639</v>
      </c>
      <c r="C2025">
        <v>4950</v>
      </c>
      <c r="D2025">
        <v>1525004091</v>
      </c>
      <c r="E2025">
        <v>1525004091</v>
      </c>
      <c r="F2025" s="2">
        <v>-0.156890397982</v>
      </c>
      <c r="G2025" s="2">
        <v>-0.156890397982</v>
      </c>
      <c r="H2025">
        <v>4954703</v>
      </c>
      <c r="I2025" s="2">
        <v>-0.45470388863900002</v>
      </c>
      <c r="J2025" s="2">
        <v>0</v>
      </c>
      <c r="K2025">
        <v>4</v>
      </c>
      <c r="L2025" s="1" t="s">
        <v>11647</v>
      </c>
      <c r="M2025" s="1" t="s">
        <v>1639</v>
      </c>
      <c r="N2025">
        <v>0</v>
      </c>
      <c r="O2025">
        <v>0</v>
      </c>
      <c r="P2025">
        <v>1</v>
      </c>
      <c r="Q2025">
        <v>0</v>
      </c>
      <c r="R2025" s="19">
        <f>BWscncns[[#This Row],[C fx]]*4+BWscncns[[#This Row],[C fg]]*2+BWscncns[[#This Row],[C fm]]</f>
        <v>1</v>
      </c>
      <c r="S2025">
        <v>6540</v>
      </c>
      <c r="T2025">
        <v>5876702</v>
      </c>
      <c r="U2025" s="13">
        <v>1.1128690000000001</v>
      </c>
      <c r="V2025" s="13">
        <v>0.89857799999999999</v>
      </c>
      <c r="W2025">
        <v>2635</v>
      </c>
      <c r="X2025">
        <v>52</v>
      </c>
      <c r="Z2025" s="10">
        <f>IF($N2025&lt;&gt;0,constants!$L$2,IF($O2025&lt;&gt;0,constants!$M$2,IF($P2025&lt;&gt;0,constants!$N$2,0)))</f>
        <v>1117.99</v>
      </c>
      <c r="AA2025" s="10">
        <f>IF($N2025&lt;&gt;0,constants!$L$2,IF($O2025&lt;&gt;0,constants!$M$2,IF($P2025&lt;&gt;0,constants!$P$2,0)))</f>
        <v>4051.45</v>
      </c>
      <c r="AB2025" s="11">
        <f>constants!$O$2</f>
        <v>4861.32</v>
      </c>
      <c r="AC2025" s="11">
        <f>VLOOKUP(BWscncns[[#This Row],[scanner]],[0]!ScnrAvgBW,2,FALSE)/1000</f>
        <v>4819.491751072962</v>
      </c>
      <c r="AD2025" s="8">
        <f>(1+$F2025)*Z2025</f>
        <v>942.58810396010381</v>
      </c>
      <c r="AE2025" s="8">
        <f>(1+$F2025)*AA2025</f>
        <v>3415.8163970958258</v>
      </c>
      <c r="AF2025" s="8">
        <f>(1+$F2025)*AB2025</f>
        <v>4098.6255704821433</v>
      </c>
      <c r="AG2025" s="8">
        <f>(1+$F2025)*AC2025</f>
        <v>4063.3597721761589</v>
      </c>
      <c r="AH2025" s="8">
        <f>(1+$F2025)*$T2025/1000</f>
        <v>4954.7038843983846</v>
      </c>
      <c r="AI2025" s="8">
        <f>(1+BWscncns[[#This Row],[pid_error]]*K_p)*BWscncns[[#This Row],[dbw]]/1000</f>
        <v>5415.702942199192</v>
      </c>
      <c r="AJ2025" s="13">
        <f>BWscncns[[#This Row],[Torflow prgrssv alt vote]]/VLOOKUP(BWscncns[[#This Row],[class]],AltBWtotl,2,FALSE)*100</f>
        <v>0.10681211966261707</v>
      </c>
      <c r="AK2025">
        <f>IF(D2025=E2025,1,0)</f>
        <v>1</v>
      </c>
    </row>
    <row r="2026" spans="1:37">
      <c r="A2026" s="1" t="s">
        <v>7540</v>
      </c>
      <c r="B2026" s="1" t="s">
        <v>7541</v>
      </c>
      <c r="C2026">
        <v>8760</v>
      </c>
      <c r="D2026">
        <v>1524963001</v>
      </c>
      <c r="E2026">
        <v>1525003705</v>
      </c>
      <c r="F2026" s="2">
        <v>-2.95431023864E-3</v>
      </c>
      <c r="G2026" s="2">
        <v>-2.95431023864E-3</v>
      </c>
      <c r="H2026">
        <v>5407459</v>
      </c>
      <c r="I2026" s="2">
        <v>3.3676744165299997E-2</v>
      </c>
      <c r="J2026" s="2">
        <v>0</v>
      </c>
      <c r="K2026">
        <v>5</v>
      </c>
      <c r="L2026" s="1" t="s">
        <v>11561</v>
      </c>
      <c r="M2026" s="1" t="s">
        <v>7541</v>
      </c>
      <c r="N2026">
        <v>0</v>
      </c>
      <c r="O2026">
        <v>1</v>
      </c>
      <c r="P2026">
        <v>0</v>
      </c>
      <c r="Q2026">
        <v>0</v>
      </c>
      <c r="R2026" s="19">
        <f>BWscncns[[#This Row],[C fx]]*4+BWscncns[[#This Row],[C fg]]*2+BWscncns[[#This Row],[C fm]]</f>
        <v>2</v>
      </c>
      <c r="S2026">
        <v>5510</v>
      </c>
      <c r="T2026">
        <v>5423482</v>
      </c>
      <c r="U2026" s="13">
        <v>1.015952</v>
      </c>
      <c r="V2026" s="13">
        <v>0.98429800000000001</v>
      </c>
      <c r="W2026">
        <v>3150</v>
      </c>
      <c r="X2026">
        <v>63</v>
      </c>
      <c r="Z2026" s="10">
        <f>IF($N2026&lt;&gt;0,constants!$L$2,IF($O2026&lt;&gt;0,constants!$M$2,IF($P2026&lt;&gt;0,constants!$N$2,0)))</f>
        <v>9721.3799999999992</v>
      </c>
      <c r="AA2026" s="10">
        <f>IF($N2026&lt;&gt;0,constants!$L$2,IF($O2026&lt;&gt;0,constants!$M$2,IF($P2026&lt;&gt;0,constants!$P$2,0)))</f>
        <v>9721.3799999999992</v>
      </c>
      <c r="AB2026" s="11">
        <f>constants!$O$2</f>
        <v>4861.32</v>
      </c>
      <c r="AC2026" s="11">
        <f>VLOOKUP(BWscncns[[#This Row],[scanner]],[0]!ScnrAvgBW,2,FALSE)/1000</f>
        <v>3794.4265750962772</v>
      </c>
      <c r="AD2026" s="8">
        <f>(1+$F2026)*Z2026</f>
        <v>9692.660027532289</v>
      </c>
      <c r="AE2026" s="8">
        <f>(1+$F2026)*AA2026</f>
        <v>9692.660027532289</v>
      </c>
      <c r="AF2026" s="8">
        <f>(1+$F2026)*AB2026</f>
        <v>4846.9581525506946</v>
      </c>
      <c r="AG2026" s="8">
        <f>(1+$F2026)*AC2026</f>
        <v>3783.2166618157025</v>
      </c>
      <c r="AH2026" s="8">
        <f>(1+$F2026)*$T2026/1000</f>
        <v>5407.4593515983206</v>
      </c>
      <c r="AI2026" s="8">
        <f>(1+BWscncns[[#This Row],[pid_error]]*K_p)*BWscncns[[#This Row],[dbw]]/1000</f>
        <v>5415.4706757991598</v>
      </c>
      <c r="AJ2026" s="13">
        <f>BWscncns[[#This Row],[Torflow prgrssv alt vote]]/VLOOKUP(BWscncns[[#This Row],[class]],AltBWtotl,2,FALSE)*100</f>
        <v>1.8917853117619298E-2</v>
      </c>
      <c r="AK2026">
        <f>IF(D2026=E2026,1,0)</f>
        <v>0</v>
      </c>
    </row>
    <row r="2027" spans="1:37">
      <c r="A2027" s="1" t="s">
        <v>10203</v>
      </c>
      <c r="B2027" s="1" t="s">
        <v>49</v>
      </c>
      <c r="C2027">
        <v>5990</v>
      </c>
      <c r="D2027">
        <v>1524983329</v>
      </c>
      <c r="E2027">
        <v>1524983329</v>
      </c>
      <c r="F2027" s="2">
        <v>0.23725148239400001</v>
      </c>
      <c r="G2027" s="2">
        <v>0.23725148239400001</v>
      </c>
      <c r="H2027">
        <v>5987546</v>
      </c>
      <c r="I2027" s="2">
        <v>-0.38784984895800001</v>
      </c>
      <c r="J2027" s="2">
        <v>0</v>
      </c>
      <c r="K2027">
        <v>6</v>
      </c>
      <c r="L2027" s="1" t="s">
        <v>11763</v>
      </c>
      <c r="M2027" s="1" t="s">
        <v>49</v>
      </c>
      <c r="N2027">
        <v>0</v>
      </c>
      <c r="O2027">
        <v>0</v>
      </c>
      <c r="P2027">
        <v>1</v>
      </c>
      <c r="Q2027">
        <v>0</v>
      </c>
      <c r="R2027" s="19">
        <f>BWscncns[[#This Row],[C fx]]*4+BWscncns[[#This Row],[C fg]]*2+BWscncns[[#This Row],[C fm]]</f>
        <v>1</v>
      </c>
      <c r="S2027">
        <v>3480</v>
      </c>
      <c r="T2027">
        <v>4839393</v>
      </c>
      <c r="U2027" s="13">
        <v>0.71909800000000001</v>
      </c>
      <c r="V2027" s="13">
        <v>1.39063</v>
      </c>
      <c r="W2027">
        <v>4230</v>
      </c>
      <c r="X2027">
        <v>84</v>
      </c>
      <c r="Z2027" s="10">
        <f>IF($N2027&lt;&gt;0,constants!$L$2,IF($O2027&lt;&gt;0,constants!$M$2,IF($P2027&lt;&gt;0,constants!$N$2,0)))</f>
        <v>1117.99</v>
      </c>
      <c r="AA2027" s="10">
        <f>IF($N2027&lt;&gt;0,constants!$L$2,IF($O2027&lt;&gt;0,constants!$M$2,IF($P2027&lt;&gt;0,constants!$P$2,0)))</f>
        <v>4051.45</v>
      </c>
      <c r="AB2027" s="11">
        <f>constants!$O$2</f>
        <v>4861.32</v>
      </c>
      <c r="AC2027" s="11">
        <f>VLOOKUP(BWscncns[[#This Row],[scanner]],[0]!ScnrAvgBW,2,FALSE)/1000</f>
        <v>2386.3111194805197</v>
      </c>
      <c r="AD2027" s="8">
        <f>(1+$F2027)*Z2027</f>
        <v>1383.234784801668</v>
      </c>
      <c r="AE2027" s="8">
        <f>(1+$F2027)*AA2027</f>
        <v>5012.6625183451706</v>
      </c>
      <c r="AF2027" s="8">
        <f>(1+$F2027)*AB2027</f>
        <v>6014.6753763915995</v>
      </c>
      <c r="AG2027" s="8">
        <f>(1+$F2027)*AC2027</f>
        <v>2952.4669700305585</v>
      </c>
      <c r="AH2027" s="8">
        <f>(1+$F2027)*$T2027/1000</f>
        <v>5987.5461631371463</v>
      </c>
      <c r="AI2027" s="8">
        <f>(1+BWscncns[[#This Row],[pid_error]]*K_p)*BWscncns[[#This Row],[dbw]]/1000</f>
        <v>5413.4695815685736</v>
      </c>
      <c r="AJ2027" s="13">
        <f>BWscncns[[#This Row],[Torflow prgrssv alt vote]]/VLOOKUP(BWscncns[[#This Row],[class]],AltBWtotl,2,FALSE)*100</f>
        <v>0.10676807182885045</v>
      </c>
      <c r="AK2027">
        <f>IF(D2027=E2027,1,0)</f>
        <v>1</v>
      </c>
    </row>
    <row r="2028" spans="1:37">
      <c r="A2028" s="1" t="s">
        <v>11056</v>
      </c>
      <c r="B2028" s="1" t="s">
        <v>11057</v>
      </c>
      <c r="C2028">
        <v>8090</v>
      </c>
      <c r="D2028">
        <v>1524788366</v>
      </c>
      <c r="E2028">
        <v>1524872834</v>
      </c>
      <c r="F2028" s="2">
        <v>0.22634228288399999</v>
      </c>
      <c r="G2028" s="2">
        <v>0.22634228288399999</v>
      </c>
      <c r="H2028">
        <v>5947348</v>
      </c>
      <c r="I2028" s="2">
        <v>-0.610878537454</v>
      </c>
      <c r="J2028" s="2">
        <v>0</v>
      </c>
      <c r="K2028">
        <v>1</v>
      </c>
      <c r="L2028" s="1" t="s">
        <v>11838</v>
      </c>
      <c r="M2028" s="1" t="s">
        <v>11057</v>
      </c>
      <c r="N2028">
        <v>0</v>
      </c>
      <c r="O2028">
        <v>1</v>
      </c>
      <c r="P2028">
        <v>0</v>
      </c>
      <c r="Q2028">
        <v>0</v>
      </c>
      <c r="R2028" s="19">
        <f>BWscncns[[#This Row],[C fx]]*4+BWscncns[[#This Row],[C fg]]*2+BWscncns[[#This Row],[C fm]]</f>
        <v>2</v>
      </c>
      <c r="S2028">
        <v>10600</v>
      </c>
      <c r="T2028">
        <v>4849664</v>
      </c>
      <c r="U2028" s="13">
        <v>2.185718</v>
      </c>
      <c r="V2028" s="13">
        <v>0.45751500000000001</v>
      </c>
      <c r="W2028">
        <v>265</v>
      </c>
      <c r="X2028">
        <v>5</v>
      </c>
      <c r="Z2028" s="10">
        <f>IF($N2028&lt;&gt;0,constants!$L$2,IF($O2028&lt;&gt;0,constants!$M$2,IF($P2028&lt;&gt;0,constants!$N$2,0)))</f>
        <v>9721.3799999999992</v>
      </c>
      <c r="AA2028" s="10">
        <f>IF($N2028&lt;&gt;0,constants!$L$2,IF($O2028&lt;&gt;0,constants!$M$2,IF($P2028&lt;&gt;0,constants!$P$2,0)))</f>
        <v>9721.3799999999992</v>
      </c>
      <c r="AB2028" s="11">
        <f>constants!$O$2</f>
        <v>4861.32</v>
      </c>
      <c r="AC2028" s="11">
        <f>VLOOKUP(BWscncns[[#This Row],[scanner]],[0]!ScnrAvgBW,2,FALSE)/1000</f>
        <v>11818.828055288463</v>
      </c>
      <c r="AD2028" s="8">
        <f>(1+$F2028)*Z2028</f>
        <v>11921.739341982859</v>
      </c>
      <c r="AE2028" s="8">
        <f>(1+$F2028)*AA2028</f>
        <v>11921.739341982859</v>
      </c>
      <c r="AF2028" s="8">
        <f>(1+$F2028)*AB2028</f>
        <v>5961.6422666296467</v>
      </c>
      <c r="AG2028" s="8">
        <f>(1+$F2028)*AC2028</f>
        <v>14493.928578335919</v>
      </c>
      <c r="AH2028" s="8">
        <f>(1+$F2028)*$T2028/1000</f>
        <v>5947.348020980352</v>
      </c>
      <c r="AI2028" s="8">
        <f>(1+BWscncns[[#This Row],[pid_error]]*K_p)*BWscncns[[#This Row],[dbw]]/1000</f>
        <v>5398.506010490175</v>
      </c>
      <c r="AJ2028" s="13">
        <f>BWscncns[[#This Row],[Torflow prgrssv alt vote]]/VLOOKUP(BWscncns[[#This Row],[class]],AltBWtotl,2,FALSE)*100</f>
        <v>1.8858590485482971E-2</v>
      </c>
      <c r="AK2028">
        <f>IF(D2028=E2028,1,0)</f>
        <v>0</v>
      </c>
    </row>
    <row r="2029" spans="1:37">
      <c r="A2029" s="1" t="s">
        <v>21</v>
      </c>
      <c r="B2029" s="1" t="s">
        <v>22</v>
      </c>
      <c r="C2029">
        <v>6600</v>
      </c>
      <c r="D2029">
        <v>1524901068</v>
      </c>
      <c r="E2029">
        <v>1524901068</v>
      </c>
      <c r="F2029" s="2">
        <v>0.57403689482200004</v>
      </c>
      <c r="G2029" s="2">
        <v>0.57403689482200004</v>
      </c>
      <c r="H2029">
        <v>6601989</v>
      </c>
      <c r="I2029" s="2">
        <v>0.13617020530400001</v>
      </c>
      <c r="J2029" s="2">
        <v>0</v>
      </c>
      <c r="K2029">
        <v>2</v>
      </c>
      <c r="L2029" s="1" t="s">
        <v>11730</v>
      </c>
      <c r="M2029" s="1" t="s">
        <v>22</v>
      </c>
      <c r="N2029">
        <v>0</v>
      </c>
      <c r="O2029">
        <v>0</v>
      </c>
      <c r="P2029">
        <v>1</v>
      </c>
      <c r="Q2029">
        <v>0</v>
      </c>
      <c r="R2029" s="19">
        <f>BWscncns[[#This Row],[C fx]]*4+BWscncns[[#This Row],[C fg]]*2+BWscncns[[#This Row],[C fm]]</f>
        <v>1</v>
      </c>
      <c r="S2029">
        <v>6600</v>
      </c>
      <c r="T2029">
        <v>4194304</v>
      </c>
      <c r="U2029" s="13">
        <v>1.573563</v>
      </c>
      <c r="V2029" s="13">
        <v>0.63550099999999998</v>
      </c>
      <c r="W2029">
        <v>1140</v>
      </c>
      <c r="X2029">
        <v>22</v>
      </c>
      <c r="Z2029" s="10">
        <f>IF($N2029&lt;&gt;0,constants!$L$2,IF($O2029&lt;&gt;0,constants!$M$2,IF($P2029&lt;&gt;0,constants!$N$2,0)))</f>
        <v>1117.99</v>
      </c>
      <c r="AA2029" s="10">
        <f>IF($N2029&lt;&gt;0,constants!$L$2,IF($O2029&lt;&gt;0,constants!$M$2,IF($P2029&lt;&gt;0,constants!$P$2,0)))</f>
        <v>4051.45</v>
      </c>
      <c r="AB2029" s="11">
        <f>constants!$O$2</f>
        <v>4861.32</v>
      </c>
      <c r="AC2029" s="11">
        <f>VLOOKUP(BWscncns[[#This Row],[scanner]],[0]!ScnrAvgBW,2,FALSE)/1000</f>
        <v>8853.6095214723919</v>
      </c>
      <c r="AD2029" s="8">
        <f>(1+$F2029)*Z2029</f>
        <v>1759.7575080420479</v>
      </c>
      <c r="AE2029" s="8">
        <f>(1+$F2029)*AA2029</f>
        <v>6377.1317775265916</v>
      </c>
      <c r="AF2029" s="8">
        <f>(1+$F2029)*AB2029</f>
        <v>7651.897037536085</v>
      </c>
      <c r="AG2029" s="8">
        <f>(1+$F2029)*AC2029</f>
        <v>13935.908039144897</v>
      </c>
      <c r="AH2029" s="8">
        <f>(1+$F2029)*$T2029/1000</f>
        <v>6601.9892440994945</v>
      </c>
      <c r="AI2029" s="8">
        <f>(1+BWscncns[[#This Row],[pid_error]]*K_p)*BWscncns[[#This Row],[dbw]]/1000</f>
        <v>5398.1466220497468</v>
      </c>
      <c r="AJ2029" s="13">
        <f>BWscncns[[#This Row],[Torflow prgrssv alt vote]]/VLOOKUP(BWscncns[[#This Row],[class]],AltBWtotl,2,FALSE)*100</f>
        <v>0.10646586216130068</v>
      </c>
      <c r="AK2029">
        <f>IF(D2029=E2029,1,0)</f>
        <v>1</v>
      </c>
    </row>
    <row r="2030" spans="1:37">
      <c r="A2030" s="1" t="s">
        <v>740</v>
      </c>
      <c r="B2030" s="1" t="s">
        <v>741</v>
      </c>
      <c r="C2030">
        <v>4700</v>
      </c>
      <c r="D2030">
        <v>1524657586</v>
      </c>
      <c r="E2030">
        <v>1524998183</v>
      </c>
      <c r="F2030" s="2">
        <v>-0.25926451022500002</v>
      </c>
      <c r="G2030" s="2">
        <v>-0.25926451022500002</v>
      </c>
      <c r="H2030">
        <v>7720905</v>
      </c>
      <c r="I2030" s="2">
        <v>-0.86525163776199998</v>
      </c>
      <c r="J2030" s="2">
        <v>0</v>
      </c>
      <c r="K2030">
        <v>5</v>
      </c>
      <c r="L2030" s="1" t="s">
        <v>11759</v>
      </c>
      <c r="M2030" s="1" t="s">
        <v>741</v>
      </c>
      <c r="N2030">
        <v>0</v>
      </c>
      <c r="O2030">
        <v>1</v>
      </c>
      <c r="P2030">
        <v>0</v>
      </c>
      <c r="Q2030">
        <v>0</v>
      </c>
      <c r="R2030" s="19">
        <f>BWscncns[[#This Row],[C fx]]*4+BWscncns[[#This Row],[C fg]]*2+BWscncns[[#This Row],[C fm]]</f>
        <v>2</v>
      </c>
      <c r="S2030">
        <v>4690</v>
      </c>
      <c r="T2030">
        <v>6199296</v>
      </c>
      <c r="U2030" s="13">
        <v>0.75653800000000004</v>
      </c>
      <c r="V2030" s="13">
        <v>1.321812</v>
      </c>
      <c r="W2030">
        <v>4112</v>
      </c>
      <c r="X2030">
        <v>82</v>
      </c>
      <c r="Z2030" s="10">
        <f>IF($N2030&lt;&gt;0,constants!$L$2,IF($O2030&lt;&gt;0,constants!$M$2,IF($P2030&lt;&gt;0,constants!$N$2,0)))</f>
        <v>9721.3799999999992</v>
      </c>
      <c r="AA2030" s="10">
        <f>IF($N2030&lt;&gt;0,constants!$L$2,IF($O2030&lt;&gt;0,constants!$M$2,IF($P2030&lt;&gt;0,constants!$P$2,0)))</f>
        <v>9721.3799999999992</v>
      </c>
      <c r="AB2030" s="11">
        <f>constants!$O$2</f>
        <v>4861.32</v>
      </c>
      <c r="AC2030" s="11">
        <f>VLOOKUP(BWscncns[[#This Row],[scanner]],[0]!ScnrAvgBW,2,FALSE)/1000</f>
        <v>3794.4265750962772</v>
      </c>
      <c r="AD2030" s="8">
        <f>(1+$F2030)*Z2030</f>
        <v>7200.9711755888893</v>
      </c>
      <c r="AE2030" s="8">
        <f>(1+$F2030)*AA2030</f>
        <v>7200.9711755888893</v>
      </c>
      <c r="AF2030" s="8">
        <f>(1+$F2030)*AB2030</f>
        <v>3600.9522511530031</v>
      </c>
      <c r="AG2030" s="8">
        <f>(1+$F2030)*AC2030</f>
        <v>2810.666427519217</v>
      </c>
      <c r="AH2030" s="8">
        <f>(1+$F2030)*$T2030/1000</f>
        <v>4592.038558820198</v>
      </c>
      <c r="AI2030" s="8">
        <f>(1+BWscncns[[#This Row],[pid_error]]*K_p)*BWscncns[[#This Row],[dbw]]/1000</f>
        <v>5395.6672794100996</v>
      </c>
      <c r="AJ2030" s="13">
        <f>BWscncns[[#This Row],[Torflow prgrssv alt vote]]/VLOOKUP(BWscncns[[#This Row],[class]],AltBWtotl,2,FALSE)*100</f>
        <v>1.8848673951754283E-2</v>
      </c>
      <c r="AK2030">
        <f>IF(D2030=E2030,1,0)</f>
        <v>0</v>
      </c>
    </row>
    <row r="2031" spans="1:37">
      <c r="A2031" s="1" t="s">
        <v>3029</v>
      </c>
      <c r="B2031" s="1" t="s">
        <v>28</v>
      </c>
      <c r="C2031">
        <v>6610</v>
      </c>
      <c r="D2031">
        <v>1524956694</v>
      </c>
      <c r="E2031">
        <v>1524956694</v>
      </c>
      <c r="F2031" s="2">
        <v>0.58225461679400004</v>
      </c>
      <c r="G2031" s="2">
        <v>0.58225461679400004</v>
      </c>
      <c r="H2031">
        <v>6612153</v>
      </c>
      <c r="I2031" s="2">
        <v>-0.16356465324700001</v>
      </c>
      <c r="J2031" s="2">
        <v>0.6</v>
      </c>
      <c r="K2031">
        <v>5</v>
      </c>
      <c r="L2031" s="1" t="s">
        <v>11836</v>
      </c>
      <c r="M2031" s="1" t="s">
        <v>28</v>
      </c>
      <c r="N2031">
        <v>0</v>
      </c>
      <c r="O2031">
        <v>0</v>
      </c>
      <c r="P2031">
        <v>1</v>
      </c>
      <c r="Q2031">
        <v>0</v>
      </c>
      <c r="R2031" s="19">
        <f>BWscncns[[#This Row],[C fx]]*4+BWscncns[[#This Row],[C fg]]*2+BWscncns[[#This Row],[C fm]]</f>
        <v>1</v>
      </c>
      <c r="S2031">
        <v>4260</v>
      </c>
      <c r="T2031">
        <v>4178944</v>
      </c>
      <c r="U2031" s="13">
        <v>1.019396</v>
      </c>
      <c r="V2031" s="13">
        <v>0.98097299999999998</v>
      </c>
      <c r="W2031">
        <v>3138</v>
      </c>
      <c r="X2031">
        <v>62</v>
      </c>
      <c r="Z2031" s="10">
        <f>IF($N2031&lt;&gt;0,constants!$L$2,IF($O2031&lt;&gt;0,constants!$M$2,IF($P2031&lt;&gt;0,constants!$N$2,0)))</f>
        <v>1117.99</v>
      </c>
      <c r="AA2031" s="10">
        <f>IF($N2031&lt;&gt;0,constants!$L$2,IF($O2031&lt;&gt;0,constants!$M$2,IF($P2031&lt;&gt;0,constants!$P$2,0)))</f>
        <v>4051.45</v>
      </c>
      <c r="AB2031" s="11">
        <f>constants!$O$2</f>
        <v>4861.32</v>
      </c>
      <c r="AC2031" s="11">
        <f>VLOOKUP(BWscncns[[#This Row],[scanner]],[0]!ScnrAvgBW,2,FALSE)/1000</f>
        <v>3794.4265750962772</v>
      </c>
      <c r="AD2031" s="8">
        <f>(1+$F2031)*Z2031</f>
        <v>1768.9448390295242</v>
      </c>
      <c r="AE2031" s="8">
        <f>(1+$F2031)*AA2031</f>
        <v>6410.4254672100515</v>
      </c>
      <c r="AF2031" s="8">
        <f>(1+$F2031)*AB2031</f>
        <v>7691.8460137130087</v>
      </c>
      <c r="AG2031" s="8">
        <f>(1+$F2031)*AC2031</f>
        <v>6003.7489665319308</v>
      </c>
      <c r="AH2031" s="8">
        <f>(1+$F2031)*$T2031/1000</f>
        <v>6612.1534373235863</v>
      </c>
      <c r="AI2031" s="8">
        <f>(1+BWscncns[[#This Row],[pid_error]]*K_p)*BWscncns[[#This Row],[dbw]]/1000</f>
        <v>5395.5487186617938</v>
      </c>
      <c r="AJ2031" s="13">
        <f>BWscncns[[#This Row],[Torflow prgrssv alt vote]]/VLOOKUP(BWscncns[[#This Row],[class]],AltBWtotl,2,FALSE)*100</f>
        <v>0.10641462457118402</v>
      </c>
      <c r="AK2031">
        <f>IF(D2031=E2031,1,0)</f>
        <v>1</v>
      </c>
    </row>
    <row r="2032" spans="1:37">
      <c r="A2032" s="1" t="s">
        <v>2403</v>
      </c>
      <c r="B2032" s="1" t="s">
        <v>2404</v>
      </c>
      <c r="C2032">
        <v>8260</v>
      </c>
      <c r="D2032">
        <v>1523830702</v>
      </c>
      <c r="E2032">
        <v>1524997864</v>
      </c>
      <c r="F2032" s="2">
        <v>5.79088469329E-2</v>
      </c>
      <c r="G2032" s="2">
        <v>5.79088469329E-2</v>
      </c>
      <c r="H2032">
        <v>5359397</v>
      </c>
      <c r="I2032" s="2">
        <v>-0.16583462285100001</v>
      </c>
      <c r="J2032" s="2">
        <v>0</v>
      </c>
      <c r="K2032">
        <v>4</v>
      </c>
      <c r="L2032" s="1" t="s">
        <v>11575</v>
      </c>
      <c r="M2032" s="1" t="s">
        <v>2404</v>
      </c>
      <c r="N2032">
        <v>0</v>
      </c>
      <c r="O2032">
        <v>1</v>
      </c>
      <c r="P2032">
        <v>0</v>
      </c>
      <c r="Q2032">
        <v>0</v>
      </c>
      <c r="R2032" s="19">
        <f>BWscncns[[#This Row],[C fx]]*4+BWscncns[[#This Row],[C fg]]*2+BWscncns[[#This Row],[C fm]]</f>
        <v>2</v>
      </c>
      <c r="S2032">
        <v>5970</v>
      </c>
      <c r="T2032">
        <v>5242880</v>
      </c>
      <c r="U2032" s="13">
        <v>1.138687</v>
      </c>
      <c r="V2032" s="13">
        <v>0.87820399999999998</v>
      </c>
      <c r="W2032">
        <v>2512</v>
      </c>
      <c r="X2032">
        <v>50</v>
      </c>
      <c r="Z2032" s="10">
        <f>IF($N2032&lt;&gt;0,constants!$L$2,IF($O2032&lt;&gt;0,constants!$M$2,IF($P2032&lt;&gt;0,constants!$N$2,0)))</f>
        <v>9721.3799999999992</v>
      </c>
      <c r="AA2032" s="10">
        <f>IF($N2032&lt;&gt;0,constants!$L$2,IF($O2032&lt;&gt;0,constants!$M$2,IF($P2032&lt;&gt;0,constants!$P$2,0)))</f>
        <v>9721.3799999999992</v>
      </c>
      <c r="AB2032" s="11">
        <f>constants!$O$2</f>
        <v>4861.32</v>
      </c>
      <c r="AC2032" s="11">
        <f>VLOOKUP(BWscncns[[#This Row],[scanner]],[0]!ScnrAvgBW,2,FALSE)/1000</f>
        <v>4819.491751072962</v>
      </c>
      <c r="AD2032" s="8">
        <f>(1+$F2032)*Z2032</f>
        <v>10284.333906396556</v>
      </c>
      <c r="AE2032" s="8">
        <f>(1+$F2032)*AA2032</f>
        <v>10284.333906396556</v>
      </c>
      <c r="AF2032" s="8">
        <f>(1+$F2032)*AB2032</f>
        <v>5142.8334357718459</v>
      </c>
      <c r="AG2032" s="8">
        <f>(1+$F2032)*AC2032</f>
        <v>5098.582961180221</v>
      </c>
      <c r="AH2032" s="8">
        <f>(1+$F2032)*$T2032/1000</f>
        <v>5546.4891354075635</v>
      </c>
      <c r="AI2032" s="8">
        <f>(1+BWscncns[[#This Row],[pid_error]]*K_p)*BWscncns[[#This Row],[dbw]]/1000</f>
        <v>5394.6845677037818</v>
      </c>
      <c r="AJ2032" s="13">
        <f>BWscncns[[#This Row],[Torflow prgrssv alt vote]]/VLOOKUP(BWscncns[[#This Row],[class]],AltBWtotl,2,FALSE)*100</f>
        <v>1.8845241046873056E-2</v>
      </c>
      <c r="AK2032">
        <f>IF(D2032=E2032,1,0)</f>
        <v>0</v>
      </c>
    </row>
    <row r="2033" spans="1:37">
      <c r="A2033" s="1" t="s">
        <v>1953</v>
      </c>
      <c r="B2033" s="1" t="s">
        <v>1954</v>
      </c>
      <c r="C2033">
        <v>5660</v>
      </c>
      <c r="D2033">
        <v>1523797222</v>
      </c>
      <c r="E2033">
        <v>1524920853</v>
      </c>
      <c r="F2033" s="2">
        <v>-0.29571562120700001</v>
      </c>
      <c r="G2033" s="2">
        <v>-0.29571562120700001</v>
      </c>
      <c r="H2033">
        <v>4110767</v>
      </c>
      <c r="I2033" s="2">
        <v>-4.6005325860600001E-2</v>
      </c>
      <c r="J2033" s="2">
        <v>0</v>
      </c>
      <c r="K2033">
        <v>6</v>
      </c>
      <c r="L2033" s="1" t="s">
        <v>11788</v>
      </c>
      <c r="M2033" s="1" t="s">
        <v>1954</v>
      </c>
      <c r="N2033">
        <v>0</v>
      </c>
      <c r="O2033">
        <v>1</v>
      </c>
      <c r="P2033">
        <v>0</v>
      </c>
      <c r="Q2033">
        <v>0</v>
      </c>
      <c r="R2033" s="19">
        <f>BWscncns[[#This Row],[C fx]]*4+BWscncns[[#This Row],[C fg]]*2+BWscncns[[#This Row],[C fm]]</f>
        <v>2</v>
      </c>
      <c r="S2033">
        <v>5570</v>
      </c>
      <c r="T2033">
        <v>6324022</v>
      </c>
      <c r="U2033" s="13">
        <v>0.88076900000000002</v>
      </c>
      <c r="V2033" s="13">
        <v>1.135372</v>
      </c>
      <c r="W2033">
        <v>3771</v>
      </c>
      <c r="X2033">
        <v>75</v>
      </c>
      <c r="Z2033" s="10">
        <f>IF($N2033&lt;&gt;0,constants!$L$2,IF($O2033&lt;&gt;0,constants!$M$2,IF($P2033&lt;&gt;0,constants!$N$2,0)))</f>
        <v>9721.3799999999992</v>
      </c>
      <c r="AA2033" s="10">
        <f>IF($N2033&lt;&gt;0,constants!$L$2,IF($O2033&lt;&gt;0,constants!$M$2,IF($P2033&lt;&gt;0,constants!$P$2,0)))</f>
        <v>9721.3799999999992</v>
      </c>
      <c r="AB2033" s="11">
        <f>constants!$O$2</f>
        <v>4861.32</v>
      </c>
      <c r="AC2033" s="11">
        <f>VLOOKUP(BWscncns[[#This Row],[scanner]],[0]!ScnrAvgBW,2,FALSE)/1000</f>
        <v>2386.3111194805197</v>
      </c>
      <c r="AD2033" s="8">
        <f>(1+$F2033)*Z2033</f>
        <v>6846.6160743106939</v>
      </c>
      <c r="AE2033" s="8">
        <f>(1+$F2033)*AA2033</f>
        <v>6846.6160743106939</v>
      </c>
      <c r="AF2033" s="8">
        <f>(1+$F2033)*AB2033</f>
        <v>3423.7517363139864</v>
      </c>
      <c r="AG2033" s="8">
        <f>(1+$F2033)*AC2033</f>
        <v>1680.6416443901662</v>
      </c>
      <c r="AH2033" s="8">
        <f>(1+$F2033)*$T2033/1000</f>
        <v>4453.9099057432659</v>
      </c>
      <c r="AI2033" s="8">
        <f>(1+BWscncns[[#This Row],[pid_error]]*K_p)*BWscncns[[#This Row],[dbw]]/1000</f>
        <v>5388.9659528716329</v>
      </c>
      <c r="AJ2033" s="13">
        <f>BWscncns[[#This Row],[Torflow prgrssv alt vote]]/VLOOKUP(BWscncns[[#This Row],[class]],AltBWtotl,2,FALSE)*100</f>
        <v>1.8825264220867097E-2</v>
      </c>
      <c r="AK2033">
        <f>IF(D2033=E2033,1,0)</f>
        <v>0</v>
      </c>
    </row>
    <row r="2034" spans="1:37">
      <c r="A2034" s="1" t="s">
        <v>1762</v>
      </c>
      <c r="B2034" s="1" t="s">
        <v>1763</v>
      </c>
      <c r="C2034">
        <v>7070</v>
      </c>
      <c r="D2034">
        <v>1524699078</v>
      </c>
      <c r="E2034">
        <v>1524988784</v>
      </c>
      <c r="F2034" s="2">
        <v>0.104209545914</v>
      </c>
      <c r="G2034" s="2">
        <v>0.104209545914</v>
      </c>
      <c r="H2034">
        <v>5653552</v>
      </c>
      <c r="I2034" s="2">
        <v>0.315517375218</v>
      </c>
      <c r="J2034" s="2">
        <v>0</v>
      </c>
      <c r="K2034">
        <v>4</v>
      </c>
      <c r="L2034" s="1" t="s">
        <v>11625</v>
      </c>
      <c r="M2034" s="1" t="s">
        <v>1763</v>
      </c>
      <c r="N2034">
        <v>0</v>
      </c>
      <c r="O2034">
        <v>1</v>
      </c>
      <c r="P2034">
        <v>0</v>
      </c>
      <c r="Q2034">
        <v>0</v>
      </c>
      <c r="R2034" s="19">
        <f>BWscncns[[#This Row],[C fx]]*4+BWscncns[[#This Row],[C fg]]*2+BWscncns[[#This Row],[C fm]]</f>
        <v>2</v>
      </c>
      <c r="S2034">
        <v>4820</v>
      </c>
      <c r="T2034">
        <v>5120000</v>
      </c>
      <c r="U2034" s="13">
        <v>0.94140599999999997</v>
      </c>
      <c r="V2034" s="13">
        <v>1.062241</v>
      </c>
      <c r="W2034">
        <v>3576</v>
      </c>
      <c r="X2034">
        <v>71</v>
      </c>
      <c r="Z2034" s="10">
        <f>IF($N2034&lt;&gt;0,constants!$L$2,IF($O2034&lt;&gt;0,constants!$M$2,IF($P2034&lt;&gt;0,constants!$N$2,0)))</f>
        <v>9721.3799999999992</v>
      </c>
      <c r="AA2034" s="10">
        <f>IF($N2034&lt;&gt;0,constants!$L$2,IF($O2034&lt;&gt;0,constants!$M$2,IF($P2034&lt;&gt;0,constants!$P$2,0)))</f>
        <v>9721.3799999999992</v>
      </c>
      <c r="AB2034" s="11">
        <f>constants!$O$2</f>
        <v>4861.32</v>
      </c>
      <c r="AC2034" s="11">
        <f>VLOOKUP(BWscncns[[#This Row],[scanner]],[0]!ScnrAvgBW,2,FALSE)/1000</f>
        <v>4819.491751072962</v>
      </c>
      <c r="AD2034" s="8">
        <f>(1+$F2034)*Z2034</f>
        <v>10734.440595457441</v>
      </c>
      <c r="AE2034" s="8">
        <f>(1+$F2034)*AA2034</f>
        <v>10734.440595457441</v>
      </c>
      <c r="AF2034" s="8">
        <f>(1+$F2034)*AB2034</f>
        <v>5367.9159497426463</v>
      </c>
      <c r="AG2034" s="8">
        <f>(1+$F2034)*AC2034</f>
        <v>5321.7287979885441</v>
      </c>
      <c r="AH2034" s="8">
        <f>(1+$F2034)*$T2034/1000</f>
        <v>5653.5528750796802</v>
      </c>
      <c r="AI2034" s="8">
        <f>(1+BWscncns[[#This Row],[pid_error]]*K_p)*BWscncns[[#This Row],[dbw]]/1000</f>
        <v>5386.7764375398401</v>
      </c>
      <c r="AJ2034" s="13">
        <f>BWscncns[[#This Row],[Torflow prgrssv alt vote]]/VLOOKUP(BWscncns[[#This Row],[class]],AltBWtotl,2,FALSE)*100</f>
        <v>1.8817615591241836E-2</v>
      </c>
      <c r="AK2034">
        <f>IF(D2034=E2034,1,0)</f>
        <v>0</v>
      </c>
    </row>
    <row r="2035" spans="1:37">
      <c r="A2035" s="1" t="s">
        <v>4143</v>
      </c>
      <c r="B2035" s="1" t="s">
        <v>4144</v>
      </c>
      <c r="C2035">
        <v>5530</v>
      </c>
      <c r="D2035">
        <v>1524951745</v>
      </c>
      <c r="E2035">
        <v>1524951745</v>
      </c>
      <c r="F2035" s="2">
        <v>5.4428464752999998E-2</v>
      </c>
      <c r="G2035" s="2">
        <v>5.4428464752999998E-2</v>
      </c>
      <c r="H2035">
        <v>5528241</v>
      </c>
      <c r="I2035" s="2">
        <v>3.4194355258000001E-3</v>
      </c>
      <c r="J2035" s="2">
        <v>0</v>
      </c>
      <c r="K2035">
        <v>4</v>
      </c>
      <c r="L2035" s="1" t="s">
        <v>11675</v>
      </c>
      <c r="M2035" s="1" t="s">
        <v>4144</v>
      </c>
      <c r="N2035">
        <v>1</v>
      </c>
      <c r="O2035">
        <v>0</v>
      </c>
      <c r="P2035">
        <v>0</v>
      </c>
      <c r="Q2035">
        <v>0</v>
      </c>
      <c r="R2035" s="19">
        <f>BWscncns[[#This Row],[C fx]]*4+BWscncns[[#This Row],[C fg]]*2+BWscncns[[#This Row],[C fm]]</f>
        <v>4</v>
      </c>
      <c r="S2035">
        <v>5530</v>
      </c>
      <c r="T2035">
        <v>5242880</v>
      </c>
      <c r="U2035" s="13">
        <v>1.054764</v>
      </c>
      <c r="V2035" s="13">
        <v>0.94808000000000003</v>
      </c>
      <c r="W2035">
        <v>2953</v>
      </c>
      <c r="X2035">
        <v>59</v>
      </c>
      <c r="Z2035" s="10">
        <f>IF($N2035&lt;&gt;0,constants!$L$2,IF($O2035&lt;&gt;0,constants!$M$2,IF($P2035&lt;&gt;0,constants!$N$2,0)))</f>
        <v>10125.48</v>
      </c>
      <c r="AA2035" s="10">
        <f>IF($N2035&lt;&gt;0,constants!$L$2,IF($O2035&lt;&gt;0,constants!$M$2,IF($P2035&lt;&gt;0,constants!$P$2,0)))</f>
        <v>10125.48</v>
      </c>
      <c r="AB2035" s="11">
        <f>constants!$O$2</f>
        <v>4861.32</v>
      </c>
      <c r="AC2035" s="11">
        <f>VLOOKUP(BWscncns[[#This Row],[scanner]],[0]!ScnrAvgBW,2,FALSE)/1000</f>
        <v>4819.491751072962</v>
      </c>
      <c r="AD2035" s="8">
        <f>(1+$F2035)*Z2035</f>
        <v>10676.594331287206</v>
      </c>
      <c r="AE2035" s="8">
        <f>(1+$F2035)*AA2035</f>
        <v>10676.594331287206</v>
      </c>
      <c r="AF2035" s="8">
        <f>(1+$F2035)*AB2035</f>
        <v>5125.9141842730533</v>
      </c>
      <c r="AG2035" s="8">
        <f>(1+$F2035)*AC2035</f>
        <v>5081.8092879736114</v>
      </c>
      <c r="AH2035" s="8">
        <f>(1+$F2035)*$T2035/1000</f>
        <v>5528.2419092842092</v>
      </c>
      <c r="AI2035" s="8">
        <f>(1+BWscncns[[#This Row],[pid_error]]*K_p)*BWscncns[[#This Row],[dbw]]/1000</f>
        <v>5385.5609546421038</v>
      </c>
      <c r="AJ2035" s="13">
        <f>BWscncns[[#This Row],[Torflow prgrssv alt vote]]/VLOOKUP(BWscncns[[#This Row],[class]],AltBWtotl,2,FALSE)*100</f>
        <v>4.61582652657168E-2</v>
      </c>
      <c r="AK2035">
        <f>IF(D2035=E2035,1,0)</f>
        <v>1</v>
      </c>
    </row>
    <row r="2036" spans="1:37">
      <c r="A2036" s="1" t="s">
        <v>9003</v>
      </c>
      <c r="B2036" s="1" t="s">
        <v>9004</v>
      </c>
      <c r="C2036">
        <v>3720</v>
      </c>
      <c r="D2036">
        <v>1524468485</v>
      </c>
      <c r="E2036">
        <v>1524995596</v>
      </c>
      <c r="F2036" s="2">
        <v>2.27289009914E-2</v>
      </c>
      <c r="G2036" s="2">
        <v>2.27289009914E-2</v>
      </c>
      <c r="H2036">
        <v>4803816</v>
      </c>
      <c r="I2036" s="2">
        <v>0.19950327257700001</v>
      </c>
      <c r="J2036" s="2">
        <v>0</v>
      </c>
      <c r="K2036">
        <v>5</v>
      </c>
      <c r="L2036" s="1" t="s">
        <v>11701</v>
      </c>
      <c r="M2036" s="1" t="s">
        <v>9004</v>
      </c>
      <c r="N2036">
        <v>0</v>
      </c>
      <c r="O2036">
        <v>1</v>
      </c>
      <c r="P2036">
        <v>0</v>
      </c>
      <c r="Q2036">
        <v>0</v>
      </c>
      <c r="R2036" s="19">
        <f>BWscncns[[#This Row],[C fx]]*4+BWscncns[[#This Row],[C fg]]*2+BWscncns[[#This Row],[C fm]]</f>
        <v>2</v>
      </c>
      <c r="S2036">
        <v>4310</v>
      </c>
      <c r="T2036">
        <v>5324417</v>
      </c>
      <c r="U2036" s="13">
        <v>0.80947800000000003</v>
      </c>
      <c r="V2036" s="13">
        <v>1.2353639999999999</v>
      </c>
      <c r="W2036">
        <v>3985</v>
      </c>
      <c r="X2036">
        <v>79</v>
      </c>
      <c r="Z2036" s="10">
        <f>IF($N2036&lt;&gt;0,constants!$L$2,IF($O2036&lt;&gt;0,constants!$M$2,IF($P2036&lt;&gt;0,constants!$N$2,0)))</f>
        <v>9721.3799999999992</v>
      </c>
      <c r="AA2036" s="10">
        <f>IF($N2036&lt;&gt;0,constants!$L$2,IF($O2036&lt;&gt;0,constants!$M$2,IF($P2036&lt;&gt;0,constants!$P$2,0)))</f>
        <v>9721.3799999999992</v>
      </c>
      <c r="AB2036" s="11">
        <f>constants!$O$2</f>
        <v>4861.32</v>
      </c>
      <c r="AC2036" s="11">
        <f>VLOOKUP(BWscncns[[#This Row],[scanner]],[0]!ScnrAvgBW,2,FALSE)/1000</f>
        <v>3794.4265750962772</v>
      </c>
      <c r="AD2036" s="8">
        <f>(1+$F2036)*Z2036</f>
        <v>9942.336283519775</v>
      </c>
      <c r="AE2036" s="8">
        <f>(1+$F2036)*AA2036</f>
        <v>9942.336283519775</v>
      </c>
      <c r="AF2036" s="8">
        <f>(1+$F2036)*AB2036</f>
        <v>4971.8124609675124</v>
      </c>
      <c r="AG2036" s="8">
        <f>(1+$F2036)*AC2036</f>
        <v>3880.6697210407774</v>
      </c>
      <c r="AH2036" s="8">
        <f>(1+$F2036)*$T2036/1000</f>
        <v>5445.4351468299274</v>
      </c>
      <c r="AI2036" s="8">
        <f>(1+BWscncns[[#This Row],[pid_error]]*K_p)*BWscncns[[#This Row],[dbw]]/1000</f>
        <v>5384.9260734149639</v>
      </c>
      <c r="AJ2036" s="13">
        <f>BWscncns[[#This Row],[Torflow prgrssv alt vote]]/VLOOKUP(BWscncns[[#This Row],[class]],AltBWtotl,2,FALSE)*100</f>
        <v>1.8811151717864228E-2</v>
      </c>
      <c r="AK2036">
        <f>IF(D2036=E2036,1,0)</f>
        <v>0</v>
      </c>
    </row>
    <row r="2037" spans="1:37">
      <c r="A2037" s="1" t="s">
        <v>8312</v>
      </c>
      <c r="B2037" s="1" t="s">
        <v>8313</v>
      </c>
      <c r="C2037">
        <v>8440</v>
      </c>
      <c r="D2037">
        <v>1524689045</v>
      </c>
      <c r="E2037">
        <v>1524998226</v>
      </c>
      <c r="F2037" s="2">
        <v>0.176518167084</v>
      </c>
      <c r="G2037" s="2">
        <v>0.176518167084</v>
      </c>
      <c r="H2037">
        <v>8240805</v>
      </c>
      <c r="I2037" s="2">
        <v>-0.92968932157600004</v>
      </c>
      <c r="J2037" s="2">
        <v>0</v>
      </c>
      <c r="K2037">
        <v>2</v>
      </c>
      <c r="L2037" s="1" t="s">
        <v>11571</v>
      </c>
      <c r="M2037" s="1" t="s">
        <v>8313</v>
      </c>
      <c r="N2037">
        <v>0</v>
      </c>
      <c r="O2037">
        <v>1</v>
      </c>
      <c r="P2037">
        <v>0</v>
      </c>
      <c r="Q2037">
        <v>0</v>
      </c>
      <c r="R2037" s="19">
        <f>BWscncns[[#This Row],[C fx]]*4+BWscncns[[#This Row],[C fg]]*2+BWscncns[[#This Row],[C fm]]</f>
        <v>2</v>
      </c>
      <c r="S2037">
        <v>7750</v>
      </c>
      <c r="T2037">
        <v>4940605</v>
      </c>
      <c r="U2037" s="13">
        <v>1.5686340000000001</v>
      </c>
      <c r="V2037" s="13">
        <v>0.63749699999999998</v>
      </c>
      <c r="W2037">
        <v>1159</v>
      </c>
      <c r="X2037">
        <v>23</v>
      </c>
      <c r="Z2037" s="10">
        <f>IF($N2037&lt;&gt;0,constants!$L$2,IF($O2037&lt;&gt;0,constants!$M$2,IF($P2037&lt;&gt;0,constants!$N$2,0)))</f>
        <v>9721.3799999999992</v>
      </c>
      <c r="AA2037" s="10">
        <f>IF($N2037&lt;&gt;0,constants!$L$2,IF($O2037&lt;&gt;0,constants!$M$2,IF($P2037&lt;&gt;0,constants!$P$2,0)))</f>
        <v>9721.3799999999992</v>
      </c>
      <c r="AB2037" s="11">
        <f>constants!$O$2</f>
        <v>4861.32</v>
      </c>
      <c r="AC2037" s="11">
        <f>VLOOKUP(BWscncns[[#This Row],[scanner]],[0]!ScnrAvgBW,2,FALSE)/1000</f>
        <v>8853.6095214723919</v>
      </c>
      <c r="AD2037" s="8">
        <f>(1+$F2037)*Z2037</f>
        <v>11437.380179127054</v>
      </c>
      <c r="AE2037" s="8">
        <f>(1+$F2037)*AA2037</f>
        <v>11437.380179127054</v>
      </c>
      <c r="AF2037" s="8">
        <f>(1+$F2037)*AB2037</f>
        <v>5719.43129600879</v>
      </c>
      <c r="AG2037" s="8">
        <f>(1+$F2037)*AC2037</f>
        <v>10416.432446280149</v>
      </c>
      <c r="AH2037" s="8">
        <f>(1+$F2037)*$T2037/1000</f>
        <v>5812.7115388860448</v>
      </c>
      <c r="AI2037" s="8">
        <f>(1+BWscncns[[#This Row],[pid_error]]*K_p)*BWscncns[[#This Row],[dbw]]/1000</f>
        <v>5376.6582694430226</v>
      </c>
      <c r="AJ2037" s="13">
        <f>BWscncns[[#This Row],[Torflow prgrssv alt vote]]/VLOOKUP(BWscncns[[#This Row],[class]],AltBWtotl,2,FALSE)*100</f>
        <v>1.8782269814423141E-2</v>
      </c>
      <c r="AK2037">
        <f>IF(D2037=E2037,1,0)</f>
        <v>0</v>
      </c>
    </row>
    <row r="2038" spans="1:37">
      <c r="A2038" s="1" t="s">
        <v>9376</v>
      </c>
      <c r="B2038" s="1" t="s">
        <v>49</v>
      </c>
      <c r="C2038">
        <v>5330</v>
      </c>
      <c r="D2038">
        <v>1524839692</v>
      </c>
      <c r="E2038">
        <v>1524987008</v>
      </c>
      <c r="F2038" s="2">
        <v>0.62552638162999996</v>
      </c>
      <c r="G2038" s="2">
        <v>0.62552638162999996</v>
      </c>
      <c r="H2038">
        <v>6658156</v>
      </c>
      <c r="I2038" s="2">
        <v>0.168841119432</v>
      </c>
      <c r="J2038" s="2">
        <v>0</v>
      </c>
      <c r="K2038">
        <v>5</v>
      </c>
      <c r="L2038" s="1" t="s">
        <v>11708</v>
      </c>
      <c r="M2038" s="1" t="s">
        <v>49</v>
      </c>
      <c r="N2038">
        <v>0</v>
      </c>
      <c r="O2038">
        <v>1</v>
      </c>
      <c r="P2038">
        <v>0</v>
      </c>
      <c r="Q2038">
        <v>0</v>
      </c>
      <c r="R2038" s="19">
        <f>BWscncns[[#This Row],[C fx]]*4+BWscncns[[#This Row],[C fg]]*2+BWscncns[[#This Row],[C fm]]</f>
        <v>2</v>
      </c>
      <c r="S2038">
        <v>5330</v>
      </c>
      <c r="T2038">
        <v>4092169</v>
      </c>
      <c r="U2038" s="13">
        <v>1.3024880000000001</v>
      </c>
      <c r="V2038" s="13">
        <v>0.76776200000000006</v>
      </c>
      <c r="W2038">
        <v>1968</v>
      </c>
      <c r="X2038">
        <v>39</v>
      </c>
      <c r="Z2038" s="10">
        <f>IF($N2038&lt;&gt;0,constants!$L$2,IF($O2038&lt;&gt;0,constants!$M$2,IF($P2038&lt;&gt;0,constants!$N$2,0)))</f>
        <v>9721.3799999999992</v>
      </c>
      <c r="AA2038" s="10">
        <f>IF($N2038&lt;&gt;0,constants!$L$2,IF($O2038&lt;&gt;0,constants!$M$2,IF($P2038&lt;&gt;0,constants!$P$2,0)))</f>
        <v>9721.3799999999992</v>
      </c>
      <c r="AB2038" s="11">
        <f>constants!$O$2</f>
        <v>4861.32</v>
      </c>
      <c r="AC2038" s="11">
        <f>VLOOKUP(BWscncns[[#This Row],[scanner]],[0]!ScnrAvgBW,2,FALSE)/1000</f>
        <v>3794.4265750962772</v>
      </c>
      <c r="AD2038" s="8">
        <f>(1+$F2038)*Z2038</f>
        <v>15802.359655850247</v>
      </c>
      <c r="AE2038" s="8">
        <f>(1+$F2038)*AA2038</f>
        <v>15802.359655850247</v>
      </c>
      <c r="AF2038" s="8">
        <f>(1+$F2038)*AB2038</f>
        <v>7902.2039095455502</v>
      </c>
      <c r="AG2038" s="8">
        <f>(1+$F2038)*AC2038</f>
        <v>6167.9405009769644</v>
      </c>
      <c r="AH2038" s="8">
        <f>(1+$F2038)*$T2038/1000</f>
        <v>6651.928667588455</v>
      </c>
      <c r="AI2038" s="8">
        <f>(1+BWscncns[[#This Row],[pid_error]]*K_p)*BWscncns[[#This Row],[dbw]]/1000</f>
        <v>5372.0488337942279</v>
      </c>
      <c r="AJ2038" s="13">
        <f>BWscncns[[#This Row],[Torflow prgrssv alt vote]]/VLOOKUP(BWscncns[[#This Row],[class]],AltBWtotl,2,FALSE)*100</f>
        <v>1.8766167681888532E-2</v>
      </c>
      <c r="AK2038">
        <f>IF(D2038=E2038,1,0)</f>
        <v>0</v>
      </c>
    </row>
    <row r="2039" spans="1:37">
      <c r="A2039" s="1" t="s">
        <v>5603</v>
      </c>
      <c r="B2039" s="1" t="s">
        <v>5604</v>
      </c>
      <c r="C2039">
        <v>6980</v>
      </c>
      <c r="D2039">
        <v>1524853772</v>
      </c>
      <c r="E2039">
        <v>1524973451</v>
      </c>
      <c r="F2039" s="2">
        <v>0.58802096505300006</v>
      </c>
      <c r="G2039" s="2">
        <v>0.58802096505300006</v>
      </c>
      <c r="H2039">
        <v>6669430</v>
      </c>
      <c r="I2039" s="2">
        <v>0.305804197567</v>
      </c>
      <c r="J2039" s="2">
        <v>0</v>
      </c>
      <c r="K2039">
        <v>3</v>
      </c>
      <c r="L2039" s="1" t="s">
        <v>11789</v>
      </c>
      <c r="M2039" s="1" t="s">
        <v>5604</v>
      </c>
      <c r="N2039">
        <v>0</v>
      </c>
      <c r="O2039">
        <v>1</v>
      </c>
      <c r="P2039">
        <v>0</v>
      </c>
      <c r="Q2039">
        <v>0</v>
      </c>
      <c r="R2039" s="19">
        <f>BWscncns[[#This Row],[C fx]]*4+BWscncns[[#This Row],[C fg]]*2+BWscncns[[#This Row],[C fm]]</f>
        <v>2</v>
      </c>
      <c r="S2039">
        <v>4430</v>
      </c>
      <c r="T2039">
        <v>4151296</v>
      </c>
      <c r="U2039" s="13">
        <v>1.067137</v>
      </c>
      <c r="V2039" s="13">
        <v>0.937087</v>
      </c>
      <c r="W2039">
        <v>2885</v>
      </c>
      <c r="X2039">
        <v>57</v>
      </c>
      <c r="Z2039" s="10">
        <f>IF($N2039&lt;&gt;0,constants!$L$2,IF($O2039&lt;&gt;0,constants!$M$2,IF($P2039&lt;&gt;0,constants!$N$2,0)))</f>
        <v>9721.3799999999992</v>
      </c>
      <c r="AA2039" s="10">
        <f>IF($N2039&lt;&gt;0,constants!$L$2,IF($O2039&lt;&gt;0,constants!$M$2,IF($P2039&lt;&gt;0,constants!$P$2,0)))</f>
        <v>9721.3799999999992</v>
      </c>
      <c r="AB2039" s="11">
        <f>constants!$O$2</f>
        <v>4861.32</v>
      </c>
      <c r="AC2039" s="11">
        <f>VLOOKUP(BWscncns[[#This Row],[scanner]],[0]!ScnrAvgBW,2,FALSE)/1000</f>
        <v>6440.9193022088357</v>
      </c>
      <c r="AD2039" s="8">
        <f>(1+$F2039)*Z2039</f>
        <v>15437.755249246931</v>
      </c>
      <c r="AE2039" s="8">
        <f>(1+$F2039)*AA2039</f>
        <v>15437.755249246931</v>
      </c>
      <c r="AF2039" s="8">
        <f>(1+$F2039)*AB2039</f>
        <v>7719.8780778314494</v>
      </c>
      <c r="AG2039" s="8">
        <f>(1+$F2039)*AC2039</f>
        <v>10228.314886122171</v>
      </c>
      <c r="AH2039" s="8">
        <f>(1+$F2039)*$T2039/1000</f>
        <v>6592.3450801406589</v>
      </c>
      <c r="AI2039" s="8">
        <f>(1+BWscncns[[#This Row],[pid_error]]*K_p)*BWscncns[[#This Row],[dbw]]/1000</f>
        <v>5371.8205400703291</v>
      </c>
      <c r="AJ2039" s="13">
        <f>BWscncns[[#This Row],[Torflow prgrssv alt vote]]/VLOOKUP(BWscncns[[#This Row],[class]],AltBWtotl,2,FALSE)*100</f>
        <v>1.876537018386944E-2</v>
      </c>
      <c r="AK2039">
        <f>IF(D2039=E2039,1,0)</f>
        <v>0</v>
      </c>
    </row>
    <row r="2040" spans="1:37">
      <c r="A2040" s="1" t="s">
        <v>5902</v>
      </c>
      <c r="B2040" s="1" t="s">
        <v>5903</v>
      </c>
      <c r="C2040">
        <v>8770</v>
      </c>
      <c r="D2040">
        <v>1524661081</v>
      </c>
      <c r="E2040">
        <v>1524985656</v>
      </c>
      <c r="F2040" s="2">
        <v>0.33746566723900001</v>
      </c>
      <c r="G2040" s="2">
        <v>0.33746566723900001</v>
      </c>
      <c r="H2040">
        <v>6144723</v>
      </c>
      <c r="I2040" s="2">
        <v>0.29951357604899997</v>
      </c>
      <c r="J2040" s="2">
        <v>0</v>
      </c>
      <c r="K2040">
        <v>3</v>
      </c>
      <c r="L2040" s="1" t="s">
        <v>11613</v>
      </c>
      <c r="M2040" s="1" t="s">
        <v>5903</v>
      </c>
      <c r="N2040">
        <v>0</v>
      </c>
      <c r="O2040">
        <v>1</v>
      </c>
      <c r="P2040">
        <v>0</v>
      </c>
      <c r="Q2040">
        <v>0</v>
      </c>
      <c r="R2040" s="19">
        <f>BWscncns[[#This Row],[C fx]]*4+BWscncns[[#This Row],[C fg]]*2+BWscncns[[#This Row],[C fm]]</f>
        <v>2</v>
      </c>
      <c r="S2040">
        <v>6430</v>
      </c>
      <c r="T2040">
        <v>4594304</v>
      </c>
      <c r="U2040" s="13">
        <v>1.399559</v>
      </c>
      <c r="V2040" s="13">
        <v>0.71451100000000001</v>
      </c>
      <c r="W2040">
        <v>1660</v>
      </c>
      <c r="X2040">
        <v>33</v>
      </c>
      <c r="Z2040" s="10">
        <f>IF($N2040&lt;&gt;0,constants!$L$2,IF($O2040&lt;&gt;0,constants!$M$2,IF($P2040&lt;&gt;0,constants!$N$2,0)))</f>
        <v>9721.3799999999992</v>
      </c>
      <c r="AA2040" s="10">
        <f>IF($N2040&lt;&gt;0,constants!$L$2,IF($O2040&lt;&gt;0,constants!$M$2,IF($P2040&lt;&gt;0,constants!$P$2,0)))</f>
        <v>9721.3799999999992</v>
      </c>
      <c r="AB2040" s="11">
        <f>constants!$O$2</f>
        <v>4861.32</v>
      </c>
      <c r="AC2040" s="11">
        <f>VLOOKUP(BWscncns[[#This Row],[scanner]],[0]!ScnrAvgBW,2,FALSE)/1000</f>
        <v>6440.9193022088357</v>
      </c>
      <c r="AD2040" s="8">
        <f>(1+$F2040)*Z2040</f>
        <v>13002.011988183869</v>
      </c>
      <c r="AE2040" s="8">
        <f>(1+$F2040)*AA2040</f>
        <v>13002.011988183869</v>
      </c>
      <c r="AF2040" s="8">
        <f>(1+$F2040)*AB2040</f>
        <v>6501.8485974622945</v>
      </c>
      <c r="AG2040" s="8">
        <f>(1+$F2040)*AC2040</f>
        <v>8614.508432161294</v>
      </c>
      <c r="AH2040" s="8">
        <f>(1+$F2040)*$T2040/1000</f>
        <v>6144.7238648588063</v>
      </c>
      <c r="AI2040" s="8">
        <f>(1+BWscncns[[#This Row],[pid_error]]*K_p)*BWscncns[[#This Row],[dbw]]/1000</f>
        <v>5369.5139324294032</v>
      </c>
      <c r="AJ2040" s="13">
        <f>BWscncns[[#This Row],[Torflow prgrssv alt vote]]/VLOOKUP(BWscncns[[#This Row],[class]],AltBWtotl,2,FALSE)*100</f>
        <v>1.8757312515909754E-2</v>
      </c>
      <c r="AK2040">
        <f>IF(D2040=E2040,1,0)</f>
        <v>0</v>
      </c>
    </row>
    <row r="2041" spans="1:37">
      <c r="A2041" s="1" t="s">
        <v>7880</v>
      </c>
      <c r="B2041" s="1" t="s">
        <v>7881</v>
      </c>
      <c r="C2041">
        <v>4690</v>
      </c>
      <c r="D2041">
        <v>1524972958</v>
      </c>
      <c r="E2041">
        <v>1524972958</v>
      </c>
      <c r="F2041" s="2">
        <v>-0.224465478291</v>
      </c>
      <c r="G2041" s="2">
        <v>-0.224465478291</v>
      </c>
      <c r="H2041">
        <v>4688645</v>
      </c>
      <c r="I2041" s="2">
        <v>-0.28093004902500002</v>
      </c>
      <c r="J2041" s="2">
        <v>0.05</v>
      </c>
      <c r="K2041">
        <v>6</v>
      </c>
      <c r="L2041" s="1" t="s">
        <v>11769</v>
      </c>
      <c r="M2041" s="1" t="s">
        <v>7881</v>
      </c>
      <c r="N2041">
        <v>1</v>
      </c>
      <c r="O2041">
        <v>0</v>
      </c>
      <c r="P2041">
        <v>0</v>
      </c>
      <c r="Q2041">
        <v>0</v>
      </c>
      <c r="R2041" s="19">
        <f>BWscncns[[#This Row],[C fx]]*4+BWscncns[[#This Row],[C fg]]*2+BWscncns[[#This Row],[C fm]]</f>
        <v>4</v>
      </c>
      <c r="S2041">
        <v>4690</v>
      </c>
      <c r="T2041">
        <v>6045696</v>
      </c>
      <c r="U2041" s="13">
        <v>0.77575799999999995</v>
      </c>
      <c r="V2041" s="13">
        <v>1.289061</v>
      </c>
      <c r="W2041">
        <v>4068</v>
      </c>
      <c r="X2041">
        <v>81</v>
      </c>
      <c r="Z2041" s="10">
        <f>IF($N2041&lt;&gt;0,constants!$L$2,IF($O2041&lt;&gt;0,constants!$M$2,IF($P2041&lt;&gt;0,constants!$N$2,0)))</f>
        <v>10125.48</v>
      </c>
      <c r="AA2041" s="10">
        <f>IF($N2041&lt;&gt;0,constants!$L$2,IF($O2041&lt;&gt;0,constants!$M$2,IF($P2041&lt;&gt;0,constants!$P$2,0)))</f>
        <v>10125.48</v>
      </c>
      <c r="AB2041" s="11">
        <f>constants!$O$2</f>
        <v>4861.32</v>
      </c>
      <c r="AC2041" s="11">
        <f>VLOOKUP(BWscncns[[#This Row],[scanner]],[0]!ScnrAvgBW,2,FALSE)/1000</f>
        <v>2386.3111194805197</v>
      </c>
      <c r="AD2041" s="8">
        <f>(1+$F2041)*Z2041</f>
        <v>7852.6592888740443</v>
      </c>
      <c r="AE2041" s="8">
        <f>(1+$F2041)*AA2041</f>
        <v>7852.6592888740443</v>
      </c>
      <c r="AF2041" s="8">
        <f>(1+$F2041)*AB2041</f>
        <v>3770.1214810743954</v>
      </c>
      <c r="AG2041" s="8">
        <f>(1+$F2041)*AC2041</f>
        <v>1850.6666526951931</v>
      </c>
      <c r="AH2041" s="8">
        <f>(1+$F2041)*$T2041/1000</f>
        <v>4688.6459557580138</v>
      </c>
      <c r="AI2041" s="8">
        <f>(1+BWscncns[[#This Row],[pid_error]]*K_p)*BWscncns[[#This Row],[dbw]]/1000</f>
        <v>5367.1709778790073</v>
      </c>
      <c r="AJ2041" s="13">
        <f>BWscncns[[#This Row],[Torflow prgrssv alt vote]]/VLOOKUP(BWscncns[[#This Row],[class]],AltBWtotl,2,FALSE)*100</f>
        <v>4.6000649479207192E-2</v>
      </c>
      <c r="AK2041">
        <f>IF(D2041=E2041,1,0)</f>
        <v>1</v>
      </c>
    </row>
    <row r="2042" spans="1:37">
      <c r="A2042" s="1" t="s">
        <v>6502</v>
      </c>
      <c r="B2042" s="1" t="s">
        <v>6503</v>
      </c>
      <c r="C2042">
        <v>6090</v>
      </c>
      <c r="D2042">
        <v>1524970278</v>
      </c>
      <c r="E2042">
        <v>1524970278</v>
      </c>
      <c r="F2042" s="2">
        <v>0.31020578066299997</v>
      </c>
      <c r="G2042" s="2">
        <v>0.31020578066299997</v>
      </c>
      <c r="H2042">
        <v>6087244</v>
      </c>
      <c r="I2042" s="2">
        <v>-2.8044531435600002E-2</v>
      </c>
      <c r="J2042" s="2">
        <v>0</v>
      </c>
      <c r="K2042">
        <v>5</v>
      </c>
      <c r="L2042" s="1" t="s">
        <v>11743</v>
      </c>
      <c r="M2042" s="1" t="s">
        <v>6503</v>
      </c>
      <c r="N2042">
        <v>1</v>
      </c>
      <c r="O2042">
        <v>0</v>
      </c>
      <c r="P2042">
        <v>0</v>
      </c>
      <c r="Q2042">
        <v>0</v>
      </c>
      <c r="R2042" s="19">
        <f>BWscncns[[#This Row],[C fx]]*4+BWscncns[[#This Row],[C fg]]*2+BWscncns[[#This Row],[C fm]]</f>
        <v>4</v>
      </c>
      <c r="S2042">
        <v>4610</v>
      </c>
      <c r="T2042">
        <v>4646022</v>
      </c>
      <c r="U2042" s="13">
        <v>0.99224699999999999</v>
      </c>
      <c r="V2042" s="13">
        <v>1.007814</v>
      </c>
      <c r="W2042">
        <v>3381</v>
      </c>
      <c r="X2042">
        <v>67</v>
      </c>
      <c r="Z2042" s="10">
        <f>IF($N2042&lt;&gt;0,constants!$L$2,IF($O2042&lt;&gt;0,constants!$M$2,IF($P2042&lt;&gt;0,constants!$N$2,0)))</f>
        <v>10125.48</v>
      </c>
      <c r="AA2042" s="10">
        <f>IF($N2042&lt;&gt;0,constants!$L$2,IF($O2042&lt;&gt;0,constants!$M$2,IF($P2042&lt;&gt;0,constants!$P$2,0)))</f>
        <v>10125.48</v>
      </c>
      <c r="AB2042" s="11">
        <f>constants!$O$2</f>
        <v>4861.32</v>
      </c>
      <c r="AC2042" s="11">
        <f>VLOOKUP(BWscncns[[#This Row],[scanner]],[0]!ScnrAvgBW,2,FALSE)/1000</f>
        <v>3794.4265750962772</v>
      </c>
      <c r="AD2042" s="8">
        <f>(1+$F2042)*Z2042</f>
        <v>13266.462427987592</v>
      </c>
      <c r="AE2042" s="8">
        <f>(1+$F2042)*AA2042</f>
        <v>13266.462427987592</v>
      </c>
      <c r="AF2042" s="8">
        <f>(1+$F2042)*AB2042</f>
        <v>6369.3295656526543</v>
      </c>
      <c r="AG2042" s="8">
        <f>(1+$F2042)*AC2042</f>
        <v>4971.4796329924511</v>
      </c>
      <c r="AH2042" s="8">
        <f>(1+$F2042)*$T2042/1000</f>
        <v>6087.2448814874724</v>
      </c>
      <c r="AI2042" s="8">
        <f>(1+BWscncns[[#This Row],[pid_error]]*K_p)*BWscncns[[#This Row],[dbw]]/1000</f>
        <v>5366.6334407437362</v>
      </c>
      <c r="AJ2042" s="13">
        <f>BWscncns[[#This Row],[Torflow prgrssv alt vote]]/VLOOKUP(BWscncns[[#This Row],[class]],AltBWtotl,2,FALSE)*100</f>
        <v>4.5996042385927777E-2</v>
      </c>
      <c r="AK2042">
        <f>IF(D2042=E2042,1,0)</f>
        <v>1</v>
      </c>
    </row>
    <row r="2043" spans="1:37">
      <c r="A2043" s="1" t="s">
        <v>1303</v>
      </c>
      <c r="B2043" s="1" t="s">
        <v>1304</v>
      </c>
      <c r="C2043">
        <v>6190</v>
      </c>
      <c r="D2043">
        <v>1524858829</v>
      </c>
      <c r="E2043">
        <v>1524922925</v>
      </c>
      <c r="F2043" s="2">
        <v>0.992713308347</v>
      </c>
      <c r="G2043" s="2">
        <v>0.992713308347</v>
      </c>
      <c r="H2043">
        <v>7141884</v>
      </c>
      <c r="I2043" s="2">
        <v>0.85278273204800004</v>
      </c>
      <c r="J2043" s="2">
        <v>0</v>
      </c>
      <c r="K2043">
        <v>2</v>
      </c>
      <c r="L2043" s="1" t="s">
        <v>11688</v>
      </c>
      <c r="M2043" s="1" t="s">
        <v>1304</v>
      </c>
      <c r="N2043">
        <v>0</v>
      </c>
      <c r="O2043">
        <v>1</v>
      </c>
      <c r="P2043">
        <v>0</v>
      </c>
      <c r="Q2043">
        <v>0</v>
      </c>
      <c r="R2043" s="19">
        <f>BWscncns[[#This Row],[C fx]]*4+BWscncns[[#This Row],[C fg]]*2+BWscncns[[#This Row],[C fm]]</f>
        <v>2</v>
      </c>
      <c r="S2043">
        <v>5980</v>
      </c>
      <c r="T2043">
        <v>3584000</v>
      </c>
      <c r="U2043" s="13">
        <v>1.6685270000000001</v>
      </c>
      <c r="V2043" s="13">
        <v>0.59933099999999995</v>
      </c>
      <c r="W2043">
        <v>902</v>
      </c>
      <c r="X2043">
        <v>18</v>
      </c>
      <c r="Z2043" s="10">
        <f>IF($N2043&lt;&gt;0,constants!$L$2,IF($O2043&lt;&gt;0,constants!$M$2,IF($P2043&lt;&gt;0,constants!$N$2,0)))</f>
        <v>9721.3799999999992</v>
      </c>
      <c r="AA2043" s="10">
        <f>IF($N2043&lt;&gt;0,constants!$L$2,IF($O2043&lt;&gt;0,constants!$M$2,IF($P2043&lt;&gt;0,constants!$P$2,0)))</f>
        <v>9721.3799999999992</v>
      </c>
      <c r="AB2043" s="11">
        <f>constants!$O$2</f>
        <v>4861.32</v>
      </c>
      <c r="AC2043" s="11">
        <f>VLOOKUP(BWscncns[[#This Row],[scanner]],[0]!ScnrAvgBW,2,FALSE)/1000</f>
        <v>8853.6095214723919</v>
      </c>
      <c r="AD2043" s="8">
        <f>(1+$F2043)*Z2043</f>
        <v>19371.923301498358</v>
      </c>
      <c r="AE2043" s="8">
        <f>(1+$F2043)*AA2043</f>
        <v>19371.923301498358</v>
      </c>
      <c r="AF2043" s="8">
        <f>(1+$F2043)*AB2043</f>
        <v>9687.2170601334383</v>
      </c>
      <c r="AG2043" s="8">
        <f>(1+$F2043)*AC2043</f>
        <v>17642.705520345749</v>
      </c>
      <c r="AH2043" s="8">
        <f>(1+$F2043)*$T2043/1000</f>
        <v>7141.8844971156486</v>
      </c>
      <c r="AI2043" s="8">
        <f>(1+BWscncns[[#This Row],[pid_error]]*K_p)*BWscncns[[#This Row],[dbw]]/1000</f>
        <v>5362.9422485578243</v>
      </c>
      <c r="AJ2043" s="13">
        <f>BWscncns[[#This Row],[Torflow prgrssv alt vote]]/VLOOKUP(BWscncns[[#This Row],[class]],AltBWtotl,2,FALSE)*100</f>
        <v>1.873435566549719E-2</v>
      </c>
      <c r="AK2043">
        <f>IF(D2043=E2043,1,0)</f>
        <v>0</v>
      </c>
    </row>
    <row r="2044" spans="1:37">
      <c r="A2044" s="1" t="s">
        <v>5735</v>
      </c>
      <c r="B2044" s="1" t="s">
        <v>5736</v>
      </c>
      <c r="C2044">
        <v>5760</v>
      </c>
      <c r="D2044">
        <v>1524998498</v>
      </c>
      <c r="E2044">
        <v>1524998498</v>
      </c>
      <c r="F2044" s="2">
        <v>0.16252643624300001</v>
      </c>
      <c r="G2044" s="2">
        <v>0.16252643624300001</v>
      </c>
      <c r="H2044">
        <v>5761715</v>
      </c>
      <c r="I2044" s="2">
        <v>-0.48025453657099998</v>
      </c>
      <c r="J2044" s="2">
        <v>0</v>
      </c>
      <c r="K2044">
        <v>3</v>
      </c>
      <c r="L2044" s="1" t="s">
        <v>11606</v>
      </c>
      <c r="M2044" s="1" t="s">
        <v>5736</v>
      </c>
      <c r="N2044">
        <v>0</v>
      </c>
      <c r="O2044">
        <v>0</v>
      </c>
      <c r="P2044">
        <v>1</v>
      </c>
      <c r="Q2044">
        <v>0</v>
      </c>
      <c r="R2044" s="19">
        <f>BWscncns[[#This Row],[C fx]]*4+BWscncns[[#This Row],[C fg]]*2+BWscncns[[#This Row],[C fm]]</f>
        <v>1</v>
      </c>
      <c r="S2044">
        <v>5330</v>
      </c>
      <c r="T2044">
        <v>4956202</v>
      </c>
      <c r="U2044" s="13">
        <v>1.07542</v>
      </c>
      <c r="V2044" s="13">
        <v>0.92986899999999995</v>
      </c>
      <c r="W2044">
        <v>2819</v>
      </c>
      <c r="X2044">
        <v>56</v>
      </c>
      <c r="Z2044" s="10">
        <f>IF($N2044&lt;&gt;0,constants!$L$2,IF($O2044&lt;&gt;0,constants!$M$2,IF($P2044&lt;&gt;0,constants!$N$2,0)))</f>
        <v>1117.99</v>
      </c>
      <c r="AA2044" s="10">
        <f>IF($N2044&lt;&gt;0,constants!$L$2,IF($O2044&lt;&gt;0,constants!$M$2,IF($P2044&lt;&gt;0,constants!$P$2,0)))</f>
        <v>4051.45</v>
      </c>
      <c r="AB2044" s="11">
        <f>constants!$O$2</f>
        <v>4861.32</v>
      </c>
      <c r="AC2044" s="11">
        <f>VLOOKUP(BWscncns[[#This Row],[scanner]],[0]!ScnrAvgBW,2,FALSE)/1000</f>
        <v>6440.9193022088357</v>
      </c>
      <c r="AD2044" s="8">
        <f>(1+$F2044)*Z2044</f>
        <v>1299.6929304553116</v>
      </c>
      <c r="AE2044" s="8">
        <f>(1+$F2044)*AA2044</f>
        <v>4709.9177301167028</v>
      </c>
      <c r="AF2044" s="8">
        <f>(1+$F2044)*AB2044</f>
        <v>5651.413015036821</v>
      </c>
      <c r="AG2044" s="8">
        <f>(1+$F2044)*AC2044</f>
        <v>7487.7389625255892</v>
      </c>
      <c r="AH2044" s="8">
        <f>(1+$F2044)*$T2044/1000</f>
        <v>5761.7158483604298</v>
      </c>
      <c r="AI2044" s="8">
        <f>(1+BWscncns[[#This Row],[pid_error]]*K_p)*BWscncns[[#This Row],[dbw]]/1000</f>
        <v>5358.958924180215</v>
      </c>
      <c r="AJ2044" s="13">
        <f>BWscncns[[#This Row],[Torflow prgrssv alt vote]]/VLOOKUP(BWscncns[[#This Row],[class]],AltBWtotl,2,FALSE)*100</f>
        <v>0.10569297614469002</v>
      </c>
      <c r="AK2044">
        <f>IF(D2044=E2044,1,0)</f>
        <v>1</v>
      </c>
    </row>
    <row r="2045" spans="1:37">
      <c r="A2045" s="1" t="s">
        <v>10713</v>
      </c>
      <c r="B2045" s="1" t="s">
        <v>49</v>
      </c>
      <c r="C2045">
        <v>6480</v>
      </c>
      <c r="D2045">
        <v>1524962688</v>
      </c>
      <c r="E2045">
        <v>1524962688</v>
      </c>
      <c r="F2045" s="2">
        <v>0.53252547663200001</v>
      </c>
      <c r="G2045" s="2">
        <v>0.53252547663200001</v>
      </c>
      <c r="H2045">
        <v>6483557</v>
      </c>
      <c r="I2045" s="2">
        <v>0.17738524065</v>
      </c>
      <c r="J2045" s="2">
        <v>0</v>
      </c>
      <c r="K2045">
        <v>3</v>
      </c>
      <c r="L2045" s="1" t="s">
        <v>11592</v>
      </c>
      <c r="M2045" s="1" t="s">
        <v>49</v>
      </c>
      <c r="N2045">
        <v>0</v>
      </c>
      <c r="O2045">
        <v>0</v>
      </c>
      <c r="P2045">
        <v>1</v>
      </c>
      <c r="Q2045">
        <v>0</v>
      </c>
      <c r="R2045" s="19">
        <f>BWscncns[[#This Row],[C fx]]*4+BWscncns[[#This Row],[C fg]]*2+BWscncns[[#This Row],[C fm]]</f>
        <v>1</v>
      </c>
      <c r="S2045">
        <v>4140</v>
      </c>
      <c r="T2045">
        <v>4230636</v>
      </c>
      <c r="U2045" s="13">
        <v>0.978576</v>
      </c>
      <c r="V2045" s="13">
        <v>1.0218929999999999</v>
      </c>
      <c r="W2045">
        <v>3442</v>
      </c>
      <c r="X2045">
        <v>68</v>
      </c>
      <c r="Z2045" s="10">
        <f>IF($N2045&lt;&gt;0,constants!$L$2,IF($O2045&lt;&gt;0,constants!$M$2,IF($P2045&lt;&gt;0,constants!$N$2,0)))</f>
        <v>1117.99</v>
      </c>
      <c r="AA2045" s="10">
        <f>IF($N2045&lt;&gt;0,constants!$L$2,IF($O2045&lt;&gt;0,constants!$M$2,IF($P2045&lt;&gt;0,constants!$P$2,0)))</f>
        <v>4051.45</v>
      </c>
      <c r="AB2045" s="11">
        <f>constants!$O$2</f>
        <v>4861.32</v>
      </c>
      <c r="AC2045" s="11">
        <f>VLOOKUP(BWscncns[[#This Row],[scanner]],[0]!ScnrAvgBW,2,FALSE)/1000</f>
        <v>6440.9193022088357</v>
      </c>
      <c r="AD2045" s="8">
        <f>(1+$F2045)*Z2045</f>
        <v>1713.3481576198096</v>
      </c>
      <c r="AE2045" s="8">
        <f>(1+$F2045)*AA2045</f>
        <v>6208.9503423007163</v>
      </c>
      <c r="AF2045" s="8">
        <f>(1+$F2045)*AB2045</f>
        <v>7450.0967500606739</v>
      </c>
      <c r="AG2045" s="8">
        <f>(1+$F2045)*AC2045</f>
        <v>9870.8729235658448</v>
      </c>
      <c r="AH2045" s="8">
        <f>(1+$F2045)*$T2045/1000</f>
        <v>6483.5574523564974</v>
      </c>
      <c r="AI2045" s="8">
        <f>(1+BWscncns[[#This Row],[pid_error]]*K_p)*BWscncns[[#This Row],[dbw]]/1000</f>
        <v>5357.0967261782489</v>
      </c>
      <c r="AJ2045" s="13">
        <f>BWscncns[[#This Row],[Torflow prgrssv alt vote]]/VLOOKUP(BWscncns[[#This Row],[class]],AltBWtotl,2,FALSE)*100</f>
        <v>0.10565624862880808</v>
      </c>
      <c r="AK2045">
        <f>IF(D2045=E2045,1,0)</f>
        <v>1</v>
      </c>
    </row>
    <row r="2046" spans="1:37">
      <c r="A2046" s="1" t="s">
        <v>2317</v>
      </c>
      <c r="B2046" s="1" t="s">
        <v>2318</v>
      </c>
      <c r="C2046">
        <v>5790</v>
      </c>
      <c r="D2046">
        <v>1524030246</v>
      </c>
      <c r="E2046">
        <v>1524945407</v>
      </c>
      <c r="F2046" s="2">
        <v>4.3468214099999999E-2</v>
      </c>
      <c r="G2046" s="2">
        <v>4.3468214099999999E-2</v>
      </c>
      <c r="H2046">
        <v>5470778</v>
      </c>
      <c r="I2046" s="2">
        <v>-0.30057125037499999</v>
      </c>
      <c r="J2046" s="2">
        <v>0</v>
      </c>
      <c r="K2046">
        <v>3</v>
      </c>
      <c r="L2046" s="1" t="s">
        <v>11619</v>
      </c>
      <c r="M2046" s="1" t="s">
        <v>2318</v>
      </c>
      <c r="N2046">
        <v>0</v>
      </c>
      <c r="O2046">
        <v>1</v>
      </c>
      <c r="P2046">
        <v>0</v>
      </c>
      <c r="Q2046">
        <v>0</v>
      </c>
      <c r="R2046" s="19">
        <f>BWscncns[[#This Row],[C fx]]*4+BWscncns[[#This Row],[C fg]]*2+BWscncns[[#This Row],[C fm]]</f>
        <v>2</v>
      </c>
      <c r="S2046">
        <v>5480</v>
      </c>
      <c r="T2046">
        <v>5242880</v>
      </c>
      <c r="U2046" s="13">
        <v>1.0452269999999999</v>
      </c>
      <c r="V2046" s="13">
        <v>0.95672999999999997</v>
      </c>
      <c r="W2046">
        <v>3018</v>
      </c>
      <c r="X2046">
        <v>60</v>
      </c>
      <c r="Z2046" s="10">
        <f>IF($N2046&lt;&gt;0,constants!$L$2,IF($O2046&lt;&gt;0,constants!$M$2,IF($P2046&lt;&gt;0,constants!$N$2,0)))</f>
        <v>9721.3799999999992</v>
      </c>
      <c r="AA2046" s="10">
        <f>IF($N2046&lt;&gt;0,constants!$L$2,IF($O2046&lt;&gt;0,constants!$M$2,IF($P2046&lt;&gt;0,constants!$P$2,0)))</f>
        <v>9721.3799999999992</v>
      </c>
      <c r="AB2046" s="11">
        <f>constants!$O$2</f>
        <v>4861.32</v>
      </c>
      <c r="AC2046" s="11">
        <f>VLOOKUP(BWscncns[[#This Row],[scanner]],[0]!ScnrAvgBW,2,FALSE)/1000</f>
        <v>6440.9193022088357</v>
      </c>
      <c r="AD2046" s="8">
        <f>(1+$F2046)*Z2046</f>
        <v>10143.951027187457</v>
      </c>
      <c r="AE2046" s="8">
        <f>(1+$F2046)*AA2046</f>
        <v>10143.951027187457</v>
      </c>
      <c r="AF2046" s="8">
        <f>(1+$F2046)*AB2046</f>
        <v>5072.6328985686114</v>
      </c>
      <c r="AG2046" s="8">
        <f>(1+$F2046)*AC2046</f>
        <v>6720.8945614380718</v>
      </c>
      <c r="AH2046" s="8">
        <f>(1+$F2046)*$T2046/1000</f>
        <v>5470.7786303406083</v>
      </c>
      <c r="AI2046" s="8">
        <f>(1+BWscncns[[#This Row],[pid_error]]*K_p)*BWscncns[[#This Row],[dbw]]/1000</f>
        <v>5356.8293151703028</v>
      </c>
      <c r="AJ2046" s="13">
        <f>BWscncns[[#This Row],[Torflow prgrssv alt vote]]/VLOOKUP(BWscncns[[#This Row],[class]],AltBWtotl,2,FALSE)*100</f>
        <v>1.8713001367253138E-2</v>
      </c>
      <c r="AK2046">
        <f>IF(D2046=E2046,1,0)</f>
        <v>0</v>
      </c>
    </row>
    <row r="2047" spans="1:37">
      <c r="A2047" s="1" t="s">
        <v>9013</v>
      </c>
      <c r="B2047" s="1" t="s">
        <v>9014</v>
      </c>
      <c r="C2047">
        <v>3190</v>
      </c>
      <c r="D2047">
        <v>1524115433</v>
      </c>
      <c r="E2047">
        <v>1525007235</v>
      </c>
      <c r="F2047" s="2">
        <v>-0.19897115856600001</v>
      </c>
      <c r="G2047" s="2">
        <v>-0.19897115856600001</v>
      </c>
      <c r="H2047">
        <v>3517136</v>
      </c>
      <c r="I2047" s="2">
        <v>0.50734893687399996</v>
      </c>
      <c r="J2047" s="2">
        <v>0</v>
      </c>
      <c r="K2047">
        <v>6</v>
      </c>
      <c r="L2047" s="1" t="s">
        <v>11552</v>
      </c>
      <c r="M2047" s="1" t="s">
        <v>9014</v>
      </c>
      <c r="N2047">
        <v>0</v>
      </c>
      <c r="O2047">
        <v>1</v>
      </c>
      <c r="P2047">
        <v>0</v>
      </c>
      <c r="Q2047">
        <v>0</v>
      </c>
      <c r="R2047" s="19">
        <f>BWscncns[[#This Row],[C fx]]*4+BWscncns[[#This Row],[C fg]]*2+BWscncns[[#This Row],[C fm]]</f>
        <v>2</v>
      </c>
      <c r="S2047">
        <v>3310</v>
      </c>
      <c r="T2047">
        <v>5946368</v>
      </c>
      <c r="U2047" s="13">
        <v>0.55664199999999997</v>
      </c>
      <c r="V2047" s="13">
        <v>1.796486</v>
      </c>
      <c r="W2047">
        <v>4679</v>
      </c>
      <c r="X2047">
        <v>93</v>
      </c>
      <c r="Z2047" s="10">
        <f>IF($N2047&lt;&gt;0,constants!$L$2,IF($O2047&lt;&gt;0,constants!$M$2,IF($P2047&lt;&gt;0,constants!$N$2,0)))</f>
        <v>9721.3799999999992</v>
      </c>
      <c r="AA2047" s="10">
        <f>IF($N2047&lt;&gt;0,constants!$L$2,IF($O2047&lt;&gt;0,constants!$M$2,IF($P2047&lt;&gt;0,constants!$P$2,0)))</f>
        <v>9721.3799999999992</v>
      </c>
      <c r="AB2047" s="11">
        <f>constants!$O$2</f>
        <v>4861.32</v>
      </c>
      <c r="AC2047" s="11">
        <f>VLOOKUP(BWscncns[[#This Row],[scanner]],[0]!ScnrAvgBW,2,FALSE)/1000</f>
        <v>2386.3111194805197</v>
      </c>
      <c r="AD2047" s="8">
        <f>(1+$F2047)*Z2047</f>
        <v>7787.1057585396584</v>
      </c>
      <c r="AE2047" s="8">
        <f>(1+$F2047)*AA2047</f>
        <v>7787.1057585396584</v>
      </c>
      <c r="AF2047" s="8">
        <f>(1+$F2047)*AB2047</f>
        <v>3894.0575274399325</v>
      </c>
      <c r="AG2047" s="8">
        <f>(1+$F2047)*AC2047</f>
        <v>1911.5040313385523</v>
      </c>
      <c r="AH2047" s="8">
        <f>(1+$F2047)*$T2047/1000</f>
        <v>4763.2122697802124</v>
      </c>
      <c r="AI2047" s="8">
        <f>(1+BWscncns[[#This Row],[pid_error]]*K_p)*BWscncns[[#This Row],[dbw]]/1000</f>
        <v>5354.7901348901059</v>
      </c>
      <c r="AJ2047" s="13">
        <f>BWscncns[[#This Row],[Torflow prgrssv alt vote]]/VLOOKUP(BWscncns[[#This Row],[class]],AltBWtotl,2,FALSE)*100</f>
        <v>1.8705877902769525E-2</v>
      </c>
      <c r="AK2047">
        <f>IF(D2047=E2047,1,0)</f>
        <v>0</v>
      </c>
    </row>
    <row r="2048" spans="1:37">
      <c r="A2048" s="1" t="s">
        <v>4713</v>
      </c>
      <c r="B2048" s="1" t="s">
        <v>49</v>
      </c>
      <c r="C2048">
        <v>10600</v>
      </c>
      <c r="D2048">
        <v>1524486794</v>
      </c>
      <c r="E2048">
        <v>1524945407</v>
      </c>
      <c r="F2048" s="2">
        <v>7.23436584084E-2</v>
      </c>
      <c r="G2048" s="2">
        <v>7.23436584084E-2</v>
      </c>
      <c r="H2048">
        <v>5773963</v>
      </c>
      <c r="I2048" s="2">
        <v>-6.7067616040600006E-2</v>
      </c>
      <c r="J2048" s="2">
        <v>0</v>
      </c>
      <c r="K2048">
        <v>3</v>
      </c>
      <c r="L2048" s="1" t="s">
        <v>11619</v>
      </c>
      <c r="M2048" s="1" t="s">
        <v>49</v>
      </c>
      <c r="N2048">
        <v>0</v>
      </c>
      <c r="O2048">
        <v>1</v>
      </c>
      <c r="P2048">
        <v>0</v>
      </c>
      <c r="Q2048">
        <v>0</v>
      </c>
      <c r="R2048" s="19">
        <f>BWscncns[[#This Row],[C fx]]*4+BWscncns[[#This Row],[C fg]]*2+BWscncns[[#This Row],[C fm]]</f>
        <v>2</v>
      </c>
      <c r="S2048">
        <v>7810</v>
      </c>
      <c r="T2048">
        <v>5165409</v>
      </c>
      <c r="U2048" s="13">
        <v>1.511981</v>
      </c>
      <c r="V2048" s="13">
        <v>0.66138399999999997</v>
      </c>
      <c r="W2048">
        <v>1329</v>
      </c>
      <c r="X2048">
        <v>26</v>
      </c>
      <c r="Z2048" s="10">
        <f>IF($N2048&lt;&gt;0,constants!$L$2,IF($O2048&lt;&gt;0,constants!$M$2,IF($P2048&lt;&gt;0,constants!$N$2,0)))</f>
        <v>9721.3799999999992</v>
      </c>
      <c r="AA2048" s="10">
        <f>IF($N2048&lt;&gt;0,constants!$L$2,IF($O2048&lt;&gt;0,constants!$M$2,IF($P2048&lt;&gt;0,constants!$P$2,0)))</f>
        <v>9721.3799999999992</v>
      </c>
      <c r="AB2048" s="11">
        <f>constants!$O$2</f>
        <v>4861.32</v>
      </c>
      <c r="AC2048" s="11">
        <f>VLOOKUP(BWscncns[[#This Row],[scanner]],[0]!ScnrAvgBW,2,FALSE)/1000</f>
        <v>6440.9193022088357</v>
      </c>
      <c r="AD2048" s="8">
        <f>(1+$F2048)*Z2048</f>
        <v>10424.660193978252</v>
      </c>
      <c r="AE2048" s="8">
        <f>(1+$F2048)*AA2048</f>
        <v>10424.660193978252</v>
      </c>
      <c r="AF2048" s="8">
        <f>(1+$F2048)*AB2048</f>
        <v>5213.0056734939235</v>
      </c>
      <c r="AG2048" s="8">
        <f>(1+$F2048)*AC2048</f>
        <v>6906.8789680439022</v>
      </c>
      <c r="AH2048" s="8">
        <f>(1+$F2048)*$T2048/1000</f>
        <v>5539.0935842356757</v>
      </c>
      <c r="AI2048" s="8">
        <f>(1+BWscncns[[#This Row],[pid_error]]*K_p)*BWscncns[[#This Row],[dbw]]/1000</f>
        <v>5352.2512921178368</v>
      </c>
      <c r="AJ2048" s="13">
        <f>BWscncns[[#This Row],[Torflow prgrssv alt vote]]/VLOOKUP(BWscncns[[#This Row],[class]],AltBWtotl,2,FALSE)*100</f>
        <v>1.8697008968279829E-2</v>
      </c>
      <c r="AK2048">
        <f>IF(D2048=E2048,1,0)</f>
        <v>0</v>
      </c>
    </row>
    <row r="2049" spans="1:37">
      <c r="A2049" s="1" t="s">
        <v>2824</v>
      </c>
      <c r="B2049" s="1" t="s">
        <v>2825</v>
      </c>
      <c r="C2049">
        <v>6300</v>
      </c>
      <c r="D2049">
        <v>1524231561</v>
      </c>
      <c r="E2049">
        <v>1524937903</v>
      </c>
      <c r="F2049" s="2">
        <v>-0.352195013665</v>
      </c>
      <c r="G2049" s="2">
        <v>-0.352195013665</v>
      </c>
      <c r="H2049">
        <v>3294423</v>
      </c>
      <c r="I2049" s="2">
        <v>-1.3267057358600001</v>
      </c>
      <c r="J2049" s="2">
        <v>0</v>
      </c>
      <c r="K2049">
        <v>5</v>
      </c>
      <c r="L2049" s="1" t="s">
        <v>11792</v>
      </c>
      <c r="M2049" s="1" t="s">
        <v>2825</v>
      </c>
      <c r="N2049">
        <v>0</v>
      </c>
      <c r="O2049">
        <v>1</v>
      </c>
      <c r="P2049">
        <v>0</v>
      </c>
      <c r="Q2049">
        <v>0</v>
      </c>
      <c r="R2049" s="19">
        <f>BWscncns[[#This Row],[C fx]]*4+BWscncns[[#This Row],[C fg]]*2+BWscncns[[#This Row],[C fm]]</f>
        <v>2</v>
      </c>
      <c r="S2049">
        <v>6300</v>
      </c>
      <c r="T2049">
        <v>6494404</v>
      </c>
      <c r="U2049" s="13">
        <v>0.97006599999999998</v>
      </c>
      <c r="V2049" s="13">
        <v>1.0308580000000001</v>
      </c>
      <c r="W2049">
        <v>3478</v>
      </c>
      <c r="X2049">
        <v>69</v>
      </c>
      <c r="Z2049" s="10">
        <f>IF($N2049&lt;&gt;0,constants!$L$2,IF($O2049&lt;&gt;0,constants!$M$2,IF($P2049&lt;&gt;0,constants!$N$2,0)))</f>
        <v>9721.3799999999992</v>
      </c>
      <c r="AA2049" s="10">
        <f>IF($N2049&lt;&gt;0,constants!$L$2,IF($O2049&lt;&gt;0,constants!$M$2,IF($P2049&lt;&gt;0,constants!$P$2,0)))</f>
        <v>9721.3799999999992</v>
      </c>
      <c r="AB2049" s="11">
        <f>constants!$O$2</f>
        <v>4861.32</v>
      </c>
      <c r="AC2049" s="11">
        <f>VLOOKUP(BWscncns[[#This Row],[scanner]],[0]!ScnrAvgBW,2,FALSE)/1000</f>
        <v>3794.4265750962772</v>
      </c>
      <c r="AD2049" s="8">
        <f>(1+$F2049)*Z2049</f>
        <v>6297.5584380573409</v>
      </c>
      <c r="AE2049" s="8">
        <f>(1+$F2049)*AA2049</f>
        <v>6297.5584380573409</v>
      </c>
      <c r="AF2049" s="8">
        <f>(1+$F2049)*AB2049</f>
        <v>3149.1873361700618</v>
      </c>
      <c r="AG2049" s="8">
        <f>(1+$F2049)*AC2049</f>
        <v>2458.0484556294045</v>
      </c>
      <c r="AH2049" s="8">
        <f>(1+$F2049)*$T2049/1000</f>
        <v>4207.107294473969</v>
      </c>
      <c r="AI2049" s="8">
        <f>(1+BWscncns[[#This Row],[pid_error]]*K_p)*BWscncns[[#This Row],[dbw]]/1000</f>
        <v>5350.7556472369843</v>
      </c>
      <c r="AJ2049" s="13">
        <f>BWscncns[[#This Row],[Torflow prgrssv alt vote]]/VLOOKUP(BWscncns[[#This Row],[class]],AltBWtotl,2,FALSE)*100</f>
        <v>1.8691784234943443E-2</v>
      </c>
      <c r="AK2049">
        <f>IF(D2049=E2049,1,0)</f>
        <v>0</v>
      </c>
    </row>
    <row r="2050" spans="1:37">
      <c r="A2050" s="1" t="s">
        <v>11450</v>
      </c>
      <c r="B2050" s="1" t="s">
        <v>11451</v>
      </c>
      <c r="C2050">
        <v>10600</v>
      </c>
      <c r="D2050">
        <v>1524973689</v>
      </c>
      <c r="E2050">
        <v>1524998226</v>
      </c>
      <c r="F2050" s="2">
        <v>0.43266022104399998</v>
      </c>
      <c r="G2050" s="2">
        <v>0.43266022104399998</v>
      </c>
      <c r="H2050">
        <v>7335220</v>
      </c>
      <c r="I2050" s="2">
        <v>0.28510812527700002</v>
      </c>
      <c r="J2050" s="2">
        <v>0</v>
      </c>
      <c r="K2050">
        <v>2</v>
      </c>
      <c r="L2050" s="1" t="s">
        <v>11571</v>
      </c>
      <c r="M2050" s="1" t="s">
        <v>11451</v>
      </c>
      <c r="N2050">
        <v>0</v>
      </c>
      <c r="O2050">
        <v>1</v>
      </c>
      <c r="P2050">
        <v>0</v>
      </c>
      <c r="Q2050">
        <v>0</v>
      </c>
      <c r="R2050" s="19">
        <f>BWscncns[[#This Row],[C fx]]*4+BWscncns[[#This Row],[C fg]]*2+BWscncns[[#This Row],[C fm]]</f>
        <v>2</v>
      </c>
      <c r="S2050">
        <v>6910</v>
      </c>
      <c r="T2050">
        <v>4397056</v>
      </c>
      <c r="U2050" s="13">
        <v>1.5715060000000001</v>
      </c>
      <c r="V2050" s="13">
        <v>0.63633200000000001</v>
      </c>
      <c r="W2050">
        <v>1151</v>
      </c>
      <c r="X2050">
        <v>23</v>
      </c>
      <c r="Z2050" s="10">
        <f>IF($N2050&lt;&gt;0,constants!$L$2,IF($O2050&lt;&gt;0,constants!$M$2,IF($P2050&lt;&gt;0,constants!$N$2,0)))</f>
        <v>9721.3799999999992</v>
      </c>
      <c r="AA2050" s="10">
        <f>IF($N2050&lt;&gt;0,constants!$L$2,IF($O2050&lt;&gt;0,constants!$M$2,IF($P2050&lt;&gt;0,constants!$P$2,0)))</f>
        <v>9721.3799999999992</v>
      </c>
      <c r="AB2050" s="11">
        <f>constants!$O$2</f>
        <v>4861.32</v>
      </c>
      <c r="AC2050" s="11">
        <f>VLOOKUP(BWscncns[[#This Row],[scanner]],[0]!ScnrAvgBW,2,FALSE)/1000</f>
        <v>8853.6095214723919</v>
      </c>
      <c r="AD2050" s="8">
        <f>(1+$F2050)*Z2050</f>
        <v>13927.43441965272</v>
      </c>
      <c r="AE2050" s="8">
        <f>(1+$F2050)*AA2050</f>
        <v>13927.43441965272</v>
      </c>
      <c r="AF2050" s="8">
        <f>(1+$F2050)*AB2050</f>
        <v>6964.619785765618</v>
      </c>
      <c r="AG2050" s="8">
        <f>(1+$F2050)*AC2050</f>
        <v>12684.214174069901</v>
      </c>
      <c r="AH2050" s="8">
        <f>(1+$F2050)*$T2050/1000</f>
        <v>6299.4872209028463</v>
      </c>
      <c r="AI2050" s="8">
        <f>(1+BWscncns[[#This Row],[pid_error]]*K_p)*BWscncns[[#This Row],[dbw]]/1000</f>
        <v>5348.2716104514229</v>
      </c>
      <c r="AJ2050" s="13">
        <f>BWscncns[[#This Row],[Torflow prgrssv alt vote]]/VLOOKUP(BWscncns[[#This Row],[class]],AltBWtotl,2,FALSE)*100</f>
        <v>1.8683106754099899E-2</v>
      </c>
      <c r="AK2050">
        <f>IF(D2050=E2050,1,0)</f>
        <v>0</v>
      </c>
    </row>
    <row r="2051" spans="1:37">
      <c r="A2051" s="1" t="s">
        <v>3101</v>
      </c>
      <c r="B2051" s="1" t="s">
        <v>3102</v>
      </c>
      <c r="C2051">
        <v>22600</v>
      </c>
      <c r="D2051">
        <v>1524406722</v>
      </c>
      <c r="E2051">
        <v>1524931979</v>
      </c>
      <c r="F2051" s="2">
        <v>-0.69478203727300003</v>
      </c>
      <c r="G2051" s="2">
        <v>-0.69478203727300003</v>
      </c>
      <c r="H2051">
        <v>2500345</v>
      </c>
      <c r="I2051" s="2">
        <v>-2.1289515968499999</v>
      </c>
      <c r="J2051" s="2">
        <v>0</v>
      </c>
      <c r="K2051">
        <v>1</v>
      </c>
      <c r="L2051" s="1" t="s">
        <v>11680</v>
      </c>
      <c r="M2051" s="1" t="s">
        <v>3102</v>
      </c>
      <c r="N2051">
        <v>0</v>
      </c>
      <c r="O2051">
        <v>1</v>
      </c>
      <c r="P2051">
        <v>0</v>
      </c>
      <c r="Q2051">
        <v>0</v>
      </c>
      <c r="R2051" s="19">
        <f>BWscncns[[#This Row],[C fx]]*4+BWscncns[[#This Row],[C fg]]*2+BWscncns[[#This Row],[C fm]]</f>
        <v>2</v>
      </c>
      <c r="S2051">
        <v>14700</v>
      </c>
      <c r="T2051">
        <v>8192000</v>
      </c>
      <c r="U2051" s="13">
        <v>1.7944340000000001</v>
      </c>
      <c r="V2051" s="13">
        <v>0.55727899999999997</v>
      </c>
      <c r="W2051">
        <v>683</v>
      </c>
      <c r="X2051">
        <v>13</v>
      </c>
      <c r="Z2051" s="10">
        <f>IF($N2051&lt;&gt;0,constants!$L$2,IF($O2051&lt;&gt;0,constants!$M$2,IF($P2051&lt;&gt;0,constants!$N$2,0)))</f>
        <v>9721.3799999999992</v>
      </c>
      <c r="AA2051" s="10">
        <f>IF($N2051&lt;&gt;0,constants!$L$2,IF($O2051&lt;&gt;0,constants!$M$2,IF($P2051&lt;&gt;0,constants!$P$2,0)))</f>
        <v>9721.3799999999992</v>
      </c>
      <c r="AB2051" s="11">
        <f>constants!$O$2</f>
        <v>4861.32</v>
      </c>
      <c r="AC2051" s="11">
        <f>VLOOKUP(BWscncns[[#This Row],[scanner]],[0]!ScnrAvgBW,2,FALSE)/1000</f>
        <v>11818.828055288463</v>
      </c>
      <c r="AD2051" s="8">
        <f>(1+$F2051)*Z2051</f>
        <v>2967.1397984950027</v>
      </c>
      <c r="AE2051" s="8">
        <f>(1+$F2051)*AA2051</f>
        <v>2967.1397984950027</v>
      </c>
      <c r="AF2051" s="8">
        <f>(1+$F2051)*AB2051</f>
        <v>1483.7621865640194</v>
      </c>
      <c r="AG2051" s="8">
        <f>(1+$F2051)*AC2051</f>
        <v>3607.3186208558554</v>
      </c>
      <c r="AH2051" s="8">
        <f>(1+$F2051)*$T2051/1000</f>
        <v>2500.3455506595838</v>
      </c>
      <c r="AI2051" s="8">
        <f>(1+BWscncns[[#This Row],[pid_error]]*K_p)*BWscncns[[#This Row],[dbw]]/1000</f>
        <v>5346.1727753297919</v>
      </c>
      <c r="AJ2051" s="13">
        <f>BWscncns[[#This Row],[Torflow prgrssv alt vote]]/VLOOKUP(BWscncns[[#This Row],[class]],AltBWtotl,2,FALSE)*100</f>
        <v>1.8675774897475402E-2</v>
      </c>
      <c r="AK2051">
        <f>IF(D2051=E2051,1,0)</f>
        <v>0</v>
      </c>
    </row>
    <row r="2052" spans="1:37">
      <c r="A2052" s="1" t="s">
        <v>7140</v>
      </c>
      <c r="B2052" s="1" t="s">
        <v>7141</v>
      </c>
      <c r="C2052">
        <v>3570</v>
      </c>
      <c r="D2052">
        <v>1525005297</v>
      </c>
      <c r="E2052">
        <v>1525005297</v>
      </c>
      <c r="F2052" s="2">
        <v>-0.49875644094600002</v>
      </c>
      <c r="G2052" s="2">
        <v>-0.49875644094600002</v>
      </c>
      <c r="H2052">
        <v>3567763</v>
      </c>
      <c r="I2052" s="2">
        <v>1.5826236407799999E-2</v>
      </c>
      <c r="J2052" s="2">
        <v>0</v>
      </c>
      <c r="K2052">
        <v>6</v>
      </c>
      <c r="L2052" s="1" t="s">
        <v>11672</v>
      </c>
      <c r="M2052" s="1" t="s">
        <v>7141</v>
      </c>
      <c r="N2052">
        <v>1</v>
      </c>
      <c r="O2052">
        <v>0</v>
      </c>
      <c r="P2052">
        <v>0</v>
      </c>
      <c r="Q2052">
        <v>0</v>
      </c>
      <c r="R2052" s="19">
        <f>BWscncns[[#This Row],[C fx]]*4+BWscncns[[#This Row],[C fg]]*2+BWscncns[[#This Row],[C fm]]</f>
        <v>4</v>
      </c>
      <c r="S2052">
        <v>3910</v>
      </c>
      <c r="T2052">
        <v>7117824</v>
      </c>
      <c r="U2052" s="13">
        <v>0.54932499999999995</v>
      </c>
      <c r="V2052" s="13">
        <v>1.8204149999999999</v>
      </c>
      <c r="W2052">
        <v>4705</v>
      </c>
      <c r="X2052">
        <v>94</v>
      </c>
      <c r="Z2052" s="10">
        <f>IF($N2052&lt;&gt;0,constants!$L$2,IF($O2052&lt;&gt;0,constants!$M$2,IF($P2052&lt;&gt;0,constants!$N$2,0)))</f>
        <v>10125.48</v>
      </c>
      <c r="AA2052" s="10">
        <f>IF($N2052&lt;&gt;0,constants!$L$2,IF($O2052&lt;&gt;0,constants!$M$2,IF($P2052&lt;&gt;0,constants!$P$2,0)))</f>
        <v>10125.48</v>
      </c>
      <c r="AB2052" s="11">
        <f>constants!$O$2</f>
        <v>4861.32</v>
      </c>
      <c r="AC2052" s="11">
        <f>VLOOKUP(BWscncns[[#This Row],[scanner]],[0]!ScnrAvgBW,2,FALSE)/1000</f>
        <v>2386.3111194805197</v>
      </c>
      <c r="AD2052" s="8">
        <f>(1+$F2052)*Z2052</f>
        <v>5075.3316323300951</v>
      </c>
      <c r="AE2052" s="8">
        <f>(1+$F2052)*AA2052</f>
        <v>5075.3316323300951</v>
      </c>
      <c r="AF2052" s="8">
        <f>(1+$F2052)*AB2052</f>
        <v>2436.705338500391</v>
      </c>
      <c r="AG2052" s="8">
        <f>(1+$F2052)*AC2052</f>
        <v>1196.1230785385505</v>
      </c>
      <c r="AH2052" s="8">
        <f>(1+$F2052)*$T2052/1000</f>
        <v>3567.7634344799785</v>
      </c>
      <c r="AI2052" s="8">
        <f>(1+BWscncns[[#This Row],[pid_error]]*K_p)*BWscncns[[#This Row],[dbw]]/1000</f>
        <v>5342.7937172399897</v>
      </c>
      <c r="AJ2052" s="13">
        <f>BWscncns[[#This Row],[Torflow prgrssv alt vote]]/VLOOKUP(BWscncns[[#This Row],[class]],AltBWtotl,2,FALSE)*100</f>
        <v>4.5791718214199889E-2</v>
      </c>
      <c r="AK2052">
        <f>IF(D2052=E2052,1,0)</f>
        <v>1</v>
      </c>
    </row>
    <row r="2053" spans="1:37">
      <c r="A2053" s="1" t="s">
        <v>10152</v>
      </c>
      <c r="B2053" s="1" t="s">
        <v>28</v>
      </c>
      <c r="C2053">
        <v>6480</v>
      </c>
      <c r="D2053">
        <v>1525000343</v>
      </c>
      <c r="E2053">
        <v>1525000343</v>
      </c>
      <c r="F2053" s="2">
        <v>0.54577970981799995</v>
      </c>
      <c r="G2053" s="2">
        <v>0.54577970981799995</v>
      </c>
      <c r="H2053">
        <v>6483470</v>
      </c>
      <c r="I2053" s="2">
        <v>-3.8621937152300001E-2</v>
      </c>
      <c r="J2053" s="2">
        <v>0</v>
      </c>
      <c r="K2053">
        <v>3</v>
      </c>
      <c r="L2053" s="1" t="s">
        <v>11634</v>
      </c>
      <c r="M2053" s="1" t="s">
        <v>28</v>
      </c>
      <c r="N2053">
        <v>0</v>
      </c>
      <c r="O2053">
        <v>0</v>
      </c>
      <c r="P2053">
        <v>1</v>
      </c>
      <c r="Q2053">
        <v>0</v>
      </c>
      <c r="R2053" s="19">
        <f>BWscncns[[#This Row],[C fx]]*4+BWscncns[[#This Row],[C fg]]*2+BWscncns[[#This Row],[C fm]]</f>
        <v>1</v>
      </c>
      <c r="S2053">
        <v>5030</v>
      </c>
      <c r="T2053">
        <v>4194304</v>
      </c>
      <c r="U2053" s="13">
        <v>1.1992449999999999</v>
      </c>
      <c r="V2053" s="13">
        <v>0.83385799999999999</v>
      </c>
      <c r="W2053">
        <v>2319</v>
      </c>
      <c r="X2053">
        <v>46</v>
      </c>
      <c r="Z2053" s="10">
        <f>IF($N2053&lt;&gt;0,constants!$L$2,IF($O2053&lt;&gt;0,constants!$M$2,IF($P2053&lt;&gt;0,constants!$N$2,0)))</f>
        <v>1117.99</v>
      </c>
      <c r="AA2053" s="10">
        <f>IF($N2053&lt;&gt;0,constants!$L$2,IF($O2053&lt;&gt;0,constants!$M$2,IF($P2053&lt;&gt;0,constants!$P$2,0)))</f>
        <v>4051.45</v>
      </c>
      <c r="AB2053" s="11">
        <f>constants!$O$2</f>
        <v>4861.32</v>
      </c>
      <c r="AC2053" s="11">
        <f>VLOOKUP(BWscncns[[#This Row],[scanner]],[0]!ScnrAvgBW,2,FALSE)/1000</f>
        <v>6440.9193022088357</v>
      </c>
      <c r="AD2053" s="8">
        <f>(1+$F2053)*Z2053</f>
        <v>1728.1662577794257</v>
      </c>
      <c r="AE2053" s="8">
        <f>(1+$F2053)*AA2053</f>
        <v>6262.6492053421352</v>
      </c>
      <c r="AF2053" s="8">
        <f>(1+$F2053)*AB2053</f>
        <v>7514.5298189324394</v>
      </c>
      <c r="AG2053" s="8">
        <f>(1+$F2053)*AC2053</f>
        <v>9956.2423699295286</v>
      </c>
      <c r="AH2053" s="8">
        <f>(1+$F2053)*$T2053/1000</f>
        <v>6483.4700200084762</v>
      </c>
      <c r="AI2053" s="8">
        <f>(1+BWscncns[[#This Row],[pid_error]]*K_p)*BWscncns[[#This Row],[dbw]]/1000</f>
        <v>5338.8870100042386</v>
      </c>
      <c r="AJ2053" s="13">
        <f>BWscncns[[#This Row],[Torflow prgrssv alt vote]]/VLOOKUP(BWscncns[[#This Row],[class]],AltBWtotl,2,FALSE)*100</f>
        <v>0.10529710441359548</v>
      </c>
      <c r="AK2053">
        <f>IF(D2053=E2053,1,0)</f>
        <v>1</v>
      </c>
    </row>
    <row r="2054" spans="1:37">
      <c r="A2054" s="1" t="s">
        <v>6967</v>
      </c>
      <c r="B2054" s="1" t="s">
        <v>6968</v>
      </c>
      <c r="C2054">
        <v>7400</v>
      </c>
      <c r="D2054">
        <v>1525006186</v>
      </c>
      <c r="E2054">
        <v>1525006186</v>
      </c>
      <c r="F2054" s="2">
        <v>1.25833280549</v>
      </c>
      <c r="G2054" s="2">
        <v>1.25833280549</v>
      </c>
      <c r="H2054">
        <v>7400104</v>
      </c>
      <c r="I2054" s="2">
        <v>0.538843268534</v>
      </c>
      <c r="J2054" s="2">
        <v>0</v>
      </c>
      <c r="K2054">
        <v>1</v>
      </c>
      <c r="L2054" s="1" t="s">
        <v>11530</v>
      </c>
      <c r="M2054" s="1" t="s">
        <v>6968</v>
      </c>
      <c r="N2054">
        <v>1</v>
      </c>
      <c r="O2054">
        <v>0</v>
      </c>
      <c r="P2054">
        <v>0</v>
      </c>
      <c r="Q2054">
        <v>0</v>
      </c>
      <c r="R2054" s="19">
        <f>BWscncns[[#This Row],[C fx]]*4+BWscncns[[#This Row],[C fg]]*2+BWscncns[[#This Row],[C fm]]</f>
        <v>4</v>
      </c>
      <c r="S2054">
        <v>5630</v>
      </c>
      <c r="T2054">
        <v>3276800</v>
      </c>
      <c r="U2054" s="13">
        <v>1.71814</v>
      </c>
      <c r="V2054" s="13">
        <v>0.58202500000000001</v>
      </c>
      <c r="W2054">
        <v>815</v>
      </c>
      <c r="X2054">
        <v>16</v>
      </c>
      <c r="Z2054" s="10">
        <f>IF($N2054&lt;&gt;0,constants!$L$2,IF($O2054&lt;&gt;0,constants!$M$2,IF($P2054&lt;&gt;0,constants!$N$2,0)))</f>
        <v>10125.48</v>
      </c>
      <c r="AA2054" s="10">
        <f>IF($N2054&lt;&gt;0,constants!$L$2,IF($O2054&lt;&gt;0,constants!$M$2,IF($P2054&lt;&gt;0,constants!$P$2,0)))</f>
        <v>10125.48</v>
      </c>
      <c r="AB2054" s="11">
        <f>constants!$O$2</f>
        <v>4861.32</v>
      </c>
      <c r="AC2054" s="11">
        <f>VLOOKUP(BWscncns[[#This Row],[scanner]],[0]!ScnrAvgBW,2,FALSE)/1000</f>
        <v>11818.828055288463</v>
      </c>
      <c r="AD2054" s="8">
        <f>(1+$F2054)*Z2054</f>
        <v>22866.703655332887</v>
      </c>
      <c r="AE2054" s="8">
        <f>(1+$F2054)*AA2054</f>
        <v>22866.703655332887</v>
      </c>
      <c r="AF2054" s="8">
        <f>(1+$F2054)*AB2054</f>
        <v>10978.478433984648</v>
      </c>
      <c r="AG2054" s="8">
        <f>(1+$F2054)*AC2054</f>
        <v>26690.847119703518</v>
      </c>
      <c r="AH2054" s="8">
        <f>(1+$F2054)*$T2054/1000</f>
        <v>7400.1049370296323</v>
      </c>
      <c r="AI2054" s="8">
        <f>(1+BWscncns[[#This Row],[pid_error]]*K_p)*BWscncns[[#This Row],[dbw]]/1000</f>
        <v>5338.4524685148172</v>
      </c>
      <c r="AJ2054" s="13">
        <f>BWscncns[[#This Row],[Torflow prgrssv alt vote]]/VLOOKUP(BWscncns[[#This Row],[class]],AltBWtotl,2,FALSE)*100</f>
        <v>4.5754510481908185E-2</v>
      </c>
      <c r="AK2054">
        <f>IF(D2054=E2054,1,0)</f>
        <v>1</v>
      </c>
    </row>
    <row r="2055" spans="1:37">
      <c r="A2055" s="1" t="s">
        <v>1486</v>
      </c>
      <c r="B2055" s="1" t="s">
        <v>1487</v>
      </c>
      <c r="C2055">
        <v>5960</v>
      </c>
      <c r="D2055">
        <v>1524703176</v>
      </c>
      <c r="E2055">
        <v>1524956015</v>
      </c>
      <c r="F2055" s="2">
        <v>0.60019343074700005</v>
      </c>
      <c r="G2055" s="2">
        <v>0.60019343074700005</v>
      </c>
      <c r="H2055">
        <v>6554392</v>
      </c>
      <c r="I2055" s="2">
        <v>-0.64597875787299996</v>
      </c>
      <c r="J2055" s="2">
        <v>0</v>
      </c>
      <c r="K2055">
        <v>2</v>
      </c>
      <c r="L2055" s="1" t="s">
        <v>11556</v>
      </c>
      <c r="M2055" s="1" t="s">
        <v>1487</v>
      </c>
      <c r="N2055">
        <v>0</v>
      </c>
      <c r="O2055">
        <v>1</v>
      </c>
      <c r="P2055">
        <v>0</v>
      </c>
      <c r="Q2055">
        <v>0</v>
      </c>
      <c r="R2055" s="19">
        <f>BWscncns[[#This Row],[C fx]]*4+BWscncns[[#This Row],[C fg]]*2+BWscncns[[#This Row],[C fm]]</f>
        <v>2</v>
      </c>
      <c r="S2055">
        <v>5460</v>
      </c>
      <c r="T2055">
        <v>4096000</v>
      </c>
      <c r="U2055" s="13">
        <v>1.333008</v>
      </c>
      <c r="V2055" s="13">
        <v>0.75018300000000004</v>
      </c>
      <c r="W2055">
        <v>1851</v>
      </c>
      <c r="X2055">
        <v>37</v>
      </c>
      <c r="Z2055" s="10">
        <f>IF($N2055&lt;&gt;0,constants!$L$2,IF($O2055&lt;&gt;0,constants!$M$2,IF($P2055&lt;&gt;0,constants!$N$2,0)))</f>
        <v>9721.3799999999992</v>
      </c>
      <c r="AA2055" s="10">
        <f>IF($N2055&lt;&gt;0,constants!$L$2,IF($O2055&lt;&gt;0,constants!$M$2,IF($P2055&lt;&gt;0,constants!$P$2,0)))</f>
        <v>9721.3799999999992</v>
      </c>
      <c r="AB2055" s="11">
        <f>constants!$O$2</f>
        <v>4861.32</v>
      </c>
      <c r="AC2055" s="11">
        <f>VLOOKUP(BWscncns[[#This Row],[scanner]],[0]!ScnrAvgBW,2,FALSE)/1000</f>
        <v>8853.6095214723919</v>
      </c>
      <c r="AD2055" s="8">
        <f>(1+$F2055)*Z2055</f>
        <v>15556.088413795271</v>
      </c>
      <c r="AE2055" s="8">
        <f>(1+$F2055)*AA2055</f>
        <v>15556.088413795271</v>
      </c>
      <c r="AF2055" s="8">
        <f>(1+$F2055)*AB2055</f>
        <v>7779.0523287590058</v>
      </c>
      <c r="AG2055" s="8">
        <f>(1+$F2055)*AC2055</f>
        <v>14167.487794659211</v>
      </c>
      <c r="AH2055" s="8">
        <f>(1+$F2055)*$T2055/1000</f>
        <v>6554.3922923397122</v>
      </c>
      <c r="AI2055" s="8">
        <f>(1+BWscncns[[#This Row],[pid_error]]*K_p)*BWscncns[[#This Row],[dbw]]/1000</f>
        <v>5325.1961461698556</v>
      </c>
      <c r="AJ2055" s="13">
        <f>BWscncns[[#This Row],[Torflow prgrssv alt vote]]/VLOOKUP(BWscncns[[#This Row],[class]],AltBWtotl,2,FALSE)*100</f>
        <v>1.8602497279867056E-2</v>
      </c>
      <c r="AK2055">
        <f>IF(D2055=E2055,1,0)</f>
        <v>0</v>
      </c>
    </row>
    <row r="2056" spans="1:37">
      <c r="A2056" s="1" t="s">
        <v>1045</v>
      </c>
      <c r="B2056" s="1" t="s">
        <v>1046</v>
      </c>
      <c r="C2056">
        <v>4290</v>
      </c>
      <c r="D2056">
        <v>1524121546</v>
      </c>
      <c r="E2056">
        <v>1524956694</v>
      </c>
      <c r="F2056" s="2">
        <v>-6.4444480772400003E-2</v>
      </c>
      <c r="G2056" s="2">
        <v>-6.4444480772400003E-2</v>
      </c>
      <c r="H2056">
        <v>5172282</v>
      </c>
      <c r="I2056" s="2">
        <v>8.74292122546E-2</v>
      </c>
      <c r="J2056" s="2">
        <v>0</v>
      </c>
      <c r="K2056">
        <v>5</v>
      </c>
      <c r="L2056" s="1" t="s">
        <v>11836</v>
      </c>
      <c r="M2056" s="1" t="s">
        <v>1046</v>
      </c>
      <c r="N2056">
        <v>0</v>
      </c>
      <c r="O2056">
        <v>1</v>
      </c>
      <c r="P2056">
        <v>0</v>
      </c>
      <c r="Q2056">
        <v>0</v>
      </c>
      <c r="R2056" s="19">
        <f>BWscncns[[#This Row],[C fx]]*4+BWscncns[[#This Row],[C fg]]*2+BWscncns[[#This Row],[C fm]]</f>
        <v>2</v>
      </c>
      <c r="S2056">
        <v>4280</v>
      </c>
      <c r="T2056">
        <v>5495052</v>
      </c>
      <c r="U2056" s="13">
        <v>0.77888299999999999</v>
      </c>
      <c r="V2056" s="13">
        <v>1.2838909999999999</v>
      </c>
      <c r="W2056">
        <v>4057</v>
      </c>
      <c r="X2056">
        <v>81</v>
      </c>
      <c r="Z2056" s="10">
        <f>IF($N2056&lt;&gt;0,constants!$L$2,IF($O2056&lt;&gt;0,constants!$M$2,IF($P2056&lt;&gt;0,constants!$N$2,0)))</f>
        <v>9721.3799999999992</v>
      </c>
      <c r="AA2056" s="10">
        <f>IF($N2056&lt;&gt;0,constants!$L$2,IF($O2056&lt;&gt;0,constants!$M$2,IF($P2056&lt;&gt;0,constants!$P$2,0)))</f>
        <v>9721.3799999999992</v>
      </c>
      <c r="AB2056" s="11">
        <f>constants!$O$2</f>
        <v>4861.32</v>
      </c>
      <c r="AC2056" s="11">
        <f>VLOOKUP(BWscncns[[#This Row],[scanner]],[0]!ScnrAvgBW,2,FALSE)/1000</f>
        <v>3794.4265750962772</v>
      </c>
      <c r="AD2056" s="8">
        <f>(1+$F2056)*Z2056</f>
        <v>9094.8907135088048</v>
      </c>
      <c r="AE2056" s="8">
        <f>(1+$F2056)*AA2056</f>
        <v>9094.8907135088048</v>
      </c>
      <c r="AF2056" s="8">
        <f>(1+$F2056)*AB2056</f>
        <v>4548.0347567315157</v>
      </c>
      <c r="AG2056" s="8">
        <f>(1+$F2056)*AC2056</f>
        <v>3549.8967246352013</v>
      </c>
      <c r="AH2056" s="8">
        <f>(1+$F2056)*$T2056/1000</f>
        <v>5140.9262270426607</v>
      </c>
      <c r="AI2056" s="8">
        <f>(1+BWscncns[[#This Row],[pid_error]]*K_p)*BWscncns[[#This Row],[dbw]]/1000</f>
        <v>5317.9891135213311</v>
      </c>
      <c r="AJ2056" s="13">
        <f>BWscncns[[#This Row],[Torflow prgrssv alt vote]]/VLOOKUP(BWscncns[[#This Row],[class]],AltBWtotl,2,FALSE)*100</f>
        <v>1.8577320966814904E-2</v>
      </c>
      <c r="AK2056">
        <f>IF(D2056=E2056,1,0)</f>
        <v>0</v>
      </c>
    </row>
    <row r="2057" spans="1:37">
      <c r="A2057" s="1" t="s">
        <v>4301</v>
      </c>
      <c r="B2057" s="1" t="s">
        <v>4302</v>
      </c>
      <c r="C2057">
        <v>4340</v>
      </c>
      <c r="D2057">
        <v>1524983329</v>
      </c>
      <c r="E2057">
        <v>1524983329</v>
      </c>
      <c r="F2057" s="2">
        <v>-0.31008733435199998</v>
      </c>
      <c r="G2057" s="2">
        <v>-0.31008733435199998</v>
      </c>
      <c r="H2057">
        <v>4340624</v>
      </c>
      <c r="I2057" s="2">
        <v>0.215865203379</v>
      </c>
      <c r="J2057" s="2">
        <v>9.5238095238100007E-2</v>
      </c>
      <c r="K2057">
        <v>6</v>
      </c>
      <c r="L2057" s="1" t="s">
        <v>11763</v>
      </c>
      <c r="M2057" s="1" t="s">
        <v>4302</v>
      </c>
      <c r="N2057">
        <v>1</v>
      </c>
      <c r="O2057">
        <v>0</v>
      </c>
      <c r="P2057">
        <v>0</v>
      </c>
      <c r="Q2057">
        <v>0</v>
      </c>
      <c r="R2057" s="19">
        <f>BWscncns[[#This Row],[C fx]]*4+BWscncns[[#This Row],[C fg]]*2+BWscncns[[#This Row],[C fm]]</f>
        <v>4</v>
      </c>
      <c r="S2057">
        <v>4340</v>
      </c>
      <c r="T2057">
        <v>6291556</v>
      </c>
      <c r="U2057" s="13">
        <v>0.68981300000000001</v>
      </c>
      <c r="V2057" s="13">
        <v>1.449667</v>
      </c>
      <c r="W2057">
        <v>4310</v>
      </c>
      <c r="X2057">
        <v>86</v>
      </c>
      <c r="Z2057" s="10">
        <f>IF($N2057&lt;&gt;0,constants!$L$2,IF($O2057&lt;&gt;0,constants!$M$2,IF($P2057&lt;&gt;0,constants!$N$2,0)))</f>
        <v>10125.48</v>
      </c>
      <c r="AA2057" s="10">
        <f>IF($N2057&lt;&gt;0,constants!$L$2,IF($O2057&lt;&gt;0,constants!$M$2,IF($P2057&lt;&gt;0,constants!$P$2,0)))</f>
        <v>10125.48</v>
      </c>
      <c r="AB2057" s="11">
        <f>constants!$O$2</f>
        <v>4861.32</v>
      </c>
      <c r="AC2057" s="11">
        <f>VLOOKUP(BWscncns[[#This Row],[scanner]],[0]!ScnrAvgBW,2,FALSE)/1000</f>
        <v>2386.3111194805197</v>
      </c>
      <c r="AD2057" s="8">
        <f>(1+$F2057)*Z2057</f>
        <v>6985.6968977655106</v>
      </c>
      <c r="AE2057" s="8">
        <f>(1+$F2057)*AA2057</f>
        <v>6985.6968977655106</v>
      </c>
      <c r="AF2057" s="8">
        <f>(1+$F2057)*AB2057</f>
        <v>3353.8862397679354</v>
      </c>
      <c r="AG2057" s="8">
        <f>(1+$F2057)*AC2057</f>
        <v>1646.3462655062683</v>
      </c>
      <c r="AH2057" s="8">
        <f>(1+$F2057)*$T2057/1000</f>
        <v>4340.6241710336681</v>
      </c>
      <c r="AI2057" s="8">
        <f>(1+BWscncns[[#This Row],[pid_error]]*K_p)*BWscncns[[#This Row],[dbw]]/1000</f>
        <v>5316.0900855168338</v>
      </c>
      <c r="AJ2057" s="13">
        <f>BWscncns[[#This Row],[Torflow prgrssv alt vote]]/VLOOKUP(BWscncns[[#This Row],[class]],AltBWtotl,2,FALSE)*100</f>
        <v>4.5562848217737775E-2</v>
      </c>
      <c r="AK2057">
        <f>IF(D2057=E2057,1,0)</f>
        <v>1</v>
      </c>
    </row>
    <row r="2058" spans="1:37">
      <c r="A2058" s="1" t="s">
        <v>3340</v>
      </c>
      <c r="B2058" s="1" t="s">
        <v>49</v>
      </c>
      <c r="C2058">
        <v>9670</v>
      </c>
      <c r="D2058">
        <v>1524593861</v>
      </c>
      <c r="E2058">
        <v>1525006418</v>
      </c>
      <c r="F2058" s="2">
        <v>-0.465050126939</v>
      </c>
      <c r="G2058" s="2">
        <v>-0.465050126939</v>
      </c>
      <c r="H2058">
        <v>5234711</v>
      </c>
      <c r="I2058" s="2">
        <v>-0.45553811026800001</v>
      </c>
      <c r="J2058" s="2">
        <v>0</v>
      </c>
      <c r="K2058">
        <v>2</v>
      </c>
      <c r="L2058" s="1" t="s">
        <v>11703</v>
      </c>
      <c r="M2058" s="1" t="s">
        <v>49</v>
      </c>
      <c r="N2058">
        <v>0</v>
      </c>
      <c r="O2058">
        <v>1</v>
      </c>
      <c r="P2058">
        <v>0</v>
      </c>
      <c r="Q2058">
        <v>0</v>
      </c>
      <c r="R2058" s="19">
        <f>BWscncns[[#This Row],[C fx]]*4+BWscncns[[#This Row],[C fg]]*2+BWscncns[[#This Row],[C fm]]</f>
        <v>2</v>
      </c>
      <c r="S2058">
        <v>11400</v>
      </c>
      <c r="T2058">
        <v>6906880</v>
      </c>
      <c r="U2058" s="13">
        <v>1.650528</v>
      </c>
      <c r="V2058" s="13">
        <v>0.60586700000000004</v>
      </c>
      <c r="W2058">
        <v>944</v>
      </c>
      <c r="X2058">
        <v>18</v>
      </c>
      <c r="Z2058" s="10">
        <f>IF($N2058&lt;&gt;0,constants!$L$2,IF($O2058&lt;&gt;0,constants!$M$2,IF($P2058&lt;&gt;0,constants!$N$2,0)))</f>
        <v>9721.3799999999992</v>
      </c>
      <c r="AA2058" s="10">
        <f>IF($N2058&lt;&gt;0,constants!$L$2,IF($O2058&lt;&gt;0,constants!$M$2,IF($P2058&lt;&gt;0,constants!$P$2,0)))</f>
        <v>9721.3799999999992</v>
      </c>
      <c r="AB2058" s="11">
        <f>constants!$O$2</f>
        <v>4861.32</v>
      </c>
      <c r="AC2058" s="11">
        <f>VLOOKUP(BWscncns[[#This Row],[scanner]],[0]!ScnrAvgBW,2,FALSE)/1000</f>
        <v>8853.6095214723919</v>
      </c>
      <c r="AD2058" s="8">
        <f>(1+$F2058)*Z2058</f>
        <v>5200.4509969777446</v>
      </c>
      <c r="AE2058" s="8">
        <f>(1+$F2058)*AA2058</f>
        <v>5200.4509969777446</v>
      </c>
      <c r="AF2058" s="8">
        <f>(1+$F2058)*AB2058</f>
        <v>2600.5625169089008</v>
      </c>
      <c r="AG2058" s="8">
        <f>(1+$F2058)*AC2058</f>
        <v>4736.2372896433171</v>
      </c>
      <c r="AH2058" s="8">
        <f>(1+$F2058)*$T2058/1000</f>
        <v>3694.8345792475598</v>
      </c>
      <c r="AI2058" s="8">
        <f>(1+BWscncns[[#This Row],[pid_error]]*K_p)*BWscncns[[#This Row],[dbw]]/1000</f>
        <v>5300.8572896237802</v>
      </c>
      <c r="AJ2058" s="13">
        <f>BWscncns[[#This Row],[Torflow prgrssv alt vote]]/VLOOKUP(BWscncns[[#This Row],[class]],AltBWtotl,2,FALSE)*100</f>
        <v>1.8517474399908144E-2</v>
      </c>
      <c r="AK2058">
        <f>IF(D2058=E2058,1,0)</f>
        <v>0</v>
      </c>
    </row>
    <row r="2059" spans="1:37">
      <c r="A2059" s="1" t="s">
        <v>10973</v>
      </c>
      <c r="B2059" s="1" t="s">
        <v>10974</v>
      </c>
      <c r="C2059">
        <v>3970</v>
      </c>
      <c r="D2059">
        <v>1524651795</v>
      </c>
      <c r="E2059">
        <v>1524986218</v>
      </c>
      <c r="F2059" s="2">
        <v>0.63493551404399995</v>
      </c>
      <c r="G2059" s="2">
        <v>0.63493551404399995</v>
      </c>
      <c r="H2059">
        <v>7540862</v>
      </c>
      <c r="I2059" s="2">
        <v>0.909777212168</v>
      </c>
      <c r="J2059" s="2">
        <v>0</v>
      </c>
      <c r="K2059">
        <v>4</v>
      </c>
      <c r="L2059" s="1" t="s">
        <v>11609</v>
      </c>
      <c r="M2059" s="1" t="s">
        <v>10974</v>
      </c>
      <c r="N2059">
        <v>0</v>
      </c>
      <c r="O2059">
        <v>1</v>
      </c>
      <c r="P2059">
        <v>0</v>
      </c>
      <c r="Q2059">
        <v>0</v>
      </c>
      <c r="R2059" s="19">
        <f>BWscncns[[#This Row],[C fx]]*4+BWscncns[[#This Row],[C fg]]*2+BWscncns[[#This Row],[C fm]]</f>
        <v>2</v>
      </c>
      <c r="S2059">
        <v>4470</v>
      </c>
      <c r="T2059">
        <v>4023481</v>
      </c>
      <c r="U2059" s="13">
        <v>1.110978</v>
      </c>
      <c r="V2059" s="13">
        <v>0.90010800000000002</v>
      </c>
      <c r="W2059">
        <v>2646</v>
      </c>
      <c r="X2059">
        <v>52</v>
      </c>
      <c r="Z2059" s="10">
        <f>IF($N2059&lt;&gt;0,constants!$L$2,IF($O2059&lt;&gt;0,constants!$M$2,IF($P2059&lt;&gt;0,constants!$N$2,0)))</f>
        <v>9721.3799999999992</v>
      </c>
      <c r="AA2059" s="10">
        <f>IF($N2059&lt;&gt;0,constants!$L$2,IF($O2059&lt;&gt;0,constants!$M$2,IF($P2059&lt;&gt;0,constants!$P$2,0)))</f>
        <v>9721.3799999999992</v>
      </c>
      <c r="AB2059" s="11">
        <f>constants!$O$2</f>
        <v>4861.32</v>
      </c>
      <c r="AC2059" s="11">
        <f>VLOOKUP(BWscncns[[#This Row],[scanner]],[0]!ScnrAvgBW,2,FALSE)/1000</f>
        <v>4819.491751072962</v>
      </c>
      <c r="AD2059" s="8">
        <f>(1+$F2059)*Z2059</f>
        <v>15893.829407517058</v>
      </c>
      <c r="AE2059" s="8">
        <f>(1+$F2059)*AA2059</f>
        <v>15893.829407517058</v>
      </c>
      <c r="AF2059" s="8">
        <f>(1+$F2059)*AB2059</f>
        <v>7947.9447131323768</v>
      </c>
      <c r="AG2059" s="8">
        <f>(1+$F2059)*AC2059</f>
        <v>7879.5582234712901</v>
      </c>
      <c r="AH2059" s="8">
        <f>(1+$F2059)*$T2059/1000</f>
        <v>6578.1319769812662</v>
      </c>
      <c r="AI2059" s="8">
        <f>(1+BWscncns[[#This Row],[pid_error]]*K_p)*BWscncns[[#This Row],[dbw]]/1000</f>
        <v>5300.8064884906335</v>
      </c>
      <c r="AJ2059" s="13">
        <f>BWscncns[[#This Row],[Torflow prgrssv alt vote]]/VLOOKUP(BWscncns[[#This Row],[class]],AltBWtotl,2,FALSE)*100</f>
        <v>1.8517296936409106E-2</v>
      </c>
      <c r="AK2059">
        <f>IF(D2059=E2059,1,0)</f>
        <v>0</v>
      </c>
    </row>
    <row r="2060" spans="1:37">
      <c r="A2060" s="1" t="s">
        <v>7981</v>
      </c>
      <c r="B2060" s="1" t="s">
        <v>7982</v>
      </c>
      <c r="C2060">
        <v>6220</v>
      </c>
      <c r="D2060">
        <v>1523731885</v>
      </c>
      <c r="E2060">
        <v>1524935799</v>
      </c>
      <c r="F2060" s="2">
        <v>-0.175415885567</v>
      </c>
      <c r="G2060" s="2">
        <v>-0.175415885567</v>
      </c>
      <c r="H2060">
        <v>3426450</v>
      </c>
      <c r="I2060" s="2">
        <v>-0.25634338142800001</v>
      </c>
      <c r="J2060" s="2">
        <v>0</v>
      </c>
      <c r="K2060">
        <v>6</v>
      </c>
      <c r="L2060" s="1" t="s">
        <v>11752</v>
      </c>
      <c r="M2060" s="1" t="s">
        <v>7982</v>
      </c>
      <c r="N2060">
        <v>0</v>
      </c>
      <c r="O2060">
        <v>1</v>
      </c>
      <c r="P2060">
        <v>0</v>
      </c>
      <c r="Q2060">
        <v>0</v>
      </c>
      <c r="R2060" s="19">
        <f>BWscncns[[#This Row],[C fx]]*4+BWscncns[[#This Row],[C fg]]*2+BWscncns[[#This Row],[C fm]]</f>
        <v>2</v>
      </c>
      <c r="S2060">
        <v>4200</v>
      </c>
      <c r="T2060">
        <v>5810093</v>
      </c>
      <c r="U2060" s="13">
        <v>0.72287999999999997</v>
      </c>
      <c r="V2060" s="13">
        <v>1.3833549999999999</v>
      </c>
      <c r="W2060">
        <v>4215</v>
      </c>
      <c r="X2060">
        <v>84</v>
      </c>
      <c r="Z2060" s="10">
        <f>IF($N2060&lt;&gt;0,constants!$L$2,IF($O2060&lt;&gt;0,constants!$M$2,IF($P2060&lt;&gt;0,constants!$N$2,0)))</f>
        <v>9721.3799999999992</v>
      </c>
      <c r="AA2060" s="10">
        <f>IF($N2060&lt;&gt;0,constants!$L$2,IF($O2060&lt;&gt;0,constants!$M$2,IF($P2060&lt;&gt;0,constants!$P$2,0)))</f>
        <v>9721.3799999999992</v>
      </c>
      <c r="AB2060" s="11">
        <f>constants!$O$2</f>
        <v>4861.32</v>
      </c>
      <c r="AC2060" s="11">
        <f>VLOOKUP(BWscncns[[#This Row],[scanner]],[0]!ScnrAvgBW,2,FALSE)/1000</f>
        <v>2386.3111194805197</v>
      </c>
      <c r="AD2060" s="8">
        <f>(1+$F2060)*Z2060</f>
        <v>8016.0955183666765</v>
      </c>
      <c r="AE2060" s="8">
        <f>(1+$F2060)*AA2060</f>
        <v>8016.0955183666765</v>
      </c>
      <c r="AF2060" s="8">
        <f>(1+$F2060)*AB2060</f>
        <v>4008.567247175431</v>
      </c>
      <c r="AG2060" s="8">
        <f>(1+$F2060)*AC2060</f>
        <v>1967.7142412184651</v>
      </c>
      <c r="AH2060" s="8">
        <f>(1+$F2060)*$T2060/1000</f>
        <v>4790.9103911783723</v>
      </c>
      <c r="AI2060" s="8">
        <f>(1+BWscncns[[#This Row],[pid_error]]*K_p)*BWscncns[[#This Row],[dbw]]/1000</f>
        <v>5300.5016955891861</v>
      </c>
      <c r="AJ2060" s="13">
        <f>BWscncns[[#This Row],[Torflow prgrssv alt vote]]/VLOOKUP(BWscncns[[#This Row],[class]],AltBWtotl,2,FALSE)*100</f>
        <v>1.851623220396274E-2</v>
      </c>
      <c r="AK2060">
        <f>IF(D2060=E2060,1,0)</f>
        <v>0</v>
      </c>
    </row>
    <row r="2061" spans="1:37">
      <c r="A2061" s="1" t="s">
        <v>2980</v>
      </c>
      <c r="B2061" s="1" t="s">
        <v>1693</v>
      </c>
      <c r="C2061">
        <v>4490</v>
      </c>
      <c r="D2061">
        <v>1524989085</v>
      </c>
      <c r="E2061">
        <v>1524989085</v>
      </c>
      <c r="F2061" s="2">
        <v>-0.26410882545300002</v>
      </c>
      <c r="G2061" s="2">
        <v>-0.26410882545300002</v>
      </c>
      <c r="H2061">
        <v>4485898</v>
      </c>
      <c r="I2061" s="2">
        <v>-7.1800714267599999E-2</v>
      </c>
      <c r="J2061" s="2">
        <v>0</v>
      </c>
      <c r="K2061">
        <v>6</v>
      </c>
      <c r="L2061" s="1" t="s">
        <v>11597</v>
      </c>
      <c r="M2061" s="1" t="s">
        <v>1693</v>
      </c>
      <c r="N2061">
        <v>0</v>
      </c>
      <c r="O2061">
        <v>1</v>
      </c>
      <c r="P2061">
        <v>0</v>
      </c>
      <c r="Q2061">
        <v>0</v>
      </c>
      <c r="R2061" s="19">
        <f>BWscncns[[#This Row],[C fx]]*4+BWscncns[[#This Row],[C fg]]*2+BWscncns[[#This Row],[C fm]]</f>
        <v>2</v>
      </c>
      <c r="S2061">
        <v>4490</v>
      </c>
      <c r="T2061">
        <v>6095872</v>
      </c>
      <c r="U2061" s="13">
        <v>0.736564</v>
      </c>
      <c r="V2061" s="13">
        <v>1.3576550000000001</v>
      </c>
      <c r="W2061">
        <v>4178</v>
      </c>
      <c r="X2061">
        <v>83</v>
      </c>
      <c r="Z2061" s="10">
        <f>IF($N2061&lt;&gt;0,constants!$L$2,IF($O2061&lt;&gt;0,constants!$M$2,IF($P2061&lt;&gt;0,constants!$N$2,0)))</f>
        <v>9721.3799999999992</v>
      </c>
      <c r="AA2061" s="10">
        <f>IF($N2061&lt;&gt;0,constants!$L$2,IF($O2061&lt;&gt;0,constants!$M$2,IF($P2061&lt;&gt;0,constants!$P$2,0)))</f>
        <v>9721.3799999999992</v>
      </c>
      <c r="AB2061" s="11">
        <f>constants!$O$2</f>
        <v>4861.32</v>
      </c>
      <c r="AC2061" s="11">
        <f>VLOOKUP(BWscncns[[#This Row],[scanner]],[0]!ScnrAvgBW,2,FALSE)/1000</f>
        <v>2386.3111194805197</v>
      </c>
      <c r="AD2061" s="8">
        <f>(1+$F2061)*Z2061</f>
        <v>7153.8777464177147</v>
      </c>
      <c r="AE2061" s="8">
        <f>(1+$F2061)*AA2061</f>
        <v>7153.8777464177147</v>
      </c>
      <c r="AF2061" s="8">
        <f>(1+$F2061)*AB2061</f>
        <v>3577.4024846488219</v>
      </c>
      <c r="AG2061" s="8">
        <f>(1+$F2061)*AC2061</f>
        <v>1756.0652925490861</v>
      </c>
      <c r="AH2061" s="8">
        <f>(1+$F2061)*$T2061/1000</f>
        <v>4485.8984059681707</v>
      </c>
      <c r="AI2061" s="8">
        <f>(1+BWscncns[[#This Row],[pid_error]]*K_p)*BWscncns[[#This Row],[dbw]]/1000</f>
        <v>5290.8852029840855</v>
      </c>
      <c r="AJ2061" s="13">
        <f>BWscncns[[#This Row],[Torflow prgrssv alt vote]]/VLOOKUP(BWscncns[[#This Row],[class]],AltBWtotl,2,FALSE)*100</f>
        <v>1.8482638929157844E-2</v>
      </c>
      <c r="AK2061">
        <f>IF(D2061=E2061,1,0)</f>
        <v>1</v>
      </c>
    </row>
    <row r="2062" spans="1:37">
      <c r="A2062" s="1" t="s">
        <v>11058</v>
      </c>
      <c r="B2062" s="1" t="s">
        <v>11059</v>
      </c>
      <c r="C2062">
        <v>6940</v>
      </c>
      <c r="D2062">
        <v>1524944637</v>
      </c>
      <c r="E2062">
        <v>1524995995</v>
      </c>
      <c r="F2062" s="2">
        <v>1.36075754968</v>
      </c>
      <c r="G2062" s="2">
        <v>1.36075754968</v>
      </c>
      <c r="H2062">
        <v>7426301</v>
      </c>
      <c r="I2062" s="2">
        <v>-9.2354128510399994E-2</v>
      </c>
      <c r="J2062" s="2">
        <v>0</v>
      </c>
      <c r="K2062">
        <v>1</v>
      </c>
      <c r="L2062" s="1" t="s">
        <v>11553</v>
      </c>
      <c r="M2062" s="1" t="s">
        <v>11059</v>
      </c>
      <c r="N2062">
        <v>0</v>
      </c>
      <c r="O2062">
        <v>1</v>
      </c>
      <c r="P2062">
        <v>0</v>
      </c>
      <c r="Q2062">
        <v>0</v>
      </c>
      <c r="R2062" s="19">
        <f>BWscncns[[#This Row],[C fx]]*4+BWscncns[[#This Row],[C fg]]*2+BWscncns[[#This Row],[C fm]]</f>
        <v>2</v>
      </c>
      <c r="S2062">
        <v>6940</v>
      </c>
      <c r="T2062">
        <v>3145728</v>
      </c>
      <c r="U2062" s="13">
        <v>2.2061670000000002</v>
      </c>
      <c r="V2062" s="13">
        <v>0.45327499999999998</v>
      </c>
      <c r="W2062">
        <v>252</v>
      </c>
      <c r="X2062">
        <v>5</v>
      </c>
      <c r="Z2062" s="10">
        <f>IF($N2062&lt;&gt;0,constants!$L$2,IF($O2062&lt;&gt;0,constants!$M$2,IF($P2062&lt;&gt;0,constants!$N$2,0)))</f>
        <v>9721.3799999999992</v>
      </c>
      <c r="AA2062" s="10">
        <f>IF($N2062&lt;&gt;0,constants!$L$2,IF($O2062&lt;&gt;0,constants!$M$2,IF($P2062&lt;&gt;0,constants!$P$2,0)))</f>
        <v>9721.3799999999992</v>
      </c>
      <c r="AB2062" s="11">
        <f>constants!$O$2</f>
        <v>4861.32</v>
      </c>
      <c r="AC2062" s="11">
        <f>VLOOKUP(BWscncns[[#This Row],[scanner]],[0]!ScnrAvgBW,2,FALSE)/1000</f>
        <v>11818.828055288463</v>
      </c>
      <c r="AD2062" s="8">
        <f>(1+$F2062)*Z2062</f>
        <v>22949.821228308156</v>
      </c>
      <c r="AE2062" s="8">
        <f>(1+$F2062)*AA2062</f>
        <v>22949.821228308156</v>
      </c>
      <c r="AF2062" s="8">
        <f>(1+$F2062)*AB2062</f>
        <v>11476.397891410375</v>
      </c>
      <c r="AG2062" s="8">
        <f>(1+$F2062)*AC2062</f>
        <v>27901.387559892028</v>
      </c>
      <c r="AH2062" s="8">
        <f>(1+$F2062)*$T2062/1000</f>
        <v>7426.3011252397664</v>
      </c>
      <c r="AI2062" s="8">
        <f>(1+BWscncns[[#This Row],[pid_error]]*K_p)*BWscncns[[#This Row],[dbw]]/1000</f>
        <v>5286.0145626198837</v>
      </c>
      <c r="AJ2062" s="13">
        <f>BWscncns[[#This Row],[Torflow prgrssv alt vote]]/VLOOKUP(BWscncns[[#This Row],[class]],AltBWtotl,2,FALSE)*100</f>
        <v>1.8465624330701889E-2</v>
      </c>
      <c r="AK2062">
        <f>IF(D2062=E2062,1,0)</f>
        <v>0</v>
      </c>
    </row>
    <row r="2063" spans="1:37">
      <c r="A2063" s="1" t="s">
        <v>4254</v>
      </c>
      <c r="B2063" s="1" t="s">
        <v>49</v>
      </c>
      <c r="C2063">
        <v>10500</v>
      </c>
      <c r="D2063">
        <v>1524607145</v>
      </c>
      <c r="E2063">
        <v>1524889332</v>
      </c>
      <c r="F2063" s="2">
        <v>8.8777211210999997E-3</v>
      </c>
      <c r="G2063" s="2">
        <v>8.8777211210999997E-3</v>
      </c>
      <c r="H2063">
        <v>7493854</v>
      </c>
      <c r="I2063" s="2">
        <v>-1.1748397769100001</v>
      </c>
      <c r="J2063" s="2">
        <v>0</v>
      </c>
      <c r="K2063">
        <v>2</v>
      </c>
      <c r="L2063" s="1" t="s">
        <v>11612</v>
      </c>
      <c r="M2063" s="1" t="s">
        <v>49</v>
      </c>
      <c r="N2063">
        <v>0</v>
      </c>
      <c r="O2063">
        <v>1</v>
      </c>
      <c r="P2063">
        <v>0</v>
      </c>
      <c r="Q2063">
        <v>0</v>
      </c>
      <c r="R2063" s="19">
        <f>BWscncns[[#This Row],[C fx]]*4+BWscncns[[#This Row],[C fg]]*2+BWscncns[[#This Row],[C fm]]</f>
        <v>2</v>
      </c>
      <c r="S2063">
        <v>7920</v>
      </c>
      <c r="T2063">
        <v>5262313</v>
      </c>
      <c r="U2063" s="13">
        <v>1.505042</v>
      </c>
      <c r="V2063" s="13">
        <v>0.66443300000000005</v>
      </c>
      <c r="W2063">
        <v>1357</v>
      </c>
      <c r="X2063">
        <v>27</v>
      </c>
      <c r="Z2063" s="10">
        <f>IF($N2063&lt;&gt;0,constants!$L$2,IF($O2063&lt;&gt;0,constants!$M$2,IF($P2063&lt;&gt;0,constants!$N$2,0)))</f>
        <v>9721.3799999999992</v>
      </c>
      <c r="AA2063" s="10">
        <f>IF($N2063&lt;&gt;0,constants!$L$2,IF($O2063&lt;&gt;0,constants!$M$2,IF($P2063&lt;&gt;0,constants!$P$2,0)))</f>
        <v>9721.3799999999992</v>
      </c>
      <c r="AB2063" s="11">
        <f>constants!$O$2</f>
        <v>4861.32</v>
      </c>
      <c r="AC2063" s="11">
        <f>VLOOKUP(BWscncns[[#This Row],[scanner]],[0]!ScnrAvgBW,2,FALSE)/1000</f>
        <v>8853.6095214723919</v>
      </c>
      <c r="AD2063" s="8">
        <f>(1+$F2063)*Z2063</f>
        <v>9807.6837005522375</v>
      </c>
      <c r="AE2063" s="8">
        <f>(1+$F2063)*AA2063</f>
        <v>9807.6837005522375</v>
      </c>
      <c r="AF2063" s="8">
        <f>(1+$F2063)*AB2063</f>
        <v>4904.4774432404256</v>
      </c>
      <c r="AG2063" s="8">
        <f>(1+$F2063)*AC2063</f>
        <v>8932.2093977191398</v>
      </c>
      <c r="AH2063" s="8">
        <f>(1+$F2063)*$T2063/1000</f>
        <v>5309.0303472659389</v>
      </c>
      <c r="AI2063" s="8">
        <f>(1+BWscncns[[#This Row],[pid_error]]*K_p)*BWscncns[[#This Row],[dbw]]/1000</f>
        <v>5285.6716736329699</v>
      </c>
      <c r="AJ2063" s="13">
        <f>BWscncns[[#This Row],[Torflow prgrssv alt vote]]/VLOOKUP(BWscncns[[#This Row],[class]],AltBWtotl,2,FALSE)*100</f>
        <v>1.8464426517274687E-2</v>
      </c>
      <c r="AK2063">
        <f>IF(D2063=E2063,1,0)</f>
        <v>0</v>
      </c>
    </row>
    <row r="2064" spans="1:37">
      <c r="A2064" s="1" t="s">
        <v>11052</v>
      </c>
      <c r="B2064" s="1" t="s">
        <v>11053</v>
      </c>
      <c r="C2064">
        <v>4330</v>
      </c>
      <c r="D2064">
        <v>1524839692</v>
      </c>
      <c r="E2064">
        <v>1525009122</v>
      </c>
      <c r="F2064" s="2">
        <v>0.94413256808500001</v>
      </c>
      <c r="G2064" s="2">
        <v>0.94413256808500001</v>
      </c>
      <c r="H2064">
        <v>6967771</v>
      </c>
      <c r="I2064" s="2">
        <v>-0.89599933876500004</v>
      </c>
      <c r="J2064" s="2">
        <v>0</v>
      </c>
      <c r="K2064">
        <v>1</v>
      </c>
      <c r="L2064" s="1" t="s">
        <v>11549</v>
      </c>
      <c r="M2064" s="1" t="s">
        <v>11053</v>
      </c>
      <c r="N2064">
        <v>0</v>
      </c>
      <c r="O2064">
        <v>1</v>
      </c>
      <c r="P2064">
        <v>0</v>
      </c>
      <c r="Q2064">
        <v>0</v>
      </c>
      <c r="R2064" s="19">
        <f>BWscncns[[#This Row],[C fx]]*4+BWscncns[[#This Row],[C fg]]*2+BWscncns[[#This Row],[C fm]]</f>
        <v>2</v>
      </c>
      <c r="S2064">
        <v>6630</v>
      </c>
      <c r="T2064">
        <v>3584000</v>
      </c>
      <c r="U2064" s="13">
        <v>1.849888</v>
      </c>
      <c r="V2064" s="13">
        <v>0.54057299999999997</v>
      </c>
      <c r="W2064">
        <v>574</v>
      </c>
      <c r="X2064">
        <v>11</v>
      </c>
      <c r="Z2064" s="10">
        <f>IF($N2064&lt;&gt;0,constants!$L$2,IF($O2064&lt;&gt;0,constants!$M$2,IF($P2064&lt;&gt;0,constants!$N$2,0)))</f>
        <v>9721.3799999999992</v>
      </c>
      <c r="AA2064" s="10">
        <f>IF($N2064&lt;&gt;0,constants!$L$2,IF($O2064&lt;&gt;0,constants!$M$2,IF($P2064&lt;&gt;0,constants!$P$2,0)))</f>
        <v>9721.3799999999992</v>
      </c>
      <c r="AB2064" s="11">
        <f>constants!$O$2</f>
        <v>4861.32</v>
      </c>
      <c r="AC2064" s="11">
        <f>VLOOKUP(BWscncns[[#This Row],[scanner]],[0]!ScnrAvgBW,2,FALSE)/1000</f>
        <v>11818.828055288463</v>
      </c>
      <c r="AD2064" s="8">
        <f>(1+$F2064)*Z2064</f>
        <v>18899.651464730156</v>
      </c>
      <c r="AE2064" s="8">
        <f>(1+$F2064)*AA2064</f>
        <v>18899.651464730156</v>
      </c>
      <c r="AF2064" s="8">
        <f>(1+$F2064)*AB2064</f>
        <v>9451.0505358829723</v>
      </c>
      <c r="AG2064" s="8">
        <f>(1+$F2064)*AC2064</f>
        <v>22977.368538883005</v>
      </c>
      <c r="AH2064" s="8">
        <f>(1+$F2064)*$T2064/1000</f>
        <v>6967.7711240166409</v>
      </c>
      <c r="AI2064" s="8">
        <f>(1+BWscncns[[#This Row],[pid_error]]*K_p)*BWscncns[[#This Row],[dbw]]/1000</f>
        <v>5275.8855620083204</v>
      </c>
      <c r="AJ2064" s="13">
        <f>BWscncns[[#This Row],[Torflow prgrssv alt vote]]/VLOOKUP(BWscncns[[#This Row],[class]],AltBWtotl,2,FALSE)*100</f>
        <v>1.8430240712680627E-2</v>
      </c>
      <c r="AK2064">
        <f>IF(D2064=E2064,1,0)</f>
        <v>0</v>
      </c>
    </row>
    <row r="2065" spans="1:37">
      <c r="A2065" s="1" t="s">
        <v>384</v>
      </c>
      <c r="B2065" s="1" t="s">
        <v>385</v>
      </c>
      <c r="C2065">
        <v>5610</v>
      </c>
      <c r="D2065">
        <v>1524075485</v>
      </c>
      <c r="E2065">
        <v>1524972958</v>
      </c>
      <c r="F2065" s="2">
        <v>-0.30293873126900001</v>
      </c>
      <c r="G2065" s="2">
        <v>-0.30293873126900001</v>
      </c>
      <c r="H2065">
        <v>4357385</v>
      </c>
      <c r="I2065" s="2">
        <v>-0.114031419413</v>
      </c>
      <c r="J2065" s="2">
        <v>0</v>
      </c>
      <c r="K2065">
        <v>6</v>
      </c>
      <c r="L2065" s="1" t="s">
        <v>11769</v>
      </c>
      <c r="M2065" s="1" t="s">
        <v>385</v>
      </c>
      <c r="N2065">
        <v>0</v>
      </c>
      <c r="O2065">
        <v>1</v>
      </c>
      <c r="P2065">
        <v>0</v>
      </c>
      <c r="Q2065">
        <v>0</v>
      </c>
      <c r="R2065" s="19">
        <f>BWscncns[[#This Row],[C fx]]*4+BWscncns[[#This Row],[C fg]]*2+BWscncns[[#This Row],[C fm]]</f>
        <v>2</v>
      </c>
      <c r="S2065">
        <v>5610</v>
      </c>
      <c r="T2065">
        <v>6213477</v>
      </c>
      <c r="U2065" s="13">
        <v>0.90287600000000001</v>
      </c>
      <c r="V2065" s="13">
        <v>1.107572</v>
      </c>
      <c r="W2065">
        <v>3692</v>
      </c>
      <c r="X2065">
        <v>73</v>
      </c>
      <c r="Z2065" s="10">
        <f>IF($N2065&lt;&gt;0,constants!$L$2,IF($O2065&lt;&gt;0,constants!$M$2,IF($P2065&lt;&gt;0,constants!$N$2,0)))</f>
        <v>9721.3799999999992</v>
      </c>
      <c r="AA2065" s="10">
        <f>IF($N2065&lt;&gt;0,constants!$L$2,IF($O2065&lt;&gt;0,constants!$M$2,IF($P2065&lt;&gt;0,constants!$P$2,0)))</f>
        <v>9721.3799999999992</v>
      </c>
      <c r="AB2065" s="11">
        <f>constants!$O$2</f>
        <v>4861.32</v>
      </c>
      <c r="AC2065" s="11">
        <f>VLOOKUP(BWscncns[[#This Row],[scanner]],[0]!ScnrAvgBW,2,FALSE)/1000</f>
        <v>2386.3111194805197</v>
      </c>
      <c r="AD2065" s="8">
        <f>(1+$F2065)*Z2065</f>
        <v>6776.3974766161691</v>
      </c>
      <c r="AE2065" s="8">
        <f>(1+$F2065)*AA2065</f>
        <v>6776.3974766161691</v>
      </c>
      <c r="AF2065" s="8">
        <f>(1+$F2065)*AB2065</f>
        <v>3388.6378869073851</v>
      </c>
      <c r="AG2065" s="8">
        <f>(1+$F2065)*AC2065</f>
        <v>1663.405056531984</v>
      </c>
      <c r="AH2065" s="8">
        <f>(1+$F2065)*$T2065/1000</f>
        <v>4331.1741608508883</v>
      </c>
      <c r="AI2065" s="8">
        <f>(1+BWscncns[[#This Row],[pid_error]]*K_p)*BWscncns[[#This Row],[dbw]]/1000</f>
        <v>5272.3255804254441</v>
      </c>
      <c r="AJ2065" s="13">
        <f>BWscncns[[#This Row],[Torflow prgrssv alt vote]]/VLOOKUP(BWscncns[[#This Row],[class]],AltBWtotl,2,FALSE)*100</f>
        <v>1.8417804635981468E-2</v>
      </c>
      <c r="AK2065">
        <f>IF(D2065=E2065,1,0)</f>
        <v>0</v>
      </c>
    </row>
    <row r="2066" spans="1:37">
      <c r="A2066" s="1" t="s">
        <v>8782</v>
      </c>
      <c r="B2066" s="1" t="s">
        <v>28</v>
      </c>
      <c r="C2066">
        <v>6340</v>
      </c>
      <c r="D2066">
        <v>1524934219</v>
      </c>
      <c r="E2066">
        <v>1524934219</v>
      </c>
      <c r="F2066" s="2">
        <v>0.51252304610199995</v>
      </c>
      <c r="G2066" s="2">
        <v>0.51252304610199995</v>
      </c>
      <c r="H2066">
        <v>6343981</v>
      </c>
      <c r="I2066" s="2">
        <v>-0.15518967031100001</v>
      </c>
      <c r="J2066" s="2">
        <v>0.2</v>
      </c>
      <c r="K2066">
        <v>2</v>
      </c>
      <c r="L2066" s="1" t="s">
        <v>11531</v>
      </c>
      <c r="M2066" s="1" t="s">
        <v>28</v>
      </c>
      <c r="N2066">
        <v>0</v>
      </c>
      <c r="O2066">
        <v>0</v>
      </c>
      <c r="P2066">
        <v>1</v>
      </c>
      <c r="Q2066">
        <v>0</v>
      </c>
      <c r="R2066" s="19">
        <f>BWscncns[[#This Row],[C fx]]*4+BWscncns[[#This Row],[C fg]]*2+BWscncns[[#This Row],[C fm]]</f>
        <v>1</v>
      </c>
      <c r="S2066">
        <v>6770</v>
      </c>
      <c r="T2066">
        <v>4194304</v>
      </c>
      <c r="U2066" s="13">
        <v>1.6140939999999999</v>
      </c>
      <c r="V2066" s="13">
        <v>0.61954299999999995</v>
      </c>
      <c r="W2066">
        <v>1051</v>
      </c>
      <c r="X2066">
        <v>21</v>
      </c>
      <c r="Z2066" s="10">
        <f>IF($N2066&lt;&gt;0,constants!$L$2,IF($O2066&lt;&gt;0,constants!$M$2,IF($P2066&lt;&gt;0,constants!$N$2,0)))</f>
        <v>1117.99</v>
      </c>
      <c r="AA2066" s="10">
        <f>IF($N2066&lt;&gt;0,constants!$L$2,IF($O2066&lt;&gt;0,constants!$M$2,IF($P2066&lt;&gt;0,constants!$P$2,0)))</f>
        <v>4051.45</v>
      </c>
      <c r="AB2066" s="11">
        <f>constants!$O$2</f>
        <v>4861.32</v>
      </c>
      <c r="AC2066" s="11">
        <f>VLOOKUP(BWscncns[[#This Row],[scanner]],[0]!ScnrAvgBW,2,FALSE)/1000</f>
        <v>8853.6095214723919</v>
      </c>
      <c r="AD2066" s="8">
        <f>(1+$F2066)*Z2066</f>
        <v>1690.9856403115748</v>
      </c>
      <c r="AE2066" s="8">
        <f>(1+$F2066)*AA2066</f>
        <v>6127.9114951299471</v>
      </c>
      <c r="AF2066" s="8">
        <f>(1+$F2066)*AB2066</f>
        <v>7352.8585344765734</v>
      </c>
      <c r="AG2066" s="8">
        <f>(1+$F2066)*AC2066</f>
        <v>13391.288442415091</v>
      </c>
      <c r="AH2066" s="8">
        <f>(1+$F2066)*$T2066/1000</f>
        <v>6343.9814623578022</v>
      </c>
      <c r="AI2066" s="8">
        <f>(1+BWscncns[[#This Row],[pid_error]]*K_p)*BWscncns[[#This Row],[dbw]]/1000</f>
        <v>5269.1427311789012</v>
      </c>
      <c r="AJ2066" s="13">
        <f>BWscncns[[#This Row],[Torflow prgrssv alt vote]]/VLOOKUP(BWscncns[[#This Row],[class]],AltBWtotl,2,FALSE)*100</f>
        <v>0.10392156104735431</v>
      </c>
      <c r="AK2066">
        <f>IF(D2066=E2066,1,0)</f>
        <v>1</v>
      </c>
    </row>
    <row r="2067" spans="1:37">
      <c r="A2067" s="1" t="s">
        <v>5190</v>
      </c>
      <c r="B2067" s="1" t="s">
        <v>49</v>
      </c>
      <c r="C2067">
        <v>4540</v>
      </c>
      <c r="D2067">
        <v>1524109326</v>
      </c>
      <c r="E2067">
        <v>1524995972</v>
      </c>
      <c r="F2067" s="2">
        <v>1.2159795389400001</v>
      </c>
      <c r="G2067" s="2">
        <v>1.2159795389400001</v>
      </c>
      <c r="H2067">
        <v>7261321</v>
      </c>
      <c r="I2067" s="2">
        <v>1.10747723824</v>
      </c>
      <c r="J2067" s="2">
        <v>0</v>
      </c>
      <c r="K2067">
        <v>2</v>
      </c>
      <c r="L2067" s="1" t="s">
        <v>11543</v>
      </c>
      <c r="M2067" s="1" t="s">
        <v>49</v>
      </c>
      <c r="N2067">
        <v>0</v>
      </c>
      <c r="O2067">
        <v>1</v>
      </c>
      <c r="P2067">
        <v>0</v>
      </c>
      <c r="Q2067">
        <v>0</v>
      </c>
      <c r="R2067" s="19">
        <f>BWscncns[[#This Row],[C fx]]*4+BWscncns[[#This Row],[C fg]]*2+BWscncns[[#This Row],[C fm]]</f>
        <v>2</v>
      </c>
      <c r="S2067">
        <v>5270</v>
      </c>
      <c r="T2067">
        <v>3276800</v>
      </c>
      <c r="U2067" s="13">
        <v>1.608276</v>
      </c>
      <c r="V2067" s="13">
        <v>0.621784</v>
      </c>
      <c r="W2067">
        <v>1062</v>
      </c>
      <c r="X2067">
        <v>21</v>
      </c>
      <c r="Z2067" s="10">
        <f>IF($N2067&lt;&gt;0,constants!$L$2,IF($O2067&lt;&gt;0,constants!$M$2,IF($P2067&lt;&gt;0,constants!$N$2,0)))</f>
        <v>9721.3799999999992</v>
      </c>
      <c r="AA2067" s="10">
        <f>IF($N2067&lt;&gt;0,constants!$L$2,IF($O2067&lt;&gt;0,constants!$M$2,IF($P2067&lt;&gt;0,constants!$P$2,0)))</f>
        <v>9721.3799999999992</v>
      </c>
      <c r="AB2067" s="11">
        <f>constants!$O$2</f>
        <v>4861.32</v>
      </c>
      <c r="AC2067" s="11">
        <f>VLOOKUP(BWscncns[[#This Row],[scanner]],[0]!ScnrAvgBW,2,FALSE)/1000</f>
        <v>8853.6095214723919</v>
      </c>
      <c r="AD2067" s="8">
        <f>(1+$F2067)*Z2067</f>
        <v>21542.379170260538</v>
      </c>
      <c r="AE2067" s="8">
        <f>(1+$F2067)*AA2067</f>
        <v>21542.379170260538</v>
      </c>
      <c r="AF2067" s="8">
        <f>(1+$F2067)*AB2067</f>
        <v>10772.585652239801</v>
      </c>
      <c r="AG2067" s="8">
        <f>(1+$F2067)*AC2067</f>
        <v>19619.417545347187</v>
      </c>
      <c r="AH2067" s="8">
        <f>(1+$F2067)*$T2067/1000</f>
        <v>7261.321753198592</v>
      </c>
      <c r="AI2067" s="8">
        <f>(1+BWscncns[[#This Row],[pid_error]]*K_p)*BWscncns[[#This Row],[dbw]]/1000</f>
        <v>5269.0608765992956</v>
      </c>
      <c r="AJ2067" s="13">
        <f>BWscncns[[#This Row],[Torflow prgrssv alt vote]]/VLOOKUP(BWscncns[[#This Row],[class]],AltBWtotl,2,FALSE)*100</f>
        <v>1.8406400052492243E-2</v>
      </c>
      <c r="AK2067">
        <f>IF(D2067=E2067,1,0)</f>
        <v>0</v>
      </c>
    </row>
    <row r="2068" spans="1:37">
      <c r="A2068" s="1" t="s">
        <v>9554</v>
      </c>
      <c r="B2068" s="1" t="s">
        <v>9555</v>
      </c>
      <c r="C2068">
        <v>7800</v>
      </c>
      <c r="D2068">
        <v>1524540838</v>
      </c>
      <c r="E2068">
        <v>1524995247</v>
      </c>
      <c r="F2068" s="2">
        <v>6.18785948164E-3</v>
      </c>
      <c r="G2068" s="2">
        <v>6.18785948164E-3</v>
      </c>
      <c r="H2068">
        <v>4178138</v>
      </c>
      <c r="I2068" s="2">
        <v>-0.175470827552</v>
      </c>
      <c r="J2068" s="2">
        <v>0</v>
      </c>
      <c r="K2068">
        <v>6</v>
      </c>
      <c r="L2068" s="1" t="s">
        <v>11679</v>
      </c>
      <c r="M2068" s="1" t="s">
        <v>9555</v>
      </c>
      <c r="N2068">
        <v>0</v>
      </c>
      <c r="O2068">
        <v>1</v>
      </c>
      <c r="P2068">
        <v>0</v>
      </c>
      <c r="Q2068">
        <v>0</v>
      </c>
      <c r="R2068" s="19">
        <f>BWscncns[[#This Row],[C fx]]*4+BWscncns[[#This Row],[C fg]]*2+BWscncns[[#This Row],[C fm]]</f>
        <v>2</v>
      </c>
      <c r="S2068">
        <v>3470</v>
      </c>
      <c r="T2068">
        <v>5242880</v>
      </c>
      <c r="U2068" s="13">
        <v>0.66185000000000005</v>
      </c>
      <c r="V2068" s="13">
        <v>1.5109159999999999</v>
      </c>
      <c r="W2068">
        <v>4369</v>
      </c>
      <c r="X2068">
        <v>87</v>
      </c>
      <c r="Z2068" s="10">
        <f>IF($N2068&lt;&gt;0,constants!$L$2,IF($O2068&lt;&gt;0,constants!$M$2,IF($P2068&lt;&gt;0,constants!$N$2,0)))</f>
        <v>9721.3799999999992</v>
      </c>
      <c r="AA2068" s="10">
        <f>IF($N2068&lt;&gt;0,constants!$L$2,IF($O2068&lt;&gt;0,constants!$M$2,IF($P2068&lt;&gt;0,constants!$P$2,0)))</f>
        <v>9721.3799999999992</v>
      </c>
      <c r="AB2068" s="11">
        <f>constants!$O$2</f>
        <v>4861.32</v>
      </c>
      <c r="AC2068" s="11">
        <f>VLOOKUP(BWscncns[[#This Row],[scanner]],[0]!ScnrAvgBW,2,FALSE)/1000</f>
        <v>2386.3111194805197</v>
      </c>
      <c r="AD2068" s="8">
        <f>(1+$F2068)*Z2068</f>
        <v>9781.5345334076246</v>
      </c>
      <c r="AE2068" s="8">
        <f>(1+$F2068)*AA2068</f>
        <v>9781.5345334076246</v>
      </c>
      <c r="AF2068" s="8">
        <f>(1+$F2068)*AB2068</f>
        <v>4891.4011650552857</v>
      </c>
      <c r="AG2068" s="8">
        <f>(1+$F2068)*AC2068</f>
        <v>2401.0772773673402</v>
      </c>
      <c r="AH2068" s="8">
        <f>(1+$F2068)*$T2068/1000</f>
        <v>5275.3222047191011</v>
      </c>
      <c r="AI2068" s="8">
        <f>(1+BWscncns[[#This Row],[pid_error]]*K_p)*BWscncns[[#This Row],[dbw]]/1000</f>
        <v>5259.1011023595502</v>
      </c>
      <c r="AJ2068" s="13">
        <f>BWscncns[[#This Row],[Torflow prgrssv alt vote]]/VLOOKUP(BWscncns[[#This Row],[class]],AltBWtotl,2,FALSE)*100</f>
        <v>1.8371607592624593E-2</v>
      </c>
      <c r="AK2068">
        <f>IF(D2068=E2068,1,0)</f>
        <v>0</v>
      </c>
    </row>
    <row r="2069" spans="1:37">
      <c r="A2069" s="1" t="s">
        <v>1840</v>
      </c>
      <c r="B2069" s="1" t="s">
        <v>28</v>
      </c>
      <c r="C2069">
        <v>6310</v>
      </c>
      <c r="D2069">
        <v>1524953406</v>
      </c>
      <c r="E2069">
        <v>1524953406</v>
      </c>
      <c r="F2069" s="2">
        <v>0.50493162814199999</v>
      </c>
      <c r="G2069" s="2">
        <v>0.50493162814199999</v>
      </c>
      <c r="H2069">
        <v>6312140</v>
      </c>
      <c r="I2069" s="2">
        <v>-8.3394473231800006E-2</v>
      </c>
      <c r="J2069" s="2">
        <v>0</v>
      </c>
      <c r="K2069">
        <v>2</v>
      </c>
      <c r="L2069" s="1" t="s">
        <v>11624</v>
      </c>
      <c r="M2069" s="1" t="s">
        <v>28</v>
      </c>
      <c r="N2069">
        <v>0</v>
      </c>
      <c r="O2069">
        <v>0</v>
      </c>
      <c r="P2069">
        <v>1</v>
      </c>
      <c r="Q2069">
        <v>0</v>
      </c>
      <c r="R2069" s="19">
        <f>BWscncns[[#This Row],[C fx]]*4+BWscncns[[#This Row],[C fg]]*2+BWscncns[[#This Row],[C fm]]</f>
        <v>1</v>
      </c>
      <c r="S2069">
        <v>6310</v>
      </c>
      <c r="T2069">
        <v>4194304</v>
      </c>
      <c r="U2069" s="13">
        <v>1.504421</v>
      </c>
      <c r="V2069" s="13">
        <v>0.66470700000000005</v>
      </c>
      <c r="W2069">
        <v>1359</v>
      </c>
      <c r="X2069">
        <v>27</v>
      </c>
      <c r="Z2069" s="10">
        <f>IF($N2069&lt;&gt;0,constants!$L$2,IF($O2069&lt;&gt;0,constants!$M$2,IF($P2069&lt;&gt;0,constants!$N$2,0)))</f>
        <v>1117.99</v>
      </c>
      <c r="AA2069" s="10">
        <f>IF($N2069&lt;&gt;0,constants!$L$2,IF($O2069&lt;&gt;0,constants!$M$2,IF($P2069&lt;&gt;0,constants!$P$2,0)))</f>
        <v>4051.45</v>
      </c>
      <c r="AB2069" s="11">
        <f>constants!$O$2</f>
        <v>4861.32</v>
      </c>
      <c r="AC2069" s="11">
        <f>VLOOKUP(BWscncns[[#This Row],[scanner]],[0]!ScnrAvgBW,2,FALSE)/1000</f>
        <v>8853.6095214723919</v>
      </c>
      <c r="AD2069" s="8">
        <f>(1+$F2069)*Z2069</f>
        <v>1682.4985109464747</v>
      </c>
      <c r="AE2069" s="8">
        <f>(1+$F2069)*AA2069</f>
        <v>6097.1552448359053</v>
      </c>
      <c r="AF2069" s="8">
        <f>(1+$F2069)*AB2069</f>
        <v>7315.9542225192672</v>
      </c>
      <c r="AG2069" s="8">
        <f>(1+$F2069)*AC2069</f>
        <v>13324.076992082961</v>
      </c>
      <c r="AH2069" s="8">
        <f>(1+$F2069)*$T2069/1000</f>
        <v>6312.1407476425029</v>
      </c>
      <c r="AI2069" s="8">
        <f>(1+BWscncns[[#This Row],[pid_error]]*K_p)*BWscncns[[#This Row],[dbw]]/1000</f>
        <v>5253.2223738212515</v>
      </c>
      <c r="AJ2069" s="13">
        <f>BWscncns[[#This Row],[Torflow prgrssv alt vote]]/VLOOKUP(BWscncns[[#This Row],[class]],AltBWtotl,2,FALSE)*100</f>
        <v>0.10360756909962271</v>
      </c>
      <c r="AK2069">
        <f>IF(D2069=E2069,1,0)</f>
        <v>1</v>
      </c>
    </row>
    <row r="2070" spans="1:37">
      <c r="A2070" s="1" t="s">
        <v>6828</v>
      </c>
      <c r="B2070" s="1" t="s">
        <v>6829</v>
      </c>
      <c r="C2070">
        <v>1090</v>
      </c>
      <c r="D2070">
        <v>1524632964</v>
      </c>
      <c r="E2070">
        <v>1524913980</v>
      </c>
      <c r="F2070" s="2">
        <v>0.56328940047200005</v>
      </c>
      <c r="G2070" s="2">
        <v>0.56328940047200005</v>
      </c>
      <c r="H2070">
        <v>6403233</v>
      </c>
      <c r="I2070" s="2">
        <v>0.30013853837600002</v>
      </c>
      <c r="J2070" s="2">
        <v>0</v>
      </c>
      <c r="K2070">
        <v>4</v>
      </c>
      <c r="L2070" s="1" t="s">
        <v>11798</v>
      </c>
      <c r="M2070" s="1" t="s">
        <v>6829</v>
      </c>
      <c r="N2070">
        <v>0</v>
      </c>
      <c r="O2070">
        <v>1</v>
      </c>
      <c r="P2070">
        <v>0</v>
      </c>
      <c r="Q2070">
        <v>0</v>
      </c>
      <c r="R2070" s="19">
        <f>BWscncns[[#This Row],[C fx]]*4+BWscncns[[#This Row],[C fg]]*2+BWscncns[[#This Row],[C fm]]</f>
        <v>2</v>
      </c>
      <c r="S2070">
        <v>4290</v>
      </c>
      <c r="T2070">
        <v>4096000</v>
      </c>
      <c r="U2070" s="13">
        <v>1.047363</v>
      </c>
      <c r="V2070" s="13">
        <v>0.95477900000000004</v>
      </c>
      <c r="W2070">
        <v>3006</v>
      </c>
      <c r="X2070">
        <v>60</v>
      </c>
      <c r="Z2070" s="10">
        <f>IF($N2070&lt;&gt;0,constants!$L$2,IF($O2070&lt;&gt;0,constants!$M$2,IF($P2070&lt;&gt;0,constants!$N$2,0)))</f>
        <v>9721.3799999999992</v>
      </c>
      <c r="AA2070" s="10">
        <f>IF($N2070&lt;&gt;0,constants!$L$2,IF($O2070&lt;&gt;0,constants!$M$2,IF($P2070&lt;&gt;0,constants!$P$2,0)))</f>
        <v>9721.3799999999992</v>
      </c>
      <c r="AB2070" s="11">
        <f>constants!$O$2</f>
        <v>4861.32</v>
      </c>
      <c r="AC2070" s="11">
        <f>VLOOKUP(BWscncns[[#This Row],[scanner]],[0]!ScnrAvgBW,2,FALSE)/1000</f>
        <v>4819.491751072962</v>
      </c>
      <c r="AD2070" s="8">
        <f>(1+$F2070)*Z2070</f>
        <v>15197.330311960492</v>
      </c>
      <c r="AE2070" s="8">
        <f>(1+$F2070)*AA2070</f>
        <v>15197.330311960492</v>
      </c>
      <c r="AF2070" s="8">
        <f>(1+$F2070)*AB2070</f>
        <v>7599.6500283025434</v>
      </c>
      <c r="AG2070" s="8">
        <f>(1+$F2070)*AC2070</f>
        <v>7534.2603701146008</v>
      </c>
      <c r="AH2070" s="8">
        <f>(1+$F2070)*$T2070/1000</f>
        <v>6403.2333843333126</v>
      </c>
      <c r="AI2070" s="8">
        <f>(1+BWscncns[[#This Row],[pid_error]]*K_p)*BWscncns[[#This Row],[dbw]]/1000</f>
        <v>5249.6166921666563</v>
      </c>
      <c r="AJ2070" s="13">
        <f>BWscncns[[#This Row],[Torflow prgrssv alt vote]]/VLOOKUP(BWscncns[[#This Row],[class]],AltBWtotl,2,FALSE)*100</f>
        <v>1.8338475721051874E-2</v>
      </c>
      <c r="AK2070">
        <f>IF(D2070=E2070,1,0)</f>
        <v>0</v>
      </c>
    </row>
    <row r="2071" spans="1:37">
      <c r="A2071" s="1" t="s">
        <v>5177</v>
      </c>
      <c r="B2071" s="1" t="s">
        <v>5178</v>
      </c>
      <c r="C2071">
        <v>4720</v>
      </c>
      <c r="D2071">
        <v>1524129259</v>
      </c>
      <c r="E2071">
        <v>1524994541</v>
      </c>
      <c r="F2071" s="2">
        <v>0.27404165572599998</v>
      </c>
      <c r="G2071" s="2">
        <v>0.27404165572599998</v>
      </c>
      <c r="H2071">
        <v>5641171</v>
      </c>
      <c r="I2071" s="2">
        <v>0.67046638389900004</v>
      </c>
      <c r="J2071" s="2">
        <v>0</v>
      </c>
      <c r="K2071">
        <v>3</v>
      </c>
      <c r="L2071" s="1" t="s">
        <v>11604</v>
      </c>
      <c r="M2071" s="1" t="s">
        <v>5178</v>
      </c>
      <c r="N2071">
        <v>0</v>
      </c>
      <c r="O2071">
        <v>1</v>
      </c>
      <c r="P2071">
        <v>0</v>
      </c>
      <c r="Q2071">
        <v>0</v>
      </c>
      <c r="R2071" s="19">
        <f>BWscncns[[#This Row],[C fx]]*4+BWscncns[[#This Row],[C fg]]*2+BWscncns[[#This Row],[C fm]]</f>
        <v>2</v>
      </c>
      <c r="S2071">
        <v>4990</v>
      </c>
      <c r="T2071">
        <v>4614144</v>
      </c>
      <c r="U2071" s="13">
        <v>1.0814569999999999</v>
      </c>
      <c r="V2071" s="13">
        <v>0.924678</v>
      </c>
      <c r="W2071">
        <v>2789</v>
      </c>
      <c r="X2071">
        <v>55</v>
      </c>
      <c r="Z2071" s="10">
        <f>IF($N2071&lt;&gt;0,constants!$L$2,IF($O2071&lt;&gt;0,constants!$M$2,IF($P2071&lt;&gt;0,constants!$N$2,0)))</f>
        <v>9721.3799999999992</v>
      </c>
      <c r="AA2071" s="10">
        <f>IF($N2071&lt;&gt;0,constants!$L$2,IF($O2071&lt;&gt;0,constants!$M$2,IF($P2071&lt;&gt;0,constants!$P$2,0)))</f>
        <v>9721.3799999999992</v>
      </c>
      <c r="AB2071" s="11">
        <f>constants!$O$2</f>
        <v>4861.32</v>
      </c>
      <c r="AC2071" s="11">
        <f>VLOOKUP(BWscncns[[#This Row],[scanner]],[0]!ScnrAvgBW,2,FALSE)/1000</f>
        <v>6440.9193022088357</v>
      </c>
      <c r="AD2071" s="8">
        <f>(1+$F2071)*Z2071</f>
        <v>12385.443071141621</v>
      </c>
      <c r="AE2071" s="8">
        <f>(1+$F2071)*AA2071</f>
        <v>12385.443071141621</v>
      </c>
      <c r="AF2071" s="8">
        <f>(1+$F2071)*AB2071</f>
        <v>6193.5241818139175</v>
      </c>
      <c r="AG2071" s="8">
        <f>(1+$F2071)*AC2071</f>
        <v>8205.9994921836969</v>
      </c>
      <c r="AH2071" s="8">
        <f>(1+$F2071)*$T2071/1000</f>
        <v>5878.6116615181882</v>
      </c>
      <c r="AI2071" s="8">
        <f>(1+BWscncns[[#This Row],[pid_error]]*K_p)*BWscncns[[#This Row],[dbw]]/1000</f>
        <v>5246.3778307590946</v>
      </c>
      <c r="AJ2071" s="13">
        <f>BWscncns[[#This Row],[Torflow prgrssv alt vote]]/VLOOKUP(BWscncns[[#This Row],[class]],AltBWtotl,2,FALSE)*100</f>
        <v>1.8327161412832943E-2</v>
      </c>
      <c r="AK2071">
        <f>IF(D2071=E2071,1,0)</f>
        <v>0</v>
      </c>
    </row>
    <row r="2072" spans="1:37">
      <c r="A2072" s="1" t="s">
        <v>7347</v>
      </c>
      <c r="B2072" s="1" t="s">
        <v>7348</v>
      </c>
      <c r="C2072">
        <v>6230</v>
      </c>
      <c r="D2072">
        <v>1525000343</v>
      </c>
      <c r="E2072">
        <v>1525000343</v>
      </c>
      <c r="F2072" s="2">
        <v>0.47309884762299997</v>
      </c>
      <c r="G2072" s="2">
        <v>0.47309884762299997</v>
      </c>
      <c r="H2072">
        <v>6230311</v>
      </c>
      <c r="I2072" s="2">
        <v>-0.15206354135399999</v>
      </c>
      <c r="J2072" s="2">
        <v>0</v>
      </c>
      <c r="K2072">
        <v>3</v>
      </c>
      <c r="L2072" s="1" t="s">
        <v>11634</v>
      </c>
      <c r="M2072" s="1" t="s">
        <v>7348</v>
      </c>
      <c r="N2072">
        <v>0</v>
      </c>
      <c r="O2072">
        <v>0</v>
      </c>
      <c r="P2072">
        <v>1</v>
      </c>
      <c r="Q2072">
        <v>0</v>
      </c>
      <c r="R2072" s="19">
        <f>BWscncns[[#This Row],[C fx]]*4+BWscncns[[#This Row],[C fg]]*2+BWscncns[[#This Row],[C fm]]</f>
        <v>1</v>
      </c>
      <c r="S2072">
        <v>5750</v>
      </c>
      <c r="T2072">
        <v>4229391</v>
      </c>
      <c r="U2072" s="13">
        <v>1.359534</v>
      </c>
      <c r="V2072" s="13">
        <v>0.73554600000000003</v>
      </c>
      <c r="W2072">
        <v>1768</v>
      </c>
      <c r="X2072">
        <v>35</v>
      </c>
      <c r="Z2072" s="10">
        <f>IF($N2072&lt;&gt;0,constants!$L$2,IF($O2072&lt;&gt;0,constants!$M$2,IF($P2072&lt;&gt;0,constants!$N$2,0)))</f>
        <v>1117.99</v>
      </c>
      <c r="AA2072" s="10">
        <f>IF($N2072&lt;&gt;0,constants!$L$2,IF($O2072&lt;&gt;0,constants!$M$2,IF($P2072&lt;&gt;0,constants!$P$2,0)))</f>
        <v>4051.45</v>
      </c>
      <c r="AB2072" s="11">
        <f>constants!$O$2</f>
        <v>4861.32</v>
      </c>
      <c r="AC2072" s="11">
        <f>VLOOKUP(BWscncns[[#This Row],[scanner]],[0]!ScnrAvgBW,2,FALSE)/1000</f>
        <v>6440.9193022088357</v>
      </c>
      <c r="AD2072" s="8">
        <f>(1+$F2072)*Z2072</f>
        <v>1646.9097806540378</v>
      </c>
      <c r="AE2072" s="8">
        <f>(1+$F2072)*AA2072</f>
        <v>5968.1863262022034</v>
      </c>
      <c r="AF2072" s="8">
        <f>(1+$F2072)*AB2072</f>
        <v>7161.204889926642</v>
      </c>
      <c r="AG2072" s="8">
        <f>(1+$F2072)*AC2072</f>
        <v>9488.1108017165734</v>
      </c>
      <c r="AH2072" s="8">
        <f>(1+$F2072)*$T2072/1000</f>
        <v>6230.3110082470876</v>
      </c>
      <c r="AI2072" s="8">
        <f>(1+BWscncns[[#This Row],[pid_error]]*K_p)*BWscncns[[#This Row],[dbw]]/1000</f>
        <v>5229.851004123544</v>
      </c>
      <c r="AJ2072" s="13">
        <f>BWscncns[[#This Row],[Torflow prgrssv alt vote]]/VLOOKUP(BWscncns[[#This Row],[class]],AltBWtotl,2,FALSE)*100</f>
        <v>0.10314662329748514</v>
      </c>
      <c r="AK2072">
        <f>IF(D2072=E2072,1,0)</f>
        <v>1</v>
      </c>
    </row>
    <row r="2073" spans="1:37">
      <c r="A2073" s="1" t="s">
        <v>2038</v>
      </c>
      <c r="B2073" s="1" t="s">
        <v>49</v>
      </c>
      <c r="C2073">
        <v>6540</v>
      </c>
      <c r="D2073">
        <v>1525007282</v>
      </c>
      <c r="E2073">
        <v>1525007282</v>
      </c>
      <c r="F2073" s="2">
        <v>0.67263092275699998</v>
      </c>
      <c r="G2073" s="2">
        <v>0.67263092275699998</v>
      </c>
      <c r="H2073">
        <v>6537272</v>
      </c>
      <c r="I2073" s="2">
        <v>0.355492113108</v>
      </c>
      <c r="J2073" s="2">
        <v>0</v>
      </c>
      <c r="K2073">
        <v>3</v>
      </c>
      <c r="L2073" s="1" t="s">
        <v>11605</v>
      </c>
      <c r="M2073" s="1" t="s">
        <v>49</v>
      </c>
      <c r="N2073">
        <v>0</v>
      </c>
      <c r="O2073">
        <v>0</v>
      </c>
      <c r="P2073">
        <v>1</v>
      </c>
      <c r="Q2073">
        <v>0</v>
      </c>
      <c r="R2073" s="19">
        <f>BWscncns[[#This Row],[C fx]]*4+BWscncns[[#This Row],[C fg]]*2+BWscncns[[#This Row],[C fm]]</f>
        <v>1</v>
      </c>
      <c r="S2073">
        <v>5150</v>
      </c>
      <c r="T2073">
        <v>3908377</v>
      </c>
      <c r="U2073" s="13">
        <v>1.3176829999999999</v>
      </c>
      <c r="V2073" s="13">
        <v>0.75890800000000003</v>
      </c>
      <c r="W2073">
        <v>1905</v>
      </c>
      <c r="X2073">
        <v>38</v>
      </c>
      <c r="Z2073" s="10">
        <f>IF($N2073&lt;&gt;0,constants!$L$2,IF($O2073&lt;&gt;0,constants!$M$2,IF($P2073&lt;&gt;0,constants!$N$2,0)))</f>
        <v>1117.99</v>
      </c>
      <c r="AA2073" s="10">
        <f>IF($N2073&lt;&gt;0,constants!$L$2,IF($O2073&lt;&gt;0,constants!$M$2,IF($P2073&lt;&gt;0,constants!$P$2,0)))</f>
        <v>4051.45</v>
      </c>
      <c r="AB2073" s="11">
        <f>constants!$O$2</f>
        <v>4861.32</v>
      </c>
      <c r="AC2073" s="11">
        <f>VLOOKUP(BWscncns[[#This Row],[scanner]],[0]!ScnrAvgBW,2,FALSE)/1000</f>
        <v>6440.9193022088357</v>
      </c>
      <c r="AD2073" s="8">
        <f>(1+$F2073)*Z2073</f>
        <v>1869.9846453330983</v>
      </c>
      <c r="AE2073" s="8">
        <f>(1+$F2073)*AA2073</f>
        <v>6776.5805520038475</v>
      </c>
      <c r="AF2073" s="8">
        <f>(1+$F2073)*AB2073</f>
        <v>8131.1941574170587</v>
      </c>
      <c r="AG2073" s="8">
        <f>(1+$F2073)*AC2073</f>
        <v>10773.280795856937</v>
      </c>
      <c r="AH2073" s="8">
        <f>(1+$F2073)*$T2073/1000</f>
        <v>6537.2722279922355</v>
      </c>
      <c r="AI2073" s="8">
        <f>(1+BWscncns[[#This Row],[pid_error]]*K_p)*BWscncns[[#This Row],[dbw]]/1000</f>
        <v>5222.8246139961175</v>
      </c>
      <c r="AJ2073" s="13">
        <f>BWscncns[[#This Row],[Torflow prgrssv alt vote]]/VLOOKUP(BWscncns[[#This Row],[class]],AltBWtotl,2,FALSE)*100</f>
        <v>0.10300804412667446</v>
      </c>
      <c r="AK2073">
        <f>IF(D2073=E2073,1,0)</f>
        <v>1</v>
      </c>
    </row>
    <row r="2074" spans="1:37">
      <c r="A2074" s="1" t="s">
        <v>806</v>
      </c>
      <c r="B2074" s="1" t="s">
        <v>807</v>
      </c>
      <c r="C2074">
        <v>4720</v>
      </c>
      <c r="D2074">
        <v>1525006228</v>
      </c>
      <c r="E2074">
        <v>1525006228</v>
      </c>
      <c r="F2074" s="2">
        <v>-0.175581605788</v>
      </c>
      <c r="G2074" s="2">
        <v>-0.175581605788</v>
      </c>
      <c r="H2074">
        <v>4719624</v>
      </c>
      <c r="I2074" s="2">
        <v>-4.2563364402499998E-2</v>
      </c>
      <c r="J2074" s="2">
        <v>4.5454545454499999E-2</v>
      </c>
      <c r="K2074">
        <v>7</v>
      </c>
      <c r="L2074" s="1" t="s">
        <v>11834</v>
      </c>
      <c r="M2074" s="1" t="s">
        <v>807</v>
      </c>
      <c r="N2074">
        <v>1</v>
      </c>
      <c r="O2074">
        <v>0</v>
      </c>
      <c r="P2074">
        <v>0</v>
      </c>
      <c r="Q2074">
        <v>0</v>
      </c>
      <c r="R2074" s="19">
        <f>BWscncns[[#This Row],[C fx]]*4+BWscncns[[#This Row],[C fg]]*2+BWscncns[[#This Row],[C fm]]</f>
        <v>4</v>
      </c>
      <c r="S2074">
        <v>2860</v>
      </c>
      <c r="T2074">
        <v>5724793</v>
      </c>
      <c r="U2074" s="13">
        <v>0.499581</v>
      </c>
      <c r="V2074" s="13">
        <v>2.0016759999999998</v>
      </c>
      <c r="W2074">
        <v>4851</v>
      </c>
      <c r="X2074">
        <v>97</v>
      </c>
      <c r="Z2074" s="10">
        <f>IF($N2074&lt;&gt;0,constants!$L$2,IF($O2074&lt;&gt;0,constants!$M$2,IF($P2074&lt;&gt;0,constants!$N$2,0)))</f>
        <v>10125.48</v>
      </c>
      <c r="AA2074" s="10">
        <f>IF($N2074&lt;&gt;0,constants!$L$2,IF($O2074&lt;&gt;0,constants!$M$2,IF($P2074&lt;&gt;0,constants!$P$2,0)))</f>
        <v>10125.48</v>
      </c>
      <c r="AB2074" s="11">
        <f>constants!$O$2</f>
        <v>4861.32</v>
      </c>
      <c r="AC2074" s="11">
        <f>VLOOKUP(BWscncns[[#This Row],[scanner]],[0]!ScnrAvgBW,2,FALSE)/1000</f>
        <v>885.64026081730776</v>
      </c>
      <c r="AD2074" s="8">
        <f>(1+$F2074)*Z2074</f>
        <v>8347.6319622257215</v>
      </c>
      <c r="AE2074" s="8">
        <f>(1+$F2074)*AA2074</f>
        <v>8347.6319622257215</v>
      </c>
      <c r="AF2074" s="8">
        <f>(1+$F2074)*AB2074</f>
        <v>4007.7616281506798</v>
      </c>
      <c r="AG2074" s="8">
        <f>(1+$F2074)*AC2074</f>
        <v>730.13812167250171</v>
      </c>
      <c r="AH2074" s="8">
        <f>(1+$F2074)*$T2074/1000</f>
        <v>4719.6246522560987</v>
      </c>
      <c r="AI2074" s="8">
        <f>(1+BWscncns[[#This Row],[pid_error]]*K_p)*BWscncns[[#This Row],[dbw]]/1000</f>
        <v>5222.2088261280487</v>
      </c>
      <c r="AJ2074" s="13">
        <f>BWscncns[[#This Row],[Torflow prgrssv alt vote]]/VLOOKUP(BWscncns[[#This Row],[class]],AltBWtotl,2,FALSE)*100</f>
        <v>4.4758215959214746E-2</v>
      </c>
      <c r="AK2074">
        <f>IF(D2074=E2074,1,0)</f>
        <v>1</v>
      </c>
    </row>
    <row r="2075" spans="1:37">
      <c r="A2075" s="1" t="s">
        <v>956</v>
      </c>
      <c r="B2075" s="1" t="s">
        <v>49</v>
      </c>
      <c r="C2075">
        <v>6340</v>
      </c>
      <c r="D2075">
        <v>1524950825</v>
      </c>
      <c r="E2075">
        <v>1524950825</v>
      </c>
      <c r="F2075" s="2">
        <v>0.547084323787</v>
      </c>
      <c r="G2075" s="2">
        <v>0.547084323787</v>
      </c>
      <c r="H2075">
        <v>6336857</v>
      </c>
      <c r="I2075" s="2">
        <v>-0.16427014202599999</v>
      </c>
      <c r="J2075" s="2">
        <v>0</v>
      </c>
      <c r="K2075">
        <v>2</v>
      </c>
      <c r="L2075" s="1" t="s">
        <v>11581</v>
      </c>
      <c r="M2075" s="1" t="s">
        <v>49</v>
      </c>
      <c r="N2075">
        <v>1</v>
      </c>
      <c r="O2075">
        <v>0</v>
      </c>
      <c r="P2075">
        <v>0</v>
      </c>
      <c r="Q2075">
        <v>0</v>
      </c>
      <c r="R2075" s="19">
        <f>BWscncns[[#This Row],[C fx]]*4+BWscncns[[#This Row],[C fg]]*2+BWscncns[[#This Row],[C fm]]</f>
        <v>4</v>
      </c>
      <c r="S2075">
        <v>6040</v>
      </c>
      <c r="T2075">
        <v>4096000</v>
      </c>
      <c r="U2075" s="13">
        <v>1.4746090000000001</v>
      </c>
      <c r="V2075" s="13">
        <v>0.67814600000000003</v>
      </c>
      <c r="W2075">
        <v>1458</v>
      </c>
      <c r="X2075">
        <v>29</v>
      </c>
      <c r="Z2075" s="10">
        <f>IF($N2075&lt;&gt;0,constants!$L$2,IF($O2075&lt;&gt;0,constants!$M$2,IF($P2075&lt;&gt;0,constants!$N$2,0)))</f>
        <v>10125.48</v>
      </c>
      <c r="AA2075" s="10">
        <f>IF($N2075&lt;&gt;0,constants!$L$2,IF($O2075&lt;&gt;0,constants!$M$2,IF($P2075&lt;&gt;0,constants!$P$2,0)))</f>
        <v>10125.48</v>
      </c>
      <c r="AB2075" s="11">
        <f>constants!$O$2</f>
        <v>4861.32</v>
      </c>
      <c r="AC2075" s="11">
        <f>VLOOKUP(BWscncns[[#This Row],[scanner]],[0]!ScnrAvgBW,2,FALSE)/1000</f>
        <v>8853.6095214723919</v>
      </c>
      <c r="AD2075" s="8">
        <f>(1+$F2075)*Z2075</f>
        <v>15664.971378818793</v>
      </c>
      <c r="AE2075" s="8">
        <f>(1+$F2075)*AA2075</f>
        <v>15664.971378818793</v>
      </c>
      <c r="AF2075" s="8">
        <f>(1+$F2075)*AB2075</f>
        <v>7520.8719649122186</v>
      </c>
      <c r="AG2075" s="8">
        <f>(1+$F2075)*AC2075</f>
        <v>13697.28049960126</v>
      </c>
      <c r="AH2075" s="8">
        <f>(1+$F2075)*$T2075/1000</f>
        <v>6336.857390231552</v>
      </c>
      <c r="AI2075" s="8">
        <f>(1+BWscncns[[#This Row],[pid_error]]*K_p)*BWscncns[[#This Row],[dbw]]/1000</f>
        <v>5216.4286951157756</v>
      </c>
      <c r="AJ2075" s="13">
        <f>BWscncns[[#This Row],[Torflow prgrssv alt vote]]/VLOOKUP(BWscncns[[#This Row],[class]],AltBWtotl,2,FALSE)*100</f>
        <v>4.4708675934919763E-2</v>
      </c>
      <c r="AK2075">
        <f>IF(D2075=E2075,1,0)</f>
        <v>1</v>
      </c>
    </row>
    <row r="2076" spans="1:37">
      <c r="A2076" s="1" t="s">
        <v>6221</v>
      </c>
      <c r="B2076" s="1" t="s">
        <v>6222</v>
      </c>
      <c r="C2076">
        <v>3260</v>
      </c>
      <c r="D2076">
        <v>1524957104</v>
      </c>
      <c r="E2076">
        <v>1524957104</v>
      </c>
      <c r="F2076" s="2">
        <v>-0.54389119280999998</v>
      </c>
      <c r="G2076" s="2">
        <v>-0.54389119280999998</v>
      </c>
      <c r="H2076">
        <v>3262261</v>
      </c>
      <c r="I2076" s="2">
        <v>-1.58384981908E-2</v>
      </c>
      <c r="J2076" s="2">
        <v>0</v>
      </c>
      <c r="K2076">
        <v>6</v>
      </c>
      <c r="L2076" s="1" t="s">
        <v>11802</v>
      </c>
      <c r="M2076" s="1" t="s">
        <v>6222</v>
      </c>
      <c r="N2076">
        <v>1</v>
      </c>
      <c r="O2076">
        <v>0</v>
      </c>
      <c r="P2076">
        <v>0</v>
      </c>
      <c r="Q2076">
        <v>0</v>
      </c>
      <c r="R2076" s="19">
        <f>BWscncns[[#This Row],[C fx]]*4+BWscncns[[#This Row],[C fg]]*2+BWscncns[[#This Row],[C fm]]</f>
        <v>4</v>
      </c>
      <c r="S2076">
        <v>3350</v>
      </c>
      <c r="T2076">
        <v>7152375</v>
      </c>
      <c r="U2076" s="13">
        <v>0.46837600000000001</v>
      </c>
      <c r="V2076" s="13">
        <v>2.1350370000000001</v>
      </c>
      <c r="W2076">
        <v>4958</v>
      </c>
      <c r="X2076">
        <v>99</v>
      </c>
      <c r="Z2076" s="10">
        <f>IF($N2076&lt;&gt;0,constants!$L$2,IF($O2076&lt;&gt;0,constants!$M$2,IF($P2076&lt;&gt;0,constants!$N$2,0)))</f>
        <v>10125.48</v>
      </c>
      <c r="AA2076" s="10">
        <f>IF($N2076&lt;&gt;0,constants!$L$2,IF($O2076&lt;&gt;0,constants!$M$2,IF($P2076&lt;&gt;0,constants!$P$2,0)))</f>
        <v>10125.48</v>
      </c>
      <c r="AB2076" s="11">
        <f>constants!$O$2</f>
        <v>4861.32</v>
      </c>
      <c r="AC2076" s="11">
        <f>VLOOKUP(BWscncns[[#This Row],[scanner]],[0]!ScnrAvgBW,2,FALSE)/1000</f>
        <v>2386.3111194805197</v>
      </c>
      <c r="AD2076" s="8">
        <f>(1+$F2076)*Z2076</f>
        <v>4618.3206050262015</v>
      </c>
      <c r="AE2076" s="8">
        <f>(1+$F2076)*AA2076</f>
        <v>4618.3206050262015</v>
      </c>
      <c r="AF2076" s="8">
        <f>(1+$F2076)*AB2076</f>
        <v>2217.2908665688906</v>
      </c>
      <c r="AG2076" s="8">
        <f>(1+$F2076)*AC2076</f>
        <v>1088.4175182904935</v>
      </c>
      <c r="AH2076" s="8">
        <f>(1+$F2076)*$T2076/1000</f>
        <v>3262.2612298255763</v>
      </c>
      <c r="AI2076" s="8">
        <f>(1+BWscncns[[#This Row],[pid_error]]*K_p)*BWscncns[[#This Row],[dbw]]/1000</f>
        <v>5207.3181149127886</v>
      </c>
      <c r="AJ2076" s="13">
        <f>BWscncns[[#This Row],[Torflow prgrssv alt vote]]/VLOOKUP(BWscncns[[#This Row],[class]],AltBWtotl,2,FALSE)*100</f>
        <v>4.4630591482571008E-2</v>
      </c>
      <c r="AK2076">
        <f>IF(D2076=E2076,1,0)</f>
        <v>1</v>
      </c>
    </row>
    <row r="2077" spans="1:37">
      <c r="A2077" s="1" t="s">
        <v>1097</v>
      </c>
      <c r="B2077" s="1" t="s">
        <v>1098</v>
      </c>
      <c r="C2077">
        <v>5940</v>
      </c>
      <c r="D2077">
        <v>1523806922</v>
      </c>
      <c r="E2077">
        <v>1524998498</v>
      </c>
      <c r="F2077" s="2">
        <v>4.2779833910800001E-2</v>
      </c>
      <c r="G2077" s="2">
        <v>4.2779833910800001E-2</v>
      </c>
      <c r="H2077">
        <v>5233815</v>
      </c>
      <c r="I2077" s="2">
        <v>-0.69908655167</v>
      </c>
      <c r="J2077" s="2">
        <v>0</v>
      </c>
      <c r="K2077">
        <v>3</v>
      </c>
      <c r="L2077" s="1" t="s">
        <v>11606</v>
      </c>
      <c r="M2077" s="1" t="s">
        <v>1098</v>
      </c>
      <c r="N2077">
        <v>0</v>
      </c>
      <c r="O2077">
        <v>1</v>
      </c>
      <c r="P2077">
        <v>0</v>
      </c>
      <c r="Q2077">
        <v>0</v>
      </c>
      <c r="R2077" s="19">
        <f>BWscncns[[#This Row],[C fx]]*4+BWscncns[[#This Row],[C fg]]*2+BWscncns[[#This Row],[C fm]]</f>
        <v>2</v>
      </c>
      <c r="S2077">
        <v>5930</v>
      </c>
      <c r="T2077">
        <v>5088580</v>
      </c>
      <c r="U2077" s="13">
        <v>1.1653549999999999</v>
      </c>
      <c r="V2077" s="13">
        <v>0.85810799999999998</v>
      </c>
      <c r="W2077">
        <v>2430</v>
      </c>
      <c r="X2077">
        <v>48</v>
      </c>
      <c r="Z2077" s="10">
        <f>IF($N2077&lt;&gt;0,constants!$L$2,IF($O2077&lt;&gt;0,constants!$M$2,IF($P2077&lt;&gt;0,constants!$N$2,0)))</f>
        <v>9721.3799999999992</v>
      </c>
      <c r="AA2077" s="10">
        <f>IF($N2077&lt;&gt;0,constants!$L$2,IF($O2077&lt;&gt;0,constants!$M$2,IF($P2077&lt;&gt;0,constants!$P$2,0)))</f>
        <v>9721.3799999999992</v>
      </c>
      <c r="AB2077" s="11">
        <f>constants!$O$2</f>
        <v>4861.32</v>
      </c>
      <c r="AC2077" s="11">
        <f>VLOOKUP(BWscncns[[#This Row],[scanner]],[0]!ScnrAvgBW,2,FALSE)/1000</f>
        <v>6440.9193022088357</v>
      </c>
      <c r="AD2077" s="8">
        <f>(1+$F2077)*Z2077</f>
        <v>10137.259021783773</v>
      </c>
      <c r="AE2077" s="8">
        <f>(1+$F2077)*AA2077</f>
        <v>10137.259021783773</v>
      </c>
      <c r="AF2077" s="8">
        <f>(1+$F2077)*AB2077</f>
        <v>5069.2864621872504</v>
      </c>
      <c r="AG2077" s="8">
        <f>(1+$F2077)*AC2077</f>
        <v>6716.4607601901962</v>
      </c>
      <c r="AH2077" s="8">
        <f>(1+$F2077)*$T2077/1000</f>
        <v>5306.2686072418182</v>
      </c>
      <c r="AI2077" s="8">
        <f>(1+BWscncns[[#This Row],[pid_error]]*K_p)*BWscncns[[#This Row],[dbw]]/1000</f>
        <v>5197.4243036209091</v>
      </c>
      <c r="AJ2077" s="13">
        <f>BWscncns[[#This Row],[Torflow prgrssv alt vote]]/VLOOKUP(BWscncns[[#This Row],[class]],AltBWtotl,2,FALSE)*100</f>
        <v>1.8156152152247682E-2</v>
      </c>
      <c r="AK2077">
        <f>IF(D2077=E2077,1,0)</f>
        <v>0</v>
      </c>
    </row>
    <row r="2078" spans="1:37">
      <c r="A2078" s="1" t="s">
        <v>6499</v>
      </c>
      <c r="B2078" s="1" t="s">
        <v>6500</v>
      </c>
      <c r="C2078">
        <v>10300</v>
      </c>
      <c r="D2078">
        <v>1524737175</v>
      </c>
      <c r="E2078">
        <v>1524991615</v>
      </c>
      <c r="F2078" s="2">
        <v>2.8636035822399999E-2</v>
      </c>
      <c r="G2078" s="2">
        <v>2.8636035822399999E-2</v>
      </c>
      <c r="H2078">
        <v>5266616</v>
      </c>
      <c r="I2078" s="2">
        <v>-0.76072436159800005</v>
      </c>
      <c r="J2078" s="2">
        <v>0</v>
      </c>
      <c r="K2078">
        <v>2</v>
      </c>
      <c r="L2078" s="1" t="s">
        <v>11555</v>
      </c>
      <c r="M2078" s="1" t="s">
        <v>6500</v>
      </c>
      <c r="N2078">
        <v>0</v>
      </c>
      <c r="O2078">
        <v>1</v>
      </c>
      <c r="P2078">
        <v>0</v>
      </c>
      <c r="Q2078">
        <v>0</v>
      </c>
      <c r="R2078" s="19">
        <f>BWscncns[[#This Row],[C fx]]*4+BWscncns[[#This Row],[C fg]]*2+BWscncns[[#This Row],[C fm]]</f>
        <v>2</v>
      </c>
      <c r="S2078">
        <v>8350</v>
      </c>
      <c r="T2078">
        <v>5120000</v>
      </c>
      <c r="U2078" s="13">
        <v>1.6308590000000001</v>
      </c>
      <c r="V2078" s="13">
        <v>0.613174</v>
      </c>
      <c r="W2078">
        <v>1013</v>
      </c>
      <c r="X2078">
        <v>20</v>
      </c>
      <c r="Z2078" s="10">
        <f>IF($N2078&lt;&gt;0,constants!$L$2,IF($O2078&lt;&gt;0,constants!$M$2,IF($P2078&lt;&gt;0,constants!$N$2,0)))</f>
        <v>9721.3799999999992</v>
      </c>
      <c r="AA2078" s="10">
        <f>IF($N2078&lt;&gt;0,constants!$L$2,IF($O2078&lt;&gt;0,constants!$M$2,IF($P2078&lt;&gt;0,constants!$P$2,0)))</f>
        <v>9721.3799999999992</v>
      </c>
      <c r="AB2078" s="11">
        <f>constants!$O$2</f>
        <v>4861.32</v>
      </c>
      <c r="AC2078" s="11">
        <f>VLOOKUP(BWscncns[[#This Row],[scanner]],[0]!ScnrAvgBW,2,FALSE)/1000</f>
        <v>8853.6095214723919</v>
      </c>
      <c r="AD2078" s="8">
        <f>(1+$F2078)*Z2078</f>
        <v>9999.7617859231632</v>
      </c>
      <c r="AE2078" s="8">
        <f>(1+$F2078)*AA2078</f>
        <v>9999.7617859231632</v>
      </c>
      <c r="AF2078" s="8">
        <f>(1+$F2078)*AB2078</f>
        <v>5000.5289336641499</v>
      </c>
      <c r="AG2078" s="8">
        <f>(1+$F2078)*AC2078</f>
        <v>9107.1418008868168</v>
      </c>
      <c r="AH2078" s="8">
        <f>(1+$F2078)*$T2078/1000</f>
        <v>5266.6165034106889</v>
      </c>
      <c r="AI2078" s="8">
        <f>(1+BWscncns[[#This Row],[pid_error]]*K_p)*BWscncns[[#This Row],[dbw]]/1000</f>
        <v>5193.3082517053435</v>
      </c>
      <c r="AJ2078" s="13">
        <f>BWscncns[[#This Row],[Torflow prgrssv alt vote]]/VLOOKUP(BWscncns[[#This Row],[class]],AltBWtotl,2,FALSE)*100</f>
        <v>1.8141773556143166E-2</v>
      </c>
      <c r="AK2078">
        <f>IF(D2078=E2078,1,0)</f>
        <v>0</v>
      </c>
    </row>
    <row r="2079" spans="1:37">
      <c r="A2079" s="1" t="s">
        <v>8133</v>
      </c>
      <c r="B2079" s="1" t="s">
        <v>8134</v>
      </c>
      <c r="C2079">
        <v>2810</v>
      </c>
      <c r="D2079">
        <v>1524974674</v>
      </c>
      <c r="E2079">
        <v>1524974674</v>
      </c>
      <c r="F2079" s="2">
        <v>1.52536493433</v>
      </c>
      <c r="G2079" s="2">
        <v>1.52536493433</v>
      </c>
      <c r="H2079">
        <v>2807733</v>
      </c>
      <c r="I2079" s="2">
        <v>0.247311309668</v>
      </c>
      <c r="J2079" s="2">
        <v>0</v>
      </c>
      <c r="K2079">
        <v>1</v>
      </c>
      <c r="L2079" s="1" t="s">
        <v>11574</v>
      </c>
      <c r="M2079" s="1" t="s">
        <v>8134</v>
      </c>
      <c r="N2079">
        <v>0</v>
      </c>
      <c r="O2079">
        <v>0</v>
      </c>
      <c r="P2079">
        <v>1</v>
      </c>
      <c r="Q2079">
        <v>0</v>
      </c>
      <c r="R2079" s="19">
        <f>BWscncns[[#This Row],[C fx]]*4+BWscncns[[#This Row],[C fg]]*2+BWscncns[[#This Row],[C fm]]</f>
        <v>1</v>
      </c>
      <c r="S2079">
        <v>2740</v>
      </c>
      <c r="T2079">
        <v>2945074</v>
      </c>
      <c r="U2079" s="13">
        <v>0.93036700000000006</v>
      </c>
      <c r="V2079" s="13">
        <v>1.0748450000000001</v>
      </c>
      <c r="W2079">
        <v>3600</v>
      </c>
      <c r="X2079">
        <v>72</v>
      </c>
      <c r="Z2079" s="10">
        <f>IF($N2079&lt;&gt;0,constants!$L$2,IF($O2079&lt;&gt;0,constants!$M$2,IF($P2079&lt;&gt;0,constants!$N$2,0)))</f>
        <v>1117.99</v>
      </c>
      <c r="AA2079" s="10">
        <f>IF($N2079&lt;&gt;0,constants!$L$2,IF($O2079&lt;&gt;0,constants!$M$2,IF($P2079&lt;&gt;0,constants!$P$2,0)))</f>
        <v>4051.45</v>
      </c>
      <c r="AB2079" s="11">
        <f>constants!$O$2</f>
        <v>4861.32</v>
      </c>
      <c r="AC2079" s="11">
        <f>VLOOKUP(BWscncns[[#This Row],[scanner]],[0]!ScnrAvgBW,2,FALSE)/1000</f>
        <v>11818.828055288463</v>
      </c>
      <c r="AD2079" s="8">
        <f>(1+$F2079)*Z2079</f>
        <v>2823.3327429315964</v>
      </c>
      <c r="AE2079" s="8">
        <f>(1+$F2079)*AA2079</f>
        <v>10231.389763191277</v>
      </c>
      <c r="AF2079" s="8">
        <f>(1+$F2079)*AB2079</f>
        <v>12276.607062557114</v>
      </c>
      <c r="AG2079" s="8">
        <f>(1+$F2079)*AC2079</f>
        <v>29846.853935701107</v>
      </c>
      <c r="AH2079" s="8">
        <f>(1+$F2079)*$T2079/1000</f>
        <v>7437.3866086069893</v>
      </c>
      <c r="AI2079" s="8">
        <f>(1+BWscncns[[#This Row],[pid_error]]*K_p)*BWscncns[[#This Row],[dbw]]/1000</f>
        <v>5191.2303043034954</v>
      </c>
      <c r="AJ2079" s="13">
        <f>BWscncns[[#This Row],[Torflow prgrssv alt vote]]/VLOOKUP(BWscncns[[#This Row],[class]],AltBWtotl,2,FALSE)*100</f>
        <v>0.10238491999605592</v>
      </c>
      <c r="AK2079">
        <f>IF(D2079=E2079,1,0)</f>
        <v>1</v>
      </c>
    </row>
    <row r="2080" spans="1:37">
      <c r="A2080" s="1" t="s">
        <v>627</v>
      </c>
      <c r="B2080" s="1" t="s">
        <v>628</v>
      </c>
      <c r="C2080">
        <v>4760</v>
      </c>
      <c r="D2080">
        <v>1524982505</v>
      </c>
      <c r="E2080">
        <v>1524982505</v>
      </c>
      <c r="F2080" s="2">
        <v>0.16207808925200001</v>
      </c>
      <c r="G2080" s="2">
        <v>0.16207808925200001</v>
      </c>
      <c r="H2080">
        <v>4757769</v>
      </c>
      <c r="I2080" s="2">
        <v>-1.53539504214E-2</v>
      </c>
      <c r="J2080" s="2">
        <v>0</v>
      </c>
      <c r="K2080">
        <v>5</v>
      </c>
      <c r="L2080" s="1" t="s">
        <v>11614</v>
      </c>
      <c r="M2080" s="1" t="s">
        <v>628</v>
      </c>
      <c r="N2080">
        <v>0</v>
      </c>
      <c r="O2080">
        <v>0</v>
      </c>
      <c r="P2080">
        <v>1</v>
      </c>
      <c r="Q2080">
        <v>0</v>
      </c>
      <c r="R2080" s="19">
        <f>BWscncns[[#This Row],[C fx]]*4+BWscncns[[#This Row],[C fg]]*2+BWscncns[[#This Row],[C fm]]</f>
        <v>1</v>
      </c>
      <c r="S2080">
        <v>4410</v>
      </c>
      <c r="T2080">
        <v>4801940</v>
      </c>
      <c r="U2080" s="13">
        <v>0.91837899999999995</v>
      </c>
      <c r="V2080" s="13">
        <v>1.088875</v>
      </c>
      <c r="W2080">
        <v>3634</v>
      </c>
      <c r="X2080">
        <v>72</v>
      </c>
      <c r="Z2080" s="10">
        <f>IF($N2080&lt;&gt;0,constants!$L$2,IF($O2080&lt;&gt;0,constants!$M$2,IF($P2080&lt;&gt;0,constants!$N$2,0)))</f>
        <v>1117.99</v>
      </c>
      <c r="AA2080" s="10">
        <f>IF($N2080&lt;&gt;0,constants!$L$2,IF($O2080&lt;&gt;0,constants!$M$2,IF($P2080&lt;&gt;0,constants!$P$2,0)))</f>
        <v>4051.45</v>
      </c>
      <c r="AB2080" s="11">
        <f>constants!$O$2</f>
        <v>4861.32</v>
      </c>
      <c r="AC2080" s="11">
        <f>VLOOKUP(BWscncns[[#This Row],[scanner]],[0]!ScnrAvgBW,2,FALSE)/1000</f>
        <v>3794.4265750962772</v>
      </c>
      <c r="AD2080" s="8">
        <f>(1+$F2080)*Z2080</f>
        <v>1299.1916830028435</v>
      </c>
      <c r="AE2080" s="8">
        <f>(1+$F2080)*AA2080</f>
        <v>4708.101274700015</v>
      </c>
      <c r="AF2080" s="8">
        <f>(1+$F2080)*AB2080</f>
        <v>5649.2334568425322</v>
      </c>
      <c r="AG2080" s="8">
        <f>(1+$F2080)*AC2080</f>
        <v>4409.4199841948921</v>
      </c>
      <c r="AH2080" s="8">
        <f>(1+$F2080)*$T2080/1000</f>
        <v>5580.2292599027487</v>
      </c>
      <c r="AI2080" s="8">
        <f>(1+BWscncns[[#This Row],[pid_error]]*K_p)*BWscncns[[#This Row],[dbw]]/1000</f>
        <v>5191.0846299513742</v>
      </c>
      <c r="AJ2080" s="13">
        <f>BWscncns[[#This Row],[Torflow prgrssv alt vote]]/VLOOKUP(BWscncns[[#This Row],[class]],AltBWtotl,2,FALSE)*100</f>
        <v>0.10238204690894302</v>
      </c>
      <c r="AK2080">
        <f>IF(D2080=E2080,1,0)</f>
        <v>1</v>
      </c>
    </row>
    <row r="2081" spans="1:37">
      <c r="A2081" s="1" t="s">
        <v>1938</v>
      </c>
      <c r="B2081" s="1" t="s">
        <v>1939</v>
      </c>
      <c r="C2081">
        <v>2480</v>
      </c>
      <c r="D2081">
        <v>1524929835</v>
      </c>
      <c r="E2081">
        <v>1524929835</v>
      </c>
      <c r="F2081" s="2">
        <v>-0.32671214422400002</v>
      </c>
      <c r="G2081" s="2">
        <v>-0.32671214422400002</v>
      </c>
      <c r="H2081">
        <v>2478833</v>
      </c>
      <c r="I2081" s="2">
        <v>-0.26744640585399998</v>
      </c>
      <c r="J2081" s="2">
        <v>0</v>
      </c>
      <c r="K2081">
        <v>5</v>
      </c>
      <c r="L2081" s="1" t="s">
        <v>11851</v>
      </c>
      <c r="M2081" s="1" t="s">
        <v>1939</v>
      </c>
      <c r="N2081">
        <v>0</v>
      </c>
      <c r="O2081">
        <v>0</v>
      </c>
      <c r="P2081">
        <v>1</v>
      </c>
      <c r="Q2081">
        <v>0</v>
      </c>
      <c r="R2081" s="19">
        <f>BWscncns[[#This Row],[C fx]]*4+BWscncns[[#This Row],[C fg]]*2+BWscncns[[#This Row],[C fm]]</f>
        <v>1</v>
      </c>
      <c r="S2081">
        <v>5280</v>
      </c>
      <c r="T2081">
        <v>6200514</v>
      </c>
      <c r="U2081" s="13">
        <v>0.85154200000000002</v>
      </c>
      <c r="V2081" s="13">
        <v>1.1743399999999999</v>
      </c>
      <c r="W2081">
        <v>3855</v>
      </c>
      <c r="X2081">
        <v>77</v>
      </c>
      <c r="Z2081" s="10">
        <f>IF($N2081&lt;&gt;0,constants!$L$2,IF($O2081&lt;&gt;0,constants!$M$2,IF($P2081&lt;&gt;0,constants!$N$2,0)))</f>
        <v>1117.99</v>
      </c>
      <c r="AA2081" s="10">
        <f>IF($N2081&lt;&gt;0,constants!$L$2,IF($O2081&lt;&gt;0,constants!$M$2,IF($P2081&lt;&gt;0,constants!$P$2,0)))</f>
        <v>4051.45</v>
      </c>
      <c r="AB2081" s="11">
        <f>constants!$O$2</f>
        <v>4861.32</v>
      </c>
      <c r="AC2081" s="11">
        <f>VLOOKUP(BWscncns[[#This Row],[scanner]],[0]!ScnrAvgBW,2,FALSE)/1000</f>
        <v>3794.4265750962772</v>
      </c>
      <c r="AD2081" s="8">
        <f>(1+$F2081)*Z2081</f>
        <v>752.7290898790103</v>
      </c>
      <c r="AE2081" s="8">
        <f>(1+$F2081)*AA2081</f>
        <v>2727.7920832836753</v>
      </c>
      <c r="AF2081" s="8">
        <f>(1+$F2081)*AB2081</f>
        <v>3273.0677190409842</v>
      </c>
      <c r="AG2081" s="8">
        <f>(1+$F2081)*AC2081</f>
        <v>2554.7413326460442</v>
      </c>
      <c r="AH2081" s="8">
        <f>(1+$F2081)*$T2081/1000</f>
        <v>4174.7307757690687</v>
      </c>
      <c r="AI2081" s="8">
        <f>(1+BWscncns[[#This Row],[pid_error]]*K_p)*BWscncns[[#This Row],[dbw]]/1000</f>
        <v>5187.6223878845349</v>
      </c>
      <c r="AJ2081" s="13">
        <f>BWscncns[[#This Row],[Torflow prgrssv alt vote]]/VLOOKUP(BWscncns[[#This Row],[class]],AltBWtotl,2,FALSE)*100</f>
        <v>0.10231376225265905</v>
      </c>
      <c r="AK2081">
        <f>IF(D2081=E2081,1,0)</f>
        <v>1</v>
      </c>
    </row>
    <row r="2082" spans="1:37">
      <c r="A2082" s="1" t="s">
        <v>2946</v>
      </c>
      <c r="B2082" s="1" t="s">
        <v>2947</v>
      </c>
      <c r="C2082">
        <v>13900</v>
      </c>
      <c r="D2082">
        <v>1524257553</v>
      </c>
      <c r="E2082">
        <v>1524995972</v>
      </c>
      <c r="F2082" s="2">
        <v>-0.74360647346300002</v>
      </c>
      <c r="G2082" s="2">
        <v>-0.74360647346300002</v>
      </c>
      <c r="H2082">
        <v>2295185</v>
      </c>
      <c r="I2082" s="2">
        <v>-1.2399863603800001</v>
      </c>
      <c r="J2082" s="2">
        <v>0</v>
      </c>
      <c r="K2082">
        <v>2</v>
      </c>
      <c r="L2082" s="1" t="s">
        <v>11543</v>
      </c>
      <c r="M2082" s="1" t="s">
        <v>2947</v>
      </c>
      <c r="N2082">
        <v>0</v>
      </c>
      <c r="O2082">
        <v>1</v>
      </c>
      <c r="P2082">
        <v>0</v>
      </c>
      <c r="Q2082">
        <v>0</v>
      </c>
      <c r="R2082" s="19">
        <f>BWscncns[[#This Row],[C fx]]*4+BWscncns[[#This Row],[C fg]]*2+BWscncns[[#This Row],[C fm]]</f>
        <v>2</v>
      </c>
      <c r="S2082">
        <v>13300</v>
      </c>
      <c r="T2082">
        <v>8257536</v>
      </c>
      <c r="U2082" s="13">
        <v>1.6106499999999999</v>
      </c>
      <c r="V2082" s="13">
        <v>0.62086699999999995</v>
      </c>
      <c r="W2082">
        <v>1061</v>
      </c>
      <c r="X2082">
        <v>21</v>
      </c>
      <c r="Z2082" s="10">
        <f>IF($N2082&lt;&gt;0,constants!$L$2,IF($O2082&lt;&gt;0,constants!$M$2,IF($P2082&lt;&gt;0,constants!$N$2,0)))</f>
        <v>9721.3799999999992</v>
      </c>
      <c r="AA2082" s="10">
        <f>IF($N2082&lt;&gt;0,constants!$L$2,IF($O2082&lt;&gt;0,constants!$M$2,IF($P2082&lt;&gt;0,constants!$P$2,0)))</f>
        <v>9721.3799999999992</v>
      </c>
      <c r="AB2082" s="11">
        <f>constants!$O$2</f>
        <v>4861.32</v>
      </c>
      <c r="AC2082" s="11">
        <f>VLOOKUP(BWscncns[[#This Row],[scanner]],[0]!ScnrAvgBW,2,FALSE)/1000</f>
        <v>8853.6095214723919</v>
      </c>
      <c r="AD2082" s="8">
        <f>(1+$F2082)*Z2082</f>
        <v>2492.4989010062609</v>
      </c>
      <c r="AE2082" s="8">
        <f>(1+$F2082)*AA2082</f>
        <v>2492.4989010062609</v>
      </c>
      <c r="AF2082" s="8">
        <f>(1+$F2082)*AB2082</f>
        <v>1246.4109784248487</v>
      </c>
      <c r="AG2082" s="8">
        <f>(1+$F2082)*AC2082</f>
        <v>2270.0081677918674</v>
      </c>
      <c r="AH2082" s="8">
        <f>(1+$F2082)*$T2082/1000</f>
        <v>2117.1787755462328</v>
      </c>
      <c r="AI2082" s="8">
        <f>(1+BWscncns[[#This Row],[pid_error]]*K_p)*BWscncns[[#This Row],[dbw]]/1000</f>
        <v>5187.357387773116</v>
      </c>
      <c r="AJ2082" s="13">
        <f>BWscncns[[#This Row],[Torflow prgrssv alt vote]]/VLOOKUP(BWscncns[[#This Row],[class]],AltBWtotl,2,FALSE)*100</f>
        <v>1.8120985414810241E-2</v>
      </c>
      <c r="AK2082">
        <f>IF(D2082=E2082,1,0)</f>
        <v>0</v>
      </c>
    </row>
    <row r="2083" spans="1:37">
      <c r="A2083" s="1" t="s">
        <v>5936</v>
      </c>
      <c r="B2083" s="1" t="s">
        <v>5937</v>
      </c>
      <c r="C2083">
        <v>7220</v>
      </c>
      <c r="D2083">
        <v>1525009122</v>
      </c>
      <c r="E2083">
        <v>1525009122</v>
      </c>
      <c r="F2083" s="2">
        <v>1.2959782668099999</v>
      </c>
      <c r="G2083" s="2">
        <v>1.2959782668099999</v>
      </c>
      <c r="H2083">
        <v>7222523</v>
      </c>
      <c r="I2083" s="2">
        <v>0.13725805334999999</v>
      </c>
      <c r="J2083" s="2">
        <v>0</v>
      </c>
      <c r="K2083">
        <v>1</v>
      </c>
      <c r="L2083" s="1" t="s">
        <v>11549</v>
      </c>
      <c r="M2083" s="1" t="s">
        <v>5937</v>
      </c>
      <c r="N2083">
        <v>1</v>
      </c>
      <c r="O2083">
        <v>0</v>
      </c>
      <c r="P2083">
        <v>0</v>
      </c>
      <c r="Q2083">
        <v>0</v>
      </c>
      <c r="R2083" s="19">
        <f>BWscncns[[#This Row],[C fx]]*4+BWscncns[[#This Row],[C fg]]*2+BWscncns[[#This Row],[C fm]]</f>
        <v>4</v>
      </c>
      <c r="S2083">
        <v>5870</v>
      </c>
      <c r="T2083">
        <v>3145728</v>
      </c>
      <c r="U2083" s="13">
        <v>1.866023</v>
      </c>
      <c r="V2083" s="13">
        <v>0.53589900000000001</v>
      </c>
      <c r="W2083">
        <v>555</v>
      </c>
      <c r="X2083">
        <v>11</v>
      </c>
      <c r="Z2083" s="10">
        <f>IF($N2083&lt;&gt;0,constants!$L$2,IF($O2083&lt;&gt;0,constants!$M$2,IF($P2083&lt;&gt;0,constants!$N$2,0)))</f>
        <v>10125.48</v>
      </c>
      <c r="AA2083" s="10">
        <f>IF($N2083&lt;&gt;0,constants!$L$2,IF($O2083&lt;&gt;0,constants!$M$2,IF($P2083&lt;&gt;0,constants!$P$2,0)))</f>
        <v>10125.48</v>
      </c>
      <c r="AB2083" s="11">
        <f>constants!$O$2</f>
        <v>4861.32</v>
      </c>
      <c r="AC2083" s="11">
        <f>VLOOKUP(BWscncns[[#This Row],[scanner]],[0]!ScnrAvgBW,2,FALSE)/1000</f>
        <v>11818.828055288463</v>
      </c>
      <c r="AD2083" s="8">
        <f>(1+$F2083)*Z2083</f>
        <v>23247.882021019315</v>
      </c>
      <c r="AE2083" s="8">
        <f>(1+$F2083)*AA2083</f>
        <v>23247.882021019315</v>
      </c>
      <c r="AF2083" s="8">
        <f>(1+$F2083)*AB2083</f>
        <v>11161.485068008787</v>
      </c>
      <c r="AG2083" s="8">
        <f>(1+$F2083)*AC2083</f>
        <v>27135.772354106604</v>
      </c>
      <c r="AH2083" s="8">
        <f>(1+$F2083)*$T2083/1000</f>
        <v>7222.5231212956869</v>
      </c>
      <c r="AI2083" s="8">
        <f>(1+BWscncns[[#This Row],[pid_error]]*K_p)*BWscncns[[#This Row],[dbw]]/1000</f>
        <v>5184.1255606478435</v>
      </c>
      <c r="AJ2083" s="13">
        <f>BWscncns[[#This Row],[Torflow prgrssv alt vote]]/VLOOKUP(BWscncns[[#This Row],[class]],AltBWtotl,2,FALSE)*100</f>
        <v>4.443181403283699E-2</v>
      </c>
      <c r="AK2083">
        <f>IF(D2083=E2083,1,0)</f>
        <v>1</v>
      </c>
    </row>
    <row r="2084" spans="1:37">
      <c r="A2084" s="1" t="s">
        <v>2444</v>
      </c>
      <c r="B2084" s="1" t="s">
        <v>2445</v>
      </c>
      <c r="C2084">
        <v>2780</v>
      </c>
      <c r="D2084">
        <v>1524948628</v>
      </c>
      <c r="E2084">
        <v>1524948628</v>
      </c>
      <c r="F2084" s="2">
        <v>-0.44510358626099999</v>
      </c>
      <c r="G2084" s="2">
        <v>-0.44510358626099999</v>
      </c>
      <c r="H2084">
        <v>2781407</v>
      </c>
      <c r="I2084" s="2">
        <v>-0.13247354101299999</v>
      </c>
      <c r="J2084" s="2">
        <v>0</v>
      </c>
      <c r="K2084">
        <v>4</v>
      </c>
      <c r="L2084" s="1" t="s">
        <v>11764</v>
      </c>
      <c r="M2084" s="1" t="s">
        <v>2445</v>
      </c>
      <c r="N2084">
        <v>1</v>
      </c>
      <c r="O2084">
        <v>0</v>
      </c>
      <c r="P2084">
        <v>0</v>
      </c>
      <c r="Q2084">
        <v>0</v>
      </c>
      <c r="R2084" s="19">
        <f>BWscncns[[#This Row],[C fx]]*4+BWscncns[[#This Row],[C fg]]*2+BWscncns[[#This Row],[C fm]]</f>
        <v>4</v>
      </c>
      <c r="S2084">
        <v>6200</v>
      </c>
      <c r="T2084">
        <v>6667822</v>
      </c>
      <c r="U2084" s="13">
        <v>0.92983899999999997</v>
      </c>
      <c r="V2084" s="13">
        <v>1.075455</v>
      </c>
      <c r="W2084">
        <v>3603</v>
      </c>
      <c r="X2084">
        <v>72</v>
      </c>
      <c r="Z2084" s="10">
        <f>IF($N2084&lt;&gt;0,constants!$L$2,IF($O2084&lt;&gt;0,constants!$M$2,IF($P2084&lt;&gt;0,constants!$N$2,0)))</f>
        <v>10125.48</v>
      </c>
      <c r="AA2084" s="10">
        <f>IF($N2084&lt;&gt;0,constants!$L$2,IF($O2084&lt;&gt;0,constants!$M$2,IF($P2084&lt;&gt;0,constants!$P$2,0)))</f>
        <v>10125.48</v>
      </c>
      <c r="AB2084" s="11">
        <f>constants!$O$2</f>
        <v>4861.32</v>
      </c>
      <c r="AC2084" s="11">
        <f>VLOOKUP(BWscncns[[#This Row],[scanner]],[0]!ScnrAvgBW,2,FALSE)/1000</f>
        <v>4819.491751072962</v>
      </c>
      <c r="AD2084" s="8">
        <f>(1+$F2084)*Z2084</f>
        <v>5618.5925393859698</v>
      </c>
      <c r="AE2084" s="8">
        <f>(1+$F2084)*AA2084</f>
        <v>5618.5925393859698</v>
      </c>
      <c r="AF2084" s="8">
        <f>(1+$F2084)*AB2084</f>
        <v>2697.5290340376755</v>
      </c>
      <c r="AG2084" s="8">
        <f>(1+$F2084)*AC2084</f>
        <v>2674.31868871508</v>
      </c>
      <c r="AH2084" s="8">
        <f>(1+$F2084)*$T2084/1000</f>
        <v>3699.9505152500069</v>
      </c>
      <c r="AI2084" s="8">
        <f>(1+BWscncns[[#This Row],[pid_error]]*K_p)*BWscncns[[#This Row],[dbw]]/1000</f>
        <v>5183.8862576250031</v>
      </c>
      <c r="AJ2084" s="13">
        <f>BWscncns[[#This Row],[Torflow prgrssv alt vote]]/VLOOKUP(BWscncns[[#This Row],[class]],AltBWtotl,2,FALSE)*100</f>
        <v>4.4429763027844162E-2</v>
      </c>
      <c r="AK2084">
        <f>IF(D2084=E2084,1,0)</f>
        <v>1</v>
      </c>
    </row>
    <row r="2085" spans="1:37">
      <c r="A2085" s="1" t="s">
        <v>3564</v>
      </c>
      <c r="B2085" s="1" t="s">
        <v>3565</v>
      </c>
      <c r="C2085">
        <v>6170</v>
      </c>
      <c r="D2085">
        <v>1524962257</v>
      </c>
      <c r="E2085">
        <v>1524962257</v>
      </c>
      <c r="F2085" s="2">
        <v>0.47184222588300001</v>
      </c>
      <c r="G2085" s="2">
        <v>0.47184222588300001</v>
      </c>
      <c r="H2085">
        <v>6173353</v>
      </c>
      <c r="I2085" s="2">
        <v>-0.58517649187700005</v>
      </c>
      <c r="J2085" s="2">
        <v>0</v>
      </c>
      <c r="K2085">
        <v>2</v>
      </c>
      <c r="L2085" s="1" t="s">
        <v>11664</v>
      </c>
      <c r="M2085" s="1" t="s">
        <v>3565</v>
      </c>
      <c r="N2085">
        <v>0</v>
      </c>
      <c r="O2085">
        <v>0</v>
      </c>
      <c r="P2085">
        <v>1</v>
      </c>
      <c r="Q2085">
        <v>0</v>
      </c>
      <c r="R2085" s="19">
        <f>BWscncns[[#This Row],[C fx]]*4+BWscncns[[#This Row],[C fg]]*2+BWscncns[[#This Row],[C fm]]</f>
        <v>1</v>
      </c>
      <c r="S2085">
        <v>7580</v>
      </c>
      <c r="T2085">
        <v>4194304</v>
      </c>
      <c r="U2085" s="13">
        <v>1.807213</v>
      </c>
      <c r="V2085" s="13">
        <v>0.553338</v>
      </c>
      <c r="W2085">
        <v>655</v>
      </c>
      <c r="X2085">
        <v>13</v>
      </c>
      <c r="Z2085" s="10">
        <f>IF($N2085&lt;&gt;0,constants!$L$2,IF($O2085&lt;&gt;0,constants!$M$2,IF($P2085&lt;&gt;0,constants!$N$2,0)))</f>
        <v>1117.99</v>
      </c>
      <c r="AA2085" s="10">
        <f>IF($N2085&lt;&gt;0,constants!$L$2,IF($O2085&lt;&gt;0,constants!$M$2,IF($P2085&lt;&gt;0,constants!$P$2,0)))</f>
        <v>4051.45</v>
      </c>
      <c r="AB2085" s="11">
        <f>constants!$O$2</f>
        <v>4861.32</v>
      </c>
      <c r="AC2085" s="11">
        <f>VLOOKUP(BWscncns[[#This Row],[scanner]],[0]!ScnrAvgBW,2,FALSE)/1000</f>
        <v>8853.6095214723919</v>
      </c>
      <c r="AD2085" s="8">
        <f>(1+$F2085)*Z2085</f>
        <v>1645.5048901149351</v>
      </c>
      <c r="AE2085" s="8">
        <f>(1+$F2085)*AA2085</f>
        <v>5963.0951860536798</v>
      </c>
      <c r="AF2085" s="8">
        <f>(1+$F2085)*AB2085</f>
        <v>7155.0960495295449</v>
      </c>
      <c r="AG2085" s="8">
        <f>(1+$F2085)*AC2085</f>
        <v>13031.116345182847</v>
      </c>
      <c r="AH2085" s="8">
        <f>(1+$F2085)*$T2085/1000</f>
        <v>6173.3537353899701</v>
      </c>
      <c r="AI2085" s="8">
        <f>(1+BWscncns[[#This Row],[pid_error]]*K_p)*BWscncns[[#This Row],[dbw]]/1000</f>
        <v>5183.8288676949851</v>
      </c>
      <c r="AJ2085" s="13">
        <f>BWscncns[[#This Row],[Torflow prgrssv alt vote]]/VLOOKUP(BWscncns[[#This Row],[class]],AltBWtotl,2,FALSE)*100</f>
        <v>0.10223894390742237</v>
      </c>
      <c r="AK2085">
        <f>IF(D2085=E2085,1,0)</f>
        <v>1</v>
      </c>
    </row>
    <row r="2086" spans="1:37">
      <c r="A2086" s="1" t="s">
        <v>4449</v>
      </c>
      <c r="B2086" s="1" t="s">
        <v>4450</v>
      </c>
      <c r="C2086">
        <v>9820</v>
      </c>
      <c r="D2086">
        <v>1524158736</v>
      </c>
      <c r="E2086">
        <v>1524921029</v>
      </c>
      <c r="F2086" s="2">
        <v>-0.340341026677</v>
      </c>
      <c r="G2086" s="2">
        <v>-0.340341026677</v>
      </c>
      <c r="H2086">
        <v>4392209</v>
      </c>
      <c r="I2086" s="2">
        <v>-0.29315612520599998</v>
      </c>
      <c r="J2086" s="2">
        <v>0</v>
      </c>
      <c r="K2086">
        <v>4</v>
      </c>
      <c r="L2086" s="1" t="s">
        <v>11853</v>
      </c>
      <c r="M2086" s="1" t="s">
        <v>4450</v>
      </c>
      <c r="N2086">
        <v>0</v>
      </c>
      <c r="O2086">
        <v>1</v>
      </c>
      <c r="P2086">
        <v>0</v>
      </c>
      <c r="Q2086">
        <v>0</v>
      </c>
      <c r="R2086" s="19">
        <f>BWscncns[[#This Row],[C fx]]*4+BWscncns[[#This Row],[C fg]]*2+BWscncns[[#This Row],[C fm]]</f>
        <v>2</v>
      </c>
      <c r="S2086">
        <v>9820</v>
      </c>
      <c r="T2086">
        <v>6241368</v>
      </c>
      <c r="U2086" s="13">
        <v>1.5733729999999999</v>
      </c>
      <c r="V2086" s="13">
        <v>0.63557699999999995</v>
      </c>
      <c r="W2086">
        <v>1141</v>
      </c>
      <c r="X2086">
        <v>22</v>
      </c>
      <c r="Z2086" s="10">
        <f>IF($N2086&lt;&gt;0,constants!$L$2,IF($O2086&lt;&gt;0,constants!$M$2,IF($P2086&lt;&gt;0,constants!$N$2,0)))</f>
        <v>9721.3799999999992</v>
      </c>
      <c r="AA2086" s="10">
        <f>IF($N2086&lt;&gt;0,constants!$L$2,IF($O2086&lt;&gt;0,constants!$M$2,IF($P2086&lt;&gt;0,constants!$P$2,0)))</f>
        <v>9721.3799999999992</v>
      </c>
      <c r="AB2086" s="11">
        <f>constants!$O$2</f>
        <v>4861.32</v>
      </c>
      <c r="AC2086" s="11">
        <f>VLOOKUP(BWscncns[[#This Row],[scanner]],[0]!ScnrAvgBW,2,FALSE)/1000</f>
        <v>4819.491751072962</v>
      </c>
      <c r="AD2086" s="8">
        <f>(1+$F2086)*Z2086</f>
        <v>6412.7955500827456</v>
      </c>
      <c r="AE2086" s="8">
        <f>(1+$F2086)*AA2086</f>
        <v>6412.7955500827456</v>
      </c>
      <c r="AF2086" s="8">
        <f>(1+$F2086)*AB2086</f>
        <v>3206.8133601945665</v>
      </c>
      <c r="AG2086" s="8">
        <f>(1+$F2086)*AC2086</f>
        <v>3179.2209804514578</v>
      </c>
      <c r="AH2086" s="8">
        <f>(1+$F2086)*$T2086/1000</f>
        <v>4117.1744070110262</v>
      </c>
      <c r="AI2086" s="8">
        <f>(1+BWscncns[[#This Row],[pid_error]]*K_p)*BWscncns[[#This Row],[dbw]]/1000</f>
        <v>5179.2712035055129</v>
      </c>
      <c r="AJ2086" s="13">
        <f>BWscncns[[#This Row],[Torflow prgrssv alt vote]]/VLOOKUP(BWscncns[[#This Row],[class]],AltBWtotl,2,FALSE)*100</f>
        <v>1.8092737963127024E-2</v>
      </c>
      <c r="AK2086">
        <f>IF(D2086=E2086,1,0)</f>
        <v>0</v>
      </c>
    </row>
    <row r="2087" spans="1:37">
      <c r="A2087" s="1" t="s">
        <v>2656</v>
      </c>
      <c r="B2087" s="1" t="s">
        <v>2657</v>
      </c>
      <c r="C2087">
        <v>4980</v>
      </c>
      <c r="D2087">
        <v>1524468543</v>
      </c>
      <c r="E2087">
        <v>1524962257</v>
      </c>
      <c r="F2087" s="2">
        <v>1.71931281885</v>
      </c>
      <c r="G2087" s="2">
        <v>1.71931281885</v>
      </c>
      <c r="H2087">
        <v>6941521</v>
      </c>
      <c r="I2087" s="2">
        <v>0.20138515852200001</v>
      </c>
      <c r="J2087" s="2">
        <v>0</v>
      </c>
      <c r="K2087">
        <v>2</v>
      </c>
      <c r="L2087" s="1" t="s">
        <v>11664</v>
      </c>
      <c r="M2087" s="1" t="s">
        <v>2657</v>
      </c>
      <c r="N2087">
        <v>0</v>
      </c>
      <c r="O2087">
        <v>1</v>
      </c>
      <c r="P2087">
        <v>0</v>
      </c>
      <c r="Q2087">
        <v>0</v>
      </c>
      <c r="R2087" s="19">
        <f>BWscncns[[#This Row],[C fx]]*4+BWscncns[[#This Row],[C fg]]*2+BWscncns[[#This Row],[C fm]]</f>
        <v>2</v>
      </c>
      <c r="S2087">
        <v>2400</v>
      </c>
      <c r="T2087">
        <v>2783698</v>
      </c>
      <c r="U2087" s="13">
        <v>0.86216199999999998</v>
      </c>
      <c r="V2087" s="13">
        <v>1.1598740000000001</v>
      </c>
      <c r="W2087">
        <v>3830</v>
      </c>
      <c r="X2087">
        <v>76</v>
      </c>
      <c r="Z2087" s="10">
        <f>IF($N2087&lt;&gt;0,constants!$L$2,IF($O2087&lt;&gt;0,constants!$M$2,IF($P2087&lt;&gt;0,constants!$N$2,0)))</f>
        <v>9721.3799999999992</v>
      </c>
      <c r="AA2087" s="10">
        <f>IF($N2087&lt;&gt;0,constants!$L$2,IF($O2087&lt;&gt;0,constants!$M$2,IF($P2087&lt;&gt;0,constants!$P$2,0)))</f>
        <v>9721.3799999999992</v>
      </c>
      <c r="AB2087" s="11">
        <f>constants!$O$2</f>
        <v>4861.32</v>
      </c>
      <c r="AC2087" s="11">
        <f>VLOOKUP(BWscncns[[#This Row],[scanner]],[0]!ScnrAvgBW,2,FALSE)/1000</f>
        <v>8853.6095214723919</v>
      </c>
      <c r="AD2087" s="8">
        <f>(1+$F2087)*Z2087</f>
        <v>26435.473250912008</v>
      </c>
      <c r="AE2087" s="8">
        <f>(1+$F2087)*AA2087</f>
        <v>26435.473250912008</v>
      </c>
      <c r="AF2087" s="8">
        <f>(1+$F2087)*AB2087</f>
        <v>13219.449792531879</v>
      </c>
      <c r="AG2087" s="8">
        <f>(1+$F2087)*AC2087</f>
        <v>24075.733864832288</v>
      </c>
      <c r="AH2087" s="8">
        <f>(1+$F2087)*$T2087/1000</f>
        <v>7569.7456552071071</v>
      </c>
      <c r="AI2087" s="8">
        <f>(1+BWscncns[[#This Row],[pid_error]]*K_p)*BWscncns[[#This Row],[dbw]]/1000</f>
        <v>5176.7218276035537</v>
      </c>
      <c r="AJ2087" s="13">
        <f>BWscncns[[#This Row],[Torflow prgrssv alt vote]]/VLOOKUP(BWscncns[[#This Row],[class]],AltBWtotl,2,FALSE)*100</f>
        <v>1.808383223327599E-2</v>
      </c>
      <c r="AK2087">
        <f>IF(D2087=E2087,1,0)</f>
        <v>0</v>
      </c>
    </row>
    <row r="2088" spans="1:37">
      <c r="A2088" s="1" t="s">
        <v>9076</v>
      </c>
      <c r="B2088" s="1" t="s">
        <v>9077</v>
      </c>
      <c r="C2088">
        <v>6190</v>
      </c>
      <c r="D2088">
        <v>1524730354</v>
      </c>
      <c r="E2088">
        <v>1524973451</v>
      </c>
      <c r="F2088" s="2">
        <v>0.74919437349200002</v>
      </c>
      <c r="G2088" s="2">
        <v>0.74919437349200002</v>
      </c>
      <c r="H2088">
        <v>7252901</v>
      </c>
      <c r="I2088" s="2">
        <v>0.159584836658</v>
      </c>
      <c r="J2088" s="2">
        <v>0</v>
      </c>
      <c r="K2088">
        <v>3</v>
      </c>
      <c r="L2088" s="1" t="s">
        <v>11789</v>
      </c>
      <c r="M2088" s="1" t="s">
        <v>9077</v>
      </c>
      <c r="N2088">
        <v>0</v>
      </c>
      <c r="O2088">
        <v>1</v>
      </c>
      <c r="P2088">
        <v>0</v>
      </c>
      <c r="Q2088">
        <v>0</v>
      </c>
      <c r="R2088" s="19">
        <f>BWscncns[[#This Row],[C fx]]*4+BWscncns[[#This Row],[C fg]]*2+BWscncns[[#This Row],[C fm]]</f>
        <v>2</v>
      </c>
      <c r="S2088">
        <v>4870</v>
      </c>
      <c r="T2088">
        <v>3759104</v>
      </c>
      <c r="U2088" s="13">
        <v>1.2955209999999999</v>
      </c>
      <c r="V2088" s="13">
        <v>0.77188999999999997</v>
      </c>
      <c r="W2088">
        <v>2001</v>
      </c>
      <c r="X2088">
        <v>40</v>
      </c>
      <c r="Z2088" s="10">
        <f>IF($N2088&lt;&gt;0,constants!$L$2,IF($O2088&lt;&gt;0,constants!$M$2,IF($P2088&lt;&gt;0,constants!$N$2,0)))</f>
        <v>9721.3799999999992</v>
      </c>
      <c r="AA2088" s="10">
        <f>IF($N2088&lt;&gt;0,constants!$L$2,IF($O2088&lt;&gt;0,constants!$M$2,IF($P2088&lt;&gt;0,constants!$P$2,0)))</f>
        <v>9721.3799999999992</v>
      </c>
      <c r="AB2088" s="11">
        <f>constants!$O$2</f>
        <v>4861.32</v>
      </c>
      <c r="AC2088" s="11">
        <f>VLOOKUP(BWscncns[[#This Row],[scanner]],[0]!ScnrAvgBW,2,FALSE)/1000</f>
        <v>6440.9193022088357</v>
      </c>
      <c r="AD2088" s="8">
        <f>(1+$F2088)*Z2088</f>
        <v>17004.58319857766</v>
      </c>
      <c r="AE2088" s="8">
        <f>(1+$F2088)*AA2088</f>
        <v>17004.58319857766</v>
      </c>
      <c r="AF2088" s="8">
        <f>(1+$F2088)*AB2088</f>
        <v>8503.3935917441304</v>
      </c>
      <c r="AG2088" s="8">
        <f>(1+$F2088)*AC2088</f>
        <v>11266.419803539715</v>
      </c>
      <c r="AH2088" s="8">
        <f>(1+$F2088)*$T2088/1000</f>
        <v>6575.4035661712715</v>
      </c>
      <c r="AI2088" s="8">
        <f>(1+BWscncns[[#This Row],[pid_error]]*K_p)*BWscncns[[#This Row],[dbw]]/1000</f>
        <v>5167.2537830856363</v>
      </c>
      <c r="AJ2088" s="13">
        <f>BWscncns[[#This Row],[Torflow prgrssv alt vote]]/VLOOKUP(BWscncns[[#This Row],[class]],AltBWtotl,2,FALSE)*100</f>
        <v>1.8050757531883649E-2</v>
      </c>
      <c r="AK2088">
        <f>IF(D2088=E2088,1,0)</f>
        <v>0</v>
      </c>
    </row>
    <row r="2089" spans="1:37">
      <c r="A2089" s="1" t="s">
        <v>9900</v>
      </c>
      <c r="B2089" s="1" t="s">
        <v>9901</v>
      </c>
      <c r="C2089">
        <v>5090</v>
      </c>
      <c r="D2089">
        <v>1524985656</v>
      </c>
      <c r="E2089">
        <v>1524985656</v>
      </c>
      <c r="F2089" s="2">
        <v>-3.0103608062099999E-2</v>
      </c>
      <c r="G2089" s="2">
        <v>-3.0103608062099999E-2</v>
      </c>
      <c r="H2089">
        <v>5085050</v>
      </c>
      <c r="I2089" s="2">
        <v>-4.67213002049E-2</v>
      </c>
      <c r="J2089" s="2">
        <v>0</v>
      </c>
      <c r="K2089">
        <v>3</v>
      </c>
      <c r="L2089" s="1" t="s">
        <v>11613</v>
      </c>
      <c r="M2089" s="1" t="s">
        <v>9901</v>
      </c>
      <c r="N2089">
        <v>0</v>
      </c>
      <c r="O2089">
        <v>0</v>
      </c>
      <c r="P2089">
        <v>1</v>
      </c>
      <c r="Q2089">
        <v>0</v>
      </c>
      <c r="R2089" s="19">
        <f>BWscncns[[#This Row],[C fx]]*4+BWscncns[[#This Row],[C fg]]*2+BWscncns[[#This Row],[C fm]]</f>
        <v>1</v>
      </c>
      <c r="S2089">
        <v>6600</v>
      </c>
      <c r="T2089">
        <v>5242880</v>
      </c>
      <c r="U2089" s="13">
        <v>1.25885</v>
      </c>
      <c r="V2089" s="13">
        <v>0.79437599999999997</v>
      </c>
      <c r="W2089">
        <v>2123</v>
      </c>
      <c r="X2089">
        <v>42</v>
      </c>
      <c r="Z2089" s="10">
        <f>IF($N2089&lt;&gt;0,constants!$L$2,IF($O2089&lt;&gt;0,constants!$M$2,IF($P2089&lt;&gt;0,constants!$N$2,0)))</f>
        <v>1117.99</v>
      </c>
      <c r="AA2089" s="10">
        <f>IF($N2089&lt;&gt;0,constants!$L$2,IF($O2089&lt;&gt;0,constants!$M$2,IF($P2089&lt;&gt;0,constants!$P$2,0)))</f>
        <v>4051.45</v>
      </c>
      <c r="AB2089" s="11">
        <f>constants!$O$2</f>
        <v>4861.32</v>
      </c>
      <c r="AC2089" s="11">
        <f>VLOOKUP(BWscncns[[#This Row],[scanner]],[0]!ScnrAvgBW,2,FALSE)/1000</f>
        <v>6440.9193022088357</v>
      </c>
      <c r="AD2089" s="8">
        <f>(1+$F2089)*Z2089</f>
        <v>1084.3344672226528</v>
      </c>
      <c r="AE2089" s="8">
        <f>(1+$F2089)*AA2089</f>
        <v>3929.4867371168048</v>
      </c>
      <c r="AF2089" s="8">
        <f>(1+$F2089)*AB2089</f>
        <v>4714.9767280555516</v>
      </c>
      <c r="AG2089" s="8">
        <f>(1+$F2089)*AC2089</f>
        <v>6247.0243919755267</v>
      </c>
      <c r="AH2089" s="8">
        <f>(1+$F2089)*$T2089/1000</f>
        <v>5085.050395363377</v>
      </c>
      <c r="AI2089" s="8">
        <f>(1+BWscncns[[#This Row],[pid_error]]*K_p)*BWscncns[[#This Row],[dbw]]/1000</f>
        <v>5163.9651976816886</v>
      </c>
      <c r="AJ2089" s="13">
        <f>BWscncns[[#This Row],[Torflow prgrssv alt vote]]/VLOOKUP(BWscncns[[#This Row],[class]],AltBWtotl,2,FALSE)*100</f>
        <v>0.10184717930713995</v>
      </c>
      <c r="AK2089">
        <f>IF(D2089=E2089,1,0)</f>
        <v>1</v>
      </c>
    </row>
    <row r="2090" spans="1:37">
      <c r="A2090" s="1" t="s">
        <v>10603</v>
      </c>
      <c r="B2090" s="1" t="s">
        <v>10604</v>
      </c>
      <c r="C2090">
        <v>4160</v>
      </c>
      <c r="D2090">
        <v>1524852938</v>
      </c>
      <c r="E2090">
        <v>1524904001</v>
      </c>
      <c r="F2090" s="2">
        <v>1.36193611983</v>
      </c>
      <c r="G2090" s="2">
        <v>1.36193611983</v>
      </c>
      <c r="H2090">
        <v>7255867</v>
      </c>
      <c r="I2090" s="2">
        <v>0.762393306853</v>
      </c>
      <c r="J2090" s="2">
        <v>0</v>
      </c>
      <c r="K2090">
        <v>2</v>
      </c>
      <c r="L2090" s="1" t="s">
        <v>11595</v>
      </c>
      <c r="M2090" s="1" t="s">
        <v>10604</v>
      </c>
      <c r="N2090">
        <v>0</v>
      </c>
      <c r="O2090">
        <v>1</v>
      </c>
      <c r="P2090">
        <v>0</v>
      </c>
      <c r="Q2090">
        <v>0</v>
      </c>
      <c r="R2090" s="19">
        <f>BWscncns[[#This Row],[C fx]]*4+BWscncns[[#This Row],[C fg]]*2+BWscncns[[#This Row],[C fm]]</f>
        <v>2</v>
      </c>
      <c r="S2090">
        <v>3710</v>
      </c>
      <c r="T2090">
        <v>3072000</v>
      </c>
      <c r="U2090" s="13">
        <v>1.2076819999999999</v>
      </c>
      <c r="V2090" s="13">
        <v>0.82803199999999999</v>
      </c>
      <c r="W2090">
        <v>2297</v>
      </c>
      <c r="X2090">
        <v>45</v>
      </c>
      <c r="Z2090" s="10">
        <f>IF($N2090&lt;&gt;0,constants!$L$2,IF($O2090&lt;&gt;0,constants!$M$2,IF($P2090&lt;&gt;0,constants!$N$2,0)))</f>
        <v>9721.3799999999992</v>
      </c>
      <c r="AA2090" s="10">
        <f>IF($N2090&lt;&gt;0,constants!$L$2,IF($O2090&lt;&gt;0,constants!$M$2,IF($P2090&lt;&gt;0,constants!$P$2,0)))</f>
        <v>9721.3799999999992</v>
      </c>
      <c r="AB2090" s="11">
        <f>constants!$O$2</f>
        <v>4861.32</v>
      </c>
      <c r="AC2090" s="11">
        <f>VLOOKUP(BWscncns[[#This Row],[scanner]],[0]!ScnrAvgBW,2,FALSE)/1000</f>
        <v>8853.6095214723919</v>
      </c>
      <c r="AD2090" s="8">
        <f>(1+$F2090)*Z2090</f>
        <v>22961.278556592966</v>
      </c>
      <c r="AE2090" s="8">
        <f>(1+$F2090)*AA2090</f>
        <v>22961.278556592966</v>
      </c>
      <c r="AF2090" s="8">
        <f>(1+$F2090)*AB2090</f>
        <v>11482.127298051975</v>
      </c>
      <c r="AG2090" s="8">
        <f>(1+$F2090)*AC2090</f>
        <v>20911.660119636446</v>
      </c>
      <c r="AH2090" s="8">
        <f>(1+$F2090)*$T2090/1000</f>
        <v>7255.8677601177606</v>
      </c>
      <c r="AI2090" s="8">
        <f>(1+BWscncns[[#This Row],[pid_error]]*K_p)*BWscncns[[#This Row],[dbw]]/1000</f>
        <v>5163.9338800588803</v>
      </c>
      <c r="AJ2090" s="13">
        <f>BWscncns[[#This Row],[Torflow prgrssv alt vote]]/VLOOKUP(BWscncns[[#This Row],[class]],AltBWtotl,2,FALSE)*100</f>
        <v>1.8039160121134924E-2</v>
      </c>
      <c r="AK2090">
        <f>IF(D2090=E2090,1,0)</f>
        <v>0</v>
      </c>
    </row>
    <row r="2091" spans="1:37">
      <c r="A2091" s="1" t="s">
        <v>3070</v>
      </c>
      <c r="B2091" s="1" t="s">
        <v>3071</v>
      </c>
      <c r="C2091">
        <v>6960</v>
      </c>
      <c r="D2091">
        <v>1524489334</v>
      </c>
      <c r="E2091">
        <v>1524969124</v>
      </c>
      <c r="F2091" s="2">
        <v>-0.55466723091299996</v>
      </c>
      <c r="G2091" s="2">
        <v>-0.55466723091299996</v>
      </c>
      <c r="H2091">
        <v>3286312</v>
      </c>
      <c r="I2091" s="2">
        <v>-0.16602084507100001</v>
      </c>
      <c r="J2091" s="2">
        <v>0</v>
      </c>
      <c r="K2091">
        <v>6</v>
      </c>
      <c r="L2091" s="1" t="s">
        <v>11670</v>
      </c>
      <c r="M2091" s="1" t="s">
        <v>3071</v>
      </c>
      <c r="N2091">
        <v>0</v>
      </c>
      <c r="O2091">
        <v>1</v>
      </c>
      <c r="P2091">
        <v>0</v>
      </c>
      <c r="Q2091">
        <v>0</v>
      </c>
      <c r="R2091" s="19">
        <f>BWscncns[[#This Row],[C fx]]*4+BWscncns[[#This Row],[C fg]]*2+BWscncns[[#This Row],[C fm]]</f>
        <v>2</v>
      </c>
      <c r="S2091">
        <v>6960</v>
      </c>
      <c r="T2091">
        <v>7134618</v>
      </c>
      <c r="U2091" s="13">
        <v>0.97552499999999998</v>
      </c>
      <c r="V2091" s="13">
        <v>1.0250889999999999</v>
      </c>
      <c r="W2091">
        <v>3455</v>
      </c>
      <c r="X2091">
        <v>69</v>
      </c>
      <c r="Z2091" s="10">
        <f>IF($N2091&lt;&gt;0,constants!$L$2,IF($O2091&lt;&gt;0,constants!$M$2,IF($P2091&lt;&gt;0,constants!$N$2,0)))</f>
        <v>9721.3799999999992</v>
      </c>
      <c r="AA2091" s="10">
        <f>IF($N2091&lt;&gt;0,constants!$L$2,IF($O2091&lt;&gt;0,constants!$M$2,IF($P2091&lt;&gt;0,constants!$P$2,0)))</f>
        <v>9721.3799999999992</v>
      </c>
      <c r="AB2091" s="11">
        <f>constants!$O$2</f>
        <v>4861.32</v>
      </c>
      <c r="AC2091" s="11">
        <f>VLOOKUP(BWscncns[[#This Row],[scanner]],[0]!ScnrAvgBW,2,FALSE)/1000</f>
        <v>2386.3111194805197</v>
      </c>
      <c r="AD2091" s="8">
        <f>(1+$F2091)*Z2091</f>
        <v>4329.2490747469801</v>
      </c>
      <c r="AE2091" s="8">
        <f>(1+$F2091)*AA2091</f>
        <v>4329.2490747469801</v>
      </c>
      <c r="AF2091" s="8">
        <f>(1+$F2091)*AB2091</f>
        <v>2164.9050970180147</v>
      </c>
      <c r="AG2091" s="8">
        <f>(1+$F2091)*AC2091</f>
        <v>1062.7025387413589</v>
      </c>
      <c r="AH2091" s="8">
        <f>(1+$F2091)*$T2091/1000</f>
        <v>3177.2791903179541</v>
      </c>
      <c r="AI2091" s="8">
        <f>(1+BWscncns[[#This Row],[pid_error]]*K_p)*BWscncns[[#This Row],[dbw]]/1000</f>
        <v>5155.9485951589768</v>
      </c>
      <c r="AJ2091" s="13">
        <f>BWscncns[[#This Row],[Torflow prgrssv alt vote]]/VLOOKUP(BWscncns[[#This Row],[class]],AltBWtotl,2,FALSE)*100</f>
        <v>1.8011265141015503E-2</v>
      </c>
      <c r="AK2091">
        <f>IF(D2091=E2091,1,0)</f>
        <v>0</v>
      </c>
    </row>
    <row r="2092" spans="1:37">
      <c r="A2092" s="1" t="s">
        <v>3291</v>
      </c>
      <c r="B2092" s="1" t="s">
        <v>3292</v>
      </c>
      <c r="C2092">
        <v>6480</v>
      </c>
      <c r="D2092">
        <v>1524658229</v>
      </c>
      <c r="E2092">
        <v>1524899876</v>
      </c>
      <c r="F2092" s="2">
        <v>0.86113816929099996</v>
      </c>
      <c r="G2092" s="2">
        <v>0.86113816929099996</v>
      </c>
      <c r="H2092">
        <v>6703432</v>
      </c>
      <c r="I2092" s="2">
        <v>0.31633565930300001</v>
      </c>
      <c r="J2092" s="2">
        <v>0</v>
      </c>
      <c r="K2092">
        <v>3</v>
      </c>
      <c r="L2092" s="1" t="s">
        <v>11728</v>
      </c>
      <c r="M2092" s="1" t="s">
        <v>3292</v>
      </c>
      <c r="N2092">
        <v>0</v>
      </c>
      <c r="O2092">
        <v>1</v>
      </c>
      <c r="P2092">
        <v>0</v>
      </c>
      <c r="Q2092">
        <v>0</v>
      </c>
      <c r="R2092" s="19">
        <f>BWscncns[[#This Row],[C fx]]*4+BWscncns[[#This Row],[C fg]]*2+BWscncns[[#This Row],[C fm]]</f>
        <v>2</v>
      </c>
      <c r="S2092">
        <v>6000</v>
      </c>
      <c r="T2092">
        <v>3601792</v>
      </c>
      <c r="U2092" s="13">
        <v>1.665837</v>
      </c>
      <c r="V2092" s="13">
        <v>0.60029900000000003</v>
      </c>
      <c r="W2092">
        <v>906</v>
      </c>
      <c r="X2092">
        <v>18</v>
      </c>
      <c r="Z2092" s="10">
        <f>IF($N2092&lt;&gt;0,constants!$L$2,IF($O2092&lt;&gt;0,constants!$M$2,IF($P2092&lt;&gt;0,constants!$N$2,0)))</f>
        <v>9721.3799999999992</v>
      </c>
      <c r="AA2092" s="10">
        <f>IF($N2092&lt;&gt;0,constants!$L$2,IF($O2092&lt;&gt;0,constants!$M$2,IF($P2092&lt;&gt;0,constants!$P$2,0)))</f>
        <v>9721.3799999999992</v>
      </c>
      <c r="AB2092" s="11">
        <f>constants!$O$2</f>
        <v>4861.32</v>
      </c>
      <c r="AC2092" s="11">
        <f>VLOOKUP(BWscncns[[#This Row],[scanner]],[0]!ScnrAvgBW,2,FALSE)/1000</f>
        <v>6440.9193022088357</v>
      </c>
      <c r="AD2092" s="8">
        <f>(1+$F2092)*Z2092</f>
        <v>18092.831376182137</v>
      </c>
      <c r="AE2092" s="8">
        <f>(1+$F2092)*AA2092</f>
        <v>18092.831376182137</v>
      </c>
      <c r="AF2092" s="8">
        <f>(1+$F2092)*AB2092</f>
        <v>9047.588205137723</v>
      </c>
      <c r="AG2092" s="8">
        <f>(1+$F2092)*AC2092</f>
        <v>11987.440758664017</v>
      </c>
      <c r="AH2092" s="8">
        <f>(1+$F2092)*$T2092/1000</f>
        <v>6703.4325690469686</v>
      </c>
      <c r="AI2092" s="8">
        <f>(1+BWscncns[[#This Row],[pid_error]]*K_p)*BWscncns[[#This Row],[dbw]]/1000</f>
        <v>5152.612284523484</v>
      </c>
      <c r="AJ2092" s="13">
        <f>BWscncns[[#This Row],[Torflow prgrssv alt vote]]/VLOOKUP(BWscncns[[#This Row],[class]],AltBWtotl,2,FALSE)*100</f>
        <v>1.7999610413599279E-2</v>
      </c>
      <c r="AK2092">
        <f>IF(D2092=E2092,1,0)</f>
        <v>0</v>
      </c>
    </row>
    <row r="2093" spans="1:37">
      <c r="A2093" s="1" t="s">
        <v>3003</v>
      </c>
      <c r="B2093" s="1" t="s">
        <v>3004</v>
      </c>
      <c r="C2093">
        <v>3370</v>
      </c>
      <c r="D2093">
        <v>1523713578</v>
      </c>
      <c r="E2093">
        <v>1524922580</v>
      </c>
      <c r="F2093" s="2">
        <v>-0.10661608857</v>
      </c>
      <c r="G2093" s="2">
        <v>-0.10661608857</v>
      </c>
      <c r="H2093">
        <v>3860372</v>
      </c>
      <c r="I2093" s="2">
        <v>0.36114597398600001</v>
      </c>
      <c r="J2093" s="2">
        <v>0</v>
      </c>
      <c r="K2093">
        <v>7</v>
      </c>
      <c r="L2093" s="1" t="s">
        <v>11777</v>
      </c>
      <c r="M2093" s="1" t="s">
        <v>3004</v>
      </c>
      <c r="N2093">
        <v>0</v>
      </c>
      <c r="O2093">
        <v>1</v>
      </c>
      <c r="P2093">
        <v>0</v>
      </c>
      <c r="Q2093">
        <v>0</v>
      </c>
      <c r="R2093" s="19">
        <f>BWscncns[[#This Row],[C fx]]*4+BWscncns[[#This Row],[C fg]]*2+BWscncns[[#This Row],[C fm]]</f>
        <v>2</v>
      </c>
      <c r="S2093">
        <v>3360</v>
      </c>
      <c r="T2093">
        <v>5442154</v>
      </c>
      <c r="U2093" s="13">
        <v>0.61740300000000004</v>
      </c>
      <c r="V2093" s="13">
        <v>1.6196889999999999</v>
      </c>
      <c r="W2093">
        <v>4489</v>
      </c>
      <c r="X2093">
        <v>89</v>
      </c>
      <c r="Z2093" s="10">
        <f>IF($N2093&lt;&gt;0,constants!$L$2,IF($O2093&lt;&gt;0,constants!$M$2,IF($P2093&lt;&gt;0,constants!$N$2,0)))</f>
        <v>9721.3799999999992</v>
      </c>
      <c r="AA2093" s="10">
        <f>IF($N2093&lt;&gt;0,constants!$L$2,IF($O2093&lt;&gt;0,constants!$M$2,IF($P2093&lt;&gt;0,constants!$P$2,0)))</f>
        <v>9721.3799999999992</v>
      </c>
      <c r="AB2093" s="11">
        <f>constants!$O$2</f>
        <v>4861.32</v>
      </c>
      <c r="AC2093" s="11">
        <f>VLOOKUP(BWscncns[[#This Row],[scanner]],[0]!ScnrAvgBW,2,FALSE)/1000</f>
        <v>885.64026081730776</v>
      </c>
      <c r="AD2093" s="8">
        <f>(1+$F2093)*Z2093</f>
        <v>8684.9244888973717</v>
      </c>
      <c r="AE2093" s="8">
        <f>(1+$F2093)*AA2093</f>
        <v>8684.9244888973717</v>
      </c>
      <c r="AF2093" s="8">
        <f>(1+$F2093)*AB2093</f>
        <v>4343.025076312887</v>
      </c>
      <c r="AG2093" s="8">
        <f>(1+$F2093)*AC2093</f>
        <v>791.21676032885171</v>
      </c>
      <c r="AH2093" s="8">
        <f>(1+$F2093)*$T2093/1000</f>
        <v>4861.9328271244194</v>
      </c>
      <c r="AI2093" s="8">
        <f>(1+BWscncns[[#This Row],[pid_error]]*K_p)*BWscncns[[#This Row],[dbw]]/1000</f>
        <v>5152.0434135622099</v>
      </c>
      <c r="AJ2093" s="13">
        <f>BWscncns[[#This Row],[Torflow prgrssv alt vote]]/VLOOKUP(BWscncns[[#This Row],[class]],AltBWtotl,2,FALSE)*100</f>
        <v>1.7997623177783129E-2</v>
      </c>
      <c r="AK2093">
        <f>IF(D2093=E2093,1,0)</f>
        <v>0</v>
      </c>
    </row>
    <row r="2094" spans="1:37">
      <c r="A2094" s="1" t="s">
        <v>1674</v>
      </c>
      <c r="B2094" s="1" t="s">
        <v>1675</v>
      </c>
      <c r="C2094">
        <v>5850</v>
      </c>
      <c r="D2094">
        <v>1524694661</v>
      </c>
      <c r="E2094">
        <v>1524935625</v>
      </c>
      <c r="F2094" s="2">
        <v>-4.1632905566200001E-2</v>
      </c>
      <c r="G2094" s="2">
        <v>-4.1632905566200001E-2</v>
      </c>
      <c r="H2094">
        <v>5024603</v>
      </c>
      <c r="I2094" s="2">
        <v>-0.248512881332</v>
      </c>
      <c r="J2094" s="2">
        <v>0</v>
      </c>
      <c r="K2094">
        <v>3</v>
      </c>
      <c r="L2094" s="1" t="s">
        <v>11683</v>
      </c>
      <c r="M2094" s="1" t="s">
        <v>1675</v>
      </c>
      <c r="N2094">
        <v>0</v>
      </c>
      <c r="O2094">
        <v>1</v>
      </c>
      <c r="P2094">
        <v>0</v>
      </c>
      <c r="Q2094">
        <v>0</v>
      </c>
      <c r="R2094" s="19">
        <f>BWscncns[[#This Row],[C fx]]*4+BWscncns[[#This Row],[C fg]]*2+BWscncns[[#This Row],[C fm]]</f>
        <v>2</v>
      </c>
      <c r="S2094">
        <v>5850</v>
      </c>
      <c r="T2094">
        <v>5242880</v>
      </c>
      <c r="U2094" s="13">
        <v>1.115799</v>
      </c>
      <c r="V2094" s="13">
        <v>0.89621899999999999</v>
      </c>
      <c r="W2094">
        <v>2614</v>
      </c>
      <c r="X2094">
        <v>52</v>
      </c>
      <c r="Z2094" s="10">
        <f>IF($N2094&lt;&gt;0,constants!$L$2,IF($O2094&lt;&gt;0,constants!$M$2,IF($P2094&lt;&gt;0,constants!$N$2,0)))</f>
        <v>9721.3799999999992</v>
      </c>
      <c r="AA2094" s="10">
        <f>IF($N2094&lt;&gt;0,constants!$L$2,IF($O2094&lt;&gt;0,constants!$M$2,IF($P2094&lt;&gt;0,constants!$P$2,0)))</f>
        <v>9721.3799999999992</v>
      </c>
      <c r="AB2094" s="11">
        <f>constants!$O$2</f>
        <v>4861.32</v>
      </c>
      <c r="AC2094" s="11">
        <f>VLOOKUP(BWscncns[[#This Row],[scanner]],[0]!ScnrAvgBW,2,FALSE)/1000</f>
        <v>6440.9193022088357</v>
      </c>
      <c r="AD2094" s="8">
        <f>(1+$F2094)*Z2094</f>
        <v>9316.650704486854</v>
      </c>
      <c r="AE2094" s="8">
        <f>(1+$F2094)*AA2094</f>
        <v>9316.650704486854</v>
      </c>
      <c r="AF2094" s="8">
        <f>(1+$F2094)*AB2094</f>
        <v>4658.9291235129203</v>
      </c>
      <c r="AG2094" s="8">
        <f>(1+$F2094)*AC2094</f>
        <v>6172.7651171404605</v>
      </c>
      <c r="AH2094" s="8">
        <f>(1+$F2094)*$T2094/1000</f>
        <v>5024.6036720650809</v>
      </c>
      <c r="AI2094" s="8">
        <f>(1+BWscncns[[#This Row],[pid_error]]*K_p)*BWscncns[[#This Row],[dbw]]/1000</f>
        <v>5133.741836032541</v>
      </c>
      <c r="AJ2094" s="13">
        <f>BWscncns[[#This Row],[Torflow prgrssv alt vote]]/VLOOKUP(BWscncns[[#This Row],[class]],AltBWtotl,2,FALSE)*100</f>
        <v>1.7933690312801655E-2</v>
      </c>
      <c r="AK2094">
        <f>IF(D2094=E2094,1,0)</f>
        <v>0</v>
      </c>
    </row>
    <row r="2095" spans="1:37">
      <c r="A2095" s="1" t="s">
        <v>1124</v>
      </c>
      <c r="B2095" s="1" t="s">
        <v>1125</v>
      </c>
      <c r="C2095">
        <v>6470</v>
      </c>
      <c r="D2095">
        <v>1525002474</v>
      </c>
      <c r="E2095">
        <v>1525002474</v>
      </c>
      <c r="F2095" s="2">
        <v>0.70660393164900004</v>
      </c>
      <c r="G2095" s="2">
        <v>0.70660393164900004</v>
      </c>
      <c r="H2095">
        <v>6465980</v>
      </c>
      <c r="I2095" s="2">
        <v>-1.4679429209999999</v>
      </c>
      <c r="J2095" s="2">
        <v>0</v>
      </c>
      <c r="K2095">
        <v>1</v>
      </c>
      <c r="L2095" s="1" t="s">
        <v>11610</v>
      </c>
      <c r="M2095" s="1" t="s">
        <v>1125</v>
      </c>
      <c r="N2095">
        <v>1</v>
      </c>
      <c r="O2095">
        <v>0</v>
      </c>
      <c r="P2095">
        <v>0</v>
      </c>
      <c r="Q2095">
        <v>0</v>
      </c>
      <c r="R2095" s="19">
        <f>BWscncns[[#This Row],[C fx]]*4+BWscncns[[#This Row],[C fg]]*2+BWscncns[[#This Row],[C fm]]</f>
        <v>4</v>
      </c>
      <c r="S2095">
        <v>6350</v>
      </c>
      <c r="T2095">
        <v>3788800</v>
      </c>
      <c r="U2095" s="13">
        <v>1.6759919999999999</v>
      </c>
      <c r="V2095" s="13">
        <v>0.596661</v>
      </c>
      <c r="W2095">
        <v>890</v>
      </c>
      <c r="X2095">
        <v>17</v>
      </c>
      <c r="Z2095" s="10">
        <f>IF($N2095&lt;&gt;0,constants!$L$2,IF($O2095&lt;&gt;0,constants!$M$2,IF($P2095&lt;&gt;0,constants!$N$2,0)))</f>
        <v>10125.48</v>
      </c>
      <c r="AA2095" s="10">
        <f>IF($N2095&lt;&gt;0,constants!$L$2,IF($O2095&lt;&gt;0,constants!$M$2,IF($P2095&lt;&gt;0,constants!$P$2,0)))</f>
        <v>10125.48</v>
      </c>
      <c r="AB2095" s="11">
        <f>constants!$O$2</f>
        <v>4861.32</v>
      </c>
      <c r="AC2095" s="11">
        <f>VLOOKUP(BWscncns[[#This Row],[scanner]],[0]!ScnrAvgBW,2,FALSE)/1000</f>
        <v>11818.828055288463</v>
      </c>
      <c r="AD2095" s="8">
        <f>(1+$F2095)*Z2095</f>
        <v>17280.183977833316</v>
      </c>
      <c r="AE2095" s="8">
        <f>(1+$F2095)*AA2095</f>
        <v>17280.183977833316</v>
      </c>
      <c r="AF2095" s="8">
        <f>(1+$F2095)*AB2095</f>
        <v>8296.347825003917</v>
      </c>
      <c r="AG2095" s="8">
        <f>(1+$F2095)*AC2095</f>
        <v>20170.058426638796</v>
      </c>
      <c r="AH2095" s="8">
        <f>(1+$F2095)*$T2095/1000</f>
        <v>6465.9809762317318</v>
      </c>
      <c r="AI2095" s="8">
        <f>(1+BWscncns[[#This Row],[pid_error]]*K_p)*BWscncns[[#This Row],[dbw]]/1000</f>
        <v>5127.390488115866</v>
      </c>
      <c r="AJ2095" s="13">
        <f>BWscncns[[#This Row],[Torflow prgrssv alt vote]]/VLOOKUP(BWscncns[[#This Row],[class]],AltBWtotl,2,FALSE)*100</f>
        <v>4.3945552239523997E-2</v>
      </c>
      <c r="AK2095">
        <f>IF(D2095=E2095,1,0)</f>
        <v>1</v>
      </c>
    </row>
    <row r="2096" spans="1:37">
      <c r="A2096" s="1" t="s">
        <v>6790</v>
      </c>
      <c r="B2096" s="1" t="s">
        <v>6791</v>
      </c>
      <c r="C2096">
        <v>8580</v>
      </c>
      <c r="D2096">
        <v>1524584490</v>
      </c>
      <c r="E2096">
        <v>1525007036</v>
      </c>
      <c r="F2096" s="2">
        <v>-8.3622062014899995E-2</v>
      </c>
      <c r="G2096" s="2">
        <v>-8.3622062014899995E-2</v>
      </c>
      <c r="H2096">
        <v>5968977</v>
      </c>
      <c r="I2096" s="2">
        <v>-0.77322522789299997</v>
      </c>
      <c r="J2096" s="2">
        <v>0</v>
      </c>
      <c r="K2096">
        <v>3</v>
      </c>
      <c r="L2096" s="1" t="s">
        <v>11600</v>
      </c>
      <c r="M2096" s="1" t="s">
        <v>6791</v>
      </c>
      <c r="N2096">
        <v>0</v>
      </c>
      <c r="O2096">
        <v>1</v>
      </c>
      <c r="P2096">
        <v>0</v>
      </c>
      <c r="Q2096">
        <v>0</v>
      </c>
      <c r="R2096" s="19">
        <f>BWscncns[[#This Row],[C fx]]*4+BWscncns[[#This Row],[C fg]]*2+BWscncns[[#This Row],[C fm]]</f>
        <v>2</v>
      </c>
      <c r="S2096">
        <v>7300</v>
      </c>
      <c r="T2096">
        <v>5350400</v>
      </c>
      <c r="U2096" s="13">
        <v>1.364384</v>
      </c>
      <c r="V2096" s="13">
        <v>0.73293200000000003</v>
      </c>
      <c r="W2096">
        <v>1754</v>
      </c>
      <c r="X2096">
        <v>35</v>
      </c>
      <c r="Z2096" s="10">
        <f>IF($N2096&lt;&gt;0,constants!$L$2,IF($O2096&lt;&gt;0,constants!$M$2,IF($P2096&lt;&gt;0,constants!$N$2,0)))</f>
        <v>9721.3799999999992</v>
      </c>
      <c r="AA2096" s="10">
        <f>IF($N2096&lt;&gt;0,constants!$L$2,IF($O2096&lt;&gt;0,constants!$M$2,IF($P2096&lt;&gt;0,constants!$P$2,0)))</f>
        <v>9721.3799999999992</v>
      </c>
      <c r="AB2096" s="11">
        <f>constants!$O$2</f>
        <v>4861.32</v>
      </c>
      <c r="AC2096" s="11">
        <f>VLOOKUP(BWscncns[[#This Row],[scanner]],[0]!ScnrAvgBW,2,FALSE)/1000</f>
        <v>6440.9193022088357</v>
      </c>
      <c r="AD2096" s="8">
        <f>(1+$F2096)*Z2096</f>
        <v>8908.4581587695902</v>
      </c>
      <c r="AE2096" s="8">
        <f>(1+$F2096)*AA2096</f>
        <v>8908.4581587695902</v>
      </c>
      <c r="AF2096" s="8">
        <f>(1+$F2096)*AB2096</f>
        <v>4454.8063974857259</v>
      </c>
      <c r="AG2096" s="8">
        <f>(1+$F2096)*AC2096</f>
        <v>5902.3163488865621</v>
      </c>
      <c r="AH2096" s="8">
        <f>(1+$F2096)*$T2096/1000</f>
        <v>4902.9885193954788</v>
      </c>
      <c r="AI2096" s="8">
        <f>(1+BWscncns[[#This Row],[pid_error]]*K_p)*BWscncns[[#This Row],[dbw]]/1000</f>
        <v>5126.6942596977397</v>
      </c>
      <c r="AJ2096" s="13">
        <f>BWscncns[[#This Row],[Torflow prgrssv alt vote]]/VLOOKUP(BWscncns[[#This Row],[class]],AltBWtotl,2,FALSE)*100</f>
        <v>1.7909071028178292E-2</v>
      </c>
      <c r="AK2096">
        <f>IF(D2096=E2096,1,0)</f>
        <v>0</v>
      </c>
    </row>
    <row r="2097" spans="1:37">
      <c r="A2097" s="1" t="s">
        <v>411</v>
      </c>
      <c r="B2097" s="1" t="s">
        <v>412</v>
      </c>
      <c r="C2097">
        <v>8090</v>
      </c>
      <c r="D2097">
        <v>1524053595</v>
      </c>
      <c r="E2097">
        <v>1525006050</v>
      </c>
      <c r="F2097" s="2">
        <v>1.2032169408</v>
      </c>
      <c r="G2097" s="2">
        <v>1.2032169408</v>
      </c>
      <c r="H2097">
        <v>7050294</v>
      </c>
      <c r="I2097" s="2">
        <v>3.1390471335400001E-3</v>
      </c>
      <c r="J2097" s="2">
        <v>0</v>
      </c>
      <c r="K2097">
        <v>1</v>
      </c>
      <c r="L2097" s="1" t="s">
        <v>11558</v>
      </c>
      <c r="M2097" s="1" t="s">
        <v>412</v>
      </c>
      <c r="N2097">
        <v>0</v>
      </c>
      <c r="O2097">
        <v>1</v>
      </c>
      <c r="P2097">
        <v>0</v>
      </c>
      <c r="Q2097">
        <v>0</v>
      </c>
      <c r="R2097" s="19">
        <f>BWscncns[[#This Row],[C fx]]*4+BWscncns[[#This Row],[C fg]]*2+BWscncns[[#This Row],[C fm]]</f>
        <v>2</v>
      </c>
      <c r="S2097">
        <v>5140</v>
      </c>
      <c r="T2097">
        <v>3200000</v>
      </c>
      <c r="U2097" s="13">
        <v>1.60625</v>
      </c>
      <c r="V2097" s="13">
        <v>0.62256800000000001</v>
      </c>
      <c r="W2097">
        <v>1069</v>
      </c>
      <c r="X2097">
        <v>21</v>
      </c>
      <c r="Z2097" s="10">
        <f>IF($N2097&lt;&gt;0,constants!$L$2,IF($O2097&lt;&gt;0,constants!$M$2,IF($P2097&lt;&gt;0,constants!$N$2,0)))</f>
        <v>9721.3799999999992</v>
      </c>
      <c r="AA2097" s="10">
        <f>IF($N2097&lt;&gt;0,constants!$L$2,IF($O2097&lt;&gt;0,constants!$M$2,IF($P2097&lt;&gt;0,constants!$P$2,0)))</f>
        <v>9721.3799999999992</v>
      </c>
      <c r="AB2097" s="11">
        <f>constants!$O$2</f>
        <v>4861.32</v>
      </c>
      <c r="AC2097" s="11">
        <f>VLOOKUP(BWscncns[[#This Row],[scanner]],[0]!ScnrAvgBW,2,FALSE)/1000</f>
        <v>11818.828055288463</v>
      </c>
      <c r="AD2097" s="8">
        <f>(1+$F2097)*Z2097</f>
        <v>21418.309103954303</v>
      </c>
      <c r="AE2097" s="8">
        <f>(1+$F2097)*AA2097</f>
        <v>21418.309103954303</v>
      </c>
      <c r="AF2097" s="8">
        <f>(1+$F2097)*AB2097</f>
        <v>10710.542578649854</v>
      </c>
      <c r="AG2097" s="8">
        <f>(1+$F2097)*AC2097</f>
        <v>26039.442191813858</v>
      </c>
      <c r="AH2097" s="8">
        <f>(1+$F2097)*$T2097/1000</f>
        <v>7050.2942105599996</v>
      </c>
      <c r="AI2097" s="8">
        <f>(1+BWscncns[[#This Row],[pid_error]]*K_p)*BWscncns[[#This Row],[dbw]]/1000</f>
        <v>5125.1471052799998</v>
      </c>
      <c r="AJ2097" s="13">
        <f>BWscncns[[#This Row],[Torflow prgrssv alt vote]]/VLOOKUP(BWscncns[[#This Row],[class]],AltBWtotl,2,FALSE)*100</f>
        <v>1.7903666356677461E-2</v>
      </c>
      <c r="AK2097">
        <f>IF(D2097=E2097,1,0)</f>
        <v>0</v>
      </c>
    </row>
    <row r="2098" spans="1:37">
      <c r="A2098" s="1" t="s">
        <v>2463</v>
      </c>
      <c r="B2098" s="1" t="s">
        <v>2464</v>
      </c>
      <c r="C2098">
        <v>6150</v>
      </c>
      <c r="D2098">
        <v>1524701943</v>
      </c>
      <c r="E2098">
        <v>1524962257</v>
      </c>
      <c r="F2098" s="2">
        <v>0.44087617770199999</v>
      </c>
      <c r="G2098" s="2">
        <v>0.44087617770199999</v>
      </c>
      <c r="H2098">
        <v>6043472</v>
      </c>
      <c r="I2098" s="2">
        <v>0.31402420386800001</v>
      </c>
      <c r="J2098" s="2">
        <v>0</v>
      </c>
      <c r="K2098">
        <v>2</v>
      </c>
      <c r="L2098" s="1" t="s">
        <v>11664</v>
      </c>
      <c r="M2098" s="1" t="s">
        <v>2464</v>
      </c>
      <c r="N2098">
        <v>0</v>
      </c>
      <c r="O2098">
        <v>1</v>
      </c>
      <c r="P2098">
        <v>0</v>
      </c>
      <c r="Q2098">
        <v>0</v>
      </c>
      <c r="R2098" s="19">
        <f>BWscncns[[#This Row],[C fx]]*4+BWscncns[[#This Row],[C fg]]*2+BWscncns[[#This Row],[C fm]]</f>
        <v>2</v>
      </c>
      <c r="S2098">
        <v>6170</v>
      </c>
      <c r="T2098">
        <v>4194304</v>
      </c>
      <c r="U2098" s="13">
        <v>1.4710430000000001</v>
      </c>
      <c r="V2098" s="13">
        <v>0.67979000000000001</v>
      </c>
      <c r="W2098">
        <v>1478</v>
      </c>
      <c r="X2098">
        <v>29</v>
      </c>
      <c r="Z2098" s="10">
        <f>IF($N2098&lt;&gt;0,constants!$L$2,IF($O2098&lt;&gt;0,constants!$M$2,IF($P2098&lt;&gt;0,constants!$N$2,0)))</f>
        <v>9721.3799999999992</v>
      </c>
      <c r="AA2098" s="10">
        <f>IF($N2098&lt;&gt;0,constants!$L$2,IF($O2098&lt;&gt;0,constants!$M$2,IF($P2098&lt;&gt;0,constants!$P$2,0)))</f>
        <v>9721.3799999999992</v>
      </c>
      <c r="AB2098" s="11">
        <f>constants!$O$2</f>
        <v>4861.32</v>
      </c>
      <c r="AC2098" s="11">
        <f>VLOOKUP(BWscncns[[#This Row],[scanner]],[0]!ScnrAvgBW,2,FALSE)/1000</f>
        <v>8853.6095214723919</v>
      </c>
      <c r="AD2098" s="8">
        <f>(1+$F2098)*Z2098</f>
        <v>14007.304856388668</v>
      </c>
      <c r="AE2098" s="8">
        <f>(1+$F2098)*AA2098</f>
        <v>14007.304856388668</v>
      </c>
      <c r="AF2098" s="8">
        <f>(1+$F2098)*AB2098</f>
        <v>7004.5601801862867</v>
      </c>
      <c r="AG2098" s="8">
        <f>(1+$F2098)*AC2098</f>
        <v>12756.955046165174</v>
      </c>
      <c r="AH2098" s="8">
        <f>(1+$F2098)*$T2098/1000</f>
        <v>6043.4727156402096</v>
      </c>
      <c r="AI2098" s="8">
        <f>(1+BWscncns[[#This Row],[pid_error]]*K_p)*BWscncns[[#This Row],[dbw]]/1000</f>
        <v>5118.8883578201048</v>
      </c>
      <c r="AJ2098" s="13">
        <f>BWscncns[[#This Row],[Torflow prgrssv alt vote]]/VLOOKUP(BWscncns[[#This Row],[class]],AltBWtotl,2,FALSE)*100</f>
        <v>1.7881802686419639E-2</v>
      </c>
      <c r="AK2098">
        <f>IF(D2098=E2098,1,0)</f>
        <v>0</v>
      </c>
    </row>
    <row r="2099" spans="1:37">
      <c r="A2099" s="1" t="s">
        <v>10848</v>
      </c>
      <c r="B2099" s="1" t="s">
        <v>10849</v>
      </c>
      <c r="C2099">
        <v>5910</v>
      </c>
      <c r="D2099">
        <v>1523907408</v>
      </c>
      <c r="E2099">
        <v>1524919010</v>
      </c>
      <c r="F2099" s="2">
        <v>1.3194530761600001</v>
      </c>
      <c r="G2099" s="2">
        <v>1.3194530761600001</v>
      </c>
      <c r="H2099">
        <v>7125359</v>
      </c>
      <c r="I2099" s="2">
        <v>-6.3887257378200002E-2</v>
      </c>
      <c r="J2099" s="2">
        <v>0</v>
      </c>
      <c r="K2099">
        <v>3</v>
      </c>
      <c r="L2099" s="1" t="s">
        <v>11835</v>
      </c>
      <c r="M2099" s="1" t="s">
        <v>10849</v>
      </c>
      <c r="N2099">
        <v>0</v>
      </c>
      <c r="O2099">
        <v>1</v>
      </c>
      <c r="P2099">
        <v>0</v>
      </c>
      <c r="Q2099">
        <v>0</v>
      </c>
      <c r="R2099" s="19">
        <f>BWscncns[[#This Row],[C fx]]*4+BWscncns[[#This Row],[C fg]]*2+BWscncns[[#This Row],[C fm]]</f>
        <v>2</v>
      </c>
      <c r="S2099">
        <v>5450</v>
      </c>
      <c r="T2099">
        <v>3072000</v>
      </c>
      <c r="U2099" s="13">
        <v>1.774089</v>
      </c>
      <c r="V2099" s="13">
        <v>0.56367</v>
      </c>
      <c r="W2099">
        <v>722</v>
      </c>
      <c r="X2099">
        <v>14</v>
      </c>
      <c r="Z2099" s="10">
        <f>IF($N2099&lt;&gt;0,constants!$L$2,IF($O2099&lt;&gt;0,constants!$M$2,IF($P2099&lt;&gt;0,constants!$N$2,0)))</f>
        <v>9721.3799999999992</v>
      </c>
      <c r="AA2099" s="10">
        <f>IF($N2099&lt;&gt;0,constants!$L$2,IF($O2099&lt;&gt;0,constants!$M$2,IF($P2099&lt;&gt;0,constants!$P$2,0)))</f>
        <v>9721.3799999999992</v>
      </c>
      <c r="AB2099" s="11">
        <f>constants!$O$2</f>
        <v>4861.32</v>
      </c>
      <c r="AC2099" s="11">
        <f>VLOOKUP(BWscncns[[#This Row],[scanner]],[0]!ScnrAvgBW,2,FALSE)/1000</f>
        <v>6440.9193022088357</v>
      </c>
      <c r="AD2099" s="8">
        <f>(1+$F2099)*Z2099</f>
        <v>22548.284745520301</v>
      </c>
      <c r="AE2099" s="8">
        <f>(1+$F2099)*AA2099</f>
        <v>22548.284745520301</v>
      </c>
      <c r="AF2099" s="8">
        <f>(1+$F2099)*AB2099</f>
        <v>11275.603628198132</v>
      </c>
      <c r="AG2099" s="8">
        <f>(1+$F2099)*AC2099</f>
        <v>14939.410088806606</v>
      </c>
      <c r="AH2099" s="8">
        <f>(1+$F2099)*$T2099/1000</f>
        <v>7125.3598499635209</v>
      </c>
      <c r="AI2099" s="8">
        <f>(1+BWscncns[[#This Row],[pid_error]]*K_p)*BWscncns[[#This Row],[dbw]]/1000</f>
        <v>5098.6799249817605</v>
      </c>
      <c r="AJ2099" s="13">
        <f>BWscncns[[#This Row],[Torflow prgrssv alt vote]]/VLOOKUP(BWscncns[[#This Row],[class]],AltBWtotl,2,FALSE)*100</f>
        <v>1.7811208607518704E-2</v>
      </c>
      <c r="AK2099">
        <f>IF(D2099=E2099,1,0)</f>
        <v>0</v>
      </c>
    </row>
    <row r="2100" spans="1:37">
      <c r="A2100" s="1" t="s">
        <v>8183</v>
      </c>
      <c r="B2100" s="1" t="s">
        <v>8184</v>
      </c>
      <c r="C2100">
        <v>2320</v>
      </c>
      <c r="D2100">
        <v>1524479432</v>
      </c>
      <c r="E2100">
        <v>1524956597</v>
      </c>
      <c r="F2100" s="2">
        <v>0.27120746094699999</v>
      </c>
      <c r="G2100" s="2">
        <v>0.27120746094699999</v>
      </c>
      <c r="H2100">
        <v>6218772</v>
      </c>
      <c r="I2100" s="2">
        <v>0.27263971466100001</v>
      </c>
      <c r="J2100" s="2">
        <v>0</v>
      </c>
      <c r="K2100">
        <v>7</v>
      </c>
      <c r="L2100" s="1" t="s">
        <v>11843</v>
      </c>
      <c r="M2100" s="1" t="s">
        <v>8184</v>
      </c>
      <c r="N2100">
        <v>0</v>
      </c>
      <c r="O2100">
        <v>1</v>
      </c>
      <c r="P2100">
        <v>0</v>
      </c>
      <c r="Q2100">
        <v>0</v>
      </c>
      <c r="R2100" s="19">
        <f>BWscncns[[#This Row],[C fx]]*4+BWscncns[[#This Row],[C fg]]*2+BWscncns[[#This Row],[C fm]]</f>
        <v>2</v>
      </c>
      <c r="S2100">
        <v>2320</v>
      </c>
      <c r="T2100">
        <v>4485120</v>
      </c>
      <c r="U2100" s="13">
        <v>0.517266</v>
      </c>
      <c r="V2100" s="13">
        <v>1.933241</v>
      </c>
      <c r="W2100">
        <v>4807</v>
      </c>
      <c r="X2100">
        <v>96</v>
      </c>
      <c r="Z2100" s="10">
        <f>IF($N2100&lt;&gt;0,constants!$L$2,IF($O2100&lt;&gt;0,constants!$M$2,IF($P2100&lt;&gt;0,constants!$N$2,0)))</f>
        <v>9721.3799999999992</v>
      </c>
      <c r="AA2100" s="10">
        <f>IF($N2100&lt;&gt;0,constants!$L$2,IF($O2100&lt;&gt;0,constants!$M$2,IF($P2100&lt;&gt;0,constants!$P$2,0)))</f>
        <v>9721.3799999999992</v>
      </c>
      <c r="AB2100" s="11">
        <f>constants!$O$2</f>
        <v>4861.32</v>
      </c>
      <c r="AC2100" s="11">
        <f>VLOOKUP(BWscncns[[#This Row],[scanner]],[0]!ScnrAvgBW,2,FALSE)/1000</f>
        <v>885.64026081730776</v>
      </c>
      <c r="AD2100" s="8">
        <f>(1+$F2100)*Z2100</f>
        <v>12357.890786700948</v>
      </c>
      <c r="AE2100" s="8">
        <f>(1+$F2100)*AA2100</f>
        <v>12357.890786700948</v>
      </c>
      <c r="AF2100" s="8">
        <f>(1+$F2100)*AB2100</f>
        <v>6179.7462540508704</v>
      </c>
      <c r="AG2100" s="8">
        <f>(1+$F2100)*AC2100</f>
        <v>1125.8325072660086</v>
      </c>
      <c r="AH2100" s="8">
        <f>(1+$F2100)*$T2100/1000</f>
        <v>5701.5180072426092</v>
      </c>
      <c r="AI2100" s="8">
        <f>(1+BWscncns[[#This Row],[pid_error]]*K_p)*BWscncns[[#This Row],[dbw]]/1000</f>
        <v>5093.3190036213045</v>
      </c>
      <c r="AJ2100" s="13">
        <f>BWscncns[[#This Row],[Torflow prgrssv alt vote]]/VLOOKUP(BWscncns[[#This Row],[class]],AltBWtotl,2,FALSE)*100</f>
        <v>1.7792481311417658E-2</v>
      </c>
      <c r="AK2100">
        <f>IF(D2100=E2100,1,0)</f>
        <v>0</v>
      </c>
    </row>
    <row r="2101" spans="1:37">
      <c r="A2101" s="1" t="s">
        <v>10892</v>
      </c>
      <c r="B2101" s="1" t="s">
        <v>10893</v>
      </c>
      <c r="C2101">
        <v>7090</v>
      </c>
      <c r="D2101">
        <v>1524990143</v>
      </c>
      <c r="E2101">
        <v>1524990143</v>
      </c>
      <c r="F2101" s="2">
        <v>1.3070659167300001</v>
      </c>
      <c r="G2101" s="2">
        <v>1.3070659167300001</v>
      </c>
      <c r="H2101">
        <v>7087306</v>
      </c>
      <c r="I2101" s="2">
        <v>0.62986105556200001</v>
      </c>
      <c r="J2101" s="2">
        <v>0</v>
      </c>
      <c r="K2101">
        <v>1</v>
      </c>
      <c r="L2101" s="1" t="s">
        <v>11563</v>
      </c>
      <c r="M2101" s="1" t="s">
        <v>10893</v>
      </c>
      <c r="N2101">
        <v>0</v>
      </c>
      <c r="O2101">
        <v>0</v>
      </c>
      <c r="P2101">
        <v>1</v>
      </c>
      <c r="Q2101">
        <v>0</v>
      </c>
      <c r="R2101" s="19">
        <f>BWscncns[[#This Row],[C fx]]*4+BWscncns[[#This Row],[C fg]]*2+BWscncns[[#This Row],[C fm]]</f>
        <v>1</v>
      </c>
      <c r="S2101">
        <v>6170</v>
      </c>
      <c r="T2101">
        <v>3072000</v>
      </c>
      <c r="U2101" s="13">
        <v>2.008464</v>
      </c>
      <c r="V2101" s="13">
        <v>0.49789299999999997</v>
      </c>
      <c r="W2101">
        <v>424</v>
      </c>
      <c r="X2101">
        <v>8</v>
      </c>
      <c r="Z2101" s="10">
        <f>IF($N2101&lt;&gt;0,constants!$L$2,IF($O2101&lt;&gt;0,constants!$M$2,IF($P2101&lt;&gt;0,constants!$N$2,0)))</f>
        <v>1117.99</v>
      </c>
      <c r="AA2101" s="10">
        <f>IF($N2101&lt;&gt;0,constants!$L$2,IF($O2101&lt;&gt;0,constants!$M$2,IF($P2101&lt;&gt;0,constants!$P$2,0)))</f>
        <v>4051.45</v>
      </c>
      <c r="AB2101" s="11">
        <f>constants!$O$2</f>
        <v>4861.32</v>
      </c>
      <c r="AC2101" s="11">
        <f>VLOOKUP(BWscncns[[#This Row],[scanner]],[0]!ScnrAvgBW,2,FALSE)/1000</f>
        <v>11818.828055288463</v>
      </c>
      <c r="AD2101" s="8">
        <f>(1+$F2101)*Z2101</f>
        <v>2579.2766242449729</v>
      </c>
      <c r="AE2101" s="8">
        <f>(1+$F2101)*AA2101</f>
        <v>9346.962208335759</v>
      </c>
      <c r="AF2101" s="8">
        <f>(1+$F2101)*AB2101</f>
        <v>11215.385682317883</v>
      </c>
      <c r="AG2101" s="8">
        <f>(1+$F2101)*AC2101</f>
        <v>27266.81538204832</v>
      </c>
      <c r="AH2101" s="8">
        <f>(1+$F2101)*$T2101/1000</f>
        <v>7087.3064961945602</v>
      </c>
      <c r="AI2101" s="8">
        <f>(1+BWscncns[[#This Row],[pid_error]]*K_p)*BWscncns[[#This Row],[dbw]]/1000</f>
        <v>5079.6532480972801</v>
      </c>
      <c r="AJ2101" s="13">
        <f>BWscncns[[#This Row],[Torflow prgrssv alt vote]]/VLOOKUP(BWscncns[[#This Row],[class]],AltBWtotl,2,FALSE)*100</f>
        <v>0.1001843225839938</v>
      </c>
      <c r="AK2101">
        <f>IF(D2101=E2101,1,0)</f>
        <v>1</v>
      </c>
    </row>
    <row r="2102" spans="1:37">
      <c r="A2102" s="1" t="s">
        <v>7667</v>
      </c>
      <c r="B2102" s="1" t="s">
        <v>7668</v>
      </c>
      <c r="C2102">
        <v>3790</v>
      </c>
      <c r="D2102">
        <v>1524969124</v>
      </c>
      <c r="E2102">
        <v>1524969124</v>
      </c>
      <c r="F2102" s="2">
        <v>-8.1816088652599997E-2</v>
      </c>
      <c r="G2102" s="2">
        <v>-8.1816088652599997E-2</v>
      </c>
      <c r="H2102">
        <v>3788817</v>
      </c>
      <c r="I2102" s="2">
        <v>-5.77088524745E-2</v>
      </c>
      <c r="J2102" s="2">
        <v>0</v>
      </c>
      <c r="K2102">
        <v>6</v>
      </c>
      <c r="L2102" s="1" t="s">
        <v>11670</v>
      </c>
      <c r="M2102" s="1" t="s">
        <v>7668</v>
      </c>
      <c r="N2102">
        <v>1</v>
      </c>
      <c r="O2102">
        <v>0</v>
      </c>
      <c r="P2102">
        <v>0</v>
      </c>
      <c r="Q2102">
        <v>0</v>
      </c>
      <c r="R2102" s="19">
        <f>BWscncns[[#This Row],[C fx]]*4+BWscncns[[#This Row],[C fg]]*2+BWscncns[[#This Row],[C fm]]</f>
        <v>4</v>
      </c>
      <c r="S2102">
        <v>4320</v>
      </c>
      <c r="T2102">
        <v>5289491</v>
      </c>
      <c r="U2102" s="13">
        <v>0.81671400000000005</v>
      </c>
      <c r="V2102" s="13">
        <v>1.2244189999999999</v>
      </c>
      <c r="W2102">
        <v>3965</v>
      </c>
      <c r="X2102">
        <v>79</v>
      </c>
      <c r="Z2102" s="10">
        <f>IF($N2102&lt;&gt;0,constants!$L$2,IF($O2102&lt;&gt;0,constants!$M$2,IF($P2102&lt;&gt;0,constants!$N$2,0)))</f>
        <v>10125.48</v>
      </c>
      <c r="AA2102" s="10">
        <f>IF($N2102&lt;&gt;0,constants!$L$2,IF($O2102&lt;&gt;0,constants!$M$2,IF($P2102&lt;&gt;0,constants!$P$2,0)))</f>
        <v>10125.48</v>
      </c>
      <c r="AB2102" s="11">
        <f>constants!$O$2</f>
        <v>4861.32</v>
      </c>
      <c r="AC2102" s="11">
        <f>VLOOKUP(BWscncns[[#This Row],[scanner]],[0]!ScnrAvgBW,2,FALSE)/1000</f>
        <v>2386.3111194805197</v>
      </c>
      <c r="AD2102" s="8">
        <f>(1+$F2102)*Z2102</f>
        <v>9297.0528306698707</v>
      </c>
      <c r="AE2102" s="8">
        <f>(1+$F2102)*AA2102</f>
        <v>9297.0528306698707</v>
      </c>
      <c r="AF2102" s="8">
        <f>(1+$F2102)*AB2102</f>
        <v>4463.5858119113418</v>
      </c>
      <c r="AG2102" s="8">
        <f>(1+$F2102)*AC2102</f>
        <v>2191.0724773764164</v>
      </c>
      <c r="AH2102" s="8">
        <f>(1+$F2102)*$T2102/1000</f>
        <v>4856.7255354168701</v>
      </c>
      <c r="AI2102" s="8">
        <f>(1+BWscncns[[#This Row],[pid_error]]*K_p)*BWscncns[[#This Row],[dbw]]/1000</f>
        <v>5073.1082677084351</v>
      </c>
      <c r="AJ2102" s="13">
        <f>BWscncns[[#This Row],[Torflow prgrssv alt vote]]/VLOOKUP(BWscncns[[#This Row],[class]],AltBWtotl,2,FALSE)*100</f>
        <v>4.3480313214308133E-2</v>
      </c>
      <c r="AK2102">
        <f>IF(D2102=E2102,1,0)</f>
        <v>1</v>
      </c>
    </row>
    <row r="2103" spans="1:37">
      <c r="A2103" s="1" t="s">
        <v>903</v>
      </c>
      <c r="B2103" s="1" t="s">
        <v>904</v>
      </c>
      <c r="C2103">
        <v>6610</v>
      </c>
      <c r="D2103">
        <v>1524976051</v>
      </c>
      <c r="E2103">
        <v>1524976051</v>
      </c>
      <c r="F2103" s="2">
        <v>0.87189648134300002</v>
      </c>
      <c r="G2103" s="2">
        <v>0.87189648134300002</v>
      </c>
      <c r="H2103">
        <v>6609505</v>
      </c>
      <c r="I2103" s="2">
        <v>0.70662128887800002</v>
      </c>
      <c r="J2103" s="2">
        <v>0</v>
      </c>
      <c r="K2103">
        <v>3</v>
      </c>
      <c r="L2103" s="1" t="s">
        <v>11636</v>
      </c>
      <c r="M2103" s="1" t="s">
        <v>904</v>
      </c>
      <c r="N2103">
        <v>0</v>
      </c>
      <c r="O2103">
        <v>0</v>
      </c>
      <c r="P2103">
        <v>1</v>
      </c>
      <c r="Q2103">
        <v>0</v>
      </c>
      <c r="R2103" s="19">
        <f>BWscncns[[#This Row],[C fx]]*4+BWscncns[[#This Row],[C fg]]*2+BWscncns[[#This Row],[C fm]]</f>
        <v>1</v>
      </c>
      <c r="S2103">
        <v>3820</v>
      </c>
      <c r="T2103">
        <v>3530914</v>
      </c>
      <c r="U2103" s="13">
        <v>1.0818730000000001</v>
      </c>
      <c r="V2103" s="13">
        <v>0.92432300000000001</v>
      </c>
      <c r="W2103">
        <v>2784</v>
      </c>
      <c r="X2103">
        <v>55</v>
      </c>
      <c r="Z2103" s="10">
        <f>IF($N2103&lt;&gt;0,constants!$L$2,IF($O2103&lt;&gt;0,constants!$M$2,IF($P2103&lt;&gt;0,constants!$N$2,0)))</f>
        <v>1117.99</v>
      </c>
      <c r="AA2103" s="10">
        <f>IF($N2103&lt;&gt;0,constants!$L$2,IF($O2103&lt;&gt;0,constants!$M$2,IF($P2103&lt;&gt;0,constants!$P$2,0)))</f>
        <v>4051.45</v>
      </c>
      <c r="AB2103" s="11">
        <f>constants!$O$2</f>
        <v>4861.32</v>
      </c>
      <c r="AC2103" s="11">
        <f>VLOOKUP(BWscncns[[#This Row],[scanner]],[0]!ScnrAvgBW,2,FALSE)/1000</f>
        <v>6440.9193022088357</v>
      </c>
      <c r="AD2103" s="8">
        <f>(1+$F2103)*Z2103</f>
        <v>2092.7615471766608</v>
      </c>
      <c r="AE2103" s="8">
        <f>(1+$F2103)*AA2103</f>
        <v>7583.8949993370979</v>
      </c>
      <c r="AF2103" s="8">
        <f>(1+$F2103)*AB2103</f>
        <v>9099.8878026823531</v>
      </c>
      <c r="AG2103" s="8">
        <f>(1+$F2103)*AC2103</f>
        <v>12056.734178418932</v>
      </c>
      <c r="AH2103" s="8">
        <f>(1+$F2103)*$T2103/1000</f>
        <v>6609.5054925247387</v>
      </c>
      <c r="AI2103" s="8">
        <f>(1+BWscncns[[#This Row],[pid_error]]*K_p)*BWscncns[[#This Row],[dbw]]/1000</f>
        <v>5070.2097462623688</v>
      </c>
      <c r="AJ2103" s="13">
        <f>BWscncns[[#This Row],[Torflow prgrssv alt vote]]/VLOOKUP(BWscncns[[#This Row],[class]],AltBWtotl,2,FALSE)*100</f>
        <v>9.9998071517642825E-2</v>
      </c>
      <c r="AK2103">
        <f>IF(D2103=E2103,1,0)</f>
        <v>1</v>
      </c>
    </row>
    <row r="2104" spans="1:37">
      <c r="A2104" s="1" t="s">
        <v>11225</v>
      </c>
      <c r="B2104" s="1" t="s">
        <v>11226</v>
      </c>
      <c r="C2104">
        <v>2900</v>
      </c>
      <c r="D2104">
        <v>1524783520</v>
      </c>
      <c r="E2104">
        <v>1524983329</v>
      </c>
      <c r="F2104" s="2">
        <v>1.22273280643</v>
      </c>
      <c r="G2104" s="2">
        <v>1.22273280643</v>
      </c>
      <c r="H2104">
        <v>6992112</v>
      </c>
      <c r="I2104" s="2">
        <v>1.24418859818</v>
      </c>
      <c r="J2104" s="2">
        <v>0</v>
      </c>
      <c r="K2104">
        <v>6</v>
      </c>
      <c r="L2104" s="1" t="s">
        <v>11763</v>
      </c>
      <c r="M2104" s="1" t="s">
        <v>11226</v>
      </c>
      <c r="N2104">
        <v>0</v>
      </c>
      <c r="O2104">
        <v>1</v>
      </c>
      <c r="P2104">
        <v>0</v>
      </c>
      <c r="Q2104">
        <v>0</v>
      </c>
      <c r="R2104" s="19">
        <f>BWscncns[[#This Row],[C fx]]*4+BWscncns[[#This Row],[C fg]]*2+BWscncns[[#This Row],[C fm]]</f>
        <v>2</v>
      </c>
      <c r="S2104">
        <v>2900</v>
      </c>
      <c r="T2104">
        <v>3145728</v>
      </c>
      <c r="U2104" s="13">
        <v>0.92188499999999995</v>
      </c>
      <c r="V2104" s="13">
        <v>1.0847340000000001</v>
      </c>
      <c r="W2104">
        <v>3626</v>
      </c>
      <c r="X2104">
        <v>72</v>
      </c>
      <c r="Z2104" s="10">
        <f>IF($N2104&lt;&gt;0,constants!$L$2,IF($O2104&lt;&gt;0,constants!$M$2,IF($P2104&lt;&gt;0,constants!$N$2,0)))</f>
        <v>9721.3799999999992</v>
      </c>
      <c r="AA2104" s="10">
        <f>IF($N2104&lt;&gt;0,constants!$L$2,IF($O2104&lt;&gt;0,constants!$M$2,IF($P2104&lt;&gt;0,constants!$P$2,0)))</f>
        <v>9721.3799999999992</v>
      </c>
      <c r="AB2104" s="11">
        <f>constants!$O$2</f>
        <v>4861.32</v>
      </c>
      <c r="AC2104" s="11">
        <f>VLOOKUP(BWscncns[[#This Row],[scanner]],[0]!ScnrAvgBW,2,FALSE)/1000</f>
        <v>2386.3111194805197</v>
      </c>
      <c r="AD2104" s="8">
        <f>(1+$F2104)*Z2104</f>
        <v>21608.03024977247</v>
      </c>
      <c r="AE2104" s="8">
        <f>(1+$F2104)*AA2104</f>
        <v>21608.03024977247</v>
      </c>
      <c r="AF2104" s="8">
        <f>(1+$F2104)*AB2104</f>
        <v>10805.415446554287</v>
      </c>
      <c r="AG2104" s="8">
        <f>(1+$F2104)*AC2104</f>
        <v>5304.1320116180505</v>
      </c>
      <c r="AH2104" s="8">
        <f>(1+$F2104)*$T2104/1000</f>
        <v>6992.1128257054306</v>
      </c>
      <c r="AI2104" s="8">
        <f>(1+BWscncns[[#This Row],[pid_error]]*K_p)*BWscncns[[#This Row],[dbw]]/1000</f>
        <v>5068.9204128527153</v>
      </c>
      <c r="AJ2104" s="13">
        <f>BWscncns[[#This Row],[Torflow prgrssv alt vote]]/VLOOKUP(BWscncns[[#This Row],[class]],AltBWtotl,2,FALSE)*100</f>
        <v>1.7707249762016101E-2</v>
      </c>
      <c r="AK2104">
        <f>IF(D2104=E2104,1,0)</f>
        <v>0</v>
      </c>
    </row>
    <row r="2105" spans="1:37">
      <c r="A2105" s="1" t="s">
        <v>5398</v>
      </c>
      <c r="B2105" s="1" t="s">
        <v>5399</v>
      </c>
      <c r="C2105">
        <v>5770</v>
      </c>
      <c r="D2105">
        <v>1524620528</v>
      </c>
      <c r="E2105">
        <v>1524997615</v>
      </c>
      <c r="F2105" s="2">
        <v>1.2198553034499999</v>
      </c>
      <c r="G2105" s="2">
        <v>1.2198553034499999</v>
      </c>
      <c r="H2105">
        <v>6983060</v>
      </c>
      <c r="I2105" s="2">
        <v>0.75710406881699999</v>
      </c>
      <c r="J2105" s="2">
        <v>0</v>
      </c>
      <c r="K2105">
        <v>3</v>
      </c>
      <c r="L2105" s="1" t="s">
        <v>11639</v>
      </c>
      <c r="M2105" s="1" t="s">
        <v>5399</v>
      </c>
      <c r="N2105">
        <v>0</v>
      </c>
      <c r="O2105">
        <v>1</v>
      </c>
      <c r="P2105">
        <v>0</v>
      </c>
      <c r="Q2105">
        <v>0</v>
      </c>
      <c r="R2105" s="19">
        <f>BWscncns[[#This Row],[C fx]]*4+BWscncns[[#This Row],[C fg]]*2+BWscncns[[#This Row],[C fm]]</f>
        <v>2</v>
      </c>
      <c r="S2105">
        <v>5050</v>
      </c>
      <c r="T2105">
        <v>3145728</v>
      </c>
      <c r="U2105" s="13">
        <v>1.6053519999999999</v>
      </c>
      <c r="V2105" s="13">
        <v>0.62291600000000003</v>
      </c>
      <c r="W2105">
        <v>1074</v>
      </c>
      <c r="X2105">
        <v>21</v>
      </c>
      <c r="Z2105" s="10">
        <f>IF($N2105&lt;&gt;0,constants!$L$2,IF($O2105&lt;&gt;0,constants!$M$2,IF($P2105&lt;&gt;0,constants!$N$2,0)))</f>
        <v>9721.3799999999992</v>
      </c>
      <c r="AA2105" s="10">
        <f>IF($N2105&lt;&gt;0,constants!$L$2,IF($O2105&lt;&gt;0,constants!$M$2,IF($P2105&lt;&gt;0,constants!$P$2,0)))</f>
        <v>9721.3799999999992</v>
      </c>
      <c r="AB2105" s="11">
        <f>constants!$O$2</f>
        <v>4861.32</v>
      </c>
      <c r="AC2105" s="11">
        <f>VLOOKUP(BWscncns[[#This Row],[scanner]],[0]!ScnrAvgBW,2,FALSE)/1000</f>
        <v>6440.9193022088357</v>
      </c>
      <c r="AD2105" s="8">
        <f>(1+$F2105)*Z2105</f>
        <v>21580.056949852762</v>
      </c>
      <c r="AE2105" s="8">
        <f>(1+$F2105)*AA2105</f>
        <v>21580.056949852762</v>
      </c>
      <c r="AF2105" s="8">
        <f>(1+$F2105)*AB2105</f>
        <v>10791.426983767555</v>
      </c>
      <c r="AG2105" s="8">
        <f>(1+$F2105)*AC2105</f>
        <v>14297.908872101758</v>
      </c>
      <c r="AH2105" s="8">
        <f>(1+$F2105)*$T2105/1000</f>
        <v>6983.060984011162</v>
      </c>
      <c r="AI2105" s="8">
        <f>(1+BWscncns[[#This Row],[pid_error]]*K_p)*BWscncns[[#This Row],[dbw]]/1000</f>
        <v>5064.394492005581</v>
      </c>
      <c r="AJ2105" s="13">
        <f>BWscncns[[#This Row],[Torflow prgrssv alt vote]]/VLOOKUP(BWscncns[[#This Row],[class]],AltBWtotl,2,FALSE)*100</f>
        <v>1.769143937157475E-2</v>
      </c>
      <c r="AK2105">
        <f>IF(D2105=E2105,1,0)</f>
        <v>0</v>
      </c>
    </row>
    <row r="2106" spans="1:37">
      <c r="A2106" s="1" t="s">
        <v>8759</v>
      </c>
      <c r="B2106" s="1" t="s">
        <v>8760</v>
      </c>
      <c r="C2106">
        <v>3780</v>
      </c>
      <c r="D2106">
        <v>1523780237</v>
      </c>
      <c r="E2106">
        <v>1524953406</v>
      </c>
      <c r="F2106" s="2">
        <v>1.9537144039700001</v>
      </c>
      <c r="G2106" s="2">
        <v>1.9537144039700001</v>
      </c>
      <c r="H2106">
        <v>7561508</v>
      </c>
      <c r="I2106" s="2">
        <v>2.9785956601900001E-2</v>
      </c>
      <c r="J2106" s="2">
        <v>0</v>
      </c>
      <c r="K2106">
        <v>2</v>
      </c>
      <c r="L2106" s="1" t="s">
        <v>11624</v>
      </c>
      <c r="M2106" s="1" t="s">
        <v>8760</v>
      </c>
      <c r="N2106">
        <v>0</v>
      </c>
      <c r="O2106">
        <v>1</v>
      </c>
      <c r="P2106">
        <v>0</v>
      </c>
      <c r="Q2106">
        <v>0</v>
      </c>
      <c r="R2106" s="19">
        <f>BWscncns[[#This Row],[C fx]]*4+BWscncns[[#This Row],[C fg]]*2+BWscncns[[#This Row],[C fm]]</f>
        <v>2</v>
      </c>
      <c r="S2106">
        <v>3770</v>
      </c>
      <c r="T2106">
        <v>2560000</v>
      </c>
      <c r="U2106" s="13">
        <v>1.472656</v>
      </c>
      <c r="V2106" s="13">
        <v>0.67904500000000001</v>
      </c>
      <c r="W2106">
        <v>1472</v>
      </c>
      <c r="X2106">
        <v>29</v>
      </c>
      <c r="Z2106" s="10">
        <f>IF($N2106&lt;&gt;0,constants!$L$2,IF($O2106&lt;&gt;0,constants!$M$2,IF($P2106&lt;&gt;0,constants!$N$2,0)))</f>
        <v>9721.3799999999992</v>
      </c>
      <c r="AA2106" s="10">
        <f>IF($N2106&lt;&gt;0,constants!$L$2,IF($O2106&lt;&gt;0,constants!$M$2,IF($P2106&lt;&gt;0,constants!$P$2,0)))</f>
        <v>9721.3799999999992</v>
      </c>
      <c r="AB2106" s="11">
        <f>constants!$O$2</f>
        <v>4861.32</v>
      </c>
      <c r="AC2106" s="11">
        <f>VLOOKUP(BWscncns[[#This Row],[scanner]],[0]!ScnrAvgBW,2,FALSE)/1000</f>
        <v>8853.6095214723919</v>
      </c>
      <c r="AD2106" s="8">
        <f>(1+$F2106)*Z2106</f>
        <v>28714.180132465877</v>
      </c>
      <c r="AE2106" s="8">
        <f>(1+$F2106)*AA2106</f>
        <v>28714.180132465877</v>
      </c>
      <c r="AF2106" s="8">
        <f>(1+$F2106)*AB2106</f>
        <v>14358.95090630744</v>
      </c>
      <c r="AG2106" s="8">
        <f>(1+$F2106)*AC2106</f>
        <v>26151.033970698947</v>
      </c>
      <c r="AH2106" s="8">
        <f>(1+$F2106)*$T2106/1000</f>
        <v>7561.5088741632007</v>
      </c>
      <c r="AI2106" s="8">
        <f>(1+BWscncns[[#This Row],[pid_error]]*K_p)*BWscncns[[#This Row],[dbw]]/1000</f>
        <v>5060.7544370816004</v>
      </c>
      <c r="AJ2106" s="13">
        <f>BWscncns[[#This Row],[Torflow prgrssv alt vote]]/VLOOKUP(BWscncns[[#This Row],[class]],AltBWtotl,2,FALSE)*100</f>
        <v>1.7678723574829757E-2</v>
      </c>
      <c r="AK2106">
        <f>IF(D2106=E2106,1,0)</f>
        <v>0</v>
      </c>
    </row>
    <row r="2107" spans="1:37">
      <c r="A2107" s="1" t="s">
        <v>6003</v>
      </c>
      <c r="B2107" s="1" t="s">
        <v>6004</v>
      </c>
      <c r="C2107">
        <v>7550</v>
      </c>
      <c r="D2107">
        <v>1524890315</v>
      </c>
      <c r="E2107">
        <v>1524991754</v>
      </c>
      <c r="F2107" s="2">
        <v>-0.27865508528299998</v>
      </c>
      <c r="G2107" s="2">
        <v>-0.27865508528299998</v>
      </c>
      <c r="H2107">
        <v>4210345</v>
      </c>
      <c r="I2107" s="2">
        <v>-0.64253417564000004</v>
      </c>
      <c r="J2107" s="2">
        <v>0</v>
      </c>
      <c r="K2107">
        <v>4</v>
      </c>
      <c r="L2107" s="1" t="s">
        <v>11607</v>
      </c>
      <c r="M2107" s="1" t="s">
        <v>6004</v>
      </c>
      <c r="N2107">
        <v>0</v>
      </c>
      <c r="O2107">
        <v>1</v>
      </c>
      <c r="P2107">
        <v>0</v>
      </c>
      <c r="Q2107">
        <v>0</v>
      </c>
      <c r="R2107" s="19">
        <f>BWscncns[[#This Row],[C fx]]*4+BWscncns[[#This Row],[C fg]]*2+BWscncns[[#This Row],[C fm]]</f>
        <v>2</v>
      </c>
      <c r="S2107">
        <v>7030</v>
      </c>
      <c r="T2107">
        <v>5836800</v>
      </c>
      <c r="U2107" s="13">
        <v>1.2044269999999999</v>
      </c>
      <c r="V2107" s="13">
        <v>0.83026999999999995</v>
      </c>
      <c r="W2107">
        <v>2306</v>
      </c>
      <c r="X2107">
        <v>46</v>
      </c>
      <c r="Z2107" s="10">
        <f>IF($N2107&lt;&gt;0,constants!$L$2,IF($O2107&lt;&gt;0,constants!$M$2,IF($P2107&lt;&gt;0,constants!$N$2,0)))</f>
        <v>9721.3799999999992</v>
      </c>
      <c r="AA2107" s="10">
        <f>IF($N2107&lt;&gt;0,constants!$L$2,IF($O2107&lt;&gt;0,constants!$M$2,IF($P2107&lt;&gt;0,constants!$P$2,0)))</f>
        <v>9721.3799999999992</v>
      </c>
      <c r="AB2107" s="11">
        <f>constants!$O$2</f>
        <v>4861.32</v>
      </c>
      <c r="AC2107" s="11">
        <f>VLOOKUP(BWscncns[[#This Row],[scanner]],[0]!ScnrAvgBW,2,FALSE)/1000</f>
        <v>4819.491751072962</v>
      </c>
      <c r="AD2107" s="8">
        <f>(1+$F2107)*Z2107</f>
        <v>7012.4680270315494</v>
      </c>
      <c r="AE2107" s="8">
        <f>(1+$F2107)*AA2107</f>
        <v>7012.4680270315494</v>
      </c>
      <c r="AF2107" s="8">
        <f>(1+$F2107)*AB2107</f>
        <v>3506.6884608120463</v>
      </c>
      <c r="AG2107" s="8">
        <f>(1+$F2107)*AC2107</f>
        <v>3476.5158661570108</v>
      </c>
      <c r="AH2107" s="8">
        <f>(1+$F2107)*$T2107/1000</f>
        <v>4210.3459982201857</v>
      </c>
      <c r="AI2107" s="8">
        <f>(1+BWscncns[[#This Row],[pid_error]]*K_p)*BWscncns[[#This Row],[dbw]]/1000</f>
        <v>5023.5729991100934</v>
      </c>
      <c r="AJ2107" s="13">
        <f>BWscncns[[#This Row],[Torflow prgrssv alt vote]]/VLOOKUP(BWscncns[[#This Row],[class]],AltBWtotl,2,FALSE)*100</f>
        <v>1.7548837730301012E-2</v>
      </c>
      <c r="AK2107">
        <f>IF(D2107=E2107,1,0)</f>
        <v>0</v>
      </c>
    </row>
    <row r="2108" spans="1:37">
      <c r="A2108" s="1" t="s">
        <v>4712</v>
      </c>
      <c r="B2108" s="1" t="s">
        <v>28</v>
      </c>
      <c r="C2108">
        <v>5850</v>
      </c>
      <c r="D2108">
        <v>1524910699</v>
      </c>
      <c r="E2108">
        <v>1524910699</v>
      </c>
      <c r="F2108" s="2">
        <v>0.39481338327900001</v>
      </c>
      <c r="G2108" s="2">
        <v>0.39481338327900001</v>
      </c>
      <c r="H2108">
        <v>5850271</v>
      </c>
      <c r="I2108" s="2">
        <v>-3.2216450380399997E-2</v>
      </c>
      <c r="J2108" s="2">
        <v>0</v>
      </c>
      <c r="K2108">
        <v>5</v>
      </c>
      <c r="L2108" s="1" t="s">
        <v>11799</v>
      </c>
      <c r="M2108" s="1" t="s">
        <v>28</v>
      </c>
      <c r="N2108">
        <v>0</v>
      </c>
      <c r="O2108">
        <v>0</v>
      </c>
      <c r="P2108">
        <v>1</v>
      </c>
      <c r="Q2108">
        <v>0</v>
      </c>
      <c r="R2108" s="19">
        <f>BWscncns[[#This Row],[C fx]]*4+BWscncns[[#This Row],[C fg]]*2+BWscncns[[#This Row],[C fm]]</f>
        <v>1</v>
      </c>
      <c r="S2108">
        <v>5170</v>
      </c>
      <c r="T2108">
        <v>4194304</v>
      </c>
      <c r="U2108" s="13">
        <v>1.2326239999999999</v>
      </c>
      <c r="V2108" s="13">
        <v>0.81127700000000003</v>
      </c>
      <c r="W2108">
        <v>2207</v>
      </c>
      <c r="X2108">
        <v>44</v>
      </c>
      <c r="Z2108" s="10">
        <f>IF($N2108&lt;&gt;0,constants!$L$2,IF($O2108&lt;&gt;0,constants!$M$2,IF($P2108&lt;&gt;0,constants!$N$2,0)))</f>
        <v>1117.99</v>
      </c>
      <c r="AA2108" s="10">
        <f>IF($N2108&lt;&gt;0,constants!$L$2,IF($O2108&lt;&gt;0,constants!$M$2,IF($P2108&lt;&gt;0,constants!$P$2,0)))</f>
        <v>4051.45</v>
      </c>
      <c r="AB2108" s="11">
        <f>constants!$O$2</f>
        <v>4861.32</v>
      </c>
      <c r="AC2108" s="11">
        <f>VLOOKUP(BWscncns[[#This Row],[scanner]],[0]!ScnrAvgBW,2,FALSE)/1000</f>
        <v>3794.4265750962772</v>
      </c>
      <c r="AD2108" s="8">
        <f>(1+$F2108)*Z2108</f>
        <v>1559.3874143720891</v>
      </c>
      <c r="AE2108" s="8">
        <f>(1+$F2108)*AA2108</f>
        <v>5651.0166816857045</v>
      </c>
      <c r="AF2108" s="8">
        <f>(1+$F2108)*AB2108</f>
        <v>6780.6341964018675</v>
      </c>
      <c r="AG2108" s="8">
        <f>(1+$F2108)*AC2108</f>
        <v>5292.5169688137867</v>
      </c>
      <c r="AH2108" s="8">
        <f>(1+$F2108)*$T2108/1000</f>
        <v>5850.2713527406422</v>
      </c>
      <c r="AI2108" s="8">
        <f>(1+BWscncns[[#This Row],[pid_error]]*K_p)*BWscncns[[#This Row],[dbw]]/1000</f>
        <v>5022.2876763703216</v>
      </c>
      <c r="AJ2108" s="13">
        <f>BWscncns[[#This Row],[Torflow prgrssv alt vote]]/VLOOKUP(BWscncns[[#This Row],[class]],AltBWtotl,2,FALSE)*100</f>
        <v>9.9052920367659114E-2</v>
      </c>
      <c r="AK2108">
        <f>IF(D2108=E2108,1,0)</f>
        <v>1</v>
      </c>
    </row>
    <row r="2109" spans="1:37">
      <c r="A2109" s="1" t="s">
        <v>987</v>
      </c>
      <c r="B2109" s="1" t="s">
        <v>988</v>
      </c>
      <c r="C2109">
        <v>4330</v>
      </c>
      <c r="D2109">
        <v>1524586787</v>
      </c>
      <c r="E2109">
        <v>1525007036</v>
      </c>
      <c r="F2109" s="2">
        <v>-4.7515093219700003E-2</v>
      </c>
      <c r="G2109" s="2">
        <v>-4.7515093219700003E-2</v>
      </c>
      <c r="H2109">
        <v>4609279</v>
      </c>
      <c r="I2109" s="2">
        <v>-0.39085582916599998</v>
      </c>
      <c r="J2109" s="2">
        <v>0</v>
      </c>
      <c r="K2109">
        <v>3</v>
      </c>
      <c r="L2109" s="1" t="s">
        <v>11600</v>
      </c>
      <c r="M2109" s="1" t="s">
        <v>988</v>
      </c>
      <c r="N2109">
        <v>0</v>
      </c>
      <c r="O2109">
        <v>1</v>
      </c>
      <c r="P2109">
        <v>0</v>
      </c>
      <c r="Q2109">
        <v>0</v>
      </c>
      <c r="R2109" s="19">
        <f>BWscncns[[#This Row],[C fx]]*4+BWscncns[[#This Row],[C fg]]*2+BWscncns[[#This Row],[C fm]]</f>
        <v>2</v>
      </c>
      <c r="S2109">
        <v>6960</v>
      </c>
      <c r="T2109">
        <v>5111808</v>
      </c>
      <c r="U2109" s="13">
        <v>1.361553</v>
      </c>
      <c r="V2109" s="13">
        <v>0.73445499999999997</v>
      </c>
      <c r="W2109">
        <v>1761</v>
      </c>
      <c r="X2109">
        <v>35</v>
      </c>
      <c r="Z2109" s="10">
        <f>IF($N2109&lt;&gt;0,constants!$L$2,IF($O2109&lt;&gt;0,constants!$M$2,IF($P2109&lt;&gt;0,constants!$N$2,0)))</f>
        <v>9721.3799999999992</v>
      </c>
      <c r="AA2109" s="10">
        <f>IF($N2109&lt;&gt;0,constants!$L$2,IF($O2109&lt;&gt;0,constants!$M$2,IF($P2109&lt;&gt;0,constants!$P$2,0)))</f>
        <v>9721.3799999999992</v>
      </c>
      <c r="AB2109" s="11">
        <f>constants!$O$2</f>
        <v>4861.32</v>
      </c>
      <c r="AC2109" s="11">
        <f>VLOOKUP(BWscncns[[#This Row],[scanner]],[0]!ScnrAvgBW,2,FALSE)/1000</f>
        <v>6440.9193022088357</v>
      </c>
      <c r="AD2109" s="8">
        <f>(1+$F2109)*Z2109</f>
        <v>9259.4677230758716</v>
      </c>
      <c r="AE2109" s="8">
        <f>(1+$F2109)*AA2109</f>
        <v>9259.4677230758716</v>
      </c>
      <c r="AF2109" s="8">
        <f>(1+$F2109)*AB2109</f>
        <v>4630.3339270292072</v>
      </c>
      <c r="AG2109" s="8">
        <f>(1+$F2109)*AC2109</f>
        <v>6134.8784211438178</v>
      </c>
      <c r="AH2109" s="8">
        <f>(1+$F2109)*$T2109/1000</f>
        <v>4868.9199663587915</v>
      </c>
      <c r="AI2109" s="8">
        <f>(1+BWscncns[[#This Row],[pid_error]]*K_p)*BWscncns[[#This Row],[dbw]]/1000</f>
        <v>4990.3639831793962</v>
      </c>
      <c r="AJ2109" s="13">
        <f>BWscncns[[#This Row],[Torflow prgrssv alt vote]]/VLOOKUP(BWscncns[[#This Row],[class]],AltBWtotl,2,FALSE)*100</f>
        <v>1.7432828739916272E-2</v>
      </c>
      <c r="AK2109">
        <f>IF(D2109=E2109,1,0)</f>
        <v>0</v>
      </c>
    </row>
    <row r="2110" spans="1:37">
      <c r="A2110" s="1" t="s">
        <v>11455</v>
      </c>
      <c r="B2110" s="1" t="s">
        <v>11456</v>
      </c>
      <c r="C2110">
        <v>3790</v>
      </c>
      <c r="D2110">
        <v>1524856669</v>
      </c>
      <c r="E2110">
        <v>1524972958</v>
      </c>
      <c r="F2110" s="2">
        <v>-1.9079889101499999E-2</v>
      </c>
      <c r="G2110" s="2">
        <v>-1.9079889101499999E-2</v>
      </c>
      <c r="H2110">
        <v>4933918</v>
      </c>
      <c r="I2110" s="2">
        <v>0.473513160318</v>
      </c>
      <c r="J2110" s="2">
        <v>0</v>
      </c>
      <c r="K2110">
        <v>6</v>
      </c>
      <c r="L2110" s="1" t="s">
        <v>11769</v>
      </c>
      <c r="M2110" s="1" t="s">
        <v>11456</v>
      </c>
      <c r="N2110">
        <v>0</v>
      </c>
      <c r="O2110">
        <v>1</v>
      </c>
      <c r="P2110">
        <v>0</v>
      </c>
      <c r="Q2110">
        <v>0</v>
      </c>
      <c r="R2110" s="19">
        <f>BWscncns[[#This Row],[C fx]]*4+BWscncns[[#This Row],[C fg]]*2+BWscncns[[#This Row],[C fm]]</f>
        <v>2</v>
      </c>
      <c r="S2110">
        <v>4130</v>
      </c>
      <c r="T2110">
        <v>5029888</v>
      </c>
      <c r="U2110" s="13">
        <v>0.82109200000000004</v>
      </c>
      <c r="V2110" s="13">
        <v>1.2178910000000001</v>
      </c>
      <c r="W2110">
        <v>3955</v>
      </c>
      <c r="X2110">
        <v>79</v>
      </c>
      <c r="Z2110" s="10">
        <f>IF($N2110&lt;&gt;0,constants!$L$2,IF($O2110&lt;&gt;0,constants!$M$2,IF($P2110&lt;&gt;0,constants!$N$2,0)))</f>
        <v>9721.3799999999992</v>
      </c>
      <c r="AA2110" s="10">
        <f>IF($N2110&lt;&gt;0,constants!$L$2,IF($O2110&lt;&gt;0,constants!$M$2,IF($P2110&lt;&gt;0,constants!$P$2,0)))</f>
        <v>9721.3799999999992</v>
      </c>
      <c r="AB2110" s="11">
        <f>constants!$O$2</f>
        <v>4861.32</v>
      </c>
      <c r="AC2110" s="11">
        <f>VLOOKUP(BWscncns[[#This Row],[scanner]],[0]!ScnrAvgBW,2,FALSE)/1000</f>
        <v>2386.3111194805197</v>
      </c>
      <c r="AD2110" s="8">
        <f>(1+$F2110)*Z2110</f>
        <v>9535.897147686459</v>
      </c>
      <c r="AE2110" s="8">
        <f>(1+$F2110)*AA2110</f>
        <v>9535.897147686459</v>
      </c>
      <c r="AF2110" s="8">
        <f>(1+$F2110)*AB2110</f>
        <v>4768.5665535130956</v>
      </c>
      <c r="AG2110" s="8">
        <f>(1+$F2110)*AC2110</f>
        <v>2340.7805679591547</v>
      </c>
      <c r="AH2110" s="8">
        <f>(1+$F2110)*$T2110/1000</f>
        <v>4933.9182947670342</v>
      </c>
      <c r="AI2110" s="8">
        <f>(1+BWscncns[[#This Row],[pid_error]]*K_p)*BWscncns[[#This Row],[dbw]]/1000</f>
        <v>4981.9031473835166</v>
      </c>
      <c r="AJ2110" s="13">
        <f>BWscncns[[#This Row],[Torflow prgrssv alt vote]]/VLOOKUP(BWscncns[[#This Row],[class]],AltBWtotl,2,FALSE)*100</f>
        <v>1.7403272518782247E-2</v>
      </c>
      <c r="AK2110">
        <f>IF(D2110=E2110,1,0)</f>
        <v>0</v>
      </c>
    </row>
    <row r="2111" spans="1:37">
      <c r="A2111" s="1" t="s">
        <v>2115</v>
      </c>
      <c r="B2111" s="1" t="s">
        <v>2116</v>
      </c>
      <c r="C2111">
        <v>4940</v>
      </c>
      <c r="D2111">
        <v>1524844174</v>
      </c>
      <c r="E2111">
        <v>1524984447</v>
      </c>
      <c r="F2111" s="2">
        <v>1.30498347017</v>
      </c>
      <c r="G2111" s="2">
        <v>1.30498347017</v>
      </c>
      <c r="H2111">
        <v>6948732</v>
      </c>
      <c r="I2111" s="2">
        <v>0.39254032186299997</v>
      </c>
      <c r="J2111" s="2">
        <v>0</v>
      </c>
      <c r="K2111">
        <v>1</v>
      </c>
      <c r="L2111" s="1" t="s">
        <v>11548</v>
      </c>
      <c r="M2111" s="1" t="s">
        <v>2116</v>
      </c>
      <c r="N2111">
        <v>0</v>
      </c>
      <c r="O2111">
        <v>1</v>
      </c>
      <c r="P2111">
        <v>0</v>
      </c>
      <c r="Q2111">
        <v>0</v>
      </c>
      <c r="R2111" s="19">
        <f>BWscncns[[#This Row],[C fx]]*4+BWscncns[[#This Row],[C fg]]*2+BWscncns[[#This Row],[C fm]]</f>
        <v>2</v>
      </c>
      <c r="S2111">
        <v>5080</v>
      </c>
      <c r="T2111">
        <v>3014656</v>
      </c>
      <c r="U2111" s="13">
        <v>1.685101</v>
      </c>
      <c r="V2111" s="13">
        <v>0.59343599999999996</v>
      </c>
      <c r="W2111">
        <v>869</v>
      </c>
      <c r="X2111">
        <v>17</v>
      </c>
      <c r="Z2111" s="10">
        <f>IF($N2111&lt;&gt;0,constants!$L$2,IF($O2111&lt;&gt;0,constants!$M$2,IF($P2111&lt;&gt;0,constants!$N$2,0)))</f>
        <v>9721.3799999999992</v>
      </c>
      <c r="AA2111" s="10">
        <f>IF($N2111&lt;&gt;0,constants!$L$2,IF($O2111&lt;&gt;0,constants!$M$2,IF($P2111&lt;&gt;0,constants!$P$2,0)))</f>
        <v>9721.3799999999992</v>
      </c>
      <c r="AB2111" s="11">
        <f>constants!$O$2</f>
        <v>4861.32</v>
      </c>
      <c r="AC2111" s="11">
        <f>VLOOKUP(BWscncns[[#This Row],[scanner]],[0]!ScnrAvgBW,2,FALSE)/1000</f>
        <v>11818.828055288463</v>
      </c>
      <c r="AD2111" s="8">
        <f>(1+$F2111)*Z2111</f>
        <v>22407.620207241231</v>
      </c>
      <c r="AE2111" s="8">
        <f>(1+$F2111)*AA2111</f>
        <v>22407.620207241231</v>
      </c>
      <c r="AF2111" s="8">
        <f>(1+$F2111)*AB2111</f>
        <v>11205.262243206824</v>
      </c>
      <c r="AG2111" s="8">
        <f>(1+$F2111)*AC2111</f>
        <v>27242.203304221352</v>
      </c>
      <c r="AH2111" s="8">
        <f>(1+$F2111)*$T2111/1000</f>
        <v>6948.7322482488107</v>
      </c>
      <c r="AI2111" s="8">
        <f>(1+BWscncns[[#This Row],[pid_error]]*K_p)*BWscncns[[#This Row],[dbw]]/1000</f>
        <v>4981.6941241244058</v>
      </c>
      <c r="AJ2111" s="13">
        <f>BWscncns[[#This Row],[Torflow prgrssv alt vote]]/VLOOKUP(BWscncns[[#This Row],[class]],AltBWtotl,2,FALSE)*100</f>
        <v>1.7402542338240103E-2</v>
      </c>
      <c r="AK2111">
        <f>IF(D2111=E2111,1,0)</f>
        <v>0</v>
      </c>
    </row>
    <row r="2112" spans="1:37">
      <c r="A2112" s="1" t="s">
        <v>1205</v>
      </c>
      <c r="B2112" s="1" t="s">
        <v>1206</v>
      </c>
      <c r="C2112">
        <v>5240</v>
      </c>
      <c r="D2112">
        <v>1524684523</v>
      </c>
      <c r="E2112">
        <v>1525003372</v>
      </c>
      <c r="F2112" s="2">
        <v>0.526469127062</v>
      </c>
      <c r="G2112" s="2">
        <v>0.526469127062</v>
      </c>
      <c r="H2112">
        <v>6017951</v>
      </c>
      <c r="I2112" s="2">
        <v>-0.57119102077799999</v>
      </c>
      <c r="J2112" s="2">
        <v>0</v>
      </c>
      <c r="K2112">
        <v>2</v>
      </c>
      <c r="L2112" s="1" t="s">
        <v>11569</v>
      </c>
      <c r="M2112" s="1" t="s">
        <v>1206</v>
      </c>
      <c r="N2112">
        <v>0</v>
      </c>
      <c r="O2112">
        <v>1</v>
      </c>
      <c r="P2112">
        <v>0</v>
      </c>
      <c r="Q2112">
        <v>0</v>
      </c>
      <c r="R2112" s="19">
        <f>BWscncns[[#This Row],[C fx]]*4+BWscncns[[#This Row],[C fg]]*2+BWscncns[[#This Row],[C fm]]</f>
        <v>2</v>
      </c>
      <c r="S2112">
        <v>6020</v>
      </c>
      <c r="T2112">
        <v>3942400</v>
      </c>
      <c r="U2112" s="13">
        <v>1.5269889999999999</v>
      </c>
      <c r="V2112" s="13">
        <v>0.65488400000000002</v>
      </c>
      <c r="W2112">
        <v>1269</v>
      </c>
      <c r="X2112">
        <v>25</v>
      </c>
      <c r="Z2112" s="10">
        <f>IF($N2112&lt;&gt;0,constants!$L$2,IF($O2112&lt;&gt;0,constants!$M$2,IF($P2112&lt;&gt;0,constants!$N$2,0)))</f>
        <v>9721.3799999999992</v>
      </c>
      <c r="AA2112" s="10">
        <f>IF($N2112&lt;&gt;0,constants!$L$2,IF($O2112&lt;&gt;0,constants!$M$2,IF($P2112&lt;&gt;0,constants!$P$2,0)))</f>
        <v>9721.3799999999992</v>
      </c>
      <c r="AB2112" s="11">
        <f>constants!$O$2</f>
        <v>4861.32</v>
      </c>
      <c r="AC2112" s="11">
        <f>VLOOKUP(BWscncns[[#This Row],[scanner]],[0]!ScnrAvgBW,2,FALSE)/1000</f>
        <v>8853.6095214723919</v>
      </c>
      <c r="AD2112" s="8">
        <f>(1+$F2112)*Z2112</f>
        <v>14839.386442437986</v>
      </c>
      <c r="AE2112" s="8">
        <f>(1+$F2112)*AA2112</f>
        <v>14839.386442437986</v>
      </c>
      <c r="AF2112" s="8">
        <f>(1+$F2112)*AB2112</f>
        <v>7420.6548967690424</v>
      </c>
      <c r="AG2112" s="8">
        <f>(1+$F2112)*AC2112</f>
        <v>13514.761597589775</v>
      </c>
      <c r="AH2112" s="8">
        <f>(1+$F2112)*$T2112/1000</f>
        <v>6017.9518865292293</v>
      </c>
      <c r="AI2112" s="8">
        <f>(1+BWscncns[[#This Row],[pid_error]]*K_p)*BWscncns[[#This Row],[dbw]]/1000</f>
        <v>4980.1759432646149</v>
      </c>
      <c r="AJ2112" s="13">
        <f>BWscncns[[#This Row],[Torflow prgrssv alt vote]]/VLOOKUP(BWscncns[[#This Row],[class]],AltBWtotl,2,FALSE)*100</f>
        <v>1.7397238880012576E-2</v>
      </c>
      <c r="AK2112">
        <f>IF(D2112=E2112,1,0)</f>
        <v>0</v>
      </c>
    </row>
    <row r="2113" spans="1:37">
      <c r="A2113" s="1" t="s">
        <v>3694</v>
      </c>
      <c r="B2113" s="1" t="s">
        <v>3695</v>
      </c>
      <c r="C2113">
        <v>4880</v>
      </c>
      <c r="D2113">
        <v>1524987008</v>
      </c>
      <c r="E2113">
        <v>1524987008</v>
      </c>
      <c r="F2113" s="2">
        <v>-3.8737422877499997E-2</v>
      </c>
      <c r="G2113" s="2">
        <v>-3.8737422877499997E-2</v>
      </c>
      <c r="H2113">
        <v>4880338</v>
      </c>
      <c r="I2113" s="2">
        <v>7.6573703222499998E-2</v>
      </c>
      <c r="J2113" s="2">
        <v>0</v>
      </c>
      <c r="K2113">
        <v>5</v>
      </c>
      <c r="L2113" s="1" t="s">
        <v>11708</v>
      </c>
      <c r="M2113" s="1" t="s">
        <v>3695</v>
      </c>
      <c r="N2113">
        <v>1</v>
      </c>
      <c r="O2113">
        <v>0</v>
      </c>
      <c r="P2113">
        <v>0</v>
      </c>
      <c r="Q2113">
        <v>0</v>
      </c>
      <c r="R2113" s="19">
        <f>BWscncns[[#This Row],[C fx]]*4+BWscncns[[#This Row],[C fg]]*2+BWscncns[[#This Row],[C fm]]</f>
        <v>4</v>
      </c>
      <c r="S2113">
        <v>4540</v>
      </c>
      <c r="T2113">
        <v>5077009</v>
      </c>
      <c r="U2113" s="13">
        <v>0.89422699999999999</v>
      </c>
      <c r="V2113" s="13">
        <v>1.1182840000000001</v>
      </c>
      <c r="W2113">
        <v>3729</v>
      </c>
      <c r="X2113">
        <v>74</v>
      </c>
      <c r="Z2113" s="10">
        <f>IF($N2113&lt;&gt;0,constants!$L$2,IF($O2113&lt;&gt;0,constants!$M$2,IF($P2113&lt;&gt;0,constants!$N$2,0)))</f>
        <v>10125.48</v>
      </c>
      <c r="AA2113" s="10">
        <f>IF($N2113&lt;&gt;0,constants!$L$2,IF($O2113&lt;&gt;0,constants!$M$2,IF($P2113&lt;&gt;0,constants!$P$2,0)))</f>
        <v>10125.48</v>
      </c>
      <c r="AB2113" s="11">
        <f>constants!$O$2</f>
        <v>4861.32</v>
      </c>
      <c r="AC2113" s="11">
        <f>VLOOKUP(BWscncns[[#This Row],[scanner]],[0]!ScnrAvgBW,2,FALSE)/1000</f>
        <v>3794.4265750962772</v>
      </c>
      <c r="AD2113" s="8">
        <f>(1+$F2113)*Z2113</f>
        <v>9733.24499940233</v>
      </c>
      <c r="AE2113" s="8">
        <f>(1+$F2113)*AA2113</f>
        <v>9733.24499940233</v>
      </c>
      <c r="AF2113" s="8">
        <f>(1+$F2113)*AB2113</f>
        <v>4673.0049914171514</v>
      </c>
      <c r="AG2113" s="8">
        <f>(1+$F2113)*AC2113</f>
        <v>3647.4402682791488</v>
      </c>
      <c r="AH2113" s="8">
        <f>(1+$F2113)*$T2113/1000</f>
        <v>4880.3387554141264</v>
      </c>
      <c r="AI2113" s="8">
        <f>(1+BWscncns[[#This Row],[pid_error]]*K_p)*BWscncns[[#This Row],[dbw]]/1000</f>
        <v>4978.6738777070632</v>
      </c>
      <c r="AJ2113" s="13">
        <f>BWscncns[[#This Row],[Torflow prgrssv alt vote]]/VLOOKUP(BWscncns[[#This Row],[class]],AltBWtotl,2,FALSE)*100</f>
        <v>4.2670940214800578E-2</v>
      </c>
      <c r="AK2113">
        <f>IF(D2113=E2113,1,0)</f>
        <v>1</v>
      </c>
    </row>
    <row r="2114" spans="1:37">
      <c r="A2114" s="1" t="s">
        <v>5063</v>
      </c>
      <c r="B2114" s="1" t="s">
        <v>5064</v>
      </c>
      <c r="C2114">
        <v>5210</v>
      </c>
      <c r="D2114">
        <v>1524203297</v>
      </c>
      <c r="E2114">
        <v>1524997864</v>
      </c>
      <c r="F2114" s="2">
        <v>0.370059926102</v>
      </c>
      <c r="G2114" s="2">
        <v>0.370059926102</v>
      </c>
      <c r="H2114">
        <v>5746447</v>
      </c>
      <c r="I2114" s="2">
        <v>-2.69073679207E-2</v>
      </c>
      <c r="J2114" s="2">
        <v>0</v>
      </c>
      <c r="K2114">
        <v>4</v>
      </c>
      <c r="L2114" s="1" t="s">
        <v>11575</v>
      </c>
      <c r="M2114" s="1" t="s">
        <v>5064</v>
      </c>
      <c r="N2114">
        <v>0</v>
      </c>
      <c r="O2114">
        <v>1</v>
      </c>
      <c r="P2114">
        <v>0</v>
      </c>
      <c r="Q2114">
        <v>0</v>
      </c>
      <c r="R2114" s="19">
        <f>BWscncns[[#This Row],[C fx]]*4+BWscncns[[#This Row],[C fg]]*2+BWscncns[[#This Row],[C fm]]</f>
        <v>2</v>
      </c>
      <c r="S2114">
        <v>5200</v>
      </c>
      <c r="T2114">
        <v>4194304</v>
      </c>
      <c r="U2114" s="13">
        <v>1.2397769999999999</v>
      </c>
      <c r="V2114" s="13">
        <v>0.80659700000000001</v>
      </c>
      <c r="W2114">
        <v>2188</v>
      </c>
      <c r="X2114">
        <v>43</v>
      </c>
      <c r="Z2114" s="10">
        <f>IF($N2114&lt;&gt;0,constants!$L$2,IF($O2114&lt;&gt;0,constants!$M$2,IF($P2114&lt;&gt;0,constants!$N$2,0)))</f>
        <v>9721.3799999999992</v>
      </c>
      <c r="AA2114" s="10">
        <f>IF($N2114&lt;&gt;0,constants!$L$2,IF($O2114&lt;&gt;0,constants!$M$2,IF($P2114&lt;&gt;0,constants!$P$2,0)))</f>
        <v>9721.3799999999992</v>
      </c>
      <c r="AB2114" s="11">
        <f>constants!$O$2</f>
        <v>4861.32</v>
      </c>
      <c r="AC2114" s="11">
        <f>VLOOKUP(BWscncns[[#This Row],[scanner]],[0]!ScnrAvgBW,2,FALSE)/1000</f>
        <v>4819.491751072962</v>
      </c>
      <c r="AD2114" s="8">
        <f>(1+$F2114)*Z2114</f>
        <v>13318.873164409459</v>
      </c>
      <c r="AE2114" s="8">
        <f>(1+$F2114)*AA2114</f>
        <v>13318.873164409459</v>
      </c>
      <c r="AF2114" s="8">
        <f>(1+$F2114)*AB2114</f>
        <v>6660.2997199581741</v>
      </c>
      <c r="AG2114" s="8">
        <f>(1+$F2114)*AC2114</f>
        <v>6602.9925123242201</v>
      </c>
      <c r="AH2114" s="8">
        <f>(1+$F2114)*$T2114/1000</f>
        <v>5746.4478282893224</v>
      </c>
      <c r="AI2114" s="8">
        <f>(1+BWscncns[[#This Row],[pid_error]]*K_p)*BWscncns[[#This Row],[dbw]]/1000</f>
        <v>4970.3759141446617</v>
      </c>
      <c r="AJ2114" s="13">
        <f>BWscncns[[#This Row],[Torflow prgrssv alt vote]]/VLOOKUP(BWscncns[[#This Row],[class]],AltBWtotl,2,FALSE)*100</f>
        <v>1.7363004457459395E-2</v>
      </c>
      <c r="AK2114">
        <f>IF(D2114=E2114,1,0)</f>
        <v>0</v>
      </c>
    </row>
    <row r="2115" spans="1:37">
      <c r="A2115" s="1" t="s">
        <v>947</v>
      </c>
      <c r="B2115" s="1" t="s">
        <v>49</v>
      </c>
      <c r="C2115">
        <v>8510</v>
      </c>
      <c r="D2115">
        <v>1524497046</v>
      </c>
      <c r="E2115">
        <v>1524967741</v>
      </c>
      <c r="F2115" s="2">
        <v>-0.24058178100200001</v>
      </c>
      <c r="G2115" s="2">
        <v>-0.24058178100200001</v>
      </c>
      <c r="H2115">
        <v>5174333</v>
      </c>
      <c r="I2115" s="2">
        <v>-0.79211242392699999</v>
      </c>
      <c r="J2115" s="2">
        <v>0</v>
      </c>
      <c r="K2115">
        <v>4</v>
      </c>
      <c r="L2115" s="1" t="s">
        <v>11782</v>
      </c>
      <c r="M2115" s="1" t="s">
        <v>49</v>
      </c>
      <c r="N2115">
        <v>0</v>
      </c>
      <c r="O2115">
        <v>1</v>
      </c>
      <c r="P2115">
        <v>0</v>
      </c>
      <c r="Q2115">
        <v>0</v>
      </c>
      <c r="R2115" s="19">
        <f>BWscncns[[#This Row],[C fx]]*4+BWscncns[[#This Row],[C fg]]*2+BWscncns[[#This Row],[C fm]]</f>
        <v>2</v>
      </c>
      <c r="S2115">
        <v>5560</v>
      </c>
      <c r="T2115">
        <v>5645316</v>
      </c>
      <c r="U2115" s="13">
        <v>0.98488699999999996</v>
      </c>
      <c r="V2115" s="13">
        <v>1.0153449999999999</v>
      </c>
      <c r="W2115">
        <v>3416</v>
      </c>
      <c r="X2115">
        <v>68</v>
      </c>
      <c r="Z2115" s="10">
        <f>IF($N2115&lt;&gt;0,constants!$L$2,IF($O2115&lt;&gt;0,constants!$M$2,IF($P2115&lt;&gt;0,constants!$N$2,0)))</f>
        <v>9721.3799999999992</v>
      </c>
      <c r="AA2115" s="10">
        <f>IF($N2115&lt;&gt;0,constants!$L$2,IF($O2115&lt;&gt;0,constants!$M$2,IF($P2115&lt;&gt;0,constants!$P$2,0)))</f>
        <v>9721.3799999999992</v>
      </c>
      <c r="AB2115" s="11">
        <f>constants!$O$2</f>
        <v>4861.32</v>
      </c>
      <c r="AC2115" s="11">
        <f>VLOOKUP(BWscncns[[#This Row],[scanner]],[0]!ScnrAvgBW,2,FALSE)/1000</f>
        <v>4819.491751072962</v>
      </c>
      <c r="AD2115" s="8">
        <f>(1+$F2115)*Z2115</f>
        <v>7382.5930858027768</v>
      </c>
      <c r="AE2115" s="8">
        <f>(1+$F2115)*AA2115</f>
        <v>7382.5930858027768</v>
      </c>
      <c r="AF2115" s="8">
        <f>(1+$F2115)*AB2115</f>
        <v>3691.7749763793572</v>
      </c>
      <c r="AG2115" s="8">
        <f>(1+$F2115)*AC2115</f>
        <v>3660.0098420753811</v>
      </c>
      <c r="AH2115" s="8">
        <f>(1+$F2115)*$T2115/1000</f>
        <v>4287.1558224009132</v>
      </c>
      <c r="AI2115" s="8">
        <f>(1+BWscncns[[#This Row],[pid_error]]*K_p)*BWscncns[[#This Row],[dbw]]/1000</f>
        <v>4966.235911200456</v>
      </c>
      <c r="AJ2115" s="13">
        <f>BWscncns[[#This Row],[Torflow prgrssv alt vote]]/VLOOKUP(BWscncns[[#This Row],[class]],AltBWtotl,2,FALSE)*100</f>
        <v>1.7348542193273385E-2</v>
      </c>
      <c r="AK2115">
        <f>IF(D2115=E2115,1,0)</f>
        <v>0</v>
      </c>
    </row>
    <row r="2116" spans="1:37">
      <c r="A2116" s="1" t="s">
        <v>2288</v>
      </c>
      <c r="B2116" s="1" t="s">
        <v>2289</v>
      </c>
      <c r="C2116">
        <v>7680</v>
      </c>
      <c r="D2116">
        <v>1524721756</v>
      </c>
      <c r="E2116">
        <v>1524952723</v>
      </c>
      <c r="F2116" s="2">
        <v>-6.4488479459599998E-2</v>
      </c>
      <c r="G2116" s="2">
        <v>-6.4488479459599998E-2</v>
      </c>
      <c r="H2116">
        <v>4789818</v>
      </c>
      <c r="I2116" s="2">
        <v>-5.3416008070599999E-2</v>
      </c>
      <c r="J2116" s="2">
        <v>0</v>
      </c>
      <c r="K2116">
        <v>3</v>
      </c>
      <c r="L2116" s="1" t="s">
        <v>11633</v>
      </c>
      <c r="M2116" s="1" t="s">
        <v>2289</v>
      </c>
      <c r="N2116">
        <v>0</v>
      </c>
      <c r="O2116">
        <v>1</v>
      </c>
      <c r="P2116">
        <v>0</v>
      </c>
      <c r="Q2116">
        <v>0</v>
      </c>
      <c r="R2116" s="19">
        <f>BWscncns[[#This Row],[C fx]]*4+BWscncns[[#This Row],[C fg]]*2+BWscncns[[#This Row],[C fm]]</f>
        <v>2</v>
      </c>
      <c r="S2116">
        <v>6400</v>
      </c>
      <c r="T2116">
        <v>5120000</v>
      </c>
      <c r="U2116" s="13">
        <v>1.25</v>
      </c>
      <c r="V2116" s="13">
        <v>0.8</v>
      </c>
      <c r="W2116">
        <v>2148</v>
      </c>
      <c r="X2116">
        <v>42</v>
      </c>
      <c r="Z2116" s="10">
        <f>IF($N2116&lt;&gt;0,constants!$L$2,IF($O2116&lt;&gt;0,constants!$M$2,IF($P2116&lt;&gt;0,constants!$N$2,0)))</f>
        <v>9721.3799999999992</v>
      </c>
      <c r="AA2116" s="10">
        <f>IF($N2116&lt;&gt;0,constants!$L$2,IF($O2116&lt;&gt;0,constants!$M$2,IF($P2116&lt;&gt;0,constants!$P$2,0)))</f>
        <v>9721.3799999999992</v>
      </c>
      <c r="AB2116" s="11">
        <f>constants!$O$2</f>
        <v>4861.32</v>
      </c>
      <c r="AC2116" s="11">
        <f>VLOOKUP(BWscncns[[#This Row],[scanner]],[0]!ScnrAvgBW,2,FALSE)/1000</f>
        <v>6440.9193022088357</v>
      </c>
      <c r="AD2116" s="8">
        <f>(1+$F2116)*Z2116</f>
        <v>9094.462985551032</v>
      </c>
      <c r="AE2116" s="8">
        <f>(1+$F2116)*AA2116</f>
        <v>9094.462985551032</v>
      </c>
      <c r="AF2116" s="8">
        <f>(1+$F2116)*AB2116</f>
        <v>4547.8208650334573</v>
      </c>
      <c r="AG2116" s="8">
        <f>(1+$F2116)*AC2116</f>
        <v>6025.5542100874</v>
      </c>
      <c r="AH2116" s="8">
        <f>(1+$F2116)*$T2116/1000</f>
        <v>4789.8189851668476</v>
      </c>
      <c r="AI2116" s="8">
        <f>(1+BWscncns[[#This Row],[pid_error]]*K_p)*BWscncns[[#This Row],[dbw]]/1000</f>
        <v>4954.9094925834243</v>
      </c>
      <c r="AJ2116" s="13">
        <f>BWscncns[[#This Row],[Torflow prgrssv alt vote]]/VLOOKUP(BWscncns[[#This Row],[class]],AltBWtotl,2,FALSE)*100</f>
        <v>1.7308975637276097E-2</v>
      </c>
      <c r="AK2116">
        <f>IF(D2116=E2116,1,0)</f>
        <v>0</v>
      </c>
    </row>
    <row r="2117" spans="1:37">
      <c r="A2117" s="1" t="s">
        <v>1571</v>
      </c>
      <c r="B2117" s="1" t="s">
        <v>1572</v>
      </c>
      <c r="C2117">
        <v>6300</v>
      </c>
      <c r="D2117">
        <v>1524118677</v>
      </c>
      <c r="E2117">
        <v>1524977546</v>
      </c>
      <c r="F2117" s="2">
        <v>-0.28567971768099998</v>
      </c>
      <c r="G2117" s="2">
        <v>-0.28567971768099998</v>
      </c>
      <c r="H2117">
        <v>3962147</v>
      </c>
      <c r="I2117" s="2">
        <v>5.31540213108E-2</v>
      </c>
      <c r="J2117" s="2">
        <v>0</v>
      </c>
      <c r="K2117">
        <v>5</v>
      </c>
      <c r="L2117" s="1" t="s">
        <v>11622</v>
      </c>
      <c r="M2117" s="1" t="s">
        <v>1572</v>
      </c>
      <c r="N2117">
        <v>0</v>
      </c>
      <c r="O2117">
        <v>1</v>
      </c>
      <c r="P2117">
        <v>0</v>
      </c>
      <c r="Q2117">
        <v>0</v>
      </c>
      <c r="R2117" s="19">
        <f>BWscncns[[#This Row],[C fx]]*4+BWscncns[[#This Row],[C fg]]*2+BWscncns[[#This Row],[C fm]]</f>
        <v>2</v>
      </c>
      <c r="S2117">
        <v>5340</v>
      </c>
      <c r="T2117">
        <v>5776384</v>
      </c>
      <c r="U2117" s="13">
        <v>0.924454</v>
      </c>
      <c r="V2117" s="13">
        <v>1.08172</v>
      </c>
      <c r="W2117">
        <v>3616</v>
      </c>
      <c r="X2117">
        <v>72</v>
      </c>
      <c r="Z2117" s="10">
        <f>IF($N2117&lt;&gt;0,constants!$L$2,IF($O2117&lt;&gt;0,constants!$M$2,IF($P2117&lt;&gt;0,constants!$N$2,0)))</f>
        <v>9721.3799999999992</v>
      </c>
      <c r="AA2117" s="10">
        <f>IF($N2117&lt;&gt;0,constants!$L$2,IF($O2117&lt;&gt;0,constants!$M$2,IF($P2117&lt;&gt;0,constants!$P$2,0)))</f>
        <v>9721.3799999999992</v>
      </c>
      <c r="AB2117" s="11">
        <f>constants!$O$2</f>
        <v>4861.32</v>
      </c>
      <c r="AC2117" s="11">
        <f>VLOOKUP(BWscncns[[#This Row],[scanner]],[0]!ScnrAvgBW,2,FALSE)/1000</f>
        <v>3794.4265750962772</v>
      </c>
      <c r="AD2117" s="8">
        <f>(1+$F2117)*Z2117</f>
        <v>6944.1789061302798</v>
      </c>
      <c r="AE2117" s="8">
        <f>(1+$F2117)*AA2117</f>
        <v>6944.1789061302798</v>
      </c>
      <c r="AF2117" s="8">
        <f>(1+$F2117)*AB2117</f>
        <v>3472.5394748430008</v>
      </c>
      <c r="AG2117" s="8">
        <f>(1+$F2117)*AC2117</f>
        <v>2710.4358623614889</v>
      </c>
      <c r="AH2117" s="8">
        <f>(1+$F2117)*$T2117/1000</f>
        <v>4126.1882496629551</v>
      </c>
      <c r="AI2117" s="8">
        <f>(1+BWscncns[[#This Row],[pid_error]]*K_p)*BWscncns[[#This Row],[dbw]]/1000</f>
        <v>4951.2861248314775</v>
      </c>
      <c r="AJ2117" s="13">
        <f>BWscncns[[#This Row],[Torflow prgrssv alt vote]]/VLOOKUP(BWscncns[[#This Row],[class]],AltBWtotl,2,FALSE)*100</f>
        <v>1.7296318133796524E-2</v>
      </c>
      <c r="AK2117">
        <f>IF(D2117=E2117,1,0)</f>
        <v>0</v>
      </c>
    </row>
    <row r="2118" spans="1:37">
      <c r="A2118" s="1" t="s">
        <v>91</v>
      </c>
      <c r="B2118" s="1" t="s">
        <v>92</v>
      </c>
      <c r="C2118">
        <v>4770</v>
      </c>
      <c r="D2118">
        <v>1523907408</v>
      </c>
      <c r="E2118">
        <v>1525007282</v>
      </c>
      <c r="F2118" s="2">
        <v>1.14672591553</v>
      </c>
      <c r="G2118" s="2">
        <v>1.14672591553</v>
      </c>
      <c r="H2118">
        <v>6753015</v>
      </c>
      <c r="I2118" s="2">
        <v>6.9717451162700006E-2</v>
      </c>
      <c r="J2118" s="2">
        <v>0</v>
      </c>
      <c r="K2118">
        <v>3</v>
      </c>
      <c r="L2118" s="1" t="s">
        <v>11605</v>
      </c>
      <c r="M2118" s="1" t="s">
        <v>92</v>
      </c>
      <c r="N2118">
        <v>0</v>
      </c>
      <c r="O2118">
        <v>1</v>
      </c>
      <c r="P2118">
        <v>0</v>
      </c>
      <c r="Q2118">
        <v>0</v>
      </c>
      <c r="R2118" s="19">
        <f>BWscncns[[#This Row],[C fx]]*4+BWscncns[[#This Row],[C fg]]*2+BWscncns[[#This Row],[C fm]]</f>
        <v>2</v>
      </c>
      <c r="S2118">
        <v>4190</v>
      </c>
      <c r="T2118">
        <v>3145728</v>
      </c>
      <c r="U2118" s="13">
        <v>1.3319650000000001</v>
      </c>
      <c r="V2118" s="13">
        <v>0.75077000000000005</v>
      </c>
      <c r="W2118">
        <v>1854</v>
      </c>
      <c r="X2118">
        <v>37</v>
      </c>
      <c r="Z2118" s="10">
        <f>IF($N2118&lt;&gt;0,constants!$L$2,IF($O2118&lt;&gt;0,constants!$M$2,IF($P2118&lt;&gt;0,constants!$N$2,0)))</f>
        <v>9721.3799999999992</v>
      </c>
      <c r="AA2118" s="10">
        <f>IF($N2118&lt;&gt;0,constants!$L$2,IF($O2118&lt;&gt;0,constants!$M$2,IF($P2118&lt;&gt;0,constants!$P$2,0)))</f>
        <v>9721.3799999999992</v>
      </c>
      <c r="AB2118" s="11">
        <f>constants!$O$2</f>
        <v>4861.32</v>
      </c>
      <c r="AC2118" s="11">
        <f>VLOOKUP(BWscncns[[#This Row],[scanner]],[0]!ScnrAvgBW,2,FALSE)/1000</f>
        <v>6440.9193022088357</v>
      </c>
      <c r="AD2118" s="8">
        <f>(1+$F2118)*Z2118</f>
        <v>20869.138380715031</v>
      </c>
      <c r="AE2118" s="8">
        <f>(1+$F2118)*AA2118</f>
        <v>20869.138380715031</v>
      </c>
      <c r="AF2118" s="8">
        <f>(1+$F2118)*AB2118</f>
        <v>10435.9216276843</v>
      </c>
      <c r="AG2118" s="8">
        <f>(1+$F2118)*AC2118</f>
        <v>13826.888385889113</v>
      </c>
      <c r="AH2118" s="8">
        <f>(1+$F2118)*$T2118/1000</f>
        <v>6753.0158208083567</v>
      </c>
      <c r="AI2118" s="8">
        <f>(1+BWscncns[[#This Row],[pid_error]]*K_p)*BWscncns[[#This Row],[dbw]]/1000</f>
        <v>4949.3719104041784</v>
      </c>
      <c r="AJ2118" s="13">
        <f>BWscncns[[#This Row],[Torflow prgrssv alt vote]]/VLOOKUP(BWscncns[[#This Row],[class]],AltBWtotl,2,FALSE)*100</f>
        <v>1.7289631212282372E-2</v>
      </c>
      <c r="AK2118">
        <f>IF(D2118=E2118,1,0)</f>
        <v>0</v>
      </c>
    </row>
    <row r="2119" spans="1:37">
      <c r="A2119" s="1" t="s">
        <v>11445</v>
      </c>
      <c r="B2119" s="1" t="s">
        <v>11446</v>
      </c>
      <c r="C2119">
        <v>6820</v>
      </c>
      <c r="D2119">
        <v>1524271258</v>
      </c>
      <c r="E2119">
        <v>1524972207</v>
      </c>
      <c r="F2119" s="2">
        <v>1.8569731658599999</v>
      </c>
      <c r="G2119" s="2">
        <v>1.8569731658599999</v>
      </c>
      <c r="H2119">
        <v>7313851</v>
      </c>
      <c r="I2119" s="2">
        <v>0.84779516331600002</v>
      </c>
      <c r="J2119" s="2">
        <v>0</v>
      </c>
      <c r="K2119">
        <v>1</v>
      </c>
      <c r="L2119" s="1" t="s">
        <v>11545</v>
      </c>
      <c r="M2119" s="1" t="s">
        <v>11446</v>
      </c>
      <c r="N2119">
        <v>0</v>
      </c>
      <c r="O2119">
        <v>1</v>
      </c>
      <c r="P2119">
        <v>0</v>
      </c>
      <c r="Q2119">
        <v>0</v>
      </c>
      <c r="R2119" s="19">
        <f>BWscncns[[#This Row],[C fx]]*4+BWscncns[[#This Row],[C fg]]*2+BWscncns[[#This Row],[C fm]]</f>
        <v>2</v>
      </c>
      <c r="S2119">
        <v>6630</v>
      </c>
      <c r="T2119">
        <v>2560000</v>
      </c>
      <c r="U2119" s="13">
        <v>2.5898439999999998</v>
      </c>
      <c r="V2119" s="13">
        <v>0.38612400000000002</v>
      </c>
      <c r="W2119">
        <v>112</v>
      </c>
      <c r="X2119">
        <v>2</v>
      </c>
      <c r="Z2119" s="10">
        <f>IF($N2119&lt;&gt;0,constants!$L$2,IF($O2119&lt;&gt;0,constants!$M$2,IF($P2119&lt;&gt;0,constants!$N$2,0)))</f>
        <v>9721.3799999999992</v>
      </c>
      <c r="AA2119" s="10">
        <f>IF($N2119&lt;&gt;0,constants!$L$2,IF($O2119&lt;&gt;0,constants!$M$2,IF($P2119&lt;&gt;0,constants!$P$2,0)))</f>
        <v>9721.3799999999992</v>
      </c>
      <c r="AB2119" s="11">
        <f>constants!$O$2</f>
        <v>4861.32</v>
      </c>
      <c r="AC2119" s="11">
        <f>VLOOKUP(BWscncns[[#This Row],[scanner]],[0]!ScnrAvgBW,2,FALSE)/1000</f>
        <v>11818.828055288463</v>
      </c>
      <c r="AD2119" s="8">
        <f>(1+$F2119)*Z2119</f>
        <v>27773.721795128084</v>
      </c>
      <c r="AE2119" s="8">
        <f>(1+$F2119)*AA2119</f>
        <v>27773.721795128084</v>
      </c>
      <c r="AF2119" s="8">
        <f>(1+$F2119)*AB2119</f>
        <v>13888.660790658534</v>
      </c>
      <c r="AG2119" s="8">
        <f>(1+$F2119)*AC2119</f>
        <v>33766.074605872462</v>
      </c>
      <c r="AH2119" s="8">
        <f>(1+$F2119)*$T2119/1000</f>
        <v>7313.8513046015996</v>
      </c>
      <c r="AI2119" s="8">
        <f>(1+BWscncns[[#This Row],[pid_error]]*K_p)*BWscncns[[#This Row],[dbw]]/1000</f>
        <v>4936.9256523007998</v>
      </c>
      <c r="AJ2119" s="13">
        <f>BWscncns[[#This Row],[Torflow prgrssv alt vote]]/VLOOKUP(BWscncns[[#This Row],[class]],AltBWtotl,2,FALSE)*100</f>
        <v>1.7246152723198144E-2</v>
      </c>
      <c r="AK2119">
        <f>IF(D2119=E2119,1,0)</f>
        <v>0</v>
      </c>
    </row>
    <row r="2120" spans="1:37">
      <c r="A2120" s="1" t="s">
        <v>6578</v>
      </c>
      <c r="B2120" s="1" t="s">
        <v>6579</v>
      </c>
      <c r="C2120">
        <v>6740</v>
      </c>
      <c r="D2120">
        <v>1524789957</v>
      </c>
      <c r="E2120">
        <v>1525009194</v>
      </c>
      <c r="F2120" s="2">
        <v>0.60498071568300005</v>
      </c>
      <c r="G2120" s="2">
        <v>0.60498071568300005</v>
      </c>
      <c r="H2120">
        <v>8686094</v>
      </c>
      <c r="I2120" s="2">
        <v>0.16673204803800001</v>
      </c>
      <c r="J2120" s="2">
        <v>0</v>
      </c>
      <c r="K2120">
        <v>2</v>
      </c>
      <c r="L2120" s="1" t="s">
        <v>11570</v>
      </c>
      <c r="M2120" s="1" t="s">
        <v>6579</v>
      </c>
      <c r="N2120">
        <v>0</v>
      </c>
      <c r="O2120">
        <v>1</v>
      </c>
      <c r="P2120">
        <v>0</v>
      </c>
      <c r="Q2120">
        <v>0</v>
      </c>
      <c r="R2120" s="19">
        <f>BWscncns[[#This Row],[C fx]]*4+BWscncns[[#This Row],[C fg]]*2+BWscncns[[#This Row],[C fm]]</f>
        <v>2</v>
      </c>
      <c r="S2120">
        <v>5650</v>
      </c>
      <c r="T2120">
        <v>3780724</v>
      </c>
      <c r="U2120" s="13">
        <v>1.4944230000000001</v>
      </c>
      <c r="V2120" s="13">
        <v>0.66915500000000006</v>
      </c>
      <c r="W2120">
        <v>1390</v>
      </c>
      <c r="X2120">
        <v>27</v>
      </c>
      <c r="Z2120" s="10">
        <f>IF($N2120&lt;&gt;0,constants!$L$2,IF($O2120&lt;&gt;0,constants!$M$2,IF($P2120&lt;&gt;0,constants!$N$2,0)))</f>
        <v>9721.3799999999992</v>
      </c>
      <c r="AA2120" s="10">
        <f>IF($N2120&lt;&gt;0,constants!$L$2,IF($O2120&lt;&gt;0,constants!$M$2,IF($P2120&lt;&gt;0,constants!$P$2,0)))</f>
        <v>9721.3799999999992</v>
      </c>
      <c r="AB2120" s="11">
        <f>constants!$O$2</f>
        <v>4861.32</v>
      </c>
      <c r="AC2120" s="11">
        <f>VLOOKUP(BWscncns[[#This Row],[scanner]],[0]!ScnrAvgBW,2,FALSE)/1000</f>
        <v>8853.6095214723919</v>
      </c>
      <c r="AD2120" s="8">
        <f>(1+$F2120)*Z2120</f>
        <v>15602.627429826402</v>
      </c>
      <c r="AE2120" s="8">
        <f>(1+$F2120)*AA2120</f>
        <v>15602.627429826402</v>
      </c>
      <c r="AF2120" s="8">
        <f>(1+$F2120)*AB2120</f>
        <v>7802.3248527640817</v>
      </c>
      <c r="AG2120" s="8">
        <f>(1+$F2120)*AC2120</f>
        <v>14209.872546150584</v>
      </c>
      <c r="AH2120" s="8">
        <f>(1+$F2120)*$T2120/1000</f>
        <v>6067.9891113198946</v>
      </c>
      <c r="AI2120" s="8">
        <f>(1+BWscncns[[#This Row],[pid_error]]*K_p)*BWscncns[[#This Row],[dbw]]/1000</f>
        <v>4924.3565556599478</v>
      </c>
      <c r="AJ2120" s="13">
        <f>BWscncns[[#This Row],[Torflow prgrssv alt vote]]/VLOOKUP(BWscncns[[#This Row],[class]],AltBWtotl,2,FALSE)*100</f>
        <v>1.7202245122491262E-2</v>
      </c>
      <c r="AK2120">
        <f>IF(D2120=E2120,1,0)</f>
        <v>0</v>
      </c>
    </row>
    <row r="2121" spans="1:37">
      <c r="A2121" s="1" t="s">
        <v>7902</v>
      </c>
      <c r="B2121" s="1" t="s">
        <v>7903</v>
      </c>
      <c r="C2121">
        <v>3150</v>
      </c>
      <c r="D2121">
        <v>1523892175</v>
      </c>
      <c r="E2121">
        <v>1524959606</v>
      </c>
      <c r="F2121" s="2">
        <v>0.34482769732399998</v>
      </c>
      <c r="G2121" s="2">
        <v>0.34482769732399998</v>
      </c>
      <c r="H2121">
        <v>5640616</v>
      </c>
      <c r="I2121" s="2">
        <v>-1.07118572683</v>
      </c>
      <c r="J2121" s="2">
        <v>0</v>
      </c>
      <c r="K2121">
        <v>4</v>
      </c>
      <c r="L2121" s="1" t="s">
        <v>11747</v>
      </c>
      <c r="M2121" s="1" t="s">
        <v>7903</v>
      </c>
      <c r="N2121">
        <v>0</v>
      </c>
      <c r="O2121">
        <v>1</v>
      </c>
      <c r="P2121">
        <v>0</v>
      </c>
      <c r="Q2121">
        <v>0</v>
      </c>
      <c r="R2121" s="19">
        <f>BWscncns[[#This Row],[C fx]]*4+BWscncns[[#This Row],[C fg]]*2+BWscncns[[#This Row],[C fm]]</f>
        <v>2</v>
      </c>
      <c r="S2121">
        <v>4340</v>
      </c>
      <c r="T2121">
        <v>4194304</v>
      </c>
      <c r="U2121" s="13">
        <v>1.034737</v>
      </c>
      <c r="V2121" s="13">
        <v>0.96642899999999998</v>
      </c>
      <c r="W2121">
        <v>3076</v>
      </c>
      <c r="X2121">
        <v>61</v>
      </c>
      <c r="Z2121" s="10">
        <f>IF($N2121&lt;&gt;0,constants!$L$2,IF($O2121&lt;&gt;0,constants!$M$2,IF($P2121&lt;&gt;0,constants!$N$2,0)))</f>
        <v>9721.3799999999992</v>
      </c>
      <c r="AA2121" s="10">
        <f>IF($N2121&lt;&gt;0,constants!$L$2,IF($O2121&lt;&gt;0,constants!$M$2,IF($P2121&lt;&gt;0,constants!$P$2,0)))</f>
        <v>9721.3799999999992</v>
      </c>
      <c r="AB2121" s="11">
        <f>constants!$O$2</f>
        <v>4861.32</v>
      </c>
      <c r="AC2121" s="11">
        <f>VLOOKUP(BWscncns[[#This Row],[scanner]],[0]!ScnrAvgBW,2,FALSE)/1000</f>
        <v>4819.491751072962</v>
      </c>
      <c r="AD2121" s="8">
        <f>(1+$F2121)*Z2121</f>
        <v>13073.581080211585</v>
      </c>
      <c r="AE2121" s="8">
        <f>(1+$F2121)*AA2121</f>
        <v>13073.581080211585</v>
      </c>
      <c r="AF2121" s="8">
        <f>(1+$F2121)*AB2121</f>
        <v>6537.6377815551068</v>
      </c>
      <c r="AG2121" s="8">
        <f>(1+$F2121)*AC2121</f>
        <v>6481.3859938674632</v>
      </c>
      <c r="AH2121" s="8">
        <f>(1+$F2121)*$T2121/1000</f>
        <v>5640.6161901968417</v>
      </c>
      <c r="AI2121" s="8">
        <f>(1+BWscncns[[#This Row],[pid_error]]*K_p)*BWscncns[[#This Row],[dbw]]/1000</f>
        <v>4917.4600950984213</v>
      </c>
      <c r="AJ2121" s="13">
        <f>BWscncns[[#This Row],[Torflow prgrssv alt vote]]/VLOOKUP(BWscncns[[#This Row],[class]],AltBWtotl,2,FALSE)*100</f>
        <v>1.7178153730303056E-2</v>
      </c>
      <c r="AK2121">
        <f>IF(D2121=E2121,1,0)</f>
        <v>0</v>
      </c>
    </row>
    <row r="2122" spans="1:37">
      <c r="A2122" s="1" t="s">
        <v>10773</v>
      </c>
      <c r="B2122" s="1" t="s">
        <v>10774</v>
      </c>
      <c r="C2122">
        <v>8560</v>
      </c>
      <c r="D2122">
        <v>1524464970</v>
      </c>
      <c r="E2122">
        <v>1524994541</v>
      </c>
      <c r="F2122" s="2">
        <v>0.34334693796499999</v>
      </c>
      <c r="G2122" s="2">
        <v>0.34334693796499999</v>
      </c>
      <c r="H2122">
        <v>5634405</v>
      </c>
      <c r="I2122" s="2">
        <v>-1.1336779750199999</v>
      </c>
      <c r="J2122" s="2">
        <v>0</v>
      </c>
      <c r="K2122">
        <v>3</v>
      </c>
      <c r="L2122" s="1" t="s">
        <v>11604</v>
      </c>
      <c r="M2122" s="1" t="s">
        <v>10774</v>
      </c>
      <c r="N2122">
        <v>0</v>
      </c>
      <c r="O2122">
        <v>1</v>
      </c>
      <c r="P2122">
        <v>0</v>
      </c>
      <c r="Q2122">
        <v>0</v>
      </c>
      <c r="R2122" s="19">
        <f>BWscncns[[#This Row],[C fx]]*4+BWscncns[[#This Row],[C fg]]*2+BWscncns[[#This Row],[C fm]]</f>
        <v>2</v>
      </c>
      <c r="S2122">
        <v>8560</v>
      </c>
      <c r="T2122">
        <v>4194304</v>
      </c>
      <c r="U2122" s="13">
        <v>2.0408629999999999</v>
      </c>
      <c r="V2122" s="13">
        <v>0.48998900000000001</v>
      </c>
      <c r="W2122">
        <v>380</v>
      </c>
      <c r="X2122">
        <v>7</v>
      </c>
      <c r="Z2122" s="10">
        <f>IF($N2122&lt;&gt;0,constants!$L$2,IF($O2122&lt;&gt;0,constants!$M$2,IF($P2122&lt;&gt;0,constants!$N$2,0)))</f>
        <v>9721.3799999999992</v>
      </c>
      <c r="AA2122" s="10">
        <f>IF($N2122&lt;&gt;0,constants!$L$2,IF($O2122&lt;&gt;0,constants!$M$2,IF($P2122&lt;&gt;0,constants!$P$2,0)))</f>
        <v>9721.3799999999992</v>
      </c>
      <c r="AB2122" s="11">
        <f>constants!$O$2</f>
        <v>4861.32</v>
      </c>
      <c r="AC2122" s="11">
        <f>VLOOKUP(BWscncns[[#This Row],[scanner]],[0]!ScnrAvgBW,2,FALSE)/1000</f>
        <v>6440.9193022088357</v>
      </c>
      <c r="AD2122" s="8">
        <f>(1+$F2122)*Z2122</f>
        <v>13059.186055794191</v>
      </c>
      <c r="AE2122" s="8">
        <f>(1+$F2122)*AA2122</f>
        <v>13059.186055794191</v>
      </c>
      <c r="AF2122" s="8">
        <f>(1+$F2122)*AB2122</f>
        <v>6530.4393364680136</v>
      </c>
      <c r="AG2122" s="8">
        <f>(1+$F2122)*AC2122</f>
        <v>8652.3892223019047</v>
      </c>
      <c r="AH2122" s="8">
        <f>(1+$F2122)*$T2122/1000</f>
        <v>5634.4054352943513</v>
      </c>
      <c r="AI2122" s="8">
        <f>(1+BWscncns[[#This Row],[pid_error]]*K_p)*BWscncns[[#This Row],[dbw]]/1000</f>
        <v>4914.3547176471757</v>
      </c>
      <c r="AJ2122" s="13">
        <f>BWscncns[[#This Row],[Torflow prgrssv alt vote]]/VLOOKUP(BWscncns[[#This Row],[class]],AltBWtotl,2,FALSE)*100</f>
        <v>1.7167305721327592E-2</v>
      </c>
      <c r="AK2122">
        <f>IF(D2122=E2122,1,0)</f>
        <v>0</v>
      </c>
    </row>
    <row r="2123" spans="1:37">
      <c r="A2123" s="1" t="s">
        <v>9749</v>
      </c>
      <c r="B2123" s="1" t="s">
        <v>9750</v>
      </c>
      <c r="C2123">
        <v>5030</v>
      </c>
      <c r="D2123">
        <v>1524989085</v>
      </c>
      <c r="E2123">
        <v>1524989085</v>
      </c>
      <c r="F2123" s="2">
        <v>5.0805344795799998E-2</v>
      </c>
      <c r="G2123" s="2">
        <v>5.0805344795799998E-2</v>
      </c>
      <c r="H2123">
        <v>5034456</v>
      </c>
      <c r="I2123" s="2">
        <v>-0.662121075881</v>
      </c>
      <c r="J2123" s="2">
        <v>0</v>
      </c>
      <c r="K2123">
        <v>6</v>
      </c>
      <c r="L2123" s="1" t="s">
        <v>11597</v>
      </c>
      <c r="M2123" s="1" t="s">
        <v>9750</v>
      </c>
      <c r="N2123">
        <v>1</v>
      </c>
      <c r="O2123">
        <v>0</v>
      </c>
      <c r="P2123">
        <v>0</v>
      </c>
      <c r="Q2123">
        <v>0</v>
      </c>
      <c r="R2123" s="19">
        <f>BWscncns[[#This Row],[C fx]]*4+BWscncns[[#This Row],[C fg]]*2+BWscncns[[#This Row],[C fm]]</f>
        <v>4</v>
      </c>
      <c r="S2123">
        <v>3530</v>
      </c>
      <c r="T2123">
        <v>4791046</v>
      </c>
      <c r="U2123" s="13">
        <v>0.73679099999999997</v>
      </c>
      <c r="V2123" s="13">
        <v>1.357237</v>
      </c>
      <c r="W2123">
        <v>4176</v>
      </c>
      <c r="X2123">
        <v>83</v>
      </c>
      <c r="Z2123" s="10">
        <f>IF($N2123&lt;&gt;0,constants!$L$2,IF($O2123&lt;&gt;0,constants!$M$2,IF($P2123&lt;&gt;0,constants!$N$2,0)))</f>
        <v>10125.48</v>
      </c>
      <c r="AA2123" s="10">
        <f>IF($N2123&lt;&gt;0,constants!$L$2,IF($O2123&lt;&gt;0,constants!$M$2,IF($P2123&lt;&gt;0,constants!$P$2,0)))</f>
        <v>10125.48</v>
      </c>
      <c r="AB2123" s="11">
        <f>constants!$O$2</f>
        <v>4861.32</v>
      </c>
      <c r="AC2123" s="11">
        <f>VLOOKUP(BWscncns[[#This Row],[scanner]],[0]!ScnrAvgBW,2,FALSE)/1000</f>
        <v>2386.3111194805197</v>
      </c>
      <c r="AD2123" s="8">
        <f>(1+$F2123)*Z2123</f>
        <v>10639.908502622975</v>
      </c>
      <c r="AE2123" s="8">
        <f>(1+$F2123)*AA2123</f>
        <v>10639.908502622975</v>
      </c>
      <c r="AF2123" s="8">
        <f>(1+$F2123)*AB2123</f>
        <v>5108.3010387627173</v>
      </c>
      <c r="AG2123" s="8">
        <f>(1+$F2123)*AC2123</f>
        <v>2507.5484786957786</v>
      </c>
      <c r="AH2123" s="8">
        <f>(1+$F2123)*$T2123/1000</f>
        <v>5034.4567439625371</v>
      </c>
      <c r="AI2123" s="8">
        <f>(1+BWscncns[[#This Row],[pid_error]]*K_p)*BWscncns[[#This Row],[dbw]]/1000</f>
        <v>4912.7513719812687</v>
      </c>
      <c r="AJ2123" s="13">
        <f>BWscncns[[#This Row],[Torflow prgrssv alt vote]]/VLOOKUP(BWscncns[[#This Row],[class]],AltBWtotl,2,FALSE)*100</f>
        <v>4.2105935281814132E-2</v>
      </c>
      <c r="AK2123">
        <f>IF(D2123=E2123,1,0)</f>
        <v>1</v>
      </c>
    </row>
    <row r="2124" spans="1:37">
      <c r="A2124" s="1" t="s">
        <v>2878</v>
      </c>
      <c r="B2124" s="1" t="s">
        <v>2879</v>
      </c>
      <c r="C2124">
        <v>4550</v>
      </c>
      <c r="D2124">
        <v>1524868006</v>
      </c>
      <c r="E2124">
        <v>1524868006</v>
      </c>
      <c r="F2124" s="2">
        <v>-0.135129028368</v>
      </c>
      <c r="G2124" s="2">
        <v>-0.135129028368</v>
      </c>
      <c r="H2124">
        <v>4549435</v>
      </c>
      <c r="I2124" s="2">
        <v>-0.46460242442499999</v>
      </c>
      <c r="J2124" s="2">
        <v>0</v>
      </c>
      <c r="K2124">
        <v>5</v>
      </c>
      <c r="L2124" s="1" t="s">
        <v>11852</v>
      </c>
      <c r="M2124" s="1" t="s">
        <v>2879</v>
      </c>
      <c r="N2124">
        <v>0</v>
      </c>
      <c r="O2124">
        <v>0</v>
      </c>
      <c r="P2124">
        <v>1</v>
      </c>
      <c r="Q2124">
        <v>0</v>
      </c>
      <c r="R2124" s="19">
        <f>BWscncns[[#This Row],[C fx]]*4+BWscncns[[#This Row],[C fg]]*2+BWscncns[[#This Row],[C fm]]</f>
        <v>1</v>
      </c>
      <c r="S2124">
        <v>3840</v>
      </c>
      <c r="T2124">
        <v>5260248</v>
      </c>
      <c r="U2124" s="13">
        <v>0.73000399999999999</v>
      </c>
      <c r="V2124" s="13">
        <v>1.369856</v>
      </c>
      <c r="W2124">
        <v>4198</v>
      </c>
      <c r="X2124">
        <v>83</v>
      </c>
      <c r="Z2124" s="10">
        <f>IF($N2124&lt;&gt;0,constants!$L$2,IF($O2124&lt;&gt;0,constants!$M$2,IF($P2124&lt;&gt;0,constants!$N$2,0)))</f>
        <v>1117.99</v>
      </c>
      <c r="AA2124" s="10">
        <f>IF($N2124&lt;&gt;0,constants!$L$2,IF($O2124&lt;&gt;0,constants!$M$2,IF($P2124&lt;&gt;0,constants!$P$2,0)))</f>
        <v>4051.45</v>
      </c>
      <c r="AB2124" s="11">
        <f>constants!$O$2</f>
        <v>4861.32</v>
      </c>
      <c r="AC2124" s="11">
        <f>VLOOKUP(BWscncns[[#This Row],[scanner]],[0]!ScnrAvgBW,2,FALSE)/1000</f>
        <v>3794.4265750962772</v>
      </c>
      <c r="AD2124" s="8">
        <f>(1+$F2124)*Z2124</f>
        <v>966.91709757485967</v>
      </c>
      <c r="AE2124" s="8">
        <f>(1+$F2124)*AA2124</f>
        <v>3503.981498018466</v>
      </c>
      <c r="AF2124" s="8">
        <f>(1+$F2124)*AB2124</f>
        <v>4204.414551814074</v>
      </c>
      <c r="AG2124" s="8">
        <f>(1+$F2124)*AC2124</f>
        <v>3281.6893987897993</v>
      </c>
      <c r="AH2124" s="8">
        <f>(1+$F2124)*$T2124/1000</f>
        <v>4549.4357987852854</v>
      </c>
      <c r="AI2124" s="8">
        <f>(1+BWscncns[[#This Row],[pid_error]]*K_p)*BWscncns[[#This Row],[dbw]]/1000</f>
        <v>4904.8418993926425</v>
      </c>
      <c r="AJ2124" s="13">
        <f>BWscncns[[#This Row],[Torflow prgrssv alt vote]]/VLOOKUP(BWscncns[[#This Row],[class]],AltBWtotl,2,FALSE)*100</f>
        <v>9.6736576114974757E-2</v>
      </c>
      <c r="AK2124">
        <f>IF(D2124=E2124,1,0)</f>
        <v>1</v>
      </c>
    </row>
    <row r="2125" spans="1:37">
      <c r="A2125" s="1" t="s">
        <v>7925</v>
      </c>
      <c r="B2125" s="1" t="s">
        <v>7926</v>
      </c>
      <c r="C2125">
        <v>3230</v>
      </c>
      <c r="D2125">
        <v>1524975578</v>
      </c>
      <c r="E2125">
        <v>1524975578</v>
      </c>
      <c r="F2125" s="2">
        <v>-0.50858199716100005</v>
      </c>
      <c r="G2125" s="2">
        <v>-0.50858199716100005</v>
      </c>
      <c r="H2125">
        <v>3225341</v>
      </c>
      <c r="I2125" s="2">
        <v>2.1277036264700001E-2</v>
      </c>
      <c r="J2125" s="2">
        <v>4.7619047619000002E-2</v>
      </c>
      <c r="K2125">
        <v>6</v>
      </c>
      <c r="L2125" s="1" t="s">
        <v>11692</v>
      </c>
      <c r="M2125" s="1" t="s">
        <v>7926</v>
      </c>
      <c r="N2125">
        <v>1</v>
      </c>
      <c r="O2125">
        <v>0</v>
      </c>
      <c r="P2125">
        <v>0</v>
      </c>
      <c r="Q2125">
        <v>0</v>
      </c>
      <c r="R2125" s="19">
        <f>BWscncns[[#This Row],[C fx]]*4+BWscncns[[#This Row],[C fg]]*2+BWscncns[[#This Row],[C fm]]</f>
        <v>4</v>
      </c>
      <c r="S2125">
        <v>4900</v>
      </c>
      <c r="T2125">
        <v>6563336</v>
      </c>
      <c r="U2125" s="13">
        <v>0.74657200000000001</v>
      </c>
      <c r="V2125" s="13">
        <v>1.339456</v>
      </c>
      <c r="W2125">
        <v>4140</v>
      </c>
      <c r="X2125">
        <v>82</v>
      </c>
      <c r="Z2125" s="10">
        <f>IF($N2125&lt;&gt;0,constants!$L$2,IF($O2125&lt;&gt;0,constants!$M$2,IF($P2125&lt;&gt;0,constants!$N$2,0)))</f>
        <v>10125.48</v>
      </c>
      <c r="AA2125" s="10">
        <f>IF($N2125&lt;&gt;0,constants!$L$2,IF($O2125&lt;&gt;0,constants!$M$2,IF($P2125&lt;&gt;0,constants!$P$2,0)))</f>
        <v>10125.48</v>
      </c>
      <c r="AB2125" s="11">
        <f>constants!$O$2</f>
        <v>4861.32</v>
      </c>
      <c r="AC2125" s="11">
        <f>VLOOKUP(BWscncns[[#This Row],[scanner]],[0]!ScnrAvgBW,2,FALSE)/1000</f>
        <v>2386.3111194805197</v>
      </c>
      <c r="AD2125" s="8">
        <f>(1+$F2125)*Z2125</f>
        <v>4975.8431593862369</v>
      </c>
      <c r="AE2125" s="8">
        <f>(1+$F2125)*AA2125</f>
        <v>4975.8431593862369</v>
      </c>
      <c r="AF2125" s="8">
        <f>(1+$F2125)*AB2125</f>
        <v>2388.9401655612869</v>
      </c>
      <c r="AG2125" s="8">
        <f>(1+$F2125)*AC2125</f>
        <v>1172.6762444876151</v>
      </c>
      <c r="AH2125" s="8">
        <f>(1+$F2125)*$T2125/1000</f>
        <v>3225.3414690813106</v>
      </c>
      <c r="AI2125" s="8">
        <f>(1+BWscncns[[#This Row],[pid_error]]*K_p)*BWscncns[[#This Row],[dbw]]/1000</f>
        <v>4894.3387345406554</v>
      </c>
      <c r="AJ2125" s="13">
        <f>BWscncns[[#This Row],[Torflow prgrssv alt vote]]/VLOOKUP(BWscncns[[#This Row],[class]],AltBWtotl,2,FALSE)*100</f>
        <v>4.1948125276434337E-2</v>
      </c>
      <c r="AK2125">
        <f>IF(D2125=E2125,1,0)</f>
        <v>1</v>
      </c>
    </row>
    <row r="2126" spans="1:37">
      <c r="A2126" s="1" t="s">
        <v>9191</v>
      </c>
      <c r="B2126" s="1" t="s">
        <v>9192</v>
      </c>
      <c r="C2126">
        <v>3130</v>
      </c>
      <c r="D2126">
        <v>1524956694</v>
      </c>
      <c r="E2126">
        <v>1524956694</v>
      </c>
      <c r="F2126" s="2">
        <v>-0.52843255376499998</v>
      </c>
      <c r="G2126" s="2">
        <v>-0.52843255376499998</v>
      </c>
      <c r="H2126">
        <v>3133924</v>
      </c>
      <c r="I2126" s="2">
        <v>4.8878373819800001E-2</v>
      </c>
      <c r="J2126" s="2">
        <v>0</v>
      </c>
      <c r="K2126">
        <v>5</v>
      </c>
      <c r="L2126" s="1" t="s">
        <v>11836</v>
      </c>
      <c r="M2126" s="1" t="s">
        <v>9192</v>
      </c>
      <c r="N2126">
        <v>1</v>
      </c>
      <c r="O2126">
        <v>0</v>
      </c>
      <c r="P2126">
        <v>0</v>
      </c>
      <c r="Q2126">
        <v>0</v>
      </c>
      <c r="R2126" s="19">
        <f>BWscncns[[#This Row],[C fx]]*4+BWscncns[[#This Row],[C fg]]*2+BWscncns[[#This Row],[C fm]]</f>
        <v>4</v>
      </c>
      <c r="S2126">
        <v>5080</v>
      </c>
      <c r="T2126">
        <v>6645760</v>
      </c>
      <c r="U2126" s="13">
        <v>0.76439699999999999</v>
      </c>
      <c r="V2126" s="13">
        <v>1.3082199999999999</v>
      </c>
      <c r="W2126">
        <v>4094</v>
      </c>
      <c r="X2126">
        <v>81</v>
      </c>
      <c r="Z2126" s="10">
        <f>IF($N2126&lt;&gt;0,constants!$L$2,IF($O2126&lt;&gt;0,constants!$M$2,IF($P2126&lt;&gt;0,constants!$N$2,0)))</f>
        <v>10125.48</v>
      </c>
      <c r="AA2126" s="10">
        <f>IF($N2126&lt;&gt;0,constants!$L$2,IF($O2126&lt;&gt;0,constants!$M$2,IF($P2126&lt;&gt;0,constants!$P$2,0)))</f>
        <v>10125.48</v>
      </c>
      <c r="AB2126" s="11">
        <f>constants!$O$2</f>
        <v>4861.32</v>
      </c>
      <c r="AC2126" s="11">
        <f>VLOOKUP(BWscncns[[#This Row],[scanner]],[0]!ScnrAvgBW,2,FALSE)/1000</f>
        <v>3794.4265750962772</v>
      </c>
      <c r="AD2126" s="8">
        <f>(1+$F2126)*Z2126</f>
        <v>4774.8467455035679</v>
      </c>
      <c r="AE2126" s="8">
        <f>(1+$F2126)*AA2126</f>
        <v>4774.8467455035679</v>
      </c>
      <c r="AF2126" s="8">
        <f>(1+$F2126)*AB2126</f>
        <v>2292.4402577311303</v>
      </c>
      <c r="AG2126" s="8">
        <f>(1+$F2126)*AC2126</f>
        <v>1789.328049944369</v>
      </c>
      <c r="AH2126" s="8">
        <f>(1+$F2126)*$T2126/1000</f>
        <v>3133.9240714907137</v>
      </c>
      <c r="AI2126" s="8">
        <f>(1+BWscncns[[#This Row],[pid_error]]*K_p)*BWscncns[[#This Row],[dbw]]/1000</f>
        <v>4889.842035745356</v>
      </c>
      <c r="AJ2126" s="13">
        <f>BWscncns[[#This Row],[Torflow prgrssv alt vote]]/VLOOKUP(BWscncns[[#This Row],[class]],AltBWtotl,2,FALSE)*100</f>
        <v>4.1909585221357147E-2</v>
      </c>
      <c r="AK2126">
        <f>IF(D2126=E2126,1,0)</f>
        <v>1</v>
      </c>
    </row>
    <row r="2127" spans="1:37">
      <c r="A2127" s="1" t="s">
        <v>3510</v>
      </c>
      <c r="B2127" s="1" t="s">
        <v>3511</v>
      </c>
      <c r="C2127">
        <v>8400</v>
      </c>
      <c r="D2127">
        <v>1524226973</v>
      </c>
      <c r="E2127">
        <v>1524999429</v>
      </c>
      <c r="F2127" s="2">
        <v>0.30458369421999998</v>
      </c>
      <c r="G2127" s="2">
        <v>0.30458369421999998</v>
      </c>
      <c r="H2127">
        <v>5535192</v>
      </c>
      <c r="I2127" s="2">
        <v>-2.24870645937E-2</v>
      </c>
      <c r="J2127" s="2">
        <v>0</v>
      </c>
      <c r="K2127">
        <v>1</v>
      </c>
      <c r="L2127" s="1" t="s">
        <v>11542</v>
      </c>
      <c r="M2127" s="1" t="s">
        <v>3511</v>
      </c>
      <c r="N2127">
        <v>0</v>
      </c>
      <c r="O2127">
        <v>1</v>
      </c>
      <c r="P2127">
        <v>0</v>
      </c>
      <c r="Q2127">
        <v>0</v>
      </c>
      <c r="R2127" s="19">
        <f>BWscncns[[#This Row],[C fx]]*4+BWscncns[[#This Row],[C fg]]*2+BWscncns[[#This Row],[C fm]]</f>
        <v>2</v>
      </c>
      <c r="S2127">
        <v>8400</v>
      </c>
      <c r="T2127">
        <v>4242880</v>
      </c>
      <c r="U2127" s="13">
        <v>1.979787</v>
      </c>
      <c r="V2127" s="13">
        <v>0.50510500000000003</v>
      </c>
      <c r="W2127">
        <v>448</v>
      </c>
      <c r="X2127">
        <v>8</v>
      </c>
      <c r="Z2127" s="10">
        <f>IF($N2127&lt;&gt;0,constants!$L$2,IF($O2127&lt;&gt;0,constants!$M$2,IF($P2127&lt;&gt;0,constants!$N$2,0)))</f>
        <v>9721.3799999999992</v>
      </c>
      <c r="AA2127" s="10">
        <f>IF($N2127&lt;&gt;0,constants!$L$2,IF($O2127&lt;&gt;0,constants!$M$2,IF($P2127&lt;&gt;0,constants!$P$2,0)))</f>
        <v>9721.3799999999992</v>
      </c>
      <c r="AB2127" s="11">
        <f>constants!$O$2</f>
        <v>4861.32</v>
      </c>
      <c r="AC2127" s="11">
        <f>VLOOKUP(BWscncns[[#This Row],[scanner]],[0]!ScnrAvgBW,2,FALSE)/1000</f>
        <v>11818.828055288463</v>
      </c>
      <c r="AD2127" s="8">
        <f>(1+$F2127)*Z2127</f>
        <v>12682.353833316422</v>
      </c>
      <c r="AE2127" s="8">
        <f>(1+$F2127)*AA2127</f>
        <v>12682.353833316422</v>
      </c>
      <c r="AF2127" s="8">
        <f>(1+$F2127)*AB2127</f>
        <v>6341.9988043855701</v>
      </c>
      <c r="AG2127" s="8">
        <f>(1+$F2127)*AC2127</f>
        <v>15418.650365719201</v>
      </c>
      <c r="AH2127" s="8">
        <f>(1+$F2127)*$T2127/1000</f>
        <v>5535.1920645321534</v>
      </c>
      <c r="AI2127" s="8">
        <f>(1+BWscncns[[#This Row],[pid_error]]*K_p)*BWscncns[[#This Row],[dbw]]/1000</f>
        <v>4889.0360322660763</v>
      </c>
      <c r="AJ2127" s="13">
        <f>BWscncns[[#This Row],[Torflow prgrssv alt vote]]/VLOOKUP(BWscncns[[#This Row],[class]],AltBWtotl,2,FALSE)*100</f>
        <v>1.7078860007216111E-2</v>
      </c>
      <c r="AK2127">
        <f>IF(D2127=E2127,1,0)</f>
        <v>0</v>
      </c>
    </row>
    <row r="2128" spans="1:37">
      <c r="A2128" s="1" t="s">
        <v>8339</v>
      </c>
      <c r="B2128" s="1" t="s">
        <v>8340</v>
      </c>
      <c r="C2128">
        <v>5400</v>
      </c>
      <c r="D2128">
        <v>1524887289</v>
      </c>
      <c r="E2128">
        <v>1525004091</v>
      </c>
      <c r="F2128" s="2">
        <v>7.36192567209E-2</v>
      </c>
      <c r="G2128" s="2">
        <v>7.36192567209E-2</v>
      </c>
      <c r="H2128">
        <v>5628856</v>
      </c>
      <c r="I2128" s="2">
        <v>-0.15663095895199999</v>
      </c>
      <c r="J2128" s="2">
        <v>0</v>
      </c>
      <c r="K2128">
        <v>4</v>
      </c>
      <c r="L2128" s="1" t="s">
        <v>11647</v>
      </c>
      <c r="M2128" s="1" t="s">
        <v>8340</v>
      </c>
      <c r="N2128">
        <v>0</v>
      </c>
      <c r="O2128">
        <v>1</v>
      </c>
      <c r="P2128">
        <v>0</v>
      </c>
      <c r="Q2128">
        <v>0</v>
      </c>
      <c r="R2128" s="19">
        <f>BWscncns[[#This Row],[C fx]]*4+BWscncns[[#This Row],[C fg]]*2+BWscncns[[#This Row],[C fm]]</f>
        <v>2</v>
      </c>
      <c r="S2128">
        <v>5210</v>
      </c>
      <c r="T2128">
        <v>4709376</v>
      </c>
      <c r="U2128" s="13">
        <v>1.106304</v>
      </c>
      <c r="V2128" s="13">
        <v>0.90391100000000002</v>
      </c>
      <c r="W2128">
        <v>2668</v>
      </c>
      <c r="X2128">
        <v>53</v>
      </c>
      <c r="Z2128" s="10">
        <f>IF($N2128&lt;&gt;0,constants!$L$2,IF($O2128&lt;&gt;0,constants!$M$2,IF($P2128&lt;&gt;0,constants!$N$2,0)))</f>
        <v>9721.3799999999992</v>
      </c>
      <c r="AA2128" s="10">
        <f>IF($N2128&lt;&gt;0,constants!$L$2,IF($O2128&lt;&gt;0,constants!$M$2,IF($P2128&lt;&gt;0,constants!$P$2,0)))</f>
        <v>9721.3799999999992</v>
      </c>
      <c r="AB2128" s="11">
        <f>constants!$O$2</f>
        <v>4861.32</v>
      </c>
      <c r="AC2128" s="11">
        <f>VLOOKUP(BWscncns[[#This Row],[scanner]],[0]!ScnrAvgBW,2,FALSE)/1000</f>
        <v>4819.491751072962</v>
      </c>
      <c r="AD2128" s="8">
        <f>(1+$F2128)*Z2128</f>
        <v>10437.060769901422</v>
      </c>
      <c r="AE2128" s="8">
        <f>(1+$F2128)*AA2128</f>
        <v>10437.060769901422</v>
      </c>
      <c r="AF2128" s="8">
        <f>(1+$F2128)*AB2128</f>
        <v>5219.2067650824447</v>
      </c>
      <c r="AG2128" s="8">
        <f>(1+$F2128)*AC2128</f>
        <v>5174.2991515594622</v>
      </c>
      <c r="AH2128" s="8">
        <f>(1+$F2128)*$T2128/1000</f>
        <v>5056.0767607392454</v>
      </c>
      <c r="AI2128" s="8">
        <f>(1+BWscncns[[#This Row],[pid_error]]*K_p)*BWscncns[[#This Row],[dbw]]/1000</f>
        <v>4882.7263803696223</v>
      </c>
      <c r="AJ2128" s="13">
        <f>BWscncns[[#This Row],[Torflow prgrssv alt vote]]/VLOOKUP(BWscncns[[#This Row],[class]],AltBWtotl,2,FALSE)*100</f>
        <v>1.7056818512589642E-2</v>
      </c>
      <c r="AK2128">
        <f>IF(D2128=E2128,1,0)</f>
        <v>0</v>
      </c>
    </row>
    <row r="2129" spans="1:37">
      <c r="A2129" s="1" t="s">
        <v>10110</v>
      </c>
      <c r="B2129" s="1" t="s">
        <v>10111</v>
      </c>
      <c r="C2129">
        <v>5390</v>
      </c>
      <c r="D2129">
        <v>1525006186</v>
      </c>
      <c r="E2129">
        <v>1525006186</v>
      </c>
      <c r="F2129" s="2">
        <v>0.23696231505199999</v>
      </c>
      <c r="G2129" s="2">
        <v>0.23696231505199999</v>
      </c>
      <c r="H2129">
        <v>5393393</v>
      </c>
      <c r="I2129" s="2">
        <v>0.36565757558299999</v>
      </c>
      <c r="J2129" s="2">
        <v>0</v>
      </c>
      <c r="K2129">
        <v>1</v>
      </c>
      <c r="L2129" s="1" t="s">
        <v>11530</v>
      </c>
      <c r="M2129" s="1" t="s">
        <v>10111</v>
      </c>
      <c r="N2129">
        <v>1</v>
      </c>
      <c r="O2129">
        <v>0</v>
      </c>
      <c r="P2129">
        <v>0</v>
      </c>
      <c r="Q2129">
        <v>0</v>
      </c>
      <c r="R2129" s="19">
        <f>BWscncns[[#This Row],[C fx]]*4+BWscncns[[#This Row],[C fg]]*2+BWscncns[[#This Row],[C fm]]</f>
        <v>4</v>
      </c>
      <c r="S2129">
        <v>3800</v>
      </c>
      <c r="T2129">
        <v>4360192</v>
      </c>
      <c r="U2129" s="13">
        <v>0.87152099999999999</v>
      </c>
      <c r="V2129" s="13">
        <v>1.147419</v>
      </c>
      <c r="W2129">
        <v>3810</v>
      </c>
      <c r="X2129">
        <v>76</v>
      </c>
      <c r="Z2129" s="10">
        <f>IF($N2129&lt;&gt;0,constants!$L$2,IF($O2129&lt;&gt;0,constants!$M$2,IF($P2129&lt;&gt;0,constants!$N$2,0)))</f>
        <v>10125.48</v>
      </c>
      <c r="AA2129" s="10">
        <f>IF($N2129&lt;&gt;0,constants!$L$2,IF($O2129&lt;&gt;0,constants!$M$2,IF($P2129&lt;&gt;0,constants!$P$2,0)))</f>
        <v>10125.48</v>
      </c>
      <c r="AB2129" s="11">
        <f>constants!$O$2</f>
        <v>4861.32</v>
      </c>
      <c r="AC2129" s="11">
        <f>VLOOKUP(BWscncns[[#This Row],[scanner]],[0]!ScnrAvgBW,2,FALSE)/1000</f>
        <v>11818.828055288463</v>
      </c>
      <c r="AD2129" s="8">
        <f>(1+$F2129)*Z2129</f>
        <v>12524.837181812723</v>
      </c>
      <c r="AE2129" s="8">
        <f>(1+$F2129)*AA2129</f>
        <v>12524.837181812723</v>
      </c>
      <c r="AF2129" s="8">
        <f>(1+$F2129)*AB2129</f>
        <v>6013.2696414085876</v>
      </c>
      <c r="AG2129" s="8">
        <f>(1+$F2129)*AC2129</f>
        <v>14619.444912471143</v>
      </c>
      <c r="AH2129" s="8">
        <f>(1+$F2129)*$T2129/1000</f>
        <v>5393.3931903912098</v>
      </c>
      <c r="AI2129" s="8">
        <f>(1+BWscncns[[#This Row],[pid_error]]*K_p)*BWscncns[[#This Row],[dbw]]/1000</f>
        <v>4876.7925951956058</v>
      </c>
      <c r="AJ2129" s="13">
        <f>BWscncns[[#This Row],[Torflow prgrssv alt vote]]/VLOOKUP(BWscncns[[#This Row],[class]],AltBWtotl,2,FALSE)*100</f>
        <v>4.1797741804573352E-2</v>
      </c>
      <c r="AK2129">
        <f>IF(D2129=E2129,1,0)</f>
        <v>1</v>
      </c>
    </row>
    <row r="2130" spans="1:37">
      <c r="A2130" s="1" t="s">
        <v>2992</v>
      </c>
      <c r="B2130" s="1" t="s">
        <v>2993</v>
      </c>
      <c r="C2130">
        <v>8220</v>
      </c>
      <c r="D2130">
        <v>1524179458</v>
      </c>
      <c r="E2130">
        <v>1524995088</v>
      </c>
      <c r="F2130" s="2">
        <v>-0.142030549176</v>
      </c>
      <c r="G2130" s="2">
        <v>-0.142030549176</v>
      </c>
      <c r="H2130">
        <v>4498230</v>
      </c>
      <c r="I2130" s="2">
        <v>-0.46714525601099999</v>
      </c>
      <c r="J2130" s="2">
        <v>0</v>
      </c>
      <c r="K2130">
        <v>4</v>
      </c>
      <c r="L2130" s="1" t="s">
        <v>11674</v>
      </c>
      <c r="M2130" s="1" t="s">
        <v>2993</v>
      </c>
      <c r="N2130">
        <v>0</v>
      </c>
      <c r="O2130">
        <v>1</v>
      </c>
      <c r="P2130">
        <v>0</v>
      </c>
      <c r="Q2130">
        <v>0</v>
      </c>
      <c r="R2130" s="19">
        <f>BWscncns[[#This Row],[C fx]]*4+BWscncns[[#This Row],[C fg]]*2+BWscncns[[#This Row],[C fm]]</f>
        <v>2</v>
      </c>
      <c r="S2130">
        <v>6240</v>
      </c>
      <c r="T2130">
        <v>5242880</v>
      </c>
      <c r="U2130" s="13">
        <v>1.190186</v>
      </c>
      <c r="V2130" s="13">
        <v>0.84020499999999998</v>
      </c>
      <c r="W2130">
        <v>2350</v>
      </c>
      <c r="X2130">
        <v>47</v>
      </c>
      <c r="Z2130" s="10">
        <f>IF($N2130&lt;&gt;0,constants!$L$2,IF($O2130&lt;&gt;0,constants!$M$2,IF($P2130&lt;&gt;0,constants!$N$2,0)))</f>
        <v>9721.3799999999992</v>
      </c>
      <c r="AA2130" s="10">
        <f>IF($N2130&lt;&gt;0,constants!$L$2,IF($O2130&lt;&gt;0,constants!$M$2,IF($P2130&lt;&gt;0,constants!$P$2,0)))</f>
        <v>9721.3799999999992</v>
      </c>
      <c r="AB2130" s="11">
        <f>constants!$O$2</f>
        <v>4861.32</v>
      </c>
      <c r="AC2130" s="11">
        <f>VLOOKUP(BWscncns[[#This Row],[scanner]],[0]!ScnrAvgBW,2,FALSE)/1000</f>
        <v>4819.491751072962</v>
      </c>
      <c r="AD2130" s="8">
        <f>(1+$F2130)*Z2130</f>
        <v>8340.647059851417</v>
      </c>
      <c r="AE2130" s="8">
        <f>(1+$F2130)*AA2130</f>
        <v>8340.647059851417</v>
      </c>
      <c r="AF2130" s="8">
        <f>(1+$F2130)*AB2130</f>
        <v>4170.8640506797274</v>
      </c>
      <c r="AG2130" s="8">
        <f>(1+$F2130)*AC2130</f>
        <v>4134.9766909188675</v>
      </c>
      <c r="AH2130" s="8">
        <f>(1+$F2130)*$T2130/1000</f>
        <v>4498.2308743361327</v>
      </c>
      <c r="AI2130" s="8">
        <f>(1+BWscncns[[#This Row],[pid_error]]*K_p)*BWscncns[[#This Row],[dbw]]/1000</f>
        <v>4870.5554371680673</v>
      </c>
      <c r="AJ2130" s="13">
        <f>BWscncns[[#This Row],[Torflow prgrssv alt vote]]/VLOOKUP(BWscncns[[#This Row],[class]],AltBWtotl,2,FALSE)*100</f>
        <v>1.7014301780513361E-2</v>
      </c>
      <c r="AK2130">
        <f>IF(D2130=E2130,1,0)</f>
        <v>0</v>
      </c>
    </row>
    <row r="2131" spans="1:37">
      <c r="A2131" s="1" t="s">
        <v>4673</v>
      </c>
      <c r="B2131" s="1" t="s">
        <v>4674</v>
      </c>
      <c r="C2131">
        <v>3480</v>
      </c>
      <c r="D2131">
        <v>1524103892</v>
      </c>
      <c r="E2131">
        <v>1524935241</v>
      </c>
      <c r="F2131" s="2">
        <v>0.27007666926099999</v>
      </c>
      <c r="G2131" s="2">
        <v>0.27007666926099999</v>
      </c>
      <c r="H2131">
        <v>5825529</v>
      </c>
      <c r="I2131" s="2">
        <v>-0.13324575480699999</v>
      </c>
      <c r="J2131" s="2">
        <v>0</v>
      </c>
      <c r="K2131">
        <v>5</v>
      </c>
      <c r="L2131" s="1" t="s">
        <v>11770</v>
      </c>
      <c r="M2131" s="1" t="s">
        <v>4674</v>
      </c>
      <c r="N2131">
        <v>0</v>
      </c>
      <c r="O2131">
        <v>1</v>
      </c>
      <c r="P2131">
        <v>0</v>
      </c>
      <c r="Q2131">
        <v>0</v>
      </c>
      <c r="R2131" s="19">
        <f>BWscncns[[#This Row],[C fx]]*4+BWscncns[[#This Row],[C fg]]*2+BWscncns[[#This Row],[C fm]]</f>
        <v>2</v>
      </c>
      <c r="S2131">
        <v>3640</v>
      </c>
      <c r="T2131">
        <v>4288385</v>
      </c>
      <c r="U2131" s="13">
        <v>0.848804</v>
      </c>
      <c r="V2131" s="13">
        <v>1.1781280000000001</v>
      </c>
      <c r="W2131">
        <v>3865</v>
      </c>
      <c r="X2131">
        <v>77</v>
      </c>
      <c r="Z2131" s="10">
        <f>IF($N2131&lt;&gt;0,constants!$L$2,IF($O2131&lt;&gt;0,constants!$M$2,IF($P2131&lt;&gt;0,constants!$N$2,0)))</f>
        <v>9721.3799999999992</v>
      </c>
      <c r="AA2131" s="10">
        <f>IF($N2131&lt;&gt;0,constants!$L$2,IF($O2131&lt;&gt;0,constants!$M$2,IF($P2131&lt;&gt;0,constants!$P$2,0)))</f>
        <v>9721.3799999999992</v>
      </c>
      <c r="AB2131" s="11">
        <f>constants!$O$2</f>
        <v>4861.32</v>
      </c>
      <c r="AC2131" s="11">
        <f>VLOOKUP(BWscncns[[#This Row],[scanner]],[0]!ScnrAvgBW,2,FALSE)/1000</f>
        <v>3794.4265750962772</v>
      </c>
      <c r="AD2131" s="8">
        <f>(1+$F2131)*Z2131</f>
        <v>12346.897931020498</v>
      </c>
      <c r="AE2131" s="8">
        <f>(1+$F2131)*AA2131</f>
        <v>12346.897931020498</v>
      </c>
      <c r="AF2131" s="8">
        <f>(1+$F2131)*AB2131</f>
        <v>6174.2491138118839</v>
      </c>
      <c r="AG2131" s="8">
        <f>(1+$F2131)*AC2131</f>
        <v>4819.212666253703</v>
      </c>
      <c r="AH2131" s="8">
        <f>(1+$F2131)*$T2131/1000</f>
        <v>5446.5777373088331</v>
      </c>
      <c r="AI2131" s="8">
        <f>(1+BWscncns[[#This Row],[pid_error]]*K_p)*BWscncns[[#This Row],[dbw]]/1000</f>
        <v>4867.4813686544167</v>
      </c>
      <c r="AJ2131" s="13">
        <f>BWscncns[[#This Row],[Torflow prgrssv alt vote]]/VLOOKUP(BWscncns[[#This Row],[class]],AltBWtotl,2,FALSE)*100</f>
        <v>1.700356314298835E-2</v>
      </c>
      <c r="AK2131">
        <f>IF(D2131=E2131,1,0)</f>
        <v>0</v>
      </c>
    </row>
    <row r="2132" spans="1:37">
      <c r="A2132" s="1" t="s">
        <v>4241</v>
      </c>
      <c r="B2132" s="1" t="s">
        <v>4242</v>
      </c>
      <c r="C2132">
        <v>5800</v>
      </c>
      <c r="D2132">
        <v>1524977546</v>
      </c>
      <c r="E2132">
        <v>1524977546</v>
      </c>
      <c r="F2132" s="2">
        <v>0.50552501191699994</v>
      </c>
      <c r="G2132" s="2">
        <v>0.50552501191699994</v>
      </c>
      <c r="H2132">
        <v>5802888</v>
      </c>
      <c r="I2132" s="2">
        <v>-0.18996638425699999</v>
      </c>
      <c r="J2132" s="2">
        <v>0</v>
      </c>
      <c r="K2132">
        <v>5</v>
      </c>
      <c r="L2132" s="1" t="s">
        <v>11622</v>
      </c>
      <c r="M2132" s="1" t="s">
        <v>4242</v>
      </c>
      <c r="N2132">
        <v>0</v>
      </c>
      <c r="O2132">
        <v>0</v>
      </c>
      <c r="P2132">
        <v>1</v>
      </c>
      <c r="Q2132">
        <v>0</v>
      </c>
      <c r="R2132" s="19">
        <f>BWscncns[[#This Row],[C fx]]*4+BWscncns[[#This Row],[C fg]]*2+BWscncns[[#This Row],[C fm]]</f>
        <v>1</v>
      </c>
      <c r="S2132">
        <v>3450</v>
      </c>
      <c r="T2132">
        <v>3885286</v>
      </c>
      <c r="U2132" s="13">
        <v>0.88796600000000003</v>
      </c>
      <c r="V2132" s="13">
        <v>1.1261699999999999</v>
      </c>
      <c r="W2132">
        <v>3747</v>
      </c>
      <c r="X2132">
        <v>74</v>
      </c>
      <c r="Z2132" s="10">
        <f>IF($N2132&lt;&gt;0,constants!$L$2,IF($O2132&lt;&gt;0,constants!$M$2,IF($P2132&lt;&gt;0,constants!$N$2,0)))</f>
        <v>1117.99</v>
      </c>
      <c r="AA2132" s="10">
        <f>IF($N2132&lt;&gt;0,constants!$L$2,IF($O2132&lt;&gt;0,constants!$M$2,IF($P2132&lt;&gt;0,constants!$P$2,0)))</f>
        <v>4051.45</v>
      </c>
      <c r="AB2132" s="11">
        <f>constants!$O$2</f>
        <v>4861.32</v>
      </c>
      <c r="AC2132" s="11">
        <f>VLOOKUP(BWscncns[[#This Row],[scanner]],[0]!ScnrAvgBW,2,FALSE)/1000</f>
        <v>3794.4265750962772</v>
      </c>
      <c r="AD2132" s="8">
        <f>(1+$F2132)*Z2132</f>
        <v>1683.1619080730866</v>
      </c>
      <c r="AE2132" s="8">
        <f>(1+$F2132)*AA2132</f>
        <v>6099.5593095311287</v>
      </c>
      <c r="AF2132" s="8">
        <f>(1+$F2132)*AB2132</f>
        <v>7318.8388509323495</v>
      </c>
      <c r="AG2132" s="8">
        <f>(1+$F2132)*AC2132</f>
        <v>5712.6041146900034</v>
      </c>
      <c r="AH2132" s="8">
        <f>(1+$F2132)*$T2132/1000</f>
        <v>5849.3952514509529</v>
      </c>
      <c r="AI2132" s="8">
        <f>(1+BWscncns[[#This Row],[pid_error]]*K_p)*BWscncns[[#This Row],[dbw]]/1000</f>
        <v>4867.3406257254765</v>
      </c>
      <c r="AJ2132" s="13">
        <f>BWscncns[[#This Row],[Torflow prgrssv alt vote]]/VLOOKUP(BWscncns[[#This Row],[class]],AltBWtotl,2,FALSE)*100</f>
        <v>9.599695088567603E-2</v>
      </c>
      <c r="AK2132">
        <f>IF(D2132=E2132,1,0)</f>
        <v>1</v>
      </c>
    </row>
    <row r="2133" spans="1:37">
      <c r="A2133" s="1" t="s">
        <v>6316</v>
      </c>
      <c r="B2133" s="1" t="s">
        <v>6317</v>
      </c>
      <c r="C2133">
        <v>6040</v>
      </c>
      <c r="D2133">
        <v>1525006186</v>
      </c>
      <c r="E2133">
        <v>1525006186</v>
      </c>
      <c r="F2133" s="2">
        <v>0.63909283680600004</v>
      </c>
      <c r="G2133" s="2">
        <v>0.63909283680600004</v>
      </c>
      <c r="H2133">
        <v>6042351</v>
      </c>
      <c r="I2133" s="2">
        <v>-0.17750436652099999</v>
      </c>
      <c r="J2133" s="2">
        <v>0</v>
      </c>
      <c r="K2133">
        <v>1</v>
      </c>
      <c r="L2133" s="1" t="s">
        <v>11530</v>
      </c>
      <c r="M2133" s="1" t="s">
        <v>6317</v>
      </c>
      <c r="N2133">
        <v>0</v>
      </c>
      <c r="O2133">
        <v>0</v>
      </c>
      <c r="P2133">
        <v>1</v>
      </c>
      <c r="Q2133">
        <v>0</v>
      </c>
      <c r="R2133" s="19">
        <f>BWscncns[[#This Row],[C fx]]*4+BWscncns[[#This Row],[C fg]]*2+BWscncns[[#This Row],[C fm]]</f>
        <v>1</v>
      </c>
      <c r="S2133">
        <v>6700</v>
      </c>
      <c r="T2133">
        <v>3686400</v>
      </c>
      <c r="U2133" s="13">
        <v>1.817491</v>
      </c>
      <c r="V2133" s="13">
        <v>0.55020899999999995</v>
      </c>
      <c r="W2133">
        <v>631</v>
      </c>
      <c r="X2133">
        <v>12</v>
      </c>
      <c r="Z2133" s="10">
        <f>IF($N2133&lt;&gt;0,constants!$L$2,IF($O2133&lt;&gt;0,constants!$M$2,IF($P2133&lt;&gt;0,constants!$N$2,0)))</f>
        <v>1117.99</v>
      </c>
      <c r="AA2133" s="10">
        <f>IF($N2133&lt;&gt;0,constants!$L$2,IF($O2133&lt;&gt;0,constants!$M$2,IF($P2133&lt;&gt;0,constants!$P$2,0)))</f>
        <v>4051.45</v>
      </c>
      <c r="AB2133" s="11">
        <f>constants!$O$2</f>
        <v>4861.32</v>
      </c>
      <c r="AC2133" s="11">
        <f>VLOOKUP(BWscncns[[#This Row],[scanner]],[0]!ScnrAvgBW,2,FALSE)/1000</f>
        <v>11818.828055288463</v>
      </c>
      <c r="AD2133" s="8">
        <f>(1+$F2133)*Z2133</f>
        <v>1832.4894006207401</v>
      </c>
      <c r="AE2133" s="8">
        <f>(1+$F2133)*AA2133</f>
        <v>6640.7026736776688</v>
      </c>
      <c r="AF2133" s="8">
        <f>(1+$F2133)*AB2133</f>
        <v>7968.1547894217438</v>
      </c>
      <c r="AG2133" s="8">
        <f>(1+$F2133)*AC2133</f>
        <v>19372.156404865105</v>
      </c>
      <c r="AH2133" s="8">
        <f>(1+$F2133)*$T2133/1000</f>
        <v>6042.3518336016386</v>
      </c>
      <c r="AI2133" s="8">
        <f>(1+BWscncns[[#This Row],[pid_error]]*K_p)*BWscncns[[#This Row],[dbw]]/1000</f>
        <v>4864.3759168008191</v>
      </c>
      <c r="AJ2133" s="13">
        <f>BWscncns[[#This Row],[Torflow prgrssv alt vote]]/VLOOKUP(BWscncns[[#This Row],[class]],AltBWtotl,2,FALSE)*100</f>
        <v>9.5938478911159517E-2</v>
      </c>
      <c r="AK2133">
        <f>IF(D2133=E2133,1,0)</f>
        <v>1</v>
      </c>
    </row>
    <row r="2134" spans="1:37">
      <c r="A2134" s="1" t="s">
        <v>721</v>
      </c>
      <c r="B2134" s="1" t="s">
        <v>722</v>
      </c>
      <c r="C2134">
        <v>6070</v>
      </c>
      <c r="D2134">
        <v>1524995972</v>
      </c>
      <c r="E2134">
        <v>1524995972</v>
      </c>
      <c r="F2134" s="2">
        <v>0.66338480057299998</v>
      </c>
      <c r="G2134" s="2">
        <v>0.66338480057299998</v>
      </c>
      <c r="H2134">
        <v>6073989</v>
      </c>
      <c r="I2134" s="2">
        <v>8.3546224798500004E-2</v>
      </c>
      <c r="J2134" s="2">
        <v>0</v>
      </c>
      <c r="K2134">
        <v>2</v>
      </c>
      <c r="L2134" s="1" t="s">
        <v>11543</v>
      </c>
      <c r="M2134" s="1" t="s">
        <v>722</v>
      </c>
      <c r="N2134">
        <v>0</v>
      </c>
      <c r="O2134">
        <v>0</v>
      </c>
      <c r="P2134">
        <v>1</v>
      </c>
      <c r="Q2134">
        <v>0</v>
      </c>
      <c r="R2134" s="19">
        <f>BWscncns[[#This Row],[C fx]]*4+BWscncns[[#This Row],[C fg]]*2+BWscncns[[#This Row],[C fm]]</f>
        <v>1</v>
      </c>
      <c r="S2134">
        <v>6020</v>
      </c>
      <c r="T2134">
        <v>3651584</v>
      </c>
      <c r="U2134" s="13">
        <v>1.6486000000000001</v>
      </c>
      <c r="V2134" s="13">
        <v>0.60657499999999998</v>
      </c>
      <c r="W2134">
        <v>956</v>
      </c>
      <c r="X2134">
        <v>19</v>
      </c>
      <c r="Z2134" s="10">
        <f>IF($N2134&lt;&gt;0,constants!$L$2,IF($O2134&lt;&gt;0,constants!$M$2,IF($P2134&lt;&gt;0,constants!$N$2,0)))</f>
        <v>1117.99</v>
      </c>
      <c r="AA2134" s="10">
        <f>IF($N2134&lt;&gt;0,constants!$L$2,IF($O2134&lt;&gt;0,constants!$M$2,IF($P2134&lt;&gt;0,constants!$P$2,0)))</f>
        <v>4051.45</v>
      </c>
      <c r="AB2134" s="11">
        <f>constants!$O$2</f>
        <v>4861.32</v>
      </c>
      <c r="AC2134" s="11">
        <f>VLOOKUP(BWscncns[[#This Row],[scanner]],[0]!ScnrAvgBW,2,FALSE)/1000</f>
        <v>8853.6095214723919</v>
      </c>
      <c r="AD2134" s="8">
        <f>(1+$F2134)*Z2134</f>
        <v>1859.6475731926084</v>
      </c>
      <c r="AE2134" s="8">
        <f>(1+$F2134)*AA2134</f>
        <v>6739.1203502814806</v>
      </c>
      <c r="AF2134" s="8">
        <f>(1+$F2134)*AB2134</f>
        <v>8086.2457987215366</v>
      </c>
      <c r="AG2134" s="8">
        <f>(1+$F2134)*AC2134</f>
        <v>14726.959508225569</v>
      </c>
      <c r="AH2134" s="8">
        <f>(1+$F2134)*$T2134/1000</f>
        <v>6073.9893236155576</v>
      </c>
      <c r="AI2134" s="8">
        <f>(1+BWscncns[[#This Row],[pid_error]]*K_p)*BWscncns[[#This Row],[dbw]]/1000</f>
        <v>4862.7866618077796</v>
      </c>
      <c r="AJ2134" s="13">
        <f>BWscncns[[#This Row],[Torflow prgrssv alt vote]]/VLOOKUP(BWscncns[[#This Row],[class]],AltBWtotl,2,FALSE)*100</f>
        <v>9.5907134560056312E-2</v>
      </c>
      <c r="AK2134">
        <f>IF(D2134=E2134,1,0)</f>
        <v>1</v>
      </c>
    </row>
    <row r="2135" spans="1:37">
      <c r="A2135" s="1" t="s">
        <v>10614</v>
      </c>
      <c r="B2135" s="1" t="s">
        <v>10615</v>
      </c>
      <c r="C2135">
        <v>4670</v>
      </c>
      <c r="D2135">
        <v>1524975578</v>
      </c>
      <c r="E2135">
        <v>1524975578</v>
      </c>
      <c r="F2135" s="2">
        <v>-7.3725593453900007E-2</v>
      </c>
      <c r="G2135" s="2">
        <v>-7.3725593453900007E-2</v>
      </c>
      <c r="H2135">
        <v>4673689</v>
      </c>
      <c r="I2135" s="2">
        <v>-2.4248080433400002E-2</v>
      </c>
      <c r="J2135" s="2">
        <v>0.05</v>
      </c>
      <c r="K2135">
        <v>6</v>
      </c>
      <c r="L2135" s="1" t="s">
        <v>11692</v>
      </c>
      <c r="M2135" s="1" t="s">
        <v>10615</v>
      </c>
      <c r="N2135">
        <v>1</v>
      </c>
      <c r="O2135">
        <v>0</v>
      </c>
      <c r="P2135">
        <v>0</v>
      </c>
      <c r="Q2135">
        <v>0</v>
      </c>
      <c r="R2135" s="19">
        <f>BWscncns[[#This Row],[C fx]]*4+BWscncns[[#This Row],[C fg]]*2+BWscncns[[#This Row],[C fm]]</f>
        <v>4</v>
      </c>
      <c r="S2135">
        <v>3640</v>
      </c>
      <c r="T2135">
        <v>5045686</v>
      </c>
      <c r="U2135" s="13">
        <v>0.72140800000000005</v>
      </c>
      <c r="V2135" s="13">
        <v>1.386177</v>
      </c>
      <c r="W2135">
        <v>4221</v>
      </c>
      <c r="X2135">
        <v>84</v>
      </c>
      <c r="Z2135" s="10">
        <f>IF($N2135&lt;&gt;0,constants!$L$2,IF($O2135&lt;&gt;0,constants!$M$2,IF($P2135&lt;&gt;0,constants!$N$2,0)))</f>
        <v>10125.48</v>
      </c>
      <c r="AA2135" s="10">
        <f>IF($N2135&lt;&gt;0,constants!$L$2,IF($O2135&lt;&gt;0,constants!$M$2,IF($P2135&lt;&gt;0,constants!$P$2,0)))</f>
        <v>10125.48</v>
      </c>
      <c r="AB2135" s="11">
        <f>constants!$O$2</f>
        <v>4861.32</v>
      </c>
      <c r="AC2135" s="11">
        <f>VLOOKUP(BWscncns[[#This Row],[scanner]],[0]!ScnrAvgBW,2,FALSE)/1000</f>
        <v>2386.3111194805197</v>
      </c>
      <c r="AD2135" s="8">
        <f>(1+$F2135)*Z2135</f>
        <v>9378.9729779944028</v>
      </c>
      <c r="AE2135" s="8">
        <f>(1+$F2135)*AA2135</f>
        <v>9378.9729779944028</v>
      </c>
      <c r="AF2135" s="8">
        <f>(1+$F2135)*AB2135</f>
        <v>4502.9162980306864</v>
      </c>
      <c r="AG2135" s="8">
        <f>(1+$F2135)*AC2135</f>
        <v>2210.3789160311776</v>
      </c>
      <c r="AH2135" s="8">
        <f>(1+$F2135)*$T2135/1000</f>
        <v>4673.6898052679644</v>
      </c>
      <c r="AI2135" s="8">
        <f>(1+BWscncns[[#This Row],[pid_error]]*K_p)*BWscncns[[#This Row],[dbw]]/1000</f>
        <v>4859.687902633983</v>
      </c>
      <c r="AJ2135" s="13">
        <f>BWscncns[[#This Row],[Torflow prgrssv alt vote]]/VLOOKUP(BWscncns[[#This Row],[class]],AltBWtotl,2,FALSE)*100</f>
        <v>4.1651141860166933E-2</v>
      </c>
      <c r="AK2135">
        <f>IF(D2135=E2135,1,0)</f>
        <v>1</v>
      </c>
    </row>
    <row r="2136" spans="1:37">
      <c r="A2136" s="1" t="s">
        <v>8795</v>
      </c>
      <c r="B2136" s="1" t="s">
        <v>8796</v>
      </c>
      <c r="C2136">
        <v>7320</v>
      </c>
      <c r="D2136">
        <v>1523800627</v>
      </c>
      <c r="E2136">
        <v>1524989730</v>
      </c>
      <c r="F2136" s="2">
        <v>1.1589457463099999</v>
      </c>
      <c r="G2136" s="2">
        <v>1.1589457463099999</v>
      </c>
      <c r="H2136">
        <v>6632281</v>
      </c>
      <c r="I2136" s="2">
        <v>-0.379668798852</v>
      </c>
      <c r="J2136" s="2">
        <v>0</v>
      </c>
      <c r="K2136">
        <v>1</v>
      </c>
      <c r="L2136" s="1" t="s">
        <v>11532</v>
      </c>
      <c r="M2136" s="1" t="s">
        <v>8796</v>
      </c>
      <c r="N2136">
        <v>0</v>
      </c>
      <c r="O2136">
        <v>1</v>
      </c>
      <c r="P2136">
        <v>0</v>
      </c>
      <c r="Q2136">
        <v>0</v>
      </c>
      <c r="R2136" s="19">
        <f>BWscncns[[#This Row],[C fx]]*4+BWscncns[[#This Row],[C fg]]*2+BWscncns[[#This Row],[C fm]]</f>
        <v>2</v>
      </c>
      <c r="S2136">
        <v>6750</v>
      </c>
      <c r="T2136">
        <v>3072000</v>
      </c>
      <c r="U2136" s="13">
        <v>2.1972659999999999</v>
      </c>
      <c r="V2136" s="13">
        <v>0.45511099999999999</v>
      </c>
      <c r="W2136">
        <v>256</v>
      </c>
      <c r="X2136">
        <v>5</v>
      </c>
      <c r="Z2136" s="10">
        <f>IF($N2136&lt;&gt;0,constants!$L$2,IF($O2136&lt;&gt;0,constants!$M$2,IF($P2136&lt;&gt;0,constants!$N$2,0)))</f>
        <v>9721.3799999999992</v>
      </c>
      <c r="AA2136" s="10">
        <f>IF($N2136&lt;&gt;0,constants!$L$2,IF($O2136&lt;&gt;0,constants!$M$2,IF($P2136&lt;&gt;0,constants!$P$2,0)))</f>
        <v>9721.3799999999992</v>
      </c>
      <c r="AB2136" s="11">
        <f>constants!$O$2</f>
        <v>4861.32</v>
      </c>
      <c r="AC2136" s="11">
        <f>VLOOKUP(BWscncns[[#This Row],[scanner]],[0]!ScnrAvgBW,2,FALSE)/1000</f>
        <v>11818.828055288463</v>
      </c>
      <c r="AD2136" s="8">
        <f>(1+$F2136)*Z2136</f>
        <v>20987.931999263103</v>
      </c>
      <c r="AE2136" s="8">
        <f>(1+$F2136)*AA2136</f>
        <v>20987.931999263103</v>
      </c>
      <c r="AF2136" s="8">
        <f>(1+$F2136)*AB2136</f>
        <v>10495.326135451727</v>
      </c>
      <c r="AG2136" s="8">
        <f>(1+$F2136)*AC2136</f>
        <v>25516.208556334313</v>
      </c>
      <c r="AH2136" s="8">
        <f>(1+$F2136)*$T2136/1000</f>
        <v>6632.2813326643191</v>
      </c>
      <c r="AI2136" s="8">
        <f>(1+BWscncns[[#This Row],[pid_error]]*K_p)*BWscncns[[#This Row],[dbw]]/1000</f>
        <v>4852.1406663321595</v>
      </c>
      <c r="AJ2136" s="13">
        <f>BWscncns[[#This Row],[Torflow prgrssv alt vote]]/VLOOKUP(BWscncns[[#This Row],[class]],AltBWtotl,2,FALSE)*100</f>
        <v>1.694997349757664E-2</v>
      </c>
      <c r="AK2136">
        <f>IF(D2136=E2136,1,0)</f>
        <v>0</v>
      </c>
    </row>
    <row r="2137" spans="1:37">
      <c r="A2137" s="1" t="s">
        <v>9556</v>
      </c>
      <c r="B2137" s="1" t="s">
        <v>9557</v>
      </c>
      <c r="C2137">
        <v>6420</v>
      </c>
      <c r="D2137">
        <v>1524948672</v>
      </c>
      <c r="E2137">
        <v>1524995995</v>
      </c>
      <c r="F2137" s="2">
        <v>1.08072654961</v>
      </c>
      <c r="G2137" s="2">
        <v>1.08072654961</v>
      </c>
      <c r="H2137">
        <v>6545399</v>
      </c>
      <c r="I2137" s="2">
        <v>0.58509732330300002</v>
      </c>
      <c r="J2137" s="2">
        <v>0</v>
      </c>
      <c r="K2137">
        <v>1</v>
      </c>
      <c r="L2137" s="1" t="s">
        <v>11553</v>
      </c>
      <c r="M2137" s="1" t="s">
        <v>9557</v>
      </c>
      <c r="N2137">
        <v>0</v>
      </c>
      <c r="O2137">
        <v>1</v>
      </c>
      <c r="P2137">
        <v>0</v>
      </c>
      <c r="Q2137">
        <v>0</v>
      </c>
      <c r="R2137" s="19">
        <f>BWscncns[[#This Row],[C fx]]*4+BWscncns[[#This Row],[C fg]]*2+BWscncns[[#This Row],[C fm]]</f>
        <v>2</v>
      </c>
      <c r="S2137">
        <v>6340</v>
      </c>
      <c r="T2137">
        <v>3145728</v>
      </c>
      <c r="U2137" s="13">
        <v>2.0154320000000001</v>
      </c>
      <c r="V2137" s="13">
        <v>0.496172</v>
      </c>
      <c r="W2137">
        <v>416</v>
      </c>
      <c r="X2137">
        <v>8</v>
      </c>
      <c r="Z2137" s="10">
        <f>IF($N2137&lt;&gt;0,constants!$L$2,IF($O2137&lt;&gt;0,constants!$M$2,IF($P2137&lt;&gt;0,constants!$N$2,0)))</f>
        <v>9721.3799999999992</v>
      </c>
      <c r="AA2137" s="10">
        <f>IF($N2137&lt;&gt;0,constants!$L$2,IF($O2137&lt;&gt;0,constants!$M$2,IF($P2137&lt;&gt;0,constants!$P$2,0)))</f>
        <v>9721.3799999999992</v>
      </c>
      <c r="AB2137" s="11">
        <f>constants!$O$2</f>
        <v>4861.32</v>
      </c>
      <c r="AC2137" s="11">
        <f>VLOOKUP(BWscncns[[#This Row],[scanner]],[0]!ScnrAvgBW,2,FALSE)/1000</f>
        <v>11818.828055288463</v>
      </c>
      <c r="AD2137" s="8">
        <f>(1+$F2137)*Z2137</f>
        <v>20227.53346484766</v>
      </c>
      <c r="AE2137" s="8">
        <f>(1+$F2137)*AA2137</f>
        <v>20227.53346484766</v>
      </c>
      <c r="AF2137" s="8">
        <f>(1+$F2137)*AB2137</f>
        <v>10115.077590150086</v>
      </c>
      <c r="AG2137" s="8">
        <f>(1+$F2137)*AC2137</f>
        <v>24591.74931991423</v>
      </c>
      <c r="AH2137" s="8">
        <f>(1+$F2137)*$T2137/1000</f>
        <v>6545.3997674515658</v>
      </c>
      <c r="AI2137" s="8">
        <f>(1+BWscncns[[#This Row],[pid_error]]*K_p)*BWscncns[[#This Row],[dbw]]/1000</f>
        <v>4845.5638837257829</v>
      </c>
      <c r="AJ2137" s="13">
        <f>BWscncns[[#This Row],[Torflow prgrssv alt vote]]/VLOOKUP(BWscncns[[#This Row],[class]],AltBWtotl,2,FALSE)*100</f>
        <v>1.692699883576378E-2</v>
      </c>
      <c r="AK2137">
        <f>IF(D2137=E2137,1,0)</f>
        <v>0</v>
      </c>
    </row>
    <row r="2138" spans="1:37">
      <c r="A2138" s="1" t="s">
        <v>10287</v>
      </c>
      <c r="B2138" s="1" t="s">
        <v>28</v>
      </c>
      <c r="C2138">
        <v>5470</v>
      </c>
      <c r="D2138">
        <v>1525007567</v>
      </c>
      <c r="E2138">
        <v>1525007567</v>
      </c>
      <c r="F2138" s="2">
        <v>0.304874269526</v>
      </c>
      <c r="G2138" s="2">
        <v>0.304874269526</v>
      </c>
      <c r="H2138">
        <v>5473039</v>
      </c>
      <c r="I2138" s="2">
        <v>0.54087367609799997</v>
      </c>
      <c r="J2138" s="2">
        <v>0</v>
      </c>
      <c r="K2138">
        <v>4</v>
      </c>
      <c r="L2138" s="1" t="s">
        <v>11631</v>
      </c>
      <c r="M2138" s="1" t="s">
        <v>28</v>
      </c>
      <c r="N2138">
        <v>0</v>
      </c>
      <c r="O2138">
        <v>0</v>
      </c>
      <c r="P2138">
        <v>1</v>
      </c>
      <c r="Q2138">
        <v>0</v>
      </c>
      <c r="R2138" s="19">
        <f>BWscncns[[#This Row],[C fx]]*4+BWscncns[[#This Row],[C fg]]*2+BWscncns[[#This Row],[C fm]]</f>
        <v>1</v>
      </c>
      <c r="S2138">
        <v>4550</v>
      </c>
      <c r="T2138">
        <v>4194304</v>
      </c>
      <c r="U2138" s="13">
        <v>1.084805</v>
      </c>
      <c r="V2138" s="13">
        <v>0.92182500000000001</v>
      </c>
      <c r="W2138">
        <v>2761</v>
      </c>
      <c r="X2138">
        <v>55</v>
      </c>
      <c r="Z2138" s="10">
        <f>IF($N2138&lt;&gt;0,constants!$L$2,IF($O2138&lt;&gt;0,constants!$M$2,IF($P2138&lt;&gt;0,constants!$N$2,0)))</f>
        <v>1117.99</v>
      </c>
      <c r="AA2138" s="10">
        <f>IF($N2138&lt;&gt;0,constants!$L$2,IF($O2138&lt;&gt;0,constants!$M$2,IF($P2138&lt;&gt;0,constants!$P$2,0)))</f>
        <v>4051.45</v>
      </c>
      <c r="AB2138" s="11">
        <f>constants!$O$2</f>
        <v>4861.32</v>
      </c>
      <c r="AC2138" s="11">
        <f>VLOOKUP(BWscncns[[#This Row],[scanner]],[0]!ScnrAvgBW,2,FALSE)/1000</f>
        <v>4819.491751072962</v>
      </c>
      <c r="AD2138" s="8">
        <f>(1+$F2138)*Z2138</f>
        <v>1458.8363845873728</v>
      </c>
      <c r="AE2138" s="8">
        <f>(1+$F2138)*AA2138</f>
        <v>5286.6328592711125</v>
      </c>
      <c r="AF2138" s="8">
        <f>(1+$F2138)*AB2138</f>
        <v>6343.4113839321344</v>
      </c>
      <c r="AG2138" s="8">
        <f>(1+$F2138)*AC2138</f>
        <v>6288.8307781679141</v>
      </c>
      <c r="AH2138" s="8">
        <f>(1+$F2138)*$T2138/1000</f>
        <v>5473.0393681699798</v>
      </c>
      <c r="AI2138" s="8">
        <f>(1+BWscncns[[#This Row],[pid_error]]*K_p)*BWscncns[[#This Row],[dbw]]/1000</f>
        <v>4833.6716840849904</v>
      </c>
      <c r="AJ2138" s="13">
        <f>BWscncns[[#This Row],[Torflow prgrssv alt vote]]/VLOOKUP(BWscncns[[#This Row],[class]],AltBWtotl,2,FALSE)*100</f>
        <v>9.5332909474653421E-2</v>
      </c>
      <c r="AK2138">
        <f>IF(D2138=E2138,1,0)</f>
        <v>1</v>
      </c>
    </row>
    <row r="2139" spans="1:37">
      <c r="A2139" s="1" t="s">
        <v>3481</v>
      </c>
      <c r="B2139" s="1" t="s">
        <v>3482</v>
      </c>
      <c r="C2139">
        <v>5170</v>
      </c>
      <c r="D2139">
        <v>1523797404</v>
      </c>
      <c r="E2139">
        <v>1524988014</v>
      </c>
      <c r="F2139" s="2">
        <v>0.25734443368900001</v>
      </c>
      <c r="G2139" s="2">
        <v>0.25734443368900001</v>
      </c>
      <c r="H2139">
        <v>6162240</v>
      </c>
      <c r="I2139" s="2">
        <v>0.307047778449</v>
      </c>
      <c r="J2139" s="2">
        <v>0</v>
      </c>
      <c r="K2139">
        <v>2</v>
      </c>
      <c r="L2139" s="1" t="s">
        <v>11573</v>
      </c>
      <c r="M2139" s="1" t="s">
        <v>3482</v>
      </c>
      <c r="N2139">
        <v>0</v>
      </c>
      <c r="O2139">
        <v>1</v>
      </c>
      <c r="P2139">
        <v>0</v>
      </c>
      <c r="Q2139">
        <v>0</v>
      </c>
      <c r="R2139" s="19">
        <f>BWscncns[[#This Row],[C fx]]*4+BWscncns[[#This Row],[C fg]]*2+BWscncns[[#This Row],[C fm]]</f>
        <v>2</v>
      </c>
      <c r="S2139">
        <v>6940</v>
      </c>
      <c r="T2139">
        <v>4273152</v>
      </c>
      <c r="U2139" s="13">
        <v>1.6240939999999999</v>
      </c>
      <c r="V2139" s="13">
        <v>0.61572800000000005</v>
      </c>
      <c r="W2139">
        <v>1024</v>
      </c>
      <c r="X2139">
        <v>20</v>
      </c>
      <c r="Z2139" s="10">
        <f>IF($N2139&lt;&gt;0,constants!$L$2,IF($O2139&lt;&gt;0,constants!$M$2,IF($P2139&lt;&gt;0,constants!$N$2,0)))</f>
        <v>9721.3799999999992</v>
      </c>
      <c r="AA2139" s="10">
        <f>IF($N2139&lt;&gt;0,constants!$L$2,IF($O2139&lt;&gt;0,constants!$M$2,IF($P2139&lt;&gt;0,constants!$P$2,0)))</f>
        <v>9721.3799999999992</v>
      </c>
      <c r="AB2139" s="11">
        <f>constants!$O$2</f>
        <v>4861.32</v>
      </c>
      <c r="AC2139" s="11">
        <f>VLOOKUP(BWscncns[[#This Row],[scanner]],[0]!ScnrAvgBW,2,FALSE)/1000</f>
        <v>8853.6095214723919</v>
      </c>
      <c r="AD2139" s="8">
        <f>(1+$F2139)*Z2139</f>
        <v>12223.12303077557</v>
      </c>
      <c r="AE2139" s="8">
        <f>(1+$F2139)*AA2139</f>
        <v>12223.12303077557</v>
      </c>
      <c r="AF2139" s="8">
        <f>(1+$F2139)*AB2139</f>
        <v>6112.3536423810092</v>
      </c>
      <c r="AG2139" s="8">
        <f>(1+$F2139)*AC2139</f>
        <v>11132.036649879243</v>
      </c>
      <c r="AH2139" s="8">
        <f>(1+$F2139)*$T2139/1000</f>
        <v>5372.8238815070181</v>
      </c>
      <c r="AI2139" s="8">
        <f>(1+BWscncns[[#This Row],[pid_error]]*K_p)*BWscncns[[#This Row],[dbw]]/1000</f>
        <v>4822.9879407535091</v>
      </c>
      <c r="AJ2139" s="13">
        <f>BWscncns[[#This Row],[Torflow prgrssv alt vote]]/VLOOKUP(BWscncns[[#This Row],[class]],AltBWtotl,2,FALSE)*100</f>
        <v>1.6848134338343489E-2</v>
      </c>
      <c r="AK2139">
        <f>IF(D2139=E2139,1,0)</f>
        <v>0</v>
      </c>
    </row>
    <row r="2140" spans="1:37">
      <c r="A2140" s="1" t="s">
        <v>6137</v>
      </c>
      <c r="B2140" s="1" t="s">
        <v>6138</v>
      </c>
      <c r="C2140">
        <v>11900</v>
      </c>
      <c r="D2140">
        <v>1523899611</v>
      </c>
      <c r="E2140">
        <v>1524969159</v>
      </c>
      <c r="F2140" s="2">
        <v>0.62700929330900002</v>
      </c>
      <c r="G2140" s="2">
        <v>0.62700929330900002</v>
      </c>
      <c r="H2140">
        <v>5118128</v>
      </c>
      <c r="I2140" s="2">
        <v>-1.0342873206800001</v>
      </c>
      <c r="J2140" s="2">
        <v>0</v>
      </c>
      <c r="K2140">
        <v>1</v>
      </c>
      <c r="L2140" s="1" t="s">
        <v>11546</v>
      </c>
      <c r="M2140" s="1" t="s">
        <v>6138</v>
      </c>
      <c r="N2140">
        <v>0</v>
      </c>
      <c r="O2140">
        <v>1</v>
      </c>
      <c r="P2140">
        <v>0</v>
      </c>
      <c r="Q2140">
        <v>0</v>
      </c>
      <c r="R2140" s="19">
        <f>BWscncns[[#This Row],[C fx]]*4+BWscncns[[#This Row],[C fg]]*2+BWscncns[[#This Row],[C fm]]</f>
        <v>2</v>
      </c>
      <c r="S2140">
        <v>9610</v>
      </c>
      <c r="T2140">
        <v>3670016</v>
      </c>
      <c r="U2140" s="13">
        <v>2.6185170000000002</v>
      </c>
      <c r="V2140" s="13">
        <v>0.38189600000000001</v>
      </c>
      <c r="W2140">
        <v>106</v>
      </c>
      <c r="X2140">
        <v>2</v>
      </c>
      <c r="Z2140" s="10">
        <f>IF($N2140&lt;&gt;0,constants!$L$2,IF($O2140&lt;&gt;0,constants!$M$2,IF($P2140&lt;&gt;0,constants!$N$2,0)))</f>
        <v>9721.3799999999992</v>
      </c>
      <c r="AA2140" s="10">
        <f>IF($N2140&lt;&gt;0,constants!$L$2,IF($O2140&lt;&gt;0,constants!$M$2,IF($P2140&lt;&gt;0,constants!$P$2,0)))</f>
        <v>9721.3799999999992</v>
      </c>
      <c r="AB2140" s="11">
        <f>constants!$O$2</f>
        <v>4861.32</v>
      </c>
      <c r="AC2140" s="11">
        <f>VLOOKUP(BWscncns[[#This Row],[scanner]],[0]!ScnrAvgBW,2,FALSE)/1000</f>
        <v>11818.828055288463</v>
      </c>
      <c r="AD2140" s="8">
        <f>(1+$F2140)*Z2140</f>
        <v>15816.775603788245</v>
      </c>
      <c r="AE2140" s="8">
        <f>(1+$F2140)*AA2140</f>
        <v>15816.775603788245</v>
      </c>
      <c r="AF2140" s="8">
        <f>(1+$F2140)*AB2140</f>
        <v>7909.4128177489065</v>
      </c>
      <c r="AG2140" s="8">
        <f>(1+$F2140)*AC2140</f>
        <v>19229.343081975465</v>
      </c>
      <c r="AH2140" s="8">
        <f>(1+$F2140)*$T2140/1000</f>
        <v>5971.1501385927231</v>
      </c>
      <c r="AI2140" s="8">
        <f>(1+BWscncns[[#This Row],[pid_error]]*K_p)*BWscncns[[#This Row],[dbw]]/1000</f>
        <v>4820.5830692963609</v>
      </c>
      <c r="AJ2140" s="13">
        <f>BWscncns[[#This Row],[Torflow prgrssv alt vote]]/VLOOKUP(BWscncns[[#This Row],[class]],AltBWtotl,2,FALSE)*100</f>
        <v>1.6839733405586824E-2</v>
      </c>
      <c r="AK2140">
        <f>IF(D2140=E2140,1,0)</f>
        <v>0</v>
      </c>
    </row>
    <row r="2141" spans="1:37">
      <c r="A2141" s="1" t="s">
        <v>6463</v>
      </c>
      <c r="B2141" s="1" t="s">
        <v>49</v>
      </c>
      <c r="C2141">
        <v>2000</v>
      </c>
      <c r="D2141">
        <v>1524718589</v>
      </c>
      <c r="E2141">
        <v>1524970278</v>
      </c>
      <c r="F2141" s="2">
        <v>-6.1204421412799997E-2</v>
      </c>
      <c r="G2141" s="2">
        <v>-6.1204421412799997E-2</v>
      </c>
      <c r="H2141">
        <v>5151532</v>
      </c>
      <c r="I2141" s="2">
        <v>-0.209898830594</v>
      </c>
      <c r="J2141" s="2">
        <v>0</v>
      </c>
      <c r="K2141">
        <v>5</v>
      </c>
      <c r="L2141" s="1" t="s">
        <v>11743</v>
      </c>
      <c r="M2141" s="1" t="s">
        <v>49</v>
      </c>
      <c r="N2141">
        <v>0</v>
      </c>
      <c r="O2141">
        <v>1</v>
      </c>
      <c r="P2141">
        <v>0</v>
      </c>
      <c r="Q2141">
        <v>0</v>
      </c>
      <c r="R2141" s="19">
        <f>BWscncns[[#This Row],[C fx]]*4+BWscncns[[#This Row],[C fg]]*2+BWscncns[[#This Row],[C fm]]</f>
        <v>2</v>
      </c>
      <c r="S2141">
        <v>4730</v>
      </c>
      <c r="T2141">
        <v>4971407</v>
      </c>
      <c r="U2141" s="13">
        <v>0.95144099999999998</v>
      </c>
      <c r="V2141" s="13">
        <v>1.051037</v>
      </c>
      <c r="W2141">
        <v>3538</v>
      </c>
      <c r="X2141">
        <v>70</v>
      </c>
      <c r="Z2141" s="10">
        <f>IF($N2141&lt;&gt;0,constants!$L$2,IF($O2141&lt;&gt;0,constants!$M$2,IF($P2141&lt;&gt;0,constants!$N$2,0)))</f>
        <v>9721.3799999999992</v>
      </c>
      <c r="AA2141" s="10">
        <f>IF($N2141&lt;&gt;0,constants!$L$2,IF($O2141&lt;&gt;0,constants!$M$2,IF($P2141&lt;&gt;0,constants!$P$2,0)))</f>
        <v>9721.3799999999992</v>
      </c>
      <c r="AB2141" s="11">
        <f>constants!$O$2</f>
        <v>4861.32</v>
      </c>
      <c r="AC2141" s="11">
        <f>VLOOKUP(BWscncns[[#This Row],[scanner]],[0]!ScnrAvgBW,2,FALSE)/1000</f>
        <v>3794.4265750962772</v>
      </c>
      <c r="AD2141" s="8">
        <f>(1+$F2141)*Z2141</f>
        <v>9126.3885617660326</v>
      </c>
      <c r="AE2141" s="8">
        <f>(1+$F2141)*AA2141</f>
        <v>9126.3885617660326</v>
      </c>
      <c r="AF2141" s="8">
        <f>(1+$F2141)*AB2141</f>
        <v>4563.7857220975266</v>
      </c>
      <c r="AG2141" s="8">
        <f>(1+$F2141)*AC2141</f>
        <v>3562.1908919741572</v>
      </c>
      <c r="AH2141" s="8">
        <f>(1+$F2141)*$T2141/1000</f>
        <v>4667.1349109574558</v>
      </c>
      <c r="AI2141" s="8">
        <f>(1+BWscncns[[#This Row],[pid_error]]*K_p)*BWscncns[[#This Row],[dbw]]/1000</f>
        <v>4819.270955478728</v>
      </c>
      <c r="AJ2141" s="13">
        <f>BWscncns[[#This Row],[Torflow prgrssv alt vote]]/VLOOKUP(BWscncns[[#This Row],[class]],AltBWtotl,2,FALSE)*100</f>
        <v>1.6835149800954543E-2</v>
      </c>
      <c r="AK2141">
        <f>IF(D2141=E2141,1,0)</f>
        <v>0</v>
      </c>
    </row>
    <row r="2142" spans="1:37">
      <c r="A2142" s="1" t="s">
        <v>6853</v>
      </c>
      <c r="B2142" s="1" t="s">
        <v>6854</v>
      </c>
      <c r="C2142">
        <v>10800</v>
      </c>
      <c r="D2142">
        <v>1524675584</v>
      </c>
      <c r="E2142">
        <v>1524992322</v>
      </c>
      <c r="F2142" s="2">
        <v>-0.51430817653600003</v>
      </c>
      <c r="G2142" s="2">
        <v>-0.51430817653600003</v>
      </c>
      <c r="H2142">
        <v>2567501</v>
      </c>
      <c r="I2142" s="2">
        <v>0.28684860674899998</v>
      </c>
      <c r="J2142" s="2">
        <v>0</v>
      </c>
      <c r="K2142">
        <v>3</v>
      </c>
      <c r="L2142" s="1" t="s">
        <v>11594</v>
      </c>
      <c r="M2142" s="1" t="s">
        <v>6854</v>
      </c>
      <c r="N2142">
        <v>0</v>
      </c>
      <c r="O2142">
        <v>1</v>
      </c>
      <c r="P2142">
        <v>0</v>
      </c>
      <c r="Q2142">
        <v>0</v>
      </c>
      <c r="R2142" s="19">
        <f>BWscncns[[#This Row],[C fx]]*4+BWscncns[[#This Row],[C fg]]*2+BWscncns[[#This Row],[C fm]]</f>
        <v>2</v>
      </c>
      <c r="S2142">
        <v>9780</v>
      </c>
      <c r="T2142">
        <v>6474692</v>
      </c>
      <c r="U2142" s="13">
        <v>1.510497</v>
      </c>
      <c r="V2142" s="13">
        <v>0.66203400000000001</v>
      </c>
      <c r="W2142">
        <v>1339</v>
      </c>
      <c r="X2142">
        <v>26</v>
      </c>
      <c r="Z2142" s="10">
        <f>IF($N2142&lt;&gt;0,constants!$L$2,IF($O2142&lt;&gt;0,constants!$M$2,IF($P2142&lt;&gt;0,constants!$N$2,0)))</f>
        <v>9721.3799999999992</v>
      </c>
      <c r="AA2142" s="10">
        <f>IF($N2142&lt;&gt;0,constants!$L$2,IF($O2142&lt;&gt;0,constants!$M$2,IF($P2142&lt;&gt;0,constants!$P$2,0)))</f>
        <v>9721.3799999999992</v>
      </c>
      <c r="AB2142" s="11">
        <f>constants!$O$2</f>
        <v>4861.32</v>
      </c>
      <c r="AC2142" s="11">
        <f>VLOOKUP(BWscncns[[#This Row],[scanner]],[0]!ScnrAvgBW,2,FALSE)/1000</f>
        <v>6440.9193022088357</v>
      </c>
      <c r="AD2142" s="8">
        <f>(1+$F2142)*Z2142</f>
        <v>4721.5947787864598</v>
      </c>
      <c r="AE2142" s="8">
        <f>(1+$F2142)*AA2142</f>
        <v>4721.5947787864598</v>
      </c>
      <c r="AF2142" s="8">
        <f>(1+$F2142)*AB2142</f>
        <v>2361.1033752420121</v>
      </c>
      <c r="AG2142" s="8">
        <f>(1+$F2142)*AC2142</f>
        <v>3128.3018406742835</v>
      </c>
      <c r="AH2142" s="8">
        <f>(1+$F2142)*$T2142/1000</f>
        <v>3144.7049638477729</v>
      </c>
      <c r="AI2142" s="8">
        <f>(1+BWscncns[[#This Row],[pid_error]]*K_p)*BWscncns[[#This Row],[dbw]]/1000</f>
        <v>4809.6984819238869</v>
      </c>
      <c r="AJ2142" s="13">
        <f>BWscncns[[#This Row],[Torflow prgrssv alt vote]]/VLOOKUP(BWscncns[[#This Row],[class]],AltBWtotl,2,FALSE)*100</f>
        <v>1.6801710297811807E-2</v>
      </c>
      <c r="AK2142">
        <f>IF(D2142=E2142,1,0)</f>
        <v>0</v>
      </c>
    </row>
    <row r="2143" spans="1:37">
      <c r="A2143" s="1" t="s">
        <v>5266</v>
      </c>
      <c r="B2143" s="1" t="s">
        <v>5267</v>
      </c>
      <c r="C2143">
        <v>4660</v>
      </c>
      <c r="D2143">
        <v>1523767588</v>
      </c>
      <c r="E2143">
        <v>1524943158</v>
      </c>
      <c r="F2143" s="2">
        <v>0.27434401606600001</v>
      </c>
      <c r="G2143" s="2">
        <v>0.27434401606600001</v>
      </c>
      <c r="H2143">
        <v>6298888</v>
      </c>
      <c r="I2143" s="2">
        <v>0.40989714008599998</v>
      </c>
      <c r="J2143" s="2">
        <v>0.4</v>
      </c>
      <c r="K2143">
        <v>5</v>
      </c>
      <c r="L2143" s="1" t="s">
        <v>11651</v>
      </c>
      <c r="M2143" s="1" t="s">
        <v>5267</v>
      </c>
      <c r="N2143">
        <v>0</v>
      </c>
      <c r="O2143">
        <v>1</v>
      </c>
      <c r="P2143">
        <v>0</v>
      </c>
      <c r="Q2143">
        <v>0</v>
      </c>
      <c r="R2143" s="19">
        <f>BWscncns[[#This Row],[C fx]]*4+BWscncns[[#This Row],[C fg]]*2+BWscncns[[#This Row],[C fm]]</f>
        <v>2</v>
      </c>
      <c r="S2143">
        <v>3540</v>
      </c>
      <c r="T2143">
        <v>4222976</v>
      </c>
      <c r="U2143" s="13">
        <v>0.83827099999999999</v>
      </c>
      <c r="V2143" s="13">
        <v>1.192931</v>
      </c>
      <c r="W2143">
        <v>3913</v>
      </c>
      <c r="X2143">
        <v>78</v>
      </c>
      <c r="Z2143" s="10">
        <f>IF($N2143&lt;&gt;0,constants!$L$2,IF($O2143&lt;&gt;0,constants!$M$2,IF($P2143&lt;&gt;0,constants!$N$2,0)))</f>
        <v>9721.3799999999992</v>
      </c>
      <c r="AA2143" s="10">
        <f>IF($N2143&lt;&gt;0,constants!$L$2,IF($O2143&lt;&gt;0,constants!$M$2,IF($P2143&lt;&gt;0,constants!$P$2,0)))</f>
        <v>9721.3799999999992</v>
      </c>
      <c r="AB2143" s="11">
        <f>constants!$O$2</f>
        <v>4861.32</v>
      </c>
      <c r="AC2143" s="11">
        <f>VLOOKUP(BWscncns[[#This Row],[scanner]],[0]!ScnrAvgBW,2,FALSE)/1000</f>
        <v>3794.4265750962772</v>
      </c>
      <c r="AD2143" s="8">
        <f>(1+$F2143)*Z2143</f>
        <v>12388.38243090369</v>
      </c>
      <c r="AE2143" s="8">
        <f>(1+$F2143)*AA2143</f>
        <v>12388.38243090369</v>
      </c>
      <c r="AF2143" s="8">
        <f>(1+$F2143)*AB2143</f>
        <v>6194.9940521819672</v>
      </c>
      <c r="AG2143" s="8">
        <f>(1+$F2143)*AC2143</f>
        <v>4835.404800375748</v>
      </c>
      <c r="AH2143" s="8">
        <f>(1+$F2143)*$T2143/1000</f>
        <v>5381.5241955903321</v>
      </c>
      <c r="AI2143" s="8">
        <f>(1+BWscncns[[#This Row],[pid_error]]*K_p)*BWscncns[[#This Row],[dbw]]/1000</f>
        <v>4802.2500977951668</v>
      </c>
      <c r="AJ2143" s="13">
        <f>BWscncns[[#This Row],[Torflow prgrssv alt vote]]/VLOOKUP(BWscncns[[#This Row],[class]],AltBWtotl,2,FALSE)*100</f>
        <v>1.6775690872106036E-2</v>
      </c>
      <c r="AK2143">
        <f>IF(D2143=E2143,1,0)</f>
        <v>0</v>
      </c>
    </row>
    <row r="2144" spans="1:37">
      <c r="A2144" s="1" t="s">
        <v>5466</v>
      </c>
      <c r="B2144" s="1" t="s">
        <v>49</v>
      </c>
      <c r="C2144">
        <v>3380</v>
      </c>
      <c r="D2144">
        <v>1524760827</v>
      </c>
      <c r="E2144">
        <v>1524832855</v>
      </c>
      <c r="F2144" s="2">
        <v>0.20575894092300001</v>
      </c>
      <c r="G2144" s="2">
        <v>0.20575894092300001</v>
      </c>
      <c r="H2144">
        <v>5078439</v>
      </c>
      <c r="I2144" s="2">
        <v>1.39850208346E-3</v>
      </c>
      <c r="J2144" s="2">
        <v>0</v>
      </c>
      <c r="K2144">
        <v>4</v>
      </c>
      <c r="L2144" s="1" t="s">
        <v>11846</v>
      </c>
      <c r="M2144" s="1" t="s">
        <v>49</v>
      </c>
      <c r="N2144">
        <v>0</v>
      </c>
      <c r="O2144">
        <v>1</v>
      </c>
      <c r="P2144">
        <v>0</v>
      </c>
      <c r="Q2144">
        <v>0</v>
      </c>
      <c r="R2144" s="19">
        <f>BWscncns[[#This Row],[C fx]]*4+BWscncns[[#This Row],[C fg]]*2+BWscncns[[#This Row],[C fm]]</f>
        <v>2</v>
      </c>
      <c r="S2144">
        <v>3380</v>
      </c>
      <c r="T2144">
        <v>4350940</v>
      </c>
      <c r="U2144" s="13">
        <v>0.77684399999999998</v>
      </c>
      <c r="V2144" s="13">
        <v>1.2872600000000001</v>
      </c>
      <c r="W2144">
        <v>4061</v>
      </c>
      <c r="X2144">
        <v>81</v>
      </c>
      <c r="Z2144" s="10">
        <f>IF($N2144&lt;&gt;0,constants!$L$2,IF($O2144&lt;&gt;0,constants!$M$2,IF($P2144&lt;&gt;0,constants!$N$2,0)))</f>
        <v>9721.3799999999992</v>
      </c>
      <c r="AA2144" s="10">
        <f>IF($N2144&lt;&gt;0,constants!$L$2,IF($O2144&lt;&gt;0,constants!$M$2,IF($P2144&lt;&gt;0,constants!$P$2,0)))</f>
        <v>9721.3799999999992</v>
      </c>
      <c r="AB2144" s="11">
        <f>constants!$O$2</f>
        <v>4861.32</v>
      </c>
      <c r="AC2144" s="11">
        <f>VLOOKUP(BWscncns[[#This Row],[scanner]],[0]!ScnrAvgBW,2,FALSE)/1000</f>
        <v>4819.491751072962</v>
      </c>
      <c r="AD2144" s="8">
        <f>(1+$F2144)*Z2144</f>
        <v>11721.640853110033</v>
      </c>
      <c r="AE2144" s="8">
        <f>(1+$F2144)*AA2144</f>
        <v>11721.640853110033</v>
      </c>
      <c r="AF2144" s="8">
        <f>(1+$F2144)*AB2144</f>
        <v>5861.5800546877981</v>
      </c>
      <c r="AG2144" s="8">
        <f>(1+$F2144)*AC2144</f>
        <v>5811.1452695608696</v>
      </c>
      <c r="AH2144" s="8">
        <f>(1+$F2144)*$T2144/1000</f>
        <v>5246.1848064195183</v>
      </c>
      <c r="AI2144" s="8">
        <f>(1+BWscncns[[#This Row],[pid_error]]*K_p)*BWscncns[[#This Row],[dbw]]/1000</f>
        <v>4798.5624032097585</v>
      </c>
      <c r="AJ2144" s="13">
        <f>BWscncns[[#This Row],[Torflow prgrssv alt vote]]/VLOOKUP(BWscncns[[#This Row],[class]],AltBWtotl,2,FALSE)*100</f>
        <v>1.6762808655824975E-2</v>
      </c>
      <c r="AK2144">
        <f>IF(D2144=E2144,1,0)</f>
        <v>0</v>
      </c>
    </row>
    <row r="2145" spans="1:37">
      <c r="A2145" s="1" t="s">
        <v>5075</v>
      </c>
      <c r="B2145" s="1" t="s">
        <v>5076</v>
      </c>
      <c r="C2145">
        <v>5950</v>
      </c>
      <c r="D2145">
        <v>1524826639</v>
      </c>
      <c r="E2145">
        <v>1525003565</v>
      </c>
      <c r="F2145" s="2">
        <v>1.1221653660599999</v>
      </c>
      <c r="G2145" s="2">
        <v>1.1221653660599999</v>
      </c>
      <c r="H2145">
        <v>6519292</v>
      </c>
      <c r="I2145" s="2">
        <v>0.46951167331600002</v>
      </c>
      <c r="J2145" s="2">
        <v>0</v>
      </c>
      <c r="K2145">
        <v>3</v>
      </c>
      <c r="L2145" s="1" t="s">
        <v>11586</v>
      </c>
      <c r="M2145" s="1" t="s">
        <v>5076</v>
      </c>
      <c r="N2145">
        <v>0</v>
      </c>
      <c r="O2145">
        <v>1</v>
      </c>
      <c r="P2145">
        <v>0</v>
      </c>
      <c r="Q2145">
        <v>0</v>
      </c>
      <c r="R2145" s="19">
        <f>BWscncns[[#This Row],[C fx]]*4+BWscncns[[#This Row],[C fg]]*2+BWscncns[[#This Row],[C fm]]</f>
        <v>2</v>
      </c>
      <c r="S2145">
        <v>3700</v>
      </c>
      <c r="T2145">
        <v>3072000</v>
      </c>
      <c r="U2145" s="13">
        <v>1.2044269999999999</v>
      </c>
      <c r="V2145" s="13">
        <v>0.83026999999999995</v>
      </c>
      <c r="W2145">
        <v>2305</v>
      </c>
      <c r="X2145">
        <v>46</v>
      </c>
      <c r="Z2145" s="10">
        <f>IF($N2145&lt;&gt;0,constants!$L$2,IF($O2145&lt;&gt;0,constants!$M$2,IF($P2145&lt;&gt;0,constants!$N$2,0)))</f>
        <v>9721.3799999999992</v>
      </c>
      <c r="AA2145" s="10">
        <f>IF($N2145&lt;&gt;0,constants!$L$2,IF($O2145&lt;&gt;0,constants!$M$2,IF($P2145&lt;&gt;0,constants!$P$2,0)))</f>
        <v>9721.3799999999992</v>
      </c>
      <c r="AB2145" s="11">
        <f>constants!$O$2</f>
        <v>4861.32</v>
      </c>
      <c r="AC2145" s="11">
        <f>VLOOKUP(BWscncns[[#This Row],[scanner]],[0]!ScnrAvgBW,2,FALSE)/1000</f>
        <v>6440.9193022088357</v>
      </c>
      <c r="AD2145" s="8">
        <f>(1+$F2145)*Z2145</f>
        <v>20630.375946308359</v>
      </c>
      <c r="AE2145" s="8">
        <f>(1+$F2145)*AA2145</f>
        <v>20630.375946308359</v>
      </c>
      <c r="AF2145" s="8">
        <f>(1+$F2145)*AB2145</f>
        <v>10316.524937334798</v>
      </c>
      <c r="AG2145" s="8">
        <f>(1+$F2145)*AC2145</f>
        <v>13668.695868734932</v>
      </c>
      <c r="AH2145" s="8">
        <f>(1+$F2145)*$T2145/1000</f>
        <v>6519.2920045363198</v>
      </c>
      <c r="AI2145" s="8">
        <f>(1+BWscncns[[#This Row],[pid_error]]*K_p)*BWscncns[[#This Row],[dbw]]/1000</f>
        <v>4795.6460022681595</v>
      </c>
      <c r="AJ2145" s="13">
        <f>BWscncns[[#This Row],[Torflow prgrssv alt vote]]/VLOOKUP(BWscncns[[#This Row],[class]],AltBWtotl,2,FALSE)*100</f>
        <v>1.6752620798120968E-2</v>
      </c>
      <c r="AK2145">
        <f>IF(D2145=E2145,1,0)</f>
        <v>0</v>
      </c>
    </row>
    <row r="2146" spans="1:37">
      <c r="A2146" s="1" t="s">
        <v>3068</v>
      </c>
      <c r="B2146" s="1" t="s">
        <v>3069</v>
      </c>
      <c r="C2146">
        <v>7370</v>
      </c>
      <c r="D2146">
        <v>1524357655</v>
      </c>
      <c r="E2146">
        <v>1524992681</v>
      </c>
      <c r="F2146" s="2">
        <v>1.6496545906</v>
      </c>
      <c r="G2146" s="2">
        <v>1.6496545906</v>
      </c>
      <c r="H2146">
        <v>6945910</v>
      </c>
      <c r="I2146" s="2">
        <v>0.75915869756800003</v>
      </c>
      <c r="J2146" s="2">
        <v>0</v>
      </c>
      <c r="K2146">
        <v>1</v>
      </c>
      <c r="L2146" s="1" t="s">
        <v>11565</v>
      </c>
      <c r="M2146" s="1" t="s">
        <v>3069</v>
      </c>
      <c r="N2146">
        <v>0</v>
      </c>
      <c r="O2146">
        <v>1</v>
      </c>
      <c r="P2146">
        <v>0</v>
      </c>
      <c r="Q2146">
        <v>0</v>
      </c>
      <c r="R2146" s="19">
        <f>BWscncns[[#This Row],[C fx]]*4+BWscncns[[#This Row],[C fg]]*2+BWscncns[[#This Row],[C fm]]</f>
        <v>2</v>
      </c>
      <c r="S2146">
        <v>5890</v>
      </c>
      <c r="T2146">
        <v>2621440</v>
      </c>
      <c r="U2146" s="13">
        <v>2.2468569999999999</v>
      </c>
      <c r="V2146" s="13">
        <v>0.44506600000000002</v>
      </c>
      <c r="W2146">
        <v>230</v>
      </c>
      <c r="X2146">
        <v>4</v>
      </c>
      <c r="Z2146" s="10">
        <f>IF($N2146&lt;&gt;0,constants!$L$2,IF($O2146&lt;&gt;0,constants!$M$2,IF($P2146&lt;&gt;0,constants!$N$2,0)))</f>
        <v>9721.3799999999992</v>
      </c>
      <c r="AA2146" s="10">
        <f>IF($N2146&lt;&gt;0,constants!$L$2,IF($O2146&lt;&gt;0,constants!$M$2,IF($P2146&lt;&gt;0,constants!$P$2,0)))</f>
        <v>9721.3799999999992</v>
      </c>
      <c r="AB2146" s="11">
        <f>constants!$O$2</f>
        <v>4861.32</v>
      </c>
      <c r="AC2146" s="11">
        <f>VLOOKUP(BWscncns[[#This Row],[scanner]],[0]!ScnrAvgBW,2,FALSE)/1000</f>
        <v>11818.828055288463</v>
      </c>
      <c r="AD2146" s="8">
        <f>(1+$F2146)*Z2146</f>
        <v>25758.299143967026</v>
      </c>
      <c r="AE2146" s="8">
        <f>(1+$F2146)*AA2146</f>
        <v>25758.299143967026</v>
      </c>
      <c r="AF2146" s="8">
        <f>(1+$F2146)*AB2146</f>
        <v>12880.818854375591</v>
      </c>
      <c r="AG2146" s="8">
        <f>(1+$F2146)*AC2146</f>
        <v>31315.812012207145</v>
      </c>
      <c r="AH2146" s="8">
        <f>(1+$F2146)*$T2146/1000</f>
        <v>6945.9105299824641</v>
      </c>
      <c r="AI2146" s="8">
        <f>(1+BWscncns[[#This Row],[pid_error]]*K_p)*BWscncns[[#This Row],[dbw]]/1000</f>
        <v>4783.6752649912323</v>
      </c>
      <c r="AJ2146" s="13">
        <f>BWscncns[[#This Row],[Torflow prgrssv alt vote]]/VLOOKUP(BWscncns[[#This Row],[class]],AltBWtotl,2,FALSE)*100</f>
        <v>1.6710803445009532E-2</v>
      </c>
      <c r="AK2146">
        <f>IF(D2146=E2146,1,0)</f>
        <v>0</v>
      </c>
    </row>
    <row r="2147" spans="1:37">
      <c r="A2147" s="1" t="s">
        <v>5666</v>
      </c>
      <c r="B2147" s="1" t="s">
        <v>49</v>
      </c>
      <c r="C2147">
        <v>6480</v>
      </c>
      <c r="D2147">
        <v>1524587958</v>
      </c>
      <c r="E2147">
        <v>1524973356</v>
      </c>
      <c r="F2147" s="2">
        <v>-0.21232247888700001</v>
      </c>
      <c r="G2147" s="2">
        <v>-0.21232247888700001</v>
      </c>
      <c r="H2147">
        <v>3471412</v>
      </c>
      <c r="I2147" s="2">
        <v>-0.124637511741</v>
      </c>
      <c r="J2147" s="2">
        <v>0</v>
      </c>
      <c r="K2147">
        <v>4</v>
      </c>
      <c r="L2147" s="1" t="s">
        <v>11758</v>
      </c>
      <c r="M2147" s="1" t="s">
        <v>49</v>
      </c>
      <c r="N2147">
        <v>0</v>
      </c>
      <c r="O2147">
        <v>1</v>
      </c>
      <c r="P2147">
        <v>0</v>
      </c>
      <c r="Q2147">
        <v>0</v>
      </c>
      <c r="R2147" s="19">
        <f>BWscncns[[#This Row],[C fx]]*4+BWscncns[[#This Row],[C fg]]*2+BWscncns[[#This Row],[C fm]]</f>
        <v>2</v>
      </c>
      <c r="S2147">
        <v>5340</v>
      </c>
      <c r="T2147">
        <v>5351302</v>
      </c>
      <c r="U2147" s="13">
        <v>0.997888</v>
      </c>
      <c r="V2147" s="13">
        <v>1.002116</v>
      </c>
      <c r="W2147">
        <v>3347</v>
      </c>
      <c r="X2147">
        <v>66</v>
      </c>
      <c r="Z2147" s="10">
        <f>IF($N2147&lt;&gt;0,constants!$L$2,IF($O2147&lt;&gt;0,constants!$M$2,IF($P2147&lt;&gt;0,constants!$N$2,0)))</f>
        <v>9721.3799999999992</v>
      </c>
      <c r="AA2147" s="10">
        <f>IF($N2147&lt;&gt;0,constants!$L$2,IF($O2147&lt;&gt;0,constants!$M$2,IF($P2147&lt;&gt;0,constants!$P$2,0)))</f>
        <v>9721.3799999999992</v>
      </c>
      <c r="AB2147" s="11">
        <f>constants!$O$2</f>
        <v>4861.32</v>
      </c>
      <c r="AC2147" s="11">
        <f>VLOOKUP(BWscncns[[#This Row],[scanner]],[0]!ScnrAvgBW,2,FALSE)/1000</f>
        <v>4819.491751072962</v>
      </c>
      <c r="AD2147" s="8">
        <f>(1+$F2147)*Z2147</f>
        <v>7657.3125001974959</v>
      </c>
      <c r="AE2147" s="8">
        <f>(1+$F2147)*AA2147</f>
        <v>7657.3125001974959</v>
      </c>
      <c r="AF2147" s="8">
        <f>(1+$F2147)*AB2147</f>
        <v>3829.1524869370492</v>
      </c>
      <c r="AG2147" s="8">
        <f>(1+$F2147)*AC2147</f>
        <v>3796.2053155097024</v>
      </c>
      <c r="AH2147" s="8">
        <f>(1+$F2147)*$T2147/1000</f>
        <v>4215.1002940870394</v>
      </c>
      <c r="AI2147" s="8">
        <f>(1+BWscncns[[#This Row],[pid_error]]*K_p)*BWscncns[[#This Row],[dbw]]/1000</f>
        <v>4783.20114704352</v>
      </c>
      <c r="AJ2147" s="13">
        <f>BWscncns[[#This Row],[Torflow prgrssv alt vote]]/VLOOKUP(BWscncns[[#This Row],[class]],AltBWtotl,2,FALSE)*100</f>
        <v>1.6709147209710295E-2</v>
      </c>
      <c r="AK2147">
        <f>IF(D2147=E2147,1,0)</f>
        <v>0</v>
      </c>
    </row>
    <row r="2148" spans="1:37">
      <c r="A2148" s="1" t="s">
        <v>5560</v>
      </c>
      <c r="B2148" s="1" t="s">
        <v>5561</v>
      </c>
      <c r="C2148">
        <v>6370</v>
      </c>
      <c r="D2148">
        <v>1524129259</v>
      </c>
      <c r="E2148">
        <v>1524902614</v>
      </c>
      <c r="F2148" s="2">
        <v>0.34853311734600001</v>
      </c>
      <c r="G2148" s="2">
        <v>0.34853311734600001</v>
      </c>
      <c r="H2148">
        <v>5356144</v>
      </c>
      <c r="I2148" s="2">
        <v>-0.27175883474399998</v>
      </c>
      <c r="J2148" s="2">
        <v>0</v>
      </c>
      <c r="K2148">
        <v>3</v>
      </c>
      <c r="L2148" s="1" t="s">
        <v>11668</v>
      </c>
      <c r="M2148" s="1" t="s">
        <v>5561</v>
      </c>
      <c r="N2148">
        <v>0</v>
      </c>
      <c r="O2148">
        <v>1</v>
      </c>
      <c r="P2148">
        <v>0</v>
      </c>
      <c r="Q2148">
        <v>0</v>
      </c>
      <c r="R2148" s="19">
        <f>BWscncns[[#This Row],[C fx]]*4+BWscncns[[#This Row],[C fg]]*2+BWscncns[[#This Row],[C fm]]</f>
        <v>2</v>
      </c>
      <c r="S2148">
        <v>6370</v>
      </c>
      <c r="T2148">
        <v>4073053</v>
      </c>
      <c r="U2148" s="13">
        <v>1.5639369999999999</v>
      </c>
      <c r="V2148" s="13">
        <v>0.63941199999999998</v>
      </c>
      <c r="W2148">
        <v>1172</v>
      </c>
      <c r="X2148">
        <v>23</v>
      </c>
      <c r="Z2148" s="10">
        <f>IF($N2148&lt;&gt;0,constants!$L$2,IF($O2148&lt;&gt;0,constants!$M$2,IF($P2148&lt;&gt;0,constants!$N$2,0)))</f>
        <v>9721.3799999999992</v>
      </c>
      <c r="AA2148" s="10">
        <f>IF($N2148&lt;&gt;0,constants!$L$2,IF($O2148&lt;&gt;0,constants!$M$2,IF($P2148&lt;&gt;0,constants!$P$2,0)))</f>
        <v>9721.3799999999992</v>
      </c>
      <c r="AB2148" s="11">
        <f>constants!$O$2</f>
        <v>4861.32</v>
      </c>
      <c r="AC2148" s="11">
        <f>VLOOKUP(BWscncns[[#This Row],[scanner]],[0]!ScnrAvgBW,2,FALSE)/1000</f>
        <v>6440.9193022088357</v>
      </c>
      <c r="AD2148" s="8">
        <f>(1+$F2148)*Z2148</f>
        <v>13109.602876305056</v>
      </c>
      <c r="AE2148" s="8">
        <f>(1+$F2148)*AA2148</f>
        <v>13109.602876305056</v>
      </c>
      <c r="AF2148" s="8">
        <f>(1+$F2148)*AB2148</f>
        <v>6555.6510140164564</v>
      </c>
      <c r="AG2148" s="8">
        <f>(1+$F2148)*AC2148</f>
        <v>8685.7929851817044</v>
      </c>
      <c r="AH2148" s="8">
        <f>(1+$F2148)*$T2148/1000</f>
        <v>5492.6468592054771</v>
      </c>
      <c r="AI2148" s="8">
        <f>(1+BWscncns[[#This Row],[pid_error]]*K_p)*BWscncns[[#This Row],[dbw]]/1000</f>
        <v>4782.8499296027394</v>
      </c>
      <c r="AJ2148" s="13">
        <f>BWscncns[[#This Row],[Torflow prgrssv alt vote]]/VLOOKUP(BWscncns[[#This Row],[class]],AltBWtotl,2,FALSE)*100</f>
        <v>1.6707920302511493E-2</v>
      </c>
      <c r="AK2148">
        <f>IF(D2148=E2148,1,0)</f>
        <v>0</v>
      </c>
    </row>
    <row r="2149" spans="1:37">
      <c r="A2149" s="1" t="s">
        <v>417</v>
      </c>
      <c r="B2149" s="1" t="s">
        <v>418</v>
      </c>
      <c r="C2149">
        <v>4800</v>
      </c>
      <c r="D2149">
        <v>1524995596</v>
      </c>
      <c r="E2149">
        <v>1524995596</v>
      </c>
      <c r="F2149" s="2">
        <v>6.6225372659000003E-3</v>
      </c>
      <c r="G2149" s="2">
        <v>6.6225372659000003E-3</v>
      </c>
      <c r="H2149">
        <v>4798148</v>
      </c>
      <c r="I2149" s="2">
        <v>0.145873388306</v>
      </c>
      <c r="J2149" s="2">
        <v>0</v>
      </c>
      <c r="K2149">
        <v>5</v>
      </c>
      <c r="L2149" s="1" t="s">
        <v>11701</v>
      </c>
      <c r="M2149" s="1" t="s">
        <v>418</v>
      </c>
      <c r="N2149">
        <v>1</v>
      </c>
      <c r="O2149">
        <v>0</v>
      </c>
      <c r="P2149">
        <v>0</v>
      </c>
      <c r="Q2149">
        <v>0</v>
      </c>
      <c r="R2149" s="19">
        <f>BWscncns[[#This Row],[C fx]]*4+BWscncns[[#This Row],[C fg]]*2+BWscncns[[#This Row],[C fm]]</f>
        <v>4</v>
      </c>
      <c r="S2149">
        <v>3960</v>
      </c>
      <c r="T2149">
        <v>4766582</v>
      </c>
      <c r="U2149" s="13">
        <v>0.83078399999999997</v>
      </c>
      <c r="V2149" s="13">
        <v>1.2036819999999999</v>
      </c>
      <c r="W2149">
        <v>3933</v>
      </c>
      <c r="X2149">
        <v>78</v>
      </c>
      <c r="Z2149" s="10">
        <f>IF($N2149&lt;&gt;0,constants!$L$2,IF($O2149&lt;&gt;0,constants!$M$2,IF($P2149&lt;&gt;0,constants!$N$2,0)))</f>
        <v>10125.48</v>
      </c>
      <c r="AA2149" s="10">
        <f>IF($N2149&lt;&gt;0,constants!$L$2,IF($O2149&lt;&gt;0,constants!$M$2,IF($P2149&lt;&gt;0,constants!$P$2,0)))</f>
        <v>10125.48</v>
      </c>
      <c r="AB2149" s="11">
        <f>constants!$O$2</f>
        <v>4861.32</v>
      </c>
      <c r="AC2149" s="11">
        <f>VLOOKUP(BWscncns[[#This Row],[scanner]],[0]!ScnrAvgBW,2,FALSE)/1000</f>
        <v>3794.4265750962772</v>
      </c>
      <c r="AD2149" s="8">
        <f>(1+$F2149)*Z2149</f>
        <v>10192.536368635123</v>
      </c>
      <c r="AE2149" s="8">
        <f>(1+$F2149)*AA2149</f>
        <v>10192.536368635123</v>
      </c>
      <c r="AF2149" s="8">
        <f>(1+$F2149)*AB2149</f>
        <v>4893.5142728614646</v>
      </c>
      <c r="AG2149" s="8">
        <f>(1+$F2149)*AC2149</f>
        <v>3819.5553064925734</v>
      </c>
      <c r="AH2149" s="8">
        <f>(1+$F2149)*$T2149/1000</f>
        <v>4798.1488669259679</v>
      </c>
      <c r="AI2149" s="8">
        <f>(1+BWscncns[[#This Row],[pid_error]]*K_p)*BWscncns[[#This Row],[dbw]]/1000</f>
        <v>4782.3654334629837</v>
      </c>
      <c r="AJ2149" s="13">
        <f>BWscncns[[#This Row],[Torflow prgrssv alt vote]]/VLOOKUP(BWscncns[[#This Row],[class]],AltBWtotl,2,FALSE)*100</f>
        <v>4.0988430756708188E-2</v>
      </c>
      <c r="AK2149">
        <f>IF(D2149=E2149,1,0)</f>
        <v>1</v>
      </c>
    </row>
    <row r="2150" spans="1:37">
      <c r="A2150" s="1" t="s">
        <v>4109</v>
      </c>
      <c r="B2150" s="1" t="s">
        <v>4110</v>
      </c>
      <c r="C2150">
        <v>5370</v>
      </c>
      <c r="D2150">
        <v>1524617433</v>
      </c>
      <c r="E2150">
        <v>1525001522</v>
      </c>
      <c r="F2150" s="2">
        <v>0.37469399080499999</v>
      </c>
      <c r="G2150" s="2">
        <v>0.37469399080499999</v>
      </c>
      <c r="H2150">
        <v>5506387</v>
      </c>
      <c r="I2150" s="2">
        <v>-2.93641118334E-2</v>
      </c>
      <c r="J2150" s="2">
        <v>0</v>
      </c>
      <c r="K2150">
        <v>4</v>
      </c>
      <c r="L2150" s="1" t="s">
        <v>11646</v>
      </c>
      <c r="M2150" s="1" t="s">
        <v>4110</v>
      </c>
      <c r="N2150">
        <v>0</v>
      </c>
      <c r="O2150">
        <v>1</v>
      </c>
      <c r="P2150">
        <v>0</v>
      </c>
      <c r="Q2150">
        <v>0</v>
      </c>
      <c r="R2150" s="19">
        <f>BWscncns[[#This Row],[C fx]]*4+BWscncns[[#This Row],[C fg]]*2+BWscncns[[#This Row],[C fm]]</f>
        <v>2</v>
      </c>
      <c r="S2150">
        <v>3510</v>
      </c>
      <c r="T2150">
        <v>4027604</v>
      </c>
      <c r="U2150" s="13">
        <v>0.87148599999999998</v>
      </c>
      <c r="V2150" s="13">
        <v>1.1474660000000001</v>
      </c>
      <c r="W2150">
        <v>3811</v>
      </c>
      <c r="X2150">
        <v>76</v>
      </c>
      <c r="Z2150" s="10">
        <f>IF($N2150&lt;&gt;0,constants!$L$2,IF($O2150&lt;&gt;0,constants!$M$2,IF($P2150&lt;&gt;0,constants!$N$2,0)))</f>
        <v>9721.3799999999992</v>
      </c>
      <c r="AA2150" s="10">
        <f>IF($N2150&lt;&gt;0,constants!$L$2,IF($O2150&lt;&gt;0,constants!$M$2,IF($P2150&lt;&gt;0,constants!$P$2,0)))</f>
        <v>9721.3799999999992</v>
      </c>
      <c r="AB2150" s="11">
        <f>constants!$O$2</f>
        <v>4861.32</v>
      </c>
      <c r="AC2150" s="11">
        <f>VLOOKUP(BWscncns[[#This Row],[scanner]],[0]!ScnrAvgBW,2,FALSE)/1000</f>
        <v>4819.491751072962</v>
      </c>
      <c r="AD2150" s="8">
        <f>(1+$F2150)*Z2150</f>
        <v>13363.92266833191</v>
      </c>
      <c r="AE2150" s="8">
        <f>(1+$F2150)*AA2150</f>
        <v>13363.92266833191</v>
      </c>
      <c r="AF2150" s="8">
        <f>(1+$F2150)*AB2150</f>
        <v>6682.8273913801622</v>
      </c>
      <c r="AG2150" s="8">
        <f>(1+$F2150)*AC2150</f>
        <v>6625.326348934268</v>
      </c>
      <c r="AH2150" s="8">
        <f>(1+$F2150)*$T2150/1000</f>
        <v>5536.7230161421812</v>
      </c>
      <c r="AI2150" s="8">
        <f>(1+BWscncns[[#This Row],[pid_error]]*K_p)*BWscncns[[#This Row],[dbw]]/1000</f>
        <v>4782.1635080710912</v>
      </c>
      <c r="AJ2150" s="13">
        <f>BWscncns[[#This Row],[Torflow prgrssv alt vote]]/VLOOKUP(BWscncns[[#This Row],[class]],AltBWtotl,2,FALSE)*100</f>
        <v>1.6705522427517813E-2</v>
      </c>
      <c r="AK2150">
        <f>IF(D2150=E2150,1,0)</f>
        <v>0</v>
      </c>
    </row>
    <row r="2151" spans="1:37">
      <c r="A2151" s="1" t="s">
        <v>9343</v>
      </c>
      <c r="B2151" s="1" t="s">
        <v>9344</v>
      </c>
      <c r="C2151">
        <v>3410</v>
      </c>
      <c r="D2151">
        <v>1524442218</v>
      </c>
      <c r="E2151">
        <v>1524783491</v>
      </c>
      <c r="F2151" s="2">
        <v>0.22819442347900001</v>
      </c>
      <c r="G2151" s="2">
        <v>0.22819442347900001</v>
      </c>
      <c r="H2151">
        <v>6757994</v>
      </c>
      <c r="I2151" s="2">
        <v>-8.0222103764099995E-2</v>
      </c>
      <c r="J2151" s="2">
        <v>0</v>
      </c>
      <c r="K2151">
        <v>5</v>
      </c>
      <c r="L2151" s="1" t="s">
        <v>11847</v>
      </c>
      <c r="M2151" s="1" t="s">
        <v>9344</v>
      </c>
      <c r="N2151">
        <v>0</v>
      </c>
      <c r="O2151">
        <v>1</v>
      </c>
      <c r="P2151">
        <v>0</v>
      </c>
      <c r="Q2151">
        <v>0</v>
      </c>
      <c r="R2151" s="19">
        <f>BWscncns[[#This Row],[C fx]]*4+BWscncns[[#This Row],[C fg]]*2+BWscncns[[#This Row],[C fm]]</f>
        <v>2</v>
      </c>
      <c r="S2151">
        <v>4540</v>
      </c>
      <c r="T2151">
        <v>4282714</v>
      </c>
      <c r="U2151" s="13">
        <v>1.0600750000000001</v>
      </c>
      <c r="V2151" s="13">
        <v>0.94332899999999997</v>
      </c>
      <c r="W2151">
        <v>2925</v>
      </c>
      <c r="X2151">
        <v>58</v>
      </c>
      <c r="Z2151" s="10">
        <f>IF($N2151&lt;&gt;0,constants!$L$2,IF($O2151&lt;&gt;0,constants!$M$2,IF($P2151&lt;&gt;0,constants!$N$2,0)))</f>
        <v>9721.3799999999992</v>
      </c>
      <c r="AA2151" s="10">
        <f>IF($N2151&lt;&gt;0,constants!$L$2,IF($O2151&lt;&gt;0,constants!$M$2,IF($P2151&lt;&gt;0,constants!$P$2,0)))</f>
        <v>9721.3799999999992</v>
      </c>
      <c r="AB2151" s="11">
        <f>constants!$O$2</f>
        <v>4861.32</v>
      </c>
      <c r="AC2151" s="11">
        <f>VLOOKUP(BWscncns[[#This Row],[scanner]],[0]!ScnrAvgBW,2,FALSE)/1000</f>
        <v>3794.4265750962772</v>
      </c>
      <c r="AD2151" s="8">
        <f>(1+$F2151)*Z2151</f>
        <v>11939.744704520281</v>
      </c>
      <c r="AE2151" s="8">
        <f>(1+$F2151)*AA2151</f>
        <v>11939.744704520281</v>
      </c>
      <c r="AF2151" s="8">
        <f>(1+$F2151)*AB2151</f>
        <v>5970.6461147469327</v>
      </c>
      <c r="AG2151" s="8">
        <f>(1+$F2151)*AC2151</f>
        <v>4660.293559833769</v>
      </c>
      <c r="AH2151" s="8">
        <f>(1+$F2151)*$T2151/1000</f>
        <v>5260.0054521554421</v>
      </c>
      <c r="AI2151" s="8">
        <f>(1+BWscncns[[#This Row],[pid_error]]*K_p)*BWscncns[[#This Row],[dbw]]/1000</f>
        <v>4771.3597260777215</v>
      </c>
      <c r="AJ2151" s="13">
        <f>BWscncns[[#This Row],[Torflow prgrssv alt vote]]/VLOOKUP(BWscncns[[#This Row],[class]],AltBWtotl,2,FALSE)*100</f>
        <v>1.6667781597015548E-2</v>
      </c>
      <c r="AK2151">
        <f>IF(D2151=E2151,1,0)</f>
        <v>0</v>
      </c>
    </row>
    <row r="2152" spans="1:37">
      <c r="A2152" s="1" t="s">
        <v>7504</v>
      </c>
      <c r="B2152" s="1" t="s">
        <v>7505</v>
      </c>
      <c r="C2152">
        <v>6250</v>
      </c>
      <c r="D2152">
        <v>1525006186</v>
      </c>
      <c r="E2152">
        <v>1525006186</v>
      </c>
      <c r="F2152" s="2">
        <v>0.90678070192000004</v>
      </c>
      <c r="G2152" s="2">
        <v>0.90678070192000004</v>
      </c>
      <c r="H2152">
        <v>6248139</v>
      </c>
      <c r="I2152" s="2">
        <v>0.64139925386999996</v>
      </c>
      <c r="J2152" s="2">
        <v>0</v>
      </c>
      <c r="K2152">
        <v>1</v>
      </c>
      <c r="L2152" s="1" t="s">
        <v>11530</v>
      </c>
      <c r="M2152" s="1" t="s">
        <v>7505</v>
      </c>
      <c r="N2152">
        <v>0</v>
      </c>
      <c r="O2152">
        <v>1</v>
      </c>
      <c r="P2152">
        <v>0</v>
      </c>
      <c r="Q2152">
        <v>0</v>
      </c>
      <c r="R2152" s="19">
        <f>BWscncns[[#This Row],[C fx]]*4+BWscncns[[#This Row],[C fg]]*2+BWscncns[[#This Row],[C fm]]</f>
        <v>2</v>
      </c>
      <c r="S2152">
        <v>6210</v>
      </c>
      <c r="T2152">
        <v>3276800</v>
      </c>
      <c r="U2152" s="13">
        <v>1.8951420000000001</v>
      </c>
      <c r="V2152" s="13">
        <v>0.52766500000000005</v>
      </c>
      <c r="W2152">
        <v>531</v>
      </c>
      <c r="X2152">
        <v>10</v>
      </c>
      <c r="Z2152" s="10">
        <f>IF($N2152&lt;&gt;0,constants!$L$2,IF($O2152&lt;&gt;0,constants!$M$2,IF($P2152&lt;&gt;0,constants!$N$2,0)))</f>
        <v>9721.3799999999992</v>
      </c>
      <c r="AA2152" s="10">
        <f>IF($N2152&lt;&gt;0,constants!$L$2,IF($O2152&lt;&gt;0,constants!$M$2,IF($P2152&lt;&gt;0,constants!$P$2,0)))</f>
        <v>9721.3799999999992</v>
      </c>
      <c r="AB2152" s="11">
        <f>constants!$O$2</f>
        <v>4861.32</v>
      </c>
      <c r="AC2152" s="11">
        <f>VLOOKUP(BWscncns[[#This Row],[scanner]],[0]!ScnrAvgBW,2,FALSE)/1000</f>
        <v>11818.828055288463</v>
      </c>
      <c r="AD2152" s="8">
        <f>(1+$F2152)*Z2152</f>
        <v>18536.539780031049</v>
      </c>
      <c r="AE2152" s="8">
        <f>(1+$F2152)*AA2152</f>
        <v>18536.539780031049</v>
      </c>
      <c r="AF2152" s="8">
        <f>(1+$F2152)*AB2152</f>
        <v>9269.4711618577348</v>
      </c>
      <c r="AG2152" s="8">
        <f>(1+$F2152)*AC2152</f>
        <v>22535.913255134725</v>
      </c>
      <c r="AH2152" s="8">
        <f>(1+$F2152)*$T2152/1000</f>
        <v>6248.1390040514561</v>
      </c>
      <c r="AI2152" s="8">
        <f>(1+BWscncns[[#This Row],[pid_error]]*K_p)*BWscncns[[#This Row],[dbw]]/1000</f>
        <v>4762.4695020257277</v>
      </c>
      <c r="AJ2152" s="13">
        <f>BWscncns[[#This Row],[Torflow prgrssv alt vote]]/VLOOKUP(BWscncns[[#This Row],[class]],AltBWtotl,2,FALSE)*100</f>
        <v>1.6636725394726441E-2</v>
      </c>
      <c r="AK2152">
        <f>IF(D2152=E2152,1,0)</f>
        <v>1</v>
      </c>
    </row>
    <row r="2153" spans="1:37">
      <c r="A2153" s="1" t="s">
        <v>9753</v>
      </c>
      <c r="B2153" s="1" t="s">
        <v>9754</v>
      </c>
      <c r="C2153">
        <v>3700</v>
      </c>
      <c r="D2153">
        <v>1525005297</v>
      </c>
      <c r="E2153">
        <v>1525005297</v>
      </c>
      <c r="F2153" s="2">
        <v>-0.364147258458</v>
      </c>
      <c r="G2153" s="2">
        <v>-0.364147258458</v>
      </c>
      <c r="H2153">
        <v>3697559</v>
      </c>
      <c r="I2153" s="2">
        <v>0.17668638321899999</v>
      </c>
      <c r="J2153" s="2">
        <v>0</v>
      </c>
      <c r="K2153">
        <v>6</v>
      </c>
      <c r="L2153" s="1" t="s">
        <v>11672</v>
      </c>
      <c r="M2153" s="1" t="s">
        <v>9754</v>
      </c>
      <c r="N2153">
        <v>0</v>
      </c>
      <c r="O2153">
        <v>0</v>
      </c>
      <c r="P2153">
        <v>1</v>
      </c>
      <c r="Q2153">
        <v>0</v>
      </c>
      <c r="R2153" s="19">
        <f>BWscncns[[#This Row],[C fx]]*4+BWscncns[[#This Row],[C fg]]*2+BWscncns[[#This Row],[C fm]]</f>
        <v>1</v>
      </c>
      <c r="S2153">
        <v>3410</v>
      </c>
      <c r="T2153">
        <v>5815119</v>
      </c>
      <c r="U2153" s="13">
        <v>0.58640199999999998</v>
      </c>
      <c r="V2153" s="13">
        <v>1.7053130000000001</v>
      </c>
      <c r="W2153">
        <v>4571</v>
      </c>
      <c r="X2153">
        <v>91</v>
      </c>
      <c r="Z2153" s="10">
        <f>IF($N2153&lt;&gt;0,constants!$L$2,IF($O2153&lt;&gt;0,constants!$M$2,IF($P2153&lt;&gt;0,constants!$N$2,0)))</f>
        <v>1117.99</v>
      </c>
      <c r="AA2153" s="10">
        <f>IF($N2153&lt;&gt;0,constants!$L$2,IF($O2153&lt;&gt;0,constants!$M$2,IF($P2153&lt;&gt;0,constants!$P$2,0)))</f>
        <v>4051.45</v>
      </c>
      <c r="AB2153" s="11">
        <f>constants!$O$2</f>
        <v>4861.32</v>
      </c>
      <c r="AC2153" s="11">
        <f>VLOOKUP(BWscncns[[#This Row],[scanner]],[0]!ScnrAvgBW,2,FALSE)/1000</f>
        <v>2386.3111194805197</v>
      </c>
      <c r="AD2153" s="8">
        <f>(1+$F2153)*Z2153</f>
        <v>710.87700651654063</v>
      </c>
      <c r="AE2153" s="8">
        <f>(1+$F2153)*AA2153</f>
        <v>2576.1255897203359</v>
      </c>
      <c r="AF2153" s="8">
        <f>(1+$F2153)*AB2153</f>
        <v>3091.0836495129552</v>
      </c>
      <c r="AG2153" s="8">
        <f>(1+$F2153)*AC2153</f>
        <v>1517.3424674938476</v>
      </c>
      <c r="AH2153" s="8">
        <f>(1+$F2153)*$T2153/1000</f>
        <v>3697.5593585429738</v>
      </c>
      <c r="AI2153" s="8">
        <f>(1+BWscncns[[#This Row],[pid_error]]*K_p)*BWscncns[[#This Row],[dbw]]/1000</f>
        <v>4756.3391792714874</v>
      </c>
      <c r="AJ2153" s="13">
        <f>BWscncns[[#This Row],[Torflow prgrssv alt vote]]/VLOOKUP(BWscncns[[#This Row],[class]],AltBWtotl,2,FALSE)*100</f>
        <v>9.3807706034563051E-2</v>
      </c>
      <c r="AK2153">
        <f>IF(D2153=E2153,1,0)</f>
        <v>1</v>
      </c>
    </row>
    <row r="2154" spans="1:37">
      <c r="A2154" s="1" t="s">
        <v>4710</v>
      </c>
      <c r="B2154" s="1" t="s">
        <v>4711</v>
      </c>
      <c r="C2154">
        <v>6730</v>
      </c>
      <c r="D2154">
        <v>1523836549</v>
      </c>
      <c r="E2154">
        <v>1524948628</v>
      </c>
      <c r="F2154" s="2">
        <v>-1.54158533721E-2</v>
      </c>
      <c r="G2154" s="2">
        <v>-1.54158533721E-2</v>
      </c>
      <c r="H2154">
        <v>4600939</v>
      </c>
      <c r="I2154" s="2">
        <v>-0.61098168087100002</v>
      </c>
      <c r="J2154" s="2">
        <v>0</v>
      </c>
      <c r="K2154">
        <v>4</v>
      </c>
      <c r="L2154" s="1" t="s">
        <v>11764</v>
      </c>
      <c r="M2154" s="1" t="s">
        <v>4711</v>
      </c>
      <c r="N2154">
        <v>0</v>
      </c>
      <c r="O2154">
        <v>1</v>
      </c>
      <c r="P2154">
        <v>0</v>
      </c>
      <c r="Q2154">
        <v>0</v>
      </c>
      <c r="R2154" s="19">
        <f>BWscncns[[#This Row],[C fx]]*4+BWscncns[[#This Row],[C fg]]*2+BWscncns[[#This Row],[C fm]]</f>
        <v>2</v>
      </c>
      <c r="S2154">
        <v>5310</v>
      </c>
      <c r="T2154">
        <v>4787200</v>
      </c>
      <c r="U2154" s="13">
        <v>1.109208</v>
      </c>
      <c r="V2154" s="13">
        <v>0.90154400000000001</v>
      </c>
      <c r="W2154">
        <v>2657</v>
      </c>
      <c r="X2154">
        <v>53</v>
      </c>
      <c r="Z2154" s="10">
        <f>IF($N2154&lt;&gt;0,constants!$L$2,IF($O2154&lt;&gt;0,constants!$M$2,IF($P2154&lt;&gt;0,constants!$N$2,0)))</f>
        <v>9721.3799999999992</v>
      </c>
      <c r="AA2154" s="10">
        <f>IF($N2154&lt;&gt;0,constants!$L$2,IF($O2154&lt;&gt;0,constants!$M$2,IF($P2154&lt;&gt;0,constants!$P$2,0)))</f>
        <v>9721.3799999999992</v>
      </c>
      <c r="AB2154" s="11">
        <f>constants!$O$2</f>
        <v>4861.32</v>
      </c>
      <c r="AC2154" s="11">
        <f>VLOOKUP(BWscncns[[#This Row],[scanner]],[0]!ScnrAvgBW,2,FALSE)/1000</f>
        <v>4819.491751072962</v>
      </c>
      <c r="AD2154" s="8">
        <f>(1+$F2154)*Z2154</f>
        <v>9571.5166313455338</v>
      </c>
      <c r="AE2154" s="8">
        <f>(1+$F2154)*AA2154</f>
        <v>9571.5166313455338</v>
      </c>
      <c r="AF2154" s="8">
        <f>(1+$F2154)*AB2154</f>
        <v>4786.3786036851425</v>
      </c>
      <c r="AG2154" s="8">
        <f>(1+$F2154)*AC2154</f>
        <v>4745.1951729103757</v>
      </c>
      <c r="AH2154" s="8">
        <f>(1+$F2154)*$T2154/1000</f>
        <v>4713.4012267370827</v>
      </c>
      <c r="AI2154" s="8">
        <f>(1+BWscncns[[#This Row],[pid_error]]*K_p)*BWscncns[[#This Row],[dbw]]/1000</f>
        <v>4750.3006133685412</v>
      </c>
      <c r="AJ2154" s="13">
        <f>BWscncns[[#This Row],[Torflow prgrssv alt vote]]/VLOOKUP(BWscncns[[#This Row],[class]],AltBWtotl,2,FALSE)*100</f>
        <v>1.6594215839785983E-2</v>
      </c>
      <c r="AK2154">
        <f>IF(D2154=E2154,1,0)</f>
        <v>0</v>
      </c>
    </row>
    <row r="2155" spans="1:37">
      <c r="A2155" s="1" t="s">
        <v>11307</v>
      </c>
      <c r="B2155" s="1" t="s">
        <v>11308</v>
      </c>
      <c r="C2155">
        <v>5660</v>
      </c>
      <c r="D2155">
        <v>1524190048</v>
      </c>
      <c r="E2155">
        <v>1524883772</v>
      </c>
      <c r="F2155" s="2">
        <v>0.71452396712800004</v>
      </c>
      <c r="G2155" s="2">
        <v>0.71452396712800004</v>
      </c>
      <c r="H2155">
        <v>9335967</v>
      </c>
      <c r="I2155" s="2">
        <v>0.53147938606</v>
      </c>
      <c r="J2155" s="2">
        <v>0</v>
      </c>
      <c r="K2155">
        <v>1</v>
      </c>
      <c r="L2155" s="1" t="s">
        <v>11844</v>
      </c>
      <c r="M2155" s="1" t="s">
        <v>11308</v>
      </c>
      <c r="N2155">
        <v>0</v>
      </c>
      <c r="O2155">
        <v>1</v>
      </c>
      <c r="P2155">
        <v>0</v>
      </c>
      <c r="Q2155">
        <v>0</v>
      </c>
      <c r="R2155" s="19">
        <f>BWscncns[[#This Row],[C fx]]*4+BWscncns[[#This Row],[C fg]]*2+BWscncns[[#This Row],[C fm]]</f>
        <v>2</v>
      </c>
      <c r="S2155">
        <v>5650</v>
      </c>
      <c r="T2155">
        <v>3495936</v>
      </c>
      <c r="U2155" s="13">
        <v>1.6161620000000001</v>
      </c>
      <c r="V2155" s="13">
        <v>0.61875000000000002</v>
      </c>
      <c r="W2155">
        <v>1046</v>
      </c>
      <c r="X2155">
        <v>20</v>
      </c>
      <c r="Z2155" s="10">
        <f>IF($N2155&lt;&gt;0,constants!$L$2,IF($O2155&lt;&gt;0,constants!$M$2,IF($P2155&lt;&gt;0,constants!$N$2,0)))</f>
        <v>9721.3799999999992</v>
      </c>
      <c r="AA2155" s="10">
        <f>IF($N2155&lt;&gt;0,constants!$L$2,IF($O2155&lt;&gt;0,constants!$M$2,IF($P2155&lt;&gt;0,constants!$P$2,0)))</f>
        <v>9721.3799999999992</v>
      </c>
      <c r="AB2155" s="11">
        <f>constants!$O$2</f>
        <v>4861.32</v>
      </c>
      <c r="AC2155" s="11">
        <f>VLOOKUP(BWscncns[[#This Row],[scanner]],[0]!ScnrAvgBW,2,FALSE)/1000</f>
        <v>11818.828055288463</v>
      </c>
      <c r="AD2155" s="8">
        <f>(1+$F2155)*Z2155</f>
        <v>16667.539003558795</v>
      </c>
      <c r="AE2155" s="8">
        <f>(1+$F2155)*AA2155</f>
        <v>16667.539003558795</v>
      </c>
      <c r="AF2155" s="8">
        <f>(1+$F2155)*AB2155</f>
        <v>8334.8496518786887</v>
      </c>
      <c r="AG2155" s="8">
        <f>(1+$F2155)*AC2155</f>
        <v>20263.663964156884</v>
      </c>
      <c r="AH2155" s="8">
        <f>(1+$F2155)*$T2155/1000</f>
        <v>5993.8660595455922</v>
      </c>
      <c r="AI2155" s="8">
        <f>(1+BWscncns[[#This Row],[pid_error]]*K_p)*BWscncns[[#This Row],[dbw]]/1000</f>
        <v>4744.9010297727955</v>
      </c>
      <c r="AJ2155" s="13">
        <f>BWscncns[[#This Row],[Torflow prgrssv alt vote]]/VLOOKUP(BWscncns[[#This Row],[class]],AltBWtotl,2,FALSE)*100</f>
        <v>1.6575353484974034E-2</v>
      </c>
      <c r="AK2155">
        <f>IF(D2155=E2155,1,0)</f>
        <v>0</v>
      </c>
    </row>
    <row r="2156" spans="1:37">
      <c r="A2156" s="1" t="s">
        <v>1824</v>
      </c>
      <c r="B2156" s="1" t="s">
        <v>28</v>
      </c>
      <c r="C2156">
        <v>4390</v>
      </c>
      <c r="D2156">
        <v>1524714852</v>
      </c>
      <c r="E2156">
        <v>1524714852</v>
      </c>
      <c r="F2156" s="2">
        <v>0.26182746831100001</v>
      </c>
      <c r="G2156" s="2">
        <v>0.26182746831100001</v>
      </c>
      <c r="H2156">
        <v>4386717</v>
      </c>
      <c r="I2156" s="2">
        <v>6.5822182396599996E-2</v>
      </c>
      <c r="J2156" s="2">
        <v>0</v>
      </c>
      <c r="K2156">
        <v>6</v>
      </c>
      <c r="L2156" s="1" t="s">
        <v>11848</v>
      </c>
      <c r="M2156" s="1" t="s">
        <v>28</v>
      </c>
      <c r="N2156">
        <v>0</v>
      </c>
      <c r="O2156">
        <v>0</v>
      </c>
      <c r="P2156">
        <v>1</v>
      </c>
      <c r="Q2156">
        <v>0</v>
      </c>
      <c r="R2156" s="19">
        <f>BWscncns[[#This Row],[C fx]]*4+BWscncns[[#This Row],[C fg]]*2+BWscncns[[#This Row],[C fm]]</f>
        <v>1</v>
      </c>
      <c r="S2156">
        <v>3050</v>
      </c>
      <c r="T2156">
        <v>4194304</v>
      </c>
      <c r="U2156" s="13">
        <v>0.72717699999999996</v>
      </c>
      <c r="V2156" s="13">
        <v>1.3751819999999999</v>
      </c>
      <c r="W2156">
        <v>4205</v>
      </c>
      <c r="X2156">
        <v>84</v>
      </c>
      <c r="Z2156" s="10">
        <f>IF($N2156&lt;&gt;0,constants!$L$2,IF($O2156&lt;&gt;0,constants!$M$2,IF($P2156&lt;&gt;0,constants!$N$2,0)))</f>
        <v>1117.99</v>
      </c>
      <c r="AA2156" s="10">
        <f>IF($N2156&lt;&gt;0,constants!$L$2,IF($O2156&lt;&gt;0,constants!$M$2,IF($P2156&lt;&gt;0,constants!$P$2,0)))</f>
        <v>4051.45</v>
      </c>
      <c r="AB2156" s="11">
        <f>constants!$O$2</f>
        <v>4861.32</v>
      </c>
      <c r="AC2156" s="11">
        <f>VLOOKUP(BWscncns[[#This Row],[scanner]],[0]!ScnrAvgBW,2,FALSE)/1000</f>
        <v>2386.3111194805197</v>
      </c>
      <c r="AD2156" s="8">
        <f>(1+$F2156)*Z2156</f>
        <v>1410.7104912970149</v>
      </c>
      <c r="AE2156" s="8">
        <f>(1+$F2156)*AA2156</f>
        <v>5112.2308964886006</v>
      </c>
      <c r="AF2156" s="8">
        <f>(1+$F2156)*AB2156</f>
        <v>6134.14710824963</v>
      </c>
      <c r="AG2156" s="8">
        <f>(1+$F2156)*AC2156</f>
        <v>3011.1129184964925</v>
      </c>
      <c r="AH2156" s="8">
        <f>(1+$F2156)*$T2156/1000</f>
        <v>5292.4879976467009</v>
      </c>
      <c r="AI2156" s="8">
        <f>(1+BWscncns[[#This Row],[pid_error]]*K_p)*BWscncns[[#This Row],[dbw]]/1000</f>
        <v>4743.3959988233501</v>
      </c>
      <c r="AJ2156" s="13">
        <f>BWscncns[[#This Row],[Torflow prgrssv alt vote]]/VLOOKUP(BWscncns[[#This Row],[class]],AltBWtotl,2,FALSE)*100</f>
        <v>9.3552431963293561E-2</v>
      </c>
      <c r="AK2156">
        <f>IF(D2156=E2156,1,0)</f>
        <v>1</v>
      </c>
    </row>
    <row r="2157" spans="1:37">
      <c r="A2157" s="1" t="s">
        <v>9431</v>
      </c>
      <c r="B2157" s="1" t="s">
        <v>9432</v>
      </c>
      <c r="C2157">
        <v>8720</v>
      </c>
      <c r="D2157">
        <v>1524260408</v>
      </c>
      <c r="E2157">
        <v>1524991043</v>
      </c>
      <c r="F2157" s="2">
        <v>0.21365089232199999</v>
      </c>
      <c r="G2157" s="2">
        <v>0.21365089232199999</v>
      </c>
      <c r="H2157">
        <v>3987945</v>
      </c>
      <c r="I2157" s="2">
        <v>-0.109496575167</v>
      </c>
      <c r="J2157" s="2">
        <v>0</v>
      </c>
      <c r="K2157">
        <v>4</v>
      </c>
      <c r="L2157" s="1" t="s">
        <v>11659</v>
      </c>
      <c r="M2157" s="1" t="s">
        <v>9432</v>
      </c>
      <c r="N2157">
        <v>0</v>
      </c>
      <c r="O2157">
        <v>1</v>
      </c>
      <c r="P2157">
        <v>0</v>
      </c>
      <c r="Q2157">
        <v>0</v>
      </c>
      <c r="R2157" s="19">
        <f>BWscncns[[#This Row],[C fx]]*4+BWscncns[[#This Row],[C fg]]*2+BWscncns[[#This Row],[C fm]]</f>
        <v>2</v>
      </c>
      <c r="S2157">
        <v>4800</v>
      </c>
      <c r="T2157">
        <v>4283548</v>
      </c>
      <c r="U2157" s="13">
        <v>1.120566</v>
      </c>
      <c r="V2157" s="13">
        <v>0.89240600000000003</v>
      </c>
      <c r="W2157">
        <v>2587</v>
      </c>
      <c r="X2157">
        <v>51</v>
      </c>
      <c r="Z2157" s="10">
        <f>IF($N2157&lt;&gt;0,constants!$L$2,IF($O2157&lt;&gt;0,constants!$M$2,IF($P2157&lt;&gt;0,constants!$N$2,0)))</f>
        <v>9721.3799999999992</v>
      </c>
      <c r="AA2157" s="10">
        <f>IF($N2157&lt;&gt;0,constants!$L$2,IF($O2157&lt;&gt;0,constants!$M$2,IF($P2157&lt;&gt;0,constants!$P$2,0)))</f>
        <v>9721.3799999999992</v>
      </c>
      <c r="AB2157" s="11">
        <f>constants!$O$2</f>
        <v>4861.32</v>
      </c>
      <c r="AC2157" s="11">
        <f>VLOOKUP(BWscncns[[#This Row],[scanner]],[0]!ScnrAvgBW,2,FALSE)/1000</f>
        <v>4819.491751072962</v>
      </c>
      <c r="AD2157" s="8">
        <f>(1+$F2157)*Z2157</f>
        <v>11798.361511601242</v>
      </c>
      <c r="AE2157" s="8">
        <f>(1+$F2157)*AA2157</f>
        <v>11798.361511601242</v>
      </c>
      <c r="AF2157" s="8">
        <f>(1+$F2157)*AB2157</f>
        <v>5899.9453558627847</v>
      </c>
      <c r="AG2157" s="8">
        <f>(1+$F2157)*AC2157</f>
        <v>5849.1804642282186</v>
      </c>
      <c r="AH2157" s="8">
        <f>(1+$F2157)*$T2157/1000</f>
        <v>5198.7318525041183</v>
      </c>
      <c r="AI2157" s="8">
        <f>(1+BWscncns[[#This Row],[pid_error]]*K_p)*BWscncns[[#This Row],[dbw]]/1000</f>
        <v>4741.1399262520599</v>
      </c>
      <c r="AJ2157" s="13">
        <f>BWscncns[[#This Row],[Torflow prgrssv alt vote]]/VLOOKUP(BWscncns[[#This Row],[class]],AltBWtotl,2,FALSE)*100</f>
        <v>1.6562214829402802E-2</v>
      </c>
      <c r="AK2157">
        <f>IF(D2157=E2157,1,0)</f>
        <v>0</v>
      </c>
    </row>
    <row r="2158" spans="1:37">
      <c r="A2158" s="1" t="s">
        <v>3030</v>
      </c>
      <c r="B2158" s="1" t="s">
        <v>3031</v>
      </c>
      <c r="C2158">
        <v>5770</v>
      </c>
      <c r="D2158">
        <v>1524607982</v>
      </c>
      <c r="E2158">
        <v>1524945052</v>
      </c>
      <c r="F2158" s="2">
        <v>0.26020913370600002</v>
      </c>
      <c r="G2158" s="2">
        <v>0.26020913370600002</v>
      </c>
      <c r="H2158">
        <v>5285700</v>
      </c>
      <c r="I2158" s="2">
        <v>-0.54043650267900001</v>
      </c>
      <c r="J2158" s="2">
        <v>0</v>
      </c>
      <c r="K2158">
        <v>4</v>
      </c>
      <c r="L2158" s="1" t="s">
        <v>11715</v>
      </c>
      <c r="M2158" s="1" t="s">
        <v>3031</v>
      </c>
      <c r="N2158">
        <v>0</v>
      </c>
      <c r="O2158">
        <v>1</v>
      </c>
      <c r="P2158">
        <v>0</v>
      </c>
      <c r="Q2158">
        <v>0</v>
      </c>
      <c r="R2158" s="19">
        <f>BWscncns[[#This Row],[C fx]]*4+BWscncns[[#This Row],[C fg]]*2+BWscncns[[#This Row],[C fm]]</f>
        <v>2</v>
      </c>
      <c r="S2158">
        <v>4430</v>
      </c>
      <c r="T2158">
        <v>4194304</v>
      </c>
      <c r="U2158" s="13">
        <v>1.0561940000000001</v>
      </c>
      <c r="V2158" s="13">
        <v>0.94679500000000005</v>
      </c>
      <c r="W2158">
        <v>2947</v>
      </c>
      <c r="X2158">
        <v>58</v>
      </c>
      <c r="Z2158" s="10">
        <f>IF($N2158&lt;&gt;0,constants!$L$2,IF($O2158&lt;&gt;0,constants!$M$2,IF($P2158&lt;&gt;0,constants!$N$2,0)))</f>
        <v>9721.3799999999992</v>
      </c>
      <c r="AA2158" s="10">
        <f>IF($N2158&lt;&gt;0,constants!$L$2,IF($O2158&lt;&gt;0,constants!$M$2,IF($P2158&lt;&gt;0,constants!$P$2,0)))</f>
        <v>9721.3799999999992</v>
      </c>
      <c r="AB2158" s="11">
        <f>constants!$O$2</f>
        <v>4861.32</v>
      </c>
      <c r="AC2158" s="11">
        <f>VLOOKUP(BWscncns[[#This Row],[scanner]],[0]!ScnrAvgBW,2,FALSE)/1000</f>
        <v>4819.491751072962</v>
      </c>
      <c r="AD2158" s="8">
        <f>(1+$F2158)*Z2158</f>
        <v>12250.971868226832</v>
      </c>
      <c r="AE2158" s="8">
        <f>(1+$F2158)*AA2158</f>
        <v>12250.971868226832</v>
      </c>
      <c r="AF2158" s="8">
        <f>(1+$F2158)*AB2158</f>
        <v>6126.2798658676511</v>
      </c>
      <c r="AG2158" s="8">
        <f>(1+$F2158)*AC2158</f>
        <v>6073.5675245228704</v>
      </c>
      <c r="AH2158" s="8">
        <f>(1+$F2158)*$T2158/1000</f>
        <v>5285.7002103396107</v>
      </c>
      <c r="AI2158" s="8">
        <f>(1+BWscncns[[#This Row],[pid_error]]*K_p)*BWscncns[[#This Row],[dbw]]/1000</f>
        <v>4740.0021051698059</v>
      </c>
      <c r="AJ2158" s="13">
        <f>BWscncns[[#This Row],[Torflow prgrssv alt vote]]/VLOOKUP(BWscncns[[#This Row],[class]],AltBWtotl,2,FALSE)*100</f>
        <v>1.6558240081242057E-2</v>
      </c>
      <c r="AK2158">
        <f>IF(D2158=E2158,1,0)</f>
        <v>0</v>
      </c>
    </row>
    <row r="2159" spans="1:37">
      <c r="A2159" s="1" t="s">
        <v>2718</v>
      </c>
      <c r="B2159" s="1" t="s">
        <v>2719</v>
      </c>
      <c r="C2159">
        <v>6360</v>
      </c>
      <c r="D2159">
        <v>1524794651</v>
      </c>
      <c r="E2159">
        <v>1524997615</v>
      </c>
      <c r="F2159" s="2">
        <v>0.11233999145</v>
      </c>
      <c r="G2159" s="2">
        <v>0.11233999145</v>
      </c>
      <c r="H2159">
        <v>5253234</v>
      </c>
      <c r="I2159" s="2">
        <v>-5.17911733505E-2</v>
      </c>
      <c r="J2159" s="2">
        <v>0</v>
      </c>
      <c r="K2159">
        <v>3</v>
      </c>
      <c r="L2159" s="1" t="s">
        <v>11639</v>
      </c>
      <c r="M2159" s="1" t="s">
        <v>2719</v>
      </c>
      <c r="N2159">
        <v>0</v>
      </c>
      <c r="O2159">
        <v>1</v>
      </c>
      <c r="P2159">
        <v>0</v>
      </c>
      <c r="Q2159">
        <v>0</v>
      </c>
      <c r="R2159" s="19">
        <f>BWscncns[[#This Row],[C fx]]*4+BWscncns[[#This Row],[C fg]]*2+BWscncns[[#This Row],[C fm]]</f>
        <v>2</v>
      </c>
      <c r="S2159">
        <v>6240</v>
      </c>
      <c r="T2159">
        <v>4487686</v>
      </c>
      <c r="U2159" s="13">
        <v>1.3904719999999999</v>
      </c>
      <c r="V2159" s="13">
        <v>0.71918000000000004</v>
      </c>
      <c r="W2159">
        <v>1678</v>
      </c>
      <c r="X2159">
        <v>33</v>
      </c>
      <c r="Z2159" s="10">
        <f>IF($N2159&lt;&gt;0,constants!$L$2,IF($O2159&lt;&gt;0,constants!$M$2,IF($P2159&lt;&gt;0,constants!$N$2,0)))</f>
        <v>9721.3799999999992</v>
      </c>
      <c r="AA2159" s="10">
        <f>IF($N2159&lt;&gt;0,constants!$L$2,IF($O2159&lt;&gt;0,constants!$M$2,IF($P2159&lt;&gt;0,constants!$P$2,0)))</f>
        <v>9721.3799999999992</v>
      </c>
      <c r="AB2159" s="11">
        <f>constants!$O$2</f>
        <v>4861.32</v>
      </c>
      <c r="AC2159" s="11">
        <f>VLOOKUP(BWscncns[[#This Row],[scanner]],[0]!ScnrAvgBW,2,FALSE)/1000</f>
        <v>6440.9193022088357</v>
      </c>
      <c r="AD2159" s="8">
        <f>(1+$F2159)*Z2159</f>
        <v>10813.479746082201</v>
      </c>
      <c r="AE2159" s="8">
        <f>(1+$F2159)*AA2159</f>
        <v>10813.479746082201</v>
      </c>
      <c r="AF2159" s="8">
        <f>(1+$F2159)*AB2159</f>
        <v>5407.4406472357141</v>
      </c>
      <c r="AG2159" s="8">
        <f>(1+$F2159)*AC2159</f>
        <v>7164.4921215491167</v>
      </c>
      <c r="AH2159" s="8">
        <f>(1+$F2159)*$T2159/1000</f>
        <v>4991.8326068702854</v>
      </c>
      <c r="AI2159" s="8">
        <f>(1+BWscncns[[#This Row],[pid_error]]*K_p)*BWscncns[[#This Row],[dbw]]/1000</f>
        <v>4739.7593034351421</v>
      </c>
      <c r="AJ2159" s="13">
        <f>BWscncns[[#This Row],[Torflow prgrssv alt vote]]/VLOOKUP(BWscncns[[#This Row],[class]],AltBWtotl,2,FALSE)*100</f>
        <v>1.655739190241734E-2</v>
      </c>
      <c r="AK2159">
        <f>IF(D2159=E2159,1,0)</f>
        <v>0</v>
      </c>
    </row>
    <row r="2160" spans="1:37">
      <c r="A2160" s="1" t="s">
        <v>10313</v>
      </c>
      <c r="B2160" s="1" t="s">
        <v>10314</v>
      </c>
      <c r="C2160">
        <v>8890</v>
      </c>
      <c r="D2160">
        <v>1524688464</v>
      </c>
      <c r="E2160">
        <v>1524962626</v>
      </c>
      <c r="F2160" s="2">
        <v>-0.17988026751299999</v>
      </c>
      <c r="G2160" s="2">
        <v>-0.17988026751299999</v>
      </c>
      <c r="H2160">
        <v>5822567</v>
      </c>
      <c r="I2160" s="2">
        <v>-0.35457223977800001</v>
      </c>
      <c r="J2160" s="2">
        <v>0</v>
      </c>
      <c r="K2160">
        <v>3</v>
      </c>
      <c r="L2160" s="1" t="s">
        <v>11737</v>
      </c>
      <c r="M2160" s="1" t="s">
        <v>10314</v>
      </c>
      <c r="N2160">
        <v>0</v>
      </c>
      <c r="O2160">
        <v>1</v>
      </c>
      <c r="P2160">
        <v>0</v>
      </c>
      <c r="Q2160">
        <v>0</v>
      </c>
      <c r="R2160" s="19">
        <f>BWscncns[[#This Row],[C fx]]*4+BWscncns[[#This Row],[C fg]]*2+BWscncns[[#This Row],[C fm]]</f>
        <v>2</v>
      </c>
      <c r="S2160">
        <v>7300</v>
      </c>
      <c r="T2160">
        <v>5204153</v>
      </c>
      <c r="U2160" s="13">
        <v>1.4027259999999999</v>
      </c>
      <c r="V2160" s="13">
        <v>0.71289800000000003</v>
      </c>
      <c r="W2160">
        <v>1655</v>
      </c>
      <c r="X2160">
        <v>33</v>
      </c>
      <c r="Z2160" s="10">
        <f>IF($N2160&lt;&gt;0,constants!$L$2,IF($O2160&lt;&gt;0,constants!$M$2,IF($P2160&lt;&gt;0,constants!$N$2,0)))</f>
        <v>9721.3799999999992</v>
      </c>
      <c r="AA2160" s="10">
        <f>IF($N2160&lt;&gt;0,constants!$L$2,IF($O2160&lt;&gt;0,constants!$M$2,IF($P2160&lt;&gt;0,constants!$P$2,0)))</f>
        <v>9721.3799999999992</v>
      </c>
      <c r="AB2160" s="11">
        <f>constants!$O$2</f>
        <v>4861.32</v>
      </c>
      <c r="AC2160" s="11">
        <f>VLOOKUP(BWscncns[[#This Row],[scanner]],[0]!ScnrAvgBW,2,FALSE)/1000</f>
        <v>6440.9193022088357</v>
      </c>
      <c r="AD2160" s="8">
        <f>(1+$F2160)*Z2160</f>
        <v>7972.6955650044711</v>
      </c>
      <c r="AE2160" s="8">
        <f>(1+$F2160)*AA2160</f>
        <v>7972.6955650044711</v>
      </c>
      <c r="AF2160" s="8">
        <f>(1+$F2160)*AB2160</f>
        <v>3986.8644579337024</v>
      </c>
      <c r="AG2160" s="8">
        <f>(1+$F2160)*AC2160</f>
        <v>5282.3250150978647</v>
      </c>
      <c r="AH2160" s="8">
        <f>(1+$F2160)*$T2160/1000</f>
        <v>4268.0285661814187</v>
      </c>
      <c r="AI2160" s="8">
        <f>(1+BWscncns[[#This Row],[pid_error]]*K_p)*BWscncns[[#This Row],[dbw]]/1000</f>
        <v>4736.090783090709</v>
      </c>
      <c r="AJ2160" s="13">
        <f>BWscncns[[#This Row],[Torflow prgrssv alt vote]]/VLOOKUP(BWscncns[[#This Row],[class]],AltBWtotl,2,FALSE)*100</f>
        <v>1.6544576667474768E-2</v>
      </c>
      <c r="AK2160">
        <f>IF(D2160=E2160,1,0)</f>
        <v>0</v>
      </c>
    </row>
    <row r="2161" spans="1:37">
      <c r="A2161" s="1" t="s">
        <v>4540</v>
      </c>
      <c r="B2161" s="1" t="s">
        <v>4541</v>
      </c>
      <c r="C2161">
        <v>6290</v>
      </c>
      <c r="D2161">
        <v>1524672322</v>
      </c>
      <c r="E2161">
        <v>1524983090</v>
      </c>
      <c r="F2161" s="2">
        <v>0.154578159016</v>
      </c>
      <c r="G2161" s="2">
        <v>0.154578159016</v>
      </c>
      <c r="H2161">
        <v>4442433</v>
      </c>
      <c r="I2161" s="2">
        <v>-0.25901144261600001</v>
      </c>
      <c r="J2161" s="2">
        <v>0</v>
      </c>
      <c r="K2161">
        <v>4</v>
      </c>
      <c r="L2161" s="1" t="s">
        <v>11746</v>
      </c>
      <c r="M2161" s="1" t="s">
        <v>4541</v>
      </c>
      <c r="N2161">
        <v>0</v>
      </c>
      <c r="O2161">
        <v>1</v>
      </c>
      <c r="P2161">
        <v>0</v>
      </c>
      <c r="Q2161">
        <v>0</v>
      </c>
      <c r="R2161" s="19">
        <f>BWscncns[[#This Row],[C fx]]*4+BWscncns[[#This Row],[C fg]]*2+BWscncns[[#This Row],[C fm]]</f>
        <v>2</v>
      </c>
      <c r="S2161">
        <v>4660</v>
      </c>
      <c r="T2161">
        <v>4395830</v>
      </c>
      <c r="U2161" s="13">
        <v>1.0600959999999999</v>
      </c>
      <c r="V2161" s="13">
        <v>0.94331100000000001</v>
      </c>
      <c r="W2161">
        <v>2924</v>
      </c>
      <c r="X2161">
        <v>58</v>
      </c>
      <c r="Z2161" s="10">
        <f>IF($N2161&lt;&gt;0,constants!$L$2,IF($O2161&lt;&gt;0,constants!$M$2,IF($P2161&lt;&gt;0,constants!$N$2,0)))</f>
        <v>9721.3799999999992</v>
      </c>
      <c r="AA2161" s="10">
        <f>IF($N2161&lt;&gt;0,constants!$L$2,IF($O2161&lt;&gt;0,constants!$M$2,IF($P2161&lt;&gt;0,constants!$P$2,0)))</f>
        <v>9721.3799999999992</v>
      </c>
      <c r="AB2161" s="11">
        <f>constants!$O$2</f>
        <v>4861.32</v>
      </c>
      <c r="AC2161" s="11">
        <f>VLOOKUP(BWscncns[[#This Row],[scanner]],[0]!ScnrAvgBW,2,FALSE)/1000</f>
        <v>4819.491751072962</v>
      </c>
      <c r="AD2161" s="8">
        <f>(1+$F2161)*Z2161</f>
        <v>11224.093023494961</v>
      </c>
      <c r="AE2161" s="8">
        <f>(1+$F2161)*AA2161</f>
        <v>11224.093023494961</v>
      </c>
      <c r="AF2161" s="8">
        <f>(1+$F2161)*AB2161</f>
        <v>5612.7738959876606</v>
      </c>
      <c r="AG2161" s="8">
        <f>(1+$F2161)*AC2161</f>
        <v>5564.4799133466186</v>
      </c>
      <c r="AH2161" s="8">
        <f>(1+$F2161)*$T2161/1000</f>
        <v>5075.3293087473039</v>
      </c>
      <c r="AI2161" s="8">
        <f>(1+BWscncns[[#This Row],[pid_error]]*K_p)*BWscncns[[#This Row],[dbw]]/1000</f>
        <v>4735.5796543736515</v>
      </c>
      <c r="AJ2161" s="13">
        <f>BWscncns[[#This Row],[Torflow prgrssv alt vote]]/VLOOKUP(BWscncns[[#This Row],[class]],AltBWtotl,2,FALSE)*100</f>
        <v>1.6542791142527376E-2</v>
      </c>
      <c r="AK2161">
        <f>IF(D2161=E2161,1,0)</f>
        <v>0</v>
      </c>
    </row>
    <row r="2162" spans="1:37">
      <c r="A2162" s="1" t="s">
        <v>4243</v>
      </c>
      <c r="B2162" s="1" t="s">
        <v>4244</v>
      </c>
      <c r="C2162">
        <v>4830</v>
      </c>
      <c r="D2162">
        <v>1524677260</v>
      </c>
      <c r="E2162">
        <v>1524995088</v>
      </c>
      <c r="F2162" s="2">
        <v>0.31145471056599999</v>
      </c>
      <c r="G2162" s="2">
        <v>0.31145471056599999</v>
      </c>
      <c r="H2162">
        <v>5371718</v>
      </c>
      <c r="I2162" s="2">
        <v>-0.32507751241100002</v>
      </c>
      <c r="J2162" s="2">
        <v>0</v>
      </c>
      <c r="K2162">
        <v>4</v>
      </c>
      <c r="L2162" s="1" t="s">
        <v>11674</v>
      </c>
      <c r="M2162" s="1" t="s">
        <v>4244</v>
      </c>
      <c r="N2162">
        <v>0</v>
      </c>
      <c r="O2162">
        <v>1</v>
      </c>
      <c r="P2162">
        <v>0</v>
      </c>
      <c r="Q2162">
        <v>0</v>
      </c>
      <c r="R2162" s="19">
        <f>BWscncns[[#This Row],[C fx]]*4+BWscncns[[#This Row],[C fg]]*2+BWscncns[[#This Row],[C fm]]</f>
        <v>2</v>
      </c>
      <c r="S2162">
        <v>4070</v>
      </c>
      <c r="T2162">
        <v>4096000</v>
      </c>
      <c r="U2162" s="13">
        <v>0.99365199999999998</v>
      </c>
      <c r="V2162" s="13">
        <v>1.0063880000000001</v>
      </c>
      <c r="W2162">
        <v>3377</v>
      </c>
      <c r="X2162">
        <v>67</v>
      </c>
      <c r="Z2162" s="10">
        <f>IF($N2162&lt;&gt;0,constants!$L$2,IF($O2162&lt;&gt;0,constants!$M$2,IF($P2162&lt;&gt;0,constants!$N$2,0)))</f>
        <v>9721.3799999999992</v>
      </c>
      <c r="AA2162" s="10">
        <f>IF($N2162&lt;&gt;0,constants!$L$2,IF($O2162&lt;&gt;0,constants!$M$2,IF($P2162&lt;&gt;0,constants!$P$2,0)))</f>
        <v>9721.3799999999992</v>
      </c>
      <c r="AB2162" s="11">
        <f>constants!$O$2</f>
        <v>4861.32</v>
      </c>
      <c r="AC2162" s="11">
        <f>VLOOKUP(BWscncns[[#This Row],[scanner]],[0]!ScnrAvgBW,2,FALSE)/1000</f>
        <v>4819.491751072962</v>
      </c>
      <c r="AD2162" s="8">
        <f>(1+$F2162)*Z2162</f>
        <v>12749.149594202099</v>
      </c>
      <c r="AE2162" s="8">
        <f>(1+$F2162)*AA2162</f>
        <v>12749.149594202099</v>
      </c>
      <c r="AF2162" s="8">
        <f>(1+$F2162)*AB2162</f>
        <v>6375.4010135687067</v>
      </c>
      <c r="AG2162" s="8">
        <f>(1+$F2162)*AC2162</f>
        <v>6320.5451594786155</v>
      </c>
      <c r="AH2162" s="8">
        <f>(1+$F2162)*$T2162/1000</f>
        <v>5371.7184944783357</v>
      </c>
      <c r="AI2162" s="8">
        <f>(1+BWscncns[[#This Row],[pid_error]]*K_p)*BWscncns[[#This Row],[dbw]]/1000</f>
        <v>4733.8592472391683</v>
      </c>
      <c r="AJ2162" s="13">
        <f>BWscncns[[#This Row],[Torflow prgrssv alt vote]]/VLOOKUP(BWscncns[[#This Row],[class]],AltBWtotl,2,FALSE)*100</f>
        <v>1.6536781247650078E-2</v>
      </c>
      <c r="AK2162">
        <f>IF(D2162=E2162,1,0)</f>
        <v>0</v>
      </c>
    </row>
    <row r="2163" spans="1:37">
      <c r="A2163" s="1" t="s">
        <v>9748</v>
      </c>
      <c r="B2163" s="1" t="s">
        <v>28</v>
      </c>
      <c r="C2163">
        <v>5260</v>
      </c>
      <c r="D2163">
        <v>1525004637</v>
      </c>
      <c r="E2163">
        <v>1525004637</v>
      </c>
      <c r="F2163" s="2">
        <v>0.25525651901200003</v>
      </c>
      <c r="G2163" s="2">
        <v>0.25525651901200003</v>
      </c>
      <c r="H2163">
        <v>5264927</v>
      </c>
      <c r="I2163" s="2">
        <v>-0.434293988114</v>
      </c>
      <c r="J2163" s="2">
        <v>0</v>
      </c>
      <c r="K2163">
        <v>3</v>
      </c>
      <c r="L2163" s="1" t="s">
        <v>11589</v>
      </c>
      <c r="M2163" s="1" t="s">
        <v>28</v>
      </c>
      <c r="N2163">
        <v>0</v>
      </c>
      <c r="O2163">
        <v>0</v>
      </c>
      <c r="P2163">
        <v>1</v>
      </c>
      <c r="Q2163">
        <v>0</v>
      </c>
      <c r="R2163" s="19">
        <f>BWscncns[[#This Row],[C fx]]*4+BWscncns[[#This Row],[C fg]]*2+BWscncns[[#This Row],[C fm]]</f>
        <v>1</v>
      </c>
      <c r="S2163">
        <v>5830</v>
      </c>
      <c r="T2163">
        <v>4194304</v>
      </c>
      <c r="U2163" s="13">
        <v>1.38998</v>
      </c>
      <c r="V2163" s="13">
        <v>0.71943500000000005</v>
      </c>
      <c r="W2163">
        <v>1679</v>
      </c>
      <c r="X2163">
        <v>33</v>
      </c>
      <c r="Z2163" s="10">
        <f>IF($N2163&lt;&gt;0,constants!$L$2,IF($O2163&lt;&gt;0,constants!$M$2,IF($P2163&lt;&gt;0,constants!$N$2,0)))</f>
        <v>1117.99</v>
      </c>
      <c r="AA2163" s="10">
        <f>IF($N2163&lt;&gt;0,constants!$L$2,IF($O2163&lt;&gt;0,constants!$M$2,IF($P2163&lt;&gt;0,constants!$P$2,0)))</f>
        <v>4051.45</v>
      </c>
      <c r="AB2163" s="11">
        <f>constants!$O$2</f>
        <v>4861.32</v>
      </c>
      <c r="AC2163" s="11">
        <f>VLOOKUP(BWscncns[[#This Row],[scanner]],[0]!ScnrAvgBW,2,FALSE)/1000</f>
        <v>6440.9193022088357</v>
      </c>
      <c r="AD2163" s="8">
        <f>(1+$F2163)*Z2163</f>
        <v>1403.3642356902258</v>
      </c>
      <c r="AE2163" s="8">
        <f>(1+$F2163)*AA2163</f>
        <v>5085.6090239511668</v>
      </c>
      <c r="AF2163" s="8">
        <f>(1+$F2163)*AB2163</f>
        <v>6102.2036210034157</v>
      </c>
      <c r="AG2163" s="8">
        <f>(1+$F2163)*AC2163</f>
        <v>8085.0059425278632</v>
      </c>
      <c r="AH2163" s="8">
        <f>(1+$F2163)*$T2163/1000</f>
        <v>5264.9274387181076</v>
      </c>
      <c r="AI2163" s="8">
        <f>(1+BWscncns[[#This Row],[pid_error]]*K_p)*BWscncns[[#This Row],[dbw]]/1000</f>
        <v>4729.6157193590543</v>
      </c>
      <c r="AJ2163" s="13">
        <f>BWscncns[[#This Row],[Torflow prgrssv alt vote]]/VLOOKUP(BWscncns[[#This Row],[class]],AltBWtotl,2,FALSE)*100</f>
        <v>9.3280648064724164E-2</v>
      </c>
      <c r="AK2163">
        <f>IF(D2163=E2163,1,0)</f>
        <v>1</v>
      </c>
    </row>
    <row r="2164" spans="1:37">
      <c r="A2164" s="1" t="s">
        <v>4591</v>
      </c>
      <c r="B2164" s="1" t="s">
        <v>49</v>
      </c>
      <c r="C2164">
        <v>3080</v>
      </c>
      <c r="D2164">
        <v>1524983329</v>
      </c>
      <c r="E2164">
        <v>1524983329</v>
      </c>
      <c r="F2164" s="2">
        <v>-0.36700215291799998</v>
      </c>
      <c r="G2164" s="2">
        <v>-0.36700215291799998</v>
      </c>
      <c r="H2164">
        <v>3081322</v>
      </c>
      <c r="I2164" s="2">
        <v>-0.16411115393199999</v>
      </c>
      <c r="J2164" s="2">
        <v>9.5238095238100007E-2</v>
      </c>
      <c r="K2164">
        <v>6</v>
      </c>
      <c r="L2164" s="1" t="s">
        <v>11763</v>
      </c>
      <c r="M2164" s="1" t="s">
        <v>49</v>
      </c>
      <c r="N2164">
        <v>1</v>
      </c>
      <c r="O2164">
        <v>0</v>
      </c>
      <c r="P2164">
        <v>0</v>
      </c>
      <c r="Q2164">
        <v>0</v>
      </c>
      <c r="R2164" s="19">
        <f>BWscncns[[#This Row],[C fx]]*4+BWscncns[[#This Row],[C fg]]*2+BWscncns[[#This Row],[C fm]]</f>
        <v>4</v>
      </c>
      <c r="S2164">
        <v>3130</v>
      </c>
      <c r="T2164">
        <v>5771436</v>
      </c>
      <c r="U2164" s="13">
        <v>0.54232599999999997</v>
      </c>
      <c r="V2164" s="13">
        <v>1.843909</v>
      </c>
      <c r="W2164">
        <v>4720</v>
      </c>
      <c r="X2164">
        <v>94</v>
      </c>
      <c r="Z2164" s="10">
        <f>IF($N2164&lt;&gt;0,constants!$L$2,IF($O2164&lt;&gt;0,constants!$M$2,IF($P2164&lt;&gt;0,constants!$N$2,0)))</f>
        <v>10125.48</v>
      </c>
      <c r="AA2164" s="10">
        <f>IF($N2164&lt;&gt;0,constants!$L$2,IF($O2164&lt;&gt;0,constants!$M$2,IF($P2164&lt;&gt;0,constants!$P$2,0)))</f>
        <v>10125.48</v>
      </c>
      <c r="AB2164" s="11">
        <f>constants!$O$2</f>
        <v>4861.32</v>
      </c>
      <c r="AC2164" s="11">
        <f>VLOOKUP(BWscncns[[#This Row],[scanner]],[0]!ScnrAvgBW,2,FALSE)/1000</f>
        <v>2386.3111194805197</v>
      </c>
      <c r="AD2164" s="8">
        <f>(1+$F2164)*Z2164</f>
        <v>6409.4070406718492</v>
      </c>
      <c r="AE2164" s="8">
        <f>(1+$F2164)*AA2164</f>
        <v>6409.4070406718492</v>
      </c>
      <c r="AF2164" s="8">
        <f>(1+$F2164)*AB2164</f>
        <v>3077.2050939766682</v>
      </c>
      <c r="AG2164" s="8">
        <f>(1+$F2164)*AC2164</f>
        <v>1510.5298010990064</v>
      </c>
      <c r="AH2164" s="8">
        <f>(1+$F2164)*$T2164/1000</f>
        <v>3653.3065625715499</v>
      </c>
      <c r="AI2164" s="8">
        <f>(1+BWscncns[[#This Row],[pid_error]]*K_p)*BWscncns[[#This Row],[dbw]]/1000</f>
        <v>4712.3712812857748</v>
      </c>
      <c r="AJ2164" s="13">
        <f>BWscncns[[#This Row],[Torflow prgrssv alt vote]]/VLOOKUP(BWscncns[[#This Row],[class]],AltBWtotl,2,FALSE)*100</f>
        <v>4.0388528783551661E-2</v>
      </c>
      <c r="AK2164">
        <f>IF(D2164=E2164,1,0)</f>
        <v>1</v>
      </c>
    </row>
    <row r="2165" spans="1:37">
      <c r="A2165" s="1" t="s">
        <v>6248</v>
      </c>
      <c r="B2165" s="1" t="s">
        <v>6249</v>
      </c>
      <c r="C2165">
        <v>6550</v>
      </c>
      <c r="D2165">
        <v>1523902155</v>
      </c>
      <c r="E2165">
        <v>1524974674</v>
      </c>
      <c r="F2165" s="2">
        <v>1.0670202582799999</v>
      </c>
      <c r="G2165" s="2">
        <v>1.0670202582799999</v>
      </c>
      <c r="H2165">
        <v>6349886</v>
      </c>
      <c r="I2165" s="2">
        <v>0.64711007056500003</v>
      </c>
      <c r="J2165" s="2">
        <v>0</v>
      </c>
      <c r="K2165">
        <v>1</v>
      </c>
      <c r="L2165" s="1" t="s">
        <v>11574</v>
      </c>
      <c r="M2165" s="1" t="s">
        <v>6249</v>
      </c>
      <c r="N2165">
        <v>0</v>
      </c>
      <c r="O2165">
        <v>1</v>
      </c>
      <c r="P2165">
        <v>0</v>
      </c>
      <c r="Q2165">
        <v>0</v>
      </c>
      <c r="R2165" s="19">
        <f>BWscncns[[#This Row],[C fx]]*4+BWscncns[[#This Row],[C fg]]*2+BWscncns[[#This Row],[C fm]]</f>
        <v>2</v>
      </c>
      <c r="S2165">
        <v>6550</v>
      </c>
      <c r="T2165">
        <v>3072000</v>
      </c>
      <c r="U2165" s="13">
        <v>2.132161</v>
      </c>
      <c r="V2165" s="13">
        <v>0.46900799999999998</v>
      </c>
      <c r="W2165">
        <v>301</v>
      </c>
      <c r="X2165">
        <v>6</v>
      </c>
      <c r="Z2165" s="10">
        <f>IF($N2165&lt;&gt;0,constants!$L$2,IF($O2165&lt;&gt;0,constants!$M$2,IF($P2165&lt;&gt;0,constants!$N$2,0)))</f>
        <v>9721.3799999999992</v>
      </c>
      <c r="AA2165" s="10">
        <f>IF($N2165&lt;&gt;0,constants!$L$2,IF($O2165&lt;&gt;0,constants!$M$2,IF($P2165&lt;&gt;0,constants!$P$2,0)))</f>
        <v>9721.3799999999992</v>
      </c>
      <c r="AB2165" s="11">
        <f>constants!$O$2</f>
        <v>4861.32</v>
      </c>
      <c r="AC2165" s="11">
        <f>VLOOKUP(BWscncns[[#This Row],[scanner]],[0]!ScnrAvgBW,2,FALSE)/1000</f>
        <v>11818.828055288463</v>
      </c>
      <c r="AD2165" s="8">
        <f>(1+$F2165)*Z2165</f>
        <v>20094.289398438024</v>
      </c>
      <c r="AE2165" s="8">
        <f>(1+$F2165)*AA2165</f>
        <v>20094.289398438024</v>
      </c>
      <c r="AF2165" s="8">
        <f>(1+$F2165)*AB2165</f>
        <v>10048.446921981729</v>
      </c>
      <c r="AG2165" s="8">
        <f>(1+$F2165)*AC2165</f>
        <v>24429.757019409266</v>
      </c>
      <c r="AH2165" s="8">
        <f>(1+$F2165)*$T2165/1000</f>
        <v>6349.8862334361602</v>
      </c>
      <c r="AI2165" s="8">
        <f>(1+BWscncns[[#This Row],[pid_error]]*K_p)*BWscncns[[#This Row],[dbw]]/1000</f>
        <v>4710.9431167180801</v>
      </c>
      <c r="AJ2165" s="13">
        <f>BWscncns[[#This Row],[Torflow prgrssv alt vote]]/VLOOKUP(BWscncns[[#This Row],[class]],AltBWtotl,2,FALSE)*100</f>
        <v>1.6456728373731015E-2</v>
      </c>
      <c r="AK2165">
        <f>IF(D2165=E2165,1,0)</f>
        <v>0</v>
      </c>
    </row>
    <row r="2166" spans="1:37">
      <c r="A2166" s="1" t="s">
        <v>7634</v>
      </c>
      <c r="B2166" s="1" t="s">
        <v>7635</v>
      </c>
      <c r="C2166">
        <v>5830</v>
      </c>
      <c r="D2166">
        <v>1525007282</v>
      </c>
      <c r="E2166">
        <v>1525007282</v>
      </c>
      <c r="F2166" s="2">
        <v>0.62833033934899996</v>
      </c>
      <c r="G2166" s="2">
        <v>0.62833033934899996</v>
      </c>
      <c r="H2166">
        <v>5830710</v>
      </c>
      <c r="I2166" s="2">
        <v>0.52380029354199997</v>
      </c>
      <c r="J2166" s="2">
        <v>0</v>
      </c>
      <c r="K2166">
        <v>3</v>
      </c>
      <c r="L2166" s="1" t="s">
        <v>11605</v>
      </c>
      <c r="M2166" s="1" t="s">
        <v>7635</v>
      </c>
      <c r="N2166">
        <v>0</v>
      </c>
      <c r="O2166">
        <v>0</v>
      </c>
      <c r="P2166">
        <v>1</v>
      </c>
      <c r="Q2166">
        <v>0</v>
      </c>
      <c r="R2166" s="19">
        <f>BWscncns[[#This Row],[C fx]]*4+BWscncns[[#This Row],[C fg]]*2+BWscncns[[#This Row],[C fm]]</f>
        <v>1</v>
      </c>
      <c r="S2166">
        <v>4720</v>
      </c>
      <c r="T2166">
        <v>3580791</v>
      </c>
      <c r="U2166" s="13">
        <v>1.3181449999999999</v>
      </c>
      <c r="V2166" s="13">
        <v>0.75864200000000004</v>
      </c>
      <c r="W2166">
        <v>1902</v>
      </c>
      <c r="X2166">
        <v>38</v>
      </c>
      <c r="Z2166" s="10">
        <f>IF($N2166&lt;&gt;0,constants!$L$2,IF($O2166&lt;&gt;0,constants!$M$2,IF($P2166&lt;&gt;0,constants!$N$2,0)))</f>
        <v>1117.99</v>
      </c>
      <c r="AA2166" s="10">
        <f>IF($N2166&lt;&gt;0,constants!$L$2,IF($O2166&lt;&gt;0,constants!$M$2,IF($P2166&lt;&gt;0,constants!$P$2,0)))</f>
        <v>4051.45</v>
      </c>
      <c r="AB2166" s="11">
        <f>constants!$O$2</f>
        <v>4861.32</v>
      </c>
      <c r="AC2166" s="11">
        <f>VLOOKUP(BWscncns[[#This Row],[scanner]],[0]!ScnrAvgBW,2,FALSE)/1000</f>
        <v>6440.9193022088357</v>
      </c>
      <c r="AD2166" s="8">
        <f>(1+$F2166)*Z2166</f>
        <v>1820.4570360887885</v>
      </c>
      <c r="AE2166" s="8">
        <f>(1+$F2166)*AA2166</f>
        <v>6597.0989533555057</v>
      </c>
      <c r="AF2166" s="8">
        <f>(1+$F2166)*AB2166</f>
        <v>7915.834845284081</v>
      </c>
      <c r="AG2166" s="8">
        <f>(1+$F2166)*AC2166</f>
        <v>10487.944313085238</v>
      </c>
      <c r="AH2166" s="8">
        <f>(1+$F2166)*$T2166/1000</f>
        <v>5830.7106241678457</v>
      </c>
      <c r="AI2166" s="8">
        <f>(1+BWscncns[[#This Row],[pid_error]]*K_p)*BWscncns[[#This Row],[dbw]]/1000</f>
        <v>4705.750812083922</v>
      </c>
      <c r="AJ2166" s="13">
        <f>BWscncns[[#This Row],[Torflow prgrssv alt vote]]/VLOOKUP(BWscncns[[#This Row],[class]],AltBWtotl,2,FALSE)*100</f>
        <v>9.2809968384022626E-2</v>
      </c>
      <c r="AK2166">
        <f>IF(D2166=E2166,1,0)</f>
        <v>1</v>
      </c>
    </row>
    <row r="2167" spans="1:37">
      <c r="A2167" s="1" t="s">
        <v>3400</v>
      </c>
      <c r="B2167" s="1" t="s">
        <v>3401</v>
      </c>
      <c r="C2167">
        <v>4220</v>
      </c>
      <c r="D2167">
        <v>1524983845</v>
      </c>
      <c r="E2167">
        <v>1524983845</v>
      </c>
      <c r="F2167" s="2">
        <v>1.2917623245200001</v>
      </c>
      <c r="G2167" s="2">
        <v>1.2917623245200001</v>
      </c>
      <c r="H2167">
        <v>4221538</v>
      </c>
      <c r="I2167" s="2">
        <v>-0.59806766700000003</v>
      </c>
      <c r="J2167" s="2">
        <v>0.2</v>
      </c>
      <c r="K2167">
        <v>1</v>
      </c>
      <c r="L2167" s="1" t="s">
        <v>11537</v>
      </c>
      <c r="M2167" s="1" t="s">
        <v>3401</v>
      </c>
      <c r="N2167">
        <v>0</v>
      </c>
      <c r="O2167">
        <v>0</v>
      </c>
      <c r="P2167">
        <v>1</v>
      </c>
      <c r="Q2167">
        <v>0</v>
      </c>
      <c r="R2167" s="19">
        <f>BWscncns[[#This Row],[C fx]]*4+BWscncns[[#This Row],[C fg]]*2+BWscncns[[#This Row],[C fm]]</f>
        <v>1</v>
      </c>
      <c r="S2167">
        <v>4220</v>
      </c>
      <c r="T2167">
        <v>2856204</v>
      </c>
      <c r="U2167" s="13">
        <v>1.4774860000000001</v>
      </c>
      <c r="V2167" s="13">
        <v>0.67682600000000004</v>
      </c>
      <c r="W2167">
        <v>1446</v>
      </c>
      <c r="X2167">
        <v>28</v>
      </c>
      <c r="Z2167" s="10">
        <f>IF($N2167&lt;&gt;0,constants!$L$2,IF($O2167&lt;&gt;0,constants!$M$2,IF($P2167&lt;&gt;0,constants!$N$2,0)))</f>
        <v>1117.99</v>
      </c>
      <c r="AA2167" s="10">
        <f>IF($N2167&lt;&gt;0,constants!$L$2,IF($O2167&lt;&gt;0,constants!$M$2,IF($P2167&lt;&gt;0,constants!$P$2,0)))</f>
        <v>4051.45</v>
      </c>
      <c r="AB2167" s="11">
        <f>constants!$O$2</f>
        <v>4861.32</v>
      </c>
      <c r="AC2167" s="11">
        <f>VLOOKUP(BWscncns[[#This Row],[scanner]],[0]!ScnrAvgBW,2,FALSE)/1000</f>
        <v>11818.828055288463</v>
      </c>
      <c r="AD2167" s="8">
        <f>(1+$F2167)*Z2167</f>
        <v>2562.1673611901147</v>
      </c>
      <c r="AE2167" s="8">
        <f>(1+$F2167)*AA2167</f>
        <v>9284.9604696765546</v>
      </c>
      <c r="AF2167" s="8">
        <f>(1+$F2167)*AB2167</f>
        <v>11140.990023435566</v>
      </c>
      <c r="AG2167" s="8">
        <f>(1+$F2167)*AC2167</f>
        <v>27085.944857090079</v>
      </c>
      <c r="AH2167" s="8">
        <f>(1+$F2167)*$T2167/1000</f>
        <v>6545.7407183433224</v>
      </c>
      <c r="AI2167" s="8">
        <f>(1+BWscncns[[#This Row],[pid_error]]*K_p)*BWscncns[[#This Row],[dbw]]/1000</f>
        <v>4700.972359171662</v>
      </c>
      <c r="AJ2167" s="13">
        <f>BWscncns[[#This Row],[Torflow prgrssv alt vote]]/VLOOKUP(BWscncns[[#This Row],[class]],AltBWtotl,2,FALSE)*100</f>
        <v>9.2715724536139188E-2</v>
      </c>
      <c r="AK2167">
        <f>IF(D2167=E2167,1,0)</f>
        <v>1</v>
      </c>
    </row>
    <row r="2168" spans="1:37">
      <c r="A2168" s="1" t="s">
        <v>6881</v>
      </c>
      <c r="B2168" s="1" t="s">
        <v>6882</v>
      </c>
      <c r="C2168">
        <v>3300</v>
      </c>
      <c r="D2168">
        <v>1524837996</v>
      </c>
      <c r="E2168">
        <v>1524988933</v>
      </c>
      <c r="F2168" s="2">
        <v>0.41763140187300002</v>
      </c>
      <c r="G2168" s="2">
        <v>0.41763140187300002</v>
      </c>
      <c r="H2168">
        <v>5416123</v>
      </c>
      <c r="I2168" s="2">
        <v>0.41103870913700002</v>
      </c>
      <c r="J2168" s="2">
        <v>0</v>
      </c>
      <c r="K2168">
        <v>5</v>
      </c>
      <c r="L2168" s="1" t="s">
        <v>11628</v>
      </c>
      <c r="M2168" s="1" t="s">
        <v>6882</v>
      </c>
      <c r="N2168">
        <v>0</v>
      </c>
      <c r="O2168">
        <v>1</v>
      </c>
      <c r="P2168">
        <v>0</v>
      </c>
      <c r="Q2168">
        <v>0</v>
      </c>
      <c r="R2168" s="19">
        <f>BWscncns[[#This Row],[C fx]]*4+BWscncns[[#This Row],[C fg]]*2+BWscncns[[#This Row],[C fm]]</f>
        <v>2</v>
      </c>
      <c r="S2168">
        <v>3300</v>
      </c>
      <c r="T2168">
        <v>3885229</v>
      </c>
      <c r="U2168" s="13">
        <v>0.84937099999999999</v>
      </c>
      <c r="V2168" s="13">
        <v>1.1773420000000001</v>
      </c>
      <c r="W2168">
        <v>3862</v>
      </c>
      <c r="X2168">
        <v>77</v>
      </c>
      <c r="Z2168" s="10">
        <f>IF($N2168&lt;&gt;0,constants!$L$2,IF($O2168&lt;&gt;0,constants!$M$2,IF($P2168&lt;&gt;0,constants!$N$2,0)))</f>
        <v>9721.3799999999992</v>
      </c>
      <c r="AA2168" s="10">
        <f>IF($N2168&lt;&gt;0,constants!$L$2,IF($O2168&lt;&gt;0,constants!$M$2,IF($P2168&lt;&gt;0,constants!$P$2,0)))</f>
        <v>9721.3799999999992</v>
      </c>
      <c r="AB2168" s="11">
        <f>constants!$O$2</f>
        <v>4861.32</v>
      </c>
      <c r="AC2168" s="11">
        <f>VLOOKUP(BWscncns[[#This Row],[scanner]],[0]!ScnrAvgBW,2,FALSE)/1000</f>
        <v>3794.4265750962772</v>
      </c>
      <c r="AD2168" s="8">
        <f>(1+$F2168)*Z2168</f>
        <v>13781.333557540145</v>
      </c>
      <c r="AE2168" s="8">
        <f>(1+$F2168)*AA2168</f>
        <v>13781.333557540145</v>
      </c>
      <c r="AF2168" s="8">
        <f>(1+$F2168)*AB2168</f>
        <v>6891.559886553252</v>
      </c>
      <c r="AG2168" s="8">
        <f>(1+$F2168)*AC2168</f>
        <v>5379.0982649579018</v>
      </c>
      <c r="AH2168" s="8">
        <f>(1+$F2168)*$T2168/1000</f>
        <v>5507.8226338676341</v>
      </c>
      <c r="AI2168" s="8">
        <f>(1+BWscncns[[#This Row],[pid_error]]*K_p)*BWscncns[[#This Row],[dbw]]/1000</f>
        <v>4696.5258169338167</v>
      </c>
      <c r="AJ2168" s="13">
        <f>BWscncns[[#This Row],[Torflow prgrssv alt vote]]/VLOOKUP(BWscncns[[#This Row],[class]],AltBWtotl,2,FALSE)*100</f>
        <v>1.6406364448598849E-2</v>
      </c>
      <c r="AK2168">
        <f>IF(D2168=E2168,1,0)</f>
        <v>0</v>
      </c>
    </row>
    <row r="2169" spans="1:37">
      <c r="A2169" s="1" t="s">
        <v>5468</v>
      </c>
      <c r="B2169" s="1" t="s">
        <v>5469</v>
      </c>
      <c r="C2169">
        <v>9780</v>
      </c>
      <c r="D2169">
        <v>1523773559</v>
      </c>
      <c r="E2169">
        <v>1524979588</v>
      </c>
      <c r="F2169" s="2">
        <v>-3.4569472182000002E-2</v>
      </c>
      <c r="G2169" s="2">
        <v>-3.4569472182000002E-2</v>
      </c>
      <c r="H2169">
        <v>6807984</v>
      </c>
      <c r="I2169" s="2">
        <v>-0.91214170902299996</v>
      </c>
      <c r="J2169" s="2">
        <v>0</v>
      </c>
      <c r="K2169">
        <v>4</v>
      </c>
      <c r="L2169" s="1" t="s">
        <v>11810</v>
      </c>
      <c r="M2169" s="1" t="s">
        <v>5469</v>
      </c>
      <c r="N2169">
        <v>0</v>
      </c>
      <c r="O2169">
        <v>1</v>
      </c>
      <c r="P2169">
        <v>0</v>
      </c>
      <c r="Q2169">
        <v>1</v>
      </c>
      <c r="R2169" s="19">
        <f>BWscncns[[#This Row],[C fx]]*4+BWscncns[[#This Row],[C fg]]*2+BWscncns[[#This Row],[C fm]]</f>
        <v>2</v>
      </c>
      <c r="S2169">
        <v>20</v>
      </c>
      <c r="T2169">
        <v>4777984</v>
      </c>
      <c r="U2169" s="13">
        <v>1</v>
      </c>
      <c r="V2169" s="13">
        <v>1</v>
      </c>
      <c r="W2169">
        <v>3231</v>
      </c>
      <c r="X2169">
        <v>64</v>
      </c>
      <c r="Z2169" s="10">
        <f>IF($N2169&lt;&gt;0,constants!$L$2,IF($O2169&lt;&gt;0,constants!$M$2,IF($P2169&lt;&gt;0,constants!$N$2,0)))</f>
        <v>9721.3799999999992</v>
      </c>
      <c r="AA2169" s="10">
        <f>IF($N2169&lt;&gt;0,constants!$L$2,IF($O2169&lt;&gt;0,constants!$M$2,IF($P2169&lt;&gt;0,constants!$P$2,0)))</f>
        <v>9721.3799999999992</v>
      </c>
      <c r="AB2169" s="11">
        <f>constants!$O$2</f>
        <v>4861.32</v>
      </c>
      <c r="AC2169" s="11">
        <f>VLOOKUP(BWscncns[[#This Row],[scanner]],[0]!ScnrAvgBW,2,FALSE)/1000</f>
        <v>4819.491751072962</v>
      </c>
      <c r="AD2169" s="8">
        <f>(1+$F2169)*Z2169</f>
        <v>9385.3170245193487</v>
      </c>
      <c r="AE2169" s="8">
        <f>(1+$F2169)*AA2169</f>
        <v>9385.3170245193487</v>
      </c>
      <c r="AF2169" s="8">
        <f>(1+$F2169)*AB2169</f>
        <v>4693.2667334921998</v>
      </c>
      <c r="AG2169" s="8">
        <f>(1+$F2169)*AC2169</f>
        <v>4652.8844650528663</v>
      </c>
      <c r="AH2169" s="8">
        <f>(1+$F2169)*$T2169/1000</f>
        <v>4612.8116150259593</v>
      </c>
      <c r="AI2169" s="8">
        <f>(1+BWscncns[[#This Row],[pid_error]]*K_p)*BWscncns[[#This Row],[dbw]]/1000</f>
        <v>4695.3978075129789</v>
      </c>
      <c r="AJ2169" s="13">
        <f>BWscncns[[#This Row],[Torflow prgrssv alt vote]]/VLOOKUP(BWscncns[[#This Row],[class]],AltBWtotl,2,FALSE)*100</f>
        <v>1.6402423975495736E-2</v>
      </c>
      <c r="AK2169">
        <f>IF(D2169=E2169,1,0)</f>
        <v>0</v>
      </c>
    </row>
    <row r="2170" spans="1:37">
      <c r="A2170" s="1" t="s">
        <v>11296</v>
      </c>
      <c r="B2170" s="1" t="s">
        <v>11297</v>
      </c>
      <c r="C2170">
        <v>9740</v>
      </c>
      <c r="D2170">
        <v>1524226973</v>
      </c>
      <c r="E2170">
        <v>1524991615</v>
      </c>
      <c r="F2170" s="2">
        <v>-7.7064915008500004E-2</v>
      </c>
      <c r="G2170" s="2">
        <v>-7.7064915008500004E-2</v>
      </c>
      <c r="H2170">
        <v>4764297</v>
      </c>
      <c r="I2170" s="2">
        <v>-1.03404265806</v>
      </c>
      <c r="J2170" s="2">
        <v>0</v>
      </c>
      <c r="K2170">
        <v>2</v>
      </c>
      <c r="L2170" s="1" t="s">
        <v>11555</v>
      </c>
      <c r="M2170" s="1" t="s">
        <v>11297</v>
      </c>
      <c r="N2170">
        <v>0</v>
      </c>
      <c r="O2170">
        <v>1</v>
      </c>
      <c r="P2170">
        <v>0</v>
      </c>
      <c r="Q2170">
        <v>0</v>
      </c>
      <c r="R2170" s="19">
        <f>BWscncns[[#This Row],[C fx]]*4+BWscncns[[#This Row],[C fg]]*2+BWscncns[[#This Row],[C fm]]</f>
        <v>2</v>
      </c>
      <c r="S2170">
        <v>8050</v>
      </c>
      <c r="T2170">
        <v>4858940</v>
      </c>
      <c r="U2170" s="13">
        <v>1.6567400000000001</v>
      </c>
      <c r="V2170" s="13">
        <v>0.60359499999999999</v>
      </c>
      <c r="W2170">
        <v>920</v>
      </c>
      <c r="X2170">
        <v>18</v>
      </c>
      <c r="Z2170" s="10">
        <f>IF($N2170&lt;&gt;0,constants!$L$2,IF($O2170&lt;&gt;0,constants!$M$2,IF($P2170&lt;&gt;0,constants!$N$2,0)))</f>
        <v>9721.3799999999992</v>
      </c>
      <c r="AA2170" s="10">
        <f>IF($N2170&lt;&gt;0,constants!$L$2,IF($O2170&lt;&gt;0,constants!$M$2,IF($P2170&lt;&gt;0,constants!$P$2,0)))</f>
        <v>9721.3799999999992</v>
      </c>
      <c r="AB2170" s="11">
        <f>constants!$O$2</f>
        <v>4861.32</v>
      </c>
      <c r="AC2170" s="11">
        <f>VLOOKUP(BWscncns[[#This Row],[scanner]],[0]!ScnrAvgBW,2,FALSE)/1000</f>
        <v>8853.6095214723919</v>
      </c>
      <c r="AD2170" s="8">
        <f>(1+$F2170)*Z2170</f>
        <v>8972.2026765346673</v>
      </c>
      <c r="AE2170" s="8">
        <f>(1+$F2170)*AA2170</f>
        <v>8972.2026765346673</v>
      </c>
      <c r="AF2170" s="8">
        <f>(1+$F2170)*AB2170</f>
        <v>4486.6827873708789</v>
      </c>
      <c r="AG2170" s="8">
        <f>(1+$F2170)*AC2170</f>
        <v>8171.3068561816754</v>
      </c>
      <c r="AH2170" s="8">
        <f>(1+$F2170)*$T2170/1000</f>
        <v>4484.486201868599</v>
      </c>
      <c r="AI2170" s="8">
        <f>(1+BWscncns[[#This Row],[pid_error]]*K_p)*BWscncns[[#This Row],[dbw]]/1000</f>
        <v>4671.7131009342993</v>
      </c>
      <c r="AJ2170" s="13">
        <f>BWscncns[[#This Row],[Torflow prgrssv alt vote]]/VLOOKUP(BWscncns[[#This Row],[class]],AltBWtotl,2,FALSE)*100</f>
        <v>1.631968623633823E-2</v>
      </c>
      <c r="AK2170">
        <f>IF(D2170=E2170,1,0)</f>
        <v>0</v>
      </c>
    </row>
    <row r="2171" spans="1:37">
      <c r="A2171" s="1" t="s">
        <v>143</v>
      </c>
      <c r="B2171" s="1" t="s">
        <v>144</v>
      </c>
      <c r="C2171">
        <v>2330</v>
      </c>
      <c r="D2171">
        <v>1524816770</v>
      </c>
      <c r="E2171">
        <v>1524972958</v>
      </c>
      <c r="F2171" s="2">
        <v>1.3475913071800001</v>
      </c>
      <c r="G2171" s="2">
        <v>1.3475913071800001</v>
      </c>
      <c r="H2171">
        <v>4822417</v>
      </c>
      <c r="I2171" s="2">
        <v>0.76274946171799995</v>
      </c>
      <c r="J2171" s="2">
        <v>0</v>
      </c>
      <c r="K2171">
        <v>6</v>
      </c>
      <c r="L2171" s="1" t="s">
        <v>11769</v>
      </c>
      <c r="M2171" s="1" t="s">
        <v>144</v>
      </c>
      <c r="N2171">
        <v>0</v>
      </c>
      <c r="O2171">
        <v>1</v>
      </c>
      <c r="P2171">
        <v>0</v>
      </c>
      <c r="Q2171">
        <v>0</v>
      </c>
      <c r="R2171" s="19">
        <f>BWscncns[[#This Row],[C fx]]*4+BWscncns[[#This Row],[C fg]]*2+BWscncns[[#This Row],[C fm]]</f>
        <v>2</v>
      </c>
      <c r="S2171">
        <v>2330</v>
      </c>
      <c r="T2171">
        <v>2790105</v>
      </c>
      <c r="U2171" s="13">
        <v>0.835094</v>
      </c>
      <c r="V2171" s="13">
        <v>1.19747</v>
      </c>
      <c r="W2171">
        <v>3924</v>
      </c>
      <c r="X2171">
        <v>78</v>
      </c>
      <c r="Z2171" s="10">
        <f>IF($N2171&lt;&gt;0,constants!$L$2,IF($O2171&lt;&gt;0,constants!$M$2,IF($P2171&lt;&gt;0,constants!$N$2,0)))</f>
        <v>9721.3799999999992</v>
      </c>
      <c r="AA2171" s="10">
        <f>IF($N2171&lt;&gt;0,constants!$L$2,IF($O2171&lt;&gt;0,constants!$M$2,IF($P2171&lt;&gt;0,constants!$P$2,0)))</f>
        <v>9721.3799999999992</v>
      </c>
      <c r="AB2171" s="11">
        <f>constants!$O$2</f>
        <v>4861.32</v>
      </c>
      <c r="AC2171" s="11">
        <f>VLOOKUP(BWscncns[[#This Row],[scanner]],[0]!ScnrAvgBW,2,FALSE)/1000</f>
        <v>2386.3111194805197</v>
      </c>
      <c r="AD2171" s="8">
        <f>(1+$F2171)*Z2171</f>
        <v>22821.827181793506</v>
      </c>
      <c r="AE2171" s="8">
        <f>(1+$F2171)*AA2171</f>
        <v>22821.827181793506</v>
      </c>
      <c r="AF2171" s="8">
        <f>(1+$F2171)*AB2171</f>
        <v>11412.392573420277</v>
      </c>
      <c r="AG2171" s="8">
        <f>(1+$F2171)*AC2171</f>
        <v>5602.0832403194427</v>
      </c>
      <c r="AH2171" s="8">
        <f>(1+$F2171)*$T2171/1000</f>
        <v>6550.0262441194545</v>
      </c>
      <c r="AI2171" s="8">
        <f>(1+BWscncns[[#This Row],[pid_error]]*K_p)*BWscncns[[#This Row],[dbw]]/1000</f>
        <v>4670.0656220597275</v>
      </c>
      <c r="AJ2171" s="13">
        <f>BWscncns[[#This Row],[Torflow prgrssv alt vote]]/VLOOKUP(BWscncns[[#This Row],[class]],AltBWtotl,2,FALSE)*100</f>
        <v>1.6313931101608611E-2</v>
      </c>
      <c r="AK2171">
        <f>IF(D2171=E2171,1,0)</f>
        <v>0</v>
      </c>
    </row>
    <row r="2172" spans="1:37">
      <c r="A2172" s="1" t="s">
        <v>1505</v>
      </c>
      <c r="B2172" s="1" t="s">
        <v>1506</v>
      </c>
      <c r="C2172">
        <v>8490</v>
      </c>
      <c r="D2172">
        <v>1524143376</v>
      </c>
      <c r="E2172">
        <v>1525007567</v>
      </c>
      <c r="F2172" s="2">
        <v>0.21345274152099999</v>
      </c>
      <c r="G2172" s="2">
        <v>0.21345274152099999</v>
      </c>
      <c r="H2172">
        <v>6361987</v>
      </c>
      <c r="I2172" s="2">
        <v>-2.4067324489500002</v>
      </c>
      <c r="J2172" s="2">
        <v>0</v>
      </c>
      <c r="K2172">
        <v>4</v>
      </c>
      <c r="L2172" s="1" t="s">
        <v>11631</v>
      </c>
      <c r="M2172" s="1" t="s">
        <v>1506</v>
      </c>
      <c r="N2172">
        <v>0</v>
      </c>
      <c r="O2172">
        <v>1</v>
      </c>
      <c r="P2172">
        <v>0</v>
      </c>
      <c r="Q2172">
        <v>0</v>
      </c>
      <c r="R2172" s="19">
        <f>BWscncns[[#This Row],[C fx]]*4+BWscncns[[#This Row],[C fg]]*2+BWscncns[[#This Row],[C fm]]</f>
        <v>2</v>
      </c>
      <c r="S2172">
        <v>4610</v>
      </c>
      <c r="T2172">
        <v>4217250</v>
      </c>
      <c r="U2172" s="13">
        <v>1.093129</v>
      </c>
      <c r="V2172" s="13">
        <v>0.91480499999999998</v>
      </c>
      <c r="W2172">
        <v>2734</v>
      </c>
      <c r="X2172">
        <v>54</v>
      </c>
      <c r="Z2172" s="10">
        <f>IF($N2172&lt;&gt;0,constants!$L$2,IF($O2172&lt;&gt;0,constants!$M$2,IF($P2172&lt;&gt;0,constants!$N$2,0)))</f>
        <v>9721.3799999999992</v>
      </c>
      <c r="AA2172" s="10">
        <f>IF($N2172&lt;&gt;0,constants!$L$2,IF($O2172&lt;&gt;0,constants!$M$2,IF($P2172&lt;&gt;0,constants!$P$2,0)))</f>
        <v>9721.3799999999992</v>
      </c>
      <c r="AB2172" s="11">
        <f>constants!$O$2</f>
        <v>4861.32</v>
      </c>
      <c r="AC2172" s="11">
        <f>VLOOKUP(BWscncns[[#This Row],[scanner]],[0]!ScnrAvgBW,2,FALSE)/1000</f>
        <v>4819.491751072962</v>
      </c>
      <c r="AD2172" s="8">
        <f>(1+$F2172)*Z2172</f>
        <v>11796.435212367418</v>
      </c>
      <c r="AE2172" s="8">
        <f>(1+$F2172)*AA2172</f>
        <v>11796.435212367418</v>
      </c>
      <c r="AF2172" s="8">
        <f>(1+$F2172)*AB2172</f>
        <v>5898.9820814108671</v>
      </c>
      <c r="AG2172" s="8">
        <f>(1+$F2172)*AC2172</f>
        <v>5848.2254780773301</v>
      </c>
      <c r="AH2172" s="8">
        <f>(1+$F2172)*$T2172/1000</f>
        <v>5117.4335741794366</v>
      </c>
      <c r="AI2172" s="8">
        <f>(1+BWscncns[[#This Row],[pid_error]]*K_p)*BWscncns[[#This Row],[dbw]]/1000</f>
        <v>4667.3417870897183</v>
      </c>
      <c r="AJ2172" s="13">
        <f>BWscncns[[#This Row],[Torflow prgrssv alt vote]]/VLOOKUP(BWscncns[[#This Row],[class]],AltBWtotl,2,FALSE)*100</f>
        <v>1.6304415934236448E-2</v>
      </c>
      <c r="AK2172">
        <f>IF(D2172=E2172,1,0)</f>
        <v>0</v>
      </c>
    </row>
    <row r="2173" spans="1:37">
      <c r="A2173" s="1" t="s">
        <v>6085</v>
      </c>
      <c r="B2173" s="1" t="s">
        <v>6086</v>
      </c>
      <c r="C2173">
        <v>7620</v>
      </c>
      <c r="D2173">
        <v>1524916021</v>
      </c>
      <c r="E2173">
        <v>1525003565</v>
      </c>
      <c r="F2173" s="2">
        <v>1.5604484186300001</v>
      </c>
      <c r="G2173" s="2">
        <v>1.5604484186300001</v>
      </c>
      <c r="H2173">
        <v>3524423</v>
      </c>
      <c r="I2173" s="2">
        <v>6.4739127184500001E-3</v>
      </c>
      <c r="J2173" s="2">
        <v>0</v>
      </c>
      <c r="K2173">
        <v>3</v>
      </c>
      <c r="L2173" s="1" t="s">
        <v>11586</v>
      </c>
      <c r="M2173" s="1" t="s">
        <v>6086</v>
      </c>
      <c r="N2173">
        <v>0</v>
      </c>
      <c r="O2173">
        <v>1</v>
      </c>
      <c r="P2173">
        <v>0</v>
      </c>
      <c r="Q2173">
        <v>0</v>
      </c>
      <c r="R2173" s="19">
        <f>BWscncns[[#This Row],[C fx]]*4+BWscncns[[#This Row],[C fg]]*2+BWscncns[[#This Row],[C fm]]</f>
        <v>2</v>
      </c>
      <c r="S2173">
        <v>3520</v>
      </c>
      <c r="T2173">
        <v>2621440</v>
      </c>
      <c r="U2173" s="13">
        <v>1.342773</v>
      </c>
      <c r="V2173" s="13">
        <v>0.74472700000000003</v>
      </c>
      <c r="W2173">
        <v>1814</v>
      </c>
      <c r="X2173">
        <v>36</v>
      </c>
      <c r="Z2173" s="10">
        <f>IF($N2173&lt;&gt;0,constants!$L$2,IF($O2173&lt;&gt;0,constants!$M$2,IF($P2173&lt;&gt;0,constants!$N$2,0)))</f>
        <v>9721.3799999999992</v>
      </c>
      <c r="AA2173" s="10">
        <f>IF($N2173&lt;&gt;0,constants!$L$2,IF($O2173&lt;&gt;0,constants!$M$2,IF($P2173&lt;&gt;0,constants!$P$2,0)))</f>
        <v>9721.3799999999992</v>
      </c>
      <c r="AB2173" s="11">
        <f>constants!$O$2</f>
        <v>4861.32</v>
      </c>
      <c r="AC2173" s="11">
        <f>VLOOKUP(BWscncns[[#This Row],[scanner]],[0]!ScnrAvgBW,2,FALSE)/1000</f>
        <v>6440.9193022088357</v>
      </c>
      <c r="AD2173" s="8">
        <f>(1+$F2173)*Z2173</f>
        <v>24891.092047901308</v>
      </c>
      <c r="AE2173" s="8">
        <f>(1+$F2173)*AA2173</f>
        <v>24891.092047901308</v>
      </c>
      <c r="AF2173" s="8">
        <f>(1+$F2173)*AB2173</f>
        <v>12447.159106454392</v>
      </c>
      <c r="AG2173" s="8">
        <f>(1+$F2173)*AC2173</f>
        <v>16491.641641864058</v>
      </c>
      <c r="AH2173" s="8">
        <f>(1+$F2173)*$T2173/1000</f>
        <v>6712.0619025334272</v>
      </c>
      <c r="AI2173" s="8">
        <f>(1+BWscncns[[#This Row],[pid_error]]*K_p)*BWscncns[[#This Row],[dbw]]/1000</f>
        <v>4666.7509512667139</v>
      </c>
      <c r="AJ2173" s="13">
        <f>BWscncns[[#This Row],[Torflow prgrssv alt vote]]/VLOOKUP(BWscncns[[#This Row],[class]],AltBWtotl,2,FALSE)*100</f>
        <v>1.6302351968611784E-2</v>
      </c>
      <c r="AK2173">
        <f>IF(D2173=E2173,1,0)</f>
        <v>0</v>
      </c>
    </row>
    <row r="2174" spans="1:37">
      <c r="A2174" s="1" t="s">
        <v>5407</v>
      </c>
      <c r="B2174" s="1" t="s">
        <v>5408</v>
      </c>
      <c r="C2174">
        <v>4080</v>
      </c>
      <c r="D2174">
        <v>1524960111</v>
      </c>
      <c r="E2174">
        <v>1524960111</v>
      </c>
      <c r="F2174" s="2">
        <v>-0.22203709245299999</v>
      </c>
      <c r="G2174" s="2">
        <v>-0.22203709245299999</v>
      </c>
      <c r="H2174">
        <v>4078766</v>
      </c>
      <c r="I2174" s="2">
        <v>-0.70185337608599996</v>
      </c>
      <c r="J2174" s="2">
        <v>0</v>
      </c>
      <c r="K2174">
        <v>5</v>
      </c>
      <c r="L2174" s="1" t="s">
        <v>11621</v>
      </c>
      <c r="M2174" s="1" t="s">
        <v>5408</v>
      </c>
      <c r="N2174">
        <v>0</v>
      </c>
      <c r="O2174">
        <v>0</v>
      </c>
      <c r="P2174">
        <v>1</v>
      </c>
      <c r="Q2174">
        <v>0</v>
      </c>
      <c r="R2174" s="19">
        <f>BWscncns[[#This Row],[C fx]]*4+BWscncns[[#This Row],[C fg]]*2+BWscncns[[#This Row],[C fm]]</f>
        <v>1</v>
      </c>
      <c r="S2174">
        <v>4080</v>
      </c>
      <c r="T2174">
        <v>5242880</v>
      </c>
      <c r="U2174" s="13">
        <v>0.77819799999999995</v>
      </c>
      <c r="V2174" s="13">
        <v>1.2850200000000001</v>
      </c>
      <c r="W2174">
        <v>4060</v>
      </c>
      <c r="X2174">
        <v>81</v>
      </c>
      <c r="Z2174" s="10">
        <f>IF($N2174&lt;&gt;0,constants!$L$2,IF($O2174&lt;&gt;0,constants!$M$2,IF($P2174&lt;&gt;0,constants!$N$2,0)))</f>
        <v>1117.99</v>
      </c>
      <c r="AA2174" s="10">
        <f>IF($N2174&lt;&gt;0,constants!$L$2,IF($O2174&lt;&gt;0,constants!$M$2,IF($P2174&lt;&gt;0,constants!$P$2,0)))</f>
        <v>4051.45</v>
      </c>
      <c r="AB2174" s="11">
        <f>constants!$O$2</f>
        <v>4861.32</v>
      </c>
      <c r="AC2174" s="11">
        <f>VLOOKUP(BWscncns[[#This Row],[scanner]],[0]!ScnrAvgBW,2,FALSE)/1000</f>
        <v>3794.4265750962772</v>
      </c>
      <c r="AD2174" s="8">
        <f>(1+$F2174)*Z2174</f>
        <v>869.75475100847063</v>
      </c>
      <c r="AE2174" s="8">
        <f>(1+$F2174)*AA2174</f>
        <v>3151.8778217812933</v>
      </c>
      <c r="AF2174" s="8">
        <f>(1+$F2174)*AB2174</f>
        <v>3781.9266417163822</v>
      </c>
      <c r="AG2174" s="8">
        <f>(1+$F2174)*AC2174</f>
        <v>2951.9231308355052</v>
      </c>
      <c r="AH2174" s="8">
        <f>(1+$F2174)*$T2174/1000</f>
        <v>4078.7661687200152</v>
      </c>
      <c r="AI2174" s="8">
        <f>(1+BWscncns[[#This Row],[pid_error]]*K_p)*BWscncns[[#This Row],[dbw]]/1000</f>
        <v>4660.8230843600086</v>
      </c>
      <c r="AJ2174" s="13">
        <f>BWscncns[[#This Row],[Torflow prgrssv alt vote]]/VLOOKUP(BWscncns[[#This Row],[class]],AltBWtotl,2,FALSE)*100</f>
        <v>9.1923873655225072E-2</v>
      </c>
      <c r="AK2174">
        <f>IF(D2174=E2174,1,0)</f>
        <v>1</v>
      </c>
    </row>
    <row r="2175" spans="1:37">
      <c r="A2175" s="1" t="s">
        <v>4380</v>
      </c>
      <c r="B2175" s="1" t="s">
        <v>49</v>
      </c>
      <c r="C2175">
        <v>3840</v>
      </c>
      <c r="D2175">
        <v>1524145181</v>
      </c>
      <c r="E2175">
        <v>1524910699</v>
      </c>
      <c r="F2175" s="2">
        <v>0.54826629157899998</v>
      </c>
      <c r="G2175" s="2">
        <v>0.54826629157899998</v>
      </c>
      <c r="H2175">
        <v>6844154</v>
      </c>
      <c r="I2175" s="2">
        <v>0.71209257474700005</v>
      </c>
      <c r="J2175" s="2">
        <v>0</v>
      </c>
      <c r="K2175">
        <v>5</v>
      </c>
      <c r="L2175" s="1" t="s">
        <v>11799</v>
      </c>
      <c r="M2175" s="1" t="s">
        <v>49</v>
      </c>
      <c r="N2175">
        <v>0</v>
      </c>
      <c r="O2175">
        <v>1</v>
      </c>
      <c r="P2175">
        <v>0</v>
      </c>
      <c r="Q2175">
        <v>0</v>
      </c>
      <c r="R2175" s="19">
        <f>BWscncns[[#This Row],[C fx]]*4+BWscncns[[#This Row],[C fg]]*2+BWscncns[[#This Row],[C fm]]</f>
        <v>2</v>
      </c>
      <c r="S2175">
        <v>3230</v>
      </c>
      <c r="T2175">
        <v>3643933</v>
      </c>
      <c r="U2175" s="13">
        <v>0.886405</v>
      </c>
      <c r="V2175" s="13">
        <v>1.128153</v>
      </c>
      <c r="W2175">
        <v>3755</v>
      </c>
      <c r="X2175">
        <v>75</v>
      </c>
      <c r="Z2175" s="10">
        <f>IF($N2175&lt;&gt;0,constants!$L$2,IF($O2175&lt;&gt;0,constants!$M$2,IF($P2175&lt;&gt;0,constants!$N$2,0)))</f>
        <v>9721.3799999999992</v>
      </c>
      <c r="AA2175" s="10">
        <f>IF($N2175&lt;&gt;0,constants!$L$2,IF($O2175&lt;&gt;0,constants!$M$2,IF($P2175&lt;&gt;0,constants!$P$2,0)))</f>
        <v>9721.3799999999992</v>
      </c>
      <c r="AB2175" s="11">
        <f>constants!$O$2</f>
        <v>4861.32</v>
      </c>
      <c r="AC2175" s="11">
        <f>VLOOKUP(BWscncns[[#This Row],[scanner]],[0]!ScnrAvgBW,2,FALSE)/1000</f>
        <v>3794.4265750962772</v>
      </c>
      <c r="AD2175" s="8">
        <f>(1+$F2175)*Z2175</f>
        <v>15051.284961630257</v>
      </c>
      <c r="AE2175" s="8">
        <f>(1+$F2175)*AA2175</f>
        <v>15051.284961630257</v>
      </c>
      <c r="AF2175" s="8">
        <f>(1+$F2175)*AB2175</f>
        <v>7526.617888578824</v>
      </c>
      <c r="AG2175" s="8">
        <f>(1+$F2175)*AC2175</f>
        <v>5874.7827620931193</v>
      </c>
      <c r="AH2175" s="8">
        <f>(1+$F2175)*$T2175/1000</f>
        <v>5641.7786326723399</v>
      </c>
      <c r="AI2175" s="8">
        <f>(1+BWscncns[[#This Row],[pid_error]]*K_p)*BWscncns[[#This Row],[dbw]]/1000</f>
        <v>4642.8558163361695</v>
      </c>
      <c r="AJ2175" s="13">
        <f>BWscncns[[#This Row],[Torflow prgrssv alt vote]]/VLOOKUP(BWscncns[[#This Row],[class]],AltBWtotl,2,FALSE)*100</f>
        <v>1.6218879140504371E-2</v>
      </c>
      <c r="AK2175">
        <f>IF(D2175=E2175,1,0)</f>
        <v>0</v>
      </c>
    </row>
    <row r="2176" spans="1:37">
      <c r="A2176" s="1" t="s">
        <v>10178</v>
      </c>
      <c r="B2176" s="1" t="s">
        <v>10179</v>
      </c>
      <c r="C2176">
        <v>9540</v>
      </c>
      <c r="D2176">
        <v>1524567303</v>
      </c>
      <c r="E2176">
        <v>1524984447</v>
      </c>
      <c r="F2176" s="2">
        <v>0.66886063199500001</v>
      </c>
      <c r="G2176" s="2">
        <v>0.66886063199500001</v>
      </c>
      <c r="H2176">
        <v>6234427</v>
      </c>
      <c r="I2176" s="2">
        <v>-0.27030164725599998</v>
      </c>
      <c r="J2176" s="2">
        <v>0</v>
      </c>
      <c r="K2176">
        <v>1</v>
      </c>
      <c r="L2176" s="1" t="s">
        <v>11548</v>
      </c>
      <c r="M2176" s="1" t="s">
        <v>10179</v>
      </c>
      <c r="N2176">
        <v>0</v>
      </c>
      <c r="O2176">
        <v>1</v>
      </c>
      <c r="P2176">
        <v>0</v>
      </c>
      <c r="Q2176">
        <v>0</v>
      </c>
      <c r="R2176" s="19">
        <f>BWscncns[[#This Row],[C fx]]*4+BWscncns[[#This Row],[C fg]]*2+BWscncns[[#This Row],[C fm]]</f>
        <v>2</v>
      </c>
      <c r="S2176">
        <v>8160</v>
      </c>
      <c r="T2176">
        <v>3473854</v>
      </c>
      <c r="U2176" s="13">
        <v>2.348976</v>
      </c>
      <c r="V2176" s="13">
        <v>0.42571700000000001</v>
      </c>
      <c r="W2176">
        <v>180</v>
      </c>
      <c r="X2176">
        <v>3</v>
      </c>
      <c r="Z2176" s="10">
        <f>IF($N2176&lt;&gt;0,constants!$L$2,IF($O2176&lt;&gt;0,constants!$M$2,IF($P2176&lt;&gt;0,constants!$N$2,0)))</f>
        <v>9721.3799999999992</v>
      </c>
      <c r="AA2176" s="10">
        <f>IF($N2176&lt;&gt;0,constants!$L$2,IF($O2176&lt;&gt;0,constants!$M$2,IF($P2176&lt;&gt;0,constants!$P$2,0)))</f>
        <v>9721.3799999999992</v>
      </c>
      <c r="AB2176" s="11">
        <f>constants!$O$2</f>
        <v>4861.32</v>
      </c>
      <c r="AC2176" s="11">
        <f>VLOOKUP(BWscncns[[#This Row],[scanner]],[0]!ScnrAvgBW,2,FALSE)/1000</f>
        <v>11818.828055288463</v>
      </c>
      <c r="AD2176" s="8">
        <f>(1+$F2176)*Z2176</f>
        <v>16223.628370663551</v>
      </c>
      <c r="AE2176" s="8">
        <f>(1+$F2176)*AA2176</f>
        <v>16223.628370663551</v>
      </c>
      <c r="AF2176" s="8">
        <f>(1+$F2176)*AB2176</f>
        <v>8112.8655675299324</v>
      </c>
      <c r="AG2176" s="8">
        <f>(1+$F2176)*AC2176</f>
        <v>19723.976857788941</v>
      </c>
      <c r="AH2176" s="8">
        <f>(1+$F2176)*$T2176/1000</f>
        <v>5797.378181898358</v>
      </c>
      <c r="AI2176" s="8">
        <f>(1+BWscncns[[#This Row],[pid_error]]*K_p)*BWscncns[[#This Row],[dbw]]/1000</f>
        <v>4635.61609094918</v>
      </c>
      <c r="AJ2176" s="13">
        <f>BWscncns[[#This Row],[Torflow prgrssv alt vote]]/VLOOKUP(BWscncns[[#This Row],[class]],AltBWtotl,2,FALSE)*100</f>
        <v>1.6193588621972892E-2</v>
      </c>
      <c r="AK2176">
        <f>IF(D2176=E2176,1,0)</f>
        <v>0</v>
      </c>
    </row>
    <row r="2177" spans="1:37">
      <c r="A2177" s="1" t="s">
        <v>9310</v>
      </c>
      <c r="B2177" s="1" t="s">
        <v>9311</v>
      </c>
      <c r="C2177">
        <v>5780</v>
      </c>
      <c r="D2177">
        <v>1523904710</v>
      </c>
      <c r="E2177">
        <v>1524969124</v>
      </c>
      <c r="F2177" s="2">
        <v>-0.156415483967</v>
      </c>
      <c r="G2177" s="2">
        <v>-0.156415483967</v>
      </c>
      <c r="H2177">
        <v>3997703</v>
      </c>
      <c r="I2177" s="2">
        <v>-0.31841751990700001</v>
      </c>
      <c r="J2177" s="2">
        <v>0</v>
      </c>
      <c r="K2177">
        <v>6</v>
      </c>
      <c r="L2177" s="1" t="s">
        <v>11670</v>
      </c>
      <c r="M2177" s="1" t="s">
        <v>9311</v>
      </c>
      <c r="N2177">
        <v>0</v>
      </c>
      <c r="O2177">
        <v>1</v>
      </c>
      <c r="P2177">
        <v>0</v>
      </c>
      <c r="Q2177">
        <v>0</v>
      </c>
      <c r="R2177" s="19">
        <f>BWscncns[[#This Row],[C fx]]*4+BWscncns[[#This Row],[C fg]]*2+BWscncns[[#This Row],[C fm]]</f>
        <v>2</v>
      </c>
      <c r="S2177">
        <v>4370</v>
      </c>
      <c r="T2177">
        <v>5018622</v>
      </c>
      <c r="U2177" s="13">
        <v>0.870757</v>
      </c>
      <c r="V2177" s="13">
        <v>1.1484259999999999</v>
      </c>
      <c r="W2177">
        <v>3813</v>
      </c>
      <c r="X2177">
        <v>76</v>
      </c>
      <c r="Z2177" s="10">
        <f>IF($N2177&lt;&gt;0,constants!$L$2,IF($O2177&lt;&gt;0,constants!$M$2,IF($P2177&lt;&gt;0,constants!$N$2,0)))</f>
        <v>9721.3799999999992</v>
      </c>
      <c r="AA2177" s="10">
        <f>IF($N2177&lt;&gt;0,constants!$L$2,IF($O2177&lt;&gt;0,constants!$M$2,IF($P2177&lt;&gt;0,constants!$P$2,0)))</f>
        <v>9721.3799999999992</v>
      </c>
      <c r="AB2177" s="11">
        <f>constants!$O$2</f>
        <v>4861.32</v>
      </c>
      <c r="AC2177" s="11">
        <f>VLOOKUP(BWscncns[[#This Row],[scanner]],[0]!ScnrAvgBW,2,FALSE)/1000</f>
        <v>2386.3111194805197</v>
      </c>
      <c r="AD2177" s="8">
        <f>(1+$F2177)*Z2177</f>
        <v>8200.8056424728857</v>
      </c>
      <c r="AE2177" s="8">
        <f>(1+$F2177)*AA2177</f>
        <v>8200.8056424728857</v>
      </c>
      <c r="AF2177" s="8">
        <f>(1+$F2177)*AB2177</f>
        <v>4100.9342794815429</v>
      </c>
      <c r="AG2177" s="8">
        <f>(1+$F2177)*AC2177</f>
        <v>2013.0551108311406</v>
      </c>
      <c r="AH2177" s="8">
        <f>(1+$F2177)*$T2177/1000</f>
        <v>4233.6318110225666</v>
      </c>
      <c r="AI2177" s="8">
        <f>(1+BWscncns[[#This Row],[pid_error]]*K_p)*BWscncns[[#This Row],[dbw]]/1000</f>
        <v>4626.1269055112834</v>
      </c>
      <c r="AJ2177" s="13">
        <f>BWscncns[[#This Row],[Torflow prgrssv alt vote]]/VLOOKUP(BWscncns[[#This Row],[class]],AltBWtotl,2,FALSE)*100</f>
        <v>1.6160440069046145E-2</v>
      </c>
      <c r="AK2177">
        <f>IF(D2177=E2177,1,0)</f>
        <v>0</v>
      </c>
    </row>
    <row r="2178" spans="1:37">
      <c r="A2178" s="1" t="s">
        <v>1369</v>
      </c>
      <c r="B2178" s="1" t="s">
        <v>1370</v>
      </c>
      <c r="C2178">
        <v>2530</v>
      </c>
      <c r="D2178">
        <v>1524920273</v>
      </c>
      <c r="E2178">
        <v>1524920273</v>
      </c>
      <c r="F2178" s="2">
        <v>-0.62290385419200001</v>
      </c>
      <c r="G2178" s="2">
        <v>-0.62290385419200001</v>
      </c>
      <c r="H2178">
        <v>2530031</v>
      </c>
      <c r="I2178" s="2">
        <v>-8.8985430026200005E-2</v>
      </c>
      <c r="J2178" s="2">
        <v>0</v>
      </c>
      <c r="K2178">
        <v>7</v>
      </c>
      <c r="L2178" s="1" t="s">
        <v>11875</v>
      </c>
      <c r="M2178" s="1" t="s">
        <v>1370</v>
      </c>
      <c r="N2178">
        <v>1</v>
      </c>
      <c r="O2178">
        <v>0</v>
      </c>
      <c r="P2178">
        <v>0</v>
      </c>
      <c r="Q2178">
        <v>0</v>
      </c>
      <c r="R2178" s="19">
        <f>BWscncns[[#This Row],[C fx]]*4+BWscncns[[#This Row],[C fg]]*2+BWscncns[[#This Row],[C fm]]</f>
        <v>4</v>
      </c>
      <c r="S2178">
        <v>4180</v>
      </c>
      <c r="T2178">
        <v>6709248</v>
      </c>
      <c r="U2178" s="13">
        <v>0.62302100000000005</v>
      </c>
      <c r="V2178" s="13">
        <v>1.605083</v>
      </c>
      <c r="W2178">
        <v>4466</v>
      </c>
      <c r="X2178">
        <v>89</v>
      </c>
      <c r="Z2178" s="10">
        <f>IF($N2178&lt;&gt;0,constants!$L$2,IF($O2178&lt;&gt;0,constants!$M$2,IF($P2178&lt;&gt;0,constants!$N$2,0)))</f>
        <v>10125.48</v>
      </c>
      <c r="AA2178" s="10">
        <f>IF($N2178&lt;&gt;0,constants!$L$2,IF($O2178&lt;&gt;0,constants!$M$2,IF($P2178&lt;&gt;0,constants!$P$2,0)))</f>
        <v>10125.48</v>
      </c>
      <c r="AB2178" s="11">
        <f>constants!$O$2</f>
        <v>4861.32</v>
      </c>
      <c r="AC2178" s="11">
        <f>VLOOKUP(BWscncns[[#This Row],[scanner]],[0]!ScnrAvgBW,2,FALSE)/1000</f>
        <v>885.64026081730776</v>
      </c>
      <c r="AD2178" s="8">
        <f>(1+$F2178)*Z2178</f>
        <v>3818.2794824559878</v>
      </c>
      <c r="AE2178" s="8">
        <f>(1+$F2178)*AA2178</f>
        <v>3818.2794824559878</v>
      </c>
      <c r="AF2178" s="8">
        <f>(1+$F2178)*AB2178</f>
        <v>1833.1850355393465</v>
      </c>
      <c r="AG2178" s="8">
        <f>(1+$F2178)*AC2178</f>
        <v>333.97152892659864</v>
      </c>
      <c r="AH2178" s="8">
        <f>(1+$F2178)*$T2178/1000</f>
        <v>2530.0315620700321</v>
      </c>
      <c r="AI2178" s="8">
        <f>(1+BWscncns[[#This Row],[pid_error]]*K_p)*BWscncns[[#This Row],[dbw]]/1000</f>
        <v>4619.6397810350163</v>
      </c>
      <c r="AJ2178" s="13">
        <f>BWscncns[[#This Row],[Torflow prgrssv alt vote]]/VLOOKUP(BWscncns[[#This Row],[class]],AltBWtotl,2,FALSE)*100</f>
        <v>3.9593750816481588E-2</v>
      </c>
      <c r="AK2178">
        <f>IF(D2178=E2178,1,0)</f>
        <v>1</v>
      </c>
    </row>
    <row r="2179" spans="1:37">
      <c r="A2179" s="1" t="s">
        <v>11107</v>
      </c>
      <c r="B2179" s="1" t="s">
        <v>11108</v>
      </c>
      <c r="C2179">
        <v>3870</v>
      </c>
      <c r="D2179">
        <v>1523772930</v>
      </c>
      <c r="E2179">
        <v>1524966384</v>
      </c>
      <c r="F2179" s="2">
        <v>0.306204002606</v>
      </c>
      <c r="G2179" s="2">
        <v>0.306204002606</v>
      </c>
      <c r="H2179">
        <v>4746241</v>
      </c>
      <c r="I2179" s="2">
        <v>0.27630814231200002</v>
      </c>
      <c r="J2179" s="2">
        <v>0</v>
      </c>
      <c r="K2179">
        <v>6</v>
      </c>
      <c r="L2179" s="1" t="s">
        <v>11644</v>
      </c>
      <c r="M2179" s="1" t="s">
        <v>11108</v>
      </c>
      <c r="N2179">
        <v>0</v>
      </c>
      <c r="O2179">
        <v>1</v>
      </c>
      <c r="P2179">
        <v>0</v>
      </c>
      <c r="Q2179">
        <v>0</v>
      </c>
      <c r="R2179" s="19">
        <f>BWscncns[[#This Row],[C fx]]*4+BWscncns[[#This Row],[C fg]]*2+BWscncns[[#This Row],[C fm]]</f>
        <v>2</v>
      </c>
      <c r="S2179">
        <v>3850</v>
      </c>
      <c r="T2179">
        <v>4005803</v>
      </c>
      <c r="U2179" s="13">
        <v>0.96110600000000002</v>
      </c>
      <c r="V2179" s="13">
        <v>1.0404679999999999</v>
      </c>
      <c r="W2179">
        <v>3509</v>
      </c>
      <c r="X2179">
        <v>70</v>
      </c>
      <c r="Z2179" s="10">
        <f>IF($N2179&lt;&gt;0,constants!$L$2,IF($O2179&lt;&gt;0,constants!$M$2,IF($P2179&lt;&gt;0,constants!$N$2,0)))</f>
        <v>9721.3799999999992</v>
      </c>
      <c r="AA2179" s="10">
        <f>IF($N2179&lt;&gt;0,constants!$L$2,IF($O2179&lt;&gt;0,constants!$M$2,IF($P2179&lt;&gt;0,constants!$P$2,0)))</f>
        <v>9721.3799999999992</v>
      </c>
      <c r="AB2179" s="11">
        <f>constants!$O$2</f>
        <v>4861.32</v>
      </c>
      <c r="AC2179" s="11">
        <f>VLOOKUP(BWscncns[[#This Row],[scanner]],[0]!ScnrAvgBW,2,FALSE)/1000</f>
        <v>2386.3111194805197</v>
      </c>
      <c r="AD2179" s="8">
        <f>(1+$F2179)*Z2179</f>
        <v>12698.105466853915</v>
      </c>
      <c r="AE2179" s="8">
        <f>(1+$F2179)*AA2179</f>
        <v>12698.105466853915</v>
      </c>
      <c r="AF2179" s="8">
        <f>(1+$F2179)*AB2179</f>
        <v>6349.8756419485999</v>
      </c>
      <c r="AG2179" s="8">
        <f>(1+$F2179)*AC2179</f>
        <v>3117.0091357286597</v>
      </c>
      <c r="AH2179" s="8">
        <f>(1+$F2179)*$T2179/1000</f>
        <v>5232.3959122511224</v>
      </c>
      <c r="AI2179" s="8">
        <f>(1+BWscncns[[#This Row],[pid_error]]*K_p)*BWscncns[[#This Row],[dbw]]/1000</f>
        <v>4619.0994561255611</v>
      </c>
      <c r="AJ2179" s="13">
        <f>BWscncns[[#This Row],[Torflow prgrssv alt vote]]/VLOOKUP(BWscncns[[#This Row],[class]],AltBWtotl,2,FALSE)*100</f>
        <v>1.6135891093854621E-2</v>
      </c>
      <c r="AK2179">
        <f>IF(D2179=E2179,1,0)</f>
        <v>0</v>
      </c>
    </row>
    <row r="2180" spans="1:37">
      <c r="A2180" s="1" t="s">
        <v>794</v>
      </c>
      <c r="B2180" s="1" t="s">
        <v>795</v>
      </c>
      <c r="C2180">
        <v>1270</v>
      </c>
      <c r="D2180">
        <v>1524939761</v>
      </c>
      <c r="E2180">
        <v>1524939761</v>
      </c>
      <c r="F2180" s="2">
        <v>-0.58586204243899997</v>
      </c>
      <c r="G2180" s="2">
        <v>-0.58586204243899997</v>
      </c>
      <c r="H2180">
        <v>1270907</v>
      </c>
      <c r="I2180" s="2">
        <v>3.1328591998599997E-2</v>
      </c>
      <c r="J2180" s="2">
        <v>0.17391304347799999</v>
      </c>
      <c r="K2180">
        <v>7</v>
      </c>
      <c r="L2180" s="1" t="s">
        <v>11698</v>
      </c>
      <c r="M2180" s="1" t="s">
        <v>795</v>
      </c>
      <c r="N2180">
        <v>1</v>
      </c>
      <c r="O2180">
        <v>0</v>
      </c>
      <c r="P2180">
        <v>0</v>
      </c>
      <c r="Q2180">
        <v>0</v>
      </c>
      <c r="R2180" s="19">
        <f>BWscncns[[#This Row],[C fx]]*4+BWscncns[[#This Row],[C fg]]*2+BWscncns[[#This Row],[C fm]]</f>
        <v>4</v>
      </c>
      <c r="S2180">
        <v>1200</v>
      </c>
      <c r="T2180">
        <v>6524578</v>
      </c>
      <c r="U2180" s="13">
        <v>0.18392</v>
      </c>
      <c r="V2180" s="13">
        <v>5.4371479999999996</v>
      </c>
      <c r="W2180">
        <v>5911</v>
      </c>
      <c r="X2180">
        <v>118</v>
      </c>
      <c r="Z2180" s="10">
        <f>IF($N2180&lt;&gt;0,constants!$L$2,IF($O2180&lt;&gt;0,constants!$M$2,IF($P2180&lt;&gt;0,constants!$N$2,0)))</f>
        <v>10125.48</v>
      </c>
      <c r="AA2180" s="10">
        <f>IF($N2180&lt;&gt;0,constants!$L$2,IF($O2180&lt;&gt;0,constants!$M$2,IF($P2180&lt;&gt;0,constants!$P$2,0)))</f>
        <v>10125.48</v>
      </c>
      <c r="AB2180" s="11">
        <f>constants!$O$2</f>
        <v>4861.32</v>
      </c>
      <c r="AC2180" s="11">
        <f>VLOOKUP(BWscncns[[#This Row],[scanner]],[0]!ScnrAvgBW,2,FALSE)/1000</f>
        <v>885.64026081730776</v>
      </c>
      <c r="AD2180" s="8">
        <f>(1+$F2180)*Z2180</f>
        <v>4193.3456065247547</v>
      </c>
      <c r="AE2180" s="8">
        <f>(1+$F2180)*AA2180</f>
        <v>4193.3456065247547</v>
      </c>
      <c r="AF2180" s="8">
        <f>(1+$F2180)*AB2180</f>
        <v>2013.2571358504406</v>
      </c>
      <c r="AG2180" s="8">
        <f>(1+$F2180)*AC2180</f>
        <v>366.77724874867118</v>
      </c>
      <c r="AH2180" s="8">
        <f>(1+$F2180)*$T2180/1000</f>
        <v>2702.0754068674341</v>
      </c>
      <c r="AI2180" s="8">
        <f>(1+BWscncns[[#This Row],[pid_error]]*K_p)*BWscncns[[#This Row],[dbw]]/1000</f>
        <v>4613.3267034337177</v>
      </c>
      <c r="AJ2180" s="13">
        <f>BWscncns[[#This Row],[Torflow prgrssv alt vote]]/VLOOKUP(BWscncns[[#This Row],[class]],AltBWtotl,2,FALSE)*100</f>
        <v>3.9539643043304755E-2</v>
      </c>
      <c r="AK2180">
        <f>IF(D2180=E2180,1,0)</f>
        <v>1</v>
      </c>
    </row>
    <row r="2181" spans="1:37">
      <c r="A2181" s="1" t="s">
        <v>8978</v>
      </c>
      <c r="B2181" s="1" t="s">
        <v>49</v>
      </c>
      <c r="C2181">
        <v>5900</v>
      </c>
      <c r="D2181">
        <v>1524891392</v>
      </c>
      <c r="E2181">
        <v>1524891392</v>
      </c>
      <c r="F2181" s="2">
        <v>1.01776446843</v>
      </c>
      <c r="G2181" s="2">
        <v>1.01776446843</v>
      </c>
      <c r="H2181">
        <v>5902637</v>
      </c>
      <c r="I2181" s="2">
        <v>0.35479250979799998</v>
      </c>
      <c r="J2181" s="2">
        <v>0</v>
      </c>
      <c r="K2181">
        <v>2</v>
      </c>
      <c r="L2181" s="1" t="s">
        <v>11721</v>
      </c>
      <c r="M2181" s="1" t="s">
        <v>49</v>
      </c>
      <c r="N2181">
        <v>0</v>
      </c>
      <c r="O2181">
        <v>0</v>
      </c>
      <c r="P2181">
        <v>1</v>
      </c>
      <c r="Q2181">
        <v>0</v>
      </c>
      <c r="R2181" s="19">
        <f>BWscncns[[#This Row],[C fx]]*4+BWscncns[[#This Row],[C fg]]*2+BWscncns[[#This Row],[C fm]]</f>
        <v>1</v>
      </c>
      <c r="S2181">
        <v>3290</v>
      </c>
      <c r="T2181">
        <v>3054592</v>
      </c>
      <c r="U2181" s="13">
        <v>1.077067</v>
      </c>
      <c r="V2181" s="13">
        <v>0.92844700000000002</v>
      </c>
      <c r="W2181">
        <v>2804</v>
      </c>
      <c r="X2181">
        <v>56</v>
      </c>
      <c r="Z2181" s="10">
        <f>IF($N2181&lt;&gt;0,constants!$L$2,IF($O2181&lt;&gt;0,constants!$M$2,IF($P2181&lt;&gt;0,constants!$N$2,0)))</f>
        <v>1117.99</v>
      </c>
      <c r="AA2181" s="10">
        <f>IF($N2181&lt;&gt;0,constants!$L$2,IF($O2181&lt;&gt;0,constants!$M$2,IF($P2181&lt;&gt;0,constants!$P$2,0)))</f>
        <v>4051.45</v>
      </c>
      <c r="AB2181" s="11">
        <f>constants!$O$2</f>
        <v>4861.32</v>
      </c>
      <c r="AC2181" s="11">
        <f>VLOOKUP(BWscncns[[#This Row],[scanner]],[0]!ScnrAvgBW,2,FALSE)/1000</f>
        <v>8853.6095214723919</v>
      </c>
      <c r="AD2181" s="8">
        <f>(1+$F2181)*Z2181</f>
        <v>2255.8404980600558</v>
      </c>
      <c r="AE2181" s="8">
        <f>(1+$F2181)*AA2181</f>
        <v>8174.8718556207241</v>
      </c>
      <c r="AF2181" s="8">
        <f>(1+$F2181)*AB2181</f>
        <v>9808.9987656681278</v>
      </c>
      <c r="AG2181" s="8">
        <f>(1+$F2181)*AC2181</f>
        <v>17864.498709780528</v>
      </c>
      <c r="AH2181" s="8">
        <f>(1+$F2181)*$T2181/1000</f>
        <v>6163.4472031505311</v>
      </c>
      <c r="AI2181" s="8">
        <f>(1+BWscncns[[#This Row],[pid_error]]*K_p)*BWscncns[[#This Row],[dbw]]/1000</f>
        <v>4609.0196015752654</v>
      </c>
      <c r="AJ2181" s="13">
        <f>BWscncns[[#This Row],[Torflow prgrssv alt vote]]/VLOOKUP(BWscncns[[#This Row],[class]],AltBWtotl,2,FALSE)*100</f>
        <v>9.0902170681262204E-2</v>
      </c>
      <c r="AK2181">
        <f>IF(D2181=E2181,1,0)</f>
        <v>1</v>
      </c>
    </row>
    <row r="2182" spans="1:37">
      <c r="A2182" s="1" t="s">
        <v>1148</v>
      </c>
      <c r="B2182" s="1" t="s">
        <v>1149</v>
      </c>
      <c r="C2182">
        <v>4540</v>
      </c>
      <c r="D2182">
        <v>1524263608</v>
      </c>
      <c r="E2182">
        <v>1525001522</v>
      </c>
      <c r="F2182" s="2">
        <v>0.24150907943</v>
      </c>
      <c r="G2182" s="2">
        <v>0.24150907943</v>
      </c>
      <c r="H2182">
        <v>3568140</v>
      </c>
      <c r="I2182" s="2">
        <v>-0.10735294209600001</v>
      </c>
      <c r="J2182" s="2">
        <v>0</v>
      </c>
      <c r="K2182">
        <v>4</v>
      </c>
      <c r="L2182" s="1" t="s">
        <v>11646</v>
      </c>
      <c r="M2182" s="1" t="s">
        <v>1149</v>
      </c>
      <c r="N2182">
        <v>0</v>
      </c>
      <c r="O2182">
        <v>1</v>
      </c>
      <c r="P2182">
        <v>0</v>
      </c>
      <c r="Q2182">
        <v>0</v>
      </c>
      <c r="R2182" s="19">
        <f>BWscncns[[#This Row],[C fx]]*4+BWscncns[[#This Row],[C fg]]*2+BWscncns[[#This Row],[C fm]]</f>
        <v>2</v>
      </c>
      <c r="S2182">
        <v>4530</v>
      </c>
      <c r="T2182">
        <v>4105881</v>
      </c>
      <c r="U2182" s="13">
        <v>1.1032949999999999</v>
      </c>
      <c r="V2182" s="13">
        <v>0.90637500000000004</v>
      </c>
      <c r="W2182">
        <v>2690</v>
      </c>
      <c r="X2182">
        <v>53</v>
      </c>
      <c r="Z2182" s="10">
        <f>IF($N2182&lt;&gt;0,constants!$L$2,IF($O2182&lt;&gt;0,constants!$M$2,IF($P2182&lt;&gt;0,constants!$N$2,0)))</f>
        <v>9721.3799999999992</v>
      </c>
      <c r="AA2182" s="10">
        <f>IF($N2182&lt;&gt;0,constants!$L$2,IF($O2182&lt;&gt;0,constants!$M$2,IF($P2182&lt;&gt;0,constants!$P$2,0)))</f>
        <v>9721.3799999999992</v>
      </c>
      <c r="AB2182" s="11">
        <f>constants!$O$2</f>
        <v>4861.32</v>
      </c>
      <c r="AC2182" s="11">
        <f>VLOOKUP(BWscncns[[#This Row],[scanner]],[0]!ScnrAvgBW,2,FALSE)/1000</f>
        <v>4819.491751072962</v>
      </c>
      <c r="AD2182" s="8">
        <f>(1+$F2182)*Z2182</f>
        <v>12069.181534589214</v>
      </c>
      <c r="AE2182" s="8">
        <f>(1+$F2182)*AA2182</f>
        <v>12069.181534589214</v>
      </c>
      <c r="AF2182" s="8">
        <f>(1+$F2182)*AB2182</f>
        <v>6035.3729180146474</v>
      </c>
      <c r="AG2182" s="8">
        <f>(1+$F2182)*AC2182</f>
        <v>5983.4427671950725</v>
      </c>
      <c r="AH2182" s="8">
        <f>(1+$F2182)*$T2182/1000</f>
        <v>5097.4885405591276</v>
      </c>
      <c r="AI2182" s="8">
        <f>(1+BWscncns[[#This Row],[pid_error]]*K_p)*BWscncns[[#This Row],[dbw]]/1000</f>
        <v>4601.684770279564</v>
      </c>
      <c r="AJ2182" s="13">
        <f>BWscncns[[#This Row],[Torflow prgrssv alt vote]]/VLOOKUP(BWscncns[[#This Row],[class]],AltBWtotl,2,FALSE)*100</f>
        <v>1.6075056405856717E-2</v>
      </c>
      <c r="AK2182">
        <f>IF(D2182=E2182,1,0)</f>
        <v>0</v>
      </c>
    </row>
    <row r="2183" spans="1:37">
      <c r="A2183" s="1" t="s">
        <v>8858</v>
      </c>
      <c r="B2183" s="1" t="s">
        <v>8859</v>
      </c>
      <c r="C2183">
        <v>2540</v>
      </c>
      <c r="D2183">
        <v>1524971186</v>
      </c>
      <c r="E2183">
        <v>1524971186</v>
      </c>
      <c r="F2183" s="2">
        <v>-0.61622858746499998</v>
      </c>
      <c r="G2183" s="2">
        <v>-0.61622858746499998</v>
      </c>
      <c r="H2183">
        <v>2544950</v>
      </c>
      <c r="I2183" s="2">
        <v>-4.7768731618100004E-3</v>
      </c>
      <c r="J2183" s="2">
        <v>0</v>
      </c>
      <c r="K2183">
        <v>7</v>
      </c>
      <c r="L2183" s="1" t="s">
        <v>11873</v>
      </c>
      <c r="M2183" s="1" t="s">
        <v>8859</v>
      </c>
      <c r="N2183">
        <v>1</v>
      </c>
      <c r="O2183">
        <v>0</v>
      </c>
      <c r="P2183">
        <v>0</v>
      </c>
      <c r="Q2183">
        <v>0</v>
      </c>
      <c r="R2183" s="19">
        <f>BWscncns[[#This Row],[C fx]]*4+BWscncns[[#This Row],[C fg]]*2+BWscncns[[#This Row],[C fm]]</f>
        <v>4</v>
      </c>
      <c r="S2183">
        <v>2540</v>
      </c>
      <c r="T2183">
        <v>6631424</v>
      </c>
      <c r="U2183" s="13">
        <v>0.383025</v>
      </c>
      <c r="V2183" s="13">
        <v>2.6107969999999998</v>
      </c>
      <c r="W2183">
        <v>5235</v>
      </c>
      <c r="X2183">
        <v>104</v>
      </c>
      <c r="Z2183" s="10">
        <f>IF($N2183&lt;&gt;0,constants!$L$2,IF($O2183&lt;&gt;0,constants!$M$2,IF($P2183&lt;&gt;0,constants!$N$2,0)))</f>
        <v>10125.48</v>
      </c>
      <c r="AA2183" s="10">
        <f>IF($N2183&lt;&gt;0,constants!$L$2,IF($O2183&lt;&gt;0,constants!$M$2,IF($P2183&lt;&gt;0,constants!$P$2,0)))</f>
        <v>10125.48</v>
      </c>
      <c r="AB2183" s="11">
        <f>constants!$O$2</f>
        <v>4861.32</v>
      </c>
      <c r="AC2183" s="11">
        <f>VLOOKUP(BWscncns[[#This Row],[scanner]],[0]!ScnrAvgBW,2,FALSE)/1000</f>
        <v>885.64026081730776</v>
      </c>
      <c r="AD2183" s="8">
        <f>(1+$F2183)*Z2183</f>
        <v>3885.8697621948918</v>
      </c>
      <c r="AE2183" s="8">
        <f>(1+$F2183)*AA2183</f>
        <v>3885.8697621948918</v>
      </c>
      <c r="AF2183" s="8">
        <f>(1+$F2183)*AB2183</f>
        <v>1865.6356431846461</v>
      </c>
      <c r="AG2183" s="8">
        <f>(1+$F2183)*AC2183</f>
        <v>339.88341389172405</v>
      </c>
      <c r="AH2183" s="8">
        <f>(1+$F2183)*$T2183/1000</f>
        <v>2544.9509555985001</v>
      </c>
      <c r="AI2183" s="8">
        <f>(1+BWscncns[[#This Row],[pid_error]]*K_p)*BWscncns[[#This Row],[dbw]]/1000</f>
        <v>4588.1874777992498</v>
      </c>
      <c r="AJ2183" s="13">
        <f>BWscncns[[#This Row],[Torflow prgrssv alt vote]]/VLOOKUP(BWscncns[[#This Row],[class]],AltBWtotl,2,FALSE)*100</f>
        <v>3.9324181171239175E-2</v>
      </c>
      <c r="AK2183">
        <f>IF(D2183=E2183,1,0)</f>
        <v>1</v>
      </c>
    </row>
    <row r="2184" spans="1:37">
      <c r="A2184" s="1" t="s">
        <v>3639</v>
      </c>
      <c r="B2184" s="1" t="s">
        <v>3640</v>
      </c>
      <c r="C2184">
        <v>3480</v>
      </c>
      <c r="D2184">
        <v>1524995596</v>
      </c>
      <c r="E2184">
        <v>1524995596</v>
      </c>
      <c r="F2184" s="2">
        <v>-0.38733146014199998</v>
      </c>
      <c r="G2184" s="2">
        <v>-0.38733146014199998</v>
      </c>
      <c r="H2184">
        <v>3479968</v>
      </c>
      <c r="I2184" s="2">
        <v>8.1961382514700004E-2</v>
      </c>
      <c r="J2184" s="2">
        <v>0</v>
      </c>
      <c r="K2184">
        <v>5</v>
      </c>
      <c r="L2184" s="1" t="s">
        <v>11701</v>
      </c>
      <c r="M2184" s="1" t="s">
        <v>3640</v>
      </c>
      <c r="N2184">
        <v>1</v>
      </c>
      <c r="O2184">
        <v>0</v>
      </c>
      <c r="P2184">
        <v>0</v>
      </c>
      <c r="Q2184">
        <v>0</v>
      </c>
      <c r="R2184" s="19">
        <f>BWscncns[[#This Row],[C fx]]*4+BWscncns[[#This Row],[C fg]]*2+BWscncns[[#This Row],[C fm]]</f>
        <v>4</v>
      </c>
      <c r="S2184">
        <v>4560</v>
      </c>
      <c r="T2184">
        <v>5680018</v>
      </c>
      <c r="U2184" s="13">
        <v>0.80281400000000003</v>
      </c>
      <c r="V2184" s="13">
        <v>1.2456179999999999</v>
      </c>
      <c r="W2184">
        <v>4001</v>
      </c>
      <c r="X2184">
        <v>80</v>
      </c>
      <c r="Z2184" s="10">
        <f>IF($N2184&lt;&gt;0,constants!$L$2,IF($O2184&lt;&gt;0,constants!$M$2,IF($P2184&lt;&gt;0,constants!$N$2,0)))</f>
        <v>10125.48</v>
      </c>
      <c r="AA2184" s="10">
        <f>IF($N2184&lt;&gt;0,constants!$L$2,IF($O2184&lt;&gt;0,constants!$M$2,IF($P2184&lt;&gt;0,constants!$P$2,0)))</f>
        <v>10125.48</v>
      </c>
      <c r="AB2184" s="11">
        <f>constants!$O$2</f>
        <v>4861.32</v>
      </c>
      <c r="AC2184" s="11">
        <f>VLOOKUP(BWscncns[[#This Row],[scanner]],[0]!ScnrAvgBW,2,FALSE)/1000</f>
        <v>3794.4265750962772</v>
      </c>
      <c r="AD2184" s="8">
        <f>(1+$F2184)*Z2184</f>
        <v>6203.5630469613825</v>
      </c>
      <c r="AE2184" s="8">
        <f>(1+$F2184)*AA2184</f>
        <v>6203.5630469613825</v>
      </c>
      <c r="AF2184" s="8">
        <f>(1+$F2184)*AB2184</f>
        <v>2978.3778261824928</v>
      </c>
      <c r="AG2184" s="8">
        <f>(1+$F2184)*AC2184</f>
        <v>2324.7257893626283</v>
      </c>
      <c r="AH2184" s="8">
        <f>(1+$F2184)*$T2184/1000</f>
        <v>3479.968334427158</v>
      </c>
      <c r="AI2184" s="8">
        <f>(1+BWscncns[[#This Row],[pid_error]]*K_p)*BWscncns[[#This Row],[dbw]]/1000</f>
        <v>4579.993167213579</v>
      </c>
      <c r="AJ2184" s="13">
        <f>BWscncns[[#This Row],[Torflow prgrssv alt vote]]/VLOOKUP(BWscncns[[#This Row],[class]],AltBWtotl,2,FALSE)*100</f>
        <v>3.9253949831390154E-2</v>
      </c>
      <c r="AK2184">
        <f>IF(D2184=E2184,1,0)</f>
        <v>1</v>
      </c>
    </row>
    <row r="2185" spans="1:37">
      <c r="A2185" s="1" t="s">
        <v>10007</v>
      </c>
      <c r="B2185" s="1" t="s">
        <v>10008</v>
      </c>
      <c r="C2185">
        <v>3910</v>
      </c>
      <c r="D2185">
        <v>1524789987</v>
      </c>
      <c r="E2185">
        <v>1524991043</v>
      </c>
      <c r="F2185" s="2">
        <v>0.91740192512200003</v>
      </c>
      <c r="G2185" s="2">
        <v>0.91740192512200003</v>
      </c>
      <c r="H2185">
        <v>7928198</v>
      </c>
      <c r="I2185" s="2">
        <v>0.49610571149499999</v>
      </c>
      <c r="J2185" s="2">
        <v>0</v>
      </c>
      <c r="K2185">
        <v>4</v>
      </c>
      <c r="L2185" s="1" t="s">
        <v>11659</v>
      </c>
      <c r="M2185" s="1" t="s">
        <v>10008</v>
      </c>
      <c r="N2185">
        <v>0</v>
      </c>
      <c r="O2185">
        <v>1</v>
      </c>
      <c r="P2185">
        <v>0</v>
      </c>
      <c r="Q2185">
        <v>0</v>
      </c>
      <c r="R2185" s="19">
        <f>BWscncns[[#This Row],[C fx]]*4+BWscncns[[#This Row],[C fg]]*2+BWscncns[[#This Row],[C fm]]</f>
        <v>2</v>
      </c>
      <c r="S2185">
        <v>3910</v>
      </c>
      <c r="T2185">
        <v>3139613</v>
      </c>
      <c r="U2185" s="13">
        <v>1.245376</v>
      </c>
      <c r="V2185" s="13">
        <v>0.80296999999999996</v>
      </c>
      <c r="W2185">
        <v>2163</v>
      </c>
      <c r="X2185">
        <v>43</v>
      </c>
      <c r="Z2185" s="10">
        <f>IF($N2185&lt;&gt;0,constants!$L$2,IF($O2185&lt;&gt;0,constants!$M$2,IF($P2185&lt;&gt;0,constants!$N$2,0)))</f>
        <v>9721.3799999999992</v>
      </c>
      <c r="AA2185" s="10">
        <f>IF($N2185&lt;&gt;0,constants!$L$2,IF($O2185&lt;&gt;0,constants!$M$2,IF($P2185&lt;&gt;0,constants!$P$2,0)))</f>
        <v>9721.3799999999992</v>
      </c>
      <c r="AB2185" s="11">
        <f>constants!$O$2</f>
        <v>4861.32</v>
      </c>
      <c r="AC2185" s="11">
        <f>VLOOKUP(BWscncns[[#This Row],[scanner]],[0]!ScnrAvgBW,2,FALSE)/1000</f>
        <v>4819.491751072962</v>
      </c>
      <c r="AD2185" s="8">
        <f>(1+$F2185)*Z2185</f>
        <v>18639.792726842508</v>
      </c>
      <c r="AE2185" s="8">
        <f>(1+$F2185)*AA2185</f>
        <v>18639.792726842508</v>
      </c>
      <c r="AF2185" s="8">
        <f>(1+$F2185)*AB2185</f>
        <v>9321.1043266340803</v>
      </c>
      <c r="AG2185" s="8">
        <f>(1+$F2185)*AC2185</f>
        <v>9240.9027616168969</v>
      </c>
      <c r="AH2185" s="8">
        <f>(1+$F2185)*$T2185/1000</f>
        <v>6019.9000103380577</v>
      </c>
      <c r="AI2185" s="8">
        <f>(1+BWscncns[[#This Row],[pid_error]]*K_p)*BWscncns[[#This Row],[dbw]]/1000</f>
        <v>4579.756505169029</v>
      </c>
      <c r="AJ2185" s="13">
        <f>BWscncns[[#This Row],[Torflow prgrssv alt vote]]/VLOOKUP(BWscncns[[#This Row],[class]],AltBWtotl,2,FALSE)*100</f>
        <v>1.5998454440243802E-2</v>
      </c>
      <c r="AK2185">
        <f>IF(D2185=E2185,1,0)</f>
        <v>0</v>
      </c>
    </row>
    <row r="2186" spans="1:37">
      <c r="A2186" s="1" t="s">
        <v>7860</v>
      </c>
      <c r="B2186" s="1" t="s">
        <v>7861</v>
      </c>
      <c r="C2186">
        <v>8400</v>
      </c>
      <c r="D2186">
        <v>1523992551</v>
      </c>
      <c r="E2186">
        <v>1525009122</v>
      </c>
      <c r="F2186" s="2">
        <v>0.17950707624100001</v>
      </c>
      <c r="G2186" s="2">
        <v>0.17950707624100001</v>
      </c>
      <c r="H2186">
        <v>4947211</v>
      </c>
      <c r="I2186" s="2">
        <v>-3.2072137814900002E-2</v>
      </c>
      <c r="J2186" s="2">
        <v>0</v>
      </c>
      <c r="K2186">
        <v>1</v>
      </c>
      <c r="L2186" s="1" t="s">
        <v>11549</v>
      </c>
      <c r="M2186" s="1" t="s">
        <v>7861</v>
      </c>
      <c r="N2186">
        <v>0</v>
      </c>
      <c r="O2186">
        <v>1</v>
      </c>
      <c r="P2186">
        <v>0</v>
      </c>
      <c r="Q2186">
        <v>0</v>
      </c>
      <c r="R2186" s="19">
        <f>BWscncns[[#This Row],[C fx]]*4+BWscncns[[#This Row],[C fg]]*2+BWscncns[[#This Row],[C fm]]</f>
        <v>2</v>
      </c>
      <c r="S2186">
        <v>7850</v>
      </c>
      <c r="T2186">
        <v>4194304</v>
      </c>
      <c r="U2186" s="13">
        <v>1.871586</v>
      </c>
      <c r="V2186" s="13">
        <v>0.53430599999999995</v>
      </c>
      <c r="W2186">
        <v>551</v>
      </c>
      <c r="X2186">
        <v>11</v>
      </c>
      <c r="Z2186" s="10">
        <f>IF($N2186&lt;&gt;0,constants!$L$2,IF($O2186&lt;&gt;0,constants!$M$2,IF($P2186&lt;&gt;0,constants!$N$2,0)))</f>
        <v>9721.3799999999992</v>
      </c>
      <c r="AA2186" s="10">
        <f>IF($N2186&lt;&gt;0,constants!$L$2,IF($O2186&lt;&gt;0,constants!$M$2,IF($P2186&lt;&gt;0,constants!$P$2,0)))</f>
        <v>9721.3799999999992</v>
      </c>
      <c r="AB2186" s="11">
        <f>constants!$O$2</f>
        <v>4861.32</v>
      </c>
      <c r="AC2186" s="11">
        <f>VLOOKUP(BWscncns[[#This Row],[scanner]],[0]!ScnrAvgBW,2,FALSE)/1000</f>
        <v>11818.828055288463</v>
      </c>
      <c r="AD2186" s="8">
        <f>(1+$F2186)*Z2186</f>
        <v>11466.436500827733</v>
      </c>
      <c r="AE2186" s="8">
        <f>(1+$F2186)*AA2186</f>
        <v>11466.436500827733</v>
      </c>
      <c r="AF2186" s="8">
        <f>(1+$F2186)*AB2186</f>
        <v>5733.9613398718984</v>
      </c>
      <c r="AG2186" s="8">
        <f>(1+$F2186)*AC2186</f>
        <v>13940.391324088399</v>
      </c>
      <c r="AH2186" s="8">
        <f>(1+$F2186)*$T2186/1000</f>
        <v>4947.2112479059315</v>
      </c>
      <c r="AI2186" s="8">
        <f>(1+BWscncns[[#This Row],[pid_error]]*K_p)*BWscncns[[#This Row],[dbw]]/1000</f>
        <v>4570.7576239529653</v>
      </c>
      <c r="AJ2186" s="13">
        <f>BWscncns[[#This Row],[Torflow prgrssv alt vote]]/VLOOKUP(BWscncns[[#This Row],[class]],AltBWtotl,2,FALSE)*100</f>
        <v>1.5967018666096011E-2</v>
      </c>
      <c r="AK2186">
        <f>IF(D2186=E2186,1,0)</f>
        <v>0</v>
      </c>
    </row>
    <row r="2187" spans="1:37">
      <c r="A2187" s="1" t="s">
        <v>7951</v>
      </c>
      <c r="B2187" s="1" t="s">
        <v>7952</v>
      </c>
      <c r="C2187">
        <v>5310</v>
      </c>
      <c r="D2187">
        <v>1524266524</v>
      </c>
      <c r="E2187">
        <v>1524955955</v>
      </c>
      <c r="F2187" s="2">
        <v>-0.43763371010800001</v>
      </c>
      <c r="G2187" s="2">
        <v>-0.43763371010800001</v>
      </c>
      <c r="H2187">
        <v>4256204</v>
      </c>
      <c r="I2187" s="2">
        <v>-0.37790023821099999</v>
      </c>
      <c r="J2187" s="2">
        <v>0</v>
      </c>
      <c r="K2187">
        <v>4</v>
      </c>
      <c r="L2187" s="1" t="s">
        <v>11722</v>
      </c>
      <c r="M2187" s="1" t="s">
        <v>7952</v>
      </c>
      <c r="N2187">
        <v>0</v>
      </c>
      <c r="O2187">
        <v>1</v>
      </c>
      <c r="P2187">
        <v>0</v>
      </c>
      <c r="Q2187">
        <v>0</v>
      </c>
      <c r="R2187" s="19">
        <f>BWscncns[[#This Row],[C fx]]*4+BWscncns[[#This Row],[C fg]]*2+BWscncns[[#This Row],[C fm]]</f>
        <v>2</v>
      </c>
      <c r="S2187">
        <v>6020</v>
      </c>
      <c r="T2187">
        <v>5847040</v>
      </c>
      <c r="U2187" s="13">
        <v>1.0295810000000001</v>
      </c>
      <c r="V2187" s="13">
        <v>0.97126900000000005</v>
      </c>
      <c r="W2187">
        <v>3095</v>
      </c>
      <c r="X2187">
        <v>61</v>
      </c>
      <c r="Z2187" s="10">
        <f>IF($N2187&lt;&gt;0,constants!$L$2,IF($O2187&lt;&gt;0,constants!$M$2,IF($P2187&lt;&gt;0,constants!$N$2,0)))</f>
        <v>9721.3799999999992</v>
      </c>
      <c r="AA2187" s="10">
        <f>IF($N2187&lt;&gt;0,constants!$L$2,IF($O2187&lt;&gt;0,constants!$M$2,IF($P2187&lt;&gt;0,constants!$P$2,0)))</f>
        <v>9721.3799999999992</v>
      </c>
      <c r="AB2187" s="11">
        <f>constants!$O$2</f>
        <v>4861.32</v>
      </c>
      <c r="AC2187" s="11">
        <f>VLOOKUP(BWscncns[[#This Row],[scanner]],[0]!ScnrAvgBW,2,FALSE)/1000</f>
        <v>4819.491751072962</v>
      </c>
      <c r="AD2187" s="8">
        <f>(1+$F2187)*Z2187</f>
        <v>5466.9764032302901</v>
      </c>
      <c r="AE2187" s="8">
        <f>(1+$F2187)*AA2187</f>
        <v>5466.9764032302901</v>
      </c>
      <c r="AF2187" s="8">
        <f>(1+$F2187)*AB2187</f>
        <v>2733.842492377777</v>
      </c>
      <c r="AG2187" s="8">
        <f>(1+$F2187)*AC2187</f>
        <v>2710.3196952160001</v>
      </c>
      <c r="AH2187" s="8">
        <f>(1+$F2187)*$T2187/1000</f>
        <v>3288.1781916501195</v>
      </c>
      <c r="AI2187" s="8">
        <f>(1+BWscncns[[#This Row],[pid_error]]*K_p)*BWscncns[[#This Row],[dbw]]/1000</f>
        <v>4567.6090958250606</v>
      </c>
      <c r="AJ2187" s="13">
        <f>BWscncns[[#This Row],[Torflow prgrssv alt vote]]/VLOOKUP(BWscncns[[#This Row],[class]],AltBWtotl,2,FALSE)*100</f>
        <v>1.5956019918946192E-2</v>
      </c>
      <c r="AK2187">
        <f>IF(D2187=E2187,1,0)</f>
        <v>0</v>
      </c>
    </row>
    <row r="2188" spans="1:37">
      <c r="A2188" s="1" t="s">
        <v>973</v>
      </c>
      <c r="B2188" s="1" t="s">
        <v>974</v>
      </c>
      <c r="C2188">
        <v>3720</v>
      </c>
      <c r="D2188">
        <v>1524988531</v>
      </c>
      <c r="E2188">
        <v>1524988531</v>
      </c>
      <c r="F2188" s="2">
        <v>-0.31042487792700002</v>
      </c>
      <c r="G2188" s="2">
        <v>-0.31042487792700002</v>
      </c>
      <c r="H2188">
        <v>3720729</v>
      </c>
      <c r="I2188" s="2">
        <v>-0.55010883299400004</v>
      </c>
      <c r="J2188" s="2">
        <v>0</v>
      </c>
      <c r="K2188">
        <v>3</v>
      </c>
      <c r="L2188" s="1" t="s">
        <v>11591</v>
      </c>
      <c r="M2188" s="1" t="s">
        <v>974</v>
      </c>
      <c r="N2188">
        <v>0</v>
      </c>
      <c r="O2188">
        <v>1</v>
      </c>
      <c r="P2188">
        <v>0</v>
      </c>
      <c r="Q2188">
        <v>0</v>
      </c>
      <c r="R2188" s="19">
        <f>BWscncns[[#This Row],[C fx]]*4+BWscncns[[#This Row],[C fg]]*2+BWscncns[[#This Row],[C fm]]</f>
        <v>2</v>
      </c>
      <c r="S2188">
        <v>6130</v>
      </c>
      <c r="T2188">
        <v>5395684</v>
      </c>
      <c r="U2188" s="13">
        <v>1.136093</v>
      </c>
      <c r="V2188" s="13">
        <v>0.88020900000000002</v>
      </c>
      <c r="W2188">
        <v>2522</v>
      </c>
      <c r="X2188">
        <v>50</v>
      </c>
      <c r="Z2188" s="10">
        <f>IF($N2188&lt;&gt;0,constants!$L$2,IF($O2188&lt;&gt;0,constants!$M$2,IF($P2188&lt;&gt;0,constants!$N$2,0)))</f>
        <v>9721.3799999999992</v>
      </c>
      <c r="AA2188" s="10">
        <f>IF($N2188&lt;&gt;0,constants!$L$2,IF($O2188&lt;&gt;0,constants!$M$2,IF($P2188&lt;&gt;0,constants!$P$2,0)))</f>
        <v>9721.3799999999992</v>
      </c>
      <c r="AB2188" s="11">
        <f>constants!$O$2</f>
        <v>4861.32</v>
      </c>
      <c r="AC2188" s="11">
        <f>VLOOKUP(BWscncns[[#This Row],[scanner]],[0]!ScnrAvgBW,2,FALSE)/1000</f>
        <v>6440.9193022088357</v>
      </c>
      <c r="AD2188" s="8">
        <f>(1+$F2188)*Z2188</f>
        <v>6703.6218002180203</v>
      </c>
      <c r="AE2188" s="8">
        <f>(1+$F2188)*AA2188</f>
        <v>6703.6218002180203</v>
      </c>
      <c r="AF2188" s="8">
        <f>(1+$F2188)*AB2188</f>
        <v>3352.2453324359162</v>
      </c>
      <c r="AG2188" s="8">
        <f>(1+$F2188)*AC2188</f>
        <v>4441.4977140829997</v>
      </c>
      <c r="AH2188" s="8">
        <f>(1+$F2188)*$T2188/1000</f>
        <v>3720.7294529673327</v>
      </c>
      <c r="AI2188" s="8">
        <f>(1+BWscncns[[#This Row],[pid_error]]*K_p)*BWscncns[[#This Row],[dbw]]/1000</f>
        <v>4558.206726483666</v>
      </c>
      <c r="AJ2188" s="13">
        <f>BWscncns[[#This Row],[Torflow prgrssv alt vote]]/VLOOKUP(BWscncns[[#This Row],[class]],AltBWtotl,2,FALSE)*100</f>
        <v>1.5923174640519518E-2</v>
      </c>
      <c r="AK2188">
        <f>IF(D2188=E2188,1,0)</f>
        <v>1</v>
      </c>
    </row>
    <row r="2189" spans="1:37">
      <c r="A2189" s="1" t="s">
        <v>2366</v>
      </c>
      <c r="B2189" s="1" t="s">
        <v>2367</v>
      </c>
      <c r="C2189">
        <v>3670</v>
      </c>
      <c r="D2189">
        <v>1524194911</v>
      </c>
      <c r="E2189">
        <v>1524937903</v>
      </c>
      <c r="F2189" s="2">
        <v>-4.36162892495E-2</v>
      </c>
      <c r="G2189" s="2">
        <v>-4.36162892495E-2</v>
      </c>
      <c r="H2189">
        <v>4428922</v>
      </c>
      <c r="I2189" s="2">
        <v>6.9159956505499998E-2</v>
      </c>
      <c r="J2189" s="2">
        <v>0</v>
      </c>
      <c r="K2189">
        <v>5</v>
      </c>
      <c r="L2189" s="1" t="s">
        <v>11792</v>
      </c>
      <c r="M2189" s="1" t="s">
        <v>2367</v>
      </c>
      <c r="N2189">
        <v>0</v>
      </c>
      <c r="O2189">
        <v>1</v>
      </c>
      <c r="P2189">
        <v>0</v>
      </c>
      <c r="Q2189">
        <v>0</v>
      </c>
      <c r="R2189" s="19">
        <f>BWscncns[[#This Row],[C fx]]*4+BWscncns[[#This Row],[C fg]]*2+BWscncns[[#This Row],[C fm]]</f>
        <v>2</v>
      </c>
      <c r="S2189">
        <v>3660</v>
      </c>
      <c r="T2189">
        <v>4659507</v>
      </c>
      <c r="U2189" s="13">
        <v>0.78549100000000005</v>
      </c>
      <c r="V2189" s="13">
        <v>1.2730889999999999</v>
      </c>
      <c r="W2189">
        <v>4045</v>
      </c>
      <c r="X2189">
        <v>80</v>
      </c>
      <c r="Z2189" s="10">
        <f>IF($N2189&lt;&gt;0,constants!$L$2,IF($O2189&lt;&gt;0,constants!$M$2,IF($P2189&lt;&gt;0,constants!$N$2,0)))</f>
        <v>9721.3799999999992</v>
      </c>
      <c r="AA2189" s="10">
        <f>IF($N2189&lt;&gt;0,constants!$L$2,IF($O2189&lt;&gt;0,constants!$M$2,IF($P2189&lt;&gt;0,constants!$P$2,0)))</f>
        <v>9721.3799999999992</v>
      </c>
      <c r="AB2189" s="11">
        <f>constants!$O$2</f>
        <v>4861.32</v>
      </c>
      <c r="AC2189" s="11">
        <f>VLOOKUP(BWscncns[[#This Row],[scanner]],[0]!ScnrAvgBW,2,FALSE)/1000</f>
        <v>3794.4265750962772</v>
      </c>
      <c r="AD2189" s="8">
        <f>(1+$F2189)*Z2189</f>
        <v>9297.3694780156948</v>
      </c>
      <c r="AE2189" s="8">
        <f>(1+$F2189)*AA2189</f>
        <v>9297.3694780156948</v>
      </c>
      <c r="AF2189" s="8">
        <f>(1+$F2189)*AB2189</f>
        <v>4649.2872607456202</v>
      </c>
      <c r="AG2189" s="8">
        <f>(1+$F2189)*AC2189</f>
        <v>3628.9277680608884</v>
      </c>
      <c r="AH2189" s="8">
        <f>(1+$F2189)*$T2189/1000</f>
        <v>4456.2765949279301</v>
      </c>
      <c r="AI2189" s="8">
        <f>(1+BWscncns[[#This Row],[pid_error]]*K_p)*BWscncns[[#This Row],[dbw]]/1000</f>
        <v>4557.8917974639644</v>
      </c>
      <c r="AJ2189" s="13">
        <f>BWscncns[[#This Row],[Torflow prgrssv alt vote]]/VLOOKUP(BWscncns[[#This Row],[class]],AltBWtotl,2,FALSE)*100</f>
        <v>1.5922074499591082E-2</v>
      </c>
      <c r="AK2189">
        <f>IF(D2189=E2189,1,0)</f>
        <v>0</v>
      </c>
    </row>
    <row r="2190" spans="1:37">
      <c r="A2190" s="1" t="s">
        <v>10395</v>
      </c>
      <c r="B2190" s="1" t="s">
        <v>10396</v>
      </c>
      <c r="C2190">
        <v>4740</v>
      </c>
      <c r="D2190">
        <v>1524094648</v>
      </c>
      <c r="E2190">
        <v>1525003705</v>
      </c>
      <c r="F2190" s="2">
        <v>0.173061299473</v>
      </c>
      <c r="G2190" s="2">
        <v>0.173061299473</v>
      </c>
      <c r="H2190">
        <v>4920175</v>
      </c>
      <c r="I2190" s="2">
        <v>2.7188284632200001E-2</v>
      </c>
      <c r="J2190" s="2">
        <v>0</v>
      </c>
      <c r="K2190">
        <v>5</v>
      </c>
      <c r="L2190" s="1" t="s">
        <v>11561</v>
      </c>
      <c r="M2190" s="1" t="s">
        <v>10396</v>
      </c>
      <c r="N2190">
        <v>0</v>
      </c>
      <c r="O2190">
        <v>1</v>
      </c>
      <c r="P2190">
        <v>0</v>
      </c>
      <c r="Q2190">
        <v>0</v>
      </c>
      <c r="R2190" s="19">
        <f>BWscncns[[#This Row],[C fx]]*4+BWscncns[[#This Row],[C fg]]*2+BWscncns[[#This Row],[C fm]]</f>
        <v>2</v>
      </c>
      <c r="S2190">
        <v>4240</v>
      </c>
      <c r="T2190">
        <v>4194304</v>
      </c>
      <c r="U2190" s="13">
        <v>1.0108950000000001</v>
      </c>
      <c r="V2190" s="13">
        <v>0.98922299999999996</v>
      </c>
      <c r="W2190">
        <v>3167</v>
      </c>
      <c r="X2190">
        <v>63</v>
      </c>
      <c r="Z2190" s="10">
        <f>IF($N2190&lt;&gt;0,constants!$L$2,IF($O2190&lt;&gt;0,constants!$M$2,IF($P2190&lt;&gt;0,constants!$N$2,0)))</f>
        <v>9721.3799999999992</v>
      </c>
      <c r="AA2190" s="10">
        <f>IF($N2190&lt;&gt;0,constants!$L$2,IF($O2190&lt;&gt;0,constants!$M$2,IF($P2190&lt;&gt;0,constants!$P$2,0)))</f>
        <v>9721.3799999999992</v>
      </c>
      <c r="AB2190" s="11">
        <f>constants!$O$2</f>
        <v>4861.32</v>
      </c>
      <c r="AC2190" s="11">
        <f>VLOOKUP(BWscncns[[#This Row],[scanner]],[0]!ScnrAvgBW,2,FALSE)/1000</f>
        <v>3794.4265750962772</v>
      </c>
      <c r="AD2190" s="8">
        <f>(1+$F2190)*Z2190</f>
        <v>11403.774655470832</v>
      </c>
      <c r="AE2190" s="8">
        <f>(1+$F2190)*AA2190</f>
        <v>11403.774655470832</v>
      </c>
      <c r="AF2190" s="8">
        <f>(1+$F2190)*AB2190</f>
        <v>5702.6263563540842</v>
      </c>
      <c r="AG2190" s="8">
        <f>(1+$F2190)*AC2190</f>
        <v>4451.0949689373238</v>
      </c>
      <c r="AH2190" s="8">
        <f>(1+$F2190)*$T2190/1000</f>
        <v>4920.1757006248017</v>
      </c>
      <c r="AI2190" s="8">
        <f>(1+BWscncns[[#This Row],[pid_error]]*K_p)*BWscncns[[#This Row],[dbw]]/1000</f>
        <v>4557.2398503124004</v>
      </c>
      <c r="AJ2190" s="13">
        <f>BWscncns[[#This Row],[Torflow prgrssv alt vote]]/VLOOKUP(BWscncns[[#This Row],[class]],AltBWtotl,2,FALSE)*100</f>
        <v>1.5919797053881909E-2</v>
      </c>
      <c r="AK2190">
        <f>IF(D2190=E2190,1,0)</f>
        <v>0</v>
      </c>
    </row>
    <row r="2191" spans="1:37">
      <c r="A2191" s="1" t="s">
        <v>9328</v>
      </c>
      <c r="B2191" s="1" t="s">
        <v>9329</v>
      </c>
      <c r="C2191">
        <v>8640</v>
      </c>
      <c r="D2191">
        <v>1524754216</v>
      </c>
      <c r="E2191">
        <v>1525002474</v>
      </c>
      <c r="F2191" s="2">
        <v>0.171211786266</v>
      </c>
      <c r="G2191" s="2">
        <v>0.171211786266</v>
      </c>
      <c r="H2191">
        <v>4912418</v>
      </c>
      <c r="I2191" s="2">
        <v>-0.77323542659599998</v>
      </c>
      <c r="J2191" s="2">
        <v>0</v>
      </c>
      <c r="K2191">
        <v>1</v>
      </c>
      <c r="L2191" s="1" t="s">
        <v>11610</v>
      </c>
      <c r="M2191" s="1" t="s">
        <v>9329</v>
      </c>
      <c r="N2191">
        <v>0</v>
      </c>
      <c r="O2191">
        <v>1</v>
      </c>
      <c r="P2191">
        <v>0</v>
      </c>
      <c r="Q2191">
        <v>0</v>
      </c>
      <c r="R2191" s="19">
        <f>BWscncns[[#This Row],[C fx]]*4+BWscncns[[#This Row],[C fg]]*2+BWscncns[[#This Row],[C fm]]</f>
        <v>2</v>
      </c>
      <c r="S2191">
        <v>7190</v>
      </c>
      <c r="T2191">
        <v>4194304</v>
      </c>
      <c r="U2191" s="13">
        <v>1.7142299999999999</v>
      </c>
      <c r="V2191" s="13">
        <v>0.58335199999999998</v>
      </c>
      <c r="W2191">
        <v>825</v>
      </c>
      <c r="X2191">
        <v>16</v>
      </c>
      <c r="Z2191" s="10">
        <f>IF($N2191&lt;&gt;0,constants!$L$2,IF($O2191&lt;&gt;0,constants!$M$2,IF($P2191&lt;&gt;0,constants!$N$2,0)))</f>
        <v>9721.3799999999992</v>
      </c>
      <c r="AA2191" s="10">
        <f>IF($N2191&lt;&gt;0,constants!$L$2,IF($O2191&lt;&gt;0,constants!$M$2,IF($P2191&lt;&gt;0,constants!$P$2,0)))</f>
        <v>9721.3799999999992</v>
      </c>
      <c r="AB2191" s="11">
        <f>constants!$O$2</f>
        <v>4861.32</v>
      </c>
      <c r="AC2191" s="11">
        <f>VLOOKUP(BWscncns[[#This Row],[scanner]],[0]!ScnrAvgBW,2,FALSE)/1000</f>
        <v>11818.828055288463</v>
      </c>
      <c r="AD2191" s="8">
        <f>(1+$F2191)*Z2191</f>
        <v>11385.794834770568</v>
      </c>
      <c r="AE2191" s="8">
        <f>(1+$F2191)*AA2191</f>
        <v>11385.794834770568</v>
      </c>
      <c r="AF2191" s="8">
        <f>(1+$F2191)*AB2191</f>
        <v>5693.6352808106312</v>
      </c>
      <c r="AG2191" s="8">
        <f>(1+$F2191)*AC2191</f>
        <v>13842.350718205116</v>
      </c>
      <c r="AH2191" s="8">
        <f>(1+$F2191)*$T2191/1000</f>
        <v>4912.4182799826294</v>
      </c>
      <c r="AI2191" s="8">
        <f>(1+BWscncns[[#This Row],[pid_error]]*K_p)*BWscncns[[#This Row],[dbw]]/1000</f>
        <v>4553.3611399913143</v>
      </c>
      <c r="AJ2191" s="13">
        <f>BWscncns[[#This Row],[Torflow prgrssv alt vote]]/VLOOKUP(BWscncns[[#This Row],[class]],AltBWtotl,2,FALSE)*100</f>
        <v>1.5906247562705082E-2</v>
      </c>
      <c r="AK2191">
        <f>IF(D2191=E2191,1,0)</f>
        <v>0</v>
      </c>
    </row>
    <row r="2192" spans="1:37">
      <c r="A2192" s="1" t="s">
        <v>6302</v>
      </c>
      <c r="B2192" s="1" t="s">
        <v>6303</v>
      </c>
      <c r="C2192">
        <v>7080</v>
      </c>
      <c r="D2192">
        <v>1524453364</v>
      </c>
      <c r="E2192">
        <v>1524950825</v>
      </c>
      <c r="F2192" s="2">
        <v>-0.91140922038799999</v>
      </c>
      <c r="G2192" s="2">
        <v>-0.91140922038799999</v>
      </c>
      <c r="H2192">
        <v>690537</v>
      </c>
      <c r="I2192" s="2">
        <v>-1.49889229592</v>
      </c>
      <c r="J2192" s="2">
        <v>0</v>
      </c>
      <c r="K2192">
        <v>2</v>
      </c>
      <c r="L2192" s="1" t="s">
        <v>11581</v>
      </c>
      <c r="M2192" s="1" t="s">
        <v>6303</v>
      </c>
      <c r="N2192">
        <v>0</v>
      </c>
      <c r="O2192">
        <v>1</v>
      </c>
      <c r="P2192">
        <v>0</v>
      </c>
      <c r="Q2192">
        <v>0</v>
      </c>
      <c r="R2192" s="19">
        <f>BWscncns[[#This Row],[C fx]]*4+BWscncns[[#This Row],[C fg]]*2+BWscncns[[#This Row],[C fm]]</f>
        <v>2</v>
      </c>
      <c r="S2192">
        <v>7070</v>
      </c>
      <c r="T2192">
        <v>8362032</v>
      </c>
      <c r="U2192" s="13">
        <v>0.84548800000000002</v>
      </c>
      <c r="V2192" s="13">
        <v>1.1827490000000001</v>
      </c>
      <c r="W2192">
        <v>3877</v>
      </c>
      <c r="X2192">
        <v>77</v>
      </c>
      <c r="Z2192" s="10">
        <f>IF($N2192&lt;&gt;0,constants!$L$2,IF($O2192&lt;&gt;0,constants!$M$2,IF($P2192&lt;&gt;0,constants!$N$2,0)))</f>
        <v>9721.3799999999992</v>
      </c>
      <c r="AA2192" s="10">
        <f>IF($N2192&lt;&gt;0,constants!$L$2,IF($O2192&lt;&gt;0,constants!$M$2,IF($P2192&lt;&gt;0,constants!$P$2,0)))</f>
        <v>9721.3799999999992</v>
      </c>
      <c r="AB2192" s="11">
        <f>constants!$O$2</f>
        <v>4861.32</v>
      </c>
      <c r="AC2192" s="11">
        <f>VLOOKUP(BWscncns[[#This Row],[scanner]],[0]!ScnrAvgBW,2,FALSE)/1000</f>
        <v>8853.6095214723919</v>
      </c>
      <c r="AD2192" s="8">
        <f>(1+$F2192)*Z2192</f>
        <v>861.22463310450462</v>
      </c>
      <c r="AE2192" s="8">
        <f>(1+$F2192)*AA2192</f>
        <v>861.22463310450462</v>
      </c>
      <c r="AF2192" s="8">
        <f>(1+$F2192)*AB2192</f>
        <v>430.66812874340786</v>
      </c>
      <c r="AG2192" s="8">
        <f>(1+$F2192)*AC2192</f>
        <v>784.34816988746559</v>
      </c>
      <c r="AH2192" s="8">
        <f>(1+$F2192)*$T2192/1000</f>
        <v>740.79893402049163</v>
      </c>
      <c r="AI2192" s="8">
        <f>(1+BWscncns[[#This Row],[pid_error]]*K_p)*BWscncns[[#This Row],[dbw]]/1000</f>
        <v>4551.4154670102453</v>
      </c>
      <c r="AJ2192" s="13">
        <f>BWscncns[[#This Row],[Torflow prgrssv alt vote]]/VLOOKUP(BWscncns[[#This Row],[class]],AltBWtotl,2,FALSE)*100</f>
        <v>1.5899450747086586E-2</v>
      </c>
      <c r="AK2192">
        <f>IF(D2192=E2192,1,0)</f>
        <v>0</v>
      </c>
    </row>
    <row r="2193" spans="1:37">
      <c r="A2193" s="1" t="s">
        <v>5701</v>
      </c>
      <c r="B2193" s="1" t="s">
        <v>5702</v>
      </c>
      <c r="C2193">
        <v>602</v>
      </c>
      <c r="D2193">
        <v>1524136925</v>
      </c>
      <c r="E2193">
        <v>1524963001</v>
      </c>
      <c r="F2193" s="2">
        <v>0.17014492669</v>
      </c>
      <c r="G2193" s="2">
        <v>0.17014492669</v>
      </c>
      <c r="H2193">
        <v>4907943</v>
      </c>
      <c r="I2193" s="2">
        <v>-0.18690966269299999</v>
      </c>
      <c r="J2193" s="2">
        <v>0</v>
      </c>
      <c r="K2193">
        <v>4</v>
      </c>
      <c r="L2193" s="1" t="s">
        <v>11657</v>
      </c>
      <c r="M2193" s="1" t="s">
        <v>5702</v>
      </c>
      <c r="N2193">
        <v>0</v>
      </c>
      <c r="O2193">
        <v>1</v>
      </c>
      <c r="P2193">
        <v>0</v>
      </c>
      <c r="Q2193">
        <v>0</v>
      </c>
      <c r="R2193" s="19">
        <f>BWscncns[[#This Row],[C fx]]*4+BWscncns[[#This Row],[C fg]]*2+BWscncns[[#This Row],[C fm]]</f>
        <v>2</v>
      </c>
      <c r="S2193">
        <v>4100</v>
      </c>
      <c r="T2193">
        <v>4194304</v>
      </c>
      <c r="U2193" s="13">
        <v>0.97751600000000005</v>
      </c>
      <c r="V2193" s="13">
        <v>1.023001</v>
      </c>
      <c r="W2193">
        <v>3448</v>
      </c>
      <c r="X2193">
        <v>68</v>
      </c>
      <c r="Z2193" s="10">
        <f>IF($N2193&lt;&gt;0,constants!$L$2,IF($O2193&lt;&gt;0,constants!$M$2,IF($P2193&lt;&gt;0,constants!$N$2,0)))</f>
        <v>9721.3799999999992</v>
      </c>
      <c r="AA2193" s="10">
        <f>IF($N2193&lt;&gt;0,constants!$L$2,IF($O2193&lt;&gt;0,constants!$M$2,IF($P2193&lt;&gt;0,constants!$P$2,0)))</f>
        <v>9721.3799999999992</v>
      </c>
      <c r="AB2193" s="11">
        <f>constants!$O$2</f>
        <v>4861.32</v>
      </c>
      <c r="AC2193" s="11">
        <f>VLOOKUP(BWscncns[[#This Row],[scanner]],[0]!ScnrAvgBW,2,FALSE)/1000</f>
        <v>4819.491751072962</v>
      </c>
      <c r="AD2193" s="8">
        <f>(1+$F2193)*Z2193</f>
        <v>11375.423487425631</v>
      </c>
      <c r="AE2193" s="8">
        <f>(1+$F2193)*AA2193</f>
        <v>11375.423487425631</v>
      </c>
      <c r="AF2193" s="8">
        <f>(1+$F2193)*AB2193</f>
        <v>5688.4489350166305</v>
      </c>
      <c r="AG2193" s="8">
        <f>(1+$F2193)*AC2193</f>
        <v>5639.5038217423307</v>
      </c>
      <c r="AH2193" s="8">
        <f>(1+$F2193)*$T2193/1000</f>
        <v>4907.943546595573</v>
      </c>
      <c r="AI2193" s="8">
        <f>(1+BWscncns[[#This Row],[pid_error]]*K_p)*BWscncns[[#This Row],[dbw]]/1000</f>
        <v>4551.123773297787</v>
      </c>
      <c r="AJ2193" s="13">
        <f>BWscncns[[#This Row],[Torflow prgrssv alt vote]]/VLOOKUP(BWscncns[[#This Row],[class]],AltBWtotl,2,FALSE)*100</f>
        <v>1.5898431774011491E-2</v>
      </c>
      <c r="AK2193">
        <f>IF(D2193=E2193,1,0)</f>
        <v>0</v>
      </c>
    </row>
    <row r="2194" spans="1:37">
      <c r="A2194" s="1" t="s">
        <v>7037</v>
      </c>
      <c r="B2194" s="1" t="s">
        <v>7038</v>
      </c>
      <c r="C2194">
        <v>3430</v>
      </c>
      <c r="D2194">
        <v>1524991634</v>
      </c>
      <c r="E2194">
        <v>1524991634</v>
      </c>
      <c r="F2194" s="2">
        <v>-0.395343265158</v>
      </c>
      <c r="G2194" s="2">
        <v>-0.395343265158</v>
      </c>
      <c r="H2194">
        <v>3428335</v>
      </c>
      <c r="I2194" s="2">
        <v>8.3476757522100001E-2</v>
      </c>
      <c r="J2194" s="2">
        <v>0</v>
      </c>
      <c r="K2194">
        <v>6</v>
      </c>
      <c r="L2194" s="1" t="s">
        <v>11585</v>
      </c>
      <c r="M2194" s="1" t="s">
        <v>7038</v>
      </c>
      <c r="N2194">
        <v>1</v>
      </c>
      <c r="O2194">
        <v>0</v>
      </c>
      <c r="P2194">
        <v>0</v>
      </c>
      <c r="Q2194">
        <v>0</v>
      </c>
      <c r="R2194" s="19">
        <f>BWscncns[[#This Row],[C fx]]*4+BWscncns[[#This Row],[C fg]]*2+BWscncns[[#This Row],[C fm]]</f>
        <v>4</v>
      </c>
      <c r="S2194">
        <v>3670</v>
      </c>
      <c r="T2194">
        <v>5669888</v>
      </c>
      <c r="U2194" s="13">
        <v>0.64727900000000005</v>
      </c>
      <c r="V2194" s="13">
        <v>1.544929</v>
      </c>
      <c r="W2194">
        <v>4412</v>
      </c>
      <c r="X2194">
        <v>88</v>
      </c>
      <c r="Z2194" s="10">
        <f>IF($N2194&lt;&gt;0,constants!$L$2,IF($O2194&lt;&gt;0,constants!$M$2,IF($P2194&lt;&gt;0,constants!$N$2,0)))</f>
        <v>10125.48</v>
      </c>
      <c r="AA2194" s="10">
        <f>IF($N2194&lt;&gt;0,constants!$L$2,IF($O2194&lt;&gt;0,constants!$M$2,IF($P2194&lt;&gt;0,constants!$P$2,0)))</f>
        <v>10125.48</v>
      </c>
      <c r="AB2194" s="11">
        <f>constants!$O$2</f>
        <v>4861.32</v>
      </c>
      <c r="AC2194" s="11">
        <f>VLOOKUP(BWscncns[[#This Row],[scanner]],[0]!ScnrAvgBW,2,FALSE)/1000</f>
        <v>2386.3111194805197</v>
      </c>
      <c r="AD2194" s="8">
        <f>(1+$F2194)*Z2194</f>
        <v>6122.4396755079742</v>
      </c>
      <c r="AE2194" s="8">
        <f>(1+$F2194)*AA2194</f>
        <v>6122.4396755079742</v>
      </c>
      <c r="AF2194" s="8">
        <f>(1+$F2194)*AB2194</f>
        <v>2939.4298782221113</v>
      </c>
      <c r="AG2194" s="8">
        <f>(1+$F2194)*AC2194</f>
        <v>1442.8990898222487</v>
      </c>
      <c r="AH2194" s="8">
        <f>(1+$F2194)*$T2194/1000</f>
        <v>3428.3359649998379</v>
      </c>
      <c r="AI2194" s="8">
        <f>(1+BWscncns[[#This Row],[pid_error]]*K_p)*BWscncns[[#This Row],[dbw]]/1000</f>
        <v>4549.1119824999187</v>
      </c>
      <c r="AJ2194" s="13">
        <f>BWscncns[[#This Row],[Torflow prgrssv alt vote]]/VLOOKUP(BWscncns[[#This Row],[class]],AltBWtotl,2,FALSE)*100</f>
        <v>3.8989275096903295E-2</v>
      </c>
      <c r="AK2194">
        <f>IF(D2194=E2194,1,0)</f>
        <v>1</v>
      </c>
    </row>
    <row r="2195" spans="1:37">
      <c r="A2195" s="1" t="s">
        <v>2391</v>
      </c>
      <c r="B2195" s="1" t="s">
        <v>2392</v>
      </c>
      <c r="C2195">
        <v>6020</v>
      </c>
      <c r="D2195">
        <v>1524985656</v>
      </c>
      <c r="E2195">
        <v>1524985656</v>
      </c>
      <c r="F2195" s="2">
        <v>0.96914424898200002</v>
      </c>
      <c r="G2195" s="2">
        <v>0.96914424898200002</v>
      </c>
      <c r="H2195">
        <v>6024929</v>
      </c>
      <c r="I2195" s="2">
        <v>-0.155833120958</v>
      </c>
      <c r="J2195" s="2">
        <v>0</v>
      </c>
      <c r="K2195">
        <v>3</v>
      </c>
      <c r="L2195" s="1" t="s">
        <v>11613</v>
      </c>
      <c r="M2195" s="1" t="s">
        <v>2392</v>
      </c>
      <c r="N2195">
        <v>0</v>
      </c>
      <c r="O2195">
        <v>0</v>
      </c>
      <c r="P2195">
        <v>1</v>
      </c>
      <c r="Q2195">
        <v>0</v>
      </c>
      <c r="R2195" s="19">
        <f>BWscncns[[#This Row],[C fx]]*4+BWscncns[[#This Row],[C fg]]*2+BWscncns[[#This Row],[C fm]]</f>
        <v>1</v>
      </c>
      <c r="S2195">
        <v>4090</v>
      </c>
      <c r="T2195">
        <v>3059669</v>
      </c>
      <c r="U2195" s="13">
        <v>1.336746</v>
      </c>
      <c r="V2195" s="13">
        <v>0.748085</v>
      </c>
      <c r="W2195">
        <v>1833</v>
      </c>
      <c r="X2195">
        <v>36</v>
      </c>
      <c r="Z2195" s="10">
        <f>IF($N2195&lt;&gt;0,constants!$L$2,IF($O2195&lt;&gt;0,constants!$M$2,IF($P2195&lt;&gt;0,constants!$N$2,0)))</f>
        <v>1117.99</v>
      </c>
      <c r="AA2195" s="10">
        <f>IF($N2195&lt;&gt;0,constants!$L$2,IF($O2195&lt;&gt;0,constants!$M$2,IF($P2195&lt;&gt;0,constants!$P$2,0)))</f>
        <v>4051.45</v>
      </c>
      <c r="AB2195" s="11">
        <f>constants!$O$2</f>
        <v>4861.32</v>
      </c>
      <c r="AC2195" s="11">
        <f>VLOOKUP(BWscncns[[#This Row],[scanner]],[0]!ScnrAvgBW,2,FALSE)/1000</f>
        <v>6440.9193022088357</v>
      </c>
      <c r="AD2195" s="8">
        <f>(1+$F2195)*Z2195</f>
        <v>2201.4835789193862</v>
      </c>
      <c r="AE2195" s="8">
        <f>(1+$F2195)*AA2195</f>
        <v>7977.8894675381234</v>
      </c>
      <c r="AF2195" s="8">
        <f>(1+$F2195)*AB2195</f>
        <v>9572.6403204611761</v>
      </c>
      <c r="AG2195" s="8">
        <f>(1+$F2195)*AC2195</f>
        <v>12683.099202101685</v>
      </c>
      <c r="AH2195" s="8">
        <f>(1+$F2195)*$T2195/1000</f>
        <v>6024.929615138507</v>
      </c>
      <c r="AI2195" s="8">
        <f>(1+BWscncns[[#This Row],[pid_error]]*K_p)*BWscncns[[#This Row],[dbw]]/1000</f>
        <v>4542.299307569253</v>
      </c>
      <c r="AJ2195" s="13">
        <f>BWscncns[[#This Row],[Torflow prgrssv alt vote]]/VLOOKUP(BWscncns[[#This Row],[class]],AltBWtotl,2,FALSE)*100</f>
        <v>8.958626836842204E-2</v>
      </c>
      <c r="AK2195">
        <f>IF(D2195=E2195,1,0)</f>
        <v>1</v>
      </c>
    </row>
    <row r="2196" spans="1:37">
      <c r="A2196" s="1" t="s">
        <v>8226</v>
      </c>
      <c r="B2196" s="1" t="s">
        <v>8227</v>
      </c>
      <c r="C2196">
        <v>2870</v>
      </c>
      <c r="D2196">
        <v>1524973472</v>
      </c>
      <c r="E2196">
        <v>1524973472</v>
      </c>
      <c r="F2196" s="2">
        <v>-0.53784975631599996</v>
      </c>
      <c r="G2196" s="2">
        <v>-0.53784975631599996</v>
      </c>
      <c r="H2196">
        <v>2865006</v>
      </c>
      <c r="I2196" s="2">
        <v>5.3837598764499998E-2</v>
      </c>
      <c r="J2196" s="2">
        <v>0</v>
      </c>
      <c r="K2196">
        <v>7</v>
      </c>
      <c r="L2196" s="1" t="s">
        <v>11732</v>
      </c>
      <c r="M2196" s="1" t="s">
        <v>8227</v>
      </c>
      <c r="N2196">
        <v>1</v>
      </c>
      <c r="O2196">
        <v>0</v>
      </c>
      <c r="P2196">
        <v>0</v>
      </c>
      <c r="Q2196">
        <v>0</v>
      </c>
      <c r="R2196" s="19">
        <f>BWscncns[[#This Row],[C fx]]*4+BWscncns[[#This Row],[C fg]]*2+BWscncns[[#This Row],[C fm]]</f>
        <v>4</v>
      </c>
      <c r="S2196">
        <v>2870</v>
      </c>
      <c r="T2196">
        <v>6199296</v>
      </c>
      <c r="U2196" s="13">
        <v>0.46295599999999998</v>
      </c>
      <c r="V2196" s="13">
        <v>2.1600329999999999</v>
      </c>
      <c r="W2196">
        <v>4975</v>
      </c>
      <c r="X2196">
        <v>99</v>
      </c>
      <c r="Z2196" s="10">
        <f>IF($N2196&lt;&gt;0,constants!$L$2,IF($O2196&lt;&gt;0,constants!$M$2,IF($P2196&lt;&gt;0,constants!$N$2,0)))</f>
        <v>10125.48</v>
      </c>
      <c r="AA2196" s="10">
        <f>IF($N2196&lt;&gt;0,constants!$L$2,IF($O2196&lt;&gt;0,constants!$M$2,IF($P2196&lt;&gt;0,constants!$P$2,0)))</f>
        <v>10125.48</v>
      </c>
      <c r="AB2196" s="11">
        <f>constants!$O$2</f>
        <v>4861.32</v>
      </c>
      <c r="AC2196" s="11">
        <f>VLOOKUP(BWscncns[[#This Row],[scanner]],[0]!ScnrAvgBW,2,FALSE)/1000</f>
        <v>885.64026081730776</v>
      </c>
      <c r="AD2196" s="8">
        <f>(1+$F2196)*Z2196</f>
        <v>4679.4930494174687</v>
      </c>
      <c r="AE2196" s="8">
        <f>(1+$F2196)*AA2196</f>
        <v>4679.4930494174687</v>
      </c>
      <c r="AF2196" s="8">
        <f>(1+$F2196)*AB2196</f>
        <v>2246.6602226259029</v>
      </c>
      <c r="AG2196" s="8">
        <f>(1+$F2196)*AC2196</f>
        <v>409.29886235308015</v>
      </c>
      <c r="AH2196" s="8">
        <f>(1+$F2196)*$T2196/1000</f>
        <v>2865.0061570692469</v>
      </c>
      <c r="AI2196" s="8">
        <f>(1+BWscncns[[#This Row],[pid_error]]*K_p)*BWscncns[[#This Row],[dbw]]/1000</f>
        <v>4532.1510785346227</v>
      </c>
      <c r="AJ2196" s="13">
        <f>BWscncns[[#This Row],[Torflow prgrssv alt vote]]/VLOOKUP(BWscncns[[#This Row],[class]],AltBWtotl,2,FALSE)*100</f>
        <v>3.884390752777353E-2</v>
      </c>
      <c r="AK2196">
        <f>IF(D2196=E2196,1,0)</f>
        <v>1</v>
      </c>
    </row>
    <row r="2197" spans="1:37">
      <c r="A2197" s="1" t="s">
        <v>836</v>
      </c>
      <c r="B2197" s="1" t="s">
        <v>837</v>
      </c>
      <c r="C2197">
        <v>4400</v>
      </c>
      <c r="D2197">
        <v>1524784742</v>
      </c>
      <c r="E2197">
        <v>1524944906</v>
      </c>
      <c r="F2197" s="2">
        <v>0.151981173543</v>
      </c>
      <c r="G2197" s="2">
        <v>0.151981173543</v>
      </c>
      <c r="H2197">
        <v>4834541</v>
      </c>
      <c r="I2197" s="2">
        <v>-0.12587552945700001</v>
      </c>
      <c r="J2197" s="2">
        <v>0</v>
      </c>
      <c r="K2197">
        <v>4</v>
      </c>
      <c r="L2197" s="1" t="s">
        <v>11755</v>
      </c>
      <c r="M2197" s="1" t="s">
        <v>837</v>
      </c>
      <c r="N2197">
        <v>0</v>
      </c>
      <c r="O2197">
        <v>1</v>
      </c>
      <c r="P2197">
        <v>0</v>
      </c>
      <c r="Q2197">
        <v>0</v>
      </c>
      <c r="R2197" s="19">
        <f>BWscncns[[#This Row],[C fx]]*4+BWscncns[[#This Row],[C fg]]*2+BWscncns[[#This Row],[C fm]]</f>
        <v>2</v>
      </c>
      <c r="S2197">
        <v>4400</v>
      </c>
      <c r="T2197">
        <v>4196719</v>
      </c>
      <c r="U2197" s="13">
        <v>1.048438</v>
      </c>
      <c r="V2197" s="13">
        <v>0.95379999999999998</v>
      </c>
      <c r="W2197">
        <v>2995</v>
      </c>
      <c r="X2197">
        <v>59</v>
      </c>
      <c r="Z2197" s="10">
        <f>IF($N2197&lt;&gt;0,constants!$L$2,IF($O2197&lt;&gt;0,constants!$M$2,IF($P2197&lt;&gt;0,constants!$N$2,0)))</f>
        <v>9721.3799999999992</v>
      </c>
      <c r="AA2197" s="10">
        <f>IF($N2197&lt;&gt;0,constants!$L$2,IF($O2197&lt;&gt;0,constants!$M$2,IF($P2197&lt;&gt;0,constants!$P$2,0)))</f>
        <v>9721.3799999999992</v>
      </c>
      <c r="AB2197" s="11">
        <f>constants!$O$2</f>
        <v>4861.32</v>
      </c>
      <c r="AC2197" s="11">
        <f>VLOOKUP(BWscncns[[#This Row],[scanner]],[0]!ScnrAvgBW,2,FALSE)/1000</f>
        <v>4819.491751072962</v>
      </c>
      <c r="AD2197" s="8">
        <f>(1+$F2197)*Z2197</f>
        <v>11198.846740857449</v>
      </c>
      <c r="AE2197" s="8">
        <f>(1+$F2197)*AA2197</f>
        <v>11198.846740857449</v>
      </c>
      <c r="AF2197" s="8">
        <f>(1+$F2197)*AB2197</f>
        <v>5600.149118568057</v>
      </c>
      <c r="AG2197" s="8">
        <f>(1+$F2197)*AC2197</f>
        <v>5551.9637632818394</v>
      </c>
      <c r="AH2197" s="8">
        <f>(1+$F2197)*$T2197/1000</f>
        <v>4834.5412786502056</v>
      </c>
      <c r="AI2197" s="8">
        <f>(1+BWscncns[[#This Row],[pid_error]]*K_p)*BWscncns[[#This Row],[dbw]]/1000</f>
        <v>4515.6301393251024</v>
      </c>
      <c r="AJ2197" s="13">
        <f>BWscncns[[#This Row],[Torflow prgrssv alt vote]]/VLOOKUP(BWscncns[[#This Row],[class]],AltBWtotl,2,FALSE)*100</f>
        <v>1.577444193189002E-2</v>
      </c>
      <c r="AK2197">
        <f>IF(D2197=E2197,1,0)</f>
        <v>0</v>
      </c>
    </row>
    <row r="2198" spans="1:37">
      <c r="A2198" s="1" t="s">
        <v>4806</v>
      </c>
      <c r="B2198" s="1" t="s">
        <v>4807</v>
      </c>
      <c r="C2198">
        <v>1960</v>
      </c>
      <c r="D2198">
        <v>1524691344</v>
      </c>
      <c r="E2198">
        <v>1525004091</v>
      </c>
      <c r="F2198" s="2">
        <v>-0.29804191876500002</v>
      </c>
      <c r="G2198" s="2">
        <v>-0.29804191876500002</v>
      </c>
      <c r="H2198">
        <v>3710471</v>
      </c>
      <c r="I2198" s="2">
        <v>-0.45701396681099998</v>
      </c>
      <c r="J2198" s="2">
        <v>0</v>
      </c>
      <c r="K2198">
        <v>4</v>
      </c>
      <c r="L2198" s="1" t="s">
        <v>11647</v>
      </c>
      <c r="M2198" s="1" t="s">
        <v>4807</v>
      </c>
      <c r="N2198">
        <v>0</v>
      </c>
      <c r="O2198">
        <v>1</v>
      </c>
      <c r="P2198">
        <v>0</v>
      </c>
      <c r="Q2198">
        <v>0</v>
      </c>
      <c r="R2198" s="19">
        <f>BWscncns[[#This Row],[C fx]]*4+BWscncns[[#This Row],[C fg]]*2+BWscncns[[#This Row],[C fm]]</f>
        <v>2</v>
      </c>
      <c r="S2198">
        <v>5900</v>
      </c>
      <c r="T2198">
        <v>5300904</v>
      </c>
      <c r="U2198" s="13">
        <v>1.1130180000000001</v>
      </c>
      <c r="V2198" s="13">
        <v>0.89845799999999998</v>
      </c>
      <c r="W2198">
        <v>2634</v>
      </c>
      <c r="X2198">
        <v>52</v>
      </c>
      <c r="Z2198" s="10">
        <f>IF($N2198&lt;&gt;0,constants!$L$2,IF($O2198&lt;&gt;0,constants!$M$2,IF($P2198&lt;&gt;0,constants!$N$2,0)))</f>
        <v>9721.3799999999992</v>
      </c>
      <c r="AA2198" s="10">
        <f>IF($N2198&lt;&gt;0,constants!$L$2,IF($O2198&lt;&gt;0,constants!$M$2,IF($P2198&lt;&gt;0,constants!$P$2,0)))</f>
        <v>9721.3799999999992</v>
      </c>
      <c r="AB2198" s="11">
        <f>constants!$O$2</f>
        <v>4861.32</v>
      </c>
      <c r="AC2198" s="11">
        <f>VLOOKUP(BWscncns[[#This Row],[scanner]],[0]!ScnrAvgBW,2,FALSE)/1000</f>
        <v>4819.491751072962</v>
      </c>
      <c r="AD2198" s="8">
        <f>(1+$F2198)*Z2198</f>
        <v>6824.0012517563027</v>
      </c>
      <c r="AE2198" s="8">
        <f>(1+$F2198)*AA2198</f>
        <v>6824.0012517563027</v>
      </c>
      <c r="AF2198" s="8">
        <f>(1+$F2198)*AB2198</f>
        <v>3412.4428594693295</v>
      </c>
      <c r="AG2198" s="8">
        <f>(1+$F2198)*AC2198</f>
        <v>3383.081182111086</v>
      </c>
      <c r="AH2198" s="8">
        <f>(1+$F2198)*$T2198/1000</f>
        <v>3721.0124006509363</v>
      </c>
      <c r="AI2198" s="8">
        <f>(1+BWscncns[[#This Row],[pid_error]]*K_p)*BWscncns[[#This Row],[dbw]]/1000</f>
        <v>4510.9582003254673</v>
      </c>
      <c r="AJ2198" s="13">
        <f>BWscncns[[#This Row],[Torflow prgrssv alt vote]]/VLOOKUP(BWscncns[[#This Row],[class]],AltBWtotl,2,FALSE)*100</f>
        <v>1.5758121456522192E-2</v>
      </c>
      <c r="AK2198">
        <f>IF(D2198=E2198,1,0)</f>
        <v>0</v>
      </c>
    </row>
    <row r="2199" spans="1:37">
      <c r="A2199" s="1" t="s">
        <v>2163</v>
      </c>
      <c r="B2199" s="1" t="s">
        <v>2164</v>
      </c>
      <c r="C2199">
        <v>5380</v>
      </c>
      <c r="D2199">
        <v>1524129490</v>
      </c>
      <c r="E2199">
        <v>1524973451</v>
      </c>
      <c r="F2199" s="2">
        <v>0.143619219701</v>
      </c>
      <c r="G2199" s="2">
        <v>0.143619219701</v>
      </c>
      <c r="H2199">
        <v>4801370</v>
      </c>
      <c r="I2199" s="2">
        <v>-0.93295819403900004</v>
      </c>
      <c r="J2199" s="2">
        <v>0</v>
      </c>
      <c r="K2199">
        <v>3</v>
      </c>
      <c r="L2199" s="1" t="s">
        <v>11789</v>
      </c>
      <c r="M2199" s="1" t="s">
        <v>2164</v>
      </c>
      <c r="N2199">
        <v>0</v>
      </c>
      <c r="O2199">
        <v>1</v>
      </c>
      <c r="P2199">
        <v>0</v>
      </c>
      <c r="Q2199">
        <v>0</v>
      </c>
      <c r="R2199" s="19">
        <f>BWscncns[[#This Row],[C fx]]*4+BWscncns[[#This Row],[C fg]]*2+BWscncns[[#This Row],[C fm]]</f>
        <v>2</v>
      </c>
      <c r="S2199">
        <v>4690</v>
      </c>
      <c r="T2199">
        <v>4198400</v>
      </c>
      <c r="U2199" s="13">
        <v>1.117092</v>
      </c>
      <c r="V2199" s="13">
        <v>0.895181</v>
      </c>
      <c r="W2199">
        <v>2607</v>
      </c>
      <c r="X2199">
        <v>52</v>
      </c>
      <c r="Z2199" s="10">
        <f>IF($N2199&lt;&gt;0,constants!$L$2,IF($O2199&lt;&gt;0,constants!$M$2,IF($P2199&lt;&gt;0,constants!$N$2,0)))</f>
        <v>9721.3799999999992</v>
      </c>
      <c r="AA2199" s="10">
        <f>IF($N2199&lt;&gt;0,constants!$L$2,IF($O2199&lt;&gt;0,constants!$M$2,IF($P2199&lt;&gt;0,constants!$P$2,0)))</f>
        <v>9721.3799999999992</v>
      </c>
      <c r="AB2199" s="11">
        <f>constants!$O$2</f>
        <v>4861.32</v>
      </c>
      <c r="AC2199" s="11">
        <f>VLOOKUP(BWscncns[[#This Row],[scanner]],[0]!ScnrAvgBW,2,FALSE)/1000</f>
        <v>6440.9193022088357</v>
      </c>
      <c r="AD2199" s="8">
        <f>(1+$F2199)*Z2199</f>
        <v>11117.557010016906</v>
      </c>
      <c r="AE2199" s="8">
        <f>(1+$F2199)*AA2199</f>
        <v>11117.557010016906</v>
      </c>
      <c r="AF2199" s="8">
        <f>(1+$F2199)*AB2199</f>
        <v>5559.4989851168648</v>
      </c>
      <c r="AG2199" s="8">
        <f>(1+$F2199)*AC2199</f>
        <v>7365.9591065491777</v>
      </c>
      <c r="AH2199" s="8">
        <f>(1+$F2199)*$T2199/1000</f>
        <v>4801.3709319926784</v>
      </c>
      <c r="AI2199" s="8">
        <f>(1+BWscncns[[#This Row],[pid_error]]*K_p)*BWscncns[[#This Row],[dbw]]/1000</f>
        <v>4499.885465996339</v>
      </c>
      <c r="AJ2199" s="13">
        <f>BWscncns[[#This Row],[Torflow prgrssv alt vote]]/VLOOKUP(BWscncns[[#This Row],[class]],AltBWtotl,2,FALSE)*100</f>
        <v>1.5719441095351561E-2</v>
      </c>
      <c r="AK2199">
        <f>IF(D2199=E2199,1,0)</f>
        <v>0</v>
      </c>
    </row>
    <row r="2200" spans="1:37">
      <c r="A2200" s="1" t="s">
        <v>2212</v>
      </c>
      <c r="B2200" s="1" t="s">
        <v>2213</v>
      </c>
      <c r="C2200">
        <v>5570</v>
      </c>
      <c r="D2200">
        <v>1523792689</v>
      </c>
      <c r="E2200">
        <v>1524991648</v>
      </c>
      <c r="F2200" s="2">
        <v>0.86047072506099997</v>
      </c>
      <c r="G2200" s="2">
        <v>0.86047072506099997</v>
      </c>
      <c r="H2200">
        <v>5852534</v>
      </c>
      <c r="I2200" s="2">
        <v>0.51481904489399999</v>
      </c>
      <c r="J2200" s="2">
        <v>0</v>
      </c>
      <c r="K2200">
        <v>3</v>
      </c>
      <c r="L2200" s="1" t="s">
        <v>11582</v>
      </c>
      <c r="M2200" s="1" t="s">
        <v>2213</v>
      </c>
      <c r="N2200">
        <v>0</v>
      </c>
      <c r="O2200">
        <v>1</v>
      </c>
      <c r="P2200">
        <v>0</v>
      </c>
      <c r="Q2200">
        <v>0</v>
      </c>
      <c r="R2200" s="19">
        <f>BWscncns[[#This Row],[C fx]]*4+BWscncns[[#This Row],[C fg]]*2+BWscncns[[#This Row],[C fm]]</f>
        <v>2</v>
      </c>
      <c r="S2200">
        <v>3940</v>
      </c>
      <c r="T2200">
        <v>3145728</v>
      </c>
      <c r="U2200" s="13">
        <v>1.2524919999999999</v>
      </c>
      <c r="V2200" s="13">
        <v>0.79840800000000001</v>
      </c>
      <c r="W2200">
        <v>2142</v>
      </c>
      <c r="X2200">
        <v>42</v>
      </c>
      <c r="Z2200" s="10">
        <f>IF($N2200&lt;&gt;0,constants!$L$2,IF($O2200&lt;&gt;0,constants!$M$2,IF($P2200&lt;&gt;0,constants!$N$2,0)))</f>
        <v>9721.3799999999992</v>
      </c>
      <c r="AA2200" s="10">
        <f>IF($N2200&lt;&gt;0,constants!$L$2,IF($O2200&lt;&gt;0,constants!$M$2,IF($P2200&lt;&gt;0,constants!$P$2,0)))</f>
        <v>9721.3799999999992</v>
      </c>
      <c r="AB2200" s="11">
        <f>constants!$O$2</f>
        <v>4861.32</v>
      </c>
      <c r="AC2200" s="11">
        <f>VLOOKUP(BWscncns[[#This Row],[scanner]],[0]!ScnrAvgBW,2,FALSE)/1000</f>
        <v>6440.9193022088357</v>
      </c>
      <c r="AD2200" s="8">
        <f>(1+$F2200)*Z2200</f>
        <v>18086.342897193503</v>
      </c>
      <c r="AE2200" s="8">
        <f>(1+$F2200)*AA2200</f>
        <v>18086.342897193503</v>
      </c>
      <c r="AF2200" s="8">
        <f>(1+$F2200)*AB2200</f>
        <v>9044.3435451535406</v>
      </c>
      <c r="AG2200" s="8">
        <f>(1+$F2200)*AC2200</f>
        <v>11983.141804239862</v>
      </c>
      <c r="AH2200" s="8">
        <f>(1+$F2200)*$T2200/1000</f>
        <v>5852.5348530046895</v>
      </c>
      <c r="AI2200" s="8">
        <f>(1+BWscncns[[#This Row],[pid_error]]*K_p)*BWscncns[[#This Row],[dbw]]/1000</f>
        <v>4499.1314265023448</v>
      </c>
      <c r="AJ2200" s="13">
        <f>BWscncns[[#This Row],[Torflow prgrssv alt vote]]/VLOOKUP(BWscncns[[#This Row],[class]],AltBWtotl,2,FALSE)*100</f>
        <v>1.57168070106623E-2</v>
      </c>
      <c r="AK2200">
        <f>IF(D2200=E2200,1,0)</f>
        <v>0</v>
      </c>
    </row>
    <row r="2201" spans="1:37">
      <c r="A2201" s="1" t="s">
        <v>8185</v>
      </c>
      <c r="B2201" s="1" t="s">
        <v>8186</v>
      </c>
      <c r="C2201">
        <v>907</v>
      </c>
      <c r="D2201">
        <v>1523920159</v>
      </c>
      <c r="E2201">
        <v>1524980073</v>
      </c>
      <c r="F2201" s="2">
        <v>0.85585447700999995</v>
      </c>
      <c r="G2201" s="2">
        <v>0.85585447700999995</v>
      </c>
      <c r="H2201">
        <v>5838013</v>
      </c>
      <c r="I2201" s="2">
        <v>1.359053211</v>
      </c>
      <c r="J2201" s="2">
        <v>0</v>
      </c>
      <c r="K2201">
        <v>5</v>
      </c>
      <c r="L2201" s="1" t="s">
        <v>11618</v>
      </c>
      <c r="M2201" s="1" t="s">
        <v>8186</v>
      </c>
      <c r="N2201">
        <v>0</v>
      </c>
      <c r="O2201">
        <v>1</v>
      </c>
      <c r="P2201">
        <v>0</v>
      </c>
      <c r="Q2201">
        <v>0</v>
      </c>
      <c r="R2201" s="19">
        <f>BWscncns[[#This Row],[C fx]]*4+BWscncns[[#This Row],[C fg]]*2+BWscncns[[#This Row],[C fm]]</f>
        <v>2</v>
      </c>
      <c r="S2201">
        <v>4000</v>
      </c>
      <c r="T2201">
        <v>3145728</v>
      </c>
      <c r="U2201" s="13">
        <v>1.271566</v>
      </c>
      <c r="V2201" s="13">
        <v>0.78643200000000002</v>
      </c>
      <c r="W2201">
        <v>2073</v>
      </c>
      <c r="X2201">
        <v>41</v>
      </c>
      <c r="Z2201" s="10">
        <f>IF($N2201&lt;&gt;0,constants!$L$2,IF($O2201&lt;&gt;0,constants!$M$2,IF($P2201&lt;&gt;0,constants!$N$2,0)))</f>
        <v>9721.3799999999992</v>
      </c>
      <c r="AA2201" s="10">
        <f>IF($N2201&lt;&gt;0,constants!$L$2,IF($O2201&lt;&gt;0,constants!$M$2,IF($P2201&lt;&gt;0,constants!$P$2,0)))</f>
        <v>9721.3799999999992</v>
      </c>
      <c r="AB2201" s="11">
        <f>constants!$O$2</f>
        <v>4861.32</v>
      </c>
      <c r="AC2201" s="11">
        <f>VLOOKUP(BWscncns[[#This Row],[scanner]],[0]!ScnrAvgBW,2,FALSE)/1000</f>
        <v>3794.4265750962772</v>
      </c>
      <c r="AD2201" s="8">
        <f>(1+$F2201)*Z2201</f>
        <v>18041.466595715472</v>
      </c>
      <c r="AE2201" s="8">
        <f>(1+$F2201)*AA2201</f>
        <v>18041.466595715472</v>
      </c>
      <c r="AF2201" s="8">
        <f>(1+$F2201)*AB2201</f>
        <v>9021.9024861782527</v>
      </c>
      <c r="AG2201" s="8">
        <f>(1+$F2201)*AC2201</f>
        <v>7041.9035470781464</v>
      </c>
      <c r="AH2201" s="8">
        <f>(1+$F2201)*$T2201/1000</f>
        <v>5838.0133922557125</v>
      </c>
      <c r="AI2201" s="8">
        <f>(1+BWscncns[[#This Row],[pid_error]]*K_p)*BWscncns[[#This Row],[dbw]]/1000</f>
        <v>4491.8706961278558</v>
      </c>
      <c r="AJ2201" s="13">
        <f>BWscncns[[#This Row],[Torflow prgrssv alt vote]]/VLOOKUP(BWscncns[[#This Row],[class]],AltBWtotl,2,FALSE)*100</f>
        <v>1.5691443115449084E-2</v>
      </c>
      <c r="AK2201">
        <f>IF(D2201=E2201,1,0)</f>
        <v>0</v>
      </c>
    </row>
    <row r="2202" spans="1:37">
      <c r="A2202" s="1" t="s">
        <v>11459</v>
      </c>
      <c r="B2202" s="1" t="s">
        <v>11460</v>
      </c>
      <c r="C2202">
        <v>8340</v>
      </c>
      <c r="D2202">
        <v>1524644675</v>
      </c>
      <c r="E2202">
        <v>1524999429</v>
      </c>
      <c r="F2202" s="2">
        <v>0.92008819853599999</v>
      </c>
      <c r="G2202" s="2">
        <v>0.92008819853599999</v>
      </c>
      <c r="H2202">
        <v>5898510</v>
      </c>
      <c r="I2202" s="2">
        <v>-0.28392339827399998</v>
      </c>
      <c r="J2202" s="2">
        <v>0</v>
      </c>
      <c r="K2202">
        <v>1</v>
      </c>
      <c r="L2202" s="1" t="s">
        <v>11542</v>
      </c>
      <c r="M2202" s="1" t="s">
        <v>11460</v>
      </c>
      <c r="N2202">
        <v>0</v>
      </c>
      <c r="O2202">
        <v>1</v>
      </c>
      <c r="P2202">
        <v>0</v>
      </c>
      <c r="Q2202">
        <v>0</v>
      </c>
      <c r="R2202" s="19">
        <f>BWscncns[[#This Row],[C fx]]*4+BWscncns[[#This Row],[C fg]]*2+BWscncns[[#This Row],[C fm]]</f>
        <v>2</v>
      </c>
      <c r="S2202">
        <v>6200</v>
      </c>
      <c r="T2202">
        <v>3072000</v>
      </c>
      <c r="U2202" s="13">
        <v>2.0182289999999998</v>
      </c>
      <c r="V2202" s="13">
        <v>0.49548399999999998</v>
      </c>
      <c r="W2202">
        <v>412</v>
      </c>
      <c r="X2202">
        <v>8</v>
      </c>
      <c r="Z2202" s="10">
        <f>IF($N2202&lt;&gt;0,constants!$L$2,IF($O2202&lt;&gt;0,constants!$M$2,IF($P2202&lt;&gt;0,constants!$N$2,0)))</f>
        <v>9721.3799999999992</v>
      </c>
      <c r="AA2202" s="10">
        <f>IF($N2202&lt;&gt;0,constants!$L$2,IF($O2202&lt;&gt;0,constants!$M$2,IF($P2202&lt;&gt;0,constants!$P$2,0)))</f>
        <v>9721.3799999999992</v>
      </c>
      <c r="AB2202" s="11">
        <f>constants!$O$2</f>
        <v>4861.32</v>
      </c>
      <c r="AC2202" s="11">
        <f>VLOOKUP(BWscncns[[#This Row],[scanner]],[0]!ScnrAvgBW,2,FALSE)/1000</f>
        <v>11818.828055288463</v>
      </c>
      <c r="AD2202" s="8">
        <f>(1+$F2202)*Z2202</f>
        <v>18665.907011483898</v>
      </c>
      <c r="AE2202" s="8">
        <f>(1+$F2202)*AA2202</f>
        <v>18665.907011483898</v>
      </c>
      <c r="AF2202" s="8">
        <f>(1+$F2202)*AB2202</f>
        <v>9334.1631613070258</v>
      </c>
      <c r="AG2202" s="8">
        <f>(1+$F2202)*AC2202</f>
        <v>22693.19226948556</v>
      </c>
      <c r="AH2202" s="8">
        <f>(1+$F2202)*$T2202/1000</f>
        <v>5898.5109459025916</v>
      </c>
      <c r="AI2202" s="8">
        <f>(1+BWscncns[[#This Row],[pid_error]]*K_p)*BWscncns[[#This Row],[dbw]]/1000</f>
        <v>4485.2554729512958</v>
      </c>
      <c r="AJ2202" s="13">
        <f>BWscncns[[#This Row],[Torflow prgrssv alt vote]]/VLOOKUP(BWscncns[[#This Row],[class]],AltBWtotl,2,FALSE)*100</f>
        <v>1.5668334169267602E-2</v>
      </c>
      <c r="AK2202">
        <f>IF(D2202=E2202,1,0)</f>
        <v>0</v>
      </c>
    </row>
    <row r="2203" spans="1:37">
      <c r="A2203" s="1" t="s">
        <v>4239</v>
      </c>
      <c r="B2203" s="1" t="s">
        <v>4240</v>
      </c>
      <c r="C2203">
        <v>11800</v>
      </c>
      <c r="D2203">
        <v>1524423649</v>
      </c>
      <c r="E2203">
        <v>1524988784</v>
      </c>
      <c r="F2203" s="2">
        <v>-0.45029859910800002</v>
      </c>
      <c r="G2203" s="2">
        <v>-0.45029859910800002</v>
      </c>
      <c r="H2203">
        <v>2536130</v>
      </c>
      <c r="I2203" s="2">
        <v>-0.33877992114</v>
      </c>
      <c r="J2203" s="2">
        <v>0</v>
      </c>
      <c r="K2203">
        <v>4</v>
      </c>
      <c r="L2203" s="1" t="s">
        <v>11625</v>
      </c>
      <c r="M2203" s="1" t="s">
        <v>4240</v>
      </c>
      <c r="N2203">
        <v>0</v>
      </c>
      <c r="O2203">
        <v>1</v>
      </c>
      <c r="P2203">
        <v>0</v>
      </c>
      <c r="Q2203">
        <v>0</v>
      </c>
      <c r="R2203" s="19">
        <f>BWscncns[[#This Row],[C fx]]*4+BWscncns[[#This Row],[C fg]]*2+BWscncns[[#This Row],[C fm]]</f>
        <v>2</v>
      </c>
      <c r="S2203">
        <v>6770</v>
      </c>
      <c r="T2203">
        <v>5786797</v>
      </c>
      <c r="U2203" s="13">
        <v>1.169905</v>
      </c>
      <c r="V2203" s="13">
        <v>0.85477099999999995</v>
      </c>
      <c r="W2203">
        <v>2414</v>
      </c>
      <c r="X2203">
        <v>48</v>
      </c>
      <c r="Z2203" s="10">
        <f>IF($N2203&lt;&gt;0,constants!$L$2,IF($O2203&lt;&gt;0,constants!$M$2,IF($P2203&lt;&gt;0,constants!$N$2,0)))</f>
        <v>9721.3799999999992</v>
      </c>
      <c r="AA2203" s="10">
        <f>IF($N2203&lt;&gt;0,constants!$L$2,IF($O2203&lt;&gt;0,constants!$M$2,IF($P2203&lt;&gt;0,constants!$P$2,0)))</f>
        <v>9721.3799999999992</v>
      </c>
      <c r="AB2203" s="11">
        <f>constants!$O$2</f>
        <v>4861.32</v>
      </c>
      <c r="AC2203" s="11">
        <f>VLOOKUP(BWscncns[[#This Row],[scanner]],[0]!ScnrAvgBW,2,FALSE)/1000</f>
        <v>4819.491751072962</v>
      </c>
      <c r="AD2203" s="8">
        <f>(1+$F2203)*Z2203</f>
        <v>5343.8562046034713</v>
      </c>
      <c r="AE2203" s="8">
        <f>(1+$F2203)*AA2203</f>
        <v>5343.8562046034713</v>
      </c>
      <c r="AF2203" s="8">
        <f>(1+$F2203)*AB2203</f>
        <v>2672.2744141842973</v>
      </c>
      <c r="AG2203" s="8">
        <f>(1+$F2203)*AC2203</f>
        <v>2649.2813671522454</v>
      </c>
      <c r="AH2203" s="8">
        <f>(1+$F2203)*$T2203/1000</f>
        <v>3181.0104175776228</v>
      </c>
      <c r="AI2203" s="8">
        <f>(1+BWscncns[[#This Row],[pid_error]]*K_p)*BWscncns[[#This Row],[dbw]]/1000</f>
        <v>4483.9037087888109</v>
      </c>
      <c r="AJ2203" s="13">
        <f>BWscncns[[#This Row],[Torflow prgrssv alt vote]]/VLOOKUP(BWscncns[[#This Row],[class]],AltBWtotl,2,FALSE)*100</f>
        <v>1.5663612054163216E-2</v>
      </c>
      <c r="AK2203">
        <f>IF(D2203=E2203,1,0)</f>
        <v>0</v>
      </c>
    </row>
    <row r="2204" spans="1:37">
      <c r="A2204" s="1" t="s">
        <v>2236</v>
      </c>
      <c r="B2204" s="1" t="s">
        <v>2237</v>
      </c>
      <c r="C2204">
        <v>12900</v>
      </c>
      <c r="D2204">
        <v>1524909550</v>
      </c>
      <c r="E2204">
        <v>1524949607</v>
      </c>
      <c r="F2204" s="2">
        <v>8.8319789538400001E-2</v>
      </c>
      <c r="G2204" s="2">
        <v>8.8319789538400001E-2</v>
      </c>
      <c r="H2204">
        <v>5117409</v>
      </c>
      <c r="I2204" s="2">
        <v>-3.4013390223599997E-2</v>
      </c>
      <c r="J2204" s="2">
        <v>0</v>
      </c>
      <c r="K2204">
        <v>3</v>
      </c>
      <c r="L2204" s="1" t="s">
        <v>11678</v>
      </c>
      <c r="M2204" s="1" t="s">
        <v>2237</v>
      </c>
      <c r="N2204">
        <v>0</v>
      </c>
      <c r="O2204">
        <v>1</v>
      </c>
      <c r="P2204">
        <v>0</v>
      </c>
      <c r="Q2204">
        <v>0</v>
      </c>
      <c r="R2204" s="19">
        <f>BWscncns[[#This Row],[C fx]]*4+BWscncns[[#This Row],[C fg]]*2+BWscncns[[#This Row],[C fm]]</f>
        <v>2</v>
      </c>
      <c r="S2204">
        <v>7610</v>
      </c>
      <c r="T2204">
        <v>4292886</v>
      </c>
      <c r="U2204" s="13">
        <v>1.7726999999999999</v>
      </c>
      <c r="V2204" s="13">
        <v>0.56411100000000003</v>
      </c>
      <c r="W2204">
        <v>726</v>
      </c>
      <c r="X2204">
        <v>14</v>
      </c>
      <c r="Z2204" s="10">
        <f>IF($N2204&lt;&gt;0,constants!$L$2,IF($O2204&lt;&gt;0,constants!$M$2,IF($P2204&lt;&gt;0,constants!$N$2,0)))</f>
        <v>9721.3799999999992</v>
      </c>
      <c r="AA2204" s="10">
        <f>IF($N2204&lt;&gt;0,constants!$L$2,IF($O2204&lt;&gt;0,constants!$M$2,IF($P2204&lt;&gt;0,constants!$P$2,0)))</f>
        <v>9721.3799999999992</v>
      </c>
      <c r="AB2204" s="11">
        <f>constants!$O$2</f>
        <v>4861.32</v>
      </c>
      <c r="AC2204" s="11">
        <f>VLOOKUP(BWscncns[[#This Row],[scanner]],[0]!ScnrAvgBW,2,FALSE)/1000</f>
        <v>6440.9193022088357</v>
      </c>
      <c r="AD2204" s="8">
        <f>(1+$F2204)*Z2204</f>
        <v>10579.97023562281</v>
      </c>
      <c r="AE2204" s="8">
        <f>(1+$F2204)*AA2204</f>
        <v>10579.97023562281</v>
      </c>
      <c r="AF2204" s="8">
        <f>(1+$F2204)*AB2204</f>
        <v>5290.6707592788143</v>
      </c>
      <c r="AG2204" s="8">
        <f>(1+$F2204)*AC2204</f>
        <v>7009.7799394137382</v>
      </c>
      <c r="AH2204" s="8">
        <f>(1+$F2204)*$T2204/1000</f>
        <v>4672.0327880323439</v>
      </c>
      <c r="AI2204" s="8">
        <f>(1+BWscncns[[#This Row],[pid_error]]*K_p)*BWscncns[[#This Row],[dbw]]/1000</f>
        <v>4482.4593940161722</v>
      </c>
      <c r="AJ2204" s="13">
        <f>BWscncns[[#This Row],[Torflow prgrssv alt vote]]/VLOOKUP(BWscncns[[#This Row],[class]],AltBWtotl,2,FALSE)*100</f>
        <v>1.5658566632193432E-2</v>
      </c>
      <c r="AK2204">
        <f>IF(D2204=E2204,1,0)</f>
        <v>0</v>
      </c>
    </row>
    <row r="2205" spans="1:37">
      <c r="A2205" s="1" t="s">
        <v>2338</v>
      </c>
      <c r="B2205" s="1" t="s">
        <v>2339</v>
      </c>
      <c r="C2205">
        <v>4480</v>
      </c>
      <c r="D2205">
        <v>1523883133</v>
      </c>
      <c r="E2205">
        <v>1524995596</v>
      </c>
      <c r="F2205" s="2">
        <v>6.5712343344299998E-2</v>
      </c>
      <c r="G2205" s="2">
        <v>6.5712343344299998E-2</v>
      </c>
      <c r="H2205">
        <v>4304045</v>
      </c>
      <c r="I2205" s="2">
        <v>0.16091479470200001</v>
      </c>
      <c r="J2205" s="2">
        <v>0</v>
      </c>
      <c r="K2205">
        <v>5</v>
      </c>
      <c r="L2205" s="1" t="s">
        <v>11701</v>
      </c>
      <c r="M2205" s="1" t="s">
        <v>2339</v>
      </c>
      <c r="N2205">
        <v>0</v>
      </c>
      <c r="O2205">
        <v>1</v>
      </c>
      <c r="P2205">
        <v>0</v>
      </c>
      <c r="Q2205">
        <v>0</v>
      </c>
      <c r="R2205" s="19">
        <f>BWscncns[[#This Row],[C fx]]*4+BWscncns[[#This Row],[C fg]]*2+BWscncns[[#This Row],[C fm]]</f>
        <v>2</v>
      </c>
      <c r="S2205">
        <v>3330</v>
      </c>
      <c r="T2205">
        <v>4339712</v>
      </c>
      <c r="U2205" s="13">
        <v>0.76733200000000001</v>
      </c>
      <c r="V2205" s="13">
        <v>1.3032170000000001</v>
      </c>
      <c r="W2205">
        <v>4090</v>
      </c>
      <c r="X2205">
        <v>81</v>
      </c>
      <c r="Z2205" s="10">
        <f>IF($N2205&lt;&gt;0,constants!$L$2,IF($O2205&lt;&gt;0,constants!$M$2,IF($P2205&lt;&gt;0,constants!$N$2,0)))</f>
        <v>9721.3799999999992</v>
      </c>
      <c r="AA2205" s="10">
        <f>IF($N2205&lt;&gt;0,constants!$L$2,IF($O2205&lt;&gt;0,constants!$M$2,IF($P2205&lt;&gt;0,constants!$P$2,0)))</f>
        <v>9721.3799999999992</v>
      </c>
      <c r="AB2205" s="11">
        <f>constants!$O$2</f>
        <v>4861.32</v>
      </c>
      <c r="AC2205" s="11">
        <f>VLOOKUP(BWscncns[[#This Row],[scanner]],[0]!ScnrAvgBW,2,FALSE)/1000</f>
        <v>3794.4265750962772</v>
      </c>
      <c r="AD2205" s="8">
        <f>(1+$F2205)*Z2205</f>
        <v>10360.19466034041</v>
      </c>
      <c r="AE2205" s="8">
        <f>(1+$F2205)*AA2205</f>
        <v>10360.19466034041</v>
      </c>
      <c r="AF2205" s="8">
        <f>(1+$F2205)*AB2205</f>
        <v>5180.768728946513</v>
      </c>
      <c r="AG2205" s="8">
        <f>(1+$F2205)*AC2205</f>
        <v>4043.7672369937404</v>
      </c>
      <c r="AH2205" s="8">
        <f>(1+$F2205)*$T2205/1000</f>
        <v>4624.8846449593793</v>
      </c>
      <c r="AI2205" s="8">
        <f>(1+BWscncns[[#This Row],[pid_error]]*K_p)*BWscncns[[#This Row],[dbw]]/1000</f>
        <v>4482.2983224796899</v>
      </c>
      <c r="AJ2205" s="13">
        <f>BWscncns[[#This Row],[Torflow prgrssv alt vote]]/VLOOKUP(BWscncns[[#This Row],[class]],AltBWtotl,2,FALSE)*100</f>
        <v>1.5658003961310139E-2</v>
      </c>
      <c r="AK2205">
        <f>IF(D2205=E2205,1,0)</f>
        <v>0</v>
      </c>
    </row>
    <row r="2206" spans="1:37">
      <c r="A2206" s="1" t="s">
        <v>3619</v>
      </c>
      <c r="B2206" s="1" t="s">
        <v>3620</v>
      </c>
      <c r="C2206">
        <v>4230</v>
      </c>
      <c r="D2206">
        <v>1524991754</v>
      </c>
      <c r="E2206">
        <v>1524991754</v>
      </c>
      <c r="F2206" s="2">
        <v>0.21959481471100001</v>
      </c>
      <c r="G2206" s="2">
        <v>0.21959481471100001</v>
      </c>
      <c r="H2206">
        <v>4228809</v>
      </c>
      <c r="I2206" s="2">
        <v>7.1504527347399996E-2</v>
      </c>
      <c r="J2206" s="2">
        <v>0</v>
      </c>
      <c r="K2206">
        <v>4</v>
      </c>
      <c r="L2206" s="1" t="s">
        <v>11607</v>
      </c>
      <c r="M2206" s="1" t="s">
        <v>3620</v>
      </c>
      <c r="N2206">
        <v>0</v>
      </c>
      <c r="O2206">
        <v>1</v>
      </c>
      <c r="P2206">
        <v>0</v>
      </c>
      <c r="Q2206">
        <v>0</v>
      </c>
      <c r="R2206" s="19">
        <f>BWscncns[[#This Row],[C fx]]*4+BWscncns[[#This Row],[C fg]]*2+BWscncns[[#This Row],[C fm]]</f>
        <v>2</v>
      </c>
      <c r="S2206">
        <v>4130</v>
      </c>
      <c r="T2206">
        <v>4033464</v>
      </c>
      <c r="U2206" s="13">
        <v>1.0239339999999999</v>
      </c>
      <c r="V2206" s="13">
        <v>0.97662599999999999</v>
      </c>
      <c r="W2206">
        <v>3116</v>
      </c>
      <c r="X2206">
        <v>62</v>
      </c>
      <c r="Z2206" s="10">
        <f>IF($N2206&lt;&gt;0,constants!$L$2,IF($O2206&lt;&gt;0,constants!$M$2,IF($P2206&lt;&gt;0,constants!$N$2,0)))</f>
        <v>9721.3799999999992</v>
      </c>
      <c r="AA2206" s="10">
        <f>IF($N2206&lt;&gt;0,constants!$L$2,IF($O2206&lt;&gt;0,constants!$M$2,IF($P2206&lt;&gt;0,constants!$P$2,0)))</f>
        <v>9721.3799999999992</v>
      </c>
      <c r="AB2206" s="11">
        <f>constants!$O$2</f>
        <v>4861.32</v>
      </c>
      <c r="AC2206" s="11">
        <f>VLOOKUP(BWscncns[[#This Row],[scanner]],[0]!ScnrAvgBW,2,FALSE)/1000</f>
        <v>4819.491751072962</v>
      </c>
      <c r="AD2206" s="8">
        <f>(1+$F2206)*Z2206</f>
        <v>11856.14463983522</v>
      </c>
      <c r="AE2206" s="8">
        <f>(1+$F2206)*AA2206</f>
        <v>11856.14463983522</v>
      </c>
      <c r="AF2206" s="8">
        <f>(1+$F2206)*AB2206</f>
        <v>5928.8406646508784</v>
      </c>
      <c r="AG2206" s="8">
        <f>(1+$F2206)*AC2206</f>
        <v>5877.8271491510222</v>
      </c>
      <c r="AH2206" s="8">
        <f>(1+$F2206)*$T2206/1000</f>
        <v>4919.1917797234892</v>
      </c>
      <c r="AI2206" s="8">
        <f>(1+BWscncns[[#This Row],[pid_error]]*K_p)*BWscncns[[#This Row],[dbw]]/1000</f>
        <v>4476.3278898617436</v>
      </c>
      <c r="AJ2206" s="13">
        <f>BWscncns[[#This Row],[Torflow prgrssv alt vote]]/VLOOKUP(BWscncns[[#This Row],[class]],AltBWtotl,2,FALSE)*100</f>
        <v>1.5637147460725677E-2</v>
      </c>
      <c r="AK2206">
        <f>IF(D2206=E2206,1,0)</f>
        <v>1</v>
      </c>
    </row>
    <row r="2207" spans="1:37">
      <c r="A2207" s="1" t="s">
        <v>6576</v>
      </c>
      <c r="B2207" s="1" t="s">
        <v>6577</v>
      </c>
      <c r="C2207">
        <v>5760</v>
      </c>
      <c r="D2207">
        <v>1524742920</v>
      </c>
      <c r="E2207">
        <v>1524927738</v>
      </c>
      <c r="F2207" s="2">
        <v>0.16708295778400001</v>
      </c>
      <c r="G2207" s="2">
        <v>0.16708295778400001</v>
      </c>
      <c r="H2207">
        <v>4777981</v>
      </c>
      <c r="I2207" s="2">
        <v>-2.76554480395E-2</v>
      </c>
      <c r="J2207" s="2">
        <v>0</v>
      </c>
      <c r="K2207">
        <v>4</v>
      </c>
      <c r="L2207" s="1" t="s">
        <v>11630</v>
      </c>
      <c r="M2207" s="1" t="s">
        <v>6577</v>
      </c>
      <c r="N2207">
        <v>0</v>
      </c>
      <c r="O2207">
        <v>1</v>
      </c>
      <c r="P2207">
        <v>0</v>
      </c>
      <c r="Q2207">
        <v>0</v>
      </c>
      <c r="R2207" s="19">
        <f>BWscncns[[#This Row],[C fx]]*4+BWscncns[[#This Row],[C fg]]*2+BWscncns[[#This Row],[C fm]]</f>
        <v>2</v>
      </c>
      <c r="S2207">
        <v>3950</v>
      </c>
      <c r="T2207">
        <v>4129792</v>
      </c>
      <c r="U2207" s="13">
        <v>0.95646500000000001</v>
      </c>
      <c r="V2207" s="13">
        <v>1.045517</v>
      </c>
      <c r="W2207">
        <v>3526</v>
      </c>
      <c r="X2207">
        <v>70</v>
      </c>
      <c r="Z2207" s="10">
        <f>IF($N2207&lt;&gt;0,constants!$L$2,IF($O2207&lt;&gt;0,constants!$M$2,IF($P2207&lt;&gt;0,constants!$N$2,0)))</f>
        <v>9721.3799999999992</v>
      </c>
      <c r="AA2207" s="10">
        <f>IF($N2207&lt;&gt;0,constants!$L$2,IF($O2207&lt;&gt;0,constants!$M$2,IF($P2207&lt;&gt;0,constants!$P$2,0)))</f>
        <v>9721.3799999999992</v>
      </c>
      <c r="AB2207" s="11">
        <f>constants!$O$2</f>
        <v>4861.32</v>
      </c>
      <c r="AC2207" s="11">
        <f>VLOOKUP(BWscncns[[#This Row],[scanner]],[0]!ScnrAvgBW,2,FALSE)/1000</f>
        <v>4819.491751072962</v>
      </c>
      <c r="AD2207" s="8">
        <f>(1+$F2207)*Z2207</f>
        <v>11345.656924142222</v>
      </c>
      <c r="AE2207" s="8">
        <f>(1+$F2207)*AA2207</f>
        <v>11345.656924142222</v>
      </c>
      <c r="AF2207" s="8">
        <f>(1+$F2207)*AB2207</f>
        <v>5673.5637243345145</v>
      </c>
      <c r="AG2207" s="8">
        <f>(1+$F2207)*AC2207</f>
        <v>5624.7466878578225</v>
      </c>
      <c r="AH2207" s="8">
        <f>(1+$F2207)*$T2207/1000</f>
        <v>4819.8098623927008</v>
      </c>
      <c r="AI2207" s="8">
        <f>(1+BWscncns[[#This Row],[pid_error]]*K_p)*BWscncns[[#This Row],[dbw]]/1000</f>
        <v>4474.8009311963497</v>
      </c>
      <c r="AJ2207" s="13">
        <f>BWscncns[[#This Row],[Torflow prgrssv alt vote]]/VLOOKUP(BWscncns[[#This Row],[class]],AltBWtotl,2,FALSE)*100</f>
        <v>1.5631813339007004E-2</v>
      </c>
      <c r="AK2207">
        <f>IF(D2207=E2207,1,0)</f>
        <v>0</v>
      </c>
    </row>
    <row r="2208" spans="1:37">
      <c r="A2208" s="1" t="s">
        <v>7128</v>
      </c>
      <c r="B2208" s="1" t="s">
        <v>7129</v>
      </c>
      <c r="C2208">
        <v>3770</v>
      </c>
      <c r="D2208">
        <v>1524410762</v>
      </c>
      <c r="E2208">
        <v>1524780732</v>
      </c>
      <c r="F2208" s="2">
        <v>-0.15896469056699999</v>
      </c>
      <c r="G2208" s="2">
        <v>-0.15896469056699999</v>
      </c>
      <c r="H2208">
        <v>4276925</v>
      </c>
      <c r="I2208" s="2">
        <v>-0.42921964386799999</v>
      </c>
      <c r="J2208" s="2">
        <v>0</v>
      </c>
      <c r="K2208">
        <v>5</v>
      </c>
      <c r="L2208" s="1" t="s">
        <v>11862</v>
      </c>
      <c r="M2208" s="1" t="s">
        <v>7129</v>
      </c>
      <c r="N2208">
        <v>0</v>
      </c>
      <c r="O2208">
        <v>1</v>
      </c>
      <c r="P2208">
        <v>0</v>
      </c>
      <c r="Q2208">
        <v>0</v>
      </c>
      <c r="R2208" s="19">
        <f>BWscncns[[#This Row],[C fx]]*4+BWscncns[[#This Row],[C fg]]*2+BWscncns[[#This Row],[C fm]]</f>
        <v>2</v>
      </c>
      <c r="S2208">
        <v>4420</v>
      </c>
      <c r="T2208">
        <v>4858960</v>
      </c>
      <c r="U2208" s="13">
        <v>0.90966000000000002</v>
      </c>
      <c r="V2208" s="13">
        <v>1.0993120000000001</v>
      </c>
      <c r="W2208">
        <v>3663</v>
      </c>
      <c r="X2208">
        <v>73</v>
      </c>
      <c r="Z2208" s="10">
        <f>IF($N2208&lt;&gt;0,constants!$L$2,IF($O2208&lt;&gt;0,constants!$M$2,IF($P2208&lt;&gt;0,constants!$N$2,0)))</f>
        <v>9721.3799999999992</v>
      </c>
      <c r="AA2208" s="10">
        <f>IF($N2208&lt;&gt;0,constants!$L$2,IF($O2208&lt;&gt;0,constants!$M$2,IF($P2208&lt;&gt;0,constants!$P$2,0)))</f>
        <v>9721.3799999999992</v>
      </c>
      <c r="AB2208" s="11">
        <f>constants!$O$2</f>
        <v>4861.32</v>
      </c>
      <c r="AC2208" s="11">
        <f>VLOOKUP(BWscncns[[#This Row],[scanner]],[0]!ScnrAvgBW,2,FALSE)/1000</f>
        <v>3794.4265750962772</v>
      </c>
      <c r="AD2208" s="8">
        <f>(1+$F2208)*Z2208</f>
        <v>8176.0238364157767</v>
      </c>
      <c r="AE2208" s="8">
        <f>(1+$F2208)*AA2208</f>
        <v>8176.0238364157767</v>
      </c>
      <c r="AF2208" s="8">
        <f>(1+$F2208)*AB2208</f>
        <v>4088.5417704528313</v>
      </c>
      <c r="AG2208" s="8">
        <f>(1+$F2208)*AC2208</f>
        <v>3191.2467287068957</v>
      </c>
      <c r="AH2208" s="8">
        <f>(1+$F2208)*$T2208/1000</f>
        <v>4086.5569271225695</v>
      </c>
      <c r="AI2208" s="8">
        <f>(1+BWscncns[[#This Row],[pid_error]]*K_p)*BWscncns[[#This Row],[dbw]]/1000</f>
        <v>4472.7584635612857</v>
      </c>
      <c r="AJ2208" s="13">
        <f>BWscncns[[#This Row],[Torflow prgrssv alt vote]]/VLOOKUP(BWscncns[[#This Row],[class]],AltBWtotl,2,FALSE)*100</f>
        <v>1.5624678390813065E-2</v>
      </c>
      <c r="AK2208">
        <f>IF(D2208=E2208,1,0)</f>
        <v>0</v>
      </c>
    </row>
    <row r="2209" spans="1:37">
      <c r="A2209" s="1" t="s">
        <v>8401</v>
      </c>
      <c r="B2209" s="1" t="s">
        <v>8402</v>
      </c>
      <c r="C2209">
        <v>4310</v>
      </c>
      <c r="D2209">
        <v>1524177766</v>
      </c>
      <c r="E2209">
        <v>1524901251</v>
      </c>
      <c r="F2209" s="2">
        <v>0.19749034247800001</v>
      </c>
      <c r="G2209" s="2">
        <v>0.19749034247800001</v>
      </c>
      <c r="H2209">
        <v>5781743</v>
      </c>
      <c r="I2209" s="2">
        <v>-0.19756965252200001</v>
      </c>
      <c r="J2209" s="2">
        <v>0</v>
      </c>
      <c r="K2209">
        <v>4</v>
      </c>
      <c r="L2209" s="1" t="s">
        <v>11855</v>
      </c>
      <c r="M2209" s="1" t="s">
        <v>8402</v>
      </c>
      <c r="N2209">
        <v>0</v>
      </c>
      <c r="O2209">
        <v>1</v>
      </c>
      <c r="P2209">
        <v>0</v>
      </c>
      <c r="Q2209">
        <v>0</v>
      </c>
      <c r="R2209" s="19">
        <f>BWscncns[[#This Row],[C fx]]*4+BWscncns[[#This Row],[C fg]]*2+BWscncns[[#This Row],[C fm]]</f>
        <v>2</v>
      </c>
      <c r="S2209">
        <v>4300</v>
      </c>
      <c r="T2209">
        <v>4068682</v>
      </c>
      <c r="U2209" s="13">
        <v>1.056853</v>
      </c>
      <c r="V2209" s="13">
        <v>0.94620499999999996</v>
      </c>
      <c r="W2209">
        <v>2944</v>
      </c>
      <c r="X2209">
        <v>58</v>
      </c>
      <c r="Z2209" s="10">
        <f>IF($N2209&lt;&gt;0,constants!$L$2,IF($O2209&lt;&gt;0,constants!$M$2,IF($P2209&lt;&gt;0,constants!$N$2,0)))</f>
        <v>9721.3799999999992</v>
      </c>
      <c r="AA2209" s="10">
        <f>IF($N2209&lt;&gt;0,constants!$L$2,IF($O2209&lt;&gt;0,constants!$M$2,IF($P2209&lt;&gt;0,constants!$P$2,0)))</f>
        <v>9721.3799999999992</v>
      </c>
      <c r="AB2209" s="11">
        <f>constants!$O$2</f>
        <v>4861.32</v>
      </c>
      <c r="AC2209" s="11">
        <f>VLOOKUP(BWscncns[[#This Row],[scanner]],[0]!ScnrAvgBW,2,FALSE)/1000</f>
        <v>4819.491751072962</v>
      </c>
      <c r="AD2209" s="8">
        <f>(1+$F2209)*Z2209</f>
        <v>11641.258665558778</v>
      </c>
      <c r="AE2209" s="8">
        <f>(1+$F2209)*AA2209</f>
        <v>11641.258665558778</v>
      </c>
      <c r="AF2209" s="8">
        <f>(1+$F2209)*AB2209</f>
        <v>5821.3837516951498</v>
      </c>
      <c r="AG2209" s="8">
        <f>(1+$F2209)*AC2209</f>
        <v>5771.2948275622566</v>
      </c>
      <c r="AH2209" s="8">
        <f>(1+$F2209)*$T2209/1000</f>
        <v>4872.2074016140741</v>
      </c>
      <c r="AI2209" s="8">
        <f>(1+BWscncns[[#This Row],[pid_error]]*K_p)*BWscncns[[#This Row],[dbw]]/1000</f>
        <v>4470.4447008070365</v>
      </c>
      <c r="AJ2209" s="13">
        <f>BWscncns[[#This Row],[Torflow prgrssv alt vote]]/VLOOKUP(BWscncns[[#This Row],[class]],AltBWtotl,2,FALSE)*100</f>
        <v>1.5616595727910004E-2</v>
      </c>
      <c r="AK2209">
        <f>IF(D2209=E2209,1,0)</f>
        <v>0</v>
      </c>
    </row>
    <row r="2210" spans="1:37">
      <c r="A2210" s="1" t="s">
        <v>1022</v>
      </c>
      <c r="B2210" s="1" t="s">
        <v>1023</v>
      </c>
      <c r="C2210">
        <v>4350</v>
      </c>
      <c r="D2210">
        <v>1524683686</v>
      </c>
      <c r="E2210">
        <v>1524984608</v>
      </c>
      <c r="F2210" s="2">
        <v>0.72675852654700002</v>
      </c>
      <c r="G2210" s="2">
        <v>0.72675852654700002</v>
      </c>
      <c r="H2210">
        <v>5658242</v>
      </c>
      <c r="I2210" s="2">
        <v>-0.314437401743</v>
      </c>
      <c r="J2210" s="2">
        <v>0</v>
      </c>
      <c r="K2210">
        <v>3</v>
      </c>
      <c r="L2210" s="1" t="s">
        <v>11691</v>
      </c>
      <c r="M2210" s="1" t="s">
        <v>1023</v>
      </c>
      <c r="N2210">
        <v>0</v>
      </c>
      <c r="O2210">
        <v>1</v>
      </c>
      <c r="P2210">
        <v>0</v>
      </c>
      <c r="Q2210">
        <v>0</v>
      </c>
      <c r="R2210" s="19">
        <f>BWscncns[[#This Row],[C fx]]*4+BWscncns[[#This Row],[C fg]]*2+BWscncns[[#This Row],[C fm]]</f>
        <v>2</v>
      </c>
      <c r="S2210">
        <v>4340</v>
      </c>
      <c r="T2210">
        <v>3276800</v>
      </c>
      <c r="U2210" s="13">
        <v>1.3244629999999999</v>
      </c>
      <c r="V2210" s="13">
        <v>0.755023</v>
      </c>
      <c r="W2210">
        <v>1880</v>
      </c>
      <c r="X2210">
        <v>37</v>
      </c>
      <c r="Z2210" s="10">
        <f>IF($N2210&lt;&gt;0,constants!$L$2,IF($O2210&lt;&gt;0,constants!$M$2,IF($P2210&lt;&gt;0,constants!$N$2,0)))</f>
        <v>9721.3799999999992</v>
      </c>
      <c r="AA2210" s="10">
        <f>IF($N2210&lt;&gt;0,constants!$L$2,IF($O2210&lt;&gt;0,constants!$M$2,IF($P2210&lt;&gt;0,constants!$P$2,0)))</f>
        <v>9721.3799999999992</v>
      </c>
      <c r="AB2210" s="11">
        <f>constants!$O$2</f>
        <v>4861.32</v>
      </c>
      <c r="AC2210" s="11">
        <f>VLOOKUP(BWscncns[[#This Row],[scanner]],[0]!ScnrAvgBW,2,FALSE)/1000</f>
        <v>6440.9193022088357</v>
      </c>
      <c r="AD2210" s="8">
        <f>(1+$F2210)*Z2210</f>
        <v>16786.475804803475</v>
      </c>
      <c r="AE2210" s="8">
        <f>(1+$F2210)*AA2210</f>
        <v>16786.475804803475</v>
      </c>
      <c r="AF2210" s="8">
        <f>(1+$F2210)*AB2210</f>
        <v>8394.3257602734611</v>
      </c>
      <c r="AG2210" s="8">
        <f>(1+$F2210)*AC2210</f>
        <v>11121.912323890261</v>
      </c>
      <c r="AH2210" s="8">
        <f>(1+$F2210)*$T2210/1000</f>
        <v>5658.2423397892098</v>
      </c>
      <c r="AI2210" s="8">
        <f>(1+BWscncns[[#This Row],[pid_error]]*K_p)*BWscncns[[#This Row],[dbw]]/1000</f>
        <v>4467.521169894605</v>
      </c>
      <c r="AJ2210" s="13">
        <f>BWscncns[[#This Row],[Torflow prgrssv alt vote]]/VLOOKUP(BWscncns[[#This Row],[class]],AltBWtotl,2,FALSE)*100</f>
        <v>1.5606382963092837E-2</v>
      </c>
      <c r="AK2210">
        <f>IF(D2210=E2210,1,0)</f>
        <v>0</v>
      </c>
    </row>
    <row r="2211" spans="1:37">
      <c r="A2211" s="1" t="s">
        <v>3452</v>
      </c>
      <c r="B2211" s="1" t="s">
        <v>3453</v>
      </c>
      <c r="C2211">
        <v>6490</v>
      </c>
      <c r="D2211">
        <v>1524995995</v>
      </c>
      <c r="E2211">
        <v>1524995995</v>
      </c>
      <c r="F2211" s="2">
        <v>1.6579470617100001</v>
      </c>
      <c r="G2211" s="2">
        <v>1.6579470617100001</v>
      </c>
      <c r="H2211">
        <v>6490895</v>
      </c>
      <c r="I2211" s="2">
        <v>8.2552919886100001E-2</v>
      </c>
      <c r="J2211" s="2">
        <v>0.375</v>
      </c>
      <c r="K2211">
        <v>1</v>
      </c>
      <c r="L2211" s="1" t="s">
        <v>11553</v>
      </c>
      <c r="M2211" s="1" t="s">
        <v>3453</v>
      </c>
      <c r="N2211">
        <v>1</v>
      </c>
      <c r="O2211">
        <v>0</v>
      </c>
      <c r="P2211">
        <v>0</v>
      </c>
      <c r="Q2211">
        <v>0</v>
      </c>
      <c r="R2211" s="19">
        <f>BWscncns[[#This Row],[C fx]]*4+BWscncns[[#This Row],[C fg]]*2+BWscncns[[#This Row],[C fm]]</f>
        <v>4</v>
      </c>
      <c r="S2211">
        <v>4990</v>
      </c>
      <c r="T2211">
        <v>2442071</v>
      </c>
      <c r="U2211" s="13">
        <v>2.0433479999999999</v>
      </c>
      <c r="V2211" s="13">
        <v>0.48939300000000002</v>
      </c>
      <c r="W2211">
        <v>377</v>
      </c>
      <c r="X2211">
        <v>7</v>
      </c>
      <c r="Z2211" s="10">
        <f>IF($N2211&lt;&gt;0,constants!$L$2,IF($O2211&lt;&gt;0,constants!$M$2,IF($P2211&lt;&gt;0,constants!$N$2,0)))</f>
        <v>10125.48</v>
      </c>
      <c r="AA2211" s="10">
        <f>IF($N2211&lt;&gt;0,constants!$L$2,IF($O2211&lt;&gt;0,constants!$M$2,IF($P2211&lt;&gt;0,constants!$P$2,0)))</f>
        <v>10125.48</v>
      </c>
      <c r="AB2211" s="11">
        <f>constants!$O$2</f>
        <v>4861.32</v>
      </c>
      <c r="AC2211" s="11">
        <f>VLOOKUP(BWscncns[[#This Row],[scanner]],[0]!ScnrAvgBW,2,FALSE)/1000</f>
        <v>11818.828055288463</v>
      </c>
      <c r="AD2211" s="8">
        <f>(1+$F2211)*Z2211</f>
        <v>26912.989814403369</v>
      </c>
      <c r="AE2211" s="8">
        <f>(1+$F2211)*AA2211</f>
        <v>26912.989814403369</v>
      </c>
      <c r="AF2211" s="8">
        <f>(1+$F2211)*AB2211</f>
        <v>12921.131210032056</v>
      </c>
      <c r="AG2211" s="8">
        <f>(1+$F2211)*AC2211</f>
        <v>31413.81930240968</v>
      </c>
      <c r="AH2211" s="8">
        <f>(1+$F2211)*$T2211/1000</f>
        <v>6490.8954389372011</v>
      </c>
      <c r="AI2211" s="8">
        <f>(1+BWscncns[[#This Row],[pid_error]]*K_p)*BWscncns[[#This Row],[dbw]]/1000</f>
        <v>4466.4832194686005</v>
      </c>
      <c r="AJ2211" s="13">
        <f>BWscncns[[#This Row],[Torflow prgrssv alt vote]]/VLOOKUP(BWscncns[[#This Row],[class]],AltBWtotl,2,FALSE)*100</f>
        <v>3.8281085106167019E-2</v>
      </c>
      <c r="AK2211">
        <f>IF(D2211=E2211,1,0)</f>
        <v>1</v>
      </c>
    </row>
    <row r="2212" spans="1:37">
      <c r="A2212" s="1" t="s">
        <v>6241</v>
      </c>
      <c r="B2212" s="1" t="s">
        <v>6242</v>
      </c>
      <c r="C2212">
        <v>3010</v>
      </c>
      <c r="D2212">
        <v>1524555511</v>
      </c>
      <c r="E2212">
        <v>1524991634</v>
      </c>
      <c r="F2212" s="2">
        <v>-6.4362510210199994E-2</v>
      </c>
      <c r="G2212" s="2">
        <v>-6.4362510210199994E-2</v>
      </c>
      <c r="H2212">
        <v>3570156</v>
      </c>
      <c r="I2212" s="2">
        <v>-9.0753306872700001E-2</v>
      </c>
      <c r="J2212" s="2">
        <v>0</v>
      </c>
      <c r="K2212">
        <v>6</v>
      </c>
      <c r="L2212" s="1" t="s">
        <v>11585</v>
      </c>
      <c r="M2212" s="1" t="s">
        <v>6242</v>
      </c>
      <c r="N2212">
        <v>0</v>
      </c>
      <c r="O2212">
        <v>1</v>
      </c>
      <c r="P2212">
        <v>0</v>
      </c>
      <c r="Q2212">
        <v>0</v>
      </c>
      <c r="R2212" s="19">
        <f>BWscncns[[#This Row],[C fx]]*4+BWscncns[[#This Row],[C fg]]*2+BWscncns[[#This Row],[C fm]]</f>
        <v>2</v>
      </c>
      <c r="S2212">
        <v>3010</v>
      </c>
      <c r="T2212">
        <v>4613374</v>
      </c>
      <c r="U2212" s="13">
        <v>0.652451</v>
      </c>
      <c r="V2212" s="13">
        <v>1.5326820000000001</v>
      </c>
      <c r="W2212">
        <v>4404</v>
      </c>
      <c r="X2212">
        <v>88</v>
      </c>
      <c r="Z2212" s="10">
        <f>IF($N2212&lt;&gt;0,constants!$L$2,IF($O2212&lt;&gt;0,constants!$M$2,IF($P2212&lt;&gt;0,constants!$N$2,0)))</f>
        <v>9721.3799999999992</v>
      </c>
      <c r="AA2212" s="10">
        <f>IF($N2212&lt;&gt;0,constants!$L$2,IF($O2212&lt;&gt;0,constants!$M$2,IF($P2212&lt;&gt;0,constants!$P$2,0)))</f>
        <v>9721.3799999999992</v>
      </c>
      <c r="AB2212" s="11">
        <f>constants!$O$2</f>
        <v>4861.32</v>
      </c>
      <c r="AC2212" s="11">
        <f>VLOOKUP(BWscncns[[#This Row],[scanner]],[0]!ScnrAvgBW,2,FALSE)/1000</f>
        <v>2386.3111194805197</v>
      </c>
      <c r="AD2212" s="8">
        <f>(1+$F2212)*Z2212</f>
        <v>9095.6875804927658</v>
      </c>
      <c r="AE2212" s="8">
        <f>(1+$F2212)*AA2212</f>
        <v>9095.6875804927658</v>
      </c>
      <c r="AF2212" s="8">
        <f>(1+$F2212)*AB2212</f>
        <v>4548.4332418649501</v>
      </c>
      <c r="AG2212" s="8">
        <f>(1+$F2212)*AC2212</f>
        <v>2232.7221456882407</v>
      </c>
      <c r="AH2212" s="8">
        <f>(1+$F2212)*$T2212/1000</f>
        <v>4316.4456688215287</v>
      </c>
      <c r="AI2212" s="8">
        <f>(1+BWscncns[[#This Row],[pid_error]]*K_p)*BWscncns[[#This Row],[dbw]]/1000</f>
        <v>4464.9098344107642</v>
      </c>
      <c r="AJ2212" s="13">
        <f>BWscncns[[#This Row],[Torflow prgrssv alt vote]]/VLOOKUP(BWscncns[[#This Row],[class]],AltBWtotl,2,FALSE)*100</f>
        <v>1.5597260789955625E-2</v>
      </c>
      <c r="AK2212">
        <f>IF(D2212=E2212,1,0)</f>
        <v>0</v>
      </c>
    </row>
    <row r="2213" spans="1:37">
      <c r="A2213" s="1" t="s">
        <v>3483</v>
      </c>
      <c r="B2213" s="1" t="s">
        <v>3484</v>
      </c>
      <c r="C2213">
        <v>4140</v>
      </c>
      <c r="D2213">
        <v>1524077725</v>
      </c>
      <c r="E2213">
        <v>1524964160</v>
      </c>
      <c r="F2213" s="2">
        <v>0.90550880308600001</v>
      </c>
      <c r="G2213" s="2">
        <v>0.90550880308600001</v>
      </c>
      <c r="H2213">
        <v>5853723</v>
      </c>
      <c r="I2213" s="2">
        <v>0.625901999486</v>
      </c>
      <c r="J2213" s="2">
        <v>0</v>
      </c>
      <c r="K2213">
        <v>2</v>
      </c>
      <c r="L2213" s="1" t="s">
        <v>11615</v>
      </c>
      <c r="M2213" s="1" t="s">
        <v>3484</v>
      </c>
      <c r="N2213">
        <v>0</v>
      </c>
      <c r="O2213">
        <v>1</v>
      </c>
      <c r="P2213">
        <v>0</v>
      </c>
      <c r="Q2213">
        <v>0</v>
      </c>
      <c r="R2213" s="19">
        <f>BWscncns[[#This Row],[C fx]]*4+BWscncns[[#This Row],[C fg]]*2+BWscncns[[#This Row],[C fm]]</f>
        <v>2</v>
      </c>
      <c r="S2213">
        <v>3580</v>
      </c>
      <c r="T2213">
        <v>3072000</v>
      </c>
      <c r="U2213" s="13">
        <v>1.165365</v>
      </c>
      <c r="V2213" s="13">
        <v>0.858101</v>
      </c>
      <c r="W2213">
        <v>2429</v>
      </c>
      <c r="X2213">
        <v>48</v>
      </c>
      <c r="Z2213" s="10">
        <f>IF($N2213&lt;&gt;0,constants!$L$2,IF($O2213&lt;&gt;0,constants!$M$2,IF($P2213&lt;&gt;0,constants!$N$2,0)))</f>
        <v>9721.3799999999992</v>
      </c>
      <c r="AA2213" s="10">
        <f>IF($N2213&lt;&gt;0,constants!$L$2,IF($O2213&lt;&gt;0,constants!$M$2,IF($P2213&lt;&gt;0,constants!$P$2,0)))</f>
        <v>9721.3799999999992</v>
      </c>
      <c r="AB2213" s="11">
        <f>constants!$O$2</f>
        <v>4861.32</v>
      </c>
      <c r="AC2213" s="11">
        <f>VLOOKUP(BWscncns[[#This Row],[scanner]],[0]!ScnrAvgBW,2,FALSE)/1000</f>
        <v>8853.6095214723919</v>
      </c>
      <c r="AD2213" s="8">
        <f>(1+$F2213)*Z2213</f>
        <v>18524.175168144178</v>
      </c>
      <c r="AE2213" s="8">
        <f>(1+$F2213)*AA2213</f>
        <v>18524.175168144178</v>
      </c>
      <c r="AF2213" s="8">
        <f>(1+$F2213)*AB2213</f>
        <v>9263.2880546180331</v>
      </c>
      <c r="AG2213" s="8">
        <f>(1+$F2213)*AC2213</f>
        <v>16870.630882251673</v>
      </c>
      <c r="AH2213" s="8">
        <f>(1+$F2213)*$T2213/1000</f>
        <v>5853.7230430801919</v>
      </c>
      <c r="AI2213" s="8">
        <f>(1+BWscncns[[#This Row],[pid_error]]*K_p)*BWscncns[[#This Row],[dbw]]/1000</f>
        <v>4462.861521540096</v>
      </c>
      <c r="AJ2213" s="13">
        <f>BWscncns[[#This Row],[Torflow prgrssv alt vote]]/VLOOKUP(BWscncns[[#This Row],[class]],AltBWtotl,2,FALSE)*100</f>
        <v>1.5590105422611585E-2</v>
      </c>
      <c r="AK2213">
        <f>IF(D2213=E2213,1,0)</f>
        <v>0</v>
      </c>
    </row>
    <row r="2214" spans="1:37">
      <c r="A2214" s="1" t="s">
        <v>4789</v>
      </c>
      <c r="B2214" s="1" t="s">
        <v>4790</v>
      </c>
      <c r="C2214">
        <v>4450</v>
      </c>
      <c r="D2214">
        <v>1524122448</v>
      </c>
      <c r="E2214">
        <v>1524893162</v>
      </c>
      <c r="F2214" s="2">
        <v>7.8686341582599999E-4</v>
      </c>
      <c r="G2214" s="2">
        <v>7.8686341582599999E-4</v>
      </c>
      <c r="H2214">
        <v>2353609</v>
      </c>
      <c r="I2214" s="2">
        <v>0.37360437900499999</v>
      </c>
      <c r="J2214" s="2">
        <v>0</v>
      </c>
      <c r="K2214">
        <v>6</v>
      </c>
      <c r="L2214" s="1" t="s">
        <v>11860</v>
      </c>
      <c r="M2214" s="1" t="s">
        <v>4790</v>
      </c>
      <c r="N2214">
        <v>0</v>
      </c>
      <c r="O2214">
        <v>1</v>
      </c>
      <c r="P2214">
        <v>0</v>
      </c>
      <c r="Q2214">
        <v>0</v>
      </c>
      <c r="R2214" s="19">
        <f>BWscncns[[#This Row],[C fx]]*4+BWscncns[[#This Row],[C fg]]*2+BWscncns[[#This Row],[C fm]]</f>
        <v>2</v>
      </c>
      <c r="S2214">
        <v>4400</v>
      </c>
      <c r="T2214">
        <v>4459231</v>
      </c>
      <c r="U2214" s="13">
        <v>0.98671699999999996</v>
      </c>
      <c r="V2214" s="13">
        <v>1.0134620000000001</v>
      </c>
      <c r="W2214">
        <v>3404</v>
      </c>
      <c r="X2214">
        <v>68</v>
      </c>
      <c r="Z2214" s="10">
        <f>IF($N2214&lt;&gt;0,constants!$L$2,IF($O2214&lt;&gt;0,constants!$M$2,IF($P2214&lt;&gt;0,constants!$N$2,0)))</f>
        <v>9721.3799999999992</v>
      </c>
      <c r="AA2214" s="10">
        <f>IF($N2214&lt;&gt;0,constants!$L$2,IF($O2214&lt;&gt;0,constants!$M$2,IF($P2214&lt;&gt;0,constants!$P$2,0)))</f>
        <v>9721.3799999999992</v>
      </c>
      <c r="AB2214" s="11">
        <f>constants!$O$2</f>
        <v>4861.32</v>
      </c>
      <c r="AC2214" s="11">
        <f>VLOOKUP(BWscncns[[#This Row],[scanner]],[0]!ScnrAvgBW,2,FALSE)/1000</f>
        <v>2386.3111194805197</v>
      </c>
      <c r="AD2214" s="8">
        <f>(1+$F2214)*Z2214</f>
        <v>9729.0293982733401</v>
      </c>
      <c r="AE2214" s="8">
        <f>(1+$F2214)*AA2214</f>
        <v>9729.0293982733401</v>
      </c>
      <c r="AF2214" s="8">
        <f>(1+$F2214)*AB2214</f>
        <v>4865.1451948606227</v>
      </c>
      <c r="AG2214" s="8">
        <f>(1+$F2214)*AC2214</f>
        <v>2388.1888203992175</v>
      </c>
      <c r="AH2214" s="8">
        <f>(1+$F2214)*$T2214/1000</f>
        <v>4462.7398057366172</v>
      </c>
      <c r="AI2214" s="8">
        <f>(1+BWscncns[[#This Row],[pid_error]]*K_p)*BWscncns[[#This Row],[dbw]]/1000</f>
        <v>4460.9854028683094</v>
      </c>
      <c r="AJ2214" s="13">
        <f>BWscncns[[#This Row],[Torflow prgrssv alt vote]]/VLOOKUP(BWscncns[[#This Row],[class]],AltBWtotl,2,FALSE)*100</f>
        <v>1.5583551580925637E-2</v>
      </c>
      <c r="AK2214">
        <f>IF(D2214=E2214,1,0)</f>
        <v>0</v>
      </c>
    </row>
    <row r="2215" spans="1:37">
      <c r="A2215" s="1" t="s">
        <v>9982</v>
      </c>
      <c r="B2215" s="1" t="s">
        <v>9983</v>
      </c>
      <c r="C2215">
        <v>4690</v>
      </c>
      <c r="D2215">
        <v>1524608636</v>
      </c>
      <c r="E2215">
        <v>1525007282</v>
      </c>
      <c r="F2215" s="2">
        <v>-8.7037823299800005E-2</v>
      </c>
      <c r="G2215" s="2">
        <v>-8.7037823299800005E-2</v>
      </c>
      <c r="H2215">
        <v>4786325</v>
      </c>
      <c r="I2215" s="2">
        <v>-0.10918976020399999</v>
      </c>
      <c r="J2215" s="2">
        <v>0</v>
      </c>
      <c r="K2215">
        <v>3</v>
      </c>
      <c r="L2215" s="1" t="s">
        <v>11605</v>
      </c>
      <c r="M2215" s="1" t="s">
        <v>9983</v>
      </c>
      <c r="N2215">
        <v>0</v>
      </c>
      <c r="O2215">
        <v>1</v>
      </c>
      <c r="P2215">
        <v>0</v>
      </c>
      <c r="Q2215">
        <v>0</v>
      </c>
      <c r="R2215" s="19">
        <f>BWscncns[[#This Row],[C fx]]*4+BWscncns[[#This Row],[C fg]]*2+BWscncns[[#This Row],[C fm]]</f>
        <v>2</v>
      </c>
      <c r="S2215">
        <v>6150</v>
      </c>
      <c r="T2215">
        <v>4662058</v>
      </c>
      <c r="U2215" s="13">
        <v>1.3191600000000001</v>
      </c>
      <c r="V2215" s="13">
        <v>0.75805800000000001</v>
      </c>
      <c r="W2215">
        <v>1891</v>
      </c>
      <c r="X2215">
        <v>37</v>
      </c>
      <c r="Z2215" s="10">
        <f>IF($N2215&lt;&gt;0,constants!$L$2,IF($O2215&lt;&gt;0,constants!$M$2,IF($P2215&lt;&gt;0,constants!$N$2,0)))</f>
        <v>9721.3799999999992</v>
      </c>
      <c r="AA2215" s="10">
        <f>IF($N2215&lt;&gt;0,constants!$L$2,IF($O2215&lt;&gt;0,constants!$M$2,IF($P2215&lt;&gt;0,constants!$P$2,0)))</f>
        <v>9721.3799999999992</v>
      </c>
      <c r="AB2215" s="11">
        <f>constants!$O$2</f>
        <v>4861.32</v>
      </c>
      <c r="AC2215" s="11">
        <f>VLOOKUP(BWscncns[[#This Row],[scanner]],[0]!ScnrAvgBW,2,FALSE)/1000</f>
        <v>6440.9193022088357</v>
      </c>
      <c r="AD2215" s="8">
        <f>(1+$F2215)*Z2215</f>
        <v>8875.2522453297897</v>
      </c>
      <c r="AE2215" s="8">
        <f>(1+$F2215)*AA2215</f>
        <v>8875.2522453297897</v>
      </c>
      <c r="AF2215" s="8">
        <f>(1+$F2215)*AB2215</f>
        <v>4438.201288836216</v>
      </c>
      <c r="AG2215" s="8">
        <f>(1+$F2215)*AC2215</f>
        <v>5880.3157060949115</v>
      </c>
      <c r="AH2215" s="8">
        <f>(1+$F2215)*$T2215/1000</f>
        <v>4256.2826195825801</v>
      </c>
      <c r="AI2215" s="8">
        <f>(1+BWscncns[[#This Row],[pid_error]]*K_p)*BWscncns[[#This Row],[dbw]]/1000</f>
        <v>4459.1703097912914</v>
      </c>
      <c r="AJ2215" s="13">
        <f>BWscncns[[#This Row],[Torflow prgrssv alt vote]]/VLOOKUP(BWscncns[[#This Row],[class]],AltBWtotl,2,FALSE)*100</f>
        <v>1.5577210919830511E-2</v>
      </c>
      <c r="AK2215">
        <f>IF(D2215=E2215,1,0)</f>
        <v>0</v>
      </c>
    </row>
    <row r="2216" spans="1:37">
      <c r="A2216" s="1" t="s">
        <v>5677</v>
      </c>
      <c r="B2216" s="1" t="s">
        <v>5678</v>
      </c>
      <c r="C2216">
        <v>2170</v>
      </c>
      <c r="D2216">
        <v>1525006228</v>
      </c>
      <c r="E2216">
        <v>1525006228</v>
      </c>
      <c r="F2216" s="2">
        <v>-0.67781629854299996</v>
      </c>
      <c r="G2216" s="2">
        <v>-0.67781629854299996</v>
      </c>
      <c r="H2216">
        <v>2171507</v>
      </c>
      <c r="I2216" s="2">
        <v>-2.0937084959800002E-2</v>
      </c>
      <c r="J2216" s="2">
        <v>0</v>
      </c>
      <c r="K2216">
        <v>7</v>
      </c>
      <c r="L2216" s="1" t="s">
        <v>11834</v>
      </c>
      <c r="M2216" s="1" t="s">
        <v>5678</v>
      </c>
      <c r="N2216">
        <v>1</v>
      </c>
      <c r="O2216">
        <v>0</v>
      </c>
      <c r="P2216">
        <v>0</v>
      </c>
      <c r="Q2216">
        <v>0</v>
      </c>
      <c r="R2216" s="19">
        <f>BWscncns[[#This Row],[C fx]]*4+BWscncns[[#This Row],[C fg]]*2+BWscncns[[#This Row],[C fm]]</f>
        <v>4</v>
      </c>
      <c r="S2216">
        <v>3320</v>
      </c>
      <c r="T2216">
        <v>6739968</v>
      </c>
      <c r="U2216" s="13">
        <v>0.49258400000000002</v>
      </c>
      <c r="V2216" s="13">
        <v>2.0301110000000002</v>
      </c>
      <c r="W2216">
        <v>4870</v>
      </c>
      <c r="X2216">
        <v>97</v>
      </c>
      <c r="Z2216" s="10">
        <f>IF($N2216&lt;&gt;0,constants!$L$2,IF($O2216&lt;&gt;0,constants!$M$2,IF($P2216&lt;&gt;0,constants!$N$2,0)))</f>
        <v>10125.48</v>
      </c>
      <c r="AA2216" s="10">
        <f>IF($N2216&lt;&gt;0,constants!$L$2,IF($O2216&lt;&gt;0,constants!$M$2,IF($P2216&lt;&gt;0,constants!$P$2,0)))</f>
        <v>10125.48</v>
      </c>
      <c r="AB2216" s="11">
        <f>constants!$O$2</f>
        <v>4861.32</v>
      </c>
      <c r="AC2216" s="11">
        <f>VLOOKUP(BWscncns[[#This Row],[scanner]],[0]!ScnrAvgBW,2,FALSE)/1000</f>
        <v>885.64026081730776</v>
      </c>
      <c r="AD2216" s="8">
        <f>(1+$F2216)*Z2216</f>
        <v>3262.2646254288247</v>
      </c>
      <c r="AE2216" s="8">
        <f>(1+$F2216)*AA2216</f>
        <v>3262.2646254288247</v>
      </c>
      <c r="AF2216" s="8">
        <f>(1+$F2216)*AB2216</f>
        <v>1566.2380715669433</v>
      </c>
      <c r="AG2216" s="8">
        <f>(1+$F2216)*AC2216</f>
        <v>285.33885738946316</v>
      </c>
      <c r="AH2216" s="8">
        <f>(1+$F2216)*$T2216/1000</f>
        <v>2171.5078379417337</v>
      </c>
      <c r="AI2216" s="8">
        <f>(1+BWscncns[[#This Row],[pid_error]]*K_p)*BWscncns[[#This Row],[dbw]]/1000</f>
        <v>4455.7379189708663</v>
      </c>
      <c r="AJ2216" s="13">
        <f>BWscncns[[#This Row],[Torflow prgrssv alt vote]]/VLOOKUP(BWscncns[[#This Row],[class]],AltBWtotl,2,FALSE)*100</f>
        <v>3.8188989884348622E-2</v>
      </c>
      <c r="AK2216">
        <f>IF(D2216=E2216,1,0)</f>
        <v>1</v>
      </c>
    </row>
    <row r="2217" spans="1:37">
      <c r="A2217" s="1" t="s">
        <v>507</v>
      </c>
      <c r="B2217" s="1" t="s">
        <v>508</v>
      </c>
      <c r="C2217">
        <v>6270</v>
      </c>
      <c r="D2217">
        <v>1523867937</v>
      </c>
      <c r="E2217">
        <v>1524931979</v>
      </c>
      <c r="F2217" s="2">
        <v>0.89989456294500003</v>
      </c>
      <c r="G2217" s="2">
        <v>0.89989456294500003</v>
      </c>
      <c r="H2217">
        <v>5836476</v>
      </c>
      <c r="I2217" s="2">
        <v>-0.23204758156499999</v>
      </c>
      <c r="J2217" s="2">
        <v>0</v>
      </c>
      <c r="K2217">
        <v>1</v>
      </c>
      <c r="L2217" s="1" t="s">
        <v>11680</v>
      </c>
      <c r="M2217" s="1" t="s">
        <v>508</v>
      </c>
      <c r="N2217">
        <v>0</v>
      </c>
      <c r="O2217">
        <v>1</v>
      </c>
      <c r="P2217">
        <v>0</v>
      </c>
      <c r="Q2217">
        <v>0</v>
      </c>
      <c r="R2217" s="19">
        <f>BWscncns[[#This Row],[C fx]]*4+BWscncns[[#This Row],[C fg]]*2+BWscncns[[#This Row],[C fm]]</f>
        <v>2</v>
      </c>
      <c r="S2217">
        <v>3760</v>
      </c>
      <c r="T2217">
        <v>3072000</v>
      </c>
      <c r="U2217" s="13">
        <v>1.2239580000000001</v>
      </c>
      <c r="V2217" s="13">
        <v>0.817021</v>
      </c>
      <c r="W2217">
        <v>2236</v>
      </c>
      <c r="X2217">
        <v>44</v>
      </c>
      <c r="Z2217" s="10">
        <f>IF($N2217&lt;&gt;0,constants!$L$2,IF($O2217&lt;&gt;0,constants!$M$2,IF($P2217&lt;&gt;0,constants!$N$2,0)))</f>
        <v>9721.3799999999992</v>
      </c>
      <c r="AA2217" s="10">
        <f>IF($N2217&lt;&gt;0,constants!$L$2,IF($O2217&lt;&gt;0,constants!$M$2,IF($P2217&lt;&gt;0,constants!$P$2,0)))</f>
        <v>9721.3799999999992</v>
      </c>
      <c r="AB2217" s="11">
        <f>constants!$O$2</f>
        <v>4861.32</v>
      </c>
      <c r="AC2217" s="11">
        <f>VLOOKUP(BWscncns[[#This Row],[scanner]],[0]!ScnrAvgBW,2,FALSE)/1000</f>
        <v>11818.828055288463</v>
      </c>
      <c r="AD2217" s="8">
        <f>(1+$F2217)*Z2217</f>
        <v>18469.597006322263</v>
      </c>
      <c r="AE2217" s="8">
        <f>(1+$F2217)*AA2217</f>
        <v>18469.597006322263</v>
      </c>
      <c r="AF2217" s="8">
        <f>(1+$F2217)*AB2217</f>
        <v>9235.9954367357877</v>
      </c>
      <c r="AG2217" s="8">
        <f>(1+$F2217)*AC2217</f>
        <v>22454.527162624381</v>
      </c>
      <c r="AH2217" s="8">
        <f>(1+$F2217)*$T2217/1000</f>
        <v>5836.4760973670409</v>
      </c>
      <c r="AI2217" s="8">
        <f>(1+BWscncns[[#This Row],[pid_error]]*K_p)*BWscncns[[#This Row],[dbw]]/1000</f>
        <v>4454.23804868352</v>
      </c>
      <c r="AJ2217" s="13">
        <f>BWscncns[[#This Row],[Torflow prgrssv alt vote]]/VLOOKUP(BWscncns[[#This Row],[class]],AltBWtotl,2,FALSE)*100</f>
        <v>1.5559981061751592E-2</v>
      </c>
      <c r="AK2217">
        <f>IF(D2217=E2217,1,0)</f>
        <v>0</v>
      </c>
    </row>
    <row r="2218" spans="1:37">
      <c r="A2218" s="1" t="s">
        <v>6954</v>
      </c>
      <c r="B2218" s="1" t="s">
        <v>6955</v>
      </c>
      <c r="C2218">
        <v>5760</v>
      </c>
      <c r="D2218">
        <v>1525002474</v>
      </c>
      <c r="E2218">
        <v>1525002474</v>
      </c>
      <c r="F2218" s="2">
        <v>0.83180846746199999</v>
      </c>
      <c r="G2218" s="2">
        <v>0.83180846746199999</v>
      </c>
      <c r="H2218">
        <v>5762371</v>
      </c>
      <c r="I2218" s="2">
        <v>-0.24575459332800001</v>
      </c>
      <c r="J2218" s="2">
        <v>0</v>
      </c>
      <c r="K2218">
        <v>1</v>
      </c>
      <c r="L2218" s="1" t="s">
        <v>11610</v>
      </c>
      <c r="M2218" s="1" t="s">
        <v>6955</v>
      </c>
      <c r="N2218">
        <v>1</v>
      </c>
      <c r="O2218">
        <v>0</v>
      </c>
      <c r="P2218">
        <v>0</v>
      </c>
      <c r="Q2218">
        <v>0</v>
      </c>
      <c r="R2218" s="19">
        <f>BWscncns[[#This Row],[C fx]]*4+BWscncns[[#This Row],[C fg]]*2+BWscncns[[#This Row],[C fm]]</f>
        <v>4</v>
      </c>
      <c r="S2218">
        <v>5400</v>
      </c>
      <c r="T2218">
        <v>3145728</v>
      </c>
      <c r="U2218" s="13">
        <v>1.7166140000000001</v>
      </c>
      <c r="V2218" s="13">
        <v>0.582542</v>
      </c>
      <c r="W2218">
        <v>817</v>
      </c>
      <c r="X2218">
        <v>16</v>
      </c>
      <c r="Z2218" s="10">
        <f>IF($N2218&lt;&gt;0,constants!$L$2,IF($O2218&lt;&gt;0,constants!$M$2,IF($P2218&lt;&gt;0,constants!$N$2,0)))</f>
        <v>10125.48</v>
      </c>
      <c r="AA2218" s="10">
        <f>IF($N2218&lt;&gt;0,constants!$L$2,IF($O2218&lt;&gt;0,constants!$M$2,IF($P2218&lt;&gt;0,constants!$P$2,0)))</f>
        <v>10125.48</v>
      </c>
      <c r="AB2218" s="11">
        <f>constants!$O$2</f>
        <v>4861.32</v>
      </c>
      <c r="AC2218" s="11">
        <f>VLOOKUP(BWscncns[[#This Row],[scanner]],[0]!ScnrAvgBW,2,FALSE)/1000</f>
        <v>11818.828055288463</v>
      </c>
      <c r="AD2218" s="8">
        <f>(1+$F2218)*Z2218</f>
        <v>18547.940001117131</v>
      </c>
      <c r="AE2218" s="8">
        <f>(1+$F2218)*AA2218</f>
        <v>18547.940001117131</v>
      </c>
      <c r="AF2218" s="8">
        <f>(1+$F2218)*AB2218</f>
        <v>8905.0071390423691</v>
      </c>
      <c r="AG2218" s="8">
        <f>(1+$F2218)*AC2218</f>
        <v>21649.829307154847</v>
      </c>
      <c r="AH2218" s="8">
        <f>(1+$F2218)*$T2218/1000</f>
        <v>5762.3711867323018</v>
      </c>
      <c r="AI2218" s="8">
        <f>(1+BWscncns[[#This Row],[pid_error]]*K_p)*BWscncns[[#This Row],[dbw]]/1000</f>
        <v>4454.0495933661505</v>
      </c>
      <c r="AJ2218" s="13">
        <f>BWscncns[[#This Row],[Torflow prgrssv alt vote]]/VLOOKUP(BWscncns[[#This Row],[class]],AltBWtotl,2,FALSE)*100</f>
        <v>3.8174519677479979E-2</v>
      </c>
      <c r="AK2218">
        <f>IF(D2218=E2218,1,0)</f>
        <v>1</v>
      </c>
    </row>
    <row r="2219" spans="1:37">
      <c r="A2219" s="1" t="s">
        <v>8415</v>
      </c>
      <c r="B2219" s="1" t="s">
        <v>8416</v>
      </c>
      <c r="C2219">
        <v>6600</v>
      </c>
      <c r="D2219">
        <v>1524995995</v>
      </c>
      <c r="E2219">
        <v>1524995995</v>
      </c>
      <c r="F2219" s="2">
        <v>1.8626195161700001</v>
      </c>
      <c r="G2219" s="2">
        <v>1.8626195161700001</v>
      </c>
      <c r="H2219">
        <v>6595475</v>
      </c>
      <c r="I2219" s="2">
        <v>0.47024707532999999</v>
      </c>
      <c r="J2219" s="2">
        <v>0</v>
      </c>
      <c r="K2219">
        <v>1</v>
      </c>
      <c r="L2219" s="1" t="s">
        <v>11553</v>
      </c>
      <c r="M2219" s="1" t="s">
        <v>8416</v>
      </c>
      <c r="N2219">
        <v>0</v>
      </c>
      <c r="O2219">
        <v>0</v>
      </c>
      <c r="P2219">
        <v>1</v>
      </c>
      <c r="Q2219">
        <v>0</v>
      </c>
      <c r="R2219" s="19">
        <f>BWscncns[[#This Row],[C fx]]*4+BWscncns[[#This Row],[C fg]]*2+BWscncns[[#This Row],[C fm]]</f>
        <v>1</v>
      </c>
      <c r="S2219">
        <v>4670</v>
      </c>
      <c r="T2219">
        <v>2304000</v>
      </c>
      <c r="U2219" s="13">
        <v>2.02691</v>
      </c>
      <c r="V2219" s="13">
        <v>0.49336200000000002</v>
      </c>
      <c r="W2219">
        <v>398</v>
      </c>
      <c r="X2219">
        <v>7</v>
      </c>
      <c r="Z2219" s="10">
        <f>IF($N2219&lt;&gt;0,constants!$L$2,IF($O2219&lt;&gt;0,constants!$M$2,IF($P2219&lt;&gt;0,constants!$N$2,0)))</f>
        <v>1117.99</v>
      </c>
      <c r="AA2219" s="10">
        <f>IF($N2219&lt;&gt;0,constants!$L$2,IF($O2219&lt;&gt;0,constants!$M$2,IF($P2219&lt;&gt;0,constants!$P$2,0)))</f>
        <v>4051.45</v>
      </c>
      <c r="AB2219" s="11">
        <f>constants!$O$2</f>
        <v>4861.32</v>
      </c>
      <c r="AC2219" s="11">
        <f>VLOOKUP(BWscncns[[#This Row],[scanner]],[0]!ScnrAvgBW,2,FALSE)/1000</f>
        <v>11818.828055288463</v>
      </c>
      <c r="AD2219" s="8">
        <f>(1+$F2219)*Z2219</f>
        <v>3200.3799928828985</v>
      </c>
      <c r="AE2219" s="8">
        <f>(1+$F2219)*AA2219</f>
        <v>11597.759838786946</v>
      </c>
      <c r="AF2219" s="8">
        <f>(1+$F2219)*AB2219</f>
        <v>13916.109506347544</v>
      </c>
      <c r="AG2219" s="8">
        <f>(1+$F2219)*AC2219</f>
        <v>33832.80784932628</v>
      </c>
      <c r="AH2219" s="8">
        <f>(1+$F2219)*$T2219/1000</f>
        <v>6595.4753652556801</v>
      </c>
      <c r="AI2219" s="8">
        <f>(1+BWscncns[[#This Row],[pid_error]]*K_p)*BWscncns[[#This Row],[dbw]]/1000</f>
        <v>4449.7376826278396</v>
      </c>
      <c r="AJ2219" s="13">
        <f>BWscncns[[#This Row],[Torflow prgrssv alt vote]]/VLOOKUP(BWscncns[[#This Row],[class]],AltBWtotl,2,FALSE)*100</f>
        <v>8.7760706024082355E-2</v>
      </c>
      <c r="AK2219">
        <f>IF(D2219=E2219,1,0)</f>
        <v>1</v>
      </c>
    </row>
    <row r="2220" spans="1:37">
      <c r="A2220" s="1" t="s">
        <v>168</v>
      </c>
      <c r="B2220" s="1" t="s">
        <v>169</v>
      </c>
      <c r="C2220">
        <v>6010</v>
      </c>
      <c r="D2220">
        <v>1523743805</v>
      </c>
      <c r="E2220">
        <v>1524939732</v>
      </c>
      <c r="F2220" s="2">
        <v>0.61700015045300005</v>
      </c>
      <c r="G2220" s="2">
        <v>0.61700015045300005</v>
      </c>
      <c r="H2220">
        <v>4834686</v>
      </c>
      <c r="I2220" s="2">
        <v>0.271699004119</v>
      </c>
      <c r="J2220" s="2">
        <v>0</v>
      </c>
      <c r="K2220">
        <v>2</v>
      </c>
      <c r="L2220" s="1" t="s">
        <v>11557</v>
      </c>
      <c r="M2220" s="1" t="s">
        <v>169</v>
      </c>
      <c r="N2220">
        <v>0</v>
      </c>
      <c r="O2220">
        <v>1</v>
      </c>
      <c r="P2220">
        <v>0</v>
      </c>
      <c r="Q2220">
        <v>0</v>
      </c>
      <c r="R2220" s="19">
        <f>BWscncns[[#This Row],[C fx]]*4+BWscncns[[#This Row],[C fg]]*2+BWscncns[[#This Row],[C fm]]</f>
        <v>2</v>
      </c>
      <c r="S2220">
        <v>6000</v>
      </c>
      <c r="T2220">
        <v>3390601</v>
      </c>
      <c r="U2220" s="13">
        <v>1.769598</v>
      </c>
      <c r="V2220" s="13">
        <v>0.56510000000000005</v>
      </c>
      <c r="W2220">
        <v>736</v>
      </c>
      <c r="X2220">
        <v>14</v>
      </c>
      <c r="Z2220" s="10">
        <f>IF($N2220&lt;&gt;0,constants!$L$2,IF($O2220&lt;&gt;0,constants!$M$2,IF($P2220&lt;&gt;0,constants!$N$2,0)))</f>
        <v>9721.3799999999992</v>
      </c>
      <c r="AA2220" s="10">
        <f>IF($N2220&lt;&gt;0,constants!$L$2,IF($O2220&lt;&gt;0,constants!$M$2,IF($P2220&lt;&gt;0,constants!$P$2,0)))</f>
        <v>9721.3799999999992</v>
      </c>
      <c r="AB2220" s="11">
        <f>constants!$O$2</f>
        <v>4861.32</v>
      </c>
      <c r="AC2220" s="11">
        <f>VLOOKUP(BWscncns[[#This Row],[scanner]],[0]!ScnrAvgBW,2,FALSE)/1000</f>
        <v>8853.6095214723919</v>
      </c>
      <c r="AD2220" s="8">
        <f>(1+$F2220)*Z2220</f>
        <v>15719.472922610785</v>
      </c>
      <c r="AE2220" s="8">
        <f>(1+$F2220)*AA2220</f>
        <v>15719.472922610785</v>
      </c>
      <c r="AF2220" s="8">
        <f>(1+$F2220)*AB2220</f>
        <v>7860.7551714001775</v>
      </c>
      <c r="AG2220" s="8">
        <f>(1+$F2220)*AC2220</f>
        <v>14316.287928272972</v>
      </c>
      <c r="AH2220" s="8">
        <f>(1+$F2220)*$T2220/1000</f>
        <v>5482.602327126092</v>
      </c>
      <c r="AI2220" s="8">
        <f>(1+BWscncns[[#This Row],[pid_error]]*K_p)*BWscncns[[#This Row],[dbw]]/1000</f>
        <v>4436.6016635630467</v>
      </c>
      <c r="AJ2220" s="13">
        <f>BWscncns[[#This Row],[Torflow prgrssv alt vote]]/VLOOKUP(BWscncns[[#This Row],[class]],AltBWtotl,2,FALSE)*100</f>
        <v>1.5498371912111862E-2</v>
      </c>
      <c r="AK2220">
        <f>IF(D2220=E2220,1,0)</f>
        <v>0</v>
      </c>
    </row>
    <row r="2221" spans="1:37">
      <c r="A2221" s="1" t="s">
        <v>5526</v>
      </c>
      <c r="B2221" s="1" t="s">
        <v>49</v>
      </c>
      <c r="C2221">
        <v>6060</v>
      </c>
      <c r="D2221">
        <v>1524732300</v>
      </c>
      <c r="E2221">
        <v>1524963001</v>
      </c>
      <c r="F2221" s="2">
        <v>1.7287379326699999E-2</v>
      </c>
      <c r="G2221" s="2">
        <v>1.7287379326699999E-2</v>
      </c>
      <c r="H2221">
        <v>3612900</v>
      </c>
      <c r="I2221" s="2">
        <v>-0.15650609441999999</v>
      </c>
      <c r="J2221" s="2">
        <v>0</v>
      </c>
      <c r="K2221">
        <v>4</v>
      </c>
      <c r="L2221" s="1" t="s">
        <v>11657</v>
      </c>
      <c r="M2221" s="1" t="s">
        <v>49</v>
      </c>
      <c r="N2221">
        <v>0</v>
      </c>
      <c r="O2221">
        <v>1</v>
      </c>
      <c r="P2221">
        <v>0</v>
      </c>
      <c r="Q2221">
        <v>0</v>
      </c>
      <c r="R2221" s="19">
        <f>BWscncns[[#This Row],[C fx]]*4+BWscncns[[#This Row],[C fg]]*2+BWscncns[[#This Row],[C fm]]</f>
        <v>2</v>
      </c>
      <c r="S2221">
        <v>5250</v>
      </c>
      <c r="T2221">
        <v>4390881</v>
      </c>
      <c r="U2221" s="13">
        <v>1.1956599999999999</v>
      </c>
      <c r="V2221" s="13">
        <v>0.83635800000000005</v>
      </c>
      <c r="W2221">
        <v>2329</v>
      </c>
      <c r="X2221">
        <v>46</v>
      </c>
      <c r="Z2221" s="10">
        <f>IF($N2221&lt;&gt;0,constants!$L$2,IF($O2221&lt;&gt;0,constants!$M$2,IF($P2221&lt;&gt;0,constants!$N$2,0)))</f>
        <v>9721.3799999999992</v>
      </c>
      <c r="AA2221" s="10">
        <f>IF($N2221&lt;&gt;0,constants!$L$2,IF($O2221&lt;&gt;0,constants!$M$2,IF($P2221&lt;&gt;0,constants!$P$2,0)))</f>
        <v>9721.3799999999992</v>
      </c>
      <c r="AB2221" s="11">
        <f>constants!$O$2</f>
        <v>4861.32</v>
      </c>
      <c r="AC2221" s="11">
        <f>VLOOKUP(BWscncns[[#This Row],[scanner]],[0]!ScnrAvgBW,2,FALSE)/1000</f>
        <v>4819.491751072962</v>
      </c>
      <c r="AD2221" s="8">
        <f>(1+$F2221)*Z2221</f>
        <v>9889.4371836389946</v>
      </c>
      <c r="AE2221" s="8">
        <f>(1+$F2221)*AA2221</f>
        <v>9889.4371836389946</v>
      </c>
      <c r="AF2221" s="8">
        <f>(1+$F2221)*AB2221</f>
        <v>4945.3594828684736</v>
      </c>
      <c r="AG2221" s="8">
        <f>(1+$F2221)*AC2221</f>
        <v>4902.8081331356625</v>
      </c>
      <c r="AH2221" s="8">
        <f>(1+$F2221)*$T2221/1000</f>
        <v>4466.7878254254001</v>
      </c>
      <c r="AI2221" s="8">
        <f>(1+BWscncns[[#This Row],[pid_error]]*K_p)*BWscncns[[#This Row],[dbw]]/1000</f>
        <v>4428.8344127126993</v>
      </c>
      <c r="AJ2221" s="13">
        <f>BWscncns[[#This Row],[Torflow prgrssv alt vote]]/VLOOKUP(BWscncns[[#This Row],[class]],AltBWtotl,2,FALSE)*100</f>
        <v>1.5471238589911222E-2</v>
      </c>
      <c r="AK2221">
        <f>IF(D2221=E2221,1,0)</f>
        <v>0</v>
      </c>
    </row>
    <row r="2222" spans="1:37">
      <c r="A2222" s="1" t="s">
        <v>3080</v>
      </c>
      <c r="B2222" s="1" t="s">
        <v>3081</v>
      </c>
      <c r="C2222">
        <v>4510</v>
      </c>
      <c r="D2222">
        <v>1524986218</v>
      </c>
      <c r="E2222">
        <v>1524986218</v>
      </c>
      <c r="F2222" s="2">
        <v>4.0494121929499999E-2</v>
      </c>
      <c r="G2222" s="2">
        <v>4.0494121929499999E-2</v>
      </c>
      <c r="H2222">
        <v>4514201</v>
      </c>
      <c r="I2222" s="2">
        <v>-0.60216915974899998</v>
      </c>
      <c r="J2222" s="2">
        <v>0</v>
      </c>
      <c r="K2222">
        <v>4</v>
      </c>
      <c r="L2222" s="1" t="s">
        <v>11609</v>
      </c>
      <c r="M2222" s="1" t="s">
        <v>3081</v>
      </c>
      <c r="N2222">
        <v>0</v>
      </c>
      <c r="O2222">
        <v>0</v>
      </c>
      <c r="P2222">
        <v>1</v>
      </c>
      <c r="Q2222">
        <v>0</v>
      </c>
      <c r="R2222" s="19">
        <f>BWscncns[[#This Row],[C fx]]*4+BWscncns[[#This Row],[C fg]]*2+BWscncns[[#This Row],[C fm]]</f>
        <v>1</v>
      </c>
      <c r="S2222">
        <v>4510</v>
      </c>
      <c r="T2222">
        <v>4338517</v>
      </c>
      <c r="U2222" s="13">
        <v>1.039526</v>
      </c>
      <c r="V2222" s="13">
        <v>0.96197699999999997</v>
      </c>
      <c r="W2222">
        <v>3041</v>
      </c>
      <c r="X2222">
        <v>60</v>
      </c>
      <c r="Z2222" s="10">
        <f>IF($N2222&lt;&gt;0,constants!$L$2,IF($O2222&lt;&gt;0,constants!$M$2,IF($P2222&lt;&gt;0,constants!$N$2,0)))</f>
        <v>1117.99</v>
      </c>
      <c r="AA2222" s="10">
        <f>IF($N2222&lt;&gt;0,constants!$L$2,IF($O2222&lt;&gt;0,constants!$M$2,IF($P2222&lt;&gt;0,constants!$P$2,0)))</f>
        <v>4051.45</v>
      </c>
      <c r="AB2222" s="11">
        <f>constants!$O$2</f>
        <v>4861.32</v>
      </c>
      <c r="AC2222" s="11">
        <f>VLOOKUP(BWscncns[[#This Row],[scanner]],[0]!ScnrAvgBW,2,FALSE)/1000</f>
        <v>4819.491751072962</v>
      </c>
      <c r="AD2222" s="8">
        <f>(1+$F2222)*Z2222</f>
        <v>1163.2620233759619</v>
      </c>
      <c r="AE2222" s="8">
        <f>(1+$F2222)*AA2222</f>
        <v>4215.5099102912727</v>
      </c>
      <c r="AF2222" s="8">
        <f>(1+$F2222)*AB2222</f>
        <v>5058.174884818317</v>
      </c>
      <c r="AG2222" s="8">
        <f>(1+$F2222)*AC2222</f>
        <v>5014.6528376791302</v>
      </c>
      <c r="AH2222" s="8">
        <f>(1+$F2222)*$T2222/1000</f>
        <v>4514.2014363912094</v>
      </c>
      <c r="AI2222" s="8">
        <f>(1+BWscncns[[#This Row],[pid_error]]*K_p)*BWscncns[[#This Row],[dbw]]/1000</f>
        <v>4426.3592181956037</v>
      </c>
      <c r="AJ2222" s="13">
        <f>BWscncns[[#This Row],[Torflow prgrssv alt vote]]/VLOOKUP(BWscncns[[#This Row],[class]],AltBWtotl,2,FALSE)*100</f>
        <v>8.7299620294839939E-2</v>
      </c>
      <c r="AK2222">
        <f>IF(D2222=E2222,1,0)</f>
        <v>1</v>
      </c>
    </row>
    <row r="2223" spans="1:37">
      <c r="A2223" s="1" t="s">
        <v>4703</v>
      </c>
      <c r="B2223" s="1" t="s">
        <v>4704</v>
      </c>
      <c r="C2223">
        <v>4650</v>
      </c>
      <c r="D2223">
        <v>1524914352</v>
      </c>
      <c r="E2223">
        <v>1524914352</v>
      </c>
      <c r="F2223" s="2">
        <v>0.108374784322</v>
      </c>
      <c r="G2223" s="2">
        <v>0.108374784322</v>
      </c>
      <c r="H2223">
        <v>4648860</v>
      </c>
      <c r="I2223" s="2">
        <v>-3.4696663409899998E-2</v>
      </c>
      <c r="J2223" s="2">
        <v>0</v>
      </c>
      <c r="K2223">
        <v>5</v>
      </c>
      <c r="L2223" s="1" t="s">
        <v>11859</v>
      </c>
      <c r="M2223" s="1" t="s">
        <v>4704</v>
      </c>
      <c r="N2223">
        <v>1</v>
      </c>
      <c r="O2223">
        <v>0</v>
      </c>
      <c r="P2223">
        <v>0</v>
      </c>
      <c r="Q2223">
        <v>0</v>
      </c>
      <c r="R2223" s="19">
        <f>BWscncns[[#This Row],[C fx]]*4+BWscncns[[#This Row],[C fg]]*2+BWscncns[[#This Row],[C fm]]</f>
        <v>4</v>
      </c>
      <c r="S2223">
        <v>4170</v>
      </c>
      <c r="T2223">
        <v>4194304</v>
      </c>
      <c r="U2223" s="13">
        <v>0.99420500000000001</v>
      </c>
      <c r="V2223" s="13">
        <v>1.0058279999999999</v>
      </c>
      <c r="W2223">
        <v>3369</v>
      </c>
      <c r="X2223">
        <v>67</v>
      </c>
      <c r="Z2223" s="10">
        <f>IF($N2223&lt;&gt;0,constants!$L$2,IF($O2223&lt;&gt;0,constants!$M$2,IF($P2223&lt;&gt;0,constants!$N$2,0)))</f>
        <v>10125.48</v>
      </c>
      <c r="AA2223" s="10">
        <f>IF($N2223&lt;&gt;0,constants!$L$2,IF($O2223&lt;&gt;0,constants!$M$2,IF($P2223&lt;&gt;0,constants!$P$2,0)))</f>
        <v>10125.48</v>
      </c>
      <c r="AB2223" s="11">
        <f>constants!$O$2</f>
        <v>4861.32</v>
      </c>
      <c r="AC2223" s="11">
        <f>VLOOKUP(BWscncns[[#This Row],[scanner]],[0]!ScnrAvgBW,2,FALSE)/1000</f>
        <v>3794.4265750962772</v>
      </c>
      <c r="AD2223" s="8">
        <f>(1+$F2223)*Z2223</f>
        <v>11222.826711156724</v>
      </c>
      <c r="AE2223" s="8">
        <f>(1+$F2223)*AA2223</f>
        <v>11222.826711156724</v>
      </c>
      <c r="AF2223" s="8">
        <f>(1+$F2223)*AB2223</f>
        <v>5388.1645065202247</v>
      </c>
      <c r="AG2223" s="8">
        <f>(1+$F2223)*AC2223</f>
        <v>4205.6467367980013</v>
      </c>
      <c r="AH2223" s="8">
        <f>(1+$F2223)*$T2223/1000</f>
        <v>4648.8607913809019</v>
      </c>
      <c r="AI2223" s="8">
        <f>(1+BWscncns[[#This Row],[pid_error]]*K_p)*BWscncns[[#This Row],[dbw]]/1000</f>
        <v>4421.5823956904514</v>
      </c>
      <c r="AJ2223" s="13">
        <f>BWscncns[[#This Row],[Torflow prgrssv alt vote]]/VLOOKUP(BWscncns[[#This Row],[class]],AltBWtotl,2,FALSE)*100</f>
        <v>3.7896251631612324E-2</v>
      </c>
      <c r="AK2223">
        <f>IF(D2223=E2223,1,0)</f>
        <v>1</v>
      </c>
    </row>
    <row r="2224" spans="1:37">
      <c r="A2224" s="1" t="s">
        <v>5133</v>
      </c>
      <c r="B2224" s="1" t="s">
        <v>5134</v>
      </c>
      <c r="C2224">
        <v>4280</v>
      </c>
      <c r="D2224">
        <v>1523867906</v>
      </c>
      <c r="E2224">
        <v>1524932484</v>
      </c>
      <c r="F2224" s="2">
        <v>0.28503682891499998</v>
      </c>
      <c r="G2224" s="2">
        <v>0.28503682891499998</v>
      </c>
      <c r="H2224">
        <v>6602526</v>
      </c>
      <c r="I2224" s="2">
        <v>0.33886757140599999</v>
      </c>
      <c r="J2224" s="2">
        <v>0</v>
      </c>
      <c r="K2224">
        <v>5</v>
      </c>
      <c r="L2224" s="1" t="s">
        <v>11681</v>
      </c>
      <c r="M2224" s="1" t="s">
        <v>5134</v>
      </c>
      <c r="N2224">
        <v>0</v>
      </c>
      <c r="O2224">
        <v>1</v>
      </c>
      <c r="P2224">
        <v>0</v>
      </c>
      <c r="Q2224">
        <v>0</v>
      </c>
      <c r="R2224" s="19">
        <f>BWscncns[[#This Row],[C fx]]*4+BWscncns[[#This Row],[C fg]]*2+BWscncns[[#This Row],[C fm]]</f>
        <v>2</v>
      </c>
      <c r="S2224">
        <v>3310</v>
      </c>
      <c r="T2224">
        <v>3868804</v>
      </c>
      <c r="U2224" s="13">
        <v>0.85556200000000004</v>
      </c>
      <c r="V2224" s="13">
        <v>1.1688229999999999</v>
      </c>
      <c r="W2224">
        <v>3845</v>
      </c>
      <c r="X2224">
        <v>76</v>
      </c>
      <c r="Z2224" s="10">
        <f>IF($N2224&lt;&gt;0,constants!$L$2,IF($O2224&lt;&gt;0,constants!$M$2,IF($P2224&lt;&gt;0,constants!$N$2,0)))</f>
        <v>9721.3799999999992</v>
      </c>
      <c r="AA2224" s="10">
        <f>IF($N2224&lt;&gt;0,constants!$L$2,IF($O2224&lt;&gt;0,constants!$M$2,IF($P2224&lt;&gt;0,constants!$P$2,0)))</f>
        <v>9721.3799999999992</v>
      </c>
      <c r="AB2224" s="11">
        <f>constants!$O$2</f>
        <v>4861.32</v>
      </c>
      <c r="AC2224" s="11">
        <f>VLOOKUP(BWscncns[[#This Row],[scanner]],[0]!ScnrAvgBW,2,FALSE)/1000</f>
        <v>3794.4265750962772</v>
      </c>
      <c r="AD2224" s="8">
        <f>(1+$F2224)*Z2224</f>
        <v>12492.331327877702</v>
      </c>
      <c r="AE2224" s="8">
        <f>(1+$F2224)*AA2224</f>
        <v>12492.331327877702</v>
      </c>
      <c r="AF2224" s="8">
        <f>(1+$F2224)*AB2224</f>
        <v>6246.9752371410677</v>
      </c>
      <c r="AG2224" s="8">
        <f>(1+$F2224)*AC2224</f>
        <v>4875.977893612524</v>
      </c>
      <c r="AH2224" s="8">
        <f>(1+$F2224)*$T2224/1000</f>
        <v>4971.5556238536674</v>
      </c>
      <c r="AI2224" s="8">
        <f>(1+BWscncns[[#This Row],[pid_error]]*K_p)*BWscncns[[#This Row],[dbw]]/1000</f>
        <v>4420.1798119268342</v>
      </c>
      <c r="AJ2224" s="13">
        <f>BWscncns[[#This Row],[Torflow prgrssv alt vote]]/VLOOKUP(BWscncns[[#This Row],[class]],AltBWtotl,2,FALSE)*100</f>
        <v>1.5441005489916738E-2</v>
      </c>
      <c r="AK2224">
        <f>IF(D2224=E2224,1,0)</f>
        <v>0</v>
      </c>
    </row>
    <row r="2225" spans="1:37">
      <c r="A2225" s="1" t="s">
        <v>10112</v>
      </c>
      <c r="B2225" s="1" t="s">
        <v>10113</v>
      </c>
      <c r="C2225">
        <v>5560</v>
      </c>
      <c r="D2225">
        <v>1524973451</v>
      </c>
      <c r="E2225">
        <v>1524973451</v>
      </c>
      <c r="F2225" s="2">
        <v>0.69633965997500002</v>
      </c>
      <c r="G2225" s="2">
        <v>0.69633965997500002</v>
      </c>
      <c r="H2225">
        <v>5558565</v>
      </c>
      <c r="I2225" s="2">
        <v>0.170246915911</v>
      </c>
      <c r="J2225" s="2">
        <v>0</v>
      </c>
      <c r="K2225">
        <v>3</v>
      </c>
      <c r="L2225" s="1" t="s">
        <v>11789</v>
      </c>
      <c r="M2225" s="1" t="s">
        <v>10113</v>
      </c>
      <c r="N2225">
        <v>0</v>
      </c>
      <c r="O2225">
        <v>0</v>
      </c>
      <c r="P2225">
        <v>1</v>
      </c>
      <c r="Q2225">
        <v>0</v>
      </c>
      <c r="R2225" s="19">
        <f>BWscncns[[#This Row],[C fx]]*4+BWscncns[[#This Row],[C fg]]*2+BWscncns[[#This Row],[C fm]]</f>
        <v>1</v>
      </c>
      <c r="S2225">
        <v>5560</v>
      </c>
      <c r="T2225">
        <v>3276800</v>
      </c>
      <c r="U2225" s="13">
        <v>1.696777</v>
      </c>
      <c r="V2225" s="13">
        <v>0.58935300000000002</v>
      </c>
      <c r="W2225">
        <v>852</v>
      </c>
      <c r="X2225">
        <v>17</v>
      </c>
      <c r="Z2225" s="10">
        <f>IF($N2225&lt;&gt;0,constants!$L$2,IF($O2225&lt;&gt;0,constants!$M$2,IF($P2225&lt;&gt;0,constants!$N$2,0)))</f>
        <v>1117.99</v>
      </c>
      <c r="AA2225" s="10">
        <f>IF($N2225&lt;&gt;0,constants!$L$2,IF($O2225&lt;&gt;0,constants!$M$2,IF($P2225&lt;&gt;0,constants!$P$2,0)))</f>
        <v>4051.45</v>
      </c>
      <c r="AB2225" s="11">
        <f>constants!$O$2</f>
        <v>4861.32</v>
      </c>
      <c r="AC2225" s="11">
        <f>VLOOKUP(BWscncns[[#This Row],[scanner]],[0]!ScnrAvgBW,2,FALSE)/1000</f>
        <v>6440.9193022088357</v>
      </c>
      <c r="AD2225" s="8">
        <f>(1+$F2225)*Z2225</f>
        <v>1896.4907764554503</v>
      </c>
      <c r="AE2225" s="8">
        <f>(1+$F2225)*AA2225</f>
        <v>6872.6353154057133</v>
      </c>
      <c r="AF2225" s="8">
        <f>(1+$F2225)*AB2225</f>
        <v>8246.4499158296658</v>
      </c>
      <c r="AG2225" s="8">
        <f>(1+$F2225)*AC2225</f>
        <v>10925.986859035351</v>
      </c>
      <c r="AH2225" s="8">
        <f>(1+$F2225)*$T2225/1000</f>
        <v>5558.5657978060808</v>
      </c>
      <c r="AI2225" s="8">
        <f>(1+BWscncns[[#This Row],[pid_error]]*K_p)*BWscncns[[#This Row],[dbw]]/1000</f>
        <v>4417.68289890304</v>
      </c>
      <c r="AJ2225" s="13">
        <f>BWscncns[[#This Row],[Torflow prgrssv alt vote]]/VLOOKUP(BWscncns[[#This Row],[class]],AltBWtotl,2,FALSE)*100</f>
        <v>8.7128500116277846E-2</v>
      </c>
      <c r="AK2225">
        <f>IF(D2225=E2225,1,0)</f>
        <v>1</v>
      </c>
    </row>
    <row r="2226" spans="1:37">
      <c r="A2226" s="1" t="s">
        <v>10240</v>
      </c>
      <c r="B2226" s="1" t="s">
        <v>10241</v>
      </c>
      <c r="C2226">
        <v>3040</v>
      </c>
      <c r="D2226">
        <v>1524963456</v>
      </c>
      <c r="E2226">
        <v>1524963456</v>
      </c>
      <c r="F2226" s="2">
        <v>-0.47611004099499998</v>
      </c>
      <c r="G2226" s="2">
        <v>-0.47611004099499998</v>
      </c>
      <c r="H2226">
        <v>3036382</v>
      </c>
      <c r="I2226" s="2">
        <v>0.15791056386499999</v>
      </c>
      <c r="J2226" s="2">
        <v>0</v>
      </c>
      <c r="K2226">
        <v>6</v>
      </c>
      <c r="L2226" s="1" t="s">
        <v>11871</v>
      </c>
      <c r="M2226" s="1" t="s">
        <v>10241</v>
      </c>
      <c r="N2226">
        <v>1</v>
      </c>
      <c r="O2226">
        <v>0</v>
      </c>
      <c r="P2226">
        <v>0</v>
      </c>
      <c r="Q2226">
        <v>0</v>
      </c>
      <c r="R2226" s="19">
        <f>BWscncns[[#This Row],[C fx]]*4+BWscncns[[#This Row],[C fg]]*2+BWscncns[[#This Row],[C fm]]</f>
        <v>4</v>
      </c>
      <c r="S2226">
        <v>3040</v>
      </c>
      <c r="T2226">
        <v>5791015</v>
      </c>
      <c r="U2226" s="13">
        <v>0.52495099999999995</v>
      </c>
      <c r="V2226" s="13">
        <v>1.9049389999999999</v>
      </c>
      <c r="W2226">
        <v>4782</v>
      </c>
      <c r="X2226">
        <v>95</v>
      </c>
      <c r="Z2226" s="10">
        <f>IF($N2226&lt;&gt;0,constants!$L$2,IF($O2226&lt;&gt;0,constants!$M$2,IF($P2226&lt;&gt;0,constants!$N$2,0)))</f>
        <v>10125.48</v>
      </c>
      <c r="AA2226" s="10">
        <f>IF($N2226&lt;&gt;0,constants!$L$2,IF($O2226&lt;&gt;0,constants!$M$2,IF($P2226&lt;&gt;0,constants!$P$2,0)))</f>
        <v>10125.48</v>
      </c>
      <c r="AB2226" s="11">
        <f>constants!$O$2</f>
        <v>4861.32</v>
      </c>
      <c r="AC2226" s="11">
        <f>VLOOKUP(BWscncns[[#This Row],[scanner]],[0]!ScnrAvgBW,2,FALSE)/1000</f>
        <v>2386.3111194805197</v>
      </c>
      <c r="AD2226" s="8">
        <f>(1+$F2226)*Z2226</f>
        <v>5304.6373021059471</v>
      </c>
      <c r="AE2226" s="8">
        <f>(1+$F2226)*AA2226</f>
        <v>5304.6373021059471</v>
      </c>
      <c r="AF2226" s="8">
        <f>(1+$F2226)*AB2226</f>
        <v>2546.7967355101864</v>
      </c>
      <c r="AG2226" s="8">
        <f>(1+$F2226)*AC2226</f>
        <v>1250.1644345578252</v>
      </c>
      <c r="AH2226" s="8">
        <f>(1+$F2226)*$T2226/1000</f>
        <v>3033.8546109473405</v>
      </c>
      <c r="AI2226" s="8">
        <f>(1+BWscncns[[#This Row],[pid_error]]*K_p)*BWscncns[[#This Row],[dbw]]/1000</f>
        <v>4412.4348054736693</v>
      </c>
      <c r="AJ2226" s="13">
        <f>BWscncns[[#This Row],[Torflow prgrssv alt vote]]/VLOOKUP(BWscncns[[#This Row],[class]],AltBWtotl,2,FALSE)*100</f>
        <v>3.7817849975902831E-2</v>
      </c>
      <c r="AK2226">
        <f>IF(D2226=E2226,1,0)</f>
        <v>1</v>
      </c>
    </row>
    <row r="2227" spans="1:37">
      <c r="A2227" s="1" t="s">
        <v>163</v>
      </c>
      <c r="B2227" s="1" t="s">
        <v>164</v>
      </c>
      <c r="C2227">
        <v>3170</v>
      </c>
      <c r="D2227">
        <v>1524194565</v>
      </c>
      <c r="E2227">
        <v>1524954154</v>
      </c>
      <c r="F2227" s="2">
        <v>0.86976417507600001</v>
      </c>
      <c r="G2227" s="2">
        <v>0.86976417507600001</v>
      </c>
      <c r="H2227">
        <v>5743915</v>
      </c>
      <c r="I2227" s="2">
        <v>-0.101328749809</v>
      </c>
      <c r="J2227" s="2">
        <v>0</v>
      </c>
      <c r="K2227">
        <v>3</v>
      </c>
      <c r="L2227" s="1" t="s">
        <v>11536</v>
      </c>
      <c r="M2227" s="1" t="s">
        <v>164</v>
      </c>
      <c r="N2227">
        <v>0</v>
      </c>
      <c r="O2227">
        <v>1</v>
      </c>
      <c r="P2227">
        <v>0</v>
      </c>
      <c r="Q2227">
        <v>0</v>
      </c>
      <c r="R2227" s="19">
        <f>BWscncns[[#This Row],[C fx]]*4+BWscncns[[#This Row],[C fg]]*2+BWscncns[[#This Row],[C fm]]</f>
        <v>2</v>
      </c>
      <c r="S2227">
        <v>3170</v>
      </c>
      <c r="T2227">
        <v>3072000</v>
      </c>
      <c r="U2227" s="13">
        <v>1.031901</v>
      </c>
      <c r="V2227" s="13">
        <v>0.96908499999999997</v>
      </c>
      <c r="W2227">
        <v>3085</v>
      </c>
      <c r="X2227">
        <v>61</v>
      </c>
      <c r="Z2227" s="10">
        <f>IF($N2227&lt;&gt;0,constants!$L$2,IF($O2227&lt;&gt;0,constants!$M$2,IF($P2227&lt;&gt;0,constants!$N$2,0)))</f>
        <v>9721.3799999999992</v>
      </c>
      <c r="AA2227" s="10">
        <f>IF($N2227&lt;&gt;0,constants!$L$2,IF($O2227&lt;&gt;0,constants!$M$2,IF($P2227&lt;&gt;0,constants!$P$2,0)))</f>
        <v>9721.3799999999992</v>
      </c>
      <c r="AB2227" s="11">
        <f>constants!$O$2</f>
        <v>4861.32</v>
      </c>
      <c r="AC2227" s="11">
        <f>VLOOKUP(BWscncns[[#This Row],[scanner]],[0]!ScnrAvgBW,2,FALSE)/1000</f>
        <v>6440.9193022088357</v>
      </c>
      <c r="AD2227" s="8">
        <f>(1+$F2227)*Z2227</f>
        <v>18176.688056300321</v>
      </c>
      <c r="AE2227" s="8">
        <f>(1+$F2227)*AA2227</f>
        <v>18176.688056300321</v>
      </c>
      <c r="AF2227" s="8">
        <f>(1+$F2227)*AB2227</f>
        <v>9089.5219795804587</v>
      </c>
      <c r="AG2227" s="8">
        <f>(1+$F2227)*AC2227</f>
        <v>12043.000165825588</v>
      </c>
      <c r="AH2227" s="8">
        <f>(1+$F2227)*$T2227/1000</f>
        <v>5743.9155458334726</v>
      </c>
      <c r="AI2227" s="8">
        <f>(1+BWscncns[[#This Row],[pid_error]]*K_p)*BWscncns[[#This Row],[dbw]]/1000</f>
        <v>4407.9577729167358</v>
      </c>
      <c r="AJ2227" s="13">
        <f>BWscncns[[#This Row],[Torflow prgrssv alt vote]]/VLOOKUP(BWscncns[[#This Row],[class]],AltBWtotl,2,FALSE)*100</f>
        <v>1.539831026495243E-2</v>
      </c>
      <c r="AK2227">
        <f>IF(D2227=E2227,1,0)</f>
        <v>0</v>
      </c>
    </row>
    <row r="2228" spans="1:37">
      <c r="A2228" s="1" t="s">
        <v>429</v>
      </c>
      <c r="B2228" s="1" t="s">
        <v>430</v>
      </c>
      <c r="C2228">
        <v>2430</v>
      </c>
      <c r="D2228">
        <v>1524150801</v>
      </c>
      <c r="E2228">
        <v>1524987008</v>
      </c>
      <c r="F2228" s="2">
        <v>9.9351155348500003E-2</v>
      </c>
      <c r="G2228" s="2">
        <v>9.9351155348500003E-2</v>
      </c>
      <c r="H2228">
        <v>3527213</v>
      </c>
      <c r="I2228" s="2">
        <v>0.42285453158800002</v>
      </c>
      <c r="J2228" s="2">
        <v>0</v>
      </c>
      <c r="K2228">
        <v>5</v>
      </c>
      <c r="L2228" s="1" t="s">
        <v>11708</v>
      </c>
      <c r="M2228" s="1" t="s">
        <v>430</v>
      </c>
      <c r="N2228">
        <v>0</v>
      </c>
      <c r="O2228">
        <v>1</v>
      </c>
      <c r="P2228">
        <v>0</v>
      </c>
      <c r="Q2228">
        <v>0</v>
      </c>
      <c r="R2228" s="19">
        <f>BWscncns[[#This Row],[C fx]]*4+BWscncns[[#This Row],[C fg]]*2+BWscncns[[#This Row],[C fm]]</f>
        <v>2</v>
      </c>
      <c r="S2228">
        <v>2430</v>
      </c>
      <c r="T2228">
        <v>4194304</v>
      </c>
      <c r="U2228" s="13">
        <v>0.57935700000000001</v>
      </c>
      <c r="V2228" s="13">
        <v>1.726051</v>
      </c>
      <c r="W2228">
        <v>4600</v>
      </c>
      <c r="X2228">
        <v>92</v>
      </c>
      <c r="Z2228" s="10">
        <f>IF($N2228&lt;&gt;0,constants!$L$2,IF($O2228&lt;&gt;0,constants!$M$2,IF($P2228&lt;&gt;0,constants!$N$2,0)))</f>
        <v>9721.3799999999992</v>
      </c>
      <c r="AA2228" s="10">
        <f>IF($N2228&lt;&gt;0,constants!$L$2,IF($O2228&lt;&gt;0,constants!$M$2,IF($P2228&lt;&gt;0,constants!$P$2,0)))</f>
        <v>9721.3799999999992</v>
      </c>
      <c r="AB2228" s="11">
        <f>constants!$O$2</f>
        <v>4861.32</v>
      </c>
      <c r="AC2228" s="11">
        <f>VLOOKUP(BWscncns[[#This Row],[scanner]],[0]!ScnrAvgBW,2,FALSE)/1000</f>
        <v>3794.4265750962772</v>
      </c>
      <c r="AD2228" s="8">
        <f>(1+$F2228)*Z2228</f>
        <v>10687.2103345818</v>
      </c>
      <c r="AE2228" s="8">
        <f>(1+$F2228)*AA2228</f>
        <v>10687.2103345818</v>
      </c>
      <c r="AF2228" s="8">
        <f>(1+$F2228)*AB2228</f>
        <v>5344.29775851877</v>
      </c>
      <c r="AG2228" s="8">
        <f>(1+$F2228)*AC2228</f>
        <v>4171.4072392171447</v>
      </c>
      <c r="AH2228" s="8">
        <f>(1+$F2228)*$T2228/1000</f>
        <v>4611.0129482828352</v>
      </c>
      <c r="AI2228" s="8">
        <f>(1+BWscncns[[#This Row],[pid_error]]*K_p)*BWscncns[[#This Row],[dbw]]/1000</f>
        <v>4402.6584741414172</v>
      </c>
      <c r="AJ2228" s="13">
        <f>BWscncns[[#This Row],[Torflow prgrssv alt vote]]/VLOOKUP(BWscncns[[#This Row],[class]],AltBWtotl,2,FALSE)*100</f>
        <v>1.5379798234907498E-2</v>
      </c>
      <c r="AK2228">
        <f>IF(D2228=E2228,1,0)</f>
        <v>0</v>
      </c>
    </row>
    <row r="2229" spans="1:37">
      <c r="A2229" s="1" t="s">
        <v>11169</v>
      </c>
      <c r="B2229" s="1" t="s">
        <v>11170</v>
      </c>
      <c r="C2229">
        <v>4090</v>
      </c>
      <c r="D2229">
        <v>1524906493</v>
      </c>
      <c r="E2229">
        <v>1524973451</v>
      </c>
      <c r="F2229" s="2">
        <v>0.40122484890499999</v>
      </c>
      <c r="G2229" s="2">
        <v>0.40122484890499999</v>
      </c>
      <c r="H2229">
        <v>5043553</v>
      </c>
      <c r="I2229" s="2">
        <v>-0.248192453737</v>
      </c>
      <c r="J2229" s="2">
        <v>0</v>
      </c>
      <c r="K2229">
        <v>3</v>
      </c>
      <c r="L2229" s="1" t="s">
        <v>11789</v>
      </c>
      <c r="M2229" s="1" t="s">
        <v>11170</v>
      </c>
      <c r="N2229">
        <v>0</v>
      </c>
      <c r="O2229">
        <v>1</v>
      </c>
      <c r="P2229">
        <v>0</v>
      </c>
      <c r="Q2229">
        <v>0</v>
      </c>
      <c r="R2229" s="19">
        <f>BWscncns[[#This Row],[C fx]]*4+BWscncns[[#This Row],[C fg]]*2+BWscncns[[#This Row],[C fm]]</f>
        <v>2</v>
      </c>
      <c r="S2229">
        <v>4090</v>
      </c>
      <c r="T2229">
        <v>3666148</v>
      </c>
      <c r="U2229" s="13">
        <v>1.115612</v>
      </c>
      <c r="V2229" s="13">
        <v>0.89636899999999997</v>
      </c>
      <c r="W2229">
        <v>2616</v>
      </c>
      <c r="X2229">
        <v>52</v>
      </c>
      <c r="Z2229" s="10">
        <f>IF($N2229&lt;&gt;0,constants!$L$2,IF($O2229&lt;&gt;0,constants!$M$2,IF($P2229&lt;&gt;0,constants!$N$2,0)))</f>
        <v>9721.3799999999992</v>
      </c>
      <c r="AA2229" s="10">
        <f>IF($N2229&lt;&gt;0,constants!$L$2,IF($O2229&lt;&gt;0,constants!$M$2,IF($P2229&lt;&gt;0,constants!$P$2,0)))</f>
        <v>9721.3799999999992</v>
      </c>
      <c r="AB2229" s="11">
        <f>constants!$O$2</f>
        <v>4861.32</v>
      </c>
      <c r="AC2229" s="11">
        <f>VLOOKUP(BWscncns[[#This Row],[scanner]],[0]!ScnrAvgBW,2,FALSE)/1000</f>
        <v>6440.9193022088357</v>
      </c>
      <c r="AD2229" s="8">
        <f>(1+$F2229)*Z2229</f>
        <v>13621.839221648088</v>
      </c>
      <c r="AE2229" s="8">
        <f>(1+$F2229)*AA2229</f>
        <v>13621.839221648088</v>
      </c>
      <c r="AF2229" s="8">
        <f>(1+$F2229)*AB2229</f>
        <v>6811.8023824788543</v>
      </c>
      <c r="AG2229" s="8">
        <f>(1+$F2229)*AC2229</f>
        <v>9025.1761760468744</v>
      </c>
      <c r="AH2229" s="8">
        <f>(1+$F2229)*$T2229/1000</f>
        <v>5137.0976773633683</v>
      </c>
      <c r="AI2229" s="8">
        <f>(1+BWscncns[[#This Row],[pid_error]]*K_p)*BWscncns[[#This Row],[dbw]]/1000</f>
        <v>4401.6228386816838</v>
      </c>
      <c r="AJ2229" s="13">
        <f>BWscncns[[#This Row],[Torflow prgrssv alt vote]]/VLOOKUP(BWscncns[[#This Row],[class]],AltBWtotl,2,FALSE)*100</f>
        <v>1.5376180451581997E-2</v>
      </c>
      <c r="AK2229">
        <f>IF(D2229=E2229,1,0)</f>
        <v>0</v>
      </c>
    </row>
    <row r="2230" spans="1:37">
      <c r="A2230" s="1" t="s">
        <v>5773</v>
      </c>
      <c r="B2230" s="1" t="s">
        <v>2090</v>
      </c>
      <c r="C2230">
        <v>6750</v>
      </c>
      <c r="D2230">
        <v>1524985338</v>
      </c>
      <c r="E2230">
        <v>1524985338</v>
      </c>
      <c r="F2230" s="2">
        <v>2.2965394155999999</v>
      </c>
      <c r="G2230" s="2">
        <v>2.2965394155999999</v>
      </c>
      <c r="H2230">
        <v>6751312</v>
      </c>
      <c r="I2230" s="2">
        <v>1.1593477460799999</v>
      </c>
      <c r="J2230" s="2">
        <v>0</v>
      </c>
      <c r="K2230">
        <v>4</v>
      </c>
      <c r="L2230" s="1" t="s">
        <v>11842</v>
      </c>
      <c r="M2230" s="1" t="s">
        <v>2090</v>
      </c>
      <c r="N2230">
        <v>0</v>
      </c>
      <c r="O2230">
        <v>0</v>
      </c>
      <c r="P2230">
        <v>1</v>
      </c>
      <c r="Q2230">
        <v>0</v>
      </c>
      <c r="R2230" s="19">
        <f>BWscncns[[#This Row],[C fx]]*4+BWscncns[[#This Row],[C fg]]*2+BWscncns[[#This Row],[C fm]]</f>
        <v>1</v>
      </c>
      <c r="S2230">
        <v>2670</v>
      </c>
      <c r="T2230">
        <v>2048000</v>
      </c>
      <c r="U2230" s="13">
        <v>1.3037110000000001</v>
      </c>
      <c r="V2230" s="13">
        <v>0.76704099999999997</v>
      </c>
      <c r="W2230">
        <v>1965</v>
      </c>
      <c r="X2230">
        <v>39</v>
      </c>
      <c r="Z2230" s="10">
        <f>IF($N2230&lt;&gt;0,constants!$L$2,IF($O2230&lt;&gt;0,constants!$M$2,IF($P2230&lt;&gt;0,constants!$N$2,0)))</f>
        <v>1117.99</v>
      </c>
      <c r="AA2230" s="10">
        <f>IF($N2230&lt;&gt;0,constants!$L$2,IF($O2230&lt;&gt;0,constants!$M$2,IF($P2230&lt;&gt;0,constants!$P$2,0)))</f>
        <v>4051.45</v>
      </c>
      <c r="AB2230" s="11">
        <f>constants!$O$2</f>
        <v>4861.32</v>
      </c>
      <c r="AC2230" s="11">
        <f>VLOOKUP(BWscncns[[#This Row],[scanner]],[0]!ScnrAvgBW,2,FALSE)/1000</f>
        <v>4819.491751072962</v>
      </c>
      <c r="AD2230" s="8">
        <f>(1+$F2230)*Z2230</f>
        <v>3685.4981012466437</v>
      </c>
      <c r="AE2230" s="8">
        <f>(1+$F2230)*AA2230</f>
        <v>13355.764615332619</v>
      </c>
      <c r="AF2230" s="8">
        <f>(1+$F2230)*AB2230</f>
        <v>16025.53299184459</v>
      </c>
      <c r="AG2230" s="8">
        <f>(1+$F2230)*AC2230</f>
        <v>15887.644520571082</v>
      </c>
      <c r="AH2230" s="8">
        <f>(1+$F2230)*$T2230/1000</f>
        <v>6751.3127231487997</v>
      </c>
      <c r="AI2230" s="8">
        <f>(1+BWscncns[[#This Row],[pid_error]]*K_p)*BWscncns[[#This Row],[dbw]]/1000</f>
        <v>4399.6563615743999</v>
      </c>
      <c r="AJ2230" s="13">
        <f>BWscncns[[#This Row],[Torflow prgrssv alt vote]]/VLOOKUP(BWscncns[[#This Row],[class]],AltBWtotl,2,FALSE)*100</f>
        <v>8.6772968676906204E-2</v>
      </c>
      <c r="AK2230">
        <f>IF(D2230=E2230,1,0)</f>
        <v>1</v>
      </c>
    </row>
    <row r="2231" spans="1:37">
      <c r="A2231" s="1" t="s">
        <v>2535</v>
      </c>
      <c r="B2231" s="1" t="s">
        <v>2536</v>
      </c>
      <c r="C2231">
        <v>5100</v>
      </c>
      <c r="D2231">
        <v>1524220343</v>
      </c>
      <c r="E2231">
        <v>1524970878</v>
      </c>
      <c r="F2231" s="2">
        <v>0.20184457501899999</v>
      </c>
      <c r="G2231" s="2">
        <v>0.20184457501899999</v>
      </c>
      <c r="H2231">
        <v>4659859</v>
      </c>
      <c r="I2231" s="2">
        <v>0.24451500948900001</v>
      </c>
      <c r="J2231" s="2">
        <v>0</v>
      </c>
      <c r="K2231">
        <v>3</v>
      </c>
      <c r="L2231" s="1" t="s">
        <v>11800</v>
      </c>
      <c r="M2231" s="1" t="s">
        <v>2536</v>
      </c>
      <c r="N2231">
        <v>0</v>
      </c>
      <c r="O2231">
        <v>1</v>
      </c>
      <c r="P2231">
        <v>0</v>
      </c>
      <c r="Q2231">
        <v>0</v>
      </c>
      <c r="R2231" s="19">
        <f>BWscncns[[#This Row],[C fx]]*4+BWscncns[[#This Row],[C fg]]*2+BWscncns[[#This Row],[C fm]]</f>
        <v>2</v>
      </c>
      <c r="S2231">
        <v>5100</v>
      </c>
      <c r="T2231">
        <v>3985294</v>
      </c>
      <c r="U2231" s="13">
        <v>1.2797050000000001</v>
      </c>
      <c r="V2231" s="13">
        <v>0.78142999999999996</v>
      </c>
      <c r="W2231">
        <v>2052</v>
      </c>
      <c r="X2231">
        <v>41</v>
      </c>
      <c r="Z2231" s="10">
        <f>IF($N2231&lt;&gt;0,constants!$L$2,IF($O2231&lt;&gt;0,constants!$M$2,IF($P2231&lt;&gt;0,constants!$N$2,0)))</f>
        <v>9721.3799999999992</v>
      </c>
      <c r="AA2231" s="10">
        <f>IF($N2231&lt;&gt;0,constants!$L$2,IF($O2231&lt;&gt;0,constants!$M$2,IF($P2231&lt;&gt;0,constants!$P$2,0)))</f>
        <v>9721.3799999999992</v>
      </c>
      <c r="AB2231" s="11">
        <f>constants!$O$2</f>
        <v>4861.32</v>
      </c>
      <c r="AC2231" s="11">
        <f>VLOOKUP(BWscncns[[#This Row],[scanner]],[0]!ScnrAvgBW,2,FALSE)/1000</f>
        <v>6440.9193022088357</v>
      </c>
      <c r="AD2231" s="8">
        <f>(1+$F2231)*Z2231</f>
        <v>11683.587814698205</v>
      </c>
      <c r="AE2231" s="8">
        <f>(1+$F2231)*AA2231</f>
        <v>11683.587814698205</v>
      </c>
      <c r="AF2231" s="8">
        <f>(1+$F2231)*AB2231</f>
        <v>5842.5510694313643</v>
      </c>
      <c r="AG2231" s="8">
        <f>(1+$F2231)*AC2231</f>
        <v>7740.9839214948515</v>
      </c>
      <c r="AH2231" s="8">
        <f>(1+$F2231)*$T2231/1000</f>
        <v>4789.7039737557707</v>
      </c>
      <c r="AI2231" s="8">
        <f>(1+BWscncns[[#This Row],[pid_error]]*K_p)*BWscncns[[#This Row],[dbw]]/1000</f>
        <v>4387.4989868778848</v>
      </c>
      <c r="AJ2231" s="13">
        <f>BWscncns[[#This Row],[Torflow prgrssv alt vote]]/VLOOKUP(BWscncns[[#This Row],[class]],AltBWtotl,2,FALSE)*100</f>
        <v>1.5326841627705926E-2</v>
      </c>
      <c r="AK2231">
        <f>IF(D2231=E2231,1,0)</f>
        <v>0</v>
      </c>
    </row>
    <row r="2232" spans="1:37">
      <c r="A2232" s="1" t="s">
        <v>4560</v>
      </c>
      <c r="B2232" s="1" t="s">
        <v>4561</v>
      </c>
      <c r="C2232">
        <v>4560</v>
      </c>
      <c r="D2232">
        <v>1523898045</v>
      </c>
      <c r="E2232">
        <v>1524955955</v>
      </c>
      <c r="F2232" s="2">
        <v>5.3318920567200001E-2</v>
      </c>
      <c r="G2232" s="2">
        <v>5.3318920567200001E-2</v>
      </c>
      <c r="H2232">
        <v>4392652</v>
      </c>
      <c r="I2232" s="2">
        <v>-0.68075664514199996</v>
      </c>
      <c r="J2232" s="2">
        <v>0</v>
      </c>
      <c r="K2232">
        <v>4</v>
      </c>
      <c r="L2232" s="1" t="s">
        <v>11722</v>
      </c>
      <c r="M2232" s="1" t="s">
        <v>4561</v>
      </c>
      <c r="N2232">
        <v>0</v>
      </c>
      <c r="O2232">
        <v>1</v>
      </c>
      <c r="P2232">
        <v>0</v>
      </c>
      <c r="Q2232">
        <v>0</v>
      </c>
      <c r="R2232" s="19">
        <f>BWscncns[[#This Row],[C fx]]*4+BWscncns[[#This Row],[C fg]]*2+BWscncns[[#This Row],[C fm]]</f>
        <v>2</v>
      </c>
      <c r="S2232">
        <v>4550</v>
      </c>
      <c r="T2232">
        <v>4271619</v>
      </c>
      <c r="U2232" s="13">
        <v>1.06517</v>
      </c>
      <c r="V2232" s="13">
        <v>0.93881700000000001</v>
      </c>
      <c r="W2232">
        <v>2892</v>
      </c>
      <c r="X2232">
        <v>57</v>
      </c>
      <c r="Z2232" s="10">
        <f>IF($N2232&lt;&gt;0,constants!$L$2,IF($O2232&lt;&gt;0,constants!$M$2,IF($P2232&lt;&gt;0,constants!$N$2,0)))</f>
        <v>9721.3799999999992</v>
      </c>
      <c r="AA2232" s="10">
        <f>IF($N2232&lt;&gt;0,constants!$L$2,IF($O2232&lt;&gt;0,constants!$M$2,IF($P2232&lt;&gt;0,constants!$P$2,0)))</f>
        <v>9721.3799999999992</v>
      </c>
      <c r="AB2232" s="11">
        <f>constants!$O$2</f>
        <v>4861.32</v>
      </c>
      <c r="AC2232" s="11">
        <f>VLOOKUP(BWscncns[[#This Row],[scanner]],[0]!ScnrAvgBW,2,FALSE)/1000</f>
        <v>4819.491751072962</v>
      </c>
      <c r="AD2232" s="8">
        <f>(1+$F2232)*Z2232</f>
        <v>10239.713488023566</v>
      </c>
      <c r="AE2232" s="8">
        <f>(1+$F2232)*AA2232</f>
        <v>10239.713488023566</v>
      </c>
      <c r="AF2232" s="8">
        <f>(1+$F2232)*AB2232</f>
        <v>5120.5203349317408</v>
      </c>
      <c r="AG2232" s="8">
        <f>(1+$F2232)*AC2232</f>
        <v>5076.4618489226968</v>
      </c>
      <c r="AH2232" s="8">
        <f>(1+$F2232)*$T2232/1000</f>
        <v>4499.377114154343</v>
      </c>
      <c r="AI2232" s="8">
        <f>(1+BWscncns[[#This Row],[pid_error]]*K_p)*BWscncns[[#This Row],[dbw]]/1000</f>
        <v>4385.4980570771713</v>
      </c>
      <c r="AJ2232" s="13">
        <f>BWscncns[[#This Row],[Torflow prgrssv alt vote]]/VLOOKUP(BWscncns[[#This Row],[class]],AltBWtotl,2,FALSE)*100</f>
        <v>1.5319851783547462E-2</v>
      </c>
      <c r="AK2232">
        <f>IF(D2232=E2232,1,0)</f>
        <v>0</v>
      </c>
    </row>
    <row r="2233" spans="1:37">
      <c r="A2233" s="1" t="s">
        <v>7214</v>
      </c>
      <c r="B2233" s="1" t="s">
        <v>7215</v>
      </c>
      <c r="C2233">
        <v>5430</v>
      </c>
      <c r="D2233">
        <v>1524462505</v>
      </c>
      <c r="E2233">
        <v>1524973451</v>
      </c>
      <c r="F2233" s="2">
        <v>0.102019204275</v>
      </c>
      <c r="G2233" s="2">
        <v>0.102019204275</v>
      </c>
      <c r="H2233">
        <v>4108196</v>
      </c>
      <c r="I2233" s="2">
        <v>-0.36379561773500002</v>
      </c>
      <c r="J2233" s="2">
        <v>0</v>
      </c>
      <c r="K2233">
        <v>3</v>
      </c>
      <c r="L2233" s="1" t="s">
        <v>11789</v>
      </c>
      <c r="M2233" s="1" t="s">
        <v>7215</v>
      </c>
      <c r="N2233">
        <v>0</v>
      </c>
      <c r="O2233">
        <v>1</v>
      </c>
      <c r="P2233">
        <v>0</v>
      </c>
      <c r="Q2233">
        <v>0</v>
      </c>
      <c r="R2233" s="19">
        <f>BWscncns[[#This Row],[C fx]]*4+BWscncns[[#This Row],[C fg]]*2+BWscncns[[#This Row],[C fm]]</f>
        <v>2</v>
      </c>
      <c r="S2233">
        <v>5430</v>
      </c>
      <c r="T2233">
        <v>4168373</v>
      </c>
      <c r="U2233" s="13">
        <v>1.302667</v>
      </c>
      <c r="V2233" s="13">
        <v>0.76765600000000001</v>
      </c>
      <c r="W2233">
        <v>1967</v>
      </c>
      <c r="X2233">
        <v>39</v>
      </c>
      <c r="Z2233" s="10">
        <f>IF($N2233&lt;&gt;0,constants!$L$2,IF($O2233&lt;&gt;0,constants!$M$2,IF($P2233&lt;&gt;0,constants!$N$2,0)))</f>
        <v>9721.3799999999992</v>
      </c>
      <c r="AA2233" s="10">
        <f>IF($N2233&lt;&gt;0,constants!$L$2,IF($O2233&lt;&gt;0,constants!$M$2,IF($P2233&lt;&gt;0,constants!$P$2,0)))</f>
        <v>9721.3799999999992</v>
      </c>
      <c r="AB2233" s="11">
        <f>constants!$O$2</f>
        <v>4861.32</v>
      </c>
      <c r="AC2233" s="11">
        <f>VLOOKUP(BWscncns[[#This Row],[scanner]],[0]!ScnrAvgBW,2,FALSE)/1000</f>
        <v>6440.9193022088357</v>
      </c>
      <c r="AD2233" s="8">
        <f>(1+$F2233)*Z2233</f>
        <v>10713.147452054898</v>
      </c>
      <c r="AE2233" s="8">
        <f>(1+$F2233)*AA2233</f>
        <v>10713.147452054898</v>
      </c>
      <c r="AF2233" s="8">
        <f>(1+$F2233)*AB2233</f>
        <v>5357.2679981261417</v>
      </c>
      <c r="AG2233" s="8">
        <f>(1+$F2233)*AC2233</f>
        <v>7098.0167642196684</v>
      </c>
      <c r="AH2233" s="8">
        <f>(1+$F2233)*$T2233/1000</f>
        <v>4593.6270965813937</v>
      </c>
      <c r="AI2233" s="8">
        <f>(1+BWscncns[[#This Row],[pid_error]]*K_p)*BWscncns[[#This Row],[dbw]]/1000</f>
        <v>4381.0000482906971</v>
      </c>
      <c r="AJ2233" s="13">
        <f>BWscncns[[#This Row],[Torflow prgrssv alt vote]]/VLOOKUP(BWscncns[[#This Row],[class]],AltBWtotl,2,FALSE)*100</f>
        <v>1.5304138898253014E-2</v>
      </c>
      <c r="AK2233">
        <f>IF(D2233=E2233,1,0)</f>
        <v>0</v>
      </c>
    </row>
    <row r="2234" spans="1:37">
      <c r="A2234" s="1" t="s">
        <v>3592</v>
      </c>
      <c r="B2234" s="1" t="s">
        <v>3593</v>
      </c>
      <c r="C2234">
        <v>3700</v>
      </c>
      <c r="D2234">
        <v>1523904710</v>
      </c>
      <c r="E2234">
        <v>1524863363</v>
      </c>
      <c r="F2234" s="2">
        <v>0.30456478740800003</v>
      </c>
      <c r="G2234" s="2">
        <v>0.30456478740800003</v>
      </c>
      <c r="H2234">
        <v>4775347</v>
      </c>
      <c r="I2234" s="2">
        <v>-0.40571778204100001</v>
      </c>
      <c r="J2234" s="2">
        <v>0</v>
      </c>
      <c r="K2234">
        <v>3</v>
      </c>
      <c r="L2234" s="1" t="s">
        <v>11856</v>
      </c>
      <c r="M2234" s="1" t="s">
        <v>3593</v>
      </c>
      <c r="N2234">
        <v>0</v>
      </c>
      <c r="O2234">
        <v>1</v>
      </c>
      <c r="P2234">
        <v>0</v>
      </c>
      <c r="Q2234">
        <v>0</v>
      </c>
      <c r="R2234" s="19">
        <f>BWscncns[[#This Row],[C fx]]*4+BWscncns[[#This Row],[C fg]]*2+BWscncns[[#This Row],[C fm]]</f>
        <v>2</v>
      </c>
      <c r="S2234">
        <v>4090</v>
      </c>
      <c r="T2234">
        <v>3798663</v>
      </c>
      <c r="U2234" s="13">
        <v>1.076695</v>
      </c>
      <c r="V2234" s="13">
        <v>0.92876800000000004</v>
      </c>
      <c r="W2234">
        <v>2805</v>
      </c>
      <c r="X2234">
        <v>56</v>
      </c>
      <c r="Z2234" s="10">
        <f>IF($N2234&lt;&gt;0,constants!$L$2,IF($O2234&lt;&gt;0,constants!$M$2,IF($P2234&lt;&gt;0,constants!$N$2,0)))</f>
        <v>9721.3799999999992</v>
      </c>
      <c r="AA2234" s="10">
        <f>IF($N2234&lt;&gt;0,constants!$L$2,IF($O2234&lt;&gt;0,constants!$M$2,IF($P2234&lt;&gt;0,constants!$P$2,0)))</f>
        <v>9721.3799999999992</v>
      </c>
      <c r="AB2234" s="11">
        <f>constants!$O$2</f>
        <v>4861.32</v>
      </c>
      <c r="AC2234" s="11">
        <f>VLOOKUP(BWscncns[[#This Row],[scanner]],[0]!ScnrAvgBW,2,FALSE)/1000</f>
        <v>6440.9193022088357</v>
      </c>
      <c r="AD2234" s="8">
        <f>(1+$F2234)*Z2234</f>
        <v>12682.170033012382</v>
      </c>
      <c r="AE2234" s="8">
        <f>(1+$F2234)*AA2234</f>
        <v>12682.170033012382</v>
      </c>
      <c r="AF2234" s="8">
        <f>(1+$F2234)*AB2234</f>
        <v>6341.9068923222576</v>
      </c>
      <c r="AG2234" s="8">
        <f>(1+$F2234)*AC2234</f>
        <v>8402.5965201981526</v>
      </c>
      <c r="AH2234" s="8">
        <f>(1+$F2234)*$T2234/1000</f>
        <v>4955.6019890296357</v>
      </c>
      <c r="AI2234" s="8">
        <f>(1+BWscncns[[#This Row],[pid_error]]*K_p)*BWscncns[[#This Row],[dbw]]/1000</f>
        <v>4377.1324945148181</v>
      </c>
      <c r="AJ2234" s="13">
        <f>BWscncns[[#This Row],[Torflow prgrssv alt vote]]/VLOOKUP(BWscncns[[#This Row],[class]],AltBWtotl,2,FALSE)*100</f>
        <v>1.5290628380213733E-2</v>
      </c>
      <c r="AK2234">
        <f>IF(D2234=E2234,1,0)</f>
        <v>0</v>
      </c>
    </row>
    <row r="2235" spans="1:37">
      <c r="A2235" s="1" t="s">
        <v>6338</v>
      </c>
      <c r="B2235" s="1" t="s">
        <v>6339</v>
      </c>
      <c r="C2235">
        <v>2940</v>
      </c>
      <c r="D2235">
        <v>1524971186</v>
      </c>
      <c r="E2235">
        <v>1524971186</v>
      </c>
      <c r="F2235" s="2">
        <v>-0.493402864434</v>
      </c>
      <c r="G2235" s="2">
        <v>-0.493402864434</v>
      </c>
      <c r="H2235">
        <v>2942748</v>
      </c>
      <c r="I2235" s="2">
        <v>3.5040477923000003E-2</v>
      </c>
      <c r="J2235" s="2">
        <v>0.22727272727299999</v>
      </c>
      <c r="K2235">
        <v>7</v>
      </c>
      <c r="L2235" s="1" t="s">
        <v>11873</v>
      </c>
      <c r="M2235" s="1" t="s">
        <v>6339</v>
      </c>
      <c r="N2235">
        <v>1</v>
      </c>
      <c r="O2235">
        <v>0</v>
      </c>
      <c r="P2235">
        <v>0</v>
      </c>
      <c r="Q2235">
        <v>0</v>
      </c>
      <c r="R2235" s="19">
        <f>BWscncns[[#This Row],[C fx]]*4+BWscncns[[#This Row],[C fg]]*2+BWscncns[[#This Row],[C fm]]</f>
        <v>4</v>
      </c>
      <c r="S2235">
        <v>2610</v>
      </c>
      <c r="T2235">
        <v>5808853</v>
      </c>
      <c r="U2235" s="13">
        <v>0.44931399999999999</v>
      </c>
      <c r="V2235" s="13">
        <v>2.2256140000000002</v>
      </c>
      <c r="W2235">
        <v>5014</v>
      </c>
      <c r="X2235">
        <v>100</v>
      </c>
      <c r="Z2235" s="10">
        <f>IF($N2235&lt;&gt;0,constants!$L$2,IF($O2235&lt;&gt;0,constants!$M$2,IF($P2235&lt;&gt;0,constants!$N$2,0)))</f>
        <v>10125.48</v>
      </c>
      <c r="AA2235" s="10">
        <f>IF($N2235&lt;&gt;0,constants!$L$2,IF($O2235&lt;&gt;0,constants!$M$2,IF($P2235&lt;&gt;0,constants!$P$2,0)))</f>
        <v>10125.48</v>
      </c>
      <c r="AB2235" s="11">
        <f>constants!$O$2</f>
        <v>4861.32</v>
      </c>
      <c r="AC2235" s="11">
        <f>VLOOKUP(BWscncns[[#This Row],[scanner]],[0]!ScnrAvgBW,2,FALSE)/1000</f>
        <v>885.64026081730776</v>
      </c>
      <c r="AD2235" s="8">
        <f>(1+$F2235)*Z2235</f>
        <v>5129.5391642308205</v>
      </c>
      <c r="AE2235" s="8">
        <f>(1+$F2235)*AA2235</f>
        <v>5129.5391642308205</v>
      </c>
      <c r="AF2235" s="8">
        <f>(1+$F2235)*AB2235</f>
        <v>2462.7307870697068</v>
      </c>
      <c r="AG2235" s="8">
        <f>(1+$F2235)*AC2235</f>
        <v>448.66281927197321</v>
      </c>
      <c r="AH2235" s="8">
        <f>(1+$F2235)*$T2235/1000</f>
        <v>2942.7482907239655</v>
      </c>
      <c r="AI2235" s="8">
        <f>(1+BWscncns[[#This Row],[pid_error]]*K_p)*BWscncns[[#This Row],[dbw]]/1000</f>
        <v>4375.8006453619819</v>
      </c>
      <c r="AJ2235" s="13">
        <f>BWscncns[[#This Row],[Torflow prgrssv alt vote]]/VLOOKUP(BWscncns[[#This Row],[class]],AltBWtotl,2,FALSE)*100</f>
        <v>3.7503867960944029E-2</v>
      </c>
      <c r="AK2235">
        <f>IF(D2235=E2235,1,0)</f>
        <v>1</v>
      </c>
    </row>
    <row r="2236" spans="1:37">
      <c r="A2236" s="1" t="s">
        <v>4665</v>
      </c>
      <c r="B2236" s="1" t="s">
        <v>4666</v>
      </c>
      <c r="C2236">
        <v>5000</v>
      </c>
      <c r="D2236">
        <v>1524194565</v>
      </c>
      <c r="E2236">
        <v>1525003705</v>
      </c>
      <c r="F2236" s="2">
        <v>0.84826842218200005</v>
      </c>
      <c r="G2236" s="2">
        <v>0.84826842218200005</v>
      </c>
      <c r="H2236">
        <v>5677880</v>
      </c>
      <c r="I2236" s="2">
        <v>0.63521676962600004</v>
      </c>
      <c r="J2236" s="2">
        <v>0</v>
      </c>
      <c r="K2236">
        <v>5</v>
      </c>
      <c r="L2236" s="1" t="s">
        <v>11561</v>
      </c>
      <c r="M2236" s="1" t="s">
        <v>4666</v>
      </c>
      <c r="N2236">
        <v>0</v>
      </c>
      <c r="O2236">
        <v>1</v>
      </c>
      <c r="P2236">
        <v>0</v>
      </c>
      <c r="Q2236">
        <v>0</v>
      </c>
      <c r="R2236" s="19">
        <f>BWscncns[[#This Row],[C fx]]*4+BWscncns[[#This Row],[C fg]]*2+BWscncns[[#This Row],[C fm]]</f>
        <v>2</v>
      </c>
      <c r="S2236">
        <v>3100</v>
      </c>
      <c r="T2236">
        <v>3072000</v>
      </c>
      <c r="U2236" s="13">
        <v>1.009115</v>
      </c>
      <c r="V2236" s="13">
        <v>0.99096799999999996</v>
      </c>
      <c r="W2236">
        <v>3182</v>
      </c>
      <c r="X2236">
        <v>63</v>
      </c>
      <c r="Z2236" s="10">
        <f>IF($N2236&lt;&gt;0,constants!$L$2,IF($O2236&lt;&gt;0,constants!$M$2,IF($P2236&lt;&gt;0,constants!$N$2,0)))</f>
        <v>9721.3799999999992</v>
      </c>
      <c r="AA2236" s="10">
        <f>IF($N2236&lt;&gt;0,constants!$L$2,IF($O2236&lt;&gt;0,constants!$M$2,IF($P2236&lt;&gt;0,constants!$P$2,0)))</f>
        <v>9721.3799999999992</v>
      </c>
      <c r="AB2236" s="11">
        <f>constants!$O$2</f>
        <v>4861.32</v>
      </c>
      <c r="AC2236" s="11">
        <f>VLOOKUP(BWscncns[[#This Row],[scanner]],[0]!ScnrAvgBW,2,FALSE)/1000</f>
        <v>3794.4265750962772</v>
      </c>
      <c r="AD2236" s="8">
        <f>(1+$F2236)*Z2236</f>
        <v>17967.71967403165</v>
      </c>
      <c r="AE2236" s="8">
        <f>(1+$F2236)*AA2236</f>
        <v>17967.71967403165</v>
      </c>
      <c r="AF2236" s="8">
        <f>(1+$F2236)*AB2236</f>
        <v>8985.0242461218004</v>
      </c>
      <c r="AG2236" s="8">
        <f>(1+$F2236)*AC2236</f>
        <v>7013.1188190386465</v>
      </c>
      <c r="AH2236" s="8">
        <f>(1+$F2236)*$T2236/1000</f>
        <v>5677.8805929431037</v>
      </c>
      <c r="AI2236" s="8">
        <f>(1+BWscncns[[#This Row],[pid_error]]*K_p)*BWscncns[[#This Row],[dbw]]/1000</f>
        <v>4374.9402964715518</v>
      </c>
      <c r="AJ2236" s="13">
        <f>BWscncns[[#This Row],[Torflow prgrssv alt vote]]/VLOOKUP(BWscncns[[#This Row],[class]],AltBWtotl,2,FALSE)*100</f>
        <v>1.5282970379077734E-2</v>
      </c>
      <c r="AK2236">
        <f>IF(D2236=E2236,1,0)</f>
        <v>0</v>
      </c>
    </row>
    <row r="2237" spans="1:37">
      <c r="A2237" s="1" t="s">
        <v>7782</v>
      </c>
      <c r="B2237" s="1" t="s">
        <v>7783</v>
      </c>
      <c r="C2237">
        <v>4410</v>
      </c>
      <c r="D2237">
        <v>1524907477</v>
      </c>
      <c r="E2237">
        <v>1524907477</v>
      </c>
      <c r="F2237" s="2">
        <v>1.9722518350599998E-2</v>
      </c>
      <c r="G2237" s="2">
        <v>1.9722518350599998E-2</v>
      </c>
      <c r="H2237">
        <v>4410683</v>
      </c>
      <c r="I2237" s="2">
        <v>0.21794552857800001</v>
      </c>
      <c r="J2237" s="2">
        <v>0.05</v>
      </c>
      <c r="K2237">
        <v>5</v>
      </c>
      <c r="L2237" s="1" t="s">
        <v>11713</v>
      </c>
      <c r="M2237" s="1" t="s">
        <v>7783</v>
      </c>
      <c r="N2237">
        <v>1</v>
      </c>
      <c r="O2237">
        <v>0</v>
      </c>
      <c r="P2237">
        <v>0</v>
      </c>
      <c r="Q2237">
        <v>0</v>
      </c>
      <c r="R2237" s="19">
        <f>BWscncns[[#This Row],[C fx]]*4+BWscncns[[#This Row],[C fg]]*2+BWscncns[[#This Row],[C fm]]</f>
        <v>4</v>
      </c>
      <c r="S2237">
        <v>4320</v>
      </c>
      <c r="T2237">
        <v>4325376</v>
      </c>
      <c r="U2237" s="13">
        <v>0.99875700000000001</v>
      </c>
      <c r="V2237" s="13">
        <v>1.001244</v>
      </c>
      <c r="W2237">
        <v>3344</v>
      </c>
      <c r="X2237">
        <v>66</v>
      </c>
      <c r="Z2237" s="10">
        <f>IF($N2237&lt;&gt;0,constants!$L$2,IF($O2237&lt;&gt;0,constants!$M$2,IF($P2237&lt;&gt;0,constants!$N$2,0)))</f>
        <v>10125.48</v>
      </c>
      <c r="AA2237" s="10">
        <f>IF($N2237&lt;&gt;0,constants!$L$2,IF($O2237&lt;&gt;0,constants!$M$2,IF($P2237&lt;&gt;0,constants!$P$2,0)))</f>
        <v>10125.48</v>
      </c>
      <c r="AB2237" s="11">
        <f>constants!$O$2</f>
        <v>4861.32</v>
      </c>
      <c r="AC2237" s="11">
        <f>VLOOKUP(BWscncns[[#This Row],[scanner]],[0]!ScnrAvgBW,2,FALSE)/1000</f>
        <v>3794.4265750962772</v>
      </c>
      <c r="AD2237" s="8">
        <f>(1+$F2237)*Z2237</f>
        <v>10325.179965108633</v>
      </c>
      <c r="AE2237" s="8">
        <f>(1+$F2237)*AA2237</f>
        <v>10325.179965108633</v>
      </c>
      <c r="AF2237" s="8">
        <f>(1+$F2237)*AB2237</f>
        <v>4957.1974729081385</v>
      </c>
      <c r="AG2237" s="8">
        <f>(1+$F2237)*AC2237</f>
        <v>3869.2622228536179</v>
      </c>
      <c r="AH2237" s="8">
        <f>(1+$F2237)*$T2237/1000</f>
        <v>4410.6833075332443</v>
      </c>
      <c r="AI2237" s="8">
        <f>(1+BWscncns[[#This Row],[pid_error]]*K_p)*BWscncns[[#This Row],[dbw]]/1000</f>
        <v>4368.0296537666227</v>
      </c>
      <c r="AJ2237" s="13">
        <f>BWscncns[[#This Row],[Torflow prgrssv alt vote]]/VLOOKUP(BWscncns[[#This Row],[class]],AltBWtotl,2,FALSE)*100</f>
        <v>3.743726477987204E-2</v>
      </c>
      <c r="AK2237">
        <f>IF(D2237=E2237,1,0)</f>
        <v>1</v>
      </c>
    </row>
    <row r="2238" spans="1:37">
      <c r="A2238" s="1" t="s">
        <v>7089</v>
      </c>
      <c r="B2238" s="1" t="s">
        <v>7090</v>
      </c>
      <c r="C2238">
        <v>1410</v>
      </c>
      <c r="D2238">
        <v>1524317324</v>
      </c>
      <c r="E2238">
        <v>1524971006</v>
      </c>
      <c r="F2238" s="2">
        <v>0.28501598232499997</v>
      </c>
      <c r="G2238" s="2">
        <v>0.28501598232499997</v>
      </c>
      <c r="H2238">
        <v>4986877</v>
      </c>
      <c r="I2238" s="2">
        <v>-0.32771152124199998</v>
      </c>
      <c r="J2238" s="2">
        <v>0</v>
      </c>
      <c r="K2238">
        <v>3</v>
      </c>
      <c r="L2238" s="1" t="s">
        <v>11711</v>
      </c>
      <c r="M2238" s="1" t="s">
        <v>7090</v>
      </c>
      <c r="N2238">
        <v>0</v>
      </c>
      <c r="O2238">
        <v>1</v>
      </c>
      <c r="P2238">
        <v>0</v>
      </c>
      <c r="Q2238">
        <v>0</v>
      </c>
      <c r="R2238" s="19">
        <f>BWscncns[[#This Row],[C fx]]*4+BWscncns[[#This Row],[C fg]]*2+BWscncns[[#This Row],[C fm]]</f>
        <v>2</v>
      </c>
      <c r="S2238">
        <v>4180</v>
      </c>
      <c r="T2238">
        <v>3819520</v>
      </c>
      <c r="U2238" s="13">
        <v>1.0943780000000001</v>
      </c>
      <c r="V2238" s="13">
        <v>0.91376100000000005</v>
      </c>
      <c r="W2238">
        <v>2723</v>
      </c>
      <c r="X2238">
        <v>54</v>
      </c>
      <c r="Z2238" s="10">
        <f>IF($N2238&lt;&gt;0,constants!$L$2,IF($O2238&lt;&gt;0,constants!$M$2,IF($P2238&lt;&gt;0,constants!$N$2,0)))</f>
        <v>9721.3799999999992</v>
      </c>
      <c r="AA2238" s="10">
        <f>IF($N2238&lt;&gt;0,constants!$L$2,IF($O2238&lt;&gt;0,constants!$M$2,IF($P2238&lt;&gt;0,constants!$P$2,0)))</f>
        <v>9721.3799999999992</v>
      </c>
      <c r="AB2238" s="11">
        <f>constants!$O$2</f>
        <v>4861.32</v>
      </c>
      <c r="AC2238" s="11">
        <f>VLOOKUP(BWscncns[[#This Row],[scanner]],[0]!ScnrAvgBW,2,FALSE)/1000</f>
        <v>6440.9193022088357</v>
      </c>
      <c r="AD2238" s="8">
        <f>(1+$F2238)*Z2238</f>
        <v>12492.128670254608</v>
      </c>
      <c r="AE2238" s="8">
        <f>(1+$F2238)*AA2238</f>
        <v>12492.128670254608</v>
      </c>
      <c r="AF2238" s="8">
        <f>(1+$F2238)*AB2238</f>
        <v>6246.8738951961686</v>
      </c>
      <c r="AG2238" s="8">
        <f>(1+$F2238)*AC2238</f>
        <v>8276.6842442039415</v>
      </c>
      <c r="AH2238" s="8">
        <f>(1+$F2238)*$T2238/1000</f>
        <v>4908.1442448099842</v>
      </c>
      <c r="AI2238" s="8">
        <f>(1+BWscncns[[#This Row],[pid_error]]*K_p)*BWscncns[[#This Row],[dbw]]/1000</f>
        <v>4363.8321224049914</v>
      </c>
      <c r="AJ2238" s="13">
        <f>BWscncns[[#This Row],[Torflow prgrssv alt vote]]/VLOOKUP(BWscncns[[#This Row],[class]],AltBWtotl,2,FALSE)*100</f>
        <v>1.5244166216341662E-2</v>
      </c>
      <c r="AK2238">
        <f>IF(D2238=E2238,1,0)</f>
        <v>0</v>
      </c>
    </row>
    <row r="2239" spans="1:37">
      <c r="A2239" s="1" t="s">
        <v>3241</v>
      </c>
      <c r="B2239" s="1" t="s">
        <v>3242</v>
      </c>
      <c r="C2239">
        <v>4840</v>
      </c>
      <c r="D2239">
        <v>1524928694</v>
      </c>
      <c r="E2239">
        <v>1524991754</v>
      </c>
      <c r="F2239" s="2">
        <v>0.83852657456000002</v>
      </c>
      <c r="G2239" s="2">
        <v>0.83852657456000002</v>
      </c>
      <c r="H2239">
        <v>5647953</v>
      </c>
      <c r="I2239" s="2">
        <v>8.5123246792099996E-2</v>
      </c>
      <c r="J2239" s="2">
        <v>0</v>
      </c>
      <c r="K2239">
        <v>4</v>
      </c>
      <c r="L2239" s="1" t="s">
        <v>11607</v>
      </c>
      <c r="M2239" s="1" t="s">
        <v>3242</v>
      </c>
      <c r="N2239">
        <v>0</v>
      </c>
      <c r="O2239">
        <v>1</v>
      </c>
      <c r="P2239">
        <v>0</v>
      </c>
      <c r="Q2239">
        <v>0</v>
      </c>
      <c r="R2239" s="19">
        <f>BWscncns[[#This Row],[C fx]]*4+BWscncns[[#This Row],[C fg]]*2+BWscncns[[#This Row],[C fm]]</f>
        <v>2</v>
      </c>
      <c r="S2239">
        <v>3560</v>
      </c>
      <c r="T2239">
        <v>3072000</v>
      </c>
      <c r="U2239" s="13">
        <v>1.1588540000000001</v>
      </c>
      <c r="V2239" s="13">
        <v>0.86292100000000005</v>
      </c>
      <c r="W2239">
        <v>2451</v>
      </c>
      <c r="X2239">
        <v>49</v>
      </c>
      <c r="Z2239" s="10">
        <f>IF($N2239&lt;&gt;0,constants!$L$2,IF($O2239&lt;&gt;0,constants!$M$2,IF($P2239&lt;&gt;0,constants!$N$2,0)))</f>
        <v>9721.3799999999992</v>
      </c>
      <c r="AA2239" s="10">
        <f>IF($N2239&lt;&gt;0,constants!$L$2,IF($O2239&lt;&gt;0,constants!$M$2,IF($P2239&lt;&gt;0,constants!$P$2,0)))</f>
        <v>9721.3799999999992</v>
      </c>
      <c r="AB2239" s="11">
        <f>constants!$O$2</f>
        <v>4861.32</v>
      </c>
      <c r="AC2239" s="11">
        <f>VLOOKUP(BWscncns[[#This Row],[scanner]],[0]!ScnrAvgBW,2,FALSE)/1000</f>
        <v>4819.491751072962</v>
      </c>
      <c r="AD2239" s="8">
        <f>(1+$F2239)*Z2239</f>
        <v>17873.015471396091</v>
      </c>
      <c r="AE2239" s="8">
        <f>(1+$F2239)*AA2239</f>
        <v>17873.015471396091</v>
      </c>
      <c r="AF2239" s="8">
        <f>(1+$F2239)*AB2239</f>
        <v>8937.6660074400188</v>
      </c>
      <c r="AG2239" s="8">
        <f>(1+$F2239)*AC2239</f>
        <v>8860.7636602203493</v>
      </c>
      <c r="AH2239" s="8">
        <f>(1+$F2239)*$T2239/1000</f>
        <v>5647.9536370483202</v>
      </c>
      <c r="AI2239" s="8">
        <f>(1+BWscncns[[#This Row],[pid_error]]*K_p)*BWscncns[[#This Row],[dbw]]/1000</f>
        <v>4359.9768185241592</v>
      </c>
      <c r="AJ2239" s="13">
        <f>BWscncns[[#This Row],[Torflow prgrssv alt vote]]/VLOOKUP(BWscncns[[#This Row],[class]],AltBWtotl,2,FALSE)*100</f>
        <v>1.5230698490836787E-2</v>
      </c>
      <c r="AK2239">
        <f>IF(D2239=E2239,1,0)</f>
        <v>0</v>
      </c>
    </row>
    <row r="2240" spans="1:37">
      <c r="A2240" s="1" t="s">
        <v>784</v>
      </c>
      <c r="B2240" s="1" t="s">
        <v>785</v>
      </c>
      <c r="C2240">
        <v>4640</v>
      </c>
      <c r="D2240">
        <v>1524213067</v>
      </c>
      <c r="E2240">
        <v>1524952713</v>
      </c>
      <c r="F2240" s="2">
        <v>1.40355977822</v>
      </c>
      <c r="G2240" s="2">
        <v>1.40355977822</v>
      </c>
      <c r="H2240">
        <v>6153113</v>
      </c>
      <c r="I2240" s="2">
        <v>0.54606444450699998</v>
      </c>
      <c r="J2240" s="2">
        <v>0</v>
      </c>
      <c r="K2240">
        <v>1</v>
      </c>
      <c r="L2240" s="1" t="s">
        <v>11635</v>
      </c>
      <c r="M2240" s="1" t="s">
        <v>785</v>
      </c>
      <c r="N2240">
        <v>0</v>
      </c>
      <c r="O2240">
        <v>1</v>
      </c>
      <c r="P2240">
        <v>0</v>
      </c>
      <c r="Q2240">
        <v>0</v>
      </c>
      <c r="R2240" s="19">
        <f>BWscncns[[#This Row],[C fx]]*4+BWscncns[[#This Row],[C fg]]*2+BWscncns[[#This Row],[C fm]]</f>
        <v>2</v>
      </c>
      <c r="S2240">
        <v>4550</v>
      </c>
      <c r="T2240">
        <v>2560000</v>
      </c>
      <c r="U2240" s="13">
        <v>1.777344</v>
      </c>
      <c r="V2240" s="13">
        <v>0.56263700000000005</v>
      </c>
      <c r="W2240">
        <v>715</v>
      </c>
      <c r="X2240">
        <v>14</v>
      </c>
      <c r="Z2240" s="10">
        <f>IF($N2240&lt;&gt;0,constants!$L$2,IF($O2240&lt;&gt;0,constants!$M$2,IF($P2240&lt;&gt;0,constants!$N$2,0)))</f>
        <v>9721.3799999999992</v>
      </c>
      <c r="AA2240" s="10">
        <f>IF($N2240&lt;&gt;0,constants!$L$2,IF($O2240&lt;&gt;0,constants!$M$2,IF($P2240&lt;&gt;0,constants!$P$2,0)))</f>
        <v>9721.3799999999992</v>
      </c>
      <c r="AB2240" s="11">
        <f>constants!$O$2</f>
        <v>4861.32</v>
      </c>
      <c r="AC2240" s="11">
        <f>VLOOKUP(BWscncns[[#This Row],[scanner]],[0]!ScnrAvgBW,2,FALSE)/1000</f>
        <v>11818.828055288463</v>
      </c>
      <c r="AD2240" s="8">
        <f>(1+$F2240)*Z2240</f>
        <v>23365.917956792342</v>
      </c>
      <c r="AE2240" s="8">
        <f>(1+$F2240)*AA2240</f>
        <v>23365.917956792342</v>
      </c>
      <c r="AF2240" s="8">
        <f>(1+$F2240)*AB2240</f>
        <v>11684.473221056449</v>
      </c>
      <c r="AG2240" s="8">
        <f>(1+$F2240)*AC2240</f>
        <v>28407.25973938945</v>
      </c>
      <c r="AH2240" s="8">
        <f>(1+$F2240)*$T2240/1000</f>
        <v>6153.1130322432</v>
      </c>
      <c r="AI2240" s="8">
        <f>(1+BWscncns[[#This Row],[pid_error]]*K_p)*BWscncns[[#This Row],[dbw]]/1000</f>
        <v>4356.5565161216</v>
      </c>
      <c r="AJ2240" s="13">
        <f>BWscncns[[#This Row],[Torflow prgrssv alt vote]]/VLOOKUP(BWscncns[[#This Row],[class]],AltBWtotl,2,FALSE)*100</f>
        <v>1.5218750355144977E-2</v>
      </c>
      <c r="AK2240">
        <f>IF(D2240=E2240,1,0)</f>
        <v>0</v>
      </c>
    </row>
    <row r="2241" spans="1:37">
      <c r="A2241" s="1" t="s">
        <v>6139</v>
      </c>
      <c r="B2241" s="1" t="s">
        <v>6140</v>
      </c>
      <c r="C2241">
        <v>1830</v>
      </c>
      <c r="D2241">
        <v>1524355086</v>
      </c>
      <c r="E2241">
        <v>1524860283</v>
      </c>
      <c r="F2241" s="2">
        <v>0.82276015531699997</v>
      </c>
      <c r="G2241" s="2">
        <v>0.82276015531699997</v>
      </c>
      <c r="H2241">
        <v>5050066</v>
      </c>
      <c r="I2241" s="2">
        <v>1.2333277969200001</v>
      </c>
      <c r="J2241" s="2">
        <v>0</v>
      </c>
      <c r="K2241">
        <v>8</v>
      </c>
      <c r="L2241" s="1" t="s">
        <v>11850</v>
      </c>
      <c r="M2241" s="1" t="s">
        <v>6140</v>
      </c>
      <c r="N2241">
        <v>0</v>
      </c>
      <c r="O2241">
        <v>1</v>
      </c>
      <c r="P2241">
        <v>0</v>
      </c>
      <c r="Q2241">
        <v>0</v>
      </c>
      <c r="R2241" s="19">
        <f>BWscncns[[#This Row],[C fx]]*4+BWscncns[[#This Row],[C fg]]*2+BWscncns[[#This Row],[C fm]]</f>
        <v>2</v>
      </c>
      <c r="S2241">
        <v>3300</v>
      </c>
      <c r="T2241">
        <v>3086144</v>
      </c>
      <c r="U2241" s="13">
        <v>1.069296</v>
      </c>
      <c r="V2241" s="13">
        <v>0.935195</v>
      </c>
      <c r="W2241">
        <v>2869</v>
      </c>
      <c r="X2241">
        <v>57</v>
      </c>
      <c r="Z2241" s="10">
        <f>IF($N2241&lt;&gt;0,constants!$L$2,IF($O2241&lt;&gt;0,constants!$M$2,IF($P2241&lt;&gt;0,constants!$N$2,0)))</f>
        <v>9721.3799999999992</v>
      </c>
      <c r="AA2241" s="10">
        <f>IF($N2241&lt;&gt;0,constants!$L$2,IF($O2241&lt;&gt;0,constants!$M$2,IF($P2241&lt;&gt;0,constants!$P$2,0)))</f>
        <v>9721.3799999999992</v>
      </c>
      <c r="AB2241" s="11">
        <f>constants!$O$2</f>
        <v>4861.32</v>
      </c>
      <c r="AC2241" s="11">
        <f>VLOOKUP(BWscncns[[#This Row],[scanner]],[0]!ScnrAvgBW,2,FALSE)/1000</f>
        <v>509.99709399477808</v>
      </c>
      <c r="AD2241" s="8">
        <f>(1+$F2241)*Z2241</f>
        <v>17719.744118695573</v>
      </c>
      <c r="AE2241" s="8">
        <f>(1+$F2241)*AA2241</f>
        <v>17719.744118695573</v>
      </c>
      <c r="AF2241" s="8">
        <f>(1+$F2241)*AB2241</f>
        <v>8861.0203982456369</v>
      </c>
      <c r="AG2241" s="8">
        <f>(1+$F2241)*AC2241</f>
        <v>929.60238226114029</v>
      </c>
      <c r="AH2241" s="8">
        <f>(1+$F2241)*$T2241/1000</f>
        <v>5625.3003167706274</v>
      </c>
      <c r="AI2241" s="8">
        <f>(1+BWscncns[[#This Row],[pid_error]]*K_p)*BWscncns[[#This Row],[dbw]]/1000</f>
        <v>4355.7221583853143</v>
      </c>
      <c r="AJ2241" s="13">
        <f>BWscncns[[#This Row],[Torflow prgrssv alt vote]]/VLOOKUP(BWscncns[[#This Row],[class]],AltBWtotl,2,FALSE)*100</f>
        <v>1.5215835694897043E-2</v>
      </c>
      <c r="AK2241">
        <f>IF(D2241=E2241,1,0)</f>
        <v>0</v>
      </c>
    </row>
    <row r="2242" spans="1:37">
      <c r="A2242" s="1" t="s">
        <v>11393</v>
      </c>
      <c r="B2242" s="1" t="s">
        <v>49</v>
      </c>
      <c r="C2242">
        <v>4510</v>
      </c>
      <c r="D2242">
        <v>1525007567</v>
      </c>
      <c r="E2242">
        <v>1525007567</v>
      </c>
      <c r="F2242" s="2">
        <v>7.6775446776699993E-2</v>
      </c>
      <c r="G2242" s="2">
        <v>7.6775446776699993E-2</v>
      </c>
      <c r="H2242">
        <v>4509263</v>
      </c>
      <c r="I2242" s="2">
        <v>-1.0366081982199999E-2</v>
      </c>
      <c r="J2242" s="2">
        <v>0</v>
      </c>
      <c r="K2242">
        <v>4</v>
      </c>
      <c r="L2242" s="1" t="s">
        <v>11631</v>
      </c>
      <c r="M2242" s="1" t="s">
        <v>49</v>
      </c>
      <c r="N2242">
        <v>0</v>
      </c>
      <c r="O2242">
        <v>0</v>
      </c>
      <c r="P2242">
        <v>1</v>
      </c>
      <c r="Q2242">
        <v>0</v>
      </c>
      <c r="R2242" s="19">
        <f>BWscncns[[#This Row],[C fx]]*4+BWscncns[[#This Row],[C fg]]*2+BWscncns[[#This Row],[C fm]]</f>
        <v>1</v>
      </c>
      <c r="S2242">
        <v>4550</v>
      </c>
      <c r="T2242">
        <v>4187747</v>
      </c>
      <c r="U2242" s="13">
        <v>1.086503</v>
      </c>
      <c r="V2242" s="13">
        <v>0.92038399999999998</v>
      </c>
      <c r="W2242">
        <v>2752</v>
      </c>
      <c r="X2242">
        <v>55</v>
      </c>
      <c r="Z2242" s="10">
        <f>IF($N2242&lt;&gt;0,constants!$L$2,IF($O2242&lt;&gt;0,constants!$M$2,IF($P2242&lt;&gt;0,constants!$N$2,0)))</f>
        <v>1117.99</v>
      </c>
      <c r="AA2242" s="10">
        <f>IF($N2242&lt;&gt;0,constants!$L$2,IF($O2242&lt;&gt;0,constants!$M$2,IF($P2242&lt;&gt;0,constants!$P$2,0)))</f>
        <v>4051.45</v>
      </c>
      <c r="AB2242" s="11">
        <f>constants!$O$2</f>
        <v>4861.32</v>
      </c>
      <c r="AC2242" s="11">
        <f>VLOOKUP(BWscncns[[#This Row],[scanner]],[0]!ScnrAvgBW,2,FALSE)/1000</f>
        <v>4819.491751072962</v>
      </c>
      <c r="AD2242" s="8">
        <f>(1+$F2242)*Z2242</f>
        <v>1203.8241817418827</v>
      </c>
      <c r="AE2242" s="8">
        <f>(1+$F2242)*AA2242</f>
        <v>4362.5018838434607</v>
      </c>
      <c r="AF2242" s="8">
        <f>(1+$F2242)*AB2242</f>
        <v>5234.5500149245063</v>
      </c>
      <c r="AG2242" s="8">
        <f>(1+$F2242)*AC2242</f>
        <v>5189.5103834982083</v>
      </c>
      <c r="AH2242" s="8">
        <f>(1+$F2242)*$T2242/1000</f>
        <v>4509.2631469127846</v>
      </c>
      <c r="AI2242" s="8">
        <f>(1+BWscncns[[#This Row],[pid_error]]*K_p)*BWscncns[[#This Row],[dbw]]/1000</f>
        <v>4348.5050734563929</v>
      </c>
      <c r="AJ2242" s="13">
        <f>BWscncns[[#This Row],[Torflow prgrssv alt vote]]/VLOOKUP(BWscncns[[#This Row],[class]],AltBWtotl,2,FALSE)*100</f>
        <v>8.5764128722856034E-2</v>
      </c>
      <c r="AK2242">
        <f>IF(D2242=E2242,1,0)</f>
        <v>1</v>
      </c>
    </row>
    <row r="2243" spans="1:37">
      <c r="A2243" s="1" t="s">
        <v>5457</v>
      </c>
      <c r="B2243" s="1" t="s">
        <v>1212</v>
      </c>
      <c r="C2243">
        <v>7580</v>
      </c>
      <c r="D2243">
        <v>1524090103</v>
      </c>
      <c r="E2243">
        <v>1525002474</v>
      </c>
      <c r="F2243" s="2">
        <v>0.830474319116</v>
      </c>
      <c r="G2243" s="2">
        <v>0.830474319116</v>
      </c>
      <c r="H2243">
        <v>5623217</v>
      </c>
      <c r="I2243" s="2">
        <v>0.71546381872800002</v>
      </c>
      <c r="J2243" s="2">
        <v>0.4</v>
      </c>
      <c r="K2243">
        <v>1</v>
      </c>
      <c r="L2243" s="1" t="s">
        <v>11610</v>
      </c>
      <c r="M2243" s="1" t="s">
        <v>1212</v>
      </c>
      <c r="N2243">
        <v>0</v>
      </c>
      <c r="O2243">
        <v>1</v>
      </c>
      <c r="P2243">
        <v>0</v>
      </c>
      <c r="Q2243">
        <v>0</v>
      </c>
      <c r="R2243" s="19">
        <f>BWscncns[[#This Row],[C fx]]*4+BWscncns[[#This Row],[C fg]]*2+BWscncns[[#This Row],[C fm]]</f>
        <v>2</v>
      </c>
      <c r="S2243">
        <v>5340</v>
      </c>
      <c r="T2243">
        <v>3072000</v>
      </c>
      <c r="U2243" s="13">
        <v>1.738281</v>
      </c>
      <c r="V2243" s="13">
        <v>0.57528100000000004</v>
      </c>
      <c r="W2243">
        <v>780</v>
      </c>
      <c r="X2243">
        <v>15</v>
      </c>
      <c r="Z2243" s="10">
        <f>IF($N2243&lt;&gt;0,constants!$L$2,IF($O2243&lt;&gt;0,constants!$M$2,IF($P2243&lt;&gt;0,constants!$N$2,0)))</f>
        <v>9721.3799999999992</v>
      </c>
      <c r="AA2243" s="10">
        <f>IF($N2243&lt;&gt;0,constants!$L$2,IF($O2243&lt;&gt;0,constants!$M$2,IF($P2243&lt;&gt;0,constants!$P$2,0)))</f>
        <v>9721.3799999999992</v>
      </c>
      <c r="AB2243" s="11">
        <f>constants!$O$2</f>
        <v>4861.32</v>
      </c>
      <c r="AC2243" s="11">
        <f>VLOOKUP(BWscncns[[#This Row],[scanner]],[0]!ScnrAvgBW,2,FALSE)/1000</f>
        <v>11818.828055288463</v>
      </c>
      <c r="AD2243" s="8">
        <f>(1+$F2243)*Z2243</f>
        <v>17794.736436367897</v>
      </c>
      <c r="AE2243" s="8">
        <f>(1+$F2243)*AA2243</f>
        <v>17794.736436367897</v>
      </c>
      <c r="AF2243" s="8">
        <f>(1+$F2243)*AB2243</f>
        <v>8898.5214170049931</v>
      </c>
      <c r="AG2243" s="8">
        <f>(1+$F2243)*AC2243</f>
        <v>21634.061237253227</v>
      </c>
      <c r="AH2243" s="8">
        <f>(1+$F2243)*$T2243/1000</f>
        <v>5623.217108324352</v>
      </c>
      <c r="AI2243" s="8">
        <f>(1+BWscncns[[#This Row],[pid_error]]*K_p)*BWscncns[[#This Row],[dbw]]/1000</f>
        <v>4347.608554162176</v>
      </c>
      <c r="AJ2243" s="13">
        <f>BWscncns[[#This Row],[Torflow prgrssv alt vote]]/VLOOKUP(BWscncns[[#This Row],[class]],AltBWtotl,2,FALSE)*100</f>
        <v>1.5187492457136796E-2</v>
      </c>
      <c r="AK2243">
        <f>IF(D2243=E2243,1,0)</f>
        <v>0</v>
      </c>
    </row>
    <row r="2244" spans="1:37">
      <c r="A2244" s="1" t="s">
        <v>6544</v>
      </c>
      <c r="B2244" s="1" t="s">
        <v>6545</v>
      </c>
      <c r="C2244">
        <v>5010</v>
      </c>
      <c r="D2244">
        <v>1524856669</v>
      </c>
      <c r="E2244">
        <v>1524966122</v>
      </c>
      <c r="F2244" s="2">
        <v>0.122004004906</v>
      </c>
      <c r="G2244" s="2">
        <v>0.122004004906</v>
      </c>
      <c r="H2244">
        <v>4595728</v>
      </c>
      <c r="I2244" s="2">
        <v>0.17850965812399999</v>
      </c>
      <c r="J2244" s="2">
        <v>0</v>
      </c>
      <c r="K2244">
        <v>5</v>
      </c>
      <c r="L2244" s="1" t="s">
        <v>11590</v>
      </c>
      <c r="M2244" s="1" t="s">
        <v>6545</v>
      </c>
      <c r="N2244">
        <v>0</v>
      </c>
      <c r="O2244">
        <v>1</v>
      </c>
      <c r="P2244">
        <v>0</v>
      </c>
      <c r="Q2244">
        <v>0</v>
      </c>
      <c r="R2244" s="19">
        <f>BWscncns[[#This Row],[C fx]]*4+BWscncns[[#This Row],[C fg]]*2+BWscncns[[#This Row],[C fm]]</f>
        <v>2</v>
      </c>
      <c r="S2244">
        <v>3980</v>
      </c>
      <c r="T2244">
        <v>4096000</v>
      </c>
      <c r="U2244" s="13">
        <v>0.97167999999999999</v>
      </c>
      <c r="V2244" s="13">
        <v>1.0291459999999999</v>
      </c>
      <c r="W2244">
        <v>3472</v>
      </c>
      <c r="X2244">
        <v>69</v>
      </c>
      <c r="Z2244" s="10">
        <f>IF($N2244&lt;&gt;0,constants!$L$2,IF($O2244&lt;&gt;0,constants!$M$2,IF($P2244&lt;&gt;0,constants!$N$2,0)))</f>
        <v>9721.3799999999992</v>
      </c>
      <c r="AA2244" s="10">
        <f>IF($N2244&lt;&gt;0,constants!$L$2,IF($O2244&lt;&gt;0,constants!$M$2,IF($P2244&lt;&gt;0,constants!$P$2,0)))</f>
        <v>9721.3799999999992</v>
      </c>
      <c r="AB2244" s="11">
        <f>constants!$O$2</f>
        <v>4861.32</v>
      </c>
      <c r="AC2244" s="11">
        <f>VLOOKUP(BWscncns[[#This Row],[scanner]],[0]!ScnrAvgBW,2,FALSE)/1000</f>
        <v>3794.4265750962772</v>
      </c>
      <c r="AD2244" s="8">
        <f>(1+$F2244)*Z2244</f>
        <v>10907.42729321309</v>
      </c>
      <c r="AE2244" s="8">
        <f>(1+$F2244)*AA2244</f>
        <v>10907.42729321309</v>
      </c>
      <c r="AF2244" s="8">
        <f>(1+$F2244)*AB2244</f>
        <v>5454.4205091296362</v>
      </c>
      <c r="AG2244" s="8">
        <f>(1+$F2244)*AC2244</f>
        <v>4257.3618135797806</v>
      </c>
      <c r="AH2244" s="8">
        <f>(1+$F2244)*$T2244/1000</f>
        <v>4595.7284040949762</v>
      </c>
      <c r="AI2244" s="8">
        <f>(1+BWscncns[[#This Row],[pid_error]]*K_p)*BWscncns[[#This Row],[dbw]]/1000</f>
        <v>4345.8642020474881</v>
      </c>
      <c r="AJ2244" s="13">
        <f>BWscncns[[#This Row],[Torflow prgrssv alt vote]]/VLOOKUP(BWscncns[[#This Row],[class]],AltBWtotl,2,FALSE)*100</f>
        <v>1.5181398915306989E-2</v>
      </c>
      <c r="AK2244">
        <f>IF(D2244=E2244,1,0)</f>
        <v>0</v>
      </c>
    </row>
    <row r="2245" spans="1:37">
      <c r="A2245" s="1" t="s">
        <v>10059</v>
      </c>
      <c r="B2245" s="1" t="s">
        <v>10060</v>
      </c>
      <c r="C2245">
        <v>4610</v>
      </c>
      <c r="D2245">
        <v>1524982505</v>
      </c>
      <c r="E2245">
        <v>1524982505</v>
      </c>
      <c r="F2245" s="2">
        <v>0.13231065900799999</v>
      </c>
      <c r="G2245" s="2">
        <v>0.13231065900799999</v>
      </c>
      <c r="H2245">
        <v>4614103</v>
      </c>
      <c r="I2245" s="2">
        <v>0.396934464353</v>
      </c>
      <c r="J2245" s="2">
        <v>0</v>
      </c>
      <c r="K2245">
        <v>5</v>
      </c>
      <c r="L2245" s="1" t="s">
        <v>11614</v>
      </c>
      <c r="M2245" s="1" t="s">
        <v>10060</v>
      </c>
      <c r="N2245">
        <v>1</v>
      </c>
      <c r="O2245">
        <v>0</v>
      </c>
      <c r="P2245">
        <v>0</v>
      </c>
      <c r="Q2245">
        <v>0</v>
      </c>
      <c r="R2245" s="19">
        <f>BWscncns[[#This Row],[C fx]]*4+BWscncns[[#This Row],[C fg]]*2+BWscncns[[#This Row],[C fm]]</f>
        <v>4</v>
      </c>
      <c r="S2245">
        <v>4140</v>
      </c>
      <c r="T2245">
        <v>4074945</v>
      </c>
      <c r="U2245" s="13">
        <v>1.015965</v>
      </c>
      <c r="V2245" s="13">
        <v>0.98428599999999999</v>
      </c>
      <c r="W2245">
        <v>3149</v>
      </c>
      <c r="X2245">
        <v>62</v>
      </c>
      <c r="Z2245" s="10">
        <f>IF($N2245&lt;&gt;0,constants!$L$2,IF($O2245&lt;&gt;0,constants!$M$2,IF($P2245&lt;&gt;0,constants!$N$2,0)))</f>
        <v>10125.48</v>
      </c>
      <c r="AA2245" s="10">
        <f>IF($N2245&lt;&gt;0,constants!$L$2,IF($O2245&lt;&gt;0,constants!$M$2,IF($P2245&lt;&gt;0,constants!$P$2,0)))</f>
        <v>10125.48</v>
      </c>
      <c r="AB2245" s="11">
        <f>constants!$O$2</f>
        <v>4861.32</v>
      </c>
      <c r="AC2245" s="11">
        <f>VLOOKUP(BWscncns[[#This Row],[scanner]],[0]!ScnrAvgBW,2,FALSE)/1000</f>
        <v>3794.4265750962772</v>
      </c>
      <c r="AD2245" s="8">
        <f>(1+$F2245)*Z2245</f>
        <v>11465.188931572324</v>
      </c>
      <c r="AE2245" s="8">
        <f>(1+$F2245)*AA2245</f>
        <v>11465.188931572324</v>
      </c>
      <c r="AF2245" s="8">
        <f>(1+$F2245)*AB2245</f>
        <v>5504.524452848771</v>
      </c>
      <c r="AG2245" s="8">
        <f>(1+$F2245)*AC2245</f>
        <v>4296.4696558047344</v>
      </c>
      <c r="AH2245" s="8">
        <f>(1+$F2245)*$T2245/1000</f>
        <v>4614.1036583713558</v>
      </c>
      <c r="AI2245" s="8">
        <f>(1+BWscncns[[#This Row],[pid_error]]*K_p)*BWscncns[[#This Row],[dbw]]/1000</f>
        <v>4344.5243291856777</v>
      </c>
      <c r="AJ2245" s="13">
        <f>BWscncns[[#This Row],[Torflow prgrssv alt vote]]/VLOOKUP(BWscncns[[#This Row],[class]],AltBWtotl,2,FALSE)*100</f>
        <v>3.7235806655769144E-2</v>
      </c>
      <c r="AK2245">
        <f>IF(D2245=E2245,1,0)</f>
        <v>1</v>
      </c>
    </row>
    <row r="2246" spans="1:37">
      <c r="A2246" s="1" t="s">
        <v>2275</v>
      </c>
      <c r="B2246" s="1" t="s">
        <v>2276</v>
      </c>
      <c r="C2246">
        <v>2210</v>
      </c>
      <c r="D2246">
        <v>1525006228</v>
      </c>
      <c r="E2246">
        <v>1525006228</v>
      </c>
      <c r="F2246" s="2">
        <v>-0.65838087698299996</v>
      </c>
      <c r="G2246" s="2">
        <v>-0.65838087698299996</v>
      </c>
      <c r="H2246">
        <v>2212115</v>
      </c>
      <c r="I2246" s="2">
        <v>-0.13095763206899999</v>
      </c>
      <c r="J2246" s="2">
        <v>0</v>
      </c>
      <c r="K2246">
        <v>7</v>
      </c>
      <c r="L2246" s="1" t="s">
        <v>11834</v>
      </c>
      <c r="M2246" s="1" t="s">
        <v>2276</v>
      </c>
      <c r="N2246">
        <v>1</v>
      </c>
      <c r="O2246">
        <v>0</v>
      </c>
      <c r="P2246">
        <v>0</v>
      </c>
      <c r="Q2246">
        <v>0</v>
      </c>
      <c r="R2246" s="19">
        <f>BWscncns[[#This Row],[C fx]]*4+BWscncns[[#This Row],[C fg]]*2+BWscncns[[#This Row],[C fm]]</f>
        <v>4</v>
      </c>
      <c r="S2246">
        <v>3570</v>
      </c>
      <c r="T2246">
        <v>6475386</v>
      </c>
      <c r="U2246" s="13">
        <v>0.55131799999999997</v>
      </c>
      <c r="V2246" s="13">
        <v>1.8138339999999999</v>
      </c>
      <c r="W2246">
        <v>4698</v>
      </c>
      <c r="X2246">
        <v>93</v>
      </c>
      <c r="Z2246" s="10">
        <f>IF($N2246&lt;&gt;0,constants!$L$2,IF($O2246&lt;&gt;0,constants!$M$2,IF($P2246&lt;&gt;0,constants!$N$2,0)))</f>
        <v>10125.48</v>
      </c>
      <c r="AA2246" s="10">
        <f>IF($N2246&lt;&gt;0,constants!$L$2,IF($O2246&lt;&gt;0,constants!$M$2,IF($P2246&lt;&gt;0,constants!$P$2,0)))</f>
        <v>10125.48</v>
      </c>
      <c r="AB2246" s="11">
        <f>constants!$O$2</f>
        <v>4861.32</v>
      </c>
      <c r="AC2246" s="11">
        <f>VLOOKUP(BWscncns[[#This Row],[scanner]],[0]!ScnrAvgBW,2,FALSE)/1000</f>
        <v>885.64026081730776</v>
      </c>
      <c r="AD2246" s="8">
        <f>(1+$F2246)*Z2246</f>
        <v>3459.0575977261733</v>
      </c>
      <c r="AE2246" s="8">
        <f>(1+$F2246)*AA2246</f>
        <v>3459.0575977261733</v>
      </c>
      <c r="AF2246" s="8">
        <f>(1+$F2246)*AB2246</f>
        <v>1660.7198751050025</v>
      </c>
      <c r="AG2246" s="8">
        <f>(1+$F2246)*AC2246</f>
        <v>302.55164920895584</v>
      </c>
      <c r="AH2246" s="8">
        <f>(1+$F2246)*$T2246/1000</f>
        <v>2212.1156865165599</v>
      </c>
      <c r="AI2246" s="8">
        <f>(1+BWscncns[[#This Row],[pid_error]]*K_p)*BWscncns[[#This Row],[dbw]]/1000</f>
        <v>4343.7508432582799</v>
      </c>
      <c r="AJ2246" s="13">
        <f>BWscncns[[#This Row],[Torflow prgrssv alt vote]]/VLOOKUP(BWscncns[[#This Row],[class]],AltBWtotl,2,FALSE)*100</f>
        <v>3.7229177305750302E-2</v>
      </c>
      <c r="AK2246">
        <f>IF(D2246=E2246,1,0)</f>
        <v>1</v>
      </c>
    </row>
    <row r="2247" spans="1:37">
      <c r="A2247" s="1" t="s">
        <v>7506</v>
      </c>
      <c r="B2247" s="1" t="s">
        <v>7507</v>
      </c>
      <c r="C2247">
        <v>3320</v>
      </c>
      <c r="D2247">
        <v>1524285700</v>
      </c>
      <c r="E2247">
        <v>1524924614</v>
      </c>
      <c r="F2247" s="2">
        <v>0.63753805536700003</v>
      </c>
      <c r="G2247" s="2">
        <v>0.63753805536700003</v>
      </c>
      <c r="H2247">
        <v>5289727</v>
      </c>
      <c r="I2247" s="2">
        <v>0.37126791394300002</v>
      </c>
      <c r="J2247" s="2">
        <v>0</v>
      </c>
      <c r="K2247">
        <v>4</v>
      </c>
      <c r="L2247" s="1" t="s">
        <v>11717</v>
      </c>
      <c r="M2247" s="1" t="s">
        <v>7507</v>
      </c>
      <c r="N2247">
        <v>0</v>
      </c>
      <c r="O2247">
        <v>1</v>
      </c>
      <c r="P2247">
        <v>0</v>
      </c>
      <c r="Q2247">
        <v>0</v>
      </c>
      <c r="R2247" s="19">
        <f>BWscncns[[#This Row],[C fx]]*4+BWscncns[[#This Row],[C fg]]*2+BWscncns[[#This Row],[C fm]]</f>
        <v>2</v>
      </c>
      <c r="S2247">
        <v>3840</v>
      </c>
      <c r="T2247">
        <v>3291540</v>
      </c>
      <c r="U2247" s="13">
        <v>1.1666270000000001</v>
      </c>
      <c r="V2247" s="13">
        <v>0.85717200000000005</v>
      </c>
      <c r="W2247">
        <v>2426</v>
      </c>
      <c r="X2247">
        <v>48</v>
      </c>
      <c r="Z2247" s="10">
        <f>IF($N2247&lt;&gt;0,constants!$L$2,IF($O2247&lt;&gt;0,constants!$M$2,IF($P2247&lt;&gt;0,constants!$N$2,0)))</f>
        <v>9721.3799999999992</v>
      </c>
      <c r="AA2247" s="10">
        <f>IF($N2247&lt;&gt;0,constants!$L$2,IF($O2247&lt;&gt;0,constants!$M$2,IF($P2247&lt;&gt;0,constants!$P$2,0)))</f>
        <v>9721.3799999999992</v>
      </c>
      <c r="AB2247" s="11">
        <f>constants!$O$2</f>
        <v>4861.32</v>
      </c>
      <c r="AC2247" s="11">
        <f>VLOOKUP(BWscncns[[#This Row],[scanner]],[0]!ScnrAvgBW,2,FALSE)/1000</f>
        <v>4819.491751072962</v>
      </c>
      <c r="AD2247" s="8">
        <f>(1+$F2247)*Z2247</f>
        <v>15919.129700683645</v>
      </c>
      <c r="AE2247" s="8">
        <f>(1+$F2247)*AA2247</f>
        <v>15919.129700683645</v>
      </c>
      <c r="AF2247" s="8">
        <f>(1+$F2247)*AB2247</f>
        <v>7960.5964993167045</v>
      </c>
      <c r="AG2247" s="8">
        <f>(1+$F2247)*AC2247</f>
        <v>7892.1011499093156</v>
      </c>
      <c r="AH2247" s="8">
        <f>(1+$F2247)*$T2247/1000</f>
        <v>5390.0220107626956</v>
      </c>
      <c r="AI2247" s="8">
        <f>(1+BWscncns[[#This Row],[pid_error]]*K_p)*BWscncns[[#This Row],[dbw]]/1000</f>
        <v>4340.7810053813473</v>
      </c>
      <c r="AJ2247" s="13">
        <f>BWscncns[[#This Row],[Torflow prgrssv alt vote]]/VLOOKUP(BWscncns[[#This Row],[class]],AltBWtotl,2,FALSE)*100</f>
        <v>1.5163641794337289E-2</v>
      </c>
      <c r="AK2247">
        <f>IF(D2247=E2247,1,0)</f>
        <v>0</v>
      </c>
    </row>
    <row r="2248" spans="1:37">
      <c r="A2248" s="1" t="s">
        <v>3046</v>
      </c>
      <c r="B2248" s="1" t="s">
        <v>3047</v>
      </c>
      <c r="C2248">
        <v>3640</v>
      </c>
      <c r="D2248">
        <v>1524694792</v>
      </c>
      <c r="E2248">
        <v>1524985992</v>
      </c>
      <c r="F2248" s="2">
        <v>0.79067525373199998</v>
      </c>
      <c r="G2248" s="2">
        <v>0.79067525373199998</v>
      </c>
      <c r="H2248">
        <v>6036724</v>
      </c>
      <c r="I2248" s="2">
        <v>1.0210089276600001</v>
      </c>
      <c r="J2248" s="2">
        <v>0</v>
      </c>
      <c r="K2248">
        <v>6</v>
      </c>
      <c r="L2248" s="1" t="s">
        <v>11753</v>
      </c>
      <c r="M2248" s="1" t="s">
        <v>3047</v>
      </c>
      <c r="N2248">
        <v>0</v>
      </c>
      <c r="O2248">
        <v>1</v>
      </c>
      <c r="P2248">
        <v>0</v>
      </c>
      <c r="Q2248">
        <v>0</v>
      </c>
      <c r="R2248" s="19">
        <f>BWscncns[[#This Row],[C fx]]*4+BWscncns[[#This Row],[C fg]]*2+BWscncns[[#This Row],[C fm]]</f>
        <v>2</v>
      </c>
      <c r="S2248">
        <v>2940</v>
      </c>
      <c r="T2248">
        <v>3106986</v>
      </c>
      <c r="U2248" s="13">
        <v>0.94625499999999996</v>
      </c>
      <c r="V2248" s="13">
        <v>1.0567979999999999</v>
      </c>
      <c r="W2248">
        <v>3556</v>
      </c>
      <c r="X2248">
        <v>71</v>
      </c>
      <c r="Z2248" s="10">
        <f>IF($N2248&lt;&gt;0,constants!$L$2,IF($O2248&lt;&gt;0,constants!$M$2,IF($P2248&lt;&gt;0,constants!$N$2,0)))</f>
        <v>9721.3799999999992</v>
      </c>
      <c r="AA2248" s="10">
        <f>IF($N2248&lt;&gt;0,constants!$L$2,IF($O2248&lt;&gt;0,constants!$M$2,IF($P2248&lt;&gt;0,constants!$P$2,0)))</f>
        <v>9721.3799999999992</v>
      </c>
      <c r="AB2248" s="11">
        <f>constants!$O$2</f>
        <v>4861.32</v>
      </c>
      <c r="AC2248" s="11">
        <f>VLOOKUP(BWscncns[[#This Row],[scanner]],[0]!ScnrAvgBW,2,FALSE)/1000</f>
        <v>2386.3111194805197</v>
      </c>
      <c r="AD2248" s="8">
        <f>(1+$F2248)*Z2248</f>
        <v>17407.834598125191</v>
      </c>
      <c r="AE2248" s="8">
        <f>(1+$F2248)*AA2248</f>
        <v>17407.834598125191</v>
      </c>
      <c r="AF2248" s="8">
        <f>(1+$F2248)*AB2248</f>
        <v>8705.045424472446</v>
      </c>
      <c r="AG2248" s="8">
        <f>(1+$F2248)*AC2248</f>
        <v>4273.1082693592725</v>
      </c>
      <c r="AH2248" s="8">
        <f>(1+$F2248)*$T2248/1000</f>
        <v>5563.6029438917722</v>
      </c>
      <c r="AI2248" s="8">
        <f>(1+BWscncns[[#This Row],[pid_error]]*K_p)*BWscncns[[#This Row],[dbw]]/1000</f>
        <v>4335.2944719458856</v>
      </c>
      <c r="AJ2248" s="13">
        <f>BWscncns[[#This Row],[Torflow prgrssv alt vote]]/VLOOKUP(BWscncns[[#This Row],[class]],AltBWtotl,2,FALSE)*100</f>
        <v>1.514447569782036E-2</v>
      </c>
      <c r="AK2248">
        <f>IF(D2248=E2248,1,0)</f>
        <v>0</v>
      </c>
    </row>
    <row r="2249" spans="1:37">
      <c r="A2249" s="1" t="s">
        <v>7603</v>
      </c>
      <c r="B2249" s="1" t="s">
        <v>7604</v>
      </c>
      <c r="C2249">
        <v>4660</v>
      </c>
      <c r="D2249">
        <v>1524557703</v>
      </c>
      <c r="E2249">
        <v>1524991648</v>
      </c>
      <c r="F2249" s="2">
        <v>0.11581890982900001</v>
      </c>
      <c r="G2249" s="2">
        <v>0.11581890982900001</v>
      </c>
      <c r="H2249">
        <v>3427795</v>
      </c>
      <c r="I2249" s="2">
        <v>-0.179854075493</v>
      </c>
      <c r="J2249" s="2">
        <v>0</v>
      </c>
      <c r="K2249">
        <v>3</v>
      </c>
      <c r="L2249" s="1" t="s">
        <v>11582</v>
      </c>
      <c r="M2249" s="1" t="s">
        <v>7604</v>
      </c>
      <c r="N2249">
        <v>0</v>
      </c>
      <c r="O2249">
        <v>1</v>
      </c>
      <c r="P2249">
        <v>0</v>
      </c>
      <c r="Q2249">
        <v>0</v>
      </c>
      <c r="R2249" s="19">
        <f>BWscncns[[#This Row],[C fx]]*4+BWscncns[[#This Row],[C fg]]*2+BWscncns[[#This Row],[C fm]]</f>
        <v>2</v>
      </c>
      <c r="S2249">
        <v>4650</v>
      </c>
      <c r="T2249">
        <v>4096000</v>
      </c>
      <c r="U2249" s="13">
        <v>1.135254</v>
      </c>
      <c r="V2249" s="13">
        <v>0.88085999999999998</v>
      </c>
      <c r="W2249">
        <v>2524</v>
      </c>
      <c r="X2249">
        <v>50</v>
      </c>
      <c r="Z2249" s="10">
        <f>IF($N2249&lt;&gt;0,constants!$L$2,IF($O2249&lt;&gt;0,constants!$M$2,IF($P2249&lt;&gt;0,constants!$N$2,0)))</f>
        <v>9721.3799999999992</v>
      </c>
      <c r="AA2249" s="10">
        <f>IF($N2249&lt;&gt;0,constants!$L$2,IF($O2249&lt;&gt;0,constants!$M$2,IF($P2249&lt;&gt;0,constants!$P$2,0)))</f>
        <v>9721.3799999999992</v>
      </c>
      <c r="AB2249" s="11">
        <f>constants!$O$2</f>
        <v>4861.32</v>
      </c>
      <c r="AC2249" s="11">
        <f>VLOOKUP(BWscncns[[#This Row],[scanner]],[0]!ScnrAvgBW,2,FALSE)/1000</f>
        <v>6440.9193022088357</v>
      </c>
      <c r="AD2249" s="8">
        <f>(1+$F2249)*Z2249</f>
        <v>10847.299633633444</v>
      </c>
      <c r="AE2249" s="8">
        <f>(1+$F2249)*AA2249</f>
        <v>10847.299633633444</v>
      </c>
      <c r="AF2249" s="8">
        <f>(1+$F2249)*AB2249</f>
        <v>5424.3527827299149</v>
      </c>
      <c r="AG2249" s="8">
        <f>(1+$F2249)*AC2249</f>
        <v>7186.8995540872274</v>
      </c>
      <c r="AH2249" s="8">
        <f>(1+$F2249)*$T2249/1000</f>
        <v>4570.3942546595845</v>
      </c>
      <c r="AI2249" s="8">
        <f>(1+BWscncns[[#This Row],[pid_error]]*K_p)*BWscncns[[#This Row],[dbw]]/1000</f>
        <v>4333.1971273297922</v>
      </c>
      <c r="AJ2249" s="13">
        <f>BWscncns[[#This Row],[Torflow prgrssv alt vote]]/VLOOKUP(BWscncns[[#This Row],[class]],AltBWtotl,2,FALSE)*100</f>
        <v>1.5137149047975942E-2</v>
      </c>
      <c r="AK2249">
        <f>IF(D2249=E2249,1,0)</f>
        <v>0</v>
      </c>
    </row>
    <row r="2250" spans="1:37">
      <c r="A2250" s="1" t="s">
        <v>2628</v>
      </c>
      <c r="B2250" s="1" t="s">
        <v>2629</v>
      </c>
      <c r="C2250">
        <v>4480</v>
      </c>
      <c r="D2250">
        <v>1524222239</v>
      </c>
      <c r="E2250">
        <v>1524926764</v>
      </c>
      <c r="F2250" s="2">
        <v>-0.362413248844</v>
      </c>
      <c r="G2250" s="2">
        <v>-0.362413248844</v>
      </c>
      <c r="H2250">
        <v>4328652</v>
      </c>
      <c r="I2250" s="2">
        <v>0.26757488246200001</v>
      </c>
      <c r="J2250" s="2">
        <v>0</v>
      </c>
      <c r="K2250">
        <v>5</v>
      </c>
      <c r="L2250" s="1" t="s">
        <v>11814</v>
      </c>
      <c r="M2250" s="1" t="s">
        <v>2629</v>
      </c>
      <c r="N2250">
        <v>0</v>
      </c>
      <c r="O2250">
        <v>1</v>
      </c>
      <c r="P2250">
        <v>0</v>
      </c>
      <c r="Q2250">
        <v>0</v>
      </c>
      <c r="R2250" s="19">
        <f>BWscncns[[#This Row],[C fx]]*4+BWscncns[[#This Row],[C fg]]*2+BWscncns[[#This Row],[C fm]]</f>
        <v>2</v>
      </c>
      <c r="S2250">
        <v>4470</v>
      </c>
      <c r="T2250">
        <v>5285847</v>
      </c>
      <c r="U2250" s="13">
        <v>0.84565400000000002</v>
      </c>
      <c r="V2250" s="13">
        <v>1.1825159999999999</v>
      </c>
      <c r="W2250">
        <v>3876</v>
      </c>
      <c r="X2250">
        <v>77</v>
      </c>
      <c r="Z2250" s="10">
        <f>IF($N2250&lt;&gt;0,constants!$L$2,IF($O2250&lt;&gt;0,constants!$M$2,IF($P2250&lt;&gt;0,constants!$N$2,0)))</f>
        <v>9721.3799999999992</v>
      </c>
      <c r="AA2250" s="10">
        <f>IF($N2250&lt;&gt;0,constants!$L$2,IF($O2250&lt;&gt;0,constants!$M$2,IF($P2250&lt;&gt;0,constants!$P$2,0)))</f>
        <v>9721.3799999999992</v>
      </c>
      <c r="AB2250" s="11">
        <f>constants!$O$2</f>
        <v>4861.32</v>
      </c>
      <c r="AC2250" s="11">
        <f>VLOOKUP(BWscncns[[#This Row],[scanner]],[0]!ScnrAvgBW,2,FALSE)/1000</f>
        <v>3794.4265750962772</v>
      </c>
      <c r="AD2250" s="8">
        <f>(1+$F2250)*Z2250</f>
        <v>6198.2230909529153</v>
      </c>
      <c r="AE2250" s="8">
        <f>(1+$F2250)*AA2250</f>
        <v>6198.2230909529153</v>
      </c>
      <c r="AF2250" s="8">
        <f>(1+$F2250)*AB2250</f>
        <v>3099.5132251296859</v>
      </c>
      <c r="AG2250" s="8">
        <f>(1+$F2250)*AC2250</f>
        <v>2419.2761125156235</v>
      </c>
      <c r="AH2250" s="8">
        <f>(1+$F2250)*$T2250/1000</f>
        <v>3370.1860158376894</v>
      </c>
      <c r="AI2250" s="8">
        <f>(1+BWscncns[[#This Row],[pid_error]]*K_p)*BWscncns[[#This Row],[dbw]]/1000</f>
        <v>4328.0165079188446</v>
      </c>
      <c r="AJ2250" s="13">
        <f>BWscncns[[#This Row],[Torflow prgrssv alt vote]]/VLOOKUP(BWscncns[[#This Row],[class]],AltBWtotl,2,FALSE)*100</f>
        <v>1.5119051600322397E-2</v>
      </c>
      <c r="AK2250">
        <f>IF(D2250=E2250,1,0)</f>
        <v>0</v>
      </c>
    </row>
    <row r="2251" spans="1:37">
      <c r="A2251" s="1" t="s">
        <v>5888</v>
      </c>
      <c r="B2251" s="1" t="s">
        <v>5889</v>
      </c>
      <c r="C2251">
        <v>3740</v>
      </c>
      <c r="D2251">
        <v>1524948628</v>
      </c>
      <c r="E2251">
        <v>1524948628</v>
      </c>
      <c r="F2251" s="2">
        <v>-0.24051977308700001</v>
      </c>
      <c r="G2251" s="2">
        <v>-0.24051977308700001</v>
      </c>
      <c r="H2251">
        <v>3735444</v>
      </c>
      <c r="I2251" s="2">
        <v>0.123661671983</v>
      </c>
      <c r="J2251" s="2">
        <v>0</v>
      </c>
      <c r="K2251">
        <v>4</v>
      </c>
      <c r="L2251" s="1" t="s">
        <v>11764</v>
      </c>
      <c r="M2251" s="1" t="s">
        <v>5889</v>
      </c>
      <c r="N2251">
        <v>0</v>
      </c>
      <c r="O2251">
        <v>0</v>
      </c>
      <c r="P2251">
        <v>1</v>
      </c>
      <c r="Q2251">
        <v>0</v>
      </c>
      <c r="R2251" s="19">
        <f>BWscncns[[#This Row],[C fx]]*4+BWscncns[[#This Row],[C fg]]*2+BWscncns[[#This Row],[C fm]]</f>
        <v>1</v>
      </c>
      <c r="S2251">
        <v>4680</v>
      </c>
      <c r="T2251">
        <v>4918422</v>
      </c>
      <c r="U2251" s="13">
        <v>0.95152499999999995</v>
      </c>
      <c r="V2251" s="13">
        <v>1.050945</v>
      </c>
      <c r="W2251">
        <v>3537</v>
      </c>
      <c r="X2251">
        <v>70</v>
      </c>
      <c r="Z2251" s="10">
        <f>IF($N2251&lt;&gt;0,constants!$L$2,IF($O2251&lt;&gt;0,constants!$M$2,IF($P2251&lt;&gt;0,constants!$N$2,0)))</f>
        <v>1117.99</v>
      </c>
      <c r="AA2251" s="10">
        <f>IF($N2251&lt;&gt;0,constants!$L$2,IF($O2251&lt;&gt;0,constants!$M$2,IF($P2251&lt;&gt;0,constants!$P$2,0)))</f>
        <v>4051.45</v>
      </c>
      <c r="AB2251" s="11">
        <f>constants!$O$2</f>
        <v>4861.32</v>
      </c>
      <c r="AC2251" s="11">
        <f>VLOOKUP(BWscncns[[#This Row],[scanner]],[0]!ScnrAvgBW,2,FALSE)/1000</f>
        <v>4819.491751072962</v>
      </c>
      <c r="AD2251" s="8">
        <f>(1+$F2251)*Z2251</f>
        <v>849.09129888646487</v>
      </c>
      <c r="AE2251" s="8">
        <f>(1+$F2251)*AA2251</f>
        <v>3076.9961653266737</v>
      </c>
      <c r="AF2251" s="8">
        <f>(1+$F2251)*AB2251</f>
        <v>3692.0764166967051</v>
      </c>
      <c r="AG2251" s="8">
        <f>(1+$F2251)*AC2251</f>
        <v>3660.3086887102249</v>
      </c>
      <c r="AH2251" s="8">
        <f>(1+$F2251)*$T2251/1000</f>
        <v>3735.444256613891</v>
      </c>
      <c r="AI2251" s="8">
        <f>(1+BWscncns[[#This Row],[pid_error]]*K_p)*BWscncns[[#This Row],[dbw]]/1000</f>
        <v>4326.9331283069459</v>
      </c>
      <c r="AJ2251" s="13">
        <f>BWscncns[[#This Row],[Torflow prgrssv alt vote]]/VLOOKUP(BWscncns[[#This Row],[class]],AltBWtotl,2,FALSE)*100</f>
        <v>8.5338672376514685E-2</v>
      </c>
      <c r="AK2251">
        <f>IF(D2251=E2251,1,0)</f>
        <v>1</v>
      </c>
    </row>
    <row r="2252" spans="1:37">
      <c r="A2252" s="1" t="s">
        <v>7778</v>
      </c>
      <c r="B2252" s="1" t="s">
        <v>7779</v>
      </c>
      <c r="C2252">
        <v>6440</v>
      </c>
      <c r="D2252">
        <v>1524938794</v>
      </c>
      <c r="E2252">
        <v>1525003565</v>
      </c>
      <c r="F2252" s="2">
        <v>-6.0300224589099997E-2</v>
      </c>
      <c r="G2252" s="2">
        <v>-6.0300224589099997E-2</v>
      </c>
      <c r="H2252">
        <v>4188685</v>
      </c>
      <c r="I2252" s="2">
        <v>-0.280410723596</v>
      </c>
      <c r="J2252" s="2">
        <v>0</v>
      </c>
      <c r="K2252">
        <v>3</v>
      </c>
      <c r="L2252" s="1" t="s">
        <v>11586</v>
      </c>
      <c r="M2252" s="1" t="s">
        <v>7779</v>
      </c>
      <c r="N2252">
        <v>0</v>
      </c>
      <c r="O2252">
        <v>1</v>
      </c>
      <c r="P2252">
        <v>0</v>
      </c>
      <c r="Q2252">
        <v>0</v>
      </c>
      <c r="R2252" s="19">
        <f>BWscncns[[#This Row],[C fx]]*4+BWscncns[[#This Row],[C fg]]*2+BWscncns[[#This Row],[C fm]]</f>
        <v>2</v>
      </c>
      <c r="S2252">
        <v>5940</v>
      </c>
      <c r="T2252">
        <v>4457472</v>
      </c>
      <c r="U2252" s="13">
        <v>1.3325940000000001</v>
      </c>
      <c r="V2252" s="13">
        <v>0.75041599999999997</v>
      </c>
      <c r="W2252">
        <v>1852</v>
      </c>
      <c r="X2252">
        <v>37</v>
      </c>
      <c r="Z2252" s="10">
        <f>IF($N2252&lt;&gt;0,constants!$L$2,IF($O2252&lt;&gt;0,constants!$M$2,IF($P2252&lt;&gt;0,constants!$N$2,0)))</f>
        <v>9721.3799999999992</v>
      </c>
      <c r="AA2252" s="10">
        <f>IF($N2252&lt;&gt;0,constants!$L$2,IF($O2252&lt;&gt;0,constants!$M$2,IF($P2252&lt;&gt;0,constants!$P$2,0)))</f>
        <v>9721.3799999999992</v>
      </c>
      <c r="AB2252" s="11">
        <f>constants!$O$2</f>
        <v>4861.32</v>
      </c>
      <c r="AC2252" s="11">
        <f>VLOOKUP(BWscncns[[#This Row],[scanner]],[0]!ScnrAvgBW,2,FALSE)/1000</f>
        <v>6440.9193022088357</v>
      </c>
      <c r="AD2252" s="8">
        <f>(1+$F2252)*Z2252</f>
        <v>9135.1786026840145</v>
      </c>
      <c r="AE2252" s="8">
        <f>(1+$F2252)*AA2252</f>
        <v>9135.1786026840145</v>
      </c>
      <c r="AF2252" s="8">
        <f>(1+$F2252)*AB2252</f>
        <v>4568.181312200516</v>
      </c>
      <c r="AG2252" s="8">
        <f>(1+$F2252)*AC2252</f>
        <v>6052.5304217253733</v>
      </c>
      <c r="AH2252" s="8">
        <f>(1+$F2252)*$T2252/1000</f>
        <v>4188.6854373003753</v>
      </c>
      <c r="AI2252" s="8">
        <f>(1+BWscncns[[#This Row],[pid_error]]*K_p)*BWscncns[[#This Row],[dbw]]/1000</f>
        <v>4323.0787186501875</v>
      </c>
      <c r="AJ2252" s="13">
        <f>BWscncns[[#This Row],[Torflow prgrssv alt vote]]/VLOOKUP(BWscncns[[#This Row],[class]],AltBWtotl,2,FALSE)*100</f>
        <v>1.5101802430729871E-2</v>
      </c>
      <c r="AK2252">
        <f>IF(D2252=E2252,1,0)</f>
        <v>0</v>
      </c>
    </row>
    <row r="2253" spans="1:37">
      <c r="A2253" s="1" t="s">
        <v>5214</v>
      </c>
      <c r="B2253" s="1" t="s">
        <v>5215</v>
      </c>
      <c r="C2253">
        <v>4460</v>
      </c>
      <c r="D2253">
        <v>1524174257</v>
      </c>
      <c r="E2253">
        <v>1525007282</v>
      </c>
      <c r="F2253" s="2">
        <v>0.74701050335200003</v>
      </c>
      <c r="G2253" s="2">
        <v>0.74701050335200003</v>
      </c>
      <c r="H2253">
        <v>5495619</v>
      </c>
      <c r="I2253" s="2">
        <v>9.6077217563199993E-2</v>
      </c>
      <c r="J2253" s="2">
        <v>0</v>
      </c>
      <c r="K2253">
        <v>3</v>
      </c>
      <c r="L2253" s="1" t="s">
        <v>11605</v>
      </c>
      <c r="M2253" s="1" t="s">
        <v>5215</v>
      </c>
      <c r="N2253">
        <v>0</v>
      </c>
      <c r="O2253">
        <v>1</v>
      </c>
      <c r="P2253">
        <v>0</v>
      </c>
      <c r="Q2253">
        <v>0</v>
      </c>
      <c r="R2253" s="19">
        <f>BWscncns[[#This Row],[C fx]]*4+BWscncns[[#This Row],[C fg]]*2+BWscncns[[#This Row],[C fm]]</f>
        <v>2</v>
      </c>
      <c r="S2253">
        <v>4130</v>
      </c>
      <c r="T2253">
        <v>3145728</v>
      </c>
      <c r="U2253" s="13">
        <v>1.3128919999999999</v>
      </c>
      <c r="V2253" s="13">
        <v>0.76167700000000005</v>
      </c>
      <c r="W2253">
        <v>1925</v>
      </c>
      <c r="X2253">
        <v>38</v>
      </c>
      <c r="Z2253" s="10">
        <f>IF($N2253&lt;&gt;0,constants!$L$2,IF($O2253&lt;&gt;0,constants!$M$2,IF($P2253&lt;&gt;0,constants!$N$2,0)))</f>
        <v>9721.3799999999992</v>
      </c>
      <c r="AA2253" s="10">
        <f>IF($N2253&lt;&gt;0,constants!$L$2,IF($O2253&lt;&gt;0,constants!$M$2,IF($P2253&lt;&gt;0,constants!$P$2,0)))</f>
        <v>9721.3799999999992</v>
      </c>
      <c r="AB2253" s="11">
        <f>constants!$O$2</f>
        <v>4861.32</v>
      </c>
      <c r="AC2253" s="11">
        <f>VLOOKUP(BWscncns[[#This Row],[scanner]],[0]!ScnrAvgBW,2,FALSE)/1000</f>
        <v>6440.9193022088357</v>
      </c>
      <c r="AD2253" s="8">
        <f>(1+$F2253)*Z2253</f>
        <v>16983.352967076065</v>
      </c>
      <c r="AE2253" s="8">
        <f>(1+$F2253)*AA2253</f>
        <v>16983.352967076065</v>
      </c>
      <c r="AF2253" s="8">
        <f>(1+$F2253)*AB2253</f>
        <v>8492.7771001551446</v>
      </c>
      <c r="AG2253" s="8">
        <f>(1+$F2253)*AC2253</f>
        <v>11252.353672201471</v>
      </c>
      <c r="AH2253" s="8">
        <f>(1+$F2253)*$T2253/1000</f>
        <v>5495.6198566884805</v>
      </c>
      <c r="AI2253" s="8">
        <f>(1+BWscncns[[#This Row],[pid_error]]*K_p)*BWscncns[[#This Row],[dbw]]/1000</f>
        <v>4320.6739283442403</v>
      </c>
      <c r="AJ2253" s="13">
        <f>BWscncns[[#This Row],[Torflow prgrssv alt vote]]/VLOOKUP(BWscncns[[#This Row],[class]],AltBWtotl,2,FALSE)*100</f>
        <v>1.5093401781458536E-2</v>
      </c>
      <c r="AK2253">
        <f>IF(D2253=E2253,1,0)</f>
        <v>0</v>
      </c>
    </row>
    <row r="2254" spans="1:37">
      <c r="A2254" s="1" t="s">
        <v>11341</v>
      </c>
      <c r="B2254" s="1" t="s">
        <v>11342</v>
      </c>
      <c r="C2254">
        <v>3470</v>
      </c>
      <c r="D2254">
        <v>1524354773</v>
      </c>
      <c r="E2254">
        <v>1524943158</v>
      </c>
      <c r="F2254" s="2">
        <v>0.32398551385000002</v>
      </c>
      <c r="G2254" s="2">
        <v>0.32398551385000002</v>
      </c>
      <c r="H2254">
        <v>4141850</v>
      </c>
      <c r="I2254" s="2">
        <v>0.21776685138400001</v>
      </c>
      <c r="J2254" s="2">
        <v>0</v>
      </c>
      <c r="K2254">
        <v>5</v>
      </c>
      <c r="L2254" s="1" t="s">
        <v>11651</v>
      </c>
      <c r="M2254" s="1" t="s">
        <v>11342</v>
      </c>
      <c r="N2254">
        <v>0</v>
      </c>
      <c r="O2254">
        <v>1</v>
      </c>
      <c r="P2254">
        <v>0</v>
      </c>
      <c r="Q2254">
        <v>0</v>
      </c>
      <c r="R2254" s="19">
        <f>BWscncns[[#This Row],[C fx]]*4+BWscncns[[#This Row],[C fg]]*2+BWscncns[[#This Row],[C fm]]</f>
        <v>2</v>
      </c>
      <c r="S2254">
        <v>3730</v>
      </c>
      <c r="T2254">
        <v>3717949</v>
      </c>
      <c r="U2254" s="13">
        <v>1.003241</v>
      </c>
      <c r="V2254" s="13">
        <v>0.99676900000000002</v>
      </c>
      <c r="W2254">
        <v>3211</v>
      </c>
      <c r="X2254">
        <v>64</v>
      </c>
      <c r="Z2254" s="10">
        <f>IF($N2254&lt;&gt;0,constants!$L$2,IF($O2254&lt;&gt;0,constants!$M$2,IF($P2254&lt;&gt;0,constants!$N$2,0)))</f>
        <v>9721.3799999999992</v>
      </c>
      <c r="AA2254" s="10">
        <f>IF($N2254&lt;&gt;0,constants!$L$2,IF($O2254&lt;&gt;0,constants!$M$2,IF($P2254&lt;&gt;0,constants!$P$2,0)))</f>
        <v>9721.3799999999992</v>
      </c>
      <c r="AB2254" s="11">
        <f>constants!$O$2</f>
        <v>4861.32</v>
      </c>
      <c r="AC2254" s="11">
        <f>VLOOKUP(BWscncns[[#This Row],[scanner]],[0]!ScnrAvgBW,2,FALSE)/1000</f>
        <v>3794.4265750962772</v>
      </c>
      <c r="AD2254" s="8">
        <f>(1+$F2254)*Z2254</f>
        <v>12870.966294631113</v>
      </c>
      <c r="AE2254" s="8">
        <f>(1+$F2254)*AA2254</f>
        <v>12870.966294631113</v>
      </c>
      <c r="AF2254" s="8">
        <f>(1+$F2254)*AB2254</f>
        <v>6436.3172581892823</v>
      </c>
      <c r="AG2254" s="8">
        <f>(1+$F2254)*AC2254</f>
        <v>5023.765818794941</v>
      </c>
      <c r="AH2254" s="8">
        <f>(1+$F2254)*$T2254/1000</f>
        <v>4922.5106172330934</v>
      </c>
      <c r="AI2254" s="8">
        <f>(1+BWscncns[[#This Row],[pid_error]]*K_p)*BWscncns[[#This Row],[dbw]]/1000</f>
        <v>4320.2298086165465</v>
      </c>
      <c r="AJ2254" s="13">
        <f>BWscncns[[#This Row],[Torflow prgrssv alt vote]]/VLOOKUP(BWscncns[[#This Row],[class]],AltBWtotl,2,FALSE)*100</f>
        <v>1.5091850338882603E-2</v>
      </c>
      <c r="AK2254">
        <f>IF(D2254=E2254,1,0)</f>
        <v>0</v>
      </c>
    </row>
    <row r="2255" spans="1:37">
      <c r="A2255" s="1" t="s">
        <v>9953</v>
      </c>
      <c r="B2255" s="1" t="s">
        <v>9954</v>
      </c>
      <c r="C2255">
        <v>4950</v>
      </c>
      <c r="D2255">
        <v>1524752926</v>
      </c>
      <c r="E2255">
        <v>1525007567</v>
      </c>
      <c r="F2255" s="2">
        <v>-3.1867141604100001E-2</v>
      </c>
      <c r="G2255" s="2">
        <v>-3.1867141604100001E-2</v>
      </c>
      <c r="H2255">
        <v>4208357</v>
      </c>
      <c r="I2255" s="2">
        <v>3.2967565002600001E-2</v>
      </c>
      <c r="J2255" s="2">
        <v>0</v>
      </c>
      <c r="K2255">
        <v>4</v>
      </c>
      <c r="L2255" s="1" t="s">
        <v>11631</v>
      </c>
      <c r="M2255" s="1" t="s">
        <v>9954</v>
      </c>
      <c r="N2255">
        <v>0</v>
      </c>
      <c r="O2255">
        <v>1</v>
      </c>
      <c r="P2255">
        <v>0</v>
      </c>
      <c r="Q2255">
        <v>0</v>
      </c>
      <c r="R2255" s="19">
        <f>BWscncns[[#This Row],[C fx]]*4+BWscncns[[#This Row],[C fg]]*2+BWscncns[[#This Row],[C fm]]</f>
        <v>2</v>
      </c>
      <c r="S2255">
        <v>4760</v>
      </c>
      <c r="T2255">
        <v>4387100</v>
      </c>
      <c r="U2255" s="13">
        <v>1.084999</v>
      </c>
      <c r="V2255" s="13">
        <v>0.92166000000000003</v>
      </c>
      <c r="W2255">
        <v>2760</v>
      </c>
      <c r="X2255">
        <v>55</v>
      </c>
      <c r="Z2255" s="10">
        <f>IF($N2255&lt;&gt;0,constants!$L$2,IF($O2255&lt;&gt;0,constants!$M$2,IF($P2255&lt;&gt;0,constants!$N$2,0)))</f>
        <v>9721.3799999999992</v>
      </c>
      <c r="AA2255" s="10">
        <f>IF($N2255&lt;&gt;0,constants!$L$2,IF($O2255&lt;&gt;0,constants!$M$2,IF($P2255&lt;&gt;0,constants!$P$2,0)))</f>
        <v>9721.3799999999992</v>
      </c>
      <c r="AB2255" s="11">
        <f>constants!$O$2</f>
        <v>4861.32</v>
      </c>
      <c r="AC2255" s="11">
        <f>VLOOKUP(BWscncns[[#This Row],[scanner]],[0]!ScnrAvgBW,2,FALSE)/1000</f>
        <v>4819.491751072962</v>
      </c>
      <c r="AD2255" s="8">
        <f>(1+$F2255)*Z2255</f>
        <v>9411.5874069527345</v>
      </c>
      <c r="AE2255" s="8">
        <f>(1+$F2255)*AA2255</f>
        <v>9411.5874069527345</v>
      </c>
      <c r="AF2255" s="8">
        <f>(1+$F2255)*AB2255</f>
        <v>4706.4036271771565</v>
      </c>
      <c r="AG2255" s="8">
        <f>(1+$F2255)*AC2255</f>
        <v>4665.9083249817277</v>
      </c>
      <c r="AH2255" s="8">
        <f>(1+$F2255)*$T2255/1000</f>
        <v>4247.2956630686531</v>
      </c>
      <c r="AI2255" s="8">
        <f>(1+BWscncns[[#This Row],[pid_error]]*K_p)*BWscncns[[#This Row],[dbw]]/1000</f>
        <v>4317.1978315343258</v>
      </c>
      <c r="AJ2255" s="13">
        <f>BWscncns[[#This Row],[Torflow prgrssv alt vote]]/VLOOKUP(BWscncns[[#This Row],[class]],AltBWtotl,2,FALSE)*100</f>
        <v>1.5081258739272664E-2</v>
      </c>
      <c r="AK2255">
        <f>IF(D2255=E2255,1,0)</f>
        <v>0</v>
      </c>
    </row>
    <row r="2256" spans="1:37">
      <c r="A2256" s="1" t="s">
        <v>8241</v>
      </c>
      <c r="B2256" s="1" t="s">
        <v>8242</v>
      </c>
      <c r="C2256">
        <v>3620</v>
      </c>
      <c r="D2256">
        <v>1524027436</v>
      </c>
      <c r="E2256">
        <v>1524995247</v>
      </c>
      <c r="F2256" s="2">
        <v>2.18886872187E-2</v>
      </c>
      <c r="G2256" s="2">
        <v>2.18886872187E-2</v>
      </c>
      <c r="H2256">
        <v>4157817</v>
      </c>
      <c r="I2256" s="2">
        <v>0.47001588992100002</v>
      </c>
      <c r="J2256" s="2">
        <v>0</v>
      </c>
      <c r="K2256">
        <v>6</v>
      </c>
      <c r="L2256" s="1" t="s">
        <v>11679</v>
      </c>
      <c r="M2256" s="1" t="s">
        <v>8242</v>
      </c>
      <c r="N2256">
        <v>0</v>
      </c>
      <c r="O2256">
        <v>1</v>
      </c>
      <c r="P2256">
        <v>0</v>
      </c>
      <c r="Q2256">
        <v>0</v>
      </c>
      <c r="R2256" s="19">
        <f>BWscncns[[#This Row],[C fx]]*4+BWscncns[[#This Row],[C fg]]*2+BWscncns[[#This Row],[C fm]]</f>
        <v>2</v>
      </c>
      <c r="S2256">
        <v>3360</v>
      </c>
      <c r="T2256">
        <v>4268032</v>
      </c>
      <c r="U2256" s="13">
        <v>0.78724799999999995</v>
      </c>
      <c r="V2256" s="13">
        <v>1.270248</v>
      </c>
      <c r="W2256">
        <v>4040</v>
      </c>
      <c r="X2256">
        <v>80</v>
      </c>
      <c r="Z2256" s="10">
        <f>IF($N2256&lt;&gt;0,constants!$L$2,IF($O2256&lt;&gt;0,constants!$M$2,IF($P2256&lt;&gt;0,constants!$N$2,0)))</f>
        <v>9721.3799999999992</v>
      </c>
      <c r="AA2256" s="10">
        <f>IF($N2256&lt;&gt;0,constants!$L$2,IF($O2256&lt;&gt;0,constants!$M$2,IF($P2256&lt;&gt;0,constants!$P$2,0)))</f>
        <v>9721.3799999999992</v>
      </c>
      <c r="AB2256" s="11">
        <f>constants!$O$2</f>
        <v>4861.32</v>
      </c>
      <c r="AC2256" s="11">
        <f>VLOOKUP(BWscncns[[#This Row],[scanner]],[0]!ScnrAvgBW,2,FALSE)/1000</f>
        <v>2386.3111194805197</v>
      </c>
      <c r="AD2256" s="8">
        <f>(1+$F2256)*Z2256</f>
        <v>9934.1682461541259</v>
      </c>
      <c r="AE2256" s="8">
        <f>(1+$F2256)*AA2256</f>
        <v>9934.1682461541259</v>
      </c>
      <c r="AF2256" s="8">
        <f>(1+$F2256)*AB2256</f>
        <v>4967.7279129500112</v>
      </c>
      <c r="AG2256" s="8">
        <f>(1+$F2256)*AC2256</f>
        <v>2438.5443371813349</v>
      </c>
      <c r="AH2256" s="8">
        <f>(1+$F2256)*$T2256/1000</f>
        <v>4361.4536174874029</v>
      </c>
      <c r="AI2256" s="8">
        <f>(1+BWscncns[[#This Row],[pid_error]]*K_p)*BWscncns[[#This Row],[dbw]]/1000</f>
        <v>4314.7428087437011</v>
      </c>
      <c r="AJ2256" s="13">
        <f>BWscncns[[#This Row],[Torflow prgrssv alt vote]]/VLOOKUP(BWscncns[[#This Row],[class]],AltBWtotl,2,FALSE)*100</f>
        <v>1.5072682612960873E-2</v>
      </c>
      <c r="AK2256">
        <f>IF(D2256=E2256,1,0)</f>
        <v>0</v>
      </c>
    </row>
    <row r="2257" spans="1:37">
      <c r="A2257" s="1" t="s">
        <v>10107</v>
      </c>
      <c r="B2257" s="1" t="s">
        <v>2870</v>
      </c>
      <c r="C2257">
        <v>4770</v>
      </c>
      <c r="D2257">
        <v>1524294308</v>
      </c>
      <c r="E2257">
        <v>1524973689</v>
      </c>
      <c r="F2257" s="2">
        <v>0.627321380373</v>
      </c>
      <c r="G2257" s="2">
        <v>0.627321380373</v>
      </c>
      <c r="H2257">
        <v>4707847</v>
      </c>
      <c r="I2257" s="2">
        <v>-0.55234526151700003</v>
      </c>
      <c r="J2257" s="2">
        <v>0</v>
      </c>
      <c r="K2257">
        <v>3</v>
      </c>
      <c r="L2257" s="1" t="s">
        <v>11685</v>
      </c>
      <c r="M2257" s="1" t="s">
        <v>2870</v>
      </c>
      <c r="N2257">
        <v>0</v>
      </c>
      <c r="O2257">
        <v>1</v>
      </c>
      <c r="P2257">
        <v>0</v>
      </c>
      <c r="Q2257">
        <v>0</v>
      </c>
      <c r="R2257" s="19">
        <f>BWscncns[[#This Row],[C fx]]*4+BWscncns[[#This Row],[C fg]]*2+BWscncns[[#This Row],[C fm]]</f>
        <v>2</v>
      </c>
      <c r="S2257">
        <v>4760</v>
      </c>
      <c r="T2257">
        <v>3279752</v>
      </c>
      <c r="U2257" s="13">
        <v>1.4513290000000001</v>
      </c>
      <c r="V2257" s="13">
        <v>0.68902399999999997</v>
      </c>
      <c r="W2257">
        <v>1532</v>
      </c>
      <c r="X2257">
        <v>30</v>
      </c>
      <c r="Z2257" s="10">
        <f>IF($N2257&lt;&gt;0,constants!$L$2,IF($O2257&lt;&gt;0,constants!$M$2,IF($P2257&lt;&gt;0,constants!$N$2,0)))</f>
        <v>9721.3799999999992</v>
      </c>
      <c r="AA2257" s="10">
        <f>IF($N2257&lt;&gt;0,constants!$L$2,IF($O2257&lt;&gt;0,constants!$M$2,IF($P2257&lt;&gt;0,constants!$P$2,0)))</f>
        <v>9721.3799999999992</v>
      </c>
      <c r="AB2257" s="11">
        <f>constants!$O$2</f>
        <v>4861.32</v>
      </c>
      <c r="AC2257" s="11">
        <f>VLOOKUP(BWscncns[[#This Row],[scanner]],[0]!ScnrAvgBW,2,FALSE)/1000</f>
        <v>6440.9193022088357</v>
      </c>
      <c r="AD2257" s="8">
        <f>(1+$F2257)*Z2257</f>
        <v>15819.809520730474</v>
      </c>
      <c r="AE2257" s="8">
        <f>(1+$F2257)*AA2257</f>
        <v>15819.809520730474</v>
      </c>
      <c r="AF2257" s="8">
        <f>(1+$F2257)*AB2257</f>
        <v>7910.9299728348715</v>
      </c>
      <c r="AG2257" s="8">
        <f>(1+$F2257)*AC2257</f>
        <v>10481.445689741582</v>
      </c>
      <c r="AH2257" s="8">
        <f>(1+$F2257)*$T2257/1000</f>
        <v>5337.2105519211082</v>
      </c>
      <c r="AI2257" s="8">
        <f>(1+BWscncns[[#This Row],[pid_error]]*K_p)*BWscncns[[#This Row],[dbw]]/1000</f>
        <v>4308.4812759605538</v>
      </c>
      <c r="AJ2257" s="13">
        <f>BWscncns[[#This Row],[Torflow prgrssv alt vote]]/VLOOKUP(BWscncns[[#This Row],[class]],AltBWtotl,2,FALSE)*100</f>
        <v>1.5050809212738785E-2</v>
      </c>
      <c r="AK2257">
        <f>IF(D2257=E2257,1,0)</f>
        <v>0</v>
      </c>
    </row>
    <row r="2258" spans="1:37">
      <c r="A2258" s="1" t="s">
        <v>10694</v>
      </c>
      <c r="B2258" s="1" t="s">
        <v>10695</v>
      </c>
      <c r="C2258">
        <v>4010</v>
      </c>
      <c r="D2258">
        <v>1523972046</v>
      </c>
      <c r="E2258">
        <v>1524974674</v>
      </c>
      <c r="F2258" s="2">
        <v>1.9811680283199999</v>
      </c>
      <c r="G2258" s="2">
        <v>1.9811680283199999</v>
      </c>
      <c r="H2258">
        <v>6410703</v>
      </c>
      <c r="I2258" s="2">
        <v>-0.70125742349200004</v>
      </c>
      <c r="J2258" s="2">
        <v>0</v>
      </c>
      <c r="K2258">
        <v>1</v>
      </c>
      <c r="L2258" s="1" t="s">
        <v>11574</v>
      </c>
      <c r="M2258" s="1" t="s">
        <v>10695</v>
      </c>
      <c r="N2258">
        <v>0</v>
      </c>
      <c r="O2258">
        <v>1</v>
      </c>
      <c r="P2258">
        <v>0</v>
      </c>
      <c r="Q2258">
        <v>0</v>
      </c>
      <c r="R2258" s="19">
        <f>BWscncns[[#This Row],[C fx]]*4+BWscncns[[#This Row],[C fg]]*2+BWscncns[[#This Row],[C fm]]</f>
        <v>2</v>
      </c>
      <c r="S2258">
        <v>2540</v>
      </c>
      <c r="T2258">
        <v>2150400</v>
      </c>
      <c r="U2258" s="13">
        <v>1.181176</v>
      </c>
      <c r="V2258" s="13">
        <v>0.84661399999999998</v>
      </c>
      <c r="W2258">
        <v>2378</v>
      </c>
      <c r="X2258">
        <v>47</v>
      </c>
      <c r="Z2258" s="10">
        <f>IF($N2258&lt;&gt;0,constants!$L$2,IF($O2258&lt;&gt;0,constants!$M$2,IF($P2258&lt;&gt;0,constants!$N$2,0)))</f>
        <v>9721.3799999999992</v>
      </c>
      <c r="AA2258" s="10">
        <f>IF($N2258&lt;&gt;0,constants!$L$2,IF($O2258&lt;&gt;0,constants!$M$2,IF($P2258&lt;&gt;0,constants!$P$2,0)))</f>
        <v>9721.3799999999992</v>
      </c>
      <c r="AB2258" s="11">
        <f>constants!$O$2</f>
        <v>4861.32</v>
      </c>
      <c r="AC2258" s="11">
        <f>VLOOKUP(BWscncns[[#This Row],[scanner]],[0]!ScnrAvgBW,2,FALSE)/1000</f>
        <v>11818.828055288463</v>
      </c>
      <c r="AD2258" s="8">
        <f>(1+$F2258)*Z2258</f>
        <v>28981.06724714948</v>
      </c>
      <c r="AE2258" s="8">
        <f>(1+$F2258)*AA2258</f>
        <v>28981.06724714948</v>
      </c>
      <c r="AF2258" s="8">
        <f>(1+$F2258)*AB2258</f>
        <v>14492.411759432582</v>
      </c>
      <c r="AG2258" s="8">
        <f>(1+$F2258)*AC2258</f>
        <v>35233.912330637402</v>
      </c>
      <c r="AH2258" s="8">
        <f>(1+$F2258)*$T2258/1000</f>
        <v>6410.7037280993272</v>
      </c>
      <c r="AI2258" s="8">
        <f>(1+BWscncns[[#This Row],[pid_error]]*K_p)*BWscncns[[#This Row],[dbw]]/1000</f>
        <v>4280.5518640496639</v>
      </c>
      <c r="AJ2258" s="13">
        <f>BWscncns[[#This Row],[Torflow prgrssv alt vote]]/VLOOKUP(BWscncns[[#This Row],[class]],AltBWtotl,2,FALSE)*100</f>
        <v>1.4953243452748084E-2</v>
      </c>
      <c r="AK2258">
        <f>IF(D2258=E2258,1,0)</f>
        <v>0</v>
      </c>
    </row>
    <row r="2259" spans="1:37">
      <c r="A2259" s="1" t="s">
        <v>4824</v>
      </c>
      <c r="B2259" s="1" t="s">
        <v>4825</v>
      </c>
      <c r="C2259">
        <v>5570</v>
      </c>
      <c r="D2259">
        <v>1524612561</v>
      </c>
      <c r="E2259">
        <v>1524974674</v>
      </c>
      <c r="F2259" s="2">
        <v>3.9515237532099998E-2</v>
      </c>
      <c r="G2259" s="2">
        <v>3.9515237532099998E-2</v>
      </c>
      <c r="H2259">
        <v>4360042</v>
      </c>
      <c r="I2259" s="2">
        <v>8.4933336469400003E-2</v>
      </c>
      <c r="J2259" s="2">
        <v>0</v>
      </c>
      <c r="K2259">
        <v>1</v>
      </c>
      <c r="L2259" s="1" t="s">
        <v>11574</v>
      </c>
      <c r="M2259" s="1" t="s">
        <v>4825</v>
      </c>
      <c r="N2259">
        <v>0</v>
      </c>
      <c r="O2259">
        <v>1</v>
      </c>
      <c r="P2259">
        <v>0</v>
      </c>
      <c r="Q2259">
        <v>0</v>
      </c>
      <c r="R2259" s="19">
        <f>BWscncns[[#This Row],[C fx]]*4+BWscncns[[#This Row],[C fg]]*2+BWscncns[[#This Row],[C fm]]</f>
        <v>2</v>
      </c>
      <c r="S2259">
        <v>10500</v>
      </c>
      <c r="T2259">
        <v>4194304</v>
      </c>
      <c r="U2259" s="13">
        <v>2.5033949999999998</v>
      </c>
      <c r="V2259" s="13">
        <v>0.39945799999999998</v>
      </c>
      <c r="W2259">
        <v>129</v>
      </c>
      <c r="X2259">
        <v>2</v>
      </c>
      <c r="Z2259" s="10">
        <f>IF($N2259&lt;&gt;0,constants!$L$2,IF($O2259&lt;&gt;0,constants!$M$2,IF($P2259&lt;&gt;0,constants!$N$2,0)))</f>
        <v>9721.3799999999992</v>
      </c>
      <c r="AA2259" s="10">
        <f>IF($N2259&lt;&gt;0,constants!$L$2,IF($O2259&lt;&gt;0,constants!$M$2,IF($P2259&lt;&gt;0,constants!$P$2,0)))</f>
        <v>9721.3799999999992</v>
      </c>
      <c r="AB2259" s="11">
        <f>constants!$O$2</f>
        <v>4861.32</v>
      </c>
      <c r="AC2259" s="11">
        <f>VLOOKUP(BWscncns[[#This Row],[scanner]],[0]!ScnrAvgBW,2,FALSE)/1000</f>
        <v>11818.828055288463</v>
      </c>
      <c r="AD2259" s="8">
        <f>(1+$F2259)*Z2259</f>
        <v>10105.522639839804</v>
      </c>
      <c r="AE2259" s="8">
        <f>(1+$F2259)*AA2259</f>
        <v>10105.522639839804</v>
      </c>
      <c r="AF2259" s="8">
        <f>(1+$F2259)*AB2259</f>
        <v>5053.4162145195478</v>
      </c>
      <c r="AG2259" s="8">
        <f>(1+$F2259)*AC2259</f>
        <v>12285.851853244234</v>
      </c>
      <c r="AH2259" s="8">
        <f>(1+$F2259)*$T2259/1000</f>
        <v>4360.0429188418366</v>
      </c>
      <c r="AI2259" s="8">
        <f>(1+BWscncns[[#This Row],[pid_error]]*K_p)*BWscncns[[#This Row],[dbw]]/1000</f>
        <v>4277.1734594209183</v>
      </c>
      <c r="AJ2259" s="13">
        <f>BWscncns[[#This Row],[Torflow prgrssv alt vote]]/VLOOKUP(BWscncns[[#This Row],[class]],AltBWtotl,2,FALSE)*100</f>
        <v>1.4941441678467575E-2</v>
      </c>
      <c r="AK2259">
        <f>IF(D2259=E2259,1,0)</f>
        <v>0</v>
      </c>
    </row>
    <row r="2260" spans="1:37">
      <c r="A2260" s="1" t="s">
        <v>1101</v>
      </c>
      <c r="B2260" s="1" t="s">
        <v>28</v>
      </c>
      <c r="C2260">
        <v>3920</v>
      </c>
      <c r="D2260">
        <v>1525001522</v>
      </c>
      <c r="E2260">
        <v>1525001522</v>
      </c>
      <c r="F2260" s="2">
        <v>0.52967764141200002</v>
      </c>
      <c r="G2260" s="2">
        <v>0.52967764141200002</v>
      </c>
      <c r="H2260">
        <v>3923503</v>
      </c>
      <c r="I2260" s="2">
        <v>0.29441907587299998</v>
      </c>
      <c r="J2260" s="2">
        <v>0</v>
      </c>
      <c r="K2260">
        <v>4</v>
      </c>
      <c r="L2260" s="1" t="s">
        <v>11646</v>
      </c>
      <c r="M2260" s="1" t="s">
        <v>28</v>
      </c>
      <c r="N2260">
        <v>0</v>
      </c>
      <c r="O2260">
        <v>0</v>
      </c>
      <c r="P2260">
        <v>1</v>
      </c>
      <c r="Q2260">
        <v>0</v>
      </c>
      <c r="R2260" s="19">
        <f>BWscncns[[#This Row],[C fx]]*4+BWscncns[[#This Row],[C fg]]*2+BWscncns[[#This Row],[C fm]]</f>
        <v>1</v>
      </c>
      <c r="S2260">
        <v>3260</v>
      </c>
      <c r="T2260">
        <v>3380895</v>
      </c>
      <c r="U2260" s="13">
        <v>0.96424200000000004</v>
      </c>
      <c r="V2260" s="13">
        <v>1.0370839999999999</v>
      </c>
      <c r="W2260">
        <v>3498</v>
      </c>
      <c r="X2260">
        <v>69</v>
      </c>
      <c r="Z2260" s="10">
        <f>IF($N2260&lt;&gt;0,constants!$L$2,IF($O2260&lt;&gt;0,constants!$M$2,IF($P2260&lt;&gt;0,constants!$N$2,0)))</f>
        <v>1117.99</v>
      </c>
      <c r="AA2260" s="10">
        <f>IF($N2260&lt;&gt;0,constants!$L$2,IF($O2260&lt;&gt;0,constants!$M$2,IF($P2260&lt;&gt;0,constants!$P$2,0)))</f>
        <v>4051.45</v>
      </c>
      <c r="AB2260" s="11">
        <f>constants!$O$2</f>
        <v>4861.32</v>
      </c>
      <c r="AC2260" s="11">
        <f>VLOOKUP(BWscncns[[#This Row],[scanner]],[0]!ScnrAvgBW,2,FALSE)/1000</f>
        <v>4819.491751072962</v>
      </c>
      <c r="AD2260" s="8">
        <f>(1+$F2260)*Z2260</f>
        <v>1710.1643063222018</v>
      </c>
      <c r="AE2260" s="8">
        <f>(1+$F2260)*AA2260</f>
        <v>6197.4124802986471</v>
      </c>
      <c r="AF2260" s="8">
        <f>(1+$F2260)*AB2260</f>
        <v>7436.2525117489831</v>
      </c>
      <c r="AG2260" s="8">
        <f>(1+$F2260)*AC2260</f>
        <v>7372.2687745858775</v>
      </c>
      <c r="AH2260" s="8">
        <f>(1+$F2260)*$T2260/1000</f>
        <v>5171.6794894616232</v>
      </c>
      <c r="AI2260" s="8">
        <f>(1+BWscncns[[#This Row],[pid_error]]*K_p)*BWscncns[[#This Row],[dbw]]/1000</f>
        <v>4276.2872447308118</v>
      </c>
      <c r="AJ2260" s="13">
        <f>BWscncns[[#This Row],[Torflow prgrssv alt vote]]/VLOOKUP(BWscncns[[#This Row],[class]],AltBWtotl,2,FALSE)*100</f>
        <v>8.4339800349247207E-2</v>
      </c>
      <c r="AK2260">
        <f>IF(D2260=E2260,1,0)</f>
        <v>1</v>
      </c>
    </row>
    <row r="2261" spans="1:37">
      <c r="A2261" s="1" t="s">
        <v>4447</v>
      </c>
      <c r="B2261" s="1" t="s">
        <v>4448</v>
      </c>
      <c r="C2261">
        <v>6380</v>
      </c>
      <c r="D2261">
        <v>1524429444</v>
      </c>
      <c r="E2261">
        <v>1524959345</v>
      </c>
      <c r="F2261" s="2">
        <v>3.4570328738999997E-2</v>
      </c>
      <c r="G2261" s="2">
        <v>3.4570328738999997E-2</v>
      </c>
      <c r="H2261">
        <v>4339302</v>
      </c>
      <c r="I2261" s="2">
        <v>-0.47184680250099997</v>
      </c>
      <c r="J2261" s="2">
        <v>0</v>
      </c>
      <c r="K2261">
        <v>2</v>
      </c>
      <c r="L2261" s="1" t="s">
        <v>11572</v>
      </c>
      <c r="M2261" s="1" t="s">
        <v>4448</v>
      </c>
      <c r="N2261">
        <v>0</v>
      </c>
      <c r="O2261">
        <v>1</v>
      </c>
      <c r="P2261">
        <v>0</v>
      </c>
      <c r="Q2261">
        <v>0</v>
      </c>
      <c r="R2261" s="19">
        <f>BWscncns[[#This Row],[C fx]]*4+BWscncns[[#This Row],[C fg]]*2+BWscncns[[#This Row],[C fm]]</f>
        <v>2</v>
      </c>
      <c r="S2261">
        <v>6370</v>
      </c>
      <c r="T2261">
        <v>4194304</v>
      </c>
      <c r="U2261" s="13">
        <v>1.518726</v>
      </c>
      <c r="V2261" s="13">
        <v>0.65844599999999998</v>
      </c>
      <c r="W2261">
        <v>1299</v>
      </c>
      <c r="X2261">
        <v>25</v>
      </c>
      <c r="Z2261" s="10">
        <f>IF($N2261&lt;&gt;0,constants!$L$2,IF($O2261&lt;&gt;0,constants!$M$2,IF($P2261&lt;&gt;0,constants!$N$2,0)))</f>
        <v>9721.3799999999992</v>
      </c>
      <c r="AA2261" s="10">
        <f>IF($N2261&lt;&gt;0,constants!$L$2,IF($O2261&lt;&gt;0,constants!$M$2,IF($P2261&lt;&gt;0,constants!$P$2,0)))</f>
        <v>9721.3799999999992</v>
      </c>
      <c r="AB2261" s="11">
        <f>constants!$O$2</f>
        <v>4861.32</v>
      </c>
      <c r="AC2261" s="11">
        <f>VLOOKUP(BWscncns[[#This Row],[scanner]],[0]!ScnrAvgBW,2,FALSE)/1000</f>
        <v>8853.6095214723919</v>
      </c>
      <c r="AD2261" s="8">
        <f>(1+$F2261)*Z2261</f>
        <v>10057.451302396739</v>
      </c>
      <c r="AE2261" s="8">
        <f>(1+$F2261)*AA2261</f>
        <v>10057.451302396739</v>
      </c>
      <c r="AF2261" s="8">
        <f>(1+$F2261)*AB2261</f>
        <v>5029.3774305054749</v>
      </c>
      <c r="AG2261" s="8">
        <f>(1+$F2261)*AC2261</f>
        <v>9159.681713156433</v>
      </c>
      <c r="AH2261" s="8">
        <f>(1+$F2261)*$T2261/1000</f>
        <v>4339.3024681113029</v>
      </c>
      <c r="AI2261" s="8">
        <f>(1+BWscncns[[#This Row],[pid_error]]*K_p)*BWscncns[[#This Row],[dbw]]/1000</f>
        <v>4266.803234055651</v>
      </c>
      <c r="AJ2261" s="13">
        <f>BWscncns[[#This Row],[Torflow prgrssv alt vote]]/VLOOKUP(BWscncns[[#This Row],[class]],AltBWtotl,2,FALSE)*100</f>
        <v>1.4905215390486099E-2</v>
      </c>
      <c r="AK2261">
        <f>IF(D2261=E2261,1,0)</f>
        <v>0</v>
      </c>
    </row>
    <row r="2262" spans="1:37">
      <c r="A2262" s="1" t="s">
        <v>7922</v>
      </c>
      <c r="B2262" s="1" t="s">
        <v>1561</v>
      </c>
      <c r="C2262">
        <v>2610</v>
      </c>
      <c r="D2262">
        <v>1524972958</v>
      </c>
      <c r="E2262">
        <v>1524972958</v>
      </c>
      <c r="F2262" s="2">
        <v>-0.25170850318299998</v>
      </c>
      <c r="G2262" s="2">
        <v>-0.25170850318299998</v>
      </c>
      <c r="H2262">
        <v>2614446</v>
      </c>
      <c r="I2262" s="2">
        <v>-1.23543279906</v>
      </c>
      <c r="J2262" s="2">
        <v>0.13043478260899999</v>
      </c>
      <c r="K2262">
        <v>6</v>
      </c>
      <c r="L2262" s="1" t="s">
        <v>11769</v>
      </c>
      <c r="M2262" s="1" t="s">
        <v>1561</v>
      </c>
      <c r="N2262">
        <v>1</v>
      </c>
      <c r="O2262">
        <v>0</v>
      </c>
      <c r="P2262">
        <v>0</v>
      </c>
      <c r="Q2262">
        <v>0</v>
      </c>
      <c r="R2262" s="19">
        <f>BWscncns[[#This Row],[C fx]]*4+BWscncns[[#This Row],[C fg]]*2+BWscncns[[#This Row],[C fm]]</f>
        <v>4</v>
      </c>
      <c r="S2262">
        <v>2610</v>
      </c>
      <c r="T2262">
        <v>4870144</v>
      </c>
      <c r="U2262" s="13">
        <v>0.53591800000000001</v>
      </c>
      <c r="V2262" s="13">
        <v>1.8659559999999999</v>
      </c>
      <c r="W2262">
        <v>4747</v>
      </c>
      <c r="X2262">
        <v>94</v>
      </c>
      <c r="Z2262" s="10">
        <f>IF($N2262&lt;&gt;0,constants!$L$2,IF($O2262&lt;&gt;0,constants!$M$2,IF($P2262&lt;&gt;0,constants!$N$2,0)))</f>
        <v>10125.48</v>
      </c>
      <c r="AA2262" s="10">
        <f>IF($N2262&lt;&gt;0,constants!$L$2,IF($O2262&lt;&gt;0,constants!$M$2,IF($P2262&lt;&gt;0,constants!$P$2,0)))</f>
        <v>10125.48</v>
      </c>
      <c r="AB2262" s="11">
        <f>constants!$O$2</f>
        <v>4861.32</v>
      </c>
      <c r="AC2262" s="11">
        <f>VLOOKUP(BWscncns[[#This Row],[scanner]],[0]!ScnrAvgBW,2,FALSE)/1000</f>
        <v>2386.3111194805197</v>
      </c>
      <c r="AD2262" s="8">
        <f>(1+$F2262)*Z2262</f>
        <v>7576.8105851905975</v>
      </c>
      <c r="AE2262" s="8">
        <f>(1+$F2262)*AA2262</f>
        <v>7576.8105851905975</v>
      </c>
      <c r="AF2262" s="8">
        <f>(1+$F2262)*AB2262</f>
        <v>3637.6844193064185</v>
      </c>
      <c r="AG2262" s="8">
        <f>(1+$F2262)*AC2262</f>
        <v>1785.6563194671292</v>
      </c>
      <c r="AH2262" s="8">
        <f>(1+$F2262)*$T2262/1000</f>
        <v>3644.2873434743319</v>
      </c>
      <c r="AI2262" s="8">
        <f>(1+BWscncns[[#This Row],[pid_error]]*K_p)*BWscncns[[#This Row],[dbw]]/1000</f>
        <v>4257.2156717371663</v>
      </c>
      <c r="AJ2262" s="13">
        <f>BWscncns[[#This Row],[Torflow prgrssv alt vote]]/VLOOKUP(BWscncns[[#This Row],[class]],AltBWtotl,2,FALSE)*100</f>
        <v>3.6487506487143564E-2</v>
      </c>
      <c r="AK2262">
        <f>IF(D2262=E2262,1,0)</f>
        <v>1</v>
      </c>
    </row>
    <row r="2263" spans="1:37">
      <c r="A2263" s="1" t="s">
        <v>11066</v>
      </c>
      <c r="B2263" s="1" t="s">
        <v>11067</v>
      </c>
      <c r="C2263">
        <v>752</v>
      </c>
      <c r="D2263">
        <v>1524328250</v>
      </c>
      <c r="E2263">
        <v>1524995200</v>
      </c>
      <c r="F2263" s="2">
        <v>0.37463151799</v>
      </c>
      <c r="G2263" s="2">
        <v>0.37463151799</v>
      </c>
      <c r="H2263">
        <v>3519056</v>
      </c>
      <c r="I2263" s="2">
        <v>-0.103717044765</v>
      </c>
      <c r="J2263" s="2">
        <v>0</v>
      </c>
      <c r="K2263">
        <v>7</v>
      </c>
      <c r="L2263" s="1" t="s">
        <v>11858</v>
      </c>
      <c r="M2263" s="1" t="s">
        <v>11067</v>
      </c>
      <c r="N2263">
        <v>0</v>
      </c>
      <c r="O2263">
        <v>1</v>
      </c>
      <c r="P2263">
        <v>0</v>
      </c>
      <c r="Q2263">
        <v>0</v>
      </c>
      <c r="R2263" s="19">
        <f>BWscncns[[#This Row],[C fx]]*4+BWscncns[[#This Row],[C fg]]*2+BWscncns[[#This Row],[C fm]]</f>
        <v>2</v>
      </c>
      <c r="S2263">
        <v>445</v>
      </c>
      <c r="T2263">
        <v>3584000</v>
      </c>
      <c r="U2263" s="13">
        <v>0.124163</v>
      </c>
      <c r="V2263" s="13">
        <v>8.0539330000000007</v>
      </c>
      <c r="W2263">
        <v>6131</v>
      </c>
      <c r="X2263">
        <v>122</v>
      </c>
      <c r="Z2263" s="10">
        <f>IF($N2263&lt;&gt;0,constants!$L$2,IF($O2263&lt;&gt;0,constants!$M$2,IF($P2263&lt;&gt;0,constants!$N$2,0)))</f>
        <v>9721.3799999999992</v>
      </c>
      <c r="AA2263" s="10">
        <f>IF($N2263&lt;&gt;0,constants!$L$2,IF($O2263&lt;&gt;0,constants!$M$2,IF($P2263&lt;&gt;0,constants!$P$2,0)))</f>
        <v>9721.3799999999992</v>
      </c>
      <c r="AB2263" s="11">
        <f>constants!$O$2</f>
        <v>4861.32</v>
      </c>
      <c r="AC2263" s="11">
        <f>VLOOKUP(BWscncns[[#This Row],[scanner]],[0]!ScnrAvgBW,2,FALSE)/1000</f>
        <v>885.64026081730776</v>
      </c>
      <c r="AD2263" s="8">
        <f>(1+$F2263)*Z2263</f>
        <v>13363.315346357624</v>
      </c>
      <c r="AE2263" s="8">
        <f>(1+$F2263)*AA2263</f>
        <v>13363.315346357624</v>
      </c>
      <c r="AF2263" s="8">
        <f>(1+$F2263)*AB2263</f>
        <v>6682.5236910351459</v>
      </c>
      <c r="AG2263" s="8">
        <f>(1+$F2263)*AC2263</f>
        <v>1217.4290161203553</v>
      </c>
      <c r="AH2263" s="8">
        <f>(1+$F2263)*$T2263/1000</f>
        <v>4926.6793604761597</v>
      </c>
      <c r="AI2263" s="8">
        <f>(1+BWscncns[[#This Row],[pid_error]]*K_p)*BWscncns[[#This Row],[dbw]]/1000</f>
        <v>4255.3396802380803</v>
      </c>
      <c r="AJ2263" s="13">
        <f>BWscncns[[#This Row],[Torflow prgrssv alt vote]]/VLOOKUP(BWscncns[[#This Row],[class]],AltBWtotl,2,FALSE)*100</f>
        <v>1.4865169780361044E-2</v>
      </c>
      <c r="AK2263">
        <f>IF(D2263=E2263,1,0)</f>
        <v>0</v>
      </c>
    </row>
    <row r="2264" spans="1:37">
      <c r="A2264" s="1" t="s">
        <v>7313</v>
      </c>
      <c r="B2264" s="1" t="s">
        <v>7314</v>
      </c>
      <c r="C2264">
        <v>6280</v>
      </c>
      <c r="D2264">
        <v>1523935218</v>
      </c>
      <c r="E2264">
        <v>1525007567</v>
      </c>
      <c r="F2264" s="2">
        <v>-0.46566127622999998</v>
      </c>
      <c r="G2264" s="2">
        <v>-0.46566127622999998</v>
      </c>
      <c r="H2264">
        <v>2608947</v>
      </c>
      <c r="I2264" s="2">
        <v>0.124885130348</v>
      </c>
      <c r="J2264" s="2">
        <v>0</v>
      </c>
      <c r="K2264">
        <v>4</v>
      </c>
      <c r="L2264" s="1" t="s">
        <v>11631</v>
      </c>
      <c r="M2264" s="1" t="s">
        <v>7314</v>
      </c>
      <c r="N2264">
        <v>0</v>
      </c>
      <c r="O2264">
        <v>1</v>
      </c>
      <c r="P2264">
        <v>0</v>
      </c>
      <c r="Q2264">
        <v>0</v>
      </c>
      <c r="R2264" s="19">
        <f>BWscncns[[#This Row],[C fx]]*4+BWscncns[[#This Row],[C fg]]*2+BWscncns[[#This Row],[C fm]]</f>
        <v>2</v>
      </c>
      <c r="S2264">
        <v>6060</v>
      </c>
      <c r="T2264">
        <v>5544074</v>
      </c>
      <c r="U2264" s="13">
        <v>1.093059</v>
      </c>
      <c r="V2264" s="13">
        <v>0.91486400000000001</v>
      </c>
      <c r="W2264">
        <v>2735</v>
      </c>
      <c r="X2264">
        <v>54</v>
      </c>
      <c r="Z2264" s="10">
        <f>IF($N2264&lt;&gt;0,constants!$L$2,IF($O2264&lt;&gt;0,constants!$M$2,IF($P2264&lt;&gt;0,constants!$N$2,0)))</f>
        <v>9721.3799999999992</v>
      </c>
      <c r="AA2264" s="10">
        <f>IF($N2264&lt;&gt;0,constants!$L$2,IF($O2264&lt;&gt;0,constants!$M$2,IF($P2264&lt;&gt;0,constants!$P$2,0)))</f>
        <v>9721.3799999999992</v>
      </c>
      <c r="AB2264" s="11">
        <f>constants!$O$2</f>
        <v>4861.32</v>
      </c>
      <c r="AC2264" s="11">
        <f>VLOOKUP(BWscncns[[#This Row],[scanner]],[0]!ScnrAvgBW,2,FALSE)/1000</f>
        <v>4819.491751072962</v>
      </c>
      <c r="AD2264" s="8">
        <f>(1+$F2264)*Z2264</f>
        <v>5194.5097824832028</v>
      </c>
      <c r="AE2264" s="8">
        <f>(1+$F2264)*AA2264</f>
        <v>5194.5097824832028</v>
      </c>
      <c r="AF2264" s="8">
        <f>(1+$F2264)*AB2264</f>
        <v>2597.5915246375762</v>
      </c>
      <c r="AG2264" s="8">
        <f>(1+$F2264)*AC2264</f>
        <v>2575.241071488369</v>
      </c>
      <c r="AH2264" s="8">
        <f>(1+$F2264)*$T2264/1000</f>
        <v>2962.413425646439</v>
      </c>
      <c r="AI2264" s="8">
        <f>(1+BWscncns[[#This Row],[pid_error]]*K_p)*BWscncns[[#This Row],[dbw]]/1000</f>
        <v>4253.2437128232195</v>
      </c>
      <c r="AJ2264" s="13">
        <f>BWscncns[[#This Row],[Torflow prgrssv alt vote]]/VLOOKUP(BWscncns[[#This Row],[class]],AltBWtotl,2,FALSE)*100</f>
        <v>1.4857847941490998E-2</v>
      </c>
      <c r="AK2264">
        <f>IF(D2264=E2264,1,0)</f>
        <v>0</v>
      </c>
    </row>
    <row r="2265" spans="1:37">
      <c r="A2265" s="1" t="s">
        <v>7665</v>
      </c>
      <c r="B2265" s="1" t="s">
        <v>7666</v>
      </c>
      <c r="C2265">
        <v>5220</v>
      </c>
      <c r="D2265">
        <v>1524130020</v>
      </c>
      <c r="E2265">
        <v>1524963001</v>
      </c>
      <c r="F2265" s="2">
        <v>-0.44546391468099999</v>
      </c>
      <c r="G2265" s="2">
        <v>-0.44546391468099999</v>
      </c>
      <c r="H2265">
        <v>6099299</v>
      </c>
      <c r="I2265" s="2">
        <v>-1.2359439692800001</v>
      </c>
      <c r="J2265" s="2">
        <v>0</v>
      </c>
      <c r="K2265">
        <v>4</v>
      </c>
      <c r="L2265" s="1" t="s">
        <v>11657</v>
      </c>
      <c r="M2265" s="1" t="s">
        <v>7666</v>
      </c>
      <c r="N2265">
        <v>0</v>
      </c>
      <c r="O2265">
        <v>1</v>
      </c>
      <c r="P2265">
        <v>0</v>
      </c>
      <c r="Q2265">
        <v>0</v>
      </c>
      <c r="R2265" s="19">
        <f>BWscncns[[#This Row],[C fx]]*4+BWscncns[[#This Row],[C fg]]*2+BWscncns[[#This Row],[C fm]]</f>
        <v>2</v>
      </c>
      <c r="S2265">
        <v>5210</v>
      </c>
      <c r="T2265">
        <v>5442346</v>
      </c>
      <c r="U2265" s="13">
        <v>0.95730800000000005</v>
      </c>
      <c r="V2265" s="13">
        <v>1.0445960000000001</v>
      </c>
      <c r="W2265">
        <v>3522</v>
      </c>
      <c r="X2265">
        <v>70</v>
      </c>
      <c r="Z2265" s="10">
        <f>IF($N2265&lt;&gt;0,constants!$L$2,IF($O2265&lt;&gt;0,constants!$M$2,IF($P2265&lt;&gt;0,constants!$N$2,0)))</f>
        <v>9721.3799999999992</v>
      </c>
      <c r="AA2265" s="10">
        <f>IF($N2265&lt;&gt;0,constants!$L$2,IF($O2265&lt;&gt;0,constants!$M$2,IF($P2265&lt;&gt;0,constants!$P$2,0)))</f>
        <v>9721.3799999999992</v>
      </c>
      <c r="AB2265" s="11">
        <f>constants!$O$2</f>
        <v>4861.32</v>
      </c>
      <c r="AC2265" s="11">
        <f>VLOOKUP(BWscncns[[#This Row],[scanner]],[0]!ScnrAvgBW,2,FALSE)/1000</f>
        <v>4819.491751072962</v>
      </c>
      <c r="AD2265" s="8">
        <f>(1+$F2265)*Z2265</f>
        <v>5390.8560090984201</v>
      </c>
      <c r="AE2265" s="8">
        <f>(1+$F2265)*AA2265</f>
        <v>5390.8560090984201</v>
      </c>
      <c r="AF2265" s="8">
        <f>(1+$F2265)*AB2265</f>
        <v>2695.7773622829609</v>
      </c>
      <c r="AG2265" s="8">
        <f>(1+$F2265)*AC2265</f>
        <v>2672.5820888672129</v>
      </c>
      <c r="AH2265" s="8">
        <f>(1+$F2265)*$T2265/1000</f>
        <v>3017.9772457915187</v>
      </c>
      <c r="AI2265" s="8">
        <f>(1+BWscncns[[#This Row],[pid_error]]*K_p)*BWscncns[[#This Row],[dbw]]/1000</f>
        <v>4230.1616228957591</v>
      </c>
      <c r="AJ2265" s="13">
        <f>BWscncns[[#This Row],[Torflow prgrssv alt vote]]/VLOOKUP(BWscncns[[#This Row],[class]],AltBWtotl,2,FALSE)*100</f>
        <v>1.4777215321902317E-2</v>
      </c>
      <c r="AK2265">
        <f>IF(D2265=E2265,1,0)</f>
        <v>0</v>
      </c>
    </row>
    <row r="2266" spans="1:37">
      <c r="A2266" s="1" t="s">
        <v>5765</v>
      </c>
      <c r="B2266" s="1" t="s">
        <v>5766</v>
      </c>
      <c r="C2266">
        <v>4700</v>
      </c>
      <c r="D2266">
        <v>1524973689</v>
      </c>
      <c r="E2266">
        <v>1524973689</v>
      </c>
      <c r="F2266" s="2">
        <v>0.25277893717299998</v>
      </c>
      <c r="G2266" s="2">
        <v>0.25277893717299998</v>
      </c>
      <c r="H2266">
        <v>4704194</v>
      </c>
      <c r="I2266" s="2">
        <v>3.5026403492499997E-2</v>
      </c>
      <c r="J2266" s="2">
        <v>0</v>
      </c>
      <c r="K2266">
        <v>3</v>
      </c>
      <c r="L2266" s="1" t="s">
        <v>11685</v>
      </c>
      <c r="M2266" s="1" t="s">
        <v>5766</v>
      </c>
      <c r="N2266">
        <v>1</v>
      </c>
      <c r="O2266">
        <v>0</v>
      </c>
      <c r="P2266">
        <v>0</v>
      </c>
      <c r="Q2266">
        <v>0</v>
      </c>
      <c r="R2266" s="19">
        <f>BWscncns[[#This Row],[C fx]]*4+BWscncns[[#This Row],[C fg]]*2+BWscncns[[#This Row],[C fm]]</f>
        <v>4</v>
      </c>
      <c r="S2266">
        <v>4980</v>
      </c>
      <c r="T2266">
        <v>3755008</v>
      </c>
      <c r="U2266" s="13">
        <v>1.3262290000000001</v>
      </c>
      <c r="V2266" s="13">
        <v>0.75401799999999997</v>
      </c>
      <c r="W2266">
        <v>1874</v>
      </c>
      <c r="X2266">
        <v>37</v>
      </c>
      <c r="Z2266" s="10">
        <f>IF($N2266&lt;&gt;0,constants!$L$2,IF($O2266&lt;&gt;0,constants!$M$2,IF($P2266&lt;&gt;0,constants!$N$2,0)))</f>
        <v>10125.48</v>
      </c>
      <c r="AA2266" s="10">
        <f>IF($N2266&lt;&gt;0,constants!$L$2,IF($O2266&lt;&gt;0,constants!$M$2,IF($P2266&lt;&gt;0,constants!$P$2,0)))</f>
        <v>10125.48</v>
      </c>
      <c r="AB2266" s="11">
        <f>constants!$O$2</f>
        <v>4861.32</v>
      </c>
      <c r="AC2266" s="11">
        <f>VLOOKUP(BWscncns[[#This Row],[scanner]],[0]!ScnrAvgBW,2,FALSE)/1000</f>
        <v>6440.9193022088357</v>
      </c>
      <c r="AD2266" s="8">
        <f>(1+$F2266)*Z2266</f>
        <v>12684.988072766468</v>
      </c>
      <c r="AE2266" s="8">
        <f>(1+$F2266)*AA2266</f>
        <v>12684.988072766468</v>
      </c>
      <c r="AF2266" s="8">
        <f>(1+$F2266)*AB2266</f>
        <v>6090.1593028578482</v>
      </c>
      <c r="AG2266" s="8">
        <f>(1+$F2266)*AC2266</f>
        <v>8069.0480378382463</v>
      </c>
      <c r="AH2266" s="8">
        <f>(1+$F2266)*$T2266/1000</f>
        <v>4704.1949313161122</v>
      </c>
      <c r="AI2266" s="8">
        <f>(1+BWscncns[[#This Row],[pid_error]]*K_p)*BWscncns[[#This Row],[dbw]]/1000</f>
        <v>4229.6014656580555</v>
      </c>
      <c r="AJ2266" s="13">
        <f>BWscncns[[#This Row],[Torflow prgrssv alt vote]]/VLOOKUP(BWscncns[[#This Row],[class]],AltBWtotl,2,FALSE)*100</f>
        <v>3.6250832190809941E-2</v>
      </c>
      <c r="AK2266">
        <f>IF(D2266=E2266,1,0)</f>
        <v>1</v>
      </c>
    </row>
    <row r="2267" spans="1:37">
      <c r="A2267" s="1" t="s">
        <v>11104</v>
      </c>
      <c r="B2267" s="1" t="s">
        <v>11105</v>
      </c>
      <c r="C2267">
        <v>2360</v>
      </c>
      <c r="D2267">
        <v>1524956694</v>
      </c>
      <c r="E2267">
        <v>1524956694</v>
      </c>
      <c r="F2267" s="2">
        <v>-0.61146065926799997</v>
      </c>
      <c r="G2267" s="2">
        <v>-0.61146065926799997</v>
      </c>
      <c r="H2267">
        <v>2363419</v>
      </c>
      <c r="I2267" s="2">
        <v>-0.35454301866600002</v>
      </c>
      <c r="J2267" s="2">
        <v>0</v>
      </c>
      <c r="K2267">
        <v>5</v>
      </c>
      <c r="L2267" s="1" t="s">
        <v>11836</v>
      </c>
      <c r="M2267" s="1" t="s">
        <v>11105</v>
      </c>
      <c r="N2267">
        <v>1</v>
      </c>
      <c r="O2267">
        <v>0</v>
      </c>
      <c r="P2267">
        <v>0</v>
      </c>
      <c r="Q2267">
        <v>0</v>
      </c>
      <c r="R2267" s="19">
        <f>BWscncns[[#This Row],[C fx]]*4+BWscncns[[#This Row],[C fg]]*2+BWscncns[[#This Row],[C fm]]</f>
        <v>4</v>
      </c>
      <c r="S2267">
        <v>2830</v>
      </c>
      <c r="T2267">
        <v>6082831</v>
      </c>
      <c r="U2267" s="13">
        <v>0.46524399999999999</v>
      </c>
      <c r="V2267" s="13">
        <v>2.14941</v>
      </c>
      <c r="W2267">
        <v>4963</v>
      </c>
      <c r="X2267">
        <v>99</v>
      </c>
      <c r="Z2267" s="10">
        <f>IF($N2267&lt;&gt;0,constants!$L$2,IF($O2267&lt;&gt;0,constants!$M$2,IF($P2267&lt;&gt;0,constants!$N$2,0)))</f>
        <v>10125.48</v>
      </c>
      <c r="AA2267" s="10">
        <f>IF($N2267&lt;&gt;0,constants!$L$2,IF($O2267&lt;&gt;0,constants!$M$2,IF($P2267&lt;&gt;0,constants!$P$2,0)))</f>
        <v>10125.48</v>
      </c>
      <c r="AB2267" s="11">
        <f>constants!$O$2</f>
        <v>4861.32</v>
      </c>
      <c r="AC2267" s="11">
        <f>VLOOKUP(BWscncns[[#This Row],[scanner]],[0]!ScnrAvgBW,2,FALSE)/1000</f>
        <v>3794.4265750962772</v>
      </c>
      <c r="AD2267" s="8">
        <f>(1+$F2267)*Z2267</f>
        <v>3934.1473237950513</v>
      </c>
      <c r="AE2267" s="8">
        <f>(1+$F2267)*AA2267</f>
        <v>3934.1473237950513</v>
      </c>
      <c r="AF2267" s="8">
        <f>(1+$F2267)*AB2267</f>
        <v>1888.8140678872862</v>
      </c>
      <c r="AG2267" s="8">
        <f>(1+$F2267)*AC2267</f>
        <v>1474.2839999438884</v>
      </c>
      <c r="AH2267" s="8">
        <f>(1+$F2267)*$T2267/1000</f>
        <v>2363.4191465241724</v>
      </c>
      <c r="AI2267" s="8">
        <f>(1+BWscncns[[#This Row],[pid_error]]*K_p)*BWscncns[[#This Row],[dbw]]/1000</f>
        <v>4223.1250732620865</v>
      </c>
      <c r="AJ2267" s="13">
        <f>BWscncns[[#This Row],[Torflow prgrssv alt vote]]/VLOOKUP(BWscncns[[#This Row],[class]],AltBWtotl,2,FALSE)*100</f>
        <v>3.6195324688305427E-2</v>
      </c>
      <c r="AK2267">
        <f>IF(D2267=E2267,1,0)</f>
        <v>1</v>
      </c>
    </row>
    <row r="2268" spans="1:37">
      <c r="A2268" s="1" t="s">
        <v>9888</v>
      </c>
      <c r="B2268" s="1" t="s">
        <v>9889</v>
      </c>
      <c r="C2268">
        <v>4930</v>
      </c>
      <c r="D2268">
        <v>1524976051</v>
      </c>
      <c r="E2268">
        <v>1524976051</v>
      </c>
      <c r="F2268" s="2">
        <v>0.40423205140700003</v>
      </c>
      <c r="G2268" s="2">
        <v>0.40423205140700003</v>
      </c>
      <c r="H2268">
        <v>4930674</v>
      </c>
      <c r="I2268" s="2">
        <v>0.108444021487</v>
      </c>
      <c r="J2268" s="2">
        <v>0.1</v>
      </c>
      <c r="K2268">
        <v>3</v>
      </c>
      <c r="L2268" s="1" t="s">
        <v>11636</v>
      </c>
      <c r="M2268" s="1" t="s">
        <v>9889</v>
      </c>
      <c r="N2268">
        <v>1</v>
      </c>
      <c r="O2268">
        <v>0</v>
      </c>
      <c r="P2268">
        <v>0</v>
      </c>
      <c r="Q2268">
        <v>0</v>
      </c>
      <c r="R2268" s="19">
        <f>BWscncns[[#This Row],[C fx]]*4+BWscncns[[#This Row],[C fg]]*2+BWscncns[[#This Row],[C fm]]</f>
        <v>4</v>
      </c>
      <c r="S2268">
        <v>4550</v>
      </c>
      <c r="T2268">
        <v>3511296</v>
      </c>
      <c r="U2268" s="13">
        <v>1.2958179999999999</v>
      </c>
      <c r="V2268" s="13">
        <v>0.77171299999999998</v>
      </c>
      <c r="W2268">
        <v>2000</v>
      </c>
      <c r="X2268">
        <v>40</v>
      </c>
      <c r="Z2268" s="10">
        <f>IF($N2268&lt;&gt;0,constants!$L$2,IF($O2268&lt;&gt;0,constants!$M$2,IF($P2268&lt;&gt;0,constants!$N$2,0)))</f>
        <v>10125.48</v>
      </c>
      <c r="AA2268" s="10">
        <f>IF($N2268&lt;&gt;0,constants!$L$2,IF($O2268&lt;&gt;0,constants!$M$2,IF($P2268&lt;&gt;0,constants!$P$2,0)))</f>
        <v>10125.48</v>
      </c>
      <c r="AB2268" s="11">
        <f>constants!$O$2</f>
        <v>4861.32</v>
      </c>
      <c r="AC2268" s="11">
        <f>VLOOKUP(BWscncns[[#This Row],[scanner]],[0]!ScnrAvgBW,2,FALSE)/1000</f>
        <v>6440.9193022088357</v>
      </c>
      <c r="AD2268" s="8">
        <f>(1+$F2268)*Z2268</f>
        <v>14218.523551880549</v>
      </c>
      <c r="AE2268" s="8">
        <f>(1+$F2268)*AA2268</f>
        <v>14218.523551880549</v>
      </c>
      <c r="AF2268" s="8">
        <f>(1+$F2268)*AB2268</f>
        <v>6826.4213561458764</v>
      </c>
      <c r="AG2268" s="8">
        <f>(1+$F2268)*AC2268</f>
        <v>9044.545324687655</v>
      </c>
      <c r="AH2268" s="8">
        <f>(1+$F2268)*$T2268/1000</f>
        <v>4930.6743851771935</v>
      </c>
      <c r="AI2268" s="8">
        <f>(1+BWscncns[[#This Row],[pid_error]]*K_p)*BWscncns[[#This Row],[dbw]]/1000</f>
        <v>4220.9851925885969</v>
      </c>
      <c r="AJ2268" s="13">
        <f>BWscncns[[#This Row],[Torflow prgrssv alt vote]]/VLOOKUP(BWscncns[[#This Row],[class]],AltBWtotl,2,FALSE)*100</f>
        <v>3.61769843184543E-2</v>
      </c>
      <c r="AK2268">
        <f>IF(D2268=E2268,1,0)</f>
        <v>1</v>
      </c>
    </row>
    <row r="2269" spans="1:37">
      <c r="A2269" s="1" t="s">
        <v>7890</v>
      </c>
      <c r="B2269" s="1" t="s">
        <v>7891</v>
      </c>
      <c r="C2269">
        <v>3170</v>
      </c>
      <c r="D2269">
        <v>1524999455</v>
      </c>
      <c r="E2269">
        <v>1524999455</v>
      </c>
      <c r="F2269" s="2">
        <v>-0.39749942233199997</v>
      </c>
      <c r="G2269" s="2">
        <v>-0.39749942233199997</v>
      </c>
      <c r="H2269">
        <v>3171508</v>
      </c>
      <c r="I2269" s="2">
        <v>0.13756187642600001</v>
      </c>
      <c r="J2269" s="2">
        <v>0</v>
      </c>
      <c r="K2269">
        <v>6</v>
      </c>
      <c r="L2269" s="1" t="s">
        <v>11794</v>
      </c>
      <c r="M2269" s="1" t="s">
        <v>7891</v>
      </c>
      <c r="N2269">
        <v>1</v>
      </c>
      <c r="O2269">
        <v>0</v>
      </c>
      <c r="P2269">
        <v>0</v>
      </c>
      <c r="Q2269">
        <v>0</v>
      </c>
      <c r="R2269" s="19">
        <f>BWscncns[[#This Row],[C fx]]*4+BWscncns[[#This Row],[C fg]]*2+BWscncns[[#This Row],[C fm]]</f>
        <v>4</v>
      </c>
      <c r="S2269">
        <v>3270</v>
      </c>
      <c r="T2269">
        <v>5263910</v>
      </c>
      <c r="U2269" s="13">
        <v>0.62121099999999996</v>
      </c>
      <c r="V2269" s="13">
        <v>1.609758</v>
      </c>
      <c r="W2269">
        <v>4479</v>
      </c>
      <c r="X2269">
        <v>89</v>
      </c>
      <c r="Z2269" s="10">
        <f>IF($N2269&lt;&gt;0,constants!$L$2,IF($O2269&lt;&gt;0,constants!$M$2,IF($P2269&lt;&gt;0,constants!$N$2,0)))</f>
        <v>10125.48</v>
      </c>
      <c r="AA2269" s="10">
        <f>IF($N2269&lt;&gt;0,constants!$L$2,IF($O2269&lt;&gt;0,constants!$M$2,IF($P2269&lt;&gt;0,constants!$P$2,0)))</f>
        <v>10125.48</v>
      </c>
      <c r="AB2269" s="11">
        <f>constants!$O$2</f>
        <v>4861.32</v>
      </c>
      <c r="AC2269" s="11">
        <f>VLOOKUP(BWscncns[[#This Row],[scanner]],[0]!ScnrAvgBW,2,FALSE)/1000</f>
        <v>2386.3111194805197</v>
      </c>
      <c r="AD2269" s="8">
        <f>(1+$F2269)*Z2269</f>
        <v>6100.6075491657803</v>
      </c>
      <c r="AE2269" s="8">
        <f>(1+$F2269)*AA2269</f>
        <v>6100.6075491657803</v>
      </c>
      <c r="AF2269" s="8">
        <f>(1+$F2269)*AB2269</f>
        <v>2928.9481082290017</v>
      </c>
      <c r="AG2269" s="8">
        <f>(1+$F2269)*AC2269</f>
        <v>1437.7538279825849</v>
      </c>
      <c r="AH2269" s="8">
        <f>(1+$F2269)*$T2269/1000</f>
        <v>3171.5088157923624</v>
      </c>
      <c r="AI2269" s="8">
        <f>(1+BWscncns[[#This Row],[pid_error]]*K_p)*BWscncns[[#This Row],[dbw]]/1000</f>
        <v>4217.7094078961818</v>
      </c>
      <c r="AJ2269" s="13">
        <f>BWscncns[[#This Row],[Torflow prgrssv alt vote]]/VLOOKUP(BWscncns[[#This Row],[class]],AltBWtotl,2,FALSE)*100</f>
        <v>3.6148908405831771E-2</v>
      </c>
      <c r="AK2269">
        <f>IF(D2269=E2269,1,0)</f>
        <v>1</v>
      </c>
    </row>
    <row r="2270" spans="1:37">
      <c r="A2270" s="1" t="s">
        <v>8623</v>
      </c>
      <c r="B2270" s="1" t="s">
        <v>8624</v>
      </c>
      <c r="C2270">
        <v>5570</v>
      </c>
      <c r="D2270">
        <v>1524919248</v>
      </c>
      <c r="E2270">
        <v>1524986598</v>
      </c>
      <c r="F2270" s="2">
        <v>1.36701786252</v>
      </c>
      <c r="G2270" s="2">
        <v>1.36701786252</v>
      </c>
      <c r="H2270">
        <v>5923831</v>
      </c>
      <c r="I2270" s="2">
        <v>0.57719366203199995</v>
      </c>
      <c r="J2270" s="2">
        <v>0</v>
      </c>
      <c r="K2270">
        <v>1</v>
      </c>
      <c r="L2270" s="1" t="s">
        <v>11535</v>
      </c>
      <c r="M2270" s="1" t="s">
        <v>8624</v>
      </c>
      <c r="N2270">
        <v>0</v>
      </c>
      <c r="O2270">
        <v>1</v>
      </c>
      <c r="P2270">
        <v>0</v>
      </c>
      <c r="Q2270">
        <v>0</v>
      </c>
      <c r="R2270" s="19">
        <f>BWscncns[[#This Row],[C fx]]*4+BWscncns[[#This Row],[C fg]]*2+BWscncns[[#This Row],[C fm]]</f>
        <v>2</v>
      </c>
      <c r="S2270">
        <v>5560</v>
      </c>
      <c r="T2270">
        <v>2502656</v>
      </c>
      <c r="U2270" s="13">
        <v>2.2216399999999998</v>
      </c>
      <c r="V2270" s="13">
        <v>0.45011800000000002</v>
      </c>
      <c r="W2270">
        <v>246</v>
      </c>
      <c r="X2270">
        <v>4</v>
      </c>
      <c r="Z2270" s="10">
        <f>IF($N2270&lt;&gt;0,constants!$L$2,IF($O2270&lt;&gt;0,constants!$M$2,IF($P2270&lt;&gt;0,constants!$N$2,0)))</f>
        <v>9721.3799999999992</v>
      </c>
      <c r="AA2270" s="10">
        <f>IF($N2270&lt;&gt;0,constants!$L$2,IF($O2270&lt;&gt;0,constants!$M$2,IF($P2270&lt;&gt;0,constants!$P$2,0)))</f>
        <v>9721.3799999999992</v>
      </c>
      <c r="AB2270" s="11">
        <f>constants!$O$2</f>
        <v>4861.32</v>
      </c>
      <c r="AC2270" s="11">
        <f>VLOOKUP(BWscncns[[#This Row],[scanner]],[0]!ScnrAvgBW,2,FALSE)/1000</f>
        <v>11818.828055288463</v>
      </c>
      <c r="AD2270" s="8">
        <f>(1+$F2270)*Z2270</f>
        <v>23010.680108344677</v>
      </c>
      <c r="AE2270" s="8">
        <f>(1+$F2270)*AA2270</f>
        <v>23010.680108344677</v>
      </c>
      <c r="AF2270" s="8">
        <f>(1+$F2270)*AB2270</f>
        <v>11506.831275425726</v>
      </c>
      <c r="AG2270" s="8">
        <f>(1+$F2270)*AC2270</f>
        <v>27975.377120920304</v>
      </c>
      <c r="AH2270" s="8">
        <f>(1+$F2270)*$T2270/1000</f>
        <v>5923.831455742853</v>
      </c>
      <c r="AI2270" s="8">
        <f>(1+BWscncns[[#This Row],[pid_error]]*K_p)*BWscncns[[#This Row],[dbw]]/1000</f>
        <v>4213.243727871426</v>
      </c>
      <c r="AJ2270" s="13">
        <f>BWscncns[[#This Row],[Torflow prgrssv alt vote]]/VLOOKUP(BWscncns[[#This Row],[class]],AltBWtotl,2,FALSE)*100</f>
        <v>1.471811607230987E-2</v>
      </c>
      <c r="AK2270">
        <f>IF(D2270=E2270,1,0)</f>
        <v>0</v>
      </c>
    </row>
    <row r="2271" spans="1:37">
      <c r="A2271" s="1" t="s">
        <v>10939</v>
      </c>
      <c r="B2271" s="1" t="s">
        <v>10940</v>
      </c>
      <c r="C2271">
        <v>6380</v>
      </c>
      <c r="D2271">
        <v>1524977035</v>
      </c>
      <c r="E2271">
        <v>1524977035</v>
      </c>
      <c r="F2271" s="2">
        <v>2.1128929581100002</v>
      </c>
      <c r="G2271" s="2">
        <v>2.1128929581100002</v>
      </c>
      <c r="H2271">
        <v>6375204</v>
      </c>
      <c r="I2271" s="2">
        <v>-7.1894294323600005E-2</v>
      </c>
      <c r="J2271" s="2">
        <v>0.2</v>
      </c>
      <c r="K2271">
        <v>1</v>
      </c>
      <c r="L2271" s="1" t="s">
        <v>11544</v>
      </c>
      <c r="M2271" s="1" t="s">
        <v>10940</v>
      </c>
      <c r="N2271">
        <v>0</v>
      </c>
      <c r="O2271">
        <v>0</v>
      </c>
      <c r="P2271">
        <v>1</v>
      </c>
      <c r="Q2271">
        <v>0</v>
      </c>
      <c r="R2271" s="19">
        <f>BWscncns[[#This Row],[C fx]]*4+BWscncns[[#This Row],[C fg]]*2+BWscncns[[#This Row],[C fm]]</f>
        <v>1</v>
      </c>
      <c r="S2271">
        <v>5120</v>
      </c>
      <c r="T2271">
        <v>2048000</v>
      </c>
      <c r="U2271" s="13">
        <v>2.5</v>
      </c>
      <c r="V2271" s="13">
        <v>0.4</v>
      </c>
      <c r="W2271">
        <v>132</v>
      </c>
      <c r="X2271">
        <v>2</v>
      </c>
      <c r="Z2271" s="10">
        <f>IF($N2271&lt;&gt;0,constants!$L$2,IF($O2271&lt;&gt;0,constants!$M$2,IF($P2271&lt;&gt;0,constants!$N$2,0)))</f>
        <v>1117.99</v>
      </c>
      <c r="AA2271" s="10">
        <f>IF($N2271&lt;&gt;0,constants!$L$2,IF($O2271&lt;&gt;0,constants!$M$2,IF($P2271&lt;&gt;0,constants!$P$2,0)))</f>
        <v>4051.45</v>
      </c>
      <c r="AB2271" s="11">
        <f>constants!$O$2</f>
        <v>4861.32</v>
      </c>
      <c r="AC2271" s="11">
        <f>VLOOKUP(BWscncns[[#This Row],[scanner]],[0]!ScnrAvgBW,2,FALSE)/1000</f>
        <v>11818.828055288463</v>
      </c>
      <c r="AD2271" s="8">
        <f>(1+$F2271)*Z2271</f>
        <v>3480.1831982373992</v>
      </c>
      <c r="AE2271" s="8">
        <f>(1+$F2271)*AA2271</f>
        <v>12611.73017513476</v>
      </c>
      <c r="AF2271" s="8">
        <f>(1+$F2271)*AB2271</f>
        <v>15132.768795119306</v>
      </c>
      <c r="AG2271" s="8">
        <f>(1+$F2271)*AC2271</f>
        <v>36790.746626420361</v>
      </c>
      <c r="AH2271" s="8">
        <f>(1+$F2271)*$T2271/1000</f>
        <v>6375.2047782092804</v>
      </c>
      <c r="AI2271" s="8">
        <f>(1+BWscncns[[#This Row],[pid_error]]*K_p)*BWscncns[[#This Row],[dbw]]/1000</f>
        <v>4211.6023891046407</v>
      </c>
      <c r="AJ2271" s="13">
        <f>BWscncns[[#This Row],[Torflow prgrssv alt vote]]/VLOOKUP(BWscncns[[#This Row],[class]],AltBWtotl,2,FALSE)*100</f>
        <v>8.3064042315019418E-2</v>
      </c>
      <c r="AK2271">
        <f>IF(D2271=E2271,1,0)</f>
        <v>1</v>
      </c>
    </row>
    <row r="2272" spans="1:37">
      <c r="A2272" s="1" t="s">
        <v>3977</v>
      </c>
      <c r="B2272" s="1" t="s">
        <v>3978</v>
      </c>
      <c r="C2272">
        <v>2830</v>
      </c>
      <c r="D2272">
        <v>1524959635</v>
      </c>
      <c r="E2272">
        <v>1524959635</v>
      </c>
      <c r="F2272" s="2">
        <v>-0.49493918501299999</v>
      </c>
      <c r="G2272" s="2">
        <v>-0.49493918501299999</v>
      </c>
      <c r="H2272">
        <v>2825884</v>
      </c>
      <c r="I2272" s="2">
        <v>-2.5754232698999999E-2</v>
      </c>
      <c r="J2272" s="2">
        <v>0</v>
      </c>
      <c r="K2272">
        <v>6</v>
      </c>
      <c r="L2272" s="1" t="s">
        <v>11603</v>
      </c>
      <c r="M2272" s="1" t="s">
        <v>3978</v>
      </c>
      <c r="N2272">
        <v>1</v>
      </c>
      <c r="O2272">
        <v>0</v>
      </c>
      <c r="P2272">
        <v>0</v>
      </c>
      <c r="Q2272">
        <v>0</v>
      </c>
      <c r="R2272" s="19">
        <f>BWscncns[[#This Row],[C fx]]*4+BWscncns[[#This Row],[C fg]]*2+BWscncns[[#This Row],[C fm]]</f>
        <v>4</v>
      </c>
      <c r="S2272">
        <v>2890</v>
      </c>
      <c r="T2272">
        <v>5595138</v>
      </c>
      <c r="U2272" s="13">
        <v>0.51651999999999998</v>
      </c>
      <c r="V2272" s="13">
        <v>1.936034</v>
      </c>
      <c r="W2272">
        <v>4808</v>
      </c>
      <c r="X2272">
        <v>96</v>
      </c>
      <c r="Z2272" s="10">
        <f>IF($N2272&lt;&gt;0,constants!$L$2,IF($O2272&lt;&gt;0,constants!$M$2,IF($P2272&lt;&gt;0,constants!$N$2,0)))</f>
        <v>10125.48</v>
      </c>
      <c r="AA2272" s="10">
        <f>IF($N2272&lt;&gt;0,constants!$L$2,IF($O2272&lt;&gt;0,constants!$M$2,IF($P2272&lt;&gt;0,constants!$P$2,0)))</f>
        <v>10125.48</v>
      </c>
      <c r="AB2272" s="11">
        <f>constants!$O$2</f>
        <v>4861.32</v>
      </c>
      <c r="AC2272" s="11">
        <f>VLOOKUP(BWscncns[[#This Row],[scanner]],[0]!ScnrAvgBW,2,FALSE)/1000</f>
        <v>2386.3111194805197</v>
      </c>
      <c r="AD2272" s="8">
        <f>(1+$F2272)*Z2272</f>
        <v>5113.9831809345678</v>
      </c>
      <c r="AE2272" s="8">
        <f>(1+$F2272)*AA2272</f>
        <v>5113.9831809345678</v>
      </c>
      <c r="AF2272" s="8">
        <f>(1+$F2272)*AB2272</f>
        <v>2455.2622411126026</v>
      </c>
      <c r="AG2272" s="8">
        <f>(1+$F2272)*AC2272</f>
        <v>1205.2322388173716</v>
      </c>
      <c r="AH2272" s="8">
        <f>(1+$F2272)*$T2272/1000</f>
        <v>2825.8849582447328</v>
      </c>
      <c r="AI2272" s="8">
        <f>(1+BWscncns[[#This Row],[pid_error]]*K_p)*BWscncns[[#This Row],[dbw]]/1000</f>
        <v>4210.5114791223668</v>
      </c>
      <c r="AJ2272" s="13">
        <f>BWscncns[[#This Row],[Torflow prgrssv alt vote]]/VLOOKUP(BWscncns[[#This Row],[class]],AltBWtotl,2,FALSE)*100</f>
        <v>3.608721679960844E-2</v>
      </c>
      <c r="AK2272">
        <f>IF(D2272=E2272,1,0)</f>
        <v>1</v>
      </c>
    </row>
    <row r="2273" spans="1:37">
      <c r="A2273" s="1" t="s">
        <v>9182</v>
      </c>
      <c r="B2273" s="1" t="s">
        <v>9183</v>
      </c>
      <c r="C2273">
        <v>2740</v>
      </c>
      <c r="D2273">
        <v>1524983329</v>
      </c>
      <c r="E2273">
        <v>1524983329</v>
      </c>
      <c r="F2273" s="2">
        <v>-0.51637996055400004</v>
      </c>
      <c r="G2273" s="2">
        <v>-0.51637996055400004</v>
      </c>
      <c r="H2273">
        <v>2741545</v>
      </c>
      <c r="I2273" s="2">
        <v>-0.17284702843300001</v>
      </c>
      <c r="J2273" s="2">
        <v>0</v>
      </c>
      <c r="K2273">
        <v>6</v>
      </c>
      <c r="L2273" s="1" t="s">
        <v>11763</v>
      </c>
      <c r="M2273" s="1" t="s">
        <v>9183</v>
      </c>
      <c r="N2273">
        <v>1</v>
      </c>
      <c r="O2273">
        <v>0</v>
      </c>
      <c r="P2273">
        <v>0</v>
      </c>
      <c r="Q2273">
        <v>0</v>
      </c>
      <c r="R2273" s="19">
        <f>BWscncns[[#This Row],[C fx]]*4+BWscncns[[#This Row],[C fg]]*2+BWscncns[[#This Row],[C fm]]</f>
        <v>4</v>
      </c>
      <c r="S2273">
        <v>4110</v>
      </c>
      <c r="T2273">
        <v>5668801</v>
      </c>
      <c r="U2273" s="13">
        <v>0.72502100000000003</v>
      </c>
      <c r="V2273" s="13">
        <v>1.37927</v>
      </c>
      <c r="W2273">
        <v>4211</v>
      </c>
      <c r="X2273">
        <v>84</v>
      </c>
      <c r="Z2273" s="10">
        <f>IF($N2273&lt;&gt;0,constants!$L$2,IF($O2273&lt;&gt;0,constants!$M$2,IF($P2273&lt;&gt;0,constants!$N$2,0)))</f>
        <v>10125.48</v>
      </c>
      <c r="AA2273" s="10">
        <f>IF($N2273&lt;&gt;0,constants!$L$2,IF($O2273&lt;&gt;0,constants!$M$2,IF($P2273&lt;&gt;0,constants!$P$2,0)))</f>
        <v>10125.48</v>
      </c>
      <c r="AB2273" s="11">
        <f>constants!$O$2</f>
        <v>4861.32</v>
      </c>
      <c r="AC2273" s="11">
        <f>VLOOKUP(BWscncns[[#This Row],[scanner]],[0]!ScnrAvgBW,2,FALSE)/1000</f>
        <v>2386.3111194805197</v>
      </c>
      <c r="AD2273" s="8">
        <f>(1+$F2273)*Z2273</f>
        <v>4896.8850370096834</v>
      </c>
      <c r="AE2273" s="8">
        <f>(1+$F2273)*AA2273</f>
        <v>4896.8850370096834</v>
      </c>
      <c r="AF2273" s="8">
        <f>(1+$F2273)*AB2273</f>
        <v>2351.0317701596282</v>
      </c>
      <c r="AG2273" s="8">
        <f>(1+$F2273)*AC2273</f>
        <v>1154.0678777335972</v>
      </c>
      <c r="AH2273" s="8">
        <f>(1+$F2273)*$T2273/1000</f>
        <v>2741.5457632315238</v>
      </c>
      <c r="AI2273" s="8">
        <f>(1+BWscncns[[#This Row],[pid_error]]*K_p)*BWscncns[[#This Row],[dbw]]/1000</f>
        <v>4205.1733816157621</v>
      </c>
      <c r="AJ2273" s="13">
        <f>BWscncns[[#This Row],[Torflow prgrssv alt vote]]/VLOOKUP(BWscncns[[#This Row],[class]],AltBWtotl,2,FALSE)*100</f>
        <v>3.6041465331414259E-2</v>
      </c>
      <c r="AK2273">
        <f>IF(D2273=E2273,1,0)</f>
        <v>1</v>
      </c>
    </row>
    <row r="2274" spans="1:37">
      <c r="A2274" s="1" t="s">
        <v>1166</v>
      </c>
      <c r="B2274" s="1" t="s">
        <v>1167</v>
      </c>
      <c r="C2274">
        <v>4550</v>
      </c>
      <c r="D2274">
        <v>1524967741</v>
      </c>
      <c r="E2274">
        <v>1524967741</v>
      </c>
      <c r="F2274" s="2">
        <v>0.14308949119200001</v>
      </c>
      <c r="G2274" s="2">
        <v>0.14308949119200001</v>
      </c>
      <c r="H2274">
        <v>4547645</v>
      </c>
      <c r="I2274" s="2">
        <v>-0.24322161189399999</v>
      </c>
      <c r="J2274" s="2">
        <v>0</v>
      </c>
      <c r="K2274">
        <v>4</v>
      </c>
      <c r="L2274" s="1" t="s">
        <v>11782</v>
      </c>
      <c r="M2274" s="1" t="s">
        <v>1167</v>
      </c>
      <c r="N2274">
        <v>0</v>
      </c>
      <c r="O2274">
        <v>0</v>
      </c>
      <c r="P2274">
        <v>1</v>
      </c>
      <c r="Q2274">
        <v>0</v>
      </c>
      <c r="R2274" s="19">
        <f>BWscncns[[#This Row],[C fx]]*4+BWscncns[[#This Row],[C fg]]*2+BWscncns[[#This Row],[C fm]]</f>
        <v>1</v>
      </c>
      <c r="S2274">
        <v>5100</v>
      </c>
      <c r="T2274">
        <v>3920941</v>
      </c>
      <c r="U2274" s="13">
        <v>1.300708</v>
      </c>
      <c r="V2274" s="13">
        <v>0.76881200000000005</v>
      </c>
      <c r="W2274">
        <v>1973</v>
      </c>
      <c r="X2274">
        <v>39</v>
      </c>
      <c r="Z2274" s="10">
        <f>IF($N2274&lt;&gt;0,constants!$L$2,IF($O2274&lt;&gt;0,constants!$M$2,IF($P2274&lt;&gt;0,constants!$N$2,0)))</f>
        <v>1117.99</v>
      </c>
      <c r="AA2274" s="10">
        <f>IF($N2274&lt;&gt;0,constants!$L$2,IF($O2274&lt;&gt;0,constants!$M$2,IF($P2274&lt;&gt;0,constants!$P$2,0)))</f>
        <v>4051.45</v>
      </c>
      <c r="AB2274" s="11">
        <f>constants!$O$2</f>
        <v>4861.32</v>
      </c>
      <c r="AC2274" s="11">
        <f>VLOOKUP(BWscncns[[#This Row],[scanner]],[0]!ScnrAvgBW,2,FALSE)/1000</f>
        <v>4819.491751072962</v>
      </c>
      <c r="AD2274" s="8">
        <f>(1+$F2274)*Z2274</f>
        <v>1277.962620257744</v>
      </c>
      <c r="AE2274" s="8">
        <f>(1+$F2274)*AA2274</f>
        <v>4631.169919089828</v>
      </c>
      <c r="AF2274" s="8">
        <f>(1+$F2274)*AB2274</f>
        <v>5556.9238053214931</v>
      </c>
      <c r="AG2274" s="8">
        <f>(1+$F2274)*AC2274</f>
        <v>5509.1103735380329</v>
      </c>
      <c r="AH2274" s="8">
        <f>(1+$F2274)*$T2274/1000</f>
        <v>4481.9864526838519</v>
      </c>
      <c r="AI2274" s="8">
        <f>(1+BWscncns[[#This Row],[pid_error]]*K_p)*BWscncns[[#This Row],[dbw]]/1000</f>
        <v>4201.4637263419263</v>
      </c>
      <c r="AJ2274" s="13">
        <f>BWscncns[[#This Row],[Torflow prgrssv alt vote]]/VLOOKUP(BWscncns[[#This Row],[class]],AltBWtotl,2,FALSE)*100</f>
        <v>8.2864080819385719E-2</v>
      </c>
      <c r="AK2274">
        <f>IF(D2274=E2274,1,0)</f>
        <v>1</v>
      </c>
    </row>
    <row r="2275" spans="1:37">
      <c r="A2275" s="1" t="s">
        <v>2924</v>
      </c>
      <c r="B2275" s="1" t="s">
        <v>2925</v>
      </c>
      <c r="C2275">
        <v>5450</v>
      </c>
      <c r="D2275">
        <v>1524670121</v>
      </c>
      <c r="E2275">
        <v>1524973451</v>
      </c>
      <c r="F2275" s="2">
        <v>1.03577785982E-2</v>
      </c>
      <c r="G2275" s="2">
        <v>1.03577785982E-2</v>
      </c>
      <c r="H2275">
        <v>4686766</v>
      </c>
      <c r="I2275" s="2">
        <v>-7.2321270653799993E-2</v>
      </c>
      <c r="J2275" s="2">
        <v>0</v>
      </c>
      <c r="K2275">
        <v>3</v>
      </c>
      <c r="L2275" s="1" t="s">
        <v>11789</v>
      </c>
      <c r="M2275" s="1" t="s">
        <v>2925</v>
      </c>
      <c r="N2275">
        <v>0</v>
      </c>
      <c r="O2275">
        <v>1</v>
      </c>
      <c r="P2275">
        <v>0</v>
      </c>
      <c r="Q2275">
        <v>0</v>
      </c>
      <c r="R2275" s="19">
        <f>BWscncns[[#This Row],[C fx]]*4+BWscncns[[#This Row],[C fg]]*2+BWscncns[[#This Row],[C fm]]</f>
        <v>2</v>
      </c>
      <c r="S2275">
        <v>5450</v>
      </c>
      <c r="T2275">
        <v>4175872</v>
      </c>
      <c r="U2275" s="13">
        <v>1.3051170000000001</v>
      </c>
      <c r="V2275" s="13">
        <v>0.76621499999999998</v>
      </c>
      <c r="W2275">
        <v>1962</v>
      </c>
      <c r="X2275">
        <v>39</v>
      </c>
      <c r="Z2275" s="10">
        <f>IF($N2275&lt;&gt;0,constants!$L$2,IF($O2275&lt;&gt;0,constants!$M$2,IF($P2275&lt;&gt;0,constants!$N$2,0)))</f>
        <v>9721.3799999999992</v>
      </c>
      <c r="AA2275" s="10">
        <f>IF($N2275&lt;&gt;0,constants!$L$2,IF($O2275&lt;&gt;0,constants!$M$2,IF($P2275&lt;&gt;0,constants!$P$2,0)))</f>
        <v>9721.3799999999992</v>
      </c>
      <c r="AB2275" s="11">
        <f>constants!$O$2</f>
        <v>4861.32</v>
      </c>
      <c r="AC2275" s="11">
        <f>VLOOKUP(BWscncns[[#This Row],[scanner]],[0]!ScnrAvgBW,2,FALSE)/1000</f>
        <v>6440.9193022088357</v>
      </c>
      <c r="AD2275" s="8">
        <f>(1+$F2275)*Z2275</f>
        <v>9822.0719017089687</v>
      </c>
      <c r="AE2275" s="8">
        <f>(1+$F2275)*AA2275</f>
        <v>9822.0719017089687</v>
      </c>
      <c r="AF2275" s="8">
        <f>(1+$F2275)*AB2275</f>
        <v>4911.672476255002</v>
      </c>
      <c r="AG2275" s="8">
        <f>(1+$F2275)*AC2275</f>
        <v>6507.6329183099879</v>
      </c>
      <c r="AH2275" s="8">
        <f>(1+$F2275)*$T2275/1000</f>
        <v>4219.1247576304231</v>
      </c>
      <c r="AI2275" s="8">
        <f>(1+BWscncns[[#This Row],[pid_error]]*K_p)*BWscncns[[#This Row],[dbw]]/1000</f>
        <v>4197.4983788152113</v>
      </c>
      <c r="AJ2275" s="13">
        <f>BWscncns[[#This Row],[Torflow prgrssv alt vote]]/VLOOKUP(BWscncns[[#This Row],[class]],AltBWtotl,2,FALSE)*100</f>
        <v>1.4663112875254028E-2</v>
      </c>
      <c r="AK2275">
        <f>IF(D2275=E2275,1,0)</f>
        <v>0</v>
      </c>
    </row>
    <row r="2276" spans="1:37">
      <c r="A2276" s="1" t="s">
        <v>5997</v>
      </c>
      <c r="B2276" s="1" t="s">
        <v>5998</v>
      </c>
      <c r="C2276">
        <v>3320</v>
      </c>
      <c r="D2276">
        <v>1524940440</v>
      </c>
      <c r="E2276">
        <v>1524940440</v>
      </c>
      <c r="F2276" s="2">
        <v>-0.34573107777399997</v>
      </c>
      <c r="G2276" s="2">
        <v>-0.34573107777399997</v>
      </c>
      <c r="H2276">
        <v>3318932</v>
      </c>
      <c r="I2276" s="2">
        <v>-0.94621687746299998</v>
      </c>
      <c r="J2276" s="2">
        <v>0</v>
      </c>
      <c r="K2276">
        <v>5</v>
      </c>
      <c r="L2276" s="1" t="s">
        <v>11818</v>
      </c>
      <c r="M2276" s="1" t="s">
        <v>5998</v>
      </c>
      <c r="N2276">
        <v>1</v>
      </c>
      <c r="O2276">
        <v>0</v>
      </c>
      <c r="P2276">
        <v>0</v>
      </c>
      <c r="Q2276">
        <v>0</v>
      </c>
      <c r="R2276" s="19">
        <f>BWscncns[[#This Row],[C fx]]*4+BWscncns[[#This Row],[C fg]]*2+BWscncns[[#This Row],[C fm]]</f>
        <v>4</v>
      </c>
      <c r="S2276">
        <v>3900</v>
      </c>
      <c r="T2276">
        <v>5072735</v>
      </c>
      <c r="U2276" s="13">
        <v>0.76881600000000005</v>
      </c>
      <c r="V2276" s="13">
        <v>1.3007010000000001</v>
      </c>
      <c r="W2276">
        <v>4083</v>
      </c>
      <c r="X2276">
        <v>81</v>
      </c>
      <c r="Z2276" s="10">
        <f>IF($N2276&lt;&gt;0,constants!$L$2,IF($O2276&lt;&gt;0,constants!$M$2,IF($P2276&lt;&gt;0,constants!$N$2,0)))</f>
        <v>10125.48</v>
      </c>
      <c r="AA2276" s="10">
        <f>IF($N2276&lt;&gt;0,constants!$L$2,IF($O2276&lt;&gt;0,constants!$M$2,IF($P2276&lt;&gt;0,constants!$P$2,0)))</f>
        <v>10125.48</v>
      </c>
      <c r="AB2276" s="11">
        <f>constants!$O$2</f>
        <v>4861.32</v>
      </c>
      <c r="AC2276" s="11">
        <f>VLOOKUP(BWscncns[[#This Row],[scanner]],[0]!ScnrAvgBW,2,FALSE)/1000</f>
        <v>3794.4265750962772</v>
      </c>
      <c r="AD2276" s="8">
        <f>(1+$F2276)*Z2276</f>
        <v>6624.7868866209192</v>
      </c>
      <c r="AE2276" s="8">
        <f>(1+$F2276)*AA2276</f>
        <v>6624.7868866209192</v>
      </c>
      <c r="AF2276" s="8">
        <f>(1+$F2276)*AB2276</f>
        <v>3180.6105969956984</v>
      </c>
      <c r="AG2276" s="8">
        <f>(1+$F2276)*AC2276</f>
        <v>2482.5753857539339</v>
      </c>
      <c r="AH2276" s="8">
        <f>(1+$F2276)*$T2276/1000</f>
        <v>3318.9328611881087</v>
      </c>
      <c r="AI2276" s="8">
        <f>(1+BWscncns[[#This Row],[pid_error]]*K_p)*BWscncns[[#This Row],[dbw]]/1000</f>
        <v>4195.8339305940544</v>
      </c>
      <c r="AJ2276" s="13">
        <f>BWscncns[[#This Row],[Torflow prgrssv alt vote]]/VLOOKUP(BWscncns[[#This Row],[class]],AltBWtotl,2,FALSE)*100</f>
        <v>3.5961419285825538E-2</v>
      </c>
      <c r="AK2276">
        <f>IF(D2276=E2276,1,0)</f>
        <v>1</v>
      </c>
    </row>
    <row r="2277" spans="1:37">
      <c r="A2277" s="1" t="s">
        <v>6050</v>
      </c>
      <c r="B2277" s="1" t="s">
        <v>6051</v>
      </c>
      <c r="C2277">
        <v>7290</v>
      </c>
      <c r="D2277">
        <v>1524545067</v>
      </c>
      <c r="E2277">
        <v>1524991754</v>
      </c>
      <c r="F2277" s="2">
        <v>0.25600824893399998</v>
      </c>
      <c r="G2277" s="2">
        <v>0.25600824893399998</v>
      </c>
      <c r="H2277">
        <v>4236778</v>
      </c>
      <c r="I2277" s="2">
        <v>-0.32799014932999998</v>
      </c>
      <c r="J2277" s="2">
        <v>0</v>
      </c>
      <c r="K2277">
        <v>4</v>
      </c>
      <c r="L2277" s="1" t="s">
        <v>11607</v>
      </c>
      <c r="M2277" s="1" t="s">
        <v>6051</v>
      </c>
      <c r="N2277">
        <v>0</v>
      </c>
      <c r="O2277">
        <v>1</v>
      </c>
      <c r="P2277">
        <v>0</v>
      </c>
      <c r="Q2277">
        <v>0</v>
      </c>
      <c r="R2277" s="19">
        <f>BWscncns[[#This Row],[C fx]]*4+BWscncns[[#This Row],[C fg]]*2+BWscncns[[#This Row],[C fm]]</f>
        <v>2</v>
      </c>
      <c r="S2277">
        <v>4350</v>
      </c>
      <c r="T2277">
        <v>3715114</v>
      </c>
      <c r="U2277" s="13">
        <v>1.170893</v>
      </c>
      <c r="V2277" s="13">
        <v>0.85404899999999995</v>
      </c>
      <c r="W2277">
        <v>2410</v>
      </c>
      <c r="X2277">
        <v>48</v>
      </c>
      <c r="Z2277" s="10">
        <f>IF($N2277&lt;&gt;0,constants!$L$2,IF($O2277&lt;&gt;0,constants!$M$2,IF($P2277&lt;&gt;0,constants!$N$2,0)))</f>
        <v>9721.3799999999992</v>
      </c>
      <c r="AA2277" s="10">
        <f>IF($N2277&lt;&gt;0,constants!$L$2,IF($O2277&lt;&gt;0,constants!$M$2,IF($P2277&lt;&gt;0,constants!$P$2,0)))</f>
        <v>9721.3799999999992</v>
      </c>
      <c r="AB2277" s="11">
        <f>constants!$O$2</f>
        <v>4861.32</v>
      </c>
      <c r="AC2277" s="11">
        <f>VLOOKUP(BWscncns[[#This Row],[scanner]],[0]!ScnrAvgBW,2,FALSE)/1000</f>
        <v>4819.491751072962</v>
      </c>
      <c r="AD2277" s="8">
        <f>(1+$F2277)*Z2277</f>
        <v>12210.133471022009</v>
      </c>
      <c r="AE2277" s="8">
        <f>(1+$F2277)*AA2277</f>
        <v>12210.133471022009</v>
      </c>
      <c r="AF2277" s="8">
        <f>(1+$F2277)*AB2277</f>
        <v>6105.858020707833</v>
      </c>
      <c r="AG2277" s="8">
        <f>(1+$F2277)*AC2277</f>
        <v>6053.3213950170084</v>
      </c>
      <c r="AH2277" s="8">
        <f>(1+$F2277)*$T2277/1000</f>
        <v>4666.2138297301881</v>
      </c>
      <c r="AI2277" s="8">
        <f>(1+BWscncns[[#This Row],[pid_error]]*K_p)*BWscncns[[#This Row],[dbw]]/1000</f>
        <v>4190.6639148650938</v>
      </c>
      <c r="AJ2277" s="13">
        <f>BWscncns[[#This Row],[Torflow prgrssv alt vote]]/VLOOKUP(BWscncns[[#This Row],[class]],AltBWtotl,2,FALSE)*100</f>
        <v>1.4639238055707174E-2</v>
      </c>
      <c r="AK2277">
        <f>IF(D2277=E2277,1,0)</f>
        <v>0</v>
      </c>
    </row>
    <row r="2278" spans="1:37">
      <c r="A2278" s="1" t="s">
        <v>11288</v>
      </c>
      <c r="B2278" s="1" t="s">
        <v>11289</v>
      </c>
      <c r="C2278">
        <v>5630</v>
      </c>
      <c r="D2278">
        <v>1524699806</v>
      </c>
      <c r="E2278">
        <v>1525007567</v>
      </c>
      <c r="F2278" s="2">
        <v>-0.14127975454899999</v>
      </c>
      <c r="G2278" s="2">
        <v>-0.14127975454899999</v>
      </c>
      <c r="H2278">
        <v>2846647</v>
      </c>
      <c r="I2278" s="2">
        <v>-2.6369216757700001E-2</v>
      </c>
      <c r="J2278" s="2">
        <v>0</v>
      </c>
      <c r="K2278">
        <v>4</v>
      </c>
      <c r="L2278" s="1" t="s">
        <v>11631</v>
      </c>
      <c r="M2278" s="1" t="s">
        <v>11289</v>
      </c>
      <c r="N2278">
        <v>0</v>
      </c>
      <c r="O2278">
        <v>1</v>
      </c>
      <c r="P2278">
        <v>0</v>
      </c>
      <c r="Q2278">
        <v>0</v>
      </c>
      <c r="R2278" s="19">
        <f>BWscncns[[#This Row],[C fx]]*4+BWscncns[[#This Row],[C fg]]*2+BWscncns[[#This Row],[C fm]]</f>
        <v>2</v>
      </c>
      <c r="S2278">
        <v>4930</v>
      </c>
      <c r="T2278">
        <v>4509148</v>
      </c>
      <c r="U2278" s="13">
        <v>1.0933330000000001</v>
      </c>
      <c r="V2278" s="13">
        <v>0.91463399999999995</v>
      </c>
      <c r="W2278">
        <v>2733</v>
      </c>
      <c r="X2278">
        <v>54</v>
      </c>
      <c r="Z2278" s="10">
        <f>IF($N2278&lt;&gt;0,constants!$L$2,IF($O2278&lt;&gt;0,constants!$M$2,IF($P2278&lt;&gt;0,constants!$N$2,0)))</f>
        <v>9721.3799999999992</v>
      </c>
      <c r="AA2278" s="10">
        <f>IF($N2278&lt;&gt;0,constants!$L$2,IF($O2278&lt;&gt;0,constants!$M$2,IF($P2278&lt;&gt;0,constants!$P$2,0)))</f>
        <v>9721.3799999999992</v>
      </c>
      <c r="AB2278" s="11">
        <f>constants!$O$2</f>
        <v>4861.32</v>
      </c>
      <c r="AC2278" s="11">
        <f>VLOOKUP(BWscncns[[#This Row],[scanner]],[0]!ScnrAvgBW,2,FALSE)/1000</f>
        <v>4819.491751072962</v>
      </c>
      <c r="AD2278" s="8">
        <f>(1+$F2278)*Z2278</f>
        <v>8347.9458197224412</v>
      </c>
      <c r="AE2278" s="8">
        <f>(1+$F2278)*AA2278</f>
        <v>8347.9458197224412</v>
      </c>
      <c r="AF2278" s="8">
        <f>(1+$F2278)*AB2278</f>
        <v>4174.5139036158553</v>
      </c>
      <c r="AG2278" s="8">
        <f>(1+$F2278)*AC2278</f>
        <v>4138.5951394304439</v>
      </c>
      <c r="AH2278" s="8">
        <f>(1+$F2278)*$T2278/1000</f>
        <v>3872.0966773348855</v>
      </c>
      <c r="AI2278" s="8">
        <f>(1+BWscncns[[#This Row],[pid_error]]*K_p)*BWscncns[[#This Row],[dbw]]/1000</f>
        <v>4190.6223386674428</v>
      </c>
      <c r="AJ2278" s="13">
        <f>BWscncns[[#This Row],[Torflow prgrssv alt vote]]/VLOOKUP(BWscncns[[#This Row],[class]],AltBWtotl,2,FALSE)*100</f>
        <v>1.4639092817657254E-2</v>
      </c>
      <c r="AK2278">
        <f>IF(D2278=E2278,1,0)</f>
        <v>0</v>
      </c>
    </row>
    <row r="2279" spans="1:37">
      <c r="A2279" s="1" t="s">
        <v>7488</v>
      </c>
      <c r="B2279" s="1" t="s">
        <v>7489</v>
      </c>
      <c r="C2279">
        <v>4650</v>
      </c>
      <c r="D2279">
        <v>1524156603</v>
      </c>
      <c r="E2279">
        <v>1525007036</v>
      </c>
      <c r="F2279" s="2">
        <v>-2.2169888931699998E-3</v>
      </c>
      <c r="G2279" s="2">
        <v>-2.2169888931699998E-3</v>
      </c>
      <c r="H2279">
        <v>4185005</v>
      </c>
      <c r="I2279" s="2">
        <v>-0.43946923105199998</v>
      </c>
      <c r="J2279" s="2">
        <v>0</v>
      </c>
      <c r="K2279">
        <v>3</v>
      </c>
      <c r="L2279" s="1" t="s">
        <v>11600</v>
      </c>
      <c r="M2279" s="1" t="s">
        <v>7489</v>
      </c>
      <c r="N2279">
        <v>0</v>
      </c>
      <c r="O2279">
        <v>1</v>
      </c>
      <c r="P2279">
        <v>0</v>
      </c>
      <c r="Q2279">
        <v>0</v>
      </c>
      <c r="R2279" s="19">
        <f>BWscncns[[#This Row],[C fx]]*4+BWscncns[[#This Row],[C fg]]*2+BWscncns[[#This Row],[C fm]]</f>
        <v>2</v>
      </c>
      <c r="S2279">
        <v>5740</v>
      </c>
      <c r="T2279">
        <v>4194304</v>
      </c>
      <c r="U2279" s="13">
        <v>1.3685229999999999</v>
      </c>
      <c r="V2279" s="13">
        <v>0.730715</v>
      </c>
      <c r="W2279">
        <v>1737</v>
      </c>
      <c r="X2279">
        <v>34</v>
      </c>
      <c r="Z2279" s="10">
        <f>IF($N2279&lt;&gt;0,constants!$L$2,IF($O2279&lt;&gt;0,constants!$M$2,IF($P2279&lt;&gt;0,constants!$N$2,0)))</f>
        <v>9721.3799999999992</v>
      </c>
      <c r="AA2279" s="10">
        <f>IF($N2279&lt;&gt;0,constants!$L$2,IF($O2279&lt;&gt;0,constants!$M$2,IF($P2279&lt;&gt;0,constants!$P$2,0)))</f>
        <v>9721.3799999999992</v>
      </c>
      <c r="AB2279" s="11">
        <f>constants!$O$2</f>
        <v>4861.32</v>
      </c>
      <c r="AC2279" s="11">
        <f>VLOOKUP(BWscncns[[#This Row],[scanner]],[0]!ScnrAvgBW,2,FALSE)/1000</f>
        <v>6440.9193022088357</v>
      </c>
      <c r="AD2279" s="8">
        <f>(1+$F2279)*Z2279</f>
        <v>9699.8278085137135</v>
      </c>
      <c r="AE2279" s="8">
        <f>(1+$F2279)*AA2279</f>
        <v>9699.8278085137135</v>
      </c>
      <c r="AF2279" s="8">
        <f>(1+$F2279)*AB2279</f>
        <v>4850.5425075538542</v>
      </c>
      <c r="AG2279" s="8">
        <f>(1+$F2279)*AC2279</f>
        <v>6426.6398556540344</v>
      </c>
      <c r="AH2279" s="8">
        <f>(1+$F2279)*$T2279/1000</f>
        <v>4185.0052746174215</v>
      </c>
      <c r="AI2279" s="8">
        <f>(1+BWscncns[[#This Row],[pid_error]]*K_p)*BWscncns[[#This Row],[dbw]]/1000</f>
        <v>4189.6546373087103</v>
      </c>
      <c r="AJ2279" s="13">
        <f>BWscncns[[#This Row],[Torflow prgrssv alt vote]]/VLOOKUP(BWscncns[[#This Row],[class]],AltBWtotl,2,FALSE)*100</f>
        <v>1.4635712348393882E-2</v>
      </c>
      <c r="AK2279">
        <f>IF(D2279=E2279,1,0)</f>
        <v>0</v>
      </c>
    </row>
    <row r="2280" spans="1:37">
      <c r="A2280" s="1" t="s">
        <v>5462</v>
      </c>
      <c r="B2280" s="1" t="s">
        <v>5463</v>
      </c>
      <c r="C2280">
        <v>3500</v>
      </c>
      <c r="D2280">
        <v>1524984916</v>
      </c>
      <c r="E2280">
        <v>1524984916</v>
      </c>
      <c r="F2280" s="2">
        <v>-0.28109031193599998</v>
      </c>
      <c r="G2280" s="2">
        <v>-0.28109031193599998</v>
      </c>
      <c r="H2280">
        <v>3499838</v>
      </c>
      <c r="I2280" s="2">
        <v>-0.38391198022099998</v>
      </c>
      <c r="J2280" s="2">
        <v>0</v>
      </c>
      <c r="K2280">
        <v>5</v>
      </c>
      <c r="L2280" s="1" t="s">
        <v>11534</v>
      </c>
      <c r="M2280" s="1" t="s">
        <v>5463</v>
      </c>
      <c r="N2280">
        <v>0</v>
      </c>
      <c r="O2280">
        <v>0</v>
      </c>
      <c r="P2280">
        <v>1</v>
      </c>
      <c r="Q2280">
        <v>0</v>
      </c>
      <c r="R2280" s="19">
        <f>BWscncns[[#This Row],[C fx]]*4+BWscncns[[#This Row],[C fg]]*2+BWscncns[[#This Row],[C fm]]</f>
        <v>1</v>
      </c>
      <c r="S2280">
        <v>3500</v>
      </c>
      <c r="T2280">
        <v>4868259</v>
      </c>
      <c r="U2280" s="13">
        <v>0.718943</v>
      </c>
      <c r="V2280" s="13">
        <v>1.3909309999999999</v>
      </c>
      <c r="W2280">
        <v>4232</v>
      </c>
      <c r="X2280">
        <v>84</v>
      </c>
      <c r="Z2280" s="10">
        <f>IF($N2280&lt;&gt;0,constants!$L$2,IF($O2280&lt;&gt;0,constants!$M$2,IF($P2280&lt;&gt;0,constants!$N$2,0)))</f>
        <v>1117.99</v>
      </c>
      <c r="AA2280" s="10">
        <f>IF($N2280&lt;&gt;0,constants!$L$2,IF($O2280&lt;&gt;0,constants!$M$2,IF($P2280&lt;&gt;0,constants!$P$2,0)))</f>
        <v>4051.45</v>
      </c>
      <c r="AB2280" s="11">
        <f>constants!$O$2</f>
        <v>4861.32</v>
      </c>
      <c r="AC2280" s="11">
        <f>VLOOKUP(BWscncns[[#This Row],[scanner]],[0]!ScnrAvgBW,2,FALSE)/1000</f>
        <v>3794.4265750962772</v>
      </c>
      <c r="AD2280" s="8">
        <f>(1+$F2280)*Z2280</f>
        <v>803.73384215867134</v>
      </c>
      <c r="AE2280" s="8">
        <f>(1+$F2280)*AA2280</f>
        <v>2912.626655706893</v>
      </c>
      <c r="AF2280" s="8">
        <f>(1+$F2280)*AB2280</f>
        <v>3494.8500447792844</v>
      </c>
      <c r="AG2280" s="8">
        <f>(1+$F2280)*AC2280</f>
        <v>2727.8500254842165</v>
      </c>
      <c r="AH2280" s="8">
        <f>(1+$F2280)*$T2280/1000</f>
        <v>3499.8385591047609</v>
      </c>
      <c r="AI2280" s="8">
        <f>(1+BWscncns[[#This Row],[pid_error]]*K_p)*BWscncns[[#This Row],[dbw]]/1000</f>
        <v>4184.0487795523804</v>
      </c>
      <c r="AJ2280" s="13">
        <f>BWscncns[[#This Row],[Torflow prgrssv alt vote]]/VLOOKUP(BWscncns[[#This Row],[class]],AltBWtotl,2,FALSE)*100</f>
        <v>8.2520611578133757E-2</v>
      </c>
      <c r="AK2280">
        <f>IF(D2280=E2280,1,0)</f>
        <v>1</v>
      </c>
    </row>
    <row r="2281" spans="1:37">
      <c r="A2281" s="1" t="s">
        <v>4536</v>
      </c>
      <c r="B2281" s="1" t="s">
        <v>4537</v>
      </c>
      <c r="C2281">
        <v>4050</v>
      </c>
      <c r="D2281">
        <v>1524963785</v>
      </c>
      <c r="E2281">
        <v>1524963785</v>
      </c>
      <c r="F2281" s="2">
        <v>-5.9979837986799997E-2</v>
      </c>
      <c r="G2281" s="2">
        <v>-5.9979837986799997E-2</v>
      </c>
      <c r="H2281">
        <v>4050539</v>
      </c>
      <c r="I2281" s="2">
        <v>0.133798300308</v>
      </c>
      <c r="J2281" s="2">
        <v>0</v>
      </c>
      <c r="K2281">
        <v>7</v>
      </c>
      <c r="L2281" s="1" t="s">
        <v>11867</v>
      </c>
      <c r="M2281" s="1" t="s">
        <v>4537</v>
      </c>
      <c r="N2281">
        <v>0</v>
      </c>
      <c r="O2281">
        <v>1</v>
      </c>
      <c r="P2281">
        <v>0</v>
      </c>
      <c r="Q2281">
        <v>0</v>
      </c>
      <c r="R2281" s="19">
        <f>BWscncns[[#This Row],[C fx]]*4+BWscncns[[#This Row],[C fg]]*2+BWscncns[[#This Row],[C fm]]</f>
        <v>2</v>
      </c>
      <c r="S2281">
        <v>2980</v>
      </c>
      <c r="T2281">
        <v>4308992</v>
      </c>
      <c r="U2281" s="13">
        <v>0.691577</v>
      </c>
      <c r="V2281" s="13">
        <v>1.44597</v>
      </c>
      <c r="W2281">
        <v>4304</v>
      </c>
      <c r="X2281">
        <v>86</v>
      </c>
      <c r="Z2281" s="10">
        <f>IF($N2281&lt;&gt;0,constants!$L$2,IF($O2281&lt;&gt;0,constants!$M$2,IF($P2281&lt;&gt;0,constants!$N$2,0)))</f>
        <v>9721.3799999999992</v>
      </c>
      <c r="AA2281" s="10">
        <f>IF($N2281&lt;&gt;0,constants!$L$2,IF($O2281&lt;&gt;0,constants!$M$2,IF($P2281&lt;&gt;0,constants!$P$2,0)))</f>
        <v>9721.3799999999992</v>
      </c>
      <c r="AB2281" s="11">
        <f>constants!$O$2</f>
        <v>4861.32</v>
      </c>
      <c r="AC2281" s="11">
        <f>VLOOKUP(BWscncns[[#This Row],[scanner]],[0]!ScnrAvgBW,2,FALSE)/1000</f>
        <v>885.64026081730776</v>
      </c>
      <c r="AD2281" s="8">
        <f>(1+$F2281)*Z2281</f>
        <v>9138.2932025918817</v>
      </c>
      <c r="AE2281" s="8">
        <f>(1+$F2281)*AA2281</f>
        <v>9138.2932025918817</v>
      </c>
      <c r="AF2281" s="8">
        <f>(1+$F2281)*AB2281</f>
        <v>4569.7388139980094</v>
      </c>
      <c r="AG2281" s="8">
        <f>(1+$F2281)*AC2281</f>
        <v>832.51970145889834</v>
      </c>
      <c r="AH2281" s="8">
        <f>(1+$F2281)*$T2281/1000</f>
        <v>4050.539357953583</v>
      </c>
      <c r="AI2281" s="8">
        <f>(1+BWscncns[[#This Row],[pid_error]]*K_p)*BWscncns[[#This Row],[dbw]]/1000</f>
        <v>4179.7656789767916</v>
      </c>
      <c r="AJ2281" s="13">
        <f>BWscncns[[#This Row],[Torflow prgrssv alt vote]]/VLOOKUP(BWscncns[[#This Row],[class]],AltBWtotl,2,FALSE)*100</f>
        <v>1.4601167269598514E-2</v>
      </c>
      <c r="AK2281">
        <f>IF(D2281=E2281,1,0)</f>
        <v>1</v>
      </c>
    </row>
    <row r="2282" spans="1:37">
      <c r="A2282" s="1" t="s">
        <v>4198</v>
      </c>
      <c r="B2282" s="1" t="s">
        <v>49</v>
      </c>
      <c r="C2282">
        <v>4250</v>
      </c>
      <c r="D2282">
        <v>1525000722</v>
      </c>
      <c r="E2282">
        <v>1525000722</v>
      </c>
      <c r="F2282" s="2">
        <v>3.77162521264E-2</v>
      </c>
      <c r="G2282" s="2">
        <v>3.77162521264E-2</v>
      </c>
      <c r="H2282">
        <v>4250485</v>
      </c>
      <c r="I2282" s="2">
        <v>-0.677879308731</v>
      </c>
      <c r="J2282" s="2">
        <v>0</v>
      </c>
      <c r="K2282">
        <v>2</v>
      </c>
      <c r="L2282" s="1" t="s">
        <v>11538</v>
      </c>
      <c r="M2282" s="1" t="s">
        <v>49</v>
      </c>
      <c r="N2282">
        <v>1</v>
      </c>
      <c r="O2282">
        <v>0</v>
      </c>
      <c r="P2282">
        <v>0</v>
      </c>
      <c r="Q2282">
        <v>0</v>
      </c>
      <c r="R2282" s="19">
        <f>BWscncns[[#This Row],[C fx]]*4+BWscncns[[#This Row],[C fg]]*2+BWscncns[[#This Row],[C fm]]</f>
        <v>4</v>
      </c>
      <c r="S2282">
        <v>4250</v>
      </c>
      <c r="T2282">
        <v>4096000</v>
      </c>
      <c r="U2282" s="13">
        <v>1.037598</v>
      </c>
      <c r="V2282" s="13">
        <v>0.96376499999999998</v>
      </c>
      <c r="W2282">
        <v>3051</v>
      </c>
      <c r="X2282">
        <v>61</v>
      </c>
      <c r="Z2282" s="10">
        <f>IF($N2282&lt;&gt;0,constants!$L$2,IF($O2282&lt;&gt;0,constants!$M$2,IF($P2282&lt;&gt;0,constants!$N$2,0)))</f>
        <v>10125.48</v>
      </c>
      <c r="AA2282" s="10">
        <f>IF($N2282&lt;&gt;0,constants!$L$2,IF($O2282&lt;&gt;0,constants!$M$2,IF($P2282&lt;&gt;0,constants!$P$2,0)))</f>
        <v>10125.48</v>
      </c>
      <c r="AB2282" s="11">
        <f>constants!$O$2</f>
        <v>4861.32</v>
      </c>
      <c r="AC2282" s="11">
        <f>VLOOKUP(BWscncns[[#This Row],[scanner]],[0]!ScnrAvgBW,2,FALSE)/1000</f>
        <v>8853.6095214723919</v>
      </c>
      <c r="AD2282" s="8">
        <f>(1+$F2282)*Z2282</f>
        <v>10507.375156580822</v>
      </c>
      <c r="AE2282" s="8">
        <f>(1+$F2282)*AA2282</f>
        <v>10507.375156580822</v>
      </c>
      <c r="AF2282" s="8">
        <f>(1+$F2282)*AB2282</f>
        <v>5044.670770787111</v>
      </c>
      <c r="AG2282" s="8">
        <f>(1+$F2282)*AC2282</f>
        <v>9187.5344904129415</v>
      </c>
      <c r="AH2282" s="8">
        <f>(1+$F2282)*$T2282/1000</f>
        <v>4250.4857687097347</v>
      </c>
      <c r="AI2282" s="8">
        <f>(1+BWscncns[[#This Row],[pid_error]]*K_p)*BWscncns[[#This Row],[dbw]]/1000</f>
        <v>4173.2428843548669</v>
      </c>
      <c r="AJ2282" s="13">
        <f>BWscncns[[#This Row],[Torflow prgrssv alt vote]]/VLOOKUP(BWscncns[[#This Row],[class]],AltBWtotl,2,FALSE)*100</f>
        <v>3.5767797207508945E-2</v>
      </c>
      <c r="AK2282">
        <f>IF(D2282=E2282,1,0)</f>
        <v>1</v>
      </c>
    </row>
    <row r="2283" spans="1:37">
      <c r="A2283" s="1" t="s">
        <v>9480</v>
      </c>
      <c r="B2283" s="1" t="s">
        <v>9481</v>
      </c>
      <c r="C2283">
        <v>2990</v>
      </c>
      <c r="D2283">
        <v>1524972958</v>
      </c>
      <c r="E2283">
        <v>1524972958</v>
      </c>
      <c r="F2283" s="2">
        <v>-0.43929739500800002</v>
      </c>
      <c r="G2283" s="2">
        <v>-0.43929739500800002</v>
      </c>
      <c r="H2283">
        <v>2993667</v>
      </c>
      <c r="I2283" s="2">
        <v>9.1625088682300002E-2</v>
      </c>
      <c r="J2283" s="2">
        <v>0</v>
      </c>
      <c r="K2283">
        <v>6</v>
      </c>
      <c r="L2283" s="1" t="s">
        <v>11769</v>
      </c>
      <c r="M2283" s="1" t="s">
        <v>9481</v>
      </c>
      <c r="N2283">
        <v>1</v>
      </c>
      <c r="O2283">
        <v>0</v>
      </c>
      <c r="P2283">
        <v>0</v>
      </c>
      <c r="Q2283">
        <v>0</v>
      </c>
      <c r="R2283" s="19">
        <f>BWscncns[[#This Row],[C fx]]*4+BWscncns[[#This Row],[C fg]]*2+BWscncns[[#This Row],[C fm]]</f>
        <v>4</v>
      </c>
      <c r="S2283">
        <v>3550</v>
      </c>
      <c r="T2283">
        <v>5339136</v>
      </c>
      <c r="U2283" s="13">
        <v>0.66490199999999999</v>
      </c>
      <c r="V2283" s="13">
        <v>1.5039819999999999</v>
      </c>
      <c r="W2283">
        <v>4358</v>
      </c>
      <c r="X2283">
        <v>87</v>
      </c>
      <c r="Z2283" s="10">
        <f>IF($N2283&lt;&gt;0,constants!$L$2,IF($O2283&lt;&gt;0,constants!$M$2,IF($P2283&lt;&gt;0,constants!$N$2,0)))</f>
        <v>10125.48</v>
      </c>
      <c r="AA2283" s="10">
        <f>IF($N2283&lt;&gt;0,constants!$L$2,IF($O2283&lt;&gt;0,constants!$M$2,IF($P2283&lt;&gt;0,constants!$P$2,0)))</f>
        <v>10125.48</v>
      </c>
      <c r="AB2283" s="11">
        <f>constants!$O$2</f>
        <v>4861.32</v>
      </c>
      <c r="AC2283" s="11">
        <f>VLOOKUP(BWscncns[[#This Row],[scanner]],[0]!ScnrAvgBW,2,FALSE)/1000</f>
        <v>2386.3111194805197</v>
      </c>
      <c r="AD2283" s="8">
        <f>(1+$F2283)*Z2283</f>
        <v>5677.3830127943957</v>
      </c>
      <c r="AE2283" s="8">
        <f>(1+$F2283)*AA2283</f>
        <v>5677.3830127943957</v>
      </c>
      <c r="AF2283" s="8">
        <f>(1+$F2283)*AB2283</f>
        <v>2725.7547876997091</v>
      </c>
      <c r="AG2283" s="8">
        <f>(1+$F2283)*AC2283</f>
        <v>1338.0108610141031</v>
      </c>
      <c r="AH2283" s="8">
        <f>(1+$F2283)*$T2283/1000</f>
        <v>2993.6674636065668</v>
      </c>
      <c r="AI2283" s="8">
        <f>(1+BWscncns[[#This Row],[pid_error]]*K_p)*BWscncns[[#This Row],[dbw]]/1000</f>
        <v>4166.4017318032838</v>
      </c>
      <c r="AJ2283" s="13">
        <f>BWscncns[[#This Row],[Torflow prgrssv alt vote]]/VLOOKUP(BWscncns[[#This Row],[class]],AltBWtotl,2,FALSE)*100</f>
        <v>3.5709163439019698E-2</v>
      </c>
      <c r="AK2283">
        <f>IF(D2283=E2283,1,0)</f>
        <v>1</v>
      </c>
    </row>
    <row r="2284" spans="1:37">
      <c r="A2284" s="1" t="s">
        <v>7826</v>
      </c>
      <c r="B2284" s="1" t="s">
        <v>7827</v>
      </c>
      <c r="C2284">
        <v>7310</v>
      </c>
      <c r="D2284">
        <v>1524090804</v>
      </c>
      <c r="E2284">
        <v>1524960494</v>
      </c>
      <c r="F2284" s="2">
        <v>0.32789515850599998</v>
      </c>
      <c r="G2284" s="2">
        <v>0.32789515850599998</v>
      </c>
      <c r="H2284">
        <v>4606882</v>
      </c>
      <c r="I2284" s="2">
        <v>0.59134098482300002</v>
      </c>
      <c r="J2284" s="2">
        <v>0</v>
      </c>
      <c r="K2284">
        <v>1</v>
      </c>
      <c r="L2284" s="1" t="s">
        <v>11626</v>
      </c>
      <c r="M2284" s="1" t="s">
        <v>7827</v>
      </c>
      <c r="N2284">
        <v>0</v>
      </c>
      <c r="O2284">
        <v>1</v>
      </c>
      <c r="P2284">
        <v>0</v>
      </c>
      <c r="Q2284">
        <v>0</v>
      </c>
      <c r="R2284" s="19">
        <f>BWscncns[[#This Row],[C fx]]*4+BWscncns[[#This Row],[C fg]]*2+BWscncns[[#This Row],[C fm]]</f>
        <v>2</v>
      </c>
      <c r="S2284">
        <v>5090</v>
      </c>
      <c r="T2284">
        <v>3578880</v>
      </c>
      <c r="U2284" s="13">
        <v>1.4222330000000001</v>
      </c>
      <c r="V2284" s="13">
        <v>0.70311999999999997</v>
      </c>
      <c r="W2284">
        <v>1603</v>
      </c>
      <c r="X2284">
        <v>32</v>
      </c>
      <c r="Z2284" s="10">
        <f>IF($N2284&lt;&gt;0,constants!$L$2,IF($O2284&lt;&gt;0,constants!$M$2,IF($P2284&lt;&gt;0,constants!$N$2,0)))</f>
        <v>9721.3799999999992</v>
      </c>
      <c r="AA2284" s="10">
        <f>IF($N2284&lt;&gt;0,constants!$L$2,IF($O2284&lt;&gt;0,constants!$M$2,IF($P2284&lt;&gt;0,constants!$P$2,0)))</f>
        <v>9721.3799999999992</v>
      </c>
      <c r="AB2284" s="11">
        <f>constants!$O$2</f>
        <v>4861.32</v>
      </c>
      <c r="AC2284" s="11">
        <f>VLOOKUP(BWscncns[[#This Row],[scanner]],[0]!ScnrAvgBW,2,FALSE)/1000</f>
        <v>11818.828055288463</v>
      </c>
      <c r="AD2284" s="8">
        <f>(1+$F2284)*Z2284</f>
        <v>12908.973435997057</v>
      </c>
      <c r="AE2284" s="8">
        <f>(1+$F2284)*AA2284</f>
        <v>12908.973435997057</v>
      </c>
      <c r="AF2284" s="8">
        <f>(1+$F2284)*AB2284</f>
        <v>6455.3232919483871</v>
      </c>
      <c r="AG2284" s="8">
        <f>(1+$F2284)*AC2284</f>
        <v>15694.164553832432</v>
      </c>
      <c r="AH2284" s="8">
        <f>(1+$F2284)*$T2284/1000</f>
        <v>4752.3774248739528</v>
      </c>
      <c r="AI2284" s="8">
        <f>(1+BWscncns[[#This Row],[pid_error]]*K_p)*BWscncns[[#This Row],[dbw]]/1000</f>
        <v>4165.6287124369765</v>
      </c>
      <c r="AJ2284" s="13">
        <f>BWscncns[[#This Row],[Torflow prgrssv alt vote]]/VLOOKUP(BWscncns[[#This Row],[class]],AltBWtotl,2,FALSE)*100</f>
        <v>1.4551782632040773E-2</v>
      </c>
      <c r="AK2284">
        <f>IF(D2284=E2284,1,0)</f>
        <v>0</v>
      </c>
    </row>
    <row r="2285" spans="1:37">
      <c r="A2285" s="1" t="s">
        <v>3082</v>
      </c>
      <c r="B2285" s="1" t="s">
        <v>3083</v>
      </c>
      <c r="C2285">
        <v>4700</v>
      </c>
      <c r="D2285">
        <v>1525003565</v>
      </c>
      <c r="E2285">
        <v>1525003565</v>
      </c>
      <c r="F2285" s="2">
        <v>0.29774548502600001</v>
      </c>
      <c r="G2285" s="2">
        <v>0.29774548502600001</v>
      </c>
      <c r="H2285">
        <v>4701395</v>
      </c>
      <c r="I2285" s="2">
        <v>-0.81687994999400004</v>
      </c>
      <c r="J2285" s="2">
        <v>0</v>
      </c>
      <c r="K2285">
        <v>3</v>
      </c>
      <c r="L2285" s="1" t="s">
        <v>11586</v>
      </c>
      <c r="M2285" s="1" t="s">
        <v>3083</v>
      </c>
      <c r="N2285">
        <v>0</v>
      </c>
      <c r="O2285">
        <v>0</v>
      </c>
      <c r="P2285">
        <v>1</v>
      </c>
      <c r="Q2285">
        <v>0</v>
      </c>
      <c r="R2285" s="19">
        <f>BWscncns[[#This Row],[C fx]]*4+BWscncns[[#This Row],[C fg]]*2+BWscncns[[#This Row],[C fm]]</f>
        <v>1</v>
      </c>
      <c r="S2285">
        <v>2870</v>
      </c>
      <c r="T2285">
        <v>3622741</v>
      </c>
      <c r="U2285" s="13">
        <v>0.79221799999999998</v>
      </c>
      <c r="V2285" s="13">
        <v>1.2622789999999999</v>
      </c>
      <c r="W2285">
        <v>4028</v>
      </c>
      <c r="X2285">
        <v>80</v>
      </c>
      <c r="Z2285" s="10">
        <f>IF($N2285&lt;&gt;0,constants!$L$2,IF($O2285&lt;&gt;0,constants!$M$2,IF($P2285&lt;&gt;0,constants!$N$2,0)))</f>
        <v>1117.99</v>
      </c>
      <c r="AA2285" s="10">
        <f>IF($N2285&lt;&gt;0,constants!$L$2,IF($O2285&lt;&gt;0,constants!$M$2,IF($P2285&lt;&gt;0,constants!$P$2,0)))</f>
        <v>4051.45</v>
      </c>
      <c r="AB2285" s="11">
        <f>constants!$O$2</f>
        <v>4861.32</v>
      </c>
      <c r="AC2285" s="11">
        <f>VLOOKUP(BWscncns[[#This Row],[scanner]],[0]!ScnrAvgBW,2,FALSE)/1000</f>
        <v>6440.9193022088357</v>
      </c>
      <c r="AD2285" s="8">
        <f>(1+$F2285)*Z2285</f>
        <v>1450.8664748042177</v>
      </c>
      <c r="AE2285" s="8">
        <f>(1+$F2285)*AA2285</f>
        <v>5257.7509453085877</v>
      </c>
      <c r="AF2285" s="8">
        <f>(1+$F2285)*AB2285</f>
        <v>6308.7560812665934</v>
      </c>
      <c r="AG2285" s="8">
        <f>(1+$F2285)*AC2285</f>
        <v>8358.6739438583299</v>
      </c>
      <c r="AH2285" s="8">
        <f>(1+$F2285)*$T2285/1000</f>
        <v>4701.395776168576</v>
      </c>
      <c r="AI2285" s="8">
        <f>(1+BWscncns[[#This Row],[pid_error]]*K_p)*BWscncns[[#This Row],[dbw]]/1000</f>
        <v>4162.0683880842889</v>
      </c>
      <c r="AJ2285" s="13">
        <f>BWscncns[[#This Row],[Torflow prgrssv alt vote]]/VLOOKUP(BWscncns[[#This Row],[class]],AltBWtotl,2,FALSE)*100</f>
        <v>8.2087099580009371E-2</v>
      </c>
      <c r="AK2285">
        <f>IF(D2285=E2285,1,0)</f>
        <v>1</v>
      </c>
    </row>
    <row r="2286" spans="1:37">
      <c r="A2286" s="1" t="s">
        <v>5578</v>
      </c>
      <c r="B2286" s="1" t="s">
        <v>5579</v>
      </c>
      <c r="C2286">
        <v>4310</v>
      </c>
      <c r="D2286">
        <v>1524574156</v>
      </c>
      <c r="E2286">
        <v>1524992322</v>
      </c>
      <c r="F2286" s="2">
        <v>0.66171993282099995</v>
      </c>
      <c r="G2286" s="2">
        <v>0.66171993282099995</v>
      </c>
      <c r="H2286">
        <v>961368</v>
      </c>
      <c r="I2286" s="2">
        <v>0.71991719574000002</v>
      </c>
      <c r="J2286" s="2">
        <v>0</v>
      </c>
      <c r="K2286">
        <v>3</v>
      </c>
      <c r="L2286" s="1" t="s">
        <v>11594</v>
      </c>
      <c r="M2286" s="1" t="s">
        <v>5579</v>
      </c>
      <c r="N2286">
        <v>0</v>
      </c>
      <c r="O2286">
        <v>1</v>
      </c>
      <c r="P2286">
        <v>0</v>
      </c>
      <c r="Q2286">
        <v>0</v>
      </c>
      <c r="R2286" s="19">
        <f>BWscncns[[#This Row],[C fx]]*4+BWscncns[[#This Row],[C fg]]*2+BWscncns[[#This Row],[C fm]]</f>
        <v>2</v>
      </c>
      <c r="S2286">
        <v>4250</v>
      </c>
      <c r="T2286">
        <v>3121345</v>
      </c>
      <c r="U2286" s="13">
        <v>1.3615930000000001</v>
      </c>
      <c r="V2286" s="13">
        <v>0.73443400000000003</v>
      </c>
      <c r="W2286">
        <v>1760</v>
      </c>
      <c r="X2286">
        <v>35</v>
      </c>
      <c r="Z2286" s="10">
        <f>IF($N2286&lt;&gt;0,constants!$L$2,IF($O2286&lt;&gt;0,constants!$M$2,IF($P2286&lt;&gt;0,constants!$N$2,0)))</f>
        <v>9721.3799999999992</v>
      </c>
      <c r="AA2286" s="10">
        <f>IF($N2286&lt;&gt;0,constants!$L$2,IF($O2286&lt;&gt;0,constants!$M$2,IF($P2286&lt;&gt;0,constants!$P$2,0)))</f>
        <v>9721.3799999999992</v>
      </c>
      <c r="AB2286" s="11">
        <f>constants!$O$2</f>
        <v>4861.32</v>
      </c>
      <c r="AC2286" s="11">
        <f>VLOOKUP(BWscncns[[#This Row],[scanner]],[0]!ScnrAvgBW,2,FALSE)/1000</f>
        <v>6440.9193022088357</v>
      </c>
      <c r="AD2286" s="8">
        <f>(1+$F2286)*Z2286</f>
        <v>16154.210920527412</v>
      </c>
      <c r="AE2286" s="8">
        <f>(1+$F2286)*AA2286</f>
        <v>16154.210920527412</v>
      </c>
      <c r="AF2286" s="8">
        <f>(1+$F2286)*AB2286</f>
        <v>8078.1523438213826</v>
      </c>
      <c r="AG2286" s="8">
        <f>(1+$F2286)*AC2286</f>
        <v>10703.003990171948</v>
      </c>
      <c r="AH2286" s="8">
        <f>(1+$F2286)*$T2286/1000</f>
        <v>5186.8012037111639</v>
      </c>
      <c r="AI2286" s="8">
        <f>(1+BWscncns[[#This Row],[pid_error]]*K_p)*BWscncns[[#This Row],[dbw]]/1000</f>
        <v>4154.0731018555816</v>
      </c>
      <c r="AJ2286" s="13">
        <f>BWscncns[[#This Row],[Torflow prgrssv alt vote]]/VLOOKUP(BWscncns[[#This Row],[class]],AltBWtotl,2,FALSE)*100</f>
        <v>1.4511415440202735E-2</v>
      </c>
      <c r="AK2286">
        <f>IF(D2286=E2286,1,0)</f>
        <v>0</v>
      </c>
    </row>
    <row r="2287" spans="1:37">
      <c r="A2287" s="1" t="s">
        <v>6643</v>
      </c>
      <c r="B2287" s="1" t="s">
        <v>6644</v>
      </c>
      <c r="C2287">
        <v>4760</v>
      </c>
      <c r="D2287">
        <v>1525004091</v>
      </c>
      <c r="E2287">
        <v>1525004091</v>
      </c>
      <c r="F2287" s="2">
        <v>0.34462768693700002</v>
      </c>
      <c r="G2287" s="2">
        <v>0.34462768693700002</v>
      </c>
      <c r="H2287">
        <v>4762300</v>
      </c>
      <c r="I2287" s="2">
        <v>0.232615696417</v>
      </c>
      <c r="J2287" s="2">
        <v>0</v>
      </c>
      <c r="K2287">
        <v>4</v>
      </c>
      <c r="L2287" s="1" t="s">
        <v>11647</v>
      </c>
      <c r="M2287" s="1" t="s">
        <v>6644</v>
      </c>
      <c r="N2287">
        <v>1</v>
      </c>
      <c r="O2287">
        <v>0</v>
      </c>
      <c r="P2287">
        <v>0</v>
      </c>
      <c r="Q2287">
        <v>0</v>
      </c>
      <c r="R2287" s="19">
        <f>BWscncns[[#This Row],[C fx]]*4+BWscncns[[#This Row],[C fg]]*2+BWscncns[[#This Row],[C fm]]</f>
        <v>4</v>
      </c>
      <c r="S2287">
        <v>3930</v>
      </c>
      <c r="T2287">
        <v>3541724</v>
      </c>
      <c r="U2287" s="13">
        <v>1.109629</v>
      </c>
      <c r="V2287" s="13">
        <v>0.90120199999999995</v>
      </c>
      <c r="W2287">
        <v>2653</v>
      </c>
      <c r="X2287">
        <v>53</v>
      </c>
      <c r="Z2287" s="10">
        <f>IF($N2287&lt;&gt;0,constants!$L$2,IF($O2287&lt;&gt;0,constants!$M$2,IF($P2287&lt;&gt;0,constants!$N$2,0)))</f>
        <v>10125.48</v>
      </c>
      <c r="AA2287" s="10">
        <f>IF($N2287&lt;&gt;0,constants!$L$2,IF($O2287&lt;&gt;0,constants!$M$2,IF($P2287&lt;&gt;0,constants!$P$2,0)))</f>
        <v>10125.48</v>
      </c>
      <c r="AB2287" s="11">
        <f>constants!$O$2</f>
        <v>4861.32</v>
      </c>
      <c r="AC2287" s="11">
        <f>VLOOKUP(BWscncns[[#This Row],[scanner]],[0]!ScnrAvgBW,2,FALSE)/1000</f>
        <v>4819.491751072962</v>
      </c>
      <c r="AD2287" s="8">
        <f>(1+$F2287)*Z2287</f>
        <v>13615.000751526853</v>
      </c>
      <c r="AE2287" s="8">
        <f>(1+$F2287)*AA2287</f>
        <v>13615.000751526853</v>
      </c>
      <c r="AF2287" s="8">
        <f>(1+$F2287)*AB2287</f>
        <v>6536.6654670605767</v>
      </c>
      <c r="AG2287" s="8">
        <f>(1+$F2287)*AC2287</f>
        <v>6480.4220454571887</v>
      </c>
      <c r="AH2287" s="8">
        <f>(1+$F2287)*$T2287/1000</f>
        <v>4762.30014988926</v>
      </c>
      <c r="AI2287" s="8">
        <f>(1+BWscncns[[#This Row],[pid_error]]*K_p)*BWscncns[[#This Row],[dbw]]/1000</f>
        <v>4152.0120749446296</v>
      </c>
      <c r="AJ2287" s="13">
        <f>BWscncns[[#This Row],[Torflow prgrssv alt vote]]/VLOOKUP(BWscncns[[#This Row],[class]],AltBWtotl,2,FALSE)*100</f>
        <v>3.5585833371092071E-2</v>
      </c>
      <c r="AK2287">
        <f>IF(D2287=E2287,1,0)</f>
        <v>1</v>
      </c>
    </row>
    <row r="2288" spans="1:37">
      <c r="A2288" s="1" t="s">
        <v>4084</v>
      </c>
      <c r="B2288" s="1" t="s">
        <v>3855</v>
      </c>
      <c r="C2288">
        <v>2460</v>
      </c>
      <c r="D2288">
        <v>1524991829</v>
      </c>
      <c r="E2288">
        <v>1524991829</v>
      </c>
      <c r="F2288" s="2">
        <v>-0.67477758411699995</v>
      </c>
      <c r="G2288" s="2">
        <v>-0.67477758411699995</v>
      </c>
      <c r="H2288">
        <v>2460736</v>
      </c>
      <c r="I2288" s="2">
        <v>4.8371553362600003E-2</v>
      </c>
      <c r="J2288" s="2">
        <v>0.13043478260899999</v>
      </c>
      <c r="K2288">
        <v>7</v>
      </c>
      <c r="L2288" s="1" t="s">
        <v>11744</v>
      </c>
      <c r="M2288" s="1" t="s">
        <v>3855</v>
      </c>
      <c r="N2288">
        <v>1</v>
      </c>
      <c r="O2288">
        <v>0</v>
      </c>
      <c r="P2288">
        <v>0</v>
      </c>
      <c r="Q2288">
        <v>0</v>
      </c>
      <c r="R2288" s="19">
        <f>BWscncns[[#This Row],[C fx]]*4+BWscncns[[#This Row],[C fg]]*2+BWscncns[[#This Row],[C fm]]</f>
        <v>4</v>
      </c>
      <c r="S2288">
        <v>2480</v>
      </c>
      <c r="T2288">
        <v>6261843</v>
      </c>
      <c r="U2288" s="13">
        <v>0.39605000000000001</v>
      </c>
      <c r="V2288" s="13">
        <v>2.524937</v>
      </c>
      <c r="W2288">
        <v>5186</v>
      </c>
      <c r="X2288">
        <v>103</v>
      </c>
      <c r="Z2288" s="10">
        <f>IF($N2288&lt;&gt;0,constants!$L$2,IF($O2288&lt;&gt;0,constants!$M$2,IF($P2288&lt;&gt;0,constants!$N$2,0)))</f>
        <v>10125.48</v>
      </c>
      <c r="AA2288" s="10">
        <f>IF($N2288&lt;&gt;0,constants!$L$2,IF($O2288&lt;&gt;0,constants!$M$2,IF($P2288&lt;&gt;0,constants!$P$2,0)))</f>
        <v>10125.48</v>
      </c>
      <c r="AB2288" s="11">
        <f>constants!$O$2</f>
        <v>4861.32</v>
      </c>
      <c r="AC2288" s="11">
        <f>VLOOKUP(BWscncns[[#This Row],[scanner]],[0]!ScnrAvgBW,2,FALSE)/1000</f>
        <v>885.64026081730776</v>
      </c>
      <c r="AD2288" s="8">
        <f>(1+$F2288)*Z2288</f>
        <v>3293.0330675749992</v>
      </c>
      <c r="AE2288" s="8">
        <f>(1+$F2288)*AA2288</f>
        <v>3293.0330675749992</v>
      </c>
      <c r="AF2288" s="8">
        <f>(1+$F2288)*AB2288</f>
        <v>1581.0102347803456</v>
      </c>
      <c r="AG2288" s="8">
        <f>(1+$F2288)*AC2288</f>
        <v>288.03006522625509</v>
      </c>
      <c r="AH2288" s="8">
        <f>(1+$F2288)*$T2288/1000</f>
        <v>2036.4917083400528</v>
      </c>
      <c r="AI2288" s="8">
        <f>(1+BWscncns[[#This Row],[pid_error]]*K_p)*BWscncns[[#This Row],[dbw]]/1000</f>
        <v>4149.1673541700266</v>
      </c>
      <c r="AJ2288" s="13">
        <f>BWscncns[[#This Row],[Torflow prgrssv alt vote]]/VLOOKUP(BWscncns[[#This Row],[class]],AltBWtotl,2,FALSE)*100</f>
        <v>3.5561451997038945E-2</v>
      </c>
      <c r="AK2288">
        <f>IF(D2288=E2288,1,0)</f>
        <v>1</v>
      </c>
    </row>
    <row r="2289" spans="1:37">
      <c r="A2289" s="1" t="s">
        <v>3166</v>
      </c>
      <c r="B2289" s="1" t="s">
        <v>3167</v>
      </c>
      <c r="C2289">
        <v>3120</v>
      </c>
      <c r="D2289">
        <v>1524816288</v>
      </c>
      <c r="E2289">
        <v>1525007567</v>
      </c>
      <c r="F2289" s="2">
        <v>-2.1982599852799999E-2</v>
      </c>
      <c r="G2289" s="2">
        <v>-2.1982599852799999E-2</v>
      </c>
      <c r="H2289">
        <v>4102102</v>
      </c>
      <c r="I2289" s="2">
        <v>0.32966331396699999</v>
      </c>
      <c r="J2289" s="2">
        <v>0</v>
      </c>
      <c r="K2289">
        <v>4</v>
      </c>
      <c r="L2289" s="1" t="s">
        <v>11631</v>
      </c>
      <c r="M2289" s="1" t="s">
        <v>3167</v>
      </c>
      <c r="N2289">
        <v>0</v>
      </c>
      <c r="O2289">
        <v>1</v>
      </c>
      <c r="P2289">
        <v>0</v>
      </c>
      <c r="Q2289">
        <v>0</v>
      </c>
      <c r="R2289" s="19">
        <f>BWscncns[[#This Row],[C fx]]*4+BWscncns[[#This Row],[C fg]]*2+BWscncns[[#This Row],[C fm]]</f>
        <v>2</v>
      </c>
      <c r="S2289">
        <v>4100</v>
      </c>
      <c r="T2289">
        <v>4194304</v>
      </c>
      <c r="U2289" s="13">
        <v>0.97751600000000005</v>
      </c>
      <c r="V2289" s="13">
        <v>1.023001</v>
      </c>
      <c r="W2289">
        <v>3447</v>
      </c>
      <c r="X2289">
        <v>68</v>
      </c>
      <c r="Z2289" s="10">
        <f>IF($N2289&lt;&gt;0,constants!$L$2,IF($O2289&lt;&gt;0,constants!$M$2,IF($P2289&lt;&gt;0,constants!$N$2,0)))</f>
        <v>9721.3799999999992</v>
      </c>
      <c r="AA2289" s="10">
        <f>IF($N2289&lt;&gt;0,constants!$L$2,IF($O2289&lt;&gt;0,constants!$M$2,IF($P2289&lt;&gt;0,constants!$P$2,0)))</f>
        <v>9721.3799999999992</v>
      </c>
      <c r="AB2289" s="11">
        <f>constants!$O$2</f>
        <v>4861.32</v>
      </c>
      <c r="AC2289" s="11">
        <f>VLOOKUP(BWscncns[[#This Row],[scanner]],[0]!ScnrAvgBW,2,FALSE)/1000</f>
        <v>4819.491751072962</v>
      </c>
      <c r="AD2289" s="8">
        <f>(1+$F2289)*Z2289</f>
        <v>9507.6787934429867</v>
      </c>
      <c r="AE2289" s="8">
        <f>(1+$F2289)*AA2289</f>
        <v>9507.6787934429867</v>
      </c>
      <c r="AF2289" s="8">
        <f>(1+$F2289)*AB2289</f>
        <v>4754.4555476835858</v>
      </c>
      <c r="AG2289" s="8">
        <f>(1+$F2289)*AC2289</f>
        <v>4713.5467924152545</v>
      </c>
      <c r="AH2289" s="8">
        <f>(1+$F2289)*$T2289/1000</f>
        <v>4102.1022935070014</v>
      </c>
      <c r="AI2289" s="8">
        <f>(1+BWscncns[[#This Row],[pid_error]]*K_p)*BWscncns[[#This Row],[dbw]]/1000</f>
        <v>4148.2031467535007</v>
      </c>
      <c r="AJ2289" s="13">
        <f>BWscncns[[#This Row],[Torflow prgrssv alt vote]]/VLOOKUP(BWscncns[[#This Row],[class]],AltBWtotl,2,FALSE)*100</f>
        <v>1.4490909937527885E-2</v>
      </c>
      <c r="AK2289">
        <f>IF(D2289=E2289,1,0)</f>
        <v>0</v>
      </c>
    </row>
    <row r="2290" spans="1:37">
      <c r="A2290" s="1" t="s">
        <v>6963</v>
      </c>
      <c r="B2290" s="1" t="s">
        <v>6964</v>
      </c>
      <c r="C2290">
        <v>4330</v>
      </c>
      <c r="D2290">
        <v>1524991634</v>
      </c>
      <c r="E2290">
        <v>1524991634</v>
      </c>
      <c r="F2290" s="2">
        <v>9.4330233881600001E-2</v>
      </c>
      <c r="G2290" s="2">
        <v>9.4330233881600001E-2</v>
      </c>
      <c r="H2290">
        <v>4332028</v>
      </c>
      <c r="I2290" s="2">
        <v>-1.0620970728600001</v>
      </c>
      <c r="J2290" s="2">
        <v>0</v>
      </c>
      <c r="K2290">
        <v>6</v>
      </c>
      <c r="L2290" s="1" t="s">
        <v>11585</v>
      </c>
      <c r="M2290" s="1" t="s">
        <v>6964</v>
      </c>
      <c r="N2290">
        <v>0</v>
      </c>
      <c r="O2290">
        <v>0</v>
      </c>
      <c r="P2290">
        <v>1</v>
      </c>
      <c r="Q2290">
        <v>0</v>
      </c>
      <c r="R2290" s="19">
        <f>BWscncns[[#This Row],[C fx]]*4+BWscncns[[#This Row],[C fg]]*2+BWscncns[[#This Row],[C fm]]</f>
        <v>1</v>
      </c>
      <c r="S2290">
        <v>2570</v>
      </c>
      <c r="T2290">
        <v>3958612</v>
      </c>
      <c r="U2290" s="13">
        <v>0.64921700000000004</v>
      </c>
      <c r="V2290" s="13">
        <v>1.540316</v>
      </c>
      <c r="W2290">
        <v>4410</v>
      </c>
      <c r="X2290">
        <v>88</v>
      </c>
      <c r="Z2290" s="10">
        <f>IF($N2290&lt;&gt;0,constants!$L$2,IF($O2290&lt;&gt;0,constants!$M$2,IF($P2290&lt;&gt;0,constants!$N$2,0)))</f>
        <v>1117.99</v>
      </c>
      <c r="AA2290" s="10">
        <f>IF($N2290&lt;&gt;0,constants!$L$2,IF($O2290&lt;&gt;0,constants!$M$2,IF($P2290&lt;&gt;0,constants!$P$2,0)))</f>
        <v>4051.45</v>
      </c>
      <c r="AB2290" s="11">
        <f>constants!$O$2</f>
        <v>4861.32</v>
      </c>
      <c r="AC2290" s="11">
        <f>VLOOKUP(BWscncns[[#This Row],[scanner]],[0]!ScnrAvgBW,2,FALSE)/1000</f>
        <v>2386.3111194805197</v>
      </c>
      <c r="AD2290" s="8">
        <f>(1+$F2290)*Z2290</f>
        <v>1223.4502581772902</v>
      </c>
      <c r="AE2290" s="8">
        <f>(1+$F2290)*AA2290</f>
        <v>4433.6242260596082</v>
      </c>
      <c r="AF2290" s="8">
        <f>(1+$F2290)*AB2290</f>
        <v>5319.8894525733003</v>
      </c>
      <c r="AG2290" s="8">
        <f>(1+$F2290)*AC2290</f>
        <v>2611.41240549538</v>
      </c>
      <c r="AH2290" s="8">
        <f>(1+$F2290)*$T2290/1000</f>
        <v>4332.0287958065082</v>
      </c>
      <c r="AI2290" s="8">
        <f>(1+BWscncns[[#This Row],[pid_error]]*K_p)*BWscncns[[#This Row],[dbw]]/1000</f>
        <v>4145.3203979032542</v>
      </c>
      <c r="AJ2290" s="13">
        <f>BWscncns[[#This Row],[Torflow prgrssv alt vote]]/VLOOKUP(BWscncns[[#This Row],[class]],AltBWtotl,2,FALSE)*100</f>
        <v>8.1756784503570074E-2</v>
      </c>
      <c r="AK2290">
        <f>IF(D2290=E2290,1,0)</f>
        <v>1</v>
      </c>
    </row>
    <row r="2291" spans="1:37">
      <c r="A2291" s="1" t="s">
        <v>2284</v>
      </c>
      <c r="B2291" s="1" t="s">
        <v>2285</v>
      </c>
      <c r="C2291">
        <v>2670</v>
      </c>
      <c r="D2291">
        <v>1524918841</v>
      </c>
      <c r="E2291">
        <v>1524918841</v>
      </c>
      <c r="F2291" s="2">
        <v>-0.52511822943899999</v>
      </c>
      <c r="G2291" s="2">
        <v>-0.52511822943899999</v>
      </c>
      <c r="H2291">
        <v>2669329</v>
      </c>
      <c r="I2291" s="2">
        <v>-9.4417448801800002E-2</v>
      </c>
      <c r="J2291" s="2">
        <v>0</v>
      </c>
      <c r="K2291">
        <v>5</v>
      </c>
      <c r="L2291" s="1" t="s">
        <v>11741</v>
      </c>
      <c r="M2291" s="1" t="s">
        <v>2285</v>
      </c>
      <c r="N2291">
        <v>0</v>
      </c>
      <c r="O2291">
        <v>1</v>
      </c>
      <c r="P2291">
        <v>0</v>
      </c>
      <c r="Q2291">
        <v>0</v>
      </c>
      <c r="R2291" s="19">
        <f>BWscncns[[#This Row],[C fx]]*4+BWscncns[[#This Row],[C fg]]*2+BWscncns[[#This Row],[C fm]]</f>
        <v>2</v>
      </c>
      <c r="S2291">
        <v>3310</v>
      </c>
      <c r="T2291">
        <v>5621040</v>
      </c>
      <c r="U2291" s="13">
        <v>0.58885900000000002</v>
      </c>
      <c r="V2291" s="13">
        <v>1.698199</v>
      </c>
      <c r="W2291">
        <v>4564</v>
      </c>
      <c r="X2291">
        <v>91</v>
      </c>
      <c r="Z2291" s="10">
        <f>IF($N2291&lt;&gt;0,constants!$L$2,IF($O2291&lt;&gt;0,constants!$M$2,IF($P2291&lt;&gt;0,constants!$N$2,0)))</f>
        <v>9721.3799999999992</v>
      </c>
      <c r="AA2291" s="10">
        <f>IF($N2291&lt;&gt;0,constants!$L$2,IF($O2291&lt;&gt;0,constants!$M$2,IF($P2291&lt;&gt;0,constants!$P$2,0)))</f>
        <v>9721.3799999999992</v>
      </c>
      <c r="AB2291" s="11">
        <f>constants!$O$2</f>
        <v>4861.32</v>
      </c>
      <c r="AC2291" s="11">
        <f>VLOOKUP(BWscncns[[#This Row],[scanner]],[0]!ScnrAvgBW,2,FALSE)/1000</f>
        <v>3794.4265750962772</v>
      </c>
      <c r="AD2291" s="8">
        <f>(1+$F2291)*Z2291</f>
        <v>4616.5061466962934</v>
      </c>
      <c r="AE2291" s="8">
        <f>(1+$F2291)*AA2291</f>
        <v>4616.5061466962934</v>
      </c>
      <c r="AF2291" s="8">
        <f>(1+$F2291)*AB2291</f>
        <v>2308.5522488636002</v>
      </c>
      <c r="AG2291" s="8">
        <f>(1+$F2291)*AC2291</f>
        <v>1801.9040102454314</v>
      </c>
      <c r="AH2291" s="8">
        <f>(1+$F2291)*$T2291/1000</f>
        <v>2669.3294275942035</v>
      </c>
      <c r="AI2291" s="8">
        <f>(1+BWscncns[[#This Row],[pid_error]]*K_p)*BWscncns[[#This Row],[dbw]]/1000</f>
        <v>4145.1847137971017</v>
      </c>
      <c r="AJ2291" s="13">
        <f>BWscncns[[#This Row],[Torflow prgrssv alt vote]]/VLOOKUP(BWscncns[[#This Row],[class]],AltBWtotl,2,FALSE)*100</f>
        <v>1.4480365651586179E-2</v>
      </c>
      <c r="AK2291">
        <f>IF(D2291=E2291,1,0)</f>
        <v>1</v>
      </c>
    </row>
    <row r="2292" spans="1:37">
      <c r="A2292" s="1" t="s">
        <v>8722</v>
      </c>
      <c r="B2292" s="1" t="s">
        <v>8723</v>
      </c>
      <c r="C2292">
        <v>3960</v>
      </c>
      <c r="D2292">
        <v>1524975578</v>
      </c>
      <c r="E2292">
        <v>1524975578</v>
      </c>
      <c r="F2292" s="2">
        <v>-8.4427164770400007E-2</v>
      </c>
      <c r="G2292" s="2">
        <v>-8.4427164770400007E-2</v>
      </c>
      <c r="H2292">
        <v>3960196</v>
      </c>
      <c r="I2292" s="2">
        <v>0.17229976101700001</v>
      </c>
      <c r="J2292" s="2">
        <v>4.7619047619000002E-2</v>
      </c>
      <c r="K2292">
        <v>6</v>
      </c>
      <c r="L2292" s="1" t="s">
        <v>11692</v>
      </c>
      <c r="M2292" s="1" t="s">
        <v>8723</v>
      </c>
      <c r="N2292">
        <v>1</v>
      </c>
      <c r="O2292">
        <v>0</v>
      </c>
      <c r="P2292">
        <v>0</v>
      </c>
      <c r="Q2292">
        <v>0</v>
      </c>
      <c r="R2292" s="19">
        <f>BWscncns[[#This Row],[C fx]]*4+BWscncns[[#This Row],[C fg]]*2+BWscncns[[#This Row],[C fm]]</f>
        <v>4</v>
      </c>
      <c r="S2292">
        <v>3370</v>
      </c>
      <c r="T2292">
        <v>4325376</v>
      </c>
      <c r="U2292" s="13">
        <v>0.77912300000000001</v>
      </c>
      <c r="V2292" s="13">
        <v>1.2834939999999999</v>
      </c>
      <c r="W2292">
        <v>4055</v>
      </c>
      <c r="X2292">
        <v>81</v>
      </c>
      <c r="Z2292" s="10">
        <f>IF($N2292&lt;&gt;0,constants!$L$2,IF($O2292&lt;&gt;0,constants!$M$2,IF($P2292&lt;&gt;0,constants!$N$2,0)))</f>
        <v>10125.48</v>
      </c>
      <c r="AA2292" s="10">
        <f>IF($N2292&lt;&gt;0,constants!$L$2,IF($O2292&lt;&gt;0,constants!$M$2,IF($P2292&lt;&gt;0,constants!$P$2,0)))</f>
        <v>10125.48</v>
      </c>
      <c r="AB2292" s="11">
        <f>constants!$O$2</f>
        <v>4861.32</v>
      </c>
      <c r="AC2292" s="11">
        <f>VLOOKUP(BWscncns[[#This Row],[scanner]],[0]!ScnrAvgBW,2,FALSE)/1000</f>
        <v>2386.3111194805197</v>
      </c>
      <c r="AD2292" s="8">
        <f>(1+$F2292)*Z2292</f>
        <v>9270.6144316606096</v>
      </c>
      <c r="AE2292" s="8">
        <f>(1+$F2292)*AA2292</f>
        <v>9270.6144316606096</v>
      </c>
      <c r="AF2292" s="8">
        <f>(1+$F2292)*AB2292</f>
        <v>4450.8925353583591</v>
      </c>
      <c r="AG2292" s="8">
        <f>(1+$F2292)*AC2292</f>
        <v>2184.8416374027001</v>
      </c>
      <c r="AH2292" s="8">
        <f>(1+$F2292)*$T2292/1000</f>
        <v>3960.1967677540661</v>
      </c>
      <c r="AI2292" s="8">
        <f>(1+BWscncns[[#This Row],[pid_error]]*K_p)*BWscncns[[#This Row],[dbw]]/1000</f>
        <v>4142.7863838770327</v>
      </c>
      <c r="AJ2292" s="13">
        <f>BWscncns[[#This Row],[Torflow prgrssv alt vote]]/VLOOKUP(BWscncns[[#This Row],[class]],AltBWtotl,2,FALSE)*100</f>
        <v>3.550676233296917E-2</v>
      </c>
      <c r="AK2292">
        <f>IF(D2292=E2292,1,0)</f>
        <v>1</v>
      </c>
    </row>
    <row r="2293" spans="1:37">
      <c r="A2293" s="1" t="s">
        <v>3034</v>
      </c>
      <c r="B2293" s="1" t="s">
        <v>3035</v>
      </c>
      <c r="C2293">
        <v>4660</v>
      </c>
      <c r="D2293">
        <v>1524355086</v>
      </c>
      <c r="E2293">
        <v>1525003372</v>
      </c>
      <c r="F2293" s="2">
        <v>0.63389799194200003</v>
      </c>
      <c r="G2293" s="2">
        <v>0.63389799194200003</v>
      </c>
      <c r="H2293">
        <v>5139798</v>
      </c>
      <c r="I2293" s="2">
        <v>0.13187151977600001</v>
      </c>
      <c r="J2293" s="2">
        <v>0</v>
      </c>
      <c r="K2293">
        <v>2</v>
      </c>
      <c r="L2293" s="1" t="s">
        <v>11569</v>
      </c>
      <c r="M2293" s="1" t="s">
        <v>3035</v>
      </c>
      <c r="N2293">
        <v>0</v>
      </c>
      <c r="O2293">
        <v>1</v>
      </c>
      <c r="P2293">
        <v>0</v>
      </c>
      <c r="Q2293">
        <v>0</v>
      </c>
      <c r="R2293" s="19">
        <f>BWscncns[[#This Row],[C fx]]*4+BWscncns[[#This Row],[C fg]]*2+BWscncns[[#This Row],[C fm]]</f>
        <v>2</v>
      </c>
      <c r="S2293">
        <v>4840</v>
      </c>
      <c r="T2293">
        <v>3145728</v>
      </c>
      <c r="U2293" s="13">
        <v>1.5385949999999999</v>
      </c>
      <c r="V2293" s="13">
        <v>0.64994399999999997</v>
      </c>
      <c r="W2293">
        <v>1237</v>
      </c>
      <c r="X2293">
        <v>24</v>
      </c>
      <c r="Z2293" s="10">
        <f>IF($N2293&lt;&gt;0,constants!$L$2,IF($O2293&lt;&gt;0,constants!$M$2,IF($P2293&lt;&gt;0,constants!$N$2,0)))</f>
        <v>9721.3799999999992</v>
      </c>
      <c r="AA2293" s="10">
        <f>IF($N2293&lt;&gt;0,constants!$L$2,IF($O2293&lt;&gt;0,constants!$M$2,IF($P2293&lt;&gt;0,constants!$P$2,0)))</f>
        <v>9721.3799999999992</v>
      </c>
      <c r="AB2293" s="11">
        <f>constants!$O$2</f>
        <v>4861.32</v>
      </c>
      <c r="AC2293" s="11">
        <f>VLOOKUP(BWscncns[[#This Row],[scanner]],[0]!ScnrAvgBW,2,FALSE)/1000</f>
        <v>8853.6095214723919</v>
      </c>
      <c r="AD2293" s="8">
        <f>(1+$F2293)*Z2293</f>
        <v>15883.743260905119</v>
      </c>
      <c r="AE2293" s="8">
        <f>(1+$F2293)*AA2293</f>
        <v>15883.743260905119</v>
      </c>
      <c r="AF2293" s="8">
        <f>(1+$F2293)*AB2293</f>
        <v>7942.9009861874829</v>
      </c>
      <c r="AG2293" s="8">
        <f>(1+$F2293)*AC2293</f>
        <v>14465.894818572313</v>
      </c>
      <c r="AH2293" s="8">
        <f>(1+$F2293)*$T2293/1000</f>
        <v>5139.798662395724</v>
      </c>
      <c r="AI2293" s="8">
        <f>(1+BWscncns[[#This Row],[pid_error]]*K_p)*BWscncns[[#This Row],[dbw]]/1000</f>
        <v>4142.7633311978616</v>
      </c>
      <c r="AJ2293" s="13">
        <f>BWscncns[[#This Row],[Torflow prgrssv alt vote]]/VLOOKUP(BWscncns[[#This Row],[class]],AltBWtotl,2,FALSE)*100</f>
        <v>1.4471907040489144E-2</v>
      </c>
      <c r="AK2293">
        <f>IF(D2293=E2293,1,0)</f>
        <v>0</v>
      </c>
    </row>
    <row r="2294" spans="1:37">
      <c r="A2294" s="1" t="s">
        <v>10453</v>
      </c>
      <c r="B2294" s="1" t="s">
        <v>10454</v>
      </c>
      <c r="C2294">
        <v>8000</v>
      </c>
      <c r="D2294">
        <v>1524811998</v>
      </c>
      <c r="E2294">
        <v>1525002474</v>
      </c>
      <c r="F2294" s="2">
        <v>0.63341081481799999</v>
      </c>
      <c r="G2294" s="2">
        <v>0.63341081481799999</v>
      </c>
      <c r="H2294">
        <v>5138266</v>
      </c>
      <c r="I2294" s="2">
        <v>-0.431659912782</v>
      </c>
      <c r="J2294" s="2">
        <v>0</v>
      </c>
      <c r="K2294">
        <v>1</v>
      </c>
      <c r="L2294" s="1" t="s">
        <v>11610</v>
      </c>
      <c r="M2294" s="1" t="s">
        <v>10454</v>
      </c>
      <c r="N2294">
        <v>0</v>
      </c>
      <c r="O2294">
        <v>1</v>
      </c>
      <c r="P2294">
        <v>0</v>
      </c>
      <c r="Q2294">
        <v>0</v>
      </c>
      <c r="R2294" s="19">
        <f>BWscncns[[#This Row],[C fx]]*4+BWscncns[[#This Row],[C fg]]*2+BWscncns[[#This Row],[C fm]]</f>
        <v>2</v>
      </c>
      <c r="S2294">
        <v>5140</v>
      </c>
      <c r="T2294">
        <v>3145728</v>
      </c>
      <c r="U2294" s="13">
        <v>1.6339619999999999</v>
      </c>
      <c r="V2294" s="13">
        <v>0.61200900000000003</v>
      </c>
      <c r="W2294">
        <v>1000</v>
      </c>
      <c r="X2294">
        <v>20</v>
      </c>
      <c r="Z2294" s="10">
        <f>IF($N2294&lt;&gt;0,constants!$L$2,IF($O2294&lt;&gt;0,constants!$M$2,IF($P2294&lt;&gt;0,constants!$N$2,0)))</f>
        <v>9721.3799999999992</v>
      </c>
      <c r="AA2294" s="10">
        <f>IF($N2294&lt;&gt;0,constants!$L$2,IF($O2294&lt;&gt;0,constants!$M$2,IF($P2294&lt;&gt;0,constants!$P$2,0)))</f>
        <v>9721.3799999999992</v>
      </c>
      <c r="AB2294" s="11">
        <f>constants!$O$2</f>
        <v>4861.32</v>
      </c>
      <c r="AC2294" s="11">
        <f>VLOOKUP(BWscncns[[#This Row],[scanner]],[0]!ScnrAvgBW,2,FALSE)/1000</f>
        <v>11818.828055288463</v>
      </c>
      <c r="AD2294" s="8">
        <f>(1+$F2294)*Z2294</f>
        <v>15879.007226955408</v>
      </c>
      <c r="AE2294" s="8">
        <f>(1+$F2294)*AA2294</f>
        <v>15879.007226955408</v>
      </c>
      <c r="AF2294" s="8">
        <f>(1+$F2294)*AB2294</f>
        <v>7940.5326622910388</v>
      </c>
      <c r="AG2294" s="8">
        <f>(1+$F2294)*AC2294</f>
        <v>19305.001563982565</v>
      </c>
      <c r="AH2294" s="8">
        <f>(1+$F2294)*$T2294/1000</f>
        <v>5138.2661356757972</v>
      </c>
      <c r="AI2294" s="8">
        <f>(1+BWscncns[[#This Row],[pid_error]]*K_p)*BWscncns[[#This Row],[dbw]]/1000</f>
        <v>4141.9970678378995</v>
      </c>
      <c r="AJ2294" s="13">
        <f>BWscncns[[#This Row],[Torflow prgrssv alt vote]]/VLOOKUP(BWscncns[[#This Row],[class]],AltBWtotl,2,FALSE)*100</f>
        <v>1.4469230254192812E-2</v>
      </c>
      <c r="AK2294">
        <f>IF(D2294=E2294,1,0)</f>
        <v>0</v>
      </c>
    </row>
    <row r="2295" spans="1:37">
      <c r="A2295" s="1" t="s">
        <v>10961</v>
      </c>
      <c r="B2295" s="1" t="s">
        <v>10962</v>
      </c>
      <c r="C2295">
        <v>2260</v>
      </c>
      <c r="D2295">
        <v>1523747736</v>
      </c>
      <c r="E2295">
        <v>1524948600</v>
      </c>
      <c r="F2295" s="2">
        <v>0.75283568465499995</v>
      </c>
      <c r="G2295" s="2">
        <v>0.75283568465499995</v>
      </c>
      <c r="H2295">
        <v>5305998</v>
      </c>
      <c r="I2295" s="2">
        <v>-1.69361319623E-2</v>
      </c>
      <c r="J2295" s="2">
        <v>0</v>
      </c>
      <c r="K2295">
        <v>2</v>
      </c>
      <c r="L2295" s="1" t="s">
        <v>11712</v>
      </c>
      <c r="M2295" s="1" t="s">
        <v>10962</v>
      </c>
      <c r="N2295">
        <v>0</v>
      </c>
      <c r="O2295">
        <v>1</v>
      </c>
      <c r="P2295">
        <v>0</v>
      </c>
      <c r="Q2295">
        <v>0</v>
      </c>
      <c r="R2295" s="19">
        <f>BWscncns[[#This Row],[C fx]]*4+BWscncns[[#This Row],[C fg]]*2+BWscncns[[#This Row],[C fm]]</f>
        <v>2</v>
      </c>
      <c r="S2295">
        <v>3600</v>
      </c>
      <c r="T2295">
        <v>3007499</v>
      </c>
      <c r="U2295" s="13">
        <v>1.1970080000000001</v>
      </c>
      <c r="V2295" s="13">
        <v>0.83541600000000005</v>
      </c>
      <c r="W2295">
        <v>2325</v>
      </c>
      <c r="X2295">
        <v>46</v>
      </c>
      <c r="Z2295" s="10">
        <f>IF($N2295&lt;&gt;0,constants!$L$2,IF($O2295&lt;&gt;0,constants!$M$2,IF($P2295&lt;&gt;0,constants!$N$2,0)))</f>
        <v>9721.3799999999992</v>
      </c>
      <c r="AA2295" s="10">
        <f>IF($N2295&lt;&gt;0,constants!$L$2,IF($O2295&lt;&gt;0,constants!$M$2,IF($P2295&lt;&gt;0,constants!$P$2,0)))</f>
        <v>9721.3799999999992</v>
      </c>
      <c r="AB2295" s="11">
        <f>constants!$O$2</f>
        <v>4861.32</v>
      </c>
      <c r="AC2295" s="11">
        <f>VLOOKUP(BWscncns[[#This Row],[scanner]],[0]!ScnrAvgBW,2,FALSE)/1000</f>
        <v>8853.6095214723919</v>
      </c>
      <c r="AD2295" s="8">
        <f>(1+$F2295)*Z2295</f>
        <v>17039.98176809142</v>
      </c>
      <c r="AE2295" s="8">
        <f>(1+$F2295)*AA2295</f>
        <v>17039.98176809142</v>
      </c>
      <c r="AF2295" s="8">
        <f>(1+$F2295)*AB2295</f>
        <v>8521.0951705270436</v>
      </c>
      <c r="AG2295" s="8">
        <f>(1+$F2295)*AC2295</f>
        <v>15518.922707238087</v>
      </c>
      <c r="AH2295" s="8">
        <f>(1+$F2295)*$T2295/1000</f>
        <v>5271.6515687642277</v>
      </c>
      <c r="AI2295" s="8">
        <f>(1+BWscncns[[#This Row],[pid_error]]*K_p)*BWscncns[[#This Row],[dbw]]/1000</f>
        <v>4139.5752843821138</v>
      </c>
      <c r="AJ2295" s="13">
        <f>BWscncns[[#This Row],[Torflow prgrssv alt vote]]/VLOOKUP(BWscncns[[#This Row],[class]],AltBWtotl,2,FALSE)*100</f>
        <v>1.4460770242784388E-2</v>
      </c>
      <c r="AK2295">
        <f>IF(D2295=E2295,1,0)</f>
        <v>0</v>
      </c>
    </row>
    <row r="2296" spans="1:37">
      <c r="A2296" s="1" t="s">
        <v>3739</v>
      </c>
      <c r="B2296" s="1" t="s">
        <v>3740</v>
      </c>
      <c r="C2296">
        <v>4700</v>
      </c>
      <c r="D2296">
        <v>1524983272</v>
      </c>
      <c r="E2296">
        <v>1524995088</v>
      </c>
      <c r="F2296" s="2">
        <v>1.0677518256099999E-2</v>
      </c>
      <c r="G2296" s="2">
        <v>1.0677518256099999E-2</v>
      </c>
      <c r="H2296">
        <v>4160776</v>
      </c>
      <c r="I2296" s="2">
        <v>-0.28299277042299997</v>
      </c>
      <c r="J2296" s="2">
        <v>0</v>
      </c>
      <c r="K2296">
        <v>4</v>
      </c>
      <c r="L2296" s="1" t="s">
        <v>11674</v>
      </c>
      <c r="M2296" s="1" t="s">
        <v>3740</v>
      </c>
      <c r="N2296">
        <v>0</v>
      </c>
      <c r="O2296">
        <v>1</v>
      </c>
      <c r="P2296">
        <v>0</v>
      </c>
      <c r="Q2296">
        <v>0</v>
      </c>
      <c r="R2296" s="19">
        <f>BWscncns[[#This Row],[C fx]]*4+BWscncns[[#This Row],[C fg]]*2+BWscncns[[#This Row],[C fm]]</f>
        <v>2</v>
      </c>
      <c r="S2296">
        <v>4160</v>
      </c>
      <c r="T2296">
        <v>4116819</v>
      </c>
      <c r="U2296" s="13">
        <v>1.010489</v>
      </c>
      <c r="V2296" s="13">
        <v>0.98962000000000006</v>
      </c>
      <c r="W2296">
        <v>3174</v>
      </c>
      <c r="X2296">
        <v>63</v>
      </c>
      <c r="Z2296" s="10">
        <f>IF($N2296&lt;&gt;0,constants!$L$2,IF($O2296&lt;&gt;0,constants!$M$2,IF($P2296&lt;&gt;0,constants!$N$2,0)))</f>
        <v>9721.3799999999992</v>
      </c>
      <c r="AA2296" s="10">
        <f>IF($N2296&lt;&gt;0,constants!$L$2,IF($O2296&lt;&gt;0,constants!$M$2,IF($P2296&lt;&gt;0,constants!$P$2,0)))</f>
        <v>9721.3799999999992</v>
      </c>
      <c r="AB2296" s="11">
        <f>constants!$O$2</f>
        <v>4861.32</v>
      </c>
      <c r="AC2296" s="11">
        <f>VLOOKUP(BWscncns[[#This Row],[scanner]],[0]!ScnrAvgBW,2,FALSE)/1000</f>
        <v>4819.491751072962</v>
      </c>
      <c r="AD2296" s="8">
        <f>(1+$F2296)*Z2296</f>
        <v>9825.1802124244859</v>
      </c>
      <c r="AE2296" s="8">
        <f>(1+$F2296)*AA2296</f>
        <v>9825.1802124244859</v>
      </c>
      <c r="AF2296" s="8">
        <f>(1+$F2296)*AB2296</f>
        <v>4913.2268330487441</v>
      </c>
      <c r="AG2296" s="8">
        <f>(1+$F2296)*AC2296</f>
        <v>4870.9519622301668</v>
      </c>
      <c r="AH2296" s="8">
        <f>(1+$F2296)*$T2296/1000</f>
        <v>4160.7764100295599</v>
      </c>
      <c r="AI2296" s="8">
        <f>(1+BWscncns[[#This Row],[pid_error]]*K_p)*BWscncns[[#This Row],[dbw]]/1000</f>
        <v>4138.7977050147801</v>
      </c>
      <c r="AJ2296" s="13">
        <f>BWscncns[[#This Row],[Torflow prgrssv alt vote]]/VLOOKUP(BWscncns[[#This Row],[class]],AltBWtotl,2,FALSE)*100</f>
        <v>1.4458053926301643E-2</v>
      </c>
      <c r="AK2296">
        <f>IF(D2296=E2296,1,0)</f>
        <v>0</v>
      </c>
    </row>
    <row r="2297" spans="1:37">
      <c r="A2297" s="1" t="s">
        <v>10380</v>
      </c>
      <c r="B2297" s="1" t="s">
        <v>10381</v>
      </c>
      <c r="C2297">
        <v>1880</v>
      </c>
      <c r="D2297">
        <v>1523772930</v>
      </c>
      <c r="E2297">
        <v>1524917615</v>
      </c>
      <c r="F2297" s="2">
        <v>-2.8300339402699999E-2</v>
      </c>
      <c r="G2297" s="2">
        <v>-2.8300339402699999E-2</v>
      </c>
      <c r="H2297">
        <v>4075603</v>
      </c>
      <c r="I2297" s="2">
        <v>-0.84621746696699995</v>
      </c>
      <c r="J2297" s="2">
        <v>0</v>
      </c>
      <c r="K2297">
        <v>3</v>
      </c>
      <c r="L2297" s="1" t="s">
        <v>11676</v>
      </c>
      <c r="M2297" s="1" t="s">
        <v>10381</v>
      </c>
      <c r="N2297">
        <v>0</v>
      </c>
      <c r="O2297">
        <v>1</v>
      </c>
      <c r="P2297">
        <v>0</v>
      </c>
      <c r="Q2297">
        <v>0</v>
      </c>
      <c r="R2297" s="19">
        <f>BWscncns[[#This Row],[C fx]]*4+BWscncns[[#This Row],[C fg]]*2+BWscncns[[#This Row],[C fm]]</f>
        <v>2</v>
      </c>
      <c r="S2297">
        <v>3970</v>
      </c>
      <c r="T2297">
        <v>4194304</v>
      </c>
      <c r="U2297" s="13">
        <v>0.94652199999999997</v>
      </c>
      <c r="V2297" s="13">
        <v>1.0565</v>
      </c>
      <c r="W2297">
        <v>3554</v>
      </c>
      <c r="X2297">
        <v>71</v>
      </c>
      <c r="Z2297" s="10">
        <f>IF($N2297&lt;&gt;0,constants!$L$2,IF($O2297&lt;&gt;0,constants!$M$2,IF($P2297&lt;&gt;0,constants!$N$2,0)))</f>
        <v>9721.3799999999992</v>
      </c>
      <c r="AA2297" s="10">
        <f>IF($N2297&lt;&gt;0,constants!$L$2,IF($O2297&lt;&gt;0,constants!$M$2,IF($P2297&lt;&gt;0,constants!$P$2,0)))</f>
        <v>9721.3799999999992</v>
      </c>
      <c r="AB2297" s="11">
        <f>constants!$O$2</f>
        <v>4861.32</v>
      </c>
      <c r="AC2297" s="11">
        <f>VLOOKUP(BWscncns[[#This Row],[scanner]],[0]!ScnrAvgBW,2,FALSE)/1000</f>
        <v>6440.9193022088357</v>
      </c>
      <c r="AD2297" s="8">
        <f>(1+$F2297)*Z2297</f>
        <v>9446.2616465373794</v>
      </c>
      <c r="AE2297" s="8">
        <f>(1+$F2297)*AA2297</f>
        <v>9446.2616465373794</v>
      </c>
      <c r="AF2297" s="8">
        <f>(1+$F2297)*AB2297</f>
        <v>4723.7429940548664</v>
      </c>
      <c r="AG2297" s="8">
        <f>(1+$F2297)*AC2297</f>
        <v>6258.6390998909237</v>
      </c>
      <c r="AH2297" s="8">
        <f>(1+$F2297)*$T2297/1000</f>
        <v>4075.6037732418977</v>
      </c>
      <c r="AI2297" s="8">
        <f>(1+BWscncns[[#This Row],[pid_error]]*K_p)*BWscncns[[#This Row],[dbw]]/1000</f>
        <v>4134.9538866209487</v>
      </c>
      <c r="AJ2297" s="13">
        <f>BWscncns[[#This Row],[Torflow prgrssv alt vote]]/VLOOKUP(BWscncns[[#This Row],[class]],AltBWtotl,2,FALSE)*100</f>
        <v>1.4444626323026037E-2</v>
      </c>
      <c r="AK2297">
        <f>IF(D2297=E2297,1,0)</f>
        <v>0</v>
      </c>
    </row>
    <row r="2298" spans="1:37">
      <c r="A2298" s="1" t="s">
        <v>2295</v>
      </c>
      <c r="B2298" s="1" t="s">
        <v>2296</v>
      </c>
      <c r="C2298">
        <v>5770</v>
      </c>
      <c r="D2298">
        <v>1524275664</v>
      </c>
      <c r="E2298">
        <v>1524964902</v>
      </c>
      <c r="F2298" s="2">
        <v>0.62372641689099995</v>
      </c>
      <c r="G2298" s="2">
        <v>0.62372641689099995</v>
      </c>
      <c r="H2298">
        <v>5107801</v>
      </c>
      <c r="I2298" s="2">
        <v>-0.121419640248</v>
      </c>
      <c r="J2298" s="2">
        <v>0</v>
      </c>
      <c r="K2298">
        <v>3</v>
      </c>
      <c r="L2298" s="1" t="s">
        <v>11648</v>
      </c>
      <c r="M2298" s="1" t="s">
        <v>2296</v>
      </c>
      <c r="N2298">
        <v>0</v>
      </c>
      <c r="O2298">
        <v>1</v>
      </c>
      <c r="P2298">
        <v>0</v>
      </c>
      <c r="Q2298">
        <v>0</v>
      </c>
      <c r="R2298" s="19">
        <f>BWscncns[[#This Row],[C fx]]*4+BWscncns[[#This Row],[C fg]]*2+BWscncns[[#This Row],[C fm]]</f>
        <v>2</v>
      </c>
      <c r="S2298">
        <v>3300</v>
      </c>
      <c r="T2298">
        <v>3145728</v>
      </c>
      <c r="U2298" s="13">
        <v>1.049042</v>
      </c>
      <c r="V2298" s="13">
        <v>0.95325099999999996</v>
      </c>
      <c r="W2298">
        <v>2993</v>
      </c>
      <c r="X2298">
        <v>59</v>
      </c>
      <c r="Z2298" s="10">
        <f>IF($N2298&lt;&gt;0,constants!$L$2,IF($O2298&lt;&gt;0,constants!$M$2,IF($P2298&lt;&gt;0,constants!$N$2,0)))</f>
        <v>9721.3799999999992</v>
      </c>
      <c r="AA2298" s="10">
        <f>IF($N2298&lt;&gt;0,constants!$L$2,IF($O2298&lt;&gt;0,constants!$M$2,IF($P2298&lt;&gt;0,constants!$P$2,0)))</f>
        <v>9721.3799999999992</v>
      </c>
      <c r="AB2298" s="11">
        <f>constants!$O$2</f>
        <v>4861.32</v>
      </c>
      <c r="AC2298" s="11">
        <f>VLOOKUP(BWscncns[[#This Row],[scanner]],[0]!ScnrAvgBW,2,FALSE)/1000</f>
        <v>6440.9193022088357</v>
      </c>
      <c r="AD2298" s="8">
        <f>(1+$F2298)*Z2298</f>
        <v>15784.861514635828</v>
      </c>
      <c r="AE2298" s="8">
        <f>(1+$F2298)*AA2298</f>
        <v>15784.861514635828</v>
      </c>
      <c r="AF2298" s="8">
        <f>(1+$F2298)*AB2298</f>
        <v>7893.4537049605551</v>
      </c>
      <c r="AG2298" s="8">
        <f>(1+$F2298)*AC2298</f>
        <v>10458.290820059632</v>
      </c>
      <c r="AH2298" s="8">
        <f>(1+$F2298)*$T2298/1000</f>
        <v>5107.801653953692</v>
      </c>
      <c r="AI2298" s="8">
        <f>(1+BWscncns[[#This Row],[pid_error]]*K_p)*BWscncns[[#This Row],[dbw]]/1000</f>
        <v>4126.7648269768461</v>
      </c>
      <c r="AJ2298" s="13">
        <f>BWscncns[[#This Row],[Torflow prgrssv alt vote]]/VLOOKUP(BWscncns[[#This Row],[class]],AltBWtotl,2,FALSE)*100</f>
        <v>1.4416019496991346E-2</v>
      </c>
      <c r="AK2298">
        <f>IF(D2298=E2298,1,0)</f>
        <v>0</v>
      </c>
    </row>
    <row r="2299" spans="1:37">
      <c r="A2299" s="1" t="s">
        <v>8698</v>
      </c>
      <c r="B2299" s="1" t="s">
        <v>8699</v>
      </c>
      <c r="C2299">
        <v>6080</v>
      </c>
      <c r="D2299">
        <v>1524758529</v>
      </c>
      <c r="E2299">
        <v>1525001522</v>
      </c>
      <c r="F2299" s="2">
        <v>0.67472493977100001</v>
      </c>
      <c r="G2299" s="2">
        <v>0.67472493977100001</v>
      </c>
      <c r="H2299">
        <v>3430585</v>
      </c>
      <c r="I2299" s="2">
        <v>-0.35622358875900001</v>
      </c>
      <c r="J2299" s="2">
        <v>0</v>
      </c>
      <c r="K2299">
        <v>4</v>
      </c>
      <c r="L2299" s="1" t="s">
        <v>11646</v>
      </c>
      <c r="M2299" s="1" t="s">
        <v>8699</v>
      </c>
      <c r="N2299">
        <v>0</v>
      </c>
      <c r="O2299">
        <v>1</v>
      </c>
      <c r="P2299">
        <v>0</v>
      </c>
      <c r="Q2299">
        <v>0</v>
      </c>
      <c r="R2299" s="19">
        <f>BWscncns[[#This Row],[C fx]]*4+BWscncns[[#This Row],[C fg]]*2+BWscncns[[#This Row],[C fm]]</f>
        <v>2</v>
      </c>
      <c r="S2299">
        <v>3450</v>
      </c>
      <c r="T2299">
        <v>3072000</v>
      </c>
      <c r="U2299" s="13">
        <v>1.1230469999999999</v>
      </c>
      <c r="V2299" s="13">
        <v>0.89043499999999998</v>
      </c>
      <c r="W2299">
        <v>2576</v>
      </c>
      <c r="X2299">
        <v>51</v>
      </c>
      <c r="Z2299" s="10">
        <f>IF($N2299&lt;&gt;0,constants!$L$2,IF($O2299&lt;&gt;0,constants!$M$2,IF($P2299&lt;&gt;0,constants!$N$2,0)))</f>
        <v>9721.3799999999992</v>
      </c>
      <c r="AA2299" s="10">
        <f>IF($N2299&lt;&gt;0,constants!$L$2,IF($O2299&lt;&gt;0,constants!$M$2,IF($P2299&lt;&gt;0,constants!$P$2,0)))</f>
        <v>9721.3799999999992</v>
      </c>
      <c r="AB2299" s="11">
        <f>constants!$O$2</f>
        <v>4861.32</v>
      </c>
      <c r="AC2299" s="11">
        <f>VLOOKUP(BWscncns[[#This Row],[scanner]],[0]!ScnrAvgBW,2,FALSE)/1000</f>
        <v>4819.491751072962</v>
      </c>
      <c r="AD2299" s="8">
        <f>(1+$F2299)*Z2299</f>
        <v>16280.637534991003</v>
      </c>
      <c r="AE2299" s="8">
        <f>(1+$F2299)*AA2299</f>
        <v>16280.637534991003</v>
      </c>
      <c r="AF2299" s="8">
        <f>(1+$F2299)*AB2299</f>
        <v>8141.3738442075573</v>
      </c>
      <c r="AG2299" s="8">
        <f>(1+$F2299)*AC2299</f>
        <v>8071.3230325424975</v>
      </c>
      <c r="AH2299" s="8">
        <f>(1+$F2299)*$T2299/1000</f>
        <v>5144.755014976512</v>
      </c>
      <c r="AI2299" s="8">
        <f>(1+BWscncns[[#This Row],[pid_error]]*K_p)*BWscncns[[#This Row],[dbw]]/1000</f>
        <v>4108.377507488256</v>
      </c>
      <c r="AJ2299" s="13">
        <f>BWscncns[[#This Row],[Torflow prgrssv alt vote]]/VLOOKUP(BWscncns[[#This Row],[class]],AltBWtotl,2,FALSE)*100</f>
        <v>1.4351787109792506E-2</v>
      </c>
      <c r="AK2299">
        <f>IF(D2299=E2299,1,0)</f>
        <v>0</v>
      </c>
    </row>
    <row r="2300" spans="1:37">
      <c r="A2300" s="1" t="s">
        <v>5474</v>
      </c>
      <c r="B2300" s="1" t="s">
        <v>5475</v>
      </c>
      <c r="C2300">
        <v>4910</v>
      </c>
      <c r="D2300">
        <v>1523878223</v>
      </c>
      <c r="E2300">
        <v>1524983088</v>
      </c>
      <c r="F2300" s="2">
        <v>0.74054987561700003</v>
      </c>
      <c r="G2300" s="2">
        <v>0.74054987561700003</v>
      </c>
      <c r="H2300">
        <v>4970309</v>
      </c>
      <c r="I2300" s="2">
        <v>-0.49678013978300001</v>
      </c>
      <c r="J2300" s="2">
        <v>0</v>
      </c>
      <c r="K2300">
        <v>2</v>
      </c>
      <c r="L2300" s="1" t="s">
        <v>11580</v>
      </c>
      <c r="M2300" s="1" t="s">
        <v>5475</v>
      </c>
      <c r="N2300">
        <v>0</v>
      </c>
      <c r="O2300">
        <v>1</v>
      </c>
      <c r="P2300">
        <v>0</v>
      </c>
      <c r="Q2300">
        <v>0</v>
      </c>
      <c r="R2300" s="19">
        <f>BWscncns[[#This Row],[C fx]]*4+BWscncns[[#This Row],[C fg]]*2+BWscncns[[#This Row],[C fm]]</f>
        <v>2</v>
      </c>
      <c r="S2300">
        <v>4910</v>
      </c>
      <c r="T2300">
        <v>2983129</v>
      </c>
      <c r="U2300" s="13">
        <v>1.645923</v>
      </c>
      <c r="V2300" s="13">
        <v>0.60756200000000005</v>
      </c>
      <c r="W2300">
        <v>967</v>
      </c>
      <c r="X2300">
        <v>19</v>
      </c>
      <c r="Z2300" s="10">
        <f>IF($N2300&lt;&gt;0,constants!$L$2,IF($O2300&lt;&gt;0,constants!$M$2,IF($P2300&lt;&gt;0,constants!$N$2,0)))</f>
        <v>9721.3799999999992</v>
      </c>
      <c r="AA2300" s="10">
        <f>IF($N2300&lt;&gt;0,constants!$L$2,IF($O2300&lt;&gt;0,constants!$M$2,IF($P2300&lt;&gt;0,constants!$P$2,0)))</f>
        <v>9721.3799999999992</v>
      </c>
      <c r="AB2300" s="11">
        <f>constants!$O$2</f>
        <v>4861.32</v>
      </c>
      <c r="AC2300" s="11">
        <f>VLOOKUP(BWscncns[[#This Row],[scanner]],[0]!ScnrAvgBW,2,FALSE)/1000</f>
        <v>8853.6095214723919</v>
      </c>
      <c r="AD2300" s="8">
        <f>(1+$F2300)*Z2300</f>
        <v>16920.546749825589</v>
      </c>
      <c r="AE2300" s="8">
        <f>(1+$F2300)*AA2300</f>
        <v>16920.546749825589</v>
      </c>
      <c r="AF2300" s="8">
        <f>(1+$F2300)*AB2300</f>
        <v>8461.3699213344335</v>
      </c>
      <c r="AG2300" s="8">
        <f>(1+$F2300)*AC2300</f>
        <v>15410.148951360257</v>
      </c>
      <c r="AH2300" s="8">
        <f>(1+$F2300)*$T2300/1000</f>
        <v>5192.2848098994655</v>
      </c>
      <c r="AI2300" s="8">
        <f>(1+BWscncns[[#This Row],[pid_error]]*K_p)*BWscncns[[#This Row],[dbw]]/1000</f>
        <v>4087.7069049497327</v>
      </c>
      <c r="AJ2300" s="13">
        <f>BWscncns[[#This Row],[Torflow prgrssv alt vote]]/VLOOKUP(BWscncns[[#This Row],[class]],AltBWtotl,2,FALSE)*100</f>
        <v>1.4279578534382066E-2</v>
      </c>
      <c r="AK2300">
        <f>IF(D2300=E2300,1,0)</f>
        <v>0</v>
      </c>
    </row>
    <row r="2301" spans="1:37">
      <c r="A2301" s="1" t="s">
        <v>5040</v>
      </c>
      <c r="B2301" s="1" t="s">
        <v>49</v>
      </c>
      <c r="C2301">
        <v>8640</v>
      </c>
      <c r="D2301">
        <v>1524048034</v>
      </c>
      <c r="E2301">
        <v>1525006186</v>
      </c>
      <c r="F2301" s="2">
        <v>-0.24309175501899999</v>
      </c>
      <c r="G2301" s="2">
        <v>-0.24309175501899999</v>
      </c>
      <c r="H2301">
        <v>3796176</v>
      </c>
      <c r="I2301" s="2">
        <v>-0.38963673950700001</v>
      </c>
      <c r="J2301" s="2">
        <v>0</v>
      </c>
      <c r="K2301">
        <v>1</v>
      </c>
      <c r="L2301" s="1" t="s">
        <v>11530</v>
      </c>
      <c r="M2301" s="1" t="s">
        <v>49</v>
      </c>
      <c r="N2301">
        <v>0</v>
      </c>
      <c r="O2301">
        <v>1</v>
      </c>
      <c r="P2301">
        <v>0</v>
      </c>
      <c r="Q2301">
        <v>0</v>
      </c>
      <c r="R2301" s="19">
        <f>BWscncns[[#This Row],[C fx]]*4+BWscncns[[#This Row],[C fg]]*2+BWscncns[[#This Row],[C fm]]</f>
        <v>2</v>
      </c>
      <c r="S2301">
        <v>8570</v>
      </c>
      <c r="T2301">
        <v>4648822</v>
      </c>
      <c r="U2301" s="13">
        <v>1.843478</v>
      </c>
      <c r="V2301" s="13">
        <v>0.54245299999999996</v>
      </c>
      <c r="W2301">
        <v>583</v>
      </c>
      <c r="X2301">
        <v>11</v>
      </c>
      <c r="Z2301" s="10">
        <f>IF($N2301&lt;&gt;0,constants!$L$2,IF($O2301&lt;&gt;0,constants!$M$2,IF($P2301&lt;&gt;0,constants!$N$2,0)))</f>
        <v>9721.3799999999992</v>
      </c>
      <c r="AA2301" s="10">
        <f>IF($N2301&lt;&gt;0,constants!$L$2,IF($O2301&lt;&gt;0,constants!$M$2,IF($P2301&lt;&gt;0,constants!$P$2,0)))</f>
        <v>9721.3799999999992</v>
      </c>
      <c r="AB2301" s="11">
        <f>constants!$O$2</f>
        <v>4861.32</v>
      </c>
      <c r="AC2301" s="11">
        <f>VLOOKUP(BWscncns[[#This Row],[scanner]],[0]!ScnrAvgBW,2,FALSE)/1000</f>
        <v>11818.828055288463</v>
      </c>
      <c r="AD2301" s="8">
        <f>(1+$F2301)*Z2301</f>
        <v>7358.1926745933943</v>
      </c>
      <c r="AE2301" s="8">
        <f>(1+$F2301)*AA2301</f>
        <v>7358.1926745933943</v>
      </c>
      <c r="AF2301" s="8">
        <f>(1+$F2301)*AB2301</f>
        <v>3679.573189491035</v>
      </c>
      <c r="AG2301" s="8">
        <f>(1+$F2301)*AC2301</f>
        <v>8945.7684010605954</v>
      </c>
      <c r="AH2301" s="8">
        <f>(1+$F2301)*$T2301/1000</f>
        <v>3518.7317012490626</v>
      </c>
      <c r="AI2301" s="8">
        <f>(1+BWscncns[[#This Row],[pid_error]]*K_p)*BWscncns[[#This Row],[dbw]]/1000</f>
        <v>4083.7768506245316</v>
      </c>
      <c r="AJ2301" s="13">
        <f>BWscncns[[#This Row],[Torflow prgrssv alt vote]]/VLOOKUP(BWscncns[[#This Row],[class]],AltBWtotl,2,FALSE)*100</f>
        <v>1.426584968329611E-2</v>
      </c>
      <c r="AK2301">
        <f>IF(D2301=E2301,1,0)</f>
        <v>0</v>
      </c>
    </row>
    <row r="2302" spans="1:37">
      <c r="A2302" s="1" t="s">
        <v>6925</v>
      </c>
      <c r="B2302" s="1" t="s">
        <v>6926</v>
      </c>
      <c r="C2302">
        <v>4560</v>
      </c>
      <c r="D2302">
        <v>1524367029</v>
      </c>
      <c r="E2302">
        <v>1524972958</v>
      </c>
      <c r="F2302" s="2">
        <v>-0.38630830601799998</v>
      </c>
      <c r="G2302" s="2">
        <v>-0.38630830601799998</v>
      </c>
      <c r="H2302">
        <v>3037821</v>
      </c>
      <c r="I2302" s="2">
        <v>-0.46455704286100002</v>
      </c>
      <c r="J2302" s="2">
        <v>0</v>
      </c>
      <c r="K2302">
        <v>6</v>
      </c>
      <c r="L2302" s="1" t="s">
        <v>11769</v>
      </c>
      <c r="M2302" s="1" t="s">
        <v>6926</v>
      </c>
      <c r="N2302">
        <v>0</v>
      </c>
      <c r="O2302">
        <v>1</v>
      </c>
      <c r="P2302">
        <v>0</v>
      </c>
      <c r="Q2302">
        <v>0</v>
      </c>
      <c r="R2302" s="19">
        <f>BWscncns[[#This Row],[C fx]]*4+BWscncns[[#This Row],[C fg]]*2+BWscncns[[#This Row],[C fm]]</f>
        <v>2</v>
      </c>
      <c r="S2302">
        <v>3560</v>
      </c>
      <c r="T2302">
        <v>5048981</v>
      </c>
      <c r="U2302" s="13">
        <v>0.70509299999999997</v>
      </c>
      <c r="V2302" s="13">
        <v>1.418253</v>
      </c>
      <c r="W2302">
        <v>4262</v>
      </c>
      <c r="X2302">
        <v>85</v>
      </c>
      <c r="Z2302" s="10">
        <f>IF($N2302&lt;&gt;0,constants!$L$2,IF($O2302&lt;&gt;0,constants!$M$2,IF($P2302&lt;&gt;0,constants!$N$2,0)))</f>
        <v>9721.3799999999992</v>
      </c>
      <c r="AA2302" s="10">
        <f>IF($N2302&lt;&gt;0,constants!$L$2,IF($O2302&lt;&gt;0,constants!$M$2,IF($P2302&lt;&gt;0,constants!$P$2,0)))</f>
        <v>9721.3799999999992</v>
      </c>
      <c r="AB2302" s="11">
        <f>constants!$O$2</f>
        <v>4861.32</v>
      </c>
      <c r="AC2302" s="11">
        <f>VLOOKUP(BWscncns[[#This Row],[scanner]],[0]!ScnrAvgBW,2,FALSE)/1000</f>
        <v>2386.3111194805197</v>
      </c>
      <c r="AD2302" s="8">
        <f>(1+$F2302)*Z2302</f>
        <v>5965.9301600427352</v>
      </c>
      <c r="AE2302" s="8">
        <f>(1+$F2302)*AA2302</f>
        <v>5965.9301600427352</v>
      </c>
      <c r="AF2302" s="8">
        <f>(1+$F2302)*AB2302</f>
        <v>2983.3517057885765</v>
      </c>
      <c r="AG2302" s="8">
        <f>(1+$F2302)*AC2302</f>
        <v>1464.459313282083</v>
      </c>
      <c r="AH2302" s="8">
        <f>(1+$F2302)*$T2302/1000</f>
        <v>3098.5177027729328</v>
      </c>
      <c r="AI2302" s="8">
        <f>(1+BWscncns[[#This Row],[pid_error]]*K_p)*BWscncns[[#This Row],[dbw]]/1000</f>
        <v>4073.7493513864665</v>
      </c>
      <c r="AJ2302" s="13">
        <f>BWscncns[[#This Row],[Torflow prgrssv alt vote]]/VLOOKUP(BWscncns[[#This Row],[class]],AltBWtotl,2,FALSE)*100</f>
        <v>1.4230820639824324E-2</v>
      </c>
      <c r="AK2302">
        <f>IF(D2302=E2302,1,0)</f>
        <v>0</v>
      </c>
    </row>
    <row r="2303" spans="1:37">
      <c r="A2303" s="1" t="s">
        <v>294</v>
      </c>
      <c r="B2303" s="1" t="s">
        <v>295</v>
      </c>
      <c r="C2303">
        <v>3890</v>
      </c>
      <c r="D2303">
        <v>1524783520</v>
      </c>
      <c r="E2303">
        <v>1524783520</v>
      </c>
      <c r="F2303" s="2">
        <v>4.7896571646099999E-2</v>
      </c>
      <c r="G2303" s="2">
        <v>4.7896571646099999E-2</v>
      </c>
      <c r="H2303">
        <v>3887081</v>
      </c>
      <c r="I2303" s="2">
        <v>-0.18022188783199999</v>
      </c>
      <c r="J2303" s="2">
        <v>0</v>
      </c>
      <c r="K2303">
        <v>2</v>
      </c>
      <c r="L2303" s="1" t="s">
        <v>11868</v>
      </c>
      <c r="M2303" s="1" t="s">
        <v>295</v>
      </c>
      <c r="N2303">
        <v>0</v>
      </c>
      <c r="O2303">
        <v>1</v>
      </c>
      <c r="P2303">
        <v>0</v>
      </c>
      <c r="Q2303">
        <v>0</v>
      </c>
      <c r="R2303" s="19">
        <f>BWscncns[[#This Row],[C fx]]*4+BWscncns[[#This Row],[C fg]]*2+BWscncns[[#This Row],[C fm]]</f>
        <v>2</v>
      </c>
      <c r="S2303">
        <v>3890</v>
      </c>
      <c r="T2303">
        <v>3973120</v>
      </c>
      <c r="U2303" s="13">
        <v>0.97907900000000003</v>
      </c>
      <c r="V2303" s="13">
        <v>1.0213680000000001</v>
      </c>
      <c r="W2303">
        <v>3438</v>
      </c>
      <c r="X2303">
        <v>68</v>
      </c>
      <c r="Z2303" s="10">
        <f>IF($N2303&lt;&gt;0,constants!$L$2,IF($O2303&lt;&gt;0,constants!$M$2,IF($P2303&lt;&gt;0,constants!$N$2,0)))</f>
        <v>9721.3799999999992</v>
      </c>
      <c r="AA2303" s="10">
        <f>IF($N2303&lt;&gt;0,constants!$L$2,IF($O2303&lt;&gt;0,constants!$M$2,IF($P2303&lt;&gt;0,constants!$P$2,0)))</f>
        <v>9721.3799999999992</v>
      </c>
      <c r="AB2303" s="11">
        <f>constants!$O$2</f>
        <v>4861.32</v>
      </c>
      <c r="AC2303" s="11">
        <f>VLOOKUP(BWscncns[[#This Row],[scanner]],[0]!ScnrAvgBW,2,FALSE)/1000</f>
        <v>8853.6095214723919</v>
      </c>
      <c r="AD2303" s="8">
        <f>(1+$F2303)*Z2303</f>
        <v>10187.000773668962</v>
      </c>
      <c r="AE2303" s="8">
        <f>(1+$F2303)*AA2303</f>
        <v>10187.000773668962</v>
      </c>
      <c r="AF2303" s="8">
        <f>(1+$F2303)*AB2303</f>
        <v>5094.1605616746183</v>
      </c>
      <c r="AG2303" s="8">
        <f>(1+$F2303)*AC2303</f>
        <v>9277.6670642441877</v>
      </c>
      <c r="AH2303" s="8">
        <f>(1+$F2303)*$T2303/1000</f>
        <v>4163.4188267385525</v>
      </c>
      <c r="AI2303" s="8">
        <f>(1+BWscncns[[#This Row],[pid_error]]*K_p)*BWscncns[[#This Row],[dbw]]/1000</f>
        <v>4068.2694133692762</v>
      </c>
      <c r="AJ2303" s="13">
        <f>BWscncns[[#This Row],[Torflow prgrssv alt vote]]/VLOOKUP(BWscncns[[#This Row],[class]],AltBWtotl,2,FALSE)*100</f>
        <v>1.4211677583069137E-2</v>
      </c>
      <c r="AK2303">
        <f>IF(D2303=E2303,1,0)</f>
        <v>1</v>
      </c>
    </row>
    <row r="2304" spans="1:37">
      <c r="A2304" s="1" t="s">
        <v>5625</v>
      </c>
      <c r="B2304" s="1" t="s">
        <v>5626</v>
      </c>
      <c r="C2304">
        <v>2790</v>
      </c>
      <c r="D2304">
        <v>1524729962</v>
      </c>
      <c r="E2304">
        <v>1525001415</v>
      </c>
      <c r="F2304" s="2">
        <v>1.87783622522</v>
      </c>
      <c r="G2304" s="2">
        <v>1.87783622522</v>
      </c>
      <c r="H2304">
        <v>6035259</v>
      </c>
      <c r="I2304" s="2">
        <v>0.44701110333999999</v>
      </c>
      <c r="J2304" s="2">
        <v>0</v>
      </c>
      <c r="K2304">
        <v>3</v>
      </c>
      <c r="L2304" s="1" t="s">
        <v>11578</v>
      </c>
      <c r="M2304" s="1" t="s">
        <v>5626</v>
      </c>
      <c r="N2304">
        <v>0</v>
      </c>
      <c r="O2304">
        <v>1</v>
      </c>
      <c r="P2304">
        <v>0</v>
      </c>
      <c r="Q2304">
        <v>0</v>
      </c>
      <c r="R2304" s="19">
        <f>BWscncns[[#This Row],[C fx]]*4+BWscncns[[#This Row],[C fg]]*2+BWscncns[[#This Row],[C fm]]</f>
        <v>2</v>
      </c>
      <c r="S2304">
        <v>2790</v>
      </c>
      <c r="T2304">
        <v>2097152</v>
      </c>
      <c r="U2304" s="13">
        <v>1.330376</v>
      </c>
      <c r="V2304" s="13">
        <v>0.75166699999999997</v>
      </c>
      <c r="W2304">
        <v>1861</v>
      </c>
      <c r="X2304">
        <v>37</v>
      </c>
      <c r="Z2304" s="10">
        <f>IF($N2304&lt;&gt;0,constants!$L$2,IF($O2304&lt;&gt;0,constants!$M$2,IF($P2304&lt;&gt;0,constants!$N$2,0)))</f>
        <v>9721.3799999999992</v>
      </c>
      <c r="AA2304" s="10">
        <f>IF($N2304&lt;&gt;0,constants!$L$2,IF($O2304&lt;&gt;0,constants!$M$2,IF($P2304&lt;&gt;0,constants!$P$2,0)))</f>
        <v>9721.3799999999992</v>
      </c>
      <c r="AB2304" s="11">
        <f>constants!$O$2</f>
        <v>4861.32</v>
      </c>
      <c r="AC2304" s="11">
        <f>VLOOKUP(BWscncns[[#This Row],[scanner]],[0]!ScnrAvgBW,2,FALSE)/1000</f>
        <v>6440.9193022088357</v>
      </c>
      <c r="AD2304" s="8">
        <f>(1+$F2304)*Z2304</f>
        <v>27976.539523129202</v>
      </c>
      <c r="AE2304" s="8">
        <f>(1+$F2304)*AA2304</f>
        <v>27976.539523129202</v>
      </c>
      <c r="AF2304" s="8">
        <f>(1+$F2304)*AB2304</f>
        <v>13990.082798386491</v>
      </c>
      <c r="AG2304" s="8">
        <f>(1+$F2304)*AC2304</f>
        <v>18535.910891615313</v>
      </c>
      <c r="AH2304" s="8">
        <f>(1+$F2304)*$T2304/1000</f>
        <v>6035.2599953925737</v>
      </c>
      <c r="AI2304" s="8">
        <f>(1+BWscncns[[#This Row],[pid_error]]*K_p)*BWscncns[[#This Row],[dbw]]/1000</f>
        <v>4066.2059976962869</v>
      </c>
      <c r="AJ2304" s="13">
        <f>BWscncns[[#This Row],[Torflow prgrssv alt vote]]/VLOOKUP(BWscncns[[#This Row],[class]],AltBWtotl,2,FALSE)*100</f>
        <v>1.4204469457135292E-2</v>
      </c>
      <c r="AK2304">
        <f>IF(D2304=E2304,1,0)</f>
        <v>0</v>
      </c>
    </row>
    <row r="2305" spans="1:37">
      <c r="A2305" s="1" t="s">
        <v>2890</v>
      </c>
      <c r="B2305" s="1" t="s">
        <v>2891</v>
      </c>
      <c r="C2305">
        <v>2260</v>
      </c>
      <c r="D2305">
        <v>1524949073</v>
      </c>
      <c r="E2305">
        <v>1524949073</v>
      </c>
      <c r="F2305" s="2">
        <v>-0.61243406863500005</v>
      </c>
      <c r="G2305" s="2">
        <v>-0.61243406863500005</v>
      </c>
      <c r="H2305">
        <v>2260160</v>
      </c>
      <c r="I2305" s="2">
        <v>-0.24840924368200001</v>
      </c>
      <c r="J2305" s="2">
        <v>0</v>
      </c>
      <c r="K2305">
        <v>5</v>
      </c>
      <c r="L2305" s="1" t="s">
        <v>11729</v>
      </c>
      <c r="M2305" s="1" t="s">
        <v>2891</v>
      </c>
      <c r="N2305">
        <v>1</v>
      </c>
      <c r="O2305">
        <v>0</v>
      </c>
      <c r="P2305">
        <v>0</v>
      </c>
      <c r="Q2305">
        <v>0</v>
      </c>
      <c r="R2305" s="19">
        <f>BWscncns[[#This Row],[C fx]]*4+BWscncns[[#This Row],[C fg]]*2+BWscncns[[#This Row],[C fm]]</f>
        <v>4</v>
      </c>
      <c r="S2305">
        <v>4500</v>
      </c>
      <c r="T2305">
        <v>5857927</v>
      </c>
      <c r="U2305" s="13">
        <v>0.76819000000000004</v>
      </c>
      <c r="V2305" s="13">
        <v>1.3017620000000001</v>
      </c>
      <c r="W2305">
        <v>4087</v>
      </c>
      <c r="X2305">
        <v>81</v>
      </c>
      <c r="Z2305" s="10">
        <f>IF($N2305&lt;&gt;0,constants!$L$2,IF($O2305&lt;&gt;0,constants!$M$2,IF($P2305&lt;&gt;0,constants!$N$2,0)))</f>
        <v>10125.48</v>
      </c>
      <c r="AA2305" s="10">
        <f>IF($N2305&lt;&gt;0,constants!$L$2,IF($O2305&lt;&gt;0,constants!$M$2,IF($P2305&lt;&gt;0,constants!$P$2,0)))</f>
        <v>10125.48</v>
      </c>
      <c r="AB2305" s="11">
        <f>constants!$O$2</f>
        <v>4861.32</v>
      </c>
      <c r="AC2305" s="11">
        <f>VLOOKUP(BWscncns[[#This Row],[scanner]],[0]!ScnrAvgBW,2,FALSE)/1000</f>
        <v>3794.4265750962772</v>
      </c>
      <c r="AD2305" s="8">
        <f>(1+$F2305)*Z2305</f>
        <v>3924.2910867176797</v>
      </c>
      <c r="AE2305" s="8">
        <f>(1+$F2305)*AA2305</f>
        <v>3924.2910867176797</v>
      </c>
      <c r="AF2305" s="8">
        <f>(1+$F2305)*AB2305</f>
        <v>1884.0820134633013</v>
      </c>
      <c r="AG2305" s="8">
        <f>(1+$F2305)*AC2305</f>
        <v>1470.5904695732956</v>
      </c>
      <c r="AH2305" s="8">
        <f>(1+$F2305)*$T2305/1000</f>
        <v>2270.3329336231805</v>
      </c>
      <c r="AI2305" s="8">
        <f>(1+BWscncns[[#This Row],[pid_error]]*K_p)*BWscncns[[#This Row],[dbw]]/1000</f>
        <v>4064.1299668115898</v>
      </c>
      <c r="AJ2305" s="13">
        <f>BWscncns[[#This Row],[Torflow prgrssv alt vote]]/VLOOKUP(BWscncns[[#This Row],[class]],AltBWtotl,2,FALSE)*100</f>
        <v>3.4832618303343416E-2</v>
      </c>
      <c r="AK2305">
        <f>IF(D2305=E2305,1,0)</f>
        <v>1</v>
      </c>
    </row>
    <row r="2306" spans="1:37">
      <c r="A2306" s="1" t="s">
        <v>5955</v>
      </c>
      <c r="B2306" s="1" t="s">
        <v>5956</v>
      </c>
      <c r="C2306">
        <v>4010</v>
      </c>
      <c r="D2306">
        <v>1524675678</v>
      </c>
      <c r="E2306">
        <v>1524949607</v>
      </c>
      <c r="F2306" s="2">
        <v>6.5807573330800007E-2</v>
      </c>
      <c r="G2306" s="2">
        <v>6.5807573330800007E-2</v>
      </c>
      <c r="H2306">
        <v>4190925</v>
      </c>
      <c r="I2306" s="2">
        <v>-0.29749507191899999</v>
      </c>
      <c r="J2306" s="2">
        <v>0</v>
      </c>
      <c r="K2306">
        <v>3</v>
      </c>
      <c r="L2306" s="1" t="s">
        <v>11678</v>
      </c>
      <c r="M2306" s="1" t="s">
        <v>5956</v>
      </c>
      <c r="N2306">
        <v>0</v>
      </c>
      <c r="O2306">
        <v>1</v>
      </c>
      <c r="P2306">
        <v>0</v>
      </c>
      <c r="Q2306">
        <v>0</v>
      </c>
      <c r="R2306" s="19">
        <f>BWscncns[[#This Row],[C fx]]*4+BWscncns[[#This Row],[C fg]]*2+BWscncns[[#This Row],[C fm]]</f>
        <v>2</v>
      </c>
      <c r="S2306">
        <v>4010</v>
      </c>
      <c r="T2306">
        <v>3932160</v>
      </c>
      <c r="U2306" s="13">
        <v>1.0197959999999999</v>
      </c>
      <c r="V2306" s="13">
        <v>0.98058900000000004</v>
      </c>
      <c r="W2306">
        <v>3137</v>
      </c>
      <c r="X2306">
        <v>62</v>
      </c>
      <c r="Z2306" s="10">
        <f>IF($N2306&lt;&gt;0,constants!$L$2,IF($O2306&lt;&gt;0,constants!$M$2,IF($P2306&lt;&gt;0,constants!$N$2,0)))</f>
        <v>9721.3799999999992</v>
      </c>
      <c r="AA2306" s="10">
        <f>IF($N2306&lt;&gt;0,constants!$L$2,IF($O2306&lt;&gt;0,constants!$M$2,IF($P2306&lt;&gt;0,constants!$P$2,0)))</f>
        <v>9721.3799999999992</v>
      </c>
      <c r="AB2306" s="11">
        <f>constants!$O$2</f>
        <v>4861.32</v>
      </c>
      <c r="AC2306" s="11">
        <f>VLOOKUP(BWscncns[[#This Row],[scanner]],[0]!ScnrAvgBW,2,FALSE)/1000</f>
        <v>6440.9193022088357</v>
      </c>
      <c r="AD2306" s="8">
        <f>(1+$F2306)*Z2306</f>
        <v>10361.120427226573</v>
      </c>
      <c r="AE2306" s="8">
        <f>(1+$F2306)*AA2306</f>
        <v>10361.120427226573</v>
      </c>
      <c r="AF2306" s="8">
        <f>(1+$F2306)*AB2306</f>
        <v>5181.2316723844851</v>
      </c>
      <c r="AG2306" s="8">
        <f>(1+$F2306)*AC2306</f>
        <v>6864.7805715067097</v>
      </c>
      <c r="AH2306" s="8">
        <f>(1+$F2306)*$T2306/1000</f>
        <v>4190.9259075484388</v>
      </c>
      <c r="AI2306" s="8">
        <f>(1+BWscncns[[#This Row],[pid_error]]*K_p)*BWscncns[[#This Row],[dbw]]/1000</f>
        <v>4061.5429537742193</v>
      </c>
      <c r="AJ2306" s="13">
        <f>BWscncns[[#This Row],[Torflow prgrssv alt vote]]/VLOOKUP(BWscncns[[#This Row],[class]],AltBWtotl,2,FALSE)*100</f>
        <v>1.418818005492453E-2</v>
      </c>
      <c r="AK2306">
        <f>IF(D2306=E2306,1,0)</f>
        <v>0</v>
      </c>
    </row>
    <row r="2307" spans="1:37">
      <c r="A2307" s="1" t="s">
        <v>8212</v>
      </c>
      <c r="B2307" s="1" t="s">
        <v>49</v>
      </c>
      <c r="C2307">
        <v>4830</v>
      </c>
      <c r="D2307">
        <v>1523822047</v>
      </c>
      <c r="E2307">
        <v>1524863279</v>
      </c>
      <c r="F2307" s="2">
        <v>0.18083525947099999</v>
      </c>
      <c r="G2307" s="2">
        <v>0.18083525947099999</v>
      </c>
      <c r="H2307">
        <v>4952782</v>
      </c>
      <c r="I2307" s="2">
        <v>1.17649918711E-2</v>
      </c>
      <c r="J2307" s="2">
        <v>0</v>
      </c>
      <c r="K2307">
        <v>3</v>
      </c>
      <c r="L2307" s="1" t="s">
        <v>11863</v>
      </c>
      <c r="M2307" s="1" t="s">
        <v>49</v>
      </c>
      <c r="N2307">
        <v>0</v>
      </c>
      <c r="O2307">
        <v>1</v>
      </c>
      <c r="P2307">
        <v>0</v>
      </c>
      <c r="Q2307">
        <v>0</v>
      </c>
      <c r="R2307" s="19">
        <f>BWscncns[[#This Row],[C fx]]*4+BWscncns[[#This Row],[C fg]]*2+BWscncns[[#This Row],[C fm]]</f>
        <v>2</v>
      </c>
      <c r="S2307">
        <v>4830</v>
      </c>
      <c r="T2307">
        <v>3723767</v>
      </c>
      <c r="U2307" s="13">
        <v>1.2970740000000001</v>
      </c>
      <c r="V2307" s="13">
        <v>0.77096600000000004</v>
      </c>
      <c r="W2307">
        <v>1994</v>
      </c>
      <c r="X2307">
        <v>39</v>
      </c>
      <c r="Z2307" s="10">
        <f>IF($N2307&lt;&gt;0,constants!$L$2,IF($O2307&lt;&gt;0,constants!$M$2,IF($P2307&lt;&gt;0,constants!$N$2,0)))</f>
        <v>9721.3799999999992</v>
      </c>
      <c r="AA2307" s="10">
        <f>IF($N2307&lt;&gt;0,constants!$L$2,IF($O2307&lt;&gt;0,constants!$M$2,IF($P2307&lt;&gt;0,constants!$P$2,0)))</f>
        <v>9721.3799999999992</v>
      </c>
      <c r="AB2307" s="11">
        <f>constants!$O$2</f>
        <v>4861.32</v>
      </c>
      <c r="AC2307" s="11">
        <f>VLOOKUP(BWscncns[[#This Row],[scanner]],[0]!ScnrAvgBW,2,FALSE)/1000</f>
        <v>6440.9193022088357</v>
      </c>
      <c r="AD2307" s="8">
        <f>(1+$F2307)*Z2307</f>
        <v>11479.348274716187</v>
      </c>
      <c r="AE2307" s="8">
        <f>(1+$F2307)*AA2307</f>
        <v>11479.348274716187</v>
      </c>
      <c r="AF2307" s="8">
        <f>(1+$F2307)*AB2307</f>
        <v>5740.4180635715611</v>
      </c>
      <c r="AG2307" s="8">
        <f>(1+$F2307)*AC2307</f>
        <v>7605.6646154555419</v>
      </c>
      <c r="AH2307" s="8">
        <f>(1+$F2307)*$T2307/1000</f>
        <v>4397.1553716545468</v>
      </c>
      <c r="AI2307" s="8">
        <f>(1+BWscncns[[#This Row],[pid_error]]*K_p)*BWscncns[[#This Row],[dbw]]/1000</f>
        <v>4060.4611858272733</v>
      </c>
      <c r="AJ2307" s="13">
        <f>BWscncns[[#This Row],[Torflow prgrssv alt vote]]/VLOOKUP(BWscncns[[#This Row],[class]],AltBWtotl,2,FALSE)*100</f>
        <v>1.4184401117071699E-2</v>
      </c>
      <c r="AK2307">
        <f>IF(D2307=E2307,1,0)</f>
        <v>0</v>
      </c>
    </row>
    <row r="2308" spans="1:37">
      <c r="A2308" s="1" t="s">
        <v>11387</v>
      </c>
      <c r="B2308" s="1" t="s">
        <v>11388</v>
      </c>
      <c r="C2308">
        <v>4430</v>
      </c>
      <c r="D2308">
        <v>1524891392</v>
      </c>
      <c r="E2308">
        <v>1525003565</v>
      </c>
      <c r="F2308" s="2">
        <v>0.64239442993499996</v>
      </c>
      <c r="G2308" s="2">
        <v>0.64239442993499996</v>
      </c>
      <c r="H2308">
        <v>5045435</v>
      </c>
      <c r="I2308" s="2">
        <v>-0.65726414880499995</v>
      </c>
      <c r="J2308" s="2">
        <v>0</v>
      </c>
      <c r="K2308">
        <v>3</v>
      </c>
      <c r="L2308" s="1" t="s">
        <v>11586</v>
      </c>
      <c r="M2308" s="1" t="s">
        <v>11388</v>
      </c>
      <c r="N2308">
        <v>0</v>
      </c>
      <c r="O2308">
        <v>1</v>
      </c>
      <c r="P2308">
        <v>0</v>
      </c>
      <c r="Q2308">
        <v>0</v>
      </c>
      <c r="R2308" s="19">
        <f>BWscncns[[#This Row],[C fx]]*4+BWscncns[[#This Row],[C fg]]*2+BWscncns[[#This Row],[C fm]]</f>
        <v>2</v>
      </c>
      <c r="S2308">
        <v>4120</v>
      </c>
      <c r="T2308">
        <v>3072000</v>
      </c>
      <c r="U2308" s="13">
        <v>1.3411459999999999</v>
      </c>
      <c r="V2308" s="13">
        <v>0.74563100000000004</v>
      </c>
      <c r="W2308">
        <v>1817</v>
      </c>
      <c r="X2308">
        <v>36</v>
      </c>
      <c r="Z2308" s="10">
        <f>IF($N2308&lt;&gt;0,constants!$L$2,IF($O2308&lt;&gt;0,constants!$M$2,IF($P2308&lt;&gt;0,constants!$N$2,0)))</f>
        <v>9721.3799999999992</v>
      </c>
      <c r="AA2308" s="10">
        <f>IF($N2308&lt;&gt;0,constants!$L$2,IF($O2308&lt;&gt;0,constants!$M$2,IF($P2308&lt;&gt;0,constants!$P$2,0)))</f>
        <v>9721.3799999999992</v>
      </c>
      <c r="AB2308" s="11">
        <f>constants!$O$2</f>
        <v>4861.32</v>
      </c>
      <c r="AC2308" s="11">
        <f>VLOOKUP(BWscncns[[#This Row],[scanner]],[0]!ScnrAvgBW,2,FALSE)/1000</f>
        <v>6440.9193022088357</v>
      </c>
      <c r="AD2308" s="8">
        <f>(1+$F2308)*Z2308</f>
        <v>15966.340363281508</v>
      </c>
      <c r="AE2308" s="8">
        <f>(1+$F2308)*AA2308</f>
        <v>15966.340363281508</v>
      </c>
      <c r="AF2308" s="8">
        <f>(1+$F2308)*AB2308</f>
        <v>7984.2048901316139</v>
      </c>
      <c r="AG2308" s="8">
        <f>(1+$F2308)*AC2308</f>
        <v>10578.529985608619</v>
      </c>
      <c r="AH2308" s="8">
        <f>(1+$F2308)*$T2308/1000</f>
        <v>5045.4356887603199</v>
      </c>
      <c r="AI2308" s="8">
        <f>(1+BWscncns[[#This Row],[pid_error]]*K_p)*BWscncns[[#This Row],[dbw]]/1000</f>
        <v>4058.7178443801599</v>
      </c>
      <c r="AJ2308" s="13">
        <f>BWscncns[[#This Row],[Torflow prgrssv alt vote]]/VLOOKUP(BWscncns[[#This Row],[class]],AltBWtotl,2,FALSE)*100</f>
        <v>1.4178311105804954E-2</v>
      </c>
      <c r="AK2308">
        <f>IF(D2308=E2308,1,0)</f>
        <v>0</v>
      </c>
    </row>
    <row r="2309" spans="1:37">
      <c r="A2309" s="1" t="s">
        <v>8876</v>
      </c>
      <c r="B2309" s="1" t="s">
        <v>8877</v>
      </c>
      <c r="C2309">
        <v>4660</v>
      </c>
      <c r="D2309">
        <v>1525007282</v>
      </c>
      <c r="E2309">
        <v>1525007282</v>
      </c>
      <c r="F2309" s="2">
        <v>0.35197174695</v>
      </c>
      <c r="G2309" s="2">
        <v>0.35197174695</v>
      </c>
      <c r="H2309">
        <v>4664614</v>
      </c>
      <c r="I2309" s="2">
        <v>1.24100647218</v>
      </c>
      <c r="J2309" s="2">
        <v>0</v>
      </c>
      <c r="K2309">
        <v>3</v>
      </c>
      <c r="L2309" s="1" t="s">
        <v>11605</v>
      </c>
      <c r="M2309" s="1" t="s">
        <v>8877</v>
      </c>
      <c r="N2309">
        <v>0</v>
      </c>
      <c r="O2309">
        <v>1</v>
      </c>
      <c r="P2309">
        <v>0</v>
      </c>
      <c r="Q2309">
        <v>0</v>
      </c>
      <c r="R2309" s="19">
        <f>BWscncns[[#This Row],[C fx]]*4+BWscncns[[#This Row],[C fg]]*2+BWscncns[[#This Row],[C fm]]</f>
        <v>2</v>
      </c>
      <c r="S2309">
        <v>4560</v>
      </c>
      <c r="T2309">
        <v>3450231</v>
      </c>
      <c r="U2309" s="13">
        <v>1.3216509999999999</v>
      </c>
      <c r="V2309" s="13">
        <v>0.75663000000000002</v>
      </c>
      <c r="W2309">
        <v>1883</v>
      </c>
      <c r="X2309">
        <v>37</v>
      </c>
      <c r="Z2309" s="10">
        <f>IF($N2309&lt;&gt;0,constants!$L$2,IF($O2309&lt;&gt;0,constants!$M$2,IF($P2309&lt;&gt;0,constants!$N$2,0)))</f>
        <v>9721.3799999999992</v>
      </c>
      <c r="AA2309" s="10">
        <f>IF($N2309&lt;&gt;0,constants!$L$2,IF($O2309&lt;&gt;0,constants!$M$2,IF($P2309&lt;&gt;0,constants!$P$2,0)))</f>
        <v>9721.3799999999992</v>
      </c>
      <c r="AB2309" s="11">
        <f>constants!$O$2</f>
        <v>4861.32</v>
      </c>
      <c r="AC2309" s="11">
        <f>VLOOKUP(BWscncns[[#This Row],[scanner]],[0]!ScnrAvgBW,2,FALSE)/1000</f>
        <v>6440.9193022088357</v>
      </c>
      <c r="AD2309" s="8">
        <f>(1+$F2309)*Z2309</f>
        <v>13143.03110136479</v>
      </c>
      <c r="AE2309" s="8">
        <f>(1+$F2309)*AA2309</f>
        <v>13143.03110136479</v>
      </c>
      <c r="AF2309" s="8">
        <f>(1+$F2309)*AB2309</f>
        <v>6572.3672928829728</v>
      </c>
      <c r="AG2309" s="8">
        <f>(1+$F2309)*AC2309</f>
        <v>8707.9409209712539</v>
      </c>
      <c r="AH2309" s="8">
        <f>(1+$F2309)*$T2309/1000</f>
        <v>4664.6148324510459</v>
      </c>
      <c r="AI2309" s="8">
        <f>(1+BWscncns[[#This Row],[pid_error]]*K_p)*BWscncns[[#This Row],[dbw]]/1000</f>
        <v>4057.4229162255228</v>
      </c>
      <c r="AJ2309" s="13">
        <f>BWscncns[[#This Row],[Torflow prgrssv alt vote]]/VLOOKUP(BWscncns[[#This Row],[class]],AltBWtotl,2,FALSE)*100</f>
        <v>1.4173787535815595E-2</v>
      </c>
      <c r="AK2309">
        <f>IF(D2309=E2309,1,0)</f>
        <v>1</v>
      </c>
    </row>
    <row r="2310" spans="1:37">
      <c r="A2310" s="1" t="s">
        <v>7249</v>
      </c>
      <c r="B2310" s="1" t="s">
        <v>7250</v>
      </c>
      <c r="C2310">
        <v>5200</v>
      </c>
      <c r="D2310">
        <v>1524463989</v>
      </c>
      <c r="E2310">
        <v>1524964160</v>
      </c>
      <c r="F2310" s="2">
        <v>1.0942011625000001</v>
      </c>
      <c r="G2310" s="2">
        <v>1.0942011625000001</v>
      </c>
      <c r="H2310">
        <v>5489822</v>
      </c>
      <c r="I2310" s="2">
        <v>-8.2866854349399999E-2</v>
      </c>
      <c r="J2310" s="2">
        <v>0</v>
      </c>
      <c r="K2310">
        <v>2</v>
      </c>
      <c r="L2310" s="1" t="s">
        <v>11615</v>
      </c>
      <c r="M2310" s="1" t="s">
        <v>7250</v>
      </c>
      <c r="N2310">
        <v>0</v>
      </c>
      <c r="O2310">
        <v>1</v>
      </c>
      <c r="P2310">
        <v>0</v>
      </c>
      <c r="Q2310">
        <v>0</v>
      </c>
      <c r="R2310" s="19">
        <f>BWscncns[[#This Row],[C fx]]*4+BWscncns[[#This Row],[C fg]]*2+BWscncns[[#This Row],[C fm]]</f>
        <v>2</v>
      </c>
      <c r="S2310">
        <v>3630</v>
      </c>
      <c r="T2310">
        <v>2621440</v>
      </c>
      <c r="U2310" s="13">
        <v>1.384735</v>
      </c>
      <c r="V2310" s="13">
        <v>0.72216000000000002</v>
      </c>
      <c r="W2310">
        <v>1697</v>
      </c>
      <c r="X2310">
        <v>33</v>
      </c>
      <c r="Z2310" s="10">
        <f>IF($N2310&lt;&gt;0,constants!$L$2,IF($O2310&lt;&gt;0,constants!$M$2,IF($P2310&lt;&gt;0,constants!$N$2,0)))</f>
        <v>9721.3799999999992</v>
      </c>
      <c r="AA2310" s="10">
        <f>IF($N2310&lt;&gt;0,constants!$L$2,IF($O2310&lt;&gt;0,constants!$M$2,IF($P2310&lt;&gt;0,constants!$P$2,0)))</f>
        <v>9721.3799999999992</v>
      </c>
      <c r="AB2310" s="11">
        <f>constants!$O$2</f>
        <v>4861.32</v>
      </c>
      <c r="AC2310" s="11">
        <f>VLOOKUP(BWscncns[[#This Row],[scanner]],[0]!ScnrAvgBW,2,FALSE)/1000</f>
        <v>8853.6095214723919</v>
      </c>
      <c r="AD2310" s="8">
        <f>(1+$F2310)*Z2310</f>
        <v>20358.52529710425</v>
      </c>
      <c r="AE2310" s="8">
        <f>(1+$F2310)*AA2310</f>
        <v>20358.52529710425</v>
      </c>
      <c r="AF2310" s="8">
        <f>(1+$F2310)*AB2310</f>
        <v>10180.581995284499</v>
      </c>
      <c r="AG2310" s="8">
        <f>(1+$F2310)*AC2310</f>
        <v>18541.239352188553</v>
      </c>
      <c r="AH2310" s="8">
        <f>(1+$F2310)*$T2310/1000</f>
        <v>5489.8226954239999</v>
      </c>
      <c r="AI2310" s="8">
        <f>(1+BWscncns[[#This Row],[pid_error]]*K_p)*BWscncns[[#This Row],[dbw]]/1000</f>
        <v>4055.6313477119998</v>
      </c>
      <c r="AJ2310" s="13">
        <f>BWscncns[[#This Row],[Torflow prgrssv alt vote]]/VLOOKUP(BWscncns[[#This Row],[class]],AltBWtotl,2,FALSE)*100</f>
        <v>1.4167529053032106E-2</v>
      </c>
      <c r="AK2310">
        <f>IF(D2310=E2310,1,0)</f>
        <v>0</v>
      </c>
    </row>
    <row r="2311" spans="1:37">
      <c r="A2311" s="1" t="s">
        <v>934</v>
      </c>
      <c r="B2311" s="1" t="s">
        <v>935</v>
      </c>
      <c r="C2311">
        <v>3590</v>
      </c>
      <c r="D2311">
        <v>1524995247</v>
      </c>
      <c r="E2311">
        <v>1524995247</v>
      </c>
      <c r="F2311" s="2">
        <v>-0.20299464980000001</v>
      </c>
      <c r="G2311" s="2">
        <v>-0.20299464980000001</v>
      </c>
      <c r="H2311">
        <v>3589529</v>
      </c>
      <c r="I2311" s="2">
        <v>-0.16885390218099999</v>
      </c>
      <c r="J2311" s="2">
        <v>4.5454545454499999E-2</v>
      </c>
      <c r="K2311">
        <v>6</v>
      </c>
      <c r="L2311" s="1" t="s">
        <v>11679</v>
      </c>
      <c r="M2311" s="1" t="s">
        <v>935</v>
      </c>
      <c r="N2311">
        <v>1</v>
      </c>
      <c r="O2311">
        <v>0</v>
      </c>
      <c r="P2311">
        <v>0</v>
      </c>
      <c r="Q2311">
        <v>0</v>
      </c>
      <c r="R2311" s="19">
        <f>BWscncns[[#This Row],[C fx]]*4+BWscncns[[#This Row],[C fg]]*2+BWscncns[[#This Row],[C fm]]</f>
        <v>4</v>
      </c>
      <c r="S2311">
        <v>2810</v>
      </c>
      <c r="T2311">
        <v>4503771</v>
      </c>
      <c r="U2311" s="13">
        <v>0.62392199999999998</v>
      </c>
      <c r="V2311" s="13">
        <v>1.602765</v>
      </c>
      <c r="W2311">
        <v>4463</v>
      </c>
      <c r="X2311">
        <v>89</v>
      </c>
      <c r="Z2311" s="10">
        <f>IF($N2311&lt;&gt;0,constants!$L$2,IF($O2311&lt;&gt;0,constants!$M$2,IF($P2311&lt;&gt;0,constants!$N$2,0)))</f>
        <v>10125.48</v>
      </c>
      <c r="AA2311" s="10">
        <f>IF($N2311&lt;&gt;0,constants!$L$2,IF($O2311&lt;&gt;0,constants!$M$2,IF($P2311&lt;&gt;0,constants!$P$2,0)))</f>
        <v>10125.48</v>
      </c>
      <c r="AB2311" s="11">
        <f>constants!$O$2</f>
        <v>4861.32</v>
      </c>
      <c r="AC2311" s="11">
        <f>VLOOKUP(BWscncns[[#This Row],[scanner]],[0]!ScnrAvgBW,2,FALSE)/1000</f>
        <v>2386.3111194805197</v>
      </c>
      <c r="AD2311" s="8">
        <f>(1+$F2311)*Z2311</f>
        <v>8070.0617333430955</v>
      </c>
      <c r="AE2311" s="8">
        <f>(1+$F2311)*AA2311</f>
        <v>8070.0617333430955</v>
      </c>
      <c r="AF2311" s="8">
        <f>(1+$F2311)*AB2311</f>
        <v>3874.4980490342637</v>
      </c>
      <c r="AG2311" s="8">
        <f>(1+$F2311)*AC2311</f>
        <v>1901.9027294677255</v>
      </c>
      <c r="AH2311" s="8">
        <f>(1+$F2311)*$T2311/1000</f>
        <v>3589.529583075604</v>
      </c>
      <c r="AI2311" s="8">
        <f>(1+BWscncns[[#This Row],[pid_error]]*K_p)*BWscncns[[#This Row],[dbw]]/1000</f>
        <v>4046.6502915378023</v>
      </c>
      <c r="AJ2311" s="13">
        <f>BWscncns[[#This Row],[Torflow prgrssv alt vote]]/VLOOKUP(BWscncns[[#This Row],[class]],AltBWtotl,2,FALSE)*100</f>
        <v>3.4682804478035095E-2</v>
      </c>
      <c r="AK2311">
        <f>IF(D2311=E2311,1,0)</f>
        <v>1</v>
      </c>
    </row>
    <row r="2312" spans="1:37">
      <c r="A2312" s="1" t="s">
        <v>4852</v>
      </c>
      <c r="B2312" s="1" t="s">
        <v>4853</v>
      </c>
      <c r="C2312">
        <v>4280</v>
      </c>
      <c r="D2312">
        <v>1524923033</v>
      </c>
      <c r="E2312">
        <v>1524923033</v>
      </c>
      <c r="F2312" s="2">
        <v>0.120054650062</v>
      </c>
      <c r="G2312" s="2">
        <v>0.120054650062</v>
      </c>
      <c r="H2312">
        <v>4275152</v>
      </c>
      <c r="I2312" s="2">
        <v>-0.18309864101100001</v>
      </c>
      <c r="J2312" s="2">
        <v>0</v>
      </c>
      <c r="K2312">
        <v>5</v>
      </c>
      <c r="L2312" s="1" t="s">
        <v>11865</v>
      </c>
      <c r="M2312" s="1" t="s">
        <v>4853</v>
      </c>
      <c r="N2312">
        <v>0</v>
      </c>
      <c r="O2312">
        <v>1</v>
      </c>
      <c r="P2312">
        <v>0</v>
      </c>
      <c r="Q2312">
        <v>0</v>
      </c>
      <c r="R2312" s="19">
        <f>BWscncns[[#This Row],[C fx]]*4+BWscncns[[#This Row],[C fg]]*2+BWscncns[[#This Row],[C fm]]</f>
        <v>2</v>
      </c>
      <c r="S2312">
        <v>4130</v>
      </c>
      <c r="T2312">
        <v>3816914</v>
      </c>
      <c r="U2312" s="13">
        <v>1.0820259999999999</v>
      </c>
      <c r="V2312" s="13">
        <v>0.92419200000000001</v>
      </c>
      <c r="W2312">
        <v>2782</v>
      </c>
      <c r="X2312">
        <v>55</v>
      </c>
      <c r="Z2312" s="10">
        <f>IF($N2312&lt;&gt;0,constants!$L$2,IF($O2312&lt;&gt;0,constants!$M$2,IF($P2312&lt;&gt;0,constants!$N$2,0)))</f>
        <v>9721.3799999999992</v>
      </c>
      <c r="AA2312" s="10">
        <f>IF($N2312&lt;&gt;0,constants!$L$2,IF($O2312&lt;&gt;0,constants!$M$2,IF($P2312&lt;&gt;0,constants!$P$2,0)))</f>
        <v>9721.3799999999992</v>
      </c>
      <c r="AB2312" s="11">
        <f>constants!$O$2</f>
        <v>4861.32</v>
      </c>
      <c r="AC2312" s="11">
        <f>VLOOKUP(BWscncns[[#This Row],[scanner]],[0]!ScnrAvgBW,2,FALSE)/1000</f>
        <v>3794.4265750962772</v>
      </c>
      <c r="AD2312" s="8">
        <f>(1+$F2312)*Z2312</f>
        <v>10888.476874019723</v>
      </c>
      <c r="AE2312" s="8">
        <f>(1+$F2312)*AA2312</f>
        <v>10888.476874019723</v>
      </c>
      <c r="AF2312" s="8">
        <f>(1+$F2312)*AB2312</f>
        <v>5444.9440714394013</v>
      </c>
      <c r="AG2312" s="8">
        <f>(1+$F2312)*AC2312</f>
        <v>4249.9651297554137</v>
      </c>
      <c r="AH2312" s="8">
        <f>(1+$F2312)*$T2312/1000</f>
        <v>4275.1522745867487</v>
      </c>
      <c r="AI2312" s="8">
        <f>(1+BWscncns[[#This Row],[pid_error]]*K_p)*BWscncns[[#This Row],[dbw]]/1000</f>
        <v>4046.0331372933742</v>
      </c>
      <c r="AJ2312" s="13">
        <f>BWscncns[[#This Row],[Torflow prgrssv alt vote]]/VLOOKUP(BWscncns[[#This Row],[class]],AltBWtotl,2,FALSE)*100</f>
        <v>1.413399964335346E-2</v>
      </c>
      <c r="AK2312">
        <f>IF(D2312=E2312,1,0)</f>
        <v>1</v>
      </c>
    </row>
    <row r="2313" spans="1:37">
      <c r="A2313" s="1" t="s">
        <v>1879</v>
      </c>
      <c r="B2313" s="1" t="s">
        <v>1880</v>
      </c>
      <c r="C2313">
        <v>4340</v>
      </c>
      <c r="D2313">
        <v>1523916332</v>
      </c>
      <c r="E2313">
        <v>1525007036</v>
      </c>
      <c r="F2313" s="2">
        <v>1.85508769061</v>
      </c>
      <c r="G2313" s="2">
        <v>1.85508769061</v>
      </c>
      <c r="H2313">
        <v>5987552</v>
      </c>
      <c r="I2313" s="2">
        <v>0.69055788809399998</v>
      </c>
      <c r="J2313" s="2">
        <v>0</v>
      </c>
      <c r="K2313">
        <v>3</v>
      </c>
      <c r="L2313" s="1" t="s">
        <v>11600</v>
      </c>
      <c r="M2313" s="1" t="s">
        <v>1880</v>
      </c>
      <c r="N2313">
        <v>0</v>
      </c>
      <c r="O2313">
        <v>1</v>
      </c>
      <c r="P2313">
        <v>0</v>
      </c>
      <c r="Q2313">
        <v>0</v>
      </c>
      <c r="R2313" s="19">
        <f>BWscncns[[#This Row],[C fx]]*4+BWscncns[[#This Row],[C fg]]*2+BWscncns[[#This Row],[C fm]]</f>
        <v>2</v>
      </c>
      <c r="S2313">
        <v>2900</v>
      </c>
      <c r="T2313">
        <v>2097152</v>
      </c>
      <c r="U2313" s="13">
        <v>1.3828279999999999</v>
      </c>
      <c r="V2313" s="13">
        <v>0.72315600000000002</v>
      </c>
      <c r="W2313">
        <v>1704</v>
      </c>
      <c r="X2313">
        <v>34</v>
      </c>
      <c r="Z2313" s="10">
        <f>IF($N2313&lt;&gt;0,constants!$L$2,IF($O2313&lt;&gt;0,constants!$M$2,IF($P2313&lt;&gt;0,constants!$N$2,0)))</f>
        <v>9721.3799999999992</v>
      </c>
      <c r="AA2313" s="10">
        <f>IF($N2313&lt;&gt;0,constants!$L$2,IF($O2313&lt;&gt;0,constants!$M$2,IF($P2313&lt;&gt;0,constants!$P$2,0)))</f>
        <v>9721.3799999999992</v>
      </c>
      <c r="AB2313" s="11">
        <f>constants!$O$2</f>
        <v>4861.32</v>
      </c>
      <c r="AC2313" s="11">
        <f>VLOOKUP(BWscncns[[#This Row],[scanner]],[0]!ScnrAvgBW,2,FALSE)/1000</f>
        <v>6440.9193022088357</v>
      </c>
      <c r="AD2313" s="8">
        <f>(1+$F2313)*Z2313</f>
        <v>27755.392373742241</v>
      </c>
      <c r="AE2313" s="8">
        <f>(1+$F2313)*AA2313</f>
        <v>27755.392373742241</v>
      </c>
      <c r="AF2313" s="8">
        <f>(1+$F2313)*AB2313</f>
        <v>13879.494892116205</v>
      </c>
      <c r="AG2313" s="8">
        <f>(1+$F2313)*AC2313</f>
        <v>18389.389415948797</v>
      </c>
      <c r="AH2313" s="8">
        <f>(1+$F2313)*$T2313/1000</f>
        <v>5987.5528605381423</v>
      </c>
      <c r="AI2313" s="8">
        <f>(1+BWscncns[[#This Row],[pid_error]]*K_p)*BWscncns[[#This Row],[dbw]]/1000</f>
        <v>4042.3524302690712</v>
      </c>
      <c r="AJ2313" s="13">
        <f>BWscncns[[#This Row],[Torflow prgrssv alt vote]]/VLOOKUP(BWscncns[[#This Row],[class]],AltBWtotl,2,FALSE)*100</f>
        <v>1.4121141836705937E-2</v>
      </c>
      <c r="AK2313">
        <f>IF(D2313=E2313,1,0)</f>
        <v>0</v>
      </c>
    </row>
    <row r="2314" spans="1:37">
      <c r="A2314" s="1" t="s">
        <v>2016</v>
      </c>
      <c r="B2314" s="1" t="s">
        <v>2017</v>
      </c>
      <c r="C2314">
        <v>4780</v>
      </c>
      <c r="D2314">
        <v>1524486017</v>
      </c>
      <c r="E2314">
        <v>1524948672</v>
      </c>
      <c r="F2314" s="2">
        <v>1.8529802826399999</v>
      </c>
      <c r="G2314" s="2">
        <v>1.8529802826399999</v>
      </c>
      <c r="H2314">
        <v>5983133</v>
      </c>
      <c r="I2314" s="2">
        <v>0.29780319426200003</v>
      </c>
      <c r="J2314" s="2">
        <v>0</v>
      </c>
      <c r="K2314">
        <v>1</v>
      </c>
      <c r="L2314" s="1" t="s">
        <v>11540</v>
      </c>
      <c r="M2314" s="1" t="s">
        <v>2017</v>
      </c>
      <c r="N2314">
        <v>0</v>
      </c>
      <c r="O2314">
        <v>1</v>
      </c>
      <c r="P2314">
        <v>0</v>
      </c>
      <c r="Q2314">
        <v>0</v>
      </c>
      <c r="R2314" s="19">
        <f>BWscncns[[#This Row],[C fx]]*4+BWscncns[[#This Row],[C fg]]*2+BWscncns[[#This Row],[C fm]]</f>
        <v>2</v>
      </c>
      <c r="S2314">
        <v>4770</v>
      </c>
      <c r="T2314">
        <v>2097152</v>
      </c>
      <c r="U2314" s="13">
        <v>2.2745129999999998</v>
      </c>
      <c r="V2314" s="13">
        <v>0.43965500000000002</v>
      </c>
      <c r="W2314">
        <v>216</v>
      </c>
      <c r="X2314">
        <v>4</v>
      </c>
      <c r="Z2314" s="10">
        <f>IF($N2314&lt;&gt;0,constants!$L$2,IF($O2314&lt;&gt;0,constants!$M$2,IF($P2314&lt;&gt;0,constants!$N$2,0)))</f>
        <v>9721.3799999999992</v>
      </c>
      <c r="AA2314" s="10">
        <f>IF($N2314&lt;&gt;0,constants!$L$2,IF($O2314&lt;&gt;0,constants!$M$2,IF($P2314&lt;&gt;0,constants!$P$2,0)))</f>
        <v>9721.3799999999992</v>
      </c>
      <c r="AB2314" s="11">
        <f>constants!$O$2</f>
        <v>4861.32</v>
      </c>
      <c r="AC2314" s="11">
        <f>VLOOKUP(BWscncns[[#This Row],[scanner]],[0]!ScnrAvgBW,2,FALSE)/1000</f>
        <v>11818.828055288463</v>
      </c>
      <c r="AD2314" s="8">
        <f>(1+$F2314)*Z2314</f>
        <v>27734.905460050839</v>
      </c>
      <c r="AE2314" s="8">
        <f>(1+$F2314)*AA2314</f>
        <v>27734.905460050839</v>
      </c>
      <c r="AF2314" s="8">
        <f>(1+$F2314)*AB2314</f>
        <v>13869.250107603484</v>
      </c>
      <c r="AG2314" s="8">
        <f>(1+$F2314)*AC2314</f>
        <v>33718.883405650442</v>
      </c>
      <c r="AH2314" s="8">
        <f>(1+$F2314)*$T2314/1000</f>
        <v>5983.1333056990416</v>
      </c>
      <c r="AI2314" s="8">
        <f>(1+BWscncns[[#This Row],[pid_error]]*K_p)*BWscncns[[#This Row],[dbw]]/1000</f>
        <v>4040.1426528495203</v>
      </c>
      <c r="AJ2314" s="13">
        <f>BWscncns[[#This Row],[Torflow prgrssv alt vote]]/VLOOKUP(BWscncns[[#This Row],[class]],AltBWtotl,2,FALSE)*100</f>
        <v>1.4113422425569153E-2</v>
      </c>
      <c r="AK2314">
        <f>IF(D2314=E2314,1,0)</f>
        <v>0</v>
      </c>
    </row>
    <row r="2315" spans="1:37">
      <c r="A2315" s="1" t="s">
        <v>2845</v>
      </c>
      <c r="B2315" s="1" t="s">
        <v>2846</v>
      </c>
      <c r="C2315">
        <v>4150</v>
      </c>
      <c r="D2315">
        <v>1524922925</v>
      </c>
      <c r="E2315">
        <v>1524988014</v>
      </c>
      <c r="F2315" s="2">
        <v>0.92198572986600003</v>
      </c>
      <c r="G2315" s="2">
        <v>0.92198572986600003</v>
      </c>
      <c r="H2315">
        <v>5313906</v>
      </c>
      <c r="I2315" s="2">
        <v>-0.86389318501400003</v>
      </c>
      <c r="J2315" s="2">
        <v>0</v>
      </c>
      <c r="K2315">
        <v>2</v>
      </c>
      <c r="L2315" s="1" t="s">
        <v>11573</v>
      </c>
      <c r="M2315" s="1" t="s">
        <v>2846</v>
      </c>
      <c r="N2315">
        <v>0</v>
      </c>
      <c r="O2315">
        <v>1</v>
      </c>
      <c r="P2315">
        <v>0</v>
      </c>
      <c r="Q2315">
        <v>0</v>
      </c>
      <c r="R2315" s="19">
        <f>BWscncns[[#This Row],[C fx]]*4+BWscncns[[#This Row],[C fg]]*2+BWscncns[[#This Row],[C fm]]</f>
        <v>2</v>
      </c>
      <c r="S2315">
        <v>4580</v>
      </c>
      <c r="T2315">
        <v>2764800</v>
      </c>
      <c r="U2315" s="13">
        <v>1.656539</v>
      </c>
      <c r="V2315" s="13">
        <v>0.60366799999999998</v>
      </c>
      <c r="W2315">
        <v>923</v>
      </c>
      <c r="X2315">
        <v>18</v>
      </c>
      <c r="Z2315" s="10">
        <f>IF($N2315&lt;&gt;0,constants!$L$2,IF($O2315&lt;&gt;0,constants!$M$2,IF($P2315&lt;&gt;0,constants!$N$2,0)))</f>
        <v>9721.3799999999992</v>
      </c>
      <c r="AA2315" s="10">
        <f>IF($N2315&lt;&gt;0,constants!$L$2,IF($O2315&lt;&gt;0,constants!$M$2,IF($P2315&lt;&gt;0,constants!$P$2,0)))</f>
        <v>9721.3799999999992</v>
      </c>
      <c r="AB2315" s="11">
        <f>constants!$O$2</f>
        <v>4861.32</v>
      </c>
      <c r="AC2315" s="11">
        <f>VLOOKUP(BWscncns[[#This Row],[scanner]],[0]!ScnrAvgBW,2,FALSE)/1000</f>
        <v>8853.6095214723919</v>
      </c>
      <c r="AD2315" s="8">
        <f>(1+$F2315)*Z2315</f>
        <v>18684.353634604733</v>
      </c>
      <c r="AE2315" s="8">
        <f>(1+$F2315)*AA2315</f>
        <v>18684.353634604733</v>
      </c>
      <c r="AF2315" s="8">
        <f>(1+$F2315)*AB2315</f>
        <v>9343.3876683121816</v>
      </c>
      <c r="AG2315" s="8">
        <f>(1+$F2315)*AC2315</f>
        <v>17016.511158075682</v>
      </c>
      <c r="AH2315" s="8">
        <f>(1+$F2315)*$T2315/1000</f>
        <v>5313.9061459335162</v>
      </c>
      <c r="AI2315" s="8">
        <f>(1+BWscncns[[#This Row],[pid_error]]*K_p)*BWscncns[[#This Row],[dbw]]/1000</f>
        <v>4039.3530729667582</v>
      </c>
      <c r="AJ2315" s="13">
        <f>BWscncns[[#This Row],[Torflow prgrssv alt vote]]/VLOOKUP(BWscncns[[#This Row],[class]],AltBWtotl,2,FALSE)*100</f>
        <v>1.4110664187709336E-2</v>
      </c>
      <c r="AK2315">
        <f>IF(D2315=E2315,1,0)</f>
        <v>0</v>
      </c>
    </row>
    <row r="2316" spans="1:37">
      <c r="A2316" s="1" t="s">
        <v>8166</v>
      </c>
      <c r="B2316" s="1" t="s">
        <v>49</v>
      </c>
      <c r="C2316">
        <v>4140</v>
      </c>
      <c r="D2316">
        <v>1524991754</v>
      </c>
      <c r="E2316">
        <v>1524991754</v>
      </c>
      <c r="F2316" s="2">
        <v>5.5089884867900001E-2</v>
      </c>
      <c r="G2316" s="2">
        <v>5.5089884867900001E-2</v>
      </c>
      <c r="H2316">
        <v>4140385</v>
      </c>
      <c r="I2316" s="2">
        <v>-8.2000659023099998E-2</v>
      </c>
      <c r="J2316" s="2">
        <v>0</v>
      </c>
      <c r="K2316">
        <v>4</v>
      </c>
      <c r="L2316" s="1" t="s">
        <v>11607</v>
      </c>
      <c r="M2316" s="1" t="s">
        <v>49</v>
      </c>
      <c r="N2316">
        <v>1</v>
      </c>
      <c r="O2316">
        <v>0</v>
      </c>
      <c r="P2316">
        <v>0</v>
      </c>
      <c r="Q2316">
        <v>0</v>
      </c>
      <c r="R2316" s="19">
        <f>BWscncns[[#This Row],[C fx]]*4+BWscncns[[#This Row],[C fg]]*2+BWscncns[[#This Row],[C fm]]</f>
        <v>4</v>
      </c>
      <c r="S2316">
        <v>4140</v>
      </c>
      <c r="T2316">
        <v>3924202</v>
      </c>
      <c r="U2316" s="13">
        <v>1.0549919999999999</v>
      </c>
      <c r="V2316" s="13">
        <v>0.94787500000000002</v>
      </c>
      <c r="W2316">
        <v>2952</v>
      </c>
      <c r="X2316">
        <v>59</v>
      </c>
      <c r="Z2316" s="10">
        <f>IF($N2316&lt;&gt;0,constants!$L$2,IF($O2316&lt;&gt;0,constants!$M$2,IF($P2316&lt;&gt;0,constants!$N$2,0)))</f>
        <v>10125.48</v>
      </c>
      <c r="AA2316" s="10">
        <f>IF($N2316&lt;&gt;0,constants!$L$2,IF($O2316&lt;&gt;0,constants!$M$2,IF($P2316&lt;&gt;0,constants!$P$2,0)))</f>
        <v>10125.48</v>
      </c>
      <c r="AB2316" s="11">
        <f>constants!$O$2</f>
        <v>4861.32</v>
      </c>
      <c r="AC2316" s="11">
        <f>VLOOKUP(BWscncns[[#This Row],[scanner]],[0]!ScnrAvgBW,2,FALSE)/1000</f>
        <v>4819.491751072962</v>
      </c>
      <c r="AD2316" s="8">
        <f>(1+$F2316)*Z2316</f>
        <v>10683.291527432224</v>
      </c>
      <c r="AE2316" s="8">
        <f>(1+$F2316)*AA2316</f>
        <v>10683.291527432224</v>
      </c>
      <c r="AF2316" s="8">
        <f>(1+$F2316)*AB2316</f>
        <v>5129.1295591060198</v>
      </c>
      <c r="AG2316" s="8">
        <f>(1+$F2316)*AC2316</f>
        <v>5084.9969967613652</v>
      </c>
      <c r="AH2316" s="8">
        <f>(1+$F2316)*$T2316/1000</f>
        <v>4140.3858363783829</v>
      </c>
      <c r="AI2316" s="8">
        <f>(1+BWscncns[[#This Row],[pid_error]]*K_p)*BWscncns[[#This Row],[dbw]]/1000</f>
        <v>4032.2939181891911</v>
      </c>
      <c r="AJ2316" s="13">
        <f>BWscncns[[#This Row],[Torflow prgrssv alt vote]]/VLOOKUP(BWscncns[[#This Row],[class]],AltBWtotl,2,FALSE)*100</f>
        <v>3.4559759674557808E-2</v>
      </c>
      <c r="AK2316">
        <f>IF(D2316=E2316,1,0)</f>
        <v>1</v>
      </c>
    </row>
    <row r="2317" spans="1:37">
      <c r="A2317" s="1" t="s">
        <v>7513</v>
      </c>
      <c r="B2317" s="1" t="s">
        <v>7514</v>
      </c>
      <c r="C2317">
        <v>5570</v>
      </c>
      <c r="D2317">
        <v>1524211251</v>
      </c>
      <c r="E2317">
        <v>1524970878</v>
      </c>
      <c r="F2317" s="2">
        <v>0.62515505692499995</v>
      </c>
      <c r="G2317" s="2">
        <v>0.62515505692499995</v>
      </c>
      <c r="H2317">
        <v>4992476</v>
      </c>
      <c r="I2317" s="2">
        <v>-0.47050964073500001</v>
      </c>
      <c r="J2317" s="2">
        <v>0</v>
      </c>
      <c r="K2317">
        <v>3</v>
      </c>
      <c r="L2317" s="1" t="s">
        <v>11800</v>
      </c>
      <c r="M2317" s="1" t="s">
        <v>7514</v>
      </c>
      <c r="N2317">
        <v>0</v>
      </c>
      <c r="O2317">
        <v>1</v>
      </c>
      <c r="P2317">
        <v>0</v>
      </c>
      <c r="Q2317">
        <v>0</v>
      </c>
      <c r="R2317" s="19">
        <f>BWscncns[[#This Row],[C fx]]*4+BWscncns[[#This Row],[C fg]]*2+BWscncns[[#This Row],[C fm]]</f>
        <v>2</v>
      </c>
      <c r="S2317">
        <v>5570</v>
      </c>
      <c r="T2317">
        <v>3072000</v>
      </c>
      <c r="U2317" s="13">
        <v>1.813151</v>
      </c>
      <c r="V2317" s="13">
        <v>0.55152599999999996</v>
      </c>
      <c r="W2317">
        <v>640</v>
      </c>
      <c r="X2317">
        <v>12</v>
      </c>
      <c r="Z2317" s="10">
        <f>IF($N2317&lt;&gt;0,constants!$L$2,IF($O2317&lt;&gt;0,constants!$M$2,IF($P2317&lt;&gt;0,constants!$N$2,0)))</f>
        <v>9721.3799999999992</v>
      </c>
      <c r="AA2317" s="10">
        <f>IF($N2317&lt;&gt;0,constants!$L$2,IF($O2317&lt;&gt;0,constants!$M$2,IF($P2317&lt;&gt;0,constants!$P$2,0)))</f>
        <v>9721.3799999999992</v>
      </c>
      <c r="AB2317" s="11">
        <f>constants!$O$2</f>
        <v>4861.32</v>
      </c>
      <c r="AC2317" s="11">
        <f>VLOOKUP(BWscncns[[#This Row],[scanner]],[0]!ScnrAvgBW,2,FALSE)/1000</f>
        <v>6440.9193022088357</v>
      </c>
      <c r="AD2317" s="8">
        <f>(1+$F2317)*Z2317</f>
        <v>15798.749867289554</v>
      </c>
      <c r="AE2317" s="8">
        <f>(1+$F2317)*AA2317</f>
        <v>15798.749867289554</v>
      </c>
      <c r="AF2317" s="8">
        <f>(1+$F2317)*AB2317</f>
        <v>7900.3987813306403</v>
      </c>
      <c r="AG2317" s="8">
        <f>(1+$F2317)*AC2317</f>
        <v>10467.492575230532</v>
      </c>
      <c r="AH2317" s="8">
        <f>(1+$F2317)*$T2317/1000</f>
        <v>4992.4763348735996</v>
      </c>
      <c r="AI2317" s="8">
        <f>(1+BWscncns[[#This Row],[pid_error]]*K_p)*BWscncns[[#This Row],[dbw]]/1000</f>
        <v>4032.2381674368003</v>
      </c>
      <c r="AJ2317" s="13">
        <f>BWscncns[[#This Row],[Torflow prgrssv alt vote]]/VLOOKUP(BWscncns[[#This Row],[class]],AltBWtotl,2,FALSE)*100</f>
        <v>1.4085809702140245E-2</v>
      </c>
      <c r="AK2317">
        <f>IF(D2317=E2317,1,0)</f>
        <v>0</v>
      </c>
    </row>
    <row r="2318" spans="1:37">
      <c r="A2318" s="1" t="s">
        <v>2582</v>
      </c>
      <c r="B2318" s="1" t="s">
        <v>2583</v>
      </c>
      <c r="C2318">
        <v>1610</v>
      </c>
      <c r="D2318">
        <v>1524468632</v>
      </c>
      <c r="E2318">
        <v>1524954008</v>
      </c>
      <c r="F2318" s="2">
        <v>-0.44905807457500002</v>
      </c>
      <c r="G2318" s="2">
        <v>-0.44905807457500002</v>
      </c>
      <c r="H2318">
        <v>2183399</v>
      </c>
      <c r="I2318" s="2">
        <v>0.14072232520200001</v>
      </c>
      <c r="J2318" s="2">
        <v>0</v>
      </c>
      <c r="K2318">
        <v>5</v>
      </c>
      <c r="L2318" s="1" t="s">
        <v>11785</v>
      </c>
      <c r="M2318" s="1" t="s">
        <v>2583</v>
      </c>
      <c r="N2318">
        <v>0</v>
      </c>
      <c r="O2318">
        <v>1</v>
      </c>
      <c r="P2318">
        <v>0</v>
      </c>
      <c r="Q2318">
        <v>0</v>
      </c>
      <c r="R2318" s="19">
        <f>BWscncns[[#This Row],[C fx]]*4+BWscncns[[#This Row],[C fg]]*2+BWscncns[[#This Row],[C fm]]</f>
        <v>2</v>
      </c>
      <c r="S2318">
        <v>2460</v>
      </c>
      <c r="T2318">
        <v>5195525</v>
      </c>
      <c r="U2318" s="13">
        <v>0.47348400000000002</v>
      </c>
      <c r="V2318" s="13">
        <v>2.1120019999999999</v>
      </c>
      <c r="W2318">
        <v>4935</v>
      </c>
      <c r="X2318">
        <v>98</v>
      </c>
      <c r="Z2318" s="10">
        <f>IF($N2318&lt;&gt;0,constants!$L$2,IF($O2318&lt;&gt;0,constants!$M$2,IF($P2318&lt;&gt;0,constants!$N$2,0)))</f>
        <v>9721.3799999999992</v>
      </c>
      <c r="AA2318" s="10">
        <f>IF($N2318&lt;&gt;0,constants!$L$2,IF($O2318&lt;&gt;0,constants!$M$2,IF($P2318&lt;&gt;0,constants!$P$2,0)))</f>
        <v>9721.3799999999992</v>
      </c>
      <c r="AB2318" s="11">
        <f>constants!$O$2</f>
        <v>4861.32</v>
      </c>
      <c r="AC2318" s="11">
        <f>VLOOKUP(BWscncns[[#This Row],[scanner]],[0]!ScnrAvgBW,2,FALSE)/1000</f>
        <v>3794.4265750962772</v>
      </c>
      <c r="AD2318" s="8">
        <f>(1+$F2318)*Z2318</f>
        <v>5355.9158149880859</v>
      </c>
      <c r="AE2318" s="8">
        <f>(1+$F2318)*AA2318</f>
        <v>5355.9158149880859</v>
      </c>
      <c r="AF2318" s="8">
        <f>(1+$F2318)*AB2318</f>
        <v>2678.3050009070607</v>
      </c>
      <c r="AG2318" s="8">
        <f>(1+$F2318)*AC2318</f>
        <v>2090.5086831673311</v>
      </c>
      <c r="AH2318" s="8">
        <f>(1+$F2318)*$T2318/1000</f>
        <v>2862.4325470937229</v>
      </c>
      <c r="AI2318" s="8">
        <f>(1+BWscncns[[#This Row],[pid_error]]*K_p)*BWscncns[[#This Row],[dbw]]/1000</f>
        <v>4028.9787735468622</v>
      </c>
      <c r="AJ2318" s="13">
        <f>BWscncns[[#This Row],[Torflow prgrssv alt vote]]/VLOOKUP(BWscncns[[#This Row],[class]],AltBWtotl,2,FALSE)*100</f>
        <v>1.4074423667840796E-2</v>
      </c>
      <c r="AK2318">
        <f>IF(D2318=E2318,1,0)</f>
        <v>0</v>
      </c>
    </row>
    <row r="2319" spans="1:37">
      <c r="A2319" s="1" t="s">
        <v>8520</v>
      </c>
      <c r="B2319" s="1" t="s">
        <v>8521</v>
      </c>
      <c r="C2319">
        <v>2170</v>
      </c>
      <c r="D2319">
        <v>1524360185</v>
      </c>
      <c r="E2319">
        <v>1524966613</v>
      </c>
      <c r="F2319" s="2">
        <v>-0.49952409974799999</v>
      </c>
      <c r="G2319" s="2">
        <v>-0.49952409974799999</v>
      </c>
      <c r="H2319">
        <v>3148722</v>
      </c>
      <c r="I2319" s="2">
        <v>-0.38746761819999997</v>
      </c>
      <c r="J2319" s="2">
        <v>0</v>
      </c>
      <c r="K2319">
        <v>7</v>
      </c>
      <c r="L2319" s="1" t="s">
        <v>11881</v>
      </c>
      <c r="M2319" s="1" t="s">
        <v>8521</v>
      </c>
      <c r="N2319">
        <v>0</v>
      </c>
      <c r="O2319">
        <v>1</v>
      </c>
      <c r="P2319">
        <v>0</v>
      </c>
      <c r="Q2319">
        <v>0</v>
      </c>
      <c r="R2319" s="19">
        <f>BWscncns[[#This Row],[C fx]]*4+BWscncns[[#This Row],[C fg]]*2+BWscncns[[#This Row],[C fm]]</f>
        <v>2</v>
      </c>
      <c r="S2319">
        <v>2350</v>
      </c>
      <c r="T2319">
        <v>5367455</v>
      </c>
      <c r="U2319" s="13">
        <v>0.43782399999999999</v>
      </c>
      <c r="V2319" s="13">
        <v>2.2840229999999999</v>
      </c>
      <c r="W2319">
        <v>5052</v>
      </c>
      <c r="X2319">
        <v>101</v>
      </c>
      <c r="Z2319" s="10">
        <f>IF($N2319&lt;&gt;0,constants!$L$2,IF($O2319&lt;&gt;0,constants!$M$2,IF($P2319&lt;&gt;0,constants!$N$2,0)))</f>
        <v>9721.3799999999992</v>
      </c>
      <c r="AA2319" s="10">
        <f>IF($N2319&lt;&gt;0,constants!$L$2,IF($O2319&lt;&gt;0,constants!$M$2,IF($P2319&lt;&gt;0,constants!$P$2,0)))</f>
        <v>9721.3799999999992</v>
      </c>
      <c r="AB2319" s="11">
        <f>constants!$O$2</f>
        <v>4861.32</v>
      </c>
      <c r="AC2319" s="11">
        <f>VLOOKUP(BWscncns[[#This Row],[scanner]],[0]!ScnrAvgBW,2,FALSE)/1000</f>
        <v>885.64026081730776</v>
      </c>
      <c r="AD2319" s="8">
        <f>(1+$F2319)*Z2319</f>
        <v>4865.3164071917881</v>
      </c>
      <c r="AE2319" s="8">
        <f>(1+$F2319)*AA2319</f>
        <v>4865.3164071917881</v>
      </c>
      <c r="AF2319" s="8">
        <f>(1+$F2319)*AB2319</f>
        <v>2432.9735034130526</v>
      </c>
      <c r="AG2319" s="8">
        <f>(1+$F2319)*AC2319</f>
        <v>443.24160683195822</v>
      </c>
      <c r="AH2319" s="8">
        <f>(1+$F2319)*$T2319/1000</f>
        <v>2686.2818731870993</v>
      </c>
      <c r="AI2319" s="8">
        <f>(1+BWscncns[[#This Row],[pid_error]]*K_p)*BWscncns[[#This Row],[dbw]]/1000</f>
        <v>4026.8684365935492</v>
      </c>
      <c r="AJ2319" s="13">
        <f>BWscncns[[#This Row],[Torflow prgrssv alt vote]]/VLOOKUP(BWscncns[[#This Row],[class]],AltBWtotl,2,FALSE)*100</f>
        <v>1.4067051631890185E-2</v>
      </c>
      <c r="AK2319">
        <f>IF(D2319=E2319,1,0)</f>
        <v>0</v>
      </c>
    </row>
    <row r="2320" spans="1:37">
      <c r="A2320" s="1" t="s">
        <v>8909</v>
      </c>
      <c r="B2320" s="1" t="s">
        <v>8910</v>
      </c>
      <c r="C2320">
        <v>2240</v>
      </c>
      <c r="D2320">
        <v>1524742920</v>
      </c>
      <c r="E2320">
        <v>1524973997</v>
      </c>
      <c r="F2320" s="2">
        <v>0.19921292239300001</v>
      </c>
      <c r="G2320" s="2">
        <v>0.19921292239300001</v>
      </c>
      <c r="H2320">
        <v>4382710</v>
      </c>
      <c r="I2320" s="2">
        <v>0.59551967465199995</v>
      </c>
      <c r="J2320" s="2">
        <v>0</v>
      </c>
      <c r="K2320">
        <v>4</v>
      </c>
      <c r="L2320" s="1" t="s">
        <v>11864</v>
      </c>
      <c r="M2320" s="1" t="s">
        <v>8910</v>
      </c>
      <c r="N2320">
        <v>0</v>
      </c>
      <c r="O2320">
        <v>1</v>
      </c>
      <c r="P2320">
        <v>0</v>
      </c>
      <c r="Q2320">
        <v>0</v>
      </c>
      <c r="R2320" s="19">
        <f>BWscncns[[#This Row],[C fx]]*4+BWscncns[[#This Row],[C fg]]*2+BWscncns[[#This Row],[C fm]]</f>
        <v>2</v>
      </c>
      <c r="S2320">
        <v>2720</v>
      </c>
      <c r="T2320">
        <v>3654656</v>
      </c>
      <c r="U2320" s="13">
        <v>0.74425600000000003</v>
      </c>
      <c r="V2320" s="13">
        <v>1.3436239999999999</v>
      </c>
      <c r="W2320">
        <v>4151</v>
      </c>
      <c r="X2320">
        <v>83</v>
      </c>
      <c r="Z2320" s="10">
        <f>IF($N2320&lt;&gt;0,constants!$L$2,IF($O2320&lt;&gt;0,constants!$M$2,IF($P2320&lt;&gt;0,constants!$N$2,0)))</f>
        <v>9721.3799999999992</v>
      </c>
      <c r="AA2320" s="10">
        <f>IF($N2320&lt;&gt;0,constants!$L$2,IF($O2320&lt;&gt;0,constants!$M$2,IF($P2320&lt;&gt;0,constants!$P$2,0)))</f>
        <v>9721.3799999999992</v>
      </c>
      <c r="AB2320" s="11">
        <f>constants!$O$2</f>
        <v>4861.32</v>
      </c>
      <c r="AC2320" s="11">
        <f>VLOOKUP(BWscncns[[#This Row],[scanner]],[0]!ScnrAvgBW,2,FALSE)/1000</f>
        <v>4819.491751072962</v>
      </c>
      <c r="AD2320" s="8">
        <f>(1+$F2320)*Z2320</f>
        <v>11658.004519492861</v>
      </c>
      <c r="AE2320" s="8">
        <f>(1+$F2320)*AA2320</f>
        <v>11658.004519492861</v>
      </c>
      <c r="AF2320" s="8">
        <f>(1+$F2320)*AB2320</f>
        <v>5829.7577638875382</v>
      </c>
      <c r="AG2320" s="8">
        <f>(1+$F2320)*AC2320</f>
        <v>5779.5967872531628</v>
      </c>
      <c r="AH2320" s="8">
        <f>(1+$F2320)*$T2320/1000</f>
        <v>4382.7107021011116</v>
      </c>
      <c r="AI2320" s="8">
        <f>(1+BWscncns[[#This Row],[pid_error]]*K_p)*BWscncns[[#This Row],[dbw]]/1000</f>
        <v>4018.6833510505558</v>
      </c>
      <c r="AJ2320" s="13">
        <f>BWscncns[[#This Row],[Torflow prgrssv alt vote]]/VLOOKUP(BWscncns[[#This Row],[class]],AltBWtotl,2,FALSE)*100</f>
        <v>1.4038458688575124E-2</v>
      </c>
      <c r="AK2320">
        <f>IF(D2320=E2320,1,0)</f>
        <v>0</v>
      </c>
    </row>
    <row r="2321" spans="1:37">
      <c r="A2321" s="1" t="s">
        <v>6473</v>
      </c>
      <c r="B2321" s="1" t="s">
        <v>6474</v>
      </c>
      <c r="C2321">
        <v>2890</v>
      </c>
      <c r="D2321">
        <v>1524709820</v>
      </c>
      <c r="E2321">
        <v>1524987008</v>
      </c>
      <c r="F2321" s="2">
        <v>0.14047787511599999</v>
      </c>
      <c r="G2321" s="2">
        <v>0.14047787511599999</v>
      </c>
      <c r="H2321">
        <v>4764997</v>
      </c>
      <c r="I2321" s="2">
        <v>-0.22139724091499999</v>
      </c>
      <c r="J2321" s="2">
        <v>0</v>
      </c>
      <c r="K2321">
        <v>5</v>
      </c>
      <c r="L2321" s="1" t="s">
        <v>11708</v>
      </c>
      <c r="M2321" s="1" t="s">
        <v>6474</v>
      </c>
      <c r="N2321">
        <v>0</v>
      </c>
      <c r="O2321">
        <v>1</v>
      </c>
      <c r="P2321">
        <v>0</v>
      </c>
      <c r="Q2321">
        <v>0</v>
      </c>
      <c r="R2321" s="19">
        <f>BWscncns[[#This Row],[C fx]]*4+BWscncns[[#This Row],[C fg]]*2+BWscncns[[#This Row],[C fm]]</f>
        <v>2</v>
      </c>
      <c r="S2321">
        <v>3530</v>
      </c>
      <c r="T2321">
        <v>3751984</v>
      </c>
      <c r="U2321" s="13">
        <v>0.94083600000000001</v>
      </c>
      <c r="V2321" s="13">
        <v>1.0628850000000001</v>
      </c>
      <c r="W2321">
        <v>3580</v>
      </c>
      <c r="X2321">
        <v>71</v>
      </c>
      <c r="Z2321" s="10">
        <f>IF($N2321&lt;&gt;0,constants!$L$2,IF($O2321&lt;&gt;0,constants!$M$2,IF($P2321&lt;&gt;0,constants!$N$2,0)))</f>
        <v>9721.3799999999992</v>
      </c>
      <c r="AA2321" s="10">
        <f>IF($N2321&lt;&gt;0,constants!$L$2,IF($O2321&lt;&gt;0,constants!$M$2,IF($P2321&lt;&gt;0,constants!$P$2,0)))</f>
        <v>9721.3799999999992</v>
      </c>
      <c r="AB2321" s="11">
        <f>constants!$O$2</f>
        <v>4861.32</v>
      </c>
      <c r="AC2321" s="11">
        <f>VLOOKUP(BWscncns[[#This Row],[scanner]],[0]!ScnrAvgBW,2,FALSE)/1000</f>
        <v>3794.4265750962772</v>
      </c>
      <c r="AD2321" s="8">
        <f>(1+$F2321)*Z2321</f>
        <v>11087.01880559518</v>
      </c>
      <c r="AE2321" s="8">
        <f>(1+$F2321)*AA2321</f>
        <v>11087.01880559518</v>
      </c>
      <c r="AF2321" s="8">
        <f>(1+$F2321)*AB2321</f>
        <v>5544.2279038589131</v>
      </c>
      <c r="AG2321" s="8">
        <f>(1+$F2321)*AC2321</f>
        <v>4327.4595576494839</v>
      </c>
      <c r="AH2321" s="8">
        <f>(1+$F2321)*$T2321/1000</f>
        <v>4279.0547397892306</v>
      </c>
      <c r="AI2321" s="8">
        <f>(1+BWscncns[[#This Row],[pid_error]]*K_p)*BWscncns[[#This Row],[dbw]]/1000</f>
        <v>4015.519369894615</v>
      </c>
      <c r="AJ2321" s="13">
        <f>BWscncns[[#This Row],[Torflow prgrssv alt vote]]/VLOOKUP(BWscncns[[#This Row],[class]],AltBWtotl,2,FALSE)*100</f>
        <v>1.4027405959392695E-2</v>
      </c>
      <c r="AK2321">
        <f>IF(D2321=E2321,1,0)</f>
        <v>0</v>
      </c>
    </row>
    <row r="2322" spans="1:37">
      <c r="A2322" s="1" t="s">
        <v>8275</v>
      </c>
      <c r="B2322" s="1" t="s">
        <v>8276</v>
      </c>
      <c r="C2322">
        <v>15700</v>
      </c>
      <c r="D2322">
        <v>1524453364</v>
      </c>
      <c r="E2322">
        <v>1524999429</v>
      </c>
      <c r="F2322" s="2">
        <v>-0.89086513802199996</v>
      </c>
      <c r="G2322" s="2">
        <v>-0.89086513802199996</v>
      </c>
      <c r="H2322">
        <v>736505</v>
      </c>
      <c r="I2322" s="2">
        <v>-1.63263823884</v>
      </c>
      <c r="J2322" s="2">
        <v>0</v>
      </c>
      <c r="K2322">
        <v>1</v>
      </c>
      <c r="L2322" s="1" t="s">
        <v>11542</v>
      </c>
      <c r="M2322" s="1" t="s">
        <v>8276</v>
      </c>
      <c r="N2322">
        <v>0</v>
      </c>
      <c r="O2322">
        <v>1</v>
      </c>
      <c r="P2322">
        <v>0</v>
      </c>
      <c r="Q2322">
        <v>0</v>
      </c>
      <c r="R2322" s="19">
        <f>BWscncns[[#This Row],[C fx]]*4+BWscncns[[#This Row],[C fg]]*2+BWscncns[[#This Row],[C fm]]</f>
        <v>2</v>
      </c>
      <c r="S2322">
        <v>14400</v>
      </c>
      <c r="T2322">
        <v>7227225</v>
      </c>
      <c r="U2322" s="13">
        <v>1.9924660000000001</v>
      </c>
      <c r="V2322" s="13">
        <v>0.50189099999999998</v>
      </c>
      <c r="W2322">
        <v>438</v>
      </c>
      <c r="X2322">
        <v>8</v>
      </c>
      <c r="Z2322" s="10">
        <f>IF($N2322&lt;&gt;0,constants!$L$2,IF($O2322&lt;&gt;0,constants!$M$2,IF($P2322&lt;&gt;0,constants!$N$2,0)))</f>
        <v>9721.3799999999992</v>
      </c>
      <c r="AA2322" s="10">
        <f>IF($N2322&lt;&gt;0,constants!$L$2,IF($O2322&lt;&gt;0,constants!$M$2,IF($P2322&lt;&gt;0,constants!$P$2,0)))</f>
        <v>9721.3799999999992</v>
      </c>
      <c r="AB2322" s="11">
        <f>constants!$O$2</f>
        <v>4861.32</v>
      </c>
      <c r="AC2322" s="11">
        <f>VLOOKUP(BWscncns[[#This Row],[scanner]],[0]!ScnrAvgBW,2,FALSE)/1000</f>
        <v>11818.828055288463</v>
      </c>
      <c r="AD2322" s="8">
        <f>(1+$F2322)*Z2322</f>
        <v>1060.9414645356899</v>
      </c>
      <c r="AE2322" s="8">
        <f>(1+$F2322)*AA2322</f>
        <v>1060.9414645356899</v>
      </c>
      <c r="AF2322" s="8">
        <f>(1+$F2322)*AB2322</f>
        <v>530.53948723089115</v>
      </c>
      <c r="AG2322" s="8">
        <f>(1+$F2322)*AC2322</f>
        <v>1289.846168555621</v>
      </c>
      <c r="AH2322" s="8">
        <f>(1+$F2322)*$T2322/1000</f>
        <v>788.74220285895137</v>
      </c>
      <c r="AI2322" s="8">
        <f>(1+BWscncns[[#This Row],[pid_error]]*K_p)*BWscncns[[#This Row],[dbw]]/1000</f>
        <v>4007.983601429476</v>
      </c>
      <c r="AJ2322" s="13">
        <f>BWscncns[[#This Row],[Torflow prgrssv alt vote]]/VLOOKUP(BWscncns[[#This Row],[class]],AltBWtotl,2,FALSE)*100</f>
        <v>1.4001081274155459E-2</v>
      </c>
      <c r="AK2322">
        <f>IF(D2322=E2322,1,0)</f>
        <v>0</v>
      </c>
    </row>
    <row r="2323" spans="1:37">
      <c r="A2323" s="1" t="s">
        <v>6212</v>
      </c>
      <c r="B2323" s="1" t="s">
        <v>6213</v>
      </c>
      <c r="C2323">
        <v>2910</v>
      </c>
      <c r="D2323">
        <v>1524522579</v>
      </c>
      <c r="E2323">
        <v>1524896579</v>
      </c>
      <c r="F2323" s="2">
        <v>0.58956712066899997</v>
      </c>
      <c r="G2323" s="2">
        <v>0.58956712066899997</v>
      </c>
      <c r="H2323">
        <v>5799456</v>
      </c>
      <c r="I2323" s="2">
        <v>-3.9107840059600003E-2</v>
      </c>
      <c r="J2323" s="2">
        <v>0</v>
      </c>
      <c r="K2323">
        <v>5</v>
      </c>
      <c r="L2323" s="1" t="s">
        <v>11861</v>
      </c>
      <c r="M2323" s="1" t="s">
        <v>6213</v>
      </c>
      <c r="N2323">
        <v>0</v>
      </c>
      <c r="O2323">
        <v>1</v>
      </c>
      <c r="P2323">
        <v>0</v>
      </c>
      <c r="Q2323">
        <v>0</v>
      </c>
      <c r="R2323" s="19">
        <f>BWscncns[[#This Row],[C fx]]*4+BWscncns[[#This Row],[C fg]]*2+BWscncns[[#This Row],[C fm]]</f>
        <v>2</v>
      </c>
      <c r="S2323">
        <v>2410</v>
      </c>
      <c r="T2323">
        <v>3075746</v>
      </c>
      <c r="U2323" s="13">
        <v>0.78354999999999997</v>
      </c>
      <c r="V2323" s="13">
        <v>1.276243</v>
      </c>
      <c r="W2323">
        <v>4049</v>
      </c>
      <c r="X2323">
        <v>80</v>
      </c>
      <c r="Z2323" s="10">
        <f>IF($N2323&lt;&gt;0,constants!$L$2,IF($O2323&lt;&gt;0,constants!$M$2,IF($P2323&lt;&gt;0,constants!$N$2,0)))</f>
        <v>9721.3799999999992</v>
      </c>
      <c r="AA2323" s="10">
        <f>IF($N2323&lt;&gt;0,constants!$L$2,IF($O2323&lt;&gt;0,constants!$M$2,IF($P2323&lt;&gt;0,constants!$P$2,0)))</f>
        <v>9721.3799999999992</v>
      </c>
      <c r="AB2323" s="11">
        <f>constants!$O$2</f>
        <v>4861.32</v>
      </c>
      <c r="AC2323" s="11">
        <f>VLOOKUP(BWscncns[[#This Row],[scanner]],[0]!ScnrAvgBW,2,FALSE)/1000</f>
        <v>3794.4265750962772</v>
      </c>
      <c r="AD2323" s="8">
        <f>(1+$F2323)*Z2323</f>
        <v>15452.7860155292</v>
      </c>
      <c r="AE2323" s="8">
        <f>(1+$F2323)*AA2323</f>
        <v>15452.7860155292</v>
      </c>
      <c r="AF2323" s="8">
        <f>(1+$F2323)*AB2323</f>
        <v>7727.3944350506217</v>
      </c>
      <c r="AG2323" s="8">
        <f>(1+$F2323)*AC2323</f>
        <v>6031.4957255657237</v>
      </c>
      <c r="AH2323" s="8">
        <f>(1+$F2323)*$T2323/1000</f>
        <v>4889.1047131291934</v>
      </c>
      <c r="AI2323" s="8">
        <f>(1+BWscncns[[#This Row],[pid_error]]*K_p)*BWscncns[[#This Row],[dbw]]/1000</f>
        <v>3982.4253565645968</v>
      </c>
      <c r="AJ2323" s="13">
        <f>BWscncns[[#This Row],[Torflow prgrssv alt vote]]/VLOOKUP(BWscncns[[#This Row],[class]],AltBWtotl,2,FALSE)*100</f>
        <v>1.3911798707367931E-2</v>
      </c>
      <c r="AK2323">
        <f>IF(D2323=E2323,1,0)</f>
        <v>0</v>
      </c>
    </row>
    <row r="2324" spans="1:37">
      <c r="A2324" s="1" t="s">
        <v>9113</v>
      </c>
      <c r="B2324" s="1" t="s">
        <v>9114</v>
      </c>
      <c r="C2324">
        <v>3870</v>
      </c>
      <c r="D2324">
        <v>1524982505</v>
      </c>
      <c r="E2324">
        <v>1524982505</v>
      </c>
      <c r="F2324" s="2">
        <v>-5.5594489340199997E-2</v>
      </c>
      <c r="G2324" s="2">
        <v>-5.5594489340199997E-2</v>
      </c>
      <c r="H2324">
        <v>3868284</v>
      </c>
      <c r="I2324" s="2">
        <v>-0.108049614529</v>
      </c>
      <c r="J2324" s="2">
        <v>0</v>
      </c>
      <c r="K2324">
        <v>5</v>
      </c>
      <c r="L2324" s="1" t="s">
        <v>11614</v>
      </c>
      <c r="M2324" s="1" t="s">
        <v>9114</v>
      </c>
      <c r="N2324">
        <v>1</v>
      </c>
      <c r="O2324">
        <v>0</v>
      </c>
      <c r="P2324">
        <v>0</v>
      </c>
      <c r="Q2324">
        <v>0</v>
      </c>
      <c r="R2324" s="19">
        <f>BWscncns[[#This Row],[C fx]]*4+BWscncns[[#This Row],[C fg]]*2+BWscncns[[#This Row],[C fm]]</f>
        <v>4</v>
      </c>
      <c r="S2324">
        <v>3710</v>
      </c>
      <c r="T2324">
        <v>4096000</v>
      </c>
      <c r="U2324" s="13">
        <v>0.90576199999999996</v>
      </c>
      <c r="V2324" s="13">
        <v>1.1040430000000001</v>
      </c>
      <c r="W2324">
        <v>3678</v>
      </c>
      <c r="X2324">
        <v>73</v>
      </c>
      <c r="Z2324" s="10">
        <f>IF($N2324&lt;&gt;0,constants!$L$2,IF($O2324&lt;&gt;0,constants!$M$2,IF($P2324&lt;&gt;0,constants!$N$2,0)))</f>
        <v>10125.48</v>
      </c>
      <c r="AA2324" s="10">
        <f>IF($N2324&lt;&gt;0,constants!$L$2,IF($O2324&lt;&gt;0,constants!$M$2,IF($P2324&lt;&gt;0,constants!$P$2,0)))</f>
        <v>10125.48</v>
      </c>
      <c r="AB2324" s="11">
        <f>constants!$O$2</f>
        <v>4861.32</v>
      </c>
      <c r="AC2324" s="11">
        <f>VLOOKUP(BWscncns[[#This Row],[scanner]],[0]!ScnrAvgBW,2,FALSE)/1000</f>
        <v>3794.4265750962772</v>
      </c>
      <c r="AD2324" s="8">
        <f>(1+$F2324)*Z2324</f>
        <v>9562.5591100755919</v>
      </c>
      <c r="AE2324" s="8">
        <f>(1+$F2324)*AA2324</f>
        <v>9562.5591100755919</v>
      </c>
      <c r="AF2324" s="8">
        <f>(1+$F2324)*AB2324</f>
        <v>4591.057397080699</v>
      </c>
      <c r="AG2324" s="8">
        <f>(1+$F2324)*AC2324</f>
        <v>3583.4773673149157</v>
      </c>
      <c r="AH2324" s="8">
        <f>(1+$F2324)*$T2324/1000</f>
        <v>3868.284971662541</v>
      </c>
      <c r="AI2324" s="8">
        <f>(1+BWscncns[[#This Row],[pid_error]]*K_p)*BWscncns[[#This Row],[dbw]]/1000</f>
        <v>3982.1424858312703</v>
      </c>
      <c r="AJ2324" s="13">
        <f>BWscncns[[#This Row],[Torflow prgrssv alt vote]]/VLOOKUP(BWscncns[[#This Row],[class]],AltBWtotl,2,FALSE)*100</f>
        <v>3.412992457702034E-2</v>
      </c>
      <c r="AK2324">
        <f>IF(D2324=E2324,1,0)</f>
        <v>1</v>
      </c>
    </row>
    <row r="2325" spans="1:37">
      <c r="A2325" s="1" t="s">
        <v>11359</v>
      </c>
      <c r="B2325" s="1" t="s">
        <v>11360</v>
      </c>
      <c r="C2325">
        <v>1120</v>
      </c>
      <c r="D2325">
        <v>1524476171</v>
      </c>
      <c r="E2325">
        <v>1524982505</v>
      </c>
      <c r="F2325" s="2">
        <v>-7.08427648208E-2</v>
      </c>
      <c r="G2325" s="2">
        <v>-7.08427648208E-2</v>
      </c>
      <c r="H2325">
        <v>4533315</v>
      </c>
      <c r="I2325" s="2">
        <v>0.75748951292400002</v>
      </c>
      <c r="J2325" s="2">
        <v>0</v>
      </c>
      <c r="K2325">
        <v>5</v>
      </c>
      <c r="L2325" s="1" t="s">
        <v>11614</v>
      </c>
      <c r="M2325" s="1" t="s">
        <v>11360</v>
      </c>
      <c r="N2325">
        <v>0</v>
      </c>
      <c r="O2325">
        <v>1</v>
      </c>
      <c r="P2325">
        <v>0</v>
      </c>
      <c r="Q2325">
        <v>0</v>
      </c>
      <c r="R2325" s="19">
        <f>BWscncns[[#This Row],[C fx]]*4+BWscncns[[#This Row],[C fg]]*2+BWscncns[[#This Row],[C fm]]</f>
        <v>2</v>
      </c>
      <c r="S2325">
        <v>4760</v>
      </c>
      <c r="T2325">
        <v>4125545</v>
      </c>
      <c r="U2325" s="13">
        <v>1.1537869999999999</v>
      </c>
      <c r="V2325" s="13">
        <v>0.86671100000000001</v>
      </c>
      <c r="W2325">
        <v>2462</v>
      </c>
      <c r="X2325">
        <v>49</v>
      </c>
      <c r="Z2325" s="10">
        <f>IF($N2325&lt;&gt;0,constants!$L$2,IF($O2325&lt;&gt;0,constants!$M$2,IF($P2325&lt;&gt;0,constants!$N$2,0)))</f>
        <v>9721.3799999999992</v>
      </c>
      <c r="AA2325" s="10">
        <f>IF($N2325&lt;&gt;0,constants!$L$2,IF($O2325&lt;&gt;0,constants!$M$2,IF($P2325&lt;&gt;0,constants!$P$2,0)))</f>
        <v>9721.3799999999992</v>
      </c>
      <c r="AB2325" s="11">
        <f>constants!$O$2</f>
        <v>4861.32</v>
      </c>
      <c r="AC2325" s="11">
        <f>VLOOKUP(BWscncns[[#This Row],[scanner]],[0]!ScnrAvgBW,2,FALSE)/1000</f>
        <v>3794.4265750962772</v>
      </c>
      <c r="AD2325" s="8">
        <f>(1+$F2325)*Z2325</f>
        <v>9032.6905629263711</v>
      </c>
      <c r="AE2325" s="8">
        <f>(1+$F2325)*AA2325</f>
        <v>9032.6905629263711</v>
      </c>
      <c r="AF2325" s="8">
        <f>(1+$F2325)*AB2325</f>
        <v>4516.9306505213481</v>
      </c>
      <c r="AG2325" s="8">
        <f>(1+$F2325)*AC2325</f>
        <v>3525.6189056069379</v>
      </c>
      <c r="AH2325" s="8">
        <f>(1+$F2325)*$T2325/1000</f>
        <v>3833.2799858073727</v>
      </c>
      <c r="AI2325" s="8">
        <f>(1+BWscncns[[#This Row],[pid_error]]*K_p)*BWscncns[[#This Row],[dbw]]/1000</f>
        <v>3979.4124929036861</v>
      </c>
      <c r="AJ2325" s="13">
        <f>BWscncns[[#This Row],[Torflow prgrssv alt vote]]/VLOOKUP(BWscncns[[#This Row],[class]],AltBWtotl,2,FALSE)*100</f>
        <v>1.3901273876635263E-2</v>
      </c>
      <c r="AK2325">
        <f>IF(D2325=E2325,1,0)</f>
        <v>0</v>
      </c>
    </row>
    <row r="2326" spans="1:37">
      <c r="A2326" s="1" t="s">
        <v>4979</v>
      </c>
      <c r="B2326" s="1" t="s">
        <v>4980</v>
      </c>
      <c r="C2326">
        <v>3740</v>
      </c>
      <c r="D2326">
        <v>1524766473</v>
      </c>
      <c r="E2326">
        <v>1524991634</v>
      </c>
      <c r="F2326" s="2">
        <v>-0.40099295661899997</v>
      </c>
      <c r="G2326" s="2">
        <v>-0.40099295661899997</v>
      </c>
      <c r="H2326">
        <v>2980574</v>
      </c>
      <c r="I2326" s="2">
        <v>-5.0765833375300003E-2</v>
      </c>
      <c r="J2326" s="2">
        <v>0</v>
      </c>
      <c r="K2326">
        <v>6</v>
      </c>
      <c r="L2326" s="1" t="s">
        <v>11585</v>
      </c>
      <c r="M2326" s="1" t="s">
        <v>4980</v>
      </c>
      <c r="N2326">
        <v>0</v>
      </c>
      <c r="O2326">
        <v>1</v>
      </c>
      <c r="P2326">
        <v>0</v>
      </c>
      <c r="Q2326">
        <v>0</v>
      </c>
      <c r="R2326" s="19">
        <f>BWscncns[[#This Row],[C fx]]*4+BWscncns[[#This Row],[C fg]]*2+BWscncns[[#This Row],[C fm]]</f>
        <v>2</v>
      </c>
      <c r="S2326">
        <v>3690</v>
      </c>
      <c r="T2326">
        <v>4975616</v>
      </c>
      <c r="U2326" s="13">
        <v>0.74161699999999997</v>
      </c>
      <c r="V2326" s="13">
        <v>1.3484050000000001</v>
      </c>
      <c r="W2326">
        <v>4160</v>
      </c>
      <c r="X2326">
        <v>83</v>
      </c>
      <c r="Z2326" s="10">
        <f>IF($N2326&lt;&gt;0,constants!$L$2,IF($O2326&lt;&gt;0,constants!$M$2,IF($P2326&lt;&gt;0,constants!$N$2,0)))</f>
        <v>9721.3799999999992</v>
      </c>
      <c r="AA2326" s="10">
        <f>IF($N2326&lt;&gt;0,constants!$L$2,IF($O2326&lt;&gt;0,constants!$M$2,IF($P2326&lt;&gt;0,constants!$P$2,0)))</f>
        <v>9721.3799999999992</v>
      </c>
      <c r="AB2326" s="11">
        <f>constants!$O$2</f>
        <v>4861.32</v>
      </c>
      <c r="AC2326" s="11">
        <f>VLOOKUP(BWscncns[[#This Row],[scanner]],[0]!ScnrAvgBW,2,FALSE)/1000</f>
        <v>2386.3111194805197</v>
      </c>
      <c r="AD2326" s="8">
        <f>(1+$F2326)*Z2326</f>
        <v>5823.1750913831847</v>
      </c>
      <c r="AE2326" s="8">
        <f>(1+$F2326)*AA2326</f>
        <v>5823.1750913831847</v>
      </c>
      <c r="AF2326" s="8">
        <f>(1+$F2326)*AB2326</f>
        <v>2911.9649201289226</v>
      </c>
      <c r="AG2326" s="8">
        <f>(1+$F2326)*AC2326</f>
        <v>1429.4171682672302</v>
      </c>
      <c r="AH2326" s="8">
        <f>(1+$F2326)*$T2326/1000</f>
        <v>2980.4290291591974</v>
      </c>
      <c r="AI2326" s="8">
        <f>(1+BWscncns[[#This Row],[pid_error]]*K_p)*BWscncns[[#This Row],[dbw]]/1000</f>
        <v>3978.0225145795989</v>
      </c>
      <c r="AJ2326" s="13">
        <f>BWscncns[[#This Row],[Torflow prgrssv alt vote]]/VLOOKUP(BWscncns[[#This Row],[class]],AltBWtotl,2,FALSE)*100</f>
        <v>1.389641826807491E-2</v>
      </c>
      <c r="AK2326">
        <f>IF(D2326=E2326,1,0)</f>
        <v>0</v>
      </c>
    </row>
    <row r="2327" spans="1:37">
      <c r="A2327" s="1" t="s">
        <v>1636</v>
      </c>
      <c r="B2327" s="1" t="s">
        <v>1637</v>
      </c>
      <c r="C2327">
        <v>4050</v>
      </c>
      <c r="D2327">
        <v>1524975578</v>
      </c>
      <c r="E2327">
        <v>1524975578</v>
      </c>
      <c r="F2327" s="2">
        <v>3.9985058762200001E-2</v>
      </c>
      <c r="G2327" s="2">
        <v>3.9985058762200001E-2</v>
      </c>
      <c r="H2327">
        <v>4054873</v>
      </c>
      <c r="I2327" s="2">
        <v>0.19515874419900001</v>
      </c>
      <c r="J2327" s="2">
        <v>0</v>
      </c>
      <c r="K2327">
        <v>6</v>
      </c>
      <c r="L2327" s="1" t="s">
        <v>11692</v>
      </c>
      <c r="M2327" s="1" t="s">
        <v>1637</v>
      </c>
      <c r="N2327">
        <v>0</v>
      </c>
      <c r="O2327">
        <v>0</v>
      </c>
      <c r="P2327">
        <v>1</v>
      </c>
      <c r="Q2327">
        <v>0</v>
      </c>
      <c r="R2327" s="19">
        <f>BWscncns[[#This Row],[C fx]]*4+BWscncns[[#This Row],[C fg]]*2+BWscncns[[#This Row],[C fm]]</f>
        <v>1</v>
      </c>
      <c r="S2327">
        <v>3790</v>
      </c>
      <c r="T2327">
        <v>3898973</v>
      </c>
      <c r="U2327" s="13">
        <v>0.972051</v>
      </c>
      <c r="V2327" s="13">
        <v>1.028753</v>
      </c>
      <c r="W2327">
        <v>3470</v>
      </c>
      <c r="X2327">
        <v>69</v>
      </c>
      <c r="Z2327" s="10">
        <f>IF($N2327&lt;&gt;0,constants!$L$2,IF($O2327&lt;&gt;0,constants!$M$2,IF($P2327&lt;&gt;0,constants!$N$2,0)))</f>
        <v>1117.99</v>
      </c>
      <c r="AA2327" s="10">
        <f>IF($N2327&lt;&gt;0,constants!$L$2,IF($O2327&lt;&gt;0,constants!$M$2,IF($P2327&lt;&gt;0,constants!$P$2,0)))</f>
        <v>4051.45</v>
      </c>
      <c r="AB2327" s="11">
        <f>constants!$O$2</f>
        <v>4861.32</v>
      </c>
      <c r="AC2327" s="11">
        <f>VLOOKUP(BWscncns[[#This Row],[scanner]],[0]!ScnrAvgBW,2,FALSE)/1000</f>
        <v>2386.3111194805197</v>
      </c>
      <c r="AD2327" s="8">
        <f>(1+$F2327)*Z2327</f>
        <v>1162.6928958455519</v>
      </c>
      <c r="AE2327" s="8">
        <f>(1+$F2327)*AA2327</f>
        <v>4213.4474663221145</v>
      </c>
      <c r="AF2327" s="8">
        <f>(1+$F2327)*AB2327</f>
        <v>5055.7001658618574</v>
      </c>
      <c r="AG2327" s="8">
        <f>(1+$F2327)*AC2327</f>
        <v>2481.7279098178392</v>
      </c>
      <c r="AH2327" s="8">
        <f>(1+$F2327)*$T2327/1000</f>
        <v>4054.8736645172307</v>
      </c>
      <c r="AI2327" s="8">
        <f>(1+BWscncns[[#This Row],[pid_error]]*K_p)*BWscncns[[#This Row],[dbw]]/1000</f>
        <v>3976.923332258616</v>
      </c>
      <c r="AJ2327" s="13">
        <f>BWscncns[[#This Row],[Torflow prgrssv alt vote]]/VLOOKUP(BWscncns[[#This Row],[class]],AltBWtotl,2,FALSE)*100</f>
        <v>7.8435544819924388E-2</v>
      </c>
      <c r="AK2327">
        <f>IF(D2327=E2327,1,0)</f>
        <v>1</v>
      </c>
    </row>
    <row r="2328" spans="1:37">
      <c r="A2328" s="1" t="s">
        <v>7798</v>
      </c>
      <c r="B2328" s="1" t="s">
        <v>7799</v>
      </c>
      <c r="C2328">
        <v>5090</v>
      </c>
      <c r="D2328">
        <v>1524270683</v>
      </c>
      <c r="E2328">
        <v>1524970878</v>
      </c>
      <c r="F2328" s="2">
        <v>0.75976209415399998</v>
      </c>
      <c r="G2328" s="2">
        <v>0.75976209415399998</v>
      </c>
      <c r="H2328">
        <v>5021320</v>
      </c>
      <c r="I2328" s="2">
        <v>0.73237690741799999</v>
      </c>
      <c r="J2328" s="2">
        <v>0.2</v>
      </c>
      <c r="K2328">
        <v>3</v>
      </c>
      <c r="L2328" s="1" t="s">
        <v>11800</v>
      </c>
      <c r="M2328" s="1" t="s">
        <v>7799</v>
      </c>
      <c r="N2328">
        <v>0</v>
      </c>
      <c r="O2328">
        <v>1</v>
      </c>
      <c r="P2328">
        <v>0</v>
      </c>
      <c r="Q2328">
        <v>0</v>
      </c>
      <c r="R2328" s="19">
        <f>BWscncns[[#This Row],[C fx]]*4+BWscncns[[#This Row],[C fg]]*2+BWscncns[[#This Row],[C fm]]</f>
        <v>2</v>
      </c>
      <c r="S2328">
        <v>4520</v>
      </c>
      <c r="T2328">
        <v>2880026</v>
      </c>
      <c r="U2328" s="13">
        <v>1.5694300000000001</v>
      </c>
      <c r="V2328" s="13">
        <v>0.63717400000000002</v>
      </c>
      <c r="W2328">
        <v>1155</v>
      </c>
      <c r="X2328">
        <v>23</v>
      </c>
      <c r="Z2328" s="10">
        <f>IF($N2328&lt;&gt;0,constants!$L$2,IF($O2328&lt;&gt;0,constants!$M$2,IF($P2328&lt;&gt;0,constants!$N$2,0)))</f>
        <v>9721.3799999999992</v>
      </c>
      <c r="AA2328" s="10">
        <f>IF($N2328&lt;&gt;0,constants!$L$2,IF($O2328&lt;&gt;0,constants!$M$2,IF($P2328&lt;&gt;0,constants!$P$2,0)))</f>
        <v>9721.3799999999992</v>
      </c>
      <c r="AB2328" s="11">
        <f>constants!$O$2</f>
        <v>4861.32</v>
      </c>
      <c r="AC2328" s="11">
        <f>VLOOKUP(BWscncns[[#This Row],[scanner]],[0]!ScnrAvgBW,2,FALSE)/1000</f>
        <v>6440.9193022088357</v>
      </c>
      <c r="AD2328" s="8">
        <f>(1+$F2328)*Z2328</f>
        <v>17107.316026866811</v>
      </c>
      <c r="AE2328" s="8">
        <f>(1+$F2328)*AA2328</f>
        <v>17107.316026866811</v>
      </c>
      <c r="AF2328" s="8">
        <f>(1+$F2328)*AB2328</f>
        <v>8554.7666635527221</v>
      </c>
      <c r="AG2328" s="8">
        <f>(1+$F2328)*AC2328</f>
        <v>11334.48563953194</v>
      </c>
      <c r="AH2328" s="8">
        <f>(1+$F2328)*$T2328/1000</f>
        <v>5068.160584977968</v>
      </c>
      <c r="AI2328" s="8">
        <f>(1+BWscncns[[#This Row],[pid_error]]*K_p)*BWscncns[[#This Row],[dbw]]/1000</f>
        <v>3974.0932924889839</v>
      </c>
      <c r="AJ2328" s="13">
        <f>BWscncns[[#This Row],[Torflow prgrssv alt vote]]/VLOOKUP(BWscncns[[#This Row],[class]],AltBWtotl,2,FALSE)*100</f>
        <v>1.3882692324232402E-2</v>
      </c>
      <c r="AK2328">
        <f>IF(D2328=E2328,1,0)</f>
        <v>0</v>
      </c>
    </row>
    <row r="2329" spans="1:37">
      <c r="A2329" s="1" t="s">
        <v>3107</v>
      </c>
      <c r="B2329" s="1" t="s">
        <v>3108</v>
      </c>
      <c r="C2329">
        <v>6610</v>
      </c>
      <c r="D2329">
        <v>1523991573</v>
      </c>
      <c r="E2329">
        <v>1524988014</v>
      </c>
      <c r="F2329" s="2">
        <v>-0.455397969716</v>
      </c>
      <c r="G2329" s="2">
        <v>-0.455397969716</v>
      </c>
      <c r="H2329">
        <v>2801746</v>
      </c>
      <c r="I2329" s="2">
        <v>-1.5452530554899999</v>
      </c>
      <c r="J2329" s="2">
        <v>0</v>
      </c>
      <c r="K2329">
        <v>2</v>
      </c>
      <c r="L2329" s="1" t="s">
        <v>11573</v>
      </c>
      <c r="M2329" s="1" t="s">
        <v>3108</v>
      </c>
      <c r="N2329">
        <v>0</v>
      </c>
      <c r="O2329">
        <v>1</v>
      </c>
      <c r="P2329">
        <v>0</v>
      </c>
      <c r="Q2329">
        <v>0</v>
      </c>
      <c r="R2329" s="19">
        <f>BWscncns[[#This Row],[C fx]]*4+BWscncns[[#This Row],[C fg]]*2+BWscncns[[#This Row],[C fm]]</f>
        <v>2</v>
      </c>
      <c r="S2329">
        <v>6610</v>
      </c>
      <c r="T2329">
        <v>5144576</v>
      </c>
      <c r="U2329" s="13">
        <v>1.284848</v>
      </c>
      <c r="V2329" s="13">
        <v>0.77830200000000005</v>
      </c>
      <c r="W2329">
        <v>2036</v>
      </c>
      <c r="X2329">
        <v>40</v>
      </c>
      <c r="Z2329" s="10">
        <f>IF($N2329&lt;&gt;0,constants!$L$2,IF($O2329&lt;&gt;0,constants!$M$2,IF($P2329&lt;&gt;0,constants!$N$2,0)))</f>
        <v>9721.3799999999992</v>
      </c>
      <c r="AA2329" s="10">
        <f>IF($N2329&lt;&gt;0,constants!$L$2,IF($O2329&lt;&gt;0,constants!$M$2,IF($P2329&lt;&gt;0,constants!$P$2,0)))</f>
        <v>9721.3799999999992</v>
      </c>
      <c r="AB2329" s="11">
        <f>constants!$O$2</f>
        <v>4861.32</v>
      </c>
      <c r="AC2329" s="11">
        <f>VLOOKUP(BWscncns[[#This Row],[scanner]],[0]!ScnrAvgBW,2,FALSE)/1000</f>
        <v>8853.6095214723919</v>
      </c>
      <c r="AD2329" s="8">
        <f>(1+$F2329)*Z2329</f>
        <v>5294.2832851622716</v>
      </c>
      <c r="AE2329" s="8">
        <f>(1+$F2329)*AA2329</f>
        <v>5294.2832851622716</v>
      </c>
      <c r="AF2329" s="8">
        <f>(1+$F2329)*AB2329</f>
        <v>2647.4847418602149</v>
      </c>
      <c r="AG2329" s="8">
        <f>(1+$F2329)*AC2329</f>
        <v>4821.6937207356186</v>
      </c>
      <c r="AH2329" s="8">
        <f>(1+$F2329)*$T2329/1000</f>
        <v>2801.7465345503397</v>
      </c>
      <c r="AI2329" s="8">
        <f>(1+BWscncns[[#This Row],[pid_error]]*K_p)*BWscncns[[#This Row],[dbw]]/1000</f>
        <v>3973.1612672751698</v>
      </c>
      <c r="AJ2329" s="13">
        <f>BWscncns[[#This Row],[Torflow prgrssv alt vote]]/VLOOKUP(BWscncns[[#This Row],[class]],AltBWtotl,2,FALSE)*100</f>
        <v>1.3879436482376283E-2</v>
      </c>
      <c r="AK2329">
        <f>IF(D2329=E2329,1,0)</f>
        <v>0</v>
      </c>
    </row>
    <row r="2330" spans="1:37">
      <c r="A2330" s="1" t="s">
        <v>5056</v>
      </c>
      <c r="B2330" s="1" t="s">
        <v>28</v>
      </c>
      <c r="C2330">
        <v>3350</v>
      </c>
      <c r="D2330">
        <v>1524292680</v>
      </c>
      <c r="E2330">
        <v>1524998498</v>
      </c>
      <c r="F2330" s="2">
        <v>0.70390581701499999</v>
      </c>
      <c r="G2330" s="2">
        <v>0.70390581701499999</v>
      </c>
      <c r="H2330">
        <v>5054234</v>
      </c>
      <c r="I2330" s="2">
        <v>-0.14422588427300001</v>
      </c>
      <c r="J2330" s="2">
        <v>0</v>
      </c>
      <c r="K2330">
        <v>3</v>
      </c>
      <c r="L2330" s="1" t="s">
        <v>11606</v>
      </c>
      <c r="M2330" s="1" t="s">
        <v>28</v>
      </c>
      <c r="N2330">
        <v>0</v>
      </c>
      <c r="O2330">
        <v>1</v>
      </c>
      <c r="P2330">
        <v>0</v>
      </c>
      <c r="Q2330">
        <v>0</v>
      </c>
      <c r="R2330" s="19">
        <f>BWscncns[[#This Row],[C fx]]*4+BWscncns[[#This Row],[C fg]]*2+BWscncns[[#This Row],[C fm]]</f>
        <v>2</v>
      </c>
      <c r="S2330">
        <v>3350</v>
      </c>
      <c r="T2330">
        <v>2927670</v>
      </c>
      <c r="U2330" s="13">
        <v>1.144255</v>
      </c>
      <c r="V2330" s="13">
        <v>0.87393100000000001</v>
      </c>
      <c r="W2330">
        <v>2493</v>
      </c>
      <c r="X2330">
        <v>49</v>
      </c>
      <c r="Z2330" s="10">
        <f>IF($N2330&lt;&gt;0,constants!$L$2,IF($O2330&lt;&gt;0,constants!$M$2,IF($P2330&lt;&gt;0,constants!$N$2,0)))</f>
        <v>9721.3799999999992</v>
      </c>
      <c r="AA2330" s="10">
        <f>IF($N2330&lt;&gt;0,constants!$L$2,IF($O2330&lt;&gt;0,constants!$M$2,IF($P2330&lt;&gt;0,constants!$P$2,0)))</f>
        <v>9721.3799999999992</v>
      </c>
      <c r="AB2330" s="11">
        <f>constants!$O$2</f>
        <v>4861.32</v>
      </c>
      <c r="AC2330" s="11">
        <f>VLOOKUP(BWscncns[[#This Row],[scanner]],[0]!ScnrAvgBW,2,FALSE)/1000</f>
        <v>6440.9193022088357</v>
      </c>
      <c r="AD2330" s="8">
        <f>(1+$F2330)*Z2330</f>
        <v>16564.315931413279</v>
      </c>
      <c r="AE2330" s="8">
        <f>(1+$F2330)*AA2330</f>
        <v>16564.315931413279</v>
      </c>
      <c r="AF2330" s="8">
        <f>(1+$F2330)*AB2330</f>
        <v>8283.2314263713579</v>
      </c>
      <c r="AG2330" s="8">
        <f>(1+$F2330)*AC2330</f>
        <v>10974.71986595783</v>
      </c>
      <c r="AH2330" s="8">
        <f>(1+$F2330)*$T2330/1000</f>
        <v>4988.4739433003051</v>
      </c>
      <c r="AI2330" s="8">
        <f>(1+BWscncns[[#This Row],[pid_error]]*K_p)*BWscncns[[#This Row],[dbw]]/1000</f>
        <v>3958.0719716501526</v>
      </c>
      <c r="AJ2330" s="13">
        <f>BWscncns[[#This Row],[Torflow prgrssv alt vote]]/VLOOKUP(BWscncns[[#This Row],[class]],AltBWtotl,2,FALSE)*100</f>
        <v>1.3826725075488225E-2</v>
      </c>
      <c r="AK2330">
        <f>IF(D2330=E2330,1,0)</f>
        <v>0</v>
      </c>
    </row>
    <row r="2331" spans="1:37">
      <c r="A2331" s="1" t="s">
        <v>1209</v>
      </c>
      <c r="B2331" s="1" t="s">
        <v>1210</v>
      </c>
      <c r="C2331">
        <v>2760</v>
      </c>
      <c r="D2331">
        <v>1524959635</v>
      </c>
      <c r="E2331">
        <v>1524959635</v>
      </c>
      <c r="F2331" s="2">
        <v>-0.46416734756900002</v>
      </c>
      <c r="G2331" s="2">
        <v>-0.46416734756900002</v>
      </c>
      <c r="H2331">
        <v>2758123</v>
      </c>
      <c r="I2331" s="2">
        <v>2.5182073593799999E-3</v>
      </c>
      <c r="J2331" s="2">
        <v>0</v>
      </c>
      <c r="K2331">
        <v>6</v>
      </c>
      <c r="L2331" s="1" t="s">
        <v>11603</v>
      </c>
      <c r="M2331" s="1" t="s">
        <v>1210</v>
      </c>
      <c r="N2331">
        <v>1</v>
      </c>
      <c r="O2331">
        <v>0</v>
      </c>
      <c r="P2331">
        <v>0</v>
      </c>
      <c r="Q2331">
        <v>0</v>
      </c>
      <c r="R2331" s="19">
        <f>BWscncns[[#This Row],[C fx]]*4+BWscncns[[#This Row],[C fg]]*2+BWscncns[[#This Row],[C fm]]</f>
        <v>4</v>
      </c>
      <c r="S2331">
        <v>2760</v>
      </c>
      <c r="T2331">
        <v>5147360</v>
      </c>
      <c r="U2331" s="13">
        <v>0.53619700000000003</v>
      </c>
      <c r="V2331" s="13">
        <v>1.864986</v>
      </c>
      <c r="W2331">
        <v>4745</v>
      </c>
      <c r="X2331">
        <v>94</v>
      </c>
      <c r="Z2331" s="10">
        <f>IF($N2331&lt;&gt;0,constants!$L$2,IF($O2331&lt;&gt;0,constants!$M$2,IF($P2331&lt;&gt;0,constants!$N$2,0)))</f>
        <v>10125.48</v>
      </c>
      <c r="AA2331" s="10">
        <f>IF($N2331&lt;&gt;0,constants!$L$2,IF($O2331&lt;&gt;0,constants!$M$2,IF($P2331&lt;&gt;0,constants!$P$2,0)))</f>
        <v>10125.48</v>
      </c>
      <c r="AB2331" s="11">
        <f>constants!$O$2</f>
        <v>4861.32</v>
      </c>
      <c r="AC2331" s="11">
        <f>VLOOKUP(BWscncns[[#This Row],[scanner]],[0]!ScnrAvgBW,2,FALSE)/1000</f>
        <v>2386.3111194805197</v>
      </c>
      <c r="AD2331" s="8">
        <f>(1+$F2331)*Z2331</f>
        <v>5425.5628055370416</v>
      </c>
      <c r="AE2331" s="8">
        <f>(1+$F2331)*AA2331</f>
        <v>5425.5628055370416</v>
      </c>
      <c r="AF2331" s="8">
        <f>(1+$F2331)*AB2331</f>
        <v>2604.8539899158686</v>
      </c>
      <c r="AG2331" s="8">
        <f>(1+$F2331)*AC2331</f>
        <v>1278.6634166768358</v>
      </c>
      <c r="AH2331" s="8">
        <f>(1+$F2331)*$T2331/1000</f>
        <v>2758.1235618172323</v>
      </c>
      <c r="AI2331" s="8">
        <f>(1+BWscncns[[#This Row],[pid_error]]*K_p)*BWscncns[[#This Row],[dbw]]/1000</f>
        <v>3952.741780908616</v>
      </c>
      <c r="AJ2331" s="13">
        <f>BWscncns[[#This Row],[Torflow prgrssv alt vote]]/VLOOKUP(BWscncns[[#This Row],[class]],AltBWtotl,2,FALSE)*100</f>
        <v>3.3877938656101704E-2</v>
      </c>
      <c r="AK2331">
        <f>IF(D2331=E2331,1,0)</f>
        <v>1</v>
      </c>
    </row>
    <row r="2332" spans="1:37">
      <c r="A2332" s="1" t="s">
        <v>11404</v>
      </c>
      <c r="B2332" s="1" t="s">
        <v>11405</v>
      </c>
      <c r="C2332">
        <v>5570</v>
      </c>
      <c r="D2332">
        <v>1524523165</v>
      </c>
      <c r="E2332">
        <v>1524969159</v>
      </c>
      <c r="F2332" s="2">
        <v>1.7681340326799999</v>
      </c>
      <c r="G2332" s="2">
        <v>1.7681340326799999</v>
      </c>
      <c r="H2332">
        <v>5805197</v>
      </c>
      <c r="I2332" s="2">
        <v>0.86351468400300002</v>
      </c>
      <c r="J2332" s="2">
        <v>0</v>
      </c>
      <c r="K2332">
        <v>1</v>
      </c>
      <c r="L2332" s="1" t="s">
        <v>11546</v>
      </c>
      <c r="M2332" s="1" t="s">
        <v>11405</v>
      </c>
      <c r="N2332">
        <v>0</v>
      </c>
      <c r="O2332">
        <v>1</v>
      </c>
      <c r="P2332">
        <v>0</v>
      </c>
      <c r="Q2332">
        <v>0</v>
      </c>
      <c r="R2332" s="19">
        <f>BWscncns[[#This Row],[C fx]]*4+BWscncns[[#This Row],[C fg]]*2+BWscncns[[#This Row],[C fm]]</f>
        <v>2</v>
      </c>
      <c r="S2332">
        <v>5360</v>
      </c>
      <c r="T2332">
        <v>2097152</v>
      </c>
      <c r="U2332" s="13">
        <v>2.555847</v>
      </c>
      <c r="V2332" s="13">
        <v>0.39126</v>
      </c>
      <c r="W2332">
        <v>119</v>
      </c>
      <c r="X2332">
        <v>2</v>
      </c>
      <c r="Z2332" s="10">
        <f>IF($N2332&lt;&gt;0,constants!$L$2,IF($O2332&lt;&gt;0,constants!$M$2,IF($P2332&lt;&gt;0,constants!$N$2,0)))</f>
        <v>9721.3799999999992</v>
      </c>
      <c r="AA2332" s="10">
        <f>IF($N2332&lt;&gt;0,constants!$L$2,IF($O2332&lt;&gt;0,constants!$M$2,IF($P2332&lt;&gt;0,constants!$P$2,0)))</f>
        <v>9721.3799999999992</v>
      </c>
      <c r="AB2332" s="11">
        <f>constants!$O$2</f>
        <v>4861.32</v>
      </c>
      <c r="AC2332" s="11">
        <f>VLOOKUP(BWscncns[[#This Row],[scanner]],[0]!ScnrAvgBW,2,FALSE)/1000</f>
        <v>11818.828055288463</v>
      </c>
      <c r="AD2332" s="8">
        <f>(1+$F2332)*Z2332</f>
        <v>26910.082822614695</v>
      </c>
      <c r="AE2332" s="8">
        <f>(1+$F2332)*AA2332</f>
        <v>26910.082822614695</v>
      </c>
      <c r="AF2332" s="8">
        <f>(1+$F2332)*AB2332</f>
        <v>13456.785335747936</v>
      </c>
      <c r="AG2332" s="8">
        <f>(1+$F2332)*AC2332</f>
        <v>32716.100166237175</v>
      </c>
      <c r="AH2332" s="8">
        <f>(1+$F2332)*$T2332/1000</f>
        <v>5805.1978229029273</v>
      </c>
      <c r="AI2332" s="8">
        <f>(1+BWscncns[[#This Row],[pid_error]]*K_p)*BWscncns[[#This Row],[dbw]]/1000</f>
        <v>3951.1749114514637</v>
      </c>
      <c r="AJ2332" s="13">
        <f>BWscncns[[#This Row],[Torflow prgrssv alt vote]]/VLOOKUP(BWscncns[[#This Row],[class]],AltBWtotl,2,FALSE)*100</f>
        <v>1.3802631588588689E-2</v>
      </c>
      <c r="AK2332">
        <f>IF(D2332=E2332,1,0)</f>
        <v>0</v>
      </c>
    </row>
    <row r="2333" spans="1:37">
      <c r="A2333" s="1" t="s">
        <v>10854</v>
      </c>
      <c r="B2333" s="1" t="s">
        <v>10855</v>
      </c>
      <c r="C2333">
        <v>4700</v>
      </c>
      <c r="D2333">
        <v>1524970278</v>
      </c>
      <c r="E2333">
        <v>1524970278</v>
      </c>
      <c r="F2333" s="2">
        <v>0.468084157981</v>
      </c>
      <c r="G2333" s="2">
        <v>0.468084157981</v>
      </c>
      <c r="H2333">
        <v>4697869</v>
      </c>
      <c r="I2333" s="2">
        <v>1.28905427389E-2</v>
      </c>
      <c r="J2333" s="2">
        <v>0</v>
      </c>
      <c r="K2333">
        <v>5</v>
      </c>
      <c r="L2333" s="1" t="s">
        <v>11743</v>
      </c>
      <c r="M2333" s="1" t="s">
        <v>10855</v>
      </c>
      <c r="N2333">
        <v>0</v>
      </c>
      <c r="O2333">
        <v>0</v>
      </c>
      <c r="P2333">
        <v>1</v>
      </c>
      <c r="Q2333">
        <v>0</v>
      </c>
      <c r="R2333" s="19">
        <f>BWscncns[[#This Row],[C fx]]*4+BWscncns[[#This Row],[C fg]]*2+BWscncns[[#This Row],[C fm]]</f>
        <v>1</v>
      </c>
      <c r="S2333">
        <v>3260</v>
      </c>
      <c r="T2333">
        <v>3200000</v>
      </c>
      <c r="U2333" s="13">
        <v>1.01875</v>
      </c>
      <c r="V2333" s="13">
        <v>0.981595</v>
      </c>
      <c r="W2333">
        <v>3141</v>
      </c>
      <c r="X2333">
        <v>62</v>
      </c>
      <c r="Z2333" s="10">
        <f>IF($N2333&lt;&gt;0,constants!$L$2,IF($O2333&lt;&gt;0,constants!$M$2,IF($P2333&lt;&gt;0,constants!$N$2,0)))</f>
        <v>1117.99</v>
      </c>
      <c r="AA2333" s="10">
        <f>IF($N2333&lt;&gt;0,constants!$L$2,IF($O2333&lt;&gt;0,constants!$M$2,IF($P2333&lt;&gt;0,constants!$P$2,0)))</f>
        <v>4051.45</v>
      </c>
      <c r="AB2333" s="11">
        <f>constants!$O$2</f>
        <v>4861.32</v>
      </c>
      <c r="AC2333" s="11">
        <f>VLOOKUP(BWscncns[[#This Row],[scanner]],[0]!ScnrAvgBW,2,FALSE)/1000</f>
        <v>3794.4265750962772</v>
      </c>
      <c r="AD2333" s="8">
        <f>(1+$F2333)*Z2333</f>
        <v>1641.3034077811783</v>
      </c>
      <c r="AE2333" s="8">
        <f>(1+$F2333)*AA2333</f>
        <v>5947.8695618521224</v>
      </c>
      <c r="AF2333" s="8">
        <f>(1+$F2333)*AB2333</f>
        <v>7136.8268788761943</v>
      </c>
      <c r="AG2333" s="8">
        <f>(1+$F2333)*AC2333</f>
        <v>5570.537543520948</v>
      </c>
      <c r="AH2333" s="8">
        <f>(1+$F2333)*$T2333/1000</f>
        <v>4697.8693055392005</v>
      </c>
      <c r="AI2333" s="8">
        <f>(1+BWscncns[[#This Row],[pid_error]]*K_p)*BWscncns[[#This Row],[dbw]]/1000</f>
        <v>3948.9346527696002</v>
      </c>
      <c r="AJ2333" s="13">
        <f>BWscncns[[#This Row],[Torflow prgrssv alt vote]]/VLOOKUP(BWscncns[[#This Row],[class]],AltBWtotl,2,FALSE)*100</f>
        <v>7.7883533342432712E-2</v>
      </c>
      <c r="AK2333">
        <f>IF(D2333=E2333,1,0)</f>
        <v>1</v>
      </c>
    </row>
    <row r="2334" spans="1:37">
      <c r="A2334" s="1" t="s">
        <v>3307</v>
      </c>
      <c r="B2334" s="1" t="s">
        <v>49</v>
      </c>
      <c r="C2334">
        <v>4200</v>
      </c>
      <c r="D2334">
        <v>1524966122</v>
      </c>
      <c r="E2334">
        <v>1524966122</v>
      </c>
      <c r="F2334" s="2">
        <v>0.13759155988499999</v>
      </c>
      <c r="G2334" s="2">
        <v>0.13759155988499999</v>
      </c>
      <c r="H2334">
        <v>4195988</v>
      </c>
      <c r="I2334" s="2">
        <v>0.40032108765899999</v>
      </c>
      <c r="J2334" s="2">
        <v>0</v>
      </c>
      <c r="K2334">
        <v>5</v>
      </c>
      <c r="L2334" s="1" t="s">
        <v>11590</v>
      </c>
      <c r="M2334" s="1" t="s">
        <v>49</v>
      </c>
      <c r="N2334">
        <v>1</v>
      </c>
      <c r="O2334">
        <v>0</v>
      </c>
      <c r="P2334">
        <v>0</v>
      </c>
      <c r="Q2334">
        <v>0</v>
      </c>
      <c r="R2334" s="19">
        <f>BWscncns[[#This Row],[C fx]]*4+BWscncns[[#This Row],[C fg]]*2+BWscncns[[#This Row],[C fm]]</f>
        <v>4</v>
      </c>
      <c r="S2334">
        <v>4410</v>
      </c>
      <c r="T2334">
        <v>3688484</v>
      </c>
      <c r="U2334" s="13">
        <v>1.195613</v>
      </c>
      <c r="V2334" s="13">
        <v>0.836391</v>
      </c>
      <c r="W2334">
        <v>2330</v>
      </c>
      <c r="X2334">
        <v>46</v>
      </c>
      <c r="Z2334" s="10">
        <f>IF($N2334&lt;&gt;0,constants!$L$2,IF($O2334&lt;&gt;0,constants!$M$2,IF($P2334&lt;&gt;0,constants!$N$2,0)))</f>
        <v>10125.48</v>
      </c>
      <c r="AA2334" s="10">
        <f>IF($N2334&lt;&gt;0,constants!$L$2,IF($O2334&lt;&gt;0,constants!$M$2,IF($P2334&lt;&gt;0,constants!$P$2,0)))</f>
        <v>10125.48</v>
      </c>
      <c r="AB2334" s="11">
        <f>constants!$O$2</f>
        <v>4861.32</v>
      </c>
      <c r="AC2334" s="11">
        <f>VLOOKUP(BWscncns[[#This Row],[scanner]],[0]!ScnrAvgBW,2,FALSE)/1000</f>
        <v>3794.4265750962772</v>
      </c>
      <c r="AD2334" s="8">
        <f>(1+$F2334)*Z2334</f>
        <v>11518.660587784369</v>
      </c>
      <c r="AE2334" s="8">
        <f>(1+$F2334)*AA2334</f>
        <v>11518.660587784369</v>
      </c>
      <c r="AF2334" s="8">
        <f>(1+$F2334)*AB2334</f>
        <v>5530.1966019001475</v>
      </c>
      <c r="AG2334" s="8">
        <f>(1+$F2334)*AC2334</f>
        <v>4316.5076464328722</v>
      </c>
      <c r="AH2334" s="8">
        <f>(1+$F2334)*$T2334/1000</f>
        <v>4195.9882671708638</v>
      </c>
      <c r="AI2334" s="8">
        <f>(1+BWscncns[[#This Row],[pid_error]]*K_p)*BWscncns[[#This Row],[dbw]]/1000</f>
        <v>3942.2361335854325</v>
      </c>
      <c r="AJ2334" s="13">
        <f>BWscncns[[#This Row],[Torflow prgrssv alt vote]]/VLOOKUP(BWscncns[[#This Row],[class]],AltBWtotl,2,FALSE)*100</f>
        <v>3.3787897440336875E-2</v>
      </c>
      <c r="AK2334">
        <f>IF(D2334=E2334,1,0)</f>
        <v>1</v>
      </c>
    </row>
    <row r="2335" spans="1:37">
      <c r="A2335" s="1" t="s">
        <v>8012</v>
      </c>
      <c r="B2335" s="1" t="s">
        <v>477</v>
      </c>
      <c r="C2335">
        <v>2430</v>
      </c>
      <c r="D2335">
        <v>1524975801</v>
      </c>
      <c r="E2335">
        <v>1524975801</v>
      </c>
      <c r="F2335" s="2">
        <v>-0.55353754949</v>
      </c>
      <c r="G2335" s="2">
        <v>-0.55353754949</v>
      </c>
      <c r="H2335">
        <v>2433098</v>
      </c>
      <c r="I2335" s="2">
        <v>0.18928812500299999</v>
      </c>
      <c r="J2335" s="2">
        <v>0</v>
      </c>
      <c r="K2335">
        <v>7</v>
      </c>
      <c r="L2335" s="1" t="s">
        <v>11885</v>
      </c>
      <c r="M2335" s="1" t="s">
        <v>477</v>
      </c>
      <c r="N2335">
        <v>1</v>
      </c>
      <c r="O2335">
        <v>0</v>
      </c>
      <c r="P2335">
        <v>0</v>
      </c>
      <c r="Q2335">
        <v>0</v>
      </c>
      <c r="R2335" s="19">
        <f>BWscncns[[#This Row],[C fx]]*4+BWscncns[[#This Row],[C fg]]*2+BWscncns[[#This Row],[C fm]]</f>
        <v>4</v>
      </c>
      <c r="S2335">
        <v>2180</v>
      </c>
      <c r="T2335">
        <v>5449728</v>
      </c>
      <c r="U2335" s="13">
        <v>0.40001999999999999</v>
      </c>
      <c r="V2335" s="13">
        <v>2.4998749999999998</v>
      </c>
      <c r="W2335">
        <v>5173</v>
      </c>
      <c r="X2335">
        <v>103</v>
      </c>
      <c r="Z2335" s="10">
        <f>IF($N2335&lt;&gt;0,constants!$L$2,IF($O2335&lt;&gt;0,constants!$M$2,IF($P2335&lt;&gt;0,constants!$N$2,0)))</f>
        <v>10125.48</v>
      </c>
      <c r="AA2335" s="10">
        <f>IF($N2335&lt;&gt;0,constants!$L$2,IF($O2335&lt;&gt;0,constants!$M$2,IF($P2335&lt;&gt;0,constants!$P$2,0)))</f>
        <v>10125.48</v>
      </c>
      <c r="AB2335" s="11">
        <f>constants!$O$2</f>
        <v>4861.32</v>
      </c>
      <c r="AC2335" s="11">
        <f>VLOOKUP(BWscncns[[#This Row],[scanner]],[0]!ScnrAvgBW,2,FALSE)/1000</f>
        <v>885.64026081730776</v>
      </c>
      <c r="AD2335" s="8">
        <f>(1+$F2335)*Z2335</f>
        <v>4520.6466133899949</v>
      </c>
      <c r="AE2335" s="8">
        <f>(1+$F2335)*AA2335</f>
        <v>4520.6466133899949</v>
      </c>
      <c r="AF2335" s="8">
        <f>(1+$F2335)*AB2335</f>
        <v>2170.3968399132732</v>
      </c>
      <c r="AG2335" s="8">
        <f>(1+$F2335)*AC2335</f>
        <v>395.40512111481075</v>
      </c>
      <c r="AH2335" s="8">
        <f>(1+$F2335)*$T2335/1000</f>
        <v>2433.0989174929609</v>
      </c>
      <c r="AI2335" s="8">
        <f>(1+BWscncns[[#This Row],[pid_error]]*K_p)*BWscncns[[#This Row],[dbw]]/1000</f>
        <v>3941.4134587464805</v>
      </c>
      <c r="AJ2335" s="13">
        <f>BWscncns[[#This Row],[Torflow prgrssv alt vote]]/VLOOKUP(BWscncns[[#This Row],[class]],AltBWtotl,2,FALSE)*100</f>
        <v>3.3780846504740086E-2</v>
      </c>
      <c r="AK2335">
        <f>IF(D2335=E2335,1,0)</f>
        <v>1</v>
      </c>
    </row>
    <row r="2336" spans="1:37">
      <c r="A2336" s="1" t="s">
        <v>879</v>
      </c>
      <c r="B2336" s="1" t="s">
        <v>880</v>
      </c>
      <c r="C2336">
        <v>4210</v>
      </c>
      <c r="D2336">
        <v>1524549804</v>
      </c>
      <c r="E2336">
        <v>1525006186</v>
      </c>
      <c r="F2336" s="2">
        <v>1.7573901377900001</v>
      </c>
      <c r="G2336" s="2">
        <v>1.7573901377900001</v>
      </c>
      <c r="H2336">
        <v>5782666</v>
      </c>
      <c r="I2336" s="2">
        <v>0.89416850049700003</v>
      </c>
      <c r="J2336" s="2">
        <v>0</v>
      </c>
      <c r="K2336">
        <v>1</v>
      </c>
      <c r="L2336" s="1" t="s">
        <v>11530</v>
      </c>
      <c r="M2336" s="1" t="s">
        <v>880</v>
      </c>
      <c r="N2336">
        <v>0</v>
      </c>
      <c r="O2336">
        <v>1</v>
      </c>
      <c r="P2336">
        <v>0</v>
      </c>
      <c r="Q2336">
        <v>0</v>
      </c>
      <c r="R2336" s="19">
        <f>BWscncns[[#This Row],[C fx]]*4+BWscncns[[#This Row],[C fg]]*2+BWscncns[[#This Row],[C fm]]</f>
        <v>2</v>
      </c>
      <c r="S2336">
        <v>3820</v>
      </c>
      <c r="T2336">
        <v>2097152</v>
      </c>
      <c r="U2336" s="13">
        <v>1.821518</v>
      </c>
      <c r="V2336" s="13">
        <v>0.54899299999999995</v>
      </c>
      <c r="W2336">
        <v>619</v>
      </c>
      <c r="X2336">
        <v>12</v>
      </c>
      <c r="Z2336" s="10">
        <f>IF($N2336&lt;&gt;0,constants!$L$2,IF($O2336&lt;&gt;0,constants!$M$2,IF($P2336&lt;&gt;0,constants!$N$2,0)))</f>
        <v>9721.3799999999992</v>
      </c>
      <c r="AA2336" s="10">
        <f>IF($N2336&lt;&gt;0,constants!$L$2,IF($O2336&lt;&gt;0,constants!$M$2,IF($P2336&lt;&gt;0,constants!$P$2,0)))</f>
        <v>9721.3799999999992</v>
      </c>
      <c r="AB2336" s="11">
        <f>constants!$O$2</f>
        <v>4861.32</v>
      </c>
      <c r="AC2336" s="11">
        <f>VLOOKUP(BWscncns[[#This Row],[scanner]],[0]!ScnrAvgBW,2,FALSE)/1000</f>
        <v>11818.828055288463</v>
      </c>
      <c r="AD2336" s="8">
        <f>(1+$F2336)*Z2336</f>
        <v>26805.637337708948</v>
      </c>
      <c r="AE2336" s="8">
        <f>(1+$F2336)*AA2336</f>
        <v>26805.637337708948</v>
      </c>
      <c r="AF2336" s="8">
        <f>(1+$F2336)*AB2336</f>
        <v>13404.555824641282</v>
      </c>
      <c r="AG2336" s="8">
        <f>(1+$F2336)*AC2336</f>
        <v>32589.11991988817</v>
      </c>
      <c r="AH2336" s="8">
        <f>(1+$F2336)*$T2336/1000</f>
        <v>5782.6662422465733</v>
      </c>
      <c r="AI2336" s="8">
        <f>(1+BWscncns[[#This Row],[pid_error]]*K_p)*BWscncns[[#This Row],[dbw]]/1000</f>
        <v>3939.9091211232867</v>
      </c>
      <c r="AJ2336" s="13">
        <f>BWscncns[[#This Row],[Torflow prgrssv alt vote]]/VLOOKUP(BWscncns[[#This Row],[class]],AltBWtotl,2,FALSE)*100</f>
        <v>1.3763276825274253E-2</v>
      </c>
      <c r="AK2336">
        <f>IF(D2336=E2336,1,0)</f>
        <v>0</v>
      </c>
    </row>
    <row r="2337" spans="1:37">
      <c r="A2337" s="1" t="s">
        <v>7121</v>
      </c>
      <c r="B2337" s="1" t="s">
        <v>7122</v>
      </c>
      <c r="C2337">
        <v>3550</v>
      </c>
      <c r="D2337">
        <v>1524998498</v>
      </c>
      <c r="E2337">
        <v>1524998498</v>
      </c>
      <c r="F2337" s="2">
        <v>-0.178380871695</v>
      </c>
      <c r="G2337" s="2">
        <v>-0.178380871695</v>
      </c>
      <c r="H2337">
        <v>3553811</v>
      </c>
      <c r="I2337" s="2">
        <v>-0.4181712326</v>
      </c>
      <c r="J2337" s="2">
        <v>0</v>
      </c>
      <c r="K2337">
        <v>3</v>
      </c>
      <c r="L2337" s="1" t="s">
        <v>11606</v>
      </c>
      <c r="M2337" s="1" t="s">
        <v>7122</v>
      </c>
      <c r="N2337">
        <v>1</v>
      </c>
      <c r="O2337">
        <v>0</v>
      </c>
      <c r="P2337">
        <v>0</v>
      </c>
      <c r="Q2337">
        <v>0</v>
      </c>
      <c r="R2337" s="19">
        <f>BWscncns[[#This Row],[C fx]]*4+BWscncns[[#This Row],[C fg]]*2+BWscncns[[#This Row],[C fm]]</f>
        <v>4</v>
      </c>
      <c r="S2337">
        <v>4200</v>
      </c>
      <c r="T2337">
        <v>4325376</v>
      </c>
      <c r="U2337" s="13">
        <v>0.97101400000000004</v>
      </c>
      <c r="V2337" s="13">
        <v>1.0298510000000001</v>
      </c>
      <c r="W2337">
        <v>3474</v>
      </c>
      <c r="X2337">
        <v>69</v>
      </c>
      <c r="Z2337" s="10">
        <f>IF($N2337&lt;&gt;0,constants!$L$2,IF($O2337&lt;&gt;0,constants!$M$2,IF($P2337&lt;&gt;0,constants!$N$2,0)))</f>
        <v>10125.48</v>
      </c>
      <c r="AA2337" s="10">
        <f>IF($N2337&lt;&gt;0,constants!$L$2,IF($O2337&lt;&gt;0,constants!$M$2,IF($P2337&lt;&gt;0,constants!$P$2,0)))</f>
        <v>10125.48</v>
      </c>
      <c r="AB2337" s="11">
        <f>constants!$O$2</f>
        <v>4861.32</v>
      </c>
      <c r="AC2337" s="11">
        <f>VLOOKUP(BWscncns[[#This Row],[scanner]],[0]!ScnrAvgBW,2,FALSE)/1000</f>
        <v>6440.9193022088357</v>
      </c>
      <c r="AD2337" s="8">
        <f>(1+$F2337)*Z2337</f>
        <v>8319.288051269712</v>
      </c>
      <c r="AE2337" s="8">
        <f>(1+$F2337)*AA2337</f>
        <v>8319.288051269712</v>
      </c>
      <c r="AF2337" s="8">
        <f>(1+$F2337)*AB2337</f>
        <v>3994.1535008116625</v>
      </c>
      <c r="AG2337" s="8">
        <f>(1+$F2337)*AC2337</f>
        <v>5291.9825025636728</v>
      </c>
      <c r="AH2337" s="8">
        <f>(1+$F2337)*$T2337/1000</f>
        <v>3553.8116587113677</v>
      </c>
      <c r="AI2337" s="8">
        <f>(1+BWscncns[[#This Row],[pid_error]]*K_p)*BWscncns[[#This Row],[dbw]]/1000</f>
        <v>3939.5938293556842</v>
      </c>
      <c r="AJ2337" s="13">
        <f>BWscncns[[#This Row],[Torflow prgrssv alt vote]]/VLOOKUP(BWscncns[[#This Row],[class]],AltBWtotl,2,FALSE)*100</f>
        <v>3.3765250926709671E-2</v>
      </c>
      <c r="AK2337">
        <f>IF(D2337=E2337,1,0)</f>
        <v>1</v>
      </c>
    </row>
    <row r="2338" spans="1:37">
      <c r="A2338" s="1" t="s">
        <v>9579</v>
      </c>
      <c r="B2338" s="1" t="s">
        <v>9580</v>
      </c>
      <c r="C2338">
        <v>6270</v>
      </c>
      <c r="D2338">
        <v>1523770114</v>
      </c>
      <c r="E2338">
        <v>1524972207</v>
      </c>
      <c r="F2338" s="2">
        <v>1.7550991629899999</v>
      </c>
      <c r="G2338" s="2">
        <v>1.7550991629899999</v>
      </c>
      <c r="H2338">
        <v>5777861</v>
      </c>
      <c r="I2338" s="2">
        <v>-0.22557115676600001</v>
      </c>
      <c r="J2338" s="2">
        <v>0</v>
      </c>
      <c r="K2338">
        <v>1</v>
      </c>
      <c r="L2338" s="1" t="s">
        <v>11545</v>
      </c>
      <c r="M2338" s="1" t="s">
        <v>9580</v>
      </c>
      <c r="N2338">
        <v>0</v>
      </c>
      <c r="O2338">
        <v>1</v>
      </c>
      <c r="P2338">
        <v>0</v>
      </c>
      <c r="Q2338">
        <v>0</v>
      </c>
      <c r="R2338" s="19">
        <f>BWscncns[[#This Row],[C fx]]*4+BWscncns[[#This Row],[C fg]]*2+BWscncns[[#This Row],[C fm]]</f>
        <v>2</v>
      </c>
      <c r="S2338">
        <v>5960</v>
      </c>
      <c r="T2338">
        <v>2097152</v>
      </c>
      <c r="U2338" s="13">
        <v>2.8419490000000001</v>
      </c>
      <c r="V2338" s="13">
        <v>0.35187099999999999</v>
      </c>
      <c r="W2338">
        <v>66</v>
      </c>
      <c r="X2338">
        <v>1</v>
      </c>
      <c r="Z2338" s="10">
        <f>IF($N2338&lt;&gt;0,constants!$L$2,IF($O2338&lt;&gt;0,constants!$M$2,IF($P2338&lt;&gt;0,constants!$N$2,0)))</f>
        <v>9721.3799999999992</v>
      </c>
      <c r="AA2338" s="10">
        <f>IF($N2338&lt;&gt;0,constants!$L$2,IF($O2338&lt;&gt;0,constants!$M$2,IF($P2338&lt;&gt;0,constants!$P$2,0)))</f>
        <v>9721.3799999999992</v>
      </c>
      <c r="AB2338" s="11">
        <f>constants!$O$2</f>
        <v>4861.32</v>
      </c>
      <c r="AC2338" s="11">
        <f>VLOOKUP(BWscncns[[#This Row],[scanner]],[0]!ScnrAvgBW,2,FALSE)/1000</f>
        <v>11818.828055288463</v>
      </c>
      <c r="AD2338" s="8">
        <f>(1+$F2338)*Z2338</f>
        <v>26783.365901107722</v>
      </c>
      <c r="AE2338" s="8">
        <f>(1+$F2338)*AA2338</f>
        <v>26783.365901107722</v>
      </c>
      <c r="AF2338" s="8">
        <f>(1+$F2338)*AB2338</f>
        <v>13393.418663026545</v>
      </c>
      <c r="AG2338" s="8">
        <f>(1+$F2338)*AC2338</f>
        <v>32562.04328264797</v>
      </c>
      <c r="AH2338" s="8">
        <f>(1+$F2338)*$T2338/1000</f>
        <v>5777.8617198628035</v>
      </c>
      <c r="AI2338" s="8">
        <f>(1+BWscncns[[#This Row],[pid_error]]*K_p)*BWscncns[[#This Row],[dbw]]/1000</f>
        <v>3937.5068599314018</v>
      </c>
      <c r="AJ2338" s="13">
        <f>BWscncns[[#This Row],[Torflow prgrssv alt vote]]/VLOOKUP(BWscncns[[#This Row],[class]],AltBWtotl,2,FALSE)*100</f>
        <v>1.3754885010952124E-2</v>
      </c>
      <c r="AK2338">
        <f>IF(D2338=E2338,1,0)</f>
        <v>0</v>
      </c>
    </row>
    <row r="2339" spans="1:37">
      <c r="A2339" s="1" t="s">
        <v>4618</v>
      </c>
      <c r="B2339" s="1" t="s">
        <v>4619</v>
      </c>
      <c r="C2339">
        <v>6140</v>
      </c>
      <c r="D2339">
        <v>1523947570</v>
      </c>
      <c r="E2339">
        <v>1524973451</v>
      </c>
      <c r="F2339" s="2">
        <v>0.65419739906100005</v>
      </c>
      <c r="G2339" s="2">
        <v>0.65419739906100005</v>
      </c>
      <c r="H2339">
        <v>4911432</v>
      </c>
      <c r="I2339" s="2">
        <v>-0.91025398324899998</v>
      </c>
      <c r="J2339" s="2">
        <v>0</v>
      </c>
      <c r="K2339">
        <v>3</v>
      </c>
      <c r="L2339" s="1" t="s">
        <v>11789</v>
      </c>
      <c r="M2339" s="1" t="s">
        <v>4619</v>
      </c>
      <c r="N2339">
        <v>0</v>
      </c>
      <c r="O2339">
        <v>1</v>
      </c>
      <c r="P2339">
        <v>0</v>
      </c>
      <c r="Q2339">
        <v>0</v>
      </c>
      <c r="R2339" s="19">
        <f>BWscncns[[#This Row],[C fx]]*4+BWscncns[[#This Row],[C fg]]*2+BWscncns[[#This Row],[C fm]]</f>
        <v>2</v>
      </c>
      <c r="S2339">
        <v>4990</v>
      </c>
      <c r="T2339">
        <v>2964748</v>
      </c>
      <c r="U2339" s="13">
        <v>1.683111</v>
      </c>
      <c r="V2339" s="13">
        <v>0.59413800000000005</v>
      </c>
      <c r="W2339">
        <v>871</v>
      </c>
      <c r="X2339">
        <v>17</v>
      </c>
      <c r="Z2339" s="10">
        <f>IF($N2339&lt;&gt;0,constants!$L$2,IF($O2339&lt;&gt;0,constants!$M$2,IF($P2339&lt;&gt;0,constants!$N$2,0)))</f>
        <v>9721.3799999999992</v>
      </c>
      <c r="AA2339" s="10">
        <f>IF($N2339&lt;&gt;0,constants!$L$2,IF($O2339&lt;&gt;0,constants!$M$2,IF($P2339&lt;&gt;0,constants!$P$2,0)))</f>
        <v>9721.3799999999992</v>
      </c>
      <c r="AB2339" s="11">
        <f>constants!$O$2</f>
        <v>4861.32</v>
      </c>
      <c r="AC2339" s="11">
        <f>VLOOKUP(BWscncns[[#This Row],[scanner]],[0]!ScnrAvgBW,2,FALSE)/1000</f>
        <v>6440.9193022088357</v>
      </c>
      <c r="AD2339" s="8">
        <f>(1+$F2339)*Z2339</f>
        <v>16081.081511283624</v>
      </c>
      <c r="AE2339" s="8">
        <f>(1+$F2339)*AA2339</f>
        <v>16081.081511283624</v>
      </c>
      <c r="AF2339" s="8">
        <f>(1+$F2339)*AB2339</f>
        <v>8041.5829000032209</v>
      </c>
      <c r="AG2339" s="8">
        <f>(1+$F2339)*AC2339</f>
        <v>10654.551957275648</v>
      </c>
      <c r="AH2339" s="8">
        <f>(1+$F2339)*$T2339/1000</f>
        <v>4904.2784304713023</v>
      </c>
      <c r="AI2339" s="8">
        <f>(1+BWscncns[[#This Row],[pid_error]]*K_p)*BWscncns[[#This Row],[dbw]]/1000</f>
        <v>3934.5132152356509</v>
      </c>
      <c r="AJ2339" s="13">
        <f>BWscncns[[#This Row],[Torflow prgrssv alt vote]]/VLOOKUP(BWscncns[[#This Row],[class]],AltBWtotl,2,FALSE)*100</f>
        <v>1.3744427317792851E-2</v>
      </c>
      <c r="AK2339">
        <f>IF(D2339=E2339,1,0)</f>
        <v>0</v>
      </c>
    </row>
    <row r="2340" spans="1:37">
      <c r="A2340" s="1" t="s">
        <v>10888</v>
      </c>
      <c r="B2340" s="1" t="s">
        <v>10889</v>
      </c>
      <c r="C2340">
        <v>3630</v>
      </c>
      <c r="D2340">
        <v>1523911763</v>
      </c>
      <c r="E2340">
        <v>1524985992</v>
      </c>
      <c r="F2340" s="2">
        <v>8.7454240645E-2</v>
      </c>
      <c r="G2340" s="2">
        <v>8.7454240645E-2</v>
      </c>
      <c r="H2340">
        <v>4666290</v>
      </c>
      <c r="I2340" s="2">
        <v>-8.5070349793000002E-2</v>
      </c>
      <c r="J2340" s="2">
        <v>0</v>
      </c>
      <c r="K2340">
        <v>6</v>
      </c>
      <c r="L2340" s="1" t="s">
        <v>11753</v>
      </c>
      <c r="M2340" s="1" t="s">
        <v>10889</v>
      </c>
      <c r="N2340">
        <v>0</v>
      </c>
      <c r="O2340">
        <v>1</v>
      </c>
      <c r="P2340">
        <v>0</v>
      </c>
      <c r="Q2340">
        <v>0</v>
      </c>
      <c r="R2340" s="19">
        <f>BWscncns[[#This Row],[C fx]]*4+BWscncns[[#This Row],[C fg]]*2+BWscncns[[#This Row],[C fm]]</f>
        <v>2</v>
      </c>
      <c r="S2340">
        <v>1620</v>
      </c>
      <c r="T2340">
        <v>3768769</v>
      </c>
      <c r="U2340" s="13">
        <v>0.42984899999999998</v>
      </c>
      <c r="V2340" s="13">
        <v>2.3264010000000002</v>
      </c>
      <c r="W2340">
        <v>5072</v>
      </c>
      <c r="X2340">
        <v>101</v>
      </c>
      <c r="Z2340" s="10">
        <f>IF($N2340&lt;&gt;0,constants!$L$2,IF($O2340&lt;&gt;0,constants!$M$2,IF($P2340&lt;&gt;0,constants!$N$2,0)))</f>
        <v>9721.3799999999992</v>
      </c>
      <c r="AA2340" s="10">
        <f>IF($N2340&lt;&gt;0,constants!$L$2,IF($O2340&lt;&gt;0,constants!$M$2,IF($P2340&lt;&gt;0,constants!$P$2,0)))</f>
        <v>9721.3799999999992</v>
      </c>
      <c r="AB2340" s="11">
        <f>constants!$O$2</f>
        <v>4861.32</v>
      </c>
      <c r="AC2340" s="11">
        <f>VLOOKUP(BWscncns[[#This Row],[scanner]],[0]!ScnrAvgBW,2,FALSE)/1000</f>
        <v>2386.3111194805197</v>
      </c>
      <c r="AD2340" s="8">
        <f>(1+$F2340)*Z2340</f>
        <v>10571.55590592149</v>
      </c>
      <c r="AE2340" s="8">
        <f>(1+$F2340)*AA2340</f>
        <v>10571.55590592149</v>
      </c>
      <c r="AF2340" s="8">
        <f>(1+$F2340)*AB2340</f>
        <v>5286.4630491323514</v>
      </c>
      <c r="AG2340" s="8">
        <f>(1+$F2340)*AC2340</f>
        <v>2595.0041463774087</v>
      </c>
      <c r="AH2340" s="8">
        <f>(1+$F2340)*$T2340/1000</f>
        <v>4098.363831061416</v>
      </c>
      <c r="AI2340" s="8">
        <f>(1+BWscncns[[#This Row],[pid_error]]*K_p)*BWscncns[[#This Row],[dbw]]/1000</f>
        <v>3933.5664155307081</v>
      </c>
      <c r="AJ2340" s="13">
        <f>BWscncns[[#This Row],[Torflow prgrssv alt vote]]/VLOOKUP(BWscncns[[#This Row],[class]],AltBWtotl,2,FALSE)*100</f>
        <v>1.3741119864235773E-2</v>
      </c>
      <c r="AK2340">
        <f>IF(D2340=E2340,1,0)</f>
        <v>0</v>
      </c>
    </row>
    <row r="2341" spans="1:37">
      <c r="A2341" s="1" t="s">
        <v>6817</v>
      </c>
      <c r="B2341" s="1" t="s">
        <v>49</v>
      </c>
      <c r="C2341">
        <v>6620</v>
      </c>
      <c r="D2341">
        <v>1524602408</v>
      </c>
      <c r="E2341">
        <v>1525004637</v>
      </c>
      <c r="F2341" s="2">
        <v>-0.81090640338300002</v>
      </c>
      <c r="G2341" s="2">
        <v>-0.81090640338300002</v>
      </c>
      <c r="H2341">
        <v>1274167</v>
      </c>
      <c r="I2341" s="2">
        <v>-1.66282958421</v>
      </c>
      <c r="J2341" s="2">
        <v>0</v>
      </c>
      <c r="K2341">
        <v>3</v>
      </c>
      <c r="L2341" s="1" t="s">
        <v>11589</v>
      </c>
      <c r="M2341" s="1" t="s">
        <v>49</v>
      </c>
      <c r="N2341">
        <v>0</v>
      </c>
      <c r="O2341">
        <v>1</v>
      </c>
      <c r="P2341">
        <v>0</v>
      </c>
      <c r="Q2341">
        <v>0</v>
      </c>
      <c r="R2341" s="19">
        <f>BWscncns[[#This Row],[C fx]]*4+BWscncns[[#This Row],[C fg]]*2+BWscncns[[#This Row],[C fm]]</f>
        <v>2</v>
      </c>
      <c r="S2341">
        <v>7490</v>
      </c>
      <c r="T2341">
        <v>6606147</v>
      </c>
      <c r="U2341" s="13">
        <v>1.1337930000000001</v>
      </c>
      <c r="V2341" s="13">
        <v>0.881996</v>
      </c>
      <c r="W2341">
        <v>2536</v>
      </c>
      <c r="X2341">
        <v>50</v>
      </c>
      <c r="Z2341" s="10">
        <f>IF($N2341&lt;&gt;0,constants!$L$2,IF($O2341&lt;&gt;0,constants!$M$2,IF($P2341&lt;&gt;0,constants!$N$2,0)))</f>
        <v>9721.3799999999992</v>
      </c>
      <c r="AA2341" s="10">
        <f>IF($N2341&lt;&gt;0,constants!$L$2,IF($O2341&lt;&gt;0,constants!$M$2,IF($P2341&lt;&gt;0,constants!$P$2,0)))</f>
        <v>9721.3799999999992</v>
      </c>
      <c r="AB2341" s="11">
        <f>constants!$O$2</f>
        <v>4861.32</v>
      </c>
      <c r="AC2341" s="11">
        <f>VLOOKUP(BWscncns[[#This Row],[scanner]],[0]!ScnrAvgBW,2,FALSE)/1000</f>
        <v>6440.9193022088357</v>
      </c>
      <c r="AD2341" s="8">
        <f>(1+$F2341)*Z2341</f>
        <v>1838.2507082805712</v>
      </c>
      <c r="AE2341" s="8">
        <f>(1+$F2341)*AA2341</f>
        <v>1838.2507082805712</v>
      </c>
      <c r="AF2341" s="8">
        <f>(1+$F2341)*AB2341</f>
        <v>919.24448310615435</v>
      </c>
      <c r="AG2341" s="8">
        <f>(1+$F2341)*AC2341</f>
        <v>1217.9365963745265</v>
      </c>
      <c r="AH2341" s="8">
        <f>(1+$F2341)*$T2341/1000</f>
        <v>1249.1800960106045</v>
      </c>
      <c r="AI2341" s="8">
        <f>(1+BWscncns[[#This Row],[pid_error]]*K_p)*BWscncns[[#This Row],[dbw]]/1000</f>
        <v>3927.6635480053023</v>
      </c>
      <c r="AJ2341" s="13">
        <f>BWscncns[[#This Row],[Torflow prgrssv alt vote]]/VLOOKUP(BWscncns[[#This Row],[class]],AltBWtotl,2,FALSE)*100</f>
        <v>1.3720499388656906E-2</v>
      </c>
      <c r="AK2341">
        <f>IF(D2341=E2341,1,0)</f>
        <v>0</v>
      </c>
    </row>
    <row r="2342" spans="1:37">
      <c r="A2342" s="1" t="s">
        <v>5470</v>
      </c>
      <c r="B2342" s="1" t="s">
        <v>5471</v>
      </c>
      <c r="C2342">
        <v>2360</v>
      </c>
      <c r="D2342">
        <v>1524971186</v>
      </c>
      <c r="E2342">
        <v>1524971186</v>
      </c>
      <c r="F2342" s="2">
        <v>-0.57024586124499999</v>
      </c>
      <c r="G2342" s="2">
        <v>-0.57024586124499999</v>
      </c>
      <c r="H2342">
        <v>2359205</v>
      </c>
      <c r="I2342" s="2">
        <v>3.1081352042999999E-2</v>
      </c>
      <c r="J2342" s="2">
        <v>0</v>
      </c>
      <c r="K2342">
        <v>7</v>
      </c>
      <c r="L2342" s="1" t="s">
        <v>11873</v>
      </c>
      <c r="M2342" s="1" t="s">
        <v>5471</v>
      </c>
      <c r="N2342">
        <v>1</v>
      </c>
      <c r="O2342">
        <v>0</v>
      </c>
      <c r="P2342">
        <v>0</v>
      </c>
      <c r="Q2342">
        <v>0</v>
      </c>
      <c r="R2342" s="19">
        <f>BWscncns[[#This Row],[C fx]]*4+BWscncns[[#This Row],[C fg]]*2+BWscncns[[#This Row],[C fm]]</f>
        <v>4</v>
      </c>
      <c r="S2342">
        <v>2360</v>
      </c>
      <c r="T2342">
        <v>5489664</v>
      </c>
      <c r="U2342" s="13">
        <v>0.42989899999999998</v>
      </c>
      <c r="V2342" s="13">
        <v>2.3261289999999999</v>
      </c>
      <c r="W2342">
        <v>5071</v>
      </c>
      <c r="X2342">
        <v>101</v>
      </c>
      <c r="Z2342" s="10">
        <f>IF($N2342&lt;&gt;0,constants!$L$2,IF($O2342&lt;&gt;0,constants!$M$2,IF($P2342&lt;&gt;0,constants!$N$2,0)))</f>
        <v>10125.48</v>
      </c>
      <c r="AA2342" s="10">
        <f>IF($N2342&lt;&gt;0,constants!$L$2,IF($O2342&lt;&gt;0,constants!$M$2,IF($P2342&lt;&gt;0,constants!$P$2,0)))</f>
        <v>10125.48</v>
      </c>
      <c r="AB2342" s="11">
        <f>constants!$O$2</f>
        <v>4861.32</v>
      </c>
      <c r="AC2342" s="11">
        <f>VLOOKUP(BWscncns[[#This Row],[scanner]],[0]!ScnrAvgBW,2,FALSE)/1000</f>
        <v>885.64026081730776</v>
      </c>
      <c r="AD2342" s="8">
        <f>(1+$F2342)*Z2342</f>
        <v>4351.4669368809773</v>
      </c>
      <c r="AE2342" s="8">
        <f>(1+$F2342)*AA2342</f>
        <v>4351.4669368809773</v>
      </c>
      <c r="AF2342" s="8">
        <f>(1+$F2342)*AB2342</f>
        <v>2089.1723898124565</v>
      </c>
      <c r="AG2342" s="8">
        <f>(1+$F2342)*AC2342</f>
        <v>380.6075675342957</v>
      </c>
      <c r="AH2342" s="8">
        <f>(1+$F2342)*$T2342/1000</f>
        <v>2359.2058243743286</v>
      </c>
      <c r="AI2342" s="8">
        <f>(1+BWscncns[[#This Row],[pid_error]]*K_p)*BWscncns[[#This Row],[dbw]]/1000</f>
        <v>3924.4349121871637</v>
      </c>
      <c r="AJ2342" s="13">
        <f>BWscncns[[#This Row],[Torflow prgrssv alt vote]]/VLOOKUP(BWscncns[[#This Row],[class]],AltBWtotl,2,FALSE)*100</f>
        <v>3.3635327725450109E-2</v>
      </c>
      <c r="AK2342">
        <f>IF(D2342=E2342,1,0)</f>
        <v>1</v>
      </c>
    </row>
    <row r="2343" spans="1:37">
      <c r="A2343" s="1" t="s">
        <v>9086</v>
      </c>
      <c r="B2343" s="1" t="s">
        <v>28</v>
      </c>
      <c r="C2343">
        <v>4000</v>
      </c>
      <c r="D2343">
        <v>1524970878</v>
      </c>
      <c r="E2343">
        <v>1524970878</v>
      </c>
      <c r="F2343" s="2">
        <v>4.1596754936100003E-2</v>
      </c>
      <c r="G2343" s="2">
        <v>4.1596754936100003E-2</v>
      </c>
      <c r="H2343">
        <v>4003885</v>
      </c>
      <c r="I2343" s="2">
        <v>-0.51944308078099999</v>
      </c>
      <c r="J2343" s="2">
        <v>0</v>
      </c>
      <c r="K2343">
        <v>3</v>
      </c>
      <c r="L2343" s="1" t="s">
        <v>11800</v>
      </c>
      <c r="M2343" s="1" t="s">
        <v>28</v>
      </c>
      <c r="N2343">
        <v>0</v>
      </c>
      <c r="O2343">
        <v>0</v>
      </c>
      <c r="P2343">
        <v>1</v>
      </c>
      <c r="Q2343">
        <v>0</v>
      </c>
      <c r="R2343" s="19">
        <f>BWscncns[[#This Row],[C fx]]*4+BWscncns[[#This Row],[C fg]]*2+BWscncns[[#This Row],[C fm]]</f>
        <v>1</v>
      </c>
      <c r="S2343">
        <v>4680</v>
      </c>
      <c r="T2343">
        <v>3843988</v>
      </c>
      <c r="U2343" s="13">
        <v>1.2174860000000001</v>
      </c>
      <c r="V2343" s="13">
        <v>0.82136500000000001</v>
      </c>
      <c r="W2343">
        <v>2266</v>
      </c>
      <c r="X2343">
        <v>45</v>
      </c>
      <c r="Z2343" s="10">
        <f>IF($N2343&lt;&gt;0,constants!$L$2,IF($O2343&lt;&gt;0,constants!$M$2,IF($P2343&lt;&gt;0,constants!$N$2,0)))</f>
        <v>1117.99</v>
      </c>
      <c r="AA2343" s="10">
        <f>IF($N2343&lt;&gt;0,constants!$L$2,IF($O2343&lt;&gt;0,constants!$M$2,IF($P2343&lt;&gt;0,constants!$P$2,0)))</f>
        <v>4051.45</v>
      </c>
      <c r="AB2343" s="11">
        <f>constants!$O$2</f>
        <v>4861.32</v>
      </c>
      <c r="AC2343" s="11">
        <f>VLOOKUP(BWscncns[[#This Row],[scanner]],[0]!ScnrAvgBW,2,FALSE)/1000</f>
        <v>6440.9193022088357</v>
      </c>
      <c r="AD2343" s="8">
        <f>(1+$F2343)*Z2343</f>
        <v>1164.4947560510104</v>
      </c>
      <c r="AE2343" s="8">
        <f>(1+$F2343)*AA2343</f>
        <v>4219.9771727858624</v>
      </c>
      <c r="AF2343" s="8">
        <f>(1+$F2343)*AB2343</f>
        <v>5063.5351367059611</v>
      </c>
      <c r="AG2343" s="8">
        <f>(1+$F2343)*AC2343</f>
        <v>6708.8406439860128</v>
      </c>
      <c r="AH2343" s="8">
        <f>(1+$F2343)*$T2343/1000</f>
        <v>4003.8854268133096</v>
      </c>
      <c r="AI2343" s="8">
        <f>(1+BWscncns[[#This Row],[pid_error]]*K_p)*BWscncns[[#This Row],[dbw]]/1000</f>
        <v>3923.9367134066547</v>
      </c>
      <c r="AJ2343" s="13">
        <f>BWscncns[[#This Row],[Torflow prgrssv alt vote]]/VLOOKUP(BWscncns[[#This Row],[class]],AltBWtotl,2,FALSE)*100</f>
        <v>7.7390507244241749E-2</v>
      </c>
      <c r="AK2343">
        <f>IF(D2343=E2343,1,0)</f>
        <v>1</v>
      </c>
    </row>
    <row r="2344" spans="1:37">
      <c r="A2344" s="1" t="s">
        <v>3884</v>
      </c>
      <c r="B2344" s="1" t="s">
        <v>3885</v>
      </c>
      <c r="C2344">
        <v>4240</v>
      </c>
      <c r="D2344">
        <v>1525009194</v>
      </c>
      <c r="E2344">
        <v>1525009194</v>
      </c>
      <c r="F2344" s="2">
        <v>0.185369647306</v>
      </c>
      <c r="G2344" s="2">
        <v>0.185369647306</v>
      </c>
      <c r="H2344">
        <v>4243790</v>
      </c>
      <c r="I2344" s="2">
        <v>-0.34907082372600001</v>
      </c>
      <c r="J2344" s="2">
        <v>0</v>
      </c>
      <c r="K2344">
        <v>2</v>
      </c>
      <c r="L2344" s="1" t="s">
        <v>11570</v>
      </c>
      <c r="M2344" s="1" t="s">
        <v>3885</v>
      </c>
      <c r="N2344">
        <v>0</v>
      </c>
      <c r="O2344">
        <v>0</v>
      </c>
      <c r="P2344">
        <v>1</v>
      </c>
      <c r="Q2344">
        <v>0</v>
      </c>
      <c r="R2344" s="19">
        <f>BWscncns[[#This Row],[C fx]]*4+BWscncns[[#This Row],[C fg]]*2+BWscncns[[#This Row],[C fm]]</f>
        <v>1</v>
      </c>
      <c r="S2344">
        <v>5340</v>
      </c>
      <c r="T2344">
        <v>3580141</v>
      </c>
      <c r="U2344" s="13">
        <v>1.4915609999999999</v>
      </c>
      <c r="V2344" s="13">
        <v>0.67043799999999998</v>
      </c>
      <c r="W2344">
        <v>1407</v>
      </c>
      <c r="X2344">
        <v>28</v>
      </c>
      <c r="Z2344" s="10">
        <f>IF($N2344&lt;&gt;0,constants!$L$2,IF($O2344&lt;&gt;0,constants!$M$2,IF($P2344&lt;&gt;0,constants!$N$2,0)))</f>
        <v>1117.99</v>
      </c>
      <c r="AA2344" s="10">
        <f>IF($N2344&lt;&gt;0,constants!$L$2,IF($O2344&lt;&gt;0,constants!$M$2,IF($P2344&lt;&gt;0,constants!$P$2,0)))</f>
        <v>4051.45</v>
      </c>
      <c r="AB2344" s="11">
        <f>constants!$O$2</f>
        <v>4861.32</v>
      </c>
      <c r="AC2344" s="11">
        <f>VLOOKUP(BWscncns[[#This Row],[scanner]],[0]!ScnrAvgBW,2,FALSE)/1000</f>
        <v>8853.6095214723919</v>
      </c>
      <c r="AD2344" s="8">
        <f>(1+$F2344)*Z2344</f>
        <v>1325.231411991635</v>
      </c>
      <c r="AE2344" s="8">
        <f>(1+$F2344)*AA2344</f>
        <v>4802.465857577894</v>
      </c>
      <c r="AF2344" s="8">
        <f>(1+$F2344)*AB2344</f>
        <v>5762.4611738416033</v>
      </c>
      <c r="AG2344" s="8">
        <f>(1+$F2344)*AC2344</f>
        <v>10494.799995852773</v>
      </c>
      <c r="AH2344" s="8">
        <f>(1+$F2344)*$T2344/1000</f>
        <v>4243.7904744757507</v>
      </c>
      <c r="AI2344" s="8">
        <f>(1+BWscncns[[#This Row],[pid_error]]*K_p)*BWscncns[[#This Row],[dbw]]/1000</f>
        <v>3911.9657372378751</v>
      </c>
      <c r="AJ2344" s="13">
        <f>BWscncns[[#This Row],[Torflow prgrssv alt vote]]/VLOOKUP(BWscncns[[#This Row],[class]],AltBWtotl,2,FALSE)*100</f>
        <v>7.7154407636736547E-2</v>
      </c>
      <c r="AK2344">
        <f>IF(D2344=E2344,1,0)</f>
        <v>1</v>
      </c>
    </row>
    <row r="2345" spans="1:37">
      <c r="A2345" s="1" t="s">
        <v>2869</v>
      </c>
      <c r="B2345" s="1" t="s">
        <v>2870</v>
      </c>
      <c r="C2345">
        <v>3550</v>
      </c>
      <c r="D2345">
        <v>1524870279</v>
      </c>
      <c r="E2345">
        <v>1525003565</v>
      </c>
      <c r="F2345" s="2">
        <v>0.96472477565699999</v>
      </c>
      <c r="G2345" s="2">
        <v>0.96472477565699999</v>
      </c>
      <c r="H2345">
        <v>5768447</v>
      </c>
      <c r="I2345" s="2">
        <v>-0.61242032342300001</v>
      </c>
      <c r="J2345" s="2">
        <v>0</v>
      </c>
      <c r="K2345">
        <v>3</v>
      </c>
      <c r="L2345" s="1" t="s">
        <v>11586</v>
      </c>
      <c r="M2345" s="1" t="s">
        <v>2870</v>
      </c>
      <c r="N2345">
        <v>0</v>
      </c>
      <c r="O2345">
        <v>1</v>
      </c>
      <c r="P2345">
        <v>0</v>
      </c>
      <c r="Q2345">
        <v>0</v>
      </c>
      <c r="R2345" s="19">
        <f>BWscncns[[#This Row],[C fx]]*4+BWscncns[[#This Row],[C fg]]*2+BWscncns[[#This Row],[C fm]]</f>
        <v>2</v>
      </c>
      <c r="S2345">
        <v>3540</v>
      </c>
      <c r="T2345">
        <v>2635623</v>
      </c>
      <c r="U2345" s="13">
        <v>1.3431360000000001</v>
      </c>
      <c r="V2345" s="13">
        <v>0.74452600000000002</v>
      </c>
      <c r="W2345">
        <v>1813</v>
      </c>
      <c r="X2345">
        <v>36</v>
      </c>
      <c r="Z2345" s="10">
        <f>IF($N2345&lt;&gt;0,constants!$L$2,IF($O2345&lt;&gt;0,constants!$M$2,IF($P2345&lt;&gt;0,constants!$N$2,0)))</f>
        <v>9721.3799999999992</v>
      </c>
      <c r="AA2345" s="10">
        <f>IF($N2345&lt;&gt;0,constants!$L$2,IF($O2345&lt;&gt;0,constants!$M$2,IF($P2345&lt;&gt;0,constants!$P$2,0)))</f>
        <v>9721.3799999999992</v>
      </c>
      <c r="AB2345" s="11">
        <f>constants!$O$2</f>
        <v>4861.32</v>
      </c>
      <c r="AC2345" s="11">
        <f>VLOOKUP(BWscncns[[#This Row],[scanner]],[0]!ScnrAvgBW,2,FALSE)/1000</f>
        <v>6440.9193022088357</v>
      </c>
      <c r="AD2345" s="8">
        <f>(1+$F2345)*Z2345</f>
        <v>19099.836139576444</v>
      </c>
      <c r="AE2345" s="8">
        <f>(1+$F2345)*AA2345</f>
        <v>19099.836139576444</v>
      </c>
      <c r="AF2345" s="8">
        <f>(1+$F2345)*AB2345</f>
        <v>9551.1558463968868</v>
      </c>
      <c r="AG2345" s="8">
        <f>(1+$F2345)*AC2345</f>
        <v>12654.633731057094</v>
      </c>
      <c r="AH2345" s="8">
        <f>(1+$F2345)*$T2345/1000</f>
        <v>5178.2738073914297</v>
      </c>
      <c r="AI2345" s="8">
        <f>(1+BWscncns[[#This Row],[pid_error]]*K_p)*BWscncns[[#This Row],[dbw]]/1000</f>
        <v>3906.9484036957147</v>
      </c>
      <c r="AJ2345" s="13">
        <f>BWscncns[[#This Row],[Torflow prgrssv alt vote]]/VLOOKUP(BWscncns[[#This Row],[class]],AltBWtotl,2,FALSE)*100</f>
        <v>1.3648135215564742E-2</v>
      </c>
      <c r="AK2345">
        <f>IF(D2345=E2345,1,0)</f>
        <v>0</v>
      </c>
    </row>
    <row r="2346" spans="1:37">
      <c r="A2346" s="1" t="s">
        <v>5135</v>
      </c>
      <c r="B2346" s="1" t="s">
        <v>5136</v>
      </c>
      <c r="C2346">
        <v>4430</v>
      </c>
      <c r="D2346">
        <v>1523966606</v>
      </c>
      <c r="E2346">
        <v>1524995088</v>
      </c>
      <c r="F2346" s="2">
        <v>0.383019433119</v>
      </c>
      <c r="G2346" s="2">
        <v>0.383019433119</v>
      </c>
      <c r="H2346">
        <v>4531878</v>
      </c>
      <c r="I2346" s="2">
        <v>0.140835370647</v>
      </c>
      <c r="J2346" s="2">
        <v>0</v>
      </c>
      <c r="K2346">
        <v>4</v>
      </c>
      <c r="L2346" s="1" t="s">
        <v>11674</v>
      </c>
      <c r="M2346" s="1" t="s">
        <v>5136</v>
      </c>
      <c r="N2346">
        <v>0</v>
      </c>
      <c r="O2346">
        <v>1</v>
      </c>
      <c r="P2346">
        <v>0</v>
      </c>
      <c r="Q2346">
        <v>0</v>
      </c>
      <c r="R2346" s="19">
        <f>BWscncns[[#This Row],[C fx]]*4+BWscncns[[#This Row],[C fg]]*2+BWscncns[[#This Row],[C fm]]</f>
        <v>2</v>
      </c>
      <c r="S2346">
        <v>4280</v>
      </c>
      <c r="T2346">
        <v>3276800</v>
      </c>
      <c r="U2346" s="13">
        <v>1.306152</v>
      </c>
      <c r="V2346" s="13">
        <v>0.76560700000000004</v>
      </c>
      <c r="W2346">
        <v>1956</v>
      </c>
      <c r="X2346">
        <v>39</v>
      </c>
      <c r="Z2346" s="10">
        <f>IF($N2346&lt;&gt;0,constants!$L$2,IF($O2346&lt;&gt;0,constants!$M$2,IF($P2346&lt;&gt;0,constants!$N$2,0)))</f>
        <v>9721.3799999999992</v>
      </c>
      <c r="AA2346" s="10">
        <f>IF($N2346&lt;&gt;0,constants!$L$2,IF($O2346&lt;&gt;0,constants!$M$2,IF($P2346&lt;&gt;0,constants!$P$2,0)))</f>
        <v>9721.3799999999992</v>
      </c>
      <c r="AB2346" s="11">
        <f>constants!$O$2</f>
        <v>4861.32</v>
      </c>
      <c r="AC2346" s="11">
        <f>VLOOKUP(BWscncns[[#This Row],[scanner]],[0]!ScnrAvgBW,2,FALSE)/1000</f>
        <v>4819.491751072962</v>
      </c>
      <c r="AD2346" s="8">
        <f>(1+$F2346)*Z2346</f>
        <v>13444.857456734384</v>
      </c>
      <c r="AE2346" s="8">
        <f>(1+$F2346)*AA2346</f>
        <v>13444.857456734384</v>
      </c>
      <c r="AF2346" s="8">
        <f>(1+$F2346)*AB2346</f>
        <v>6723.3000306100566</v>
      </c>
      <c r="AG2346" s="8">
        <f>(1+$F2346)*AC2346</f>
        <v>6665.4507494906247</v>
      </c>
      <c r="AH2346" s="8">
        <f>(1+$F2346)*$T2346/1000</f>
        <v>4531.8780784443397</v>
      </c>
      <c r="AI2346" s="8">
        <f>(1+BWscncns[[#This Row],[pid_error]]*K_p)*BWscncns[[#This Row],[dbw]]/1000</f>
        <v>3904.33903922217</v>
      </c>
      <c r="AJ2346" s="13">
        <f>BWscncns[[#This Row],[Torflow prgrssv alt vote]]/VLOOKUP(BWscncns[[#This Row],[class]],AltBWtotl,2,FALSE)*100</f>
        <v>1.3639019927753944E-2</v>
      </c>
      <c r="AK2346">
        <f>IF(D2346=E2346,1,0)</f>
        <v>0</v>
      </c>
    </row>
    <row r="2347" spans="1:37">
      <c r="A2347" s="1" t="s">
        <v>7292</v>
      </c>
      <c r="B2347" s="1" t="s">
        <v>7293</v>
      </c>
      <c r="C2347">
        <v>7000</v>
      </c>
      <c r="D2347">
        <v>1524233715</v>
      </c>
      <c r="E2347">
        <v>1524988784</v>
      </c>
      <c r="F2347" s="2">
        <v>-0.13929025708699999</v>
      </c>
      <c r="G2347" s="2">
        <v>-0.13929025708699999</v>
      </c>
      <c r="H2347">
        <v>3610078</v>
      </c>
      <c r="I2347" s="2">
        <v>-0.96499068335000004</v>
      </c>
      <c r="J2347" s="2">
        <v>0</v>
      </c>
      <c r="K2347">
        <v>4</v>
      </c>
      <c r="L2347" s="1" t="s">
        <v>11625</v>
      </c>
      <c r="M2347" s="1" t="s">
        <v>7293</v>
      </c>
      <c r="N2347">
        <v>0</v>
      </c>
      <c r="O2347">
        <v>1</v>
      </c>
      <c r="P2347">
        <v>0</v>
      </c>
      <c r="Q2347">
        <v>0</v>
      </c>
      <c r="R2347" s="19">
        <f>BWscncns[[#This Row],[C fx]]*4+BWscncns[[#This Row],[C fg]]*2+BWscncns[[#This Row],[C fm]]</f>
        <v>2</v>
      </c>
      <c r="S2347">
        <v>4910</v>
      </c>
      <c r="T2347">
        <v>4194304</v>
      </c>
      <c r="U2347" s="13">
        <v>1.1706350000000001</v>
      </c>
      <c r="V2347" s="13">
        <v>0.85423700000000002</v>
      </c>
      <c r="W2347">
        <v>2412</v>
      </c>
      <c r="X2347">
        <v>48</v>
      </c>
      <c r="Z2347" s="10">
        <f>IF($N2347&lt;&gt;0,constants!$L$2,IF($O2347&lt;&gt;0,constants!$M$2,IF($P2347&lt;&gt;0,constants!$N$2,0)))</f>
        <v>9721.3799999999992</v>
      </c>
      <c r="AA2347" s="10">
        <f>IF($N2347&lt;&gt;0,constants!$L$2,IF($O2347&lt;&gt;0,constants!$M$2,IF($P2347&lt;&gt;0,constants!$P$2,0)))</f>
        <v>9721.3799999999992</v>
      </c>
      <c r="AB2347" s="11">
        <f>constants!$O$2</f>
        <v>4861.32</v>
      </c>
      <c r="AC2347" s="11">
        <f>VLOOKUP(BWscncns[[#This Row],[scanner]],[0]!ScnrAvgBW,2,FALSE)/1000</f>
        <v>4819.491751072962</v>
      </c>
      <c r="AD2347" s="8">
        <f>(1+$F2347)*Z2347</f>
        <v>8367.2864805595782</v>
      </c>
      <c r="AE2347" s="8">
        <f>(1+$F2347)*AA2347</f>
        <v>8367.2864805595782</v>
      </c>
      <c r="AF2347" s="8">
        <f>(1+$F2347)*AB2347</f>
        <v>4184.1854874178243</v>
      </c>
      <c r="AG2347" s="8">
        <f>(1+$F2347)*AC2347</f>
        <v>4148.1835060373332</v>
      </c>
      <c r="AH2347" s="8">
        <f>(1+$F2347)*$T2347/1000</f>
        <v>3610.0783175389674</v>
      </c>
      <c r="AI2347" s="8">
        <f>(1+BWscncns[[#This Row],[pid_error]]*K_p)*BWscncns[[#This Row],[dbw]]/1000</f>
        <v>3902.1911587694835</v>
      </c>
      <c r="AJ2347" s="13">
        <f>BWscncns[[#This Row],[Torflow prgrssv alt vote]]/VLOOKUP(BWscncns[[#This Row],[class]],AltBWtotl,2,FALSE)*100</f>
        <v>1.3631516741170418E-2</v>
      </c>
      <c r="AK2347">
        <f>IF(D2347=E2347,1,0)</f>
        <v>0</v>
      </c>
    </row>
    <row r="2348" spans="1:37">
      <c r="A2348" s="1" t="s">
        <v>9984</v>
      </c>
      <c r="B2348" s="1" t="s">
        <v>9985</v>
      </c>
      <c r="C2348">
        <v>5200</v>
      </c>
      <c r="D2348">
        <v>1524192603</v>
      </c>
      <c r="E2348">
        <v>1524989622</v>
      </c>
      <c r="F2348" s="2">
        <v>1.04611321107</v>
      </c>
      <c r="G2348" s="2">
        <v>1.04611321107</v>
      </c>
      <c r="H2348">
        <v>5238049</v>
      </c>
      <c r="I2348" s="2">
        <v>-1.292847905E-2</v>
      </c>
      <c r="J2348" s="2">
        <v>0</v>
      </c>
      <c r="K2348">
        <v>3</v>
      </c>
      <c r="L2348" s="1" t="s">
        <v>11566</v>
      </c>
      <c r="M2348" s="1" t="s">
        <v>9985</v>
      </c>
      <c r="N2348">
        <v>0</v>
      </c>
      <c r="O2348">
        <v>1</v>
      </c>
      <c r="P2348">
        <v>0</v>
      </c>
      <c r="Q2348">
        <v>0</v>
      </c>
      <c r="R2348" s="19">
        <f>BWscncns[[#This Row],[C fx]]*4+BWscncns[[#This Row],[C fg]]*2+BWscncns[[#This Row],[C fm]]</f>
        <v>2</v>
      </c>
      <c r="S2348">
        <v>4180</v>
      </c>
      <c r="T2348">
        <v>2560000</v>
      </c>
      <c r="U2348" s="13">
        <v>1.6328119999999999</v>
      </c>
      <c r="V2348" s="13">
        <v>0.61243999999999998</v>
      </c>
      <c r="W2348">
        <v>1002</v>
      </c>
      <c r="X2348">
        <v>20</v>
      </c>
      <c r="Z2348" s="10">
        <f>IF($N2348&lt;&gt;0,constants!$L$2,IF($O2348&lt;&gt;0,constants!$M$2,IF($P2348&lt;&gt;0,constants!$N$2,0)))</f>
        <v>9721.3799999999992</v>
      </c>
      <c r="AA2348" s="10">
        <f>IF($N2348&lt;&gt;0,constants!$L$2,IF($O2348&lt;&gt;0,constants!$M$2,IF($P2348&lt;&gt;0,constants!$P$2,0)))</f>
        <v>9721.3799999999992</v>
      </c>
      <c r="AB2348" s="11">
        <f>constants!$O$2</f>
        <v>4861.32</v>
      </c>
      <c r="AC2348" s="11">
        <f>VLOOKUP(BWscncns[[#This Row],[scanner]],[0]!ScnrAvgBW,2,FALSE)/1000</f>
        <v>6440.9193022088357</v>
      </c>
      <c r="AD2348" s="8">
        <f>(1+$F2348)*Z2348</f>
        <v>19891.044047831674</v>
      </c>
      <c r="AE2348" s="8">
        <f>(1+$F2348)*AA2348</f>
        <v>19891.044047831674</v>
      </c>
      <c r="AF2348" s="8">
        <f>(1+$F2348)*AB2348</f>
        <v>9946.8110752388111</v>
      </c>
      <c r="AG2348" s="8">
        <f>(1+$F2348)*AC2348</f>
        <v>13178.850075685263</v>
      </c>
      <c r="AH2348" s="8">
        <f>(1+$F2348)*$T2348/1000</f>
        <v>5238.049820339199</v>
      </c>
      <c r="AI2348" s="8">
        <f>(1+BWscncns[[#This Row],[pid_error]]*K_p)*BWscncns[[#This Row],[dbw]]/1000</f>
        <v>3899.0249101695995</v>
      </c>
      <c r="AJ2348" s="13">
        <f>BWscncns[[#This Row],[Torflow prgrssv alt vote]]/VLOOKUP(BWscncns[[#This Row],[class]],AltBWtotl,2,FALSE)*100</f>
        <v>1.3620456091130497E-2</v>
      </c>
      <c r="AK2348">
        <f>IF(D2348=E2348,1,0)</f>
        <v>0</v>
      </c>
    </row>
    <row r="2349" spans="1:37">
      <c r="A2349" s="1" t="s">
        <v>7043</v>
      </c>
      <c r="B2349" s="1" t="s">
        <v>7044</v>
      </c>
      <c r="C2349">
        <v>3870</v>
      </c>
      <c r="D2349">
        <v>1524949607</v>
      </c>
      <c r="E2349">
        <v>1524949607</v>
      </c>
      <c r="F2349" s="2">
        <v>9.9182407251799998E-2</v>
      </c>
      <c r="G2349" s="2">
        <v>9.9182407251799998E-2</v>
      </c>
      <c r="H2349">
        <v>3870269</v>
      </c>
      <c r="I2349" s="2">
        <v>-0.14164017146999999</v>
      </c>
      <c r="J2349" s="2">
        <v>0</v>
      </c>
      <c r="K2349">
        <v>3</v>
      </c>
      <c r="L2349" s="1" t="s">
        <v>11678</v>
      </c>
      <c r="M2349" s="1" t="s">
        <v>7044</v>
      </c>
      <c r="N2349">
        <v>0</v>
      </c>
      <c r="O2349">
        <v>0</v>
      </c>
      <c r="P2349">
        <v>1</v>
      </c>
      <c r="Q2349">
        <v>0</v>
      </c>
      <c r="R2349" s="19">
        <f>BWscncns[[#This Row],[C fx]]*4+BWscncns[[#This Row],[C fg]]*2+BWscncns[[#This Row],[C fm]]</f>
        <v>1</v>
      </c>
      <c r="S2349">
        <v>3840</v>
      </c>
      <c r="T2349">
        <v>3699363</v>
      </c>
      <c r="U2349" s="13">
        <v>1.038017</v>
      </c>
      <c r="V2349" s="13">
        <v>0.96337600000000001</v>
      </c>
      <c r="W2349">
        <v>3049</v>
      </c>
      <c r="X2349">
        <v>60</v>
      </c>
      <c r="Z2349" s="10">
        <f>IF($N2349&lt;&gt;0,constants!$L$2,IF($O2349&lt;&gt;0,constants!$M$2,IF($P2349&lt;&gt;0,constants!$N$2,0)))</f>
        <v>1117.99</v>
      </c>
      <c r="AA2349" s="10">
        <f>IF($N2349&lt;&gt;0,constants!$L$2,IF($O2349&lt;&gt;0,constants!$M$2,IF($P2349&lt;&gt;0,constants!$P$2,0)))</f>
        <v>4051.45</v>
      </c>
      <c r="AB2349" s="11">
        <f>constants!$O$2</f>
        <v>4861.32</v>
      </c>
      <c r="AC2349" s="11">
        <f>VLOOKUP(BWscncns[[#This Row],[scanner]],[0]!ScnrAvgBW,2,FALSE)/1000</f>
        <v>6440.9193022088357</v>
      </c>
      <c r="AD2349" s="8">
        <f>(1+$F2349)*Z2349</f>
        <v>1228.8749394834399</v>
      </c>
      <c r="AE2349" s="8">
        <f>(1+$F2349)*AA2349</f>
        <v>4453.2825638603044</v>
      </c>
      <c r="AF2349" s="8">
        <f>(1+$F2349)*AB2349</f>
        <v>5343.4774200213196</v>
      </c>
      <c r="AG2349" s="8">
        <f>(1+$F2349)*AC2349</f>
        <v>7079.7451835164911</v>
      </c>
      <c r="AH2349" s="8">
        <f>(1+$F2349)*$T2349/1000</f>
        <v>4066.2747276382406</v>
      </c>
      <c r="AI2349" s="8">
        <f>(1+BWscncns[[#This Row],[pid_error]]*K_p)*BWscncns[[#This Row],[dbw]]/1000</f>
        <v>3882.8188638191205</v>
      </c>
      <c r="AJ2349" s="13">
        <f>BWscncns[[#This Row],[Torflow prgrssv alt vote]]/VLOOKUP(BWscncns[[#This Row],[class]],AltBWtotl,2,FALSE)*100</f>
        <v>7.6579553483061169E-2</v>
      </c>
      <c r="AK2349">
        <f>IF(D2349=E2349,1,0)</f>
        <v>1</v>
      </c>
    </row>
    <row r="2350" spans="1:37">
      <c r="A2350" s="1" t="s">
        <v>5634</v>
      </c>
      <c r="B2350" s="1" t="s">
        <v>5635</v>
      </c>
      <c r="C2350">
        <v>5590</v>
      </c>
      <c r="D2350">
        <v>1524604598</v>
      </c>
      <c r="E2350">
        <v>1524972789</v>
      </c>
      <c r="F2350" s="2">
        <v>-0.58284509209099999</v>
      </c>
      <c r="G2350" s="2">
        <v>-0.58284509209099999</v>
      </c>
      <c r="H2350">
        <v>2278094</v>
      </c>
      <c r="I2350" s="2">
        <v>-1.02128777484</v>
      </c>
      <c r="J2350" s="2">
        <v>0</v>
      </c>
      <c r="K2350">
        <v>5</v>
      </c>
      <c r="L2350" s="1" t="s">
        <v>11793</v>
      </c>
      <c r="M2350" s="1" t="s">
        <v>5635</v>
      </c>
      <c r="N2350">
        <v>0</v>
      </c>
      <c r="O2350">
        <v>1</v>
      </c>
      <c r="P2350">
        <v>0</v>
      </c>
      <c r="Q2350">
        <v>0</v>
      </c>
      <c r="R2350" s="19">
        <f>BWscncns[[#This Row],[C fx]]*4+BWscncns[[#This Row],[C fg]]*2+BWscncns[[#This Row],[C fm]]</f>
        <v>2</v>
      </c>
      <c r="S2350">
        <v>5590</v>
      </c>
      <c r="T2350">
        <v>5461028</v>
      </c>
      <c r="U2350" s="13">
        <v>1.023617</v>
      </c>
      <c r="V2350" s="13">
        <v>0.97692800000000002</v>
      </c>
      <c r="W2350">
        <v>3117</v>
      </c>
      <c r="X2350">
        <v>62</v>
      </c>
      <c r="Z2350" s="10">
        <f>IF($N2350&lt;&gt;0,constants!$L$2,IF($O2350&lt;&gt;0,constants!$M$2,IF($P2350&lt;&gt;0,constants!$N$2,0)))</f>
        <v>9721.3799999999992</v>
      </c>
      <c r="AA2350" s="10">
        <f>IF($N2350&lt;&gt;0,constants!$L$2,IF($O2350&lt;&gt;0,constants!$M$2,IF($P2350&lt;&gt;0,constants!$P$2,0)))</f>
        <v>9721.3799999999992</v>
      </c>
      <c r="AB2350" s="11">
        <f>constants!$O$2</f>
        <v>4861.32</v>
      </c>
      <c r="AC2350" s="11">
        <f>VLOOKUP(BWscncns[[#This Row],[scanner]],[0]!ScnrAvgBW,2,FALSE)/1000</f>
        <v>3794.4265750962772</v>
      </c>
      <c r="AD2350" s="8">
        <f>(1+$F2350)*Z2350</f>
        <v>4055.3213786483943</v>
      </c>
      <c r="AE2350" s="8">
        <f>(1+$F2350)*AA2350</f>
        <v>4055.3213786483943</v>
      </c>
      <c r="AF2350" s="8">
        <f>(1+$F2350)*AB2350</f>
        <v>2027.9234969161798</v>
      </c>
      <c r="AG2350" s="8">
        <f>(1+$F2350)*AC2350</f>
        <v>1582.8636685017498</v>
      </c>
      <c r="AH2350" s="8">
        <f>(1+$F2350)*$T2350/1000</f>
        <v>2278.0946324284705</v>
      </c>
      <c r="AI2350" s="8">
        <f>(1+BWscncns[[#This Row],[pid_error]]*K_p)*BWscncns[[#This Row],[dbw]]/1000</f>
        <v>3869.5613162142349</v>
      </c>
      <c r="AJ2350" s="13">
        <f>BWscncns[[#This Row],[Torflow prgrssv alt vote]]/VLOOKUP(BWscncns[[#This Row],[class]],AltBWtotl,2,FALSE)*100</f>
        <v>1.3517530976005115E-2</v>
      </c>
      <c r="AK2350">
        <f>IF(D2350=E2350,1,0)</f>
        <v>0</v>
      </c>
    </row>
    <row r="2351" spans="1:37">
      <c r="A2351" s="1" t="s">
        <v>11284</v>
      </c>
      <c r="B2351" s="1" t="s">
        <v>11285</v>
      </c>
      <c r="C2351">
        <v>5190</v>
      </c>
      <c r="D2351">
        <v>1524243951</v>
      </c>
      <c r="E2351">
        <v>1524988014</v>
      </c>
      <c r="F2351" s="2">
        <v>0.45246146845000002</v>
      </c>
      <c r="G2351" s="2">
        <v>0.45246146845000002</v>
      </c>
      <c r="H2351">
        <v>4522571</v>
      </c>
      <c r="I2351" s="2">
        <v>-0.67838252730000004</v>
      </c>
      <c r="J2351" s="2">
        <v>0</v>
      </c>
      <c r="K2351">
        <v>2</v>
      </c>
      <c r="L2351" s="1" t="s">
        <v>11573</v>
      </c>
      <c r="M2351" s="1" t="s">
        <v>11285</v>
      </c>
      <c r="N2351">
        <v>0</v>
      </c>
      <c r="O2351">
        <v>1</v>
      </c>
      <c r="P2351">
        <v>0</v>
      </c>
      <c r="Q2351">
        <v>0</v>
      </c>
      <c r="R2351" s="19">
        <f>BWscncns[[#This Row],[C fx]]*4+BWscncns[[#This Row],[C fg]]*2+BWscncns[[#This Row],[C fm]]</f>
        <v>2</v>
      </c>
      <c r="S2351">
        <v>5190</v>
      </c>
      <c r="T2351">
        <v>3153649</v>
      </c>
      <c r="U2351" s="13">
        <v>1.645713</v>
      </c>
      <c r="V2351" s="13">
        <v>0.60763900000000004</v>
      </c>
      <c r="W2351">
        <v>969</v>
      </c>
      <c r="X2351">
        <v>19</v>
      </c>
      <c r="Z2351" s="10">
        <f>IF($N2351&lt;&gt;0,constants!$L$2,IF($O2351&lt;&gt;0,constants!$M$2,IF($P2351&lt;&gt;0,constants!$N$2,0)))</f>
        <v>9721.3799999999992</v>
      </c>
      <c r="AA2351" s="10">
        <f>IF($N2351&lt;&gt;0,constants!$L$2,IF($O2351&lt;&gt;0,constants!$M$2,IF($P2351&lt;&gt;0,constants!$P$2,0)))</f>
        <v>9721.3799999999992</v>
      </c>
      <c r="AB2351" s="11">
        <f>constants!$O$2</f>
        <v>4861.32</v>
      </c>
      <c r="AC2351" s="11">
        <f>VLOOKUP(BWscncns[[#This Row],[scanner]],[0]!ScnrAvgBW,2,FALSE)/1000</f>
        <v>8853.6095214723919</v>
      </c>
      <c r="AD2351" s="8">
        <f>(1+$F2351)*Z2351</f>
        <v>14119.92987016046</v>
      </c>
      <c r="AE2351" s="8">
        <f>(1+$F2351)*AA2351</f>
        <v>14119.92987016046</v>
      </c>
      <c r="AF2351" s="8">
        <f>(1+$F2351)*AB2351</f>
        <v>7060.8799858053544</v>
      </c>
      <c r="AG2351" s="8">
        <f>(1+$F2351)*AC2351</f>
        <v>12859.526686640693</v>
      </c>
      <c r="AH2351" s="8">
        <f>(1+$F2351)*$T2351/1000</f>
        <v>4580.553657515874</v>
      </c>
      <c r="AI2351" s="8">
        <f>(1+BWscncns[[#This Row],[pid_error]]*K_p)*BWscncns[[#This Row],[dbw]]/1000</f>
        <v>3867.1013287579372</v>
      </c>
      <c r="AJ2351" s="13">
        <f>BWscncns[[#This Row],[Torflow prgrssv alt vote]]/VLOOKUP(BWscncns[[#This Row],[class]],AltBWtotl,2,FALSE)*100</f>
        <v>1.3508937506636442E-2</v>
      </c>
      <c r="AK2351">
        <f>IF(D2351=E2351,1,0)</f>
        <v>0</v>
      </c>
    </row>
    <row r="2352" spans="1:37">
      <c r="A2352" s="1" t="s">
        <v>7788</v>
      </c>
      <c r="B2352" s="1" t="s">
        <v>7789</v>
      </c>
      <c r="C2352">
        <v>8800</v>
      </c>
      <c r="D2352">
        <v>1524065775</v>
      </c>
      <c r="E2352">
        <v>1525006186</v>
      </c>
      <c r="F2352" s="2">
        <v>-0.15903046133500001</v>
      </c>
      <c r="G2352" s="2">
        <v>-0.15903046133500001</v>
      </c>
      <c r="H2352">
        <v>3527281</v>
      </c>
      <c r="I2352" s="2">
        <v>0.11868531277</v>
      </c>
      <c r="J2352" s="2">
        <v>0</v>
      </c>
      <c r="K2352">
        <v>1</v>
      </c>
      <c r="L2352" s="1" t="s">
        <v>11530</v>
      </c>
      <c r="M2352" s="1" t="s">
        <v>7789</v>
      </c>
      <c r="N2352">
        <v>0</v>
      </c>
      <c r="O2352">
        <v>1</v>
      </c>
      <c r="P2352">
        <v>0</v>
      </c>
      <c r="Q2352">
        <v>0</v>
      </c>
      <c r="R2352" s="19">
        <f>BWscncns[[#This Row],[C fx]]*4+BWscncns[[#This Row],[C fg]]*2+BWscncns[[#This Row],[C fm]]</f>
        <v>2</v>
      </c>
      <c r="S2352">
        <v>6700</v>
      </c>
      <c r="T2352">
        <v>4194304</v>
      </c>
      <c r="U2352" s="13">
        <v>1.597404</v>
      </c>
      <c r="V2352" s="13">
        <v>0.62601600000000002</v>
      </c>
      <c r="W2352">
        <v>1094</v>
      </c>
      <c r="X2352">
        <v>21</v>
      </c>
      <c r="Z2352" s="10">
        <f>IF($N2352&lt;&gt;0,constants!$L$2,IF($O2352&lt;&gt;0,constants!$M$2,IF($P2352&lt;&gt;0,constants!$N$2,0)))</f>
        <v>9721.3799999999992</v>
      </c>
      <c r="AA2352" s="10">
        <f>IF($N2352&lt;&gt;0,constants!$L$2,IF($O2352&lt;&gt;0,constants!$M$2,IF($P2352&lt;&gt;0,constants!$P$2,0)))</f>
        <v>9721.3799999999992</v>
      </c>
      <c r="AB2352" s="11">
        <f>constants!$O$2</f>
        <v>4861.32</v>
      </c>
      <c r="AC2352" s="11">
        <f>VLOOKUP(BWscncns[[#This Row],[scanner]],[0]!ScnrAvgBW,2,FALSE)/1000</f>
        <v>11818.828055288463</v>
      </c>
      <c r="AD2352" s="8">
        <f>(1+$F2352)*Z2352</f>
        <v>8175.3844537871573</v>
      </c>
      <c r="AE2352" s="8">
        <f>(1+$F2352)*AA2352</f>
        <v>8175.3844537871573</v>
      </c>
      <c r="AF2352" s="8">
        <f>(1+$F2352)*AB2352</f>
        <v>4088.2220377029375</v>
      </c>
      <c r="AG2352" s="8">
        <f>(1+$F2352)*AC2352</f>
        <v>9939.2743772168978</v>
      </c>
      <c r="AH2352" s="8">
        <f>(1+$F2352)*$T2352/1000</f>
        <v>3527.2818999007641</v>
      </c>
      <c r="AI2352" s="8">
        <f>(1+BWscncns[[#This Row],[pid_error]]*K_p)*BWscncns[[#This Row],[dbw]]/1000</f>
        <v>3860.7929499503821</v>
      </c>
      <c r="AJ2352" s="13">
        <f>BWscncns[[#This Row],[Torflow prgrssv alt vote]]/VLOOKUP(BWscncns[[#This Row],[class]],AltBWtotl,2,FALSE)*100</f>
        <v>1.3486900459288933E-2</v>
      </c>
      <c r="AK2352">
        <f>IF(D2352=E2352,1,0)</f>
        <v>0</v>
      </c>
    </row>
    <row r="2353" spans="1:37">
      <c r="A2353" s="1" t="s">
        <v>427</v>
      </c>
      <c r="B2353" s="1" t="s">
        <v>428</v>
      </c>
      <c r="C2353">
        <v>3590</v>
      </c>
      <c r="D2353">
        <v>1525000490</v>
      </c>
      <c r="E2353">
        <v>1525000490</v>
      </c>
      <c r="F2353" s="2">
        <v>-0.123530474178</v>
      </c>
      <c r="G2353" s="2">
        <v>-0.123530474178</v>
      </c>
      <c r="H2353">
        <v>3593685</v>
      </c>
      <c r="I2353" s="2">
        <v>-0.161104229268</v>
      </c>
      <c r="J2353" s="2">
        <v>0</v>
      </c>
      <c r="K2353">
        <v>5</v>
      </c>
      <c r="L2353" s="1" t="s">
        <v>11739</v>
      </c>
      <c r="M2353" s="1" t="s">
        <v>428</v>
      </c>
      <c r="N2353">
        <v>0</v>
      </c>
      <c r="O2353">
        <v>0</v>
      </c>
      <c r="P2353">
        <v>1</v>
      </c>
      <c r="Q2353">
        <v>0</v>
      </c>
      <c r="R2353" s="19">
        <f>BWscncns[[#This Row],[C fx]]*4+BWscncns[[#This Row],[C fg]]*2+BWscncns[[#This Row],[C fm]]</f>
        <v>1</v>
      </c>
      <c r="S2353">
        <v>3590</v>
      </c>
      <c r="T2353">
        <v>4100183</v>
      </c>
      <c r="U2353" s="13">
        <v>0.87557099999999999</v>
      </c>
      <c r="V2353" s="13">
        <v>1.142112</v>
      </c>
      <c r="W2353">
        <v>3786</v>
      </c>
      <c r="X2353">
        <v>75</v>
      </c>
      <c r="Z2353" s="10">
        <f>IF($N2353&lt;&gt;0,constants!$L$2,IF($O2353&lt;&gt;0,constants!$M$2,IF($P2353&lt;&gt;0,constants!$N$2,0)))</f>
        <v>1117.99</v>
      </c>
      <c r="AA2353" s="10">
        <f>IF($N2353&lt;&gt;0,constants!$L$2,IF($O2353&lt;&gt;0,constants!$M$2,IF($P2353&lt;&gt;0,constants!$P$2,0)))</f>
        <v>4051.45</v>
      </c>
      <c r="AB2353" s="11">
        <f>constants!$O$2</f>
        <v>4861.32</v>
      </c>
      <c r="AC2353" s="11">
        <f>VLOOKUP(BWscncns[[#This Row],[scanner]],[0]!ScnrAvgBW,2,FALSE)/1000</f>
        <v>3794.4265750962772</v>
      </c>
      <c r="AD2353" s="8">
        <f>(1+$F2353)*Z2353</f>
        <v>979.88416517373776</v>
      </c>
      <c r="AE2353" s="8">
        <f>(1+$F2353)*AA2353</f>
        <v>3550.9724603915415</v>
      </c>
      <c r="AF2353" s="8">
        <f>(1+$F2353)*AB2353</f>
        <v>4260.7988352690045</v>
      </c>
      <c r="AG2353" s="8">
        <f>(1+$F2353)*AC2353</f>
        <v>3325.6992610410298</v>
      </c>
      <c r="AH2353" s="8">
        <f>(1+$F2353)*$T2353/1000</f>
        <v>3593.6854497934255</v>
      </c>
      <c r="AI2353" s="8">
        <f>(1+BWscncns[[#This Row],[pid_error]]*K_p)*BWscncns[[#This Row],[dbw]]/1000</f>
        <v>3846.9342248967127</v>
      </c>
      <c r="AJ2353" s="13">
        <f>BWscncns[[#This Row],[Torflow prgrssv alt vote]]/VLOOKUP(BWscncns[[#This Row],[class]],AltBWtotl,2,FALSE)*100</f>
        <v>7.5871812606661926E-2</v>
      </c>
      <c r="AK2353">
        <f>IF(D2353=E2353,1,0)</f>
        <v>1</v>
      </c>
    </row>
    <row r="2354" spans="1:37">
      <c r="A2354" s="1" t="s">
        <v>4783</v>
      </c>
      <c r="B2354" s="1" t="s">
        <v>4784</v>
      </c>
      <c r="C2354">
        <v>5270</v>
      </c>
      <c r="D2354">
        <v>1524732765</v>
      </c>
      <c r="E2354">
        <v>1524891755</v>
      </c>
      <c r="F2354" s="2">
        <v>1.65644353007</v>
      </c>
      <c r="G2354" s="2">
        <v>1.65644353007</v>
      </c>
      <c r="H2354">
        <v>5570965</v>
      </c>
      <c r="I2354" s="2">
        <v>0.89836196743200003</v>
      </c>
      <c r="J2354" s="2">
        <v>0</v>
      </c>
      <c r="K2354">
        <v>1</v>
      </c>
      <c r="L2354" s="1" t="s">
        <v>11857</v>
      </c>
      <c r="M2354" s="1" t="s">
        <v>4784</v>
      </c>
      <c r="N2354">
        <v>0</v>
      </c>
      <c r="O2354">
        <v>1</v>
      </c>
      <c r="P2354">
        <v>0</v>
      </c>
      <c r="Q2354">
        <v>0</v>
      </c>
      <c r="R2354" s="19">
        <f>BWscncns[[#This Row],[C fx]]*4+BWscncns[[#This Row],[C fg]]*2+BWscncns[[#This Row],[C fm]]</f>
        <v>2</v>
      </c>
      <c r="S2354">
        <v>3770</v>
      </c>
      <c r="T2354">
        <v>2097152</v>
      </c>
      <c r="U2354" s="13">
        <v>1.7976760000000001</v>
      </c>
      <c r="V2354" s="13">
        <v>0.55627400000000005</v>
      </c>
      <c r="W2354">
        <v>675</v>
      </c>
      <c r="X2354">
        <v>13</v>
      </c>
      <c r="Z2354" s="10">
        <f>IF($N2354&lt;&gt;0,constants!$L$2,IF($O2354&lt;&gt;0,constants!$M$2,IF($P2354&lt;&gt;0,constants!$N$2,0)))</f>
        <v>9721.3799999999992</v>
      </c>
      <c r="AA2354" s="10">
        <f>IF($N2354&lt;&gt;0,constants!$L$2,IF($O2354&lt;&gt;0,constants!$M$2,IF($P2354&lt;&gt;0,constants!$P$2,0)))</f>
        <v>9721.3799999999992</v>
      </c>
      <c r="AB2354" s="11">
        <f>constants!$O$2</f>
        <v>4861.32</v>
      </c>
      <c r="AC2354" s="11">
        <f>VLOOKUP(BWscncns[[#This Row],[scanner]],[0]!ScnrAvgBW,2,FALSE)/1000</f>
        <v>11818.828055288463</v>
      </c>
      <c r="AD2354" s="8">
        <f>(1+$F2354)*Z2354</f>
        <v>25824.297004351891</v>
      </c>
      <c r="AE2354" s="8">
        <f>(1+$F2354)*AA2354</f>
        <v>25824.297004351891</v>
      </c>
      <c r="AF2354" s="8">
        <f>(1+$F2354)*AB2354</f>
        <v>12913.822061599891</v>
      </c>
      <c r="AG2354" s="8">
        <f>(1+$F2354)*AC2354</f>
        <v>31396.049320480834</v>
      </c>
      <c r="AH2354" s="8">
        <f>(1+$F2354)*$T2354/1000</f>
        <v>5570.96586197336</v>
      </c>
      <c r="AI2354" s="8">
        <f>(1+BWscncns[[#This Row],[pid_error]]*K_p)*BWscncns[[#This Row],[dbw]]/1000</f>
        <v>3834.05893098668</v>
      </c>
      <c r="AJ2354" s="13">
        <f>BWscncns[[#This Row],[Torflow prgrssv alt vote]]/VLOOKUP(BWscncns[[#This Row],[class]],AltBWtotl,2,FALSE)*100</f>
        <v>1.3393510563142126E-2</v>
      </c>
      <c r="AK2354">
        <f>IF(D2354=E2354,1,0)</f>
        <v>0</v>
      </c>
    </row>
    <row r="2355" spans="1:37">
      <c r="A2355" s="1" t="s">
        <v>1207</v>
      </c>
      <c r="B2355" s="1" t="s">
        <v>1208</v>
      </c>
      <c r="C2355">
        <v>4850</v>
      </c>
      <c r="D2355">
        <v>1524444143</v>
      </c>
      <c r="E2355">
        <v>1524970278</v>
      </c>
      <c r="F2355" s="2">
        <v>0.138407041402</v>
      </c>
      <c r="G2355" s="2">
        <v>0.138407041402</v>
      </c>
      <c r="H2355">
        <v>4080050</v>
      </c>
      <c r="I2355" s="2">
        <v>0.32182514520599997</v>
      </c>
      <c r="J2355" s="2">
        <v>0</v>
      </c>
      <c r="K2355">
        <v>5</v>
      </c>
      <c r="L2355" s="1" t="s">
        <v>11743</v>
      </c>
      <c r="M2355" s="1" t="s">
        <v>1208</v>
      </c>
      <c r="N2355">
        <v>0</v>
      </c>
      <c r="O2355">
        <v>1</v>
      </c>
      <c r="P2355">
        <v>0</v>
      </c>
      <c r="Q2355">
        <v>0</v>
      </c>
      <c r="R2355" s="19">
        <f>BWscncns[[#This Row],[C fx]]*4+BWscncns[[#This Row],[C fg]]*2+BWscncns[[#This Row],[C fm]]</f>
        <v>2</v>
      </c>
      <c r="S2355">
        <v>3500</v>
      </c>
      <c r="T2355">
        <v>3584000</v>
      </c>
      <c r="U2355" s="13">
        <v>0.97656200000000004</v>
      </c>
      <c r="V2355" s="13">
        <v>1.024</v>
      </c>
      <c r="W2355">
        <v>3451</v>
      </c>
      <c r="X2355">
        <v>69</v>
      </c>
      <c r="Z2355" s="10">
        <f>IF($N2355&lt;&gt;0,constants!$L$2,IF($O2355&lt;&gt;0,constants!$M$2,IF($P2355&lt;&gt;0,constants!$N$2,0)))</f>
        <v>9721.3799999999992</v>
      </c>
      <c r="AA2355" s="10">
        <f>IF($N2355&lt;&gt;0,constants!$L$2,IF($O2355&lt;&gt;0,constants!$M$2,IF($P2355&lt;&gt;0,constants!$P$2,0)))</f>
        <v>9721.3799999999992</v>
      </c>
      <c r="AB2355" s="11">
        <f>constants!$O$2</f>
        <v>4861.32</v>
      </c>
      <c r="AC2355" s="11">
        <f>VLOOKUP(BWscncns[[#This Row],[scanner]],[0]!ScnrAvgBW,2,FALSE)/1000</f>
        <v>3794.4265750962772</v>
      </c>
      <c r="AD2355" s="8">
        <f>(1+$F2355)*Z2355</f>
        <v>11066.887444144573</v>
      </c>
      <c r="AE2355" s="8">
        <f>(1+$F2355)*AA2355</f>
        <v>11066.887444144573</v>
      </c>
      <c r="AF2355" s="8">
        <f>(1+$F2355)*AB2355</f>
        <v>5534.1609185083707</v>
      </c>
      <c r="AG2355" s="8">
        <f>(1+$F2355)*AC2355</f>
        <v>4319.6019311724767</v>
      </c>
      <c r="AH2355" s="8">
        <f>(1+$F2355)*$T2355/1000</f>
        <v>4080.050836384768</v>
      </c>
      <c r="AI2355" s="8">
        <f>(1+BWscncns[[#This Row],[pid_error]]*K_p)*BWscncns[[#This Row],[dbw]]/1000</f>
        <v>3832.0254181923838</v>
      </c>
      <c r="AJ2355" s="13">
        <f>BWscncns[[#This Row],[Torflow prgrssv alt vote]]/VLOOKUP(BWscncns[[#This Row],[class]],AltBWtotl,2,FALSE)*100</f>
        <v>1.3386406896875921E-2</v>
      </c>
      <c r="AK2355">
        <f>IF(D2355=E2355,1,0)</f>
        <v>0</v>
      </c>
    </row>
    <row r="2356" spans="1:37">
      <c r="A2356" s="1" t="s">
        <v>4055</v>
      </c>
      <c r="B2356" s="1" t="s">
        <v>4056</v>
      </c>
      <c r="C2356">
        <v>2700</v>
      </c>
      <c r="D2356">
        <v>1524357099</v>
      </c>
      <c r="E2356">
        <v>1524752926</v>
      </c>
      <c r="F2356" s="2">
        <v>-0.130009087987</v>
      </c>
      <c r="G2356" s="2">
        <v>-0.130009087987</v>
      </c>
      <c r="H2356">
        <v>3563482</v>
      </c>
      <c r="I2356" s="2">
        <v>0.15281682076200001</v>
      </c>
      <c r="J2356" s="2">
        <v>0</v>
      </c>
      <c r="K2356">
        <v>5</v>
      </c>
      <c r="L2356" s="1" t="s">
        <v>11876</v>
      </c>
      <c r="M2356" s="1" t="s">
        <v>4056</v>
      </c>
      <c r="N2356">
        <v>0</v>
      </c>
      <c r="O2356">
        <v>1</v>
      </c>
      <c r="P2356">
        <v>0</v>
      </c>
      <c r="Q2356">
        <v>0</v>
      </c>
      <c r="R2356" s="19">
        <f>BWscncns[[#This Row],[C fx]]*4+BWscncns[[#This Row],[C fg]]*2+BWscncns[[#This Row],[C fm]]</f>
        <v>2</v>
      </c>
      <c r="S2356">
        <v>3050</v>
      </c>
      <c r="T2356">
        <v>4096000</v>
      </c>
      <c r="U2356" s="13">
        <v>0.74462899999999999</v>
      </c>
      <c r="V2356" s="13">
        <v>1.342951</v>
      </c>
      <c r="W2356">
        <v>4150</v>
      </c>
      <c r="X2356">
        <v>83</v>
      </c>
      <c r="Z2356" s="10">
        <f>IF($N2356&lt;&gt;0,constants!$L$2,IF($O2356&lt;&gt;0,constants!$M$2,IF($P2356&lt;&gt;0,constants!$N$2,0)))</f>
        <v>9721.3799999999992</v>
      </c>
      <c r="AA2356" s="10">
        <f>IF($N2356&lt;&gt;0,constants!$L$2,IF($O2356&lt;&gt;0,constants!$M$2,IF($P2356&lt;&gt;0,constants!$P$2,0)))</f>
        <v>9721.3799999999992</v>
      </c>
      <c r="AB2356" s="11">
        <f>constants!$O$2</f>
        <v>4861.32</v>
      </c>
      <c r="AC2356" s="11">
        <f>VLOOKUP(BWscncns[[#This Row],[scanner]],[0]!ScnrAvgBW,2,FALSE)/1000</f>
        <v>3794.4265750962772</v>
      </c>
      <c r="AD2356" s="8">
        <f>(1+$F2356)*Z2356</f>
        <v>8457.5122522249385</v>
      </c>
      <c r="AE2356" s="8">
        <f>(1+$F2356)*AA2356</f>
        <v>8457.5122522249385</v>
      </c>
      <c r="AF2356" s="8">
        <f>(1+$F2356)*AB2356</f>
        <v>4229.3042203870373</v>
      </c>
      <c r="AG2356" s="8">
        <f>(1+$F2356)*AC2356</f>
        <v>3301.1166366343746</v>
      </c>
      <c r="AH2356" s="8">
        <f>(1+$F2356)*$T2356/1000</f>
        <v>3563.4827756052482</v>
      </c>
      <c r="AI2356" s="8">
        <f>(1+BWscncns[[#This Row],[pid_error]]*K_p)*BWscncns[[#This Row],[dbw]]/1000</f>
        <v>3829.7413878026241</v>
      </c>
      <c r="AJ2356" s="13">
        <f>BWscncns[[#This Row],[Torflow prgrssv alt vote]]/VLOOKUP(BWscncns[[#This Row],[class]],AltBWtotl,2,FALSE)*100</f>
        <v>1.3378428097983567E-2</v>
      </c>
      <c r="AK2356">
        <f>IF(D2356=E2356,1,0)</f>
        <v>0</v>
      </c>
    </row>
    <row r="2357" spans="1:37">
      <c r="A2357" s="1" t="s">
        <v>1277</v>
      </c>
      <c r="B2357" s="1" t="s">
        <v>1278</v>
      </c>
      <c r="C2357">
        <v>6820</v>
      </c>
      <c r="D2357">
        <v>1524461263</v>
      </c>
      <c r="E2357">
        <v>1524998183</v>
      </c>
      <c r="F2357" s="2">
        <v>-0.65319700651199997</v>
      </c>
      <c r="G2357" s="2">
        <v>-0.65319700651199997</v>
      </c>
      <c r="H2357">
        <v>1811112</v>
      </c>
      <c r="I2357" s="2">
        <v>-1.4310163764199999</v>
      </c>
      <c r="J2357" s="2">
        <v>0</v>
      </c>
      <c r="K2357">
        <v>5</v>
      </c>
      <c r="L2357" s="1" t="s">
        <v>11759</v>
      </c>
      <c r="M2357" s="1" t="s">
        <v>1278</v>
      </c>
      <c r="N2357">
        <v>0</v>
      </c>
      <c r="O2357">
        <v>1</v>
      </c>
      <c r="P2357">
        <v>0</v>
      </c>
      <c r="Q2357">
        <v>0</v>
      </c>
      <c r="R2357" s="19">
        <f>BWscncns[[#This Row],[C fx]]*4+BWscncns[[#This Row],[C fg]]*2+BWscncns[[#This Row],[C fm]]</f>
        <v>2</v>
      </c>
      <c r="S2357">
        <v>4650</v>
      </c>
      <c r="T2357">
        <v>5673281</v>
      </c>
      <c r="U2357" s="13">
        <v>0.81963200000000003</v>
      </c>
      <c r="V2357" s="13">
        <v>1.2200599999999999</v>
      </c>
      <c r="W2357">
        <v>3959</v>
      </c>
      <c r="X2357">
        <v>79</v>
      </c>
      <c r="Z2357" s="10">
        <f>IF($N2357&lt;&gt;0,constants!$L$2,IF($O2357&lt;&gt;0,constants!$M$2,IF($P2357&lt;&gt;0,constants!$N$2,0)))</f>
        <v>9721.3799999999992</v>
      </c>
      <c r="AA2357" s="10">
        <f>IF($N2357&lt;&gt;0,constants!$L$2,IF($O2357&lt;&gt;0,constants!$M$2,IF($P2357&lt;&gt;0,constants!$P$2,0)))</f>
        <v>9721.3799999999992</v>
      </c>
      <c r="AB2357" s="11">
        <f>constants!$O$2</f>
        <v>4861.32</v>
      </c>
      <c r="AC2357" s="11">
        <f>VLOOKUP(BWscncns[[#This Row],[scanner]],[0]!ScnrAvgBW,2,FALSE)/1000</f>
        <v>3794.4265750962772</v>
      </c>
      <c r="AD2357" s="8">
        <f>(1+$F2357)*Z2357</f>
        <v>3371.4036848343735</v>
      </c>
      <c r="AE2357" s="8">
        <f>(1+$F2357)*AA2357</f>
        <v>3371.4036848343735</v>
      </c>
      <c r="AF2357" s="8">
        <f>(1+$F2357)*AB2357</f>
        <v>1685.9203283030843</v>
      </c>
      <c r="AG2357" s="8">
        <f>(1+$F2357)*AC2357</f>
        <v>1315.9184948138086</v>
      </c>
      <c r="AH2357" s="8">
        <f>(1+$F2357)*$T2357/1000</f>
        <v>1967.5108336985943</v>
      </c>
      <c r="AI2357" s="8">
        <f>(1+BWscncns[[#This Row],[pid_error]]*K_p)*BWscncns[[#This Row],[dbw]]/1000</f>
        <v>3820.3959168492975</v>
      </c>
      <c r="AJ2357" s="13">
        <f>BWscncns[[#This Row],[Torflow prgrssv alt vote]]/VLOOKUP(BWscncns[[#This Row],[class]],AltBWtotl,2,FALSE)*100</f>
        <v>1.3345781582584622E-2</v>
      </c>
      <c r="AK2357">
        <f>IF(D2357=E2357,1,0)</f>
        <v>0</v>
      </c>
    </row>
    <row r="2358" spans="1:37">
      <c r="A2358" s="1" t="s">
        <v>2117</v>
      </c>
      <c r="B2358" s="1" t="s">
        <v>49</v>
      </c>
      <c r="C2358">
        <v>6400</v>
      </c>
      <c r="D2358">
        <v>1524644064</v>
      </c>
      <c r="E2358">
        <v>1524938794</v>
      </c>
      <c r="F2358" s="2">
        <v>-0.39114402844599999</v>
      </c>
      <c r="G2358" s="2">
        <v>-0.39114402844599999</v>
      </c>
      <c r="H2358">
        <v>2321639</v>
      </c>
      <c r="I2358" s="2">
        <v>-0.20092514507600001</v>
      </c>
      <c r="J2358" s="2">
        <v>0</v>
      </c>
      <c r="K2358">
        <v>3</v>
      </c>
      <c r="L2358" s="1" t="s">
        <v>11669</v>
      </c>
      <c r="M2358" s="1" t="s">
        <v>49</v>
      </c>
      <c r="N2358">
        <v>0</v>
      </c>
      <c r="O2358">
        <v>1</v>
      </c>
      <c r="P2358">
        <v>0</v>
      </c>
      <c r="Q2358">
        <v>0</v>
      </c>
      <c r="R2358" s="19">
        <f>BWscncns[[#This Row],[C fx]]*4+BWscncns[[#This Row],[C fg]]*2+BWscncns[[#This Row],[C fm]]</f>
        <v>2</v>
      </c>
      <c r="S2358">
        <v>6390</v>
      </c>
      <c r="T2358">
        <v>4743344</v>
      </c>
      <c r="U2358" s="13">
        <v>1.347151</v>
      </c>
      <c r="V2358" s="13">
        <v>0.74230700000000005</v>
      </c>
      <c r="W2358">
        <v>1805</v>
      </c>
      <c r="X2358">
        <v>36</v>
      </c>
      <c r="Z2358" s="10">
        <f>IF($N2358&lt;&gt;0,constants!$L$2,IF($O2358&lt;&gt;0,constants!$M$2,IF($P2358&lt;&gt;0,constants!$N$2,0)))</f>
        <v>9721.3799999999992</v>
      </c>
      <c r="AA2358" s="10">
        <f>IF($N2358&lt;&gt;0,constants!$L$2,IF($O2358&lt;&gt;0,constants!$M$2,IF($P2358&lt;&gt;0,constants!$P$2,0)))</f>
        <v>9721.3799999999992</v>
      </c>
      <c r="AB2358" s="11">
        <f>constants!$O$2</f>
        <v>4861.32</v>
      </c>
      <c r="AC2358" s="11">
        <f>VLOOKUP(BWscncns[[#This Row],[scanner]],[0]!ScnrAvgBW,2,FALSE)/1000</f>
        <v>6440.9193022088357</v>
      </c>
      <c r="AD2358" s="8">
        <f>(1+$F2358)*Z2358</f>
        <v>5918.920264745625</v>
      </c>
      <c r="AE2358" s="8">
        <f>(1+$F2358)*AA2358</f>
        <v>5918.920264745625</v>
      </c>
      <c r="AF2358" s="8">
        <f>(1+$F2358)*AB2358</f>
        <v>2959.8437116348914</v>
      </c>
      <c r="AG2358" s="8">
        <f>(1+$F2358)*AC2358</f>
        <v>3921.5921794472729</v>
      </c>
      <c r="AH2358" s="8">
        <f>(1+$F2358)*$T2358/1000</f>
        <v>2888.0133195348367</v>
      </c>
      <c r="AI2358" s="8">
        <f>(1+BWscncns[[#This Row],[pid_error]]*K_p)*BWscncns[[#This Row],[dbw]]/1000</f>
        <v>3815.6786597674186</v>
      </c>
      <c r="AJ2358" s="13">
        <f>BWscncns[[#This Row],[Torflow prgrssv alt vote]]/VLOOKUP(BWscncns[[#This Row],[class]],AltBWtotl,2,FALSE)*100</f>
        <v>1.3329302797648745E-2</v>
      </c>
      <c r="AK2358">
        <f>IF(D2358=E2358,1,0)</f>
        <v>0</v>
      </c>
    </row>
    <row r="2359" spans="1:37">
      <c r="A2359" s="1" t="s">
        <v>4365</v>
      </c>
      <c r="B2359" s="1" t="s">
        <v>4366</v>
      </c>
      <c r="C2359">
        <v>1880</v>
      </c>
      <c r="D2359">
        <v>1524957104</v>
      </c>
      <c r="E2359">
        <v>1524957104</v>
      </c>
      <c r="F2359" s="2">
        <v>-0.67326181992300005</v>
      </c>
      <c r="G2359" s="2">
        <v>-0.67326181992300005</v>
      </c>
      <c r="H2359">
        <v>1879335</v>
      </c>
      <c r="I2359" s="2">
        <v>-0.13177505828</v>
      </c>
      <c r="J2359" s="2">
        <v>0</v>
      </c>
      <c r="K2359">
        <v>6</v>
      </c>
      <c r="L2359" s="1" t="s">
        <v>11802</v>
      </c>
      <c r="M2359" s="1" t="s">
        <v>4366</v>
      </c>
      <c r="N2359">
        <v>1</v>
      </c>
      <c r="O2359">
        <v>0</v>
      </c>
      <c r="P2359">
        <v>0</v>
      </c>
      <c r="Q2359">
        <v>0</v>
      </c>
      <c r="R2359" s="19">
        <f>BWscncns[[#This Row],[C fx]]*4+BWscncns[[#This Row],[C fg]]*2+BWscncns[[#This Row],[C fm]]</f>
        <v>4</v>
      </c>
      <c r="S2359">
        <v>3020</v>
      </c>
      <c r="T2359">
        <v>5751808</v>
      </c>
      <c r="U2359" s="13">
        <v>0.52505199999999996</v>
      </c>
      <c r="V2359" s="13">
        <v>1.9045719999999999</v>
      </c>
      <c r="W2359">
        <v>4781</v>
      </c>
      <c r="X2359">
        <v>95</v>
      </c>
      <c r="Z2359" s="10">
        <f>IF($N2359&lt;&gt;0,constants!$L$2,IF($O2359&lt;&gt;0,constants!$M$2,IF($P2359&lt;&gt;0,constants!$N$2,0)))</f>
        <v>10125.48</v>
      </c>
      <c r="AA2359" s="10">
        <f>IF($N2359&lt;&gt;0,constants!$L$2,IF($O2359&lt;&gt;0,constants!$M$2,IF($P2359&lt;&gt;0,constants!$P$2,0)))</f>
        <v>10125.48</v>
      </c>
      <c r="AB2359" s="11">
        <f>constants!$O$2</f>
        <v>4861.32</v>
      </c>
      <c r="AC2359" s="11">
        <f>VLOOKUP(BWscncns[[#This Row],[scanner]],[0]!ScnrAvgBW,2,FALSE)/1000</f>
        <v>2386.3111194805197</v>
      </c>
      <c r="AD2359" s="8">
        <f>(1+$F2359)*Z2359</f>
        <v>3308.3809076060611</v>
      </c>
      <c r="AE2359" s="8">
        <f>(1+$F2359)*AA2359</f>
        <v>3308.3809076060611</v>
      </c>
      <c r="AF2359" s="8">
        <f>(1+$F2359)*AB2359</f>
        <v>1588.3788495719214</v>
      </c>
      <c r="AG2359" s="8">
        <f>(1+$F2359)*AC2359</f>
        <v>779.69895227657344</v>
      </c>
      <c r="AH2359" s="8">
        <f>(1+$F2359)*$T2359/1000</f>
        <v>1879.3352780723289</v>
      </c>
      <c r="AI2359" s="8">
        <f>(1+BWscncns[[#This Row],[pid_error]]*K_p)*BWscncns[[#This Row],[dbw]]/1000</f>
        <v>3815.5716390361645</v>
      </c>
      <c r="AJ2359" s="13">
        <f>BWscncns[[#This Row],[Torflow prgrssv alt vote]]/VLOOKUP(BWscncns[[#This Row],[class]],AltBWtotl,2,FALSE)*100</f>
        <v>3.270228845950944E-2</v>
      </c>
      <c r="AK2359">
        <f>IF(D2359=E2359,1,0)</f>
        <v>1</v>
      </c>
    </row>
    <row r="2360" spans="1:37">
      <c r="A2360" s="1" t="s">
        <v>8872</v>
      </c>
      <c r="B2360" s="1" t="s">
        <v>8873</v>
      </c>
      <c r="C2360">
        <v>2860</v>
      </c>
      <c r="D2360">
        <v>1524139036</v>
      </c>
      <c r="E2360">
        <v>1524983329</v>
      </c>
      <c r="F2360" s="2">
        <v>-8.2907923230100003E-2</v>
      </c>
      <c r="G2360" s="2">
        <v>-8.2907923230100003E-2</v>
      </c>
      <c r="H2360">
        <v>4395937</v>
      </c>
      <c r="I2360" s="2">
        <v>0.24028045137500001</v>
      </c>
      <c r="J2360" s="2">
        <v>0</v>
      </c>
      <c r="K2360">
        <v>6</v>
      </c>
      <c r="L2360" s="1" t="s">
        <v>11763</v>
      </c>
      <c r="M2360" s="1" t="s">
        <v>8873</v>
      </c>
      <c r="N2360">
        <v>0</v>
      </c>
      <c r="O2360">
        <v>1</v>
      </c>
      <c r="P2360">
        <v>0</v>
      </c>
      <c r="Q2360">
        <v>0</v>
      </c>
      <c r="R2360" s="19">
        <f>BWscncns[[#This Row],[C fx]]*4+BWscncns[[#This Row],[C fg]]*2+BWscncns[[#This Row],[C fm]]</f>
        <v>2</v>
      </c>
      <c r="S2360">
        <v>2850</v>
      </c>
      <c r="T2360">
        <v>3976825</v>
      </c>
      <c r="U2360" s="13">
        <v>0.71665199999999996</v>
      </c>
      <c r="V2360" s="13">
        <v>1.3953770000000001</v>
      </c>
      <c r="W2360">
        <v>4239</v>
      </c>
      <c r="X2360">
        <v>84</v>
      </c>
      <c r="Z2360" s="10">
        <f>IF($N2360&lt;&gt;0,constants!$L$2,IF($O2360&lt;&gt;0,constants!$M$2,IF($P2360&lt;&gt;0,constants!$N$2,0)))</f>
        <v>9721.3799999999992</v>
      </c>
      <c r="AA2360" s="10">
        <f>IF($N2360&lt;&gt;0,constants!$L$2,IF($O2360&lt;&gt;0,constants!$M$2,IF($P2360&lt;&gt;0,constants!$P$2,0)))</f>
        <v>9721.3799999999992</v>
      </c>
      <c r="AB2360" s="11">
        <f>constants!$O$2</f>
        <v>4861.32</v>
      </c>
      <c r="AC2360" s="11">
        <f>VLOOKUP(BWscncns[[#This Row],[scanner]],[0]!ScnrAvgBW,2,FALSE)/1000</f>
        <v>2386.3111194805197</v>
      </c>
      <c r="AD2360" s="8">
        <f>(1+$F2360)*Z2360</f>
        <v>8915.4005732693695</v>
      </c>
      <c r="AE2360" s="8">
        <f>(1+$F2360)*AA2360</f>
        <v>8915.4005732693695</v>
      </c>
      <c r="AF2360" s="8">
        <f>(1+$F2360)*AB2360</f>
        <v>4458.2780546430504</v>
      </c>
      <c r="AG2360" s="8">
        <f>(1+$F2360)*AC2360</f>
        <v>2188.4670203834949</v>
      </c>
      <c r="AH2360" s="8">
        <f>(1+$F2360)*$T2360/1000</f>
        <v>3647.114698200458</v>
      </c>
      <c r="AI2360" s="8">
        <f>(1+BWscncns[[#This Row],[pid_error]]*K_p)*BWscncns[[#This Row],[dbw]]/1000</f>
        <v>3811.9698491002287</v>
      </c>
      <c r="AJ2360" s="13">
        <f>BWscncns[[#This Row],[Torflow prgrssv alt vote]]/VLOOKUP(BWscncns[[#This Row],[class]],AltBWtotl,2,FALSE)*100</f>
        <v>1.3316346816600504E-2</v>
      </c>
      <c r="AK2360">
        <f>IF(D2360=E2360,1,0)</f>
        <v>0</v>
      </c>
    </row>
    <row r="2361" spans="1:37">
      <c r="A2361" s="1" t="s">
        <v>10360</v>
      </c>
      <c r="B2361" s="1" t="s">
        <v>49</v>
      </c>
      <c r="C2361">
        <v>8050</v>
      </c>
      <c r="D2361">
        <v>1524434428</v>
      </c>
      <c r="E2361">
        <v>1524964160</v>
      </c>
      <c r="F2361" s="2">
        <v>-0.41814854287699998</v>
      </c>
      <c r="G2361" s="2">
        <v>-0.41814854287699998</v>
      </c>
      <c r="H2361">
        <v>3220836</v>
      </c>
      <c r="I2361" s="2">
        <v>-0.53741164878199998</v>
      </c>
      <c r="J2361" s="2">
        <v>0</v>
      </c>
      <c r="K2361">
        <v>2</v>
      </c>
      <c r="L2361" s="1" t="s">
        <v>11615</v>
      </c>
      <c r="M2361" s="1" t="s">
        <v>49</v>
      </c>
      <c r="N2361">
        <v>0</v>
      </c>
      <c r="O2361">
        <v>1</v>
      </c>
      <c r="P2361">
        <v>0</v>
      </c>
      <c r="Q2361">
        <v>0</v>
      </c>
      <c r="R2361" s="19">
        <f>BWscncns[[#This Row],[C fx]]*4+BWscncns[[#This Row],[C fg]]*2+BWscncns[[#This Row],[C fm]]</f>
        <v>2</v>
      </c>
      <c r="S2361">
        <v>8050</v>
      </c>
      <c r="T2361">
        <v>4819048</v>
      </c>
      <c r="U2361" s="13">
        <v>1.6704540000000001</v>
      </c>
      <c r="V2361" s="13">
        <v>0.59863999999999995</v>
      </c>
      <c r="W2361">
        <v>896</v>
      </c>
      <c r="X2361">
        <v>17</v>
      </c>
      <c r="Z2361" s="10">
        <f>IF($N2361&lt;&gt;0,constants!$L$2,IF($O2361&lt;&gt;0,constants!$M$2,IF($P2361&lt;&gt;0,constants!$N$2,0)))</f>
        <v>9721.3799999999992</v>
      </c>
      <c r="AA2361" s="10">
        <f>IF($N2361&lt;&gt;0,constants!$L$2,IF($O2361&lt;&gt;0,constants!$M$2,IF($P2361&lt;&gt;0,constants!$P$2,0)))</f>
        <v>9721.3799999999992</v>
      </c>
      <c r="AB2361" s="11">
        <f>constants!$O$2</f>
        <v>4861.32</v>
      </c>
      <c r="AC2361" s="11">
        <f>VLOOKUP(BWscncns[[#This Row],[scanner]],[0]!ScnrAvgBW,2,FALSE)/1000</f>
        <v>8853.6095214723919</v>
      </c>
      <c r="AD2361" s="8">
        <f>(1+$F2361)*Z2361</f>
        <v>5656.3991182463897</v>
      </c>
      <c r="AE2361" s="8">
        <f>(1+$F2361)*AA2361</f>
        <v>5656.3991182463897</v>
      </c>
      <c r="AF2361" s="8">
        <f>(1+$F2361)*AB2361</f>
        <v>2828.5661255411824</v>
      </c>
      <c r="AG2361" s="8">
        <f>(1+$F2361)*AC2361</f>
        <v>5151.4856008667784</v>
      </c>
      <c r="AH2361" s="8">
        <f>(1+$F2361)*$T2361/1000</f>
        <v>2803.9701007456788</v>
      </c>
      <c r="AI2361" s="8">
        <f>(1+BWscncns[[#This Row],[pid_error]]*K_p)*BWscncns[[#This Row],[dbw]]/1000</f>
        <v>3811.5090503728393</v>
      </c>
      <c r="AJ2361" s="13">
        <f>BWscncns[[#This Row],[Torflow prgrssv alt vote]]/VLOOKUP(BWscncns[[#This Row],[class]],AltBWtotl,2,FALSE)*100</f>
        <v>1.3314737109307563E-2</v>
      </c>
      <c r="AK2361">
        <f>IF(D2361=E2361,1,0)</f>
        <v>0</v>
      </c>
    </row>
    <row r="2362" spans="1:37">
      <c r="A2362" s="1" t="s">
        <v>9783</v>
      </c>
      <c r="B2362" s="1" t="s">
        <v>9784</v>
      </c>
      <c r="C2362">
        <v>5050</v>
      </c>
      <c r="D2362">
        <v>1524880091</v>
      </c>
      <c r="E2362">
        <v>1524880091</v>
      </c>
      <c r="F2362" s="2">
        <v>0.97415718298700005</v>
      </c>
      <c r="G2362" s="2">
        <v>0.97415718298700005</v>
      </c>
      <c r="H2362">
        <v>5053842</v>
      </c>
      <c r="I2362" s="2">
        <v>0.38691155909000002</v>
      </c>
      <c r="J2362" s="2">
        <v>0</v>
      </c>
      <c r="K2362">
        <v>2</v>
      </c>
      <c r="L2362" s="1" t="s">
        <v>11751</v>
      </c>
      <c r="M2362" s="1" t="s">
        <v>9784</v>
      </c>
      <c r="N2362">
        <v>0</v>
      </c>
      <c r="O2362">
        <v>1</v>
      </c>
      <c r="P2362">
        <v>0</v>
      </c>
      <c r="Q2362">
        <v>0</v>
      </c>
      <c r="R2362" s="19">
        <f>BWscncns[[#This Row],[C fx]]*4+BWscncns[[#This Row],[C fg]]*2+BWscncns[[#This Row],[C fm]]</f>
        <v>2</v>
      </c>
      <c r="S2362">
        <v>4370</v>
      </c>
      <c r="T2362">
        <v>2560000</v>
      </c>
      <c r="U2362" s="13">
        <v>1.707031</v>
      </c>
      <c r="V2362" s="13">
        <v>0.585812</v>
      </c>
      <c r="W2362">
        <v>835</v>
      </c>
      <c r="X2362">
        <v>16</v>
      </c>
      <c r="Z2362" s="10">
        <f>IF($N2362&lt;&gt;0,constants!$L$2,IF($O2362&lt;&gt;0,constants!$M$2,IF($P2362&lt;&gt;0,constants!$N$2,0)))</f>
        <v>9721.3799999999992</v>
      </c>
      <c r="AA2362" s="10">
        <f>IF($N2362&lt;&gt;0,constants!$L$2,IF($O2362&lt;&gt;0,constants!$M$2,IF($P2362&lt;&gt;0,constants!$P$2,0)))</f>
        <v>9721.3799999999992</v>
      </c>
      <c r="AB2362" s="11">
        <f>constants!$O$2</f>
        <v>4861.32</v>
      </c>
      <c r="AC2362" s="11">
        <f>VLOOKUP(BWscncns[[#This Row],[scanner]],[0]!ScnrAvgBW,2,FALSE)/1000</f>
        <v>8853.6095214723919</v>
      </c>
      <c r="AD2362" s="8">
        <f>(1+$F2362)*Z2362</f>
        <v>19191.532155546163</v>
      </c>
      <c r="AE2362" s="8">
        <f>(1+$F2362)*AA2362</f>
        <v>19191.532155546163</v>
      </c>
      <c r="AF2362" s="8">
        <f>(1+$F2362)*AB2362</f>
        <v>9597.0097967983638</v>
      </c>
      <c r="AG2362" s="8">
        <f>(1+$F2362)*AC2362</f>
        <v>17478.416832176819</v>
      </c>
      <c r="AH2362" s="8">
        <f>(1+$F2362)*$T2362/1000</f>
        <v>5053.8423884467202</v>
      </c>
      <c r="AI2362" s="8">
        <f>(1+BWscncns[[#This Row],[pid_error]]*K_p)*BWscncns[[#This Row],[dbw]]/1000</f>
        <v>3806.9211942233601</v>
      </c>
      <c r="AJ2362" s="13">
        <f>BWscncns[[#This Row],[Torflow prgrssv alt vote]]/VLOOKUP(BWscncns[[#This Row],[class]],AltBWtotl,2,FALSE)*100</f>
        <v>1.3298710360395698E-2</v>
      </c>
      <c r="AK2362">
        <f>IF(D2362=E2362,1,0)</f>
        <v>1</v>
      </c>
    </row>
    <row r="2363" spans="1:37">
      <c r="A2363" s="1" t="s">
        <v>4639</v>
      </c>
      <c r="B2363" s="1" t="s">
        <v>4640</v>
      </c>
      <c r="C2363">
        <v>4690</v>
      </c>
      <c r="D2363">
        <v>1525007036</v>
      </c>
      <c r="E2363">
        <v>1525007036</v>
      </c>
      <c r="F2363" s="2">
        <v>0.60816888160600002</v>
      </c>
      <c r="G2363" s="2">
        <v>0.60816888160600002</v>
      </c>
      <c r="H2363">
        <v>4689986</v>
      </c>
      <c r="I2363" s="2">
        <v>0.66249902300800001</v>
      </c>
      <c r="J2363" s="2">
        <v>0</v>
      </c>
      <c r="K2363">
        <v>3</v>
      </c>
      <c r="L2363" s="1" t="s">
        <v>11600</v>
      </c>
      <c r="M2363" s="1" t="s">
        <v>4640</v>
      </c>
      <c r="N2363">
        <v>0</v>
      </c>
      <c r="O2363">
        <v>0</v>
      </c>
      <c r="P2363">
        <v>1</v>
      </c>
      <c r="Q2363">
        <v>0</v>
      </c>
      <c r="R2363" s="19">
        <f>BWscncns[[#This Row],[C fx]]*4+BWscncns[[#This Row],[C fg]]*2+BWscncns[[#This Row],[C fm]]</f>
        <v>1</v>
      </c>
      <c r="S2363">
        <v>4000</v>
      </c>
      <c r="T2363">
        <v>2916352</v>
      </c>
      <c r="U2363" s="13">
        <v>1.371577</v>
      </c>
      <c r="V2363" s="13">
        <v>0.72908799999999996</v>
      </c>
      <c r="W2363">
        <v>1732</v>
      </c>
      <c r="X2363">
        <v>34</v>
      </c>
      <c r="Z2363" s="10">
        <f>IF($N2363&lt;&gt;0,constants!$L$2,IF($O2363&lt;&gt;0,constants!$M$2,IF($P2363&lt;&gt;0,constants!$N$2,0)))</f>
        <v>1117.99</v>
      </c>
      <c r="AA2363" s="10">
        <f>IF($N2363&lt;&gt;0,constants!$L$2,IF($O2363&lt;&gt;0,constants!$M$2,IF($P2363&lt;&gt;0,constants!$P$2,0)))</f>
        <v>4051.45</v>
      </c>
      <c r="AB2363" s="11">
        <f>constants!$O$2</f>
        <v>4861.32</v>
      </c>
      <c r="AC2363" s="11">
        <f>VLOOKUP(BWscncns[[#This Row],[scanner]],[0]!ScnrAvgBW,2,FALSE)/1000</f>
        <v>6440.9193022088357</v>
      </c>
      <c r="AD2363" s="8">
        <f>(1+$F2363)*Z2363</f>
        <v>1797.9167279466919</v>
      </c>
      <c r="AE2363" s="8">
        <f>(1+$F2363)*AA2363</f>
        <v>6515.4158153826284</v>
      </c>
      <c r="AF2363" s="8">
        <f>(1+$F2363)*AB2363</f>
        <v>7817.8235475288793</v>
      </c>
      <c r="AG2363" s="8">
        <f>(1+$F2363)*AC2363</f>
        <v>10358.085990747681</v>
      </c>
      <c r="AH2363" s="8">
        <f>(1+$F2363)*$T2363/1000</f>
        <v>4689.9865342094217</v>
      </c>
      <c r="AI2363" s="8">
        <f>(1+BWscncns[[#This Row],[pid_error]]*K_p)*BWscncns[[#This Row],[dbw]]/1000</f>
        <v>3803.1692671047103</v>
      </c>
      <c r="AJ2363" s="13">
        <f>BWscncns[[#This Row],[Torflow prgrssv alt vote]]/VLOOKUP(BWscncns[[#This Row],[class]],AltBWtotl,2,FALSE)*100</f>
        <v>7.5008650805026902E-2</v>
      </c>
      <c r="AK2363">
        <f>IF(D2363=E2363,1,0)</f>
        <v>1</v>
      </c>
    </row>
    <row r="2364" spans="1:37">
      <c r="A2364" s="1" t="s">
        <v>89</v>
      </c>
      <c r="B2364" s="1" t="s">
        <v>90</v>
      </c>
      <c r="C2364">
        <v>5410</v>
      </c>
      <c r="D2364">
        <v>1524299248</v>
      </c>
      <c r="E2364">
        <v>1524949607</v>
      </c>
      <c r="F2364" s="2">
        <v>0.87937037847499999</v>
      </c>
      <c r="G2364" s="2">
        <v>0.87937037847499999</v>
      </c>
      <c r="H2364">
        <v>6050935</v>
      </c>
      <c r="I2364" s="2">
        <v>-0.29412894813500001</v>
      </c>
      <c r="J2364" s="2">
        <v>0</v>
      </c>
      <c r="K2364">
        <v>3</v>
      </c>
      <c r="L2364" s="1" t="s">
        <v>11678</v>
      </c>
      <c r="M2364" s="1" t="s">
        <v>90</v>
      </c>
      <c r="N2364">
        <v>0</v>
      </c>
      <c r="O2364">
        <v>1</v>
      </c>
      <c r="P2364">
        <v>0</v>
      </c>
      <c r="Q2364">
        <v>0</v>
      </c>
      <c r="R2364" s="19">
        <f>BWscncns[[#This Row],[C fx]]*4+BWscncns[[#This Row],[C fg]]*2+BWscncns[[#This Row],[C fm]]</f>
        <v>2</v>
      </c>
      <c r="S2364">
        <v>3860</v>
      </c>
      <c r="T2364">
        <v>2641244</v>
      </c>
      <c r="U2364" s="13">
        <v>1.461433</v>
      </c>
      <c r="V2364" s="13">
        <v>0.68425999999999998</v>
      </c>
      <c r="W2364">
        <v>1504</v>
      </c>
      <c r="X2364">
        <v>30</v>
      </c>
      <c r="Z2364" s="10">
        <f>IF($N2364&lt;&gt;0,constants!$L$2,IF($O2364&lt;&gt;0,constants!$M$2,IF($P2364&lt;&gt;0,constants!$N$2,0)))</f>
        <v>9721.3799999999992</v>
      </c>
      <c r="AA2364" s="10">
        <f>IF($N2364&lt;&gt;0,constants!$L$2,IF($O2364&lt;&gt;0,constants!$M$2,IF($P2364&lt;&gt;0,constants!$P$2,0)))</f>
        <v>9721.3799999999992</v>
      </c>
      <c r="AB2364" s="11">
        <f>constants!$O$2</f>
        <v>4861.32</v>
      </c>
      <c r="AC2364" s="11">
        <f>VLOOKUP(BWscncns[[#This Row],[scanner]],[0]!ScnrAvgBW,2,FALSE)/1000</f>
        <v>6440.9193022088357</v>
      </c>
      <c r="AD2364" s="8">
        <f>(1+$F2364)*Z2364</f>
        <v>18270.073609899293</v>
      </c>
      <c r="AE2364" s="8">
        <f>(1+$F2364)*AA2364</f>
        <v>18270.073609899293</v>
      </c>
      <c r="AF2364" s="8">
        <f>(1+$F2364)*AB2364</f>
        <v>9136.2208082880861</v>
      </c>
      <c r="AG2364" s="8">
        <f>(1+$F2364)*AC2364</f>
        <v>12104.872946719152</v>
      </c>
      <c r="AH2364" s="8">
        <f>(1+$F2364)*$T2364/1000</f>
        <v>4963.8757359248229</v>
      </c>
      <c r="AI2364" s="8">
        <f>(1+BWscncns[[#This Row],[pid_error]]*K_p)*BWscncns[[#This Row],[dbw]]/1000</f>
        <v>3802.5598679624118</v>
      </c>
      <c r="AJ2364" s="13">
        <f>BWscncns[[#This Row],[Torflow prgrssv alt vote]]/VLOOKUP(BWscncns[[#This Row],[class]],AltBWtotl,2,FALSE)*100</f>
        <v>1.3283474947900277E-2</v>
      </c>
      <c r="AK2364">
        <f>IF(D2364=E2364,1,0)</f>
        <v>0</v>
      </c>
    </row>
    <row r="2365" spans="1:37">
      <c r="A2365" s="1" t="s">
        <v>9166</v>
      </c>
      <c r="B2365" s="1" t="s">
        <v>9167</v>
      </c>
      <c r="C2365">
        <v>4960</v>
      </c>
      <c r="D2365">
        <v>1524175630</v>
      </c>
      <c r="E2365">
        <v>1524991754</v>
      </c>
      <c r="F2365" s="2">
        <v>0.37308823320899998</v>
      </c>
      <c r="G2365" s="2">
        <v>0.37308823320899998</v>
      </c>
      <c r="H2365">
        <v>4296100</v>
      </c>
      <c r="I2365" s="2">
        <v>-0.17821904619000001</v>
      </c>
      <c r="J2365" s="2">
        <v>0</v>
      </c>
      <c r="K2365">
        <v>4</v>
      </c>
      <c r="L2365" s="1" t="s">
        <v>11607</v>
      </c>
      <c r="M2365" s="1" t="s">
        <v>9167</v>
      </c>
      <c r="N2365">
        <v>0</v>
      </c>
      <c r="O2365">
        <v>1</v>
      </c>
      <c r="P2365">
        <v>0</v>
      </c>
      <c r="Q2365">
        <v>0</v>
      </c>
      <c r="R2365" s="19">
        <f>BWscncns[[#This Row],[C fx]]*4+BWscncns[[#This Row],[C fg]]*2+BWscncns[[#This Row],[C fm]]</f>
        <v>2</v>
      </c>
      <c r="S2365">
        <v>3720</v>
      </c>
      <c r="T2365">
        <v>3199432</v>
      </c>
      <c r="U2365" s="13">
        <v>1.162706</v>
      </c>
      <c r="V2365" s="13">
        <v>0.86006199999999999</v>
      </c>
      <c r="W2365">
        <v>2440</v>
      </c>
      <c r="X2365">
        <v>48</v>
      </c>
      <c r="Z2365" s="10">
        <f>IF($N2365&lt;&gt;0,constants!$L$2,IF($O2365&lt;&gt;0,constants!$M$2,IF($P2365&lt;&gt;0,constants!$N$2,0)))</f>
        <v>9721.3799999999992</v>
      </c>
      <c r="AA2365" s="10">
        <f>IF($N2365&lt;&gt;0,constants!$L$2,IF($O2365&lt;&gt;0,constants!$M$2,IF($P2365&lt;&gt;0,constants!$P$2,0)))</f>
        <v>9721.3799999999992</v>
      </c>
      <c r="AB2365" s="11">
        <f>constants!$O$2</f>
        <v>4861.32</v>
      </c>
      <c r="AC2365" s="11">
        <f>VLOOKUP(BWscncns[[#This Row],[scanner]],[0]!ScnrAvgBW,2,FALSE)/1000</f>
        <v>4819.491751072962</v>
      </c>
      <c r="AD2365" s="8">
        <f>(1+$F2365)*Z2365</f>
        <v>13348.312488553307</v>
      </c>
      <c r="AE2365" s="8">
        <f>(1+$F2365)*AA2365</f>
        <v>13348.312488553307</v>
      </c>
      <c r="AF2365" s="8">
        <f>(1+$F2365)*AB2365</f>
        <v>6675.0212898635755</v>
      </c>
      <c r="AG2365" s="8">
        <f>(1+$F2365)*AC2365</f>
        <v>6617.5874134461228</v>
      </c>
      <c r="AH2365" s="8">
        <f>(1+$F2365)*$T2365/1000</f>
        <v>4393.1024321523373</v>
      </c>
      <c r="AI2365" s="8">
        <f>(1+BWscncns[[#This Row],[pid_error]]*K_p)*BWscncns[[#This Row],[dbw]]/1000</f>
        <v>3796.2672160761681</v>
      </c>
      <c r="AJ2365" s="13">
        <f>BWscncns[[#This Row],[Torflow prgrssv alt vote]]/VLOOKUP(BWscncns[[#This Row],[class]],AltBWtotl,2,FALSE)*100</f>
        <v>1.3261492839376221E-2</v>
      </c>
      <c r="AK2365">
        <f>IF(D2365=E2365,1,0)</f>
        <v>0</v>
      </c>
    </row>
    <row r="2366" spans="1:37">
      <c r="A2366" s="1" t="s">
        <v>5375</v>
      </c>
      <c r="B2366" s="1" t="s">
        <v>5376</v>
      </c>
      <c r="C2366">
        <v>5060</v>
      </c>
      <c r="D2366">
        <v>1524991615</v>
      </c>
      <c r="E2366">
        <v>1524991615</v>
      </c>
      <c r="F2366" s="2">
        <v>1.0119927224700001</v>
      </c>
      <c r="G2366" s="2">
        <v>1.0119927224700001</v>
      </c>
      <c r="H2366">
        <v>5063344</v>
      </c>
      <c r="I2366" s="2">
        <v>-4.3095806542099997E-2</v>
      </c>
      <c r="J2366" s="2">
        <v>0</v>
      </c>
      <c r="K2366">
        <v>2</v>
      </c>
      <c r="L2366" s="1" t="s">
        <v>11555</v>
      </c>
      <c r="M2366" s="1" t="s">
        <v>5376</v>
      </c>
      <c r="N2366">
        <v>1</v>
      </c>
      <c r="O2366">
        <v>0</v>
      </c>
      <c r="P2366">
        <v>0</v>
      </c>
      <c r="Q2366">
        <v>0</v>
      </c>
      <c r="R2366" s="19">
        <f>BWscncns[[#This Row],[C fx]]*4+BWscncns[[#This Row],[C fg]]*2+BWscncns[[#This Row],[C fm]]</f>
        <v>4</v>
      </c>
      <c r="S2366">
        <v>4060</v>
      </c>
      <c r="T2366">
        <v>2516582</v>
      </c>
      <c r="U2366" s="13">
        <v>1.613299</v>
      </c>
      <c r="V2366" s="13">
        <v>0.61984799999999995</v>
      </c>
      <c r="W2366">
        <v>1054</v>
      </c>
      <c r="X2366">
        <v>21</v>
      </c>
      <c r="Z2366" s="10">
        <f>IF($N2366&lt;&gt;0,constants!$L$2,IF($O2366&lt;&gt;0,constants!$M$2,IF($P2366&lt;&gt;0,constants!$N$2,0)))</f>
        <v>10125.48</v>
      </c>
      <c r="AA2366" s="10">
        <f>IF($N2366&lt;&gt;0,constants!$L$2,IF($O2366&lt;&gt;0,constants!$M$2,IF($P2366&lt;&gt;0,constants!$P$2,0)))</f>
        <v>10125.48</v>
      </c>
      <c r="AB2366" s="11">
        <f>constants!$O$2</f>
        <v>4861.32</v>
      </c>
      <c r="AC2366" s="11">
        <f>VLOOKUP(BWscncns[[#This Row],[scanner]],[0]!ScnrAvgBW,2,FALSE)/1000</f>
        <v>8853.6095214723919</v>
      </c>
      <c r="AD2366" s="8">
        <f>(1+$F2366)*Z2366</f>
        <v>20372.392071515536</v>
      </c>
      <c r="AE2366" s="8">
        <f>(1+$F2366)*AA2366</f>
        <v>20372.392071515536</v>
      </c>
      <c r="AF2366" s="8">
        <f>(1+$F2366)*AB2366</f>
        <v>9780.9404615978601</v>
      </c>
      <c r="AG2366" s="8">
        <f>(1+$F2366)*AC2366</f>
        <v>17813.397924793553</v>
      </c>
      <c r="AH2366" s="8">
        <f>(1+$F2366)*$T2366/1000</f>
        <v>5063.344669498998</v>
      </c>
      <c r="AI2366" s="8">
        <f>(1+BWscncns[[#This Row],[pid_error]]*K_p)*BWscncns[[#This Row],[dbw]]/1000</f>
        <v>3789.9633347494987</v>
      </c>
      <c r="AJ2366" s="13">
        <f>BWscncns[[#This Row],[Torflow prgrssv alt vote]]/VLOOKUP(BWscncns[[#This Row],[class]],AltBWtotl,2,FALSE)*100</f>
        <v>3.2482806234310546E-2</v>
      </c>
      <c r="AK2366">
        <f>IF(D2366=E2366,1,0)</f>
        <v>1</v>
      </c>
    </row>
    <row r="2367" spans="1:37">
      <c r="A2367" s="1" t="s">
        <v>10451</v>
      </c>
      <c r="B2367" s="1" t="s">
        <v>10452</v>
      </c>
      <c r="C2367">
        <v>4910</v>
      </c>
      <c r="D2367">
        <v>1524127516</v>
      </c>
      <c r="E2367">
        <v>1524988531</v>
      </c>
      <c r="F2367" s="2">
        <v>0.89049379427899999</v>
      </c>
      <c r="G2367" s="2">
        <v>0.89049379427899999</v>
      </c>
      <c r="H2367">
        <v>4955816</v>
      </c>
      <c r="I2367" s="2">
        <v>-0.44108015800099998</v>
      </c>
      <c r="J2367" s="2">
        <v>0</v>
      </c>
      <c r="K2367">
        <v>3</v>
      </c>
      <c r="L2367" s="1" t="s">
        <v>11591</v>
      </c>
      <c r="M2367" s="1" t="s">
        <v>10452</v>
      </c>
      <c r="N2367">
        <v>0</v>
      </c>
      <c r="O2367">
        <v>1</v>
      </c>
      <c r="P2367">
        <v>0</v>
      </c>
      <c r="Q2367">
        <v>0</v>
      </c>
      <c r="R2367" s="19">
        <f>BWscncns[[#This Row],[C fx]]*4+BWscncns[[#This Row],[C fg]]*2+BWscncns[[#This Row],[C fm]]</f>
        <v>2</v>
      </c>
      <c r="S2367">
        <v>3270</v>
      </c>
      <c r="T2367">
        <v>2621440</v>
      </c>
      <c r="U2367" s="13">
        <v>1.247406</v>
      </c>
      <c r="V2367" s="13">
        <v>0.80166400000000004</v>
      </c>
      <c r="W2367">
        <v>2157</v>
      </c>
      <c r="X2367">
        <v>43</v>
      </c>
      <c r="Z2367" s="10">
        <f>IF($N2367&lt;&gt;0,constants!$L$2,IF($O2367&lt;&gt;0,constants!$M$2,IF($P2367&lt;&gt;0,constants!$N$2,0)))</f>
        <v>9721.3799999999992</v>
      </c>
      <c r="AA2367" s="10">
        <f>IF($N2367&lt;&gt;0,constants!$L$2,IF($O2367&lt;&gt;0,constants!$M$2,IF($P2367&lt;&gt;0,constants!$P$2,0)))</f>
        <v>9721.3799999999992</v>
      </c>
      <c r="AB2367" s="11">
        <f>constants!$O$2</f>
        <v>4861.32</v>
      </c>
      <c r="AC2367" s="11">
        <f>VLOOKUP(BWscncns[[#This Row],[scanner]],[0]!ScnrAvgBW,2,FALSE)/1000</f>
        <v>6440.9193022088357</v>
      </c>
      <c r="AD2367" s="8">
        <f>(1+$F2367)*Z2367</f>
        <v>18378.208561827985</v>
      </c>
      <c r="AE2367" s="8">
        <f>(1+$F2367)*AA2367</f>
        <v>18378.208561827985</v>
      </c>
      <c r="AF2367" s="8">
        <f>(1+$F2367)*AB2367</f>
        <v>9190.2952920043881</v>
      </c>
      <c r="AG2367" s="8">
        <f>(1+$F2367)*AC2367</f>
        <v>12176.517970277631</v>
      </c>
      <c r="AH2367" s="8">
        <f>(1+$F2367)*$T2367/1000</f>
        <v>4955.8160520747415</v>
      </c>
      <c r="AI2367" s="8">
        <f>(1+BWscncns[[#This Row],[pid_error]]*K_p)*BWscncns[[#This Row],[dbw]]/1000</f>
        <v>3788.628026037371</v>
      </c>
      <c r="AJ2367" s="13">
        <f>BWscncns[[#This Row],[Torflow prgrssv alt vote]]/VLOOKUP(BWscncns[[#This Row],[class]],AltBWtotl,2,FALSE)*100</f>
        <v>1.3234806871758049E-2</v>
      </c>
      <c r="AK2367">
        <f>IF(D2367=E2367,1,0)</f>
        <v>0</v>
      </c>
    </row>
    <row r="2368" spans="1:37">
      <c r="A2368" s="1" t="s">
        <v>802</v>
      </c>
      <c r="B2368" s="1" t="s">
        <v>803</v>
      </c>
      <c r="C2368">
        <v>5430</v>
      </c>
      <c r="D2368">
        <v>1524985656</v>
      </c>
      <c r="E2368">
        <v>1524988531</v>
      </c>
      <c r="F2368" s="2">
        <v>-0.154307171228</v>
      </c>
      <c r="G2368" s="2">
        <v>-0.154307171228</v>
      </c>
      <c r="H2368">
        <v>3463957</v>
      </c>
      <c r="I2368" s="2">
        <v>-0.94080786728599997</v>
      </c>
      <c r="J2368" s="2">
        <v>0</v>
      </c>
      <c r="K2368">
        <v>3</v>
      </c>
      <c r="L2368" s="1" t="s">
        <v>11591</v>
      </c>
      <c r="M2368" s="1" t="s">
        <v>803</v>
      </c>
      <c r="N2368">
        <v>0</v>
      </c>
      <c r="O2368">
        <v>1</v>
      </c>
      <c r="P2368">
        <v>0</v>
      </c>
      <c r="Q2368">
        <v>0</v>
      </c>
      <c r="R2368" s="19">
        <f>BWscncns[[#This Row],[C fx]]*4+BWscncns[[#This Row],[C fg]]*2+BWscncns[[#This Row],[C fm]]</f>
        <v>2</v>
      </c>
      <c r="S2368">
        <v>5200</v>
      </c>
      <c r="T2368">
        <v>4096000</v>
      </c>
      <c r="U2368" s="13">
        <v>1.269531</v>
      </c>
      <c r="V2368" s="13">
        <v>0.78769199999999995</v>
      </c>
      <c r="W2368">
        <v>2084</v>
      </c>
      <c r="X2368">
        <v>41</v>
      </c>
      <c r="Z2368" s="10">
        <f>IF($N2368&lt;&gt;0,constants!$L$2,IF($O2368&lt;&gt;0,constants!$M$2,IF($P2368&lt;&gt;0,constants!$N$2,0)))</f>
        <v>9721.3799999999992</v>
      </c>
      <c r="AA2368" s="10">
        <f>IF($N2368&lt;&gt;0,constants!$L$2,IF($O2368&lt;&gt;0,constants!$M$2,IF($P2368&lt;&gt;0,constants!$P$2,0)))</f>
        <v>9721.3799999999992</v>
      </c>
      <c r="AB2368" s="11">
        <f>constants!$O$2</f>
        <v>4861.32</v>
      </c>
      <c r="AC2368" s="11">
        <f>VLOOKUP(BWscncns[[#This Row],[scanner]],[0]!ScnrAvgBW,2,FALSE)/1000</f>
        <v>6440.9193022088357</v>
      </c>
      <c r="AD2368" s="8">
        <f>(1+$F2368)*Z2368</f>
        <v>8221.3013517675445</v>
      </c>
      <c r="AE2368" s="8">
        <f>(1+$F2368)*AA2368</f>
        <v>8221.3013517675445</v>
      </c>
      <c r="AF2368" s="8">
        <f>(1+$F2368)*AB2368</f>
        <v>4111.1834623658988</v>
      </c>
      <c r="AG2368" s="8">
        <f>(1+$F2368)*AC2368</f>
        <v>5447.0392645771672</v>
      </c>
      <c r="AH2368" s="8">
        <f>(1+$F2368)*$T2368/1000</f>
        <v>3463.9578266501121</v>
      </c>
      <c r="AI2368" s="8">
        <f>(1+BWscncns[[#This Row],[pid_error]]*K_p)*BWscncns[[#This Row],[dbw]]/1000</f>
        <v>3779.9789133250561</v>
      </c>
      <c r="AJ2368" s="13">
        <f>BWscncns[[#This Row],[Torflow prgrssv alt vote]]/VLOOKUP(BWscncns[[#This Row],[class]],AltBWtotl,2,FALSE)*100</f>
        <v>1.3204592943240161E-2</v>
      </c>
      <c r="AK2368">
        <f>IF(D2368=E2368,1,0)</f>
        <v>0</v>
      </c>
    </row>
    <row r="2369" spans="1:37">
      <c r="A2369" s="1" t="s">
        <v>979</v>
      </c>
      <c r="B2369" s="1" t="s">
        <v>980</v>
      </c>
      <c r="C2369">
        <v>1460</v>
      </c>
      <c r="D2369">
        <v>1524992322</v>
      </c>
      <c r="E2369">
        <v>1524992322</v>
      </c>
      <c r="F2369" s="2">
        <v>0.38559776583900002</v>
      </c>
      <c r="G2369" s="2">
        <v>0.38559776583900002</v>
      </c>
      <c r="H2369">
        <v>1461417</v>
      </c>
      <c r="I2369" s="2">
        <v>-3.2415003033499999E-2</v>
      </c>
      <c r="J2369" s="2">
        <v>0</v>
      </c>
      <c r="K2369">
        <v>3</v>
      </c>
      <c r="L2369" s="1" t="s">
        <v>11594</v>
      </c>
      <c r="M2369" s="1" t="s">
        <v>980</v>
      </c>
      <c r="N2369">
        <v>0</v>
      </c>
      <c r="O2369">
        <v>0</v>
      </c>
      <c r="P2369">
        <v>1</v>
      </c>
      <c r="Q2369">
        <v>0</v>
      </c>
      <c r="R2369" s="19">
        <f>BWscncns[[#This Row],[C fx]]*4+BWscncns[[#This Row],[C fg]]*2+BWscncns[[#This Row],[C fm]]</f>
        <v>1</v>
      </c>
      <c r="S2369">
        <v>1400</v>
      </c>
      <c r="T2369">
        <v>3166679</v>
      </c>
      <c r="U2369" s="13">
        <v>0.442104</v>
      </c>
      <c r="V2369" s="13">
        <v>2.261914</v>
      </c>
      <c r="W2369">
        <v>5042</v>
      </c>
      <c r="X2369">
        <v>100</v>
      </c>
      <c r="Z2369" s="10">
        <f>IF($N2369&lt;&gt;0,constants!$L$2,IF($O2369&lt;&gt;0,constants!$M$2,IF($P2369&lt;&gt;0,constants!$N$2,0)))</f>
        <v>1117.99</v>
      </c>
      <c r="AA2369" s="10">
        <f>IF($N2369&lt;&gt;0,constants!$L$2,IF($O2369&lt;&gt;0,constants!$M$2,IF($P2369&lt;&gt;0,constants!$P$2,0)))</f>
        <v>4051.45</v>
      </c>
      <c r="AB2369" s="11">
        <f>constants!$O$2</f>
        <v>4861.32</v>
      </c>
      <c r="AC2369" s="11">
        <f>VLOOKUP(BWscncns[[#This Row],[scanner]],[0]!ScnrAvgBW,2,FALSE)/1000</f>
        <v>6440.9193022088357</v>
      </c>
      <c r="AD2369" s="8">
        <f>(1+$F2369)*Z2369</f>
        <v>1549.0844462303435</v>
      </c>
      <c r="AE2369" s="8">
        <f>(1+$F2369)*AA2369</f>
        <v>5613.6800684084164</v>
      </c>
      <c r="AF2369" s="8">
        <f>(1+$F2369)*AB2369</f>
        <v>6735.8341310284468</v>
      </c>
      <c r="AG2369" s="8">
        <f>(1+$F2369)*AC2369</f>
        <v>8924.5233950898528</v>
      </c>
      <c r="AH2369" s="8">
        <f>(1+$F2369)*$T2369/1000</f>
        <v>4387.7433475292783</v>
      </c>
      <c r="AI2369" s="8">
        <f>(1+BWscncns[[#This Row],[pid_error]]*K_p)*BWscncns[[#This Row],[dbw]]/1000</f>
        <v>3777.2111737646392</v>
      </c>
      <c r="AJ2369" s="13">
        <f>BWscncns[[#This Row],[Torflow prgrssv alt vote]]/VLOOKUP(BWscncns[[#This Row],[class]],AltBWtotl,2,FALSE)*100</f>
        <v>7.4496687907200904E-2</v>
      </c>
      <c r="AK2369">
        <f>IF(D2369=E2369,1,0)</f>
        <v>1</v>
      </c>
    </row>
    <row r="2370" spans="1:37">
      <c r="A2370" s="1" t="s">
        <v>9687</v>
      </c>
      <c r="B2370" s="1" t="s">
        <v>9688</v>
      </c>
      <c r="C2370">
        <v>6780</v>
      </c>
      <c r="D2370">
        <v>1524361625</v>
      </c>
      <c r="E2370">
        <v>1525003372</v>
      </c>
      <c r="F2370" s="2">
        <v>-0.10485600819800001</v>
      </c>
      <c r="G2370" s="2">
        <v>-0.10485600819800001</v>
      </c>
      <c r="H2370">
        <v>4030268</v>
      </c>
      <c r="I2370" s="2">
        <v>-0.32912992268300001</v>
      </c>
      <c r="J2370" s="2">
        <v>0</v>
      </c>
      <c r="K2370">
        <v>2</v>
      </c>
      <c r="L2370" s="1" t="s">
        <v>11569</v>
      </c>
      <c r="M2370" s="1" t="s">
        <v>9688</v>
      </c>
      <c r="N2370">
        <v>0</v>
      </c>
      <c r="O2370">
        <v>1</v>
      </c>
      <c r="P2370">
        <v>0</v>
      </c>
      <c r="Q2370">
        <v>0</v>
      </c>
      <c r="R2370" s="19">
        <f>BWscncns[[#This Row],[C fx]]*4+BWscncns[[#This Row],[C fg]]*2+BWscncns[[#This Row],[C fm]]</f>
        <v>2</v>
      </c>
      <c r="S2370">
        <v>6100</v>
      </c>
      <c r="T2370">
        <v>3979646</v>
      </c>
      <c r="U2370" s="13">
        <v>1.5327999999999999</v>
      </c>
      <c r="V2370" s="13">
        <v>0.65240100000000001</v>
      </c>
      <c r="W2370">
        <v>1256</v>
      </c>
      <c r="X2370">
        <v>25</v>
      </c>
      <c r="Z2370" s="10">
        <f>IF($N2370&lt;&gt;0,constants!$L$2,IF($O2370&lt;&gt;0,constants!$M$2,IF($P2370&lt;&gt;0,constants!$N$2,0)))</f>
        <v>9721.3799999999992</v>
      </c>
      <c r="AA2370" s="10">
        <f>IF($N2370&lt;&gt;0,constants!$L$2,IF($O2370&lt;&gt;0,constants!$M$2,IF($P2370&lt;&gt;0,constants!$P$2,0)))</f>
        <v>9721.3799999999992</v>
      </c>
      <c r="AB2370" s="11">
        <f>constants!$O$2</f>
        <v>4861.32</v>
      </c>
      <c r="AC2370" s="11">
        <f>VLOOKUP(BWscncns[[#This Row],[scanner]],[0]!ScnrAvgBW,2,FALSE)/1000</f>
        <v>8853.6095214723919</v>
      </c>
      <c r="AD2370" s="8">
        <f>(1+$F2370)*Z2370</f>
        <v>8702.0348990241255</v>
      </c>
      <c r="AE2370" s="8">
        <f>(1+$F2370)*AA2370</f>
        <v>8702.0348990241255</v>
      </c>
      <c r="AF2370" s="8">
        <f>(1+$F2370)*AB2370</f>
        <v>4351.5813902268983</v>
      </c>
      <c r="AG2370" s="8">
        <f>(1+$F2370)*AC2370</f>
        <v>7925.2553689069919</v>
      </c>
      <c r="AH2370" s="8">
        <f>(1+$F2370)*$T2370/1000</f>
        <v>3562.356206398862</v>
      </c>
      <c r="AI2370" s="8">
        <f>(1+BWscncns[[#This Row],[pid_error]]*K_p)*BWscncns[[#This Row],[dbw]]/1000</f>
        <v>3771.0011031994313</v>
      </c>
      <c r="AJ2370" s="13">
        <f>BWscncns[[#This Row],[Torflow prgrssv alt vote]]/VLOOKUP(BWscncns[[#This Row],[class]],AltBWtotl,2,FALSE)*100</f>
        <v>1.3173230776691384E-2</v>
      </c>
      <c r="AK2370">
        <f>IF(D2370=E2370,1,0)</f>
        <v>0</v>
      </c>
    </row>
    <row r="2371" spans="1:37">
      <c r="A2371" s="1" t="s">
        <v>4956</v>
      </c>
      <c r="B2371" s="1" t="s">
        <v>4957</v>
      </c>
      <c r="C2371">
        <v>3480</v>
      </c>
      <c r="D2371">
        <v>1524306834</v>
      </c>
      <c r="E2371">
        <v>1524975801</v>
      </c>
      <c r="F2371" s="2">
        <v>-0.67799413762399996</v>
      </c>
      <c r="G2371" s="2">
        <v>-0.67799413762399996</v>
      </c>
      <c r="H2371">
        <v>2264796</v>
      </c>
      <c r="I2371" s="2">
        <v>-0.51587036430599997</v>
      </c>
      <c r="J2371" s="2">
        <v>0</v>
      </c>
      <c r="K2371">
        <v>7</v>
      </c>
      <c r="L2371" s="1" t="s">
        <v>11885</v>
      </c>
      <c r="M2371" s="1" t="s">
        <v>4957</v>
      </c>
      <c r="N2371">
        <v>0</v>
      </c>
      <c r="O2371">
        <v>1</v>
      </c>
      <c r="P2371">
        <v>0</v>
      </c>
      <c r="Q2371">
        <v>0</v>
      </c>
      <c r="R2371" s="19">
        <f>BWscncns[[#This Row],[C fx]]*4+BWscncns[[#This Row],[C fg]]*2+BWscncns[[#This Row],[C fm]]</f>
        <v>2</v>
      </c>
      <c r="S2371">
        <v>3940</v>
      </c>
      <c r="T2371">
        <v>5699352</v>
      </c>
      <c r="U2371" s="13">
        <v>0.691307</v>
      </c>
      <c r="V2371" s="13">
        <v>1.446536</v>
      </c>
      <c r="W2371">
        <v>4306</v>
      </c>
      <c r="X2371">
        <v>86</v>
      </c>
      <c r="Z2371" s="10">
        <f>IF($N2371&lt;&gt;0,constants!$L$2,IF($O2371&lt;&gt;0,constants!$M$2,IF($P2371&lt;&gt;0,constants!$N$2,0)))</f>
        <v>9721.3799999999992</v>
      </c>
      <c r="AA2371" s="10">
        <f>IF($N2371&lt;&gt;0,constants!$L$2,IF($O2371&lt;&gt;0,constants!$M$2,IF($P2371&lt;&gt;0,constants!$P$2,0)))</f>
        <v>9721.3799999999992</v>
      </c>
      <c r="AB2371" s="11">
        <f>constants!$O$2</f>
        <v>4861.32</v>
      </c>
      <c r="AC2371" s="11">
        <f>VLOOKUP(BWscncns[[#This Row],[scanner]],[0]!ScnrAvgBW,2,FALSE)/1000</f>
        <v>885.64026081730776</v>
      </c>
      <c r="AD2371" s="8">
        <f>(1+$F2371)*Z2371</f>
        <v>3130.3413503847992</v>
      </c>
      <c r="AE2371" s="8">
        <f>(1+$F2371)*AA2371</f>
        <v>3130.3413503847992</v>
      </c>
      <c r="AF2371" s="8">
        <f>(1+$F2371)*AB2371</f>
        <v>1565.3735388856965</v>
      </c>
      <c r="AG2371" s="8">
        <f>(1+$F2371)*AC2371</f>
        <v>285.1813559393828</v>
      </c>
      <c r="AH2371" s="8">
        <f>(1+$F2371)*$T2371/1000</f>
        <v>1835.2247557443807</v>
      </c>
      <c r="AI2371" s="8">
        <f>(1+BWscncns[[#This Row],[pid_error]]*K_p)*BWscncns[[#This Row],[dbw]]/1000</f>
        <v>3767.2883778721903</v>
      </c>
      <c r="AJ2371" s="13">
        <f>BWscncns[[#This Row],[Torflow prgrssv alt vote]]/VLOOKUP(BWscncns[[#This Row],[class]],AltBWtotl,2,FALSE)*100</f>
        <v>1.3160261120568841E-2</v>
      </c>
      <c r="AK2371">
        <f>IF(D2371=E2371,1,0)</f>
        <v>0</v>
      </c>
    </row>
    <row r="2372" spans="1:37">
      <c r="A2372" s="1" t="s">
        <v>6824</v>
      </c>
      <c r="B2372" s="1" t="s">
        <v>6825</v>
      </c>
      <c r="C2372">
        <v>4190</v>
      </c>
      <c r="D2372">
        <v>1524054995</v>
      </c>
      <c r="E2372">
        <v>1524995209</v>
      </c>
      <c r="F2372" s="2">
        <v>0.45261653578700001</v>
      </c>
      <c r="G2372" s="2">
        <v>0.45261653578700001</v>
      </c>
      <c r="H2372">
        <v>4462437</v>
      </c>
      <c r="I2372" s="2">
        <v>-0.18793166408199999</v>
      </c>
      <c r="J2372" s="2">
        <v>0</v>
      </c>
      <c r="K2372">
        <v>3</v>
      </c>
      <c r="L2372" s="1" t="s">
        <v>11632</v>
      </c>
      <c r="M2372" s="1" t="s">
        <v>6825</v>
      </c>
      <c r="N2372">
        <v>0</v>
      </c>
      <c r="O2372">
        <v>1</v>
      </c>
      <c r="P2372">
        <v>0</v>
      </c>
      <c r="Q2372">
        <v>0</v>
      </c>
      <c r="R2372" s="19">
        <f>BWscncns[[#This Row],[C fx]]*4+BWscncns[[#This Row],[C fg]]*2+BWscncns[[#This Row],[C fm]]</f>
        <v>2</v>
      </c>
      <c r="S2372">
        <v>4320</v>
      </c>
      <c r="T2372">
        <v>3072000</v>
      </c>
      <c r="U2372" s="13">
        <v>1.40625</v>
      </c>
      <c r="V2372" s="13">
        <v>0.71111100000000005</v>
      </c>
      <c r="W2372">
        <v>1642</v>
      </c>
      <c r="X2372">
        <v>32</v>
      </c>
      <c r="Z2372" s="10">
        <f>IF($N2372&lt;&gt;0,constants!$L$2,IF($O2372&lt;&gt;0,constants!$M$2,IF($P2372&lt;&gt;0,constants!$N$2,0)))</f>
        <v>9721.3799999999992</v>
      </c>
      <c r="AA2372" s="10">
        <f>IF($N2372&lt;&gt;0,constants!$L$2,IF($O2372&lt;&gt;0,constants!$M$2,IF($P2372&lt;&gt;0,constants!$P$2,0)))</f>
        <v>9721.3799999999992</v>
      </c>
      <c r="AB2372" s="11">
        <f>constants!$O$2</f>
        <v>4861.32</v>
      </c>
      <c r="AC2372" s="11">
        <f>VLOOKUP(BWscncns[[#This Row],[scanner]],[0]!ScnrAvgBW,2,FALSE)/1000</f>
        <v>6440.9193022088357</v>
      </c>
      <c r="AD2372" s="8">
        <f>(1+$F2372)*Z2372</f>
        <v>14121.437338669026</v>
      </c>
      <c r="AE2372" s="8">
        <f>(1+$F2372)*AA2372</f>
        <v>14121.437338669026</v>
      </c>
      <c r="AF2372" s="8">
        <f>(1+$F2372)*AB2372</f>
        <v>7061.6338177520583</v>
      </c>
      <c r="AG2372" s="8">
        <f>(1+$F2372)*AC2372</f>
        <v>9356.1858840582208</v>
      </c>
      <c r="AH2372" s="8">
        <f>(1+$F2372)*$T2372/1000</f>
        <v>4462.4379979376645</v>
      </c>
      <c r="AI2372" s="8">
        <f>(1+BWscncns[[#This Row],[pid_error]]*K_p)*BWscncns[[#This Row],[dbw]]/1000</f>
        <v>3767.2189989688322</v>
      </c>
      <c r="AJ2372" s="13">
        <f>BWscncns[[#This Row],[Torflow prgrssv alt vote]]/VLOOKUP(BWscncns[[#This Row],[class]],AltBWtotl,2,FALSE)*100</f>
        <v>1.3160018759381466E-2</v>
      </c>
      <c r="AK2372">
        <f>IF(D2372=E2372,1,0)</f>
        <v>0</v>
      </c>
    </row>
    <row r="2373" spans="1:37">
      <c r="A2373" s="1" t="s">
        <v>4643</v>
      </c>
      <c r="B2373" s="1" t="s">
        <v>4644</v>
      </c>
      <c r="C2373">
        <v>2540</v>
      </c>
      <c r="D2373">
        <v>1524989085</v>
      </c>
      <c r="E2373">
        <v>1524989085</v>
      </c>
      <c r="F2373" s="2">
        <v>-0.49051730951299999</v>
      </c>
      <c r="G2373" s="2">
        <v>-0.49051730951299999</v>
      </c>
      <c r="H2373">
        <v>2541204</v>
      </c>
      <c r="I2373" s="2">
        <v>0.10999286137600001</v>
      </c>
      <c r="J2373" s="2">
        <v>0</v>
      </c>
      <c r="K2373">
        <v>6</v>
      </c>
      <c r="L2373" s="1" t="s">
        <v>11597</v>
      </c>
      <c r="M2373" s="1" t="s">
        <v>4644</v>
      </c>
      <c r="N2373">
        <v>1</v>
      </c>
      <c r="O2373">
        <v>0</v>
      </c>
      <c r="P2373">
        <v>0</v>
      </c>
      <c r="Q2373">
        <v>0</v>
      </c>
      <c r="R2373" s="19">
        <f>BWscncns[[#This Row],[C fx]]*4+BWscncns[[#This Row],[C fg]]*2+BWscncns[[#This Row],[C fm]]</f>
        <v>4</v>
      </c>
      <c r="S2373">
        <v>3340</v>
      </c>
      <c r="T2373">
        <v>4987813</v>
      </c>
      <c r="U2373" s="13">
        <v>0.66963200000000001</v>
      </c>
      <c r="V2373" s="13">
        <v>1.493357</v>
      </c>
      <c r="W2373">
        <v>4351</v>
      </c>
      <c r="X2373">
        <v>87</v>
      </c>
      <c r="Z2373" s="10">
        <f>IF($N2373&lt;&gt;0,constants!$L$2,IF($O2373&lt;&gt;0,constants!$M$2,IF($P2373&lt;&gt;0,constants!$N$2,0)))</f>
        <v>10125.48</v>
      </c>
      <c r="AA2373" s="10">
        <f>IF($N2373&lt;&gt;0,constants!$L$2,IF($O2373&lt;&gt;0,constants!$M$2,IF($P2373&lt;&gt;0,constants!$P$2,0)))</f>
        <v>10125.48</v>
      </c>
      <c r="AB2373" s="11">
        <f>constants!$O$2</f>
        <v>4861.32</v>
      </c>
      <c r="AC2373" s="11">
        <f>VLOOKUP(BWscncns[[#This Row],[scanner]],[0]!ScnrAvgBW,2,FALSE)/1000</f>
        <v>2386.3111194805197</v>
      </c>
      <c r="AD2373" s="8">
        <f>(1+$F2373)*Z2373</f>
        <v>5158.7567928723083</v>
      </c>
      <c r="AE2373" s="8">
        <f>(1+$F2373)*AA2373</f>
        <v>5158.7567928723083</v>
      </c>
      <c r="AF2373" s="8">
        <f>(1+$F2373)*AB2373</f>
        <v>2476.7583929182629</v>
      </c>
      <c r="AG2373" s="8">
        <f>(1+$F2373)*AC2373</f>
        <v>1215.7842094919802</v>
      </c>
      <c r="AH2373" s="8">
        <f>(1+$F2373)*$T2373/1000</f>
        <v>2541.2043868860351</v>
      </c>
      <c r="AI2373" s="8">
        <f>(1+BWscncns[[#This Row],[pid_error]]*K_p)*BWscncns[[#This Row],[dbw]]/1000</f>
        <v>3764.5086934430174</v>
      </c>
      <c r="AJ2373" s="13">
        <f>BWscncns[[#This Row],[Torflow prgrssv alt vote]]/VLOOKUP(BWscncns[[#This Row],[class]],AltBWtotl,2,FALSE)*100</f>
        <v>3.2264641015206402E-2</v>
      </c>
      <c r="AK2373">
        <f>IF(D2373=E2373,1,0)</f>
        <v>1</v>
      </c>
    </row>
    <row r="2374" spans="1:37">
      <c r="A2374" s="1" t="s">
        <v>9594</v>
      </c>
      <c r="B2374" s="1" t="s">
        <v>9595</v>
      </c>
      <c r="C2374">
        <v>3190</v>
      </c>
      <c r="D2374">
        <v>1524821064</v>
      </c>
      <c r="E2374">
        <v>1524925187</v>
      </c>
      <c r="F2374" s="2">
        <v>-0.17521571728599999</v>
      </c>
      <c r="G2374" s="2">
        <v>-0.17521571728599999</v>
      </c>
      <c r="H2374">
        <v>2680434</v>
      </c>
      <c r="I2374" s="2">
        <v>-9.6994292789799999E-2</v>
      </c>
      <c r="J2374" s="2">
        <v>0</v>
      </c>
      <c r="K2374">
        <v>3</v>
      </c>
      <c r="L2374" s="1" t="s">
        <v>11629</v>
      </c>
      <c r="M2374" s="1" t="s">
        <v>9595</v>
      </c>
      <c r="N2374">
        <v>0</v>
      </c>
      <c r="O2374">
        <v>1</v>
      </c>
      <c r="P2374">
        <v>0</v>
      </c>
      <c r="Q2374">
        <v>0</v>
      </c>
      <c r="R2374" s="19">
        <f>BWscncns[[#This Row],[C fx]]*4+BWscncns[[#This Row],[C fg]]*2+BWscncns[[#This Row],[C fm]]</f>
        <v>2</v>
      </c>
      <c r="S2374">
        <v>3990</v>
      </c>
      <c r="T2374">
        <v>4116533</v>
      </c>
      <c r="U2374" s="13">
        <v>0.96926199999999996</v>
      </c>
      <c r="V2374" s="13">
        <v>1.0317130000000001</v>
      </c>
      <c r="W2374">
        <v>3480</v>
      </c>
      <c r="X2374">
        <v>69</v>
      </c>
      <c r="Z2374" s="10">
        <f>IF($N2374&lt;&gt;0,constants!$L$2,IF($O2374&lt;&gt;0,constants!$M$2,IF($P2374&lt;&gt;0,constants!$N$2,0)))</f>
        <v>9721.3799999999992</v>
      </c>
      <c r="AA2374" s="10">
        <f>IF($N2374&lt;&gt;0,constants!$L$2,IF($O2374&lt;&gt;0,constants!$M$2,IF($P2374&lt;&gt;0,constants!$P$2,0)))</f>
        <v>9721.3799999999992</v>
      </c>
      <c r="AB2374" s="11">
        <f>constants!$O$2</f>
        <v>4861.32</v>
      </c>
      <c r="AC2374" s="11">
        <f>VLOOKUP(BWscncns[[#This Row],[scanner]],[0]!ScnrAvgBW,2,FALSE)/1000</f>
        <v>6440.9193022088357</v>
      </c>
      <c r="AD2374" s="8">
        <f>(1+$F2374)*Z2374</f>
        <v>8018.0414302902245</v>
      </c>
      <c r="AE2374" s="8">
        <f>(1+$F2374)*AA2374</f>
        <v>8018.0414302902245</v>
      </c>
      <c r="AF2374" s="8">
        <f>(1+$F2374)*AB2374</f>
        <v>4009.540329243222</v>
      </c>
      <c r="AG2374" s="8">
        <f>(1+$F2374)*AC2374</f>
        <v>5312.3690066910713</v>
      </c>
      <c r="AH2374" s="8">
        <f>(1+$F2374)*$T2374/1000</f>
        <v>3395.2517176735105</v>
      </c>
      <c r="AI2374" s="8">
        <f>(1+BWscncns[[#This Row],[pid_error]]*K_p)*BWscncns[[#This Row],[dbw]]/1000</f>
        <v>3755.8923588367552</v>
      </c>
      <c r="AJ2374" s="13">
        <f>BWscncns[[#This Row],[Torflow prgrssv alt vote]]/VLOOKUP(BWscncns[[#This Row],[class]],AltBWtotl,2,FALSE)*100</f>
        <v>1.3120451429566105E-2</v>
      </c>
      <c r="AK2374">
        <f>IF(D2374=E2374,1,0)</f>
        <v>0</v>
      </c>
    </row>
    <row r="2375" spans="1:37">
      <c r="A2375" s="1" t="s">
        <v>8746</v>
      </c>
      <c r="B2375" s="1" t="s">
        <v>8747</v>
      </c>
      <c r="C2375">
        <v>4070</v>
      </c>
      <c r="D2375">
        <v>1525004091</v>
      </c>
      <c r="E2375">
        <v>1525004091</v>
      </c>
      <c r="F2375" s="2">
        <v>0.18386710505199999</v>
      </c>
      <c r="G2375" s="2">
        <v>0.18386710505199999</v>
      </c>
      <c r="H2375">
        <v>4070300</v>
      </c>
      <c r="I2375" s="2">
        <v>-0.10923188567100001</v>
      </c>
      <c r="J2375" s="2">
        <v>0</v>
      </c>
      <c r="K2375">
        <v>4</v>
      </c>
      <c r="L2375" s="1" t="s">
        <v>11647</v>
      </c>
      <c r="M2375" s="1" t="s">
        <v>8747</v>
      </c>
      <c r="N2375">
        <v>0</v>
      </c>
      <c r="O2375">
        <v>0</v>
      </c>
      <c r="P2375">
        <v>1</v>
      </c>
      <c r="Q2375">
        <v>0</v>
      </c>
      <c r="R2375" s="19">
        <f>BWscncns[[#This Row],[C fx]]*4+BWscncns[[#This Row],[C fg]]*2+BWscncns[[#This Row],[C fm]]</f>
        <v>1</v>
      </c>
      <c r="S2375">
        <v>3820</v>
      </c>
      <c r="T2375">
        <v>3438140</v>
      </c>
      <c r="U2375" s="13">
        <v>1.1110660000000001</v>
      </c>
      <c r="V2375" s="13">
        <v>0.90003699999999998</v>
      </c>
      <c r="W2375">
        <v>2644</v>
      </c>
      <c r="X2375">
        <v>52</v>
      </c>
      <c r="Z2375" s="10">
        <f>IF($N2375&lt;&gt;0,constants!$L$2,IF($O2375&lt;&gt;0,constants!$M$2,IF($P2375&lt;&gt;0,constants!$N$2,0)))</f>
        <v>1117.99</v>
      </c>
      <c r="AA2375" s="10">
        <f>IF($N2375&lt;&gt;0,constants!$L$2,IF($O2375&lt;&gt;0,constants!$M$2,IF($P2375&lt;&gt;0,constants!$P$2,0)))</f>
        <v>4051.45</v>
      </c>
      <c r="AB2375" s="11">
        <f>constants!$O$2</f>
        <v>4861.32</v>
      </c>
      <c r="AC2375" s="11">
        <f>VLOOKUP(BWscncns[[#This Row],[scanner]],[0]!ScnrAvgBW,2,FALSE)/1000</f>
        <v>4819.491751072962</v>
      </c>
      <c r="AD2375" s="8">
        <f>(1+$F2375)*Z2375</f>
        <v>1323.5515847770855</v>
      </c>
      <c r="AE2375" s="8">
        <f>(1+$F2375)*AA2375</f>
        <v>4796.378382762925</v>
      </c>
      <c r="AF2375" s="8">
        <f>(1+$F2375)*AB2375</f>
        <v>5755.1568351313881</v>
      </c>
      <c r="AG2375" s="8">
        <f>(1+$F2375)*AC2375</f>
        <v>5705.637747164742</v>
      </c>
      <c r="AH2375" s="8">
        <f>(1+$F2375)*$T2375/1000</f>
        <v>4070.3008485634837</v>
      </c>
      <c r="AI2375" s="8">
        <f>(1+BWscncns[[#This Row],[pid_error]]*K_p)*BWscncns[[#This Row],[dbw]]/1000</f>
        <v>3754.220424281742</v>
      </c>
      <c r="AJ2375" s="13">
        <f>BWscncns[[#This Row],[Torflow prgrssv alt vote]]/VLOOKUP(BWscncns[[#This Row],[class]],AltBWtotl,2,FALSE)*100</f>
        <v>7.4043248951794816E-2</v>
      </c>
      <c r="AK2375">
        <f>IF(D2375=E2375,1,0)</f>
        <v>1</v>
      </c>
    </row>
    <row r="2376" spans="1:37">
      <c r="A2376" s="1" t="s">
        <v>8583</v>
      </c>
      <c r="B2376" s="1" t="s">
        <v>8584</v>
      </c>
      <c r="C2376">
        <v>2940</v>
      </c>
      <c r="D2376">
        <v>1525005297</v>
      </c>
      <c r="E2376">
        <v>1525005297</v>
      </c>
      <c r="F2376" s="2">
        <v>-0.35670709913400001</v>
      </c>
      <c r="G2376" s="2">
        <v>-0.35670709913400001</v>
      </c>
      <c r="H2376">
        <v>2936946</v>
      </c>
      <c r="I2376" s="2">
        <v>6.7391410988799999E-2</v>
      </c>
      <c r="J2376" s="2">
        <v>0</v>
      </c>
      <c r="K2376">
        <v>6</v>
      </c>
      <c r="L2376" s="1" t="s">
        <v>11672</v>
      </c>
      <c r="M2376" s="1" t="s">
        <v>8584</v>
      </c>
      <c r="N2376">
        <v>1</v>
      </c>
      <c r="O2376">
        <v>0</v>
      </c>
      <c r="P2376">
        <v>0</v>
      </c>
      <c r="Q2376">
        <v>0</v>
      </c>
      <c r="R2376" s="19">
        <f>BWscncns[[#This Row],[C fx]]*4+BWscncns[[#This Row],[C fg]]*2+BWscncns[[#This Row],[C fm]]</f>
        <v>4</v>
      </c>
      <c r="S2376">
        <v>2630</v>
      </c>
      <c r="T2376">
        <v>4565488</v>
      </c>
      <c r="U2376" s="13">
        <v>0.57606100000000005</v>
      </c>
      <c r="V2376" s="13">
        <v>1.735927</v>
      </c>
      <c r="W2376">
        <v>4614</v>
      </c>
      <c r="X2376">
        <v>92</v>
      </c>
      <c r="Z2376" s="10">
        <f>IF($N2376&lt;&gt;0,constants!$L$2,IF($O2376&lt;&gt;0,constants!$M$2,IF($P2376&lt;&gt;0,constants!$N$2,0)))</f>
        <v>10125.48</v>
      </c>
      <c r="AA2376" s="10">
        <f>IF($N2376&lt;&gt;0,constants!$L$2,IF($O2376&lt;&gt;0,constants!$M$2,IF($P2376&lt;&gt;0,constants!$P$2,0)))</f>
        <v>10125.48</v>
      </c>
      <c r="AB2376" s="11">
        <f>constants!$O$2</f>
        <v>4861.32</v>
      </c>
      <c r="AC2376" s="11">
        <f>VLOOKUP(BWscncns[[#This Row],[scanner]],[0]!ScnrAvgBW,2,FALSE)/1000</f>
        <v>2386.3111194805197</v>
      </c>
      <c r="AD2376" s="8">
        <f>(1+$F2376)*Z2376</f>
        <v>6513.6494018606654</v>
      </c>
      <c r="AE2376" s="8">
        <f>(1+$F2376)*AA2376</f>
        <v>6513.6494018606654</v>
      </c>
      <c r="AF2376" s="8">
        <f>(1+$F2376)*AB2376</f>
        <v>3127.2526448379031</v>
      </c>
      <c r="AG2376" s="8">
        <f>(1+$F2376)*AC2376</f>
        <v>1535.0970024194155</v>
      </c>
      <c r="AH2376" s="8">
        <f>(1+$F2376)*$T2376/1000</f>
        <v>2936.9460193889126</v>
      </c>
      <c r="AI2376" s="8">
        <f>(1+BWscncns[[#This Row],[pid_error]]*K_p)*BWscncns[[#This Row],[dbw]]/1000</f>
        <v>3751.217009694456</v>
      </c>
      <c r="AJ2376" s="13">
        <f>BWscncns[[#This Row],[Torflow prgrssv alt vote]]/VLOOKUP(BWscncns[[#This Row],[class]],AltBWtotl,2,FALSE)*100</f>
        <v>3.2150721393933657E-2</v>
      </c>
      <c r="AK2376">
        <f>IF(D2376=E2376,1,0)</f>
        <v>1</v>
      </c>
    </row>
    <row r="2377" spans="1:37">
      <c r="A2377" s="1" t="s">
        <v>3682</v>
      </c>
      <c r="B2377" s="1" t="s">
        <v>49</v>
      </c>
      <c r="C2377">
        <v>6050</v>
      </c>
      <c r="D2377">
        <v>1524064524</v>
      </c>
      <c r="E2377">
        <v>1524990143</v>
      </c>
      <c r="F2377" s="2">
        <v>0.442041802654</v>
      </c>
      <c r="G2377" s="2">
        <v>0.442041802654</v>
      </c>
      <c r="H2377">
        <v>4429952</v>
      </c>
      <c r="I2377" s="2">
        <v>0.17555823360700001</v>
      </c>
      <c r="J2377" s="2">
        <v>0</v>
      </c>
      <c r="K2377">
        <v>1</v>
      </c>
      <c r="L2377" s="1" t="s">
        <v>11563</v>
      </c>
      <c r="M2377" s="1" t="s">
        <v>49</v>
      </c>
      <c r="N2377">
        <v>0</v>
      </c>
      <c r="O2377">
        <v>1</v>
      </c>
      <c r="P2377">
        <v>0</v>
      </c>
      <c r="Q2377">
        <v>0</v>
      </c>
      <c r="R2377" s="19">
        <f>BWscncns[[#This Row],[C fx]]*4+BWscncns[[#This Row],[C fg]]*2+BWscncns[[#This Row],[C fm]]</f>
        <v>2</v>
      </c>
      <c r="S2377">
        <v>6050</v>
      </c>
      <c r="T2377">
        <v>3072000</v>
      </c>
      <c r="U2377" s="13">
        <v>1.969401</v>
      </c>
      <c r="V2377" s="13">
        <v>0.50776900000000003</v>
      </c>
      <c r="W2377">
        <v>458</v>
      </c>
      <c r="X2377">
        <v>9</v>
      </c>
      <c r="Z2377" s="10">
        <f>IF($N2377&lt;&gt;0,constants!$L$2,IF($O2377&lt;&gt;0,constants!$M$2,IF($P2377&lt;&gt;0,constants!$N$2,0)))</f>
        <v>9721.3799999999992</v>
      </c>
      <c r="AA2377" s="10">
        <f>IF($N2377&lt;&gt;0,constants!$L$2,IF($O2377&lt;&gt;0,constants!$M$2,IF($P2377&lt;&gt;0,constants!$P$2,0)))</f>
        <v>9721.3799999999992</v>
      </c>
      <c r="AB2377" s="11">
        <f>constants!$O$2</f>
        <v>4861.32</v>
      </c>
      <c r="AC2377" s="11">
        <f>VLOOKUP(BWscncns[[#This Row],[scanner]],[0]!ScnrAvgBW,2,FALSE)/1000</f>
        <v>11818.828055288463</v>
      </c>
      <c r="AD2377" s="8">
        <f>(1+$F2377)*Z2377</f>
        <v>14018.636339484541</v>
      </c>
      <c r="AE2377" s="8">
        <f>(1+$F2377)*AA2377</f>
        <v>14018.636339484541</v>
      </c>
      <c r="AF2377" s="8">
        <f>(1+$F2377)*AB2377</f>
        <v>7010.2266560779435</v>
      </c>
      <c r="AG2377" s="8">
        <f>(1+$F2377)*AC2377</f>
        <v>17043.244114105844</v>
      </c>
      <c r="AH2377" s="8">
        <f>(1+$F2377)*$T2377/1000</f>
        <v>4429.9524177530884</v>
      </c>
      <c r="AI2377" s="8">
        <f>(1+BWscncns[[#This Row],[pid_error]]*K_p)*BWscncns[[#This Row],[dbw]]/1000</f>
        <v>3750.9762088765438</v>
      </c>
      <c r="AJ2377" s="13">
        <f>BWscncns[[#This Row],[Torflow prgrssv alt vote]]/VLOOKUP(BWscncns[[#This Row],[class]],AltBWtotl,2,FALSE)*100</f>
        <v>1.3103277852527439E-2</v>
      </c>
      <c r="AK2377">
        <f>IF(D2377=E2377,1,0)</f>
        <v>0</v>
      </c>
    </row>
    <row r="2378" spans="1:37">
      <c r="A2378" s="1" t="s">
        <v>5331</v>
      </c>
      <c r="B2378" s="1" t="s">
        <v>49</v>
      </c>
      <c r="C2378">
        <v>7050</v>
      </c>
      <c r="D2378">
        <v>1524752683</v>
      </c>
      <c r="E2378">
        <v>1524960111</v>
      </c>
      <c r="F2378" s="2">
        <v>-0.30545120062999997</v>
      </c>
      <c r="G2378" s="2">
        <v>-0.30545120062999997</v>
      </c>
      <c r="H2378">
        <v>2700443</v>
      </c>
      <c r="I2378" s="2">
        <v>-1.1066665495400001</v>
      </c>
      <c r="J2378" s="2">
        <v>0</v>
      </c>
      <c r="K2378">
        <v>5</v>
      </c>
      <c r="L2378" s="1" t="s">
        <v>11621</v>
      </c>
      <c r="M2378" s="1" t="s">
        <v>49</v>
      </c>
      <c r="N2378">
        <v>0</v>
      </c>
      <c r="O2378">
        <v>1</v>
      </c>
      <c r="P2378">
        <v>0</v>
      </c>
      <c r="Q2378">
        <v>0</v>
      </c>
      <c r="R2378" s="19">
        <f>BWscncns[[#This Row],[C fx]]*4+BWscncns[[#This Row],[C fg]]*2+BWscncns[[#This Row],[C fm]]</f>
        <v>2</v>
      </c>
      <c r="S2378">
        <v>6750</v>
      </c>
      <c r="T2378">
        <v>4424317</v>
      </c>
      <c r="U2378" s="13">
        <v>1.5256590000000001</v>
      </c>
      <c r="V2378" s="13">
        <v>0.65545399999999998</v>
      </c>
      <c r="W2378">
        <v>1280</v>
      </c>
      <c r="X2378">
        <v>25</v>
      </c>
      <c r="Z2378" s="10">
        <f>IF($N2378&lt;&gt;0,constants!$L$2,IF($O2378&lt;&gt;0,constants!$M$2,IF($P2378&lt;&gt;0,constants!$N$2,0)))</f>
        <v>9721.3799999999992</v>
      </c>
      <c r="AA2378" s="10">
        <f>IF($N2378&lt;&gt;0,constants!$L$2,IF($O2378&lt;&gt;0,constants!$M$2,IF($P2378&lt;&gt;0,constants!$P$2,0)))</f>
        <v>9721.3799999999992</v>
      </c>
      <c r="AB2378" s="11">
        <f>constants!$O$2</f>
        <v>4861.32</v>
      </c>
      <c r="AC2378" s="11">
        <f>VLOOKUP(BWscncns[[#This Row],[scanner]],[0]!ScnrAvgBW,2,FALSE)/1000</f>
        <v>3794.4265750962772</v>
      </c>
      <c r="AD2378" s="8">
        <f>(1+$F2378)*Z2378</f>
        <v>6751.9728072195303</v>
      </c>
      <c r="AE2378" s="8">
        <f>(1+$F2378)*AA2378</f>
        <v>6751.9728072195303</v>
      </c>
      <c r="AF2378" s="8">
        <f>(1+$F2378)*AB2378</f>
        <v>3376.4239693533682</v>
      </c>
      <c r="AG2378" s="8">
        <f>(1+$F2378)*AC2378</f>
        <v>2635.4144220307408</v>
      </c>
      <c r="AH2378" s="8">
        <f>(1+$F2378)*$T2378/1000</f>
        <v>3072.9040603822805</v>
      </c>
      <c r="AI2378" s="8">
        <f>(1+BWscncns[[#This Row],[pid_error]]*K_p)*BWscncns[[#This Row],[dbw]]/1000</f>
        <v>3748.6105301911402</v>
      </c>
      <c r="AJ2378" s="13">
        <f>BWscncns[[#This Row],[Torflow prgrssv alt vote]]/VLOOKUP(BWscncns[[#This Row],[class]],AltBWtotl,2,FALSE)*100</f>
        <v>1.3095013831803637E-2</v>
      </c>
      <c r="AK2378">
        <f>IF(D2378=E2378,1,0)</f>
        <v>0</v>
      </c>
    </row>
    <row r="2379" spans="1:37">
      <c r="A2379" s="1" t="s">
        <v>11303</v>
      </c>
      <c r="B2379" s="1" t="s">
        <v>11304</v>
      </c>
      <c r="C2379">
        <v>4580</v>
      </c>
      <c r="D2379">
        <v>1524857267</v>
      </c>
      <c r="E2379">
        <v>1525001415</v>
      </c>
      <c r="F2379" s="2">
        <v>-0.20476264137299999</v>
      </c>
      <c r="G2379" s="2">
        <v>-0.20476264137299999</v>
      </c>
      <c r="H2379">
        <v>3335467</v>
      </c>
      <c r="I2379" s="2">
        <v>-0.74409937034600004</v>
      </c>
      <c r="J2379" s="2">
        <v>0</v>
      </c>
      <c r="K2379">
        <v>3</v>
      </c>
      <c r="L2379" s="1" t="s">
        <v>11578</v>
      </c>
      <c r="M2379" s="1" t="s">
        <v>11304</v>
      </c>
      <c r="N2379">
        <v>0</v>
      </c>
      <c r="O2379">
        <v>1</v>
      </c>
      <c r="P2379">
        <v>0</v>
      </c>
      <c r="Q2379">
        <v>0</v>
      </c>
      <c r="R2379" s="19">
        <f>BWscncns[[#This Row],[C fx]]*4+BWscncns[[#This Row],[C fg]]*2+BWscncns[[#This Row],[C fm]]</f>
        <v>2</v>
      </c>
      <c r="S2379">
        <v>5620</v>
      </c>
      <c r="T2379">
        <v>4174848</v>
      </c>
      <c r="U2379" s="13">
        <v>1.346157</v>
      </c>
      <c r="V2379" s="13">
        <v>0.74285599999999996</v>
      </c>
      <c r="W2379">
        <v>1806</v>
      </c>
      <c r="X2379">
        <v>36</v>
      </c>
      <c r="Z2379" s="10">
        <f>IF($N2379&lt;&gt;0,constants!$L$2,IF($O2379&lt;&gt;0,constants!$M$2,IF($P2379&lt;&gt;0,constants!$N$2,0)))</f>
        <v>9721.3799999999992</v>
      </c>
      <c r="AA2379" s="10">
        <f>IF($N2379&lt;&gt;0,constants!$L$2,IF($O2379&lt;&gt;0,constants!$M$2,IF($P2379&lt;&gt;0,constants!$P$2,0)))</f>
        <v>9721.3799999999992</v>
      </c>
      <c r="AB2379" s="11">
        <f>constants!$O$2</f>
        <v>4861.32</v>
      </c>
      <c r="AC2379" s="11">
        <f>VLOOKUP(BWscncns[[#This Row],[scanner]],[0]!ScnrAvgBW,2,FALSE)/1000</f>
        <v>6440.9193022088357</v>
      </c>
      <c r="AD2379" s="8">
        <f>(1+$F2379)*Z2379</f>
        <v>7730.8045534093453</v>
      </c>
      <c r="AE2379" s="8">
        <f>(1+$F2379)*AA2379</f>
        <v>7730.8045534093453</v>
      </c>
      <c r="AF2379" s="8">
        <f>(1+$F2379)*AB2379</f>
        <v>3865.9032762406077</v>
      </c>
      <c r="AG2379" s="8">
        <f>(1+$F2379)*AC2379</f>
        <v>5122.0596530182147</v>
      </c>
      <c r="AH2379" s="8">
        <f>(1+$F2379)*$T2379/1000</f>
        <v>3319.9950961892141</v>
      </c>
      <c r="AI2379" s="8">
        <f>(1+BWscncns[[#This Row],[pid_error]]*K_p)*BWscncns[[#This Row],[dbw]]/1000</f>
        <v>3747.4215480946068</v>
      </c>
      <c r="AJ2379" s="13">
        <f>BWscncns[[#This Row],[Torflow prgrssv alt vote]]/VLOOKUP(BWscncns[[#This Row],[class]],AltBWtotl,2,FALSE)*100</f>
        <v>1.3090860362971794E-2</v>
      </c>
      <c r="AK2379">
        <f>IF(D2379=E2379,1,0)</f>
        <v>0</v>
      </c>
    </row>
    <row r="2380" spans="1:37">
      <c r="A2380" s="1" t="s">
        <v>2277</v>
      </c>
      <c r="B2380" s="1" t="s">
        <v>2278</v>
      </c>
      <c r="C2380">
        <v>3120</v>
      </c>
      <c r="D2380">
        <v>1524950916</v>
      </c>
      <c r="E2380">
        <v>1524950916</v>
      </c>
      <c r="F2380" s="2">
        <v>-0.51827888119900001</v>
      </c>
      <c r="G2380" s="2">
        <v>-0.51827888119900001</v>
      </c>
      <c r="H2380">
        <v>3122366</v>
      </c>
      <c r="I2380" s="2">
        <v>0.11448942079299999</v>
      </c>
      <c r="J2380" s="2">
        <v>0</v>
      </c>
      <c r="K2380">
        <v>6</v>
      </c>
      <c r="L2380" s="1" t="s">
        <v>11886</v>
      </c>
      <c r="M2380" s="1" t="s">
        <v>2278</v>
      </c>
      <c r="N2380">
        <v>1</v>
      </c>
      <c r="O2380">
        <v>0</v>
      </c>
      <c r="P2380">
        <v>0</v>
      </c>
      <c r="Q2380">
        <v>0</v>
      </c>
      <c r="R2380" s="19">
        <f>BWscncns[[#This Row],[C fx]]*4+BWscncns[[#This Row],[C fg]]*2+BWscncns[[#This Row],[C fm]]</f>
        <v>4</v>
      </c>
      <c r="S2380">
        <v>3670</v>
      </c>
      <c r="T2380">
        <v>5051283</v>
      </c>
      <c r="U2380" s="13">
        <v>0.72654799999999997</v>
      </c>
      <c r="V2380" s="13">
        <v>1.376371</v>
      </c>
      <c r="W2380">
        <v>4208</v>
      </c>
      <c r="X2380">
        <v>84</v>
      </c>
      <c r="Z2380" s="10">
        <f>IF($N2380&lt;&gt;0,constants!$L$2,IF($O2380&lt;&gt;0,constants!$M$2,IF($P2380&lt;&gt;0,constants!$N$2,0)))</f>
        <v>10125.48</v>
      </c>
      <c r="AA2380" s="10">
        <f>IF($N2380&lt;&gt;0,constants!$L$2,IF($O2380&lt;&gt;0,constants!$M$2,IF($P2380&lt;&gt;0,constants!$P$2,0)))</f>
        <v>10125.48</v>
      </c>
      <c r="AB2380" s="11">
        <f>constants!$O$2</f>
        <v>4861.32</v>
      </c>
      <c r="AC2380" s="11">
        <f>VLOOKUP(BWscncns[[#This Row],[scanner]],[0]!ScnrAvgBW,2,FALSE)/1000</f>
        <v>2386.3111194805197</v>
      </c>
      <c r="AD2380" s="8">
        <f>(1+$F2380)*Z2380</f>
        <v>4877.6575539971491</v>
      </c>
      <c r="AE2380" s="8">
        <f>(1+$F2380)*AA2380</f>
        <v>4877.6575539971491</v>
      </c>
      <c r="AF2380" s="8">
        <f>(1+$F2380)*AB2380</f>
        <v>2341.8005092496774</v>
      </c>
      <c r="AG2380" s="8">
        <f>(1+$F2380)*AC2380</f>
        <v>1149.5364622834227</v>
      </c>
      <c r="AH2380" s="8">
        <f>(1+$F2380)*$T2380/1000</f>
        <v>2433.3096981404715</v>
      </c>
      <c r="AI2380" s="8">
        <f>(1+BWscncns[[#This Row],[pid_error]]*K_p)*BWscncns[[#This Row],[dbw]]/1000</f>
        <v>3742.2963490702355</v>
      </c>
      <c r="AJ2380" s="13">
        <f>BWscncns[[#This Row],[Torflow prgrssv alt vote]]/VLOOKUP(BWscncns[[#This Row],[class]],AltBWtotl,2,FALSE)*100</f>
        <v>3.2074264693711323E-2</v>
      </c>
      <c r="AK2380">
        <f>IF(D2380=E2380,1,0)</f>
        <v>1</v>
      </c>
    </row>
    <row r="2381" spans="1:37">
      <c r="A2381" s="1" t="s">
        <v>2828</v>
      </c>
      <c r="B2381" s="1" t="s">
        <v>2829</v>
      </c>
      <c r="C2381">
        <v>5430</v>
      </c>
      <c r="D2381">
        <v>1525006186</v>
      </c>
      <c r="E2381">
        <v>1525006186</v>
      </c>
      <c r="F2381" s="2">
        <v>1.65367511239</v>
      </c>
      <c r="G2381" s="2">
        <v>1.65367511239</v>
      </c>
      <c r="H2381">
        <v>5434726</v>
      </c>
      <c r="I2381" s="2">
        <v>0.56363160764499998</v>
      </c>
      <c r="J2381" s="2">
        <v>0</v>
      </c>
      <c r="K2381">
        <v>1</v>
      </c>
      <c r="L2381" s="1" t="s">
        <v>11530</v>
      </c>
      <c r="M2381" s="1" t="s">
        <v>2829</v>
      </c>
      <c r="N2381">
        <v>0</v>
      </c>
      <c r="O2381">
        <v>0</v>
      </c>
      <c r="P2381">
        <v>1</v>
      </c>
      <c r="Q2381">
        <v>0</v>
      </c>
      <c r="R2381" s="19">
        <f>BWscncns[[#This Row],[C fx]]*4+BWscncns[[#This Row],[C fg]]*2+BWscncns[[#This Row],[C fm]]</f>
        <v>1</v>
      </c>
      <c r="S2381">
        <v>3460</v>
      </c>
      <c r="T2381">
        <v>2048000</v>
      </c>
      <c r="U2381" s="13">
        <v>1.6894530000000001</v>
      </c>
      <c r="V2381" s="13">
        <v>0.59190799999999999</v>
      </c>
      <c r="W2381">
        <v>865</v>
      </c>
      <c r="X2381">
        <v>17</v>
      </c>
      <c r="Z2381" s="10">
        <f>IF($N2381&lt;&gt;0,constants!$L$2,IF($O2381&lt;&gt;0,constants!$M$2,IF($P2381&lt;&gt;0,constants!$N$2,0)))</f>
        <v>1117.99</v>
      </c>
      <c r="AA2381" s="10">
        <f>IF($N2381&lt;&gt;0,constants!$L$2,IF($O2381&lt;&gt;0,constants!$M$2,IF($P2381&lt;&gt;0,constants!$P$2,0)))</f>
        <v>4051.45</v>
      </c>
      <c r="AB2381" s="11">
        <f>constants!$O$2</f>
        <v>4861.32</v>
      </c>
      <c r="AC2381" s="11">
        <f>VLOOKUP(BWscncns[[#This Row],[scanner]],[0]!ScnrAvgBW,2,FALSE)/1000</f>
        <v>11818.828055288463</v>
      </c>
      <c r="AD2381" s="8">
        <f>(1+$F2381)*Z2381</f>
        <v>2966.7822389008966</v>
      </c>
      <c r="AE2381" s="8">
        <f>(1+$F2381)*AA2381</f>
        <v>10751.232034092465</v>
      </c>
      <c r="AF2381" s="8">
        <f>(1+$F2381)*AB2381</f>
        <v>12900.363897363755</v>
      </c>
      <c r="AG2381" s="8">
        <f>(1+$F2381)*AC2381</f>
        <v>31363.329867935699</v>
      </c>
      <c r="AH2381" s="8">
        <f>(1+$F2381)*$T2381/1000</f>
        <v>5434.7266301747204</v>
      </c>
      <c r="AI2381" s="8">
        <f>(1+BWscncns[[#This Row],[pid_error]]*K_p)*BWscncns[[#This Row],[dbw]]/1000</f>
        <v>3741.3633150873602</v>
      </c>
      <c r="AJ2381" s="13">
        <f>BWscncns[[#This Row],[Torflow prgrssv alt vote]]/VLOOKUP(BWscncns[[#This Row],[class]],AltBWtotl,2,FALSE)*100</f>
        <v>7.3789672435423337E-2</v>
      </c>
      <c r="AK2381">
        <f>IF(D2381=E2381,1,0)</f>
        <v>1</v>
      </c>
    </row>
    <row r="2382" spans="1:37">
      <c r="A2382" s="1" t="s">
        <v>10796</v>
      </c>
      <c r="B2382" s="1" t="s">
        <v>10797</v>
      </c>
      <c r="C2382">
        <v>5920</v>
      </c>
      <c r="D2382">
        <v>1524345138</v>
      </c>
      <c r="E2382">
        <v>1524995995</v>
      </c>
      <c r="F2382" s="2">
        <v>1.17242058472</v>
      </c>
      <c r="G2382" s="2">
        <v>1.17242058472</v>
      </c>
      <c r="H2382">
        <v>5116484</v>
      </c>
      <c r="I2382" s="2">
        <v>0.12718715076699999</v>
      </c>
      <c r="J2382" s="2">
        <v>0</v>
      </c>
      <c r="K2382">
        <v>1</v>
      </c>
      <c r="L2382" s="1" t="s">
        <v>11553</v>
      </c>
      <c r="M2382" s="1" t="s">
        <v>10797</v>
      </c>
      <c r="N2382">
        <v>0</v>
      </c>
      <c r="O2382">
        <v>1</v>
      </c>
      <c r="P2382">
        <v>0</v>
      </c>
      <c r="Q2382">
        <v>0</v>
      </c>
      <c r="R2382" s="19">
        <f>BWscncns[[#This Row],[C fx]]*4+BWscncns[[#This Row],[C fg]]*2+BWscncns[[#This Row],[C fm]]</f>
        <v>2</v>
      </c>
      <c r="S2382">
        <v>5080</v>
      </c>
      <c r="T2382">
        <v>2355200</v>
      </c>
      <c r="U2382" s="13">
        <v>2.1569289999999999</v>
      </c>
      <c r="V2382" s="13">
        <v>0.46362199999999998</v>
      </c>
      <c r="W2382">
        <v>281</v>
      </c>
      <c r="X2382">
        <v>5</v>
      </c>
      <c r="Z2382" s="10">
        <f>IF($N2382&lt;&gt;0,constants!$L$2,IF($O2382&lt;&gt;0,constants!$M$2,IF($P2382&lt;&gt;0,constants!$N$2,0)))</f>
        <v>9721.3799999999992</v>
      </c>
      <c r="AA2382" s="10">
        <f>IF($N2382&lt;&gt;0,constants!$L$2,IF($O2382&lt;&gt;0,constants!$M$2,IF($P2382&lt;&gt;0,constants!$P$2,0)))</f>
        <v>9721.3799999999992</v>
      </c>
      <c r="AB2382" s="11">
        <f>constants!$O$2</f>
        <v>4861.32</v>
      </c>
      <c r="AC2382" s="11">
        <f>VLOOKUP(BWscncns[[#This Row],[scanner]],[0]!ScnrAvgBW,2,FALSE)/1000</f>
        <v>11818.828055288463</v>
      </c>
      <c r="AD2382" s="8">
        <f>(1+$F2382)*Z2382</f>
        <v>21118.926023885313</v>
      </c>
      <c r="AE2382" s="8">
        <f>(1+$F2382)*AA2382</f>
        <v>21118.926023885313</v>
      </c>
      <c r="AF2382" s="8">
        <f>(1+$F2382)*AB2382</f>
        <v>10560.831636911031</v>
      </c>
      <c r="AG2382" s="8">
        <f>(1+$F2382)*AC2382</f>
        <v>25675.465354574906</v>
      </c>
      <c r="AH2382" s="8">
        <f>(1+$F2382)*$T2382/1000</f>
        <v>5116.4849611325444</v>
      </c>
      <c r="AI2382" s="8">
        <f>(1+BWscncns[[#This Row],[pid_error]]*K_p)*BWscncns[[#This Row],[dbw]]/1000</f>
        <v>3735.8424805662721</v>
      </c>
      <c r="AJ2382" s="13">
        <f>BWscncns[[#This Row],[Torflow prgrssv alt vote]]/VLOOKUP(BWscncns[[#This Row],[class]],AltBWtotl,2,FALSE)*100</f>
        <v>1.3050411229026903E-2</v>
      </c>
      <c r="AK2382">
        <f>IF(D2382=E2382,1,0)</f>
        <v>0</v>
      </c>
    </row>
    <row r="2383" spans="1:37">
      <c r="A2383" s="1" t="s">
        <v>5813</v>
      </c>
      <c r="B2383" s="1" t="s">
        <v>5814</v>
      </c>
      <c r="C2383">
        <v>5540</v>
      </c>
      <c r="D2383">
        <v>1524142493</v>
      </c>
      <c r="E2383">
        <v>1524973451</v>
      </c>
      <c r="F2383" s="2">
        <v>-0.38970072563899999</v>
      </c>
      <c r="G2383" s="2">
        <v>-0.38970072563899999</v>
      </c>
      <c r="H2383">
        <v>2821185</v>
      </c>
      <c r="I2383" s="2">
        <v>-0.10863960679699999</v>
      </c>
      <c r="J2383" s="2">
        <v>0</v>
      </c>
      <c r="K2383">
        <v>3</v>
      </c>
      <c r="L2383" s="1" t="s">
        <v>11789</v>
      </c>
      <c r="M2383" s="1" t="s">
        <v>5814</v>
      </c>
      <c r="N2383">
        <v>0</v>
      </c>
      <c r="O2383">
        <v>1</v>
      </c>
      <c r="P2383">
        <v>0</v>
      </c>
      <c r="Q2383">
        <v>0</v>
      </c>
      <c r="R2383" s="19">
        <f>BWscncns[[#This Row],[C fx]]*4+BWscncns[[#This Row],[C fg]]*2+BWscncns[[#This Row],[C fm]]</f>
        <v>2</v>
      </c>
      <c r="S2383">
        <v>4440</v>
      </c>
      <c r="T2383">
        <v>4639474</v>
      </c>
      <c r="U2383" s="13">
        <v>0.95700499999999999</v>
      </c>
      <c r="V2383" s="13">
        <v>1.0449269999999999</v>
      </c>
      <c r="W2383">
        <v>3525</v>
      </c>
      <c r="X2383">
        <v>70</v>
      </c>
      <c r="Z2383" s="10">
        <f>IF($N2383&lt;&gt;0,constants!$L$2,IF($O2383&lt;&gt;0,constants!$M$2,IF($P2383&lt;&gt;0,constants!$N$2,0)))</f>
        <v>9721.3799999999992</v>
      </c>
      <c r="AA2383" s="10">
        <f>IF($N2383&lt;&gt;0,constants!$L$2,IF($O2383&lt;&gt;0,constants!$M$2,IF($P2383&lt;&gt;0,constants!$P$2,0)))</f>
        <v>9721.3799999999992</v>
      </c>
      <c r="AB2383" s="11">
        <f>constants!$O$2</f>
        <v>4861.32</v>
      </c>
      <c r="AC2383" s="11">
        <f>VLOOKUP(BWscncns[[#This Row],[scanner]],[0]!ScnrAvgBW,2,FALSE)/1000</f>
        <v>6440.9193022088357</v>
      </c>
      <c r="AD2383" s="8">
        <f>(1+$F2383)*Z2383</f>
        <v>5932.951159787538</v>
      </c>
      <c r="AE2383" s="8">
        <f>(1+$F2383)*AA2383</f>
        <v>5932.951159787538</v>
      </c>
      <c r="AF2383" s="8">
        <f>(1+$F2383)*AB2383</f>
        <v>2966.8600684366165</v>
      </c>
      <c r="AG2383" s="8">
        <f>(1+$F2383)*AC2383</f>
        <v>3930.8883763558115</v>
      </c>
      <c r="AH2383" s="8">
        <f>(1+$F2383)*$T2383/1000</f>
        <v>2831.4676156167261</v>
      </c>
      <c r="AI2383" s="8">
        <f>(1+BWscncns[[#This Row],[pid_error]]*K_p)*BWscncns[[#This Row],[dbw]]/1000</f>
        <v>3735.4708078083631</v>
      </c>
      <c r="AJ2383" s="13">
        <f>BWscncns[[#This Row],[Torflow prgrssv alt vote]]/VLOOKUP(BWscncns[[#This Row],[class]],AltBWtotl,2,FALSE)*100</f>
        <v>1.3049112865308793E-2</v>
      </c>
      <c r="AK2383">
        <f>IF(D2383=E2383,1,0)</f>
        <v>0</v>
      </c>
    </row>
    <row r="2384" spans="1:37">
      <c r="A2384" s="1" t="s">
        <v>8706</v>
      </c>
      <c r="B2384" s="1" t="s">
        <v>8707</v>
      </c>
      <c r="C2384">
        <v>2780</v>
      </c>
      <c r="D2384">
        <v>1524959635</v>
      </c>
      <c r="E2384">
        <v>1524959635</v>
      </c>
      <c r="F2384" s="2">
        <v>-0.40735216229299998</v>
      </c>
      <c r="G2384" s="2">
        <v>-0.40735216229299998</v>
      </c>
      <c r="H2384">
        <v>2779307</v>
      </c>
      <c r="I2384" s="2">
        <v>9.1230548509699996E-3</v>
      </c>
      <c r="J2384" s="2">
        <v>8.6956521739099998E-2</v>
      </c>
      <c r="K2384">
        <v>6</v>
      </c>
      <c r="L2384" s="1" t="s">
        <v>11603</v>
      </c>
      <c r="M2384" s="1" t="s">
        <v>8707</v>
      </c>
      <c r="N2384">
        <v>1</v>
      </c>
      <c r="O2384">
        <v>0</v>
      </c>
      <c r="P2384">
        <v>0</v>
      </c>
      <c r="Q2384">
        <v>0</v>
      </c>
      <c r="R2384" s="19">
        <f>BWscncns[[#This Row],[C fx]]*4+BWscncns[[#This Row],[C fg]]*2+BWscncns[[#This Row],[C fm]]</f>
        <v>4</v>
      </c>
      <c r="S2384">
        <v>2440</v>
      </c>
      <c r="T2384">
        <v>4689645</v>
      </c>
      <c r="U2384" s="13">
        <v>0.52029499999999995</v>
      </c>
      <c r="V2384" s="13">
        <v>1.921986</v>
      </c>
      <c r="W2384">
        <v>4796</v>
      </c>
      <c r="X2384">
        <v>95</v>
      </c>
      <c r="Z2384" s="10">
        <f>IF($N2384&lt;&gt;0,constants!$L$2,IF($O2384&lt;&gt;0,constants!$M$2,IF($P2384&lt;&gt;0,constants!$N$2,0)))</f>
        <v>10125.48</v>
      </c>
      <c r="AA2384" s="10">
        <f>IF($N2384&lt;&gt;0,constants!$L$2,IF($O2384&lt;&gt;0,constants!$M$2,IF($P2384&lt;&gt;0,constants!$P$2,0)))</f>
        <v>10125.48</v>
      </c>
      <c r="AB2384" s="11">
        <f>constants!$O$2</f>
        <v>4861.32</v>
      </c>
      <c r="AC2384" s="11">
        <f>VLOOKUP(BWscncns[[#This Row],[scanner]],[0]!ScnrAvgBW,2,FALSE)/1000</f>
        <v>2386.3111194805197</v>
      </c>
      <c r="AD2384" s="8">
        <f>(1+$F2384)*Z2384</f>
        <v>6000.8438277454743</v>
      </c>
      <c r="AE2384" s="8">
        <f>(1+$F2384)*AA2384</f>
        <v>6000.8438277454743</v>
      </c>
      <c r="AF2384" s="8">
        <f>(1+$F2384)*AB2384</f>
        <v>2881.0507864017932</v>
      </c>
      <c r="AG2384" s="8">
        <f>(1+$F2384)*AC2384</f>
        <v>1414.2421250563007</v>
      </c>
      <c r="AH2384" s="8">
        <f>(1+$F2384)*$T2384/1000</f>
        <v>2779.3079688634439</v>
      </c>
      <c r="AI2384" s="8">
        <f>(1+BWscncns[[#This Row],[pid_error]]*K_p)*BWscncns[[#This Row],[dbw]]/1000</f>
        <v>3734.4764844317224</v>
      </c>
      <c r="AJ2384" s="13">
        <f>BWscncns[[#This Row],[Torflow prgrssv alt vote]]/VLOOKUP(BWscncns[[#This Row],[class]],AltBWtotl,2,FALSE)*100</f>
        <v>3.2007242634288634E-2</v>
      </c>
      <c r="AK2384">
        <f>IF(D2384=E2384,1,0)</f>
        <v>1</v>
      </c>
    </row>
    <row r="2385" spans="1:37">
      <c r="A2385" s="1" t="s">
        <v>3878</v>
      </c>
      <c r="B2385" s="1" t="s">
        <v>3879</v>
      </c>
      <c r="C2385">
        <v>2600</v>
      </c>
      <c r="D2385">
        <v>1524987008</v>
      </c>
      <c r="E2385">
        <v>1524987008</v>
      </c>
      <c r="F2385" s="2">
        <v>-0.46464735861200002</v>
      </c>
      <c r="G2385" s="2">
        <v>-0.46464735861200002</v>
      </c>
      <c r="H2385">
        <v>2604104</v>
      </c>
      <c r="I2385" s="2">
        <v>0.10009067005900001</v>
      </c>
      <c r="J2385" s="2">
        <v>0</v>
      </c>
      <c r="K2385">
        <v>5</v>
      </c>
      <c r="L2385" s="1" t="s">
        <v>11708</v>
      </c>
      <c r="M2385" s="1" t="s">
        <v>3879</v>
      </c>
      <c r="N2385">
        <v>1</v>
      </c>
      <c r="O2385">
        <v>0</v>
      </c>
      <c r="P2385">
        <v>0</v>
      </c>
      <c r="Q2385">
        <v>0</v>
      </c>
      <c r="R2385" s="19">
        <f>BWscncns[[#This Row],[C fx]]*4+BWscncns[[#This Row],[C fg]]*2+BWscncns[[#This Row],[C fm]]</f>
        <v>4</v>
      </c>
      <c r="S2385">
        <v>4310</v>
      </c>
      <c r="T2385">
        <v>4864278</v>
      </c>
      <c r="U2385" s="13">
        <v>0.88605100000000003</v>
      </c>
      <c r="V2385" s="13">
        <v>1.128603</v>
      </c>
      <c r="W2385">
        <v>3757</v>
      </c>
      <c r="X2385">
        <v>75</v>
      </c>
      <c r="Z2385" s="10">
        <f>IF($N2385&lt;&gt;0,constants!$L$2,IF($O2385&lt;&gt;0,constants!$M$2,IF($P2385&lt;&gt;0,constants!$N$2,0)))</f>
        <v>10125.48</v>
      </c>
      <c r="AA2385" s="10">
        <f>IF($N2385&lt;&gt;0,constants!$L$2,IF($O2385&lt;&gt;0,constants!$M$2,IF($P2385&lt;&gt;0,constants!$P$2,0)))</f>
        <v>10125.48</v>
      </c>
      <c r="AB2385" s="11">
        <f>constants!$O$2</f>
        <v>4861.32</v>
      </c>
      <c r="AC2385" s="11">
        <f>VLOOKUP(BWscncns[[#This Row],[scanner]],[0]!ScnrAvgBW,2,FALSE)/1000</f>
        <v>3794.4265750962772</v>
      </c>
      <c r="AD2385" s="8">
        <f>(1+$F2385)*Z2385</f>
        <v>5420.7024633213659</v>
      </c>
      <c r="AE2385" s="8">
        <f>(1+$F2385)*AA2385</f>
        <v>5420.7024633213659</v>
      </c>
      <c r="AF2385" s="8">
        <f>(1+$F2385)*AB2385</f>
        <v>2602.5205026323119</v>
      </c>
      <c r="AG2385" s="8">
        <f>(1+$F2385)*AC2385</f>
        <v>2031.3562895306143</v>
      </c>
      <c r="AH2385" s="8">
        <f>(1+$F2385)*$T2385/1000</f>
        <v>2604.104075745538</v>
      </c>
      <c r="AI2385" s="8">
        <f>(1+BWscncns[[#This Row],[pid_error]]*K_p)*BWscncns[[#This Row],[dbw]]/1000</f>
        <v>3734.1910378727689</v>
      </c>
      <c r="AJ2385" s="13">
        <f>BWscncns[[#This Row],[Torflow prgrssv alt vote]]/VLOOKUP(BWscncns[[#This Row],[class]],AltBWtotl,2,FALSE)*100</f>
        <v>3.200479614485173E-2</v>
      </c>
      <c r="AK2385">
        <f>IF(D2385=E2385,1,0)</f>
        <v>1</v>
      </c>
    </row>
    <row r="2386" spans="1:37">
      <c r="A2386" s="1" t="s">
        <v>1966</v>
      </c>
      <c r="B2386" s="1" t="s">
        <v>1967</v>
      </c>
      <c r="C2386">
        <v>5370</v>
      </c>
      <c r="D2386">
        <v>1524962626</v>
      </c>
      <c r="E2386">
        <v>1524962626</v>
      </c>
      <c r="F2386" s="2">
        <v>1.5605949450900001</v>
      </c>
      <c r="G2386" s="2">
        <v>1.5605949450900001</v>
      </c>
      <c r="H2386">
        <v>5369956</v>
      </c>
      <c r="I2386" s="2">
        <v>0.65499758141800002</v>
      </c>
      <c r="J2386" s="2">
        <v>0</v>
      </c>
      <c r="K2386">
        <v>3</v>
      </c>
      <c r="L2386" s="1" t="s">
        <v>11737</v>
      </c>
      <c r="M2386" s="1" t="s">
        <v>1967</v>
      </c>
      <c r="N2386">
        <v>0</v>
      </c>
      <c r="O2386">
        <v>0</v>
      </c>
      <c r="P2386">
        <v>1</v>
      </c>
      <c r="Q2386">
        <v>0</v>
      </c>
      <c r="R2386" s="19">
        <f>BWscncns[[#This Row],[C fx]]*4+BWscncns[[#This Row],[C fg]]*2+BWscncns[[#This Row],[C fm]]</f>
        <v>1</v>
      </c>
      <c r="S2386">
        <v>2740</v>
      </c>
      <c r="T2386">
        <v>2097152</v>
      </c>
      <c r="U2386" s="13">
        <v>1.3065340000000001</v>
      </c>
      <c r="V2386" s="13">
        <v>0.76538399999999995</v>
      </c>
      <c r="W2386">
        <v>1950</v>
      </c>
      <c r="X2386">
        <v>39</v>
      </c>
      <c r="Z2386" s="10">
        <f>IF($N2386&lt;&gt;0,constants!$L$2,IF($O2386&lt;&gt;0,constants!$M$2,IF($P2386&lt;&gt;0,constants!$N$2,0)))</f>
        <v>1117.99</v>
      </c>
      <c r="AA2386" s="10">
        <f>IF($N2386&lt;&gt;0,constants!$L$2,IF($O2386&lt;&gt;0,constants!$M$2,IF($P2386&lt;&gt;0,constants!$P$2,0)))</f>
        <v>4051.45</v>
      </c>
      <c r="AB2386" s="11">
        <f>constants!$O$2</f>
        <v>4861.32</v>
      </c>
      <c r="AC2386" s="11">
        <f>VLOOKUP(BWscncns[[#This Row],[scanner]],[0]!ScnrAvgBW,2,FALSE)/1000</f>
        <v>6440.9193022088357</v>
      </c>
      <c r="AD2386" s="8">
        <f>(1+$F2386)*Z2386</f>
        <v>2862.7195426611693</v>
      </c>
      <c r="AE2386" s="8">
        <f>(1+$F2386)*AA2386</f>
        <v>10374.12239028488</v>
      </c>
      <c r="AF2386" s="8">
        <f>(1+$F2386)*AB2386</f>
        <v>12447.871418464918</v>
      </c>
      <c r="AG2386" s="8">
        <f>(1+$F2386)*AC2386</f>
        <v>16492.585406968556</v>
      </c>
      <c r="AH2386" s="8">
        <f>(1+$F2386)*$T2386/1000</f>
        <v>5369.9568102853837</v>
      </c>
      <c r="AI2386" s="8">
        <f>(1+BWscncns[[#This Row],[pid_error]]*K_p)*BWscncns[[#This Row],[dbw]]/1000</f>
        <v>3733.5544051426918</v>
      </c>
      <c r="AJ2386" s="13">
        <f>BWscncns[[#This Row],[Torflow prgrssv alt vote]]/VLOOKUP(BWscncns[[#This Row],[class]],AltBWtotl,2,FALSE)*100</f>
        <v>7.3635659884818808E-2</v>
      </c>
      <c r="AK2386">
        <f>IF(D2386=E2386,1,0)</f>
        <v>1</v>
      </c>
    </row>
    <row r="2387" spans="1:37">
      <c r="A2387" s="1" t="s">
        <v>3631</v>
      </c>
      <c r="B2387" s="1" t="s">
        <v>3632</v>
      </c>
      <c r="C2387">
        <v>5410</v>
      </c>
      <c r="D2387">
        <v>1525006186</v>
      </c>
      <c r="E2387">
        <v>1525006186</v>
      </c>
      <c r="F2387" s="2">
        <v>1.6411410615299999</v>
      </c>
      <c r="G2387" s="2">
        <v>1.6411410615299999</v>
      </c>
      <c r="H2387">
        <v>5409056</v>
      </c>
      <c r="I2387" s="2">
        <v>0.31098583563600002</v>
      </c>
      <c r="J2387" s="2">
        <v>0</v>
      </c>
      <c r="K2387">
        <v>1</v>
      </c>
      <c r="L2387" s="1" t="s">
        <v>11530</v>
      </c>
      <c r="M2387" s="1" t="s">
        <v>3632</v>
      </c>
      <c r="N2387">
        <v>0</v>
      </c>
      <c r="O2387">
        <v>0</v>
      </c>
      <c r="P2387">
        <v>1</v>
      </c>
      <c r="Q2387">
        <v>0</v>
      </c>
      <c r="R2387" s="19">
        <f>BWscncns[[#This Row],[C fx]]*4+BWscncns[[#This Row],[C fg]]*2+BWscncns[[#This Row],[C fm]]</f>
        <v>1</v>
      </c>
      <c r="S2387">
        <v>3750</v>
      </c>
      <c r="T2387">
        <v>2048000</v>
      </c>
      <c r="U2387" s="13">
        <v>1.8310550000000001</v>
      </c>
      <c r="V2387" s="13">
        <v>0.54613299999999998</v>
      </c>
      <c r="W2387">
        <v>602</v>
      </c>
      <c r="X2387">
        <v>12</v>
      </c>
      <c r="Z2387" s="10">
        <f>IF($N2387&lt;&gt;0,constants!$L$2,IF($O2387&lt;&gt;0,constants!$M$2,IF($P2387&lt;&gt;0,constants!$N$2,0)))</f>
        <v>1117.99</v>
      </c>
      <c r="AA2387" s="10">
        <f>IF($N2387&lt;&gt;0,constants!$L$2,IF($O2387&lt;&gt;0,constants!$M$2,IF($P2387&lt;&gt;0,constants!$P$2,0)))</f>
        <v>4051.45</v>
      </c>
      <c r="AB2387" s="11">
        <f>constants!$O$2</f>
        <v>4861.32</v>
      </c>
      <c r="AC2387" s="11">
        <f>VLOOKUP(BWscncns[[#This Row],[scanner]],[0]!ScnrAvgBW,2,FALSE)/1000</f>
        <v>11818.828055288463</v>
      </c>
      <c r="AD2387" s="8">
        <f>(1+$F2387)*Z2387</f>
        <v>2952.7692953799246</v>
      </c>
      <c r="AE2387" s="8">
        <f>(1+$F2387)*AA2387</f>
        <v>10700.450953735717</v>
      </c>
      <c r="AF2387" s="8">
        <f>(1+$F2387)*AB2387</f>
        <v>12839.431865237018</v>
      </c>
      <c r="AG2387" s="8">
        <f>(1+$F2387)*AC2387</f>
        <v>31215.192075985116</v>
      </c>
      <c r="AH2387" s="8">
        <f>(1+$F2387)*$T2387/1000</f>
        <v>5409.0568940134399</v>
      </c>
      <c r="AI2387" s="8">
        <f>(1+BWscncns[[#This Row],[pid_error]]*K_p)*BWscncns[[#This Row],[dbw]]/1000</f>
        <v>3728.5284470067199</v>
      </c>
      <c r="AJ2387" s="13">
        <f>BWscncns[[#This Row],[Torflow prgrssv alt vote]]/VLOOKUP(BWscncns[[#This Row],[class]],AltBWtotl,2,FALSE)*100</f>
        <v>7.3536534573189233E-2</v>
      </c>
      <c r="AK2387">
        <f>IF(D2387=E2387,1,0)</f>
        <v>1</v>
      </c>
    </row>
    <row r="2388" spans="1:37">
      <c r="A2388" s="1" t="s">
        <v>10846</v>
      </c>
      <c r="B2388" s="1" t="s">
        <v>10847</v>
      </c>
      <c r="C2388">
        <v>3640</v>
      </c>
      <c r="D2388">
        <v>1524323479</v>
      </c>
      <c r="E2388">
        <v>1524998226</v>
      </c>
      <c r="F2388" s="2">
        <v>1.54162517943</v>
      </c>
      <c r="G2388" s="2">
        <v>1.54162517943</v>
      </c>
      <c r="H2388">
        <v>5330174</v>
      </c>
      <c r="I2388" s="2">
        <v>-2.8201068125200002</v>
      </c>
      <c r="J2388" s="2">
        <v>0</v>
      </c>
      <c r="K2388">
        <v>2</v>
      </c>
      <c r="L2388" s="1" t="s">
        <v>11571</v>
      </c>
      <c r="M2388" s="1" t="s">
        <v>10847</v>
      </c>
      <c r="N2388">
        <v>0</v>
      </c>
      <c r="O2388">
        <v>1</v>
      </c>
      <c r="P2388">
        <v>0</v>
      </c>
      <c r="Q2388">
        <v>0</v>
      </c>
      <c r="R2388" s="19">
        <f>BWscncns[[#This Row],[C fx]]*4+BWscncns[[#This Row],[C fg]]*2+BWscncns[[#This Row],[C fm]]</f>
        <v>2</v>
      </c>
      <c r="S2388">
        <v>3640</v>
      </c>
      <c r="T2388">
        <v>2097152</v>
      </c>
      <c r="U2388" s="13">
        <v>1.735687</v>
      </c>
      <c r="V2388" s="13">
        <v>0.57614100000000001</v>
      </c>
      <c r="W2388">
        <v>783</v>
      </c>
      <c r="X2388">
        <v>15</v>
      </c>
      <c r="Z2388" s="10">
        <f>IF($N2388&lt;&gt;0,constants!$L$2,IF($O2388&lt;&gt;0,constants!$M$2,IF($P2388&lt;&gt;0,constants!$N$2,0)))</f>
        <v>9721.3799999999992</v>
      </c>
      <c r="AA2388" s="10">
        <f>IF($N2388&lt;&gt;0,constants!$L$2,IF($O2388&lt;&gt;0,constants!$M$2,IF($P2388&lt;&gt;0,constants!$P$2,0)))</f>
        <v>9721.3799999999992</v>
      </c>
      <c r="AB2388" s="11">
        <f>constants!$O$2</f>
        <v>4861.32</v>
      </c>
      <c r="AC2388" s="11">
        <f>VLOOKUP(BWscncns[[#This Row],[scanner]],[0]!ScnrAvgBW,2,FALSE)/1000</f>
        <v>8853.6095214723919</v>
      </c>
      <c r="AD2388" s="8">
        <f>(1+$F2388)*Z2388</f>
        <v>24708.10418680721</v>
      </c>
      <c r="AE2388" s="8">
        <f>(1+$F2388)*AA2388</f>
        <v>24708.10418680721</v>
      </c>
      <c r="AF2388" s="8">
        <f>(1+$F2388)*AB2388</f>
        <v>12355.653317266648</v>
      </c>
      <c r="AG2388" s="8">
        <f>(1+$F2388)*AC2388</f>
        <v>22502.556888615425</v>
      </c>
      <c r="AH2388" s="8">
        <f>(1+$F2388)*$T2388/1000</f>
        <v>5330.1743282919833</v>
      </c>
      <c r="AI2388" s="8">
        <f>(1+BWscncns[[#This Row],[pid_error]]*K_p)*BWscncns[[#This Row],[dbw]]/1000</f>
        <v>3713.6631641459917</v>
      </c>
      <c r="AJ2388" s="13">
        <f>BWscncns[[#This Row],[Torflow prgrssv alt vote]]/VLOOKUP(BWscncns[[#This Row],[class]],AltBWtotl,2,FALSE)*100</f>
        <v>1.2972932266364779E-2</v>
      </c>
      <c r="AK2388">
        <f>IF(D2388=E2388,1,0)</f>
        <v>0</v>
      </c>
    </row>
    <row r="2389" spans="1:37">
      <c r="A2389" s="1" t="s">
        <v>1034</v>
      </c>
      <c r="B2389" s="1" t="s">
        <v>1035</v>
      </c>
      <c r="C2389">
        <v>4170</v>
      </c>
      <c r="D2389">
        <v>1524141579</v>
      </c>
      <c r="E2389">
        <v>1524991043</v>
      </c>
      <c r="F2389" s="2">
        <v>8.1656143200299999E-2</v>
      </c>
      <c r="G2389" s="2">
        <v>8.1656143200299999E-2</v>
      </c>
      <c r="H2389">
        <v>2841346</v>
      </c>
      <c r="I2389" s="2">
        <v>0.15182927280399999</v>
      </c>
      <c r="J2389" s="2">
        <v>0</v>
      </c>
      <c r="K2389">
        <v>4</v>
      </c>
      <c r="L2389" s="1" t="s">
        <v>11659</v>
      </c>
      <c r="M2389" s="1" t="s">
        <v>1035</v>
      </c>
      <c r="N2389">
        <v>0</v>
      </c>
      <c r="O2389">
        <v>1</v>
      </c>
      <c r="P2389">
        <v>0</v>
      </c>
      <c r="Q2389">
        <v>0</v>
      </c>
      <c r="R2389" s="19">
        <f>BWscncns[[#This Row],[C fx]]*4+BWscncns[[#This Row],[C fg]]*2+BWscncns[[#This Row],[C fm]]</f>
        <v>2</v>
      </c>
      <c r="S2389">
        <v>4000</v>
      </c>
      <c r="T2389">
        <v>3563712</v>
      </c>
      <c r="U2389" s="13">
        <v>1.122425</v>
      </c>
      <c r="V2389" s="13">
        <v>0.89092800000000005</v>
      </c>
      <c r="W2389">
        <v>2580</v>
      </c>
      <c r="X2389">
        <v>51</v>
      </c>
      <c r="Z2389" s="10">
        <f>IF($N2389&lt;&gt;0,constants!$L$2,IF($O2389&lt;&gt;0,constants!$M$2,IF($P2389&lt;&gt;0,constants!$N$2,0)))</f>
        <v>9721.3799999999992</v>
      </c>
      <c r="AA2389" s="10">
        <f>IF($N2389&lt;&gt;0,constants!$L$2,IF($O2389&lt;&gt;0,constants!$M$2,IF($P2389&lt;&gt;0,constants!$P$2,0)))</f>
        <v>9721.3799999999992</v>
      </c>
      <c r="AB2389" s="11">
        <f>constants!$O$2</f>
        <v>4861.32</v>
      </c>
      <c r="AC2389" s="11">
        <f>VLOOKUP(BWscncns[[#This Row],[scanner]],[0]!ScnrAvgBW,2,FALSE)/1000</f>
        <v>4819.491751072962</v>
      </c>
      <c r="AD2389" s="8">
        <f>(1+$F2389)*Z2389</f>
        <v>10515.190397384531</v>
      </c>
      <c r="AE2389" s="8">
        <f>(1+$F2389)*AA2389</f>
        <v>10515.190397384531</v>
      </c>
      <c r="AF2389" s="8">
        <f>(1+$F2389)*AB2389</f>
        <v>5258.2766420624821</v>
      </c>
      <c r="AG2389" s="8">
        <f>(1+$F2389)*AC2389</f>
        <v>5213.03285965124</v>
      </c>
      <c r="AH2389" s="8">
        <f>(1+$F2389)*$T2389/1000</f>
        <v>3854.7109773966276</v>
      </c>
      <c r="AI2389" s="8">
        <f>(1+BWscncns[[#This Row],[pid_error]]*K_p)*BWscncns[[#This Row],[dbw]]/1000</f>
        <v>3709.2114886983136</v>
      </c>
      <c r="AJ2389" s="13">
        <f>BWscncns[[#This Row],[Torflow prgrssv alt vote]]/VLOOKUP(BWscncns[[#This Row],[class]],AltBWtotl,2,FALSE)*100</f>
        <v>1.2957381237232106E-2</v>
      </c>
      <c r="AK2389">
        <f>IF(D2389=E2389,1,0)</f>
        <v>0</v>
      </c>
    </row>
    <row r="2390" spans="1:37">
      <c r="A2390" s="1" t="s">
        <v>1179</v>
      </c>
      <c r="B2390" s="1" t="s">
        <v>1180</v>
      </c>
      <c r="C2390">
        <v>3620</v>
      </c>
      <c r="D2390">
        <v>1524922446</v>
      </c>
      <c r="E2390">
        <v>1524922446</v>
      </c>
      <c r="F2390" s="2">
        <v>0.47317455277699999</v>
      </c>
      <c r="G2390" s="2">
        <v>0.47317455277699999</v>
      </c>
      <c r="H2390">
        <v>3624522</v>
      </c>
      <c r="I2390" s="2">
        <v>-0.58008953316300005</v>
      </c>
      <c r="J2390" s="2">
        <v>0.2</v>
      </c>
      <c r="K2390">
        <v>3</v>
      </c>
      <c r="L2390" s="1" t="s">
        <v>11774</v>
      </c>
      <c r="M2390" s="1" t="s">
        <v>1180</v>
      </c>
      <c r="N2390">
        <v>0</v>
      </c>
      <c r="O2390">
        <v>0</v>
      </c>
      <c r="P2390">
        <v>1</v>
      </c>
      <c r="Q2390">
        <v>0</v>
      </c>
      <c r="R2390" s="19">
        <f>BWscncns[[#This Row],[C fx]]*4+BWscncns[[#This Row],[C fg]]*2+BWscncns[[#This Row],[C fm]]</f>
        <v>1</v>
      </c>
      <c r="S2390">
        <v>3100</v>
      </c>
      <c r="T2390">
        <v>2994000</v>
      </c>
      <c r="U2390" s="13">
        <v>1.035404</v>
      </c>
      <c r="V2390" s="13">
        <v>0.96580600000000005</v>
      </c>
      <c r="W2390">
        <v>3060</v>
      </c>
      <c r="X2390">
        <v>61</v>
      </c>
      <c r="Z2390" s="10">
        <f>IF($N2390&lt;&gt;0,constants!$L$2,IF($O2390&lt;&gt;0,constants!$M$2,IF($P2390&lt;&gt;0,constants!$N$2,0)))</f>
        <v>1117.99</v>
      </c>
      <c r="AA2390" s="10">
        <f>IF($N2390&lt;&gt;0,constants!$L$2,IF($O2390&lt;&gt;0,constants!$M$2,IF($P2390&lt;&gt;0,constants!$P$2,0)))</f>
        <v>4051.45</v>
      </c>
      <c r="AB2390" s="11">
        <f>constants!$O$2</f>
        <v>4861.32</v>
      </c>
      <c r="AC2390" s="11">
        <f>VLOOKUP(BWscncns[[#This Row],[scanner]],[0]!ScnrAvgBW,2,FALSE)/1000</f>
        <v>6440.9193022088357</v>
      </c>
      <c r="AD2390" s="8">
        <f>(1+$F2390)*Z2390</f>
        <v>1646.9944182591582</v>
      </c>
      <c r="AE2390" s="8">
        <f>(1+$F2390)*AA2390</f>
        <v>5968.4930418483764</v>
      </c>
      <c r="AF2390" s="8">
        <f>(1+$F2390)*AB2390</f>
        <v>7161.572916905885</v>
      </c>
      <c r="AG2390" s="8">
        <f>(1+$F2390)*AC2390</f>
        <v>9488.5984125042487</v>
      </c>
      <c r="AH2390" s="8">
        <f>(1+$F2390)*$T2390/1000</f>
        <v>4410.6846110143379</v>
      </c>
      <c r="AI2390" s="8">
        <f>(1+BWscncns[[#This Row],[pid_error]]*K_p)*BWscncns[[#This Row],[dbw]]/1000</f>
        <v>3702.3423055071689</v>
      </c>
      <c r="AJ2390" s="13">
        <f>BWscncns[[#This Row],[Torflow prgrssv alt vote]]/VLOOKUP(BWscncns[[#This Row],[class]],AltBWtotl,2,FALSE)*100</f>
        <v>7.3020073956865911E-2</v>
      </c>
      <c r="AK2390">
        <f>IF(D2390=E2390,1,0)</f>
        <v>1</v>
      </c>
    </row>
    <row r="2391" spans="1:37">
      <c r="A2391" s="1" t="s">
        <v>10890</v>
      </c>
      <c r="B2391" s="1" t="s">
        <v>10891</v>
      </c>
      <c r="C2391">
        <v>4630</v>
      </c>
      <c r="D2391">
        <v>1524602408</v>
      </c>
      <c r="E2391">
        <v>1524978530</v>
      </c>
      <c r="F2391" s="2">
        <v>-0.56102336415800003</v>
      </c>
      <c r="G2391" s="2">
        <v>-0.56102336415800003</v>
      </c>
      <c r="H2391">
        <v>2054278</v>
      </c>
      <c r="I2391" s="2">
        <v>-0.21369666360600001</v>
      </c>
      <c r="J2391" s="2">
        <v>0</v>
      </c>
      <c r="K2391">
        <v>6</v>
      </c>
      <c r="L2391" s="1" t="s">
        <v>11687</v>
      </c>
      <c r="M2391" s="1" t="s">
        <v>10891</v>
      </c>
      <c r="N2391">
        <v>0</v>
      </c>
      <c r="O2391">
        <v>1</v>
      </c>
      <c r="P2391">
        <v>0</v>
      </c>
      <c r="Q2391">
        <v>0</v>
      </c>
      <c r="R2391" s="19">
        <f>BWscncns[[#This Row],[C fx]]*4+BWscncns[[#This Row],[C fg]]*2+BWscncns[[#This Row],[C fm]]</f>
        <v>2</v>
      </c>
      <c r="S2391">
        <v>4080</v>
      </c>
      <c r="T2391">
        <v>5140006</v>
      </c>
      <c r="U2391" s="13">
        <v>0.79377299999999995</v>
      </c>
      <c r="V2391" s="13">
        <v>1.2598050000000001</v>
      </c>
      <c r="W2391">
        <v>4024</v>
      </c>
      <c r="X2391">
        <v>80</v>
      </c>
      <c r="Z2391" s="10">
        <f>IF($N2391&lt;&gt;0,constants!$L$2,IF($O2391&lt;&gt;0,constants!$M$2,IF($P2391&lt;&gt;0,constants!$N$2,0)))</f>
        <v>9721.3799999999992</v>
      </c>
      <c r="AA2391" s="10">
        <f>IF($N2391&lt;&gt;0,constants!$L$2,IF($O2391&lt;&gt;0,constants!$M$2,IF($P2391&lt;&gt;0,constants!$P$2,0)))</f>
        <v>9721.3799999999992</v>
      </c>
      <c r="AB2391" s="11">
        <f>constants!$O$2</f>
        <v>4861.32</v>
      </c>
      <c r="AC2391" s="11">
        <f>VLOOKUP(BWscncns[[#This Row],[scanner]],[0]!ScnrAvgBW,2,FALSE)/1000</f>
        <v>2386.3111194805197</v>
      </c>
      <c r="AD2391" s="8">
        <f>(1+$F2391)*Z2391</f>
        <v>4267.4586881417017</v>
      </c>
      <c r="AE2391" s="8">
        <f>(1+$F2391)*AA2391</f>
        <v>4267.4586881417017</v>
      </c>
      <c r="AF2391" s="8">
        <f>(1+$F2391)*AB2391</f>
        <v>2134.0058993514313</v>
      </c>
      <c r="AG2391" s="8">
        <f>(1+$F2391)*AC2391</f>
        <v>1047.5348273019154</v>
      </c>
      <c r="AH2391" s="8">
        <f>(1+$F2391)*$T2391/1000</f>
        <v>2256.3425420876952</v>
      </c>
      <c r="AI2391" s="8">
        <f>(1+BWscncns[[#This Row],[pid_error]]*K_p)*BWscncns[[#This Row],[dbw]]/1000</f>
        <v>3698.1742710438475</v>
      </c>
      <c r="AJ2391" s="13">
        <f>BWscncns[[#This Row],[Torflow prgrssv alt vote]]/VLOOKUP(BWscncns[[#This Row],[class]],AltBWtotl,2,FALSE)*100</f>
        <v>1.2918824946391591E-2</v>
      </c>
      <c r="AK2391">
        <f>IF(D2391=E2391,1,0)</f>
        <v>0</v>
      </c>
    </row>
    <row r="2392" spans="1:37">
      <c r="A2392" s="1" t="s">
        <v>5608</v>
      </c>
      <c r="B2392" s="1" t="s">
        <v>5609</v>
      </c>
      <c r="C2392">
        <v>4310</v>
      </c>
      <c r="D2392">
        <v>1524998226</v>
      </c>
      <c r="E2392">
        <v>1524998226</v>
      </c>
      <c r="F2392" s="2">
        <v>0.40306546025500001</v>
      </c>
      <c r="G2392" s="2">
        <v>0.40306546025500001</v>
      </c>
      <c r="H2392">
        <v>4310217</v>
      </c>
      <c r="I2392" s="2">
        <v>-0.36849765387900002</v>
      </c>
      <c r="J2392" s="2">
        <v>0</v>
      </c>
      <c r="K2392">
        <v>2</v>
      </c>
      <c r="L2392" s="1" t="s">
        <v>11571</v>
      </c>
      <c r="M2392" s="1" t="s">
        <v>5609</v>
      </c>
      <c r="N2392">
        <v>0</v>
      </c>
      <c r="O2392">
        <v>0</v>
      </c>
      <c r="P2392">
        <v>1</v>
      </c>
      <c r="Q2392">
        <v>0</v>
      </c>
      <c r="R2392" s="19">
        <f>BWscncns[[#This Row],[C fx]]*4+BWscncns[[#This Row],[C fg]]*2+BWscncns[[#This Row],[C fm]]</f>
        <v>1</v>
      </c>
      <c r="S2392">
        <v>4310</v>
      </c>
      <c r="T2392">
        <v>3072000</v>
      </c>
      <c r="U2392" s="13">
        <v>1.402995</v>
      </c>
      <c r="V2392" s="13">
        <v>0.71276099999999998</v>
      </c>
      <c r="W2392">
        <v>1654</v>
      </c>
      <c r="X2392">
        <v>33</v>
      </c>
      <c r="Z2392" s="10">
        <f>IF($N2392&lt;&gt;0,constants!$L$2,IF($O2392&lt;&gt;0,constants!$M$2,IF($P2392&lt;&gt;0,constants!$N$2,0)))</f>
        <v>1117.99</v>
      </c>
      <c r="AA2392" s="10">
        <f>IF($N2392&lt;&gt;0,constants!$L$2,IF($O2392&lt;&gt;0,constants!$M$2,IF($P2392&lt;&gt;0,constants!$P$2,0)))</f>
        <v>4051.45</v>
      </c>
      <c r="AB2392" s="11">
        <f>constants!$O$2</f>
        <v>4861.32</v>
      </c>
      <c r="AC2392" s="11">
        <f>VLOOKUP(BWscncns[[#This Row],[scanner]],[0]!ScnrAvgBW,2,FALSE)/1000</f>
        <v>8853.6095214723919</v>
      </c>
      <c r="AD2392" s="8">
        <f>(1+$F2392)*Z2392</f>
        <v>1568.6131539104877</v>
      </c>
      <c r="AE2392" s="8">
        <f>(1+$F2392)*AA2392</f>
        <v>5684.4495589501203</v>
      </c>
      <c r="AF2392" s="8">
        <f>(1+$F2392)*AB2392</f>
        <v>6820.750183246837</v>
      </c>
      <c r="AG2392" s="8">
        <f>(1+$F2392)*AC2392</f>
        <v>12422.193718162713</v>
      </c>
      <c r="AH2392" s="8">
        <f>(1+$F2392)*$T2392/1000</f>
        <v>4310.2170939033604</v>
      </c>
      <c r="AI2392" s="8">
        <f>(1+BWscncns[[#This Row],[pid_error]]*K_p)*BWscncns[[#This Row],[dbw]]/1000</f>
        <v>3691.1085469516802</v>
      </c>
      <c r="AJ2392" s="13">
        <f>BWscncns[[#This Row],[Torflow prgrssv alt vote]]/VLOOKUP(BWscncns[[#This Row],[class]],AltBWtotl,2,FALSE)*100</f>
        <v>7.2798514248754859E-2</v>
      </c>
      <c r="AK2392">
        <f>IF(D2392=E2392,1,0)</f>
        <v>1</v>
      </c>
    </row>
    <row r="2393" spans="1:37">
      <c r="A2393" s="1" t="s">
        <v>766</v>
      </c>
      <c r="B2393" s="1" t="s">
        <v>767</v>
      </c>
      <c r="C2393">
        <v>3400</v>
      </c>
      <c r="D2393">
        <v>1524995088</v>
      </c>
      <c r="E2393">
        <v>1524995088</v>
      </c>
      <c r="F2393" s="2">
        <v>-0.14474492142100001</v>
      </c>
      <c r="G2393" s="2">
        <v>-0.14474492142100001</v>
      </c>
      <c r="H2393">
        <v>3399256</v>
      </c>
      <c r="I2393" s="2">
        <v>-0.44796161059900003</v>
      </c>
      <c r="J2393" s="2">
        <v>0</v>
      </c>
      <c r="K2393">
        <v>4</v>
      </c>
      <c r="L2393" s="1" t="s">
        <v>11674</v>
      </c>
      <c r="M2393" s="1" t="s">
        <v>767</v>
      </c>
      <c r="N2393">
        <v>0</v>
      </c>
      <c r="O2393">
        <v>0</v>
      </c>
      <c r="P2393">
        <v>1</v>
      </c>
      <c r="Q2393">
        <v>0</v>
      </c>
      <c r="R2393" s="19">
        <f>BWscncns[[#This Row],[C fx]]*4+BWscncns[[#This Row],[C fg]]*2+BWscncns[[#This Row],[C fm]]</f>
        <v>1</v>
      </c>
      <c r="S2393">
        <v>3400</v>
      </c>
      <c r="T2393">
        <v>3974553</v>
      </c>
      <c r="U2393" s="13">
        <v>0.85544200000000004</v>
      </c>
      <c r="V2393" s="13">
        <v>1.1689860000000001</v>
      </c>
      <c r="W2393">
        <v>3846</v>
      </c>
      <c r="X2393">
        <v>76</v>
      </c>
      <c r="Z2393" s="10">
        <f>IF($N2393&lt;&gt;0,constants!$L$2,IF($O2393&lt;&gt;0,constants!$M$2,IF($P2393&lt;&gt;0,constants!$N$2,0)))</f>
        <v>1117.99</v>
      </c>
      <c r="AA2393" s="10">
        <f>IF($N2393&lt;&gt;0,constants!$L$2,IF($O2393&lt;&gt;0,constants!$M$2,IF($P2393&lt;&gt;0,constants!$P$2,0)))</f>
        <v>4051.45</v>
      </c>
      <c r="AB2393" s="11">
        <f>constants!$O$2</f>
        <v>4861.32</v>
      </c>
      <c r="AC2393" s="11">
        <f>VLOOKUP(BWscncns[[#This Row],[scanner]],[0]!ScnrAvgBW,2,FALSE)/1000</f>
        <v>4819.491751072962</v>
      </c>
      <c r="AD2393" s="8">
        <f>(1+$F2393)*Z2393</f>
        <v>956.16662530053623</v>
      </c>
      <c r="AE2393" s="8">
        <f>(1+$F2393)*AA2393</f>
        <v>3465.0231881088894</v>
      </c>
      <c r="AF2393" s="8">
        <f>(1+$F2393)*AB2393</f>
        <v>4157.6686185976641</v>
      </c>
      <c r="AG2393" s="8">
        <f>(1+$F2393)*AC2393</f>
        <v>4121.8947962747479</v>
      </c>
      <c r="AH2393" s="8">
        <f>(1+$F2393)*$T2393/1000</f>
        <v>3399.2566383314002</v>
      </c>
      <c r="AI2393" s="8">
        <f>(1+BWscncns[[#This Row],[pid_error]]*K_p)*BWscncns[[#This Row],[dbw]]/1000</f>
        <v>3686.9048191657002</v>
      </c>
      <c r="AJ2393" s="13">
        <f>BWscncns[[#This Row],[Torflow prgrssv alt vote]]/VLOOKUP(BWscncns[[#This Row],[class]],AltBWtotl,2,FALSE)*100</f>
        <v>7.2715605514635323E-2</v>
      </c>
      <c r="AK2393">
        <f>IF(D2393=E2393,1,0)</f>
        <v>1</v>
      </c>
    </row>
    <row r="2394" spans="1:37">
      <c r="A2394" s="1" t="s">
        <v>4100</v>
      </c>
      <c r="B2394" s="1" t="s">
        <v>4101</v>
      </c>
      <c r="C2394">
        <v>4690</v>
      </c>
      <c r="D2394">
        <v>1524598644</v>
      </c>
      <c r="E2394">
        <v>1524991615</v>
      </c>
      <c r="F2394" s="2">
        <v>8.5547587849599996E-2</v>
      </c>
      <c r="G2394" s="2">
        <v>8.5547587849599996E-2</v>
      </c>
      <c r="H2394">
        <v>2242143</v>
      </c>
      <c r="I2394" s="2">
        <v>-0.78549543720399995</v>
      </c>
      <c r="J2394" s="2">
        <v>0</v>
      </c>
      <c r="K2394">
        <v>2</v>
      </c>
      <c r="L2394" s="1" t="s">
        <v>11555</v>
      </c>
      <c r="M2394" s="1" t="s">
        <v>4101</v>
      </c>
      <c r="N2394">
        <v>0</v>
      </c>
      <c r="O2394">
        <v>1</v>
      </c>
      <c r="P2394">
        <v>0</v>
      </c>
      <c r="Q2394">
        <v>0</v>
      </c>
      <c r="R2394" s="19">
        <f>BWscncns[[#This Row],[C fx]]*4+BWscncns[[#This Row],[C fg]]*2+BWscncns[[#This Row],[C fm]]</f>
        <v>2</v>
      </c>
      <c r="S2394">
        <v>4690</v>
      </c>
      <c r="T2394">
        <v>3533630</v>
      </c>
      <c r="U2394" s="13">
        <v>1.3272470000000001</v>
      </c>
      <c r="V2394" s="13">
        <v>0.75343899999999997</v>
      </c>
      <c r="W2394">
        <v>1872</v>
      </c>
      <c r="X2394">
        <v>37</v>
      </c>
      <c r="Z2394" s="10">
        <f>IF($N2394&lt;&gt;0,constants!$L$2,IF($O2394&lt;&gt;0,constants!$M$2,IF($P2394&lt;&gt;0,constants!$N$2,0)))</f>
        <v>9721.3799999999992</v>
      </c>
      <c r="AA2394" s="10">
        <f>IF($N2394&lt;&gt;0,constants!$L$2,IF($O2394&lt;&gt;0,constants!$M$2,IF($P2394&lt;&gt;0,constants!$P$2,0)))</f>
        <v>9721.3799999999992</v>
      </c>
      <c r="AB2394" s="11">
        <f>constants!$O$2</f>
        <v>4861.32</v>
      </c>
      <c r="AC2394" s="11">
        <f>VLOOKUP(BWscncns[[#This Row],[scanner]],[0]!ScnrAvgBW,2,FALSE)/1000</f>
        <v>8853.6095214723919</v>
      </c>
      <c r="AD2394" s="8">
        <f>(1+$F2394)*Z2394</f>
        <v>10553.020609569343</v>
      </c>
      <c r="AE2394" s="8">
        <f>(1+$F2394)*AA2394</f>
        <v>10553.020609569343</v>
      </c>
      <c r="AF2394" s="8">
        <f>(1+$F2394)*AB2394</f>
        <v>5277.1941997650165</v>
      </c>
      <c r="AG2394" s="8">
        <f>(1+$F2394)*AC2394</f>
        <v>9611.0144597966064</v>
      </c>
      <c r="AH2394" s="8">
        <f>(1+$F2394)*$T2394/1000</f>
        <v>3835.9235228529819</v>
      </c>
      <c r="AI2394" s="8">
        <f>(1+BWscncns[[#This Row],[pid_error]]*K_p)*BWscncns[[#This Row],[dbw]]/1000</f>
        <v>3684.7767614264912</v>
      </c>
      <c r="AJ2394" s="13">
        <f>BWscncns[[#This Row],[Torflow prgrssv alt vote]]/VLOOKUP(BWscncns[[#This Row],[class]],AltBWtotl,2,FALSE)*100</f>
        <v>1.2872023452254494E-2</v>
      </c>
      <c r="AK2394">
        <f>IF(D2394=E2394,1,0)</f>
        <v>0</v>
      </c>
    </row>
    <row r="2395" spans="1:37">
      <c r="A2395" s="1" t="s">
        <v>5336</v>
      </c>
      <c r="B2395" s="1" t="s">
        <v>5337</v>
      </c>
      <c r="C2395">
        <v>15000</v>
      </c>
      <c r="D2395">
        <v>1524390588</v>
      </c>
      <c r="E2395">
        <v>1524986598</v>
      </c>
      <c r="F2395" s="2">
        <v>-0.595416702937</v>
      </c>
      <c r="G2395" s="2">
        <v>-0.595416702937</v>
      </c>
      <c r="H2395">
        <v>2121181</v>
      </c>
      <c r="I2395" s="2">
        <v>-1.83809965881</v>
      </c>
      <c r="J2395" s="2">
        <v>0</v>
      </c>
      <c r="K2395">
        <v>1</v>
      </c>
      <c r="L2395" s="1" t="s">
        <v>11535</v>
      </c>
      <c r="M2395" s="1" t="s">
        <v>5337</v>
      </c>
      <c r="N2395">
        <v>0</v>
      </c>
      <c r="O2395">
        <v>1</v>
      </c>
      <c r="P2395">
        <v>0</v>
      </c>
      <c r="Q2395">
        <v>0</v>
      </c>
      <c r="R2395" s="19">
        <f>BWscncns[[#This Row],[C fx]]*4+BWscncns[[#This Row],[C fg]]*2+BWscncns[[#This Row],[C fm]]</f>
        <v>2</v>
      </c>
      <c r="S2395">
        <v>12600</v>
      </c>
      <c r="T2395">
        <v>5242880</v>
      </c>
      <c r="U2395" s="13">
        <v>2.4032589999999998</v>
      </c>
      <c r="V2395" s="13">
        <v>0.41610200000000003</v>
      </c>
      <c r="W2395">
        <v>161</v>
      </c>
      <c r="X2395">
        <v>3</v>
      </c>
      <c r="Z2395" s="10">
        <f>IF($N2395&lt;&gt;0,constants!$L$2,IF($O2395&lt;&gt;0,constants!$M$2,IF($P2395&lt;&gt;0,constants!$N$2,0)))</f>
        <v>9721.3799999999992</v>
      </c>
      <c r="AA2395" s="10">
        <f>IF($N2395&lt;&gt;0,constants!$L$2,IF($O2395&lt;&gt;0,constants!$M$2,IF($P2395&lt;&gt;0,constants!$P$2,0)))</f>
        <v>9721.3799999999992</v>
      </c>
      <c r="AB2395" s="11">
        <f>constants!$O$2</f>
        <v>4861.32</v>
      </c>
      <c r="AC2395" s="11">
        <f>VLOOKUP(BWscncns[[#This Row],[scanner]],[0]!ScnrAvgBW,2,FALSE)/1000</f>
        <v>11818.828055288463</v>
      </c>
      <c r="AD2395" s="8">
        <f>(1+$F2395)*Z2395</f>
        <v>3933.1079724023066</v>
      </c>
      <c r="AE2395" s="8">
        <f>(1+$F2395)*AA2395</f>
        <v>3933.1079724023066</v>
      </c>
      <c r="AF2395" s="8">
        <f>(1+$F2395)*AB2395</f>
        <v>1966.8088736783031</v>
      </c>
      <c r="AG2395" s="8">
        <f>(1+$F2395)*AC2395</f>
        <v>4781.7004220292911</v>
      </c>
      <c r="AH2395" s="8">
        <f>(1+$F2395)*$T2395/1000</f>
        <v>2121.1816765056615</v>
      </c>
      <c r="AI2395" s="8">
        <f>(1+BWscncns[[#This Row],[pid_error]]*K_p)*BWscncns[[#This Row],[dbw]]/1000</f>
        <v>3682.0308382528315</v>
      </c>
      <c r="AJ2395" s="13">
        <f>BWscncns[[#This Row],[Torflow prgrssv alt vote]]/VLOOKUP(BWscncns[[#This Row],[class]],AltBWtotl,2,FALSE)*100</f>
        <v>1.2862431124203731E-2</v>
      </c>
      <c r="AK2395">
        <f>IF(D2395=E2395,1,0)</f>
        <v>0</v>
      </c>
    </row>
    <row r="2396" spans="1:37">
      <c r="A2396" s="1" t="s">
        <v>7200</v>
      </c>
      <c r="B2396" s="1" t="s">
        <v>7201</v>
      </c>
      <c r="C2396">
        <v>3200</v>
      </c>
      <c r="D2396">
        <v>1524192996</v>
      </c>
      <c r="E2396">
        <v>1524909263</v>
      </c>
      <c r="F2396" s="2">
        <v>1.4222278064</v>
      </c>
      <c r="G2396" s="2">
        <v>1.4222278064</v>
      </c>
      <c r="H2396">
        <v>5208758</v>
      </c>
      <c r="I2396" s="2">
        <v>0.77085243099599998</v>
      </c>
      <c r="J2396" s="2">
        <v>0</v>
      </c>
      <c r="K2396">
        <v>4</v>
      </c>
      <c r="L2396" s="1" t="s">
        <v>11778</v>
      </c>
      <c r="M2396" s="1" t="s">
        <v>7201</v>
      </c>
      <c r="N2396">
        <v>0</v>
      </c>
      <c r="O2396">
        <v>1</v>
      </c>
      <c r="P2396">
        <v>0</v>
      </c>
      <c r="Q2396">
        <v>0</v>
      </c>
      <c r="R2396" s="19">
        <f>BWscncns[[#This Row],[C fx]]*4+BWscncns[[#This Row],[C fg]]*2+BWscncns[[#This Row],[C fm]]</f>
        <v>2</v>
      </c>
      <c r="S2396">
        <v>3270</v>
      </c>
      <c r="T2396">
        <v>2150400</v>
      </c>
      <c r="U2396" s="13">
        <v>1.5206470000000001</v>
      </c>
      <c r="V2396" s="13">
        <v>0.65761499999999995</v>
      </c>
      <c r="W2396">
        <v>1295</v>
      </c>
      <c r="X2396">
        <v>25</v>
      </c>
      <c r="Z2396" s="10">
        <f>IF($N2396&lt;&gt;0,constants!$L$2,IF($O2396&lt;&gt;0,constants!$M$2,IF($P2396&lt;&gt;0,constants!$N$2,0)))</f>
        <v>9721.3799999999992</v>
      </c>
      <c r="AA2396" s="10">
        <f>IF($N2396&lt;&gt;0,constants!$L$2,IF($O2396&lt;&gt;0,constants!$M$2,IF($P2396&lt;&gt;0,constants!$P$2,0)))</f>
        <v>9721.3799999999992</v>
      </c>
      <c r="AB2396" s="11">
        <f>constants!$O$2</f>
        <v>4861.32</v>
      </c>
      <c r="AC2396" s="11">
        <f>VLOOKUP(BWscncns[[#This Row],[scanner]],[0]!ScnrAvgBW,2,FALSE)/1000</f>
        <v>4819.491751072962</v>
      </c>
      <c r="AD2396" s="8">
        <f>(1+$F2396)*Z2396</f>
        <v>23547.396952580832</v>
      </c>
      <c r="AE2396" s="8">
        <f>(1+$F2396)*AA2396</f>
        <v>23547.396952580832</v>
      </c>
      <c r="AF2396" s="8">
        <f>(1+$F2396)*AB2396</f>
        <v>11775.224479808447</v>
      </c>
      <c r="AG2396" s="8">
        <f>(1+$F2396)*AC2396</f>
        <v>11673.906932164356</v>
      </c>
      <c r="AH2396" s="8">
        <f>(1+$F2396)*$T2396/1000</f>
        <v>5208.7586748825597</v>
      </c>
      <c r="AI2396" s="8">
        <f>(1+BWscncns[[#This Row],[pid_error]]*K_p)*BWscncns[[#This Row],[dbw]]/1000</f>
        <v>3679.5793374412801</v>
      </c>
      <c r="AJ2396" s="13">
        <f>BWscncns[[#This Row],[Torflow prgrssv alt vote]]/VLOOKUP(BWscncns[[#This Row],[class]],AltBWtotl,2,FALSE)*100</f>
        <v>1.2853867301214548E-2</v>
      </c>
      <c r="AK2396">
        <f>IF(D2396=E2396,1,0)</f>
        <v>0</v>
      </c>
    </row>
    <row r="2397" spans="1:37">
      <c r="A2397" s="1" t="s">
        <v>2368</v>
      </c>
      <c r="B2397" s="1" t="s">
        <v>2369</v>
      </c>
      <c r="C2397">
        <v>4160</v>
      </c>
      <c r="D2397">
        <v>1524880091</v>
      </c>
      <c r="E2397">
        <v>1524880091</v>
      </c>
      <c r="F2397" s="2">
        <v>1.5932508543599999</v>
      </c>
      <c r="G2397" s="2">
        <v>1.5932508543599999</v>
      </c>
      <c r="H2397">
        <v>4157359</v>
      </c>
      <c r="I2397" s="2">
        <v>0.95493071208000002</v>
      </c>
      <c r="J2397" s="2">
        <v>0</v>
      </c>
      <c r="K2397">
        <v>2</v>
      </c>
      <c r="L2397" s="1" t="s">
        <v>11751</v>
      </c>
      <c r="M2397" s="1" t="s">
        <v>2369</v>
      </c>
      <c r="N2397">
        <v>0</v>
      </c>
      <c r="O2397">
        <v>0</v>
      </c>
      <c r="P2397">
        <v>1</v>
      </c>
      <c r="Q2397">
        <v>0</v>
      </c>
      <c r="R2397" s="19">
        <f>BWscncns[[#This Row],[C fx]]*4+BWscncns[[#This Row],[C fg]]*2+BWscncns[[#This Row],[C fm]]</f>
        <v>1</v>
      </c>
      <c r="S2397">
        <v>3690</v>
      </c>
      <c r="T2397">
        <v>2048000</v>
      </c>
      <c r="U2397" s="13">
        <v>1.801758</v>
      </c>
      <c r="V2397" s="13">
        <v>0.55501400000000001</v>
      </c>
      <c r="W2397">
        <v>663</v>
      </c>
      <c r="X2397">
        <v>13</v>
      </c>
      <c r="Z2397" s="10">
        <f>IF($N2397&lt;&gt;0,constants!$L$2,IF($O2397&lt;&gt;0,constants!$M$2,IF($P2397&lt;&gt;0,constants!$N$2,0)))</f>
        <v>1117.99</v>
      </c>
      <c r="AA2397" s="10">
        <f>IF($N2397&lt;&gt;0,constants!$L$2,IF($O2397&lt;&gt;0,constants!$M$2,IF($P2397&lt;&gt;0,constants!$P$2,0)))</f>
        <v>4051.45</v>
      </c>
      <c r="AB2397" s="11">
        <f>constants!$O$2</f>
        <v>4861.32</v>
      </c>
      <c r="AC2397" s="11">
        <f>VLOOKUP(BWscncns[[#This Row],[scanner]],[0]!ScnrAvgBW,2,FALSE)/1000</f>
        <v>8853.6095214723919</v>
      </c>
      <c r="AD2397" s="8">
        <f>(1+$F2397)*Z2397</f>
        <v>2899.2285226659365</v>
      </c>
      <c r="AE2397" s="8">
        <f>(1+$F2397)*AA2397</f>
        <v>10506.426173896822</v>
      </c>
      <c r="AF2397" s="8">
        <f>(1+$F2397)*AB2397</f>
        <v>12606.622243317353</v>
      </c>
      <c r="AG2397" s="8">
        <f>(1+$F2397)*AC2397</f>
        <v>22959.630455728111</v>
      </c>
      <c r="AH2397" s="8">
        <f>(1+$F2397)*$T2397/1000</f>
        <v>5310.9777497292798</v>
      </c>
      <c r="AI2397" s="8">
        <f>(1+BWscncns[[#This Row],[pid_error]]*K_p)*BWscncns[[#This Row],[dbw]]/1000</f>
        <v>3679.4888748646399</v>
      </c>
      <c r="AJ2397" s="13">
        <f>BWscncns[[#This Row],[Torflow prgrssv alt vote]]/VLOOKUP(BWscncns[[#This Row],[class]],AltBWtotl,2,FALSE)*100</f>
        <v>7.2569343295575267E-2</v>
      </c>
      <c r="AK2397">
        <f>IF(D2397=E2397,1,0)</f>
        <v>1</v>
      </c>
    </row>
    <row r="2398" spans="1:37">
      <c r="A2398" s="1" t="s">
        <v>2691</v>
      </c>
      <c r="B2398" s="1" t="s">
        <v>2692</v>
      </c>
      <c r="C2398">
        <v>5300</v>
      </c>
      <c r="D2398">
        <v>1525006050</v>
      </c>
      <c r="E2398">
        <v>1525006050</v>
      </c>
      <c r="F2398" s="2">
        <v>1.58907889414</v>
      </c>
      <c r="G2398" s="2">
        <v>1.58907889414</v>
      </c>
      <c r="H2398">
        <v>5302433</v>
      </c>
      <c r="I2398" s="2">
        <v>0.93809273040999996</v>
      </c>
      <c r="J2398" s="2">
        <v>0</v>
      </c>
      <c r="K2398">
        <v>1</v>
      </c>
      <c r="L2398" s="1" t="s">
        <v>11558</v>
      </c>
      <c r="M2398" s="1" t="s">
        <v>2692</v>
      </c>
      <c r="N2398">
        <v>0</v>
      </c>
      <c r="O2398">
        <v>0</v>
      </c>
      <c r="P2398">
        <v>1</v>
      </c>
      <c r="Q2398">
        <v>0</v>
      </c>
      <c r="R2398" s="19">
        <f>BWscncns[[#This Row],[C fx]]*4+BWscncns[[#This Row],[C fg]]*2+BWscncns[[#This Row],[C fm]]</f>
        <v>1</v>
      </c>
      <c r="S2398">
        <v>3530</v>
      </c>
      <c r="T2398">
        <v>2048000</v>
      </c>
      <c r="U2398" s="13">
        <v>1.723633</v>
      </c>
      <c r="V2398" s="13">
        <v>0.58016999999999996</v>
      </c>
      <c r="W2398">
        <v>807</v>
      </c>
      <c r="X2398">
        <v>16</v>
      </c>
      <c r="Z2398" s="10">
        <f>IF($N2398&lt;&gt;0,constants!$L$2,IF($O2398&lt;&gt;0,constants!$M$2,IF($P2398&lt;&gt;0,constants!$N$2,0)))</f>
        <v>1117.99</v>
      </c>
      <c r="AA2398" s="10">
        <f>IF($N2398&lt;&gt;0,constants!$L$2,IF($O2398&lt;&gt;0,constants!$M$2,IF($P2398&lt;&gt;0,constants!$P$2,0)))</f>
        <v>4051.45</v>
      </c>
      <c r="AB2398" s="11">
        <f>constants!$O$2</f>
        <v>4861.32</v>
      </c>
      <c r="AC2398" s="11">
        <f>VLOOKUP(BWscncns[[#This Row],[scanner]],[0]!ScnrAvgBW,2,FALSE)/1000</f>
        <v>11818.828055288463</v>
      </c>
      <c r="AD2398" s="8">
        <f>(1+$F2398)*Z2398</f>
        <v>2894.5643128595789</v>
      </c>
      <c r="AE2398" s="8">
        <f>(1+$F2398)*AA2398</f>
        <v>10489.523685663502</v>
      </c>
      <c r="AF2398" s="8">
        <f>(1+$F2398)*AB2398</f>
        <v>12586.341009660664</v>
      </c>
      <c r="AG2398" s="8">
        <f>(1+$F2398)*AC2398</f>
        <v>30599.878271417059</v>
      </c>
      <c r="AH2398" s="8">
        <f>(1+$F2398)*$T2398/1000</f>
        <v>5302.4335751987201</v>
      </c>
      <c r="AI2398" s="8">
        <f>(1+BWscncns[[#This Row],[pid_error]]*K_p)*BWscncns[[#This Row],[dbw]]/1000</f>
        <v>3675.21678759936</v>
      </c>
      <c r="AJ2398" s="13">
        <f>BWscncns[[#This Row],[Torflow prgrssv alt vote]]/VLOOKUP(BWscncns[[#This Row],[class]],AltBWtotl,2,FALSE)*100</f>
        <v>7.2485086330032963E-2</v>
      </c>
      <c r="AK2398">
        <f>IF(D2398=E2398,1,0)</f>
        <v>1</v>
      </c>
    </row>
    <row r="2399" spans="1:37">
      <c r="A2399" s="1" t="s">
        <v>2616</v>
      </c>
      <c r="B2399" s="1" t="s">
        <v>2617</v>
      </c>
      <c r="C2399">
        <v>4480</v>
      </c>
      <c r="D2399">
        <v>1524749711</v>
      </c>
      <c r="E2399">
        <v>1524940440</v>
      </c>
      <c r="F2399" s="2">
        <v>-0.56877252131900002</v>
      </c>
      <c r="G2399" s="2">
        <v>-0.56877252131900002</v>
      </c>
      <c r="H2399">
        <v>2207884</v>
      </c>
      <c r="I2399" s="2">
        <v>-0.59392887366000002</v>
      </c>
      <c r="J2399" s="2">
        <v>0</v>
      </c>
      <c r="K2399">
        <v>5</v>
      </c>
      <c r="L2399" s="1" t="s">
        <v>11818</v>
      </c>
      <c r="M2399" s="1" t="s">
        <v>2617</v>
      </c>
      <c r="N2399">
        <v>0</v>
      </c>
      <c r="O2399">
        <v>1</v>
      </c>
      <c r="P2399">
        <v>0</v>
      </c>
      <c r="Q2399">
        <v>0</v>
      </c>
      <c r="R2399" s="19">
        <f>BWscncns[[#This Row],[C fx]]*4+BWscncns[[#This Row],[C fg]]*2+BWscncns[[#This Row],[C fm]]</f>
        <v>2</v>
      </c>
      <c r="S2399">
        <v>4510</v>
      </c>
      <c r="T2399">
        <v>5120000</v>
      </c>
      <c r="U2399" s="13">
        <v>0.88085899999999995</v>
      </c>
      <c r="V2399" s="13">
        <v>1.1352549999999999</v>
      </c>
      <c r="W2399">
        <v>3770</v>
      </c>
      <c r="X2399">
        <v>75</v>
      </c>
      <c r="Z2399" s="10">
        <f>IF($N2399&lt;&gt;0,constants!$L$2,IF($O2399&lt;&gt;0,constants!$M$2,IF($P2399&lt;&gt;0,constants!$N$2,0)))</f>
        <v>9721.3799999999992</v>
      </c>
      <c r="AA2399" s="10">
        <f>IF($N2399&lt;&gt;0,constants!$L$2,IF($O2399&lt;&gt;0,constants!$M$2,IF($P2399&lt;&gt;0,constants!$P$2,0)))</f>
        <v>9721.3799999999992</v>
      </c>
      <c r="AB2399" s="11">
        <f>constants!$O$2</f>
        <v>4861.32</v>
      </c>
      <c r="AC2399" s="11">
        <f>VLOOKUP(BWscncns[[#This Row],[scanner]],[0]!ScnrAvgBW,2,FALSE)/1000</f>
        <v>3794.4265750962772</v>
      </c>
      <c r="AD2399" s="8">
        <f>(1+$F2399)*Z2399</f>
        <v>4192.1261866998993</v>
      </c>
      <c r="AE2399" s="8">
        <f>(1+$F2399)*AA2399</f>
        <v>4192.1261866998993</v>
      </c>
      <c r="AF2399" s="8">
        <f>(1+$F2399)*AB2399</f>
        <v>2096.3347666615186</v>
      </c>
      <c r="AG2399" s="8">
        <f>(1+$F2399)*AC2399</f>
        <v>1636.2610050189496</v>
      </c>
      <c r="AH2399" s="8">
        <f>(1+$F2399)*$T2399/1000</f>
        <v>2207.8846908467199</v>
      </c>
      <c r="AI2399" s="8">
        <f>(1+BWscncns[[#This Row],[pid_error]]*K_p)*BWscncns[[#This Row],[dbw]]/1000</f>
        <v>3663.9423454233597</v>
      </c>
      <c r="AJ2399" s="13">
        <f>BWscncns[[#This Row],[Torflow prgrssv alt vote]]/VLOOKUP(BWscncns[[#This Row],[class]],AltBWtotl,2,FALSE)*100</f>
        <v>1.2799242627588603E-2</v>
      </c>
      <c r="AK2399">
        <f>IF(D2399=E2399,1,0)</f>
        <v>0</v>
      </c>
    </row>
    <row r="2400" spans="1:37">
      <c r="A2400" s="1" t="s">
        <v>5864</v>
      </c>
      <c r="B2400" s="1" t="s">
        <v>49</v>
      </c>
      <c r="C2400">
        <v>4030</v>
      </c>
      <c r="D2400">
        <v>1524237851</v>
      </c>
      <c r="E2400">
        <v>1524984916</v>
      </c>
      <c r="F2400" s="2">
        <v>-0.253487673242</v>
      </c>
      <c r="G2400" s="2">
        <v>-0.253487673242</v>
      </c>
      <c r="H2400">
        <v>3131099</v>
      </c>
      <c r="I2400" s="2">
        <v>-1.1399005941799999E-2</v>
      </c>
      <c r="J2400" s="2">
        <v>0</v>
      </c>
      <c r="K2400">
        <v>5</v>
      </c>
      <c r="L2400" s="1" t="s">
        <v>11534</v>
      </c>
      <c r="M2400" s="1" t="s">
        <v>49</v>
      </c>
      <c r="N2400">
        <v>0</v>
      </c>
      <c r="O2400">
        <v>1</v>
      </c>
      <c r="P2400">
        <v>0</v>
      </c>
      <c r="Q2400">
        <v>0</v>
      </c>
      <c r="R2400" s="19">
        <f>BWscncns[[#This Row],[C fx]]*4+BWscncns[[#This Row],[C fg]]*2+BWscncns[[#This Row],[C fm]]</f>
        <v>2</v>
      </c>
      <c r="S2400">
        <v>4030</v>
      </c>
      <c r="T2400">
        <v>4194304</v>
      </c>
      <c r="U2400" s="13">
        <v>0.96082699999999999</v>
      </c>
      <c r="V2400" s="13">
        <v>1.04077</v>
      </c>
      <c r="W2400">
        <v>3511</v>
      </c>
      <c r="X2400">
        <v>70</v>
      </c>
      <c r="Z2400" s="10">
        <f>IF($N2400&lt;&gt;0,constants!$L$2,IF($O2400&lt;&gt;0,constants!$M$2,IF($P2400&lt;&gt;0,constants!$N$2,0)))</f>
        <v>9721.3799999999992</v>
      </c>
      <c r="AA2400" s="10">
        <f>IF($N2400&lt;&gt;0,constants!$L$2,IF($O2400&lt;&gt;0,constants!$M$2,IF($P2400&lt;&gt;0,constants!$P$2,0)))</f>
        <v>9721.3799999999992</v>
      </c>
      <c r="AB2400" s="11">
        <f>constants!$O$2</f>
        <v>4861.32</v>
      </c>
      <c r="AC2400" s="11">
        <f>VLOOKUP(BWscncns[[#This Row],[scanner]],[0]!ScnrAvgBW,2,FALSE)/1000</f>
        <v>3794.4265750962772</v>
      </c>
      <c r="AD2400" s="8">
        <f>(1+$F2400)*Z2400</f>
        <v>7257.1300030986858</v>
      </c>
      <c r="AE2400" s="8">
        <f>(1+$F2400)*AA2400</f>
        <v>7257.1300030986858</v>
      </c>
      <c r="AF2400" s="8">
        <f>(1+$F2400)*AB2400</f>
        <v>3629.0353043152004</v>
      </c>
      <c r="AG2400" s="8">
        <f>(1+$F2400)*AC2400</f>
        <v>2832.5862112875111</v>
      </c>
      <c r="AH2400" s="8">
        <f>(1+$F2400)*$T2400/1000</f>
        <v>3131.0996381703867</v>
      </c>
      <c r="AI2400" s="8">
        <f>(1+BWscncns[[#This Row],[pid_error]]*K_p)*BWscncns[[#This Row],[dbw]]/1000</f>
        <v>3662.7018190851932</v>
      </c>
      <c r="AJ2400" s="13">
        <f>BWscncns[[#This Row],[Torflow prgrssv alt vote]]/VLOOKUP(BWscncns[[#This Row],[class]],AltBWtotl,2,FALSE)*100</f>
        <v>1.2794909099358296E-2</v>
      </c>
      <c r="AK2400">
        <f>IF(D2400=E2400,1,0)</f>
        <v>0</v>
      </c>
    </row>
    <row r="2401" spans="1:37">
      <c r="A2401" s="1" t="s">
        <v>6163</v>
      </c>
      <c r="B2401" s="1" t="s">
        <v>6164</v>
      </c>
      <c r="C2401">
        <v>4160</v>
      </c>
      <c r="D2401">
        <v>1524991648</v>
      </c>
      <c r="E2401">
        <v>1524991648</v>
      </c>
      <c r="F2401" s="2">
        <v>0.25114365988999998</v>
      </c>
      <c r="G2401" s="2">
        <v>0.25114365988999998</v>
      </c>
      <c r="H2401">
        <v>4164233</v>
      </c>
      <c r="I2401" s="2">
        <v>0.46452864652300002</v>
      </c>
      <c r="J2401" s="2">
        <v>0</v>
      </c>
      <c r="K2401">
        <v>3</v>
      </c>
      <c r="L2401" s="1" t="s">
        <v>11582</v>
      </c>
      <c r="M2401" s="1" t="s">
        <v>6164</v>
      </c>
      <c r="N2401">
        <v>0</v>
      </c>
      <c r="O2401">
        <v>0</v>
      </c>
      <c r="P2401">
        <v>1</v>
      </c>
      <c r="Q2401">
        <v>0</v>
      </c>
      <c r="R2401" s="19">
        <f>BWscncns[[#This Row],[C fx]]*4+BWscncns[[#This Row],[C fg]]*2+BWscncns[[#This Row],[C fm]]</f>
        <v>1</v>
      </c>
      <c r="S2401">
        <v>4160</v>
      </c>
      <c r="T2401">
        <v>3253210</v>
      </c>
      <c r="U2401" s="13">
        <v>1.278737</v>
      </c>
      <c r="V2401" s="13">
        <v>0.78202199999999999</v>
      </c>
      <c r="W2401">
        <v>2060</v>
      </c>
      <c r="X2401">
        <v>41</v>
      </c>
      <c r="Z2401" s="10">
        <f>IF($N2401&lt;&gt;0,constants!$L$2,IF($O2401&lt;&gt;0,constants!$M$2,IF($P2401&lt;&gt;0,constants!$N$2,0)))</f>
        <v>1117.99</v>
      </c>
      <c r="AA2401" s="10">
        <f>IF($N2401&lt;&gt;0,constants!$L$2,IF($O2401&lt;&gt;0,constants!$M$2,IF($P2401&lt;&gt;0,constants!$P$2,0)))</f>
        <v>4051.45</v>
      </c>
      <c r="AB2401" s="11">
        <f>constants!$O$2</f>
        <v>4861.32</v>
      </c>
      <c r="AC2401" s="11">
        <f>VLOOKUP(BWscncns[[#This Row],[scanner]],[0]!ScnrAvgBW,2,FALSE)/1000</f>
        <v>6440.9193022088357</v>
      </c>
      <c r="AD2401" s="8">
        <f>(1+$F2401)*Z2401</f>
        <v>1398.7661003204209</v>
      </c>
      <c r="AE2401" s="8">
        <f>(1+$F2401)*AA2401</f>
        <v>5068.9459808613401</v>
      </c>
      <c r="AF2401" s="8">
        <f>(1+$F2401)*AB2401</f>
        <v>6082.2096966964536</v>
      </c>
      <c r="AG2401" s="8">
        <f>(1+$F2401)*AC2401</f>
        <v>8058.5153488217065</v>
      </c>
      <c r="AH2401" s="8">
        <f>(1+$F2401)*$T2401/1000</f>
        <v>4070.2330657907464</v>
      </c>
      <c r="AI2401" s="8">
        <f>(1+BWscncns[[#This Row],[pid_error]]*K_p)*BWscncns[[#This Row],[dbw]]/1000</f>
        <v>3661.721532895373</v>
      </c>
      <c r="AJ2401" s="13">
        <f>BWscncns[[#This Row],[Torflow prgrssv alt vote]]/VLOOKUP(BWscncns[[#This Row],[class]],AltBWtotl,2,FALSE)*100</f>
        <v>7.2218923880632724E-2</v>
      </c>
      <c r="AK2401">
        <f>IF(D2401=E2401,1,0)</f>
        <v>1</v>
      </c>
    </row>
    <row r="2402" spans="1:37">
      <c r="A2402" s="1" t="s">
        <v>9360</v>
      </c>
      <c r="B2402" s="1" t="s">
        <v>9361</v>
      </c>
      <c r="C2402">
        <v>6780</v>
      </c>
      <c r="D2402">
        <v>1523809237</v>
      </c>
      <c r="E2402">
        <v>1525001522</v>
      </c>
      <c r="F2402" s="2">
        <v>-8.9348142637799999E-2</v>
      </c>
      <c r="G2402" s="2">
        <v>-8.9348142637799999E-2</v>
      </c>
      <c r="H2402">
        <v>3553786</v>
      </c>
      <c r="I2402" s="2">
        <v>-0.82753886664800003</v>
      </c>
      <c r="J2402" s="2">
        <v>0</v>
      </c>
      <c r="K2402">
        <v>4</v>
      </c>
      <c r="L2402" s="1" t="s">
        <v>11646</v>
      </c>
      <c r="M2402" s="1" t="s">
        <v>9361</v>
      </c>
      <c r="N2402">
        <v>0</v>
      </c>
      <c r="O2402">
        <v>1</v>
      </c>
      <c r="P2402">
        <v>0</v>
      </c>
      <c r="Q2402">
        <v>0</v>
      </c>
      <c r="R2402" s="19">
        <f>BWscncns[[#This Row],[C fx]]*4+BWscncns[[#This Row],[C fg]]*2+BWscncns[[#This Row],[C fm]]</f>
        <v>2</v>
      </c>
      <c r="S2402">
        <v>4530</v>
      </c>
      <c r="T2402">
        <v>3831803</v>
      </c>
      <c r="U2402" s="13">
        <v>1.1822109999999999</v>
      </c>
      <c r="V2402" s="13">
        <v>0.84587299999999999</v>
      </c>
      <c r="W2402">
        <v>2367</v>
      </c>
      <c r="X2402">
        <v>47</v>
      </c>
      <c r="Z2402" s="10">
        <f>IF($N2402&lt;&gt;0,constants!$L$2,IF($O2402&lt;&gt;0,constants!$M$2,IF($P2402&lt;&gt;0,constants!$N$2,0)))</f>
        <v>9721.3799999999992</v>
      </c>
      <c r="AA2402" s="10">
        <f>IF($N2402&lt;&gt;0,constants!$L$2,IF($O2402&lt;&gt;0,constants!$M$2,IF($P2402&lt;&gt;0,constants!$P$2,0)))</f>
        <v>9721.3799999999992</v>
      </c>
      <c r="AB2402" s="11">
        <f>constants!$O$2</f>
        <v>4861.32</v>
      </c>
      <c r="AC2402" s="11">
        <f>VLOOKUP(BWscncns[[#This Row],[scanner]],[0]!ScnrAvgBW,2,FALSE)/1000</f>
        <v>4819.491751072962</v>
      </c>
      <c r="AD2402" s="8">
        <f>(1+$F2402)*Z2402</f>
        <v>8852.7927531237438</v>
      </c>
      <c r="AE2402" s="8">
        <f>(1+$F2402)*AA2402</f>
        <v>8852.7927531237438</v>
      </c>
      <c r="AF2402" s="8">
        <f>(1+$F2402)*AB2402</f>
        <v>4426.97008723201</v>
      </c>
      <c r="AG2402" s="8">
        <f>(1+$F2402)*AC2402</f>
        <v>4388.8791146563944</v>
      </c>
      <c r="AH2402" s="8">
        <f>(1+$F2402)*$T2402/1000</f>
        <v>3489.4385189960503</v>
      </c>
      <c r="AI2402" s="8">
        <f>(1+BWscncns[[#This Row],[pid_error]]*K_p)*BWscncns[[#This Row],[dbw]]/1000</f>
        <v>3660.6207594980247</v>
      </c>
      <c r="AJ2402" s="13">
        <f>BWscncns[[#This Row],[Torflow prgrssv alt vote]]/VLOOKUP(BWscncns[[#This Row],[class]],AltBWtotl,2,FALSE)*100</f>
        <v>1.2787639337973566E-2</v>
      </c>
      <c r="AK2402">
        <f>IF(D2402=E2402,1,0)</f>
        <v>0</v>
      </c>
    </row>
    <row r="2403" spans="1:37">
      <c r="A2403" s="1" t="s">
        <v>971</v>
      </c>
      <c r="B2403" s="1" t="s">
        <v>972</v>
      </c>
      <c r="C2403">
        <v>5150</v>
      </c>
      <c r="D2403">
        <v>1524839604</v>
      </c>
      <c r="E2403">
        <v>1524988784</v>
      </c>
      <c r="F2403" s="2">
        <v>0.32639415332299998</v>
      </c>
      <c r="G2403" s="2">
        <v>0.32639415332299998</v>
      </c>
      <c r="H2403">
        <v>4172475</v>
      </c>
      <c r="I2403" s="2">
        <v>0.36614193799700001</v>
      </c>
      <c r="J2403" s="2">
        <v>0</v>
      </c>
      <c r="K2403">
        <v>4</v>
      </c>
      <c r="L2403" s="1" t="s">
        <v>11625</v>
      </c>
      <c r="M2403" s="1" t="s">
        <v>972</v>
      </c>
      <c r="N2403">
        <v>0</v>
      </c>
      <c r="O2403">
        <v>1</v>
      </c>
      <c r="P2403">
        <v>0</v>
      </c>
      <c r="Q2403">
        <v>0</v>
      </c>
      <c r="R2403" s="19">
        <f>BWscncns[[#This Row],[C fx]]*4+BWscncns[[#This Row],[C fg]]*2+BWscncns[[#This Row],[C fm]]</f>
        <v>2</v>
      </c>
      <c r="S2403">
        <v>3770</v>
      </c>
      <c r="T2403">
        <v>3145728</v>
      </c>
      <c r="U2403" s="13">
        <v>1.1984509999999999</v>
      </c>
      <c r="V2403" s="13">
        <v>0.83441100000000001</v>
      </c>
      <c r="W2403">
        <v>2321</v>
      </c>
      <c r="X2403">
        <v>46</v>
      </c>
      <c r="Z2403" s="10">
        <f>IF($N2403&lt;&gt;0,constants!$L$2,IF($O2403&lt;&gt;0,constants!$M$2,IF($P2403&lt;&gt;0,constants!$N$2,0)))</f>
        <v>9721.3799999999992</v>
      </c>
      <c r="AA2403" s="10">
        <f>IF($N2403&lt;&gt;0,constants!$L$2,IF($O2403&lt;&gt;0,constants!$M$2,IF($P2403&lt;&gt;0,constants!$P$2,0)))</f>
        <v>9721.3799999999992</v>
      </c>
      <c r="AB2403" s="11">
        <f>constants!$O$2</f>
        <v>4861.32</v>
      </c>
      <c r="AC2403" s="11">
        <f>VLOOKUP(BWscncns[[#This Row],[scanner]],[0]!ScnrAvgBW,2,FALSE)/1000</f>
        <v>4819.491751072962</v>
      </c>
      <c r="AD2403" s="8">
        <f>(1+$F2403)*Z2403</f>
        <v>12894.381594231145</v>
      </c>
      <c r="AE2403" s="8">
        <f>(1+$F2403)*AA2403</f>
        <v>12894.381594231145</v>
      </c>
      <c r="AF2403" s="8">
        <f>(1+$F2403)*AB2403</f>
        <v>6448.0264254321655</v>
      </c>
      <c r="AG2403" s="8">
        <f>(1+$F2403)*AC2403</f>
        <v>6392.5456806116035</v>
      </c>
      <c r="AH2403" s="8">
        <f>(1+$F2403)*$T2403/1000</f>
        <v>4172.475227144454</v>
      </c>
      <c r="AI2403" s="8">
        <f>(1+BWscncns[[#This Row],[pid_error]]*K_p)*BWscncns[[#This Row],[dbw]]/1000</f>
        <v>3659.1016135722275</v>
      </c>
      <c r="AJ2403" s="13">
        <f>BWscncns[[#This Row],[Torflow prgrssv alt vote]]/VLOOKUP(BWscncns[[#This Row],[class]],AltBWtotl,2,FALSE)*100</f>
        <v>1.2782332508482845E-2</v>
      </c>
      <c r="AK2403">
        <f>IF(D2403=E2403,1,0)</f>
        <v>0</v>
      </c>
    </row>
    <row r="2404" spans="1:37">
      <c r="A2404" s="1" t="s">
        <v>6699</v>
      </c>
      <c r="B2404" s="1" t="s">
        <v>6700</v>
      </c>
      <c r="C2404">
        <v>5070</v>
      </c>
      <c r="D2404">
        <v>1523794159</v>
      </c>
      <c r="E2404">
        <v>1524978530</v>
      </c>
      <c r="F2404" s="2">
        <v>-0.31598972798699998</v>
      </c>
      <c r="G2404" s="2">
        <v>-0.31598972798699998</v>
      </c>
      <c r="H2404">
        <v>2988908</v>
      </c>
      <c r="I2404" s="2">
        <v>-1.18541077853E-2</v>
      </c>
      <c r="J2404" s="2">
        <v>0</v>
      </c>
      <c r="K2404">
        <v>6</v>
      </c>
      <c r="L2404" s="1" t="s">
        <v>11687</v>
      </c>
      <c r="M2404" s="1" t="s">
        <v>6700</v>
      </c>
      <c r="N2404">
        <v>0</v>
      </c>
      <c r="O2404">
        <v>1</v>
      </c>
      <c r="P2404">
        <v>0</v>
      </c>
      <c r="Q2404">
        <v>0</v>
      </c>
      <c r="R2404" s="19">
        <f>BWscncns[[#This Row],[C fx]]*4+BWscncns[[#This Row],[C fg]]*2+BWscncns[[#This Row],[C fm]]</f>
        <v>2</v>
      </c>
      <c r="S2404">
        <v>3130</v>
      </c>
      <c r="T2404">
        <v>4345126</v>
      </c>
      <c r="U2404" s="13">
        <v>0.72034699999999996</v>
      </c>
      <c r="V2404" s="13">
        <v>1.3882190000000001</v>
      </c>
      <c r="W2404">
        <v>4222</v>
      </c>
      <c r="X2404">
        <v>84</v>
      </c>
      <c r="Z2404" s="10">
        <f>IF($N2404&lt;&gt;0,constants!$L$2,IF($O2404&lt;&gt;0,constants!$M$2,IF($P2404&lt;&gt;0,constants!$N$2,0)))</f>
        <v>9721.3799999999992</v>
      </c>
      <c r="AA2404" s="10">
        <f>IF($N2404&lt;&gt;0,constants!$L$2,IF($O2404&lt;&gt;0,constants!$M$2,IF($P2404&lt;&gt;0,constants!$P$2,0)))</f>
        <v>9721.3799999999992</v>
      </c>
      <c r="AB2404" s="11">
        <f>constants!$O$2</f>
        <v>4861.32</v>
      </c>
      <c r="AC2404" s="11">
        <f>VLOOKUP(BWscncns[[#This Row],[scanner]],[0]!ScnrAvgBW,2,FALSE)/1000</f>
        <v>2386.3111194805197</v>
      </c>
      <c r="AD2404" s="8">
        <f>(1+$F2404)*Z2404</f>
        <v>6649.5237781417372</v>
      </c>
      <c r="AE2404" s="8">
        <f>(1+$F2404)*AA2404</f>
        <v>6649.5237781417372</v>
      </c>
      <c r="AF2404" s="8">
        <f>(1+$F2404)*AB2404</f>
        <v>3325.192815542237</v>
      </c>
      <c r="AG2404" s="8">
        <f>(1+$F2404)*AC2404</f>
        <v>1632.2613179435168</v>
      </c>
      <c r="AH2404" s="8">
        <f>(1+$F2404)*$T2404/1000</f>
        <v>2972.110817190759</v>
      </c>
      <c r="AI2404" s="8">
        <f>(1+BWscncns[[#This Row],[pid_error]]*K_p)*BWscncns[[#This Row],[dbw]]/1000</f>
        <v>3658.6184085953792</v>
      </c>
      <c r="AJ2404" s="13">
        <f>BWscncns[[#This Row],[Torflow prgrssv alt vote]]/VLOOKUP(BWscncns[[#This Row],[class]],AltBWtotl,2,FALSE)*100</f>
        <v>1.2780644529482502E-2</v>
      </c>
      <c r="AK2404">
        <f>IF(D2404=E2404,1,0)</f>
        <v>0</v>
      </c>
    </row>
    <row r="2405" spans="1:37">
      <c r="A2405" s="1" t="s">
        <v>4965</v>
      </c>
      <c r="B2405" s="1" t="s">
        <v>4966</v>
      </c>
      <c r="C2405">
        <v>4840</v>
      </c>
      <c r="D2405">
        <v>1524023005</v>
      </c>
      <c r="E2405">
        <v>1524988531</v>
      </c>
      <c r="F2405" s="2">
        <v>0.78307153006999997</v>
      </c>
      <c r="G2405" s="2">
        <v>0.78307153006999997</v>
      </c>
      <c r="H2405">
        <v>4674215</v>
      </c>
      <c r="I2405" s="2">
        <v>0.38812268703199998</v>
      </c>
      <c r="J2405" s="2">
        <v>0</v>
      </c>
      <c r="K2405">
        <v>3</v>
      </c>
      <c r="L2405" s="1" t="s">
        <v>11591</v>
      </c>
      <c r="M2405" s="1" t="s">
        <v>4966</v>
      </c>
      <c r="N2405">
        <v>0</v>
      </c>
      <c r="O2405">
        <v>1</v>
      </c>
      <c r="P2405">
        <v>0</v>
      </c>
      <c r="Q2405">
        <v>0</v>
      </c>
      <c r="R2405" s="19">
        <f>BWscncns[[#This Row],[C fx]]*4+BWscncns[[#This Row],[C fg]]*2+BWscncns[[#This Row],[C fm]]</f>
        <v>2</v>
      </c>
      <c r="S2405">
        <v>4320</v>
      </c>
      <c r="T2405">
        <v>2621440</v>
      </c>
      <c r="U2405" s="13">
        <v>1.6479490000000001</v>
      </c>
      <c r="V2405" s="13">
        <v>0.60681499999999999</v>
      </c>
      <c r="W2405">
        <v>961</v>
      </c>
      <c r="X2405">
        <v>19</v>
      </c>
      <c r="Z2405" s="10">
        <f>IF($N2405&lt;&gt;0,constants!$L$2,IF($O2405&lt;&gt;0,constants!$M$2,IF($P2405&lt;&gt;0,constants!$N$2,0)))</f>
        <v>9721.3799999999992</v>
      </c>
      <c r="AA2405" s="10">
        <f>IF($N2405&lt;&gt;0,constants!$L$2,IF($O2405&lt;&gt;0,constants!$M$2,IF($P2405&lt;&gt;0,constants!$P$2,0)))</f>
        <v>9721.3799999999992</v>
      </c>
      <c r="AB2405" s="11">
        <f>constants!$O$2</f>
        <v>4861.32</v>
      </c>
      <c r="AC2405" s="11">
        <f>VLOOKUP(BWscncns[[#This Row],[scanner]],[0]!ScnrAvgBW,2,FALSE)/1000</f>
        <v>6440.9193022088357</v>
      </c>
      <c r="AD2405" s="8">
        <f>(1+$F2405)*Z2405</f>
        <v>17333.915910991895</v>
      </c>
      <c r="AE2405" s="8">
        <f>(1+$F2405)*AA2405</f>
        <v>17333.915910991895</v>
      </c>
      <c r="AF2405" s="8">
        <f>(1+$F2405)*AB2405</f>
        <v>8668.0812905598923</v>
      </c>
      <c r="AG2405" s="8">
        <f>(1+$F2405)*AC2405</f>
        <v>11484.619835246905</v>
      </c>
      <c r="AH2405" s="8">
        <f>(1+$F2405)*$T2405/1000</f>
        <v>4674.2150317867008</v>
      </c>
      <c r="AI2405" s="8">
        <f>(1+BWscncns[[#This Row],[pid_error]]*K_p)*BWscncns[[#This Row],[dbw]]/1000</f>
        <v>3647.8275158933502</v>
      </c>
      <c r="AJ2405" s="13">
        <f>BWscncns[[#This Row],[Torflow prgrssv alt vote]]/VLOOKUP(BWscncns[[#This Row],[class]],AltBWtotl,2,FALSE)*100</f>
        <v>1.2742948725116457E-2</v>
      </c>
      <c r="AK2405">
        <f>IF(D2405=E2405,1,0)</f>
        <v>0</v>
      </c>
    </row>
    <row r="2406" spans="1:37">
      <c r="A2406" s="1" t="s">
        <v>4249</v>
      </c>
      <c r="B2406" s="1" t="s">
        <v>4250</v>
      </c>
      <c r="C2406">
        <v>727</v>
      </c>
      <c r="D2406">
        <v>1524433418</v>
      </c>
      <c r="E2406">
        <v>1524433418</v>
      </c>
      <c r="F2406" s="2">
        <v>0.60535420600300005</v>
      </c>
      <c r="G2406" s="2">
        <v>0.60535420600300005</v>
      </c>
      <c r="H2406">
        <v>726596</v>
      </c>
      <c r="I2406" s="2">
        <v>0.73841696645900001</v>
      </c>
      <c r="J2406" s="2">
        <v>0.6</v>
      </c>
      <c r="K2406">
        <v>5</v>
      </c>
      <c r="L2406" s="1" t="s">
        <v>11869</v>
      </c>
      <c r="M2406" s="1" t="s">
        <v>4250</v>
      </c>
      <c r="N2406">
        <v>0</v>
      </c>
      <c r="O2406">
        <v>0</v>
      </c>
      <c r="P2406">
        <v>1</v>
      </c>
      <c r="Q2406">
        <v>0</v>
      </c>
      <c r="R2406" s="19">
        <f>BWscncns[[#This Row],[C fx]]*4+BWscncns[[#This Row],[C fg]]*2+BWscncns[[#This Row],[C fm]]</f>
        <v>1</v>
      </c>
      <c r="S2406">
        <v>727</v>
      </c>
      <c r="T2406">
        <v>2798592</v>
      </c>
      <c r="U2406" s="13">
        <v>0.25977299999999998</v>
      </c>
      <c r="V2406" s="13">
        <v>3.8495080000000002</v>
      </c>
      <c r="W2406">
        <v>5618</v>
      </c>
      <c r="X2406">
        <v>112</v>
      </c>
      <c r="Z2406" s="10">
        <f>IF($N2406&lt;&gt;0,constants!$L$2,IF($O2406&lt;&gt;0,constants!$M$2,IF($P2406&lt;&gt;0,constants!$N$2,0)))</f>
        <v>1117.99</v>
      </c>
      <c r="AA2406" s="10">
        <f>IF($N2406&lt;&gt;0,constants!$L$2,IF($O2406&lt;&gt;0,constants!$M$2,IF($P2406&lt;&gt;0,constants!$P$2,0)))</f>
        <v>4051.45</v>
      </c>
      <c r="AB2406" s="11">
        <f>constants!$O$2</f>
        <v>4861.32</v>
      </c>
      <c r="AC2406" s="11">
        <f>VLOOKUP(BWscncns[[#This Row],[scanner]],[0]!ScnrAvgBW,2,FALSE)/1000</f>
        <v>3794.4265750962772</v>
      </c>
      <c r="AD2406" s="8">
        <f>(1+$F2406)*Z2406</f>
        <v>1794.7699487692942</v>
      </c>
      <c r="AE2406" s="8">
        <f>(1+$F2406)*AA2406</f>
        <v>6504.0122979108546</v>
      </c>
      <c r="AF2406" s="8">
        <f>(1+$F2406)*AB2406</f>
        <v>7804.1405087265039</v>
      </c>
      <c r="AG2406" s="8">
        <f>(1+$F2406)*AC2406</f>
        <v>6091.3986617003675</v>
      </c>
      <c r="AH2406" s="8">
        <f>(1+$F2406)*$T2406/1000</f>
        <v>4492.7314380863481</v>
      </c>
      <c r="AI2406" s="8">
        <f>(1+BWscncns[[#This Row],[pid_error]]*K_p)*BWscncns[[#This Row],[dbw]]/1000</f>
        <v>3645.6617190431743</v>
      </c>
      <c r="AJ2406" s="13">
        <f>BWscncns[[#This Row],[Torflow prgrssv alt vote]]/VLOOKUP(BWscncns[[#This Row],[class]],AltBWtotl,2,FALSE)*100</f>
        <v>7.1902181478538607E-2</v>
      </c>
      <c r="AK2406">
        <f>IF(D2406=E2406,1,0)</f>
        <v>1</v>
      </c>
    </row>
    <row r="2407" spans="1:37">
      <c r="A2407" s="1" t="s">
        <v>10580</v>
      </c>
      <c r="B2407" s="1" t="s">
        <v>10581</v>
      </c>
      <c r="C2407">
        <v>2540</v>
      </c>
      <c r="D2407">
        <v>1524991634</v>
      </c>
      <c r="E2407">
        <v>1524991634</v>
      </c>
      <c r="F2407" s="2">
        <v>-0.46331446264600001</v>
      </c>
      <c r="G2407" s="2">
        <v>-0.46331446264600001</v>
      </c>
      <c r="H2407">
        <v>2543701</v>
      </c>
      <c r="I2407" s="2">
        <v>0.15323297064800001</v>
      </c>
      <c r="J2407" s="2">
        <v>0</v>
      </c>
      <c r="K2407">
        <v>6</v>
      </c>
      <c r="L2407" s="1" t="s">
        <v>11585</v>
      </c>
      <c r="M2407" s="1" t="s">
        <v>10581</v>
      </c>
      <c r="N2407">
        <v>1</v>
      </c>
      <c r="O2407">
        <v>0</v>
      </c>
      <c r="P2407">
        <v>0</v>
      </c>
      <c r="Q2407">
        <v>0</v>
      </c>
      <c r="R2407" s="19">
        <f>BWscncns[[#This Row],[C fx]]*4+BWscncns[[#This Row],[C fg]]*2+BWscncns[[#This Row],[C fm]]</f>
        <v>4</v>
      </c>
      <c r="S2407">
        <v>3060</v>
      </c>
      <c r="T2407">
        <v>4739649</v>
      </c>
      <c r="U2407" s="13">
        <v>0.645617</v>
      </c>
      <c r="V2407" s="13">
        <v>1.548905</v>
      </c>
      <c r="W2407">
        <v>4416</v>
      </c>
      <c r="X2407">
        <v>88</v>
      </c>
      <c r="Z2407" s="10">
        <f>IF($N2407&lt;&gt;0,constants!$L$2,IF($O2407&lt;&gt;0,constants!$M$2,IF($P2407&lt;&gt;0,constants!$N$2,0)))</f>
        <v>10125.48</v>
      </c>
      <c r="AA2407" s="10">
        <f>IF($N2407&lt;&gt;0,constants!$L$2,IF($O2407&lt;&gt;0,constants!$M$2,IF($P2407&lt;&gt;0,constants!$P$2,0)))</f>
        <v>10125.48</v>
      </c>
      <c r="AB2407" s="11">
        <f>constants!$O$2</f>
        <v>4861.32</v>
      </c>
      <c r="AC2407" s="11">
        <f>VLOOKUP(BWscncns[[#This Row],[scanner]],[0]!ScnrAvgBW,2,FALSE)/1000</f>
        <v>2386.3111194805197</v>
      </c>
      <c r="AD2407" s="8">
        <f>(1+$F2407)*Z2407</f>
        <v>5434.1986747671799</v>
      </c>
      <c r="AE2407" s="8">
        <f>(1+$F2407)*AA2407</f>
        <v>5434.1986747671799</v>
      </c>
      <c r="AF2407" s="8">
        <f>(1+$F2407)*AB2407</f>
        <v>2609.0001364497475</v>
      </c>
      <c r="AG2407" s="8">
        <f>(1+$F2407)*AC2407</f>
        <v>1280.6986654522282</v>
      </c>
      <c r="AH2407" s="8">
        <f>(1+$F2407)*$T2407/1000</f>
        <v>2543.7010704343493</v>
      </c>
      <c r="AI2407" s="8">
        <f>(1+BWscncns[[#This Row],[pid_error]]*K_p)*BWscncns[[#This Row],[dbw]]/1000</f>
        <v>3641.6750352171744</v>
      </c>
      <c r="AJ2407" s="13">
        <f>BWscncns[[#This Row],[Torflow prgrssv alt vote]]/VLOOKUP(BWscncns[[#This Row],[class]],AltBWtotl,2,FALSE)*100</f>
        <v>3.1211865152543521E-2</v>
      </c>
      <c r="AK2407">
        <f>IF(D2407=E2407,1,0)</f>
        <v>1</v>
      </c>
    </row>
    <row r="2408" spans="1:37">
      <c r="A2408" s="1" t="s">
        <v>6031</v>
      </c>
      <c r="B2408" s="1" t="s">
        <v>6032</v>
      </c>
      <c r="C2408">
        <v>3500</v>
      </c>
      <c r="D2408">
        <v>1524426752</v>
      </c>
      <c r="E2408">
        <v>1525000722</v>
      </c>
      <c r="F2408" s="2">
        <v>2.8022401212799999E-2</v>
      </c>
      <c r="G2408" s="2">
        <v>2.8022401212799999E-2</v>
      </c>
      <c r="H2408">
        <v>3684432</v>
      </c>
      <c r="I2408" s="2">
        <v>-1.03253994882</v>
      </c>
      <c r="J2408" s="2">
        <v>0</v>
      </c>
      <c r="K2408">
        <v>2</v>
      </c>
      <c r="L2408" s="1" t="s">
        <v>11538</v>
      </c>
      <c r="M2408" s="1" t="s">
        <v>6032</v>
      </c>
      <c r="N2408">
        <v>0</v>
      </c>
      <c r="O2408">
        <v>1</v>
      </c>
      <c r="P2408">
        <v>0</v>
      </c>
      <c r="Q2408">
        <v>0</v>
      </c>
      <c r="R2408" s="19">
        <f>BWscncns[[#This Row],[C fx]]*4+BWscncns[[#This Row],[C fg]]*2+BWscncns[[#This Row],[C fm]]</f>
        <v>2</v>
      </c>
      <c r="S2408">
        <v>5070</v>
      </c>
      <c r="T2408">
        <v>3584000</v>
      </c>
      <c r="U2408" s="13">
        <v>1.4146209999999999</v>
      </c>
      <c r="V2408" s="13">
        <v>0.70690299999999995</v>
      </c>
      <c r="W2408">
        <v>1622</v>
      </c>
      <c r="X2408">
        <v>32</v>
      </c>
      <c r="Z2408" s="10">
        <f>IF($N2408&lt;&gt;0,constants!$L$2,IF($O2408&lt;&gt;0,constants!$M$2,IF($P2408&lt;&gt;0,constants!$N$2,0)))</f>
        <v>9721.3799999999992</v>
      </c>
      <c r="AA2408" s="10">
        <f>IF($N2408&lt;&gt;0,constants!$L$2,IF($O2408&lt;&gt;0,constants!$M$2,IF($P2408&lt;&gt;0,constants!$P$2,0)))</f>
        <v>9721.3799999999992</v>
      </c>
      <c r="AB2408" s="11">
        <f>constants!$O$2</f>
        <v>4861.32</v>
      </c>
      <c r="AC2408" s="11">
        <f>VLOOKUP(BWscncns[[#This Row],[scanner]],[0]!ScnrAvgBW,2,FALSE)/1000</f>
        <v>8853.6095214723919</v>
      </c>
      <c r="AD2408" s="8">
        <f>(1+$F2408)*Z2408</f>
        <v>9993.7964107020889</v>
      </c>
      <c r="AE2408" s="8">
        <f>(1+$F2408)*AA2408</f>
        <v>9993.7964107020889</v>
      </c>
      <c r="AF2408" s="8">
        <f>(1+$F2408)*AB2408</f>
        <v>4997.5458594638094</v>
      </c>
      <c r="AG2408" s="8">
        <f>(1+$F2408)*AC2408</f>
        <v>9101.7089196645575</v>
      </c>
      <c r="AH2408" s="8">
        <f>(1+$F2408)*$T2408/1000</f>
        <v>3684.4322859466756</v>
      </c>
      <c r="AI2408" s="8">
        <f>(1+BWscncns[[#This Row],[pid_error]]*K_p)*BWscncns[[#This Row],[dbw]]/1000</f>
        <v>3634.2161429733374</v>
      </c>
      <c r="AJ2408" s="13">
        <f>BWscncns[[#This Row],[Torflow prgrssv alt vote]]/VLOOKUP(BWscncns[[#This Row],[class]],AltBWtotl,2,FALSE)*100</f>
        <v>1.2695400142722567E-2</v>
      </c>
      <c r="AK2408">
        <f>IF(D2408=E2408,1,0)</f>
        <v>0</v>
      </c>
    </row>
    <row r="2409" spans="1:37">
      <c r="A2409" s="1" t="s">
        <v>8176</v>
      </c>
      <c r="B2409" s="1" t="s">
        <v>477</v>
      </c>
      <c r="C2409">
        <v>3470</v>
      </c>
      <c r="D2409">
        <v>1524316591</v>
      </c>
      <c r="E2409">
        <v>1524995596</v>
      </c>
      <c r="F2409" s="2">
        <v>-0.31000674085500002</v>
      </c>
      <c r="G2409" s="2">
        <v>-0.31000674085500002</v>
      </c>
      <c r="H2409">
        <v>3396451</v>
      </c>
      <c r="I2409" s="2">
        <v>-0.244329536795</v>
      </c>
      <c r="J2409" s="2">
        <v>0</v>
      </c>
      <c r="K2409">
        <v>5</v>
      </c>
      <c r="L2409" s="1" t="s">
        <v>11701</v>
      </c>
      <c r="M2409" s="1" t="s">
        <v>477</v>
      </c>
      <c r="N2409">
        <v>0</v>
      </c>
      <c r="O2409">
        <v>1</v>
      </c>
      <c r="P2409">
        <v>0</v>
      </c>
      <c r="Q2409">
        <v>0</v>
      </c>
      <c r="R2409" s="19">
        <f>BWscncns[[#This Row],[C fx]]*4+BWscncns[[#This Row],[C fg]]*2+BWscncns[[#This Row],[C fm]]</f>
        <v>2</v>
      </c>
      <c r="S2409">
        <v>3470</v>
      </c>
      <c r="T2409">
        <v>4287488</v>
      </c>
      <c r="U2409" s="13">
        <v>0.80933200000000005</v>
      </c>
      <c r="V2409" s="13">
        <v>1.235587</v>
      </c>
      <c r="W2409">
        <v>3986</v>
      </c>
      <c r="X2409">
        <v>79</v>
      </c>
      <c r="Z2409" s="10">
        <f>IF($N2409&lt;&gt;0,constants!$L$2,IF($O2409&lt;&gt;0,constants!$M$2,IF($P2409&lt;&gt;0,constants!$N$2,0)))</f>
        <v>9721.3799999999992</v>
      </c>
      <c r="AA2409" s="10">
        <f>IF($N2409&lt;&gt;0,constants!$L$2,IF($O2409&lt;&gt;0,constants!$M$2,IF($P2409&lt;&gt;0,constants!$P$2,0)))</f>
        <v>9721.3799999999992</v>
      </c>
      <c r="AB2409" s="11">
        <f>constants!$O$2</f>
        <v>4861.32</v>
      </c>
      <c r="AC2409" s="11">
        <f>VLOOKUP(BWscncns[[#This Row],[scanner]],[0]!ScnrAvgBW,2,FALSE)/1000</f>
        <v>3794.4265750962772</v>
      </c>
      <c r="AD2409" s="8">
        <f>(1+$F2409)*Z2409</f>
        <v>6707.6866695870194</v>
      </c>
      <c r="AE2409" s="8">
        <f>(1+$F2409)*AA2409</f>
        <v>6707.6866695870194</v>
      </c>
      <c r="AF2409" s="8">
        <f>(1+$F2409)*AB2409</f>
        <v>3354.2780305467713</v>
      </c>
      <c r="AG2409" s="8">
        <f>(1+$F2409)*AC2409</f>
        <v>2618.1287591370806</v>
      </c>
      <c r="AH2409" s="8">
        <f>(1+$F2409)*$T2409/1000</f>
        <v>2958.337818665078</v>
      </c>
      <c r="AI2409" s="8">
        <f>(1+BWscncns[[#This Row],[pid_error]]*K_p)*BWscncns[[#This Row],[dbw]]/1000</f>
        <v>3622.9129093325391</v>
      </c>
      <c r="AJ2409" s="13">
        <f>BWscncns[[#This Row],[Torflow prgrssv alt vote]]/VLOOKUP(BWscncns[[#This Row],[class]],AltBWtotl,2,FALSE)*100</f>
        <v>1.2655914578757399E-2</v>
      </c>
      <c r="AK2409">
        <f>IF(D2409=E2409,1,0)</f>
        <v>0</v>
      </c>
    </row>
    <row r="2410" spans="1:37">
      <c r="A2410" s="1" t="s">
        <v>2720</v>
      </c>
      <c r="B2410" s="1" t="s">
        <v>2721</v>
      </c>
      <c r="C2410">
        <v>4680</v>
      </c>
      <c r="D2410">
        <v>1524317415</v>
      </c>
      <c r="E2410">
        <v>1524822609</v>
      </c>
      <c r="F2410" s="2">
        <v>8.7903685868500003E-2</v>
      </c>
      <c r="G2410" s="2">
        <v>8.7903685868500003E-2</v>
      </c>
      <c r="H2410">
        <v>4424664</v>
      </c>
      <c r="I2410" s="2">
        <v>0.14342423822100001</v>
      </c>
      <c r="J2410" s="2">
        <v>0</v>
      </c>
      <c r="K2410">
        <v>6</v>
      </c>
      <c r="L2410" s="1" t="s">
        <v>11877</v>
      </c>
      <c r="M2410" s="1" t="s">
        <v>2721</v>
      </c>
      <c r="N2410">
        <v>0</v>
      </c>
      <c r="O2410">
        <v>1</v>
      </c>
      <c r="P2410">
        <v>0</v>
      </c>
      <c r="Q2410">
        <v>0</v>
      </c>
      <c r="R2410" s="19">
        <f>BWscncns[[#This Row],[C fx]]*4+BWscncns[[#This Row],[C fg]]*2+BWscncns[[#This Row],[C fm]]</f>
        <v>2</v>
      </c>
      <c r="S2410">
        <v>3200</v>
      </c>
      <c r="T2410">
        <v>3464192</v>
      </c>
      <c r="U2410" s="13">
        <v>0.923736</v>
      </c>
      <c r="V2410" s="13">
        <v>1.08256</v>
      </c>
      <c r="W2410">
        <v>3619</v>
      </c>
      <c r="X2410">
        <v>72</v>
      </c>
      <c r="Z2410" s="10">
        <f>IF($N2410&lt;&gt;0,constants!$L$2,IF($O2410&lt;&gt;0,constants!$M$2,IF($P2410&lt;&gt;0,constants!$N$2,0)))</f>
        <v>9721.3799999999992</v>
      </c>
      <c r="AA2410" s="10">
        <f>IF($N2410&lt;&gt;0,constants!$L$2,IF($O2410&lt;&gt;0,constants!$M$2,IF($P2410&lt;&gt;0,constants!$P$2,0)))</f>
        <v>9721.3799999999992</v>
      </c>
      <c r="AB2410" s="11">
        <f>constants!$O$2</f>
        <v>4861.32</v>
      </c>
      <c r="AC2410" s="11">
        <f>VLOOKUP(BWscncns[[#This Row],[scanner]],[0]!ScnrAvgBW,2,FALSE)/1000</f>
        <v>2386.3111194805197</v>
      </c>
      <c r="AD2410" s="8">
        <f>(1+$F2410)*Z2410</f>
        <v>10575.925133728319</v>
      </c>
      <c r="AE2410" s="8">
        <f>(1+$F2410)*AA2410</f>
        <v>10575.925133728319</v>
      </c>
      <c r="AF2410" s="8">
        <f>(1+$F2410)*AB2410</f>
        <v>5288.6479461862564</v>
      </c>
      <c r="AG2410" s="8">
        <f>(1+$F2410)*AC2410</f>
        <v>2596.076662511844</v>
      </c>
      <c r="AH2410" s="8">
        <f>(1+$F2410)*$T2410/1000</f>
        <v>3768.7072453561709</v>
      </c>
      <c r="AI2410" s="8">
        <f>(1+BWscncns[[#This Row],[pid_error]]*K_p)*BWscncns[[#This Row],[dbw]]/1000</f>
        <v>3616.4496226780857</v>
      </c>
      <c r="AJ2410" s="13">
        <f>BWscncns[[#This Row],[Torflow prgrssv alt vote]]/VLOOKUP(BWscncns[[#This Row],[class]],AltBWtotl,2,FALSE)*100</f>
        <v>1.2633336392131364E-2</v>
      </c>
      <c r="AK2410">
        <f>IF(D2410=E2410,1,0)</f>
        <v>0</v>
      </c>
    </row>
    <row r="2411" spans="1:37">
      <c r="A2411" s="1" t="s">
        <v>6346</v>
      </c>
      <c r="B2411" s="1" t="s">
        <v>6347</v>
      </c>
      <c r="C2411">
        <v>3230</v>
      </c>
      <c r="D2411">
        <v>1524886380</v>
      </c>
      <c r="E2411">
        <v>1524991648</v>
      </c>
      <c r="F2411" s="2">
        <v>0.71617750838899996</v>
      </c>
      <c r="G2411" s="2">
        <v>0.71617750838899996</v>
      </c>
      <c r="H2411">
        <v>4569150</v>
      </c>
      <c r="I2411" s="2">
        <v>-0.19500205239099999</v>
      </c>
      <c r="J2411" s="2">
        <v>0</v>
      </c>
      <c r="K2411">
        <v>3</v>
      </c>
      <c r="L2411" s="1" t="s">
        <v>11582</v>
      </c>
      <c r="M2411" s="1" t="s">
        <v>6347</v>
      </c>
      <c r="N2411">
        <v>0</v>
      </c>
      <c r="O2411">
        <v>1</v>
      </c>
      <c r="P2411">
        <v>0</v>
      </c>
      <c r="Q2411">
        <v>0</v>
      </c>
      <c r="R2411" s="19">
        <f>BWscncns[[#This Row],[C fx]]*4+BWscncns[[#This Row],[C fg]]*2+BWscncns[[#This Row],[C fm]]</f>
        <v>2</v>
      </c>
      <c r="S2411">
        <v>3230</v>
      </c>
      <c r="T2411">
        <v>2662400</v>
      </c>
      <c r="U2411" s="13">
        <v>1.2131909999999999</v>
      </c>
      <c r="V2411" s="13">
        <v>0.824272</v>
      </c>
      <c r="W2411">
        <v>2279</v>
      </c>
      <c r="X2411">
        <v>45</v>
      </c>
      <c r="Z2411" s="10">
        <f>IF($N2411&lt;&gt;0,constants!$L$2,IF($O2411&lt;&gt;0,constants!$M$2,IF($P2411&lt;&gt;0,constants!$N$2,0)))</f>
        <v>9721.3799999999992</v>
      </c>
      <c r="AA2411" s="10">
        <f>IF($N2411&lt;&gt;0,constants!$L$2,IF($O2411&lt;&gt;0,constants!$M$2,IF($P2411&lt;&gt;0,constants!$P$2,0)))</f>
        <v>9721.3799999999992</v>
      </c>
      <c r="AB2411" s="11">
        <f>constants!$O$2</f>
        <v>4861.32</v>
      </c>
      <c r="AC2411" s="11">
        <f>VLOOKUP(BWscncns[[#This Row],[scanner]],[0]!ScnrAvgBW,2,FALSE)/1000</f>
        <v>6440.9193022088357</v>
      </c>
      <c r="AD2411" s="8">
        <f>(1+$F2411)*Z2411</f>
        <v>16683.613706502652</v>
      </c>
      <c r="AE2411" s="8">
        <f>(1+$F2411)*AA2411</f>
        <v>16683.613706502652</v>
      </c>
      <c r="AF2411" s="8">
        <f>(1+$F2411)*AB2411</f>
        <v>8342.8880450816123</v>
      </c>
      <c r="AG2411" s="8">
        <f>(1+$F2411)*AC2411</f>
        <v>11053.760839799375</v>
      </c>
      <c r="AH2411" s="8">
        <f>(1+$F2411)*$T2411/1000</f>
        <v>4569.1509983348733</v>
      </c>
      <c r="AI2411" s="8">
        <f>(1+BWscncns[[#This Row],[pid_error]]*K_p)*BWscncns[[#This Row],[dbw]]/1000</f>
        <v>3615.7754991674369</v>
      </c>
      <c r="AJ2411" s="13">
        <f>BWscncns[[#This Row],[Torflow prgrssv alt vote]]/VLOOKUP(BWscncns[[#This Row],[class]],AltBWtotl,2,FALSE)*100</f>
        <v>1.2630981477790385E-2</v>
      </c>
      <c r="AK2411">
        <f>IF(D2411=E2411,1,0)</f>
        <v>0</v>
      </c>
    </row>
    <row r="2412" spans="1:37">
      <c r="A2412" s="1" t="s">
        <v>6308</v>
      </c>
      <c r="B2412" s="1" t="s">
        <v>6309</v>
      </c>
      <c r="C2412">
        <v>3600</v>
      </c>
      <c r="D2412">
        <v>1523962657</v>
      </c>
      <c r="E2412">
        <v>1524991648</v>
      </c>
      <c r="F2412" s="2">
        <v>1.4457492510700001</v>
      </c>
      <c r="G2412" s="2">
        <v>1.4457492510700001</v>
      </c>
      <c r="H2412">
        <v>628112</v>
      </c>
      <c r="I2412" s="2">
        <v>0.16678287056300001</v>
      </c>
      <c r="J2412" s="2">
        <v>0</v>
      </c>
      <c r="K2412">
        <v>3</v>
      </c>
      <c r="L2412" s="1" t="s">
        <v>11582</v>
      </c>
      <c r="M2412" s="1" t="s">
        <v>6309</v>
      </c>
      <c r="N2412">
        <v>0</v>
      </c>
      <c r="O2412">
        <v>1</v>
      </c>
      <c r="P2412">
        <v>0</v>
      </c>
      <c r="Q2412">
        <v>0</v>
      </c>
      <c r="R2412" s="19">
        <f>BWscncns[[#This Row],[C fx]]*4+BWscncns[[#This Row],[C fg]]*2+BWscncns[[#This Row],[C fm]]</f>
        <v>2</v>
      </c>
      <c r="S2412">
        <v>2610</v>
      </c>
      <c r="T2412">
        <v>2097152</v>
      </c>
      <c r="U2412" s="13">
        <v>1.244545</v>
      </c>
      <c r="V2412" s="13">
        <v>0.80350699999999997</v>
      </c>
      <c r="W2412">
        <v>2169</v>
      </c>
      <c r="X2412">
        <v>43</v>
      </c>
      <c r="Z2412" s="10">
        <f>IF($N2412&lt;&gt;0,constants!$L$2,IF($O2412&lt;&gt;0,constants!$M$2,IF($P2412&lt;&gt;0,constants!$N$2,0)))</f>
        <v>9721.3799999999992</v>
      </c>
      <c r="AA2412" s="10">
        <f>IF($N2412&lt;&gt;0,constants!$L$2,IF($O2412&lt;&gt;0,constants!$M$2,IF($P2412&lt;&gt;0,constants!$P$2,0)))</f>
        <v>9721.3799999999992</v>
      </c>
      <c r="AB2412" s="11">
        <f>constants!$O$2</f>
        <v>4861.32</v>
      </c>
      <c r="AC2412" s="11">
        <f>VLOOKUP(BWscncns[[#This Row],[scanner]],[0]!ScnrAvgBW,2,FALSE)/1000</f>
        <v>6440.9193022088357</v>
      </c>
      <c r="AD2412" s="8">
        <f>(1+$F2412)*Z2412</f>
        <v>23776.057854366874</v>
      </c>
      <c r="AE2412" s="8">
        <f>(1+$F2412)*AA2412</f>
        <v>23776.057854366874</v>
      </c>
      <c r="AF2412" s="8">
        <f>(1+$F2412)*AB2412</f>
        <v>11889.569749211612</v>
      </c>
      <c r="AG2412" s="8">
        <f>(1+$F2412)*AC2412</f>
        <v>15752.873559579568</v>
      </c>
      <c r="AH2412" s="8">
        <f>(1+$F2412)*$T2412/1000</f>
        <v>5129.1079333799526</v>
      </c>
      <c r="AI2412" s="8">
        <f>(1+BWscncns[[#This Row],[pid_error]]*K_p)*BWscncns[[#This Row],[dbw]]/1000</f>
        <v>3613.1299666899763</v>
      </c>
      <c r="AJ2412" s="13">
        <f>BWscncns[[#This Row],[Torflow prgrssv alt vote]]/VLOOKUP(BWscncns[[#This Row],[class]],AltBWtotl,2,FALSE)*100</f>
        <v>1.2621739844362261E-2</v>
      </c>
      <c r="AK2412">
        <f>IF(D2412=E2412,1,0)</f>
        <v>0</v>
      </c>
    </row>
    <row r="2413" spans="1:37">
      <c r="A2413" s="1" t="s">
        <v>3053</v>
      </c>
      <c r="B2413" s="1" t="s">
        <v>3054</v>
      </c>
      <c r="C2413">
        <v>3930</v>
      </c>
      <c r="D2413">
        <v>1524915092</v>
      </c>
      <c r="E2413">
        <v>1525004091</v>
      </c>
      <c r="F2413" s="2">
        <v>0.31993584643900003</v>
      </c>
      <c r="G2413" s="2">
        <v>0.31993584643900003</v>
      </c>
      <c r="H2413">
        <v>2685041</v>
      </c>
      <c r="I2413" s="2">
        <v>-0.16657123969500001</v>
      </c>
      <c r="J2413" s="2">
        <v>0</v>
      </c>
      <c r="K2413">
        <v>4</v>
      </c>
      <c r="L2413" s="1" t="s">
        <v>11647</v>
      </c>
      <c r="M2413" s="1" t="s">
        <v>3054</v>
      </c>
      <c r="N2413">
        <v>0</v>
      </c>
      <c r="O2413">
        <v>1</v>
      </c>
      <c r="P2413">
        <v>0</v>
      </c>
      <c r="Q2413">
        <v>0</v>
      </c>
      <c r="R2413" s="19">
        <f>BWscncns[[#This Row],[C fx]]*4+BWscncns[[#This Row],[C fg]]*2+BWscncns[[#This Row],[C fm]]</f>
        <v>2</v>
      </c>
      <c r="S2413">
        <v>3440</v>
      </c>
      <c r="T2413">
        <v>3105689</v>
      </c>
      <c r="U2413" s="13">
        <v>1.107645</v>
      </c>
      <c r="V2413" s="13">
        <v>0.90281699999999998</v>
      </c>
      <c r="W2413">
        <v>2663</v>
      </c>
      <c r="X2413">
        <v>53</v>
      </c>
      <c r="Z2413" s="10">
        <f>IF($N2413&lt;&gt;0,constants!$L$2,IF($O2413&lt;&gt;0,constants!$M$2,IF($P2413&lt;&gt;0,constants!$N$2,0)))</f>
        <v>9721.3799999999992</v>
      </c>
      <c r="AA2413" s="10">
        <f>IF($N2413&lt;&gt;0,constants!$L$2,IF($O2413&lt;&gt;0,constants!$M$2,IF($P2413&lt;&gt;0,constants!$P$2,0)))</f>
        <v>9721.3799999999992</v>
      </c>
      <c r="AB2413" s="11">
        <f>constants!$O$2</f>
        <v>4861.32</v>
      </c>
      <c r="AC2413" s="11">
        <f>VLOOKUP(BWscncns[[#This Row],[scanner]],[0]!ScnrAvgBW,2,FALSE)/1000</f>
        <v>4819.491751072962</v>
      </c>
      <c r="AD2413" s="8">
        <f>(1+$F2413)*Z2413</f>
        <v>12831.597938855166</v>
      </c>
      <c r="AE2413" s="8">
        <f>(1+$F2413)*AA2413</f>
        <v>12831.597938855166</v>
      </c>
      <c r="AF2413" s="8">
        <f>(1+$F2413)*AB2413</f>
        <v>6416.6305290108394</v>
      </c>
      <c r="AG2413" s="8">
        <f>(1+$F2413)*AC2413</f>
        <v>6361.4199238582687</v>
      </c>
      <c r="AH2413" s="8">
        <f>(1+$F2413)*$T2413/1000</f>
        <v>4099.310238991292</v>
      </c>
      <c r="AI2413" s="8">
        <f>(1+BWscncns[[#This Row],[pid_error]]*K_p)*BWscncns[[#This Row],[dbw]]/1000</f>
        <v>3602.4996194956457</v>
      </c>
      <c r="AJ2413" s="13">
        <f>BWscncns[[#This Row],[Torflow prgrssv alt vote]]/VLOOKUP(BWscncns[[#This Row],[class]],AltBWtotl,2,FALSE)*100</f>
        <v>1.2584604873304187E-2</v>
      </c>
      <c r="AK2413">
        <f>IF(D2413=E2413,1,0)</f>
        <v>0</v>
      </c>
    </row>
    <row r="2414" spans="1:37">
      <c r="A2414" s="1" t="s">
        <v>140</v>
      </c>
      <c r="B2414" s="1" t="s">
        <v>141</v>
      </c>
      <c r="C2414">
        <v>2600</v>
      </c>
      <c r="D2414">
        <v>1523740814</v>
      </c>
      <c r="E2414">
        <v>1524944906</v>
      </c>
      <c r="F2414" s="2">
        <v>0.74695482695500004</v>
      </c>
      <c r="G2414" s="2">
        <v>0.74695482695500004</v>
      </c>
      <c r="H2414">
        <v>4579537</v>
      </c>
      <c r="I2414" s="2">
        <v>4.8469127320600004E-3</v>
      </c>
      <c r="J2414" s="2">
        <v>0</v>
      </c>
      <c r="K2414">
        <v>4</v>
      </c>
      <c r="L2414" s="1" t="s">
        <v>11755</v>
      </c>
      <c r="M2414" s="1" t="s">
        <v>141</v>
      </c>
      <c r="N2414">
        <v>0</v>
      </c>
      <c r="O2414">
        <v>1</v>
      </c>
      <c r="P2414">
        <v>0</v>
      </c>
      <c r="Q2414">
        <v>0</v>
      </c>
      <c r="R2414" s="19">
        <f>BWscncns[[#This Row],[C fx]]*4+BWscncns[[#This Row],[C fg]]*2+BWscncns[[#This Row],[C fm]]</f>
        <v>2</v>
      </c>
      <c r="S2414">
        <v>3040</v>
      </c>
      <c r="T2414">
        <v>2621440</v>
      </c>
      <c r="U2414" s="13">
        <v>1.1596679999999999</v>
      </c>
      <c r="V2414" s="13">
        <v>0.86231599999999997</v>
      </c>
      <c r="W2414">
        <v>2449</v>
      </c>
      <c r="X2414">
        <v>48</v>
      </c>
      <c r="Z2414" s="10">
        <f>IF($N2414&lt;&gt;0,constants!$L$2,IF($O2414&lt;&gt;0,constants!$M$2,IF($P2414&lt;&gt;0,constants!$N$2,0)))</f>
        <v>9721.3799999999992</v>
      </c>
      <c r="AA2414" s="10">
        <f>IF($N2414&lt;&gt;0,constants!$L$2,IF($O2414&lt;&gt;0,constants!$M$2,IF($P2414&lt;&gt;0,constants!$P$2,0)))</f>
        <v>9721.3799999999992</v>
      </c>
      <c r="AB2414" s="11">
        <f>constants!$O$2</f>
        <v>4861.32</v>
      </c>
      <c r="AC2414" s="11">
        <f>VLOOKUP(BWscncns[[#This Row],[scanner]],[0]!ScnrAvgBW,2,FALSE)/1000</f>
        <v>4819.491751072962</v>
      </c>
      <c r="AD2414" s="8">
        <f>(1+$F2414)*Z2414</f>
        <v>16982.811715663796</v>
      </c>
      <c r="AE2414" s="8">
        <f>(1+$F2414)*AA2414</f>
        <v>16982.811715663796</v>
      </c>
      <c r="AF2414" s="8">
        <f>(1+$F2414)*AB2414</f>
        <v>8492.5064393728808</v>
      </c>
      <c r="AG2414" s="8">
        <f>(1+$F2414)*AC2414</f>
        <v>8419.4343780067175</v>
      </c>
      <c r="AH2414" s="8">
        <f>(1+$F2414)*$T2414/1000</f>
        <v>4579.5372615729157</v>
      </c>
      <c r="AI2414" s="8">
        <f>(1+BWscncns[[#This Row],[pid_error]]*K_p)*BWscncns[[#This Row],[dbw]]/1000</f>
        <v>3600.4886307864581</v>
      </c>
      <c r="AJ2414" s="13">
        <f>BWscncns[[#This Row],[Torflow prgrssv alt vote]]/VLOOKUP(BWscncns[[#This Row],[class]],AltBWtotl,2,FALSE)*100</f>
        <v>1.2577579890380431E-2</v>
      </c>
      <c r="AK2414">
        <f>IF(D2414=E2414,1,0)</f>
        <v>0</v>
      </c>
    </row>
    <row r="2415" spans="1:37">
      <c r="A2415" s="1" t="s">
        <v>11212</v>
      </c>
      <c r="B2415" s="1" t="s">
        <v>11213</v>
      </c>
      <c r="C2415">
        <v>4440</v>
      </c>
      <c r="D2415">
        <v>1525000490</v>
      </c>
      <c r="E2415">
        <v>1525000490</v>
      </c>
      <c r="F2415" s="2">
        <v>0.61195279984999995</v>
      </c>
      <c r="G2415" s="2">
        <v>0.61195279984999995</v>
      </c>
      <c r="H2415">
        <v>4442569</v>
      </c>
      <c r="I2415" s="2">
        <v>0.241605697929</v>
      </c>
      <c r="J2415" s="2">
        <v>0</v>
      </c>
      <c r="K2415">
        <v>5</v>
      </c>
      <c r="L2415" s="1" t="s">
        <v>11739</v>
      </c>
      <c r="M2415" s="1" t="s">
        <v>11213</v>
      </c>
      <c r="N2415">
        <v>0</v>
      </c>
      <c r="O2415">
        <v>0</v>
      </c>
      <c r="P2415">
        <v>1</v>
      </c>
      <c r="Q2415">
        <v>0</v>
      </c>
      <c r="R2415" s="19">
        <f>BWscncns[[#This Row],[C fx]]*4+BWscncns[[#This Row],[C fg]]*2+BWscncns[[#This Row],[C fm]]</f>
        <v>1</v>
      </c>
      <c r="S2415">
        <v>2220</v>
      </c>
      <c r="T2415">
        <v>2756017</v>
      </c>
      <c r="U2415" s="13">
        <v>0.80550999999999995</v>
      </c>
      <c r="V2415" s="13">
        <v>1.241449</v>
      </c>
      <c r="W2415">
        <v>3992</v>
      </c>
      <c r="X2415">
        <v>79</v>
      </c>
      <c r="Z2415" s="10">
        <f>IF($N2415&lt;&gt;0,constants!$L$2,IF($O2415&lt;&gt;0,constants!$M$2,IF($P2415&lt;&gt;0,constants!$N$2,0)))</f>
        <v>1117.99</v>
      </c>
      <c r="AA2415" s="10">
        <f>IF($N2415&lt;&gt;0,constants!$L$2,IF($O2415&lt;&gt;0,constants!$M$2,IF($P2415&lt;&gt;0,constants!$P$2,0)))</f>
        <v>4051.45</v>
      </c>
      <c r="AB2415" s="11">
        <f>constants!$O$2</f>
        <v>4861.32</v>
      </c>
      <c r="AC2415" s="11">
        <f>VLOOKUP(BWscncns[[#This Row],[scanner]],[0]!ScnrAvgBW,2,FALSE)/1000</f>
        <v>3794.4265750962772</v>
      </c>
      <c r="AD2415" s="8">
        <f>(1+$F2415)*Z2415</f>
        <v>1802.1471107043017</v>
      </c>
      <c r="AE2415" s="8">
        <f>(1+$F2415)*AA2415</f>
        <v>6530.7461709522822</v>
      </c>
      <c r="AF2415" s="8">
        <f>(1+$F2415)*AB2415</f>
        <v>7836.2183849668018</v>
      </c>
      <c r="AG2415" s="8">
        <f>(1+$F2415)*AC2415</f>
        <v>6116.4365415516904</v>
      </c>
      <c r="AH2415" s="8">
        <f>(1+$F2415)*$T2415/1000</f>
        <v>4442.5693195841977</v>
      </c>
      <c r="AI2415" s="8">
        <f>(1+BWscncns[[#This Row],[pid_error]]*K_p)*BWscncns[[#This Row],[dbw]]/1000</f>
        <v>3599.2931597920988</v>
      </c>
      <c r="AJ2415" s="13">
        <f>BWscncns[[#This Row],[Torflow prgrssv alt vote]]/VLOOKUP(BWscncns[[#This Row],[class]],AltBWtotl,2,FALSE)*100</f>
        <v>7.0987669705613002E-2</v>
      </c>
      <c r="AK2415">
        <f>IF(D2415=E2415,1,0)</f>
        <v>1</v>
      </c>
    </row>
    <row r="2416" spans="1:37">
      <c r="A2416" s="1" t="s">
        <v>10036</v>
      </c>
      <c r="B2416" s="1" t="s">
        <v>10037</v>
      </c>
      <c r="C2416">
        <v>3790</v>
      </c>
      <c r="D2416">
        <v>1524426752</v>
      </c>
      <c r="E2416">
        <v>1524991754</v>
      </c>
      <c r="F2416" s="2">
        <v>0.16772484410499999</v>
      </c>
      <c r="G2416" s="2">
        <v>0.16772484410499999</v>
      </c>
      <c r="H2416">
        <v>5266401</v>
      </c>
      <c r="I2416" s="2">
        <v>-0.30533507715500002</v>
      </c>
      <c r="J2416" s="2">
        <v>0</v>
      </c>
      <c r="K2416">
        <v>4</v>
      </c>
      <c r="L2416" s="1" t="s">
        <v>11607</v>
      </c>
      <c r="M2416" s="1" t="s">
        <v>10037</v>
      </c>
      <c r="N2416">
        <v>0</v>
      </c>
      <c r="O2416">
        <v>1</v>
      </c>
      <c r="P2416">
        <v>0</v>
      </c>
      <c r="Q2416">
        <v>0</v>
      </c>
      <c r="R2416" s="19">
        <f>BWscncns[[#This Row],[C fx]]*4+BWscncns[[#This Row],[C fg]]*2+BWscncns[[#This Row],[C fm]]</f>
        <v>2</v>
      </c>
      <c r="S2416">
        <v>3820</v>
      </c>
      <c r="T2416">
        <v>3319815</v>
      </c>
      <c r="U2416" s="13">
        <v>1.1506670000000001</v>
      </c>
      <c r="V2416" s="13">
        <v>0.869062</v>
      </c>
      <c r="W2416">
        <v>2479</v>
      </c>
      <c r="X2416">
        <v>49</v>
      </c>
      <c r="Z2416" s="10">
        <f>IF($N2416&lt;&gt;0,constants!$L$2,IF($O2416&lt;&gt;0,constants!$M$2,IF($P2416&lt;&gt;0,constants!$N$2,0)))</f>
        <v>9721.3799999999992</v>
      </c>
      <c r="AA2416" s="10">
        <f>IF($N2416&lt;&gt;0,constants!$L$2,IF($O2416&lt;&gt;0,constants!$M$2,IF($P2416&lt;&gt;0,constants!$P$2,0)))</f>
        <v>9721.3799999999992</v>
      </c>
      <c r="AB2416" s="11">
        <f>constants!$O$2</f>
        <v>4861.32</v>
      </c>
      <c r="AC2416" s="11">
        <f>VLOOKUP(BWscncns[[#This Row],[scanner]],[0]!ScnrAvgBW,2,FALSE)/1000</f>
        <v>4819.491751072962</v>
      </c>
      <c r="AD2416" s="8">
        <f>(1+$F2416)*Z2416</f>
        <v>11351.896944985463</v>
      </c>
      <c r="AE2416" s="8">
        <f>(1+$F2416)*AA2416</f>
        <v>11351.896944985463</v>
      </c>
      <c r="AF2416" s="8">
        <f>(1+$F2416)*AB2416</f>
        <v>5676.6841391445178</v>
      </c>
      <c r="AG2416" s="8">
        <f>(1+$F2416)*AC2416</f>
        <v>5627.8402536870071</v>
      </c>
      <c r="AH2416" s="8">
        <f>(1+$F2416)*$T2416/1000</f>
        <v>3876.6304533324401</v>
      </c>
      <c r="AI2416" s="8">
        <f>(1+BWscncns[[#This Row],[pid_error]]*K_p)*BWscncns[[#This Row],[dbw]]/1000</f>
        <v>3598.2227266662198</v>
      </c>
      <c r="AJ2416" s="13">
        <f>BWscncns[[#This Row],[Torflow prgrssv alt vote]]/VLOOKUP(BWscncns[[#This Row],[class]],AltBWtotl,2,FALSE)*100</f>
        <v>1.2569664411949934E-2</v>
      </c>
      <c r="AK2416">
        <f>IF(D2416=E2416,1,0)</f>
        <v>0</v>
      </c>
    </row>
    <row r="2417" spans="1:37">
      <c r="A2417" s="1" t="s">
        <v>2335</v>
      </c>
      <c r="B2417" s="1" t="s">
        <v>49</v>
      </c>
      <c r="C2417">
        <v>2820</v>
      </c>
      <c r="D2417">
        <v>1523929256</v>
      </c>
      <c r="E2417">
        <v>1524966122</v>
      </c>
      <c r="F2417" s="2">
        <v>1.4271124050299999</v>
      </c>
      <c r="G2417" s="2">
        <v>1.4271124050299999</v>
      </c>
      <c r="H2417">
        <v>5090023</v>
      </c>
      <c r="I2417" s="2">
        <v>1.61043735272</v>
      </c>
      <c r="J2417" s="2">
        <v>0</v>
      </c>
      <c r="K2417">
        <v>5</v>
      </c>
      <c r="L2417" s="1" t="s">
        <v>11590</v>
      </c>
      <c r="M2417" s="1" t="s">
        <v>49</v>
      </c>
      <c r="N2417">
        <v>0</v>
      </c>
      <c r="O2417">
        <v>1</v>
      </c>
      <c r="P2417">
        <v>0</v>
      </c>
      <c r="Q2417">
        <v>0</v>
      </c>
      <c r="R2417" s="19">
        <f>BWscncns[[#This Row],[C fx]]*4+BWscncns[[#This Row],[C fg]]*2+BWscncns[[#This Row],[C fm]]</f>
        <v>2</v>
      </c>
      <c r="S2417">
        <v>2020</v>
      </c>
      <c r="T2417">
        <v>2097152</v>
      </c>
      <c r="U2417" s="13">
        <v>0.96321100000000004</v>
      </c>
      <c r="V2417" s="13">
        <v>1.0381940000000001</v>
      </c>
      <c r="W2417">
        <v>3502</v>
      </c>
      <c r="X2417">
        <v>70</v>
      </c>
      <c r="Z2417" s="10">
        <f>IF($N2417&lt;&gt;0,constants!$L$2,IF($O2417&lt;&gt;0,constants!$M$2,IF($P2417&lt;&gt;0,constants!$N$2,0)))</f>
        <v>9721.3799999999992</v>
      </c>
      <c r="AA2417" s="10">
        <f>IF($N2417&lt;&gt;0,constants!$L$2,IF($O2417&lt;&gt;0,constants!$M$2,IF($P2417&lt;&gt;0,constants!$P$2,0)))</f>
        <v>9721.3799999999992</v>
      </c>
      <c r="AB2417" s="11">
        <f>constants!$O$2</f>
        <v>4861.32</v>
      </c>
      <c r="AC2417" s="11">
        <f>VLOOKUP(BWscncns[[#This Row],[scanner]],[0]!ScnrAvgBW,2,FALSE)/1000</f>
        <v>3794.4265750962772</v>
      </c>
      <c r="AD2417" s="8">
        <f>(1+$F2417)*Z2417</f>
        <v>23594.881992010538</v>
      </c>
      <c r="AE2417" s="8">
        <f>(1+$F2417)*AA2417</f>
        <v>23594.881992010538</v>
      </c>
      <c r="AF2417" s="8">
        <f>(1+$F2417)*AB2417</f>
        <v>11798.970076820438</v>
      </c>
      <c r="AG2417" s="8">
        <f>(1+$F2417)*AC2417</f>
        <v>9209.4998103916714</v>
      </c>
      <c r="AH2417" s="8">
        <f>(1+$F2417)*$T2417/1000</f>
        <v>5090.0236344334744</v>
      </c>
      <c r="AI2417" s="8">
        <f>(1+BWscncns[[#This Row],[pid_error]]*K_p)*BWscncns[[#This Row],[dbw]]/1000</f>
        <v>3593.5878172167372</v>
      </c>
      <c r="AJ2417" s="13">
        <f>BWscncns[[#This Row],[Torflow prgrssv alt vote]]/VLOOKUP(BWscncns[[#This Row],[class]],AltBWtotl,2,FALSE)*100</f>
        <v>1.2553473291837213E-2</v>
      </c>
      <c r="AK2417">
        <f>IF(D2417=E2417,1,0)</f>
        <v>0</v>
      </c>
    </row>
    <row r="2418" spans="1:37">
      <c r="A2418" s="1" t="s">
        <v>10679</v>
      </c>
      <c r="B2418" s="1" t="s">
        <v>10680</v>
      </c>
      <c r="C2418">
        <v>5120</v>
      </c>
      <c r="D2418">
        <v>1524992681</v>
      </c>
      <c r="E2418">
        <v>1524992681</v>
      </c>
      <c r="F2418" s="2">
        <v>1.50104208571</v>
      </c>
      <c r="G2418" s="2">
        <v>1.50104208571</v>
      </c>
      <c r="H2418">
        <v>5122134</v>
      </c>
      <c r="I2418" s="2">
        <v>2.0624328476199998</v>
      </c>
      <c r="J2418" s="2">
        <v>0</v>
      </c>
      <c r="K2418">
        <v>1</v>
      </c>
      <c r="L2418" s="1" t="s">
        <v>11565</v>
      </c>
      <c r="M2418" s="1" t="s">
        <v>10680</v>
      </c>
      <c r="N2418">
        <v>0</v>
      </c>
      <c r="O2418">
        <v>0</v>
      </c>
      <c r="P2418">
        <v>1</v>
      </c>
      <c r="Q2418">
        <v>0</v>
      </c>
      <c r="R2418" s="19">
        <f>BWscncns[[#This Row],[C fx]]*4+BWscncns[[#This Row],[C fg]]*2+BWscncns[[#This Row],[C fm]]</f>
        <v>1</v>
      </c>
      <c r="S2418">
        <v>5120</v>
      </c>
      <c r="T2418">
        <v>2048000</v>
      </c>
      <c r="U2418" s="13">
        <v>2.5</v>
      </c>
      <c r="V2418" s="13">
        <v>0.4</v>
      </c>
      <c r="W2418">
        <v>131</v>
      </c>
      <c r="X2418">
        <v>2</v>
      </c>
      <c r="Z2418" s="10">
        <f>IF($N2418&lt;&gt;0,constants!$L$2,IF($O2418&lt;&gt;0,constants!$M$2,IF($P2418&lt;&gt;0,constants!$N$2,0)))</f>
        <v>1117.99</v>
      </c>
      <c r="AA2418" s="10">
        <f>IF($N2418&lt;&gt;0,constants!$L$2,IF($O2418&lt;&gt;0,constants!$M$2,IF($P2418&lt;&gt;0,constants!$P$2,0)))</f>
        <v>4051.45</v>
      </c>
      <c r="AB2418" s="11">
        <f>constants!$O$2</f>
        <v>4861.32</v>
      </c>
      <c r="AC2418" s="11">
        <f>VLOOKUP(BWscncns[[#This Row],[scanner]],[0]!ScnrAvgBW,2,FALSE)/1000</f>
        <v>11818.828055288463</v>
      </c>
      <c r="AD2418" s="8">
        <f>(1+$F2418)*Z2418</f>
        <v>2796.1400414029231</v>
      </c>
      <c r="AE2418" s="8">
        <f>(1+$F2418)*AA2418</f>
        <v>10132.846958149779</v>
      </c>
      <c r="AF2418" s="8">
        <f>(1+$F2418)*AB2418</f>
        <v>12158.365912103736</v>
      </c>
      <c r="AG2418" s="8">
        <f>(1+$F2418)*AC2418</f>
        <v>29559.386370046519</v>
      </c>
      <c r="AH2418" s="8">
        <f>(1+$F2418)*$T2418/1000</f>
        <v>5122.1341915340799</v>
      </c>
      <c r="AI2418" s="8">
        <f>(1+BWscncns[[#This Row],[pid_error]]*K_p)*BWscncns[[#This Row],[dbw]]/1000</f>
        <v>3585.06709576704</v>
      </c>
      <c r="AJ2418" s="13">
        <f>BWscncns[[#This Row],[Torflow prgrssv alt vote]]/VLOOKUP(BWscncns[[#This Row],[class]],AltBWtotl,2,FALSE)*100</f>
        <v>7.0707093745448604E-2</v>
      </c>
      <c r="AK2418">
        <f>IF(D2418=E2418,1,0)</f>
        <v>1</v>
      </c>
    </row>
    <row r="2419" spans="1:37">
      <c r="A2419" s="1" t="s">
        <v>130</v>
      </c>
      <c r="B2419" s="1" t="s">
        <v>131</v>
      </c>
      <c r="C2419">
        <v>4500</v>
      </c>
      <c r="D2419">
        <v>1524928287</v>
      </c>
      <c r="E2419">
        <v>1524928287</v>
      </c>
      <c r="F2419" s="2">
        <v>0.71802983909100004</v>
      </c>
      <c r="G2419" s="2">
        <v>0.71802983909100004</v>
      </c>
      <c r="H2419">
        <v>4503712</v>
      </c>
      <c r="I2419" s="2">
        <v>0.34368023359200001</v>
      </c>
      <c r="J2419" s="2">
        <v>9.5238095238100007E-2</v>
      </c>
      <c r="K2419">
        <v>2</v>
      </c>
      <c r="L2419" s="1" t="s">
        <v>11699</v>
      </c>
      <c r="M2419" s="1" t="s">
        <v>131</v>
      </c>
      <c r="N2419">
        <v>1</v>
      </c>
      <c r="O2419">
        <v>0</v>
      </c>
      <c r="P2419">
        <v>0</v>
      </c>
      <c r="Q2419">
        <v>0</v>
      </c>
      <c r="R2419" s="19">
        <f>BWscncns[[#This Row],[C fx]]*4+BWscncns[[#This Row],[C fg]]*2+BWscncns[[#This Row],[C fm]]</f>
        <v>4</v>
      </c>
      <c r="S2419">
        <v>3850</v>
      </c>
      <c r="T2419">
        <v>2621440</v>
      </c>
      <c r="U2419" s="13">
        <v>1.468658</v>
      </c>
      <c r="V2419" s="13">
        <v>0.680894</v>
      </c>
      <c r="W2419">
        <v>1481</v>
      </c>
      <c r="X2419">
        <v>29</v>
      </c>
      <c r="Z2419" s="10">
        <f>IF($N2419&lt;&gt;0,constants!$L$2,IF($O2419&lt;&gt;0,constants!$M$2,IF($P2419&lt;&gt;0,constants!$N$2,0)))</f>
        <v>10125.48</v>
      </c>
      <c r="AA2419" s="10">
        <f>IF($N2419&lt;&gt;0,constants!$L$2,IF($O2419&lt;&gt;0,constants!$M$2,IF($P2419&lt;&gt;0,constants!$P$2,0)))</f>
        <v>10125.48</v>
      </c>
      <c r="AB2419" s="11">
        <f>constants!$O$2</f>
        <v>4861.32</v>
      </c>
      <c r="AC2419" s="11">
        <f>VLOOKUP(BWscncns[[#This Row],[scanner]],[0]!ScnrAvgBW,2,FALSE)/1000</f>
        <v>8853.6095214723919</v>
      </c>
      <c r="AD2419" s="8">
        <f>(1+$F2419)*Z2419</f>
        <v>17395.876775119137</v>
      </c>
      <c r="AE2419" s="8">
        <f>(1+$F2419)*AA2419</f>
        <v>17395.876775119137</v>
      </c>
      <c r="AF2419" s="8">
        <f>(1+$F2419)*AB2419</f>
        <v>8351.8928173698605</v>
      </c>
      <c r="AG2419" s="8">
        <f>(1+$F2419)*AC2419</f>
        <v>15210.765341549759</v>
      </c>
      <c r="AH2419" s="8">
        <f>(1+$F2419)*$T2419/1000</f>
        <v>4503.7121413867108</v>
      </c>
      <c r="AI2419" s="8">
        <f>(1+BWscncns[[#This Row],[pid_error]]*K_p)*BWscncns[[#This Row],[dbw]]/1000</f>
        <v>3562.5760706933552</v>
      </c>
      <c r="AJ2419" s="13">
        <f>BWscncns[[#This Row],[Torflow prgrssv alt vote]]/VLOOKUP(BWscncns[[#This Row],[class]],AltBWtotl,2,FALSE)*100</f>
        <v>3.0533928161859777E-2</v>
      </c>
      <c r="AK2419">
        <f>IF(D2419=E2419,1,0)</f>
        <v>1</v>
      </c>
    </row>
    <row r="2420" spans="1:37">
      <c r="A2420" s="1" t="s">
        <v>10641</v>
      </c>
      <c r="B2420" s="1" t="s">
        <v>10642</v>
      </c>
      <c r="C2420">
        <v>3230</v>
      </c>
      <c r="D2420">
        <v>1524414978</v>
      </c>
      <c r="E2420">
        <v>1524982505</v>
      </c>
      <c r="F2420" s="2">
        <v>0.300076588423</v>
      </c>
      <c r="G2420" s="2">
        <v>0.300076588423</v>
      </c>
      <c r="H2420">
        <v>3573121</v>
      </c>
      <c r="I2420" s="2">
        <v>0.17612118628000001</v>
      </c>
      <c r="J2420" s="2">
        <v>0</v>
      </c>
      <c r="K2420">
        <v>5</v>
      </c>
      <c r="L2420" s="1" t="s">
        <v>11614</v>
      </c>
      <c r="M2420" s="1" t="s">
        <v>10642</v>
      </c>
      <c r="N2420">
        <v>0</v>
      </c>
      <c r="O2420">
        <v>1</v>
      </c>
      <c r="P2420">
        <v>0</v>
      </c>
      <c r="Q2420">
        <v>0</v>
      </c>
      <c r="R2420" s="19">
        <f>BWscncns[[#This Row],[C fx]]*4+BWscncns[[#This Row],[C fg]]*2+BWscncns[[#This Row],[C fm]]</f>
        <v>2</v>
      </c>
      <c r="S2420">
        <v>2810</v>
      </c>
      <c r="T2420">
        <v>3094537</v>
      </c>
      <c r="U2420" s="13">
        <v>0.90805199999999997</v>
      </c>
      <c r="V2420" s="13">
        <v>1.101259</v>
      </c>
      <c r="W2420">
        <v>3670</v>
      </c>
      <c r="X2420">
        <v>73</v>
      </c>
      <c r="Z2420" s="10">
        <f>IF($N2420&lt;&gt;0,constants!$L$2,IF($O2420&lt;&gt;0,constants!$M$2,IF($P2420&lt;&gt;0,constants!$N$2,0)))</f>
        <v>9721.3799999999992</v>
      </c>
      <c r="AA2420" s="10">
        <f>IF($N2420&lt;&gt;0,constants!$L$2,IF($O2420&lt;&gt;0,constants!$M$2,IF($P2420&lt;&gt;0,constants!$P$2,0)))</f>
        <v>9721.3799999999992</v>
      </c>
      <c r="AB2420" s="11">
        <f>constants!$O$2</f>
        <v>4861.32</v>
      </c>
      <c r="AC2420" s="11">
        <f>VLOOKUP(BWscncns[[#This Row],[scanner]],[0]!ScnrAvgBW,2,FALSE)/1000</f>
        <v>3794.4265750962772</v>
      </c>
      <c r="AD2420" s="8">
        <f>(1+$F2420)*Z2420</f>
        <v>12638.538545163581</v>
      </c>
      <c r="AE2420" s="8">
        <f>(1+$F2420)*AA2420</f>
        <v>12638.538545163581</v>
      </c>
      <c r="AF2420" s="8">
        <f>(1+$F2420)*AB2420</f>
        <v>6320.0883208324976</v>
      </c>
      <c r="AG2420" s="8">
        <f>(1+$F2420)*AC2420</f>
        <v>4933.0451567727359</v>
      </c>
      <c r="AH2420" s="8">
        <f>(1+$F2420)*$T2420/1000</f>
        <v>4023.135105708745</v>
      </c>
      <c r="AI2420" s="8">
        <f>(1+BWscncns[[#This Row],[pid_error]]*K_p)*BWscncns[[#This Row],[dbw]]/1000</f>
        <v>3558.8360528543722</v>
      </c>
      <c r="AJ2420" s="13">
        <f>BWscncns[[#This Row],[Torflow prgrssv alt vote]]/VLOOKUP(BWscncns[[#This Row],[class]],AltBWtotl,2,FALSE)*100</f>
        <v>1.2432075021374172E-2</v>
      </c>
      <c r="AK2420">
        <f>IF(D2420=E2420,1,0)</f>
        <v>0</v>
      </c>
    </row>
    <row r="2421" spans="1:37">
      <c r="A2421" s="1" t="s">
        <v>3750</v>
      </c>
      <c r="B2421" s="1" t="s">
        <v>3751</v>
      </c>
      <c r="C2421">
        <v>4560</v>
      </c>
      <c r="D2421">
        <v>1524991615</v>
      </c>
      <c r="E2421">
        <v>1524991615</v>
      </c>
      <c r="F2421" s="2">
        <v>0.77998969306599997</v>
      </c>
      <c r="G2421" s="2">
        <v>0.77998969306599997</v>
      </c>
      <c r="H2421">
        <v>4556773</v>
      </c>
      <c r="I2421" s="2">
        <v>0.15317131148800001</v>
      </c>
      <c r="J2421" s="2">
        <v>4.5454545454499999E-2</v>
      </c>
      <c r="K2421">
        <v>2</v>
      </c>
      <c r="L2421" s="1" t="s">
        <v>11555</v>
      </c>
      <c r="M2421" s="1" t="s">
        <v>3751</v>
      </c>
      <c r="N2421">
        <v>1</v>
      </c>
      <c r="O2421">
        <v>0</v>
      </c>
      <c r="P2421">
        <v>0</v>
      </c>
      <c r="Q2421">
        <v>0</v>
      </c>
      <c r="R2421" s="19">
        <f>BWscncns[[#This Row],[C fx]]*4+BWscncns[[#This Row],[C fg]]*2+BWscncns[[#This Row],[C fm]]</f>
        <v>4</v>
      </c>
      <c r="S2421">
        <v>4240</v>
      </c>
      <c r="T2421">
        <v>2560000</v>
      </c>
      <c r="U2421" s="13">
        <v>1.65625</v>
      </c>
      <c r="V2421" s="13">
        <v>0.60377400000000003</v>
      </c>
      <c r="W2421">
        <v>924</v>
      </c>
      <c r="X2421">
        <v>18</v>
      </c>
      <c r="Z2421" s="10">
        <f>IF($N2421&lt;&gt;0,constants!$L$2,IF($O2421&lt;&gt;0,constants!$M$2,IF($P2421&lt;&gt;0,constants!$N$2,0)))</f>
        <v>10125.48</v>
      </c>
      <c r="AA2421" s="10">
        <f>IF($N2421&lt;&gt;0,constants!$L$2,IF($O2421&lt;&gt;0,constants!$M$2,IF($P2421&lt;&gt;0,constants!$P$2,0)))</f>
        <v>10125.48</v>
      </c>
      <c r="AB2421" s="11">
        <f>constants!$O$2</f>
        <v>4861.32</v>
      </c>
      <c r="AC2421" s="11">
        <f>VLOOKUP(BWscncns[[#This Row],[scanner]],[0]!ScnrAvgBW,2,FALSE)/1000</f>
        <v>8853.6095214723919</v>
      </c>
      <c r="AD2421" s="8">
        <f>(1+$F2421)*Z2421</f>
        <v>18023.250037345919</v>
      </c>
      <c r="AE2421" s="8">
        <f>(1+$F2421)*AA2421</f>
        <v>18023.250037345919</v>
      </c>
      <c r="AF2421" s="8">
        <f>(1+$F2421)*AB2421</f>
        <v>8653.0994946956071</v>
      </c>
      <c r="AG2421" s="8">
        <f>(1+$F2421)*AC2421</f>
        <v>15759.333694651858</v>
      </c>
      <c r="AH2421" s="8">
        <f>(1+$F2421)*$T2421/1000</f>
        <v>4556.7736142489603</v>
      </c>
      <c r="AI2421" s="8">
        <f>(1+BWscncns[[#This Row],[pid_error]]*K_p)*BWscncns[[#This Row],[dbw]]/1000</f>
        <v>3558.3868071244797</v>
      </c>
      <c r="AJ2421" s="13">
        <f>BWscncns[[#This Row],[Torflow prgrssv alt vote]]/VLOOKUP(BWscncns[[#This Row],[class]],AltBWtotl,2,FALSE)*100</f>
        <v>3.049802305546348E-2</v>
      </c>
      <c r="AK2421">
        <f>IF(D2421=E2421,1,0)</f>
        <v>1</v>
      </c>
    </row>
    <row r="2422" spans="1:37">
      <c r="A2422" s="1" t="s">
        <v>3570</v>
      </c>
      <c r="B2422" s="1" t="s">
        <v>3571</v>
      </c>
      <c r="C2422">
        <v>7890</v>
      </c>
      <c r="D2422">
        <v>1524597100</v>
      </c>
      <c r="E2422">
        <v>1525003565</v>
      </c>
      <c r="F2422" s="2">
        <v>-0.26347985944699998</v>
      </c>
      <c r="G2422" s="2">
        <v>-0.26347985944699998</v>
      </c>
      <c r="H2422">
        <v>3016786</v>
      </c>
      <c r="I2422" s="2">
        <v>-1.2052015925699999</v>
      </c>
      <c r="J2422" s="2">
        <v>0</v>
      </c>
      <c r="K2422">
        <v>3</v>
      </c>
      <c r="L2422" s="1" t="s">
        <v>11586</v>
      </c>
      <c r="M2422" s="1" t="s">
        <v>3571</v>
      </c>
      <c r="N2422">
        <v>0</v>
      </c>
      <c r="O2422">
        <v>1</v>
      </c>
      <c r="P2422">
        <v>0</v>
      </c>
      <c r="Q2422">
        <v>0</v>
      </c>
      <c r="R2422" s="19">
        <f>BWscncns[[#This Row],[C fx]]*4+BWscncns[[#This Row],[C fg]]*2+BWscncns[[#This Row],[C fm]]</f>
        <v>2</v>
      </c>
      <c r="S2422">
        <v>4020</v>
      </c>
      <c r="T2422">
        <v>4096000</v>
      </c>
      <c r="U2422" s="13">
        <v>0.98144500000000001</v>
      </c>
      <c r="V2422" s="13">
        <v>1.0189049999999999</v>
      </c>
      <c r="W2422">
        <v>3429</v>
      </c>
      <c r="X2422">
        <v>68</v>
      </c>
      <c r="Z2422" s="10">
        <f>IF($N2422&lt;&gt;0,constants!$L$2,IF($O2422&lt;&gt;0,constants!$M$2,IF($P2422&lt;&gt;0,constants!$N$2,0)))</f>
        <v>9721.3799999999992</v>
      </c>
      <c r="AA2422" s="10">
        <f>IF($N2422&lt;&gt;0,constants!$L$2,IF($O2422&lt;&gt;0,constants!$M$2,IF($P2422&lt;&gt;0,constants!$P$2,0)))</f>
        <v>9721.3799999999992</v>
      </c>
      <c r="AB2422" s="11">
        <f>constants!$O$2</f>
        <v>4861.32</v>
      </c>
      <c r="AC2422" s="11">
        <f>VLOOKUP(BWscncns[[#This Row],[scanner]],[0]!ScnrAvgBW,2,FALSE)/1000</f>
        <v>6440.9193022088357</v>
      </c>
      <c r="AD2422" s="8">
        <f>(1+$F2422)*Z2422</f>
        <v>7159.992163969122</v>
      </c>
      <c r="AE2422" s="8">
        <f>(1+$F2422)*AA2422</f>
        <v>7159.992163969122</v>
      </c>
      <c r="AF2422" s="8">
        <f>(1+$F2422)*AB2422</f>
        <v>3580.4600896731095</v>
      </c>
      <c r="AG2422" s="8">
        <f>(1+$F2422)*AC2422</f>
        <v>4743.8667897533824</v>
      </c>
      <c r="AH2422" s="8">
        <f>(1+$F2422)*$T2422/1000</f>
        <v>3016.7864957050879</v>
      </c>
      <c r="AI2422" s="8">
        <f>(1+BWscncns[[#This Row],[pid_error]]*K_p)*BWscncns[[#This Row],[dbw]]/1000</f>
        <v>3556.3932478525439</v>
      </c>
      <c r="AJ2422" s="13">
        <f>BWscncns[[#This Row],[Torflow prgrssv alt vote]]/VLOOKUP(BWscncns[[#This Row],[class]],AltBWtotl,2,FALSE)*100</f>
        <v>1.2423541575440084E-2</v>
      </c>
      <c r="AK2422">
        <f>IF(D2422=E2422,1,0)</f>
        <v>0</v>
      </c>
    </row>
    <row r="2423" spans="1:37">
      <c r="A2423" s="1" t="s">
        <v>252</v>
      </c>
      <c r="B2423" s="1" t="s">
        <v>253</v>
      </c>
      <c r="C2423">
        <v>10600</v>
      </c>
      <c r="D2423">
        <v>1524387273</v>
      </c>
      <c r="E2423">
        <v>1524928648</v>
      </c>
      <c r="F2423" s="2">
        <v>-0.75708833740000003</v>
      </c>
      <c r="G2423" s="2">
        <v>-0.75708833740000003</v>
      </c>
      <c r="H2423">
        <v>2623974</v>
      </c>
      <c r="I2423" s="2">
        <v>-1.1409307795400001</v>
      </c>
      <c r="J2423" s="2">
        <v>0</v>
      </c>
      <c r="K2423">
        <v>1</v>
      </c>
      <c r="L2423" s="1" t="s">
        <v>11653</v>
      </c>
      <c r="M2423" s="1" t="s">
        <v>253</v>
      </c>
      <c r="N2423">
        <v>0</v>
      </c>
      <c r="O2423">
        <v>1</v>
      </c>
      <c r="P2423">
        <v>0</v>
      </c>
      <c r="Q2423">
        <v>0</v>
      </c>
      <c r="R2423" s="19">
        <f>BWscncns[[#This Row],[C fx]]*4+BWscncns[[#This Row],[C fg]]*2+BWscncns[[#This Row],[C fm]]</f>
        <v>2</v>
      </c>
      <c r="S2423">
        <v>10200</v>
      </c>
      <c r="T2423">
        <v>5715968</v>
      </c>
      <c r="U2423" s="13">
        <v>1.784475</v>
      </c>
      <c r="V2423" s="13">
        <v>0.56038900000000003</v>
      </c>
      <c r="W2423">
        <v>702</v>
      </c>
      <c r="X2423">
        <v>14</v>
      </c>
      <c r="Z2423" s="10">
        <f>IF($N2423&lt;&gt;0,constants!$L$2,IF($O2423&lt;&gt;0,constants!$M$2,IF($P2423&lt;&gt;0,constants!$N$2,0)))</f>
        <v>9721.3799999999992</v>
      </c>
      <c r="AA2423" s="10">
        <f>IF($N2423&lt;&gt;0,constants!$L$2,IF($O2423&lt;&gt;0,constants!$M$2,IF($P2423&lt;&gt;0,constants!$P$2,0)))</f>
        <v>9721.3799999999992</v>
      </c>
      <c r="AB2423" s="11">
        <f>constants!$O$2</f>
        <v>4861.32</v>
      </c>
      <c r="AC2423" s="11">
        <f>VLOOKUP(BWscncns[[#This Row],[scanner]],[0]!ScnrAvgBW,2,FALSE)/1000</f>
        <v>11818.828055288463</v>
      </c>
      <c r="AD2423" s="8">
        <f>(1+$F2423)*Z2423</f>
        <v>2361.4365785663877</v>
      </c>
      <c r="AE2423" s="8">
        <f>(1+$F2423)*AA2423</f>
        <v>2361.4365785663877</v>
      </c>
      <c r="AF2423" s="8">
        <f>(1+$F2423)*AB2423</f>
        <v>1180.8713236306319</v>
      </c>
      <c r="AG2423" s="8">
        <f>(1+$F2423)*AC2423</f>
        <v>2870.931172893645</v>
      </c>
      <c r="AH2423" s="8">
        <f>(1+$F2423)*$T2423/1000</f>
        <v>1388.4752902483965</v>
      </c>
      <c r="AI2423" s="8">
        <f>(1+BWscncns[[#This Row],[pid_error]]*K_p)*BWscncns[[#This Row],[dbw]]/1000</f>
        <v>3552.2216451241984</v>
      </c>
      <c r="AJ2423" s="13">
        <f>BWscncns[[#This Row],[Torflow prgrssv alt vote]]/VLOOKUP(BWscncns[[#This Row],[class]],AltBWtotl,2,FALSE)*100</f>
        <v>1.2408968923789955E-2</v>
      </c>
      <c r="AK2423">
        <f>IF(D2423=E2423,1,0)</f>
        <v>0</v>
      </c>
    </row>
    <row r="2424" spans="1:37">
      <c r="A2424" s="1" t="s">
        <v>4389</v>
      </c>
      <c r="B2424" s="1" t="s">
        <v>49</v>
      </c>
      <c r="C2424">
        <v>3920</v>
      </c>
      <c r="D2424">
        <v>1524937903</v>
      </c>
      <c r="E2424">
        <v>1524937903</v>
      </c>
      <c r="F2424" s="2">
        <v>0.23293120836600001</v>
      </c>
      <c r="G2424" s="2">
        <v>0.23293120836600001</v>
      </c>
      <c r="H2424">
        <v>3919766</v>
      </c>
      <c r="I2424" s="2">
        <v>0.30294143390400002</v>
      </c>
      <c r="J2424" s="2">
        <v>0</v>
      </c>
      <c r="K2424">
        <v>5</v>
      </c>
      <c r="L2424" s="1" t="s">
        <v>11792</v>
      </c>
      <c r="M2424" s="1" t="s">
        <v>49</v>
      </c>
      <c r="N2424">
        <v>0</v>
      </c>
      <c r="O2424">
        <v>0</v>
      </c>
      <c r="P2424">
        <v>1</v>
      </c>
      <c r="Q2424">
        <v>0</v>
      </c>
      <c r="R2424" s="19">
        <f>BWscncns[[#This Row],[C fx]]*4+BWscncns[[#This Row],[C fg]]*2+BWscncns[[#This Row],[C fm]]</f>
        <v>1</v>
      </c>
      <c r="S2424">
        <v>3360</v>
      </c>
      <c r="T2424">
        <v>3179226</v>
      </c>
      <c r="U2424" s="13">
        <v>1.0568610000000001</v>
      </c>
      <c r="V2424" s="13">
        <v>0.94619799999999998</v>
      </c>
      <c r="W2424">
        <v>2943</v>
      </c>
      <c r="X2424">
        <v>58</v>
      </c>
      <c r="Z2424" s="10">
        <f>IF($N2424&lt;&gt;0,constants!$L$2,IF($O2424&lt;&gt;0,constants!$M$2,IF($P2424&lt;&gt;0,constants!$N$2,0)))</f>
        <v>1117.99</v>
      </c>
      <c r="AA2424" s="10">
        <f>IF($N2424&lt;&gt;0,constants!$L$2,IF($O2424&lt;&gt;0,constants!$M$2,IF($P2424&lt;&gt;0,constants!$P$2,0)))</f>
        <v>4051.45</v>
      </c>
      <c r="AB2424" s="11">
        <f>constants!$O$2</f>
        <v>4861.32</v>
      </c>
      <c r="AC2424" s="11">
        <f>VLOOKUP(BWscncns[[#This Row],[scanner]],[0]!ScnrAvgBW,2,FALSE)/1000</f>
        <v>3794.4265750962772</v>
      </c>
      <c r="AD2424" s="8">
        <f>(1+$F2424)*Z2424</f>
        <v>1378.4047616411044</v>
      </c>
      <c r="AE2424" s="8">
        <f>(1+$F2424)*AA2424</f>
        <v>4995.1591441344308</v>
      </c>
      <c r="AF2424" s="8">
        <f>(1+$F2424)*AB2424</f>
        <v>5993.6731418538029</v>
      </c>
      <c r="AG2424" s="8">
        <f>(1+$F2424)*AC2424</f>
        <v>4678.266942289516</v>
      </c>
      <c r="AH2424" s="8">
        <f>(1+$F2424)*$T2424/1000</f>
        <v>3919.7669538486048</v>
      </c>
      <c r="AI2424" s="8">
        <f>(1+BWscncns[[#This Row],[pid_error]]*K_p)*BWscncns[[#This Row],[dbw]]/1000</f>
        <v>3549.496476924302</v>
      </c>
      <c r="AJ2424" s="13">
        <f>BWscncns[[#This Row],[Torflow prgrssv alt vote]]/VLOOKUP(BWscncns[[#This Row],[class]],AltBWtotl,2,FALSE)*100</f>
        <v>7.000554618332161E-2</v>
      </c>
      <c r="AK2424">
        <f>IF(D2424=E2424,1,0)</f>
        <v>1</v>
      </c>
    </row>
    <row r="2425" spans="1:37">
      <c r="A2425" s="1" t="s">
        <v>7445</v>
      </c>
      <c r="B2425" s="1" t="s">
        <v>49</v>
      </c>
      <c r="C2425">
        <v>5000</v>
      </c>
      <c r="D2425">
        <v>1524807468</v>
      </c>
      <c r="E2425">
        <v>1524807468</v>
      </c>
      <c r="F2425" s="2">
        <v>1.3845793411</v>
      </c>
      <c r="G2425" s="2">
        <v>1.3845793411</v>
      </c>
      <c r="H2425">
        <v>5000825</v>
      </c>
      <c r="I2425" s="2">
        <v>0.32053539934000003</v>
      </c>
      <c r="J2425" s="2">
        <v>0</v>
      </c>
      <c r="K2425">
        <v>1</v>
      </c>
      <c r="L2425" s="1" t="s">
        <v>11866</v>
      </c>
      <c r="M2425" s="1" t="s">
        <v>49</v>
      </c>
      <c r="N2425">
        <v>0</v>
      </c>
      <c r="O2425">
        <v>1</v>
      </c>
      <c r="P2425">
        <v>0</v>
      </c>
      <c r="Q2425">
        <v>0</v>
      </c>
      <c r="R2425" s="19">
        <f>BWscncns[[#This Row],[C fx]]*4+BWscncns[[#This Row],[C fg]]*2+BWscncns[[#This Row],[C fm]]</f>
        <v>2</v>
      </c>
      <c r="S2425">
        <v>3710</v>
      </c>
      <c r="T2425">
        <v>2097152</v>
      </c>
      <c r="U2425" s="13">
        <v>1.769066</v>
      </c>
      <c r="V2425" s="13">
        <v>0.56527000000000005</v>
      </c>
      <c r="W2425">
        <v>738</v>
      </c>
      <c r="X2425">
        <v>14</v>
      </c>
      <c r="Z2425" s="10">
        <f>IF($N2425&lt;&gt;0,constants!$L$2,IF($O2425&lt;&gt;0,constants!$M$2,IF($P2425&lt;&gt;0,constants!$N$2,0)))</f>
        <v>9721.3799999999992</v>
      </c>
      <c r="AA2425" s="10">
        <f>IF($N2425&lt;&gt;0,constants!$L$2,IF($O2425&lt;&gt;0,constants!$M$2,IF($P2425&lt;&gt;0,constants!$P$2,0)))</f>
        <v>9721.3799999999992</v>
      </c>
      <c r="AB2425" s="11">
        <f>constants!$O$2</f>
        <v>4861.32</v>
      </c>
      <c r="AC2425" s="11">
        <f>VLOOKUP(BWscncns[[#This Row],[scanner]],[0]!ScnrAvgBW,2,FALSE)/1000</f>
        <v>11818.828055288463</v>
      </c>
      <c r="AD2425" s="8">
        <f>(1+$F2425)*Z2425</f>
        <v>23181.401914982718</v>
      </c>
      <c r="AE2425" s="8">
        <f>(1+$F2425)*AA2425</f>
        <v>23181.401914982718</v>
      </c>
      <c r="AF2425" s="8">
        <f>(1+$F2425)*AB2425</f>
        <v>11592.203242476253</v>
      </c>
      <c r="AG2425" s="8">
        <f>(1+$F2425)*AC2425</f>
        <v>28182.933216653961</v>
      </c>
      <c r="AH2425" s="8">
        <f>(1+$F2425)*$T2425/1000</f>
        <v>5000.8253343465476</v>
      </c>
      <c r="AI2425" s="8">
        <f>(1+BWscncns[[#This Row],[pid_error]]*K_p)*BWscncns[[#This Row],[dbw]]/1000</f>
        <v>3548.9886671732738</v>
      </c>
      <c r="AJ2425" s="13">
        <f>BWscncns[[#This Row],[Torflow prgrssv alt vote]]/VLOOKUP(BWscncns[[#This Row],[class]],AltBWtotl,2,FALSE)*100</f>
        <v>1.2397675168238587E-2</v>
      </c>
      <c r="AK2425">
        <f>IF(D2425=E2425,1,0)</f>
        <v>1</v>
      </c>
    </row>
    <row r="2426" spans="1:37">
      <c r="A2426" s="1" t="s">
        <v>2041</v>
      </c>
      <c r="B2426" s="1" t="s">
        <v>2042</v>
      </c>
      <c r="C2426">
        <v>1570</v>
      </c>
      <c r="D2426">
        <v>1524975578</v>
      </c>
      <c r="E2426">
        <v>1525005297</v>
      </c>
      <c r="F2426" s="2">
        <v>0.234210106527</v>
      </c>
      <c r="G2426" s="2">
        <v>0.234210106527</v>
      </c>
      <c r="H2426">
        <v>3919917</v>
      </c>
      <c r="I2426" s="2">
        <v>0.52653334443699995</v>
      </c>
      <c r="J2426" s="2">
        <v>0</v>
      </c>
      <c r="K2426">
        <v>6</v>
      </c>
      <c r="L2426" s="1" t="s">
        <v>11672</v>
      </c>
      <c r="M2426" s="1" t="s">
        <v>2042</v>
      </c>
      <c r="N2426">
        <v>0</v>
      </c>
      <c r="O2426">
        <v>1</v>
      </c>
      <c r="P2426">
        <v>0</v>
      </c>
      <c r="Q2426">
        <v>0</v>
      </c>
      <c r="R2426" s="19">
        <f>BWscncns[[#This Row],[C fx]]*4+BWscncns[[#This Row],[C fg]]*2+BWscncns[[#This Row],[C fm]]</f>
        <v>2</v>
      </c>
      <c r="S2426">
        <v>1830</v>
      </c>
      <c r="T2426">
        <v>3176054</v>
      </c>
      <c r="U2426" s="13">
        <v>0.576187</v>
      </c>
      <c r="V2426" s="13">
        <v>1.735549</v>
      </c>
      <c r="W2426">
        <v>4611</v>
      </c>
      <c r="X2426">
        <v>92</v>
      </c>
      <c r="Z2426" s="10">
        <f>IF($N2426&lt;&gt;0,constants!$L$2,IF($O2426&lt;&gt;0,constants!$M$2,IF($P2426&lt;&gt;0,constants!$N$2,0)))</f>
        <v>9721.3799999999992</v>
      </c>
      <c r="AA2426" s="10">
        <f>IF($N2426&lt;&gt;0,constants!$L$2,IF($O2426&lt;&gt;0,constants!$M$2,IF($P2426&lt;&gt;0,constants!$P$2,0)))</f>
        <v>9721.3799999999992</v>
      </c>
      <c r="AB2426" s="11">
        <f>constants!$O$2</f>
        <v>4861.32</v>
      </c>
      <c r="AC2426" s="11">
        <f>VLOOKUP(BWscncns[[#This Row],[scanner]],[0]!ScnrAvgBW,2,FALSE)/1000</f>
        <v>2386.3111194805197</v>
      </c>
      <c r="AD2426" s="8">
        <f>(1+$F2426)*Z2426</f>
        <v>11998.225445389446</v>
      </c>
      <c r="AE2426" s="8">
        <f>(1+$F2426)*AA2426</f>
        <v>11998.225445389446</v>
      </c>
      <c r="AF2426" s="8">
        <f>(1+$F2426)*AB2426</f>
        <v>5999.8902750618345</v>
      </c>
      <c r="AG2426" s="8">
        <f>(1+$F2426)*AC2426</f>
        <v>2945.2093009806167</v>
      </c>
      <c r="AH2426" s="8">
        <f>(1+$F2426)*$T2426/1000</f>
        <v>3919.9179456755046</v>
      </c>
      <c r="AI2426" s="8">
        <f>(1+BWscncns[[#This Row],[pid_error]]*K_p)*BWscncns[[#This Row],[dbw]]/1000</f>
        <v>3547.9859728377528</v>
      </c>
      <c r="AJ2426" s="13">
        <f>BWscncns[[#This Row],[Torflow prgrssv alt vote]]/VLOOKUP(BWscncns[[#This Row],[class]],AltBWtotl,2,FALSE)*100</f>
        <v>1.2394172458077854E-2</v>
      </c>
      <c r="AK2426">
        <f>IF(D2426=E2426,1,0)</f>
        <v>0</v>
      </c>
    </row>
    <row r="2427" spans="1:37">
      <c r="A2427" s="1" t="s">
        <v>9291</v>
      </c>
      <c r="B2427" s="1" t="s">
        <v>49</v>
      </c>
      <c r="C2427">
        <v>5130</v>
      </c>
      <c r="D2427">
        <v>1524366509</v>
      </c>
      <c r="E2427">
        <v>1524991615</v>
      </c>
      <c r="F2427" s="2">
        <v>0.76961166004799997</v>
      </c>
      <c r="G2427" s="2">
        <v>0.76961166004799997</v>
      </c>
      <c r="H2427">
        <v>4530205</v>
      </c>
      <c r="I2427" s="2">
        <v>-0.25273402107199999</v>
      </c>
      <c r="J2427" s="2">
        <v>0</v>
      </c>
      <c r="K2427">
        <v>2</v>
      </c>
      <c r="L2427" s="1" t="s">
        <v>11555</v>
      </c>
      <c r="M2427" s="1" t="s">
        <v>49</v>
      </c>
      <c r="N2427">
        <v>0</v>
      </c>
      <c r="O2427">
        <v>1</v>
      </c>
      <c r="P2427">
        <v>0</v>
      </c>
      <c r="Q2427">
        <v>0</v>
      </c>
      <c r="R2427" s="19">
        <f>BWscncns[[#This Row],[C fx]]*4+BWscncns[[#This Row],[C fg]]*2+BWscncns[[#This Row],[C fm]]</f>
        <v>2</v>
      </c>
      <c r="S2427">
        <v>4540</v>
      </c>
      <c r="T2427">
        <v>2560000</v>
      </c>
      <c r="U2427" s="13">
        <v>1.7734369999999999</v>
      </c>
      <c r="V2427" s="13">
        <v>0.56387699999999996</v>
      </c>
      <c r="W2427">
        <v>725</v>
      </c>
      <c r="X2427">
        <v>14</v>
      </c>
      <c r="Z2427" s="10">
        <f>IF($N2427&lt;&gt;0,constants!$L$2,IF($O2427&lt;&gt;0,constants!$M$2,IF($P2427&lt;&gt;0,constants!$N$2,0)))</f>
        <v>9721.3799999999992</v>
      </c>
      <c r="AA2427" s="10">
        <f>IF($N2427&lt;&gt;0,constants!$L$2,IF($O2427&lt;&gt;0,constants!$M$2,IF($P2427&lt;&gt;0,constants!$P$2,0)))</f>
        <v>9721.3799999999992</v>
      </c>
      <c r="AB2427" s="11">
        <f>constants!$O$2</f>
        <v>4861.32</v>
      </c>
      <c r="AC2427" s="11">
        <f>VLOOKUP(BWscncns[[#This Row],[scanner]],[0]!ScnrAvgBW,2,FALSE)/1000</f>
        <v>8853.6095214723919</v>
      </c>
      <c r="AD2427" s="8">
        <f>(1+$F2427)*Z2427</f>
        <v>17203.067399757427</v>
      </c>
      <c r="AE2427" s="8">
        <f>(1+$F2427)*AA2427</f>
        <v>17203.067399757427</v>
      </c>
      <c r="AF2427" s="8">
        <f>(1+$F2427)*AB2427</f>
        <v>8602.6485552245431</v>
      </c>
      <c r="AG2427" s="8">
        <f>(1+$F2427)*AC2427</f>
        <v>15667.450642709538</v>
      </c>
      <c r="AH2427" s="8">
        <f>(1+$F2427)*$T2427/1000</f>
        <v>4530.20584972288</v>
      </c>
      <c r="AI2427" s="8">
        <f>(1+BWscncns[[#This Row],[pid_error]]*K_p)*BWscncns[[#This Row],[dbw]]/1000</f>
        <v>3545.10292486144</v>
      </c>
      <c r="AJ2427" s="13">
        <f>BWscncns[[#This Row],[Torflow prgrssv alt vote]]/VLOOKUP(BWscncns[[#This Row],[class]],AltBWtotl,2,FALSE)*100</f>
        <v>1.2384101112222237E-2</v>
      </c>
      <c r="AK2427">
        <f>IF(D2427=E2427,1,0)</f>
        <v>0</v>
      </c>
    </row>
    <row r="2428" spans="1:37">
      <c r="A2428" s="1" t="s">
        <v>9055</v>
      </c>
      <c r="B2428" s="1" t="s">
        <v>9056</v>
      </c>
      <c r="C2428">
        <v>3710</v>
      </c>
      <c r="D2428">
        <v>1523829239</v>
      </c>
      <c r="E2428">
        <v>1524970278</v>
      </c>
      <c r="F2428" s="2">
        <v>-9.8866087668399993E-2</v>
      </c>
      <c r="G2428" s="2">
        <v>-9.8866087668399993E-2</v>
      </c>
      <c r="H2428">
        <v>4476971</v>
      </c>
      <c r="I2428" s="2">
        <v>-5.6145012172599998E-2</v>
      </c>
      <c r="J2428" s="2">
        <v>0</v>
      </c>
      <c r="K2428">
        <v>5</v>
      </c>
      <c r="L2428" s="1" t="s">
        <v>11743</v>
      </c>
      <c r="M2428" s="1" t="s">
        <v>9056</v>
      </c>
      <c r="N2428">
        <v>0</v>
      </c>
      <c r="O2428">
        <v>1</v>
      </c>
      <c r="P2428">
        <v>0</v>
      </c>
      <c r="Q2428">
        <v>0</v>
      </c>
      <c r="R2428" s="19">
        <f>BWscncns[[#This Row],[C fx]]*4+BWscncns[[#This Row],[C fg]]*2+BWscncns[[#This Row],[C fm]]</f>
        <v>2</v>
      </c>
      <c r="S2428">
        <v>3710</v>
      </c>
      <c r="T2428">
        <v>3728908</v>
      </c>
      <c r="U2428" s="13">
        <v>0.99492899999999995</v>
      </c>
      <c r="V2428" s="13">
        <v>1.005096</v>
      </c>
      <c r="W2428">
        <v>3364</v>
      </c>
      <c r="X2428">
        <v>67</v>
      </c>
      <c r="Z2428" s="10">
        <f>IF($N2428&lt;&gt;0,constants!$L$2,IF($O2428&lt;&gt;0,constants!$M$2,IF($P2428&lt;&gt;0,constants!$N$2,0)))</f>
        <v>9721.3799999999992</v>
      </c>
      <c r="AA2428" s="10">
        <f>IF($N2428&lt;&gt;0,constants!$L$2,IF($O2428&lt;&gt;0,constants!$M$2,IF($P2428&lt;&gt;0,constants!$P$2,0)))</f>
        <v>9721.3799999999992</v>
      </c>
      <c r="AB2428" s="11">
        <f>constants!$O$2</f>
        <v>4861.32</v>
      </c>
      <c r="AC2428" s="11">
        <f>VLOOKUP(BWscncns[[#This Row],[scanner]],[0]!ScnrAvgBW,2,FALSE)/1000</f>
        <v>3794.4265750962772</v>
      </c>
      <c r="AD2428" s="8">
        <f>(1+$F2428)*Z2428</f>
        <v>8760.2651926621693</v>
      </c>
      <c r="AE2428" s="8">
        <f>(1+$F2428)*AA2428</f>
        <v>8760.2651926621693</v>
      </c>
      <c r="AF2428" s="8">
        <f>(1+$F2428)*AB2428</f>
        <v>4380.7003106958537</v>
      </c>
      <c r="AG2428" s="8">
        <f>(1+$F2428)*AC2428</f>
        <v>3419.286464671502</v>
      </c>
      <c r="AH2428" s="8">
        <f>(1+$F2428)*$T2428/1000</f>
        <v>3360.2454547646016</v>
      </c>
      <c r="AI2428" s="8">
        <f>(1+BWscncns[[#This Row],[pid_error]]*K_p)*BWscncns[[#This Row],[dbw]]/1000</f>
        <v>3544.5767273823008</v>
      </c>
      <c r="AJ2428" s="13">
        <f>BWscncns[[#This Row],[Torflow prgrssv alt vote]]/VLOOKUP(BWscncns[[#This Row],[class]],AltBWtotl,2,FALSE)*100</f>
        <v>1.2382262947597747E-2</v>
      </c>
      <c r="AK2428">
        <f>IF(D2428=E2428,1,0)</f>
        <v>0</v>
      </c>
    </row>
    <row r="2429" spans="1:37">
      <c r="A2429" s="1" t="s">
        <v>1662</v>
      </c>
      <c r="B2429" s="1" t="s">
        <v>1663</v>
      </c>
      <c r="C2429">
        <v>4530</v>
      </c>
      <c r="D2429">
        <v>1524950825</v>
      </c>
      <c r="E2429">
        <v>1524950825</v>
      </c>
      <c r="F2429" s="2">
        <v>0.76759070869199997</v>
      </c>
      <c r="G2429" s="2">
        <v>0.76759070869199997</v>
      </c>
      <c r="H2429">
        <v>4525032</v>
      </c>
      <c r="I2429" s="2">
        <v>0.241483285578</v>
      </c>
      <c r="J2429" s="2">
        <v>0</v>
      </c>
      <c r="K2429">
        <v>2</v>
      </c>
      <c r="L2429" s="1" t="s">
        <v>11581</v>
      </c>
      <c r="M2429" s="1" t="s">
        <v>1663</v>
      </c>
      <c r="N2429">
        <v>1</v>
      </c>
      <c r="O2429">
        <v>0</v>
      </c>
      <c r="P2429">
        <v>0</v>
      </c>
      <c r="Q2429">
        <v>0</v>
      </c>
      <c r="R2429" s="19">
        <f>BWscncns[[#This Row],[C fx]]*4+BWscncns[[#This Row],[C fg]]*2+BWscncns[[#This Row],[C fm]]</f>
        <v>4</v>
      </c>
      <c r="S2429">
        <v>4210</v>
      </c>
      <c r="T2429">
        <v>2560000</v>
      </c>
      <c r="U2429" s="13">
        <v>1.644531</v>
      </c>
      <c r="V2429" s="13">
        <v>0.60807599999999995</v>
      </c>
      <c r="W2429">
        <v>976</v>
      </c>
      <c r="X2429">
        <v>19</v>
      </c>
      <c r="Z2429" s="10">
        <f>IF($N2429&lt;&gt;0,constants!$L$2,IF($O2429&lt;&gt;0,constants!$M$2,IF($P2429&lt;&gt;0,constants!$N$2,0)))</f>
        <v>10125.48</v>
      </c>
      <c r="AA2429" s="10">
        <f>IF($N2429&lt;&gt;0,constants!$L$2,IF($O2429&lt;&gt;0,constants!$M$2,IF($P2429&lt;&gt;0,constants!$P$2,0)))</f>
        <v>10125.48</v>
      </c>
      <c r="AB2429" s="11">
        <f>constants!$O$2</f>
        <v>4861.32</v>
      </c>
      <c r="AC2429" s="11">
        <f>VLOOKUP(BWscncns[[#This Row],[scanner]],[0]!ScnrAvgBW,2,FALSE)/1000</f>
        <v>8853.6095214723919</v>
      </c>
      <c r="AD2429" s="8">
        <f>(1+$F2429)*Z2429</f>
        <v>17897.704369046671</v>
      </c>
      <c r="AE2429" s="8">
        <f>(1+$F2429)*AA2429</f>
        <v>17897.704369046671</v>
      </c>
      <c r="AF2429" s="8">
        <f>(1+$F2429)*AB2429</f>
        <v>8592.8240639785927</v>
      </c>
      <c r="AG2429" s="8">
        <f>(1+$F2429)*AC2429</f>
        <v>15649.557928541624</v>
      </c>
      <c r="AH2429" s="8">
        <f>(1+$F2429)*$T2429/1000</f>
        <v>4525.0322142515197</v>
      </c>
      <c r="AI2429" s="8">
        <f>(1+BWscncns[[#This Row],[pid_error]]*K_p)*BWscncns[[#This Row],[dbw]]/1000</f>
        <v>3542.5161071257598</v>
      </c>
      <c r="AJ2429" s="13">
        <f>BWscncns[[#This Row],[Torflow prgrssv alt vote]]/VLOOKUP(BWscncns[[#This Row],[class]],AltBWtotl,2,FALSE)*100</f>
        <v>3.0361999345646942E-2</v>
      </c>
      <c r="AK2429">
        <f>IF(D2429=E2429,1,0)</f>
        <v>1</v>
      </c>
    </row>
    <row r="2430" spans="1:37">
      <c r="A2430" s="1" t="s">
        <v>11141</v>
      </c>
      <c r="B2430" s="1" t="s">
        <v>11142</v>
      </c>
      <c r="C2430">
        <v>4170</v>
      </c>
      <c r="D2430">
        <v>1524078567</v>
      </c>
      <c r="E2430">
        <v>1524988531</v>
      </c>
      <c r="F2430" s="2">
        <v>0.24940382176500001</v>
      </c>
      <c r="G2430" s="2">
        <v>0.24940382176500001</v>
      </c>
      <c r="H2430">
        <v>3930284</v>
      </c>
      <c r="I2430" s="2">
        <v>-0.34438210231999999</v>
      </c>
      <c r="J2430" s="2">
        <v>0</v>
      </c>
      <c r="K2430">
        <v>3</v>
      </c>
      <c r="L2430" s="1" t="s">
        <v>11591</v>
      </c>
      <c r="M2430" s="1" t="s">
        <v>11142</v>
      </c>
      <c r="N2430">
        <v>0</v>
      </c>
      <c r="O2430">
        <v>1</v>
      </c>
      <c r="P2430">
        <v>0</v>
      </c>
      <c r="Q2430">
        <v>0</v>
      </c>
      <c r="R2430" s="19">
        <f>BWscncns[[#This Row],[C fx]]*4+BWscncns[[#This Row],[C fg]]*2+BWscncns[[#This Row],[C fm]]</f>
        <v>2</v>
      </c>
      <c r="S2430">
        <v>3330</v>
      </c>
      <c r="T2430">
        <v>3145728</v>
      </c>
      <c r="U2430" s="13">
        <v>1.058578</v>
      </c>
      <c r="V2430" s="13">
        <v>0.94466300000000003</v>
      </c>
      <c r="W2430">
        <v>2935</v>
      </c>
      <c r="X2430">
        <v>58</v>
      </c>
      <c r="Z2430" s="10">
        <f>IF($N2430&lt;&gt;0,constants!$L$2,IF($O2430&lt;&gt;0,constants!$M$2,IF($P2430&lt;&gt;0,constants!$N$2,0)))</f>
        <v>9721.3799999999992</v>
      </c>
      <c r="AA2430" s="10">
        <f>IF($N2430&lt;&gt;0,constants!$L$2,IF($O2430&lt;&gt;0,constants!$M$2,IF($P2430&lt;&gt;0,constants!$P$2,0)))</f>
        <v>9721.3799999999992</v>
      </c>
      <c r="AB2430" s="11">
        <f>constants!$O$2</f>
        <v>4861.32</v>
      </c>
      <c r="AC2430" s="11">
        <f>VLOOKUP(BWscncns[[#This Row],[scanner]],[0]!ScnrAvgBW,2,FALSE)/1000</f>
        <v>6440.9193022088357</v>
      </c>
      <c r="AD2430" s="8">
        <f>(1+$F2430)*Z2430</f>
        <v>12145.929324829836</v>
      </c>
      <c r="AE2430" s="8">
        <f>(1+$F2430)*AA2430</f>
        <v>12145.929324829836</v>
      </c>
      <c r="AF2430" s="8">
        <f>(1+$F2430)*AB2430</f>
        <v>6073.7517868226296</v>
      </c>
      <c r="AG2430" s="8">
        <f>(1+$F2430)*AC2430</f>
        <v>8047.3091918596765</v>
      </c>
      <c r="AH2430" s="8">
        <f>(1+$F2430)*$T2430/1000</f>
        <v>3930.2845854331704</v>
      </c>
      <c r="AI2430" s="8">
        <f>(1+BWscncns[[#This Row],[pid_error]]*K_p)*BWscncns[[#This Row],[dbw]]/1000</f>
        <v>3538.006292716585</v>
      </c>
      <c r="AJ2430" s="13">
        <f>BWscncns[[#This Row],[Torflow prgrssv alt vote]]/VLOOKUP(BWscncns[[#This Row],[class]],AltBWtotl,2,FALSE)*100</f>
        <v>1.2359310461033579E-2</v>
      </c>
      <c r="AK2430">
        <f>IF(D2430=E2430,1,0)</f>
        <v>0</v>
      </c>
    </row>
    <row r="2431" spans="1:37">
      <c r="A2431" s="1" t="s">
        <v>834</v>
      </c>
      <c r="B2431" s="1" t="s">
        <v>835</v>
      </c>
      <c r="C2431">
        <v>1890</v>
      </c>
      <c r="D2431">
        <v>1524899802</v>
      </c>
      <c r="E2431">
        <v>1524948628</v>
      </c>
      <c r="F2431" s="2">
        <v>0.24728999307399999</v>
      </c>
      <c r="G2431" s="2">
        <v>0.24728999307399999</v>
      </c>
      <c r="H2431">
        <v>3923635</v>
      </c>
      <c r="I2431" s="2">
        <v>0.257781261368</v>
      </c>
      <c r="J2431" s="2">
        <v>0</v>
      </c>
      <c r="K2431">
        <v>4</v>
      </c>
      <c r="L2431" s="1" t="s">
        <v>11764</v>
      </c>
      <c r="M2431" s="1" t="s">
        <v>835</v>
      </c>
      <c r="N2431">
        <v>0</v>
      </c>
      <c r="O2431">
        <v>1</v>
      </c>
      <c r="P2431">
        <v>0</v>
      </c>
      <c r="Q2431">
        <v>0</v>
      </c>
      <c r="R2431" s="19">
        <f>BWscncns[[#This Row],[C fx]]*4+BWscncns[[#This Row],[C fg]]*2+BWscncns[[#This Row],[C fm]]</f>
        <v>2</v>
      </c>
      <c r="S2431">
        <v>3370</v>
      </c>
      <c r="T2431">
        <v>3145728</v>
      </c>
      <c r="U2431" s="13">
        <v>1.071294</v>
      </c>
      <c r="V2431" s="13">
        <v>0.93345</v>
      </c>
      <c r="W2431">
        <v>2855</v>
      </c>
      <c r="X2431">
        <v>57</v>
      </c>
      <c r="Z2431" s="10">
        <f>IF($N2431&lt;&gt;0,constants!$L$2,IF($O2431&lt;&gt;0,constants!$M$2,IF($P2431&lt;&gt;0,constants!$N$2,0)))</f>
        <v>9721.3799999999992</v>
      </c>
      <c r="AA2431" s="10">
        <f>IF($N2431&lt;&gt;0,constants!$L$2,IF($O2431&lt;&gt;0,constants!$M$2,IF($P2431&lt;&gt;0,constants!$P$2,0)))</f>
        <v>9721.3799999999992</v>
      </c>
      <c r="AB2431" s="11">
        <f>constants!$O$2</f>
        <v>4861.32</v>
      </c>
      <c r="AC2431" s="11">
        <f>VLOOKUP(BWscncns[[#This Row],[scanner]],[0]!ScnrAvgBW,2,FALSE)/1000</f>
        <v>4819.491751072962</v>
      </c>
      <c r="AD2431" s="8">
        <f>(1+$F2431)*Z2431</f>
        <v>12125.379992869721</v>
      </c>
      <c r="AE2431" s="8">
        <f>(1+$F2431)*AA2431</f>
        <v>12125.379992869721</v>
      </c>
      <c r="AF2431" s="8">
        <f>(1+$F2431)*AB2431</f>
        <v>6063.4757891304971</v>
      </c>
      <c r="AG2431" s="8">
        <f>(1+$F2431)*AC2431</f>
        <v>6011.3038328159946</v>
      </c>
      <c r="AH2431" s="8">
        <f>(1+$F2431)*$T2431/1000</f>
        <v>3923.6350553326879</v>
      </c>
      <c r="AI2431" s="8">
        <f>(1+BWscncns[[#This Row],[pid_error]]*K_p)*BWscncns[[#This Row],[dbw]]/1000</f>
        <v>3534.6815276663433</v>
      </c>
      <c r="AJ2431" s="13">
        <f>BWscncns[[#This Row],[Torflow prgrssv alt vote]]/VLOOKUP(BWscncns[[#This Row],[class]],AltBWtotl,2,FALSE)*100</f>
        <v>1.2347696065787724E-2</v>
      </c>
      <c r="AK2431">
        <f>IF(D2431=E2431,1,0)</f>
        <v>0</v>
      </c>
    </row>
    <row r="2432" spans="1:37">
      <c r="A2432" s="1" t="s">
        <v>3323</v>
      </c>
      <c r="B2432" s="1" t="s">
        <v>3324</v>
      </c>
      <c r="C2432">
        <v>2200</v>
      </c>
      <c r="D2432">
        <v>1524881996</v>
      </c>
      <c r="E2432">
        <v>1524881996</v>
      </c>
      <c r="F2432" s="2">
        <v>0.52069450964399999</v>
      </c>
      <c r="G2432" s="2">
        <v>0.52069450964399999</v>
      </c>
      <c r="H2432">
        <v>2195329</v>
      </c>
      <c r="I2432" s="2">
        <v>0.21012213613399999</v>
      </c>
      <c r="J2432" s="2">
        <v>0</v>
      </c>
      <c r="K2432">
        <v>3</v>
      </c>
      <c r="L2432" s="1" t="s">
        <v>11872</v>
      </c>
      <c r="M2432" s="1" t="s">
        <v>3324</v>
      </c>
      <c r="N2432">
        <v>0</v>
      </c>
      <c r="O2432">
        <v>0</v>
      </c>
      <c r="P2432">
        <v>1</v>
      </c>
      <c r="Q2432">
        <v>0</v>
      </c>
      <c r="R2432" s="19">
        <f>BWscncns[[#This Row],[C fx]]*4+BWscncns[[#This Row],[C fg]]*2+BWscncns[[#This Row],[C fm]]</f>
        <v>1</v>
      </c>
      <c r="S2432">
        <v>2500</v>
      </c>
      <c r="T2432">
        <v>2798592</v>
      </c>
      <c r="U2432" s="13">
        <v>0.89330600000000004</v>
      </c>
      <c r="V2432" s="13">
        <v>1.119437</v>
      </c>
      <c r="W2432">
        <v>3734</v>
      </c>
      <c r="X2432">
        <v>74</v>
      </c>
      <c r="Z2432" s="10">
        <f>IF($N2432&lt;&gt;0,constants!$L$2,IF($O2432&lt;&gt;0,constants!$M$2,IF($P2432&lt;&gt;0,constants!$N$2,0)))</f>
        <v>1117.99</v>
      </c>
      <c r="AA2432" s="10">
        <f>IF($N2432&lt;&gt;0,constants!$L$2,IF($O2432&lt;&gt;0,constants!$M$2,IF($P2432&lt;&gt;0,constants!$P$2,0)))</f>
        <v>4051.45</v>
      </c>
      <c r="AB2432" s="11">
        <f>constants!$O$2</f>
        <v>4861.32</v>
      </c>
      <c r="AC2432" s="11">
        <f>VLOOKUP(BWscncns[[#This Row],[scanner]],[0]!ScnrAvgBW,2,FALSE)/1000</f>
        <v>6440.9193022088357</v>
      </c>
      <c r="AD2432" s="8">
        <f>(1+$F2432)*Z2432</f>
        <v>1700.1212548368958</v>
      </c>
      <c r="AE2432" s="8">
        <f>(1+$F2432)*AA2432</f>
        <v>6161.0177710971839</v>
      </c>
      <c r="AF2432" s="8">
        <f>(1+$F2432)*AB2432</f>
        <v>7392.58263362257</v>
      </c>
      <c r="AG2432" s="8">
        <f>(1+$F2432)*AC2432</f>
        <v>9794.6706199290402</v>
      </c>
      <c r="AH2432" s="8">
        <f>(1+$F2432)*$T2432/1000</f>
        <v>4255.803489133622</v>
      </c>
      <c r="AI2432" s="8">
        <f>(1+BWscncns[[#This Row],[pid_error]]*K_p)*BWscncns[[#This Row],[dbw]]/1000</f>
        <v>3527.1977445668108</v>
      </c>
      <c r="AJ2432" s="13">
        <f>BWscncns[[#This Row],[Torflow prgrssv alt vote]]/VLOOKUP(BWscncns[[#This Row],[class]],AltBWtotl,2,FALSE)*100</f>
        <v>6.9565755653022351E-2</v>
      </c>
      <c r="AK2432">
        <f>IF(D2432=E2432,1,0)</f>
        <v>1</v>
      </c>
    </row>
    <row r="2433" spans="1:37">
      <c r="A2433" s="1" t="s">
        <v>8955</v>
      </c>
      <c r="B2433" s="1" t="s">
        <v>8956</v>
      </c>
      <c r="C2433">
        <v>5030</v>
      </c>
      <c r="D2433">
        <v>1524851186</v>
      </c>
      <c r="E2433">
        <v>1524966384</v>
      </c>
      <c r="F2433" s="2">
        <v>-0.223943514978</v>
      </c>
      <c r="G2433" s="2">
        <v>-0.223943514978</v>
      </c>
      <c r="H2433">
        <v>3080195</v>
      </c>
      <c r="I2433" s="2">
        <v>-0.22027799342400001</v>
      </c>
      <c r="J2433" s="2">
        <v>0</v>
      </c>
      <c r="K2433">
        <v>6</v>
      </c>
      <c r="L2433" s="1" t="s">
        <v>11644</v>
      </c>
      <c r="M2433" s="1" t="s">
        <v>8956</v>
      </c>
      <c r="N2433">
        <v>0</v>
      </c>
      <c r="O2433">
        <v>1</v>
      </c>
      <c r="P2433">
        <v>0</v>
      </c>
      <c r="Q2433">
        <v>0</v>
      </c>
      <c r="R2433" s="19">
        <f>BWscncns[[#This Row],[C fx]]*4+BWscncns[[#This Row],[C fg]]*2+BWscncns[[#This Row],[C fm]]</f>
        <v>2</v>
      </c>
      <c r="S2433">
        <v>2970</v>
      </c>
      <c r="T2433">
        <v>3969024</v>
      </c>
      <c r="U2433" s="13">
        <v>0.74829500000000004</v>
      </c>
      <c r="V2433" s="13">
        <v>1.3363719999999999</v>
      </c>
      <c r="W2433">
        <v>4135</v>
      </c>
      <c r="X2433">
        <v>82</v>
      </c>
      <c r="Z2433" s="10">
        <f>IF($N2433&lt;&gt;0,constants!$L$2,IF($O2433&lt;&gt;0,constants!$M$2,IF($P2433&lt;&gt;0,constants!$N$2,0)))</f>
        <v>9721.3799999999992</v>
      </c>
      <c r="AA2433" s="10">
        <f>IF($N2433&lt;&gt;0,constants!$L$2,IF($O2433&lt;&gt;0,constants!$M$2,IF($P2433&lt;&gt;0,constants!$P$2,0)))</f>
        <v>9721.3799999999992</v>
      </c>
      <c r="AB2433" s="11">
        <f>constants!$O$2</f>
        <v>4861.32</v>
      </c>
      <c r="AC2433" s="11">
        <f>VLOOKUP(BWscncns[[#This Row],[scanner]],[0]!ScnrAvgBW,2,FALSE)/1000</f>
        <v>2386.3111194805197</v>
      </c>
      <c r="AD2433" s="8">
        <f>(1+$F2433)*Z2433</f>
        <v>7544.3399923631696</v>
      </c>
      <c r="AE2433" s="8">
        <f>(1+$F2433)*AA2433</f>
        <v>7544.3399923631696</v>
      </c>
      <c r="AF2433" s="8">
        <f>(1+$F2433)*AB2433</f>
        <v>3772.6589117671488</v>
      </c>
      <c r="AG2433" s="8">
        <f>(1+$F2433)*AC2433</f>
        <v>1851.912219552966</v>
      </c>
      <c r="AH2433" s="8">
        <f>(1+$F2433)*$T2433/1000</f>
        <v>3080.1868144079585</v>
      </c>
      <c r="AI2433" s="8">
        <f>(1+BWscncns[[#This Row],[pid_error]]*K_p)*BWscncns[[#This Row],[dbw]]/1000</f>
        <v>3524.6054072039792</v>
      </c>
      <c r="AJ2433" s="13">
        <f>BWscncns[[#This Row],[Torflow prgrssv alt vote]]/VLOOKUP(BWscncns[[#This Row],[class]],AltBWtotl,2,FALSE)*100</f>
        <v>1.231249717388821E-2</v>
      </c>
      <c r="AK2433">
        <f>IF(D2433=E2433,1,0)</f>
        <v>0</v>
      </c>
    </row>
    <row r="2434" spans="1:37">
      <c r="A2434" s="1" t="s">
        <v>9280</v>
      </c>
      <c r="B2434" s="1" t="s">
        <v>9281</v>
      </c>
      <c r="C2434">
        <v>4940</v>
      </c>
      <c r="D2434">
        <v>1524983845</v>
      </c>
      <c r="E2434">
        <v>1524983845</v>
      </c>
      <c r="F2434" s="2">
        <v>1.35587196517</v>
      </c>
      <c r="G2434" s="2">
        <v>1.35587196517</v>
      </c>
      <c r="H2434">
        <v>4940621</v>
      </c>
      <c r="I2434" s="2">
        <v>-0.65705931738000001</v>
      </c>
      <c r="J2434" s="2">
        <v>0</v>
      </c>
      <c r="K2434">
        <v>1</v>
      </c>
      <c r="L2434" s="1" t="s">
        <v>11537</v>
      </c>
      <c r="M2434" s="1" t="s">
        <v>9281</v>
      </c>
      <c r="N2434">
        <v>1</v>
      </c>
      <c r="O2434">
        <v>0</v>
      </c>
      <c r="P2434">
        <v>0</v>
      </c>
      <c r="Q2434">
        <v>0</v>
      </c>
      <c r="R2434" s="19">
        <f>BWscncns[[#This Row],[C fx]]*4+BWscncns[[#This Row],[C fg]]*2+BWscncns[[#This Row],[C fm]]</f>
        <v>4</v>
      </c>
      <c r="S2434">
        <v>5170</v>
      </c>
      <c r="T2434">
        <v>2097152</v>
      </c>
      <c r="U2434" s="13">
        <v>2.4652479999999999</v>
      </c>
      <c r="V2434" s="13">
        <v>0.40563900000000003</v>
      </c>
      <c r="W2434">
        <v>140</v>
      </c>
      <c r="X2434">
        <v>2</v>
      </c>
      <c r="Z2434" s="10">
        <f>IF($N2434&lt;&gt;0,constants!$L$2,IF($O2434&lt;&gt;0,constants!$M$2,IF($P2434&lt;&gt;0,constants!$N$2,0)))</f>
        <v>10125.48</v>
      </c>
      <c r="AA2434" s="10">
        <f>IF($N2434&lt;&gt;0,constants!$L$2,IF($O2434&lt;&gt;0,constants!$M$2,IF($P2434&lt;&gt;0,constants!$P$2,0)))</f>
        <v>10125.48</v>
      </c>
      <c r="AB2434" s="11">
        <f>constants!$O$2</f>
        <v>4861.32</v>
      </c>
      <c r="AC2434" s="11">
        <f>VLOOKUP(BWscncns[[#This Row],[scanner]],[0]!ScnrAvgBW,2,FALSE)/1000</f>
        <v>11818.828055288463</v>
      </c>
      <c r="AD2434" s="8">
        <f>(1+$F2434)*Z2434</f>
        <v>23854.334465889529</v>
      </c>
      <c r="AE2434" s="8">
        <f>(1+$F2434)*AA2434</f>
        <v>23854.334465889529</v>
      </c>
      <c r="AF2434" s="8">
        <f>(1+$F2434)*AB2434</f>
        <v>11452.647501720223</v>
      </c>
      <c r="AG2434" s="8">
        <f>(1+$F2434)*AC2434</f>
        <v>27843.645676618758</v>
      </c>
      <c r="AH2434" s="8">
        <f>(1+$F2434)*$T2434/1000</f>
        <v>4940.6216035001962</v>
      </c>
      <c r="AI2434" s="8">
        <f>(1+BWscncns[[#This Row],[pid_error]]*K_p)*BWscncns[[#This Row],[dbw]]/1000</f>
        <v>3518.8868017500977</v>
      </c>
      <c r="AJ2434" s="13">
        <f>BWscncns[[#This Row],[Torflow prgrssv alt vote]]/VLOOKUP(BWscncns[[#This Row],[class]],AltBWtotl,2,FALSE)*100</f>
        <v>3.0159478613867956E-2</v>
      </c>
      <c r="AK2434">
        <f>IF(D2434=E2434,1,0)</f>
        <v>1</v>
      </c>
    </row>
    <row r="2435" spans="1:37">
      <c r="A2435" s="1" t="s">
        <v>10067</v>
      </c>
      <c r="B2435" s="1" t="s">
        <v>10068</v>
      </c>
      <c r="C2435">
        <v>3810</v>
      </c>
      <c r="D2435">
        <v>1524090171</v>
      </c>
      <c r="E2435">
        <v>1524994541</v>
      </c>
      <c r="F2435" s="2">
        <v>-0.26701055296300003</v>
      </c>
      <c r="G2435" s="2">
        <v>-0.26701055296300003</v>
      </c>
      <c r="H2435">
        <v>3430156</v>
      </c>
      <c r="I2435" s="2">
        <v>-0.49799499178200002</v>
      </c>
      <c r="J2435" s="2">
        <v>0</v>
      </c>
      <c r="K2435">
        <v>3</v>
      </c>
      <c r="L2435" s="1" t="s">
        <v>11604</v>
      </c>
      <c r="M2435" s="1" t="s">
        <v>10068</v>
      </c>
      <c r="N2435">
        <v>0</v>
      </c>
      <c r="O2435">
        <v>1</v>
      </c>
      <c r="P2435">
        <v>0</v>
      </c>
      <c r="Q2435">
        <v>0</v>
      </c>
      <c r="R2435" s="19">
        <f>BWscncns[[#This Row],[C fx]]*4+BWscncns[[#This Row],[C fg]]*2+BWscncns[[#This Row],[C fm]]</f>
        <v>2</v>
      </c>
      <c r="S2435">
        <v>3810</v>
      </c>
      <c r="T2435">
        <v>4058014</v>
      </c>
      <c r="U2435" s="13">
        <v>0.93888300000000002</v>
      </c>
      <c r="V2435" s="13">
        <v>1.065096</v>
      </c>
      <c r="W2435">
        <v>3587</v>
      </c>
      <c r="X2435">
        <v>71</v>
      </c>
      <c r="Z2435" s="10">
        <f>IF($N2435&lt;&gt;0,constants!$L$2,IF($O2435&lt;&gt;0,constants!$M$2,IF($P2435&lt;&gt;0,constants!$N$2,0)))</f>
        <v>9721.3799999999992</v>
      </c>
      <c r="AA2435" s="10">
        <f>IF($N2435&lt;&gt;0,constants!$L$2,IF($O2435&lt;&gt;0,constants!$M$2,IF($P2435&lt;&gt;0,constants!$P$2,0)))</f>
        <v>9721.3799999999992</v>
      </c>
      <c r="AB2435" s="11">
        <f>constants!$O$2</f>
        <v>4861.32</v>
      </c>
      <c r="AC2435" s="11">
        <f>VLOOKUP(BWscncns[[#This Row],[scanner]],[0]!ScnrAvgBW,2,FALSE)/1000</f>
        <v>6440.9193022088357</v>
      </c>
      <c r="AD2435" s="8">
        <f>(1+$F2435)*Z2435</f>
        <v>7125.6689506365501</v>
      </c>
      <c r="AE2435" s="8">
        <f>(1+$F2435)*AA2435</f>
        <v>7125.6689506365501</v>
      </c>
      <c r="AF2435" s="8">
        <f>(1+$F2435)*AB2435</f>
        <v>3563.2962586699086</v>
      </c>
      <c r="AG2435" s="8">
        <f>(1+$F2435)*AC2435</f>
        <v>4721.1258777359944</v>
      </c>
      <c r="AH2435" s="8">
        <f>(1+$F2435)*$T2435/1000</f>
        <v>2974.4814379284044</v>
      </c>
      <c r="AI2435" s="8">
        <f>(1+BWscncns[[#This Row],[pid_error]]*K_p)*BWscncns[[#This Row],[dbw]]/1000</f>
        <v>3516.2477189642022</v>
      </c>
      <c r="AJ2435" s="13">
        <f>BWscncns[[#This Row],[Torflow prgrssv alt vote]]/VLOOKUP(BWscncns[[#This Row],[class]],AltBWtotl,2,FALSE)*100</f>
        <v>1.2283301277910132E-2</v>
      </c>
      <c r="AK2435">
        <f>IF(D2435=E2435,1,0)</f>
        <v>0</v>
      </c>
    </row>
    <row r="2436" spans="1:37">
      <c r="A2436" s="1" t="s">
        <v>8223</v>
      </c>
      <c r="B2436" s="1" t="s">
        <v>8224</v>
      </c>
      <c r="C2436">
        <v>1280</v>
      </c>
      <c r="D2436">
        <v>1524866004</v>
      </c>
      <c r="E2436">
        <v>1525001415</v>
      </c>
      <c r="F2436" s="2">
        <v>0.743736591768</v>
      </c>
      <c r="G2436" s="2">
        <v>0.743736591768</v>
      </c>
      <c r="H2436">
        <v>4463965</v>
      </c>
      <c r="I2436" s="2">
        <v>1.0827377603699999</v>
      </c>
      <c r="J2436" s="2">
        <v>0</v>
      </c>
      <c r="K2436">
        <v>3</v>
      </c>
      <c r="L2436" s="1" t="s">
        <v>11578</v>
      </c>
      <c r="M2436" s="1" t="s">
        <v>8224</v>
      </c>
      <c r="N2436">
        <v>0</v>
      </c>
      <c r="O2436">
        <v>1</v>
      </c>
      <c r="P2436">
        <v>0</v>
      </c>
      <c r="Q2436">
        <v>0</v>
      </c>
      <c r="R2436" s="19">
        <f>BWscncns[[#This Row],[C fx]]*4+BWscncns[[#This Row],[C fg]]*2+BWscncns[[#This Row],[C fm]]</f>
        <v>2</v>
      </c>
      <c r="S2436">
        <v>3650</v>
      </c>
      <c r="T2436">
        <v>2560000</v>
      </c>
      <c r="U2436" s="13">
        <v>1.425781</v>
      </c>
      <c r="V2436" s="13">
        <v>0.70137000000000005</v>
      </c>
      <c r="W2436">
        <v>1589</v>
      </c>
      <c r="X2436">
        <v>31</v>
      </c>
      <c r="Z2436" s="10">
        <f>IF($N2436&lt;&gt;0,constants!$L$2,IF($O2436&lt;&gt;0,constants!$M$2,IF($P2436&lt;&gt;0,constants!$N$2,0)))</f>
        <v>9721.3799999999992</v>
      </c>
      <c r="AA2436" s="10">
        <f>IF($N2436&lt;&gt;0,constants!$L$2,IF($O2436&lt;&gt;0,constants!$M$2,IF($P2436&lt;&gt;0,constants!$P$2,0)))</f>
        <v>9721.3799999999992</v>
      </c>
      <c r="AB2436" s="11">
        <f>constants!$O$2</f>
        <v>4861.32</v>
      </c>
      <c r="AC2436" s="11">
        <f>VLOOKUP(BWscncns[[#This Row],[scanner]],[0]!ScnrAvgBW,2,FALSE)/1000</f>
        <v>6440.9193022088357</v>
      </c>
      <c r="AD2436" s="8">
        <f>(1+$F2436)*Z2436</f>
        <v>16951.526028481599</v>
      </c>
      <c r="AE2436" s="8">
        <f>(1+$F2436)*AA2436</f>
        <v>16951.526028481599</v>
      </c>
      <c r="AF2436" s="8">
        <f>(1+$F2436)*AB2436</f>
        <v>8476.8615682936143</v>
      </c>
      <c r="AG2436" s="8">
        <f>(1+$F2436)*AC2436</f>
        <v>11231.26667188636</v>
      </c>
      <c r="AH2436" s="8">
        <f>(1+$F2436)*$T2436/1000</f>
        <v>4463.9656749260812</v>
      </c>
      <c r="AI2436" s="8">
        <f>(1+BWscncns[[#This Row],[pid_error]]*K_p)*BWscncns[[#This Row],[dbw]]/1000</f>
        <v>3511.9828374630406</v>
      </c>
      <c r="AJ2436" s="13">
        <f>BWscncns[[#This Row],[Torflow prgrssv alt vote]]/VLOOKUP(BWscncns[[#This Row],[class]],AltBWtotl,2,FALSE)*100</f>
        <v>1.2268402775705406E-2</v>
      </c>
      <c r="AK2436">
        <f>IF(D2436=E2436,1,0)</f>
        <v>0</v>
      </c>
    </row>
    <row r="2437" spans="1:37">
      <c r="A2437" s="1" t="s">
        <v>1867</v>
      </c>
      <c r="B2437" s="1" t="s">
        <v>1868</v>
      </c>
      <c r="C2437">
        <v>5000</v>
      </c>
      <c r="D2437">
        <v>1524792912</v>
      </c>
      <c r="E2437">
        <v>1524995247</v>
      </c>
      <c r="F2437" s="2">
        <v>-0.34290255133500003</v>
      </c>
      <c r="G2437" s="2">
        <v>-0.34290255133500003</v>
      </c>
      <c r="H2437">
        <v>3195332</v>
      </c>
      <c r="I2437" s="2">
        <v>-0.43540659392800002</v>
      </c>
      <c r="J2437" s="2">
        <v>0</v>
      </c>
      <c r="K2437">
        <v>6</v>
      </c>
      <c r="L2437" s="1" t="s">
        <v>11679</v>
      </c>
      <c r="M2437" s="1" t="s">
        <v>1868</v>
      </c>
      <c r="N2437">
        <v>0</v>
      </c>
      <c r="O2437">
        <v>1</v>
      </c>
      <c r="P2437">
        <v>0</v>
      </c>
      <c r="Q2437">
        <v>0</v>
      </c>
      <c r="R2437" s="19">
        <f>BWscncns[[#This Row],[C fx]]*4+BWscncns[[#This Row],[C fg]]*2+BWscncns[[#This Row],[C fm]]</f>
        <v>2</v>
      </c>
      <c r="S2437">
        <v>3490</v>
      </c>
      <c r="T2437">
        <v>4238232</v>
      </c>
      <c r="U2437" s="13">
        <v>0.82345699999999999</v>
      </c>
      <c r="V2437" s="13">
        <v>1.2143930000000001</v>
      </c>
      <c r="W2437">
        <v>3949</v>
      </c>
      <c r="X2437">
        <v>78</v>
      </c>
      <c r="Z2437" s="10">
        <f>IF($N2437&lt;&gt;0,constants!$L$2,IF($O2437&lt;&gt;0,constants!$M$2,IF($P2437&lt;&gt;0,constants!$N$2,0)))</f>
        <v>9721.3799999999992</v>
      </c>
      <c r="AA2437" s="10">
        <f>IF($N2437&lt;&gt;0,constants!$L$2,IF($O2437&lt;&gt;0,constants!$M$2,IF($P2437&lt;&gt;0,constants!$P$2,0)))</f>
        <v>9721.3799999999992</v>
      </c>
      <c r="AB2437" s="11">
        <f>constants!$O$2</f>
        <v>4861.32</v>
      </c>
      <c r="AC2437" s="11">
        <f>VLOOKUP(BWscncns[[#This Row],[scanner]],[0]!ScnrAvgBW,2,FALSE)/1000</f>
        <v>2386.3111194805197</v>
      </c>
      <c r="AD2437" s="8">
        <f>(1+$F2437)*Z2437</f>
        <v>6387.8939955029573</v>
      </c>
      <c r="AE2437" s="8">
        <f>(1+$F2437)*AA2437</f>
        <v>6387.8939955029573</v>
      </c>
      <c r="AF2437" s="8">
        <f>(1+$F2437)*AB2437</f>
        <v>3194.3609691441375</v>
      </c>
      <c r="AG2437" s="8">
        <f>(1+$F2437)*AC2437</f>
        <v>1568.0389483315694</v>
      </c>
      <c r="AH2437" s="8">
        <f>(1+$F2437)*$T2437/1000</f>
        <v>2784.9314340503602</v>
      </c>
      <c r="AI2437" s="8">
        <f>(1+BWscncns[[#This Row],[pid_error]]*K_p)*BWscncns[[#This Row],[dbw]]/1000</f>
        <v>3511.5817170251803</v>
      </c>
      <c r="AJ2437" s="13">
        <f>BWscncns[[#This Row],[Torflow prgrssv alt vote]]/VLOOKUP(BWscncns[[#This Row],[class]],AltBWtotl,2,FALSE)*100</f>
        <v>1.2267001542464529E-2</v>
      </c>
      <c r="AK2437">
        <f>IF(D2437=E2437,1,0)</f>
        <v>0</v>
      </c>
    </row>
    <row r="2438" spans="1:37">
      <c r="A2438" s="1" t="s">
        <v>1211</v>
      </c>
      <c r="B2438" s="1" t="s">
        <v>1212</v>
      </c>
      <c r="C2438">
        <v>7440</v>
      </c>
      <c r="D2438">
        <v>1524983845</v>
      </c>
      <c r="E2438">
        <v>1524983845</v>
      </c>
      <c r="F2438" s="2">
        <v>1.42267608033</v>
      </c>
      <c r="G2438" s="2">
        <v>1.42267608033</v>
      </c>
      <c r="H2438">
        <v>7442460</v>
      </c>
      <c r="I2438" s="2">
        <v>-0.758738552239</v>
      </c>
      <c r="J2438" s="2">
        <v>0</v>
      </c>
      <c r="K2438">
        <v>1</v>
      </c>
      <c r="L2438" s="1" t="s">
        <v>11537</v>
      </c>
      <c r="M2438" s="1" t="s">
        <v>1212</v>
      </c>
      <c r="N2438">
        <v>0</v>
      </c>
      <c r="O2438">
        <v>0</v>
      </c>
      <c r="P2438">
        <v>1</v>
      </c>
      <c r="Q2438">
        <v>0</v>
      </c>
      <c r="R2438" s="19">
        <f>BWscncns[[#This Row],[C fx]]*4+BWscncns[[#This Row],[C fg]]*2+BWscncns[[#This Row],[C fm]]</f>
        <v>1</v>
      </c>
      <c r="S2438">
        <v>7670</v>
      </c>
      <c r="T2438">
        <v>2048000</v>
      </c>
      <c r="U2438" s="13">
        <v>3.745117</v>
      </c>
      <c r="V2438" s="13">
        <v>0.26701399999999997</v>
      </c>
      <c r="W2438">
        <v>26</v>
      </c>
      <c r="X2438">
        <v>0</v>
      </c>
      <c r="Z2438" s="10">
        <f>IF($N2438&lt;&gt;0,constants!$L$2,IF($O2438&lt;&gt;0,constants!$M$2,IF($P2438&lt;&gt;0,constants!$N$2,0)))</f>
        <v>1117.99</v>
      </c>
      <c r="AA2438" s="10">
        <f>IF($N2438&lt;&gt;0,constants!$L$2,IF($O2438&lt;&gt;0,constants!$M$2,IF($P2438&lt;&gt;0,constants!$P$2,0)))</f>
        <v>4051.45</v>
      </c>
      <c r="AB2438" s="11">
        <f>constants!$O$2</f>
        <v>4861.32</v>
      </c>
      <c r="AC2438" s="11">
        <f>VLOOKUP(BWscncns[[#This Row],[scanner]],[0]!ScnrAvgBW,2,FALSE)/1000</f>
        <v>11818.828055288463</v>
      </c>
      <c r="AD2438" s="8">
        <f>(1+$F2438)*Z2438</f>
        <v>2708.5276310481368</v>
      </c>
      <c r="AE2438" s="8">
        <f>(1+$F2438)*AA2438</f>
        <v>9815.3510056529776</v>
      </c>
      <c r="AF2438" s="8">
        <f>(1+$F2438)*AB2438</f>
        <v>11777.403682829836</v>
      </c>
      <c r="AG2438" s="8">
        <f>(1+$F2438)*AC2438</f>
        <v>28633.192027080491</v>
      </c>
      <c r="AH2438" s="8">
        <f>(1+$F2438)*$T2438/1000</f>
        <v>4961.6406125158401</v>
      </c>
      <c r="AI2438" s="8">
        <f>(1+BWscncns[[#This Row],[pid_error]]*K_p)*BWscncns[[#This Row],[dbw]]/1000</f>
        <v>3504.82030625792</v>
      </c>
      <c r="AJ2438" s="13">
        <f>BWscncns[[#This Row],[Torflow prgrssv alt vote]]/VLOOKUP(BWscncns[[#This Row],[class]],AltBWtotl,2,FALSE)*100</f>
        <v>6.9124412831249801E-2</v>
      </c>
      <c r="AK2438">
        <f>IF(D2438=E2438,1,0)</f>
        <v>1</v>
      </c>
    </row>
    <row r="2439" spans="1:37">
      <c r="A2439" s="1" t="s">
        <v>1710</v>
      </c>
      <c r="B2439" s="1" t="s">
        <v>49</v>
      </c>
      <c r="C2439">
        <v>4480</v>
      </c>
      <c r="D2439">
        <v>1525003705</v>
      </c>
      <c r="E2439">
        <v>1525003705</v>
      </c>
      <c r="F2439" s="2">
        <v>0.77427845905899995</v>
      </c>
      <c r="G2439" s="2">
        <v>0.77427845905899995</v>
      </c>
      <c r="H2439">
        <v>4477022</v>
      </c>
      <c r="I2439" s="2">
        <v>0.80356279329299996</v>
      </c>
      <c r="J2439" s="2">
        <v>0.4</v>
      </c>
      <c r="K2439">
        <v>5</v>
      </c>
      <c r="L2439" s="1" t="s">
        <v>11561</v>
      </c>
      <c r="M2439" s="1" t="s">
        <v>49</v>
      </c>
      <c r="N2439">
        <v>0</v>
      </c>
      <c r="O2439">
        <v>0</v>
      </c>
      <c r="P2439">
        <v>1</v>
      </c>
      <c r="Q2439">
        <v>0</v>
      </c>
      <c r="R2439" s="19">
        <f>BWscncns[[#This Row],[C fx]]*4+BWscncns[[#This Row],[C fg]]*2+BWscncns[[#This Row],[C fm]]</f>
        <v>1</v>
      </c>
      <c r="S2439">
        <v>2540</v>
      </c>
      <c r="T2439">
        <v>2523292</v>
      </c>
      <c r="U2439" s="13">
        <v>1.0066219999999999</v>
      </c>
      <c r="V2439" s="13">
        <v>0.99342200000000003</v>
      </c>
      <c r="W2439">
        <v>3198</v>
      </c>
      <c r="X2439">
        <v>63</v>
      </c>
      <c r="Z2439" s="10">
        <f>IF($N2439&lt;&gt;0,constants!$L$2,IF($O2439&lt;&gt;0,constants!$M$2,IF($P2439&lt;&gt;0,constants!$N$2,0)))</f>
        <v>1117.99</v>
      </c>
      <c r="AA2439" s="10">
        <f>IF($N2439&lt;&gt;0,constants!$L$2,IF($O2439&lt;&gt;0,constants!$M$2,IF($P2439&lt;&gt;0,constants!$P$2,0)))</f>
        <v>4051.45</v>
      </c>
      <c r="AB2439" s="11">
        <f>constants!$O$2</f>
        <v>4861.32</v>
      </c>
      <c r="AC2439" s="11">
        <f>VLOOKUP(BWscncns[[#This Row],[scanner]],[0]!ScnrAvgBW,2,FALSE)/1000</f>
        <v>3794.4265750962772</v>
      </c>
      <c r="AD2439" s="8">
        <f>(1+$F2439)*Z2439</f>
        <v>1983.6255744433713</v>
      </c>
      <c r="AE2439" s="8">
        <f>(1+$F2439)*AA2439</f>
        <v>7188.4004629545852</v>
      </c>
      <c r="AF2439" s="8">
        <f>(1+$F2439)*AB2439</f>
        <v>8625.335358592698</v>
      </c>
      <c r="AG2439" s="8">
        <f>(1+$F2439)*AC2439</f>
        <v>6732.3693366743419</v>
      </c>
      <c r="AH2439" s="8">
        <f>(1+$F2439)*$T2439/1000</f>
        <v>4477.0226415159023</v>
      </c>
      <c r="AI2439" s="8">
        <f>(1+BWscncns[[#This Row],[pid_error]]*K_p)*BWscncns[[#This Row],[dbw]]/1000</f>
        <v>3500.1573207579513</v>
      </c>
      <c r="AJ2439" s="13">
        <f>BWscncns[[#This Row],[Torflow prgrssv alt vote]]/VLOOKUP(BWscncns[[#This Row],[class]],AltBWtotl,2,FALSE)*100</f>
        <v>6.9032446308986042E-2</v>
      </c>
      <c r="AK2439">
        <f>IF(D2439=E2439,1,0)</f>
        <v>1</v>
      </c>
    </row>
    <row r="2440" spans="1:37">
      <c r="A2440" s="1" t="s">
        <v>8906</v>
      </c>
      <c r="B2440" s="1" t="s">
        <v>8907</v>
      </c>
      <c r="C2440">
        <v>3970</v>
      </c>
      <c r="D2440">
        <v>1524357071</v>
      </c>
      <c r="E2440">
        <v>1524978849</v>
      </c>
      <c r="F2440" s="2">
        <v>0.90772866062299995</v>
      </c>
      <c r="G2440" s="2">
        <v>0.90772866062299995</v>
      </c>
      <c r="H2440">
        <v>4853751</v>
      </c>
      <c r="I2440" s="2">
        <v>0.38965785363900002</v>
      </c>
      <c r="J2440" s="2">
        <v>0</v>
      </c>
      <c r="K2440">
        <v>3</v>
      </c>
      <c r="L2440" s="1" t="s">
        <v>11702</v>
      </c>
      <c r="M2440" s="1" t="s">
        <v>8907</v>
      </c>
      <c r="N2440">
        <v>0</v>
      </c>
      <c r="O2440">
        <v>1</v>
      </c>
      <c r="P2440">
        <v>0</v>
      </c>
      <c r="Q2440">
        <v>0</v>
      </c>
      <c r="R2440" s="19">
        <f>BWscncns[[#This Row],[C fx]]*4+BWscncns[[#This Row],[C fg]]*2+BWscncns[[#This Row],[C fm]]</f>
        <v>2</v>
      </c>
      <c r="S2440">
        <v>2600</v>
      </c>
      <c r="T2440">
        <v>2406326</v>
      </c>
      <c r="U2440" s="13">
        <v>1.0804849999999999</v>
      </c>
      <c r="V2440" s="13">
        <v>0.92551000000000005</v>
      </c>
      <c r="W2440">
        <v>2793</v>
      </c>
      <c r="X2440">
        <v>55</v>
      </c>
      <c r="Z2440" s="10">
        <f>IF($N2440&lt;&gt;0,constants!$L$2,IF($O2440&lt;&gt;0,constants!$M$2,IF($P2440&lt;&gt;0,constants!$N$2,0)))</f>
        <v>9721.3799999999992</v>
      </c>
      <c r="AA2440" s="10">
        <f>IF($N2440&lt;&gt;0,constants!$L$2,IF($O2440&lt;&gt;0,constants!$M$2,IF($P2440&lt;&gt;0,constants!$P$2,0)))</f>
        <v>9721.3799999999992</v>
      </c>
      <c r="AB2440" s="11">
        <f>constants!$O$2</f>
        <v>4861.32</v>
      </c>
      <c r="AC2440" s="11">
        <f>VLOOKUP(BWscncns[[#This Row],[scanner]],[0]!ScnrAvgBW,2,FALSE)/1000</f>
        <v>6440.9193022088357</v>
      </c>
      <c r="AD2440" s="8">
        <f>(1+$F2440)*Z2440</f>
        <v>18545.755246807217</v>
      </c>
      <c r="AE2440" s="8">
        <f>(1+$F2440)*AA2440</f>
        <v>18545.755246807217</v>
      </c>
      <c r="AF2440" s="8">
        <f>(1+$F2440)*AB2440</f>
        <v>9274.0794924598013</v>
      </c>
      <c r="AG2440" s="8">
        <f>(1+$F2440)*AC2440</f>
        <v>12287.526353583689</v>
      </c>
      <c r="AH2440" s="8">
        <f>(1+$F2440)*$T2440/1000</f>
        <v>4590.6170770023009</v>
      </c>
      <c r="AI2440" s="8">
        <f>(1+BWscncns[[#This Row],[pid_error]]*K_p)*BWscncns[[#This Row],[dbw]]/1000</f>
        <v>3498.4715385011505</v>
      </c>
      <c r="AJ2440" s="13">
        <f>BWscncns[[#This Row],[Torflow prgrssv alt vote]]/VLOOKUP(BWscncns[[#This Row],[class]],AltBWtotl,2,FALSE)*100</f>
        <v>1.2221203781473651E-2</v>
      </c>
      <c r="AK2440">
        <f>IF(D2440=E2440,1,0)</f>
        <v>0</v>
      </c>
    </row>
    <row r="2441" spans="1:37">
      <c r="A2441" s="1" t="s">
        <v>915</v>
      </c>
      <c r="B2441" s="1" t="s">
        <v>28</v>
      </c>
      <c r="C2441">
        <v>3860</v>
      </c>
      <c r="D2441">
        <v>1524862956</v>
      </c>
      <c r="E2441">
        <v>1524862956</v>
      </c>
      <c r="F2441" s="2">
        <v>0.243696901243</v>
      </c>
      <c r="G2441" s="2">
        <v>0.243696901243</v>
      </c>
      <c r="H2441">
        <v>3860239</v>
      </c>
      <c r="I2441" s="2">
        <v>0.49709711990200001</v>
      </c>
      <c r="J2441" s="2">
        <v>0</v>
      </c>
      <c r="K2441">
        <v>5</v>
      </c>
      <c r="L2441" s="1" t="s">
        <v>11839</v>
      </c>
      <c r="M2441" s="1" t="s">
        <v>28</v>
      </c>
      <c r="N2441">
        <v>0</v>
      </c>
      <c r="O2441">
        <v>0</v>
      </c>
      <c r="P2441">
        <v>1</v>
      </c>
      <c r="Q2441">
        <v>0</v>
      </c>
      <c r="R2441" s="19">
        <f>BWscncns[[#This Row],[C fx]]*4+BWscncns[[#This Row],[C fg]]*2+BWscncns[[#This Row],[C fm]]</f>
        <v>1</v>
      </c>
      <c r="S2441">
        <v>3860</v>
      </c>
      <c r="T2441">
        <v>3116032</v>
      </c>
      <c r="U2441" s="13">
        <v>1.2387550000000001</v>
      </c>
      <c r="V2441" s="13">
        <v>0.80726200000000004</v>
      </c>
      <c r="W2441">
        <v>2192</v>
      </c>
      <c r="X2441">
        <v>43</v>
      </c>
      <c r="Z2441" s="10">
        <f>IF($N2441&lt;&gt;0,constants!$L$2,IF($O2441&lt;&gt;0,constants!$M$2,IF($P2441&lt;&gt;0,constants!$N$2,0)))</f>
        <v>1117.99</v>
      </c>
      <c r="AA2441" s="10">
        <f>IF($N2441&lt;&gt;0,constants!$L$2,IF($O2441&lt;&gt;0,constants!$M$2,IF($P2441&lt;&gt;0,constants!$P$2,0)))</f>
        <v>4051.45</v>
      </c>
      <c r="AB2441" s="11">
        <f>constants!$O$2</f>
        <v>4861.32</v>
      </c>
      <c r="AC2441" s="11">
        <f>VLOOKUP(BWscncns[[#This Row],[scanner]],[0]!ScnrAvgBW,2,FALSE)/1000</f>
        <v>3794.4265750962772</v>
      </c>
      <c r="AD2441" s="8">
        <f>(1+$F2441)*Z2441</f>
        <v>1390.4406986206616</v>
      </c>
      <c r="AE2441" s="8">
        <f>(1+$F2441)*AA2441</f>
        <v>5038.7758105409521</v>
      </c>
      <c r="AF2441" s="8">
        <f>(1+$F2441)*AB2441</f>
        <v>6046.0086199506204</v>
      </c>
      <c r="AG2441" s="8">
        <f>(1+$F2441)*AC2441</f>
        <v>4719.1165734413289</v>
      </c>
      <c r="AH2441" s="8">
        <f>(1+$F2441)*$T2441/1000</f>
        <v>3875.3993425740273</v>
      </c>
      <c r="AI2441" s="8">
        <f>(1+BWscncns[[#This Row],[pid_error]]*K_p)*BWscncns[[#This Row],[dbw]]/1000</f>
        <v>3495.7156712870142</v>
      </c>
      <c r="AJ2441" s="13">
        <f>BWscncns[[#This Row],[Torflow prgrssv alt vote]]/VLOOKUP(BWscncns[[#This Row],[class]],AltBWtotl,2,FALSE)*100</f>
        <v>6.8944845124088605E-2</v>
      </c>
      <c r="AK2441">
        <f>IF(D2441=E2441,1,0)</f>
        <v>1</v>
      </c>
    </row>
    <row r="2442" spans="1:37">
      <c r="A2442" s="1" t="s">
        <v>2035</v>
      </c>
      <c r="B2442" s="1" t="s">
        <v>49</v>
      </c>
      <c r="C2442">
        <v>3450</v>
      </c>
      <c r="D2442">
        <v>1524773378</v>
      </c>
      <c r="E2442">
        <v>1524988531</v>
      </c>
      <c r="F2442" s="2">
        <v>0.65187848570399998</v>
      </c>
      <c r="G2442" s="2">
        <v>0.65187848570399998</v>
      </c>
      <c r="H2442">
        <v>4313015</v>
      </c>
      <c r="I2442" s="2">
        <v>0.373857350729</v>
      </c>
      <c r="J2442" s="2">
        <v>0</v>
      </c>
      <c r="K2442">
        <v>3</v>
      </c>
      <c r="L2442" s="1" t="s">
        <v>11591</v>
      </c>
      <c r="M2442" s="1" t="s">
        <v>49</v>
      </c>
      <c r="N2442">
        <v>0</v>
      </c>
      <c r="O2442">
        <v>1</v>
      </c>
      <c r="P2442">
        <v>0</v>
      </c>
      <c r="Q2442">
        <v>0</v>
      </c>
      <c r="R2442" s="19">
        <f>BWscncns[[#This Row],[C fx]]*4+BWscncns[[#This Row],[C fg]]*2+BWscncns[[#This Row],[C fm]]</f>
        <v>2</v>
      </c>
      <c r="S2442">
        <v>3450</v>
      </c>
      <c r="T2442">
        <v>2634300</v>
      </c>
      <c r="U2442" s="13">
        <v>1.3096460000000001</v>
      </c>
      <c r="V2442" s="13">
        <v>0.76356500000000005</v>
      </c>
      <c r="W2442">
        <v>1934</v>
      </c>
      <c r="X2442">
        <v>38</v>
      </c>
      <c r="Z2442" s="10">
        <f>IF($N2442&lt;&gt;0,constants!$L$2,IF($O2442&lt;&gt;0,constants!$M$2,IF($P2442&lt;&gt;0,constants!$N$2,0)))</f>
        <v>9721.3799999999992</v>
      </c>
      <c r="AA2442" s="10">
        <f>IF($N2442&lt;&gt;0,constants!$L$2,IF($O2442&lt;&gt;0,constants!$M$2,IF($P2442&lt;&gt;0,constants!$P$2,0)))</f>
        <v>9721.3799999999992</v>
      </c>
      <c r="AB2442" s="11">
        <f>constants!$O$2</f>
        <v>4861.32</v>
      </c>
      <c r="AC2442" s="11">
        <f>VLOOKUP(BWscncns[[#This Row],[scanner]],[0]!ScnrAvgBW,2,FALSE)/1000</f>
        <v>6440.9193022088357</v>
      </c>
      <c r="AD2442" s="8">
        <f>(1+$F2442)*Z2442</f>
        <v>16058.538473353152</v>
      </c>
      <c r="AE2442" s="8">
        <f>(1+$F2442)*AA2442</f>
        <v>16058.538473353152</v>
      </c>
      <c r="AF2442" s="8">
        <f>(1+$F2442)*AB2442</f>
        <v>8030.3099201225696</v>
      </c>
      <c r="AG2442" s="8">
        <f>(1+$F2442)*AC2442</f>
        <v>10639.616023474397</v>
      </c>
      <c r="AH2442" s="8">
        <f>(1+$F2442)*$T2442/1000</f>
        <v>4351.5434948900474</v>
      </c>
      <c r="AI2442" s="8">
        <f>(1+BWscncns[[#This Row],[pid_error]]*K_p)*BWscncns[[#This Row],[dbw]]/1000</f>
        <v>3492.9217474450238</v>
      </c>
      <c r="AJ2442" s="13">
        <f>BWscncns[[#This Row],[Torflow prgrssv alt vote]]/VLOOKUP(BWscncns[[#This Row],[class]],AltBWtotl,2,FALSE)*100</f>
        <v>1.2201816707234203E-2</v>
      </c>
      <c r="AK2442">
        <f>IF(D2442=E2442,1,0)</f>
        <v>0</v>
      </c>
    </row>
    <row r="2443" spans="1:37">
      <c r="A2443" s="1" t="s">
        <v>8397</v>
      </c>
      <c r="B2443" s="1" t="s">
        <v>8398</v>
      </c>
      <c r="C2443">
        <v>2870</v>
      </c>
      <c r="D2443">
        <v>1524961570</v>
      </c>
      <c r="E2443">
        <v>1524961570</v>
      </c>
      <c r="F2443" s="2">
        <v>-0.29831060041500002</v>
      </c>
      <c r="G2443" s="2">
        <v>-0.29831060041500002</v>
      </c>
      <c r="H2443">
        <v>2874119</v>
      </c>
      <c r="I2443" s="2">
        <v>-0.26489689680200001</v>
      </c>
      <c r="J2443" s="2">
        <v>0</v>
      </c>
      <c r="K2443">
        <v>6</v>
      </c>
      <c r="L2443" s="1" t="s">
        <v>11854</v>
      </c>
      <c r="M2443" s="1" t="s">
        <v>8398</v>
      </c>
      <c r="N2443">
        <v>1</v>
      </c>
      <c r="O2443">
        <v>0</v>
      </c>
      <c r="P2443">
        <v>0</v>
      </c>
      <c r="Q2443">
        <v>0</v>
      </c>
      <c r="R2443" s="19">
        <f>BWscncns[[#This Row],[C fx]]*4+BWscncns[[#This Row],[C fg]]*2+BWscncns[[#This Row],[C fm]]</f>
        <v>4</v>
      </c>
      <c r="S2443">
        <v>2100</v>
      </c>
      <c r="T2443">
        <v>4096000</v>
      </c>
      <c r="U2443" s="13">
        <v>0.51269500000000001</v>
      </c>
      <c r="V2443" s="13">
        <v>1.9504760000000001</v>
      </c>
      <c r="W2443">
        <v>4824</v>
      </c>
      <c r="X2443">
        <v>96</v>
      </c>
      <c r="Z2443" s="10">
        <f>IF($N2443&lt;&gt;0,constants!$L$2,IF($O2443&lt;&gt;0,constants!$M$2,IF($P2443&lt;&gt;0,constants!$N$2,0)))</f>
        <v>10125.48</v>
      </c>
      <c r="AA2443" s="10">
        <f>IF($N2443&lt;&gt;0,constants!$L$2,IF($O2443&lt;&gt;0,constants!$M$2,IF($P2443&lt;&gt;0,constants!$P$2,0)))</f>
        <v>10125.48</v>
      </c>
      <c r="AB2443" s="11">
        <f>constants!$O$2</f>
        <v>4861.32</v>
      </c>
      <c r="AC2443" s="11">
        <f>VLOOKUP(BWscncns[[#This Row],[scanner]],[0]!ScnrAvgBW,2,FALSE)/1000</f>
        <v>2386.3111194805197</v>
      </c>
      <c r="AD2443" s="8">
        <f>(1+$F2443)*Z2443</f>
        <v>7104.9419817099251</v>
      </c>
      <c r="AE2443" s="8">
        <f>(1+$F2443)*AA2443</f>
        <v>7104.9419817099251</v>
      </c>
      <c r="AF2443" s="8">
        <f>(1+$F2443)*AB2443</f>
        <v>3411.1367119905517</v>
      </c>
      <c r="AG2443" s="8">
        <f>(1+$F2443)*AC2443</f>
        <v>1674.449216651295</v>
      </c>
      <c r="AH2443" s="8">
        <f>(1+$F2443)*$T2443/1000</f>
        <v>2874.1197807001599</v>
      </c>
      <c r="AI2443" s="8">
        <f>(1+BWscncns[[#This Row],[pid_error]]*K_p)*BWscncns[[#This Row],[dbw]]/1000</f>
        <v>3485.05989035008</v>
      </c>
      <c r="AJ2443" s="13">
        <f>BWscncns[[#This Row],[Torflow prgrssv alt vote]]/VLOOKUP(BWscncns[[#This Row],[class]],AltBWtotl,2,FALSE)*100</f>
        <v>2.9869556809496569E-2</v>
      </c>
      <c r="AK2443">
        <f>IF(D2443=E2443,1,0)</f>
        <v>1</v>
      </c>
    </row>
    <row r="2444" spans="1:37">
      <c r="A2444" s="1" t="s">
        <v>9115</v>
      </c>
      <c r="B2444" s="1" t="s">
        <v>9116</v>
      </c>
      <c r="C2444">
        <v>4920</v>
      </c>
      <c r="D2444">
        <v>1525009122</v>
      </c>
      <c r="E2444">
        <v>1525009122</v>
      </c>
      <c r="F2444" s="2">
        <v>1.4015380559099999</v>
      </c>
      <c r="G2444" s="2">
        <v>1.4015380559099999</v>
      </c>
      <c r="H2444">
        <v>4918349</v>
      </c>
      <c r="I2444" s="2">
        <v>0.51420786010599995</v>
      </c>
      <c r="J2444" s="2">
        <v>0</v>
      </c>
      <c r="K2444">
        <v>1</v>
      </c>
      <c r="L2444" s="1" t="s">
        <v>11549</v>
      </c>
      <c r="M2444" s="1" t="s">
        <v>9116</v>
      </c>
      <c r="N2444">
        <v>0</v>
      </c>
      <c r="O2444">
        <v>0</v>
      </c>
      <c r="P2444">
        <v>1</v>
      </c>
      <c r="Q2444">
        <v>0</v>
      </c>
      <c r="R2444" s="19">
        <f>BWscncns[[#This Row],[C fx]]*4+BWscncns[[#This Row],[C fg]]*2+BWscncns[[#This Row],[C fm]]</f>
        <v>1</v>
      </c>
      <c r="S2444">
        <v>3820</v>
      </c>
      <c r="T2444">
        <v>2048000</v>
      </c>
      <c r="U2444" s="13">
        <v>1.8652340000000001</v>
      </c>
      <c r="V2444" s="13">
        <v>0.53612599999999999</v>
      </c>
      <c r="W2444">
        <v>558</v>
      </c>
      <c r="X2444">
        <v>11</v>
      </c>
      <c r="Z2444" s="10">
        <f>IF($N2444&lt;&gt;0,constants!$L$2,IF($O2444&lt;&gt;0,constants!$M$2,IF($P2444&lt;&gt;0,constants!$N$2,0)))</f>
        <v>1117.99</v>
      </c>
      <c r="AA2444" s="10">
        <f>IF($N2444&lt;&gt;0,constants!$L$2,IF($O2444&lt;&gt;0,constants!$M$2,IF($P2444&lt;&gt;0,constants!$P$2,0)))</f>
        <v>4051.45</v>
      </c>
      <c r="AB2444" s="11">
        <f>constants!$O$2</f>
        <v>4861.32</v>
      </c>
      <c r="AC2444" s="11">
        <f>VLOOKUP(BWscncns[[#This Row],[scanner]],[0]!ScnrAvgBW,2,FALSE)/1000</f>
        <v>11818.828055288463</v>
      </c>
      <c r="AD2444" s="8">
        <f>(1+$F2444)*Z2444</f>
        <v>2684.8955311268205</v>
      </c>
      <c r="AE2444" s="8">
        <f>(1+$F2444)*AA2444</f>
        <v>9729.7113566165681</v>
      </c>
      <c r="AF2444" s="8">
        <f>(1+$F2444)*AB2444</f>
        <v>11674.644981956399</v>
      </c>
      <c r="AG2444" s="8">
        <f>(1+$F2444)*AC2444</f>
        <v>28383.365351032018</v>
      </c>
      <c r="AH2444" s="8">
        <f>(1+$F2444)*$T2444/1000</f>
        <v>4918.3499385036794</v>
      </c>
      <c r="AI2444" s="8">
        <f>(1+BWscncns[[#This Row],[pid_error]]*K_p)*BWscncns[[#This Row],[dbw]]/1000</f>
        <v>3483.1749692518397</v>
      </c>
      <c r="AJ2444" s="13">
        <f>BWscncns[[#This Row],[Torflow prgrssv alt vote]]/VLOOKUP(BWscncns[[#This Row],[class]],AltBWtotl,2,FALSE)*100</f>
        <v>6.8697509001570345E-2</v>
      </c>
      <c r="AK2444">
        <f>IF(D2444=E2444,1,0)</f>
        <v>1</v>
      </c>
    </row>
    <row r="2445" spans="1:37">
      <c r="A2445" s="1" t="s">
        <v>10156</v>
      </c>
      <c r="B2445" s="1" t="s">
        <v>10157</v>
      </c>
      <c r="C2445">
        <v>4920</v>
      </c>
      <c r="D2445">
        <v>1524973325</v>
      </c>
      <c r="E2445">
        <v>1524973325</v>
      </c>
      <c r="F2445" s="2">
        <v>1.4012372444600001</v>
      </c>
      <c r="G2445" s="2">
        <v>1.4012372444600001</v>
      </c>
      <c r="H2445">
        <v>4917733</v>
      </c>
      <c r="I2445" s="2">
        <v>-0.28483598265100002</v>
      </c>
      <c r="J2445" s="2">
        <v>0</v>
      </c>
      <c r="K2445">
        <v>1</v>
      </c>
      <c r="L2445" s="1" t="s">
        <v>11539</v>
      </c>
      <c r="M2445" s="1" t="s">
        <v>10157</v>
      </c>
      <c r="N2445">
        <v>0</v>
      </c>
      <c r="O2445">
        <v>0</v>
      </c>
      <c r="P2445">
        <v>1</v>
      </c>
      <c r="Q2445">
        <v>0</v>
      </c>
      <c r="R2445" s="19">
        <f>BWscncns[[#This Row],[C fx]]*4+BWscncns[[#This Row],[C fg]]*2+BWscncns[[#This Row],[C fm]]</f>
        <v>1</v>
      </c>
      <c r="S2445">
        <v>4920</v>
      </c>
      <c r="T2445">
        <v>2048000</v>
      </c>
      <c r="U2445" s="13">
        <v>2.4023439999999998</v>
      </c>
      <c r="V2445" s="13">
        <v>0.41626000000000002</v>
      </c>
      <c r="W2445">
        <v>162</v>
      </c>
      <c r="X2445">
        <v>3</v>
      </c>
      <c r="Z2445" s="10">
        <f>IF($N2445&lt;&gt;0,constants!$L$2,IF($O2445&lt;&gt;0,constants!$M$2,IF($P2445&lt;&gt;0,constants!$N$2,0)))</f>
        <v>1117.99</v>
      </c>
      <c r="AA2445" s="10">
        <f>IF($N2445&lt;&gt;0,constants!$L$2,IF($O2445&lt;&gt;0,constants!$M$2,IF($P2445&lt;&gt;0,constants!$P$2,0)))</f>
        <v>4051.45</v>
      </c>
      <c r="AB2445" s="11">
        <f>constants!$O$2</f>
        <v>4861.32</v>
      </c>
      <c r="AC2445" s="11">
        <f>VLOOKUP(BWscncns[[#This Row],[scanner]],[0]!ScnrAvgBW,2,FALSE)/1000</f>
        <v>11818.828055288463</v>
      </c>
      <c r="AD2445" s="8">
        <f>(1+$F2445)*Z2445</f>
        <v>2684.5592269338354</v>
      </c>
      <c r="AE2445" s="8">
        <f>(1+$F2445)*AA2445</f>
        <v>9728.4926340674665</v>
      </c>
      <c r="AF2445" s="8">
        <f>(1+$F2445)*AB2445</f>
        <v>11673.182641238285</v>
      </c>
      <c r="AG2445" s="8">
        <f>(1+$F2445)*AC2445</f>
        <v>28379.810112227406</v>
      </c>
      <c r="AH2445" s="8">
        <f>(1+$F2445)*$T2445/1000</f>
        <v>4917.7338766540797</v>
      </c>
      <c r="AI2445" s="8">
        <f>(1+BWscncns[[#This Row],[pid_error]]*K_p)*BWscncns[[#This Row],[dbw]]/1000</f>
        <v>3482.8669383270399</v>
      </c>
      <c r="AJ2445" s="13">
        <f>BWscncns[[#This Row],[Torflow prgrssv alt vote]]/VLOOKUP(BWscncns[[#This Row],[class]],AltBWtotl,2,FALSE)*100</f>
        <v>6.8691433809420652E-2</v>
      </c>
      <c r="AK2445">
        <f>IF(D2445=E2445,1,0)</f>
        <v>1</v>
      </c>
    </row>
    <row r="2446" spans="1:37">
      <c r="A2446" s="1" t="s">
        <v>9942</v>
      </c>
      <c r="B2446" s="1" t="s">
        <v>9943</v>
      </c>
      <c r="C2446">
        <v>5550</v>
      </c>
      <c r="D2446">
        <v>1523793090</v>
      </c>
      <c r="E2446">
        <v>1524998096</v>
      </c>
      <c r="F2446" s="2">
        <v>0.82781803311900004</v>
      </c>
      <c r="G2446" s="2">
        <v>0.82781803311900004</v>
      </c>
      <c r="H2446">
        <v>4492045</v>
      </c>
      <c r="I2446" s="2">
        <v>-0.180085439051</v>
      </c>
      <c r="J2446" s="2">
        <v>0</v>
      </c>
      <c r="K2446">
        <v>1</v>
      </c>
      <c r="L2446" s="1" t="s">
        <v>11564</v>
      </c>
      <c r="M2446" s="1" t="s">
        <v>9943</v>
      </c>
      <c r="N2446">
        <v>0</v>
      </c>
      <c r="O2446">
        <v>1</v>
      </c>
      <c r="P2446">
        <v>0</v>
      </c>
      <c r="Q2446">
        <v>0</v>
      </c>
      <c r="R2446" s="19">
        <f>BWscncns[[#This Row],[C fx]]*4+BWscncns[[#This Row],[C fg]]*2+BWscncns[[#This Row],[C fm]]</f>
        <v>2</v>
      </c>
      <c r="S2446">
        <v>4010</v>
      </c>
      <c r="T2446">
        <v>2457600</v>
      </c>
      <c r="U2446" s="13">
        <v>1.6316729999999999</v>
      </c>
      <c r="V2446" s="13">
        <v>0.61286799999999997</v>
      </c>
      <c r="W2446">
        <v>1007</v>
      </c>
      <c r="X2446">
        <v>20</v>
      </c>
      <c r="Z2446" s="10">
        <f>IF($N2446&lt;&gt;0,constants!$L$2,IF($O2446&lt;&gt;0,constants!$M$2,IF($P2446&lt;&gt;0,constants!$N$2,0)))</f>
        <v>9721.3799999999992</v>
      </c>
      <c r="AA2446" s="10">
        <f>IF($N2446&lt;&gt;0,constants!$L$2,IF($O2446&lt;&gt;0,constants!$M$2,IF($P2446&lt;&gt;0,constants!$P$2,0)))</f>
        <v>9721.3799999999992</v>
      </c>
      <c r="AB2446" s="11">
        <f>constants!$O$2</f>
        <v>4861.32</v>
      </c>
      <c r="AC2446" s="11">
        <f>VLOOKUP(BWscncns[[#This Row],[scanner]],[0]!ScnrAvgBW,2,FALSE)/1000</f>
        <v>11818.828055288463</v>
      </c>
      <c r="AD2446" s="8">
        <f>(1+$F2446)*Z2446</f>
        <v>17768.913670802383</v>
      </c>
      <c r="AE2446" s="8">
        <f>(1+$F2446)*AA2446</f>
        <v>17768.913670802383</v>
      </c>
      <c r="AF2446" s="8">
        <f>(1+$F2446)*AB2446</f>
        <v>8885.6083607620567</v>
      </c>
      <c r="AG2446" s="8">
        <f>(1+$F2446)*AC2446</f>
        <v>21602.667049789015</v>
      </c>
      <c r="AH2446" s="8">
        <f>(1+$F2446)*$T2446/1000</f>
        <v>4492.0455981932546</v>
      </c>
      <c r="AI2446" s="8">
        <f>(1+BWscncns[[#This Row],[pid_error]]*K_p)*BWscncns[[#This Row],[dbw]]/1000</f>
        <v>3474.822799096627</v>
      </c>
      <c r="AJ2446" s="13">
        <f>BWscncns[[#This Row],[Torflow prgrssv alt vote]]/VLOOKUP(BWscncns[[#This Row],[class]],AltBWtotl,2,FALSE)*100</f>
        <v>1.213859168637527E-2</v>
      </c>
      <c r="AK2446">
        <f>IF(D2446=E2446,1,0)</f>
        <v>0</v>
      </c>
    </row>
    <row r="2447" spans="1:37">
      <c r="A2447" s="1" t="s">
        <v>377</v>
      </c>
      <c r="B2447" s="1" t="s">
        <v>378</v>
      </c>
      <c r="C2447">
        <v>3640</v>
      </c>
      <c r="D2447">
        <v>1524243672</v>
      </c>
      <c r="E2447">
        <v>1524966384</v>
      </c>
      <c r="F2447" s="2">
        <v>-0.13094490893499999</v>
      </c>
      <c r="G2447" s="2">
        <v>-0.13094490893499999</v>
      </c>
      <c r="H2447">
        <v>3174333</v>
      </c>
      <c r="I2447" s="2">
        <v>8.7084290864599997E-2</v>
      </c>
      <c r="J2447" s="2">
        <v>0</v>
      </c>
      <c r="K2447">
        <v>6</v>
      </c>
      <c r="L2447" s="1" t="s">
        <v>11644</v>
      </c>
      <c r="M2447" s="1" t="s">
        <v>378</v>
      </c>
      <c r="N2447">
        <v>0</v>
      </c>
      <c r="O2447">
        <v>1</v>
      </c>
      <c r="P2447">
        <v>0</v>
      </c>
      <c r="Q2447">
        <v>0</v>
      </c>
      <c r="R2447" s="19">
        <f>BWscncns[[#This Row],[C fx]]*4+BWscncns[[#This Row],[C fg]]*2+BWscncns[[#This Row],[C fm]]</f>
        <v>2</v>
      </c>
      <c r="S2447">
        <v>3500</v>
      </c>
      <c r="T2447">
        <v>3717116</v>
      </c>
      <c r="U2447" s="13">
        <v>0.94159000000000004</v>
      </c>
      <c r="V2447" s="13">
        <v>1.062033</v>
      </c>
      <c r="W2447">
        <v>3575</v>
      </c>
      <c r="X2447">
        <v>71</v>
      </c>
      <c r="Z2447" s="10">
        <f>IF($N2447&lt;&gt;0,constants!$L$2,IF($O2447&lt;&gt;0,constants!$M$2,IF($P2447&lt;&gt;0,constants!$N$2,0)))</f>
        <v>9721.3799999999992</v>
      </c>
      <c r="AA2447" s="10">
        <f>IF($N2447&lt;&gt;0,constants!$L$2,IF($O2447&lt;&gt;0,constants!$M$2,IF($P2447&lt;&gt;0,constants!$P$2,0)))</f>
        <v>9721.3799999999992</v>
      </c>
      <c r="AB2447" s="11">
        <f>constants!$O$2</f>
        <v>4861.32</v>
      </c>
      <c r="AC2447" s="11">
        <f>VLOOKUP(BWscncns[[#This Row],[scanner]],[0]!ScnrAvgBW,2,FALSE)/1000</f>
        <v>2386.3111194805197</v>
      </c>
      <c r="AD2447" s="8">
        <f>(1+$F2447)*Z2447</f>
        <v>8448.4147811774692</v>
      </c>
      <c r="AE2447" s="8">
        <f>(1+$F2447)*AA2447</f>
        <v>8448.4147811774692</v>
      </c>
      <c r="AF2447" s="8">
        <f>(1+$F2447)*AB2447</f>
        <v>4224.7548952961051</v>
      </c>
      <c r="AG2447" s="8">
        <f>(1+$F2447)*AC2447</f>
        <v>2073.8358272495652</v>
      </c>
      <c r="AH2447" s="8">
        <f>(1+$F2447)*$T2447/1000</f>
        <v>3230.3785838791687</v>
      </c>
      <c r="AI2447" s="8">
        <f>(1+BWscncns[[#This Row],[pid_error]]*K_p)*BWscncns[[#This Row],[dbw]]/1000</f>
        <v>3473.7472919395841</v>
      </c>
      <c r="AJ2447" s="13">
        <f>BWscncns[[#This Row],[Torflow prgrssv alt vote]]/VLOOKUP(BWscncns[[#This Row],[class]],AltBWtotl,2,FALSE)*100</f>
        <v>1.2134834619327557E-2</v>
      </c>
      <c r="AK2447">
        <f>IF(D2447=E2447,1,0)</f>
        <v>0</v>
      </c>
    </row>
    <row r="2448" spans="1:37">
      <c r="A2448" s="1" t="s">
        <v>6832</v>
      </c>
      <c r="B2448" s="1" t="s">
        <v>6833</v>
      </c>
      <c r="C2448">
        <v>6780</v>
      </c>
      <c r="D2448">
        <v>1524149388</v>
      </c>
      <c r="E2448">
        <v>1525001415</v>
      </c>
      <c r="F2448" s="2">
        <v>0.17545422267300001</v>
      </c>
      <c r="G2448" s="2">
        <v>0.17545422267300001</v>
      </c>
      <c r="H2448">
        <v>6244387</v>
      </c>
      <c r="I2448" s="2">
        <v>-0.43299582620799998</v>
      </c>
      <c r="J2448" s="2">
        <v>0</v>
      </c>
      <c r="K2448">
        <v>3</v>
      </c>
      <c r="L2448" s="1" t="s">
        <v>11578</v>
      </c>
      <c r="M2448" s="1" t="s">
        <v>6833</v>
      </c>
      <c r="N2448">
        <v>0</v>
      </c>
      <c r="O2448">
        <v>1</v>
      </c>
      <c r="P2448">
        <v>0</v>
      </c>
      <c r="Q2448">
        <v>0</v>
      </c>
      <c r="R2448" s="19">
        <f>BWscncns[[#This Row],[C fx]]*4+BWscncns[[#This Row],[C fg]]*2+BWscncns[[#This Row],[C fm]]</f>
        <v>2</v>
      </c>
      <c r="S2448">
        <v>4540</v>
      </c>
      <c r="T2448">
        <v>3192669</v>
      </c>
      <c r="U2448" s="13">
        <v>1.4220079999999999</v>
      </c>
      <c r="V2448" s="13">
        <v>0.70323100000000005</v>
      </c>
      <c r="W2448">
        <v>1605</v>
      </c>
      <c r="X2448">
        <v>32</v>
      </c>
      <c r="Z2448" s="10">
        <f>IF($N2448&lt;&gt;0,constants!$L$2,IF($O2448&lt;&gt;0,constants!$M$2,IF($P2448&lt;&gt;0,constants!$N$2,0)))</f>
        <v>9721.3799999999992</v>
      </c>
      <c r="AA2448" s="10">
        <f>IF($N2448&lt;&gt;0,constants!$L$2,IF($O2448&lt;&gt;0,constants!$M$2,IF($P2448&lt;&gt;0,constants!$P$2,0)))</f>
        <v>9721.3799999999992</v>
      </c>
      <c r="AB2448" s="11">
        <f>constants!$O$2</f>
        <v>4861.32</v>
      </c>
      <c r="AC2448" s="11">
        <f>VLOOKUP(BWscncns[[#This Row],[scanner]],[0]!ScnrAvgBW,2,FALSE)/1000</f>
        <v>6440.9193022088357</v>
      </c>
      <c r="AD2448" s="8">
        <f>(1+$F2448)*Z2448</f>
        <v>11427.037171208849</v>
      </c>
      <c r="AE2448" s="8">
        <f>(1+$F2448)*AA2448</f>
        <v>11427.037171208849</v>
      </c>
      <c r="AF2448" s="8">
        <f>(1+$F2448)*AB2448</f>
        <v>5714.2591217647087</v>
      </c>
      <c r="AG2448" s="8">
        <f>(1+$F2448)*AC2448</f>
        <v>7571.0057916774085</v>
      </c>
      <c r="AH2448" s="8">
        <f>(1+$F2448)*$T2448/1000</f>
        <v>3752.8362576471841</v>
      </c>
      <c r="AI2448" s="8">
        <f>(1+BWscncns[[#This Row],[pid_error]]*K_p)*BWscncns[[#This Row],[dbw]]/1000</f>
        <v>3472.7526288235917</v>
      </c>
      <c r="AJ2448" s="13">
        <f>BWscncns[[#This Row],[Torflow prgrssv alt vote]]/VLOOKUP(BWscncns[[#This Row],[class]],AltBWtotl,2,FALSE)*100</f>
        <v>1.2131359964610296E-2</v>
      </c>
      <c r="AK2448">
        <f>IF(D2448=E2448,1,0)</f>
        <v>0</v>
      </c>
    </row>
    <row r="2449" spans="1:37">
      <c r="A2449" s="1" t="s">
        <v>2336</v>
      </c>
      <c r="B2449" s="1" t="s">
        <v>2337</v>
      </c>
      <c r="C2449">
        <v>1780</v>
      </c>
      <c r="D2449">
        <v>1524950158</v>
      </c>
      <c r="E2449">
        <v>1524950158</v>
      </c>
      <c r="F2449" s="2">
        <v>-0.65507273134599997</v>
      </c>
      <c r="G2449" s="2">
        <v>-0.65507273134599997</v>
      </c>
      <c r="H2449">
        <v>1780119</v>
      </c>
      <c r="I2449" s="2">
        <v>-8.57151544696E-2</v>
      </c>
      <c r="J2449" s="2">
        <v>0</v>
      </c>
      <c r="K2449">
        <v>7</v>
      </c>
      <c r="L2449" s="1" t="s">
        <v>11891</v>
      </c>
      <c r="M2449" s="1" t="s">
        <v>2337</v>
      </c>
      <c r="N2449">
        <v>1</v>
      </c>
      <c r="O2449">
        <v>0</v>
      </c>
      <c r="P2449">
        <v>0</v>
      </c>
      <c r="Q2449">
        <v>0</v>
      </c>
      <c r="R2449" s="19">
        <f>BWscncns[[#This Row],[C fx]]*4+BWscncns[[#This Row],[C fg]]*2+BWscncns[[#This Row],[C fm]]</f>
        <v>4</v>
      </c>
      <c r="S2449">
        <v>1620</v>
      </c>
      <c r="T2449">
        <v>5160855</v>
      </c>
      <c r="U2449" s="13">
        <v>0.31390099999999999</v>
      </c>
      <c r="V2449" s="13">
        <v>3.1857129999999998</v>
      </c>
      <c r="W2449">
        <v>5424</v>
      </c>
      <c r="X2449">
        <v>108</v>
      </c>
      <c r="Z2449" s="10">
        <f>IF($N2449&lt;&gt;0,constants!$L$2,IF($O2449&lt;&gt;0,constants!$M$2,IF($P2449&lt;&gt;0,constants!$N$2,0)))</f>
        <v>10125.48</v>
      </c>
      <c r="AA2449" s="10">
        <f>IF($N2449&lt;&gt;0,constants!$L$2,IF($O2449&lt;&gt;0,constants!$M$2,IF($P2449&lt;&gt;0,constants!$P$2,0)))</f>
        <v>10125.48</v>
      </c>
      <c r="AB2449" s="11">
        <f>constants!$O$2</f>
        <v>4861.32</v>
      </c>
      <c r="AC2449" s="11">
        <f>VLOOKUP(BWscncns[[#This Row],[scanner]],[0]!ScnrAvgBW,2,FALSE)/1000</f>
        <v>885.64026081730776</v>
      </c>
      <c r="AD2449" s="8">
        <f>(1+$F2449)*Z2449</f>
        <v>3492.5541602107041</v>
      </c>
      <c r="AE2449" s="8">
        <f>(1+$F2449)*AA2449</f>
        <v>3492.5541602107041</v>
      </c>
      <c r="AF2449" s="8">
        <f>(1+$F2449)*AB2449</f>
        <v>1676.8018296530634</v>
      </c>
      <c r="AG2449" s="8">
        <f>(1+$F2449)*AC2449</f>
        <v>305.48147617373019</v>
      </c>
      <c r="AH2449" s="8">
        <f>(1+$F2449)*$T2449/1000</f>
        <v>1780.1196190693393</v>
      </c>
      <c r="AI2449" s="8">
        <f>(1+BWscncns[[#This Row],[pid_error]]*K_p)*BWscncns[[#This Row],[dbw]]/1000</f>
        <v>3470.4873095346697</v>
      </c>
      <c r="AJ2449" s="13">
        <f>BWscncns[[#This Row],[Torflow prgrssv alt vote]]/VLOOKUP(BWscncns[[#This Row],[class]],AltBWtotl,2,FALSE)*100</f>
        <v>2.9744658947129236E-2</v>
      </c>
      <c r="AK2449">
        <f>IF(D2449=E2449,1,0)</f>
        <v>1</v>
      </c>
    </row>
    <row r="2450" spans="1:37">
      <c r="A2450" s="1" t="s">
        <v>764</v>
      </c>
      <c r="B2450" s="1" t="s">
        <v>765</v>
      </c>
      <c r="C2450">
        <v>4890</v>
      </c>
      <c r="D2450">
        <v>1525006186</v>
      </c>
      <c r="E2450">
        <v>1525006186</v>
      </c>
      <c r="F2450" s="2">
        <v>1.3883532026800001</v>
      </c>
      <c r="G2450" s="2">
        <v>1.3883532026800001</v>
      </c>
      <c r="H2450">
        <v>4891347</v>
      </c>
      <c r="I2450" s="2">
        <v>0.23431785555199999</v>
      </c>
      <c r="J2450" s="2">
        <v>0</v>
      </c>
      <c r="K2450">
        <v>1</v>
      </c>
      <c r="L2450" s="1" t="s">
        <v>11530</v>
      </c>
      <c r="M2450" s="1" t="s">
        <v>765</v>
      </c>
      <c r="N2450">
        <v>0</v>
      </c>
      <c r="O2450">
        <v>0</v>
      </c>
      <c r="P2450">
        <v>1</v>
      </c>
      <c r="Q2450">
        <v>0</v>
      </c>
      <c r="R2450" s="19">
        <f>BWscncns[[#This Row],[C fx]]*4+BWscncns[[#This Row],[C fg]]*2+BWscncns[[#This Row],[C fm]]</f>
        <v>1</v>
      </c>
      <c r="S2450">
        <v>3730</v>
      </c>
      <c r="T2450">
        <v>2048000</v>
      </c>
      <c r="U2450" s="13">
        <v>1.8212889999999999</v>
      </c>
      <c r="V2450" s="13">
        <v>0.54906200000000005</v>
      </c>
      <c r="W2450">
        <v>622</v>
      </c>
      <c r="X2450">
        <v>12</v>
      </c>
      <c r="Z2450" s="10">
        <f>IF($N2450&lt;&gt;0,constants!$L$2,IF($O2450&lt;&gt;0,constants!$M$2,IF($P2450&lt;&gt;0,constants!$N$2,0)))</f>
        <v>1117.99</v>
      </c>
      <c r="AA2450" s="10">
        <f>IF($N2450&lt;&gt;0,constants!$L$2,IF($O2450&lt;&gt;0,constants!$M$2,IF($P2450&lt;&gt;0,constants!$P$2,0)))</f>
        <v>4051.45</v>
      </c>
      <c r="AB2450" s="11">
        <f>constants!$O$2</f>
        <v>4861.32</v>
      </c>
      <c r="AC2450" s="11">
        <f>VLOOKUP(BWscncns[[#This Row],[scanner]],[0]!ScnrAvgBW,2,FALSE)/1000</f>
        <v>11818.828055288463</v>
      </c>
      <c r="AD2450" s="8">
        <f>(1+$F2450)*Z2450</f>
        <v>2670.1549970642136</v>
      </c>
      <c r="AE2450" s="8">
        <f>(1+$F2450)*AA2450</f>
        <v>9676.2935829978869</v>
      </c>
      <c r="AF2450" s="8">
        <f>(1+$F2450)*AB2450</f>
        <v>11610.549191252338</v>
      </c>
      <c r="AG2450" s="8">
        <f>(1+$F2450)*AC2450</f>
        <v>28227.535837772441</v>
      </c>
      <c r="AH2450" s="8">
        <f>(1+$F2450)*$T2450/1000</f>
        <v>4891.3473590886406</v>
      </c>
      <c r="AI2450" s="8">
        <f>(1+BWscncns[[#This Row],[pid_error]]*K_p)*BWscncns[[#This Row],[dbw]]/1000</f>
        <v>3469.6736795443203</v>
      </c>
      <c r="AJ2450" s="13">
        <f>BWscncns[[#This Row],[Torflow prgrssv alt vote]]/VLOOKUP(BWscncns[[#This Row],[class]],AltBWtotl,2,FALSE)*100</f>
        <v>6.8431227525789548E-2</v>
      </c>
      <c r="AK2450">
        <f>IF(D2450=E2450,1,0)</f>
        <v>1</v>
      </c>
    </row>
    <row r="2451" spans="1:37">
      <c r="A2451" s="1" t="s">
        <v>5433</v>
      </c>
      <c r="B2451" s="1" t="s">
        <v>5434</v>
      </c>
      <c r="C2451">
        <v>1580</v>
      </c>
      <c r="D2451">
        <v>1524669721</v>
      </c>
      <c r="E2451">
        <v>1524925046</v>
      </c>
      <c r="F2451" s="2">
        <v>-0.19205012735400001</v>
      </c>
      <c r="G2451" s="2">
        <v>-0.19205012735400001</v>
      </c>
      <c r="H2451">
        <v>1709544</v>
      </c>
      <c r="I2451" s="2">
        <v>-0.17608766143900001</v>
      </c>
      <c r="J2451" s="2">
        <v>0</v>
      </c>
      <c r="K2451">
        <v>6</v>
      </c>
      <c r="L2451" s="1" t="s">
        <v>11805</v>
      </c>
      <c r="M2451" s="1" t="s">
        <v>5434</v>
      </c>
      <c r="N2451">
        <v>0</v>
      </c>
      <c r="O2451">
        <v>1</v>
      </c>
      <c r="P2451">
        <v>0</v>
      </c>
      <c r="Q2451">
        <v>0</v>
      </c>
      <c r="R2451" s="19">
        <f>BWscncns[[#This Row],[C fx]]*4+BWscncns[[#This Row],[C fg]]*2+BWscncns[[#This Row],[C fm]]</f>
        <v>2</v>
      </c>
      <c r="S2451">
        <v>2260</v>
      </c>
      <c r="T2451">
        <v>3835670</v>
      </c>
      <c r="U2451" s="13">
        <v>0.58920600000000001</v>
      </c>
      <c r="V2451" s="13">
        <v>1.6971989999999999</v>
      </c>
      <c r="W2451">
        <v>4561</v>
      </c>
      <c r="X2451">
        <v>91</v>
      </c>
      <c r="Z2451" s="10">
        <f>IF($N2451&lt;&gt;0,constants!$L$2,IF($O2451&lt;&gt;0,constants!$M$2,IF($P2451&lt;&gt;0,constants!$N$2,0)))</f>
        <v>9721.3799999999992</v>
      </c>
      <c r="AA2451" s="10">
        <f>IF($N2451&lt;&gt;0,constants!$L$2,IF($O2451&lt;&gt;0,constants!$M$2,IF($P2451&lt;&gt;0,constants!$P$2,0)))</f>
        <v>9721.3799999999992</v>
      </c>
      <c r="AB2451" s="11">
        <f>constants!$O$2</f>
        <v>4861.32</v>
      </c>
      <c r="AC2451" s="11">
        <f>VLOOKUP(BWscncns[[#This Row],[scanner]],[0]!ScnrAvgBW,2,FALSE)/1000</f>
        <v>2386.3111194805197</v>
      </c>
      <c r="AD2451" s="8">
        <f>(1+$F2451)*Z2451</f>
        <v>7854.3877329433699</v>
      </c>
      <c r="AE2451" s="8">
        <f>(1+$F2451)*AA2451</f>
        <v>7854.3877329433699</v>
      </c>
      <c r="AF2451" s="8">
        <f>(1+$F2451)*AB2451</f>
        <v>3927.7028748914522</v>
      </c>
      <c r="AG2451" s="8">
        <f>(1+$F2451)*AC2451</f>
        <v>1928.0197650780194</v>
      </c>
      <c r="AH2451" s="8">
        <f>(1+$F2451)*$T2451/1000</f>
        <v>3099.0290880120824</v>
      </c>
      <c r="AI2451" s="8">
        <f>(1+BWscncns[[#This Row],[pid_error]]*K_p)*BWscncns[[#This Row],[dbw]]/1000</f>
        <v>3467.3495440060415</v>
      </c>
      <c r="AJ2451" s="13">
        <f>BWscncns[[#This Row],[Torflow prgrssv alt vote]]/VLOOKUP(BWscncns[[#This Row],[class]],AltBWtotl,2,FALSE)*100</f>
        <v>1.2112485378987068E-2</v>
      </c>
      <c r="AK2451">
        <f>IF(D2451=E2451,1,0)</f>
        <v>0</v>
      </c>
    </row>
    <row r="2452" spans="1:37">
      <c r="A2452" s="1" t="s">
        <v>7338</v>
      </c>
      <c r="B2452" s="1" t="s">
        <v>7339</v>
      </c>
      <c r="C2452">
        <v>3750</v>
      </c>
      <c r="D2452">
        <v>1524954008</v>
      </c>
      <c r="E2452">
        <v>1524954008</v>
      </c>
      <c r="F2452" s="2">
        <v>0.179756136889</v>
      </c>
      <c r="G2452" s="2">
        <v>0.179756136889</v>
      </c>
      <c r="H2452">
        <v>3745017</v>
      </c>
      <c r="I2452" s="2">
        <v>0.27421612193799999</v>
      </c>
      <c r="J2452" s="2">
        <v>0</v>
      </c>
      <c r="K2452">
        <v>5</v>
      </c>
      <c r="L2452" s="1" t="s">
        <v>11785</v>
      </c>
      <c r="M2452" s="1" t="s">
        <v>7339</v>
      </c>
      <c r="N2452">
        <v>0</v>
      </c>
      <c r="O2452">
        <v>0</v>
      </c>
      <c r="P2452">
        <v>1</v>
      </c>
      <c r="Q2452">
        <v>0</v>
      </c>
      <c r="R2452" s="19">
        <f>BWscncns[[#This Row],[C fx]]*4+BWscncns[[#This Row],[C fg]]*2+BWscncns[[#This Row],[C fm]]</f>
        <v>1</v>
      </c>
      <c r="S2452">
        <v>2780</v>
      </c>
      <c r="T2452">
        <v>3174400</v>
      </c>
      <c r="U2452" s="13">
        <v>0.87575599999999998</v>
      </c>
      <c r="V2452" s="13">
        <v>1.1418710000000001</v>
      </c>
      <c r="W2452">
        <v>3785</v>
      </c>
      <c r="X2452">
        <v>75</v>
      </c>
      <c r="Z2452" s="10">
        <f>IF($N2452&lt;&gt;0,constants!$L$2,IF($O2452&lt;&gt;0,constants!$M$2,IF($P2452&lt;&gt;0,constants!$N$2,0)))</f>
        <v>1117.99</v>
      </c>
      <c r="AA2452" s="10">
        <f>IF($N2452&lt;&gt;0,constants!$L$2,IF($O2452&lt;&gt;0,constants!$M$2,IF($P2452&lt;&gt;0,constants!$P$2,0)))</f>
        <v>4051.45</v>
      </c>
      <c r="AB2452" s="11">
        <f>constants!$O$2</f>
        <v>4861.32</v>
      </c>
      <c r="AC2452" s="11">
        <f>VLOOKUP(BWscncns[[#This Row],[scanner]],[0]!ScnrAvgBW,2,FALSE)/1000</f>
        <v>3794.4265750962772</v>
      </c>
      <c r="AD2452" s="8">
        <f>(1+$F2452)*Z2452</f>
        <v>1318.9555634805331</v>
      </c>
      <c r="AE2452" s="8">
        <f>(1+$F2452)*AA2452</f>
        <v>4779.7230007989383</v>
      </c>
      <c r="AF2452" s="8">
        <f>(1+$F2452)*AB2452</f>
        <v>5735.1721033812328</v>
      </c>
      <c r="AG2452" s="8">
        <f>(1+$F2452)*AC2452</f>
        <v>4476.4980379445433</v>
      </c>
      <c r="AH2452" s="8">
        <f>(1+$F2452)*$T2452/1000</f>
        <v>3745.0178809404415</v>
      </c>
      <c r="AI2452" s="8">
        <f>(1+BWscncns[[#This Row],[pid_error]]*K_p)*BWscncns[[#This Row],[dbw]]/1000</f>
        <v>3459.7089404702206</v>
      </c>
      <c r="AJ2452" s="13">
        <f>BWscncns[[#This Row],[Torflow prgrssv alt vote]]/VLOOKUP(BWscncns[[#This Row],[class]],AltBWtotl,2,FALSE)*100</f>
        <v>6.8234696269598216E-2</v>
      </c>
      <c r="AK2452">
        <f>IF(D2452=E2452,1,0)</f>
        <v>1</v>
      </c>
    </row>
    <row r="2453" spans="1:37">
      <c r="A2453" s="1" t="s">
        <v>1642</v>
      </c>
      <c r="B2453" s="1" t="s">
        <v>1643</v>
      </c>
      <c r="C2453">
        <v>5080</v>
      </c>
      <c r="D2453">
        <v>1524437026</v>
      </c>
      <c r="E2453">
        <v>1524973451</v>
      </c>
      <c r="F2453" s="2">
        <v>0.62909827630600001</v>
      </c>
      <c r="G2453" s="2">
        <v>0.62909827630600001</v>
      </c>
      <c r="H2453">
        <v>4270583</v>
      </c>
      <c r="I2453" s="2">
        <v>-0.11651729793399999</v>
      </c>
      <c r="J2453" s="2">
        <v>0</v>
      </c>
      <c r="K2453">
        <v>3</v>
      </c>
      <c r="L2453" s="1" t="s">
        <v>11789</v>
      </c>
      <c r="M2453" s="1" t="s">
        <v>1643</v>
      </c>
      <c r="N2453">
        <v>0</v>
      </c>
      <c r="O2453">
        <v>1</v>
      </c>
      <c r="P2453">
        <v>0</v>
      </c>
      <c r="Q2453">
        <v>0</v>
      </c>
      <c r="R2453" s="19">
        <f>BWscncns[[#This Row],[C fx]]*4+BWscncns[[#This Row],[C fg]]*2+BWscncns[[#This Row],[C fm]]</f>
        <v>2</v>
      </c>
      <c r="S2453">
        <v>4740</v>
      </c>
      <c r="T2453">
        <v>2621440</v>
      </c>
      <c r="U2453" s="13">
        <v>1.8081670000000001</v>
      </c>
      <c r="V2453" s="13">
        <v>0.55304600000000004</v>
      </c>
      <c r="W2453">
        <v>651</v>
      </c>
      <c r="X2453">
        <v>13</v>
      </c>
      <c r="Z2453" s="10">
        <f>IF($N2453&lt;&gt;0,constants!$L$2,IF($O2453&lt;&gt;0,constants!$M$2,IF($P2453&lt;&gt;0,constants!$N$2,0)))</f>
        <v>9721.3799999999992</v>
      </c>
      <c r="AA2453" s="10">
        <f>IF($N2453&lt;&gt;0,constants!$L$2,IF($O2453&lt;&gt;0,constants!$M$2,IF($P2453&lt;&gt;0,constants!$P$2,0)))</f>
        <v>9721.3799999999992</v>
      </c>
      <c r="AB2453" s="11">
        <f>constants!$O$2</f>
        <v>4861.32</v>
      </c>
      <c r="AC2453" s="11">
        <f>VLOOKUP(BWscncns[[#This Row],[scanner]],[0]!ScnrAvgBW,2,FALSE)/1000</f>
        <v>6440.9193022088357</v>
      </c>
      <c r="AD2453" s="8">
        <f>(1+$F2453)*Z2453</f>
        <v>15837.083401315622</v>
      </c>
      <c r="AE2453" s="8">
        <f>(1+$F2453)*AA2453</f>
        <v>15837.083401315622</v>
      </c>
      <c r="AF2453" s="8">
        <f>(1+$F2453)*AB2453</f>
        <v>7919.5680325718831</v>
      </c>
      <c r="AG2453" s="8">
        <f>(1+$F2453)*AC2453</f>
        <v>10492.890533054459</v>
      </c>
      <c r="AH2453" s="8">
        <f>(1+$F2453)*$T2453/1000</f>
        <v>4270.5833854396005</v>
      </c>
      <c r="AI2453" s="8">
        <f>(1+BWscncns[[#This Row],[pid_error]]*K_p)*BWscncns[[#This Row],[dbw]]/1000</f>
        <v>3446.0116927198005</v>
      </c>
      <c r="AJ2453" s="13">
        <f>BWscncns[[#This Row],[Torflow prgrssv alt vote]]/VLOOKUP(BWscncns[[#This Row],[class]],AltBWtotl,2,FALSE)*100</f>
        <v>1.2037945904831548E-2</v>
      </c>
      <c r="AK2453">
        <f>IF(D2453=E2453,1,0)</f>
        <v>0</v>
      </c>
    </row>
    <row r="2454" spans="1:37">
      <c r="A2454" s="1" t="s">
        <v>2800</v>
      </c>
      <c r="B2454" s="1" t="s">
        <v>2801</v>
      </c>
      <c r="C2454">
        <v>4030</v>
      </c>
      <c r="D2454">
        <v>1523859170</v>
      </c>
      <c r="E2454">
        <v>1524919010</v>
      </c>
      <c r="F2454" s="2">
        <v>0.62524573339099998</v>
      </c>
      <c r="G2454" s="2">
        <v>0.62524573339099998</v>
      </c>
      <c r="H2454">
        <v>4260484</v>
      </c>
      <c r="I2454" s="2">
        <v>0.42419198240200001</v>
      </c>
      <c r="J2454" s="2">
        <v>0</v>
      </c>
      <c r="K2454">
        <v>3</v>
      </c>
      <c r="L2454" s="1" t="s">
        <v>11835</v>
      </c>
      <c r="M2454" s="1" t="s">
        <v>2801</v>
      </c>
      <c r="N2454">
        <v>0</v>
      </c>
      <c r="O2454">
        <v>1</v>
      </c>
      <c r="P2454">
        <v>0</v>
      </c>
      <c r="Q2454">
        <v>0</v>
      </c>
      <c r="R2454" s="19">
        <f>BWscncns[[#This Row],[C fx]]*4+BWscncns[[#This Row],[C fg]]*2+BWscncns[[#This Row],[C fm]]</f>
        <v>2</v>
      </c>
      <c r="S2454">
        <v>2740</v>
      </c>
      <c r="T2454">
        <v>2621440</v>
      </c>
      <c r="U2454" s="13">
        <v>1.0452269999999999</v>
      </c>
      <c r="V2454" s="13">
        <v>0.95672999999999997</v>
      </c>
      <c r="W2454">
        <v>3017</v>
      </c>
      <c r="X2454">
        <v>60</v>
      </c>
      <c r="Z2454" s="10">
        <f>IF($N2454&lt;&gt;0,constants!$L$2,IF($O2454&lt;&gt;0,constants!$M$2,IF($P2454&lt;&gt;0,constants!$N$2,0)))</f>
        <v>9721.3799999999992</v>
      </c>
      <c r="AA2454" s="10">
        <f>IF($N2454&lt;&gt;0,constants!$L$2,IF($O2454&lt;&gt;0,constants!$M$2,IF($P2454&lt;&gt;0,constants!$P$2,0)))</f>
        <v>9721.3799999999992</v>
      </c>
      <c r="AB2454" s="11">
        <f>constants!$O$2</f>
        <v>4861.32</v>
      </c>
      <c r="AC2454" s="11">
        <f>VLOOKUP(BWscncns[[#This Row],[scanner]],[0]!ScnrAvgBW,2,FALSE)/1000</f>
        <v>6440.9193022088357</v>
      </c>
      <c r="AD2454" s="8">
        <f>(1+$F2454)*Z2454</f>
        <v>15799.631367672599</v>
      </c>
      <c r="AE2454" s="8">
        <f>(1+$F2454)*AA2454</f>
        <v>15799.631367672599</v>
      </c>
      <c r="AF2454" s="8">
        <f>(1+$F2454)*AB2454</f>
        <v>7900.8395886483358</v>
      </c>
      <c r="AG2454" s="8">
        <f>(1+$F2454)*AC2454</f>
        <v>10468.076615030646</v>
      </c>
      <c r="AH2454" s="8">
        <f>(1+$F2454)*$T2454/1000</f>
        <v>4260.4841753405035</v>
      </c>
      <c r="AI2454" s="8">
        <f>(1+BWscncns[[#This Row],[pid_error]]*K_p)*BWscncns[[#This Row],[dbw]]/1000</f>
        <v>3440.9620876702515</v>
      </c>
      <c r="AJ2454" s="13">
        <f>BWscncns[[#This Row],[Torflow prgrssv alt vote]]/VLOOKUP(BWscncns[[#This Row],[class]],AltBWtotl,2,FALSE)*100</f>
        <v>1.2020306129390373E-2</v>
      </c>
      <c r="AK2454">
        <f>IF(D2454=E2454,1,0)</f>
        <v>0</v>
      </c>
    </row>
    <row r="2455" spans="1:37">
      <c r="A2455" s="1" t="s">
        <v>4848</v>
      </c>
      <c r="B2455" s="1" t="s">
        <v>4849</v>
      </c>
      <c r="C2455">
        <v>3450</v>
      </c>
      <c r="D2455">
        <v>1524529349</v>
      </c>
      <c r="E2455">
        <v>1524991648</v>
      </c>
      <c r="F2455" s="2">
        <v>0.114583003075</v>
      </c>
      <c r="G2455" s="2">
        <v>0.114583003075</v>
      </c>
      <c r="H2455">
        <v>3339615</v>
      </c>
      <c r="I2455" s="2">
        <v>0.26338867382999998</v>
      </c>
      <c r="J2455" s="2">
        <v>0</v>
      </c>
      <c r="K2455">
        <v>3</v>
      </c>
      <c r="L2455" s="1" t="s">
        <v>11582</v>
      </c>
      <c r="M2455" s="1" t="s">
        <v>4849</v>
      </c>
      <c r="N2455">
        <v>0</v>
      </c>
      <c r="O2455">
        <v>1</v>
      </c>
      <c r="P2455">
        <v>0</v>
      </c>
      <c r="Q2455">
        <v>0</v>
      </c>
      <c r="R2455" s="19">
        <f>BWscncns[[#This Row],[C fx]]*4+BWscncns[[#This Row],[C fg]]*2+BWscncns[[#This Row],[C fm]]</f>
        <v>2</v>
      </c>
      <c r="S2455">
        <v>3450</v>
      </c>
      <c r="T2455">
        <v>3252044</v>
      </c>
      <c r="U2455" s="13">
        <v>1.0608709999999999</v>
      </c>
      <c r="V2455" s="13">
        <v>0.94262100000000004</v>
      </c>
      <c r="W2455">
        <v>2920</v>
      </c>
      <c r="X2455">
        <v>58</v>
      </c>
      <c r="Z2455" s="10">
        <f>IF($N2455&lt;&gt;0,constants!$L$2,IF($O2455&lt;&gt;0,constants!$M$2,IF($P2455&lt;&gt;0,constants!$N$2,0)))</f>
        <v>9721.3799999999992</v>
      </c>
      <c r="AA2455" s="10">
        <f>IF($N2455&lt;&gt;0,constants!$L$2,IF($O2455&lt;&gt;0,constants!$M$2,IF($P2455&lt;&gt;0,constants!$P$2,0)))</f>
        <v>9721.3799999999992</v>
      </c>
      <c r="AB2455" s="11">
        <f>constants!$O$2</f>
        <v>4861.32</v>
      </c>
      <c r="AC2455" s="11">
        <f>VLOOKUP(BWscncns[[#This Row],[scanner]],[0]!ScnrAvgBW,2,FALSE)/1000</f>
        <v>6440.9193022088357</v>
      </c>
      <c r="AD2455" s="8">
        <f>(1+$F2455)*Z2455</f>
        <v>10835.284914433241</v>
      </c>
      <c r="AE2455" s="8">
        <f>(1+$F2455)*AA2455</f>
        <v>10835.284914433241</v>
      </c>
      <c r="AF2455" s="8">
        <f>(1+$F2455)*AB2455</f>
        <v>5418.3446445085583</v>
      </c>
      <c r="AG2455" s="8">
        <f>(1+$F2455)*AC2455</f>
        <v>7178.9391784196569</v>
      </c>
      <c r="AH2455" s="8">
        <f>(1+$F2455)*$T2455/1000</f>
        <v>3624.6729676520349</v>
      </c>
      <c r="AI2455" s="8">
        <f>(1+BWscncns[[#This Row],[pid_error]]*K_p)*BWscncns[[#This Row],[dbw]]/1000</f>
        <v>3438.3584838260176</v>
      </c>
      <c r="AJ2455" s="13">
        <f>BWscncns[[#This Row],[Torflow prgrssv alt vote]]/VLOOKUP(BWscncns[[#This Row],[class]],AltBWtotl,2,FALSE)*100</f>
        <v>1.2011210965174676E-2</v>
      </c>
      <c r="AK2455">
        <f>IF(D2455=E2455,1,0)</f>
        <v>0</v>
      </c>
    </row>
    <row r="2456" spans="1:37">
      <c r="A2456" s="1" t="s">
        <v>2000</v>
      </c>
      <c r="B2456" s="1" t="s">
        <v>2001</v>
      </c>
      <c r="C2456">
        <v>3850</v>
      </c>
      <c r="D2456">
        <v>1524440881</v>
      </c>
      <c r="E2456">
        <v>1524906388</v>
      </c>
      <c r="F2456" s="2">
        <v>0.78724915137499996</v>
      </c>
      <c r="G2456" s="2">
        <v>0.78724915137499996</v>
      </c>
      <c r="H2456">
        <v>5001781</v>
      </c>
      <c r="I2456" s="2">
        <v>0.207215903545</v>
      </c>
      <c r="J2456" s="2">
        <v>0</v>
      </c>
      <c r="K2456">
        <v>3</v>
      </c>
      <c r="L2456" s="1" t="s">
        <v>11684</v>
      </c>
      <c r="M2456" s="1" t="s">
        <v>2001</v>
      </c>
      <c r="N2456">
        <v>0</v>
      </c>
      <c r="O2456">
        <v>1</v>
      </c>
      <c r="P2456">
        <v>0</v>
      </c>
      <c r="Q2456">
        <v>0</v>
      </c>
      <c r="R2456" s="19">
        <f>BWscncns[[#This Row],[C fx]]*4+BWscncns[[#This Row],[C fg]]*2+BWscncns[[#This Row],[C fm]]</f>
        <v>2</v>
      </c>
      <c r="S2456">
        <v>3580</v>
      </c>
      <c r="T2456">
        <v>2465792</v>
      </c>
      <c r="U2456" s="13">
        <v>1.4518660000000001</v>
      </c>
      <c r="V2456" s="13">
        <v>0.68876899999999996</v>
      </c>
      <c r="W2456">
        <v>1531</v>
      </c>
      <c r="X2456">
        <v>30</v>
      </c>
      <c r="Z2456" s="10">
        <f>IF($N2456&lt;&gt;0,constants!$L$2,IF($O2456&lt;&gt;0,constants!$M$2,IF($P2456&lt;&gt;0,constants!$N$2,0)))</f>
        <v>9721.3799999999992</v>
      </c>
      <c r="AA2456" s="10">
        <f>IF($N2456&lt;&gt;0,constants!$L$2,IF($O2456&lt;&gt;0,constants!$M$2,IF($P2456&lt;&gt;0,constants!$P$2,0)))</f>
        <v>9721.3799999999992</v>
      </c>
      <c r="AB2456" s="11">
        <f>constants!$O$2</f>
        <v>4861.32</v>
      </c>
      <c r="AC2456" s="11">
        <f>VLOOKUP(BWscncns[[#This Row],[scanner]],[0]!ScnrAvgBW,2,FALSE)/1000</f>
        <v>6440.9193022088357</v>
      </c>
      <c r="AD2456" s="8">
        <f>(1+$F2456)*Z2456</f>
        <v>17374.528155193897</v>
      </c>
      <c r="AE2456" s="8">
        <f>(1+$F2456)*AA2456</f>
        <v>17374.528155193897</v>
      </c>
      <c r="AF2456" s="8">
        <f>(1+$F2456)*AB2456</f>
        <v>8688.3900445623149</v>
      </c>
      <c r="AG2456" s="8">
        <f>(1+$F2456)*AC2456</f>
        <v>11511.527556947598</v>
      </c>
      <c r="AH2456" s="8">
        <f>(1+$F2456)*$T2456/1000</f>
        <v>4406.9846594672645</v>
      </c>
      <c r="AI2456" s="8">
        <f>(1+BWscncns[[#This Row],[pid_error]]*K_p)*BWscncns[[#This Row],[dbw]]/1000</f>
        <v>3436.3883297336315</v>
      </c>
      <c r="AJ2456" s="13">
        <f>BWscncns[[#This Row],[Torflow prgrssv alt vote]]/VLOOKUP(BWscncns[[#This Row],[class]],AltBWtotl,2,FALSE)*100</f>
        <v>1.2004328629737908E-2</v>
      </c>
      <c r="AK2456">
        <f>IF(D2456=E2456,1,0)</f>
        <v>0</v>
      </c>
    </row>
    <row r="2457" spans="1:37">
      <c r="A2457" s="1" t="s">
        <v>5109</v>
      </c>
      <c r="B2457" s="1" t="s">
        <v>5110</v>
      </c>
      <c r="C2457">
        <v>6830</v>
      </c>
      <c r="D2457">
        <v>1524268199</v>
      </c>
      <c r="E2457">
        <v>1524973451</v>
      </c>
      <c r="F2457" s="2">
        <v>0.59827121764799995</v>
      </c>
      <c r="G2457" s="2">
        <v>0.59827121764799995</v>
      </c>
      <c r="H2457">
        <v>6845515</v>
      </c>
      <c r="I2457" s="2">
        <v>6.2614305574499998E-2</v>
      </c>
      <c r="J2457" s="2">
        <v>0</v>
      </c>
      <c r="K2457">
        <v>3</v>
      </c>
      <c r="L2457" s="1" t="s">
        <v>11789</v>
      </c>
      <c r="M2457" s="1" t="s">
        <v>5110</v>
      </c>
      <c r="N2457">
        <v>0</v>
      </c>
      <c r="O2457">
        <v>1</v>
      </c>
      <c r="P2457">
        <v>0</v>
      </c>
      <c r="Q2457">
        <v>0</v>
      </c>
      <c r="R2457" s="19">
        <f>BWscncns[[#This Row],[C fx]]*4+BWscncns[[#This Row],[C fg]]*2+BWscncns[[#This Row],[C fm]]</f>
        <v>2</v>
      </c>
      <c r="S2457">
        <v>4640</v>
      </c>
      <c r="T2457">
        <v>2640690</v>
      </c>
      <c r="U2457" s="13">
        <v>1.757117</v>
      </c>
      <c r="V2457" s="13">
        <v>0.56911400000000001</v>
      </c>
      <c r="W2457">
        <v>758</v>
      </c>
      <c r="X2457">
        <v>15</v>
      </c>
      <c r="Z2457" s="10">
        <f>IF($N2457&lt;&gt;0,constants!$L$2,IF($O2457&lt;&gt;0,constants!$M$2,IF($P2457&lt;&gt;0,constants!$N$2,0)))</f>
        <v>9721.3799999999992</v>
      </c>
      <c r="AA2457" s="10">
        <f>IF($N2457&lt;&gt;0,constants!$L$2,IF($O2457&lt;&gt;0,constants!$M$2,IF($P2457&lt;&gt;0,constants!$P$2,0)))</f>
        <v>9721.3799999999992</v>
      </c>
      <c r="AB2457" s="11">
        <f>constants!$O$2</f>
        <v>4861.32</v>
      </c>
      <c r="AC2457" s="11">
        <f>VLOOKUP(BWscncns[[#This Row],[scanner]],[0]!ScnrAvgBW,2,FALSE)/1000</f>
        <v>6440.9193022088357</v>
      </c>
      <c r="AD2457" s="8">
        <f>(1+$F2457)*Z2457</f>
        <v>15537.401849818914</v>
      </c>
      <c r="AE2457" s="8">
        <f>(1+$F2457)*AA2457</f>
        <v>15537.401849818914</v>
      </c>
      <c r="AF2457" s="8">
        <f>(1+$F2457)*AB2457</f>
        <v>7769.7078357765749</v>
      </c>
      <c r="AG2457" s="8">
        <f>(1+$F2457)*AC2457</f>
        <v>10294.335935913823</v>
      </c>
      <c r="AH2457" s="8">
        <f>(1+$F2457)*$T2457/1000</f>
        <v>4220.5388217308964</v>
      </c>
      <c r="AI2457" s="8">
        <f>(1+BWscncns[[#This Row],[pid_error]]*K_p)*BWscncns[[#This Row],[dbw]]/1000</f>
        <v>3430.6144108654485</v>
      </c>
      <c r="AJ2457" s="13">
        <f>BWscncns[[#This Row],[Torflow prgrssv alt vote]]/VLOOKUP(BWscncns[[#This Row],[class]],AltBWtotl,2,FALSE)*100</f>
        <v>1.1984158610251056E-2</v>
      </c>
      <c r="AK2457">
        <f>IF(D2457=E2457,1,0)</f>
        <v>0</v>
      </c>
    </row>
    <row r="2458" spans="1:37">
      <c r="A2458" s="1" t="s">
        <v>5242</v>
      </c>
      <c r="B2458" s="1" t="s">
        <v>5243</v>
      </c>
      <c r="C2458">
        <v>3610</v>
      </c>
      <c r="D2458">
        <v>1525007567</v>
      </c>
      <c r="E2458">
        <v>1525007567</v>
      </c>
      <c r="F2458" s="2">
        <v>0.11418647113700001</v>
      </c>
      <c r="G2458" s="2">
        <v>0.11418647113700001</v>
      </c>
      <c r="H2458">
        <v>3609088</v>
      </c>
      <c r="I2458" s="2">
        <v>2.6923570615E-2</v>
      </c>
      <c r="J2458" s="2">
        <v>0</v>
      </c>
      <c r="K2458">
        <v>4</v>
      </c>
      <c r="L2458" s="1" t="s">
        <v>11631</v>
      </c>
      <c r="M2458" s="1" t="s">
        <v>5243</v>
      </c>
      <c r="N2458">
        <v>0</v>
      </c>
      <c r="O2458">
        <v>0</v>
      </c>
      <c r="P2458">
        <v>1</v>
      </c>
      <c r="Q2458">
        <v>0</v>
      </c>
      <c r="R2458" s="19">
        <f>BWscncns[[#This Row],[C fx]]*4+BWscncns[[#This Row],[C fg]]*2+BWscncns[[#This Row],[C fm]]</f>
        <v>1</v>
      </c>
      <c r="S2458">
        <v>3520</v>
      </c>
      <c r="T2458">
        <v>3239214</v>
      </c>
      <c r="U2458" s="13">
        <v>1.0866830000000001</v>
      </c>
      <c r="V2458" s="13">
        <v>0.92023100000000002</v>
      </c>
      <c r="W2458">
        <v>2751</v>
      </c>
      <c r="X2458">
        <v>55</v>
      </c>
      <c r="Z2458" s="10">
        <f>IF($N2458&lt;&gt;0,constants!$L$2,IF($O2458&lt;&gt;0,constants!$M$2,IF($P2458&lt;&gt;0,constants!$N$2,0)))</f>
        <v>1117.99</v>
      </c>
      <c r="AA2458" s="10">
        <f>IF($N2458&lt;&gt;0,constants!$L$2,IF($O2458&lt;&gt;0,constants!$M$2,IF($P2458&lt;&gt;0,constants!$P$2,0)))</f>
        <v>4051.45</v>
      </c>
      <c r="AB2458" s="11">
        <f>constants!$O$2</f>
        <v>4861.32</v>
      </c>
      <c r="AC2458" s="11">
        <f>VLOOKUP(BWscncns[[#This Row],[scanner]],[0]!ScnrAvgBW,2,FALSE)/1000</f>
        <v>4819.491751072962</v>
      </c>
      <c r="AD2458" s="8">
        <f>(1+$F2458)*Z2458</f>
        <v>1245.6493328664546</v>
      </c>
      <c r="AE2458" s="8">
        <f>(1+$F2458)*AA2458</f>
        <v>4514.0707784879987</v>
      </c>
      <c r="AF2458" s="8">
        <f>(1+$F2458)*AB2458</f>
        <v>5416.4169758677208</v>
      </c>
      <c r="AG2458" s="8">
        <f>(1+$F2458)*AC2458</f>
        <v>5369.8125068018644</v>
      </c>
      <c r="AH2458" s="8">
        <f>(1+$F2458)*$T2458/1000</f>
        <v>3609.0884159175662</v>
      </c>
      <c r="AI2458" s="8">
        <f>(1+BWscncns[[#This Row],[pid_error]]*K_p)*BWscncns[[#This Row],[dbw]]/1000</f>
        <v>3424.1512079587833</v>
      </c>
      <c r="AJ2458" s="13">
        <f>BWscncns[[#This Row],[Torflow prgrssv alt vote]]/VLOOKUP(BWscncns[[#This Row],[class]],AltBWtotl,2,FALSE)*100</f>
        <v>6.7533402860325539E-2</v>
      </c>
      <c r="AK2458">
        <f>IF(D2458=E2458,1,0)</f>
        <v>1</v>
      </c>
    </row>
    <row r="2459" spans="1:37">
      <c r="A2459" s="1" t="s">
        <v>8002</v>
      </c>
      <c r="B2459" s="1" t="s">
        <v>8003</v>
      </c>
      <c r="C2459">
        <v>1930</v>
      </c>
      <c r="D2459">
        <v>1524981197</v>
      </c>
      <c r="E2459">
        <v>1524981197</v>
      </c>
      <c r="F2459" s="2">
        <v>-0.60657095200900002</v>
      </c>
      <c r="G2459" s="2">
        <v>-0.60657095200900002</v>
      </c>
      <c r="H2459">
        <v>1930164</v>
      </c>
      <c r="I2459" s="2">
        <v>8.6382813762799996E-3</v>
      </c>
      <c r="J2459" s="2">
        <v>0</v>
      </c>
      <c r="K2459">
        <v>7</v>
      </c>
      <c r="L2459" s="1" t="s">
        <v>11820</v>
      </c>
      <c r="M2459" s="1" t="s">
        <v>8003</v>
      </c>
      <c r="N2459">
        <v>1</v>
      </c>
      <c r="O2459">
        <v>0</v>
      </c>
      <c r="P2459">
        <v>0</v>
      </c>
      <c r="Q2459">
        <v>0</v>
      </c>
      <c r="R2459" s="19">
        <f>BWscncns[[#This Row],[C fx]]*4+BWscncns[[#This Row],[C fg]]*2+BWscncns[[#This Row],[C fm]]</f>
        <v>4</v>
      </c>
      <c r="S2459">
        <v>1930</v>
      </c>
      <c r="T2459">
        <v>4906005</v>
      </c>
      <c r="U2459" s="13">
        <v>0.39339499999999999</v>
      </c>
      <c r="V2459" s="13">
        <v>2.5419719999999999</v>
      </c>
      <c r="W2459">
        <v>5201</v>
      </c>
      <c r="X2459">
        <v>104</v>
      </c>
      <c r="Z2459" s="10">
        <f>IF($N2459&lt;&gt;0,constants!$L$2,IF($O2459&lt;&gt;0,constants!$M$2,IF($P2459&lt;&gt;0,constants!$N$2,0)))</f>
        <v>10125.48</v>
      </c>
      <c r="AA2459" s="10">
        <f>IF($N2459&lt;&gt;0,constants!$L$2,IF($O2459&lt;&gt;0,constants!$M$2,IF($P2459&lt;&gt;0,constants!$P$2,0)))</f>
        <v>10125.48</v>
      </c>
      <c r="AB2459" s="11">
        <f>constants!$O$2</f>
        <v>4861.32</v>
      </c>
      <c r="AC2459" s="11">
        <f>VLOOKUP(BWscncns[[#This Row],[scanner]],[0]!ScnrAvgBW,2,FALSE)/1000</f>
        <v>885.64026081730776</v>
      </c>
      <c r="AD2459" s="8">
        <f>(1+$F2459)*Z2459</f>
        <v>3983.6579568519105</v>
      </c>
      <c r="AE2459" s="8">
        <f>(1+$F2459)*AA2459</f>
        <v>3983.6579568519105</v>
      </c>
      <c r="AF2459" s="8">
        <f>(1+$F2459)*AB2459</f>
        <v>1912.5844995796078</v>
      </c>
      <c r="AG2459" s="8">
        <f>(1+$F2459)*AC2459</f>
        <v>348.43660467585431</v>
      </c>
      <c r="AH2459" s="8">
        <f>(1+$F2459)*$T2459/1000</f>
        <v>1930.1648765890859</v>
      </c>
      <c r="AI2459" s="8">
        <f>(1+BWscncns[[#This Row],[pid_error]]*K_p)*BWscncns[[#This Row],[dbw]]/1000</f>
        <v>3418.0849382945426</v>
      </c>
      <c r="AJ2459" s="13">
        <f>BWscncns[[#This Row],[Torflow prgrssv alt vote]]/VLOOKUP(BWscncns[[#This Row],[class]],AltBWtotl,2,FALSE)*100</f>
        <v>2.929553162824345E-2</v>
      </c>
      <c r="AK2459">
        <f>IF(D2459=E2459,1,0)</f>
        <v>1</v>
      </c>
    </row>
    <row r="2460" spans="1:37">
      <c r="A2460" s="1" t="s">
        <v>8712</v>
      </c>
      <c r="B2460" s="1" t="s">
        <v>8713</v>
      </c>
      <c r="C2460">
        <v>3670</v>
      </c>
      <c r="D2460">
        <v>1524241032</v>
      </c>
      <c r="E2460">
        <v>1525003705</v>
      </c>
      <c r="F2460" s="2">
        <v>0.49859420914300001</v>
      </c>
      <c r="G2460" s="2">
        <v>0.49859420914300001</v>
      </c>
      <c r="H2460">
        <v>4046051</v>
      </c>
      <c r="I2460" s="2">
        <v>0.14883461128</v>
      </c>
      <c r="J2460" s="2">
        <v>0</v>
      </c>
      <c r="K2460">
        <v>5</v>
      </c>
      <c r="L2460" s="1" t="s">
        <v>11561</v>
      </c>
      <c r="M2460" s="1" t="s">
        <v>8713</v>
      </c>
      <c r="N2460">
        <v>0</v>
      </c>
      <c r="O2460">
        <v>1</v>
      </c>
      <c r="P2460">
        <v>0</v>
      </c>
      <c r="Q2460">
        <v>0</v>
      </c>
      <c r="R2460" s="19">
        <f>BWscncns[[#This Row],[C fx]]*4+BWscncns[[#This Row],[C fg]]*2+BWscncns[[#This Row],[C fm]]</f>
        <v>2</v>
      </c>
      <c r="S2460">
        <v>2780</v>
      </c>
      <c r="T2460">
        <v>2732032</v>
      </c>
      <c r="U2460" s="13">
        <v>1.017558</v>
      </c>
      <c r="V2460" s="13">
        <v>0.98274499999999998</v>
      </c>
      <c r="W2460">
        <v>3147</v>
      </c>
      <c r="X2460">
        <v>62</v>
      </c>
      <c r="Z2460" s="10">
        <f>IF($N2460&lt;&gt;0,constants!$L$2,IF($O2460&lt;&gt;0,constants!$M$2,IF($P2460&lt;&gt;0,constants!$N$2,0)))</f>
        <v>9721.3799999999992</v>
      </c>
      <c r="AA2460" s="10">
        <f>IF($N2460&lt;&gt;0,constants!$L$2,IF($O2460&lt;&gt;0,constants!$M$2,IF($P2460&lt;&gt;0,constants!$P$2,0)))</f>
        <v>9721.3799999999992</v>
      </c>
      <c r="AB2460" s="11">
        <f>constants!$O$2</f>
        <v>4861.32</v>
      </c>
      <c r="AC2460" s="11">
        <f>VLOOKUP(BWscncns[[#This Row],[scanner]],[0]!ScnrAvgBW,2,FALSE)/1000</f>
        <v>3794.4265750962772</v>
      </c>
      <c r="AD2460" s="8">
        <f>(1+$F2460)*Z2460</f>
        <v>14568.403772878577</v>
      </c>
      <c r="AE2460" s="8">
        <f>(1+$F2460)*AA2460</f>
        <v>14568.403772878577</v>
      </c>
      <c r="AF2460" s="8">
        <f>(1+$F2460)*AB2460</f>
        <v>7285.1460007910482</v>
      </c>
      <c r="AG2460" s="8">
        <f>(1+$F2460)*AC2460</f>
        <v>5686.3056924575876</v>
      </c>
      <c r="AH2460" s="8">
        <f>(1+$F2460)*$T2460/1000</f>
        <v>4094.2073343933685</v>
      </c>
      <c r="AI2460" s="8">
        <f>(1+BWscncns[[#This Row],[pid_error]]*K_p)*BWscncns[[#This Row],[dbw]]/1000</f>
        <v>3413.1196671966845</v>
      </c>
      <c r="AJ2460" s="13">
        <f>BWscncns[[#This Row],[Torflow prgrssv alt vote]]/VLOOKUP(BWscncns[[#This Row],[class]],AltBWtotl,2,FALSE)*100</f>
        <v>1.1923044256417494E-2</v>
      </c>
      <c r="AK2460">
        <f>IF(D2460=E2460,1,0)</f>
        <v>0</v>
      </c>
    </row>
    <row r="2461" spans="1:37">
      <c r="A2461" s="1" t="s">
        <v>11155</v>
      </c>
      <c r="B2461" s="1" t="s">
        <v>11156</v>
      </c>
      <c r="C2461">
        <v>4780</v>
      </c>
      <c r="D2461">
        <v>1524986598</v>
      </c>
      <c r="E2461">
        <v>1524986598</v>
      </c>
      <c r="F2461" s="2">
        <v>1.3324513526699999</v>
      </c>
      <c r="G2461" s="2">
        <v>1.3324513526699999</v>
      </c>
      <c r="H2461">
        <v>4776860</v>
      </c>
      <c r="I2461" s="2">
        <v>-9.2998483594300008E-3</v>
      </c>
      <c r="J2461" s="2">
        <v>0</v>
      </c>
      <c r="K2461">
        <v>1</v>
      </c>
      <c r="L2461" s="1" t="s">
        <v>11535</v>
      </c>
      <c r="M2461" s="1" t="s">
        <v>11156</v>
      </c>
      <c r="N2461">
        <v>0</v>
      </c>
      <c r="O2461">
        <v>0</v>
      </c>
      <c r="P2461">
        <v>1</v>
      </c>
      <c r="Q2461">
        <v>0</v>
      </c>
      <c r="R2461" s="19">
        <f>BWscncns[[#This Row],[C fx]]*4+BWscncns[[#This Row],[C fg]]*2+BWscncns[[#This Row],[C fm]]</f>
        <v>1</v>
      </c>
      <c r="S2461">
        <v>4780</v>
      </c>
      <c r="T2461">
        <v>2048000</v>
      </c>
      <c r="U2461" s="13">
        <v>2.3339840000000001</v>
      </c>
      <c r="V2461" s="13">
        <v>0.428452</v>
      </c>
      <c r="W2461">
        <v>187</v>
      </c>
      <c r="X2461">
        <v>3</v>
      </c>
      <c r="Z2461" s="10">
        <f>IF($N2461&lt;&gt;0,constants!$L$2,IF($O2461&lt;&gt;0,constants!$M$2,IF($P2461&lt;&gt;0,constants!$N$2,0)))</f>
        <v>1117.99</v>
      </c>
      <c r="AA2461" s="10">
        <f>IF($N2461&lt;&gt;0,constants!$L$2,IF($O2461&lt;&gt;0,constants!$M$2,IF($P2461&lt;&gt;0,constants!$P$2,0)))</f>
        <v>4051.45</v>
      </c>
      <c r="AB2461" s="11">
        <f>constants!$O$2</f>
        <v>4861.32</v>
      </c>
      <c r="AC2461" s="11">
        <f>VLOOKUP(BWscncns[[#This Row],[scanner]],[0]!ScnrAvgBW,2,FALSE)/1000</f>
        <v>11818.828055288463</v>
      </c>
      <c r="AD2461" s="8">
        <f>(1+$F2461)*Z2461</f>
        <v>2607.657287771533</v>
      </c>
      <c r="AE2461" s="8">
        <f>(1+$F2461)*AA2461</f>
        <v>9449.8100327748707</v>
      </c>
      <c r="AF2461" s="8">
        <f>(1+$F2461)*AB2461</f>
        <v>11338.792409761722</v>
      </c>
      <c r="AG2461" s="8">
        <f>(1+$F2461)*AC2461</f>
        <v>27566.841484531717</v>
      </c>
      <c r="AH2461" s="8">
        <f>(1+$F2461)*$T2461/1000</f>
        <v>4776.8603702681594</v>
      </c>
      <c r="AI2461" s="8">
        <f>(1+BWscncns[[#This Row],[pid_error]]*K_p)*BWscncns[[#This Row],[dbw]]/1000</f>
        <v>3412.4301851340797</v>
      </c>
      <c r="AJ2461" s="13">
        <f>BWscncns[[#This Row],[Torflow prgrssv alt vote]]/VLOOKUP(BWscncns[[#This Row],[class]],AltBWtotl,2,FALSE)*100</f>
        <v>6.7302233000035502E-2</v>
      </c>
      <c r="AK2461">
        <f>IF(D2461=E2461,1,0)</f>
        <v>1</v>
      </c>
    </row>
    <row r="2462" spans="1:37">
      <c r="A2462" s="1" t="s">
        <v>3713</v>
      </c>
      <c r="B2462" s="1" t="s">
        <v>3714</v>
      </c>
      <c r="C2462">
        <v>5250</v>
      </c>
      <c r="D2462">
        <v>1524977035</v>
      </c>
      <c r="E2462">
        <v>1524977035</v>
      </c>
      <c r="F2462" s="2">
        <v>2.33692235449</v>
      </c>
      <c r="G2462" s="2">
        <v>2.33692235449</v>
      </c>
      <c r="H2462">
        <v>5248525</v>
      </c>
      <c r="I2462" s="2">
        <v>-0.14423716309599999</v>
      </c>
      <c r="J2462" s="2">
        <v>0</v>
      </c>
      <c r="K2462">
        <v>1</v>
      </c>
      <c r="L2462" s="1" t="s">
        <v>11544</v>
      </c>
      <c r="M2462" s="1" t="s">
        <v>3714</v>
      </c>
      <c r="N2462">
        <v>0</v>
      </c>
      <c r="O2462">
        <v>0</v>
      </c>
      <c r="P2462">
        <v>1</v>
      </c>
      <c r="Q2462">
        <v>0</v>
      </c>
      <c r="R2462" s="19">
        <f>BWscncns[[#This Row],[C fx]]*4+BWscncns[[#This Row],[C fg]]*2+BWscncns[[#This Row],[C fm]]</f>
        <v>1</v>
      </c>
      <c r="S2462">
        <v>4460</v>
      </c>
      <c r="T2462">
        <v>1572864</v>
      </c>
      <c r="U2462" s="13">
        <v>2.8355920000000001</v>
      </c>
      <c r="V2462" s="13">
        <v>0.35265999999999997</v>
      </c>
      <c r="W2462">
        <v>69</v>
      </c>
      <c r="X2462">
        <v>1</v>
      </c>
      <c r="Z2462" s="10">
        <f>IF($N2462&lt;&gt;0,constants!$L$2,IF($O2462&lt;&gt;0,constants!$M$2,IF($P2462&lt;&gt;0,constants!$N$2,0)))</f>
        <v>1117.99</v>
      </c>
      <c r="AA2462" s="10">
        <f>IF($N2462&lt;&gt;0,constants!$L$2,IF($O2462&lt;&gt;0,constants!$M$2,IF($P2462&lt;&gt;0,constants!$P$2,0)))</f>
        <v>4051.45</v>
      </c>
      <c r="AB2462" s="11">
        <f>constants!$O$2</f>
        <v>4861.32</v>
      </c>
      <c r="AC2462" s="11">
        <f>VLOOKUP(BWscncns[[#This Row],[scanner]],[0]!ScnrAvgBW,2,FALSE)/1000</f>
        <v>11818.828055288463</v>
      </c>
      <c r="AD2462" s="8">
        <f>(1+$F2462)*Z2462</f>
        <v>3730.6458230962753</v>
      </c>
      <c r="AE2462" s="8">
        <f>(1+$F2462)*AA2462</f>
        <v>13519.37407309851</v>
      </c>
      <c r="AF2462" s="8">
        <f>(1+$F2462)*AB2462</f>
        <v>16221.847380329325</v>
      </c>
      <c r="AG2462" s="8">
        <f>(1+$F2462)*AC2462</f>
        <v>39438.511541565647</v>
      </c>
      <c r="AH2462" s="8">
        <f>(1+$F2462)*$T2462/1000</f>
        <v>5248.5250421725596</v>
      </c>
      <c r="AI2462" s="8">
        <f>(1+BWscncns[[#This Row],[pid_error]]*K_p)*BWscncns[[#This Row],[dbw]]/1000</f>
        <v>3410.6945210862791</v>
      </c>
      <c r="AJ2462" s="13">
        <f>BWscncns[[#This Row],[Torflow prgrssv alt vote]]/VLOOKUP(BWscncns[[#This Row],[class]],AltBWtotl,2,FALSE)*100</f>
        <v>6.7268001071521991E-2</v>
      </c>
      <c r="AK2462">
        <f>IF(D2462=E2462,1,0)</f>
        <v>1</v>
      </c>
    </row>
    <row r="2463" spans="1:37">
      <c r="A2463" s="1" t="s">
        <v>176</v>
      </c>
      <c r="B2463" s="1" t="s">
        <v>177</v>
      </c>
      <c r="C2463">
        <v>3740</v>
      </c>
      <c r="D2463">
        <v>1524907856</v>
      </c>
      <c r="E2463">
        <v>1524907856</v>
      </c>
      <c r="F2463" s="2">
        <v>0.218201970174</v>
      </c>
      <c r="G2463" s="2">
        <v>0.218201970174</v>
      </c>
      <c r="H2463">
        <v>3742316</v>
      </c>
      <c r="I2463" s="2">
        <v>-0.10311435749599999</v>
      </c>
      <c r="J2463" s="2">
        <v>0</v>
      </c>
      <c r="K2463">
        <v>4</v>
      </c>
      <c r="L2463" s="1" t="s">
        <v>11879</v>
      </c>
      <c r="M2463" s="1" t="s">
        <v>177</v>
      </c>
      <c r="N2463">
        <v>0</v>
      </c>
      <c r="O2463">
        <v>0</v>
      </c>
      <c r="P2463">
        <v>1</v>
      </c>
      <c r="Q2463">
        <v>0</v>
      </c>
      <c r="R2463" s="19">
        <f>BWscncns[[#This Row],[C fx]]*4+BWscncns[[#This Row],[C fg]]*2+BWscncns[[#This Row],[C fm]]</f>
        <v>1</v>
      </c>
      <c r="S2463">
        <v>3740</v>
      </c>
      <c r="T2463">
        <v>3072000</v>
      </c>
      <c r="U2463" s="13">
        <v>1.2174480000000001</v>
      </c>
      <c r="V2463" s="13">
        <v>0.82138999999999995</v>
      </c>
      <c r="W2463">
        <v>2267</v>
      </c>
      <c r="X2463">
        <v>45</v>
      </c>
      <c r="Z2463" s="10">
        <f>IF($N2463&lt;&gt;0,constants!$L$2,IF($O2463&lt;&gt;0,constants!$M$2,IF($P2463&lt;&gt;0,constants!$N$2,0)))</f>
        <v>1117.99</v>
      </c>
      <c r="AA2463" s="10">
        <f>IF($N2463&lt;&gt;0,constants!$L$2,IF($O2463&lt;&gt;0,constants!$M$2,IF($P2463&lt;&gt;0,constants!$P$2,0)))</f>
        <v>4051.45</v>
      </c>
      <c r="AB2463" s="11">
        <f>constants!$O$2</f>
        <v>4861.32</v>
      </c>
      <c r="AC2463" s="11">
        <f>VLOOKUP(BWscncns[[#This Row],[scanner]],[0]!ScnrAvgBW,2,FALSE)/1000</f>
        <v>4819.491751072962</v>
      </c>
      <c r="AD2463" s="8">
        <f>(1+$F2463)*Z2463</f>
        <v>1361.9376206348302</v>
      </c>
      <c r="AE2463" s="8">
        <f>(1+$F2463)*AA2463</f>
        <v>4935.4843720614517</v>
      </c>
      <c r="AF2463" s="8">
        <f>(1+$F2463)*AB2463</f>
        <v>5922.0696016462689</v>
      </c>
      <c r="AG2463" s="8">
        <f>(1+$F2463)*AC2463</f>
        <v>5871.1143463944227</v>
      </c>
      <c r="AH2463" s="8">
        <f>(1+$F2463)*$T2463/1000</f>
        <v>3742.3164523745277</v>
      </c>
      <c r="AI2463" s="8">
        <f>(1+BWscncns[[#This Row],[pid_error]]*K_p)*BWscncns[[#This Row],[dbw]]/1000</f>
        <v>3407.1582261872636</v>
      </c>
      <c r="AJ2463" s="13">
        <f>BWscncns[[#This Row],[Torflow prgrssv alt vote]]/VLOOKUP(BWscncns[[#This Row],[class]],AltBWtotl,2,FALSE)*100</f>
        <v>6.7198255895697667E-2</v>
      </c>
      <c r="AK2463">
        <f>IF(D2463=E2463,1,0)</f>
        <v>1</v>
      </c>
    </row>
    <row r="2464" spans="1:37">
      <c r="A2464" s="1" t="s">
        <v>4757</v>
      </c>
      <c r="B2464" s="1" t="s">
        <v>4758</v>
      </c>
      <c r="C2464">
        <v>4950</v>
      </c>
      <c r="D2464">
        <v>1523767588</v>
      </c>
      <c r="E2464">
        <v>1524973451</v>
      </c>
      <c r="F2464" s="2">
        <v>0.34049892498399997</v>
      </c>
      <c r="G2464" s="2">
        <v>0.34049892498399997</v>
      </c>
      <c r="H2464">
        <v>4109846</v>
      </c>
      <c r="I2464" s="2">
        <v>6.3570701033200006E-2</v>
      </c>
      <c r="J2464" s="2">
        <v>0</v>
      </c>
      <c r="K2464">
        <v>3</v>
      </c>
      <c r="L2464" s="1" t="s">
        <v>11789</v>
      </c>
      <c r="M2464" s="1" t="s">
        <v>4758</v>
      </c>
      <c r="N2464">
        <v>0</v>
      </c>
      <c r="O2464">
        <v>1</v>
      </c>
      <c r="P2464">
        <v>0</v>
      </c>
      <c r="Q2464">
        <v>0</v>
      </c>
      <c r="R2464" s="19">
        <f>BWscncns[[#This Row],[C fx]]*4+BWscncns[[#This Row],[C fg]]*2+BWscncns[[#This Row],[C fm]]</f>
        <v>2</v>
      </c>
      <c r="S2464">
        <v>4870</v>
      </c>
      <c r="T2464">
        <v>2903040</v>
      </c>
      <c r="U2464" s="13">
        <v>1.6775519999999999</v>
      </c>
      <c r="V2464" s="13">
        <v>0.59610700000000005</v>
      </c>
      <c r="W2464">
        <v>888</v>
      </c>
      <c r="X2464">
        <v>17</v>
      </c>
      <c r="Z2464" s="10">
        <f>IF($N2464&lt;&gt;0,constants!$L$2,IF($O2464&lt;&gt;0,constants!$M$2,IF($P2464&lt;&gt;0,constants!$N$2,0)))</f>
        <v>9721.3799999999992</v>
      </c>
      <c r="AA2464" s="10">
        <f>IF($N2464&lt;&gt;0,constants!$L$2,IF($O2464&lt;&gt;0,constants!$M$2,IF($P2464&lt;&gt;0,constants!$P$2,0)))</f>
        <v>9721.3799999999992</v>
      </c>
      <c r="AB2464" s="11">
        <f>constants!$O$2</f>
        <v>4861.32</v>
      </c>
      <c r="AC2464" s="11">
        <f>VLOOKUP(BWscncns[[#This Row],[scanner]],[0]!ScnrAvgBW,2,FALSE)/1000</f>
        <v>6440.9193022088357</v>
      </c>
      <c r="AD2464" s="8">
        <f>(1+$F2464)*Z2464</f>
        <v>13031.499439360958</v>
      </c>
      <c r="AE2464" s="8">
        <f>(1+$F2464)*AA2464</f>
        <v>13031.499439360958</v>
      </c>
      <c r="AF2464" s="8">
        <f>(1+$F2464)*AB2464</f>
        <v>6516.5942340032188</v>
      </c>
      <c r="AG2464" s="8">
        <f>(1+$F2464)*AC2464</f>
        <v>8634.0454005196407</v>
      </c>
      <c r="AH2464" s="8">
        <f>(1+$F2464)*$T2464/1000</f>
        <v>3891.5219991855515</v>
      </c>
      <c r="AI2464" s="8">
        <f>(1+BWscncns[[#This Row],[pid_error]]*K_p)*BWscncns[[#This Row],[dbw]]/1000</f>
        <v>3397.2809995927755</v>
      </c>
      <c r="AJ2464" s="13">
        <f>BWscncns[[#This Row],[Torflow prgrssv alt vote]]/VLOOKUP(BWscncns[[#This Row],[class]],AltBWtotl,2,FALSE)*100</f>
        <v>1.1867715069861548E-2</v>
      </c>
      <c r="AK2464">
        <f>IF(D2464=E2464,1,0)</f>
        <v>0</v>
      </c>
    </row>
    <row r="2465" spans="1:37">
      <c r="A2465" s="1" t="s">
        <v>9530</v>
      </c>
      <c r="B2465" s="1" t="s">
        <v>9531</v>
      </c>
      <c r="C2465">
        <v>1890</v>
      </c>
      <c r="D2465">
        <v>1524987958</v>
      </c>
      <c r="E2465">
        <v>1524987958</v>
      </c>
      <c r="F2465" s="2">
        <v>-0.61296418695400001</v>
      </c>
      <c r="G2465" s="2">
        <v>-0.61296418695400001</v>
      </c>
      <c r="H2465">
        <v>1894828</v>
      </c>
      <c r="I2465" s="2">
        <v>5.1832669319599997E-2</v>
      </c>
      <c r="J2465" s="2">
        <v>9.5238095238100007E-2</v>
      </c>
      <c r="K2465">
        <v>7</v>
      </c>
      <c r="L2465" s="1" t="s">
        <v>11890</v>
      </c>
      <c r="M2465" s="1" t="s">
        <v>9531</v>
      </c>
      <c r="N2465">
        <v>1</v>
      </c>
      <c r="O2465">
        <v>0</v>
      </c>
      <c r="P2465">
        <v>0</v>
      </c>
      <c r="Q2465">
        <v>0</v>
      </c>
      <c r="R2465" s="19">
        <f>BWscncns[[#This Row],[C fx]]*4+BWscncns[[#This Row],[C fg]]*2+BWscncns[[#This Row],[C fm]]</f>
        <v>4</v>
      </c>
      <c r="S2465">
        <v>1890</v>
      </c>
      <c r="T2465">
        <v>4895744</v>
      </c>
      <c r="U2465" s="13">
        <v>0.38605</v>
      </c>
      <c r="V2465" s="13">
        <v>2.590341</v>
      </c>
      <c r="W2465">
        <v>5223</v>
      </c>
      <c r="X2465">
        <v>104</v>
      </c>
      <c r="Z2465" s="10">
        <f>IF($N2465&lt;&gt;0,constants!$L$2,IF($O2465&lt;&gt;0,constants!$M$2,IF($P2465&lt;&gt;0,constants!$N$2,0)))</f>
        <v>10125.48</v>
      </c>
      <c r="AA2465" s="10">
        <f>IF($N2465&lt;&gt;0,constants!$L$2,IF($O2465&lt;&gt;0,constants!$M$2,IF($P2465&lt;&gt;0,constants!$P$2,0)))</f>
        <v>10125.48</v>
      </c>
      <c r="AB2465" s="11">
        <f>constants!$O$2</f>
        <v>4861.32</v>
      </c>
      <c r="AC2465" s="11">
        <f>VLOOKUP(BWscncns[[#This Row],[scanner]],[0]!ScnrAvgBW,2,FALSE)/1000</f>
        <v>885.64026081730776</v>
      </c>
      <c r="AD2465" s="8">
        <f>(1+$F2465)*Z2465</f>
        <v>3918.9233842810117</v>
      </c>
      <c r="AE2465" s="8">
        <f>(1+$F2465)*AA2465</f>
        <v>3918.9233842810117</v>
      </c>
      <c r="AF2465" s="8">
        <f>(1+$F2465)*AB2465</f>
        <v>1881.5049386767805</v>
      </c>
      <c r="AG2465" s="8">
        <f>(1+$F2465)*AC2465</f>
        <v>342.77449841169818</v>
      </c>
      <c r="AH2465" s="8">
        <f>(1+$F2465)*$T2465/1000</f>
        <v>1894.8282595050762</v>
      </c>
      <c r="AI2465" s="8">
        <f>(1+BWscncns[[#This Row],[pid_error]]*K_p)*BWscncns[[#This Row],[dbw]]/1000</f>
        <v>3395.2861297525378</v>
      </c>
      <c r="AJ2465" s="13">
        <f>BWscncns[[#This Row],[Torflow prgrssv alt vote]]/VLOOKUP(BWscncns[[#This Row],[class]],AltBWtotl,2,FALSE)*100</f>
        <v>2.9100128872376937E-2</v>
      </c>
      <c r="AK2465">
        <f>IF(D2465=E2465,1,0)</f>
        <v>1</v>
      </c>
    </row>
    <row r="2466" spans="1:37">
      <c r="A2466" s="1" t="s">
        <v>2262</v>
      </c>
      <c r="B2466" s="1" t="s">
        <v>2263</v>
      </c>
      <c r="C2466">
        <v>3900</v>
      </c>
      <c r="D2466">
        <v>1525007036</v>
      </c>
      <c r="E2466">
        <v>1525007036</v>
      </c>
      <c r="F2466" s="2">
        <v>0.35086242748099999</v>
      </c>
      <c r="G2466" s="2">
        <v>0.35086242748099999</v>
      </c>
      <c r="H2466">
        <v>3901443</v>
      </c>
      <c r="I2466" s="2">
        <v>0.178389087064</v>
      </c>
      <c r="J2466" s="2">
        <v>0</v>
      </c>
      <c r="K2466">
        <v>3</v>
      </c>
      <c r="L2466" s="1" t="s">
        <v>11600</v>
      </c>
      <c r="M2466" s="1" t="s">
        <v>2263</v>
      </c>
      <c r="N2466">
        <v>0</v>
      </c>
      <c r="O2466">
        <v>0</v>
      </c>
      <c r="P2466">
        <v>1</v>
      </c>
      <c r="Q2466">
        <v>0</v>
      </c>
      <c r="R2466" s="19">
        <f>BWscncns[[#This Row],[C fx]]*4+BWscncns[[#This Row],[C fg]]*2+BWscncns[[#This Row],[C fm]]</f>
        <v>1</v>
      </c>
      <c r="S2466">
        <v>3490</v>
      </c>
      <c r="T2466">
        <v>2888113</v>
      </c>
      <c r="U2466" s="13">
        <v>1.2084010000000001</v>
      </c>
      <c r="V2466" s="13">
        <v>0.82754000000000005</v>
      </c>
      <c r="W2466">
        <v>2296</v>
      </c>
      <c r="X2466">
        <v>45</v>
      </c>
      <c r="Z2466" s="10">
        <f>IF($N2466&lt;&gt;0,constants!$L$2,IF($O2466&lt;&gt;0,constants!$M$2,IF($P2466&lt;&gt;0,constants!$N$2,0)))</f>
        <v>1117.99</v>
      </c>
      <c r="AA2466" s="10">
        <f>IF($N2466&lt;&gt;0,constants!$L$2,IF($O2466&lt;&gt;0,constants!$M$2,IF($P2466&lt;&gt;0,constants!$P$2,0)))</f>
        <v>4051.45</v>
      </c>
      <c r="AB2466" s="11">
        <f>constants!$O$2</f>
        <v>4861.32</v>
      </c>
      <c r="AC2466" s="11">
        <f>VLOOKUP(BWscncns[[#This Row],[scanner]],[0]!ScnrAvgBW,2,FALSE)/1000</f>
        <v>6440.9193022088357</v>
      </c>
      <c r="AD2466" s="8">
        <f>(1+$F2466)*Z2466</f>
        <v>1510.2506852994832</v>
      </c>
      <c r="AE2466" s="8">
        <f>(1+$F2466)*AA2466</f>
        <v>5472.951581817897</v>
      </c>
      <c r="AF2466" s="8">
        <f>(1+$F2466)*AB2466</f>
        <v>6566.9745359619346</v>
      </c>
      <c r="AG2466" s="8">
        <f>(1+$F2466)*AC2466</f>
        <v>8700.7958837910555</v>
      </c>
      <c r="AH2466" s="8">
        <f>(1+$F2466)*$T2466/1000</f>
        <v>3901.4433380194328</v>
      </c>
      <c r="AI2466" s="8">
        <f>(1+BWscncns[[#This Row],[pid_error]]*K_p)*BWscncns[[#This Row],[dbw]]/1000</f>
        <v>3394.7781690097167</v>
      </c>
      <c r="AJ2466" s="13">
        <f>BWscncns[[#This Row],[Torflow prgrssv alt vote]]/VLOOKUP(BWscncns[[#This Row],[class]],AltBWtotl,2,FALSE)*100</f>
        <v>6.695408811862584E-2</v>
      </c>
      <c r="AK2466">
        <f>IF(D2466=E2466,1,0)</f>
        <v>1</v>
      </c>
    </row>
    <row r="2467" spans="1:37">
      <c r="A2467" s="1" t="s">
        <v>9038</v>
      </c>
      <c r="B2467" s="1" t="s">
        <v>9039</v>
      </c>
      <c r="C2467">
        <v>3820</v>
      </c>
      <c r="D2467">
        <v>1524972958</v>
      </c>
      <c r="E2467">
        <v>1524972958</v>
      </c>
      <c r="F2467" s="2">
        <v>3.2219130536E-2</v>
      </c>
      <c r="G2467" s="2">
        <v>3.2219130536E-2</v>
      </c>
      <c r="H2467">
        <v>3817126</v>
      </c>
      <c r="I2467" s="2">
        <v>1.1060059336300001E-2</v>
      </c>
      <c r="J2467" s="2">
        <v>0</v>
      </c>
      <c r="K2467">
        <v>6</v>
      </c>
      <c r="L2467" s="1" t="s">
        <v>11769</v>
      </c>
      <c r="M2467" s="1" t="s">
        <v>9039</v>
      </c>
      <c r="N2467">
        <v>0</v>
      </c>
      <c r="O2467">
        <v>0</v>
      </c>
      <c r="P2467">
        <v>1</v>
      </c>
      <c r="Q2467">
        <v>0</v>
      </c>
      <c r="R2467" s="19">
        <f>BWscncns[[#This Row],[C fx]]*4+BWscncns[[#This Row],[C fg]]*2+BWscncns[[#This Row],[C fm]]</f>
        <v>1</v>
      </c>
      <c r="S2467">
        <v>2820</v>
      </c>
      <c r="T2467">
        <v>3339264</v>
      </c>
      <c r="U2467" s="13">
        <v>0.84449700000000005</v>
      </c>
      <c r="V2467" s="13">
        <v>1.1841360000000001</v>
      </c>
      <c r="W2467">
        <v>3880</v>
      </c>
      <c r="X2467">
        <v>77</v>
      </c>
      <c r="Z2467" s="10">
        <f>IF($N2467&lt;&gt;0,constants!$L$2,IF($O2467&lt;&gt;0,constants!$M$2,IF($P2467&lt;&gt;0,constants!$N$2,0)))</f>
        <v>1117.99</v>
      </c>
      <c r="AA2467" s="10">
        <f>IF($N2467&lt;&gt;0,constants!$L$2,IF($O2467&lt;&gt;0,constants!$M$2,IF($P2467&lt;&gt;0,constants!$P$2,0)))</f>
        <v>4051.45</v>
      </c>
      <c r="AB2467" s="11">
        <f>constants!$O$2</f>
        <v>4861.32</v>
      </c>
      <c r="AC2467" s="11">
        <f>VLOOKUP(BWscncns[[#This Row],[scanner]],[0]!ScnrAvgBW,2,FALSE)/1000</f>
        <v>2386.3111194805197</v>
      </c>
      <c r="AD2467" s="8">
        <f>(1+$F2467)*Z2467</f>
        <v>1154.0106657479428</v>
      </c>
      <c r="AE2467" s="8">
        <f>(1+$F2467)*AA2467</f>
        <v>4181.9841964100769</v>
      </c>
      <c r="AF2467" s="8">
        <f>(1+$F2467)*AB2467</f>
        <v>5017.9475036572676</v>
      </c>
      <c r="AG2467" s="8">
        <f>(1+$F2467)*AC2467</f>
        <v>2463.1959889385707</v>
      </c>
      <c r="AH2467" s="8">
        <f>(1+$F2467)*$T2467/1000</f>
        <v>3446.8521827101658</v>
      </c>
      <c r="AI2467" s="8">
        <f>(1+BWscncns[[#This Row],[pid_error]]*K_p)*BWscncns[[#This Row],[dbw]]/1000</f>
        <v>3393.0580913550825</v>
      </c>
      <c r="AJ2467" s="13">
        <f>BWscncns[[#This Row],[Torflow prgrssv alt vote]]/VLOOKUP(BWscncns[[#This Row],[class]],AltBWtotl,2,FALSE)*100</f>
        <v>6.6920163595394669E-2</v>
      </c>
      <c r="AK2467">
        <f>IF(D2467=E2467,1,0)</f>
        <v>1</v>
      </c>
    </row>
    <row r="2468" spans="1:37">
      <c r="A2468" s="1" t="s">
        <v>5050</v>
      </c>
      <c r="B2468" s="1" t="s">
        <v>5051</v>
      </c>
      <c r="C2468">
        <v>4730</v>
      </c>
      <c r="D2468">
        <v>1525006050</v>
      </c>
      <c r="E2468">
        <v>1525006050</v>
      </c>
      <c r="F2468" s="2">
        <v>1.3107643707200001</v>
      </c>
      <c r="G2468" s="2">
        <v>1.3107643707200001</v>
      </c>
      <c r="H2468">
        <v>4732445</v>
      </c>
      <c r="I2468" s="2">
        <v>-0.13958234969899999</v>
      </c>
      <c r="J2468" s="2">
        <v>0</v>
      </c>
      <c r="K2468">
        <v>1</v>
      </c>
      <c r="L2468" s="1" t="s">
        <v>11558</v>
      </c>
      <c r="M2468" s="1" t="s">
        <v>5051</v>
      </c>
      <c r="N2468">
        <v>0</v>
      </c>
      <c r="O2468">
        <v>0</v>
      </c>
      <c r="P2468">
        <v>1</v>
      </c>
      <c r="Q2468">
        <v>0</v>
      </c>
      <c r="R2468" s="19">
        <f>BWscncns[[#This Row],[C fx]]*4+BWscncns[[#This Row],[C fg]]*2+BWscncns[[#This Row],[C fm]]</f>
        <v>1</v>
      </c>
      <c r="S2468">
        <v>4060</v>
      </c>
      <c r="T2468">
        <v>2048000</v>
      </c>
      <c r="U2468" s="13">
        <v>1.9824219999999999</v>
      </c>
      <c r="V2468" s="13">
        <v>0.50443300000000002</v>
      </c>
      <c r="W2468">
        <v>444</v>
      </c>
      <c r="X2468">
        <v>8</v>
      </c>
      <c r="Z2468" s="10">
        <f>IF($N2468&lt;&gt;0,constants!$L$2,IF($O2468&lt;&gt;0,constants!$M$2,IF($P2468&lt;&gt;0,constants!$N$2,0)))</f>
        <v>1117.99</v>
      </c>
      <c r="AA2468" s="10">
        <f>IF($N2468&lt;&gt;0,constants!$L$2,IF($O2468&lt;&gt;0,constants!$M$2,IF($P2468&lt;&gt;0,constants!$P$2,0)))</f>
        <v>4051.45</v>
      </c>
      <c r="AB2468" s="11">
        <f>constants!$O$2</f>
        <v>4861.32</v>
      </c>
      <c r="AC2468" s="11">
        <f>VLOOKUP(BWscncns[[#This Row],[scanner]],[0]!ScnrAvgBW,2,FALSE)/1000</f>
        <v>11818.828055288463</v>
      </c>
      <c r="AD2468" s="8">
        <f>(1+$F2468)*Z2468</f>
        <v>2583.4114588212533</v>
      </c>
      <c r="AE2468" s="8">
        <f>(1+$F2468)*AA2468</f>
        <v>9361.9463097535445</v>
      </c>
      <c r="AF2468" s="8">
        <f>(1+$F2468)*AB2468</f>
        <v>11233.365050668552</v>
      </c>
      <c r="AG2468" s="8">
        <f>(1+$F2468)*AC2468</f>
        <v>27310.526773826528</v>
      </c>
      <c r="AH2468" s="8">
        <f>(1+$F2468)*$T2468/1000</f>
        <v>4732.4454312345606</v>
      </c>
      <c r="AI2468" s="8">
        <f>(1+BWscncns[[#This Row],[pid_error]]*K_p)*BWscncns[[#This Row],[dbw]]/1000</f>
        <v>3390.2227156172803</v>
      </c>
      <c r="AJ2468" s="13">
        <f>BWscncns[[#This Row],[Torflow prgrssv alt vote]]/VLOOKUP(BWscncns[[#This Row],[class]],AltBWtotl,2,FALSE)*100</f>
        <v>6.6864242416587977E-2</v>
      </c>
      <c r="AK2468">
        <f>IF(D2468=E2468,1,0)</f>
        <v>1</v>
      </c>
    </row>
    <row r="2469" spans="1:37">
      <c r="A2469" s="1" t="s">
        <v>2333</v>
      </c>
      <c r="B2469" s="1" t="s">
        <v>2334</v>
      </c>
      <c r="C2469">
        <v>2580</v>
      </c>
      <c r="D2469">
        <v>1524165084</v>
      </c>
      <c r="E2469">
        <v>1524932337</v>
      </c>
      <c r="F2469" s="2">
        <v>-0.27938712201799998</v>
      </c>
      <c r="G2469" s="2">
        <v>-0.27938712201799998</v>
      </c>
      <c r="H2469">
        <v>4083580</v>
      </c>
      <c r="I2469" s="2">
        <v>-0.26840353313600002</v>
      </c>
      <c r="J2469" s="2">
        <v>0</v>
      </c>
      <c r="K2469">
        <v>6</v>
      </c>
      <c r="L2469" s="1" t="s">
        <v>11725</v>
      </c>
      <c r="M2469" s="1" t="s">
        <v>2334</v>
      </c>
      <c r="N2469">
        <v>0</v>
      </c>
      <c r="O2469">
        <v>1</v>
      </c>
      <c r="P2469">
        <v>0</v>
      </c>
      <c r="Q2469">
        <v>0</v>
      </c>
      <c r="R2469" s="19">
        <f>BWscncns[[#This Row],[C fx]]*4+BWscncns[[#This Row],[C fg]]*2+BWscncns[[#This Row],[C fm]]</f>
        <v>2</v>
      </c>
      <c r="S2469">
        <v>2580</v>
      </c>
      <c r="T2469">
        <v>3940352</v>
      </c>
      <c r="U2469" s="13">
        <v>0.65476400000000001</v>
      </c>
      <c r="V2469" s="13">
        <v>1.5272680000000001</v>
      </c>
      <c r="W2469">
        <v>4398</v>
      </c>
      <c r="X2469">
        <v>87</v>
      </c>
      <c r="Z2469" s="10">
        <f>IF($N2469&lt;&gt;0,constants!$L$2,IF($O2469&lt;&gt;0,constants!$M$2,IF($P2469&lt;&gt;0,constants!$N$2,0)))</f>
        <v>9721.3799999999992</v>
      </c>
      <c r="AA2469" s="10">
        <f>IF($N2469&lt;&gt;0,constants!$L$2,IF($O2469&lt;&gt;0,constants!$M$2,IF($P2469&lt;&gt;0,constants!$P$2,0)))</f>
        <v>9721.3799999999992</v>
      </c>
      <c r="AB2469" s="11">
        <f>constants!$O$2</f>
        <v>4861.32</v>
      </c>
      <c r="AC2469" s="11">
        <f>VLOOKUP(BWscncns[[#This Row],[scanner]],[0]!ScnrAvgBW,2,FALSE)/1000</f>
        <v>2386.3111194805197</v>
      </c>
      <c r="AD2469" s="8">
        <f>(1+$F2469)*Z2469</f>
        <v>7005.3516197566551</v>
      </c>
      <c r="AE2469" s="8">
        <f>(1+$F2469)*AA2469</f>
        <v>7005.3516197566551</v>
      </c>
      <c r="AF2469" s="8">
        <f>(1+$F2469)*AB2469</f>
        <v>3503.1297959914559</v>
      </c>
      <c r="AG2469" s="8">
        <f>(1+$F2469)*AC2469</f>
        <v>1719.6065235693056</v>
      </c>
      <c r="AH2469" s="8">
        <f>(1+$F2469)*$T2469/1000</f>
        <v>2839.4683949821297</v>
      </c>
      <c r="AI2469" s="8">
        <f>(1+BWscncns[[#This Row],[pid_error]]*K_p)*BWscncns[[#This Row],[dbw]]/1000</f>
        <v>3389.9101974910645</v>
      </c>
      <c r="AJ2469" s="13">
        <f>BWscncns[[#This Row],[Torflow prgrssv alt vote]]/VLOOKUP(BWscncns[[#This Row],[class]],AltBWtotl,2,FALSE)*100</f>
        <v>1.1841966661298957E-2</v>
      </c>
      <c r="AK2469">
        <f>IF(D2469=E2469,1,0)</f>
        <v>0</v>
      </c>
    </row>
    <row r="2470" spans="1:37">
      <c r="A2470" s="1" t="s">
        <v>9626</v>
      </c>
      <c r="B2470" s="1" t="s">
        <v>3912</v>
      </c>
      <c r="C2470">
        <v>4680</v>
      </c>
      <c r="D2470">
        <v>1524846547</v>
      </c>
      <c r="E2470">
        <v>1524995088</v>
      </c>
      <c r="F2470" s="2">
        <v>0.14408231006899999</v>
      </c>
      <c r="G2470" s="2">
        <v>0.14408231006899999</v>
      </c>
      <c r="H2470">
        <v>3615373</v>
      </c>
      <c r="I2470" s="2">
        <v>-8.3948946419799997E-2</v>
      </c>
      <c r="J2470" s="2">
        <v>0</v>
      </c>
      <c r="K2470">
        <v>4</v>
      </c>
      <c r="L2470" s="1" t="s">
        <v>11674</v>
      </c>
      <c r="M2470" s="1" t="s">
        <v>3912</v>
      </c>
      <c r="N2470">
        <v>0</v>
      </c>
      <c r="O2470">
        <v>1</v>
      </c>
      <c r="P2470">
        <v>0</v>
      </c>
      <c r="Q2470">
        <v>0</v>
      </c>
      <c r="R2470" s="19">
        <f>BWscncns[[#This Row],[C fx]]*4+BWscncns[[#This Row],[C fg]]*2+BWscncns[[#This Row],[C fm]]</f>
        <v>2</v>
      </c>
      <c r="S2470">
        <v>3370</v>
      </c>
      <c r="T2470">
        <v>3160064</v>
      </c>
      <c r="U2470" s="13">
        <v>1.0664340000000001</v>
      </c>
      <c r="V2470" s="13">
        <v>0.93770399999999998</v>
      </c>
      <c r="W2470">
        <v>2889</v>
      </c>
      <c r="X2470">
        <v>57</v>
      </c>
      <c r="Z2470" s="10">
        <f>IF($N2470&lt;&gt;0,constants!$L$2,IF($O2470&lt;&gt;0,constants!$M$2,IF($P2470&lt;&gt;0,constants!$N$2,0)))</f>
        <v>9721.3799999999992</v>
      </c>
      <c r="AA2470" s="10">
        <f>IF($N2470&lt;&gt;0,constants!$L$2,IF($O2470&lt;&gt;0,constants!$M$2,IF($P2470&lt;&gt;0,constants!$P$2,0)))</f>
        <v>9721.3799999999992</v>
      </c>
      <c r="AB2470" s="11">
        <f>constants!$O$2</f>
        <v>4861.32</v>
      </c>
      <c r="AC2470" s="11">
        <f>VLOOKUP(BWscncns[[#This Row],[scanner]],[0]!ScnrAvgBW,2,FALSE)/1000</f>
        <v>4819.491751072962</v>
      </c>
      <c r="AD2470" s="8">
        <f>(1+$F2470)*Z2470</f>
        <v>11122.058887458576</v>
      </c>
      <c r="AE2470" s="8">
        <f>(1+$F2470)*AA2470</f>
        <v>11122.058887458576</v>
      </c>
      <c r="AF2470" s="8">
        <f>(1+$F2470)*AB2470</f>
        <v>5561.7502155846314</v>
      </c>
      <c r="AG2470" s="8">
        <f>(1+$F2470)*AC2470</f>
        <v>5513.8952559260442</v>
      </c>
      <c r="AH2470" s="8">
        <f>(1+$F2470)*$T2470/1000</f>
        <v>3615.3733210858845</v>
      </c>
      <c r="AI2470" s="8">
        <f>(1+BWscncns[[#This Row],[pid_error]]*K_p)*BWscncns[[#This Row],[dbw]]/1000</f>
        <v>3387.718660542942</v>
      </c>
      <c r="AJ2470" s="13">
        <f>BWscncns[[#This Row],[Torflow prgrssv alt vote]]/VLOOKUP(BWscncns[[#This Row],[class]],AltBWtotl,2,FALSE)*100</f>
        <v>1.183431096956533E-2</v>
      </c>
      <c r="AK2470">
        <f>IF(D2470=E2470,1,0)</f>
        <v>0</v>
      </c>
    </row>
    <row r="2471" spans="1:37">
      <c r="A2471" s="1" t="s">
        <v>1933</v>
      </c>
      <c r="B2471" s="1" t="s">
        <v>1934</v>
      </c>
      <c r="C2471">
        <v>4300</v>
      </c>
      <c r="D2471">
        <v>1523856206</v>
      </c>
      <c r="E2471">
        <v>1524983088</v>
      </c>
      <c r="F2471" s="2">
        <v>1.2263767562400001</v>
      </c>
      <c r="G2471" s="2">
        <v>1.2263767562400001</v>
      </c>
      <c r="H2471">
        <v>4669050</v>
      </c>
      <c r="I2471" s="2">
        <v>0.244517265766</v>
      </c>
      <c r="J2471" s="2">
        <v>0</v>
      </c>
      <c r="K2471">
        <v>2</v>
      </c>
      <c r="L2471" s="1" t="s">
        <v>11580</v>
      </c>
      <c r="M2471" s="1" t="s">
        <v>1934</v>
      </c>
      <c r="N2471">
        <v>0</v>
      </c>
      <c r="O2471">
        <v>1</v>
      </c>
      <c r="P2471">
        <v>0</v>
      </c>
      <c r="Q2471">
        <v>0</v>
      </c>
      <c r="R2471" s="19">
        <f>BWscncns[[#This Row],[C fx]]*4+BWscncns[[#This Row],[C fg]]*2+BWscncns[[#This Row],[C fm]]</f>
        <v>2</v>
      </c>
      <c r="S2471">
        <v>3090</v>
      </c>
      <c r="T2471">
        <v>2097152</v>
      </c>
      <c r="U2471" s="13">
        <v>1.473427</v>
      </c>
      <c r="V2471" s="13">
        <v>0.67869000000000002</v>
      </c>
      <c r="W2471">
        <v>1466</v>
      </c>
      <c r="X2471">
        <v>29</v>
      </c>
      <c r="Z2471" s="10">
        <f>IF($N2471&lt;&gt;0,constants!$L$2,IF($O2471&lt;&gt;0,constants!$M$2,IF($P2471&lt;&gt;0,constants!$N$2,0)))</f>
        <v>9721.3799999999992</v>
      </c>
      <c r="AA2471" s="10">
        <f>IF($N2471&lt;&gt;0,constants!$L$2,IF($O2471&lt;&gt;0,constants!$M$2,IF($P2471&lt;&gt;0,constants!$P$2,0)))</f>
        <v>9721.3799999999992</v>
      </c>
      <c r="AB2471" s="11">
        <f>constants!$O$2</f>
        <v>4861.32</v>
      </c>
      <c r="AC2471" s="11">
        <f>VLOOKUP(BWscncns[[#This Row],[scanner]],[0]!ScnrAvgBW,2,FALSE)/1000</f>
        <v>8853.6095214723919</v>
      </c>
      <c r="AD2471" s="8">
        <f>(1+$F2471)*Z2471</f>
        <v>21643.454470576409</v>
      </c>
      <c r="AE2471" s="8">
        <f>(1+$F2471)*AA2471</f>
        <v>21643.454470576409</v>
      </c>
      <c r="AF2471" s="8">
        <f>(1+$F2471)*AB2471</f>
        <v>10823.129852644637</v>
      </c>
      <c r="AG2471" s="8">
        <f>(1+$F2471)*AC2471</f>
        <v>19711.470447431282</v>
      </c>
      <c r="AH2471" s="8">
        <f>(1+$F2471)*$T2471/1000</f>
        <v>4669.050467102229</v>
      </c>
      <c r="AI2471" s="8">
        <f>(1+BWscncns[[#This Row],[pid_error]]*K_p)*BWscncns[[#This Row],[dbw]]/1000</f>
        <v>3383.1012335511145</v>
      </c>
      <c r="AJ2471" s="13">
        <f>BWscncns[[#This Row],[Torflow prgrssv alt vote]]/VLOOKUP(BWscncns[[#This Row],[class]],AltBWtotl,2,FALSE)*100</f>
        <v>1.1818180920887735E-2</v>
      </c>
      <c r="AK2471">
        <f>IF(D2471=E2471,1,0)</f>
        <v>0</v>
      </c>
    </row>
    <row r="2472" spans="1:37">
      <c r="A2472" s="1" t="s">
        <v>8427</v>
      </c>
      <c r="B2472" s="1" t="s">
        <v>8428</v>
      </c>
      <c r="C2472">
        <v>4730</v>
      </c>
      <c r="D2472">
        <v>1524404120</v>
      </c>
      <c r="E2472">
        <v>1524991043</v>
      </c>
      <c r="F2472" s="2">
        <v>0.537376441037</v>
      </c>
      <c r="G2472" s="2">
        <v>0.537376441037</v>
      </c>
      <c r="H2472">
        <v>4246058</v>
      </c>
      <c r="I2472" s="2">
        <v>0.31719523105199998</v>
      </c>
      <c r="J2472" s="2">
        <v>0</v>
      </c>
      <c r="K2472">
        <v>4</v>
      </c>
      <c r="L2472" s="1" t="s">
        <v>11659</v>
      </c>
      <c r="M2472" s="1" t="s">
        <v>8428</v>
      </c>
      <c r="N2472">
        <v>0</v>
      </c>
      <c r="O2472">
        <v>1</v>
      </c>
      <c r="P2472">
        <v>0</v>
      </c>
      <c r="Q2472">
        <v>0</v>
      </c>
      <c r="R2472" s="19">
        <f>BWscncns[[#This Row],[C fx]]*4+BWscncns[[#This Row],[C fg]]*2+BWscncns[[#This Row],[C fm]]</f>
        <v>2</v>
      </c>
      <c r="S2472">
        <v>3180</v>
      </c>
      <c r="T2472">
        <v>2665217</v>
      </c>
      <c r="U2472" s="13">
        <v>1.193149</v>
      </c>
      <c r="V2472" s="13">
        <v>0.83811899999999995</v>
      </c>
      <c r="W2472">
        <v>2335</v>
      </c>
      <c r="X2472">
        <v>46</v>
      </c>
      <c r="Z2472" s="10">
        <f>IF($N2472&lt;&gt;0,constants!$L$2,IF($O2472&lt;&gt;0,constants!$M$2,IF($P2472&lt;&gt;0,constants!$N$2,0)))</f>
        <v>9721.3799999999992</v>
      </c>
      <c r="AA2472" s="10">
        <f>IF($N2472&lt;&gt;0,constants!$L$2,IF($O2472&lt;&gt;0,constants!$M$2,IF($P2472&lt;&gt;0,constants!$P$2,0)))</f>
        <v>9721.3799999999992</v>
      </c>
      <c r="AB2472" s="11">
        <f>constants!$O$2</f>
        <v>4861.32</v>
      </c>
      <c r="AC2472" s="11">
        <f>VLOOKUP(BWscncns[[#This Row],[scanner]],[0]!ScnrAvgBW,2,FALSE)/1000</f>
        <v>4819.491751072962</v>
      </c>
      <c r="AD2472" s="8">
        <f>(1+$F2472)*Z2472</f>
        <v>14945.420586368269</v>
      </c>
      <c r="AE2472" s="8">
        <f>(1+$F2472)*AA2472</f>
        <v>14945.420586368269</v>
      </c>
      <c r="AF2472" s="8">
        <f>(1+$F2472)*AB2472</f>
        <v>7473.6788403419878</v>
      </c>
      <c r="AG2472" s="8">
        <f>(1+$F2472)*AC2472</f>
        <v>7409.3730758717293</v>
      </c>
      <c r="AH2472" s="8">
        <f>(1+$F2472)*$T2472/1000</f>
        <v>4097.4418260513094</v>
      </c>
      <c r="AI2472" s="8">
        <f>(1+BWscncns[[#This Row],[pid_error]]*K_p)*BWscncns[[#This Row],[dbw]]/1000</f>
        <v>3381.329413025655</v>
      </c>
      <c r="AJ2472" s="13">
        <f>BWscncns[[#This Row],[Torflow prgrssv alt vote]]/VLOOKUP(BWscncns[[#This Row],[class]],AltBWtotl,2,FALSE)*100</f>
        <v>1.1811991423712316E-2</v>
      </c>
      <c r="AK2472">
        <f>IF(D2472=E2472,1,0)</f>
        <v>0</v>
      </c>
    </row>
    <row r="2473" spans="1:37">
      <c r="A2473" s="1" t="s">
        <v>9174</v>
      </c>
      <c r="B2473" s="1" t="s">
        <v>9175</v>
      </c>
      <c r="C2473">
        <v>4810</v>
      </c>
      <c r="D2473">
        <v>1524924961</v>
      </c>
      <c r="E2473">
        <v>1524924961</v>
      </c>
      <c r="F2473" s="2">
        <v>1.4741720519399999</v>
      </c>
      <c r="G2473" s="2">
        <v>1.4741720519399999</v>
      </c>
      <c r="H2473">
        <v>4813749</v>
      </c>
      <c r="I2473" s="2">
        <v>0.76578026618499995</v>
      </c>
      <c r="J2473" s="2">
        <v>0</v>
      </c>
      <c r="K2473">
        <v>1</v>
      </c>
      <c r="L2473" s="1" t="s">
        <v>11696</v>
      </c>
      <c r="M2473" s="1" t="s">
        <v>9175</v>
      </c>
      <c r="N2473">
        <v>0</v>
      </c>
      <c r="O2473">
        <v>0</v>
      </c>
      <c r="P2473">
        <v>1</v>
      </c>
      <c r="Q2473">
        <v>0</v>
      </c>
      <c r="R2473" s="19">
        <f>BWscncns[[#This Row],[C fx]]*4+BWscncns[[#This Row],[C fg]]*2+BWscncns[[#This Row],[C fm]]</f>
        <v>1</v>
      </c>
      <c r="S2473">
        <v>4520</v>
      </c>
      <c r="T2473">
        <v>1945600</v>
      </c>
      <c r="U2473" s="13">
        <v>2.323191</v>
      </c>
      <c r="V2473" s="13">
        <v>0.43044199999999999</v>
      </c>
      <c r="W2473">
        <v>193</v>
      </c>
      <c r="X2473">
        <v>3</v>
      </c>
      <c r="Z2473" s="10">
        <f>IF($N2473&lt;&gt;0,constants!$L$2,IF($O2473&lt;&gt;0,constants!$M$2,IF($P2473&lt;&gt;0,constants!$N$2,0)))</f>
        <v>1117.99</v>
      </c>
      <c r="AA2473" s="10">
        <f>IF($N2473&lt;&gt;0,constants!$L$2,IF($O2473&lt;&gt;0,constants!$M$2,IF($P2473&lt;&gt;0,constants!$P$2,0)))</f>
        <v>4051.45</v>
      </c>
      <c r="AB2473" s="11">
        <f>constants!$O$2</f>
        <v>4861.32</v>
      </c>
      <c r="AC2473" s="11">
        <f>VLOOKUP(BWscncns[[#This Row],[scanner]],[0]!ScnrAvgBW,2,FALSE)/1000</f>
        <v>11818.828055288463</v>
      </c>
      <c r="AD2473" s="8">
        <f>(1+$F2473)*Z2473</f>
        <v>2766.0996123484006</v>
      </c>
      <c r="AE2473" s="8">
        <f>(1+$F2473)*AA2473</f>
        <v>10023.984359832313</v>
      </c>
      <c r="AF2473" s="8">
        <f>(1+$F2473)*AB2473</f>
        <v>12027.74207953696</v>
      </c>
      <c r="AG2473" s="8">
        <f>(1+$F2473)*AC2473</f>
        <v>29241.814061079098</v>
      </c>
      <c r="AH2473" s="8">
        <f>(1+$F2473)*$T2473/1000</f>
        <v>4813.7491442544642</v>
      </c>
      <c r="AI2473" s="8">
        <f>(1+BWscncns[[#This Row],[pid_error]]*K_p)*BWscncns[[#This Row],[dbw]]/1000</f>
        <v>3379.6745721272323</v>
      </c>
      <c r="AJ2473" s="13">
        <f>BWscncns[[#This Row],[Torflow prgrssv alt vote]]/VLOOKUP(BWscncns[[#This Row],[class]],AltBWtotl,2,FALSE)*100</f>
        <v>6.6656204867870439E-2</v>
      </c>
      <c r="AK2473">
        <f>IF(D2473=E2473,1,0)</f>
        <v>1</v>
      </c>
    </row>
    <row r="2474" spans="1:37">
      <c r="A2474" s="1" t="s">
        <v>10362</v>
      </c>
      <c r="B2474" s="1" t="s">
        <v>10363</v>
      </c>
      <c r="C2474">
        <v>2920</v>
      </c>
      <c r="D2474">
        <v>1524316591</v>
      </c>
      <c r="E2474">
        <v>1524951745</v>
      </c>
      <c r="F2474" s="2">
        <v>1.09686872996E-3</v>
      </c>
      <c r="G2474" s="2">
        <v>1.09686872996E-3</v>
      </c>
      <c r="H2474">
        <v>2901628</v>
      </c>
      <c r="I2474" s="2">
        <v>0.492533704889</v>
      </c>
      <c r="J2474" s="2">
        <v>0</v>
      </c>
      <c r="K2474">
        <v>4</v>
      </c>
      <c r="L2474" s="1" t="s">
        <v>11675</v>
      </c>
      <c r="M2474" s="1" t="s">
        <v>10363</v>
      </c>
      <c r="N2474">
        <v>0</v>
      </c>
      <c r="O2474">
        <v>1</v>
      </c>
      <c r="P2474">
        <v>0</v>
      </c>
      <c r="Q2474">
        <v>0</v>
      </c>
      <c r="R2474" s="19">
        <f>BWscncns[[#This Row],[C fx]]*4+BWscncns[[#This Row],[C fg]]*2+BWscncns[[#This Row],[C fm]]</f>
        <v>2</v>
      </c>
      <c r="S2474">
        <v>3630</v>
      </c>
      <c r="T2474">
        <v>3376699</v>
      </c>
      <c r="U2474" s="13">
        <v>1.0750139999999999</v>
      </c>
      <c r="V2474" s="13">
        <v>0.93022000000000005</v>
      </c>
      <c r="W2474">
        <v>2821</v>
      </c>
      <c r="X2474">
        <v>56</v>
      </c>
      <c r="Z2474" s="10">
        <f>IF($N2474&lt;&gt;0,constants!$L$2,IF($O2474&lt;&gt;0,constants!$M$2,IF($P2474&lt;&gt;0,constants!$N$2,0)))</f>
        <v>9721.3799999999992</v>
      </c>
      <c r="AA2474" s="10">
        <f>IF($N2474&lt;&gt;0,constants!$L$2,IF($O2474&lt;&gt;0,constants!$M$2,IF($P2474&lt;&gt;0,constants!$P$2,0)))</f>
        <v>9721.3799999999992</v>
      </c>
      <c r="AB2474" s="11">
        <f>constants!$O$2</f>
        <v>4861.32</v>
      </c>
      <c r="AC2474" s="11">
        <f>VLOOKUP(BWscncns[[#This Row],[scanner]],[0]!ScnrAvgBW,2,FALSE)/1000</f>
        <v>4819.491751072962</v>
      </c>
      <c r="AD2474" s="8">
        <f>(1+$F2474)*Z2474</f>
        <v>9732.0430777340571</v>
      </c>
      <c r="AE2474" s="8">
        <f>(1+$F2474)*AA2474</f>
        <v>9732.0430777340571</v>
      </c>
      <c r="AF2474" s="8">
        <f>(1+$F2474)*AB2474</f>
        <v>4866.6522298943282</v>
      </c>
      <c r="AG2474" s="8">
        <f>(1+$F2474)*AC2474</f>
        <v>4824.7781008690135</v>
      </c>
      <c r="AH2474" s="8">
        <f>(1+$F2474)*$T2474/1000</f>
        <v>3380.4027955435868</v>
      </c>
      <c r="AI2474" s="8">
        <f>(1+BWscncns[[#This Row],[pid_error]]*K_p)*BWscncns[[#This Row],[dbw]]/1000</f>
        <v>3378.5508977717936</v>
      </c>
      <c r="AJ2474" s="13">
        <f>BWscncns[[#This Row],[Torflow prgrssv alt vote]]/VLOOKUP(BWscncns[[#This Row],[class]],AltBWtotl,2,FALSE)*100</f>
        <v>1.180228524181154E-2</v>
      </c>
      <c r="AK2474">
        <f>IF(D2474=E2474,1,0)</f>
        <v>0</v>
      </c>
    </row>
    <row r="2475" spans="1:37">
      <c r="A2475" s="1" t="s">
        <v>9138</v>
      </c>
      <c r="B2475" s="1" t="s">
        <v>9139</v>
      </c>
      <c r="C2475">
        <v>2950</v>
      </c>
      <c r="D2475">
        <v>1524940440</v>
      </c>
      <c r="E2475">
        <v>1524940440</v>
      </c>
      <c r="F2475" s="2">
        <v>-0.34219227971999999</v>
      </c>
      <c r="G2475" s="2">
        <v>-0.34219227971999999</v>
      </c>
      <c r="H2475">
        <v>2949510</v>
      </c>
      <c r="I2475" s="2">
        <v>-0.123158791731</v>
      </c>
      <c r="J2475" s="2">
        <v>0</v>
      </c>
      <c r="K2475">
        <v>5</v>
      </c>
      <c r="L2475" s="1" t="s">
        <v>11818</v>
      </c>
      <c r="M2475" s="1" t="s">
        <v>9139</v>
      </c>
      <c r="N2475">
        <v>0</v>
      </c>
      <c r="O2475">
        <v>0</v>
      </c>
      <c r="P2475">
        <v>1</v>
      </c>
      <c r="Q2475">
        <v>0</v>
      </c>
      <c r="R2475" s="19">
        <f>BWscncns[[#This Row],[C fx]]*4+BWscncns[[#This Row],[C fg]]*2+BWscncns[[#This Row],[C fm]]</f>
        <v>1</v>
      </c>
      <c r="S2475">
        <v>2950</v>
      </c>
      <c r="T2475">
        <v>4068847</v>
      </c>
      <c r="U2475" s="13">
        <v>0.72502100000000003</v>
      </c>
      <c r="V2475" s="13">
        <v>1.37927</v>
      </c>
      <c r="W2475">
        <v>4210</v>
      </c>
      <c r="X2475">
        <v>84</v>
      </c>
      <c r="Z2475" s="10">
        <f>IF($N2475&lt;&gt;0,constants!$L$2,IF($O2475&lt;&gt;0,constants!$M$2,IF($P2475&lt;&gt;0,constants!$N$2,0)))</f>
        <v>1117.99</v>
      </c>
      <c r="AA2475" s="10">
        <f>IF($N2475&lt;&gt;0,constants!$L$2,IF($O2475&lt;&gt;0,constants!$M$2,IF($P2475&lt;&gt;0,constants!$P$2,0)))</f>
        <v>4051.45</v>
      </c>
      <c r="AB2475" s="11">
        <f>constants!$O$2</f>
        <v>4861.32</v>
      </c>
      <c r="AC2475" s="11">
        <f>VLOOKUP(BWscncns[[#This Row],[scanner]],[0]!ScnrAvgBW,2,FALSE)/1000</f>
        <v>3794.4265750962772</v>
      </c>
      <c r="AD2475" s="8">
        <f>(1+$F2475)*Z2475</f>
        <v>735.42245319583719</v>
      </c>
      <c r="AE2475" s="8">
        <f>(1+$F2475)*AA2475</f>
        <v>2665.0750883284059</v>
      </c>
      <c r="AF2475" s="8">
        <f>(1+$F2475)*AB2475</f>
        <v>3197.8138267515696</v>
      </c>
      <c r="AG2475" s="8">
        <f>(1+$F2475)*AC2475</f>
        <v>2496.0030951339304</v>
      </c>
      <c r="AH2475" s="8">
        <f>(1+$F2475)*$T2475/1000</f>
        <v>2676.5189692381173</v>
      </c>
      <c r="AI2475" s="8">
        <f>(1+BWscncns[[#This Row],[pid_error]]*K_p)*BWscncns[[#This Row],[dbw]]/1000</f>
        <v>3372.6829846190585</v>
      </c>
      <c r="AJ2475" s="13">
        <f>BWscncns[[#This Row],[Torflow prgrssv alt vote]]/VLOOKUP(BWscncns[[#This Row],[class]],AltBWtotl,2,FALSE)*100</f>
        <v>6.6518312097619742E-2</v>
      </c>
      <c r="AK2475">
        <f>IF(D2475=E2475,1,0)</f>
        <v>1</v>
      </c>
    </row>
    <row r="2476" spans="1:37">
      <c r="A2476" s="1" t="s">
        <v>4131</v>
      </c>
      <c r="B2476" s="1" t="s">
        <v>4132</v>
      </c>
      <c r="C2476">
        <v>2790</v>
      </c>
      <c r="D2476">
        <v>1524939864</v>
      </c>
      <c r="E2476">
        <v>1524939864</v>
      </c>
      <c r="F2476" s="2">
        <v>0.360250884938</v>
      </c>
      <c r="G2476" s="2">
        <v>0.360250884938</v>
      </c>
      <c r="H2476">
        <v>2785793</v>
      </c>
      <c r="I2476" s="2">
        <v>0.449009498758</v>
      </c>
      <c r="J2476" s="2">
        <v>0</v>
      </c>
      <c r="K2476">
        <v>4</v>
      </c>
      <c r="L2476" s="1" t="s">
        <v>11568</v>
      </c>
      <c r="M2476" s="1" t="s">
        <v>4132</v>
      </c>
      <c r="N2476">
        <v>0</v>
      </c>
      <c r="O2476">
        <v>1</v>
      </c>
      <c r="P2476">
        <v>0</v>
      </c>
      <c r="Q2476">
        <v>0</v>
      </c>
      <c r="R2476" s="19">
        <f>BWscncns[[#This Row],[C fx]]*4+BWscncns[[#This Row],[C fg]]*2+BWscncns[[#This Row],[C fm]]</f>
        <v>2</v>
      </c>
      <c r="S2476">
        <v>2260</v>
      </c>
      <c r="T2476">
        <v>2856737</v>
      </c>
      <c r="U2476" s="13">
        <v>0.79111200000000004</v>
      </c>
      <c r="V2476" s="13">
        <v>1.264043</v>
      </c>
      <c r="W2476">
        <v>4030</v>
      </c>
      <c r="X2476">
        <v>80</v>
      </c>
      <c r="Z2476" s="10">
        <f>IF($N2476&lt;&gt;0,constants!$L$2,IF($O2476&lt;&gt;0,constants!$M$2,IF($P2476&lt;&gt;0,constants!$N$2,0)))</f>
        <v>9721.3799999999992</v>
      </c>
      <c r="AA2476" s="10">
        <f>IF($N2476&lt;&gt;0,constants!$L$2,IF($O2476&lt;&gt;0,constants!$M$2,IF($P2476&lt;&gt;0,constants!$P$2,0)))</f>
        <v>9721.3799999999992</v>
      </c>
      <c r="AB2476" s="11">
        <f>constants!$O$2</f>
        <v>4861.32</v>
      </c>
      <c r="AC2476" s="11">
        <f>VLOOKUP(BWscncns[[#This Row],[scanner]],[0]!ScnrAvgBW,2,FALSE)/1000</f>
        <v>4819.491751072962</v>
      </c>
      <c r="AD2476" s="8">
        <f>(1+$F2476)*Z2476</f>
        <v>13223.515747818572</v>
      </c>
      <c r="AE2476" s="8">
        <f>(1+$F2476)*AA2476</f>
        <v>13223.515747818572</v>
      </c>
      <c r="AF2476" s="8">
        <f>(1+$F2476)*AB2476</f>
        <v>6612.6148319667973</v>
      </c>
      <c r="AG2476" s="8">
        <f>(1+$F2476)*AC2476</f>
        <v>6555.7179193483871</v>
      </c>
      <c r="AH2476" s="8">
        <f>(1+$F2476)*$T2476/1000</f>
        <v>3885.8790322851273</v>
      </c>
      <c r="AI2476" s="8">
        <f>(1+BWscncns[[#This Row],[pid_error]]*K_p)*BWscncns[[#This Row],[dbw]]/1000</f>
        <v>3371.3080161425632</v>
      </c>
      <c r="AJ2476" s="13">
        <f>BWscncns[[#This Row],[Torflow prgrssv alt vote]]/VLOOKUP(BWscncns[[#This Row],[class]],AltBWtotl,2,FALSE)*100</f>
        <v>1.177698369758522E-2</v>
      </c>
      <c r="AK2476">
        <f>IF(D2476=E2476,1,0)</f>
        <v>1</v>
      </c>
    </row>
    <row r="2477" spans="1:37">
      <c r="A2477" s="1" t="s">
        <v>4681</v>
      </c>
      <c r="B2477" s="1" t="s">
        <v>4682</v>
      </c>
      <c r="C2477">
        <v>4690</v>
      </c>
      <c r="D2477">
        <v>1524939777</v>
      </c>
      <c r="E2477">
        <v>1524939777</v>
      </c>
      <c r="F2477" s="2">
        <v>1.29226414166</v>
      </c>
      <c r="G2477" s="2">
        <v>1.29226414166</v>
      </c>
      <c r="H2477">
        <v>4694556</v>
      </c>
      <c r="I2477" s="2">
        <v>-0.45925706684899997</v>
      </c>
      <c r="J2477" s="2">
        <v>0</v>
      </c>
      <c r="K2477">
        <v>1</v>
      </c>
      <c r="L2477" s="1" t="s">
        <v>11583</v>
      </c>
      <c r="M2477" s="1" t="s">
        <v>4682</v>
      </c>
      <c r="N2477">
        <v>0</v>
      </c>
      <c r="O2477">
        <v>0</v>
      </c>
      <c r="P2477">
        <v>1</v>
      </c>
      <c r="Q2477">
        <v>0</v>
      </c>
      <c r="R2477" s="19">
        <f>BWscncns[[#This Row],[C fx]]*4+BWscncns[[#This Row],[C fg]]*2+BWscncns[[#This Row],[C fm]]</f>
        <v>1</v>
      </c>
      <c r="S2477">
        <v>4320</v>
      </c>
      <c r="T2477">
        <v>2048000</v>
      </c>
      <c r="U2477" s="13">
        <v>2.109375</v>
      </c>
      <c r="V2477" s="13">
        <v>0.474074</v>
      </c>
      <c r="W2477">
        <v>325</v>
      </c>
      <c r="X2477">
        <v>6</v>
      </c>
      <c r="Z2477" s="10">
        <f>IF($N2477&lt;&gt;0,constants!$L$2,IF($O2477&lt;&gt;0,constants!$M$2,IF($P2477&lt;&gt;0,constants!$N$2,0)))</f>
        <v>1117.99</v>
      </c>
      <c r="AA2477" s="10">
        <f>IF($N2477&lt;&gt;0,constants!$L$2,IF($O2477&lt;&gt;0,constants!$M$2,IF($P2477&lt;&gt;0,constants!$P$2,0)))</f>
        <v>4051.45</v>
      </c>
      <c r="AB2477" s="11">
        <f>constants!$O$2</f>
        <v>4861.32</v>
      </c>
      <c r="AC2477" s="11">
        <f>VLOOKUP(BWscncns[[#This Row],[scanner]],[0]!ScnrAvgBW,2,FALSE)/1000</f>
        <v>11818.828055288463</v>
      </c>
      <c r="AD2477" s="8">
        <f>(1+$F2477)*Z2477</f>
        <v>2562.7283877344635</v>
      </c>
      <c r="AE2477" s="8">
        <f>(1+$F2477)*AA2477</f>
        <v>9286.9935567284065</v>
      </c>
      <c r="AF2477" s="8">
        <f>(1+$F2477)*AB2477</f>
        <v>11143.429517134591</v>
      </c>
      <c r="AG2477" s="8">
        <f>(1+$F2477)*AC2477</f>
        <v>27091.875747582933</v>
      </c>
      <c r="AH2477" s="8">
        <f>(1+$F2477)*$T2477/1000</f>
        <v>4694.5569621196801</v>
      </c>
      <c r="AI2477" s="8">
        <f>(1+BWscncns[[#This Row],[pid_error]]*K_p)*BWscncns[[#This Row],[dbw]]/1000</f>
        <v>3371.27848105984</v>
      </c>
      <c r="AJ2477" s="13">
        <f>BWscncns[[#This Row],[Torflow prgrssv alt vote]]/VLOOKUP(BWscncns[[#This Row],[class]],AltBWtotl,2,FALSE)*100</f>
        <v>6.6490611537999886E-2</v>
      </c>
      <c r="AK2477">
        <f>IF(D2477=E2477,1,0)</f>
        <v>1</v>
      </c>
    </row>
    <row r="2478" spans="1:37">
      <c r="A2478" s="1" t="s">
        <v>11398</v>
      </c>
      <c r="B2478" s="1" t="s">
        <v>11399</v>
      </c>
      <c r="C2478">
        <v>1530</v>
      </c>
      <c r="D2478">
        <v>1524987958</v>
      </c>
      <c r="E2478">
        <v>1524987958</v>
      </c>
      <c r="F2478" s="2">
        <v>-0.70637853115799998</v>
      </c>
      <c r="G2478" s="2">
        <v>-0.70637853115799998</v>
      </c>
      <c r="H2478">
        <v>1530056</v>
      </c>
      <c r="I2478" s="2">
        <v>7.8320995002800001E-2</v>
      </c>
      <c r="J2478" s="2">
        <v>0.05</v>
      </c>
      <c r="K2478">
        <v>7</v>
      </c>
      <c r="L2478" s="1" t="s">
        <v>11890</v>
      </c>
      <c r="M2478" s="1" t="s">
        <v>11399</v>
      </c>
      <c r="N2478">
        <v>1</v>
      </c>
      <c r="O2478">
        <v>0</v>
      </c>
      <c r="P2478">
        <v>0</v>
      </c>
      <c r="Q2478">
        <v>0</v>
      </c>
      <c r="R2478" s="19">
        <f>BWscncns[[#This Row],[C fx]]*4+BWscncns[[#This Row],[C fg]]*2+BWscncns[[#This Row],[C fm]]</f>
        <v>4</v>
      </c>
      <c r="S2478">
        <v>1840</v>
      </c>
      <c r="T2478">
        <v>5210983</v>
      </c>
      <c r="U2478" s="13">
        <v>0.35310000000000002</v>
      </c>
      <c r="V2478" s="13">
        <v>2.8320560000000001</v>
      </c>
      <c r="W2478">
        <v>5304</v>
      </c>
      <c r="X2478">
        <v>106</v>
      </c>
      <c r="Z2478" s="10">
        <f>IF($N2478&lt;&gt;0,constants!$L$2,IF($O2478&lt;&gt;0,constants!$M$2,IF($P2478&lt;&gt;0,constants!$N$2,0)))</f>
        <v>10125.48</v>
      </c>
      <c r="AA2478" s="10">
        <f>IF($N2478&lt;&gt;0,constants!$L$2,IF($O2478&lt;&gt;0,constants!$M$2,IF($P2478&lt;&gt;0,constants!$P$2,0)))</f>
        <v>10125.48</v>
      </c>
      <c r="AB2478" s="11">
        <f>constants!$O$2</f>
        <v>4861.32</v>
      </c>
      <c r="AC2478" s="11">
        <f>VLOOKUP(BWscncns[[#This Row],[scanner]],[0]!ScnrAvgBW,2,FALSE)/1000</f>
        <v>885.64026081730776</v>
      </c>
      <c r="AD2478" s="8">
        <f>(1+$F2478)*Z2478</f>
        <v>2973.0583103302943</v>
      </c>
      <c r="AE2478" s="8">
        <f>(1+$F2478)*AA2478</f>
        <v>2973.0583103302943</v>
      </c>
      <c r="AF2478" s="8">
        <f>(1+$F2478)*AB2478</f>
        <v>1427.3879189109914</v>
      </c>
      <c r="AG2478" s="8">
        <f>(1+$F2478)*AC2478</f>
        <v>260.04299424678993</v>
      </c>
      <c r="AH2478" s="8">
        <f>(1+$F2478)*$T2478/1000</f>
        <v>1530.0564825706917</v>
      </c>
      <c r="AI2478" s="8">
        <f>(1+BWscncns[[#This Row],[pid_error]]*K_p)*BWscncns[[#This Row],[dbw]]/1000</f>
        <v>3370.5197412853458</v>
      </c>
      <c r="AJ2478" s="13">
        <f>BWscncns[[#This Row],[Torflow prgrssv alt vote]]/VLOOKUP(BWscncns[[#This Row],[class]],AltBWtotl,2,FALSE)*100</f>
        <v>2.888786249229687E-2</v>
      </c>
      <c r="AK2478">
        <f>IF(D2478=E2478,1,0)</f>
        <v>1</v>
      </c>
    </row>
    <row r="2479" spans="1:37">
      <c r="A2479" s="1" t="s">
        <v>2672</v>
      </c>
      <c r="B2479" s="1" t="s">
        <v>2673</v>
      </c>
      <c r="C2479">
        <v>3400</v>
      </c>
      <c r="D2479">
        <v>1524484329</v>
      </c>
      <c r="E2479">
        <v>1525007282</v>
      </c>
      <c r="F2479" s="2">
        <v>0.79054314175499996</v>
      </c>
      <c r="G2479" s="2">
        <v>0.79054314175499996</v>
      </c>
      <c r="H2479">
        <v>2886223</v>
      </c>
      <c r="I2479" s="2">
        <v>0.297163807931</v>
      </c>
      <c r="J2479" s="2">
        <v>0</v>
      </c>
      <c r="K2479">
        <v>3</v>
      </c>
      <c r="L2479" s="1" t="s">
        <v>11605</v>
      </c>
      <c r="M2479" s="1" t="s">
        <v>2673</v>
      </c>
      <c r="N2479">
        <v>0</v>
      </c>
      <c r="O2479">
        <v>1</v>
      </c>
      <c r="P2479">
        <v>0</v>
      </c>
      <c r="Q2479">
        <v>0</v>
      </c>
      <c r="R2479" s="19">
        <f>BWscncns[[#This Row],[C fx]]*4+BWscncns[[#This Row],[C fg]]*2+BWscncns[[#This Row],[C fm]]</f>
        <v>2</v>
      </c>
      <c r="S2479">
        <v>3210</v>
      </c>
      <c r="T2479">
        <v>2415584</v>
      </c>
      <c r="U2479" s="13">
        <v>1.3288709999999999</v>
      </c>
      <c r="V2479" s="13">
        <v>0.75251800000000002</v>
      </c>
      <c r="W2479">
        <v>1867</v>
      </c>
      <c r="X2479">
        <v>37</v>
      </c>
      <c r="Z2479" s="10">
        <f>IF($N2479&lt;&gt;0,constants!$L$2,IF($O2479&lt;&gt;0,constants!$M$2,IF($P2479&lt;&gt;0,constants!$N$2,0)))</f>
        <v>9721.3799999999992</v>
      </c>
      <c r="AA2479" s="10">
        <f>IF($N2479&lt;&gt;0,constants!$L$2,IF($O2479&lt;&gt;0,constants!$M$2,IF($P2479&lt;&gt;0,constants!$P$2,0)))</f>
        <v>9721.3799999999992</v>
      </c>
      <c r="AB2479" s="11">
        <f>constants!$O$2</f>
        <v>4861.32</v>
      </c>
      <c r="AC2479" s="11">
        <f>VLOOKUP(BWscncns[[#This Row],[scanner]],[0]!ScnrAvgBW,2,FALSE)/1000</f>
        <v>6440.9193022088357</v>
      </c>
      <c r="AD2479" s="8">
        <f>(1+$F2479)*Z2479</f>
        <v>17406.550287394221</v>
      </c>
      <c r="AE2479" s="8">
        <f>(1+$F2479)*AA2479</f>
        <v>17406.550287394221</v>
      </c>
      <c r="AF2479" s="8">
        <f>(1+$F2479)*AB2479</f>
        <v>8704.4031858764156</v>
      </c>
      <c r="AG2479" s="8">
        <f>(1+$F2479)*AC2479</f>
        <v>11532.74388316743</v>
      </c>
      <c r="AH2479" s="8">
        <f>(1+$F2479)*$T2479/1000</f>
        <v>4325.2073645331093</v>
      </c>
      <c r="AI2479" s="8">
        <f>(1+BWscncns[[#This Row],[pid_error]]*K_p)*BWscncns[[#This Row],[dbw]]/1000</f>
        <v>3370.3956822665555</v>
      </c>
      <c r="AJ2479" s="13">
        <f>BWscncns[[#This Row],[Torflow prgrssv alt vote]]/VLOOKUP(BWscncns[[#This Row],[class]],AltBWtotl,2,FALSE)*100</f>
        <v>1.1773796643440937E-2</v>
      </c>
      <c r="AK2479">
        <f>IF(D2479=E2479,1,0)</f>
        <v>0</v>
      </c>
    </row>
    <row r="2480" spans="1:37">
      <c r="A2480" s="1" t="s">
        <v>2476</v>
      </c>
      <c r="B2480" s="1" t="s">
        <v>632</v>
      </c>
      <c r="C2480">
        <v>3300</v>
      </c>
      <c r="D2480">
        <v>1524843139</v>
      </c>
      <c r="E2480">
        <v>1524843139</v>
      </c>
      <c r="F2480" s="2">
        <v>7.8052444324800005E-2</v>
      </c>
      <c r="G2480" s="2">
        <v>7.8052444324800005E-2</v>
      </c>
      <c r="H2480">
        <v>3297426</v>
      </c>
      <c r="I2480" s="2">
        <v>0.102414060699</v>
      </c>
      <c r="J2480" s="2">
        <v>0</v>
      </c>
      <c r="K2480">
        <v>5</v>
      </c>
      <c r="L2480" s="1" t="s">
        <v>11882</v>
      </c>
      <c r="M2480" s="1" t="s">
        <v>632</v>
      </c>
      <c r="N2480">
        <v>0</v>
      </c>
      <c r="O2480">
        <v>0</v>
      </c>
      <c r="P2480">
        <v>1</v>
      </c>
      <c r="Q2480">
        <v>0</v>
      </c>
      <c r="R2480" s="19">
        <f>BWscncns[[#This Row],[C fx]]*4+BWscncns[[#This Row],[C fg]]*2+BWscncns[[#This Row],[C fm]]</f>
        <v>1</v>
      </c>
      <c r="S2480">
        <v>3300</v>
      </c>
      <c r="T2480">
        <v>3239936</v>
      </c>
      <c r="U2480" s="13">
        <v>1.0185390000000001</v>
      </c>
      <c r="V2480" s="13">
        <v>0.98179899999999998</v>
      </c>
      <c r="W2480">
        <v>3142</v>
      </c>
      <c r="X2480">
        <v>62</v>
      </c>
      <c r="Z2480" s="10">
        <f>IF($N2480&lt;&gt;0,constants!$L$2,IF($O2480&lt;&gt;0,constants!$M$2,IF($P2480&lt;&gt;0,constants!$N$2,0)))</f>
        <v>1117.99</v>
      </c>
      <c r="AA2480" s="10">
        <f>IF($N2480&lt;&gt;0,constants!$L$2,IF($O2480&lt;&gt;0,constants!$M$2,IF($P2480&lt;&gt;0,constants!$P$2,0)))</f>
        <v>4051.45</v>
      </c>
      <c r="AB2480" s="11">
        <f>constants!$O$2</f>
        <v>4861.32</v>
      </c>
      <c r="AC2480" s="11">
        <f>VLOOKUP(BWscncns[[#This Row],[scanner]],[0]!ScnrAvgBW,2,FALSE)/1000</f>
        <v>3794.4265750962772</v>
      </c>
      <c r="AD2480" s="8">
        <f>(1+$F2480)*Z2480</f>
        <v>1205.2518522306832</v>
      </c>
      <c r="AE2480" s="8">
        <f>(1+$F2480)*AA2480</f>
        <v>4367.6755755597114</v>
      </c>
      <c r="AF2480" s="8">
        <f>(1+$F2480)*AB2480</f>
        <v>5240.7579086450369</v>
      </c>
      <c r="AG2480" s="8">
        <f>(1+$F2480)*AC2480</f>
        <v>4090.5908440935214</v>
      </c>
      <c r="AH2480" s="8">
        <f>(1+$F2480)*$T2480/1000</f>
        <v>3492.8209242559155</v>
      </c>
      <c r="AI2480" s="8">
        <f>(1+BWscncns[[#This Row],[pid_error]]*K_p)*BWscncns[[#This Row],[dbw]]/1000</f>
        <v>3366.3784621279578</v>
      </c>
      <c r="AJ2480" s="13">
        <f>BWscncns[[#This Row],[Torflow prgrssv alt vote]]/VLOOKUP(BWscncns[[#This Row],[class]],AltBWtotl,2,FALSE)*100</f>
        <v>6.6393970083679504E-2</v>
      </c>
      <c r="AK2480">
        <f>IF(D2480=E2480,1,0)</f>
        <v>1</v>
      </c>
    </row>
    <row r="2481" spans="1:37">
      <c r="A2481" s="1" t="s">
        <v>8809</v>
      </c>
      <c r="B2481" s="1" t="s">
        <v>49</v>
      </c>
      <c r="C2481">
        <v>3220</v>
      </c>
      <c r="D2481">
        <v>1524938298</v>
      </c>
      <c r="E2481">
        <v>1524938298</v>
      </c>
      <c r="F2481" s="2">
        <v>0.29231544995499997</v>
      </c>
      <c r="G2481" s="2">
        <v>0.29231544995499997</v>
      </c>
      <c r="H2481">
        <v>3217661</v>
      </c>
      <c r="I2481" s="2">
        <v>-0.13180231555800001</v>
      </c>
      <c r="J2481" s="2">
        <v>0</v>
      </c>
      <c r="K2481">
        <v>6</v>
      </c>
      <c r="L2481" s="1" t="s">
        <v>11695</v>
      </c>
      <c r="M2481" s="1" t="s">
        <v>49</v>
      </c>
      <c r="N2481">
        <v>0</v>
      </c>
      <c r="O2481">
        <v>0</v>
      </c>
      <c r="P2481">
        <v>1</v>
      </c>
      <c r="Q2481">
        <v>0</v>
      </c>
      <c r="R2481" s="19">
        <f>BWscncns[[#This Row],[C fx]]*4+BWscncns[[#This Row],[C fg]]*2+BWscncns[[#This Row],[C fm]]</f>
        <v>1</v>
      </c>
      <c r="S2481">
        <v>2470</v>
      </c>
      <c r="T2481">
        <v>2936151</v>
      </c>
      <c r="U2481" s="13">
        <v>0.84123700000000001</v>
      </c>
      <c r="V2481" s="13">
        <v>1.188725</v>
      </c>
      <c r="W2481">
        <v>3897</v>
      </c>
      <c r="X2481">
        <v>77</v>
      </c>
      <c r="Z2481" s="10">
        <f>IF($N2481&lt;&gt;0,constants!$L$2,IF($O2481&lt;&gt;0,constants!$M$2,IF($P2481&lt;&gt;0,constants!$N$2,0)))</f>
        <v>1117.99</v>
      </c>
      <c r="AA2481" s="10">
        <f>IF($N2481&lt;&gt;0,constants!$L$2,IF($O2481&lt;&gt;0,constants!$M$2,IF($P2481&lt;&gt;0,constants!$P$2,0)))</f>
        <v>4051.45</v>
      </c>
      <c r="AB2481" s="11">
        <f>constants!$O$2</f>
        <v>4861.32</v>
      </c>
      <c r="AC2481" s="11">
        <f>VLOOKUP(BWscncns[[#This Row],[scanner]],[0]!ScnrAvgBW,2,FALSE)/1000</f>
        <v>2386.3111194805197</v>
      </c>
      <c r="AD2481" s="8">
        <f>(1+$F2481)*Z2481</f>
        <v>1444.7957498951905</v>
      </c>
      <c r="AE2481" s="8">
        <f>(1+$F2481)*AA2481</f>
        <v>5235.7514297201842</v>
      </c>
      <c r="AF2481" s="8">
        <f>(1+$F2481)*AB2481</f>
        <v>6282.3589431752407</v>
      </c>
      <c r="AG2481" s="8">
        <f>(1+$F2481)*AC2481</f>
        <v>3083.8667281040875</v>
      </c>
      <c r="AH2481" s="8">
        <f>(1+$F2481)*$T2481/1000</f>
        <v>3794.4333007008231</v>
      </c>
      <c r="AI2481" s="8">
        <f>(1+BWscncns[[#This Row],[pid_error]]*K_p)*BWscncns[[#This Row],[dbw]]/1000</f>
        <v>3365.2921503504112</v>
      </c>
      <c r="AJ2481" s="13">
        <f>BWscncns[[#This Row],[Torflow prgrssv alt vote]]/VLOOKUP(BWscncns[[#This Row],[class]],AltBWtotl,2,FALSE)*100</f>
        <v>6.6372545115432058E-2</v>
      </c>
      <c r="AK2481">
        <f>IF(D2481=E2481,1,0)</f>
        <v>1</v>
      </c>
    </row>
    <row r="2482" spans="1:37">
      <c r="A2482" s="1" t="s">
        <v>9702</v>
      </c>
      <c r="B2482" s="1" t="s">
        <v>9703</v>
      </c>
      <c r="C2482">
        <v>4170</v>
      </c>
      <c r="D2482">
        <v>1524973451</v>
      </c>
      <c r="E2482">
        <v>1524973451</v>
      </c>
      <c r="F2482" s="2">
        <v>0.628774144566</v>
      </c>
      <c r="G2482" s="2">
        <v>0.628774144566</v>
      </c>
      <c r="H2482">
        <v>4169661</v>
      </c>
      <c r="I2482" s="2">
        <v>-0.39835618606399997</v>
      </c>
      <c r="J2482" s="2">
        <v>0</v>
      </c>
      <c r="K2482">
        <v>3</v>
      </c>
      <c r="L2482" s="1" t="s">
        <v>11789</v>
      </c>
      <c r="M2482" s="1" t="s">
        <v>9703</v>
      </c>
      <c r="N2482">
        <v>1</v>
      </c>
      <c r="O2482">
        <v>0</v>
      </c>
      <c r="P2482">
        <v>0</v>
      </c>
      <c r="Q2482">
        <v>0</v>
      </c>
      <c r="R2482" s="19">
        <f>BWscncns[[#This Row],[C fx]]*4+BWscncns[[#This Row],[C fg]]*2+BWscncns[[#This Row],[C fm]]</f>
        <v>4</v>
      </c>
      <c r="S2482">
        <v>4640</v>
      </c>
      <c r="T2482">
        <v>2560000</v>
      </c>
      <c r="U2482" s="13">
        <v>1.8125</v>
      </c>
      <c r="V2482" s="13">
        <v>0.55172399999999999</v>
      </c>
      <c r="W2482">
        <v>642</v>
      </c>
      <c r="X2482">
        <v>12</v>
      </c>
      <c r="Z2482" s="10">
        <f>IF($N2482&lt;&gt;0,constants!$L$2,IF($O2482&lt;&gt;0,constants!$M$2,IF($P2482&lt;&gt;0,constants!$N$2,0)))</f>
        <v>10125.48</v>
      </c>
      <c r="AA2482" s="10">
        <f>IF($N2482&lt;&gt;0,constants!$L$2,IF($O2482&lt;&gt;0,constants!$M$2,IF($P2482&lt;&gt;0,constants!$P$2,0)))</f>
        <v>10125.48</v>
      </c>
      <c r="AB2482" s="11">
        <f>constants!$O$2</f>
        <v>4861.32</v>
      </c>
      <c r="AC2482" s="11">
        <f>VLOOKUP(BWscncns[[#This Row],[scanner]],[0]!ScnrAvgBW,2,FALSE)/1000</f>
        <v>6440.9193022088357</v>
      </c>
      <c r="AD2482" s="8">
        <f>(1+$F2482)*Z2482</f>
        <v>16492.120025320142</v>
      </c>
      <c r="AE2482" s="8">
        <f>(1+$F2482)*AA2482</f>
        <v>16492.120025320142</v>
      </c>
      <c r="AF2482" s="8">
        <f>(1+$F2482)*AB2482</f>
        <v>7917.9923244615866</v>
      </c>
      <c r="AG2482" s="8">
        <f>(1+$F2482)*AC2482</f>
        <v>10490.802826673835</v>
      </c>
      <c r="AH2482" s="8">
        <f>(1+$F2482)*$T2482/1000</f>
        <v>4169.66181008896</v>
      </c>
      <c r="AI2482" s="8">
        <f>(1+BWscncns[[#This Row],[pid_error]]*K_p)*BWscncns[[#This Row],[dbw]]/1000</f>
        <v>3364.83090504448</v>
      </c>
      <c r="AJ2482" s="13">
        <f>BWscncns[[#This Row],[Torflow prgrssv alt vote]]/VLOOKUP(BWscncns[[#This Row],[class]],AltBWtotl,2,FALSE)*100</f>
        <v>2.8839104932133569E-2</v>
      </c>
      <c r="AK2482">
        <f>IF(D2482=E2482,1,0)</f>
        <v>1</v>
      </c>
    </row>
    <row r="2483" spans="1:37">
      <c r="A2483" s="1" t="s">
        <v>7208</v>
      </c>
      <c r="B2483" s="1" t="s">
        <v>7209</v>
      </c>
      <c r="C2483">
        <v>4270</v>
      </c>
      <c r="D2483">
        <v>1524998226</v>
      </c>
      <c r="E2483">
        <v>1524998226</v>
      </c>
      <c r="F2483" s="2">
        <v>0.73545716263000005</v>
      </c>
      <c r="G2483" s="2">
        <v>0.73545716263000005</v>
      </c>
      <c r="H2483">
        <v>4265526</v>
      </c>
      <c r="I2483" s="2">
        <v>0.70727368344800001</v>
      </c>
      <c r="J2483" s="2">
        <v>0</v>
      </c>
      <c r="K2483">
        <v>2</v>
      </c>
      <c r="L2483" s="1" t="s">
        <v>11571</v>
      </c>
      <c r="M2483" s="1" t="s">
        <v>7209</v>
      </c>
      <c r="N2483">
        <v>0</v>
      </c>
      <c r="O2483">
        <v>0</v>
      </c>
      <c r="P2483">
        <v>1</v>
      </c>
      <c r="Q2483">
        <v>0</v>
      </c>
      <c r="R2483" s="19">
        <f>BWscncns[[#This Row],[C fx]]*4+BWscncns[[#This Row],[C fg]]*2+BWscncns[[#This Row],[C fm]]</f>
        <v>1</v>
      </c>
      <c r="S2483">
        <v>3860</v>
      </c>
      <c r="T2483">
        <v>2457869</v>
      </c>
      <c r="U2483" s="13">
        <v>1.5704659999999999</v>
      </c>
      <c r="V2483" s="13">
        <v>0.63675400000000004</v>
      </c>
      <c r="W2483">
        <v>1154</v>
      </c>
      <c r="X2483">
        <v>23</v>
      </c>
      <c r="Z2483" s="10">
        <f>IF($N2483&lt;&gt;0,constants!$L$2,IF($O2483&lt;&gt;0,constants!$M$2,IF($P2483&lt;&gt;0,constants!$N$2,0)))</f>
        <v>1117.99</v>
      </c>
      <c r="AA2483" s="10">
        <f>IF($N2483&lt;&gt;0,constants!$L$2,IF($O2483&lt;&gt;0,constants!$M$2,IF($P2483&lt;&gt;0,constants!$P$2,0)))</f>
        <v>4051.45</v>
      </c>
      <c r="AB2483" s="11">
        <f>constants!$O$2</f>
        <v>4861.32</v>
      </c>
      <c r="AC2483" s="11">
        <f>VLOOKUP(BWscncns[[#This Row],[scanner]],[0]!ScnrAvgBW,2,FALSE)/1000</f>
        <v>8853.6095214723919</v>
      </c>
      <c r="AD2483" s="8">
        <f>(1+$F2483)*Z2483</f>
        <v>1940.2237532487136</v>
      </c>
      <c r="AE2483" s="8">
        <f>(1+$F2483)*AA2483</f>
        <v>7031.1179215373131</v>
      </c>
      <c r="AF2483" s="8">
        <f>(1+$F2483)*AB2483</f>
        <v>8436.6126138364707</v>
      </c>
      <c r="AG2483" s="8">
        <f>(1+$F2483)*AC2483</f>
        <v>15365.060059168429</v>
      </c>
      <c r="AH2483" s="8">
        <f>(1+$F2483)*$T2483/1000</f>
        <v>4265.5263608562354</v>
      </c>
      <c r="AI2483" s="8">
        <f>(1+BWscncns[[#This Row],[pid_error]]*K_p)*BWscncns[[#This Row],[dbw]]/1000</f>
        <v>3361.6976804281176</v>
      </c>
      <c r="AJ2483" s="13">
        <f>BWscncns[[#This Row],[Torflow prgrssv alt vote]]/VLOOKUP(BWscncns[[#This Row],[class]],AltBWtotl,2,FALSE)*100</f>
        <v>6.6301652572845926E-2</v>
      </c>
      <c r="AK2483">
        <f>IF(D2483=E2483,1,0)</f>
        <v>1</v>
      </c>
    </row>
    <row r="2484" spans="1:37">
      <c r="A2484" s="1" t="s">
        <v>9487</v>
      </c>
      <c r="B2484" s="1" t="s">
        <v>9488</v>
      </c>
      <c r="C2484">
        <v>4620</v>
      </c>
      <c r="D2484">
        <v>1524988014</v>
      </c>
      <c r="E2484">
        <v>1524988014</v>
      </c>
      <c r="F2484" s="2">
        <v>1.2043397319</v>
      </c>
      <c r="G2484" s="2">
        <v>1.2043397319</v>
      </c>
      <c r="H2484">
        <v>4622835</v>
      </c>
      <c r="I2484" s="2">
        <v>0.49094292527599998</v>
      </c>
      <c r="J2484" s="2">
        <v>0</v>
      </c>
      <c r="K2484">
        <v>2</v>
      </c>
      <c r="L2484" s="1" t="s">
        <v>11573</v>
      </c>
      <c r="M2484" s="1" t="s">
        <v>9488</v>
      </c>
      <c r="N2484">
        <v>1</v>
      </c>
      <c r="O2484">
        <v>0</v>
      </c>
      <c r="P2484">
        <v>0</v>
      </c>
      <c r="Q2484">
        <v>0</v>
      </c>
      <c r="R2484" s="19">
        <f>BWscncns[[#This Row],[C fx]]*4+BWscncns[[#This Row],[C fg]]*2+BWscncns[[#This Row],[C fm]]</f>
        <v>4</v>
      </c>
      <c r="S2484">
        <v>3470</v>
      </c>
      <c r="T2484">
        <v>2097152</v>
      </c>
      <c r="U2484" s="13">
        <v>1.654625</v>
      </c>
      <c r="V2484" s="13">
        <v>0.60436699999999999</v>
      </c>
      <c r="W2484">
        <v>929</v>
      </c>
      <c r="X2484">
        <v>18</v>
      </c>
      <c r="Z2484" s="10">
        <f>IF($N2484&lt;&gt;0,constants!$L$2,IF($O2484&lt;&gt;0,constants!$M$2,IF($P2484&lt;&gt;0,constants!$N$2,0)))</f>
        <v>10125.48</v>
      </c>
      <c r="AA2484" s="10">
        <f>IF($N2484&lt;&gt;0,constants!$L$2,IF($O2484&lt;&gt;0,constants!$M$2,IF($P2484&lt;&gt;0,constants!$P$2,0)))</f>
        <v>10125.48</v>
      </c>
      <c r="AB2484" s="11">
        <f>constants!$O$2</f>
        <v>4861.32</v>
      </c>
      <c r="AC2484" s="11">
        <f>VLOOKUP(BWscncns[[#This Row],[scanner]],[0]!ScnrAvgBW,2,FALSE)/1000</f>
        <v>8853.6095214723919</v>
      </c>
      <c r="AD2484" s="8">
        <f>(1+$F2484)*Z2484</f>
        <v>22319.997868558814</v>
      </c>
      <c r="AE2484" s="8">
        <f>(1+$F2484)*AA2484</f>
        <v>22319.997868558814</v>
      </c>
      <c r="AF2484" s="8">
        <f>(1+$F2484)*AB2484</f>
        <v>10716.000825480109</v>
      </c>
      <c r="AG2484" s="8">
        <f>(1+$F2484)*AC2484</f>
        <v>19516.36323890974</v>
      </c>
      <c r="AH2484" s="8">
        <f>(1+$F2484)*$T2484/1000</f>
        <v>4622.8354774335494</v>
      </c>
      <c r="AI2484" s="8">
        <f>(1+BWscncns[[#This Row],[pid_error]]*K_p)*BWscncns[[#This Row],[dbw]]/1000</f>
        <v>3359.9937387167747</v>
      </c>
      <c r="AJ2484" s="13">
        <f>BWscncns[[#This Row],[Torflow prgrssv alt vote]]/VLOOKUP(BWscncns[[#This Row],[class]],AltBWtotl,2,FALSE)*100</f>
        <v>2.8797646816930884E-2</v>
      </c>
      <c r="AK2484">
        <f>IF(D2484=E2484,1,0)</f>
        <v>1</v>
      </c>
    </row>
    <row r="2485" spans="1:37">
      <c r="A2485" s="1" t="s">
        <v>10300</v>
      </c>
      <c r="B2485" s="1" t="s">
        <v>10301</v>
      </c>
      <c r="C2485">
        <v>3220</v>
      </c>
      <c r="D2485">
        <v>1523840282</v>
      </c>
      <c r="E2485">
        <v>1524940440</v>
      </c>
      <c r="F2485" s="2">
        <v>-0.53103240052400003</v>
      </c>
      <c r="G2485" s="2">
        <v>-0.53103240052400003</v>
      </c>
      <c r="H2485">
        <v>2172528</v>
      </c>
      <c r="I2485" s="2">
        <v>-0.133141377122</v>
      </c>
      <c r="J2485" s="2">
        <v>0</v>
      </c>
      <c r="K2485">
        <v>5</v>
      </c>
      <c r="L2485" s="1" t="s">
        <v>11818</v>
      </c>
      <c r="M2485" s="1" t="s">
        <v>10301</v>
      </c>
      <c r="N2485">
        <v>0</v>
      </c>
      <c r="O2485">
        <v>1</v>
      </c>
      <c r="P2485">
        <v>0</v>
      </c>
      <c r="Q2485">
        <v>0</v>
      </c>
      <c r="R2485" s="19">
        <f>BWscncns[[#This Row],[C fx]]*4+BWscncns[[#This Row],[C fg]]*2+BWscncns[[#This Row],[C fm]]</f>
        <v>2</v>
      </c>
      <c r="S2485">
        <v>3900</v>
      </c>
      <c r="T2485">
        <v>4568380</v>
      </c>
      <c r="U2485" s="13">
        <v>0.85369399999999995</v>
      </c>
      <c r="V2485" s="13">
        <v>1.1713789999999999</v>
      </c>
      <c r="W2485">
        <v>3852</v>
      </c>
      <c r="X2485">
        <v>77</v>
      </c>
      <c r="Z2485" s="10">
        <f>IF($N2485&lt;&gt;0,constants!$L$2,IF($O2485&lt;&gt;0,constants!$M$2,IF($P2485&lt;&gt;0,constants!$N$2,0)))</f>
        <v>9721.3799999999992</v>
      </c>
      <c r="AA2485" s="10">
        <f>IF($N2485&lt;&gt;0,constants!$L$2,IF($O2485&lt;&gt;0,constants!$M$2,IF($P2485&lt;&gt;0,constants!$P$2,0)))</f>
        <v>9721.3799999999992</v>
      </c>
      <c r="AB2485" s="11">
        <f>constants!$O$2</f>
        <v>4861.32</v>
      </c>
      <c r="AC2485" s="11">
        <f>VLOOKUP(BWscncns[[#This Row],[scanner]],[0]!ScnrAvgBW,2,FALSE)/1000</f>
        <v>3794.4265750962772</v>
      </c>
      <c r="AD2485" s="8">
        <f>(1+$F2485)*Z2485</f>
        <v>4559.0122421939959</v>
      </c>
      <c r="AE2485" s="8">
        <f>(1+$F2485)*AA2485</f>
        <v>4559.0122421939959</v>
      </c>
      <c r="AF2485" s="8">
        <f>(1+$F2485)*AB2485</f>
        <v>2279.8015706846681</v>
      </c>
      <c r="AG2485" s="8">
        <f>(1+$F2485)*AC2485</f>
        <v>1779.4631223108413</v>
      </c>
      <c r="AH2485" s="8">
        <f>(1+$F2485)*$T2485/1000</f>
        <v>2142.4222020941688</v>
      </c>
      <c r="AI2485" s="8">
        <f>(1+BWscncns[[#This Row],[pid_error]]*K_p)*BWscncns[[#This Row],[dbw]]/1000</f>
        <v>3355.4011010470845</v>
      </c>
      <c r="AJ2485" s="13">
        <f>BWscncns[[#This Row],[Torflow prgrssv alt vote]]/VLOOKUP(BWscncns[[#This Row],[class]],AltBWtotl,2,FALSE)*100</f>
        <v>1.1721416102200484E-2</v>
      </c>
      <c r="AK2485">
        <f>IF(D2485=E2485,1,0)</f>
        <v>0</v>
      </c>
    </row>
    <row r="2486" spans="1:37">
      <c r="A2486" s="1" t="s">
        <v>4381</v>
      </c>
      <c r="B2486" s="1" t="s">
        <v>49</v>
      </c>
      <c r="C2486">
        <v>2860</v>
      </c>
      <c r="D2486">
        <v>1525006228</v>
      </c>
      <c r="E2486">
        <v>1525006228</v>
      </c>
      <c r="F2486" s="2">
        <v>-0.256284935316</v>
      </c>
      <c r="G2486" s="2">
        <v>-0.256284935316</v>
      </c>
      <c r="H2486">
        <v>2859299</v>
      </c>
      <c r="I2486" s="2">
        <v>-3.2005437086200003E-2</v>
      </c>
      <c r="J2486" s="2">
        <v>0</v>
      </c>
      <c r="K2486">
        <v>7</v>
      </c>
      <c r="L2486" s="1" t="s">
        <v>11834</v>
      </c>
      <c r="M2486" s="1" t="s">
        <v>49</v>
      </c>
      <c r="N2486">
        <v>0</v>
      </c>
      <c r="O2486">
        <v>0</v>
      </c>
      <c r="P2486">
        <v>1</v>
      </c>
      <c r="Q2486">
        <v>0</v>
      </c>
      <c r="R2486" s="19">
        <f>BWscncns[[#This Row],[C fx]]*4+BWscncns[[#This Row],[C fg]]*2+BWscncns[[#This Row],[C fm]]</f>
        <v>1</v>
      </c>
      <c r="S2486">
        <v>1890</v>
      </c>
      <c r="T2486">
        <v>3844617</v>
      </c>
      <c r="U2486" s="13">
        <v>0.49159599999999998</v>
      </c>
      <c r="V2486" s="13">
        <v>2.034189</v>
      </c>
      <c r="W2486">
        <v>4876</v>
      </c>
      <c r="X2486">
        <v>97</v>
      </c>
      <c r="Z2486" s="10">
        <f>IF($N2486&lt;&gt;0,constants!$L$2,IF($O2486&lt;&gt;0,constants!$M$2,IF($P2486&lt;&gt;0,constants!$N$2,0)))</f>
        <v>1117.99</v>
      </c>
      <c r="AA2486" s="10">
        <f>IF($N2486&lt;&gt;0,constants!$L$2,IF($O2486&lt;&gt;0,constants!$M$2,IF($P2486&lt;&gt;0,constants!$P$2,0)))</f>
        <v>4051.45</v>
      </c>
      <c r="AB2486" s="11">
        <f>constants!$O$2</f>
        <v>4861.32</v>
      </c>
      <c r="AC2486" s="11">
        <f>VLOOKUP(BWscncns[[#This Row],[scanner]],[0]!ScnrAvgBW,2,FALSE)/1000</f>
        <v>885.64026081730776</v>
      </c>
      <c r="AD2486" s="8">
        <f>(1+$F2486)*Z2486</f>
        <v>831.4660051660652</v>
      </c>
      <c r="AE2486" s="8">
        <f>(1+$F2486)*AA2486</f>
        <v>3013.1243988139918</v>
      </c>
      <c r="AF2486" s="8">
        <f>(1+$F2486)*AB2486</f>
        <v>3615.436918249623</v>
      </c>
      <c r="AG2486" s="8">
        <f>(1+$F2486)*AC2486</f>
        <v>658.66400386049872</v>
      </c>
      <c r="AH2486" s="8">
        <f>(1+$F2486)*$T2486/1000</f>
        <v>2859.2995808402061</v>
      </c>
      <c r="AI2486" s="8">
        <f>(1+BWscncns[[#This Row],[pid_error]]*K_p)*BWscncns[[#This Row],[dbw]]/1000</f>
        <v>3351.9582904201034</v>
      </c>
      <c r="AJ2486" s="13">
        <f>BWscncns[[#This Row],[Torflow prgrssv alt vote]]/VLOOKUP(BWscncns[[#This Row],[class]],AltBWtotl,2,FALSE)*100</f>
        <v>6.6109565801824755E-2</v>
      </c>
      <c r="AK2486">
        <f>IF(D2486=E2486,1,0)</f>
        <v>1</v>
      </c>
    </row>
    <row r="2487" spans="1:37">
      <c r="A2487" s="1" t="s">
        <v>11481</v>
      </c>
      <c r="B2487" s="1" t="s">
        <v>11482</v>
      </c>
      <c r="C2487">
        <v>2320</v>
      </c>
      <c r="D2487">
        <v>1524976485</v>
      </c>
      <c r="E2487">
        <v>1525003372</v>
      </c>
      <c r="F2487" s="2">
        <v>1.1941470892099999</v>
      </c>
      <c r="G2487" s="2">
        <v>1.1941470892099999</v>
      </c>
      <c r="H2487">
        <v>4601459</v>
      </c>
      <c r="I2487" s="2">
        <v>1.2743204909100001</v>
      </c>
      <c r="J2487" s="2">
        <v>0</v>
      </c>
      <c r="K2487">
        <v>2</v>
      </c>
      <c r="L2487" s="1" t="s">
        <v>11569</v>
      </c>
      <c r="M2487" s="1" t="s">
        <v>11482</v>
      </c>
      <c r="N2487">
        <v>0</v>
      </c>
      <c r="O2487">
        <v>1</v>
      </c>
      <c r="P2487">
        <v>0</v>
      </c>
      <c r="Q2487">
        <v>0</v>
      </c>
      <c r="R2487" s="19">
        <f>BWscncns[[#This Row],[C fx]]*4+BWscncns[[#This Row],[C fg]]*2+BWscncns[[#This Row],[C fm]]</f>
        <v>2</v>
      </c>
      <c r="S2487">
        <v>3930</v>
      </c>
      <c r="T2487">
        <v>2097152</v>
      </c>
      <c r="U2487" s="13">
        <v>1.8739699999999999</v>
      </c>
      <c r="V2487" s="13">
        <v>0.53362600000000004</v>
      </c>
      <c r="W2487">
        <v>548</v>
      </c>
      <c r="X2487">
        <v>10</v>
      </c>
      <c r="Z2487" s="10">
        <f>IF($N2487&lt;&gt;0,constants!$L$2,IF($O2487&lt;&gt;0,constants!$M$2,IF($P2487&lt;&gt;0,constants!$N$2,0)))</f>
        <v>9721.3799999999992</v>
      </c>
      <c r="AA2487" s="10">
        <f>IF($N2487&lt;&gt;0,constants!$L$2,IF($O2487&lt;&gt;0,constants!$M$2,IF($P2487&lt;&gt;0,constants!$P$2,0)))</f>
        <v>9721.3799999999992</v>
      </c>
      <c r="AB2487" s="11">
        <f>constants!$O$2</f>
        <v>4861.32</v>
      </c>
      <c r="AC2487" s="11">
        <f>VLOOKUP(BWscncns[[#This Row],[scanner]],[0]!ScnrAvgBW,2,FALSE)/1000</f>
        <v>8853.6095214723919</v>
      </c>
      <c r="AD2487" s="8">
        <f>(1+$F2487)*Z2487</f>
        <v>21330.137630104306</v>
      </c>
      <c r="AE2487" s="8">
        <f>(1+$F2487)*AA2487</f>
        <v>21330.137630104306</v>
      </c>
      <c r="AF2487" s="8">
        <f>(1+$F2487)*AB2487</f>
        <v>10666.451127718356</v>
      </c>
      <c r="AG2487" s="8">
        <f>(1+$F2487)*AC2487</f>
        <v>19426.121560540589</v>
      </c>
      <c r="AH2487" s="8">
        <f>(1+$F2487)*$T2487/1000</f>
        <v>4601.4599564309301</v>
      </c>
      <c r="AI2487" s="8">
        <f>(1+BWscncns[[#This Row],[pid_error]]*K_p)*BWscncns[[#This Row],[dbw]]/1000</f>
        <v>3349.3059782154651</v>
      </c>
      <c r="AJ2487" s="13">
        <f>BWscncns[[#This Row],[Torflow prgrssv alt vote]]/VLOOKUP(BWscncns[[#This Row],[class]],AltBWtotl,2,FALSE)*100</f>
        <v>1.1700124021536525E-2</v>
      </c>
      <c r="AK2487">
        <f>IF(D2487=E2487,1,0)</f>
        <v>0</v>
      </c>
    </row>
    <row r="2488" spans="1:37">
      <c r="A2488" s="1" t="s">
        <v>1411</v>
      </c>
      <c r="B2488" s="1" t="s">
        <v>1412</v>
      </c>
      <c r="C2488">
        <v>4640</v>
      </c>
      <c r="D2488">
        <v>1524983088</v>
      </c>
      <c r="E2488">
        <v>1524983088</v>
      </c>
      <c r="F2488" s="2">
        <v>1.26508556664</v>
      </c>
      <c r="G2488" s="2">
        <v>1.26508556664</v>
      </c>
      <c r="H2488">
        <v>4638895</v>
      </c>
      <c r="I2488" s="2">
        <v>-9.5462775665799998E-2</v>
      </c>
      <c r="J2488" s="2">
        <v>0</v>
      </c>
      <c r="K2488">
        <v>2</v>
      </c>
      <c r="L2488" s="1" t="s">
        <v>11580</v>
      </c>
      <c r="M2488" s="1" t="s">
        <v>1412</v>
      </c>
      <c r="N2488">
        <v>0</v>
      </c>
      <c r="O2488">
        <v>0</v>
      </c>
      <c r="P2488">
        <v>1</v>
      </c>
      <c r="Q2488">
        <v>0</v>
      </c>
      <c r="R2488" s="19">
        <f>BWscncns[[#This Row],[C fx]]*4+BWscncns[[#This Row],[C fg]]*2+BWscncns[[#This Row],[C fm]]</f>
        <v>1</v>
      </c>
      <c r="S2488">
        <v>4230</v>
      </c>
      <c r="T2488">
        <v>2048000</v>
      </c>
      <c r="U2488" s="13">
        <v>2.0654300000000001</v>
      </c>
      <c r="V2488" s="13">
        <v>0.48416100000000001</v>
      </c>
      <c r="W2488">
        <v>362</v>
      </c>
      <c r="X2488">
        <v>7</v>
      </c>
      <c r="Z2488" s="10">
        <f>IF($N2488&lt;&gt;0,constants!$L$2,IF($O2488&lt;&gt;0,constants!$M$2,IF($P2488&lt;&gt;0,constants!$N$2,0)))</f>
        <v>1117.99</v>
      </c>
      <c r="AA2488" s="10">
        <f>IF($N2488&lt;&gt;0,constants!$L$2,IF($O2488&lt;&gt;0,constants!$M$2,IF($P2488&lt;&gt;0,constants!$P$2,0)))</f>
        <v>4051.45</v>
      </c>
      <c r="AB2488" s="11">
        <f>constants!$O$2</f>
        <v>4861.32</v>
      </c>
      <c r="AC2488" s="11">
        <f>VLOOKUP(BWscncns[[#This Row],[scanner]],[0]!ScnrAvgBW,2,FALSE)/1000</f>
        <v>8853.6095214723919</v>
      </c>
      <c r="AD2488" s="8">
        <f>(1+$F2488)*Z2488</f>
        <v>2532.3430126478534</v>
      </c>
      <c r="AE2488" s="8">
        <f>(1+$F2488)*AA2488</f>
        <v>9176.8809189636268</v>
      </c>
      <c r="AF2488" s="8">
        <f>(1+$F2488)*AB2488</f>
        <v>11011.305766818363</v>
      </c>
      <c r="AG2488" s="8">
        <f>(1+$F2488)*AC2488</f>
        <v>20054.18313975359</v>
      </c>
      <c r="AH2488" s="8">
        <f>(1+$F2488)*$T2488/1000</f>
        <v>4638.8952404787196</v>
      </c>
      <c r="AI2488" s="8">
        <f>(1+BWscncns[[#This Row],[pid_error]]*K_p)*BWscncns[[#This Row],[dbw]]/1000</f>
        <v>3343.4476202393598</v>
      </c>
      <c r="AJ2488" s="13">
        <f>BWscncns[[#This Row],[Torflow prgrssv alt vote]]/VLOOKUP(BWscncns[[#This Row],[class]],AltBWtotl,2,FALSE)*100</f>
        <v>6.5941712665961008E-2</v>
      </c>
      <c r="AK2488">
        <f>IF(D2488=E2488,1,0)</f>
        <v>1</v>
      </c>
    </row>
    <row r="2489" spans="1:37">
      <c r="A2489" s="1" t="s">
        <v>8748</v>
      </c>
      <c r="B2489" s="1" t="s">
        <v>8749</v>
      </c>
      <c r="C2489">
        <v>3420</v>
      </c>
      <c r="D2489">
        <v>1524101005</v>
      </c>
      <c r="E2489">
        <v>1524934219</v>
      </c>
      <c r="F2489" s="2">
        <v>1.18834437217</v>
      </c>
      <c r="G2489" s="2">
        <v>1.18834437217</v>
      </c>
      <c r="H2489">
        <v>4589290</v>
      </c>
      <c r="I2489" s="2">
        <v>1.1738731443799999</v>
      </c>
      <c r="J2489" s="2">
        <v>0</v>
      </c>
      <c r="K2489">
        <v>2</v>
      </c>
      <c r="L2489" s="1" t="s">
        <v>11531</v>
      </c>
      <c r="M2489" s="1" t="s">
        <v>8749</v>
      </c>
      <c r="N2489">
        <v>0</v>
      </c>
      <c r="O2489">
        <v>1</v>
      </c>
      <c r="P2489">
        <v>0</v>
      </c>
      <c r="Q2489">
        <v>0</v>
      </c>
      <c r="R2489" s="19">
        <f>BWscncns[[#This Row],[C fx]]*4+BWscncns[[#This Row],[C fg]]*2+BWscncns[[#This Row],[C fm]]</f>
        <v>2</v>
      </c>
      <c r="S2489">
        <v>3600</v>
      </c>
      <c r="T2489">
        <v>2097152</v>
      </c>
      <c r="U2489" s="13">
        <v>1.7166140000000001</v>
      </c>
      <c r="V2489" s="13">
        <v>0.582542</v>
      </c>
      <c r="W2489">
        <v>818</v>
      </c>
      <c r="X2489">
        <v>16</v>
      </c>
      <c r="Z2489" s="10">
        <f>IF($N2489&lt;&gt;0,constants!$L$2,IF($O2489&lt;&gt;0,constants!$M$2,IF($P2489&lt;&gt;0,constants!$N$2,0)))</f>
        <v>9721.3799999999992</v>
      </c>
      <c r="AA2489" s="10">
        <f>IF($N2489&lt;&gt;0,constants!$L$2,IF($O2489&lt;&gt;0,constants!$M$2,IF($P2489&lt;&gt;0,constants!$P$2,0)))</f>
        <v>9721.3799999999992</v>
      </c>
      <c r="AB2489" s="11">
        <f>constants!$O$2</f>
        <v>4861.32</v>
      </c>
      <c r="AC2489" s="11">
        <f>VLOOKUP(BWscncns[[#This Row],[scanner]],[0]!ScnrAvgBW,2,FALSE)/1000</f>
        <v>8853.6095214723919</v>
      </c>
      <c r="AD2489" s="8">
        <f>(1+$F2489)*Z2489</f>
        <v>21273.727212725993</v>
      </c>
      <c r="AE2489" s="8">
        <f>(1+$F2489)*AA2489</f>
        <v>21273.727212725993</v>
      </c>
      <c r="AF2489" s="8">
        <f>(1+$F2489)*AB2489</f>
        <v>10638.242263317463</v>
      </c>
      <c r="AG2489" s="8">
        <f>(1+$F2489)*AC2489</f>
        <v>19374.746569704836</v>
      </c>
      <c r="AH2489" s="8">
        <f>(1+$F2489)*$T2489/1000</f>
        <v>4589.2907767850602</v>
      </c>
      <c r="AI2489" s="8">
        <f>(1+BWscncns[[#This Row],[pid_error]]*K_p)*BWscncns[[#This Row],[dbw]]/1000</f>
        <v>3343.2213883925301</v>
      </c>
      <c r="AJ2489" s="13">
        <f>BWscncns[[#This Row],[Torflow prgrssv alt vote]]/VLOOKUP(BWscncns[[#This Row],[class]],AltBWtotl,2,FALSE)*100</f>
        <v>1.1678868735811197E-2</v>
      </c>
      <c r="AK2489">
        <f>IF(D2489=E2489,1,0)</f>
        <v>0</v>
      </c>
    </row>
    <row r="2490" spans="1:37">
      <c r="A2490" s="1" t="s">
        <v>3643</v>
      </c>
      <c r="B2490" s="1" t="s">
        <v>49</v>
      </c>
      <c r="C2490">
        <v>3770</v>
      </c>
      <c r="D2490">
        <v>1524989622</v>
      </c>
      <c r="E2490">
        <v>1524989622</v>
      </c>
      <c r="F2490" s="2">
        <v>0.29048079528999998</v>
      </c>
      <c r="G2490" s="2">
        <v>0.29048079528999998</v>
      </c>
      <c r="H2490">
        <v>3766946</v>
      </c>
      <c r="I2490" s="2">
        <v>-0.70226312782</v>
      </c>
      <c r="J2490" s="2">
        <v>0</v>
      </c>
      <c r="K2490">
        <v>3</v>
      </c>
      <c r="L2490" s="1" t="s">
        <v>11566</v>
      </c>
      <c r="M2490" s="1" t="s">
        <v>49</v>
      </c>
      <c r="N2490">
        <v>0</v>
      </c>
      <c r="O2490">
        <v>0</v>
      </c>
      <c r="P2490">
        <v>1</v>
      </c>
      <c r="Q2490">
        <v>0</v>
      </c>
      <c r="R2490" s="19">
        <f>BWscncns[[#This Row],[C fx]]*4+BWscncns[[#This Row],[C fg]]*2+BWscncns[[#This Row],[C fm]]</f>
        <v>1</v>
      </c>
      <c r="S2490">
        <v>3770</v>
      </c>
      <c r="T2490">
        <v>2919026</v>
      </c>
      <c r="U2490" s="13">
        <v>1.2915270000000001</v>
      </c>
      <c r="V2490" s="13">
        <v>0.77427699999999999</v>
      </c>
      <c r="W2490">
        <v>2012</v>
      </c>
      <c r="X2490">
        <v>40</v>
      </c>
      <c r="Z2490" s="10">
        <f>IF($N2490&lt;&gt;0,constants!$L$2,IF($O2490&lt;&gt;0,constants!$M$2,IF($P2490&lt;&gt;0,constants!$N$2,0)))</f>
        <v>1117.99</v>
      </c>
      <c r="AA2490" s="10">
        <f>IF($N2490&lt;&gt;0,constants!$L$2,IF($O2490&lt;&gt;0,constants!$M$2,IF($P2490&lt;&gt;0,constants!$P$2,0)))</f>
        <v>4051.45</v>
      </c>
      <c r="AB2490" s="11">
        <f>constants!$O$2</f>
        <v>4861.32</v>
      </c>
      <c r="AC2490" s="11">
        <f>VLOOKUP(BWscncns[[#This Row],[scanner]],[0]!ScnrAvgBW,2,FALSE)/1000</f>
        <v>6440.9193022088357</v>
      </c>
      <c r="AD2490" s="8">
        <f>(1+$F2490)*Z2490</f>
        <v>1442.7446243262671</v>
      </c>
      <c r="AE2490" s="8">
        <f>(1+$F2490)*AA2490</f>
        <v>5228.3184180776698</v>
      </c>
      <c r="AF2490" s="8">
        <f>(1+$F2490)*AB2490</f>
        <v>6273.440099759182</v>
      </c>
      <c r="AG2490" s="8">
        <f>(1+$F2490)*AC2490</f>
        <v>8311.88266351317</v>
      </c>
      <c r="AH2490" s="8">
        <f>(1+$F2490)*$T2490/1000</f>
        <v>3766.9469939521873</v>
      </c>
      <c r="AI2490" s="8">
        <f>(1+BWscncns[[#This Row],[pid_error]]*K_p)*BWscncns[[#This Row],[dbw]]/1000</f>
        <v>3342.9864969760938</v>
      </c>
      <c r="AJ2490" s="13">
        <f>BWscncns[[#This Row],[Torflow prgrssv alt vote]]/VLOOKUP(BWscncns[[#This Row],[class]],AltBWtotl,2,FALSE)*100</f>
        <v>6.5932618084204794E-2</v>
      </c>
      <c r="AK2490">
        <f>IF(D2490=E2490,1,0)</f>
        <v>1</v>
      </c>
    </row>
    <row r="2491" spans="1:37">
      <c r="A2491" s="1" t="s">
        <v>3073</v>
      </c>
      <c r="B2491" s="1" t="s">
        <v>3074</v>
      </c>
      <c r="C2491">
        <v>4470</v>
      </c>
      <c r="D2491">
        <v>1524401024</v>
      </c>
      <c r="E2491">
        <v>1525004091</v>
      </c>
      <c r="F2491" s="2">
        <v>-0.187840104397</v>
      </c>
      <c r="G2491" s="2">
        <v>-0.187840104397</v>
      </c>
      <c r="H2491">
        <v>2980639</v>
      </c>
      <c r="I2491" s="2">
        <v>-0.36903644006199998</v>
      </c>
      <c r="J2491" s="2">
        <v>0</v>
      </c>
      <c r="K2491">
        <v>4</v>
      </c>
      <c r="L2491" s="1" t="s">
        <v>11647</v>
      </c>
      <c r="M2491" s="1" t="s">
        <v>3074</v>
      </c>
      <c r="N2491">
        <v>0</v>
      </c>
      <c r="O2491">
        <v>1</v>
      </c>
      <c r="P2491">
        <v>0</v>
      </c>
      <c r="Q2491">
        <v>0</v>
      </c>
      <c r="R2491" s="19">
        <f>BWscncns[[#This Row],[C fx]]*4+BWscncns[[#This Row],[C fg]]*2+BWscncns[[#This Row],[C fm]]</f>
        <v>2</v>
      </c>
      <c r="S2491">
        <v>4100</v>
      </c>
      <c r="T2491">
        <v>3670016</v>
      </c>
      <c r="U2491" s="13">
        <v>1.1171610000000001</v>
      </c>
      <c r="V2491" s="13">
        <v>0.89512599999999998</v>
      </c>
      <c r="W2491">
        <v>2606</v>
      </c>
      <c r="X2491">
        <v>52</v>
      </c>
      <c r="Z2491" s="10">
        <f>IF($N2491&lt;&gt;0,constants!$L$2,IF($O2491&lt;&gt;0,constants!$M$2,IF($P2491&lt;&gt;0,constants!$N$2,0)))</f>
        <v>9721.3799999999992</v>
      </c>
      <c r="AA2491" s="10">
        <f>IF($N2491&lt;&gt;0,constants!$L$2,IF($O2491&lt;&gt;0,constants!$M$2,IF($P2491&lt;&gt;0,constants!$P$2,0)))</f>
        <v>9721.3799999999992</v>
      </c>
      <c r="AB2491" s="11">
        <f>constants!$O$2</f>
        <v>4861.32</v>
      </c>
      <c r="AC2491" s="11">
        <f>VLOOKUP(BWscncns[[#This Row],[scanner]],[0]!ScnrAvgBW,2,FALSE)/1000</f>
        <v>4819.491751072962</v>
      </c>
      <c r="AD2491" s="8">
        <f>(1+$F2491)*Z2491</f>
        <v>7895.3149659170922</v>
      </c>
      <c r="AE2491" s="8">
        <f>(1+$F2491)*AA2491</f>
        <v>7895.3149659170922</v>
      </c>
      <c r="AF2491" s="8">
        <f>(1+$F2491)*AB2491</f>
        <v>3948.1691436927758</v>
      </c>
      <c r="AG2491" s="8">
        <f>(1+$F2491)*AC2491</f>
        <v>3914.197917410937</v>
      </c>
      <c r="AH2491" s="8">
        <f>(1+$F2491)*$T2491/1000</f>
        <v>2980.6398114213398</v>
      </c>
      <c r="AI2491" s="8">
        <f>(1+BWscncns[[#This Row],[pid_error]]*K_p)*BWscncns[[#This Row],[dbw]]/1000</f>
        <v>3325.3279057106702</v>
      </c>
      <c r="AJ2491" s="13">
        <f>BWscncns[[#This Row],[Torflow prgrssv alt vote]]/VLOOKUP(BWscncns[[#This Row],[class]],AltBWtotl,2,FALSE)*100</f>
        <v>1.1616361467763228E-2</v>
      </c>
      <c r="AK2491">
        <f>IF(D2491=E2491,1,0)</f>
        <v>0</v>
      </c>
    </row>
    <row r="2492" spans="1:37">
      <c r="A2492" s="1" t="s">
        <v>5306</v>
      </c>
      <c r="B2492" s="1" t="s">
        <v>5307</v>
      </c>
      <c r="C2492">
        <v>6040</v>
      </c>
      <c r="D2492">
        <v>1524222572</v>
      </c>
      <c r="E2492">
        <v>1524962626</v>
      </c>
      <c r="F2492" s="2">
        <v>-0.23886496352700001</v>
      </c>
      <c r="G2492" s="2">
        <v>-0.23886496352700001</v>
      </c>
      <c r="H2492">
        <v>2873188</v>
      </c>
      <c r="I2492" s="2">
        <v>-0.44307098157899999</v>
      </c>
      <c r="J2492" s="2">
        <v>0</v>
      </c>
      <c r="K2492">
        <v>3</v>
      </c>
      <c r="L2492" s="1" t="s">
        <v>11737</v>
      </c>
      <c r="M2492" s="1" t="s">
        <v>5307</v>
      </c>
      <c r="N2492">
        <v>0</v>
      </c>
      <c r="O2492">
        <v>1</v>
      </c>
      <c r="P2492">
        <v>0</v>
      </c>
      <c r="Q2492">
        <v>0</v>
      </c>
      <c r="R2492" s="19">
        <f>BWscncns[[#This Row],[C fx]]*4+BWscncns[[#This Row],[C fg]]*2+BWscncns[[#This Row],[C fm]]</f>
        <v>2</v>
      </c>
      <c r="S2492">
        <v>4780</v>
      </c>
      <c r="T2492">
        <v>3774873</v>
      </c>
      <c r="U2492" s="13">
        <v>1.2662679999999999</v>
      </c>
      <c r="V2492" s="13">
        <v>0.78972200000000004</v>
      </c>
      <c r="W2492">
        <v>2097</v>
      </c>
      <c r="X2492">
        <v>41</v>
      </c>
      <c r="Z2492" s="10">
        <f>IF($N2492&lt;&gt;0,constants!$L$2,IF($O2492&lt;&gt;0,constants!$M$2,IF($P2492&lt;&gt;0,constants!$N$2,0)))</f>
        <v>9721.3799999999992</v>
      </c>
      <c r="AA2492" s="10">
        <f>IF($N2492&lt;&gt;0,constants!$L$2,IF($O2492&lt;&gt;0,constants!$M$2,IF($P2492&lt;&gt;0,constants!$P$2,0)))</f>
        <v>9721.3799999999992</v>
      </c>
      <c r="AB2492" s="11">
        <f>constants!$O$2</f>
        <v>4861.32</v>
      </c>
      <c r="AC2492" s="11">
        <f>VLOOKUP(BWscncns[[#This Row],[scanner]],[0]!ScnrAvgBW,2,FALSE)/1000</f>
        <v>6440.9193022088357</v>
      </c>
      <c r="AD2492" s="8">
        <f>(1+$F2492)*Z2492</f>
        <v>7399.2829208678913</v>
      </c>
      <c r="AE2492" s="8">
        <f>(1+$F2492)*AA2492</f>
        <v>7399.2829208678913</v>
      </c>
      <c r="AF2492" s="8">
        <f>(1+$F2492)*AB2492</f>
        <v>3700.120975506924</v>
      </c>
      <c r="AG2492" s="8">
        <f>(1+$F2492)*AC2492</f>
        <v>4902.4093480063711</v>
      </c>
      <c r="AH2492" s="8">
        <f>(1+$F2492)*$T2492/1000</f>
        <v>2873.188098535943</v>
      </c>
      <c r="AI2492" s="8">
        <f>(1+BWscncns[[#This Row],[pid_error]]*K_p)*BWscncns[[#This Row],[dbw]]/1000</f>
        <v>3324.0305492679713</v>
      </c>
      <c r="AJ2492" s="13">
        <f>BWscncns[[#This Row],[Torflow prgrssv alt vote]]/VLOOKUP(BWscncns[[#This Row],[class]],AltBWtotl,2,FALSE)*100</f>
        <v>1.1611829415039934E-2</v>
      </c>
      <c r="AK2492">
        <f>IF(D2492=E2492,1,0)</f>
        <v>0</v>
      </c>
    </row>
    <row r="2493" spans="1:37">
      <c r="A2493" s="1" t="s">
        <v>405</v>
      </c>
      <c r="B2493" s="1" t="s">
        <v>406</v>
      </c>
      <c r="C2493">
        <v>21</v>
      </c>
      <c r="D2493">
        <v>1524108310</v>
      </c>
      <c r="E2493">
        <v>1524960601</v>
      </c>
      <c r="F2493" s="2">
        <v>-0.99561926343499996</v>
      </c>
      <c r="G2493" s="2">
        <v>-0.99561926343499996</v>
      </c>
      <c r="H2493">
        <v>21401</v>
      </c>
      <c r="I2493" s="2">
        <v>-7.4689267992399996E-3</v>
      </c>
      <c r="J2493" s="2">
        <v>0.4</v>
      </c>
      <c r="K2493">
        <v>8</v>
      </c>
      <c r="L2493" s="1" t="s">
        <v>11870</v>
      </c>
      <c r="M2493" s="1" t="s">
        <v>406</v>
      </c>
      <c r="N2493">
        <v>0</v>
      </c>
      <c r="O2493">
        <v>1</v>
      </c>
      <c r="P2493">
        <v>0</v>
      </c>
      <c r="Q2493">
        <v>0</v>
      </c>
      <c r="R2493" s="19">
        <f>BWscncns[[#This Row],[C fx]]*4+BWscncns[[#This Row],[C fg]]*2+BWscncns[[#This Row],[C fm]]</f>
        <v>2</v>
      </c>
      <c r="S2493">
        <v>94</v>
      </c>
      <c r="T2493">
        <v>6612635</v>
      </c>
      <c r="U2493" s="13">
        <v>1.4215E-2</v>
      </c>
      <c r="V2493" s="13">
        <v>70.347181000000006</v>
      </c>
      <c r="W2493">
        <v>6431</v>
      </c>
      <c r="X2493">
        <v>128</v>
      </c>
      <c r="Z2493" s="10">
        <f>IF($N2493&lt;&gt;0,constants!$L$2,IF($O2493&lt;&gt;0,constants!$M$2,IF($P2493&lt;&gt;0,constants!$N$2,0)))</f>
        <v>9721.3799999999992</v>
      </c>
      <c r="AA2493" s="10">
        <f>IF($N2493&lt;&gt;0,constants!$L$2,IF($O2493&lt;&gt;0,constants!$M$2,IF($P2493&lt;&gt;0,constants!$P$2,0)))</f>
        <v>9721.3799999999992</v>
      </c>
      <c r="AB2493" s="11">
        <f>constants!$O$2</f>
        <v>4861.32</v>
      </c>
      <c r="AC2493" s="11">
        <f>VLOOKUP(BWscncns[[#This Row],[scanner]],[0]!ScnrAvgBW,2,FALSE)/1000</f>
        <v>509.99709399477808</v>
      </c>
      <c r="AD2493" s="8">
        <f>(1+$F2493)*Z2493</f>
        <v>42.586804828260114</v>
      </c>
      <c r="AE2493" s="8">
        <f>(1+$F2493)*AA2493</f>
        <v>42.586804828260114</v>
      </c>
      <c r="AF2493" s="8">
        <f>(1+$F2493)*AB2493</f>
        <v>21.296162278166008</v>
      </c>
      <c r="AG2493" s="8">
        <f>(1+$F2493)*AC2493</f>
        <v>2.234162917706688</v>
      </c>
      <c r="AH2493" s="8">
        <f>(1+$F2493)*$T2493/1000</f>
        <v>28.968211935499056</v>
      </c>
      <c r="AI2493" s="8">
        <f>(1+BWscncns[[#This Row],[pid_error]]*K_p)*BWscncns[[#This Row],[dbw]]/1000</f>
        <v>3320.8016059677493</v>
      </c>
      <c r="AJ2493" s="13">
        <f>BWscncns[[#This Row],[Torflow prgrssv alt vote]]/VLOOKUP(BWscncns[[#This Row],[class]],AltBWtotl,2,FALSE)*100</f>
        <v>1.1600549753725969E-2</v>
      </c>
      <c r="AK2493">
        <f>IF(D2493=E2493,1,0)</f>
        <v>0</v>
      </c>
    </row>
    <row r="2494" spans="1:37">
      <c r="A2494" s="1" t="s">
        <v>6362</v>
      </c>
      <c r="B2494" s="1" t="s">
        <v>6363</v>
      </c>
      <c r="C2494">
        <v>4190</v>
      </c>
      <c r="D2494">
        <v>1524312576</v>
      </c>
      <c r="E2494">
        <v>1524983272</v>
      </c>
      <c r="F2494" s="2">
        <v>0.45149317378100001</v>
      </c>
      <c r="G2494" s="2">
        <v>0.45149317378100001</v>
      </c>
      <c r="H2494">
        <v>3925709</v>
      </c>
      <c r="I2494" s="2">
        <v>0.20184024339100001</v>
      </c>
      <c r="J2494" s="2">
        <v>0</v>
      </c>
      <c r="K2494">
        <v>3</v>
      </c>
      <c r="L2494" s="1" t="s">
        <v>11533</v>
      </c>
      <c r="M2494" s="1" t="s">
        <v>6363</v>
      </c>
      <c r="N2494">
        <v>0</v>
      </c>
      <c r="O2494">
        <v>1</v>
      </c>
      <c r="P2494">
        <v>0</v>
      </c>
      <c r="Q2494">
        <v>0</v>
      </c>
      <c r="R2494" s="19">
        <f>BWscncns[[#This Row],[C fx]]*4+BWscncns[[#This Row],[C fg]]*2+BWscncns[[#This Row],[C fm]]</f>
        <v>2</v>
      </c>
      <c r="S2494">
        <v>3600</v>
      </c>
      <c r="T2494">
        <v>2707227</v>
      </c>
      <c r="U2494" s="13">
        <v>1.329774</v>
      </c>
      <c r="V2494" s="13">
        <v>0.75200800000000001</v>
      </c>
      <c r="W2494">
        <v>1866</v>
      </c>
      <c r="X2494">
        <v>37</v>
      </c>
      <c r="Z2494" s="10">
        <f>IF($N2494&lt;&gt;0,constants!$L$2,IF($O2494&lt;&gt;0,constants!$M$2,IF($P2494&lt;&gt;0,constants!$N$2,0)))</f>
        <v>9721.3799999999992</v>
      </c>
      <c r="AA2494" s="10">
        <f>IF($N2494&lt;&gt;0,constants!$L$2,IF($O2494&lt;&gt;0,constants!$M$2,IF($P2494&lt;&gt;0,constants!$P$2,0)))</f>
        <v>9721.3799999999992</v>
      </c>
      <c r="AB2494" s="11">
        <f>constants!$O$2</f>
        <v>4861.32</v>
      </c>
      <c r="AC2494" s="11">
        <f>VLOOKUP(BWscncns[[#This Row],[scanner]],[0]!ScnrAvgBW,2,FALSE)/1000</f>
        <v>6440.9193022088357</v>
      </c>
      <c r="AD2494" s="8">
        <f>(1+$F2494)*Z2494</f>
        <v>14110.516709731137</v>
      </c>
      <c r="AE2494" s="8">
        <f>(1+$F2494)*AA2494</f>
        <v>14110.516709731137</v>
      </c>
      <c r="AF2494" s="8">
        <f>(1+$F2494)*AB2494</f>
        <v>7056.1727955650504</v>
      </c>
      <c r="AG2494" s="8">
        <f>(1+$F2494)*AC2494</f>
        <v>9348.9504000304059</v>
      </c>
      <c r="AH2494" s="8">
        <f>(1+$F2494)*$T2494/1000</f>
        <v>3929.5215103756154</v>
      </c>
      <c r="AI2494" s="8">
        <f>(1+BWscncns[[#This Row],[pid_error]]*K_p)*BWscncns[[#This Row],[dbw]]/1000</f>
        <v>3318.3742551878076</v>
      </c>
      <c r="AJ2494" s="13">
        <f>BWscncns[[#This Row],[Torflow prgrssv alt vote]]/VLOOKUP(BWscncns[[#This Row],[class]],AltBWtotl,2,FALSE)*100</f>
        <v>1.1592070293994965E-2</v>
      </c>
      <c r="AK2494">
        <f>IF(D2494=E2494,1,0)</f>
        <v>0</v>
      </c>
    </row>
    <row r="2495" spans="1:37">
      <c r="A2495" s="1" t="s">
        <v>5554</v>
      </c>
      <c r="B2495" s="1" t="s">
        <v>5555</v>
      </c>
      <c r="C2495">
        <v>4350</v>
      </c>
      <c r="D2495">
        <v>1525007282</v>
      </c>
      <c r="E2495">
        <v>1525007282</v>
      </c>
      <c r="F2495" s="2">
        <v>0.92162020279099999</v>
      </c>
      <c r="G2495" s="2">
        <v>0.92162020279099999</v>
      </c>
      <c r="H2495">
        <v>4354016</v>
      </c>
      <c r="I2495" s="2">
        <v>1.17881631264</v>
      </c>
      <c r="J2495" s="2">
        <v>0</v>
      </c>
      <c r="K2495">
        <v>3</v>
      </c>
      <c r="L2495" s="1" t="s">
        <v>11605</v>
      </c>
      <c r="M2495" s="1" t="s">
        <v>5555</v>
      </c>
      <c r="N2495">
        <v>0</v>
      </c>
      <c r="O2495">
        <v>0</v>
      </c>
      <c r="P2495">
        <v>1</v>
      </c>
      <c r="Q2495">
        <v>0</v>
      </c>
      <c r="R2495" s="19">
        <f>BWscncns[[#This Row],[C fx]]*4+BWscncns[[#This Row],[C fg]]*2+BWscncns[[#This Row],[C fm]]</f>
        <v>1</v>
      </c>
      <c r="S2495">
        <v>2980</v>
      </c>
      <c r="T2495">
        <v>2265805</v>
      </c>
      <c r="U2495" s="13">
        <v>1.3152060000000001</v>
      </c>
      <c r="V2495" s="13">
        <v>0.76033700000000004</v>
      </c>
      <c r="W2495">
        <v>1917</v>
      </c>
      <c r="X2495">
        <v>38</v>
      </c>
      <c r="Z2495" s="10">
        <f>IF($N2495&lt;&gt;0,constants!$L$2,IF($O2495&lt;&gt;0,constants!$M$2,IF($P2495&lt;&gt;0,constants!$N$2,0)))</f>
        <v>1117.99</v>
      </c>
      <c r="AA2495" s="10">
        <f>IF($N2495&lt;&gt;0,constants!$L$2,IF($O2495&lt;&gt;0,constants!$M$2,IF($P2495&lt;&gt;0,constants!$P$2,0)))</f>
        <v>4051.45</v>
      </c>
      <c r="AB2495" s="11">
        <f>constants!$O$2</f>
        <v>4861.32</v>
      </c>
      <c r="AC2495" s="11">
        <f>VLOOKUP(BWscncns[[#This Row],[scanner]],[0]!ScnrAvgBW,2,FALSE)/1000</f>
        <v>6440.9193022088357</v>
      </c>
      <c r="AD2495" s="8">
        <f>(1+$F2495)*Z2495</f>
        <v>2148.3521705183098</v>
      </c>
      <c r="AE2495" s="8">
        <f>(1+$F2495)*AA2495</f>
        <v>7785.3481705975964</v>
      </c>
      <c r="AF2495" s="8">
        <f>(1+$F2495)*AB2495</f>
        <v>9341.6107242319431</v>
      </c>
      <c r="AG2495" s="8">
        <f>(1+$F2495)*AC2495</f>
        <v>12377.000655671009</v>
      </c>
      <c r="AH2495" s="8">
        <f>(1+$F2495)*$T2495/1000</f>
        <v>4354.0166635848618</v>
      </c>
      <c r="AI2495" s="8">
        <f>(1+BWscncns[[#This Row],[pid_error]]*K_p)*BWscncns[[#This Row],[dbw]]/1000</f>
        <v>3309.9108317924311</v>
      </c>
      <c r="AJ2495" s="13">
        <f>BWscncns[[#This Row],[Torflow prgrssv alt vote]]/VLOOKUP(BWscncns[[#This Row],[class]],AltBWtotl,2,FALSE)*100</f>
        <v>6.5280277668708642E-2</v>
      </c>
      <c r="AK2495">
        <f>IF(D2495=E2495,1,0)</f>
        <v>1</v>
      </c>
    </row>
    <row r="2496" spans="1:37">
      <c r="A2496" s="1" t="s">
        <v>10720</v>
      </c>
      <c r="B2496" s="1" t="s">
        <v>10721</v>
      </c>
      <c r="C2496">
        <v>5150</v>
      </c>
      <c r="D2496">
        <v>1524524908</v>
      </c>
      <c r="E2496">
        <v>1524993266</v>
      </c>
      <c r="F2496" s="2">
        <v>1.1498554275099999</v>
      </c>
      <c r="G2496" s="2">
        <v>1.1498554275099999</v>
      </c>
      <c r="H2496">
        <v>4508573</v>
      </c>
      <c r="I2496" s="2">
        <v>0.28471047933299998</v>
      </c>
      <c r="J2496" s="2">
        <v>0</v>
      </c>
      <c r="K2496">
        <v>1</v>
      </c>
      <c r="L2496" s="1" t="s">
        <v>11559</v>
      </c>
      <c r="M2496" s="1" t="s">
        <v>10721</v>
      </c>
      <c r="N2496">
        <v>0</v>
      </c>
      <c r="O2496">
        <v>1</v>
      </c>
      <c r="P2496">
        <v>0</v>
      </c>
      <c r="Q2496">
        <v>0</v>
      </c>
      <c r="R2496" s="19">
        <f>BWscncns[[#This Row],[C fx]]*4+BWscncns[[#This Row],[C fg]]*2+BWscncns[[#This Row],[C fm]]</f>
        <v>2</v>
      </c>
      <c r="S2496">
        <v>4660</v>
      </c>
      <c r="T2496">
        <v>2097152</v>
      </c>
      <c r="U2496" s="13">
        <v>2.2220610000000001</v>
      </c>
      <c r="V2496" s="13">
        <v>0.45003300000000002</v>
      </c>
      <c r="W2496">
        <v>244</v>
      </c>
      <c r="X2496">
        <v>4</v>
      </c>
      <c r="Z2496" s="10">
        <f>IF($N2496&lt;&gt;0,constants!$L$2,IF($O2496&lt;&gt;0,constants!$M$2,IF($P2496&lt;&gt;0,constants!$N$2,0)))</f>
        <v>9721.3799999999992</v>
      </c>
      <c r="AA2496" s="10">
        <f>IF($N2496&lt;&gt;0,constants!$L$2,IF($O2496&lt;&gt;0,constants!$M$2,IF($P2496&lt;&gt;0,constants!$P$2,0)))</f>
        <v>9721.3799999999992</v>
      </c>
      <c r="AB2496" s="11">
        <f>constants!$O$2</f>
        <v>4861.32</v>
      </c>
      <c r="AC2496" s="11">
        <f>VLOOKUP(BWscncns[[#This Row],[scanner]],[0]!ScnrAvgBW,2,FALSE)/1000</f>
        <v>11818.828055288463</v>
      </c>
      <c r="AD2496" s="8">
        <f>(1+$F2496)*Z2496</f>
        <v>20899.561555887161</v>
      </c>
      <c r="AE2496" s="8">
        <f>(1+$F2496)*AA2496</f>
        <v>20899.561555887161</v>
      </c>
      <c r="AF2496" s="8">
        <f>(1+$F2496)*AB2496</f>
        <v>10451.135186862912</v>
      </c>
      <c r="AG2496" s="8">
        <f>(1+$F2496)*AC2496</f>
        <v>25408.771641469357</v>
      </c>
      <c r="AH2496" s="8">
        <f>(1+$F2496)*$T2496/1000</f>
        <v>4508.5736095134516</v>
      </c>
      <c r="AI2496" s="8">
        <f>(1+BWscncns[[#This Row],[pid_error]]*K_p)*BWscncns[[#This Row],[dbw]]/1000</f>
        <v>3302.8628047567258</v>
      </c>
      <c r="AJ2496" s="13">
        <f>BWscncns[[#This Row],[Torflow prgrssv alt vote]]/VLOOKUP(BWscncns[[#This Row],[class]],AltBWtotl,2,FALSE)*100</f>
        <v>1.153788417454873E-2</v>
      </c>
      <c r="AK2496">
        <f>IF(D2496=E2496,1,0)</f>
        <v>0</v>
      </c>
    </row>
    <row r="2497" spans="1:37">
      <c r="A2497" s="1" t="s">
        <v>10334</v>
      </c>
      <c r="B2497" s="1" t="s">
        <v>10335</v>
      </c>
      <c r="C2497">
        <v>4510</v>
      </c>
      <c r="D2497">
        <v>1524807544</v>
      </c>
      <c r="E2497">
        <v>1524807544</v>
      </c>
      <c r="F2497" s="2">
        <v>1.1495217157299999</v>
      </c>
      <c r="G2497" s="2">
        <v>1.1495217157299999</v>
      </c>
      <c r="H2497">
        <v>4507873</v>
      </c>
      <c r="I2497" s="2">
        <v>0.33652991430000001</v>
      </c>
      <c r="J2497" s="2">
        <v>0</v>
      </c>
      <c r="K2497">
        <v>2</v>
      </c>
      <c r="L2497" s="1" t="s">
        <v>11874</v>
      </c>
      <c r="M2497" s="1" t="s">
        <v>10335</v>
      </c>
      <c r="N2497">
        <v>0</v>
      </c>
      <c r="O2497">
        <v>1</v>
      </c>
      <c r="P2497">
        <v>0</v>
      </c>
      <c r="Q2497">
        <v>0</v>
      </c>
      <c r="R2497" s="19">
        <f>BWscncns[[#This Row],[C fx]]*4+BWscncns[[#This Row],[C fg]]*2+BWscncns[[#This Row],[C fm]]</f>
        <v>2</v>
      </c>
      <c r="S2497">
        <v>3720</v>
      </c>
      <c r="T2497">
        <v>2097152</v>
      </c>
      <c r="U2497" s="13">
        <v>1.7738339999999999</v>
      </c>
      <c r="V2497" s="13">
        <v>0.563751</v>
      </c>
      <c r="W2497">
        <v>724</v>
      </c>
      <c r="X2497">
        <v>14</v>
      </c>
      <c r="Z2497" s="10">
        <f>IF($N2497&lt;&gt;0,constants!$L$2,IF($O2497&lt;&gt;0,constants!$M$2,IF($P2497&lt;&gt;0,constants!$N$2,0)))</f>
        <v>9721.3799999999992</v>
      </c>
      <c r="AA2497" s="10">
        <f>IF($N2497&lt;&gt;0,constants!$L$2,IF($O2497&lt;&gt;0,constants!$M$2,IF($P2497&lt;&gt;0,constants!$P$2,0)))</f>
        <v>9721.3799999999992</v>
      </c>
      <c r="AB2497" s="11">
        <f>constants!$O$2</f>
        <v>4861.32</v>
      </c>
      <c r="AC2497" s="11">
        <f>VLOOKUP(BWscncns[[#This Row],[scanner]],[0]!ScnrAvgBW,2,FALSE)/1000</f>
        <v>8853.6095214723919</v>
      </c>
      <c r="AD2497" s="8">
        <f>(1+$F2497)*Z2497</f>
        <v>20896.317416863301</v>
      </c>
      <c r="AE2497" s="8">
        <f>(1+$F2497)*AA2497</f>
        <v>20896.317416863301</v>
      </c>
      <c r="AF2497" s="8">
        <f>(1+$F2497)*AB2497</f>
        <v>10449.512907112561</v>
      </c>
      <c r="AG2497" s="8">
        <f>(1+$F2497)*AC2497</f>
        <v>19031.025928998799</v>
      </c>
      <c r="AH2497" s="8">
        <f>(1+$F2497)*$T2497/1000</f>
        <v>4507.8737651866004</v>
      </c>
      <c r="AI2497" s="8">
        <f>(1+BWscncns[[#This Row],[pid_error]]*K_p)*BWscncns[[#This Row],[dbw]]/1000</f>
        <v>3302.5128825933002</v>
      </c>
      <c r="AJ2497" s="13">
        <f>BWscncns[[#This Row],[Torflow prgrssv alt vote]]/VLOOKUP(BWscncns[[#This Row],[class]],AltBWtotl,2,FALSE)*100</f>
        <v>1.1536661792139779E-2</v>
      </c>
      <c r="AK2497">
        <f>IF(D2497=E2497,1,0)</f>
        <v>1</v>
      </c>
    </row>
    <row r="2498" spans="1:37">
      <c r="A2498" s="1" t="s">
        <v>957</v>
      </c>
      <c r="B2498" s="1" t="s">
        <v>958</v>
      </c>
      <c r="C2498">
        <v>4500</v>
      </c>
      <c r="D2498">
        <v>1524988014</v>
      </c>
      <c r="E2498">
        <v>1524988014</v>
      </c>
      <c r="F2498" s="2">
        <v>1.14633334278</v>
      </c>
      <c r="G2498" s="2">
        <v>1.14633334278</v>
      </c>
      <c r="H2498">
        <v>4501187</v>
      </c>
      <c r="I2498" s="2">
        <v>0.55520241499099998</v>
      </c>
      <c r="J2498" s="2">
        <v>0</v>
      </c>
      <c r="K2498">
        <v>2</v>
      </c>
      <c r="L2498" s="1" t="s">
        <v>11573</v>
      </c>
      <c r="M2498" s="1" t="s">
        <v>958</v>
      </c>
      <c r="N2498">
        <v>0</v>
      </c>
      <c r="O2498">
        <v>0</v>
      </c>
      <c r="P2498">
        <v>1</v>
      </c>
      <c r="Q2498">
        <v>0</v>
      </c>
      <c r="R2498" s="19">
        <f>BWscncns[[#This Row],[C fx]]*4+BWscncns[[#This Row],[C fg]]*2+BWscncns[[#This Row],[C fm]]</f>
        <v>1</v>
      </c>
      <c r="S2498">
        <v>4250</v>
      </c>
      <c r="T2498">
        <v>2097152</v>
      </c>
      <c r="U2498" s="13">
        <v>2.0265580000000001</v>
      </c>
      <c r="V2498" s="13">
        <v>0.493448</v>
      </c>
      <c r="W2498">
        <v>400</v>
      </c>
      <c r="X2498">
        <v>8</v>
      </c>
      <c r="Z2498" s="10">
        <f>IF($N2498&lt;&gt;0,constants!$L$2,IF($O2498&lt;&gt;0,constants!$M$2,IF($P2498&lt;&gt;0,constants!$N$2,0)))</f>
        <v>1117.99</v>
      </c>
      <c r="AA2498" s="10">
        <f>IF($N2498&lt;&gt;0,constants!$L$2,IF($O2498&lt;&gt;0,constants!$M$2,IF($P2498&lt;&gt;0,constants!$P$2,0)))</f>
        <v>4051.45</v>
      </c>
      <c r="AB2498" s="11">
        <f>constants!$O$2</f>
        <v>4861.32</v>
      </c>
      <c r="AC2498" s="11">
        <f>VLOOKUP(BWscncns[[#This Row],[scanner]],[0]!ScnrAvgBW,2,FALSE)/1000</f>
        <v>8853.6095214723919</v>
      </c>
      <c r="AD2498" s="8">
        <f>(1+$F2498)*Z2498</f>
        <v>2399.5792138946126</v>
      </c>
      <c r="AE2498" s="8">
        <f>(1+$F2498)*AA2498</f>
        <v>8695.7622216060317</v>
      </c>
      <c r="AF2498" s="8">
        <f>(1+$F2498)*AB2498</f>
        <v>10434.013205923269</v>
      </c>
      <c r="AG2498" s="8">
        <f>(1+$F2498)*AC2498</f>
        <v>19002.797319890677</v>
      </c>
      <c r="AH2498" s="8">
        <f>(1+$F2498)*$T2498/1000</f>
        <v>4501.1872624777634</v>
      </c>
      <c r="AI2498" s="8">
        <f>(1+BWscncns[[#This Row],[pid_error]]*K_p)*BWscncns[[#This Row],[dbw]]/1000</f>
        <v>3299.1696312388817</v>
      </c>
      <c r="AJ2498" s="13">
        <f>BWscncns[[#This Row],[Torflow prgrssv alt vote]]/VLOOKUP(BWscncns[[#This Row],[class]],AltBWtotl,2,FALSE)*100</f>
        <v>6.5068432519317931E-2</v>
      </c>
      <c r="AK2498">
        <f>IF(D2498=E2498,1,0)</f>
        <v>1</v>
      </c>
    </row>
    <row r="2499" spans="1:37">
      <c r="A2499" s="1" t="s">
        <v>81</v>
      </c>
      <c r="B2499" s="1" t="s">
        <v>28</v>
      </c>
      <c r="C2499">
        <v>9530</v>
      </c>
      <c r="D2499">
        <v>1524766413</v>
      </c>
      <c r="E2499">
        <v>1525006186</v>
      </c>
      <c r="F2499" s="2">
        <v>-0.42694420194600002</v>
      </c>
      <c r="G2499" s="2">
        <v>-0.42694420194600002</v>
      </c>
      <c r="H2499">
        <v>2403570</v>
      </c>
      <c r="I2499" s="2">
        <v>-1.8133866266500001</v>
      </c>
      <c r="J2499" s="2">
        <v>0</v>
      </c>
      <c r="K2499">
        <v>1</v>
      </c>
      <c r="L2499" s="1" t="s">
        <v>11530</v>
      </c>
      <c r="M2499" s="1" t="s">
        <v>28</v>
      </c>
      <c r="N2499">
        <v>0</v>
      </c>
      <c r="O2499">
        <v>1</v>
      </c>
      <c r="P2499">
        <v>0</v>
      </c>
      <c r="Q2499">
        <v>0</v>
      </c>
      <c r="R2499" s="19">
        <f>BWscncns[[#This Row],[C fx]]*4+BWscncns[[#This Row],[C fg]]*2+BWscncns[[#This Row],[C fm]]</f>
        <v>2</v>
      </c>
      <c r="S2499">
        <v>7680</v>
      </c>
      <c r="T2499">
        <v>4194304</v>
      </c>
      <c r="U2499" s="13">
        <v>1.8310550000000001</v>
      </c>
      <c r="V2499" s="13">
        <v>0.54613299999999998</v>
      </c>
      <c r="W2499">
        <v>601</v>
      </c>
      <c r="X2499">
        <v>12</v>
      </c>
      <c r="Z2499" s="10">
        <f>IF($N2499&lt;&gt;0,constants!$L$2,IF($O2499&lt;&gt;0,constants!$M$2,IF($P2499&lt;&gt;0,constants!$N$2,0)))</f>
        <v>9721.3799999999992</v>
      </c>
      <c r="AA2499" s="10">
        <f>IF($N2499&lt;&gt;0,constants!$L$2,IF($O2499&lt;&gt;0,constants!$M$2,IF($P2499&lt;&gt;0,constants!$P$2,0)))</f>
        <v>9721.3799999999992</v>
      </c>
      <c r="AB2499" s="11">
        <f>constants!$O$2</f>
        <v>4861.32</v>
      </c>
      <c r="AC2499" s="11">
        <f>VLOOKUP(BWscncns[[#This Row],[scanner]],[0]!ScnrAvgBW,2,FALSE)/1000</f>
        <v>11818.828055288463</v>
      </c>
      <c r="AD2499" s="8">
        <f>(1+$F2499)*Z2499</f>
        <v>5570.8931740861935</v>
      </c>
      <c r="AE2499" s="8">
        <f>(1+$F2499)*AA2499</f>
        <v>5570.8931740861935</v>
      </c>
      <c r="AF2499" s="8">
        <f>(1+$F2499)*AB2499</f>
        <v>2785.8076121958711</v>
      </c>
      <c r="AG2499" s="8">
        <f>(1+$F2499)*AC2499</f>
        <v>6772.8479432863342</v>
      </c>
      <c r="AH2499" s="8">
        <f>(1+$F2499)*$T2499/1000</f>
        <v>2403.5702260010844</v>
      </c>
      <c r="AI2499" s="8">
        <f>(1+BWscncns[[#This Row],[pid_error]]*K_p)*BWscncns[[#This Row],[dbw]]/1000</f>
        <v>3298.937113000542</v>
      </c>
      <c r="AJ2499" s="13">
        <f>BWscncns[[#This Row],[Torflow prgrssv alt vote]]/VLOOKUP(BWscncns[[#This Row],[class]],AltBWtotl,2,FALSE)*100</f>
        <v>1.1524170563216586E-2</v>
      </c>
      <c r="AK2499">
        <f>IF(D2499=E2499,1,0)</f>
        <v>0</v>
      </c>
    </row>
    <row r="2500" spans="1:37">
      <c r="A2500" s="1" t="s">
        <v>8493</v>
      </c>
      <c r="B2500" s="1" t="s">
        <v>8494</v>
      </c>
      <c r="C2500">
        <v>3700</v>
      </c>
      <c r="D2500">
        <v>1525000490</v>
      </c>
      <c r="E2500">
        <v>1525000490</v>
      </c>
      <c r="F2500" s="2">
        <v>0.27726591063900002</v>
      </c>
      <c r="G2500" s="2">
        <v>0.27726591063900002</v>
      </c>
      <c r="H2500">
        <v>3698923</v>
      </c>
      <c r="I2500" s="2">
        <v>0.55852803511299998</v>
      </c>
      <c r="J2500" s="2">
        <v>0</v>
      </c>
      <c r="K2500">
        <v>5</v>
      </c>
      <c r="L2500" s="1" t="s">
        <v>11739</v>
      </c>
      <c r="M2500" s="1" t="s">
        <v>8494</v>
      </c>
      <c r="N2500">
        <v>0</v>
      </c>
      <c r="O2500">
        <v>0</v>
      </c>
      <c r="P2500">
        <v>1</v>
      </c>
      <c r="Q2500">
        <v>0</v>
      </c>
      <c r="R2500" s="19">
        <f>BWscncns[[#This Row],[C fx]]*4+BWscncns[[#This Row],[C fg]]*2+BWscncns[[#This Row],[C fm]]</f>
        <v>1</v>
      </c>
      <c r="S2500">
        <v>3240</v>
      </c>
      <c r="T2500">
        <v>2895970</v>
      </c>
      <c r="U2500" s="13">
        <v>1.1187959999999999</v>
      </c>
      <c r="V2500" s="13">
        <v>0.893818</v>
      </c>
      <c r="W2500">
        <v>2597</v>
      </c>
      <c r="X2500">
        <v>51</v>
      </c>
      <c r="Z2500" s="10">
        <f>IF($N2500&lt;&gt;0,constants!$L$2,IF($O2500&lt;&gt;0,constants!$M$2,IF($P2500&lt;&gt;0,constants!$N$2,0)))</f>
        <v>1117.99</v>
      </c>
      <c r="AA2500" s="10">
        <f>IF($N2500&lt;&gt;0,constants!$L$2,IF($O2500&lt;&gt;0,constants!$M$2,IF($P2500&lt;&gt;0,constants!$P$2,0)))</f>
        <v>4051.45</v>
      </c>
      <c r="AB2500" s="11">
        <f>constants!$O$2</f>
        <v>4861.32</v>
      </c>
      <c r="AC2500" s="11">
        <f>VLOOKUP(BWscncns[[#This Row],[scanner]],[0]!ScnrAvgBW,2,FALSE)/1000</f>
        <v>3794.4265750962772</v>
      </c>
      <c r="AD2500" s="8">
        <f>(1+$F2500)*Z2500</f>
        <v>1427.9705154352957</v>
      </c>
      <c r="AE2500" s="8">
        <f>(1+$F2500)*AA2500</f>
        <v>5174.7789736583763</v>
      </c>
      <c r="AF2500" s="8">
        <f>(1+$F2500)*AB2500</f>
        <v>6209.1983167075832</v>
      </c>
      <c r="AG2500" s="8">
        <f>(1+$F2500)*AC2500</f>
        <v>4846.4917147931692</v>
      </c>
      <c r="AH2500" s="8">
        <f>(1+$F2500)*$T2500/1000</f>
        <v>3698.9237592332252</v>
      </c>
      <c r="AI2500" s="8">
        <f>(1+BWscncns[[#This Row],[pid_error]]*K_p)*BWscncns[[#This Row],[dbw]]/1000</f>
        <v>3297.4468796166125</v>
      </c>
      <c r="AJ2500" s="13">
        <f>BWscncns[[#This Row],[Torflow prgrssv alt vote]]/VLOOKUP(BWscncns[[#This Row],[class]],AltBWtotl,2,FALSE)*100</f>
        <v>6.5034455258306617E-2</v>
      </c>
      <c r="AK2500">
        <f>IF(D2500=E2500,1,0)</f>
        <v>1</v>
      </c>
    </row>
    <row r="2501" spans="1:37">
      <c r="A2501" s="1" t="s">
        <v>3923</v>
      </c>
      <c r="B2501" s="1" t="s">
        <v>3924</v>
      </c>
      <c r="C2501">
        <v>4530</v>
      </c>
      <c r="D2501">
        <v>1524952955</v>
      </c>
      <c r="E2501">
        <v>1524952955</v>
      </c>
      <c r="F2501" s="2">
        <v>1.2130050940299999</v>
      </c>
      <c r="G2501" s="2">
        <v>1.2130050940299999</v>
      </c>
      <c r="H2501">
        <v>4532234</v>
      </c>
      <c r="I2501" s="2">
        <v>0.402441373258</v>
      </c>
      <c r="J2501" s="2">
        <v>0</v>
      </c>
      <c r="K2501">
        <v>1</v>
      </c>
      <c r="L2501" s="1" t="s">
        <v>11598</v>
      </c>
      <c r="M2501" s="1" t="s">
        <v>3924</v>
      </c>
      <c r="N2501">
        <v>0</v>
      </c>
      <c r="O2501">
        <v>0</v>
      </c>
      <c r="P2501">
        <v>1</v>
      </c>
      <c r="Q2501">
        <v>0</v>
      </c>
      <c r="R2501" s="19">
        <f>BWscncns[[#This Row],[C fx]]*4+BWscncns[[#This Row],[C fg]]*2+BWscncns[[#This Row],[C fm]]</f>
        <v>1</v>
      </c>
      <c r="S2501">
        <v>2770</v>
      </c>
      <c r="T2501">
        <v>2048000</v>
      </c>
      <c r="U2501" s="13">
        <v>1.3525389999999999</v>
      </c>
      <c r="V2501" s="13">
        <v>0.73934999999999995</v>
      </c>
      <c r="W2501">
        <v>1791</v>
      </c>
      <c r="X2501">
        <v>35</v>
      </c>
      <c r="Z2501" s="10">
        <f>IF($N2501&lt;&gt;0,constants!$L$2,IF($O2501&lt;&gt;0,constants!$M$2,IF($P2501&lt;&gt;0,constants!$N$2,0)))</f>
        <v>1117.99</v>
      </c>
      <c r="AA2501" s="10">
        <f>IF($N2501&lt;&gt;0,constants!$L$2,IF($O2501&lt;&gt;0,constants!$M$2,IF($P2501&lt;&gt;0,constants!$P$2,0)))</f>
        <v>4051.45</v>
      </c>
      <c r="AB2501" s="11">
        <f>constants!$O$2</f>
        <v>4861.32</v>
      </c>
      <c r="AC2501" s="11">
        <f>VLOOKUP(BWscncns[[#This Row],[scanner]],[0]!ScnrAvgBW,2,FALSE)/1000</f>
        <v>11818.828055288463</v>
      </c>
      <c r="AD2501" s="8">
        <f>(1+$F2501)*Z2501</f>
        <v>2474.1175650745995</v>
      </c>
      <c r="AE2501" s="8">
        <f>(1+$F2501)*AA2501</f>
        <v>8965.8794882078419</v>
      </c>
      <c r="AF2501" s="8">
        <f>(1+$F2501)*AB2501</f>
        <v>10758.125923709917</v>
      </c>
      <c r="AG2501" s="8">
        <f>(1+$F2501)*AC2501</f>
        <v>26155.126691818041</v>
      </c>
      <c r="AH2501" s="8">
        <f>(1+$F2501)*$T2501/1000</f>
        <v>4532.2344325734393</v>
      </c>
      <c r="AI2501" s="8">
        <f>(1+BWscncns[[#This Row],[pid_error]]*K_p)*BWscncns[[#This Row],[dbw]]/1000</f>
        <v>3290.1172162867197</v>
      </c>
      <c r="AJ2501" s="13">
        <f>BWscncns[[#This Row],[Torflow prgrssv alt vote]]/VLOOKUP(BWscncns[[#This Row],[class]],AltBWtotl,2,FALSE)*100</f>
        <v>6.4889894730331785E-2</v>
      </c>
      <c r="AK2501">
        <f>IF(D2501=E2501,1,0)</f>
        <v>1</v>
      </c>
    </row>
    <row r="2502" spans="1:37">
      <c r="A2502" s="1" t="s">
        <v>6071</v>
      </c>
      <c r="B2502" s="1" t="s">
        <v>6072</v>
      </c>
      <c r="C2502">
        <v>4650</v>
      </c>
      <c r="D2502">
        <v>1524208561</v>
      </c>
      <c r="E2502">
        <v>1524995972</v>
      </c>
      <c r="F2502" s="2">
        <v>1.13384745773</v>
      </c>
      <c r="G2502" s="2">
        <v>1.13384745773</v>
      </c>
      <c r="H2502">
        <v>4475002</v>
      </c>
      <c r="I2502" s="2">
        <v>0.673419451261</v>
      </c>
      <c r="J2502" s="2">
        <v>0</v>
      </c>
      <c r="K2502">
        <v>2</v>
      </c>
      <c r="L2502" s="1" t="s">
        <v>11543</v>
      </c>
      <c r="M2502" s="1" t="s">
        <v>6072</v>
      </c>
      <c r="N2502">
        <v>0</v>
      </c>
      <c r="O2502">
        <v>1</v>
      </c>
      <c r="P2502">
        <v>0</v>
      </c>
      <c r="Q2502">
        <v>0</v>
      </c>
      <c r="R2502" s="19">
        <f>BWscncns[[#This Row],[C fx]]*4+BWscncns[[#This Row],[C fg]]*2+BWscncns[[#This Row],[C fm]]</f>
        <v>2</v>
      </c>
      <c r="S2502">
        <v>3750</v>
      </c>
      <c r="T2502">
        <v>2097152</v>
      </c>
      <c r="U2502" s="13">
        <v>1.7881389999999999</v>
      </c>
      <c r="V2502" s="13">
        <v>0.55924099999999999</v>
      </c>
      <c r="W2502">
        <v>696</v>
      </c>
      <c r="X2502">
        <v>13</v>
      </c>
      <c r="Z2502" s="10">
        <f>IF($N2502&lt;&gt;0,constants!$L$2,IF($O2502&lt;&gt;0,constants!$M$2,IF($P2502&lt;&gt;0,constants!$N$2,0)))</f>
        <v>9721.3799999999992</v>
      </c>
      <c r="AA2502" s="10">
        <f>IF($N2502&lt;&gt;0,constants!$L$2,IF($O2502&lt;&gt;0,constants!$M$2,IF($P2502&lt;&gt;0,constants!$P$2,0)))</f>
        <v>9721.3799999999992</v>
      </c>
      <c r="AB2502" s="11">
        <f>constants!$O$2</f>
        <v>4861.32</v>
      </c>
      <c r="AC2502" s="11">
        <f>VLOOKUP(BWscncns[[#This Row],[scanner]],[0]!ScnrAvgBW,2,FALSE)/1000</f>
        <v>8853.6095214723919</v>
      </c>
      <c r="AD2502" s="8">
        <f>(1+$F2502)*Z2502</f>
        <v>20743.941998627266</v>
      </c>
      <c r="AE2502" s="8">
        <f>(1+$F2502)*AA2502</f>
        <v>20743.941998627266</v>
      </c>
      <c r="AF2502" s="8">
        <f>(1+$F2502)*AB2502</f>
        <v>10373.315323212002</v>
      </c>
      <c r="AG2502" s="8">
        <f>(1+$F2502)*AC2502</f>
        <v>18892.252169127984</v>
      </c>
      <c r="AH2502" s="8">
        <f>(1+$F2502)*$T2502/1000</f>
        <v>4475.0024636733851</v>
      </c>
      <c r="AI2502" s="8">
        <f>(1+BWscncns[[#This Row],[pid_error]]*K_p)*BWscncns[[#This Row],[dbw]]/1000</f>
        <v>3286.0772318366926</v>
      </c>
      <c r="AJ2502" s="13">
        <f>BWscncns[[#This Row],[Torflow prgrssv alt vote]]/VLOOKUP(BWscncns[[#This Row],[class]],AltBWtotl,2,FALSE)*100</f>
        <v>1.1479247165504374E-2</v>
      </c>
      <c r="AK2502">
        <f>IF(D2502=E2502,1,0)</f>
        <v>0</v>
      </c>
    </row>
    <row r="2503" spans="1:37">
      <c r="A2503" s="1" t="s">
        <v>2994</v>
      </c>
      <c r="B2503" s="1" t="s">
        <v>2995</v>
      </c>
      <c r="C2503">
        <v>2020</v>
      </c>
      <c r="D2503">
        <v>1524957104</v>
      </c>
      <c r="E2503">
        <v>1524957104</v>
      </c>
      <c r="F2503" s="2">
        <v>-0.55271994225400001</v>
      </c>
      <c r="G2503" s="2">
        <v>-0.55271994225400001</v>
      </c>
      <c r="H2503">
        <v>2023967</v>
      </c>
      <c r="I2503" s="2">
        <v>-2.0355938236199999E-3</v>
      </c>
      <c r="J2503" s="2">
        <v>0</v>
      </c>
      <c r="K2503">
        <v>6</v>
      </c>
      <c r="L2503" s="1" t="s">
        <v>11802</v>
      </c>
      <c r="M2503" s="1" t="s">
        <v>2995</v>
      </c>
      <c r="N2503">
        <v>1</v>
      </c>
      <c r="O2503">
        <v>0</v>
      </c>
      <c r="P2503">
        <v>0</v>
      </c>
      <c r="Q2503">
        <v>0</v>
      </c>
      <c r="R2503" s="19">
        <f>BWscncns[[#This Row],[C fx]]*4+BWscncns[[#This Row],[C fg]]*2+BWscncns[[#This Row],[C fm]]</f>
        <v>4</v>
      </c>
      <c r="S2503">
        <v>2660</v>
      </c>
      <c r="T2503">
        <v>4525056</v>
      </c>
      <c r="U2503" s="13">
        <v>0.58783799999999997</v>
      </c>
      <c r="V2503" s="13">
        <v>1.701149</v>
      </c>
      <c r="W2503">
        <v>4567</v>
      </c>
      <c r="X2503">
        <v>91</v>
      </c>
      <c r="Z2503" s="10">
        <f>IF($N2503&lt;&gt;0,constants!$L$2,IF($O2503&lt;&gt;0,constants!$M$2,IF($P2503&lt;&gt;0,constants!$N$2,0)))</f>
        <v>10125.48</v>
      </c>
      <c r="AA2503" s="10">
        <f>IF($N2503&lt;&gt;0,constants!$L$2,IF($O2503&lt;&gt;0,constants!$M$2,IF($P2503&lt;&gt;0,constants!$P$2,0)))</f>
        <v>10125.48</v>
      </c>
      <c r="AB2503" s="11">
        <f>constants!$O$2</f>
        <v>4861.32</v>
      </c>
      <c r="AC2503" s="11">
        <f>VLOOKUP(BWscncns[[#This Row],[scanner]],[0]!ScnrAvgBW,2,FALSE)/1000</f>
        <v>2386.3111194805197</v>
      </c>
      <c r="AD2503" s="8">
        <f>(1+$F2503)*Z2503</f>
        <v>4528.925279105968</v>
      </c>
      <c r="AE2503" s="8">
        <f>(1+$F2503)*AA2503</f>
        <v>4528.925279105968</v>
      </c>
      <c r="AF2503" s="8">
        <f>(1+$F2503)*AB2503</f>
        <v>2174.3714903217847</v>
      </c>
      <c r="AG2503" s="8">
        <f>(1+$F2503)*AC2503</f>
        <v>1067.3493753211687</v>
      </c>
      <c r="AH2503" s="8">
        <f>(1+$F2503)*$T2503/1000</f>
        <v>2023.9673089838839</v>
      </c>
      <c r="AI2503" s="8">
        <f>(1+BWscncns[[#This Row],[pid_error]]*K_p)*BWscncns[[#This Row],[dbw]]/1000</f>
        <v>3274.511654491942</v>
      </c>
      <c r="AJ2503" s="13">
        <f>BWscncns[[#This Row],[Torflow prgrssv alt vote]]/VLOOKUP(BWscncns[[#This Row],[class]],AltBWtotl,2,FALSE)*100</f>
        <v>2.8065001740151065E-2</v>
      </c>
      <c r="AK2503">
        <f>IF(D2503=E2503,1,0)</f>
        <v>1</v>
      </c>
    </row>
    <row r="2504" spans="1:37">
      <c r="A2504" s="1" t="s">
        <v>8670</v>
      </c>
      <c r="B2504" s="1" t="s">
        <v>8671</v>
      </c>
      <c r="C2504">
        <v>1660</v>
      </c>
      <c r="D2504">
        <v>1524519803</v>
      </c>
      <c r="E2504">
        <v>1524995596</v>
      </c>
      <c r="F2504" s="2">
        <v>6.46134098148E-3</v>
      </c>
      <c r="G2504" s="2">
        <v>6.46134098148E-3</v>
      </c>
      <c r="H2504">
        <v>6595945</v>
      </c>
      <c r="I2504" s="2">
        <v>-0.49869828610599998</v>
      </c>
      <c r="J2504" s="2">
        <v>0</v>
      </c>
      <c r="K2504">
        <v>5</v>
      </c>
      <c r="L2504" s="1" t="s">
        <v>11701</v>
      </c>
      <c r="M2504" s="1" t="s">
        <v>8671</v>
      </c>
      <c r="N2504">
        <v>0</v>
      </c>
      <c r="O2504">
        <v>1</v>
      </c>
      <c r="P2504">
        <v>0</v>
      </c>
      <c r="Q2504">
        <v>0</v>
      </c>
      <c r="R2504" s="19">
        <f>BWscncns[[#This Row],[C fx]]*4+BWscncns[[#This Row],[C fg]]*2+BWscncns[[#This Row],[C fm]]</f>
        <v>2</v>
      </c>
      <c r="S2504">
        <v>2730</v>
      </c>
      <c r="T2504">
        <v>3257688</v>
      </c>
      <c r="U2504" s="13">
        <v>0.83801800000000004</v>
      </c>
      <c r="V2504" s="13">
        <v>1.193292</v>
      </c>
      <c r="W2504">
        <v>3915</v>
      </c>
      <c r="X2504">
        <v>78</v>
      </c>
      <c r="Z2504" s="10">
        <f>IF($N2504&lt;&gt;0,constants!$L$2,IF($O2504&lt;&gt;0,constants!$M$2,IF($P2504&lt;&gt;0,constants!$N$2,0)))</f>
        <v>9721.3799999999992</v>
      </c>
      <c r="AA2504" s="10">
        <f>IF($N2504&lt;&gt;0,constants!$L$2,IF($O2504&lt;&gt;0,constants!$M$2,IF($P2504&lt;&gt;0,constants!$P$2,0)))</f>
        <v>9721.3799999999992</v>
      </c>
      <c r="AB2504" s="11">
        <f>constants!$O$2</f>
        <v>4861.32</v>
      </c>
      <c r="AC2504" s="11">
        <f>VLOOKUP(BWscncns[[#This Row],[scanner]],[0]!ScnrAvgBW,2,FALSE)/1000</f>
        <v>3794.4265750962772</v>
      </c>
      <c r="AD2504" s="8">
        <f>(1+$F2504)*Z2504</f>
        <v>9784.1931509905389</v>
      </c>
      <c r="AE2504" s="8">
        <f>(1+$F2504)*AA2504</f>
        <v>9784.1931509905389</v>
      </c>
      <c r="AF2504" s="8">
        <f>(1+$F2504)*AB2504</f>
        <v>4892.7306461400876</v>
      </c>
      <c r="AG2504" s="8">
        <f>(1+$F2504)*AC2504</f>
        <v>3818.9436590271634</v>
      </c>
      <c r="AH2504" s="8">
        <f>(1+$F2504)*$T2504/1000</f>
        <v>3278.7370329792757</v>
      </c>
      <c r="AI2504" s="8">
        <f>(1+BWscncns[[#This Row],[pid_error]]*K_p)*BWscncns[[#This Row],[dbw]]/1000</f>
        <v>3268.2125164896379</v>
      </c>
      <c r="AJ2504" s="13">
        <f>BWscncns[[#This Row],[Torflow prgrssv alt vote]]/VLOOKUP(BWscncns[[#This Row],[class]],AltBWtotl,2,FALSE)*100</f>
        <v>1.1416840390330803E-2</v>
      </c>
      <c r="AK2504">
        <f>IF(D2504=E2504,1,0)</f>
        <v>0</v>
      </c>
    </row>
    <row r="2505" spans="1:37">
      <c r="A2505" s="1" t="s">
        <v>8384</v>
      </c>
      <c r="B2505" s="1" t="s">
        <v>49</v>
      </c>
      <c r="C2505">
        <v>3490</v>
      </c>
      <c r="D2505">
        <v>1524539132</v>
      </c>
      <c r="E2505">
        <v>1524953406</v>
      </c>
      <c r="F2505" s="2">
        <v>1.1078611522099999</v>
      </c>
      <c r="G2505" s="2">
        <v>1.1078611522099999</v>
      </c>
      <c r="H2505">
        <v>4420505</v>
      </c>
      <c r="I2505" s="2">
        <v>0.33743371353599999</v>
      </c>
      <c r="J2505" s="2">
        <v>0</v>
      </c>
      <c r="K2505">
        <v>2</v>
      </c>
      <c r="L2505" s="1" t="s">
        <v>11624</v>
      </c>
      <c r="M2505" s="1" t="s">
        <v>49</v>
      </c>
      <c r="N2505">
        <v>0</v>
      </c>
      <c r="O2505">
        <v>1</v>
      </c>
      <c r="P2505">
        <v>0</v>
      </c>
      <c r="Q2505">
        <v>0</v>
      </c>
      <c r="R2505" s="19">
        <f>BWscncns[[#This Row],[C fx]]*4+BWscncns[[#This Row],[C fg]]*2+BWscncns[[#This Row],[C fm]]</f>
        <v>2</v>
      </c>
      <c r="S2505">
        <v>3060</v>
      </c>
      <c r="T2505">
        <v>2097152</v>
      </c>
      <c r="U2505" s="13">
        <v>1.459122</v>
      </c>
      <c r="V2505" s="13">
        <v>0.68534399999999995</v>
      </c>
      <c r="W2505">
        <v>1510</v>
      </c>
      <c r="X2505">
        <v>30</v>
      </c>
      <c r="Z2505" s="10">
        <f>IF($N2505&lt;&gt;0,constants!$L$2,IF($O2505&lt;&gt;0,constants!$M$2,IF($P2505&lt;&gt;0,constants!$N$2,0)))</f>
        <v>9721.3799999999992</v>
      </c>
      <c r="AA2505" s="10">
        <f>IF($N2505&lt;&gt;0,constants!$L$2,IF($O2505&lt;&gt;0,constants!$M$2,IF($P2505&lt;&gt;0,constants!$P$2,0)))</f>
        <v>9721.3799999999992</v>
      </c>
      <c r="AB2505" s="11">
        <f>constants!$O$2</f>
        <v>4861.32</v>
      </c>
      <c r="AC2505" s="11">
        <f>VLOOKUP(BWscncns[[#This Row],[scanner]],[0]!ScnrAvgBW,2,FALSE)/1000</f>
        <v>8853.6095214723919</v>
      </c>
      <c r="AD2505" s="8">
        <f>(1+$F2505)*Z2505</f>
        <v>20491.319247871248</v>
      </c>
      <c r="AE2505" s="8">
        <f>(1+$F2505)*AA2505</f>
        <v>20491.319247871248</v>
      </c>
      <c r="AF2505" s="8">
        <f>(1+$F2505)*AB2505</f>
        <v>10246.987576461515</v>
      </c>
      <c r="AG2505" s="8">
        <f>(1+$F2505)*AC2505</f>
        <v>18662.179567148221</v>
      </c>
      <c r="AH2505" s="8">
        <f>(1+$F2505)*$T2505/1000</f>
        <v>4420.5052310795054</v>
      </c>
      <c r="AI2505" s="8">
        <f>(1+BWscncns[[#This Row],[pid_error]]*K_p)*BWscncns[[#This Row],[dbw]]/1000</f>
        <v>3258.8286155397527</v>
      </c>
      <c r="AJ2505" s="13">
        <f>BWscncns[[#This Row],[Torflow prgrssv alt vote]]/VLOOKUP(BWscncns[[#This Row],[class]],AltBWtotl,2,FALSE)*100</f>
        <v>1.1384059627500061E-2</v>
      </c>
      <c r="AK2505">
        <f>IF(D2505=E2505,1,0)</f>
        <v>0</v>
      </c>
    </row>
    <row r="2506" spans="1:37">
      <c r="A2506" s="1" t="s">
        <v>3162</v>
      </c>
      <c r="B2506" s="1" t="s">
        <v>3163</v>
      </c>
      <c r="C2506">
        <v>5740</v>
      </c>
      <c r="D2506">
        <v>1524933178</v>
      </c>
      <c r="E2506">
        <v>1524978530</v>
      </c>
      <c r="F2506" s="2">
        <v>-0.39985745114299998</v>
      </c>
      <c r="G2506" s="2">
        <v>-0.39985745114299998</v>
      </c>
      <c r="H2506">
        <v>2575148</v>
      </c>
      <c r="I2506" s="2">
        <v>-0.40414111749800002</v>
      </c>
      <c r="J2506" s="2">
        <v>0</v>
      </c>
      <c r="K2506">
        <v>6</v>
      </c>
      <c r="L2506" s="1" t="s">
        <v>11687</v>
      </c>
      <c r="M2506" s="1" t="s">
        <v>3163</v>
      </c>
      <c r="N2506">
        <v>0</v>
      </c>
      <c r="O2506">
        <v>1</v>
      </c>
      <c r="P2506">
        <v>0</v>
      </c>
      <c r="Q2506">
        <v>0</v>
      </c>
      <c r="R2506" s="19">
        <f>BWscncns[[#This Row],[C fx]]*4+BWscncns[[#This Row],[C fg]]*2+BWscncns[[#This Row],[C fm]]</f>
        <v>2</v>
      </c>
      <c r="S2506">
        <v>5120</v>
      </c>
      <c r="T2506">
        <v>4070605</v>
      </c>
      <c r="U2506" s="13">
        <v>1.257798</v>
      </c>
      <c r="V2506" s="13">
        <v>0.79503999999999997</v>
      </c>
      <c r="W2506">
        <v>2126</v>
      </c>
      <c r="X2506">
        <v>42</v>
      </c>
      <c r="Z2506" s="10">
        <f>IF($N2506&lt;&gt;0,constants!$L$2,IF($O2506&lt;&gt;0,constants!$M$2,IF($P2506&lt;&gt;0,constants!$N$2,0)))</f>
        <v>9721.3799999999992</v>
      </c>
      <c r="AA2506" s="10">
        <f>IF($N2506&lt;&gt;0,constants!$L$2,IF($O2506&lt;&gt;0,constants!$M$2,IF($P2506&lt;&gt;0,constants!$P$2,0)))</f>
        <v>9721.3799999999992</v>
      </c>
      <c r="AB2506" s="11">
        <f>constants!$O$2</f>
        <v>4861.32</v>
      </c>
      <c r="AC2506" s="11">
        <f>VLOOKUP(BWscncns[[#This Row],[scanner]],[0]!ScnrAvgBW,2,FALSE)/1000</f>
        <v>2386.3111194805197</v>
      </c>
      <c r="AD2506" s="8">
        <f>(1+$F2506)*Z2506</f>
        <v>5834.2137716074621</v>
      </c>
      <c r="AE2506" s="8">
        <f>(1+$F2506)*AA2506</f>
        <v>5834.2137716074621</v>
      </c>
      <c r="AF2506" s="8">
        <f>(1+$F2506)*AB2506</f>
        <v>2917.4849756095114</v>
      </c>
      <c r="AG2506" s="8">
        <f>(1+$F2506)*AC2506</f>
        <v>1432.1268376108401</v>
      </c>
      <c r="AH2506" s="8">
        <f>(1+$F2506)*$T2506/1000</f>
        <v>2442.9432600900486</v>
      </c>
      <c r="AI2506" s="8">
        <f>(1+BWscncns[[#This Row],[pid_error]]*K_p)*BWscncns[[#This Row],[dbw]]/1000</f>
        <v>3256.7741300450243</v>
      </c>
      <c r="AJ2506" s="13">
        <f>BWscncns[[#This Row],[Torflow prgrssv alt vote]]/VLOOKUP(BWscncns[[#This Row],[class]],AltBWtotl,2,FALSE)*100</f>
        <v>1.1376882697340466E-2</v>
      </c>
      <c r="AK2506">
        <f>IF(D2506=E2506,1,0)</f>
        <v>0</v>
      </c>
    </row>
    <row r="2507" spans="1:37">
      <c r="A2507" s="1" t="s">
        <v>10198</v>
      </c>
      <c r="B2507" s="1" t="s">
        <v>10199</v>
      </c>
      <c r="C2507">
        <v>3390</v>
      </c>
      <c r="D2507">
        <v>1524909263</v>
      </c>
      <c r="E2507">
        <v>1525003705</v>
      </c>
      <c r="F2507" s="2">
        <v>-1.54031792067E-2</v>
      </c>
      <c r="G2507" s="2">
        <v>-1.54031792067E-2</v>
      </c>
      <c r="H2507">
        <v>3226326</v>
      </c>
      <c r="I2507" s="2">
        <v>9.0281544962299995E-2</v>
      </c>
      <c r="J2507" s="2">
        <v>0</v>
      </c>
      <c r="K2507">
        <v>5</v>
      </c>
      <c r="L2507" s="1" t="s">
        <v>11561</v>
      </c>
      <c r="M2507" s="1" t="s">
        <v>10199</v>
      </c>
      <c r="N2507">
        <v>0</v>
      </c>
      <c r="O2507">
        <v>1</v>
      </c>
      <c r="P2507">
        <v>0</v>
      </c>
      <c r="Q2507">
        <v>0</v>
      </c>
      <c r="R2507" s="19">
        <f>BWscncns[[#This Row],[C fx]]*4+BWscncns[[#This Row],[C fg]]*2+BWscncns[[#This Row],[C fm]]</f>
        <v>2</v>
      </c>
      <c r="S2507">
        <v>3310</v>
      </c>
      <c r="T2507">
        <v>3276800</v>
      </c>
      <c r="U2507" s="13">
        <v>1.010132</v>
      </c>
      <c r="V2507" s="13">
        <v>0.98997000000000002</v>
      </c>
      <c r="W2507">
        <v>3178</v>
      </c>
      <c r="X2507">
        <v>63</v>
      </c>
      <c r="Z2507" s="10">
        <f>IF($N2507&lt;&gt;0,constants!$L$2,IF($O2507&lt;&gt;0,constants!$M$2,IF($P2507&lt;&gt;0,constants!$N$2,0)))</f>
        <v>9721.3799999999992</v>
      </c>
      <c r="AA2507" s="10">
        <f>IF($N2507&lt;&gt;0,constants!$L$2,IF($O2507&lt;&gt;0,constants!$M$2,IF($P2507&lt;&gt;0,constants!$P$2,0)))</f>
        <v>9721.3799999999992</v>
      </c>
      <c r="AB2507" s="11">
        <f>constants!$O$2</f>
        <v>4861.32</v>
      </c>
      <c r="AC2507" s="11">
        <f>VLOOKUP(BWscncns[[#This Row],[scanner]],[0]!ScnrAvgBW,2,FALSE)/1000</f>
        <v>3794.4265750962772</v>
      </c>
      <c r="AD2507" s="8">
        <f>(1+$F2507)*Z2507</f>
        <v>9571.6398417235705</v>
      </c>
      <c r="AE2507" s="8">
        <f>(1+$F2507)*AA2507</f>
        <v>9571.6398417235705</v>
      </c>
      <c r="AF2507" s="8">
        <f>(1+$F2507)*AB2507</f>
        <v>4786.4402168588849</v>
      </c>
      <c r="AG2507" s="8">
        <f>(1+$F2507)*AC2507</f>
        <v>3735.9803425734044</v>
      </c>
      <c r="AH2507" s="8">
        <f>(1+$F2507)*$T2507/1000</f>
        <v>3226.3268623754857</v>
      </c>
      <c r="AI2507" s="8">
        <f>(1+BWscncns[[#This Row],[pid_error]]*K_p)*BWscncns[[#This Row],[dbw]]/1000</f>
        <v>3251.5634311877429</v>
      </c>
      <c r="AJ2507" s="13">
        <f>BWscncns[[#This Row],[Torflow prgrssv alt vote]]/VLOOKUP(BWscncns[[#This Row],[class]],AltBWtotl,2,FALSE)*100</f>
        <v>1.1358680173215884E-2</v>
      </c>
      <c r="AK2507">
        <f>IF(D2507=E2507,1,0)</f>
        <v>0</v>
      </c>
    </row>
    <row r="2508" spans="1:37">
      <c r="A2508" s="1" t="s">
        <v>11245</v>
      </c>
      <c r="B2508" s="1" t="s">
        <v>11246</v>
      </c>
      <c r="C2508">
        <v>6560</v>
      </c>
      <c r="D2508">
        <v>1524146800</v>
      </c>
      <c r="E2508">
        <v>1524952713</v>
      </c>
      <c r="F2508" s="2">
        <v>0.1251002822</v>
      </c>
      <c r="G2508" s="2">
        <v>0.1251002822</v>
      </c>
      <c r="H2508">
        <v>3537432</v>
      </c>
      <c r="I2508" s="2">
        <v>-7.1152615622899996E-3</v>
      </c>
      <c r="J2508" s="2">
        <v>0</v>
      </c>
      <c r="K2508">
        <v>1</v>
      </c>
      <c r="L2508" s="1" t="s">
        <v>11635</v>
      </c>
      <c r="M2508" s="1" t="s">
        <v>11246</v>
      </c>
      <c r="N2508">
        <v>0</v>
      </c>
      <c r="O2508">
        <v>1</v>
      </c>
      <c r="P2508">
        <v>0</v>
      </c>
      <c r="Q2508">
        <v>0</v>
      </c>
      <c r="R2508" s="19">
        <f>BWscncns[[#This Row],[C fx]]*4+BWscncns[[#This Row],[C fg]]*2+BWscncns[[#This Row],[C fm]]</f>
        <v>2</v>
      </c>
      <c r="S2508">
        <v>4720</v>
      </c>
      <c r="T2508">
        <v>3058238</v>
      </c>
      <c r="U2508" s="13">
        <v>1.543372</v>
      </c>
      <c r="V2508" s="13">
        <v>0.64793199999999995</v>
      </c>
      <c r="W2508">
        <v>1227</v>
      </c>
      <c r="X2508">
        <v>24</v>
      </c>
      <c r="Z2508" s="10">
        <f>IF($N2508&lt;&gt;0,constants!$L$2,IF($O2508&lt;&gt;0,constants!$M$2,IF($P2508&lt;&gt;0,constants!$N$2,0)))</f>
        <v>9721.3799999999992</v>
      </c>
      <c r="AA2508" s="10">
        <f>IF($N2508&lt;&gt;0,constants!$L$2,IF($O2508&lt;&gt;0,constants!$M$2,IF($P2508&lt;&gt;0,constants!$P$2,0)))</f>
        <v>9721.3799999999992</v>
      </c>
      <c r="AB2508" s="11">
        <f>constants!$O$2</f>
        <v>4861.32</v>
      </c>
      <c r="AC2508" s="11">
        <f>VLOOKUP(BWscncns[[#This Row],[scanner]],[0]!ScnrAvgBW,2,FALSE)/1000</f>
        <v>11818.828055288463</v>
      </c>
      <c r="AD2508" s="8">
        <f>(1+$F2508)*Z2508</f>
        <v>10937.527381373435</v>
      </c>
      <c r="AE2508" s="8">
        <f>(1+$F2508)*AA2508</f>
        <v>10937.527381373435</v>
      </c>
      <c r="AF2508" s="8">
        <f>(1+$F2508)*AB2508</f>
        <v>5469.4725038645038</v>
      </c>
      <c r="AG2508" s="8">
        <f>(1+$F2508)*AC2508</f>
        <v>13297.366780278327</v>
      </c>
      <c r="AH2508" s="8">
        <f>(1+$F2508)*$T2508/1000</f>
        <v>3440.8244368347637</v>
      </c>
      <c r="AI2508" s="8">
        <f>(1+BWscncns[[#This Row],[pid_error]]*K_p)*BWscncns[[#This Row],[dbw]]/1000</f>
        <v>3249.5312184173818</v>
      </c>
      <c r="AJ2508" s="13">
        <f>BWscncns[[#This Row],[Torflow prgrssv alt vote]]/VLOOKUP(BWscncns[[#This Row],[class]],AltBWtotl,2,FALSE)*100</f>
        <v>1.1351581048320748E-2</v>
      </c>
      <c r="AK2508">
        <f>IF(D2508=E2508,1,0)</f>
        <v>0</v>
      </c>
    </row>
    <row r="2509" spans="1:37">
      <c r="A2509" s="1" t="s">
        <v>7892</v>
      </c>
      <c r="B2509" s="1" t="s">
        <v>7893</v>
      </c>
      <c r="C2509">
        <v>4880</v>
      </c>
      <c r="D2509">
        <v>1524570988</v>
      </c>
      <c r="E2509">
        <v>1524995972</v>
      </c>
      <c r="F2509" s="2">
        <v>0.53033029444699997</v>
      </c>
      <c r="G2509" s="2">
        <v>0.53033029444699997</v>
      </c>
      <c r="H2509">
        <v>3917645</v>
      </c>
      <c r="I2509" s="2">
        <v>-0.268431202413</v>
      </c>
      <c r="J2509" s="2">
        <v>0</v>
      </c>
      <c r="K2509">
        <v>2</v>
      </c>
      <c r="L2509" s="1" t="s">
        <v>11543</v>
      </c>
      <c r="M2509" s="1" t="s">
        <v>7893</v>
      </c>
      <c r="N2509">
        <v>0</v>
      </c>
      <c r="O2509">
        <v>1</v>
      </c>
      <c r="P2509">
        <v>0</v>
      </c>
      <c r="Q2509">
        <v>0</v>
      </c>
      <c r="R2509" s="19">
        <f>BWscncns[[#This Row],[C fx]]*4+BWscncns[[#This Row],[C fg]]*2+BWscncns[[#This Row],[C fm]]</f>
        <v>2</v>
      </c>
      <c r="S2509">
        <v>4200</v>
      </c>
      <c r="T2509">
        <v>2560000</v>
      </c>
      <c r="U2509" s="13">
        <v>1.640625</v>
      </c>
      <c r="V2509" s="13">
        <v>0.60952399999999995</v>
      </c>
      <c r="W2509">
        <v>983</v>
      </c>
      <c r="X2509">
        <v>19</v>
      </c>
      <c r="Z2509" s="10">
        <f>IF($N2509&lt;&gt;0,constants!$L$2,IF($O2509&lt;&gt;0,constants!$M$2,IF($P2509&lt;&gt;0,constants!$N$2,0)))</f>
        <v>9721.3799999999992</v>
      </c>
      <c r="AA2509" s="10">
        <f>IF($N2509&lt;&gt;0,constants!$L$2,IF($O2509&lt;&gt;0,constants!$M$2,IF($P2509&lt;&gt;0,constants!$P$2,0)))</f>
        <v>9721.3799999999992</v>
      </c>
      <c r="AB2509" s="11">
        <f>constants!$O$2</f>
        <v>4861.32</v>
      </c>
      <c r="AC2509" s="11">
        <f>VLOOKUP(BWscncns[[#This Row],[scanner]],[0]!ScnrAvgBW,2,FALSE)/1000</f>
        <v>8853.6095214723919</v>
      </c>
      <c r="AD2509" s="8">
        <f>(1+$F2509)*Z2509</f>
        <v>14876.922317831175</v>
      </c>
      <c r="AE2509" s="8">
        <f>(1+$F2509)*AA2509</f>
        <v>14876.922317831175</v>
      </c>
      <c r="AF2509" s="8">
        <f>(1+$F2509)*AB2509</f>
        <v>7439.4252670010892</v>
      </c>
      <c r="AG2509" s="8">
        <f>(1+$F2509)*AC2509</f>
        <v>13548.946865913607</v>
      </c>
      <c r="AH2509" s="8">
        <f>(1+$F2509)*$T2509/1000</f>
        <v>3917.6455537843199</v>
      </c>
      <c r="AI2509" s="8">
        <f>(1+BWscncns[[#This Row],[pid_error]]*K_p)*BWscncns[[#This Row],[dbw]]/1000</f>
        <v>3238.8227768921597</v>
      </c>
      <c r="AJ2509" s="13">
        <f>BWscncns[[#This Row],[Torflow prgrssv alt vote]]/VLOOKUP(BWscncns[[#This Row],[class]],AltBWtotl,2,FALSE)*100</f>
        <v>1.1314173270489346E-2</v>
      </c>
      <c r="AK2509">
        <f>IF(D2509=E2509,1,0)</f>
        <v>0</v>
      </c>
    </row>
    <row r="2510" spans="1:37">
      <c r="A2510" s="1" t="s">
        <v>4351</v>
      </c>
      <c r="B2510" s="1" t="s">
        <v>4352</v>
      </c>
      <c r="C2510">
        <v>2720</v>
      </c>
      <c r="D2510">
        <v>1524181843</v>
      </c>
      <c r="E2510">
        <v>1524955955</v>
      </c>
      <c r="F2510" s="2">
        <v>0.10717744130200001</v>
      </c>
      <c r="G2510" s="2">
        <v>0.10717744130200001</v>
      </c>
      <c r="H2510">
        <v>3401249</v>
      </c>
      <c r="I2510" s="2">
        <v>-4.7328331714700002E-3</v>
      </c>
      <c r="J2510" s="2">
        <v>0</v>
      </c>
      <c r="K2510">
        <v>4</v>
      </c>
      <c r="L2510" s="1" t="s">
        <v>11722</v>
      </c>
      <c r="M2510" s="1" t="s">
        <v>4352</v>
      </c>
      <c r="N2510">
        <v>0</v>
      </c>
      <c r="O2510">
        <v>1</v>
      </c>
      <c r="P2510">
        <v>0</v>
      </c>
      <c r="Q2510">
        <v>0</v>
      </c>
      <c r="R2510" s="19">
        <f>BWscncns[[#This Row],[C fx]]*4+BWscncns[[#This Row],[C fg]]*2+BWscncns[[#This Row],[C fm]]</f>
        <v>2</v>
      </c>
      <c r="S2510">
        <v>2960</v>
      </c>
      <c r="T2510">
        <v>3072000</v>
      </c>
      <c r="U2510" s="13">
        <v>0.96354200000000001</v>
      </c>
      <c r="V2510" s="13">
        <v>1.037838</v>
      </c>
      <c r="W2510">
        <v>3499</v>
      </c>
      <c r="X2510">
        <v>69</v>
      </c>
      <c r="Z2510" s="10">
        <f>IF($N2510&lt;&gt;0,constants!$L$2,IF($O2510&lt;&gt;0,constants!$M$2,IF($P2510&lt;&gt;0,constants!$N$2,0)))</f>
        <v>9721.3799999999992</v>
      </c>
      <c r="AA2510" s="10">
        <f>IF($N2510&lt;&gt;0,constants!$L$2,IF($O2510&lt;&gt;0,constants!$M$2,IF($P2510&lt;&gt;0,constants!$P$2,0)))</f>
        <v>9721.3799999999992</v>
      </c>
      <c r="AB2510" s="11">
        <f>constants!$O$2</f>
        <v>4861.32</v>
      </c>
      <c r="AC2510" s="11">
        <f>VLOOKUP(BWscncns[[#This Row],[scanner]],[0]!ScnrAvgBW,2,FALSE)/1000</f>
        <v>4819.491751072962</v>
      </c>
      <c r="AD2510" s="8">
        <f>(1+$F2510)*Z2510</f>
        <v>10763.292634324434</v>
      </c>
      <c r="AE2510" s="8">
        <f>(1+$F2510)*AA2510</f>
        <v>10763.292634324434</v>
      </c>
      <c r="AF2510" s="8">
        <f>(1+$F2510)*AB2510</f>
        <v>5382.343838950238</v>
      </c>
      <c r="AG2510" s="8">
        <f>(1+$F2510)*AC2510</f>
        <v>5336.032545329057</v>
      </c>
      <c r="AH2510" s="8">
        <f>(1+$F2510)*$T2510/1000</f>
        <v>3401.2490996797437</v>
      </c>
      <c r="AI2510" s="8">
        <f>(1+BWscncns[[#This Row],[pid_error]]*K_p)*BWscncns[[#This Row],[dbw]]/1000</f>
        <v>3236.6245498398721</v>
      </c>
      <c r="AJ2510" s="13">
        <f>BWscncns[[#This Row],[Torflow prgrssv alt vote]]/VLOOKUP(BWscncns[[#This Row],[class]],AltBWtotl,2,FALSE)*100</f>
        <v>1.1306494208227926E-2</v>
      </c>
      <c r="AK2510">
        <f>IF(D2510=E2510,1,0)</f>
        <v>0</v>
      </c>
    </row>
    <row r="2511" spans="1:37">
      <c r="A2511" s="1" t="s">
        <v>6859</v>
      </c>
      <c r="B2511" s="1" t="s">
        <v>6860</v>
      </c>
      <c r="C2511">
        <v>4300</v>
      </c>
      <c r="D2511">
        <v>1524954008</v>
      </c>
      <c r="E2511">
        <v>1524995596</v>
      </c>
      <c r="F2511" s="2">
        <v>-0.21112184828899999</v>
      </c>
      <c r="G2511" s="2">
        <v>-0.21112184828899999</v>
      </c>
      <c r="H2511">
        <v>3031260</v>
      </c>
      <c r="I2511" s="2">
        <v>-8.7409881500899997E-2</v>
      </c>
      <c r="J2511" s="2">
        <v>0</v>
      </c>
      <c r="K2511">
        <v>5</v>
      </c>
      <c r="L2511" s="1" t="s">
        <v>11701</v>
      </c>
      <c r="M2511" s="1" t="s">
        <v>6860</v>
      </c>
      <c r="N2511">
        <v>0</v>
      </c>
      <c r="O2511">
        <v>1</v>
      </c>
      <c r="P2511">
        <v>0</v>
      </c>
      <c r="Q2511">
        <v>0</v>
      </c>
      <c r="R2511" s="19">
        <f>BWscncns[[#This Row],[C fx]]*4+BWscncns[[#This Row],[C fg]]*2+BWscncns[[#This Row],[C fm]]</f>
        <v>2</v>
      </c>
      <c r="S2511">
        <v>3180</v>
      </c>
      <c r="T2511">
        <v>3616353</v>
      </c>
      <c r="U2511" s="13">
        <v>0.87933899999999998</v>
      </c>
      <c r="V2511" s="13">
        <v>1.1372180000000001</v>
      </c>
      <c r="W2511">
        <v>3774</v>
      </c>
      <c r="X2511">
        <v>75</v>
      </c>
      <c r="Z2511" s="10">
        <f>IF($N2511&lt;&gt;0,constants!$L$2,IF($O2511&lt;&gt;0,constants!$M$2,IF($P2511&lt;&gt;0,constants!$N$2,0)))</f>
        <v>9721.3799999999992</v>
      </c>
      <c r="AA2511" s="10">
        <f>IF($N2511&lt;&gt;0,constants!$L$2,IF($O2511&lt;&gt;0,constants!$M$2,IF($P2511&lt;&gt;0,constants!$P$2,0)))</f>
        <v>9721.3799999999992</v>
      </c>
      <c r="AB2511" s="11">
        <f>constants!$O$2</f>
        <v>4861.32</v>
      </c>
      <c r="AC2511" s="11">
        <f>VLOOKUP(BWscncns[[#This Row],[scanner]],[0]!ScnrAvgBW,2,FALSE)/1000</f>
        <v>3794.4265750962772</v>
      </c>
      <c r="AD2511" s="8">
        <f>(1+$F2511)*Z2511</f>
        <v>7668.9842864802804</v>
      </c>
      <c r="AE2511" s="8">
        <f>(1+$F2511)*AA2511</f>
        <v>7668.9842864802804</v>
      </c>
      <c r="AF2511" s="8">
        <f>(1+$F2511)*AB2511</f>
        <v>3834.9891364757182</v>
      </c>
      <c r="AG2511" s="8">
        <f>(1+$F2511)*AC2511</f>
        <v>2993.3402233650509</v>
      </c>
      <c r="AH2511" s="8">
        <f>(1+$F2511)*$T2511/1000</f>
        <v>2852.8618705745298</v>
      </c>
      <c r="AI2511" s="8">
        <f>(1+BWscncns[[#This Row],[pid_error]]*K_p)*BWscncns[[#This Row],[dbw]]/1000</f>
        <v>3234.6074352872652</v>
      </c>
      <c r="AJ2511" s="13">
        <f>BWscncns[[#This Row],[Torflow prgrssv alt vote]]/VLOOKUP(BWscncns[[#This Row],[class]],AltBWtotl,2,FALSE)*100</f>
        <v>1.1299447825907336E-2</v>
      </c>
      <c r="AK2511">
        <f>IF(D2511=E2511,1,0)</f>
        <v>0</v>
      </c>
    </row>
    <row r="2512" spans="1:37">
      <c r="A2512" s="1" t="s">
        <v>8588</v>
      </c>
      <c r="B2512" s="1" t="s">
        <v>8589</v>
      </c>
      <c r="C2512">
        <v>4730</v>
      </c>
      <c r="D2512">
        <v>1524150361</v>
      </c>
      <c r="E2512">
        <v>1524991648</v>
      </c>
      <c r="F2512" s="2">
        <v>0.29605280475099999</v>
      </c>
      <c r="G2512" s="2">
        <v>0.29605280475099999</v>
      </c>
      <c r="H2512">
        <v>3822658</v>
      </c>
      <c r="I2512" s="2">
        <v>-0.38042645035599998</v>
      </c>
      <c r="J2512" s="2">
        <v>0</v>
      </c>
      <c r="K2512">
        <v>3</v>
      </c>
      <c r="L2512" s="1" t="s">
        <v>11582</v>
      </c>
      <c r="M2512" s="1" t="s">
        <v>8589</v>
      </c>
      <c r="N2512">
        <v>0</v>
      </c>
      <c r="O2512">
        <v>1</v>
      </c>
      <c r="P2512">
        <v>0</v>
      </c>
      <c r="Q2512">
        <v>0</v>
      </c>
      <c r="R2512" s="19">
        <f>BWscncns[[#This Row],[C fx]]*4+BWscncns[[#This Row],[C fg]]*2+BWscncns[[#This Row],[C fm]]</f>
        <v>2</v>
      </c>
      <c r="S2512">
        <v>3510</v>
      </c>
      <c r="T2512">
        <v>2813433</v>
      </c>
      <c r="U2512" s="13">
        <v>1.2475860000000001</v>
      </c>
      <c r="V2512" s="13">
        <v>0.80154800000000004</v>
      </c>
      <c r="W2512">
        <v>2156</v>
      </c>
      <c r="X2512">
        <v>43</v>
      </c>
      <c r="Z2512" s="10">
        <f>IF($N2512&lt;&gt;0,constants!$L$2,IF($O2512&lt;&gt;0,constants!$M$2,IF($P2512&lt;&gt;0,constants!$N$2,0)))</f>
        <v>9721.3799999999992</v>
      </c>
      <c r="AA2512" s="10">
        <f>IF($N2512&lt;&gt;0,constants!$L$2,IF($O2512&lt;&gt;0,constants!$M$2,IF($P2512&lt;&gt;0,constants!$P$2,0)))</f>
        <v>9721.3799999999992</v>
      </c>
      <c r="AB2512" s="11">
        <f>constants!$O$2</f>
        <v>4861.32</v>
      </c>
      <c r="AC2512" s="11">
        <f>VLOOKUP(BWscncns[[#This Row],[scanner]],[0]!ScnrAvgBW,2,FALSE)/1000</f>
        <v>6440.9193022088357</v>
      </c>
      <c r="AD2512" s="8">
        <f>(1+$F2512)*Z2512</f>
        <v>12599.421815050277</v>
      </c>
      <c r="AE2512" s="8">
        <f>(1+$F2512)*AA2512</f>
        <v>12599.421815050277</v>
      </c>
      <c r="AF2512" s="8">
        <f>(1+$F2512)*AB2512</f>
        <v>6300.5274207921311</v>
      </c>
      <c r="AG2512" s="8">
        <f>(1+$F2512)*AC2512</f>
        <v>8347.771526802615</v>
      </c>
      <c r="AH2512" s="8">
        <f>(1+$F2512)*$T2512/1000</f>
        <v>3646.3577306290204</v>
      </c>
      <c r="AI2512" s="8">
        <f>(1+BWscncns[[#This Row],[pid_error]]*K_p)*BWscncns[[#This Row],[dbw]]/1000</f>
        <v>3229.8953653145104</v>
      </c>
      <c r="AJ2512" s="13">
        <f>BWscncns[[#This Row],[Torflow prgrssv alt vote]]/VLOOKUP(BWscncns[[#This Row],[class]],AltBWtotl,2,FALSE)*100</f>
        <v>1.1282987161089617E-2</v>
      </c>
      <c r="AK2512">
        <f>IF(D2512=E2512,1,0)</f>
        <v>0</v>
      </c>
    </row>
    <row r="2513" spans="1:37">
      <c r="A2513" s="1" t="s">
        <v>7824</v>
      </c>
      <c r="B2513" s="1" t="s">
        <v>7825</v>
      </c>
      <c r="C2513">
        <v>3350</v>
      </c>
      <c r="D2513">
        <v>1524956694</v>
      </c>
      <c r="E2513">
        <v>1524956694</v>
      </c>
      <c r="F2513" s="2">
        <v>7.4322159454999995E-2</v>
      </c>
      <c r="G2513" s="2">
        <v>7.4322159454999995E-2</v>
      </c>
      <c r="H2513">
        <v>3345334</v>
      </c>
      <c r="I2513" s="2">
        <v>-1.17333188921</v>
      </c>
      <c r="J2513" s="2">
        <v>0</v>
      </c>
      <c r="K2513">
        <v>5</v>
      </c>
      <c r="L2513" s="1" t="s">
        <v>11836</v>
      </c>
      <c r="M2513" s="1" t="s">
        <v>7825</v>
      </c>
      <c r="N2513">
        <v>0</v>
      </c>
      <c r="O2513">
        <v>0</v>
      </c>
      <c r="P2513">
        <v>1</v>
      </c>
      <c r="Q2513">
        <v>0</v>
      </c>
      <c r="R2513" s="19">
        <f>BWscncns[[#This Row],[C fx]]*4+BWscncns[[#This Row],[C fg]]*2+BWscncns[[#This Row],[C fm]]</f>
        <v>1</v>
      </c>
      <c r="S2513">
        <v>3350</v>
      </c>
      <c r="T2513">
        <v>3113903</v>
      </c>
      <c r="U2513" s="13">
        <v>1.07582</v>
      </c>
      <c r="V2513" s="13">
        <v>0.92952299999999999</v>
      </c>
      <c r="W2513">
        <v>2810</v>
      </c>
      <c r="X2513">
        <v>56</v>
      </c>
      <c r="Z2513" s="10">
        <f>IF($N2513&lt;&gt;0,constants!$L$2,IF($O2513&lt;&gt;0,constants!$M$2,IF($P2513&lt;&gt;0,constants!$N$2,0)))</f>
        <v>1117.99</v>
      </c>
      <c r="AA2513" s="10">
        <f>IF($N2513&lt;&gt;0,constants!$L$2,IF($O2513&lt;&gt;0,constants!$M$2,IF($P2513&lt;&gt;0,constants!$P$2,0)))</f>
        <v>4051.45</v>
      </c>
      <c r="AB2513" s="11">
        <f>constants!$O$2</f>
        <v>4861.32</v>
      </c>
      <c r="AC2513" s="11">
        <f>VLOOKUP(BWscncns[[#This Row],[scanner]],[0]!ScnrAvgBW,2,FALSE)/1000</f>
        <v>3794.4265750962772</v>
      </c>
      <c r="AD2513" s="8">
        <f>(1+$F2513)*Z2513</f>
        <v>1201.0814310490955</v>
      </c>
      <c r="AE2513" s="8">
        <f>(1+$F2513)*AA2513</f>
        <v>4352.5625129239597</v>
      </c>
      <c r="AF2513" s="8">
        <f>(1+$F2513)*AB2513</f>
        <v>5222.6238002017808</v>
      </c>
      <c r="AG2513" s="8">
        <f>(1+$F2513)*AC2513</f>
        <v>4076.4365520508727</v>
      </c>
      <c r="AH2513" s="8">
        <f>(1+$F2513)*$T2513/1000</f>
        <v>3345.3349952934032</v>
      </c>
      <c r="AI2513" s="8">
        <f>(1+BWscncns[[#This Row],[pid_error]]*K_p)*BWscncns[[#This Row],[dbw]]/1000</f>
        <v>3229.6189976467012</v>
      </c>
      <c r="AJ2513" s="13">
        <f>BWscncns[[#This Row],[Torflow prgrssv alt vote]]/VLOOKUP(BWscncns[[#This Row],[class]],AltBWtotl,2,FALSE)*100</f>
        <v>6.3696708354025702E-2</v>
      </c>
      <c r="AK2513">
        <f>IF(D2513=E2513,1,0)</f>
        <v>1</v>
      </c>
    </row>
    <row r="2514" spans="1:37">
      <c r="A2514" s="1" t="s">
        <v>8162</v>
      </c>
      <c r="B2514" s="1" t="s">
        <v>8163</v>
      </c>
      <c r="C2514">
        <v>2480</v>
      </c>
      <c r="D2514">
        <v>1524944998</v>
      </c>
      <c r="E2514">
        <v>1524944998</v>
      </c>
      <c r="F2514" s="2">
        <v>-0.37571663019899998</v>
      </c>
      <c r="G2514" s="2">
        <v>-0.37571663019899998</v>
      </c>
      <c r="H2514">
        <v>2480992</v>
      </c>
      <c r="I2514" s="2">
        <v>8.08162573739E-3</v>
      </c>
      <c r="J2514" s="2">
        <v>0</v>
      </c>
      <c r="K2514">
        <v>6</v>
      </c>
      <c r="L2514" s="1" t="s">
        <v>11776</v>
      </c>
      <c r="M2514" s="1" t="s">
        <v>8163</v>
      </c>
      <c r="N2514">
        <v>0</v>
      </c>
      <c r="O2514">
        <v>0</v>
      </c>
      <c r="P2514">
        <v>1</v>
      </c>
      <c r="Q2514">
        <v>0</v>
      </c>
      <c r="R2514" s="19">
        <f>BWscncns[[#This Row],[C fx]]*4+BWscncns[[#This Row],[C fg]]*2+BWscncns[[#This Row],[C fm]]</f>
        <v>1</v>
      </c>
      <c r="S2514">
        <v>2340</v>
      </c>
      <c r="T2514">
        <v>3974144</v>
      </c>
      <c r="U2514" s="13">
        <v>0.58880600000000005</v>
      </c>
      <c r="V2514" s="13">
        <v>1.6983520000000001</v>
      </c>
      <c r="W2514">
        <v>4565</v>
      </c>
      <c r="X2514">
        <v>91</v>
      </c>
      <c r="Z2514" s="10">
        <f>IF($N2514&lt;&gt;0,constants!$L$2,IF($O2514&lt;&gt;0,constants!$M$2,IF($P2514&lt;&gt;0,constants!$N$2,0)))</f>
        <v>1117.99</v>
      </c>
      <c r="AA2514" s="10">
        <f>IF($N2514&lt;&gt;0,constants!$L$2,IF($O2514&lt;&gt;0,constants!$M$2,IF($P2514&lt;&gt;0,constants!$P$2,0)))</f>
        <v>4051.45</v>
      </c>
      <c r="AB2514" s="11">
        <f>constants!$O$2</f>
        <v>4861.32</v>
      </c>
      <c r="AC2514" s="11">
        <f>VLOOKUP(BWscncns[[#This Row],[scanner]],[0]!ScnrAvgBW,2,FALSE)/1000</f>
        <v>2386.3111194805197</v>
      </c>
      <c r="AD2514" s="8">
        <f>(1+$F2514)*Z2514</f>
        <v>697.94256460381996</v>
      </c>
      <c r="AE2514" s="8">
        <f>(1+$F2514)*AA2514</f>
        <v>2529.2528585802611</v>
      </c>
      <c r="AF2514" s="8">
        <f>(1+$F2514)*AB2514</f>
        <v>3034.8412312809969</v>
      </c>
      <c r="AG2514" s="8">
        <f>(1+$F2514)*AC2514</f>
        <v>1489.7343470628955</v>
      </c>
      <c r="AH2514" s="8">
        <f>(1+$F2514)*$T2514/1000</f>
        <v>2480.9920083944253</v>
      </c>
      <c r="AI2514" s="8">
        <f>(1+BWscncns[[#This Row],[pid_error]]*K_p)*BWscncns[[#This Row],[dbw]]/1000</f>
        <v>3227.5680041972123</v>
      </c>
      <c r="AJ2514" s="13">
        <f>BWscncns[[#This Row],[Torflow prgrssv alt vote]]/VLOOKUP(BWscncns[[#This Row],[class]],AltBWtotl,2,FALSE)*100</f>
        <v>6.3656257287914395E-2</v>
      </c>
      <c r="AK2514">
        <f>IF(D2514=E2514,1,0)</f>
        <v>1</v>
      </c>
    </row>
    <row r="2515" spans="1:37">
      <c r="A2515" s="1" t="s">
        <v>8571</v>
      </c>
      <c r="B2515" s="1" t="s">
        <v>8572</v>
      </c>
      <c r="C2515">
        <v>4450</v>
      </c>
      <c r="D2515">
        <v>1524440881</v>
      </c>
      <c r="E2515">
        <v>1524938794</v>
      </c>
      <c r="F2515" s="2">
        <v>1.07483390528</v>
      </c>
      <c r="G2515" s="2">
        <v>1.07483390528</v>
      </c>
      <c r="H2515">
        <v>4351242</v>
      </c>
      <c r="I2515" s="2">
        <v>1.12998155175</v>
      </c>
      <c r="J2515" s="2">
        <v>0</v>
      </c>
      <c r="K2515">
        <v>3</v>
      </c>
      <c r="L2515" s="1" t="s">
        <v>11669</v>
      </c>
      <c r="M2515" s="1" t="s">
        <v>8572</v>
      </c>
      <c r="N2515">
        <v>0</v>
      </c>
      <c r="O2515">
        <v>1</v>
      </c>
      <c r="P2515">
        <v>0</v>
      </c>
      <c r="Q2515">
        <v>0</v>
      </c>
      <c r="R2515" s="19">
        <f>BWscncns[[#This Row],[C fx]]*4+BWscncns[[#This Row],[C fg]]*2+BWscncns[[#This Row],[C fm]]</f>
        <v>2</v>
      </c>
      <c r="S2515">
        <v>2230</v>
      </c>
      <c r="T2515">
        <v>2097152</v>
      </c>
      <c r="U2515" s="13">
        <v>1.063347</v>
      </c>
      <c r="V2515" s="13">
        <v>0.94042700000000001</v>
      </c>
      <c r="W2515">
        <v>2907</v>
      </c>
      <c r="X2515">
        <v>58</v>
      </c>
      <c r="Z2515" s="10">
        <f>IF($N2515&lt;&gt;0,constants!$L$2,IF($O2515&lt;&gt;0,constants!$M$2,IF($P2515&lt;&gt;0,constants!$N$2,0)))</f>
        <v>9721.3799999999992</v>
      </c>
      <c r="AA2515" s="10">
        <f>IF($N2515&lt;&gt;0,constants!$L$2,IF($O2515&lt;&gt;0,constants!$M$2,IF($P2515&lt;&gt;0,constants!$P$2,0)))</f>
        <v>9721.3799999999992</v>
      </c>
      <c r="AB2515" s="11">
        <f>constants!$O$2</f>
        <v>4861.32</v>
      </c>
      <c r="AC2515" s="11">
        <f>VLOOKUP(BWscncns[[#This Row],[scanner]],[0]!ScnrAvgBW,2,FALSE)/1000</f>
        <v>6440.9193022088357</v>
      </c>
      <c r="AD2515" s="8">
        <f>(1+$F2515)*Z2515</f>
        <v>20170.248830110886</v>
      </c>
      <c r="AE2515" s="8">
        <f>(1+$F2515)*AA2515</f>
        <v>20170.248830110886</v>
      </c>
      <c r="AF2515" s="8">
        <f>(1+$F2515)*AB2515</f>
        <v>10086.431560415771</v>
      </c>
      <c r="AG2515" s="8">
        <f>(1+$F2515)*AC2515</f>
        <v>13363.837749395292</v>
      </c>
      <c r="AH2515" s="8">
        <f>(1+$F2515)*$T2515/1000</f>
        <v>4351.2420741257629</v>
      </c>
      <c r="AI2515" s="8">
        <f>(1+BWscncns[[#This Row],[pid_error]]*K_p)*BWscncns[[#This Row],[dbw]]/1000</f>
        <v>3224.1970370628815</v>
      </c>
      <c r="AJ2515" s="13">
        <f>BWscncns[[#This Row],[Torflow prgrssv alt vote]]/VLOOKUP(BWscncns[[#This Row],[class]],AltBWtotl,2,FALSE)*100</f>
        <v>1.1263081202155698E-2</v>
      </c>
      <c r="AK2515">
        <f>IF(D2515=E2515,1,0)</f>
        <v>0</v>
      </c>
    </row>
    <row r="2516" spans="1:37">
      <c r="A2516" s="1" t="s">
        <v>6838</v>
      </c>
      <c r="B2516" s="1" t="s">
        <v>6839</v>
      </c>
      <c r="C2516">
        <v>2280</v>
      </c>
      <c r="D2516">
        <v>1525005297</v>
      </c>
      <c r="E2516">
        <v>1525005297</v>
      </c>
      <c r="F2516" s="2">
        <v>-0.44965952350999999</v>
      </c>
      <c r="G2516" s="2">
        <v>-0.44965952350999999</v>
      </c>
      <c r="H2516">
        <v>2284749</v>
      </c>
      <c r="I2516" s="2">
        <v>-0.18464437967700001</v>
      </c>
      <c r="J2516" s="2">
        <v>0</v>
      </c>
      <c r="K2516">
        <v>6</v>
      </c>
      <c r="L2516" s="1" t="s">
        <v>11672</v>
      </c>
      <c r="M2516" s="1" t="s">
        <v>6839</v>
      </c>
      <c r="N2516">
        <v>1</v>
      </c>
      <c r="O2516">
        <v>0</v>
      </c>
      <c r="P2516">
        <v>0</v>
      </c>
      <c r="Q2516">
        <v>0</v>
      </c>
      <c r="R2516" s="19">
        <f>BWscncns[[#This Row],[C fx]]*4+BWscncns[[#This Row],[C fg]]*2+BWscncns[[#This Row],[C fm]]</f>
        <v>4</v>
      </c>
      <c r="S2516">
        <v>2380</v>
      </c>
      <c r="T2516">
        <v>4151520</v>
      </c>
      <c r="U2516" s="13">
        <v>0.57328400000000002</v>
      </c>
      <c r="V2516" s="13">
        <v>1.7443360000000001</v>
      </c>
      <c r="W2516">
        <v>4621</v>
      </c>
      <c r="X2516">
        <v>92</v>
      </c>
      <c r="Z2516" s="10">
        <f>IF($N2516&lt;&gt;0,constants!$L$2,IF($O2516&lt;&gt;0,constants!$M$2,IF($P2516&lt;&gt;0,constants!$N$2,0)))</f>
        <v>10125.48</v>
      </c>
      <c r="AA2516" s="10">
        <f>IF($N2516&lt;&gt;0,constants!$L$2,IF($O2516&lt;&gt;0,constants!$M$2,IF($P2516&lt;&gt;0,constants!$P$2,0)))</f>
        <v>10125.48</v>
      </c>
      <c r="AB2516" s="11">
        <f>constants!$O$2</f>
        <v>4861.32</v>
      </c>
      <c r="AC2516" s="11">
        <f>VLOOKUP(BWscncns[[#This Row],[scanner]],[0]!ScnrAvgBW,2,FALSE)/1000</f>
        <v>2386.3111194805197</v>
      </c>
      <c r="AD2516" s="8">
        <f>(1+$F2516)*Z2516</f>
        <v>5572.4614878899647</v>
      </c>
      <c r="AE2516" s="8">
        <f>(1+$F2516)*AA2516</f>
        <v>5572.4614878899647</v>
      </c>
      <c r="AF2516" s="8">
        <f>(1+$F2516)*AB2516</f>
        <v>2675.3811651703663</v>
      </c>
      <c r="AG2516" s="8">
        <f>(1+$F2516)*AC2516</f>
        <v>1313.2835985482943</v>
      </c>
      <c r="AH2516" s="8">
        <f>(1+$F2516)*$T2516/1000</f>
        <v>2284.7494949577645</v>
      </c>
      <c r="AI2516" s="8">
        <f>(1+BWscncns[[#This Row],[pid_error]]*K_p)*BWscncns[[#This Row],[dbw]]/1000</f>
        <v>3218.1347474788822</v>
      </c>
      <c r="AJ2516" s="13">
        <f>BWscncns[[#This Row],[Torflow prgrssv alt vote]]/VLOOKUP(BWscncns[[#This Row],[class]],AltBWtotl,2,FALSE)*100</f>
        <v>2.7581809691878647E-2</v>
      </c>
      <c r="AK2516">
        <f>IF(D2516=E2516,1,0)</f>
        <v>1</v>
      </c>
    </row>
    <row r="2517" spans="1:37">
      <c r="A2517" s="1" t="s">
        <v>10856</v>
      </c>
      <c r="B2517" s="1" t="s">
        <v>10857</v>
      </c>
      <c r="C2517">
        <v>1170</v>
      </c>
      <c r="D2517">
        <v>1524998637</v>
      </c>
      <c r="E2517">
        <v>1524998637</v>
      </c>
      <c r="F2517" s="2">
        <v>-0.77691936426399999</v>
      </c>
      <c r="G2517" s="2">
        <v>-0.77691936426399999</v>
      </c>
      <c r="H2517">
        <v>1173011</v>
      </c>
      <c r="I2517" s="2">
        <v>-6.4982993978500006E-2</v>
      </c>
      <c r="J2517" s="2">
        <v>0</v>
      </c>
      <c r="K2517">
        <v>7</v>
      </c>
      <c r="L2517" s="1" t="s">
        <v>11849</v>
      </c>
      <c r="M2517" s="1" t="s">
        <v>10857</v>
      </c>
      <c r="N2517">
        <v>1</v>
      </c>
      <c r="O2517">
        <v>0</v>
      </c>
      <c r="P2517">
        <v>0</v>
      </c>
      <c r="Q2517">
        <v>0</v>
      </c>
      <c r="R2517" s="19">
        <f>BWscncns[[#This Row],[C fx]]*4+BWscncns[[#This Row],[C fg]]*2+BWscncns[[#This Row],[C fm]]</f>
        <v>4</v>
      </c>
      <c r="S2517">
        <v>1450</v>
      </c>
      <c r="T2517">
        <v>5258240</v>
      </c>
      <c r="U2517" s="13">
        <v>0.275758</v>
      </c>
      <c r="V2517" s="13">
        <v>3.6263719999999999</v>
      </c>
      <c r="W2517">
        <v>5535</v>
      </c>
      <c r="X2517">
        <v>110</v>
      </c>
      <c r="Z2517" s="10">
        <f>IF($N2517&lt;&gt;0,constants!$L$2,IF($O2517&lt;&gt;0,constants!$M$2,IF($P2517&lt;&gt;0,constants!$N$2,0)))</f>
        <v>10125.48</v>
      </c>
      <c r="AA2517" s="10">
        <f>IF($N2517&lt;&gt;0,constants!$L$2,IF($O2517&lt;&gt;0,constants!$M$2,IF($P2517&lt;&gt;0,constants!$P$2,0)))</f>
        <v>10125.48</v>
      </c>
      <c r="AB2517" s="11">
        <f>constants!$O$2</f>
        <v>4861.32</v>
      </c>
      <c r="AC2517" s="11">
        <f>VLOOKUP(BWscncns[[#This Row],[scanner]],[0]!ScnrAvgBW,2,FALSE)/1000</f>
        <v>885.64026081730776</v>
      </c>
      <c r="AD2517" s="8">
        <f>(1+$F2517)*Z2517</f>
        <v>2258.7985155321535</v>
      </c>
      <c r="AE2517" s="8">
        <f>(1+$F2517)*AA2517</f>
        <v>2258.7985155321535</v>
      </c>
      <c r="AF2517" s="8">
        <f>(1+$F2517)*AB2517</f>
        <v>1084.4663561161315</v>
      </c>
      <c r="AG2517" s="8">
        <f>(1+$F2517)*AC2517</f>
        <v>197.56919241652187</v>
      </c>
      <c r="AH2517" s="8">
        <f>(1+$F2517)*$T2517/1000</f>
        <v>1173.0115220524647</v>
      </c>
      <c r="AI2517" s="8">
        <f>(1+BWscncns[[#This Row],[pid_error]]*K_p)*BWscncns[[#This Row],[dbw]]/1000</f>
        <v>3215.6257610262323</v>
      </c>
      <c r="AJ2517" s="13">
        <f>BWscncns[[#This Row],[Torflow prgrssv alt vote]]/VLOOKUP(BWscncns[[#This Row],[class]],AltBWtotl,2,FALSE)*100</f>
        <v>2.7560305810815026E-2</v>
      </c>
      <c r="AK2517">
        <f>IF(D2517=E2517,1,0)</f>
        <v>1</v>
      </c>
    </row>
    <row r="2518" spans="1:37">
      <c r="A2518" s="1" t="s">
        <v>8803</v>
      </c>
      <c r="B2518" s="1" t="s">
        <v>8804</v>
      </c>
      <c r="C2518">
        <v>4450</v>
      </c>
      <c r="D2518">
        <v>1524375327</v>
      </c>
      <c r="E2518">
        <v>1524952955</v>
      </c>
      <c r="F2518" s="2">
        <v>1.06366707919</v>
      </c>
      <c r="G2518" s="2">
        <v>1.06366707919</v>
      </c>
      <c r="H2518">
        <v>4327823</v>
      </c>
      <c r="I2518" s="2">
        <v>-0.54138359878200004</v>
      </c>
      <c r="J2518" s="2">
        <v>0</v>
      </c>
      <c r="K2518">
        <v>1</v>
      </c>
      <c r="L2518" s="1" t="s">
        <v>11598</v>
      </c>
      <c r="M2518" s="1" t="s">
        <v>8804</v>
      </c>
      <c r="N2518">
        <v>0</v>
      </c>
      <c r="O2518">
        <v>1</v>
      </c>
      <c r="P2518">
        <v>0</v>
      </c>
      <c r="Q2518">
        <v>0</v>
      </c>
      <c r="R2518" s="19">
        <f>BWscncns[[#This Row],[C fx]]*4+BWscncns[[#This Row],[C fg]]*2+BWscncns[[#This Row],[C fm]]</f>
        <v>2</v>
      </c>
      <c r="S2518">
        <v>3170</v>
      </c>
      <c r="T2518">
        <v>2097152</v>
      </c>
      <c r="U2518" s="13">
        <v>1.511574</v>
      </c>
      <c r="V2518" s="13">
        <v>0.66156199999999998</v>
      </c>
      <c r="W2518">
        <v>1334</v>
      </c>
      <c r="X2518">
        <v>26</v>
      </c>
      <c r="Z2518" s="10">
        <f>IF($N2518&lt;&gt;0,constants!$L$2,IF($O2518&lt;&gt;0,constants!$M$2,IF($P2518&lt;&gt;0,constants!$N$2,0)))</f>
        <v>9721.3799999999992</v>
      </c>
      <c r="AA2518" s="10">
        <f>IF($N2518&lt;&gt;0,constants!$L$2,IF($O2518&lt;&gt;0,constants!$M$2,IF($P2518&lt;&gt;0,constants!$P$2,0)))</f>
        <v>9721.3799999999992</v>
      </c>
      <c r="AB2518" s="11">
        <f>constants!$O$2</f>
        <v>4861.32</v>
      </c>
      <c r="AC2518" s="11">
        <f>VLOOKUP(BWscncns[[#This Row],[scanner]],[0]!ScnrAvgBW,2,FALSE)/1000</f>
        <v>11818.828055288463</v>
      </c>
      <c r="AD2518" s="8">
        <f>(1+$F2518)*Z2518</f>
        <v>20061.691870296079</v>
      </c>
      <c r="AE2518" s="8">
        <f>(1+$F2518)*AA2518</f>
        <v>20061.691870296079</v>
      </c>
      <c r="AF2518" s="8">
        <f>(1+$F2518)*AB2518</f>
        <v>10032.14604540793</v>
      </c>
      <c r="AG2518" s="8">
        <f>(1+$F2518)*AC2518</f>
        <v>24390.126372305971</v>
      </c>
      <c r="AH2518" s="8">
        <f>(1+$F2518)*$T2518/1000</f>
        <v>4327.8235424574668</v>
      </c>
      <c r="AI2518" s="8">
        <f>(1+BWscncns[[#This Row],[pid_error]]*K_p)*BWscncns[[#This Row],[dbw]]/1000</f>
        <v>3212.4877712287334</v>
      </c>
      <c r="AJ2518" s="13">
        <f>BWscncns[[#This Row],[Torflow prgrssv alt vote]]/VLOOKUP(BWscncns[[#This Row],[class]],AltBWtotl,2,FALSE)*100</f>
        <v>1.1222177246723813E-2</v>
      </c>
      <c r="AK2518">
        <f>IF(D2518=E2518,1,0)</f>
        <v>0</v>
      </c>
    </row>
    <row r="2519" spans="1:37">
      <c r="A2519" s="1" t="s">
        <v>11035</v>
      </c>
      <c r="B2519" s="1" t="s">
        <v>11036</v>
      </c>
      <c r="C2519">
        <v>6360</v>
      </c>
      <c r="D2519">
        <v>1524336944</v>
      </c>
      <c r="E2519">
        <v>1525002344</v>
      </c>
      <c r="F2519" s="2">
        <v>3.9072801556500003E-2</v>
      </c>
      <c r="G2519" s="2">
        <v>3.9072801556500003E-2</v>
      </c>
      <c r="H2519">
        <v>3268640</v>
      </c>
      <c r="I2519" s="2">
        <v>-6.1183608952500003E-2</v>
      </c>
      <c r="J2519" s="2">
        <v>0</v>
      </c>
      <c r="K2519">
        <v>1</v>
      </c>
      <c r="L2519" s="1" t="s">
        <v>11562</v>
      </c>
      <c r="M2519" s="1" t="s">
        <v>11036</v>
      </c>
      <c r="N2519">
        <v>0</v>
      </c>
      <c r="O2519">
        <v>1</v>
      </c>
      <c r="P2519">
        <v>0</v>
      </c>
      <c r="Q2519">
        <v>0</v>
      </c>
      <c r="R2519" s="19">
        <f>BWscncns[[#This Row],[C fx]]*4+BWscncns[[#This Row],[C fg]]*2+BWscncns[[#This Row],[C fm]]</f>
        <v>2</v>
      </c>
      <c r="S2519">
        <v>6090</v>
      </c>
      <c r="T2519">
        <v>3145728</v>
      </c>
      <c r="U2519" s="13">
        <v>1.935959</v>
      </c>
      <c r="V2519" s="13">
        <v>0.51654</v>
      </c>
      <c r="W2519">
        <v>479</v>
      </c>
      <c r="X2519">
        <v>9</v>
      </c>
      <c r="Z2519" s="10">
        <f>IF($N2519&lt;&gt;0,constants!$L$2,IF($O2519&lt;&gt;0,constants!$M$2,IF($P2519&lt;&gt;0,constants!$N$2,0)))</f>
        <v>9721.3799999999992</v>
      </c>
      <c r="AA2519" s="10">
        <f>IF($N2519&lt;&gt;0,constants!$L$2,IF($O2519&lt;&gt;0,constants!$M$2,IF($P2519&lt;&gt;0,constants!$P$2,0)))</f>
        <v>9721.3799999999992</v>
      </c>
      <c r="AB2519" s="11">
        <f>constants!$O$2</f>
        <v>4861.32</v>
      </c>
      <c r="AC2519" s="11">
        <f>VLOOKUP(BWscncns[[#This Row],[scanner]],[0]!ScnrAvgBW,2,FALSE)/1000</f>
        <v>11818.828055288463</v>
      </c>
      <c r="AD2519" s="8">
        <f>(1+$F2519)*Z2519</f>
        <v>10101.221551595328</v>
      </c>
      <c r="AE2519" s="8">
        <f>(1+$F2519)*AA2519</f>
        <v>10101.221551595328</v>
      </c>
      <c r="AF2519" s="8">
        <f>(1+$F2519)*AB2519</f>
        <v>5051.265391662645</v>
      </c>
      <c r="AG2519" s="8">
        <f>(1+$F2519)*AC2519</f>
        <v>12280.622778523144</v>
      </c>
      <c r="AH2519" s="8">
        <f>(1+$F2519)*$T2519/1000</f>
        <v>3268.6404058947255</v>
      </c>
      <c r="AI2519" s="8">
        <f>(1+BWscncns[[#This Row],[pid_error]]*K_p)*BWscncns[[#This Row],[dbw]]/1000</f>
        <v>3207.1842029473623</v>
      </c>
      <c r="AJ2519" s="13">
        <f>BWscncns[[#This Row],[Torflow prgrssv alt vote]]/VLOOKUP(BWscncns[[#This Row],[class]],AltBWtotl,2,FALSE)*100</f>
        <v>1.1203650302021737E-2</v>
      </c>
      <c r="AK2519">
        <f>IF(D2519=E2519,1,0)</f>
        <v>0</v>
      </c>
    </row>
    <row r="2520" spans="1:37">
      <c r="A2520" s="1" t="s">
        <v>8504</v>
      </c>
      <c r="B2520" s="1" t="s">
        <v>8505</v>
      </c>
      <c r="C2520">
        <v>1920</v>
      </c>
      <c r="D2520">
        <v>1524929097</v>
      </c>
      <c r="E2520">
        <v>1524929097</v>
      </c>
      <c r="F2520" s="2">
        <v>-0.51673992152799997</v>
      </c>
      <c r="G2520" s="2">
        <v>-0.51673992152799997</v>
      </c>
      <c r="H2520">
        <v>1922530</v>
      </c>
      <c r="I2520" s="2">
        <v>5.0135477864099998E-2</v>
      </c>
      <c r="J2520" s="2">
        <v>0</v>
      </c>
      <c r="K2520">
        <v>7</v>
      </c>
      <c r="L2520" s="1" t="s">
        <v>11893</v>
      </c>
      <c r="M2520" s="1" t="s">
        <v>8505</v>
      </c>
      <c r="N2520">
        <v>1</v>
      </c>
      <c r="O2520">
        <v>0</v>
      </c>
      <c r="P2520">
        <v>0</v>
      </c>
      <c r="Q2520">
        <v>0</v>
      </c>
      <c r="R2520" s="19">
        <f>BWscncns[[#This Row],[C fx]]*4+BWscncns[[#This Row],[C fg]]*2+BWscncns[[#This Row],[C fm]]</f>
        <v>4</v>
      </c>
      <c r="S2520">
        <v>1920</v>
      </c>
      <c r="T2520">
        <v>4313498</v>
      </c>
      <c r="U2520" s="13">
        <v>0.44511400000000001</v>
      </c>
      <c r="V2520" s="13">
        <v>2.2466140000000001</v>
      </c>
      <c r="W2520">
        <v>5026</v>
      </c>
      <c r="X2520">
        <v>100</v>
      </c>
      <c r="Z2520" s="10">
        <f>IF($N2520&lt;&gt;0,constants!$L$2,IF($O2520&lt;&gt;0,constants!$M$2,IF($P2520&lt;&gt;0,constants!$N$2,0)))</f>
        <v>10125.48</v>
      </c>
      <c r="AA2520" s="10">
        <f>IF($N2520&lt;&gt;0,constants!$L$2,IF($O2520&lt;&gt;0,constants!$M$2,IF($P2520&lt;&gt;0,constants!$P$2,0)))</f>
        <v>10125.48</v>
      </c>
      <c r="AB2520" s="11">
        <f>constants!$O$2</f>
        <v>4861.32</v>
      </c>
      <c r="AC2520" s="11">
        <f>VLOOKUP(BWscncns[[#This Row],[scanner]],[0]!ScnrAvgBW,2,FALSE)/1000</f>
        <v>885.64026081730776</v>
      </c>
      <c r="AD2520" s="8">
        <f>(1+$F2520)*Z2520</f>
        <v>4893.2402593666666</v>
      </c>
      <c r="AE2520" s="8">
        <f>(1+$F2520)*AA2520</f>
        <v>4893.2402593666666</v>
      </c>
      <c r="AF2520" s="8">
        <f>(1+$F2520)*AB2520</f>
        <v>2349.2818846775031</v>
      </c>
      <c r="AG2520" s="8">
        <f>(1+$F2520)*AC2520</f>
        <v>427.99458194053472</v>
      </c>
      <c r="AH2520" s="8">
        <f>(1+$F2520)*$T2520/1000</f>
        <v>2084.5413819688151</v>
      </c>
      <c r="AI2520" s="8">
        <f>(1+BWscncns[[#This Row],[pid_error]]*K_p)*BWscncns[[#This Row],[dbw]]/1000</f>
        <v>3199.0196909844076</v>
      </c>
      <c r="AJ2520" s="13">
        <f>BWscncns[[#This Row],[Torflow prgrssv alt vote]]/VLOOKUP(BWscncns[[#This Row],[class]],AltBWtotl,2,FALSE)*100</f>
        <v>2.7417979432473521E-2</v>
      </c>
      <c r="AK2520">
        <f>IF(D2520=E2520,1,0)</f>
        <v>1</v>
      </c>
    </row>
    <row r="2521" spans="1:37">
      <c r="A2521" s="1" t="s">
        <v>613</v>
      </c>
      <c r="B2521" s="1" t="s">
        <v>614</v>
      </c>
      <c r="C2521">
        <v>3320</v>
      </c>
      <c r="D2521">
        <v>1524985656</v>
      </c>
      <c r="E2521">
        <v>1524985656</v>
      </c>
      <c r="F2521" s="2">
        <v>8.1625118109500003E-2</v>
      </c>
      <c r="G2521" s="2">
        <v>8.1625118109500003E-2</v>
      </c>
      <c r="H2521">
        <v>3322752</v>
      </c>
      <c r="I2521" s="2">
        <v>-0.18535552708200001</v>
      </c>
      <c r="J2521" s="2">
        <v>0</v>
      </c>
      <c r="K2521">
        <v>3</v>
      </c>
      <c r="L2521" s="1" t="s">
        <v>11613</v>
      </c>
      <c r="M2521" s="1" t="s">
        <v>614</v>
      </c>
      <c r="N2521">
        <v>0</v>
      </c>
      <c r="O2521">
        <v>0</v>
      </c>
      <c r="P2521">
        <v>1</v>
      </c>
      <c r="Q2521">
        <v>0</v>
      </c>
      <c r="R2521" s="19">
        <f>BWscncns[[#This Row],[C fx]]*4+BWscncns[[#This Row],[C fg]]*2+BWscncns[[#This Row],[C fm]]</f>
        <v>1</v>
      </c>
      <c r="S2521">
        <v>3320</v>
      </c>
      <c r="T2521">
        <v>3072000</v>
      </c>
      <c r="U2521" s="13">
        <v>1.0807290000000001</v>
      </c>
      <c r="V2521" s="13">
        <v>0.92530100000000004</v>
      </c>
      <c r="W2521">
        <v>2792</v>
      </c>
      <c r="X2521">
        <v>55</v>
      </c>
      <c r="Z2521" s="10">
        <f>IF($N2521&lt;&gt;0,constants!$L$2,IF($O2521&lt;&gt;0,constants!$M$2,IF($P2521&lt;&gt;0,constants!$N$2,0)))</f>
        <v>1117.99</v>
      </c>
      <c r="AA2521" s="10">
        <f>IF($N2521&lt;&gt;0,constants!$L$2,IF($O2521&lt;&gt;0,constants!$M$2,IF($P2521&lt;&gt;0,constants!$P$2,0)))</f>
        <v>4051.45</v>
      </c>
      <c r="AB2521" s="11">
        <f>constants!$O$2</f>
        <v>4861.32</v>
      </c>
      <c r="AC2521" s="11">
        <f>VLOOKUP(BWscncns[[#This Row],[scanner]],[0]!ScnrAvgBW,2,FALSE)/1000</f>
        <v>6440.9193022088357</v>
      </c>
      <c r="AD2521" s="8">
        <f>(1+$F2521)*Z2521</f>
        <v>1209.2460657952399</v>
      </c>
      <c r="AE2521" s="8">
        <f>(1+$F2521)*AA2521</f>
        <v>4382.1500847647339</v>
      </c>
      <c r="AF2521" s="8">
        <f>(1+$F2521)*AB2521</f>
        <v>5258.1258191680745</v>
      </c>
      <c r="AG2521" s="8">
        <f>(1+$F2521)*AC2521</f>
        <v>6966.6601009853903</v>
      </c>
      <c r="AH2521" s="8">
        <f>(1+$F2521)*$T2521/1000</f>
        <v>3322.7523628323843</v>
      </c>
      <c r="AI2521" s="8">
        <f>(1+BWscncns[[#This Row],[pid_error]]*K_p)*BWscncns[[#This Row],[dbw]]/1000</f>
        <v>3197.3761814161917</v>
      </c>
      <c r="AJ2521" s="13">
        <f>BWscncns[[#This Row],[Torflow prgrssv alt vote]]/VLOOKUP(BWscncns[[#This Row],[class]],AltBWtotl,2,FALSE)*100</f>
        <v>6.3060793943241114E-2</v>
      </c>
      <c r="AK2521">
        <f>IF(D2521=E2521,1,0)</f>
        <v>1</v>
      </c>
    </row>
    <row r="2522" spans="1:37">
      <c r="A2522" s="1" t="s">
        <v>6151</v>
      </c>
      <c r="B2522" s="1" t="s">
        <v>6152</v>
      </c>
      <c r="C2522">
        <v>3250</v>
      </c>
      <c r="D2522">
        <v>1525003565</v>
      </c>
      <c r="E2522">
        <v>1525003565</v>
      </c>
      <c r="F2522" s="2">
        <v>3.2425688833200003E-2</v>
      </c>
      <c r="G2522" s="2">
        <v>3.2425688833200003E-2</v>
      </c>
      <c r="H2522">
        <v>3247730</v>
      </c>
      <c r="I2522" s="2">
        <v>-0.12475607875600001</v>
      </c>
      <c r="J2522" s="2">
        <v>0</v>
      </c>
      <c r="K2522">
        <v>3</v>
      </c>
      <c r="L2522" s="1" t="s">
        <v>11586</v>
      </c>
      <c r="M2522" s="1" t="s">
        <v>6152</v>
      </c>
      <c r="N2522">
        <v>0</v>
      </c>
      <c r="O2522">
        <v>0</v>
      </c>
      <c r="P2522">
        <v>1</v>
      </c>
      <c r="Q2522">
        <v>0</v>
      </c>
      <c r="R2522" s="19">
        <f>BWscncns[[#This Row],[C fx]]*4+BWscncns[[#This Row],[C fg]]*2+BWscncns[[#This Row],[C fm]]</f>
        <v>1</v>
      </c>
      <c r="S2522">
        <v>3640</v>
      </c>
      <c r="T2522">
        <v>3145728</v>
      </c>
      <c r="U2522" s="13">
        <v>1.157125</v>
      </c>
      <c r="V2522" s="13">
        <v>0.86421099999999995</v>
      </c>
      <c r="W2522">
        <v>2455</v>
      </c>
      <c r="X2522">
        <v>49</v>
      </c>
      <c r="Z2522" s="10">
        <f>IF($N2522&lt;&gt;0,constants!$L$2,IF($O2522&lt;&gt;0,constants!$M$2,IF($P2522&lt;&gt;0,constants!$N$2,0)))</f>
        <v>1117.99</v>
      </c>
      <c r="AA2522" s="10">
        <f>IF($N2522&lt;&gt;0,constants!$L$2,IF($O2522&lt;&gt;0,constants!$M$2,IF($P2522&lt;&gt;0,constants!$P$2,0)))</f>
        <v>4051.45</v>
      </c>
      <c r="AB2522" s="11">
        <f>constants!$O$2</f>
        <v>4861.32</v>
      </c>
      <c r="AC2522" s="11">
        <f>VLOOKUP(BWscncns[[#This Row],[scanner]],[0]!ScnrAvgBW,2,FALSE)/1000</f>
        <v>6440.9193022088357</v>
      </c>
      <c r="AD2522" s="8">
        <f>(1+$F2522)*Z2522</f>
        <v>1154.2415958586291</v>
      </c>
      <c r="AE2522" s="8">
        <f>(1+$F2522)*AA2522</f>
        <v>4182.8210570232677</v>
      </c>
      <c r="AF2522" s="8">
        <f>(1+$F2522)*AB2522</f>
        <v>5018.9516496386113</v>
      </c>
      <c r="AG2522" s="8">
        <f>(1+$F2522)*AC2522</f>
        <v>6649.7705473020105</v>
      </c>
      <c r="AH2522" s="8">
        <f>(1+$F2522)*$T2522/1000</f>
        <v>3247.7303972818841</v>
      </c>
      <c r="AI2522" s="8">
        <f>(1+BWscncns[[#This Row],[pid_error]]*K_p)*BWscncns[[#This Row],[dbw]]/1000</f>
        <v>3196.7291986409427</v>
      </c>
      <c r="AJ2522" s="13">
        <f>BWscncns[[#This Row],[Torflow prgrssv alt vote]]/VLOOKUP(BWscncns[[#This Row],[class]],AltBWtotl,2,FALSE)*100</f>
        <v>6.3048033715742108E-2</v>
      </c>
      <c r="AK2522">
        <f>IF(D2522=E2522,1,0)</f>
        <v>1</v>
      </c>
    </row>
    <row r="2523" spans="1:37">
      <c r="A2523" s="1" t="s">
        <v>3801</v>
      </c>
      <c r="B2523" s="1" t="s">
        <v>3802</v>
      </c>
      <c r="C2523">
        <v>2600</v>
      </c>
      <c r="D2523">
        <v>1523938362</v>
      </c>
      <c r="E2523">
        <v>1524988531</v>
      </c>
      <c r="F2523" s="2">
        <v>1.04622353257</v>
      </c>
      <c r="G2523" s="2">
        <v>1.04622353257</v>
      </c>
      <c r="H2523">
        <v>2744188</v>
      </c>
      <c r="I2523" s="2">
        <v>0.25590012950800001</v>
      </c>
      <c r="J2523" s="2">
        <v>0</v>
      </c>
      <c r="K2523">
        <v>3</v>
      </c>
      <c r="L2523" s="1" t="s">
        <v>11591</v>
      </c>
      <c r="M2523" s="1" t="s">
        <v>3802</v>
      </c>
      <c r="N2523">
        <v>0</v>
      </c>
      <c r="O2523">
        <v>1</v>
      </c>
      <c r="P2523">
        <v>0</v>
      </c>
      <c r="Q2523">
        <v>0</v>
      </c>
      <c r="R2523" s="19">
        <f>BWscncns[[#This Row],[C fx]]*4+BWscncns[[#This Row],[C fg]]*2+BWscncns[[#This Row],[C fm]]</f>
        <v>2</v>
      </c>
      <c r="S2523">
        <v>2620</v>
      </c>
      <c r="T2523">
        <v>2097152</v>
      </c>
      <c r="U2523" s="13">
        <v>1.2493129999999999</v>
      </c>
      <c r="V2523" s="13">
        <v>0.80044000000000004</v>
      </c>
      <c r="W2523">
        <v>2153</v>
      </c>
      <c r="X2523">
        <v>43</v>
      </c>
      <c r="Z2523" s="10">
        <f>IF($N2523&lt;&gt;0,constants!$L$2,IF($O2523&lt;&gt;0,constants!$M$2,IF($P2523&lt;&gt;0,constants!$N$2,0)))</f>
        <v>9721.3799999999992</v>
      </c>
      <c r="AA2523" s="10">
        <f>IF($N2523&lt;&gt;0,constants!$L$2,IF($O2523&lt;&gt;0,constants!$M$2,IF($P2523&lt;&gt;0,constants!$P$2,0)))</f>
        <v>9721.3799999999992</v>
      </c>
      <c r="AB2523" s="11">
        <f>constants!$O$2</f>
        <v>4861.32</v>
      </c>
      <c r="AC2523" s="11">
        <f>VLOOKUP(BWscncns[[#This Row],[scanner]],[0]!ScnrAvgBW,2,FALSE)/1000</f>
        <v>6440.9193022088357</v>
      </c>
      <c r="AD2523" s="8">
        <f>(1+$F2523)*Z2523</f>
        <v>19892.116525055346</v>
      </c>
      <c r="AE2523" s="8">
        <f>(1+$F2523)*AA2523</f>
        <v>19892.116525055346</v>
      </c>
      <c r="AF2523" s="8">
        <f>(1+$F2523)*AB2523</f>
        <v>9947.3473833531916</v>
      </c>
      <c r="AG2523" s="8">
        <f>(1+$F2523)*AC2523</f>
        <v>13179.560647564063</v>
      </c>
      <c r="AH2523" s="8">
        <f>(1+$F2523)*$T2523/1000</f>
        <v>4291.2417737762407</v>
      </c>
      <c r="AI2523" s="8">
        <f>(1+BWscncns[[#This Row],[pid_error]]*K_p)*BWscncns[[#This Row],[dbw]]/1000</f>
        <v>3194.1968868881204</v>
      </c>
      <c r="AJ2523" s="13">
        <f>BWscncns[[#This Row],[Torflow prgrssv alt vote]]/VLOOKUP(BWscncns[[#This Row],[class]],AltBWtotl,2,FALSE)*100</f>
        <v>1.115828173623875E-2</v>
      </c>
      <c r="AK2523">
        <f>IF(D2523=E2523,1,0)</f>
        <v>0</v>
      </c>
    </row>
    <row r="2524" spans="1:37">
      <c r="A2524" s="1" t="s">
        <v>6980</v>
      </c>
      <c r="B2524" s="1" t="s">
        <v>6981</v>
      </c>
      <c r="C2524">
        <v>4340</v>
      </c>
      <c r="D2524">
        <v>1524952713</v>
      </c>
      <c r="E2524">
        <v>1524952713</v>
      </c>
      <c r="F2524" s="2">
        <v>1.11900993497</v>
      </c>
      <c r="G2524" s="2">
        <v>1.11900993497</v>
      </c>
      <c r="H2524">
        <v>4339732</v>
      </c>
      <c r="I2524" s="2">
        <v>-4.70797456931E-2</v>
      </c>
      <c r="J2524" s="2">
        <v>0.1</v>
      </c>
      <c r="K2524">
        <v>1</v>
      </c>
      <c r="L2524" s="1" t="s">
        <v>11635</v>
      </c>
      <c r="M2524" s="1" t="s">
        <v>6981</v>
      </c>
      <c r="N2524">
        <v>1</v>
      </c>
      <c r="O2524">
        <v>0</v>
      </c>
      <c r="P2524">
        <v>0</v>
      </c>
      <c r="Q2524">
        <v>0</v>
      </c>
      <c r="R2524" s="19">
        <f>BWscncns[[#This Row],[C fx]]*4+BWscncns[[#This Row],[C fg]]*2+BWscncns[[#This Row],[C fm]]</f>
        <v>4</v>
      </c>
      <c r="S2524">
        <v>4340</v>
      </c>
      <c r="T2524">
        <v>2048000</v>
      </c>
      <c r="U2524" s="13">
        <v>2.1191409999999999</v>
      </c>
      <c r="V2524" s="13">
        <v>0.471889</v>
      </c>
      <c r="W2524">
        <v>317</v>
      </c>
      <c r="X2524">
        <v>6</v>
      </c>
      <c r="Z2524" s="10">
        <f>IF($N2524&lt;&gt;0,constants!$L$2,IF($O2524&lt;&gt;0,constants!$M$2,IF($P2524&lt;&gt;0,constants!$N$2,0)))</f>
        <v>10125.48</v>
      </c>
      <c r="AA2524" s="10">
        <f>IF($N2524&lt;&gt;0,constants!$L$2,IF($O2524&lt;&gt;0,constants!$M$2,IF($P2524&lt;&gt;0,constants!$P$2,0)))</f>
        <v>10125.48</v>
      </c>
      <c r="AB2524" s="11">
        <f>constants!$O$2</f>
        <v>4861.32</v>
      </c>
      <c r="AC2524" s="11">
        <f>VLOOKUP(BWscncns[[#This Row],[scanner]],[0]!ScnrAvgBW,2,FALSE)/1000</f>
        <v>11818.828055288463</v>
      </c>
      <c r="AD2524" s="8">
        <f>(1+$F2524)*Z2524</f>
        <v>21455.992716340035</v>
      </c>
      <c r="AE2524" s="8">
        <f>(1+$F2524)*AA2524</f>
        <v>21455.992716340035</v>
      </c>
      <c r="AF2524" s="8">
        <f>(1+$F2524)*AB2524</f>
        <v>10301.185377068361</v>
      </c>
      <c r="AG2524" s="8">
        <f>(1+$F2524)*AC2524</f>
        <v>25044.214068858419</v>
      </c>
      <c r="AH2524" s="8">
        <f>(1+$F2524)*$T2524/1000</f>
        <v>4339.7323468185605</v>
      </c>
      <c r="AI2524" s="8">
        <f>(1+BWscncns[[#This Row],[pid_error]]*K_p)*BWscncns[[#This Row],[dbw]]/1000</f>
        <v>3193.8661734092802</v>
      </c>
      <c r="AJ2524" s="13">
        <f>BWscncns[[#This Row],[Torflow prgrssv alt vote]]/VLOOKUP(BWscncns[[#This Row],[class]],AltBWtotl,2,FALSE)*100</f>
        <v>2.7373809951654778E-2</v>
      </c>
      <c r="AK2524">
        <f>IF(D2524=E2524,1,0)</f>
        <v>1</v>
      </c>
    </row>
    <row r="2525" spans="1:37">
      <c r="A2525" s="1" t="s">
        <v>1474</v>
      </c>
      <c r="B2525" s="1" t="s">
        <v>1475</v>
      </c>
      <c r="C2525">
        <v>5090</v>
      </c>
      <c r="D2525">
        <v>1524228886</v>
      </c>
      <c r="E2525">
        <v>1525009122</v>
      </c>
      <c r="F2525" s="2">
        <v>0.45140221099099997</v>
      </c>
      <c r="G2525" s="2">
        <v>0.45140221099099997</v>
      </c>
      <c r="H2525">
        <v>2728396</v>
      </c>
      <c r="I2525" s="2">
        <v>-0.42599281113999998</v>
      </c>
      <c r="J2525" s="2">
        <v>0</v>
      </c>
      <c r="K2525">
        <v>1</v>
      </c>
      <c r="L2525" s="1" t="s">
        <v>11549</v>
      </c>
      <c r="M2525" s="1" t="s">
        <v>1475</v>
      </c>
      <c r="N2525">
        <v>0</v>
      </c>
      <c r="O2525">
        <v>1</v>
      </c>
      <c r="P2525">
        <v>0</v>
      </c>
      <c r="Q2525">
        <v>0</v>
      </c>
      <c r="R2525" s="19">
        <f>BWscncns[[#This Row],[C fx]]*4+BWscncns[[#This Row],[C fg]]*2+BWscncns[[#This Row],[C fm]]</f>
        <v>2</v>
      </c>
      <c r="S2525">
        <v>4860</v>
      </c>
      <c r="T2525">
        <v>2602927</v>
      </c>
      <c r="U2525" s="13">
        <v>1.867129</v>
      </c>
      <c r="V2525" s="13">
        <v>0.535582</v>
      </c>
      <c r="W2525">
        <v>554</v>
      </c>
      <c r="X2525">
        <v>11</v>
      </c>
      <c r="Z2525" s="10">
        <f>IF($N2525&lt;&gt;0,constants!$L$2,IF($O2525&lt;&gt;0,constants!$M$2,IF($P2525&lt;&gt;0,constants!$N$2,0)))</f>
        <v>9721.3799999999992</v>
      </c>
      <c r="AA2525" s="10">
        <f>IF($N2525&lt;&gt;0,constants!$L$2,IF($O2525&lt;&gt;0,constants!$M$2,IF($P2525&lt;&gt;0,constants!$P$2,0)))</f>
        <v>9721.3799999999992</v>
      </c>
      <c r="AB2525" s="11">
        <f>constants!$O$2</f>
        <v>4861.32</v>
      </c>
      <c r="AC2525" s="11">
        <f>VLOOKUP(BWscncns[[#This Row],[scanner]],[0]!ScnrAvgBW,2,FALSE)/1000</f>
        <v>11818.828055288463</v>
      </c>
      <c r="AD2525" s="8">
        <f>(1+$F2525)*Z2525</f>
        <v>14109.632425883687</v>
      </c>
      <c r="AE2525" s="8">
        <f>(1+$F2525)*AA2525</f>
        <v>14109.632425883687</v>
      </c>
      <c r="AF2525" s="8">
        <f>(1+$F2525)*AB2525</f>
        <v>7055.7305963347681</v>
      </c>
      <c r="AG2525" s="8">
        <f>(1+$F2525)*AC2525</f>
        <v>17153.873170768136</v>
      </c>
      <c r="AH2525" s="8">
        <f>(1+$F2525)*$T2525/1000</f>
        <v>3777.8940028481707</v>
      </c>
      <c r="AI2525" s="8">
        <f>(1+BWscncns[[#This Row],[pid_error]]*K_p)*BWscncns[[#This Row],[dbw]]/1000</f>
        <v>3190.4105014240854</v>
      </c>
      <c r="AJ2525" s="13">
        <f>BWscncns[[#This Row],[Torflow prgrssv alt vote]]/VLOOKUP(BWscncns[[#This Row],[class]],AltBWtotl,2,FALSE)*100</f>
        <v>1.1145054763304447E-2</v>
      </c>
      <c r="AK2525">
        <f>IF(D2525=E2525,1,0)</f>
        <v>0</v>
      </c>
    </row>
    <row r="2526" spans="1:37">
      <c r="A2526" s="1" t="s">
        <v>8068</v>
      </c>
      <c r="B2526" s="1" t="s">
        <v>8069</v>
      </c>
      <c r="C2526">
        <v>4460</v>
      </c>
      <c r="D2526">
        <v>1524798629</v>
      </c>
      <c r="E2526">
        <v>1524998498</v>
      </c>
      <c r="F2526" s="2">
        <v>0.43350933826100002</v>
      </c>
      <c r="G2526" s="2">
        <v>0.43350933826100002</v>
      </c>
      <c r="H2526">
        <v>3757858</v>
      </c>
      <c r="I2526" s="2">
        <v>-0.479033985632</v>
      </c>
      <c r="J2526" s="2">
        <v>0</v>
      </c>
      <c r="K2526">
        <v>3</v>
      </c>
      <c r="L2526" s="1" t="s">
        <v>11606</v>
      </c>
      <c r="M2526" s="1" t="s">
        <v>8069</v>
      </c>
      <c r="N2526">
        <v>0</v>
      </c>
      <c r="O2526">
        <v>1</v>
      </c>
      <c r="P2526">
        <v>0</v>
      </c>
      <c r="Q2526">
        <v>0</v>
      </c>
      <c r="R2526" s="19">
        <f>BWscncns[[#This Row],[C fx]]*4+BWscncns[[#This Row],[C fg]]*2+BWscncns[[#This Row],[C fm]]</f>
        <v>2</v>
      </c>
      <c r="S2526">
        <v>3250</v>
      </c>
      <c r="T2526">
        <v>2621440</v>
      </c>
      <c r="U2526" s="13">
        <v>1.2397769999999999</v>
      </c>
      <c r="V2526" s="13">
        <v>0.80659700000000001</v>
      </c>
      <c r="W2526">
        <v>2187</v>
      </c>
      <c r="X2526">
        <v>43</v>
      </c>
      <c r="Z2526" s="10">
        <f>IF($N2526&lt;&gt;0,constants!$L$2,IF($O2526&lt;&gt;0,constants!$M$2,IF($P2526&lt;&gt;0,constants!$N$2,0)))</f>
        <v>9721.3799999999992</v>
      </c>
      <c r="AA2526" s="10">
        <f>IF($N2526&lt;&gt;0,constants!$L$2,IF($O2526&lt;&gt;0,constants!$M$2,IF($P2526&lt;&gt;0,constants!$P$2,0)))</f>
        <v>9721.3799999999992</v>
      </c>
      <c r="AB2526" s="11">
        <f>constants!$O$2</f>
        <v>4861.32</v>
      </c>
      <c r="AC2526" s="11">
        <f>VLOOKUP(BWscncns[[#This Row],[scanner]],[0]!ScnrAvgBW,2,FALSE)/1000</f>
        <v>6440.9193022088357</v>
      </c>
      <c r="AD2526" s="8">
        <f>(1+$F2526)*Z2526</f>
        <v>13935.689010783719</v>
      </c>
      <c r="AE2526" s="8">
        <f>(1+$F2526)*AA2526</f>
        <v>13935.689010783719</v>
      </c>
      <c r="AF2526" s="8">
        <f>(1+$F2526)*AB2526</f>
        <v>6968.7476162749645</v>
      </c>
      <c r="AG2526" s="8">
        <f>(1+$F2526)*AC2526</f>
        <v>9233.1179667018896</v>
      </c>
      <c r="AH2526" s="8">
        <f>(1+$F2526)*$T2526/1000</f>
        <v>3757.8587196909161</v>
      </c>
      <c r="AI2526" s="8">
        <f>(1+BWscncns[[#This Row],[pid_error]]*K_p)*BWscncns[[#This Row],[dbw]]/1000</f>
        <v>3189.6493598454581</v>
      </c>
      <c r="AJ2526" s="13">
        <f>BWscncns[[#This Row],[Torflow prgrssv alt vote]]/VLOOKUP(BWscncns[[#This Row],[class]],AltBWtotl,2,FALSE)*100</f>
        <v>1.114239586891683E-2</v>
      </c>
      <c r="AK2526">
        <f>IF(D2526=E2526,1,0)</f>
        <v>0</v>
      </c>
    </row>
    <row r="2527" spans="1:37">
      <c r="A2527" s="1" t="s">
        <v>7552</v>
      </c>
      <c r="B2527" s="1" t="s">
        <v>7553</v>
      </c>
      <c r="C2527">
        <v>4310</v>
      </c>
      <c r="D2527">
        <v>1524950811</v>
      </c>
      <c r="E2527">
        <v>1524950811</v>
      </c>
      <c r="F2527" s="2">
        <v>1.1058421169299999</v>
      </c>
      <c r="G2527" s="2">
        <v>1.1058421169299999</v>
      </c>
      <c r="H2527">
        <v>4312764</v>
      </c>
      <c r="I2527" s="2">
        <v>0.67468257070600002</v>
      </c>
      <c r="J2527" s="2">
        <v>0</v>
      </c>
      <c r="K2527">
        <v>3</v>
      </c>
      <c r="L2527" s="1" t="s">
        <v>11878</v>
      </c>
      <c r="M2527" s="1" t="s">
        <v>7553</v>
      </c>
      <c r="N2527">
        <v>0</v>
      </c>
      <c r="O2527">
        <v>0</v>
      </c>
      <c r="P2527">
        <v>1</v>
      </c>
      <c r="Q2527">
        <v>0</v>
      </c>
      <c r="R2527" s="19">
        <f>BWscncns[[#This Row],[C fx]]*4+BWscncns[[#This Row],[C fg]]*2+BWscncns[[#This Row],[C fm]]</f>
        <v>1</v>
      </c>
      <c r="S2527">
        <v>2450</v>
      </c>
      <c r="T2527">
        <v>2048000</v>
      </c>
      <c r="U2527" s="13">
        <v>1.1962889999999999</v>
      </c>
      <c r="V2527" s="13">
        <v>0.83591800000000005</v>
      </c>
      <c r="W2527">
        <v>2328</v>
      </c>
      <c r="X2527">
        <v>46</v>
      </c>
      <c r="Z2527" s="10">
        <f>IF($N2527&lt;&gt;0,constants!$L$2,IF($O2527&lt;&gt;0,constants!$M$2,IF($P2527&lt;&gt;0,constants!$N$2,0)))</f>
        <v>1117.99</v>
      </c>
      <c r="AA2527" s="10">
        <f>IF($N2527&lt;&gt;0,constants!$L$2,IF($O2527&lt;&gt;0,constants!$M$2,IF($P2527&lt;&gt;0,constants!$P$2,0)))</f>
        <v>4051.45</v>
      </c>
      <c r="AB2527" s="11">
        <f>constants!$O$2</f>
        <v>4861.32</v>
      </c>
      <c r="AC2527" s="11">
        <f>VLOOKUP(BWscncns[[#This Row],[scanner]],[0]!ScnrAvgBW,2,FALSE)/1000</f>
        <v>6440.9193022088357</v>
      </c>
      <c r="AD2527" s="8">
        <f>(1+$F2527)*Z2527</f>
        <v>2354.3104283065704</v>
      </c>
      <c r="AE2527" s="8">
        <f>(1+$F2527)*AA2527</f>
        <v>8531.7140446360481</v>
      </c>
      <c r="AF2527" s="8">
        <f>(1+$F2527)*AB2527</f>
        <v>10237.172399874147</v>
      </c>
      <c r="AG2527" s="8">
        <f>(1+$F2527)*AC2527</f>
        <v>13563.559138338753</v>
      </c>
      <c r="AH2527" s="8">
        <f>(1+$F2527)*$T2527/1000</f>
        <v>4312.7646554726398</v>
      </c>
      <c r="AI2527" s="8">
        <f>(1+BWscncns[[#This Row],[pid_error]]*K_p)*BWscncns[[#This Row],[dbw]]/1000</f>
        <v>3180.3823277363199</v>
      </c>
      <c r="AJ2527" s="13">
        <f>BWscncns[[#This Row],[Torflow prgrssv alt vote]]/VLOOKUP(BWscncns[[#This Row],[class]],AltBWtotl,2,FALSE)*100</f>
        <v>6.272562978225292E-2</v>
      </c>
      <c r="AK2527">
        <f>IF(D2527=E2527,1,0)</f>
        <v>1</v>
      </c>
    </row>
    <row r="2528" spans="1:37">
      <c r="A2528" s="1" t="s">
        <v>4324</v>
      </c>
      <c r="B2528" s="1" t="s">
        <v>4325</v>
      </c>
      <c r="C2528">
        <v>3910</v>
      </c>
      <c r="D2528">
        <v>1524111593</v>
      </c>
      <c r="E2528">
        <v>1524960111</v>
      </c>
      <c r="F2528" s="2">
        <v>4.3169307916000002E-2</v>
      </c>
      <c r="G2528" s="2">
        <v>4.3169307916000002E-2</v>
      </c>
      <c r="H2528">
        <v>3084977</v>
      </c>
      <c r="I2528" s="2">
        <v>3.69571050666E-2</v>
      </c>
      <c r="J2528" s="2">
        <v>0</v>
      </c>
      <c r="K2528">
        <v>5</v>
      </c>
      <c r="L2528" s="1" t="s">
        <v>11621</v>
      </c>
      <c r="M2528" s="1" t="s">
        <v>4325</v>
      </c>
      <c r="N2528">
        <v>0</v>
      </c>
      <c r="O2528">
        <v>1</v>
      </c>
      <c r="P2528">
        <v>0</v>
      </c>
      <c r="Q2528">
        <v>0</v>
      </c>
      <c r="R2528" s="19">
        <f>BWscncns[[#This Row],[C fx]]*4+BWscncns[[#This Row],[C fg]]*2+BWscncns[[#This Row],[C fm]]</f>
        <v>2</v>
      </c>
      <c r="S2528">
        <v>3530</v>
      </c>
      <c r="T2528">
        <v>3112960</v>
      </c>
      <c r="U2528" s="13">
        <v>1.133969</v>
      </c>
      <c r="V2528" s="13">
        <v>0.88185800000000003</v>
      </c>
      <c r="W2528">
        <v>2533</v>
      </c>
      <c r="X2528">
        <v>50</v>
      </c>
      <c r="Z2528" s="10">
        <f>IF($N2528&lt;&gt;0,constants!$L$2,IF($O2528&lt;&gt;0,constants!$M$2,IF($P2528&lt;&gt;0,constants!$N$2,0)))</f>
        <v>9721.3799999999992</v>
      </c>
      <c r="AA2528" s="10">
        <f>IF($N2528&lt;&gt;0,constants!$L$2,IF($O2528&lt;&gt;0,constants!$M$2,IF($P2528&lt;&gt;0,constants!$P$2,0)))</f>
        <v>9721.3799999999992</v>
      </c>
      <c r="AB2528" s="11">
        <f>constants!$O$2</f>
        <v>4861.32</v>
      </c>
      <c r="AC2528" s="11">
        <f>VLOOKUP(BWscncns[[#This Row],[scanner]],[0]!ScnrAvgBW,2,FALSE)/1000</f>
        <v>3794.4265750962772</v>
      </c>
      <c r="AD2528" s="8">
        <f>(1+$F2528)*Z2528</f>
        <v>10141.045246588445</v>
      </c>
      <c r="AE2528" s="8">
        <f>(1+$F2528)*AA2528</f>
        <v>10141.045246588445</v>
      </c>
      <c r="AF2528" s="8">
        <f>(1+$F2528)*AB2528</f>
        <v>5071.179819958209</v>
      </c>
      <c r="AG2528" s="8">
        <f>(1+$F2528)*AC2528</f>
        <v>3958.229344281262</v>
      </c>
      <c r="AH2528" s="8">
        <f>(1+$F2528)*$T2528/1000</f>
        <v>3247.3443287701916</v>
      </c>
      <c r="AI2528" s="8">
        <f>(1+BWscncns[[#This Row],[pid_error]]*K_p)*BWscncns[[#This Row],[dbw]]/1000</f>
        <v>3180.1521643850956</v>
      </c>
      <c r="AJ2528" s="13">
        <f>BWscncns[[#This Row],[Torflow prgrssv alt vote]]/VLOOKUP(BWscncns[[#This Row],[class]],AltBWtotl,2,FALSE)*100</f>
        <v>1.1109219334594272E-2</v>
      </c>
      <c r="AK2528">
        <f>IF(D2528=E2528,1,0)</f>
        <v>0</v>
      </c>
    </row>
    <row r="2529" spans="1:37">
      <c r="A2529" s="1" t="s">
        <v>8358</v>
      </c>
      <c r="B2529" s="1" t="s">
        <v>8359</v>
      </c>
      <c r="C2529">
        <v>4310</v>
      </c>
      <c r="D2529">
        <v>1524991615</v>
      </c>
      <c r="E2529">
        <v>1524991615</v>
      </c>
      <c r="F2529" s="2">
        <v>1.1031390408399999</v>
      </c>
      <c r="G2529" s="2">
        <v>1.1031390408399999</v>
      </c>
      <c r="H2529">
        <v>4307228</v>
      </c>
      <c r="I2529" s="2">
        <v>-0.38989239335800002</v>
      </c>
      <c r="J2529" s="2">
        <v>0</v>
      </c>
      <c r="K2529">
        <v>2</v>
      </c>
      <c r="L2529" s="1" t="s">
        <v>11555</v>
      </c>
      <c r="M2529" s="1" t="s">
        <v>8359</v>
      </c>
      <c r="N2529">
        <v>0</v>
      </c>
      <c r="O2529">
        <v>0</v>
      </c>
      <c r="P2529">
        <v>1</v>
      </c>
      <c r="Q2529">
        <v>0</v>
      </c>
      <c r="R2529" s="19">
        <f>BWscncns[[#This Row],[C fx]]*4+BWscncns[[#This Row],[C fg]]*2+BWscncns[[#This Row],[C fm]]</f>
        <v>1</v>
      </c>
      <c r="S2529">
        <v>3310</v>
      </c>
      <c r="T2529">
        <v>2048000</v>
      </c>
      <c r="U2529" s="13">
        <v>1.6162110000000001</v>
      </c>
      <c r="V2529" s="13">
        <v>0.61873100000000003</v>
      </c>
      <c r="W2529">
        <v>1045</v>
      </c>
      <c r="X2529">
        <v>20</v>
      </c>
      <c r="Z2529" s="10">
        <f>IF($N2529&lt;&gt;0,constants!$L$2,IF($O2529&lt;&gt;0,constants!$M$2,IF($P2529&lt;&gt;0,constants!$N$2,0)))</f>
        <v>1117.99</v>
      </c>
      <c r="AA2529" s="10">
        <f>IF($N2529&lt;&gt;0,constants!$L$2,IF($O2529&lt;&gt;0,constants!$M$2,IF($P2529&lt;&gt;0,constants!$P$2,0)))</f>
        <v>4051.45</v>
      </c>
      <c r="AB2529" s="11">
        <f>constants!$O$2</f>
        <v>4861.32</v>
      </c>
      <c r="AC2529" s="11">
        <f>VLOOKUP(BWscncns[[#This Row],[scanner]],[0]!ScnrAvgBW,2,FALSE)/1000</f>
        <v>8853.6095214723919</v>
      </c>
      <c r="AD2529" s="8">
        <f>(1+$F2529)*Z2529</f>
        <v>2351.2884162687114</v>
      </c>
      <c r="AE2529" s="8">
        <f>(1+$F2529)*AA2529</f>
        <v>8520.7626670112168</v>
      </c>
      <c r="AF2529" s="8">
        <f>(1+$F2529)*AB2529</f>
        <v>10224.031882016308</v>
      </c>
      <c r="AG2529" s="8">
        <f>(1+$F2529)*AC2529</f>
        <v>18620.371836961338</v>
      </c>
      <c r="AH2529" s="8">
        <f>(1+$F2529)*$T2529/1000</f>
        <v>4307.2287556403198</v>
      </c>
      <c r="AI2529" s="8">
        <f>(1+BWscncns[[#This Row],[pid_error]]*K_p)*BWscncns[[#This Row],[dbw]]/1000</f>
        <v>3177.6143778201599</v>
      </c>
      <c r="AJ2529" s="13">
        <f>BWscncns[[#This Row],[Torflow prgrssv alt vote]]/VLOOKUP(BWscncns[[#This Row],[class]],AltBWtotl,2,FALSE)*100</f>
        <v>6.2671038420647529E-2</v>
      </c>
      <c r="AK2529">
        <f>IF(D2529=E2529,1,0)</f>
        <v>1</v>
      </c>
    </row>
    <row r="2530" spans="1:37">
      <c r="A2530" s="1" t="s">
        <v>1513</v>
      </c>
      <c r="B2530" s="1" t="s">
        <v>1514</v>
      </c>
      <c r="C2530">
        <v>3780</v>
      </c>
      <c r="D2530">
        <v>1523970524</v>
      </c>
      <c r="E2530">
        <v>1523970524</v>
      </c>
      <c r="F2530" s="2">
        <v>0.31690190109299998</v>
      </c>
      <c r="G2530" s="2">
        <v>0.31690190109299998</v>
      </c>
      <c r="H2530">
        <v>3780584</v>
      </c>
      <c r="I2530" s="2">
        <v>0.80752308985400001</v>
      </c>
      <c r="J2530" s="2">
        <v>0</v>
      </c>
      <c r="K2530">
        <v>9</v>
      </c>
      <c r="L2530" s="1" t="s">
        <v>11883</v>
      </c>
      <c r="M2530" s="1" t="s">
        <v>1514</v>
      </c>
      <c r="N2530">
        <v>0</v>
      </c>
      <c r="O2530">
        <v>0</v>
      </c>
      <c r="P2530">
        <v>1</v>
      </c>
      <c r="Q2530">
        <v>0</v>
      </c>
      <c r="R2530" s="19">
        <f>BWscncns[[#This Row],[C fx]]*4+BWscncns[[#This Row],[C fg]]*2+BWscncns[[#This Row],[C fm]]</f>
        <v>1</v>
      </c>
      <c r="S2530">
        <v>2850</v>
      </c>
      <c r="T2530">
        <v>2742115</v>
      </c>
      <c r="U2530" s="13">
        <v>1.039344</v>
      </c>
      <c r="V2530" s="13">
        <v>0.96214599999999995</v>
      </c>
      <c r="W2530">
        <v>3046</v>
      </c>
      <c r="X2530">
        <v>60</v>
      </c>
      <c r="Z2530" s="10">
        <f>IF($N2530&lt;&gt;0,constants!$L$2,IF($O2530&lt;&gt;0,constants!$M$2,IF($P2530&lt;&gt;0,constants!$N$2,0)))</f>
        <v>1117.99</v>
      </c>
      <c r="AA2530" s="10">
        <f>IF($N2530&lt;&gt;0,constants!$L$2,IF($O2530&lt;&gt;0,constants!$M$2,IF($P2530&lt;&gt;0,constants!$P$2,0)))</f>
        <v>4051.45</v>
      </c>
      <c r="AB2530" s="11">
        <f>constants!$O$2</f>
        <v>4861.32</v>
      </c>
      <c r="AC2530" s="11">
        <f>VLOOKUP(BWscncns[[#This Row],[scanner]],[0]!ScnrAvgBW,2,FALSE)/1000</f>
        <v>504.85700000000003</v>
      </c>
      <c r="AD2530" s="8">
        <f>(1+$F2530)*Z2530</f>
        <v>1472.283156402963</v>
      </c>
      <c r="AE2530" s="8">
        <f>(1+$F2530)*AA2530</f>
        <v>5335.3622071832342</v>
      </c>
      <c r="AF2530" s="8">
        <f>(1+$F2530)*AB2530</f>
        <v>6401.8815498214217</v>
      </c>
      <c r="AG2530" s="8">
        <f>(1+$F2530)*AC2530</f>
        <v>664.84714308010871</v>
      </c>
      <c r="AH2530" s="8">
        <f>(1+$F2530)*$T2530/1000</f>
        <v>3611.096456515631</v>
      </c>
      <c r="AI2530" s="8">
        <f>(1+BWscncns[[#This Row],[pid_error]]*K_p)*BWscncns[[#This Row],[dbw]]/1000</f>
        <v>3176.6057282578158</v>
      </c>
      <c r="AJ2530" s="13">
        <f>BWscncns[[#This Row],[Torflow prgrssv alt vote]]/VLOOKUP(BWscncns[[#This Row],[class]],AltBWtotl,2,FALSE)*100</f>
        <v>6.2651145158609228E-2</v>
      </c>
      <c r="AK2530">
        <f>IF(D2530=E2530,1,0)</f>
        <v>1</v>
      </c>
    </row>
    <row r="2531" spans="1:37">
      <c r="A2531" s="1" t="s">
        <v>11151</v>
      </c>
      <c r="B2531" s="1" t="s">
        <v>11152</v>
      </c>
      <c r="C2531">
        <v>2160</v>
      </c>
      <c r="D2531">
        <v>1524925046</v>
      </c>
      <c r="E2531">
        <v>1524925046</v>
      </c>
      <c r="F2531" s="2">
        <v>-0.29075516913799998</v>
      </c>
      <c r="G2531" s="2">
        <v>-0.29075516913799998</v>
      </c>
      <c r="H2531">
        <v>2158236</v>
      </c>
      <c r="I2531" s="2">
        <v>-9.9789600143999999E-2</v>
      </c>
      <c r="J2531" s="2">
        <v>0</v>
      </c>
      <c r="K2531">
        <v>6</v>
      </c>
      <c r="L2531" s="1" t="s">
        <v>11805</v>
      </c>
      <c r="M2531" s="1" t="s">
        <v>11152</v>
      </c>
      <c r="N2531">
        <v>0</v>
      </c>
      <c r="O2531">
        <v>0</v>
      </c>
      <c r="P2531">
        <v>1</v>
      </c>
      <c r="Q2531">
        <v>0</v>
      </c>
      <c r="R2531" s="19">
        <f>BWscncns[[#This Row],[C fx]]*4+BWscncns[[#This Row],[C fg]]*2+BWscncns[[#This Row],[C fm]]</f>
        <v>1</v>
      </c>
      <c r="S2531">
        <v>2150</v>
      </c>
      <c r="T2531">
        <v>3716704</v>
      </c>
      <c r="U2531" s="13">
        <v>0.57847000000000004</v>
      </c>
      <c r="V2531" s="13">
        <v>1.7286999999999999</v>
      </c>
      <c r="W2531">
        <v>4602</v>
      </c>
      <c r="X2531">
        <v>92</v>
      </c>
      <c r="Z2531" s="10">
        <f>IF($N2531&lt;&gt;0,constants!$L$2,IF($O2531&lt;&gt;0,constants!$M$2,IF($P2531&lt;&gt;0,constants!$N$2,0)))</f>
        <v>1117.99</v>
      </c>
      <c r="AA2531" s="10">
        <f>IF($N2531&lt;&gt;0,constants!$L$2,IF($O2531&lt;&gt;0,constants!$M$2,IF($P2531&lt;&gt;0,constants!$P$2,0)))</f>
        <v>4051.45</v>
      </c>
      <c r="AB2531" s="11">
        <f>constants!$O$2</f>
        <v>4861.32</v>
      </c>
      <c r="AC2531" s="11">
        <f>VLOOKUP(BWscncns[[#This Row],[scanner]],[0]!ScnrAvgBW,2,FALSE)/1000</f>
        <v>2386.3111194805197</v>
      </c>
      <c r="AD2531" s="8">
        <f>(1+$F2531)*Z2531</f>
        <v>792.92862845540742</v>
      </c>
      <c r="AE2531" s="8">
        <f>(1+$F2531)*AA2531</f>
        <v>2873.4699699958501</v>
      </c>
      <c r="AF2531" s="8">
        <f>(1+$F2531)*AB2531</f>
        <v>3447.8660811660579</v>
      </c>
      <c r="AG2531" s="8">
        <f>(1+$F2531)*AC2531</f>
        <v>1692.4788263200712</v>
      </c>
      <c r="AH2531" s="8">
        <f>(1+$F2531)*$T2531/1000</f>
        <v>2636.0530998441191</v>
      </c>
      <c r="AI2531" s="8">
        <f>(1+BWscncns[[#This Row],[pid_error]]*K_p)*BWscncns[[#This Row],[dbw]]/1000</f>
        <v>3176.3785499220598</v>
      </c>
      <c r="AJ2531" s="13">
        <f>BWscncns[[#This Row],[Torflow prgrssv alt vote]]/VLOOKUP(BWscncns[[#This Row],[class]],AltBWtotl,2,FALSE)*100</f>
        <v>6.2646664595357782E-2</v>
      </c>
      <c r="AK2531">
        <f>IF(D2531=E2531,1,0)</f>
        <v>1</v>
      </c>
    </row>
    <row r="2532" spans="1:37">
      <c r="A2532" s="1" t="s">
        <v>3973</v>
      </c>
      <c r="B2532" s="1" t="s">
        <v>3974</v>
      </c>
      <c r="C2532">
        <v>2970</v>
      </c>
      <c r="D2532">
        <v>1524506057</v>
      </c>
      <c r="E2532">
        <v>1524951673</v>
      </c>
      <c r="F2532" s="2">
        <v>7.9108645754800005E-2</v>
      </c>
      <c r="G2532" s="2">
        <v>7.9108645754800005E-2</v>
      </c>
      <c r="H2532">
        <v>3203176</v>
      </c>
      <c r="I2532" s="2">
        <v>0.13222634890000001</v>
      </c>
      <c r="J2532" s="2">
        <v>0</v>
      </c>
      <c r="K2532">
        <v>5</v>
      </c>
      <c r="L2532" s="1" t="s">
        <v>11660</v>
      </c>
      <c r="M2532" s="1" t="s">
        <v>3974</v>
      </c>
      <c r="N2532">
        <v>0</v>
      </c>
      <c r="O2532">
        <v>1</v>
      </c>
      <c r="P2532">
        <v>0</v>
      </c>
      <c r="Q2532">
        <v>0</v>
      </c>
      <c r="R2532" s="19">
        <f>BWscncns[[#This Row],[C fx]]*4+BWscncns[[#This Row],[C fg]]*2+BWscncns[[#This Row],[C fm]]</f>
        <v>2</v>
      </c>
      <c r="S2532">
        <v>2970</v>
      </c>
      <c r="T2532">
        <v>3052692</v>
      </c>
      <c r="U2532" s="13">
        <v>0.972912</v>
      </c>
      <c r="V2532" s="13">
        <v>1.0278419999999999</v>
      </c>
      <c r="W2532">
        <v>3461</v>
      </c>
      <c r="X2532">
        <v>69</v>
      </c>
      <c r="Z2532" s="10">
        <f>IF($N2532&lt;&gt;0,constants!$L$2,IF($O2532&lt;&gt;0,constants!$M$2,IF($P2532&lt;&gt;0,constants!$N$2,0)))</f>
        <v>9721.3799999999992</v>
      </c>
      <c r="AA2532" s="10">
        <f>IF($N2532&lt;&gt;0,constants!$L$2,IF($O2532&lt;&gt;0,constants!$M$2,IF($P2532&lt;&gt;0,constants!$P$2,0)))</f>
        <v>9721.3799999999992</v>
      </c>
      <c r="AB2532" s="11">
        <f>constants!$O$2</f>
        <v>4861.32</v>
      </c>
      <c r="AC2532" s="11">
        <f>VLOOKUP(BWscncns[[#This Row],[scanner]],[0]!ScnrAvgBW,2,FALSE)/1000</f>
        <v>3794.4265750962772</v>
      </c>
      <c r="AD2532" s="8">
        <f>(1+$F2532)*Z2532</f>
        <v>10490.425206667796</v>
      </c>
      <c r="AE2532" s="8">
        <f>(1+$F2532)*AA2532</f>
        <v>10490.425206667796</v>
      </c>
      <c r="AF2532" s="8">
        <f>(1+$F2532)*AB2532</f>
        <v>5245.8924417807239</v>
      </c>
      <c r="AG2532" s="8">
        <f>(1+$F2532)*AC2532</f>
        <v>4094.5985228681679</v>
      </c>
      <c r="AH2532" s="8">
        <f>(1+$F2532)*$T2532/1000</f>
        <v>3294.1863300265122</v>
      </c>
      <c r="AI2532" s="8">
        <f>(1+BWscncns[[#This Row],[pid_error]]*K_p)*BWscncns[[#This Row],[dbw]]/1000</f>
        <v>3173.4391650132561</v>
      </c>
      <c r="AJ2532" s="13">
        <f>BWscncns[[#This Row],[Torflow prgrssv alt vote]]/VLOOKUP(BWscncns[[#This Row],[class]],AltBWtotl,2,FALSE)*100</f>
        <v>1.1085768827021098E-2</v>
      </c>
      <c r="AK2532">
        <f>IF(D2532=E2532,1,0)</f>
        <v>0</v>
      </c>
    </row>
    <row r="2533" spans="1:37">
      <c r="A2533" s="1" t="s">
        <v>6567</v>
      </c>
      <c r="B2533" s="1" t="s">
        <v>28</v>
      </c>
      <c r="C2533">
        <v>3760</v>
      </c>
      <c r="D2533">
        <v>1524951745</v>
      </c>
      <c r="E2533">
        <v>1524951745</v>
      </c>
      <c r="F2533" s="2">
        <v>0.45954055036000002</v>
      </c>
      <c r="G2533" s="2">
        <v>0.45954055036000002</v>
      </c>
      <c r="H2533">
        <v>3761831</v>
      </c>
      <c r="I2533" s="2">
        <v>0.11161147343699999</v>
      </c>
      <c r="J2533" s="2">
        <v>0</v>
      </c>
      <c r="K2533">
        <v>4</v>
      </c>
      <c r="L2533" s="1" t="s">
        <v>11675</v>
      </c>
      <c r="M2533" s="1" t="s">
        <v>28</v>
      </c>
      <c r="N2533">
        <v>0</v>
      </c>
      <c r="O2533">
        <v>0</v>
      </c>
      <c r="P2533">
        <v>1</v>
      </c>
      <c r="Q2533">
        <v>0</v>
      </c>
      <c r="R2533" s="19">
        <f>BWscncns[[#This Row],[C fx]]*4+BWscncns[[#This Row],[C fg]]*2+BWscncns[[#This Row],[C fm]]</f>
        <v>1</v>
      </c>
      <c r="S2533">
        <v>2960</v>
      </c>
      <c r="T2533">
        <v>2577408</v>
      </c>
      <c r="U2533" s="13">
        <v>1.148441</v>
      </c>
      <c r="V2533" s="13">
        <v>0.87074600000000002</v>
      </c>
      <c r="W2533">
        <v>2482</v>
      </c>
      <c r="X2533">
        <v>49</v>
      </c>
      <c r="Z2533" s="10">
        <f>IF($N2533&lt;&gt;0,constants!$L$2,IF($O2533&lt;&gt;0,constants!$M$2,IF($P2533&lt;&gt;0,constants!$N$2,0)))</f>
        <v>1117.99</v>
      </c>
      <c r="AA2533" s="10">
        <f>IF($N2533&lt;&gt;0,constants!$L$2,IF($O2533&lt;&gt;0,constants!$M$2,IF($P2533&lt;&gt;0,constants!$P$2,0)))</f>
        <v>4051.45</v>
      </c>
      <c r="AB2533" s="11">
        <f>constants!$O$2</f>
        <v>4861.32</v>
      </c>
      <c r="AC2533" s="11">
        <f>VLOOKUP(BWscncns[[#This Row],[scanner]],[0]!ScnrAvgBW,2,FALSE)/1000</f>
        <v>4819.491751072962</v>
      </c>
      <c r="AD2533" s="8">
        <f>(1+$F2533)*Z2533</f>
        <v>1631.7517398969765</v>
      </c>
      <c r="AE2533" s="8">
        <f>(1+$F2533)*AA2533</f>
        <v>5913.2555627560223</v>
      </c>
      <c r="AF2533" s="8">
        <f>(1+$F2533)*AB2533</f>
        <v>7095.2936682760756</v>
      </c>
      <c r="AG2533" s="8">
        <f>(1+$F2533)*AC2533</f>
        <v>7034.2436428165111</v>
      </c>
      <c r="AH2533" s="8">
        <f>(1+$F2533)*$T2533/1000</f>
        <v>3761.8314908222674</v>
      </c>
      <c r="AI2533" s="8">
        <f>(1+BWscncns[[#This Row],[pid_error]]*K_p)*BWscncns[[#This Row],[dbw]]/1000</f>
        <v>3169.6197454111334</v>
      </c>
      <c r="AJ2533" s="13">
        <f>BWscncns[[#This Row],[Torflow prgrssv alt vote]]/VLOOKUP(BWscncns[[#This Row],[class]],AltBWtotl,2,FALSE)*100</f>
        <v>6.2513362927245228E-2</v>
      </c>
      <c r="AK2533">
        <f>IF(D2533=E2533,1,0)</f>
        <v>1</v>
      </c>
    </row>
    <row r="2534" spans="1:37">
      <c r="A2534" s="1" t="s">
        <v>8930</v>
      </c>
      <c r="B2534" s="1" t="s">
        <v>8931</v>
      </c>
      <c r="C2534">
        <v>1710</v>
      </c>
      <c r="D2534">
        <v>1524506057</v>
      </c>
      <c r="E2534">
        <v>1524988531</v>
      </c>
      <c r="F2534" s="2">
        <v>6.19675769305E-2</v>
      </c>
      <c r="G2534" s="2">
        <v>6.19675769305E-2</v>
      </c>
      <c r="H2534">
        <v>3262364</v>
      </c>
      <c r="I2534" s="2">
        <v>-0.824286951755</v>
      </c>
      <c r="J2534" s="2">
        <v>0</v>
      </c>
      <c r="K2534">
        <v>3</v>
      </c>
      <c r="L2534" s="1" t="s">
        <v>11591</v>
      </c>
      <c r="M2534" s="1" t="s">
        <v>8931</v>
      </c>
      <c r="N2534">
        <v>0</v>
      </c>
      <c r="O2534">
        <v>1</v>
      </c>
      <c r="P2534">
        <v>0</v>
      </c>
      <c r="Q2534">
        <v>0</v>
      </c>
      <c r="R2534" s="19">
        <f>BWscncns[[#This Row],[C fx]]*4+BWscncns[[#This Row],[C fg]]*2+BWscncns[[#This Row],[C fm]]</f>
        <v>2</v>
      </c>
      <c r="S2534">
        <v>2540</v>
      </c>
      <c r="T2534">
        <v>3072000</v>
      </c>
      <c r="U2534" s="13">
        <v>0.82682299999999997</v>
      </c>
      <c r="V2534" s="13">
        <v>1.209449</v>
      </c>
      <c r="W2534">
        <v>3942</v>
      </c>
      <c r="X2534">
        <v>78</v>
      </c>
      <c r="Z2534" s="10">
        <f>IF($N2534&lt;&gt;0,constants!$L$2,IF($O2534&lt;&gt;0,constants!$M$2,IF($P2534&lt;&gt;0,constants!$N$2,0)))</f>
        <v>9721.3799999999992</v>
      </c>
      <c r="AA2534" s="10">
        <f>IF($N2534&lt;&gt;0,constants!$L$2,IF($O2534&lt;&gt;0,constants!$M$2,IF($P2534&lt;&gt;0,constants!$P$2,0)))</f>
        <v>9721.3799999999992</v>
      </c>
      <c r="AB2534" s="11">
        <f>constants!$O$2</f>
        <v>4861.32</v>
      </c>
      <c r="AC2534" s="11">
        <f>VLOOKUP(BWscncns[[#This Row],[scanner]],[0]!ScnrAvgBW,2,FALSE)/1000</f>
        <v>6440.9193022088357</v>
      </c>
      <c r="AD2534" s="8">
        <f>(1+$F2534)*Z2534</f>
        <v>10323.790363020622</v>
      </c>
      <c r="AE2534" s="8">
        <f>(1+$F2534)*AA2534</f>
        <v>10323.790363020622</v>
      </c>
      <c r="AF2534" s="8">
        <f>(1+$F2534)*AB2534</f>
        <v>5162.5642210837777</v>
      </c>
      <c r="AG2534" s="8">
        <f>(1+$F2534)*AC2534</f>
        <v>6840.047464571604</v>
      </c>
      <c r="AH2534" s="8">
        <f>(1+$F2534)*$T2534/1000</f>
        <v>3262.3643963304958</v>
      </c>
      <c r="AI2534" s="8">
        <f>(1+BWscncns[[#This Row],[pid_error]]*K_p)*BWscncns[[#This Row],[dbw]]/1000</f>
        <v>3167.1821981652479</v>
      </c>
      <c r="AJ2534" s="13">
        <f>BWscncns[[#This Row],[Torflow prgrssv alt vote]]/VLOOKUP(BWscncns[[#This Row],[class]],AltBWtotl,2,FALSE)*100</f>
        <v>1.1063911376971299E-2</v>
      </c>
      <c r="AK2534">
        <f>IF(D2534=E2534,1,0)</f>
        <v>0</v>
      </c>
    </row>
    <row r="2535" spans="1:37">
      <c r="A2535" s="1" t="s">
        <v>4982</v>
      </c>
      <c r="B2535" s="1" t="s">
        <v>4983</v>
      </c>
      <c r="C2535">
        <v>4230</v>
      </c>
      <c r="D2535">
        <v>1524913739</v>
      </c>
      <c r="E2535">
        <v>1524913739</v>
      </c>
      <c r="F2535" s="2">
        <v>1.0154333333700001</v>
      </c>
      <c r="G2535" s="2">
        <v>1.0154333333700001</v>
      </c>
      <c r="H2535">
        <v>4226670</v>
      </c>
      <c r="I2535" s="2">
        <v>0.61354721067999995</v>
      </c>
      <c r="J2535" s="2">
        <v>0</v>
      </c>
      <c r="K2535">
        <v>3</v>
      </c>
      <c r="L2535" s="1" t="s">
        <v>11727</v>
      </c>
      <c r="M2535" s="1" t="s">
        <v>4983</v>
      </c>
      <c r="N2535">
        <v>0</v>
      </c>
      <c r="O2535">
        <v>0</v>
      </c>
      <c r="P2535">
        <v>1</v>
      </c>
      <c r="Q2535">
        <v>0</v>
      </c>
      <c r="R2535" s="19">
        <f>BWscncns[[#This Row],[C fx]]*4+BWscncns[[#This Row],[C fg]]*2+BWscncns[[#This Row],[C fm]]</f>
        <v>1</v>
      </c>
      <c r="S2535">
        <v>2670</v>
      </c>
      <c r="T2535">
        <v>2097152</v>
      </c>
      <c r="U2535" s="13">
        <v>1.273155</v>
      </c>
      <c r="V2535" s="13">
        <v>0.78544999999999998</v>
      </c>
      <c r="W2535">
        <v>2072</v>
      </c>
      <c r="X2535">
        <v>41</v>
      </c>
      <c r="Z2535" s="10">
        <f>IF($N2535&lt;&gt;0,constants!$L$2,IF($O2535&lt;&gt;0,constants!$M$2,IF($P2535&lt;&gt;0,constants!$N$2,0)))</f>
        <v>1117.99</v>
      </c>
      <c r="AA2535" s="10">
        <f>IF($N2535&lt;&gt;0,constants!$L$2,IF($O2535&lt;&gt;0,constants!$M$2,IF($P2535&lt;&gt;0,constants!$P$2,0)))</f>
        <v>4051.45</v>
      </c>
      <c r="AB2535" s="11">
        <f>constants!$O$2</f>
        <v>4861.32</v>
      </c>
      <c r="AC2535" s="11">
        <f>VLOOKUP(BWscncns[[#This Row],[scanner]],[0]!ScnrAvgBW,2,FALSE)/1000</f>
        <v>6440.9193022088357</v>
      </c>
      <c r="AD2535" s="8">
        <f>(1+$F2535)*Z2535</f>
        <v>2253.2343123743262</v>
      </c>
      <c r="AE2535" s="8">
        <f>(1+$F2535)*AA2535</f>
        <v>8165.4273784818852</v>
      </c>
      <c r="AF2535" s="8">
        <f>(1+$F2535)*AB2535</f>
        <v>9797.6663721782479</v>
      </c>
      <c r="AG2535" s="8">
        <f>(1+$F2535)*AC2535</f>
        <v>12981.243459217927</v>
      </c>
      <c r="AH2535" s="8">
        <f>(1+$F2535)*$T2535/1000</f>
        <v>4226.6700459435615</v>
      </c>
      <c r="AI2535" s="8">
        <f>(1+BWscncns[[#This Row],[pid_error]]*K_p)*BWscncns[[#This Row],[dbw]]/1000</f>
        <v>3161.9110229717808</v>
      </c>
      <c r="AJ2535" s="13">
        <f>BWscncns[[#This Row],[Torflow prgrssv alt vote]]/VLOOKUP(BWscncns[[#This Row],[class]],AltBWtotl,2,FALSE)*100</f>
        <v>6.2361326341703903E-2</v>
      </c>
      <c r="AK2535">
        <f>IF(D2535=E2535,1,0)</f>
        <v>1</v>
      </c>
    </row>
    <row r="2536" spans="1:37">
      <c r="A2536" s="1" t="s">
        <v>10481</v>
      </c>
      <c r="B2536" s="1" t="s">
        <v>10482</v>
      </c>
      <c r="C2536">
        <v>4230</v>
      </c>
      <c r="D2536">
        <v>1525009194</v>
      </c>
      <c r="E2536">
        <v>1525009194</v>
      </c>
      <c r="F2536" s="2">
        <v>1.0152945020699999</v>
      </c>
      <c r="G2536" s="2">
        <v>1.0152945020699999</v>
      </c>
      <c r="H2536">
        <v>4226378</v>
      </c>
      <c r="I2536" s="2">
        <v>5.0544607209800002E-2</v>
      </c>
      <c r="J2536" s="2">
        <v>0</v>
      </c>
      <c r="K2536">
        <v>2</v>
      </c>
      <c r="L2536" s="1" t="s">
        <v>11570</v>
      </c>
      <c r="M2536" s="1" t="s">
        <v>10482</v>
      </c>
      <c r="N2536">
        <v>1</v>
      </c>
      <c r="O2536">
        <v>0</v>
      </c>
      <c r="P2536">
        <v>0</v>
      </c>
      <c r="Q2536">
        <v>0</v>
      </c>
      <c r="R2536" s="19">
        <f>BWscncns[[#This Row],[C fx]]*4+BWscncns[[#This Row],[C fg]]*2+BWscncns[[#This Row],[C fm]]</f>
        <v>4</v>
      </c>
      <c r="S2536">
        <v>3150</v>
      </c>
      <c r="T2536">
        <v>2097152</v>
      </c>
      <c r="U2536" s="13">
        <v>1.5020370000000001</v>
      </c>
      <c r="V2536" s="13">
        <v>0.66576299999999999</v>
      </c>
      <c r="W2536">
        <v>1371</v>
      </c>
      <c r="X2536">
        <v>27</v>
      </c>
      <c r="Z2536" s="10">
        <f>IF($N2536&lt;&gt;0,constants!$L$2,IF($O2536&lt;&gt;0,constants!$M$2,IF($P2536&lt;&gt;0,constants!$N$2,0)))</f>
        <v>10125.48</v>
      </c>
      <c r="AA2536" s="10">
        <f>IF($N2536&lt;&gt;0,constants!$L$2,IF($O2536&lt;&gt;0,constants!$M$2,IF($P2536&lt;&gt;0,constants!$P$2,0)))</f>
        <v>10125.48</v>
      </c>
      <c r="AB2536" s="11">
        <f>constants!$O$2</f>
        <v>4861.32</v>
      </c>
      <c r="AC2536" s="11">
        <f>VLOOKUP(BWscncns[[#This Row],[scanner]],[0]!ScnrAvgBW,2,FALSE)/1000</f>
        <v>8853.6095214723919</v>
      </c>
      <c r="AD2536" s="8">
        <f>(1+$F2536)*Z2536</f>
        <v>20405.82417481974</v>
      </c>
      <c r="AE2536" s="8">
        <f>(1+$F2536)*AA2536</f>
        <v>20405.82417481974</v>
      </c>
      <c r="AF2536" s="8">
        <f>(1+$F2536)*AB2536</f>
        <v>9796.9914688029312</v>
      </c>
      <c r="AG2536" s="8">
        <f>(1+$F2536)*AC2536</f>
        <v>17842.630592097914</v>
      </c>
      <c r="AH2536" s="8">
        <f>(1+$F2536)*$T2536/1000</f>
        <v>4226.3788956051039</v>
      </c>
      <c r="AI2536" s="8">
        <f>(1+BWscncns[[#This Row],[pid_error]]*K_p)*BWscncns[[#This Row],[dbw]]/1000</f>
        <v>3161.765447802552</v>
      </c>
      <c r="AJ2536" s="13">
        <f>BWscncns[[#This Row],[Torflow prgrssv alt vote]]/VLOOKUP(BWscncns[[#This Row],[class]],AltBWtotl,2,FALSE)*100</f>
        <v>2.7098682844143317E-2</v>
      </c>
      <c r="AK2536">
        <f>IF(D2536=E2536,1,0)</f>
        <v>1</v>
      </c>
    </row>
    <row r="2537" spans="1:37">
      <c r="A2537" s="1" t="s">
        <v>7712</v>
      </c>
      <c r="B2537" s="1" t="s">
        <v>7713</v>
      </c>
      <c r="C2537">
        <v>2360</v>
      </c>
      <c r="D2537">
        <v>1524966122</v>
      </c>
      <c r="E2537">
        <v>1524966122</v>
      </c>
      <c r="F2537" s="2">
        <v>0.81744480245499995</v>
      </c>
      <c r="G2537" s="2">
        <v>0.81744480245499995</v>
      </c>
      <c r="H2537">
        <v>2355908</v>
      </c>
      <c r="I2537" s="2">
        <v>0.649603319086</v>
      </c>
      <c r="J2537" s="2">
        <v>0</v>
      </c>
      <c r="K2537">
        <v>5</v>
      </c>
      <c r="L2537" s="1" t="s">
        <v>11590</v>
      </c>
      <c r="M2537" s="1" t="s">
        <v>7713</v>
      </c>
      <c r="N2537">
        <v>0</v>
      </c>
      <c r="O2537">
        <v>0</v>
      </c>
      <c r="P2537">
        <v>1</v>
      </c>
      <c r="Q2537">
        <v>0</v>
      </c>
      <c r="R2537" s="19">
        <f>BWscncns[[#This Row],[C fx]]*4+BWscncns[[#This Row],[C fg]]*2+BWscncns[[#This Row],[C fm]]</f>
        <v>1</v>
      </c>
      <c r="S2537">
        <v>1940</v>
      </c>
      <c r="T2537">
        <v>2240073</v>
      </c>
      <c r="U2537" s="13">
        <v>0.86604300000000001</v>
      </c>
      <c r="V2537" s="13">
        <v>1.154677</v>
      </c>
      <c r="W2537">
        <v>3820</v>
      </c>
      <c r="X2537">
        <v>76</v>
      </c>
      <c r="Z2537" s="10">
        <f>IF($N2537&lt;&gt;0,constants!$L$2,IF($O2537&lt;&gt;0,constants!$M$2,IF($P2537&lt;&gt;0,constants!$N$2,0)))</f>
        <v>1117.99</v>
      </c>
      <c r="AA2537" s="10">
        <f>IF($N2537&lt;&gt;0,constants!$L$2,IF($O2537&lt;&gt;0,constants!$M$2,IF($P2537&lt;&gt;0,constants!$P$2,0)))</f>
        <v>4051.45</v>
      </c>
      <c r="AB2537" s="11">
        <f>constants!$O$2</f>
        <v>4861.32</v>
      </c>
      <c r="AC2537" s="11">
        <f>VLOOKUP(BWscncns[[#This Row],[scanner]],[0]!ScnrAvgBW,2,FALSE)/1000</f>
        <v>3794.4265750962772</v>
      </c>
      <c r="AD2537" s="8">
        <f>(1+$F2537)*Z2537</f>
        <v>2031.8851146966654</v>
      </c>
      <c r="AE2537" s="8">
        <f>(1+$F2537)*AA2537</f>
        <v>7363.2867449063087</v>
      </c>
      <c r="AF2537" s="8">
        <f>(1+$F2537)*AB2537</f>
        <v>8835.1807670705384</v>
      </c>
      <c r="AG2537" s="8">
        <f>(1+$F2537)*AC2537</f>
        <v>6896.1608572058549</v>
      </c>
      <c r="AH2537" s="8">
        <f>(1+$F2537)*$T2537/1000</f>
        <v>4071.2090309697792</v>
      </c>
      <c r="AI2537" s="8">
        <f>(1+BWscncns[[#This Row],[pid_error]]*K_p)*BWscncns[[#This Row],[dbw]]/1000</f>
        <v>3155.6410154848895</v>
      </c>
      <c r="AJ2537" s="13">
        <f>BWscncns[[#This Row],[Torflow prgrssv alt vote]]/VLOOKUP(BWscncns[[#This Row],[class]],AltBWtotl,2,FALSE)*100</f>
        <v>6.2237665055787178E-2</v>
      </c>
      <c r="AK2537">
        <f>IF(D2537=E2537,1,0)</f>
        <v>1</v>
      </c>
    </row>
    <row r="2538" spans="1:37">
      <c r="A2538" s="1" t="s">
        <v>5709</v>
      </c>
      <c r="B2538" s="1" t="s">
        <v>5710</v>
      </c>
      <c r="C2538">
        <v>4280</v>
      </c>
      <c r="D2538">
        <v>1524894454</v>
      </c>
      <c r="E2538">
        <v>1525000722</v>
      </c>
      <c r="F2538" s="2">
        <v>0.46493248140600002</v>
      </c>
      <c r="G2538" s="2">
        <v>0.46493248140600002</v>
      </c>
      <c r="H2538">
        <v>3750227</v>
      </c>
      <c r="I2538" s="2">
        <v>9.8493409130899993E-3</v>
      </c>
      <c r="J2538" s="2">
        <v>0</v>
      </c>
      <c r="K2538">
        <v>2</v>
      </c>
      <c r="L2538" s="1" t="s">
        <v>11538</v>
      </c>
      <c r="M2538" s="1" t="s">
        <v>5710</v>
      </c>
      <c r="N2538">
        <v>0</v>
      </c>
      <c r="O2538">
        <v>1</v>
      </c>
      <c r="P2538">
        <v>0</v>
      </c>
      <c r="Q2538">
        <v>0</v>
      </c>
      <c r="R2538" s="19">
        <f>BWscncns[[#This Row],[C fx]]*4+BWscncns[[#This Row],[C fg]]*2+BWscncns[[#This Row],[C fm]]</f>
        <v>2</v>
      </c>
      <c r="S2538">
        <v>3970</v>
      </c>
      <c r="T2538">
        <v>2560000</v>
      </c>
      <c r="U2538" s="13">
        <v>1.550781</v>
      </c>
      <c r="V2538" s="13">
        <v>0.64483599999999996</v>
      </c>
      <c r="W2538">
        <v>1209</v>
      </c>
      <c r="X2538">
        <v>24</v>
      </c>
      <c r="Z2538" s="10">
        <f>IF($N2538&lt;&gt;0,constants!$L$2,IF($O2538&lt;&gt;0,constants!$M$2,IF($P2538&lt;&gt;0,constants!$N$2,0)))</f>
        <v>9721.3799999999992</v>
      </c>
      <c r="AA2538" s="10">
        <f>IF($N2538&lt;&gt;0,constants!$L$2,IF($O2538&lt;&gt;0,constants!$M$2,IF($P2538&lt;&gt;0,constants!$P$2,0)))</f>
        <v>9721.3799999999992</v>
      </c>
      <c r="AB2538" s="11">
        <f>constants!$O$2</f>
        <v>4861.32</v>
      </c>
      <c r="AC2538" s="11">
        <f>VLOOKUP(BWscncns[[#This Row],[scanner]],[0]!ScnrAvgBW,2,FALSE)/1000</f>
        <v>8853.6095214723919</v>
      </c>
      <c r="AD2538" s="8">
        <f>(1+$F2538)*Z2538</f>
        <v>14241.165326090661</v>
      </c>
      <c r="AE2538" s="8">
        <f>(1+$F2538)*AA2538</f>
        <v>14241.165326090661</v>
      </c>
      <c r="AF2538" s="8">
        <f>(1+$F2538)*AB2538</f>
        <v>7121.5055705086161</v>
      </c>
      <c r="AG2538" s="8">
        <f>(1+$F2538)*AC2538</f>
        <v>12969.940165690339</v>
      </c>
      <c r="AH2538" s="8">
        <f>(1+$F2538)*$T2538/1000</f>
        <v>3750.2271523993604</v>
      </c>
      <c r="AI2538" s="8">
        <f>(1+BWscncns[[#This Row],[pid_error]]*K_p)*BWscncns[[#This Row],[dbw]]/1000</f>
        <v>3155.1135761996802</v>
      </c>
      <c r="AJ2538" s="13">
        <f>BWscncns[[#This Row],[Torflow prgrssv alt vote]]/VLOOKUP(BWscncns[[#This Row],[class]],AltBWtotl,2,FALSE)*100</f>
        <v>1.1021752083468525E-2</v>
      </c>
      <c r="AK2538">
        <f>IF(D2538=E2538,1,0)</f>
        <v>0</v>
      </c>
    </row>
    <row r="2539" spans="1:37">
      <c r="A2539" s="1" t="s">
        <v>10875</v>
      </c>
      <c r="B2539" s="1" t="s">
        <v>10876</v>
      </c>
      <c r="C2539">
        <v>4510</v>
      </c>
      <c r="D2539">
        <v>1524375343</v>
      </c>
      <c r="E2539">
        <v>1524985992</v>
      </c>
      <c r="F2539" s="2">
        <v>-5.2497975423599998E-2</v>
      </c>
      <c r="G2539" s="2">
        <v>-5.2497975423599998E-2</v>
      </c>
      <c r="H2539">
        <v>4833769</v>
      </c>
      <c r="I2539" s="2">
        <v>0.11284547507500001</v>
      </c>
      <c r="J2539" s="2">
        <v>0</v>
      </c>
      <c r="K2539">
        <v>6</v>
      </c>
      <c r="L2539" s="1" t="s">
        <v>11753</v>
      </c>
      <c r="M2539" s="1" t="s">
        <v>10876</v>
      </c>
      <c r="N2539">
        <v>0</v>
      </c>
      <c r="O2539">
        <v>1</v>
      </c>
      <c r="P2539">
        <v>0</v>
      </c>
      <c r="Q2539">
        <v>0</v>
      </c>
      <c r="R2539" s="19">
        <f>BWscncns[[#This Row],[C fx]]*4+BWscncns[[#This Row],[C fg]]*2+BWscncns[[#This Row],[C fm]]</f>
        <v>2</v>
      </c>
      <c r="S2539">
        <v>4140</v>
      </c>
      <c r="T2539">
        <v>3238376</v>
      </c>
      <c r="U2539" s="13">
        <v>1.278419</v>
      </c>
      <c r="V2539" s="13">
        <v>0.78221600000000002</v>
      </c>
      <c r="W2539">
        <v>2061</v>
      </c>
      <c r="X2539">
        <v>41</v>
      </c>
      <c r="Z2539" s="10">
        <f>IF($N2539&lt;&gt;0,constants!$L$2,IF($O2539&lt;&gt;0,constants!$M$2,IF($P2539&lt;&gt;0,constants!$N$2,0)))</f>
        <v>9721.3799999999992</v>
      </c>
      <c r="AA2539" s="10">
        <f>IF($N2539&lt;&gt;0,constants!$L$2,IF($O2539&lt;&gt;0,constants!$M$2,IF($P2539&lt;&gt;0,constants!$P$2,0)))</f>
        <v>9721.3799999999992</v>
      </c>
      <c r="AB2539" s="11">
        <f>constants!$O$2</f>
        <v>4861.32</v>
      </c>
      <c r="AC2539" s="11">
        <f>VLOOKUP(BWscncns[[#This Row],[scanner]],[0]!ScnrAvgBW,2,FALSE)/1000</f>
        <v>2386.3111194805197</v>
      </c>
      <c r="AD2539" s="8">
        <f>(1+$F2539)*Z2539</f>
        <v>9211.0272316765222</v>
      </c>
      <c r="AE2539" s="8">
        <f>(1+$F2539)*AA2539</f>
        <v>9211.0272316765222</v>
      </c>
      <c r="AF2539" s="8">
        <f>(1+$F2539)*AB2539</f>
        <v>4606.1105421137445</v>
      </c>
      <c r="AG2539" s="8">
        <f>(1+$F2539)*AC2539</f>
        <v>2261.0346169769678</v>
      </c>
      <c r="AH2539" s="8">
        <f>(1+$F2539)*$T2539/1000</f>
        <v>3068.3678163396235</v>
      </c>
      <c r="AI2539" s="8">
        <f>(1+BWscncns[[#This Row],[pid_error]]*K_p)*BWscncns[[#This Row],[dbw]]/1000</f>
        <v>3153.3719081698118</v>
      </c>
      <c r="AJ2539" s="13">
        <f>BWscncns[[#This Row],[Torflow prgrssv alt vote]]/VLOOKUP(BWscncns[[#This Row],[class]],AltBWtotl,2,FALSE)*100</f>
        <v>1.1015667917946967E-2</v>
      </c>
      <c r="AK2539">
        <f>IF(D2539=E2539,1,0)</f>
        <v>0</v>
      </c>
    </row>
    <row r="2540" spans="1:37">
      <c r="A2540" s="1" t="s">
        <v>8522</v>
      </c>
      <c r="B2540" s="1" t="s">
        <v>8523</v>
      </c>
      <c r="C2540">
        <v>3000</v>
      </c>
      <c r="D2540">
        <v>1524978530</v>
      </c>
      <c r="E2540">
        <v>1525000490</v>
      </c>
      <c r="F2540" s="2">
        <v>-0.283404471396</v>
      </c>
      <c r="G2540" s="2">
        <v>-0.283404471396</v>
      </c>
      <c r="H2540">
        <v>2624591</v>
      </c>
      <c r="I2540" s="2">
        <v>-0.228263967826</v>
      </c>
      <c r="J2540" s="2">
        <v>0</v>
      </c>
      <c r="K2540">
        <v>5</v>
      </c>
      <c r="L2540" s="1" t="s">
        <v>11739</v>
      </c>
      <c r="M2540" s="1" t="s">
        <v>8523</v>
      </c>
      <c r="N2540">
        <v>0</v>
      </c>
      <c r="O2540">
        <v>1</v>
      </c>
      <c r="P2540">
        <v>0</v>
      </c>
      <c r="Q2540">
        <v>0</v>
      </c>
      <c r="R2540" s="19">
        <f>BWscncns[[#This Row],[C fx]]*4+BWscncns[[#This Row],[C fg]]*2+BWscncns[[#This Row],[C fm]]</f>
        <v>2</v>
      </c>
      <c r="S2540">
        <v>2970</v>
      </c>
      <c r="T2540">
        <v>3662584</v>
      </c>
      <c r="U2540" s="13">
        <v>0.81090300000000004</v>
      </c>
      <c r="V2540" s="13">
        <v>1.233193</v>
      </c>
      <c r="W2540">
        <v>3981</v>
      </c>
      <c r="X2540">
        <v>79</v>
      </c>
      <c r="Z2540" s="10">
        <f>IF($N2540&lt;&gt;0,constants!$L$2,IF($O2540&lt;&gt;0,constants!$M$2,IF($P2540&lt;&gt;0,constants!$N$2,0)))</f>
        <v>9721.3799999999992</v>
      </c>
      <c r="AA2540" s="10">
        <f>IF($N2540&lt;&gt;0,constants!$L$2,IF($O2540&lt;&gt;0,constants!$M$2,IF($P2540&lt;&gt;0,constants!$P$2,0)))</f>
        <v>9721.3799999999992</v>
      </c>
      <c r="AB2540" s="11">
        <f>constants!$O$2</f>
        <v>4861.32</v>
      </c>
      <c r="AC2540" s="11">
        <f>VLOOKUP(BWscncns[[#This Row],[scanner]],[0]!ScnrAvgBW,2,FALSE)/1000</f>
        <v>3794.4265750962772</v>
      </c>
      <c r="AD2540" s="8">
        <f>(1+$F2540)*Z2540</f>
        <v>6966.2974398603528</v>
      </c>
      <c r="AE2540" s="8">
        <f>(1+$F2540)*AA2540</f>
        <v>6966.2974398603528</v>
      </c>
      <c r="AF2540" s="8">
        <f>(1+$F2540)*AB2540</f>
        <v>3483.6001751131971</v>
      </c>
      <c r="AG2540" s="8">
        <f>(1+$F2540)*AC2540</f>
        <v>2719.0691173301821</v>
      </c>
      <c r="AH2540" s="8">
        <f>(1+$F2540)*$T2540/1000</f>
        <v>2624.5913175365531</v>
      </c>
      <c r="AI2540" s="8">
        <f>(1+BWscncns[[#This Row],[pid_error]]*K_p)*BWscncns[[#This Row],[dbw]]/1000</f>
        <v>3143.587658768276</v>
      </c>
      <c r="AJ2540" s="13">
        <f>BWscncns[[#This Row],[Torflow prgrssv alt vote]]/VLOOKUP(BWscncns[[#This Row],[class]],AltBWtotl,2,FALSE)*100</f>
        <v>1.0981488618653265E-2</v>
      </c>
      <c r="AK2540">
        <f>IF(D2540=E2540,1,0)</f>
        <v>0</v>
      </c>
    </row>
    <row r="2541" spans="1:37">
      <c r="A2541" s="1" t="s">
        <v>9716</v>
      </c>
      <c r="B2541" s="1" t="s">
        <v>9717</v>
      </c>
      <c r="C2541">
        <v>2170</v>
      </c>
      <c r="D2541">
        <v>1523840850</v>
      </c>
      <c r="E2541">
        <v>1524995088</v>
      </c>
      <c r="F2541" s="2">
        <v>0.45526991153700003</v>
      </c>
      <c r="G2541" s="2">
        <v>0.45526991153700003</v>
      </c>
      <c r="H2541">
        <v>3725490</v>
      </c>
      <c r="I2541" s="2">
        <v>0.64165582448500003</v>
      </c>
      <c r="J2541" s="2">
        <v>0</v>
      </c>
      <c r="K2541">
        <v>4</v>
      </c>
      <c r="L2541" s="1" t="s">
        <v>11674</v>
      </c>
      <c r="M2541" s="1" t="s">
        <v>9717</v>
      </c>
      <c r="N2541">
        <v>0</v>
      </c>
      <c r="O2541">
        <v>1</v>
      </c>
      <c r="P2541">
        <v>0</v>
      </c>
      <c r="Q2541">
        <v>0</v>
      </c>
      <c r="R2541" s="19">
        <f>BWscncns[[#This Row],[C fx]]*4+BWscncns[[#This Row],[C fg]]*2+BWscncns[[#This Row],[C fm]]</f>
        <v>2</v>
      </c>
      <c r="S2541">
        <v>2310</v>
      </c>
      <c r="T2541">
        <v>2560000</v>
      </c>
      <c r="U2541" s="13">
        <v>0.90234400000000003</v>
      </c>
      <c r="V2541" s="13">
        <v>1.108225</v>
      </c>
      <c r="W2541">
        <v>3697</v>
      </c>
      <c r="X2541">
        <v>73</v>
      </c>
      <c r="Z2541" s="10">
        <f>IF($N2541&lt;&gt;0,constants!$L$2,IF($O2541&lt;&gt;0,constants!$M$2,IF($P2541&lt;&gt;0,constants!$N$2,0)))</f>
        <v>9721.3799999999992</v>
      </c>
      <c r="AA2541" s="10">
        <f>IF($N2541&lt;&gt;0,constants!$L$2,IF($O2541&lt;&gt;0,constants!$M$2,IF($P2541&lt;&gt;0,constants!$P$2,0)))</f>
        <v>9721.3799999999992</v>
      </c>
      <c r="AB2541" s="11">
        <f>constants!$O$2</f>
        <v>4861.32</v>
      </c>
      <c r="AC2541" s="11">
        <f>VLOOKUP(BWscncns[[#This Row],[scanner]],[0]!ScnrAvgBW,2,FALSE)/1000</f>
        <v>4819.491751072962</v>
      </c>
      <c r="AD2541" s="8">
        <f>(1+$F2541)*Z2541</f>
        <v>14147.23181261756</v>
      </c>
      <c r="AE2541" s="8">
        <f>(1+$F2541)*AA2541</f>
        <v>14147.23181261756</v>
      </c>
      <c r="AF2541" s="8">
        <f>(1+$F2541)*AB2541</f>
        <v>7074.5327263530489</v>
      </c>
      <c r="AG2541" s="8">
        <f>(1+$F2541)*AC2541</f>
        <v>7013.6613342372511</v>
      </c>
      <c r="AH2541" s="8">
        <f>(1+$F2541)*$T2541/1000</f>
        <v>3725.4909735347201</v>
      </c>
      <c r="AI2541" s="8">
        <f>(1+BWscncns[[#This Row],[pid_error]]*K_p)*BWscncns[[#This Row],[dbw]]/1000</f>
        <v>3142.74548676736</v>
      </c>
      <c r="AJ2541" s="13">
        <f>BWscncns[[#This Row],[Torflow prgrssv alt vote]]/VLOOKUP(BWscncns[[#This Row],[class]],AltBWtotl,2,FALSE)*100</f>
        <v>1.0978546660849985E-2</v>
      </c>
      <c r="AK2541">
        <f>IF(D2541=E2541,1,0)</f>
        <v>0</v>
      </c>
    </row>
    <row r="2542" spans="1:37">
      <c r="A2542" s="1" t="s">
        <v>5405</v>
      </c>
      <c r="B2542" s="1" t="s">
        <v>5406</v>
      </c>
      <c r="C2542">
        <v>3060</v>
      </c>
      <c r="D2542">
        <v>1525003565</v>
      </c>
      <c r="E2542">
        <v>1525003565</v>
      </c>
      <c r="F2542" s="2">
        <v>-4.3953507394099998E-2</v>
      </c>
      <c r="G2542" s="2">
        <v>-4.3953507394099998E-2</v>
      </c>
      <c r="H2542">
        <v>3059348</v>
      </c>
      <c r="I2542" s="2">
        <v>-0.37648761945300002</v>
      </c>
      <c r="J2542" s="2">
        <v>0</v>
      </c>
      <c r="K2542">
        <v>3</v>
      </c>
      <c r="L2542" s="1" t="s">
        <v>11586</v>
      </c>
      <c r="M2542" s="1" t="s">
        <v>5406</v>
      </c>
      <c r="N2542">
        <v>1</v>
      </c>
      <c r="O2542">
        <v>0</v>
      </c>
      <c r="P2542">
        <v>0</v>
      </c>
      <c r="Q2542">
        <v>0</v>
      </c>
      <c r="R2542" s="19">
        <f>BWscncns[[#This Row],[C fx]]*4+BWscncns[[#This Row],[C fg]]*2+BWscncns[[#This Row],[C fm]]</f>
        <v>4</v>
      </c>
      <c r="S2542">
        <v>4260</v>
      </c>
      <c r="T2542">
        <v>3200000</v>
      </c>
      <c r="U2542" s="13">
        <v>1.33125</v>
      </c>
      <c r="V2542" s="13">
        <v>0.75117400000000001</v>
      </c>
      <c r="W2542">
        <v>1858</v>
      </c>
      <c r="X2542">
        <v>37</v>
      </c>
      <c r="Z2542" s="10">
        <f>IF($N2542&lt;&gt;0,constants!$L$2,IF($O2542&lt;&gt;0,constants!$M$2,IF($P2542&lt;&gt;0,constants!$N$2,0)))</f>
        <v>10125.48</v>
      </c>
      <c r="AA2542" s="10">
        <f>IF($N2542&lt;&gt;0,constants!$L$2,IF($O2542&lt;&gt;0,constants!$M$2,IF($P2542&lt;&gt;0,constants!$P$2,0)))</f>
        <v>10125.48</v>
      </c>
      <c r="AB2542" s="11">
        <f>constants!$O$2</f>
        <v>4861.32</v>
      </c>
      <c r="AC2542" s="11">
        <f>VLOOKUP(BWscncns[[#This Row],[scanner]],[0]!ScnrAvgBW,2,FALSE)/1000</f>
        <v>6440.9193022088357</v>
      </c>
      <c r="AD2542" s="8">
        <f>(1+$F2542)*Z2542</f>
        <v>9680.4296399511877</v>
      </c>
      <c r="AE2542" s="8">
        <f>(1+$F2542)*AA2542</f>
        <v>9680.4296399511877</v>
      </c>
      <c r="AF2542" s="8">
        <f>(1+$F2542)*AB2542</f>
        <v>4647.647935434914</v>
      </c>
      <c r="AG2542" s="8">
        <f>(1+$F2542)*AC2542</f>
        <v>6157.8183080343988</v>
      </c>
      <c r="AH2542" s="8">
        <f>(1+$F2542)*$T2542/1000</f>
        <v>3059.3487763388798</v>
      </c>
      <c r="AI2542" s="8">
        <f>(1+BWscncns[[#This Row],[pid_error]]*K_p)*BWscncns[[#This Row],[dbw]]/1000</f>
        <v>3129.6743881694401</v>
      </c>
      <c r="AJ2542" s="13">
        <f>BWscncns[[#This Row],[Torflow prgrssv alt vote]]/VLOOKUP(BWscncns[[#This Row],[class]],AltBWtotl,2,FALSE)*100</f>
        <v>2.6823638581219073E-2</v>
      </c>
      <c r="AK2542">
        <f>IF(D2542=E2542,1,0)</f>
        <v>1</v>
      </c>
    </row>
    <row r="2543" spans="1:37">
      <c r="A2543" s="1" t="s">
        <v>1151</v>
      </c>
      <c r="B2543" s="1" t="s">
        <v>49</v>
      </c>
      <c r="C2543">
        <v>6150</v>
      </c>
      <c r="D2543">
        <v>1524871967</v>
      </c>
      <c r="E2543">
        <v>1524977756</v>
      </c>
      <c r="F2543" s="2">
        <v>0.98080956156400001</v>
      </c>
      <c r="G2543" s="2">
        <v>0.98080956156400001</v>
      </c>
      <c r="H2543">
        <v>4154058</v>
      </c>
      <c r="I2543" s="2">
        <v>-1.16167369538</v>
      </c>
      <c r="J2543" s="2">
        <v>0</v>
      </c>
      <c r="K2543">
        <v>1</v>
      </c>
      <c r="L2543" s="1" t="s">
        <v>11554</v>
      </c>
      <c r="M2543" s="1" t="s">
        <v>49</v>
      </c>
      <c r="N2543">
        <v>0</v>
      </c>
      <c r="O2543">
        <v>1</v>
      </c>
      <c r="P2543">
        <v>0</v>
      </c>
      <c r="Q2543">
        <v>0</v>
      </c>
      <c r="R2543" s="19">
        <f>BWscncns[[#This Row],[C fx]]*4+BWscncns[[#This Row],[C fg]]*2+BWscncns[[#This Row],[C fm]]</f>
        <v>2</v>
      </c>
      <c r="S2543">
        <v>5510</v>
      </c>
      <c r="T2543">
        <v>2097152</v>
      </c>
      <c r="U2543" s="13">
        <v>2.627373</v>
      </c>
      <c r="V2543" s="13">
        <v>0.380608</v>
      </c>
      <c r="W2543">
        <v>105</v>
      </c>
      <c r="X2543">
        <v>2</v>
      </c>
      <c r="Z2543" s="10">
        <f>IF($N2543&lt;&gt;0,constants!$L$2,IF($O2543&lt;&gt;0,constants!$M$2,IF($P2543&lt;&gt;0,constants!$N$2,0)))</f>
        <v>9721.3799999999992</v>
      </c>
      <c r="AA2543" s="10">
        <f>IF($N2543&lt;&gt;0,constants!$L$2,IF($O2543&lt;&gt;0,constants!$M$2,IF($P2543&lt;&gt;0,constants!$P$2,0)))</f>
        <v>9721.3799999999992</v>
      </c>
      <c r="AB2543" s="11">
        <f>constants!$O$2</f>
        <v>4861.32</v>
      </c>
      <c r="AC2543" s="11">
        <f>VLOOKUP(BWscncns[[#This Row],[scanner]],[0]!ScnrAvgBW,2,FALSE)/1000</f>
        <v>11818.828055288463</v>
      </c>
      <c r="AD2543" s="8">
        <f>(1+$F2543)*Z2543</f>
        <v>19256.202455597038</v>
      </c>
      <c r="AE2543" s="8">
        <f>(1+$F2543)*AA2543</f>
        <v>19256.202455597038</v>
      </c>
      <c r="AF2543" s="8">
        <f>(1+$F2543)*AB2543</f>
        <v>9629.3491378223043</v>
      </c>
      <c r="AG2543" s="8">
        <f>(1+$F2543)*AC2543</f>
        <v>23410.847618396241</v>
      </c>
      <c r="AH2543" s="8">
        <f>(1+$F2543)*$T2543/1000</f>
        <v>4154.0587336530662</v>
      </c>
      <c r="AI2543" s="8">
        <f>(1+BWscncns[[#This Row],[pid_error]]*K_p)*BWscncns[[#This Row],[dbw]]/1000</f>
        <v>3125.6053668265331</v>
      </c>
      <c r="AJ2543" s="13">
        <f>BWscncns[[#This Row],[Torflow prgrssv alt vote]]/VLOOKUP(BWscncns[[#This Row],[class]],AltBWtotl,2,FALSE)*100</f>
        <v>1.0918671113391482E-2</v>
      </c>
      <c r="AK2543">
        <f>IF(D2543=E2543,1,0)</f>
        <v>0</v>
      </c>
    </row>
    <row r="2544" spans="1:37">
      <c r="A2544" s="1" t="s">
        <v>2486</v>
      </c>
      <c r="B2544" s="1" t="s">
        <v>2487</v>
      </c>
      <c r="C2544">
        <v>2110</v>
      </c>
      <c r="D2544">
        <v>1525003565</v>
      </c>
      <c r="E2544">
        <v>1525003565</v>
      </c>
      <c r="F2544" s="2">
        <v>0.70087075112999997</v>
      </c>
      <c r="G2544" s="2">
        <v>0.70087075112999997</v>
      </c>
      <c r="H2544">
        <v>2114413</v>
      </c>
      <c r="I2544" s="2">
        <v>0.36732053559400002</v>
      </c>
      <c r="J2544" s="2">
        <v>0</v>
      </c>
      <c r="K2544">
        <v>3</v>
      </c>
      <c r="L2544" s="1" t="s">
        <v>11586</v>
      </c>
      <c r="M2544" s="1" t="s">
        <v>2487</v>
      </c>
      <c r="N2544">
        <v>1</v>
      </c>
      <c r="O2544">
        <v>0</v>
      </c>
      <c r="P2544">
        <v>0</v>
      </c>
      <c r="Q2544">
        <v>0</v>
      </c>
      <c r="R2544" s="19">
        <f>BWscncns[[#This Row],[C fx]]*4+BWscncns[[#This Row],[C fg]]*2+BWscncns[[#This Row],[C fm]]</f>
        <v>4</v>
      </c>
      <c r="S2544">
        <v>1660</v>
      </c>
      <c r="T2544">
        <v>2313216</v>
      </c>
      <c r="U2544" s="13">
        <v>0.71761600000000003</v>
      </c>
      <c r="V2544" s="13">
        <v>1.3935040000000001</v>
      </c>
      <c r="W2544">
        <v>4237</v>
      </c>
      <c r="X2544">
        <v>84</v>
      </c>
      <c r="Z2544" s="10">
        <f>IF($N2544&lt;&gt;0,constants!$L$2,IF($O2544&lt;&gt;0,constants!$M$2,IF($P2544&lt;&gt;0,constants!$N$2,0)))</f>
        <v>10125.48</v>
      </c>
      <c r="AA2544" s="10">
        <f>IF($N2544&lt;&gt;0,constants!$L$2,IF($O2544&lt;&gt;0,constants!$M$2,IF($P2544&lt;&gt;0,constants!$P$2,0)))</f>
        <v>10125.48</v>
      </c>
      <c r="AB2544" s="11">
        <f>constants!$O$2</f>
        <v>4861.32</v>
      </c>
      <c r="AC2544" s="11">
        <f>VLOOKUP(BWscncns[[#This Row],[scanner]],[0]!ScnrAvgBW,2,FALSE)/1000</f>
        <v>6440.9193022088357</v>
      </c>
      <c r="AD2544" s="8">
        <f>(1+$F2544)*Z2544</f>
        <v>17222.132773151792</v>
      </c>
      <c r="AE2544" s="8">
        <f>(1+$F2544)*AA2544</f>
        <v>17222.132773151792</v>
      </c>
      <c r="AF2544" s="8">
        <f>(1+$F2544)*AB2544</f>
        <v>8268.4769998832908</v>
      </c>
      <c r="AG2544" s="8">
        <f>(1+$F2544)*AC2544</f>
        <v>10955.171251515658</v>
      </c>
      <c r="AH2544" s="8">
        <f>(1+$F2544)*$T2544/1000</f>
        <v>3934.481435445934</v>
      </c>
      <c r="AI2544" s="8">
        <f>(1+BWscncns[[#This Row],[pid_error]]*K_p)*BWscncns[[#This Row],[dbw]]/1000</f>
        <v>3123.8487177229672</v>
      </c>
      <c r="AJ2544" s="13">
        <f>BWscncns[[#This Row],[Torflow prgrssv alt vote]]/VLOOKUP(BWscncns[[#This Row],[class]],AltBWtotl,2,FALSE)*100</f>
        <v>2.6773708250082968E-2</v>
      </c>
      <c r="AK2544">
        <f>IF(D2544=E2544,1,0)</f>
        <v>1</v>
      </c>
    </row>
    <row r="2545" spans="1:37">
      <c r="A2545" s="1" t="s">
        <v>9302</v>
      </c>
      <c r="B2545" s="1" t="s">
        <v>9303</v>
      </c>
      <c r="C2545">
        <v>4200</v>
      </c>
      <c r="D2545">
        <v>1524976485</v>
      </c>
      <c r="E2545">
        <v>1524976485</v>
      </c>
      <c r="F2545" s="2">
        <v>1.0505213893400001</v>
      </c>
      <c r="G2545" s="2">
        <v>1.0505213893400001</v>
      </c>
      <c r="H2545">
        <v>4199467</v>
      </c>
      <c r="I2545" s="2">
        <v>-0.185286754212</v>
      </c>
      <c r="J2545" s="2">
        <v>0</v>
      </c>
      <c r="K2545">
        <v>2</v>
      </c>
      <c r="L2545" s="1" t="s">
        <v>11588</v>
      </c>
      <c r="M2545" s="1" t="s">
        <v>9303</v>
      </c>
      <c r="N2545">
        <v>0</v>
      </c>
      <c r="O2545">
        <v>0</v>
      </c>
      <c r="P2545">
        <v>1</v>
      </c>
      <c r="Q2545">
        <v>0</v>
      </c>
      <c r="R2545" s="19">
        <f>BWscncns[[#This Row],[C fx]]*4+BWscncns[[#This Row],[C fg]]*2+BWscncns[[#This Row],[C fm]]</f>
        <v>1</v>
      </c>
      <c r="S2545">
        <v>3890</v>
      </c>
      <c r="T2545">
        <v>2048000</v>
      </c>
      <c r="U2545" s="13">
        <v>1.8994139999999999</v>
      </c>
      <c r="V2545" s="13">
        <v>0.526478</v>
      </c>
      <c r="W2545">
        <v>526</v>
      </c>
      <c r="X2545">
        <v>10</v>
      </c>
      <c r="Z2545" s="10">
        <f>IF($N2545&lt;&gt;0,constants!$L$2,IF($O2545&lt;&gt;0,constants!$M$2,IF($P2545&lt;&gt;0,constants!$N$2,0)))</f>
        <v>1117.99</v>
      </c>
      <c r="AA2545" s="10">
        <f>IF($N2545&lt;&gt;0,constants!$L$2,IF($O2545&lt;&gt;0,constants!$M$2,IF($P2545&lt;&gt;0,constants!$P$2,0)))</f>
        <v>4051.45</v>
      </c>
      <c r="AB2545" s="11">
        <f>constants!$O$2</f>
        <v>4861.32</v>
      </c>
      <c r="AC2545" s="11">
        <f>VLOOKUP(BWscncns[[#This Row],[scanner]],[0]!ScnrAvgBW,2,FALSE)/1000</f>
        <v>8853.6095214723919</v>
      </c>
      <c r="AD2545" s="8">
        <f>(1+$F2545)*Z2545</f>
        <v>2292.4624080682265</v>
      </c>
      <c r="AE2545" s="8">
        <f>(1+$F2545)*AA2545</f>
        <v>8307.5848828415437</v>
      </c>
      <c r="AF2545" s="8">
        <f>(1+$F2545)*AB2545</f>
        <v>9968.2406404263293</v>
      </c>
      <c r="AG2545" s="8">
        <f>(1+$F2545)*AC2545</f>
        <v>18154.515696643422</v>
      </c>
      <c r="AH2545" s="8">
        <f>(1+$F2545)*$T2545/1000</f>
        <v>4199.4678053683201</v>
      </c>
      <c r="AI2545" s="8">
        <f>(1+BWscncns[[#This Row],[pid_error]]*K_p)*BWscncns[[#This Row],[dbw]]/1000</f>
        <v>3123.7339026841601</v>
      </c>
      <c r="AJ2545" s="13">
        <f>BWscncns[[#This Row],[Torflow prgrssv alt vote]]/VLOOKUP(BWscncns[[#This Row],[class]],AltBWtotl,2,FALSE)*100</f>
        <v>6.1608371612824404E-2</v>
      </c>
      <c r="AK2545">
        <f>IF(D2545=E2545,1,0)</f>
        <v>1</v>
      </c>
    </row>
    <row r="2546" spans="1:37">
      <c r="A2546" s="1" t="s">
        <v>4433</v>
      </c>
      <c r="B2546" s="1" t="s">
        <v>4434</v>
      </c>
      <c r="C2546">
        <v>4520</v>
      </c>
      <c r="D2546">
        <v>1524635645</v>
      </c>
      <c r="E2546">
        <v>1524995972</v>
      </c>
      <c r="F2546" s="2">
        <v>0.77062479018800001</v>
      </c>
      <c r="G2546" s="2">
        <v>0.77062479018800001</v>
      </c>
      <c r="H2546">
        <v>3988863</v>
      </c>
      <c r="I2546" s="2">
        <v>0.369523543806</v>
      </c>
      <c r="J2546" s="2">
        <v>0</v>
      </c>
      <c r="K2546">
        <v>2</v>
      </c>
      <c r="L2546" s="1" t="s">
        <v>11543</v>
      </c>
      <c r="M2546" s="1" t="s">
        <v>4434</v>
      </c>
      <c r="N2546">
        <v>0</v>
      </c>
      <c r="O2546">
        <v>1</v>
      </c>
      <c r="P2546">
        <v>0</v>
      </c>
      <c r="Q2546">
        <v>0</v>
      </c>
      <c r="R2546" s="19">
        <f>BWscncns[[#This Row],[C fx]]*4+BWscncns[[#This Row],[C fg]]*2+BWscncns[[#This Row],[C fm]]</f>
        <v>2</v>
      </c>
      <c r="S2546">
        <v>3620</v>
      </c>
      <c r="T2546">
        <v>2252800</v>
      </c>
      <c r="U2546" s="13">
        <v>1.606889</v>
      </c>
      <c r="V2546" s="13">
        <v>0.62231999999999998</v>
      </c>
      <c r="W2546">
        <v>1067</v>
      </c>
      <c r="X2546">
        <v>21</v>
      </c>
      <c r="Z2546" s="10">
        <f>IF($N2546&lt;&gt;0,constants!$L$2,IF($O2546&lt;&gt;0,constants!$M$2,IF($P2546&lt;&gt;0,constants!$N$2,0)))</f>
        <v>9721.3799999999992</v>
      </c>
      <c r="AA2546" s="10">
        <f>IF($N2546&lt;&gt;0,constants!$L$2,IF($O2546&lt;&gt;0,constants!$M$2,IF($P2546&lt;&gt;0,constants!$P$2,0)))</f>
        <v>9721.3799999999992</v>
      </c>
      <c r="AB2546" s="11">
        <f>constants!$O$2</f>
        <v>4861.32</v>
      </c>
      <c r="AC2546" s="11">
        <f>VLOOKUP(BWscncns[[#This Row],[scanner]],[0]!ScnrAvgBW,2,FALSE)/1000</f>
        <v>8853.6095214723919</v>
      </c>
      <c r="AD2546" s="8">
        <f>(1+$F2546)*Z2546</f>
        <v>17212.916422837818</v>
      </c>
      <c r="AE2546" s="8">
        <f>(1+$F2546)*AA2546</f>
        <v>17212.916422837818</v>
      </c>
      <c r="AF2546" s="8">
        <f>(1+$F2546)*AB2546</f>
        <v>8607.5737050367279</v>
      </c>
      <c r="AG2546" s="8">
        <f>(1+$F2546)*AC2546</f>
        <v>15676.420501363535</v>
      </c>
      <c r="AH2546" s="8">
        <f>(1+$F2546)*$T2546/1000</f>
        <v>3988.8635273355267</v>
      </c>
      <c r="AI2546" s="8">
        <f>(1+BWscncns[[#This Row],[pid_error]]*K_p)*BWscncns[[#This Row],[dbw]]/1000</f>
        <v>3120.8317636677634</v>
      </c>
      <c r="AJ2546" s="13">
        <f>BWscncns[[#This Row],[Torflow prgrssv alt vote]]/VLOOKUP(BWscncns[[#This Row],[class]],AltBWtotl,2,FALSE)*100</f>
        <v>1.0901995494815433E-2</v>
      </c>
      <c r="AK2546">
        <f>IF(D2546=E2546,1,0)</f>
        <v>0</v>
      </c>
    </row>
    <row r="2547" spans="1:37">
      <c r="A2547" s="1" t="s">
        <v>9642</v>
      </c>
      <c r="B2547" s="1" t="s">
        <v>9643</v>
      </c>
      <c r="C2547">
        <v>3660</v>
      </c>
      <c r="D2547">
        <v>1524726173</v>
      </c>
      <c r="E2547">
        <v>1524948628</v>
      </c>
      <c r="F2547" s="2">
        <v>2.8257940941500002E-2</v>
      </c>
      <c r="G2547" s="2">
        <v>2.8257940941500002E-2</v>
      </c>
      <c r="H2547">
        <v>3158808</v>
      </c>
      <c r="I2547" s="2">
        <v>-0.770712155467</v>
      </c>
      <c r="J2547" s="2">
        <v>0</v>
      </c>
      <c r="K2547">
        <v>4</v>
      </c>
      <c r="L2547" s="1" t="s">
        <v>11764</v>
      </c>
      <c r="M2547" s="1" t="s">
        <v>9643</v>
      </c>
      <c r="N2547">
        <v>0</v>
      </c>
      <c r="O2547">
        <v>1</v>
      </c>
      <c r="P2547">
        <v>0</v>
      </c>
      <c r="Q2547">
        <v>0</v>
      </c>
      <c r="R2547" s="19">
        <f>BWscncns[[#This Row],[C fx]]*4+BWscncns[[#This Row],[C fg]]*2+BWscncns[[#This Row],[C fm]]</f>
        <v>2</v>
      </c>
      <c r="S2547">
        <v>3590</v>
      </c>
      <c r="T2547">
        <v>3072000</v>
      </c>
      <c r="U2547" s="13">
        <v>1.16862</v>
      </c>
      <c r="V2547" s="13">
        <v>0.85570999999999997</v>
      </c>
      <c r="W2547">
        <v>2419</v>
      </c>
      <c r="X2547">
        <v>48</v>
      </c>
      <c r="Z2547" s="10">
        <f>IF($N2547&lt;&gt;0,constants!$L$2,IF($O2547&lt;&gt;0,constants!$M$2,IF($P2547&lt;&gt;0,constants!$N$2,0)))</f>
        <v>9721.3799999999992</v>
      </c>
      <c r="AA2547" s="10">
        <f>IF($N2547&lt;&gt;0,constants!$L$2,IF($O2547&lt;&gt;0,constants!$M$2,IF($P2547&lt;&gt;0,constants!$P$2,0)))</f>
        <v>9721.3799999999992</v>
      </c>
      <c r="AB2547" s="11">
        <f>constants!$O$2</f>
        <v>4861.32</v>
      </c>
      <c r="AC2547" s="11">
        <f>VLOOKUP(BWscncns[[#This Row],[scanner]],[0]!ScnrAvgBW,2,FALSE)/1000</f>
        <v>4819.491751072962</v>
      </c>
      <c r="AD2547" s="8">
        <f>(1+$F2547)*Z2547</f>
        <v>9996.0861819098791</v>
      </c>
      <c r="AE2547" s="8">
        <f>(1+$F2547)*AA2547</f>
        <v>9996.0861819098791</v>
      </c>
      <c r="AF2547" s="8">
        <f>(1+$F2547)*AB2547</f>
        <v>4998.6908934577323</v>
      </c>
      <c r="AG2547" s="8">
        <f>(1+$F2547)*AC2547</f>
        <v>4955.6806643428281</v>
      </c>
      <c r="AH2547" s="8">
        <f>(1+$F2547)*$T2547/1000</f>
        <v>3158.8083945722883</v>
      </c>
      <c r="AI2547" s="8">
        <f>(1+BWscncns[[#This Row],[pid_error]]*K_p)*BWscncns[[#This Row],[dbw]]/1000</f>
        <v>3115.4041972861437</v>
      </c>
      <c r="AJ2547" s="13">
        <f>BWscncns[[#This Row],[Torflow prgrssv alt vote]]/VLOOKUP(BWscncns[[#This Row],[class]],AltBWtotl,2,FALSE)*100</f>
        <v>1.0883035387792332E-2</v>
      </c>
      <c r="AK2547">
        <f>IF(D2547=E2547,1,0)</f>
        <v>0</v>
      </c>
    </row>
    <row r="2548" spans="1:37">
      <c r="A2548" s="1" t="s">
        <v>5304</v>
      </c>
      <c r="B2548" s="1" t="s">
        <v>5305</v>
      </c>
      <c r="C2548">
        <v>2340</v>
      </c>
      <c r="D2548">
        <v>1524925046</v>
      </c>
      <c r="E2548">
        <v>1524991634</v>
      </c>
      <c r="F2548" s="2">
        <v>9.6853492568700003E-2</v>
      </c>
      <c r="G2548" s="2">
        <v>9.6853492568700003E-2</v>
      </c>
      <c r="H2548">
        <v>3258741</v>
      </c>
      <c r="I2548" s="2">
        <v>5.4408009071500001E-2</v>
      </c>
      <c r="J2548" s="2">
        <v>0</v>
      </c>
      <c r="K2548">
        <v>6</v>
      </c>
      <c r="L2548" s="1" t="s">
        <v>11585</v>
      </c>
      <c r="M2548" s="1" t="s">
        <v>5305</v>
      </c>
      <c r="N2548">
        <v>0</v>
      </c>
      <c r="O2548">
        <v>1</v>
      </c>
      <c r="P2548">
        <v>0</v>
      </c>
      <c r="Q2548">
        <v>0</v>
      </c>
      <c r="R2548" s="19">
        <f>BWscncns[[#This Row],[C fx]]*4+BWscncns[[#This Row],[C fg]]*2+BWscncns[[#This Row],[C fm]]</f>
        <v>2</v>
      </c>
      <c r="S2548">
        <v>1950</v>
      </c>
      <c r="T2548">
        <v>2970991</v>
      </c>
      <c r="U2548" s="13">
        <v>0.65634700000000001</v>
      </c>
      <c r="V2548" s="13">
        <v>1.523585</v>
      </c>
      <c r="W2548">
        <v>4389</v>
      </c>
      <c r="X2548">
        <v>87</v>
      </c>
      <c r="Z2548" s="10">
        <f>IF($N2548&lt;&gt;0,constants!$L$2,IF($O2548&lt;&gt;0,constants!$M$2,IF($P2548&lt;&gt;0,constants!$N$2,0)))</f>
        <v>9721.3799999999992</v>
      </c>
      <c r="AA2548" s="10">
        <f>IF($N2548&lt;&gt;0,constants!$L$2,IF($O2548&lt;&gt;0,constants!$M$2,IF($P2548&lt;&gt;0,constants!$P$2,0)))</f>
        <v>9721.3799999999992</v>
      </c>
      <c r="AB2548" s="11">
        <f>constants!$O$2</f>
        <v>4861.32</v>
      </c>
      <c r="AC2548" s="11">
        <f>VLOOKUP(BWscncns[[#This Row],[scanner]],[0]!ScnrAvgBW,2,FALSE)/1000</f>
        <v>2386.3111194805197</v>
      </c>
      <c r="AD2548" s="8">
        <f>(1+$F2548)*Z2548</f>
        <v>10662.929605587507</v>
      </c>
      <c r="AE2548" s="8">
        <f>(1+$F2548)*AA2548</f>
        <v>10662.929605587507</v>
      </c>
      <c r="AF2548" s="8">
        <f>(1+$F2548)*AB2548</f>
        <v>5332.155820494072</v>
      </c>
      <c r="AG2548" s="8">
        <f>(1+$F2548)*AC2548</f>
        <v>2617.4336857577323</v>
      </c>
      <c r="AH2548" s="8">
        <f>(1+$F2548)*$T2548/1000</f>
        <v>3258.7418547401744</v>
      </c>
      <c r="AI2548" s="8">
        <f>(1+BWscncns[[#This Row],[pid_error]]*K_p)*BWscncns[[#This Row],[dbw]]/1000</f>
        <v>3114.8664273700874</v>
      </c>
      <c r="AJ2548" s="13">
        <f>BWscncns[[#This Row],[Torflow prgrssv alt vote]]/VLOOKUP(BWscncns[[#This Row],[class]],AltBWtotl,2,FALSE)*100</f>
        <v>1.08811567971966E-2</v>
      </c>
      <c r="AK2548">
        <f>IF(D2548=E2548,1,0)</f>
        <v>0</v>
      </c>
    </row>
    <row r="2549" spans="1:37">
      <c r="A2549" s="1" t="s">
        <v>7841</v>
      </c>
      <c r="B2549" s="1" t="s">
        <v>7842</v>
      </c>
      <c r="C2549">
        <v>2760</v>
      </c>
      <c r="D2549">
        <v>1524386041</v>
      </c>
      <c r="E2549">
        <v>1524972958</v>
      </c>
      <c r="F2549" s="2">
        <v>-0.177622136096</v>
      </c>
      <c r="G2549" s="2">
        <v>-0.177622136096</v>
      </c>
      <c r="H2549">
        <v>1986833</v>
      </c>
      <c r="I2549" s="2">
        <v>0.11183562993</v>
      </c>
      <c r="J2549" s="2">
        <v>0</v>
      </c>
      <c r="K2549">
        <v>6</v>
      </c>
      <c r="L2549" s="1" t="s">
        <v>11769</v>
      </c>
      <c r="M2549" s="1" t="s">
        <v>7842</v>
      </c>
      <c r="N2549">
        <v>0</v>
      </c>
      <c r="O2549">
        <v>1</v>
      </c>
      <c r="P2549">
        <v>0</v>
      </c>
      <c r="Q2549">
        <v>0</v>
      </c>
      <c r="R2549" s="19">
        <f>BWscncns[[#This Row],[C fx]]*4+BWscncns[[#This Row],[C fg]]*2+BWscncns[[#This Row],[C fm]]</f>
        <v>2</v>
      </c>
      <c r="S2549">
        <v>2560</v>
      </c>
      <c r="T2549">
        <v>3416064</v>
      </c>
      <c r="U2549" s="13">
        <v>0.74939999999999996</v>
      </c>
      <c r="V2549" s="13">
        <v>1.3344</v>
      </c>
      <c r="W2549">
        <v>4130</v>
      </c>
      <c r="X2549">
        <v>82</v>
      </c>
      <c r="Z2549" s="10">
        <f>IF($N2549&lt;&gt;0,constants!$L$2,IF($O2549&lt;&gt;0,constants!$M$2,IF($P2549&lt;&gt;0,constants!$N$2,0)))</f>
        <v>9721.3799999999992</v>
      </c>
      <c r="AA2549" s="10">
        <f>IF($N2549&lt;&gt;0,constants!$L$2,IF($O2549&lt;&gt;0,constants!$M$2,IF($P2549&lt;&gt;0,constants!$P$2,0)))</f>
        <v>9721.3799999999992</v>
      </c>
      <c r="AB2549" s="11">
        <f>constants!$O$2</f>
        <v>4861.32</v>
      </c>
      <c r="AC2549" s="11">
        <f>VLOOKUP(BWscncns[[#This Row],[scanner]],[0]!ScnrAvgBW,2,FALSE)/1000</f>
        <v>2386.3111194805197</v>
      </c>
      <c r="AD2549" s="8">
        <f>(1+$F2549)*Z2549</f>
        <v>7994.647718599067</v>
      </c>
      <c r="AE2549" s="8">
        <f>(1+$F2549)*AA2549</f>
        <v>7994.647718599067</v>
      </c>
      <c r="AF2549" s="8">
        <f>(1+$F2549)*AB2549</f>
        <v>3997.8419573537931</v>
      </c>
      <c r="AG2549" s="8">
        <f>(1+$F2549)*AC2549</f>
        <v>1962.4494410487528</v>
      </c>
      <c r="AH2549" s="8">
        <f>(1+$F2549)*$T2549/1000</f>
        <v>2809.2954152793541</v>
      </c>
      <c r="AI2549" s="8">
        <f>(1+BWscncns[[#This Row],[pid_error]]*K_p)*BWscncns[[#This Row],[dbw]]/1000</f>
        <v>3112.679707639677</v>
      </c>
      <c r="AJ2549" s="13">
        <f>BWscncns[[#This Row],[Torflow prgrssv alt vote]]/VLOOKUP(BWscncns[[#This Row],[class]],AltBWtotl,2,FALSE)*100</f>
        <v>1.0873517933440182E-2</v>
      </c>
      <c r="AK2549">
        <f>IF(D2549=E2549,1,0)</f>
        <v>0</v>
      </c>
    </row>
    <row r="2550" spans="1:37">
      <c r="A2550" s="1" t="s">
        <v>4471</v>
      </c>
      <c r="B2550" s="1" t="s">
        <v>4472</v>
      </c>
      <c r="C2550">
        <v>4170</v>
      </c>
      <c r="D2550">
        <v>1524998096</v>
      </c>
      <c r="E2550">
        <v>1524998096</v>
      </c>
      <c r="F2550" s="2">
        <v>1.0365739485800001</v>
      </c>
      <c r="G2550" s="2">
        <v>1.0365739485800001</v>
      </c>
      <c r="H2550">
        <v>4170903</v>
      </c>
      <c r="I2550" s="2">
        <v>0.62768528357200004</v>
      </c>
      <c r="J2550" s="2">
        <v>0</v>
      </c>
      <c r="K2550">
        <v>1</v>
      </c>
      <c r="L2550" s="1" t="s">
        <v>11564</v>
      </c>
      <c r="M2550" s="1" t="s">
        <v>4472</v>
      </c>
      <c r="N2550">
        <v>0</v>
      </c>
      <c r="O2550">
        <v>0</v>
      </c>
      <c r="P2550">
        <v>1</v>
      </c>
      <c r="Q2550">
        <v>0</v>
      </c>
      <c r="R2550" s="19">
        <f>BWscncns[[#This Row],[C fx]]*4+BWscncns[[#This Row],[C fg]]*2+BWscncns[[#This Row],[C fm]]</f>
        <v>1</v>
      </c>
      <c r="S2550">
        <v>4170</v>
      </c>
      <c r="T2550">
        <v>2048000</v>
      </c>
      <c r="U2550" s="13">
        <v>2.036133</v>
      </c>
      <c r="V2550" s="13">
        <v>0.49112699999999998</v>
      </c>
      <c r="W2550">
        <v>385</v>
      </c>
      <c r="X2550">
        <v>7</v>
      </c>
      <c r="Z2550" s="10">
        <f>IF($N2550&lt;&gt;0,constants!$L$2,IF($O2550&lt;&gt;0,constants!$M$2,IF($P2550&lt;&gt;0,constants!$N$2,0)))</f>
        <v>1117.99</v>
      </c>
      <c r="AA2550" s="10">
        <f>IF($N2550&lt;&gt;0,constants!$L$2,IF($O2550&lt;&gt;0,constants!$M$2,IF($P2550&lt;&gt;0,constants!$P$2,0)))</f>
        <v>4051.45</v>
      </c>
      <c r="AB2550" s="11">
        <f>constants!$O$2</f>
        <v>4861.32</v>
      </c>
      <c r="AC2550" s="11">
        <f>VLOOKUP(BWscncns[[#This Row],[scanner]],[0]!ScnrAvgBW,2,FALSE)/1000</f>
        <v>11818.828055288463</v>
      </c>
      <c r="AD2550" s="8">
        <f>(1+$F2550)*Z2550</f>
        <v>2276.8693087729544</v>
      </c>
      <c r="AE2550" s="8">
        <f>(1+$F2550)*AA2550</f>
        <v>8251.0775239744416</v>
      </c>
      <c r="AF2550" s="8">
        <f>(1+$F2550)*AB2550</f>
        <v>9900.4376677109249</v>
      </c>
      <c r="AG2550" s="8">
        <f>(1+$F2550)*AC2550</f>
        <v>24069.917320146909</v>
      </c>
      <c r="AH2550" s="8">
        <f>(1+$F2550)*$T2550/1000</f>
        <v>4170.9034466918401</v>
      </c>
      <c r="AI2550" s="8">
        <f>(1+BWscncns[[#This Row],[pid_error]]*K_p)*BWscncns[[#This Row],[dbw]]/1000</f>
        <v>3109.4517233459201</v>
      </c>
      <c r="AJ2550" s="13">
        <f>BWscncns[[#This Row],[Torflow prgrssv alt vote]]/VLOOKUP(BWscncns[[#This Row],[class]],AltBWtotl,2,FALSE)*100</f>
        <v>6.1326688908879871E-2</v>
      </c>
      <c r="AK2550">
        <f>IF(D2550=E2550,1,0)</f>
        <v>1</v>
      </c>
    </row>
    <row r="2551" spans="1:37">
      <c r="A2551" s="1" t="s">
        <v>8890</v>
      </c>
      <c r="B2551" s="1" t="s">
        <v>8891</v>
      </c>
      <c r="C2551">
        <v>4640</v>
      </c>
      <c r="D2551">
        <v>1524969770</v>
      </c>
      <c r="E2551">
        <v>1524969770</v>
      </c>
      <c r="F2551" s="2">
        <v>1.9517501857799999</v>
      </c>
      <c r="G2551" s="2">
        <v>1.9517501857799999</v>
      </c>
      <c r="H2551">
        <v>4642701</v>
      </c>
      <c r="I2551" s="2">
        <v>1.21591882565</v>
      </c>
      <c r="J2551" s="2">
        <v>0</v>
      </c>
      <c r="K2551">
        <v>1</v>
      </c>
      <c r="L2551" s="1" t="s">
        <v>11551</v>
      </c>
      <c r="M2551" s="1" t="s">
        <v>8891</v>
      </c>
      <c r="N2551">
        <v>0</v>
      </c>
      <c r="O2551">
        <v>0</v>
      </c>
      <c r="P2551">
        <v>1</v>
      </c>
      <c r="Q2551">
        <v>0</v>
      </c>
      <c r="R2551" s="19">
        <f>BWscncns[[#This Row],[C fx]]*4+BWscncns[[#This Row],[C fg]]*2+BWscncns[[#This Row],[C fm]]</f>
        <v>1</v>
      </c>
      <c r="S2551">
        <v>2850</v>
      </c>
      <c r="T2551">
        <v>1572864</v>
      </c>
      <c r="U2551" s="13">
        <v>1.8119810000000001</v>
      </c>
      <c r="V2551" s="13">
        <v>0.55188199999999998</v>
      </c>
      <c r="W2551">
        <v>644</v>
      </c>
      <c r="X2551">
        <v>12</v>
      </c>
      <c r="Z2551" s="10">
        <f>IF($N2551&lt;&gt;0,constants!$L$2,IF($O2551&lt;&gt;0,constants!$M$2,IF($P2551&lt;&gt;0,constants!$N$2,0)))</f>
        <v>1117.99</v>
      </c>
      <c r="AA2551" s="10">
        <f>IF($N2551&lt;&gt;0,constants!$L$2,IF($O2551&lt;&gt;0,constants!$M$2,IF($P2551&lt;&gt;0,constants!$P$2,0)))</f>
        <v>4051.45</v>
      </c>
      <c r="AB2551" s="11">
        <f>constants!$O$2</f>
        <v>4861.32</v>
      </c>
      <c r="AC2551" s="11">
        <f>VLOOKUP(BWscncns[[#This Row],[scanner]],[0]!ScnrAvgBW,2,FALSE)/1000</f>
        <v>11818.828055288463</v>
      </c>
      <c r="AD2551" s="8">
        <f>(1+$F2551)*Z2551</f>
        <v>3300.0271902001823</v>
      </c>
      <c r="AE2551" s="8">
        <f>(1+$F2551)*AA2551</f>
        <v>11958.86829017838</v>
      </c>
      <c r="AF2551" s="8">
        <f>(1+$F2551)*AB2551</f>
        <v>14349.402213136029</v>
      </c>
      <c r="AG2551" s="8">
        <f>(1+$F2551)*AC2551</f>
        <v>34886.227907899593</v>
      </c>
      <c r="AH2551" s="8">
        <f>(1+$F2551)*$T2551/1000</f>
        <v>4642.7016042066734</v>
      </c>
      <c r="AI2551" s="8">
        <f>(1+BWscncns[[#This Row],[pid_error]]*K_p)*BWscncns[[#This Row],[dbw]]/1000</f>
        <v>3107.782802103337</v>
      </c>
      <c r="AJ2551" s="13">
        <f>BWscncns[[#This Row],[Torflow prgrssv alt vote]]/VLOOKUP(BWscncns[[#This Row],[class]],AltBWtotl,2,FALSE)*100</f>
        <v>6.1293773326660382E-2</v>
      </c>
      <c r="AK2551">
        <f>IF(D2551=E2551,1,0)</f>
        <v>1</v>
      </c>
    </row>
    <row r="2552" spans="1:37">
      <c r="A2552" s="1" t="s">
        <v>9890</v>
      </c>
      <c r="B2552" s="1" t="s">
        <v>9891</v>
      </c>
      <c r="C2552">
        <v>693</v>
      </c>
      <c r="D2552">
        <v>1524813781</v>
      </c>
      <c r="E2552">
        <v>1524983329</v>
      </c>
      <c r="F2552" s="2">
        <v>-0.105123944212</v>
      </c>
      <c r="G2552" s="2">
        <v>-0.105123944212</v>
      </c>
      <c r="H2552">
        <v>2620727</v>
      </c>
      <c r="I2552" s="2">
        <v>0.31017395213499999</v>
      </c>
      <c r="J2552" s="2">
        <v>0</v>
      </c>
      <c r="K2552">
        <v>6</v>
      </c>
      <c r="L2552" s="1" t="s">
        <v>11763</v>
      </c>
      <c r="M2552" s="1" t="s">
        <v>9891</v>
      </c>
      <c r="N2552">
        <v>0</v>
      </c>
      <c r="O2552">
        <v>1</v>
      </c>
      <c r="P2552">
        <v>0</v>
      </c>
      <c r="Q2552">
        <v>0</v>
      </c>
      <c r="R2552" s="19">
        <f>BWscncns[[#This Row],[C fx]]*4+BWscncns[[#This Row],[C fg]]*2+BWscncns[[#This Row],[C fm]]</f>
        <v>2</v>
      </c>
      <c r="S2552">
        <v>2300</v>
      </c>
      <c r="T2552">
        <v>3279872</v>
      </c>
      <c r="U2552" s="13">
        <v>0.70124699999999995</v>
      </c>
      <c r="V2552" s="13">
        <v>1.426031</v>
      </c>
      <c r="W2552">
        <v>4272</v>
      </c>
      <c r="X2552">
        <v>85</v>
      </c>
      <c r="Z2552" s="10">
        <f>IF($N2552&lt;&gt;0,constants!$L$2,IF($O2552&lt;&gt;0,constants!$M$2,IF($P2552&lt;&gt;0,constants!$N$2,0)))</f>
        <v>9721.3799999999992</v>
      </c>
      <c r="AA2552" s="10">
        <f>IF($N2552&lt;&gt;0,constants!$L$2,IF($O2552&lt;&gt;0,constants!$M$2,IF($P2552&lt;&gt;0,constants!$P$2,0)))</f>
        <v>9721.3799999999992</v>
      </c>
      <c r="AB2552" s="11">
        <f>constants!$O$2</f>
        <v>4861.32</v>
      </c>
      <c r="AC2552" s="11">
        <f>VLOOKUP(BWscncns[[#This Row],[scanner]],[0]!ScnrAvgBW,2,FALSE)/1000</f>
        <v>2386.3111194805197</v>
      </c>
      <c r="AD2552" s="8">
        <f>(1+$F2552)*Z2552</f>
        <v>8699.4301912163464</v>
      </c>
      <c r="AE2552" s="8">
        <f>(1+$F2552)*AA2552</f>
        <v>8699.4301912163464</v>
      </c>
      <c r="AF2552" s="8">
        <f>(1+$F2552)*AB2552</f>
        <v>4350.2788675233196</v>
      </c>
      <c r="AG2552" s="8">
        <f>(1+$F2552)*AC2552</f>
        <v>2135.4526824837744</v>
      </c>
      <c r="AH2552" s="8">
        <f>(1+$F2552)*$T2552/1000</f>
        <v>2935.0789188494991</v>
      </c>
      <c r="AI2552" s="8">
        <f>(1+BWscncns[[#This Row],[pid_error]]*K_p)*BWscncns[[#This Row],[dbw]]/1000</f>
        <v>3107.4754594247493</v>
      </c>
      <c r="AJ2552" s="13">
        <f>BWscncns[[#This Row],[Torflow prgrssv alt vote]]/VLOOKUP(BWscncns[[#This Row],[class]],AltBWtotl,2,FALSE)*100</f>
        <v>1.0855337943331916E-2</v>
      </c>
      <c r="AK2552">
        <f>IF(D2552=E2552,1,0)</f>
        <v>0</v>
      </c>
    </row>
    <row r="2553" spans="1:37">
      <c r="A2553" s="1" t="s">
        <v>8744</v>
      </c>
      <c r="B2553" s="1" t="s">
        <v>8745</v>
      </c>
      <c r="C2553">
        <v>2870</v>
      </c>
      <c r="D2553">
        <v>1524993264</v>
      </c>
      <c r="E2553">
        <v>1524993264</v>
      </c>
      <c r="F2553" s="2">
        <v>-0.14187628258400001</v>
      </c>
      <c r="G2553" s="2">
        <v>-0.14187628258400001</v>
      </c>
      <c r="H2553">
        <v>2868887</v>
      </c>
      <c r="I2553" s="2">
        <v>0.43029572575899999</v>
      </c>
      <c r="J2553" s="2">
        <v>0</v>
      </c>
      <c r="K2553">
        <v>5</v>
      </c>
      <c r="L2553" s="1" t="s">
        <v>11828</v>
      </c>
      <c r="M2553" s="1" t="s">
        <v>8745</v>
      </c>
      <c r="N2553">
        <v>1</v>
      </c>
      <c r="O2553">
        <v>0</v>
      </c>
      <c r="P2553">
        <v>0</v>
      </c>
      <c r="Q2553">
        <v>0</v>
      </c>
      <c r="R2553" s="19">
        <f>BWscncns[[#This Row],[C fx]]*4+BWscncns[[#This Row],[C fg]]*2+BWscncns[[#This Row],[C fm]]</f>
        <v>4</v>
      </c>
      <c r="S2553">
        <v>1720</v>
      </c>
      <c r="T2553">
        <v>3343210</v>
      </c>
      <c r="U2553" s="13">
        <v>0.51447600000000004</v>
      </c>
      <c r="V2553" s="13">
        <v>1.943727</v>
      </c>
      <c r="W2553">
        <v>4816</v>
      </c>
      <c r="X2553">
        <v>96</v>
      </c>
      <c r="Z2553" s="10">
        <f>IF($N2553&lt;&gt;0,constants!$L$2,IF($O2553&lt;&gt;0,constants!$M$2,IF($P2553&lt;&gt;0,constants!$N$2,0)))</f>
        <v>10125.48</v>
      </c>
      <c r="AA2553" s="10">
        <f>IF($N2553&lt;&gt;0,constants!$L$2,IF($O2553&lt;&gt;0,constants!$M$2,IF($P2553&lt;&gt;0,constants!$P$2,0)))</f>
        <v>10125.48</v>
      </c>
      <c r="AB2553" s="11">
        <f>constants!$O$2</f>
        <v>4861.32</v>
      </c>
      <c r="AC2553" s="11">
        <f>VLOOKUP(BWscncns[[#This Row],[scanner]],[0]!ScnrAvgBW,2,FALSE)/1000</f>
        <v>3794.4265750962772</v>
      </c>
      <c r="AD2553" s="8">
        <f>(1+$F2553)*Z2553</f>
        <v>8688.9145382213592</v>
      </c>
      <c r="AE2553" s="8">
        <f>(1+$F2553)*AA2553</f>
        <v>8688.9145382213592</v>
      </c>
      <c r="AF2553" s="8">
        <f>(1+$F2553)*AB2553</f>
        <v>4171.6139899487489</v>
      </c>
      <c r="AG2553" s="8">
        <f>(1+$F2553)*AC2553</f>
        <v>3256.0874380836785</v>
      </c>
      <c r="AH2553" s="8">
        <f>(1+$F2553)*$T2553/1000</f>
        <v>2868.8877933023455</v>
      </c>
      <c r="AI2553" s="8">
        <f>(1+BWscncns[[#This Row],[pid_error]]*K_p)*BWscncns[[#This Row],[dbw]]/1000</f>
        <v>3106.0488966511725</v>
      </c>
      <c r="AJ2553" s="13">
        <f>BWscncns[[#This Row],[Torflow prgrssv alt vote]]/VLOOKUP(BWscncns[[#This Row],[class]],AltBWtotl,2,FALSE)*100</f>
        <v>2.6621150537036196E-2</v>
      </c>
      <c r="AK2553">
        <f>IF(D2553=E2553,1,0)</f>
        <v>1</v>
      </c>
    </row>
    <row r="2554" spans="1:37">
      <c r="A2554" s="1" t="s">
        <v>11117</v>
      </c>
      <c r="B2554" s="1" t="s">
        <v>11118</v>
      </c>
      <c r="C2554">
        <v>4140</v>
      </c>
      <c r="D2554">
        <v>1525009194</v>
      </c>
      <c r="E2554">
        <v>1525009194</v>
      </c>
      <c r="F2554" s="2">
        <v>1.02391803097</v>
      </c>
      <c r="G2554" s="2">
        <v>1.02391803097</v>
      </c>
      <c r="H2554">
        <v>4144984</v>
      </c>
      <c r="I2554" s="2">
        <v>0.44979661726699999</v>
      </c>
      <c r="J2554" s="2">
        <v>0</v>
      </c>
      <c r="K2554">
        <v>2</v>
      </c>
      <c r="L2554" s="1" t="s">
        <v>11570</v>
      </c>
      <c r="M2554" s="1" t="s">
        <v>11118</v>
      </c>
      <c r="N2554">
        <v>0</v>
      </c>
      <c r="O2554">
        <v>0</v>
      </c>
      <c r="P2554">
        <v>1</v>
      </c>
      <c r="Q2554">
        <v>0</v>
      </c>
      <c r="R2554" s="19">
        <f>BWscncns[[#This Row],[C fx]]*4+BWscncns[[#This Row],[C fg]]*2+BWscncns[[#This Row],[C fm]]</f>
        <v>1</v>
      </c>
      <c r="S2554">
        <v>3220</v>
      </c>
      <c r="T2554">
        <v>2048000</v>
      </c>
      <c r="U2554" s="13">
        <v>1.5722659999999999</v>
      </c>
      <c r="V2554" s="13">
        <v>0.63602499999999995</v>
      </c>
      <c r="W2554">
        <v>1146</v>
      </c>
      <c r="X2554">
        <v>22</v>
      </c>
      <c r="Z2554" s="10">
        <f>IF($N2554&lt;&gt;0,constants!$L$2,IF($O2554&lt;&gt;0,constants!$M$2,IF($P2554&lt;&gt;0,constants!$N$2,0)))</f>
        <v>1117.99</v>
      </c>
      <c r="AA2554" s="10">
        <f>IF($N2554&lt;&gt;0,constants!$L$2,IF($O2554&lt;&gt;0,constants!$M$2,IF($P2554&lt;&gt;0,constants!$P$2,0)))</f>
        <v>4051.45</v>
      </c>
      <c r="AB2554" s="11">
        <f>constants!$O$2</f>
        <v>4861.32</v>
      </c>
      <c r="AC2554" s="11">
        <f>VLOOKUP(BWscncns[[#This Row],[scanner]],[0]!ScnrAvgBW,2,FALSE)/1000</f>
        <v>8853.6095214723919</v>
      </c>
      <c r="AD2554" s="8">
        <f>(1+$F2554)*Z2554</f>
        <v>2262.7201194441504</v>
      </c>
      <c r="AE2554" s="8">
        <f>(1+$F2554)*AA2554</f>
        <v>8199.8027065734059</v>
      </c>
      <c r="AF2554" s="8">
        <f>(1+$F2554)*AB2554</f>
        <v>9838.9132023150796</v>
      </c>
      <c r="AG2554" s="8">
        <f>(1+$F2554)*AC2554</f>
        <v>17918.979949675646</v>
      </c>
      <c r="AH2554" s="8">
        <f>(1+$F2554)*$T2554/1000</f>
        <v>4144.98412742656</v>
      </c>
      <c r="AI2554" s="8">
        <f>(1+BWscncns[[#This Row],[pid_error]]*K_p)*BWscncns[[#This Row],[dbw]]/1000</f>
        <v>3096.49206371328</v>
      </c>
      <c r="AJ2554" s="13">
        <f>BWscncns[[#This Row],[Torflow prgrssv alt vote]]/VLOOKUP(BWscncns[[#This Row],[class]],AltBWtotl,2,FALSE)*100</f>
        <v>6.1071089824099527E-2</v>
      </c>
      <c r="AK2554">
        <f>IF(D2554=E2554,1,0)</f>
        <v>1</v>
      </c>
    </row>
    <row r="2555" spans="1:37">
      <c r="A2555" s="1" t="s">
        <v>9735</v>
      </c>
      <c r="B2555" s="1" t="s">
        <v>9736</v>
      </c>
      <c r="C2555">
        <v>3040</v>
      </c>
      <c r="D2555">
        <v>1524792431</v>
      </c>
      <c r="E2555">
        <v>1524956015</v>
      </c>
      <c r="F2555" s="2">
        <v>0.50489993519300003</v>
      </c>
      <c r="G2555" s="2">
        <v>0.50489993519300003</v>
      </c>
      <c r="H2555">
        <v>3643064</v>
      </c>
      <c r="I2555" s="2">
        <v>0.287668435301</v>
      </c>
      <c r="J2555" s="2">
        <v>0</v>
      </c>
      <c r="K2555">
        <v>2</v>
      </c>
      <c r="L2555" s="1" t="s">
        <v>11556</v>
      </c>
      <c r="M2555" s="1" t="s">
        <v>9736</v>
      </c>
      <c r="N2555">
        <v>0</v>
      </c>
      <c r="O2555">
        <v>1</v>
      </c>
      <c r="P2555">
        <v>0</v>
      </c>
      <c r="Q2555">
        <v>0</v>
      </c>
      <c r="R2555" s="19">
        <f>BWscncns[[#This Row],[C fx]]*4+BWscncns[[#This Row],[C fg]]*2+BWscncns[[#This Row],[C fm]]</f>
        <v>2</v>
      </c>
      <c r="S2555">
        <v>3000</v>
      </c>
      <c r="T2555">
        <v>2466026</v>
      </c>
      <c r="U2555" s="13">
        <v>1.2165319999999999</v>
      </c>
      <c r="V2555" s="13">
        <v>0.82200899999999999</v>
      </c>
      <c r="W2555">
        <v>2268</v>
      </c>
      <c r="X2555">
        <v>45</v>
      </c>
      <c r="Z2555" s="10">
        <f>IF($N2555&lt;&gt;0,constants!$L$2,IF($O2555&lt;&gt;0,constants!$M$2,IF($P2555&lt;&gt;0,constants!$N$2,0)))</f>
        <v>9721.3799999999992</v>
      </c>
      <c r="AA2555" s="10">
        <f>IF($N2555&lt;&gt;0,constants!$L$2,IF($O2555&lt;&gt;0,constants!$M$2,IF($P2555&lt;&gt;0,constants!$P$2,0)))</f>
        <v>9721.3799999999992</v>
      </c>
      <c r="AB2555" s="11">
        <f>constants!$O$2</f>
        <v>4861.32</v>
      </c>
      <c r="AC2555" s="11">
        <f>VLOOKUP(BWscncns[[#This Row],[scanner]],[0]!ScnrAvgBW,2,FALSE)/1000</f>
        <v>8853.6095214723919</v>
      </c>
      <c r="AD2555" s="8">
        <f>(1+$F2555)*Z2555</f>
        <v>14629.704131986524</v>
      </c>
      <c r="AE2555" s="8">
        <f>(1+$F2555)*AA2555</f>
        <v>14629.704131986524</v>
      </c>
      <c r="AF2555" s="8">
        <f>(1+$F2555)*AB2555</f>
        <v>7315.8001529524336</v>
      </c>
      <c r="AG2555" s="8">
        <f>(1+$F2555)*AC2555</f>
        <v>13323.796395087929</v>
      </c>
      <c r="AH2555" s="8">
        <f>(1+$F2555)*$T2555/1000</f>
        <v>3711.1223675842525</v>
      </c>
      <c r="AI2555" s="8">
        <f>(1+BWscncns[[#This Row],[pid_error]]*K_p)*BWscncns[[#This Row],[dbw]]/1000</f>
        <v>3088.5741837921264</v>
      </c>
      <c r="AJ2555" s="13">
        <f>BWscncns[[#This Row],[Torflow prgrssv alt vote]]/VLOOKUP(BWscncns[[#This Row],[class]],AltBWtotl,2,FALSE)*100</f>
        <v>1.0789310154140568E-2</v>
      </c>
      <c r="AK2555">
        <f>IF(D2555=E2555,1,0)</f>
        <v>0</v>
      </c>
    </row>
    <row r="2556" spans="1:37">
      <c r="A2556" s="1" t="s">
        <v>5681</v>
      </c>
      <c r="B2556" s="1" t="s">
        <v>5682</v>
      </c>
      <c r="C2556">
        <v>3710</v>
      </c>
      <c r="D2556">
        <v>1524610401</v>
      </c>
      <c r="E2556">
        <v>1524937964</v>
      </c>
      <c r="F2556" s="2">
        <v>0.35462833001900002</v>
      </c>
      <c r="G2556" s="2">
        <v>0.35462833001900002</v>
      </c>
      <c r="H2556">
        <v>3551076</v>
      </c>
      <c r="I2556" s="2">
        <v>1.46622357399E-2</v>
      </c>
      <c r="J2556" s="2">
        <v>0</v>
      </c>
      <c r="K2556">
        <v>3</v>
      </c>
      <c r="L2556" s="1" t="s">
        <v>11682</v>
      </c>
      <c r="M2556" s="1" t="s">
        <v>5682</v>
      </c>
      <c r="N2556">
        <v>0</v>
      </c>
      <c r="O2556">
        <v>1</v>
      </c>
      <c r="P2556">
        <v>0</v>
      </c>
      <c r="Q2556">
        <v>0</v>
      </c>
      <c r="R2556" s="19">
        <f>BWscncns[[#This Row],[C fx]]*4+BWscncns[[#This Row],[C fg]]*2+BWscncns[[#This Row],[C fm]]</f>
        <v>2</v>
      </c>
      <c r="S2556">
        <v>2870</v>
      </c>
      <c r="T2556">
        <v>2621440</v>
      </c>
      <c r="U2556" s="13">
        <v>1.0948180000000001</v>
      </c>
      <c r="V2556" s="13">
        <v>0.91339400000000004</v>
      </c>
      <c r="W2556">
        <v>2721</v>
      </c>
      <c r="X2556">
        <v>54</v>
      </c>
      <c r="Z2556" s="10">
        <f>IF($N2556&lt;&gt;0,constants!$L$2,IF($O2556&lt;&gt;0,constants!$M$2,IF($P2556&lt;&gt;0,constants!$N$2,0)))</f>
        <v>9721.3799999999992</v>
      </c>
      <c r="AA2556" s="10">
        <f>IF($N2556&lt;&gt;0,constants!$L$2,IF($O2556&lt;&gt;0,constants!$M$2,IF($P2556&lt;&gt;0,constants!$P$2,0)))</f>
        <v>9721.3799999999992</v>
      </c>
      <c r="AB2556" s="11">
        <f>constants!$O$2</f>
        <v>4861.32</v>
      </c>
      <c r="AC2556" s="11">
        <f>VLOOKUP(BWscncns[[#This Row],[scanner]],[0]!ScnrAvgBW,2,FALSE)/1000</f>
        <v>6440.9193022088357</v>
      </c>
      <c r="AD2556" s="8">
        <f>(1+$F2556)*Z2556</f>
        <v>13168.856754880106</v>
      </c>
      <c r="AE2556" s="8">
        <f>(1+$F2556)*AA2556</f>
        <v>13168.856754880106</v>
      </c>
      <c r="AF2556" s="8">
        <f>(1+$F2556)*AB2556</f>
        <v>6585.2817932879652</v>
      </c>
      <c r="AG2556" s="8">
        <f>(1+$F2556)*AC2556</f>
        <v>8725.0517581382992</v>
      </c>
      <c r="AH2556" s="8">
        <f>(1+$F2556)*$T2556/1000</f>
        <v>3551.076889445008</v>
      </c>
      <c r="AI2556" s="8">
        <f>(1+BWscncns[[#This Row],[pid_error]]*K_p)*BWscncns[[#This Row],[dbw]]/1000</f>
        <v>3086.258444722504</v>
      </c>
      <c r="AJ2556" s="13">
        <f>BWscncns[[#This Row],[Torflow prgrssv alt vote]]/VLOOKUP(BWscncns[[#This Row],[class]],AltBWtotl,2,FALSE)*100</f>
        <v>1.0781220587378878E-2</v>
      </c>
      <c r="AK2556">
        <f>IF(D2556=E2556,1,0)</f>
        <v>0</v>
      </c>
    </row>
    <row r="2557" spans="1:37">
      <c r="A2557" s="1" t="s">
        <v>1083</v>
      </c>
      <c r="B2557" s="1" t="s">
        <v>1084</v>
      </c>
      <c r="C2557">
        <v>3010</v>
      </c>
      <c r="D2557">
        <v>1524944998</v>
      </c>
      <c r="E2557">
        <v>1525005297</v>
      </c>
      <c r="F2557" s="2">
        <v>8.6741985800800007E-3</v>
      </c>
      <c r="G2557" s="2">
        <v>8.6741985800800007E-3</v>
      </c>
      <c r="H2557">
        <v>3098647</v>
      </c>
      <c r="I2557" s="2">
        <v>-0.335272936322</v>
      </c>
      <c r="J2557" s="2">
        <v>0</v>
      </c>
      <c r="K2557">
        <v>6</v>
      </c>
      <c r="L2557" s="1" t="s">
        <v>11672</v>
      </c>
      <c r="M2557" s="1" t="s">
        <v>1084</v>
      </c>
      <c r="N2557">
        <v>0</v>
      </c>
      <c r="O2557">
        <v>1</v>
      </c>
      <c r="P2557">
        <v>0</v>
      </c>
      <c r="Q2557">
        <v>0</v>
      </c>
      <c r="R2557" s="19">
        <f>BWscncns[[#This Row],[C fx]]*4+BWscncns[[#This Row],[C fg]]*2+BWscncns[[#This Row],[C fm]]</f>
        <v>2</v>
      </c>
      <c r="S2557">
        <v>1790</v>
      </c>
      <c r="T2557">
        <v>3072000</v>
      </c>
      <c r="U2557" s="13">
        <v>0.58268200000000003</v>
      </c>
      <c r="V2557" s="13">
        <v>1.7162010000000001</v>
      </c>
      <c r="W2557">
        <v>4587</v>
      </c>
      <c r="X2557">
        <v>91</v>
      </c>
      <c r="Z2557" s="10">
        <f>IF($N2557&lt;&gt;0,constants!$L$2,IF($O2557&lt;&gt;0,constants!$M$2,IF($P2557&lt;&gt;0,constants!$N$2,0)))</f>
        <v>9721.3799999999992</v>
      </c>
      <c r="AA2557" s="10">
        <f>IF($N2557&lt;&gt;0,constants!$L$2,IF($O2557&lt;&gt;0,constants!$M$2,IF($P2557&lt;&gt;0,constants!$P$2,0)))</f>
        <v>9721.3799999999992</v>
      </c>
      <c r="AB2557" s="11">
        <f>constants!$O$2</f>
        <v>4861.32</v>
      </c>
      <c r="AC2557" s="11">
        <f>VLOOKUP(BWscncns[[#This Row],[scanner]],[0]!ScnrAvgBW,2,FALSE)/1000</f>
        <v>2386.3111194805197</v>
      </c>
      <c r="AD2557" s="8">
        <f>(1+$F2557)*Z2557</f>
        <v>9805.7051805924166</v>
      </c>
      <c r="AE2557" s="8">
        <f>(1+$F2557)*AA2557</f>
        <v>9805.7051805924166</v>
      </c>
      <c r="AF2557" s="8">
        <f>(1+$F2557)*AB2557</f>
        <v>4903.4880550413145</v>
      </c>
      <c r="AG2557" s="8">
        <f>(1+$F2557)*AC2557</f>
        <v>2407.0104560047466</v>
      </c>
      <c r="AH2557" s="8">
        <f>(1+$F2557)*$T2557/1000</f>
        <v>3098.6471380380058</v>
      </c>
      <c r="AI2557" s="8">
        <f>(1+BWscncns[[#This Row],[pid_error]]*K_p)*BWscncns[[#This Row],[dbw]]/1000</f>
        <v>3085.3235690190027</v>
      </c>
      <c r="AJ2557" s="13">
        <f>BWscncns[[#This Row],[Torflow prgrssv alt vote]]/VLOOKUP(BWscncns[[#This Row],[class]],AltBWtotl,2,FALSE)*100</f>
        <v>1.077795478791271E-2</v>
      </c>
      <c r="AK2557">
        <f>IF(D2557=E2557,1,0)</f>
        <v>0</v>
      </c>
    </row>
    <row r="2558" spans="1:37">
      <c r="A2558" s="1" t="s">
        <v>6749</v>
      </c>
      <c r="B2558" s="1" t="s">
        <v>6750</v>
      </c>
      <c r="C2558">
        <v>1660</v>
      </c>
      <c r="D2558">
        <v>1524889072</v>
      </c>
      <c r="E2558">
        <v>1524889072</v>
      </c>
      <c r="F2558" s="2">
        <v>-0.36482713354500002</v>
      </c>
      <c r="G2558" s="2">
        <v>-0.36482713354500002</v>
      </c>
      <c r="H2558">
        <v>1661772</v>
      </c>
      <c r="I2558" s="2">
        <v>0.380124849815</v>
      </c>
      <c r="J2558" s="2">
        <v>0</v>
      </c>
      <c r="K2558">
        <v>7</v>
      </c>
      <c r="L2558" s="1" t="s">
        <v>11889</v>
      </c>
      <c r="M2558" s="1" t="s">
        <v>6750</v>
      </c>
      <c r="N2558">
        <v>0</v>
      </c>
      <c r="O2558">
        <v>0</v>
      </c>
      <c r="P2558">
        <v>1</v>
      </c>
      <c r="Q2558">
        <v>0</v>
      </c>
      <c r="R2558" s="19">
        <f>BWscncns[[#This Row],[C fx]]*4+BWscncns[[#This Row],[C fg]]*2+BWscncns[[#This Row],[C fm]]</f>
        <v>1</v>
      </c>
      <c r="S2558">
        <v>1660</v>
      </c>
      <c r="T2558">
        <v>3770368</v>
      </c>
      <c r="U2558" s="13">
        <v>0.44027500000000003</v>
      </c>
      <c r="V2558" s="13">
        <v>2.271306</v>
      </c>
      <c r="W2558">
        <v>5045</v>
      </c>
      <c r="X2558">
        <v>100</v>
      </c>
      <c r="Z2558" s="10">
        <f>IF($N2558&lt;&gt;0,constants!$L$2,IF($O2558&lt;&gt;0,constants!$M$2,IF($P2558&lt;&gt;0,constants!$N$2,0)))</f>
        <v>1117.99</v>
      </c>
      <c r="AA2558" s="10">
        <f>IF($N2558&lt;&gt;0,constants!$L$2,IF($O2558&lt;&gt;0,constants!$M$2,IF($P2558&lt;&gt;0,constants!$P$2,0)))</f>
        <v>4051.45</v>
      </c>
      <c r="AB2558" s="11">
        <f>constants!$O$2</f>
        <v>4861.32</v>
      </c>
      <c r="AC2558" s="11">
        <f>VLOOKUP(BWscncns[[#This Row],[scanner]],[0]!ScnrAvgBW,2,FALSE)/1000</f>
        <v>885.64026081730776</v>
      </c>
      <c r="AD2558" s="8">
        <f>(1+$F2558)*Z2558</f>
        <v>710.11691296802553</v>
      </c>
      <c r="AE2558" s="8">
        <f>(1+$F2558)*AA2558</f>
        <v>2573.3711097991099</v>
      </c>
      <c r="AF2558" s="8">
        <f>(1+$F2558)*AB2558</f>
        <v>3087.7785591550205</v>
      </c>
      <c r="AG2558" s="8">
        <f>(1+$F2558)*AC2558</f>
        <v>562.53466311128318</v>
      </c>
      <c r="AH2558" s="8">
        <f>(1+$F2558)*$T2558/1000</f>
        <v>2394.8354501502058</v>
      </c>
      <c r="AI2558" s="8">
        <f>(1+BWscncns[[#This Row],[pid_error]]*K_p)*BWscncns[[#This Row],[dbw]]/1000</f>
        <v>3082.6017250751029</v>
      </c>
      <c r="AJ2558" s="13">
        <f>BWscncns[[#This Row],[Torflow prgrssv alt vote]]/VLOOKUP(BWscncns[[#This Row],[class]],AltBWtotl,2,FALSE)*100</f>
        <v>6.0797135264809621E-2</v>
      </c>
      <c r="AK2558">
        <f>IF(D2558=E2558,1,0)</f>
        <v>1</v>
      </c>
    </row>
    <row r="2559" spans="1:37">
      <c r="A2559" s="1" t="s">
        <v>440</v>
      </c>
      <c r="B2559" s="1" t="s">
        <v>441</v>
      </c>
      <c r="C2559">
        <v>3150</v>
      </c>
      <c r="D2559">
        <v>1525001522</v>
      </c>
      <c r="E2559">
        <v>1525001522</v>
      </c>
      <c r="F2559" s="2">
        <v>4.68236378622E-2</v>
      </c>
      <c r="G2559" s="2">
        <v>4.68236378622E-2</v>
      </c>
      <c r="H2559">
        <v>3151323</v>
      </c>
      <c r="I2559" s="2">
        <v>-0.113209265786</v>
      </c>
      <c r="J2559" s="2">
        <v>0</v>
      </c>
      <c r="K2559">
        <v>4</v>
      </c>
      <c r="L2559" s="1" t="s">
        <v>11646</v>
      </c>
      <c r="M2559" s="1" t="s">
        <v>441</v>
      </c>
      <c r="N2559">
        <v>0</v>
      </c>
      <c r="O2559">
        <v>0</v>
      </c>
      <c r="P2559">
        <v>1</v>
      </c>
      <c r="Q2559">
        <v>0</v>
      </c>
      <c r="R2559" s="19">
        <f>BWscncns[[#This Row],[C fx]]*4+BWscncns[[#This Row],[C fg]]*2+BWscncns[[#This Row],[C fm]]</f>
        <v>1</v>
      </c>
      <c r="S2559">
        <v>3150</v>
      </c>
      <c r="T2559">
        <v>3010367</v>
      </c>
      <c r="U2559" s="13">
        <v>1.046384</v>
      </c>
      <c r="V2559" s="13">
        <v>0.95567199999999997</v>
      </c>
      <c r="W2559">
        <v>3013</v>
      </c>
      <c r="X2559">
        <v>60</v>
      </c>
      <c r="Z2559" s="10">
        <f>IF($N2559&lt;&gt;0,constants!$L$2,IF($O2559&lt;&gt;0,constants!$M$2,IF($P2559&lt;&gt;0,constants!$N$2,0)))</f>
        <v>1117.99</v>
      </c>
      <c r="AA2559" s="10">
        <f>IF($N2559&lt;&gt;0,constants!$L$2,IF($O2559&lt;&gt;0,constants!$M$2,IF($P2559&lt;&gt;0,constants!$P$2,0)))</f>
        <v>4051.45</v>
      </c>
      <c r="AB2559" s="11">
        <f>constants!$O$2</f>
        <v>4861.32</v>
      </c>
      <c r="AC2559" s="11">
        <f>VLOOKUP(BWscncns[[#This Row],[scanner]],[0]!ScnrAvgBW,2,FALSE)/1000</f>
        <v>4819.491751072962</v>
      </c>
      <c r="AD2559" s="8">
        <f>(1+$F2559)*Z2559</f>
        <v>1170.338358893561</v>
      </c>
      <c r="AE2559" s="8">
        <f>(1+$F2559)*AA2559</f>
        <v>4241.1536276168099</v>
      </c>
      <c r="AF2559" s="8">
        <f>(1+$F2559)*AB2559</f>
        <v>5088.9446872122699</v>
      </c>
      <c r="AG2559" s="8">
        <f>(1+$F2559)*AC2559</f>
        <v>5045.1578875050627</v>
      </c>
      <c r="AH2559" s="8">
        <f>(1+$F2559)*$T2559/1000</f>
        <v>3151.3233342403173</v>
      </c>
      <c r="AI2559" s="8">
        <f>(1+BWscncns[[#This Row],[pid_error]]*K_p)*BWscncns[[#This Row],[dbw]]/1000</f>
        <v>3080.8451671201583</v>
      </c>
      <c r="AJ2559" s="13">
        <f>BWscncns[[#This Row],[Torflow prgrssv alt vote]]/VLOOKUP(BWscncns[[#This Row],[class]],AltBWtotl,2,FALSE)*100</f>
        <v>6.0762491252669304E-2</v>
      </c>
      <c r="AK2559">
        <f>IF(D2559=E2559,1,0)</f>
        <v>1</v>
      </c>
    </row>
    <row r="2560" spans="1:37">
      <c r="A2560" s="1" t="s">
        <v>8957</v>
      </c>
      <c r="B2560" s="1" t="s">
        <v>8958</v>
      </c>
      <c r="C2560">
        <v>4310</v>
      </c>
      <c r="D2560">
        <v>1524989730</v>
      </c>
      <c r="E2560">
        <v>1524989730</v>
      </c>
      <c r="F2560" s="2">
        <v>1.33693013765</v>
      </c>
      <c r="G2560" s="2">
        <v>1.33693013765</v>
      </c>
      <c r="H2560">
        <v>4307429</v>
      </c>
      <c r="I2560" s="2">
        <v>0.400073944849</v>
      </c>
      <c r="J2560" s="2">
        <v>0</v>
      </c>
      <c r="K2560">
        <v>1</v>
      </c>
      <c r="L2560" s="1" t="s">
        <v>11532</v>
      </c>
      <c r="M2560" s="1" t="s">
        <v>8958</v>
      </c>
      <c r="N2560">
        <v>0</v>
      </c>
      <c r="O2560">
        <v>0</v>
      </c>
      <c r="P2560">
        <v>1</v>
      </c>
      <c r="Q2560">
        <v>0</v>
      </c>
      <c r="R2560" s="19">
        <f>BWscncns[[#This Row],[C fx]]*4+BWscncns[[#This Row],[C fg]]*2+BWscncns[[#This Row],[C fm]]</f>
        <v>1</v>
      </c>
      <c r="S2560">
        <v>4310</v>
      </c>
      <c r="T2560">
        <v>1843200</v>
      </c>
      <c r="U2560" s="13">
        <v>2.3383250000000002</v>
      </c>
      <c r="V2560" s="13">
        <v>0.42765700000000001</v>
      </c>
      <c r="W2560">
        <v>185</v>
      </c>
      <c r="X2560">
        <v>3</v>
      </c>
      <c r="Z2560" s="10">
        <f>IF($N2560&lt;&gt;0,constants!$L$2,IF($O2560&lt;&gt;0,constants!$M$2,IF($P2560&lt;&gt;0,constants!$N$2,0)))</f>
        <v>1117.99</v>
      </c>
      <c r="AA2560" s="10">
        <f>IF($N2560&lt;&gt;0,constants!$L$2,IF($O2560&lt;&gt;0,constants!$M$2,IF($P2560&lt;&gt;0,constants!$P$2,0)))</f>
        <v>4051.45</v>
      </c>
      <c r="AB2560" s="11">
        <f>constants!$O$2</f>
        <v>4861.32</v>
      </c>
      <c r="AC2560" s="11">
        <f>VLOOKUP(BWscncns[[#This Row],[scanner]],[0]!ScnrAvgBW,2,FALSE)/1000</f>
        <v>11818.828055288463</v>
      </c>
      <c r="AD2560" s="8">
        <f>(1+$F2560)*Z2560</f>
        <v>2612.6645245913237</v>
      </c>
      <c r="AE2560" s="8">
        <f>(1+$F2560)*AA2560</f>
        <v>9467.9556061820913</v>
      </c>
      <c r="AF2560" s="8">
        <f>(1+$F2560)*AB2560</f>
        <v>11360.565216760697</v>
      </c>
      <c r="AG2560" s="8">
        <f>(1+$F2560)*AC2560</f>
        <v>27619.775474106948</v>
      </c>
      <c r="AH2560" s="8">
        <f>(1+$F2560)*$T2560/1000</f>
        <v>4307.4296297164801</v>
      </c>
      <c r="AI2560" s="8">
        <f>(1+BWscncns[[#This Row],[pid_error]]*K_p)*BWscncns[[#This Row],[dbw]]/1000</f>
        <v>3075.31481485824</v>
      </c>
      <c r="AJ2560" s="13">
        <f>BWscncns[[#This Row],[Torflow prgrssv alt vote]]/VLOOKUP(BWscncns[[#This Row],[class]],AltBWtotl,2,FALSE)*100</f>
        <v>6.06534179423565E-2</v>
      </c>
      <c r="AK2560">
        <f>IF(D2560=E2560,1,0)</f>
        <v>1</v>
      </c>
    </row>
    <row r="2561" spans="1:37">
      <c r="A2561" s="1" t="s">
        <v>7632</v>
      </c>
      <c r="B2561" s="1" t="s">
        <v>7633</v>
      </c>
      <c r="C2561">
        <v>1790</v>
      </c>
      <c r="D2561">
        <v>1524265704</v>
      </c>
      <c r="E2561">
        <v>1524940440</v>
      </c>
      <c r="F2561" s="2">
        <v>0.53861195880799995</v>
      </c>
      <c r="G2561" s="2">
        <v>0.53861195880799995</v>
      </c>
      <c r="H2561">
        <v>3223552</v>
      </c>
      <c r="I2561" s="2">
        <v>0.87386588252899999</v>
      </c>
      <c r="J2561" s="2">
        <v>0</v>
      </c>
      <c r="K2561">
        <v>5</v>
      </c>
      <c r="L2561" s="1" t="s">
        <v>11818</v>
      </c>
      <c r="M2561" s="1" t="s">
        <v>7633</v>
      </c>
      <c r="N2561">
        <v>0</v>
      </c>
      <c r="O2561">
        <v>1</v>
      </c>
      <c r="P2561">
        <v>0</v>
      </c>
      <c r="Q2561">
        <v>0</v>
      </c>
      <c r="R2561" s="19">
        <f>BWscncns[[#This Row],[C fx]]*4+BWscncns[[#This Row],[C fg]]*2+BWscncns[[#This Row],[C fm]]</f>
        <v>2</v>
      </c>
      <c r="S2561">
        <v>2030</v>
      </c>
      <c r="T2561">
        <v>2418816</v>
      </c>
      <c r="U2561" s="13">
        <v>0.83925399999999994</v>
      </c>
      <c r="V2561" s="13">
        <v>1.191535</v>
      </c>
      <c r="W2561">
        <v>3908</v>
      </c>
      <c r="X2561">
        <v>78</v>
      </c>
      <c r="Z2561" s="10">
        <f>IF($N2561&lt;&gt;0,constants!$L$2,IF($O2561&lt;&gt;0,constants!$M$2,IF($P2561&lt;&gt;0,constants!$N$2,0)))</f>
        <v>9721.3799999999992</v>
      </c>
      <c r="AA2561" s="10">
        <f>IF($N2561&lt;&gt;0,constants!$L$2,IF($O2561&lt;&gt;0,constants!$M$2,IF($P2561&lt;&gt;0,constants!$P$2,0)))</f>
        <v>9721.3799999999992</v>
      </c>
      <c r="AB2561" s="11">
        <f>constants!$O$2</f>
        <v>4861.32</v>
      </c>
      <c r="AC2561" s="11">
        <f>VLOOKUP(BWscncns[[#This Row],[scanner]],[0]!ScnrAvgBW,2,FALSE)/1000</f>
        <v>3794.4265750962772</v>
      </c>
      <c r="AD2561" s="8">
        <f>(1+$F2561)*Z2561</f>
        <v>14957.431524116915</v>
      </c>
      <c r="AE2561" s="8">
        <f>(1+$F2561)*AA2561</f>
        <v>14957.431524116915</v>
      </c>
      <c r="AF2561" s="8">
        <f>(1+$F2561)*AB2561</f>
        <v>7479.6850875925065</v>
      </c>
      <c r="AG2561" s="8">
        <f>(1+$F2561)*AC2561</f>
        <v>5838.1501052620142</v>
      </c>
      <c r="AH2561" s="8">
        <f>(1+$F2561)*$T2561/1000</f>
        <v>3721.6192237561313</v>
      </c>
      <c r="AI2561" s="8">
        <f>(1+BWscncns[[#This Row],[pid_error]]*K_p)*BWscncns[[#This Row],[dbw]]/1000</f>
        <v>3070.2176118780658</v>
      </c>
      <c r="AJ2561" s="13">
        <f>BWscncns[[#This Row],[Torflow prgrssv alt vote]]/VLOOKUP(BWscncns[[#This Row],[class]],AltBWtotl,2,FALSE)*100</f>
        <v>1.0725185177383681E-2</v>
      </c>
      <c r="AK2561">
        <f>IF(D2561=E2561,1,0)</f>
        <v>0</v>
      </c>
    </row>
    <row r="2562" spans="1:37">
      <c r="A2562" s="1" t="s">
        <v>344</v>
      </c>
      <c r="B2562" s="1" t="s">
        <v>345</v>
      </c>
      <c r="C2562">
        <v>3050</v>
      </c>
      <c r="D2562">
        <v>1524429172</v>
      </c>
      <c r="E2562">
        <v>1524988531</v>
      </c>
      <c r="F2562" s="2">
        <v>0.905648965513</v>
      </c>
      <c r="G2562" s="2">
        <v>0.905648965513</v>
      </c>
      <c r="H2562">
        <v>3996435</v>
      </c>
      <c r="I2562" s="2">
        <v>-0.26452992902700001</v>
      </c>
      <c r="J2562" s="2">
        <v>0</v>
      </c>
      <c r="K2562">
        <v>3</v>
      </c>
      <c r="L2562" s="1" t="s">
        <v>11591</v>
      </c>
      <c r="M2562" s="1" t="s">
        <v>345</v>
      </c>
      <c r="N2562">
        <v>0</v>
      </c>
      <c r="O2562">
        <v>1</v>
      </c>
      <c r="P2562">
        <v>0</v>
      </c>
      <c r="Q2562">
        <v>0</v>
      </c>
      <c r="R2562" s="19">
        <f>BWscncns[[#This Row],[C fx]]*4+BWscncns[[#This Row],[C fg]]*2+BWscncns[[#This Row],[C fm]]</f>
        <v>2</v>
      </c>
      <c r="S2562">
        <v>2660</v>
      </c>
      <c r="T2562">
        <v>2097152</v>
      </c>
      <c r="U2562" s="13">
        <v>1.2683869999999999</v>
      </c>
      <c r="V2562" s="13">
        <v>0.78840299999999996</v>
      </c>
      <c r="W2562">
        <v>2088</v>
      </c>
      <c r="X2562">
        <v>41</v>
      </c>
      <c r="Z2562" s="10">
        <f>IF($N2562&lt;&gt;0,constants!$L$2,IF($O2562&lt;&gt;0,constants!$M$2,IF($P2562&lt;&gt;0,constants!$N$2,0)))</f>
        <v>9721.3799999999992</v>
      </c>
      <c r="AA2562" s="10">
        <f>IF($N2562&lt;&gt;0,constants!$L$2,IF($O2562&lt;&gt;0,constants!$M$2,IF($P2562&lt;&gt;0,constants!$P$2,0)))</f>
        <v>9721.3799999999992</v>
      </c>
      <c r="AB2562" s="11">
        <f>constants!$O$2</f>
        <v>4861.32</v>
      </c>
      <c r="AC2562" s="11">
        <f>VLOOKUP(BWscncns[[#This Row],[scanner]],[0]!ScnrAvgBW,2,FALSE)/1000</f>
        <v>6440.9193022088357</v>
      </c>
      <c r="AD2562" s="8">
        <f>(1+$F2562)*Z2562</f>
        <v>18525.537740358766</v>
      </c>
      <c r="AE2562" s="8">
        <f>(1+$F2562)*AA2562</f>
        <v>18525.537740358766</v>
      </c>
      <c r="AF2562" s="8">
        <f>(1+$F2562)*AB2562</f>
        <v>9263.9694290276566</v>
      </c>
      <c r="AG2562" s="8">
        <f>(1+$F2562)*AC2562</f>
        <v>12274.131205206981</v>
      </c>
      <c r="AH2562" s="8">
        <f>(1+$F2562)*$T2562/1000</f>
        <v>3996.4355393235192</v>
      </c>
      <c r="AI2562" s="8">
        <f>(1+BWscncns[[#This Row],[pid_error]]*K_p)*BWscncns[[#This Row],[dbw]]/1000</f>
        <v>3046.7937696617596</v>
      </c>
      <c r="AJ2562" s="13">
        <f>BWscncns[[#This Row],[Torflow prgrssv alt vote]]/VLOOKUP(BWscncns[[#This Row],[class]],AltBWtotl,2,FALSE)*100</f>
        <v>1.0643358715192936E-2</v>
      </c>
      <c r="AK2562">
        <f>IF(D2562=E2562,1,0)</f>
        <v>0</v>
      </c>
    </row>
    <row r="2563" spans="1:37">
      <c r="A2563" s="1" t="s">
        <v>1722</v>
      </c>
      <c r="B2563" s="1" t="s">
        <v>49</v>
      </c>
      <c r="C2563">
        <v>4040</v>
      </c>
      <c r="D2563">
        <v>1524927672</v>
      </c>
      <c r="E2563">
        <v>1524927672</v>
      </c>
      <c r="F2563" s="2">
        <v>0.97488209605300002</v>
      </c>
      <c r="G2563" s="2">
        <v>0.97488209605300002</v>
      </c>
      <c r="H2563">
        <v>4044558</v>
      </c>
      <c r="I2563" s="2">
        <v>-4.7152534827399999E-2</v>
      </c>
      <c r="J2563" s="2">
        <v>0</v>
      </c>
      <c r="K2563">
        <v>1</v>
      </c>
      <c r="L2563" s="1" t="s">
        <v>11832</v>
      </c>
      <c r="M2563" s="1" t="s">
        <v>49</v>
      </c>
      <c r="N2563">
        <v>0</v>
      </c>
      <c r="O2563">
        <v>0</v>
      </c>
      <c r="P2563">
        <v>1</v>
      </c>
      <c r="Q2563">
        <v>0</v>
      </c>
      <c r="R2563" s="19">
        <f>BWscncns[[#This Row],[C fx]]*4+BWscncns[[#This Row],[C fg]]*2+BWscncns[[#This Row],[C fm]]</f>
        <v>1</v>
      </c>
      <c r="S2563">
        <v>3490</v>
      </c>
      <c r="T2563">
        <v>2048000</v>
      </c>
      <c r="U2563" s="13">
        <v>1.704102</v>
      </c>
      <c r="V2563" s="13">
        <v>0.58681899999999998</v>
      </c>
      <c r="W2563">
        <v>840</v>
      </c>
      <c r="X2563">
        <v>16</v>
      </c>
      <c r="Z2563" s="10">
        <f>IF($N2563&lt;&gt;0,constants!$L$2,IF($O2563&lt;&gt;0,constants!$M$2,IF($P2563&lt;&gt;0,constants!$N$2,0)))</f>
        <v>1117.99</v>
      </c>
      <c r="AA2563" s="10">
        <f>IF($N2563&lt;&gt;0,constants!$L$2,IF($O2563&lt;&gt;0,constants!$M$2,IF($P2563&lt;&gt;0,constants!$P$2,0)))</f>
        <v>4051.45</v>
      </c>
      <c r="AB2563" s="11">
        <f>constants!$O$2</f>
        <v>4861.32</v>
      </c>
      <c r="AC2563" s="11">
        <f>VLOOKUP(BWscncns[[#This Row],[scanner]],[0]!ScnrAvgBW,2,FALSE)/1000</f>
        <v>11818.828055288463</v>
      </c>
      <c r="AD2563" s="8">
        <f>(1+$F2563)*Z2563</f>
        <v>2207.8984345662934</v>
      </c>
      <c r="AE2563" s="8">
        <f>(1+$F2563)*AA2563</f>
        <v>8001.1360680539265</v>
      </c>
      <c r="AF2563" s="8">
        <f>(1+$F2563)*AB2563</f>
        <v>9600.5338311843698</v>
      </c>
      <c r="AG2563" s="8">
        <f>(1+$F2563)*AC2563</f>
        <v>23340.791922718083</v>
      </c>
      <c r="AH2563" s="8">
        <f>(1+$F2563)*$T2563/1000</f>
        <v>4044.5585327165441</v>
      </c>
      <c r="AI2563" s="8">
        <f>(1+BWscncns[[#This Row],[pid_error]]*K_p)*BWscncns[[#This Row],[dbw]]/1000</f>
        <v>3046.2792663582723</v>
      </c>
      <c r="AJ2563" s="13">
        <f>BWscncns[[#This Row],[Torflow prgrssv alt vote]]/VLOOKUP(BWscncns[[#This Row],[class]],AltBWtotl,2,FALSE)*100</f>
        <v>6.0080759413270179E-2</v>
      </c>
      <c r="AK2563">
        <f>IF(D2563=E2563,1,0)</f>
        <v>1</v>
      </c>
    </row>
    <row r="2564" spans="1:37">
      <c r="A2564" s="1" t="s">
        <v>1047</v>
      </c>
      <c r="B2564" s="1" t="s">
        <v>1048</v>
      </c>
      <c r="C2564">
        <v>3120</v>
      </c>
      <c r="D2564">
        <v>1524841159</v>
      </c>
      <c r="E2564">
        <v>1524841159</v>
      </c>
      <c r="F2564" s="2">
        <v>0.32866338901199998</v>
      </c>
      <c r="G2564" s="2">
        <v>0.32866338901199998</v>
      </c>
      <c r="H2564">
        <v>3116783</v>
      </c>
      <c r="I2564" s="2">
        <v>-0.14584178264700001</v>
      </c>
      <c r="J2564" s="2">
        <v>0</v>
      </c>
      <c r="K2564">
        <v>1</v>
      </c>
      <c r="L2564" s="1" t="s">
        <v>11887</v>
      </c>
      <c r="M2564" s="1" t="s">
        <v>1048</v>
      </c>
      <c r="N2564">
        <v>0</v>
      </c>
      <c r="O2564">
        <v>1</v>
      </c>
      <c r="P2564">
        <v>0</v>
      </c>
      <c r="Q2564">
        <v>0</v>
      </c>
      <c r="R2564" s="19">
        <f>BWscncns[[#This Row],[C fx]]*4+BWscncns[[#This Row],[C fg]]*2+BWscncns[[#This Row],[C fm]]</f>
        <v>2</v>
      </c>
      <c r="S2564">
        <v>4170</v>
      </c>
      <c r="T2564">
        <v>2608707</v>
      </c>
      <c r="U2564" s="13">
        <v>1.5984929999999999</v>
      </c>
      <c r="V2564" s="13">
        <v>0.62558899999999995</v>
      </c>
      <c r="W2564">
        <v>1093</v>
      </c>
      <c r="X2564">
        <v>21</v>
      </c>
      <c r="Z2564" s="10">
        <f>IF($N2564&lt;&gt;0,constants!$L$2,IF($O2564&lt;&gt;0,constants!$M$2,IF($P2564&lt;&gt;0,constants!$N$2,0)))</f>
        <v>9721.3799999999992</v>
      </c>
      <c r="AA2564" s="10">
        <f>IF($N2564&lt;&gt;0,constants!$L$2,IF($O2564&lt;&gt;0,constants!$M$2,IF($P2564&lt;&gt;0,constants!$P$2,0)))</f>
        <v>9721.3799999999992</v>
      </c>
      <c r="AB2564" s="11">
        <f>constants!$O$2</f>
        <v>4861.32</v>
      </c>
      <c r="AC2564" s="11">
        <f>VLOOKUP(BWscncns[[#This Row],[scanner]],[0]!ScnrAvgBW,2,FALSE)/1000</f>
        <v>11818.828055288463</v>
      </c>
      <c r="AD2564" s="8">
        <f>(1+$F2564)*Z2564</f>
        <v>12916.441696673477</v>
      </c>
      <c r="AE2564" s="8">
        <f>(1+$F2564)*AA2564</f>
        <v>12916.441696673477</v>
      </c>
      <c r="AF2564" s="8">
        <f>(1+$F2564)*AB2564</f>
        <v>6459.0579062718161</v>
      </c>
      <c r="AG2564" s="8">
        <f>(1+$F2564)*AC2564</f>
        <v>15703.244138089674</v>
      </c>
      <c r="AH2564" s="8">
        <f>(1+$F2564)*$T2564/1000</f>
        <v>3466.0934835593275</v>
      </c>
      <c r="AI2564" s="8">
        <f>(1+BWscncns[[#This Row],[pid_error]]*K_p)*BWscncns[[#This Row],[dbw]]/1000</f>
        <v>3037.4002417796642</v>
      </c>
      <c r="AJ2564" s="13">
        <f>BWscncns[[#This Row],[Torflow prgrssv alt vote]]/VLOOKUP(BWscncns[[#This Row],[class]],AltBWtotl,2,FALSE)*100</f>
        <v>1.0610544322618737E-2</v>
      </c>
      <c r="AK2564">
        <f>IF(D2564=E2564,1,0)</f>
        <v>1</v>
      </c>
    </row>
    <row r="2565" spans="1:37">
      <c r="A2565" s="1" t="s">
        <v>2962</v>
      </c>
      <c r="B2565" s="1" t="s">
        <v>28</v>
      </c>
      <c r="C2565">
        <v>3040</v>
      </c>
      <c r="D2565">
        <v>1524985992</v>
      </c>
      <c r="E2565">
        <v>1524985992</v>
      </c>
      <c r="F2565" s="2">
        <v>6.5421409465699996E-3</v>
      </c>
      <c r="G2565" s="2">
        <v>6.5421409465699996E-3</v>
      </c>
      <c r="H2565">
        <v>3041593</v>
      </c>
      <c r="I2565" s="2">
        <v>0.314341115969</v>
      </c>
      <c r="J2565" s="2">
        <v>0</v>
      </c>
      <c r="K2565">
        <v>6</v>
      </c>
      <c r="L2565" s="1" t="s">
        <v>11753</v>
      </c>
      <c r="M2565" s="1" t="s">
        <v>28</v>
      </c>
      <c r="N2565">
        <v>0</v>
      </c>
      <c r="O2565">
        <v>0</v>
      </c>
      <c r="P2565">
        <v>1</v>
      </c>
      <c r="Q2565">
        <v>0</v>
      </c>
      <c r="R2565" s="19">
        <f>BWscncns[[#This Row],[C fx]]*4+BWscncns[[#This Row],[C fg]]*2+BWscncns[[#This Row],[C fm]]</f>
        <v>1</v>
      </c>
      <c r="S2565">
        <v>2330</v>
      </c>
      <c r="T2565">
        <v>3021824</v>
      </c>
      <c r="U2565" s="13">
        <v>0.77105699999999999</v>
      </c>
      <c r="V2565" s="13">
        <v>1.2969200000000001</v>
      </c>
      <c r="W2565">
        <v>4076</v>
      </c>
      <c r="X2565">
        <v>81</v>
      </c>
      <c r="Z2565" s="10">
        <f>IF($N2565&lt;&gt;0,constants!$L$2,IF($O2565&lt;&gt;0,constants!$M$2,IF($P2565&lt;&gt;0,constants!$N$2,0)))</f>
        <v>1117.99</v>
      </c>
      <c r="AA2565" s="10">
        <f>IF($N2565&lt;&gt;0,constants!$L$2,IF($O2565&lt;&gt;0,constants!$M$2,IF($P2565&lt;&gt;0,constants!$P$2,0)))</f>
        <v>4051.45</v>
      </c>
      <c r="AB2565" s="11">
        <f>constants!$O$2</f>
        <v>4861.32</v>
      </c>
      <c r="AC2565" s="11">
        <f>VLOOKUP(BWscncns[[#This Row],[scanner]],[0]!ScnrAvgBW,2,FALSE)/1000</f>
        <v>2386.3111194805197</v>
      </c>
      <c r="AD2565" s="8">
        <f>(1+$F2565)*Z2565</f>
        <v>1125.3040481568557</v>
      </c>
      <c r="AE2565" s="8">
        <f>(1+$F2565)*AA2565</f>
        <v>4077.955156937981</v>
      </c>
      <c r="AF2565" s="8">
        <f>(1+$F2565)*AB2565</f>
        <v>4893.1234406263793</v>
      </c>
      <c r="AG2565" s="8">
        <f>(1+$F2565)*AC2565</f>
        <v>2401.9227031665287</v>
      </c>
      <c r="AH2565" s="8">
        <f>(1+$F2565)*$T2565/1000</f>
        <v>3041.593198523728</v>
      </c>
      <c r="AI2565" s="8">
        <f>(1+BWscncns[[#This Row],[pid_error]]*K_p)*BWscncns[[#This Row],[dbw]]/1000</f>
        <v>3031.708599261864</v>
      </c>
      <c r="AJ2565" s="13">
        <f>BWscncns[[#This Row],[Torflow prgrssv alt vote]]/VLOOKUP(BWscncns[[#This Row],[class]],AltBWtotl,2,FALSE)*100</f>
        <v>5.9793386960593935E-2</v>
      </c>
      <c r="AK2565">
        <f>IF(D2565=E2565,1,0)</f>
        <v>1</v>
      </c>
    </row>
    <row r="2566" spans="1:37">
      <c r="A2566" s="1" t="s">
        <v>11203</v>
      </c>
      <c r="B2566" s="1" t="s">
        <v>11204</v>
      </c>
      <c r="C2566">
        <v>3590</v>
      </c>
      <c r="D2566">
        <v>1524894013</v>
      </c>
      <c r="E2566">
        <v>1524959643</v>
      </c>
      <c r="F2566" s="2">
        <v>0.61429472047699996</v>
      </c>
      <c r="G2566" s="2">
        <v>0.61429472047699996</v>
      </c>
      <c r="H2566">
        <v>3594464</v>
      </c>
      <c r="I2566" s="2">
        <v>0.89176468734600001</v>
      </c>
      <c r="J2566" s="2">
        <v>0</v>
      </c>
      <c r="K2566">
        <v>3</v>
      </c>
      <c r="L2566" s="1" t="s">
        <v>11716</v>
      </c>
      <c r="M2566" s="1" t="s">
        <v>11204</v>
      </c>
      <c r="N2566">
        <v>0</v>
      </c>
      <c r="O2566">
        <v>1</v>
      </c>
      <c r="P2566">
        <v>0</v>
      </c>
      <c r="Q2566">
        <v>0</v>
      </c>
      <c r="R2566" s="19">
        <f>BWscncns[[#This Row],[C fx]]*4+BWscncns[[#This Row],[C fg]]*2+BWscncns[[#This Row],[C fm]]</f>
        <v>2</v>
      </c>
      <c r="S2566">
        <v>2830</v>
      </c>
      <c r="T2566">
        <v>2318752</v>
      </c>
      <c r="U2566" s="13">
        <v>1.2204839999999999</v>
      </c>
      <c r="V2566" s="13">
        <v>0.81934700000000005</v>
      </c>
      <c r="W2566">
        <v>2255</v>
      </c>
      <c r="X2566">
        <v>45</v>
      </c>
      <c r="Z2566" s="10">
        <f>IF($N2566&lt;&gt;0,constants!$L$2,IF($O2566&lt;&gt;0,constants!$M$2,IF($P2566&lt;&gt;0,constants!$N$2,0)))</f>
        <v>9721.3799999999992</v>
      </c>
      <c r="AA2566" s="10">
        <f>IF($N2566&lt;&gt;0,constants!$L$2,IF($O2566&lt;&gt;0,constants!$M$2,IF($P2566&lt;&gt;0,constants!$P$2,0)))</f>
        <v>9721.3799999999992</v>
      </c>
      <c r="AB2566" s="11">
        <f>constants!$O$2</f>
        <v>4861.32</v>
      </c>
      <c r="AC2566" s="11">
        <f>VLOOKUP(BWscncns[[#This Row],[scanner]],[0]!ScnrAvgBW,2,FALSE)/1000</f>
        <v>6440.9193022088357</v>
      </c>
      <c r="AD2566" s="8">
        <f>(1+$F2566)*Z2566</f>
        <v>15693.172409750696</v>
      </c>
      <c r="AE2566" s="8">
        <f>(1+$F2566)*AA2566</f>
        <v>15693.172409750696</v>
      </c>
      <c r="AF2566" s="8">
        <f>(1+$F2566)*AB2566</f>
        <v>7847.6032105492486</v>
      </c>
      <c r="AG2566" s="8">
        <f>(1+$F2566)*AC2566</f>
        <v>10397.542024574126</v>
      </c>
      <c r="AH2566" s="8">
        <f>(1+$F2566)*$T2566/1000</f>
        <v>3743.1491116954849</v>
      </c>
      <c r="AI2566" s="8">
        <f>(1+BWscncns[[#This Row],[pid_error]]*K_p)*BWscncns[[#This Row],[dbw]]/1000</f>
        <v>3030.9505558477422</v>
      </c>
      <c r="AJ2566" s="13">
        <f>BWscncns[[#This Row],[Torflow prgrssv alt vote]]/VLOOKUP(BWscncns[[#This Row],[class]],AltBWtotl,2,FALSE)*100</f>
        <v>1.0588013647370113E-2</v>
      </c>
      <c r="AK2566">
        <f>IF(D2566=E2566,1,0)</f>
        <v>0</v>
      </c>
    </row>
    <row r="2567" spans="1:37">
      <c r="A2567" s="1" t="s">
        <v>9200</v>
      </c>
      <c r="B2567" s="1" t="s">
        <v>9201</v>
      </c>
      <c r="C2567">
        <v>6860</v>
      </c>
      <c r="D2567">
        <v>1523862213</v>
      </c>
      <c r="E2567">
        <v>1524972207</v>
      </c>
      <c r="F2567" s="2">
        <v>0.884983047415</v>
      </c>
      <c r="G2567" s="2">
        <v>0.884983047415</v>
      </c>
      <c r="H2567">
        <v>3953095</v>
      </c>
      <c r="I2567" s="2">
        <v>0.29079980509199999</v>
      </c>
      <c r="J2567" s="2">
        <v>0</v>
      </c>
      <c r="K2567">
        <v>1</v>
      </c>
      <c r="L2567" s="1" t="s">
        <v>11545</v>
      </c>
      <c r="M2567" s="1" t="s">
        <v>9201</v>
      </c>
      <c r="N2567">
        <v>0</v>
      </c>
      <c r="O2567">
        <v>1</v>
      </c>
      <c r="P2567">
        <v>0</v>
      </c>
      <c r="Q2567">
        <v>0</v>
      </c>
      <c r="R2567" s="19">
        <f>BWscncns[[#This Row],[C fx]]*4+BWscncns[[#This Row],[C fg]]*2+BWscncns[[#This Row],[C fm]]</f>
        <v>2</v>
      </c>
      <c r="S2567">
        <v>5640</v>
      </c>
      <c r="T2567">
        <v>2097152</v>
      </c>
      <c r="U2567" s="13">
        <v>2.689362</v>
      </c>
      <c r="V2567" s="13">
        <v>0.37183500000000003</v>
      </c>
      <c r="W2567">
        <v>93</v>
      </c>
      <c r="X2567">
        <v>1</v>
      </c>
      <c r="Z2567" s="10">
        <f>IF($N2567&lt;&gt;0,constants!$L$2,IF($O2567&lt;&gt;0,constants!$M$2,IF($P2567&lt;&gt;0,constants!$N$2,0)))</f>
        <v>9721.3799999999992</v>
      </c>
      <c r="AA2567" s="10">
        <f>IF($N2567&lt;&gt;0,constants!$L$2,IF($O2567&lt;&gt;0,constants!$M$2,IF($P2567&lt;&gt;0,constants!$P$2,0)))</f>
        <v>9721.3799999999992</v>
      </c>
      <c r="AB2567" s="11">
        <f>constants!$O$2</f>
        <v>4861.32</v>
      </c>
      <c r="AC2567" s="11">
        <f>VLOOKUP(BWscncns[[#This Row],[scanner]],[0]!ScnrAvgBW,2,FALSE)/1000</f>
        <v>11818.828055288463</v>
      </c>
      <c r="AD2567" s="8">
        <f>(1+$F2567)*Z2567</f>
        <v>18324.63649747923</v>
      </c>
      <c r="AE2567" s="8">
        <f>(1+$F2567)*AA2567</f>
        <v>18324.63649747923</v>
      </c>
      <c r="AF2567" s="8">
        <f>(1+$F2567)*AB2567</f>
        <v>9163.5057880594868</v>
      </c>
      <c r="AG2567" s="8">
        <f>(1+$F2567)*AC2567</f>
        <v>22278.290524531545</v>
      </c>
      <c r="AH2567" s="8">
        <f>(1+$F2567)*$T2567/1000</f>
        <v>3953.0959678524623</v>
      </c>
      <c r="AI2567" s="8">
        <f>(1+BWscncns[[#This Row],[pid_error]]*K_p)*BWscncns[[#This Row],[dbw]]/1000</f>
        <v>3025.1239839262312</v>
      </c>
      <c r="AJ2567" s="13">
        <f>BWscncns[[#This Row],[Torflow prgrssv alt vote]]/VLOOKUP(BWscncns[[#This Row],[class]],AltBWtotl,2,FALSE)*100</f>
        <v>1.0567659695075076E-2</v>
      </c>
      <c r="AK2567">
        <f>IF(D2567=E2567,1,0)</f>
        <v>0</v>
      </c>
    </row>
    <row r="2568" spans="1:37">
      <c r="A2568" s="1" t="s">
        <v>10549</v>
      </c>
      <c r="B2568" s="1" t="s">
        <v>10550</v>
      </c>
      <c r="C2568">
        <v>3110</v>
      </c>
      <c r="D2568">
        <v>1524807744</v>
      </c>
      <c r="E2568">
        <v>1525007036</v>
      </c>
      <c r="F2568" s="2">
        <v>0.37613972217300001</v>
      </c>
      <c r="G2568" s="2">
        <v>0.37613972217300001</v>
      </c>
      <c r="H2568">
        <v>3503741</v>
      </c>
      <c r="I2568" s="2">
        <v>-4.0244017717699998E-3</v>
      </c>
      <c r="J2568" s="2">
        <v>0</v>
      </c>
      <c r="K2568">
        <v>3</v>
      </c>
      <c r="L2568" s="1" t="s">
        <v>11600</v>
      </c>
      <c r="M2568" s="1" t="s">
        <v>10550</v>
      </c>
      <c r="N2568">
        <v>0</v>
      </c>
      <c r="O2568">
        <v>1</v>
      </c>
      <c r="P2568">
        <v>0</v>
      </c>
      <c r="Q2568">
        <v>0</v>
      </c>
      <c r="R2568" s="19">
        <f>BWscncns[[#This Row],[C fx]]*4+BWscncns[[#This Row],[C fg]]*2+BWscncns[[#This Row],[C fm]]</f>
        <v>2</v>
      </c>
      <c r="S2568">
        <v>2990</v>
      </c>
      <c r="T2568">
        <v>2546065</v>
      </c>
      <c r="U2568" s="13">
        <v>1.174361</v>
      </c>
      <c r="V2568" s="13">
        <v>0.85152700000000003</v>
      </c>
      <c r="W2568">
        <v>2395</v>
      </c>
      <c r="X2568">
        <v>47</v>
      </c>
      <c r="Z2568" s="10">
        <f>IF($N2568&lt;&gt;0,constants!$L$2,IF($O2568&lt;&gt;0,constants!$M$2,IF($P2568&lt;&gt;0,constants!$N$2,0)))</f>
        <v>9721.3799999999992</v>
      </c>
      <c r="AA2568" s="10">
        <f>IF($N2568&lt;&gt;0,constants!$L$2,IF($O2568&lt;&gt;0,constants!$M$2,IF($P2568&lt;&gt;0,constants!$P$2,0)))</f>
        <v>9721.3799999999992</v>
      </c>
      <c r="AB2568" s="11">
        <f>constants!$O$2</f>
        <v>4861.32</v>
      </c>
      <c r="AC2568" s="11">
        <f>VLOOKUP(BWscncns[[#This Row],[scanner]],[0]!ScnrAvgBW,2,FALSE)/1000</f>
        <v>6440.9193022088357</v>
      </c>
      <c r="AD2568" s="8">
        <f>(1+$F2568)*Z2568</f>
        <v>13377.977172338158</v>
      </c>
      <c r="AE2568" s="8">
        <f>(1+$F2568)*AA2568</f>
        <v>13377.977172338158</v>
      </c>
      <c r="AF2568" s="8">
        <f>(1+$F2568)*AB2568</f>
        <v>6689.8555541940486</v>
      </c>
      <c r="AG2568" s="8">
        <f>(1+$F2568)*AC2568</f>
        <v>8863.6048990803811</v>
      </c>
      <c r="AH2568" s="8">
        <f>(1+$F2568)*$T2568/1000</f>
        <v>3503.7411817343996</v>
      </c>
      <c r="AI2568" s="8">
        <f>(1+BWscncns[[#This Row],[pid_error]]*K_p)*BWscncns[[#This Row],[dbw]]/1000</f>
        <v>3024.9030908671994</v>
      </c>
      <c r="AJ2568" s="13">
        <f>BWscncns[[#This Row],[Torflow prgrssv alt vote]]/VLOOKUP(BWscncns[[#This Row],[class]],AltBWtotl,2,FALSE)*100</f>
        <v>1.0566888049784087E-2</v>
      </c>
      <c r="AK2568">
        <f>IF(D2568=E2568,1,0)</f>
        <v>0</v>
      </c>
    </row>
    <row r="2569" spans="1:37">
      <c r="A2569" s="1" t="s">
        <v>7839</v>
      </c>
      <c r="B2569" s="1" t="s">
        <v>7840</v>
      </c>
      <c r="C2569">
        <v>2400</v>
      </c>
      <c r="D2569">
        <v>1524912003</v>
      </c>
      <c r="E2569">
        <v>1525007567</v>
      </c>
      <c r="F2569" s="2">
        <v>0.345406015555</v>
      </c>
      <c r="G2569" s="2">
        <v>0.345406015555</v>
      </c>
      <c r="H2569">
        <v>3464904</v>
      </c>
      <c r="I2569" s="2">
        <v>6.2239872444199998E-2</v>
      </c>
      <c r="J2569" s="2">
        <v>0</v>
      </c>
      <c r="K2569">
        <v>4</v>
      </c>
      <c r="L2569" s="1" t="s">
        <v>11631</v>
      </c>
      <c r="M2569" s="1" t="s">
        <v>7840</v>
      </c>
      <c r="N2569">
        <v>0</v>
      </c>
      <c r="O2569">
        <v>1</v>
      </c>
      <c r="P2569">
        <v>0</v>
      </c>
      <c r="Q2569">
        <v>0</v>
      </c>
      <c r="R2569" s="19">
        <f>BWscncns[[#This Row],[C fx]]*4+BWscncns[[#This Row],[C fg]]*2+BWscncns[[#This Row],[C fm]]</f>
        <v>2</v>
      </c>
      <c r="S2569">
        <v>2800</v>
      </c>
      <c r="T2569">
        <v>2575360</v>
      </c>
      <c r="U2569" s="13">
        <v>1.0872269999999999</v>
      </c>
      <c r="V2569" s="13">
        <v>0.91977100000000001</v>
      </c>
      <c r="W2569">
        <v>2747</v>
      </c>
      <c r="X2569">
        <v>54</v>
      </c>
      <c r="Z2569" s="10">
        <f>IF($N2569&lt;&gt;0,constants!$L$2,IF($O2569&lt;&gt;0,constants!$M$2,IF($P2569&lt;&gt;0,constants!$N$2,0)))</f>
        <v>9721.3799999999992</v>
      </c>
      <c r="AA2569" s="10">
        <f>IF($N2569&lt;&gt;0,constants!$L$2,IF($O2569&lt;&gt;0,constants!$M$2,IF($P2569&lt;&gt;0,constants!$P$2,0)))</f>
        <v>9721.3799999999992</v>
      </c>
      <c r="AB2569" s="11">
        <f>constants!$O$2</f>
        <v>4861.32</v>
      </c>
      <c r="AC2569" s="11">
        <f>VLOOKUP(BWscncns[[#This Row],[scanner]],[0]!ScnrAvgBW,2,FALSE)/1000</f>
        <v>4819.491751072962</v>
      </c>
      <c r="AD2569" s="8">
        <f>(1+$F2569)*Z2569</f>
        <v>13079.203131496066</v>
      </c>
      <c r="AE2569" s="8">
        <f>(1+$F2569)*AA2569</f>
        <v>13079.203131496066</v>
      </c>
      <c r="AF2569" s="8">
        <f>(1+$F2569)*AB2569</f>
        <v>6540.4491715378326</v>
      </c>
      <c r="AG2569" s="8">
        <f>(1+$F2569)*AC2569</f>
        <v>6484.1731938112644</v>
      </c>
      <c r="AH2569" s="8">
        <f>(1+$F2569)*$T2569/1000</f>
        <v>3464.9048362197245</v>
      </c>
      <c r="AI2569" s="8">
        <f>(1+BWscncns[[#This Row],[pid_error]]*K_p)*BWscncns[[#This Row],[dbw]]/1000</f>
        <v>3020.1324181098626</v>
      </c>
      <c r="AJ2569" s="13">
        <f>BWscncns[[#This Row],[Torflow prgrssv alt vote]]/VLOOKUP(BWscncns[[#This Row],[class]],AltBWtotl,2,FALSE)*100</f>
        <v>1.0550222667973629E-2</v>
      </c>
      <c r="AK2569">
        <f>IF(D2569=E2569,1,0)</f>
        <v>0</v>
      </c>
    </row>
    <row r="2570" spans="1:37">
      <c r="A2570" s="1" t="s">
        <v>11030</v>
      </c>
      <c r="B2570" s="1" t="s">
        <v>11031</v>
      </c>
      <c r="C2570">
        <v>2520</v>
      </c>
      <c r="D2570">
        <v>1524710911</v>
      </c>
      <c r="E2570">
        <v>1525000490</v>
      </c>
      <c r="F2570" s="2">
        <v>-0.139038179426</v>
      </c>
      <c r="G2570" s="2">
        <v>-0.139038179426</v>
      </c>
      <c r="H2570">
        <v>2730521</v>
      </c>
      <c r="I2570" s="2">
        <v>0.28149029772599998</v>
      </c>
      <c r="J2570" s="2">
        <v>0</v>
      </c>
      <c r="K2570">
        <v>5</v>
      </c>
      <c r="L2570" s="1" t="s">
        <v>11739</v>
      </c>
      <c r="M2570" s="1" t="s">
        <v>11031</v>
      </c>
      <c r="N2570">
        <v>0</v>
      </c>
      <c r="O2570">
        <v>1</v>
      </c>
      <c r="P2570">
        <v>0</v>
      </c>
      <c r="Q2570">
        <v>0</v>
      </c>
      <c r="R2570" s="19">
        <f>BWscncns[[#This Row],[C fx]]*4+BWscncns[[#This Row],[C fg]]*2+BWscncns[[#This Row],[C fm]]</f>
        <v>2</v>
      </c>
      <c r="S2570">
        <v>2650</v>
      </c>
      <c r="T2570">
        <v>3241976</v>
      </c>
      <c r="U2570" s="13">
        <v>0.81740299999999999</v>
      </c>
      <c r="V2570" s="13">
        <v>1.223387</v>
      </c>
      <c r="W2570">
        <v>3963</v>
      </c>
      <c r="X2570">
        <v>79</v>
      </c>
      <c r="Z2570" s="10">
        <f>IF($N2570&lt;&gt;0,constants!$L$2,IF($O2570&lt;&gt;0,constants!$M$2,IF($P2570&lt;&gt;0,constants!$N$2,0)))</f>
        <v>9721.3799999999992</v>
      </c>
      <c r="AA2570" s="10">
        <f>IF($N2570&lt;&gt;0,constants!$L$2,IF($O2570&lt;&gt;0,constants!$M$2,IF($P2570&lt;&gt;0,constants!$P$2,0)))</f>
        <v>9721.3799999999992</v>
      </c>
      <c r="AB2570" s="11">
        <f>constants!$O$2</f>
        <v>4861.32</v>
      </c>
      <c r="AC2570" s="11">
        <f>VLOOKUP(BWscncns[[#This Row],[scanner]],[0]!ScnrAvgBW,2,FALSE)/1000</f>
        <v>3794.4265750962772</v>
      </c>
      <c r="AD2570" s="8">
        <f>(1+$F2570)*Z2570</f>
        <v>8369.737023291671</v>
      </c>
      <c r="AE2570" s="8">
        <f>(1+$F2570)*AA2570</f>
        <v>8369.737023291671</v>
      </c>
      <c r="AF2570" s="8">
        <f>(1+$F2570)*AB2570</f>
        <v>4185.410917592797</v>
      </c>
      <c r="AG2570" s="8">
        <f>(1+$F2570)*AC2570</f>
        <v>3266.8564121292584</v>
      </c>
      <c r="AH2570" s="8">
        <f>(1+$F2570)*$T2570/1000</f>
        <v>2791.2175592172143</v>
      </c>
      <c r="AI2570" s="8">
        <f>(1+BWscncns[[#This Row],[pid_error]]*K_p)*BWscncns[[#This Row],[dbw]]/1000</f>
        <v>3016.596779608607</v>
      </c>
      <c r="AJ2570" s="13">
        <f>BWscncns[[#This Row],[Torflow prgrssv alt vote]]/VLOOKUP(BWscncns[[#This Row],[class]],AltBWtotl,2,FALSE)*100</f>
        <v>1.0537871628913875E-2</v>
      </c>
      <c r="AK2570">
        <f>IF(D2570=E2570,1,0)</f>
        <v>0</v>
      </c>
    </row>
    <row r="2571" spans="1:37">
      <c r="A2571" s="1" t="s">
        <v>4569</v>
      </c>
      <c r="B2571" s="1" t="s">
        <v>4570</v>
      </c>
      <c r="C2571">
        <v>6730</v>
      </c>
      <c r="D2571">
        <v>1524093614</v>
      </c>
      <c r="E2571">
        <v>1524973451</v>
      </c>
      <c r="F2571" s="2">
        <v>-0.385541381889</v>
      </c>
      <c r="G2571" s="2">
        <v>-0.385541381889</v>
      </c>
      <c r="H2571">
        <v>4003006</v>
      </c>
      <c r="I2571" s="2">
        <v>-0.28150365310800002</v>
      </c>
      <c r="J2571" s="2">
        <v>0</v>
      </c>
      <c r="K2571">
        <v>3</v>
      </c>
      <c r="L2571" s="1" t="s">
        <v>11789</v>
      </c>
      <c r="M2571" s="1" t="s">
        <v>4570</v>
      </c>
      <c r="N2571">
        <v>0</v>
      </c>
      <c r="O2571">
        <v>1</v>
      </c>
      <c r="P2571">
        <v>0</v>
      </c>
      <c r="Q2571">
        <v>0</v>
      </c>
      <c r="R2571" s="19">
        <f>BWscncns[[#This Row],[C fx]]*4+BWscncns[[#This Row],[C fg]]*2+BWscncns[[#This Row],[C fm]]</f>
        <v>2</v>
      </c>
      <c r="S2571">
        <v>4850</v>
      </c>
      <c r="T2571">
        <v>3736430</v>
      </c>
      <c r="U2571" s="13">
        <v>1.29803</v>
      </c>
      <c r="V2571" s="13">
        <v>0.77039800000000003</v>
      </c>
      <c r="W2571">
        <v>1992</v>
      </c>
      <c r="X2571">
        <v>39</v>
      </c>
      <c r="Z2571" s="10">
        <f>IF($N2571&lt;&gt;0,constants!$L$2,IF($O2571&lt;&gt;0,constants!$M$2,IF($P2571&lt;&gt;0,constants!$N$2,0)))</f>
        <v>9721.3799999999992</v>
      </c>
      <c r="AA2571" s="10">
        <f>IF($N2571&lt;&gt;0,constants!$L$2,IF($O2571&lt;&gt;0,constants!$M$2,IF($P2571&lt;&gt;0,constants!$P$2,0)))</f>
        <v>9721.3799999999992</v>
      </c>
      <c r="AB2571" s="11">
        <f>constants!$O$2</f>
        <v>4861.32</v>
      </c>
      <c r="AC2571" s="11">
        <f>VLOOKUP(BWscncns[[#This Row],[scanner]],[0]!ScnrAvgBW,2,FALSE)/1000</f>
        <v>6440.9193022088357</v>
      </c>
      <c r="AD2571" s="8">
        <f>(1+$F2571)*Z2571</f>
        <v>5973.3857209319131</v>
      </c>
      <c r="AE2571" s="8">
        <f>(1+$F2571)*AA2571</f>
        <v>5973.3857209319131</v>
      </c>
      <c r="AF2571" s="8">
        <f>(1+$F2571)*AB2571</f>
        <v>2987.0799693953663</v>
      </c>
      <c r="AG2571" s="8">
        <f>(1+$F2571)*AC2571</f>
        <v>3957.6783737997075</v>
      </c>
      <c r="AH2571" s="8">
        <f>(1+$F2571)*$T2571/1000</f>
        <v>2295.8816144684838</v>
      </c>
      <c r="AI2571" s="8">
        <f>(1+BWscncns[[#This Row],[pid_error]]*K_p)*BWscncns[[#This Row],[dbw]]/1000</f>
        <v>3016.1558072342423</v>
      </c>
      <c r="AJ2571" s="13">
        <f>BWscncns[[#This Row],[Torflow prgrssv alt vote]]/VLOOKUP(BWscncns[[#This Row],[class]],AltBWtotl,2,FALSE)*100</f>
        <v>1.0536331180981169E-2</v>
      </c>
      <c r="AK2571">
        <f>IF(D2571=E2571,1,0)</f>
        <v>0</v>
      </c>
    </row>
    <row r="2572" spans="1:37">
      <c r="A2572" s="1" t="s">
        <v>1680</v>
      </c>
      <c r="B2572" s="1" t="s">
        <v>1681</v>
      </c>
      <c r="C2572">
        <v>4080</v>
      </c>
      <c r="D2572">
        <v>1524998226</v>
      </c>
      <c r="E2572">
        <v>1524998226</v>
      </c>
      <c r="F2572" s="2">
        <v>1.09765451418</v>
      </c>
      <c r="G2572" s="2">
        <v>1.09765451418</v>
      </c>
      <c r="H2572">
        <v>4081196</v>
      </c>
      <c r="I2572" s="2">
        <v>-0.111511817002</v>
      </c>
      <c r="J2572" s="2">
        <v>0</v>
      </c>
      <c r="K2572">
        <v>2</v>
      </c>
      <c r="L2572" s="1" t="s">
        <v>11571</v>
      </c>
      <c r="M2572" s="1" t="s">
        <v>1681</v>
      </c>
      <c r="N2572">
        <v>0</v>
      </c>
      <c r="O2572">
        <v>0</v>
      </c>
      <c r="P2572">
        <v>1</v>
      </c>
      <c r="Q2572">
        <v>0</v>
      </c>
      <c r="R2572" s="19">
        <f>BWscncns[[#This Row],[C fx]]*4+BWscncns[[#This Row],[C fg]]*2+BWscncns[[#This Row],[C fm]]</f>
        <v>1</v>
      </c>
      <c r="S2572">
        <v>3050</v>
      </c>
      <c r="T2572">
        <v>1945600</v>
      </c>
      <c r="U2572" s="13">
        <v>1.5676399999999999</v>
      </c>
      <c r="V2572" s="13">
        <v>0.63790199999999997</v>
      </c>
      <c r="W2572">
        <v>1160</v>
      </c>
      <c r="X2572">
        <v>23</v>
      </c>
      <c r="Z2572" s="10">
        <f>IF($N2572&lt;&gt;0,constants!$L$2,IF($O2572&lt;&gt;0,constants!$M$2,IF($P2572&lt;&gt;0,constants!$N$2,0)))</f>
        <v>1117.99</v>
      </c>
      <c r="AA2572" s="10">
        <f>IF($N2572&lt;&gt;0,constants!$L$2,IF($O2572&lt;&gt;0,constants!$M$2,IF($P2572&lt;&gt;0,constants!$P$2,0)))</f>
        <v>4051.45</v>
      </c>
      <c r="AB2572" s="11">
        <f>constants!$O$2</f>
        <v>4861.32</v>
      </c>
      <c r="AC2572" s="11">
        <f>VLOOKUP(BWscncns[[#This Row],[scanner]],[0]!ScnrAvgBW,2,FALSE)/1000</f>
        <v>8853.6095214723919</v>
      </c>
      <c r="AD2572" s="8">
        <f>(1+$F2572)*Z2572</f>
        <v>2345.1567703080987</v>
      </c>
      <c r="AE2572" s="8">
        <f>(1+$F2572)*AA2572</f>
        <v>8498.5423814745609</v>
      </c>
      <c r="AF2572" s="8">
        <f>(1+$F2572)*AB2572</f>
        <v>10197.369842873519</v>
      </c>
      <c r="AG2572" s="8">
        <f>(1+$F2572)*AC2572</f>
        <v>18571.813979503593</v>
      </c>
      <c r="AH2572" s="8">
        <f>(1+$F2572)*$T2572/1000</f>
        <v>4081.1966227886087</v>
      </c>
      <c r="AI2572" s="8">
        <f>(1+BWscncns[[#This Row],[pid_error]]*K_p)*BWscncns[[#This Row],[dbw]]/1000</f>
        <v>3013.3983113943041</v>
      </c>
      <c r="AJ2572" s="13">
        <f>BWscncns[[#This Row],[Torflow prgrssv alt vote]]/VLOOKUP(BWscncns[[#This Row],[class]],AltBWtotl,2,FALSE)*100</f>
        <v>5.9432259203100538E-2</v>
      </c>
      <c r="AK2572">
        <f>IF(D2572=E2572,1,0)</f>
        <v>1</v>
      </c>
    </row>
    <row r="2573" spans="1:37">
      <c r="A2573" s="1" t="s">
        <v>7542</v>
      </c>
      <c r="B2573" s="1" t="s">
        <v>7543</v>
      </c>
      <c r="C2573">
        <v>3620</v>
      </c>
      <c r="D2573">
        <v>1524739123</v>
      </c>
      <c r="E2573">
        <v>1524999455</v>
      </c>
      <c r="F2573" s="2">
        <v>0.228087418811</v>
      </c>
      <c r="G2573" s="2">
        <v>0.228087418811</v>
      </c>
      <c r="H2573">
        <v>3147936</v>
      </c>
      <c r="I2573" s="2">
        <v>0.17692822579100001</v>
      </c>
      <c r="J2573" s="2">
        <v>0</v>
      </c>
      <c r="K2573">
        <v>6</v>
      </c>
      <c r="L2573" s="1" t="s">
        <v>11794</v>
      </c>
      <c r="M2573" s="1" t="s">
        <v>7543</v>
      </c>
      <c r="N2573">
        <v>0</v>
      </c>
      <c r="O2573">
        <v>1</v>
      </c>
      <c r="P2573">
        <v>0</v>
      </c>
      <c r="Q2573">
        <v>0</v>
      </c>
      <c r="R2573" s="19">
        <f>BWscncns[[#This Row],[C fx]]*4+BWscncns[[#This Row],[C fg]]*2+BWscncns[[#This Row],[C fm]]</f>
        <v>2</v>
      </c>
      <c r="S2573">
        <v>2430</v>
      </c>
      <c r="T2573">
        <v>2703979</v>
      </c>
      <c r="U2573" s="13">
        <v>0.89867600000000003</v>
      </c>
      <c r="V2573" s="13">
        <v>1.112749</v>
      </c>
      <c r="W2573">
        <v>3707</v>
      </c>
      <c r="X2573">
        <v>74</v>
      </c>
      <c r="Z2573" s="10">
        <f>IF($N2573&lt;&gt;0,constants!$L$2,IF($O2573&lt;&gt;0,constants!$M$2,IF($P2573&lt;&gt;0,constants!$N$2,0)))</f>
        <v>9721.3799999999992</v>
      </c>
      <c r="AA2573" s="10">
        <f>IF($N2573&lt;&gt;0,constants!$L$2,IF($O2573&lt;&gt;0,constants!$M$2,IF($P2573&lt;&gt;0,constants!$P$2,0)))</f>
        <v>9721.3799999999992</v>
      </c>
      <c r="AB2573" s="11">
        <f>constants!$O$2</f>
        <v>4861.32</v>
      </c>
      <c r="AC2573" s="11">
        <f>VLOOKUP(BWscncns[[#This Row],[scanner]],[0]!ScnrAvgBW,2,FALSE)/1000</f>
        <v>2386.3111194805197</v>
      </c>
      <c r="AD2573" s="8">
        <f>(1+$F2573)*Z2573</f>
        <v>11938.704471480878</v>
      </c>
      <c r="AE2573" s="8">
        <f>(1+$F2573)*AA2573</f>
        <v>11938.704471480878</v>
      </c>
      <c r="AF2573" s="8">
        <f>(1+$F2573)*AB2573</f>
        <v>5970.1259308142908</v>
      </c>
      <c r="AG2573" s="8">
        <f>(1+$F2573)*AC2573</f>
        <v>2930.5986632028194</v>
      </c>
      <c r="AH2573" s="8">
        <f>(1+$F2573)*$T2573/1000</f>
        <v>3320.7225906291492</v>
      </c>
      <c r="AI2573" s="8">
        <f>(1+BWscncns[[#This Row],[pid_error]]*K_p)*BWscncns[[#This Row],[dbw]]/1000</f>
        <v>3012.3507953145745</v>
      </c>
      <c r="AJ2573" s="13">
        <f>BWscncns[[#This Row],[Torflow prgrssv alt vote]]/VLOOKUP(BWscncns[[#This Row],[class]],AltBWtotl,2,FALSE)*100</f>
        <v>1.0523039140285843E-2</v>
      </c>
      <c r="AK2573">
        <f>IF(D2573=E2573,1,0)</f>
        <v>0</v>
      </c>
    </row>
    <row r="2574" spans="1:37">
      <c r="A2574" s="1" t="s">
        <v>52</v>
      </c>
      <c r="B2574" s="1" t="s">
        <v>53</v>
      </c>
      <c r="C2574">
        <v>2150</v>
      </c>
      <c r="D2574">
        <v>1524972958</v>
      </c>
      <c r="E2574">
        <v>1524972958</v>
      </c>
      <c r="F2574" s="2">
        <v>-0.44621021180600001</v>
      </c>
      <c r="G2574" s="2">
        <v>-0.44621021180600001</v>
      </c>
      <c r="H2574">
        <v>2146925</v>
      </c>
      <c r="I2574" s="2">
        <v>-1.09110242962E-2</v>
      </c>
      <c r="J2574" s="2">
        <v>0</v>
      </c>
      <c r="K2574">
        <v>6</v>
      </c>
      <c r="L2574" s="1" t="s">
        <v>11769</v>
      </c>
      <c r="M2574" s="1" t="s">
        <v>53</v>
      </c>
      <c r="N2574">
        <v>0</v>
      </c>
      <c r="O2574">
        <v>0</v>
      </c>
      <c r="P2574">
        <v>1</v>
      </c>
      <c r="Q2574">
        <v>0</v>
      </c>
      <c r="R2574" s="19">
        <f>BWscncns[[#This Row],[C fx]]*4+BWscncns[[#This Row],[C fg]]*2+BWscncns[[#This Row],[C fm]]</f>
        <v>1</v>
      </c>
      <c r="S2574">
        <v>2150</v>
      </c>
      <c r="T2574">
        <v>3876787</v>
      </c>
      <c r="U2574" s="13">
        <v>0.55458300000000005</v>
      </c>
      <c r="V2574" s="13">
        <v>1.8031569999999999</v>
      </c>
      <c r="W2574">
        <v>4687</v>
      </c>
      <c r="X2574">
        <v>93</v>
      </c>
      <c r="Z2574" s="10">
        <f>IF($N2574&lt;&gt;0,constants!$L$2,IF($O2574&lt;&gt;0,constants!$M$2,IF($P2574&lt;&gt;0,constants!$N$2,0)))</f>
        <v>1117.99</v>
      </c>
      <c r="AA2574" s="10">
        <f>IF($N2574&lt;&gt;0,constants!$L$2,IF($O2574&lt;&gt;0,constants!$M$2,IF($P2574&lt;&gt;0,constants!$P$2,0)))</f>
        <v>4051.45</v>
      </c>
      <c r="AB2574" s="11">
        <f>constants!$O$2</f>
        <v>4861.32</v>
      </c>
      <c r="AC2574" s="11">
        <f>VLOOKUP(BWscncns[[#This Row],[scanner]],[0]!ScnrAvgBW,2,FALSE)/1000</f>
        <v>2386.3111194805197</v>
      </c>
      <c r="AD2574" s="8">
        <f>(1+$F2574)*Z2574</f>
        <v>619.13144530300997</v>
      </c>
      <c r="AE2574" s="8">
        <f>(1+$F2574)*AA2574</f>
        <v>2243.6516373785807</v>
      </c>
      <c r="AF2574" s="8">
        <f>(1+$F2574)*AB2574</f>
        <v>2692.1493731432556</v>
      </c>
      <c r="AG2574" s="8">
        <f>(1+$F2574)*AC2574</f>
        <v>1321.5147294221038</v>
      </c>
      <c r="AH2574" s="8">
        <f>(1+$F2574)*$T2574/1000</f>
        <v>2146.9250516032525</v>
      </c>
      <c r="AI2574" s="8">
        <f>(1+BWscncns[[#This Row],[pid_error]]*K_p)*BWscncns[[#This Row],[dbw]]/1000</f>
        <v>3011.8560258016259</v>
      </c>
      <c r="AJ2574" s="13">
        <f>BWscncns[[#This Row],[Torflow prgrssv alt vote]]/VLOOKUP(BWscncns[[#This Row],[class]],AltBWtotl,2,FALSE)*100</f>
        <v>5.940184121396095E-2</v>
      </c>
      <c r="AK2574">
        <f>IF(D2574=E2574,1,0)</f>
        <v>1</v>
      </c>
    </row>
    <row r="2575" spans="1:37">
      <c r="A2575" s="1" t="s">
        <v>1593</v>
      </c>
      <c r="B2575" s="1" t="s">
        <v>1594</v>
      </c>
      <c r="C2575">
        <v>3730</v>
      </c>
      <c r="D2575">
        <v>1524510925</v>
      </c>
      <c r="E2575">
        <v>1524959643</v>
      </c>
      <c r="F2575" s="2">
        <v>0.86088275277100001</v>
      </c>
      <c r="G2575" s="2">
        <v>0.86088275277100001</v>
      </c>
      <c r="H2575">
        <v>10711590</v>
      </c>
      <c r="I2575" s="2">
        <v>1.6200768670100001</v>
      </c>
      <c r="J2575" s="2">
        <v>0</v>
      </c>
      <c r="K2575">
        <v>3</v>
      </c>
      <c r="L2575" s="1" t="s">
        <v>11716</v>
      </c>
      <c r="M2575" s="1" t="s">
        <v>1594</v>
      </c>
      <c r="N2575">
        <v>0</v>
      </c>
      <c r="O2575">
        <v>1</v>
      </c>
      <c r="P2575">
        <v>0</v>
      </c>
      <c r="Q2575">
        <v>0</v>
      </c>
      <c r="R2575" s="19">
        <f>BWscncns[[#This Row],[C fx]]*4+BWscncns[[#This Row],[C fg]]*2+BWscncns[[#This Row],[C fm]]</f>
        <v>2</v>
      </c>
      <c r="S2575">
        <v>3550</v>
      </c>
      <c r="T2575">
        <v>2097152</v>
      </c>
      <c r="U2575" s="13">
        <v>1.6927719999999999</v>
      </c>
      <c r="V2575" s="13">
        <v>0.59074700000000002</v>
      </c>
      <c r="W2575">
        <v>857</v>
      </c>
      <c r="X2575">
        <v>17</v>
      </c>
      <c r="Z2575" s="10">
        <f>IF($N2575&lt;&gt;0,constants!$L$2,IF($O2575&lt;&gt;0,constants!$M$2,IF($P2575&lt;&gt;0,constants!$N$2,0)))</f>
        <v>9721.3799999999992</v>
      </c>
      <c r="AA2575" s="10">
        <f>IF($N2575&lt;&gt;0,constants!$L$2,IF($O2575&lt;&gt;0,constants!$M$2,IF($P2575&lt;&gt;0,constants!$P$2,0)))</f>
        <v>9721.3799999999992</v>
      </c>
      <c r="AB2575" s="11">
        <f>constants!$O$2</f>
        <v>4861.32</v>
      </c>
      <c r="AC2575" s="11">
        <f>VLOOKUP(BWscncns[[#This Row],[scanner]],[0]!ScnrAvgBW,2,FALSE)/1000</f>
        <v>6440.9193022088357</v>
      </c>
      <c r="AD2575" s="8">
        <f>(1+$F2575)*Z2575</f>
        <v>18090.34837513294</v>
      </c>
      <c r="AE2575" s="8">
        <f>(1+$F2575)*AA2575</f>
        <v>18090.34837513294</v>
      </c>
      <c r="AF2575" s="8">
        <f>(1+$F2575)*AB2575</f>
        <v>9046.3465437007162</v>
      </c>
      <c r="AG2575" s="8">
        <f>(1+$F2575)*AC2575</f>
        <v>11985.795641470246</v>
      </c>
      <c r="AH2575" s="8">
        <f>(1+$F2575)*$T2575/1000</f>
        <v>3902.5539867392081</v>
      </c>
      <c r="AI2575" s="8">
        <f>(1+BWscncns[[#This Row],[pid_error]]*K_p)*BWscncns[[#This Row],[dbw]]/1000</f>
        <v>2999.8529933696041</v>
      </c>
      <c r="AJ2575" s="13">
        <f>BWscncns[[#This Row],[Torflow prgrssv alt vote]]/VLOOKUP(BWscncns[[#This Row],[class]],AltBWtotl,2,FALSE)*100</f>
        <v>1.0479380593200617E-2</v>
      </c>
      <c r="AK2575">
        <f>IF(D2575=E2575,1,0)</f>
        <v>0</v>
      </c>
    </row>
    <row r="2576" spans="1:37">
      <c r="A2576" s="1" t="s">
        <v>7317</v>
      </c>
      <c r="B2576" s="1" t="s">
        <v>7318</v>
      </c>
      <c r="C2576">
        <v>3950</v>
      </c>
      <c r="D2576">
        <v>1525003705</v>
      </c>
      <c r="E2576">
        <v>1525003705</v>
      </c>
      <c r="F2576" s="2">
        <v>0.92689325684500001</v>
      </c>
      <c r="G2576" s="2">
        <v>0.92689325684500001</v>
      </c>
      <c r="H2576">
        <v>3946277</v>
      </c>
      <c r="I2576" s="2">
        <v>-6.9499998076700001E-2</v>
      </c>
      <c r="J2576" s="2">
        <v>0</v>
      </c>
      <c r="K2576">
        <v>5</v>
      </c>
      <c r="L2576" s="1" t="s">
        <v>11561</v>
      </c>
      <c r="M2576" s="1" t="s">
        <v>7318</v>
      </c>
      <c r="N2576">
        <v>0</v>
      </c>
      <c r="O2576">
        <v>0</v>
      </c>
      <c r="P2576">
        <v>1</v>
      </c>
      <c r="Q2576">
        <v>0</v>
      </c>
      <c r="R2576" s="19">
        <f>BWscncns[[#This Row],[C fx]]*4+BWscncns[[#This Row],[C fg]]*2+BWscncns[[#This Row],[C fm]]</f>
        <v>1</v>
      </c>
      <c r="S2576">
        <v>2070</v>
      </c>
      <c r="T2576">
        <v>2048000</v>
      </c>
      <c r="U2576" s="13">
        <v>1.010742</v>
      </c>
      <c r="V2576" s="13">
        <v>0.98937200000000003</v>
      </c>
      <c r="W2576">
        <v>3172</v>
      </c>
      <c r="X2576">
        <v>63</v>
      </c>
      <c r="Z2576" s="10">
        <f>IF($N2576&lt;&gt;0,constants!$L$2,IF($O2576&lt;&gt;0,constants!$M$2,IF($P2576&lt;&gt;0,constants!$N$2,0)))</f>
        <v>1117.99</v>
      </c>
      <c r="AA2576" s="10">
        <f>IF($N2576&lt;&gt;0,constants!$L$2,IF($O2576&lt;&gt;0,constants!$M$2,IF($P2576&lt;&gt;0,constants!$P$2,0)))</f>
        <v>4051.45</v>
      </c>
      <c r="AB2576" s="11">
        <f>constants!$O$2</f>
        <v>4861.32</v>
      </c>
      <c r="AC2576" s="11">
        <f>VLOOKUP(BWscncns[[#This Row],[scanner]],[0]!ScnrAvgBW,2,FALSE)/1000</f>
        <v>3794.4265750962772</v>
      </c>
      <c r="AD2576" s="8">
        <f>(1+$F2576)*Z2576</f>
        <v>2154.2473922201416</v>
      </c>
      <c r="AE2576" s="8">
        <f>(1+$F2576)*AA2576</f>
        <v>7806.7116854446758</v>
      </c>
      <c r="AF2576" s="8">
        <f>(1+$F2576)*AB2576</f>
        <v>9367.2447273657363</v>
      </c>
      <c r="AG2576" s="8">
        <f>(1+$F2576)*AC2576</f>
        <v>7311.4549811464849</v>
      </c>
      <c r="AH2576" s="8">
        <f>(1+$F2576)*$T2576/1000</f>
        <v>3946.2773900185603</v>
      </c>
      <c r="AI2576" s="8">
        <f>(1+BWscncns[[#This Row],[pid_error]]*K_p)*BWscncns[[#This Row],[dbw]]/1000</f>
        <v>2997.1386950092801</v>
      </c>
      <c r="AJ2576" s="13">
        <f>BWscncns[[#This Row],[Torflow prgrssv alt vote]]/VLOOKUP(BWscncns[[#This Row],[class]],AltBWtotl,2,FALSE)*100</f>
        <v>5.9111576161670613E-2</v>
      </c>
      <c r="AK2576">
        <f>IF(D2576=E2576,1,0)</f>
        <v>1</v>
      </c>
    </row>
    <row r="2577" spans="1:37">
      <c r="A2577" s="1" t="s">
        <v>848</v>
      </c>
      <c r="B2577" s="1" t="s">
        <v>849</v>
      </c>
      <c r="C2577">
        <v>3030</v>
      </c>
      <c r="D2577">
        <v>1523836483</v>
      </c>
      <c r="E2577">
        <v>1524928694</v>
      </c>
      <c r="F2577" s="2">
        <v>0.85722980754800004</v>
      </c>
      <c r="G2577" s="2">
        <v>0.85722980754800004</v>
      </c>
      <c r="H2577">
        <v>3894893</v>
      </c>
      <c r="I2577" s="2">
        <v>0.903851151352</v>
      </c>
      <c r="J2577" s="2">
        <v>0</v>
      </c>
      <c r="K2577">
        <v>3</v>
      </c>
      <c r="L2577" s="1" t="s">
        <v>11816</v>
      </c>
      <c r="M2577" s="1" t="s">
        <v>849</v>
      </c>
      <c r="N2577">
        <v>0</v>
      </c>
      <c r="O2577">
        <v>1</v>
      </c>
      <c r="P2577">
        <v>0</v>
      </c>
      <c r="Q2577">
        <v>0</v>
      </c>
      <c r="R2577" s="19">
        <f>BWscncns[[#This Row],[C fx]]*4+BWscncns[[#This Row],[C fg]]*2+BWscncns[[#This Row],[C fm]]</f>
        <v>2</v>
      </c>
      <c r="S2577">
        <v>2360</v>
      </c>
      <c r="T2577">
        <v>2097152</v>
      </c>
      <c r="U2577" s="13">
        <v>1.1253359999999999</v>
      </c>
      <c r="V2577" s="13">
        <v>0.88862399999999997</v>
      </c>
      <c r="W2577">
        <v>2567</v>
      </c>
      <c r="X2577">
        <v>51</v>
      </c>
      <c r="Z2577" s="10">
        <f>IF($N2577&lt;&gt;0,constants!$L$2,IF($O2577&lt;&gt;0,constants!$M$2,IF($P2577&lt;&gt;0,constants!$N$2,0)))</f>
        <v>9721.3799999999992</v>
      </c>
      <c r="AA2577" s="10">
        <f>IF($N2577&lt;&gt;0,constants!$L$2,IF($O2577&lt;&gt;0,constants!$M$2,IF($P2577&lt;&gt;0,constants!$P$2,0)))</f>
        <v>9721.3799999999992</v>
      </c>
      <c r="AB2577" s="11">
        <f>constants!$O$2</f>
        <v>4861.32</v>
      </c>
      <c r="AC2577" s="11">
        <f>VLOOKUP(BWscncns[[#This Row],[scanner]],[0]!ScnrAvgBW,2,FALSE)/1000</f>
        <v>6440.9193022088357</v>
      </c>
      <c r="AD2577" s="8">
        <f>(1+$F2577)*Z2577</f>
        <v>18054.836706500973</v>
      </c>
      <c r="AE2577" s="8">
        <f>(1+$F2577)*AA2577</f>
        <v>18054.836706500973</v>
      </c>
      <c r="AF2577" s="8">
        <f>(1+$F2577)*AB2577</f>
        <v>9028.5884080292435</v>
      </c>
      <c r="AG2577" s="8">
        <f>(1+$F2577)*AC2577</f>
        <v>11962.267316073514</v>
      </c>
      <c r="AH2577" s="8">
        <f>(1+$F2577)*$T2577/1000</f>
        <v>3894.8932053589033</v>
      </c>
      <c r="AI2577" s="8">
        <f>(1+BWscncns[[#This Row],[pid_error]]*K_p)*BWscncns[[#This Row],[dbw]]/1000</f>
        <v>2996.0226026794521</v>
      </c>
      <c r="AJ2577" s="13">
        <f>BWscncns[[#This Row],[Torflow prgrssv alt vote]]/VLOOKUP(BWscncns[[#This Row],[class]],AltBWtotl,2,FALSE)*100</f>
        <v>1.0465999896896006E-2</v>
      </c>
      <c r="AK2577">
        <f>IF(D2577=E2577,1,0)</f>
        <v>0</v>
      </c>
    </row>
    <row r="2578" spans="1:37">
      <c r="A2578" s="1" t="s">
        <v>2372</v>
      </c>
      <c r="B2578" s="1" t="s">
        <v>2373</v>
      </c>
      <c r="C2578">
        <v>4840</v>
      </c>
      <c r="D2578">
        <v>1524578673</v>
      </c>
      <c r="E2578">
        <v>1524948672</v>
      </c>
      <c r="F2578" s="2">
        <v>0.85064817843499996</v>
      </c>
      <c r="G2578" s="2">
        <v>0.85064817843499996</v>
      </c>
      <c r="H2578">
        <v>3881090</v>
      </c>
      <c r="I2578" s="2">
        <v>0.25569813637099997</v>
      </c>
      <c r="J2578" s="2">
        <v>0</v>
      </c>
      <c r="K2578">
        <v>1</v>
      </c>
      <c r="L2578" s="1" t="s">
        <v>11540</v>
      </c>
      <c r="M2578" s="1" t="s">
        <v>2373</v>
      </c>
      <c r="N2578">
        <v>0</v>
      </c>
      <c r="O2578">
        <v>1</v>
      </c>
      <c r="P2578">
        <v>0</v>
      </c>
      <c r="Q2578">
        <v>0</v>
      </c>
      <c r="R2578" s="19">
        <f>BWscncns[[#This Row],[C fx]]*4+BWscncns[[#This Row],[C fg]]*2+BWscncns[[#This Row],[C fm]]</f>
        <v>2</v>
      </c>
      <c r="S2578">
        <v>4830</v>
      </c>
      <c r="T2578">
        <v>2097152</v>
      </c>
      <c r="U2578" s="13">
        <v>2.3031229999999998</v>
      </c>
      <c r="V2578" s="13">
        <v>0.434193</v>
      </c>
      <c r="W2578">
        <v>204</v>
      </c>
      <c r="X2578">
        <v>4</v>
      </c>
      <c r="Z2578" s="10">
        <f>IF($N2578&lt;&gt;0,constants!$L$2,IF($O2578&lt;&gt;0,constants!$M$2,IF($P2578&lt;&gt;0,constants!$N$2,0)))</f>
        <v>9721.3799999999992</v>
      </c>
      <c r="AA2578" s="10">
        <f>IF($N2578&lt;&gt;0,constants!$L$2,IF($O2578&lt;&gt;0,constants!$M$2,IF($P2578&lt;&gt;0,constants!$P$2,0)))</f>
        <v>9721.3799999999992</v>
      </c>
      <c r="AB2578" s="11">
        <f>constants!$O$2</f>
        <v>4861.32</v>
      </c>
      <c r="AC2578" s="11">
        <f>VLOOKUP(BWscncns[[#This Row],[scanner]],[0]!ScnrAvgBW,2,FALSE)/1000</f>
        <v>11818.828055288463</v>
      </c>
      <c r="AD2578" s="8">
        <f>(1+$F2578)*Z2578</f>
        <v>17990.854188874437</v>
      </c>
      <c r="AE2578" s="8">
        <f>(1+$F2578)*AA2578</f>
        <v>17990.854188874437</v>
      </c>
      <c r="AF2578" s="8">
        <f>(1+$F2578)*AB2578</f>
        <v>8996.5930027896338</v>
      </c>
      <c r="AG2578" s="8">
        <f>(1+$F2578)*AC2578</f>
        <v>21872.492611756064</v>
      </c>
      <c r="AH2578" s="8">
        <f>(1+$F2578)*$T2578/1000</f>
        <v>3881.090528701317</v>
      </c>
      <c r="AI2578" s="8">
        <f>(1+BWscncns[[#This Row],[pid_error]]*K_p)*BWscncns[[#This Row],[dbw]]/1000</f>
        <v>2989.1212643506583</v>
      </c>
      <c r="AJ2578" s="13">
        <f>BWscncns[[#This Row],[Torflow prgrssv alt vote]]/VLOOKUP(BWscncns[[#This Row],[class]],AltBWtotl,2,FALSE)*100</f>
        <v>1.0441891465212946E-2</v>
      </c>
      <c r="AK2578">
        <f>IF(D2578=E2578,1,0)</f>
        <v>0</v>
      </c>
    </row>
    <row r="2579" spans="1:37">
      <c r="A2579" s="1" t="s">
        <v>10053</v>
      </c>
      <c r="B2579" s="1" t="s">
        <v>10054</v>
      </c>
      <c r="C2579">
        <v>3740</v>
      </c>
      <c r="D2579">
        <v>1525000343</v>
      </c>
      <c r="E2579">
        <v>1525007282</v>
      </c>
      <c r="F2579" s="2">
        <v>0.33154411942899997</v>
      </c>
      <c r="G2579" s="2">
        <v>0.33154411942899997</v>
      </c>
      <c r="H2579">
        <v>3408752</v>
      </c>
      <c r="I2579" s="2">
        <v>0.49131511470900002</v>
      </c>
      <c r="J2579" s="2">
        <v>0</v>
      </c>
      <c r="K2579">
        <v>3</v>
      </c>
      <c r="L2579" s="1" t="s">
        <v>11605</v>
      </c>
      <c r="M2579" s="1" t="s">
        <v>10054</v>
      </c>
      <c r="N2579">
        <v>0</v>
      </c>
      <c r="O2579">
        <v>1</v>
      </c>
      <c r="P2579">
        <v>0</v>
      </c>
      <c r="Q2579">
        <v>0</v>
      </c>
      <c r="R2579" s="19">
        <f>BWscncns[[#This Row],[C fx]]*4+BWscncns[[#This Row],[C fg]]*2+BWscncns[[#This Row],[C fm]]</f>
        <v>2</v>
      </c>
      <c r="S2579">
        <v>3370</v>
      </c>
      <c r="T2579">
        <v>2560000</v>
      </c>
      <c r="U2579" s="13">
        <v>1.316406</v>
      </c>
      <c r="V2579" s="13">
        <v>0.75964399999999999</v>
      </c>
      <c r="W2579">
        <v>1910</v>
      </c>
      <c r="X2579">
        <v>38</v>
      </c>
      <c r="Z2579" s="10">
        <f>IF($N2579&lt;&gt;0,constants!$L$2,IF($O2579&lt;&gt;0,constants!$M$2,IF($P2579&lt;&gt;0,constants!$N$2,0)))</f>
        <v>9721.3799999999992</v>
      </c>
      <c r="AA2579" s="10">
        <f>IF($N2579&lt;&gt;0,constants!$L$2,IF($O2579&lt;&gt;0,constants!$M$2,IF($P2579&lt;&gt;0,constants!$P$2,0)))</f>
        <v>9721.3799999999992</v>
      </c>
      <c r="AB2579" s="11">
        <f>constants!$O$2</f>
        <v>4861.32</v>
      </c>
      <c r="AC2579" s="11">
        <f>VLOOKUP(BWscncns[[#This Row],[scanner]],[0]!ScnrAvgBW,2,FALSE)/1000</f>
        <v>6440.9193022088357</v>
      </c>
      <c r="AD2579" s="8">
        <f>(1+$F2579)*Z2579</f>
        <v>12944.446371734692</v>
      </c>
      <c r="AE2579" s="8">
        <f>(1+$F2579)*AA2579</f>
        <v>12944.446371734692</v>
      </c>
      <c r="AF2579" s="8">
        <f>(1+$F2579)*AB2579</f>
        <v>6473.0620586625864</v>
      </c>
      <c r="AG2579" s="8">
        <f>(1+$F2579)*AC2579</f>
        <v>8576.3682205729147</v>
      </c>
      <c r="AH2579" s="8">
        <f>(1+$F2579)*$T2579/1000</f>
        <v>3408.7529457382402</v>
      </c>
      <c r="AI2579" s="8">
        <f>(1+BWscncns[[#This Row],[pid_error]]*K_p)*BWscncns[[#This Row],[dbw]]/1000</f>
        <v>2984.3764728691199</v>
      </c>
      <c r="AJ2579" s="13">
        <f>BWscncns[[#This Row],[Torflow prgrssv alt vote]]/VLOOKUP(BWscncns[[#This Row],[class]],AltBWtotl,2,FALSE)*100</f>
        <v>1.0425316494412605E-2</v>
      </c>
      <c r="AK2579">
        <f>IF(D2579=E2579,1,0)</f>
        <v>0</v>
      </c>
    </row>
    <row r="2580" spans="1:37">
      <c r="A2580" s="1" t="s">
        <v>9061</v>
      </c>
      <c r="B2580" s="1" t="s">
        <v>9062</v>
      </c>
      <c r="C2580">
        <v>3360</v>
      </c>
      <c r="D2580">
        <v>1524292680</v>
      </c>
      <c r="E2580">
        <v>1524952033</v>
      </c>
      <c r="F2580" s="2">
        <v>0.84536227636000005</v>
      </c>
      <c r="G2580" s="2">
        <v>0.84536227636000005</v>
      </c>
      <c r="H2580">
        <v>3870005</v>
      </c>
      <c r="I2580" s="2">
        <v>0.66642757298599997</v>
      </c>
      <c r="J2580" s="2">
        <v>0</v>
      </c>
      <c r="K2580">
        <v>4</v>
      </c>
      <c r="L2580" s="1" t="s">
        <v>11884</v>
      </c>
      <c r="M2580" s="1" t="s">
        <v>9062</v>
      </c>
      <c r="N2580">
        <v>0</v>
      </c>
      <c r="O2580">
        <v>1</v>
      </c>
      <c r="P2580">
        <v>0</v>
      </c>
      <c r="Q2580">
        <v>0</v>
      </c>
      <c r="R2580" s="19">
        <f>BWscncns[[#This Row],[C fx]]*4+BWscncns[[#This Row],[C fg]]*2+BWscncns[[#This Row],[C fm]]</f>
        <v>2</v>
      </c>
      <c r="S2580">
        <v>3360</v>
      </c>
      <c r="T2580">
        <v>2097152</v>
      </c>
      <c r="U2580" s="13">
        <v>1.6021730000000001</v>
      </c>
      <c r="V2580" s="13">
        <v>0.62415200000000004</v>
      </c>
      <c r="W2580">
        <v>1084</v>
      </c>
      <c r="X2580">
        <v>21</v>
      </c>
      <c r="Z2580" s="10">
        <f>IF($N2580&lt;&gt;0,constants!$L$2,IF($O2580&lt;&gt;0,constants!$M$2,IF($P2580&lt;&gt;0,constants!$N$2,0)))</f>
        <v>9721.3799999999992</v>
      </c>
      <c r="AA2580" s="10">
        <f>IF($N2580&lt;&gt;0,constants!$L$2,IF($O2580&lt;&gt;0,constants!$M$2,IF($P2580&lt;&gt;0,constants!$P$2,0)))</f>
        <v>9721.3799999999992</v>
      </c>
      <c r="AB2580" s="11">
        <f>constants!$O$2</f>
        <v>4861.32</v>
      </c>
      <c r="AC2580" s="11">
        <f>VLOOKUP(BWscncns[[#This Row],[scanner]],[0]!ScnrAvgBW,2,FALSE)/1000</f>
        <v>4819.491751072962</v>
      </c>
      <c r="AD2580" s="8">
        <f>(1+$F2580)*Z2580</f>
        <v>17939.467926160574</v>
      </c>
      <c r="AE2580" s="8">
        <f>(1+$F2580)*AA2580</f>
        <v>17939.467926160574</v>
      </c>
      <c r="AF2580" s="8">
        <f>(1+$F2580)*AB2580</f>
        <v>8970.8965413143942</v>
      </c>
      <c r="AG2580" s="8">
        <f>(1+$F2580)*AC2580</f>
        <v>8893.7082686582435</v>
      </c>
      <c r="AH2580" s="8">
        <f>(1+$F2580)*$T2580/1000</f>
        <v>3870.0051885929265</v>
      </c>
      <c r="AI2580" s="8">
        <f>(1+BWscncns[[#This Row],[pid_error]]*K_p)*BWscncns[[#This Row],[dbw]]/1000</f>
        <v>2983.5785942964635</v>
      </c>
      <c r="AJ2580" s="13">
        <f>BWscncns[[#This Row],[Torflow prgrssv alt vote]]/VLOOKUP(BWscncns[[#This Row],[class]],AltBWtotl,2,FALSE)*100</f>
        <v>1.0422529266755616E-2</v>
      </c>
      <c r="AK2580">
        <f>IF(D2580=E2580,1,0)</f>
        <v>0</v>
      </c>
    </row>
    <row r="2581" spans="1:37">
      <c r="A2581" s="1" t="s">
        <v>8881</v>
      </c>
      <c r="B2581" s="1" t="s">
        <v>45</v>
      </c>
      <c r="C2581">
        <v>3330</v>
      </c>
      <c r="D2581">
        <v>1524988014</v>
      </c>
      <c r="E2581">
        <v>1524988014</v>
      </c>
      <c r="F2581" s="2">
        <v>0.31508701524499999</v>
      </c>
      <c r="G2581" s="2">
        <v>0.31508701524499999</v>
      </c>
      <c r="H2581">
        <v>3328916</v>
      </c>
      <c r="I2581" s="2">
        <v>-0.13768365800099999</v>
      </c>
      <c r="J2581" s="2">
        <v>0</v>
      </c>
      <c r="K2581">
        <v>2</v>
      </c>
      <c r="L2581" s="1" t="s">
        <v>11573</v>
      </c>
      <c r="M2581" s="1" t="s">
        <v>45</v>
      </c>
      <c r="N2581">
        <v>0</v>
      </c>
      <c r="O2581">
        <v>0</v>
      </c>
      <c r="P2581">
        <v>1</v>
      </c>
      <c r="Q2581">
        <v>0</v>
      </c>
      <c r="R2581" s="19">
        <f>BWscncns[[#This Row],[C fx]]*4+BWscncns[[#This Row],[C fg]]*2+BWscncns[[#This Row],[C fm]]</f>
        <v>1</v>
      </c>
      <c r="S2581">
        <v>4160</v>
      </c>
      <c r="T2581">
        <v>2577408</v>
      </c>
      <c r="U2581" s="13">
        <v>1.614025</v>
      </c>
      <c r="V2581" s="13">
        <v>0.61956900000000004</v>
      </c>
      <c r="W2581">
        <v>1052</v>
      </c>
      <c r="X2581">
        <v>21</v>
      </c>
      <c r="Z2581" s="10">
        <f>IF($N2581&lt;&gt;0,constants!$L$2,IF($O2581&lt;&gt;0,constants!$M$2,IF($P2581&lt;&gt;0,constants!$N$2,0)))</f>
        <v>1117.99</v>
      </c>
      <c r="AA2581" s="10">
        <f>IF($N2581&lt;&gt;0,constants!$L$2,IF($O2581&lt;&gt;0,constants!$M$2,IF($P2581&lt;&gt;0,constants!$P$2,0)))</f>
        <v>4051.45</v>
      </c>
      <c r="AB2581" s="11">
        <f>constants!$O$2</f>
        <v>4861.32</v>
      </c>
      <c r="AC2581" s="11">
        <f>VLOOKUP(BWscncns[[#This Row],[scanner]],[0]!ScnrAvgBW,2,FALSE)/1000</f>
        <v>8853.6095214723919</v>
      </c>
      <c r="AD2581" s="8">
        <f>(1+$F2581)*Z2581</f>
        <v>1470.2541321737576</v>
      </c>
      <c r="AE2581" s="8">
        <f>(1+$F2581)*AA2581</f>
        <v>5328.0092879143549</v>
      </c>
      <c r="AF2581" s="8">
        <f>(1+$F2581)*AB2581</f>
        <v>6393.0588089508228</v>
      </c>
      <c r="AG2581" s="8">
        <f>(1+$F2581)*AC2581</f>
        <v>11643.266919737842</v>
      </c>
      <c r="AH2581" s="8">
        <f>(1+$F2581)*$T2581/1000</f>
        <v>3389.5157937885847</v>
      </c>
      <c r="AI2581" s="8">
        <f>(1+BWscncns[[#This Row],[pid_error]]*K_p)*BWscncns[[#This Row],[dbw]]/1000</f>
        <v>2983.4618968942923</v>
      </c>
      <c r="AJ2581" s="13">
        <f>BWscncns[[#This Row],[Torflow prgrssv alt vote]]/VLOOKUP(BWscncns[[#This Row],[class]],AltBWtotl,2,FALSE)*100</f>
        <v>5.8841833191561124E-2</v>
      </c>
      <c r="AK2581">
        <f>IF(D2581=E2581,1,0)</f>
        <v>1</v>
      </c>
    </row>
    <row r="2582" spans="1:37">
      <c r="A2582" s="1" t="s">
        <v>624</v>
      </c>
      <c r="B2582" s="1" t="s">
        <v>45</v>
      </c>
      <c r="C2582">
        <v>332</v>
      </c>
      <c r="D2582">
        <v>1524686145</v>
      </c>
      <c r="E2582">
        <v>1524686145</v>
      </c>
      <c r="F2582" s="2">
        <v>1.74607090126</v>
      </c>
      <c r="G2582" s="2">
        <v>1.74607090126</v>
      </c>
      <c r="H2582">
        <v>331813</v>
      </c>
      <c r="I2582" s="2">
        <v>1.05079543278</v>
      </c>
      <c r="J2582" s="2">
        <v>0</v>
      </c>
      <c r="K2582">
        <v>9</v>
      </c>
      <c r="L2582" s="1" t="s">
        <v>11880</v>
      </c>
      <c r="M2582" s="1" t="s">
        <v>45</v>
      </c>
      <c r="N2582">
        <v>0</v>
      </c>
      <c r="O2582">
        <v>0</v>
      </c>
      <c r="P2582">
        <v>1</v>
      </c>
      <c r="Q2582">
        <v>0</v>
      </c>
      <c r="R2582" s="19">
        <f>BWscncns[[#This Row],[C fx]]*4+BWscncns[[#This Row],[C fg]]*2+BWscncns[[#This Row],[C fm]]</f>
        <v>1</v>
      </c>
      <c r="S2582">
        <v>113</v>
      </c>
      <c r="T2582">
        <v>1592320</v>
      </c>
      <c r="U2582" s="13">
        <v>7.0966000000000001E-2</v>
      </c>
      <c r="V2582" s="13">
        <v>14.091327</v>
      </c>
      <c r="W2582">
        <v>6296</v>
      </c>
      <c r="X2582">
        <v>125</v>
      </c>
      <c r="Z2582" s="10">
        <f>IF($N2582&lt;&gt;0,constants!$L$2,IF($O2582&lt;&gt;0,constants!$M$2,IF($P2582&lt;&gt;0,constants!$N$2,0)))</f>
        <v>1117.99</v>
      </c>
      <c r="AA2582" s="10">
        <f>IF($N2582&lt;&gt;0,constants!$L$2,IF($O2582&lt;&gt;0,constants!$M$2,IF($P2582&lt;&gt;0,constants!$P$2,0)))</f>
        <v>4051.45</v>
      </c>
      <c r="AB2582" s="11">
        <f>constants!$O$2</f>
        <v>4861.32</v>
      </c>
      <c r="AC2582" s="11">
        <f>VLOOKUP(BWscncns[[#This Row],[scanner]],[0]!ScnrAvgBW,2,FALSE)/1000</f>
        <v>504.85700000000003</v>
      </c>
      <c r="AD2582" s="8">
        <f>(1+$F2582)*Z2582</f>
        <v>3070.0798068996673</v>
      </c>
      <c r="AE2582" s="8">
        <f>(1+$F2582)*AA2582</f>
        <v>11125.568952909827</v>
      </c>
      <c r="AF2582" s="8">
        <f>(1+$F2582)*AB2582</f>
        <v>13349.529393713263</v>
      </c>
      <c r="AG2582" s="8">
        <f>(1+$F2582)*AC2582</f>
        <v>1386.3731169974199</v>
      </c>
      <c r="AH2582" s="8">
        <f>(1+$F2582)*$T2582/1000</f>
        <v>4372.6236174943233</v>
      </c>
      <c r="AI2582" s="8">
        <f>(1+BWscncns[[#This Row],[pid_error]]*K_p)*BWscncns[[#This Row],[dbw]]/1000</f>
        <v>2982.4718087471615</v>
      </c>
      <c r="AJ2582" s="13">
        <f>BWscncns[[#This Row],[Torflow prgrssv alt vote]]/VLOOKUP(BWscncns[[#This Row],[class]],AltBWtotl,2,FALSE)*100</f>
        <v>5.8822306010181978E-2</v>
      </c>
      <c r="AK2582">
        <f>IF(D2582=E2582,1,0)</f>
        <v>1</v>
      </c>
    </row>
    <row r="2583" spans="1:37">
      <c r="A2583" s="1" t="s">
        <v>10744</v>
      </c>
      <c r="B2583" s="1" t="s">
        <v>10745</v>
      </c>
      <c r="C2583">
        <v>3910</v>
      </c>
      <c r="D2583">
        <v>1525009194</v>
      </c>
      <c r="E2583">
        <v>1525009194</v>
      </c>
      <c r="F2583" s="2">
        <v>0.91091520389000002</v>
      </c>
      <c r="G2583" s="2">
        <v>0.91091520389000002</v>
      </c>
      <c r="H2583">
        <v>3913554</v>
      </c>
      <c r="I2583" s="2">
        <v>0.40787316380100003</v>
      </c>
      <c r="J2583" s="2">
        <v>0</v>
      </c>
      <c r="K2583">
        <v>2</v>
      </c>
      <c r="L2583" s="1" t="s">
        <v>11570</v>
      </c>
      <c r="M2583" s="1" t="s">
        <v>10745</v>
      </c>
      <c r="N2583">
        <v>0</v>
      </c>
      <c r="O2583">
        <v>0</v>
      </c>
      <c r="P2583">
        <v>1</v>
      </c>
      <c r="Q2583">
        <v>0</v>
      </c>
      <c r="R2583" s="19">
        <f>BWscncns[[#This Row],[C fx]]*4+BWscncns[[#This Row],[C fg]]*2+BWscncns[[#This Row],[C fm]]</f>
        <v>1</v>
      </c>
      <c r="S2583">
        <v>3070</v>
      </c>
      <c r="T2583">
        <v>2048000</v>
      </c>
      <c r="U2583" s="13">
        <v>1.499023</v>
      </c>
      <c r="V2583" s="13">
        <v>0.66710100000000006</v>
      </c>
      <c r="W2583">
        <v>1376</v>
      </c>
      <c r="X2583">
        <v>27</v>
      </c>
      <c r="Z2583" s="10">
        <f>IF($N2583&lt;&gt;0,constants!$L$2,IF($O2583&lt;&gt;0,constants!$M$2,IF($P2583&lt;&gt;0,constants!$N$2,0)))</f>
        <v>1117.99</v>
      </c>
      <c r="AA2583" s="10">
        <f>IF($N2583&lt;&gt;0,constants!$L$2,IF($O2583&lt;&gt;0,constants!$M$2,IF($P2583&lt;&gt;0,constants!$P$2,0)))</f>
        <v>4051.45</v>
      </c>
      <c r="AB2583" s="11">
        <f>constants!$O$2</f>
        <v>4861.32</v>
      </c>
      <c r="AC2583" s="11">
        <f>VLOOKUP(BWscncns[[#This Row],[scanner]],[0]!ScnrAvgBW,2,FALSE)/1000</f>
        <v>8853.6095214723919</v>
      </c>
      <c r="AD2583" s="8">
        <f>(1+$F2583)*Z2583</f>
        <v>2136.3840887969814</v>
      </c>
      <c r="AE2583" s="8">
        <f>(1+$F2583)*AA2583</f>
        <v>7741.9774028001411</v>
      </c>
      <c r="AF2583" s="8">
        <f>(1+$F2583)*AB2583</f>
        <v>9289.570298974535</v>
      </c>
      <c r="AG2583" s="8">
        <f>(1+$F2583)*AC2583</f>
        <v>16918.497043886862</v>
      </c>
      <c r="AH2583" s="8">
        <f>(1+$F2583)*$T2583/1000</f>
        <v>3913.5543375667203</v>
      </c>
      <c r="AI2583" s="8">
        <f>(1+BWscncns[[#This Row],[pid_error]]*K_p)*BWscncns[[#This Row],[dbw]]/1000</f>
        <v>2980.7771687833601</v>
      </c>
      <c r="AJ2583" s="13">
        <f>BWscncns[[#This Row],[Torflow prgrssv alt vote]]/VLOOKUP(BWscncns[[#This Row],[class]],AltBWtotl,2,FALSE)*100</f>
        <v>5.8788883186121937E-2</v>
      </c>
      <c r="AK2583">
        <f>IF(D2583=E2583,1,0)</f>
        <v>1</v>
      </c>
    </row>
    <row r="2584" spans="1:37">
      <c r="A2584" s="1" t="s">
        <v>3158</v>
      </c>
      <c r="B2584" s="1" t="s">
        <v>3159</v>
      </c>
      <c r="C2584">
        <v>4330</v>
      </c>
      <c r="D2584">
        <v>1524983845</v>
      </c>
      <c r="E2584">
        <v>1524983845</v>
      </c>
      <c r="F2584" s="2">
        <v>1.64914635976</v>
      </c>
      <c r="G2584" s="2">
        <v>1.64914635976</v>
      </c>
      <c r="H2584">
        <v>4326991</v>
      </c>
      <c r="I2584" s="2">
        <v>-0.66285090272000002</v>
      </c>
      <c r="J2584" s="2">
        <v>0</v>
      </c>
      <c r="K2584">
        <v>1</v>
      </c>
      <c r="L2584" s="1" t="s">
        <v>11537</v>
      </c>
      <c r="M2584" s="1" t="s">
        <v>3159</v>
      </c>
      <c r="N2584">
        <v>0</v>
      </c>
      <c r="O2584">
        <v>0</v>
      </c>
      <c r="P2584">
        <v>1</v>
      </c>
      <c r="Q2584">
        <v>0</v>
      </c>
      <c r="R2584" s="19">
        <f>BWscncns[[#This Row],[C fx]]*4+BWscncns[[#This Row],[C fg]]*2+BWscncns[[#This Row],[C fm]]</f>
        <v>1</v>
      </c>
      <c r="S2584">
        <v>4100</v>
      </c>
      <c r="T2584">
        <v>1633353</v>
      </c>
      <c r="U2584" s="13">
        <v>2.5101740000000001</v>
      </c>
      <c r="V2584" s="13">
        <v>0.39837899999999998</v>
      </c>
      <c r="W2584">
        <v>128</v>
      </c>
      <c r="X2584">
        <v>2</v>
      </c>
      <c r="Z2584" s="10">
        <f>IF($N2584&lt;&gt;0,constants!$L$2,IF($O2584&lt;&gt;0,constants!$M$2,IF($P2584&lt;&gt;0,constants!$N$2,0)))</f>
        <v>1117.99</v>
      </c>
      <c r="AA2584" s="10">
        <f>IF($N2584&lt;&gt;0,constants!$L$2,IF($O2584&lt;&gt;0,constants!$M$2,IF($P2584&lt;&gt;0,constants!$P$2,0)))</f>
        <v>4051.45</v>
      </c>
      <c r="AB2584" s="11">
        <f>constants!$O$2</f>
        <v>4861.32</v>
      </c>
      <c r="AC2584" s="11">
        <f>VLOOKUP(BWscncns[[#This Row],[scanner]],[0]!ScnrAvgBW,2,FALSE)/1000</f>
        <v>11818.828055288463</v>
      </c>
      <c r="AD2584" s="8">
        <f>(1+$F2584)*Z2584</f>
        <v>2961.7191387480825</v>
      </c>
      <c r="AE2584" s="8">
        <f>(1+$F2584)*AA2584</f>
        <v>10732.884019249652</v>
      </c>
      <c r="AF2584" s="8">
        <f>(1+$F2584)*AB2584</f>
        <v>12878.348181628482</v>
      </c>
      <c r="AG2584" s="8">
        <f>(1+$F2584)*AC2584</f>
        <v>31309.805319296789</v>
      </c>
      <c r="AH2584" s="8">
        <f>(1+$F2584)*$T2584/1000</f>
        <v>4326.9911541530755</v>
      </c>
      <c r="AI2584" s="8">
        <f>(1+BWscncns[[#This Row],[pid_error]]*K_p)*BWscncns[[#This Row],[dbw]]/1000</f>
        <v>2980.1720770765373</v>
      </c>
      <c r="AJ2584" s="13">
        <f>BWscncns[[#This Row],[Torflow prgrssv alt vote]]/VLOOKUP(BWscncns[[#This Row],[class]],AltBWtotl,2,FALSE)*100</f>
        <v>5.8776949162323767E-2</v>
      </c>
      <c r="AK2584">
        <f>IF(D2584=E2584,1,0)</f>
        <v>1</v>
      </c>
    </row>
    <row r="2585" spans="1:37">
      <c r="A2585" s="1" t="s">
        <v>3733</v>
      </c>
      <c r="B2585" s="1" t="s">
        <v>3734</v>
      </c>
      <c r="C2585">
        <v>2790</v>
      </c>
      <c r="D2585">
        <v>1524525861</v>
      </c>
      <c r="E2585">
        <v>1524989730</v>
      </c>
      <c r="F2585" s="2">
        <v>0.83902389998100002</v>
      </c>
      <c r="G2585" s="2">
        <v>0.83902389998100002</v>
      </c>
      <c r="H2585">
        <v>3856712</v>
      </c>
      <c r="I2585" s="2">
        <v>-0.36994873204899997</v>
      </c>
      <c r="J2585" s="2">
        <v>0</v>
      </c>
      <c r="K2585">
        <v>1</v>
      </c>
      <c r="L2585" s="1" t="s">
        <v>11532</v>
      </c>
      <c r="M2585" s="1" t="s">
        <v>3734</v>
      </c>
      <c r="N2585">
        <v>0</v>
      </c>
      <c r="O2585">
        <v>1</v>
      </c>
      <c r="P2585">
        <v>0</v>
      </c>
      <c r="Q2585">
        <v>0</v>
      </c>
      <c r="R2585" s="19">
        <f>BWscncns[[#This Row],[C fx]]*4+BWscncns[[#This Row],[C fg]]*2+BWscncns[[#This Row],[C fm]]</f>
        <v>2</v>
      </c>
      <c r="S2585">
        <v>4720</v>
      </c>
      <c r="T2585">
        <v>2097152</v>
      </c>
      <c r="U2585" s="13">
        <v>2.2506710000000001</v>
      </c>
      <c r="V2585" s="13">
        <v>0.44431199999999998</v>
      </c>
      <c r="W2585">
        <v>229</v>
      </c>
      <c r="X2585">
        <v>4</v>
      </c>
      <c r="Z2585" s="10">
        <f>IF($N2585&lt;&gt;0,constants!$L$2,IF($O2585&lt;&gt;0,constants!$M$2,IF($P2585&lt;&gt;0,constants!$N$2,0)))</f>
        <v>9721.3799999999992</v>
      </c>
      <c r="AA2585" s="10">
        <f>IF($N2585&lt;&gt;0,constants!$L$2,IF($O2585&lt;&gt;0,constants!$M$2,IF($P2585&lt;&gt;0,constants!$P$2,0)))</f>
        <v>9721.3799999999992</v>
      </c>
      <c r="AB2585" s="11">
        <f>constants!$O$2</f>
        <v>4861.32</v>
      </c>
      <c r="AC2585" s="11">
        <f>VLOOKUP(BWscncns[[#This Row],[scanner]],[0]!ScnrAvgBW,2,FALSE)/1000</f>
        <v>11818.828055288463</v>
      </c>
      <c r="AD2585" s="8">
        <f>(1+$F2585)*Z2585</f>
        <v>17877.850160797294</v>
      </c>
      <c r="AE2585" s="8">
        <f>(1+$F2585)*AA2585</f>
        <v>17877.850160797294</v>
      </c>
      <c r="AF2585" s="8">
        <f>(1+$F2585)*AB2585</f>
        <v>8940.0836654556351</v>
      </c>
      <c r="AG2585" s="8">
        <f>(1+$F2585)*AC2585</f>
        <v>21735.107263441445</v>
      </c>
      <c r="AH2585" s="8">
        <f>(1+$F2585)*$T2585/1000</f>
        <v>3856.7126498929542</v>
      </c>
      <c r="AI2585" s="8">
        <f>(1+BWscncns[[#This Row],[pid_error]]*K_p)*BWscncns[[#This Row],[dbw]]/1000</f>
        <v>2976.9323249464769</v>
      </c>
      <c r="AJ2585" s="13">
        <f>BWscncns[[#This Row],[Torflow prgrssv alt vote]]/VLOOKUP(BWscncns[[#This Row],[class]],AltBWtotl,2,FALSE)*100</f>
        <v>1.0399311867037237E-2</v>
      </c>
      <c r="AK2585">
        <f>IF(D2585=E2585,1,0)</f>
        <v>0</v>
      </c>
    </row>
    <row r="2586" spans="1:37">
      <c r="A2586" s="1" t="s">
        <v>277</v>
      </c>
      <c r="B2586" s="1" t="s">
        <v>278</v>
      </c>
      <c r="C2586">
        <v>2530</v>
      </c>
      <c r="D2586">
        <v>1524982505</v>
      </c>
      <c r="E2586">
        <v>1524982505</v>
      </c>
      <c r="F2586" s="2">
        <v>-0.26229644785400003</v>
      </c>
      <c r="G2586" s="2">
        <v>-0.26229644785400003</v>
      </c>
      <c r="H2586">
        <v>2528868</v>
      </c>
      <c r="I2586" s="2">
        <v>0.100260675553</v>
      </c>
      <c r="J2586" s="2">
        <v>0</v>
      </c>
      <c r="K2586">
        <v>5</v>
      </c>
      <c r="L2586" s="1" t="s">
        <v>11614</v>
      </c>
      <c r="M2586" s="1" t="s">
        <v>278</v>
      </c>
      <c r="N2586">
        <v>1</v>
      </c>
      <c r="O2586">
        <v>0</v>
      </c>
      <c r="P2586">
        <v>0</v>
      </c>
      <c r="Q2586">
        <v>0</v>
      </c>
      <c r="R2586" s="19">
        <f>BWscncns[[#This Row],[C fx]]*4+BWscncns[[#This Row],[C fg]]*2+BWscncns[[#This Row],[C fm]]</f>
        <v>4</v>
      </c>
      <c r="S2586">
        <v>3120</v>
      </c>
      <c r="T2586">
        <v>3422289</v>
      </c>
      <c r="U2586" s="13">
        <v>0.91167100000000001</v>
      </c>
      <c r="V2586" s="13">
        <v>1.0968880000000001</v>
      </c>
      <c r="W2586">
        <v>3657</v>
      </c>
      <c r="X2586">
        <v>73</v>
      </c>
      <c r="Z2586" s="10">
        <f>IF($N2586&lt;&gt;0,constants!$L$2,IF($O2586&lt;&gt;0,constants!$M$2,IF($P2586&lt;&gt;0,constants!$N$2,0)))</f>
        <v>10125.48</v>
      </c>
      <c r="AA2586" s="10">
        <f>IF($N2586&lt;&gt;0,constants!$L$2,IF($O2586&lt;&gt;0,constants!$M$2,IF($P2586&lt;&gt;0,constants!$P$2,0)))</f>
        <v>10125.48</v>
      </c>
      <c r="AB2586" s="11">
        <f>constants!$O$2</f>
        <v>4861.32</v>
      </c>
      <c r="AC2586" s="11">
        <f>VLOOKUP(BWscncns[[#This Row],[scanner]],[0]!ScnrAvgBW,2,FALSE)/1000</f>
        <v>3794.4265750962772</v>
      </c>
      <c r="AD2586" s="8">
        <f>(1+$F2586)*Z2586</f>
        <v>7469.6025631832799</v>
      </c>
      <c r="AE2586" s="8">
        <f>(1+$F2586)*AA2586</f>
        <v>7469.6025631832799</v>
      </c>
      <c r="AF2586" s="8">
        <f>(1+$F2586)*AB2586</f>
        <v>3586.2130321183927</v>
      </c>
      <c r="AG2586" s="8">
        <f>(1+$F2586)*AC2586</f>
        <v>2799.1619628057047</v>
      </c>
      <c r="AH2586" s="8">
        <f>(1+$F2586)*$T2586/1000</f>
        <v>2524.6347517701824</v>
      </c>
      <c r="AI2586" s="8">
        <f>(1+BWscncns[[#This Row],[pid_error]]*K_p)*BWscncns[[#This Row],[dbw]]/1000</f>
        <v>2973.4618758850911</v>
      </c>
      <c r="AJ2586" s="13">
        <f>BWscncns[[#This Row],[Torflow prgrssv alt vote]]/VLOOKUP(BWscncns[[#This Row],[class]],AltBWtotl,2,FALSE)*100</f>
        <v>2.5484781099041676E-2</v>
      </c>
      <c r="AK2586">
        <f>IF(D2586=E2586,1,0)</f>
        <v>1</v>
      </c>
    </row>
    <row r="2587" spans="1:37">
      <c r="A2587" s="1" t="s">
        <v>3023</v>
      </c>
      <c r="B2587" s="1" t="s">
        <v>3024</v>
      </c>
      <c r="C2587">
        <v>1540</v>
      </c>
      <c r="D2587">
        <v>1524306168</v>
      </c>
      <c r="E2587">
        <v>1525004637</v>
      </c>
      <c r="F2587" s="2">
        <v>0.83553219693299996</v>
      </c>
      <c r="G2587" s="2">
        <v>0.83553219693299996</v>
      </c>
      <c r="H2587">
        <v>3849390</v>
      </c>
      <c r="I2587" s="2">
        <v>0.60742420368399996</v>
      </c>
      <c r="J2587" s="2">
        <v>0</v>
      </c>
      <c r="K2587">
        <v>3</v>
      </c>
      <c r="L2587" s="1" t="s">
        <v>11589</v>
      </c>
      <c r="M2587" s="1" t="s">
        <v>3024</v>
      </c>
      <c r="N2587">
        <v>0</v>
      </c>
      <c r="O2587">
        <v>1</v>
      </c>
      <c r="P2587">
        <v>0</v>
      </c>
      <c r="Q2587">
        <v>0</v>
      </c>
      <c r="R2587" s="19">
        <f>BWscncns[[#This Row],[C fx]]*4+BWscncns[[#This Row],[C fg]]*2+BWscncns[[#This Row],[C fm]]</f>
        <v>2</v>
      </c>
      <c r="S2587">
        <v>2950</v>
      </c>
      <c r="T2587">
        <v>2097152</v>
      </c>
      <c r="U2587" s="13">
        <v>1.4066700000000001</v>
      </c>
      <c r="V2587" s="13">
        <v>0.71089899999999995</v>
      </c>
      <c r="W2587">
        <v>1639</v>
      </c>
      <c r="X2587">
        <v>32</v>
      </c>
      <c r="Z2587" s="10">
        <f>IF($N2587&lt;&gt;0,constants!$L$2,IF($O2587&lt;&gt;0,constants!$M$2,IF($P2587&lt;&gt;0,constants!$N$2,0)))</f>
        <v>9721.3799999999992</v>
      </c>
      <c r="AA2587" s="10">
        <f>IF($N2587&lt;&gt;0,constants!$L$2,IF($O2587&lt;&gt;0,constants!$M$2,IF($P2587&lt;&gt;0,constants!$P$2,0)))</f>
        <v>9721.3799999999992</v>
      </c>
      <c r="AB2587" s="11">
        <f>constants!$O$2</f>
        <v>4861.32</v>
      </c>
      <c r="AC2587" s="11">
        <f>VLOOKUP(BWscncns[[#This Row],[scanner]],[0]!ScnrAvgBW,2,FALSE)/1000</f>
        <v>6440.9193022088357</v>
      </c>
      <c r="AD2587" s="8">
        <f>(1+$F2587)*Z2587</f>
        <v>17843.905988620525</v>
      </c>
      <c r="AE2587" s="8">
        <f>(1+$F2587)*AA2587</f>
        <v>17843.905988620525</v>
      </c>
      <c r="AF2587" s="8">
        <f>(1+$F2587)*AB2587</f>
        <v>8923.1093795943307</v>
      </c>
      <c r="AG2587" s="8">
        <f>(1+$F2587)*AC2587</f>
        <v>11822.514757051549</v>
      </c>
      <c r="AH2587" s="8">
        <f>(1+$F2587)*$T2587/1000</f>
        <v>3849.3900178624344</v>
      </c>
      <c r="AI2587" s="8">
        <f>(1+BWscncns[[#This Row],[pid_error]]*K_p)*BWscncns[[#This Row],[dbw]]/1000</f>
        <v>2973.2710089312172</v>
      </c>
      <c r="AJ2587" s="13">
        <f>BWscncns[[#This Row],[Torflow prgrssv alt vote]]/VLOOKUP(BWscncns[[#This Row],[class]],AltBWtotl,2,FALSE)*100</f>
        <v>1.0386521798963671E-2</v>
      </c>
      <c r="AK2587">
        <f>IF(D2587=E2587,1,0)</f>
        <v>0</v>
      </c>
    </row>
    <row r="2588" spans="1:37">
      <c r="A2588" s="1" t="s">
        <v>2223</v>
      </c>
      <c r="B2588" s="1" t="s">
        <v>2224</v>
      </c>
      <c r="C2588">
        <v>2780</v>
      </c>
      <c r="D2588">
        <v>1524144282</v>
      </c>
      <c r="E2588">
        <v>1525003565</v>
      </c>
      <c r="F2588" s="2">
        <v>0.63729049692299999</v>
      </c>
      <c r="G2588" s="2">
        <v>0.63729049692299999</v>
      </c>
      <c r="H2588">
        <v>3688488</v>
      </c>
      <c r="I2588" s="2">
        <v>-2.1078970196599999E-2</v>
      </c>
      <c r="J2588" s="2">
        <v>0</v>
      </c>
      <c r="K2588">
        <v>3</v>
      </c>
      <c r="L2588" s="1" t="s">
        <v>11586</v>
      </c>
      <c r="M2588" s="1" t="s">
        <v>2224</v>
      </c>
      <c r="N2588">
        <v>0</v>
      </c>
      <c r="O2588">
        <v>1</v>
      </c>
      <c r="P2588">
        <v>0</v>
      </c>
      <c r="Q2588">
        <v>0</v>
      </c>
      <c r="R2588" s="19">
        <f>BWscncns[[#This Row],[C fx]]*4+BWscncns[[#This Row],[C fg]]*2+BWscncns[[#This Row],[C fm]]</f>
        <v>2</v>
      </c>
      <c r="S2588">
        <v>3060</v>
      </c>
      <c r="T2588">
        <v>2252800</v>
      </c>
      <c r="U2588" s="13">
        <v>1.3583099999999999</v>
      </c>
      <c r="V2588" s="13">
        <v>0.736209</v>
      </c>
      <c r="W2588">
        <v>1771</v>
      </c>
      <c r="X2588">
        <v>35</v>
      </c>
      <c r="Z2588" s="10">
        <f>IF($N2588&lt;&gt;0,constants!$L$2,IF($O2588&lt;&gt;0,constants!$M$2,IF($P2588&lt;&gt;0,constants!$N$2,0)))</f>
        <v>9721.3799999999992</v>
      </c>
      <c r="AA2588" s="10">
        <f>IF($N2588&lt;&gt;0,constants!$L$2,IF($O2588&lt;&gt;0,constants!$M$2,IF($P2588&lt;&gt;0,constants!$P$2,0)))</f>
        <v>9721.3799999999992</v>
      </c>
      <c r="AB2588" s="11">
        <f>constants!$O$2</f>
        <v>4861.32</v>
      </c>
      <c r="AC2588" s="11">
        <f>VLOOKUP(BWscncns[[#This Row],[scanner]],[0]!ScnrAvgBW,2,FALSE)/1000</f>
        <v>6440.9193022088357</v>
      </c>
      <c r="AD2588" s="8">
        <f>(1+$F2588)*Z2588</f>
        <v>15916.723090977312</v>
      </c>
      <c r="AE2588" s="8">
        <f>(1+$F2588)*AA2588</f>
        <v>15916.723090977312</v>
      </c>
      <c r="AF2588" s="8">
        <f>(1+$F2588)*AB2588</f>
        <v>7959.3930385017175</v>
      </c>
      <c r="AG2588" s="8">
        <f>(1+$F2588)*AC2588</f>
        <v>10545.655964954447</v>
      </c>
      <c r="AH2588" s="8">
        <f>(1+$F2588)*$T2588/1000</f>
        <v>3688.4880314681345</v>
      </c>
      <c r="AI2588" s="8">
        <f>(1+BWscncns[[#This Row],[pid_error]]*K_p)*BWscncns[[#This Row],[dbw]]/1000</f>
        <v>2970.6440157340667</v>
      </c>
      <c r="AJ2588" s="13">
        <f>BWscncns[[#This Row],[Torflow prgrssv alt vote]]/VLOOKUP(BWscncns[[#This Row],[class]],AltBWtotl,2,FALSE)*100</f>
        <v>1.0377344928767187E-2</v>
      </c>
      <c r="AK2588">
        <f>IF(D2588=E2588,1,0)</f>
        <v>0</v>
      </c>
    </row>
    <row r="2589" spans="1:37">
      <c r="A2589" s="1" t="s">
        <v>2950</v>
      </c>
      <c r="B2589" s="1" t="s">
        <v>2951</v>
      </c>
      <c r="C2589">
        <v>2990</v>
      </c>
      <c r="D2589">
        <v>1524442218</v>
      </c>
      <c r="E2589">
        <v>1525003565</v>
      </c>
      <c r="F2589" s="2">
        <v>0.36281221650899997</v>
      </c>
      <c r="G2589" s="2">
        <v>0.36281221650899997</v>
      </c>
      <c r="H2589">
        <v>4034461</v>
      </c>
      <c r="I2589" s="2">
        <v>-0.37408900263099998</v>
      </c>
      <c r="J2589" s="2">
        <v>0</v>
      </c>
      <c r="K2589">
        <v>3</v>
      </c>
      <c r="L2589" s="1" t="s">
        <v>11586</v>
      </c>
      <c r="M2589" s="1" t="s">
        <v>2951</v>
      </c>
      <c r="N2589">
        <v>0</v>
      </c>
      <c r="O2589">
        <v>1</v>
      </c>
      <c r="P2589">
        <v>0</v>
      </c>
      <c r="Q2589">
        <v>0</v>
      </c>
      <c r="R2589" s="19">
        <f>BWscncns[[#This Row],[C fx]]*4+BWscncns[[#This Row],[C fg]]*2+BWscncns[[#This Row],[C fm]]</f>
        <v>2</v>
      </c>
      <c r="S2589">
        <v>3360</v>
      </c>
      <c r="T2589">
        <v>2511110</v>
      </c>
      <c r="U2589" s="13">
        <v>1.3380540000000001</v>
      </c>
      <c r="V2589" s="13">
        <v>0.74735399999999996</v>
      </c>
      <c r="W2589">
        <v>1826</v>
      </c>
      <c r="X2589">
        <v>36</v>
      </c>
      <c r="Z2589" s="10">
        <f>IF($N2589&lt;&gt;0,constants!$L$2,IF($O2589&lt;&gt;0,constants!$M$2,IF($P2589&lt;&gt;0,constants!$N$2,0)))</f>
        <v>9721.3799999999992</v>
      </c>
      <c r="AA2589" s="10">
        <f>IF($N2589&lt;&gt;0,constants!$L$2,IF($O2589&lt;&gt;0,constants!$M$2,IF($P2589&lt;&gt;0,constants!$P$2,0)))</f>
        <v>9721.3799999999992</v>
      </c>
      <c r="AB2589" s="11">
        <f>constants!$O$2</f>
        <v>4861.32</v>
      </c>
      <c r="AC2589" s="11">
        <f>VLOOKUP(BWscncns[[#This Row],[scanner]],[0]!ScnrAvgBW,2,FALSE)/1000</f>
        <v>6440.9193022088357</v>
      </c>
      <c r="AD2589" s="8">
        <f>(1+$F2589)*Z2589</f>
        <v>13248.41542532626</v>
      </c>
      <c r="AE2589" s="8">
        <f>(1+$F2589)*AA2589</f>
        <v>13248.41542532626</v>
      </c>
      <c r="AF2589" s="8">
        <f>(1+$F2589)*AB2589</f>
        <v>6625.066284359531</v>
      </c>
      <c r="AG2589" s="8">
        <f>(1+$F2589)*AC2589</f>
        <v>8777.7635105988247</v>
      </c>
      <c r="AH2589" s="8">
        <f>(1+$F2589)*$T2589/1000</f>
        <v>3422.1713849979151</v>
      </c>
      <c r="AI2589" s="8">
        <f>(1+BWscncns[[#This Row],[pid_error]]*K_p)*BWscncns[[#This Row],[dbw]]/1000</f>
        <v>2966.6406924989574</v>
      </c>
      <c r="AJ2589" s="13">
        <f>BWscncns[[#This Row],[Torflow prgrssv alt vote]]/VLOOKUP(BWscncns[[#This Row],[class]],AltBWtotl,2,FALSE)*100</f>
        <v>1.0363360127541582E-2</v>
      </c>
      <c r="AK2589">
        <f>IF(D2589=E2589,1,0)</f>
        <v>0</v>
      </c>
    </row>
    <row r="2590" spans="1:37">
      <c r="A2590" s="1" t="s">
        <v>8117</v>
      </c>
      <c r="B2590" s="1" t="s">
        <v>8118</v>
      </c>
      <c r="C2590">
        <v>3320</v>
      </c>
      <c r="D2590">
        <v>1524876543</v>
      </c>
      <c r="E2590">
        <v>1524955955</v>
      </c>
      <c r="F2590" s="2">
        <v>0.754978336325</v>
      </c>
      <c r="G2590" s="2">
        <v>0.754978336325</v>
      </c>
      <c r="H2590">
        <v>3637325</v>
      </c>
      <c r="I2590" s="2">
        <v>0.76700360379200005</v>
      </c>
      <c r="J2590" s="2">
        <v>0.4</v>
      </c>
      <c r="K2590">
        <v>4</v>
      </c>
      <c r="L2590" s="1" t="s">
        <v>11722</v>
      </c>
      <c r="M2590" s="1" t="s">
        <v>8118</v>
      </c>
      <c r="N2590">
        <v>0</v>
      </c>
      <c r="O2590">
        <v>1</v>
      </c>
      <c r="P2590">
        <v>0</v>
      </c>
      <c r="Q2590">
        <v>0</v>
      </c>
      <c r="R2590" s="19">
        <f>BWscncns[[#This Row],[C fx]]*4+BWscncns[[#This Row],[C fg]]*2+BWscncns[[#This Row],[C fm]]</f>
        <v>2</v>
      </c>
      <c r="S2590">
        <v>1970</v>
      </c>
      <c r="T2590">
        <v>2149458</v>
      </c>
      <c r="U2590" s="13">
        <v>0.91651000000000005</v>
      </c>
      <c r="V2590" s="13">
        <v>1.0910949999999999</v>
      </c>
      <c r="W2590">
        <v>3641</v>
      </c>
      <c r="X2590">
        <v>72</v>
      </c>
      <c r="Z2590" s="10">
        <f>IF($N2590&lt;&gt;0,constants!$L$2,IF($O2590&lt;&gt;0,constants!$M$2,IF($P2590&lt;&gt;0,constants!$N$2,0)))</f>
        <v>9721.3799999999992</v>
      </c>
      <c r="AA2590" s="10">
        <f>IF($N2590&lt;&gt;0,constants!$L$2,IF($O2590&lt;&gt;0,constants!$M$2,IF($P2590&lt;&gt;0,constants!$P$2,0)))</f>
        <v>9721.3799999999992</v>
      </c>
      <c r="AB2590" s="11">
        <f>constants!$O$2</f>
        <v>4861.32</v>
      </c>
      <c r="AC2590" s="11">
        <f>VLOOKUP(BWscncns[[#This Row],[scanner]],[0]!ScnrAvgBW,2,FALSE)/1000</f>
        <v>4819.491751072962</v>
      </c>
      <c r="AD2590" s="8">
        <f>(1+$F2590)*Z2590</f>
        <v>17060.811299183126</v>
      </c>
      <c r="AE2590" s="8">
        <f>(1+$F2590)*AA2590</f>
        <v>17060.811299183126</v>
      </c>
      <c r="AF2590" s="8">
        <f>(1+$F2590)*AB2590</f>
        <v>8531.5112859434485</v>
      </c>
      <c r="AG2590" s="8">
        <f>(1+$F2590)*AC2590</f>
        <v>8458.1036152300876</v>
      </c>
      <c r="AH2590" s="8">
        <f>(1+$F2590)*$T2590/1000</f>
        <v>3772.2522248404616</v>
      </c>
      <c r="AI2590" s="8">
        <f>(1+BWscncns[[#This Row],[pid_error]]*K_p)*BWscncns[[#This Row],[dbw]]/1000</f>
        <v>2960.8551124202313</v>
      </c>
      <c r="AJ2590" s="13">
        <f>BWscncns[[#This Row],[Torflow prgrssv alt vote]]/VLOOKUP(BWscncns[[#This Row],[class]],AltBWtotl,2,FALSE)*100</f>
        <v>1.0343149371970752E-2</v>
      </c>
      <c r="AK2590">
        <f>IF(D2590=E2590,1,0)</f>
        <v>0</v>
      </c>
    </row>
    <row r="2591" spans="1:37">
      <c r="A2591" s="1" t="s">
        <v>4899</v>
      </c>
      <c r="B2591" s="1" t="s">
        <v>4900</v>
      </c>
      <c r="C2591">
        <v>2770</v>
      </c>
      <c r="D2591">
        <v>1524896173</v>
      </c>
      <c r="E2591">
        <v>1524896173</v>
      </c>
      <c r="F2591" s="2">
        <v>-0.118937568557</v>
      </c>
      <c r="G2591" s="2">
        <v>-0.118937568557</v>
      </c>
      <c r="H2591">
        <v>2771582</v>
      </c>
      <c r="I2591" s="2">
        <v>0.207849521831</v>
      </c>
      <c r="J2591" s="2">
        <v>0</v>
      </c>
      <c r="K2591">
        <v>6</v>
      </c>
      <c r="L2591" s="1" t="s">
        <v>11742</v>
      </c>
      <c r="M2591" s="1" t="s">
        <v>4900</v>
      </c>
      <c r="N2591">
        <v>0</v>
      </c>
      <c r="O2591">
        <v>1</v>
      </c>
      <c r="P2591">
        <v>0</v>
      </c>
      <c r="Q2591">
        <v>0</v>
      </c>
      <c r="R2591" s="19">
        <f>BWscncns[[#This Row],[C fx]]*4+BWscncns[[#This Row],[C fg]]*2+BWscncns[[#This Row],[C fm]]</f>
        <v>2</v>
      </c>
      <c r="S2591">
        <v>2340</v>
      </c>
      <c r="T2591">
        <v>3145728</v>
      </c>
      <c r="U2591" s="13">
        <v>0.74386600000000003</v>
      </c>
      <c r="V2591" s="13">
        <v>1.344328</v>
      </c>
      <c r="W2591">
        <v>4154</v>
      </c>
      <c r="X2591">
        <v>83</v>
      </c>
      <c r="Z2591" s="10">
        <f>IF($N2591&lt;&gt;0,constants!$L$2,IF($O2591&lt;&gt;0,constants!$M$2,IF($P2591&lt;&gt;0,constants!$N$2,0)))</f>
        <v>9721.3799999999992</v>
      </c>
      <c r="AA2591" s="10">
        <f>IF($N2591&lt;&gt;0,constants!$L$2,IF($O2591&lt;&gt;0,constants!$M$2,IF($P2591&lt;&gt;0,constants!$P$2,0)))</f>
        <v>9721.3799999999992</v>
      </c>
      <c r="AB2591" s="11">
        <f>constants!$O$2</f>
        <v>4861.32</v>
      </c>
      <c r="AC2591" s="11">
        <f>VLOOKUP(BWscncns[[#This Row],[scanner]],[0]!ScnrAvgBW,2,FALSE)/1000</f>
        <v>2386.3111194805197</v>
      </c>
      <c r="AD2591" s="8">
        <f>(1+$F2591)*Z2591</f>
        <v>8565.1426997813505</v>
      </c>
      <c r="AE2591" s="8">
        <f>(1+$F2591)*AA2591</f>
        <v>8565.1426997813505</v>
      </c>
      <c r="AF2591" s="8">
        <f>(1+$F2591)*AB2591</f>
        <v>4283.1264192224844</v>
      </c>
      <c r="AG2591" s="8">
        <f>(1+$F2591)*AC2591</f>
        <v>2102.489077108974</v>
      </c>
      <c r="AH2591" s="8">
        <f>(1+$F2591)*$T2591/1000</f>
        <v>2771.5827603383254</v>
      </c>
      <c r="AI2591" s="8">
        <f>(1+BWscncns[[#This Row],[pid_error]]*K_p)*BWscncns[[#This Row],[dbw]]/1000</f>
        <v>2958.6553801691625</v>
      </c>
      <c r="AJ2591" s="13">
        <f>BWscncns[[#This Row],[Torflow prgrssv alt vote]]/VLOOKUP(BWscncns[[#This Row],[class]],AltBWtotl,2,FALSE)*100</f>
        <v>1.0335465051601374E-2</v>
      </c>
      <c r="AK2591">
        <f>IF(D2591=E2591,1,0)</f>
        <v>1</v>
      </c>
    </row>
    <row r="2592" spans="1:37">
      <c r="A2592" s="1" t="s">
        <v>5169</v>
      </c>
      <c r="B2592" s="1" t="s">
        <v>5170</v>
      </c>
      <c r="C2592">
        <v>3860</v>
      </c>
      <c r="D2592">
        <v>1524963125</v>
      </c>
      <c r="E2592">
        <v>1524963125</v>
      </c>
      <c r="F2592" s="2">
        <v>0.88438554486499998</v>
      </c>
      <c r="G2592" s="2">
        <v>0.88438554486499998</v>
      </c>
      <c r="H2592">
        <v>3859221</v>
      </c>
      <c r="I2592" s="2">
        <v>-0.42040398605500001</v>
      </c>
      <c r="J2592" s="2">
        <v>0</v>
      </c>
      <c r="K2592">
        <v>1</v>
      </c>
      <c r="L2592" s="1" t="s">
        <v>11541</v>
      </c>
      <c r="M2592" s="1" t="s">
        <v>5170</v>
      </c>
      <c r="N2592">
        <v>0</v>
      </c>
      <c r="O2592">
        <v>0</v>
      </c>
      <c r="P2592">
        <v>1</v>
      </c>
      <c r="Q2592">
        <v>0</v>
      </c>
      <c r="R2592" s="19">
        <f>BWscncns[[#This Row],[C fx]]*4+BWscncns[[#This Row],[C fg]]*2+BWscncns[[#This Row],[C fm]]</f>
        <v>1</v>
      </c>
      <c r="S2592">
        <v>3650</v>
      </c>
      <c r="T2592">
        <v>2048000</v>
      </c>
      <c r="U2592" s="13">
        <v>1.782227</v>
      </c>
      <c r="V2592" s="13">
        <v>0.56109600000000004</v>
      </c>
      <c r="W2592">
        <v>704</v>
      </c>
      <c r="X2592">
        <v>14</v>
      </c>
      <c r="Z2592" s="10">
        <f>IF($N2592&lt;&gt;0,constants!$L$2,IF($O2592&lt;&gt;0,constants!$M$2,IF($P2592&lt;&gt;0,constants!$N$2,0)))</f>
        <v>1117.99</v>
      </c>
      <c r="AA2592" s="10">
        <f>IF($N2592&lt;&gt;0,constants!$L$2,IF($O2592&lt;&gt;0,constants!$M$2,IF($P2592&lt;&gt;0,constants!$P$2,0)))</f>
        <v>4051.45</v>
      </c>
      <c r="AB2592" s="11">
        <f>constants!$O$2</f>
        <v>4861.32</v>
      </c>
      <c r="AC2592" s="11">
        <f>VLOOKUP(BWscncns[[#This Row],[scanner]],[0]!ScnrAvgBW,2,FALSE)/1000</f>
        <v>11818.828055288463</v>
      </c>
      <c r="AD2592" s="8">
        <f>(1+$F2592)*Z2592</f>
        <v>2106.7241953036214</v>
      </c>
      <c r="AE2592" s="8">
        <f>(1+$F2592)*AA2592</f>
        <v>7634.4938157433035</v>
      </c>
      <c r="AF2592" s="8">
        <f>(1+$F2592)*AB2592</f>
        <v>9160.6011369631215</v>
      </c>
      <c r="AG2592" s="8">
        <f>(1+$F2592)*AC2592</f>
        <v>22271.228744630498</v>
      </c>
      <c r="AH2592" s="8">
        <f>(1+$F2592)*$T2592/1000</f>
        <v>3859.22159588352</v>
      </c>
      <c r="AI2592" s="8">
        <f>(1+BWscncns[[#This Row],[pid_error]]*K_p)*BWscncns[[#This Row],[dbw]]/1000</f>
        <v>2953.6107979417602</v>
      </c>
      <c r="AJ2592" s="13">
        <f>BWscncns[[#This Row],[Torflow prgrssv alt vote]]/VLOOKUP(BWscncns[[#This Row],[class]],AltBWtotl,2,FALSE)*100</f>
        <v>5.8253089830374534E-2</v>
      </c>
      <c r="AK2592">
        <f>IF(D2592=E2592,1,0)</f>
        <v>1</v>
      </c>
    </row>
    <row r="2593" spans="1:37">
      <c r="A2593" s="1" t="s">
        <v>6706</v>
      </c>
      <c r="B2593" s="1" t="s">
        <v>6707</v>
      </c>
      <c r="C2593">
        <v>2860</v>
      </c>
      <c r="D2593">
        <v>1524621895</v>
      </c>
      <c r="E2593">
        <v>1524975523</v>
      </c>
      <c r="F2593" s="2">
        <v>0.26612352740700002</v>
      </c>
      <c r="G2593" s="2">
        <v>0.26612352740700002</v>
      </c>
      <c r="H2593">
        <v>3250969</v>
      </c>
      <c r="I2593" s="2">
        <v>0.39633955947799998</v>
      </c>
      <c r="J2593" s="2">
        <v>0</v>
      </c>
      <c r="K2593">
        <v>5</v>
      </c>
      <c r="L2593" s="1" t="s">
        <v>11649</v>
      </c>
      <c r="M2593" s="1" t="s">
        <v>6707</v>
      </c>
      <c r="N2593">
        <v>0</v>
      </c>
      <c r="O2593">
        <v>1</v>
      </c>
      <c r="P2593">
        <v>0</v>
      </c>
      <c r="Q2593">
        <v>0</v>
      </c>
      <c r="R2593" s="19">
        <f>BWscncns[[#This Row],[C fx]]*4+BWscncns[[#This Row],[C fg]]*2+BWscncns[[#This Row],[C fm]]</f>
        <v>2</v>
      </c>
      <c r="S2593">
        <v>2740</v>
      </c>
      <c r="T2593">
        <v>2600814</v>
      </c>
      <c r="U2593" s="13">
        <v>1.0535159999999999</v>
      </c>
      <c r="V2593" s="13">
        <v>0.94920199999999999</v>
      </c>
      <c r="W2593">
        <v>2974</v>
      </c>
      <c r="X2593">
        <v>59</v>
      </c>
      <c r="Z2593" s="10">
        <f>IF($N2593&lt;&gt;0,constants!$L$2,IF($O2593&lt;&gt;0,constants!$M$2,IF($P2593&lt;&gt;0,constants!$N$2,0)))</f>
        <v>9721.3799999999992</v>
      </c>
      <c r="AA2593" s="10">
        <f>IF($N2593&lt;&gt;0,constants!$L$2,IF($O2593&lt;&gt;0,constants!$M$2,IF($P2593&lt;&gt;0,constants!$P$2,0)))</f>
        <v>9721.3799999999992</v>
      </c>
      <c r="AB2593" s="11">
        <f>constants!$O$2</f>
        <v>4861.32</v>
      </c>
      <c r="AC2593" s="11">
        <f>VLOOKUP(BWscncns[[#This Row],[scanner]],[0]!ScnrAvgBW,2,FALSE)/1000</f>
        <v>3794.4265750962772</v>
      </c>
      <c r="AD2593" s="8">
        <f>(1+$F2593)*Z2593</f>
        <v>12308.467936863861</v>
      </c>
      <c r="AE2593" s="8">
        <f>(1+$F2593)*AA2593</f>
        <v>12308.467936863861</v>
      </c>
      <c r="AF2593" s="8">
        <f>(1+$F2593)*AB2593</f>
        <v>6155.0316262541965</v>
      </c>
      <c r="AG2593" s="8">
        <f>(1+$F2593)*AC2593</f>
        <v>4804.2127597477602</v>
      </c>
      <c r="AH2593" s="8">
        <f>(1+$F2593)*$T2593/1000</f>
        <v>3292.9517958095093</v>
      </c>
      <c r="AI2593" s="8">
        <f>(1+BWscncns[[#This Row],[pid_error]]*K_p)*BWscncns[[#This Row],[dbw]]/1000</f>
        <v>2946.8828979047553</v>
      </c>
      <c r="AJ2593" s="13">
        <f>BWscncns[[#This Row],[Torflow prgrssv alt vote]]/VLOOKUP(BWscncns[[#This Row],[class]],AltBWtotl,2,FALSE)*100</f>
        <v>1.0294340262337335E-2</v>
      </c>
      <c r="AK2593">
        <f>IF(D2593=E2593,1,0)</f>
        <v>0</v>
      </c>
    </row>
    <row r="2594" spans="1:37">
      <c r="A2594" s="1" t="s">
        <v>5082</v>
      </c>
      <c r="B2594" s="1" t="s">
        <v>5083</v>
      </c>
      <c r="C2594">
        <v>3550</v>
      </c>
      <c r="D2594">
        <v>1524935799</v>
      </c>
      <c r="E2594">
        <v>1525002309</v>
      </c>
      <c r="F2594" s="2">
        <v>-0.30122342884100001</v>
      </c>
      <c r="G2594" s="2">
        <v>-0.30122342884100001</v>
      </c>
      <c r="H2594">
        <v>2387818</v>
      </c>
      <c r="I2594" s="2">
        <v>-0.26000436734100002</v>
      </c>
      <c r="J2594" s="2">
        <v>0</v>
      </c>
      <c r="K2594">
        <v>6</v>
      </c>
      <c r="L2594" s="1" t="s">
        <v>11780</v>
      </c>
      <c r="M2594" s="1" t="s">
        <v>5083</v>
      </c>
      <c r="N2594">
        <v>0</v>
      </c>
      <c r="O2594">
        <v>1</v>
      </c>
      <c r="P2594">
        <v>0</v>
      </c>
      <c r="Q2594">
        <v>0</v>
      </c>
      <c r="R2594" s="19">
        <f>BWscncns[[#This Row],[C fx]]*4+BWscncns[[#This Row],[C fg]]*2+BWscncns[[#This Row],[C fm]]</f>
        <v>2</v>
      </c>
      <c r="S2594">
        <v>2080</v>
      </c>
      <c r="T2594">
        <v>3465154</v>
      </c>
      <c r="U2594" s="13">
        <v>0.60026199999999996</v>
      </c>
      <c r="V2594" s="13">
        <v>1.6659390000000001</v>
      </c>
      <c r="W2594">
        <v>4534</v>
      </c>
      <c r="X2594">
        <v>90</v>
      </c>
      <c r="Z2594" s="10">
        <f>IF($N2594&lt;&gt;0,constants!$L$2,IF($O2594&lt;&gt;0,constants!$M$2,IF($P2594&lt;&gt;0,constants!$N$2,0)))</f>
        <v>9721.3799999999992</v>
      </c>
      <c r="AA2594" s="10">
        <f>IF($N2594&lt;&gt;0,constants!$L$2,IF($O2594&lt;&gt;0,constants!$M$2,IF($P2594&lt;&gt;0,constants!$P$2,0)))</f>
        <v>9721.3799999999992</v>
      </c>
      <c r="AB2594" s="11">
        <f>constants!$O$2</f>
        <v>4861.32</v>
      </c>
      <c r="AC2594" s="11">
        <f>VLOOKUP(BWscncns[[#This Row],[scanner]],[0]!ScnrAvgBW,2,FALSE)/1000</f>
        <v>2386.3111194805197</v>
      </c>
      <c r="AD2594" s="8">
        <f>(1+$F2594)*Z2594</f>
        <v>6793.0725833336783</v>
      </c>
      <c r="AE2594" s="8">
        <f>(1+$F2594)*AA2594</f>
        <v>6793.0725833336783</v>
      </c>
      <c r="AF2594" s="8">
        <f>(1+$F2594)*AB2594</f>
        <v>3396.9765209066695</v>
      </c>
      <c r="AG2594" s="8">
        <f>(1+$F2594)*AC2594</f>
        <v>1667.4983017891921</v>
      </c>
      <c r="AH2594" s="8">
        <f>(1+$F2594)*$T2594/1000</f>
        <v>2421.3684306578934</v>
      </c>
      <c r="AI2594" s="8">
        <f>(1+BWscncns[[#This Row],[pid_error]]*K_p)*BWscncns[[#This Row],[dbw]]/1000</f>
        <v>2943.2612153289465</v>
      </c>
      <c r="AJ2594" s="13">
        <f>BWscncns[[#This Row],[Torflow prgrssv alt vote]]/VLOOKUP(BWscncns[[#This Row],[class]],AltBWtotl,2,FALSE)*100</f>
        <v>1.0281688645680269E-2</v>
      </c>
      <c r="AK2594">
        <f>IF(D2594=E2594,1,0)</f>
        <v>0</v>
      </c>
    </row>
    <row r="2595" spans="1:37">
      <c r="A2595" s="1" t="s">
        <v>10469</v>
      </c>
      <c r="B2595" s="1" t="s">
        <v>28</v>
      </c>
      <c r="C2595">
        <v>2930</v>
      </c>
      <c r="D2595">
        <v>1524987008</v>
      </c>
      <c r="E2595">
        <v>1524987008</v>
      </c>
      <c r="F2595" s="2">
        <v>-1.08825428444E-2</v>
      </c>
      <c r="G2595" s="2">
        <v>-1.08825428444E-2</v>
      </c>
      <c r="H2595">
        <v>2926141</v>
      </c>
      <c r="I2595" s="2">
        <v>-0.288051379893</v>
      </c>
      <c r="J2595" s="2">
        <v>0</v>
      </c>
      <c r="K2595">
        <v>5</v>
      </c>
      <c r="L2595" s="1" t="s">
        <v>11708</v>
      </c>
      <c r="M2595" s="1" t="s">
        <v>28</v>
      </c>
      <c r="N2595">
        <v>0</v>
      </c>
      <c r="O2595">
        <v>0</v>
      </c>
      <c r="P2595">
        <v>1</v>
      </c>
      <c r="Q2595">
        <v>0</v>
      </c>
      <c r="R2595" s="19">
        <f>BWscncns[[#This Row],[C fx]]*4+BWscncns[[#This Row],[C fg]]*2+BWscncns[[#This Row],[C fm]]</f>
        <v>1</v>
      </c>
      <c r="S2595">
        <v>2930</v>
      </c>
      <c r="T2595">
        <v>2958336</v>
      </c>
      <c r="U2595" s="13">
        <v>0.99042200000000002</v>
      </c>
      <c r="V2595" s="13">
        <v>1.009671</v>
      </c>
      <c r="W2595">
        <v>3393</v>
      </c>
      <c r="X2595">
        <v>67</v>
      </c>
      <c r="Z2595" s="10">
        <f>IF($N2595&lt;&gt;0,constants!$L$2,IF($O2595&lt;&gt;0,constants!$M$2,IF($P2595&lt;&gt;0,constants!$N$2,0)))</f>
        <v>1117.99</v>
      </c>
      <c r="AA2595" s="10">
        <f>IF($N2595&lt;&gt;0,constants!$L$2,IF($O2595&lt;&gt;0,constants!$M$2,IF($P2595&lt;&gt;0,constants!$P$2,0)))</f>
        <v>4051.45</v>
      </c>
      <c r="AB2595" s="11">
        <f>constants!$O$2</f>
        <v>4861.32</v>
      </c>
      <c r="AC2595" s="11">
        <f>VLOOKUP(BWscncns[[#This Row],[scanner]],[0]!ScnrAvgBW,2,FALSE)/1000</f>
        <v>3794.4265750962772</v>
      </c>
      <c r="AD2595" s="8">
        <f>(1+$F2595)*Z2595</f>
        <v>1105.8234259253893</v>
      </c>
      <c r="AE2595" s="8">
        <f>(1+$F2595)*AA2595</f>
        <v>4007.359921793055</v>
      </c>
      <c r="AF2595" s="8">
        <f>(1+$F2595)*AB2595</f>
        <v>4808.4164768196606</v>
      </c>
      <c r="AG2595" s="8">
        <f>(1+$F2595)*AC2595</f>
        <v>3753.1335653228621</v>
      </c>
      <c r="AH2595" s="8">
        <f>(1+$F2595)*$T2595/1000</f>
        <v>2926.1417817318693</v>
      </c>
      <c r="AI2595" s="8">
        <f>(1+BWscncns[[#This Row],[pid_error]]*K_p)*BWscncns[[#This Row],[dbw]]/1000</f>
        <v>2942.2388908659345</v>
      </c>
      <c r="AJ2595" s="13">
        <f>BWscncns[[#This Row],[Torflow prgrssv alt vote]]/VLOOKUP(BWscncns[[#This Row],[class]],AltBWtotl,2,FALSE)*100</f>
        <v>5.8028805464644152E-2</v>
      </c>
      <c r="AK2595">
        <f>IF(D2595=E2595,1,0)</f>
        <v>1</v>
      </c>
    </row>
    <row r="2596" spans="1:37">
      <c r="A2596" s="1" t="s">
        <v>8879</v>
      </c>
      <c r="B2596" s="1" t="s">
        <v>8880</v>
      </c>
      <c r="C2596">
        <v>2420</v>
      </c>
      <c r="D2596">
        <v>1524697762</v>
      </c>
      <c r="E2596">
        <v>1524991648</v>
      </c>
      <c r="F2596" s="2">
        <v>0.80569881748100003</v>
      </c>
      <c r="G2596" s="2">
        <v>0.80569881748100003</v>
      </c>
      <c r="H2596">
        <v>3684606</v>
      </c>
      <c r="I2596" s="2">
        <v>1.37273515492</v>
      </c>
      <c r="J2596" s="2">
        <v>0</v>
      </c>
      <c r="K2596">
        <v>3</v>
      </c>
      <c r="L2596" s="1" t="s">
        <v>11582</v>
      </c>
      <c r="M2596" s="1" t="s">
        <v>8880</v>
      </c>
      <c r="N2596">
        <v>0</v>
      </c>
      <c r="O2596">
        <v>1</v>
      </c>
      <c r="P2596">
        <v>0</v>
      </c>
      <c r="Q2596">
        <v>0</v>
      </c>
      <c r="R2596" s="19">
        <f>BWscncns[[#This Row],[C fx]]*4+BWscncns[[#This Row],[C fg]]*2+BWscncns[[#This Row],[C fm]]</f>
        <v>2</v>
      </c>
      <c r="S2596">
        <v>2550</v>
      </c>
      <c r="T2596">
        <v>2097152</v>
      </c>
      <c r="U2596" s="13">
        <v>1.215935</v>
      </c>
      <c r="V2596" s="13">
        <v>0.82241299999999995</v>
      </c>
      <c r="W2596">
        <v>2270</v>
      </c>
      <c r="X2596">
        <v>45</v>
      </c>
      <c r="Z2596" s="10">
        <f>IF($N2596&lt;&gt;0,constants!$L$2,IF($O2596&lt;&gt;0,constants!$M$2,IF($P2596&lt;&gt;0,constants!$N$2,0)))</f>
        <v>9721.3799999999992</v>
      </c>
      <c r="AA2596" s="10">
        <f>IF($N2596&lt;&gt;0,constants!$L$2,IF($O2596&lt;&gt;0,constants!$M$2,IF($P2596&lt;&gt;0,constants!$P$2,0)))</f>
        <v>9721.3799999999992</v>
      </c>
      <c r="AB2596" s="11">
        <f>constants!$O$2</f>
        <v>4861.32</v>
      </c>
      <c r="AC2596" s="11">
        <f>VLOOKUP(BWscncns[[#This Row],[scanner]],[0]!ScnrAvgBW,2,FALSE)/1000</f>
        <v>6440.9193022088357</v>
      </c>
      <c r="AD2596" s="8">
        <f>(1+$F2596)*Z2596</f>
        <v>17553.884370283442</v>
      </c>
      <c r="AE2596" s="8">
        <f>(1+$F2596)*AA2596</f>
        <v>17553.884370283442</v>
      </c>
      <c r="AF2596" s="8">
        <f>(1+$F2596)*AB2596</f>
        <v>8778.0797753967345</v>
      </c>
      <c r="AG2596" s="8">
        <f>(1+$F2596)*AC2596</f>
        <v>11630.360367489042</v>
      </c>
      <c r="AH2596" s="8">
        <f>(1+$F2596)*$T2596/1000</f>
        <v>3786.8248864779143</v>
      </c>
      <c r="AI2596" s="8">
        <f>(1+BWscncns[[#This Row],[pid_error]]*K_p)*BWscncns[[#This Row],[dbw]]/1000</f>
        <v>2941.9884432389567</v>
      </c>
      <c r="AJ2596" s="13">
        <f>BWscncns[[#This Row],[Torflow prgrssv alt vote]]/VLOOKUP(BWscncns[[#This Row],[class]],AltBWtotl,2,FALSE)*100</f>
        <v>1.0277242473428198E-2</v>
      </c>
      <c r="AK2596">
        <f>IF(D2596=E2596,1,0)</f>
        <v>0</v>
      </c>
    </row>
    <row r="2597" spans="1:37">
      <c r="A2597" s="1" t="s">
        <v>3541</v>
      </c>
      <c r="B2597" s="1" t="s">
        <v>3542</v>
      </c>
      <c r="C2597">
        <v>3290</v>
      </c>
      <c r="D2597">
        <v>1524674092</v>
      </c>
      <c r="E2597">
        <v>1524959875</v>
      </c>
      <c r="F2597" s="2">
        <v>0.43627577228499997</v>
      </c>
      <c r="G2597" s="2">
        <v>0.43627577228499997</v>
      </c>
      <c r="H2597">
        <v>3444567</v>
      </c>
      <c r="I2597" s="2">
        <v>-0.52530114062199995</v>
      </c>
      <c r="J2597" s="2">
        <v>0</v>
      </c>
      <c r="K2597">
        <v>3</v>
      </c>
      <c r="L2597" s="1" t="s">
        <v>11686</v>
      </c>
      <c r="M2597" s="1" t="s">
        <v>3542</v>
      </c>
      <c r="N2597">
        <v>0</v>
      </c>
      <c r="O2597">
        <v>1</v>
      </c>
      <c r="P2597">
        <v>0</v>
      </c>
      <c r="Q2597">
        <v>0</v>
      </c>
      <c r="R2597" s="19">
        <f>BWscncns[[#This Row],[C fx]]*4+BWscncns[[#This Row],[C fg]]*2+BWscncns[[#This Row],[C fm]]</f>
        <v>2</v>
      </c>
      <c r="S2597">
        <v>3250</v>
      </c>
      <c r="T2597">
        <v>2412094</v>
      </c>
      <c r="U2597" s="13">
        <v>1.347377</v>
      </c>
      <c r="V2597" s="13">
        <v>0.74218300000000004</v>
      </c>
      <c r="W2597">
        <v>1804</v>
      </c>
      <c r="X2597">
        <v>36</v>
      </c>
      <c r="Z2597" s="10">
        <f>IF($N2597&lt;&gt;0,constants!$L$2,IF($O2597&lt;&gt;0,constants!$M$2,IF($P2597&lt;&gt;0,constants!$N$2,0)))</f>
        <v>9721.3799999999992</v>
      </c>
      <c r="AA2597" s="10">
        <f>IF($N2597&lt;&gt;0,constants!$L$2,IF($O2597&lt;&gt;0,constants!$M$2,IF($P2597&lt;&gt;0,constants!$P$2,0)))</f>
        <v>9721.3799999999992</v>
      </c>
      <c r="AB2597" s="11">
        <f>constants!$O$2</f>
        <v>4861.32</v>
      </c>
      <c r="AC2597" s="11">
        <f>VLOOKUP(BWscncns[[#This Row],[scanner]],[0]!ScnrAvgBW,2,FALSE)/1000</f>
        <v>6440.9193022088357</v>
      </c>
      <c r="AD2597" s="8">
        <f>(1+$F2597)*Z2597</f>
        <v>13962.582567175952</v>
      </c>
      <c r="AE2597" s="8">
        <f>(1+$F2597)*AA2597</f>
        <v>13962.582567175952</v>
      </c>
      <c r="AF2597" s="8">
        <f>(1+$F2597)*AB2597</f>
        <v>6982.1961373245158</v>
      </c>
      <c r="AG2597" s="8">
        <f>(1+$F2597)*AC2597</f>
        <v>9250.9363450053588</v>
      </c>
      <c r="AH2597" s="8">
        <f>(1+$F2597)*$T2597/1000</f>
        <v>3464.4321726740145</v>
      </c>
      <c r="AI2597" s="8">
        <f>(1+BWscncns[[#This Row],[pid_error]]*K_p)*BWscncns[[#This Row],[dbw]]/1000</f>
        <v>2938.2630863370077</v>
      </c>
      <c r="AJ2597" s="13">
        <f>BWscncns[[#This Row],[Torflow prgrssv alt vote]]/VLOOKUP(BWscncns[[#This Row],[class]],AltBWtotl,2,FALSE)*100</f>
        <v>1.0264228691450444E-2</v>
      </c>
      <c r="AK2597">
        <f>IF(D2597=E2597,1,0)</f>
        <v>0</v>
      </c>
    </row>
    <row r="2598" spans="1:37">
      <c r="A2598" s="1" t="s">
        <v>7586</v>
      </c>
      <c r="B2598" s="1" t="s">
        <v>7587</v>
      </c>
      <c r="C2598">
        <v>3800</v>
      </c>
      <c r="D2598">
        <v>1524172407</v>
      </c>
      <c r="E2598">
        <v>1525004637</v>
      </c>
      <c r="F2598" s="2">
        <v>0.79238943644100002</v>
      </c>
      <c r="G2598" s="2">
        <v>0.79238943644100002</v>
      </c>
      <c r="H2598">
        <v>3764017</v>
      </c>
      <c r="I2598" s="2">
        <v>0.168949902997</v>
      </c>
      <c r="J2598" s="2">
        <v>0</v>
      </c>
      <c r="K2598">
        <v>3</v>
      </c>
      <c r="L2598" s="1" t="s">
        <v>11589</v>
      </c>
      <c r="M2598" s="1" t="s">
        <v>7587</v>
      </c>
      <c r="N2598">
        <v>0</v>
      </c>
      <c r="O2598">
        <v>1</v>
      </c>
      <c r="P2598">
        <v>0</v>
      </c>
      <c r="Q2598">
        <v>0</v>
      </c>
      <c r="R2598" s="19">
        <f>BWscncns[[#This Row],[C fx]]*4+BWscncns[[#This Row],[C fg]]*2+BWscncns[[#This Row],[C fm]]</f>
        <v>2</v>
      </c>
      <c r="S2598">
        <v>2950</v>
      </c>
      <c r="T2598">
        <v>2100000</v>
      </c>
      <c r="U2598" s="13">
        <v>1.4047620000000001</v>
      </c>
      <c r="V2598" s="13">
        <v>0.71186400000000005</v>
      </c>
      <c r="W2598">
        <v>1651</v>
      </c>
      <c r="X2598">
        <v>33</v>
      </c>
      <c r="Z2598" s="10">
        <f>IF($N2598&lt;&gt;0,constants!$L$2,IF($O2598&lt;&gt;0,constants!$M$2,IF($P2598&lt;&gt;0,constants!$N$2,0)))</f>
        <v>9721.3799999999992</v>
      </c>
      <c r="AA2598" s="10">
        <f>IF($N2598&lt;&gt;0,constants!$L$2,IF($O2598&lt;&gt;0,constants!$M$2,IF($P2598&lt;&gt;0,constants!$P$2,0)))</f>
        <v>9721.3799999999992</v>
      </c>
      <c r="AB2598" s="11">
        <f>constants!$O$2</f>
        <v>4861.32</v>
      </c>
      <c r="AC2598" s="11">
        <f>VLOOKUP(BWscncns[[#This Row],[scanner]],[0]!ScnrAvgBW,2,FALSE)/1000</f>
        <v>6440.9193022088357</v>
      </c>
      <c r="AD2598" s="8">
        <f>(1+$F2598)*Z2598</f>
        <v>17424.498819628807</v>
      </c>
      <c r="AE2598" s="8">
        <f>(1+$F2598)*AA2598</f>
        <v>17424.498819628807</v>
      </c>
      <c r="AF2598" s="8">
        <f>(1+$F2598)*AB2598</f>
        <v>8713.3786151593613</v>
      </c>
      <c r="AG2598" s="8">
        <f>(1+$F2598)*AC2598</f>
        <v>11544.635718248053</v>
      </c>
      <c r="AH2598" s="8">
        <f>(1+$F2598)*$T2598/1000</f>
        <v>3764.0178165261</v>
      </c>
      <c r="AI2598" s="8">
        <f>(1+BWscncns[[#This Row],[pid_error]]*K_p)*BWscncns[[#This Row],[dbw]]/1000</f>
        <v>2932.0089082630498</v>
      </c>
      <c r="AJ2598" s="13">
        <f>BWscncns[[#This Row],[Torflow prgrssv alt vote]]/VLOOKUP(BWscncns[[#This Row],[class]],AltBWtotl,2,FALSE)*100</f>
        <v>1.0242380983419579E-2</v>
      </c>
      <c r="AK2598">
        <f>IF(D2598=E2598,1,0)</f>
        <v>0</v>
      </c>
    </row>
    <row r="2599" spans="1:37">
      <c r="A2599" s="1" t="s">
        <v>1725</v>
      </c>
      <c r="B2599" s="1" t="s">
        <v>1726</v>
      </c>
      <c r="C2599">
        <v>2110</v>
      </c>
      <c r="D2599">
        <v>1525005297</v>
      </c>
      <c r="E2599">
        <v>1525005297</v>
      </c>
      <c r="F2599" s="2">
        <v>-0.435653331842</v>
      </c>
      <c r="G2599" s="2">
        <v>-0.435653331842</v>
      </c>
      <c r="H2599">
        <v>2109302</v>
      </c>
      <c r="I2599" s="2">
        <v>-3.7549569002899998E-2</v>
      </c>
      <c r="J2599" s="2">
        <v>0</v>
      </c>
      <c r="K2599">
        <v>6</v>
      </c>
      <c r="L2599" s="1" t="s">
        <v>11672</v>
      </c>
      <c r="M2599" s="1" t="s">
        <v>1726</v>
      </c>
      <c r="N2599">
        <v>1</v>
      </c>
      <c r="O2599">
        <v>0</v>
      </c>
      <c r="P2599">
        <v>0</v>
      </c>
      <c r="Q2599">
        <v>0</v>
      </c>
      <c r="R2599" s="19">
        <f>BWscncns[[#This Row],[C fx]]*4+BWscncns[[#This Row],[C fg]]*2+BWscncns[[#This Row],[C fm]]</f>
        <v>4</v>
      </c>
      <c r="S2599">
        <v>2170</v>
      </c>
      <c r="T2599">
        <v>3737600</v>
      </c>
      <c r="U2599" s="13">
        <v>0.58058600000000005</v>
      </c>
      <c r="V2599" s="13">
        <v>1.722396</v>
      </c>
      <c r="W2599">
        <v>4593</v>
      </c>
      <c r="X2599">
        <v>91</v>
      </c>
      <c r="Z2599" s="10">
        <f>IF($N2599&lt;&gt;0,constants!$L$2,IF($O2599&lt;&gt;0,constants!$M$2,IF($P2599&lt;&gt;0,constants!$N$2,0)))</f>
        <v>10125.48</v>
      </c>
      <c r="AA2599" s="10">
        <f>IF($N2599&lt;&gt;0,constants!$L$2,IF($O2599&lt;&gt;0,constants!$M$2,IF($P2599&lt;&gt;0,constants!$P$2,0)))</f>
        <v>10125.48</v>
      </c>
      <c r="AB2599" s="11">
        <f>constants!$O$2</f>
        <v>4861.32</v>
      </c>
      <c r="AC2599" s="11">
        <f>VLOOKUP(BWscncns[[#This Row],[scanner]],[0]!ScnrAvgBW,2,FALSE)/1000</f>
        <v>2386.3111194805197</v>
      </c>
      <c r="AD2599" s="8">
        <f>(1+$F2599)*Z2599</f>
        <v>5714.2809015004659</v>
      </c>
      <c r="AE2599" s="8">
        <f>(1+$F2599)*AA2599</f>
        <v>5714.2809015004659</v>
      </c>
      <c r="AF2599" s="8">
        <f>(1+$F2599)*AB2599</f>
        <v>2743.4697448498487</v>
      </c>
      <c r="AG2599" s="8">
        <f>(1+$F2599)*AC2599</f>
        <v>1346.7067294672183</v>
      </c>
      <c r="AH2599" s="8">
        <f>(1+$F2599)*$T2599/1000</f>
        <v>2109.3021069073411</v>
      </c>
      <c r="AI2599" s="8">
        <f>(1+BWscncns[[#This Row],[pid_error]]*K_p)*BWscncns[[#This Row],[dbw]]/1000</f>
        <v>2923.4510534536703</v>
      </c>
      <c r="AJ2599" s="13">
        <f>BWscncns[[#This Row],[Torflow prgrssv alt vote]]/VLOOKUP(BWscncns[[#This Row],[class]],AltBWtotl,2,FALSE)*100</f>
        <v>2.5056151133214914E-2</v>
      </c>
      <c r="AK2599">
        <f>IF(D2599=E2599,1,0)</f>
        <v>1</v>
      </c>
    </row>
    <row r="2600" spans="1:37">
      <c r="A2600" s="1" t="s">
        <v>1573</v>
      </c>
      <c r="B2600" s="1" t="s">
        <v>1574</v>
      </c>
      <c r="C2600">
        <v>2390</v>
      </c>
      <c r="D2600">
        <v>1524142504</v>
      </c>
      <c r="E2600">
        <v>1524965801</v>
      </c>
      <c r="F2600" s="2">
        <v>-0.88733824872699996</v>
      </c>
      <c r="G2600" s="2">
        <v>-0.88733824872699996</v>
      </c>
      <c r="H2600">
        <v>585513</v>
      </c>
      <c r="I2600" s="2">
        <v>-0.58626522579200002</v>
      </c>
      <c r="J2600" s="2">
        <v>0</v>
      </c>
      <c r="K2600">
        <v>8</v>
      </c>
      <c r="L2600" s="1" t="s">
        <v>11904</v>
      </c>
      <c r="M2600" s="1" t="s">
        <v>1574</v>
      </c>
      <c r="N2600">
        <v>0</v>
      </c>
      <c r="O2600">
        <v>1</v>
      </c>
      <c r="P2600">
        <v>0</v>
      </c>
      <c r="Q2600">
        <v>0</v>
      </c>
      <c r="R2600" s="19">
        <f>BWscncns[[#This Row],[C fx]]*4+BWscncns[[#This Row],[C fg]]*2+BWscncns[[#This Row],[C fm]]</f>
        <v>2</v>
      </c>
      <c r="S2600">
        <v>2390</v>
      </c>
      <c r="T2600">
        <v>5242880</v>
      </c>
      <c r="U2600" s="13">
        <v>0.45585599999999998</v>
      </c>
      <c r="V2600" s="13">
        <v>2.1936740000000001</v>
      </c>
      <c r="W2600">
        <v>4999</v>
      </c>
      <c r="X2600">
        <v>99</v>
      </c>
      <c r="Z2600" s="10">
        <f>IF($N2600&lt;&gt;0,constants!$L$2,IF($O2600&lt;&gt;0,constants!$M$2,IF($P2600&lt;&gt;0,constants!$N$2,0)))</f>
        <v>9721.3799999999992</v>
      </c>
      <c r="AA2600" s="10">
        <f>IF($N2600&lt;&gt;0,constants!$L$2,IF($O2600&lt;&gt;0,constants!$M$2,IF($P2600&lt;&gt;0,constants!$P$2,0)))</f>
        <v>9721.3799999999992</v>
      </c>
      <c r="AB2600" s="11">
        <f>constants!$O$2</f>
        <v>4861.32</v>
      </c>
      <c r="AC2600" s="11">
        <f>VLOOKUP(BWscncns[[#This Row],[scanner]],[0]!ScnrAvgBW,2,FALSE)/1000</f>
        <v>509.99709399477808</v>
      </c>
      <c r="AD2600" s="8">
        <f>(1+$F2600)*Z2600</f>
        <v>1095.2276955903171</v>
      </c>
      <c r="AE2600" s="8">
        <f>(1+$F2600)*AA2600</f>
        <v>1095.2276955903171</v>
      </c>
      <c r="AF2600" s="8">
        <f>(1+$F2600)*AB2600</f>
        <v>547.68482469846049</v>
      </c>
      <c r="AG2600" s="8">
        <f>(1+$F2600)*AC2600</f>
        <v>57.457165753592513</v>
      </c>
      <c r="AH2600" s="8">
        <f>(1+$F2600)*$T2600/1000</f>
        <v>590.6720425141865</v>
      </c>
      <c r="AI2600" s="8">
        <f>(1+BWscncns[[#This Row],[pid_error]]*K_p)*BWscncns[[#This Row],[dbw]]/1000</f>
        <v>2916.7760212570934</v>
      </c>
      <c r="AJ2600" s="13">
        <f>BWscncns[[#This Row],[Torflow prgrssv alt vote]]/VLOOKUP(BWscncns[[#This Row],[class]],AltBWtotl,2,FALSE)*100</f>
        <v>1.0189167969041388E-2</v>
      </c>
      <c r="AK2600">
        <f>IF(D2600=E2600,1,0)</f>
        <v>0</v>
      </c>
    </row>
    <row r="2601" spans="1:37">
      <c r="A2601" s="1" t="s">
        <v>8232</v>
      </c>
      <c r="B2601" s="1" t="s">
        <v>8233</v>
      </c>
      <c r="C2601">
        <v>3770</v>
      </c>
      <c r="D2601">
        <v>1524988014</v>
      </c>
      <c r="E2601">
        <v>1524988014</v>
      </c>
      <c r="F2601" s="2">
        <v>0.84030799198399997</v>
      </c>
      <c r="G2601" s="2">
        <v>0.84030799198399997</v>
      </c>
      <c r="H2601">
        <v>3768950</v>
      </c>
      <c r="I2601" s="2">
        <v>-0.16459872909600001</v>
      </c>
      <c r="J2601" s="2">
        <v>0</v>
      </c>
      <c r="K2601">
        <v>2</v>
      </c>
      <c r="L2601" s="1" t="s">
        <v>11573</v>
      </c>
      <c r="M2601" s="1" t="s">
        <v>8233</v>
      </c>
      <c r="N2601">
        <v>0</v>
      </c>
      <c r="O2601">
        <v>0</v>
      </c>
      <c r="P2601">
        <v>1</v>
      </c>
      <c r="Q2601">
        <v>0</v>
      </c>
      <c r="R2601" s="19">
        <f>BWscncns[[#This Row],[C fx]]*4+BWscncns[[#This Row],[C fg]]*2+BWscncns[[#This Row],[C fm]]</f>
        <v>1</v>
      </c>
      <c r="S2601">
        <v>3400</v>
      </c>
      <c r="T2601">
        <v>2048000</v>
      </c>
      <c r="U2601" s="13">
        <v>1.660156</v>
      </c>
      <c r="V2601" s="13">
        <v>0.60235300000000003</v>
      </c>
      <c r="W2601">
        <v>913</v>
      </c>
      <c r="X2601">
        <v>18</v>
      </c>
      <c r="Z2601" s="10">
        <f>IF($N2601&lt;&gt;0,constants!$L$2,IF($O2601&lt;&gt;0,constants!$M$2,IF($P2601&lt;&gt;0,constants!$N$2,0)))</f>
        <v>1117.99</v>
      </c>
      <c r="AA2601" s="10">
        <f>IF($N2601&lt;&gt;0,constants!$L$2,IF($O2601&lt;&gt;0,constants!$M$2,IF($P2601&lt;&gt;0,constants!$P$2,0)))</f>
        <v>4051.45</v>
      </c>
      <c r="AB2601" s="11">
        <f>constants!$O$2</f>
        <v>4861.32</v>
      </c>
      <c r="AC2601" s="11">
        <f>VLOOKUP(BWscncns[[#This Row],[scanner]],[0]!ScnrAvgBW,2,FALSE)/1000</f>
        <v>8853.6095214723919</v>
      </c>
      <c r="AD2601" s="8">
        <f>(1+$F2601)*Z2601</f>
        <v>2057.445931958192</v>
      </c>
      <c r="AE2601" s="8">
        <f>(1+$F2601)*AA2601</f>
        <v>7455.9158141235766</v>
      </c>
      <c r="AF2601" s="8">
        <f>(1+$F2601)*AB2601</f>
        <v>8946.3260475916577</v>
      </c>
      <c r="AG2601" s="8">
        <f>(1+$F2601)*AC2601</f>
        <v>16293.368360271281</v>
      </c>
      <c r="AH2601" s="8">
        <f>(1+$F2601)*$T2601/1000</f>
        <v>3768.9507675832319</v>
      </c>
      <c r="AI2601" s="8">
        <f>(1+BWscncns[[#This Row],[pid_error]]*K_p)*BWscncns[[#This Row],[dbw]]/1000</f>
        <v>2908.475383791616</v>
      </c>
      <c r="AJ2601" s="13">
        <f>BWscncns[[#This Row],[Torflow prgrssv alt vote]]/VLOOKUP(BWscncns[[#This Row],[class]],AltBWtotl,2,FALSE)*100</f>
        <v>5.7362898970816555E-2</v>
      </c>
      <c r="AK2601">
        <f>IF(D2601=E2601,1,0)</f>
        <v>1</v>
      </c>
    </row>
    <row r="2602" spans="1:37">
      <c r="A2602" s="1" t="s">
        <v>521</v>
      </c>
      <c r="B2602" s="1" t="s">
        <v>522</v>
      </c>
      <c r="C2602">
        <v>2720</v>
      </c>
      <c r="D2602">
        <v>1524611448</v>
      </c>
      <c r="E2602">
        <v>1524950825</v>
      </c>
      <c r="F2602" s="2">
        <v>0.76848239716199995</v>
      </c>
      <c r="G2602" s="2">
        <v>0.76848239716199995</v>
      </c>
      <c r="H2602">
        <v>3708776</v>
      </c>
      <c r="I2602" s="2">
        <v>0.47253175297299999</v>
      </c>
      <c r="J2602" s="2">
        <v>0</v>
      </c>
      <c r="K2602">
        <v>2</v>
      </c>
      <c r="L2602" s="1" t="s">
        <v>11581</v>
      </c>
      <c r="M2602" s="1" t="s">
        <v>522</v>
      </c>
      <c r="N2602">
        <v>0</v>
      </c>
      <c r="O2602">
        <v>1</v>
      </c>
      <c r="P2602">
        <v>0</v>
      </c>
      <c r="Q2602">
        <v>0</v>
      </c>
      <c r="R2602" s="19">
        <f>BWscncns[[#This Row],[C fx]]*4+BWscncns[[#This Row],[C fg]]*2+BWscncns[[#This Row],[C fm]]</f>
        <v>2</v>
      </c>
      <c r="S2602">
        <v>2840</v>
      </c>
      <c r="T2602">
        <v>2097152</v>
      </c>
      <c r="U2602" s="13">
        <v>1.3542179999999999</v>
      </c>
      <c r="V2602" s="13">
        <v>0.73843400000000003</v>
      </c>
      <c r="W2602">
        <v>1782</v>
      </c>
      <c r="X2602">
        <v>35</v>
      </c>
      <c r="Z2602" s="10">
        <f>IF($N2602&lt;&gt;0,constants!$L$2,IF($O2602&lt;&gt;0,constants!$M$2,IF($P2602&lt;&gt;0,constants!$N$2,0)))</f>
        <v>9721.3799999999992</v>
      </c>
      <c r="AA2602" s="10">
        <f>IF($N2602&lt;&gt;0,constants!$L$2,IF($O2602&lt;&gt;0,constants!$M$2,IF($P2602&lt;&gt;0,constants!$P$2,0)))</f>
        <v>9721.3799999999992</v>
      </c>
      <c r="AB2602" s="11">
        <f>constants!$O$2</f>
        <v>4861.32</v>
      </c>
      <c r="AC2602" s="11">
        <f>VLOOKUP(BWscncns[[#This Row],[scanner]],[0]!ScnrAvgBW,2,FALSE)/1000</f>
        <v>8853.6095214723919</v>
      </c>
      <c r="AD2602" s="8">
        <f>(1+$F2602)*Z2602</f>
        <v>17192.089406122719</v>
      </c>
      <c r="AE2602" s="8">
        <f>(1+$F2602)*AA2602</f>
        <v>17192.089406122719</v>
      </c>
      <c r="AF2602" s="8">
        <f>(1+$F2602)*AB2602</f>
        <v>8597.1588469715734</v>
      </c>
      <c r="AG2602" s="8">
        <f>(1+$F2602)*AC2602</f>
        <v>15657.452590069803</v>
      </c>
      <c r="AH2602" s="8">
        <f>(1+$F2602)*$T2602/1000</f>
        <v>3708.7763961730825</v>
      </c>
      <c r="AI2602" s="8">
        <f>(1+BWscncns[[#This Row],[pid_error]]*K_p)*BWscncns[[#This Row],[dbw]]/1000</f>
        <v>2902.9641980865413</v>
      </c>
      <c r="AJ2602" s="13">
        <f>BWscncns[[#This Row],[Torflow prgrssv alt vote]]/VLOOKUP(BWscncns[[#This Row],[class]],AltBWtotl,2,FALSE)*100</f>
        <v>1.0140919154179421E-2</v>
      </c>
      <c r="AK2602">
        <f>IF(D2602=E2602,1,0)</f>
        <v>0</v>
      </c>
    </row>
    <row r="2603" spans="1:37">
      <c r="A2603" s="1" t="s">
        <v>3900</v>
      </c>
      <c r="B2603" s="1" t="s">
        <v>3901</v>
      </c>
      <c r="C2603">
        <v>3750</v>
      </c>
      <c r="D2603">
        <v>1525006050</v>
      </c>
      <c r="E2603">
        <v>1525006050</v>
      </c>
      <c r="F2603" s="2">
        <v>0.83009482372999999</v>
      </c>
      <c r="G2603" s="2">
        <v>0.83009482372999999</v>
      </c>
      <c r="H2603">
        <v>3748034</v>
      </c>
      <c r="I2603" s="2">
        <v>1.0248573846</v>
      </c>
      <c r="J2603" s="2">
        <v>0</v>
      </c>
      <c r="K2603">
        <v>1</v>
      </c>
      <c r="L2603" s="1" t="s">
        <v>11558</v>
      </c>
      <c r="M2603" s="1" t="s">
        <v>3901</v>
      </c>
      <c r="N2603">
        <v>0</v>
      </c>
      <c r="O2603">
        <v>0</v>
      </c>
      <c r="P2603">
        <v>1</v>
      </c>
      <c r="Q2603">
        <v>0</v>
      </c>
      <c r="R2603" s="19">
        <f>BWscncns[[#This Row],[C fx]]*4+BWscncns[[#This Row],[C fg]]*2+BWscncns[[#This Row],[C fm]]</f>
        <v>1</v>
      </c>
      <c r="S2603">
        <v>3530</v>
      </c>
      <c r="T2603">
        <v>2048000</v>
      </c>
      <c r="U2603" s="13">
        <v>1.723633</v>
      </c>
      <c r="V2603" s="13">
        <v>0.58016999999999996</v>
      </c>
      <c r="W2603">
        <v>806</v>
      </c>
      <c r="X2603">
        <v>16</v>
      </c>
      <c r="Z2603" s="10">
        <f>IF($N2603&lt;&gt;0,constants!$L$2,IF($O2603&lt;&gt;0,constants!$M$2,IF($P2603&lt;&gt;0,constants!$N$2,0)))</f>
        <v>1117.99</v>
      </c>
      <c r="AA2603" s="10">
        <f>IF($N2603&lt;&gt;0,constants!$L$2,IF($O2603&lt;&gt;0,constants!$M$2,IF($P2603&lt;&gt;0,constants!$P$2,0)))</f>
        <v>4051.45</v>
      </c>
      <c r="AB2603" s="11">
        <f>constants!$O$2</f>
        <v>4861.32</v>
      </c>
      <c r="AC2603" s="11">
        <f>VLOOKUP(BWscncns[[#This Row],[scanner]],[0]!ScnrAvgBW,2,FALSE)/1000</f>
        <v>11818.828055288463</v>
      </c>
      <c r="AD2603" s="8">
        <f>(1+$F2603)*Z2603</f>
        <v>2046.0277119819029</v>
      </c>
      <c r="AE2603" s="8">
        <f>(1+$F2603)*AA2603</f>
        <v>7414.5376736009084</v>
      </c>
      <c r="AF2603" s="8">
        <f>(1+$F2603)*AB2603</f>
        <v>8896.6765684951242</v>
      </c>
      <c r="AG2603" s="8">
        <f>(1+$F2603)*AC2603</f>
        <v>21629.576046538317</v>
      </c>
      <c r="AH2603" s="8">
        <f>(1+$F2603)*$T2603/1000</f>
        <v>3748.0341989990402</v>
      </c>
      <c r="AI2603" s="8">
        <f>(1+BWscncns[[#This Row],[pid_error]]*K_p)*BWscncns[[#This Row],[dbw]]/1000</f>
        <v>2898.0170994995201</v>
      </c>
      <c r="AJ2603" s="13">
        <f>BWscncns[[#This Row],[Torflow prgrssv alt vote]]/VLOOKUP(BWscncns[[#This Row],[class]],AltBWtotl,2,FALSE)*100</f>
        <v>5.7156633685368788E-2</v>
      </c>
      <c r="AK2603">
        <f>IF(D2603=E2603,1,0)</f>
        <v>1</v>
      </c>
    </row>
    <row r="2604" spans="1:37">
      <c r="A2604" s="1" t="s">
        <v>5073</v>
      </c>
      <c r="B2604" s="1" t="s">
        <v>5074</v>
      </c>
      <c r="C2604">
        <v>2110</v>
      </c>
      <c r="D2604">
        <v>1525007567</v>
      </c>
      <c r="E2604">
        <v>1525007567</v>
      </c>
      <c r="F2604" s="2">
        <v>-0.42463611371600002</v>
      </c>
      <c r="G2604" s="2">
        <v>-0.42463611371600002</v>
      </c>
      <c r="H2604">
        <v>2114234</v>
      </c>
      <c r="I2604" s="2">
        <v>-0.79391858352</v>
      </c>
      <c r="J2604" s="2">
        <v>0</v>
      </c>
      <c r="K2604">
        <v>4</v>
      </c>
      <c r="L2604" s="1" t="s">
        <v>11631</v>
      </c>
      <c r="M2604" s="1" t="s">
        <v>5074</v>
      </c>
      <c r="N2604">
        <v>0</v>
      </c>
      <c r="O2604">
        <v>0</v>
      </c>
      <c r="P2604">
        <v>1</v>
      </c>
      <c r="Q2604">
        <v>0</v>
      </c>
      <c r="R2604" s="19">
        <f>BWscncns[[#This Row],[C fx]]*4+BWscncns[[#This Row],[C fg]]*2+BWscncns[[#This Row],[C fm]]</f>
        <v>1</v>
      </c>
      <c r="S2604">
        <v>3990</v>
      </c>
      <c r="T2604">
        <v>3674604</v>
      </c>
      <c r="U2604" s="13">
        <v>1.085831</v>
      </c>
      <c r="V2604" s="13">
        <v>0.92095300000000002</v>
      </c>
      <c r="W2604">
        <v>2756</v>
      </c>
      <c r="X2604">
        <v>55</v>
      </c>
      <c r="Z2604" s="10">
        <f>IF($N2604&lt;&gt;0,constants!$L$2,IF($O2604&lt;&gt;0,constants!$M$2,IF($P2604&lt;&gt;0,constants!$N$2,0)))</f>
        <v>1117.99</v>
      </c>
      <c r="AA2604" s="10">
        <f>IF($N2604&lt;&gt;0,constants!$L$2,IF($O2604&lt;&gt;0,constants!$M$2,IF($P2604&lt;&gt;0,constants!$P$2,0)))</f>
        <v>4051.45</v>
      </c>
      <c r="AB2604" s="11">
        <f>constants!$O$2</f>
        <v>4861.32</v>
      </c>
      <c r="AC2604" s="11">
        <f>VLOOKUP(BWscncns[[#This Row],[scanner]],[0]!ScnrAvgBW,2,FALSE)/1000</f>
        <v>4819.491751072962</v>
      </c>
      <c r="AD2604" s="8">
        <f>(1+$F2604)*Z2604</f>
        <v>643.25107122664917</v>
      </c>
      <c r="AE2604" s="8">
        <f>(1+$F2604)*AA2604</f>
        <v>2331.0580170853118</v>
      </c>
      <c r="AF2604" s="8">
        <f>(1+$F2604)*AB2604</f>
        <v>2797.0279676701348</v>
      </c>
      <c r="AG2604" s="8">
        <f>(1+$F2604)*AC2604</f>
        <v>2772.9615038110201</v>
      </c>
      <c r="AH2604" s="8">
        <f>(1+$F2604)*$T2604/1000</f>
        <v>2114.2344379947317</v>
      </c>
      <c r="AI2604" s="8">
        <f>(1+BWscncns[[#This Row],[pid_error]]*K_p)*BWscncns[[#This Row],[dbw]]/1000</f>
        <v>2894.419218997366</v>
      </c>
      <c r="AJ2604" s="13">
        <f>BWscncns[[#This Row],[Torflow prgrssv alt vote]]/VLOOKUP(BWscncns[[#This Row],[class]],AltBWtotl,2,FALSE)*100</f>
        <v>5.708567387704299E-2</v>
      </c>
      <c r="AK2604">
        <f>IF(D2604=E2604,1,0)</f>
        <v>1</v>
      </c>
    </row>
    <row r="2605" spans="1:37">
      <c r="A2605" s="1" t="s">
        <v>10762</v>
      </c>
      <c r="B2605" s="1" t="s">
        <v>10763</v>
      </c>
      <c r="C2605">
        <v>3190</v>
      </c>
      <c r="D2605">
        <v>1524997864</v>
      </c>
      <c r="E2605">
        <v>1524997864</v>
      </c>
      <c r="F2605" s="2">
        <v>0.223933108193</v>
      </c>
      <c r="G2605" s="2">
        <v>0.223933108193</v>
      </c>
      <c r="H2605">
        <v>3185773</v>
      </c>
      <c r="I2605" s="2">
        <v>-3.6179670250199997E-2</v>
      </c>
      <c r="J2605" s="2">
        <v>0</v>
      </c>
      <c r="K2605">
        <v>4</v>
      </c>
      <c r="L2605" s="1" t="s">
        <v>11575</v>
      </c>
      <c r="M2605" s="1" t="s">
        <v>10763</v>
      </c>
      <c r="N2605">
        <v>0</v>
      </c>
      <c r="O2605">
        <v>0</v>
      </c>
      <c r="P2605">
        <v>1</v>
      </c>
      <c r="Q2605">
        <v>0</v>
      </c>
      <c r="R2605" s="19">
        <f>BWscncns[[#This Row],[C fx]]*4+BWscncns[[#This Row],[C fg]]*2+BWscncns[[#This Row],[C fm]]</f>
        <v>1</v>
      </c>
      <c r="S2605">
        <v>2970</v>
      </c>
      <c r="T2605">
        <v>2602898</v>
      </c>
      <c r="U2605" s="13">
        <v>1.1410359999999999</v>
      </c>
      <c r="V2605" s="13">
        <v>0.87639699999999998</v>
      </c>
      <c r="W2605">
        <v>2510</v>
      </c>
      <c r="X2605">
        <v>50</v>
      </c>
      <c r="Z2605" s="10">
        <f>IF($N2605&lt;&gt;0,constants!$L$2,IF($O2605&lt;&gt;0,constants!$M$2,IF($P2605&lt;&gt;0,constants!$N$2,0)))</f>
        <v>1117.99</v>
      </c>
      <c r="AA2605" s="10">
        <f>IF($N2605&lt;&gt;0,constants!$L$2,IF($O2605&lt;&gt;0,constants!$M$2,IF($P2605&lt;&gt;0,constants!$P$2,0)))</f>
        <v>4051.45</v>
      </c>
      <c r="AB2605" s="11">
        <f>constants!$O$2</f>
        <v>4861.32</v>
      </c>
      <c r="AC2605" s="11">
        <f>VLOOKUP(BWscncns[[#This Row],[scanner]],[0]!ScnrAvgBW,2,FALSE)/1000</f>
        <v>4819.491751072962</v>
      </c>
      <c r="AD2605" s="8">
        <f>(1+$F2605)*Z2605</f>
        <v>1368.3449756286921</v>
      </c>
      <c r="AE2605" s="8">
        <f>(1+$F2605)*AA2605</f>
        <v>4958.70379118853</v>
      </c>
      <c r="AF2605" s="8">
        <f>(1+$F2605)*AB2605</f>
        <v>5949.9304975207942</v>
      </c>
      <c r="AG2605" s="8">
        <f>(1+$F2605)*AC2605</f>
        <v>5898.7355188012552</v>
      </c>
      <c r="AH2605" s="8">
        <f>(1+$F2605)*$T2605/1000</f>
        <v>3185.7730394493433</v>
      </c>
      <c r="AI2605" s="8">
        <f>(1+BWscncns[[#This Row],[pid_error]]*K_p)*BWscncns[[#This Row],[dbw]]/1000</f>
        <v>2894.3355197246719</v>
      </c>
      <c r="AJ2605" s="13">
        <f>BWscncns[[#This Row],[Torflow prgrssv alt vote]]/VLOOKUP(BWscncns[[#This Row],[class]],AltBWtotl,2,FALSE)*100</f>
        <v>5.7084023103943712E-2</v>
      </c>
      <c r="AK2605">
        <f>IF(D2605=E2605,1,0)</f>
        <v>1</v>
      </c>
    </row>
    <row r="2606" spans="1:37">
      <c r="A2606" s="1" t="s">
        <v>4257</v>
      </c>
      <c r="B2606" s="1" t="s">
        <v>4258</v>
      </c>
      <c r="C2606">
        <v>3160</v>
      </c>
      <c r="D2606">
        <v>1524964160</v>
      </c>
      <c r="E2606">
        <v>1524964160</v>
      </c>
      <c r="F2606" s="2">
        <v>0.206394371656</v>
      </c>
      <c r="G2606" s="2">
        <v>0.206394371656</v>
      </c>
      <c r="H2606">
        <v>3162490</v>
      </c>
      <c r="I2606" s="2">
        <v>-1.3491558153700001</v>
      </c>
      <c r="J2606" s="2">
        <v>0.05</v>
      </c>
      <c r="K2606">
        <v>2</v>
      </c>
      <c r="L2606" s="1" t="s">
        <v>11615</v>
      </c>
      <c r="M2606" s="1" t="s">
        <v>4258</v>
      </c>
      <c r="N2606">
        <v>1</v>
      </c>
      <c r="O2606">
        <v>0</v>
      </c>
      <c r="P2606">
        <v>0</v>
      </c>
      <c r="Q2606">
        <v>0</v>
      </c>
      <c r="R2606" s="19">
        <f>BWscncns[[#This Row],[C fx]]*4+BWscncns[[#This Row],[C fg]]*2+BWscncns[[#This Row],[C fm]]</f>
        <v>4</v>
      </c>
      <c r="S2606">
        <v>3370</v>
      </c>
      <c r="T2606">
        <v>2621440</v>
      </c>
      <c r="U2606" s="13">
        <v>1.2855529999999999</v>
      </c>
      <c r="V2606" s="13">
        <v>0.77787499999999998</v>
      </c>
      <c r="W2606">
        <v>2032</v>
      </c>
      <c r="X2606">
        <v>40</v>
      </c>
      <c r="Z2606" s="10">
        <f>IF($N2606&lt;&gt;0,constants!$L$2,IF($O2606&lt;&gt;0,constants!$M$2,IF($P2606&lt;&gt;0,constants!$N$2,0)))</f>
        <v>10125.48</v>
      </c>
      <c r="AA2606" s="10">
        <f>IF($N2606&lt;&gt;0,constants!$L$2,IF($O2606&lt;&gt;0,constants!$M$2,IF($P2606&lt;&gt;0,constants!$P$2,0)))</f>
        <v>10125.48</v>
      </c>
      <c r="AB2606" s="11">
        <f>constants!$O$2</f>
        <v>4861.32</v>
      </c>
      <c r="AC2606" s="11">
        <f>VLOOKUP(BWscncns[[#This Row],[scanner]],[0]!ScnrAvgBW,2,FALSE)/1000</f>
        <v>8853.6095214723919</v>
      </c>
      <c r="AD2606" s="8">
        <f>(1+$F2606)*Z2606</f>
        <v>12215.322082315393</v>
      </c>
      <c r="AE2606" s="8">
        <f>(1+$F2606)*AA2606</f>
        <v>12215.322082315393</v>
      </c>
      <c r="AF2606" s="8">
        <f>(1+$F2606)*AB2606</f>
        <v>5864.6690868187452</v>
      </c>
      <c r="AG2606" s="8">
        <f>(1+$F2606)*AC2606</f>
        <v>10680.944695544265</v>
      </c>
      <c r="AH2606" s="8">
        <f>(1+$F2606)*$T2606/1000</f>
        <v>3162.4904616339045</v>
      </c>
      <c r="AI2606" s="8">
        <f>(1+BWscncns[[#This Row],[pid_error]]*K_p)*BWscncns[[#This Row],[dbw]]/1000</f>
        <v>2891.9652308169525</v>
      </c>
      <c r="AJ2606" s="13">
        <f>BWscncns[[#This Row],[Torflow prgrssv alt vote]]/VLOOKUP(BWscncns[[#This Row],[class]],AltBWtotl,2,FALSE)*100</f>
        <v>2.4786294201761518E-2</v>
      </c>
      <c r="AK2606">
        <f>IF(D2606=E2606,1,0)</f>
        <v>1</v>
      </c>
    </row>
    <row r="2607" spans="1:37">
      <c r="A2607" s="1" t="s">
        <v>9270</v>
      </c>
      <c r="B2607" s="1" t="s">
        <v>9271</v>
      </c>
      <c r="C2607">
        <v>2500</v>
      </c>
      <c r="D2607">
        <v>1524983329</v>
      </c>
      <c r="E2607">
        <v>1524983329</v>
      </c>
      <c r="F2607" s="2">
        <v>-0.238547925726</v>
      </c>
      <c r="G2607" s="2">
        <v>-0.238547925726</v>
      </c>
      <c r="H2607">
        <v>2499953</v>
      </c>
      <c r="I2607" s="2">
        <v>1.9485060426400001E-2</v>
      </c>
      <c r="J2607" s="2">
        <v>0</v>
      </c>
      <c r="K2607">
        <v>6</v>
      </c>
      <c r="L2607" s="1" t="s">
        <v>11763</v>
      </c>
      <c r="M2607" s="1" t="s">
        <v>9271</v>
      </c>
      <c r="N2607">
        <v>0</v>
      </c>
      <c r="O2607">
        <v>0</v>
      </c>
      <c r="P2607">
        <v>1</v>
      </c>
      <c r="Q2607">
        <v>0</v>
      </c>
      <c r="R2607" s="19">
        <f>BWscncns[[#This Row],[C fx]]*4+BWscncns[[#This Row],[C fg]]*2+BWscncns[[#This Row],[C fm]]</f>
        <v>1</v>
      </c>
      <c r="S2607">
        <v>2500</v>
      </c>
      <c r="T2607">
        <v>3283139</v>
      </c>
      <c r="U2607" s="13">
        <v>0.76146599999999998</v>
      </c>
      <c r="V2607" s="13">
        <v>1.313256</v>
      </c>
      <c r="W2607">
        <v>4101</v>
      </c>
      <c r="X2607">
        <v>82</v>
      </c>
      <c r="Z2607" s="10">
        <f>IF($N2607&lt;&gt;0,constants!$L$2,IF($O2607&lt;&gt;0,constants!$M$2,IF($P2607&lt;&gt;0,constants!$N$2,0)))</f>
        <v>1117.99</v>
      </c>
      <c r="AA2607" s="10">
        <f>IF($N2607&lt;&gt;0,constants!$L$2,IF($O2607&lt;&gt;0,constants!$M$2,IF($P2607&lt;&gt;0,constants!$P$2,0)))</f>
        <v>4051.45</v>
      </c>
      <c r="AB2607" s="11">
        <f>constants!$O$2</f>
        <v>4861.32</v>
      </c>
      <c r="AC2607" s="11">
        <f>VLOOKUP(BWscncns[[#This Row],[scanner]],[0]!ScnrAvgBW,2,FALSE)/1000</f>
        <v>2386.3111194805197</v>
      </c>
      <c r="AD2607" s="8">
        <f>(1+$F2607)*Z2607</f>
        <v>851.2958045175892</v>
      </c>
      <c r="AE2607" s="8">
        <f>(1+$F2607)*AA2607</f>
        <v>3084.9850063173972</v>
      </c>
      <c r="AF2607" s="8">
        <f>(1+$F2607)*AB2607</f>
        <v>3701.6621977096811</v>
      </c>
      <c r="AG2607" s="8">
        <f>(1+$F2607)*AC2607</f>
        <v>1817.0615517915526</v>
      </c>
      <c r="AH2607" s="8">
        <f>(1+$F2607)*$T2607/1000</f>
        <v>2499.9530016798662</v>
      </c>
      <c r="AI2607" s="8">
        <f>(1+BWscncns[[#This Row],[pid_error]]*K_p)*BWscncns[[#This Row],[dbw]]/1000</f>
        <v>2891.5460008399332</v>
      </c>
      <c r="AJ2607" s="13">
        <f>BWscncns[[#This Row],[Torflow prgrssv alt vote]]/VLOOKUP(BWscncns[[#This Row],[class]],AltBWtotl,2,FALSE)*100</f>
        <v>5.7029006344697902E-2</v>
      </c>
      <c r="AK2607">
        <f>IF(D2607=E2607,1,0)</f>
        <v>1</v>
      </c>
    </row>
    <row r="2608" spans="1:37">
      <c r="A2608" s="1" t="s">
        <v>6834</v>
      </c>
      <c r="B2608" s="1" t="s">
        <v>6835</v>
      </c>
      <c r="C2608">
        <v>3300</v>
      </c>
      <c r="D2608">
        <v>1524972958</v>
      </c>
      <c r="E2608">
        <v>1524972958</v>
      </c>
      <c r="F2608" s="2">
        <v>0.33449651238099998</v>
      </c>
      <c r="G2608" s="2">
        <v>0.33449651238099998</v>
      </c>
      <c r="H2608">
        <v>3303564</v>
      </c>
      <c r="I2608" s="2">
        <v>0.69925659148399999</v>
      </c>
      <c r="J2608" s="2">
        <v>0</v>
      </c>
      <c r="K2608">
        <v>6</v>
      </c>
      <c r="L2608" s="1" t="s">
        <v>11769</v>
      </c>
      <c r="M2608" s="1" t="s">
        <v>6835</v>
      </c>
      <c r="N2608">
        <v>0</v>
      </c>
      <c r="O2608">
        <v>0</v>
      </c>
      <c r="P2608">
        <v>1</v>
      </c>
      <c r="Q2608">
        <v>0</v>
      </c>
      <c r="R2608" s="19">
        <f>BWscncns[[#This Row],[C fx]]*4+BWscncns[[#This Row],[C fg]]*2+BWscncns[[#This Row],[C fm]]</f>
        <v>1</v>
      </c>
      <c r="S2608">
        <v>1980</v>
      </c>
      <c r="T2608">
        <v>2475514</v>
      </c>
      <c r="U2608" s="13">
        <v>0.79983400000000004</v>
      </c>
      <c r="V2608" s="13">
        <v>1.2502599999999999</v>
      </c>
      <c r="W2608">
        <v>4007</v>
      </c>
      <c r="X2608">
        <v>80</v>
      </c>
      <c r="Z2608" s="10">
        <f>IF($N2608&lt;&gt;0,constants!$L$2,IF($O2608&lt;&gt;0,constants!$M$2,IF($P2608&lt;&gt;0,constants!$N$2,0)))</f>
        <v>1117.99</v>
      </c>
      <c r="AA2608" s="10">
        <f>IF($N2608&lt;&gt;0,constants!$L$2,IF($O2608&lt;&gt;0,constants!$M$2,IF($P2608&lt;&gt;0,constants!$P$2,0)))</f>
        <v>4051.45</v>
      </c>
      <c r="AB2608" s="11">
        <f>constants!$O$2</f>
        <v>4861.32</v>
      </c>
      <c r="AC2608" s="11">
        <f>VLOOKUP(BWscncns[[#This Row],[scanner]],[0]!ScnrAvgBW,2,FALSE)/1000</f>
        <v>2386.3111194805197</v>
      </c>
      <c r="AD2608" s="8">
        <f>(1+$F2608)*Z2608</f>
        <v>1491.9537558768341</v>
      </c>
      <c r="AE2608" s="8">
        <f>(1+$F2608)*AA2608</f>
        <v>5406.6458950860024</v>
      </c>
      <c r="AF2608" s="8">
        <f>(1+$F2608)*AB2608</f>
        <v>6487.4145855680026</v>
      </c>
      <c r="AG2608" s="8">
        <f>(1+$F2608)*AC2608</f>
        <v>3184.5238664027534</v>
      </c>
      <c r="AH2608" s="8">
        <f>(1+$F2608)*$T2608/1000</f>
        <v>3303.5647993503389</v>
      </c>
      <c r="AI2608" s="8">
        <f>(1+BWscncns[[#This Row],[pid_error]]*K_p)*BWscncns[[#This Row],[dbw]]/1000</f>
        <v>2889.5393996751695</v>
      </c>
      <c r="AJ2608" s="13">
        <f>BWscncns[[#This Row],[Torflow prgrssv alt vote]]/VLOOKUP(BWscncns[[#This Row],[class]],AltBWtotl,2,FALSE)*100</f>
        <v>5.6989430812950055E-2</v>
      </c>
      <c r="AK2608">
        <f>IF(D2608=E2608,1,0)</f>
        <v>1</v>
      </c>
    </row>
    <row r="2609" spans="1:37">
      <c r="A2609" s="1" t="s">
        <v>5499</v>
      </c>
      <c r="B2609" s="1" t="s">
        <v>5500</v>
      </c>
      <c r="C2609">
        <v>3170</v>
      </c>
      <c r="D2609">
        <v>1525004091</v>
      </c>
      <c r="E2609">
        <v>1525004091</v>
      </c>
      <c r="F2609" s="2">
        <v>0.213896684871</v>
      </c>
      <c r="G2609" s="2">
        <v>0.213896684871</v>
      </c>
      <c r="H2609">
        <v>3165046</v>
      </c>
      <c r="I2609" s="2">
        <v>-0.35691958556800002</v>
      </c>
      <c r="J2609" s="2">
        <v>0</v>
      </c>
      <c r="K2609">
        <v>4</v>
      </c>
      <c r="L2609" s="1" t="s">
        <v>11647</v>
      </c>
      <c r="M2609" s="1" t="s">
        <v>5500</v>
      </c>
      <c r="N2609">
        <v>0</v>
      </c>
      <c r="O2609">
        <v>0</v>
      </c>
      <c r="P2609">
        <v>1</v>
      </c>
      <c r="Q2609">
        <v>0</v>
      </c>
      <c r="R2609" s="19">
        <f>BWscncns[[#This Row],[C fx]]*4+BWscncns[[#This Row],[C fg]]*2+BWscncns[[#This Row],[C fm]]</f>
        <v>1</v>
      </c>
      <c r="S2609">
        <v>2900</v>
      </c>
      <c r="T2609">
        <v>2607344</v>
      </c>
      <c r="U2609" s="13">
        <v>1.1122430000000001</v>
      </c>
      <c r="V2609" s="13">
        <v>0.89908399999999999</v>
      </c>
      <c r="W2609">
        <v>2638</v>
      </c>
      <c r="X2609">
        <v>52</v>
      </c>
      <c r="Z2609" s="10">
        <f>IF($N2609&lt;&gt;0,constants!$L$2,IF($O2609&lt;&gt;0,constants!$M$2,IF($P2609&lt;&gt;0,constants!$N$2,0)))</f>
        <v>1117.99</v>
      </c>
      <c r="AA2609" s="10">
        <f>IF($N2609&lt;&gt;0,constants!$L$2,IF($O2609&lt;&gt;0,constants!$M$2,IF($P2609&lt;&gt;0,constants!$P$2,0)))</f>
        <v>4051.45</v>
      </c>
      <c r="AB2609" s="11">
        <f>constants!$O$2</f>
        <v>4861.32</v>
      </c>
      <c r="AC2609" s="11">
        <f>VLOOKUP(BWscncns[[#This Row],[scanner]],[0]!ScnrAvgBW,2,FALSE)/1000</f>
        <v>4819.491751072962</v>
      </c>
      <c r="AD2609" s="8">
        <f>(1+$F2609)*Z2609</f>
        <v>1357.1243547189292</v>
      </c>
      <c r="AE2609" s="8">
        <f>(1+$F2609)*AA2609</f>
        <v>4918.0417239206126</v>
      </c>
      <c r="AF2609" s="8">
        <f>(1+$F2609)*AB2609</f>
        <v>5901.1402320970892</v>
      </c>
      <c r="AG2609" s="8">
        <f>(1+$F2609)*AC2609</f>
        <v>5850.3650593905995</v>
      </c>
      <c r="AH2609" s="8">
        <f>(1+$F2609)*$T2609/1000</f>
        <v>3165.0462379182927</v>
      </c>
      <c r="AI2609" s="8">
        <f>(1+BWscncns[[#This Row],[pid_error]]*K_p)*BWscncns[[#This Row],[dbw]]/1000</f>
        <v>2886.1951189591459</v>
      </c>
      <c r="AJ2609" s="13">
        <f>BWscncns[[#This Row],[Torflow prgrssv alt vote]]/VLOOKUP(BWscncns[[#This Row],[class]],AltBWtotl,2,FALSE)*100</f>
        <v>5.6923472669411217E-2</v>
      </c>
      <c r="AK2609">
        <f>IF(D2609=E2609,1,0)</f>
        <v>1</v>
      </c>
    </row>
    <row r="2610" spans="1:37">
      <c r="A2610" s="1" t="s">
        <v>7674</v>
      </c>
      <c r="B2610" s="1" t="s">
        <v>7675</v>
      </c>
      <c r="C2610">
        <v>4550</v>
      </c>
      <c r="D2610">
        <v>1524610401</v>
      </c>
      <c r="E2610">
        <v>1524948566</v>
      </c>
      <c r="F2610" s="2">
        <v>0.74936789784699998</v>
      </c>
      <c r="G2610" s="2">
        <v>0.74936789784699998</v>
      </c>
      <c r="H2610">
        <v>3668690</v>
      </c>
      <c r="I2610" s="2">
        <v>-0.13306309315600001</v>
      </c>
      <c r="J2610" s="2">
        <v>0</v>
      </c>
      <c r="K2610">
        <v>1</v>
      </c>
      <c r="L2610" s="1" t="s">
        <v>11560</v>
      </c>
      <c r="M2610" s="1" t="s">
        <v>7675</v>
      </c>
      <c r="N2610">
        <v>0</v>
      </c>
      <c r="O2610">
        <v>1</v>
      </c>
      <c r="P2610">
        <v>0</v>
      </c>
      <c r="Q2610">
        <v>0</v>
      </c>
      <c r="R2610" s="19">
        <f>BWscncns[[#This Row],[C fx]]*4+BWscncns[[#This Row],[C fg]]*2+BWscncns[[#This Row],[C fm]]</f>
        <v>2</v>
      </c>
      <c r="S2610">
        <v>4190</v>
      </c>
      <c r="T2610">
        <v>2097152</v>
      </c>
      <c r="U2610" s="13">
        <v>1.9979480000000001</v>
      </c>
      <c r="V2610" s="13">
        <v>0.50051400000000001</v>
      </c>
      <c r="W2610">
        <v>433</v>
      </c>
      <c r="X2610">
        <v>8</v>
      </c>
      <c r="Z2610" s="10">
        <f>IF($N2610&lt;&gt;0,constants!$L$2,IF($O2610&lt;&gt;0,constants!$M$2,IF($P2610&lt;&gt;0,constants!$N$2,0)))</f>
        <v>9721.3799999999992</v>
      </c>
      <c r="AA2610" s="10">
        <f>IF($N2610&lt;&gt;0,constants!$L$2,IF($O2610&lt;&gt;0,constants!$M$2,IF($P2610&lt;&gt;0,constants!$P$2,0)))</f>
        <v>9721.3799999999992</v>
      </c>
      <c r="AB2610" s="11">
        <f>constants!$O$2</f>
        <v>4861.32</v>
      </c>
      <c r="AC2610" s="11">
        <f>VLOOKUP(BWscncns[[#This Row],[scanner]],[0]!ScnrAvgBW,2,FALSE)/1000</f>
        <v>11818.828055288463</v>
      </c>
      <c r="AD2610" s="8">
        <f>(1+$F2610)*Z2610</f>
        <v>17006.270094771866</v>
      </c>
      <c r="AE2610" s="8">
        <f>(1+$F2610)*AA2610</f>
        <v>17006.270094771866</v>
      </c>
      <c r="AF2610" s="8">
        <f>(1+$F2610)*AB2610</f>
        <v>8504.2371491615777</v>
      </c>
      <c r="AG2610" s="8">
        <f>(1+$F2610)*AC2610</f>
        <v>20675.478390095126</v>
      </c>
      <c r="AH2610" s="8">
        <f>(1+$F2610)*$T2610/1000</f>
        <v>3668.6903857056318</v>
      </c>
      <c r="AI2610" s="8">
        <f>(1+BWscncns[[#This Row],[pid_error]]*K_p)*BWscncns[[#This Row],[dbw]]/1000</f>
        <v>2882.9211928528157</v>
      </c>
      <c r="AJ2610" s="13">
        <f>BWscncns[[#This Row],[Torflow prgrssv alt vote]]/VLOOKUP(BWscncns[[#This Row],[class]],AltBWtotl,2,FALSE)*100</f>
        <v>1.0070902963206077E-2</v>
      </c>
      <c r="AK2610">
        <f>IF(D2610=E2610,1,0)</f>
        <v>0</v>
      </c>
    </row>
    <row r="2611" spans="1:37">
      <c r="A2611" s="1" t="s">
        <v>7663</v>
      </c>
      <c r="B2611" s="1" t="s">
        <v>7664</v>
      </c>
      <c r="C2611">
        <v>2070</v>
      </c>
      <c r="D2611">
        <v>1524983329</v>
      </c>
      <c r="E2611">
        <v>1524983329</v>
      </c>
      <c r="F2611" s="2">
        <v>-0.13992473693400001</v>
      </c>
      <c r="G2611" s="2">
        <v>-0.13992473693400001</v>
      </c>
      <c r="H2611">
        <v>2068567</v>
      </c>
      <c r="I2611" s="2">
        <v>-6.2317675150200001E-2</v>
      </c>
      <c r="J2611" s="2">
        <v>0</v>
      </c>
      <c r="K2611">
        <v>6</v>
      </c>
      <c r="L2611" s="1" t="s">
        <v>11763</v>
      </c>
      <c r="M2611" s="1" t="s">
        <v>7664</v>
      </c>
      <c r="N2611">
        <v>0</v>
      </c>
      <c r="O2611">
        <v>0</v>
      </c>
      <c r="P2611">
        <v>1</v>
      </c>
      <c r="Q2611">
        <v>0</v>
      </c>
      <c r="R2611" s="19">
        <f>BWscncns[[#This Row],[C fx]]*4+BWscncns[[#This Row],[C fg]]*2+BWscncns[[#This Row],[C fm]]</f>
        <v>1</v>
      </c>
      <c r="S2611">
        <v>2070</v>
      </c>
      <c r="T2611">
        <v>3096165</v>
      </c>
      <c r="U2611" s="13">
        <v>0.66856899999999997</v>
      </c>
      <c r="V2611" s="13">
        <v>1.4957320000000001</v>
      </c>
      <c r="W2611">
        <v>4354</v>
      </c>
      <c r="X2611">
        <v>87</v>
      </c>
      <c r="Z2611" s="10">
        <f>IF($N2611&lt;&gt;0,constants!$L$2,IF($O2611&lt;&gt;0,constants!$M$2,IF($P2611&lt;&gt;0,constants!$N$2,0)))</f>
        <v>1117.99</v>
      </c>
      <c r="AA2611" s="10">
        <f>IF($N2611&lt;&gt;0,constants!$L$2,IF($O2611&lt;&gt;0,constants!$M$2,IF($P2611&lt;&gt;0,constants!$P$2,0)))</f>
        <v>4051.45</v>
      </c>
      <c r="AB2611" s="11">
        <f>constants!$O$2</f>
        <v>4861.32</v>
      </c>
      <c r="AC2611" s="11">
        <f>VLOOKUP(BWscncns[[#This Row],[scanner]],[0]!ScnrAvgBW,2,FALSE)/1000</f>
        <v>2386.3111194805197</v>
      </c>
      <c r="AD2611" s="8">
        <f>(1+$F2611)*Z2611</f>
        <v>961.5555433551574</v>
      </c>
      <c r="AE2611" s="8">
        <f>(1+$F2611)*AA2611</f>
        <v>3484.5519245487458</v>
      </c>
      <c r="AF2611" s="8">
        <f>(1+$F2611)*AB2611</f>
        <v>4181.1010778480068</v>
      </c>
      <c r="AG2611" s="8">
        <f>(1+$F2611)*AC2611</f>
        <v>2052.4071638445289</v>
      </c>
      <c r="AH2611" s="8">
        <f>(1+$F2611)*$T2611/1000</f>
        <v>2662.9349268707419</v>
      </c>
      <c r="AI2611" s="8">
        <f>(1+BWscncns[[#This Row],[pid_error]]*K_p)*BWscncns[[#This Row],[dbw]]/1000</f>
        <v>2879.549963435371</v>
      </c>
      <c r="AJ2611" s="13">
        <f>BWscncns[[#This Row],[Torflow prgrssv alt vote]]/VLOOKUP(BWscncns[[#This Row],[class]],AltBWtotl,2,FALSE)*100</f>
        <v>5.6792412462720127E-2</v>
      </c>
      <c r="AK2611">
        <f>IF(D2611=E2611,1,0)</f>
        <v>1</v>
      </c>
    </row>
    <row r="2612" spans="1:37">
      <c r="A2612" s="1" t="s">
        <v>362</v>
      </c>
      <c r="B2612" s="1" t="s">
        <v>363</v>
      </c>
      <c r="C2612">
        <v>4260</v>
      </c>
      <c r="D2612">
        <v>1524267381</v>
      </c>
      <c r="E2612">
        <v>1525000722</v>
      </c>
      <c r="F2612" s="2">
        <v>0.44223913732499998</v>
      </c>
      <c r="G2612" s="2">
        <v>0.44223913732499998</v>
      </c>
      <c r="H2612">
        <v>3771882</v>
      </c>
      <c r="I2612" s="2">
        <v>6.5385887344600005E-2</v>
      </c>
      <c r="J2612" s="2">
        <v>0</v>
      </c>
      <c r="K2612">
        <v>2</v>
      </c>
      <c r="L2612" s="1" t="s">
        <v>11538</v>
      </c>
      <c r="M2612" s="1" t="s">
        <v>363</v>
      </c>
      <c r="N2612">
        <v>0</v>
      </c>
      <c r="O2612">
        <v>1</v>
      </c>
      <c r="P2612">
        <v>0</v>
      </c>
      <c r="Q2612">
        <v>0</v>
      </c>
      <c r="R2612" s="19">
        <f>BWscncns[[#This Row],[C fx]]*4+BWscncns[[#This Row],[C fg]]*2+BWscncns[[#This Row],[C fm]]</f>
        <v>2</v>
      </c>
      <c r="S2612">
        <v>3010</v>
      </c>
      <c r="T2612">
        <v>2356256</v>
      </c>
      <c r="U2612" s="13">
        <v>1.27745</v>
      </c>
      <c r="V2612" s="13">
        <v>0.78280899999999998</v>
      </c>
      <c r="W2612">
        <v>2066</v>
      </c>
      <c r="X2612">
        <v>41</v>
      </c>
      <c r="Z2612" s="10">
        <f>IF($N2612&lt;&gt;0,constants!$L$2,IF($O2612&lt;&gt;0,constants!$M$2,IF($P2612&lt;&gt;0,constants!$N$2,0)))</f>
        <v>9721.3799999999992</v>
      </c>
      <c r="AA2612" s="10">
        <f>IF($N2612&lt;&gt;0,constants!$L$2,IF($O2612&lt;&gt;0,constants!$M$2,IF($P2612&lt;&gt;0,constants!$P$2,0)))</f>
        <v>9721.3799999999992</v>
      </c>
      <c r="AB2612" s="11">
        <f>constants!$O$2</f>
        <v>4861.32</v>
      </c>
      <c r="AC2612" s="11">
        <f>VLOOKUP(BWscncns[[#This Row],[scanner]],[0]!ScnrAvgBW,2,FALSE)/1000</f>
        <v>8853.6095214723919</v>
      </c>
      <c r="AD2612" s="8">
        <f>(1+$F2612)*Z2612</f>
        <v>14020.554704808508</v>
      </c>
      <c r="AE2612" s="8">
        <f>(1+$F2612)*AA2612</f>
        <v>14020.554704808508</v>
      </c>
      <c r="AF2612" s="8">
        <f>(1+$F2612)*AB2612</f>
        <v>7011.1859630607687</v>
      </c>
      <c r="AG2612" s="8">
        <f>(1+$F2612)*AC2612</f>
        <v>12769.02215846075</v>
      </c>
      <c r="AH2612" s="8">
        <f>(1+$F2612)*$T2612/1000</f>
        <v>3398.284620756855</v>
      </c>
      <c r="AI2612" s="8">
        <f>(1+BWscncns[[#This Row],[pid_error]]*K_p)*BWscncns[[#This Row],[dbw]]/1000</f>
        <v>2877.2703103784274</v>
      </c>
      <c r="AJ2612" s="13">
        <f>BWscncns[[#This Row],[Torflow prgrssv alt vote]]/VLOOKUP(BWscncns[[#This Row],[class]],AltBWtotl,2,FALSE)*100</f>
        <v>1.0051162746512979E-2</v>
      </c>
      <c r="AK2612">
        <f>IF(D2612=E2612,1,0)</f>
        <v>0</v>
      </c>
    </row>
    <row r="2613" spans="1:37">
      <c r="A2613" s="1" t="s">
        <v>8825</v>
      </c>
      <c r="B2613" s="1" t="s">
        <v>8826</v>
      </c>
      <c r="C2613">
        <v>2570</v>
      </c>
      <c r="D2613">
        <v>1523898839</v>
      </c>
      <c r="E2613">
        <v>1524979588</v>
      </c>
      <c r="F2613" s="2">
        <v>-0.128979606527</v>
      </c>
      <c r="G2613" s="2">
        <v>-0.128979606527</v>
      </c>
      <c r="H2613">
        <v>2675774</v>
      </c>
      <c r="I2613" s="2">
        <v>-0.46977498056900002</v>
      </c>
      <c r="J2613" s="2">
        <v>0</v>
      </c>
      <c r="K2613">
        <v>4</v>
      </c>
      <c r="L2613" s="1" t="s">
        <v>11810</v>
      </c>
      <c r="M2613" s="1" t="s">
        <v>8826</v>
      </c>
      <c r="N2613">
        <v>0</v>
      </c>
      <c r="O2613">
        <v>1</v>
      </c>
      <c r="P2613">
        <v>0</v>
      </c>
      <c r="Q2613">
        <v>0</v>
      </c>
      <c r="R2613" s="19">
        <f>BWscncns[[#This Row],[C fx]]*4+BWscncns[[#This Row],[C fg]]*2+BWscncns[[#This Row],[C fm]]</f>
        <v>2</v>
      </c>
      <c r="S2613">
        <v>2570</v>
      </c>
      <c r="T2613">
        <v>3072000</v>
      </c>
      <c r="U2613" s="13">
        <v>0.83658900000000003</v>
      </c>
      <c r="V2613" s="13">
        <v>1.1953309999999999</v>
      </c>
      <c r="W2613">
        <v>3918</v>
      </c>
      <c r="X2613">
        <v>78</v>
      </c>
      <c r="Z2613" s="10">
        <f>IF($N2613&lt;&gt;0,constants!$L$2,IF($O2613&lt;&gt;0,constants!$M$2,IF($P2613&lt;&gt;0,constants!$N$2,0)))</f>
        <v>9721.3799999999992</v>
      </c>
      <c r="AA2613" s="10">
        <f>IF($N2613&lt;&gt;0,constants!$L$2,IF($O2613&lt;&gt;0,constants!$M$2,IF($P2613&lt;&gt;0,constants!$P$2,0)))</f>
        <v>9721.3799999999992</v>
      </c>
      <c r="AB2613" s="11">
        <f>constants!$O$2</f>
        <v>4861.32</v>
      </c>
      <c r="AC2613" s="11">
        <f>VLOOKUP(BWscncns[[#This Row],[scanner]],[0]!ScnrAvgBW,2,FALSE)/1000</f>
        <v>4819.491751072962</v>
      </c>
      <c r="AD2613" s="8">
        <f>(1+$F2613)*Z2613</f>
        <v>8467.5202327005518</v>
      </c>
      <c r="AE2613" s="8">
        <f>(1+$F2613)*AA2613</f>
        <v>8467.5202327005518</v>
      </c>
      <c r="AF2613" s="8">
        <f>(1+$F2613)*AB2613</f>
        <v>4234.3088591981641</v>
      </c>
      <c r="AG2613" s="8">
        <f>(1+$F2613)*AC2613</f>
        <v>4197.8756013594493</v>
      </c>
      <c r="AH2613" s="8">
        <f>(1+$F2613)*$T2613/1000</f>
        <v>2675.7746487490558</v>
      </c>
      <c r="AI2613" s="8">
        <f>(1+BWscncns[[#This Row],[pid_error]]*K_p)*BWscncns[[#This Row],[dbw]]/1000</f>
        <v>2873.8873243745284</v>
      </c>
      <c r="AJ2613" s="13">
        <f>BWscncns[[#This Row],[Torflow prgrssv alt vote]]/VLOOKUP(BWscncns[[#This Row],[class]],AltBWtotl,2,FALSE)*100</f>
        <v>1.0039344968123608E-2</v>
      </c>
      <c r="AK2613">
        <f>IF(D2613=E2613,1,0)</f>
        <v>0</v>
      </c>
    </row>
    <row r="2614" spans="1:37">
      <c r="A2614" s="1" t="s">
        <v>10078</v>
      </c>
      <c r="B2614" s="1" t="s">
        <v>10079</v>
      </c>
      <c r="C2614">
        <v>3670</v>
      </c>
      <c r="D2614">
        <v>1524976261</v>
      </c>
      <c r="E2614">
        <v>1524976261</v>
      </c>
      <c r="F2614" s="2">
        <v>0.77098210872299999</v>
      </c>
      <c r="G2614" s="2">
        <v>0.77098210872299999</v>
      </c>
      <c r="H2614">
        <v>3670495</v>
      </c>
      <c r="I2614" s="2">
        <v>8.0587635470800001E-2</v>
      </c>
      <c r="J2614" s="2">
        <v>0</v>
      </c>
      <c r="K2614">
        <v>3</v>
      </c>
      <c r="L2614" s="1" t="s">
        <v>11596</v>
      </c>
      <c r="M2614" s="1" t="s">
        <v>10079</v>
      </c>
      <c r="N2614">
        <v>0</v>
      </c>
      <c r="O2614">
        <v>0</v>
      </c>
      <c r="P2614">
        <v>1</v>
      </c>
      <c r="Q2614">
        <v>0</v>
      </c>
      <c r="R2614" s="19">
        <f>BWscncns[[#This Row],[C fx]]*4+BWscncns[[#This Row],[C fg]]*2+BWscncns[[#This Row],[C fm]]</f>
        <v>1</v>
      </c>
      <c r="S2614">
        <v>2960</v>
      </c>
      <c r="T2614">
        <v>2072576</v>
      </c>
      <c r="U2614" s="13">
        <v>1.4281740000000001</v>
      </c>
      <c r="V2614" s="13">
        <v>0.70019500000000001</v>
      </c>
      <c r="W2614">
        <v>1585</v>
      </c>
      <c r="X2614">
        <v>31</v>
      </c>
      <c r="Z2614" s="10">
        <f>IF($N2614&lt;&gt;0,constants!$L$2,IF($O2614&lt;&gt;0,constants!$M$2,IF($P2614&lt;&gt;0,constants!$N$2,0)))</f>
        <v>1117.99</v>
      </c>
      <c r="AA2614" s="10">
        <f>IF($N2614&lt;&gt;0,constants!$L$2,IF($O2614&lt;&gt;0,constants!$M$2,IF($P2614&lt;&gt;0,constants!$P$2,0)))</f>
        <v>4051.45</v>
      </c>
      <c r="AB2614" s="11">
        <f>constants!$O$2</f>
        <v>4861.32</v>
      </c>
      <c r="AC2614" s="11">
        <f>VLOOKUP(BWscncns[[#This Row],[scanner]],[0]!ScnrAvgBW,2,FALSE)/1000</f>
        <v>6440.9193022088357</v>
      </c>
      <c r="AD2614" s="8">
        <f>(1+$F2614)*Z2614</f>
        <v>1979.9402877312268</v>
      </c>
      <c r="AE2614" s="8">
        <f>(1+$F2614)*AA2614</f>
        <v>7175.0454643857984</v>
      </c>
      <c r="AF2614" s="8">
        <f>(1+$F2614)*AB2614</f>
        <v>8609.3107447772945</v>
      </c>
      <c r="AG2614" s="8">
        <f>(1+$F2614)*AC2614</f>
        <v>11406.752847940477</v>
      </c>
      <c r="AH2614" s="8">
        <f>(1+$F2614)*$T2614/1000</f>
        <v>3670.4950149686802</v>
      </c>
      <c r="AI2614" s="8">
        <f>(1+BWscncns[[#This Row],[pid_error]]*K_p)*BWscncns[[#This Row],[dbw]]/1000</f>
        <v>2871.5355074843401</v>
      </c>
      <c r="AJ2614" s="13">
        <f>BWscncns[[#This Row],[Torflow prgrssv alt vote]]/VLOOKUP(BWscncns[[#This Row],[class]],AltBWtotl,2,FALSE)*100</f>
        <v>5.6634345996148999E-2</v>
      </c>
      <c r="AK2614">
        <f>IF(D2614=E2614,1,0)</f>
        <v>1</v>
      </c>
    </row>
    <row r="2615" spans="1:37">
      <c r="A2615" s="1" t="s">
        <v>3103</v>
      </c>
      <c r="B2615" s="1" t="s">
        <v>3104</v>
      </c>
      <c r="C2615">
        <v>2840</v>
      </c>
      <c r="D2615">
        <v>1524798443</v>
      </c>
      <c r="E2615">
        <v>1524965801</v>
      </c>
      <c r="F2615" s="2">
        <v>-0.81210835019600003</v>
      </c>
      <c r="G2615" s="2">
        <v>-0.81210835019600003</v>
      </c>
      <c r="H2615">
        <v>852529</v>
      </c>
      <c r="I2615" s="2">
        <v>-6.10236244591E-2</v>
      </c>
      <c r="J2615" s="2">
        <v>0</v>
      </c>
      <c r="K2615">
        <v>8</v>
      </c>
      <c r="L2615" s="1" t="s">
        <v>11904</v>
      </c>
      <c r="M2615" s="1" t="s">
        <v>3104</v>
      </c>
      <c r="N2615">
        <v>0</v>
      </c>
      <c r="O2615">
        <v>1</v>
      </c>
      <c r="P2615">
        <v>0</v>
      </c>
      <c r="Q2615">
        <v>0</v>
      </c>
      <c r="R2615" s="19">
        <f>BWscncns[[#This Row],[C fx]]*4+BWscncns[[#This Row],[C fg]]*2+BWscncns[[#This Row],[C fm]]</f>
        <v>2</v>
      </c>
      <c r="S2615">
        <v>837</v>
      </c>
      <c r="T2615">
        <v>4833443</v>
      </c>
      <c r="U2615" s="13">
        <v>0.17316799999999999</v>
      </c>
      <c r="V2615" s="13">
        <v>5.7747229999999998</v>
      </c>
      <c r="W2615">
        <v>5958</v>
      </c>
      <c r="X2615">
        <v>119</v>
      </c>
      <c r="Z2615" s="10">
        <f>IF($N2615&lt;&gt;0,constants!$L$2,IF($O2615&lt;&gt;0,constants!$M$2,IF($P2615&lt;&gt;0,constants!$N$2,0)))</f>
        <v>9721.3799999999992</v>
      </c>
      <c r="AA2615" s="10">
        <f>IF($N2615&lt;&gt;0,constants!$L$2,IF($O2615&lt;&gt;0,constants!$M$2,IF($P2615&lt;&gt;0,constants!$P$2,0)))</f>
        <v>9721.3799999999992</v>
      </c>
      <c r="AB2615" s="11">
        <f>constants!$O$2</f>
        <v>4861.32</v>
      </c>
      <c r="AC2615" s="11">
        <f>VLOOKUP(BWscncns[[#This Row],[scanner]],[0]!ScnrAvgBW,2,FALSE)/1000</f>
        <v>509.99709399477808</v>
      </c>
      <c r="AD2615" s="8">
        <f>(1+$F2615)*Z2615</f>
        <v>1826.5661265716092</v>
      </c>
      <c r="AE2615" s="8">
        <f>(1+$F2615)*AA2615</f>
        <v>1826.5661265716092</v>
      </c>
      <c r="AF2615" s="8">
        <f>(1+$F2615)*AB2615</f>
        <v>913.40143502518106</v>
      </c>
      <c r="AG2615" s="8">
        <f>(1+$F2615)*AC2615</f>
        <v>95.824195385924497</v>
      </c>
      <c r="AH2615" s="8">
        <f>(1+$F2615)*$T2615/1000</f>
        <v>908.16357950359497</v>
      </c>
      <c r="AI2615" s="8">
        <f>(1+BWscncns[[#This Row],[pid_error]]*K_p)*BWscncns[[#This Row],[dbw]]/1000</f>
        <v>2870.8032897517974</v>
      </c>
      <c r="AJ2615" s="13">
        <f>BWscncns[[#This Row],[Torflow prgrssv alt vote]]/VLOOKUP(BWscncns[[#This Row],[class]],AltBWtotl,2,FALSE)*100</f>
        <v>1.0028571516009242E-2</v>
      </c>
      <c r="AK2615">
        <f>IF(D2615=E2615,1,0)</f>
        <v>0</v>
      </c>
    </row>
    <row r="2616" spans="1:37">
      <c r="A2616" s="1" t="s">
        <v>5345</v>
      </c>
      <c r="B2616" s="1" t="s">
        <v>5346</v>
      </c>
      <c r="C2616">
        <v>1910</v>
      </c>
      <c r="D2616">
        <v>1524790721</v>
      </c>
      <c r="E2616">
        <v>1524993264</v>
      </c>
      <c r="F2616" s="2">
        <v>-0.378388627699</v>
      </c>
      <c r="G2616" s="2">
        <v>-0.378388627699</v>
      </c>
      <c r="H2616">
        <v>1245388</v>
      </c>
      <c r="I2616" s="2">
        <v>0.21692384516499999</v>
      </c>
      <c r="J2616" s="2">
        <v>0</v>
      </c>
      <c r="K2616">
        <v>5</v>
      </c>
      <c r="L2616" s="1" t="s">
        <v>11828</v>
      </c>
      <c r="M2616" s="1" t="s">
        <v>5346</v>
      </c>
      <c r="N2616">
        <v>0</v>
      </c>
      <c r="O2616">
        <v>1</v>
      </c>
      <c r="P2616">
        <v>0</v>
      </c>
      <c r="Q2616">
        <v>0</v>
      </c>
      <c r="R2616" s="19">
        <f>BWscncns[[#This Row],[C fx]]*4+BWscncns[[#This Row],[C fg]]*2+BWscncns[[#This Row],[C fm]]</f>
        <v>2</v>
      </c>
      <c r="S2616">
        <v>1670</v>
      </c>
      <c r="T2616">
        <v>3530269</v>
      </c>
      <c r="U2616" s="13">
        <v>0.47305199999999997</v>
      </c>
      <c r="V2616" s="13">
        <v>2.113934</v>
      </c>
      <c r="W2616">
        <v>4936</v>
      </c>
      <c r="X2616">
        <v>98</v>
      </c>
      <c r="Z2616" s="10">
        <f>IF($N2616&lt;&gt;0,constants!$L$2,IF($O2616&lt;&gt;0,constants!$M$2,IF($P2616&lt;&gt;0,constants!$N$2,0)))</f>
        <v>9721.3799999999992</v>
      </c>
      <c r="AA2616" s="10">
        <f>IF($N2616&lt;&gt;0,constants!$L$2,IF($O2616&lt;&gt;0,constants!$M$2,IF($P2616&lt;&gt;0,constants!$P$2,0)))</f>
        <v>9721.3799999999992</v>
      </c>
      <c r="AB2616" s="11">
        <f>constants!$O$2</f>
        <v>4861.32</v>
      </c>
      <c r="AC2616" s="11">
        <f>VLOOKUP(BWscncns[[#This Row],[scanner]],[0]!ScnrAvgBW,2,FALSE)/1000</f>
        <v>3794.4265750962772</v>
      </c>
      <c r="AD2616" s="8">
        <f>(1+$F2616)*Z2616</f>
        <v>6042.9203624594948</v>
      </c>
      <c r="AE2616" s="8">
        <f>(1+$F2616)*AA2616</f>
        <v>6042.9203624594948</v>
      </c>
      <c r="AF2616" s="8">
        <f>(1+$F2616)*AB2616</f>
        <v>3021.8517963942968</v>
      </c>
      <c r="AG2616" s="8">
        <f>(1+$F2616)*AC2616</f>
        <v>2358.65871044098</v>
      </c>
      <c r="AH2616" s="8">
        <f>(1+$F2616)*$T2616/1000</f>
        <v>2194.4553576816788</v>
      </c>
      <c r="AI2616" s="8">
        <f>(1+BWscncns[[#This Row],[pid_error]]*K_p)*BWscncns[[#This Row],[dbw]]/1000</f>
        <v>2862.3621788408391</v>
      </c>
      <c r="AJ2616" s="13">
        <f>BWscncns[[#This Row],[Torflow prgrssv alt vote]]/VLOOKUP(BWscncns[[#This Row],[class]],AltBWtotl,2,FALSE)*100</f>
        <v>9.9990841997771255E-3</v>
      </c>
      <c r="AK2616">
        <f>IF(D2616=E2616,1,0)</f>
        <v>0</v>
      </c>
    </row>
    <row r="2617" spans="1:37">
      <c r="A2617" s="1" t="s">
        <v>9478</v>
      </c>
      <c r="B2617" s="1" t="s">
        <v>9479</v>
      </c>
      <c r="C2617">
        <v>970</v>
      </c>
      <c r="D2617">
        <v>1524967575</v>
      </c>
      <c r="E2617">
        <v>1524967575</v>
      </c>
      <c r="F2617" s="2">
        <v>-0.79590252198099998</v>
      </c>
      <c r="G2617" s="2">
        <v>-0.79590252198099998</v>
      </c>
      <c r="H2617">
        <v>969982</v>
      </c>
      <c r="I2617" s="2">
        <v>8.2635657909599994E-3</v>
      </c>
      <c r="J2617" s="2">
        <v>0</v>
      </c>
      <c r="K2617">
        <v>8</v>
      </c>
      <c r="L2617" s="1" t="s">
        <v>11903</v>
      </c>
      <c r="M2617" s="1" t="s">
        <v>9479</v>
      </c>
      <c r="N2617">
        <v>1</v>
      </c>
      <c r="O2617">
        <v>0</v>
      </c>
      <c r="P2617">
        <v>0</v>
      </c>
      <c r="Q2617">
        <v>0</v>
      </c>
      <c r="R2617" s="19">
        <f>BWscncns[[#This Row],[C fx]]*4+BWscncns[[#This Row],[C fg]]*2+BWscncns[[#This Row],[C fm]]</f>
        <v>4</v>
      </c>
      <c r="S2617">
        <v>1180</v>
      </c>
      <c r="T2617">
        <v>4752546</v>
      </c>
      <c r="U2617" s="13">
        <v>0.24828800000000001</v>
      </c>
      <c r="V2617" s="13">
        <v>4.0275809999999996</v>
      </c>
      <c r="W2617">
        <v>5666</v>
      </c>
      <c r="X2617">
        <v>113</v>
      </c>
      <c r="Z2617" s="10">
        <f>IF($N2617&lt;&gt;0,constants!$L$2,IF($O2617&lt;&gt;0,constants!$M$2,IF($P2617&lt;&gt;0,constants!$N$2,0)))</f>
        <v>10125.48</v>
      </c>
      <c r="AA2617" s="10">
        <f>IF($N2617&lt;&gt;0,constants!$L$2,IF($O2617&lt;&gt;0,constants!$M$2,IF($P2617&lt;&gt;0,constants!$P$2,0)))</f>
        <v>10125.48</v>
      </c>
      <c r="AB2617" s="11">
        <f>constants!$O$2</f>
        <v>4861.32</v>
      </c>
      <c r="AC2617" s="11">
        <f>VLOOKUP(BWscncns[[#This Row],[scanner]],[0]!ScnrAvgBW,2,FALSE)/1000</f>
        <v>509.99709399477808</v>
      </c>
      <c r="AD2617" s="8">
        <f>(1+$F2617)*Z2617</f>
        <v>2066.5849317318243</v>
      </c>
      <c r="AE2617" s="8">
        <f>(1+$F2617)*AA2617</f>
        <v>2066.5849317318243</v>
      </c>
      <c r="AF2617" s="8">
        <f>(1+$F2617)*AB2617</f>
        <v>992.18315184332516</v>
      </c>
      <c r="AG2617" s="8">
        <f>(1+$F2617)*AC2617</f>
        <v>104.08912068135311</v>
      </c>
      <c r="AH2617" s="8">
        <f>(1+$F2617)*$T2617/1000</f>
        <v>969.98265276928657</v>
      </c>
      <c r="AI2617" s="8">
        <f>(1+BWscncns[[#This Row],[pid_error]]*K_p)*BWscncns[[#This Row],[dbw]]/1000</f>
        <v>2861.264326384643</v>
      </c>
      <c r="AJ2617" s="13">
        <f>BWscncns[[#This Row],[Torflow prgrssv alt vote]]/VLOOKUP(BWscncns[[#This Row],[class]],AltBWtotl,2,FALSE)*100</f>
        <v>2.4523164603448739E-2</v>
      </c>
      <c r="AK2617">
        <f>IF(D2617=E2617,1,0)</f>
        <v>1</v>
      </c>
    </row>
    <row r="2618" spans="1:37">
      <c r="A2618" s="1" t="s">
        <v>2428</v>
      </c>
      <c r="B2618" s="1" t="s">
        <v>2429</v>
      </c>
      <c r="C2618">
        <v>3490</v>
      </c>
      <c r="D2618">
        <v>1524818192</v>
      </c>
      <c r="E2618">
        <v>1524986218</v>
      </c>
      <c r="F2618" s="2">
        <v>0.70702897645200002</v>
      </c>
      <c r="G2618" s="2">
        <v>0.70702897645200002</v>
      </c>
      <c r="H2618">
        <v>3329508</v>
      </c>
      <c r="I2618" s="2">
        <v>-3.7323984922800001E-2</v>
      </c>
      <c r="J2618" s="2">
        <v>0</v>
      </c>
      <c r="K2618">
        <v>4</v>
      </c>
      <c r="L2618" s="1" t="s">
        <v>11609</v>
      </c>
      <c r="M2618" s="1" t="s">
        <v>2429</v>
      </c>
      <c r="N2618">
        <v>0</v>
      </c>
      <c r="O2618">
        <v>1</v>
      </c>
      <c r="P2618">
        <v>0</v>
      </c>
      <c r="Q2618">
        <v>0</v>
      </c>
      <c r="R2618" s="19">
        <f>BWscncns[[#This Row],[C fx]]*4+BWscncns[[#This Row],[C fg]]*2+BWscncns[[#This Row],[C fm]]</f>
        <v>2</v>
      </c>
      <c r="S2618">
        <v>3490</v>
      </c>
      <c r="T2618">
        <v>2113733</v>
      </c>
      <c r="U2618" s="13">
        <v>1.6511070000000001</v>
      </c>
      <c r="V2618" s="13">
        <v>0.60565400000000003</v>
      </c>
      <c r="W2618">
        <v>942</v>
      </c>
      <c r="X2618">
        <v>18</v>
      </c>
      <c r="Z2618" s="10">
        <f>IF($N2618&lt;&gt;0,constants!$L$2,IF($O2618&lt;&gt;0,constants!$M$2,IF($P2618&lt;&gt;0,constants!$N$2,0)))</f>
        <v>9721.3799999999992</v>
      </c>
      <c r="AA2618" s="10">
        <f>IF($N2618&lt;&gt;0,constants!$L$2,IF($O2618&lt;&gt;0,constants!$M$2,IF($P2618&lt;&gt;0,constants!$P$2,0)))</f>
        <v>9721.3799999999992</v>
      </c>
      <c r="AB2618" s="11">
        <f>constants!$O$2</f>
        <v>4861.32</v>
      </c>
      <c r="AC2618" s="11">
        <f>VLOOKUP(BWscncns[[#This Row],[scanner]],[0]!ScnrAvgBW,2,FALSE)/1000</f>
        <v>4819.491751072962</v>
      </c>
      <c r="AD2618" s="8">
        <f>(1+$F2618)*Z2618</f>
        <v>16594.677351100941</v>
      </c>
      <c r="AE2618" s="8">
        <f>(1+$F2618)*AA2618</f>
        <v>16594.677351100941</v>
      </c>
      <c r="AF2618" s="8">
        <f>(1+$F2618)*AB2618</f>
        <v>8298.414103805635</v>
      </c>
      <c r="AG2618" s="8">
        <f>(1+$F2618)*AC2618</f>
        <v>8227.0120708529357</v>
      </c>
      <c r="AH2618" s="8">
        <f>(1+$F2618)*$T2618/1000</f>
        <v>3608.2034794828151</v>
      </c>
      <c r="AI2618" s="8">
        <f>(1+BWscncns[[#This Row],[pid_error]]*K_p)*BWscncns[[#This Row],[dbw]]/1000</f>
        <v>2860.9682397414072</v>
      </c>
      <c r="AJ2618" s="13">
        <f>BWscncns[[#This Row],[Torflow prgrssv alt vote]]/VLOOKUP(BWscncns[[#This Row],[class]],AltBWtotl,2,FALSE)*100</f>
        <v>9.994214755048008E-3</v>
      </c>
      <c r="AK2618">
        <f>IF(D2618=E2618,1,0)</f>
        <v>0</v>
      </c>
    </row>
    <row r="2619" spans="1:37">
      <c r="A2619" s="1" t="s">
        <v>6622</v>
      </c>
      <c r="B2619" s="1" t="s">
        <v>49</v>
      </c>
      <c r="C2619">
        <v>3650</v>
      </c>
      <c r="D2619">
        <v>1524964160</v>
      </c>
      <c r="E2619">
        <v>1524964160</v>
      </c>
      <c r="F2619" s="2">
        <v>0.783638477477</v>
      </c>
      <c r="G2619" s="2">
        <v>0.783638477477</v>
      </c>
      <c r="H2619">
        <v>3652891</v>
      </c>
      <c r="I2619" s="2">
        <v>0.33094856386600002</v>
      </c>
      <c r="J2619" s="2">
        <v>0</v>
      </c>
      <c r="K2619">
        <v>2</v>
      </c>
      <c r="L2619" s="1" t="s">
        <v>11615</v>
      </c>
      <c r="M2619" s="1" t="s">
        <v>49</v>
      </c>
      <c r="N2619">
        <v>0</v>
      </c>
      <c r="O2619">
        <v>0</v>
      </c>
      <c r="P2619">
        <v>1</v>
      </c>
      <c r="Q2619">
        <v>0</v>
      </c>
      <c r="R2619" s="19">
        <f>BWscncns[[#This Row],[C fx]]*4+BWscncns[[#This Row],[C fg]]*2+BWscncns[[#This Row],[C fm]]</f>
        <v>1</v>
      </c>
      <c r="S2619">
        <v>3030</v>
      </c>
      <c r="T2619">
        <v>2048000</v>
      </c>
      <c r="U2619" s="13">
        <v>1.479492</v>
      </c>
      <c r="V2619" s="13">
        <v>0.67590799999999995</v>
      </c>
      <c r="W2619">
        <v>1440</v>
      </c>
      <c r="X2619">
        <v>28</v>
      </c>
      <c r="Z2619" s="10">
        <f>IF($N2619&lt;&gt;0,constants!$L$2,IF($O2619&lt;&gt;0,constants!$M$2,IF($P2619&lt;&gt;0,constants!$N$2,0)))</f>
        <v>1117.99</v>
      </c>
      <c r="AA2619" s="10">
        <f>IF($N2619&lt;&gt;0,constants!$L$2,IF($O2619&lt;&gt;0,constants!$M$2,IF($P2619&lt;&gt;0,constants!$P$2,0)))</f>
        <v>4051.45</v>
      </c>
      <c r="AB2619" s="11">
        <f>constants!$O$2</f>
        <v>4861.32</v>
      </c>
      <c r="AC2619" s="11">
        <f>VLOOKUP(BWscncns[[#This Row],[scanner]],[0]!ScnrAvgBW,2,FALSE)/1000</f>
        <v>8853.6095214723919</v>
      </c>
      <c r="AD2619" s="8">
        <f>(1+$F2619)*Z2619</f>
        <v>1994.0899814345112</v>
      </c>
      <c r="AE2619" s="8">
        <f>(1+$F2619)*AA2619</f>
        <v>7226.322109574191</v>
      </c>
      <c r="AF2619" s="8">
        <f>(1+$F2619)*AB2619</f>
        <v>8670.837403328489</v>
      </c>
      <c r="AG2619" s="8">
        <f>(1+$F2619)*AC2619</f>
        <v>15791.638607054887</v>
      </c>
      <c r="AH2619" s="8">
        <f>(1+$F2619)*$T2619/1000</f>
        <v>3652.891601872896</v>
      </c>
      <c r="AI2619" s="8">
        <f>(1+BWscncns[[#This Row],[pid_error]]*K_p)*BWscncns[[#This Row],[dbw]]/1000</f>
        <v>2850.445800936448</v>
      </c>
      <c r="AJ2619" s="13">
        <f>BWscncns[[#This Row],[Torflow prgrssv alt vote]]/VLOOKUP(BWscncns[[#This Row],[class]],AltBWtotl,2,FALSE)*100</f>
        <v>5.6218400682403968E-2</v>
      </c>
      <c r="AK2619">
        <f>IF(D2619=E2619,1,0)</f>
        <v>1</v>
      </c>
    </row>
    <row r="2620" spans="1:37">
      <c r="A2620" s="1" t="s">
        <v>761</v>
      </c>
      <c r="B2620" s="1" t="s">
        <v>762</v>
      </c>
      <c r="C2620">
        <v>1830</v>
      </c>
      <c r="D2620">
        <v>1524973472</v>
      </c>
      <c r="E2620">
        <v>1524973472</v>
      </c>
      <c r="F2620" s="2">
        <v>-0.52877833413700004</v>
      </c>
      <c r="G2620" s="2">
        <v>-0.52877833413700004</v>
      </c>
      <c r="H2620">
        <v>1825658</v>
      </c>
      <c r="I2620" s="2">
        <v>-0.20084339012300001</v>
      </c>
      <c r="J2620" s="2">
        <v>0</v>
      </c>
      <c r="K2620">
        <v>7</v>
      </c>
      <c r="L2620" s="1" t="s">
        <v>11732</v>
      </c>
      <c r="M2620" s="1" t="s">
        <v>762</v>
      </c>
      <c r="N2620">
        <v>1</v>
      </c>
      <c r="O2620">
        <v>0</v>
      </c>
      <c r="P2620">
        <v>0</v>
      </c>
      <c r="Q2620">
        <v>0</v>
      </c>
      <c r="R2620" s="19">
        <f>BWscncns[[#This Row],[C fx]]*4+BWscncns[[#This Row],[C fg]]*2+BWscncns[[#This Row],[C fm]]</f>
        <v>4</v>
      </c>
      <c r="S2620">
        <v>1380</v>
      </c>
      <c r="T2620">
        <v>3874309</v>
      </c>
      <c r="U2620" s="13">
        <v>0.35619299999999998</v>
      </c>
      <c r="V2620" s="13">
        <v>2.8074699999999999</v>
      </c>
      <c r="W2620">
        <v>5296</v>
      </c>
      <c r="X2620">
        <v>105</v>
      </c>
      <c r="Z2620" s="10">
        <f>IF($N2620&lt;&gt;0,constants!$L$2,IF($O2620&lt;&gt;0,constants!$M$2,IF($P2620&lt;&gt;0,constants!$N$2,0)))</f>
        <v>10125.48</v>
      </c>
      <c r="AA2620" s="10">
        <f>IF($N2620&lt;&gt;0,constants!$L$2,IF($O2620&lt;&gt;0,constants!$M$2,IF($P2620&lt;&gt;0,constants!$P$2,0)))</f>
        <v>10125.48</v>
      </c>
      <c r="AB2620" s="11">
        <f>constants!$O$2</f>
        <v>4861.32</v>
      </c>
      <c r="AC2620" s="11">
        <f>VLOOKUP(BWscncns[[#This Row],[scanner]],[0]!ScnrAvgBW,2,FALSE)/1000</f>
        <v>885.64026081730776</v>
      </c>
      <c r="AD2620" s="8">
        <f>(1+$F2620)*Z2620</f>
        <v>4771.3455532624885</v>
      </c>
      <c r="AE2620" s="8">
        <f>(1+$F2620)*AA2620</f>
        <v>4771.3455532624885</v>
      </c>
      <c r="AF2620" s="8">
        <f>(1+$F2620)*AB2620</f>
        <v>2290.7593086931188</v>
      </c>
      <c r="AG2620" s="8">
        <f>(1+$F2620)*AC2620</f>
        <v>417.33287905767355</v>
      </c>
      <c r="AH2620" s="8">
        <f>(1+$F2620)*$T2620/1000</f>
        <v>1825.6583410480134</v>
      </c>
      <c r="AI2620" s="8">
        <f>(1+BWscncns[[#This Row],[pid_error]]*K_p)*BWscncns[[#This Row],[dbw]]/1000</f>
        <v>2849.9836705240068</v>
      </c>
      <c r="AJ2620" s="13">
        <f>BWscncns[[#This Row],[Torflow prgrssv alt vote]]/VLOOKUP(BWscncns[[#This Row],[class]],AltBWtotl,2,FALSE)*100</f>
        <v>2.4426480987763788E-2</v>
      </c>
      <c r="AK2620">
        <f>IF(D2620=E2620,1,0)</f>
        <v>1</v>
      </c>
    </row>
    <row r="2621" spans="1:37">
      <c r="A2621" s="1" t="s">
        <v>998</v>
      </c>
      <c r="B2621" s="1" t="s">
        <v>999</v>
      </c>
      <c r="C2621">
        <v>3270</v>
      </c>
      <c r="D2621">
        <v>1524976051</v>
      </c>
      <c r="E2621">
        <v>1524976051</v>
      </c>
      <c r="F2621" s="2">
        <v>0.34514950857100002</v>
      </c>
      <c r="G2621" s="2">
        <v>0.34514950857100002</v>
      </c>
      <c r="H2621">
        <v>3269065</v>
      </c>
      <c r="I2621" s="2">
        <v>0.15286186701999999</v>
      </c>
      <c r="J2621" s="2">
        <v>0</v>
      </c>
      <c r="K2621">
        <v>3</v>
      </c>
      <c r="L2621" s="1" t="s">
        <v>11636</v>
      </c>
      <c r="M2621" s="1" t="s">
        <v>999</v>
      </c>
      <c r="N2621">
        <v>0</v>
      </c>
      <c r="O2621">
        <v>0</v>
      </c>
      <c r="P2621">
        <v>1</v>
      </c>
      <c r="Q2621">
        <v>0</v>
      </c>
      <c r="R2621" s="19">
        <f>BWscncns[[#This Row],[C fx]]*4+BWscncns[[#This Row],[C fg]]*2+BWscncns[[#This Row],[C fm]]</f>
        <v>1</v>
      </c>
      <c r="S2621">
        <v>2550</v>
      </c>
      <c r="T2621">
        <v>2430262</v>
      </c>
      <c r="U2621" s="13">
        <v>1.0492699999999999</v>
      </c>
      <c r="V2621" s="13">
        <v>0.953044</v>
      </c>
      <c r="W2621">
        <v>2987</v>
      </c>
      <c r="X2621">
        <v>59</v>
      </c>
      <c r="Z2621" s="10">
        <f>IF($N2621&lt;&gt;0,constants!$L$2,IF($O2621&lt;&gt;0,constants!$M$2,IF($P2621&lt;&gt;0,constants!$N$2,0)))</f>
        <v>1117.99</v>
      </c>
      <c r="AA2621" s="10">
        <f>IF($N2621&lt;&gt;0,constants!$L$2,IF($O2621&lt;&gt;0,constants!$M$2,IF($P2621&lt;&gt;0,constants!$P$2,0)))</f>
        <v>4051.45</v>
      </c>
      <c r="AB2621" s="11">
        <f>constants!$O$2</f>
        <v>4861.32</v>
      </c>
      <c r="AC2621" s="11">
        <f>VLOOKUP(BWscncns[[#This Row],[scanner]],[0]!ScnrAvgBW,2,FALSE)/1000</f>
        <v>6440.9193022088357</v>
      </c>
      <c r="AD2621" s="8">
        <f>(1+$F2621)*Z2621</f>
        <v>1503.8636990872924</v>
      </c>
      <c r="AE2621" s="8">
        <f>(1+$F2621)*AA2621</f>
        <v>5449.805976499978</v>
      </c>
      <c r="AF2621" s="8">
        <f>(1+$F2621)*AB2621</f>
        <v>6539.2022090063738</v>
      </c>
      <c r="AG2621" s="8">
        <f>(1+$F2621)*AC2621</f>
        <v>8663.9994341116835</v>
      </c>
      <c r="AH2621" s="8">
        <f>(1+$F2621)*$T2621/1000</f>
        <v>3269.065734998776</v>
      </c>
      <c r="AI2621" s="8">
        <f>(1+BWscncns[[#This Row],[pid_error]]*K_p)*BWscncns[[#This Row],[dbw]]/1000</f>
        <v>2849.6638674993878</v>
      </c>
      <c r="AJ2621" s="13">
        <f>BWscncns[[#This Row],[Torflow prgrssv alt vote]]/VLOOKUP(BWscncns[[#This Row],[class]],AltBWtotl,2,FALSE)*100</f>
        <v>5.6202978867592686E-2</v>
      </c>
      <c r="AK2621">
        <f>IF(D2621=E2621,1,0)</f>
        <v>1</v>
      </c>
    </row>
    <row r="2622" spans="1:37">
      <c r="A2622" s="1" t="s">
        <v>8542</v>
      </c>
      <c r="B2622" s="1" t="s">
        <v>8543</v>
      </c>
      <c r="C2622">
        <v>1530</v>
      </c>
      <c r="D2622">
        <v>1524953406</v>
      </c>
      <c r="E2622">
        <v>1524953406</v>
      </c>
      <c r="F2622" s="2">
        <v>-0.14490123297400001</v>
      </c>
      <c r="G2622" s="2">
        <v>-0.14490123297400001</v>
      </c>
      <c r="H2622">
        <v>1529313</v>
      </c>
      <c r="I2622" s="2">
        <v>-0.115820139042</v>
      </c>
      <c r="J2622" s="2">
        <v>0</v>
      </c>
      <c r="K2622">
        <v>2</v>
      </c>
      <c r="L2622" s="1" t="s">
        <v>11624</v>
      </c>
      <c r="M2622" s="1" t="s">
        <v>8543</v>
      </c>
      <c r="N2622">
        <v>0</v>
      </c>
      <c r="O2622">
        <v>1</v>
      </c>
      <c r="P2622">
        <v>0</v>
      </c>
      <c r="Q2622">
        <v>0</v>
      </c>
      <c r="R2622" s="19">
        <f>BWscncns[[#This Row],[C fx]]*4+BWscncns[[#This Row],[C fg]]*2+BWscncns[[#This Row],[C fm]]</f>
        <v>2</v>
      </c>
      <c r="S2622">
        <v>2010</v>
      </c>
      <c r="T2622">
        <v>3072000</v>
      </c>
      <c r="U2622" s="13">
        <v>0.65429700000000002</v>
      </c>
      <c r="V2622" s="13">
        <v>1.5283580000000001</v>
      </c>
      <c r="W2622">
        <v>4400</v>
      </c>
      <c r="X2622">
        <v>88</v>
      </c>
      <c r="Z2622" s="10">
        <f>IF($N2622&lt;&gt;0,constants!$L$2,IF($O2622&lt;&gt;0,constants!$M$2,IF($P2622&lt;&gt;0,constants!$N$2,0)))</f>
        <v>9721.3799999999992</v>
      </c>
      <c r="AA2622" s="10">
        <f>IF($N2622&lt;&gt;0,constants!$L$2,IF($O2622&lt;&gt;0,constants!$M$2,IF($P2622&lt;&gt;0,constants!$P$2,0)))</f>
        <v>9721.3799999999992</v>
      </c>
      <c r="AB2622" s="11">
        <f>constants!$O$2</f>
        <v>4861.32</v>
      </c>
      <c r="AC2622" s="11">
        <f>VLOOKUP(BWscncns[[#This Row],[scanner]],[0]!ScnrAvgBW,2,FALSE)/1000</f>
        <v>8853.6095214723919</v>
      </c>
      <c r="AD2622" s="8">
        <f>(1+$F2622)*Z2622</f>
        <v>8312.7400517912156</v>
      </c>
      <c r="AE2622" s="8">
        <f>(1+$F2622)*AA2622</f>
        <v>8312.7400517912156</v>
      </c>
      <c r="AF2622" s="8">
        <f>(1+$F2622)*AB2622</f>
        <v>4156.9087381188338</v>
      </c>
      <c r="AG2622" s="8">
        <f>(1+$F2622)*AC2622</f>
        <v>7570.7105855406962</v>
      </c>
      <c r="AH2622" s="8">
        <f>(1+$F2622)*$T2622/1000</f>
        <v>2626.8634123038719</v>
      </c>
      <c r="AI2622" s="8">
        <f>(1+BWscncns[[#This Row],[pid_error]]*K_p)*BWscncns[[#This Row],[dbw]]/1000</f>
        <v>2849.4317061519359</v>
      </c>
      <c r="AJ2622" s="13">
        <f>BWscncns[[#This Row],[Torflow prgrssv alt vote]]/VLOOKUP(BWscncns[[#This Row],[class]],AltBWtotl,2,FALSE)*100</f>
        <v>9.9539142048285408E-3</v>
      </c>
      <c r="AK2622">
        <f>IF(D2622=E2622,1,0)</f>
        <v>1</v>
      </c>
    </row>
    <row r="2623" spans="1:37">
      <c r="A2623" s="1" t="s">
        <v>8806</v>
      </c>
      <c r="B2623" s="1" t="s">
        <v>49</v>
      </c>
      <c r="C2623">
        <v>2370</v>
      </c>
      <c r="D2623">
        <v>1524980359</v>
      </c>
      <c r="E2623">
        <v>1524998498</v>
      </c>
      <c r="F2623" s="2">
        <v>0.71615907122599998</v>
      </c>
      <c r="G2623" s="2">
        <v>0.71615907122599998</v>
      </c>
      <c r="H2623">
        <v>3599046</v>
      </c>
      <c r="I2623" s="2">
        <v>0.60048126241400002</v>
      </c>
      <c r="J2623" s="2">
        <v>0</v>
      </c>
      <c r="K2623">
        <v>3</v>
      </c>
      <c r="L2623" s="1" t="s">
        <v>11606</v>
      </c>
      <c r="M2623" s="1" t="s">
        <v>49</v>
      </c>
      <c r="N2623">
        <v>0</v>
      </c>
      <c r="O2623">
        <v>1</v>
      </c>
      <c r="P2623">
        <v>0</v>
      </c>
      <c r="Q2623">
        <v>0</v>
      </c>
      <c r="R2623" s="19">
        <f>BWscncns[[#This Row],[C fx]]*4+BWscncns[[#This Row],[C fg]]*2+BWscncns[[#This Row],[C fm]]</f>
        <v>2</v>
      </c>
      <c r="S2623">
        <v>2370</v>
      </c>
      <c r="T2623">
        <v>2097152</v>
      </c>
      <c r="U2623" s="13">
        <v>1.130104</v>
      </c>
      <c r="V2623" s="13">
        <v>0.88487400000000005</v>
      </c>
      <c r="W2623">
        <v>2551</v>
      </c>
      <c r="X2623">
        <v>51</v>
      </c>
      <c r="Z2623" s="10">
        <f>IF($N2623&lt;&gt;0,constants!$L$2,IF($O2623&lt;&gt;0,constants!$M$2,IF($P2623&lt;&gt;0,constants!$N$2,0)))</f>
        <v>9721.3799999999992</v>
      </c>
      <c r="AA2623" s="10">
        <f>IF($N2623&lt;&gt;0,constants!$L$2,IF($O2623&lt;&gt;0,constants!$M$2,IF($P2623&lt;&gt;0,constants!$P$2,0)))</f>
        <v>9721.3799999999992</v>
      </c>
      <c r="AB2623" s="11">
        <f>constants!$O$2</f>
        <v>4861.32</v>
      </c>
      <c r="AC2623" s="11">
        <f>VLOOKUP(BWscncns[[#This Row],[scanner]],[0]!ScnrAvgBW,2,FALSE)/1000</f>
        <v>6440.9193022088357</v>
      </c>
      <c r="AD2623" s="8">
        <f>(1+$F2623)*Z2623</f>
        <v>16683.434471835011</v>
      </c>
      <c r="AE2623" s="8">
        <f>(1+$F2623)*AA2623</f>
        <v>16683.434471835011</v>
      </c>
      <c r="AF2623" s="8">
        <f>(1+$F2623)*AB2623</f>
        <v>8342.7984161323784</v>
      </c>
      <c r="AG2623" s="8">
        <f>(1+$F2623)*AC2623</f>
        <v>11053.642087520331</v>
      </c>
      <c r="AH2623" s="8">
        <f>(1+$F2623)*$T2623/1000</f>
        <v>3599.0464285397484</v>
      </c>
      <c r="AI2623" s="8">
        <f>(1+BWscncns[[#This Row],[pid_error]]*K_p)*BWscncns[[#This Row],[dbw]]/1000</f>
        <v>2848.0992142698742</v>
      </c>
      <c r="AJ2623" s="13">
        <f>BWscncns[[#This Row],[Torflow prgrssv alt vote]]/VLOOKUP(BWscncns[[#This Row],[class]],AltBWtotl,2,FALSE)*100</f>
        <v>9.9492594135436544E-3</v>
      </c>
      <c r="AK2623">
        <f>IF(D2623=E2623,1,0)</f>
        <v>0</v>
      </c>
    </row>
    <row r="2624" spans="1:37">
      <c r="A2624" s="1" t="s">
        <v>8188</v>
      </c>
      <c r="B2624" s="1" t="s">
        <v>49</v>
      </c>
      <c r="C2624">
        <v>3810</v>
      </c>
      <c r="D2624">
        <v>1524998096</v>
      </c>
      <c r="E2624">
        <v>1524998096</v>
      </c>
      <c r="F2624" s="2">
        <v>1.0239910102500001</v>
      </c>
      <c r="G2624" s="2">
        <v>1.0239910102500001</v>
      </c>
      <c r="H2624">
        <v>3809565</v>
      </c>
      <c r="I2624" s="2">
        <v>-2.4230714647800002E-2</v>
      </c>
      <c r="J2624" s="2">
        <v>0</v>
      </c>
      <c r="K2624">
        <v>1</v>
      </c>
      <c r="L2624" s="1" t="s">
        <v>11564</v>
      </c>
      <c r="M2624" s="1" t="s">
        <v>49</v>
      </c>
      <c r="N2624">
        <v>0</v>
      </c>
      <c r="O2624">
        <v>0</v>
      </c>
      <c r="P2624">
        <v>1</v>
      </c>
      <c r="Q2624">
        <v>0</v>
      </c>
      <c r="R2624" s="19">
        <f>BWscncns[[#This Row],[C fx]]*4+BWscncns[[#This Row],[C fg]]*2+BWscncns[[#This Row],[C fm]]</f>
        <v>1</v>
      </c>
      <c r="S2624">
        <v>2460</v>
      </c>
      <c r="T2624">
        <v>1882205</v>
      </c>
      <c r="U2624" s="13">
        <v>1.306978</v>
      </c>
      <c r="V2624" s="13">
        <v>0.76512400000000003</v>
      </c>
      <c r="W2624">
        <v>1947</v>
      </c>
      <c r="X2624">
        <v>38</v>
      </c>
      <c r="Z2624" s="10">
        <f>IF($N2624&lt;&gt;0,constants!$L$2,IF($O2624&lt;&gt;0,constants!$M$2,IF($P2624&lt;&gt;0,constants!$N$2,0)))</f>
        <v>1117.99</v>
      </c>
      <c r="AA2624" s="10">
        <f>IF($N2624&lt;&gt;0,constants!$L$2,IF($O2624&lt;&gt;0,constants!$M$2,IF($P2624&lt;&gt;0,constants!$P$2,0)))</f>
        <v>4051.45</v>
      </c>
      <c r="AB2624" s="11">
        <f>constants!$O$2</f>
        <v>4861.32</v>
      </c>
      <c r="AC2624" s="11">
        <f>VLOOKUP(BWscncns[[#This Row],[scanner]],[0]!ScnrAvgBW,2,FALSE)/1000</f>
        <v>11818.828055288463</v>
      </c>
      <c r="AD2624" s="8">
        <f>(1+$F2624)*Z2624</f>
        <v>2262.8017095493974</v>
      </c>
      <c r="AE2624" s="8">
        <f>(1+$F2624)*AA2624</f>
        <v>8200.0983784773616</v>
      </c>
      <c r="AF2624" s="8">
        <f>(1+$F2624)*AB2624</f>
        <v>9839.2679779485297</v>
      </c>
      <c r="AG2624" s="8">
        <f>(1+$F2624)*AC2624</f>
        <v>23921.201735594339</v>
      </c>
      <c r="AH2624" s="8">
        <f>(1+$F2624)*$T2624/1000</f>
        <v>3809.5659994476014</v>
      </c>
      <c r="AI2624" s="8">
        <f>(1+BWscncns[[#This Row],[pid_error]]*K_p)*BWscncns[[#This Row],[dbw]]/1000</f>
        <v>2845.8854997238004</v>
      </c>
      <c r="AJ2624" s="13">
        <f>BWscncns[[#This Row],[Torflow prgrssv alt vote]]/VLOOKUP(BWscncns[[#This Row],[class]],AltBWtotl,2,FALSE)*100</f>
        <v>5.6128459368409905E-2</v>
      </c>
      <c r="AK2624">
        <f>IF(D2624=E2624,1,0)</f>
        <v>1</v>
      </c>
    </row>
    <row r="2625" spans="1:37">
      <c r="A2625" s="1" t="s">
        <v>11326</v>
      </c>
      <c r="B2625" s="1" t="s">
        <v>11327</v>
      </c>
      <c r="C2625">
        <v>4220</v>
      </c>
      <c r="D2625">
        <v>1524999429</v>
      </c>
      <c r="E2625">
        <v>1524999429</v>
      </c>
      <c r="F2625" s="2">
        <v>1.89119428638</v>
      </c>
      <c r="G2625" s="2">
        <v>1.89119428638</v>
      </c>
      <c r="H2625">
        <v>4219521</v>
      </c>
      <c r="I2625" s="2">
        <v>0.467067052644</v>
      </c>
      <c r="J2625" s="2">
        <v>0</v>
      </c>
      <c r="K2625">
        <v>1</v>
      </c>
      <c r="L2625" s="1" t="s">
        <v>11542</v>
      </c>
      <c r="M2625" s="1" t="s">
        <v>11327</v>
      </c>
      <c r="N2625">
        <v>0</v>
      </c>
      <c r="O2625">
        <v>0</v>
      </c>
      <c r="P2625">
        <v>1</v>
      </c>
      <c r="Q2625">
        <v>0</v>
      </c>
      <c r="R2625" s="19">
        <f>BWscncns[[#This Row],[C fx]]*4+BWscncns[[#This Row],[C fg]]*2+BWscncns[[#This Row],[C fm]]</f>
        <v>1</v>
      </c>
      <c r="S2625">
        <v>3140</v>
      </c>
      <c r="T2625">
        <v>1459439</v>
      </c>
      <c r="U2625" s="13">
        <v>2.1515119999999999</v>
      </c>
      <c r="V2625" s="13">
        <v>0.46478900000000001</v>
      </c>
      <c r="W2625">
        <v>286</v>
      </c>
      <c r="X2625">
        <v>5</v>
      </c>
      <c r="Z2625" s="10">
        <f>IF($N2625&lt;&gt;0,constants!$L$2,IF($O2625&lt;&gt;0,constants!$M$2,IF($P2625&lt;&gt;0,constants!$N$2,0)))</f>
        <v>1117.99</v>
      </c>
      <c r="AA2625" s="10">
        <f>IF($N2625&lt;&gt;0,constants!$L$2,IF($O2625&lt;&gt;0,constants!$M$2,IF($P2625&lt;&gt;0,constants!$P$2,0)))</f>
        <v>4051.45</v>
      </c>
      <c r="AB2625" s="11">
        <f>constants!$O$2</f>
        <v>4861.32</v>
      </c>
      <c r="AC2625" s="11">
        <f>VLOOKUP(BWscncns[[#This Row],[scanner]],[0]!ScnrAvgBW,2,FALSE)/1000</f>
        <v>11818.828055288463</v>
      </c>
      <c r="AD2625" s="8">
        <f>(1+$F2625)*Z2625</f>
        <v>3232.3263002299764</v>
      </c>
      <c r="AE2625" s="8">
        <f>(1+$F2625)*AA2625</f>
        <v>11713.529091554252</v>
      </c>
      <c r="AF2625" s="8">
        <f>(1+$F2625)*AB2625</f>
        <v>14055.020608264822</v>
      </c>
      <c r="AG2625" s="8">
        <f>(1+$F2625)*AC2625</f>
        <v>34170.528145157652</v>
      </c>
      <c r="AH2625" s="8">
        <f>(1+$F2625)*$T2625/1000</f>
        <v>4219.5216981201411</v>
      </c>
      <c r="AI2625" s="8">
        <f>(1+BWscncns[[#This Row],[pid_error]]*K_p)*BWscncns[[#This Row],[dbw]]/1000</f>
        <v>2839.4803490600707</v>
      </c>
      <c r="AJ2625" s="13">
        <f>BWscncns[[#This Row],[Torflow prgrssv alt vote]]/VLOOKUP(BWscncns[[#This Row],[class]],AltBWtotl,2,FALSE)*100</f>
        <v>5.6002132698270646E-2</v>
      </c>
      <c r="AK2625">
        <f>IF(D2625=E2625,1,0)</f>
        <v>1</v>
      </c>
    </row>
    <row r="2626" spans="1:37">
      <c r="A2626" s="1" t="s">
        <v>3746</v>
      </c>
      <c r="B2626" s="1" t="s">
        <v>3747</v>
      </c>
      <c r="C2626">
        <v>3360</v>
      </c>
      <c r="D2626">
        <v>1524071607</v>
      </c>
      <c r="E2626">
        <v>1524950811</v>
      </c>
      <c r="F2626" s="2">
        <v>0.70558667273700004</v>
      </c>
      <c r="G2626" s="2">
        <v>0.70558667273700004</v>
      </c>
      <c r="H2626">
        <v>3576874</v>
      </c>
      <c r="I2626" s="2">
        <v>-0.34525312615300002</v>
      </c>
      <c r="J2626" s="2">
        <v>0</v>
      </c>
      <c r="K2626">
        <v>3</v>
      </c>
      <c r="L2626" s="1" t="s">
        <v>11878</v>
      </c>
      <c r="M2626" s="1" t="s">
        <v>3747</v>
      </c>
      <c r="N2626">
        <v>0</v>
      </c>
      <c r="O2626">
        <v>1</v>
      </c>
      <c r="P2626">
        <v>0</v>
      </c>
      <c r="Q2626">
        <v>0</v>
      </c>
      <c r="R2626" s="19">
        <f>BWscncns[[#This Row],[C fx]]*4+BWscncns[[#This Row],[C fg]]*2+BWscncns[[#This Row],[C fm]]</f>
        <v>2</v>
      </c>
      <c r="S2626">
        <v>3560</v>
      </c>
      <c r="T2626">
        <v>2097152</v>
      </c>
      <c r="U2626" s="13">
        <v>1.69754</v>
      </c>
      <c r="V2626" s="13">
        <v>0.58908799999999995</v>
      </c>
      <c r="W2626">
        <v>849</v>
      </c>
      <c r="X2626">
        <v>16</v>
      </c>
      <c r="Z2626" s="10">
        <f>IF($N2626&lt;&gt;0,constants!$L$2,IF($O2626&lt;&gt;0,constants!$M$2,IF($P2626&lt;&gt;0,constants!$N$2,0)))</f>
        <v>9721.3799999999992</v>
      </c>
      <c r="AA2626" s="10">
        <f>IF($N2626&lt;&gt;0,constants!$L$2,IF($O2626&lt;&gt;0,constants!$M$2,IF($P2626&lt;&gt;0,constants!$P$2,0)))</f>
        <v>9721.3799999999992</v>
      </c>
      <c r="AB2626" s="11">
        <f>constants!$O$2</f>
        <v>4861.32</v>
      </c>
      <c r="AC2626" s="11">
        <f>VLOOKUP(BWscncns[[#This Row],[scanner]],[0]!ScnrAvgBW,2,FALSE)/1000</f>
        <v>6440.9193022088357</v>
      </c>
      <c r="AD2626" s="8">
        <f>(1+$F2626)*Z2626</f>
        <v>16580.656168612019</v>
      </c>
      <c r="AE2626" s="8">
        <f>(1+$F2626)*AA2626</f>
        <v>16580.656168612019</v>
      </c>
      <c r="AF2626" s="8">
        <f>(1+$F2626)*AB2626</f>
        <v>8291.4026039098335</v>
      </c>
      <c r="AG2626" s="8">
        <f>(1+$F2626)*AC2626</f>
        <v>10985.546122021889</v>
      </c>
      <c r="AH2626" s="8">
        <f>(1+$F2626)*$T2626/1000</f>
        <v>3576.8745019037456</v>
      </c>
      <c r="AI2626" s="8">
        <f>(1+BWscncns[[#This Row],[pid_error]]*K_p)*BWscncns[[#This Row],[dbw]]/1000</f>
        <v>2837.0132509518726</v>
      </c>
      <c r="AJ2626" s="13">
        <f>BWscncns[[#This Row],[Torflow prgrssv alt vote]]/VLOOKUP(BWscncns[[#This Row],[class]],AltBWtotl,2,FALSE)*100</f>
        <v>9.910532839572073E-3</v>
      </c>
      <c r="AK2626">
        <f>IF(D2626=E2626,1,0)</f>
        <v>0</v>
      </c>
    </row>
    <row r="2627" spans="1:37">
      <c r="A2627" s="1" t="s">
        <v>8177</v>
      </c>
      <c r="B2627" s="1" t="s">
        <v>8178</v>
      </c>
      <c r="C2627">
        <v>3660</v>
      </c>
      <c r="D2627">
        <v>1524270567</v>
      </c>
      <c r="E2627">
        <v>1525001522</v>
      </c>
      <c r="F2627" s="2">
        <v>0.70356565340199995</v>
      </c>
      <c r="G2627" s="2">
        <v>0.70356565340199995</v>
      </c>
      <c r="H2627">
        <v>3572636</v>
      </c>
      <c r="I2627" s="2">
        <v>-0.41814688208799999</v>
      </c>
      <c r="J2627" s="2">
        <v>0</v>
      </c>
      <c r="K2627">
        <v>4</v>
      </c>
      <c r="L2627" s="1" t="s">
        <v>11646</v>
      </c>
      <c r="M2627" s="1" t="s">
        <v>8178</v>
      </c>
      <c r="N2627">
        <v>0</v>
      </c>
      <c r="O2627">
        <v>1</v>
      </c>
      <c r="P2627">
        <v>0</v>
      </c>
      <c r="Q2627">
        <v>0</v>
      </c>
      <c r="R2627" s="19">
        <f>BWscncns[[#This Row],[C fx]]*4+BWscncns[[#This Row],[C fg]]*2+BWscncns[[#This Row],[C fm]]</f>
        <v>2</v>
      </c>
      <c r="S2627">
        <v>2360</v>
      </c>
      <c r="T2627">
        <v>2097152</v>
      </c>
      <c r="U2627" s="13">
        <v>1.1253359999999999</v>
      </c>
      <c r="V2627" s="13">
        <v>0.88862399999999997</v>
      </c>
      <c r="W2627">
        <v>2569</v>
      </c>
      <c r="X2627">
        <v>51</v>
      </c>
      <c r="Z2627" s="10">
        <f>IF($N2627&lt;&gt;0,constants!$L$2,IF($O2627&lt;&gt;0,constants!$M$2,IF($P2627&lt;&gt;0,constants!$N$2,0)))</f>
        <v>9721.3799999999992</v>
      </c>
      <c r="AA2627" s="10">
        <f>IF($N2627&lt;&gt;0,constants!$L$2,IF($O2627&lt;&gt;0,constants!$M$2,IF($P2627&lt;&gt;0,constants!$P$2,0)))</f>
        <v>9721.3799999999992</v>
      </c>
      <c r="AB2627" s="11">
        <f>constants!$O$2</f>
        <v>4861.32</v>
      </c>
      <c r="AC2627" s="11">
        <f>VLOOKUP(BWscncns[[#This Row],[scanner]],[0]!ScnrAvgBW,2,FALSE)/1000</f>
        <v>4819.491751072962</v>
      </c>
      <c r="AD2627" s="8">
        <f>(1+$F2627)*Z2627</f>
        <v>16561.00907166913</v>
      </c>
      <c r="AE2627" s="8">
        <f>(1+$F2627)*AA2627</f>
        <v>16561.00907166913</v>
      </c>
      <c r="AF2627" s="8">
        <f>(1+$F2627)*AB2627</f>
        <v>8281.5777821962092</v>
      </c>
      <c r="AG2627" s="8">
        <f>(1+$F2627)*AC2627</f>
        <v>8210.3206139821596</v>
      </c>
      <c r="AH2627" s="8">
        <f>(1+$F2627)*$T2627/1000</f>
        <v>3572.6361171633107</v>
      </c>
      <c r="AI2627" s="8">
        <f>(1+BWscncns[[#This Row],[pid_error]]*K_p)*BWscncns[[#This Row],[dbw]]/1000</f>
        <v>2834.8940585816554</v>
      </c>
      <c r="AJ2627" s="13">
        <f>BWscncns[[#This Row],[Torflow prgrssv alt vote]]/VLOOKUP(BWscncns[[#This Row],[class]],AltBWtotl,2,FALSE)*100</f>
        <v>9.9031298690109171E-3</v>
      </c>
      <c r="AK2627">
        <f>IF(D2627=E2627,1,0)</f>
        <v>0</v>
      </c>
    </row>
    <row r="2628" spans="1:37">
      <c r="A2628" s="1" t="s">
        <v>3902</v>
      </c>
      <c r="B2628" s="1" t="s">
        <v>3903</v>
      </c>
      <c r="C2628">
        <v>2870</v>
      </c>
      <c r="D2628">
        <v>1524691279</v>
      </c>
      <c r="E2628">
        <v>1524944674</v>
      </c>
      <c r="F2628" s="2">
        <v>0.21315386281900001</v>
      </c>
      <c r="G2628" s="2">
        <v>0.21315386281900001</v>
      </c>
      <c r="H2628">
        <v>3105673</v>
      </c>
      <c r="I2628" s="2">
        <v>-6.2105190882700001E-2</v>
      </c>
      <c r="J2628" s="2">
        <v>0</v>
      </c>
      <c r="K2628">
        <v>3</v>
      </c>
      <c r="L2628" s="1" t="s">
        <v>11645</v>
      </c>
      <c r="M2628" s="1" t="s">
        <v>3903</v>
      </c>
      <c r="N2628">
        <v>0</v>
      </c>
      <c r="O2628">
        <v>1</v>
      </c>
      <c r="P2628">
        <v>0</v>
      </c>
      <c r="Q2628">
        <v>0</v>
      </c>
      <c r="R2628" s="19">
        <f>BWscncns[[#This Row],[C fx]]*4+BWscncns[[#This Row],[C fg]]*2+BWscncns[[#This Row],[C fm]]</f>
        <v>2</v>
      </c>
      <c r="S2628">
        <v>2860</v>
      </c>
      <c r="T2628">
        <v>2560000</v>
      </c>
      <c r="U2628" s="13">
        <v>1.1171880000000001</v>
      </c>
      <c r="V2628" s="13">
        <v>0.89510500000000004</v>
      </c>
      <c r="W2628">
        <v>2604</v>
      </c>
      <c r="X2628">
        <v>52</v>
      </c>
      <c r="Z2628" s="10">
        <f>IF($N2628&lt;&gt;0,constants!$L$2,IF($O2628&lt;&gt;0,constants!$M$2,IF($P2628&lt;&gt;0,constants!$N$2,0)))</f>
        <v>9721.3799999999992</v>
      </c>
      <c r="AA2628" s="10">
        <f>IF($N2628&lt;&gt;0,constants!$L$2,IF($O2628&lt;&gt;0,constants!$M$2,IF($P2628&lt;&gt;0,constants!$P$2,0)))</f>
        <v>9721.3799999999992</v>
      </c>
      <c r="AB2628" s="11">
        <f>constants!$O$2</f>
        <v>4861.32</v>
      </c>
      <c r="AC2628" s="11">
        <f>VLOOKUP(BWscncns[[#This Row],[scanner]],[0]!ScnrAvgBW,2,FALSE)/1000</f>
        <v>6440.9193022088357</v>
      </c>
      <c r="AD2628" s="8">
        <f>(1+$F2628)*Z2628</f>
        <v>11793.529698931368</v>
      </c>
      <c r="AE2628" s="8">
        <f>(1+$F2628)*AA2628</f>
        <v>11793.529698931368</v>
      </c>
      <c r="AF2628" s="8">
        <f>(1+$F2628)*AB2628</f>
        <v>5897.5291363992601</v>
      </c>
      <c r="AG2628" s="8">
        <f>(1+$F2628)*AC2628</f>
        <v>7813.8261315801064</v>
      </c>
      <c r="AH2628" s="8">
        <f>(1+$F2628)*$T2628/1000</f>
        <v>3105.6738888166396</v>
      </c>
      <c r="AI2628" s="8">
        <f>(1+BWscncns[[#This Row],[pid_error]]*K_p)*BWscncns[[#This Row],[dbw]]/1000</f>
        <v>2832.8369444083201</v>
      </c>
      <c r="AJ2628" s="13">
        <f>BWscncns[[#This Row],[Torflow prgrssv alt vote]]/VLOOKUP(BWscncns[[#This Row],[class]],AltBWtotl,2,FALSE)*100</f>
        <v>9.8959437560934838E-3</v>
      </c>
      <c r="AK2628">
        <f>IF(D2628=E2628,1,0)</f>
        <v>0</v>
      </c>
    </row>
    <row r="2629" spans="1:37">
      <c r="A2629" s="1" t="s">
        <v>1108</v>
      </c>
      <c r="B2629" s="1" t="s">
        <v>1109</v>
      </c>
      <c r="C2629">
        <v>3610</v>
      </c>
      <c r="D2629">
        <v>1524962626</v>
      </c>
      <c r="E2629">
        <v>1524962626</v>
      </c>
      <c r="F2629" s="2">
        <v>0.76265054089999995</v>
      </c>
      <c r="G2629" s="2">
        <v>0.76265054089999995</v>
      </c>
      <c r="H2629">
        <v>3609908</v>
      </c>
      <c r="I2629" s="2">
        <v>0.312158722685</v>
      </c>
      <c r="J2629" s="2">
        <v>0</v>
      </c>
      <c r="K2629">
        <v>3</v>
      </c>
      <c r="L2629" s="1" t="s">
        <v>11737</v>
      </c>
      <c r="M2629" s="1" t="s">
        <v>1109</v>
      </c>
      <c r="N2629">
        <v>0</v>
      </c>
      <c r="O2629">
        <v>0</v>
      </c>
      <c r="P2629">
        <v>1</v>
      </c>
      <c r="Q2629">
        <v>0</v>
      </c>
      <c r="R2629" s="19">
        <f>BWscncns[[#This Row],[C fx]]*4+BWscncns[[#This Row],[C fg]]*2+BWscncns[[#This Row],[C fm]]</f>
        <v>1</v>
      </c>
      <c r="S2629">
        <v>2430</v>
      </c>
      <c r="T2629">
        <v>2048000</v>
      </c>
      <c r="U2629" s="13">
        <v>1.186523</v>
      </c>
      <c r="V2629" s="13">
        <v>0.84279800000000005</v>
      </c>
      <c r="W2629">
        <v>2355</v>
      </c>
      <c r="X2629">
        <v>47</v>
      </c>
      <c r="Z2629" s="10">
        <f>IF($N2629&lt;&gt;0,constants!$L$2,IF($O2629&lt;&gt;0,constants!$M$2,IF($P2629&lt;&gt;0,constants!$N$2,0)))</f>
        <v>1117.99</v>
      </c>
      <c r="AA2629" s="10">
        <f>IF($N2629&lt;&gt;0,constants!$L$2,IF($O2629&lt;&gt;0,constants!$M$2,IF($P2629&lt;&gt;0,constants!$P$2,0)))</f>
        <v>4051.45</v>
      </c>
      <c r="AB2629" s="11">
        <f>constants!$O$2</f>
        <v>4861.32</v>
      </c>
      <c r="AC2629" s="11">
        <f>VLOOKUP(BWscncns[[#This Row],[scanner]],[0]!ScnrAvgBW,2,FALSE)/1000</f>
        <v>6440.9193022088357</v>
      </c>
      <c r="AD2629" s="8">
        <f>(1+$F2629)*Z2629</f>
        <v>1970.6256782207909</v>
      </c>
      <c r="AE2629" s="8">
        <f>(1+$F2629)*AA2629</f>
        <v>7141.2905339293047</v>
      </c>
      <c r="AF2629" s="8">
        <f>(1+$F2629)*AB2629</f>
        <v>8568.8083274879864</v>
      </c>
      <c r="AG2629" s="8">
        <f>(1+$F2629)*AC2629</f>
        <v>11353.089891931655</v>
      </c>
      <c r="AH2629" s="8">
        <f>(1+$F2629)*$T2629/1000</f>
        <v>3609.9083077631999</v>
      </c>
      <c r="AI2629" s="8">
        <f>(1+BWscncns[[#This Row],[pid_error]]*K_p)*BWscncns[[#This Row],[dbw]]/1000</f>
        <v>2828.9541538816002</v>
      </c>
      <c r="AJ2629" s="13">
        <f>BWscncns[[#This Row],[Torflow prgrssv alt vote]]/VLOOKUP(BWscncns[[#This Row],[class]],AltBWtotl,2,FALSE)*100</f>
        <v>5.5794528028850161E-2</v>
      </c>
      <c r="AK2629">
        <f>IF(D2629=E2629,1,0)</f>
        <v>1</v>
      </c>
    </row>
    <row r="2630" spans="1:37">
      <c r="A2630" s="1" t="s">
        <v>9130</v>
      </c>
      <c r="B2630" s="1" t="s">
        <v>49</v>
      </c>
      <c r="C2630">
        <v>3800</v>
      </c>
      <c r="D2630">
        <v>1524907079</v>
      </c>
      <c r="E2630">
        <v>1524907079</v>
      </c>
      <c r="F2630" s="2">
        <v>1.0626582818700001</v>
      </c>
      <c r="G2630" s="2">
        <v>1.0626582818700001</v>
      </c>
      <c r="H2630">
        <v>3801891</v>
      </c>
      <c r="I2630" s="2">
        <v>-4.2513946423700003E-2</v>
      </c>
      <c r="J2630" s="2">
        <v>0</v>
      </c>
      <c r="K2630">
        <v>2</v>
      </c>
      <c r="L2630" s="1" t="s">
        <v>11656</v>
      </c>
      <c r="M2630" s="1" t="s">
        <v>49</v>
      </c>
      <c r="N2630">
        <v>0</v>
      </c>
      <c r="O2630">
        <v>0</v>
      </c>
      <c r="P2630">
        <v>1</v>
      </c>
      <c r="Q2630">
        <v>0</v>
      </c>
      <c r="R2630" s="19">
        <f>BWscncns[[#This Row],[C fx]]*4+BWscncns[[#This Row],[C fg]]*2+BWscncns[[#This Row],[C fm]]</f>
        <v>1</v>
      </c>
      <c r="S2630">
        <v>3310</v>
      </c>
      <c r="T2630">
        <v>1843200</v>
      </c>
      <c r="U2630" s="13">
        <v>1.79579</v>
      </c>
      <c r="V2630" s="13">
        <v>0.55685799999999996</v>
      </c>
      <c r="W2630">
        <v>681</v>
      </c>
      <c r="X2630">
        <v>13</v>
      </c>
      <c r="Z2630" s="10">
        <f>IF($N2630&lt;&gt;0,constants!$L$2,IF($O2630&lt;&gt;0,constants!$M$2,IF($P2630&lt;&gt;0,constants!$N$2,0)))</f>
        <v>1117.99</v>
      </c>
      <c r="AA2630" s="10">
        <f>IF($N2630&lt;&gt;0,constants!$L$2,IF($O2630&lt;&gt;0,constants!$M$2,IF($P2630&lt;&gt;0,constants!$P$2,0)))</f>
        <v>4051.45</v>
      </c>
      <c r="AB2630" s="11">
        <f>constants!$O$2</f>
        <v>4861.32</v>
      </c>
      <c r="AC2630" s="11">
        <f>VLOOKUP(BWscncns[[#This Row],[scanner]],[0]!ScnrAvgBW,2,FALSE)/1000</f>
        <v>8853.6095214723919</v>
      </c>
      <c r="AD2630" s="8">
        <f>(1+$F2630)*Z2630</f>
        <v>2306.0313325478414</v>
      </c>
      <c r="AE2630" s="8">
        <f>(1+$F2630)*AA2630</f>
        <v>8356.7568960822118</v>
      </c>
      <c r="AF2630" s="8">
        <f>(1+$F2630)*AB2630</f>
        <v>10027.241958820268</v>
      </c>
      <c r="AG2630" s="8">
        <f>(1+$F2630)*AC2630</f>
        <v>18261.971003908118</v>
      </c>
      <c r="AH2630" s="8">
        <f>(1+$F2630)*$T2630/1000</f>
        <v>3801.8917451427837</v>
      </c>
      <c r="AI2630" s="8">
        <f>(1+BWscncns[[#This Row],[pid_error]]*K_p)*BWscncns[[#This Row],[dbw]]/1000</f>
        <v>2822.545872571392</v>
      </c>
      <c r="AJ2630" s="13">
        <f>BWscncns[[#This Row],[Torflow prgrssv alt vote]]/VLOOKUP(BWscncns[[#This Row],[class]],AltBWtotl,2,FALSE)*100</f>
        <v>5.5668139614004845E-2</v>
      </c>
      <c r="AK2630">
        <f>IF(D2630=E2630,1,0)</f>
        <v>1</v>
      </c>
    </row>
    <row r="2631" spans="1:37">
      <c r="A2631" s="1" t="s">
        <v>10228</v>
      </c>
      <c r="B2631" s="1" t="s">
        <v>10229</v>
      </c>
      <c r="C2631">
        <v>3590</v>
      </c>
      <c r="D2631">
        <v>1524891392</v>
      </c>
      <c r="E2631">
        <v>1524891392</v>
      </c>
      <c r="F2631" s="2">
        <v>0.75230143064999999</v>
      </c>
      <c r="G2631" s="2">
        <v>0.75230143064999999</v>
      </c>
      <c r="H2631">
        <v>3588713</v>
      </c>
      <c r="I2631" s="2">
        <v>0.25683290960299998</v>
      </c>
      <c r="J2631" s="2">
        <v>0</v>
      </c>
      <c r="K2631">
        <v>2</v>
      </c>
      <c r="L2631" s="1" t="s">
        <v>11721</v>
      </c>
      <c r="M2631" s="1" t="s">
        <v>10229</v>
      </c>
      <c r="N2631">
        <v>0</v>
      </c>
      <c r="O2631">
        <v>0</v>
      </c>
      <c r="P2631">
        <v>1</v>
      </c>
      <c r="Q2631">
        <v>0</v>
      </c>
      <c r="R2631" s="19">
        <f>BWscncns[[#This Row],[C fx]]*4+BWscncns[[#This Row],[C fg]]*2+BWscncns[[#This Row],[C fm]]</f>
        <v>1</v>
      </c>
      <c r="S2631">
        <v>2900</v>
      </c>
      <c r="T2631">
        <v>2048000</v>
      </c>
      <c r="U2631" s="13">
        <v>1.4160159999999999</v>
      </c>
      <c r="V2631" s="13">
        <v>0.70620700000000003</v>
      </c>
      <c r="W2631">
        <v>1616</v>
      </c>
      <c r="X2631">
        <v>32</v>
      </c>
      <c r="Z2631" s="10">
        <f>IF($N2631&lt;&gt;0,constants!$L$2,IF($O2631&lt;&gt;0,constants!$M$2,IF($P2631&lt;&gt;0,constants!$N$2,0)))</f>
        <v>1117.99</v>
      </c>
      <c r="AA2631" s="10">
        <f>IF($N2631&lt;&gt;0,constants!$L$2,IF($O2631&lt;&gt;0,constants!$M$2,IF($P2631&lt;&gt;0,constants!$P$2,0)))</f>
        <v>4051.45</v>
      </c>
      <c r="AB2631" s="11">
        <f>constants!$O$2</f>
        <v>4861.32</v>
      </c>
      <c r="AC2631" s="11">
        <f>VLOOKUP(BWscncns[[#This Row],[scanner]],[0]!ScnrAvgBW,2,FALSE)/1000</f>
        <v>8853.6095214723919</v>
      </c>
      <c r="AD2631" s="8">
        <f>(1+$F2631)*Z2631</f>
        <v>1959.0554764523936</v>
      </c>
      <c r="AE2631" s="8">
        <f>(1+$F2631)*AA2631</f>
        <v>7099.3616312069425</v>
      </c>
      <c r="AF2631" s="8">
        <f>(1+$F2631)*AB2631</f>
        <v>8518.4979908474579</v>
      </c>
      <c r="AG2631" s="8">
        <f>(1+$F2631)*AC2631</f>
        <v>15514.192630892534</v>
      </c>
      <c r="AH2631" s="8">
        <f>(1+$F2631)*$T2631/1000</f>
        <v>3588.7133299712</v>
      </c>
      <c r="AI2631" s="8">
        <f>(1+BWscncns[[#This Row],[pid_error]]*K_p)*BWscncns[[#This Row],[dbw]]/1000</f>
        <v>2818.3566649856002</v>
      </c>
      <c r="AJ2631" s="13">
        <f>BWscncns[[#This Row],[Torflow prgrssv alt vote]]/VLOOKUP(BWscncns[[#This Row],[class]],AltBWtotl,2,FALSE)*100</f>
        <v>5.5585517256995828E-2</v>
      </c>
      <c r="AK2631">
        <f>IF(D2631=E2631,1,0)</f>
        <v>1</v>
      </c>
    </row>
    <row r="2632" spans="1:37">
      <c r="A2632" s="1" t="s">
        <v>10075</v>
      </c>
      <c r="B2632" s="1" t="s">
        <v>1572</v>
      </c>
      <c r="C2632">
        <v>4090</v>
      </c>
      <c r="D2632">
        <v>1524161025</v>
      </c>
      <c r="E2632">
        <v>1524995247</v>
      </c>
      <c r="F2632" s="2">
        <v>-0.54077249600499999</v>
      </c>
      <c r="G2632" s="2">
        <v>-0.54077249600499999</v>
      </c>
      <c r="H2632">
        <v>1428944</v>
      </c>
      <c r="I2632" s="2">
        <v>-0.20845605716099999</v>
      </c>
      <c r="J2632" s="2">
        <v>0</v>
      </c>
      <c r="K2632">
        <v>6</v>
      </c>
      <c r="L2632" s="1" t="s">
        <v>11679</v>
      </c>
      <c r="M2632" s="1" t="s">
        <v>1572</v>
      </c>
      <c r="N2632">
        <v>0</v>
      </c>
      <c r="O2632">
        <v>1</v>
      </c>
      <c r="P2632">
        <v>0</v>
      </c>
      <c r="Q2632">
        <v>0</v>
      </c>
      <c r="R2632" s="19">
        <f>BWscncns[[#This Row],[C fx]]*4+BWscncns[[#This Row],[C fg]]*2+BWscncns[[#This Row],[C fm]]</f>
        <v>2</v>
      </c>
      <c r="S2632">
        <v>2550</v>
      </c>
      <c r="T2632">
        <v>3859574</v>
      </c>
      <c r="U2632" s="13">
        <v>0.66069500000000003</v>
      </c>
      <c r="V2632" s="13">
        <v>1.513558</v>
      </c>
      <c r="W2632">
        <v>4373</v>
      </c>
      <c r="X2632">
        <v>87</v>
      </c>
      <c r="Z2632" s="10">
        <f>IF($N2632&lt;&gt;0,constants!$L$2,IF($O2632&lt;&gt;0,constants!$M$2,IF($P2632&lt;&gt;0,constants!$N$2,0)))</f>
        <v>9721.3799999999992</v>
      </c>
      <c r="AA2632" s="10">
        <f>IF($N2632&lt;&gt;0,constants!$L$2,IF($O2632&lt;&gt;0,constants!$M$2,IF($P2632&lt;&gt;0,constants!$P$2,0)))</f>
        <v>9721.3799999999992</v>
      </c>
      <c r="AB2632" s="11">
        <f>constants!$O$2</f>
        <v>4861.32</v>
      </c>
      <c r="AC2632" s="11">
        <f>VLOOKUP(BWscncns[[#This Row],[scanner]],[0]!ScnrAvgBW,2,FALSE)/1000</f>
        <v>2386.3111194805197</v>
      </c>
      <c r="AD2632" s="8">
        <f>(1+$F2632)*Z2632</f>
        <v>4464.3250727869126</v>
      </c>
      <c r="AE2632" s="8">
        <f>(1+$F2632)*AA2632</f>
        <v>4464.3250727869126</v>
      </c>
      <c r="AF2632" s="8">
        <f>(1+$F2632)*AB2632</f>
        <v>2232.4518497209733</v>
      </c>
      <c r="AG2632" s="8">
        <f>(1+$F2632)*AC2632</f>
        <v>1095.8596991545533</v>
      </c>
      <c r="AH2632" s="8">
        <f>(1+$F2632)*$T2632/1000</f>
        <v>1772.4225345039981</v>
      </c>
      <c r="AI2632" s="8">
        <f>(1+BWscncns[[#This Row],[pid_error]]*K_p)*BWscncns[[#This Row],[dbw]]/1000</f>
        <v>2815.9982672519991</v>
      </c>
      <c r="AJ2632" s="13">
        <f>BWscncns[[#This Row],[Torflow prgrssv alt vote]]/VLOOKUP(BWscncns[[#This Row],[class]],AltBWtotl,2,FALSE)*100</f>
        <v>9.8371212381243925E-3</v>
      </c>
      <c r="AK2632">
        <f>IF(D2632=E2632,1,0)</f>
        <v>0</v>
      </c>
    </row>
    <row r="2633" spans="1:37">
      <c r="A2633" s="1" t="s">
        <v>4726</v>
      </c>
      <c r="B2633" s="1" t="s">
        <v>4727</v>
      </c>
      <c r="C2633">
        <v>4800</v>
      </c>
      <c r="D2633">
        <v>1523812025</v>
      </c>
      <c r="E2633">
        <v>1524987092</v>
      </c>
      <c r="F2633" s="2">
        <v>0.68013277151700002</v>
      </c>
      <c r="G2633" s="2">
        <v>0.68013277151700002</v>
      </c>
      <c r="H2633">
        <v>3523493</v>
      </c>
      <c r="I2633" s="2">
        <v>-0.53153251813299995</v>
      </c>
      <c r="J2633" s="2">
        <v>0</v>
      </c>
      <c r="K2633">
        <v>1</v>
      </c>
      <c r="L2633" s="1" t="s">
        <v>11547</v>
      </c>
      <c r="M2633" s="1" t="s">
        <v>4727</v>
      </c>
      <c r="N2633">
        <v>0</v>
      </c>
      <c r="O2633">
        <v>1</v>
      </c>
      <c r="P2633">
        <v>0</v>
      </c>
      <c r="Q2633">
        <v>0</v>
      </c>
      <c r="R2633" s="19">
        <f>BWscncns[[#This Row],[C fx]]*4+BWscncns[[#This Row],[C fg]]*2+BWscncns[[#This Row],[C fm]]</f>
        <v>2</v>
      </c>
      <c r="S2633">
        <v>4800</v>
      </c>
      <c r="T2633">
        <v>2097152</v>
      </c>
      <c r="U2633" s="13">
        <v>2.288818</v>
      </c>
      <c r="V2633" s="13">
        <v>0.43690699999999999</v>
      </c>
      <c r="W2633">
        <v>208</v>
      </c>
      <c r="X2633">
        <v>4</v>
      </c>
      <c r="Z2633" s="10">
        <f>IF($N2633&lt;&gt;0,constants!$L$2,IF($O2633&lt;&gt;0,constants!$M$2,IF($P2633&lt;&gt;0,constants!$N$2,0)))</f>
        <v>9721.3799999999992</v>
      </c>
      <c r="AA2633" s="10">
        <f>IF($N2633&lt;&gt;0,constants!$L$2,IF($O2633&lt;&gt;0,constants!$M$2,IF($P2633&lt;&gt;0,constants!$P$2,0)))</f>
        <v>9721.3799999999992</v>
      </c>
      <c r="AB2633" s="11">
        <f>constants!$O$2</f>
        <v>4861.32</v>
      </c>
      <c r="AC2633" s="11">
        <f>VLOOKUP(BWscncns[[#This Row],[scanner]],[0]!ScnrAvgBW,2,FALSE)/1000</f>
        <v>11818.828055288463</v>
      </c>
      <c r="AD2633" s="8">
        <f>(1+$F2633)*Z2633</f>
        <v>16333.209122369932</v>
      </c>
      <c r="AE2633" s="8">
        <f>(1+$F2633)*AA2633</f>
        <v>16333.209122369932</v>
      </c>
      <c r="AF2633" s="8">
        <f>(1+$F2633)*AB2633</f>
        <v>8167.6630448310225</v>
      </c>
      <c r="AG2633" s="8">
        <f>(1+$F2633)*AC2633</f>
        <v>19857.200336614682</v>
      </c>
      <c r="AH2633" s="8">
        <f>(1+$F2633)*$T2633/1000</f>
        <v>3523.4938020524196</v>
      </c>
      <c r="AI2633" s="8">
        <f>(1+BWscncns[[#This Row],[pid_error]]*K_p)*BWscncns[[#This Row],[dbw]]/1000</f>
        <v>2810.3229010262098</v>
      </c>
      <c r="AJ2633" s="13">
        <f>BWscncns[[#This Row],[Torflow prgrssv alt vote]]/VLOOKUP(BWscncns[[#This Row],[class]],AltBWtotl,2,FALSE)*100</f>
        <v>9.8172954923904203E-3</v>
      </c>
      <c r="AK2633">
        <f>IF(D2633=E2633,1,0)</f>
        <v>0</v>
      </c>
    </row>
    <row r="2634" spans="1:37">
      <c r="A2634" s="1" t="s">
        <v>9698</v>
      </c>
      <c r="B2634" s="1" t="s">
        <v>9699</v>
      </c>
      <c r="C2634">
        <v>1750</v>
      </c>
      <c r="D2634">
        <v>1524999455</v>
      </c>
      <c r="E2634">
        <v>1524999455</v>
      </c>
      <c r="F2634" s="2">
        <v>-0.54441644557299995</v>
      </c>
      <c r="G2634" s="2">
        <v>-0.54441644557299995</v>
      </c>
      <c r="H2634">
        <v>1750085</v>
      </c>
      <c r="I2634" s="2">
        <v>0.10624321362</v>
      </c>
      <c r="J2634" s="2">
        <v>0</v>
      </c>
      <c r="K2634">
        <v>6</v>
      </c>
      <c r="L2634" s="1" t="s">
        <v>11794</v>
      </c>
      <c r="M2634" s="1" t="s">
        <v>9699</v>
      </c>
      <c r="N2634">
        <v>1</v>
      </c>
      <c r="O2634">
        <v>0</v>
      </c>
      <c r="P2634">
        <v>0</v>
      </c>
      <c r="Q2634">
        <v>0</v>
      </c>
      <c r="R2634" s="19">
        <f>BWscncns[[#This Row],[C fx]]*4+BWscncns[[#This Row],[C fg]]*2+BWscncns[[#This Row],[C fm]]</f>
        <v>4</v>
      </c>
      <c r="S2634">
        <v>2360</v>
      </c>
      <c r="T2634">
        <v>3841415</v>
      </c>
      <c r="U2634" s="13">
        <v>0.61435700000000004</v>
      </c>
      <c r="V2634" s="13">
        <v>1.627718</v>
      </c>
      <c r="W2634">
        <v>4495</v>
      </c>
      <c r="X2634">
        <v>89</v>
      </c>
      <c r="Z2634" s="10">
        <f>IF($N2634&lt;&gt;0,constants!$L$2,IF($O2634&lt;&gt;0,constants!$M$2,IF($P2634&lt;&gt;0,constants!$N$2,0)))</f>
        <v>10125.48</v>
      </c>
      <c r="AA2634" s="10">
        <f>IF($N2634&lt;&gt;0,constants!$L$2,IF($O2634&lt;&gt;0,constants!$M$2,IF($P2634&lt;&gt;0,constants!$P$2,0)))</f>
        <v>10125.48</v>
      </c>
      <c r="AB2634" s="11">
        <f>constants!$O$2</f>
        <v>4861.32</v>
      </c>
      <c r="AC2634" s="11">
        <f>VLOOKUP(BWscncns[[#This Row],[scanner]],[0]!ScnrAvgBW,2,FALSE)/1000</f>
        <v>2386.3111194805197</v>
      </c>
      <c r="AD2634" s="8">
        <f>(1+$F2634)*Z2634</f>
        <v>4613.0021686794998</v>
      </c>
      <c r="AE2634" s="8">
        <f>(1+$F2634)*AA2634</f>
        <v>4613.0021686794998</v>
      </c>
      <c r="AF2634" s="8">
        <f>(1+$F2634)*AB2634</f>
        <v>2214.7374448070636</v>
      </c>
      <c r="AG2634" s="8">
        <f>(1+$F2634)*AC2634</f>
        <v>1087.1641017816087</v>
      </c>
      <c r="AH2634" s="8">
        <f>(1+$F2634)*$T2634/1000</f>
        <v>1750.0854997291945</v>
      </c>
      <c r="AI2634" s="8">
        <f>(1+BWscncns[[#This Row],[pid_error]]*K_p)*BWscncns[[#This Row],[dbw]]/1000</f>
        <v>2795.7502498645972</v>
      </c>
      <c r="AJ2634" s="13">
        <f>BWscncns[[#This Row],[Torflow prgrssv alt vote]]/VLOOKUP(BWscncns[[#This Row],[class]],AltBWtotl,2,FALSE)*100</f>
        <v>2.3961660212704787E-2</v>
      </c>
      <c r="AK2634">
        <f>IF(D2634=E2634,1,0)</f>
        <v>1</v>
      </c>
    </row>
    <row r="2635" spans="1:37">
      <c r="A2635" s="1" t="s">
        <v>7770</v>
      </c>
      <c r="B2635" s="1" t="s">
        <v>7771</v>
      </c>
      <c r="C2635">
        <v>1160</v>
      </c>
      <c r="D2635">
        <v>1524931600</v>
      </c>
      <c r="E2635">
        <v>1524931600</v>
      </c>
      <c r="F2635" s="2">
        <v>-0.57624329410999997</v>
      </c>
      <c r="G2635" s="2">
        <v>-0.57624329410999997</v>
      </c>
      <c r="H2635">
        <v>1161292</v>
      </c>
      <c r="I2635" s="2">
        <v>-0.35819536428400001</v>
      </c>
      <c r="J2635" s="2">
        <v>0</v>
      </c>
      <c r="K2635">
        <v>7</v>
      </c>
      <c r="L2635" s="1" t="s">
        <v>11898</v>
      </c>
      <c r="M2635" s="1" t="s">
        <v>7771</v>
      </c>
      <c r="N2635">
        <v>0</v>
      </c>
      <c r="O2635">
        <v>0</v>
      </c>
      <c r="P2635">
        <v>1</v>
      </c>
      <c r="Q2635">
        <v>0</v>
      </c>
      <c r="R2635" s="19">
        <f>BWscncns[[#This Row],[C fx]]*4+BWscncns[[#This Row],[C fg]]*2+BWscncns[[#This Row],[C fm]]</f>
        <v>1</v>
      </c>
      <c r="S2635">
        <v>623</v>
      </c>
      <c r="T2635">
        <v>3919351</v>
      </c>
      <c r="U2635" s="13">
        <v>0.15895500000000001</v>
      </c>
      <c r="V2635" s="13">
        <v>6.291093</v>
      </c>
      <c r="W2635">
        <v>6015</v>
      </c>
      <c r="X2635">
        <v>120</v>
      </c>
      <c r="Z2635" s="10">
        <f>IF($N2635&lt;&gt;0,constants!$L$2,IF($O2635&lt;&gt;0,constants!$M$2,IF($P2635&lt;&gt;0,constants!$N$2,0)))</f>
        <v>1117.99</v>
      </c>
      <c r="AA2635" s="10">
        <f>IF($N2635&lt;&gt;0,constants!$L$2,IF($O2635&lt;&gt;0,constants!$M$2,IF($P2635&lt;&gt;0,constants!$P$2,0)))</f>
        <v>4051.45</v>
      </c>
      <c r="AB2635" s="11">
        <f>constants!$O$2</f>
        <v>4861.32</v>
      </c>
      <c r="AC2635" s="11">
        <f>VLOOKUP(BWscncns[[#This Row],[scanner]],[0]!ScnrAvgBW,2,FALSE)/1000</f>
        <v>885.64026081730776</v>
      </c>
      <c r="AD2635" s="8">
        <f>(1+$F2635)*Z2635</f>
        <v>473.75575961796113</v>
      </c>
      <c r="AE2635" s="8">
        <f>(1+$F2635)*AA2635</f>
        <v>1716.8291060780405</v>
      </c>
      <c r="AF2635" s="8">
        <f>(1+$F2635)*AB2635</f>
        <v>2060.0169494771749</v>
      </c>
      <c r="AG2635" s="8">
        <f>(1+$F2635)*AC2635</f>
        <v>375.29599952750283</v>
      </c>
      <c r="AH2635" s="8">
        <f>(1+$F2635)*$T2635/1000</f>
        <v>1660.8512689866775</v>
      </c>
      <c r="AI2635" s="8">
        <f>(1+BWscncns[[#This Row],[pid_error]]*K_p)*BWscncns[[#This Row],[dbw]]/1000</f>
        <v>2790.101134493339</v>
      </c>
      <c r="AJ2635" s="13">
        <f>BWscncns[[#This Row],[Torflow prgrssv alt vote]]/VLOOKUP(BWscncns[[#This Row],[class]],AltBWtotl,2,FALSE)*100</f>
        <v>5.5028242765340546E-2</v>
      </c>
      <c r="AK2635">
        <f>IF(D2635=E2635,1,0)</f>
        <v>1</v>
      </c>
    </row>
    <row r="2636" spans="1:37">
      <c r="A2636" s="1" t="s">
        <v>5102</v>
      </c>
      <c r="B2636" s="1" t="s">
        <v>5103</v>
      </c>
      <c r="C2636">
        <v>2770</v>
      </c>
      <c r="D2636">
        <v>1524568652</v>
      </c>
      <c r="E2636">
        <v>1524978530</v>
      </c>
      <c r="F2636" s="2">
        <v>3.7535676009700002E-2</v>
      </c>
      <c r="G2636" s="2">
        <v>3.7535676009700002E-2</v>
      </c>
      <c r="H2636">
        <v>2557865</v>
      </c>
      <c r="I2636" s="2">
        <v>7.76232127233E-2</v>
      </c>
      <c r="J2636" s="2">
        <v>0</v>
      </c>
      <c r="K2636">
        <v>6</v>
      </c>
      <c r="L2636" s="1" t="s">
        <v>11687</v>
      </c>
      <c r="M2636" s="1" t="s">
        <v>5103</v>
      </c>
      <c r="N2636">
        <v>0</v>
      </c>
      <c r="O2636">
        <v>1</v>
      </c>
      <c r="P2636">
        <v>0</v>
      </c>
      <c r="Q2636">
        <v>0</v>
      </c>
      <c r="R2636" s="19">
        <f>BWscncns[[#This Row],[C fx]]*4+BWscncns[[#This Row],[C fg]]*2+BWscncns[[#This Row],[C fm]]</f>
        <v>2</v>
      </c>
      <c r="S2636">
        <v>1980</v>
      </c>
      <c r="T2636">
        <v>2738176</v>
      </c>
      <c r="U2636" s="13">
        <v>0.723109</v>
      </c>
      <c r="V2636" s="13">
        <v>1.382917</v>
      </c>
      <c r="W2636">
        <v>4214</v>
      </c>
      <c r="X2636">
        <v>84</v>
      </c>
      <c r="Z2636" s="10">
        <f>IF($N2636&lt;&gt;0,constants!$L$2,IF($O2636&lt;&gt;0,constants!$M$2,IF($P2636&lt;&gt;0,constants!$N$2,0)))</f>
        <v>9721.3799999999992</v>
      </c>
      <c r="AA2636" s="10">
        <f>IF($N2636&lt;&gt;0,constants!$L$2,IF($O2636&lt;&gt;0,constants!$M$2,IF($P2636&lt;&gt;0,constants!$P$2,0)))</f>
        <v>9721.3799999999992</v>
      </c>
      <c r="AB2636" s="11">
        <f>constants!$O$2</f>
        <v>4861.32</v>
      </c>
      <c r="AC2636" s="11">
        <f>VLOOKUP(BWscncns[[#This Row],[scanner]],[0]!ScnrAvgBW,2,FALSE)/1000</f>
        <v>2386.3111194805197</v>
      </c>
      <c r="AD2636" s="8">
        <f>(1+$F2636)*Z2636</f>
        <v>10086.278570047178</v>
      </c>
      <c r="AE2636" s="8">
        <f>(1+$F2636)*AA2636</f>
        <v>10086.278570047178</v>
      </c>
      <c r="AF2636" s="8">
        <f>(1+$F2636)*AB2636</f>
        <v>5043.7929324994748</v>
      </c>
      <c r="AG2636" s="8">
        <f>(1+$F2636)*AC2636</f>
        <v>2475.8829205196853</v>
      </c>
      <c r="AH2636" s="8">
        <f>(1+$F2636)*$T2636/1000</f>
        <v>2840.9552871935366</v>
      </c>
      <c r="AI2636" s="8">
        <f>(1+BWscncns[[#This Row],[pid_error]]*K_p)*BWscncns[[#This Row],[dbw]]/1000</f>
        <v>2789.565643596768</v>
      </c>
      <c r="AJ2636" s="13">
        <f>BWscncns[[#This Row],[Torflow prgrssv alt vote]]/VLOOKUP(BWscncns[[#This Row],[class]],AltBWtotl,2,FALSE)*100</f>
        <v>9.7447842056190542E-3</v>
      </c>
      <c r="AK2636">
        <f>IF(D2636=E2636,1,0)</f>
        <v>0</v>
      </c>
    </row>
    <row r="2637" spans="1:37">
      <c r="A2637" s="1" t="s">
        <v>5918</v>
      </c>
      <c r="B2637" s="1" t="s">
        <v>5919</v>
      </c>
      <c r="C2637">
        <v>2580</v>
      </c>
      <c r="D2637">
        <v>1524167781</v>
      </c>
      <c r="E2637">
        <v>1524991754</v>
      </c>
      <c r="F2637" s="2">
        <v>0.43315054650200002</v>
      </c>
      <c r="G2637" s="2">
        <v>0.43315054650200002</v>
      </c>
      <c r="H2637">
        <v>3111197</v>
      </c>
      <c r="I2637" s="2">
        <v>-8.7550897608699996E-3</v>
      </c>
      <c r="J2637" s="2">
        <v>0</v>
      </c>
      <c r="K2637">
        <v>4</v>
      </c>
      <c r="L2637" s="1" t="s">
        <v>11607</v>
      </c>
      <c r="M2637" s="1" t="s">
        <v>5919</v>
      </c>
      <c r="N2637">
        <v>0</v>
      </c>
      <c r="O2637">
        <v>1</v>
      </c>
      <c r="P2637">
        <v>0</v>
      </c>
      <c r="Q2637">
        <v>0</v>
      </c>
      <c r="R2637" s="19">
        <f>BWscncns[[#This Row],[C fx]]*4+BWscncns[[#This Row],[C fg]]*2+BWscncns[[#This Row],[C fm]]</f>
        <v>2</v>
      </c>
      <c r="S2637">
        <v>2580</v>
      </c>
      <c r="T2637">
        <v>2289664</v>
      </c>
      <c r="U2637" s="13">
        <v>1.126803</v>
      </c>
      <c r="V2637" s="13">
        <v>0.88746700000000001</v>
      </c>
      <c r="W2637">
        <v>2557</v>
      </c>
      <c r="X2637">
        <v>51</v>
      </c>
      <c r="Z2637" s="10">
        <f>IF($N2637&lt;&gt;0,constants!$L$2,IF($O2637&lt;&gt;0,constants!$M$2,IF($P2637&lt;&gt;0,constants!$N$2,0)))</f>
        <v>9721.3799999999992</v>
      </c>
      <c r="AA2637" s="10">
        <f>IF($N2637&lt;&gt;0,constants!$L$2,IF($O2637&lt;&gt;0,constants!$M$2,IF($P2637&lt;&gt;0,constants!$P$2,0)))</f>
        <v>9721.3799999999992</v>
      </c>
      <c r="AB2637" s="11">
        <f>constants!$O$2</f>
        <v>4861.32</v>
      </c>
      <c r="AC2637" s="11">
        <f>VLOOKUP(BWscncns[[#This Row],[scanner]],[0]!ScnrAvgBW,2,FALSE)/1000</f>
        <v>4819.491751072962</v>
      </c>
      <c r="AD2637" s="8">
        <f>(1+$F2637)*Z2637</f>
        <v>13932.201059753612</v>
      </c>
      <c r="AE2637" s="8">
        <f>(1+$F2637)*AA2637</f>
        <v>13932.201059753612</v>
      </c>
      <c r="AF2637" s="8">
        <f>(1+$F2637)*AB2637</f>
        <v>6967.0034147211027</v>
      </c>
      <c r="AG2637" s="8">
        <f>(1+$F2637)*AC2637</f>
        <v>6907.0572369120964</v>
      </c>
      <c r="AH2637" s="8">
        <f>(1+$F2637)*$T2637/1000</f>
        <v>3281.4332129059553</v>
      </c>
      <c r="AI2637" s="8">
        <f>(1+BWscncns[[#This Row],[pid_error]]*K_p)*BWscncns[[#This Row],[dbw]]/1000</f>
        <v>2785.5486064529778</v>
      </c>
      <c r="AJ2637" s="13">
        <f>BWscncns[[#This Row],[Torflow prgrssv alt vote]]/VLOOKUP(BWscncns[[#This Row],[class]],AltBWtotl,2,FALSE)*100</f>
        <v>9.7307514976230809E-3</v>
      </c>
      <c r="AK2637">
        <f>IF(D2637=E2637,1,0)</f>
        <v>0</v>
      </c>
    </row>
    <row r="2638" spans="1:37">
      <c r="A2638" s="1" t="s">
        <v>5807</v>
      </c>
      <c r="B2638" s="1" t="s">
        <v>5808</v>
      </c>
      <c r="C2638">
        <v>6010</v>
      </c>
      <c r="D2638">
        <v>1524410762</v>
      </c>
      <c r="E2638">
        <v>1525002344</v>
      </c>
      <c r="F2638" s="2">
        <v>0.65513165216299996</v>
      </c>
      <c r="G2638" s="2">
        <v>0.65513165216299996</v>
      </c>
      <c r="H2638">
        <v>3471062</v>
      </c>
      <c r="I2638" s="2">
        <v>0.70631964535000002</v>
      </c>
      <c r="J2638" s="2">
        <v>0</v>
      </c>
      <c r="K2638">
        <v>1</v>
      </c>
      <c r="L2638" s="1" t="s">
        <v>11562</v>
      </c>
      <c r="M2638" s="1" t="s">
        <v>5808</v>
      </c>
      <c r="N2638">
        <v>0</v>
      </c>
      <c r="O2638">
        <v>1</v>
      </c>
      <c r="P2638">
        <v>0</v>
      </c>
      <c r="Q2638">
        <v>0</v>
      </c>
      <c r="R2638" s="19">
        <f>BWscncns[[#This Row],[C fx]]*4+BWscncns[[#This Row],[C fg]]*2+BWscncns[[#This Row],[C fm]]</f>
        <v>2</v>
      </c>
      <c r="S2638">
        <v>4090</v>
      </c>
      <c r="T2638">
        <v>2097152</v>
      </c>
      <c r="U2638" s="13">
        <v>1.950264</v>
      </c>
      <c r="V2638" s="13">
        <v>0.51275099999999996</v>
      </c>
      <c r="W2638">
        <v>472</v>
      </c>
      <c r="X2638">
        <v>9</v>
      </c>
      <c r="Z2638" s="10">
        <f>IF($N2638&lt;&gt;0,constants!$L$2,IF($O2638&lt;&gt;0,constants!$M$2,IF($P2638&lt;&gt;0,constants!$N$2,0)))</f>
        <v>9721.3799999999992</v>
      </c>
      <c r="AA2638" s="10">
        <f>IF($N2638&lt;&gt;0,constants!$L$2,IF($O2638&lt;&gt;0,constants!$M$2,IF($P2638&lt;&gt;0,constants!$P$2,0)))</f>
        <v>9721.3799999999992</v>
      </c>
      <c r="AB2638" s="11">
        <f>constants!$O$2</f>
        <v>4861.32</v>
      </c>
      <c r="AC2638" s="11">
        <f>VLOOKUP(BWscncns[[#This Row],[scanner]],[0]!ScnrAvgBW,2,FALSE)/1000</f>
        <v>11818.828055288463</v>
      </c>
      <c r="AD2638" s="8">
        <f>(1+$F2638)*Z2638</f>
        <v>16090.163740704344</v>
      </c>
      <c r="AE2638" s="8">
        <f>(1+$F2638)*AA2638</f>
        <v>16090.163740704344</v>
      </c>
      <c r="AF2638" s="8">
        <f>(1+$F2638)*AB2638</f>
        <v>8046.1246032930349</v>
      </c>
      <c r="AG2638" s="8">
        <f>(1+$F2638)*AC2638</f>
        <v>19561.716405780007</v>
      </c>
      <c r="AH2638" s="8">
        <f>(1+$F2638)*$T2638/1000</f>
        <v>3471.0626545969399</v>
      </c>
      <c r="AI2638" s="8">
        <f>(1+BWscncns[[#This Row],[pid_error]]*K_p)*BWscncns[[#This Row],[dbw]]/1000</f>
        <v>2784.10732729847</v>
      </c>
      <c r="AJ2638" s="13">
        <f>BWscncns[[#This Row],[Torflow prgrssv alt vote]]/VLOOKUP(BWscncns[[#This Row],[class]],AltBWtotl,2,FALSE)*100</f>
        <v>9.7257166799721781E-3</v>
      </c>
      <c r="AK2638">
        <f>IF(D2638=E2638,1,0)</f>
        <v>0</v>
      </c>
    </row>
    <row r="2639" spans="1:37">
      <c r="A2639" s="1" t="s">
        <v>2146</v>
      </c>
      <c r="B2639" s="1" t="s">
        <v>2147</v>
      </c>
      <c r="C2639">
        <v>3510</v>
      </c>
      <c r="D2639">
        <v>1524992322</v>
      </c>
      <c r="E2639">
        <v>1524992322</v>
      </c>
      <c r="F2639" s="2">
        <v>0.71601934105599996</v>
      </c>
      <c r="G2639" s="2">
        <v>0.71601934105599996</v>
      </c>
      <c r="H2639">
        <v>3514407</v>
      </c>
      <c r="I2639" s="2">
        <v>-0.29845831011399998</v>
      </c>
      <c r="J2639" s="2">
        <v>0</v>
      </c>
      <c r="K2639">
        <v>3</v>
      </c>
      <c r="L2639" s="1" t="s">
        <v>11594</v>
      </c>
      <c r="M2639" s="1" t="s">
        <v>2147</v>
      </c>
      <c r="N2639">
        <v>0</v>
      </c>
      <c r="O2639">
        <v>0</v>
      </c>
      <c r="P2639">
        <v>1</v>
      </c>
      <c r="Q2639">
        <v>0</v>
      </c>
      <c r="R2639" s="19">
        <f>BWscncns[[#This Row],[C fx]]*4+BWscncns[[#This Row],[C fg]]*2+BWscncns[[#This Row],[C fm]]</f>
        <v>1</v>
      </c>
      <c r="S2639">
        <v>3390</v>
      </c>
      <c r="T2639">
        <v>2048000</v>
      </c>
      <c r="U2639" s="13">
        <v>1.655273</v>
      </c>
      <c r="V2639" s="13">
        <v>0.60412999999999994</v>
      </c>
      <c r="W2639">
        <v>927</v>
      </c>
      <c r="X2639">
        <v>18</v>
      </c>
      <c r="Z2639" s="10">
        <f>IF($N2639&lt;&gt;0,constants!$L$2,IF($O2639&lt;&gt;0,constants!$M$2,IF($P2639&lt;&gt;0,constants!$N$2,0)))</f>
        <v>1117.99</v>
      </c>
      <c r="AA2639" s="10">
        <f>IF($N2639&lt;&gt;0,constants!$L$2,IF($O2639&lt;&gt;0,constants!$M$2,IF($P2639&lt;&gt;0,constants!$P$2,0)))</f>
        <v>4051.45</v>
      </c>
      <c r="AB2639" s="11">
        <f>constants!$O$2</f>
        <v>4861.32</v>
      </c>
      <c r="AC2639" s="11">
        <f>VLOOKUP(BWscncns[[#This Row],[scanner]],[0]!ScnrAvgBW,2,FALSE)/1000</f>
        <v>6440.9193022088357</v>
      </c>
      <c r="AD2639" s="8">
        <f>(1+$F2639)*Z2639</f>
        <v>1918.4924631071976</v>
      </c>
      <c r="AE2639" s="8">
        <f>(1+$F2639)*AA2639</f>
        <v>6952.3665593213309</v>
      </c>
      <c r="AF2639" s="8">
        <f>(1+$F2639)*AB2639</f>
        <v>8342.119143062353</v>
      </c>
      <c r="AG2639" s="8">
        <f>(1+$F2639)*AC2639</f>
        <v>11052.742096771279</v>
      </c>
      <c r="AH2639" s="8">
        <f>(1+$F2639)*$T2639/1000</f>
        <v>3514.4076104826881</v>
      </c>
      <c r="AI2639" s="8">
        <f>(1+BWscncns[[#This Row],[pid_error]]*K_p)*BWscncns[[#This Row],[dbw]]/1000</f>
        <v>2781.2038052413441</v>
      </c>
      <c r="AJ2639" s="13">
        <f>BWscncns[[#This Row],[Torflow prgrssv alt vote]]/VLOOKUP(BWscncns[[#This Row],[class]],AltBWtotl,2,FALSE)*100</f>
        <v>5.4852763680375095E-2</v>
      </c>
      <c r="AK2639">
        <f>IF(D2639=E2639,1,0)</f>
        <v>1</v>
      </c>
    </row>
    <row r="2640" spans="1:37">
      <c r="A2640" s="1" t="s">
        <v>941</v>
      </c>
      <c r="B2640" s="1" t="s">
        <v>942</v>
      </c>
      <c r="C2640">
        <v>1620</v>
      </c>
      <c r="D2640">
        <v>1524684055</v>
      </c>
      <c r="E2640">
        <v>1525006228</v>
      </c>
      <c r="F2640" s="2">
        <v>-0.72117415923700001</v>
      </c>
      <c r="G2640" s="2">
        <v>-0.72117415923700001</v>
      </c>
      <c r="H2640">
        <v>994500</v>
      </c>
      <c r="I2640" s="2">
        <v>-0.134144291464</v>
      </c>
      <c r="J2640" s="2">
        <v>0</v>
      </c>
      <c r="K2640">
        <v>7</v>
      </c>
      <c r="L2640" s="1" t="s">
        <v>11834</v>
      </c>
      <c r="M2640" s="1" t="s">
        <v>942</v>
      </c>
      <c r="N2640">
        <v>0</v>
      </c>
      <c r="O2640">
        <v>1</v>
      </c>
      <c r="P2640">
        <v>0</v>
      </c>
      <c r="Q2640">
        <v>0</v>
      </c>
      <c r="R2640" s="19">
        <f>BWscncns[[#This Row],[C fx]]*4+BWscncns[[#This Row],[C fg]]*2+BWscncns[[#This Row],[C fm]]</f>
        <v>2</v>
      </c>
      <c r="S2640">
        <v>2180</v>
      </c>
      <c r="T2640">
        <v>4347833</v>
      </c>
      <c r="U2640" s="13">
        <v>0.50139900000000004</v>
      </c>
      <c r="V2640" s="13">
        <v>1.9944189999999999</v>
      </c>
      <c r="W2640">
        <v>4849</v>
      </c>
      <c r="X2640">
        <v>96</v>
      </c>
      <c r="Z2640" s="10">
        <f>IF($N2640&lt;&gt;0,constants!$L$2,IF($O2640&lt;&gt;0,constants!$M$2,IF($P2640&lt;&gt;0,constants!$N$2,0)))</f>
        <v>9721.3799999999992</v>
      </c>
      <c r="AA2640" s="10">
        <f>IF($N2640&lt;&gt;0,constants!$L$2,IF($O2640&lt;&gt;0,constants!$M$2,IF($P2640&lt;&gt;0,constants!$P$2,0)))</f>
        <v>9721.3799999999992</v>
      </c>
      <c r="AB2640" s="11">
        <f>constants!$O$2</f>
        <v>4861.32</v>
      </c>
      <c r="AC2640" s="11">
        <f>VLOOKUP(BWscncns[[#This Row],[scanner]],[0]!ScnrAvgBW,2,FALSE)/1000</f>
        <v>885.64026081730776</v>
      </c>
      <c r="AD2640" s="8">
        <f>(1+$F2640)*Z2640</f>
        <v>2710.5719518766127</v>
      </c>
      <c r="AE2640" s="8">
        <f>(1+$F2640)*AA2640</f>
        <v>2710.5719518766127</v>
      </c>
      <c r="AF2640" s="8">
        <f>(1+$F2640)*AB2640</f>
        <v>1355.461636217987</v>
      </c>
      <c r="AG2640" s="8">
        <f>(1+$F2640)*AC2640</f>
        <v>246.93939033594845</v>
      </c>
      <c r="AH2640" s="8">
        <f>(1+$F2640)*$T2640/1000</f>
        <v>1212.2881917221164</v>
      </c>
      <c r="AI2640" s="8">
        <f>(1+BWscncns[[#This Row],[pid_error]]*K_p)*BWscncns[[#This Row],[dbw]]/1000</f>
        <v>2780.0605958610581</v>
      </c>
      <c r="AJ2640" s="13">
        <f>BWscncns[[#This Row],[Torflow prgrssv alt vote]]/VLOOKUP(BWscncns[[#This Row],[class]],AltBWtotl,2,FALSE)*100</f>
        <v>9.7115802409583861E-3</v>
      </c>
      <c r="AK2640">
        <f>IF(D2640=E2640,1,0)</f>
        <v>0</v>
      </c>
    </row>
    <row r="2641" spans="1:37">
      <c r="A2641" s="1" t="s">
        <v>7602</v>
      </c>
      <c r="B2641" s="1" t="s">
        <v>632</v>
      </c>
      <c r="C2641">
        <v>3500</v>
      </c>
      <c r="D2641">
        <v>1525004637</v>
      </c>
      <c r="E2641">
        <v>1525004637</v>
      </c>
      <c r="F2641" s="2">
        <v>0.71091758427100005</v>
      </c>
      <c r="G2641" s="2">
        <v>0.71091758427100005</v>
      </c>
      <c r="H2641">
        <v>3503959</v>
      </c>
      <c r="I2641" s="2">
        <v>4.7895459908200003E-2</v>
      </c>
      <c r="J2641" s="2">
        <v>0</v>
      </c>
      <c r="K2641">
        <v>3</v>
      </c>
      <c r="L2641" s="1" t="s">
        <v>11589</v>
      </c>
      <c r="M2641" s="1" t="s">
        <v>632</v>
      </c>
      <c r="N2641">
        <v>0</v>
      </c>
      <c r="O2641">
        <v>0</v>
      </c>
      <c r="P2641">
        <v>1</v>
      </c>
      <c r="Q2641">
        <v>0</v>
      </c>
      <c r="R2641" s="19">
        <f>BWscncns[[#This Row],[C fx]]*4+BWscncns[[#This Row],[C fg]]*2+BWscncns[[#This Row],[C fm]]</f>
        <v>1</v>
      </c>
      <c r="S2641">
        <v>2850</v>
      </c>
      <c r="T2641">
        <v>2048000</v>
      </c>
      <c r="U2641" s="13">
        <v>1.391602</v>
      </c>
      <c r="V2641" s="13">
        <v>0.71859600000000001</v>
      </c>
      <c r="W2641">
        <v>1676</v>
      </c>
      <c r="X2641">
        <v>33</v>
      </c>
      <c r="Z2641" s="10">
        <f>IF($N2641&lt;&gt;0,constants!$L$2,IF($O2641&lt;&gt;0,constants!$M$2,IF($P2641&lt;&gt;0,constants!$N$2,0)))</f>
        <v>1117.99</v>
      </c>
      <c r="AA2641" s="10">
        <f>IF($N2641&lt;&gt;0,constants!$L$2,IF($O2641&lt;&gt;0,constants!$M$2,IF($P2641&lt;&gt;0,constants!$P$2,0)))</f>
        <v>4051.45</v>
      </c>
      <c r="AB2641" s="11">
        <f>constants!$O$2</f>
        <v>4861.32</v>
      </c>
      <c r="AC2641" s="11">
        <f>VLOOKUP(BWscncns[[#This Row],[scanner]],[0]!ScnrAvgBW,2,FALSE)/1000</f>
        <v>6440.9193022088357</v>
      </c>
      <c r="AD2641" s="8">
        <f>(1+$F2641)*Z2641</f>
        <v>1912.7887500391353</v>
      </c>
      <c r="AE2641" s="8">
        <f>(1+$F2641)*AA2641</f>
        <v>6931.6970467947431</v>
      </c>
      <c r="AF2641" s="8">
        <f>(1+$F2641)*AB2641</f>
        <v>8317.3178707682982</v>
      </c>
      <c r="AG2641" s="8">
        <f>(1+$F2641)*AC2641</f>
        <v>11019.882093019596</v>
      </c>
      <c r="AH2641" s="8">
        <f>(1+$F2641)*$T2641/1000</f>
        <v>3503.9592125870081</v>
      </c>
      <c r="AI2641" s="8">
        <f>(1+BWscncns[[#This Row],[pid_error]]*K_p)*BWscncns[[#This Row],[dbw]]/1000</f>
        <v>2775.9796062935038</v>
      </c>
      <c r="AJ2641" s="13">
        <f>BWscncns[[#This Row],[Torflow prgrssv alt vote]]/VLOOKUP(BWscncns[[#This Row],[class]],AltBWtotl,2,FALSE)*100</f>
        <v>5.4749728530716121E-2</v>
      </c>
      <c r="AK2641">
        <f>IF(D2641=E2641,1,0)</f>
        <v>1</v>
      </c>
    </row>
    <row r="2642" spans="1:37">
      <c r="A2642" s="1" t="s">
        <v>9140</v>
      </c>
      <c r="B2642" s="1" t="s">
        <v>9141</v>
      </c>
      <c r="C2642">
        <v>2140</v>
      </c>
      <c r="D2642">
        <v>1524932337</v>
      </c>
      <c r="E2642">
        <v>1524991634</v>
      </c>
      <c r="F2642" s="2">
        <v>-0.44227730879100002</v>
      </c>
      <c r="G2642" s="2">
        <v>-0.44227730879100002</v>
      </c>
      <c r="H2642">
        <v>1981594</v>
      </c>
      <c r="I2642" s="2">
        <v>5.2008748024699999E-2</v>
      </c>
      <c r="J2642" s="2">
        <v>0</v>
      </c>
      <c r="K2642">
        <v>6</v>
      </c>
      <c r="L2642" s="1" t="s">
        <v>11585</v>
      </c>
      <c r="M2642" s="1" t="s">
        <v>9141</v>
      </c>
      <c r="N2642">
        <v>0</v>
      </c>
      <c r="O2642">
        <v>1</v>
      </c>
      <c r="P2642">
        <v>0</v>
      </c>
      <c r="Q2642">
        <v>0</v>
      </c>
      <c r="R2642" s="19">
        <f>BWscncns[[#This Row],[C fx]]*4+BWscncns[[#This Row],[C fg]]*2+BWscncns[[#This Row],[C fm]]</f>
        <v>2</v>
      </c>
      <c r="S2642">
        <v>2290</v>
      </c>
      <c r="T2642">
        <v>3553010</v>
      </c>
      <c r="U2642" s="13">
        <v>0.64452399999999999</v>
      </c>
      <c r="V2642" s="13">
        <v>1.5515330000000001</v>
      </c>
      <c r="W2642">
        <v>4420</v>
      </c>
      <c r="X2642">
        <v>88</v>
      </c>
      <c r="Z2642" s="10">
        <f>IF($N2642&lt;&gt;0,constants!$L$2,IF($O2642&lt;&gt;0,constants!$M$2,IF($P2642&lt;&gt;0,constants!$N$2,0)))</f>
        <v>9721.3799999999992</v>
      </c>
      <c r="AA2642" s="10">
        <f>IF($N2642&lt;&gt;0,constants!$L$2,IF($O2642&lt;&gt;0,constants!$M$2,IF($P2642&lt;&gt;0,constants!$P$2,0)))</f>
        <v>9721.3799999999992</v>
      </c>
      <c r="AB2642" s="11">
        <f>constants!$O$2</f>
        <v>4861.32</v>
      </c>
      <c r="AC2642" s="11">
        <f>VLOOKUP(BWscncns[[#This Row],[scanner]],[0]!ScnrAvgBW,2,FALSE)/1000</f>
        <v>2386.3111194805197</v>
      </c>
      <c r="AD2642" s="8">
        <f>(1+$F2642)*Z2642</f>
        <v>5421.8342158653477</v>
      </c>
      <c r="AE2642" s="8">
        <f>(1+$F2642)*AA2642</f>
        <v>5421.8342158653477</v>
      </c>
      <c r="AF2642" s="8">
        <f>(1+$F2642)*AB2642</f>
        <v>2711.2684732281355</v>
      </c>
      <c r="AG2642" s="8">
        <f>(1+$F2642)*AC2642</f>
        <v>1330.8998596186368</v>
      </c>
      <c r="AH2642" s="8">
        <f>(1+$F2642)*$T2642/1000</f>
        <v>1981.5942990924891</v>
      </c>
      <c r="AI2642" s="8">
        <f>(1+BWscncns[[#This Row],[pid_error]]*K_p)*BWscncns[[#This Row],[dbw]]/1000</f>
        <v>2767.302149546244</v>
      </c>
      <c r="AJ2642" s="13">
        <f>BWscncns[[#This Row],[Torflow prgrssv alt vote]]/VLOOKUP(BWscncns[[#This Row],[class]],AltBWtotl,2,FALSE)*100</f>
        <v>9.6670111854058743E-3</v>
      </c>
      <c r="AK2642">
        <f>IF(D2642=E2642,1,0)</f>
        <v>0</v>
      </c>
    </row>
    <row r="2643" spans="1:37">
      <c r="A2643" s="1" t="s">
        <v>8202</v>
      </c>
      <c r="B2643" s="1" t="s">
        <v>8203</v>
      </c>
      <c r="C2643">
        <v>1700</v>
      </c>
      <c r="D2643">
        <v>1524611109</v>
      </c>
      <c r="E2643">
        <v>1525007235</v>
      </c>
      <c r="F2643" s="2">
        <v>-0.23330418758900001</v>
      </c>
      <c r="G2643" s="2">
        <v>-0.23330418758900001</v>
      </c>
      <c r="H2643">
        <v>1600766</v>
      </c>
      <c r="I2643" s="2">
        <v>0.17159502751399999</v>
      </c>
      <c r="J2643" s="2">
        <v>0</v>
      </c>
      <c r="K2643">
        <v>6</v>
      </c>
      <c r="L2643" s="1" t="s">
        <v>11552</v>
      </c>
      <c r="M2643" s="1" t="s">
        <v>8203</v>
      </c>
      <c r="N2643">
        <v>0</v>
      </c>
      <c r="O2643">
        <v>1</v>
      </c>
      <c r="P2643">
        <v>0</v>
      </c>
      <c r="Q2643">
        <v>0</v>
      </c>
      <c r="R2643" s="19">
        <f>BWscncns[[#This Row],[C fx]]*4+BWscncns[[#This Row],[C fg]]*2+BWscncns[[#This Row],[C fm]]</f>
        <v>2</v>
      </c>
      <c r="S2643">
        <v>1780</v>
      </c>
      <c r="T2643">
        <v>3131303</v>
      </c>
      <c r="U2643" s="13">
        <v>0.56845299999999999</v>
      </c>
      <c r="V2643" s="13">
        <v>1.7591589999999999</v>
      </c>
      <c r="W2643">
        <v>4637</v>
      </c>
      <c r="X2643">
        <v>92</v>
      </c>
      <c r="Z2643" s="10">
        <f>IF($N2643&lt;&gt;0,constants!$L$2,IF($O2643&lt;&gt;0,constants!$M$2,IF($P2643&lt;&gt;0,constants!$N$2,0)))</f>
        <v>9721.3799999999992</v>
      </c>
      <c r="AA2643" s="10">
        <f>IF($N2643&lt;&gt;0,constants!$L$2,IF($O2643&lt;&gt;0,constants!$M$2,IF($P2643&lt;&gt;0,constants!$P$2,0)))</f>
        <v>9721.3799999999992</v>
      </c>
      <c r="AB2643" s="11">
        <f>constants!$O$2</f>
        <v>4861.32</v>
      </c>
      <c r="AC2643" s="11">
        <f>VLOOKUP(BWscncns[[#This Row],[scanner]],[0]!ScnrAvgBW,2,FALSE)/1000</f>
        <v>2386.3111194805197</v>
      </c>
      <c r="AD2643" s="8">
        <f>(1+$F2643)*Z2643</f>
        <v>7453.3413368560459</v>
      </c>
      <c r="AE2643" s="8">
        <f>(1+$F2643)*AA2643</f>
        <v>7453.3413368560459</v>
      </c>
      <c r="AF2643" s="8">
        <f>(1+$F2643)*AB2643</f>
        <v>3727.1536867898421</v>
      </c>
      <c r="AG2643" s="8">
        <f>(1+$F2643)*AC2643</f>
        <v>1829.5747424155197</v>
      </c>
      <c r="AH2643" s="8">
        <f>(1+$F2643)*$T2643/1000</f>
        <v>2400.7568974900014</v>
      </c>
      <c r="AI2643" s="8">
        <f>(1+BWscncns[[#This Row],[pid_error]]*K_p)*BWscncns[[#This Row],[dbw]]/1000</f>
        <v>2766.0299487450006</v>
      </c>
      <c r="AJ2643" s="13">
        <f>BWscncns[[#This Row],[Torflow prgrssv alt vote]]/VLOOKUP(BWscncns[[#This Row],[class]],AltBWtotl,2,FALSE)*100</f>
        <v>9.662567008835667E-3</v>
      </c>
      <c r="AK2643">
        <f>IF(D2643=E2643,1,0)</f>
        <v>0</v>
      </c>
    </row>
    <row r="2644" spans="1:37">
      <c r="A2644" s="1" t="s">
        <v>3940</v>
      </c>
      <c r="B2644" s="1" t="s">
        <v>3941</v>
      </c>
      <c r="C2644">
        <v>1450</v>
      </c>
      <c r="D2644">
        <v>1524904374</v>
      </c>
      <c r="E2644">
        <v>1524904374</v>
      </c>
      <c r="F2644" s="2">
        <v>-0.40636506063799999</v>
      </c>
      <c r="G2644" s="2">
        <v>-0.40636506063799999</v>
      </c>
      <c r="H2644">
        <v>1450622</v>
      </c>
      <c r="I2644" s="2">
        <v>-0.16419483713999999</v>
      </c>
      <c r="J2644" s="2">
        <v>0</v>
      </c>
      <c r="K2644">
        <v>5</v>
      </c>
      <c r="L2644" s="1" t="s">
        <v>11658</v>
      </c>
      <c r="M2644" s="1" t="s">
        <v>3941</v>
      </c>
      <c r="N2644">
        <v>0</v>
      </c>
      <c r="O2644">
        <v>0</v>
      </c>
      <c r="P2644">
        <v>1</v>
      </c>
      <c r="Q2644">
        <v>0</v>
      </c>
      <c r="R2644" s="19">
        <f>BWscncns[[#This Row],[C fx]]*4+BWscncns[[#This Row],[C fg]]*2+BWscncns[[#This Row],[C fm]]</f>
        <v>1</v>
      </c>
      <c r="S2644">
        <v>2430</v>
      </c>
      <c r="T2644">
        <v>3465498</v>
      </c>
      <c r="U2644" s="13">
        <v>0.70119799999999999</v>
      </c>
      <c r="V2644" s="13">
        <v>1.426131</v>
      </c>
      <c r="W2644">
        <v>4273</v>
      </c>
      <c r="X2644">
        <v>85</v>
      </c>
      <c r="Z2644" s="10">
        <f>IF($N2644&lt;&gt;0,constants!$L$2,IF($O2644&lt;&gt;0,constants!$M$2,IF($P2644&lt;&gt;0,constants!$N$2,0)))</f>
        <v>1117.99</v>
      </c>
      <c r="AA2644" s="10">
        <f>IF($N2644&lt;&gt;0,constants!$L$2,IF($O2644&lt;&gt;0,constants!$M$2,IF($P2644&lt;&gt;0,constants!$P$2,0)))</f>
        <v>4051.45</v>
      </c>
      <c r="AB2644" s="11">
        <f>constants!$O$2</f>
        <v>4861.32</v>
      </c>
      <c r="AC2644" s="11">
        <f>VLOOKUP(BWscncns[[#This Row],[scanner]],[0]!ScnrAvgBW,2,FALSE)/1000</f>
        <v>3794.4265750962772</v>
      </c>
      <c r="AD2644" s="8">
        <f>(1+$F2644)*Z2644</f>
        <v>663.67792585732229</v>
      </c>
      <c r="AE2644" s="8">
        <f>(1+$F2644)*AA2644</f>
        <v>2405.0822750781745</v>
      </c>
      <c r="AF2644" s="8">
        <f>(1+$F2644)*AB2644</f>
        <v>2885.8494034192777</v>
      </c>
      <c r="AG2644" s="8">
        <f>(1+$F2644)*AC2644</f>
        <v>2252.5041898208397</v>
      </c>
      <c r="AH2644" s="8">
        <f>(1+$F2644)*$T2644/1000</f>
        <v>2057.2406950891323</v>
      </c>
      <c r="AI2644" s="8">
        <f>(1+BWscncns[[#This Row],[pid_error]]*K_p)*BWscncns[[#This Row],[dbw]]/1000</f>
        <v>2761.3693475445662</v>
      </c>
      <c r="AJ2644" s="13">
        <f>BWscncns[[#This Row],[Torflow prgrssv alt vote]]/VLOOKUP(BWscncns[[#This Row],[class]],AltBWtotl,2,FALSE)*100</f>
        <v>5.4461575224958994E-2</v>
      </c>
      <c r="AK2644">
        <f>IF(D2644=E2644,1,0)</f>
        <v>1</v>
      </c>
    </row>
    <row r="2645" spans="1:37">
      <c r="A2645" s="1" t="s">
        <v>2103</v>
      </c>
      <c r="B2645" s="1" t="s">
        <v>2104</v>
      </c>
      <c r="C2645">
        <v>1580</v>
      </c>
      <c r="D2645">
        <v>1524993264</v>
      </c>
      <c r="E2645">
        <v>1524993264</v>
      </c>
      <c r="F2645" s="2">
        <v>-0.60051943811999997</v>
      </c>
      <c r="G2645" s="2">
        <v>-0.60051943811999997</v>
      </c>
      <c r="H2645">
        <v>1575568</v>
      </c>
      <c r="I2645" s="2">
        <v>9.6802371334000006E-2</v>
      </c>
      <c r="J2645" s="2">
        <v>4.5454545454499999E-2</v>
      </c>
      <c r="K2645">
        <v>5</v>
      </c>
      <c r="L2645" s="1" t="s">
        <v>11828</v>
      </c>
      <c r="M2645" s="1" t="s">
        <v>2104</v>
      </c>
      <c r="N2645">
        <v>1</v>
      </c>
      <c r="O2645">
        <v>0</v>
      </c>
      <c r="P2645">
        <v>0</v>
      </c>
      <c r="Q2645">
        <v>0</v>
      </c>
      <c r="R2645" s="19">
        <f>BWscncns[[#This Row],[C fx]]*4+BWscncns[[#This Row],[C fg]]*2+BWscncns[[#This Row],[C fm]]</f>
        <v>4</v>
      </c>
      <c r="S2645">
        <v>1390</v>
      </c>
      <c r="T2645">
        <v>3944042</v>
      </c>
      <c r="U2645" s="13">
        <v>0.35243000000000002</v>
      </c>
      <c r="V2645" s="13">
        <v>2.83744</v>
      </c>
      <c r="W2645">
        <v>5307</v>
      </c>
      <c r="X2645">
        <v>106</v>
      </c>
      <c r="Z2645" s="10">
        <f>IF($N2645&lt;&gt;0,constants!$L$2,IF($O2645&lt;&gt;0,constants!$M$2,IF($P2645&lt;&gt;0,constants!$N$2,0)))</f>
        <v>10125.48</v>
      </c>
      <c r="AA2645" s="10">
        <f>IF($N2645&lt;&gt;0,constants!$L$2,IF($O2645&lt;&gt;0,constants!$M$2,IF($P2645&lt;&gt;0,constants!$P$2,0)))</f>
        <v>10125.48</v>
      </c>
      <c r="AB2645" s="11">
        <f>constants!$O$2</f>
        <v>4861.32</v>
      </c>
      <c r="AC2645" s="11">
        <f>VLOOKUP(BWscncns[[#This Row],[scanner]],[0]!ScnrAvgBW,2,FALSE)/1000</f>
        <v>3794.4265750962772</v>
      </c>
      <c r="AD2645" s="8">
        <f>(1+$F2645)*Z2645</f>
        <v>4044.9324397047026</v>
      </c>
      <c r="AE2645" s="8">
        <f>(1+$F2645)*AA2645</f>
        <v>4044.9324397047026</v>
      </c>
      <c r="AF2645" s="8">
        <f>(1+$F2645)*AB2645</f>
        <v>1942.0028450784816</v>
      </c>
      <c r="AG2645" s="8">
        <f>(1+$F2645)*AC2645</f>
        <v>1515.7996602318649</v>
      </c>
      <c r="AH2645" s="8">
        <f>(1+$F2645)*$T2645/1000</f>
        <v>1575.5681142383189</v>
      </c>
      <c r="AI2645" s="8">
        <f>(1+BWscncns[[#This Row],[pid_error]]*K_p)*BWscncns[[#This Row],[dbw]]/1000</f>
        <v>2759.8050571191593</v>
      </c>
      <c r="AJ2645" s="13">
        <f>BWscncns[[#This Row],[Torflow prgrssv alt vote]]/VLOOKUP(BWscncns[[#This Row],[class]],AltBWtotl,2,FALSE)*100</f>
        <v>2.365358316079785E-2</v>
      </c>
      <c r="AK2645">
        <f>IF(D2645=E2645,1,0)</f>
        <v>1</v>
      </c>
    </row>
    <row r="2646" spans="1:37">
      <c r="A2646" s="1" t="s">
        <v>476</v>
      </c>
      <c r="B2646" s="1" t="s">
        <v>477</v>
      </c>
      <c r="C2646">
        <v>2880</v>
      </c>
      <c r="D2646">
        <v>1524736266</v>
      </c>
      <c r="E2646">
        <v>1524995088</v>
      </c>
      <c r="F2646" s="2">
        <v>0.62912116543600005</v>
      </c>
      <c r="G2646" s="2">
        <v>0.62912116543600005</v>
      </c>
      <c r="H2646">
        <v>3416514</v>
      </c>
      <c r="I2646" s="2">
        <v>0.19475727669199999</v>
      </c>
      <c r="J2646" s="2">
        <v>0</v>
      </c>
      <c r="K2646">
        <v>4</v>
      </c>
      <c r="L2646" s="1" t="s">
        <v>11674</v>
      </c>
      <c r="M2646" s="1" t="s">
        <v>477</v>
      </c>
      <c r="N2646">
        <v>0</v>
      </c>
      <c r="O2646">
        <v>1</v>
      </c>
      <c r="P2646">
        <v>0</v>
      </c>
      <c r="Q2646">
        <v>0</v>
      </c>
      <c r="R2646" s="19">
        <f>BWscncns[[#This Row],[C fx]]*4+BWscncns[[#This Row],[C fg]]*2+BWscncns[[#This Row],[C fm]]</f>
        <v>2</v>
      </c>
      <c r="S2646">
        <v>1670</v>
      </c>
      <c r="T2646">
        <v>2097152</v>
      </c>
      <c r="U2646" s="13">
        <v>0.79631799999999997</v>
      </c>
      <c r="V2646" s="13">
        <v>1.2557799999999999</v>
      </c>
      <c r="W2646">
        <v>4018</v>
      </c>
      <c r="X2646">
        <v>80</v>
      </c>
      <c r="Z2646" s="10">
        <f>IF($N2646&lt;&gt;0,constants!$L$2,IF($O2646&lt;&gt;0,constants!$M$2,IF($P2646&lt;&gt;0,constants!$N$2,0)))</f>
        <v>9721.3799999999992</v>
      </c>
      <c r="AA2646" s="10">
        <f>IF($N2646&lt;&gt;0,constants!$L$2,IF($O2646&lt;&gt;0,constants!$M$2,IF($P2646&lt;&gt;0,constants!$P$2,0)))</f>
        <v>9721.3799999999992</v>
      </c>
      <c r="AB2646" s="11">
        <f>constants!$O$2</f>
        <v>4861.32</v>
      </c>
      <c r="AC2646" s="11">
        <f>VLOOKUP(BWscncns[[#This Row],[scanner]],[0]!ScnrAvgBW,2,FALSE)/1000</f>
        <v>4819.491751072962</v>
      </c>
      <c r="AD2646" s="8">
        <f>(1+$F2646)*Z2646</f>
        <v>15837.305915246221</v>
      </c>
      <c r="AE2646" s="8">
        <f>(1+$F2646)*AA2646</f>
        <v>15837.305915246221</v>
      </c>
      <c r="AF2646" s="8">
        <f>(1+$F2646)*AB2646</f>
        <v>7919.6793039573349</v>
      </c>
      <c r="AG2646" s="8">
        <f>(1+$F2646)*AC2646</f>
        <v>7851.5360183171724</v>
      </c>
      <c r="AH2646" s="8">
        <f>(1+$F2646)*$T2646/1000</f>
        <v>3416.5147103364384</v>
      </c>
      <c r="AI2646" s="8">
        <f>(1+BWscncns[[#This Row],[pid_error]]*K_p)*BWscncns[[#This Row],[dbw]]/1000</f>
        <v>2756.833355168219</v>
      </c>
      <c r="AJ2646" s="13">
        <f>BWscncns[[#This Row],[Torflow prgrssv alt vote]]/VLOOKUP(BWscncns[[#This Row],[class]],AltBWtotl,2,FALSE)*100</f>
        <v>9.6304405664849619E-3</v>
      </c>
      <c r="AK2646">
        <f>IF(D2646=E2646,1,0)</f>
        <v>0</v>
      </c>
    </row>
    <row r="2647" spans="1:37">
      <c r="A2647" s="1" t="s">
        <v>9562</v>
      </c>
      <c r="B2647" s="1" t="s">
        <v>9563</v>
      </c>
      <c r="C2647">
        <v>3100</v>
      </c>
      <c r="D2647">
        <v>1524395732</v>
      </c>
      <c r="E2647">
        <v>1524997615</v>
      </c>
      <c r="F2647" s="2">
        <v>-4.93046895996E-2</v>
      </c>
      <c r="G2647" s="2">
        <v>-4.93046895996E-2</v>
      </c>
      <c r="H2647">
        <v>4978117</v>
      </c>
      <c r="I2647" s="2">
        <v>8.1715678367399999E-2</v>
      </c>
      <c r="J2647" s="2">
        <v>0</v>
      </c>
      <c r="K2647">
        <v>3</v>
      </c>
      <c r="L2647" s="1" t="s">
        <v>11639</v>
      </c>
      <c r="M2647" s="1" t="s">
        <v>9563</v>
      </c>
      <c r="N2647">
        <v>0</v>
      </c>
      <c r="O2647">
        <v>1</v>
      </c>
      <c r="P2647">
        <v>0</v>
      </c>
      <c r="Q2647">
        <v>0</v>
      </c>
      <c r="R2647" s="19">
        <f>BWscncns[[#This Row],[C fx]]*4+BWscncns[[#This Row],[C fg]]*2+BWscncns[[#This Row],[C fm]]</f>
        <v>2</v>
      </c>
      <c r="S2647">
        <v>2980</v>
      </c>
      <c r="T2647">
        <v>2824415</v>
      </c>
      <c r="U2647" s="13">
        <v>1.055086</v>
      </c>
      <c r="V2647" s="13">
        <v>0.94779000000000002</v>
      </c>
      <c r="W2647">
        <v>2951</v>
      </c>
      <c r="X2647">
        <v>59</v>
      </c>
      <c r="Z2647" s="10">
        <f>IF($N2647&lt;&gt;0,constants!$L$2,IF($O2647&lt;&gt;0,constants!$M$2,IF($P2647&lt;&gt;0,constants!$N$2,0)))</f>
        <v>9721.3799999999992</v>
      </c>
      <c r="AA2647" s="10">
        <f>IF($N2647&lt;&gt;0,constants!$L$2,IF($O2647&lt;&gt;0,constants!$M$2,IF($P2647&lt;&gt;0,constants!$P$2,0)))</f>
        <v>9721.3799999999992</v>
      </c>
      <c r="AB2647" s="11">
        <f>constants!$O$2</f>
        <v>4861.32</v>
      </c>
      <c r="AC2647" s="11">
        <f>VLOOKUP(BWscncns[[#This Row],[scanner]],[0]!ScnrAvgBW,2,FALSE)/1000</f>
        <v>6440.9193022088357</v>
      </c>
      <c r="AD2647" s="8">
        <f>(1+$F2647)*Z2647</f>
        <v>9242.0703766202405</v>
      </c>
      <c r="AE2647" s="8">
        <f>(1+$F2647)*AA2647</f>
        <v>9242.0703766202405</v>
      </c>
      <c r="AF2647" s="8">
        <f>(1+$F2647)*AB2647</f>
        <v>4621.6341263556724</v>
      </c>
      <c r="AG2647" s="8">
        <f>(1+$F2647)*AC2647</f>
        <v>6123.3517752773569</v>
      </c>
      <c r="AH2647" s="8">
        <f>(1+$F2647)*$T2647/1000</f>
        <v>2685.158095124546</v>
      </c>
      <c r="AI2647" s="8">
        <f>(1+BWscncns[[#This Row],[pid_error]]*K_p)*BWscncns[[#This Row],[dbw]]/1000</f>
        <v>2754.786547562273</v>
      </c>
      <c r="AJ2647" s="13">
        <f>BWscncns[[#This Row],[Torflow prgrssv alt vote]]/VLOOKUP(BWscncns[[#This Row],[class]],AltBWtotl,2,FALSE)*100</f>
        <v>9.6232904574792295E-3</v>
      </c>
      <c r="AK2647">
        <f>IF(D2647=E2647,1,0)</f>
        <v>0</v>
      </c>
    </row>
    <row r="2648" spans="1:37">
      <c r="A2648" s="1" t="s">
        <v>2133</v>
      </c>
      <c r="B2648" s="1" t="s">
        <v>2134</v>
      </c>
      <c r="C2648">
        <v>6680</v>
      </c>
      <c r="D2648">
        <v>1524505611</v>
      </c>
      <c r="E2648">
        <v>1524979588</v>
      </c>
      <c r="F2648" s="2">
        <v>-0.68799581899899998</v>
      </c>
      <c r="G2648" s="2">
        <v>-0.68799581899899998</v>
      </c>
      <c r="H2648">
        <v>1308640</v>
      </c>
      <c r="I2648" s="2">
        <v>-1.22761721512</v>
      </c>
      <c r="J2648" s="2">
        <v>0</v>
      </c>
      <c r="K2648">
        <v>4</v>
      </c>
      <c r="L2648" s="1" t="s">
        <v>11810</v>
      </c>
      <c r="M2648" s="1" t="s">
        <v>2134</v>
      </c>
      <c r="N2648">
        <v>0</v>
      </c>
      <c r="O2648">
        <v>1</v>
      </c>
      <c r="P2648">
        <v>0</v>
      </c>
      <c r="Q2648">
        <v>1</v>
      </c>
      <c r="R2648" s="19">
        <f>BWscncns[[#This Row],[C fx]]*4+BWscncns[[#This Row],[C fg]]*2+BWscncns[[#This Row],[C fm]]</f>
        <v>2</v>
      </c>
      <c r="S2648">
        <v>20</v>
      </c>
      <c r="T2648">
        <v>4194304</v>
      </c>
      <c r="U2648" s="13">
        <v>1</v>
      </c>
      <c r="V2648" s="13">
        <v>1</v>
      </c>
      <c r="W2648">
        <v>3308</v>
      </c>
      <c r="X2648">
        <v>66</v>
      </c>
      <c r="Z2648" s="10">
        <f>IF($N2648&lt;&gt;0,constants!$L$2,IF($O2648&lt;&gt;0,constants!$M$2,IF($P2648&lt;&gt;0,constants!$N$2,0)))</f>
        <v>9721.3799999999992</v>
      </c>
      <c r="AA2648" s="10">
        <f>IF($N2648&lt;&gt;0,constants!$L$2,IF($O2648&lt;&gt;0,constants!$M$2,IF($P2648&lt;&gt;0,constants!$P$2,0)))</f>
        <v>9721.3799999999992</v>
      </c>
      <c r="AB2648" s="11">
        <f>constants!$O$2</f>
        <v>4861.32</v>
      </c>
      <c r="AC2648" s="11">
        <f>VLOOKUP(BWscncns[[#This Row],[scanner]],[0]!ScnrAvgBW,2,FALSE)/1000</f>
        <v>4819.491751072962</v>
      </c>
      <c r="AD2648" s="8">
        <f>(1+$F2648)*Z2648</f>
        <v>3033.1112050995011</v>
      </c>
      <c r="AE2648" s="8">
        <f>(1+$F2648)*AA2648</f>
        <v>3033.1112050995011</v>
      </c>
      <c r="AF2648" s="8">
        <f>(1+$F2648)*AB2648</f>
        <v>1516.7521651837812</v>
      </c>
      <c r="AG2648" s="8">
        <f>(1+$F2648)*AC2648</f>
        <v>1503.7015766345951</v>
      </c>
      <c r="AH2648" s="8">
        <f>(1+$F2648)*$T2648/1000</f>
        <v>1308.6403843892183</v>
      </c>
      <c r="AI2648" s="8">
        <f>(1+BWscncns[[#This Row],[pid_error]]*K_p)*BWscncns[[#This Row],[dbw]]/1000</f>
        <v>2751.4721921946089</v>
      </c>
      <c r="AJ2648" s="13">
        <f>BWscncns[[#This Row],[Torflow prgrssv alt vote]]/VLOOKUP(BWscncns[[#This Row],[class]],AltBWtotl,2,FALSE)*100</f>
        <v>9.6117124263571593E-3</v>
      </c>
      <c r="AK2648">
        <f>IF(D2648=E2648,1,0)</f>
        <v>0</v>
      </c>
    </row>
    <row r="2649" spans="1:37">
      <c r="A2649" s="1" t="s">
        <v>2898</v>
      </c>
      <c r="B2649" s="1" t="s">
        <v>2899</v>
      </c>
      <c r="C2649">
        <v>5190</v>
      </c>
      <c r="D2649">
        <v>1524542645</v>
      </c>
      <c r="E2649">
        <v>1524992322</v>
      </c>
      <c r="F2649" s="2">
        <v>-8.0492296729900006E-2</v>
      </c>
      <c r="G2649" s="2">
        <v>-8.0492296729900006E-2</v>
      </c>
      <c r="H2649">
        <v>2502708</v>
      </c>
      <c r="I2649" s="2">
        <v>-1.1786911605999999</v>
      </c>
      <c r="J2649" s="2">
        <v>0</v>
      </c>
      <c r="K2649">
        <v>3</v>
      </c>
      <c r="L2649" s="1" t="s">
        <v>11594</v>
      </c>
      <c r="M2649" s="1" t="s">
        <v>2899</v>
      </c>
      <c r="N2649">
        <v>0</v>
      </c>
      <c r="O2649">
        <v>1</v>
      </c>
      <c r="P2649">
        <v>0</v>
      </c>
      <c r="Q2649">
        <v>0</v>
      </c>
      <c r="R2649" s="19">
        <f>BWscncns[[#This Row],[C fx]]*4+BWscncns[[#This Row],[C fg]]*2+BWscncns[[#This Row],[C fm]]</f>
        <v>2</v>
      </c>
      <c r="S2649">
        <v>4100</v>
      </c>
      <c r="T2649">
        <v>2864865</v>
      </c>
      <c r="U2649" s="13">
        <v>1.4311320000000001</v>
      </c>
      <c r="V2649" s="13">
        <v>0.69874800000000004</v>
      </c>
      <c r="W2649">
        <v>1573</v>
      </c>
      <c r="X2649">
        <v>31</v>
      </c>
      <c r="Z2649" s="10">
        <f>IF($N2649&lt;&gt;0,constants!$L$2,IF($O2649&lt;&gt;0,constants!$M$2,IF($P2649&lt;&gt;0,constants!$N$2,0)))</f>
        <v>9721.3799999999992</v>
      </c>
      <c r="AA2649" s="10">
        <f>IF($N2649&lt;&gt;0,constants!$L$2,IF($O2649&lt;&gt;0,constants!$M$2,IF($P2649&lt;&gt;0,constants!$P$2,0)))</f>
        <v>9721.3799999999992</v>
      </c>
      <c r="AB2649" s="11">
        <f>constants!$O$2</f>
        <v>4861.32</v>
      </c>
      <c r="AC2649" s="11">
        <f>VLOOKUP(BWscncns[[#This Row],[scanner]],[0]!ScnrAvgBW,2,FALSE)/1000</f>
        <v>6440.9193022088357</v>
      </c>
      <c r="AD2649" s="8">
        <f>(1+$F2649)*Z2649</f>
        <v>8938.8837964158847</v>
      </c>
      <c r="AE2649" s="8">
        <f>(1+$F2649)*AA2649</f>
        <v>8938.8837964158847</v>
      </c>
      <c r="AF2649" s="8">
        <f>(1+$F2649)*AB2649</f>
        <v>4470.0211880610022</v>
      </c>
      <c r="AG2649" s="8">
        <f>(1+$F2649)*AC2649</f>
        <v>5922.4749145221012</v>
      </c>
      <c r="AH2649" s="8">
        <f>(1+$F2649)*$T2649/1000</f>
        <v>2634.2654363288948</v>
      </c>
      <c r="AI2649" s="8">
        <f>(1+BWscncns[[#This Row],[pid_error]]*K_p)*BWscncns[[#This Row],[dbw]]/1000</f>
        <v>2749.5652181644477</v>
      </c>
      <c r="AJ2649" s="13">
        <f>BWscncns[[#This Row],[Torflow prgrssv alt vote]]/VLOOKUP(BWscncns[[#This Row],[class]],AltBWtotl,2,FALSE)*100</f>
        <v>9.6050507977081621E-3</v>
      </c>
      <c r="AK2649">
        <f>IF(D2649=E2649,1,0)</f>
        <v>0</v>
      </c>
    </row>
    <row r="2650" spans="1:37">
      <c r="A2650" s="1" t="s">
        <v>8700</v>
      </c>
      <c r="B2650" s="1" t="s">
        <v>8701</v>
      </c>
      <c r="C2650">
        <v>2830</v>
      </c>
      <c r="D2650">
        <v>1524975523</v>
      </c>
      <c r="E2650">
        <v>1524975523</v>
      </c>
      <c r="F2650" s="2">
        <v>5.92336055066E-2</v>
      </c>
      <c r="G2650" s="2">
        <v>5.92336055066E-2</v>
      </c>
      <c r="H2650">
        <v>2826611</v>
      </c>
      <c r="I2650" s="2">
        <v>-0.11336437305700001</v>
      </c>
      <c r="J2650" s="2">
        <v>0</v>
      </c>
      <c r="K2650">
        <v>5</v>
      </c>
      <c r="L2650" s="1" t="s">
        <v>11649</v>
      </c>
      <c r="M2650" s="1" t="s">
        <v>8701</v>
      </c>
      <c r="N2650">
        <v>0</v>
      </c>
      <c r="O2650">
        <v>0</v>
      </c>
      <c r="P2650">
        <v>1</v>
      </c>
      <c r="Q2650">
        <v>0</v>
      </c>
      <c r="R2650" s="19">
        <f>BWscncns[[#This Row],[C fx]]*4+BWscncns[[#This Row],[C fg]]*2+BWscncns[[#This Row],[C fm]]</f>
        <v>1</v>
      </c>
      <c r="S2650">
        <v>2450</v>
      </c>
      <c r="T2650">
        <v>2668544</v>
      </c>
      <c r="U2650" s="13">
        <v>0.91810400000000003</v>
      </c>
      <c r="V2650" s="13">
        <v>1.089202</v>
      </c>
      <c r="W2650">
        <v>3635</v>
      </c>
      <c r="X2650">
        <v>72</v>
      </c>
      <c r="Z2650" s="10">
        <f>IF($N2650&lt;&gt;0,constants!$L$2,IF($O2650&lt;&gt;0,constants!$M$2,IF($P2650&lt;&gt;0,constants!$N$2,0)))</f>
        <v>1117.99</v>
      </c>
      <c r="AA2650" s="10">
        <f>IF($N2650&lt;&gt;0,constants!$L$2,IF($O2650&lt;&gt;0,constants!$M$2,IF($P2650&lt;&gt;0,constants!$P$2,0)))</f>
        <v>4051.45</v>
      </c>
      <c r="AB2650" s="11">
        <f>constants!$O$2</f>
        <v>4861.32</v>
      </c>
      <c r="AC2650" s="11">
        <f>VLOOKUP(BWscncns[[#This Row],[scanner]],[0]!ScnrAvgBW,2,FALSE)/1000</f>
        <v>3794.4265750962772</v>
      </c>
      <c r="AD2650" s="8">
        <f>(1+$F2650)*Z2650</f>
        <v>1184.2125786203237</v>
      </c>
      <c r="AE2650" s="8">
        <f>(1+$F2650)*AA2650</f>
        <v>4291.4319910297145</v>
      </c>
      <c r="AF2650" s="8">
        <f>(1+$F2650)*AB2650</f>
        <v>5149.2735111213451</v>
      </c>
      <c r="AG2650" s="8">
        <f>(1+$F2650)*AC2650</f>
        <v>4019.1841419692896</v>
      </c>
      <c r="AH2650" s="8">
        <f>(1+$F2650)*$T2650/1000</f>
        <v>2826.6114825730047</v>
      </c>
      <c r="AI2650" s="8">
        <f>(1+BWscncns[[#This Row],[pid_error]]*K_p)*BWscncns[[#This Row],[dbw]]/1000</f>
        <v>2747.5777412865018</v>
      </c>
      <c r="AJ2650" s="13">
        <f>BWscncns[[#This Row],[Torflow prgrssv alt vote]]/VLOOKUP(BWscncns[[#This Row],[class]],AltBWtotl,2,FALSE)*100</f>
        <v>5.4189567931778718E-2</v>
      </c>
      <c r="AK2650">
        <f>IF(D2650=E2650,1,0)</f>
        <v>1</v>
      </c>
    </row>
    <row r="2651" spans="1:37">
      <c r="A2651" s="1" t="s">
        <v>11263</v>
      </c>
      <c r="B2651" s="1" t="s">
        <v>477</v>
      </c>
      <c r="C2651">
        <v>1640</v>
      </c>
      <c r="D2651">
        <v>1524995200</v>
      </c>
      <c r="E2651">
        <v>1524995200</v>
      </c>
      <c r="F2651" s="2">
        <v>-0.57063202099499999</v>
      </c>
      <c r="G2651" s="2">
        <v>-0.57063202099499999</v>
      </c>
      <c r="H2651">
        <v>1644492</v>
      </c>
      <c r="I2651" s="2">
        <v>0.12782137108800001</v>
      </c>
      <c r="J2651" s="2">
        <v>0.105263157895</v>
      </c>
      <c r="K2651">
        <v>7</v>
      </c>
      <c r="L2651" s="1" t="s">
        <v>11858</v>
      </c>
      <c r="M2651" s="1" t="s">
        <v>477</v>
      </c>
      <c r="N2651">
        <v>1</v>
      </c>
      <c r="O2651">
        <v>0</v>
      </c>
      <c r="P2651">
        <v>0</v>
      </c>
      <c r="Q2651">
        <v>0</v>
      </c>
      <c r="R2651" s="19">
        <f>BWscncns[[#This Row],[C fx]]*4+BWscncns[[#This Row],[C fg]]*2+BWscncns[[#This Row],[C fm]]</f>
        <v>4</v>
      </c>
      <c r="S2651">
        <v>1370</v>
      </c>
      <c r="T2651">
        <v>3830031</v>
      </c>
      <c r="U2651" s="13">
        <v>0.35769899999999999</v>
      </c>
      <c r="V2651" s="13">
        <v>2.7956430000000001</v>
      </c>
      <c r="W2651">
        <v>5293</v>
      </c>
      <c r="X2651">
        <v>105</v>
      </c>
      <c r="Z2651" s="10">
        <f>IF($N2651&lt;&gt;0,constants!$L$2,IF($O2651&lt;&gt;0,constants!$M$2,IF($P2651&lt;&gt;0,constants!$N$2,0)))</f>
        <v>10125.48</v>
      </c>
      <c r="AA2651" s="10">
        <f>IF($N2651&lt;&gt;0,constants!$L$2,IF($O2651&lt;&gt;0,constants!$M$2,IF($P2651&lt;&gt;0,constants!$P$2,0)))</f>
        <v>10125.48</v>
      </c>
      <c r="AB2651" s="11">
        <f>constants!$O$2</f>
        <v>4861.32</v>
      </c>
      <c r="AC2651" s="11">
        <f>VLOOKUP(BWscncns[[#This Row],[scanner]],[0]!ScnrAvgBW,2,FALSE)/1000</f>
        <v>885.64026081730776</v>
      </c>
      <c r="AD2651" s="8">
        <f>(1+$F2651)*Z2651</f>
        <v>4347.556884055547</v>
      </c>
      <c r="AE2651" s="8">
        <f>(1+$F2651)*AA2651</f>
        <v>4347.556884055547</v>
      </c>
      <c r="AF2651" s="8">
        <f>(1+$F2651)*AB2651</f>
        <v>2087.2951436965864</v>
      </c>
      <c r="AG2651" s="8">
        <f>(1+$F2651)*AC2651</f>
        <v>380.26556891258855</v>
      </c>
      <c r="AH2651" s="8">
        <f>(1+$F2651)*$T2651/1000</f>
        <v>1644.492669996499</v>
      </c>
      <c r="AI2651" s="8">
        <f>(1+BWscncns[[#This Row],[pid_error]]*K_p)*BWscncns[[#This Row],[dbw]]/1000</f>
        <v>2737.2618349982495</v>
      </c>
      <c r="AJ2651" s="13">
        <f>BWscncns[[#This Row],[Torflow prgrssv alt vote]]/VLOOKUP(BWscncns[[#This Row],[class]],AltBWtotl,2,FALSE)*100</f>
        <v>2.3460370970765164E-2</v>
      </c>
      <c r="AK2651">
        <f>IF(D2651=E2651,1,0)</f>
        <v>1</v>
      </c>
    </row>
    <row r="2652" spans="1:37">
      <c r="A2652" s="1" t="s">
        <v>6927</v>
      </c>
      <c r="B2652" s="1" t="s">
        <v>45</v>
      </c>
      <c r="C2652">
        <v>3190</v>
      </c>
      <c r="D2652">
        <v>1524982505</v>
      </c>
      <c r="E2652">
        <v>1524982505</v>
      </c>
      <c r="F2652" s="2">
        <v>0.39940669866400003</v>
      </c>
      <c r="G2652" s="2">
        <v>0.39940669866400003</v>
      </c>
      <c r="H2652">
        <v>3192707</v>
      </c>
      <c r="I2652" s="2">
        <v>0.48585049474199998</v>
      </c>
      <c r="J2652" s="2">
        <v>0</v>
      </c>
      <c r="K2652">
        <v>5</v>
      </c>
      <c r="L2652" s="1" t="s">
        <v>11614</v>
      </c>
      <c r="M2652" s="1" t="s">
        <v>45</v>
      </c>
      <c r="N2652">
        <v>0</v>
      </c>
      <c r="O2652">
        <v>0</v>
      </c>
      <c r="P2652">
        <v>1</v>
      </c>
      <c r="Q2652">
        <v>0</v>
      </c>
      <c r="R2652" s="19">
        <f>BWscncns[[#This Row],[C fx]]*4+BWscncns[[#This Row],[C fg]]*2+BWscncns[[#This Row],[C fm]]</f>
        <v>1</v>
      </c>
      <c r="S2652">
        <v>2140</v>
      </c>
      <c r="T2652">
        <v>2281472</v>
      </c>
      <c r="U2652" s="13">
        <v>0.93799100000000002</v>
      </c>
      <c r="V2652" s="13">
        <v>1.0661080000000001</v>
      </c>
      <c r="W2652">
        <v>3589</v>
      </c>
      <c r="X2652">
        <v>71</v>
      </c>
      <c r="Z2652" s="10">
        <f>IF($N2652&lt;&gt;0,constants!$L$2,IF($O2652&lt;&gt;0,constants!$M$2,IF($P2652&lt;&gt;0,constants!$N$2,0)))</f>
        <v>1117.99</v>
      </c>
      <c r="AA2652" s="10">
        <f>IF($N2652&lt;&gt;0,constants!$L$2,IF($O2652&lt;&gt;0,constants!$M$2,IF($P2652&lt;&gt;0,constants!$P$2,0)))</f>
        <v>4051.45</v>
      </c>
      <c r="AB2652" s="11">
        <f>constants!$O$2</f>
        <v>4861.32</v>
      </c>
      <c r="AC2652" s="11">
        <f>VLOOKUP(BWscncns[[#This Row],[scanner]],[0]!ScnrAvgBW,2,FALSE)/1000</f>
        <v>3794.4265750962772</v>
      </c>
      <c r="AD2652" s="8">
        <f>(1+$F2652)*Z2652</f>
        <v>1564.5226950393653</v>
      </c>
      <c r="AE2652" s="8">
        <f>(1+$F2652)*AA2652</f>
        <v>5669.6262693022618</v>
      </c>
      <c r="AF2652" s="8">
        <f>(1+$F2652)*AB2652</f>
        <v>6802.963772349276</v>
      </c>
      <c r="AG2652" s="8">
        <f>(1+$F2652)*AC2652</f>
        <v>5309.9459667784295</v>
      </c>
      <c r="AH2652" s="8">
        <f>(1+$F2652)*$T2652/1000</f>
        <v>3192.7071996143532</v>
      </c>
      <c r="AI2652" s="8">
        <f>(1+BWscncns[[#This Row],[pid_error]]*K_p)*BWscncns[[#This Row],[dbw]]/1000</f>
        <v>2737.0895998071769</v>
      </c>
      <c r="AJ2652" s="13">
        <f>BWscncns[[#This Row],[Torflow prgrssv alt vote]]/VLOOKUP(BWscncns[[#This Row],[class]],AltBWtotl,2,FALSE)*100</f>
        <v>5.3982713782892697E-2</v>
      </c>
      <c r="AK2652">
        <f>IF(D2652=E2652,1,0)</f>
        <v>1</v>
      </c>
    </row>
    <row r="2653" spans="1:37">
      <c r="A2653" s="1" t="s">
        <v>4038</v>
      </c>
      <c r="B2653" s="1" t="s">
        <v>4039</v>
      </c>
      <c r="C2653">
        <v>2190</v>
      </c>
      <c r="D2653">
        <v>1524943158</v>
      </c>
      <c r="E2653">
        <v>1524943158</v>
      </c>
      <c r="F2653" s="2">
        <v>-0.31159476148800003</v>
      </c>
      <c r="G2653" s="2">
        <v>-0.31159476148800003</v>
      </c>
      <c r="H2653">
        <v>2193440</v>
      </c>
      <c r="I2653" s="2">
        <v>-0.56237542760299997</v>
      </c>
      <c r="J2653" s="2">
        <v>0</v>
      </c>
      <c r="K2653">
        <v>5</v>
      </c>
      <c r="L2653" s="1" t="s">
        <v>11651</v>
      </c>
      <c r="M2653" s="1" t="s">
        <v>4039</v>
      </c>
      <c r="N2653">
        <v>0</v>
      </c>
      <c r="O2653">
        <v>0</v>
      </c>
      <c r="P2653">
        <v>1</v>
      </c>
      <c r="Q2653">
        <v>0</v>
      </c>
      <c r="R2653" s="19">
        <f>BWscncns[[#This Row],[C fx]]*4+BWscncns[[#This Row],[C fg]]*2+BWscncns[[#This Row],[C fm]]</f>
        <v>1</v>
      </c>
      <c r="S2653">
        <v>2730</v>
      </c>
      <c r="T2653">
        <v>3242067</v>
      </c>
      <c r="U2653" s="13">
        <v>0.842055</v>
      </c>
      <c r="V2653" s="13">
        <v>1.18757</v>
      </c>
      <c r="W2653">
        <v>3891</v>
      </c>
      <c r="X2653">
        <v>77</v>
      </c>
      <c r="Z2653" s="10">
        <f>IF($N2653&lt;&gt;0,constants!$L$2,IF($O2653&lt;&gt;0,constants!$M$2,IF($P2653&lt;&gt;0,constants!$N$2,0)))</f>
        <v>1117.99</v>
      </c>
      <c r="AA2653" s="10">
        <f>IF($N2653&lt;&gt;0,constants!$L$2,IF($O2653&lt;&gt;0,constants!$M$2,IF($P2653&lt;&gt;0,constants!$P$2,0)))</f>
        <v>4051.45</v>
      </c>
      <c r="AB2653" s="11">
        <f>constants!$O$2</f>
        <v>4861.32</v>
      </c>
      <c r="AC2653" s="11">
        <f>VLOOKUP(BWscncns[[#This Row],[scanner]],[0]!ScnrAvgBW,2,FALSE)/1000</f>
        <v>3794.4265750962772</v>
      </c>
      <c r="AD2653" s="8">
        <f>(1+$F2653)*Z2653</f>
        <v>769.6301726040308</v>
      </c>
      <c r="AE2653" s="8">
        <f>(1+$F2653)*AA2653</f>
        <v>2789.0394035694421</v>
      </c>
      <c r="AF2653" s="8">
        <f>(1+$F2653)*AB2653</f>
        <v>3346.5581540831554</v>
      </c>
      <c r="AG2653" s="8">
        <f>(1+$F2653)*AC2653</f>
        <v>2612.103131445424</v>
      </c>
      <c r="AH2653" s="8">
        <f>(1+$F2653)*$T2653/1000</f>
        <v>2231.8559064068841</v>
      </c>
      <c r="AI2653" s="8">
        <f>(1+BWscncns[[#This Row],[pid_error]]*K_p)*BWscncns[[#This Row],[dbw]]/1000</f>
        <v>2736.961453203442</v>
      </c>
      <c r="AJ2653" s="13">
        <f>BWscncns[[#This Row],[Torflow prgrssv alt vote]]/VLOOKUP(BWscncns[[#This Row],[class]],AltBWtotl,2,FALSE)*100</f>
        <v>5.3980186389769667E-2</v>
      </c>
      <c r="AK2653">
        <f>IF(D2653=E2653,1,0)</f>
        <v>1</v>
      </c>
    </row>
    <row r="2654" spans="1:37">
      <c r="A2654" s="1" t="s">
        <v>2152</v>
      </c>
      <c r="B2654" s="1" t="s">
        <v>2153</v>
      </c>
      <c r="C2654">
        <v>3120</v>
      </c>
      <c r="D2654">
        <v>1524184594</v>
      </c>
      <c r="E2654">
        <v>1524991754</v>
      </c>
      <c r="F2654" s="2">
        <v>0.59469746483899999</v>
      </c>
      <c r="G2654" s="2">
        <v>0.59469746483899999</v>
      </c>
      <c r="H2654">
        <v>3344322</v>
      </c>
      <c r="I2654" s="2">
        <v>0.44145024521199999</v>
      </c>
      <c r="J2654" s="2">
        <v>0</v>
      </c>
      <c r="K2654">
        <v>4</v>
      </c>
      <c r="L2654" s="1" t="s">
        <v>11607</v>
      </c>
      <c r="M2654" s="1" t="s">
        <v>2153</v>
      </c>
      <c r="N2654">
        <v>0</v>
      </c>
      <c r="O2654">
        <v>1</v>
      </c>
      <c r="P2654">
        <v>0</v>
      </c>
      <c r="Q2654">
        <v>0</v>
      </c>
      <c r="R2654" s="19">
        <f>BWscncns[[#This Row],[C fx]]*4+BWscncns[[#This Row],[C fg]]*2+BWscncns[[#This Row],[C fm]]</f>
        <v>2</v>
      </c>
      <c r="S2654">
        <v>2880</v>
      </c>
      <c r="T2654">
        <v>2097152</v>
      </c>
      <c r="U2654" s="13">
        <v>1.373291</v>
      </c>
      <c r="V2654" s="13">
        <v>0.72817799999999999</v>
      </c>
      <c r="W2654">
        <v>1723</v>
      </c>
      <c r="X2654">
        <v>34</v>
      </c>
      <c r="Z2654" s="10">
        <f>IF($N2654&lt;&gt;0,constants!$L$2,IF($O2654&lt;&gt;0,constants!$M$2,IF($P2654&lt;&gt;0,constants!$N$2,0)))</f>
        <v>9721.3799999999992</v>
      </c>
      <c r="AA2654" s="10">
        <f>IF($N2654&lt;&gt;0,constants!$L$2,IF($O2654&lt;&gt;0,constants!$M$2,IF($P2654&lt;&gt;0,constants!$P$2,0)))</f>
        <v>9721.3799999999992</v>
      </c>
      <c r="AB2654" s="11">
        <f>constants!$O$2</f>
        <v>4861.32</v>
      </c>
      <c r="AC2654" s="11">
        <f>VLOOKUP(BWscncns[[#This Row],[scanner]],[0]!ScnrAvgBW,2,FALSE)/1000</f>
        <v>4819.491751072962</v>
      </c>
      <c r="AD2654" s="8">
        <f>(1+$F2654)*Z2654</f>
        <v>15502.660040736557</v>
      </c>
      <c r="AE2654" s="8">
        <f>(1+$F2654)*AA2654</f>
        <v>15502.660040736557</v>
      </c>
      <c r="AF2654" s="8">
        <f>(1+$F2654)*AB2654</f>
        <v>7752.3346797711274</v>
      </c>
      <c r="AG2654" s="8">
        <f>(1+$F2654)*AC2654</f>
        <v>7685.6312772485253</v>
      </c>
      <c r="AH2654" s="8">
        <f>(1+$F2654)*$T2654/1000</f>
        <v>3344.3229777820384</v>
      </c>
      <c r="AI2654" s="8">
        <f>(1+BWscncns[[#This Row],[pid_error]]*K_p)*BWscncns[[#This Row],[dbw]]/1000</f>
        <v>2720.7374888910194</v>
      </c>
      <c r="AJ2654" s="13">
        <f>BWscncns[[#This Row],[Torflow prgrssv alt vote]]/VLOOKUP(BWscncns[[#This Row],[class]],AltBWtotl,2,FALSE)*100</f>
        <v>9.5043469474322614E-3</v>
      </c>
      <c r="AK2654">
        <f>IF(D2654=E2654,1,0)</f>
        <v>0</v>
      </c>
    </row>
    <row r="2655" spans="1:37">
      <c r="A2655" s="1" t="s">
        <v>2521</v>
      </c>
      <c r="B2655" s="1" t="s">
        <v>2522</v>
      </c>
      <c r="C2655">
        <v>3820</v>
      </c>
      <c r="D2655">
        <v>1524517895</v>
      </c>
      <c r="E2655">
        <v>1524901251</v>
      </c>
      <c r="F2655" s="2">
        <v>-0.46511907622100002</v>
      </c>
      <c r="G2655" s="2">
        <v>-0.46511907622100002</v>
      </c>
      <c r="H2655">
        <v>1806123</v>
      </c>
      <c r="I2655" s="2">
        <v>-8.1733898668999994E-2</v>
      </c>
      <c r="J2655" s="2">
        <v>0</v>
      </c>
      <c r="K2655">
        <v>4</v>
      </c>
      <c r="L2655" s="1" t="s">
        <v>11855</v>
      </c>
      <c r="M2655" s="1" t="s">
        <v>2522</v>
      </c>
      <c r="N2655">
        <v>0</v>
      </c>
      <c r="O2655">
        <v>1</v>
      </c>
      <c r="P2655">
        <v>0</v>
      </c>
      <c r="Q2655">
        <v>0</v>
      </c>
      <c r="R2655" s="19">
        <f>BWscncns[[#This Row],[C fx]]*4+BWscncns[[#This Row],[C fg]]*2+BWscncns[[#This Row],[C fm]]</f>
        <v>2</v>
      </c>
      <c r="S2655">
        <v>3740</v>
      </c>
      <c r="T2655">
        <v>3539864</v>
      </c>
      <c r="U2655" s="13">
        <v>1.056538</v>
      </c>
      <c r="V2655" s="13">
        <v>0.946488</v>
      </c>
      <c r="W2655">
        <v>2946</v>
      </c>
      <c r="X2655">
        <v>58</v>
      </c>
      <c r="Z2655" s="10">
        <f>IF($N2655&lt;&gt;0,constants!$L$2,IF($O2655&lt;&gt;0,constants!$M$2,IF($P2655&lt;&gt;0,constants!$N$2,0)))</f>
        <v>9721.3799999999992</v>
      </c>
      <c r="AA2655" s="10">
        <f>IF($N2655&lt;&gt;0,constants!$L$2,IF($O2655&lt;&gt;0,constants!$M$2,IF($P2655&lt;&gt;0,constants!$P$2,0)))</f>
        <v>9721.3799999999992</v>
      </c>
      <c r="AB2655" s="11">
        <f>constants!$O$2</f>
        <v>4861.32</v>
      </c>
      <c r="AC2655" s="11">
        <f>VLOOKUP(BWscncns[[#This Row],[scanner]],[0]!ScnrAvgBW,2,FALSE)/1000</f>
        <v>4819.491751072962</v>
      </c>
      <c r="AD2655" s="8">
        <f>(1+$F2655)*Z2655</f>
        <v>5199.780714806694</v>
      </c>
      <c r="AE2655" s="8">
        <f>(1+$F2655)*AA2655</f>
        <v>5199.780714806694</v>
      </c>
      <c r="AF2655" s="8">
        <f>(1+$F2655)*AB2655</f>
        <v>2600.2273323853278</v>
      </c>
      <c r="AG2655" s="8">
        <f>(1+$F2655)*AC2655</f>
        <v>2577.8541999591762</v>
      </c>
      <c r="AH2655" s="8">
        <f>(1+$F2655)*$T2655/1000</f>
        <v>1893.4057263720258</v>
      </c>
      <c r="AI2655" s="8">
        <f>(1+BWscncns[[#This Row],[pid_error]]*K_p)*BWscncns[[#This Row],[dbw]]/1000</f>
        <v>2716.6348631860128</v>
      </c>
      <c r="AJ2655" s="13">
        <f>BWscncns[[#This Row],[Torflow prgrssv alt vote]]/VLOOKUP(BWscncns[[#This Row],[class]],AltBWtotl,2,FALSE)*100</f>
        <v>9.4900152530828265E-3</v>
      </c>
      <c r="AK2655">
        <f>IF(D2655=E2655,1,0)</f>
        <v>0</v>
      </c>
    </row>
    <row r="2656" spans="1:37">
      <c r="A2656" s="1" t="s">
        <v>9884</v>
      </c>
      <c r="B2656" s="1" t="s">
        <v>9885</v>
      </c>
      <c r="C2656">
        <v>3330</v>
      </c>
      <c r="D2656">
        <v>1525007282</v>
      </c>
      <c r="E2656">
        <v>1525007282</v>
      </c>
      <c r="F2656" s="2">
        <v>0.58927444560099995</v>
      </c>
      <c r="G2656" s="2">
        <v>0.58927444560099995</v>
      </c>
      <c r="H2656">
        <v>3332950</v>
      </c>
      <c r="I2656" s="2">
        <v>0.73158565743699999</v>
      </c>
      <c r="J2656" s="2">
        <v>0</v>
      </c>
      <c r="K2656">
        <v>3</v>
      </c>
      <c r="L2656" s="1" t="s">
        <v>11605</v>
      </c>
      <c r="M2656" s="1" t="s">
        <v>9885</v>
      </c>
      <c r="N2656">
        <v>1</v>
      </c>
      <c r="O2656">
        <v>0</v>
      </c>
      <c r="P2656">
        <v>0</v>
      </c>
      <c r="Q2656">
        <v>0</v>
      </c>
      <c r="R2656" s="19">
        <f>BWscncns[[#This Row],[C fx]]*4+BWscncns[[#This Row],[C fg]]*2+BWscncns[[#This Row],[C fm]]</f>
        <v>4</v>
      </c>
      <c r="S2656">
        <v>2450</v>
      </c>
      <c r="T2656">
        <v>2097152</v>
      </c>
      <c r="U2656" s="13">
        <v>1.1682509999999999</v>
      </c>
      <c r="V2656" s="13">
        <v>0.85597999999999996</v>
      </c>
      <c r="W2656">
        <v>2421</v>
      </c>
      <c r="X2656">
        <v>48</v>
      </c>
      <c r="Z2656" s="10">
        <f>IF($N2656&lt;&gt;0,constants!$L$2,IF($O2656&lt;&gt;0,constants!$M$2,IF($P2656&lt;&gt;0,constants!$N$2,0)))</f>
        <v>10125.48</v>
      </c>
      <c r="AA2656" s="10">
        <f>IF($N2656&lt;&gt;0,constants!$L$2,IF($O2656&lt;&gt;0,constants!$M$2,IF($P2656&lt;&gt;0,constants!$P$2,0)))</f>
        <v>10125.48</v>
      </c>
      <c r="AB2656" s="11">
        <f>constants!$O$2</f>
        <v>4861.32</v>
      </c>
      <c r="AC2656" s="11">
        <f>VLOOKUP(BWscncns[[#This Row],[scanner]],[0]!ScnrAvgBW,2,FALSE)/1000</f>
        <v>6440.9193022088357</v>
      </c>
      <c r="AD2656" s="8">
        <f>(1+$F2656)*Z2656</f>
        <v>16092.166613444013</v>
      </c>
      <c r="AE2656" s="8">
        <f>(1+$F2656)*AA2656</f>
        <v>16092.166613444013</v>
      </c>
      <c r="AF2656" s="8">
        <f>(1+$F2656)*AB2656</f>
        <v>7725.9716478890523</v>
      </c>
      <c r="AG2656" s="8">
        <f>(1+$F2656)*AC2656</f>
        <v>10236.388453178726</v>
      </c>
      <c r="AH2656" s="8">
        <f>(1+$F2656)*$T2656/1000</f>
        <v>3332.9500821410284</v>
      </c>
      <c r="AI2656" s="8">
        <f>(1+BWscncns[[#This Row],[pid_error]]*K_p)*BWscncns[[#This Row],[dbw]]/1000</f>
        <v>2715.0510410705142</v>
      </c>
      <c r="AJ2656" s="13">
        <f>BWscncns[[#This Row],[Torflow prgrssv alt vote]]/VLOOKUP(BWscncns[[#This Row],[class]],AltBWtotl,2,FALSE)*100</f>
        <v>2.3270007937737956E-2</v>
      </c>
      <c r="AK2656">
        <f>IF(D2656=E2656,1,0)</f>
        <v>1</v>
      </c>
    </row>
    <row r="2657" spans="1:37">
      <c r="A2657" s="1" t="s">
        <v>1974</v>
      </c>
      <c r="B2657" s="1" t="s">
        <v>49</v>
      </c>
      <c r="C2657">
        <v>2210</v>
      </c>
      <c r="D2657">
        <v>1524935241</v>
      </c>
      <c r="E2657">
        <v>1524935241</v>
      </c>
      <c r="F2657" s="2">
        <v>-0.31541219515899999</v>
      </c>
      <c r="G2657" s="2">
        <v>-0.31541219515899999</v>
      </c>
      <c r="H2657">
        <v>2206228</v>
      </c>
      <c r="I2657" s="2">
        <v>-0.76047560894900001</v>
      </c>
      <c r="J2657" s="2">
        <v>0</v>
      </c>
      <c r="K2657">
        <v>5</v>
      </c>
      <c r="L2657" s="1" t="s">
        <v>11770</v>
      </c>
      <c r="M2657" s="1" t="s">
        <v>49</v>
      </c>
      <c r="N2657">
        <v>0</v>
      </c>
      <c r="O2657">
        <v>0</v>
      </c>
      <c r="P2657">
        <v>1</v>
      </c>
      <c r="Q2657">
        <v>0</v>
      </c>
      <c r="R2657" s="19">
        <f>BWscncns[[#This Row],[C fx]]*4+BWscncns[[#This Row],[C fg]]*2+BWscncns[[#This Row],[C fm]]</f>
        <v>1</v>
      </c>
      <c r="S2657">
        <v>1650</v>
      </c>
      <c r="T2657">
        <v>3222711</v>
      </c>
      <c r="U2657" s="13">
        <v>0.51199099999999997</v>
      </c>
      <c r="V2657" s="13">
        <v>1.9531579999999999</v>
      </c>
      <c r="W2657">
        <v>4830</v>
      </c>
      <c r="X2657">
        <v>96</v>
      </c>
      <c r="Z2657" s="10">
        <f>IF($N2657&lt;&gt;0,constants!$L$2,IF($O2657&lt;&gt;0,constants!$M$2,IF($P2657&lt;&gt;0,constants!$N$2,0)))</f>
        <v>1117.99</v>
      </c>
      <c r="AA2657" s="10">
        <f>IF($N2657&lt;&gt;0,constants!$L$2,IF($O2657&lt;&gt;0,constants!$M$2,IF($P2657&lt;&gt;0,constants!$P$2,0)))</f>
        <v>4051.45</v>
      </c>
      <c r="AB2657" s="11">
        <f>constants!$O$2</f>
        <v>4861.32</v>
      </c>
      <c r="AC2657" s="11">
        <f>VLOOKUP(BWscncns[[#This Row],[scanner]],[0]!ScnrAvgBW,2,FALSE)/1000</f>
        <v>3794.4265750962772</v>
      </c>
      <c r="AD2657" s="8">
        <f>(1+$F2657)*Z2657</f>
        <v>765.3623199341896</v>
      </c>
      <c r="AE2657" s="8">
        <f>(1+$F2657)*AA2657</f>
        <v>2773.5732619230694</v>
      </c>
      <c r="AF2657" s="8">
        <f>(1+$F2657)*AB2657</f>
        <v>3328.0003874296499</v>
      </c>
      <c r="AG2657" s="8">
        <f>(1+$F2657)*AC2657</f>
        <v>2597.6181596755141</v>
      </c>
      <c r="AH2657" s="8">
        <f>(1+$F2657)*$T2657/1000</f>
        <v>2206.2286491269442</v>
      </c>
      <c r="AI2657" s="8">
        <f>(1+BWscncns[[#This Row],[pid_error]]*K_p)*BWscncns[[#This Row],[dbw]]/1000</f>
        <v>2714.4698245634722</v>
      </c>
      <c r="AJ2657" s="13">
        <f>BWscncns[[#This Row],[Torflow prgrssv alt vote]]/VLOOKUP(BWscncns[[#This Row],[class]],AltBWtotl,2,FALSE)*100</f>
        <v>5.3536591429828223E-2</v>
      </c>
      <c r="AK2657">
        <f>IF(D2657=E2657,1,0)</f>
        <v>1</v>
      </c>
    </row>
    <row r="2658" spans="1:37">
      <c r="A2658" s="1" t="s">
        <v>3493</v>
      </c>
      <c r="B2658" s="1" t="s">
        <v>3494</v>
      </c>
      <c r="C2658">
        <v>1500</v>
      </c>
      <c r="D2658">
        <v>1524988933</v>
      </c>
      <c r="E2658">
        <v>1524988933</v>
      </c>
      <c r="F2658" s="2">
        <v>-0.61758949299699994</v>
      </c>
      <c r="G2658" s="2">
        <v>-0.61758949299699994</v>
      </c>
      <c r="H2658">
        <v>1500841</v>
      </c>
      <c r="I2658" s="2">
        <v>-3.6000520524600003E-2</v>
      </c>
      <c r="J2658" s="2">
        <v>0</v>
      </c>
      <c r="K2658">
        <v>5</v>
      </c>
      <c r="L2658" s="1" t="s">
        <v>11628</v>
      </c>
      <c r="M2658" s="1" t="s">
        <v>3494</v>
      </c>
      <c r="N2658">
        <v>1</v>
      </c>
      <c r="O2658">
        <v>0</v>
      </c>
      <c r="P2658">
        <v>0</v>
      </c>
      <c r="Q2658">
        <v>0</v>
      </c>
      <c r="R2658" s="19">
        <f>BWscncns[[#This Row],[C fx]]*4+BWscncns[[#This Row],[C fg]]*2+BWscncns[[#This Row],[C fm]]</f>
        <v>4</v>
      </c>
      <c r="S2658">
        <v>2240</v>
      </c>
      <c r="T2658">
        <v>3924688</v>
      </c>
      <c r="U2658" s="13">
        <v>0.57074599999999998</v>
      </c>
      <c r="V2658" s="13">
        <v>1.7520929999999999</v>
      </c>
      <c r="W2658">
        <v>4628</v>
      </c>
      <c r="X2658">
        <v>92</v>
      </c>
      <c r="Z2658" s="10">
        <f>IF($N2658&lt;&gt;0,constants!$L$2,IF($O2658&lt;&gt;0,constants!$M$2,IF($P2658&lt;&gt;0,constants!$N$2,0)))</f>
        <v>10125.48</v>
      </c>
      <c r="AA2658" s="10">
        <f>IF($N2658&lt;&gt;0,constants!$L$2,IF($O2658&lt;&gt;0,constants!$M$2,IF($P2658&lt;&gt;0,constants!$P$2,0)))</f>
        <v>10125.48</v>
      </c>
      <c r="AB2658" s="11">
        <f>constants!$O$2</f>
        <v>4861.32</v>
      </c>
      <c r="AC2658" s="11">
        <f>VLOOKUP(BWscncns[[#This Row],[scanner]],[0]!ScnrAvgBW,2,FALSE)/1000</f>
        <v>3794.4265750962772</v>
      </c>
      <c r="AD2658" s="8">
        <f>(1+$F2658)*Z2658</f>
        <v>3872.0899404487368</v>
      </c>
      <c r="AE2658" s="8">
        <f>(1+$F2658)*AA2658</f>
        <v>3872.0899404487368</v>
      </c>
      <c r="AF2658" s="8">
        <f>(1+$F2658)*AB2658</f>
        <v>1859.019845903824</v>
      </c>
      <c r="AG2658" s="8">
        <f>(1+$F2658)*AC2658</f>
        <v>1451.0285903682245</v>
      </c>
      <c r="AH2658" s="8">
        <f>(1+$F2658)*$T2658/1000</f>
        <v>1500.8419279085904</v>
      </c>
      <c r="AI2658" s="8">
        <f>(1+BWscncns[[#This Row],[pid_error]]*K_p)*BWscncns[[#This Row],[dbw]]/1000</f>
        <v>2712.7649639542956</v>
      </c>
      <c r="AJ2658" s="13">
        <f>BWscncns[[#This Row],[Torflow prgrssv alt vote]]/VLOOKUP(BWscncns[[#This Row],[class]],AltBWtotl,2,FALSE)*100</f>
        <v>2.3250414555574608E-2</v>
      </c>
      <c r="AK2658">
        <f>IF(D2658=E2658,1,0)</f>
        <v>1</v>
      </c>
    </row>
    <row r="2659" spans="1:37">
      <c r="A2659" s="1" t="s">
        <v>2941</v>
      </c>
      <c r="B2659" s="1" t="s">
        <v>2942</v>
      </c>
      <c r="C2659">
        <v>3890</v>
      </c>
      <c r="D2659">
        <v>1525006050</v>
      </c>
      <c r="E2659">
        <v>1525006050</v>
      </c>
      <c r="F2659" s="2">
        <v>1.5232725795099999</v>
      </c>
      <c r="G2659" s="2">
        <v>1.5232725795099999</v>
      </c>
      <c r="H2659">
        <v>3885191</v>
      </c>
      <c r="I2659" s="2">
        <v>2.1218426528699999E-2</v>
      </c>
      <c r="J2659" s="2">
        <v>0</v>
      </c>
      <c r="K2659">
        <v>1</v>
      </c>
      <c r="L2659" s="1" t="s">
        <v>11558</v>
      </c>
      <c r="M2659" s="1" t="s">
        <v>2942</v>
      </c>
      <c r="N2659">
        <v>0</v>
      </c>
      <c r="O2659">
        <v>0</v>
      </c>
      <c r="P2659">
        <v>1</v>
      </c>
      <c r="Q2659">
        <v>0</v>
      </c>
      <c r="R2659" s="19">
        <f>BWscncns[[#This Row],[C fx]]*4+BWscncns[[#This Row],[C fg]]*2+BWscncns[[#This Row],[C fm]]</f>
        <v>1</v>
      </c>
      <c r="S2659">
        <v>2970</v>
      </c>
      <c r="T2659">
        <v>1539743</v>
      </c>
      <c r="U2659" s="13">
        <v>1.928893</v>
      </c>
      <c r="V2659" s="13">
        <v>0.518432</v>
      </c>
      <c r="W2659">
        <v>486</v>
      </c>
      <c r="X2659">
        <v>9</v>
      </c>
      <c r="Z2659" s="10">
        <f>IF($N2659&lt;&gt;0,constants!$L$2,IF($O2659&lt;&gt;0,constants!$M$2,IF($P2659&lt;&gt;0,constants!$N$2,0)))</f>
        <v>1117.99</v>
      </c>
      <c r="AA2659" s="10">
        <f>IF($N2659&lt;&gt;0,constants!$L$2,IF($O2659&lt;&gt;0,constants!$M$2,IF($P2659&lt;&gt;0,constants!$P$2,0)))</f>
        <v>4051.45</v>
      </c>
      <c r="AB2659" s="11">
        <f>constants!$O$2</f>
        <v>4861.32</v>
      </c>
      <c r="AC2659" s="11">
        <f>VLOOKUP(BWscncns[[#This Row],[scanner]],[0]!ScnrAvgBW,2,FALSE)/1000</f>
        <v>11818.828055288463</v>
      </c>
      <c r="AD2659" s="8">
        <f>(1+$F2659)*Z2659</f>
        <v>2820.9935111663849</v>
      </c>
      <c r="AE2659" s="8">
        <f>(1+$F2659)*AA2659</f>
        <v>10222.912692255788</v>
      </c>
      <c r="AF2659" s="8">
        <f>(1+$F2659)*AB2659</f>
        <v>12266.435456223553</v>
      </c>
      <c r="AG2659" s="8">
        <f>(1+$F2659)*AC2659</f>
        <v>29822.124753852877</v>
      </c>
      <c r="AH2659" s="8">
        <f>(1+$F2659)*$T2659/1000</f>
        <v>3885.1912913924662</v>
      </c>
      <c r="AI2659" s="8">
        <f>(1+BWscncns[[#This Row],[pid_error]]*K_p)*BWscncns[[#This Row],[dbw]]/1000</f>
        <v>2712.4671456962328</v>
      </c>
      <c r="AJ2659" s="13">
        <f>BWscncns[[#This Row],[Torflow prgrssv alt vote]]/VLOOKUP(BWscncns[[#This Row],[class]],AltBWtotl,2,FALSE)*100</f>
        <v>5.3497093256258441E-2</v>
      </c>
      <c r="AK2659">
        <f>IF(D2659=E2659,1,0)</f>
        <v>1</v>
      </c>
    </row>
    <row r="2660" spans="1:37">
      <c r="A2660" s="1" t="s">
        <v>9467</v>
      </c>
      <c r="B2660" s="1" t="s">
        <v>9468</v>
      </c>
      <c r="C2660">
        <v>2780</v>
      </c>
      <c r="D2660">
        <v>1524959606</v>
      </c>
      <c r="E2660">
        <v>1524959606</v>
      </c>
      <c r="F2660" s="2">
        <v>5.2734070543500003E-2</v>
      </c>
      <c r="G2660" s="2">
        <v>5.2734070543500003E-2</v>
      </c>
      <c r="H2660">
        <v>2782042</v>
      </c>
      <c r="I2660" s="2">
        <v>0.11088130872</v>
      </c>
      <c r="J2660" s="2">
        <v>0</v>
      </c>
      <c r="K2660">
        <v>4</v>
      </c>
      <c r="L2660" s="1" t="s">
        <v>11747</v>
      </c>
      <c r="M2660" s="1" t="s">
        <v>9468</v>
      </c>
      <c r="N2660">
        <v>0</v>
      </c>
      <c r="O2660">
        <v>0</v>
      </c>
      <c r="P2660">
        <v>1</v>
      </c>
      <c r="Q2660">
        <v>0</v>
      </c>
      <c r="R2660" s="19">
        <f>BWscncns[[#This Row],[C fx]]*4+BWscncns[[#This Row],[C fg]]*2+BWscncns[[#This Row],[C fm]]</f>
        <v>1</v>
      </c>
      <c r="S2660">
        <v>2900</v>
      </c>
      <c r="T2660">
        <v>2642683</v>
      </c>
      <c r="U2660" s="13">
        <v>1.09737</v>
      </c>
      <c r="V2660" s="13">
        <v>0.91127000000000002</v>
      </c>
      <c r="W2660">
        <v>2717</v>
      </c>
      <c r="X2660">
        <v>54</v>
      </c>
      <c r="Z2660" s="10">
        <f>IF($N2660&lt;&gt;0,constants!$L$2,IF($O2660&lt;&gt;0,constants!$M$2,IF($P2660&lt;&gt;0,constants!$N$2,0)))</f>
        <v>1117.99</v>
      </c>
      <c r="AA2660" s="10">
        <f>IF($N2660&lt;&gt;0,constants!$L$2,IF($O2660&lt;&gt;0,constants!$M$2,IF($P2660&lt;&gt;0,constants!$P$2,0)))</f>
        <v>4051.45</v>
      </c>
      <c r="AB2660" s="11">
        <f>constants!$O$2</f>
        <v>4861.32</v>
      </c>
      <c r="AC2660" s="11">
        <f>VLOOKUP(BWscncns[[#This Row],[scanner]],[0]!ScnrAvgBW,2,FALSE)/1000</f>
        <v>4819.491751072962</v>
      </c>
      <c r="AD2660" s="8">
        <f>(1+$F2660)*Z2660</f>
        <v>1176.9461635269276</v>
      </c>
      <c r="AE2660" s="8">
        <f>(1+$F2660)*AA2660</f>
        <v>4265.0994501034629</v>
      </c>
      <c r="AF2660" s="8">
        <f>(1+$F2660)*AB2660</f>
        <v>5117.6771918145269</v>
      </c>
      <c r="AG2660" s="8">
        <f>(1+$F2660)*AC2660</f>
        <v>5073.6431690578602</v>
      </c>
      <c r="AH2660" s="8">
        <f>(1+$F2660)*$T2660/1000</f>
        <v>2782.0424317461079</v>
      </c>
      <c r="AI2660" s="8">
        <f>(1+BWscncns[[#This Row],[pid_error]]*K_p)*BWscncns[[#This Row],[dbw]]/1000</f>
        <v>2712.3627158730542</v>
      </c>
      <c r="AJ2660" s="13">
        <f>BWscncns[[#This Row],[Torflow prgrssv alt vote]]/VLOOKUP(BWscncns[[#This Row],[class]],AltBWtotl,2,FALSE)*100</f>
        <v>5.3495033621361779E-2</v>
      </c>
      <c r="AK2660">
        <f>IF(D2660=E2660,1,0)</f>
        <v>1</v>
      </c>
    </row>
    <row r="2661" spans="1:37">
      <c r="A2661" s="1" t="s">
        <v>3523</v>
      </c>
      <c r="B2661" s="1" t="s">
        <v>3524</v>
      </c>
      <c r="C2661">
        <v>2020</v>
      </c>
      <c r="D2661">
        <v>1524679127</v>
      </c>
      <c r="E2661">
        <v>1525009122</v>
      </c>
      <c r="F2661" s="2">
        <v>0.58347685540500005</v>
      </c>
      <c r="G2661" s="2">
        <v>0.58347685540500005</v>
      </c>
      <c r="H2661">
        <v>3320791</v>
      </c>
      <c r="I2661" s="2">
        <v>0.67626827891999997</v>
      </c>
      <c r="J2661" s="2">
        <v>0</v>
      </c>
      <c r="K2661">
        <v>1</v>
      </c>
      <c r="L2661" s="1" t="s">
        <v>11549</v>
      </c>
      <c r="M2661" s="1" t="s">
        <v>3524</v>
      </c>
      <c r="N2661">
        <v>0</v>
      </c>
      <c r="O2661">
        <v>1</v>
      </c>
      <c r="P2661">
        <v>0</v>
      </c>
      <c r="Q2661">
        <v>0</v>
      </c>
      <c r="R2661" s="19">
        <f>BWscncns[[#This Row],[C fx]]*4+BWscncns[[#This Row],[C fg]]*2+BWscncns[[#This Row],[C fm]]</f>
        <v>2</v>
      </c>
      <c r="S2661">
        <v>3910</v>
      </c>
      <c r="T2661">
        <v>2097152</v>
      </c>
      <c r="U2661" s="13">
        <v>1.864433</v>
      </c>
      <c r="V2661" s="13">
        <v>0.53635600000000005</v>
      </c>
      <c r="W2661">
        <v>561</v>
      </c>
      <c r="X2661">
        <v>11</v>
      </c>
      <c r="Z2661" s="10">
        <f>IF($N2661&lt;&gt;0,constants!$L$2,IF($O2661&lt;&gt;0,constants!$M$2,IF($P2661&lt;&gt;0,constants!$N$2,0)))</f>
        <v>9721.3799999999992</v>
      </c>
      <c r="AA2661" s="10">
        <f>IF($N2661&lt;&gt;0,constants!$L$2,IF($O2661&lt;&gt;0,constants!$M$2,IF($P2661&lt;&gt;0,constants!$P$2,0)))</f>
        <v>9721.3799999999992</v>
      </c>
      <c r="AB2661" s="11">
        <f>constants!$O$2</f>
        <v>4861.32</v>
      </c>
      <c r="AC2661" s="11">
        <f>VLOOKUP(BWscncns[[#This Row],[scanner]],[0]!ScnrAvgBW,2,FALSE)/1000</f>
        <v>11818.828055288463</v>
      </c>
      <c r="AD2661" s="8">
        <f>(1+$F2661)*Z2661</f>
        <v>15393.580232597058</v>
      </c>
      <c r="AE2661" s="8">
        <f>(1+$F2661)*AA2661</f>
        <v>15393.580232597058</v>
      </c>
      <c r="AF2661" s="8">
        <f>(1+$F2661)*AB2661</f>
        <v>7697.787706717434</v>
      </c>
      <c r="AG2661" s="8">
        <f>(1+$F2661)*AC2661</f>
        <v>18714.840683560567</v>
      </c>
      <c r="AH2661" s="8">
        <f>(1+$F2661)*$T2661/1000</f>
        <v>3320.7916542663065</v>
      </c>
      <c r="AI2661" s="8">
        <f>(1+BWscncns[[#This Row],[pid_error]]*K_p)*BWscncns[[#This Row],[dbw]]/1000</f>
        <v>2708.9718271331535</v>
      </c>
      <c r="AJ2661" s="13">
        <f>BWscncns[[#This Row],[Torflow prgrssv alt vote]]/VLOOKUP(BWscncns[[#This Row],[class]],AltBWtotl,2,FALSE)*100</f>
        <v>9.4632459842303781E-3</v>
      </c>
      <c r="AK2661">
        <f>IF(D2661=E2661,1,0)</f>
        <v>0</v>
      </c>
    </row>
    <row r="2662" spans="1:37">
      <c r="A2662" s="1" t="s">
        <v>7573</v>
      </c>
      <c r="B2662" s="1" t="s">
        <v>7574</v>
      </c>
      <c r="C2662">
        <v>1250</v>
      </c>
      <c r="D2662">
        <v>1524497046</v>
      </c>
      <c r="E2662">
        <v>1524998183</v>
      </c>
      <c r="F2662" s="2">
        <v>-0.26069573048099998</v>
      </c>
      <c r="G2662" s="2">
        <v>-0.26069573048099998</v>
      </c>
      <c r="H2662">
        <v>2687005</v>
      </c>
      <c r="I2662" s="2">
        <v>-0.222966830532</v>
      </c>
      <c r="J2662" s="2">
        <v>0</v>
      </c>
      <c r="K2662">
        <v>5</v>
      </c>
      <c r="L2662" s="1" t="s">
        <v>11759</v>
      </c>
      <c r="M2662" s="1" t="s">
        <v>7574</v>
      </c>
      <c r="N2662">
        <v>0</v>
      </c>
      <c r="O2662">
        <v>1</v>
      </c>
      <c r="P2662">
        <v>0</v>
      </c>
      <c r="Q2662">
        <v>0</v>
      </c>
      <c r="R2662" s="19">
        <f>BWscncns[[#This Row],[C fx]]*4+BWscncns[[#This Row],[C fg]]*2+BWscncns[[#This Row],[C fm]]</f>
        <v>2</v>
      </c>
      <c r="S2662">
        <v>2270</v>
      </c>
      <c r="T2662">
        <v>3110432</v>
      </c>
      <c r="U2662" s="13">
        <v>0.72980199999999995</v>
      </c>
      <c r="V2662" s="13">
        <v>1.370234</v>
      </c>
      <c r="W2662">
        <v>4199</v>
      </c>
      <c r="X2662">
        <v>83</v>
      </c>
      <c r="Z2662" s="10">
        <f>IF($N2662&lt;&gt;0,constants!$L$2,IF($O2662&lt;&gt;0,constants!$M$2,IF($P2662&lt;&gt;0,constants!$N$2,0)))</f>
        <v>9721.3799999999992</v>
      </c>
      <c r="AA2662" s="10">
        <f>IF($N2662&lt;&gt;0,constants!$L$2,IF($O2662&lt;&gt;0,constants!$M$2,IF($P2662&lt;&gt;0,constants!$P$2,0)))</f>
        <v>9721.3799999999992</v>
      </c>
      <c r="AB2662" s="11">
        <f>constants!$O$2</f>
        <v>4861.32</v>
      </c>
      <c r="AC2662" s="11">
        <f>VLOOKUP(BWscncns[[#This Row],[scanner]],[0]!ScnrAvgBW,2,FALSE)/1000</f>
        <v>3794.4265750962772</v>
      </c>
      <c r="AD2662" s="8">
        <f>(1+$F2662)*Z2662</f>
        <v>7187.0577396166154</v>
      </c>
      <c r="AE2662" s="8">
        <f>(1+$F2662)*AA2662</f>
        <v>7187.0577396166154</v>
      </c>
      <c r="AF2662" s="8">
        <f>(1+$F2662)*AB2662</f>
        <v>3593.9946314981048</v>
      </c>
      <c r="AG2662" s="8">
        <f>(1+$F2662)*AC2662</f>
        <v>2805.2357673450342</v>
      </c>
      <c r="AH2662" s="8">
        <f>(1+$F2662)*$T2662/1000</f>
        <v>2299.5556576485219</v>
      </c>
      <c r="AI2662" s="8">
        <f>(1+BWscncns[[#This Row],[pid_error]]*K_p)*BWscncns[[#This Row],[dbw]]/1000</f>
        <v>2704.9938288242611</v>
      </c>
      <c r="AJ2662" s="13">
        <f>BWscncns[[#This Row],[Torflow prgrssv alt vote]]/VLOOKUP(BWscncns[[#This Row],[class]],AltBWtotl,2,FALSE)*100</f>
        <v>9.4493496505199826E-3</v>
      </c>
      <c r="AK2662">
        <f>IF(D2662=E2662,1,0)</f>
        <v>0</v>
      </c>
    </row>
    <row r="2663" spans="1:37">
      <c r="A2663" s="1" t="s">
        <v>622</v>
      </c>
      <c r="B2663" s="1" t="s">
        <v>623</v>
      </c>
      <c r="C2663">
        <v>3310</v>
      </c>
      <c r="D2663">
        <v>1524991754</v>
      </c>
      <c r="E2663">
        <v>1524991754</v>
      </c>
      <c r="F2663" s="2">
        <v>0.57966009196699997</v>
      </c>
      <c r="G2663" s="2">
        <v>0.57966009196699997</v>
      </c>
      <c r="H2663">
        <v>3312787</v>
      </c>
      <c r="I2663" s="2">
        <v>-0.42767434513300001</v>
      </c>
      <c r="J2663" s="2">
        <v>0</v>
      </c>
      <c r="K2663">
        <v>4</v>
      </c>
      <c r="L2663" s="1" t="s">
        <v>11607</v>
      </c>
      <c r="M2663" s="1" t="s">
        <v>623</v>
      </c>
      <c r="N2663">
        <v>0</v>
      </c>
      <c r="O2663">
        <v>1</v>
      </c>
      <c r="P2663">
        <v>0</v>
      </c>
      <c r="Q2663">
        <v>0</v>
      </c>
      <c r="R2663" s="19">
        <f>BWscncns[[#This Row],[C fx]]*4+BWscncns[[#This Row],[C fg]]*2+BWscncns[[#This Row],[C fm]]</f>
        <v>2</v>
      </c>
      <c r="S2663">
        <v>2680</v>
      </c>
      <c r="T2663">
        <v>2097152</v>
      </c>
      <c r="U2663" s="13">
        <v>1.2779240000000001</v>
      </c>
      <c r="V2663" s="13">
        <v>0.78251899999999996</v>
      </c>
      <c r="W2663">
        <v>2063</v>
      </c>
      <c r="X2663">
        <v>41</v>
      </c>
      <c r="Z2663" s="10">
        <f>IF($N2663&lt;&gt;0,constants!$L$2,IF($O2663&lt;&gt;0,constants!$M$2,IF($P2663&lt;&gt;0,constants!$N$2,0)))</f>
        <v>9721.3799999999992</v>
      </c>
      <c r="AA2663" s="10">
        <f>IF($N2663&lt;&gt;0,constants!$L$2,IF($O2663&lt;&gt;0,constants!$M$2,IF($P2663&lt;&gt;0,constants!$P$2,0)))</f>
        <v>9721.3799999999992</v>
      </c>
      <c r="AB2663" s="11">
        <f>constants!$O$2</f>
        <v>4861.32</v>
      </c>
      <c r="AC2663" s="11">
        <f>VLOOKUP(BWscncns[[#This Row],[scanner]],[0]!ScnrAvgBW,2,FALSE)/1000</f>
        <v>4819.491751072962</v>
      </c>
      <c r="AD2663" s="8">
        <f>(1+$F2663)*Z2663</f>
        <v>15356.476024846152</v>
      </c>
      <c r="AE2663" s="8">
        <f>(1+$F2663)*AA2663</f>
        <v>15356.476024846152</v>
      </c>
      <c r="AF2663" s="8">
        <f>(1+$F2663)*AB2663</f>
        <v>7679.2331982810156</v>
      </c>
      <c r="AG2663" s="8">
        <f>(1+$F2663)*AC2663</f>
        <v>7613.1587827341127</v>
      </c>
      <c r="AH2663" s="8">
        <f>(1+$F2663)*$T2663/1000</f>
        <v>3312.7873211887777</v>
      </c>
      <c r="AI2663" s="8">
        <f>(1+BWscncns[[#This Row],[pid_error]]*K_p)*BWscncns[[#This Row],[dbw]]/1000</f>
        <v>2704.9696605943886</v>
      </c>
      <c r="AJ2663" s="13">
        <f>BWscncns[[#This Row],[Torflow prgrssv alt vote]]/VLOOKUP(BWscncns[[#This Row],[class]],AltBWtotl,2,FALSE)*100</f>
        <v>9.449265223689848E-3</v>
      </c>
      <c r="AK2663">
        <f>IF(D2663=E2663,1,0)</f>
        <v>1</v>
      </c>
    </row>
    <row r="2664" spans="1:37">
      <c r="A2664" s="1" t="s">
        <v>9787</v>
      </c>
      <c r="B2664" s="1" t="s">
        <v>9788</v>
      </c>
      <c r="C2664">
        <v>845</v>
      </c>
      <c r="D2664">
        <v>1524981197</v>
      </c>
      <c r="E2664">
        <v>1524981197</v>
      </c>
      <c r="F2664" s="2">
        <v>-0.81478976888099997</v>
      </c>
      <c r="G2664" s="2">
        <v>-0.81478976888099997</v>
      </c>
      <c r="H2664">
        <v>845392</v>
      </c>
      <c r="I2664" s="2">
        <v>-0.48860114165000001</v>
      </c>
      <c r="J2664" s="2">
        <v>0</v>
      </c>
      <c r="K2664">
        <v>7</v>
      </c>
      <c r="L2664" s="1" t="s">
        <v>11820</v>
      </c>
      <c r="M2664" s="1" t="s">
        <v>9788</v>
      </c>
      <c r="N2664">
        <v>0</v>
      </c>
      <c r="O2664">
        <v>1</v>
      </c>
      <c r="P2664">
        <v>0</v>
      </c>
      <c r="Q2664">
        <v>0</v>
      </c>
      <c r="R2664" s="19">
        <f>BWscncns[[#This Row],[C fx]]*4+BWscncns[[#This Row],[C fg]]*2+BWscncns[[#This Row],[C fm]]</f>
        <v>2</v>
      </c>
      <c r="S2664">
        <v>1760</v>
      </c>
      <c r="T2664">
        <v>4564504</v>
      </c>
      <c r="U2664" s="13">
        <v>0.38558399999999998</v>
      </c>
      <c r="V2664" s="13">
        <v>2.5934680000000001</v>
      </c>
      <c r="W2664">
        <v>5229</v>
      </c>
      <c r="X2664">
        <v>104</v>
      </c>
      <c r="Z2664" s="10">
        <f>IF($N2664&lt;&gt;0,constants!$L$2,IF($O2664&lt;&gt;0,constants!$M$2,IF($P2664&lt;&gt;0,constants!$N$2,0)))</f>
        <v>9721.3799999999992</v>
      </c>
      <c r="AA2664" s="10">
        <f>IF($N2664&lt;&gt;0,constants!$L$2,IF($O2664&lt;&gt;0,constants!$M$2,IF($P2664&lt;&gt;0,constants!$P$2,0)))</f>
        <v>9721.3799999999992</v>
      </c>
      <c r="AB2664" s="11">
        <f>constants!$O$2</f>
        <v>4861.32</v>
      </c>
      <c r="AC2664" s="11">
        <f>VLOOKUP(BWscncns[[#This Row],[scanner]],[0]!ScnrAvgBW,2,FALSE)/1000</f>
        <v>885.64026081730776</v>
      </c>
      <c r="AD2664" s="8">
        <f>(1+$F2664)*Z2664</f>
        <v>1800.4990365956244</v>
      </c>
      <c r="AE2664" s="8">
        <f>(1+$F2664)*AA2664</f>
        <v>1800.4990365956244</v>
      </c>
      <c r="AF2664" s="8">
        <f>(1+$F2664)*AB2664</f>
        <v>900.36620074341715</v>
      </c>
      <c r="AG2664" s="8">
        <f>(1+$F2664)*AC2664</f>
        <v>164.02963739426505</v>
      </c>
      <c r="AH2664" s="8">
        <f>(1+$F2664)*$T2664/1000</f>
        <v>845.39284078360015</v>
      </c>
      <c r="AI2664" s="8">
        <f>(1+BWscncns[[#This Row],[pid_error]]*K_p)*BWscncns[[#This Row],[dbw]]/1000</f>
        <v>2704.9484203918</v>
      </c>
      <c r="AJ2664" s="13">
        <f>BWscncns[[#This Row],[Torflow prgrssv alt vote]]/VLOOKUP(BWscncns[[#This Row],[class]],AltBWtotl,2,FALSE)*100</f>
        <v>9.4491910253316977E-3</v>
      </c>
      <c r="AK2664">
        <f>IF(D2664=E2664,1,0)</f>
        <v>1</v>
      </c>
    </row>
    <row r="2665" spans="1:37">
      <c r="A2665" s="1" t="s">
        <v>9914</v>
      </c>
      <c r="B2665" s="1" t="s">
        <v>9915</v>
      </c>
      <c r="C2665">
        <v>3350</v>
      </c>
      <c r="D2665">
        <v>1524992322</v>
      </c>
      <c r="E2665">
        <v>1524992322</v>
      </c>
      <c r="F2665" s="2">
        <v>0.63746055687100001</v>
      </c>
      <c r="G2665" s="2">
        <v>0.63746055687100001</v>
      </c>
      <c r="H2665">
        <v>3353519</v>
      </c>
      <c r="I2665" s="2">
        <v>0.24364072158399999</v>
      </c>
      <c r="J2665" s="2">
        <v>0</v>
      </c>
      <c r="K2665">
        <v>3</v>
      </c>
      <c r="L2665" s="1" t="s">
        <v>11594</v>
      </c>
      <c r="M2665" s="1" t="s">
        <v>9915</v>
      </c>
      <c r="N2665">
        <v>0</v>
      </c>
      <c r="O2665">
        <v>0</v>
      </c>
      <c r="P2665">
        <v>1</v>
      </c>
      <c r="Q2665">
        <v>0</v>
      </c>
      <c r="R2665" s="19">
        <f>BWscncns[[#This Row],[C fx]]*4+BWscncns[[#This Row],[C fg]]*2+BWscncns[[#This Row],[C fm]]</f>
        <v>1</v>
      </c>
      <c r="S2665">
        <v>2900</v>
      </c>
      <c r="T2665">
        <v>2048000</v>
      </c>
      <c r="U2665" s="13">
        <v>1.4160159999999999</v>
      </c>
      <c r="V2665" s="13">
        <v>0.70620700000000003</v>
      </c>
      <c r="W2665">
        <v>1620</v>
      </c>
      <c r="X2665">
        <v>32</v>
      </c>
      <c r="Z2665" s="10">
        <f>IF($N2665&lt;&gt;0,constants!$L$2,IF($O2665&lt;&gt;0,constants!$M$2,IF($P2665&lt;&gt;0,constants!$N$2,0)))</f>
        <v>1117.99</v>
      </c>
      <c r="AA2665" s="10">
        <f>IF($N2665&lt;&gt;0,constants!$L$2,IF($O2665&lt;&gt;0,constants!$M$2,IF($P2665&lt;&gt;0,constants!$P$2,0)))</f>
        <v>4051.45</v>
      </c>
      <c r="AB2665" s="11">
        <f>constants!$O$2</f>
        <v>4861.32</v>
      </c>
      <c r="AC2665" s="11">
        <f>VLOOKUP(BWscncns[[#This Row],[scanner]],[0]!ScnrAvgBW,2,FALSE)/1000</f>
        <v>6440.9193022088357</v>
      </c>
      <c r="AD2665" s="8">
        <f>(1+$F2665)*Z2665</f>
        <v>1830.6645279762092</v>
      </c>
      <c r="AE2665" s="8">
        <f>(1+$F2665)*AA2665</f>
        <v>6634.089573135012</v>
      </c>
      <c r="AF2665" s="8">
        <f>(1+$F2665)*AB2665</f>
        <v>7960.2197543281291</v>
      </c>
      <c r="AG2665" s="8">
        <f>(1+$F2665)*AC2665</f>
        <v>10546.751307356051</v>
      </c>
      <c r="AH2665" s="8">
        <f>(1+$F2665)*$T2665/1000</f>
        <v>3353.5192204718078</v>
      </c>
      <c r="AI2665" s="8">
        <f>(1+BWscncns[[#This Row],[pid_error]]*K_p)*BWscncns[[#This Row],[dbw]]/1000</f>
        <v>2700.7596102359039</v>
      </c>
      <c r="AJ2665" s="13">
        <f>BWscncns[[#This Row],[Torflow prgrssv alt vote]]/VLOOKUP(BWscncns[[#This Row],[class]],AltBWtotl,2,FALSE)*100</f>
        <v>5.3266189402799445E-2</v>
      </c>
      <c r="AK2665">
        <f>IF(D2665=E2665,1,0)</f>
        <v>1</v>
      </c>
    </row>
    <row r="2666" spans="1:37">
      <c r="A2666" s="1" t="s">
        <v>3979</v>
      </c>
      <c r="B2666" s="1" t="s">
        <v>3980</v>
      </c>
      <c r="C2666">
        <v>3290</v>
      </c>
      <c r="D2666">
        <v>1524939732</v>
      </c>
      <c r="E2666">
        <v>1524939732</v>
      </c>
      <c r="F2666" s="2">
        <v>0.57091004192600003</v>
      </c>
      <c r="G2666" s="2">
        <v>0.57091004192600003</v>
      </c>
      <c r="H2666">
        <v>3294437</v>
      </c>
      <c r="I2666" s="2">
        <v>-2.9474612905099999E-2</v>
      </c>
      <c r="J2666" s="2">
        <v>0</v>
      </c>
      <c r="K2666">
        <v>2</v>
      </c>
      <c r="L2666" s="1" t="s">
        <v>11557</v>
      </c>
      <c r="M2666" s="1" t="s">
        <v>3980</v>
      </c>
      <c r="N2666">
        <v>0</v>
      </c>
      <c r="O2666">
        <v>0</v>
      </c>
      <c r="P2666">
        <v>1</v>
      </c>
      <c r="Q2666">
        <v>0</v>
      </c>
      <c r="R2666" s="19">
        <f>BWscncns[[#This Row],[C fx]]*4+BWscncns[[#This Row],[C fg]]*2+BWscncns[[#This Row],[C fm]]</f>
        <v>1</v>
      </c>
      <c r="S2666">
        <v>3620</v>
      </c>
      <c r="T2666">
        <v>2097152</v>
      </c>
      <c r="U2666" s="13">
        <v>1.726151</v>
      </c>
      <c r="V2666" s="13">
        <v>0.57932399999999995</v>
      </c>
      <c r="W2666">
        <v>799</v>
      </c>
      <c r="X2666">
        <v>15</v>
      </c>
      <c r="Z2666" s="10">
        <f>IF($N2666&lt;&gt;0,constants!$L$2,IF($O2666&lt;&gt;0,constants!$M$2,IF($P2666&lt;&gt;0,constants!$N$2,0)))</f>
        <v>1117.99</v>
      </c>
      <c r="AA2666" s="10">
        <f>IF($N2666&lt;&gt;0,constants!$L$2,IF($O2666&lt;&gt;0,constants!$M$2,IF($P2666&lt;&gt;0,constants!$P$2,0)))</f>
        <v>4051.45</v>
      </c>
      <c r="AB2666" s="11">
        <f>constants!$O$2</f>
        <v>4861.32</v>
      </c>
      <c r="AC2666" s="11">
        <f>VLOOKUP(BWscncns[[#This Row],[scanner]],[0]!ScnrAvgBW,2,FALSE)/1000</f>
        <v>8853.6095214723919</v>
      </c>
      <c r="AD2666" s="8">
        <f>(1+$F2666)*Z2666</f>
        <v>1756.2617177728489</v>
      </c>
      <c r="AE2666" s="8">
        <f>(1+$F2666)*AA2666</f>
        <v>6364.4634893610928</v>
      </c>
      <c r="AF2666" s="8">
        <f>(1+$F2666)*AB2666</f>
        <v>7636.6964050157021</v>
      </c>
      <c r="AG2666" s="8">
        <f>(1+$F2666)*AC2666</f>
        <v>13908.224104572628</v>
      </c>
      <c r="AH2666" s="8">
        <f>(1+$F2666)*$T2666/1000</f>
        <v>3294.4371362451948</v>
      </c>
      <c r="AI2666" s="8">
        <f>(1+BWscncns[[#This Row],[pid_error]]*K_p)*BWscncns[[#This Row],[dbw]]/1000</f>
        <v>2695.7945681225974</v>
      </c>
      <c r="AJ2666" s="13">
        <f>BWscncns[[#This Row],[Torflow prgrssv alt vote]]/VLOOKUP(BWscncns[[#This Row],[class]],AltBWtotl,2,FALSE)*100</f>
        <v>5.3168265517756913E-2</v>
      </c>
      <c r="AK2666">
        <f>IF(D2666=E2666,1,0)</f>
        <v>1</v>
      </c>
    </row>
    <row r="2667" spans="1:37">
      <c r="A2667" s="1" t="s">
        <v>2044</v>
      </c>
      <c r="B2667" s="1" t="s">
        <v>2045</v>
      </c>
      <c r="C2667">
        <v>3340</v>
      </c>
      <c r="D2667">
        <v>1525003565</v>
      </c>
      <c r="E2667">
        <v>1525003565</v>
      </c>
      <c r="F2667" s="2">
        <v>0.63165088732899999</v>
      </c>
      <c r="G2667" s="2">
        <v>0.63165088732899999</v>
      </c>
      <c r="H2667">
        <v>3341621</v>
      </c>
      <c r="I2667" s="2">
        <v>0.39680201242199997</v>
      </c>
      <c r="J2667" s="2">
        <v>0</v>
      </c>
      <c r="K2667">
        <v>3</v>
      </c>
      <c r="L2667" s="1" t="s">
        <v>11586</v>
      </c>
      <c r="M2667" s="1" t="s">
        <v>2045</v>
      </c>
      <c r="N2667">
        <v>0</v>
      </c>
      <c r="O2667">
        <v>0</v>
      </c>
      <c r="P2667">
        <v>1</v>
      </c>
      <c r="Q2667">
        <v>0</v>
      </c>
      <c r="R2667" s="19">
        <f>BWscncns[[#This Row],[C fx]]*4+BWscncns[[#This Row],[C fg]]*2+BWscncns[[#This Row],[C fm]]</f>
        <v>1</v>
      </c>
      <c r="S2667">
        <v>2680</v>
      </c>
      <c r="T2667">
        <v>2048000</v>
      </c>
      <c r="U2667" s="13">
        <v>1.308594</v>
      </c>
      <c r="V2667" s="13">
        <v>0.76417900000000005</v>
      </c>
      <c r="W2667">
        <v>1937</v>
      </c>
      <c r="X2667">
        <v>38</v>
      </c>
      <c r="Z2667" s="10">
        <f>IF($N2667&lt;&gt;0,constants!$L$2,IF($O2667&lt;&gt;0,constants!$M$2,IF($P2667&lt;&gt;0,constants!$N$2,0)))</f>
        <v>1117.99</v>
      </c>
      <c r="AA2667" s="10">
        <f>IF($N2667&lt;&gt;0,constants!$L$2,IF($O2667&lt;&gt;0,constants!$M$2,IF($P2667&lt;&gt;0,constants!$P$2,0)))</f>
        <v>4051.45</v>
      </c>
      <c r="AB2667" s="11">
        <f>constants!$O$2</f>
        <v>4861.32</v>
      </c>
      <c r="AC2667" s="11">
        <f>VLOOKUP(BWscncns[[#This Row],[scanner]],[0]!ScnrAvgBW,2,FALSE)/1000</f>
        <v>6440.9193022088357</v>
      </c>
      <c r="AD2667" s="8">
        <f>(1+$F2667)*Z2667</f>
        <v>1824.1693755249489</v>
      </c>
      <c r="AE2667" s="8">
        <f>(1+$F2667)*AA2667</f>
        <v>6610.5519874690772</v>
      </c>
      <c r="AF2667" s="8">
        <f>(1+$F2667)*AB2667</f>
        <v>7931.9770915902145</v>
      </c>
      <c r="AG2667" s="8">
        <f>(1+$F2667)*AC2667</f>
        <v>10509.331694663531</v>
      </c>
      <c r="AH2667" s="8">
        <f>(1+$F2667)*$T2667/1000</f>
        <v>3341.6210172497922</v>
      </c>
      <c r="AI2667" s="8">
        <f>(1+BWscncns[[#This Row],[pid_error]]*K_p)*BWscncns[[#This Row],[dbw]]/1000</f>
        <v>2694.8105086248961</v>
      </c>
      <c r="AJ2667" s="13">
        <f>BWscncns[[#This Row],[Torflow prgrssv alt vote]]/VLOOKUP(BWscncns[[#This Row],[class]],AltBWtotl,2,FALSE)*100</f>
        <v>5.3148857237438472E-2</v>
      </c>
      <c r="AK2667">
        <f>IF(D2667=E2667,1,0)</f>
        <v>1</v>
      </c>
    </row>
    <row r="2668" spans="1:37">
      <c r="A2668" s="1" t="s">
        <v>9781</v>
      </c>
      <c r="B2668" s="1" t="s">
        <v>9782</v>
      </c>
      <c r="C2668">
        <v>2970</v>
      </c>
      <c r="D2668">
        <v>1524162740</v>
      </c>
      <c r="E2668">
        <v>1524925779</v>
      </c>
      <c r="F2668" s="2">
        <v>0.108802638523</v>
      </c>
      <c r="G2668" s="2">
        <v>0.108802638523</v>
      </c>
      <c r="H2668">
        <v>2882887</v>
      </c>
      <c r="I2668" s="2">
        <v>0.164623736528</v>
      </c>
      <c r="J2668" s="2">
        <v>0</v>
      </c>
      <c r="K2668">
        <v>4</v>
      </c>
      <c r="L2668" s="1" t="s">
        <v>11719</v>
      </c>
      <c r="M2668" s="1" t="s">
        <v>9782</v>
      </c>
      <c r="N2668">
        <v>0</v>
      </c>
      <c r="O2668">
        <v>1</v>
      </c>
      <c r="P2668">
        <v>0</v>
      </c>
      <c r="Q2668">
        <v>0</v>
      </c>
      <c r="R2668" s="19">
        <f>BWscncns[[#This Row],[C fx]]*4+BWscncns[[#This Row],[C fg]]*2+BWscncns[[#This Row],[C fm]]</f>
        <v>2</v>
      </c>
      <c r="S2668">
        <v>2760</v>
      </c>
      <c r="T2668">
        <v>2551310</v>
      </c>
      <c r="U2668" s="13">
        <v>1.0817969999999999</v>
      </c>
      <c r="V2668" s="13">
        <v>0.92438799999999999</v>
      </c>
      <c r="W2668">
        <v>2786</v>
      </c>
      <c r="X2668">
        <v>55</v>
      </c>
      <c r="Z2668" s="10">
        <f>IF($N2668&lt;&gt;0,constants!$L$2,IF($O2668&lt;&gt;0,constants!$M$2,IF($P2668&lt;&gt;0,constants!$N$2,0)))</f>
        <v>9721.3799999999992</v>
      </c>
      <c r="AA2668" s="10">
        <f>IF($N2668&lt;&gt;0,constants!$L$2,IF($O2668&lt;&gt;0,constants!$M$2,IF($P2668&lt;&gt;0,constants!$P$2,0)))</f>
        <v>9721.3799999999992</v>
      </c>
      <c r="AB2668" s="11">
        <f>constants!$O$2</f>
        <v>4861.32</v>
      </c>
      <c r="AC2668" s="11">
        <f>VLOOKUP(BWscncns[[#This Row],[scanner]],[0]!ScnrAvgBW,2,FALSE)/1000</f>
        <v>4819.491751072962</v>
      </c>
      <c r="AD2668" s="8">
        <f>(1+$F2668)*Z2668</f>
        <v>10779.091794084721</v>
      </c>
      <c r="AE2668" s="8">
        <f>(1+$F2668)*AA2668</f>
        <v>10779.091794084721</v>
      </c>
      <c r="AF2668" s="8">
        <f>(1+$F2668)*AB2668</f>
        <v>5390.2444427046303</v>
      </c>
      <c r="AG2668" s="8">
        <f>(1+$F2668)*AC2668</f>
        <v>5343.8651699295342</v>
      </c>
      <c r="AH2668" s="8">
        <f>(1+$F2668)*$T2668/1000</f>
        <v>2828.8992596901153</v>
      </c>
      <c r="AI2668" s="8">
        <f>(1+BWscncns[[#This Row],[pid_error]]*K_p)*BWscncns[[#This Row],[dbw]]/1000</f>
        <v>2690.1046298450574</v>
      </c>
      <c r="AJ2668" s="13">
        <f>BWscncns[[#This Row],[Torflow prgrssv alt vote]]/VLOOKUP(BWscncns[[#This Row],[class]],AltBWtotl,2,FALSE)*100</f>
        <v>9.3973372408532978E-3</v>
      </c>
      <c r="AK2668">
        <f>IF(D2668=E2668,1,0)</f>
        <v>0</v>
      </c>
    </row>
    <row r="2669" spans="1:37">
      <c r="A2669" s="1" t="s">
        <v>10800</v>
      </c>
      <c r="B2669" s="1" t="s">
        <v>10801</v>
      </c>
      <c r="C2669">
        <v>3310</v>
      </c>
      <c r="D2669">
        <v>1524975523</v>
      </c>
      <c r="E2669">
        <v>1524975523</v>
      </c>
      <c r="F2669" s="2">
        <v>0.61586493749399995</v>
      </c>
      <c r="G2669" s="2">
        <v>0.61586493749399995</v>
      </c>
      <c r="H2669">
        <v>3309291</v>
      </c>
      <c r="I2669" s="2">
        <v>-0.11389520909</v>
      </c>
      <c r="J2669" s="2">
        <v>0</v>
      </c>
      <c r="K2669">
        <v>5</v>
      </c>
      <c r="L2669" s="1" t="s">
        <v>11649</v>
      </c>
      <c r="M2669" s="1" t="s">
        <v>10801</v>
      </c>
      <c r="N2669">
        <v>0</v>
      </c>
      <c r="O2669">
        <v>0</v>
      </c>
      <c r="P2669">
        <v>1</v>
      </c>
      <c r="Q2669">
        <v>0</v>
      </c>
      <c r="R2669" s="19">
        <f>BWscncns[[#This Row],[C fx]]*4+BWscncns[[#This Row],[C fg]]*2+BWscncns[[#This Row],[C fm]]</f>
        <v>1</v>
      </c>
      <c r="S2669">
        <v>2740</v>
      </c>
      <c r="T2669">
        <v>2048000</v>
      </c>
      <c r="U2669" s="13">
        <v>1.3378909999999999</v>
      </c>
      <c r="V2669" s="13">
        <v>0.74744500000000003</v>
      </c>
      <c r="W2669">
        <v>1829</v>
      </c>
      <c r="X2669">
        <v>36</v>
      </c>
      <c r="Z2669" s="10">
        <f>IF($N2669&lt;&gt;0,constants!$L$2,IF($O2669&lt;&gt;0,constants!$M$2,IF($P2669&lt;&gt;0,constants!$N$2,0)))</f>
        <v>1117.99</v>
      </c>
      <c r="AA2669" s="10">
        <f>IF($N2669&lt;&gt;0,constants!$L$2,IF($O2669&lt;&gt;0,constants!$M$2,IF($P2669&lt;&gt;0,constants!$P$2,0)))</f>
        <v>4051.45</v>
      </c>
      <c r="AB2669" s="11">
        <f>constants!$O$2</f>
        <v>4861.32</v>
      </c>
      <c r="AC2669" s="11">
        <f>VLOOKUP(BWscncns[[#This Row],[scanner]],[0]!ScnrAvgBW,2,FALSE)/1000</f>
        <v>3794.4265750962772</v>
      </c>
      <c r="AD2669" s="8">
        <f>(1+$F2669)*Z2669</f>
        <v>1806.5208414689171</v>
      </c>
      <c r="AE2669" s="8">
        <f>(1+$F2669)*AA2669</f>
        <v>6546.5960010100662</v>
      </c>
      <c r="AF2669" s="8">
        <f>(1+$F2669)*AB2669</f>
        <v>7855.2365379383318</v>
      </c>
      <c r="AG2669" s="8">
        <f>(1+$F2669)*AC2669</f>
        <v>6131.2808605935179</v>
      </c>
      <c r="AH2669" s="8">
        <f>(1+$F2669)*$T2669/1000</f>
        <v>3309.2913919877119</v>
      </c>
      <c r="AI2669" s="8">
        <f>(1+BWscncns[[#This Row],[pid_error]]*K_p)*BWscncns[[#This Row],[dbw]]/1000</f>
        <v>2678.645695993856</v>
      </c>
      <c r="AJ2669" s="13">
        <f>BWscncns[[#This Row],[Torflow prgrssv alt vote]]/VLOOKUP(BWscncns[[#This Row],[class]],AltBWtotl,2,FALSE)*100</f>
        <v>5.2830043979123144E-2</v>
      </c>
      <c r="AK2669">
        <f>IF(D2669=E2669,1,0)</f>
        <v>1</v>
      </c>
    </row>
    <row r="2670" spans="1:37">
      <c r="A2670" s="1" t="s">
        <v>4767</v>
      </c>
      <c r="B2670" s="1" t="s">
        <v>4768</v>
      </c>
      <c r="C2670">
        <v>1530</v>
      </c>
      <c r="D2670">
        <v>1524090683</v>
      </c>
      <c r="E2670">
        <v>1524966613</v>
      </c>
      <c r="F2670" s="2">
        <v>-0.492461805659</v>
      </c>
      <c r="G2670" s="2">
        <v>-0.492461805659</v>
      </c>
      <c r="H2670">
        <v>1927922</v>
      </c>
      <c r="I2670" s="2">
        <v>-0.14129406483699999</v>
      </c>
      <c r="J2670" s="2">
        <v>0</v>
      </c>
      <c r="K2670">
        <v>7</v>
      </c>
      <c r="L2670" s="1" t="s">
        <v>11881</v>
      </c>
      <c r="M2670" s="1" t="s">
        <v>4768</v>
      </c>
      <c r="N2670">
        <v>0</v>
      </c>
      <c r="O2670">
        <v>1</v>
      </c>
      <c r="P2670">
        <v>0</v>
      </c>
      <c r="Q2670">
        <v>0</v>
      </c>
      <c r="R2670" s="19">
        <f>BWscncns[[#This Row],[C fx]]*4+BWscncns[[#This Row],[C fg]]*2+BWscncns[[#This Row],[C fm]]</f>
        <v>2</v>
      </c>
      <c r="S2670">
        <v>1530</v>
      </c>
      <c r="T2670">
        <v>3545878</v>
      </c>
      <c r="U2670" s="13">
        <v>0.43148700000000001</v>
      </c>
      <c r="V2670" s="13">
        <v>2.3175669999999999</v>
      </c>
      <c r="W2670">
        <v>5068</v>
      </c>
      <c r="X2670">
        <v>101</v>
      </c>
      <c r="Z2670" s="10">
        <f>IF($N2670&lt;&gt;0,constants!$L$2,IF($O2670&lt;&gt;0,constants!$M$2,IF($P2670&lt;&gt;0,constants!$N$2,0)))</f>
        <v>9721.3799999999992</v>
      </c>
      <c r="AA2670" s="10">
        <f>IF($N2670&lt;&gt;0,constants!$L$2,IF($O2670&lt;&gt;0,constants!$M$2,IF($P2670&lt;&gt;0,constants!$P$2,0)))</f>
        <v>9721.3799999999992</v>
      </c>
      <c r="AB2670" s="11">
        <f>constants!$O$2</f>
        <v>4861.32</v>
      </c>
      <c r="AC2670" s="11">
        <f>VLOOKUP(BWscncns[[#This Row],[scanner]],[0]!ScnrAvgBW,2,FALSE)/1000</f>
        <v>885.64026081730776</v>
      </c>
      <c r="AD2670" s="8">
        <f>(1+$F2670)*Z2670</f>
        <v>4933.97165170271</v>
      </c>
      <c r="AE2670" s="8">
        <f>(1+$F2670)*AA2670</f>
        <v>4933.97165170271</v>
      </c>
      <c r="AF2670" s="8">
        <f>(1+$F2670)*AB2670</f>
        <v>2467.3055749137898</v>
      </c>
      <c r="AG2670" s="8">
        <f>(1+$F2670)*AC2670</f>
        <v>449.49625881090867</v>
      </c>
      <c r="AH2670" s="8">
        <f>(1+$F2670)*$T2670/1000</f>
        <v>1799.6685174734764</v>
      </c>
      <c r="AI2670" s="8">
        <f>(1+BWscncns[[#This Row],[pid_error]]*K_p)*BWscncns[[#This Row],[dbw]]/1000</f>
        <v>2672.7732587367382</v>
      </c>
      <c r="AJ2670" s="13">
        <f>BWscncns[[#This Row],[Torflow prgrssv alt vote]]/VLOOKUP(BWscncns[[#This Row],[class]],AltBWtotl,2,FALSE)*100</f>
        <v>9.336793596065535E-3</v>
      </c>
      <c r="AK2670">
        <f>IF(D2670=E2670,1,0)</f>
        <v>0</v>
      </c>
    </row>
    <row r="2671" spans="1:37">
      <c r="A2671" s="1" t="s">
        <v>6783</v>
      </c>
      <c r="B2671" s="1" t="s">
        <v>6784</v>
      </c>
      <c r="C2671">
        <v>2480</v>
      </c>
      <c r="D2671">
        <v>1523966088</v>
      </c>
      <c r="E2671">
        <v>1524950825</v>
      </c>
      <c r="F2671" s="2">
        <v>8.7846443491199994E-2</v>
      </c>
      <c r="G2671" s="2">
        <v>8.7846443491199994E-2</v>
      </c>
      <c r="H2671">
        <v>2784886</v>
      </c>
      <c r="I2671" s="2">
        <v>-0.29716530556600002</v>
      </c>
      <c r="J2671" s="2">
        <v>0</v>
      </c>
      <c r="K2671">
        <v>2</v>
      </c>
      <c r="L2671" s="1" t="s">
        <v>11581</v>
      </c>
      <c r="M2671" s="1" t="s">
        <v>6784</v>
      </c>
      <c r="N2671">
        <v>0</v>
      </c>
      <c r="O2671">
        <v>1</v>
      </c>
      <c r="P2671">
        <v>0</v>
      </c>
      <c r="Q2671">
        <v>0</v>
      </c>
      <c r="R2671" s="19">
        <f>BWscncns[[#This Row],[C fx]]*4+BWscncns[[#This Row],[C fg]]*2+BWscncns[[#This Row],[C fm]]</f>
        <v>2</v>
      </c>
      <c r="S2671">
        <v>2820</v>
      </c>
      <c r="T2671">
        <v>2560000</v>
      </c>
      <c r="U2671" s="13">
        <v>1.1015619999999999</v>
      </c>
      <c r="V2671" s="13">
        <v>0.90780099999999997</v>
      </c>
      <c r="W2671">
        <v>2698</v>
      </c>
      <c r="X2671">
        <v>53</v>
      </c>
      <c r="Z2671" s="10">
        <f>IF($N2671&lt;&gt;0,constants!$L$2,IF($O2671&lt;&gt;0,constants!$M$2,IF($P2671&lt;&gt;0,constants!$N$2,0)))</f>
        <v>9721.3799999999992</v>
      </c>
      <c r="AA2671" s="10">
        <f>IF($N2671&lt;&gt;0,constants!$L$2,IF($O2671&lt;&gt;0,constants!$M$2,IF($P2671&lt;&gt;0,constants!$P$2,0)))</f>
        <v>9721.3799999999992</v>
      </c>
      <c r="AB2671" s="11">
        <f>constants!$O$2</f>
        <v>4861.32</v>
      </c>
      <c r="AC2671" s="11">
        <f>VLOOKUP(BWscncns[[#This Row],[scanner]],[0]!ScnrAvgBW,2,FALSE)/1000</f>
        <v>8853.6095214723919</v>
      </c>
      <c r="AD2671" s="8">
        <f>(1+$F2671)*Z2671</f>
        <v>10575.368658826481</v>
      </c>
      <c r="AE2671" s="8">
        <f>(1+$F2671)*AA2671</f>
        <v>10575.368658826481</v>
      </c>
      <c r="AF2671" s="8">
        <f>(1+$F2671)*AB2671</f>
        <v>5288.3696726726403</v>
      </c>
      <c r="AG2671" s="8">
        <f>(1+$F2671)*AC2671</f>
        <v>9631.3676299935669</v>
      </c>
      <c r="AH2671" s="8">
        <f>(1+$F2671)*$T2671/1000</f>
        <v>2784.8868953374722</v>
      </c>
      <c r="AI2671" s="8">
        <f>(1+BWscncns[[#This Row],[pid_error]]*K_p)*BWscncns[[#This Row],[dbw]]/1000</f>
        <v>2672.4434476687356</v>
      </c>
      <c r="AJ2671" s="13">
        <f>BWscncns[[#This Row],[Torflow prgrssv alt vote]]/VLOOKUP(BWscncns[[#This Row],[class]],AltBWtotl,2,FALSE)*100</f>
        <v>9.3356414677068823E-3</v>
      </c>
      <c r="AK2671">
        <f>IF(D2671=E2671,1,0)</f>
        <v>0</v>
      </c>
    </row>
    <row r="2672" spans="1:37">
      <c r="A2672" s="1" t="s">
        <v>2679</v>
      </c>
      <c r="B2672" s="1" t="s">
        <v>2680</v>
      </c>
      <c r="C2672">
        <v>3420</v>
      </c>
      <c r="D2672">
        <v>1524976261</v>
      </c>
      <c r="E2672">
        <v>1524976261</v>
      </c>
      <c r="F2672" s="2">
        <v>0.78286403302600005</v>
      </c>
      <c r="G2672" s="2">
        <v>0.78286403302600005</v>
      </c>
      <c r="H2672">
        <v>3423098</v>
      </c>
      <c r="I2672" s="2">
        <v>-7.0714304035799994E-2</v>
      </c>
      <c r="J2672" s="2">
        <v>0</v>
      </c>
      <c r="K2672">
        <v>3</v>
      </c>
      <c r="L2672" s="1" t="s">
        <v>11596</v>
      </c>
      <c r="M2672" s="1" t="s">
        <v>2680</v>
      </c>
      <c r="N2672">
        <v>0</v>
      </c>
      <c r="O2672">
        <v>0</v>
      </c>
      <c r="P2672">
        <v>1</v>
      </c>
      <c r="Q2672">
        <v>0</v>
      </c>
      <c r="R2672" s="19">
        <f>BWscncns[[#This Row],[C fx]]*4+BWscncns[[#This Row],[C fg]]*2+BWscncns[[#This Row],[C fm]]</f>
        <v>1</v>
      </c>
      <c r="S2672">
        <v>3140</v>
      </c>
      <c r="T2672">
        <v>1920000</v>
      </c>
      <c r="U2672" s="13">
        <v>1.6354169999999999</v>
      </c>
      <c r="V2672" s="13">
        <v>0.61146500000000004</v>
      </c>
      <c r="W2672">
        <v>998</v>
      </c>
      <c r="X2672">
        <v>19</v>
      </c>
      <c r="Z2672" s="10">
        <f>IF($N2672&lt;&gt;0,constants!$L$2,IF($O2672&lt;&gt;0,constants!$M$2,IF($P2672&lt;&gt;0,constants!$N$2,0)))</f>
        <v>1117.99</v>
      </c>
      <c r="AA2672" s="10">
        <f>IF($N2672&lt;&gt;0,constants!$L$2,IF($O2672&lt;&gt;0,constants!$M$2,IF($P2672&lt;&gt;0,constants!$P$2,0)))</f>
        <v>4051.45</v>
      </c>
      <c r="AB2672" s="11">
        <f>constants!$O$2</f>
        <v>4861.32</v>
      </c>
      <c r="AC2672" s="11">
        <f>VLOOKUP(BWscncns[[#This Row],[scanner]],[0]!ScnrAvgBW,2,FALSE)/1000</f>
        <v>6440.9193022088357</v>
      </c>
      <c r="AD2672" s="8">
        <f>(1+$F2672)*Z2672</f>
        <v>1993.224160282738</v>
      </c>
      <c r="AE2672" s="8">
        <f>(1+$F2672)*AA2672</f>
        <v>7223.1844866031879</v>
      </c>
      <c r="AF2672" s="8">
        <f>(1+$F2672)*AB2672</f>
        <v>8667.0725810299555</v>
      </c>
      <c r="AG2672" s="8">
        <f>(1+$F2672)*AC2672</f>
        <v>11483.283363531056</v>
      </c>
      <c r="AH2672" s="8">
        <f>(1+$F2672)*$T2672/1000</f>
        <v>3423.0989434099201</v>
      </c>
      <c r="AI2672" s="8">
        <f>(1+BWscncns[[#This Row],[pid_error]]*K_p)*BWscncns[[#This Row],[dbw]]/1000</f>
        <v>2671.5494717049605</v>
      </c>
      <c r="AJ2672" s="13">
        <f>BWscncns[[#This Row],[Torflow prgrssv alt vote]]/VLOOKUP(BWscncns[[#This Row],[class]],AltBWtotl,2,FALSE)*100</f>
        <v>5.2690087492220553E-2</v>
      </c>
      <c r="AK2672">
        <f>IF(D2672=E2672,1,0)</f>
        <v>1</v>
      </c>
    </row>
    <row r="2673" spans="1:37">
      <c r="A2673" s="1" t="s">
        <v>9418</v>
      </c>
      <c r="B2673" s="1" t="s">
        <v>9419</v>
      </c>
      <c r="C2673">
        <v>1690</v>
      </c>
      <c r="D2673">
        <v>1524923033</v>
      </c>
      <c r="E2673">
        <v>1525000343</v>
      </c>
      <c r="F2673" s="2">
        <v>0.54342331554800005</v>
      </c>
      <c r="G2673" s="2">
        <v>0.54342331554800005</v>
      </c>
      <c r="H2673">
        <v>3236793</v>
      </c>
      <c r="I2673" s="2">
        <v>0.30210364286899999</v>
      </c>
      <c r="J2673" s="2">
        <v>0</v>
      </c>
      <c r="K2673">
        <v>3</v>
      </c>
      <c r="L2673" s="1" t="s">
        <v>11634</v>
      </c>
      <c r="M2673" s="1" t="s">
        <v>9419</v>
      </c>
      <c r="N2673">
        <v>0</v>
      </c>
      <c r="O2673">
        <v>1</v>
      </c>
      <c r="P2673">
        <v>0</v>
      </c>
      <c r="Q2673">
        <v>0</v>
      </c>
      <c r="R2673" s="19">
        <f>BWscncns[[#This Row],[C fx]]*4+BWscncns[[#This Row],[C fg]]*2+BWscncns[[#This Row],[C fm]]</f>
        <v>2</v>
      </c>
      <c r="S2673">
        <v>2360</v>
      </c>
      <c r="T2673">
        <v>2097152</v>
      </c>
      <c r="U2673" s="13">
        <v>1.1253359999999999</v>
      </c>
      <c r="V2673" s="13">
        <v>0.88862399999999997</v>
      </c>
      <c r="W2673">
        <v>2568</v>
      </c>
      <c r="X2673">
        <v>51</v>
      </c>
      <c r="Z2673" s="10">
        <f>IF($N2673&lt;&gt;0,constants!$L$2,IF($O2673&lt;&gt;0,constants!$M$2,IF($P2673&lt;&gt;0,constants!$N$2,0)))</f>
        <v>9721.3799999999992</v>
      </c>
      <c r="AA2673" s="10">
        <f>IF($N2673&lt;&gt;0,constants!$L$2,IF($O2673&lt;&gt;0,constants!$M$2,IF($P2673&lt;&gt;0,constants!$P$2,0)))</f>
        <v>9721.3799999999992</v>
      </c>
      <c r="AB2673" s="11">
        <f>constants!$O$2</f>
        <v>4861.32</v>
      </c>
      <c r="AC2673" s="11">
        <f>VLOOKUP(BWscncns[[#This Row],[scanner]],[0]!ScnrAvgBW,2,FALSE)/1000</f>
        <v>6440.9193022088357</v>
      </c>
      <c r="AD2673" s="8">
        <f>(1+$F2673)*Z2673</f>
        <v>15004.204551302015</v>
      </c>
      <c r="AE2673" s="8">
        <f>(1+$F2673)*AA2673</f>
        <v>15004.204551302015</v>
      </c>
      <c r="AF2673" s="8">
        <f>(1+$F2673)*AB2673</f>
        <v>7503.0746323398025</v>
      </c>
      <c r="AG2673" s="8">
        <f>(1+$F2673)*AC2673</f>
        <v>9941.0650245922716</v>
      </c>
      <c r="AH2673" s="8">
        <f>(1+$F2673)*$T2673/1000</f>
        <v>3236.7932930481193</v>
      </c>
      <c r="AI2673" s="8">
        <f>(1+BWscncns[[#This Row],[pid_error]]*K_p)*BWscncns[[#This Row],[dbw]]/1000</f>
        <v>2666.9726465240597</v>
      </c>
      <c r="AJ2673" s="13">
        <f>BWscncns[[#This Row],[Torflow prgrssv alt vote]]/VLOOKUP(BWscncns[[#This Row],[class]],AltBWtotl,2,FALSE)*100</f>
        <v>9.3165303287705767E-3</v>
      </c>
      <c r="AK2673">
        <f>IF(D2673=E2673,1,0)</f>
        <v>0</v>
      </c>
    </row>
    <row r="2674" spans="1:37">
      <c r="A2674" s="1" t="s">
        <v>711</v>
      </c>
      <c r="B2674" s="1" t="s">
        <v>712</v>
      </c>
      <c r="C2674">
        <v>2250</v>
      </c>
      <c r="D2674">
        <v>1524985992</v>
      </c>
      <c r="E2674">
        <v>1524985992</v>
      </c>
      <c r="F2674" s="2">
        <v>-0.26827353113300001</v>
      </c>
      <c r="G2674" s="2">
        <v>-0.26827353113300001</v>
      </c>
      <c r="H2674">
        <v>2247863</v>
      </c>
      <c r="I2674" s="2">
        <v>-0.56641193973799997</v>
      </c>
      <c r="J2674" s="2">
        <v>0</v>
      </c>
      <c r="K2674">
        <v>6</v>
      </c>
      <c r="L2674" s="1" t="s">
        <v>11753</v>
      </c>
      <c r="M2674" s="1" t="s">
        <v>712</v>
      </c>
      <c r="N2674">
        <v>0</v>
      </c>
      <c r="O2674">
        <v>1</v>
      </c>
      <c r="P2674">
        <v>0</v>
      </c>
      <c r="Q2674">
        <v>0</v>
      </c>
      <c r="R2674" s="19">
        <f>BWscncns[[#This Row],[C fx]]*4+BWscncns[[#This Row],[C fg]]*2+BWscncns[[#This Row],[C fm]]</f>
        <v>2</v>
      </c>
      <c r="S2674">
        <v>2250</v>
      </c>
      <c r="T2674">
        <v>3072000</v>
      </c>
      <c r="U2674" s="13">
        <v>0.73242200000000002</v>
      </c>
      <c r="V2674" s="13">
        <v>1.3653329999999999</v>
      </c>
      <c r="W2674">
        <v>4191</v>
      </c>
      <c r="X2674">
        <v>83</v>
      </c>
      <c r="Z2674" s="10">
        <f>IF($N2674&lt;&gt;0,constants!$L$2,IF($O2674&lt;&gt;0,constants!$M$2,IF($P2674&lt;&gt;0,constants!$N$2,0)))</f>
        <v>9721.3799999999992</v>
      </c>
      <c r="AA2674" s="10">
        <f>IF($N2674&lt;&gt;0,constants!$L$2,IF($O2674&lt;&gt;0,constants!$M$2,IF($P2674&lt;&gt;0,constants!$P$2,0)))</f>
        <v>9721.3799999999992</v>
      </c>
      <c r="AB2674" s="11">
        <f>constants!$O$2</f>
        <v>4861.32</v>
      </c>
      <c r="AC2674" s="11">
        <f>VLOOKUP(BWscncns[[#This Row],[scanner]],[0]!ScnrAvgBW,2,FALSE)/1000</f>
        <v>2386.3111194805197</v>
      </c>
      <c r="AD2674" s="8">
        <f>(1+$F2674)*Z2674</f>
        <v>7113.3910599142755</v>
      </c>
      <c r="AE2674" s="8">
        <f>(1+$F2674)*AA2674</f>
        <v>7113.3910599142755</v>
      </c>
      <c r="AF2674" s="8">
        <f>(1+$F2674)*AB2674</f>
        <v>3557.1565176325244</v>
      </c>
      <c r="AG2674" s="8">
        <f>(1+$F2674)*AC2674</f>
        <v>1746.1270090755384</v>
      </c>
      <c r="AH2674" s="8">
        <f>(1+$F2674)*$T2674/1000</f>
        <v>2247.863712359424</v>
      </c>
      <c r="AI2674" s="8">
        <f>(1+BWscncns[[#This Row],[pid_error]]*K_p)*BWscncns[[#This Row],[dbw]]/1000</f>
        <v>2659.9318561797118</v>
      </c>
      <c r="AJ2674" s="13">
        <f>BWscncns[[#This Row],[Torflow prgrssv alt vote]]/VLOOKUP(BWscncns[[#This Row],[class]],AltBWtotl,2,FALSE)*100</f>
        <v>9.2919347496343892E-3</v>
      </c>
      <c r="AK2674">
        <f>IF(D2674=E2674,1,0)</f>
        <v>1</v>
      </c>
    </row>
    <row r="2675" spans="1:37">
      <c r="A2675" s="1" t="s">
        <v>3470</v>
      </c>
      <c r="B2675" s="1" t="s">
        <v>3471</v>
      </c>
      <c r="C2675">
        <v>2820</v>
      </c>
      <c r="D2675">
        <v>1524939864</v>
      </c>
      <c r="E2675">
        <v>1524939864</v>
      </c>
      <c r="F2675" s="2">
        <v>0.201176503364</v>
      </c>
      <c r="G2675" s="2">
        <v>0.201176503364</v>
      </c>
      <c r="H2675">
        <v>2822860</v>
      </c>
      <c r="I2675" s="2">
        <v>0.31248021291799999</v>
      </c>
      <c r="J2675" s="2">
        <v>0</v>
      </c>
      <c r="K2675">
        <v>4</v>
      </c>
      <c r="L2675" s="1" t="s">
        <v>11568</v>
      </c>
      <c r="M2675" s="1" t="s">
        <v>3471</v>
      </c>
      <c r="N2675">
        <v>0</v>
      </c>
      <c r="O2675">
        <v>0</v>
      </c>
      <c r="P2675">
        <v>1</v>
      </c>
      <c r="Q2675">
        <v>0</v>
      </c>
      <c r="R2675" s="19">
        <f>BWscncns[[#This Row],[C fx]]*4+BWscncns[[#This Row],[C fg]]*2+BWscncns[[#This Row],[C fm]]</f>
        <v>1</v>
      </c>
      <c r="S2675">
        <v>2590</v>
      </c>
      <c r="T2675">
        <v>2414686</v>
      </c>
      <c r="U2675" s="13">
        <v>1.072603</v>
      </c>
      <c r="V2675" s="13">
        <v>0.932311</v>
      </c>
      <c r="W2675">
        <v>2849</v>
      </c>
      <c r="X2675">
        <v>56</v>
      </c>
      <c r="Z2675" s="10">
        <f>IF($N2675&lt;&gt;0,constants!$L$2,IF($O2675&lt;&gt;0,constants!$M$2,IF($P2675&lt;&gt;0,constants!$N$2,0)))</f>
        <v>1117.99</v>
      </c>
      <c r="AA2675" s="10">
        <f>IF($N2675&lt;&gt;0,constants!$L$2,IF($O2675&lt;&gt;0,constants!$M$2,IF($P2675&lt;&gt;0,constants!$P$2,0)))</f>
        <v>4051.45</v>
      </c>
      <c r="AB2675" s="11">
        <f>constants!$O$2</f>
        <v>4861.32</v>
      </c>
      <c r="AC2675" s="11">
        <f>VLOOKUP(BWscncns[[#This Row],[scanner]],[0]!ScnrAvgBW,2,FALSE)/1000</f>
        <v>4819.491751072962</v>
      </c>
      <c r="AD2675" s="8">
        <f>(1+$F2675)*Z2675</f>
        <v>1342.9033189959184</v>
      </c>
      <c r="AE2675" s="8">
        <f>(1+$F2675)*AA2675</f>
        <v>4866.5065445540777</v>
      </c>
      <c r="AF2675" s="8">
        <f>(1+$F2675)*AB2675</f>
        <v>5839.3033593334803</v>
      </c>
      <c r="AG2675" s="8">
        <f>(1+$F2675)*AC2675</f>
        <v>5789.0602495454623</v>
      </c>
      <c r="AH2675" s="8">
        <f>(1+$F2675)*$T2675/1000</f>
        <v>2900.4640862020042</v>
      </c>
      <c r="AI2675" s="8">
        <f>(1+BWscncns[[#This Row],[pid_error]]*K_p)*BWscncns[[#This Row],[dbw]]/1000</f>
        <v>2657.5750431010019</v>
      </c>
      <c r="AJ2675" s="13">
        <f>BWscncns[[#This Row],[Torflow prgrssv alt vote]]/VLOOKUP(BWscncns[[#This Row],[class]],AltBWtotl,2,FALSE)*100</f>
        <v>5.2414474454320688E-2</v>
      </c>
      <c r="AK2675">
        <f>IF(D2675=E2675,1,0)</f>
        <v>1</v>
      </c>
    </row>
    <row r="2676" spans="1:37">
      <c r="A2676" s="1" t="s">
        <v>8874</v>
      </c>
      <c r="B2676" s="1" t="s">
        <v>8875</v>
      </c>
      <c r="C2676">
        <v>5200</v>
      </c>
      <c r="D2676">
        <v>1524778329</v>
      </c>
      <c r="E2676">
        <v>1524985656</v>
      </c>
      <c r="F2676" s="2">
        <v>0.53143791811600005</v>
      </c>
      <c r="G2676" s="2">
        <v>0.53143791811600005</v>
      </c>
      <c r="H2676">
        <v>3047691</v>
      </c>
      <c r="I2676" s="2">
        <v>0.26335665553299997</v>
      </c>
      <c r="J2676" s="2">
        <v>0</v>
      </c>
      <c r="K2676">
        <v>3</v>
      </c>
      <c r="L2676" s="1" t="s">
        <v>11613</v>
      </c>
      <c r="M2676" s="1" t="s">
        <v>8875</v>
      </c>
      <c r="N2676">
        <v>0</v>
      </c>
      <c r="O2676">
        <v>1</v>
      </c>
      <c r="P2676">
        <v>0</v>
      </c>
      <c r="Q2676">
        <v>0</v>
      </c>
      <c r="R2676" s="19">
        <f>BWscncns[[#This Row],[C fx]]*4+BWscncns[[#This Row],[C fg]]*2+BWscncns[[#This Row],[C fm]]</f>
        <v>2</v>
      </c>
      <c r="S2676">
        <v>2070</v>
      </c>
      <c r="T2676">
        <v>2097152</v>
      </c>
      <c r="U2676" s="13">
        <v>0.98705299999999996</v>
      </c>
      <c r="V2676" s="13">
        <v>1.013117</v>
      </c>
      <c r="W2676">
        <v>3402</v>
      </c>
      <c r="X2676">
        <v>68</v>
      </c>
      <c r="Z2676" s="10">
        <f>IF($N2676&lt;&gt;0,constants!$L$2,IF($O2676&lt;&gt;0,constants!$M$2,IF($P2676&lt;&gt;0,constants!$N$2,0)))</f>
        <v>9721.3799999999992</v>
      </c>
      <c r="AA2676" s="10">
        <f>IF($N2676&lt;&gt;0,constants!$L$2,IF($O2676&lt;&gt;0,constants!$M$2,IF($P2676&lt;&gt;0,constants!$P$2,0)))</f>
        <v>9721.3799999999992</v>
      </c>
      <c r="AB2676" s="11">
        <f>constants!$O$2</f>
        <v>4861.32</v>
      </c>
      <c r="AC2676" s="11">
        <f>VLOOKUP(BWscncns[[#This Row],[scanner]],[0]!ScnrAvgBW,2,FALSE)/1000</f>
        <v>6440.9193022088357</v>
      </c>
      <c r="AD2676" s="8">
        <f>(1+$F2676)*Z2676</f>
        <v>14887.68994841452</v>
      </c>
      <c r="AE2676" s="8">
        <f>(1+$F2676)*AA2676</f>
        <v>14887.68994841452</v>
      </c>
      <c r="AF2676" s="8">
        <f>(1+$F2676)*AB2676</f>
        <v>7444.809780095673</v>
      </c>
      <c r="AG2676" s="8">
        <f>(1+$F2676)*AC2676</f>
        <v>9863.8680469278588</v>
      </c>
      <c r="AH2676" s="8">
        <f>(1+$F2676)*$T2676/1000</f>
        <v>3211.6580928528056</v>
      </c>
      <c r="AI2676" s="8">
        <f>(1+BWscncns[[#This Row],[pid_error]]*K_p)*BWscncns[[#This Row],[dbw]]/1000</f>
        <v>2654.4050464264028</v>
      </c>
      <c r="AJ2676" s="13">
        <f>BWscncns[[#This Row],[Torflow prgrssv alt vote]]/VLOOKUP(BWscncns[[#This Row],[class]],AltBWtotl,2,FALSE)*100</f>
        <v>9.2726279559351144E-3</v>
      </c>
      <c r="AK2676">
        <f>IF(D2676=E2676,1,0)</f>
        <v>0</v>
      </c>
    </row>
    <row r="2677" spans="1:37">
      <c r="A2677" s="1" t="s">
        <v>6995</v>
      </c>
      <c r="B2677" s="1" t="s">
        <v>6996</v>
      </c>
      <c r="C2677">
        <v>1390</v>
      </c>
      <c r="D2677">
        <v>1525007235</v>
      </c>
      <c r="E2677">
        <v>1525007235</v>
      </c>
      <c r="F2677" s="2">
        <v>-0.64351717066500003</v>
      </c>
      <c r="G2677" s="2">
        <v>-0.64351717066500003</v>
      </c>
      <c r="H2677">
        <v>1392537</v>
      </c>
      <c r="I2677" s="2">
        <v>1.8487454521799999E-2</v>
      </c>
      <c r="J2677" s="2">
        <v>0</v>
      </c>
      <c r="K2677">
        <v>6</v>
      </c>
      <c r="L2677" s="1" t="s">
        <v>11552</v>
      </c>
      <c r="M2677" s="1" t="s">
        <v>6996</v>
      </c>
      <c r="N2677">
        <v>1</v>
      </c>
      <c r="O2677">
        <v>0</v>
      </c>
      <c r="P2677">
        <v>0</v>
      </c>
      <c r="Q2677">
        <v>0</v>
      </c>
      <c r="R2677" s="19">
        <f>BWscncns[[#This Row],[C fx]]*4+BWscncns[[#This Row],[C fg]]*2+BWscncns[[#This Row],[C fm]]</f>
        <v>4</v>
      </c>
      <c r="S2677">
        <v>2190</v>
      </c>
      <c r="T2677">
        <v>3906324</v>
      </c>
      <c r="U2677" s="13">
        <v>0.56062900000000004</v>
      </c>
      <c r="V2677" s="13">
        <v>1.7837099999999999</v>
      </c>
      <c r="W2677">
        <v>4667</v>
      </c>
      <c r="X2677">
        <v>93</v>
      </c>
      <c r="Z2677" s="10">
        <f>IF($N2677&lt;&gt;0,constants!$L$2,IF($O2677&lt;&gt;0,constants!$M$2,IF($P2677&lt;&gt;0,constants!$N$2,0)))</f>
        <v>10125.48</v>
      </c>
      <c r="AA2677" s="10">
        <f>IF($N2677&lt;&gt;0,constants!$L$2,IF($O2677&lt;&gt;0,constants!$M$2,IF($P2677&lt;&gt;0,constants!$P$2,0)))</f>
        <v>10125.48</v>
      </c>
      <c r="AB2677" s="11">
        <f>constants!$O$2</f>
        <v>4861.32</v>
      </c>
      <c r="AC2677" s="11">
        <f>VLOOKUP(BWscncns[[#This Row],[scanner]],[0]!ScnrAvgBW,2,FALSE)/1000</f>
        <v>2386.3111194805197</v>
      </c>
      <c r="AD2677" s="8">
        <f>(1+$F2677)*Z2677</f>
        <v>3609.5597587749553</v>
      </c>
      <c r="AE2677" s="8">
        <f>(1+$F2677)*AA2677</f>
        <v>3609.5597587749553</v>
      </c>
      <c r="AF2677" s="8">
        <f>(1+$F2677)*AB2677</f>
        <v>1732.9771079028219</v>
      </c>
      <c r="AG2677" s="8">
        <f>(1+$F2677)*AC2677</f>
        <v>850.67893954598685</v>
      </c>
      <c r="AH2677" s="8">
        <f>(1+$F2677)*$T2677/1000</f>
        <v>1392.5374318192146</v>
      </c>
      <c r="AI2677" s="8">
        <f>(1+BWscncns[[#This Row],[pid_error]]*K_p)*BWscncns[[#This Row],[dbw]]/1000</f>
        <v>2649.4307159096074</v>
      </c>
      <c r="AJ2677" s="13">
        <f>BWscncns[[#This Row],[Torflow prgrssv alt vote]]/VLOOKUP(BWscncns[[#This Row],[class]],AltBWtotl,2,FALSE)*100</f>
        <v>2.2707592917072573E-2</v>
      </c>
      <c r="AK2677">
        <f>IF(D2677=E2677,1,0)</f>
        <v>1</v>
      </c>
    </row>
    <row r="2678" spans="1:37">
      <c r="A2678" s="1" t="s">
        <v>1732</v>
      </c>
      <c r="B2678" s="1" t="s">
        <v>1733</v>
      </c>
      <c r="C2678">
        <v>797</v>
      </c>
      <c r="D2678">
        <v>1524918851</v>
      </c>
      <c r="E2678">
        <v>1524918851</v>
      </c>
      <c r="F2678" s="2">
        <v>-0.82243339932600001</v>
      </c>
      <c r="G2678" s="2">
        <v>-0.82243339932600001</v>
      </c>
      <c r="H2678">
        <v>796890</v>
      </c>
      <c r="I2678" s="2">
        <v>-2.93369009005E-2</v>
      </c>
      <c r="J2678" s="2">
        <v>0</v>
      </c>
      <c r="K2678">
        <v>8</v>
      </c>
      <c r="L2678" s="1" t="s">
        <v>11910</v>
      </c>
      <c r="M2678" s="1" t="s">
        <v>1733</v>
      </c>
      <c r="N2678">
        <v>1</v>
      </c>
      <c r="O2678">
        <v>0</v>
      </c>
      <c r="P2678">
        <v>0</v>
      </c>
      <c r="Q2678">
        <v>0</v>
      </c>
      <c r="R2678" s="19">
        <f>BWscncns[[#This Row],[C fx]]*4+BWscncns[[#This Row],[C fg]]*2+BWscncns[[#This Row],[C fm]]</f>
        <v>4</v>
      </c>
      <c r="S2678">
        <v>797</v>
      </c>
      <c r="T2678">
        <v>4487841</v>
      </c>
      <c r="U2678" s="13">
        <v>0.177591</v>
      </c>
      <c r="V2678" s="13">
        <v>5.6309170000000002</v>
      </c>
      <c r="W2678">
        <v>5934</v>
      </c>
      <c r="X2678">
        <v>118</v>
      </c>
      <c r="Z2678" s="10">
        <f>IF($N2678&lt;&gt;0,constants!$L$2,IF($O2678&lt;&gt;0,constants!$M$2,IF($P2678&lt;&gt;0,constants!$N$2,0)))</f>
        <v>10125.48</v>
      </c>
      <c r="AA2678" s="10">
        <f>IF($N2678&lt;&gt;0,constants!$L$2,IF($O2678&lt;&gt;0,constants!$M$2,IF($P2678&lt;&gt;0,constants!$P$2,0)))</f>
        <v>10125.48</v>
      </c>
      <c r="AB2678" s="11">
        <f>constants!$O$2</f>
        <v>4861.32</v>
      </c>
      <c r="AC2678" s="11">
        <f>VLOOKUP(BWscncns[[#This Row],[scanner]],[0]!ScnrAvgBW,2,FALSE)/1000</f>
        <v>509.99709399477808</v>
      </c>
      <c r="AD2678" s="8">
        <f>(1+$F2678)*Z2678</f>
        <v>1797.9470637925733</v>
      </c>
      <c r="AE2678" s="8">
        <f>(1+$F2678)*AA2678</f>
        <v>1797.9470637925733</v>
      </c>
      <c r="AF2678" s="8">
        <f>(1+$F2678)*AB2678</f>
        <v>863.20806718852953</v>
      </c>
      <c r="AG2678" s="8">
        <f>(1+$F2678)*AC2678</f>
        <v>90.5584503342712</v>
      </c>
      <c r="AH2678" s="8">
        <f>(1+$F2678)*$T2678/1000</f>
        <v>796.8906707354048</v>
      </c>
      <c r="AI2678" s="8">
        <f>(1+BWscncns[[#This Row],[pid_error]]*K_p)*BWscncns[[#This Row],[dbw]]/1000</f>
        <v>2642.3658353677024</v>
      </c>
      <c r="AJ2678" s="13">
        <f>BWscncns[[#This Row],[Torflow prgrssv alt vote]]/VLOOKUP(BWscncns[[#This Row],[class]],AltBWtotl,2,FALSE)*100</f>
        <v>2.2647041633209977E-2</v>
      </c>
      <c r="AK2678">
        <f>IF(D2678=E2678,1,0)</f>
        <v>1</v>
      </c>
    </row>
    <row r="2679" spans="1:37">
      <c r="A2679" s="1" t="s">
        <v>8477</v>
      </c>
      <c r="B2679" s="1" t="s">
        <v>8478</v>
      </c>
      <c r="C2679">
        <v>2860</v>
      </c>
      <c r="D2679">
        <v>1524173036</v>
      </c>
      <c r="E2679">
        <v>1524984916</v>
      </c>
      <c r="F2679" s="2">
        <v>-0.24673042717300001</v>
      </c>
      <c r="G2679" s="2">
        <v>-0.24673042717300001</v>
      </c>
      <c r="H2679">
        <v>2339875</v>
      </c>
      <c r="I2679" s="2">
        <v>-9.5649706650299995E-2</v>
      </c>
      <c r="J2679" s="2">
        <v>0</v>
      </c>
      <c r="K2679">
        <v>5</v>
      </c>
      <c r="L2679" s="1" t="s">
        <v>11534</v>
      </c>
      <c r="M2679" s="1" t="s">
        <v>8478</v>
      </c>
      <c r="N2679">
        <v>0</v>
      </c>
      <c r="O2679">
        <v>1</v>
      </c>
      <c r="P2679">
        <v>0</v>
      </c>
      <c r="Q2679">
        <v>0</v>
      </c>
      <c r="R2679" s="19">
        <f>BWscncns[[#This Row],[C fx]]*4+BWscncns[[#This Row],[C fg]]*2+BWscncns[[#This Row],[C fm]]</f>
        <v>2</v>
      </c>
      <c r="S2679">
        <v>2860</v>
      </c>
      <c r="T2679">
        <v>3012899</v>
      </c>
      <c r="U2679" s="13">
        <v>0.94925199999999998</v>
      </c>
      <c r="V2679" s="13">
        <v>1.053461</v>
      </c>
      <c r="W2679">
        <v>3547</v>
      </c>
      <c r="X2679">
        <v>70</v>
      </c>
      <c r="Z2679" s="10">
        <f>IF($N2679&lt;&gt;0,constants!$L$2,IF($O2679&lt;&gt;0,constants!$M$2,IF($P2679&lt;&gt;0,constants!$N$2,0)))</f>
        <v>9721.3799999999992</v>
      </c>
      <c r="AA2679" s="10">
        <f>IF($N2679&lt;&gt;0,constants!$L$2,IF($O2679&lt;&gt;0,constants!$M$2,IF($P2679&lt;&gt;0,constants!$P$2,0)))</f>
        <v>9721.3799999999992</v>
      </c>
      <c r="AB2679" s="11">
        <f>constants!$O$2</f>
        <v>4861.32</v>
      </c>
      <c r="AC2679" s="11">
        <f>VLOOKUP(BWscncns[[#This Row],[scanner]],[0]!ScnrAvgBW,2,FALSE)/1000</f>
        <v>3794.4265750962772</v>
      </c>
      <c r="AD2679" s="8">
        <f>(1+$F2679)*Z2679</f>
        <v>7322.819759888941</v>
      </c>
      <c r="AE2679" s="8">
        <f>(1+$F2679)*AA2679</f>
        <v>7322.819759888941</v>
      </c>
      <c r="AF2679" s="8">
        <f>(1+$F2679)*AB2679</f>
        <v>3661.8844397753514</v>
      </c>
      <c r="AG2679" s="8">
        <f>(1+$F2679)*AC2679</f>
        <v>2858.2260853461894</v>
      </c>
      <c r="AH2679" s="8">
        <f>(1+$F2679)*$T2679/1000</f>
        <v>2269.5251427008957</v>
      </c>
      <c r="AI2679" s="8">
        <f>(1+BWscncns[[#This Row],[pid_error]]*K_p)*BWscncns[[#This Row],[dbw]]/1000</f>
        <v>2641.2120713504478</v>
      </c>
      <c r="AJ2679" s="13">
        <f>BWscncns[[#This Row],[Torflow prgrssv alt vote]]/VLOOKUP(BWscncns[[#This Row],[class]],AltBWtotl,2,FALSE)*100</f>
        <v>9.2265409619113684E-3</v>
      </c>
      <c r="AK2679">
        <f>IF(D2679=E2679,1,0)</f>
        <v>0</v>
      </c>
    </row>
    <row r="2680" spans="1:37">
      <c r="A2680" s="1" t="s">
        <v>5183</v>
      </c>
      <c r="B2680" s="1" t="s">
        <v>5184</v>
      </c>
      <c r="C2680">
        <v>3140</v>
      </c>
      <c r="D2680">
        <v>1524863473</v>
      </c>
      <c r="E2680">
        <v>1524936272</v>
      </c>
      <c r="F2680" s="2">
        <v>0.518318307117</v>
      </c>
      <c r="G2680" s="2">
        <v>0.518318307117</v>
      </c>
      <c r="H2680">
        <v>3184144</v>
      </c>
      <c r="I2680" s="2">
        <v>0.65100021885799997</v>
      </c>
      <c r="J2680" s="2">
        <v>0</v>
      </c>
      <c r="K2680">
        <v>4</v>
      </c>
      <c r="L2680" s="1" t="s">
        <v>11888</v>
      </c>
      <c r="M2680" s="1" t="s">
        <v>5184</v>
      </c>
      <c r="N2680">
        <v>0</v>
      </c>
      <c r="O2680">
        <v>1</v>
      </c>
      <c r="P2680">
        <v>0</v>
      </c>
      <c r="Q2680">
        <v>0</v>
      </c>
      <c r="R2680" s="19">
        <f>BWscncns[[#This Row],[C fx]]*4+BWscncns[[#This Row],[C fg]]*2+BWscncns[[#This Row],[C fm]]</f>
        <v>2</v>
      </c>
      <c r="S2680">
        <v>2340</v>
      </c>
      <c r="T2680">
        <v>2097152</v>
      </c>
      <c r="U2680" s="13">
        <v>1.115799</v>
      </c>
      <c r="V2680" s="13">
        <v>0.89621899999999999</v>
      </c>
      <c r="W2680">
        <v>2615</v>
      </c>
      <c r="X2680">
        <v>52</v>
      </c>
      <c r="Z2680" s="10">
        <f>IF($N2680&lt;&gt;0,constants!$L$2,IF($O2680&lt;&gt;0,constants!$M$2,IF($P2680&lt;&gt;0,constants!$N$2,0)))</f>
        <v>9721.3799999999992</v>
      </c>
      <c r="AA2680" s="10">
        <f>IF($N2680&lt;&gt;0,constants!$L$2,IF($O2680&lt;&gt;0,constants!$M$2,IF($P2680&lt;&gt;0,constants!$P$2,0)))</f>
        <v>9721.3799999999992</v>
      </c>
      <c r="AB2680" s="11">
        <f>constants!$O$2</f>
        <v>4861.32</v>
      </c>
      <c r="AC2680" s="11">
        <f>VLOOKUP(BWscncns[[#This Row],[scanner]],[0]!ScnrAvgBW,2,FALSE)/1000</f>
        <v>4819.491751072962</v>
      </c>
      <c r="AD2680" s="8">
        <f>(1+$F2680)*Z2680</f>
        <v>14760.149224441062</v>
      </c>
      <c r="AE2680" s="8">
        <f>(1+$F2680)*AA2680</f>
        <v>14760.149224441062</v>
      </c>
      <c r="AF2680" s="8">
        <f>(1+$F2680)*AB2680</f>
        <v>7381.0311527540143</v>
      </c>
      <c r="AG2680" s="8">
        <f>(1+$F2680)*AC2680</f>
        <v>7317.5225566534464</v>
      </c>
      <c r="AH2680" s="8">
        <f>(1+$F2680)*$T2680/1000</f>
        <v>3184.1442744070309</v>
      </c>
      <c r="AI2680" s="8">
        <f>(1+BWscncns[[#This Row],[pid_error]]*K_p)*BWscncns[[#This Row],[dbw]]/1000</f>
        <v>2640.6481372035155</v>
      </c>
      <c r="AJ2680" s="13">
        <f>BWscncns[[#This Row],[Torflow prgrssv alt vote]]/VLOOKUP(BWscncns[[#This Row],[class]],AltBWtotl,2,FALSE)*100</f>
        <v>9.2245709718591015E-3</v>
      </c>
      <c r="AK2680">
        <f>IF(D2680=E2680,1,0)</f>
        <v>0</v>
      </c>
    </row>
    <row r="2681" spans="1:37">
      <c r="A2681" s="1" t="s">
        <v>9674</v>
      </c>
      <c r="B2681" s="1" t="s">
        <v>9675</v>
      </c>
      <c r="C2681">
        <v>1330</v>
      </c>
      <c r="D2681">
        <v>1524549829</v>
      </c>
      <c r="E2681">
        <v>1524951745</v>
      </c>
      <c r="F2681" s="2">
        <v>-0.66289777279499995</v>
      </c>
      <c r="G2681" s="2">
        <v>-0.66289777279499995</v>
      </c>
      <c r="H2681">
        <v>1121529</v>
      </c>
      <c r="I2681" s="2">
        <v>-0.53208446414099997</v>
      </c>
      <c r="J2681" s="2">
        <v>0</v>
      </c>
      <c r="K2681">
        <v>4</v>
      </c>
      <c r="L2681" s="1" t="s">
        <v>11675</v>
      </c>
      <c r="M2681" s="1" t="s">
        <v>9675</v>
      </c>
      <c r="N2681">
        <v>0</v>
      </c>
      <c r="O2681">
        <v>1</v>
      </c>
      <c r="P2681">
        <v>0</v>
      </c>
      <c r="Q2681">
        <v>0</v>
      </c>
      <c r="R2681" s="19">
        <f>BWscncns[[#This Row],[C fx]]*4+BWscncns[[#This Row],[C fg]]*2+BWscncns[[#This Row],[C fm]]</f>
        <v>2</v>
      </c>
      <c r="S2681">
        <v>1550</v>
      </c>
      <c r="T2681">
        <v>3948129</v>
      </c>
      <c r="U2681" s="13">
        <v>0.39259100000000002</v>
      </c>
      <c r="V2681" s="13">
        <v>2.54718</v>
      </c>
      <c r="W2681">
        <v>5202</v>
      </c>
      <c r="X2681">
        <v>104</v>
      </c>
      <c r="Z2681" s="10">
        <f>IF($N2681&lt;&gt;0,constants!$L$2,IF($O2681&lt;&gt;0,constants!$M$2,IF($P2681&lt;&gt;0,constants!$N$2,0)))</f>
        <v>9721.3799999999992</v>
      </c>
      <c r="AA2681" s="10">
        <f>IF($N2681&lt;&gt;0,constants!$L$2,IF($O2681&lt;&gt;0,constants!$M$2,IF($P2681&lt;&gt;0,constants!$P$2,0)))</f>
        <v>9721.3799999999992</v>
      </c>
      <c r="AB2681" s="11">
        <f>constants!$O$2</f>
        <v>4861.32</v>
      </c>
      <c r="AC2681" s="11">
        <f>VLOOKUP(BWscncns[[#This Row],[scanner]],[0]!ScnrAvgBW,2,FALSE)/1000</f>
        <v>4819.491751072962</v>
      </c>
      <c r="AD2681" s="8">
        <f>(1+$F2681)*Z2681</f>
        <v>3277.0988495061433</v>
      </c>
      <c r="AE2681" s="8">
        <f>(1+$F2681)*AA2681</f>
        <v>3277.0988495061433</v>
      </c>
      <c r="AF2681" s="8">
        <f>(1+$F2681)*AB2681</f>
        <v>1638.7617991562108</v>
      </c>
      <c r="AG2681" s="8">
        <f>(1+$F2681)*AC2681</f>
        <v>1624.6614032828211</v>
      </c>
      <c r="AH2681" s="8">
        <f>(1+$F2681)*$T2681/1000</f>
        <v>1330.9230791926495</v>
      </c>
      <c r="AI2681" s="8">
        <f>(1+BWscncns[[#This Row],[pid_error]]*K_p)*BWscncns[[#This Row],[dbw]]/1000</f>
        <v>2639.5260395963246</v>
      </c>
      <c r="AJ2681" s="13">
        <f>BWscncns[[#This Row],[Torflow prgrssv alt vote]]/VLOOKUP(BWscncns[[#This Row],[class]],AltBWtotl,2,FALSE)*100</f>
        <v>9.2206511504830321E-3</v>
      </c>
      <c r="AK2681">
        <f>IF(D2681=E2681,1,0)</f>
        <v>0</v>
      </c>
    </row>
    <row r="2682" spans="1:37">
      <c r="A2682" s="1" t="s">
        <v>1361</v>
      </c>
      <c r="B2682" s="1" t="s">
        <v>1362</v>
      </c>
      <c r="C2682">
        <v>3430</v>
      </c>
      <c r="D2682">
        <v>1524914776</v>
      </c>
      <c r="E2682">
        <v>1524914776</v>
      </c>
      <c r="F2682" s="2">
        <v>0.86163817655999997</v>
      </c>
      <c r="G2682" s="2">
        <v>0.86163817655999997</v>
      </c>
      <c r="H2682">
        <v>3431371</v>
      </c>
      <c r="I2682" s="2">
        <v>0.120698512981</v>
      </c>
      <c r="J2682" s="2">
        <v>0</v>
      </c>
      <c r="K2682">
        <v>2</v>
      </c>
      <c r="L2682" s="1" t="s">
        <v>11749</v>
      </c>
      <c r="M2682" s="1" t="s">
        <v>1362</v>
      </c>
      <c r="N2682">
        <v>0</v>
      </c>
      <c r="O2682">
        <v>0</v>
      </c>
      <c r="P2682">
        <v>1</v>
      </c>
      <c r="Q2682">
        <v>0</v>
      </c>
      <c r="R2682" s="19">
        <f>BWscncns[[#This Row],[C fx]]*4+BWscncns[[#This Row],[C fg]]*2+BWscncns[[#This Row],[C fm]]</f>
        <v>1</v>
      </c>
      <c r="S2682">
        <v>3140</v>
      </c>
      <c r="T2682">
        <v>1843200</v>
      </c>
      <c r="U2682" s="13">
        <v>1.703559</v>
      </c>
      <c r="V2682" s="13">
        <v>0.58700600000000003</v>
      </c>
      <c r="W2682">
        <v>841</v>
      </c>
      <c r="X2682">
        <v>16</v>
      </c>
      <c r="Z2682" s="10">
        <f>IF($N2682&lt;&gt;0,constants!$L$2,IF($O2682&lt;&gt;0,constants!$M$2,IF($P2682&lt;&gt;0,constants!$N$2,0)))</f>
        <v>1117.99</v>
      </c>
      <c r="AA2682" s="10">
        <f>IF($N2682&lt;&gt;0,constants!$L$2,IF($O2682&lt;&gt;0,constants!$M$2,IF($P2682&lt;&gt;0,constants!$P$2,0)))</f>
        <v>4051.45</v>
      </c>
      <c r="AB2682" s="11">
        <f>constants!$O$2</f>
        <v>4861.32</v>
      </c>
      <c r="AC2682" s="11">
        <f>VLOOKUP(BWscncns[[#This Row],[scanner]],[0]!ScnrAvgBW,2,FALSE)/1000</f>
        <v>8853.6095214723919</v>
      </c>
      <c r="AD2682" s="8">
        <f>(1+$F2682)*Z2682</f>
        <v>2081.2928650123145</v>
      </c>
      <c r="AE2682" s="8">
        <f>(1+$F2682)*AA2682</f>
        <v>7542.333990424012</v>
      </c>
      <c r="AF2682" s="8">
        <f>(1+$F2682)*AB2682</f>
        <v>9050.0189004746589</v>
      </c>
      <c r="AG2682" s="8">
        <f>(1+$F2682)*AC2682</f>
        <v>16482.217485528119</v>
      </c>
      <c r="AH2682" s="8">
        <f>(1+$F2682)*$T2682/1000</f>
        <v>3431.3714870353924</v>
      </c>
      <c r="AI2682" s="8">
        <f>(1+BWscncns[[#This Row],[pid_error]]*K_p)*BWscncns[[#This Row],[dbw]]/1000</f>
        <v>2637.2857435176961</v>
      </c>
      <c r="AJ2682" s="13">
        <f>BWscncns[[#This Row],[Torflow prgrssv alt vote]]/VLOOKUP(BWscncns[[#This Row],[class]],AltBWtotl,2,FALSE)*100</f>
        <v>5.2014315302666266E-2</v>
      </c>
      <c r="AK2682">
        <f>IF(D2682=E2682,1,0)</f>
        <v>1</v>
      </c>
    </row>
    <row r="2683" spans="1:37">
      <c r="A2683" s="1" t="s">
        <v>9575</v>
      </c>
      <c r="B2683" s="1" t="s">
        <v>9576</v>
      </c>
      <c r="C2683">
        <v>1850</v>
      </c>
      <c r="D2683">
        <v>1524963785</v>
      </c>
      <c r="E2683">
        <v>1524963785</v>
      </c>
      <c r="F2683" s="2">
        <v>-0.45742204639200001</v>
      </c>
      <c r="G2683" s="2">
        <v>-0.45742204639200001</v>
      </c>
      <c r="H2683">
        <v>1854036</v>
      </c>
      <c r="I2683" s="2">
        <v>4.8902255465299999E-2</v>
      </c>
      <c r="J2683" s="2">
        <v>0</v>
      </c>
      <c r="K2683">
        <v>7</v>
      </c>
      <c r="L2683" s="1" t="s">
        <v>11867</v>
      </c>
      <c r="M2683" s="1" t="s">
        <v>9576</v>
      </c>
      <c r="N2683">
        <v>1</v>
      </c>
      <c r="O2683">
        <v>0</v>
      </c>
      <c r="P2683">
        <v>0</v>
      </c>
      <c r="Q2683">
        <v>0</v>
      </c>
      <c r="R2683" s="19">
        <f>BWscncns[[#This Row],[C fx]]*4+BWscncns[[#This Row],[C fg]]*2+BWscncns[[#This Row],[C fm]]</f>
        <v>4</v>
      </c>
      <c r="S2683">
        <v>1850</v>
      </c>
      <c r="T2683">
        <v>3417088</v>
      </c>
      <c r="U2683" s="13">
        <v>0.54139700000000002</v>
      </c>
      <c r="V2683" s="13">
        <v>1.847075</v>
      </c>
      <c r="W2683">
        <v>4727</v>
      </c>
      <c r="X2683">
        <v>94</v>
      </c>
      <c r="Z2683" s="10">
        <f>IF($N2683&lt;&gt;0,constants!$L$2,IF($O2683&lt;&gt;0,constants!$M$2,IF($P2683&lt;&gt;0,constants!$N$2,0)))</f>
        <v>10125.48</v>
      </c>
      <c r="AA2683" s="10">
        <f>IF($N2683&lt;&gt;0,constants!$L$2,IF($O2683&lt;&gt;0,constants!$M$2,IF($P2683&lt;&gt;0,constants!$P$2,0)))</f>
        <v>10125.48</v>
      </c>
      <c r="AB2683" s="11">
        <f>constants!$O$2</f>
        <v>4861.32</v>
      </c>
      <c r="AC2683" s="11">
        <f>VLOOKUP(BWscncns[[#This Row],[scanner]],[0]!ScnrAvgBW,2,FALSE)/1000</f>
        <v>885.64026081730776</v>
      </c>
      <c r="AD2683" s="8">
        <f>(1+$F2683)*Z2683</f>
        <v>5493.862217698731</v>
      </c>
      <c r="AE2683" s="8">
        <f>(1+$F2683)*AA2683</f>
        <v>5493.862217698731</v>
      </c>
      <c r="AF2683" s="8">
        <f>(1+$F2683)*AB2683</f>
        <v>2637.6450574336423</v>
      </c>
      <c r="AG2683" s="8">
        <f>(1+$F2683)*AC2683</f>
        <v>480.5288803471102</v>
      </c>
      <c r="AH2683" s="8">
        <f>(1+$F2683)*$T2683/1000</f>
        <v>1854.0366143384533</v>
      </c>
      <c r="AI2683" s="8">
        <f>(1+BWscncns[[#This Row],[pid_error]]*K_p)*BWscncns[[#This Row],[dbw]]/1000</f>
        <v>2635.5623071692271</v>
      </c>
      <c r="AJ2683" s="13">
        <f>BWscncns[[#This Row],[Torflow prgrssv alt vote]]/VLOOKUP(BWscncns[[#This Row],[class]],AltBWtotl,2,FALSE)*100</f>
        <v>2.2588730333426555E-2</v>
      </c>
      <c r="AK2683">
        <f>IF(D2683=E2683,1,0)</f>
        <v>1</v>
      </c>
    </row>
    <row r="2684" spans="1:37">
      <c r="A2684" s="1" t="s">
        <v>7058</v>
      </c>
      <c r="B2684" s="1" t="s">
        <v>7059</v>
      </c>
      <c r="C2684">
        <v>3780</v>
      </c>
      <c r="D2684">
        <v>1524993266</v>
      </c>
      <c r="E2684">
        <v>1524993266</v>
      </c>
      <c r="F2684" s="2">
        <v>1.5396686803899999</v>
      </c>
      <c r="G2684" s="2">
        <v>1.5396686803899999</v>
      </c>
      <c r="H2684">
        <v>3778346</v>
      </c>
      <c r="I2684" s="2">
        <v>0.60372153451499999</v>
      </c>
      <c r="J2684" s="2">
        <v>0</v>
      </c>
      <c r="K2684">
        <v>1</v>
      </c>
      <c r="L2684" s="1" t="s">
        <v>11559</v>
      </c>
      <c r="M2684" s="1" t="s">
        <v>7059</v>
      </c>
      <c r="N2684">
        <v>0</v>
      </c>
      <c r="O2684">
        <v>0</v>
      </c>
      <c r="P2684">
        <v>1</v>
      </c>
      <c r="Q2684">
        <v>0</v>
      </c>
      <c r="R2684" s="19">
        <f>BWscncns[[#This Row],[C fx]]*4+BWscncns[[#This Row],[C fg]]*2+BWscncns[[#This Row],[C fm]]</f>
        <v>1</v>
      </c>
      <c r="S2684">
        <v>3590</v>
      </c>
      <c r="T2684">
        <v>1487732</v>
      </c>
      <c r="U2684" s="13">
        <v>2.4130690000000001</v>
      </c>
      <c r="V2684" s="13">
        <v>0.41441</v>
      </c>
      <c r="W2684">
        <v>155</v>
      </c>
      <c r="X2684">
        <v>3</v>
      </c>
      <c r="Z2684" s="10">
        <f>IF($N2684&lt;&gt;0,constants!$L$2,IF($O2684&lt;&gt;0,constants!$M$2,IF($P2684&lt;&gt;0,constants!$N$2,0)))</f>
        <v>1117.99</v>
      </c>
      <c r="AA2684" s="10">
        <f>IF($N2684&lt;&gt;0,constants!$L$2,IF($O2684&lt;&gt;0,constants!$M$2,IF($P2684&lt;&gt;0,constants!$P$2,0)))</f>
        <v>4051.45</v>
      </c>
      <c r="AB2684" s="11">
        <f>constants!$O$2</f>
        <v>4861.32</v>
      </c>
      <c r="AC2684" s="11">
        <f>VLOOKUP(BWscncns[[#This Row],[scanner]],[0]!ScnrAvgBW,2,FALSE)/1000</f>
        <v>11818.828055288463</v>
      </c>
      <c r="AD2684" s="8">
        <f>(1+$F2684)*Z2684</f>
        <v>2839.3241879892162</v>
      </c>
      <c r="AE2684" s="8">
        <f>(1+$F2684)*AA2684</f>
        <v>10289.340675166066</v>
      </c>
      <c r="AF2684" s="8">
        <f>(1+$F2684)*AB2684</f>
        <v>12346.142149353514</v>
      </c>
      <c r="AG2684" s="8">
        <f>(1+$F2684)*AC2684</f>
        <v>30015.907450930761</v>
      </c>
      <c r="AH2684" s="8">
        <f>(1+$F2684)*$T2684/1000</f>
        <v>3778.3463652139758</v>
      </c>
      <c r="AI2684" s="8">
        <f>(1+BWscncns[[#This Row],[pid_error]]*K_p)*BWscncns[[#This Row],[dbw]]/1000</f>
        <v>2633.0391826069877</v>
      </c>
      <c r="AJ2684" s="13">
        <f>BWscncns[[#This Row],[Torflow prgrssv alt vote]]/VLOOKUP(BWscncns[[#This Row],[class]],AltBWtotl,2,FALSE)*100</f>
        <v>5.1930561784980719E-2</v>
      </c>
      <c r="AK2684">
        <f>IF(D2684=E2684,1,0)</f>
        <v>1</v>
      </c>
    </row>
    <row r="2685" spans="1:37">
      <c r="A2685" s="1" t="s">
        <v>3723</v>
      </c>
      <c r="B2685" s="1" t="s">
        <v>3724</v>
      </c>
      <c r="C2685">
        <v>2520</v>
      </c>
      <c r="D2685">
        <v>1525000490</v>
      </c>
      <c r="E2685">
        <v>1525000490</v>
      </c>
      <c r="F2685" s="2">
        <v>-8.4541612615799996E-2</v>
      </c>
      <c r="G2685" s="2">
        <v>-8.4541612615799996E-2</v>
      </c>
      <c r="H2685">
        <v>2516443</v>
      </c>
      <c r="I2685" s="2">
        <v>0.116597635999</v>
      </c>
      <c r="J2685" s="2">
        <v>0</v>
      </c>
      <c r="K2685">
        <v>5</v>
      </c>
      <c r="L2685" s="1" t="s">
        <v>11739</v>
      </c>
      <c r="M2685" s="1" t="s">
        <v>3724</v>
      </c>
      <c r="N2685">
        <v>0</v>
      </c>
      <c r="O2685">
        <v>0</v>
      </c>
      <c r="P2685">
        <v>1</v>
      </c>
      <c r="Q2685">
        <v>0</v>
      </c>
      <c r="R2685" s="19">
        <f>BWscncns[[#This Row],[C fx]]*4+BWscncns[[#This Row],[C fg]]*2+BWscncns[[#This Row],[C fm]]</f>
        <v>1</v>
      </c>
      <c r="S2685">
        <v>2520</v>
      </c>
      <c r="T2685">
        <v>2748834</v>
      </c>
      <c r="U2685" s="13">
        <v>0.91675200000000001</v>
      </c>
      <c r="V2685" s="13">
        <v>1.0908070000000001</v>
      </c>
      <c r="W2685">
        <v>3640</v>
      </c>
      <c r="X2685">
        <v>72</v>
      </c>
      <c r="Z2685" s="10">
        <f>IF($N2685&lt;&gt;0,constants!$L$2,IF($O2685&lt;&gt;0,constants!$M$2,IF($P2685&lt;&gt;0,constants!$N$2,0)))</f>
        <v>1117.99</v>
      </c>
      <c r="AA2685" s="10">
        <f>IF($N2685&lt;&gt;0,constants!$L$2,IF($O2685&lt;&gt;0,constants!$M$2,IF($P2685&lt;&gt;0,constants!$P$2,0)))</f>
        <v>4051.45</v>
      </c>
      <c r="AB2685" s="11">
        <f>constants!$O$2</f>
        <v>4861.32</v>
      </c>
      <c r="AC2685" s="11">
        <f>VLOOKUP(BWscncns[[#This Row],[scanner]],[0]!ScnrAvgBW,2,FALSE)/1000</f>
        <v>3794.4265750962772</v>
      </c>
      <c r="AD2685" s="8">
        <f>(1+$F2685)*Z2685</f>
        <v>1023.4733225116618</v>
      </c>
      <c r="AE2685" s="8">
        <f>(1+$F2685)*AA2685</f>
        <v>3708.9338835677172</v>
      </c>
      <c r="AF2685" s="8">
        <f>(1+$F2685)*AB2685</f>
        <v>4450.336167758559</v>
      </c>
      <c r="AG2685" s="8">
        <f>(1+$F2685)*AC2685</f>
        <v>3473.6396334853912</v>
      </c>
      <c r="AH2685" s="8">
        <f>(1+$F2685)*$T2685/1000</f>
        <v>2516.4431408268601</v>
      </c>
      <c r="AI2685" s="8">
        <f>(1+BWscncns[[#This Row],[pid_error]]*K_p)*BWscncns[[#This Row],[dbw]]/1000</f>
        <v>2632.6385704134295</v>
      </c>
      <c r="AJ2685" s="13">
        <f>BWscncns[[#This Row],[Torflow prgrssv alt vote]]/VLOOKUP(BWscncns[[#This Row],[class]],AltBWtotl,2,FALSE)*100</f>
        <v>5.1922660643058179E-2</v>
      </c>
      <c r="AK2685">
        <f>IF(D2685=E2685,1,0)</f>
        <v>1</v>
      </c>
    </row>
    <row r="2686" spans="1:37">
      <c r="A2686" s="1" t="s">
        <v>10013</v>
      </c>
      <c r="B2686" s="1" t="s">
        <v>10014</v>
      </c>
      <c r="C2686">
        <v>2520</v>
      </c>
      <c r="D2686">
        <v>1524082287</v>
      </c>
      <c r="E2686">
        <v>1524991648</v>
      </c>
      <c r="F2686" s="2">
        <v>0.50977161340199995</v>
      </c>
      <c r="G2686" s="2">
        <v>0.50977161340199995</v>
      </c>
      <c r="H2686">
        <v>3166220</v>
      </c>
      <c r="I2686" s="2">
        <v>0.54507605701299999</v>
      </c>
      <c r="J2686" s="2">
        <v>0</v>
      </c>
      <c r="K2686">
        <v>3</v>
      </c>
      <c r="L2686" s="1" t="s">
        <v>11582</v>
      </c>
      <c r="M2686" s="1" t="s">
        <v>10014</v>
      </c>
      <c r="N2686">
        <v>0</v>
      </c>
      <c r="O2686">
        <v>1</v>
      </c>
      <c r="P2686">
        <v>0</v>
      </c>
      <c r="Q2686">
        <v>0</v>
      </c>
      <c r="R2686" s="19">
        <f>BWscncns[[#This Row],[C fx]]*4+BWscncns[[#This Row],[C fg]]*2+BWscncns[[#This Row],[C fm]]</f>
        <v>2</v>
      </c>
      <c r="S2686">
        <v>2610</v>
      </c>
      <c r="T2686">
        <v>2097152</v>
      </c>
      <c r="U2686" s="13">
        <v>1.244545</v>
      </c>
      <c r="V2686" s="13">
        <v>0.80350699999999997</v>
      </c>
      <c r="W2686">
        <v>2168</v>
      </c>
      <c r="X2686">
        <v>43</v>
      </c>
      <c r="Z2686" s="10">
        <f>IF($N2686&lt;&gt;0,constants!$L$2,IF($O2686&lt;&gt;0,constants!$M$2,IF($P2686&lt;&gt;0,constants!$N$2,0)))</f>
        <v>9721.3799999999992</v>
      </c>
      <c r="AA2686" s="10">
        <f>IF($N2686&lt;&gt;0,constants!$L$2,IF($O2686&lt;&gt;0,constants!$M$2,IF($P2686&lt;&gt;0,constants!$P$2,0)))</f>
        <v>9721.3799999999992</v>
      </c>
      <c r="AB2686" s="11">
        <f>constants!$O$2</f>
        <v>4861.32</v>
      </c>
      <c r="AC2686" s="11">
        <f>VLOOKUP(BWscncns[[#This Row],[scanner]],[0]!ScnrAvgBW,2,FALSE)/1000</f>
        <v>6440.9193022088357</v>
      </c>
      <c r="AD2686" s="8">
        <f>(1+$F2686)*Z2686</f>
        <v>14677.063567093934</v>
      </c>
      <c r="AE2686" s="8">
        <f>(1+$F2686)*AA2686</f>
        <v>14677.063567093934</v>
      </c>
      <c r="AF2686" s="8">
        <f>(1+$F2686)*AB2686</f>
        <v>7339.4829396634104</v>
      </c>
      <c r="AG2686" s="8">
        <f>(1+$F2686)*AC2686</f>
        <v>9724.3171266879181</v>
      </c>
      <c r="AH2686" s="8">
        <f>(1+$F2686)*$T2686/1000</f>
        <v>3166.2205585892311</v>
      </c>
      <c r="AI2686" s="8">
        <f>(1+BWscncns[[#This Row],[pid_error]]*K_p)*BWscncns[[#This Row],[dbw]]/1000</f>
        <v>2631.6862792946158</v>
      </c>
      <c r="AJ2686" s="13">
        <f>BWscncns[[#This Row],[Torflow prgrssv alt vote]]/VLOOKUP(BWscncns[[#This Row],[class]],AltBWtotl,2,FALSE)*100</f>
        <v>9.1932645311577996E-3</v>
      </c>
      <c r="AK2686">
        <f>IF(D2686=E2686,1,0)</f>
        <v>0</v>
      </c>
    </row>
    <row r="2687" spans="1:37">
      <c r="A2687" s="1" t="s">
        <v>7168</v>
      </c>
      <c r="B2687" s="1" t="s">
        <v>7169</v>
      </c>
      <c r="C2687">
        <v>3200</v>
      </c>
      <c r="D2687">
        <v>1525007036</v>
      </c>
      <c r="E2687">
        <v>1525007036</v>
      </c>
      <c r="F2687" s="2">
        <v>0.56280507543699998</v>
      </c>
      <c r="G2687" s="2">
        <v>0.56280507543699998</v>
      </c>
      <c r="H2687">
        <v>3200624</v>
      </c>
      <c r="I2687" s="2">
        <v>9.27608889485E-2</v>
      </c>
      <c r="J2687" s="2">
        <v>0</v>
      </c>
      <c r="K2687">
        <v>3</v>
      </c>
      <c r="L2687" s="1" t="s">
        <v>11600</v>
      </c>
      <c r="M2687" s="1" t="s">
        <v>7169</v>
      </c>
      <c r="N2687">
        <v>1</v>
      </c>
      <c r="O2687">
        <v>0</v>
      </c>
      <c r="P2687">
        <v>0</v>
      </c>
      <c r="Q2687">
        <v>0</v>
      </c>
      <c r="R2687" s="19">
        <f>BWscncns[[#This Row],[C fx]]*4+BWscncns[[#This Row],[C fg]]*2+BWscncns[[#This Row],[C fm]]</f>
        <v>4</v>
      </c>
      <c r="S2687">
        <v>2830</v>
      </c>
      <c r="T2687">
        <v>2048000</v>
      </c>
      <c r="U2687" s="13">
        <v>1.3818360000000001</v>
      </c>
      <c r="V2687" s="13">
        <v>0.72367499999999996</v>
      </c>
      <c r="W2687">
        <v>1707</v>
      </c>
      <c r="X2687">
        <v>34</v>
      </c>
      <c r="Z2687" s="10">
        <f>IF($N2687&lt;&gt;0,constants!$L$2,IF($O2687&lt;&gt;0,constants!$M$2,IF($P2687&lt;&gt;0,constants!$N$2,0)))</f>
        <v>10125.48</v>
      </c>
      <c r="AA2687" s="10">
        <f>IF($N2687&lt;&gt;0,constants!$L$2,IF($O2687&lt;&gt;0,constants!$M$2,IF($P2687&lt;&gt;0,constants!$P$2,0)))</f>
        <v>10125.48</v>
      </c>
      <c r="AB2687" s="11">
        <f>constants!$O$2</f>
        <v>4861.32</v>
      </c>
      <c r="AC2687" s="11">
        <f>VLOOKUP(BWscncns[[#This Row],[scanner]],[0]!ScnrAvgBW,2,FALSE)/1000</f>
        <v>6440.9193022088357</v>
      </c>
      <c r="AD2687" s="8">
        <f>(1+$F2687)*Z2687</f>
        <v>15824.151535235835</v>
      </c>
      <c r="AE2687" s="8">
        <f>(1+$F2687)*AA2687</f>
        <v>15824.151535235835</v>
      </c>
      <c r="AF2687" s="8">
        <f>(1+$F2687)*AB2687</f>
        <v>7597.2955693233962</v>
      </c>
      <c r="AG2687" s="8">
        <f>(1+$F2687)*AC2687</f>
        <v>10065.901375972109</v>
      </c>
      <c r="AH2687" s="8">
        <f>(1+$F2687)*$T2687/1000</f>
        <v>3200.624794494976</v>
      </c>
      <c r="AI2687" s="8">
        <f>(1+BWscncns[[#This Row],[pid_error]]*K_p)*BWscncns[[#This Row],[dbw]]/1000</f>
        <v>2624.3123972474878</v>
      </c>
      <c r="AJ2687" s="13">
        <f>BWscncns[[#This Row],[Torflow prgrssv alt vote]]/VLOOKUP(BWscncns[[#This Row],[class]],AltBWtotl,2,FALSE)*100</f>
        <v>2.2492310233318789E-2</v>
      </c>
      <c r="AK2687">
        <f>IF(D2687=E2687,1,0)</f>
        <v>1</v>
      </c>
    </row>
    <row r="2688" spans="1:37">
      <c r="A2688" s="1" t="s">
        <v>5731</v>
      </c>
      <c r="B2688" s="1" t="s">
        <v>5732</v>
      </c>
      <c r="C2688">
        <v>2470</v>
      </c>
      <c r="D2688">
        <v>1524945407</v>
      </c>
      <c r="E2688">
        <v>1524945407</v>
      </c>
      <c r="F2688" s="2">
        <v>-7.8139546965600007E-2</v>
      </c>
      <c r="G2688" s="2">
        <v>-7.8139546965600007E-2</v>
      </c>
      <c r="H2688">
        <v>2474136</v>
      </c>
      <c r="I2688" s="2">
        <v>-0.26597512536899998</v>
      </c>
      <c r="J2688" s="2">
        <v>0</v>
      </c>
      <c r="K2688">
        <v>3</v>
      </c>
      <c r="L2688" s="1" t="s">
        <v>11619</v>
      </c>
      <c r="M2688" s="1" t="s">
        <v>5732</v>
      </c>
      <c r="N2688">
        <v>0</v>
      </c>
      <c r="O2688">
        <v>0</v>
      </c>
      <c r="P2688">
        <v>1</v>
      </c>
      <c r="Q2688">
        <v>0</v>
      </c>
      <c r="R2688" s="19">
        <f>BWscncns[[#This Row],[C fx]]*4+BWscncns[[#This Row],[C fg]]*2+BWscncns[[#This Row],[C fm]]</f>
        <v>1</v>
      </c>
      <c r="S2688">
        <v>3510</v>
      </c>
      <c r="T2688">
        <v>2729197</v>
      </c>
      <c r="U2688" s="13">
        <v>1.2860929999999999</v>
      </c>
      <c r="V2688" s="13">
        <v>0.77754900000000005</v>
      </c>
      <c r="W2688">
        <v>2031</v>
      </c>
      <c r="X2688">
        <v>40</v>
      </c>
      <c r="Z2688" s="10">
        <f>IF($N2688&lt;&gt;0,constants!$L$2,IF($O2688&lt;&gt;0,constants!$M$2,IF($P2688&lt;&gt;0,constants!$N$2,0)))</f>
        <v>1117.99</v>
      </c>
      <c r="AA2688" s="10">
        <f>IF($N2688&lt;&gt;0,constants!$L$2,IF($O2688&lt;&gt;0,constants!$M$2,IF($P2688&lt;&gt;0,constants!$P$2,0)))</f>
        <v>4051.45</v>
      </c>
      <c r="AB2688" s="11">
        <f>constants!$O$2</f>
        <v>4861.32</v>
      </c>
      <c r="AC2688" s="11">
        <f>VLOOKUP(BWscncns[[#This Row],[scanner]],[0]!ScnrAvgBW,2,FALSE)/1000</f>
        <v>6440.9193022088357</v>
      </c>
      <c r="AD2688" s="8">
        <f>(1+$F2688)*Z2688</f>
        <v>1030.6307678879289</v>
      </c>
      <c r="AE2688" s="8">
        <f>(1+$F2688)*AA2688</f>
        <v>3734.8715324462196</v>
      </c>
      <c r="AF2688" s="8">
        <f>(1+$F2688)*AB2688</f>
        <v>4481.4586575451895</v>
      </c>
      <c r="AG2688" s="8">
        <f>(1+$F2688)*AC2688</f>
        <v>5937.6287858922487</v>
      </c>
      <c r="AH2688" s="8">
        <f>(1+$F2688)*$T2688/1000</f>
        <v>2515.9387828401254</v>
      </c>
      <c r="AI2688" s="8">
        <f>(1+BWscncns[[#This Row],[pid_error]]*K_p)*BWscncns[[#This Row],[dbw]]/1000</f>
        <v>2622.5678914200626</v>
      </c>
      <c r="AJ2688" s="13">
        <f>BWscncns[[#This Row],[Torflow prgrssv alt vote]]/VLOOKUP(BWscncns[[#This Row],[class]],AltBWtotl,2,FALSE)*100</f>
        <v>5.1724039968843998E-2</v>
      </c>
      <c r="AK2688">
        <f>IF(D2688=E2688,1,0)</f>
        <v>1</v>
      </c>
    </row>
    <row r="2689" spans="1:37">
      <c r="A2689" s="1" t="s">
        <v>577</v>
      </c>
      <c r="B2689" s="1" t="s">
        <v>578</v>
      </c>
      <c r="C2689">
        <v>2930</v>
      </c>
      <c r="D2689">
        <v>1524745750</v>
      </c>
      <c r="E2689">
        <v>1524745750</v>
      </c>
      <c r="F2689" s="2">
        <v>0.12477100601</v>
      </c>
      <c r="G2689" s="2">
        <v>0.12477100601</v>
      </c>
      <c r="H2689">
        <v>2934520</v>
      </c>
      <c r="I2689" s="2">
        <v>0.385658140032</v>
      </c>
      <c r="J2689" s="2">
        <v>0</v>
      </c>
      <c r="K2689">
        <v>4</v>
      </c>
      <c r="L2689" s="1" t="s">
        <v>11894</v>
      </c>
      <c r="M2689" s="1" t="s">
        <v>578</v>
      </c>
      <c r="N2689">
        <v>0</v>
      </c>
      <c r="O2689">
        <v>0</v>
      </c>
      <c r="P2689">
        <v>1</v>
      </c>
      <c r="Q2689">
        <v>0</v>
      </c>
      <c r="R2689" s="19">
        <f>BWscncns[[#This Row],[C fx]]*4+BWscncns[[#This Row],[C fg]]*2+BWscncns[[#This Row],[C fm]]</f>
        <v>1</v>
      </c>
      <c r="S2689">
        <v>2930</v>
      </c>
      <c r="T2689">
        <v>2465977</v>
      </c>
      <c r="U2689" s="13">
        <v>1.1881699999999999</v>
      </c>
      <c r="V2689" s="13">
        <v>0.84162999999999999</v>
      </c>
      <c r="W2689">
        <v>2352</v>
      </c>
      <c r="X2689">
        <v>47</v>
      </c>
      <c r="Z2689" s="10">
        <f>IF($N2689&lt;&gt;0,constants!$L$2,IF($O2689&lt;&gt;0,constants!$M$2,IF($P2689&lt;&gt;0,constants!$N$2,0)))</f>
        <v>1117.99</v>
      </c>
      <c r="AA2689" s="10">
        <f>IF($N2689&lt;&gt;0,constants!$L$2,IF($O2689&lt;&gt;0,constants!$M$2,IF($P2689&lt;&gt;0,constants!$P$2,0)))</f>
        <v>4051.45</v>
      </c>
      <c r="AB2689" s="11">
        <f>constants!$O$2</f>
        <v>4861.32</v>
      </c>
      <c r="AC2689" s="11">
        <f>VLOOKUP(BWscncns[[#This Row],[scanner]],[0]!ScnrAvgBW,2,FALSE)/1000</f>
        <v>4819.491751072962</v>
      </c>
      <c r="AD2689" s="8">
        <f>(1+$F2689)*Z2689</f>
        <v>1257.48273700912</v>
      </c>
      <c r="AE2689" s="8">
        <f>(1+$F2689)*AA2689</f>
        <v>4556.9534922992143</v>
      </c>
      <c r="AF2689" s="8">
        <f>(1+$F2689)*AB2689</f>
        <v>5467.8717869365328</v>
      </c>
      <c r="AG2689" s="8">
        <f>(1+$F2689)*AC2689</f>
        <v>5420.8245853112321</v>
      </c>
      <c r="AH2689" s="8">
        <f>(1+$F2689)*$T2689/1000</f>
        <v>2773.6594310875216</v>
      </c>
      <c r="AI2689" s="8">
        <f>(1+BWscncns[[#This Row],[pid_error]]*K_p)*BWscncns[[#This Row],[dbw]]/1000</f>
        <v>2619.8182155437607</v>
      </c>
      <c r="AJ2689" s="13">
        <f>BWscncns[[#This Row],[Torflow prgrssv alt vote]]/VLOOKUP(BWscncns[[#This Row],[class]],AltBWtotl,2,FALSE)*100</f>
        <v>5.1669809020088581E-2</v>
      </c>
      <c r="AK2689">
        <f>IF(D2689=E2689,1,0)</f>
        <v>1</v>
      </c>
    </row>
    <row r="2690" spans="1:37">
      <c r="A2690" s="1" t="s">
        <v>8997</v>
      </c>
      <c r="B2690" s="1" t="s">
        <v>8998</v>
      </c>
      <c r="C2690">
        <v>4270</v>
      </c>
      <c r="D2690">
        <v>1523802898</v>
      </c>
      <c r="E2690">
        <v>1524963001</v>
      </c>
      <c r="F2690" s="2">
        <v>-0.12680399109599999</v>
      </c>
      <c r="G2690" s="2">
        <v>-0.12680399109599999</v>
      </c>
      <c r="H2690">
        <v>2693014</v>
      </c>
      <c r="I2690" s="2">
        <v>8.9990026423300007E-2</v>
      </c>
      <c r="J2690" s="2">
        <v>0</v>
      </c>
      <c r="K2690">
        <v>4</v>
      </c>
      <c r="L2690" s="1" t="s">
        <v>11657</v>
      </c>
      <c r="M2690" s="1" t="s">
        <v>8998</v>
      </c>
      <c r="N2690">
        <v>0</v>
      </c>
      <c r="O2690">
        <v>1</v>
      </c>
      <c r="P2690">
        <v>0</v>
      </c>
      <c r="Q2690">
        <v>0</v>
      </c>
      <c r="R2690" s="19">
        <f>BWscncns[[#This Row],[C fx]]*4+BWscncns[[#This Row],[C fg]]*2+BWscncns[[#This Row],[C fm]]</f>
        <v>2</v>
      </c>
      <c r="S2690">
        <v>3400</v>
      </c>
      <c r="T2690">
        <v>2796136</v>
      </c>
      <c r="U2690" s="13">
        <v>1.215964</v>
      </c>
      <c r="V2690" s="13">
        <v>0.82239300000000004</v>
      </c>
      <c r="W2690">
        <v>2269</v>
      </c>
      <c r="X2690">
        <v>45</v>
      </c>
      <c r="Z2690" s="10">
        <f>IF($N2690&lt;&gt;0,constants!$L$2,IF($O2690&lt;&gt;0,constants!$M$2,IF($P2690&lt;&gt;0,constants!$N$2,0)))</f>
        <v>9721.3799999999992</v>
      </c>
      <c r="AA2690" s="10">
        <f>IF($N2690&lt;&gt;0,constants!$L$2,IF($O2690&lt;&gt;0,constants!$M$2,IF($P2690&lt;&gt;0,constants!$P$2,0)))</f>
        <v>9721.3799999999992</v>
      </c>
      <c r="AB2690" s="11">
        <f>constants!$O$2</f>
        <v>4861.32</v>
      </c>
      <c r="AC2690" s="11">
        <f>VLOOKUP(BWscncns[[#This Row],[scanner]],[0]!ScnrAvgBW,2,FALSE)/1000</f>
        <v>4819.491751072962</v>
      </c>
      <c r="AD2690" s="8">
        <f>(1+$F2690)*Z2690</f>
        <v>8488.6702170391673</v>
      </c>
      <c r="AE2690" s="8">
        <f>(1+$F2690)*AA2690</f>
        <v>8488.6702170391673</v>
      </c>
      <c r="AF2690" s="8">
        <f>(1+$F2690)*AB2690</f>
        <v>4244.8852220051931</v>
      </c>
      <c r="AG2690" s="8">
        <f>(1+$F2690)*AC2690</f>
        <v>4208.3609619826611</v>
      </c>
      <c r="AH2690" s="8">
        <f>(1+$F2690)*$T2690/1000</f>
        <v>2441.5747955527954</v>
      </c>
      <c r="AI2690" s="8">
        <f>(1+BWscncns[[#This Row],[pid_error]]*K_p)*BWscncns[[#This Row],[dbw]]/1000</f>
        <v>2618.8553977763972</v>
      </c>
      <c r="AJ2690" s="13">
        <f>BWscncns[[#This Row],[Torflow prgrssv alt vote]]/VLOOKUP(BWscncns[[#This Row],[class]],AltBWtotl,2,FALSE)*100</f>
        <v>9.1484424378509392E-3</v>
      </c>
      <c r="AK2690">
        <f>IF(D2690=E2690,1,0)</f>
        <v>0</v>
      </c>
    </row>
    <row r="2691" spans="1:37">
      <c r="A2691" s="1" t="s">
        <v>830</v>
      </c>
      <c r="B2691" s="1" t="s">
        <v>831</v>
      </c>
      <c r="C2691">
        <v>4070</v>
      </c>
      <c r="D2691">
        <v>1524894454</v>
      </c>
      <c r="E2691">
        <v>1524959606</v>
      </c>
      <c r="F2691" s="2">
        <v>4.0800440221000003E-2</v>
      </c>
      <c r="G2691" s="2">
        <v>4.0800440221000003E-2</v>
      </c>
      <c r="H2691">
        <v>2664449</v>
      </c>
      <c r="I2691" s="2">
        <v>-0.38955784675999999</v>
      </c>
      <c r="J2691" s="2">
        <v>0</v>
      </c>
      <c r="K2691">
        <v>4</v>
      </c>
      <c r="L2691" s="1" t="s">
        <v>11747</v>
      </c>
      <c r="M2691" s="1" t="s">
        <v>831</v>
      </c>
      <c r="N2691">
        <v>0</v>
      </c>
      <c r="O2691">
        <v>1</v>
      </c>
      <c r="P2691">
        <v>0</v>
      </c>
      <c r="Q2691">
        <v>0</v>
      </c>
      <c r="R2691" s="19">
        <f>BWscncns[[#This Row],[C fx]]*4+BWscncns[[#This Row],[C fg]]*2+BWscncns[[#This Row],[C fm]]</f>
        <v>2</v>
      </c>
      <c r="S2691">
        <v>2560</v>
      </c>
      <c r="T2691">
        <v>2560000</v>
      </c>
      <c r="U2691" s="13">
        <v>1</v>
      </c>
      <c r="V2691" s="13">
        <v>1</v>
      </c>
      <c r="W2691">
        <v>3241</v>
      </c>
      <c r="X2691">
        <v>64</v>
      </c>
      <c r="Z2691" s="10">
        <f>IF($N2691&lt;&gt;0,constants!$L$2,IF($O2691&lt;&gt;0,constants!$M$2,IF($P2691&lt;&gt;0,constants!$N$2,0)))</f>
        <v>9721.3799999999992</v>
      </c>
      <c r="AA2691" s="10">
        <f>IF($N2691&lt;&gt;0,constants!$L$2,IF($O2691&lt;&gt;0,constants!$M$2,IF($P2691&lt;&gt;0,constants!$P$2,0)))</f>
        <v>9721.3799999999992</v>
      </c>
      <c r="AB2691" s="11">
        <f>constants!$O$2</f>
        <v>4861.32</v>
      </c>
      <c r="AC2691" s="11">
        <f>VLOOKUP(BWscncns[[#This Row],[scanner]],[0]!ScnrAvgBW,2,FALSE)/1000</f>
        <v>4819.491751072962</v>
      </c>
      <c r="AD2691" s="8">
        <f>(1+$F2691)*Z2691</f>
        <v>10118.016583555625</v>
      </c>
      <c r="AE2691" s="8">
        <f>(1+$F2691)*AA2691</f>
        <v>10118.016583555625</v>
      </c>
      <c r="AF2691" s="8">
        <f>(1+$F2691)*AB2691</f>
        <v>5059.663996055152</v>
      </c>
      <c r="AG2691" s="8">
        <f>(1+$F2691)*AC2691</f>
        <v>5016.1291361582171</v>
      </c>
      <c r="AH2691" s="8">
        <f>(1+$F2691)*$T2691/1000</f>
        <v>2664.4491269657601</v>
      </c>
      <c r="AI2691" s="8">
        <f>(1+BWscncns[[#This Row],[pid_error]]*K_p)*BWscncns[[#This Row],[dbw]]/1000</f>
        <v>2612.2245634828801</v>
      </c>
      <c r="AJ2691" s="13">
        <f>BWscncns[[#This Row],[Torflow prgrssv alt vote]]/VLOOKUP(BWscncns[[#This Row],[class]],AltBWtotl,2,FALSE)*100</f>
        <v>9.1252789573851318E-3</v>
      </c>
      <c r="AK2691">
        <f>IF(D2691=E2691,1,0)</f>
        <v>0</v>
      </c>
    </row>
    <row r="2692" spans="1:37">
      <c r="A2692" s="1" t="s">
        <v>2681</v>
      </c>
      <c r="B2692" s="1" t="s">
        <v>2682</v>
      </c>
      <c r="C2692">
        <v>4070</v>
      </c>
      <c r="D2692">
        <v>1523821962</v>
      </c>
      <c r="E2692">
        <v>1524986218</v>
      </c>
      <c r="F2692" s="2">
        <v>-0.254808363963</v>
      </c>
      <c r="G2692" s="2">
        <v>-0.254808363963</v>
      </c>
      <c r="H2692">
        <v>2303515</v>
      </c>
      <c r="I2692" s="2">
        <v>-0.125340648433</v>
      </c>
      <c r="J2692" s="2">
        <v>0</v>
      </c>
      <c r="K2692">
        <v>4</v>
      </c>
      <c r="L2692" s="1" t="s">
        <v>11609</v>
      </c>
      <c r="M2692" s="1" t="s">
        <v>2682</v>
      </c>
      <c r="N2692">
        <v>0</v>
      </c>
      <c r="O2692">
        <v>1</v>
      </c>
      <c r="P2692">
        <v>0</v>
      </c>
      <c r="Q2692">
        <v>0</v>
      </c>
      <c r="R2692" s="19">
        <f>BWscncns[[#This Row],[C fx]]*4+BWscncns[[#This Row],[C fg]]*2+BWscncns[[#This Row],[C fm]]</f>
        <v>2</v>
      </c>
      <c r="S2692">
        <v>3560</v>
      </c>
      <c r="T2692">
        <v>2991567</v>
      </c>
      <c r="U2692" s="13">
        <v>1.1900120000000001</v>
      </c>
      <c r="V2692" s="13">
        <v>0.84032799999999996</v>
      </c>
      <c r="W2692">
        <v>2351</v>
      </c>
      <c r="X2692">
        <v>47</v>
      </c>
      <c r="Z2692" s="10">
        <f>IF($N2692&lt;&gt;0,constants!$L$2,IF($O2692&lt;&gt;0,constants!$M$2,IF($P2692&lt;&gt;0,constants!$N$2,0)))</f>
        <v>9721.3799999999992</v>
      </c>
      <c r="AA2692" s="10">
        <f>IF($N2692&lt;&gt;0,constants!$L$2,IF($O2692&lt;&gt;0,constants!$M$2,IF($P2692&lt;&gt;0,constants!$P$2,0)))</f>
        <v>9721.3799999999992</v>
      </c>
      <c r="AB2692" s="11">
        <f>constants!$O$2</f>
        <v>4861.32</v>
      </c>
      <c r="AC2692" s="11">
        <f>VLOOKUP(BWscncns[[#This Row],[scanner]],[0]!ScnrAvgBW,2,FALSE)/1000</f>
        <v>4819.491751072962</v>
      </c>
      <c r="AD2692" s="8">
        <f>(1+$F2692)*Z2692</f>
        <v>7244.2910667373708</v>
      </c>
      <c r="AE2692" s="8">
        <f>(1+$F2692)*AA2692</f>
        <v>7244.2910667373708</v>
      </c>
      <c r="AF2692" s="8">
        <f>(1+$F2692)*AB2692</f>
        <v>3622.6150040993884</v>
      </c>
      <c r="AG2692" s="8">
        <f>(1+$F2692)*AC2692</f>
        <v>3591.4449428488865</v>
      </c>
      <c r="AH2692" s="8">
        <f>(1+$F2692)*$T2692/1000</f>
        <v>2229.2907070443002</v>
      </c>
      <c r="AI2692" s="8">
        <f>(1+BWscncns[[#This Row],[pid_error]]*K_p)*BWscncns[[#This Row],[dbw]]/1000</f>
        <v>2610.4288535221503</v>
      </c>
      <c r="AJ2692" s="13">
        <f>BWscncns[[#This Row],[Torflow prgrssv alt vote]]/VLOOKUP(BWscncns[[#This Row],[class]],AltBWtotl,2,FALSE)*100</f>
        <v>9.1190060072922161E-3</v>
      </c>
      <c r="AK2692">
        <f>IF(D2692=E2692,1,0)</f>
        <v>0</v>
      </c>
    </row>
    <row r="2693" spans="1:37">
      <c r="A2693" s="1" t="s">
        <v>37</v>
      </c>
      <c r="B2693" s="1" t="s">
        <v>28</v>
      </c>
      <c r="C2693">
        <v>2520</v>
      </c>
      <c r="D2693">
        <v>1524794651</v>
      </c>
      <c r="E2693">
        <v>1524794651</v>
      </c>
      <c r="F2693" s="2">
        <v>0.34289244346300002</v>
      </c>
      <c r="G2693" s="2">
        <v>0.34289244346300002</v>
      </c>
      <c r="H2693">
        <v>2521973</v>
      </c>
      <c r="I2693" s="2">
        <v>-0.14423841757299999</v>
      </c>
      <c r="J2693" s="2">
        <v>0</v>
      </c>
      <c r="K2693">
        <v>5</v>
      </c>
      <c r="L2693" s="1" t="s">
        <v>11892</v>
      </c>
      <c r="M2693" s="1" t="s">
        <v>28</v>
      </c>
      <c r="N2693">
        <v>0</v>
      </c>
      <c r="O2693">
        <v>0</v>
      </c>
      <c r="P2693">
        <v>1</v>
      </c>
      <c r="Q2693">
        <v>0</v>
      </c>
      <c r="R2693" s="19">
        <f>BWscncns[[#This Row],[C fx]]*4+BWscncns[[#This Row],[C fg]]*2+BWscncns[[#This Row],[C fm]]</f>
        <v>1</v>
      </c>
      <c r="S2693">
        <v>2520</v>
      </c>
      <c r="T2693">
        <v>2228224</v>
      </c>
      <c r="U2693" s="13">
        <v>1.130946</v>
      </c>
      <c r="V2693" s="13">
        <v>0.884216</v>
      </c>
      <c r="W2693">
        <v>2549</v>
      </c>
      <c r="X2693">
        <v>50</v>
      </c>
      <c r="Z2693" s="10">
        <f>IF($N2693&lt;&gt;0,constants!$L$2,IF($O2693&lt;&gt;0,constants!$M$2,IF($P2693&lt;&gt;0,constants!$N$2,0)))</f>
        <v>1117.99</v>
      </c>
      <c r="AA2693" s="10">
        <f>IF($N2693&lt;&gt;0,constants!$L$2,IF($O2693&lt;&gt;0,constants!$M$2,IF($P2693&lt;&gt;0,constants!$P$2,0)))</f>
        <v>4051.45</v>
      </c>
      <c r="AB2693" s="11">
        <f>constants!$O$2</f>
        <v>4861.32</v>
      </c>
      <c r="AC2693" s="11">
        <f>VLOOKUP(BWscncns[[#This Row],[scanner]],[0]!ScnrAvgBW,2,FALSE)/1000</f>
        <v>3794.4265750962772</v>
      </c>
      <c r="AD2693" s="8">
        <f>(1+$F2693)*Z2693</f>
        <v>1501.3403228671996</v>
      </c>
      <c r="AE2693" s="8">
        <f>(1+$F2693)*AA2693</f>
        <v>5440.6615900681718</v>
      </c>
      <c r="AF2693" s="8">
        <f>(1+$F2693)*AB2693</f>
        <v>6528.2298932555514</v>
      </c>
      <c r="AG2693" s="8">
        <f>(1+$F2693)*AC2693</f>
        <v>5095.5067749719828</v>
      </c>
      <c r="AH2693" s="8">
        <f>(1+$F2693)*$T2693/1000</f>
        <v>2992.2651719429</v>
      </c>
      <c r="AI2693" s="8">
        <f>(1+BWscncns[[#This Row],[pid_error]]*K_p)*BWscncns[[#This Row],[dbw]]/1000</f>
        <v>2610.2445859714499</v>
      </c>
      <c r="AJ2693" s="13">
        <f>BWscncns[[#This Row],[Torflow prgrssv alt vote]]/VLOOKUP(BWscncns[[#This Row],[class]],AltBWtotl,2,FALSE)*100</f>
        <v>5.1480991487369926E-2</v>
      </c>
      <c r="AK2693">
        <f>IF(D2693=E2693,1,0)</f>
        <v>1</v>
      </c>
    </row>
    <row r="2694" spans="1:37">
      <c r="A2694" s="1" t="s">
        <v>4305</v>
      </c>
      <c r="B2694" s="1" t="s">
        <v>4306</v>
      </c>
      <c r="C2694">
        <v>2710</v>
      </c>
      <c r="D2694">
        <v>1524629505</v>
      </c>
      <c r="E2694">
        <v>1524929835</v>
      </c>
      <c r="F2694" s="2">
        <v>0.48582634834299998</v>
      </c>
      <c r="G2694" s="2">
        <v>0.48582634834299998</v>
      </c>
      <c r="H2694">
        <v>3116003</v>
      </c>
      <c r="I2694" s="2">
        <v>0.53786819304099998</v>
      </c>
      <c r="J2694" s="2">
        <v>0</v>
      </c>
      <c r="K2694">
        <v>5</v>
      </c>
      <c r="L2694" s="1" t="s">
        <v>11851</v>
      </c>
      <c r="M2694" s="1" t="s">
        <v>4306</v>
      </c>
      <c r="N2694">
        <v>0</v>
      </c>
      <c r="O2694">
        <v>1</v>
      </c>
      <c r="P2694">
        <v>0</v>
      </c>
      <c r="Q2694">
        <v>0</v>
      </c>
      <c r="R2694" s="19">
        <f>BWscncns[[#This Row],[C fx]]*4+BWscncns[[#This Row],[C fg]]*2+BWscncns[[#This Row],[C fm]]</f>
        <v>2</v>
      </c>
      <c r="S2694">
        <v>1880</v>
      </c>
      <c r="T2694">
        <v>2097152</v>
      </c>
      <c r="U2694" s="13">
        <v>0.89645399999999997</v>
      </c>
      <c r="V2694" s="13">
        <v>1.1155060000000001</v>
      </c>
      <c r="W2694">
        <v>3720</v>
      </c>
      <c r="X2694">
        <v>74</v>
      </c>
      <c r="Z2694" s="10">
        <f>IF($N2694&lt;&gt;0,constants!$L$2,IF($O2694&lt;&gt;0,constants!$M$2,IF($P2694&lt;&gt;0,constants!$N$2,0)))</f>
        <v>9721.3799999999992</v>
      </c>
      <c r="AA2694" s="10">
        <f>IF($N2694&lt;&gt;0,constants!$L$2,IF($O2694&lt;&gt;0,constants!$M$2,IF($P2694&lt;&gt;0,constants!$P$2,0)))</f>
        <v>9721.3799999999992</v>
      </c>
      <c r="AB2694" s="11">
        <f>constants!$O$2</f>
        <v>4861.32</v>
      </c>
      <c r="AC2694" s="11">
        <f>VLOOKUP(BWscncns[[#This Row],[scanner]],[0]!ScnrAvgBW,2,FALSE)/1000</f>
        <v>3794.4265750962772</v>
      </c>
      <c r="AD2694" s="8">
        <f>(1+$F2694)*Z2694</f>
        <v>14444.282546254673</v>
      </c>
      <c r="AE2694" s="8">
        <f>(1+$F2694)*AA2694</f>
        <v>14444.282546254673</v>
      </c>
      <c r="AF2694" s="8">
        <f>(1+$F2694)*AB2694</f>
        <v>7223.0773437267926</v>
      </c>
      <c r="AG2694" s="8">
        <f>(1+$F2694)*AC2694</f>
        <v>5637.8589821309379</v>
      </c>
      <c r="AH2694" s="8">
        <f>(1+$F2694)*$T2694/1000</f>
        <v>3116.0036980802192</v>
      </c>
      <c r="AI2694" s="8">
        <f>(1+BWscncns[[#This Row],[pid_error]]*K_p)*BWscncns[[#This Row],[dbw]]/1000</f>
        <v>2606.5778490401099</v>
      </c>
      <c r="AJ2694" s="13">
        <f>BWscncns[[#This Row],[Torflow prgrssv alt vote]]/VLOOKUP(BWscncns[[#This Row],[class]],AltBWtotl,2,FALSE)*100</f>
        <v>9.1055533008687298E-3</v>
      </c>
      <c r="AK2694">
        <f>IF(D2694=E2694,1,0)</f>
        <v>0</v>
      </c>
    </row>
    <row r="2695" spans="1:37">
      <c r="A2695" s="1" t="s">
        <v>4336</v>
      </c>
      <c r="B2695" s="1" t="s">
        <v>4337</v>
      </c>
      <c r="C2695">
        <v>3160</v>
      </c>
      <c r="D2695">
        <v>1525007036</v>
      </c>
      <c r="E2695">
        <v>1525007036</v>
      </c>
      <c r="F2695" s="2">
        <v>0.54534911678800002</v>
      </c>
      <c r="G2695" s="2">
        <v>0.54534911678800002</v>
      </c>
      <c r="H2695">
        <v>3164874</v>
      </c>
      <c r="I2695" s="2">
        <v>0.20885552955600001</v>
      </c>
      <c r="J2695" s="2">
        <v>0</v>
      </c>
      <c r="K2695">
        <v>3</v>
      </c>
      <c r="L2695" s="1" t="s">
        <v>11600</v>
      </c>
      <c r="M2695" s="1" t="s">
        <v>4337</v>
      </c>
      <c r="N2695">
        <v>0</v>
      </c>
      <c r="O2695">
        <v>0</v>
      </c>
      <c r="P2695">
        <v>1</v>
      </c>
      <c r="Q2695">
        <v>0</v>
      </c>
      <c r="R2695" s="19">
        <f>BWscncns[[#This Row],[C fx]]*4+BWscncns[[#This Row],[C fg]]*2+BWscncns[[#This Row],[C fm]]</f>
        <v>1</v>
      </c>
      <c r="S2695">
        <v>2820</v>
      </c>
      <c r="T2695">
        <v>2048000</v>
      </c>
      <c r="U2695" s="13">
        <v>1.3769530000000001</v>
      </c>
      <c r="V2695" s="13">
        <v>0.72624100000000003</v>
      </c>
      <c r="W2695">
        <v>1715</v>
      </c>
      <c r="X2695">
        <v>34</v>
      </c>
      <c r="Z2695" s="10">
        <f>IF($N2695&lt;&gt;0,constants!$L$2,IF($O2695&lt;&gt;0,constants!$M$2,IF($P2695&lt;&gt;0,constants!$N$2,0)))</f>
        <v>1117.99</v>
      </c>
      <c r="AA2695" s="10">
        <f>IF($N2695&lt;&gt;0,constants!$L$2,IF($O2695&lt;&gt;0,constants!$M$2,IF($P2695&lt;&gt;0,constants!$P$2,0)))</f>
        <v>4051.45</v>
      </c>
      <c r="AB2695" s="11">
        <f>constants!$O$2</f>
        <v>4861.32</v>
      </c>
      <c r="AC2695" s="11">
        <f>VLOOKUP(BWscncns[[#This Row],[scanner]],[0]!ScnrAvgBW,2,FALSE)/1000</f>
        <v>6440.9193022088357</v>
      </c>
      <c r="AD2695" s="8">
        <f>(1+$F2695)*Z2695</f>
        <v>1727.6848590778161</v>
      </c>
      <c r="AE2695" s="8">
        <f>(1+$F2695)*AA2695</f>
        <v>6260.904679210742</v>
      </c>
      <c r="AF2695" s="8">
        <f>(1+$F2695)*AB2695</f>
        <v>7512.4365684238401</v>
      </c>
      <c r="AG2695" s="8">
        <f>(1+$F2695)*AC2695</f>
        <v>9953.4689549712057</v>
      </c>
      <c r="AH2695" s="8">
        <f>(1+$F2695)*$T2695/1000</f>
        <v>3164.874991181824</v>
      </c>
      <c r="AI2695" s="8">
        <f>(1+BWscncns[[#This Row],[pid_error]]*K_p)*BWscncns[[#This Row],[dbw]]/1000</f>
        <v>2606.437495590912</v>
      </c>
      <c r="AJ2695" s="13">
        <f>BWscncns[[#This Row],[Torflow prgrssv alt vote]]/VLOOKUP(BWscncns[[#This Row],[class]],AltBWtotl,2,FALSE)*100</f>
        <v>5.1405905501740269E-2</v>
      </c>
      <c r="AK2695">
        <f>IF(D2695=E2695,1,0)</f>
        <v>1</v>
      </c>
    </row>
    <row r="2696" spans="1:37">
      <c r="A2696" s="1" t="s">
        <v>9737</v>
      </c>
      <c r="B2696" s="1" t="s">
        <v>9738</v>
      </c>
      <c r="C2696">
        <v>3220</v>
      </c>
      <c r="D2696">
        <v>1524880011</v>
      </c>
      <c r="E2696">
        <v>1524975523</v>
      </c>
      <c r="F2696" s="2">
        <v>9.4926574718700002E-2</v>
      </c>
      <c r="G2696" s="2">
        <v>9.4926574718700002E-2</v>
      </c>
      <c r="H2696">
        <v>1413095</v>
      </c>
      <c r="I2696" s="2">
        <v>-0.39776343733300001</v>
      </c>
      <c r="J2696" s="2">
        <v>0</v>
      </c>
      <c r="K2696">
        <v>5</v>
      </c>
      <c r="L2696" s="1" t="s">
        <v>11649</v>
      </c>
      <c r="M2696" s="1" t="s">
        <v>9738</v>
      </c>
      <c r="N2696">
        <v>0</v>
      </c>
      <c r="O2696">
        <v>1</v>
      </c>
      <c r="P2696">
        <v>0</v>
      </c>
      <c r="Q2696">
        <v>0</v>
      </c>
      <c r="R2696" s="19">
        <f>BWscncns[[#This Row],[C fx]]*4+BWscncns[[#This Row],[C fg]]*2+BWscncns[[#This Row],[C fm]]</f>
        <v>2</v>
      </c>
      <c r="S2696">
        <v>3130</v>
      </c>
      <c r="T2696">
        <v>2481770</v>
      </c>
      <c r="U2696" s="13">
        <v>1.2611969999999999</v>
      </c>
      <c r="V2696" s="13">
        <v>0.79289799999999999</v>
      </c>
      <c r="W2696">
        <v>2112</v>
      </c>
      <c r="X2696">
        <v>42</v>
      </c>
      <c r="Z2696" s="10">
        <f>IF($N2696&lt;&gt;0,constants!$L$2,IF($O2696&lt;&gt;0,constants!$M$2,IF($P2696&lt;&gt;0,constants!$N$2,0)))</f>
        <v>9721.3799999999992</v>
      </c>
      <c r="AA2696" s="10">
        <f>IF($N2696&lt;&gt;0,constants!$L$2,IF($O2696&lt;&gt;0,constants!$M$2,IF($P2696&lt;&gt;0,constants!$P$2,0)))</f>
        <v>9721.3799999999992</v>
      </c>
      <c r="AB2696" s="11">
        <f>constants!$O$2</f>
        <v>4861.32</v>
      </c>
      <c r="AC2696" s="11">
        <f>VLOOKUP(BWscncns[[#This Row],[scanner]],[0]!ScnrAvgBW,2,FALSE)/1000</f>
        <v>3794.4265750962772</v>
      </c>
      <c r="AD2696" s="8">
        <f>(1+$F2696)*Z2696</f>
        <v>10644.197304938874</v>
      </c>
      <c r="AE2696" s="8">
        <f>(1+$F2696)*AA2696</f>
        <v>10644.197304938874</v>
      </c>
      <c r="AF2696" s="8">
        <f>(1+$F2696)*AB2696</f>
        <v>5322.7884562115105</v>
      </c>
      <c r="AG2696" s="8">
        <f>(1+$F2696)*AC2696</f>
        <v>4154.6184928917746</v>
      </c>
      <c r="AH2696" s="8">
        <f>(1+$F2696)*$T2696/1000</f>
        <v>2717.3559253396279</v>
      </c>
      <c r="AI2696" s="8">
        <f>(1+BWscncns[[#This Row],[pid_error]]*K_p)*BWscncns[[#This Row],[dbw]]/1000</f>
        <v>2599.5629626698142</v>
      </c>
      <c r="AJ2696" s="13">
        <f>BWscncns[[#This Row],[Torflow prgrssv alt vote]]/VLOOKUP(BWscncns[[#This Row],[class]],AltBWtotl,2,FALSE)*100</f>
        <v>9.0810482120344208E-3</v>
      </c>
      <c r="AK2696">
        <f>IF(D2696=E2696,1,0)</f>
        <v>0</v>
      </c>
    </row>
    <row r="2697" spans="1:37">
      <c r="A2697" s="1" t="s">
        <v>7269</v>
      </c>
      <c r="B2697" s="1" t="s">
        <v>7270</v>
      </c>
      <c r="C2697">
        <v>2710</v>
      </c>
      <c r="D2697">
        <v>1525003565</v>
      </c>
      <c r="E2697">
        <v>1525003565</v>
      </c>
      <c r="F2697" s="2">
        <v>9.2175734976600004E-2</v>
      </c>
      <c r="G2697" s="2">
        <v>9.2175734976600004E-2</v>
      </c>
      <c r="H2697">
        <v>2706361</v>
      </c>
      <c r="I2697" s="2">
        <v>-0.82445966728800002</v>
      </c>
      <c r="J2697" s="2">
        <v>0</v>
      </c>
      <c r="K2697">
        <v>3</v>
      </c>
      <c r="L2697" s="1" t="s">
        <v>11586</v>
      </c>
      <c r="M2697" s="1" t="s">
        <v>7270</v>
      </c>
      <c r="N2697">
        <v>0</v>
      </c>
      <c r="O2697">
        <v>0</v>
      </c>
      <c r="P2697">
        <v>1</v>
      </c>
      <c r="Q2697">
        <v>0</v>
      </c>
      <c r="R2697" s="19">
        <f>BWscncns[[#This Row],[C fx]]*4+BWscncns[[#This Row],[C fg]]*2+BWscncns[[#This Row],[C fm]]</f>
        <v>1</v>
      </c>
      <c r="S2697">
        <v>3310</v>
      </c>
      <c r="T2697">
        <v>2477954</v>
      </c>
      <c r="U2697" s="13">
        <v>1.335779</v>
      </c>
      <c r="V2697" s="13">
        <v>0.74862700000000004</v>
      </c>
      <c r="W2697">
        <v>1837</v>
      </c>
      <c r="X2697">
        <v>36</v>
      </c>
      <c r="Z2697" s="10">
        <f>IF($N2697&lt;&gt;0,constants!$L$2,IF($O2697&lt;&gt;0,constants!$M$2,IF($P2697&lt;&gt;0,constants!$N$2,0)))</f>
        <v>1117.99</v>
      </c>
      <c r="AA2697" s="10">
        <f>IF($N2697&lt;&gt;0,constants!$L$2,IF($O2697&lt;&gt;0,constants!$M$2,IF($P2697&lt;&gt;0,constants!$P$2,0)))</f>
        <v>4051.45</v>
      </c>
      <c r="AB2697" s="11">
        <f>constants!$O$2</f>
        <v>4861.32</v>
      </c>
      <c r="AC2697" s="11">
        <f>VLOOKUP(BWscncns[[#This Row],[scanner]],[0]!ScnrAvgBW,2,FALSE)/1000</f>
        <v>6440.9193022088357</v>
      </c>
      <c r="AD2697" s="8">
        <f>(1+$F2697)*Z2697</f>
        <v>1221.0415499464889</v>
      </c>
      <c r="AE2697" s="8">
        <f>(1+$F2697)*AA2697</f>
        <v>4424.8953814709457</v>
      </c>
      <c r="AF2697" s="8">
        <f>(1+$F2697)*AB2697</f>
        <v>5309.4157439564442</v>
      </c>
      <c r="AG2697" s="8">
        <f>(1+$F2697)*AC2697</f>
        <v>7034.6157728149046</v>
      </c>
      <c r="AH2697" s="8">
        <f>(1+$F2697)*$T2697/1000</f>
        <v>2706.3612311882057</v>
      </c>
      <c r="AI2697" s="8">
        <f>(1+BWscncns[[#This Row],[pid_error]]*K_p)*BWscncns[[#This Row],[dbw]]/1000</f>
        <v>2592.1576155941029</v>
      </c>
      <c r="AJ2697" s="13">
        <f>BWscncns[[#This Row],[Torflow prgrssv alt vote]]/VLOOKUP(BWscncns[[#This Row],[class]],AltBWtotl,2,FALSE)*100</f>
        <v>5.1124268146947024E-2</v>
      </c>
      <c r="AK2697">
        <f>IF(D2697=E2697,1,0)</f>
        <v>1</v>
      </c>
    </row>
    <row r="2698" spans="1:37">
      <c r="A2698" s="1" t="s">
        <v>10878</v>
      </c>
      <c r="B2698" s="1" t="s">
        <v>10879</v>
      </c>
      <c r="C2698">
        <v>3060</v>
      </c>
      <c r="D2698">
        <v>1524501868</v>
      </c>
      <c r="E2698">
        <v>1524962257</v>
      </c>
      <c r="F2698" s="2">
        <v>0.46824010352599998</v>
      </c>
      <c r="G2698" s="2">
        <v>0.46824010352599998</v>
      </c>
      <c r="H2698">
        <v>3079122</v>
      </c>
      <c r="I2698" s="2">
        <v>0.260451902056</v>
      </c>
      <c r="J2698" s="2">
        <v>0</v>
      </c>
      <c r="K2698">
        <v>2</v>
      </c>
      <c r="L2698" s="1" t="s">
        <v>11664</v>
      </c>
      <c r="M2698" s="1" t="s">
        <v>10879</v>
      </c>
      <c r="N2698">
        <v>0</v>
      </c>
      <c r="O2698">
        <v>1</v>
      </c>
      <c r="P2698">
        <v>0</v>
      </c>
      <c r="Q2698">
        <v>0</v>
      </c>
      <c r="R2698" s="19">
        <f>BWscncns[[#This Row],[C fx]]*4+BWscncns[[#This Row],[C fg]]*2+BWscncns[[#This Row],[C fm]]</f>
        <v>2</v>
      </c>
      <c r="S2698">
        <v>3050</v>
      </c>
      <c r="T2698">
        <v>2097152</v>
      </c>
      <c r="U2698" s="13">
        <v>1.454353</v>
      </c>
      <c r="V2698" s="13">
        <v>0.68759099999999995</v>
      </c>
      <c r="W2698">
        <v>1525</v>
      </c>
      <c r="X2698">
        <v>30</v>
      </c>
      <c r="Z2698" s="10">
        <f>IF($N2698&lt;&gt;0,constants!$L$2,IF($O2698&lt;&gt;0,constants!$M$2,IF($P2698&lt;&gt;0,constants!$N$2,0)))</f>
        <v>9721.3799999999992</v>
      </c>
      <c r="AA2698" s="10">
        <f>IF($N2698&lt;&gt;0,constants!$L$2,IF($O2698&lt;&gt;0,constants!$M$2,IF($P2698&lt;&gt;0,constants!$P$2,0)))</f>
        <v>9721.3799999999992</v>
      </c>
      <c r="AB2698" s="11">
        <f>constants!$O$2</f>
        <v>4861.32</v>
      </c>
      <c r="AC2698" s="11">
        <f>VLOOKUP(BWscncns[[#This Row],[scanner]],[0]!ScnrAvgBW,2,FALSE)/1000</f>
        <v>8853.6095214723919</v>
      </c>
      <c r="AD2698" s="8">
        <f>(1+$F2698)*Z2698</f>
        <v>14273.319977615585</v>
      </c>
      <c r="AE2698" s="8">
        <f>(1+$F2698)*AA2698</f>
        <v>14273.319977615585</v>
      </c>
      <c r="AF2698" s="8">
        <f>(1+$F2698)*AB2698</f>
        <v>7137.5849800730139</v>
      </c>
      <c r="AG2698" s="8">
        <f>(1+$F2698)*AC2698</f>
        <v>12999.224560385404</v>
      </c>
      <c r="AH2698" s="8">
        <f>(1+$F2698)*$T2698/1000</f>
        <v>3079.1226695897581</v>
      </c>
      <c r="AI2698" s="8">
        <f>(1+BWscncns[[#This Row],[pid_error]]*K_p)*BWscncns[[#This Row],[dbw]]/1000</f>
        <v>2588.1373347948788</v>
      </c>
      <c r="AJ2698" s="13">
        <f>BWscncns[[#This Row],[Torflow prgrssv alt vote]]/VLOOKUP(BWscncns[[#This Row],[class]],AltBWtotl,2,FALSE)*100</f>
        <v>9.0411350885305792E-3</v>
      </c>
      <c r="AK2698">
        <f>IF(D2698=E2698,1,0)</f>
        <v>0</v>
      </c>
    </row>
    <row r="2699" spans="1:37">
      <c r="A2699" s="1" t="s">
        <v>5238</v>
      </c>
      <c r="B2699" s="1" t="s">
        <v>28</v>
      </c>
      <c r="C2699">
        <v>2500</v>
      </c>
      <c r="D2699">
        <v>1525000722</v>
      </c>
      <c r="E2699">
        <v>1525000722</v>
      </c>
      <c r="F2699" s="2">
        <v>-6.7343707401299996E-2</v>
      </c>
      <c r="G2699" s="2">
        <v>-6.7343707401299996E-2</v>
      </c>
      <c r="H2699">
        <v>2497429</v>
      </c>
      <c r="I2699" s="2">
        <v>-1.02655447558</v>
      </c>
      <c r="J2699" s="2">
        <v>0</v>
      </c>
      <c r="K2699">
        <v>2</v>
      </c>
      <c r="L2699" s="1" t="s">
        <v>11538</v>
      </c>
      <c r="M2699" s="1" t="s">
        <v>28</v>
      </c>
      <c r="N2699">
        <v>0</v>
      </c>
      <c r="O2699">
        <v>0</v>
      </c>
      <c r="P2699">
        <v>1</v>
      </c>
      <c r="Q2699">
        <v>0</v>
      </c>
      <c r="R2699" s="19">
        <f>BWscncns[[#This Row],[C fx]]*4+BWscncns[[#This Row],[C fg]]*2+BWscncns[[#This Row],[C fm]]</f>
        <v>1</v>
      </c>
      <c r="S2699">
        <v>2880</v>
      </c>
      <c r="T2699">
        <v>2677760</v>
      </c>
      <c r="U2699" s="13">
        <v>1.075526</v>
      </c>
      <c r="V2699" s="13">
        <v>0.92977799999999999</v>
      </c>
      <c r="W2699">
        <v>2817</v>
      </c>
      <c r="X2699">
        <v>56</v>
      </c>
      <c r="Z2699" s="10">
        <f>IF($N2699&lt;&gt;0,constants!$L$2,IF($O2699&lt;&gt;0,constants!$M$2,IF($P2699&lt;&gt;0,constants!$N$2,0)))</f>
        <v>1117.99</v>
      </c>
      <c r="AA2699" s="10">
        <f>IF($N2699&lt;&gt;0,constants!$L$2,IF($O2699&lt;&gt;0,constants!$M$2,IF($P2699&lt;&gt;0,constants!$P$2,0)))</f>
        <v>4051.45</v>
      </c>
      <c r="AB2699" s="11">
        <f>constants!$O$2</f>
        <v>4861.32</v>
      </c>
      <c r="AC2699" s="11">
        <f>VLOOKUP(BWscncns[[#This Row],[scanner]],[0]!ScnrAvgBW,2,FALSE)/1000</f>
        <v>8853.6095214723919</v>
      </c>
      <c r="AD2699" s="8">
        <f>(1+$F2699)*Z2699</f>
        <v>1042.7004085624205</v>
      </c>
      <c r="AE2699" s="8">
        <f>(1+$F2699)*AA2699</f>
        <v>3778.6103366490029</v>
      </c>
      <c r="AF2699" s="8">
        <f>(1+$F2699)*AB2699</f>
        <v>4533.9406883359115</v>
      </c>
      <c r="AG2699" s="8">
        <f>(1+$F2699)*AC2699</f>
        <v>8257.3746324129916</v>
      </c>
      <c r="AH2699" s="8">
        <f>(1+$F2699)*$T2699/1000</f>
        <v>2497.4297140690951</v>
      </c>
      <c r="AI2699" s="8">
        <f>(1+BWscncns[[#This Row],[pid_error]]*K_p)*BWscncns[[#This Row],[dbw]]/1000</f>
        <v>2587.5948570345477</v>
      </c>
      <c r="AJ2699" s="13">
        <f>BWscncns[[#This Row],[Torflow prgrssv alt vote]]/VLOOKUP(BWscncns[[#This Row],[class]],AltBWtotl,2,FALSE)*100</f>
        <v>5.1034278367511871E-2</v>
      </c>
      <c r="AK2699">
        <f>IF(D2699=E2699,1,0)</f>
        <v>1</v>
      </c>
    </row>
    <row r="2700" spans="1:37">
      <c r="A2700" s="1" t="s">
        <v>2541</v>
      </c>
      <c r="B2700" s="1" t="s">
        <v>2542</v>
      </c>
      <c r="C2700">
        <v>2750</v>
      </c>
      <c r="D2700">
        <v>1524997864</v>
      </c>
      <c r="E2700">
        <v>1524997864</v>
      </c>
      <c r="F2700" s="2">
        <v>0.138768778782</v>
      </c>
      <c r="G2700" s="2">
        <v>0.138768778782</v>
      </c>
      <c r="H2700">
        <v>2751655</v>
      </c>
      <c r="I2700" s="2">
        <v>-9.9592831240600005E-2</v>
      </c>
      <c r="J2700" s="2">
        <v>0</v>
      </c>
      <c r="K2700">
        <v>4</v>
      </c>
      <c r="L2700" s="1" t="s">
        <v>11575</v>
      </c>
      <c r="M2700" s="1" t="s">
        <v>2542</v>
      </c>
      <c r="N2700">
        <v>0</v>
      </c>
      <c r="O2700">
        <v>0</v>
      </c>
      <c r="P2700">
        <v>1</v>
      </c>
      <c r="Q2700">
        <v>0</v>
      </c>
      <c r="R2700" s="19">
        <f>BWscncns[[#This Row],[C fx]]*4+BWscncns[[#This Row],[C fg]]*2+BWscncns[[#This Row],[C fm]]</f>
        <v>1</v>
      </c>
      <c r="S2700">
        <v>2740</v>
      </c>
      <c r="T2700">
        <v>2416343</v>
      </c>
      <c r="U2700" s="13">
        <v>1.133945</v>
      </c>
      <c r="V2700" s="13">
        <v>0.88187700000000002</v>
      </c>
      <c r="W2700">
        <v>2535</v>
      </c>
      <c r="X2700">
        <v>50</v>
      </c>
      <c r="Z2700" s="10">
        <f>IF($N2700&lt;&gt;0,constants!$L$2,IF($O2700&lt;&gt;0,constants!$M$2,IF($P2700&lt;&gt;0,constants!$N$2,0)))</f>
        <v>1117.99</v>
      </c>
      <c r="AA2700" s="10">
        <f>IF($N2700&lt;&gt;0,constants!$L$2,IF($O2700&lt;&gt;0,constants!$M$2,IF($P2700&lt;&gt;0,constants!$P$2,0)))</f>
        <v>4051.45</v>
      </c>
      <c r="AB2700" s="11">
        <f>constants!$O$2</f>
        <v>4861.32</v>
      </c>
      <c r="AC2700" s="11">
        <f>VLOOKUP(BWscncns[[#This Row],[scanner]],[0]!ScnrAvgBW,2,FALSE)/1000</f>
        <v>4819.491751072962</v>
      </c>
      <c r="AD2700" s="8">
        <f>(1+$F2700)*Z2700</f>
        <v>1273.1321069904882</v>
      </c>
      <c r="AE2700" s="8">
        <f>(1+$F2700)*AA2700</f>
        <v>4613.6647687963341</v>
      </c>
      <c r="AF2700" s="8">
        <f>(1+$F2700)*AB2700</f>
        <v>5535.9194396685116</v>
      </c>
      <c r="AG2700" s="8">
        <f>(1+$F2700)*AC2700</f>
        <v>5488.2867357192799</v>
      </c>
      <c r="AH2700" s="8">
        <f>(1+$F2700)*$T2700/1000</f>
        <v>2751.6559672284338</v>
      </c>
      <c r="AI2700" s="8">
        <f>(1+BWscncns[[#This Row],[pid_error]]*K_p)*BWscncns[[#This Row],[dbw]]/1000</f>
        <v>2583.9994836142168</v>
      </c>
      <c r="AJ2700" s="13">
        <f>BWscncns[[#This Row],[Torflow prgrssv alt vote]]/VLOOKUP(BWscncns[[#This Row],[class]],AltBWtotl,2,FALSE)*100</f>
        <v>5.0963368005532486E-2</v>
      </c>
      <c r="AK2700">
        <f>IF(D2700=E2700,1,0)</f>
        <v>1</v>
      </c>
    </row>
    <row r="2701" spans="1:37">
      <c r="A2701" s="1" t="s">
        <v>7790</v>
      </c>
      <c r="B2701" s="1" t="s">
        <v>7791</v>
      </c>
      <c r="C2701">
        <v>3530</v>
      </c>
      <c r="D2701">
        <v>1524919233</v>
      </c>
      <c r="E2701">
        <v>1524919233</v>
      </c>
      <c r="F2701" s="2">
        <v>1.15181506696</v>
      </c>
      <c r="G2701" s="2">
        <v>1.15181506696</v>
      </c>
      <c r="H2701">
        <v>3525533</v>
      </c>
      <c r="I2701" s="2">
        <v>0.15074634852300001</v>
      </c>
      <c r="J2701" s="2">
        <v>0</v>
      </c>
      <c r="K2701">
        <v>2</v>
      </c>
      <c r="L2701" s="1" t="s">
        <v>11762</v>
      </c>
      <c r="M2701" s="1" t="s">
        <v>7791</v>
      </c>
      <c r="N2701">
        <v>0</v>
      </c>
      <c r="O2701">
        <v>0</v>
      </c>
      <c r="P2701">
        <v>1</v>
      </c>
      <c r="Q2701">
        <v>0</v>
      </c>
      <c r="R2701" s="19">
        <f>BWscncns[[#This Row],[C fx]]*4+BWscncns[[#This Row],[C fg]]*2+BWscncns[[#This Row],[C fm]]</f>
        <v>1</v>
      </c>
      <c r="S2701">
        <v>2230</v>
      </c>
      <c r="T2701">
        <v>1638400</v>
      </c>
      <c r="U2701" s="13">
        <v>1.361084</v>
      </c>
      <c r="V2701" s="13">
        <v>0.73470899999999995</v>
      </c>
      <c r="W2701">
        <v>1762</v>
      </c>
      <c r="X2701">
        <v>35</v>
      </c>
      <c r="Z2701" s="10">
        <f>IF($N2701&lt;&gt;0,constants!$L$2,IF($O2701&lt;&gt;0,constants!$M$2,IF($P2701&lt;&gt;0,constants!$N$2,0)))</f>
        <v>1117.99</v>
      </c>
      <c r="AA2701" s="10">
        <f>IF($N2701&lt;&gt;0,constants!$L$2,IF($O2701&lt;&gt;0,constants!$M$2,IF($P2701&lt;&gt;0,constants!$P$2,0)))</f>
        <v>4051.45</v>
      </c>
      <c r="AB2701" s="11">
        <f>constants!$O$2</f>
        <v>4861.32</v>
      </c>
      <c r="AC2701" s="11">
        <f>VLOOKUP(BWscncns[[#This Row],[scanner]],[0]!ScnrAvgBW,2,FALSE)/1000</f>
        <v>8853.6095214723919</v>
      </c>
      <c r="AD2701" s="8">
        <f>(1+$F2701)*Z2701</f>
        <v>2405.7077267106106</v>
      </c>
      <c r="AE2701" s="8">
        <f>(1+$F2701)*AA2701</f>
        <v>8717.9711530350924</v>
      </c>
      <c r="AF2701" s="8">
        <f>(1+$F2701)*AB2701</f>
        <v>10460.661621313988</v>
      </c>
      <c r="AG2701" s="8">
        <f>(1+$F2701)*AC2701</f>
        <v>19051.330365284812</v>
      </c>
      <c r="AH2701" s="8">
        <f>(1+$F2701)*$T2701/1000</f>
        <v>3525.533805707264</v>
      </c>
      <c r="AI2701" s="8">
        <f>(1+BWscncns[[#This Row],[pid_error]]*K_p)*BWscncns[[#This Row],[dbw]]/1000</f>
        <v>2581.9669028536323</v>
      </c>
      <c r="AJ2701" s="13">
        <f>BWscncns[[#This Row],[Torflow prgrssv alt vote]]/VLOOKUP(BWscncns[[#This Row],[class]],AltBWtotl,2,FALSE)*100</f>
        <v>5.0923280086800492E-2</v>
      </c>
      <c r="AK2701">
        <f>IF(D2701=E2701,1,0)</f>
        <v>1</v>
      </c>
    </row>
    <row r="2702" spans="1:37">
      <c r="A2702" s="1" t="s">
        <v>6009</v>
      </c>
      <c r="B2702" s="1" t="s">
        <v>6010</v>
      </c>
      <c r="C2702">
        <v>3620</v>
      </c>
      <c r="D2702">
        <v>1524937167</v>
      </c>
      <c r="E2702">
        <v>1524937167</v>
      </c>
      <c r="F2702" s="2">
        <v>1.3545988123399999</v>
      </c>
      <c r="G2702" s="2">
        <v>1.3545988123399999</v>
      </c>
      <c r="H2702">
        <v>3616663</v>
      </c>
      <c r="I2702" s="2">
        <v>0.423196469144</v>
      </c>
      <c r="J2702" s="2">
        <v>0</v>
      </c>
      <c r="K2702">
        <v>1</v>
      </c>
      <c r="L2702" s="1" t="s">
        <v>11693</v>
      </c>
      <c r="M2702" s="1" t="s">
        <v>6010</v>
      </c>
      <c r="N2702">
        <v>0</v>
      </c>
      <c r="O2702">
        <v>0</v>
      </c>
      <c r="P2702">
        <v>1</v>
      </c>
      <c r="Q2702">
        <v>0</v>
      </c>
      <c r="R2702" s="19">
        <f>BWscncns[[#This Row],[C fx]]*4+BWscncns[[#This Row],[C fg]]*2+BWscncns[[#This Row],[C fm]]</f>
        <v>1</v>
      </c>
      <c r="S2702">
        <v>2420</v>
      </c>
      <c r="T2702">
        <v>1536000</v>
      </c>
      <c r="U2702" s="13">
        <v>1.5755209999999999</v>
      </c>
      <c r="V2702" s="13">
        <v>0.63471100000000003</v>
      </c>
      <c r="W2702">
        <v>1133</v>
      </c>
      <c r="X2702">
        <v>22</v>
      </c>
      <c r="Z2702" s="10">
        <f>IF($N2702&lt;&gt;0,constants!$L$2,IF($O2702&lt;&gt;0,constants!$M$2,IF($P2702&lt;&gt;0,constants!$N$2,0)))</f>
        <v>1117.99</v>
      </c>
      <c r="AA2702" s="10">
        <f>IF($N2702&lt;&gt;0,constants!$L$2,IF($O2702&lt;&gt;0,constants!$M$2,IF($P2702&lt;&gt;0,constants!$P$2,0)))</f>
        <v>4051.45</v>
      </c>
      <c r="AB2702" s="11">
        <f>constants!$O$2</f>
        <v>4861.32</v>
      </c>
      <c r="AC2702" s="11">
        <f>VLOOKUP(BWscncns[[#This Row],[scanner]],[0]!ScnrAvgBW,2,FALSE)/1000</f>
        <v>11818.828055288463</v>
      </c>
      <c r="AD2702" s="8">
        <f>(1+$F2702)*Z2702</f>
        <v>2632.4179262079965</v>
      </c>
      <c r="AE2702" s="8">
        <f>(1+$F2702)*AA2702</f>
        <v>9539.5393582548913</v>
      </c>
      <c r="AF2702" s="8">
        <f>(1+$F2702)*AB2702</f>
        <v>11446.458298404688</v>
      </c>
      <c r="AG2702" s="8">
        <f>(1+$F2702)*AC2702</f>
        <v>27828.598502232886</v>
      </c>
      <c r="AH2702" s="8">
        <f>(1+$F2702)*$T2702/1000</f>
        <v>3616.6637757542399</v>
      </c>
      <c r="AI2702" s="8">
        <f>(1+BWscncns[[#This Row],[pid_error]]*K_p)*BWscncns[[#This Row],[dbw]]/1000</f>
        <v>2576.3318878771197</v>
      </c>
      <c r="AJ2702" s="13">
        <f>BWscncns[[#This Row],[Torflow prgrssv alt vote]]/VLOOKUP(BWscncns[[#This Row],[class]],AltBWtotl,2,FALSE)*100</f>
        <v>5.0812142548350592E-2</v>
      </c>
      <c r="AK2702">
        <f>IF(D2702=E2702,1,0)</f>
        <v>1</v>
      </c>
    </row>
    <row r="2703" spans="1:37">
      <c r="A2703" s="1" t="s">
        <v>9622</v>
      </c>
      <c r="B2703" s="1" t="s">
        <v>9623</v>
      </c>
      <c r="C2703">
        <v>2210</v>
      </c>
      <c r="D2703">
        <v>1524876543</v>
      </c>
      <c r="E2703">
        <v>1524959606</v>
      </c>
      <c r="F2703" s="2">
        <v>0.45398246489600003</v>
      </c>
      <c r="G2703" s="2">
        <v>0.45398246489600003</v>
      </c>
      <c r="H2703">
        <v>3049222</v>
      </c>
      <c r="I2703" s="2">
        <v>-0.110030808642</v>
      </c>
      <c r="J2703" s="2">
        <v>0</v>
      </c>
      <c r="K2703">
        <v>4</v>
      </c>
      <c r="L2703" s="1" t="s">
        <v>11747</v>
      </c>
      <c r="M2703" s="1" t="s">
        <v>9623</v>
      </c>
      <c r="N2703">
        <v>0</v>
      </c>
      <c r="O2703">
        <v>1</v>
      </c>
      <c r="P2703">
        <v>0</v>
      </c>
      <c r="Q2703">
        <v>0</v>
      </c>
      <c r="R2703" s="19">
        <f>BWscncns[[#This Row],[C fx]]*4+BWscncns[[#This Row],[C fg]]*2+BWscncns[[#This Row],[C fm]]</f>
        <v>2</v>
      </c>
      <c r="S2703">
        <v>2210</v>
      </c>
      <c r="T2703">
        <v>2097152</v>
      </c>
      <c r="U2703" s="13">
        <v>1.0538099999999999</v>
      </c>
      <c r="V2703" s="13">
        <v>0.94893799999999995</v>
      </c>
      <c r="W2703">
        <v>2970</v>
      </c>
      <c r="X2703">
        <v>59</v>
      </c>
      <c r="Z2703" s="10">
        <f>IF($N2703&lt;&gt;0,constants!$L$2,IF($O2703&lt;&gt;0,constants!$M$2,IF($P2703&lt;&gt;0,constants!$N$2,0)))</f>
        <v>9721.3799999999992</v>
      </c>
      <c r="AA2703" s="10">
        <f>IF($N2703&lt;&gt;0,constants!$L$2,IF($O2703&lt;&gt;0,constants!$M$2,IF($P2703&lt;&gt;0,constants!$P$2,0)))</f>
        <v>9721.3799999999992</v>
      </c>
      <c r="AB2703" s="11">
        <f>constants!$O$2</f>
        <v>4861.32</v>
      </c>
      <c r="AC2703" s="11">
        <f>VLOOKUP(BWscncns[[#This Row],[scanner]],[0]!ScnrAvgBW,2,FALSE)/1000</f>
        <v>4819.491751072962</v>
      </c>
      <c r="AD2703" s="8">
        <f>(1+$F2703)*Z2703</f>
        <v>14134.716054590675</v>
      </c>
      <c r="AE2703" s="8">
        <f>(1+$F2703)*AA2703</f>
        <v>14134.716054590675</v>
      </c>
      <c r="AF2703" s="8">
        <f>(1+$F2703)*AB2703</f>
        <v>7068.2740362482227</v>
      </c>
      <c r="AG2703" s="8">
        <f>(1+$F2703)*AC2703</f>
        <v>7007.4564957710045</v>
      </c>
      <c r="AH2703" s="8">
        <f>(1+$F2703)*$T2703/1000</f>
        <v>3049.2222342215764</v>
      </c>
      <c r="AI2703" s="8">
        <f>(1+BWscncns[[#This Row],[pid_error]]*K_p)*BWscncns[[#This Row],[dbw]]/1000</f>
        <v>2573.1871171107878</v>
      </c>
      <c r="AJ2703" s="13">
        <f>BWscncns[[#This Row],[Torflow prgrssv alt vote]]/VLOOKUP(BWscncns[[#This Row],[class]],AltBWtotl,2,FALSE)*100</f>
        <v>8.9889095223414806E-3</v>
      </c>
      <c r="AK2703">
        <f>IF(D2703=E2703,1,0)</f>
        <v>0</v>
      </c>
    </row>
    <row r="2704" spans="1:37">
      <c r="A2704" s="1" t="s">
        <v>10384</v>
      </c>
      <c r="B2704" s="1" t="s">
        <v>10385</v>
      </c>
      <c r="C2704">
        <v>3510</v>
      </c>
      <c r="D2704">
        <v>1524922925</v>
      </c>
      <c r="E2704">
        <v>1524922925</v>
      </c>
      <c r="F2704" s="2">
        <v>1.1395483557999999</v>
      </c>
      <c r="G2704" s="2">
        <v>1.1395483557999999</v>
      </c>
      <c r="H2704">
        <v>3505436</v>
      </c>
      <c r="I2704" s="2">
        <v>0.55355922992499995</v>
      </c>
      <c r="J2704" s="2">
        <v>0</v>
      </c>
      <c r="K2704">
        <v>2</v>
      </c>
      <c r="L2704" s="1" t="s">
        <v>11688</v>
      </c>
      <c r="M2704" s="1" t="s">
        <v>10385</v>
      </c>
      <c r="N2704">
        <v>1</v>
      </c>
      <c r="O2704">
        <v>0</v>
      </c>
      <c r="P2704">
        <v>0</v>
      </c>
      <c r="Q2704">
        <v>0</v>
      </c>
      <c r="R2704" s="19">
        <f>BWscncns[[#This Row],[C fx]]*4+BWscncns[[#This Row],[C fg]]*2+BWscncns[[#This Row],[C fm]]</f>
        <v>4</v>
      </c>
      <c r="S2704">
        <v>2940</v>
      </c>
      <c r="T2704">
        <v>1638400</v>
      </c>
      <c r="U2704" s="13">
        <v>1.7944340000000001</v>
      </c>
      <c r="V2704" s="13">
        <v>0.55727899999999997</v>
      </c>
      <c r="W2704">
        <v>684</v>
      </c>
      <c r="X2704">
        <v>13</v>
      </c>
      <c r="Z2704" s="10">
        <f>IF($N2704&lt;&gt;0,constants!$L$2,IF($O2704&lt;&gt;0,constants!$M$2,IF($P2704&lt;&gt;0,constants!$N$2,0)))</f>
        <v>10125.48</v>
      </c>
      <c r="AA2704" s="10">
        <f>IF($N2704&lt;&gt;0,constants!$L$2,IF($O2704&lt;&gt;0,constants!$M$2,IF($P2704&lt;&gt;0,constants!$P$2,0)))</f>
        <v>10125.48</v>
      </c>
      <c r="AB2704" s="11">
        <f>constants!$O$2</f>
        <v>4861.32</v>
      </c>
      <c r="AC2704" s="11">
        <f>VLOOKUP(BWscncns[[#This Row],[scanner]],[0]!ScnrAvgBW,2,FALSE)/1000</f>
        <v>8853.6095214723919</v>
      </c>
      <c r="AD2704" s="8">
        <f>(1+$F2704)*Z2704</f>
        <v>21663.954085685778</v>
      </c>
      <c r="AE2704" s="8">
        <f>(1+$F2704)*AA2704</f>
        <v>21663.954085685778</v>
      </c>
      <c r="AF2704" s="8">
        <f>(1+$F2704)*AB2704</f>
        <v>10401.029213017653</v>
      </c>
      <c r="AG2704" s="8">
        <f>(1+$F2704)*AC2704</f>
        <v>18942.725694561479</v>
      </c>
      <c r="AH2704" s="8">
        <f>(1+$F2704)*$T2704/1000</f>
        <v>3505.4360261427196</v>
      </c>
      <c r="AI2704" s="8">
        <f>(1+BWscncns[[#This Row],[pid_error]]*K_p)*BWscncns[[#This Row],[dbw]]/1000</f>
        <v>2571.9180130713594</v>
      </c>
      <c r="AJ2704" s="13">
        <f>BWscncns[[#This Row],[Torflow prgrssv alt vote]]/VLOOKUP(BWscncns[[#This Row],[class]],AltBWtotl,2,FALSE)*100</f>
        <v>2.2043251369515376E-2</v>
      </c>
      <c r="AK2704">
        <f>IF(D2704=E2704,1,0)</f>
        <v>1</v>
      </c>
    </row>
    <row r="2705" spans="1:37">
      <c r="A2705" s="1" t="s">
        <v>6993</v>
      </c>
      <c r="B2705" s="1" t="s">
        <v>6994</v>
      </c>
      <c r="C2705">
        <v>6290</v>
      </c>
      <c r="D2705">
        <v>1524553425</v>
      </c>
      <c r="E2705">
        <v>1524891392</v>
      </c>
      <c r="F2705" s="2">
        <v>-5.0693431257800001E-2</v>
      </c>
      <c r="G2705" s="2">
        <v>-5.0693431257800001E-2</v>
      </c>
      <c r="H2705">
        <v>2488550</v>
      </c>
      <c r="I2705" s="2">
        <v>-1.82355093334</v>
      </c>
      <c r="J2705" s="2">
        <v>0</v>
      </c>
      <c r="K2705">
        <v>2</v>
      </c>
      <c r="L2705" s="1" t="s">
        <v>11721</v>
      </c>
      <c r="M2705" s="1" t="s">
        <v>6994</v>
      </c>
      <c r="N2705">
        <v>0</v>
      </c>
      <c r="O2705">
        <v>1</v>
      </c>
      <c r="P2705">
        <v>0</v>
      </c>
      <c r="Q2705">
        <v>0</v>
      </c>
      <c r="R2705" s="19">
        <f>BWscncns[[#This Row],[C fx]]*4+BWscncns[[#This Row],[C fg]]*2+BWscncns[[#This Row],[C fm]]</f>
        <v>2</v>
      </c>
      <c r="S2705">
        <v>3900</v>
      </c>
      <c r="T2705">
        <v>2621440</v>
      </c>
      <c r="U2705" s="13">
        <v>1.4877320000000001</v>
      </c>
      <c r="V2705" s="13">
        <v>0.67216399999999998</v>
      </c>
      <c r="W2705">
        <v>1417</v>
      </c>
      <c r="X2705">
        <v>28</v>
      </c>
      <c r="Z2705" s="10">
        <f>IF($N2705&lt;&gt;0,constants!$L$2,IF($O2705&lt;&gt;0,constants!$M$2,IF($P2705&lt;&gt;0,constants!$N$2,0)))</f>
        <v>9721.3799999999992</v>
      </c>
      <c r="AA2705" s="10">
        <f>IF($N2705&lt;&gt;0,constants!$L$2,IF($O2705&lt;&gt;0,constants!$M$2,IF($P2705&lt;&gt;0,constants!$P$2,0)))</f>
        <v>9721.3799999999992</v>
      </c>
      <c r="AB2705" s="11">
        <f>constants!$O$2</f>
        <v>4861.32</v>
      </c>
      <c r="AC2705" s="11">
        <f>VLOOKUP(BWscncns[[#This Row],[scanner]],[0]!ScnrAvgBW,2,FALSE)/1000</f>
        <v>8853.6095214723919</v>
      </c>
      <c r="AD2705" s="8">
        <f>(1+$F2705)*Z2705</f>
        <v>9228.5698912390471</v>
      </c>
      <c r="AE2705" s="8">
        <f>(1+$F2705)*AA2705</f>
        <v>9228.5698912390471</v>
      </c>
      <c r="AF2705" s="8">
        <f>(1+$F2705)*AB2705</f>
        <v>4614.8830087578317</v>
      </c>
      <c r="AG2705" s="8">
        <f>(1+$F2705)*AC2705</f>
        <v>8404.7896758122279</v>
      </c>
      <c r="AH2705" s="8">
        <f>(1+$F2705)*$T2705/1000</f>
        <v>2488.5502115635527</v>
      </c>
      <c r="AI2705" s="8">
        <f>(1+BWscncns[[#This Row],[pid_error]]*K_p)*BWscncns[[#This Row],[dbw]]/1000</f>
        <v>2554.9951057817761</v>
      </c>
      <c r="AJ2705" s="13">
        <f>BWscncns[[#This Row],[Torflow prgrssv alt vote]]/VLOOKUP(BWscncns[[#This Row],[class]],AltBWtotl,2,FALSE)*100</f>
        <v>8.9253594047544217E-3</v>
      </c>
      <c r="AK2705">
        <f>IF(D2705=E2705,1,0)</f>
        <v>0</v>
      </c>
    </row>
    <row r="2706" spans="1:37">
      <c r="A2706" s="1" t="s">
        <v>8314</v>
      </c>
      <c r="B2706" s="1" t="s">
        <v>8315</v>
      </c>
      <c r="C2706">
        <v>1930</v>
      </c>
      <c r="D2706">
        <v>1524984916</v>
      </c>
      <c r="E2706">
        <v>1524984916</v>
      </c>
      <c r="F2706" s="2">
        <v>-0.393192309676</v>
      </c>
      <c r="G2706" s="2">
        <v>-0.393192309676</v>
      </c>
      <c r="H2706">
        <v>1929043</v>
      </c>
      <c r="I2706" s="2">
        <v>-0.242427151121</v>
      </c>
      <c r="J2706" s="2">
        <v>0</v>
      </c>
      <c r="K2706">
        <v>5</v>
      </c>
      <c r="L2706" s="1" t="s">
        <v>11534</v>
      </c>
      <c r="M2706" s="1" t="s">
        <v>8315</v>
      </c>
      <c r="N2706">
        <v>0</v>
      </c>
      <c r="O2706">
        <v>0</v>
      </c>
      <c r="P2706">
        <v>1</v>
      </c>
      <c r="Q2706">
        <v>0</v>
      </c>
      <c r="R2706" s="19">
        <f>BWscncns[[#This Row],[C fx]]*4+BWscncns[[#This Row],[C fg]]*2+BWscncns[[#This Row],[C fm]]</f>
        <v>1</v>
      </c>
      <c r="S2706">
        <v>2200</v>
      </c>
      <c r="T2706">
        <v>3179003</v>
      </c>
      <c r="U2706" s="13">
        <v>0.69204100000000002</v>
      </c>
      <c r="V2706" s="13">
        <v>1.445001</v>
      </c>
      <c r="W2706">
        <v>4303</v>
      </c>
      <c r="X2706">
        <v>86</v>
      </c>
      <c r="Z2706" s="10">
        <f>IF($N2706&lt;&gt;0,constants!$L$2,IF($O2706&lt;&gt;0,constants!$M$2,IF($P2706&lt;&gt;0,constants!$N$2,0)))</f>
        <v>1117.99</v>
      </c>
      <c r="AA2706" s="10">
        <f>IF($N2706&lt;&gt;0,constants!$L$2,IF($O2706&lt;&gt;0,constants!$M$2,IF($P2706&lt;&gt;0,constants!$P$2,0)))</f>
        <v>4051.45</v>
      </c>
      <c r="AB2706" s="11">
        <f>constants!$O$2</f>
        <v>4861.32</v>
      </c>
      <c r="AC2706" s="11">
        <f>VLOOKUP(BWscncns[[#This Row],[scanner]],[0]!ScnrAvgBW,2,FALSE)/1000</f>
        <v>3794.4265750962772</v>
      </c>
      <c r="AD2706" s="8">
        <f>(1+$F2706)*Z2706</f>
        <v>678.40492970532887</v>
      </c>
      <c r="AE2706" s="8">
        <f>(1+$F2706)*AA2706</f>
        <v>2458.4510169631699</v>
      </c>
      <c r="AF2706" s="8">
        <f>(1+$F2706)*AB2706</f>
        <v>2949.886361125868</v>
      </c>
      <c r="AG2706" s="8">
        <f>(1+$F2706)*AC2706</f>
        <v>2302.4872261381779</v>
      </c>
      <c r="AH2706" s="8">
        <f>(1+$F2706)*$T2706/1000</f>
        <v>1929.0434679630671</v>
      </c>
      <c r="AI2706" s="8">
        <f>(1+BWscncns[[#This Row],[pid_error]]*K_p)*BWscncns[[#This Row],[dbw]]/1000</f>
        <v>2554.0232339815334</v>
      </c>
      <c r="AJ2706" s="13">
        <f>BWscncns[[#This Row],[Torflow prgrssv alt vote]]/VLOOKUP(BWscncns[[#This Row],[class]],AltBWtotl,2,FALSE)*100</f>
        <v>5.0372156338833775E-2</v>
      </c>
      <c r="AK2706">
        <f>IF(D2706=E2706,1,0)</f>
        <v>1</v>
      </c>
    </row>
    <row r="2707" spans="1:37">
      <c r="A2707" s="1" t="s">
        <v>8121</v>
      </c>
      <c r="B2707" s="1" t="s">
        <v>8122</v>
      </c>
      <c r="C2707">
        <v>3030</v>
      </c>
      <c r="D2707">
        <v>1524650709</v>
      </c>
      <c r="E2707">
        <v>1524985656</v>
      </c>
      <c r="F2707" s="2">
        <v>0.43440288362500001</v>
      </c>
      <c r="G2707" s="2">
        <v>0.43440288362500001</v>
      </c>
      <c r="H2707">
        <v>3008160</v>
      </c>
      <c r="I2707" s="2">
        <v>0.16298070488300001</v>
      </c>
      <c r="J2707" s="2">
        <v>0</v>
      </c>
      <c r="K2707">
        <v>3</v>
      </c>
      <c r="L2707" s="1" t="s">
        <v>11613</v>
      </c>
      <c r="M2707" s="1" t="s">
        <v>8122</v>
      </c>
      <c r="N2707">
        <v>0</v>
      </c>
      <c r="O2707">
        <v>1</v>
      </c>
      <c r="P2707">
        <v>0</v>
      </c>
      <c r="Q2707">
        <v>0</v>
      </c>
      <c r="R2707" s="19">
        <f>BWscncns[[#This Row],[C fx]]*4+BWscncns[[#This Row],[C fg]]*2+BWscncns[[#This Row],[C fm]]</f>
        <v>2</v>
      </c>
      <c r="S2707">
        <v>3030</v>
      </c>
      <c r="T2707">
        <v>2097152</v>
      </c>
      <c r="U2707" s="13">
        <v>1.444817</v>
      </c>
      <c r="V2707" s="13">
        <v>0.69212899999999999</v>
      </c>
      <c r="W2707">
        <v>1548</v>
      </c>
      <c r="X2707">
        <v>30</v>
      </c>
      <c r="Z2707" s="10">
        <f>IF($N2707&lt;&gt;0,constants!$L$2,IF($O2707&lt;&gt;0,constants!$M$2,IF($P2707&lt;&gt;0,constants!$N$2,0)))</f>
        <v>9721.3799999999992</v>
      </c>
      <c r="AA2707" s="10">
        <f>IF($N2707&lt;&gt;0,constants!$L$2,IF($O2707&lt;&gt;0,constants!$M$2,IF($P2707&lt;&gt;0,constants!$P$2,0)))</f>
        <v>9721.3799999999992</v>
      </c>
      <c r="AB2707" s="11">
        <f>constants!$O$2</f>
        <v>4861.32</v>
      </c>
      <c r="AC2707" s="11">
        <f>VLOOKUP(BWscncns[[#This Row],[scanner]],[0]!ScnrAvgBW,2,FALSE)/1000</f>
        <v>6440.9193022088357</v>
      </c>
      <c r="AD2707" s="8">
        <f>(1+$F2707)*Z2707</f>
        <v>13944.375504814401</v>
      </c>
      <c r="AE2707" s="8">
        <f>(1+$F2707)*AA2707</f>
        <v>13944.375504814401</v>
      </c>
      <c r="AF2707" s="8">
        <f>(1+$F2707)*AB2707</f>
        <v>6973.0914262238848</v>
      </c>
      <c r="AG2707" s="8">
        <f>(1+$F2707)*AC2707</f>
        <v>9238.8732202842766</v>
      </c>
      <c r="AH2707" s="8">
        <f>(1+$F2707)*$T2707/1000</f>
        <v>3008.160876199936</v>
      </c>
      <c r="AI2707" s="8">
        <f>(1+BWscncns[[#This Row],[pid_error]]*K_p)*BWscncns[[#This Row],[dbw]]/1000</f>
        <v>2552.6564380999685</v>
      </c>
      <c r="AJ2707" s="13">
        <f>BWscncns[[#This Row],[Torflow prgrssv alt vote]]/VLOOKUP(BWscncns[[#This Row],[class]],AltBWtotl,2,FALSE)*100</f>
        <v>8.9171897415166405E-3</v>
      </c>
      <c r="AK2707">
        <f>IF(D2707=E2707,1,0)</f>
        <v>0</v>
      </c>
    </row>
    <row r="2708" spans="1:37">
      <c r="A2708" s="1" t="s">
        <v>5907</v>
      </c>
      <c r="B2708" s="1" t="s">
        <v>5908</v>
      </c>
      <c r="C2708">
        <v>2600</v>
      </c>
      <c r="D2708">
        <v>1524141696</v>
      </c>
      <c r="E2708">
        <v>1524986218</v>
      </c>
      <c r="F2708" s="2">
        <v>9.6971400990799997E-2</v>
      </c>
      <c r="G2708" s="2">
        <v>9.6971400990799997E-2</v>
      </c>
      <c r="H2708">
        <v>2300515</v>
      </c>
      <c r="I2708" s="2">
        <v>-0.37426132145300001</v>
      </c>
      <c r="J2708" s="2">
        <v>0</v>
      </c>
      <c r="K2708">
        <v>4</v>
      </c>
      <c r="L2708" s="1" t="s">
        <v>11609</v>
      </c>
      <c r="M2708" s="1" t="s">
        <v>5908</v>
      </c>
      <c r="N2708">
        <v>0</v>
      </c>
      <c r="O2708">
        <v>1</v>
      </c>
      <c r="P2708">
        <v>0</v>
      </c>
      <c r="Q2708">
        <v>0</v>
      </c>
      <c r="R2708" s="19">
        <f>BWscncns[[#This Row],[C fx]]*4+BWscncns[[#This Row],[C fg]]*2+BWscncns[[#This Row],[C fm]]</f>
        <v>2</v>
      </c>
      <c r="S2708">
        <v>2930</v>
      </c>
      <c r="T2708">
        <v>2434155</v>
      </c>
      <c r="U2708" s="13">
        <v>1.203703</v>
      </c>
      <c r="V2708" s="13">
        <v>0.83077000000000001</v>
      </c>
      <c r="W2708">
        <v>2308</v>
      </c>
      <c r="X2708">
        <v>46</v>
      </c>
      <c r="Z2708" s="10">
        <f>IF($N2708&lt;&gt;0,constants!$L$2,IF($O2708&lt;&gt;0,constants!$M$2,IF($P2708&lt;&gt;0,constants!$N$2,0)))</f>
        <v>9721.3799999999992</v>
      </c>
      <c r="AA2708" s="10">
        <f>IF($N2708&lt;&gt;0,constants!$L$2,IF($O2708&lt;&gt;0,constants!$M$2,IF($P2708&lt;&gt;0,constants!$P$2,0)))</f>
        <v>9721.3799999999992</v>
      </c>
      <c r="AB2708" s="11">
        <f>constants!$O$2</f>
        <v>4861.32</v>
      </c>
      <c r="AC2708" s="11">
        <f>VLOOKUP(BWscncns[[#This Row],[scanner]],[0]!ScnrAvgBW,2,FALSE)/1000</f>
        <v>4819.491751072962</v>
      </c>
      <c r="AD2708" s="8">
        <f>(1+$F2708)*Z2708</f>
        <v>10664.075838163943</v>
      </c>
      <c r="AE2708" s="8">
        <f>(1+$F2708)*AA2708</f>
        <v>10664.075838163943</v>
      </c>
      <c r="AF2708" s="8">
        <f>(1+$F2708)*AB2708</f>
        <v>5332.7290110645954</v>
      </c>
      <c r="AG2708" s="8">
        <f>(1+$F2708)*AC2708</f>
        <v>5286.8446182381113</v>
      </c>
      <c r="AH2708" s="8">
        <f>(1+$F2708)*$T2708/1000</f>
        <v>2670.1984205787612</v>
      </c>
      <c r="AI2708" s="8">
        <f>(1+BWscncns[[#This Row],[pid_error]]*K_p)*BWscncns[[#This Row],[dbw]]/1000</f>
        <v>2552.1767102893805</v>
      </c>
      <c r="AJ2708" s="13">
        <f>BWscncns[[#This Row],[Torflow prgrssv alt vote]]/VLOOKUP(BWscncns[[#This Row],[class]],AltBWtotl,2,FALSE)*100</f>
        <v>8.9155139092943932E-3</v>
      </c>
      <c r="AK2708">
        <f>IF(D2708=E2708,1,0)</f>
        <v>0</v>
      </c>
    </row>
    <row r="2709" spans="1:37">
      <c r="A2709" s="1" t="s">
        <v>1605</v>
      </c>
      <c r="B2709" s="1" t="s">
        <v>49</v>
      </c>
      <c r="C2709">
        <v>2250</v>
      </c>
      <c r="D2709">
        <v>1524985992</v>
      </c>
      <c r="E2709">
        <v>1524985992</v>
      </c>
      <c r="F2709" s="2">
        <v>-0.209543149224</v>
      </c>
      <c r="G2709" s="2">
        <v>-0.209543149224</v>
      </c>
      <c r="H2709">
        <v>2253080</v>
      </c>
      <c r="I2709" s="2">
        <v>7.4886405633599995E-2</v>
      </c>
      <c r="J2709" s="2">
        <v>4.3478260869600001E-2</v>
      </c>
      <c r="K2709">
        <v>6</v>
      </c>
      <c r="L2709" s="1" t="s">
        <v>11753</v>
      </c>
      <c r="M2709" s="1" t="s">
        <v>49</v>
      </c>
      <c r="N2709">
        <v>1</v>
      </c>
      <c r="O2709">
        <v>0</v>
      </c>
      <c r="P2709">
        <v>0</v>
      </c>
      <c r="Q2709">
        <v>0</v>
      </c>
      <c r="R2709" s="19">
        <f>BWscncns[[#This Row],[C fx]]*4+BWscncns[[#This Row],[C fg]]*2+BWscncns[[#This Row],[C fm]]</f>
        <v>4</v>
      </c>
      <c r="S2709">
        <v>1990</v>
      </c>
      <c r="T2709">
        <v>2850352</v>
      </c>
      <c r="U2709" s="13">
        <v>0.69815899999999997</v>
      </c>
      <c r="V2709" s="13">
        <v>1.4323380000000001</v>
      </c>
      <c r="W2709">
        <v>4283</v>
      </c>
      <c r="X2709">
        <v>85</v>
      </c>
      <c r="Z2709" s="10">
        <f>IF($N2709&lt;&gt;0,constants!$L$2,IF($O2709&lt;&gt;0,constants!$M$2,IF($P2709&lt;&gt;0,constants!$N$2,0)))</f>
        <v>10125.48</v>
      </c>
      <c r="AA2709" s="10">
        <f>IF($N2709&lt;&gt;0,constants!$L$2,IF($O2709&lt;&gt;0,constants!$M$2,IF($P2709&lt;&gt;0,constants!$P$2,0)))</f>
        <v>10125.48</v>
      </c>
      <c r="AB2709" s="11">
        <f>constants!$O$2</f>
        <v>4861.32</v>
      </c>
      <c r="AC2709" s="11">
        <f>VLOOKUP(BWscncns[[#This Row],[scanner]],[0]!ScnrAvgBW,2,FALSE)/1000</f>
        <v>2386.3111194805197</v>
      </c>
      <c r="AD2709" s="8">
        <f>(1+$F2709)*Z2709</f>
        <v>8003.7550333953723</v>
      </c>
      <c r="AE2709" s="8">
        <f>(1+$F2709)*AA2709</f>
        <v>8003.7550333953723</v>
      </c>
      <c r="AF2709" s="8">
        <f>(1+$F2709)*AB2709</f>
        <v>3842.6636978143842</v>
      </c>
      <c r="AG2709" s="8">
        <f>(1+$F2709)*AC2709</f>
        <v>1886.2759724763227</v>
      </c>
      <c r="AH2709" s="8">
        <f>(1+$F2709)*$T2709/1000</f>
        <v>2253.0802655230732</v>
      </c>
      <c r="AI2709" s="8">
        <f>(1+BWscncns[[#This Row],[pid_error]]*K_p)*BWscncns[[#This Row],[dbw]]/1000</f>
        <v>2551.7161327615368</v>
      </c>
      <c r="AJ2709" s="13">
        <f>BWscncns[[#This Row],[Torflow prgrssv alt vote]]/VLOOKUP(BWscncns[[#This Row],[class]],AltBWtotl,2,FALSE)*100</f>
        <v>2.1870106221208534E-2</v>
      </c>
      <c r="AK2709">
        <f>IF(D2709=E2709,1,0)</f>
        <v>1</v>
      </c>
    </row>
    <row r="2710" spans="1:37">
      <c r="A2710" s="1" t="s">
        <v>8013</v>
      </c>
      <c r="B2710" s="1" t="s">
        <v>8014</v>
      </c>
      <c r="C2710">
        <v>1980</v>
      </c>
      <c r="D2710">
        <v>1524991634</v>
      </c>
      <c r="E2710">
        <v>1524991634</v>
      </c>
      <c r="F2710" s="2">
        <v>-0.36731233198199997</v>
      </c>
      <c r="G2710" s="2">
        <v>-0.36731233198199997</v>
      </c>
      <c r="H2710">
        <v>1977524</v>
      </c>
      <c r="I2710" s="2">
        <v>-1.5937635989400002E-2</v>
      </c>
      <c r="J2710" s="2">
        <v>9.0909090909100002E-2</v>
      </c>
      <c r="K2710">
        <v>6</v>
      </c>
      <c r="L2710" s="1" t="s">
        <v>11585</v>
      </c>
      <c r="M2710" s="1" t="s">
        <v>8014</v>
      </c>
      <c r="N2710">
        <v>1</v>
      </c>
      <c r="O2710">
        <v>0</v>
      </c>
      <c r="P2710">
        <v>0</v>
      </c>
      <c r="Q2710">
        <v>0</v>
      </c>
      <c r="R2710" s="19">
        <f>BWscncns[[#This Row],[C fx]]*4+BWscncns[[#This Row],[C fg]]*2+BWscncns[[#This Row],[C fm]]</f>
        <v>4</v>
      </c>
      <c r="S2710">
        <v>1980</v>
      </c>
      <c r="T2710">
        <v>3125594</v>
      </c>
      <c r="U2710" s="13">
        <v>0.63348000000000004</v>
      </c>
      <c r="V2710" s="13">
        <v>1.5785830000000001</v>
      </c>
      <c r="W2710">
        <v>4441</v>
      </c>
      <c r="X2710">
        <v>88</v>
      </c>
      <c r="Z2710" s="10">
        <f>IF($N2710&lt;&gt;0,constants!$L$2,IF($O2710&lt;&gt;0,constants!$M$2,IF($P2710&lt;&gt;0,constants!$N$2,0)))</f>
        <v>10125.48</v>
      </c>
      <c r="AA2710" s="10">
        <f>IF($N2710&lt;&gt;0,constants!$L$2,IF($O2710&lt;&gt;0,constants!$M$2,IF($P2710&lt;&gt;0,constants!$P$2,0)))</f>
        <v>10125.48</v>
      </c>
      <c r="AB2710" s="11">
        <f>constants!$O$2</f>
        <v>4861.32</v>
      </c>
      <c r="AC2710" s="11">
        <f>VLOOKUP(BWscncns[[#This Row],[scanner]],[0]!ScnrAvgBW,2,FALSE)/1000</f>
        <v>2386.3111194805197</v>
      </c>
      <c r="AD2710" s="8">
        <f>(1+$F2710)*Z2710</f>
        <v>6406.2663287628984</v>
      </c>
      <c r="AE2710" s="8">
        <f>(1+$F2710)*AA2710</f>
        <v>6406.2663287628984</v>
      </c>
      <c r="AF2710" s="8">
        <f>(1+$F2710)*AB2710</f>
        <v>3075.6972142892637</v>
      </c>
      <c r="AG2710" s="8">
        <f>(1+$F2710)*AC2710</f>
        <v>1509.7896173495531</v>
      </c>
      <c r="AH2710" s="8">
        <f>(1+$F2710)*$T2710/1000</f>
        <v>1977.5247790310527</v>
      </c>
      <c r="AI2710" s="8">
        <f>(1+BWscncns[[#This Row],[pid_error]]*K_p)*BWscncns[[#This Row],[dbw]]/1000</f>
        <v>2551.5593895155266</v>
      </c>
      <c r="AJ2710" s="13">
        <f>BWscncns[[#This Row],[Torflow prgrssv alt vote]]/VLOOKUP(BWscncns[[#This Row],[class]],AltBWtotl,2,FALSE)*100</f>
        <v>2.1868762814943359E-2</v>
      </c>
      <c r="AK2710">
        <f>IF(D2710=E2710,1,0)</f>
        <v>1</v>
      </c>
    </row>
    <row r="2711" spans="1:37">
      <c r="A2711" s="1" t="s">
        <v>1588</v>
      </c>
      <c r="B2711" s="1" t="s">
        <v>1589</v>
      </c>
      <c r="C2711">
        <v>3000</v>
      </c>
      <c r="D2711">
        <v>1524928287</v>
      </c>
      <c r="E2711">
        <v>1524928287</v>
      </c>
      <c r="F2711" s="2">
        <v>0.43083540387199998</v>
      </c>
      <c r="G2711" s="2">
        <v>0.43083540387199998</v>
      </c>
      <c r="H2711">
        <v>3000679</v>
      </c>
      <c r="I2711" s="2">
        <v>0.28202661780100002</v>
      </c>
      <c r="J2711" s="2">
        <v>0</v>
      </c>
      <c r="K2711">
        <v>2</v>
      </c>
      <c r="L2711" s="1" t="s">
        <v>11699</v>
      </c>
      <c r="M2711" s="1" t="s">
        <v>1589</v>
      </c>
      <c r="N2711">
        <v>1</v>
      </c>
      <c r="O2711">
        <v>0</v>
      </c>
      <c r="P2711">
        <v>0</v>
      </c>
      <c r="Q2711">
        <v>0</v>
      </c>
      <c r="R2711" s="19">
        <f>BWscncns[[#This Row],[C fx]]*4+BWscncns[[#This Row],[C fg]]*2+BWscncns[[#This Row],[C fm]]</f>
        <v>4</v>
      </c>
      <c r="S2711">
        <v>3000</v>
      </c>
      <c r="T2711">
        <v>2097152</v>
      </c>
      <c r="U2711" s="13">
        <v>1.4305110000000001</v>
      </c>
      <c r="V2711" s="13">
        <v>0.69905099999999998</v>
      </c>
      <c r="W2711">
        <v>1579</v>
      </c>
      <c r="X2711">
        <v>31</v>
      </c>
      <c r="Z2711" s="10">
        <f>IF($N2711&lt;&gt;0,constants!$L$2,IF($O2711&lt;&gt;0,constants!$M$2,IF($P2711&lt;&gt;0,constants!$N$2,0)))</f>
        <v>10125.48</v>
      </c>
      <c r="AA2711" s="10">
        <f>IF($N2711&lt;&gt;0,constants!$L$2,IF($O2711&lt;&gt;0,constants!$M$2,IF($P2711&lt;&gt;0,constants!$P$2,0)))</f>
        <v>10125.48</v>
      </c>
      <c r="AB2711" s="11">
        <f>constants!$O$2</f>
        <v>4861.32</v>
      </c>
      <c r="AC2711" s="11">
        <f>VLOOKUP(BWscncns[[#This Row],[scanner]],[0]!ScnrAvgBW,2,FALSE)/1000</f>
        <v>8853.6095214723919</v>
      </c>
      <c r="AD2711" s="8">
        <f>(1+$F2711)*Z2711</f>
        <v>14487.895265197858</v>
      </c>
      <c r="AE2711" s="8">
        <f>(1+$F2711)*AA2711</f>
        <v>14487.895265197858</v>
      </c>
      <c r="AF2711" s="8">
        <f>(1+$F2711)*AB2711</f>
        <v>6955.7487655510304</v>
      </c>
      <c r="AG2711" s="8">
        <f>(1+$F2711)*AC2711</f>
        <v>12668.057955380933</v>
      </c>
      <c r="AH2711" s="8">
        <f>(1+$F2711)*$T2711/1000</f>
        <v>3000.6793289009725</v>
      </c>
      <c r="AI2711" s="8">
        <f>(1+BWscncns[[#This Row],[pid_error]]*K_p)*BWscncns[[#This Row],[dbw]]/1000</f>
        <v>2548.915664450486</v>
      </c>
      <c r="AJ2711" s="13">
        <f>BWscncns[[#This Row],[Torflow prgrssv alt vote]]/VLOOKUP(BWscncns[[#This Row],[class]],AltBWtotl,2,FALSE)*100</f>
        <v>2.1846104123700326E-2</v>
      </c>
      <c r="AK2711">
        <f>IF(D2711=E2711,1,0)</f>
        <v>1</v>
      </c>
    </row>
    <row r="2712" spans="1:37">
      <c r="A2712" s="1" t="s">
        <v>1309</v>
      </c>
      <c r="B2712" s="1" t="s">
        <v>1310</v>
      </c>
      <c r="C2712">
        <v>969</v>
      </c>
      <c r="D2712">
        <v>1524998637</v>
      </c>
      <c r="E2712">
        <v>1524998637</v>
      </c>
      <c r="F2712" s="2">
        <v>-0.76465424016000005</v>
      </c>
      <c r="G2712" s="2">
        <v>-0.76465424016000005</v>
      </c>
      <c r="H2712">
        <v>968948</v>
      </c>
      <c r="I2712" s="2">
        <v>-5.06300877185E-2</v>
      </c>
      <c r="J2712" s="2">
        <v>4.5454545454499999E-2</v>
      </c>
      <c r="K2712">
        <v>7</v>
      </c>
      <c r="L2712" s="1" t="s">
        <v>11849</v>
      </c>
      <c r="M2712" s="1" t="s">
        <v>1310</v>
      </c>
      <c r="N2712">
        <v>1</v>
      </c>
      <c r="O2712">
        <v>0</v>
      </c>
      <c r="P2712">
        <v>0</v>
      </c>
      <c r="Q2712">
        <v>0</v>
      </c>
      <c r="R2712" s="19">
        <f>BWscncns[[#This Row],[C fx]]*4+BWscncns[[#This Row],[C fg]]*2+BWscncns[[#This Row],[C fm]]</f>
        <v>4</v>
      </c>
      <c r="S2712">
        <v>969</v>
      </c>
      <c r="T2712">
        <v>4117128</v>
      </c>
      <c r="U2712" s="13">
        <v>0.23535800000000001</v>
      </c>
      <c r="V2712" s="13">
        <v>4.2488419999999998</v>
      </c>
      <c r="W2712">
        <v>5708</v>
      </c>
      <c r="X2712">
        <v>114</v>
      </c>
      <c r="Z2712" s="10">
        <f>IF($N2712&lt;&gt;0,constants!$L$2,IF($O2712&lt;&gt;0,constants!$M$2,IF($P2712&lt;&gt;0,constants!$N$2,0)))</f>
        <v>10125.48</v>
      </c>
      <c r="AA2712" s="10">
        <f>IF($N2712&lt;&gt;0,constants!$L$2,IF($O2712&lt;&gt;0,constants!$M$2,IF($P2712&lt;&gt;0,constants!$P$2,0)))</f>
        <v>10125.48</v>
      </c>
      <c r="AB2712" s="11">
        <f>constants!$O$2</f>
        <v>4861.32</v>
      </c>
      <c r="AC2712" s="11">
        <f>VLOOKUP(BWscncns[[#This Row],[scanner]],[0]!ScnrAvgBW,2,FALSE)/1000</f>
        <v>885.64026081730776</v>
      </c>
      <c r="AD2712" s="8">
        <f>(1+$F2712)*Z2712</f>
        <v>2382.9887843447227</v>
      </c>
      <c r="AE2712" s="8">
        <f>(1+$F2712)*AA2712</f>
        <v>2382.9887843447227</v>
      </c>
      <c r="AF2712" s="8">
        <f>(1+$F2712)*AB2712</f>
        <v>1144.0910492253884</v>
      </c>
      <c r="AG2712" s="8">
        <f>(1+$F2712)*AC2712</f>
        <v>208.43168012694503</v>
      </c>
      <c r="AH2712" s="8">
        <f>(1+$F2712)*$T2712/1000</f>
        <v>968.94861751853932</v>
      </c>
      <c r="AI2712" s="8">
        <f>(1+BWscncns[[#This Row],[pid_error]]*K_p)*BWscncns[[#This Row],[dbw]]/1000</f>
        <v>2543.03830875927</v>
      </c>
      <c r="AJ2712" s="13">
        <f>BWscncns[[#This Row],[Torflow prgrssv alt vote]]/VLOOKUP(BWscncns[[#This Row],[class]],AltBWtotl,2,FALSE)*100</f>
        <v>2.1795730811553095E-2</v>
      </c>
      <c r="AK2712">
        <f>IF(D2712=E2712,1,0)</f>
        <v>1</v>
      </c>
    </row>
    <row r="2713" spans="1:37">
      <c r="A2713" s="1" t="s">
        <v>11302</v>
      </c>
      <c r="B2713" s="1" t="s">
        <v>3433</v>
      </c>
      <c r="C2713">
        <v>7110</v>
      </c>
      <c r="D2713">
        <v>1524406722</v>
      </c>
      <c r="E2713">
        <v>1525003372</v>
      </c>
      <c r="F2713" s="2">
        <v>-0.75931263310899999</v>
      </c>
      <c r="G2713" s="2">
        <v>-0.75931263310899999</v>
      </c>
      <c r="H2713">
        <v>985855</v>
      </c>
      <c r="I2713" s="2">
        <v>-1.4740560281099999</v>
      </c>
      <c r="J2713" s="2">
        <v>0</v>
      </c>
      <c r="K2713">
        <v>2</v>
      </c>
      <c r="L2713" s="1" t="s">
        <v>11569</v>
      </c>
      <c r="M2713" s="1" t="s">
        <v>3433</v>
      </c>
      <c r="N2713">
        <v>0</v>
      </c>
      <c r="O2713">
        <v>1</v>
      </c>
      <c r="P2713">
        <v>0</v>
      </c>
      <c r="Q2713">
        <v>0</v>
      </c>
      <c r="R2713" s="19">
        <f>BWscncns[[#This Row],[C fx]]*4+BWscncns[[#This Row],[C fg]]*2+BWscncns[[#This Row],[C fm]]</f>
        <v>2</v>
      </c>
      <c r="S2713">
        <v>6280</v>
      </c>
      <c r="T2713">
        <v>4096000</v>
      </c>
      <c r="U2713" s="13">
        <v>1.5332030000000001</v>
      </c>
      <c r="V2713" s="13">
        <v>0.65222899999999995</v>
      </c>
      <c r="W2713">
        <v>1254</v>
      </c>
      <c r="X2713">
        <v>25</v>
      </c>
      <c r="Z2713" s="10">
        <f>IF($N2713&lt;&gt;0,constants!$L$2,IF($O2713&lt;&gt;0,constants!$M$2,IF($P2713&lt;&gt;0,constants!$N$2,0)))</f>
        <v>9721.3799999999992</v>
      </c>
      <c r="AA2713" s="10">
        <f>IF($N2713&lt;&gt;0,constants!$L$2,IF($O2713&lt;&gt;0,constants!$M$2,IF($P2713&lt;&gt;0,constants!$P$2,0)))</f>
        <v>9721.3799999999992</v>
      </c>
      <c r="AB2713" s="11">
        <f>constants!$O$2</f>
        <v>4861.32</v>
      </c>
      <c r="AC2713" s="11">
        <f>VLOOKUP(BWscncns[[#This Row],[scanner]],[0]!ScnrAvgBW,2,FALSE)/1000</f>
        <v>8853.6095214723919</v>
      </c>
      <c r="AD2713" s="8">
        <f>(1+$F2713)*Z2713</f>
        <v>2339.8133547468296</v>
      </c>
      <c r="AE2713" s="8">
        <f>(1+$F2713)*AA2713</f>
        <v>2339.8133547468296</v>
      </c>
      <c r="AF2713" s="8">
        <f>(1+$F2713)*AB2713</f>
        <v>1170.058310414556</v>
      </c>
      <c r="AG2713" s="8">
        <f>(1+$F2713)*AC2713</f>
        <v>2130.9519632042766</v>
      </c>
      <c r="AH2713" s="8">
        <f>(1+$F2713)*$T2713/1000</f>
        <v>985.85545478553604</v>
      </c>
      <c r="AI2713" s="8">
        <f>(1+BWscncns[[#This Row],[pid_error]]*K_p)*BWscncns[[#This Row],[dbw]]/1000</f>
        <v>2540.9277273927682</v>
      </c>
      <c r="AJ2713" s="13">
        <f>BWscncns[[#This Row],[Torflow prgrssv alt vote]]/VLOOKUP(BWscncns[[#This Row],[class]],AltBWtotl,2,FALSE)*100</f>
        <v>8.8762178593477618E-3</v>
      </c>
      <c r="AK2713">
        <f>IF(D2713=E2713,1,0)</f>
        <v>0</v>
      </c>
    </row>
    <row r="2714" spans="1:37">
      <c r="A2714" s="1" t="s">
        <v>5127</v>
      </c>
      <c r="B2714" s="1" t="s">
        <v>2090</v>
      </c>
      <c r="C2714">
        <v>2520</v>
      </c>
      <c r="D2714">
        <v>1524488385</v>
      </c>
      <c r="E2714">
        <v>1524987008</v>
      </c>
      <c r="F2714" s="2">
        <v>0.10206353999999999</v>
      </c>
      <c r="G2714" s="2">
        <v>0.10206353999999999</v>
      </c>
      <c r="H2714">
        <v>2262850</v>
      </c>
      <c r="I2714" s="2">
        <v>0.644193449265</v>
      </c>
      <c r="J2714" s="2">
        <v>0</v>
      </c>
      <c r="K2714">
        <v>5</v>
      </c>
      <c r="L2714" s="1" t="s">
        <v>11708</v>
      </c>
      <c r="M2714" s="1" t="s">
        <v>2090</v>
      </c>
      <c r="N2714">
        <v>0</v>
      </c>
      <c r="O2714">
        <v>1</v>
      </c>
      <c r="P2714">
        <v>0</v>
      </c>
      <c r="Q2714">
        <v>0</v>
      </c>
      <c r="R2714" s="19">
        <f>BWscncns[[#This Row],[C fx]]*4+BWscncns[[#This Row],[C fg]]*2+BWscncns[[#This Row],[C fm]]</f>
        <v>2</v>
      </c>
      <c r="S2714">
        <v>2380</v>
      </c>
      <c r="T2714">
        <v>2415912</v>
      </c>
      <c r="U2714" s="13">
        <v>0.98513499999999998</v>
      </c>
      <c r="V2714" s="13">
        <v>1.0150889999999999</v>
      </c>
      <c r="W2714">
        <v>3415</v>
      </c>
      <c r="X2714">
        <v>68</v>
      </c>
      <c r="Z2714" s="10">
        <f>IF($N2714&lt;&gt;0,constants!$L$2,IF($O2714&lt;&gt;0,constants!$M$2,IF($P2714&lt;&gt;0,constants!$N$2,0)))</f>
        <v>9721.3799999999992</v>
      </c>
      <c r="AA2714" s="10">
        <f>IF($N2714&lt;&gt;0,constants!$L$2,IF($O2714&lt;&gt;0,constants!$M$2,IF($P2714&lt;&gt;0,constants!$P$2,0)))</f>
        <v>9721.3799999999992</v>
      </c>
      <c r="AB2714" s="11">
        <f>constants!$O$2</f>
        <v>4861.32</v>
      </c>
      <c r="AC2714" s="11">
        <f>VLOOKUP(BWscncns[[#This Row],[scanner]],[0]!ScnrAvgBW,2,FALSE)/1000</f>
        <v>3794.4265750962772</v>
      </c>
      <c r="AD2714" s="8">
        <f>(1+$F2714)*Z2714</f>
        <v>10713.5784564852</v>
      </c>
      <c r="AE2714" s="8">
        <f>(1+$F2714)*AA2714</f>
        <v>10713.5784564852</v>
      </c>
      <c r="AF2714" s="8">
        <f>(1+$F2714)*AB2714</f>
        <v>5357.4835282728</v>
      </c>
      <c r="AG2714" s="8">
        <f>(1+$F2714)*AC2714</f>
        <v>4181.6991836206798</v>
      </c>
      <c r="AH2714" s="8">
        <f>(1+$F2714)*$T2714/1000</f>
        <v>2662.4885310484801</v>
      </c>
      <c r="AI2714" s="8">
        <f>(1+BWscncns[[#This Row],[pid_error]]*K_p)*BWscncns[[#This Row],[dbw]]/1000</f>
        <v>2539.2002655242404</v>
      </c>
      <c r="AJ2714" s="13">
        <f>BWscncns[[#This Row],[Torflow prgrssv alt vote]]/VLOOKUP(BWscncns[[#This Row],[class]],AltBWtotl,2,FALSE)*100</f>
        <v>8.870183320181824E-3</v>
      </c>
      <c r="AK2714">
        <f>IF(D2714=E2714,1,0)</f>
        <v>0</v>
      </c>
    </row>
    <row r="2715" spans="1:37">
      <c r="A2715" s="1" t="s">
        <v>6781</v>
      </c>
      <c r="B2715" s="1" t="s">
        <v>6782</v>
      </c>
      <c r="C2715">
        <v>851</v>
      </c>
      <c r="D2715">
        <v>1524973109</v>
      </c>
      <c r="E2715">
        <v>1524973109</v>
      </c>
      <c r="F2715" s="2">
        <v>-0.79824162241999996</v>
      </c>
      <c r="G2715" s="2">
        <v>-0.79824162241999996</v>
      </c>
      <c r="H2715">
        <v>850987</v>
      </c>
      <c r="I2715" s="2">
        <v>8.1825563246000002E-3</v>
      </c>
      <c r="J2715" s="2">
        <v>0</v>
      </c>
      <c r="K2715">
        <v>8</v>
      </c>
      <c r="L2715" s="1" t="s">
        <v>11913</v>
      </c>
      <c r="M2715" s="1" t="s">
        <v>6782</v>
      </c>
      <c r="N2715">
        <v>1</v>
      </c>
      <c r="O2715">
        <v>0</v>
      </c>
      <c r="P2715">
        <v>0</v>
      </c>
      <c r="Q2715">
        <v>0</v>
      </c>
      <c r="R2715" s="19">
        <f>BWscncns[[#This Row],[C fx]]*4+BWscncns[[#This Row],[C fg]]*2+BWscncns[[#This Row],[C fm]]</f>
        <v>4</v>
      </c>
      <c r="S2715">
        <v>851</v>
      </c>
      <c r="T2715">
        <v>4217856</v>
      </c>
      <c r="U2715" s="13">
        <v>0.201761</v>
      </c>
      <c r="V2715" s="13">
        <v>4.956353</v>
      </c>
      <c r="W2715">
        <v>5835</v>
      </c>
      <c r="X2715">
        <v>116</v>
      </c>
      <c r="Z2715" s="10">
        <f>IF($N2715&lt;&gt;0,constants!$L$2,IF($O2715&lt;&gt;0,constants!$M$2,IF($P2715&lt;&gt;0,constants!$N$2,0)))</f>
        <v>10125.48</v>
      </c>
      <c r="AA2715" s="10">
        <f>IF($N2715&lt;&gt;0,constants!$L$2,IF($O2715&lt;&gt;0,constants!$M$2,IF($P2715&lt;&gt;0,constants!$P$2,0)))</f>
        <v>10125.48</v>
      </c>
      <c r="AB2715" s="11">
        <f>constants!$O$2</f>
        <v>4861.32</v>
      </c>
      <c r="AC2715" s="11">
        <f>VLOOKUP(BWscncns[[#This Row],[scanner]],[0]!ScnrAvgBW,2,FALSE)/1000</f>
        <v>509.99709399477808</v>
      </c>
      <c r="AD2715" s="8">
        <f>(1+$F2715)*Z2715</f>
        <v>2042.9004170187386</v>
      </c>
      <c r="AE2715" s="8">
        <f>(1+$F2715)*AA2715</f>
        <v>2042.9004170187386</v>
      </c>
      <c r="AF2715" s="8">
        <f>(1+$F2715)*AB2715</f>
        <v>980.81203609720569</v>
      </c>
      <c r="AG2715" s="8">
        <f>(1+$F2715)*AC2715</f>
        <v>102.89618625490121</v>
      </c>
      <c r="AH2715" s="8">
        <f>(1+$F2715)*$T2715/1000</f>
        <v>850.98778342606863</v>
      </c>
      <c r="AI2715" s="8">
        <f>(1+BWscncns[[#This Row],[pid_error]]*K_p)*BWscncns[[#This Row],[dbw]]/1000</f>
        <v>2534.4218917130343</v>
      </c>
      <c r="AJ2715" s="13">
        <f>BWscncns[[#This Row],[Torflow prgrssv alt vote]]/VLOOKUP(BWscncns[[#This Row],[class]],AltBWtotl,2,FALSE)*100</f>
        <v>2.172188170520933E-2</v>
      </c>
      <c r="AK2715">
        <f>IF(D2715=E2715,1,0)</f>
        <v>1</v>
      </c>
    </row>
    <row r="2716" spans="1:37">
      <c r="A2716" s="1" t="s">
        <v>4413</v>
      </c>
      <c r="B2716" s="1" t="s">
        <v>4414</v>
      </c>
      <c r="C2716">
        <v>3020</v>
      </c>
      <c r="D2716">
        <v>1524941947</v>
      </c>
      <c r="E2716">
        <v>1524941947</v>
      </c>
      <c r="F2716" s="2">
        <v>0.47414874199599999</v>
      </c>
      <c r="G2716" s="2">
        <v>0.47414874199599999</v>
      </c>
      <c r="H2716">
        <v>3019056</v>
      </c>
      <c r="I2716" s="2">
        <v>-0.26772273367499999</v>
      </c>
      <c r="J2716" s="2">
        <v>0</v>
      </c>
      <c r="K2716">
        <v>3</v>
      </c>
      <c r="L2716" s="1" t="s">
        <v>11663</v>
      </c>
      <c r="M2716" s="1" t="s">
        <v>4414</v>
      </c>
      <c r="N2716">
        <v>0</v>
      </c>
      <c r="O2716">
        <v>0</v>
      </c>
      <c r="P2716">
        <v>1</v>
      </c>
      <c r="Q2716">
        <v>0</v>
      </c>
      <c r="R2716" s="19">
        <f>BWscncns[[#This Row],[C fx]]*4+BWscncns[[#This Row],[C fg]]*2+BWscncns[[#This Row],[C fm]]</f>
        <v>1</v>
      </c>
      <c r="S2716">
        <v>3020</v>
      </c>
      <c r="T2716">
        <v>2048000</v>
      </c>
      <c r="U2716" s="13">
        <v>1.4746090000000001</v>
      </c>
      <c r="V2716" s="13">
        <v>0.67814600000000003</v>
      </c>
      <c r="W2716">
        <v>1459</v>
      </c>
      <c r="X2716">
        <v>29</v>
      </c>
      <c r="Z2716" s="10">
        <f>IF($N2716&lt;&gt;0,constants!$L$2,IF($O2716&lt;&gt;0,constants!$M$2,IF($P2716&lt;&gt;0,constants!$N$2,0)))</f>
        <v>1117.99</v>
      </c>
      <c r="AA2716" s="10">
        <f>IF($N2716&lt;&gt;0,constants!$L$2,IF($O2716&lt;&gt;0,constants!$M$2,IF($P2716&lt;&gt;0,constants!$P$2,0)))</f>
        <v>4051.45</v>
      </c>
      <c r="AB2716" s="11">
        <f>constants!$O$2</f>
        <v>4861.32</v>
      </c>
      <c r="AC2716" s="11">
        <f>VLOOKUP(BWscncns[[#This Row],[scanner]],[0]!ScnrAvgBW,2,FALSE)/1000</f>
        <v>6440.9193022088357</v>
      </c>
      <c r="AD2716" s="8">
        <f>(1+$F2716)*Z2716</f>
        <v>1648.0835520641081</v>
      </c>
      <c r="AE2716" s="8">
        <f>(1+$F2716)*AA2716</f>
        <v>5972.4399207596935</v>
      </c>
      <c r="AF2716" s="8">
        <f>(1+$F2716)*AB2716</f>
        <v>7166.3087624399941</v>
      </c>
      <c r="AG2716" s="8">
        <f>(1+$F2716)*AC2716</f>
        <v>9494.8730866489095</v>
      </c>
      <c r="AH2716" s="8">
        <f>(1+$F2716)*$T2716/1000</f>
        <v>3019.056623607808</v>
      </c>
      <c r="AI2716" s="8">
        <f>(1+BWscncns[[#This Row],[pid_error]]*K_p)*BWscncns[[#This Row],[dbw]]/1000</f>
        <v>2533.5283118039042</v>
      </c>
      <c r="AJ2716" s="13">
        <f>BWscncns[[#This Row],[Torflow prgrssv alt vote]]/VLOOKUP(BWscncns[[#This Row],[class]],AltBWtotl,2,FALSE)*100</f>
        <v>4.9967941760693718E-2</v>
      </c>
      <c r="AK2716">
        <f>IF(D2716=E2716,1,0)</f>
        <v>1</v>
      </c>
    </row>
    <row r="2717" spans="1:37">
      <c r="A2717" s="1" t="s">
        <v>10700</v>
      </c>
      <c r="B2717" s="1" t="s">
        <v>164</v>
      </c>
      <c r="C2717">
        <v>2400</v>
      </c>
      <c r="D2717">
        <v>1524975578</v>
      </c>
      <c r="E2717">
        <v>1524975578</v>
      </c>
      <c r="F2717" s="2">
        <v>0.22616462318800001</v>
      </c>
      <c r="G2717" s="2">
        <v>0.22616462318800001</v>
      </c>
      <c r="H2717">
        <v>2403634</v>
      </c>
      <c r="I2717" s="2">
        <v>-2.0297711322299999E-2</v>
      </c>
      <c r="J2717" s="2">
        <v>0.2</v>
      </c>
      <c r="K2717">
        <v>6</v>
      </c>
      <c r="L2717" s="1" t="s">
        <v>11692</v>
      </c>
      <c r="M2717" s="1" t="s">
        <v>164</v>
      </c>
      <c r="N2717">
        <v>0</v>
      </c>
      <c r="O2717">
        <v>0</v>
      </c>
      <c r="P2717">
        <v>1</v>
      </c>
      <c r="Q2717">
        <v>0</v>
      </c>
      <c r="R2717" s="19">
        <f>BWscncns[[#This Row],[C fx]]*4+BWscncns[[#This Row],[C fg]]*2+BWscncns[[#This Row],[C fm]]</f>
        <v>1</v>
      </c>
      <c r="S2717">
        <v>1880</v>
      </c>
      <c r="T2717">
        <v>2274648</v>
      </c>
      <c r="U2717" s="13">
        <v>0.82650199999999996</v>
      </c>
      <c r="V2717" s="13">
        <v>1.209919</v>
      </c>
      <c r="W2717">
        <v>3943</v>
      </c>
      <c r="X2717">
        <v>78</v>
      </c>
      <c r="Z2717" s="10">
        <f>IF($N2717&lt;&gt;0,constants!$L$2,IF($O2717&lt;&gt;0,constants!$M$2,IF($P2717&lt;&gt;0,constants!$N$2,0)))</f>
        <v>1117.99</v>
      </c>
      <c r="AA2717" s="10">
        <f>IF($N2717&lt;&gt;0,constants!$L$2,IF($O2717&lt;&gt;0,constants!$M$2,IF($P2717&lt;&gt;0,constants!$P$2,0)))</f>
        <v>4051.45</v>
      </c>
      <c r="AB2717" s="11">
        <f>constants!$O$2</f>
        <v>4861.32</v>
      </c>
      <c r="AC2717" s="11">
        <f>VLOOKUP(BWscncns[[#This Row],[scanner]],[0]!ScnrAvgBW,2,FALSE)/1000</f>
        <v>2386.3111194805197</v>
      </c>
      <c r="AD2717" s="8">
        <f>(1+$F2717)*Z2717</f>
        <v>1370.8397870779522</v>
      </c>
      <c r="AE2717" s="8">
        <f>(1+$F2717)*AA2717</f>
        <v>4967.7446626150231</v>
      </c>
      <c r="AF2717" s="8">
        <f>(1+$F2717)*AB2717</f>
        <v>5960.7786059962882</v>
      </c>
      <c r="AG2717" s="8">
        <f>(1+$F2717)*AC2717</f>
        <v>2926.0102746271659</v>
      </c>
      <c r="AH2717" s="8">
        <f>(1+$F2717)*$T2717/1000</f>
        <v>2789.0929078053382</v>
      </c>
      <c r="AI2717" s="8">
        <f>(1+BWscncns[[#This Row],[pid_error]]*K_p)*BWscncns[[#This Row],[dbw]]/1000</f>
        <v>2531.8704539026694</v>
      </c>
      <c r="AJ2717" s="13">
        <f>BWscncns[[#This Row],[Torflow prgrssv alt vote]]/VLOOKUP(BWscncns[[#This Row],[class]],AltBWtotl,2,FALSE)*100</f>
        <v>4.9935244377100077E-2</v>
      </c>
      <c r="AK2717">
        <f>IF(D2717=E2717,1,0)</f>
        <v>1</v>
      </c>
    </row>
    <row r="2718" spans="1:37">
      <c r="A2718" s="1" t="s">
        <v>5605</v>
      </c>
      <c r="B2718" s="1" t="s">
        <v>5606</v>
      </c>
      <c r="C2718">
        <v>2900</v>
      </c>
      <c r="D2718">
        <v>1523793658</v>
      </c>
      <c r="E2718">
        <v>1524977546</v>
      </c>
      <c r="F2718" s="2">
        <v>0.40690522014500002</v>
      </c>
      <c r="G2718" s="2">
        <v>0.40690522014500002</v>
      </c>
      <c r="H2718">
        <v>2950494</v>
      </c>
      <c r="I2718" s="2">
        <v>-0.55012509202899995</v>
      </c>
      <c r="J2718" s="2">
        <v>0</v>
      </c>
      <c r="K2718">
        <v>5</v>
      </c>
      <c r="L2718" s="1" t="s">
        <v>11622</v>
      </c>
      <c r="M2718" s="1" t="s">
        <v>5606</v>
      </c>
      <c r="N2718">
        <v>0</v>
      </c>
      <c r="O2718">
        <v>1</v>
      </c>
      <c r="P2718">
        <v>0</v>
      </c>
      <c r="Q2718">
        <v>0</v>
      </c>
      <c r="R2718" s="19">
        <f>BWscncns[[#This Row],[C fx]]*4+BWscncns[[#This Row],[C fg]]*2+BWscncns[[#This Row],[C fm]]</f>
        <v>2</v>
      </c>
      <c r="S2718">
        <v>1950</v>
      </c>
      <c r="T2718">
        <v>2097152</v>
      </c>
      <c r="U2718" s="13">
        <v>0.92983199999999999</v>
      </c>
      <c r="V2718" s="13">
        <v>1.0754630000000001</v>
      </c>
      <c r="W2718">
        <v>3604</v>
      </c>
      <c r="X2718">
        <v>72</v>
      </c>
      <c r="Z2718" s="10">
        <f>IF($N2718&lt;&gt;0,constants!$L$2,IF($O2718&lt;&gt;0,constants!$M$2,IF($P2718&lt;&gt;0,constants!$N$2,0)))</f>
        <v>9721.3799999999992</v>
      </c>
      <c r="AA2718" s="10">
        <f>IF($N2718&lt;&gt;0,constants!$L$2,IF($O2718&lt;&gt;0,constants!$M$2,IF($P2718&lt;&gt;0,constants!$P$2,0)))</f>
        <v>9721.3799999999992</v>
      </c>
      <c r="AB2718" s="11">
        <f>constants!$O$2</f>
        <v>4861.32</v>
      </c>
      <c r="AC2718" s="11">
        <f>VLOOKUP(BWscncns[[#This Row],[scanner]],[0]!ScnrAvgBW,2,FALSE)/1000</f>
        <v>3794.4265750962772</v>
      </c>
      <c r="AD2718" s="8">
        <f>(1+$F2718)*Z2718</f>
        <v>13677.0602690132</v>
      </c>
      <c r="AE2718" s="8">
        <f>(1+$F2718)*AA2718</f>
        <v>13677.0602690132</v>
      </c>
      <c r="AF2718" s="8">
        <f>(1+$F2718)*AB2718</f>
        <v>6839.4164847952916</v>
      </c>
      <c r="AG2718" s="8">
        <f>(1+$F2718)*AC2718</f>
        <v>5338.3985559598668</v>
      </c>
      <c r="AH2718" s="8">
        <f>(1+$F2718)*$T2718/1000</f>
        <v>2950.4940962375272</v>
      </c>
      <c r="AI2718" s="8">
        <f>(1+BWscncns[[#This Row],[pid_error]]*K_p)*BWscncns[[#This Row],[dbw]]/1000</f>
        <v>2523.8230481187634</v>
      </c>
      <c r="AJ2718" s="13">
        <f>BWscncns[[#This Row],[Torflow prgrssv alt vote]]/VLOOKUP(BWscncns[[#This Row],[class]],AltBWtotl,2,FALSE)*100</f>
        <v>8.8164661167013363E-3</v>
      </c>
      <c r="AK2718">
        <f>IF(D2718=E2718,1,0)</f>
        <v>0</v>
      </c>
    </row>
    <row r="2719" spans="1:37">
      <c r="A2719" s="1" t="s">
        <v>2703</v>
      </c>
      <c r="B2719" s="1" t="s">
        <v>2704</v>
      </c>
      <c r="C2719">
        <v>2950</v>
      </c>
      <c r="D2719">
        <v>1525003705</v>
      </c>
      <c r="E2719">
        <v>1525003705</v>
      </c>
      <c r="F2719" s="2">
        <v>0.40535113783900001</v>
      </c>
      <c r="G2719" s="2">
        <v>0.40535113783900001</v>
      </c>
      <c r="H2719">
        <v>2947234</v>
      </c>
      <c r="I2719" s="2">
        <v>-0.65427474455099999</v>
      </c>
      <c r="J2719" s="2">
        <v>0</v>
      </c>
      <c r="K2719">
        <v>5</v>
      </c>
      <c r="L2719" s="1" t="s">
        <v>11561</v>
      </c>
      <c r="M2719" s="1" t="s">
        <v>2704</v>
      </c>
      <c r="N2719">
        <v>0</v>
      </c>
      <c r="O2719">
        <v>1</v>
      </c>
      <c r="P2719">
        <v>0</v>
      </c>
      <c r="Q2719">
        <v>0</v>
      </c>
      <c r="R2719" s="19">
        <f>BWscncns[[#This Row],[C fx]]*4+BWscncns[[#This Row],[C fg]]*2+BWscncns[[#This Row],[C fm]]</f>
        <v>2</v>
      </c>
      <c r="S2719">
        <v>2130</v>
      </c>
      <c r="T2719">
        <v>2097152</v>
      </c>
      <c r="U2719" s="13">
        <v>1.015663</v>
      </c>
      <c r="V2719" s="13">
        <v>0.98457799999999995</v>
      </c>
      <c r="W2719">
        <v>3153</v>
      </c>
      <c r="X2719">
        <v>63</v>
      </c>
      <c r="Z2719" s="10">
        <f>IF($N2719&lt;&gt;0,constants!$L$2,IF($O2719&lt;&gt;0,constants!$M$2,IF($P2719&lt;&gt;0,constants!$N$2,0)))</f>
        <v>9721.3799999999992</v>
      </c>
      <c r="AA2719" s="10">
        <f>IF($N2719&lt;&gt;0,constants!$L$2,IF($O2719&lt;&gt;0,constants!$M$2,IF($P2719&lt;&gt;0,constants!$P$2,0)))</f>
        <v>9721.3799999999992</v>
      </c>
      <c r="AB2719" s="11">
        <f>constants!$O$2</f>
        <v>4861.32</v>
      </c>
      <c r="AC2719" s="11">
        <f>VLOOKUP(BWscncns[[#This Row],[scanner]],[0]!ScnrAvgBW,2,FALSE)/1000</f>
        <v>3794.4265750962772</v>
      </c>
      <c r="AD2719" s="8">
        <f>(1+$F2719)*Z2719</f>
        <v>13661.952444365297</v>
      </c>
      <c r="AE2719" s="8">
        <f>(1+$F2719)*AA2719</f>
        <v>13661.952444365297</v>
      </c>
      <c r="AF2719" s="8">
        <f>(1+$F2719)*AB2719</f>
        <v>6831.861593399487</v>
      </c>
      <c r="AG2719" s="8">
        <f>(1+$F2719)*AC2719</f>
        <v>5332.5017047580932</v>
      </c>
      <c r="AH2719" s="8">
        <f>(1+$F2719)*$T2719/1000</f>
        <v>2947.2349494213345</v>
      </c>
      <c r="AI2719" s="8">
        <f>(1+BWscncns[[#This Row],[pid_error]]*K_p)*BWscncns[[#This Row],[dbw]]/1000</f>
        <v>2522.1934747106675</v>
      </c>
      <c r="AJ2719" s="13">
        <f>BWscncns[[#This Row],[Torflow prgrssv alt vote]]/VLOOKUP(BWscncns[[#This Row],[class]],AltBWtotl,2,FALSE)*100</f>
        <v>8.8107735311027287E-3</v>
      </c>
      <c r="AK2719">
        <f>IF(D2719=E2719,1,0)</f>
        <v>1</v>
      </c>
    </row>
    <row r="2720" spans="1:37">
      <c r="A2720" s="1" t="s">
        <v>7852</v>
      </c>
      <c r="B2720" s="1" t="s">
        <v>7853</v>
      </c>
      <c r="C2720">
        <v>6860</v>
      </c>
      <c r="D2720">
        <v>1524069486</v>
      </c>
      <c r="E2720">
        <v>1524992681</v>
      </c>
      <c r="F2720" s="2">
        <v>-3.2058898010000003E-2</v>
      </c>
      <c r="G2720" s="2">
        <v>-3.2058898010000003E-2</v>
      </c>
      <c r="H2720">
        <v>2477929</v>
      </c>
      <c r="I2720" s="2">
        <v>-0.790951294581</v>
      </c>
      <c r="J2720" s="2">
        <v>0</v>
      </c>
      <c r="K2720">
        <v>1</v>
      </c>
      <c r="L2720" s="1" t="s">
        <v>11565</v>
      </c>
      <c r="M2720" s="1" t="s">
        <v>7853</v>
      </c>
      <c r="N2720">
        <v>0</v>
      </c>
      <c r="O2720">
        <v>1</v>
      </c>
      <c r="P2720">
        <v>0</v>
      </c>
      <c r="Q2720">
        <v>1</v>
      </c>
      <c r="R2720" s="19">
        <f>BWscncns[[#This Row],[C fx]]*4+BWscncns[[#This Row],[C fg]]*2+BWscncns[[#This Row],[C fm]]</f>
        <v>2</v>
      </c>
      <c r="S2720">
        <v>20</v>
      </c>
      <c r="T2720">
        <v>2560000</v>
      </c>
      <c r="U2720" s="13">
        <v>1</v>
      </c>
      <c r="V2720" s="13">
        <v>1</v>
      </c>
      <c r="W2720">
        <v>3222</v>
      </c>
      <c r="X2720">
        <v>64</v>
      </c>
      <c r="Z2720" s="10">
        <f>IF($N2720&lt;&gt;0,constants!$L$2,IF($O2720&lt;&gt;0,constants!$M$2,IF($P2720&lt;&gt;0,constants!$N$2,0)))</f>
        <v>9721.3799999999992</v>
      </c>
      <c r="AA2720" s="10">
        <f>IF($N2720&lt;&gt;0,constants!$L$2,IF($O2720&lt;&gt;0,constants!$M$2,IF($P2720&lt;&gt;0,constants!$P$2,0)))</f>
        <v>9721.3799999999992</v>
      </c>
      <c r="AB2720" s="11">
        <f>constants!$O$2</f>
        <v>4861.32</v>
      </c>
      <c r="AC2720" s="11">
        <f>VLOOKUP(BWscncns[[#This Row],[scanner]],[0]!ScnrAvgBW,2,FALSE)/1000</f>
        <v>11818.828055288463</v>
      </c>
      <c r="AD2720" s="8">
        <f>(1+$F2720)*Z2720</f>
        <v>9409.723270063545</v>
      </c>
      <c r="AE2720" s="8">
        <f>(1+$F2720)*AA2720</f>
        <v>9409.723270063545</v>
      </c>
      <c r="AF2720" s="8">
        <f>(1+$F2720)*AB2720</f>
        <v>4705.4714379260258</v>
      </c>
      <c r="AG2720" s="8">
        <f>(1+$F2720)*AC2720</f>
        <v>11439.929452066242</v>
      </c>
      <c r="AH2720" s="8">
        <f>(1+$F2720)*$T2720/1000</f>
        <v>2477.9292210943995</v>
      </c>
      <c r="AI2720" s="8">
        <f>(1+BWscncns[[#This Row],[pid_error]]*K_p)*BWscncns[[#This Row],[dbw]]/1000</f>
        <v>2518.9646105471998</v>
      </c>
      <c r="AJ2720" s="13">
        <f>BWscncns[[#This Row],[Torflow prgrssv alt vote]]/VLOOKUP(BWscncns[[#This Row],[class]],AltBWtotl,2,FALSE)*100</f>
        <v>8.7994941462370344E-3</v>
      </c>
      <c r="AK2720">
        <f>IF(D2720=E2720,1,0)</f>
        <v>0</v>
      </c>
    </row>
    <row r="2721" spans="1:37">
      <c r="A2721" s="1" t="s">
        <v>2091</v>
      </c>
      <c r="B2721" s="1" t="s">
        <v>2092</v>
      </c>
      <c r="C2721">
        <v>836</v>
      </c>
      <c r="D2721">
        <v>1524953164</v>
      </c>
      <c r="E2721">
        <v>1524953164</v>
      </c>
      <c r="F2721" s="2">
        <v>-0.73789952035299999</v>
      </c>
      <c r="G2721" s="2">
        <v>-0.73789952035299999</v>
      </c>
      <c r="H2721">
        <v>836355</v>
      </c>
      <c r="I2721" s="2">
        <v>4.3244973326199997E-2</v>
      </c>
      <c r="J2721" s="2">
        <v>0</v>
      </c>
      <c r="K2721">
        <v>7</v>
      </c>
      <c r="L2721" s="1" t="s">
        <v>11908</v>
      </c>
      <c r="M2721" s="1" t="s">
        <v>2092</v>
      </c>
      <c r="N2721">
        <v>1</v>
      </c>
      <c r="O2721">
        <v>0</v>
      </c>
      <c r="P2721">
        <v>0</v>
      </c>
      <c r="Q2721">
        <v>0</v>
      </c>
      <c r="R2721" s="19">
        <f>BWscncns[[#This Row],[C fx]]*4+BWscncns[[#This Row],[C fg]]*2+BWscncns[[#This Row],[C fm]]</f>
        <v>4</v>
      </c>
      <c r="S2721">
        <v>912</v>
      </c>
      <c r="T2721">
        <v>3990023</v>
      </c>
      <c r="U2721" s="13">
        <v>0.22857</v>
      </c>
      <c r="V2721" s="13">
        <v>4.3750249999999999</v>
      </c>
      <c r="W2721">
        <v>5743</v>
      </c>
      <c r="X2721">
        <v>114</v>
      </c>
      <c r="Z2721" s="10">
        <f>IF($N2721&lt;&gt;0,constants!$L$2,IF($O2721&lt;&gt;0,constants!$M$2,IF($P2721&lt;&gt;0,constants!$N$2,0)))</f>
        <v>10125.48</v>
      </c>
      <c r="AA2721" s="10">
        <f>IF($N2721&lt;&gt;0,constants!$L$2,IF($O2721&lt;&gt;0,constants!$M$2,IF($P2721&lt;&gt;0,constants!$P$2,0)))</f>
        <v>10125.48</v>
      </c>
      <c r="AB2721" s="11">
        <f>constants!$O$2</f>
        <v>4861.32</v>
      </c>
      <c r="AC2721" s="11">
        <f>VLOOKUP(BWscncns[[#This Row],[scanner]],[0]!ScnrAvgBW,2,FALSE)/1000</f>
        <v>885.64026081730776</v>
      </c>
      <c r="AD2721" s="8">
        <f>(1+$F2721)*Z2721</f>
        <v>2653.8931646561055</v>
      </c>
      <c r="AE2721" s="8">
        <f>(1+$F2721)*AA2721</f>
        <v>2653.8931646561055</v>
      </c>
      <c r="AF2721" s="8">
        <f>(1+$F2721)*AB2721</f>
        <v>1274.1543037175541</v>
      </c>
      <c r="AG2721" s="8">
        <f>(1+$F2721)*AC2721</f>
        <v>232.12673715491056</v>
      </c>
      <c r="AH2721" s="8">
        <f>(1+$F2721)*$T2721/1000</f>
        <v>1045.7869421025619</v>
      </c>
      <c r="AI2721" s="8">
        <f>(1+BWscncns[[#This Row],[pid_error]]*K_p)*BWscncns[[#This Row],[dbw]]/1000</f>
        <v>2517.9049710512813</v>
      </c>
      <c r="AJ2721" s="13">
        <f>BWscncns[[#This Row],[Torflow prgrssv alt vote]]/VLOOKUP(BWscncns[[#This Row],[class]],AltBWtotl,2,FALSE)*100</f>
        <v>2.1580319403399183E-2</v>
      </c>
      <c r="AK2721">
        <f>IF(D2721=E2721,1,0)</f>
        <v>1</v>
      </c>
    </row>
    <row r="2722" spans="1:37">
      <c r="A2722" s="1" t="s">
        <v>10096</v>
      </c>
      <c r="B2722" s="1" t="s">
        <v>49</v>
      </c>
      <c r="C2722">
        <v>2960</v>
      </c>
      <c r="D2722">
        <v>1524966122</v>
      </c>
      <c r="E2722">
        <v>1524966122</v>
      </c>
      <c r="F2722" s="2">
        <v>0.44380170429400001</v>
      </c>
      <c r="G2722" s="2">
        <v>0.44380170429400001</v>
      </c>
      <c r="H2722">
        <v>2956905</v>
      </c>
      <c r="I2722" s="2">
        <v>0.47913726706300003</v>
      </c>
      <c r="J2722" s="2">
        <v>0</v>
      </c>
      <c r="K2722">
        <v>5</v>
      </c>
      <c r="L2722" s="1" t="s">
        <v>11590</v>
      </c>
      <c r="M2722" s="1" t="s">
        <v>49</v>
      </c>
      <c r="N2722">
        <v>0</v>
      </c>
      <c r="O2722">
        <v>0</v>
      </c>
      <c r="P2722">
        <v>1</v>
      </c>
      <c r="Q2722">
        <v>0</v>
      </c>
      <c r="R2722" s="19">
        <f>BWscncns[[#This Row],[C fx]]*4+BWscncns[[#This Row],[C fg]]*2+BWscncns[[#This Row],[C fm]]</f>
        <v>1</v>
      </c>
      <c r="S2722">
        <v>2690</v>
      </c>
      <c r="T2722">
        <v>2048000</v>
      </c>
      <c r="U2722" s="13">
        <v>1.313477</v>
      </c>
      <c r="V2722" s="13">
        <v>0.76133799999999996</v>
      </c>
      <c r="W2722">
        <v>1924</v>
      </c>
      <c r="X2722">
        <v>38</v>
      </c>
      <c r="Z2722" s="10">
        <f>IF($N2722&lt;&gt;0,constants!$L$2,IF($O2722&lt;&gt;0,constants!$M$2,IF($P2722&lt;&gt;0,constants!$N$2,0)))</f>
        <v>1117.99</v>
      </c>
      <c r="AA2722" s="10">
        <f>IF($N2722&lt;&gt;0,constants!$L$2,IF($O2722&lt;&gt;0,constants!$M$2,IF($P2722&lt;&gt;0,constants!$P$2,0)))</f>
        <v>4051.45</v>
      </c>
      <c r="AB2722" s="11">
        <f>constants!$O$2</f>
        <v>4861.32</v>
      </c>
      <c r="AC2722" s="11">
        <f>VLOOKUP(BWscncns[[#This Row],[scanner]],[0]!ScnrAvgBW,2,FALSE)/1000</f>
        <v>3794.4265750962772</v>
      </c>
      <c r="AD2722" s="8">
        <f>(1+$F2722)*Z2722</f>
        <v>1614.1558673836491</v>
      </c>
      <c r="AE2722" s="8">
        <f>(1+$F2722)*AA2722</f>
        <v>5849.4904148619262</v>
      </c>
      <c r="AF2722" s="8">
        <f>(1+$F2722)*AB2722</f>
        <v>7018.7821011185079</v>
      </c>
      <c r="AG2722" s="8">
        <f>(1+$F2722)*AC2722</f>
        <v>5478.3995559424511</v>
      </c>
      <c r="AH2722" s="8">
        <f>(1+$F2722)*$T2722/1000</f>
        <v>2956.9058903941122</v>
      </c>
      <c r="AI2722" s="8">
        <f>(1+BWscncns[[#This Row],[pid_error]]*K_p)*BWscncns[[#This Row],[dbw]]/1000</f>
        <v>2502.4529451970561</v>
      </c>
      <c r="AJ2722" s="13">
        <f>BWscncns[[#This Row],[Torflow prgrssv alt vote]]/VLOOKUP(BWscncns[[#This Row],[class]],AltBWtotl,2,FALSE)*100</f>
        <v>4.9355052573085777E-2</v>
      </c>
      <c r="AK2722">
        <f>IF(D2722=E2722,1,0)</f>
        <v>1</v>
      </c>
    </row>
    <row r="2723" spans="1:37">
      <c r="A2723" s="1" t="s">
        <v>4816</v>
      </c>
      <c r="B2723" s="1" t="s">
        <v>4817</v>
      </c>
      <c r="C2723">
        <v>2900</v>
      </c>
      <c r="D2723">
        <v>1524991648</v>
      </c>
      <c r="E2723">
        <v>1524991648</v>
      </c>
      <c r="F2723" s="2">
        <v>0.38478608078100002</v>
      </c>
      <c r="G2723" s="2">
        <v>0.38478608078100002</v>
      </c>
      <c r="H2723">
        <v>2904106</v>
      </c>
      <c r="I2723" s="2">
        <v>-0.79370006474900001</v>
      </c>
      <c r="J2723" s="2">
        <v>0</v>
      </c>
      <c r="K2723">
        <v>3</v>
      </c>
      <c r="L2723" s="1" t="s">
        <v>11582</v>
      </c>
      <c r="M2723" s="1" t="s">
        <v>4817</v>
      </c>
      <c r="N2723">
        <v>0</v>
      </c>
      <c r="O2723">
        <v>0</v>
      </c>
      <c r="P2723">
        <v>1</v>
      </c>
      <c r="Q2723">
        <v>0</v>
      </c>
      <c r="R2723" s="19">
        <f>BWscncns[[#This Row],[C fx]]*4+BWscncns[[#This Row],[C fg]]*2+BWscncns[[#This Row],[C fm]]</f>
        <v>1</v>
      </c>
      <c r="S2723">
        <v>2590</v>
      </c>
      <c r="T2723">
        <v>2097152</v>
      </c>
      <c r="U2723" s="13">
        <v>1.2350080000000001</v>
      </c>
      <c r="V2723" s="13">
        <v>0.80971099999999996</v>
      </c>
      <c r="W2723">
        <v>2202</v>
      </c>
      <c r="X2723">
        <v>44</v>
      </c>
      <c r="Z2723" s="10">
        <f>IF($N2723&lt;&gt;0,constants!$L$2,IF($O2723&lt;&gt;0,constants!$M$2,IF($P2723&lt;&gt;0,constants!$N$2,0)))</f>
        <v>1117.99</v>
      </c>
      <c r="AA2723" s="10">
        <f>IF($N2723&lt;&gt;0,constants!$L$2,IF($O2723&lt;&gt;0,constants!$M$2,IF($P2723&lt;&gt;0,constants!$P$2,0)))</f>
        <v>4051.45</v>
      </c>
      <c r="AB2723" s="11">
        <f>constants!$O$2</f>
        <v>4861.32</v>
      </c>
      <c r="AC2723" s="11">
        <f>VLOOKUP(BWscncns[[#This Row],[scanner]],[0]!ScnrAvgBW,2,FALSE)/1000</f>
        <v>6440.9193022088357</v>
      </c>
      <c r="AD2723" s="8">
        <f>(1+$F2723)*Z2723</f>
        <v>1548.1769904523501</v>
      </c>
      <c r="AE2723" s="8">
        <f>(1+$F2723)*AA2723</f>
        <v>5610.3915669801818</v>
      </c>
      <c r="AF2723" s="8">
        <f>(1+$F2723)*AB2723</f>
        <v>6731.88827022229</v>
      </c>
      <c r="AG2723" s="8">
        <f>(1+$F2723)*AC2723</f>
        <v>8919.295397132466</v>
      </c>
      <c r="AH2723" s="8">
        <f>(1+$F2723)*$T2723/1000</f>
        <v>2904.1068988820357</v>
      </c>
      <c r="AI2723" s="8">
        <f>(1+BWscncns[[#This Row],[pid_error]]*K_p)*BWscncns[[#This Row],[dbw]]/1000</f>
        <v>2500.6294494410181</v>
      </c>
      <c r="AJ2723" s="13">
        <f>BWscncns[[#This Row],[Torflow prgrssv alt vote]]/VLOOKUP(BWscncns[[#This Row],[class]],AltBWtotl,2,FALSE)*100</f>
        <v>4.9319088368812214E-2</v>
      </c>
      <c r="AK2723">
        <f>IF(D2723=E2723,1,0)</f>
        <v>1</v>
      </c>
    </row>
    <row r="2724" spans="1:37">
      <c r="A2724" s="1" t="s">
        <v>3818</v>
      </c>
      <c r="B2724" s="1" t="s">
        <v>3819</v>
      </c>
      <c r="C2724">
        <v>2690</v>
      </c>
      <c r="D2724">
        <v>1524182540</v>
      </c>
      <c r="E2724">
        <v>1524991829</v>
      </c>
      <c r="F2724" s="2">
        <v>-0.41111036575499998</v>
      </c>
      <c r="G2724" s="2">
        <v>-0.41111036575499998</v>
      </c>
      <c r="H2724">
        <v>1852486</v>
      </c>
      <c r="I2724" s="2">
        <v>0.38816348431600001</v>
      </c>
      <c r="J2724" s="2">
        <v>0</v>
      </c>
      <c r="K2724">
        <v>7</v>
      </c>
      <c r="L2724" s="1" t="s">
        <v>11744</v>
      </c>
      <c r="M2724" s="1" t="s">
        <v>3819</v>
      </c>
      <c r="N2724">
        <v>0</v>
      </c>
      <c r="O2724">
        <v>1</v>
      </c>
      <c r="P2724">
        <v>0</v>
      </c>
      <c r="Q2724">
        <v>0</v>
      </c>
      <c r="R2724" s="19">
        <f>BWscncns[[#This Row],[C fx]]*4+BWscncns[[#This Row],[C fg]]*2+BWscncns[[#This Row],[C fm]]</f>
        <v>2</v>
      </c>
      <c r="S2724">
        <v>1040</v>
      </c>
      <c r="T2724">
        <v>3145728</v>
      </c>
      <c r="U2724" s="13">
        <v>0.33060699999999998</v>
      </c>
      <c r="V2724" s="13">
        <v>3.0247380000000001</v>
      </c>
      <c r="W2724">
        <v>5379</v>
      </c>
      <c r="X2724">
        <v>107</v>
      </c>
      <c r="Z2724" s="10">
        <f>IF($N2724&lt;&gt;0,constants!$L$2,IF($O2724&lt;&gt;0,constants!$M$2,IF($P2724&lt;&gt;0,constants!$N$2,0)))</f>
        <v>9721.3799999999992</v>
      </c>
      <c r="AA2724" s="10">
        <f>IF($N2724&lt;&gt;0,constants!$L$2,IF($O2724&lt;&gt;0,constants!$M$2,IF($P2724&lt;&gt;0,constants!$P$2,0)))</f>
        <v>9721.3799999999992</v>
      </c>
      <c r="AB2724" s="11">
        <f>constants!$O$2</f>
        <v>4861.32</v>
      </c>
      <c r="AC2724" s="11">
        <f>VLOOKUP(BWscncns[[#This Row],[scanner]],[0]!ScnrAvgBW,2,FALSE)/1000</f>
        <v>885.64026081730776</v>
      </c>
      <c r="AD2724" s="8">
        <f>(1+$F2724)*Z2724</f>
        <v>5724.819912556658</v>
      </c>
      <c r="AE2724" s="8">
        <f>(1+$F2724)*AA2724</f>
        <v>5724.819912556658</v>
      </c>
      <c r="AF2724" s="8">
        <f>(1+$F2724)*AB2724</f>
        <v>2862.7809567479035</v>
      </c>
      <c r="AG2724" s="8">
        <f>(1+$F2724)*AC2724</f>
        <v>521.54436926535084</v>
      </c>
      <c r="AH2724" s="8">
        <f>(1+$F2724)*$T2724/1000</f>
        <v>1852.4866113542555</v>
      </c>
      <c r="AI2724" s="8">
        <f>(1+BWscncns[[#This Row],[pid_error]]*K_p)*BWscncns[[#This Row],[dbw]]/1000</f>
        <v>2499.1073056771279</v>
      </c>
      <c r="AJ2724" s="13">
        <f>BWscncns[[#This Row],[Torflow prgrssv alt vote]]/VLOOKUP(BWscncns[[#This Row],[class]],AltBWtotl,2,FALSE)*100</f>
        <v>8.7301266619807614E-3</v>
      </c>
      <c r="AK2724">
        <f>IF(D2724=E2724,1,0)</f>
        <v>0</v>
      </c>
    </row>
    <row r="2725" spans="1:37">
      <c r="A2725" s="1" t="s">
        <v>1379</v>
      </c>
      <c r="B2725" s="1" t="s">
        <v>1380</v>
      </c>
      <c r="C2725">
        <v>628</v>
      </c>
      <c r="D2725">
        <v>1524982043</v>
      </c>
      <c r="E2725">
        <v>1524982043</v>
      </c>
      <c r="F2725" s="2">
        <v>-0.85608138849199999</v>
      </c>
      <c r="G2725" s="2">
        <v>-0.85608138849199999</v>
      </c>
      <c r="H2725">
        <v>628361</v>
      </c>
      <c r="I2725" s="2">
        <v>-2.6353588331900001E-2</v>
      </c>
      <c r="J2725" s="2">
        <v>0</v>
      </c>
      <c r="K2725">
        <v>8</v>
      </c>
      <c r="L2725" s="1" t="s">
        <v>11917</v>
      </c>
      <c r="M2725" s="1" t="s">
        <v>1380</v>
      </c>
      <c r="N2725">
        <v>1</v>
      </c>
      <c r="O2725">
        <v>0</v>
      </c>
      <c r="P2725">
        <v>0</v>
      </c>
      <c r="Q2725">
        <v>0</v>
      </c>
      <c r="R2725" s="19">
        <f>BWscncns[[#This Row],[C fx]]*4+BWscncns[[#This Row],[C fg]]*2+BWscncns[[#This Row],[C fm]]</f>
        <v>4</v>
      </c>
      <c r="S2725">
        <v>744</v>
      </c>
      <c r="T2725">
        <v>4366088</v>
      </c>
      <c r="U2725" s="13">
        <v>0.170404</v>
      </c>
      <c r="V2725" s="13">
        <v>5.868398</v>
      </c>
      <c r="W2725">
        <v>5972</v>
      </c>
      <c r="X2725">
        <v>119</v>
      </c>
      <c r="Z2725" s="10">
        <f>IF($N2725&lt;&gt;0,constants!$L$2,IF($O2725&lt;&gt;0,constants!$M$2,IF($P2725&lt;&gt;0,constants!$N$2,0)))</f>
        <v>10125.48</v>
      </c>
      <c r="AA2725" s="10">
        <f>IF($N2725&lt;&gt;0,constants!$L$2,IF($O2725&lt;&gt;0,constants!$M$2,IF($P2725&lt;&gt;0,constants!$P$2,0)))</f>
        <v>10125.48</v>
      </c>
      <c r="AB2725" s="11">
        <f>constants!$O$2</f>
        <v>4861.32</v>
      </c>
      <c r="AC2725" s="11">
        <f>VLOOKUP(BWscncns[[#This Row],[scanner]],[0]!ScnrAvgBW,2,FALSE)/1000</f>
        <v>509.99709399477808</v>
      </c>
      <c r="AD2725" s="8">
        <f>(1+$F2725)*Z2725</f>
        <v>1457.2450224520239</v>
      </c>
      <c r="AE2725" s="8">
        <f>(1+$F2725)*AA2725</f>
        <v>1457.2450224520239</v>
      </c>
      <c r="AF2725" s="8">
        <f>(1+$F2725)*AB2725</f>
        <v>699.63442449607055</v>
      </c>
      <c r="AG2725" s="8">
        <f>(1+$F2725)*AC2725</f>
        <v>73.398073640843435</v>
      </c>
      <c r="AH2725" s="8">
        <f>(1+$F2725)*$T2725/1000</f>
        <v>628.36132268174072</v>
      </c>
      <c r="AI2725" s="8">
        <f>(1+BWscncns[[#This Row],[pid_error]]*K_p)*BWscncns[[#This Row],[dbw]]/1000</f>
        <v>2497.2246613408706</v>
      </c>
      <c r="AJ2725" s="13">
        <f>BWscncns[[#This Row],[Torflow prgrssv alt vote]]/VLOOKUP(BWscncns[[#This Row],[class]],AltBWtotl,2,FALSE)*100</f>
        <v>2.1403073759086587E-2</v>
      </c>
      <c r="AK2725">
        <f>IF(D2725=E2725,1,0)</f>
        <v>1</v>
      </c>
    </row>
    <row r="2726" spans="1:37">
      <c r="A2726" s="1" t="s">
        <v>9678</v>
      </c>
      <c r="B2726" s="1" t="s">
        <v>9679</v>
      </c>
      <c r="C2726">
        <v>3570</v>
      </c>
      <c r="D2726">
        <v>1524990143</v>
      </c>
      <c r="E2726">
        <v>1524990143</v>
      </c>
      <c r="F2726" s="2">
        <v>1.52501911353</v>
      </c>
      <c r="G2726" s="2">
        <v>1.52501911353</v>
      </c>
      <c r="H2726">
        <v>3574770</v>
      </c>
      <c r="I2726" s="2">
        <v>0.41499426805</v>
      </c>
      <c r="J2726" s="2">
        <v>0</v>
      </c>
      <c r="K2726">
        <v>1</v>
      </c>
      <c r="L2726" s="1" t="s">
        <v>11563</v>
      </c>
      <c r="M2726" s="1" t="s">
        <v>9679</v>
      </c>
      <c r="N2726">
        <v>0</v>
      </c>
      <c r="O2726">
        <v>0</v>
      </c>
      <c r="P2726">
        <v>1</v>
      </c>
      <c r="Q2726">
        <v>0</v>
      </c>
      <c r="R2726" s="19">
        <f>BWscncns[[#This Row],[C fx]]*4+BWscncns[[#This Row],[C fg]]*2+BWscncns[[#This Row],[C fm]]</f>
        <v>1</v>
      </c>
      <c r="S2726">
        <v>3570</v>
      </c>
      <c r="T2726">
        <v>1415740</v>
      </c>
      <c r="U2726" s="13">
        <v>2.521649</v>
      </c>
      <c r="V2726" s="13">
        <v>0.39656599999999997</v>
      </c>
      <c r="W2726">
        <v>124</v>
      </c>
      <c r="X2726">
        <v>2</v>
      </c>
      <c r="Z2726" s="10">
        <f>IF($N2726&lt;&gt;0,constants!$L$2,IF($O2726&lt;&gt;0,constants!$M$2,IF($P2726&lt;&gt;0,constants!$N$2,0)))</f>
        <v>1117.99</v>
      </c>
      <c r="AA2726" s="10">
        <f>IF($N2726&lt;&gt;0,constants!$L$2,IF($O2726&lt;&gt;0,constants!$M$2,IF($P2726&lt;&gt;0,constants!$P$2,0)))</f>
        <v>4051.45</v>
      </c>
      <c r="AB2726" s="11">
        <f>constants!$O$2</f>
        <v>4861.32</v>
      </c>
      <c r="AC2726" s="11">
        <f>VLOOKUP(BWscncns[[#This Row],[scanner]],[0]!ScnrAvgBW,2,FALSE)/1000</f>
        <v>11818.828055288463</v>
      </c>
      <c r="AD2726" s="8">
        <f>(1+$F2726)*Z2726</f>
        <v>2822.9461187354045</v>
      </c>
      <c r="AE2726" s="8">
        <f>(1+$F2726)*AA2726</f>
        <v>10229.988687511119</v>
      </c>
      <c r="AF2726" s="8">
        <f>(1+$F2726)*AB2726</f>
        <v>12274.92591698566</v>
      </c>
      <c r="AG2726" s="8">
        <f>(1+$F2726)*AC2726</f>
        <v>29842.766739127968</v>
      </c>
      <c r="AH2726" s="8">
        <f>(1+$F2726)*$T2726/1000</f>
        <v>3574.7705597889621</v>
      </c>
      <c r="AI2726" s="8">
        <f>(1+BWscncns[[#This Row],[pid_error]]*K_p)*BWscncns[[#This Row],[dbw]]/1000</f>
        <v>2495.2552798944807</v>
      </c>
      <c r="AJ2726" s="13">
        <f>BWscncns[[#This Row],[Torflow prgrssv alt vote]]/VLOOKUP(BWscncns[[#This Row],[class]],AltBWtotl,2,FALSE)*100</f>
        <v>4.9213095398588695E-2</v>
      </c>
      <c r="AK2726">
        <f>IF(D2726=E2726,1,0)</f>
        <v>1</v>
      </c>
    </row>
    <row r="2727" spans="1:37">
      <c r="A2727" s="1" t="s">
        <v>5628</v>
      </c>
      <c r="B2727" s="1" t="s">
        <v>5629</v>
      </c>
      <c r="C2727">
        <v>1490</v>
      </c>
      <c r="D2727">
        <v>1524975801</v>
      </c>
      <c r="E2727">
        <v>1524975801</v>
      </c>
      <c r="F2727" s="2">
        <v>-0.57058966864799998</v>
      </c>
      <c r="G2727" s="2">
        <v>-0.57058966864799998</v>
      </c>
      <c r="H2727">
        <v>1493222</v>
      </c>
      <c r="I2727" s="2">
        <v>0.103266007265</v>
      </c>
      <c r="J2727" s="2">
        <v>4.3478260869600001E-2</v>
      </c>
      <c r="K2727">
        <v>7</v>
      </c>
      <c r="L2727" s="1" t="s">
        <v>11885</v>
      </c>
      <c r="M2727" s="1" t="s">
        <v>5629</v>
      </c>
      <c r="N2727">
        <v>1</v>
      </c>
      <c r="O2727">
        <v>0</v>
      </c>
      <c r="P2727">
        <v>0</v>
      </c>
      <c r="Q2727">
        <v>0</v>
      </c>
      <c r="R2727" s="19">
        <f>BWscncns[[#This Row],[C fx]]*4+BWscncns[[#This Row],[C fg]]*2+BWscncns[[#This Row],[C fm]]</f>
        <v>4</v>
      </c>
      <c r="S2727">
        <v>1490</v>
      </c>
      <c r="T2727">
        <v>3477380</v>
      </c>
      <c r="U2727" s="13">
        <v>0.42848399999999998</v>
      </c>
      <c r="V2727" s="13">
        <v>2.333812</v>
      </c>
      <c r="W2727">
        <v>5082</v>
      </c>
      <c r="X2727">
        <v>101</v>
      </c>
      <c r="Z2727" s="10">
        <f>IF($N2727&lt;&gt;0,constants!$L$2,IF($O2727&lt;&gt;0,constants!$M$2,IF($P2727&lt;&gt;0,constants!$N$2,0)))</f>
        <v>10125.48</v>
      </c>
      <c r="AA2727" s="10">
        <f>IF($N2727&lt;&gt;0,constants!$L$2,IF($O2727&lt;&gt;0,constants!$M$2,IF($P2727&lt;&gt;0,constants!$P$2,0)))</f>
        <v>10125.48</v>
      </c>
      <c r="AB2727" s="11">
        <f>constants!$O$2</f>
        <v>4861.32</v>
      </c>
      <c r="AC2727" s="11">
        <f>VLOOKUP(BWscncns[[#This Row],[scanner]],[0]!ScnrAvgBW,2,FALSE)/1000</f>
        <v>885.64026081730776</v>
      </c>
      <c r="AD2727" s="8">
        <f>(1+$F2727)*Z2727</f>
        <v>4347.9857218980487</v>
      </c>
      <c r="AE2727" s="8">
        <f>(1+$F2727)*AA2727</f>
        <v>4347.9857218980487</v>
      </c>
      <c r="AF2727" s="8">
        <f>(1+$F2727)*AB2727</f>
        <v>2087.5010320081046</v>
      </c>
      <c r="AG2727" s="8">
        <f>(1+$F2727)*AC2727</f>
        <v>380.30307785623182</v>
      </c>
      <c r="AH2727" s="8">
        <f>(1+$F2727)*$T2727/1000</f>
        <v>1493.2228980368177</v>
      </c>
      <c r="AI2727" s="8">
        <f>(1+BWscncns[[#This Row],[pid_error]]*K_p)*BWscncns[[#This Row],[dbw]]/1000</f>
        <v>2485.3014490184087</v>
      </c>
      <c r="AJ2727" s="13">
        <f>BWscncns[[#This Row],[Torflow prgrssv alt vote]]/VLOOKUP(BWscncns[[#This Row],[class]],AltBWtotl,2,FALSE)*100</f>
        <v>2.1300882956339237E-2</v>
      </c>
      <c r="AK2727">
        <f>IF(D2727=E2727,1,0)</f>
        <v>1</v>
      </c>
    </row>
    <row r="2728" spans="1:37">
      <c r="A2728" s="1" t="s">
        <v>1311</v>
      </c>
      <c r="B2728" s="1" t="s">
        <v>1312</v>
      </c>
      <c r="C2728">
        <v>2870</v>
      </c>
      <c r="D2728">
        <v>1524986218</v>
      </c>
      <c r="E2728">
        <v>1524986218</v>
      </c>
      <c r="F2728" s="2">
        <v>0.367704394868</v>
      </c>
      <c r="G2728" s="2">
        <v>0.367704394868</v>
      </c>
      <c r="H2728">
        <v>2868284</v>
      </c>
      <c r="I2728" s="2">
        <v>-6.0729770192000002E-2</v>
      </c>
      <c r="J2728" s="2">
        <v>0</v>
      </c>
      <c r="K2728">
        <v>4</v>
      </c>
      <c r="L2728" s="1" t="s">
        <v>11609</v>
      </c>
      <c r="M2728" s="1" t="s">
        <v>1312</v>
      </c>
      <c r="N2728">
        <v>0</v>
      </c>
      <c r="O2728">
        <v>0</v>
      </c>
      <c r="P2728">
        <v>1</v>
      </c>
      <c r="Q2728">
        <v>0</v>
      </c>
      <c r="R2728" s="19">
        <f>BWscncns[[#This Row],[C fx]]*4+BWscncns[[#This Row],[C fg]]*2+BWscncns[[#This Row],[C fm]]</f>
        <v>1</v>
      </c>
      <c r="S2728">
        <v>2490</v>
      </c>
      <c r="T2728">
        <v>2097152</v>
      </c>
      <c r="U2728" s="13">
        <v>1.187325</v>
      </c>
      <c r="V2728" s="13">
        <v>0.84223000000000003</v>
      </c>
      <c r="W2728">
        <v>2354</v>
      </c>
      <c r="X2728">
        <v>47</v>
      </c>
      <c r="Z2728" s="10">
        <f>IF($N2728&lt;&gt;0,constants!$L$2,IF($O2728&lt;&gt;0,constants!$M$2,IF($P2728&lt;&gt;0,constants!$N$2,0)))</f>
        <v>1117.99</v>
      </c>
      <c r="AA2728" s="10">
        <f>IF($N2728&lt;&gt;0,constants!$L$2,IF($O2728&lt;&gt;0,constants!$M$2,IF($P2728&lt;&gt;0,constants!$P$2,0)))</f>
        <v>4051.45</v>
      </c>
      <c r="AB2728" s="11">
        <f>constants!$O$2</f>
        <v>4861.32</v>
      </c>
      <c r="AC2728" s="11">
        <f>VLOOKUP(BWscncns[[#This Row],[scanner]],[0]!ScnrAvgBW,2,FALSE)/1000</f>
        <v>4819.491751072962</v>
      </c>
      <c r="AD2728" s="8">
        <f>(1+$F2728)*Z2728</f>
        <v>1529.0798364184752</v>
      </c>
      <c r="AE2728" s="8">
        <f>(1+$F2728)*AA2728</f>
        <v>5541.1859705879579</v>
      </c>
      <c r="AF2728" s="8">
        <f>(1+$F2728)*AB2728</f>
        <v>6648.8487288597044</v>
      </c>
      <c r="AG2728" s="8">
        <f>(1+$F2728)*AC2728</f>
        <v>6591.6400489725629</v>
      </c>
      <c r="AH2728" s="8">
        <f>(1+$F2728)*$T2728/1000</f>
        <v>2868.2840071062155</v>
      </c>
      <c r="AI2728" s="8">
        <f>(1+BWscncns[[#This Row],[pid_error]]*K_p)*BWscncns[[#This Row],[dbw]]/1000</f>
        <v>2482.7180035531078</v>
      </c>
      <c r="AJ2728" s="13">
        <f>BWscncns[[#This Row],[Torflow prgrssv alt vote]]/VLOOKUP(BWscncns[[#This Row],[class]],AltBWtotl,2,FALSE)*100</f>
        <v>4.8965826839897364E-2</v>
      </c>
      <c r="AK2728">
        <f>IF(D2728=E2728,1,0)</f>
        <v>1</v>
      </c>
    </row>
    <row r="2729" spans="1:37">
      <c r="A2729" s="1" t="s">
        <v>8810</v>
      </c>
      <c r="B2729" s="1" t="s">
        <v>8811</v>
      </c>
      <c r="C2729">
        <v>2270</v>
      </c>
      <c r="D2729">
        <v>1524567303</v>
      </c>
      <c r="E2729">
        <v>1524967939</v>
      </c>
      <c r="F2729" s="2">
        <v>0.36554957068999999</v>
      </c>
      <c r="G2729" s="2">
        <v>0.36554957068999999</v>
      </c>
      <c r="H2729">
        <v>2863765</v>
      </c>
      <c r="I2729" s="2">
        <v>-0.42744769334299998</v>
      </c>
      <c r="J2729" s="2">
        <v>0</v>
      </c>
      <c r="K2729">
        <v>3</v>
      </c>
      <c r="L2729" s="1" t="s">
        <v>11673</v>
      </c>
      <c r="M2729" s="1" t="s">
        <v>8811</v>
      </c>
      <c r="N2729">
        <v>0</v>
      </c>
      <c r="O2729">
        <v>1</v>
      </c>
      <c r="P2729">
        <v>0</v>
      </c>
      <c r="Q2729">
        <v>0</v>
      </c>
      <c r="R2729" s="19">
        <f>BWscncns[[#This Row],[C fx]]*4+BWscncns[[#This Row],[C fg]]*2+BWscncns[[#This Row],[C fm]]</f>
        <v>2</v>
      </c>
      <c r="S2729">
        <v>2650</v>
      </c>
      <c r="T2729">
        <v>2097152</v>
      </c>
      <c r="U2729" s="13">
        <v>1.2636179999999999</v>
      </c>
      <c r="V2729" s="13">
        <v>0.79137800000000003</v>
      </c>
      <c r="W2729">
        <v>2106</v>
      </c>
      <c r="X2729">
        <v>42</v>
      </c>
      <c r="Z2729" s="10">
        <f>IF($N2729&lt;&gt;0,constants!$L$2,IF($O2729&lt;&gt;0,constants!$M$2,IF($P2729&lt;&gt;0,constants!$N$2,0)))</f>
        <v>9721.3799999999992</v>
      </c>
      <c r="AA2729" s="10">
        <f>IF($N2729&lt;&gt;0,constants!$L$2,IF($O2729&lt;&gt;0,constants!$M$2,IF($P2729&lt;&gt;0,constants!$P$2,0)))</f>
        <v>9721.3799999999992</v>
      </c>
      <c r="AB2729" s="11">
        <f>constants!$O$2</f>
        <v>4861.32</v>
      </c>
      <c r="AC2729" s="11">
        <f>VLOOKUP(BWscncns[[#This Row],[scanner]],[0]!ScnrAvgBW,2,FALSE)/1000</f>
        <v>6440.9193022088357</v>
      </c>
      <c r="AD2729" s="8">
        <f>(1+$F2729)*Z2729</f>
        <v>13275.026285514352</v>
      </c>
      <c r="AE2729" s="8">
        <f>(1+$F2729)*AA2729</f>
        <v>13275.026285514352</v>
      </c>
      <c r="AF2729" s="8">
        <f>(1+$F2729)*AB2729</f>
        <v>6638.3734389867104</v>
      </c>
      <c r="AG2729" s="8">
        <f>(1+$F2729)*AC2729</f>
        <v>8795.3945879802104</v>
      </c>
      <c r="AH2729" s="8">
        <f>(1+$F2729)*$T2729/1000</f>
        <v>2863.7650132716749</v>
      </c>
      <c r="AI2729" s="8">
        <f>(1+BWscncns[[#This Row],[pid_error]]*K_p)*BWscncns[[#This Row],[dbw]]/1000</f>
        <v>2480.4585066358372</v>
      </c>
      <c r="AJ2729" s="13">
        <f>BWscncns[[#This Row],[Torflow prgrssv alt vote]]/VLOOKUP(BWscncns[[#This Row],[class]],AltBWtotl,2,FALSE)*100</f>
        <v>8.6649808487719998E-3</v>
      </c>
      <c r="AK2729">
        <f>IF(D2729=E2729,1,0)</f>
        <v>0</v>
      </c>
    </row>
    <row r="2730" spans="1:37">
      <c r="A2730" s="1" t="s">
        <v>5548</v>
      </c>
      <c r="B2730" s="1" t="s">
        <v>5549</v>
      </c>
      <c r="C2730">
        <v>4020</v>
      </c>
      <c r="D2730">
        <v>1524909550</v>
      </c>
      <c r="E2730">
        <v>1524995209</v>
      </c>
      <c r="F2730" s="2">
        <v>5.6929916988900001E-2</v>
      </c>
      <c r="G2730" s="2">
        <v>5.6929916988900001E-2</v>
      </c>
      <c r="H2730">
        <v>2548827</v>
      </c>
      <c r="I2730" s="2">
        <v>-0.40502386085199998</v>
      </c>
      <c r="J2730" s="2">
        <v>0</v>
      </c>
      <c r="K2730">
        <v>3</v>
      </c>
      <c r="L2730" s="1" t="s">
        <v>11632</v>
      </c>
      <c r="M2730" s="1" t="s">
        <v>5549</v>
      </c>
      <c r="N2730">
        <v>0</v>
      </c>
      <c r="O2730">
        <v>1</v>
      </c>
      <c r="P2730">
        <v>0</v>
      </c>
      <c r="Q2730">
        <v>0</v>
      </c>
      <c r="R2730" s="19">
        <f>BWscncns[[#This Row],[C fx]]*4+BWscncns[[#This Row],[C fg]]*2+BWscncns[[#This Row],[C fm]]</f>
        <v>2</v>
      </c>
      <c r="S2730">
        <v>2960</v>
      </c>
      <c r="T2730">
        <v>2411539</v>
      </c>
      <c r="U2730" s="13">
        <v>1.2274320000000001</v>
      </c>
      <c r="V2730" s="13">
        <v>0.81470900000000002</v>
      </c>
      <c r="W2730">
        <v>2226</v>
      </c>
      <c r="X2730">
        <v>44</v>
      </c>
      <c r="Z2730" s="10">
        <f>IF($N2730&lt;&gt;0,constants!$L$2,IF($O2730&lt;&gt;0,constants!$M$2,IF($P2730&lt;&gt;0,constants!$N$2,0)))</f>
        <v>9721.3799999999992</v>
      </c>
      <c r="AA2730" s="10">
        <f>IF($N2730&lt;&gt;0,constants!$L$2,IF($O2730&lt;&gt;0,constants!$M$2,IF($P2730&lt;&gt;0,constants!$P$2,0)))</f>
        <v>9721.3799999999992</v>
      </c>
      <c r="AB2730" s="11">
        <f>constants!$O$2</f>
        <v>4861.32</v>
      </c>
      <c r="AC2730" s="11">
        <f>VLOOKUP(BWscncns[[#This Row],[scanner]],[0]!ScnrAvgBW,2,FALSE)/1000</f>
        <v>6440.9193022088357</v>
      </c>
      <c r="AD2730" s="8">
        <f>(1+$F2730)*Z2730</f>
        <v>10274.81735641755</v>
      </c>
      <c r="AE2730" s="8">
        <f>(1+$F2730)*AA2730</f>
        <v>10274.81735641755</v>
      </c>
      <c r="AF2730" s="8">
        <f>(1+$F2730)*AB2730</f>
        <v>5138.0745440564788</v>
      </c>
      <c r="AG2730" s="8">
        <f>(1+$F2730)*AC2730</f>
        <v>6807.6003034157884</v>
      </c>
      <c r="AH2730" s="8">
        <f>(1+$F2730)*$T2730/1000</f>
        <v>2548.8277150854947</v>
      </c>
      <c r="AI2730" s="8">
        <f>(1+BWscncns[[#This Row],[pid_error]]*K_p)*BWscncns[[#This Row],[dbw]]/1000</f>
        <v>2480.1833575427477</v>
      </c>
      <c r="AJ2730" s="13">
        <f>BWscncns[[#This Row],[Torflow prgrssv alt vote]]/VLOOKUP(BWscncns[[#This Row],[class]],AltBWtotl,2,FALSE)*100</f>
        <v>8.6640196709833785E-3</v>
      </c>
      <c r="AK2730">
        <f>IF(D2730=E2730,1,0)</f>
        <v>0</v>
      </c>
    </row>
    <row r="2731" spans="1:37">
      <c r="A2731" s="1" t="s">
        <v>3783</v>
      </c>
      <c r="B2731" s="1" t="s">
        <v>49</v>
      </c>
      <c r="C2731">
        <v>2890</v>
      </c>
      <c r="D2731">
        <v>1524963001</v>
      </c>
      <c r="E2731">
        <v>1524963001</v>
      </c>
      <c r="F2731" s="2">
        <v>0.461229631784</v>
      </c>
      <c r="G2731" s="2">
        <v>0.461229631784</v>
      </c>
      <c r="H2731">
        <v>2894993</v>
      </c>
      <c r="I2731" s="2">
        <v>0.189138462506</v>
      </c>
      <c r="J2731" s="2">
        <v>0</v>
      </c>
      <c r="K2731">
        <v>4</v>
      </c>
      <c r="L2731" s="1" t="s">
        <v>11657</v>
      </c>
      <c r="M2731" s="1" t="s">
        <v>49</v>
      </c>
      <c r="N2731">
        <v>0</v>
      </c>
      <c r="O2731">
        <v>0</v>
      </c>
      <c r="P2731">
        <v>1</v>
      </c>
      <c r="Q2731">
        <v>0</v>
      </c>
      <c r="R2731" s="19">
        <f>BWscncns[[#This Row],[C fx]]*4+BWscncns[[#This Row],[C fg]]*2+BWscncns[[#This Row],[C fm]]</f>
        <v>1</v>
      </c>
      <c r="S2731">
        <v>2600</v>
      </c>
      <c r="T2731">
        <v>2008842</v>
      </c>
      <c r="U2731" s="13">
        <v>1.294278</v>
      </c>
      <c r="V2731" s="13">
        <v>0.77263199999999999</v>
      </c>
      <c r="W2731">
        <v>2004</v>
      </c>
      <c r="X2731">
        <v>40</v>
      </c>
      <c r="Z2731" s="10">
        <f>IF($N2731&lt;&gt;0,constants!$L$2,IF($O2731&lt;&gt;0,constants!$M$2,IF($P2731&lt;&gt;0,constants!$N$2,0)))</f>
        <v>1117.99</v>
      </c>
      <c r="AA2731" s="10">
        <f>IF($N2731&lt;&gt;0,constants!$L$2,IF($O2731&lt;&gt;0,constants!$M$2,IF($P2731&lt;&gt;0,constants!$P$2,0)))</f>
        <v>4051.45</v>
      </c>
      <c r="AB2731" s="11">
        <f>constants!$O$2</f>
        <v>4861.32</v>
      </c>
      <c r="AC2731" s="11">
        <f>VLOOKUP(BWscncns[[#This Row],[scanner]],[0]!ScnrAvgBW,2,FALSE)/1000</f>
        <v>4819.491751072962</v>
      </c>
      <c r="AD2731" s="8">
        <f>(1+$F2731)*Z2731</f>
        <v>1633.6401160381943</v>
      </c>
      <c r="AE2731" s="8">
        <f>(1+$F2731)*AA2731</f>
        <v>5920.0987916912873</v>
      </c>
      <c r="AF2731" s="8">
        <f>(1+$F2731)*AB2731</f>
        <v>7103.5048335841948</v>
      </c>
      <c r="AG2731" s="8">
        <f>(1+$F2731)*AC2731</f>
        <v>7042.3841568063699</v>
      </c>
      <c r="AH2731" s="8">
        <f>(1+$F2731)*$T2731/1000</f>
        <v>2935.3794559722342</v>
      </c>
      <c r="AI2731" s="8">
        <f>(1+BWscncns[[#This Row],[pid_error]]*K_p)*BWscncns[[#This Row],[dbw]]/1000</f>
        <v>2472.1107279861176</v>
      </c>
      <c r="AJ2731" s="13">
        <f>BWscncns[[#This Row],[Torflow prgrssv alt vote]]/VLOOKUP(BWscncns[[#This Row],[class]],AltBWtotl,2,FALSE)*100</f>
        <v>4.8756623048764824E-2</v>
      </c>
      <c r="AK2731">
        <f>IF(D2731=E2731,1,0)</f>
        <v>1</v>
      </c>
    </row>
    <row r="2732" spans="1:37">
      <c r="A2732" s="1" t="s">
        <v>7334</v>
      </c>
      <c r="B2732" s="1" t="s">
        <v>7335</v>
      </c>
      <c r="C2732">
        <v>872</v>
      </c>
      <c r="D2732">
        <v>1524978554</v>
      </c>
      <c r="E2732">
        <v>1524978554</v>
      </c>
      <c r="F2732" s="2">
        <v>-0.78564073559500003</v>
      </c>
      <c r="G2732" s="2">
        <v>-0.78564073559500003</v>
      </c>
      <c r="H2732">
        <v>872239</v>
      </c>
      <c r="I2732" s="2">
        <v>3.2183715645900002E-2</v>
      </c>
      <c r="J2732" s="2">
        <v>0</v>
      </c>
      <c r="K2732">
        <v>8</v>
      </c>
      <c r="L2732" s="1" t="s">
        <v>11914</v>
      </c>
      <c r="M2732" s="1" t="s">
        <v>7335</v>
      </c>
      <c r="N2732">
        <v>1</v>
      </c>
      <c r="O2732">
        <v>0</v>
      </c>
      <c r="P2732">
        <v>0</v>
      </c>
      <c r="Q2732">
        <v>0</v>
      </c>
      <c r="R2732" s="19">
        <f>BWscncns[[#This Row],[C fx]]*4+BWscncns[[#This Row],[C fg]]*2+BWscncns[[#This Row],[C fm]]</f>
        <v>4</v>
      </c>
      <c r="S2732">
        <v>872</v>
      </c>
      <c r="T2732">
        <v>4069054</v>
      </c>
      <c r="U2732" s="13">
        <v>0.21429999999999999</v>
      </c>
      <c r="V2732" s="13">
        <v>4.6663459999999999</v>
      </c>
      <c r="W2732">
        <v>5788</v>
      </c>
      <c r="X2732">
        <v>115</v>
      </c>
      <c r="Z2732" s="10">
        <f>IF($N2732&lt;&gt;0,constants!$L$2,IF($O2732&lt;&gt;0,constants!$M$2,IF($P2732&lt;&gt;0,constants!$N$2,0)))</f>
        <v>10125.48</v>
      </c>
      <c r="AA2732" s="10">
        <f>IF($N2732&lt;&gt;0,constants!$L$2,IF($O2732&lt;&gt;0,constants!$M$2,IF($P2732&lt;&gt;0,constants!$P$2,0)))</f>
        <v>10125.48</v>
      </c>
      <c r="AB2732" s="11">
        <f>constants!$O$2</f>
        <v>4861.32</v>
      </c>
      <c r="AC2732" s="11">
        <f>VLOOKUP(BWscncns[[#This Row],[scanner]],[0]!ScnrAvgBW,2,FALSE)/1000</f>
        <v>509.99709399477808</v>
      </c>
      <c r="AD2732" s="8">
        <f>(1+$F2732)*Z2732</f>
        <v>2170.490444547539</v>
      </c>
      <c r="AE2732" s="8">
        <f>(1+$F2732)*AA2732</f>
        <v>2170.490444547539</v>
      </c>
      <c r="AF2732" s="8">
        <f>(1+$F2732)*AB2732</f>
        <v>1042.0689792373144</v>
      </c>
      <c r="AG2732" s="8">
        <f>(1+$F2732)*AC2732</f>
        <v>109.32260191740826</v>
      </c>
      <c r="AH2732" s="8">
        <f>(1+$F2732)*$T2732/1000</f>
        <v>872.23942226422275</v>
      </c>
      <c r="AI2732" s="8">
        <f>(1+BWscncns[[#This Row],[pid_error]]*K_p)*BWscncns[[#This Row],[dbw]]/1000</f>
        <v>2470.6467111321117</v>
      </c>
      <c r="AJ2732" s="13">
        <f>BWscncns[[#This Row],[Torflow prgrssv alt vote]]/VLOOKUP(BWscncns[[#This Row],[class]],AltBWtotl,2,FALSE)*100</f>
        <v>2.1175280946733866E-2</v>
      </c>
      <c r="AK2732">
        <f>IF(D2732=E2732,1,0)</f>
        <v>1</v>
      </c>
    </row>
    <row r="2733" spans="1:37">
      <c r="A2733" s="1" t="s">
        <v>7381</v>
      </c>
      <c r="B2733" s="1" t="s">
        <v>7382</v>
      </c>
      <c r="C2733">
        <v>3400</v>
      </c>
      <c r="D2733">
        <v>1524995995</v>
      </c>
      <c r="E2733">
        <v>1524995995</v>
      </c>
      <c r="F2733" s="2">
        <v>1.21491275946</v>
      </c>
      <c r="G2733" s="2">
        <v>1.21491275946</v>
      </c>
      <c r="H2733">
        <v>3402105</v>
      </c>
      <c r="I2733" s="2">
        <v>-0.106695904577</v>
      </c>
      <c r="J2733" s="2">
        <v>0</v>
      </c>
      <c r="K2733">
        <v>1</v>
      </c>
      <c r="L2733" s="1" t="s">
        <v>11553</v>
      </c>
      <c r="M2733" s="1" t="s">
        <v>7382</v>
      </c>
      <c r="N2733">
        <v>0</v>
      </c>
      <c r="O2733">
        <v>0</v>
      </c>
      <c r="P2733">
        <v>1</v>
      </c>
      <c r="Q2733">
        <v>0</v>
      </c>
      <c r="R2733" s="19">
        <f>BWscncns[[#This Row],[C fx]]*4+BWscncns[[#This Row],[C fg]]*2+BWscncns[[#This Row],[C fm]]</f>
        <v>1</v>
      </c>
      <c r="S2733">
        <v>3130</v>
      </c>
      <c r="T2733">
        <v>1536000</v>
      </c>
      <c r="U2733" s="13">
        <v>2.03776</v>
      </c>
      <c r="V2733" s="13">
        <v>0.49073499999999998</v>
      </c>
      <c r="W2733">
        <v>383</v>
      </c>
      <c r="X2733">
        <v>7</v>
      </c>
      <c r="Z2733" s="10">
        <f>IF($N2733&lt;&gt;0,constants!$L$2,IF($O2733&lt;&gt;0,constants!$M$2,IF($P2733&lt;&gt;0,constants!$N$2,0)))</f>
        <v>1117.99</v>
      </c>
      <c r="AA2733" s="10">
        <f>IF($N2733&lt;&gt;0,constants!$L$2,IF($O2733&lt;&gt;0,constants!$M$2,IF($P2733&lt;&gt;0,constants!$P$2,0)))</f>
        <v>4051.45</v>
      </c>
      <c r="AB2733" s="11">
        <f>constants!$O$2</f>
        <v>4861.32</v>
      </c>
      <c r="AC2733" s="11">
        <f>VLOOKUP(BWscncns[[#This Row],[scanner]],[0]!ScnrAvgBW,2,FALSE)/1000</f>
        <v>11818.828055288463</v>
      </c>
      <c r="AD2733" s="8">
        <f>(1+$F2733)*Z2733</f>
        <v>2476.2503159486851</v>
      </c>
      <c r="AE2733" s="8">
        <f>(1+$F2733)*AA2733</f>
        <v>8973.6082993142154</v>
      </c>
      <c r="AF2733" s="8">
        <f>(1+$F2733)*AB2733</f>
        <v>10767.399695818085</v>
      </c>
      <c r="AG2733" s="8">
        <f>(1+$F2733)*AC2733</f>
        <v>26177.67306152223</v>
      </c>
      <c r="AH2733" s="8">
        <f>(1+$F2733)*$T2733/1000</f>
        <v>3402.1059985305596</v>
      </c>
      <c r="AI2733" s="8">
        <f>(1+BWscncns[[#This Row],[pid_error]]*K_p)*BWscncns[[#This Row],[dbw]]/1000</f>
        <v>2469.0529992652796</v>
      </c>
      <c r="AJ2733" s="13">
        <f>BWscncns[[#This Row],[Torflow prgrssv alt vote]]/VLOOKUP(BWscncns[[#This Row],[class]],AltBWtotl,2,FALSE)*100</f>
        <v>4.8696316475543996E-2</v>
      </c>
      <c r="AK2733">
        <f>IF(D2733=E2733,1,0)</f>
        <v>1</v>
      </c>
    </row>
    <row r="2734" spans="1:37">
      <c r="A2734" s="1" t="s">
        <v>3989</v>
      </c>
      <c r="B2734" s="1" t="s">
        <v>45</v>
      </c>
      <c r="C2734">
        <v>1360</v>
      </c>
      <c r="D2734">
        <v>1524665098</v>
      </c>
      <c r="E2734">
        <v>1524665098</v>
      </c>
      <c r="F2734" s="2">
        <v>0.150225825077</v>
      </c>
      <c r="G2734" s="2">
        <v>0.150225825077</v>
      </c>
      <c r="H2734">
        <v>1355683</v>
      </c>
      <c r="I2734" s="2">
        <v>-0.31537077914400002</v>
      </c>
      <c r="J2734" s="2">
        <v>0</v>
      </c>
      <c r="K2734">
        <v>9</v>
      </c>
      <c r="L2734" s="1" t="s">
        <v>11895</v>
      </c>
      <c r="M2734" s="1" t="s">
        <v>45</v>
      </c>
      <c r="N2734">
        <v>0</v>
      </c>
      <c r="O2734">
        <v>0</v>
      </c>
      <c r="P2734">
        <v>1</v>
      </c>
      <c r="Q2734">
        <v>0</v>
      </c>
      <c r="R2734" s="19">
        <f>BWscncns[[#This Row],[C fx]]*4+BWscncns[[#This Row],[C fg]]*2+BWscncns[[#This Row],[C fm]]</f>
        <v>1</v>
      </c>
      <c r="S2734">
        <v>1360</v>
      </c>
      <c r="T2734">
        <v>2291712</v>
      </c>
      <c r="U2734" s="13">
        <v>0.59344300000000005</v>
      </c>
      <c r="V2734" s="13">
        <v>1.685082</v>
      </c>
      <c r="W2734">
        <v>4550</v>
      </c>
      <c r="X2734">
        <v>91</v>
      </c>
      <c r="Z2734" s="10">
        <f>IF($N2734&lt;&gt;0,constants!$L$2,IF($O2734&lt;&gt;0,constants!$M$2,IF($P2734&lt;&gt;0,constants!$N$2,0)))</f>
        <v>1117.99</v>
      </c>
      <c r="AA2734" s="10">
        <f>IF($N2734&lt;&gt;0,constants!$L$2,IF($O2734&lt;&gt;0,constants!$M$2,IF($P2734&lt;&gt;0,constants!$P$2,0)))</f>
        <v>4051.45</v>
      </c>
      <c r="AB2734" s="11">
        <f>constants!$O$2</f>
        <v>4861.32</v>
      </c>
      <c r="AC2734" s="11">
        <f>VLOOKUP(BWscncns[[#This Row],[scanner]],[0]!ScnrAvgBW,2,FALSE)/1000</f>
        <v>504.85700000000003</v>
      </c>
      <c r="AD2734" s="8">
        <f>(1+$F2734)*Z2734</f>
        <v>1285.9409701778352</v>
      </c>
      <c r="AE2734" s="8">
        <f>(1+$F2734)*AA2734</f>
        <v>4660.0824190082112</v>
      </c>
      <c r="AF2734" s="8">
        <f>(1+$F2734)*AB2734</f>
        <v>5591.6158079633205</v>
      </c>
      <c r="AG2734" s="8">
        <f>(1+$F2734)*AC2734</f>
        <v>580.69955937089901</v>
      </c>
      <c r="AH2734" s="8">
        <f>(1+$F2734)*$T2734/1000</f>
        <v>2635.9863260388615</v>
      </c>
      <c r="AI2734" s="8">
        <f>(1+BWscncns[[#This Row],[pid_error]]*K_p)*BWscncns[[#This Row],[dbw]]/1000</f>
        <v>2463.8491630194308</v>
      </c>
      <c r="AJ2734" s="13">
        <f>BWscncns[[#This Row],[Torflow prgrssv alt vote]]/VLOOKUP(BWscncns[[#This Row],[class]],AltBWtotl,2,FALSE)*100</f>
        <v>4.8593682932728116E-2</v>
      </c>
      <c r="AK2734">
        <f>IF(D2734=E2734,1,0)</f>
        <v>1</v>
      </c>
    </row>
    <row r="2735" spans="1:37">
      <c r="A2735" s="1" t="s">
        <v>2258</v>
      </c>
      <c r="B2735" s="1" t="s">
        <v>2259</v>
      </c>
      <c r="C2735">
        <v>2830</v>
      </c>
      <c r="D2735">
        <v>1524980359</v>
      </c>
      <c r="E2735">
        <v>1524980359</v>
      </c>
      <c r="F2735" s="2">
        <v>0.34897839812699999</v>
      </c>
      <c r="G2735" s="2">
        <v>0.34897839812699999</v>
      </c>
      <c r="H2735">
        <v>2829012</v>
      </c>
      <c r="I2735" s="2">
        <v>-7.9771067509300006E-2</v>
      </c>
      <c r="J2735" s="2">
        <v>0</v>
      </c>
      <c r="K2735">
        <v>3</v>
      </c>
      <c r="L2735" s="1" t="s">
        <v>11665</v>
      </c>
      <c r="M2735" s="1" t="s">
        <v>2259</v>
      </c>
      <c r="N2735">
        <v>0</v>
      </c>
      <c r="O2735">
        <v>0</v>
      </c>
      <c r="P2735">
        <v>1</v>
      </c>
      <c r="Q2735">
        <v>0</v>
      </c>
      <c r="R2735" s="19">
        <f>BWscncns[[#This Row],[C fx]]*4+BWscncns[[#This Row],[C fg]]*2+BWscncns[[#This Row],[C fm]]</f>
        <v>1</v>
      </c>
      <c r="S2735">
        <v>2350</v>
      </c>
      <c r="T2735">
        <v>2097152</v>
      </c>
      <c r="U2735" s="13">
        <v>1.1205670000000001</v>
      </c>
      <c r="V2735" s="13">
        <v>0.892405</v>
      </c>
      <c r="W2735">
        <v>2586</v>
      </c>
      <c r="X2735">
        <v>51</v>
      </c>
      <c r="Z2735" s="10">
        <f>IF($N2735&lt;&gt;0,constants!$L$2,IF($O2735&lt;&gt;0,constants!$M$2,IF($P2735&lt;&gt;0,constants!$N$2,0)))</f>
        <v>1117.99</v>
      </c>
      <c r="AA2735" s="10">
        <f>IF($N2735&lt;&gt;0,constants!$L$2,IF($O2735&lt;&gt;0,constants!$M$2,IF($P2735&lt;&gt;0,constants!$P$2,0)))</f>
        <v>4051.45</v>
      </c>
      <c r="AB2735" s="11">
        <f>constants!$O$2</f>
        <v>4861.32</v>
      </c>
      <c r="AC2735" s="11">
        <f>VLOOKUP(BWscncns[[#This Row],[scanner]],[0]!ScnrAvgBW,2,FALSE)/1000</f>
        <v>6440.9193022088357</v>
      </c>
      <c r="AD2735" s="8">
        <f>(1+$F2735)*Z2735</f>
        <v>1508.1443593220049</v>
      </c>
      <c r="AE2735" s="8">
        <f>(1+$F2735)*AA2735</f>
        <v>5465.3185310916342</v>
      </c>
      <c r="AF2735" s="8">
        <f>(1+$F2735)*AB2735</f>
        <v>6557.8156663827476</v>
      </c>
      <c r="AG2735" s="8">
        <f>(1+$F2735)*AC2735</f>
        <v>8688.6610027589504</v>
      </c>
      <c r="AH2735" s="8">
        <f>(1+$F2735)*$T2735/1000</f>
        <v>2829.0127455888346</v>
      </c>
      <c r="AI2735" s="8">
        <f>(1+BWscncns[[#This Row],[pid_error]]*K_p)*BWscncns[[#This Row],[dbw]]/1000</f>
        <v>2463.0823727944171</v>
      </c>
      <c r="AJ2735" s="13">
        <f>BWscncns[[#This Row],[Torflow prgrssv alt vote]]/VLOOKUP(BWscncns[[#This Row],[class]],AltBWtotl,2,FALSE)*100</f>
        <v>4.857855978248439E-2</v>
      </c>
      <c r="AK2735">
        <f>IF(D2735=E2735,1,0)</f>
        <v>1</v>
      </c>
    </row>
    <row r="2736" spans="1:37">
      <c r="A2736" s="1" t="s">
        <v>9001</v>
      </c>
      <c r="B2736" s="1" t="s">
        <v>9002</v>
      </c>
      <c r="C2736">
        <v>2180</v>
      </c>
      <c r="D2736">
        <v>1524995247</v>
      </c>
      <c r="E2736">
        <v>1524995247</v>
      </c>
      <c r="F2736" s="2">
        <v>-0.20439342436899999</v>
      </c>
      <c r="G2736" s="2">
        <v>-0.20439342436899999</v>
      </c>
      <c r="H2736">
        <v>2181990</v>
      </c>
      <c r="I2736" s="2">
        <v>0.23540766630900001</v>
      </c>
      <c r="J2736" s="2">
        <v>0</v>
      </c>
      <c r="K2736">
        <v>6</v>
      </c>
      <c r="L2736" s="1" t="s">
        <v>11679</v>
      </c>
      <c r="M2736" s="1" t="s">
        <v>9002</v>
      </c>
      <c r="N2736">
        <v>0</v>
      </c>
      <c r="O2736">
        <v>0</v>
      </c>
      <c r="P2736">
        <v>1</v>
      </c>
      <c r="Q2736">
        <v>0</v>
      </c>
      <c r="R2736" s="19">
        <f>BWscncns[[#This Row],[C fx]]*4+BWscncns[[#This Row],[C fg]]*2+BWscncns[[#This Row],[C fm]]</f>
        <v>1</v>
      </c>
      <c r="S2736">
        <v>2180</v>
      </c>
      <c r="T2736">
        <v>2742549</v>
      </c>
      <c r="U2736" s="13">
        <v>0.79488099999999995</v>
      </c>
      <c r="V2736" s="13">
        <v>1.2580499999999999</v>
      </c>
      <c r="W2736">
        <v>4022</v>
      </c>
      <c r="X2736">
        <v>80</v>
      </c>
      <c r="Z2736" s="10">
        <f>IF($N2736&lt;&gt;0,constants!$L$2,IF($O2736&lt;&gt;0,constants!$M$2,IF($P2736&lt;&gt;0,constants!$N$2,0)))</f>
        <v>1117.99</v>
      </c>
      <c r="AA2736" s="10">
        <f>IF($N2736&lt;&gt;0,constants!$L$2,IF($O2736&lt;&gt;0,constants!$M$2,IF($P2736&lt;&gt;0,constants!$P$2,0)))</f>
        <v>4051.45</v>
      </c>
      <c r="AB2736" s="11">
        <f>constants!$O$2</f>
        <v>4861.32</v>
      </c>
      <c r="AC2736" s="11">
        <f>VLOOKUP(BWscncns[[#This Row],[scanner]],[0]!ScnrAvgBW,2,FALSE)/1000</f>
        <v>2386.3111194805197</v>
      </c>
      <c r="AD2736" s="8">
        <f>(1+$F2736)*Z2736</f>
        <v>889.48019548970171</v>
      </c>
      <c r="AE2736" s="8">
        <f>(1+$F2736)*AA2736</f>
        <v>3223.3602608402148</v>
      </c>
      <c r="AF2736" s="8">
        <f>(1+$F2736)*AB2736</f>
        <v>3867.6981582464928</v>
      </c>
      <c r="AG2736" s="8">
        <f>(1+$F2736)*AC2736</f>
        <v>1898.5648181600743</v>
      </c>
      <c r="AH2736" s="8">
        <f>(1+$F2736)*$T2736/1000</f>
        <v>2181.9900183902232</v>
      </c>
      <c r="AI2736" s="8">
        <f>(1+BWscncns[[#This Row],[pid_error]]*K_p)*BWscncns[[#This Row],[dbw]]/1000</f>
        <v>2462.2695091951118</v>
      </c>
      <c r="AJ2736" s="13">
        <f>BWscncns[[#This Row],[Torflow prgrssv alt vote]]/VLOOKUP(BWscncns[[#This Row],[class]],AltBWtotl,2,FALSE)*100</f>
        <v>4.856252794230316E-2</v>
      </c>
      <c r="AK2736">
        <f>IF(D2736=E2736,1,0)</f>
        <v>1</v>
      </c>
    </row>
    <row r="2737" spans="1:37">
      <c r="A2737" s="1" t="s">
        <v>301</v>
      </c>
      <c r="B2737" s="1" t="s">
        <v>302</v>
      </c>
      <c r="C2737">
        <v>2800</v>
      </c>
      <c r="D2737">
        <v>1524894517</v>
      </c>
      <c r="E2737">
        <v>1524966122</v>
      </c>
      <c r="F2737" s="2">
        <v>0.33085792782700002</v>
      </c>
      <c r="G2737" s="2">
        <v>0.33085792782700002</v>
      </c>
      <c r="H2737">
        <v>2757618</v>
      </c>
      <c r="I2737" s="2">
        <v>0.13028210891700001</v>
      </c>
      <c r="J2737" s="2">
        <v>0</v>
      </c>
      <c r="K2737">
        <v>5</v>
      </c>
      <c r="L2737" s="1" t="s">
        <v>11590</v>
      </c>
      <c r="M2737" s="1" t="s">
        <v>302</v>
      </c>
      <c r="N2737">
        <v>0</v>
      </c>
      <c r="O2737">
        <v>1</v>
      </c>
      <c r="P2737">
        <v>0</v>
      </c>
      <c r="Q2737">
        <v>0</v>
      </c>
      <c r="R2737" s="19">
        <f>BWscncns[[#This Row],[C fx]]*4+BWscncns[[#This Row],[C fg]]*2+BWscncns[[#This Row],[C fm]]</f>
        <v>2</v>
      </c>
      <c r="S2737">
        <v>2800</v>
      </c>
      <c r="T2737">
        <v>2105318</v>
      </c>
      <c r="U2737" s="13">
        <v>1.3299650000000001</v>
      </c>
      <c r="V2737" s="13">
        <v>0.75189899999999998</v>
      </c>
      <c r="W2737">
        <v>1863</v>
      </c>
      <c r="X2737">
        <v>37</v>
      </c>
      <c r="Z2737" s="10">
        <f>IF($N2737&lt;&gt;0,constants!$L$2,IF($O2737&lt;&gt;0,constants!$M$2,IF($P2737&lt;&gt;0,constants!$N$2,0)))</f>
        <v>9721.3799999999992</v>
      </c>
      <c r="AA2737" s="10">
        <f>IF($N2737&lt;&gt;0,constants!$L$2,IF($O2737&lt;&gt;0,constants!$M$2,IF($P2737&lt;&gt;0,constants!$P$2,0)))</f>
        <v>9721.3799999999992</v>
      </c>
      <c r="AB2737" s="11">
        <f>constants!$O$2</f>
        <v>4861.32</v>
      </c>
      <c r="AC2737" s="11">
        <f>VLOOKUP(BWscncns[[#This Row],[scanner]],[0]!ScnrAvgBW,2,FALSE)/1000</f>
        <v>3794.4265750962772</v>
      </c>
      <c r="AD2737" s="8">
        <f>(1+$F2737)*Z2737</f>
        <v>12937.775642418841</v>
      </c>
      <c r="AE2737" s="8">
        <f>(1+$F2737)*AA2737</f>
        <v>12937.775642418841</v>
      </c>
      <c r="AF2737" s="8">
        <f>(1+$F2737)*AB2737</f>
        <v>6469.7262617039514</v>
      </c>
      <c r="AG2737" s="8">
        <f>(1+$F2737)*AC2737</f>
        <v>5049.8426890243327</v>
      </c>
      <c r="AH2737" s="8">
        <f>(1+$F2737)*$T2737/1000</f>
        <v>2801.8791508968839</v>
      </c>
      <c r="AI2737" s="8">
        <f>(1+BWscncns[[#This Row],[pid_error]]*K_p)*BWscncns[[#This Row],[dbw]]/1000</f>
        <v>2453.5985754484423</v>
      </c>
      <c r="AJ2737" s="13">
        <f>BWscncns[[#This Row],[Torflow prgrssv alt vote]]/VLOOKUP(BWscncns[[#This Row],[class]],AltBWtotl,2,FALSE)*100</f>
        <v>8.5711511037004848E-3</v>
      </c>
      <c r="AK2737">
        <f>IF(D2737=E2737,1,0)</f>
        <v>0</v>
      </c>
    </row>
    <row r="2738" spans="1:37">
      <c r="A2738" s="1" t="s">
        <v>8530</v>
      </c>
      <c r="B2738" s="1" t="s">
        <v>8531</v>
      </c>
      <c r="C2738">
        <v>1080</v>
      </c>
      <c r="D2738">
        <v>1524699820</v>
      </c>
      <c r="E2738">
        <v>1524995200</v>
      </c>
      <c r="F2738" s="2">
        <v>-0.39495018785000002</v>
      </c>
      <c r="G2738" s="2">
        <v>-0.39495018785000002</v>
      </c>
      <c r="H2738">
        <v>1179784</v>
      </c>
      <c r="I2738" s="2">
        <v>9.8920135342900006E-2</v>
      </c>
      <c r="J2738" s="2">
        <v>0</v>
      </c>
      <c r="K2738">
        <v>7</v>
      </c>
      <c r="L2738" s="1" t="s">
        <v>11858</v>
      </c>
      <c r="M2738" s="1" t="s">
        <v>8531</v>
      </c>
      <c r="N2738">
        <v>0</v>
      </c>
      <c r="O2738">
        <v>1</v>
      </c>
      <c r="P2738">
        <v>0</v>
      </c>
      <c r="Q2738">
        <v>0</v>
      </c>
      <c r="R2738" s="19">
        <f>BWscncns[[#This Row],[C fx]]*4+BWscncns[[#This Row],[C fg]]*2+BWscncns[[#This Row],[C fm]]</f>
        <v>2</v>
      </c>
      <c r="S2738">
        <v>1250</v>
      </c>
      <c r="T2738">
        <v>3057234</v>
      </c>
      <c r="U2738" s="13">
        <v>0.40886600000000001</v>
      </c>
      <c r="V2738" s="13">
        <v>2.4457870000000002</v>
      </c>
      <c r="W2738">
        <v>5141</v>
      </c>
      <c r="X2738">
        <v>102</v>
      </c>
      <c r="Z2738" s="10">
        <f>IF($N2738&lt;&gt;0,constants!$L$2,IF($O2738&lt;&gt;0,constants!$M$2,IF($P2738&lt;&gt;0,constants!$N$2,0)))</f>
        <v>9721.3799999999992</v>
      </c>
      <c r="AA2738" s="10">
        <f>IF($N2738&lt;&gt;0,constants!$L$2,IF($O2738&lt;&gt;0,constants!$M$2,IF($P2738&lt;&gt;0,constants!$P$2,0)))</f>
        <v>9721.3799999999992</v>
      </c>
      <c r="AB2738" s="11">
        <f>constants!$O$2</f>
        <v>4861.32</v>
      </c>
      <c r="AC2738" s="11">
        <f>VLOOKUP(BWscncns[[#This Row],[scanner]],[0]!ScnrAvgBW,2,FALSE)/1000</f>
        <v>885.64026081730776</v>
      </c>
      <c r="AD2738" s="8">
        <f>(1+$F2738)*Z2738</f>
        <v>5881.9191428387667</v>
      </c>
      <c r="AE2738" s="8">
        <f>(1+$F2738)*AA2738</f>
        <v>5881.9191428387667</v>
      </c>
      <c r="AF2738" s="8">
        <f>(1+$F2738)*AB2738</f>
        <v>2941.3407528010375</v>
      </c>
      <c r="AG2738" s="8">
        <f>(1+$F2738)*AC2738</f>
        <v>535.85647343998903</v>
      </c>
      <c r="AH2738" s="8">
        <f>(1+$F2738)*$T2738/1000</f>
        <v>1849.7788573985931</v>
      </c>
      <c r="AI2738" s="8">
        <f>(1+BWscncns[[#This Row],[pid_error]]*K_p)*BWscncns[[#This Row],[dbw]]/1000</f>
        <v>2453.5064286992965</v>
      </c>
      <c r="AJ2738" s="13">
        <f>BWscncns[[#This Row],[Torflow prgrssv alt vote]]/VLOOKUP(BWscncns[[#This Row],[class]],AltBWtotl,2,FALSE)*100</f>
        <v>8.5708292076419577E-3</v>
      </c>
      <c r="AK2738">
        <f>IF(D2738=E2738,1,0)</f>
        <v>0</v>
      </c>
    </row>
    <row r="2739" spans="1:37">
      <c r="A2739" s="1" t="s">
        <v>4716</v>
      </c>
      <c r="B2739" s="1" t="s">
        <v>4717</v>
      </c>
      <c r="C2739">
        <v>3470</v>
      </c>
      <c r="D2739">
        <v>1524188503</v>
      </c>
      <c r="E2739">
        <v>1525003705</v>
      </c>
      <c r="F2739" s="2">
        <v>-0.12953039069700001</v>
      </c>
      <c r="G2739" s="2">
        <v>-0.12953039069700001</v>
      </c>
      <c r="H2739">
        <v>2281883</v>
      </c>
      <c r="I2739" s="2">
        <v>-0.14417651254899999</v>
      </c>
      <c r="J2739" s="2">
        <v>0</v>
      </c>
      <c r="K2739">
        <v>5</v>
      </c>
      <c r="L2739" s="1" t="s">
        <v>11561</v>
      </c>
      <c r="M2739" s="1" t="s">
        <v>4717</v>
      </c>
      <c r="N2739">
        <v>0</v>
      </c>
      <c r="O2739">
        <v>1</v>
      </c>
      <c r="P2739">
        <v>0</v>
      </c>
      <c r="Q2739">
        <v>0</v>
      </c>
      <c r="R2739" s="19">
        <f>BWscncns[[#This Row],[C fx]]*4+BWscncns[[#This Row],[C fg]]*2+BWscncns[[#This Row],[C fm]]</f>
        <v>2</v>
      </c>
      <c r="S2739">
        <v>2670</v>
      </c>
      <c r="T2739">
        <v>2621440</v>
      </c>
      <c r="U2739" s="13">
        <v>1.018524</v>
      </c>
      <c r="V2739" s="13">
        <v>0.98181300000000005</v>
      </c>
      <c r="W2739">
        <v>3143</v>
      </c>
      <c r="X2739">
        <v>62</v>
      </c>
      <c r="Z2739" s="10">
        <f>IF($N2739&lt;&gt;0,constants!$L$2,IF($O2739&lt;&gt;0,constants!$M$2,IF($P2739&lt;&gt;0,constants!$N$2,0)))</f>
        <v>9721.3799999999992</v>
      </c>
      <c r="AA2739" s="10">
        <f>IF($N2739&lt;&gt;0,constants!$L$2,IF($O2739&lt;&gt;0,constants!$M$2,IF($P2739&lt;&gt;0,constants!$P$2,0)))</f>
        <v>9721.3799999999992</v>
      </c>
      <c r="AB2739" s="11">
        <f>constants!$O$2</f>
        <v>4861.32</v>
      </c>
      <c r="AC2739" s="11">
        <f>VLOOKUP(BWscncns[[#This Row],[scanner]],[0]!ScnrAvgBW,2,FALSE)/1000</f>
        <v>3794.4265750962772</v>
      </c>
      <c r="AD2739" s="8">
        <f>(1+$F2739)*Z2739</f>
        <v>8462.165850485997</v>
      </c>
      <c r="AE2739" s="8">
        <f>(1+$F2739)*AA2739</f>
        <v>8462.165850485997</v>
      </c>
      <c r="AF2739" s="8">
        <f>(1+$F2739)*AB2739</f>
        <v>4231.6313210968601</v>
      </c>
      <c r="AG2739" s="8">
        <f>(1+$F2739)*AC2739</f>
        <v>3302.9330183529769</v>
      </c>
      <c r="AH2739" s="8">
        <f>(1+$F2739)*$T2739/1000</f>
        <v>2281.8838526112563</v>
      </c>
      <c r="AI2739" s="8">
        <f>(1+BWscncns[[#This Row],[pid_error]]*K_p)*BWscncns[[#This Row],[dbw]]/1000</f>
        <v>2451.6619263056282</v>
      </c>
      <c r="AJ2739" s="13">
        <f>BWscncns[[#This Row],[Torflow prgrssv alt vote]]/VLOOKUP(BWscncns[[#This Row],[class]],AltBWtotl,2,FALSE)*100</f>
        <v>8.5643858110385114E-3</v>
      </c>
      <c r="AK2739">
        <f>IF(D2739=E2739,1,0)</f>
        <v>0</v>
      </c>
    </row>
    <row r="2740" spans="1:37">
      <c r="A2740" s="1" t="s">
        <v>9420</v>
      </c>
      <c r="B2740" s="1" t="s">
        <v>49</v>
      </c>
      <c r="C2740">
        <v>2780</v>
      </c>
      <c r="D2740">
        <v>1524993264</v>
      </c>
      <c r="E2740">
        <v>1524993264</v>
      </c>
      <c r="F2740" s="2">
        <v>0.31076408118799997</v>
      </c>
      <c r="G2740" s="2">
        <v>0.31076408118799997</v>
      </c>
      <c r="H2740">
        <v>2779742</v>
      </c>
      <c r="I2740" s="2">
        <v>0.47459884462500002</v>
      </c>
      <c r="J2740" s="2">
        <v>0</v>
      </c>
      <c r="K2740">
        <v>5</v>
      </c>
      <c r="L2740" s="1" t="s">
        <v>11828</v>
      </c>
      <c r="M2740" s="1" t="s">
        <v>49</v>
      </c>
      <c r="N2740">
        <v>0</v>
      </c>
      <c r="O2740">
        <v>0</v>
      </c>
      <c r="P2740">
        <v>1</v>
      </c>
      <c r="Q2740">
        <v>0</v>
      </c>
      <c r="R2740" s="19">
        <f>BWscncns[[#This Row],[C fx]]*4+BWscncns[[#This Row],[C fg]]*2+BWscncns[[#This Row],[C fm]]</f>
        <v>1</v>
      </c>
      <c r="S2740">
        <v>1370</v>
      </c>
      <c r="T2740">
        <v>2120704</v>
      </c>
      <c r="U2740" s="13">
        <v>0.64601200000000003</v>
      </c>
      <c r="V2740" s="13">
        <v>1.5479590000000001</v>
      </c>
      <c r="W2740">
        <v>4415</v>
      </c>
      <c r="X2740">
        <v>88</v>
      </c>
      <c r="Z2740" s="10">
        <f>IF($N2740&lt;&gt;0,constants!$L$2,IF($O2740&lt;&gt;0,constants!$M$2,IF($P2740&lt;&gt;0,constants!$N$2,0)))</f>
        <v>1117.99</v>
      </c>
      <c r="AA2740" s="10">
        <f>IF($N2740&lt;&gt;0,constants!$L$2,IF($O2740&lt;&gt;0,constants!$M$2,IF($P2740&lt;&gt;0,constants!$P$2,0)))</f>
        <v>4051.45</v>
      </c>
      <c r="AB2740" s="11">
        <f>constants!$O$2</f>
        <v>4861.32</v>
      </c>
      <c r="AC2740" s="11">
        <f>VLOOKUP(BWscncns[[#This Row],[scanner]],[0]!ScnrAvgBW,2,FALSE)/1000</f>
        <v>3794.4265750962772</v>
      </c>
      <c r="AD2740" s="8">
        <f>(1+$F2740)*Z2740</f>
        <v>1465.4211351273721</v>
      </c>
      <c r="AE2740" s="8">
        <f>(1+$F2740)*AA2740</f>
        <v>5310.4951367291224</v>
      </c>
      <c r="AF2740" s="8">
        <f>(1+$F2740)*AB2740</f>
        <v>6372.0436431608478</v>
      </c>
      <c r="AG2740" s="8">
        <f>(1+$F2740)*AC2740</f>
        <v>4973.598063341401</v>
      </c>
      <c r="AH2740" s="8">
        <f>(1+$F2740)*$T2740/1000</f>
        <v>2779.7426300317161</v>
      </c>
      <c r="AI2740" s="8">
        <f>(1+BWscncns[[#This Row],[pid_error]]*K_p)*BWscncns[[#This Row],[dbw]]/1000</f>
        <v>2450.2233150158586</v>
      </c>
      <c r="AJ2740" s="13">
        <f>BWscncns[[#This Row],[Torflow prgrssv alt vote]]/VLOOKUP(BWscncns[[#This Row],[class]],AltBWtotl,2,FALSE)*100</f>
        <v>4.8324944834831053E-2</v>
      </c>
      <c r="AK2740">
        <f>IF(D2740=E2740,1,0)</f>
        <v>1</v>
      </c>
    </row>
    <row r="2741" spans="1:37">
      <c r="A2741" s="1" t="s">
        <v>5363</v>
      </c>
      <c r="B2741" s="1" t="s">
        <v>5364</v>
      </c>
      <c r="C2741">
        <v>2640</v>
      </c>
      <c r="D2741">
        <v>1524767740</v>
      </c>
      <c r="E2741">
        <v>1524988933</v>
      </c>
      <c r="F2741" s="2">
        <v>-8.6142942766699995E-2</v>
      </c>
      <c r="G2741" s="2">
        <v>-8.6142942766699995E-2</v>
      </c>
      <c r="H2741">
        <v>2205166</v>
      </c>
      <c r="I2741" s="2">
        <v>-5.2816439150999997E-2</v>
      </c>
      <c r="J2741" s="2">
        <v>0</v>
      </c>
      <c r="K2741">
        <v>5</v>
      </c>
      <c r="L2741" s="1" t="s">
        <v>11628</v>
      </c>
      <c r="M2741" s="1" t="s">
        <v>5364</v>
      </c>
      <c r="N2741">
        <v>0</v>
      </c>
      <c r="O2741">
        <v>1</v>
      </c>
      <c r="P2741">
        <v>0</v>
      </c>
      <c r="Q2741">
        <v>0</v>
      </c>
      <c r="R2741" s="19">
        <f>BWscncns[[#This Row],[C fx]]*4+BWscncns[[#This Row],[C fg]]*2+BWscncns[[#This Row],[C fm]]</f>
        <v>2</v>
      </c>
      <c r="S2741">
        <v>2240</v>
      </c>
      <c r="T2741">
        <v>2560000</v>
      </c>
      <c r="U2741" s="13">
        <v>0.875</v>
      </c>
      <c r="V2741" s="13">
        <v>1.142857</v>
      </c>
      <c r="W2741">
        <v>3794</v>
      </c>
      <c r="X2741">
        <v>75</v>
      </c>
      <c r="Z2741" s="10">
        <f>IF($N2741&lt;&gt;0,constants!$L$2,IF($O2741&lt;&gt;0,constants!$M$2,IF($P2741&lt;&gt;0,constants!$N$2,0)))</f>
        <v>9721.3799999999992</v>
      </c>
      <c r="AA2741" s="10">
        <f>IF($N2741&lt;&gt;0,constants!$L$2,IF($O2741&lt;&gt;0,constants!$M$2,IF($P2741&lt;&gt;0,constants!$P$2,0)))</f>
        <v>9721.3799999999992</v>
      </c>
      <c r="AB2741" s="11">
        <f>constants!$O$2</f>
        <v>4861.32</v>
      </c>
      <c r="AC2741" s="11">
        <f>VLOOKUP(BWscncns[[#This Row],[scanner]],[0]!ScnrAvgBW,2,FALSE)/1000</f>
        <v>3794.4265750962772</v>
      </c>
      <c r="AD2741" s="8">
        <f>(1+$F2741)*Z2741</f>
        <v>8883.9517190466577</v>
      </c>
      <c r="AE2741" s="8">
        <f>(1+$F2741)*AA2741</f>
        <v>8883.9517190466577</v>
      </c>
      <c r="AF2741" s="8">
        <f>(1+$F2741)*AB2741</f>
        <v>4442.5515894693854</v>
      </c>
      <c r="AG2741" s="8">
        <f>(1+$F2741)*AC2741</f>
        <v>3467.5635038053133</v>
      </c>
      <c r="AH2741" s="8">
        <f>(1+$F2741)*$T2741/1000</f>
        <v>2339.4740665172476</v>
      </c>
      <c r="AI2741" s="8">
        <f>(1+BWscncns[[#This Row],[pid_error]]*K_p)*BWscncns[[#This Row],[dbw]]/1000</f>
        <v>2449.7370332586238</v>
      </c>
      <c r="AJ2741" s="13">
        <f>BWscncns[[#This Row],[Torflow prgrssv alt vote]]/VLOOKUP(BWscncns[[#This Row],[class]],AltBWtotl,2,FALSE)*100</f>
        <v>8.55766158592303E-3</v>
      </c>
      <c r="AK2741">
        <f>IF(D2741=E2741,1,0)</f>
        <v>0</v>
      </c>
    </row>
    <row r="2742" spans="1:37">
      <c r="A2742" s="1" t="s">
        <v>5028</v>
      </c>
      <c r="B2742" s="1" t="s">
        <v>49</v>
      </c>
      <c r="C2742">
        <v>2210</v>
      </c>
      <c r="D2742">
        <v>1524954008</v>
      </c>
      <c r="E2742">
        <v>1524954008</v>
      </c>
      <c r="F2742" s="2">
        <v>-0.12028211016400001</v>
      </c>
      <c r="G2742" s="2">
        <v>-0.12028211016400001</v>
      </c>
      <c r="H2742">
        <v>2214002</v>
      </c>
      <c r="I2742" s="2">
        <v>0.13998585491500001</v>
      </c>
      <c r="J2742" s="2">
        <v>0.2</v>
      </c>
      <c r="K2742">
        <v>5</v>
      </c>
      <c r="L2742" s="1" t="s">
        <v>11785</v>
      </c>
      <c r="M2742" s="1" t="s">
        <v>49</v>
      </c>
      <c r="N2742">
        <v>0</v>
      </c>
      <c r="O2742">
        <v>0</v>
      </c>
      <c r="P2742">
        <v>1</v>
      </c>
      <c r="Q2742">
        <v>0</v>
      </c>
      <c r="R2742" s="19">
        <f>BWscncns[[#This Row],[C fx]]*4+BWscncns[[#This Row],[C fg]]*2+BWscncns[[#This Row],[C fm]]</f>
        <v>1</v>
      </c>
      <c r="S2742">
        <v>2450</v>
      </c>
      <c r="T2742">
        <v>2605508</v>
      </c>
      <c r="U2742" s="13">
        <v>0.94031600000000004</v>
      </c>
      <c r="V2742" s="13">
        <v>1.0634729999999999</v>
      </c>
      <c r="W2742">
        <v>3582</v>
      </c>
      <c r="X2742">
        <v>71</v>
      </c>
      <c r="Z2742" s="10">
        <f>IF($N2742&lt;&gt;0,constants!$L$2,IF($O2742&lt;&gt;0,constants!$M$2,IF($P2742&lt;&gt;0,constants!$N$2,0)))</f>
        <v>1117.99</v>
      </c>
      <c r="AA2742" s="10">
        <f>IF($N2742&lt;&gt;0,constants!$L$2,IF($O2742&lt;&gt;0,constants!$M$2,IF($P2742&lt;&gt;0,constants!$P$2,0)))</f>
        <v>4051.45</v>
      </c>
      <c r="AB2742" s="11">
        <f>constants!$O$2</f>
        <v>4861.32</v>
      </c>
      <c r="AC2742" s="11">
        <f>VLOOKUP(BWscncns[[#This Row],[scanner]],[0]!ScnrAvgBW,2,FALSE)/1000</f>
        <v>3794.4265750962772</v>
      </c>
      <c r="AD2742" s="8">
        <f>(1+$F2742)*Z2742</f>
        <v>983.51580365774964</v>
      </c>
      <c r="AE2742" s="8">
        <f>(1+$F2742)*AA2742</f>
        <v>3564.133044776062</v>
      </c>
      <c r="AF2742" s="8">
        <f>(1+$F2742)*AB2742</f>
        <v>4276.5901722175431</v>
      </c>
      <c r="AG2742" s="8">
        <f>(1+$F2742)*AC2742</f>
        <v>3338.0249397813377</v>
      </c>
      <c r="AH2742" s="8">
        <f>(1+$F2742)*$T2742/1000</f>
        <v>2292.1119997108162</v>
      </c>
      <c r="AI2742" s="8">
        <f>(1+BWscncns[[#This Row],[pid_error]]*K_p)*BWscncns[[#This Row],[dbw]]/1000</f>
        <v>2448.8099998554085</v>
      </c>
      <c r="AJ2742" s="13">
        <f>BWscncns[[#This Row],[Torflow prgrssv alt vote]]/VLOOKUP(BWscncns[[#This Row],[class]],AltBWtotl,2,FALSE)*100</f>
        <v>4.8297070486911647E-2</v>
      </c>
      <c r="AK2742">
        <f>IF(D2742=E2742,1,0)</f>
        <v>1</v>
      </c>
    </row>
    <row r="2743" spans="1:37">
      <c r="A2743" s="1" t="s">
        <v>7498</v>
      </c>
      <c r="B2743" s="1" t="s">
        <v>7499</v>
      </c>
      <c r="C2743">
        <v>3050</v>
      </c>
      <c r="D2743">
        <v>1524995972</v>
      </c>
      <c r="E2743">
        <v>1524995972</v>
      </c>
      <c r="F2743" s="2">
        <v>0.65505525280800003</v>
      </c>
      <c r="G2743" s="2">
        <v>0.65505525280800003</v>
      </c>
      <c r="H2743">
        <v>3050597</v>
      </c>
      <c r="I2743" s="2">
        <v>6.8868584914700007E-2</v>
      </c>
      <c r="J2743" s="2">
        <v>0</v>
      </c>
      <c r="K2743">
        <v>2</v>
      </c>
      <c r="L2743" s="1" t="s">
        <v>11543</v>
      </c>
      <c r="M2743" s="1" t="s">
        <v>7499</v>
      </c>
      <c r="N2743">
        <v>0</v>
      </c>
      <c r="O2743">
        <v>0</v>
      </c>
      <c r="P2743">
        <v>1</v>
      </c>
      <c r="Q2743">
        <v>0</v>
      </c>
      <c r="R2743" s="19">
        <f>BWscncns[[#This Row],[C fx]]*4+BWscncns[[#This Row],[C fg]]*2+BWscncns[[#This Row],[C fm]]</f>
        <v>1</v>
      </c>
      <c r="S2743">
        <v>1990</v>
      </c>
      <c r="T2743">
        <v>1843200</v>
      </c>
      <c r="U2743" s="13">
        <v>1.079644</v>
      </c>
      <c r="V2743" s="13">
        <v>0.92623100000000003</v>
      </c>
      <c r="W2743">
        <v>2796</v>
      </c>
      <c r="X2743">
        <v>55</v>
      </c>
      <c r="Z2743" s="10">
        <f>IF($N2743&lt;&gt;0,constants!$L$2,IF($O2743&lt;&gt;0,constants!$M$2,IF($P2743&lt;&gt;0,constants!$N$2,0)))</f>
        <v>1117.99</v>
      </c>
      <c r="AA2743" s="10">
        <f>IF($N2743&lt;&gt;0,constants!$L$2,IF($O2743&lt;&gt;0,constants!$M$2,IF($P2743&lt;&gt;0,constants!$P$2,0)))</f>
        <v>4051.45</v>
      </c>
      <c r="AB2743" s="11">
        <f>constants!$O$2</f>
        <v>4861.32</v>
      </c>
      <c r="AC2743" s="11">
        <f>VLOOKUP(BWscncns[[#This Row],[scanner]],[0]!ScnrAvgBW,2,FALSE)/1000</f>
        <v>8853.6095214723919</v>
      </c>
      <c r="AD2743" s="8">
        <f>(1+$F2743)*Z2743</f>
        <v>1850.335222086816</v>
      </c>
      <c r="AE2743" s="8">
        <f>(1+$F2743)*AA2743</f>
        <v>6705.3736039889718</v>
      </c>
      <c r="AF2743" s="8">
        <f>(1+$F2743)*AB2743</f>
        <v>8045.7532015805864</v>
      </c>
      <c r="AG2743" s="8">
        <f>(1+$F2743)*AC2743</f>
        <v>14653.212944823807</v>
      </c>
      <c r="AH2743" s="8">
        <f>(1+$F2743)*$T2743/1000</f>
        <v>3050.5978419757057</v>
      </c>
      <c r="AI2743" s="8">
        <f>(1+BWscncns[[#This Row],[pid_error]]*K_p)*BWscncns[[#This Row],[dbw]]/1000</f>
        <v>2446.8989209878528</v>
      </c>
      <c r="AJ2743" s="13">
        <f>BWscncns[[#This Row],[Torflow prgrssv alt vote]]/VLOOKUP(BWscncns[[#This Row],[class]],AltBWtotl,2,FALSE)*100</f>
        <v>4.8259378909868991E-2</v>
      </c>
      <c r="AK2743">
        <f>IF(D2743=E2743,1,0)</f>
        <v>1</v>
      </c>
    </row>
    <row r="2744" spans="1:37">
      <c r="A2744" s="1" t="s">
        <v>8279</v>
      </c>
      <c r="B2744" s="1" t="s">
        <v>1868</v>
      </c>
      <c r="C2744">
        <v>2360</v>
      </c>
      <c r="D2744">
        <v>1524950916</v>
      </c>
      <c r="E2744">
        <v>1524950916</v>
      </c>
      <c r="F2744" s="2">
        <v>-0.10417112309899999</v>
      </c>
      <c r="G2744" s="2">
        <v>-0.10417112309899999</v>
      </c>
      <c r="H2744">
        <v>2359869</v>
      </c>
      <c r="I2744" s="2">
        <v>0.38490333236800001</v>
      </c>
      <c r="J2744" s="2">
        <v>0</v>
      </c>
      <c r="K2744">
        <v>6</v>
      </c>
      <c r="L2744" s="1" t="s">
        <v>11886</v>
      </c>
      <c r="M2744" s="1" t="s">
        <v>1868</v>
      </c>
      <c r="N2744">
        <v>0</v>
      </c>
      <c r="O2744">
        <v>0</v>
      </c>
      <c r="P2744">
        <v>1</v>
      </c>
      <c r="Q2744">
        <v>0</v>
      </c>
      <c r="R2744" s="19">
        <f>BWscncns[[#This Row],[C fx]]*4+BWscncns[[#This Row],[C fg]]*2+BWscncns[[#This Row],[C fm]]</f>
        <v>1</v>
      </c>
      <c r="S2744">
        <v>1800</v>
      </c>
      <c r="T2744">
        <v>2580654</v>
      </c>
      <c r="U2744" s="13">
        <v>0.69749799999999995</v>
      </c>
      <c r="V2744" s="13">
        <v>1.433697</v>
      </c>
      <c r="W2744">
        <v>4285</v>
      </c>
      <c r="X2744">
        <v>85</v>
      </c>
      <c r="Z2744" s="10">
        <f>IF($N2744&lt;&gt;0,constants!$L$2,IF($O2744&lt;&gt;0,constants!$M$2,IF($P2744&lt;&gt;0,constants!$N$2,0)))</f>
        <v>1117.99</v>
      </c>
      <c r="AA2744" s="10">
        <f>IF($N2744&lt;&gt;0,constants!$L$2,IF($O2744&lt;&gt;0,constants!$M$2,IF($P2744&lt;&gt;0,constants!$P$2,0)))</f>
        <v>4051.45</v>
      </c>
      <c r="AB2744" s="11">
        <f>constants!$O$2</f>
        <v>4861.32</v>
      </c>
      <c r="AC2744" s="11">
        <f>VLOOKUP(BWscncns[[#This Row],[scanner]],[0]!ScnrAvgBW,2,FALSE)/1000</f>
        <v>2386.3111194805197</v>
      </c>
      <c r="AD2744" s="8">
        <f>(1+$F2744)*Z2744</f>
        <v>1001.527726086549</v>
      </c>
      <c r="AE2744" s="8">
        <f>(1+$F2744)*AA2744</f>
        <v>3629.4059033205563</v>
      </c>
      <c r="AF2744" s="8">
        <f>(1+$F2744)*AB2744</f>
        <v>4354.910835856369</v>
      </c>
      <c r="AG2744" s="8">
        <f>(1+$F2744)*AC2744</f>
        <v>2137.7264101006022</v>
      </c>
      <c r="AH2744" s="8">
        <f>(1+$F2744)*$T2744/1000</f>
        <v>2311.8243744900733</v>
      </c>
      <c r="AI2744" s="8">
        <f>(1+BWscncns[[#This Row],[pid_error]]*K_p)*BWscncns[[#This Row],[dbw]]/1000</f>
        <v>2446.2391872450371</v>
      </c>
      <c r="AJ2744" s="13">
        <f>BWscncns[[#This Row],[Torflow prgrssv alt vote]]/VLOOKUP(BWscncns[[#This Row],[class]],AltBWtotl,2,FALSE)*100</f>
        <v>4.8246367199249851E-2</v>
      </c>
      <c r="AK2744">
        <f>IF(D2744=E2744,1,0)</f>
        <v>1</v>
      </c>
    </row>
    <row r="2745" spans="1:37">
      <c r="A2745" s="1" t="s">
        <v>1849</v>
      </c>
      <c r="B2745" s="1" t="s">
        <v>1850</v>
      </c>
      <c r="C2745">
        <v>2340</v>
      </c>
      <c r="D2745">
        <v>1524499879</v>
      </c>
      <c r="E2745">
        <v>1524917983</v>
      </c>
      <c r="F2745" s="2">
        <v>-0.37103826689199998</v>
      </c>
      <c r="G2745" s="2">
        <v>-0.37103826689199998</v>
      </c>
      <c r="H2745">
        <v>2721873</v>
      </c>
      <c r="I2745" s="2">
        <v>-0.35539809397099997</v>
      </c>
      <c r="J2745" s="2">
        <v>0</v>
      </c>
      <c r="K2745">
        <v>6</v>
      </c>
      <c r="L2745" s="1" t="s">
        <v>11900</v>
      </c>
      <c r="M2745" s="1" t="s">
        <v>1850</v>
      </c>
      <c r="N2745">
        <v>0</v>
      </c>
      <c r="O2745">
        <v>1</v>
      </c>
      <c r="P2745">
        <v>0</v>
      </c>
      <c r="Q2745">
        <v>0</v>
      </c>
      <c r="R2745" s="19">
        <f>BWscncns[[#This Row],[C fx]]*4+BWscncns[[#This Row],[C fg]]*2+BWscncns[[#This Row],[C fm]]</f>
        <v>2</v>
      </c>
      <c r="S2745">
        <v>1600</v>
      </c>
      <c r="T2745">
        <v>2993592</v>
      </c>
      <c r="U2745" s="13">
        <v>0.53447500000000003</v>
      </c>
      <c r="V2745" s="13">
        <v>1.870995</v>
      </c>
      <c r="W2745">
        <v>4753</v>
      </c>
      <c r="X2745">
        <v>95</v>
      </c>
      <c r="Z2745" s="10">
        <f>IF($N2745&lt;&gt;0,constants!$L$2,IF($O2745&lt;&gt;0,constants!$M$2,IF($P2745&lt;&gt;0,constants!$N$2,0)))</f>
        <v>9721.3799999999992</v>
      </c>
      <c r="AA2745" s="10">
        <f>IF($N2745&lt;&gt;0,constants!$L$2,IF($O2745&lt;&gt;0,constants!$M$2,IF($P2745&lt;&gt;0,constants!$P$2,0)))</f>
        <v>9721.3799999999992</v>
      </c>
      <c r="AB2745" s="11">
        <f>constants!$O$2</f>
        <v>4861.32</v>
      </c>
      <c r="AC2745" s="11">
        <f>VLOOKUP(BWscncns[[#This Row],[scanner]],[0]!ScnrAvgBW,2,FALSE)/1000</f>
        <v>2386.3111194805197</v>
      </c>
      <c r="AD2745" s="8">
        <f>(1+$F2745)*Z2745</f>
        <v>6114.376013001448</v>
      </c>
      <c r="AE2745" s="8">
        <f>(1+$F2745)*AA2745</f>
        <v>6114.376013001448</v>
      </c>
      <c r="AF2745" s="8">
        <f>(1+$F2745)*AB2745</f>
        <v>3057.5842523925821</v>
      </c>
      <c r="AG2745" s="8">
        <f>(1+$F2745)*AC2745</f>
        <v>1500.8983774433593</v>
      </c>
      <c r="AH2745" s="8">
        <f>(1+$F2745)*$T2745/1000</f>
        <v>1882.8548125382438</v>
      </c>
      <c r="AI2745" s="8">
        <f>(1+BWscncns[[#This Row],[pid_error]]*K_p)*BWscncns[[#This Row],[dbw]]/1000</f>
        <v>2438.2234062691218</v>
      </c>
      <c r="AJ2745" s="13">
        <f>BWscncns[[#This Row],[Torflow prgrssv alt vote]]/VLOOKUP(BWscncns[[#This Row],[class]],AltBWtotl,2,FALSE)*100</f>
        <v>8.5174410552844235E-3</v>
      </c>
      <c r="AK2745">
        <f>IF(D2745=E2745,1,0)</f>
        <v>0</v>
      </c>
    </row>
    <row r="2746" spans="1:37">
      <c r="A2746" s="1" t="s">
        <v>5140</v>
      </c>
      <c r="B2746" s="1" t="s">
        <v>5141</v>
      </c>
      <c r="C2746">
        <v>2830</v>
      </c>
      <c r="D2746">
        <v>1525001522</v>
      </c>
      <c r="E2746">
        <v>1525001522</v>
      </c>
      <c r="F2746" s="2">
        <v>0.37998569687400002</v>
      </c>
      <c r="G2746" s="2">
        <v>0.37998569687400002</v>
      </c>
      <c r="H2746">
        <v>2826210</v>
      </c>
      <c r="I2746" s="2">
        <v>0.273278251932</v>
      </c>
      <c r="J2746" s="2">
        <v>0</v>
      </c>
      <c r="K2746">
        <v>4</v>
      </c>
      <c r="L2746" s="1" t="s">
        <v>11646</v>
      </c>
      <c r="M2746" s="1" t="s">
        <v>5141</v>
      </c>
      <c r="N2746">
        <v>0</v>
      </c>
      <c r="O2746">
        <v>0</v>
      </c>
      <c r="P2746">
        <v>1</v>
      </c>
      <c r="Q2746">
        <v>0</v>
      </c>
      <c r="R2746" s="19">
        <f>BWscncns[[#This Row],[C fx]]*4+BWscncns[[#This Row],[C fg]]*2+BWscncns[[#This Row],[C fm]]</f>
        <v>1</v>
      </c>
      <c r="S2746">
        <v>2360</v>
      </c>
      <c r="T2746">
        <v>2048000</v>
      </c>
      <c r="U2746" s="13">
        <v>1.152344</v>
      </c>
      <c r="V2746" s="13">
        <v>0.86779700000000004</v>
      </c>
      <c r="W2746">
        <v>2469</v>
      </c>
      <c r="X2746">
        <v>49</v>
      </c>
      <c r="Z2746" s="10">
        <f>IF($N2746&lt;&gt;0,constants!$L$2,IF($O2746&lt;&gt;0,constants!$M$2,IF($P2746&lt;&gt;0,constants!$N$2,0)))</f>
        <v>1117.99</v>
      </c>
      <c r="AA2746" s="10">
        <f>IF($N2746&lt;&gt;0,constants!$L$2,IF($O2746&lt;&gt;0,constants!$M$2,IF($P2746&lt;&gt;0,constants!$P$2,0)))</f>
        <v>4051.45</v>
      </c>
      <c r="AB2746" s="11">
        <f>constants!$O$2</f>
        <v>4861.32</v>
      </c>
      <c r="AC2746" s="11">
        <f>VLOOKUP(BWscncns[[#This Row],[scanner]],[0]!ScnrAvgBW,2,FALSE)/1000</f>
        <v>4819.491751072962</v>
      </c>
      <c r="AD2746" s="8">
        <f>(1+$F2746)*Z2746</f>
        <v>1542.8102092481633</v>
      </c>
      <c r="AE2746" s="8">
        <f>(1+$F2746)*AA2746</f>
        <v>5590.9430516001676</v>
      </c>
      <c r="AF2746" s="8">
        <f>(1+$F2746)*AB2746</f>
        <v>6708.5520679275132</v>
      </c>
      <c r="AG2746" s="8">
        <f>(1+$F2746)*AC2746</f>
        <v>6650.8296826829164</v>
      </c>
      <c r="AH2746" s="8">
        <f>(1+$F2746)*$T2746/1000</f>
        <v>2826.2107071979522</v>
      </c>
      <c r="AI2746" s="8">
        <f>(1+BWscncns[[#This Row],[pid_error]]*K_p)*BWscncns[[#This Row],[dbw]]/1000</f>
        <v>2437.1053535989759</v>
      </c>
      <c r="AJ2746" s="13">
        <f>BWscncns[[#This Row],[Torflow prgrssv alt vote]]/VLOOKUP(BWscncns[[#This Row],[class]],AltBWtotl,2,FALSE)*100</f>
        <v>4.8066223616266446E-2</v>
      </c>
      <c r="AK2746">
        <f>IF(D2746=E2746,1,0)</f>
        <v>1</v>
      </c>
    </row>
    <row r="2747" spans="1:37">
      <c r="A2747" s="1" t="s">
        <v>10412</v>
      </c>
      <c r="B2747" s="1" t="s">
        <v>10413</v>
      </c>
      <c r="C2747">
        <v>3340</v>
      </c>
      <c r="D2747">
        <v>1524998226</v>
      </c>
      <c r="E2747">
        <v>1524998226</v>
      </c>
      <c r="F2747" s="2">
        <v>1.1729346490100001</v>
      </c>
      <c r="G2747" s="2">
        <v>1.1729346490100001</v>
      </c>
      <c r="H2747">
        <v>3337627</v>
      </c>
      <c r="I2747" s="2">
        <v>0.29209146008499998</v>
      </c>
      <c r="J2747" s="2">
        <v>0</v>
      </c>
      <c r="K2747">
        <v>2</v>
      </c>
      <c r="L2747" s="1" t="s">
        <v>11571</v>
      </c>
      <c r="M2747" s="1" t="s">
        <v>10413</v>
      </c>
      <c r="N2747">
        <v>0</v>
      </c>
      <c r="O2747">
        <v>0</v>
      </c>
      <c r="P2747">
        <v>1</v>
      </c>
      <c r="Q2747">
        <v>0</v>
      </c>
      <c r="R2747" s="19">
        <f>BWscncns[[#This Row],[C fx]]*4+BWscncns[[#This Row],[C fg]]*2+BWscncns[[#This Row],[C fm]]</f>
        <v>1</v>
      </c>
      <c r="S2747">
        <v>2410</v>
      </c>
      <c r="T2747">
        <v>1536000</v>
      </c>
      <c r="U2747" s="13">
        <v>1.56901</v>
      </c>
      <c r="V2747" s="13">
        <v>0.63734400000000002</v>
      </c>
      <c r="W2747">
        <v>1157</v>
      </c>
      <c r="X2747">
        <v>23</v>
      </c>
      <c r="Z2747" s="10">
        <f>IF($N2747&lt;&gt;0,constants!$L$2,IF($O2747&lt;&gt;0,constants!$M$2,IF($P2747&lt;&gt;0,constants!$N$2,0)))</f>
        <v>1117.99</v>
      </c>
      <c r="AA2747" s="10">
        <f>IF($N2747&lt;&gt;0,constants!$L$2,IF($O2747&lt;&gt;0,constants!$M$2,IF($P2747&lt;&gt;0,constants!$P$2,0)))</f>
        <v>4051.45</v>
      </c>
      <c r="AB2747" s="11">
        <f>constants!$O$2</f>
        <v>4861.32</v>
      </c>
      <c r="AC2747" s="11">
        <f>VLOOKUP(BWscncns[[#This Row],[scanner]],[0]!ScnrAvgBW,2,FALSE)/1000</f>
        <v>8853.6095214723919</v>
      </c>
      <c r="AD2747" s="8">
        <f>(1+$F2747)*Z2747</f>
        <v>2429.3192082466899</v>
      </c>
      <c r="AE2747" s="8">
        <f>(1+$F2747)*AA2747</f>
        <v>8803.5360837315638</v>
      </c>
      <c r="AF2747" s="8">
        <f>(1+$F2747)*AB2747</f>
        <v>10563.330667925293</v>
      </c>
      <c r="AG2747" s="8">
        <f>(1+$F2747)*AC2747</f>
        <v>19238.314898012206</v>
      </c>
      <c r="AH2747" s="8">
        <f>(1+$F2747)*$T2747/1000</f>
        <v>3337.6276208793602</v>
      </c>
      <c r="AI2747" s="8">
        <f>(1+BWscncns[[#This Row],[pid_error]]*K_p)*BWscncns[[#This Row],[dbw]]/1000</f>
        <v>2436.8138104396803</v>
      </c>
      <c r="AJ2747" s="13">
        <f>BWscncns[[#This Row],[Torflow prgrssv alt vote]]/VLOOKUP(BWscncns[[#This Row],[class]],AltBWtotl,2,FALSE)*100</f>
        <v>4.8060473606867882E-2</v>
      </c>
      <c r="AK2747">
        <f>IF(D2747=E2747,1,0)</f>
        <v>1</v>
      </c>
    </row>
    <row r="2748" spans="1:37">
      <c r="A2748" s="1" t="s">
        <v>1291</v>
      </c>
      <c r="B2748" s="1" t="s">
        <v>1292</v>
      </c>
      <c r="C2748">
        <v>2820</v>
      </c>
      <c r="D2748">
        <v>1524952033</v>
      </c>
      <c r="E2748">
        <v>1524959606</v>
      </c>
      <c r="F2748" s="2">
        <v>0.31767188441299998</v>
      </c>
      <c r="G2748" s="2">
        <v>0.31767188441299998</v>
      </c>
      <c r="H2748">
        <v>2763358</v>
      </c>
      <c r="I2748" s="2">
        <v>0.367503034452</v>
      </c>
      <c r="J2748" s="2">
        <v>0</v>
      </c>
      <c r="K2748">
        <v>4</v>
      </c>
      <c r="L2748" s="1" t="s">
        <v>11747</v>
      </c>
      <c r="M2748" s="1" t="s">
        <v>1292</v>
      </c>
      <c r="N2748">
        <v>0</v>
      </c>
      <c r="O2748">
        <v>1</v>
      </c>
      <c r="P2748">
        <v>0</v>
      </c>
      <c r="Q2748">
        <v>0</v>
      </c>
      <c r="R2748" s="19">
        <f>BWscncns[[#This Row],[C fx]]*4+BWscncns[[#This Row],[C fg]]*2+BWscncns[[#This Row],[C fm]]</f>
        <v>2</v>
      </c>
      <c r="S2748">
        <v>2140</v>
      </c>
      <c r="T2748">
        <v>2097152</v>
      </c>
      <c r="U2748" s="13">
        <v>1.020432</v>
      </c>
      <c r="V2748" s="13">
        <v>0.97997800000000002</v>
      </c>
      <c r="W2748">
        <v>3132</v>
      </c>
      <c r="X2748">
        <v>62</v>
      </c>
      <c r="Z2748" s="10">
        <f>IF($N2748&lt;&gt;0,constants!$L$2,IF($O2748&lt;&gt;0,constants!$M$2,IF($P2748&lt;&gt;0,constants!$N$2,0)))</f>
        <v>9721.3799999999992</v>
      </c>
      <c r="AA2748" s="10">
        <f>IF($N2748&lt;&gt;0,constants!$L$2,IF($O2748&lt;&gt;0,constants!$M$2,IF($P2748&lt;&gt;0,constants!$P$2,0)))</f>
        <v>9721.3799999999992</v>
      </c>
      <c r="AB2748" s="11">
        <f>constants!$O$2</f>
        <v>4861.32</v>
      </c>
      <c r="AC2748" s="11">
        <f>VLOOKUP(BWscncns[[#This Row],[scanner]],[0]!ScnrAvgBW,2,FALSE)/1000</f>
        <v>4819.491751072962</v>
      </c>
      <c r="AD2748" s="8">
        <f>(1+$F2748)*Z2748</f>
        <v>12809.589103694849</v>
      </c>
      <c r="AE2748" s="8">
        <f>(1+$F2748)*AA2748</f>
        <v>12809.589103694849</v>
      </c>
      <c r="AF2748" s="8">
        <f>(1+$F2748)*AB2748</f>
        <v>6405.624685134605</v>
      </c>
      <c r="AG2748" s="8">
        <f>(1+$F2748)*AC2748</f>
        <v>6350.5087775492184</v>
      </c>
      <c r="AH2748" s="8">
        <f>(1+$F2748)*$T2748/1000</f>
        <v>2763.3582277404917</v>
      </c>
      <c r="AI2748" s="8">
        <f>(1+BWscncns[[#This Row],[pid_error]]*K_p)*BWscncns[[#This Row],[dbw]]/1000</f>
        <v>2430.2551138702461</v>
      </c>
      <c r="AJ2748" s="13">
        <f>BWscncns[[#This Row],[Torflow prgrssv alt vote]]/VLOOKUP(BWscncns[[#This Row],[class]],AltBWtotl,2,FALSE)*100</f>
        <v>8.4896054350356021E-3</v>
      </c>
      <c r="AK2748">
        <f>IF(D2748=E2748,1,0)</f>
        <v>0</v>
      </c>
    </row>
    <row r="2749" spans="1:37">
      <c r="A2749" s="1" t="s">
        <v>7420</v>
      </c>
      <c r="B2749" s="1" t="s">
        <v>7421</v>
      </c>
      <c r="C2749">
        <v>2790</v>
      </c>
      <c r="D2749">
        <v>1524664717</v>
      </c>
      <c r="E2749">
        <v>1525004637</v>
      </c>
      <c r="F2749" s="2">
        <v>0.31758262427099998</v>
      </c>
      <c r="G2749" s="2">
        <v>0.31758262427099998</v>
      </c>
      <c r="H2749">
        <v>2763171</v>
      </c>
      <c r="I2749" s="2">
        <v>-0.36033294962700002</v>
      </c>
      <c r="J2749" s="2">
        <v>0</v>
      </c>
      <c r="K2749">
        <v>3</v>
      </c>
      <c r="L2749" s="1" t="s">
        <v>11589</v>
      </c>
      <c r="M2749" s="1" t="s">
        <v>7421</v>
      </c>
      <c r="N2749">
        <v>0</v>
      </c>
      <c r="O2749">
        <v>1</v>
      </c>
      <c r="P2749">
        <v>0</v>
      </c>
      <c r="Q2749">
        <v>0</v>
      </c>
      <c r="R2749" s="19">
        <f>BWscncns[[#This Row],[C fx]]*4+BWscncns[[#This Row],[C fg]]*2+BWscncns[[#This Row],[C fm]]</f>
        <v>2</v>
      </c>
      <c r="S2749">
        <v>2950</v>
      </c>
      <c r="T2749">
        <v>2097152</v>
      </c>
      <c r="U2749" s="13">
        <v>1.4066700000000001</v>
      </c>
      <c r="V2749" s="13">
        <v>0.71089899999999995</v>
      </c>
      <c r="W2749">
        <v>1640</v>
      </c>
      <c r="X2749">
        <v>32</v>
      </c>
      <c r="Z2749" s="10">
        <f>IF($N2749&lt;&gt;0,constants!$L$2,IF($O2749&lt;&gt;0,constants!$M$2,IF($P2749&lt;&gt;0,constants!$N$2,0)))</f>
        <v>9721.3799999999992</v>
      </c>
      <c r="AA2749" s="10">
        <f>IF($N2749&lt;&gt;0,constants!$L$2,IF($O2749&lt;&gt;0,constants!$M$2,IF($P2749&lt;&gt;0,constants!$P$2,0)))</f>
        <v>9721.3799999999992</v>
      </c>
      <c r="AB2749" s="11">
        <f>constants!$O$2</f>
        <v>4861.32</v>
      </c>
      <c r="AC2749" s="11">
        <f>VLOOKUP(BWscncns[[#This Row],[scanner]],[0]!ScnrAvgBW,2,FALSE)/1000</f>
        <v>6440.9193022088357</v>
      </c>
      <c r="AD2749" s="8">
        <f>(1+$F2749)*Z2749</f>
        <v>12808.721371935613</v>
      </c>
      <c r="AE2749" s="8">
        <f>(1+$F2749)*AA2749</f>
        <v>12808.721371935613</v>
      </c>
      <c r="AF2749" s="8">
        <f>(1+$F2749)*AB2749</f>
        <v>6405.1907630210972</v>
      </c>
      <c r="AG2749" s="8">
        <f>(1+$F2749)*AC2749</f>
        <v>8486.4433569220564</v>
      </c>
      <c r="AH2749" s="8">
        <f>(1+$F2749)*$T2749/1000</f>
        <v>2763.1710356551762</v>
      </c>
      <c r="AI2749" s="8">
        <f>(1+BWscncns[[#This Row],[pid_error]]*K_p)*BWscncns[[#This Row],[dbw]]/1000</f>
        <v>2430.1615178275883</v>
      </c>
      <c r="AJ2749" s="13">
        <f>BWscncns[[#This Row],[Torflow prgrssv alt vote]]/VLOOKUP(BWscncns[[#This Row],[class]],AltBWtotl,2,FALSE)*100</f>
        <v>8.4892784761628863E-3</v>
      </c>
      <c r="AK2749">
        <f>IF(D2749=E2749,1,0)</f>
        <v>0</v>
      </c>
    </row>
    <row r="2750" spans="1:37">
      <c r="A2750" s="1" t="s">
        <v>1483</v>
      </c>
      <c r="B2750" s="1" t="s">
        <v>49</v>
      </c>
      <c r="C2750">
        <v>3310</v>
      </c>
      <c r="D2750">
        <v>1525003372</v>
      </c>
      <c r="E2750">
        <v>1525003372</v>
      </c>
      <c r="F2750" s="2">
        <v>1.1556725881300001</v>
      </c>
      <c r="G2750" s="2">
        <v>1.1556725881300001</v>
      </c>
      <c r="H2750">
        <v>3311113</v>
      </c>
      <c r="I2750" s="2">
        <v>-0.36877761021200001</v>
      </c>
      <c r="J2750" s="2">
        <v>0</v>
      </c>
      <c r="K2750">
        <v>2</v>
      </c>
      <c r="L2750" s="1" t="s">
        <v>11569</v>
      </c>
      <c r="M2750" s="1" t="s">
        <v>49</v>
      </c>
      <c r="N2750">
        <v>0</v>
      </c>
      <c r="O2750">
        <v>0</v>
      </c>
      <c r="P2750">
        <v>1</v>
      </c>
      <c r="Q2750">
        <v>0</v>
      </c>
      <c r="R2750" s="19">
        <f>BWscncns[[#This Row],[C fx]]*4+BWscncns[[#This Row],[C fg]]*2+BWscncns[[#This Row],[C fm]]</f>
        <v>1</v>
      </c>
      <c r="S2750">
        <v>2350</v>
      </c>
      <c r="T2750">
        <v>1536000</v>
      </c>
      <c r="U2750" s="13">
        <v>1.5299480000000001</v>
      </c>
      <c r="V2750" s="13">
        <v>0.653617</v>
      </c>
      <c r="W2750">
        <v>1266</v>
      </c>
      <c r="X2750">
        <v>25</v>
      </c>
      <c r="Z2750" s="10">
        <f>IF($N2750&lt;&gt;0,constants!$L$2,IF($O2750&lt;&gt;0,constants!$M$2,IF($P2750&lt;&gt;0,constants!$N$2,0)))</f>
        <v>1117.99</v>
      </c>
      <c r="AA2750" s="10">
        <f>IF($N2750&lt;&gt;0,constants!$L$2,IF($O2750&lt;&gt;0,constants!$M$2,IF($P2750&lt;&gt;0,constants!$P$2,0)))</f>
        <v>4051.45</v>
      </c>
      <c r="AB2750" s="11">
        <f>constants!$O$2</f>
        <v>4861.32</v>
      </c>
      <c r="AC2750" s="11">
        <f>VLOOKUP(BWscncns[[#This Row],[scanner]],[0]!ScnrAvgBW,2,FALSE)/1000</f>
        <v>8853.6095214723919</v>
      </c>
      <c r="AD2750" s="8">
        <f>(1+$F2750)*Z2750</f>
        <v>2410.0203968034584</v>
      </c>
      <c r="AE2750" s="8">
        <f>(1+$F2750)*AA2750</f>
        <v>8733.5997071792881</v>
      </c>
      <c r="AF2750" s="8">
        <f>(1+$F2750)*AB2750</f>
        <v>10479.414266128129</v>
      </c>
      <c r="AG2750" s="8">
        <f>(1+$F2750)*AC2750</f>
        <v>19085.4833514448</v>
      </c>
      <c r="AH2750" s="8">
        <f>(1+$F2750)*$T2750/1000</f>
        <v>3311.1130953676798</v>
      </c>
      <c r="AI2750" s="8">
        <f>(1+BWscncns[[#This Row],[pid_error]]*K_p)*BWscncns[[#This Row],[dbw]]/1000</f>
        <v>2423.5565476838397</v>
      </c>
      <c r="AJ2750" s="13">
        <f>BWscncns[[#This Row],[Torflow prgrssv alt vote]]/VLOOKUP(BWscncns[[#This Row],[class]],AltBWtotl,2,FALSE)*100</f>
        <v>4.7799004994023217E-2</v>
      </c>
      <c r="AK2750">
        <f>IF(D2750=E2750,1,0)</f>
        <v>1</v>
      </c>
    </row>
    <row r="2751" spans="1:37">
      <c r="A2751" s="1" t="s">
        <v>10230</v>
      </c>
      <c r="B2751" s="1" t="s">
        <v>10231</v>
      </c>
      <c r="C2751">
        <v>2630</v>
      </c>
      <c r="D2751">
        <v>1524980073</v>
      </c>
      <c r="E2751">
        <v>1524980073</v>
      </c>
      <c r="F2751" s="2">
        <v>0.19046137690600001</v>
      </c>
      <c r="G2751" s="2">
        <v>0.19046137690600001</v>
      </c>
      <c r="H2751">
        <v>2631111</v>
      </c>
      <c r="I2751" s="2">
        <v>-0.29785726297100001</v>
      </c>
      <c r="J2751" s="2">
        <v>0</v>
      </c>
      <c r="K2751">
        <v>5</v>
      </c>
      <c r="L2751" s="1" t="s">
        <v>11618</v>
      </c>
      <c r="M2751" s="1" t="s">
        <v>10231</v>
      </c>
      <c r="N2751">
        <v>0</v>
      </c>
      <c r="O2751">
        <v>0</v>
      </c>
      <c r="P2751">
        <v>1</v>
      </c>
      <c r="Q2751">
        <v>0</v>
      </c>
      <c r="R2751" s="19">
        <f>BWscncns[[#This Row],[C fx]]*4+BWscncns[[#This Row],[C fg]]*2+BWscncns[[#This Row],[C fm]]</f>
        <v>1</v>
      </c>
      <c r="S2751">
        <v>3450</v>
      </c>
      <c r="T2751">
        <v>2210161</v>
      </c>
      <c r="U2751" s="13">
        <v>1.560972</v>
      </c>
      <c r="V2751" s="13">
        <v>0.64062600000000003</v>
      </c>
      <c r="W2751">
        <v>1183</v>
      </c>
      <c r="X2751">
        <v>23</v>
      </c>
      <c r="Z2751" s="10">
        <f>IF($N2751&lt;&gt;0,constants!$L$2,IF($O2751&lt;&gt;0,constants!$M$2,IF($P2751&lt;&gt;0,constants!$N$2,0)))</f>
        <v>1117.99</v>
      </c>
      <c r="AA2751" s="10">
        <f>IF($N2751&lt;&gt;0,constants!$L$2,IF($O2751&lt;&gt;0,constants!$M$2,IF($P2751&lt;&gt;0,constants!$P$2,0)))</f>
        <v>4051.45</v>
      </c>
      <c r="AB2751" s="11">
        <f>constants!$O$2</f>
        <v>4861.32</v>
      </c>
      <c r="AC2751" s="11">
        <f>VLOOKUP(BWscncns[[#This Row],[scanner]],[0]!ScnrAvgBW,2,FALSE)/1000</f>
        <v>3794.4265750962772</v>
      </c>
      <c r="AD2751" s="8">
        <f>(1+$F2751)*Z2751</f>
        <v>1330.923914767139</v>
      </c>
      <c r="AE2751" s="8">
        <f>(1+$F2751)*AA2751</f>
        <v>4823.0947454658135</v>
      </c>
      <c r="AF2751" s="8">
        <f>(1+$F2751)*AB2751</f>
        <v>5787.213700780675</v>
      </c>
      <c r="AG2751" s="8">
        <f>(1+$F2751)*AC2751</f>
        <v>4517.1182851578315</v>
      </c>
      <c r="AH2751" s="8">
        <f>(1+$F2751)*$T2751/1000</f>
        <v>2631.1113072439416</v>
      </c>
      <c r="AI2751" s="8">
        <f>(1+BWscncns[[#This Row],[pid_error]]*K_p)*BWscncns[[#This Row],[dbw]]/1000</f>
        <v>2420.6361536219711</v>
      </c>
      <c r="AJ2751" s="13">
        <f>BWscncns[[#This Row],[Torflow prgrssv alt vote]]/VLOOKUP(BWscncns[[#This Row],[class]],AltBWtotl,2,FALSE)*100</f>
        <v>4.7741407026902875E-2</v>
      </c>
      <c r="AK2751">
        <f>IF(D2751=E2751,1,0)</f>
        <v>1</v>
      </c>
    </row>
    <row r="2752" spans="1:37">
      <c r="A2752" s="1" t="s">
        <v>9526</v>
      </c>
      <c r="B2752" s="1" t="s">
        <v>9527</v>
      </c>
      <c r="C2752">
        <v>3060</v>
      </c>
      <c r="D2752">
        <v>1525003565</v>
      </c>
      <c r="E2752">
        <v>1525003565</v>
      </c>
      <c r="F2752" s="2">
        <v>0.71416768073600001</v>
      </c>
      <c r="G2752" s="2">
        <v>0.71416768073600001</v>
      </c>
      <c r="H2752">
        <v>3055639</v>
      </c>
      <c r="I2752" s="2">
        <v>0.29911297751499999</v>
      </c>
      <c r="J2752" s="2">
        <v>0</v>
      </c>
      <c r="K2752">
        <v>3</v>
      </c>
      <c r="L2752" s="1" t="s">
        <v>11586</v>
      </c>
      <c r="M2752" s="1" t="s">
        <v>9527</v>
      </c>
      <c r="N2752">
        <v>0</v>
      </c>
      <c r="O2752">
        <v>0</v>
      </c>
      <c r="P2752">
        <v>1</v>
      </c>
      <c r="Q2752">
        <v>0</v>
      </c>
      <c r="R2752" s="19">
        <f>BWscncns[[#This Row],[C fx]]*4+BWscncns[[#This Row],[C fg]]*2+BWscncns[[#This Row],[C fm]]</f>
        <v>1</v>
      </c>
      <c r="S2752">
        <v>2470</v>
      </c>
      <c r="T2752">
        <v>1782579</v>
      </c>
      <c r="U2752" s="13">
        <v>1.3856329999999999</v>
      </c>
      <c r="V2752" s="13">
        <v>0.721692</v>
      </c>
      <c r="W2752">
        <v>1696</v>
      </c>
      <c r="X2752">
        <v>33</v>
      </c>
      <c r="Z2752" s="10">
        <f>IF($N2752&lt;&gt;0,constants!$L$2,IF($O2752&lt;&gt;0,constants!$M$2,IF($P2752&lt;&gt;0,constants!$N$2,0)))</f>
        <v>1117.99</v>
      </c>
      <c r="AA2752" s="10">
        <f>IF($N2752&lt;&gt;0,constants!$L$2,IF($O2752&lt;&gt;0,constants!$M$2,IF($P2752&lt;&gt;0,constants!$P$2,0)))</f>
        <v>4051.45</v>
      </c>
      <c r="AB2752" s="11">
        <f>constants!$O$2</f>
        <v>4861.32</v>
      </c>
      <c r="AC2752" s="11">
        <f>VLOOKUP(BWscncns[[#This Row],[scanner]],[0]!ScnrAvgBW,2,FALSE)/1000</f>
        <v>6440.9193022088357</v>
      </c>
      <c r="AD2752" s="8">
        <f>(1+$F2752)*Z2752</f>
        <v>1916.4223253860407</v>
      </c>
      <c r="AE2752" s="8">
        <f>(1+$F2752)*AA2752</f>
        <v>6944.8646501178673</v>
      </c>
      <c r="AF2752" s="8">
        <f>(1+$F2752)*AB2752</f>
        <v>8333.1176297155307</v>
      </c>
      <c r="AG2752" s="8">
        <f>(1+$F2752)*AC2752</f>
        <v>11040.815702075055</v>
      </c>
      <c r="AH2752" s="8">
        <f>(1+$F2752)*$T2752/1000</f>
        <v>3055.6393101586982</v>
      </c>
      <c r="AI2752" s="8">
        <f>(1+BWscncns[[#This Row],[pid_error]]*K_p)*BWscncns[[#This Row],[dbw]]/1000</f>
        <v>2419.109155079349</v>
      </c>
      <c r="AJ2752" s="13">
        <f>BWscncns[[#This Row],[Torflow prgrssv alt vote]]/VLOOKUP(BWscncns[[#This Row],[class]],AltBWtotl,2,FALSE)*100</f>
        <v>4.7711290539200361E-2</v>
      </c>
      <c r="AK2752">
        <f>IF(D2752=E2752,1,0)</f>
        <v>1</v>
      </c>
    </row>
    <row r="2753" spans="1:37">
      <c r="A2753" s="1" t="s">
        <v>6197</v>
      </c>
      <c r="B2753" s="1" t="s">
        <v>6198</v>
      </c>
      <c r="C2753">
        <v>3520</v>
      </c>
      <c r="D2753">
        <v>1525006186</v>
      </c>
      <c r="E2753">
        <v>1525006186</v>
      </c>
      <c r="F2753" s="2">
        <v>1.68389949847</v>
      </c>
      <c r="G2753" s="2">
        <v>1.68389949847</v>
      </c>
      <c r="H2753">
        <v>3517840</v>
      </c>
      <c r="I2753" s="2">
        <v>0.46647217375200001</v>
      </c>
      <c r="J2753" s="2">
        <v>0</v>
      </c>
      <c r="K2753">
        <v>1</v>
      </c>
      <c r="L2753" s="1" t="s">
        <v>11530</v>
      </c>
      <c r="M2753" s="1" t="s">
        <v>6198</v>
      </c>
      <c r="N2753">
        <v>0</v>
      </c>
      <c r="O2753">
        <v>0</v>
      </c>
      <c r="P2753">
        <v>1</v>
      </c>
      <c r="Q2753">
        <v>0</v>
      </c>
      <c r="R2753" s="19">
        <f>BWscncns[[#This Row],[C fx]]*4+BWscncns[[#This Row],[C fg]]*2+BWscncns[[#This Row],[C fm]]</f>
        <v>1</v>
      </c>
      <c r="S2753">
        <v>2380</v>
      </c>
      <c r="T2753">
        <v>1310720</v>
      </c>
      <c r="U2753" s="13">
        <v>1.815796</v>
      </c>
      <c r="V2753" s="13">
        <v>0.55072299999999996</v>
      </c>
      <c r="W2753">
        <v>634</v>
      </c>
      <c r="X2753">
        <v>12</v>
      </c>
      <c r="Z2753" s="10">
        <f>IF($N2753&lt;&gt;0,constants!$L$2,IF($O2753&lt;&gt;0,constants!$M$2,IF($P2753&lt;&gt;0,constants!$N$2,0)))</f>
        <v>1117.99</v>
      </c>
      <c r="AA2753" s="10">
        <f>IF($N2753&lt;&gt;0,constants!$L$2,IF($O2753&lt;&gt;0,constants!$M$2,IF($P2753&lt;&gt;0,constants!$P$2,0)))</f>
        <v>4051.45</v>
      </c>
      <c r="AB2753" s="11">
        <f>constants!$O$2</f>
        <v>4861.32</v>
      </c>
      <c r="AC2753" s="11">
        <f>VLOOKUP(BWscncns[[#This Row],[scanner]],[0]!ScnrAvgBW,2,FALSE)/1000</f>
        <v>11818.828055288463</v>
      </c>
      <c r="AD2753" s="8">
        <f>(1+$F2753)*Z2753</f>
        <v>3000.5728002944752</v>
      </c>
      <c r="AE2753" s="8">
        <f>(1+$F2753)*AA2753</f>
        <v>10873.68462307628</v>
      </c>
      <c r="AF2753" s="8">
        <f>(1+$F2753)*AB2753</f>
        <v>13047.294309902178</v>
      </c>
      <c r="AG2753" s="8">
        <f>(1+$F2753)*AC2753</f>
        <v>31720.546690091865</v>
      </c>
      <c r="AH2753" s="8">
        <f>(1+$F2753)*$T2753/1000</f>
        <v>3517.840750634598</v>
      </c>
      <c r="AI2753" s="8">
        <f>(1+BWscncns[[#This Row],[pid_error]]*K_p)*BWscncns[[#This Row],[dbw]]/1000</f>
        <v>2414.2803753172989</v>
      </c>
      <c r="AJ2753" s="13">
        <f>BWscncns[[#This Row],[Torflow prgrssv alt vote]]/VLOOKUP(BWscncns[[#This Row],[class]],AltBWtotl,2,FALSE)*100</f>
        <v>4.7616054111487609E-2</v>
      </c>
      <c r="AK2753">
        <f>IF(D2753=E2753,1,0)</f>
        <v>1</v>
      </c>
    </row>
    <row r="2754" spans="1:37">
      <c r="A2754" s="1" t="s">
        <v>8421</v>
      </c>
      <c r="B2754" s="1" t="s">
        <v>8422</v>
      </c>
      <c r="C2754">
        <v>2610</v>
      </c>
      <c r="D2754">
        <v>1524507492</v>
      </c>
      <c r="E2754">
        <v>1524975523</v>
      </c>
      <c r="F2754" s="2">
        <v>-0.16046281373499999</v>
      </c>
      <c r="G2754" s="2">
        <v>-0.16046281373499999</v>
      </c>
      <c r="H2754">
        <v>2200796</v>
      </c>
      <c r="I2754" s="2">
        <v>-0.16406327111300001</v>
      </c>
      <c r="J2754" s="2">
        <v>0</v>
      </c>
      <c r="K2754">
        <v>5</v>
      </c>
      <c r="L2754" s="1" t="s">
        <v>11649</v>
      </c>
      <c r="M2754" s="1" t="s">
        <v>8422</v>
      </c>
      <c r="N2754">
        <v>0</v>
      </c>
      <c r="O2754">
        <v>1</v>
      </c>
      <c r="P2754">
        <v>0</v>
      </c>
      <c r="Q2754">
        <v>0</v>
      </c>
      <c r="R2754" s="19">
        <f>BWscncns[[#This Row],[C fx]]*4+BWscncns[[#This Row],[C fg]]*2+BWscncns[[#This Row],[C fm]]</f>
        <v>2</v>
      </c>
      <c r="S2754">
        <v>2280</v>
      </c>
      <c r="T2754">
        <v>2621440</v>
      </c>
      <c r="U2754" s="13">
        <v>0.86975100000000005</v>
      </c>
      <c r="V2754" s="13">
        <v>1.1497539999999999</v>
      </c>
      <c r="W2754">
        <v>3814</v>
      </c>
      <c r="X2754">
        <v>76</v>
      </c>
      <c r="Z2754" s="10">
        <f>IF($N2754&lt;&gt;0,constants!$L$2,IF($O2754&lt;&gt;0,constants!$M$2,IF($P2754&lt;&gt;0,constants!$N$2,0)))</f>
        <v>9721.3799999999992</v>
      </c>
      <c r="AA2754" s="10">
        <f>IF($N2754&lt;&gt;0,constants!$L$2,IF($O2754&lt;&gt;0,constants!$M$2,IF($P2754&lt;&gt;0,constants!$P$2,0)))</f>
        <v>9721.3799999999992</v>
      </c>
      <c r="AB2754" s="11">
        <f>constants!$O$2</f>
        <v>4861.32</v>
      </c>
      <c r="AC2754" s="11">
        <f>VLOOKUP(BWscncns[[#This Row],[scanner]],[0]!ScnrAvgBW,2,FALSE)/1000</f>
        <v>3794.4265750962772</v>
      </c>
      <c r="AD2754" s="8">
        <f>(1+$F2754)*Z2754</f>
        <v>8161.4600118128456</v>
      </c>
      <c r="AE2754" s="8">
        <f>(1+$F2754)*AA2754</f>
        <v>8161.4600118128456</v>
      </c>
      <c r="AF2754" s="8">
        <f>(1+$F2754)*AB2754</f>
        <v>4081.25891433377</v>
      </c>
      <c r="AG2754" s="8">
        <f>(1+$F2754)*AC2754</f>
        <v>3185.5622103454698</v>
      </c>
      <c r="AH2754" s="8">
        <f>(1+$F2754)*$T2754/1000</f>
        <v>2200.7963615625217</v>
      </c>
      <c r="AI2754" s="8">
        <f>(1+BWscncns[[#This Row],[pid_error]]*K_p)*BWscncns[[#This Row],[dbw]]/1000</f>
        <v>2411.1181807812609</v>
      </c>
      <c r="AJ2754" s="13">
        <f>BWscncns[[#This Row],[Torflow prgrssv alt vote]]/VLOOKUP(BWscncns[[#This Row],[class]],AltBWtotl,2,FALSE)*100</f>
        <v>8.4227544241129541E-3</v>
      </c>
      <c r="AK2754">
        <f>IF(D2754=E2754,1,0)</f>
        <v>0</v>
      </c>
    </row>
    <row r="2755" spans="1:37">
      <c r="A2755" s="1" t="s">
        <v>4962</v>
      </c>
      <c r="B2755" s="1" t="s">
        <v>4963</v>
      </c>
      <c r="C2755">
        <v>1540</v>
      </c>
      <c r="D2755">
        <v>1524229897</v>
      </c>
      <c r="E2755">
        <v>1524998183</v>
      </c>
      <c r="F2755" s="2">
        <v>-0.47403574754599997</v>
      </c>
      <c r="G2755" s="2">
        <v>-0.47403574754599997</v>
      </c>
      <c r="H2755">
        <v>1813959</v>
      </c>
      <c r="I2755" s="2">
        <v>-6.5338925646599997E-3</v>
      </c>
      <c r="J2755" s="2">
        <v>0</v>
      </c>
      <c r="K2755">
        <v>5</v>
      </c>
      <c r="L2755" s="1" t="s">
        <v>11759</v>
      </c>
      <c r="M2755" s="1" t="s">
        <v>4963</v>
      </c>
      <c r="N2755">
        <v>0</v>
      </c>
      <c r="O2755">
        <v>1</v>
      </c>
      <c r="P2755">
        <v>0</v>
      </c>
      <c r="Q2755">
        <v>0</v>
      </c>
      <c r="R2755" s="19">
        <f>BWscncns[[#This Row],[C fx]]*4+BWscncns[[#This Row],[C fg]]*2+BWscncns[[#This Row],[C fm]]</f>
        <v>2</v>
      </c>
      <c r="S2755">
        <v>2600</v>
      </c>
      <c r="T2755">
        <v>3159429</v>
      </c>
      <c r="U2755" s="13">
        <v>0.82293400000000005</v>
      </c>
      <c r="V2755" s="13">
        <v>1.2151650000000001</v>
      </c>
      <c r="W2755">
        <v>3951</v>
      </c>
      <c r="X2755">
        <v>79</v>
      </c>
      <c r="Z2755" s="10">
        <f>IF($N2755&lt;&gt;0,constants!$L$2,IF($O2755&lt;&gt;0,constants!$M$2,IF($P2755&lt;&gt;0,constants!$N$2,0)))</f>
        <v>9721.3799999999992</v>
      </c>
      <c r="AA2755" s="10">
        <f>IF($N2755&lt;&gt;0,constants!$L$2,IF($O2755&lt;&gt;0,constants!$M$2,IF($P2755&lt;&gt;0,constants!$P$2,0)))</f>
        <v>9721.3799999999992</v>
      </c>
      <c r="AB2755" s="11">
        <f>constants!$O$2</f>
        <v>4861.32</v>
      </c>
      <c r="AC2755" s="11">
        <f>VLOOKUP(BWscncns[[#This Row],[scanner]],[0]!ScnrAvgBW,2,FALSE)/1000</f>
        <v>3794.4265750962772</v>
      </c>
      <c r="AD2755" s="8">
        <f>(1+$F2755)*Z2755</f>
        <v>5113.0983645212664</v>
      </c>
      <c r="AE2755" s="8">
        <f>(1+$F2755)*AA2755</f>
        <v>5113.0983645212664</v>
      </c>
      <c r="AF2755" s="8">
        <f>(1+$F2755)*AB2755</f>
        <v>2556.8805397396791</v>
      </c>
      <c r="AG2755" s="8">
        <f>(1+$F2755)*AC2755</f>
        <v>1995.7327370621051</v>
      </c>
      <c r="AH2755" s="8">
        <f>(1+$F2755)*$T2755/1000</f>
        <v>1661.7467121664888</v>
      </c>
      <c r="AI2755" s="8">
        <f>(1+BWscncns[[#This Row],[pid_error]]*K_p)*BWscncns[[#This Row],[dbw]]/1000</f>
        <v>2410.5878560832443</v>
      </c>
      <c r="AJ2755" s="13">
        <f>BWscncns[[#This Row],[Torflow prgrssv alt vote]]/VLOOKUP(BWscncns[[#This Row],[class]],AltBWtotl,2,FALSE)*100</f>
        <v>8.420901841882834E-3</v>
      </c>
      <c r="AK2755">
        <f>IF(D2755=E2755,1,0)</f>
        <v>0</v>
      </c>
    </row>
    <row r="2756" spans="1:37">
      <c r="A2756" s="1" t="s">
        <v>4050</v>
      </c>
      <c r="B2756" s="1" t="s">
        <v>4051</v>
      </c>
      <c r="C2756">
        <v>1390</v>
      </c>
      <c r="D2756">
        <v>1523895693</v>
      </c>
      <c r="E2756">
        <v>1524899249</v>
      </c>
      <c r="F2756" s="2">
        <v>0.14297468043299999</v>
      </c>
      <c r="G2756" s="2">
        <v>0.14297468043299999</v>
      </c>
      <c r="H2756">
        <v>2655669</v>
      </c>
      <c r="I2756" s="2">
        <v>0.32996359703599998</v>
      </c>
      <c r="J2756" s="2">
        <v>0</v>
      </c>
      <c r="K2756">
        <v>3</v>
      </c>
      <c r="L2756" s="1" t="s">
        <v>11783</v>
      </c>
      <c r="M2756" s="1" t="s">
        <v>4051</v>
      </c>
      <c r="N2756">
        <v>0</v>
      </c>
      <c r="O2756">
        <v>1</v>
      </c>
      <c r="P2756">
        <v>0</v>
      </c>
      <c r="Q2756">
        <v>0</v>
      </c>
      <c r="R2756" s="19">
        <f>BWscncns[[#This Row],[C fx]]*4+BWscncns[[#This Row],[C fg]]*2+BWscncns[[#This Row],[C fm]]</f>
        <v>2</v>
      </c>
      <c r="S2756">
        <v>2370</v>
      </c>
      <c r="T2756">
        <v>2247680</v>
      </c>
      <c r="U2756" s="13">
        <v>1.0544210000000001</v>
      </c>
      <c r="V2756" s="13">
        <v>0.94838800000000001</v>
      </c>
      <c r="W2756">
        <v>2967</v>
      </c>
      <c r="X2756">
        <v>59</v>
      </c>
      <c r="Z2756" s="10">
        <f>IF($N2756&lt;&gt;0,constants!$L$2,IF($O2756&lt;&gt;0,constants!$M$2,IF($P2756&lt;&gt;0,constants!$N$2,0)))</f>
        <v>9721.3799999999992</v>
      </c>
      <c r="AA2756" s="10">
        <f>IF($N2756&lt;&gt;0,constants!$L$2,IF($O2756&lt;&gt;0,constants!$M$2,IF($P2756&lt;&gt;0,constants!$P$2,0)))</f>
        <v>9721.3799999999992</v>
      </c>
      <c r="AB2756" s="11">
        <f>constants!$O$2</f>
        <v>4861.32</v>
      </c>
      <c r="AC2756" s="11">
        <f>VLOOKUP(BWscncns[[#This Row],[scanner]],[0]!ScnrAvgBW,2,FALSE)/1000</f>
        <v>6440.9193022088357</v>
      </c>
      <c r="AD2756" s="8">
        <f>(1+$F2756)*Z2756</f>
        <v>11111.291198867755</v>
      </c>
      <c r="AE2756" s="8">
        <f>(1+$F2756)*AA2756</f>
        <v>11111.291198867755</v>
      </c>
      <c r="AF2756" s="8">
        <f>(1+$F2756)*AB2756</f>
        <v>5556.3656734825508</v>
      </c>
      <c r="AG2756" s="8">
        <f>(1+$F2756)*AC2756</f>
        <v>7361.8076811368846</v>
      </c>
      <c r="AH2756" s="8">
        <f>(1+$F2756)*$T2756/1000</f>
        <v>2569.0413297156451</v>
      </c>
      <c r="AI2756" s="8">
        <f>(1+BWscncns[[#This Row],[pid_error]]*K_p)*BWscncns[[#This Row],[dbw]]/1000</f>
        <v>2408.3606648578225</v>
      </c>
      <c r="AJ2756" s="13">
        <f>BWscncns[[#This Row],[Torflow prgrssv alt vote]]/VLOOKUP(BWscncns[[#This Row],[class]],AltBWtotl,2,FALSE)*100</f>
        <v>8.413121599132066E-3</v>
      </c>
      <c r="AK2756">
        <f>IF(D2756=E2756,1,0)</f>
        <v>0</v>
      </c>
    </row>
    <row r="2757" spans="1:37">
      <c r="A2757" s="1" t="s">
        <v>4431</v>
      </c>
      <c r="B2757" s="1" t="s">
        <v>4432</v>
      </c>
      <c r="C2757">
        <v>2120</v>
      </c>
      <c r="D2757">
        <v>1524982505</v>
      </c>
      <c r="E2757">
        <v>1524982505</v>
      </c>
      <c r="F2757" s="2">
        <v>-0.21446862343199999</v>
      </c>
      <c r="G2757" s="2">
        <v>-0.21446862343199999</v>
      </c>
      <c r="H2757">
        <v>2118747</v>
      </c>
      <c r="I2757" s="2">
        <v>-7.7476261512299999E-2</v>
      </c>
      <c r="J2757" s="2">
        <v>0</v>
      </c>
      <c r="K2757">
        <v>5</v>
      </c>
      <c r="L2757" s="1" t="s">
        <v>11614</v>
      </c>
      <c r="M2757" s="1" t="s">
        <v>4432</v>
      </c>
      <c r="N2757">
        <v>0</v>
      </c>
      <c r="O2757">
        <v>0</v>
      </c>
      <c r="P2757">
        <v>1</v>
      </c>
      <c r="Q2757">
        <v>0</v>
      </c>
      <c r="R2757" s="19">
        <f>BWscncns[[#This Row],[C fx]]*4+BWscncns[[#This Row],[C fg]]*2+BWscncns[[#This Row],[C fm]]</f>
        <v>1</v>
      </c>
      <c r="S2757">
        <v>2120</v>
      </c>
      <c r="T2757">
        <v>2697216</v>
      </c>
      <c r="U2757" s="13">
        <v>0.78599600000000003</v>
      </c>
      <c r="V2757" s="13">
        <v>1.2722720000000001</v>
      </c>
      <c r="W2757">
        <v>4044</v>
      </c>
      <c r="X2757">
        <v>80</v>
      </c>
      <c r="Z2757" s="10">
        <f>IF($N2757&lt;&gt;0,constants!$L$2,IF($O2757&lt;&gt;0,constants!$M$2,IF($P2757&lt;&gt;0,constants!$N$2,0)))</f>
        <v>1117.99</v>
      </c>
      <c r="AA2757" s="10">
        <f>IF($N2757&lt;&gt;0,constants!$L$2,IF($O2757&lt;&gt;0,constants!$M$2,IF($P2757&lt;&gt;0,constants!$P$2,0)))</f>
        <v>4051.45</v>
      </c>
      <c r="AB2757" s="11">
        <f>constants!$O$2</f>
        <v>4861.32</v>
      </c>
      <c r="AC2757" s="11">
        <f>VLOOKUP(BWscncns[[#This Row],[scanner]],[0]!ScnrAvgBW,2,FALSE)/1000</f>
        <v>3794.4265750962772</v>
      </c>
      <c r="AD2757" s="8">
        <f>(1+$F2757)*Z2757</f>
        <v>878.2162236892583</v>
      </c>
      <c r="AE2757" s="8">
        <f>(1+$F2757)*AA2757</f>
        <v>3182.5410955964235</v>
      </c>
      <c r="AF2757" s="8">
        <f>(1+$F2757)*AB2757</f>
        <v>3818.7193915375497</v>
      </c>
      <c r="AG2757" s="8">
        <f>(1+$F2757)*AC2757</f>
        <v>2980.6411308215802</v>
      </c>
      <c r="AH2757" s="8">
        <f>(1+$F2757)*$T2757/1000</f>
        <v>2118.7477973812347</v>
      </c>
      <c r="AI2757" s="8">
        <f>(1+BWscncns[[#This Row],[pid_error]]*K_p)*BWscncns[[#This Row],[dbw]]/1000</f>
        <v>2407.9818986906175</v>
      </c>
      <c r="AJ2757" s="13">
        <f>BWscncns[[#This Row],[Torflow prgrssv alt vote]]/VLOOKUP(BWscncns[[#This Row],[class]],AltBWtotl,2,FALSE)*100</f>
        <v>4.749183133813363E-2</v>
      </c>
      <c r="AK2757">
        <f>IF(D2757=E2757,1,0)</f>
        <v>1</v>
      </c>
    </row>
    <row r="2758" spans="1:37">
      <c r="A2758" s="1" t="s">
        <v>4102</v>
      </c>
      <c r="B2758" s="1" t="s">
        <v>49</v>
      </c>
      <c r="C2758">
        <v>2840</v>
      </c>
      <c r="D2758">
        <v>1525003372</v>
      </c>
      <c r="E2758">
        <v>1525003372</v>
      </c>
      <c r="F2758" s="2">
        <v>0.44486460570300002</v>
      </c>
      <c r="G2758" s="2">
        <v>0.44486460570300002</v>
      </c>
      <c r="H2758">
        <v>2844529</v>
      </c>
      <c r="I2758" s="2">
        <v>-0.14038956844299999</v>
      </c>
      <c r="J2758" s="2">
        <v>0</v>
      </c>
      <c r="K2758">
        <v>2</v>
      </c>
      <c r="L2758" s="1" t="s">
        <v>11569</v>
      </c>
      <c r="M2758" s="1" t="s">
        <v>49</v>
      </c>
      <c r="N2758">
        <v>0</v>
      </c>
      <c r="O2758">
        <v>0</v>
      </c>
      <c r="P2758">
        <v>1</v>
      </c>
      <c r="Q2758">
        <v>0</v>
      </c>
      <c r="R2758" s="19">
        <f>BWscncns[[#This Row],[C fx]]*4+BWscncns[[#This Row],[C fg]]*2+BWscncns[[#This Row],[C fm]]</f>
        <v>1</v>
      </c>
      <c r="S2758">
        <v>3010</v>
      </c>
      <c r="T2758">
        <v>1968717</v>
      </c>
      <c r="U2758" s="13">
        <v>1.528915</v>
      </c>
      <c r="V2758" s="13">
        <v>0.65405899999999995</v>
      </c>
      <c r="W2758">
        <v>1267</v>
      </c>
      <c r="X2758">
        <v>25</v>
      </c>
      <c r="Z2758" s="10">
        <f>IF($N2758&lt;&gt;0,constants!$L$2,IF($O2758&lt;&gt;0,constants!$M$2,IF($P2758&lt;&gt;0,constants!$N$2,0)))</f>
        <v>1117.99</v>
      </c>
      <c r="AA2758" s="10">
        <f>IF($N2758&lt;&gt;0,constants!$L$2,IF($O2758&lt;&gt;0,constants!$M$2,IF($P2758&lt;&gt;0,constants!$P$2,0)))</f>
        <v>4051.45</v>
      </c>
      <c r="AB2758" s="11">
        <f>constants!$O$2</f>
        <v>4861.32</v>
      </c>
      <c r="AC2758" s="11">
        <f>VLOOKUP(BWscncns[[#This Row],[scanner]],[0]!ScnrAvgBW,2,FALSE)/1000</f>
        <v>8853.6095214723919</v>
      </c>
      <c r="AD2758" s="8">
        <f>(1+$F2758)*Z2758</f>
        <v>1615.3441805298971</v>
      </c>
      <c r="AE2758" s="8">
        <f>(1+$F2758)*AA2758</f>
        <v>5853.7967067754198</v>
      </c>
      <c r="AF2758" s="8">
        <f>(1+$F2758)*AB2758</f>
        <v>7023.9492049961082</v>
      </c>
      <c r="AG2758" s="8">
        <f>(1+$F2758)*AC2758</f>
        <v>12792.267030290535</v>
      </c>
      <c r="AH2758" s="8">
        <f>(1+$F2758)*$T2758/1000</f>
        <v>2844.5295119457933</v>
      </c>
      <c r="AI2758" s="8">
        <f>(1+BWscncns[[#This Row],[pid_error]]*K_p)*BWscncns[[#This Row],[dbw]]/1000</f>
        <v>2406.6232559728969</v>
      </c>
      <c r="AJ2758" s="13">
        <f>BWscncns[[#This Row],[Torflow prgrssv alt vote]]/VLOOKUP(BWscncns[[#This Row],[class]],AltBWtotl,2,FALSE)*100</f>
        <v>4.7465035276737212E-2</v>
      </c>
      <c r="AK2758">
        <f>IF(D2758=E2758,1,0)</f>
        <v>1</v>
      </c>
    </row>
    <row r="2759" spans="1:37">
      <c r="A2759" s="1" t="s">
        <v>5445</v>
      </c>
      <c r="B2759" s="1" t="s">
        <v>5446</v>
      </c>
      <c r="C2759">
        <v>2450</v>
      </c>
      <c r="D2759">
        <v>1524956015</v>
      </c>
      <c r="E2759">
        <v>1524956015</v>
      </c>
      <c r="F2759" s="2">
        <v>3.4558258783700002E-2</v>
      </c>
      <c r="G2759" s="2">
        <v>3.4558258783700002E-2</v>
      </c>
      <c r="H2759">
        <v>2445720</v>
      </c>
      <c r="I2759" s="2">
        <v>5.2638551814999997E-2</v>
      </c>
      <c r="J2759" s="2">
        <v>0</v>
      </c>
      <c r="K2759">
        <v>2</v>
      </c>
      <c r="L2759" s="1" t="s">
        <v>11556</v>
      </c>
      <c r="M2759" s="1" t="s">
        <v>5446</v>
      </c>
      <c r="N2759">
        <v>0</v>
      </c>
      <c r="O2759">
        <v>0</v>
      </c>
      <c r="P2759">
        <v>1</v>
      </c>
      <c r="Q2759">
        <v>0</v>
      </c>
      <c r="R2759" s="19">
        <f>BWscncns[[#This Row],[C fx]]*4+BWscncns[[#This Row],[C fg]]*2+BWscncns[[#This Row],[C fm]]</f>
        <v>1</v>
      </c>
      <c r="S2759">
        <v>2900</v>
      </c>
      <c r="T2759">
        <v>2364024</v>
      </c>
      <c r="U2759" s="13">
        <v>1.2267220000000001</v>
      </c>
      <c r="V2759" s="13">
        <v>0.81518100000000004</v>
      </c>
      <c r="W2759">
        <v>2228</v>
      </c>
      <c r="X2759">
        <v>44</v>
      </c>
      <c r="Z2759" s="10">
        <f>IF($N2759&lt;&gt;0,constants!$L$2,IF($O2759&lt;&gt;0,constants!$M$2,IF($P2759&lt;&gt;0,constants!$N$2,0)))</f>
        <v>1117.99</v>
      </c>
      <c r="AA2759" s="10">
        <f>IF($N2759&lt;&gt;0,constants!$L$2,IF($O2759&lt;&gt;0,constants!$M$2,IF($P2759&lt;&gt;0,constants!$P$2,0)))</f>
        <v>4051.45</v>
      </c>
      <c r="AB2759" s="11">
        <f>constants!$O$2</f>
        <v>4861.32</v>
      </c>
      <c r="AC2759" s="11">
        <f>VLOOKUP(BWscncns[[#This Row],[scanner]],[0]!ScnrAvgBW,2,FALSE)/1000</f>
        <v>8853.6095214723919</v>
      </c>
      <c r="AD2759" s="8">
        <f>(1+$F2759)*Z2759</f>
        <v>1156.6257877375886</v>
      </c>
      <c r="AE2759" s="8">
        <f>(1+$F2759)*AA2759</f>
        <v>4191.4610575492206</v>
      </c>
      <c r="AF2759" s="8">
        <f>(1+$F2759)*AB2759</f>
        <v>5029.3187545903756</v>
      </c>
      <c r="AG2759" s="8">
        <f>(1+$F2759)*AC2759</f>
        <v>9159.5748504852636</v>
      </c>
      <c r="AH2759" s="8">
        <f>(1+$F2759)*$T2759/1000</f>
        <v>2445.7205531628774</v>
      </c>
      <c r="AI2759" s="8">
        <f>(1+BWscncns[[#This Row],[pid_error]]*K_p)*BWscncns[[#This Row],[dbw]]/1000</f>
        <v>2404.8722765814387</v>
      </c>
      <c r="AJ2759" s="13">
        <f>BWscncns[[#This Row],[Torflow prgrssv alt vote]]/VLOOKUP(BWscncns[[#This Row],[class]],AltBWtotl,2,FALSE)*100</f>
        <v>4.7430501288761265E-2</v>
      </c>
      <c r="AK2759">
        <f>IF(D2759=E2759,1,0)</f>
        <v>1</v>
      </c>
    </row>
    <row r="2760" spans="1:37">
      <c r="A2760" s="1" t="s">
        <v>10689</v>
      </c>
      <c r="B2760" s="1" t="s">
        <v>10690</v>
      </c>
      <c r="C2760">
        <v>3020</v>
      </c>
      <c r="D2760">
        <v>1524973356</v>
      </c>
      <c r="E2760">
        <v>1524973356</v>
      </c>
      <c r="F2760" s="2">
        <v>0.69737898244499996</v>
      </c>
      <c r="G2760" s="2">
        <v>0.69737898244499996</v>
      </c>
      <c r="H2760">
        <v>3017914</v>
      </c>
      <c r="I2760" s="2">
        <v>0.69746052191899999</v>
      </c>
      <c r="J2760" s="2">
        <v>0</v>
      </c>
      <c r="K2760">
        <v>4</v>
      </c>
      <c r="L2760" s="1" t="s">
        <v>11758</v>
      </c>
      <c r="M2760" s="1" t="s">
        <v>10690</v>
      </c>
      <c r="N2760">
        <v>0</v>
      </c>
      <c r="O2760">
        <v>0</v>
      </c>
      <c r="P2760">
        <v>1</v>
      </c>
      <c r="Q2760">
        <v>0</v>
      </c>
      <c r="R2760" s="19">
        <f>BWscncns[[#This Row],[C fx]]*4+BWscncns[[#This Row],[C fg]]*2+BWscncns[[#This Row],[C fm]]</f>
        <v>1</v>
      </c>
      <c r="S2760">
        <v>1960</v>
      </c>
      <c r="T2760">
        <v>1777985</v>
      </c>
      <c r="U2760" s="13">
        <v>1.1023719999999999</v>
      </c>
      <c r="V2760" s="13">
        <v>0.90713500000000002</v>
      </c>
      <c r="W2760">
        <v>2694</v>
      </c>
      <c r="X2760">
        <v>53</v>
      </c>
      <c r="Z2760" s="10">
        <f>IF($N2760&lt;&gt;0,constants!$L$2,IF($O2760&lt;&gt;0,constants!$M$2,IF($P2760&lt;&gt;0,constants!$N$2,0)))</f>
        <v>1117.99</v>
      </c>
      <c r="AA2760" s="10">
        <f>IF($N2760&lt;&gt;0,constants!$L$2,IF($O2760&lt;&gt;0,constants!$M$2,IF($P2760&lt;&gt;0,constants!$P$2,0)))</f>
        <v>4051.45</v>
      </c>
      <c r="AB2760" s="11">
        <f>constants!$O$2</f>
        <v>4861.32</v>
      </c>
      <c r="AC2760" s="11">
        <f>VLOOKUP(BWscncns[[#This Row],[scanner]],[0]!ScnrAvgBW,2,FALSE)/1000</f>
        <v>4819.491751072962</v>
      </c>
      <c r="AD2760" s="8">
        <f>(1+$F2760)*Z2760</f>
        <v>1897.6527285836858</v>
      </c>
      <c r="AE2760" s="8">
        <f>(1+$F2760)*AA2760</f>
        <v>6876.8460784267954</v>
      </c>
      <c r="AF2760" s="8">
        <f>(1+$F2760)*AB2760</f>
        <v>8251.5023949395272</v>
      </c>
      <c r="AG2760" s="8">
        <f>(1+$F2760)*AC2760</f>
        <v>8180.504004338296</v>
      </c>
      <c r="AH2760" s="8">
        <f>(1+$F2760)*$T2760/1000</f>
        <v>3017.9143701024736</v>
      </c>
      <c r="AI2760" s="8">
        <f>(1+BWscncns[[#This Row],[pid_error]]*K_p)*BWscncns[[#This Row],[dbw]]/1000</f>
        <v>2397.9496850512369</v>
      </c>
      <c r="AJ2760" s="13">
        <f>BWscncns[[#This Row],[Torflow prgrssv alt vote]]/VLOOKUP(BWscncns[[#This Row],[class]],AltBWtotl,2,FALSE)*100</f>
        <v>4.7293969303386328E-2</v>
      </c>
      <c r="AK2760">
        <f>IF(D2760=E2760,1,0)</f>
        <v>1</v>
      </c>
    </row>
    <row r="2761" spans="1:37">
      <c r="A2761" s="1" t="s">
        <v>8204</v>
      </c>
      <c r="B2761" s="1" t="s">
        <v>8205</v>
      </c>
      <c r="C2761">
        <v>2650</v>
      </c>
      <c r="D2761">
        <v>1524794651</v>
      </c>
      <c r="E2761">
        <v>1524998183</v>
      </c>
      <c r="F2761" s="2">
        <v>0.28656776527599997</v>
      </c>
      <c r="G2761" s="2">
        <v>0.28656776527599997</v>
      </c>
      <c r="H2761">
        <v>2698128</v>
      </c>
      <c r="I2761" s="2">
        <v>1.54028438479E-2</v>
      </c>
      <c r="J2761" s="2">
        <v>0</v>
      </c>
      <c r="K2761">
        <v>5</v>
      </c>
      <c r="L2761" s="1" t="s">
        <v>11759</v>
      </c>
      <c r="M2761" s="1" t="s">
        <v>8205</v>
      </c>
      <c r="N2761">
        <v>0</v>
      </c>
      <c r="O2761">
        <v>1</v>
      </c>
      <c r="P2761">
        <v>0</v>
      </c>
      <c r="Q2761">
        <v>0</v>
      </c>
      <c r="R2761" s="19">
        <f>BWscncns[[#This Row],[C fx]]*4+BWscncns[[#This Row],[C fg]]*2+BWscncns[[#This Row],[C fm]]</f>
        <v>2</v>
      </c>
      <c r="S2761">
        <v>2240</v>
      </c>
      <c r="T2761">
        <v>2097152</v>
      </c>
      <c r="U2761" s="13">
        <v>1.0681149999999999</v>
      </c>
      <c r="V2761" s="13">
        <v>0.93622899999999998</v>
      </c>
      <c r="W2761">
        <v>2878</v>
      </c>
      <c r="X2761">
        <v>57</v>
      </c>
      <c r="Z2761" s="10">
        <f>IF($N2761&lt;&gt;0,constants!$L$2,IF($O2761&lt;&gt;0,constants!$M$2,IF($P2761&lt;&gt;0,constants!$N$2,0)))</f>
        <v>9721.3799999999992</v>
      </c>
      <c r="AA2761" s="10">
        <f>IF($N2761&lt;&gt;0,constants!$L$2,IF($O2761&lt;&gt;0,constants!$M$2,IF($P2761&lt;&gt;0,constants!$P$2,0)))</f>
        <v>9721.3799999999992</v>
      </c>
      <c r="AB2761" s="11">
        <f>constants!$O$2</f>
        <v>4861.32</v>
      </c>
      <c r="AC2761" s="11">
        <f>VLOOKUP(BWscncns[[#This Row],[scanner]],[0]!ScnrAvgBW,2,FALSE)/1000</f>
        <v>3794.4265750962772</v>
      </c>
      <c r="AD2761" s="8">
        <f>(1+$F2761)*Z2761</f>
        <v>12507.214141998798</v>
      </c>
      <c r="AE2761" s="8">
        <f>(1+$F2761)*AA2761</f>
        <v>12507.214141998798</v>
      </c>
      <c r="AF2761" s="8">
        <f>(1+$F2761)*AB2761</f>
        <v>6254.4176086915231</v>
      </c>
      <c r="AG2761" s="8">
        <f>(1+$F2761)*AC2761</f>
        <v>4881.7869192254839</v>
      </c>
      <c r="AH2761" s="8">
        <f>(1+$F2761)*$T2761/1000</f>
        <v>2698.1281620840937</v>
      </c>
      <c r="AI2761" s="8">
        <f>(1+BWscncns[[#This Row],[pid_error]]*K_p)*BWscncns[[#This Row],[dbw]]/1000</f>
        <v>2397.6400810420473</v>
      </c>
      <c r="AJ2761" s="13">
        <f>BWscncns[[#This Row],[Torflow prgrssv alt vote]]/VLOOKUP(BWscncns[[#This Row],[class]],AltBWtotl,2,FALSE)*100</f>
        <v>8.3756714046608286E-3</v>
      </c>
      <c r="AK2761">
        <f>IF(D2761=E2761,1,0)</f>
        <v>0</v>
      </c>
    </row>
    <row r="2762" spans="1:37">
      <c r="A2762" s="1" t="s">
        <v>8119</v>
      </c>
      <c r="B2762" s="1" t="s">
        <v>8120</v>
      </c>
      <c r="C2762">
        <v>2790</v>
      </c>
      <c r="D2762">
        <v>1525003705</v>
      </c>
      <c r="E2762">
        <v>1525003705</v>
      </c>
      <c r="F2762" s="2">
        <v>0.39367251252199997</v>
      </c>
      <c r="G2762" s="2">
        <v>0.39367251252199997</v>
      </c>
      <c r="H2762">
        <v>2790702</v>
      </c>
      <c r="I2762" s="2">
        <v>0.37874365281700001</v>
      </c>
      <c r="J2762" s="2">
        <v>0</v>
      </c>
      <c r="K2762">
        <v>5</v>
      </c>
      <c r="L2762" s="1" t="s">
        <v>11561</v>
      </c>
      <c r="M2762" s="1" t="s">
        <v>8120</v>
      </c>
      <c r="N2762">
        <v>0</v>
      </c>
      <c r="O2762">
        <v>0</v>
      </c>
      <c r="P2762">
        <v>1</v>
      </c>
      <c r="Q2762">
        <v>0</v>
      </c>
      <c r="R2762" s="19">
        <f>BWscncns[[#This Row],[C fx]]*4+BWscncns[[#This Row],[C fg]]*2+BWscncns[[#This Row],[C fm]]</f>
        <v>1</v>
      </c>
      <c r="S2762">
        <v>2010</v>
      </c>
      <c r="T2762">
        <v>2002409</v>
      </c>
      <c r="U2762" s="13">
        <v>1.0037910000000001</v>
      </c>
      <c r="V2762" s="13">
        <v>0.99622299999999997</v>
      </c>
      <c r="W2762">
        <v>3208</v>
      </c>
      <c r="X2762">
        <v>64</v>
      </c>
      <c r="Z2762" s="10">
        <f>IF($N2762&lt;&gt;0,constants!$L$2,IF($O2762&lt;&gt;0,constants!$M$2,IF($P2762&lt;&gt;0,constants!$N$2,0)))</f>
        <v>1117.99</v>
      </c>
      <c r="AA2762" s="10">
        <f>IF($N2762&lt;&gt;0,constants!$L$2,IF($O2762&lt;&gt;0,constants!$M$2,IF($P2762&lt;&gt;0,constants!$P$2,0)))</f>
        <v>4051.45</v>
      </c>
      <c r="AB2762" s="11">
        <f>constants!$O$2</f>
        <v>4861.32</v>
      </c>
      <c r="AC2762" s="11">
        <f>VLOOKUP(BWscncns[[#This Row],[scanner]],[0]!ScnrAvgBW,2,FALSE)/1000</f>
        <v>3794.4265750962772</v>
      </c>
      <c r="AD2762" s="8">
        <f>(1+$F2762)*Z2762</f>
        <v>1558.1119322744707</v>
      </c>
      <c r="AE2762" s="8">
        <f>(1+$F2762)*AA2762</f>
        <v>5646.3945008572564</v>
      </c>
      <c r="AF2762" s="8">
        <f>(1+$F2762)*AB2762</f>
        <v>6775.0880585734485</v>
      </c>
      <c r="AG2762" s="8">
        <f>(1+$F2762)*AC2762</f>
        <v>5288.1880184946758</v>
      </c>
      <c r="AH2762" s="8">
        <f>(1+$F2762)*$T2762/1000</f>
        <v>2790.7023821266657</v>
      </c>
      <c r="AI2762" s="8">
        <f>(1+BWscncns[[#This Row],[pid_error]]*K_p)*BWscncns[[#This Row],[dbw]]/1000</f>
        <v>2396.5556910633327</v>
      </c>
      <c r="AJ2762" s="13">
        <f>BWscncns[[#This Row],[Torflow prgrssv alt vote]]/VLOOKUP(BWscncns[[#This Row],[class]],AltBWtotl,2,FALSE)*100</f>
        <v>4.7266476020568916E-2</v>
      </c>
      <c r="AK2762">
        <f>IF(D2762=E2762,1,0)</f>
        <v>1</v>
      </c>
    </row>
    <row r="2763" spans="1:37">
      <c r="A2763" s="1" t="s">
        <v>6639</v>
      </c>
      <c r="B2763" s="1" t="s">
        <v>6640</v>
      </c>
      <c r="C2763">
        <v>2920</v>
      </c>
      <c r="D2763">
        <v>1524980073</v>
      </c>
      <c r="E2763">
        <v>1524980073</v>
      </c>
      <c r="F2763" s="2">
        <v>0.56328165483799997</v>
      </c>
      <c r="G2763" s="2">
        <v>0.56328165483799997</v>
      </c>
      <c r="H2763">
        <v>2921935</v>
      </c>
      <c r="I2763" s="2">
        <v>-0.38174471749799999</v>
      </c>
      <c r="J2763" s="2">
        <v>0.6</v>
      </c>
      <c r="K2763">
        <v>5</v>
      </c>
      <c r="L2763" s="1" t="s">
        <v>11618</v>
      </c>
      <c r="M2763" s="1" t="s">
        <v>6640</v>
      </c>
      <c r="N2763">
        <v>0</v>
      </c>
      <c r="O2763">
        <v>0</v>
      </c>
      <c r="P2763">
        <v>1</v>
      </c>
      <c r="Q2763">
        <v>0</v>
      </c>
      <c r="R2763" s="19">
        <f>BWscncns[[#This Row],[C fx]]*4+BWscncns[[#This Row],[C fg]]*2+BWscncns[[#This Row],[C fm]]</f>
        <v>1</v>
      </c>
      <c r="S2763">
        <v>1710</v>
      </c>
      <c r="T2763">
        <v>1869104</v>
      </c>
      <c r="U2763" s="13">
        <v>0.91487700000000005</v>
      </c>
      <c r="V2763" s="13">
        <v>1.093043</v>
      </c>
      <c r="W2763">
        <v>3649</v>
      </c>
      <c r="X2763">
        <v>72</v>
      </c>
      <c r="Z2763" s="10">
        <f>IF($N2763&lt;&gt;0,constants!$L$2,IF($O2763&lt;&gt;0,constants!$M$2,IF($P2763&lt;&gt;0,constants!$N$2,0)))</f>
        <v>1117.99</v>
      </c>
      <c r="AA2763" s="10">
        <f>IF($N2763&lt;&gt;0,constants!$L$2,IF($O2763&lt;&gt;0,constants!$M$2,IF($P2763&lt;&gt;0,constants!$P$2,0)))</f>
        <v>4051.45</v>
      </c>
      <c r="AB2763" s="11">
        <f>constants!$O$2</f>
        <v>4861.32</v>
      </c>
      <c r="AC2763" s="11">
        <f>VLOOKUP(BWscncns[[#This Row],[scanner]],[0]!ScnrAvgBW,2,FALSE)/1000</f>
        <v>3794.4265750962772</v>
      </c>
      <c r="AD2763" s="8">
        <f>(1+$F2763)*Z2763</f>
        <v>1747.7332572923356</v>
      </c>
      <c r="AE2763" s="8">
        <f>(1+$F2763)*AA2763</f>
        <v>6333.5574604934145</v>
      </c>
      <c r="AF2763" s="8">
        <f>(1+$F2763)*AB2763</f>
        <v>7599.6123742970658</v>
      </c>
      <c r="AG2763" s="8">
        <f>(1+$F2763)*AC2763</f>
        <v>5931.757455477793</v>
      </c>
      <c r="AH2763" s="8">
        <f>(1+$F2763)*$T2763/1000</f>
        <v>2921.935994184325</v>
      </c>
      <c r="AI2763" s="8">
        <f>(1+BWscncns[[#This Row],[pid_error]]*K_p)*BWscncns[[#This Row],[dbw]]/1000</f>
        <v>2395.5199970921622</v>
      </c>
      <c r="AJ2763" s="13">
        <f>BWscncns[[#This Row],[Torflow prgrssv alt vote]]/VLOOKUP(BWscncns[[#This Row],[class]],AltBWtotl,2,FALSE)*100</f>
        <v>4.7246049370591396E-2</v>
      </c>
      <c r="AK2763">
        <f>IF(D2763=E2763,1,0)</f>
        <v>1</v>
      </c>
    </row>
    <row r="2764" spans="1:37">
      <c r="A2764" s="1" t="s">
        <v>4207</v>
      </c>
      <c r="B2764" s="1" t="s">
        <v>4208</v>
      </c>
      <c r="C2764">
        <v>2730</v>
      </c>
      <c r="D2764">
        <v>1524938794</v>
      </c>
      <c r="E2764">
        <v>1524938794</v>
      </c>
      <c r="F2764" s="2">
        <v>0.33325397665500001</v>
      </c>
      <c r="G2764" s="2">
        <v>0.33325397665500001</v>
      </c>
      <c r="H2764">
        <v>2730504</v>
      </c>
      <c r="I2764" s="2">
        <v>-0.54367798300299996</v>
      </c>
      <c r="J2764" s="2">
        <v>0</v>
      </c>
      <c r="K2764">
        <v>3</v>
      </c>
      <c r="L2764" s="1" t="s">
        <v>11669</v>
      </c>
      <c r="M2764" s="1" t="s">
        <v>4208</v>
      </c>
      <c r="N2764">
        <v>0</v>
      </c>
      <c r="O2764">
        <v>0</v>
      </c>
      <c r="P2764">
        <v>1</v>
      </c>
      <c r="Q2764">
        <v>0</v>
      </c>
      <c r="R2764" s="19">
        <f>BWscncns[[#This Row],[C fx]]*4+BWscncns[[#This Row],[C fg]]*2+BWscncns[[#This Row],[C fm]]</f>
        <v>1</v>
      </c>
      <c r="S2764">
        <v>2390</v>
      </c>
      <c r="T2764">
        <v>2048000</v>
      </c>
      <c r="U2764" s="13">
        <v>1.166992</v>
      </c>
      <c r="V2764" s="13">
        <v>0.856904</v>
      </c>
      <c r="W2764">
        <v>2424</v>
      </c>
      <c r="X2764">
        <v>48</v>
      </c>
      <c r="Z2764" s="10">
        <f>IF($N2764&lt;&gt;0,constants!$L$2,IF($O2764&lt;&gt;0,constants!$M$2,IF($P2764&lt;&gt;0,constants!$N$2,0)))</f>
        <v>1117.99</v>
      </c>
      <c r="AA2764" s="10">
        <f>IF($N2764&lt;&gt;0,constants!$L$2,IF($O2764&lt;&gt;0,constants!$M$2,IF($P2764&lt;&gt;0,constants!$P$2,0)))</f>
        <v>4051.45</v>
      </c>
      <c r="AB2764" s="11">
        <f>constants!$O$2</f>
        <v>4861.32</v>
      </c>
      <c r="AC2764" s="11">
        <f>VLOOKUP(BWscncns[[#This Row],[scanner]],[0]!ScnrAvgBW,2,FALSE)/1000</f>
        <v>6440.9193022088357</v>
      </c>
      <c r="AD2764" s="8">
        <f>(1+$F2764)*Z2764</f>
        <v>1490.5646133605235</v>
      </c>
      <c r="AE2764" s="8">
        <f>(1+$F2764)*AA2764</f>
        <v>5401.6118237188994</v>
      </c>
      <c r="AF2764" s="8">
        <f>(1+$F2764)*AB2764</f>
        <v>6481.3742217924846</v>
      </c>
      <c r="AG2764" s="8">
        <f>(1+$F2764)*AC2764</f>
        <v>8587.3812729838774</v>
      </c>
      <c r="AH2764" s="8">
        <f>(1+$F2764)*$T2764/1000</f>
        <v>2730.50414418944</v>
      </c>
      <c r="AI2764" s="8">
        <f>(1+BWscncns[[#This Row],[pid_error]]*K_p)*BWscncns[[#This Row],[dbw]]/1000</f>
        <v>2389.25207209472</v>
      </c>
      <c r="AJ2764" s="13">
        <f>BWscncns[[#This Row],[Torflow prgrssv alt vote]]/VLOOKUP(BWscncns[[#This Row],[class]],AltBWtotl,2,FALSE)*100</f>
        <v>4.712242915692598E-2</v>
      </c>
      <c r="AK2764">
        <f>IF(D2764=E2764,1,0)</f>
        <v>1</v>
      </c>
    </row>
    <row r="2765" spans="1:37">
      <c r="A2765" s="1" t="s">
        <v>6568</v>
      </c>
      <c r="B2765" s="1" t="s">
        <v>6569</v>
      </c>
      <c r="C2765">
        <v>961</v>
      </c>
      <c r="D2765">
        <v>1524965801</v>
      </c>
      <c r="E2765">
        <v>1524965801</v>
      </c>
      <c r="F2765" s="2">
        <v>-0.74720390114199997</v>
      </c>
      <c r="G2765" s="2">
        <v>-0.74720390114199997</v>
      </c>
      <c r="H2765">
        <v>960554</v>
      </c>
      <c r="I2765" s="2">
        <v>5.0842389098900001E-2</v>
      </c>
      <c r="J2765" s="2">
        <v>0</v>
      </c>
      <c r="K2765">
        <v>8</v>
      </c>
      <c r="L2765" s="1" t="s">
        <v>11904</v>
      </c>
      <c r="M2765" s="1" t="s">
        <v>6569</v>
      </c>
      <c r="N2765">
        <v>1</v>
      </c>
      <c r="O2765">
        <v>0</v>
      </c>
      <c r="P2765">
        <v>0</v>
      </c>
      <c r="Q2765">
        <v>0</v>
      </c>
      <c r="R2765" s="19">
        <f>BWscncns[[#This Row],[C fx]]*4+BWscncns[[#This Row],[C fg]]*2+BWscncns[[#This Row],[C fm]]</f>
        <v>4</v>
      </c>
      <c r="S2765">
        <v>957</v>
      </c>
      <c r="T2765">
        <v>3799722</v>
      </c>
      <c r="U2765" s="13">
        <v>0.251861</v>
      </c>
      <c r="V2765" s="13">
        <v>3.9704510000000002</v>
      </c>
      <c r="W2765">
        <v>5655</v>
      </c>
      <c r="X2765">
        <v>113</v>
      </c>
      <c r="Z2765" s="10">
        <f>IF($N2765&lt;&gt;0,constants!$L$2,IF($O2765&lt;&gt;0,constants!$M$2,IF($P2765&lt;&gt;0,constants!$N$2,0)))</f>
        <v>10125.48</v>
      </c>
      <c r="AA2765" s="10">
        <f>IF($N2765&lt;&gt;0,constants!$L$2,IF($O2765&lt;&gt;0,constants!$M$2,IF($P2765&lt;&gt;0,constants!$P$2,0)))</f>
        <v>10125.48</v>
      </c>
      <c r="AB2765" s="11">
        <f>constants!$O$2</f>
        <v>4861.32</v>
      </c>
      <c r="AC2765" s="11">
        <f>VLOOKUP(BWscncns[[#This Row],[scanner]],[0]!ScnrAvgBW,2,FALSE)/1000</f>
        <v>509.99709399477808</v>
      </c>
      <c r="AD2765" s="8">
        <f>(1+$F2765)*Z2765</f>
        <v>2559.6818430647022</v>
      </c>
      <c r="AE2765" s="8">
        <f>(1+$F2765)*AA2765</f>
        <v>2559.6818430647022</v>
      </c>
      <c r="AF2765" s="8">
        <f>(1+$F2765)*AB2765</f>
        <v>1228.9227313003726</v>
      </c>
      <c r="AG2765" s="8">
        <f>(1+$F2765)*AC2765</f>
        <v>128.92527579079666</v>
      </c>
      <c r="AH2765" s="8">
        <f>(1+$F2765)*$T2765/1000</f>
        <v>960.55489834491755</v>
      </c>
      <c r="AI2765" s="8">
        <f>(1+BWscncns[[#This Row],[pid_error]]*K_p)*BWscncns[[#This Row],[dbw]]/1000</f>
        <v>2380.1384491724584</v>
      </c>
      <c r="AJ2765" s="13">
        <f>BWscncns[[#This Row],[Torflow prgrssv alt vote]]/VLOOKUP(BWscncns[[#This Row],[class]],AltBWtotl,2,FALSE)*100</f>
        <v>2.0399557786331853E-2</v>
      </c>
      <c r="AK2765">
        <f>IF(D2765=E2765,1,0)</f>
        <v>1</v>
      </c>
    </row>
    <row r="2766" spans="1:37">
      <c r="A2766" s="1" t="s">
        <v>6787</v>
      </c>
      <c r="B2766" s="1" t="s">
        <v>49</v>
      </c>
      <c r="C2766">
        <v>2090</v>
      </c>
      <c r="D2766">
        <v>1524968613</v>
      </c>
      <c r="E2766">
        <v>1524968613</v>
      </c>
      <c r="F2766" s="2">
        <v>-0.212394072042</v>
      </c>
      <c r="G2766" s="2">
        <v>-0.212394072042</v>
      </c>
      <c r="H2766">
        <v>2093333</v>
      </c>
      <c r="I2766" s="2">
        <v>0.35102340560500001</v>
      </c>
      <c r="J2766" s="2">
        <v>0</v>
      </c>
      <c r="K2766">
        <v>7</v>
      </c>
      <c r="L2766" s="1" t="s">
        <v>11710</v>
      </c>
      <c r="M2766" s="1" t="s">
        <v>49</v>
      </c>
      <c r="N2766">
        <v>0</v>
      </c>
      <c r="O2766">
        <v>0</v>
      </c>
      <c r="P2766">
        <v>1</v>
      </c>
      <c r="Q2766">
        <v>0</v>
      </c>
      <c r="R2766" s="19">
        <f>BWscncns[[#This Row],[C fx]]*4+BWscncns[[#This Row],[C fg]]*2+BWscncns[[#This Row],[C fm]]</f>
        <v>1</v>
      </c>
      <c r="S2766">
        <v>1980</v>
      </c>
      <c r="T2766">
        <v>2657844</v>
      </c>
      <c r="U2766" s="13">
        <v>0.74496499999999999</v>
      </c>
      <c r="V2766" s="13">
        <v>1.3423449999999999</v>
      </c>
      <c r="W2766">
        <v>4146</v>
      </c>
      <c r="X2766">
        <v>82</v>
      </c>
      <c r="Z2766" s="10">
        <f>IF($N2766&lt;&gt;0,constants!$L$2,IF($O2766&lt;&gt;0,constants!$M$2,IF($P2766&lt;&gt;0,constants!$N$2,0)))</f>
        <v>1117.99</v>
      </c>
      <c r="AA2766" s="10">
        <f>IF($N2766&lt;&gt;0,constants!$L$2,IF($O2766&lt;&gt;0,constants!$M$2,IF($P2766&lt;&gt;0,constants!$P$2,0)))</f>
        <v>4051.45</v>
      </c>
      <c r="AB2766" s="11">
        <f>constants!$O$2</f>
        <v>4861.32</v>
      </c>
      <c r="AC2766" s="11">
        <f>VLOOKUP(BWscncns[[#This Row],[scanner]],[0]!ScnrAvgBW,2,FALSE)/1000</f>
        <v>885.64026081730776</v>
      </c>
      <c r="AD2766" s="8">
        <f>(1+$F2766)*Z2766</f>
        <v>880.53555139776438</v>
      </c>
      <c r="AE2766" s="8">
        <f>(1+$F2766)*AA2766</f>
        <v>3190.946036825439</v>
      </c>
      <c r="AF2766" s="8">
        <f>(1+$F2766)*AB2766</f>
        <v>3828.8044497007845</v>
      </c>
      <c r="AG2766" s="8">
        <f>(1+$F2766)*AC2766</f>
        <v>697.53551945798085</v>
      </c>
      <c r="AH2766" s="8">
        <f>(1+$F2766)*$T2766/1000</f>
        <v>2093.3336899876026</v>
      </c>
      <c r="AI2766" s="8">
        <f>(1+BWscncns[[#This Row],[pid_error]]*K_p)*BWscncns[[#This Row],[dbw]]/1000</f>
        <v>2375.5888449938011</v>
      </c>
      <c r="AJ2766" s="13">
        <f>BWscncns[[#This Row],[Torflow prgrssv alt vote]]/VLOOKUP(BWscncns[[#This Row],[class]],AltBWtotl,2,FALSE)*100</f>
        <v>4.6852953843442811E-2</v>
      </c>
      <c r="AK2766">
        <f>IF(D2766=E2766,1,0)</f>
        <v>1</v>
      </c>
    </row>
    <row r="2767" spans="1:37">
      <c r="A2767" s="1" t="s">
        <v>11439</v>
      </c>
      <c r="B2767" s="1" t="s">
        <v>11440</v>
      </c>
      <c r="C2767">
        <v>1890</v>
      </c>
      <c r="D2767">
        <v>1524500946</v>
      </c>
      <c r="E2767">
        <v>1524951673</v>
      </c>
      <c r="F2767" s="2">
        <v>-0.221196123716</v>
      </c>
      <c r="G2767" s="2">
        <v>-0.221196123716</v>
      </c>
      <c r="H2767">
        <v>2726635</v>
      </c>
      <c r="I2767" s="2">
        <v>-5.2835592427900001E-3</v>
      </c>
      <c r="J2767" s="2">
        <v>0</v>
      </c>
      <c r="K2767">
        <v>5</v>
      </c>
      <c r="L2767" s="1" t="s">
        <v>11660</v>
      </c>
      <c r="M2767" s="1" t="s">
        <v>11440</v>
      </c>
      <c r="N2767">
        <v>0</v>
      </c>
      <c r="O2767">
        <v>1</v>
      </c>
      <c r="P2767">
        <v>0</v>
      </c>
      <c r="Q2767">
        <v>0</v>
      </c>
      <c r="R2767" s="19">
        <f>BWscncns[[#This Row],[C fx]]*4+BWscncns[[#This Row],[C fg]]*2+BWscncns[[#This Row],[C fm]]</f>
        <v>2</v>
      </c>
      <c r="S2767">
        <v>1880</v>
      </c>
      <c r="T2767">
        <v>2668544</v>
      </c>
      <c r="U2767" s="13">
        <v>0.70450400000000002</v>
      </c>
      <c r="V2767" s="13">
        <v>1.419438</v>
      </c>
      <c r="W2767">
        <v>4264</v>
      </c>
      <c r="X2767">
        <v>85</v>
      </c>
      <c r="Z2767" s="10">
        <f>IF($N2767&lt;&gt;0,constants!$L$2,IF($O2767&lt;&gt;0,constants!$M$2,IF($P2767&lt;&gt;0,constants!$N$2,0)))</f>
        <v>9721.3799999999992</v>
      </c>
      <c r="AA2767" s="10">
        <f>IF($N2767&lt;&gt;0,constants!$L$2,IF($O2767&lt;&gt;0,constants!$M$2,IF($P2767&lt;&gt;0,constants!$P$2,0)))</f>
        <v>9721.3799999999992</v>
      </c>
      <c r="AB2767" s="11">
        <f>constants!$O$2</f>
        <v>4861.32</v>
      </c>
      <c r="AC2767" s="11">
        <f>VLOOKUP(BWscncns[[#This Row],[scanner]],[0]!ScnrAvgBW,2,FALSE)/1000</f>
        <v>3794.4265750962772</v>
      </c>
      <c r="AD2767" s="8">
        <f>(1+$F2767)*Z2767</f>
        <v>7571.0484268297505</v>
      </c>
      <c r="AE2767" s="8">
        <f>(1+$F2767)*AA2767</f>
        <v>7571.0484268297505</v>
      </c>
      <c r="AF2767" s="8">
        <f>(1+$F2767)*AB2767</f>
        <v>3786.0148598569344</v>
      </c>
      <c r="AG2767" s="8">
        <f>(1+$F2767)*AC2767</f>
        <v>2955.1141249600028</v>
      </c>
      <c r="AH2767" s="8">
        <f>(1+$F2767)*$T2767/1000</f>
        <v>2078.2724112344104</v>
      </c>
      <c r="AI2767" s="8">
        <f>(1+BWscncns[[#This Row],[pid_error]]*K_p)*BWscncns[[#This Row],[dbw]]/1000</f>
        <v>2373.4082056172051</v>
      </c>
      <c r="AJ2767" s="13">
        <f>BWscncns[[#This Row],[Torflow prgrssv alt vote]]/VLOOKUP(BWscncns[[#This Row],[class]],AltBWtotl,2,FALSE)*100</f>
        <v>8.29102224164344E-3</v>
      </c>
      <c r="AK2767">
        <f>IF(D2767=E2767,1,0)</f>
        <v>0</v>
      </c>
    </row>
    <row r="2768" spans="1:37">
      <c r="A2768" s="1" t="s">
        <v>10461</v>
      </c>
      <c r="B2768" s="1" t="s">
        <v>10462</v>
      </c>
      <c r="C2768">
        <v>2510</v>
      </c>
      <c r="D2768">
        <v>1524995596</v>
      </c>
      <c r="E2768">
        <v>1524995596</v>
      </c>
      <c r="F2768" s="2">
        <v>0.12302750446999999</v>
      </c>
      <c r="G2768" s="2">
        <v>0.12302750446999999</v>
      </c>
      <c r="H2768">
        <v>2507593</v>
      </c>
      <c r="I2768" s="2">
        <v>-6.8710713373200005E-2</v>
      </c>
      <c r="J2768" s="2">
        <v>0</v>
      </c>
      <c r="K2768">
        <v>5</v>
      </c>
      <c r="L2768" s="1" t="s">
        <v>11701</v>
      </c>
      <c r="M2768" s="1" t="s">
        <v>10462</v>
      </c>
      <c r="N2768">
        <v>0</v>
      </c>
      <c r="O2768">
        <v>0</v>
      </c>
      <c r="P2768">
        <v>1</v>
      </c>
      <c r="Q2768">
        <v>0</v>
      </c>
      <c r="R2768" s="19">
        <f>BWscncns[[#This Row],[C fx]]*4+BWscncns[[#This Row],[C fg]]*2+BWscncns[[#This Row],[C fm]]</f>
        <v>1</v>
      </c>
      <c r="S2768">
        <v>1870</v>
      </c>
      <c r="T2768">
        <v>2232887</v>
      </c>
      <c r="U2768" s="13">
        <v>0.83748100000000003</v>
      </c>
      <c r="V2768" s="13">
        <v>1.1940569999999999</v>
      </c>
      <c r="W2768">
        <v>3916</v>
      </c>
      <c r="X2768">
        <v>78</v>
      </c>
      <c r="Z2768" s="10">
        <f>IF($N2768&lt;&gt;0,constants!$L$2,IF($O2768&lt;&gt;0,constants!$M$2,IF($P2768&lt;&gt;0,constants!$N$2,0)))</f>
        <v>1117.99</v>
      </c>
      <c r="AA2768" s="10">
        <f>IF($N2768&lt;&gt;0,constants!$L$2,IF($O2768&lt;&gt;0,constants!$M$2,IF($P2768&lt;&gt;0,constants!$P$2,0)))</f>
        <v>4051.45</v>
      </c>
      <c r="AB2768" s="11">
        <f>constants!$O$2</f>
        <v>4861.32</v>
      </c>
      <c r="AC2768" s="11">
        <f>VLOOKUP(BWscncns[[#This Row],[scanner]],[0]!ScnrAvgBW,2,FALSE)/1000</f>
        <v>3794.4265750962772</v>
      </c>
      <c r="AD2768" s="8">
        <f>(1+$F2768)*Z2768</f>
        <v>1255.5335197224153</v>
      </c>
      <c r="AE2768" s="8">
        <f>(1+$F2768)*AA2768</f>
        <v>4549.8897829849811</v>
      </c>
      <c r="AF2768" s="8">
        <f>(1+$F2768)*AB2768</f>
        <v>5459.3960680300997</v>
      </c>
      <c r="AG2768" s="8">
        <f>(1+$F2768)*AC2768</f>
        <v>4261.2454075250216</v>
      </c>
      <c r="AH2768" s="8">
        <f>(1+$F2768)*$T2768/1000</f>
        <v>2507.5935153735049</v>
      </c>
      <c r="AI2768" s="8">
        <f>(1+BWscncns[[#This Row],[pid_error]]*K_p)*BWscncns[[#This Row],[dbw]]/1000</f>
        <v>2370.2402576867526</v>
      </c>
      <c r="AJ2768" s="13">
        <f>BWscncns[[#This Row],[Torflow prgrssv alt vote]]/VLOOKUP(BWscncns[[#This Row],[class]],AltBWtotl,2,FALSE)*100</f>
        <v>4.6747465423275798E-2</v>
      </c>
      <c r="AK2768">
        <f>IF(D2768=E2768,1,0)</f>
        <v>1</v>
      </c>
    </row>
    <row r="2769" spans="1:37">
      <c r="A2769" s="1" t="s">
        <v>5319</v>
      </c>
      <c r="B2769" s="1" t="s">
        <v>5320</v>
      </c>
      <c r="C2769">
        <v>3150</v>
      </c>
      <c r="D2769">
        <v>1525009194</v>
      </c>
      <c r="E2769">
        <v>1525009194</v>
      </c>
      <c r="F2769" s="2">
        <v>0.99991736161400002</v>
      </c>
      <c r="G2769" s="2">
        <v>0.99991736161400002</v>
      </c>
      <c r="H2769">
        <v>3145598</v>
      </c>
      <c r="I2769" s="2">
        <v>0.33461828946400002</v>
      </c>
      <c r="J2769" s="2">
        <v>0.2</v>
      </c>
      <c r="K2769">
        <v>2</v>
      </c>
      <c r="L2769" s="1" t="s">
        <v>11570</v>
      </c>
      <c r="M2769" s="1" t="s">
        <v>5320</v>
      </c>
      <c r="N2769">
        <v>0</v>
      </c>
      <c r="O2769">
        <v>0</v>
      </c>
      <c r="P2769">
        <v>1</v>
      </c>
      <c r="Q2769">
        <v>0</v>
      </c>
      <c r="R2769" s="19">
        <f>BWscncns[[#This Row],[C fx]]*4+BWscncns[[#This Row],[C fg]]*2+BWscncns[[#This Row],[C fm]]</f>
        <v>1</v>
      </c>
      <c r="S2769">
        <v>2360</v>
      </c>
      <c r="T2769">
        <v>1572864</v>
      </c>
      <c r="U2769" s="13">
        <v>1.500448</v>
      </c>
      <c r="V2769" s="13">
        <v>0.66646799999999995</v>
      </c>
      <c r="W2769">
        <v>1375</v>
      </c>
      <c r="X2769">
        <v>27</v>
      </c>
      <c r="Z2769" s="10">
        <f>IF($N2769&lt;&gt;0,constants!$L$2,IF($O2769&lt;&gt;0,constants!$M$2,IF($P2769&lt;&gt;0,constants!$N$2,0)))</f>
        <v>1117.99</v>
      </c>
      <c r="AA2769" s="10">
        <f>IF($N2769&lt;&gt;0,constants!$L$2,IF($O2769&lt;&gt;0,constants!$M$2,IF($P2769&lt;&gt;0,constants!$P$2,0)))</f>
        <v>4051.45</v>
      </c>
      <c r="AB2769" s="11">
        <f>constants!$O$2</f>
        <v>4861.32</v>
      </c>
      <c r="AC2769" s="11">
        <f>VLOOKUP(BWscncns[[#This Row],[scanner]],[0]!ScnrAvgBW,2,FALSE)/1000</f>
        <v>8853.6095214723919</v>
      </c>
      <c r="AD2769" s="8">
        <f>(1+$F2769)*Z2769</f>
        <v>2235.8876111108357</v>
      </c>
      <c r="AE2769" s="8">
        <f>(1+$F2769)*AA2769</f>
        <v>8102.56519471104</v>
      </c>
      <c r="AF2769" s="8">
        <f>(1+$F2769)*AB2769</f>
        <v>9722.2382683613705</v>
      </c>
      <c r="AG2769" s="8">
        <f>(1+$F2769)*AC2769</f>
        <v>17706.487394943655</v>
      </c>
      <c r="AH2769" s="8">
        <f>(1+$F2769)*$T2769/1000</f>
        <v>3145.5980210576427</v>
      </c>
      <c r="AI2769" s="8">
        <f>(1+BWscncns[[#This Row],[pid_error]]*K_p)*BWscncns[[#This Row],[dbw]]/1000</f>
        <v>2359.2310105288216</v>
      </c>
      <c r="AJ2769" s="13">
        <f>BWscncns[[#This Row],[Torflow prgrssv alt vote]]/VLOOKUP(BWscncns[[#This Row],[class]],AltBWtotl,2,FALSE)*100</f>
        <v>4.6530333679275317E-2</v>
      </c>
      <c r="AK2769">
        <f>IF(D2769=E2769,1,0)</f>
        <v>1</v>
      </c>
    </row>
    <row r="2770" spans="1:37">
      <c r="A2770" s="1" t="s">
        <v>4633</v>
      </c>
      <c r="B2770" s="1" t="s">
        <v>49</v>
      </c>
      <c r="C2770">
        <v>3330</v>
      </c>
      <c r="D2770">
        <v>1525009194</v>
      </c>
      <c r="E2770">
        <v>1525009194</v>
      </c>
      <c r="F2770" s="2">
        <v>1.3950660531000001</v>
      </c>
      <c r="G2770" s="2">
        <v>1.3950660531000001</v>
      </c>
      <c r="H2770">
        <v>3327994</v>
      </c>
      <c r="I2770" s="2">
        <v>6.1359774226000002E-2</v>
      </c>
      <c r="J2770" s="2">
        <v>0</v>
      </c>
      <c r="K2770">
        <v>2</v>
      </c>
      <c r="L2770" s="1" t="s">
        <v>11570</v>
      </c>
      <c r="M2770" s="1" t="s">
        <v>49</v>
      </c>
      <c r="N2770">
        <v>0</v>
      </c>
      <c r="O2770">
        <v>0</v>
      </c>
      <c r="P2770">
        <v>1</v>
      </c>
      <c r="Q2770">
        <v>0</v>
      </c>
      <c r="R2770" s="19">
        <f>BWscncns[[#This Row],[C fx]]*4+BWscncns[[#This Row],[C fg]]*2+BWscncns[[#This Row],[C fm]]</f>
        <v>1</v>
      </c>
      <c r="S2770">
        <v>2070</v>
      </c>
      <c r="T2770">
        <v>1389521</v>
      </c>
      <c r="U2770" s="13">
        <v>1.489722</v>
      </c>
      <c r="V2770" s="13">
        <v>0.67126600000000003</v>
      </c>
      <c r="W2770">
        <v>1412</v>
      </c>
      <c r="X2770">
        <v>28</v>
      </c>
      <c r="Z2770" s="10">
        <f>IF($N2770&lt;&gt;0,constants!$L$2,IF($O2770&lt;&gt;0,constants!$M$2,IF($P2770&lt;&gt;0,constants!$N$2,0)))</f>
        <v>1117.99</v>
      </c>
      <c r="AA2770" s="10">
        <f>IF($N2770&lt;&gt;0,constants!$L$2,IF($O2770&lt;&gt;0,constants!$M$2,IF($P2770&lt;&gt;0,constants!$P$2,0)))</f>
        <v>4051.45</v>
      </c>
      <c r="AB2770" s="11">
        <f>constants!$O$2</f>
        <v>4861.32</v>
      </c>
      <c r="AC2770" s="11">
        <f>VLOOKUP(BWscncns[[#This Row],[scanner]],[0]!ScnrAvgBW,2,FALSE)/1000</f>
        <v>8853.6095214723919</v>
      </c>
      <c r="AD2770" s="8">
        <f>(1+$F2770)*Z2770</f>
        <v>2677.6598967052687</v>
      </c>
      <c r="AE2770" s="8">
        <f>(1+$F2770)*AA2770</f>
        <v>9703.4903608319946</v>
      </c>
      <c r="AF2770" s="8">
        <f>(1+$F2770)*AB2770</f>
        <v>11643.182505256091</v>
      </c>
      <c r="AG2770" s="8">
        <f>(1+$F2770)*AC2770</f>
        <v>21204.979612281459</v>
      </c>
      <c r="AH2770" s="8">
        <f>(1+$F2770)*$T2770/1000</f>
        <v>3327.9945771695652</v>
      </c>
      <c r="AI2770" s="8">
        <f>(1+BWscncns[[#This Row],[pid_error]]*K_p)*BWscncns[[#This Row],[dbw]]/1000</f>
        <v>2358.7577885847822</v>
      </c>
      <c r="AJ2770" s="13">
        <f>BWscncns[[#This Row],[Torflow prgrssv alt vote]]/VLOOKUP(BWscncns[[#This Row],[class]],AltBWtotl,2,FALSE)*100</f>
        <v>4.652100047923588E-2</v>
      </c>
      <c r="AK2770">
        <f>IF(D2770=E2770,1,0)</f>
        <v>1</v>
      </c>
    </row>
    <row r="2771" spans="1:37">
      <c r="A2771" s="1" t="s">
        <v>2109</v>
      </c>
      <c r="B2771" s="1" t="s">
        <v>2110</v>
      </c>
      <c r="C2771">
        <v>1900</v>
      </c>
      <c r="D2771">
        <v>1524507492</v>
      </c>
      <c r="E2771">
        <v>1524991754</v>
      </c>
      <c r="F2771" s="2">
        <v>0.24727626100799999</v>
      </c>
      <c r="G2771" s="2">
        <v>0.24727626100799999</v>
      </c>
      <c r="H2771">
        <v>2615727</v>
      </c>
      <c r="I2771" s="2">
        <v>-1.18403770535</v>
      </c>
      <c r="J2771" s="2">
        <v>0</v>
      </c>
      <c r="K2771">
        <v>4</v>
      </c>
      <c r="L2771" s="1" t="s">
        <v>11607</v>
      </c>
      <c r="M2771" s="1" t="s">
        <v>2110</v>
      </c>
      <c r="N2771">
        <v>0</v>
      </c>
      <c r="O2771">
        <v>1</v>
      </c>
      <c r="P2771">
        <v>0</v>
      </c>
      <c r="Q2771">
        <v>0</v>
      </c>
      <c r="R2771" s="19">
        <f>BWscncns[[#This Row],[C fx]]*4+BWscncns[[#This Row],[C fg]]*2+BWscncns[[#This Row],[C fm]]</f>
        <v>2</v>
      </c>
      <c r="S2771">
        <v>1900</v>
      </c>
      <c r="T2771">
        <v>2097152</v>
      </c>
      <c r="U2771" s="13">
        <v>0.90599099999999999</v>
      </c>
      <c r="V2771" s="13">
        <v>1.103764</v>
      </c>
      <c r="W2771">
        <v>3675</v>
      </c>
      <c r="X2771">
        <v>73</v>
      </c>
      <c r="Z2771" s="10">
        <f>IF($N2771&lt;&gt;0,constants!$L$2,IF($O2771&lt;&gt;0,constants!$M$2,IF($P2771&lt;&gt;0,constants!$N$2,0)))</f>
        <v>9721.3799999999992</v>
      </c>
      <c r="AA2771" s="10">
        <f>IF($N2771&lt;&gt;0,constants!$L$2,IF($O2771&lt;&gt;0,constants!$M$2,IF($P2771&lt;&gt;0,constants!$P$2,0)))</f>
        <v>9721.3799999999992</v>
      </c>
      <c r="AB2771" s="11">
        <f>constants!$O$2</f>
        <v>4861.32</v>
      </c>
      <c r="AC2771" s="11">
        <f>VLOOKUP(BWscncns[[#This Row],[scanner]],[0]!ScnrAvgBW,2,FALSE)/1000</f>
        <v>4819.491751072962</v>
      </c>
      <c r="AD2771" s="8">
        <f>(1+$F2771)*Z2771</f>
        <v>12125.24649823795</v>
      </c>
      <c r="AE2771" s="8">
        <f>(1+$F2771)*AA2771</f>
        <v>12125.24649823795</v>
      </c>
      <c r="AF2771" s="8">
        <f>(1+$F2771)*AB2771</f>
        <v>6063.4090331634097</v>
      </c>
      <c r="AG2771" s="8">
        <f>(1+$F2771)*AC2771</f>
        <v>6011.237651237182</v>
      </c>
      <c r="AH2771" s="8">
        <f>(1+$F2771)*$T2771/1000</f>
        <v>2615.7279053254492</v>
      </c>
      <c r="AI2771" s="8">
        <f>(1+BWscncns[[#This Row],[pid_error]]*K_p)*BWscncns[[#This Row],[dbw]]/1000</f>
        <v>2356.4399526627244</v>
      </c>
      <c r="AJ2771" s="13">
        <f>BWscncns[[#This Row],[Torflow prgrssv alt vote]]/VLOOKUP(BWscncns[[#This Row],[class]],AltBWtotl,2,FALSE)*100</f>
        <v>8.2317470767921223E-3</v>
      </c>
      <c r="AK2771">
        <f>IF(D2771=E2771,1,0)</f>
        <v>0</v>
      </c>
    </row>
    <row r="2772" spans="1:37">
      <c r="A2772" s="1" t="s">
        <v>3512</v>
      </c>
      <c r="B2772" s="1" t="s">
        <v>3513</v>
      </c>
      <c r="C2772">
        <v>3610</v>
      </c>
      <c r="D2772">
        <v>1524441100</v>
      </c>
      <c r="E2772">
        <v>1524987132</v>
      </c>
      <c r="F2772" s="2">
        <v>-0.79872806188000001</v>
      </c>
      <c r="G2772" s="2">
        <v>-0.79872806188000001</v>
      </c>
      <c r="H2772">
        <v>907056</v>
      </c>
      <c r="I2772" s="2">
        <v>-1.0959533245099999</v>
      </c>
      <c r="J2772" s="2">
        <v>0</v>
      </c>
      <c r="K2772">
        <v>3</v>
      </c>
      <c r="L2772" s="1" t="s">
        <v>11611</v>
      </c>
      <c r="M2772" s="1" t="s">
        <v>3513</v>
      </c>
      <c r="N2772">
        <v>0</v>
      </c>
      <c r="O2772">
        <v>1</v>
      </c>
      <c r="P2772">
        <v>0</v>
      </c>
      <c r="Q2772">
        <v>0</v>
      </c>
      <c r="R2772" s="19">
        <f>BWscncns[[#This Row],[C fx]]*4+BWscncns[[#This Row],[C fg]]*2+BWscncns[[#This Row],[C fm]]</f>
        <v>2</v>
      </c>
      <c r="S2772">
        <v>4060</v>
      </c>
      <c r="T2772">
        <v>3913728</v>
      </c>
      <c r="U2772" s="13">
        <v>1.037374</v>
      </c>
      <c r="V2772" s="13">
        <v>0.96397200000000005</v>
      </c>
      <c r="W2772">
        <v>3052</v>
      </c>
      <c r="X2772">
        <v>61</v>
      </c>
      <c r="Z2772" s="10">
        <f>IF($N2772&lt;&gt;0,constants!$L$2,IF($O2772&lt;&gt;0,constants!$M$2,IF($P2772&lt;&gt;0,constants!$N$2,0)))</f>
        <v>9721.3799999999992</v>
      </c>
      <c r="AA2772" s="10">
        <f>IF($N2772&lt;&gt;0,constants!$L$2,IF($O2772&lt;&gt;0,constants!$M$2,IF($P2772&lt;&gt;0,constants!$P$2,0)))</f>
        <v>9721.3799999999992</v>
      </c>
      <c r="AB2772" s="11">
        <f>constants!$O$2</f>
        <v>4861.32</v>
      </c>
      <c r="AC2772" s="11">
        <f>VLOOKUP(BWscncns[[#This Row],[scanner]],[0]!ScnrAvgBW,2,FALSE)/1000</f>
        <v>6440.9193022088357</v>
      </c>
      <c r="AD2772" s="8">
        <f>(1+$F2772)*Z2772</f>
        <v>1956.6409938010054</v>
      </c>
      <c r="AE2772" s="8">
        <f>(1+$F2772)*AA2772</f>
        <v>1956.6409938010054</v>
      </c>
      <c r="AF2772" s="8">
        <f>(1+$F2772)*AB2772</f>
        <v>978.44729822151828</v>
      </c>
      <c r="AG2772" s="8">
        <f>(1+$F2772)*AC2772</f>
        <v>1296.3763112300903</v>
      </c>
      <c r="AH2772" s="8">
        <f>(1+$F2772)*$T2772/1000</f>
        <v>787.72361983451128</v>
      </c>
      <c r="AI2772" s="8">
        <f>(1+BWscncns[[#This Row],[pid_error]]*K_p)*BWscncns[[#This Row],[dbw]]/1000</f>
        <v>2350.7258099172559</v>
      </c>
      <c r="AJ2772" s="13">
        <f>BWscncns[[#This Row],[Torflow prgrssv alt vote]]/VLOOKUP(BWscncns[[#This Row],[class]],AltBWtotl,2,FALSE)*100</f>
        <v>8.2117858731178116E-3</v>
      </c>
      <c r="AK2772">
        <f>IF(D2772=E2772,1,0)</f>
        <v>0</v>
      </c>
    </row>
    <row r="2773" spans="1:37">
      <c r="A2773" s="1" t="s">
        <v>10236</v>
      </c>
      <c r="B2773" s="1" t="s">
        <v>10237</v>
      </c>
      <c r="C2773">
        <v>6910</v>
      </c>
      <c r="D2773">
        <v>1524369352</v>
      </c>
      <c r="E2773">
        <v>1524983088</v>
      </c>
      <c r="F2773" s="2">
        <v>0.23927546137799999</v>
      </c>
      <c r="G2773" s="2">
        <v>0.23927546137799999</v>
      </c>
      <c r="H2773">
        <v>2598949</v>
      </c>
      <c r="I2773" s="2">
        <v>-1.09505230441</v>
      </c>
      <c r="J2773" s="2">
        <v>0</v>
      </c>
      <c r="K2773">
        <v>2</v>
      </c>
      <c r="L2773" s="1" t="s">
        <v>11580</v>
      </c>
      <c r="M2773" s="1" t="s">
        <v>10237</v>
      </c>
      <c r="N2773">
        <v>0</v>
      </c>
      <c r="O2773">
        <v>1</v>
      </c>
      <c r="P2773">
        <v>0</v>
      </c>
      <c r="Q2773">
        <v>0</v>
      </c>
      <c r="R2773" s="19">
        <f>BWscncns[[#This Row],[C fx]]*4+BWscncns[[#This Row],[C fg]]*2+BWscncns[[#This Row],[C fm]]</f>
        <v>2</v>
      </c>
      <c r="S2773">
        <v>3300</v>
      </c>
      <c r="T2773">
        <v>2097152</v>
      </c>
      <c r="U2773" s="13">
        <v>1.573563</v>
      </c>
      <c r="V2773" s="13">
        <v>0.63550099999999998</v>
      </c>
      <c r="W2773">
        <v>1138</v>
      </c>
      <c r="X2773">
        <v>22</v>
      </c>
      <c r="Z2773" s="10">
        <f>IF($N2773&lt;&gt;0,constants!$L$2,IF($O2773&lt;&gt;0,constants!$M$2,IF($P2773&lt;&gt;0,constants!$N$2,0)))</f>
        <v>9721.3799999999992</v>
      </c>
      <c r="AA2773" s="10">
        <f>IF($N2773&lt;&gt;0,constants!$L$2,IF($O2773&lt;&gt;0,constants!$M$2,IF($P2773&lt;&gt;0,constants!$P$2,0)))</f>
        <v>9721.3799999999992</v>
      </c>
      <c r="AB2773" s="11">
        <f>constants!$O$2</f>
        <v>4861.32</v>
      </c>
      <c r="AC2773" s="11">
        <f>VLOOKUP(BWscncns[[#This Row],[scanner]],[0]!ScnrAvgBW,2,FALSE)/1000</f>
        <v>8853.6095214723919</v>
      </c>
      <c r="AD2773" s="8">
        <f>(1+$F2773)*Z2773</f>
        <v>12047.46768473086</v>
      </c>
      <c r="AE2773" s="8">
        <f>(1+$F2773)*AA2773</f>
        <v>12047.46768473086</v>
      </c>
      <c r="AF2773" s="8">
        <f>(1+$F2773)*AB2773</f>
        <v>6024.5145859060985</v>
      </c>
      <c r="AG2773" s="8">
        <f>(1+$F2773)*AC2773</f>
        <v>10972.061024583352</v>
      </c>
      <c r="AH2773" s="8">
        <f>(1+$F2773)*$T2773/1000</f>
        <v>2598.9490123797955</v>
      </c>
      <c r="AI2773" s="8">
        <f>(1+BWscncns[[#This Row],[pid_error]]*K_p)*BWscncns[[#This Row],[dbw]]/1000</f>
        <v>2348.0505061898975</v>
      </c>
      <c r="AJ2773" s="13">
        <f>BWscncns[[#This Row],[Torflow prgrssv alt vote]]/VLOOKUP(BWscncns[[#This Row],[class]],AltBWtotl,2,FALSE)*100</f>
        <v>8.2024402398406596E-3</v>
      </c>
      <c r="AK2773">
        <f>IF(D2773=E2773,1,0)</f>
        <v>0</v>
      </c>
    </row>
    <row r="2774" spans="1:37">
      <c r="A2774" s="1" t="s">
        <v>5325</v>
      </c>
      <c r="B2774" s="1" t="s">
        <v>5326</v>
      </c>
      <c r="C2774">
        <v>3460</v>
      </c>
      <c r="D2774">
        <v>1524246041</v>
      </c>
      <c r="E2774">
        <v>1524945052</v>
      </c>
      <c r="F2774" s="2">
        <v>-0.31537589413799999</v>
      </c>
      <c r="G2774" s="2">
        <v>-0.31537589413799999</v>
      </c>
      <c r="H2774">
        <v>1688308</v>
      </c>
      <c r="I2774" s="2">
        <v>-4.6518360213899997E-2</v>
      </c>
      <c r="J2774" s="2">
        <v>0</v>
      </c>
      <c r="K2774">
        <v>4</v>
      </c>
      <c r="L2774" s="1" t="s">
        <v>11715</v>
      </c>
      <c r="M2774" s="1" t="s">
        <v>5326</v>
      </c>
      <c r="N2774">
        <v>0</v>
      </c>
      <c r="O2774">
        <v>1</v>
      </c>
      <c r="P2774">
        <v>0</v>
      </c>
      <c r="Q2774">
        <v>0</v>
      </c>
      <c r="R2774" s="19">
        <f>BWscncns[[#This Row],[C fx]]*4+BWscncns[[#This Row],[C fg]]*2+BWscncns[[#This Row],[C fm]]</f>
        <v>2</v>
      </c>
      <c r="S2774">
        <v>3020</v>
      </c>
      <c r="T2774">
        <v>2786096</v>
      </c>
      <c r="U2774" s="13">
        <v>1.0839540000000001</v>
      </c>
      <c r="V2774" s="13">
        <v>0.92254800000000003</v>
      </c>
      <c r="W2774">
        <v>2775</v>
      </c>
      <c r="X2774">
        <v>55</v>
      </c>
      <c r="Z2774" s="10">
        <f>IF($N2774&lt;&gt;0,constants!$L$2,IF($O2774&lt;&gt;0,constants!$M$2,IF($P2774&lt;&gt;0,constants!$N$2,0)))</f>
        <v>9721.3799999999992</v>
      </c>
      <c r="AA2774" s="10">
        <f>IF($N2774&lt;&gt;0,constants!$L$2,IF($O2774&lt;&gt;0,constants!$M$2,IF($P2774&lt;&gt;0,constants!$P$2,0)))</f>
        <v>9721.3799999999992</v>
      </c>
      <c r="AB2774" s="11">
        <f>constants!$O$2</f>
        <v>4861.32</v>
      </c>
      <c r="AC2774" s="11">
        <f>VLOOKUP(BWscncns[[#This Row],[scanner]],[0]!ScnrAvgBW,2,FALSE)/1000</f>
        <v>4819.491751072962</v>
      </c>
      <c r="AD2774" s="8">
        <f>(1+$F2774)*Z2774</f>
        <v>6655.4910902447282</v>
      </c>
      <c r="AE2774" s="8">
        <f>(1+$F2774)*AA2774</f>
        <v>6655.4910902447282</v>
      </c>
      <c r="AF2774" s="8">
        <f>(1+$F2774)*AB2774</f>
        <v>3328.1768583090575</v>
      </c>
      <c r="AG2774" s="8">
        <f>(1+$F2774)*AC2774</f>
        <v>3299.5402307876111</v>
      </c>
      <c r="AH2774" s="8">
        <f>(1+$F2774)*$T2774/1000</f>
        <v>1907.4284828456946</v>
      </c>
      <c r="AI2774" s="8">
        <f>(1+BWscncns[[#This Row],[pid_error]]*K_p)*BWscncns[[#This Row],[dbw]]/1000</f>
        <v>2346.7622414228472</v>
      </c>
      <c r="AJ2774" s="13">
        <f>BWscncns[[#This Row],[Torflow prgrssv alt vote]]/VLOOKUP(BWscncns[[#This Row],[class]],AltBWtotl,2,FALSE)*100</f>
        <v>8.1979399470501237E-3</v>
      </c>
      <c r="AK2774">
        <f>IF(D2774=E2774,1,0)</f>
        <v>0</v>
      </c>
    </row>
    <row r="2775" spans="1:37">
      <c r="A2775" s="1" t="s">
        <v>6990</v>
      </c>
      <c r="B2775" s="1" t="s">
        <v>6991</v>
      </c>
      <c r="C2775">
        <v>3000</v>
      </c>
      <c r="D2775">
        <v>1524949607</v>
      </c>
      <c r="E2775">
        <v>1524949607</v>
      </c>
      <c r="F2775" s="2">
        <v>0.77188472819099996</v>
      </c>
      <c r="G2775" s="2">
        <v>0.77188472819099996</v>
      </c>
      <c r="H2775">
        <v>2999655</v>
      </c>
      <c r="I2775" s="2">
        <v>0.68446993540699996</v>
      </c>
      <c r="J2775" s="2">
        <v>0</v>
      </c>
      <c r="K2775">
        <v>3</v>
      </c>
      <c r="L2775" s="1" t="s">
        <v>11678</v>
      </c>
      <c r="M2775" s="1" t="s">
        <v>6991</v>
      </c>
      <c r="N2775">
        <v>0</v>
      </c>
      <c r="O2775">
        <v>0</v>
      </c>
      <c r="P2775">
        <v>1</v>
      </c>
      <c r="Q2775">
        <v>0</v>
      </c>
      <c r="R2775" s="19">
        <f>BWscncns[[#This Row],[C fx]]*4+BWscncns[[#This Row],[C fg]]*2+BWscncns[[#This Row],[C fm]]</f>
        <v>1</v>
      </c>
      <c r="S2775">
        <v>1680</v>
      </c>
      <c r="T2775">
        <v>1692918</v>
      </c>
      <c r="U2775" s="13">
        <v>0.99236899999999995</v>
      </c>
      <c r="V2775" s="13">
        <v>1.0076890000000001</v>
      </c>
      <c r="W2775">
        <v>3380</v>
      </c>
      <c r="X2775">
        <v>67</v>
      </c>
      <c r="Z2775" s="10">
        <f>IF($N2775&lt;&gt;0,constants!$L$2,IF($O2775&lt;&gt;0,constants!$M$2,IF($P2775&lt;&gt;0,constants!$N$2,0)))</f>
        <v>1117.99</v>
      </c>
      <c r="AA2775" s="10">
        <f>IF($N2775&lt;&gt;0,constants!$L$2,IF($O2775&lt;&gt;0,constants!$M$2,IF($P2775&lt;&gt;0,constants!$P$2,0)))</f>
        <v>4051.45</v>
      </c>
      <c r="AB2775" s="11">
        <f>constants!$O$2</f>
        <v>4861.32</v>
      </c>
      <c r="AC2775" s="11">
        <f>VLOOKUP(BWscncns[[#This Row],[scanner]],[0]!ScnrAvgBW,2,FALSE)/1000</f>
        <v>6440.9193022088357</v>
      </c>
      <c r="AD2775" s="8">
        <f>(1+$F2775)*Z2775</f>
        <v>1980.949407270256</v>
      </c>
      <c r="AE2775" s="8">
        <f>(1+$F2775)*AA2775</f>
        <v>7178.7023820294262</v>
      </c>
      <c r="AF2775" s="8">
        <f>(1+$F2775)*AB2775</f>
        <v>8613.6986668494719</v>
      </c>
      <c r="AG2775" s="8">
        <f>(1+$F2775)*AC2775</f>
        <v>11412.566547094468</v>
      </c>
      <c r="AH2775" s="8">
        <f>(1+$F2775)*$T2775/1000</f>
        <v>2999.6555502796514</v>
      </c>
      <c r="AI2775" s="8">
        <f>(1+BWscncns[[#This Row],[pid_error]]*K_p)*BWscncns[[#This Row],[dbw]]/1000</f>
        <v>2346.2867751398253</v>
      </c>
      <c r="AJ2775" s="13">
        <f>BWscncns[[#This Row],[Torflow prgrssv alt vote]]/VLOOKUP(BWscncns[[#This Row],[class]],AltBWtotl,2,FALSE)*100</f>
        <v>4.6275038801755854E-2</v>
      </c>
      <c r="AK2775">
        <f>IF(D2775=E2775,1,0)</f>
        <v>1</v>
      </c>
    </row>
    <row r="2776" spans="1:37">
      <c r="A2776" s="1" t="s">
        <v>8640</v>
      </c>
      <c r="B2776" s="1" t="s">
        <v>8641</v>
      </c>
      <c r="C2776">
        <v>2560</v>
      </c>
      <c r="D2776">
        <v>1524952723</v>
      </c>
      <c r="E2776">
        <v>1524952723</v>
      </c>
      <c r="F2776" s="2">
        <v>0.22192035418</v>
      </c>
      <c r="G2776" s="2">
        <v>0.22192035418</v>
      </c>
      <c r="H2776">
        <v>2562552</v>
      </c>
      <c r="I2776" s="2">
        <v>-0.15936538164</v>
      </c>
      <c r="J2776" s="2">
        <v>0</v>
      </c>
      <c r="K2776">
        <v>3</v>
      </c>
      <c r="L2776" s="1" t="s">
        <v>11633</v>
      </c>
      <c r="M2776" s="1" t="s">
        <v>8641</v>
      </c>
      <c r="N2776">
        <v>0</v>
      </c>
      <c r="O2776">
        <v>0</v>
      </c>
      <c r="P2776">
        <v>1</v>
      </c>
      <c r="Q2776">
        <v>0</v>
      </c>
      <c r="R2776" s="19">
        <f>BWscncns[[#This Row],[C fx]]*4+BWscncns[[#This Row],[C fg]]*2+BWscncns[[#This Row],[C fm]]</f>
        <v>1</v>
      </c>
      <c r="S2776">
        <v>2560</v>
      </c>
      <c r="T2776">
        <v>2097152</v>
      </c>
      <c r="U2776" s="13">
        <v>1.2207030000000001</v>
      </c>
      <c r="V2776" s="13">
        <v>0.81920000000000004</v>
      </c>
      <c r="W2776">
        <v>2248</v>
      </c>
      <c r="X2776">
        <v>44</v>
      </c>
      <c r="Z2776" s="10">
        <f>IF($N2776&lt;&gt;0,constants!$L$2,IF($O2776&lt;&gt;0,constants!$M$2,IF($P2776&lt;&gt;0,constants!$N$2,0)))</f>
        <v>1117.99</v>
      </c>
      <c r="AA2776" s="10">
        <f>IF($N2776&lt;&gt;0,constants!$L$2,IF($O2776&lt;&gt;0,constants!$M$2,IF($P2776&lt;&gt;0,constants!$P$2,0)))</f>
        <v>4051.45</v>
      </c>
      <c r="AB2776" s="11">
        <f>constants!$O$2</f>
        <v>4861.32</v>
      </c>
      <c r="AC2776" s="11">
        <f>VLOOKUP(BWscncns[[#This Row],[scanner]],[0]!ScnrAvgBW,2,FALSE)/1000</f>
        <v>6440.9193022088357</v>
      </c>
      <c r="AD2776" s="8">
        <f>(1+$F2776)*Z2776</f>
        <v>1366.0947367696981</v>
      </c>
      <c r="AE2776" s="8">
        <f>(1+$F2776)*AA2776</f>
        <v>4950.5492189425604</v>
      </c>
      <c r="AF2776" s="8">
        <f>(1+$F2776)*AB2776</f>
        <v>5940.1458561823165</v>
      </c>
      <c r="AG2776" s="8">
        <f>(1+$F2776)*AC2776</f>
        <v>7870.2903949998181</v>
      </c>
      <c r="AH2776" s="8">
        <f>(1+$F2776)*$T2776/1000</f>
        <v>2562.552714609295</v>
      </c>
      <c r="AI2776" s="8">
        <f>(1+BWscncns[[#This Row],[pid_error]]*K_p)*BWscncns[[#This Row],[dbw]]/1000</f>
        <v>2329.8523573046477</v>
      </c>
      <c r="AJ2776" s="13">
        <f>BWscncns[[#This Row],[Torflow prgrssv alt vote]]/VLOOKUP(BWscncns[[#This Row],[class]],AltBWtotl,2,FALSE)*100</f>
        <v>4.5950908209082757E-2</v>
      </c>
      <c r="AK2776">
        <f>IF(D2776=E2776,1,0)</f>
        <v>1</v>
      </c>
    </row>
    <row r="2777" spans="1:37">
      <c r="A2777" s="1" t="s">
        <v>6949</v>
      </c>
      <c r="B2777" s="1" t="s">
        <v>1987</v>
      </c>
      <c r="C2777">
        <v>2600</v>
      </c>
      <c r="D2777">
        <v>1524605887</v>
      </c>
      <c r="E2777">
        <v>1524945052</v>
      </c>
      <c r="F2777" s="2">
        <v>-0.123349600014</v>
      </c>
      <c r="G2777" s="2">
        <v>-0.123349600014</v>
      </c>
      <c r="H2777">
        <v>2225327</v>
      </c>
      <c r="I2777" s="2">
        <v>-0.14886040950400001</v>
      </c>
      <c r="J2777" s="2">
        <v>0</v>
      </c>
      <c r="K2777">
        <v>4</v>
      </c>
      <c r="L2777" s="1" t="s">
        <v>11715</v>
      </c>
      <c r="M2777" s="1" t="s">
        <v>1987</v>
      </c>
      <c r="N2777">
        <v>0</v>
      </c>
      <c r="O2777">
        <v>1</v>
      </c>
      <c r="P2777">
        <v>0</v>
      </c>
      <c r="Q2777">
        <v>0</v>
      </c>
      <c r="R2777" s="19">
        <f>BWscncns[[#This Row],[C fx]]*4+BWscncns[[#This Row],[C fg]]*2+BWscncns[[#This Row],[C fm]]</f>
        <v>2</v>
      </c>
      <c r="S2777">
        <v>2600</v>
      </c>
      <c r="T2777">
        <v>2482079</v>
      </c>
      <c r="U2777" s="13">
        <v>1.047509</v>
      </c>
      <c r="V2777" s="13">
        <v>0.95464599999999999</v>
      </c>
      <c r="W2777">
        <v>3004</v>
      </c>
      <c r="X2777">
        <v>60</v>
      </c>
      <c r="Z2777" s="10">
        <f>IF($N2777&lt;&gt;0,constants!$L$2,IF($O2777&lt;&gt;0,constants!$M$2,IF($P2777&lt;&gt;0,constants!$N$2,0)))</f>
        <v>9721.3799999999992</v>
      </c>
      <c r="AA2777" s="10">
        <f>IF($N2777&lt;&gt;0,constants!$L$2,IF($O2777&lt;&gt;0,constants!$M$2,IF($P2777&lt;&gt;0,constants!$P$2,0)))</f>
        <v>9721.3799999999992</v>
      </c>
      <c r="AB2777" s="11">
        <f>constants!$O$2</f>
        <v>4861.32</v>
      </c>
      <c r="AC2777" s="11">
        <f>VLOOKUP(BWscncns[[#This Row],[scanner]],[0]!ScnrAvgBW,2,FALSE)/1000</f>
        <v>4819.491751072962</v>
      </c>
      <c r="AD2777" s="8">
        <f>(1+$F2777)*Z2777</f>
        <v>8522.2516654159008</v>
      </c>
      <c r="AE2777" s="8">
        <f>(1+$F2777)*AA2777</f>
        <v>8522.2516654159008</v>
      </c>
      <c r="AF2777" s="8">
        <f>(1+$F2777)*AB2777</f>
        <v>4261.6781224599417</v>
      </c>
      <c r="AG2777" s="8">
        <f>(1+$F2777)*AC2777</f>
        <v>4225.0093713073402</v>
      </c>
      <c r="AH2777" s="8">
        <f>(1+$F2777)*$T2777/1000</f>
        <v>2175.9155481468511</v>
      </c>
      <c r="AI2777" s="8">
        <f>(1+BWscncns[[#This Row],[pid_error]]*K_p)*BWscncns[[#This Row],[dbw]]/1000</f>
        <v>2328.9972740734256</v>
      </c>
      <c r="AJ2777" s="13">
        <f>BWscncns[[#This Row],[Torflow prgrssv alt vote]]/VLOOKUP(BWscncns[[#This Row],[class]],AltBWtotl,2,FALSE)*100</f>
        <v>8.1358816213615501E-3</v>
      </c>
      <c r="AK2777">
        <f>IF(D2777=E2777,1,0)</f>
        <v>0</v>
      </c>
    </row>
    <row r="2778" spans="1:37">
      <c r="A2778" s="1" t="s">
        <v>8298</v>
      </c>
      <c r="B2778" s="1" t="s">
        <v>49</v>
      </c>
      <c r="C2778">
        <v>644</v>
      </c>
      <c r="D2778">
        <v>1524933178</v>
      </c>
      <c r="E2778">
        <v>1524933178</v>
      </c>
      <c r="F2778" s="2">
        <v>-0.83380469540199997</v>
      </c>
      <c r="G2778" s="2">
        <v>-0.83380469540199997</v>
      </c>
      <c r="H2778">
        <v>643533</v>
      </c>
      <c r="I2778" s="2">
        <v>-0.78088292527299996</v>
      </c>
      <c r="J2778" s="2">
        <v>0</v>
      </c>
      <c r="K2778">
        <v>4</v>
      </c>
      <c r="L2778" s="1" t="s">
        <v>11786</v>
      </c>
      <c r="M2778" s="1" t="s">
        <v>49</v>
      </c>
      <c r="N2778">
        <v>0</v>
      </c>
      <c r="O2778">
        <v>0</v>
      </c>
      <c r="P2778">
        <v>1</v>
      </c>
      <c r="Q2778">
        <v>0</v>
      </c>
      <c r="R2778" s="19">
        <f>BWscncns[[#This Row],[C fx]]*4+BWscncns[[#This Row],[C fg]]*2+BWscncns[[#This Row],[C fm]]</f>
        <v>1</v>
      </c>
      <c r="S2778">
        <v>3460</v>
      </c>
      <c r="T2778">
        <v>3991453</v>
      </c>
      <c r="U2778" s="13">
        <v>0.86685199999999996</v>
      </c>
      <c r="V2778" s="13">
        <v>1.153599</v>
      </c>
      <c r="W2778">
        <v>3818</v>
      </c>
      <c r="X2778">
        <v>76</v>
      </c>
      <c r="Z2778" s="10">
        <f>IF($N2778&lt;&gt;0,constants!$L$2,IF($O2778&lt;&gt;0,constants!$M$2,IF($P2778&lt;&gt;0,constants!$N$2,0)))</f>
        <v>1117.99</v>
      </c>
      <c r="AA2778" s="10">
        <f>IF($N2778&lt;&gt;0,constants!$L$2,IF($O2778&lt;&gt;0,constants!$M$2,IF($P2778&lt;&gt;0,constants!$P$2,0)))</f>
        <v>4051.45</v>
      </c>
      <c r="AB2778" s="11">
        <f>constants!$O$2</f>
        <v>4861.32</v>
      </c>
      <c r="AC2778" s="11">
        <f>VLOOKUP(BWscncns[[#This Row],[scanner]],[0]!ScnrAvgBW,2,FALSE)/1000</f>
        <v>4819.491751072962</v>
      </c>
      <c r="AD2778" s="8">
        <f>(1+$F2778)*Z2778</f>
        <v>185.80468858751806</v>
      </c>
      <c r="AE2778" s="8">
        <f>(1+$F2778)*AA2778</f>
        <v>673.33196681356719</v>
      </c>
      <c r="AF2778" s="8">
        <f>(1+$F2778)*AB2778</f>
        <v>807.92855814834945</v>
      </c>
      <c r="AG2778" s="8">
        <f>(1+$F2778)*AC2778</f>
        <v>800.97689957711941</v>
      </c>
      <c r="AH2778" s="8">
        <f>(1+$F2778)*$T2778/1000</f>
        <v>663.36074712360107</v>
      </c>
      <c r="AI2778" s="8">
        <f>(1+BWscncns[[#This Row],[pid_error]]*K_p)*BWscncns[[#This Row],[dbw]]/1000</f>
        <v>2327.4068735618002</v>
      </c>
      <c r="AJ2778" s="13">
        <f>BWscncns[[#This Row],[Torflow prgrssv alt vote]]/VLOOKUP(BWscncns[[#This Row],[class]],AltBWtotl,2,FALSE)*100</f>
        <v>4.5902676741263741E-2</v>
      </c>
      <c r="AK2778">
        <f>IF(D2778=E2778,1,0)</f>
        <v>1</v>
      </c>
    </row>
    <row r="2779" spans="1:37">
      <c r="A2779" s="1" t="s">
        <v>3595</v>
      </c>
      <c r="B2779" s="1" t="s">
        <v>3596</v>
      </c>
      <c r="C2779">
        <v>3160</v>
      </c>
      <c r="D2779">
        <v>1524178024</v>
      </c>
      <c r="E2779">
        <v>1524991648</v>
      </c>
      <c r="F2779" s="2">
        <v>-0.13886323067799999</v>
      </c>
      <c r="G2779" s="2">
        <v>-0.13886323067799999</v>
      </c>
      <c r="H2779">
        <v>2234442</v>
      </c>
      <c r="I2779" s="2">
        <v>-0.26977406801300002</v>
      </c>
      <c r="J2779" s="2">
        <v>0</v>
      </c>
      <c r="K2779">
        <v>3</v>
      </c>
      <c r="L2779" s="1" t="s">
        <v>11582</v>
      </c>
      <c r="M2779" s="1" t="s">
        <v>3596</v>
      </c>
      <c r="N2779">
        <v>0</v>
      </c>
      <c r="O2779">
        <v>1</v>
      </c>
      <c r="P2779">
        <v>0</v>
      </c>
      <c r="Q2779">
        <v>0</v>
      </c>
      <c r="R2779" s="19">
        <f>BWscncns[[#This Row],[C fx]]*4+BWscncns[[#This Row],[C fg]]*2+BWscncns[[#This Row],[C fm]]</f>
        <v>2</v>
      </c>
      <c r="S2779">
        <v>3100</v>
      </c>
      <c r="T2779">
        <v>2498787</v>
      </c>
      <c r="U2779" s="13">
        <v>1.240602</v>
      </c>
      <c r="V2779" s="13">
        <v>0.80606</v>
      </c>
      <c r="W2779">
        <v>2176</v>
      </c>
      <c r="X2779">
        <v>43</v>
      </c>
      <c r="Z2779" s="10">
        <f>IF($N2779&lt;&gt;0,constants!$L$2,IF($O2779&lt;&gt;0,constants!$M$2,IF($P2779&lt;&gt;0,constants!$N$2,0)))</f>
        <v>9721.3799999999992</v>
      </c>
      <c r="AA2779" s="10">
        <f>IF($N2779&lt;&gt;0,constants!$L$2,IF($O2779&lt;&gt;0,constants!$M$2,IF($P2779&lt;&gt;0,constants!$P$2,0)))</f>
        <v>9721.3799999999992</v>
      </c>
      <c r="AB2779" s="11">
        <f>constants!$O$2</f>
        <v>4861.32</v>
      </c>
      <c r="AC2779" s="11">
        <f>VLOOKUP(BWscncns[[#This Row],[scanner]],[0]!ScnrAvgBW,2,FALSE)/1000</f>
        <v>6440.9193022088357</v>
      </c>
      <c r="AD2779" s="8">
        <f>(1+$F2779)*Z2779</f>
        <v>8371.437766551504</v>
      </c>
      <c r="AE2779" s="8">
        <f>(1+$F2779)*AA2779</f>
        <v>8371.437766551504</v>
      </c>
      <c r="AF2779" s="8">
        <f>(1+$F2779)*AB2779</f>
        <v>4186.2613994404246</v>
      </c>
      <c r="AG2779" s="8">
        <f>(1+$F2779)*AC2779</f>
        <v>5546.512439367827</v>
      </c>
      <c r="AH2779" s="8">
        <f>(1+$F2779)*$T2779/1000</f>
        <v>2151.797364403812</v>
      </c>
      <c r="AI2779" s="8">
        <f>(1+BWscncns[[#This Row],[pid_error]]*K_p)*BWscncns[[#This Row],[dbw]]/1000</f>
        <v>2325.2921822019061</v>
      </c>
      <c r="AJ2779" s="13">
        <f>BWscncns[[#This Row],[Torflow prgrssv alt vote]]/VLOOKUP(BWscncns[[#This Row],[class]],AltBWtotl,2,FALSE)*100</f>
        <v>8.1229386311749488E-3</v>
      </c>
      <c r="AK2779">
        <f>IF(D2779=E2779,1,0)</f>
        <v>0</v>
      </c>
    </row>
    <row r="2780" spans="1:37">
      <c r="A2780" s="1" t="s">
        <v>5274</v>
      </c>
      <c r="B2780" s="1" t="s">
        <v>5275</v>
      </c>
      <c r="C2780">
        <v>2950</v>
      </c>
      <c r="D2780">
        <v>1524005751</v>
      </c>
      <c r="E2780">
        <v>1524948666</v>
      </c>
      <c r="F2780" s="2">
        <v>-0.52333595325299997</v>
      </c>
      <c r="G2780" s="2">
        <v>-0.52333595325299997</v>
      </c>
      <c r="H2780">
        <v>1499455</v>
      </c>
      <c r="I2780" s="2">
        <v>-0.32800332356700002</v>
      </c>
      <c r="J2780" s="2">
        <v>0</v>
      </c>
      <c r="K2780">
        <v>4</v>
      </c>
      <c r="L2780" s="1" t="s">
        <v>11643</v>
      </c>
      <c r="M2780" s="1" t="s">
        <v>5275</v>
      </c>
      <c r="N2780">
        <v>0</v>
      </c>
      <c r="O2780">
        <v>1</v>
      </c>
      <c r="P2780">
        <v>0</v>
      </c>
      <c r="Q2780">
        <v>0</v>
      </c>
      <c r="R2780" s="19">
        <f>BWscncns[[#This Row],[C fx]]*4+BWscncns[[#This Row],[C fg]]*2+BWscncns[[#This Row],[C fm]]</f>
        <v>2</v>
      </c>
      <c r="S2780">
        <v>3220</v>
      </c>
      <c r="T2780">
        <v>3145728</v>
      </c>
      <c r="U2780" s="13">
        <v>1.0236099999999999</v>
      </c>
      <c r="V2780" s="13">
        <v>0.97693399999999997</v>
      </c>
      <c r="W2780">
        <v>3118</v>
      </c>
      <c r="X2780">
        <v>62</v>
      </c>
      <c r="Z2780" s="10">
        <f>IF($N2780&lt;&gt;0,constants!$L$2,IF($O2780&lt;&gt;0,constants!$M$2,IF($P2780&lt;&gt;0,constants!$N$2,0)))</f>
        <v>9721.3799999999992</v>
      </c>
      <c r="AA2780" s="10">
        <f>IF($N2780&lt;&gt;0,constants!$L$2,IF($O2780&lt;&gt;0,constants!$M$2,IF($P2780&lt;&gt;0,constants!$P$2,0)))</f>
        <v>9721.3799999999992</v>
      </c>
      <c r="AB2780" s="11">
        <f>constants!$O$2</f>
        <v>4861.32</v>
      </c>
      <c r="AC2780" s="11">
        <f>VLOOKUP(BWscncns[[#This Row],[scanner]],[0]!ScnrAvgBW,2,FALSE)/1000</f>
        <v>4819.491751072962</v>
      </c>
      <c r="AD2780" s="8">
        <f>(1+$F2780)*Z2780</f>
        <v>4633.8323307653509</v>
      </c>
      <c r="AE2780" s="8">
        <f>(1+$F2780)*AA2780</f>
        <v>4633.8323307653509</v>
      </c>
      <c r="AF2780" s="8">
        <f>(1+$F2780)*AB2780</f>
        <v>2317.2164637321262</v>
      </c>
      <c r="AG2780" s="8">
        <f>(1+$F2780)*AC2780</f>
        <v>2297.2784413302234</v>
      </c>
      <c r="AH2780" s="8">
        <f>(1+$F2780)*$T2780/1000</f>
        <v>1499.455438445347</v>
      </c>
      <c r="AI2780" s="8">
        <f>(1+BWscncns[[#This Row],[pid_error]]*K_p)*BWscncns[[#This Row],[dbw]]/1000</f>
        <v>2322.5917192226734</v>
      </c>
      <c r="AJ2780" s="13">
        <f>BWscncns[[#This Row],[Torflow prgrssv alt vote]]/VLOOKUP(BWscncns[[#This Row],[class]],AltBWtotl,2,FALSE)*100</f>
        <v>8.1135051091324444E-3</v>
      </c>
      <c r="AK2780">
        <f>IF(D2780=E2780,1,0)</f>
        <v>0</v>
      </c>
    </row>
    <row r="2781" spans="1:37">
      <c r="A2781" s="1" t="s">
        <v>8946</v>
      </c>
      <c r="B2781" s="1" t="s">
        <v>8947</v>
      </c>
      <c r="C2781">
        <v>887</v>
      </c>
      <c r="D2781">
        <v>1525001744</v>
      </c>
      <c r="E2781">
        <v>1525001744</v>
      </c>
      <c r="F2781" s="2">
        <v>-0.76361700027199997</v>
      </c>
      <c r="G2781" s="2">
        <v>-0.76361700027199997</v>
      </c>
      <c r="H2781">
        <v>886841</v>
      </c>
      <c r="I2781" s="2">
        <v>-0.26809262042900001</v>
      </c>
      <c r="J2781" s="2">
        <v>0</v>
      </c>
      <c r="K2781">
        <v>7</v>
      </c>
      <c r="L2781" s="1" t="s">
        <v>11918</v>
      </c>
      <c r="M2781" s="1" t="s">
        <v>8947</v>
      </c>
      <c r="N2781">
        <v>1</v>
      </c>
      <c r="O2781">
        <v>0</v>
      </c>
      <c r="P2781">
        <v>0</v>
      </c>
      <c r="Q2781">
        <v>0</v>
      </c>
      <c r="R2781" s="19">
        <f>BWscncns[[#This Row],[C fx]]*4+BWscncns[[#This Row],[C fg]]*2+BWscncns[[#This Row],[C fm]]</f>
        <v>4</v>
      </c>
      <c r="S2781">
        <v>887</v>
      </c>
      <c r="T2781">
        <v>3751715</v>
      </c>
      <c r="U2781" s="13">
        <v>0.236425</v>
      </c>
      <c r="V2781" s="13">
        <v>4.2296670000000001</v>
      </c>
      <c r="W2781">
        <v>5707</v>
      </c>
      <c r="X2781">
        <v>114</v>
      </c>
      <c r="Z2781" s="10">
        <f>IF($N2781&lt;&gt;0,constants!$L$2,IF($O2781&lt;&gt;0,constants!$M$2,IF($P2781&lt;&gt;0,constants!$N$2,0)))</f>
        <v>10125.48</v>
      </c>
      <c r="AA2781" s="10">
        <f>IF($N2781&lt;&gt;0,constants!$L$2,IF($O2781&lt;&gt;0,constants!$M$2,IF($P2781&lt;&gt;0,constants!$P$2,0)))</f>
        <v>10125.48</v>
      </c>
      <c r="AB2781" s="11">
        <f>constants!$O$2</f>
        <v>4861.32</v>
      </c>
      <c r="AC2781" s="11">
        <f>VLOOKUP(BWscncns[[#This Row],[scanner]],[0]!ScnrAvgBW,2,FALSE)/1000</f>
        <v>885.64026081730776</v>
      </c>
      <c r="AD2781" s="8">
        <f>(1+$F2781)*Z2781</f>
        <v>2393.4913360858695</v>
      </c>
      <c r="AE2781" s="8">
        <f>(1+$F2781)*AA2781</f>
        <v>2393.4913360858695</v>
      </c>
      <c r="AF2781" s="8">
        <f>(1+$F2781)*AB2781</f>
        <v>1149.1334042377212</v>
      </c>
      <c r="AG2781" s="8">
        <f>(1+$F2781)*AC2781</f>
        <v>209.35030153188353</v>
      </c>
      <c r="AH2781" s="8">
        <f>(1+$F2781)*$T2781/1000</f>
        <v>886.84164582453366</v>
      </c>
      <c r="AI2781" s="8">
        <f>(1+BWscncns[[#This Row],[pid_error]]*K_p)*BWscncns[[#This Row],[dbw]]/1000</f>
        <v>2319.278322912267</v>
      </c>
      <c r="AJ2781" s="13">
        <f>BWscncns[[#This Row],[Torflow prgrssv alt vote]]/VLOOKUP(BWscncns[[#This Row],[class]],AltBWtotl,2,FALSE)*100</f>
        <v>1.9877941212741404E-2</v>
      </c>
      <c r="AK2781">
        <f>IF(D2781=E2781,1,0)</f>
        <v>1</v>
      </c>
    </row>
    <row r="2782" spans="1:37">
      <c r="A2782" s="1" t="s">
        <v>2876</v>
      </c>
      <c r="B2782" s="1" t="s">
        <v>2877</v>
      </c>
      <c r="C2782">
        <v>3100</v>
      </c>
      <c r="D2782">
        <v>1525006186</v>
      </c>
      <c r="E2782">
        <v>1525006186</v>
      </c>
      <c r="F2782" s="2">
        <v>1.0159055125100001</v>
      </c>
      <c r="G2782" s="2">
        <v>1.0159055125100001</v>
      </c>
      <c r="H2782">
        <v>3096430</v>
      </c>
      <c r="I2782" s="2">
        <v>0.18166697800199999</v>
      </c>
      <c r="J2782" s="2">
        <v>0</v>
      </c>
      <c r="K2782">
        <v>1</v>
      </c>
      <c r="L2782" s="1" t="s">
        <v>11530</v>
      </c>
      <c r="M2782" s="1" t="s">
        <v>2877</v>
      </c>
      <c r="N2782">
        <v>0</v>
      </c>
      <c r="O2782">
        <v>0</v>
      </c>
      <c r="P2782">
        <v>1</v>
      </c>
      <c r="Q2782">
        <v>0</v>
      </c>
      <c r="R2782" s="19">
        <f>BWscncns[[#This Row],[C fx]]*4+BWscncns[[#This Row],[C fg]]*2+BWscncns[[#This Row],[C fm]]</f>
        <v>1</v>
      </c>
      <c r="S2782">
        <v>2820</v>
      </c>
      <c r="T2782">
        <v>1536000</v>
      </c>
      <c r="U2782" s="13">
        <v>1.8359380000000001</v>
      </c>
      <c r="V2782" s="13">
        <v>0.54468099999999997</v>
      </c>
      <c r="W2782">
        <v>594</v>
      </c>
      <c r="X2782">
        <v>11</v>
      </c>
      <c r="Z2782" s="10">
        <f>IF($N2782&lt;&gt;0,constants!$L$2,IF($O2782&lt;&gt;0,constants!$M$2,IF($P2782&lt;&gt;0,constants!$N$2,0)))</f>
        <v>1117.99</v>
      </c>
      <c r="AA2782" s="10">
        <f>IF($N2782&lt;&gt;0,constants!$L$2,IF($O2782&lt;&gt;0,constants!$M$2,IF($P2782&lt;&gt;0,constants!$P$2,0)))</f>
        <v>4051.45</v>
      </c>
      <c r="AB2782" s="11">
        <f>constants!$O$2</f>
        <v>4861.32</v>
      </c>
      <c r="AC2782" s="11">
        <f>VLOOKUP(BWscncns[[#This Row],[scanner]],[0]!ScnrAvgBW,2,FALSE)/1000</f>
        <v>11818.828055288463</v>
      </c>
      <c r="AD2782" s="8">
        <f>(1+$F2782)*Z2782</f>
        <v>2253.762203931055</v>
      </c>
      <c r="AE2782" s="8">
        <f>(1+$F2782)*AA2782</f>
        <v>8167.3403886586384</v>
      </c>
      <c r="AF2782" s="8">
        <f>(1+$F2782)*AB2782</f>
        <v>9799.9617860751114</v>
      </c>
      <c r="AG2782" s="8">
        <f>(1+$F2782)*AC2782</f>
        <v>23825.640628063851</v>
      </c>
      <c r="AH2782" s="8">
        <f>(1+$F2782)*$T2782/1000</f>
        <v>3096.4308672153597</v>
      </c>
      <c r="AI2782" s="8">
        <f>(1+BWscncns[[#This Row],[pid_error]]*K_p)*BWscncns[[#This Row],[dbw]]/1000</f>
        <v>2316.2154336076796</v>
      </c>
      <c r="AJ2782" s="13">
        <f>BWscncns[[#This Row],[Torflow prgrssv alt vote]]/VLOOKUP(BWscncns[[#This Row],[class]],AltBWtotl,2,FALSE)*100</f>
        <v>4.5681951668944488E-2</v>
      </c>
      <c r="AK2782">
        <f>IF(D2782=E2782,1,0)</f>
        <v>1</v>
      </c>
    </row>
    <row r="2783" spans="1:37">
      <c r="A2783" s="1" t="s">
        <v>4237</v>
      </c>
      <c r="B2783" s="1" t="s">
        <v>4238</v>
      </c>
      <c r="C2783">
        <v>3200</v>
      </c>
      <c r="D2783">
        <v>1524976261</v>
      </c>
      <c r="E2783">
        <v>1524976261</v>
      </c>
      <c r="F2783" s="2">
        <v>1.23053456581</v>
      </c>
      <c r="G2783" s="2">
        <v>1.23053456581</v>
      </c>
      <c r="H2783">
        <v>3197694</v>
      </c>
      <c r="I2783" s="2">
        <v>0.535854817288</v>
      </c>
      <c r="J2783" s="2">
        <v>0</v>
      </c>
      <c r="K2783">
        <v>3</v>
      </c>
      <c r="L2783" s="1" t="s">
        <v>11596</v>
      </c>
      <c r="M2783" s="1" t="s">
        <v>4238</v>
      </c>
      <c r="N2783">
        <v>0</v>
      </c>
      <c r="O2783">
        <v>0</v>
      </c>
      <c r="P2783">
        <v>1</v>
      </c>
      <c r="Q2783">
        <v>0</v>
      </c>
      <c r="R2783" s="19">
        <f>BWscncns[[#This Row],[C fx]]*4+BWscncns[[#This Row],[C fg]]*2+BWscncns[[#This Row],[C fm]]</f>
        <v>1</v>
      </c>
      <c r="S2783">
        <v>2050</v>
      </c>
      <c r="T2783">
        <v>1433600</v>
      </c>
      <c r="U2783" s="13">
        <v>1.429967</v>
      </c>
      <c r="V2783" s="13">
        <v>0.69931699999999997</v>
      </c>
      <c r="W2783">
        <v>1581</v>
      </c>
      <c r="X2783">
        <v>31</v>
      </c>
      <c r="Z2783" s="10">
        <f>IF($N2783&lt;&gt;0,constants!$L$2,IF($O2783&lt;&gt;0,constants!$M$2,IF($P2783&lt;&gt;0,constants!$N$2,0)))</f>
        <v>1117.99</v>
      </c>
      <c r="AA2783" s="10">
        <f>IF($N2783&lt;&gt;0,constants!$L$2,IF($O2783&lt;&gt;0,constants!$M$2,IF($P2783&lt;&gt;0,constants!$P$2,0)))</f>
        <v>4051.45</v>
      </c>
      <c r="AB2783" s="11">
        <f>constants!$O$2</f>
        <v>4861.32</v>
      </c>
      <c r="AC2783" s="11">
        <f>VLOOKUP(BWscncns[[#This Row],[scanner]],[0]!ScnrAvgBW,2,FALSE)/1000</f>
        <v>6440.9193022088357</v>
      </c>
      <c r="AD2783" s="8">
        <f>(1+$F2783)*Z2783</f>
        <v>2493.7153392299219</v>
      </c>
      <c r="AE2783" s="8">
        <f>(1+$F2783)*AA2783</f>
        <v>9036.8992666509257</v>
      </c>
      <c r="AF2783" s="8">
        <f>(1+$F2783)*AB2783</f>
        <v>10843.34229546347</v>
      </c>
      <c r="AG2783" s="8">
        <f>(1+$F2783)*AC2783</f>
        <v>14366.693139169634</v>
      </c>
      <c r="AH2783" s="8">
        <f>(1+$F2783)*$T2783/1000</f>
        <v>3197.6943535452165</v>
      </c>
      <c r="AI2783" s="8">
        <f>(1+BWscncns[[#This Row],[pid_error]]*K_p)*BWscncns[[#This Row],[dbw]]/1000</f>
        <v>2315.647176772608</v>
      </c>
      <c r="AJ2783" s="13">
        <f>BWscncns[[#This Row],[Torflow prgrssv alt vote]]/VLOOKUP(BWscncns[[#This Row],[class]],AltBWtotl,2,FALSE)*100</f>
        <v>4.5670744127150817E-2</v>
      </c>
      <c r="AK2783">
        <f>IF(D2783=E2783,1,0)</f>
        <v>1</v>
      </c>
    </row>
    <row r="2784" spans="1:37">
      <c r="A2784" s="1" t="s">
        <v>11413</v>
      </c>
      <c r="B2784" s="1" t="s">
        <v>11414</v>
      </c>
      <c r="C2784">
        <v>2990</v>
      </c>
      <c r="D2784">
        <v>1524964902</v>
      </c>
      <c r="E2784">
        <v>1524964902</v>
      </c>
      <c r="F2784" s="2">
        <v>0.82491651852900005</v>
      </c>
      <c r="G2784" s="2">
        <v>0.82491651852900005</v>
      </c>
      <c r="H2784">
        <v>2989943</v>
      </c>
      <c r="I2784" s="2">
        <v>0.43204313971500002</v>
      </c>
      <c r="J2784" s="2">
        <v>0</v>
      </c>
      <c r="K2784">
        <v>3</v>
      </c>
      <c r="L2784" s="1" t="s">
        <v>11648</v>
      </c>
      <c r="M2784" s="1" t="s">
        <v>11414</v>
      </c>
      <c r="N2784">
        <v>0</v>
      </c>
      <c r="O2784">
        <v>0</v>
      </c>
      <c r="P2784">
        <v>1</v>
      </c>
      <c r="Q2784">
        <v>0</v>
      </c>
      <c r="R2784" s="19">
        <f>BWscncns[[#This Row],[C fx]]*4+BWscncns[[#This Row],[C fg]]*2+BWscncns[[#This Row],[C fm]]</f>
        <v>1</v>
      </c>
      <c r="S2784">
        <v>1980</v>
      </c>
      <c r="T2784">
        <v>1638400</v>
      </c>
      <c r="U2784" s="13">
        <v>1.208496</v>
      </c>
      <c r="V2784" s="13">
        <v>0.82747499999999996</v>
      </c>
      <c r="W2784">
        <v>2295</v>
      </c>
      <c r="X2784">
        <v>45</v>
      </c>
      <c r="Z2784" s="10">
        <f>IF($N2784&lt;&gt;0,constants!$L$2,IF($O2784&lt;&gt;0,constants!$M$2,IF($P2784&lt;&gt;0,constants!$N$2,0)))</f>
        <v>1117.99</v>
      </c>
      <c r="AA2784" s="10">
        <f>IF($N2784&lt;&gt;0,constants!$L$2,IF($O2784&lt;&gt;0,constants!$M$2,IF($P2784&lt;&gt;0,constants!$P$2,0)))</f>
        <v>4051.45</v>
      </c>
      <c r="AB2784" s="11">
        <f>constants!$O$2</f>
        <v>4861.32</v>
      </c>
      <c r="AC2784" s="11">
        <f>VLOOKUP(BWscncns[[#This Row],[scanner]],[0]!ScnrAvgBW,2,FALSE)/1000</f>
        <v>6440.9193022088357</v>
      </c>
      <c r="AD2784" s="8">
        <f>(1+$F2784)*Z2784</f>
        <v>2040.2384185502369</v>
      </c>
      <c r="AE2784" s="8">
        <f>(1+$F2784)*AA2784</f>
        <v>7393.5580289943173</v>
      </c>
      <c r="AF2784" s="8">
        <f>(1+$F2784)*AB2784</f>
        <v>8871.5031698553994</v>
      </c>
      <c r="AG2784" s="8">
        <f>(1+$F2784)*AC2784</f>
        <v>11754.140029113185</v>
      </c>
      <c r="AH2784" s="8">
        <f>(1+$F2784)*$T2784/1000</f>
        <v>2989.9432239579141</v>
      </c>
      <c r="AI2784" s="8">
        <f>(1+BWscncns[[#This Row],[pid_error]]*K_p)*BWscncns[[#This Row],[dbw]]/1000</f>
        <v>2314.1716119789571</v>
      </c>
      <c r="AJ2784" s="13">
        <f>BWscncns[[#This Row],[Torflow prgrssv alt vote]]/VLOOKUP(BWscncns[[#This Row],[class]],AltBWtotl,2,FALSE)*100</f>
        <v>4.5641642050284439E-2</v>
      </c>
      <c r="AK2784">
        <f>IF(D2784=E2784,1,0)</f>
        <v>1</v>
      </c>
    </row>
    <row r="2785" spans="1:37">
      <c r="A2785" s="1" t="s">
        <v>5007</v>
      </c>
      <c r="B2785" s="1" t="s">
        <v>5008</v>
      </c>
      <c r="C2785">
        <v>3090</v>
      </c>
      <c r="D2785">
        <v>1524997864</v>
      </c>
      <c r="E2785">
        <v>1524997864</v>
      </c>
      <c r="F2785" s="2">
        <v>1.00950016303</v>
      </c>
      <c r="G2785" s="2">
        <v>1.00950016303</v>
      </c>
      <c r="H2785">
        <v>3086592</v>
      </c>
      <c r="I2785" s="2">
        <v>0.148598971724</v>
      </c>
      <c r="J2785" s="2">
        <v>0</v>
      </c>
      <c r="K2785">
        <v>4</v>
      </c>
      <c r="L2785" s="1" t="s">
        <v>11575</v>
      </c>
      <c r="M2785" s="1" t="s">
        <v>5008</v>
      </c>
      <c r="N2785">
        <v>0</v>
      </c>
      <c r="O2785">
        <v>0</v>
      </c>
      <c r="P2785">
        <v>1</v>
      </c>
      <c r="Q2785">
        <v>0</v>
      </c>
      <c r="R2785" s="19">
        <f>BWscncns[[#This Row],[C fx]]*4+BWscncns[[#This Row],[C fg]]*2+BWscncns[[#This Row],[C fm]]</f>
        <v>1</v>
      </c>
      <c r="S2785">
        <v>2530</v>
      </c>
      <c r="T2785">
        <v>1536000</v>
      </c>
      <c r="U2785" s="13">
        <v>1.647135</v>
      </c>
      <c r="V2785" s="13">
        <v>0.60711499999999996</v>
      </c>
      <c r="W2785">
        <v>965</v>
      </c>
      <c r="X2785">
        <v>19</v>
      </c>
      <c r="Z2785" s="10">
        <f>IF($N2785&lt;&gt;0,constants!$L$2,IF($O2785&lt;&gt;0,constants!$M$2,IF($P2785&lt;&gt;0,constants!$N$2,0)))</f>
        <v>1117.99</v>
      </c>
      <c r="AA2785" s="10">
        <f>IF($N2785&lt;&gt;0,constants!$L$2,IF($O2785&lt;&gt;0,constants!$M$2,IF($P2785&lt;&gt;0,constants!$P$2,0)))</f>
        <v>4051.45</v>
      </c>
      <c r="AB2785" s="11">
        <f>constants!$O$2</f>
        <v>4861.32</v>
      </c>
      <c r="AC2785" s="11">
        <f>VLOOKUP(BWscncns[[#This Row],[scanner]],[0]!ScnrAvgBW,2,FALSE)/1000</f>
        <v>4819.491751072962</v>
      </c>
      <c r="AD2785" s="8">
        <f>(1+$F2785)*Z2785</f>
        <v>2246.6010872659099</v>
      </c>
      <c r="AE2785" s="8">
        <f>(1+$F2785)*AA2785</f>
        <v>8141.3894355078937</v>
      </c>
      <c r="AF2785" s="8">
        <f>(1+$F2785)*AB2785</f>
        <v>9768.8233325410001</v>
      </c>
      <c r="AG2785" s="8">
        <f>(1+$F2785)*AC2785</f>
        <v>9684.7694595028588</v>
      </c>
      <c r="AH2785" s="8">
        <f>(1+$F2785)*$T2785/1000</f>
        <v>3086.5922504140804</v>
      </c>
      <c r="AI2785" s="8">
        <f>(1+BWscncns[[#This Row],[pid_error]]*K_p)*BWscncns[[#This Row],[dbw]]/1000</f>
        <v>2311.2961252070399</v>
      </c>
      <c r="AJ2785" s="13">
        <f>BWscncns[[#This Row],[Torflow prgrssv alt vote]]/VLOOKUP(BWscncns[[#This Row],[class]],AltBWtotl,2,FALSE)*100</f>
        <v>4.5584929774805466E-2</v>
      </c>
      <c r="AK2785">
        <f>IF(D2785=E2785,1,0)</f>
        <v>1</v>
      </c>
    </row>
    <row r="2786" spans="1:37">
      <c r="A2786" s="1" t="s">
        <v>4245</v>
      </c>
      <c r="B2786" s="1" t="s">
        <v>4246</v>
      </c>
      <c r="C2786">
        <v>2780</v>
      </c>
      <c r="D2786">
        <v>1524759029</v>
      </c>
      <c r="E2786">
        <v>1524941370</v>
      </c>
      <c r="F2786" s="2">
        <v>-0.58906366517700004</v>
      </c>
      <c r="G2786" s="2">
        <v>-0.58906366517700004</v>
      </c>
      <c r="H2786">
        <v>1785071</v>
      </c>
      <c r="I2786" s="2">
        <v>-0.53725699907199997</v>
      </c>
      <c r="J2786" s="2">
        <v>0</v>
      </c>
      <c r="K2786">
        <v>6</v>
      </c>
      <c r="L2786" s="1" t="s">
        <v>11907</v>
      </c>
      <c r="M2786" s="1" t="s">
        <v>4246</v>
      </c>
      <c r="N2786">
        <v>0</v>
      </c>
      <c r="O2786">
        <v>1</v>
      </c>
      <c r="P2786">
        <v>0</v>
      </c>
      <c r="Q2786">
        <v>0</v>
      </c>
      <c r="R2786" s="19">
        <f>BWscncns[[#This Row],[C fx]]*4+BWscncns[[#This Row],[C fg]]*2+BWscncns[[#This Row],[C fm]]</f>
        <v>2</v>
      </c>
      <c r="S2786">
        <v>2440</v>
      </c>
      <c r="T2786">
        <v>3267236</v>
      </c>
      <c r="U2786" s="13">
        <v>0.74680899999999995</v>
      </c>
      <c r="V2786" s="13">
        <v>1.3390310000000001</v>
      </c>
      <c r="W2786">
        <v>4139</v>
      </c>
      <c r="X2786">
        <v>82</v>
      </c>
      <c r="Z2786" s="10">
        <f>IF($N2786&lt;&gt;0,constants!$L$2,IF($O2786&lt;&gt;0,constants!$M$2,IF($P2786&lt;&gt;0,constants!$N$2,0)))</f>
        <v>9721.3799999999992</v>
      </c>
      <c r="AA2786" s="10">
        <f>IF($N2786&lt;&gt;0,constants!$L$2,IF($O2786&lt;&gt;0,constants!$M$2,IF($P2786&lt;&gt;0,constants!$P$2,0)))</f>
        <v>9721.3799999999992</v>
      </c>
      <c r="AB2786" s="11">
        <f>constants!$O$2</f>
        <v>4861.32</v>
      </c>
      <c r="AC2786" s="11">
        <f>VLOOKUP(BWscncns[[#This Row],[scanner]],[0]!ScnrAvgBW,2,FALSE)/1000</f>
        <v>2386.3111194805197</v>
      </c>
      <c r="AD2786" s="8">
        <f>(1+$F2786)*Z2786</f>
        <v>3994.868266621615</v>
      </c>
      <c r="AE2786" s="8">
        <f>(1+$F2786)*AA2786</f>
        <v>3994.868266621615</v>
      </c>
      <c r="AF2786" s="8">
        <f>(1+$F2786)*AB2786</f>
        <v>1997.693023201746</v>
      </c>
      <c r="AG2786" s="8">
        <f>(1+$F2786)*AC2786</f>
        <v>980.62194518669469</v>
      </c>
      <c r="AH2786" s="8">
        <f>(1+$F2786)*$T2786/1000</f>
        <v>1342.6259868417592</v>
      </c>
      <c r="AI2786" s="8">
        <f>(1+BWscncns[[#This Row],[pid_error]]*K_p)*BWscncns[[#This Row],[dbw]]/1000</f>
        <v>2304.9309934208795</v>
      </c>
      <c r="AJ2786" s="13">
        <f>BWscncns[[#This Row],[Torflow prgrssv alt vote]]/VLOOKUP(BWscncns[[#This Row],[class]],AltBWtotl,2,FALSE)*100</f>
        <v>8.0518109302382748E-3</v>
      </c>
      <c r="AK2786">
        <f>IF(D2786=E2786,1,0)</f>
        <v>0</v>
      </c>
    </row>
    <row r="2787" spans="1:37">
      <c r="A2787" s="1" t="s">
        <v>10825</v>
      </c>
      <c r="B2787" s="1" t="s">
        <v>10826</v>
      </c>
      <c r="C2787">
        <v>599</v>
      </c>
      <c r="D2787">
        <v>1524975637</v>
      </c>
      <c r="E2787">
        <v>1524975637</v>
      </c>
      <c r="F2787" s="2">
        <v>-0.85004512291199996</v>
      </c>
      <c r="G2787" s="2">
        <v>-0.85004512291199996</v>
      </c>
      <c r="H2787">
        <v>598854</v>
      </c>
      <c r="I2787" s="2">
        <v>-4.00033624284E-3</v>
      </c>
      <c r="J2787" s="2">
        <v>0</v>
      </c>
      <c r="K2787">
        <v>8</v>
      </c>
      <c r="L2787" s="1" t="s">
        <v>11921</v>
      </c>
      <c r="M2787" s="1" t="s">
        <v>10826</v>
      </c>
      <c r="N2787">
        <v>1</v>
      </c>
      <c r="O2787">
        <v>0</v>
      </c>
      <c r="P2787">
        <v>0</v>
      </c>
      <c r="Q2787">
        <v>0</v>
      </c>
      <c r="R2787" s="19">
        <f>BWscncns[[#This Row],[C fx]]*4+BWscncns[[#This Row],[C fg]]*2+BWscncns[[#This Row],[C fm]]</f>
        <v>4</v>
      </c>
      <c r="S2787">
        <v>797</v>
      </c>
      <c r="T2787">
        <v>3993564</v>
      </c>
      <c r="U2787" s="13">
        <v>0.199571</v>
      </c>
      <c r="V2787" s="13">
        <v>5.010745</v>
      </c>
      <c r="W2787">
        <v>5844</v>
      </c>
      <c r="X2787">
        <v>116</v>
      </c>
      <c r="Z2787" s="10">
        <f>IF($N2787&lt;&gt;0,constants!$L$2,IF($O2787&lt;&gt;0,constants!$M$2,IF($P2787&lt;&gt;0,constants!$N$2,0)))</f>
        <v>10125.48</v>
      </c>
      <c r="AA2787" s="10">
        <f>IF($N2787&lt;&gt;0,constants!$L$2,IF($O2787&lt;&gt;0,constants!$M$2,IF($P2787&lt;&gt;0,constants!$P$2,0)))</f>
        <v>10125.48</v>
      </c>
      <c r="AB2787" s="11">
        <f>constants!$O$2</f>
        <v>4861.32</v>
      </c>
      <c r="AC2787" s="11">
        <f>VLOOKUP(BWscncns[[#This Row],[scanner]],[0]!ScnrAvgBW,2,FALSE)/1000</f>
        <v>509.99709399477808</v>
      </c>
      <c r="AD2787" s="8">
        <f>(1+$F2787)*Z2787</f>
        <v>1518.3651088570025</v>
      </c>
      <c r="AE2787" s="8">
        <f>(1+$F2787)*AA2787</f>
        <v>1518.3651088570025</v>
      </c>
      <c r="AF2787" s="8">
        <f>(1+$F2787)*AB2787</f>
        <v>728.97864308543626</v>
      </c>
      <c r="AG2787" s="8">
        <f>(1+$F2787)*AC2787</f>
        <v>76.476551545224154</v>
      </c>
      <c r="AH2787" s="8">
        <f>(1+$F2787)*$T2787/1000</f>
        <v>598.85439876306168</v>
      </c>
      <c r="AI2787" s="8">
        <f>(1+BWscncns[[#This Row],[pid_error]]*K_p)*BWscncns[[#This Row],[dbw]]/1000</f>
        <v>2296.2091993815311</v>
      </c>
      <c r="AJ2787" s="13">
        <f>BWscncns[[#This Row],[Torflow prgrssv alt vote]]/VLOOKUP(BWscncns[[#This Row],[class]],AltBWtotl,2,FALSE)*100</f>
        <v>1.9680221656255565E-2</v>
      </c>
      <c r="AK2787">
        <f>IF(D2787=E2787,1,0)</f>
        <v>1</v>
      </c>
    </row>
    <row r="2788" spans="1:37">
      <c r="A2788" s="1" t="s">
        <v>7762</v>
      </c>
      <c r="B2788" s="1" t="s">
        <v>7763</v>
      </c>
      <c r="C2788">
        <v>2540</v>
      </c>
      <c r="D2788">
        <v>1524978530</v>
      </c>
      <c r="E2788">
        <v>1524978530</v>
      </c>
      <c r="F2788" s="2">
        <v>0.240516659194</v>
      </c>
      <c r="G2788" s="2">
        <v>0.240516659194</v>
      </c>
      <c r="H2788">
        <v>2540578</v>
      </c>
      <c r="I2788" s="2">
        <v>0.64522291585400005</v>
      </c>
      <c r="J2788" s="2">
        <v>0</v>
      </c>
      <c r="K2788">
        <v>6</v>
      </c>
      <c r="L2788" s="1" t="s">
        <v>11687</v>
      </c>
      <c r="M2788" s="1" t="s">
        <v>7763</v>
      </c>
      <c r="N2788">
        <v>0</v>
      </c>
      <c r="O2788">
        <v>0</v>
      </c>
      <c r="P2788">
        <v>1</v>
      </c>
      <c r="Q2788">
        <v>0</v>
      </c>
      <c r="R2788" s="19">
        <f>BWscncns[[#This Row],[C fx]]*4+BWscncns[[#This Row],[C fg]]*2+BWscncns[[#This Row],[C fm]]</f>
        <v>1</v>
      </c>
      <c r="S2788">
        <v>1510</v>
      </c>
      <c r="T2788">
        <v>2048000</v>
      </c>
      <c r="U2788" s="13">
        <v>0.73730499999999999</v>
      </c>
      <c r="V2788" s="13">
        <v>1.3562909999999999</v>
      </c>
      <c r="W2788">
        <v>4175</v>
      </c>
      <c r="X2788">
        <v>83</v>
      </c>
      <c r="Z2788" s="10">
        <f>IF($N2788&lt;&gt;0,constants!$L$2,IF($O2788&lt;&gt;0,constants!$M$2,IF($P2788&lt;&gt;0,constants!$N$2,0)))</f>
        <v>1117.99</v>
      </c>
      <c r="AA2788" s="10">
        <f>IF($N2788&lt;&gt;0,constants!$L$2,IF($O2788&lt;&gt;0,constants!$M$2,IF($P2788&lt;&gt;0,constants!$P$2,0)))</f>
        <v>4051.45</v>
      </c>
      <c r="AB2788" s="11">
        <f>constants!$O$2</f>
        <v>4861.32</v>
      </c>
      <c r="AC2788" s="11">
        <f>VLOOKUP(BWscncns[[#This Row],[scanner]],[0]!ScnrAvgBW,2,FALSE)/1000</f>
        <v>2386.3111194805197</v>
      </c>
      <c r="AD2788" s="8">
        <f>(1+$F2788)*Z2788</f>
        <v>1386.8852198123</v>
      </c>
      <c r="AE2788" s="8">
        <f>(1+$F2788)*AA2788</f>
        <v>5025.891218891531</v>
      </c>
      <c r="AF2788" s="8">
        <f>(1+$F2788)*AB2788</f>
        <v>6030.5484456729755</v>
      </c>
      <c r="AG2788" s="8">
        <f>(1+$F2788)*AC2788</f>
        <v>2960.2586977354686</v>
      </c>
      <c r="AH2788" s="8">
        <f>(1+$F2788)*$T2788/1000</f>
        <v>2540.578118029312</v>
      </c>
      <c r="AI2788" s="8">
        <f>(1+BWscncns[[#This Row],[pid_error]]*K_p)*BWscncns[[#This Row],[dbw]]/1000</f>
        <v>2294.2890590146562</v>
      </c>
      <c r="AJ2788" s="13">
        <f>BWscncns[[#This Row],[Torflow prgrssv alt vote]]/VLOOKUP(BWscncns[[#This Row],[class]],AltBWtotl,2,FALSE)*100</f>
        <v>4.5249505027798703E-2</v>
      </c>
      <c r="AK2788">
        <f>IF(D2788=E2788,1,0)</f>
        <v>1</v>
      </c>
    </row>
    <row r="2789" spans="1:37">
      <c r="A2789" s="1" t="s">
        <v>6165</v>
      </c>
      <c r="B2789" s="1" t="s">
        <v>28</v>
      </c>
      <c r="C2789">
        <v>1770</v>
      </c>
      <c r="D2789">
        <v>1524463336</v>
      </c>
      <c r="E2789">
        <v>1524463336</v>
      </c>
      <c r="F2789" s="2">
        <v>0.108082491206</v>
      </c>
      <c r="G2789" s="2">
        <v>0.108082491206</v>
      </c>
      <c r="H2789">
        <v>1774634</v>
      </c>
      <c r="I2789" s="2">
        <v>-0.107572969309</v>
      </c>
      <c r="J2789" s="2">
        <v>0.6</v>
      </c>
      <c r="K2789">
        <v>6</v>
      </c>
      <c r="L2789" s="1" t="s">
        <v>11897</v>
      </c>
      <c r="M2789" s="1" t="s">
        <v>28</v>
      </c>
      <c r="N2789">
        <v>0</v>
      </c>
      <c r="O2789">
        <v>0</v>
      </c>
      <c r="P2789">
        <v>1</v>
      </c>
      <c r="Q2789">
        <v>0</v>
      </c>
      <c r="R2789" s="19">
        <f>BWscncns[[#This Row],[C fx]]*4+BWscncns[[#This Row],[C fg]]*2+BWscncns[[#This Row],[C fm]]</f>
        <v>1</v>
      </c>
      <c r="S2789">
        <v>235</v>
      </c>
      <c r="T2789">
        <v>2176657</v>
      </c>
      <c r="U2789" s="13">
        <v>0.107964</v>
      </c>
      <c r="V2789" s="13">
        <v>9.2623700000000007</v>
      </c>
      <c r="W2789">
        <v>6169</v>
      </c>
      <c r="X2789">
        <v>123</v>
      </c>
      <c r="Z2789" s="10">
        <f>IF($N2789&lt;&gt;0,constants!$L$2,IF($O2789&lt;&gt;0,constants!$M$2,IF($P2789&lt;&gt;0,constants!$N$2,0)))</f>
        <v>1117.99</v>
      </c>
      <c r="AA2789" s="10">
        <f>IF($N2789&lt;&gt;0,constants!$L$2,IF($O2789&lt;&gt;0,constants!$M$2,IF($P2789&lt;&gt;0,constants!$P$2,0)))</f>
        <v>4051.45</v>
      </c>
      <c r="AB2789" s="11">
        <f>constants!$O$2</f>
        <v>4861.32</v>
      </c>
      <c r="AC2789" s="11">
        <f>VLOOKUP(BWscncns[[#This Row],[scanner]],[0]!ScnrAvgBW,2,FALSE)/1000</f>
        <v>2386.3111194805197</v>
      </c>
      <c r="AD2789" s="8">
        <f>(1+$F2789)*Z2789</f>
        <v>1238.8251443433958</v>
      </c>
      <c r="AE2789" s="8">
        <f>(1+$F2789)*AA2789</f>
        <v>4489.3408089965478</v>
      </c>
      <c r="AF2789" s="8">
        <f>(1+$F2789)*AB2789</f>
        <v>5386.7435761495508</v>
      </c>
      <c r="AG2789" s="8">
        <f>(1+$F2789)*AC2789</f>
        <v>2644.2295700665527</v>
      </c>
      <c r="AH2789" s="8">
        <f>(1+$F2789)*$T2789/1000</f>
        <v>2411.9155110609781</v>
      </c>
      <c r="AI2789" s="8">
        <f>(1+BWscncns[[#This Row],[pid_error]]*K_p)*BWscncns[[#This Row],[dbw]]/1000</f>
        <v>2294.2862555304891</v>
      </c>
      <c r="AJ2789" s="13">
        <f>BWscncns[[#This Row],[Torflow prgrssv alt vote]]/VLOOKUP(BWscncns[[#This Row],[class]],AltBWtotl,2,FALSE)*100</f>
        <v>4.5249449735606809E-2</v>
      </c>
      <c r="AK2789">
        <f>IF(D2789=E2789,1,0)</f>
        <v>1</v>
      </c>
    </row>
    <row r="2790" spans="1:37">
      <c r="A2790" s="1" t="s">
        <v>6019</v>
      </c>
      <c r="B2790" s="1" t="s">
        <v>6020</v>
      </c>
      <c r="C2790">
        <v>509</v>
      </c>
      <c r="D2790">
        <v>1524989656</v>
      </c>
      <c r="E2790">
        <v>1524989656</v>
      </c>
      <c r="F2790" s="2">
        <v>-0.87506087919999997</v>
      </c>
      <c r="G2790" s="2">
        <v>-0.87506087919999997</v>
      </c>
      <c r="H2790">
        <v>508607</v>
      </c>
      <c r="I2790" s="2">
        <v>2.1493419623900001E-2</v>
      </c>
      <c r="J2790" s="2">
        <v>0.63636363636399995</v>
      </c>
      <c r="K2790">
        <v>8</v>
      </c>
      <c r="L2790" s="1" t="s">
        <v>11922</v>
      </c>
      <c r="M2790" s="1" t="s">
        <v>6020</v>
      </c>
      <c r="N2790">
        <v>1</v>
      </c>
      <c r="O2790">
        <v>0</v>
      </c>
      <c r="P2790">
        <v>0</v>
      </c>
      <c r="Q2790">
        <v>0</v>
      </c>
      <c r="R2790" s="19">
        <f>BWscncns[[#This Row],[C fx]]*4+BWscncns[[#This Row],[C fg]]*2+BWscncns[[#This Row],[C fm]]</f>
        <v>4</v>
      </c>
      <c r="S2790">
        <v>509</v>
      </c>
      <c r="T2790">
        <v>4070841</v>
      </c>
      <c r="U2790" s="13">
        <v>0.12503600000000001</v>
      </c>
      <c r="V2790" s="13">
        <v>7.9977229999999997</v>
      </c>
      <c r="W2790">
        <v>6128</v>
      </c>
      <c r="X2790">
        <v>122</v>
      </c>
      <c r="Z2790" s="10">
        <f>IF($N2790&lt;&gt;0,constants!$L$2,IF($O2790&lt;&gt;0,constants!$M$2,IF($P2790&lt;&gt;0,constants!$N$2,0)))</f>
        <v>10125.48</v>
      </c>
      <c r="AA2790" s="10">
        <f>IF($N2790&lt;&gt;0,constants!$L$2,IF($O2790&lt;&gt;0,constants!$M$2,IF($P2790&lt;&gt;0,constants!$P$2,0)))</f>
        <v>10125.48</v>
      </c>
      <c r="AB2790" s="11">
        <f>constants!$O$2</f>
        <v>4861.32</v>
      </c>
      <c r="AC2790" s="11">
        <f>VLOOKUP(BWscncns[[#This Row],[scanner]],[0]!ScnrAvgBW,2,FALSE)/1000</f>
        <v>509.99709399477808</v>
      </c>
      <c r="AD2790" s="8">
        <f>(1+$F2790)*Z2790</f>
        <v>1265.0685688779843</v>
      </c>
      <c r="AE2790" s="8">
        <f>(1+$F2790)*AA2790</f>
        <v>1265.0685688779843</v>
      </c>
      <c r="AF2790" s="8">
        <f>(1+$F2790)*AB2790</f>
        <v>607.36904672745607</v>
      </c>
      <c r="AG2790" s="8">
        <f>(1+$F2790)*AC2790</f>
        <v>63.718588534262544</v>
      </c>
      <c r="AH2790" s="8">
        <f>(1+$F2790)*$T2790/1000</f>
        <v>508.60729545659291</v>
      </c>
      <c r="AI2790" s="8">
        <f>(1+BWscncns[[#This Row],[pid_error]]*K_p)*BWscncns[[#This Row],[dbw]]/1000</f>
        <v>2289.7241477282964</v>
      </c>
      <c r="AJ2790" s="13">
        <f>BWscncns[[#This Row],[Torflow prgrssv alt vote]]/VLOOKUP(BWscncns[[#This Row],[class]],AltBWtotl,2,FALSE)*100</f>
        <v>1.9624639937472144E-2</v>
      </c>
      <c r="AK2790">
        <f>IF(D2790=E2790,1,0)</f>
        <v>1</v>
      </c>
    </row>
    <row r="2791" spans="1:37">
      <c r="A2791" s="1" t="s">
        <v>4775</v>
      </c>
      <c r="B2791" s="1" t="s">
        <v>4776</v>
      </c>
      <c r="C2791">
        <v>3030</v>
      </c>
      <c r="D2791">
        <v>1525009194</v>
      </c>
      <c r="E2791">
        <v>1525009194</v>
      </c>
      <c r="F2791" s="2">
        <v>0.97548360513499999</v>
      </c>
      <c r="G2791" s="2">
        <v>0.97548360513499999</v>
      </c>
      <c r="H2791">
        <v>3034342</v>
      </c>
      <c r="I2791" s="2">
        <v>-0.108081357755</v>
      </c>
      <c r="J2791" s="2">
        <v>0</v>
      </c>
      <c r="K2791">
        <v>2</v>
      </c>
      <c r="L2791" s="1" t="s">
        <v>11570</v>
      </c>
      <c r="M2791" s="1" t="s">
        <v>4776</v>
      </c>
      <c r="N2791">
        <v>0</v>
      </c>
      <c r="O2791">
        <v>0</v>
      </c>
      <c r="P2791">
        <v>1</v>
      </c>
      <c r="Q2791">
        <v>0</v>
      </c>
      <c r="R2791" s="19">
        <f>BWscncns[[#This Row],[C fx]]*4+BWscncns[[#This Row],[C fg]]*2+BWscncns[[#This Row],[C fm]]</f>
        <v>1</v>
      </c>
      <c r="S2791">
        <v>2290</v>
      </c>
      <c r="T2791">
        <v>1536000</v>
      </c>
      <c r="U2791" s="13">
        <v>1.490885</v>
      </c>
      <c r="V2791" s="13">
        <v>0.67074199999999995</v>
      </c>
      <c r="W2791">
        <v>1409</v>
      </c>
      <c r="X2791">
        <v>28</v>
      </c>
      <c r="Z2791" s="10">
        <f>IF($N2791&lt;&gt;0,constants!$L$2,IF($O2791&lt;&gt;0,constants!$M$2,IF($P2791&lt;&gt;0,constants!$N$2,0)))</f>
        <v>1117.99</v>
      </c>
      <c r="AA2791" s="10">
        <f>IF($N2791&lt;&gt;0,constants!$L$2,IF($O2791&lt;&gt;0,constants!$M$2,IF($P2791&lt;&gt;0,constants!$P$2,0)))</f>
        <v>4051.45</v>
      </c>
      <c r="AB2791" s="11">
        <f>constants!$O$2</f>
        <v>4861.32</v>
      </c>
      <c r="AC2791" s="11">
        <f>VLOOKUP(BWscncns[[#This Row],[scanner]],[0]!ScnrAvgBW,2,FALSE)/1000</f>
        <v>8853.6095214723919</v>
      </c>
      <c r="AD2791" s="8">
        <f>(1+$F2791)*Z2791</f>
        <v>2208.5709157048786</v>
      </c>
      <c r="AE2791" s="8">
        <f>(1+$F2791)*AA2791</f>
        <v>8003.573052024195</v>
      </c>
      <c r="AF2791" s="8">
        <f>(1+$F2791)*AB2791</f>
        <v>9603.4579593148774</v>
      </c>
      <c r="AG2791" s="8">
        <f>(1+$F2791)*AC2791</f>
        <v>17490.160455935842</v>
      </c>
      <c r="AH2791" s="8">
        <f>(1+$F2791)*$T2791/1000</f>
        <v>3034.3428174873598</v>
      </c>
      <c r="AI2791" s="8">
        <f>(1+BWscncns[[#This Row],[pid_error]]*K_p)*BWscncns[[#This Row],[dbw]]/1000</f>
        <v>2285.1714087436799</v>
      </c>
      <c r="AJ2791" s="13">
        <f>BWscncns[[#This Row],[Torflow prgrssv alt vote]]/VLOOKUP(BWscncns[[#This Row],[class]],AltBWtotl,2,FALSE)*100</f>
        <v>4.5069680624174754E-2</v>
      </c>
      <c r="AK2791">
        <f>IF(D2791=E2791,1,0)</f>
        <v>1</v>
      </c>
    </row>
    <row r="2792" spans="1:37">
      <c r="A2792" s="1" t="s">
        <v>1754</v>
      </c>
      <c r="B2792" s="1" t="s">
        <v>1755</v>
      </c>
      <c r="C2792">
        <v>3000</v>
      </c>
      <c r="D2792">
        <v>1524991615</v>
      </c>
      <c r="E2792">
        <v>1524991615</v>
      </c>
      <c r="F2792" s="2">
        <v>0.90461542545600004</v>
      </c>
      <c r="G2792" s="2">
        <v>0.90461542545600004</v>
      </c>
      <c r="H2792">
        <v>2995701</v>
      </c>
      <c r="I2792" s="2">
        <v>0.22574554053099999</v>
      </c>
      <c r="J2792" s="2">
        <v>0</v>
      </c>
      <c r="K2792">
        <v>2</v>
      </c>
      <c r="L2792" s="1" t="s">
        <v>11555</v>
      </c>
      <c r="M2792" s="1" t="s">
        <v>1755</v>
      </c>
      <c r="N2792">
        <v>0</v>
      </c>
      <c r="O2792">
        <v>0</v>
      </c>
      <c r="P2792">
        <v>1</v>
      </c>
      <c r="Q2792">
        <v>0</v>
      </c>
      <c r="R2792" s="19">
        <f>BWscncns[[#This Row],[C fx]]*4+BWscncns[[#This Row],[C fg]]*2+BWscncns[[#This Row],[C fm]]</f>
        <v>1</v>
      </c>
      <c r="S2792">
        <v>2540</v>
      </c>
      <c r="T2792">
        <v>1572864</v>
      </c>
      <c r="U2792" s="13">
        <v>1.614889</v>
      </c>
      <c r="V2792" s="13">
        <v>0.61923799999999996</v>
      </c>
      <c r="W2792">
        <v>1049</v>
      </c>
      <c r="X2792">
        <v>20</v>
      </c>
      <c r="Z2792" s="10">
        <f>IF($N2792&lt;&gt;0,constants!$L$2,IF($O2792&lt;&gt;0,constants!$M$2,IF($P2792&lt;&gt;0,constants!$N$2,0)))</f>
        <v>1117.99</v>
      </c>
      <c r="AA2792" s="10">
        <f>IF($N2792&lt;&gt;0,constants!$L$2,IF($O2792&lt;&gt;0,constants!$M$2,IF($P2792&lt;&gt;0,constants!$P$2,0)))</f>
        <v>4051.45</v>
      </c>
      <c r="AB2792" s="11">
        <f>constants!$O$2</f>
        <v>4861.32</v>
      </c>
      <c r="AC2792" s="11">
        <f>VLOOKUP(BWscncns[[#This Row],[scanner]],[0]!ScnrAvgBW,2,FALSE)/1000</f>
        <v>8853.6095214723919</v>
      </c>
      <c r="AD2792" s="8">
        <f>(1+$F2792)*Z2792</f>
        <v>2129.3409995055536</v>
      </c>
      <c r="AE2792" s="8">
        <f>(1+$F2792)*AA2792</f>
        <v>7716.4541654637105</v>
      </c>
      <c r="AF2792" s="8">
        <f>(1+$F2792)*AB2792</f>
        <v>9258.9450600777618</v>
      </c>
      <c r="AG2792" s="8">
        <f>(1+$F2792)*AC2792</f>
        <v>16862.721265560431</v>
      </c>
      <c r="AH2792" s="8">
        <f>(1+$F2792)*$T2792/1000</f>
        <v>2995.7010365444257</v>
      </c>
      <c r="AI2792" s="8">
        <f>(1+BWscncns[[#This Row],[pid_error]]*K_p)*BWscncns[[#This Row],[dbw]]/1000</f>
        <v>2284.2825182722127</v>
      </c>
      <c r="AJ2792" s="13">
        <f>BWscncns[[#This Row],[Torflow prgrssv alt vote]]/VLOOKUP(BWscncns[[#This Row],[class]],AltBWtotl,2,FALSE)*100</f>
        <v>4.5052149331114809E-2</v>
      </c>
      <c r="AK2792">
        <f>IF(D2792=E2792,1,0)</f>
        <v>1</v>
      </c>
    </row>
    <row r="2793" spans="1:37">
      <c r="A2793" s="1" t="s">
        <v>3566</v>
      </c>
      <c r="B2793" s="1" t="s">
        <v>3567</v>
      </c>
      <c r="C2793">
        <v>2720</v>
      </c>
      <c r="D2793">
        <v>1525007282</v>
      </c>
      <c r="E2793">
        <v>1525007282</v>
      </c>
      <c r="F2793" s="2">
        <v>0.47437590377400002</v>
      </c>
      <c r="G2793" s="2">
        <v>0.47437590377400002</v>
      </c>
      <c r="H2793">
        <v>2717569</v>
      </c>
      <c r="I2793" s="2">
        <v>-0.43763678444300003</v>
      </c>
      <c r="J2793" s="2">
        <v>0</v>
      </c>
      <c r="K2793">
        <v>3</v>
      </c>
      <c r="L2793" s="1" t="s">
        <v>11605</v>
      </c>
      <c r="M2793" s="1" t="s">
        <v>3567</v>
      </c>
      <c r="N2793">
        <v>1</v>
      </c>
      <c r="O2793">
        <v>0</v>
      </c>
      <c r="P2793">
        <v>0</v>
      </c>
      <c r="Q2793">
        <v>0</v>
      </c>
      <c r="R2793" s="19">
        <f>BWscncns[[#This Row],[C fx]]*4+BWscncns[[#This Row],[C fg]]*2+BWscncns[[#This Row],[C fm]]</f>
        <v>4</v>
      </c>
      <c r="S2793">
        <v>2430</v>
      </c>
      <c r="T2793">
        <v>1843200</v>
      </c>
      <c r="U2793" s="13">
        <v>1.3183590000000001</v>
      </c>
      <c r="V2793" s="13">
        <v>0.75851900000000005</v>
      </c>
      <c r="W2793">
        <v>1900</v>
      </c>
      <c r="X2793">
        <v>38</v>
      </c>
      <c r="Z2793" s="10">
        <f>IF($N2793&lt;&gt;0,constants!$L$2,IF($O2793&lt;&gt;0,constants!$M$2,IF($P2793&lt;&gt;0,constants!$N$2,0)))</f>
        <v>10125.48</v>
      </c>
      <c r="AA2793" s="10">
        <f>IF($N2793&lt;&gt;0,constants!$L$2,IF($O2793&lt;&gt;0,constants!$M$2,IF($P2793&lt;&gt;0,constants!$P$2,0)))</f>
        <v>10125.48</v>
      </c>
      <c r="AB2793" s="11">
        <f>constants!$O$2</f>
        <v>4861.32</v>
      </c>
      <c r="AC2793" s="11">
        <f>VLOOKUP(BWscncns[[#This Row],[scanner]],[0]!ScnrAvgBW,2,FALSE)/1000</f>
        <v>6440.9193022088357</v>
      </c>
      <c r="AD2793" s="8">
        <f>(1+$F2793)*Z2793</f>
        <v>14928.763726145562</v>
      </c>
      <c r="AE2793" s="8">
        <f>(1+$F2793)*AA2793</f>
        <v>14928.763726145562</v>
      </c>
      <c r="AF2793" s="8">
        <f>(1+$F2793)*AB2793</f>
        <v>7167.4130685346217</v>
      </c>
      <c r="AG2793" s="8">
        <f>(1+$F2793)*AC2793</f>
        <v>9496.3362173295536</v>
      </c>
      <c r="AH2793" s="8">
        <f>(1+$F2793)*$T2793/1000</f>
        <v>2717.5696658362367</v>
      </c>
      <c r="AI2793" s="8">
        <f>(1+BWscncns[[#This Row],[pid_error]]*K_p)*BWscncns[[#This Row],[dbw]]/1000</f>
        <v>2280.3848329181183</v>
      </c>
      <c r="AJ2793" s="13">
        <f>BWscncns[[#This Row],[Torflow prgrssv alt vote]]/VLOOKUP(BWscncns[[#This Row],[class]],AltBWtotl,2,FALSE)*100</f>
        <v>1.954459505931759E-2</v>
      </c>
      <c r="AK2793">
        <f>IF(D2793=E2793,1,0)</f>
        <v>1</v>
      </c>
    </row>
    <row r="2794" spans="1:37">
      <c r="A2794" s="1" t="s">
        <v>1744</v>
      </c>
      <c r="B2794" s="1" t="s">
        <v>1745</v>
      </c>
      <c r="C2794">
        <v>2460</v>
      </c>
      <c r="D2794">
        <v>1525007282</v>
      </c>
      <c r="E2794">
        <v>1525007282</v>
      </c>
      <c r="F2794" s="2">
        <v>0.17258083930599999</v>
      </c>
      <c r="G2794" s="2">
        <v>0.17258083930599999</v>
      </c>
      <c r="H2794">
        <v>2459080</v>
      </c>
      <c r="I2794" s="2">
        <v>-0.35256855522800001</v>
      </c>
      <c r="J2794" s="2">
        <v>0</v>
      </c>
      <c r="K2794">
        <v>3</v>
      </c>
      <c r="L2794" s="1" t="s">
        <v>11605</v>
      </c>
      <c r="M2794" s="1" t="s">
        <v>1745</v>
      </c>
      <c r="N2794">
        <v>0</v>
      </c>
      <c r="O2794">
        <v>0</v>
      </c>
      <c r="P2794">
        <v>1</v>
      </c>
      <c r="Q2794">
        <v>0</v>
      </c>
      <c r="R2794" s="19">
        <f>BWscncns[[#This Row],[C fx]]*4+BWscncns[[#This Row],[C fg]]*2+BWscncns[[#This Row],[C fm]]</f>
        <v>1</v>
      </c>
      <c r="S2794">
        <v>2770</v>
      </c>
      <c r="T2794">
        <v>2097152</v>
      </c>
      <c r="U2794" s="13">
        <v>1.3208390000000001</v>
      </c>
      <c r="V2794" s="13">
        <v>0.75709499999999996</v>
      </c>
      <c r="W2794">
        <v>1885</v>
      </c>
      <c r="X2794">
        <v>37</v>
      </c>
      <c r="Z2794" s="10">
        <f>IF($N2794&lt;&gt;0,constants!$L$2,IF($O2794&lt;&gt;0,constants!$M$2,IF($P2794&lt;&gt;0,constants!$N$2,0)))</f>
        <v>1117.99</v>
      </c>
      <c r="AA2794" s="10">
        <f>IF($N2794&lt;&gt;0,constants!$L$2,IF($O2794&lt;&gt;0,constants!$M$2,IF($P2794&lt;&gt;0,constants!$P$2,0)))</f>
        <v>4051.45</v>
      </c>
      <c r="AB2794" s="11">
        <f>constants!$O$2</f>
        <v>4861.32</v>
      </c>
      <c r="AC2794" s="11">
        <f>VLOOKUP(BWscncns[[#This Row],[scanner]],[0]!ScnrAvgBW,2,FALSE)/1000</f>
        <v>6440.9193022088357</v>
      </c>
      <c r="AD2794" s="8">
        <f>(1+$F2794)*Z2794</f>
        <v>1310.9336525357148</v>
      </c>
      <c r="AE2794" s="8">
        <f>(1+$F2794)*AA2794</f>
        <v>4750.6526414062937</v>
      </c>
      <c r="AF2794" s="8">
        <f>(1+$F2794)*AB2794</f>
        <v>5700.2906857350436</v>
      </c>
      <c r="AG2794" s="8">
        <f>(1+$F2794)*AC2794</f>
        <v>7552.498561286252</v>
      </c>
      <c r="AH2794" s="8">
        <f>(1+$F2794)*$T2794/1000</f>
        <v>2459.0802523122566</v>
      </c>
      <c r="AI2794" s="8">
        <f>(1+BWscncns[[#This Row],[pid_error]]*K_p)*BWscncns[[#This Row],[dbw]]/1000</f>
        <v>2278.1161261561278</v>
      </c>
      <c r="AJ2794" s="13">
        <f>BWscncns[[#This Row],[Torflow prgrssv alt vote]]/VLOOKUP(BWscncns[[#This Row],[class]],AltBWtotl,2,FALSE)*100</f>
        <v>4.4930531616919719E-2</v>
      </c>
      <c r="AK2794">
        <f>IF(D2794=E2794,1,0)</f>
        <v>1</v>
      </c>
    </row>
    <row r="2795" spans="1:37">
      <c r="A2795" s="1" t="s">
        <v>9948</v>
      </c>
      <c r="B2795" s="1" t="s">
        <v>9949</v>
      </c>
      <c r="C2795">
        <v>3120</v>
      </c>
      <c r="D2795">
        <v>1524963125</v>
      </c>
      <c r="E2795">
        <v>1524963125</v>
      </c>
      <c r="F2795" s="2">
        <v>1.17292024199</v>
      </c>
      <c r="G2795" s="2">
        <v>1.17292024199</v>
      </c>
      <c r="H2795">
        <v>3115098</v>
      </c>
      <c r="I2795" s="2">
        <v>0.69950052205400004</v>
      </c>
      <c r="J2795" s="2">
        <v>0</v>
      </c>
      <c r="K2795">
        <v>1</v>
      </c>
      <c r="L2795" s="1" t="s">
        <v>11541</v>
      </c>
      <c r="M2795" s="1" t="s">
        <v>9949</v>
      </c>
      <c r="N2795">
        <v>0</v>
      </c>
      <c r="O2795">
        <v>0</v>
      </c>
      <c r="P2795">
        <v>1</v>
      </c>
      <c r="Q2795">
        <v>0</v>
      </c>
      <c r="R2795" s="19">
        <f>BWscncns[[#This Row],[C fx]]*4+BWscncns[[#This Row],[C fg]]*2+BWscncns[[#This Row],[C fm]]</f>
        <v>1</v>
      </c>
      <c r="S2795">
        <v>2570</v>
      </c>
      <c r="T2795">
        <v>1433600</v>
      </c>
      <c r="U2795" s="13">
        <v>1.7926899999999999</v>
      </c>
      <c r="V2795" s="13">
        <v>0.55782100000000001</v>
      </c>
      <c r="W2795">
        <v>690</v>
      </c>
      <c r="X2795">
        <v>13</v>
      </c>
      <c r="Z2795" s="10">
        <f>IF($N2795&lt;&gt;0,constants!$L$2,IF($O2795&lt;&gt;0,constants!$M$2,IF($P2795&lt;&gt;0,constants!$N$2,0)))</f>
        <v>1117.99</v>
      </c>
      <c r="AA2795" s="10">
        <f>IF($N2795&lt;&gt;0,constants!$L$2,IF($O2795&lt;&gt;0,constants!$M$2,IF($P2795&lt;&gt;0,constants!$P$2,0)))</f>
        <v>4051.45</v>
      </c>
      <c r="AB2795" s="11">
        <f>constants!$O$2</f>
        <v>4861.32</v>
      </c>
      <c r="AC2795" s="11">
        <f>VLOOKUP(BWscncns[[#This Row],[scanner]],[0]!ScnrAvgBW,2,FALSE)/1000</f>
        <v>11818.828055288463</v>
      </c>
      <c r="AD2795" s="8">
        <f>(1+$F2795)*Z2795</f>
        <v>2429.3031013424002</v>
      </c>
      <c r="AE2795" s="8">
        <f>(1+$F2795)*AA2795</f>
        <v>8803.4777144103846</v>
      </c>
      <c r="AF2795" s="8">
        <f>(1+$F2795)*AB2795</f>
        <v>10563.260630790826</v>
      </c>
      <c r="AG2795" s="8">
        <f>(1+$F2795)*AC2795</f>
        <v>25681.370717935606</v>
      </c>
      <c r="AH2795" s="8">
        <f>(1+$F2795)*$T2795/1000</f>
        <v>3115.0984589168638</v>
      </c>
      <c r="AI2795" s="8">
        <f>(1+BWscncns[[#This Row],[pid_error]]*K_p)*BWscncns[[#This Row],[dbw]]/1000</f>
        <v>2274.3492294584321</v>
      </c>
      <c r="AJ2795" s="13">
        <f>BWscncns[[#This Row],[Torflow prgrssv alt vote]]/VLOOKUP(BWscncns[[#This Row],[class]],AltBWtotl,2,FALSE)*100</f>
        <v>4.4856238358015901E-2</v>
      </c>
      <c r="AK2795">
        <f>IF(D2795=E2795,1,0)</f>
        <v>1</v>
      </c>
    </row>
    <row r="2796" spans="1:37">
      <c r="A2796" s="1" t="s">
        <v>10711</v>
      </c>
      <c r="B2796" s="1" t="s">
        <v>10712</v>
      </c>
      <c r="C2796">
        <v>2970</v>
      </c>
      <c r="D2796">
        <v>1524991615</v>
      </c>
      <c r="E2796">
        <v>1524991615</v>
      </c>
      <c r="F2796" s="2">
        <v>0.88807602428400001</v>
      </c>
      <c r="G2796" s="2">
        <v>0.88807602428400001</v>
      </c>
      <c r="H2796">
        <v>2969686</v>
      </c>
      <c r="I2796" s="2">
        <v>-0.13909247822599999</v>
      </c>
      <c r="J2796" s="2">
        <v>0</v>
      </c>
      <c r="K2796">
        <v>2</v>
      </c>
      <c r="L2796" s="1" t="s">
        <v>11555</v>
      </c>
      <c r="M2796" s="1" t="s">
        <v>10712</v>
      </c>
      <c r="N2796">
        <v>0</v>
      </c>
      <c r="O2796">
        <v>0</v>
      </c>
      <c r="P2796">
        <v>1</v>
      </c>
      <c r="Q2796">
        <v>0</v>
      </c>
      <c r="R2796" s="19">
        <f>BWscncns[[#This Row],[C fx]]*4+BWscncns[[#This Row],[C fg]]*2+BWscncns[[#This Row],[C fm]]</f>
        <v>1</v>
      </c>
      <c r="S2796">
        <v>2560</v>
      </c>
      <c r="T2796">
        <v>1572864</v>
      </c>
      <c r="U2796" s="13">
        <v>1.6276040000000001</v>
      </c>
      <c r="V2796" s="13">
        <v>0.61439999999999995</v>
      </c>
      <c r="W2796">
        <v>1016</v>
      </c>
      <c r="X2796">
        <v>20</v>
      </c>
      <c r="Z2796" s="10">
        <f>IF($N2796&lt;&gt;0,constants!$L$2,IF($O2796&lt;&gt;0,constants!$M$2,IF($P2796&lt;&gt;0,constants!$N$2,0)))</f>
        <v>1117.99</v>
      </c>
      <c r="AA2796" s="10">
        <f>IF($N2796&lt;&gt;0,constants!$L$2,IF($O2796&lt;&gt;0,constants!$M$2,IF($P2796&lt;&gt;0,constants!$P$2,0)))</f>
        <v>4051.45</v>
      </c>
      <c r="AB2796" s="11">
        <f>constants!$O$2</f>
        <v>4861.32</v>
      </c>
      <c r="AC2796" s="11">
        <f>VLOOKUP(BWscncns[[#This Row],[scanner]],[0]!ScnrAvgBW,2,FALSE)/1000</f>
        <v>8853.6095214723919</v>
      </c>
      <c r="AD2796" s="8">
        <f>(1+$F2796)*Z2796</f>
        <v>2110.850114389269</v>
      </c>
      <c r="AE2796" s="8">
        <f>(1+$F2796)*AA2796</f>
        <v>7649.4456085854117</v>
      </c>
      <c r="AF2796" s="8">
        <f>(1+$F2796)*AB2796</f>
        <v>9178.5417383722943</v>
      </c>
      <c r="AG2796" s="8">
        <f>(1+$F2796)*AC2796</f>
        <v>16716.28786586456</v>
      </c>
      <c r="AH2796" s="8">
        <f>(1+$F2796)*$T2796/1000</f>
        <v>2969.6868078594293</v>
      </c>
      <c r="AI2796" s="8">
        <f>(1+BWscncns[[#This Row],[pid_error]]*K_p)*BWscncns[[#This Row],[dbw]]/1000</f>
        <v>2271.2754039297147</v>
      </c>
      <c r="AJ2796" s="13">
        <f>BWscncns[[#This Row],[Torflow prgrssv alt vote]]/VLOOKUP(BWscncns[[#This Row],[class]],AltBWtotl,2,FALSE)*100</f>
        <v>4.4795614312772007E-2</v>
      </c>
      <c r="AK2796">
        <f>IF(D2796=E2796,1,0)</f>
        <v>1</v>
      </c>
    </row>
    <row r="2797" spans="1:37">
      <c r="A2797" s="1" t="s">
        <v>6617</v>
      </c>
      <c r="B2797" s="1" t="s">
        <v>6618</v>
      </c>
      <c r="C2797">
        <v>3000</v>
      </c>
      <c r="D2797">
        <v>1524960494</v>
      </c>
      <c r="E2797">
        <v>1524960494</v>
      </c>
      <c r="F2797" s="2">
        <v>0.95403655072799998</v>
      </c>
      <c r="G2797" s="2">
        <v>0.95403655072799998</v>
      </c>
      <c r="H2797">
        <v>3001400</v>
      </c>
      <c r="I2797" s="2">
        <v>8.3557478873300006E-2</v>
      </c>
      <c r="J2797" s="2">
        <v>0</v>
      </c>
      <c r="K2797">
        <v>1</v>
      </c>
      <c r="L2797" s="1" t="s">
        <v>11626</v>
      </c>
      <c r="M2797" s="1" t="s">
        <v>6618</v>
      </c>
      <c r="N2797">
        <v>0</v>
      </c>
      <c r="O2797">
        <v>0</v>
      </c>
      <c r="P2797">
        <v>1</v>
      </c>
      <c r="Q2797">
        <v>0</v>
      </c>
      <c r="R2797" s="19">
        <f>BWscncns[[#This Row],[C fx]]*4+BWscncns[[#This Row],[C fg]]*2+BWscncns[[#This Row],[C fm]]</f>
        <v>1</v>
      </c>
      <c r="S2797">
        <v>2570</v>
      </c>
      <c r="T2797">
        <v>1536000</v>
      </c>
      <c r="U2797" s="13">
        <v>1.6731769999999999</v>
      </c>
      <c r="V2797" s="13">
        <v>0.597665</v>
      </c>
      <c r="W2797">
        <v>893</v>
      </c>
      <c r="X2797">
        <v>17</v>
      </c>
      <c r="Z2797" s="10">
        <f>IF($N2797&lt;&gt;0,constants!$L$2,IF($O2797&lt;&gt;0,constants!$M$2,IF($P2797&lt;&gt;0,constants!$N$2,0)))</f>
        <v>1117.99</v>
      </c>
      <c r="AA2797" s="10">
        <f>IF($N2797&lt;&gt;0,constants!$L$2,IF($O2797&lt;&gt;0,constants!$M$2,IF($P2797&lt;&gt;0,constants!$P$2,0)))</f>
        <v>4051.45</v>
      </c>
      <c r="AB2797" s="11">
        <f>constants!$O$2</f>
        <v>4861.32</v>
      </c>
      <c r="AC2797" s="11">
        <f>VLOOKUP(BWscncns[[#This Row],[scanner]],[0]!ScnrAvgBW,2,FALSE)/1000</f>
        <v>11818.828055288463</v>
      </c>
      <c r="AD2797" s="8">
        <f>(1+$F2797)*Z2797</f>
        <v>2184.5933233483966</v>
      </c>
      <c r="AE2797" s="8">
        <f>(1+$F2797)*AA2797</f>
        <v>7916.6813834469549</v>
      </c>
      <c r="AF2797" s="8">
        <f>(1+$F2797)*AB2797</f>
        <v>9499.1969647850401</v>
      </c>
      <c r="AG2797" s="8">
        <f>(1+$F2797)*AC2797</f>
        <v>23094.422006803183</v>
      </c>
      <c r="AH2797" s="8">
        <f>(1+$F2797)*$T2797/1000</f>
        <v>3001.4001419182082</v>
      </c>
      <c r="AI2797" s="8">
        <f>(1+BWscncns[[#This Row],[pid_error]]*K_p)*BWscncns[[#This Row],[dbw]]/1000</f>
        <v>2268.7000709591039</v>
      </c>
      <c r="AJ2797" s="13">
        <f>BWscncns[[#This Row],[Torflow prgrssv alt vote]]/VLOOKUP(BWscncns[[#This Row],[class]],AltBWtotl,2,FALSE)*100</f>
        <v>4.4744821871538838E-2</v>
      </c>
      <c r="AK2797">
        <f>IF(D2797=E2797,1,0)</f>
        <v>1</v>
      </c>
    </row>
    <row r="2798" spans="1:37">
      <c r="A2798" s="1" t="s">
        <v>4334</v>
      </c>
      <c r="B2798" s="1" t="s">
        <v>4335</v>
      </c>
      <c r="C2798">
        <v>2490</v>
      </c>
      <c r="D2798">
        <v>1525001415</v>
      </c>
      <c r="E2798">
        <v>1525001415</v>
      </c>
      <c r="F2798" s="2">
        <v>0.21501056189199999</v>
      </c>
      <c r="G2798" s="2">
        <v>0.21501056189199999</v>
      </c>
      <c r="H2798">
        <v>2488341</v>
      </c>
      <c r="I2798" s="2">
        <v>-1.9863964731700001E-2</v>
      </c>
      <c r="J2798" s="2">
        <v>0</v>
      </c>
      <c r="K2798">
        <v>3</v>
      </c>
      <c r="L2798" s="1" t="s">
        <v>11578</v>
      </c>
      <c r="M2798" s="1" t="s">
        <v>4335</v>
      </c>
      <c r="N2798">
        <v>0</v>
      </c>
      <c r="O2798">
        <v>0</v>
      </c>
      <c r="P2798">
        <v>1</v>
      </c>
      <c r="Q2798">
        <v>0</v>
      </c>
      <c r="R2798" s="19">
        <f>BWscncns[[#This Row],[C fx]]*4+BWscncns[[#This Row],[C fg]]*2+BWscncns[[#This Row],[C fm]]</f>
        <v>1</v>
      </c>
      <c r="S2798">
        <v>2890</v>
      </c>
      <c r="T2798">
        <v>2048000</v>
      </c>
      <c r="U2798" s="13">
        <v>1.411133</v>
      </c>
      <c r="V2798" s="13">
        <v>0.70865100000000003</v>
      </c>
      <c r="W2798">
        <v>1632</v>
      </c>
      <c r="X2798">
        <v>32</v>
      </c>
      <c r="Z2798" s="10">
        <f>IF($N2798&lt;&gt;0,constants!$L$2,IF($O2798&lt;&gt;0,constants!$M$2,IF($P2798&lt;&gt;0,constants!$N$2,0)))</f>
        <v>1117.99</v>
      </c>
      <c r="AA2798" s="10">
        <f>IF($N2798&lt;&gt;0,constants!$L$2,IF($O2798&lt;&gt;0,constants!$M$2,IF($P2798&lt;&gt;0,constants!$P$2,0)))</f>
        <v>4051.45</v>
      </c>
      <c r="AB2798" s="11">
        <f>constants!$O$2</f>
        <v>4861.32</v>
      </c>
      <c r="AC2798" s="11">
        <f>VLOOKUP(BWscncns[[#This Row],[scanner]],[0]!ScnrAvgBW,2,FALSE)/1000</f>
        <v>6440.9193022088357</v>
      </c>
      <c r="AD2798" s="8">
        <f>(1+$F2798)*Z2798</f>
        <v>1358.3696580896371</v>
      </c>
      <c r="AE2798" s="8">
        <f>(1+$F2798)*AA2798</f>
        <v>4922.5545409773431</v>
      </c>
      <c r="AF2798" s="8">
        <f>(1+$F2798)*AB2798</f>
        <v>5906.5551447368171</v>
      </c>
      <c r="AG2798" s="8">
        <f>(1+$F2798)*AC2798</f>
        <v>7825.7849804777861</v>
      </c>
      <c r="AH2798" s="8">
        <f>(1+$F2798)*$T2798/1000</f>
        <v>2488.3416307548159</v>
      </c>
      <c r="AI2798" s="8">
        <f>(1+BWscncns[[#This Row],[pid_error]]*K_p)*BWscncns[[#This Row],[dbw]]/1000</f>
        <v>2268.170815377408</v>
      </c>
      <c r="AJ2798" s="13">
        <f>BWscncns[[#This Row],[Torflow prgrssv alt vote]]/VLOOKUP(BWscncns[[#This Row],[class]],AltBWtotl,2,FALSE)*100</f>
        <v>4.4734383538578636E-2</v>
      </c>
      <c r="AK2798">
        <f>IF(D2798=E2798,1,0)</f>
        <v>1</v>
      </c>
    </row>
    <row r="2799" spans="1:37">
      <c r="A2799" s="1" t="s">
        <v>1343</v>
      </c>
      <c r="B2799" s="1" t="s">
        <v>1344</v>
      </c>
      <c r="C2799">
        <v>2420</v>
      </c>
      <c r="D2799">
        <v>1525004091</v>
      </c>
      <c r="E2799">
        <v>1525004091</v>
      </c>
      <c r="F2799" s="2">
        <v>0.154716794081</v>
      </c>
      <c r="G2799" s="2">
        <v>0.154716794081</v>
      </c>
      <c r="H2799">
        <v>2421616</v>
      </c>
      <c r="I2799" s="2">
        <v>-2.4037362429800001E-2</v>
      </c>
      <c r="J2799" s="2">
        <v>0</v>
      </c>
      <c r="K2799">
        <v>4</v>
      </c>
      <c r="L2799" s="1" t="s">
        <v>11647</v>
      </c>
      <c r="M2799" s="1" t="s">
        <v>1344</v>
      </c>
      <c r="N2799">
        <v>0</v>
      </c>
      <c r="O2799">
        <v>0</v>
      </c>
      <c r="P2799">
        <v>1</v>
      </c>
      <c r="Q2799">
        <v>0</v>
      </c>
      <c r="R2799" s="19">
        <f>BWscncns[[#This Row],[C fx]]*4+BWscncns[[#This Row],[C fg]]*2+BWscncns[[#This Row],[C fm]]</f>
        <v>1</v>
      </c>
      <c r="S2799">
        <v>2330</v>
      </c>
      <c r="T2799">
        <v>2097152</v>
      </c>
      <c r="U2799" s="13">
        <v>1.1110310000000001</v>
      </c>
      <c r="V2799" s="13">
        <v>0.900065</v>
      </c>
      <c r="W2799">
        <v>2645</v>
      </c>
      <c r="X2799">
        <v>52</v>
      </c>
      <c r="Z2799" s="10">
        <f>IF($N2799&lt;&gt;0,constants!$L$2,IF($O2799&lt;&gt;0,constants!$M$2,IF($P2799&lt;&gt;0,constants!$N$2,0)))</f>
        <v>1117.99</v>
      </c>
      <c r="AA2799" s="10">
        <f>IF($N2799&lt;&gt;0,constants!$L$2,IF($O2799&lt;&gt;0,constants!$M$2,IF($P2799&lt;&gt;0,constants!$P$2,0)))</f>
        <v>4051.45</v>
      </c>
      <c r="AB2799" s="11">
        <f>constants!$O$2</f>
        <v>4861.32</v>
      </c>
      <c r="AC2799" s="11">
        <f>VLOOKUP(BWscncns[[#This Row],[scanner]],[0]!ScnrAvgBW,2,FALSE)/1000</f>
        <v>4819.491751072962</v>
      </c>
      <c r="AD2799" s="8">
        <f>(1+$F2799)*Z2799</f>
        <v>1290.9618286146172</v>
      </c>
      <c r="AE2799" s="8">
        <f>(1+$F2799)*AA2799</f>
        <v>4678.2773553794668</v>
      </c>
      <c r="AF2799" s="8">
        <f>(1+$F2799)*AB2799</f>
        <v>5613.4478454018463</v>
      </c>
      <c r="AG2799" s="8">
        <f>(1+$F2799)*AC2799</f>
        <v>5565.148063898795</v>
      </c>
      <c r="AH2799" s="8">
        <f>(1+$F2799)*$T2799/1000</f>
        <v>2421.6166341405569</v>
      </c>
      <c r="AI2799" s="8">
        <f>(1+BWscncns[[#This Row],[pid_error]]*K_p)*BWscncns[[#This Row],[dbw]]/1000</f>
        <v>2259.3843170702789</v>
      </c>
      <c r="AJ2799" s="13">
        <f>BWscncns[[#This Row],[Torflow prgrssv alt vote]]/VLOOKUP(BWscncns[[#This Row],[class]],AltBWtotl,2,FALSE)*100</f>
        <v>4.4561090335717819E-2</v>
      </c>
      <c r="AK2799">
        <f>IF(D2799=E2799,1,0)</f>
        <v>1</v>
      </c>
    </row>
    <row r="2800" spans="1:37">
      <c r="A2800" s="1" t="s">
        <v>3599</v>
      </c>
      <c r="B2800" s="1" t="s">
        <v>3600</v>
      </c>
      <c r="C2800">
        <v>2670</v>
      </c>
      <c r="D2800">
        <v>1524858829</v>
      </c>
      <c r="E2800">
        <v>1525003372</v>
      </c>
      <c r="F2800" s="2">
        <v>-0.62485507587800004</v>
      </c>
      <c r="G2800" s="2">
        <v>-0.62485507587800004</v>
      </c>
      <c r="H2800">
        <v>1229274</v>
      </c>
      <c r="I2800" s="2">
        <v>-1.64804929906</v>
      </c>
      <c r="J2800" s="2">
        <v>0</v>
      </c>
      <c r="K2800">
        <v>2</v>
      </c>
      <c r="L2800" s="1" t="s">
        <v>11569</v>
      </c>
      <c r="M2800" s="1" t="s">
        <v>3600</v>
      </c>
      <c r="N2800">
        <v>0</v>
      </c>
      <c r="O2800">
        <v>1</v>
      </c>
      <c r="P2800">
        <v>0</v>
      </c>
      <c r="Q2800">
        <v>0</v>
      </c>
      <c r="R2800" s="19">
        <f>BWscncns[[#This Row],[C fx]]*4+BWscncns[[#This Row],[C fg]]*2+BWscncns[[#This Row],[C fm]]</f>
        <v>2</v>
      </c>
      <c r="S2800">
        <v>5030</v>
      </c>
      <c r="T2800">
        <v>3276800</v>
      </c>
      <c r="U2800" s="13">
        <v>1.535034</v>
      </c>
      <c r="V2800" s="13">
        <v>0.651451</v>
      </c>
      <c r="W2800">
        <v>1245</v>
      </c>
      <c r="X2800">
        <v>24</v>
      </c>
      <c r="Z2800" s="10">
        <f>IF($N2800&lt;&gt;0,constants!$L$2,IF($O2800&lt;&gt;0,constants!$M$2,IF($P2800&lt;&gt;0,constants!$N$2,0)))</f>
        <v>9721.3799999999992</v>
      </c>
      <c r="AA2800" s="10">
        <f>IF($N2800&lt;&gt;0,constants!$L$2,IF($O2800&lt;&gt;0,constants!$M$2,IF($P2800&lt;&gt;0,constants!$P$2,0)))</f>
        <v>9721.3799999999992</v>
      </c>
      <c r="AB2800" s="11">
        <f>constants!$O$2</f>
        <v>4861.32</v>
      </c>
      <c r="AC2800" s="11">
        <f>VLOOKUP(BWscncns[[#This Row],[scanner]],[0]!ScnrAvgBW,2,FALSE)/1000</f>
        <v>8853.6095214723919</v>
      </c>
      <c r="AD2800" s="8">
        <f>(1+$F2800)*Z2800</f>
        <v>3646.9263624611276</v>
      </c>
      <c r="AE2800" s="8">
        <f>(1+$F2800)*AA2800</f>
        <v>3646.9263624611276</v>
      </c>
      <c r="AF2800" s="8">
        <f>(1+$F2800)*AB2800</f>
        <v>1823.6995225327607</v>
      </c>
      <c r="AG2800" s="8">
        <f>(1+$F2800)*AC2800</f>
        <v>3321.3866721385766</v>
      </c>
      <c r="AH2800" s="8">
        <f>(1+$F2800)*$T2800/1000</f>
        <v>1229.2748873629696</v>
      </c>
      <c r="AI2800" s="8">
        <f>(1+BWscncns[[#This Row],[pid_error]]*K_p)*BWscncns[[#This Row],[dbw]]/1000</f>
        <v>2253.0374436814845</v>
      </c>
      <c r="AJ2800" s="13">
        <f>BWscncns[[#This Row],[Torflow prgrssv alt vote]]/VLOOKUP(BWscncns[[#This Row],[class]],AltBWtotl,2,FALSE)*100</f>
        <v>7.8705312944516992E-3</v>
      </c>
      <c r="AK2800">
        <f>IF(D2800=E2800,1,0)</f>
        <v>0</v>
      </c>
    </row>
    <row r="2801" spans="1:37">
      <c r="A2801" s="1" t="s">
        <v>10140</v>
      </c>
      <c r="B2801" s="1" t="s">
        <v>10141</v>
      </c>
      <c r="C2801">
        <v>3180</v>
      </c>
      <c r="D2801">
        <v>1524545391</v>
      </c>
      <c r="E2801">
        <v>1524928287</v>
      </c>
      <c r="F2801" s="2">
        <v>0.147153085962</v>
      </c>
      <c r="G2801" s="2">
        <v>0.147153085962</v>
      </c>
      <c r="H2801">
        <v>2405754</v>
      </c>
      <c r="I2801" s="2">
        <v>-0.82305706281199997</v>
      </c>
      <c r="J2801" s="2">
        <v>0</v>
      </c>
      <c r="K2801">
        <v>2</v>
      </c>
      <c r="L2801" s="1" t="s">
        <v>11699</v>
      </c>
      <c r="M2801" s="1" t="s">
        <v>10141</v>
      </c>
      <c r="N2801">
        <v>0</v>
      </c>
      <c r="O2801">
        <v>1</v>
      </c>
      <c r="P2801">
        <v>0</v>
      </c>
      <c r="Q2801">
        <v>0</v>
      </c>
      <c r="R2801" s="19">
        <f>BWscncns[[#This Row],[C fx]]*4+BWscncns[[#This Row],[C fg]]*2+BWscncns[[#This Row],[C fm]]</f>
        <v>2</v>
      </c>
      <c r="S2801">
        <v>3180</v>
      </c>
      <c r="T2801">
        <v>2097152</v>
      </c>
      <c r="U2801" s="13">
        <v>1.5163420000000001</v>
      </c>
      <c r="V2801" s="13">
        <v>0.65948200000000001</v>
      </c>
      <c r="W2801">
        <v>1314</v>
      </c>
      <c r="X2801">
        <v>26</v>
      </c>
      <c r="Z2801" s="10">
        <f>IF($N2801&lt;&gt;0,constants!$L$2,IF($O2801&lt;&gt;0,constants!$M$2,IF($P2801&lt;&gt;0,constants!$N$2,0)))</f>
        <v>9721.3799999999992</v>
      </c>
      <c r="AA2801" s="10">
        <f>IF($N2801&lt;&gt;0,constants!$L$2,IF($O2801&lt;&gt;0,constants!$M$2,IF($P2801&lt;&gt;0,constants!$P$2,0)))</f>
        <v>9721.3799999999992</v>
      </c>
      <c r="AB2801" s="11">
        <f>constants!$O$2</f>
        <v>4861.32</v>
      </c>
      <c r="AC2801" s="11">
        <f>VLOOKUP(BWscncns[[#This Row],[scanner]],[0]!ScnrAvgBW,2,FALSE)/1000</f>
        <v>8853.6095214723919</v>
      </c>
      <c r="AD2801" s="8">
        <f>(1+$F2801)*Z2801</f>
        <v>11151.911066809267</v>
      </c>
      <c r="AE2801" s="8">
        <f>(1+$F2801)*AA2801</f>
        <v>11151.911066809267</v>
      </c>
      <c r="AF2801" s="8">
        <f>(1+$F2801)*AB2801</f>
        <v>5576.6782398487894</v>
      </c>
      <c r="AG2801" s="8">
        <f>(1+$F2801)*AC2801</f>
        <v>10156.4454844596</v>
      </c>
      <c r="AH2801" s="8">
        <f>(1+$F2801)*$T2801/1000</f>
        <v>2405.7543885313803</v>
      </c>
      <c r="AI2801" s="8">
        <f>(1+BWscncns[[#This Row],[pid_error]]*K_p)*BWscncns[[#This Row],[dbw]]/1000</f>
        <v>2251.4531942656899</v>
      </c>
      <c r="AJ2801" s="13">
        <f>BWscncns[[#This Row],[Torflow prgrssv alt vote]]/VLOOKUP(BWscncns[[#This Row],[class]],AltBWtotl,2,FALSE)*100</f>
        <v>7.8649970390667328E-3</v>
      </c>
      <c r="AK2801">
        <f>IF(D2801=E2801,1,0)</f>
        <v>0</v>
      </c>
    </row>
    <row r="2802" spans="1:37">
      <c r="A2802" s="1" t="s">
        <v>11407</v>
      </c>
      <c r="B2802" s="1" t="s">
        <v>11408</v>
      </c>
      <c r="C2802">
        <v>926</v>
      </c>
      <c r="D2802">
        <v>1524995200</v>
      </c>
      <c r="E2802">
        <v>1524995200</v>
      </c>
      <c r="F2802" s="2">
        <v>-0.74065405880699997</v>
      </c>
      <c r="G2802" s="2">
        <v>-0.74065405880699997</v>
      </c>
      <c r="H2802">
        <v>926229</v>
      </c>
      <c r="I2802" s="2">
        <v>4.4270820317399998E-2</v>
      </c>
      <c r="J2802" s="2">
        <v>0.05</v>
      </c>
      <c r="K2802">
        <v>7</v>
      </c>
      <c r="L2802" s="1" t="s">
        <v>11858</v>
      </c>
      <c r="M2802" s="1" t="s">
        <v>11408</v>
      </c>
      <c r="N2802">
        <v>1</v>
      </c>
      <c r="O2802">
        <v>0</v>
      </c>
      <c r="P2802">
        <v>0</v>
      </c>
      <c r="Q2802">
        <v>0</v>
      </c>
      <c r="R2802" s="19">
        <f>BWscncns[[#This Row],[C fx]]*4+BWscncns[[#This Row],[C fg]]*2+BWscncns[[#This Row],[C fm]]</f>
        <v>4</v>
      </c>
      <c r="S2802">
        <v>1110</v>
      </c>
      <c r="T2802">
        <v>3571406</v>
      </c>
      <c r="U2802" s="13">
        <v>0.31080200000000002</v>
      </c>
      <c r="V2802" s="13">
        <v>3.2174830000000001</v>
      </c>
      <c r="W2802">
        <v>5445</v>
      </c>
      <c r="X2802">
        <v>108</v>
      </c>
      <c r="Z2802" s="10">
        <f>IF($N2802&lt;&gt;0,constants!$L$2,IF($O2802&lt;&gt;0,constants!$M$2,IF($P2802&lt;&gt;0,constants!$N$2,0)))</f>
        <v>10125.48</v>
      </c>
      <c r="AA2802" s="10">
        <f>IF($N2802&lt;&gt;0,constants!$L$2,IF($O2802&lt;&gt;0,constants!$M$2,IF($P2802&lt;&gt;0,constants!$P$2,0)))</f>
        <v>10125.48</v>
      </c>
      <c r="AB2802" s="11">
        <f>constants!$O$2</f>
        <v>4861.32</v>
      </c>
      <c r="AC2802" s="11">
        <f>VLOOKUP(BWscncns[[#This Row],[scanner]],[0]!ScnrAvgBW,2,FALSE)/1000</f>
        <v>885.64026081730776</v>
      </c>
      <c r="AD2802" s="8">
        <f>(1+$F2802)*Z2802</f>
        <v>2626.0021406308979</v>
      </c>
      <c r="AE2802" s="8">
        <f>(1+$F2802)*AA2802</f>
        <v>2626.0021406308979</v>
      </c>
      <c r="AF2802" s="8">
        <f>(1+$F2802)*AB2802</f>
        <v>1260.7636108403549</v>
      </c>
      <c r="AG2802" s="8">
        <f>(1+$F2802)*AC2802</f>
        <v>229.6872070000787</v>
      </c>
      <c r="AH2802" s="8">
        <f>(1+$F2802)*$T2802/1000</f>
        <v>926.22965045232741</v>
      </c>
      <c r="AI2802" s="8">
        <f>(1+BWscncns[[#This Row],[pid_error]]*K_p)*BWscncns[[#This Row],[dbw]]/1000</f>
        <v>2248.8178252261641</v>
      </c>
      <c r="AJ2802" s="13">
        <f>BWscncns[[#This Row],[Torflow prgrssv alt vote]]/VLOOKUP(BWscncns[[#This Row],[class]],AltBWtotl,2,FALSE)*100</f>
        <v>1.9274042311523656E-2</v>
      </c>
      <c r="AK2802">
        <f>IF(D2802=E2802,1,0)</f>
        <v>1</v>
      </c>
    </row>
    <row r="2803" spans="1:37">
      <c r="A2803" s="1" t="s">
        <v>6901</v>
      </c>
      <c r="B2803" s="1" t="s">
        <v>6902</v>
      </c>
      <c r="C2803">
        <v>2630</v>
      </c>
      <c r="D2803">
        <v>1524988014</v>
      </c>
      <c r="E2803">
        <v>1524988014</v>
      </c>
      <c r="F2803" s="2">
        <v>0.41018539506000001</v>
      </c>
      <c r="G2803" s="2">
        <v>0.41018539506000001</v>
      </c>
      <c r="H2803">
        <v>2630774</v>
      </c>
      <c r="I2803" s="2">
        <v>0.32108503928400001</v>
      </c>
      <c r="J2803" s="2">
        <v>0</v>
      </c>
      <c r="K2803">
        <v>2</v>
      </c>
      <c r="L2803" s="1" t="s">
        <v>11573</v>
      </c>
      <c r="M2803" s="1" t="s">
        <v>6902</v>
      </c>
      <c r="N2803">
        <v>0</v>
      </c>
      <c r="O2803">
        <v>0</v>
      </c>
      <c r="P2803">
        <v>1</v>
      </c>
      <c r="Q2803">
        <v>0</v>
      </c>
      <c r="R2803" s="19">
        <f>BWscncns[[#This Row],[C fx]]*4+BWscncns[[#This Row],[C fg]]*2+BWscncns[[#This Row],[C fm]]</f>
        <v>1</v>
      </c>
      <c r="S2803">
        <v>2630</v>
      </c>
      <c r="T2803">
        <v>1865552</v>
      </c>
      <c r="U2803" s="13">
        <v>1.40977</v>
      </c>
      <c r="V2803" s="13">
        <v>0.70933500000000005</v>
      </c>
      <c r="W2803">
        <v>1635</v>
      </c>
      <c r="X2803">
        <v>32</v>
      </c>
      <c r="Z2803" s="10">
        <f>IF($N2803&lt;&gt;0,constants!$L$2,IF($O2803&lt;&gt;0,constants!$M$2,IF($P2803&lt;&gt;0,constants!$N$2,0)))</f>
        <v>1117.99</v>
      </c>
      <c r="AA2803" s="10">
        <f>IF($N2803&lt;&gt;0,constants!$L$2,IF($O2803&lt;&gt;0,constants!$M$2,IF($P2803&lt;&gt;0,constants!$P$2,0)))</f>
        <v>4051.45</v>
      </c>
      <c r="AB2803" s="11">
        <f>constants!$O$2</f>
        <v>4861.32</v>
      </c>
      <c r="AC2803" s="11">
        <f>VLOOKUP(BWscncns[[#This Row],[scanner]],[0]!ScnrAvgBW,2,FALSE)/1000</f>
        <v>8853.6095214723919</v>
      </c>
      <c r="AD2803" s="8">
        <f>(1+$F2803)*Z2803</f>
        <v>1576.5731698231295</v>
      </c>
      <c r="AE2803" s="8">
        <f>(1+$F2803)*AA2803</f>
        <v>5713.2956188158369</v>
      </c>
      <c r="AF2803" s="8">
        <f>(1+$F2803)*AB2803</f>
        <v>6855.3624647130791</v>
      </c>
      <c r="AG2803" s="8">
        <f>(1+$F2803)*AC2803</f>
        <v>12485.230840744523</v>
      </c>
      <c r="AH2803" s="8">
        <f>(1+$F2803)*$T2803/1000</f>
        <v>2630.7741841249731</v>
      </c>
      <c r="AI2803" s="8">
        <f>(1+BWscncns[[#This Row],[pid_error]]*K_p)*BWscncns[[#This Row],[dbw]]/1000</f>
        <v>2248.1630920624866</v>
      </c>
      <c r="AJ2803" s="13">
        <f>BWscncns[[#This Row],[Torflow prgrssv alt vote]]/VLOOKUP(BWscncns[[#This Row],[class]],AltBWtotl,2,FALSE)*100</f>
        <v>4.4339777822626623E-2</v>
      </c>
      <c r="AK2803">
        <f>IF(D2803=E2803,1,0)</f>
        <v>1</v>
      </c>
    </row>
    <row r="2804" spans="1:37">
      <c r="A2804" s="1" t="s">
        <v>6149</v>
      </c>
      <c r="B2804" s="1" t="s">
        <v>6150</v>
      </c>
      <c r="C2804">
        <v>1460</v>
      </c>
      <c r="D2804">
        <v>1524334297</v>
      </c>
      <c r="E2804">
        <v>1524971186</v>
      </c>
      <c r="F2804" s="2">
        <v>-0.38957107117899997</v>
      </c>
      <c r="G2804" s="2">
        <v>-0.38957107117899997</v>
      </c>
      <c r="H2804">
        <v>1231323</v>
      </c>
      <c r="I2804" s="2">
        <v>-9.0471517288900002E-2</v>
      </c>
      <c r="J2804" s="2">
        <v>0</v>
      </c>
      <c r="K2804">
        <v>7</v>
      </c>
      <c r="L2804" s="1" t="s">
        <v>11873</v>
      </c>
      <c r="M2804" s="1" t="s">
        <v>6150</v>
      </c>
      <c r="N2804">
        <v>0</v>
      </c>
      <c r="O2804">
        <v>1</v>
      </c>
      <c r="P2804">
        <v>0</v>
      </c>
      <c r="Q2804">
        <v>0</v>
      </c>
      <c r="R2804" s="19">
        <f>BWscncns[[#This Row],[C fx]]*4+BWscncns[[#This Row],[C fg]]*2+BWscncns[[#This Row],[C fm]]</f>
        <v>2</v>
      </c>
      <c r="S2804">
        <v>1470</v>
      </c>
      <c r="T2804">
        <v>2785124</v>
      </c>
      <c r="U2804" s="13">
        <v>0.52780400000000005</v>
      </c>
      <c r="V2804" s="13">
        <v>1.8946419999999999</v>
      </c>
      <c r="W2804">
        <v>4767</v>
      </c>
      <c r="X2804">
        <v>95</v>
      </c>
      <c r="Z2804" s="10">
        <f>IF($N2804&lt;&gt;0,constants!$L$2,IF($O2804&lt;&gt;0,constants!$M$2,IF($P2804&lt;&gt;0,constants!$N$2,0)))</f>
        <v>9721.3799999999992</v>
      </c>
      <c r="AA2804" s="10">
        <f>IF($N2804&lt;&gt;0,constants!$L$2,IF($O2804&lt;&gt;0,constants!$M$2,IF($P2804&lt;&gt;0,constants!$P$2,0)))</f>
        <v>9721.3799999999992</v>
      </c>
      <c r="AB2804" s="11">
        <f>constants!$O$2</f>
        <v>4861.32</v>
      </c>
      <c r="AC2804" s="11">
        <f>VLOOKUP(BWscncns[[#This Row],[scanner]],[0]!ScnrAvgBW,2,FALSE)/1000</f>
        <v>885.64026081730776</v>
      </c>
      <c r="AD2804" s="8">
        <f>(1+$F2804)*Z2804</f>
        <v>5934.2115800618931</v>
      </c>
      <c r="AE2804" s="8">
        <f>(1+$F2804)*AA2804</f>
        <v>5934.2115800618931</v>
      </c>
      <c r="AF2804" s="8">
        <f>(1+$F2804)*AB2804</f>
        <v>2967.4903602561039</v>
      </c>
      <c r="AG2804" s="8">
        <f>(1+$F2804)*AC2804</f>
        <v>540.62043573146036</v>
      </c>
      <c r="AH2804" s="8">
        <f>(1+$F2804)*$T2804/1000</f>
        <v>1700.1202599536591</v>
      </c>
      <c r="AI2804" s="8">
        <f>(1+BWscncns[[#This Row],[pid_error]]*K_p)*BWscncns[[#This Row],[dbw]]/1000</f>
        <v>2242.6221299768295</v>
      </c>
      <c r="AJ2804" s="13">
        <f>BWscncns[[#This Row],[Torflow prgrssv alt vote]]/VLOOKUP(BWscncns[[#This Row],[class]],AltBWtotl,2,FALSE)*100</f>
        <v>7.834147499462445E-3</v>
      </c>
      <c r="AK2804">
        <f>IF(D2804=E2804,1,0)</f>
        <v>0</v>
      </c>
    </row>
    <row r="2805" spans="1:37">
      <c r="A2805" s="1" t="s">
        <v>2902</v>
      </c>
      <c r="B2805" s="1" t="s">
        <v>2903</v>
      </c>
      <c r="C2805">
        <v>2410</v>
      </c>
      <c r="D2805">
        <v>1524963001</v>
      </c>
      <c r="E2805">
        <v>1524963001</v>
      </c>
      <c r="F2805" s="2">
        <v>0.16693667924200001</v>
      </c>
      <c r="G2805" s="2">
        <v>0.16693667924200001</v>
      </c>
      <c r="H2805">
        <v>2414089</v>
      </c>
      <c r="I2805" s="2">
        <v>-3.5753125971100003E-2</v>
      </c>
      <c r="J2805" s="2">
        <v>0</v>
      </c>
      <c r="K2805">
        <v>4</v>
      </c>
      <c r="L2805" s="1" t="s">
        <v>11657</v>
      </c>
      <c r="M2805" s="1" t="s">
        <v>2903</v>
      </c>
      <c r="N2805">
        <v>0</v>
      </c>
      <c r="O2805">
        <v>0</v>
      </c>
      <c r="P2805">
        <v>1</v>
      </c>
      <c r="Q2805">
        <v>0</v>
      </c>
      <c r="R2805" s="19">
        <f>BWscncns[[#This Row],[C fx]]*4+BWscncns[[#This Row],[C fg]]*2+BWscncns[[#This Row],[C fm]]</f>
        <v>1</v>
      </c>
      <c r="S2805">
        <v>1680</v>
      </c>
      <c r="T2805">
        <v>2068741</v>
      </c>
      <c r="U2805" s="13">
        <v>0.81208800000000003</v>
      </c>
      <c r="V2805" s="13">
        <v>1.231393</v>
      </c>
      <c r="W2805">
        <v>3976</v>
      </c>
      <c r="X2805">
        <v>79</v>
      </c>
      <c r="Z2805" s="10">
        <f>IF($N2805&lt;&gt;0,constants!$L$2,IF($O2805&lt;&gt;0,constants!$M$2,IF($P2805&lt;&gt;0,constants!$N$2,0)))</f>
        <v>1117.99</v>
      </c>
      <c r="AA2805" s="10">
        <f>IF($N2805&lt;&gt;0,constants!$L$2,IF($O2805&lt;&gt;0,constants!$M$2,IF($P2805&lt;&gt;0,constants!$P$2,0)))</f>
        <v>4051.45</v>
      </c>
      <c r="AB2805" s="11">
        <f>constants!$O$2</f>
        <v>4861.32</v>
      </c>
      <c r="AC2805" s="11">
        <f>VLOOKUP(BWscncns[[#This Row],[scanner]],[0]!ScnrAvgBW,2,FALSE)/1000</f>
        <v>4819.491751072962</v>
      </c>
      <c r="AD2805" s="8">
        <f>(1+$F2805)*Z2805</f>
        <v>1304.6235380257635</v>
      </c>
      <c r="AE2805" s="8">
        <f>(1+$F2805)*AA2805</f>
        <v>4727.7856091150006</v>
      </c>
      <c r="AF2805" s="8">
        <f>(1+$F2805)*AB2805</f>
        <v>5672.8526175327188</v>
      </c>
      <c r="AG2805" s="8">
        <f>(1+$F2805)*AC2805</f>
        <v>5624.0416996312933</v>
      </c>
      <c r="AH2805" s="8">
        <f>(1+$F2805)*$T2805/1000</f>
        <v>2414.0897527517741</v>
      </c>
      <c r="AI2805" s="8">
        <f>(1+BWscncns[[#This Row],[pid_error]]*K_p)*BWscncns[[#This Row],[dbw]]/1000</f>
        <v>2241.4153763758877</v>
      </c>
      <c r="AJ2805" s="13">
        <f>BWscncns[[#This Row],[Torflow prgrssv alt vote]]/VLOOKUP(BWscncns[[#This Row],[class]],AltBWtotl,2,FALSE)*100</f>
        <v>4.4206694855732274E-2</v>
      </c>
      <c r="AK2805">
        <f>IF(D2805=E2805,1,0)</f>
        <v>1</v>
      </c>
    </row>
    <row r="2806" spans="1:37">
      <c r="A2806" s="1" t="s">
        <v>2988</v>
      </c>
      <c r="B2806" s="1" t="s">
        <v>2989</v>
      </c>
      <c r="C2806">
        <v>4360</v>
      </c>
      <c r="D2806">
        <v>1523983875</v>
      </c>
      <c r="E2806">
        <v>1524982505</v>
      </c>
      <c r="F2806" s="2">
        <v>0.100992350865</v>
      </c>
      <c r="G2806" s="2">
        <v>0.100992350865</v>
      </c>
      <c r="H2806">
        <v>3479605</v>
      </c>
      <c r="I2806" s="2">
        <v>-0.85587631208899995</v>
      </c>
      <c r="J2806" s="2">
        <v>0</v>
      </c>
      <c r="K2806">
        <v>5</v>
      </c>
      <c r="L2806" s="1" t="s">
        <v>11614</v>
      </c>
      <c r="M2806" s="1" t="s">
        <v>2989</v>
      </c>
      <c r="N2806">
        <v>0</v>
      </c>
      <c r="O2806">
        <v>1</v>
      </c>
      <c r="P2806">
        <v>0</v>
      </c>
      <c r="Q2806">
        <v>0</v>
      </c>
      <c r="R2806" s="19">
        <f>BWscncns[[#This Row],[C fx]]*4+BWscncns[[#This Row],[C fg]]*2+BWscncns[[#This Row],[C fm]]</f>
        <v>2</v>
      </c>
      <c r="S2806">
        <v>2530</v>
      </c>
      <c r="T2806">
        <v>2117888</v>
      </c>
      <c r="U2806" s="13">
        <v>1.1945859999999999</v>
      </c>
      <c r="V2806" s="13">
        <v>0.83711000000000002</v>
      </c>
      <c r="W2806">
        <v>2332</v>
      </c>
      <c r="X2806">
        <v>46</v>
      </c>
      <c r="Z2806" s="10">
        <f>IF($N2806&lt;&gt;0,constants!$L$2,IF($O2806&lt;&gt;0,constants!$M$2,IF($P2806&lt;&gt;0,constants!$N$2,0)))</f>
        <v>9721.3799999999992</v>
      </c>
      <c r="AA2806" s="10">
        <f>IF($N2806&lt;&gt;0,constants!$L$2,IF($O2806&lt;&gt;0,constants!$M$2,IF($P2806&lt;&gt;0,constants!$P$2,0)))</f>
        <v>9721.3799999999992</v>
      </c>
      <c r="AB2806" s="11">
        <f>constants!$O$2</f>
        <v>4861.32</v>
      </c>
      <c r="AC2806" s="11">
        <f>VLOOKUP(BWscncns[[#This Row],[scanner]],[0]!ScnrAvgBW,2,FALSE)/1000</f>
        <v>3794.4265750962772</v>
      </c>
      <c r="AD2806" s="8">
        <f>(1+$F2806)*Z2806</f>
        <v>10703.165019851993</v>
      </c>
      <c r="AE2806" s="8">
        <f>(1+$F2806)*AA2806</f>
        <v>10703.165019851993</v>
      </c>
      <c r="AF2806" s="8">
        <f>(1+$F2806)*AB2806</f>
        <v>5352.2761351070412</v>
      </c>
      <c r="AG2806" s="8">
        <f>(1+$F2806)*AC2806</f>
        <v>4177.6346350998801</v>
      </c>
      <c r="AH2806" s="8">
        <f>(1+$F2806)*$T2806/1000</f>
        <v>2331.7784879887727</v>
      </c>
      <c r="AI2806" s="8">
        <f>(1+BWscncns[[#This Row],[pid_error]]*K_p)*BWscncns[[#This Row],[dbw]]/1000</f>
        <v>2224.8332439943865</v>
      </c>
      <c r="AJ2806" s="13">
        <f>BWscncns[[#This Row],[Torflow prgrssv alt vote]]/VLOOKUP(BWscncns[[#This Row],[class]],AltBWtotl,2,FALSE)*100</f>
        <v>7.7720056188599314E-3</v>
      </c>
      <c r="AK2806">
        <f>IF(D2806=E2806,1,0)</f>
        <v>0</v>
      </c>
    </row>
    <row r="2807" spans="1:37">
      <c r="A2807" s="1" t="s">
        <v>1365</v>
      </c>
      <c r="B2807" s="1" t="s">
        <v>1366</v>
      </c>
      <c r="C2807">
        <v>606</v>
      </c>
      <c r="D2807">
        <v>1524991621</v>
      </c>
      <c r="E2807">
        <v>1524991621</v>
      </c>
      <c r="F2807" s="2">
        <v>-0.84212828374100002</v>
      </c>
      <c r="G2807" s="2">
        <v>-0.84212828374100002</v>
      </c>
      <c r="H2807">
        <v>605742</v>
      </c>
      <c r="I2807" s="2">
        <v>7.1412155401699998E-2</v>
      </c>
      <c r="J2807" s="2">
        <v>0.5625</v>
      </c>
      <c r="K2807">
        <v>8</v>
      </c>
      <c r="L2807" s="1" t="s">
        <v>11923</v>
      </c>
      <c r="M2807" s="1" t="s">
        <v>1366</v>
      </c>
      <c r="N2807">
        <v>1</v>
      </c>
      <c r="O2807">
        <v>0</v>
      </c>
      <c r="P2807">
        <v>0</v>
      </c>
      <c r="Q2807">
        <v>0</v>
      </c>
      <c r="R2807" s="19">
        <f>BWscncns[[#This Row],[C fx]]*4+BWscncns[[#This Row],[C fg]]*2+BWscncns[[#This Row],[C fm]]</f>
        <v>4</v>
      </c>
      <c r="S2807">
        <v>518</v>
      </c>
      <c r="T2807">
        <v>3836928</v>
      </c>
      <c r="U2807" s="13">
        <v>0.13500400000000001</v>
      </c>
      <c r="V2807" s="13">
        <v>7.407197</v>
      </c>
      <c r="W2807">
        <v>6094</v>
      </c>
      <c r="X2807">
        <v>121</v>
      </c>
      <c r="Z2807" s="10">
        <f>IF($N2807&lt;&gt;0,constants!$L$2,IF($O2807&lt;&gt;0,constants!$M$2,IF($P2807&lt;&gt;0,constants!$N$2,0)))</f>
        <v>10125.48</v>
      </c>
      <c r="AA2807" s="10">
        <f>IF($N2807&lt;&gt;0,constants!$L$2,IF($O2807&lt;&gt;0,constants!$M$2,IF($P2807&lt;&gt;0,constants!$P$2,0)))</f>
        <v>10125.48</v>
      </c>
      <c r="AB2807" s="11">
        <f>constants!$O$2</f>
        <v>4861.32</v>
      </c>
      <c r="AC2807" s="11">
        <f>VLOOKUP(BWscncns[[#This Row],[scanner]],[0]!ScnrAvgBW,2,FALSE)/1000</f>
        <v>509.99709399477808</v>
      </c>
      <c r="AD2807" s="8">
        <f>(1+$F2807)*Z2807</f>
        <v>1598.526905546179</v>
      </c>
      <c r="AE2807" s="8">
        <f>(1+$F2807)*AA2807</f>
        <v>1598.526905546179</v>
      </c>
      <c r="AF2807" s="8">
        <f>(1+$F2807)*AB2807</f>
        <v>767.4649316842017</v>
      </c>
      <c r="AG2807" s="8">
        <f>(1+$F2807)*AC2807</f>
        <v>80.514116516058152</v>
      </c>
      <c r="AH2807" s="8">
        <f>(1+$F2807)*$T2807/1000</f>
        <v>605.74240852221226</v>
      </c>
      <c r="AI2807" s="8">
        <f>(1+BWscncns[[#This Row],[pid_error]]*K_p)*BWscncns[[#This Row],[dbw]]/1000</f>
        <v>2221.3352042611059</v>
      </c>
      <c r="AJ2807" s="13">
        <f>BWscncns[[#This Row],[Torflow prgrssv alt vote]]/VLOOKUP(BWscncns[[#This Row],[class]],AltBWtotl,2,FALSE)*100</f>
        <v>1.9038495797541882E-2</v>
      </c>
      <c r="AK2807">
        <f>IF(D2807=E2807,1,0)</f>
        <v>1</v>
      </c>
    </row>
    <row r="2808" spans="1:37">
      <c r="A2808" s="1" t="s">
        <v>6167</v>
      </c>
      <c r="B2808" s="1" t="s">
        <v>28</v>
      </c>
      <c r="C2808">
        <v>1200</v>
      </c>
      <c r="D2808">
        <v>1524676334</v>
      </c>
      <c r="E2808">
        <v>1524676334</v>
      </c>
      <c r="F2808" s="2">
        <v>-0.28136774817499999</v>
      </c>
      <c r="G2808" s="2">
        <v>-0.28136774817499999</v>
      </c>
      <c r="H2808">
        <v>1201691</v>
      </c>
      <c r="I2808" s="2">
        <v>-0.38502810898500001</v>
      </c>
      <c r="J2808" s="2">
        <v>0</v>
      </c>
      <c r="K2808">
        <v>6</v>
      </c>
      <c r="L2808" s="1" t="s">
        <v>11906</v>
      </c>
      <c r="M2808" s="1" t="s">
        <v>28</v>
      </c>
      <c r="N2808">
        <v>0</v>
      </c>
      <c r="O2808">
        <v>0</v>
      </c>
      <c r="P2808">
        <v>1</v>
      </c>
      <c r="Q2808">
        <v>0</v>
      </c>
      <c r="R2808" s="19">
        <f>BWscncns[[#This Row],[C fx]]*4+BWscncns[[#This Row],[C fg]]*2+BWscncns[[#This Row],[C fm]]</f>
        <v>1</v>
      </c>
      <c r="S2808">
        <v>1050</v>
      </c>
      <c r="T2808">
        <v>2584576</v>
      </c>
      <c r="U2808" s="13">
        <v>0.40625600000000001</v>
      </c>
      <c r="V2808" s="13">
        <v>2.4615010000000002</v>
      </c>
      <c r="W2808">
        <v>5147</v>
      </c>
      <c r="X2808">
        <v>102</v>
      </c>
      <c r="Z2808" s="10">
        <f>IF($N2808&lt;&gt;0,constants!$L$2,IF($O2808&lt;&gt;0,constants!$M$2,IF($P2808&lt;&gt;0,constants!$N$2,0)))</f>
        <v>1117.99</v>
      </c>
      <c r="AA2808" s="10">
        <f>IF($N2808&lt;&gt;0,constants!$L$2,IF($O2808&lt;&gt;0,constants!$M$2,IF($P2808&lt;&gt;0,constants!$P$2,0)))</f>
        <v>4051.45</v>
      </c>
      <c r="AB2808" s="11">
        <f>constants!$O$2</f>
        <v>4861.32</v>
      </c>
      <c r="AC2808" s="11">
        <f>VLOOKUP(BWscncns[[#This Row],[scanner]],[0]!ScnrAvgBW,2,FALSE)/1000</f>
        <v>2386.3111194805197</v>
      </c>
      <c r="AD2808" s="8">
        <f>(1+$F2808)*Z2808</f>
        <v>803.42367121783172</v>
      </c>
      <c r="AE2808" s="8">
        <f>(1+$F2808)*AA2808</f>
        <v>2911.5026366563961</v>
      </c>
      <c r="AF2808" s="8">
        <f>(1+$F2808)*AB2808</f>
        <v>3493.501338441909</v>
      </c>
      <c r="AG2808" s="8">
        <f>(1+$F2808)*AC2808</f>
        <v>1714.8801333473225</v>
      </c>
      <c r="AH2808" s="8">
        <f>(1+$F2808)*$T2808/1000</f>
        <v>1857.3596708928512</v>
      </c>
      <c r="AI2808" s="8">
        <f>(1+BWscncns[[#This Row],[pid_error]]*K_p)*BWscncns[[#This Row],[dbw]]/1000</f>
        <v>2220.9678354464254</v>
      </c>
      <c r="AJ2808" s="13">
        <f>BWscncns[[#This Row],[Torflow prgrssv alt vote]]/VLOOKUP(BWscncns[[#This Row],[class]],AltBWtotl,2,FALSE)*100</f>
        <v>4.3803414762294011E-2</v>
      </c>
      <c r="AK2808">
        <f>IF(D2808=E2808,1,0)</f>
        <v>1</v>
      </c>
    </row>
    <row r="2809" spans="1:37">
      <c r="A2809" s="1" t="s">
        <v>2954</v>
      </c>
      <c r="B2809" s="1" t="s">
        <v>2955</v>
      </c>
      <c r="C2809">
        <v>1510</v>
      </c>
      <c r="D2809">
        <v>1524057994</v>
      </c>
      <c r="E2809">
        <v>1525006228</v>
      </c>
      <c r="F2809" s="2">
        <v>-0.57241953493599995</v>
      </c>
      <c r="G2809" s="2">
        <v>-0.57241953493599995</v>
      </c>
      <c r="H2809">
        <v>1304548</v>
      </c>
      <c r="I2809" s="2">
        <v>-0.154381853396</v>
      </c>
      <c r="J2809" s="2">
        <v>0</v>
      </c>
      <c r="K2809">
        <v>7</v>
      </c>
      <c r="L2809" s="1" t="s">
        <v>11834</v>
      </c>
      <c r="M2809" s="1" t="s">
        <v>2955</v>
      </c>
      <c r="N2809">
        <v>0</v>
      </c>
      <c r="O2809">
        <v>1</v>
      </c>
      <c r="P2809">
        <v>0</v>
      </c>
      <c r="Q2809">
        <v>0</v>
      </c>
      <c r="R2809" s="19">
        <f>BWscncns[[#This Row],[C fx]]*4+BWscncns[[#This Row],[C fg]]*2+BWscncns[[#This Row],[C fm]]</f>
        <v>2</v>
      </c>
      <c r="S2809">
        <v>1540</v>
      </c>
      <c r="T2809">
        <v>3111268</v>
      </c>
      <c r="U2809" s="13">
        <v>0.494975</v>
      </c>
      <c r="V2809" s="13">
        <v>2.0203039999999999</v>
      </c>
      <c r="W2809">
        <v>4857</v>
      </c>
      <c r="X2809">
        <v>97</v>
      </c>
      <c r="Z2809" s="10">
        <f>IF($N2809&lt;&gt;0,constants!$L$2,IF($O2809&lt;&gt;0,constants!$M$2,IF($P2809&lt;&gt;0,constants!$N$2,0)))</f>
        <v>9721.3799999999992</v>
      </c>
      <c r="AA2809" s="10">
        <f>IF($N2809&lt;&gt;0,constants!$L$2,IF($O2809&lt;&gt;0,constants!$M$2,IF($P2809&lt;&gt;0,constants!$P$2,0)))</f>
        <v>9721.3799999999992</v>
      </c>
      <c r="AB2809" s="11">
        <f>constants!$O$2</f>
        <v>4861.32</v>
      </c>
      <c r="AC2809" s="11">
        <f>VLOOKUP(BWscncns[[#This Row],[scanner]],[0]!ScnrAvgBW,2,FALSE)/1000</f>
        <v>885.64026081730776</v>
      </c>
      <c r="AD2809" s="8">
        <f>(1+$F2809)*Z2809</f>
        <v>4156.6721814638686</v>
      </c>
      <c r="AE2809" s="8">
        <f>(1+$F2809)*AA2809</f>
        <v>4156.6721814638686</v>
      </c>
      <c r="AF2809" s="8">
        <f>(1+$F2809)*AB2809</f>
        <v>2078.6054664249245</v>
      </c>
      <c r="AG2809" s="8">
        <f>(1+$F2809)*AC2809</f>
        <v>378.68247459966676</v>
      </c>
      <c r="AH2809" s="8">
        <f>(1+$F2809)*$T2809/1000</f>
        <v>1330.3174183787412</v>
      </c>
      <c r="AI2809" s="8">
        <f>(1+BWscncns[[#This Row],[pid_error]]*K_p)*BWscncns[[#This Row],[dbw]]/1000</f>
        <v>2220.7927091893707</v>
      </c>
      <c r="AJ2809" s="13">
        <f>BWscncns[[#This Row],[Torflow prgrssv alt vote]]/VLOOKUP(BWscncns[[#This Row],[class]],AltBWtotl,2,FALSE)*100</f>
        <v>7.7578908265299659E-3</v>
      </c>
      <c r="AK2809">
        <f>IF(D2809=E2809,1,0)</f>
        <v>0</v>
      </c>
    </row>
    <row r="2810" spans="1:37">
      <c r="A2810" s="1" t="s">
        <v>395</v>
      </c>
      <c r="B2810" s="1" t="s">
        <v>28</v>
      </c>
      <c r="C2810">
        <v>2280</v>
      </c>
      <c r="D2810">
        <v>1524935799</v>
      </c>
      <c r="E2810">
        <v>1524935799</v>
      </c>
      <c r="F2810" s="2">
        <v>0.10270991084099999</v>
      </c>
      <c r="G2810" s="2">
        <v>0.10270991084099999</v>
      </c>
      <c r="H2810">
        <v>2284320</v>
      </c>
      <c r="I2810" s="2">
        <v>0.56351738367299997</v>
      </c>
      <c r="J2810" s="2">
        <v>0</v>
      </c>
      <c r="K2810">
        <v>6</v>
      </c>
      <c r="L2810" s="1" t="s">
        <v>11752</v>
      </c>
      <c r="M2810" s="1" t="s">
        <v>28</v>
      </c>
      <c r="N2810">
        <v>0</v>
      </c>
      <c r="O2810">
        <v>0</v>
      </c>
      <c r="P2810">
        <v>1</v>
      </c>
      <c r="Q2810">
        <v>0</v>
      </c>
      <c r="R2810" s="19">
        <f>BWscncns[[#This Row],[C fx]]*4+BWscncns[[#This Row],[C fg]]*2+BWscncns[[#This Row],[C fm]]</f>
        <v>1</v>
      </c>
      <c r="S2810">
        <v>1540</v>
      </c>
      <c r="T2810">
        <v>2111488</v>
      </c>
      <c r="U2810" s="13">
        <v>0.72934299999999996</v>
      </c>
      <c r="V2810" s="13">
        <v>1.3710960000000001</v>
      </c>
      <c r="W2810">
        <v>4201</v>
      </c>
      <c r="X2810">
        <v>84</v>
      </c>
      <c r="Z2810" s="10">
        <f>IF($N2810&lt;&gt;0,constants!$L$2,IF($O2810&lt;&gt;0,constants!$M$2,IF($P2810&lt;&gt;0,constants!$N$2,0)))</f>
        <v>1117.99</v>
      </c>
      <c r="AA2810" s="10">
        <f>IF($N2810&lt;&gt;0,constants!$L$2,IF($O2810&lt;&gt;0,constants!$M$2,IF($P2810&lt;&gt;0,constants!$P$2,0)))</f>
        <v>4051.45</v>
      </c>
      <c r="AB2810" s="11">
        <f>constants!$O$2</f>
        <v>4861.32</v>
      </c>
      <c r="AC2810" s="11">
        <f>VLOOKUP(BWscncns[[#This Row],[scanner]],[0]!ScnrAvgBW,2,FALSE)/1000</f>
        <v>2386.3111194805197</v>
      </c>
      <c r="AD2810" s="8">
        <f>(1+$F2810)*Z2810</f>
        <v>1232.8186532211296</v>
      </c>
      <c r="AE2810" s="8">
        <f>(1+$F2810)*AA2810</f>
        <v>4467.5740682767691</v>
      </c>
      <c r="AF2810" s="8">
        <f>(1+$F2810)*AB2810</f>
        <v>5360.6257437695695</v>
      </c>
      <c r="AG2810" s="8">
        <f>(1+$F2810)*AC2810</f>
        <v>2631.4089218012505</v>
      </c>
      <c r="AH2810" s="8">
        <f>(1+$F2810)*$T2810/1000</f>
        <v>2328.3587442218409</v>
      </c>
      <c r="AI2810" s="8">
        <f>(1+BWscncns[[#This Row],[pid_error]]*K_p)*BWscncns[[#This Row],[dbw]]/1000</f>
        <v>2219.9233721109204</v>
      </c>
      <c r="AJ2810" s="13">
        <f>BWscncns[[#This Row],[Torflow prgrssv alt vote]]/VLOOKUP(BWscncns[[#This Row],[class]],AltBWtotl,2,FALSE)*100</f>
        <v>4.3782815157041313E-2</v>
      </c>
      <c r="AK2810">
        <f>IF(D2810=E2810,1,0)</f>
        <v>1</v>
      </c>
    </row>
    <row r="2811" spans="1:37">
      <c r="A2811" s="1" t="s">
        <v>7716</v>
      </c>
      <c r="B2811" s="1" t="s">
        <v>49</v>
      </c>
      <c r="C2811">
        <v>2140</v>
      </c>
      <c r="D2811">
        <v>1524337488</v>
      </c>
      <c r="E2811">
        <v>1524989085</v>
      </c>
      <c r="F2811" s="2">
        <v>-0.27583361179100002</v>
      </c>
      <c r="G2811" s="2">
        <v>-0.27583361179100002</v>
      </c>
      <c r="H2811">
        <v>1690990</v>
      </c>
      <c r="I2811" s="2">
        <v>0.273761412546</v>
      </c>
      <c r="J2811" s="2">
        <v>0</v>
      </c>
      <c r="K2811">
        <v>6</v>
      </c>
      <c r="L2811" s="1" t="s">
        <v>11597</v>
      </c>
      <c r="M2811" s="1" t="s">
        <v>49</v>
      </c>
      <c r="N2811">
        <v>0</v>
      </c>
      <c r="O2811">
        <v>1</v>
      </c>
      <c r="P2811">
        <v>0</v>
      </c>
      <c r="Q2811">
        <v>0</v>
      </c>
      <c r="R2811" s="19">
        <f>BWscncns[[#This Row],[C fx]]*4+BWscncns[[#This Row],[C fg]]*2+BWscncns[[#This Row],[C fm]]</f>
        <v>2</v>
      </c>
      <c r="S2811">
        <v>2140</v>
      </c>
      <c r="T2811">
        <v>2569372</v>
      </c>
      <c r="U2811" s="13">
        <v>0.83288799999999996</v>
      </c>
      <c r="V2811" s="13">
        <v>1.2006410000000001</v>
      </c>
      <c r="W2811">
        <v>3930</v>
      </c>
      <c r="X2811">
        <v>78</v>
      </c>
      <c r="Z2811" s="10">
        <f>IF($N2811&lt;&gt;0,constants!$L$2,IF($O2811&lt;&gt;0,constants!$M$2,IF($P2811&lt;&gt;0,constants!$N$2,0)))</f>
        <v>9721.3799999999992</v>
      </c>
      <c r="AA2811" s="10">
        <f>IF($N2811&lt;&gt;0,constants!$L$2,IF($O2811&lt;&gt;0,constants!$M$2,IF($P2811&lt;&gt;0,constants!$P$2,0)))</f>
        <v>9721.3799999999992</v>
      </c>
      <c r="AB2811" s="11">
        <f>constants!$O$2</f>
        <v>4861.32</v>
      </c>
      <c r="AC2811" s="11">
        <f>VLOOKUP(BWscncns[[#This Row],[scanner]],[0]!ScnrAvgBW,2,FALSE)/1000</f>
        <v>2386.3111194805197</v>
      </c>
      <c r="AD2811" s="8">
        <f>(1+$F2811)*Z2811</f>
        <v>7039.8966430072069</v>
      </c>
      <c r="AE2811" s="8">
        <f>(1+$F2811)*AA2811</f>
        <v>7039.8966430072069</v>
      </c>
      <c r="AF2811" s="8">
        <f>(1+$F2811)*AB2811</f>
        <v>3520.4045463281755</v>
      </c>
      <c r="AG2811" s="8">
        <f>(1+$F2811)*AC2811</f>
        <v>1728.0863045371832</v>
      </c>
      <c r="AH2811" s="8">
        <f>(1+$F2811)*$T2811/1000</f>
        <v>1860.6528412053344</v>
      </c>
      <c r="AI2811" s="8">
        <f>(1+BWscncns[[#This Row],[pid_error]]*K_p)*BWscncns[[#This Row],[dbw]]/1000</f>
        <v>2215.0124206026671</v>
      </c>
      <c r="AJ2811" s="13">
        <f>BWscncns[[#This Row],[Torflow prgrssv alt vote]]/VLOOKUP(BWscncns[[#This Row],[class]],AltBWtotl,2,FALSE)*100</f>
        <v>7.7376985557178687E-3</v>
      </c>
      <c r="AK2811">
        <f>IF(D2811=E2811,1,0)</f>
        <v>0</v>
      </c>
    </row>
    <row r="2812" spans="1:37">
      <c r="A2812" s="1" t="s">
        <v>5597</v>
      </c>
      <c r="B2812" s="1" t="s">
        <v>5598</v>
      </c>
      <c r="C2812">
        <v>2890</v>
      </c>
      <c r="D2812">
        <v>1524949607</v>
      </c>
      <c r="E2812">
        <v>1524949607</v>
      </c>
      <c r="F2812" s="2">
        <v>0.88117183743000005</v>
      </c>
      <c r="G2812" s="2">
        <v>0.88117183743000005</v>
      </c>
      <c r="H2812">
        <v>2889479</v>
      </c>
      <c r="I2812" s="2">
        <v>0.71049186273300002</v>
      </c>
      <c r="J2812" s="2">
        <v>0</v>
      </c>
      <c r="K2812">
        <v>3</v>
      </c>
      <c r="L2812" s="1" t="s">
        <v>11678</v>
      </c>
      <c r="M2812" s="1" t="s">
        <v>5598</v>
      </c>
      <c r="N2812">
        <v>0</v>
      </c>
      <c r="O2812">
        <v>0</v>
      </c>
      <c r="P2812">
        <v>1</v>
      </c>
      <c r="Q2812">
        <v>0</v>
      </c>
      <c r="R2812" s="19">
        <f>BWscncns[[#This Row],[C fx]]*4+BWscncns[[#This Row],[C fg]]*2+BWscncns[[#This Row],[C fm]]</f>
        <v>1</v>
      </c>
      <c r="S2812">
        <v>2690</v>
      </c>
      <c r="T2812">
        <v>1536000</v>
      </c>
      <c r="U2812" s="13">
        <v>1.7513019999999999</v>
      </c>
      <c r="V2812" s="13">
        <v>0.57100399999999996</v>
      </c>
      <c r="W2812">
        <v>765</v>
      </c>
      <c r="X2812">
        <v>15</v>
      </c>
      <c r="Z2812" s="10">
        <f>IF($N2812&lt;&gt;0,constants!$L$2,IF($O2812&lt;&gt;0,constants!$M$2,IF($P2812&lt;&gt;0,constants!$N$2,0)))</f>
        <v>1117.99</v>
      </c>
      <c r="AA2812" s="10">
        <f>IF($N2812&lt;&gt;0,constants!$L$2,IF($O2812&lt;&gt;0,constants!$M$2,IF($P2812&lt;&gt;0,constants!$P$2,0)))</f>
        <v>4051.45</v>
      </c>
      <c r="AB2812" s="11">
        <f>constants!$O$2</f>
        <v>4861.32</v>
      </c>
      <c r="AC2812" s="11">
        <f>VLOOKUP(BWscncns[[#This Row],[scanner]],[0]!ScnrAvgBW,2,FALSE)/1000</f>
        <v>6440.9193022088357</v>
      </c>
      <c r="AD2812" s="8">
        <f>(1+$F2812)*Z2812</f>
        <v>2103.1313025283657</v>
      </c>
      <c r="AE2812" s="8">
        <f>(1+$F2812)*AA2812</f>
        <v>7621.4736407557739</v>
      </c>
      <c r="AF2812" s="8">
        <f>(1+$F2812)*AB2812</f>
        <v>9144.9782767352081</v>
      </c>
      <c r="AG2812" s="8">
        <f>(1+$F2812)*AC2812</f>
        <v>12116.475998474551</v>
      </c>
      <c r="AH2812" s="8">
        <f>(1+$F2812)*$T2812/1000</f>
        <v>2889.4799422924802</v>
      </c>
      <c r="AI2812" s="8">
        <f>(1+BWscncns[[#This Row],[pid_error]]*K_p)*BWscncns[[#This Row],[dbw]]/1000</f>
        <v>2212.7399711462399</v>
      </c>
      <c r="AJ2812" s="13">
        <f>BWscncns[[#This Row],[Torflow prgrssv alt vote]]/VLOOKUP(BWscncns[[#This Row],[class]],AltBWtotl,2,FALSE)*100</f>
        <v>4.3641139313367279E-2</v>
      </c>
      <c r="AK2812">
        <f>IF(D2812=E2812,1,0)</f>
        <v>1</v>
      </c>
    </row>
    <row r="2813" spans="1:37">
      <c r="A2813" s="1" t="s">
        <v>9759</v>
      </c>
      <c r="B2813" s="1" t="s">
        <v>9760</v>
      </c>
      <c r="C2813">
        <v>3110</v>
      </c>
      <c r="D2813">
        <v>1525009194</v>
      </c>
      <c r="E2813">
        <v>1525009194</v>
      </c>
      <c r="F2813" s="2">
        <v>1.3760178623799999</v>
      </c>
      <c r="G2813" s="2">
        <v>1.3760178623799999</v>
      </c>
      <c r="H2813">
        <v>3114294</v>
      </c>
      <c r="I2813" s="2">
        <v>0.11219628793600001</v>
      </c>
      <c r="J2813" s="2">
        <v>0</v>
      </c>
      <c r="K2813">
        <v>2</v>
      </c>
      <c r="L2813" s="1" t="s">
        <v>11570</v>
      </c>
      <c r="M2813" s="1" t="s">
        <v>9760</v>
      </c>
      <c r="N2813">
        <v>0</v>
      </c>
      <c r="O2813">
        <v>0</v>
      </c>
      <c r="P2813">
        <v>1</v>
      </c>
      <c r="Q2813">
        <v>0</v>
      </c>
      <c r="R2813" s="19">
        <f>BWscncns[[#This Row],[C fx]]*4+BWscncns[[#This Row],[C fg]]*2+BWscncns[[#This Row],[C fm]]</f>
        <v>1</v>
      </c>
      <c r="S2813">
        <v>1960</v>
      </c>
      <c r="T2813">
        <v>1310720</v>
      </c>
      <c r="U2813" s="13">
        <v>1.4953609999999999</v>
      </c>
      <c r="V2813" s="13">
        <v>0.66873499999999997</v>
      </c>
      <c r="W2813">
        <v>1388</v>
      </c>
      <c r="X2813">
        <v>27</v>
      </c>
      <c r="Z2813" s="10">
        <f>IF($N2813&lt;&gt;0,constants!$L$2,IF($O2813&lt;&gt;0,constants!$M$2,IF($P2813&lt;&gt;0,constants!$N$2,0)))</f>
        <v>1117.99</v>
      </c>
      <c r="AA2813" s="10">
        <f>IF($N2813&lt;&gt;0,constants!$L$2,IF($O2813&lt;&gt;0,constants!$M$2,IF($P2813&lt;&gt;0,constants!$P$2,0)))</f>
        <v>4051.45</v>
      </c>
      <c r="AB2813" s="11">
        <f>constants!$O$2</f>
        <v>4861.32</v>
      </c>
      <c r="AC2813" s="11">
        <f>VLOOKUP(BWscncns[[#This Row],[scanner]],[0]!ScnrAvgBW,2,FALSE)/1000</f>
        <v>8853.6095214723919</v>
      </c>
      <c r="AD2813" s="8">
        <f>(1+$F2813)*Z2813</f>
        <v>2656.3642099622161</v>
      </c>
      <c r="AE2813" s="8">
        <f>(1+$F2813)*AA2813</f>
        <v>9626.3175685394508</v>
      </c>
      <c r="AF2813" s="8">
        <f>(1+$F2813)*AB2813</f>
        <v>11550.58315474514</v>
      </c>
      <c r="AG2813" s="8">
        <f>(1+$F2813)*AC2813</f>
        <v>21036.334369556047</v>
      </c>
      <c r="AH2813" s="8">
        <f>(1+$F2813)*$T2813/1000</f>
        <v>3114.2941325787133</v>
      </c>
      <c r="AI2813" s="8">
        <f>(1+BWscncns[[#This Row],[pid_error]]*K_p)*BWscncns[[#This Row],[dbw]]/1000</f>
        <v>2212.5070662893568</v>
      </c>
      <c r="AJ2813" s="13">
        <f>BWscncns[[#This Row],[Torflow prgrssv alt vote]]/VLOOKUP(BWscncns[[#This Row],[class]],AltBWtotl,2,FALSE)*100</f>
        <v>4.3636545807831821E-2</v>
      </c>
      <c r="AK2813">
        <f>IF(D2813=E2813,1,0)</f>
        <v>1</v>
      </c>
    </row>
    <row r="2814" spans="1:37">
      <c r="A2814" s="1" t="s">
        <v>6657</v>
      </c>
      <c r="B2814" s="1" t="s">
        <v>6658</v>
      </c>
      <c r="C2814">
        <v>2580</v>
      </c>
      <c r="D2814">
        <v>1524966122</v>
      </c>
      <c r="E2814">
        <v>1524966122</v>
      </c>
      <c r="F2814" s="2">
        <v>0.399502683581</v>
      </c>
      <c r="G2814" s="2">
        <v>0.399502683581</v>
      </c>
      <c r="H2814">
        <v>2579563</v>
      </c>
      <c r="I2814" s="2">
        <v>0.29664971836999998</v>
      </c>
      <c r="J2814" s="2">
        <v>0</v>
      </c>
      <c r="K2814">
        <v>5</v>
      </c>
      <c r="L2814" s="1" t="s">
        <v>11590</v>
      </c>
      <c r="M2814" s="1" t="s">
        <v>6658</v>
      </c>
      <c r="N2814">
        <v>0</v>
      </c>
      <c r="O2814">
        <v>0</v>
      </c>
      <c r="P2814">
        <v>1</v>
      </c>
      <c r="Q2814">
        <v>0</v>
      </c>
      <c r="R2814" s="19">
        <f>BWscncns[[#This Row],[C fx]]*4+BWscncns[[#This Row],[C fg]]*2+BWscncns[[#This Row],[C fm]]</f>
        <v>1</v>
      </c>
      <c r="S2814">
        <v>1790</v>
      </c>
      <c r="T2814">
        <v>1843200</v>
      </c>
      <c r="U2814" s="13">
        <v>0.97113700000000003</v>
      </c>
      <c r="V2814" s="13">
        <v>1.0297210000000001</v>
      </c>
      <c r="W2814">
        <v>3473</v>
      </c>
      <c r="X2814">
        <v>69</v>
      </c>
      <c r="Z2814" s="10">
        <f>IF($N2814&lt;&gt;0,constants!$L$2,IF($O2814&lt;&gt;0,constants!$M$2,IF($P2814&lt;&gt;0,constants!$N$2,0)))</f>
        <v>1117.99</v>
      </c>
      <c r="AA2814" s="10">
        <f>IF($N2814&lt;&gt;0,constants!$L$2,IF($O2814&lt;&gt;0,constants!$M$2,IF($P2814&lt;&gt;0,constants!$P$2,0)))</f>
        <v>4051.45</v>
      </c>
      <c r="AB2814" s="11">
        <f>constants!$O$2</f>
        <v>4861.32</v>
      </c>
      <c r="AC2814" s="11">
        <f>VLOOKUP(BWscncns[[#This Row],[scanner]],[0]!ScnrAvgBW,2,FALSE)/1000</f>
        <v>3794.4265750962772</v>
      </c>
      <c r="AD2814" s="8">
        <f>(1+$F2814)*Z2814</f>
        <v>1564.6300052167223</v>
      </c>
      <c r="AE2814" s="8">
        <f>(1+$F2814)*AA2814</f>
        <v>5670.0151473942424</v>
      </c>
      <c r="AF2814" s="8">
        <f>(1+$F2814)*AB2814</f>
        <v>6803.4303857459863</v>
      </c>
      <c r="AG2814" s="8">
        <f>(1+$F2814)*AC2814</f>
        <v>5310.3101744983032</v>
      </c>
      <c r="AH2814" s="8">
        <f>(1+$F2814)*$T2814/1000</f>
        <v>2579.5633463764993</v>
      </c>
      <c r="AI2814" s="8">
        <f>(1+BWscncns[[#This Row],[pid_error]]*K_p)*BWscncns[[#This Row],[dbw]]/1000</f>
        <v>2211.3816731882498</v>
      </c>
      <c r="AJ2814" s="13">
        <f>BWscncns[[#This Row],[Torflow prgrssv alt vote]]/VLOOKUP(BWscncns[[#This Row],[class]],AltBWtotl,2,FALSE)*100</f>
        <v>4.3614350051553112E-2</v>
      </c>
      <c r="AK2814">
        <f>IF(D2814=E2814,1,0)</f>
        <v>1</v>
      </c>
    </row>
    <row r="2815" spans="1:37">
      <c r="A2815" s="1" t="s">
        <v>2978</v>
      </c>
      <c r="B2815" s="1" t="s">
        <v>2979</v>
      </c>
      <c r="C2815">
        <v>3050</v>
      </c>
      <c r="D2815">
        <v>1524878671</v>
      </c>
      <c r="E2815">
        <v>1524878671</v>
      </c>
      <c r="F2815" s="2">
        <v>-2.9637922015200002E-2</v>
      </c>
      <c r="G2815" s="2">
        <v>-2.9637922015200002E-2</v>
      </c>
      <c r="H2815">
        <v>3054596</v>
      </c>
      <c r="I2815" s="2">
        <v>0.79828788754299995</v>
      </c>
      <c r="J2815" s="2">
        <v>0</v>
      </c>
      <c r="K2815">
        <v>6</v>
      </c>
      <c r="L2815" s="1" t="s">
        <v>11901</v>
      </c>
      <c r="M2815" s="1" t="s">
        <v>2979</v>
      </c>
      <c r="N2815">
        <v>1</v>
      </c>
      <c r="O2815">
        <v>0</v>
      </c>
      <c r="P2815">
        <v>0</v>
      </c>
      <c r="Q2815">
        <v>0</v>
      </c>
      <c r="R2815" s="19">
        <f>BWscncns[[#This Row],[C fx]]*4+BWscncns[[#This Row],[C fg]]*2+BWscncns[[#This Row],[C fm]]</f>
        <v>4</v>
      </c>
      <c r="S2815">
        <v>818</v>
      </c>
      <c r="T2815">
        <v>2242560</v>
      </c>
      <c r="U2815" s="13">
        <v>0.36476199999999998</v>
      </c>
      <c r="V2815" s="13">
        <v>2.7415159999999998</v>
      </c>
      <c r="W2815">
        <v>5282</v>
      </c>
      <c r="X2815">
        <v>105</v>
      </c>
      <c r="Z2815" s="10">
        <f>IF($N2815&lt;&gt;0,constants!$L$2,IF($O2815&lt;&gt;0,constants!$M$2,IF($P2815&lt;&gt;0,constants!$N$2,0)))</f>
        <v>10125.48</v>
      </c>
      <c r="AA2815" s="10">
        <f>IF($N2815&lt;&gt;0,constants!$L$2,IF($O2815&lt;&gt;0,constants!$M$2,IF($P2815&lt;&gt;0,constants!$P$2,0)))</f>
        <v>10125.48</v>
      </c>
      <c r="AB2815" s="11">
        <f>constants!$O$2</f>
        <v>4861.32</v>
      </c>
      <c r="AC2815" s="11">
        <f>VLOOKUP(BWscncns[[#This Row],[scanner]],[0]!ScnrAvgBW,2,FALSE)/1000</f>
        <v>2386.3111194805197</v>
      </c>
      <c r="AD2815" s="8">
        <f>(1+$F2815)*Z2815</f>
        <v>9825.3818133935329</v>
      </c>
      <c r="AE2815" s="8">
        <f>(1+$F2815)*AA2815</f>
        <v>9825.3818133935329</v>
      </c>
      <c r="AF2815" s="8">
        <f>(1+$F2815)*AB2815</f>
        <v>4717.2405769490679</v>
      </c>
      <c r="AG2815" s="8">
        <f>(1+$F2815)*AC2815</f>
        <v>2315.5858166173516</v>
      </c>
      <c r="AH2815" s="8">
        <f>(1+$F2815)*$T2815/1000</f>
        <v>2176.0951816055931</v>
      </c>
      <c r="AI2815" s="8">
        <f>(1+BWscncns[[#This Row],[pid_error]]*K_p)*BWscncns[[#This Row],[dbw]]/1000</f>
        <v>2209.3275908027967</v>
      </c>
      <c r="AJ2815" s="13">
        <f>BWscncns[[#This Row],[Torflow prgrssv alt vote]]/VLOOKUP(BWscncns[[#This Row],[class]],AltBWtotl,2,FALSE)*100</f>
        <v>1.8935581614249783E-2</v>
      </c>
      <c r="AK2815">
        <f>IF(D2815=E2815,1,0)</f>
        <v>1</v>
      </c>
    </row>
    <row r="2816" spans="1:37">
      <c r="A2816" s="1" t="s">
        <v>3614</v>
      </c>
      <c r="B2816" s="1" t="s">
        <v>3615</v>
      </c>
      <c r="C2816">
        <v>3100</v>
      </c>
      <c r="D2816">
        <v>1524670937</v>
      </c>
      <c r="E2816">
        <v>1524670937</v>
      </c>
      <c r="F2816" s="2">
        <v>-0.101483212017</v>
      </c>
      <c r="G2816" s="2">
        <v>-0.101483212017</v>
      </c>
      <c r="H2816">
        <v>3101912</v>
      </c>
      <c r="I2816" s="2">
        <v>-0.21312202320500001</v>
      </c>
      <c r="J2816" s="2">
        <v>0.4</v>
      </c>
      <c r="K2816">
        <v>7</v>
      </c>
      <c r="L2816" s="1" t="s">
        <v>11902</v>
      </c>
      <c r="M2816" s="1" t="s">
        <v>3615</v>
      </c>
      <c r="N2816">
        <v>0</v>
      </c>
      <c r="O2816">
        <v>0</v>
      </c>
      <c r="P2816">
        <v>1</v>
      </c>
      <c r="Q2816">
        <v>0</v>
      </c>
      <c r="R2816" s="19">
        <f>BWscncns[[#This Row],[C fx]]*4+BWscncns[[#This Row],[C fg]]*2+BWscncns[[#This Row],[C fm]]</f>
        <v>1</v>
      </c>
      <c r="S2816">
        <v>1400</v>
      </c>
      <c r="T2816">
        <v>2327093</v>
      </c>
      <c r="U2816" s="13">
        <v>0.60160899999999995</v>
      </c>
      <c r="V2816" s="13">
        <v>1.662209</v>
      </c>
      <c r="W2816">
        <v>4528</v>
      </c>
      <c r="X2816">
        <v>90</v>
      </c>
      <c r="Z2816" s="10">
        <f>IF($N2816&lt;&gt;0,constants!$L$2,IF($O2816&lt;&gt;0,constants!$M$2,IF($P2816&lt;&gt;0,constants!$N$2,0)))</f>
        <v>1117.99</v>
      </c>
      <c r="AA2816" s="10">
        <f>IF($N2816&lt;&gt;0,constants!$L$2,IF($O2816&lt;&gt;0,constants!$M$2,IF($P2816&lt;&gt;0,constants!$P$2,0)))</f>
        <v>4051.45</v>
      </c>
      <c r="AB2816" s="11">
        <f>constants!$O$2</f>
        <v>4861.32</v>
      </c>
      <c r="AC2816" s="11">
        <f>VLOOKUP(BWscncns[[#This Row],[scanner]],[0]!ScnrAvgBW,2,FALSE)/1000</f>
        <v>885.64026081730776</v>
      </c>
      <c r="AD2816" s="8">
        <f>(1+$F2816)*Z2816</f>
        <v>1004.5327837971142</v>
      </c>
      <c r="AE2816" s="8">
        <f>(1+$F2816)*AA2816</f>
        <v>3640.2958406737253</v>
      </c>
      <c r="AF2816" s="8">
        <f>(1+$F2816)*AB2816</f>
        <v>4367.9776317575179</v>
      </c>
      <c r="AG2816" s="8">
        <f>(1+$F2816)*AC2816</f>
        <v>795.76264245799382</v>
      </c>
      <c r="AH2816" s="8">
        <f>(1+$F2816)*$T2816/1000</f>
        <v>2090.9321276977234</v>
      </c>
      <c r="AI2816" s="8">
        <f>(1+BWscncns[[#This Row],[pid_error]]*K_p)*BWscncns[[#This Row],[dbw]]/1000</f>
        <v>2209.0125638488621</v>
      </c>
      <c r="AJ2816" s="13">
        <f>BWscncns[[#This Row],[Torflow prgrssv alt vote]]/VLOOKUP(BWscncns[[#This Row],[class]],AltBWtotl,2,FALSE)*100</f>
        <v>4.3567624890857769E-2</v>
      </c>
      <c r="AK2816">
        <f>IF(D2816=E2816,1,0)</f>
        <v>1</v>
      </c>
    </row>
    <row r="2817" spans="1:37">
      <c r="A2817" s="1" t="s">
        <v>1077</v>
      </c>
      <c r="B2817" s="1" t="s">
        <v>1078</v>
      </c>
      <c r="C2817">
        <v>2830</v>
      </c>
      <c r="D2817">
        <v>1524997615</v>
      </c>
      <c r="E2817">
        <v>1524997615</v>
      </c>
      <c r="F2817" s="2">
        <v>0.80038807898200004</v>
      </c>
      <c r="G2817" s="2">
        <v>0.80038807898200004</v>
      </c>
      <c r="H2817">
        <v>2831765</v>
      </c>
      <c r="I2817" s="2">
        <v>0.42041977772</v>
      </c>
      <c r="J2817" s="2">
        <v>0</v>
      </c>
      <c r="K2817">
        <v>3</v>
      </c>
      <c r="L2817" s="1" t="s">
        <v>11639</v>
      </c>
      <c r="M2817" s="1" t="s">
        <v>1078</v>
      </c>
      <c r="N2817">
        <v>0</v>
      </c>
      <c r="O2817">
        <v>0</v>
      </c>
      <c r="P2817">
        <v>1</v>
      </c>
      <c r="Q2817">
        <v>0</v>
      </c>
      <c r="R2817" s="19">
        <f>BWscncns[[#This Row],[C fx]]*4+BWscncns[[#This Row],[C fg]]*2+BWscncns[[#This Row],[C fm]]</f>
        <v>1</v>
      </c>
      <c r="S2817">
        <v>2040</v>
      </c>
      <c r="T2817">
        <v>1572864</v>
      </c>
      <c r="U2817" s="13">
        <v>1.296997</v>
      </c>
      <c r="V2817" s="13">
        <v>0.77101200000000003</v>
      </c>
      <c r="W2817">
        <v>1997</v>
      </c>
      <c r="X2817">
        <v>39</v>
      </c>
      <c r="Z2817" s="10">
        <f>IF($N2817&lt;&gt;0,constants!$L$2,IF($O2817&lt;&gt;0,constants!$M$2,IF($P2817&lt;&gt;0,constants!$N$2,0)))</f>
        <v>1117.99</v>
      </c>
      <c r="AA2817" s="10">
        <f>IF($N2817&lt;&gt;0,constants!$L$2,IF($O2817&lt;&gt;0,constants!$M$2,IF($P2817&lt;&gt;0,constants!$P$2,0)))</f>
        <v>4051.45</v>
      </c>
      <c r="AB2817" s="11">
        <f>constants!$O$2</f>
        <v>4861.32</v>
      </c>
      <c r="AC2817" s="11">
        <f>VLOOKUP(BWscncns[[#This Row],[scanner]],[0]!ScnrAvgBW,2,FALSE)/1000</f>
        <v>6440.9193022088357</v>
      </c>
      <c r="AD2817" s="8">
        <f>(1+$F2817)*Z2817</f>
        <v>2012.8158684210862</v>
      </c>
      <c r="AE2817" s="8">
        <f>(1+$F2817)*AA2817</f>
        <v>7294.1822825916233</v>
      </c>
      <c r="AF2817" s="8">
        <f>(1+$F2817)*AB2817</f>
        <v>8752.2625761167747</v>
      </c>
      <c r="AG2817" s="8">
        <f>(1+$F2817)*AC2817</f>
        <v>11596.154329381849</v>
      </c>
      <c r="AH2817" s="8">
        <f>(1+$F2817)*$T2817/1000</f>
        <v>2831.7655954599445</v>
      </c>
      <c r="AI2817" s="8">
        <f>(1+BWscncns[[#This Row],[pid_error]]*K_p)*BWscncns[[#This Row],[dbw]]/1000</f>
        <v>2202.3147977299723</v>
      </c>
      <c r="AJ2817" s="13">
        <f>BWscncns[[#This Row],[Torflow prgrssv alt vote]]/VLOOKUP(BWscncns[[#This Row],[class]],AltBWtotl,2,FALSE)*100</f>
        <v>4.3435527062782919E-2</v>
      </c>
      <c r="AK2817">
        <f>IF(D2817=E2817,1,0)</f>
        <v>1</v>
      </c>
    </row>
    <row r="2818" spans="1:37">
      <c r="A2818" s="1" t="s">
        <v>9997</v>
      </c>
      <c r="B2818" s="1" t="s">
        <v>9998</v>
      </c>
      <c r="C2818">
        <v>1030</v>
      </c>
      <c r="D2818">
        <v>1524877699</v>
      </c>
      <c r="E2818">
        <v>1524993264</v>
      </c>
      <c r="F2818" s="2">
        <v>-0.143527314096</v>
      </c>
      <c r="G2818" s="2">
        <v>-0.143527314096</v>
      </c>
      <c r="H2818">
        <v>2029415</v>
      </c>
      <c r="I2818" s="2">
        <v>-0.10770308738999999</v>
      </c>
      <c r="J2818" s="2">
        <v>0</v>
      </c>
      <c r="K2818">
        <v>5</v>
      </c>
      <c r="L2818" s="1" t="s">
        <v>11828</v>
      </c>
      <c r="M2818" s="1" t="s">
        <v>9998</v>
      </c>
      <c r="N2818">
        <v>0</v>
      </c>
      <c r="O2818">
        <v>1</v>
      </c>
      <c r="P2818">
        <v>0</v>
      </c>
      <c r="Q2818">
        <v>0</v>
      </c>
      <c r="R2818" s="19">
        <f>BWscncns[[#This Row],[C fx]]*4+BWscncns[[#This Row],[C fg]]*2+BWscncns[[#This Row],[C fm]]</f>
        <v>2</v>
      </c>
      <c r="S2818">
        <v>1030</v>
      </c>
      <c r="T2818">
        <v>2369504</v>
      </c>
      <c r="U2818" s="13">
        <v>0.43469000000000002</v>
      </c>
      <c r="V2818" s="13">
        <v>2.3004889999999998</v>
      </c>
      <c r="W2818">
        <v>5059</v>
      </c>
      <c r="X2818">
        <v>101</v>
      </c>
      <c r="Z2818" s="10">
        <f>IF($N2818&lt;&gt;0,constants!$L$2,IF($O2818&lt;&gt;0,constants!$M$2,IF($P2818&lt;&gt;0,constants!$N$2,0)))</f>
        <v>9721.3799999999992</v>
      </c>
      <c r="AA2818" s="10">
        <f>IF($N2818&lt;&gt;0,constants!$L$2,IF($O2818&lt;&gt;0,constants!$M$2,IF($P2818&lt;&gt;0,constants!$P$2,0)))</f>
        <v>9721.3799999999992</v>
      </c>
      <c r="AB2818" s="11">
        <f>constants!$O$2</f>
        <v>4861.32</v>
      </c>
      <c r="AC2818" s="11">
        <f>VLOOKUP(BWscncns[[#This Row],[scanner]],[0]!ScnrAvgBW,2,FALSE)/1000</f>
        <v>3794.4265750962772</v>
      </c>
      <c r="AD2818" s="8">
        <f>(1+$F2818)*Z2818</f>
        <v>8326.0964392934256</v>
      </c>
      <c r="AE2818" s="8">
        <f>(1+$F2818)*AA2818</f>
        <v>8326.0964392934256</v>
      </c>
      <c r="AF2818" s="8">
        <f>(1+$F2818)*AB2818</f>
        <v>4163.5877974388331</v>
      </c>
      <c r="AG2818" s="8">
        <f>(1+$F2818)*AC2818</f>
        <v>3249.8227202382241</v>
      </c>
      <c r="AH2818" s="8">
        <f>(1+$F2818)*$T2818/1000</f>
        <v>2029.4154551402714</v>
      </c>
      <c r="AI2818" s="8">
        <f>(1+BWscncns[[#This Row],[pid_error]]*K_p)*BWscncns[[#This Row],[dbw]]/1000</f>
        <v>2199.4597275701358</v>
      </c>
      <c r="AJ2818" s="13">
        <f>BWscncns[[#This Row],[Torflow prgrssv alt vote]]/VLOOKUP(BWscncns[[#This Row],[class]],AltBWtotl,2,FALSE)*100</f>
        <v>7.6833683635726723E-3</v>
      </c>
      <c r="AK2818">
        <f>IF(D2818=E2818,1,0)</f>
        <v>0</v>
      </c>
    </row>
    <row r="2819" spans="1:37">
      <c r="A2819" s="1" t="s">
        <v>5641</v>
      </c>
      <c r="B2819" s="1" t="s">
        <v>5642</v>
      </c>
      <c r="C2819">
        <v>3520</v>
      </c>
      <c r="D2819">
        <v>1523846174</v>
      </c>
      <c r="E2819">
        <v>1524969770</v>
      </c>
      <c r="F2819" s="2">
        <v>9.6185642557999995E-2</v>
      </c>
      <c r="G2819" s="2">
        <v>9.6185642557999995E-2</v>
      </c>
      <c r="H2819">
        <v>2298867</v>
      </c>
      <c r="I2819" s="2">
        <v>-0.34487660799100001</v>
      </c>
      <c r="J2819" s="2">
        <v>0</v>
      </c>
      <c r="K2819">
        <v>1</v>
      </c>
      <c r="L2819" s="1" t="s">
        <v>11551</v>
      </c>
      <c r="M2819" s="1" t="s">
        <v>5642</v>
      </c>
      <c r="N2819">
        <v>0</v>
      </c>
      <c r="O2819">
        <v>1</v>
      </c>
      <c r="P2819">
        <v>0</v>
      </c>
      <c r="Q2819">
        <v>0</v>
      </c>
      <c r="R2819" s="19">
        <f>BWscncns[[#This Row],[C fx]]*4+BWscncns[[#This Row],[C fg]]*2+BWscncns[[#This Row],[C fm]]</f>
        <v>2</v>
      </c>
      <c r="S2819">
        <v>3520</v>
      </c>
      <c r="T2819">
        <v>2097152</v>
      </c>
      <c r="U2819" s="13">
        <v>1.6784669999999999</v>
      </c>
      <c r="V2819" s="13">
        <v>0.59578200000000003</v>
      </c>
      <c r="W2819">
        <v>886</v>
      </c>
      <c r="X2819">
        <v>17</v>
      </c>
      <c r="Z2819" s="10">
        <f>IF($N2819&lt;&gt;0,constants!$L$2,IF($O2819&lt;&gt;0,constants!$M$2,IF($P2819&lt;&gt;0,constants!$N$2,0)))</f>
        <v>9721.3799999999992</v>
      </c>
      <c r="AA2819" s="10">
        <f>IF($N2819&lt;&gt;0,constants!$L$2,IF($O2819&lt;&gt;0,constants!$M$2,IF($P2819&lt;&gt;0,constants!$P$2,0)))</f>
        <v>9721.3799999999992</v>
      </c>
      <c r="AB2819" s="11">
        <f>constants!$O$2</f>
        <v>4861.32</v>
      </c>
      <c r="AC2819" s="11">
        <f>VLOOKUP(BWscncns[[#This Row],[scanner]],[0]!ScnrAvgBW,2,FALSE)/1000</f>
        <v>11818.828055288463</v>
      </c>
      <c r="AD2819" s="8">
        <f>(1+$F2819)*Z2819</f>
        <v>10656.437181850488</v>
      </c>
      <c r="AE2819" s="8">
        <f>(1+$F2819)*AA2819</f>
        <v>10656.437181850488</v>
      </c>
      <c r="AF2819" s="8">
        <f>(1+$F2819)*AB2819</f>
        <v>5328.9091878800555</v>
      </c>
      <c r="AG2819" s="8">
        <f>(1+$F2819)*AC2819</f>
        <v>12955.6296260689</v>
      </c>
      <c r="AH2819" s="8">
        <f>(1+$F2819)*$T2819/1000</f>
        <v>2298.8679126617944</v>
      </c>
      <c r="AI2819" s="8">
        <f>(1+BWscncns[[#This Row],[pid_error]]*K_p)*BWscncns[[#This Row],[dbw]]/1000</f>
        <v>2198.0099563308972</v>
      </c>
      <c r="AJ2819" s="13">
        <f>BWscncns[[#This Row],[Torflow prgrssv alt vote]]/VLOOKUP(BWscncns[[#This Row],[class]],AltBWtotl,2,FALSE)*100</f>
        <v>7.6783038805387912E-3</v>
      </c>
      <c r="AK2819">
        <f>IF(D2819=E2819,1,0)</f>
        <v>0</v>
      </c>
    </row>
    <row r="2820" spans="1:37">
      <c r="A2820" s="1" t="s">
        <v>2139</v>
      </c>
      <c r="B2820" s="1" t="s">
        <v>2140</v>
      </c>
      <c r="C2820">
        <v>3120</v>
      </c>
      <c r="D2820">
        <v>1524950811</v>
      </c>
      <c r="E2820">
        <v>1524950811</v>
      </c>
      <c r="F2820" s="2">
        <v>1.43431479009</v>
      </c>
      <c r="G2820" s="2">
        <v>1.43431479009</v>
      </c>
      <c r="H2820">
        <v>3115922</v>
      </c>
      <c r="I2820" s="2">
        <v>1.0850555448200001</v>
      </c>
      <c r="J2820" s="2">
        <v>0</v>
      </c>
      <c r="K2820">
        <v>3</v>
      </c>
      <c r="L2820" s="1" t="s">
        <v>11878</v>
      </c>
      <c r="M2820" s="1" t="s">
        <v>2140</v>
      </c>
      <c r="N2820">
        <v>0</v>
      </c>
      <c r="O2820">
        <v>0</v>
      </c>
      <c r="P2820">
        <v>1</v>
      </c>
      <c r="Q2820">
        <v>0</v>
      </c>
      <c r="R2820" s="19">
        <f>BWscncns[[#This Row],[C fx]]*4+BWscncns[[#This Row],[C fg]]*2+BWscncns[[#This Row],[C fm]]</f>
        <v>1</v>
      </c>
      <c r="S2820">
        <v>1800</v>
      </c>
      <c r="T2820">
        <v>1280000</v>
      </c>
      <c r="U2820" s="13">
        <v>1.40625</v>
      </c>
      <c r="V2820" s="13">
        <v>0.71111100000000005</v>
      </c>
      <c r="W2820">
        <v>1645</v>
      </c>
      <c r="X2820">
        <v>32</v>
      </c>
      <c r="Z2820" s="10">
        <f>IF($N2820&lt;&gt;0,constants!$L$2,IF($O2820&lt;&gt;0,constants!$M$2,IF($P2820&lt;&gt;0,constants!$N$2,0)))</f>
        <v>1117.99</v>
      </c>
      <c r="AA2820" s="10">
        <f>IF($N2820&lt;&gt;0,constants!$L$2,IF($O2820&lt;&gt;0,constants!$M$2,IF($P2820&lt;&gt;0,constants!$P$2,0)))</f>
        <v>4051.45</v>
      </c>
      <c r="AB2820" s="11">
        <f>constants!$O$2</f>
        <v>4861.32</v>
      </c>
      <c r="AC2820" s="11">
        <f>VLOOKUP(BWscncns[[#This Row],[scanner]],[0]!ScnrAvgBW,2,FALSE)/1000</f>
        <v>6440.9193022088357</v>
      </c>
      <c r="AD2820" s="8">
        <f>(1+$F2820)*Z2820</f>
        <v>2721.5395921727195</v>
      </c>
      <c r="AE2820" s="8">
        <f>(1+$F2820)*AA2820</f>
        <v>9862.5046563101314</v>
      </c>
      <c r="AF2820" s="8">
        <f>(1+$F2820)*AB2820</f>
        <v>11833.983175360319</v>
      </c>
      <c r="AG2820" s="8">
        <f>(1+$F2820)*AC2820</f>
        <v>15679.225119143131</v>
      </c>
      <c r="AH2820" s="8">
        <f>(1+$F2820)*$T2820/1000</f>
        <v>3115.9229313152005</v>
      </c>
      <c r="AI2820" s="8">
        <f>(1+BWscncns[[#This Row],[pid_error]]*K_p)*BWscncns[[#This Row],[dbw]]/1000</f>
        <v>2197.9614656576</v>
      </c>
      <c r="AJ2820" s="13">
        <f>BWscncns[[#This Row],[Torflow prgrssv alt vote]]/VLOOKUP(BWscncns[[#This Row],[class]],AltBWtotl,2,FALSE)*100</f>
        <v>4.3349667732755393E-2</v>
      </c>
      <c r="AK2820">
        <f>IF(D2820=E2820,1,0)</f>
        <v>1</v>
      </c>
    </row>
    <row r="2821" spans="1:37">
      <c r="A2821" s="1" t="s">
        <v>5155</v>
      </c>
      <c r="B2821" s="1" t="s">
        <v>5156</v>
      </c>
      <c r="C2821">
        <v>1680</v>
      </c>
      <c r="D2821">
        <v>1524988933</v>
      </c>
      <c r="E2821">
        <v>1524988933</v>
      </c>
      <c r="F2821" s="2">
        <v>-1.1042689372299999E-2</v>
      </c>
      <c r="G2821" s="2">
        <v>-1.1042689372299999E-2</v>
      </c>
      <c r="H2821">
        <v>1676771</v>
      </c>
      <c r="I2821" s="2">
        <v>0.11481839278</v>
      </c>
      <c r="J2821" s="2">
        <v>0</v>
      </c>
      <c r="K2821">
        <v>5</v>
      </c>
      <c r="L2821" s="1" t="s">
        <v>11628</v>
      </c>
      <c r="M2821" s="1" t="s">
        <v>5156</v>
      </c>
      <c r="N2821">
        <v>0</v>
      </c>
      <c r="O2821">
        <v>1</v>
      </c>
      <c r="P2821">
        <v>0</v>
      </c>
      <c r="Q2821">
        <v>0</v>
      </c>
      <c r="R2821" s="19">
        <f>BWscncns[[#This Row],[C fx]]*4+BWscncns[[#This Row],[C fg]]*2+BWscncns[[#This Row],[C fm]]</f>
        <v>2</v>
      </c>
      <c r="S2821">
        <v>1980</v>
      </c>
      <c r="T2821">
        <v>2202692</v>
      </c>
      <c r="U2821" s="13">
        <v>0.89890000000000003</v>
      </c>
      <c r="V2821" s="13">
        <v>1.112471</v>
      </c>
      <c r="W2821">
        <v>3706</v>
      </c>
      <c r="X2821">
        <v>74</v>
      </c>
      <c r="Z2821" s="10">
        <f>IF($N2821&lt;&gt;0,constants!$L$2,IF($O2821&lt;&gt;0,constants!$M$2,IF($P2821&lt;&gt;0,constants!$N$2,0)))</f>
        <v>9721.3799999999992</v>
      </c>
      <c r="AA2821" s="10">
        <f>IF($N2821&lt;&gt;0,constants!$L$2,IF($O2821&lt;&gt;0,constants!$M$2,IF($P2821&lt;&gt;0,constants!$P$2,0)))</f>
        <v>9721.3799999999992</v>
      </c>
      <c r="AB2821" s="11">
        <f>constants!$O$2</f>
        <v>4861.32</v>
      </c>
      <c r="AC2821" s="11">
        <f>VLOOKUP(BWscncns[[#This Row],[scanner]],[0]!ScnrAvgBW,2,FALSE)/1000</f>
        <v>3794.4265750962772</v>
      </c>
      <c r="AD2821" s="8">
        <f>(1+$F2821)*Z2821</f>
        <v>9614.0298203899092</v>
      </c>
      <c r="AE2821" s="8">
        <f>(1+$F2821)*AA2821</f>
        <v>9614.0298203899092</v>
      </c>
      <c r="AF2821" s="8">
        <f>(1+$F2821)*AB2821</f>
        <v>4807.6379533006502</v>
      </c>
      <c r="AG2821" s="8">
        <f>(1+$F2821)*AC2821</f>
        <v>3752.5259010814889</v>
      </c>
      <c r="AH2821" s="8">
        <f>(1+$F2821)*$T2821/1000</f>
        <v>2178.3683564611497</v>
      </c>
      <c r="AI2821" s="8">
        <f>(1+BWscncns[[#This Row],[pid_error]]*K_p)*BWscncns[[#This Row],[dbw]]/1000</f>
        <v>2190.5301782305746</v>
      </c>
      <c r="AJ2821" s="13">
        <f>BWscncns[[#This Row],[Torflow prgrssv alt vote]]/VLOOKUP(BWscncns[[#This Row],[class]],AltBWtotl,2,FALSE)*100</f>
        <v>7.6521747863334362E-3</v>
      </c>
      <c r="AK2821">
        <f>IF(D2821=E2821,1,0)</f>
        <v>1</v>
      </c>
    </row>
    <row r="2822" spans="1:37">
      <c r="A2822" s="1" t="s">
        <v>2909</v>
      </c>
      <c r="B2822" s="1" t="s">
        <v>2910</v>
      </c>
      <c r="C2822">
        <v>4520</v>
      </c>
      <c r="D2822">
        <v>1524151574</v>
      </c>
      <c r="E2822">
        <v>1524902565</v>
      </c>
      <c r="F2822" s="2">
        <v>-0.93147102729200004</v>
      </c>
      <c r="G2822" s="2">
        <v>-0.93147102729200004</v>
      </c>
      <c r="H2822">
        <v>280694</v>
      </c>
      <c r="I2822" s="2">
        <v>-0.347456053692</v>
      </c>
      <c r="J2822" s="2">
        <v>0</v>
      </c>
      <c r="K2822">
        <v>6</v>
      </c>
      <c r="L2822" s="1" t="s">
        <v>11932</v>
      </c>
      <c r="M2822" s="1" t="s">
        <v>2910</v>
      </c>
      <c r="N2822">
        <v>0</v>
      </c>
      <c r="O2822">
        <v>1</v>
      </c>
      <c r="P2822">
        <v>0</v>
      </c>
      <c r="Q2822">
        <v>0</v>
      </c>
      <c r="R2822" s="19">
        <f>BWscncns[[#This Row],[C fx]]*4+BWscncns[[#This Row],[C fg]]*2+BWscncns[[#This Row],[C fm]]</f>
        <v>2</v>
      </c>
      <c r="S2822">
        <v>1910</v>
      </c>
      <c r="T2822">
        <v>4096000</v>
      </c>
      <c r="U2822" s="13">
        <v>0.46630899999999997</v>
      </c>
      <c r="V2822" s="13">
        <v>2.1445029999999998</v>
      </c>
      <c r="W2822">
        <v>4960</v>
      </c>
      <c r="X2822">
        <v>99</v>
      </c>
      <c r="Z2822" s="10">
        <f>IF($N2822&lt;&gt;0,constants!$L$2,IF($O2822&lt;&gt;0,constants!$M$2,IF($P2822&lt;&gt;0,constants!$N$2,0)))</f>
        <v>9721.3799999999992</v>
      </c>
      <c r="AA2822" s="10">
        <f>IF($N2822&lt;&gt;0,constants!$L$2,IF($O2822&lt;&gt;0,constants!$M$2,IF($P2822&lt;&gt;0,constants!$P$2,0)))</f>
        <v>9721.3799999999992</v>
      </c>
      <c r="AB2822" s="11">
        <f>constants!$O$2</f>
        <v>4861.32</v>
      </c>
      <c r="AC2822" s="11">
        <f>VLOOKUP(BWscncns[[#This Row],[scanner]],[0]!ScnrAvgBW,2,FALSE)/1000</f>
        <v>2386.3111194805197</v>
      </c>
      <c r="AD2822" s="8">
        <f>(1+$F2822)*Z2822</f>
        <v>666.19618470409659</v>
      </c>
      <c r="AE2822" s="8">
        <f>(1+$F2822)*AA2822</f>
        <v>666.19618470409659</v>
      </c>
      <c r="AF2822" s="8">
        <f>(1+$F2822)*AB2822</f>
        <v>333.14126560485431</v>
      </c>
      <c r="AG2822" s="8">
        <f>(1+$F2822)*AC2822</f>
        <v>163.53144957967737</v>
      </c>
      <c r="AH2822" s="8">
        <f>(1+$F2822)*$T2822/1000</f>
        <v>280.69467221196783</v>
      </c>
      <c r="AI2822" s="8">
        <f>(1+BWscncns[[#This Row],[pid_error]]*K_p)*BWscncns[[#This Row],[dbw]]/1000</f>
        <v>2188.3473361059841</v>
      </c>
      <c r="AJ2822" s="13">
        <f>BWscncns[[#This Row],[Torflow prgrssv alt vote]]/VLOOKUP(BWscncns[[#This Row],[class]],AltBWtotl,2,FALSE)*100</f>
        <v>7.6445494682098446E-3</v>
      </c>
      <c r="AK2822">
        <f>IF(D2822=E2822,1,0)</f>
        <v>0</v>
      </c>
    </row>
    <row r="2823" spans="1:37">
      <c r="A2823" s="1" t="s">
        <v>6885</v>
      </c>
      <c r="B2823" s="1" t="s">
        <v>6886</v>
      </c>
      <c r="C2823">
        <v>3240</v>
      </c>
      <c r="D2823">
        <v>1524757737</v>
      </c>
      <c r="E2823">
        <v>1524991043</v>
      </c>
      <c r="F2823" s="2">
        <v>8.5769405490099995E-2</v>
      </c>
      <c r="G2823" s="2">
        <v>8.5769405490099995E-2</v>
      </c>
      <c r="H2823">
        <v>2277023</v>
      </c>
      <c r="I2823" s="2">
        <v>-0.56448018176699999</v>
      </c>
      <c r="J2823" s="2">
        <v>0</v>
      </c>
      <c r="K2823">
        <v>4</v>
      </c>
      <c r="L2823" s="1" t="s">
        <v>11659</v>
      </c>
      <c r="M2823" s="1" t="s">
        <v>6886</v>
      </c>
      <c r="N2823">
        <v>0</v>
      </c>
      <c r="O2823">
        <v>1</v>
      </c>
      <c r="P2823">
        <v>0</v>
      </c>
      <c r="Q2823">
        <v>0</v>
      </c>
      <c r="R2823" s="19">
        <f>BWscncns[[#This Row],[C fx]]*4+BWscncns[[#This Row],[C fg]]*2+BWscncns[[#This Row],[C fm]]</f>
        <v>2</v>
      </c>
      <c r="S2823">
        <v>2740</v>
      </c>
      <c r="T2823">
        <v>2097152</v>
      </c>
      <c r="U2823" s="13">
        <v>1.3065340000000001</v>
      </c>
      <c r="V2823" s="13">
        <v>0.76538399999999995</v>
      </c>
      <c r="W2823">
        <v>1955</v>
      </c>
      <c r="X2823">
        <v>39</v>
      </c>
      <c r="Z2823" s="10">
        <f>IF($N2823&lt;&gt;0,constants!$L$2,IF($O2823&lt;&gt;0,constants!$M$2,IF($P2823&lt;&gt;0,constants!$N$2,0)))</f>
        <v>9721.3799999999992</v>
      </c>
      <c r="AA2823" s="10">
        <f>IF($N2823&lt;&gt;0,constants!$L$2,IF($O2823&lt;&gt;0,constants!$M$2,IF($P2823&lt;&gt;0,constants!$P$2,0)))</f>
        <v>9721.3799999999992</v>
      </c>
      <c r="AB2823" s="11">
        <f>constants!$O$2</f>
        <v>4861.32</v>
      </c>
      <c r="AC2823" s="11">
        <f>VLOOKUP(BWscncns[[#This Row],[scanner]],[0]!ScnrAvgBW,2,FALSE)/1000</f>
        <v>4819.491751072962</v>
      </c>
      <c r="AD2823" s="8">
        <f>(1+$F2823)*Z2823</f>
        <v>10555.176983143347</v>
      </c>
      <c r="AE2823" s="8">
        <f>(1+$F2823)*AA2823</f>
        <v>10555.176983143347</v>
      </c>
      <c r="AF2823" s="8">
        <f>(1+$F2823)*AB2823</f>
        <v>5278.2725262971326</v>
      </c>
      <c r="AG2823" s="8">
        <f>(1+$F2823)*AC2823</f>
        <v>5232.8566933269303</v>
      </c>
      <c r="AH2823" s="8">
        <f>(1+$F2823)*$T2823/1000</f>
        <v>2277.0234802623741</v>
      </c>
      <c r="AI2823" s="8">
        <f>(1+BWscncns[[#This Row],[pid_error]]*K_p)*BWscncns[[#This Row],[dbw]]/1000</f>
        <v>2187.0877401311873</v>
      </c>
      <c r="AJ2823" s="13">
        <f>BWscncns[[#This Row],[Torflow prgrssv alt vote]]/VLOOKUP(BWscncns[[#This Row],[class]],AltBWtotl,2,FALSE)*100</f>
        <v>7.6401493240552025E-3</v>
      </c>
      <c r="AK2823">
        <f>IF(D2823=E2823,1,0)</f>
        <v>0</v>
      </c>
    </row>
    <row r="2824" spans="1:37">
      <c r="A2824" s="1" t="s">
        <v>6611</v>
      </c>
      <c r="B2824" s="1" t="s">
        <v>6612</v>
      </c>
      <c r="C2824">
        <v>2790</v>
      </c>
      <c r="D2824">
        <v>1524998226</v>
      </c>
      <c r="E2824">
        <v>1524998226</v>
      </c>
      <c r="F2824" s="2">
        <v>0.76725454172300001</v>
      </c>
      <c r="G2824" s="2">
        <v>0.76725454172300001</v>
      </c>
      <c r="H2824">
        <v>2786889</v>
      </c>
      <c r="I2824" s="2">
        <v>0.104936484934</v>
      </c>
      <c r="J2824" s="2">
        <v>0</v>
      </c>
      <c r="K2824">
        <v>2</v>
      </c>
      <c r="L2824" s="1" t="s">
        <v>11571</v>
      </c>
      <c r="M2824" s="1" t="s">
        <v>6612</v>
      </c>
      <c r="N2824">
        <v>0</v>
      </c>
      <c r="O2824">
        <v>0</v>
      </c>
      <c r="P2824">
        <v>1</v>
      </c>
      <c r="Q2824">
        <v>0</v>
      </c>
      <c r="R2824" s="19">
        <f>BWscncns[[#This Row],[C fx]]*4+BWscncns[[#This Row],[C fg]]*2+BWscncns[[#This Row],[C fm]]</f>
        <v>1</v>
      </c>
      <c r="S2824">
        <v>2460</v>
      </c>
      <c r="T2824">
        <v>1576960</v>
      </c>
      <c r="U2824" s="13">
        <v>1.559963</v>
      </c>
      <c r="V2824" s="13">
        <v>0.64104099999999997</v>
      </c>
      <c r="W2824">
        <v>1186</v>
      </c>
      <c r="X2824">
        <v>23</v>
      </c>
      <c r="Z2824" s="10">
        <f>IF($N2824&lt;&gt;0,constants!$L$2,IF($O2824&lt;&gt;0,constants!$M$2,IF($P2824&lt;&gt;0,constants!$N$2,0)))</f>
        <v>1117.99</v>
      </c>
      <c r="AA2824" s="10">
        <f>IF($N2824&lt;&gt;0,constants!$L$2,IF($O2824&lt;&gt;0,constants!$M$2,IF($P2824&lt;&gt;0,constants!$P$2,0)))</f>
        <v>4051.45</v>
      </c>
      <c r="AB2824" s="11">
        <f>constants!$O$2</f>
        <v>4861.32</v>
      </c>
      <c r="AC2824" s="11">
        <f>VLOOKUP(BWscncns[[#This Row],[scanner]],[0]!ScnrAvgBW,2,FALSE)/1000</f>
        <v>8853.6095214723919</v>
      </c>
      <c r="AD2824" s="8">
        <f>(1+$F2824)*Z2824</f>
        <v>1975.7729051008969</v>
      </c>
      <c r="AE2824" s="8">
        <f>(1+$F2824)*AA2824</f>
        <v>7159.9434130636482</v>
      </c>
      <c r="AF2824" s="8">
        <f>(1+$F2824)*AB2824</f>
        <v>8591.1898487688541</v>
      </c>
      <c r="AG2824" s="8">
        <f>(1+$F2824)*AC2824</f>
        <v>15646.581637464082</v>
      </c>
      <c r="AH2824" s="8">
        <f>(1+$F2824)*$T2824/1000</f>
        <v>2786.8897221155021</v>
      </c>
      <c r="AI2824" s="8">
        <f>(1+BWscncns[[#This Row],[pid_error]]*K_p)*BWscncns[[#This Row],[dbw]]/1000</f>
        <v>2181.9248610577515</v>
      </c>
      <c r="AJ2824" s="13">
        <f>BWscncns[[#This Row],[Torflow prgrssv alt vote]]/VLOOKUP(BWscncns[[#This Row],[class]],AltBWtotl,2,FALSE)*100</f>
        <v>4.3033383079076525E-2</v>
      </c>
      <c r="AK2824">
        <f>IF(D2824=E2824,1,0)</f>
        <v>1</v>
      </c>
    </row>
    <row r="2825" spans="1:37">
      <c r="A2825" s="1" t="s">
        <v>3235</v>
      </c>
      <c r="B2825" s="1" t="s">
        <v>3236</v>
      </c>
      <c r="C2825">
        <v>2410</v>
      </c>
      <c r="D2825">
        <v>1524993264</v>
      </c>
      <c r="E2825">
        <v>1524993264</v>
      </c>
      <c r="F2825" s="2">
        <v>0.237301160948</v>
      </c>
      <c r="G2825" s="2">
        <v>0.237301160948</v>
      </c>
      <c r="H2825">
        <v>2412200</v>
      </c>
      <c r="I2825" s="2">
        <v>0.48754491332599997</v>
      </c>
      <c r="J2825" s="2">
        <v>0</v>
      </c>
      <c r="K2825">
        <v>5</v>
      </c>
      <c r="L2825" s="1" t="s">
        <v>11828</v>
      </c>
      <c r="M2825" s="1" t="s">
        <v>3236</v>
      </c>
      <c r="N2825">
        <v>0</v>
      </c>
      <c r="O2825">
        <v>0</v>
      </c>
      <c r="P2825">
        <v>1</v>
      </c>
      <c r="Q2825">
        <v>0</v>
      </c>
      <c r="R2825" s="19">
        <f>BWscncns[[#This Row],[C fx]]*4+BWscncns[[#This Row],[C fg]]*2+BWscncns[[#This Row],[C fm]]</f>
        <v>1</v>
      </c>
      <c r="S2825">
        <v>1350</v>
      </c>
      <c r="T2825">
        <v>1949566</v>
      </c>
      <c r="U2825" s="13">
        <v>0.69246200000000002</v>
      </c>
      <c r="V2825" s="13">
        <v>1.444123</v>
      </c>
      <c r="W2825">
        <v>4301</v>
      </c>
      <c r="X2825">
        <v>86</v>
      </c>
      <c r="Z2825" s="10">
        <f>IF($N2825&lt;&gt;0,constants!$L$2,IF($O2825&lt;&gt;0,constants!$M$2,IF($P2825&lt;&gt;0,constants!$N$2,0)))</f>
        <v>1117.99</v>
      </c>
      <c r="AA2825" s="10">
        <f>IF($N2825&lt;&gt;0,constants!$L$2,IF($O2825&lt;&gt;0,constants!$M$2,IF($P2825&lt;&gt;0,constants!$P$2,0)))</f>
        <v>4051.45</v>
      </c>
      <c r="AB2825" s="11">
        <f>constants!$O$2</f>
        <v>4861.32</v>
      </c>
      <c r="AC2825" s="11">
        <f>VLOOKUP(BWscncns[[#This Row],[scanner]],[0]!ScnrAvgBW,2,FALSE)/1000</f>
        <v>3794.4265750962772</v>
      </c>
      <c r="AD2825" s="8">
        <f>(1+$F2825)*Z2825</f>
        <v>1383.2903249282544</v>
      </c>
      <c r="AE2825" s="8">
        <f>(1+$F2825)*AA2825</f>
        <v>5012.8637885227745</v>
      </c>
      <c r="AF2825" s="8">
        <f>(1+$F2825)*AB2825</f>
        <v>6014.9168797397315</v>
      </c>
      <c r="AG2825" s="8">
        <f>(1+$F2825)*AC2825</f>
        <v>4694.8484064985678</v>
      </c>
      <c r="AH2825" s="8">
        <f>(1+$F2825)*$T2825/1000</f>
        <v>2412.2002751447485</v>
      </c>
      <c r="AI2825" s="8">
        <f>(1+BWscncns[[#This Row],[pid_error]]*K_p)*BWscncns[[#This Row],[dbw]]/1000</f>
        <v>2180.8831375723744</v>
      </c>
      <c r="AJ2825" s="13">
        <f>BWscncns[[#This Row],[Torflow prgrssv alt vote]]/VLOOKUP(BWscncns[[#This Row],[class]],AltBWtotl,2,FALSE)*100</f>
        <v>4.3012837510982595E-2</v>
      </c>
      <c r="AK2825">
        <f>IF(D2825=E2825,1,0)</f>
        <v>1</v>
      </c>
    </row>
    <row r="2826" spans="1:37">
      <c r="A2826" s="1" t="s">
        <v>3803</v>
      </c>
      <c r="B2826" s="1" t="s">
        <v>3804</v>
      </c>
      <c r="C2826">
        <v>1090</v>
      </c>
      <c r="D2826">
        <v>1525008480</v>
      </c>
      <c r="E2826">
        <v>1525008480</v>
      </c>
      <c r="F2826" s="2">
        <v>-0.66603632878399999</v>
      </c>
      <c r="G2826" s="2">
        <v>-0.66603632878399999</v>
      </c>
      <c r="H2826">
        <v>1090507</v>
      </c>
      <c r="I2826" s="2">
        <v>-0.157288674648</v>
      </c>
      <c r="J2826" s="2">
        <v>0</v>
      </c>
      <c r="K2826">
        <v>7</v>
      </c>
      <c r="L2826" s="1" t="s">
        <v>11831</v>
      </c>
      <c r="M2826" s="1" t="s">
        <v>3804</v>
      </c>
      <c r="N2826">
        <v>1</v>
      </c>
      <c r="O2826">
        <v>0</v>
      </c>
      <c r="P2826">
        <v>0</v>
      </c>
      <c r="Q2826">
        <v>0</v>
      </c>
      <c r="R2826" s="19">
        <f>BWscncns[[#This Row],[C fx]]*4+BWscncns[[#This Row],[C fg]]*2+BWscncns[[#This Row],[C fm]]</f>
        <v>4</v>
      </c>
      <c r="S2826">
        <v>1600</v>
      </c>
      <c r="T2826">
        <v>3265348</v>
      </c>
      <c r="U2826" s="13">
        <v>0.48999399999999999</v>
      </c>
      <c r="V2826" s="13">
        <v>2.0408430000000002</v>
      </c>
      <c r="W2826">
        <v>4879</v>
      </c>
      <c r="X2826">
        <v>97</v>
      </c>
      <c r="Z2826" s="10">
        <f>IF($N2826&lt;&gt;0,constants!$L$2,IF($O2826&lt;&gt;0,constants!$M$2,IF($P2826&lt;&gt;0,constants!$N$2,0)))</f>
        <v>10125.48</v>
      </c>
      <c r="AA2826" s="10">
        <f>IF($N2826&lt;&gt;0,constants!$L$2,IF($O2826&lt;&gt;0,constants!$M$2,IF($P2826&lt;&gt;0,constants!$P$2,0)))</f>
        <v>10125.48</v>
      </c>
      <c r="AB2826" s="11">
        <f>constants!$O$2</f>
        <v>4861.32</v>
      </c>
      <c r="AC2826" s="11">
        <f>VLOOKUP(BWscncns[[#This Row],[scanner]],[0]!ScnrAvgBW,2,FALSE)/1000</f>
        <v>885.64026081730776</v>
      </c>
      <c r="AD2826" s="8">
        <f>(1+$F2826)*Z2826</f>
        <v>3381.5424736241835</v>
      </c>
      <c r="AE2826" s="8">
        <f>(1+$F2826)*AA2826</f>
        <v>3381.5424736241835</v>
      </c>
      <c r="AF2826" s="8">
        <f>(1+$F2826)*AB2826</f>
        <v>1623.5042741557652</v>
      </c>
      <c r="AG2826" s="8">
        <f>(1+$F2826)*AC2826</f>
        <v>295.77167287924385</v>
      </c>
      <c r="AH2826" s="8">
        <f>(1+$F2826)*$T2826/1000</f>
        <v>1090.5076058778232</v>
      </c>
      <c r="AI2826" s="8">
        <f>(1+BWscncns[[#This Row],[pid_error]]*K_p)*BWscncns[[#This Row],[dbw]]/1000</f>
        <v>2177.9278029389116</v>
      </c>
      <c r="AJ2826" s="13">
        <f>BWscncns[[#This Row],[Torflow prgrssv alt vote]]/VLOOKUP(BWscncns[[#This Row],[class]],AltBWtotl,2,FALSE)*100</f>
        <v>1.8666462064825841E-2</v>
      </c>
      <c r="AK2826">
        <f>IF(D2826=E2826,1,0)</f>
        <v>1</v>
      </c>
    </row>
    <row r="2827" spans="1:37">
      <c r="A2827" s="1" t="s">
        <v>6851</v>
      </c>
      <c r="B2827" s="1" t="s">
        <v>49</v>
      </c>
      <c r="C2827">
        <v>2300</v>
      </c>
      <c r="D2827">
        <v>1524928694</v>
      </c>
      <c r="E2827">
        <v>1524928694</v>
      </c>
      <c r="F2827" s="2">
        <v>0.124719611573</v>
      </c>
      <c r="G2827" s="2">
        <v>0.124719611573</v>
      </c>
      <c r="H2827">
        <v>2303425</v>
      </c>
      <c r="I2827" s="2">
        <v>-2.2161803564799999E-2</v>
      </c>
      <c r="J2827" s="2">
        <v>0</v>
      </c>
      <c r="K2827">
        <v>3</v>
      </c>
      <c r="L2827" s="1" t="s">
        <v>11816</v>
      </c>
      <c r="M2827" s="1" t="s">
        <v>49</v>
      </c>
      <c r="N2827">
        <v>0</v>
      </c>
      <c r="O2827">
        <v>0</v>
      </c>
      <c r="P2827">
        <v>1</v>
      </c>
      <c r="Q2827">
        <v>0</v>
      </c>
      <c r="R2827" s="19">
        <f>BWscncns[[#This Row],[C fx]]*4+BWscncns[[#This Row],[C fg]]*2+BWscncns[[#This Row],[C fm]]</f>
        <v>1</v>
      </c>
      <c r="S2827">
        <v>2650</v>
      </c>
      <c r="T2827">
        <v>2048000</v>
      </c>
      <c r="U2827" s="13">
        <v>1.2939449999999999</v>
      </c>
      <c r="V2827" s="13">
        <v>0.77283000000000002</v>
      </c>
      <c r="W2827">
        <v>2006</v>
      </c>
      <c r="X2827">
        <v>40</v>
      </c>
      <c r="Z2827" s="10">
        <f>IF($N2827&lt;&gt;0,constants!$L$2,IF($O2827&lt;&gt;0,constants!$M$2,IF($P2827&lt;&gt;0,constants!$N$2,0)))</f>
        <v>1117.99</v>
      </c>
      <c r="AA2827" s="10">
        <f>IF($N2827&lt;&gt;0,constants!$L$2,IF($O2827&lt;&gt;0,constants!$M$2,IF($P2827&lt;&gt;0,constants!$P$2,0)))</f>
        <v>4051.45</v>
      </c>
      <c r="AB2827" s="11">
        <f>constants!$O$2</f>
        <v>4861.32</v>
      </c>
      <c r="AC2827" s="11">
        <f>VLOOKUP(BWscncns[[#This Row],[scanner]],[0]!ScnrAvgBW,2,FALSE)/1000</f>
        <v>6440.9193022088357</v>
      </c>
      <c r="AD2827" s="8">
        <f>(1+$F2827)*Z2827</f>
        <v>1257.4252785424983</v>
      </c>
      <c r="AE2827" s="8">
        <f>(1+$F2827)*AA2827</f>
        <v>4556.7452703074305</v>
      </c>
      <c r="AF2827" s="8">
        <f>(1+$F2827)*AB2827</f>
        <v>5467.6219421320566</v>
      </c>
      <c r="AG2827" s="8">
        <f>(1+$F2827)*AC2827</f>
        <v>7244.2282557533599</v>
      </c>
      <c r="AH2827" s="8">
        <f>(1+$F2827)*$T2827/1000</f>
        <v>2303.4257645015041</v>
      </c>
      <c r="AI2827" s="8">
        <f>(1+BWscncns[[#This Row],[pid_error]]*K_p)*BWscncns[[#This Row],[dbw]]/1000</f>
        <v>2175.712882250752</v>
      </c>
      <c r="AJ2827" s="13">
        <f>BWscncns[[#This Row],[Torflow prgrssv alt vote]]/VLOOKUP(BWscncns[[#This Row],[class]],AltBWtotl,2,FALSE)*100</f>
        <v>4.2910866273639367E-2</v>
      </c>
      <c r="AK2827">
        <f>IF(D2827=E2827,1,0)</f>
        <v>1</v>
      </c>
    </row>
    <row r="2828" spans="1:37">
      <c r="A2828" s="1" t="s">
        <v>9246</v>
      </c>
      <c r="B2828" s="1" t="s">
        <v>9247</v>
      </c>
      <c r="C2828">
        <v>2460</v>
      </c>
      <c r="D2828">
        <v>1524962626</v>
      </c>
      <c r="E2828">
        <v>1524962626</v>
      </c>
      <c r="F2828" s="2">
        <v>0.174485875367</v>
      </c>
      <c r="G2828" s="2">
        <v>0.174485875367</v>
      </c>
      <c r="H2828">
        <v>2463075</v>
      </c>
      <c r="I2828" s="2">
        <v>-3.8488911697999999E-2</v>
      </c>
      <c r="J2828" s="2">
        <v>0</v>
      </c>
      <c r="K2828">
        <v>3</v>
      </c>
      <c r="L2828" s="1" t="s">
        <v>11737</v>
      </c>
      <c r="M2828" s="1" t="s">
        <v>9247</v>
      </c>
      <c r="N2828">
        <v>0</v>
      </c>
      <c r="O2828">
        <v>0</v>
      </c>
      <c r="P2828">
        <v>1</v>
      </c>
      <c r="Q2828">
        <v>0</v>
      </c>
      <c r="R2828" s="19">
        <f>BWscncns[[#This Row],[C fx]]*4+BWscncns[[#This Row],[C fg]]*2+BWscncns[[#This Row],[C fm]]</f>
        <v>1</v>
      </c>
      <c r="S2828">
        <v>2460</v>
      </c>
      <c r="T2828">
        <v>1996170</v>
      </c>
      <c r="U2828" s="13">
        <v>1.2323599999999999</v>
      </c>
      <c r="V2828" s="13">
        <v>0.81145100000000003</v>
      </c>
      <c r="W2828">
        <v>2208</v>
      </c>
      <c r="X2828">
        <v>44</v>
      </c>
      <c r="Z2828" s="10">
        <f>IF($N2828&lt;&gt;0,constants!$L$2,IF($O2828&lt;&gt;0,constants!$M$2,IF($P2828&lt;&gt;0,constants!$N$2,0)))</f>
        <v>1117.99</v>
      </c>
      <c r="AA2828" s="10">
        <f>IF($N2828&lt;&gt;0,constants!$L$2,IF($O2828&lt;&gt;0,constants!$M$2,IF($P2828&lt;&gt;0,constants!$P$2,0)))</f>
        <v>4051.45</v>
      </c>
      <c r="AB2828" s="11">
        <f>constants!$O$2</f>
        <v>4861.32</v>
      </c>
      <c r="AC2828" s="11">
        <f>VLOOKUP(BWscncns[[#This Row],[scanner]],[0]!ScnrAvgBW,2,FALSE)/1000</f>
        <v>6440.9193022088357</v>
      </c>
      <c r="AD2828" s="8">
        <f>(1+$F2828)*Z2828</f>
        <v>1313.0634638015524</v>
      </c>
      <c r="AE2828" s="8">
        <f>(1+$F2828)*AA2828</f>
        <v>4758.3707997556321</v>
      </c>
      <c r="AF2828" s="8">
        <f>(1+$F2828)*AB2828</f>
        <v>5709.5516756391044</v>
      </c>
      <c r="AG2828" s="8">
        <f>(1+$F2828)*AC2828</f>
        <v>7564.7687448229508</v>
      </c>
      <c r="AH2828" s="8">
        <f>(1+$F2828)*$T2828/1000</f>
        <v>2344.4734698313441</v>
      </c>
      <c r="AI2828" s="8">
        <f>(1+BWscncns[[#This Row],[pid_error]]*K_p)*BWscncns[[#This Row],[dbw]]/1000</f>
        <v>2170.3217349156726</v>
      </c>
      <c r="AJ2828" s="13">
        <f>BWscncns[[#This Row],[Torflow prgrssv alt vote]]/VLOOKUP(BWscncns[[#This Row],[class]],AltBWtotl,2,FALSE)*100</f>
        <v>4.280453845610227E-2</v>
      </c>
      <c r="AK2828">
        <f>IF(D2828=E2828,1,0)</f>
        <v>1</v>
      </c>
    </row>
    <row r="2829" spans="1:37">
      <c r="A2829" s="1" t="s">
        <v>1978</v>
      </c>
      <c r="B2829" s="1" t="s">
        <v>1979</v>
      </c>
      <c r="C2829">
        <v>2240</v>
      </c>
      <c r="D2829">
        <v>1524961570</v>
      </c>
      <c r="E2829">
        <v>1524961570</v>
      </c>
      <c r="F2829" s="2">
        <v>6.9531648506999999E-2</v>
      </c>
      <c r="G2829" s="2">
        <v>6.9531648506999999E-2</v>
      </c>
      <c r="H2829">
        <v>2242970</v>
      </c>
      <c r="I2829" s="2">
        <v>-0.29003786671499998</v>
      </c>
      <c r="J2829" s="2">
        <v>0</v>
      </c>
      <c r="K2829">
        <v>6</v>
      </c>
      <c r="L2829" s="1" t="s">
        <v>11854</v>
      </c>
      <c r="M2829" s="1" t="s">
        <v>1979</v>
      </c>
      <c r="N2829">
        <v>0</v>
      </c>
      <c r="O2829">
        <v>1</v>
      </c>
      <c r="P2829">
        <v>0</v>
      </c>
      <c r="Q2829">
        <v>0</v>
      </c>
      <c r="R2829" s="19">
        <f>BWscncns[[#This Row],[C fx]]*4+BWscncns[[#This Row],[C fg]]*2+BWscncns[[#This Row],[C fm]]</f>
        <v>2</v>
      </c>
      <c r="S2829">
        <v>1380</v>
      </c>
      <c r="T2829">
        <v>2097152</v>
      </c>
      <c r="U2829" s="13">
        <v>0.65803500000000004</v>
      </c>
      <c r="V2829" s="13">
        <v>1.5196750000000001</v>
      </c>
      <c r="W2829">
        <v>4382</v>
      </c>
      <c r="X2829">
        <v>87</v>
      </c>
      <c r="Z2829" s="10">
        <f>IF($N2829&lt;&gt;0,constants!$L$2,IF($O2829&lt;&gt;0,constants!$M$2,IF($P2829&lt;&gt;0,constants!$N$2,0)))</f>
        <v>9721.3799999999992</v>
      </c>
      <c r="AA2829" s="10">
        <f>IF($N2829&lt;&gt;0,constants!$L$2,IF($O2829&lt;&gt;0,constants!$M$2,IF($P2829&lt;&gt;0,constants!$P$2,0)))</f>
        <v>9721.3799999999992</v>
      </c>
      <c r="AB2829" s="11">
        <f>constants!$O$2</f>
        <v>4861.32</v>
      </c>
      <c r="AC2829" s="11">
        <f>VLOOKUP(BWscncns[[#This Row],[scanner]],[0]!ScnrAvgBW,2,FALSE)/1000</f>
        <v>2386.3111194805197</v>
      </c>
      <c r="AD2829" s="8">
        <f>(1+$F2829)*Z2829</f>
        <v>10397.323577162981</v>
      </c>
      <c r="AE2829" s="8">
        <f>(1+$F2829)*AA2829</f>
        <v>10397.323577162981</v>
      </c>
      <c r="AF2829" s="8">
        <f>(1+$F2829)*AB2829</f>
        <v>5199.3355935200498</v>
      </c>
      <c r="AG2829" s="8">
        <f>(1+$F2829)*AC2829</f>
        <v>2552.2352654685851</v>
      </c>
      <c r="AH2829" s="8">
        <f>(1+$F2829)*$T2829/1000</f>
        <v>2242.9704357297524</v>
      </c>
      <c r="AI2829" s="8">
        <f>(1+BWscncns[[#This Row],[pid_error]]*K_p)*BWscncns[[#This Row],[dbw]]/1000</f>
        <v>2170.0612178648762</v>
      </c>
      <c r="AJ2829" s="13">
        <f>BWscncns[[#This Row],[Torflow prgrssv alt vote]]/VLOOKUP(BWscncns[[#This Row],[class]],AltBWtotl,2,FALSE)*100</f>
        <v>7.580670607130858E-3</v>
      </c>
      <c r="AK2829">
        <f>IF(D2829=E2829,1,0)</f>
        <v>1</v>
      </c>
    </row>
    <row r="2830" spans="1:37">
      <c r="A2830" s="1" t="s">
        <v>220</v>
      </c>
      <c r="B2830" s="1" t="s">
        <v>221</v>
      </c>
      <c r="C2830">
        <v>824</v>
      </c>
      <c r="D2830">
        <v>1524965801</v>
      </c>
      <c r="E2830">
        <v>1524965801</v>
      </c>
      <c r="F2830" s="2">
        <v>-0.76442088091500004</v>
      </c>
      <c r="G2830" s="2">
        <v>-0.76442088091500004</v>
      </c>
      <c r="H2830">
        <v>823810</v>
      </c>
      <c r="I2830" s="2">
        <v>2.11013804993E-2</v>
      </c>
      <c r="J2830" s="2">
        <v>0</v>
      </c>
      <c r="K2830">
        <v>8</v>
      </c>
      <c r="L2830" s="1" t="s">
        <v>11904</v>
      </c>
      <c r="M2830" s="1" t="s">
        <v>221</v>
      </c>
      <c r="N2830">
        <v>1</v>
      </c>
      <c r="O2830">
        <v>0</v>
      </c>
      <c r="P2830">
        <v>0</v>
      </c>
      <c r="Q2830">
        <v>0</v>
      </c>
      <c r="R2830" s="19">
        <f>BWscncns[[#This Row],[C fx]]*4+BWscncns[[#This Row],[C fg]]*2+BWscncns[[#This Row],[C fm]]</f>
        <v>4</v>
      </c>
      <c r="S2830">
        <v>843</v>
      </c>
      <c r="T2830">
        <v>3496960</v>
      </c>
      <c r="U2830" s="13">
        <v>0.241067</v>
      </c>
      <c r="V2830" s="13">
        <v>4.1482330000000003</v>
      </c>
      <c r="W2830">
        <v>5698</v>
      </c>
      <c r="X2830">
        <v>113</v>
      </c>
      <c r="Z2830" s="10">
        <f>IF($N2830&lt;&gt;0,constants!$L$2,IF($O2830&lt;&gt;0,constants!$M$2,IF($P2830&lt;&gt;0,constants!$N$2,0)))</f>
        <v>10125.48</v>
      </c>
      <c r="AA2830" s="10">
        <f>IF($N2830&lt;&gt;0,constants!$L$2,IF($O2830&lt;&gt;0,constants!$M$2,IF($P2830&lt;&gt;0,constants!$P$2,0)))</f>
        <v>10125.48</v>
      </c>
      <c r="AB2830" s="11">
        <f>constants!$O$2</f>
        <v>4861.32</v>
      </c>
      <c r="AC2830" s="11">
        <f>VLOOKUP(BWscncns[[#This Row],[scanner]],[0]!ScnrAvgBW,2,FALSE)/1000</f>
        <v>509.99709399477808</v>
      </c>
      <c r="AD2830" s="8">
        <f>(1+$F2830)*Z2830</f>
        <v>2385.3516587127851</v>
      </c>
      <c r="AE2830" s="8">
        <f>(1+$F2830)*AA2830</f>
        <v>2385.3516587127851</v>
      </c>
      <c r="AF2830" s="8">
        <f>(1+$F2830)*AB2830</f>
        <v>1145.2254831902919</v>
      </c>
      <c r="AG2830" s="8">
        <f>(1+$F2830)*AC2830</f>
        <v>120.14466613919974</v>
      </c>
      <c r="AH2830" s="8">
        <f>(1+$F2830)*$T2830/1000</f>
        <v>823.81075627548148</v>
      </c>
      <c r="AI2830" s="8">
        <f>(1+BWscncns[[#This Row],[pid_error]]*K_p)*BWscncns[[#This Row],[dbw]]/1000</f>
        <v>2160.3853781377406</v>
      </c>
      <c r="AJ2830" s="13">
        <f>BWscncns[[#This Row],[Torflow prgrssv alt vote]]/VLOOKUP(BWscncns[[#This Row],[class]],AltBWtotl,2,FALSE)*100</f>
        <v>1.8516110429370226E-2</v>
      </c>
      <c r="AK2830">
        <f>IF(D2830=E2830,1,0)</f>
        <v>1</v>
      </c>
    </row>
    <row r="2831" spans="1:37">
      <c r="A2831" s="1" t="s">
        <v>1577</v>
      </c>
      <c r="B2831" s="1" t="s">
        <v>1578</v>
      </c>
      <c r="C2831">
        <v>2980</v>
      </c>
      <c r="D2831">
        <v>1525000722</v>
      </c>
      <c r="E2831">
        <v>1525000722</v>
      </c>
      <c r="F2831" s="2">
        <v>1.2361132079699999</v>
      </c>
      <c r="G2831" s="2">
        <v>1.2361132079699999</v>
      </c>
      <c r="H2831">
        <v>2976713</v>
      </c>
      <c r="I2831" s="2">
        <v>0.69760909724300002</v>
      </c>
      <c r="J2831" s="2">
        <v>0</v>
      </c>
      <c r="K2831">
        <v>2</v>
      </c>
      <c r="L2831" s="1" t="s">
        <v>11538</v>
      </c>
      <c r="M2831" s="1" t="s">
        <v>1578</v>
      </c>
      <c r="N2831">
        <v>0</v>
      </c>
      <c r="O2831">
        <v>0</v>
      </c>
      <c r="P2831">
        <v>1</v>
      </c>
      <c r="Q2831">
        <v>0</v>
      </c>
      <c r="R2831" s="19">
        <f>BWscncns[[#This Row],[C fx]]*4+BWscncns[[#This Row],[C fg]]*2+BWscncns[[#This Row],[C fm]]</f>
        <v>1</v>
      </c>
      <c r="S2831">
        <v>2160</v>
      </c>
      <c r="T2831">
        <v>1331200</v>
      </c>
      <c r="U2831" s="13">
        <v>1.6225959999999999</v>
      </c>
      <c r="V2831" s="13">
        <v>0.61629599999999995</v>
      </c>
      <c r="W2831">
        <v>1026</v>
      </c>
      <c r="X2831">
        <v>20</v>
      </c>
      <c r="Z2831" s="10">
        <f>IF($N2831&lt;&gt;0,constants!$L$2,IF($O2831&lt;&gt;0,constants!$M$2,IF($P2831&lt;&gt;0,constants!$N$2,0)))</f>
        <v>1117.99</v>
      </c>
      <c r="AA2831" s="10">
        <f>IF($N2831&lt;&gt;0,constants!$L$2,IF($O2831&lt;&gt;0,constants!$M$2,IF($P2831&lt;&gt;0,constants!$P$2,0)))</f>
        <v>4051.45</v>
      </c>
      <c r="AB2831" s="11">
        <f>constants!$O$2</f>
        <v>4861.32</v>
      </c>
      <c r="AC2831" s="11">
        <f>VLOOKUP(BWscncns[[#This Row],[scanner]],[0]!ScnrAvgBW,2,FALSE)/1000</f>
        <v>8853.6095214723919</v>
      </c>
      <c r="AD2831" s="8">
        <f>(1+$F2831)*Z2831</f>
        <v>2499.9522053783803</v>
      </c>
      <c r="AE2831" s="8">
        <f>(1+$F2831)*AA2831</f>
        <v>9059.5008564300551</v>
      </c>
      <c r="AF2831" s="8">
        <f>(1+$F2831)*AB2831</f>
        <v>10870.46186016872</v>
      </c>
      <c r="AG2831" s="8">
        <f>(1+$F2831)*AC2831</f>
        <v>19797.673189173365</v>
      </c>
      <c r="AH2831" s="8">
        <f>(1+$F2831)*$T2831/1000</f>
        <v>2976.7139024496637</v>
      </c>
      <c r="AI2831" s="8">
        <f>(1+BWscncns[[#This Row],[pid_error]]*K_p)*BWscncns[[#This Row],[dbw]]/1000</f>
        <v>2153.9569512248318</v>
      </c>
      <c r="AJ2831" s="13">
        <f>BWscncns[[#This Row],[Torflow prgrssv alt vote]]/VLOOKUP(BWscncns[[#This Row],[class]],AltBWtotl,2,FALSE)*100</f>
        <v>4.2481781234649289E-2</v>
      </c>
      <c r="AK2831">
        <f>IF(D2831=E2831,1,0)</f>
        <v>1</v>
      </c>
    </row>
    <row r="2832" spans="1:37">
      <c r="A2832" s="1" t="s">
        <v>1255</v>
      </c>
      <c r="B2832" s="1" t="s">
        <v>1256</v>
      </c>
      <c r="C2832">
        <v>1300</v>
      </c>
      <c r="D2832">
        <v>1524959635</v>
      </c>
      <c r="E2832">
        <v>1524959635</v>
      </c>
      <c r="F2832" s="2">
        <v>-0.566521082038</v>
      </c>
      <c r="G2832" s="2">
        <v>-0.566521082038</v>
      </c>
      <c r="H2832">
        <v>1295571</v>
      </c>
      <c r="I2832" s="2">
        <v>1.8893902005300001E-2</v>
      </c>
      <c r="J2832" s="2">
        <v>0</v>
      </c>
      <c r="K2832">
        <v>6</v>
      </c>
      <c r="L2832" s="1" t="s">
        <v>11603</v>
      </c>
      <c r="M2832" s="1" t="s">
        <v>1256</v>
      </c>
      <c r="N2832">
        <v>0</v>
      </c>
      <c r="O2832">
        <v>0</v>
      </c>
      <c r="P2832">
        <v>1</v>
      </c>
      <c r="Q2832">
        <v>0</v>
      </c>
      <c r="R2832" s="19">
        <f>BWscncns[[#This Row],[C fx]]*4+BWscncns[[#This Row],[C fg]]*2+BWscncns[[#This Row],[C fm]]</f>
        <v>1</v>
      </c>
      <c r="S2832">
        <v>1860</v>
      </c>
      <c r="T2832">
        <v>2988776</v>
      </c>
      <c r="U2832" s="13">
        <v>0.62232799999999999</v>
      </c>
      <c r="V2832" s="13">
        <v>1.6068690000000001</v>
      </c>
      <c r="W2832">
        <v>4467</v>
      </c>
      <c r="X2832">
        <v>89</v>
      </c>
      <c r="Z2832" s="10">
        <f>IF($N2832&lt;&gt;0,constants!$L$2,IF($O2832&lt;&gt;0,constants!$M$2,IF($P2832&lt;&gt;0,constants!$N$2,0)))</f>
        <v>1117.99</v>
      </c>
      <c r="AA2832" s="10">
        <f>IF($N2832&lt;&gt;0,constants!$L$2,IF($O2832&lt;&gt;0,constants!$M$2,IF($P2832&lt;&gt;0,constants!$P$2,0)))</f>
        <v>4051.45</v>
      </c>
      <c r="AB2832" s="11">
        <f>constants!$O$2</f>
        <v>4861.32</v>
      </c>
      <c r="AC2832" s="11">
        <f>VLOOKUP(BWscncns[[#This Row],[scanner]],[0]!ScnrAvgBW,2,FALSE)/1000</f>
        <v>2386.3111194805197</v>
      </c>
      <c r="AD2832" s="8">
        <f>(1+$F2832)*Z2832</f>
        <v>484.62509549233636</v>
      </c>
      <c r="AE2832" s="8">
        <f>(1+$F2832)*AA2832</f>
        <v>1756.2181621771449</v>
      </c>
      <c r="AF2832" s="8">
        <f>(1+$F2832)*AB2832</f>
        <v>2107.2797334670299</v>
      </c>
      <c r="AG2832" s="8">
        <f>(1+$F2832)*AC2832</f>
        <v>1034.4155619931046</v>
      </c>
      <c r="AH2832" s="8">
        <f>(1+$F2832)*$T2832/1000</f>
        <v>1295.5713865107946</v>
      </c>
      <c r="AI2832" s="8">
        <f>(1+BWscncns[[#This Row],[pid_error]]*K_p)*BWscncns[[#This Row],[dbw]]/1000</f>
        <v>2142.1736932553972</v>
      </c>
      <c r="AJ2832" s="13">
        <f>BWscncns[[#This Row],[Torflow prgrssv alt vote]]/VLOOKUP(BWscncns[[#This Row],[class]],AltBWtotl,2,FALSE)*100</f>
        <v>4.2249383931163571E-2</v>
      </c>
      <c r="AK2832">
        <f>IF(D2832=E2832,1,0)</f>
        <v>1</v>
      </c>
    </row>
    <row r="2833" spans="1:37">
      <c r="A2833" s="1" t="s">
        <v>573</v>
      </c>
      <c r="B2833" s="1" t="s">
        <v>574</v>
      </c>
      <c r="C2833">
        <v>2340</v>
      </c>
      <c r="D2833">
        <v>1524995596</v>
      </c>
      <c r="E2833">
        <v>1524995596</v>
      </c>
      <c r="F2833" s="2">
        <v>0.20628411053000001</v>
      </c>
      <c r="G2833" s="2">
        <v>0.20628411053000001</v>
      </c>
      <c r="H2833">
        <v>2337064</v>
      </c>
      <c r="I2833" s="2">
        <v>-9.6501820801199994E-3</v>
      </c>
      <c r="J2833" s="2">
        <v>0.4</v>
      </c>
      <c r="K2833">
        <v>5</v>
      </c>
      <c r="L2833" s="1" t="s">
        <v>11701</v>
      </c>
      <c r="M2833" s="1" t="s">
        <v>574</v>
      </c>
      <c r="N2833">
        <v>0</v>
      </c>
      <c r="O2833">
        <v>0</v>
      </c>
      <c r="P2833">
        <v>1</v>
      </c>
      <c r="Q2833">
        <v>0</v>
      </c>
      <c r="R2833" s="19">
        <f>BWscncns[[#This Row],[C fx]]*4+BWscncns[[#This Row],[C fg]]*2+BWscncns[[#This Row],[C fm]]</f>
        <v>1</v>
      </c>
      <c r="S2833">
        <v>1620</v>
      </c>
      <c r="T2833">
        <v>1937408</v>
      </c>
      <c r="U2833" s="13">
        <v>0.83616900000000005</v>
      </c>
      <c r="V2833" s="13">
        <v>1.1959310000000001</v>
      </c>
      <c r="W2833">
        <v>3919</v>
      </c>
      <c r="X2833">
        <v>78</v>
      </c>
      <c r="Z2833" s="10">
        <f>IF($N2833&lt;&gt;0,constants!$L$2,IF($O2833&lt;&gt;0,constants!$M$2,IF($P2833&lt;&gt;0,constants!$N$2,0)))</f>
        <v>1117.99</v>
      </c>
      <c r="AA2833" s="10">
        <f>IF($N2833&lt;&gt;0,constants!$L$2,IF($O2833&lt;&gt;0,constants!$M$2,IF($P2833&lt;&gt;0,constants!$P$2,0)))</f>
        <v>4051.45</v>
      </c>
      <c r="AB2833" s="11">
        <f>constants!$O$2</f>
        <v>4861.32</v>
      </c>
      <c r="AC2833" s="11">
        <f>VLOOKUP(BWscncns[[#This Row],[scanner]],[0]!ScnrAvgBW,2,FALSE)/1000</f>
        <v>3794.4265750962772</v>
      </c>
      <c r="AD2833" s="8">
        <f>(1+$F2833)*Z2833</f>
        <v>1348.6135727314347</v>
      </c>
      <c r="AE2833" s="8">
        <f>(1+$F2833)*AA2833</f>
        <v>4887.1997596067677</v>
      </c>
      <c r="AF2833" s="8">
        <f>(1+$F2833)*AB2833</f>
        <v>5864.1330722016992</v>
      </c>
      <c r="AG2833" s="8">
        <f>(1+$F2833)*AC2833</f>
        <v>4577.1564861114066</v>
      </c>
      <c r="AH2833" s="8">
        <f>(1+$F2833)*$T2833/1000</f>
        <v>2337.0644860137063</v>
      </c>
      <c r="AI2833" s="8">
        <f>(1+BWscncns[[#This Row],[pid_error]]*K_p)*BWscncns[[#This Row],[dbw]]/1000</f>
        <v>2137.2362430068529</v>
      </c>
      <c r="AJ2833" s="13">
        <f>BWscncns[[#This Row],[Torflow prgrssv alt vote]]/VLOOKUP(BWscncns[[#This Row],[class]],AltBWtotl,2,FALSE)*100</f>
        <v>4.2152004231352791E-2</v>
      </c>
      <c r="AK2833">
        <f>IF(D2833=E2833,1,0)</f>
        <v>1</v>
      </c>
    </row>
    <row r="2834" spans="1:37">
      <c r="A2834" s="1" t="s">
        <v>3283</v>
      </c>
      <c r="B2834" s="1" t="s">
        <v>3284</v>
      </c>
      <c r="C2834">
        <v>974</v>
      </c>
      <c r="D2834">
        <v>1524981197</v>
      </c>
      <c r="E2834">
        <v>1524981197</v>
      </c>
      <c r="F2834" s="2">
        <v>-0.704902147732</v>
      </c>
      <c r="G2834" s="2">
        <v>-0.704902147732</v>
      </c>
      <c r="H2834">
        <v>973663</v>
      </c>
      <c r="I2834" s="2">
        <v>-1.27156501683E-3</v>
      </c>
      <c r="J2834" s="2">
        <v>0</v>
      </c>
      <c r="K2834">
        <v>7</v>
      </c>
      <c r="L2834" s="1" t="s">
        <v>11820</v>
      </c>
      <c r="M2834" s="1" t="s">
        <v>3284</v>
      </c>
      <c r="N2834">
        <v>1</v>
      </c>
      <c r="O2834">
        <v>0</v>
      </c>
      <c r="P2834">
        <v>0</v>
      </c>
      <c r="Q2834">
        <v>0</v>
      </c>
      <c r="R2834" s="19">
        <f>BWscncns[[#This Row],[C fx]]*4+BWscncns[[#This Row],[C fg]]*2+BWscncns[[#This Row],[C fm]]</f>
        <v>4</v>
      </c>
      <c r="S2834">
        <v>1230</v>
      </c>
      <c r="T2834">
        <v>3299459</v>
      </c>
      <c r="U2834" s="13">
        <v>0.37278800000000001</v>
      </c>
      <c r="V2834" s="13">
        <v>2.6824870000000001</v>
      </c>
      <c r="W2834">
        <v>5267</v>
      </c>
      <c r="X2834">
        <v>105</v>
      </c>
      <c r="Z2834" s="10">
        <f>IF($N2834&lt;&gt;0,constants!$L$2,IF($O2834&lt;&gt;0,constants!$M$2,IF($P2834&lt;&gt;0,constants!$N$2,0)))</f>
        <v>10125.48</v>
      </c>
      <c r="AA2834" s="10">
        <f>IF($N2834&lt;&gt;0,constants!$L$2,IF($O2834&lt;&gt;0,constants!$M$2,IF($P2834&lt;&gt;0,constants!$P$2,0)))</f>
        <v>10125.48</v>
      </c>
      <c r="AB2834" s="11">
        <f>constants!$O$2</f>
        <v>4861.32</v>
      </c>
      <c r="AC2834" s="11">
        <f>VLOOKUP(BWscncns[[#This Row],[scanner]],[0]!ScnrAvgBW,2,FALSE)/1000</f>
        <v>885.64026081730776</v>
      </c>
      <c r="AD2834" s="8">
        <f>(1+$F2834)*Z2834</f>
        <v>2988.0074011825886</v>
      </c>
      <c r="AE2834" s="8">
        <f>(1+$F2834)*AA2834</f>
        <v>2988.0074011825886</v>
      </c>
      <c r="AF2834" s="8">
        <f>(1+$F2834)*AB2834</f>
        <v>1434.5650911874736</v>
      </c>
      <c r="AG2834" s="8">
        <f>(1+$F2834)*AC2834</f>
        <v>261.3505388492589</v>
      </c>
      <c r="AH2834" s="8">
        <f>(1+$F2834)*$T2834/1000</f>
        <v>973.66326454632303</v>
      </c>
      <c r="AI2834" s="8">
        <f>(1+BWscncns[[#This Row],[pid_error]]*K_p)*BWscncns[[#This Row],[dbw]]/1000</f>
        <v>2136.5611322731611</v>
      </c>
      <c r="AJ2834" s="13">
        <f>BWscncns[[#This Row],[Torflow prgrssv alt vote]]/VLOOKUP(BWscncns[[#This Row],[class]],AltBWtotl,2,FALSE)*100</f>
        <v>1.831191891252832E-2</v>
      </c>
      <c r="AK2834">
        <f>IF(D2834=E2834,1,0)</f>
        <v>1</v>
      </c>
    </row>
    <row r="2835" spans="1:37">
      <c r="A2835" s="1" t="s">
        <v>8403</v>
      </c>
      <c r="B2835" s="1" t="s">
        <v>8404</v>
      </c>
      <c r="C2835">
        <v>2660</v>
      </c>
      <c r="D2835">
        <v>1524989327</v>
      </c>
      <c r="E2835">
        <v>1524989327</v>
      </c>
      <c r="F2835" s="2">
        <v>0.65172036731000005</v>
      </c>
      <c r="G2835" s="2">
        <v>0.65172036731000005</v>
      </c>
      <c r="H2835">
        <v>2660929</v>
      </c>
      <c r="I2835" s="2">
        <v>0.83936532810999998</v>
      </c>
      <c r="J2835" s="2">
        <v>0</v>
      </c>
      <c r="K2835">
        <v>4</v>
      </c>
      <c r="L2835" s="1" t="s">
        <v>11896</v>
      </c>
      <c r="M2835" s="1" t="s">
        <v>8404</v>
      </c>
      <c r="N2835">
        <v>0</v>
      </c>
      <c r="O2835">
        <v>0</v>
      </c>
      <c r="P2835">
        <v>1</v>
      </c>
      <c r="Q2835">
        <v>0</v>
      </c>
      <c r="R2835" s="19">
        <f>BWscncns[[#This Row],[C fx]]*4+BWscncns[[#This Row],[C fg]]*2+BWscncns[[#This Row],[C fm]]</f>
        <v>1</v>
      </c>
      <c r="S2835">
        <v>1860</v>
      </c>
      <c r="T2835">
        <v>1611005</v>
      </c>
      <c r="U2835" s="13">
        <v>1.1545589999999999</v>
      </c>
      <c r="V2835" s="13">
        <v>0.86613200000000001</v>
      </c>
      <c r="W2835">
        <v>2459</v>
      </c>
      <c r="X2835">
        <v>49</v>
      </c>
      <c r="Z2835" s="10">
        <f>IF($N2835&lt;&gt;0,constants!$L$2,IF($O2835&lt;&gt;0,constants!$M$2,IF($P2835&lt;&gt;0,constants!$N$2,0)))</f>
        <v>1117.99</v>
      </c>
      <c r="AA2835" s="10">
        <f>IF($N2835&lt;&gt;0,constants!$L$2,IF($O2835&lt;&gt;0,constants!$M$2,IF($P2835&lt;&gt;0,constants!$P$2,0)))</f>
        <v>4051.45</v>
      </c>
      <c r="AB2835" s="11">
        <f>constants!$O$2</f>
        <v>4861.32</v>
      </c>
      <c r="AC2835" s="11">
        <f>VLOOKUP(BWscncns[[#This Row],[scanner]],[0]!ScnrAvgBW,2,FALSE)/1000</f>
        <v>4819.491751072962</v>
      </c>
      <c r="AD2835" s="8">
        <f>(1+$F2835)*Z2835</f>
        <v>1846.606853448907</v>
      </c>
      <c r="AE2835" s="8">
        <f>(1+$F2835)*AA2835</f>
        <v>6691.862482138099</v>
      </c>
      <c r="AF2835" s="8">
        <f>(1+$F2835)*AB2835</f>
        <v>8029.5412560114491</v>
      </c>
      <c r="AG2835" s="8">
        <f>(1+$F2835)*AC2835</f>
        <v>7960.4526853297484</v>
      </c>
      <c r="AH2835" s="8">
        <f>(1+$F2835)*$T2835/1000</f>
        <v>2660.9297703382467</v>
      </c>
      <c r="AI2835" s="8">
        <f>(1+BWscncns[[#This Row],[pid_error]]*K_p)*BWscncns[[#This Row],[dbw]]/1000</f>
        <v>2135.9673851691232</v>
      </c>
      <c r="AJ2835" s="13">
        <f>BWscncns[[#This Row],[Torflow prgrssv alt vote]]/VLOOKUP(BWscncns[[#This Row],[class]],AltBWtotl,2,FALSE)*100</f>
        <v>4.2126978967477552E-2</v>
      </c>
      <c r="AK2835">
        <f>IF(D2835=E2835,1,0)</f>
        <v>1</v>
      </c>
    </row>
    <row r="2836" spans="1:37">
      <c r="A2836" s="1" t="s">
        <v>8631</v>
      </c>
      <c r="B2836" s="1" t="s">
        <v>8632</v>
      </c>
      <c r="C2836">
        <v>2010</v>
      </c>
      <c r="D2836">
        <v>1525004091</v>
      </c>
      <c r="E2836">
        <v>1525004091</v>
      </c>
      <c r="F2836" s="2">
        <v>-0.113728831424</v>
      </c>
      <c r="G2836" s="2">
        <v>-0.113728831424</v>
      </c>
      <c r="H2836">
        <v>2006998</v>
      </c>
      <c r="I2836" s="2">
        <v>-0.30203347779099998</v>
      </c>
      <c r="J2836" s="2">
        <v>0</v>
      </c>
      <c r="K2836">
        <v>4</v>
      </c>
      <c r="L2836" s="1" t="s">
        <v>11647</v>
      </c>
      <c r="M2836" s="1" t="s">
        <v>8632</v>
      </c>
      <c r="N2836">
        <v>0</v>
      </c>
      <c r="O2836">
        <v>0</v>
      </c>
      <c r="P2836">
        <v>1</v>
      </c>
      <c r="Q2836">
        <v>0</v>
      </c>
      <c r="R2836" s="19">
        <f>BWscncns[[#This Row],[C fx]]*4+BWscncns[[#This Row],[C fg]]*2+BWscncns[[#This Row],[C fm]]</f>
        <v>1</v>
      </c>
      <c r="S2836">
        <v>2520</v>
      </c>
      <c r="T2836">
        <v>2264542</v>
      </c>
      <c r="U2836" s="13">
        <v>1.112808</v>
      </c>
      <c r="V2836" s="13">
        <v>0.89862799999999998</v>
      </c>
      <c r="W2836">
        <v>2637</v>
      </c>
      <c r="X2836">
        <v>52</v>
      </c>
      <c r="Z2836" s="10">
        <f>IF($N2836&lt;&gt;0,constants!$L$2,IF($O2836&lt;&gt;0,constants!$M$2,IF($P2836&lt;&gt;0,constants!$N$2,0)))</f>
        <v>1117.99</v>
      </c>
      <c r="AA2836" s="10">
        <f>IF($N2836&lt;&gt;0,constants!$L$2,IF($O2836&lt;&gt;0,constants!$M$2,IF($P2836&lt;&gt;0,constants!$P$2,0)))</f>
        <v>4051.45</v>
      </c>
      <c r="AB2836" s="11">
        <f>constants!$O$2</f>
        <v>4861.32</v>
      </c>
      <c r="AC2836" s="11">
        <f>VLOOKUP(BWscncns[[#This Row],[scanner]],[0]!ScnrAvgBW,2,FALSE)/1000</f>
        <v>4819.491751072962</v>
      </c>
      <c r="AD2836" s="8">
        <f>(1+$F2836)*Z2836</f>
        <v>990.84230375628226</v>
      </c>
      <c r="AE2836" s="8">
        <f>(1+$F2836)*AA2836</f>
        <v>3590.6833259272348</v>
      </c>
      <c r="AF2836" s="8">
        <f>(1+$F2836)*AB2836</f>
        <v>4308.4477572218802</v>
      </c>
      <c r="AG2836" s="8">
        <f>(1+$F2836)*AC2836</f>
        <v>4271.3765861658267</v>
      </c>
      <c r="AH2836" s="8">
        <f>(1+$F2836)*$T2836/1000</f>
        <v>2006.998284629432</v>
      </c>
      <c r="AI2836" s="8">
        <f>(1+BWscncns[[#This Row],[pid_error]]*K_p)*BWscncns[[#This Row],[dbw]]/1000</f>
        <v>2135.7701423147164</v>
      </c>
      <c r="AJ2836" s="13">
        <f>BWscncns[[#This Row],[Torflow prgrssv alt vote]]/VLOOKUP(BWscncns[[#This Row],[class]],AltBWtotl,2,FALSE)*100</f>
        <v>4.212308881183343E-2</v>
      </c>
      <c r="AK2836">
        <f>IF(D2836=E2836,1,0)</f>
        <v>1</v>
      </c>
    </row>
    <row r="2837" spans="1:37">
      <c r="A2837" s="1" t="s">
        <v>375</v>
      </c>
      <c r="B2837" s="1" t="s">
        <v>376</v>
      </c>
      <c r="C2837">
        <v>2250</v>
      </c>
      <c r="D2837">
        <v>1525001522</v>
      </c>
      <c r="E2837">
        <v>1525001522</v>
      </c>
      <c r="F2837" s="2">
        <v>0.115104425999</v>
      </c>
      <c r="G2837" s="2">
        <v>0.115104425999</v>
      </c>
      <c r="H2837">
        <v>2247923</v>
      </c>
      <c r="I2837" s="2">
        <v>-0.32376092574400001</v>
      </c>
      <c r="J2837" s="2">
        <v>0</v>
      </c>
      <c r="K2837">
        <v>4</v>
      </c>
      <c r="L2837" s="1" t="s">
        <v>11646</v>
      </c>
      <c r="M2837" s="1" t="s">
        <v>376</v>
      </c>
      <c r="N2837">
        <v>0</v>
      </c>
      <c r="O2837">
        <v>0</v>
      </c>
      <c r="P2837">
        <v>1</v>
      </c>
      <c r="Q2837">
        <v>0</v>
      </c>
      <c r="R2837" s="19">
        <f>BWscncns[[#This Row],[C fx]]*4+BWscncns[[#This Row],[C fg]]*2+BWscncns[[#This Row],[C fm]]</f>
        <v>1</v>
      </c>
      <c r="S2837">
        <v>1300</v>
      </c>
      <c r="T2837">
        <v>2015886</v>
      </c>
      <c r="U2837" s="13">
        <v>0.64487799999999995</v>
      </c>
      <c r="V2837" s="13">
        <v>1.5506819999999999</v>
      </c>
      <c r="W2837">
        <v>4417</v>
      </c>
      <c r="X2837">
        <v>88</v>
      </c>
      <c r="Z2837" s="10">
        <f>IF($N2837&lt;&gt;0,constants!$L$2,IF($O2837&lt;&gt;0,constants!$M$2,IF($P2837&lt;&gt;0,constants!$N$2,0)))</f>
        <v>1117.99</v>
      </c>
      <c r="AA2837" s="10">
        <f>IF($N2837&lt;&gt;0,constants!$L$2,IF($O2837&lt;&gt;0,constants!$M$2,IF($P2837&lt;&gt;0,constants!$P$2,0)))</f>
        <v>4051.45</v>
      </c>
      <c r="AB2837" s="11">
        <f>constants!$O$2</f>
        <v>4861.32</v>
      </c>
      <c r="AC2837" s="11">
        <f>VLOOKUP(BWscncns[[#This Row],[scanner]],[0]!ScnrAvgBW,2,FALSE)/1000</f>
        <v>4819.491751072962</v>
      </c>
      <c r="AD2837" s="8">
        <f>(1+$F2837)*Z2837</f>
        <v>1246.6755972226219</v>
      </c>
      <c r="AE2837" s="8">
        <f>(1+$F2837)*AA2837</f>
        <v>4517.7898267136479</v>
      </c>
      <c r="AF2837" s="8">
        <f>(1+$F2837)*AB2837</f>
        <v>5420.8794481974583</v>
      </c>
      <c r="AG2837" s="8">
        <f>(1+$F2837)*AC2837</f>
        <v>5374.2365826871301</v>
      </c>
      <c r="AH2837" s="8">
        <f>(1+$F2837)*$T2837/1000</f>
        <v>2247.9234009094203</v>
      </c>
      <c r="AI2837" s="8">
        <f>(1+BWscncns[[#This Row],[pid_error]]*K_p)*BWscncns[[#This Row],[dbw]]/1000</f>
        <v>2131.9047004547101</v>
      </c>
      <c r="AJ2837" s="13">
        <f>BWscncns[[#This Row],[Torflow prgrssv alt vote]]/VLOOKUP(BWscncns[[#This Row],[class]],AltBWtotl,2,FALSE)*100</f>
        <v>4.2046851979254826E-2</v>
      </c>
      <c r="AK2837">
        <f>IF(D2837=E2837,1,0)</f>
        <v>1</v>
      </c>
    </row>
    <row r="2838" spans="1:37">
      <c r="A2838" s="1" t="s">
        <v>132</v>
      </c>
      <c r="B2838" s="1" t="s">
        <v>133</v>
      </c>
      <c r="C2838">
        <v>3390</v>
      </c>
      <c r="D2838">
        <v>1524577961</v>
      </c>
      <c r="E2838">
        <v>1524577961</v>
      </c>
      <c r="F2838" s="2">
        <v>0.60635445971099999</v>
      </c>
      <c r="G2838" s="2">
        <v>0.60635445971099999</v>
      </c>
      <c r="H2838">
        <v>3390347</v>
      </c>
      <c r="I2838" s="2">
        <v>0.44705812392799998</v>
      </c>
      <c r="J2838" s="2">
        <v>0</v>
      </c>
      <c r="K2838">
        <v>6</v>
      </c>
      <c r="L2838" s="1" t="s">
        <v>11899</v>
      </c>
      <c r="M2838" s="1" t="s">
        <v>133</v>
      </c>
      <c r="N2838">
        <v>0</v>
      </c>
      <c r="O2838">
        <v>0</v>
      </c>
      <c r="P2838">
        <v>1</v>
      </c>
      <c r="Q2838">
        <v>0</v>
      </c>
      <c r="R2838" s="19">
        <f>BWscncns[[#This Row],[C fx]]*4+BWscncns[[#This Row],[C fg]]*2+BWscncns[[#This Row],[C fm]]</f>
        <v>1</v>
      </c>
      <c r="S2838">
        <v>1450</v>
      </c>
      <c r="T2838">
        <v>1635637</v>
      </c>
      <c r="U2838" s="13">
        <v>0.88650499999999999</v>
      </c>
      <c r="V2838" s="13">
        <v>1.128026</v>
      </c>
      <c r="W2838">
        <v>3754</v>
      </c>
      <c r="X2838">
        <v>75</v>
      </c>
      <c r="Z2838" s="10">
        <f>IF($N2838&lt;&gt;0,constants!$L$2,IF($O2838&lt;&gt;0,constants!$M$2,IF($P2838&lt;&gt;0,constants!$N$2,0)))</f>
        <v>1117.99</v>
      </c>
      <c r="AA2838" s="10">
        <f>IF($N2838&lt;&gt;0,constants!$L$2,IF($O2838&lt;&gt;0,constants!$M$2,IF($P2838&lt;&gt;0,constants!$P$2,0)))</f>
        <v>4051.45</v>
      </c>
      <c r="AB2838" s="11">
        <f>constants!$O$2</f>
        <v>4861.32</v>
      </c>
      <c r="AC2838" s="11">
        <f>VLOOKUP(BWscncns[[#This Row],[scanner]],[0]!ScnrAvgBW,2,FALSE)/1000</f>
        <v>2386.3111194805197</v>
      </c>
      <c r="AD2838" s="8">
        <f>(1+$F2838)*Z2838</f>
        <v>1795.8882224123008</v>
      </c>
      <c r="AE2838" s="8">
        <f>(1+$F2838)*AA2838</f>
        <v>6508.0647757961306</v>
      </c>
      <c r="AF2838" s="8">
        <f>(1+$F2838)*AB2838</f>
        <v>7809.0030620822781</v>
      </c>
      <c r="AG2838" s="8">
        <f>(1+$F2838)*AC2838</f>
        <v>3833.2615090354816</v>
      </c>
      <c r="AH2838" s="8">
        <f>(1+$F2838)*$T2838/1000</f>
        <v>2627.4127894183212</v>
      </c>
      <c r="AI2838" s="8">
        <f>(1+BWscncns[[#This Row],[pid_error]]*K_p)*BWscncns[[#This Row],[dbw]]/1000</f>
        <v>2131.5248947091604</v>
      </c>
      <c r="AJ2838" s="13">
        <f>BWscncns[[#This Row],[Torflow prgrssv alt vote]]/VLOOKUP(BWscncns[[#This Row],[class]],AltBWtotl,2,FALSE)*100</f>
        <v>4.2039361196031452E-2</v>
      </c>
      <c r="AK2838">
        <f>IF(D2838=E2838,1,0)</f>
        <v>1</v>
      </c>
    </row>
    <row r="2839" spans="1:37">
      <c r="A2839" s="1" t="s">
        <v>1018</v>
      </c>
      <c r="B2839" s="1" t="s">
        <v>1019</v>
      </c>
      <c r="C2839">
        <v>1760</v>
      </c>
      <c r="D2839">
        <v>1524993264</v>
      </c>
      <c r="E2839">
        <v>1524993264</v>
      </c>
      <c r="F2839" s="2">
        <v>-0.29504433530599999</v>
      </c>
      <c r="G2839" s="2">
        <v>-0.29504433530599999</v>
      </c>
      <c r="H2839">
        <v>1761331</v>
      </c>
      <c r="I2839" s="2">
        <v>0.118361699504</v>
      </c>
      <c r="J2839" s="2">
        <v>0</v>
      </c>
      <c r="K2839">
        <v>5</v>
      </c>
      <c r="L2839" s="1" t="s">
        <v>11828</v>
      </c>
      <c r="M2839" s="1" t="s">
        <v>1019</v>
      </c>
      <c r="N2839">
        <v>0</v>
      </c>
      <c r="O2839">
        <v>0</v>
      </c>
      <c r="P2839">
        <v>1</v>
      </c>
      <c r="Q2839">
        <v>0</v>
      </c>
      <c r="R2839" s="19">
        <f>BWscncns[[#This Row],[C fx]]*4+BWscncns[[#This Row],[C fg]]*2+BWscncns[[#This Row],[C fm]]</f>
        <v>1</v>
      </c>
      <c r="S2839">
        <v>1310</v>
      </c>
      <c r="T2839">
        <v>2498499</v>
      </c>
      <c r="U2839" s="13">
        <v>0.52431499999999998</v>
      </c>
      <c r="V2839" s="13">
        <v>1.907251</v>
      </c>
      <c r="W2839">
        <v>4783</v>
      </c>
      <c r="X2839">
        <v>95</v>
      </c>
      <c r="Z2839" s="10">
        <f>IF($N2839&lt;&gt;0,constants!$L$2,IF($O2839&lt;&gt;0,constants!$M$2,IF($P2839&lt;&gt;0,constants!$N$2,0)))</f>
        <v>1117.99</v>
      </c>
      <c r="AA2839" s="10">
        <f>IF($N2839&lt;&gt;0,constants!$L$2,IF($O2839&lt;&gt;0,constants!$M$2,IF($P2839&lt;&gt;0,constants!$P$2,0)))</f>
        <v>4051.45</v>
      </c>
      <c r="AB2839" s="11">
        <f>constants!$O$2</f>
        <v>4861.32</v>
      </c>
      <c r="AC2839" s="11">
        <f>VLOOKUP(BWscncns[[#This Row],[scanner]],[0]!ScnrAvgBW,2,FALSE)/1000</f>
        <v>3794.4265750962772</v>
      </c>
      <c r="AD2839" s="8">
        <f>(1+$F2839)*Z2839</f>
        <v>788.13338357124519</v>
      </c>
      <c r="AE2839" s="8">
        <f>(1+$F2839)*AA2839</f>
        <v>2856.0926277245062</v>
      </c>
      <c r="AF2839" s="8">
        <f>(1+$F2839)*AB2839</f>
        <v>3427.015071890236</v>
      </c>
      <c r="AG2839" s="8">
        <f>(1+$F2839)*AC2839</f>
        <v>2674.9025083795741</v>
      </c>
      <c r="AH2839" s="8">
        <f>(1+$F2839)*$T2839/1000</f>
        <v>1761.3310232822944</v>
      </c>
      <c r="AI2839" s="8">
        <f>(1+BWscncns[[#This Row],[pid_error]]*K_p)*BWscncns[[#This Row],[dbw]]/1000</f>
        <v>2129.915011641147</v>
      </c>
      <c r="AJ2839" s="13">
        <f>BWscncns[[#This Row],[Torflow prgrssv alt vote]]/VLOOKUP(BWscncns[[#This Row],[class]],AltBWtotl,2,FALSE)*100</f>
        <v>4.2007610004221506E-2</v>
      </c>
      <c r="AK2839">
        <f>IF(D2839=E2839,1,0)</f>
        <v>1</v>
      </c>
    </row>
    <row r="2840" spans="1:37">
      <c r="A2840" s="1" t="s">
        <v>4552</v>
      </c>
      <c r="B2840" s="1" t="s">
        <v>4553</v>
      </c>
      <c r="C2840">
        <v>1820</v>
      </c>
      <c r="D2840">
        <v>1524924614</v>
      </c>
      <c r="E2840">
        <v>1524924614</v>
      </c>
      <c r="F2840" s="2">
        <v>-3.1998377209399999E-2</v>
      </c>
      <c r="G2840" s="2">
        <v>-3.1998377209399999E-2</v>
      </c>
      <c r="H2840">
        <v>1816030</v>
      </c>
      <c r="I2840" s="2">
        <v>-0.16717089733900001</v>
      </c>
      <c r="J2840" s="2">
        <v>0</v>
      </c>
      <c r="K2840">
        <v>4</v>
      </c>
      <c r="L2840" s="1" t="s">
        <v>11717</v>
      </c>
      <c r="M2840" s="1" t="s">
        <v>4553</v>
      </c>
      <c r="N2840">
        <v>0</v>
      </c>
      <c r="O2840">
        <v>1</v>
      </c>
      <c r="P2840">
        <v>0</v>
      </c>
      <c r="Q2840">
        <v>0</v>
      </c>
      <c r="R2840" s="19">
        <f>BWscncns[[#This Row],[C fx]]*4+BWscncns[[#This Row],[C fg]]*2+BWscncns[[#This Row],[C fm]]</f>
        <v>2</v>
      </c>
      <c r="S2840">
        <v>2090</v>
      </c>
      <c r="T2840">
        <v>2163587</v>
      </c>
      <c r="U2840" s="13">
        <v>0.96598799999999996</v>
      </c>
      <c r="V2840" s="13">
        <v>1.035209</v>
      </c>
      <c r="W2840">
        <v>3492</v>
      </c>
      <c r="X2840">
        <v>69</v>
      </c>
      <c r="Z2840" s="10">
        <f>IF($N2840&lt;&gt;0,constants!$L$2,IF($O2840&lt;&gt;0,constants!$M$2,IF($P2840&lt;&gt;0,constants!$N$2,0)))</f>
        <v>9721.3799999999992</v>
      </c>
      <c r="AA2840" s="10">
        <f>IF($N2840&lt;&gt;0,constants!$L$2,IF($O2840&lt;&gt;0,constants!$M$2,IF($P2840&lt;&gt;0,constants!$P$2,0)))</f>
        <v>9721.3799999999992</v>
      </c>
      <c r="AB2840" s="11">
        <f>constants!$O$2</f>
        <v>4861.32</v>
      </c>
      <c r="AC2840" s="11">
        <f>VLOOKUP(BWscncns[[#This Row],[scanner]],[0]!ScnrAvgBW,2,FALSE)/1000</f>
        <v>4819.491751072962</v>
      </c>
      <c r="AD2840" s="8">
        <f>(1+$F2840)*Z2840</f>
        <v>9410.3116157640816</v>
      </c>
      <c r="AE2840" s="8">
        <f>(1+$F2840)*AA2840</f>
        <v>9410.3116157640816</v>
      </c>
      <c r="AF2840" s="8">
        <f>(1+$F2840)*AB2840</f>
        <v>4705.7656489043993</v>
      </c>
      <c r="AG2840" s="8">
        <f>(1+$F2840)*AC2840</f>
        <v>4665.2758360645375</v>
      </c>
      <c r="AH2840" s="8">
        <f>(1+$F2840)*$T2840/1000</f>
        <v>2094.3557270486458</v>
      </c>
      <c r="AI2840" s="8">
        <f>(1+BWscncns[[#This Row],[pid_error]]*K_p)*BWscncns[[#This Row],[dbw]]/1000</f>
        <v>2128.9713635243229</v>
      </c>
      <c r="AJ2840" s="13">
        <f>BWscncns[[#This Row],[Torflow prgrssv alt vote]]/VLOOKUP(BWscncns[[#This Row],[class]],AltBWtotl,2,FALSE)*100</f>
        <v>7.437131499346058E-3</v>
      </c>
      <c r="AK2840">
        <f>IF(D2840=E2840,1,0)</f>
        <v>1</v>
      </c>
    </row>
    <row r="2841" spans="1:37">
      <c r="A2841" s="1" t="s">
        <v>10463</v>
      </c>
      <c r="B2841" s="1" t="s">
        <v>10464</v>
      </c>
      <c r="C2841">
        <v>969</v>
      </c>
      <c r="D2841">
        <v>1524987958</v>
      </c>
      <c r="E2841">
        <v>1524987958</v>
      </c>
      <c r="F2841" s="2">
        <v>-0.70518664665999997</v>
      </c>
      <c r="G2841" s="2">
        <v>-0.70518664665999997</v>
      </c>
      <c r="H2841">
        <v>969132</v>
      </c>
      <c r="I2841" s="2">
        <v>-4.5537772600599997E-2</v>
      </c>
      <c r="J2841" s="2">
        <v>0</v>
      </c>
      <c r="K2841">
        <v>7</v>
      </c>
      <c r="L2841" s="1" t="s">
        <v>11890</v>
      </c>
      <c r="M2841" s="1" t="s">
        <v>10464</v>
      </c>
      <c r="N2841">
        <v>1</v>
      </c>
      <c r="O2841">
        <v>0</v>
      </c>
      <c r="P2841">
        <v>0</v>
      </c>
      <c r="Q2841">
        <v>0</v>
      </c>
      <c r="R2841" s="19">
        <f>BWscncns[[#This Row],[C fx]]*4+BWscncns[[#This Row],[C fg]]*2+BWscncns[[#This Row],[C fm]]</f>
        <v>4</v>
      </c>
      <c r="S2841">
        <v>1130</v>
      </c>
      <c r="T2841">
        <v>3287274</v>
      </c>
      <c r="U2841" s="13">
        <v>0.34375</v>
      </c>
      <c r="V2841" s="13">
        <v>2.9090919999999998</v>
      </c>
      <c r="W2841">
        <v>5340</v>
      </c>
      <c r="X2841">
        <v>106</v>
      </c>
      <c r="Z2841" s="10">
        <f>IF($N2841&lt;&gt;0,constants!$L$2,IF($O2841&lt;&gt;0,constants!$M$2,IF($P2841&lt;&gt;0,constants!$N$2,0)))</f>
        <v>10125.48</v>
      </c>
      <c r="AA2841" s="10">
        <f>IF($N2841&lt;&gt;0,constants!$L$2,IF($O2841&lt;&gt;0,constants!$M$2,IF($P2841&lt;&gt;0,constants!$P$2,0)))</f>
        <v>10125.48</v>
      </c>
      <c r="AB2841" s="11">
        <f>constants!$O$2</f>
        <v>4861.32</v>
      </c>
      <c r="AC2841" s="11">
        <f>VLOOKUP(BWscncns[[#This Row],[scanner]],[0]!ScnrAvgBW,2,FALSE)/1000</f>
        <v>885.64026081730776</v>
      </c>
      <c r="AD2841" s="8">
        <f>(1+$F2841)*Z2841</f>
        <v>2985.1267129771036</v>
      </c>
      <c r="AE2841" s="8">
        <f>(1+$F2841)*AA2841</f>
        <v>2985.1267129771036</v>
      </c>
      <c r="AF2841" s="8">
        <f>(1+$F2841)*AB2841</f>
        <v>1433.1820508588089</v>
      </c>
      <c r="AG2841" s="8">
        <f>(1+$F2841)*AC2841</f>
        <v>261.09857514446276</v>
      </c>
      <c r="AH2841" s="8">
        <f>(1+$F2841)*$T2841/1000</f>
        <v>969.13227128739527</v>
      </c>
      <c r="AI2841" s="8">
        <f>(1+BWscncns[[#This Row],[pid_error]]*K_p)*BWscncns[[#This Row],[dbw]]/1000</f>
        <v>2128.2031356436974</v>
      </c>
      <c r="AJ2841" s="13">
        <f>BWscncns[[#This Row],[Torflow prgrssv alt vote]]/VLOOKUP(BWscncns[[#This Row],[class]],AltBWtotl,2,FALSE)*100</f>
        <v>1.8240284661470367E-2</v>
      </c>
      <c r="AK2841">
        <f>IF(D2841=E2841,1,0)</f>
        <v>1</v>
      </c>
    </row>
    <row r="2842" spans="1:37">
      <c r="A2842" s="1" t="s">
        <v>7256</v>
      </c>
      <c r="B2842" s="1" t="s">
        <v>49</v>
      </c>
      <c r="C2842">
        <v>349</v>
      </c>
      <c r="D2842">
        <v>1524989656</v>
      </c>
      <c r="E2842">
        <v>1524989656</v>
      </c>
      <c r="F2842" s="2">
        <v>-0.91061908594100005</v>
      </c>
      <c r="G2842" s="2">
        <v>-0.91061908594100005</v>
      </c>
      <c r="H2842">
        <v>349186</v>
      </c>
      <c r="I2842" s="2">
        <v>-7.2626961190599996E-3</v>
      </c>
      <c r="J2842" s="2">
        <v>0.3</v>
      </c>
      <c r="K2842">
        <v>8</v>
      </c>
      <c r="L2842" s="1" t="s">
        <v>11922</v>
      </c>
      <c r="M2842" s="1" t="s">
        <v>49</v>
      </c>
      <c r="N2842">
        <v>1</v>
      </c>
      <c r="O2842">
        <v>0</v>
      </c>
      <c r="P2842">
        <v>0</v>
      </c>
      <c r="Q2842">
        <v>0</v>
      </c>
      <c r="R2842" s="19">
        <f>BWscncns[[#This Row],[C fx]]*4+BWscncns[[#This Row],[C fg]]*2+BWscncns[[#This Row],[C fm]]</f>
        <v>4</v>
      </c>
      <c r="S2842">
        <v>359</v>
      </c>
      <c r="T2842">
        <v>3906728</v>
      </c>
      <c r="U2842" s="13">
        <v>9.1893000000000002E-2</v>
      </c>
      <c r="V2842" s="13">
        <v>10.882251</v>
      </c>
      <c r="W2842">
        <v>6239</v>
      </c>
      <c r="X2842">
        <v>124</v>
      </c>
      <c r="Z2842" s="10">
        <f>IF($N2842&lt;&gt;0,constants!$L$2,IF($O2842&lt;&gt;0,constants!$M$2,IF($P2842&lt;&gt;0,constants!$N$2,0)))</f>
        <v>10125.48</v>
      </c>
      <c r="AA2842" s="10">
        <f>IF($N2842&lt;&gt;0,constants!$L$2,IF($O2842&lt;&gt;0,constants!$M$2,IF($P2842&lt;&gt;0,constants!$P$2,0)))</f>
        <v>10125.48</v>
      </c>
      <c r="AB2842" s="11">
        <f>constants!$O$2</f>
        <v>4861.32</v>
      </c>
      <c r="AC2842" s="11">
        <f>VLOOKUP(BWscncns[[#This Row],[scanner]],[0]!ScnrAvgBW,2,FALSE)/1000</f>
        <v>509.99709399477808</v>
      </c>
      <c r="AD2842" s="8">
        <f>(1+$F2842)*Z2842</f>
        <v>905.02465768612274</v>
      </c>
      <c r="AE2842" s="8">
        <f>(1+$F2842)*AA2842</f>
        <v>905.02465768612274</v>
      </c>
      <c r="AF2842" s="8">
        <f>(1+$F2842)*AB2842</f>
        <v>434.5092251332976</v>
      </c>
      <c r="AG2842" s="8">
        <f>(1+$F2842)*AC2842</f>
        <v>45.584006428686976</v>
      </c>
      <c r="AH2842" s="8">
        <f>(1+$F2842)*$T2842/1000</f>
        <v>349.18691961988878</v>
      </c>
      <c r="AI2842" s="8">
        <f>(1+BWscncns[[#This Row],[pid_error]]*K_p)*BWscncns[[#This Row],[dbw]]/1000</f>
        <v>2127.9574598099439</v>
      </c>
      <c r="AJ2842" s="13">
        <f>BWscncns[[#This Row],[Torflow prgrssv alt vote]]/VLOOKUP(BWscncns[[#This Row],[class]],AltBWtotl,2,FALSE)*100</f>
        <v>1.8238179036745423E-2</v>
      </c>
      <c r="AK2842">
        <f>IF(D2842=E2842,1,0)</f>
        <v>1</v>
      </c>
    </row>
    <row r="2843" spans="1:37">
      <c r="A2843" s="1" t="s">
        <v>862</v>
      </c>
      <c r="B2843" s="1" t="s">
        <v>863</v>
      </c>
      <c r="C2843">
        <v>2350</v>
      </c>
      <c r="D2843">
        <v>1525008480</v>
      </c>
      <c r="E2843">
        <v>1525008480</v>
      </c>
      <c r="F2843" s="2">
        <v>0.242078584771</v>
      </c>
      <c r="G2843" s="2">
        <v>0.242078584771</v>
      </c>
      <c r="H2843">
        <v>2354265</v>
      </c>
      <c r="I2843" s="2">
        <v>0.90907352556200005</v>
      </c>
      <c r="J2843" s="2">
        <v>0</v>
      </c>
      <c r="K2843">
        <v>7</v>
      </c>
      <c r="L2843" s="1" t="s">
        <v>11831</v>
      </c>
      <c r="M2843" s="1" t="s">
        <v>863</v>
      </c>
      <c r="N2843">
        <v>0</v>
      </c>
      <c r="O2843">
        <v>0</v>
      </c>
      <c r="P2843">
        <v>1</v>
      </c>
      <c r="Q2843">
        <v>0</v>
      </c>
      <c r="R2843" s="19">
        <f>BWscncns[[#This Row],[C fx]]*4+BWscncns[[#This Row],[C fg]]*2+BWscncns[[#This Row],[C fm]]</f>
        <v>1</v>
      </c>
      <c r="S2843">
        <v>924</v>
      </c>
      <c r="T2843">
        <v>1895424</v>
      </c>
      <c r="U2843" s="13">
        <v>0.48748999999999998</v>
      </c>
      <c r="V2843" s="13">
        <v>2.0513249999999998</v>
      </c>
      <c r="W2843">
        <v>4891</v>
      </c>
      <c r="X2843">
        <v>97</v>
      </c>
      <c r="Z2843" s="10">
        <f>IF($N2843&lt;&gt;0,constants!$L$2,IF($O2843&lt;&gt;0,constants!$M$2,IF($P2843&lt;&gt;0,constants!$N$2,0)))</f>
        <v>1117.99</v>
      </c>
      <c r="AA2843" s="10">
        <f>IF($N2843&lt;&gt;0,constants!$L$2,IF($O2843&lt;&gt;0,constants!$M$2,IF($P2843&lt;&gt;0,constants!$P$2,0)))</f>
        <v>4051.45</v>
      </c>
      <c r="AB2843" s="11">
        <f>constants!$O$2</f>
        <v>4861.32</v>
      </c>
      <c r="AC2843" s="11">
        <f>VLOOKUP(BWscncns[[#This Row],[scanner]],[0]!ScnrAvgBW,2,FALSE)/1000</f>
        <v>885.64026081730776</v>
      </c>
      <c r="AD2843" s="8">
        <f>(1+$F2843)*Z2843</f>
        <v>1388.6314369881304</v>
      </c>
      <c r="AE2843" s="8">
        <f>(1+$F2843)*AA2843</f>
        <v>5032.2192822704683</v>
      </c>
      <c r="AF2843" s="8">
        <f>(1+$F2843)*AB2843</f>
        <v>6038.141465718958</v>
      </c>
      <c r="AG2843" s="8">
        <f>(1+$F2843)*AC2843</f>
        <v>1100.034801772181</v>
      </c>
      <c r="AH2843" s="8">
        <f>(1+$F2843)*$T2843/1000</f>
        <v>2354.2655594609882</v>
      </c>
      <c r="AI2843" s="8">
        <f>(1+BWscncns[[#This Row],[pid_error]]*K_p)*BWscncns[[#This Row],[dbw]]/1000</f>
        <v>2124.8447797304939</v>
      </c>
      <c r="AJ2843" s="13">
        <f>BWscncns[[#This Row],[Torflow prgrssv alt vote]]/VLOOKUP(BWscncns[[#This Row],[class]],AltBWtotl,2,FALSE)*100</f>
        <v>4.1907611495562908E-2</v>
      </c>
      <c r="AK2843">
        <f>IF(D2843=E2843,1,0)</f>
        <v>1</v>
      </c>
    </row>
    <row r="2844" spans="1:37">
      <c r="A2844" s="1" t="s">
        <v>1805</v>
      </c>
      <c r="B2844" s="1" t="s">
        <v>1806</v>
      </c>
      <c r="C2844">
        <v>2130</v>
      </c>
      <c r="D2844">
        <v>1524687894</v>
      </c>
      <c r="E2844">
        <v>1524999455</v>
      </c>
      <c r="F2844" s="2">
        <v>-0.228109609751</v>
      </c>
      <c r="G2844" s="2">
        <v>-0.228109609751</v>
      </c>
      <c r="H2844">
        <v>2056187</v>
      </c>
      <c r="I2844" s="2">
        <v>0.102322837303</v>
      </c>
      <c r="J2844" s="2">
        <v>0</v>
      </c>
      <c r="K2844">
        <v>6</v>
      </c>
      <c r="L2844" s="1" t="s">
        <v>11794</v>
      </c>
      <c r="M2844" s="1" t="s">
        <v>1806</v>
      </c>
      <c r="N2844">
        <v>0</v>
      </c>
      <c r="O2844">
        <v>1</v>
      </c>
      <c r="P2844">
        <v>0</v>
      </c>
      <c r="Q2844">
        <v>0</v>
      </c>
      <c r="R2844" s="19">
        <f>BWscncns[[#This Row],[C fx]]*4+BWscncns[[#This Row],[C fg]]*2+BWscncns[[#This Row],[C fm]]</f>
        <v>2</v>
      </c>
      <c r="S2844">
        <v>1490</v>
      </c>
      <c r="T2844">
        <v>2397220</v>
      </c>
      <c r="U2844" s="13">
        <v>0.62155300000000002</v>
      </c>
      <c r="V2844" s="13">
        <v>1.6088720000000001</v>
      </c>
      <c r="W2844">
        <v>4478</v>
      </c>
      <c r="X2844">
        <v>89</v>
      </c>
      <c r="Z2844" s="10">
        <f>IF($N2844&lt;&gt;0,constants!$L$2,IF($O2844&lt;&gt;0,constants!$M$2,IF($P2844&lt;&gt;0,constants!$N$2,0)))</f>
        <v>9721.3799999999992</v>
      </c>
      <c r="AA2844" s="10">
        <f>IF($N2844&lt;&gt;0,constants!$L$2,IF($O2844&lt;&gt;0,constants!$M$2,IF($P2844&lt;&gt;0,constants!$P$2,0)))</f>
        <v>9721.3799999999992</v>
      </c>
      <c r="AB2844" s="11">
        <f>constants!$O$2</f>
        <v>4861.32</v>
      </c>
      <c r="AC2844" s="11">
        <f>VLOOKUP(BWscncns[[#This Row],[scanner]],[0]!ScnrAvgBW,2,FALSE)/1000</f>
        <v>2386.3111194805197</v>
      </c>
      <c r="AD2844" s="8">
        <f>(1+$F2844)*Z2844</f>
        <v>7503.839801958823</v>
      </c>
      <c r="AE2844" s="8">
        <f>(1+$F2844)*AA2844</f>
        <v>7503.839801958823</v>
      </c>
      <c r="AF2844" s="8">
        <f>(1+$F2844)*AB2844</f>
        <v>3752.4061919252681</v>
      </c>
      <c r="AG2844" s="8">
        <f>(1+$F2844)*AC2844</f>
        <v>1841.9706212713463</v>
      </c>
      <c r="AH2844" s="8">
        <f>(1+$F2844)*$T2844/1000</f>
        <v>1850.3910813127077</v>
      </c>
      <c r="AI2844" s="8">
        <f>(1+BWscncns[[#This Row],[pid_error]]*K_p)*BWscncns[[#This Row],[dbw]]/1000</f>
        <v>2123.805540656354</v>
      </c>
      <c r="AJ2844" s="13">
        <f>BWscncns[[#This Row],[Torflow prgrssv alt vote]]/VLOOKUP(BWscncns[[#This Row],[class]],AltBWtotl,2,FALSE)*100</f>
        <v>7.4190857404271534E-3</v>
      </c>
      <c r="AK2844">
        <f>IF(D2844=E2844,1,0)</f>
        <v>0</v>
      </c>
    </row>
    <row r="2845" spans="1:37">
      <c r="A2845" s="1" t="s">
        <v>7469</v>
      </c>
      <c r="B2845" s="1" t="s">
        <v>7470</v>
      </c>
      <c r="C2845">
        <v>2410</v>
      </c>
      <c r="D2845">
        <v>1524944906</v>
      </c>
      <c r="E2845">
        <v>1524944906</v>
      </c>
      <c r="F2845" s="2">
        <v>0.32449102412500003</v>
      </c>
      <c r="G2845" s="2">
        <v>0.32449102412500003</v>
      </c>
      <c r="H2845">
        <v>2407678</v>
      </c>
      <c r="I2845" s="2">
        <v>0.24176133600999999</v>
      </c>
      <c r="J2845" s="2">
        <v>0</v>
      </c>
      <c r="K2845">
        <v>4</v>
      </c>
      <c r="L2845" s="1" t="s">
        <v>11755</v>
      </c>
      <c r="M2845" s="1" t="s">
        <v>7470</v>
      </c>
      <c r="N2845">
        <v>0</v>
      </c>
      <c r="O2845">
        <v>0</v>
      </c>
      <c r="P2845">
        <v>1</v>
      </c>
      <c r="Q2845">
        <v>0</v>
      </c>
      <c r="R2845" s="19">
        <f>BWscncns[[#This Row],[C fx]]*4+BWscncns[[#This Row],[C fg]]*2+BWscncns[[#This Row],[C fm]]</f>
        <v>1</v>
      </c>
      <c r="S2845">
        <v>1930</v>
      </c>
      <c r="T2845">
        <v>1823968</v>
      </c>
      <c r="U2845" s="13">
        <v>1.058133</v>
      </c>
      <c r="V2845" s="13">
        <v>0.94506100000000004</v>
      </c>
      <c r="W2845">
        <v>2938</v>
      </c>
      <c r="X2845">
        <v>58</v>
      </c>
      <c r="Z2845" s="10">
        <f>IF($N2845&lt;&gt;0,constants!$L$2,IF($O2845&lt;&gt;0,constants!$M$2,IF($P2845&lt;&gt;0,constants!$N$2,0)))</f>
        <v>1117.99</v>
      </c>
      <c r="AA2845" s="10">
        <f>IF($N2845&lt;&gt;0,constants!$L$2,IF($O2845&lt;&gt;0,constants!$M$2,IF($P2845&lt;&gt;0,constants!$P$2,0)))</f>
        <v>4051.45</v>
      </c>
      <c r="AB2845" s="11">
        <f>constants!$O$2</f>
        <v>4861.32</v>
      </c>
      <c r="AC2845" s="11">
        <f>VLOOKUP(BWscncns[[#This Row],[scanner]],[0]!ScnrAvgBW,2,FALSE)/1000</f>
        <v>4819.491751072962</v>
      </c>
      <c r="AD2845" s="8">
        <f>(1+$F2845)*Z2845</f>
        <v>1480.767720061509</v>
      </c>
      <c r="AE2845" s="8">
        <f>(1+$F2845)*AA2845</f>
        <v>5366.1091596912311</v>
      </c>
      <c r="AF2845" s="8">
        <f>(1+$F2845)*AB2845</f>
        <v>6438.7747053993453</v>
      </c>
      <c r="AG2845" s="8">
        <f>(1+$F2845)*AC2845</f>
        <v>6383.3735651406178</v>
      </c>
      <c r="AH2845" s="8">
        <f>(1+$F2845)*$T2845/1000</f>
        <v>2415.8292442912284</v>
      </c>
      <c r="AI2845" s="8">
        <f>(1+BWscncns[[#This Row],[pid_error]]*K_p)*BWscncns[[#This Row],[dbw]]/1000</f>
        <v>2119.8986221456134</v>
      </c>
      <c r="AJ2845" s="13">
        <f>BWscncns[[#This Row],[Torflow prgrssv alt vote]]/VLOOKUP(BWscncns[[#This Row],[class]],AltBWtotl,2,FALSE)*100</f>
        <v>4.1810060063834656E-2</v>
      </c>
      <c r="AK2845">
        <f>IF(D2845=E2845,1,0)</f>
        <v>1</v>
      </c>
    </row>
    <row r="2846" spans="1:37">
      <c r="A2846" s="1" t="s">
        <v>5643</v>
      </c>
      <c r="B2846" s="1" t="s">
        <v>5644</v>
      </c>
      <c r="C2846">
        <v>3190</v>
      </c>
      <c r="D2846">
        <v>1524977756</v>
      </c>
      <c r="E2846">
        <v>1524977756</v>
      </c>
      <c r="F2846" s="2">
        <v>2.0424473911600001</v>
      </c>
      <c r="G2846" s="2">
        <v>2.0424473911600001</v>
      </c>
      <c r="H2846">
        <v>3190237</v>
      </c>
      <c r="I2846" s="2">
        <v>0.88071446137700005</v>
      </c>
      <c r="J2846" s="2">
        <v>0</v>
      </c>
      <c r="K2846">
        <v>1</v>
      </c>
      <c r="L2846" s="1" t="s">
        <v>11554</v>
      </c>
      <c r="M2846" s="1" t="s">
        <v>5644</v>
      </c>
      <c r="N2846">
        <v>0</v>
      </c>
      <c r="O2846">
        <v>0</v>
      </c>
      <c r="P2846">
        <v>1</v>
      </c>
      <c r="Q2846">
        <v>0</v>
      </c>
      <c r="R2846" s="19">
        <f>BWscncns[[#This Row],[C fx]]*4+BWscncns[[#This Row],[C fg]]*2+BWscncns[[#This Row],[C fm]]</f>
        <v>1</v>
      </c>
      <c r="S2846">
        <v>3040</v>
      </c>
      <c r="T2846">
        <v>1048576</v>
      </c>
      <c r="U2846" s="13">
        <v>2.8991699999999998</v>
      </c>
      <c r="V2846" s="13">
        <v>0.34492600000000001</v>
      </c>
      <c r="W2846">
        <v>55</v>
      </c>
      <c r="X2846">
        <v>1</v>
      </c>
      <c r="Z2846" s="10">
        <f>IF($N2846&lt;&gt;0,constants!$L$2,IF($O2846&lt;&gt;0,constants!$M$2,IF($P2846&lt;&gt;0,constants!$N$2,0)))</f>
        <v>1117.99</v>
      </c>
      <c r="AA2846" s="10">
        <f>IF($N2846&lt;&gt;0,constants!$L$2,IF($O2846&lt;&gt;0,constants!$M$2,IF($P2846&lt;&gt;0,constants!$P$2,0)))</f>
        <v>4051.45</v>
      </c>
      <c r="AB2846" s="11">
        <f>constants!$O$2</f>
        <v>4861.32</v>
      </c>
      <c r="AC2846" s="11">
        <f>VLOOKUP(BWscncns[[#This Row],[scanner]],[0]!ScnrAvgBW,2,FALSE)/1000</f>
        <v>11818.828055288463</v>
      </c>
      <c r="AD2846" s="8">
        <f>(1+$F2846)*Z2846</f>
        <v>3401.4257588429687</v>
      </c>
      <c r="AE2846" s="8">
        <f>(1+$F2846)*AA2846</f>
        <v>12326.323482915182</v>
      </c>
      <c r="AF2846" s="8">
        <f>(1+$F2846)*AB2846</f>
        <v>14790.310351593931</v>
      </c>
      <c r="AG2846" s="8">
        <f>(1+$F2846)*AC2846</f>
        <v>35958.162583381003</v>
      </c>
      <c r="AH2846" s="8">
        <f>(1+$F2846)*$T2846/1000</f>
        <v>3190.2373156329882</v>
      </c>
      <c r="AI2846" s="8">
        <f>(1+BWscncns[[#This Row],[pid_error]]*K_p)*BWscncns[[#This Row],[dbw]]/1000</f>
        <v>2119.4066578164939</v>
      </c>
      <c r="AJ2846" s="13">
        <f>BWscncns[[#This Row],[Torflow prgrssv alt vote]]/VLOOKUP(BWscncns[[#This Row],[class]],AltBWtotl,2,FALSE)*100</f>
        <v>4.1800357213927178E-2</v>
      </c>
      <c r="AK2846">
        <f>IF(D2846=E2846,1,0)</f>
        <v>1</v>
      </c>
    </row>
    <row r="2847" spans="1:37">
      <c r="A2847" s="1" t="s">
        <v>10537</v>
      </c>
      <c r="B2847" s="1" t="s">
        <v>10538</v>
      </c>
      <c r="C2847">
        <v>2680</v>
      </c>
      <c r="D2847">
        <v>1524913980</v>
      </c>
      <c r="E2847">
        <v>1524913980</v>
      </c>
      <c r="F2847" s="2">
        <v>0.74573557276900004</v>
      </c>
      <c r="G2847" s="2">
        <v>0.74573557276900004</v>
      </c>
      <c r="H2847">
        <v>2681449</v>
      </c>
      <c r="I2847" s="2">
        <v>0.55537601486599997</v>
      </c>
      <c r="J2847" s="2">
        <v>0</v>
      </c>
      <c r="K2847">
        <v>4</v>
      </c>
      <c r="L2847" s="1" t="s">
        <v>11798</v>
      </c>
      <c r="M2847" s="1" t="s">
        <v>10538</v>
      </c>
      <c r="N2847">
        <v>0</v>
      </c>
      <c r="O2847">
        <v>0</v>
      </c>
      <c r="P2847">
        <v>1</v>
      </c>
      <c r="Q2847">
        <v>0</v>
      </c>
      <c r="R2847" s="19">
        <f>BWscncns[[#This Row],[C fx]]*4+BWscncns[[#This Row],[C fg]]*2+BWscncns[[#This Row],[C fm]]</f>
        <v>1</v>
      </c>
      <c r="S2847">
        <v>2630</v>
      </c>
      <c r="T2847">
        <v>1536000</v>
      </c>
      <c r="U2847" s="13">
        <v>1.71224</v>
      </c>
      <c r="V2847" s="13">
        <v>0.58403000000000005</v>
      </c>
      <c r="W2847">
        <v>827</v>
      </c>
      <c r="X2847">
        <v>16</v>
      </c>
      <c r="Z2847" s="10">
        <f>IF($N2847&lt;&gt;0,constants!$L$2,IF($O2847&lt;&gt;0,constants!$M$2,IF($P2847&lt;&gt;0,constants!$N$2,0)))</f>
        <v>1117.99</v>
      </c>
      <c r="AA2847" s="10">
        <f>IF($N2847&lt;&gt;0,constants!$L$2,IF($O2847&lt;&gt;0,constants!$M$2,IF($P2847&lt;&gt;0,constants!$P$2,0)))</f>
        <v>4051.45</v>
      </c>
      <c r="AB2847" s="11">
        <f>constants!$O$2</f>
        <v>4861.32</v>
      </c>
      <c r="AC2847" s="11">
        <f>VLOOKUP(BWscncns[[#This Row],[scanner]],[0]!ScnrAvgBW,2,FALSE)/1000</f>
        <v>4819.491751072962</v>
      </c>
      <c r="AD2847" s="8">
        <f>(1+$F2847)*Z2847</f>
        <v>1951.7149130000143</v>
      </c>
      <c r="AE2847" s="8">
        <f>(1+$F2847)*AA2847</f>
        <v>7072.7603862949645</v>
      </c>
      <c r="AF2847" s="8">
        <f>(1+$F2847)*AB2847</f>
        <v>8486.5792546133944</v>
      </c>
      <c r="AG2847" s="8">
        <f>(1+$F2847)*AC2847</f>
        <v>8413.558192514829</v>
      </c>
      <c r="AH2847" s="8">
        <f>(1+$F2847)*$T2847/1000</f>
        <v>2681.4498397731841</v>
      </c>
      <c r="AI2847" s="8">
        <f>(1+BWscncns[[#This Row],[pid_error]]*K_p)*BWscncns[[#This Row],[dbw]]/1000</f>
        <v>2108.724919886592</v>
      </c>
      <c r="AJ2847" s="13">
        <f>BWscncns[[#This Row],[Torflow prgrssv alt vote]]/VLOOKUP(BWscncns[[#This Row],[class]],AltBWtotl,2,FALSE)*100</f>
        <v>4.1589684826214925E-2</v>
      </c>
      <c r="AK2847">
        <f>IF(D2847=E2847,1,0)</f>
        <v>1</v>
      </c>
    </row>
    <row r="2848" spans="1:37">
      <c r="A2848" s="1" t="s">
        <v>636</v>
      </c>
      <c r="B2848" s="1" t="s">
        <v>637</v>
      </c>
      <c r="C2848">
        <v>2620</v>
      </c>
      <c r="D2848">
        <v>1524134030</v>
      </c>
      <c r="E2848">
        <v>1524956364</v>
      </c>
      <c r="F2848" s="2">
        <v>-0.38490466801899997</v>
      </c>
      <c r="G2848" s="2">
        <v>-0.38490466801899997</v>
      </c>
      <c r="H2848">
        <v>1606084</v>
      </c>
      <c r="I2848" s="2">
        <v>-0.53047445743499999</v>
      </c>
      <c r="J2848" s="2">
        <v>0</v>
      </c>
      <c r="K2848">
        <v>3</v>
      </c>
      <c r="L2848" s="1" t="s">
        <v>11767</v>
      </c>
      <c r="M2848" s="1" t="s">
        <v>637</v>
      </c>
      <c r="N2848">
        <v>0</v>
      </c>
      <c r="O2848">
        <v>1</v>
      </c>
      <c r="P2848">
        <v>0</v>
      </c>
      <c r="Q2848">
        <v>0</v>
      </c>
      <c r="R2848" s="19">
        <f>BWscncns[[#This Row],[C fx]]*4+BWscncns[[#This Row],[C fg]]*2+BWscncns[[#This Row],[C fm]]</f>
        <v>2</v>
      </c>
      <c r="S2848">
        <v>3470</v>
      </c>
      <c r="T2848">
        <v>2605984</v>
      </c>
      <c r="U2848" s="13">
        <v>1.3315509999999999</v>
      </c>
      <c r="V2848" s="13">
        <v>0.751004</v>
      </c>
      <c r="W2848">
        <v>1857</v>
      </c>
      <c r="X2848">
        <v>37</v>
      </c>
      <c r="Z2848" s="10">
        <f>IF($N2848&lt;&gt;0,constants!$L$2,IF($O2848&lt;&gt;0,constants!$M$2,IF($P2848&lt;&gt;0,constants!$N$2,0)))</f>
        <v>9721.3799999999992</v>
      </c>
      <c r="AA2848" s="10">
        <f>IF($N2848&lt;&gt;0,constants!$L$2,IF($O2848&lt;&gt;0,constants!$M$2,IF($P2848&lt;&gt;0,constants!$P$2,0)))</f>
        <v>9721.3799999999992</v>
      </c>
      <c r="AB2848" s="11">
        <f>constants!$O$2</f>
        <v>4861.32</v>
      </c>
      <c r="AC2848" s="11">
        <f>VLOOKUP(BWscncns[[#This Row],[scanner]],[0]!ScnrAvgBW,2,FALSE)/1000</f>
        <v>6440.9193022088357</v>
      </c>
      <c r="AD2848" s="8">
        <f>(1+$F2848)*Z2848</f>
        <v>5979.5754584134529</v>
      </c>
      <c r="AE2848" s="8">
        <f>(1+$F2848)*AA2848</f>
        <v>5979.5754584134529</v>
      </c>
      <c r="AF2848" s="8">
        <f>(1+$F2848)*AB2848</f>
        <v>2990.1752392658746</v>
      </c>
      <c r="AG2848" s="8">
        <f>(1+$F2848)*AC2848</f>
        <v>3961.7793964549746</v>
      </c>
      <c r="AH2848" s="8">
        <f>(1+$F2848)*$T2848/1000</f>
        <v>1602.9285936171743</v>
      </c>
      <c r="AI2848" s="8">
        <f>(1+BWscncns[[#This Row],[pid_error]]*K_p)*BWscncns[[#This Row],[dbw]]/1000</f>
        <v>2104.456296808587</v>
      </c>
      <c r="AJ2848" s="13">
        <f>BWscncns[[#This Row],[Torflow prgrssv alt vote]]/VLOOKUP(BWscncns[[#This Row],[class]],AltBWtotl,2,FALSE)*100</f>
        <v>7.3514930647461899E-3</v>
      </c>
      <c r="AK2848">
        <f>IF(D2848=E2848,1,0)</f>
        <v>0</v>
      </c>
    </row>
    <row r="2849" spans="1:37">
      <c r="A2849" s="1" t="s">
        <v>5699</v>
      </c>
      <c r="B2849" s="1" t="s">
        <v>5700</v>
      </c>
      <c r="C2849">
        <v>2110</v>
      </c>
      <c r="D2849">
        <v>1524988784</v>
      </c>
      <c r="E2849">
        <v>1524988784</v>
      </c>
      <c r="F2849" s="2">
        <v>4.1939954345800003E-3</v>
      </c>
      <c r="G2849" s="2">
        <v>4.1939954345800003E-3</v>
      </c>
      <c r="H2849">
        <v>2105947</v>
      </c>
      <c r="I2849" s="2">
        <v>-7.0175165380500004E-2</v>
      </c>
      <c r="J2849" s="2">
        <v>0</v>
      </c>
      <c r="K2849">
        <v>4</v>
      </c>
      <c r="L2849" s="1" t="s">
        <v>11625</v>
      </c>
      <c r="M2849" s="1" t="s">
        <v>5700</v>
      </c>
      <c r="N2849">
        <v>0</v>
      </c>
      <c r="O2849">
        <v>0</v>
      </c>
      <c r="P2849">
        <v>1</v>
      </c>
      <c r="Q2849">
        <v>0</v>
      </c>
      <c r="R2849" s="19">
        <f>BWscncns[[#This Row],[C fx]]*4+BWscncns[[#This Row],[C fg]]*2+BWscncns[[#This Row],[C fm]]</f>
        <v>1</v>
      </c>
      <c r="S2849">
        <v>2460</v>
      </c>
      <c r="T2849">
        <v>2097152</v>
      </c>
      <c r="U2849" s="13">
        <v>1.173019</v>
      </c>
      <c r="V2849" s="13">
        <v>0.85250099999999995</v>
      </c>
      <c r="W2849">
        <v>2398</v>
      </c>
      <c r="X2849">
        <v>47</v>
      </c>
      <c r="Z2849" s="10">
        <f>IF($N2849&lt;&gt;0,constants!$L$2,IF($O2849&lt;&gt;0,constants!$M$2,IF($P2849&lt;&gt;0,constants!$N$2,0)))</f>
        <v>1117.99</v>
      </c>
      <c r="AA2849" s="10">
        <f>IF($N2849&lt;&gt;0,constants!$L$2,IF($O2849&lt;&gt;0,constants!$M$2,IF($P2849&lt;&gt;0,constants!$P$2,0)))</f>
        <v>4051.45</v>
      </c>
      <c r="AB2849" s="11">
        <f>constants!$O$2</f>
        <v>4861.32</v>
      </c>
      <c r="AC2849" s="11">
        <f>VLOOKUP(BWscncns[[#This Row],[scanner]],[0]!ScnrAvgBW,2,FALSE)/1000</f>
        <v>4819.491751072962</v>
      </c>
      <c r="AD2849" s="8">
        <f>(1+$F2849)*Z2849</f>
        <v>1122.678844955906</v>
      </c>
      <c r="AE2849" s="8">
        <f>(1+$F2849)*AA2849</f>
        <v>4068.4417628034289</v>
      </c>
      <c r="AF2849" s="8">
        <f>(1+$F2849)*AB2849</f>
        <v>4881.7083538860325</v>
      </c>
      <c r="AG2849" s="8">
        <f>(1+$F2849)*AC2849</f>
        <v>4839.7046774739583</v>
      </c>
      <c r="AH2849" s="8">
        <f>(1+$F2849)*$T2849/1000</f>
        <v>2105.9474459136204</v>
      </c>
      <c r="AI2849" s="8">
        <f>(1+BWscncns[[#This Row],[pid_error]]*K_p)*BWscncns[[#This Row],[dbw]]/1000</f>
        <v>2101.54972295681</v>
      </c>
      <c r="AJ2849" s="13">
        <f>BWscncns[[#This Row],[Torflow prgrssv alt vote]]/VLOOKUP(BWscncns[[#This Row],[class]],AltBWtotl,2,FALSE)*100</f>
        <v>4.1448170788010399E-2</v>
      </c>
      <c r="AK2849">
        <f>IF(D2849=E2849,1,0)</f>
        <v>1</v>
      </c>
    </row>
    <row r="2850" spans="1:37">
      <c r="A2850" s="1" t="s">
        <v>9833</v>
      </c>
      <c r="B2850" s="1" t="s">
        <v>9834</v>
      </c>
      <c r="C2850">
        <v>2150</v>
      </c>
      <c r="D2850">
        <v>1524916692</v>
      </c>
      <c r="E2850">
        <v>1524916692</v>
      </c>
      <c r="F2850" s="2">
        <v>5.1459817045400001E-2</v>
      </c>
      <c r="G2850" s="2">
        <v>5.1459817045400001E-2</v>
      </c>
      <c r="H2850">
        <v>2153389</v>
      </c>
      <c r="I2850" s="2">
        <v>-0.221150213028</v>
      </c>
      <c r="J2850" s="2">
        <v>0</v>
      </c>
      <c r="K2850">
        <v>4</v>
      </c>
      <c r="L2850" s="1" t="s">
        <v>11773</v>
      </c>
      <c r="M2850" s="1" t="s">
        <v>9834</v>
      </c>
      <c r="N2850">
        <v>0</v>
      </c>
      <c r="O2850">
        <v>0</v>
      </c>
      <c r="P2850">
        <v>1</v>
      </c>
      <c r="Q2850">
        <v>0</v>
      </c>
      <c r="R2850" s="19">
        <f>BWscncns[[#This Row],[C fx]]*4+BWscncns[[#This Row],[C fg]]*2+BWscncns[[#This Row],[C fm]]</f>
        <v>1</v>
      </c>
      <c r="S2850">
        <v>2150</v>
      </c>
      <c r="T2850">
        <v>2048000</v>
      </c>
      <c r="U2850" s="13">
        <v>1.0498050000000001</v>
      </c>
      <c r="V2850" s="13">
        <v>0.95255800000000002</v>
      </c>
      <c r="W2850">
        <v>2986</v>
      </c>
      <c r="X2850">
        <v>59</v>
      </c>
      <c r="Z2850" s="10">
        <f>IF($N2850&lt;&gt;0,constants!$L$2,IF($O2850&lt;&gt;0,constants!$M$2,IF($P2850&lt;&gt;0,constants!$N$2,0)))</f>
        <v>1117.99</v>
      </c>
      <c r="AA2850" s="10">
        <f>IF($N2850&lt;&gt;0,constants!$L$2,IF($O2850&lt;&gt;0,constants!$M$2,IF($P2850&lt;&gt;0,constants!$P$2,0)))</f>
        <v>4051.45</v>
      </c>
      <c r="AB2850" s="11">
        <f>constants!$O$2</f>
        <v>4861.32</v>
      </c>
      <c r="AC2850" s="11">
        <f>VLOOKUP(BWscncns[[#This Row],[scanner]],[0]!ScnrAvgBW,2,FALSE)/1000</f>
        <v>4819.491751072962</v>
      </c>
      <c r="AD2850" s="8">
        <f>(1+$F2850)*Z2850</f>
        <v>1175.5215608585868</v>
      </c>
      <c r="AE2850" s="8">
        <f>(1+$F2850)*AA2850</f>
        <v>4259.9368757685852</v>
      </c>
      <c r="AF2850" s="8">
        <f>(1+$F2850)*AB2850</f>
        <v>5111.482637799143</v>
      </c>
      <c r="AG2850" s="8">
        <f>(1+$F2850)*AC2850</f>
        <v>5067.5019148349911</v>
      </c>
      <c r="AH2850" s="8">
        <f>(1+$F2850)*$T2850/1000</f>
        <v>2153.389705308979</v>
      </c>
      <c r="AI2850" s="8">
        <f>(1+BWscncns[[#This Row],[pid_error]]*K_p)*BWscncns[[#This Row],[dbw]]/1000</f>
        <v>2100.6948526544898</v>
      </c>
      <c r="AJ2850" s="13">
        <f>BWscncns[[#This Row],[Torflow prgrssv alt vote]]/VLOOKUP(BWscncns[[#This Row],[class]],AltBWtotl,2,FALSE)*100</f>
        <v>4.1431310463505532E-2</v>
      </c>
      <c r="AK2850">
        <f>IF(D2850=E2850,1,0)</f>
        <v>1</v>
      </c>
    </row>
    <row r="2851" spans="1:37">
      <c r="A2851" s="1" t="s">
        <v>8934</v>
      </c>
      <c r="B2851" s="1" t="s">
        <v>8935</v>
      </c>
      <c r="C2851">
        <v>2140</v>
      </c>
      <c r="D2851">
        <v>1524966122</v>
      </c>
      <c r="E2851">
        <v>1524966122</v>
      </c>
      <c r="F2851" s="2">
        <v>4.6542422000700003E-2</v>
      </c>
      <c r="G2851" s="2">
        <v>4.6542422000700003E-2</v>
      </c>
      <c r="H2851">
        <v>2143318</v>
      </c>
      <c r="I2851" s="2">
        <v>0.63033603553999995</v>
      </c>
      <c r="J2851" s="2">
        <v>0</v>
      </c>
      <c r="K2851">
        <v>5</v>
      </c>
      <c r="L2851" s="1" t="s">
        <v>11590</v>
      </c>
      <c r="M2851" s="1" t="s">
        <v>8935</v>
      </c>
      <c r="N2851">
        <v>1</v>
      </c>
      <c r="O2851">
        <v>0</v>
      </c>
      <c r="P2851">
        <v>0</v>
      </c>
      <c r="Q2851">
        <v>0</v>
      </c>
      <c r="R2851" s="19">
        <f>BWscncns[[#This Row],[C fx]]*4+BWscncns[[#This Row],[C fg]]*2+BWscncns[[#This Row],[C fm]]</f>
        <v>4</v>
      </c>
      <c r="S2851">
        <v>1980</v>
      </c>
      <c r="T2851">
        <v>2048000</v>
      </c>
      <c r="U2851" s="13">
        <v>0.96679700000000002</v>
      </c>
      <c r="V2851" s="13">
        <v>1.034343</v>
      </c>
      <c r="W2851">
        <v>3490</v>
      </c>
      <c r="X2851">
        <v>69</v>
      </c>
      <c r="Z2851" s="10">
        <f>IF($N2851&lt;&gt;0,constants!$L$2,IF($O2851&lt;&gt;0,constants!$M$2,IF($P2851&lt;&gt;0,constants!$N$2,0)))</f>
        <v>10125.48</v>
      </c>
      <c r="AA2851" s="10">
        <f>IF($N2851&lt;&gt;0,constants!$L$2,IF($O2851&lt;&gt;0,constants!$M$2,IF($P2851&lt;&gt;0,constants!$P$2,0)))</f>
        <v>10125.48</v>
      </c>
      <c r="AB2851" s="11">
        <f>constants!$O$2</f>
        <v>4861.32</v>
      </c>
      <c r="AC2851" s="11">
        <f>VLOOKUP(BWscncns[[#This Row],[scanner]],[0]!ScnrAvgBW,2,FALSE)/1000</f>
        <v>3794.4265750962772</v>
      </c>
      <c r="AD2851" s="8">
        <f>(1+$F2851)*Z2851</f>
        <v>10596.744363119647</v>
      </c>
      <c r="AE2851" s="8">
        <f>(1+$F2851)*AA2851</f>
        <v>10596.744363119647</v>
      </c>
      <c r="AF2851" s="8">
        <f>(1+$F2851)*AB2851</f>
        <v>5087.577606920443</v>
      </c>
      <c r="AG2851" s="8">
        <f>(1+$F2851)*AC2851</f>
        <v>3971.028378005079</v>
      </c>
      <c r="AH2851" s="8">
        <f>(1+$F2851)*$T2851/1000</f>
        <v>2143.3188802574336</v>
      </c>
      <c r="AI2851" s="8">
        <f>(1+BWscncns[[#This Row],[pid_error]]*K_p)*BWscncns[[#This Row],[dbw]]/1000</f>
        <v>2095.6594401287166</v>
      </c>
      <c r="AJ2851" s="13">
        <f>BWscncns[[#This Row],[Torflow prgrssv alt vote]]/VLOOKUP(BWscncns[[#This Row],[class]],AltBWtotl,2,FALSE)*100</f>
        <v>1.7961360972191087E-2</v>
      </c>
      <c r="AK2851">
        <f>IF(D2851=E2851,1,0)</f>
        <v>1</v>
      </c>
    </row>
    <row r="2852" spans="1:37">
      <c r="A2852" s="1" t="s">
        <v>3967</v>
      </c>
      <c r="B2852" s="1" t="s">
        <v>3968</v>
      </c>
      <c r="C2852">
        <v>2340</v>
      </c>
      <c r="D2852">
        <v>1525009194</v>
      </c>
      <c r="E2852">
        <v>1525009194</v>
      </c>
      <c r="F2852" s="2">
        <v>0.26858446699600003</v>
      </c>
      <c r="G2852" s="2">
        <v>0.26858446699600003</v>
      </c>
      <c r="H2852">
        <v>2338254</v>
      </c>
      <c r="I2852" s="2">
        <v>-1.01425280578</v>
      </c>
      <c r="J2852" s="2">
        <v>0</v>
      </c>
      <c r="K2852">
        <v>2</v>
      </c>
      <c r="L2852" s="1" t="s">
        <v>11570</v>
      </c>
      <c r="M2852" s="1" t="s">
        <v>3968</v>
      </c>
      <c r="N2852">
        <v>0</v>
      </c>
      <c r="O2852">
        <v>0</v>
      </c>
      <c r="P2852">
        <v>1</v>
      </c>
      <c r="Q2852">
        <v>0</v>
      </c>
      <c r="R2852" s="19">
        <f>BWscncns[[#This Row],[C fx]]*4+BWscncns[[#This Row],[C fg]]*2+BWscncns[[#This Row],[C fm]]</f>
        <v>1</v>
      </c>
      <c r="S2852">
        <v>2770</v>
      </c>
      <c r="T2852">
        <v>1843200</v>
      </c>
      <c r="U2852" s="13">
        <v>1.502821</v>
      </c>
      <c r="V2852" s="13">
        <v>0.66541499999999998</v>
      </c>
      <c r="W2852">
        <v>1367</v>
      </c>
      <c r="X2852">
        <v>27</v>
      </c>
      <c r="Z2852" s="10">
        <f>IF($N2852&lt;&gt;0,constants!$L$2,IF($O2852&lt;&gt;0,constants!$M$2,IF($P2852&lt;&gt;0,constants!$N$2,0)))</f>
        <v>1117.99</v>
      </c>
      <c r="AA2852" s="10">
        <f>IF($N2852&lt;&gt;0,constants!$L$2,IF($O2852&lt;&gt;0,constants!$M$2,IF($P2852&lt;&gt;0,constants!$P$2,0)))</f>
        <v>4051.45</v>
      </c>
      <c r="AB2852" s="11">
        <f>constants!$O$2</f>
        <v>4861.32</v>
      </c>
      <c r="AC2852" s="11">
        <f>VLOOKUP(BWscncns[[#This Row],[scanner]],[0]!ScnrAvgBW,2,FALSE)/1000</f>
        <v>8853.6095214723919</v>
      </c>
      <c r="AD2852" s="8">
        <f>(1+$F2852)*Z2852</f>
        <v>1418.2647482568582</v>
      </c>
      <c r="AE2852" s="8">
        <f>(1+$F2852)*AA2852</f>
        <v>5139.6065388109437</v>
      </c>
      <c r="AF2852" s="8">
        <f>(1+$F2852)*AB2852</f>
        <v>6166.9950410969941</v>
      </c>
      <c r="AG2852" s="8">
        <f>(1+$F2852)*AC2852</f>
        <v>11231.551515787765</v>
      </c>
      <c r="AH2852" s="8">
        <f>(1+$F2852)*$T2852/1000</f>
        <v>2338.2548895670275</v>
      </c>
      <c r="AI2852" s="8">
        <f>(1+BWscncns[[#This Row],[pid_error]]*K_p)*BWscncns[[#This Row],[dbw]]/1000</f>
        <v>2090.7274447835134</v>
      </c>
      <c r="AJ2852" s="13">
        <f>BWscncns[[#This Row],[Torflow prgrssv alt vote]]/VLOOKUP(BWscncns[[#This Row],[class]],AltBWtotl,2,FALSE)*100</f>
        <v>4.123472657151523E-2</v>
      </c>
      <c r="AK2852">
        <f>IF(D2852=E2852,1,0)</f>
        <v>1</v>
      </c>
    </row>
    <row r="2853" spans="1:37">
      <c r="A2853" s="1" t="s">
        <v>1988</v>
      </c>
      <c r="B2853" s="1" t="s">
        <v>1989</v>
      </c>
      <c r="C2853">
        <v>2810</v>
      </c>
      <c r="D2853">
        <v>1524991754</v>
      </c>
      <c r="E2853">
        <v>1524991754</v>
      </c>
      <c r="F2853" s="2">
        <v>1.0531398866199999</v>
      </c>
      <c r="G2853" s="2">
        <v>1.0531398866199999</v>
      </c>
      <c r="H2853">
        <v>2810929</v>
      </c>
      <c r="I2853" s="2">
        <v>0.31128380946200002</v>
      </c>
      <c r="J2853" s="2">
        <v>0</v>
      </c>
      <c r="K2853">
        <v>4</v>
      </c>
      <c r="L2853" s="1" t="s">
        <v>11607</v>
      </c>
      <c r="M2853" s="1" t="s">
        <v>1989</v>
      </c>
      <c r="N2853">
        <v>0</v>
      </c>
      <c r="O2853">
        <v>0</v>
      </c>
      <c r="P2853">
        <v>1</v>
      </c>
      <c r="Q2853">
        <v>0</v>
      </c>
      <c r="R2853" s="19">
        <f>BWscncns[[#This Row],[C fx]]*4+BWscncns[[#This Row],[C fg]]*2+BWscncns[[#This Row],[C fm]]</f>
        <v>1</v>
      </c>
      <c r="S2853">
        <v>1410</v>
      </c>
      <c r="T2853">
        <v>1369088</v>
      </c>
      <c r="U2853" s="13">
        <v>1.0298830000000001</v>
      </c>
      <c r="V2853" s="13">
        <v>0.97098399999999996</v>
      </c>
      <c r="W2853">
        <v>3093</v>
      </c>
      <c r="X2853">
        <v>61</v>
      </c>
      <c r="Z2853" s="10">
        <f>IF($N2853&lt;&gt;0,constants!$L$2,IF($O2853&lt;&gt;0,constants!$M$2,IF($P2853&lt;&gt;0,constants!$N$2,0)))</f>
        <v>1117.99</v>
      </c>
      <c r="AA2853" s="10">
        <f>IF($N2853&lt;&gt;0,constants!$L$2,IF($O2853&lt;&gt;0,constants!$M$2,IF($P2853&lt;&gt;0,constants!$P$2,0)))</f>
        <v>4051.45</v>
      </c>
      <c r="AB2853" s="11">
        <f>constants!$O$2</f>
        <v>4861.32</v>
      </c>
      <c r="AC2853" s="11">
        <f>VLOOKUP(BWscncns[[#This Row],[scanner]],[0]!ScnrAvgBW,2,FALSE)/1000</f>
        <v>4819.491751072962</v>
      </c>
      <c r="AD2853" s="8">
        <f>(1+$F2853)*Z2853</f>
        <v>2295.3898618422936</v>
      </c>
      <c r="AE2853" s="8">
        <f>(1+$F2853)*AA2853</f>
        <v>8318.1935936465979</v>
      </c>
      <c r="AF2853" s="8">
        <f>(1+$F2853)*AB2853</f>
        <v>9980.9699936235374</v>
      </c>
      <c r="AG2853" s="8">
        <f>(1+$F2853)*AC2853</f>
        <v>9895.0907473639654</v>
      </c>
      <c r="AH2853" s="8">
        <f>(1+$F2853)*$T2853/1000</f>
        <v>2810.9291810928025</v>
      </c>
      <c r="AI2853" s="8">
        <f>(1+BWscncns[[#This Row],[pid_error]]*K_p)*BWscncns[[#This Row],[dbw]]/1000</f>
        <v>2090.0085905464011</v>
      </c>
      <c r="AJ2853" s="13">
        <f>BWscncns[[#This Row],[Torflow prgrssv alt vote]]/VLOOKUP(BWscncns[[#This Row],[class]],AltBWtotl,2,FALSE)*100</f>
        <v>4.1220548846921792E-2</v>
      </c>
      <c r="AK2853">
        <f>IF(D2853=E2853,1,0)</f>
        <v>1</v>
      </c>
    </row>
    <row r="2854" spans="1:37">
      <c r="A2854" s="1" t="s">
        <v>1881</v>
      </c>
      <c r="B2854" s="1" t="s">
        <v>1882</v>
      </c>
      <c r="C2854">
        <v>1880</v>
      </c>
      <c r="D2854">
        <v>1524499879</v>
      </c>
      <c r="E2854">
        <v>1524985992</v>
      </c>
      <c r="F2854" s="2">
        <v>-0.49436911416599999</v>
      </c>
      <c r="G2854" s="2">
        <v>-0.49436911416599999</v>
      </c>
      <c r="H2854">
        <v>1465850</v>
      </c>
      <c r="I2854" s="2">
        <v>-7.3725720012499996E-2</v>
      </c>
      <c r="J2854" s="2">
        <v>0</v>
      </c>
      <c r="K2854">
        <v>6</v>
      </c>
      <c r="L2854" s="1" t="s">
        <v>11753</v>
      </c>
      <c r="M2854" s="1" t="s">
        <v>1882</v>
      </c>
      <c r="N2854">
        <v>0</v>
      </c>
      <c r="O2854">
        <v>1</v>
      </c>
      <c r="P2854">
        <v>0</v>
      </c>
      <c r="Q2854">
        <v>0</v>
      </c>
      <c r="R2854" s="19">
        <f>BWscncns[[#This Row],[C fx]]*4+BWscncns[[#This Row],[C fg]]*2+BWscncns[[#This Row],[C fm]]</f>
        <v>2</v>
      </c>
      <c r="S2854">
        <v>1740</v>
      </c>
      <c r="T2854">
        <v>2775943</v>
      </c>
      <c r="U2854" s="13">
        <v>0.62681399999999998</v>
      </c>
      <c r="V2854" s="13">
        <v>1.59537</v>
      </c>
      <c r="W2854">
        <v>4456</v>
      </c>
      <c r="X2854">
        <v>89</v>
      </c>
      <c r="Z2854" s="10">
        <f>IF($N2854&lt;&gt;0,constants!$L$2,IF($O2854&lt;&gt;0,constants!$M$2,IF($P2854&lt;&gt;0,constants!$N$2,0)))</f>
        <v>9721.3799999999992</v>
      </c>
      <c r="AA2854" s="10">
        <f>IF($N2854&lt;&gt;0,constants!$L$2,IF($O2854&lt;&gt;0,constants!$M$2,IF($P2854&lt;&gt;0,constants!$P$2,0)))</f>
        <v>9721.3799999999992</v>
      </c>
      <c r="AB2854" s="11">
        <f>constants!$O$2</f>
        <v>4861.32</v>
      </c>
      <c r="AC2854" s="11">
        <f>VLOOKUP(BWscncns[[#This Row],[scanner]],[0]!ScnrAvgBW,2,FALSE)/1000</f>
        <v>2386.3111194805197</v>
      </c>
      <c r="AD2854" s="8">
        <f>(1+$F2854)*Z2854</f>
        <v>4915.4299809289305</v>
      </c>
      <c r="AE2854" s="8">
        <f>(1+$F2854)*AA2854</f>
        <v>4915.4299809289305</v>
      </c>
      <c r="AF2854" s="8">
        <f>(1+$F2854)*AB2854</f>
        <v>2458.0335379225403</v>
      </c>
      <c r="AG2854" s="8">
        <f>(1+$F2854)*AC2854</f>
        <v>1206.5926052184593</v>
      </c>
      <c r="AH2854" s="8">
        <f>(1+$F2854)*$T2854/1000</f>
        <v>1403.6025181146913</v>
      </c>
      <c r="AI2854" s="8">
        <f>(1+BWscncns[[#This Row],[pid_error]]*K_p)*BWscncns[[#This Row],[dbw]]/1000</f>
        <v>2089.7727590573454</v>
      </c>
      <c r="AJ2854" s="13">
        <f>BWscncns[[#This Row],[Torflow prgrssv alt vote]]/VLOOKUP(BWscncns[[#This Row],[class]],AltBWtotl,2,FALSE)*100</f>
        <v>7.3001990910448169E-3</v>
      </c>
      <c r="AK2854">
        <f>IF(D2854=E2854,1,0)</f>
        <v>0</v>
      </c>
    </row>
    <row r="2855" spans="1:37">
      <c r="A2855" s="1" t="s">
        <v>5671</v>
      </c>
      <c r="B2855" s="1" t="s">
        <v>49</v>
      </c>
      <c r="C2855">
        <v>2520</v>
      </c>
      <c r="D2855">
        <v>1524989327</v>
      </c>
      <c r="E2855">
        <v>1524989327</v>
      </c>
      <c r="F2855" s="2">
        <v>0.52976193390699999</v>
      </c>
      <c r="G2855" s="2">
        <v>0.52976193390699999</v>
      </c>
      <c r="H2855">
        <v>2524968</v>
      </c>
      <c r="I2855" s="2">
        <v>0.33060339888200002</v>
      </c>
      <c r="J2855" s="2">
        <v>0</v>
      </c>
      <c r="K2855">
        <v>4</v>
      </c>
      <c r="L2855" s="1" t="s">
        <v>11896</v>
      </c>
      <c r="M2855" s="1" t="s">
        <v>49</v>
      </c>
      <c r="N2855">
        <v>0</v>
      </c>
      <c r="O2855">
        <v>0</v>
      </c>
      <c r="P2855">
        <v>1</v>
      </c>
      <c r="Q2855">
        <v>0</v>
      </c>
      <c r="R2855" s="19">
        <f>BWscncns[[#This Row],[C fx]]*4+BWscncns[[#This Row],[C fg]]*2+BWscncns[[#This Row],[C fm]]</f>
        <v>1</v>
      </c>
      <c r="S2855">
        <v>1770</v>
      </c>
      <c r="T2855">
        <v>1650563</v>
      </c>
      <c r="U2855" s="13">
        <v>1.0723609999999999</v>
      </c>
      <c r="V2855" s="13">
        <v>0.93252100000000004</v>
      </c>
      <c r="W2855">
        <v>2850</v>
      </c>
      <c r="X2855">
        <v>57</v>
      </c>
      <c r="Z2855" s="10">
        <f>IF($N2855&lt;&gt;0,constants!$L$2,IF($O2855&lt;&gt;0,constants!$M$2,IF($P2855&lt;&gt;0,constants!$N$2,0)))</f>
        <v>1117.99</v>
      </c>
      <c r="AA2855" s="10">
        <f>IF($N2855&lt;&gt;0,constants!$L$2,IF($O2855&lt;&gt;0,constants!$M$2,IF($P2855&lt;&gt;0,constants!$P$2,0)))</f>
        <v>4051.45</v>
      </c>
      <c r="AB2855" s="11">
        <f>constants!$O$2</f>
        <v>4861.32</v>
      </c>
      <c r="AC2855" s="11">
        <f>VLOOKUP(BWscncns[[#This Row],[scanner]],[0]!ScnrAvgBW,2,FALSE)/1000</f>
        <v>4819.491751072962</v>
      </c>
      <c r="AD2855" s="8">
        <f>(1+$F2855)*Z2855</f>
        <v>1710.2585444886868</v>
      </c>
      <c r="AE2855" s="8">
        <f>(1+$F2855)*AA2855</f>
        <v>6197.7539871275148</v>
      </c>
      <c r="AF2855" s="8">
        <f>(1+$F2855)*AB2855</f>
        <v>7436.6622845407765</v>
      </c>
      <c r="AG2855" s="8">
        <f>(1+$F2855)*AC2855</f>
        <v>7372.6750215702077</v>
      </c>
      <c r="AH2855" s="8">
        <f>(1+$F2855)*$T2855/1000</f>
        <v>2524.9684469153399</v>
      </c>
      <c r="AI2855" s="8">
        <f>(1+BWscncns[[#This Row],[pid_error]]*K_p)*BWscncns[[#This Row],[dbw]]/1000</f>
        <v>2087.76572345767</v>
      </c>
      <c r="AJ2855" s="13">
        <f>BWscncns[[#This Row],[Torflow prgrssv alt vote]]/VLOOKUP(BWscncns[[#This Row],[class]],AltBWtotl,2,FALSE)*100</f>
        <v>4.1176313520422947E-2</v>
      </c>
      <c r="AK2855">
        <f>IF(D2855=E2855,1,0)</f>
        <v>1</v>
      </c>
    </row>
    <row r="2856" spans="1:37">
      <c r="A2856" s="1" t="s">
        <v>5460</v>
      </c>
      <c r="B2856" s="1" t="s">
        <v>5461</v>
      </c>
      <c r="C2856">
        <v>2630</v>
      </c>
      <c r="D2856">
        <v>1525001522</v>
      </c>
      <c r="E2856">
        <v>1525001522</v>
      </c>
      <c r="F2856" s="2">
        <v>0.71266752672400002</v>
      </c>
      <c r="G2856" s="2">
        <v>0.71266752672400002</v>
      </c>
      <c r="H2856">
        <v>2630657</v>
      </c>
      <c r="I2856" s="2">
        <v>0.17751214035599999</v>
      </c>
      <c r="J2856" s="2">
        <v>0</v>
      </c>
      <c r="K2856">
        <v>4</v>
      </c>
      <c r="L2856" s="1" t="s">
        <v>11646</v>
      </c>
      <c r="M2856" s="1" t="s">
        <v>5461</v>
      </c>
      <c r="N2856">
        <v>0</v>
      </c>
      <c r="O2856">
        <v>0</v>
      </c>
      <c r="P2856">
        <v>1</v>
      </c>
      <c r="Q2856">
        <v>0</v>
      </c>
      <c r="R2856" s="19">
        <f>BWscncns[[#This Row],[C fx]]*4+BWscncns[[#This Row],[C fg]]*2+BWscncns[[#This Row],[C fm]]</f>
        <v>1</v>
      </c>
      <c r="S2856">
        <v>1730</v>
      </c>
      <c r="T2856">
        <v>1536000</v>
      </c>
      <c r="U2856" s="13">
        <v>1.1263019999999999</v>
      </c>
      <c r="V2856" s="13">
        <v>0.88786100000000001</v>
      </c>
      <c r="W2856">
        <v>2560</v>
      </c>
      <c r="X2856">
        <v>51</v>
      </c>
      <c r="Z2856" s="10">
        <f>IF($N2856&lt;&gt;0,constants!$L$2,IF($O2856&lt;&gt;0,constants!$M$2,IF($P2856&lt;&gt;0,constants!$N$2,0)))</f>
        <v>1117.99</v>
      </c>
      <c r="AA2856" s="10">
        <f>IF($N2856&lt;&gt;0,constants!$L$2,IF($O2856&lt;&gt;0,constants!$M$2,IF($P2856&lt;&gt;0,constants!$P$2,0)))</f>
        <v>4051.45</v>
      </c>
      <c r="AB2856" s="11">
        <f>constants!$O$2</f>
        <v>4861.32</v>
      </c>
      <c r="AC2856" s="11">
        <f>VLOOKUP(BWscncns[[#This Row],[scanner]],[0]!ScnrAvgBW,2,FALSE)/1000</f>
        <v>4819.491751072962</v>
      </c>
      <c r="AD2856" s="8">
        <f>(1+$F2856)*Z2856</f>
        <v>1914.7451682021649</v>
      </c>
      <c r="AE2856" s="8">
        <f>(1+$F2856)*AA2856</f>
        <v>6938.7868511459501</v>
      </c>
      <c r="AF2856" s="8">
        <f>(1+$F2856)*AB2856</f>
        <v>8325.8249010139152</v>
      </c>
      <c r="AG2856" s="8">
        <f>(1+$F2856)*AC2856</f>
        <v>8254.1870173768511</v>
      </c>
      <c r="AH2856" s="8">
        <f>(1+$F2856)*$T2856/1000</f>
        <v>2630.6573210480642</v>
      </c>
      <c r="AI2856" s="8">
        <f>(1+BWscncns[[#This Row],[pid_error]]*K_p)*BWscncns[[#This Row],[dbw]]/1000</f>
        <v>2083.3286605240319</v>
      </c>
      <c r="AJ2856" s="13">
        <f>BWscncns[[#This Row],[Torflow prgrssv alt vote]]/VLOOKUP(BWscncns[[#This Row],[class]],AltBWtotl,2,FALSE)*100</f>
        <v>4.108880279428518E-2</v>
      </c>
      <c r="AK2856">
        <f>IF(D2856=E2856,1,0)</f>
        <v>1</v>
      </c>
    </row>
    <row r="2857" spans="1:37">
      <c r="A2857" s="1" t="s">
        <v>5848</v>
      </c>
      <c r="B2857" s="1" t="s">
        <v>5849</v>
      </c>
      <c r="C2857">
        <v>1880</v>
      </c>
      <c r="D2857">
        <v>1525000490</v>
      </c>
      <c r="E2857">
        <v>1525000490</v>
      </c>
      <c r="F2857" s="2">
        <v>-0.17103416817600001</v>
      </c>
      <c r="G2857" s="2">
        <v>-0.17103416817600001</v>
      </c>
      <c r="H2857">
        <v>1883572</v>
      </c>
      <c r="I2857" s="2">
        <v>6.4036652774199995E-2</v>
      </c>
      <c r="J2857" s="2">
        <v>0</v>
      </c>
      <c r="K2857">
        <v>5</v>
      </c>
      <c r="L2857" s="1" t="s">
        <v>11739</v>
      </c>
      <c r="M2857" s="1" t="s">
        <v>5849</v>
      </c>
      <c r="N2857">
        <v>0</v>
      </c>
      <c r="O2857">
        <v>0</v>
      </c>
      <c r="P2857">
        <v>1</v>
      </c>
      <c r="Q2857">
        <v>0</v>
      </c>
      <c r="R2857" s="19">
        <f>BWscncns[[#This Row],[C fx]]*4+BWscncns[[#This Row],[C fg]]*2+BWscncns[[#This Row],[C fm]]</f>
        <v>1</v>
      </c>
      <c r="S2857">
        <v>1880</v>
      </c>
      <c r="T2857">
        <v>2272195</v>
      </c>
      <c r="U2857" s="13">
        <v>0.82739399999999996</v>
      </c>
      <c r="V2857" s="13">
        <v>1.2086140000000001</v>
      </c>
      <c r="W2857">
        <v>3940</v>
      </c>
      <c r="X2857">
        <v>78</v>
      </c>
      <c r="Z2857" s="10">
        <f>IF($N2857&lt;&gt;0,constants!$L$2,IF($O2857&lt;&gt;0,constants!$M$2,IF($P2857&lt;&gt;0,constants!$N$2,0)))</f>
        <v>1117.99</v>
      </c>
      <c r="AA2857" s="10">
        <f>IF($N2857&lt;&gt;0,constants!$L$2,IF($O2857&lt;&gt;0,constants!$M$2,IF($P2857&lt;&gt;0,constants!$P$2,0)))</f>
        <v>4051.45</v>
      </c>
      <c r="AB2857" s="11">
        <f>constants!$O$2</f>
        <v>4861.32</v>
      </c>
      <c r="AC2857" s="11">
        <f>VLOOKUP(BWscncns[[#This Row],[scanner]],[0]!ScnrAvgBW,2,FALSE)/1000</f>
        <v>3794.4265750962772</v>
      </c>
      <c r="AD2857" s="8">
        <f>(1+$F2857)*Z2857</f>
        <v>926.77551032091378</v>
      </c>
      <c r="AE2857" s="8">
        <f>(1+$F2857)*AA2857</f>
        <v>3358.5136193433445</v>
      </c>
      <c r="AF2857" s="8">
        <f>(1+$F2857)*AB2857</f>
        <v>4029.8681775626474</v>
      </c>
      <c r="AG2857" s="8">
        <f>(1+$F2857)*AC2857</f>
        <v>3145.4499821197769</v>
      </c>
      <c r="AH2857" s="8">
        <f>(1+$F2857)*$T2857/1000</f>
        <v>1883.5720182413336</v>
      </c>
      <c r="AI2857" s="8">
        <f>(1+BWscncns[[#This Row],[pid_error]]*K_p)*BWscncns[[#This Row],[dbw]]/1000</f>
        <v>2077.883509120667</v>
      </c>
      <c r="AJ2857" s="13">
        <f>BWscncns[[#This Row],[Torflow prgrssv alt vote]]/VLOOKUP(BWscncns[[#This Row],[class]],AltBWtotl,2,FALSE)*100</f>
        <v>4.0981409872353408E-2</v>
      </c>
      <c r="AK2857">
        <f>IF(D2857=E2857,1,0)</f>
        <v>1</v>
      </c>
    </row>
    <row r="2858" spans="1:37">
      <c r="A2858" s="1" t="s">
        <v>7719</v>
      </c>
      <c r="B2858" s="1" t="s">
        <v>7720</v>
      </c>
      <c r="C2858">
        <v>2110</v>
      </c>
      <c r="D2858">
        <v>1524975523</v>
      </c>
      <c r="E2858">
        <v>1524975523</v>
      </c>
      <c r="F2858" s="2">
        <v>2.8291190540899999E-2</v>
      </c>
      <c r="G2858" s="2">
        <v>2.8291190540899999E-2</v>
      </c>
      <c r="H2858">
        <v>2105940</v>
      </c>
      <c r="I2858" s="2">
        <v>9.3140148525899996E-2</v>
      </c>
      <c r="J2858" s="2">
        <v>0</v>
      </c>
      <c r="K2858">
        <v>5</v>
      </c>
      <c r="L2858" s="1" t="s">
        <v>11649</v>
      </c>
      <c r="M2858" s="1" t="s">
        <v>7720</v>
      </c>
      <c r="N2858">
        <v>1</v>
      </c>
      <c r="O2858">
        <v>0</v>
      </c>
      <c r="P2858">
        <v>0</v>
      </c>
      <c r="Q2858">
        <v>0</v>
      </c>
      <c r="R2858" s="19">
        <f>BWscncns[[#This Row],[C fx]]*4+BWscncns[[#This Row],[C fg]]*2+BWscncns[[#This Row],[C fm]]</f>
        <v>4</v>
      </c>
      <c r="S2858">
        <v>1590</v>
      </c>
      <c r="T2858">
        <v>2048000</v>
      </c>
      <c r="U2858" s="13">
        <v>0.77636700000000003</v>
      </c>
      <c r="V2858" s="13">
        <v>1.2880499999999999</v>
      </c>
      <c r="W2858">
        <v>4066</v>
      </c>
      <c r="X2858">
        <v>81</v>
      </c>
      <c r="Z2858" s="10">
        <f>IF($N2858&lt;&gt;0,constants!$L$2,IF($O2858&lt;&gt;0,constants!$M$2,IF($P2858&lt;&gt;0,constants!$N$2,0)))</f>
        <v>10125.48</v>
      </c>
      <c r="AA2858" s="10">
        <f>IF($N2858&lt;&gt;0,constants!$L$2,IF($O2858&lt;&gt;0,constants!$M$2,IF($P2858&lt;&gt;0,constants!$P$2,0)))</f>
        <v>10125.48</v>
      </c>
      <c r="AB2858" s="11">
        <f>constants!$O$2</f>
        <v>4861.32</v>
      </c>
      <c r="AC2858" s="11">
        <f>VLOOKUP(BWscncns[[#This Row],[scanner]],[0]!ScnrAvgBW,2,FALSE)/1000</f>
        <v>3794.4265750962772</v>
      </c>
      <c r="AD2858" s="8">
        <f>(1+$F2858)*Z2858</f>
        <v>10411.941883998072</v>
      </c>
      <c r="AE2858" s="8">
        <f>(1+$F2858)*AA2858</f>
        <v>10411.941883998072</v>
      </c>
      <c r="AF2858" s="8">
        <f>(1+$F2858)*AB2858</f>
        <v>4998.8525304002878</v>
      </c>
      <c r="AG2858" s="8">
        <f>(1+$F2858)*AC2858</f>
        <v>3901.7754203257805</v>
      </c>
      <c r="AH2858" s="8">
        <f>(1+$F2858)*$T2858/1000</f>
        <v>2105.9403582277632</v>
      </c>
      <c r="AI2858" s="8">
        <f>(1+BWscncns[[#This Row],[pid_error]]*K_p)*BWscncns[[#This Row],[dbw]]/1000</f>
        <v>2076.9701791138814</v>
      </c>
      <c r="AJ2858" s="13">
        <f>BWscncns[[#This Row],[Torflow prgrssv alt vote]]/VLOOKUP(BWscncns[[#This Row],[class]],AltBWtotl,2,FALSE)*100</f>
        <v>1.7801180096919514E-2</v>
      </c>
      <c r="AK2858">
        <f>IF(D2858=E2858,1,0)</f>
        <v>1</v>
      </c>
    </row>
    <row r="2859" spans="1:37">
      <c r="A2859" s="1" t="s">
        <v>6870</v>
      </c>
      <c r="B2859" s="1" t="s">
        <v>6871</v>
      </c>
      <c r="C2859">
        <v>1590</v>
      </c>
      <c r="D2859">
        <v>1524973451</v>
      </c>
      <c r="E2859">
        <v>1524973451</v>
      </c>
      <c r="F2859" s="2">
        <v>-0.38079467034199999</v>
      </c>
      <c r="G2859" s="2">
        <v>-0.38079467034199999</v>
      </c>
      <c r="H2859">
        <v>1585165</v>
      </c>
      <c r="I2859" s="2">
        <v>0.17928778389399999</v>
      </c>
      <c r="J2859" s="2">
        <v>0</v>
      </c>
      <c r="K2859">
        <v>3</v>
      </c>
      <c r="L2859" s="1" t="s">
        <v>11789</v>
      </c>
      <c r="M2859" s="1" t="s">
        <v>6871</v>
      </c>
      <c r="N2859">
        <v>0</v>
      </c>
      <c r="O2859">
        <v>0</v>
      </c>
      <c r="P2859">
        <v>1</v>
      </c>
      <c r="Q2859">
        <v>0</v>
      </c>
      <c r="R2859" s="19">
        <f>BWscncns[[#This Row],[C fx]]*4+BWscncns[[#This Row],[C fg]]*2+BWscncns[[#This Row],[C fm]]</f>
        <v>1</v>
      </c>
      <c r="S2859">
        <v>4470</v>
      </c>
      <c r="T2859">
        <v>2560000</v>
      </c>
      <c r="U2859" s="13">
        <v>1.746094</v>
      </c>
      <c r="V2859" s="13">
        <v>0.57270699999999997</v>
      </c>
      <c r="W2859">
        <v>774</v>
      </c>
      <c r="X2859">
        <v>15</v>
      </c>
      <c r="Z2859" s="10">
        <f>IF($N2859&lt;&gt;0,constants!$L$2,IF($O2859&lt;&gt;0,constants!$M$2,IF($P2859&lt;&gt;0,constants!$N$2,0)))</f>
        <v>1117.99</v>
      </c>
      <c r="AA2859" s="10">
        <f>IF($N2859&lt;&gt;0,constants!$L$2,IF($O2859&lt;&gt;0,constants!$M$2,IF($P2859&lt;&gt;0,constants!$P$2,0)))</f>
        <v>4051.45</v>
      </c>
      <c r="AB2859" s="11">
        <f>constants!$O$2</f>
        <v>4861.32</v>
      </c>
      <c r="AC2859" s="11">
        <f>VLOOKUP(BWscncns[[#This Row],[scanner]],[0]!ScnrAvgBW,2,FALSE)/1000</f>
        <v>6440.9193022088357</v>
      </c>
      <c r="AD2859" s="8">
        <f>(1+$F2859)*Z2859</f>
        <v>692.26536650434741</v>
      </c>
      <c r="AE2859" s="8">
        <f>(1+$F2859)*AA2859</f>
        <v>2508.6794328429041</v>
      </c>
      <c r="AF2859" s="8">
        <f>(1+$F2859)*AB2859</f>
        <v>3010.1552531730285</v>
      </c>
      <c r="AG2859" s="8">
        <f>(1+$F2859)*AC2859</f>
        <v>3988.2515598247974</v>
      </c>
      <c r="AH2859" s="8">
        <f>(1+$F2859)*$T2859/1000</f>
        <v>1585.16564392448</v>
      </c>
      <c r="AI2859" s="8">
        <f>(1+BWscncns[[#This Row],[pid_error]]*K_p)*BWscncns[[#This Row],[dbw]]/1000</f>
        <v>2072.5828219622399</v>
      </c>
      <c r="AJ2859" s="13">
        <f>BWscncns[[#This Row],[Torflow prgrssv alt vote]]/VLOOKUP(BWscncns[[#This Row],[class]],AltBWtotl,2,FALSE)*100</f>
        <v>4.08768661709904E-2</v>
      </c>
      <c r="AK2859">
        <f>IF(D2859=E2859,1,0)</f>
        <v>1</v>
      </c>
    </row>
    <row r="2860" spans="1:37">
      <c r="A2860" s="1" t="s">
        <v>2932</v>
      </c>
      <c r="B2860" s="1" t="s">
        <v>2933</v>
      </c>
      <c r="C2860">
        <v>2670</v>
      </c>
      <c r="D2860">
        <v>1525006186</v>
      </c>
      <c r="E2860">
        <v>1525006186</v>
      </c>
      <c r="F2860" s="2">
        <v>0.81029478547800005</v>
      </c>
      <c r="G2860" s="2">
        <v>0.81029478547800005</v>
      </c>
      <c r="H2860">
        <v>2669388</v>
      </c>
      <c r="I2860" s="2">
        <v>-1.6786470167900001E-2</v>
      </c>
      <c r="J2860" s="2">
        <v>0</v>
      </c>
      <c r="K2860">
        <v>1</v>
      </c>
      <c r="L2860" s="1" t="s">
        <v>11530</v>
      </c>
      <c r="M2860" s="1" t="s">
        <v>2933</v>
      </c>
      <c r="N2860">
        <v>0</v>
      </c>
      <c r="O2860">
        <v>0</v>
      </c>
      <c r="P2860">
        <v>1</v>
      </c>
      <c r="Q2860">
        <v>0</v>
      </c>
      <c r="R2860" s="19">
        <f>BWscncns[[#This Row],[C fx]]*4+BWscncns[[#This Row],[C fg]]*2+BWscncns[[#This Row],[C fm]]</f>
        <v>1</v>
      </c>
      <c r="S2860">
        <v>2690</v>
      </c>
      <c r="T2860">
        <v>1474560</v>
      </c>
      <c r="U2860" s="13">
        <v>1.824273</v>
      </c>
      <c r="V2860" s="13">
        <v>0.54816399999999998</v>
      </c>
      <c r="W2860">
        <v>615</v>
      </c>
      <c r="X2860">
        <v>12</v>
      </c>
      <c r="Z2860" s="10">
        <f>IF($N2860&lt;&gt;0,constants!$L$2,IF($O2860&lt;&gt;0,constants!$M$2,IF($P2860&lt;&gt;0,constants!$N$2,0)))</f>
        <v>1117.99</v>
      </c>
      <c r="AA2860" s="10">
        <f>IF($N2860&lt;&gt;0,constants!$L$2,IF($O2860&lt;&gt;0,constants!$M$2,IF($P2860&lt;&gt;0,constants!$P$2,0)))</f>
        <v>4051.45</v>
      </c>
      <c r="AB2860" s="11">
        <f>constants!$O$2</f>
        <v>4861.32</v>
      </c>
      <c r="AC2860" s="11">
        <f>VLOOKUP(BWscncns[[#This Row],[scanner]],[0]!ScnrAvgBW,2,FALSE)/1000</f>
        <v>11818.828055288463</v>
      </c>
      <c r="AD2860" s="8">
        <f>(1+$F2860)*Z2860</f>
        <v>2023.8914672165492</v>
      </c>
      <c r="AE2860" s="8">
        <f>(1+$F2860)*AA2860</f>
        <v>7334.3188086248429</v>
      </c>
      <c r="AF2860" s="8">
        <f>(1+$F2860)*AB2860</f>
        <v>8800.4222465399107</v>
      </c>
      <c r="AG2860" s="8">
        <f>(1+$F2860)*AC2860</f>
        <v>21395.562798949795</v>
      </c>
      <c r="AH2860" s="8">
        <f>(1+$F2860)*$T2860/1000</f>
        <v>2669.3882788744395</v>
      </c>
      <c r="AI2860" s="8">
        <f>(1+BWscncns[[#This Row],[pid_error]]*K_p)*BWscncns[[#This Row],[dbw]]/1000</f>
        <v>2071.9741394372195</v>
      </c>
      <c r="AJ2860" s="13">
        <f>BWscncns[[#This Row],[Torflow prgrssv alt vote]]/VLOOKUP(BWscncns[[#This Row],[class]],AltBWtotl,2,FALSE)*100</f>
        <v>4.0864861326671408E-2</v>
      </c>
      <c r="AK2860">
        <f>IF(D2860=E2860,1,0)</f>
        <v>1</v>
      </c>
    </row>
    <row r="2861" spans="1:37">
      <c r="A2861" s="1" t="s">
        <v>8714</v>
      </c>
      <c r="B2861" s="1" t="s">
        <v>8715</v>
      </c>
      <c r="C2861">
        <v>2040</v>
      </c>
      <c r="D2861">
        <v>1524889438</v>
      </c>
      <c r="E2861">
        <v>1524889438</v>
      </c>
      <c r="F2861" s="2">
        <v>-2.7266180986200001E-2</v>
      </c>
      <c r="G2861" s="2">
        <v>-2.7266180986200001E-2</v>
      </c>
      <c r="H2861">
        <v>2039970</v>
      </c>
      <c r="I2861" s="2">
        <v>9.1427006716799999E-2</v>
      </c>
      <c r="J2861" s="2">
        <v>0</v>
      </c>
      <c r="K2861">
        <v>5</v>
      </c>
      <c r="L2861" s="1" t="s">
        <v>11661</v>
      </c>
      <c r="M2861" s="1" t="s">
        <v>8715</v>
      </c>
      <c r="N2861">
        <v>0</v>
      </c>
      <c r="O2861">
        <v>0</v>
      </c>
      <c r="P2861">
        <v>1</v>
      </c>
      <c r="Q2861">
        <v>0</v>
      </c>
      <c r="R2861" s="19">
        <f>BWscncns[[#This Row],[C fx]]*4+BWscncns[[#This Row],[C fg]]*2+BWscncns[[#This Row],[C fm]]</f>
        <v>1</v>
      </c>
      <c r="S2861">
        <v>2090</v>
      </c>
      <c r="T2861">
        <v>2097152</v>
      </c>
      <c r="U2861" s="13">
        <v>0.99658999999999998</v>
      </c>
      <c r="V2861" s="13">
        <v>1.003422</v>
      </c>
      <c r="W2861">
        <v>3352</v>
      </c>
      <c r="X2861">
        <v>67</v>
      </c>
      <c r="Z2861" s="10">
        <f>IF($N2861&lt;&gt;0,constants!$L$2,IF($O2861&lt;&gt;0,constants!$M$2,IF($P2861&lt;&gt;0,constants!$N$2,0)))</f>
        <v>1117.99</v>
      </c>
      <c r="AA2861" s="10">
        <f>IF($N2861&lt;&gt;0,constants!$L$2,IF($O2861&lt;&gt;0,constants!$M$2,IF($P2861&lt;&gt;0,constants!$P$2,0)))</f>
        <v>4051.45</v>
      </c>
      <c r="AB2861" s="11">
        <f>constants!$O$2</f>
        <v>4861.32</v>
      </c>
      <c r="AC2861" s="11">
        <f>VLOOKUP(BWscncns[[#This Row],[scanner]],[0]!ScnrAvgBW,2,FALSE)/1000</f>
        <v>3794.4265750962772</v>
      </c>
      <c r="AD2861" s="8">
        <f>(1+$F2861)*Z2861</f>
        <v>1087.5066823192383</v>
      </c>
      <c r="AE2861" s="8">
        <f>(1+$F2861)*AA2861</f>
        <v>3940.9824310434597</v>
      </c>
      <c r="AF2861" s="8">
        <f>(1+$F2861)*AB2861</f>
        <v>4728.7703690481658</v>
      </c>
      <c r="AG2861" s="8">
        <f>(1+$F2861)*AC2861</f>
        <v>3690.9670533608551</v>
      </c>
      <c r="AH2861" s="8">
        <f>(1+$F2861)*$T2861/1000</f>
        <v>2039.9706740124286</v>
      </c>
      <c r="AI2861" s="8">
        <f>(1+BWscncns[[#This Row],[pid_error]]*K_p)*BWscncns[[#This Row],[dbw]]/1000</f>
        <v>2068.5613370062142</v>
      </c>
      <c r="AJ2861" s="13">
        <f>BWscncns[[#This Row],[Torflow prgrssv alt vote]]/VLOOKUP(BWscncns[[#This Row],[class]],AltBWtotl,2,FALSE)*100</f>
        <v>4.0797551751989056E-2</v>
      </c>
      <c r="AK2861">
        <f>IF(D2861=E2861,1,0)</f>
        <v>1</v>
      </c>
    </row>
    <row r="2862" spans="1:37">
      <c r="A2862" s="1" t="s">
        <v>2697</v>
      </c>
      <c r="B2862" s="1" t="s">
        <v>2698</v>
      </c>
      <c r="C2862">
        <v>973</v>
      </c>
      <c r="D2862">
        <v>1524991829</v>
      </c>
      <c r="E2862">
        <v>1524991829</v>
      </c>
      <c r="F2862" s="2">
        <v>-0.69230560639600003</v>
      </c>
      <c r="G2862" s="2">
        <v>-0.69230560639600003</v>
      </c>
      <c r="H2862">
        <v>973226</v>
      </c>
      <c r="I2862" s="2">
        <v>-1.2348187933799999E-2</v>
      </c>
      <c r="J2862" s="2">
        <v>4.5454545454499999E-2</v>
      </c>
      <c r="K2862">
        <v>7</v>
      </c>
      <c r="L2862" s="1" t="s">
        <v>11744</v>
      </c>
      <c r="M2862" s="1" t="s">
        <v>2698</v>
      </c>
      <c r="N2862">
        <v>1</v>
      </c>
      <c r="O2862">
        <v>0</v>
      </c>
      <c r="P2862">
        <v>0</v>
      </c>
      <c r="Q2862">
        <v>0</v>
      </c>
      <c r="R2862" s="19">
        <f>BWscncns[[#This Row],[C fx]]*4+BWscncns[[#This Row],[C fg]]*2+BWscncns[[#This Row],[C fm]]</f>
        <v>4</v>
      </c>
      <c r="S2862">
        <v>1060</v>
      </c>
      <c r="T2862">
        <v>3162966</v>
      </c>
      <c r="U2862" s="13">
        <v>0.33512799999999998</v>
      </c>
      <c r="V2862" s="13">
        <v>2.98393</v>
      </c>
      <c r="W2862">
        <v>5372</v>
      </c>
      <c r="X2862">
        <v>107</v>
      </c>
      <c r="Z2862" s="10">
        <f>IF($N2862&lt;&gt;0,constants!$L$2,IF($O2862&lt;&gt;0,constants!$M$2,IF($P2862&lt;&gt;0,constants!$N$2,0)))</f>
        <v>10125.48</v>
      </c>
      <c r="AA2862" s="10">
        <f>IF($N2862&lt;&gt;0,constants!$L$2,IF($O2862&lt;&gt;0,constants!$M$2,IF($P2862&lt;&gt;0,constants!$P$2,0)))</f>
        <v>10125.48</v>
      </c>
      <c r="AB2862" s="11">
        <f>constants!$O$2</f>
        <v>4861.32</v>
      </c>
      <c r="AC2862" s="11">
        <f>VLOOKUP(BWscncns[[#This Row],[scanner]],[0]!ScnrAvgBW,2,FALSE)/1000</f>
        <v>885.64026081730776</v>
      </c>
      <c r="AD2862" s="8">
        <f>(1+$F2862)*Z2862</f>
        <v>3115.5534285494296</v>
      </c>
      <c r="AE2862" s="8">
        <f>(1+$F2862)*AA2862</f>
        <v>3115.5534285494296</v>
      </c>
      <c r="AF2862" s="8">
        <f>(1+$F2862)*AB2862</f>
        <v>1495.8009095149971</v>
      </c>
      <c r="AG2862" s="8">
        <f>(1+$F2862)*AC2862</f>
        <v>272.50654300346991</v>
      </c>
      <c r="AH2862" s="8">
        <f>(1+$F2862)*$T2862/1000</f>
        <v>973.2269053600694</v>
      </c>
      <c r="AI2862" s="8">
        <f>(1+BWscncns[[#This Row],[pid_error]]*K_p)*BWscncns[[#This Row],[dbw]]/1000</f>
        <v>2068.0964526800349</v>
      </c>
      <c r="AJ2862" s="13">
        <f>BWscncns[[#This Row],[Torflow prgrssv alt vote]]/VLOOKUP(BWscncns[[#This Row],[class]],AltBWtotl,2,FALSE)*100</f>
        <v>1.7725125657636669E-2</v>
      </c>
      <c r="AK2862">
        <f>IF(D2862=E2862,1,0)</f>
        <v>1</v>
      </c>
    </row>
    <row r="2863" spans="1:37">
      <c r="A2863" s="1" t="s">
        <v>5244</v>
      </c>
      <c r="B2863" s="1" t="s">
        <v>5245</v>
      </c>
      <c r="C2863">
        <v>6320</v>
      </c>
      <c r="D2863">
        <v>1524626562</v>
      </c>
      <c r="E2863">
        <v>1524997615</v>
      </c>
      <c r="F2863" s="2">
        <v>-0.71694017401300003</v>
      </c>
      <c r="G2863" s="2">
        <v>-0.71694017401300003</v>
      </c>
      <c r="H2863">
        <v>911416</v>
      </c>
      <c r="I2863" s="2">
        <v>-6.0768586125299999E-2</v>
      </c>
      <c r="J2863" s="2">
        <v>0.2</v>
      </c>
      <c r="K2863">
        <v>3</v>
      </c>
      <c r="L2863" s="1" t="s">
        <v>11639</v>
      </c>
      <c r="M2863" s="1" t="s">
        <v>5245</v>
      </c>
      <c r="N2863">
        <v>0</v>
      </c>
      <c r="O2863">
        <v>1</v>
      </c>
      <c r="P2863">
        <v>0</v>
      </c>
      <c r="Q2863">
        <v>0</v>
      </c>
      <c r="R2863" s="19">
        <f>BWscncns[[#This Row],[C fx]]*4+BWscncns[[#This Row],[C fg]]*2+BWscncns[[#This Row],[C fm]]</f>
        <v>2</v>
      </c>
      <c r="S2863">
        <v>4710</v>
      </c>
      <c r="T2863">
        <v>3219871</v>
      </c>
      <c r="U2863" s="13">
        <v>1.4627920000000001</v>
      </c>
      <c r="V2863" s="13">
        <v>0.68362400000000001</v>
      </c>
      <c r="W2863">
        <v>1501</v>
      </c>
      <c r="X2863">
        <v>30</v>
      </c>
      <c r="Z2863" s="10">
        <f>IF($N2863&lt;&gt;0,constants!$L$2,IF($O2863&lt;&gt;0,constants!$M$2,IF($P2863&lt;&gt;0,constants!$N$2,0)))</f>
        <v>9721.3799999999992</v>
      </c>
      <c r="AA2863" s="10">
        <f>IF($N2863&lt;&gt;0,constants!$L$2,IF($O2863&lt;&gt;0,constants!$M$2,IF($P2863&lt;&gt;0,constants!$P$2,0)))</f>
        <v>9721.3799999999992</v>
      </c>
      <c r="AB2863" s="11">
        <f>constants!$O$2</f>
        <v>4861.32</v>
      </c>
      <c r="AC2863" s="11">
        <f>VLOOKUP(BWscncns[[#This Row],[scanner]],[0]!ScnrAvgBW,2,FALSE)/1000</f>
        <v>6440.9193022088357</v>
      </c>
      <c r="AD2863" s="8">
        <f>(1+$F2863)*Z2863</f>
        <v>2751.7321311535015</v>
      </c>
      <c r="AE2863" s="8">
        <f>(1+$F2863)*AA2863</f>
        <v>2751.7321311535015</v>
      </c>
      <c r="AF2863" s="8">
        <f>(1+$F2863)*AB2863</f>
        <v>1376.0443932671226</v>
      </c>
      <c r="AG2863" s="8">
        <f>(1+$F2863)*AC2863</f>
        <v>1823.1654968795424</v>
      </c>
      <c r="AH2863" s="8">
        <f>(1+$F2863)*$T2863/1000</f>
        <v>911.41612496058758</v>
      </c>
      <c r="AI2863" s="8">
        <f>(1+BWscncns[[#This Row],[pid_error]]*K_p)*BWscncns[[#This Row],[dbw]]/1000</f>
        <v>2065.6435624802939</v>
      </c>
      <c r="AJ2863" s="13">
        <f>BWscncns[[#This Row],[Torflow prgrssv alt vote]]/VLOOKUP(BWscncns[[#This Row],[class]],AltBWtotl,2,FALSE)*100</f>
        <v>7.2159086158455465E-3</v>
      </c>
      <c r="AK2863">
        <f>IF(D2863=E2863,1,0)</f>
        <v>0</v>
      </c>
    </row>
    <row r="2864" spans="1:37">
      <c r="A2864" s="1" t="s">
        <v>7934</v>
      </c>
      <c r="B2864" s="1" t="s">
        <v>7935</v>
      </c>
      <c r="C2864">
        <v>1760</v>
      </c>
      <c r="D2864">
        <v>1524998637</v>
      </c>
      <c r="E2864">
        <v>1524998637</v>
      </c>
      <c r="F2864" s="2">
        <v>-0.25805436564200002</v>
      </c>
      <c r="G2864" s="2">
        <v>-0.25805436564200002</v>
      </c>
      <c r="H2864">
        <v>1758129</v>
      </c>
      <c r="I2864" s="2">
        <v>0.45490358110500001</v>
      </c>
      <c r="J2864" s="2">
        <v>0</v>
      </c>
      <c r="K2864">
        <v>7</v>
      </c>
      <c r="L2864" s="1" t="s">
        <v>11849</v>
      </c>
      <c r="M2864" s="1" t="s">
        <v>7935</v>
      </c>
      <c r="N2864">
        <v>0</v>
      </c>
      <c r="O2864">
        <v>0</v>
      </c>
      <c r="P2864">
        <v>1</v>
      </c>
      <c r="Q2864">
        <v>0</v>
      </c>
      <c r="R2864" s="19">
        <f>BWscncns[[#This Row],[C fx]]*4+BWscncns[[#This Row],[C fg]]*2+BWscncns[[#This Row],[C fm]]</f>
        <v>1</v>
      </c>
      <c r="S2864">
        <v>954</v>
      </c>
      <c r="T2864">
        <v>2369621</v>
      </c>
      <c r="U2864" s="13">
        <v>0.40259600000000001</v>
      </c>
      <c r="V2864" s="13">
        <v>2.4838789999999999</v>
      </c>
      <c r="W2864">
        <v>5162</v>
      </c>
      <c r="X2864">
        <v>103</v>
      </c>
      <c r="Z2864" s="10">
        <f>IF($N2864&lt;&gt;0,constants!$L$2,IF($O2864&lt;&gt;0,constants!$M$2,IF($P2864&lt;&gt;0,constants!$N$2,0)))</f>
        <v>1117.99</v>
      </c>
      <c r="AA2864" s="10">
        <f>IF($N2864&lt;&gt;0,constants!$L$2,IF($O2864&lt;&gt;0,constants!$M$2,IF($P2864&lt;&gt;0,constants!$P$2,0)))</f>
        <v>4051.45</v>
      </c>
      <c r="AB2864" s="11">
        <f>constants!$O$2</f>
        <v>4861.32</v>
      </c>
      <c r="AC2864" s="11">
        <f>VLOOKUP(BWscncns[[#This Row],[scanner]],[0]!ScnrAvgBW,2,FALSE)/1000</f>
        <v>885.64026081730776</v>
      </c>
      <c r="AD2864" s="8">
        <f>(1+$F2864)*Z2864</f>
        <v>829.48779975590037</v>
      </c>
      <c r="AE2864" s="8">
        <f>(1+$F2864)*AA2864</f>
        <v>3005.9556403197189</v>
      </c>
      <c r="AF2864" s="8">
        <f>(1+$F2864)*AB2864</f>
        <v>3606.8351512172321</v>
      </c>
      <c r="AG2864" s="8">
        <f>(1+$F2864)*AC2864</f>
        <v>657.09692512508195</v>
      </c>
      <c r="AH2864" s="8">
        <f>(1+$F2864)*$T2864/1000</f>
        <v>1758.1299560330383</v>
      </c>
      <c r="AI2864" s="8">
        <f>(1+BWscncns[[#This Row],[pid_error]]*K_p)*BWscncns[[#This Row],[dbw]]/1000</f>
        <v>2063.8754780165191</v>
      </c>
      <c r="AJ2864" s="13">
        <f>BWscncns[[#This Row],[Torflow prgrssv alt vote]]/VLOOKUP(BWscncns[[#This Row],[class]],AltBWtotl,2,FALSE)*100</f>
        <v>4.0705134103445305E-2</v>
      </c>
      <c r="AK2864">
        <f>IF(D2864=E2864,1,0)</f>
        <v>1</v>
      </c>
    </row>
    <row r="2865" spans="1:37">
      <c r="A2865" s="1" t="s">
        <v>7995</v>
      </c>
      <c r="B2865" s="1" t="s">
        <v>7996</v>
      </c>
      <c r="C2865">
        <v>792</v>
      </c>
      <c r="D2865">
        <v>1524973109</v>
      </c>
      <c r="E2865">
        <v>1524973109</v>
      </c>
      <c r="F2865" s="2">
        <v>-0.76254565306400002</v>
      </c>
      <c r="G2865" s="2">
        <v>-0.76254565306400002</v>
      </c>
      <c r="H2865">
        <v>791688</v>
      </c>
      <c r="I2865" s="2">
        <v>4.1990681561700001E-2</v>
      </c>
      <c r="J2865" s="2">
        <v>7.6923076923100006E-2</v>
      </c>
      <c r="K2865">
        <v>8</v>
      </c>
      <c r="L2865" s="1" t="s">
        <v>11913</v>
      </c>
      <c r="M2865" s="1" t="s">
        <v>7996</v>
      </c>
      <c r="N2865">
        <v>1</v>
      </c>
      <c r="O2865">
        <v>0</v>
      </c>
      <c r="P2865">
        <v>0</v>
      </c>
      <c r="Q2865">
        <v>0</v>
      </c>
      <c r="R2865" s="19">
        <f>BWscncns[[#This Row],[C fx]]*4+BWscncns[[#This Row],[C fg]]*2+BWscncns[[#This Row],[C fm]]</f>
        <v>4</v>
      </c>
      <c r="S2865">
        <v>792</v>
      </c>
      <c r="T2865">
        <v>3334068</v>
      </c>
      <c r="U2865" s="13">
        <v>0.23754800000000001</v>
      </c>
      <c r="V2865" s="13">
        <v>4.2096819999999999</v>
      </c>
      <c r="W2865">
        <v>5703</v>
      </c>
      <c r="X2865">
        <v>114</v>
      </c>
      <c r="Z2865" s="10">
        <f>IF($N2865&lt;&gt;0,constants!$L$2,IF($O2865&lt;&gt;0,constants!$M$2,IF($P2865&lt;&gt;0,constants!$N$2,0)))</f>
        <v>10125.48</v>
      </c>
      <c r="AA2865" s="10">
        <f>IF($N2865&lt;&gt;0,constants!$L$2,IF($O2865&lt;&gt;0,constants!$M$2,IF($P2865&lt;&gt;0,constants!$P$2,0)))</f>
        <v>10125.48</v>
      </c>
      <c r="AB2865" s="11">
        <f>constants!$O$2</f>
        <v>4861.32</v>
      </c>
      <c r="AC2865" s="11">
        <f>VLOOKUP(BWscncns[[#This Row],[scanner]],[0]!ScnrAvgBW,2,FALSE)/1000</f>
        <v>509.99709399477808</v>
      </c>
      <c r="AD2865" s="8">
        <f>(1+$F2865)*Z2865</f>
        <v>2404.3392408135292</v>
      </c>
      <c r="AE2865" s="8">
        <f>(1+$F2865)*AA2865</f>
        <v>2404.3392408135292</v>
      </c>
      <c r="AF2865" s="8">
        <f>(1+$F2865)*AB2865</f>
        <v>1154.3415658469153</v>
      </c>
      <c r="AG2865" s="8">
        <f>(1+$F2865)*AC2865</f>
        <v>121.10102689378783</v>
      </c>
      <c r="AH2865" s="8">
        <f>(1+$F2865)*$T2865/1000</f>
        <v>791.68893958021556</v>
      </c>
      <c r="AI2865" s="8">
        <f>(1+BWscncns[[#This Row],[pid_error]]*K_p)*BWscncns[[#This Row],[dbw]]/1000</f>
        <v>2062.8784697901078</v>
      </c>
      <c r="AJ2865" s="13">
        <f>BWscncns[[#This Row],[Torflow prgrssv alt vote]]/VLOOKUP(BWscncns[[#This Row],[class]],AltBWtotl,2,FALSE)*100</f>
        <v>1.7680403661095599E-2</v>
      </c>
      <c r="AK2865">
        <f>IF(D2865=E2865,1,0)</f>
        <v>1</v>
      </c>
    </row>
    <row r="2866" spans="1:37">
      <c r="A2866" s="1" t="s">
        <v>9546</v>
      </c>
      <c r="B2866" s="1" t="s">
        <v>9547</v>
      </c>
      <c r="C2866">
        <v>2240</v>
      </c>
      <c r="D2866">
        <v>1524989622</v>
      </c>
      <c r="E2866">
        <v>1524989622</v>
      </c>
      <c r="F2866" s="2">
        <v>0.191035439788</v>
      </c>
      <c r="G2866" s="2">
        <v>0.191035439788</v>
      </c>
      <c r="H2866">
        <v>2238833</v>
      </c>
      <c r="I2866" s="2">
        <v>-0.62332801878499999</v>
      </c>
      <c r="J2866" s="2">
        <v>0</v>
      </c>
      <c r="K2866">
        <v>3</v>
      </c>
      <c r="L2866" s="1" t="s">
        <v>11566</v>
      </c>
      <c r="M2866" s="1" t="s">
        <v>9547</v>
      </c>
      <c r="N2866">
        <v>0</v>
      </c>
      <c r="O2866">
        <v>0</v>
      </c>
      <c r="P2866">
        <v>1</v>
      </c>
      <c r="Q2866">
        <v>0</v>
      </c>
      <c r="R2866" s="19">
        <f>BWscncns[[#This Row],[C fx]]*4+BWscncns[[#This Row],[C fg]]*2+BWscncns[[#This Row],[C fm]]</f>
        <v>1</v>
      </c>
      <c r="S2866">
        <v>2240</v>
      </c>
      <c r="T2866">
        <v>1879737</v>
      </c>
      <c r="U2866" s="13">
        <v>1.191656</v>
      </c>
      <c r="V2866" s="13">
        <v>0.83916800000000003</v>
      </c>
      <c r="W2866">
        <v>2341</v>
      </c>
      <c r="X2866">
        <v>46</v>
      </c>
      <c r="Z2866" s="10">
        <f>IF($N2866&lt;&gt;0,constants!$L$2,IF($O2866&lt;&gt;0,constants!$M$2,IF($P2866&lt;&gt;0,constants!$N$2,0)))</f>
        <v>1117.99</v>
      </c>
      <c r="AA2866" s="10">
        <f>IF($N2866&lt;&gt;0,constants!$L$2,IF($O2866&lt;&gt;0,constants!$M$2,IF($P2866&lt;&gt;0,constants!$P$2,0)))</f>
        <v>4051.45</v>
      </c>
      <c r="AB2866" s="11">
        <f>constants!$O$2</f>
        <v>4861.32</v>
      </c>
      <c r="AC2866" s="11">
        <f>VLOOKUP(BWscncns[[#This Row],[scanner]],[0]!ScnrAvgBW,2,FALSE)/1000</f>
        <v>6440.9193022088357</v>
      </c>
      <c r="AD2866" s="8">
        <f>(1+$F2866)*Z2866</f>
        <v>1331.5657113285863</v>
      </c>
      <c r="AE2866" s="8">
        <f>(1+$F2866)*AA2866</f>
        <v>4825.4205325290923</v>
      </c>
      <c r="AF2866" s="8">
        <f>(1+$F2866)*AB2866</f>
        <v>5790.0044041502006</v>
      </c>
      <c r="AG2866" s="8">
        <f>(1+$F2866)*AC2866</f>
        <v>7671.3631537453193</v>
      </c>
      <c r="AH2866" s="8">
        <f>(1+$F2866)*$T2866/1000</f>
        <v>2238.8333844807757</v>
      </c>
      <c r="AI2866" s="8">
        <f>(1+BWscncns[[#This Row],[pid_error]]*K_p)*BWscncns[[#This Row],[dbw]]/1000</f>
        <v>2059.2851922403879</v>
      </c>
      <c r="AJ2866" s="13">
        <f>BWscncns[[#This Row],[Torflow prgrssv alt vote]]/VLOOKUP(BWscncns[[#This Row],[class]],AltBWtotl,2,FALSE)*100</f>
        <v>4.0614601413813213E-2</v>
      </c>
      <c r="AK2866">
        <f>IF(D2866=E2866,1,0)</f>
        <v>1</v>
      </c>
    </row>
    <row r="2867" spans="1:37">
      <c r="A2867" s="1" t="s">
        <v>4013</v>
      </c>
      <c r="B2867" s="1" t="s">
        <v>4014</v>
      </c>
      <c r="C2867">
        <v>393</v>
      </c>
      <c r="D2867">
        <v>1524985820</v>
      </c>
      <c r="E2867">
        <v>1524985820</v>
      </c>
      <c r="F2867" s="2">
        <v>-0.89434682975699997</v>
      </c>
      <c r="G2867" s="2">
        <v>-0.89434682975699997</v>
      </c>
      <c r="H2867">
        <v>393484</v>
      </c>
      <c r="I2867" s="2">
        <v>-2.3988426963499999E-2</v>
      </c>
      <c r="J2867" s="2">
        <v>0</v>
      </c>
      <c r="K2867">
        <v>8</v>
      </c>
      <c r="L2867" s="1" t="s">
        <v>11936</v>
      </c>
      <c r="M2867" s="1" t="s">
        <v>4014</v>
      </c>
      <c r="N2867">
        <v>1</v>
      </c>
      <c r="O2867">
        <v>0</v>
      </c>
      <c r="P2867">
        <v>0</v>
      </c>
      <c r="Q2867">
        <v>0</v>
      </c>
      <c r="R2867" s="19">
        <f>BWscncns[[#This Row],[C fx]]*4+BWscncns[[#This Row],[C fg]]*2+BWscncns[[#This Row],[C fm]]</f>
        <v>4</v>
      </c>
      <c r="S2867">
        <v>550</v>
      </c>
      <c r="T2867">
        <v>3724302</v>
      </c>
      <c r="U2867" s="13">
        <v>0.147679</v>
      </c>
      <c r="V2867" s="13">
        <v>6.771458</v>
      </c>
      <c r="W2867">
        <v>6056</v>
      </c>
      <c r="X2867">
        <v>121</v>
      </c>
      <c r="Z2867" s="10">
        <f>IF($N2867&lt;&gt;0,constants!$L$2,IF($O2867&lt;&gt;0,constants!$M$2,IF($P2867&lt;&gt;0,constants!$N$2,0)))</f>
        <v>10125.48</v>
      </c>
      <c r="AA2867" s="10">
        <f>IF($N2867&lt;&gt;0,constants!$L$2,IF($O2867&lt;&gt;0,constants!$M$2,IF($P2867&lt;&gt;0,constants!$P$2,0)))</f>
        <v>10125.48</v>
      </c>
      <c r="AB2867" s="11">
        <f>constants!$O$2</f>
        <v>4861.32</v>
      </c>
      <c r="AC2867" s="11">
        <f>VLOOKUP(BWscncns[[#This Row],[scanner]],[0]!ScnrAvgBW,2,FALSE)/1000</f>
        <v>509.99709399477808</v>
      </c>
      <c r="AD2867" s="8">
        <f>(1+$F2867)*Z2867</f>
        <v>1069.789062232092</v>
      </c>
      <c r="AE2867" s="8">
        <f>(1+$F2867)*AA2867</f>
        <v>1069.789062232092</v>
      </c>
      <c r="AF2867" s="8">
        <f>(1+$F2867)*AB2867</f>
        <v>513.61386956570084</v>
      </c>
      <c r="AG2867" s="8">
        <f>(1+$F2867)*AC2867</f>
        <v>53.882809795265572</v>
      </c>
      <c r="AH2867" s="8">
        <f>(1+$F2867)*$T2867/1000</f>
        <v>393.48431324234548</v>
      </c>
      <c r="AI2867" s="8">
        <f>(1+BWscncns[[#This Row],[pid_error]]*K_p)*BWscncns[[#This Row],[dbw]]/1000</f>
        <v>2058.8931566211727</v>
      </c>
      <c r="AJ2867" s="13">
        <f>BWscncns[[#This Row],[Torflow prgrssv alt vote]]/VLOOKUP(BWscncns[[#This Row],[class]],AltBWtotl,2,FALSE)*100</f>
        <v>1.7646246561404788E-2</v>
      </c>
      <c r="AK2867">
        <f>IF(D2867=E2867,1,0)</f>
        <v>1</v>
      </c>
    </row>
    <row r="2868" spans="1:37">
      <c r="A2868" s="1" t="s">
        <v>11415</v>
      </c>
      <c r="B2868" s="1" t="s">
        <v>11416</v>
      </c>
      <c r="C2868">
        <v>2100</v>
      </c>
      <c r="D2868">
        <v>1525000490</v>
      </c>
      <c r="E2868">
        <v>1525000490</v>
      </c>
      <c r="F2868" s="2">
        <v>4.0670958266300003E-2</v>
      </c>
      <c r="G2868" s="2">
        <v>4.0670958266300003E-2</v>
      </c>
      <c r="H2868">
        <v>2098781</v>
      </c>
      <c r="I2868" s="2">
        <v>-0.14367860744899999</v>
      </c>
      <c r="J2868" s="2">
        <v>0</v>
      </c>
      <c r="K2868">
        <v>5</v>
      </c>
      <c r="L2868" s="1" t="s">
        <v>11739</v>
      </c>
      <c r="M2868" s="1" t="s">
        <v>11416</v>
      </c>
      <c r="N2868">
        <v>0</v>
      </c>
      <c r="O2868">
        <v>0</v>
      </c>
      <c r="P2868">
        <v>1</v>
      </c>
      <c r="Q2868">
        <v>0</v>
      </c>
      <c r="R2868" s="19">
        <f>BWscncns[[#This Row],[C fx]]*4+BWscncns[[#This Row],[C fg]]*2+BWscncns[[#This Row],[C fm]]</f>
        <v>1</v>
      </c>
      <c r="S2868">
        <v>1880</v>
      </c>
      <c r="T2868">
        <v>2016758</v>
      </c>
      <c r="U2868" s="13">
        <v>0.93218900000000005</v>
      </c>
      <c r="V2868" s="13">
        <v>1.0727439999999999</v>
      </c>
      <c r="W2868">
        <v>3599</v>
      </c>
      <c r="X2868">
        <v>71</v>
      </c>
      <c r="Z2868" s="10">
        <f>IF($N2868&lt;&gt;0,constants!$L$2,IF($O2868&lt;&gt;0,constants!$M$2,IF($P2868&lt;&gt;0,constants!$N$2,0)))</f>
        <v>1117.99</v>
      </c>
      <c r="AA2868" s="10">
        <f>IF($N2868&lt;&gt;0,constants!$L$2,IF($O2868&lt;&gt;0,constants!$M$2,IF($P2868&lt;&gt;0,constants!$P$2,0)))</f>
        <v>4051.45</v>
      </c>
      <c r="AB2868" s="11">
        <f>constants!$O$2</f>
        <v>4861.32</v>
      </c>
      <c r="AC2868" s="11">
        <f>VLOOKUP(BWscncns[[#This Row],[scanner]],[0]!ScnrAvgBW,2,FALSE)/1000</f>
        <v>3794.4265750962772</v>
      </c>
      <c r="AD2868" s="8">
        <f>(1+$F2868)*Z2868</f>
        <v>1163.4597246321409</v>
      </c>
      <c r="AE2868" s="8">
        <f>(1+$F2868)*AA2868</f>
        <v>4216.2263538680008</v>
      </c>
      <c r="AF2868" s="8">
        <f>(1+$F2868)*AB2868</f>
        <v>5059.0345428391292</v>
      </c>
      <c r="AG2868" s="8">
        <f>(1+$F2868)*AC2868</f>
        <v>3948.749539976558</v>
      </c>
      <c r="AH2868" s="8">
        <f>(1+$F2868)*$T2868/1000</f>
        <v>2098.7814804512268</v>
      </c>
      <c r="AI2868" s="8">
        <f>(1+BWscncns[[#This Row],[pid_error]]*K_p)*BWscncns[[#This Row],[dbw]]/1000</f>
        <v>2057.7697402256135</v>
      </c>
      <c r="AJ2868" s="13">
        <f>BWscncns[[#This Row],[Torflow prgrssv alt vote]]/VLOOKUP(BWscncns[[#This Row],[class]],AltBWtotl,2,FALSE)*100</f>
        <v>4.0584712654464221E-2</v>
      </c>
      <c r="AK2868">
        <f>IF(D2868=E2868,1,0)</f>
        <v>1</v>
      </c>
    </row>
    <row r="2869" spans="1:37">
      <c r="A2869" s="1" t="s">
        <v>409</v>
      </c>
      <c r="B2869" s="1" t="s">
        <v>410</v>
      </c>
      <c r="C2869">
        <v>1690</v>
      </c>
      <c r="D2869">
        <v>1524564250</v>
      </c>
      <c r="E2869">
        <v>1524973356</v>
      </c>
      <c r="F2869" s="2">
        <v>-0.376414821146</v>
      </c>
      <c r="G2869" s="2">
        <v>-0.376414821146</v>
      </c>
      <c r="H2869">
        <v>1988243</v>
      </c>
      <c r="I2869" s="2">
        <v>-0.18410540472799999</v>
      </c>
      <c r="J2869" s="2">
        <v>0</v>
      </c>
      <c r="K2869">
        <v>4</v>
      </c>
      <c r="L2869" s="1" t="s">
        <v>11758</v>
      </c>
      <c r="M2869" s="1" t="s">
        <v>410</v>
      </c>
      <c r="N2869">
        <v>0</v>
      </c>
      <c r="O2869">
        <v>1</v>
      </c>
      <c r="P2869">
        <v>0</v>
      </c>
      <c r="Q2869">
        <v>0</v>
      </c>
      <c r="R2869" s="19">
        <f>BWscncns[[#This Row],[C fx]]*4+BWscncns[[#This Row],[C fg]]*2+BWscncns[[#This Row],[C fm]]</f>
        <v>2</v>
      </c>
      <c r="S2869">
        <v>2130</v>
      </c>
      <c r="T2869">
        <v>2529472</v>
      </c>
      <c r="U2869" s="13">
        <v>0.84207299999999996</v>
      </c>
      <c r="V2869" s="13">
        <v>1.187546</v>
      </c>
      <c r="W2869">
        <v>3890</v>
      </c>
      <c r="X2869">
        <v>77</v>
      </c>
      <c r="Z2869" s="10">
        <f>IF($N2869&lt;&gt;0,constants!$L$2,IF($O2869&lt;&gt;0,constants!$M$2,IF($P2869&lt;&gt;0,constants!$N$2,0)))</f>
        <v>9721.3799999999992</v>
      </c>
      <c r="AA2869" s="10">
        <f>IF($N2869&lt;&gt;0,constants!$L$2,IF($O2869&lt;&gt;0,constants!$M$2,IF($P2869&lt;&gt;0,constants!$P$2,0)))</f>
        <v>9721.3799999999992</v>
      </c>
      <c r="AB2869" s="11">
        <f>constants!$O$2</f>
        <v>4861.32</v>
      </c>
      <c r="AC2869" s="11">
        <f>VLOOKUP(BWscncns[[#This Row],[scanner]],[0]!ScnrAvgBW,2,FALSE)/1000</f>
        <v>4819.491751072962</v>
      </c>
      <c r="AD2869" s="8">
        <f>(1+$F2869)*Z2869</f>
        <v>6062.108486007698</v>
      </c>
      <c r="AE2869" s="8">
        <f>(1+$F2869)*AA2869</f>
        <v>6062.108486007698</v>
      </c>
      <c r="AF2869" s="8">
        <f>(1+$F2869)*AB2869</f>
        <v>3031.447101666527</v>
      </c>
      <c r="AG2869" s="8">
        <f>(1+$F2869)*AC2869</f>
        <v>3005.3636255782108</v>
      </c>
      <c r="AH2869" s="8">
        <f>(1+$F2869)*$T2869/1000</f>
        <v>1577.341249526185</v>
      </c>
      <c r="AI2869" s="8">
        <f>(1+BWscncns[[#This Row],[pid_error]]*K_p)*BWscncns[[#This Row],[dbw]]/1000</f>
        <v>2053.4066247630926</v>
      </c>
      <c r="AJ2869" s="13">
        <f>BWscncns[[#This Row],[Torflow prgrssv alt vote]]/VLOOKUP(BWscncns[[#This Row],[class]],AltBWtotl,2,FALSE)*100</f>
        <v>7.1731613452568621E-3</v>
      </c>
      <c r="AK2869">
        <f>IF(D2869=E2869,1,0)</f>
        <v>0</v>
      </c>
    </row>
    <row r="2870" spans="1:37">
      <c r="A2870" s="1" t="s">
        <v>8916</v>
      </c>
      <c r="B2870" s="1" t="s">
        <v>8917</v>
      </c>
      <c r="C2870">
        <v>2050</v>
      </c>
      <c r="D2870">
        <v>1524993264</v>
      </c>
      <c r="E2870">
        <v>1524993264</v>
      </c>
      <c r="F2870" s="2">
        <v>2.1440156536700001E-3</v>
      </c>
      <c r="G2870" s="2">
        <v>2.1440156536700001E-3</v>
      </c>
      <c r="H2870">
        <v>2052390</v>
      </c>
      <c r="I2870" s="2">
        <v>0.239769592102</v>
      </c>
      <c r="J2870" s="2">
        <v>0</v>
      </c>
      <c r="K2870">
        <v>5</v>
      </c>
      <c r="L2870" s="1" t="s">
        <v>11828</v>
      </c>
      <c r="M2870" s="1" t="s">
        <v>8917</v>
      </c>
      <c r="N2870">
        <v>0</v>
      </c>
      <c r="O2870">
        <v>0</v>
      </c>
      <c r="P2870">
        <v>1</v>
      </c>
      <c r="Q2870">
        <v>0</v>
      </c>
      <c r="R2870" s="19">
        <f>BWscncns[[#This Row],[C fx]]*4+BWscncns[[#This Row],[C fg]]*2+BWscncns[[#This Row],[C fm]]</f>
        <v>1</v>
      </c>
      <c r="S2870">
        <v>1850</v>
      </c>
      <c r="T2870">
        <v>2048000</v>
      </c>
      <c r="U2870" s="13">
        <v>0.90332000000000001</v>
      </c>
      <c r="V2870" s="13">
        <v>1.107027</v>
      </c>
      <c r="W2870">
        <v>3689</v>
      </c>
      <c r="X2870">
        <v>73</v>
      </c>
      <c r="Z2870" s="10">
        <f>IF($N2870&lt;&gt;0,constants!$L$2,IF($O2870&lt;&gt;0,constants!$M$2,IF($P2870&lt;&gt;0,constants!$N$2,0)))</f>
        <v>1117.99</v>
      </c>
      <c r="AA2870" s="10">
        <f>IF($N2870&lt;&gt;0,constants!$L$2,IF($O2870&lt;&gt;0,constants!$M$2,IF($P2870&lt;&gt;0,constants!$P$2,0)))</f>
        <v>4051.45</v>
      </c>
      <c r="AB2870" s="11">
        <f>constants!$O$2</f>
        <v>4861.32</v>
      </c>
      <c r="AC2870" s="11">
        <f>VLOOKUP(BWscncns[[#This Row],[scanner]],[0]!ScnrAvgBW,2,FALSE)/1000</f>
        <v>3794.4265750962772</v>
      </c>
      <c r="AD2870" s="8">
        <f>(1+$F2870)*Z2870</f>
        <v>1120.3869880606467</v>
      </c>
      <c r="AE2870" s="8">
        <f>(1+$F2870)*AA2870</f>
        <v>4060.1363722200613</v>
      </c>
      <c r="AF2870" s="8">
        <f>(1+$F2870)*AB2870</f>
        <v>4871.7427461774987</v>
      </c>
      <c r="AG2870" s="8">
        <f>(1+$F2870)*AC2870</f>
        <v>3802.5618850699852</v>
      </c>
      <c r="AH2870" s="8">
        <f>(1+$F2870)*$T2870/1000</f>
        <v>2052.3909440587163</v>
      </c>
      <c r="AI2870" s="8">
        <f>(1+BWscncns[[#This Row],[pid_error]]*K_p)*BWscncns[[#This Row],[dbw]]/1000</f>
        <v>2050.1954720293579</v>
      </c>
      <c r="AJ2870" s="13">
        <f>BWscncns[[#This Row],[Torflow prgrssv alt vote]]/VLOOKUP(BWscncns[[#This Row],[class]],AltBWtotl,2,FALSE)*100</f>
        <v>4.0435327865532895E-2</v>
      </c>
      <c r="AK2870">
        <f>IF(D2870=E2870,1,0)</f>
        <v>1</v>
      </c>
    </row>
    <row r="2871" spans="1:37">
      <c r="A2871" s="1" t="s">
        <v>2036</v>
      </c>
      <c r="B2871" s="1" t="s">
        <v>2037</v>
      </c>
      <c r="C2871">
        <v>2050</v>
      </c>
      <c r="D2871">
        <v>1524948600</v>
      </c>
      <c r="E2871">
        <v>1524948600</v>
      </c>
      <c r="F2871" s="2">
        <v>1.6054990481600001E-3</v>
      </c>
      <c r="G2871" s="2">
        <v>1.6054990481600001E-3</v>
      </c>
      <c r="H2871">
        <v>2051288</v>
      </c>
      <c r="I2871" s="2">
        <v>-0.496729635891</v>
      </c>
      <c r="J2871" s="2">
        <v>0</v>
      </c>
      <c r="K2871">
        <v>2</v>
      </c>
      <c r="L2871" s="1" t="s">
        <v>11712</v>
      </c>
      <c r="M2871" s="1" t="s">
        <v>2037</v>
      </c>
      <c r="N2871">
        <v>0</v>
      </c>
      <c r="O2871">
        <v>0</v>
      </c>
      <c r="P2871">
        <v>1</v>
      </c>
      <c r="Q2871">
        <v>0</v>
      </c>
      <c r="R2871" s="19">
        <f>BWscncns[[#This Row],[C fx]]*4+BWscncns[[#This Row],[C fg]]*2+BWscncns[[#This Row],[C fm]]</f>
        <v>1</v>
      </c>
      <c r="S2871">
        <v>2960</v>
      </c>
      <c r="T2871">
        <v>2048000</v>
      </c>
      <c r="U2871" s="13">
        <v>1.4453119999999999</v>
      </c>
      <c r="V2871" s="13">
        <v>0.69189199999999995</v>
      </c>
      <c r="W2871">
        <v>1543</v>
      </c>
      <c r="X2871">
        <v>30</v>
      </c>
      <c r="Z2871" s="10">
        <f>IF($N2871&lt;&gt;0,constants!$L$2,IF($O2871&lt;&gt;0,constants!$M$2,IF($P2871&lt;&gt;0,constants!$N$2,0)))</f>
        <v>1117.99</v>
      </c>
      <c r="AA2871" s="10">
        <f>IF($N2871&lt;&gt;0,constants!$L$2,IF($O2871&lt;&gt;0,constants!$M$2,IF($P2871&lt;&gt;0,constants!$P$2,0)))</f>
        <v>4051.45</v>
      </c>
      <c r="AB2871" s="11">
        <f>constants!$O$2</f>
        <v>4861.32</v>
      </c>
      <c r="AC2871" s="11">
        <f>VLOOKUP(BWscncns[[#This Row],[scanner]],[0]!ScnrAvgBW,2,FALSE)/1000</f>
        <v>8853.6095214723919</v>
      </c>
      <c r="AD2871" s="8">
        <f>(1+$F2871)*Z2871</f>
        <v>1119.7849318808524</v>
      </c>
      <c r="AE2871" s="8">
        <f>(1+$F2871)*AA2871</f>
        <v>4057.9545991186674</v>
      </c>
      <c r="AF2871" s="8">
        <f>(1+$F2871)*AB2871</f>
        <v>4869.1248446328009</v>
      </c>
      <c r="AG2871" s="8">
        <f>(1+$F2871)*AC2871</f>
        <v>8867.8239831318951</v>
      </c>
      <c r="AH2871" s="8">
        <f>(1+$F2871)*$T2871/1000</f>
        <v>2051.2880620506317</v>
      </c>
      <c r="AI2871" s="8">
        <f>(1+BWscncns[[#This Row],[pid_error]]*K_p)*BWscncns[[#This Row],[dbw]]/1000</f>
        <v>2049.6440310253161</v>
      </c>
      <c r="AJ2871" s="13">
        <f>BWscncns[[#This Row],[Torflow prgrssv alt vote]]/VLOOKUP(BWscncns[[#This Row],[class]],AltBWtotl,2,FALSE)*100</f>
        <v>4.0424451976818307E-2</v>
      </c>
      <c r="AK2871">
        <f>IF(D2871=E2871,1,0)</f>
        <v>1</v>
      </c>
    </row>
    <row r="2872" spans="1:37">
      <c r="A2872" s="1" t="s">
        <v>8512</v>
      </c>
      <c r="B2872" s="1" t="s">
        <v>8513</v>
      </c>
      <c r="C2872">
        <v>1920</v>
      </c>
      <c r="D2872">
        <v>1524995088</v>
      </c>
      <c r="E2872">
        <v>1524995088</v>
      </c>
      <c r="F2872" s="2">
        <v>-0.119304708067</v>
      </c>
      <c r="G2872" s="2">
        <v>-0.119304708067</v>
      </c>
      <c r="H2872">
        <v>1918122</v>
      </c>
      <c r="I2872" s="2">
        <v>-0.26877034312499998</v>
      </c>
      <c r="J2872" s="2">
        <v>0</v>
      </c>
      <c r="K2872">
        <v>4</v>
      </c>
      <c r="L2872" s="1" t="s">
        <v>11674</v>
      </c>
      <c r="M2872" s="1" t="s">
        <v>8513</v>
      </c>
      <c r="N2872">
        <v>0</v>
      </c>
      <c r="O2872">
        <v>0</v>
      </c>
      <c r="P2872">
        <v>1</v>
      </c>
      <c r="Q2872">
        <v>0</v>
      </c>
      <c r="R2872" s="19">
        <f>BWscncns[[#This Row],[C fx]]*4+BWscncns[[#This Row],[C fg]]*2+BWscncns[[#This Row],[C fm]]</f>
        <v>1</v>
      </c>
      <c r="S2872">
        <v>1920</v>
      </c>
      <c r="T2872">
        <v>2177964</v>
      </c>
      <c r="U2872" s="13">
        <v>0.88155700000000004</v>
      </c>
      <c r="V2872" s="13">
        <v>1.1343559999999999</v>
      </c>
      <c r="W2872">
        <v>3765</v>
      </c>
      <c r="X2872">
        <v>75</v>
      </c>
      <c r="Z2872" s="10">
        <f>IF($N2872&lt;&gt;0,constants!$L$2,IF($O2872&lt;&gt;0,constants!$M$2,IF($P2872&lt;&gt;0,constants!$N$2,0)))</f>
        <v>1117.99</v>
      </c>
      <c r="AA2872" s="10">
        <f>IF($N2872&lt;&gt;0,constants!$L$2,IF($O2872&lt;&gt;0,constants!$M$2,IF($P2872&lt;&gt;0,constants!$P$2,0)))</f>
        <v>4051.45</v>
      </c>
      <c r="AB2872" s="11">
        <f>constants!$O$2</f>
        <v>4861.32</v>
      </c>
      <c r="AC2872" s="11">
        <f>VLOOKUP(BWscncns[[#This Row],[scanner]],[0]!ScnrAvgBW,2,FALSE)/1000</f>
        <v>4819.491751072962</v>
      </c>
      <c r="AD2872" s="8">
        <f>(1+$F2872)*Z2872</f>
        <v>984.60852942817473</v>
      </c>
      <c r="AE2872" s="8">
        <f>(1+$F2872)*AA2872</f>
        <v>3568.0929405019529</v>
      </c>
      <c r="AF2872" s="8">
        <f>(1+$F2872)*AB2872</f>
        <v>4281.3416365797311</v>
      </c>
      <c r="AG2872" s="8">
        <f>(1+$F2872)*AC2872</f>
        <v>4244.5036946798873</v>
      </c>
      <c r="AH2872" s="8">
        <f>(1+$F2872)*$T2872/1000</f>
        <v>1918.1226407995644</v>
      </c>
      <c r="AI2872" s="8">
        <f>(1+BWscncns[[#This Row],[pid_error]]*K_p)*BWscncns[[#This Row],[dbw]]/1000</f>
        <v>2048.0433203997823</v>
      </c>
      <c r="AJ2872" s="13">
        <f>BWscncns[[#This Row],[Torflow prgrssv alt vote]]/VLOOKUP(BWscncns[[#This Row],[class]],AltBWtotl,2,FALSE)*100</f>
        <v>4.0392881690060611E-2</v>
      </c>
      <c r="AK2872">
        <f>IF(D2872=E2872,1,0)</f>
        <v>1</v>
      </c>
    </row>
    <row r="2873" spans="1:37">
      <c r="A2873" s="1" t="s">
        <v>5854</v>
      </c>
      <c r="B2873" s="1" t="s">
        <v>5855</v>
      </c>
      <c r="C2873">
        <v>2780</v>
      </c>
      <c r="D2873">
        <v>1525003565</v>
      </c>
      <c r="E2873">
        <v>1525003565</v>
      </c>
      <c r="F2873" s="2">
        <v>1.11776878006</v>
      </c>
      <c r="G2873" s="2">
        <v>1.11776878006</v>
      </c>
      <c r="H2873">
        <v>2775801</v>
      </c>
      <c r="I2873" s="2">
        <v>0.47462944635999998</v>
      </c>
      <c r="J2873" s="2">
        <v>0</v>
      </c>
      <c r="K2873">
        <v>3</v>
      </c>
      <c r="L2873" s="1" t="s">
        <v>11586</v>
      </c>
      <c r="M2873" s="1" t="s">
        <v>5855</v>
      </c>
      <c r="N2873">
        <v>0</v>
      </c>
      <c r="O2873">
        <v>0</v>
      </c>
      <c r="P2873">
        <v>1</v>
      </c>
      <c r="Q2873">
        <v>0</v>
      </c>
      <c r="R2873" s="19">
        <f>BWscncns[[#This Row],[C fx]]*4+BWscncns[[#This Row],[C fg]]*2+BWscncns[[#This Row],[C fm]]</f>
        <v>1</v>
      </c>
      <c r="S2873">
        <v>1750</v>
      </c>
      <c r="T2873">
        <v>1310720</v>
      </c>
      <c r="U2873" s="13">
        <v>1.3351440000000001</v>
      </c>
      <c r="V2873" s="13">
        <v>0.74898299999999995</v>
      </c>
      <c r="W2873">
        <v>1844</v>
      </c>
      <c r="X2873">
        <v>36</v>
      </c>
      <c r="Z2873" s="10">
        <f>IF($N2873&lt;&gt;0,constants!$L$2,IF($O2873&lt;&gt;0,constants!$M$2,IF($P2873&lt;&gt;0,constants!$N$2,0)))</f>
        <v>1117.99</v>
      </c>
      <c r="AA2873" s="10">
        <f>IF($N2873&lt;&gt;0,constants!$L$2,IF($O2873&lt;&gt;0,constants!$M$2,IF($P2873&lt;&gt;0,constants!$P$2,0)))</f>
        <v>4051.45</v>
      </c>
      <c r="AB2873" s="11">
        <f>constants!$O$2</f>
        <v>4861.32</v>
      </c>
      <c r="AC2873" s="11">
        <f>VLOOKUP(BWscncns[[#This Row],[scanner]],[0]!ScnrAvgBW,2,FALSE)/1000</f>
        <v>6440.9193022088357</v>
      </c>
      <c r="AD2873" s="8">
        <f>(1+$F2873)*Z2873</f>
        <v>2367.6443184192794</v>
      </c>
      <c r="AE2873" s="8">
        <f>(1+$F2873)*AA2873</f>
        <v>8580.0343239740869</v>
      </c>
      <c r="AF2873" s="8">
        <f>(1+$F2873)*AB2873</f>
        <v>10295.151725881278</v>
      </c>
      <c r="AG2873" s="8">
        <f>(1+$F2873)*AC2873</f>
        <v>13640.377813103712</v>
      </c>
      <c r="AH2873" s="8">
        <f>(1+$F2873)*$T2873/1000</f>
        <v>2775.8018954002432</v>
      </c>
      <c r="AI2873" s="8">
        <f>(1+BWscncns[[#This Row],[pid_error]]*K_p)*BWscncns[[#This Row],[dbw]]/1000</f>
        <v>2043.2609477001217</v>
      </c>
      <c r="AJ2873" s="13">
        <f>BWscncns[[#This Row],[Torflow prgrssv alt vote]]/VLOOKUP(BWscncns[[#This Row],[class]],AltBWtotl,2,FALSE)*100</f>
        <v>4.0298560533505459E-2</v>
      </c>
      <c r="AK2873">
        <f>IF(D2873=E2873,1,0)</f>
        <v>1</v>
      </c>
    </row>
    <row r="2874" spans="1:37">
      <c r="A2874" s="1" t="s">
        <v>207</v>
      </c>
      <c r="B2874" s="1" t="s">
        <v>208</v>
      </c>
      <c r="C2874">
        <v>2110</v>
      </c>
      <c r="D2874">
        <v>1524841159</v>
      </c>
      <c r="E2874">
        <v>1524962688</v>
      </c>
      <c r="F2874" s="2">
        <v>-5.9805463199E-2</v>
      </c>
      <c r="G2874" s="2">
        <v>-5.9805463199E-2</v>
      </c>
      <c r="H2874">
        <v>1959305</v>
      </c>
      <c r="I2874" s="2">
        <v>0.22535448944600001</v>
      </c>
      <c r="J2874" s="2">
        <v>0</v>
      </c>
      <c r="K2874">
        <v>3</v>
      </c>
      <c r="L2874" s="1" t="s">
        <v>11592</v>
      </c>
      <c r="M2874" s="1" t="s">
        <v>208</v>
      </c>
      <c r="N2874">
        <v>0</v>
      </c>
      <c r="O2874">
        <v>1</v>
      </c>
      <c r="P2874">
        <v>0</v>
      </c>
      <c r="Q2874">
        <v>0</v>
      </c>
      <c r="R2874" s="19">
        <f>BWscncns[[#This Row],[C fx]]*4+BWscncns[[#This Row],[C fg]]*2+BWscncns[[#This Row],[C fm]]</f>
        <v>2</v>
      </c>
      <c r="S2874">
        <v>2100</v>
      </c>
      <c r="T2874">
        <v>2105869</v>
      </c>
      <c r="U2874" s="13">
        <v>0.99721300000000002</v>
      </c>
      <c r="V2874" s="13">
        <v>1.0027950000000001</v>
      </c>
      <c r="W2874">
        <v>3351</v>
      </c>
      <c r="X2874">
        <v>67</v>
      </c>
      <c r="Z2874" s="10">
        <f>IF($N2874&lt;&gt;0,constants!$L$2,IF($O2874&lt;&gt;0,constants!$M$2,IF($P2874&lt;&gt;0,constants!$N$2,0)))</f>
        <v>9721.3799999999992</v>
      </c>
      <c r="AA2874" s="10">
        <f>IF($N2874&lt;&gt;0,constants!$L$2,IF($O2874&lt;&gt;0,constants!$M$2,IF($P2874&lt;&gt;0,constants!$P$2,0)))</f>
        <v>9721.3799999999992</v>
      </c>
      <c r="AB2874" s="11">
        <f>constants!$O$2</f>
        <v>4861.32</v>
      </c>
      <c r="AC2874" s="11">
        <f>VLOOKUP(BWscncns[[#This Row],[scanner]],[0]!ScnrAvgBW,2,FALSE)/1000</f>
        <v>6440.9193022088357</v>
      </c>
      <c r="AD2874" s="8">
        <f>(1+$F2874)*Z2874</f>
        <v>9139.9883661665044</v>
      </c>
      <c r="AE2874" s="8">
        <f>(1+$F2874)*AA2874</f>
        <v>9139.9883661665044</v>
      </c>
      <c r="AF2874" s="8">
        <f>(1+$F2874)*AB2874</f>
        <v>4570.5865056414368</v>
      </c>
      <c r="AG2874" s="8">
        <f>(1+$F2874)*AC2874</f>
        <v>6055.7171399128565</v>
      </c>
      <c r="AH2874" s="8">
        <f>(1+$F2874)*$T2874/1000</f>
        <v>1979.9265290185849</v>
      </c>
      <c r="AI2874" s="8">
        <f>(1+BWscncns[[#This Row],[pid_error]]*K_p)*BWscncns[[#This Row],[dbw]]/1000</f>
        <v>2042.8977645092925</v>
      </c>
      <c r="AJ2874" s="13">
        <f>BWscncns[[#This Row],[Torflow prgrssv alt vote]]/VLOOKUP(BWscncns[[#This Row],[class]],AltBWtotl,2,FALSE)*100</f>
        <v>7.1364507642904832E-3</v>
      </c>
      <c r="AK2874">
        <f>IF(D2874=E2874,1,0)</f>
        <v>0</v>
      </c>
    </row>
    <row r="2875" spans="1:37">
      <c r="A2875" s="1" t="s">
        <v>6312</v>
      </c>
      <c r="B2875" s="1" t="s">
        <v>6313</v>
      </c>
      <c r="C2875">
        <v>809</v>
      </c>
      <c r="D2875">
        <v>1525003937</v>
      </c>
      <c r="E2875">
        <v>1525003937</v>
      </c>
      <c r="F2875" s="2">
        <v>-0.75311990633699999</v>
      </c>
      <c r="G2875" s="2">
        <v>-0.75311990633699999</v>
      </c>
      <c r="H2875">
        <v>808970</v>
      </c>
      <c r="I2875" s="2">
        <v>-2.55284328373E-2</v>
      </c>
      <c r="J2875" s="2">
        <v>0</v>
      </c>
      <c r="K2875">
        <v>7</v>
      </c>
      <c r="L2875" s="1" t="s">
        <v>11925</v>
      </c>
      <c r="M2875" s="1" t="s">
        <v>6313</v>
      </c>
      <c r="N2875">
        <v>1</v>
      </c>
      <c r="O2875">
        <v>0</v>
      </c>
      <c r="P2875">
        <v>0</v>
      </c>
      <c r="Q2875">
        <v>0</v>
      </c>
      <c r="R2875" s="19">
        <f>BWscncns[[#This Row],[C fx]]*4+BWscncns[[#This Row],[C fg]]*2+BWscncns[[#This Row],[C fm]]</f>
        <v>4</v>
      </c>
      <c r="S2875">
        <v>893</v>
      </c>
      <c r="T2875">
        <v>3276775</v>
      </c>
      <c r="U2875" s="13">
        <v>0.27252399999999999</v>
      </c>
      <c r="V2875" s="13">
        <v>3.6694010000000001</v>
      </c>
      <c r="W2875">
        <v>5569</v>
      </c>
      <c r="X2875">
        <v>111</v>
      </c>
      <c r="Z2875" s="10">
        <f>IF($N2875&lt;&gt;0,constants!$L$2,IF($O2875&lt;&gt;0,constants!$M$2,IF($P2875&lt;&gt;0,constants!$N$2,0)))</f>
        <v>10125.48</v>
      </c>
      <c r="AA2875" s="10">
        <f>IF($N2875&lt;&gt;0,constants!$L$2,IF($O2875&lt;&gt;0,constants!$M$2,IF($P2875&lt;&gt;0,constants!$P$2,0)))</f>
        <v>10125.48</v>
      </c>
      <c r="AB2875" s="11">
        <f>constants!$O$2</f>
        <v>4861.32</v>
      </c>
      <c r="AC2875" s="11">
        <f>VLOOKUP(BWscncns[[#This Row],[scanner]],[0]!ScnrAvgBW,2,FALSE)/1000</f>
        <v>885.64026081730776</v>
      </c>
      <c r="AD2875" s="8">
        <f>(1+$F2875)*Z2875</f>
        <v>2499.7794507828335</v>
      </c>
      <c r="AE2875" s="8">
        <f>(1+$F2875)*AA2875</f>
        <v>2499.7794507828335</v>
      </c>
      <c r="AF2875" s="8">
        <f>(1+$F2875)*AB2875</f>
        <v>1200.1631369258153</v>
      </c>
      <c r="AG2875" s="8">
        <f>(1+$F2875)*AC2875</f>
        <v>218.64695054230069</v>
      </c>
      <c r="AH2875" s="8">
        <f>(1+$F2875)*$T2875/1000</f>
        <v>808.97051891257684</v>
      </c>
      <c r="AI2875" s="8">
        <f>(1+BWscncns[[#This Row],[pid_error]]*K_p)*BWscncns[[#This Row],[dbw]]/1000</f>
        <v>2042.8727594562886</v>
      </c>
      <c r="AJ2875" s="13">
        <f>BWscncns[[#This Row],[Torflow prgrssv alt vote]]/VLOOKUP(BWscncns[[#This Row],[class]],AltBWtotl,2,FALSE)*100</f>
        <v>1.7508939835470978E-2</v>
      </c>
      <c r="AK2875">
        <f>IF(D2875=E2875,1,0)</f>
        <v>1</v>
      </c>
    </row>
    <row r="2876" spans="1:37">
      <c r="A2876" s="1" t="s">
        <v>7581</v>
      </c>
      <c r="B2876" s="1" t="s">
        <v>311</v>
      </c>
      <c r="C2876">
        <v>2850</v>
      </c>
      <c r="D2876">
        <v>1524122724</v>
      </c>
      <c r="E2876">
        <v>1524983272</v>
      </c>
      <c r="F2876" s="2">
        <v>-0.41646008926700001</v>
      </c>
      <c r="G2876" s="2">
        <v>-0.41646008926700001</v>
      </c>
      <c r="H2876">
        <v>7152982</v>
      </c>
      <c r="I2876" s="2">
        <v>-1.15841250451</v>
      </c>
      <c r="J2876" s="2">
        <v>0</v>
      </c>
      <c r="K2876">
        <v>3</v>
      </c>
      <c r="L2876" s="1" t="s">
        <v>11533</v>
      </c>
      <c r="M2876" s="1" t="s">
        <v>311</v>
      </c>
      <c r="N2876">
        <v>0</v>
      </c>
      <c r="O2876">
        <v>1</v>
      </c>
      <c r="P2876">
        <v>0</v>
      </c>
      <c r="Q2876">
        <v>0</v>
      </c>
      <c r="R2876" s="19">
        <f>BWscncns[[#This Row],[C fx]]*4+BWscncns[[#This Row],[C fg]]*2+BWscncns[[#This Row],[C fm]]</f>
        <v>2</v>
      </c>
      <c r="S2876">
        <v>2850</v>
      </c>
      <c r="T2876">
        <v>2578530</v>
      </c>
      <c r="U2876" s="13">
        <v>1.105281</v>
      </c>
      <c r="V2876" s="13">
        <v>0.90474699999999997</v>
      </c>
      <c r="W2876">
        <v>2678</v>
      </c>
      <c r="X2876">
        <v>53</v>
      </c>
      <c r="Z2876" s="10">
        <f>IF($N2876&lt;&gt;0,constants!$L$2,IF($O2876&lt;&gt;0,constants!$M$2,IF($P2876&lt;&gt;0,constants!$N$2,0)))</f>
        <v>9721.3799999999992</v>
      </c>
      <c r="AA2876" s="10">
        <f>IF($N2876&lt;&gt;0,constants!$L$2,IF($O2876&lt;&gt;0,constants!$M$2,IF($P2876&lt;&gt;0,constants!$P$2,0)))</f>
        <v>9721.3799999999992</v>
      </c>
      <c r="AB2876" s="11">
        <f>constants!$O$2</f>
        <v>4861.32</v>
      </c>
      <c r="AC2876" s="11">
        <f>VLOOKUP(BWscncns[[#This Row],[scanner]],[0]!ScnrAvgBW,2,FALSE)/1000</f>
        <v>6440.9193022088357</v>
      </c>
      <c r="AD2876" s="8">
        <f>(1+$F2876)*Z2876</f>
        <v>5672.81321740157</v>
      </c>
      <c r="AE2876" s="8">
        <f>(1+$F2876)*AA2876</f>
        <v>5672.81321740157</v>
      </c>
      <c r="AF2876" s="8">
        <f>(1+$F2876)*AB2876</f>
        <v>2836.7742388445472</v>
      </c>
      <c r="AG2876" s="8">
        <f>(1+$F2876)*AC2876</f>
        <v>3758.5334746494</v>
      </c>
      <c r="AH2876" s="8">
        <f>(1+$F2876)*$T2876/1000</f>
        <v>1504.6751660223624</v>
      </c>
      <c r="AI2876" s="8">
        <f>(1+BWscncns[[#This Row],[pid_error]]*K_p)*BWscncns[[#This Row],[dbw]]/1000</f>
        <v>2041.6025830111812</v>
      </c>
      <c r="AJ2876" s="13">
        <f>BWscncns[[#This Row],[Torflow prgrssv alt vote]]/VLOOKUP(BWscncns[[#This Row],[class]],AltBWtotl,2,FALSE)*100</f>
        <v>7.1319263092968618E-3</v>
      </c>
      <c r="AK2876">
        <f>IF(D2876=E2876,1,0)</f>
        <v>0</v>
      </c>
    </row>
    <row r="2877" spans="1:37">
      <c r="A2877" s="1" t="s">
        <v>1233</v>
      </c>
      <c r="B2877" s="1" t="s">
        <v>1234</v>
      </c>
      <c r="C2877">
        <v>2510</v>
      </c>
      <c r="D2877">
        <v>1524995972</v>
      </c>
      <c r="E2877">
        <v>1524995972</v>
      </c>
      <c r="F2877" s="2">
        <v>0.59591783953800004</v>
      </c>
      <c r="G2877" s="2">
        <v>0.59591783953800004</v>
      </c>
      <c r="H2877">
        <v>2510161</v>
      </c>
      <c r="I2877" s="2">
        <v>-1.0069792308300001</v>
      </c>
      <c r="J2877" s="2">
        <v>0</v>
      </c>
      <c r="K2877">
        <v>2</v>
      </c>
      <c r="L2877" s="1" t="s">
        <v>11543</v>
      </c>
      <c r="M2877" s="1" t="s">
        <v>1234</v>
      </c>
      <c r="N2877">
        <v>0</v>
      </c>
      <c r="O2877">
        <v>0</v>
      </c>
      <c r="P2877">
        <v>1</v>
      </c>
      <c r="Q2877">
        <v>0</v>
      </c>
      <c r="R2877" s="19">
        <f>BWscncns[[#This Row],[C fx]]*4+BWscncns[[#This Row],[C fg]]*2+BWscncns[[#This Row],[C fm]]</f>
        <v>1</v>
      </c>
      <c r="S2877">
        <v>2510</v>
      </c>
      <c r="T2877">
        <v>1572864</v>
      </c>
      <c r="U2877" s="13">
        <v>1.595815</v>
      </c>
      <c r="V2877" s="13">
        <v>0.62663899999999995</v>
      </c>
      <c r="W2877">
        <v>1097</v>
      </c>
      <c r="X2877">
        <v>21</v>
      </c>
      <c r="Z2877" s="10">
        <f>IF($N2877&lt;&gt;0,constants!$L$2,IF($O2877&lt;&gt;0,constants!$M$2,IF($P2877&lt;&gt;0,constants!$N$2,0)))</f>
        <v>1117.99</v>
      </c>
      <c r="AA2877" s="10">
        <f>IF($N2877&lt;&gt;0,constants!$L$2,IF($O2877&lt;&gt;0,constants!$M$2,IF($P2877&lt;&gt;0,constants!$P$2,0)))</f>
        <v>4051.45</v>
      </c>
      <c r="AB2877" s="11">
        <f>constants!$O$2</f>
        <v>4861.32</v>
      </c>
      <c r="AC2877" s="11">
        <f>VLOOKUP(BWscncns[[#This Row],[scanner]],[0]!ScnrAvgBW,2,FALSE)/1000</f>
        <v>8853.6095214723919</v>
      </c>
      <c r="AD2877" s="8">
        <f>(1+$F2877)*Z2877</f>
        <v>1784.2201854250886</v>
      </c>
      <c r="AE2877" s="8">
        <f>(1+$F2877)*AA2877</f>
        <v>6465.7813309962303</v>
      </c>
      <c r="AF2877" s="8">
        <f>(1+$F2877)*AB2877</f>
        <v>7758.2673117028698</v>
      </c>
      <c r="AG2877" s="8">
        <f>(1+$F2877)*AC2877</f>
        <v>14129.633379621286</v>
      </c>
      <c r="AH2877" s="8">
        <f>(1+$F2877)*$T2877/1000</f>
        <v>2510.161716767097</v>
      </c>
      <c r="AI2877" s="8">
        <f>(1+BWscncns[[#This Row],[pid_error]]*K_p)*BWscncns[[#This Row],[dbw]]/1000</f>
        <v>2041.5128583835485</v>
      </c>
      <c r="AJ2877" s="13">
        <f>BWscncns[[#This Row],[Torflow prgrssv alt vote]]/VLOOKUP(BWscncns[[#This Row],[class]],AltBWtotl,2,FALSE)*100</f>
        <v>4.026408354552153E-2</v>
      </c>
      <c r="AK2877">
        <f>IF(D2877=E2877,1,0)</f>
        <v>1</v>
      </c>
    </row>
    <row r="2878" spans="1:37">
      <c r="A2878" s="1" t="s">
        <v>11396</v>
      </c>
      <c r="B2878" s="1" t="s">
        <v>11397</v>
      </c>
      <c r="C2878">
        <v>2210</v>
      </c>
      <c r="D2878">
        <v>1524853220</v>
      </c>
      <c r="E2878">
        <v>1524951673</v>
      </c>
      <c r="F2878" s="2">
        <v>-5.36275972864E-2</v>
      </c>
      <c r="G2878" s="2">
        <v>-5.36275972864E-2</v>
      </c>
      <c r="H2878">
        <v>1984686</v>
      </c>
      <c r="I2878" s="2">
        <v>-0.36998178694900002</v>
      </c>
      <c r="J2878" s="2">
        <v>0</v>
      </c>
      <c r="K2878">
        <v>5</v>
      </c>
      <c r="L2878" s="1" t="s">
        <v>11660</v>
      </c>
      <c r="M2878" s="1" t="s">
        <v>11397</v>
      </c>
      <c r="N2878">
        <v>0</v>
      </c>
      <c r="O2878">
        <v>1</v>
      </c>
      <c r="P2878">
        <v>0</v>
      </c>
      <c r="Q2878">
        <v>0</v>
      </c>
      <c r="R2878" s="19">
        <f>BWscncns[[#This Row],[C fx]]*4+BWscncns[[#This Row],[C fg]]*2+BWscncns[[#This Row],[C fm]]</f>
        <v>2</v>
      </c>
      <c r="S2878">
        <v>2210</v>
      </c>
      <c r="T2878">
        <v>2097152</v>
      </c>
      <c r="U2878" s="13">
        <v>1.0538099999999999</v>
      </c>
      <c r="V2878" s="13">
        <v>0.94893799999999995</v>
      </c>
      <c r="W2878">
        <v>2969</v>
      </c>
      <c r="X2878">
        <v>59</v>
      </c>
      <c r="Z2878" s="10">
        <f>IF($N2878&lt;&gt;0,constants!$L$2,IF($O2878&lt;&gt;0,constants!$M$2,IF($P2878&lt;&gt;0,constants!$N$2,0)))</f>
        <v>9721.3799999999992</v>
      </c>
      <c r="AA2878" s="10">
        <f>IF($N2878&lt;&gt;0,constants!$L$2,IF($O2878&lt;&gt;0,constants!$M$2,IF($P2878&lt;&gt;0,constants!$P$2,0)))</f>
        <v>9721.3799999999992</v>
      </c>
      <c r="AB2878" s="11">
        <f>constants!$O$2</f>
        <v>4861.32</v>
      </c>
      <c r="AC2878" s="11">
        <f>VLOOKUP(BWscncns[[#This Row],[scanner]],[0]!ScnrAvgBW,2,FALSE)/1000</f>
        <v>3794.4265750962772</v>
      </c>
      <c r="AD2878" s="8">
        <f>(1+$F2878)*Z2878</f>
        <v>9200.0457482919355</v>
      </c>
      <c r="AE2878" s="8">
        <f>(1+$F2878)*AA2878</f>
        <v>9200.0457482919355</v>
      </c>
      <c r="AF2878" s="8">
        <f>(1+$F2878)*AB2878</f>
        <v>4600.6190887596777</v>
      </c>
      <c r="AG2878" s="8">
        <f>(1+$F2878)*AC2878</f>
        <v>3590.9405947942</v>
      </c>
      <c r="AH2878" s="8">
        <f>(1+$F2878)*$T2878/1000</f>
        <v>1984.6867770956317</v>
      </c>
      <c r="AI2878" s="8">
        <f>(1+BWscncns[[#This Row],[pid_error]]*K_p)*BWscncns[[#This Row],[dbw]]/1000</f>
        <v>2040.9193885478157</v>
      </c>
      <c r="AJ2878" s="13">
        <f>BWscncns[[#This Row],[Torflow prgrssv alt vote]]/VLOOKUP(BWscncns[[#This Row],[class]],AltBWtotl,2,FALSE)*100</f>
        <v>7.1295397074145036E-3</v>
      </c>
      <c r="AK2878">
        <f>IF(D2878=E2878,1,0)</f>
        <v>0</v>
      </c>
    </row>
    <row r="2879" spans="1:37">
      <c r="A2879" s="1" t="s">
        <v>11334</v>
      </c>
      <c r="B2879" s="1" t="s">
        <v>49</v>
      </c>
      <c r="C2879">
        <v>2800</v>
      </c>
      <c r="D2879">
        <v>1525003372</v>
      </c>
      <c r="E2879">
        <v>1525003372</v>
      </c>
      <c r="F2879" s="2">
        <v>1.1852615811</v>
      </c>
      <c r="G2879" s="2">
        <v>1.1852615811</v>
      </c>
      <c r="H2879">
        <v>2795447</v>
      </c>
      <c r="I2879" s="2">
        <v>0.62776060985399995</v>
      </c>
      <c r="J2879" s="2">
        <v>0</v>
      </c>
      <c r="K2879">
        <v>2</v>
      </c>
      <c r="L2879" s="1" t="s">
        <v>11569</v>
      </c>
      <c r="M2879" s="1" t="s">
        <v>49</v>
      </c>
      <c r="N2879">
        <v>1</v>
      </c>
      <c r="O2879">
        <v>0</v>
      </c>
      <c r="P2879">
        <v>0</v>
      </c>
      <c r="Q2879">
        <v>0</v>
      </c>
      <c r="R2879" s="19">
        <f>BWscncns[[#This Row],[C fx]]*4+BWscncns[[#This Row],[C fg]]*2+BWscncns[[#This Row],[C fm]]</f>
        <v>4</v>
      </c>
      <c r="S2879">
        <v>1960</v>
      </c>
      <c r="T2879">
        <v>1279228</v>
      </c>
      <c r="U2879" s="13">
        <v>1.5321739999999999</v>
      </c>
      <c r="V2879" s="13">
        <v>0.652667</v>
      </c>
      <c r="W2879">
        <v>1258</v>
      </c>
      <c r="X2879">
        <v>25</v>
      </c>
      <c r="Z2879" s="10">
        <f>IF($N2879&lt;&gt;0,constants!$L$2,IF($O2879&lt;&gt;0,constants!$M$2,IF($P2879&lt;&gt;0,constants!$N$2,0)))</f>
        <v>10125.48</v>
      </c>
      <c r="AA2879" s="10">
        <f>IF($N2879&lt;&gt;0,constants!$L$2,IF($O2879&lt;&gt;0,constants!$M$2,IF($P2879&lt;&gt;0,constants!$P$2,0)))</f>
        <v>10125.48</v>
      </c>
      <c r="AB2879" s="11">
        <f>constants!$O$2</f>
        <v>4861.32</v>
      </c>
      <c r="AC2879" s="11">
        <f>VLOOKUP(BWscncns[[#This Row],[scanner]],[0]!ScnrAvgBW,2,FALSE)/1000</f>
        <v>8853.6095214723919</v>
      </c>
      <c r="AD2879" s="8">
        <f>(1+$F2879)*Z2879</f>
        <v>22126.822434196423</v>
      </c>
      <c r="AE2879" s="8">
        <f>(1+$F2879)*AA2879</f>
        <v>22126.822434196423</v>
      </c>
      <c r="AF2879" s="8">
        <f>(1+$F2879)*AB2879</f>
        <v>10623.25582943305</v>
      </c>
      <c r="AG2879" s="8">
        <f>(1+$F2879)*AC2879</f>
        <v>19347.452741334771</v>
      </c>
      <c r="AH2879" s="8">
        <f>(1+$F2879)*$T2879/1000</f>
        <v>2795.4478018673904</v>
      </c>
      <c r="AI2879" s="8">
        <f>(1+BWscncns[[#This Row],[pid_error]]*K_p)*BWscncns[[#This Row],[dbw]]/1000</f>
        <v>2037.3379009336952</v>
      </c>
      <c r="AJ2879" s="13">
        <f>BWscncns[[#This Row],[Torflow prgrssv alt vote]]/VLOOKUP(BWscncns[[#This Row],[class]],AltBWtotl,2,FALSE)*100</f>
        <v>1.7461501978942053E-2</v>
      </c>
      <c r="AK2879">
        <f>IF(D2879=E2879,1,0)</f>
        <v>1</v>
      </c>
    </row>
    <row r="2880" spans="1:37">
      <c r="A2880" s="1" t="s">
        <v>2309</v>
      </c>
      <c r="B2880" s="1" t="s">
        <v>2310</v>
      </c>
      <c r="C2880">
        <v>2700</v>
      </c>
      <c r="D2880">
        <v>1524932484</v>
      </c>
      <c r="E2880">
        <v>1524975523</v>
      </c>
      <c r="F2880" s="2">
        <v>-5.9293210935E-2</v>
      </c>
      <c r="G2880" s="2">
        <v>-5.9293210935E-2</v>
      </c>
      <c r="H2880">
        <v>1972805</v>
      </c>
      <c r="I2880" s="2">
        <v>-0.122852696421</v>
      </c>
      <c r="J2880" s="2">
        <v>0</v>
      </c>
      <c r="K2880">
        <v>5</v>
      </c>
      <c r="L2880" s="1" t="s">
        <v>11649</v>
      </c>
      <c r="M2880" s="1" t="s">
        <v>2310</v>
      </c>
      <c r="N2880">
        <v>0</v>
      </c>
      <c r="O2880">
        <v>1</v>
      </c>
      <c r="P2880">
        <v>0</v>
      </c>
      <c r="Q2880">
        <v>0</v>
      </c>
      <c r="R2880" s="19">
        <f>BWscncns[[#This Row],[C fx]]*4+BWscncns[[#This Row],[C fg]]*2+BWscncns[[#This Row],[C fm]]</f>
        <v>2</v>
      </c>
      <c r="S2880">
        <v>2690</v>
      </c>
      <c r="T2880">
        <v>2097152</v>
      </c>
      <c r="U2880" s="13">
        <v>1.2826919999999999</v>
      </c>
      <c r="V2880" s="13">
        <v>0.77961000000000003</v>
      </c>
      <c r="W2880">
        <v>2042</v>
      </c>
      <c r="X2880">
        <v>40</v>
      </c>
      <c r="Z2880" s="10">
        <f>IF($N2880&lt;&gt;0,constants!$L$2,IF($O2880&lt;&gt;0,constants!$M$2,IF($P2880&lt;&gt;0,constants!$N$2,0)))</f>
        <v>9721.3799999999992</v>
      </c>
      <c r="AA2880" s="10">
        <f>IF($N2880&lt;&gt;0,constants!$L$2,IF($O2880&lt;&gt;0,constants!$M$2,IF($P2880&lt;&gt;0,constants!$P$2,0)))</f>
        <v>9721.3799999999992</v>
      </c>
      <c r="AB2880" s="11">
        <f>constants!$O$2</f>
        <v>4861.32</v>
      </c>
      <c r="AC2880" s="11">
        <f>VLOOKUP(BWscncns[[#This Row],[scanner]],[0]!ScnrAvgBW,2,FALSE)/1000</f>
        <v>3794.4265750962772</v>
      </c>
      <c r="AD2880" s="8">
        <f>(1+$F2880)*Z2880</f>
        <v>9144.9681650807088</v>
      </c>
      <c r="AE2880" s="8">
        <f>(1+$F2880)*AA2880</f>
        <v>9144.9681650807088</v>
      </c>
      <c r="AF2880" s="8">
        <f>(1+$F2880)*AB2880</f>
        <v>4573.0767278174653</v>
      </c>
      <c r="AG2880" s="8">
        <f>(1+$F2880)*AC2880</f>
        <v>3569.4428398017244</v>
      </c>
      <c r="AH2880" s="8">
        <f>(1+$F2880)*$T2880/1000</f>
        <v>1972.8051241012429</v>
      </c>
      <c r="AI2880" s="8">
        <f>(1+BWscncns[[#This Row],[pid_error]]*K_p)*BWscncns[[#This Row],[dbw]]/1000</f>
        <v>2034.9785620506216</v>
      </c>
      <c r="AJ2880" s="13">
        <f>BWscncns[[#This Row],[Torflow prgrssv alt vote]]/VLOOKUP(BWscncns[[#This Row],[class]],AltBWtotl,2,FALSE)*100</f>
        <v>7.1087866298337457E-3</v>
      </c>
      <c r="AK2880">
        <f>IF(D2880=E2880,1,0)</f>
        <v>0</v>
      </c>
    </row>
    <row r="2881" spans="1:37">
      <c r="A2881" s="1" t="s">
        <v>9384</v>
      </c>
      <c r="B2881" s="1" t="s">
        <v>9385</v>
      </c>
      <c r="C2881">
        <v>3370</v>
      </c>
      <c r="D2881">
        <v>1524589862</v>
      </c>
      <c r="E2881">
        <v>1524960111</v>
      </c>
      <c r="F2881" s="2">
        <v>-0.163850467212</v>
      </c>
      <c r="G2881" s="2">
        <v>-0.163850467212</v>
      </c>
      <c r="H2881">
        <v>1938779</v>
      </c>
      <c r="I2881" s="2">
        <v>-0.99920961717199996</v>
      </c>
      <c r="J2881" s="2">
        <v>0</v>
      </c>
      <c r="K2881">
        <v>5</v>
      </c>
      <c r="L2881" s="1" t="s">
        <v>11621</v>
      </c>
      <c r="M2881" s="1" t="s">
        <v>9385</v>
      </c>
      <c r="N2881">
        <v>0</v>
      </c>
      <c r="O2881">
        <v>1</v>
      </c>
      <c r="P2881">
        <v>0</v>
      </c>
      <c r="Q2881">
        <v>0</v>
      </c>
      <c r="R2881" s="19">
        <f>BWscncns[[#This Row],[C fx]]*4+BWscncns[[#This Row],[C fg]]*2+BWscncns[[#This Row],[C fm]]</f>
        <v>2</v>
      </c>
      <c r="S2881">
        <v>2280</v>
      </c>
      <c r="T2881">
        <v>2198742</v>
      </c>
      <c r="U2881" s="13">
        <v>1.0369569999999999</v>
      </c>
      <c r="V2881" s="13">
        <v>0.96436100000000002</v>
      </c>
      <c r="W2881">
        <v>3056</v>
      </c>
      <c r="X2881">
        <v>61</v>
      </c>
      <c r="Z2881" s="10">
        <f>IF($N2881&lt;&gt;0,constants!$L$2,IF($O2881&lt;&gt;0,constants!$M$2,IF($P2881&lt;&gt;0,constants!$N$2,0)))</f>
        <v>9721.3799999999992</v>
      </c>
      <c r="AA2881" s="10">
        <f>IF($N2881&lt;&gt;0,constants!$L$2,IF($O2881&lt;&gt;0,constants!$M$2,IF($P2881&lt;&gt;0,constants!$P$2,0)))</f>
        <v>9721.3799999999992</v>
      </c>
      <c r="AB2881" s="11">
        <f>constants!$O$2</f>
        <v>4861.32</v>
      </c>
      <c r="AC2881" s="11">
        <f>VLOOKUP(BWscncns[[#This Row],[scanner]],[0]!ScnrAvgBW,2,FALSE)/1000</f>
        <v>3794.4265750962772</v>
      </c>
      <c r="AD2881" s="8">
        <f>(1+$F2881)*Z2881</f>
        <v>8128.5273450546065</v>
      </c>
      <c r="AE2881" s="8">
        <f>(1+$F2881)*AA2881</f>
        <v>8128.5273450546065</v>
      </c>
      <c r="AF2881" s="8">
        <f>(1+$F2881)*AB2881</f>
        <v>4064.7904467329599</v>
      </c>
      <c r="AG2881" s="8">
        <f>(1+$F2881)*AC2881</f>
        <v>3172.7080079651232</v>
      </c>
      <c r="AH2881" s="8">
        <f>(1+$F2881)*$T2881/1000</f>
        <v>1838.4770960213525</v>
      </c>
      <c r="AI2881" s="8">
        <f>(1+BWscncns[[#This Row],[pid_error]]*K_p)*BWscncns[[#This Row],[dbw]]/1000</f>
        <v>2018.6095480106765</v>
      </c>
      <c r="AJ2881" s="13">
        <f>BWscncns[[#This Row],[Torflow prgrssv alt vote]]/VLOOKUP(BWscncns[[#This Row],[class]],AltBWtotl,2,FALSE)*100</f>
        <v>7.0516047851102975E-3</v>
      </c>
      <c r="AK2881">
        <f>IF(D2881=E2881,1,0)</f>
        <v>0</v>
      </c>
    </row>
    <row r="2882" spans="1:37">
      <c r="A2882" s="1" t="s">
        <v>7751</v>
      </c>
      <c r="B2882" s="1" t="s">
        <v>7752</v>
      </c>
      <c r="C2882">
        <v>3740</v>
      </c>
      <c r="D2882">
        <v>1524694370</v>
      </c>
      <c r="E2882">
        <v>1525004637</v>
      </c>
      <c r="F2882" s="2">
        <v>-7.4972934434099997E-2</v>
      </c>
      <c r="G2882" s="2">
        <v>-7.4972934434099997E-2</v>
      </c>
      <c r="H2882">
        <v>1939922</v>
      </c>
      <c r="I2882" s="2">
        <v>-0.98997358882599995</v>
      </c>
      <c r="J2882" s="2">
        <v>0</v>
      </c>
      <c r="K2882">
        <v>3</v>
      </c>
      <c r="L2882" s="1" t="s">
        <v>11589</v>
      </c>
      <c r="M2882" s="1" t="s">
        <v>7752</v>
      </c>
      <c r="N2882">
        <v>0</v>
      </c>
      <c r="O2882">
        <v>1</v>
      </c>
      <c r="P2882">
        <v>0</v>
      </c>
      <c r="Q2882">
        <v>0</v>
      </c>
      <c r="R2882" s="19">
        <f>BWscncns[[#This Row],[C fx]]*4+BWscncns[[#This Row],[C fg]]*2+BWscncns[[#This Row],[C fm]]</f>
        <v>2</v>
      </c>
      <c r="S2882">
        <v>2940</v>
      </c>
      <c r="T2882">
        <v>2097152</v>
      </c>
      <c r="U2882" s="13">
        <v>1.4019010000000001</v>
      </c>
      <c r="V2882" s="13">
        <v>0.71331699999999998</v>
      </c>
      <c r="W2882">
        <v>1657</v>
      </c>
      <c r="X2882">
        <v>33</v>
      </c>
      <c r="Z2882" s="10">
        <f>IF($N2882&lt;&gt;0,constants!$L$2,IF($O2882&lt;&gt;0,constants!$M$2,IF($P2882&lt;&gt;0,constants!$N$2,0)))</f>
        <v>9721.3799999999992</v>
      </c>
      <c r="AA2882" s="10">
        <f>IF($N2882&lt;&gt;0,constants!$L$2,IF($O2882&lt;&gt;0,constants!$M$2,IF($P2882&lt;&gt;0,constants!$P$2,0)))</f>
        <v>9721.3799999999992</v>
      </c>
      <c r="AB2882" s="11">
        <f>constants!$O$2</f>
        <v>4861.32</v>
      </c>
      <c r="AC2882" s="11">
        <f>VLOOKUP(BWscncns[[#This Row],[scanner]],[0]!ScnrAvgBW,2,FALSE)/1000</f>
        <v>6440.9193022088357</v>
      </c>
      <c r="AD2882" s="8">
        <f>(1+$F2882)*Z2882</f>
        <v>8992.5396146510284</v>
      </c>
      <c r="AE2882" s="8">
        <f>(1+$F2882)*AA2882</f>
        <v>8992.5396146510284</v>
      </c>
      <c r="AF2882" s="8">
        <f>(1+$F2882)*AB2882</f>
        <v>4496.8525743768205</v>
      </c>
      <c r="AG2882" s="8">
        <f>(1+$F2882)*AC2882</f>
        <v>5958.0246816690033</v>
      </c>
      <c r="AH2882" s="8">
        <f>(1+$F2882)*$T2882/1000</f>
        <v>1939.9223606056582</v>
      </c>
      <c r="AI2882" s="8">
        <f>(1+BWscncns[[#This Row],[pid_error]]*K_p)*BWscncns[[#This Row],[dbw]]/1000</f>
        <v>2018.5371803028293</v>
      </c>
      <c r="AJ2882" s="13">
        <f>BWscncns[[#This Row],[Torflow prgrssv alt vote]]/VLOOKUP(BWscncns[[#This Row],[class]],AltBWtotl,2,FALSE)*100</f>
        <v>7.0513519831380466E-3</v>
      </c>
      <c r="AK2882">
        <f>IF(D2882=E2882,1,0)</f>
        <v>0</v>
      </c>
    </row>
    <row r="2883" spans="1:37">
      <c r="A2883" s="1" t="s">
        <v>10650</v>
      </c>
      <c r="B2883" s="1" t="s">
        <v>10651</v>
      </c>
      <c r="C2883">
        <v>2320</v>
      </c>
      <c r="D2883">
        <v>1525000490</v>
      </c>
      <c r="E2883">
        <v>1525000490</v>
      </c>
      <c r="F2883" s="2">
        <v>0.377191453181</v>
      </c>
      <c r="G2883" s="2">
        <v>0.377191453181</v>
      </c>
      <c r="H2883">
        <v>2320630</v>
      </c>
      <c r="I2883" s="2">
        <v>0.21278084035100001</v>
      </c>
      <c r="J2883" s="2">
        <v>0</v>
      </c>
      <c r="K2883">
        <v>5</v>
      </c>
      <c r="L2883" s="1" t="s">
        <v>11739</v>
      </c>
      <c r="M2883" s="1" t="s">
        <v>10651</v>
      </c>
      <c r="N2883">
        <v>0</v>
      </c>
      <c r="O2883">
        <v>0</v>
      </c>
      <c r="P2883">
        <v>1</v>
      </c>
      <c r="Q2883">
        <v>0</v>
      </c>
      <c r="R2883" s="19">
        <f>BWscncns[[#This Row],[C fx]]*4+BWscncns[[#This Row],[C fg]]*2+BWscncns[[#This Row],[C fm]]</f>
        <v>1</v>
      </c>
      <c r="S2883">
        <v>1520</v>
      </c>
      <c r="T2883">
        <v>1685046</v>
      </c>
      <c r="U2883" s="13">
        <v>0.90205299999999999</v>
      </c>
      <c r="V2883" s="13">
        <v>1.1085830000000001</v>
      </c>
      <c r="W2883">
        <v>3700</v>
      </c>
      <c r="X2883">
        <v>74</v>
      </c>
      <c r="Z2883" s="10">
        <f>IF($N2883&lt;&gt;0,constants!$L$2,IF($O2883&lt;&gt;0,constants!$M$2,IF($P2883&lt;&gt;0,constants!$N$2,0)))</f>
        <v>1117.99</v>
      </c>
      <c r="AA2883" s="10">
        <f>IF($N2883&lt;&gt;0,constants!$L$2,IF($O2883&lt;&gt;0,constants!$M$2,IF($P2883&lt;&gt;0,constants!$P$2,0)))</f>
        <v>4051.45</v>
      </c>
      <c r="AB2883" s="11">
        <f>constants!$O$2</f>
        <v>4861.32</v>
      </c>
      <c r="AC2883" s="11">
        <f>VLOOKUP(BWscncns[[#This Row],[scanner]],[0]!ScnrAvgBW,2,FALSE)/1000</f>
        <v>3794.4265750962772</v>
      </c>
      <c r="AD2883" s="8">
        <f>(1+$F2883)*Z2883</f>
        <v>1539.6862727418263</v>
      </c>
      <c r="AE2883" s="8">
        <f>(1+$F2883)*AA2883</f>
        <v>5579.6223129901628</v>
      </c>
      <c r="AF2883" s="8">
        <f>(1+$F2883)*AB2883</f>
        <v>6694.9683551778589</v>
      </c>
      <c r="AG2883" s="8">
        <f>(1+$F2883)*AC2883</f>
        <v>5225.6518489454475</v>
      </c>
      <c r="AH2883" s="8">
        <f>(1+$F2883)*$T2883/1000</f>
        <v>2320.6309494168318</v>
      </c>
      <c r="AI2883" s="8">
        <f>(1+BWscncns[[#This Row],[pid_error]]*K_p)*BWscncns[[#This Row],[dbw]]/1000</f>
        <v>2002.8384747084158</v>
      </c>
      <c r="AJ2883" s="13">
        <f>BWscncns[[#This Row],[Torflow prgrssv alt vote]]/VLOOKUP(BWscncns[[#This Row],[class]],AltBWtotl,2,FALSE)*100</f>
        <v>3.95013214551568E-2</v>
      </c>
      <c r="AK2883">
        <f>IF(D2883=E2883,1,0)</f>
        <v>1</v>
      </c>
    </row>
    <row r="2884" spans="1:37">
      <c r="A2884" s="1" t="s">
        <v>6156</v>
      </c>
      <c r="B2884" s="1" t="s">
        <v>6157</v>
      </c>
      <c r="C2884">
        <v>2510</v>
      </c>
      <c r="D2884">
        <v>1524979588</v>
      </c>
      <c r="E2884">
        <v>1524979588</v>
      </c>
      <c r="F2884" s="2">
        <v>0.70127699288599998</v>
      </c>
      <c r="G2884" s="2">
        <v>0.70127699288599998</v>
      </c>
      <c r="H2884">
        <v>2509664</v>
      </c>
      <c r="I2884" s="2">
        <v>-0.615997034474</v>
      </c>
      <c r="J2884" s="2">
        <v>0</v>
      </c>
      <c r="K2884">
        <v>4</v>
      </c>
      <c r="L2884" s="1" t="s">
        <v>11810</v>
      </c>
      <c r="M2884" s="1" t="s">
        <v>6157</v>
      </c>
      <c r="N2884">
        <v>0</v>
      </c>
      <c r="O2884">
        <v>0</v>
      </c>
      <c r="P2884">
        <v>1</v>
      </c>
      <c r="Q2884">
        <v>0</v>
      </c>
      <c r="R2884" s="19">
        <f>BWscncns[[#This Row],[C fx]]*4+BWscncns[[#This Row],[C fg]]*2+BWscncns[[#This Row],[C fm]]</f>
        <v>1</v>
      </c>
      <c r="S2884">
        <v>2230</v>
      </c>
      <c r="T2884">
        <v>1475165</v>
      </c>
      <c r="U2884" s="13">
        <v>1.511695</v>
      </c>
      <c r="V2884" s="13">
        <v>0.66150900000000001</v>
      </c>
      <c r="W2884">
        <v>1333</v>
      </c>
      <c r="X2884">
        <v>26</v>
      </c>
      <c r="Z2884" s="10">
        <f>IF($N2884&lt;&gt;0,constants!$L$2,IF($O2884&lt;&gt;0,constants!$M$2,IF($P2884&lt;&gt;0,constants!$N$2,0)))</f>
        <v>1117.99</v>
      </c>
      <c r="AA2884" s="10">
        <f>IF($N2884&lt;&gt;0,constants!$L$2,IF($O2884&lt;&gt;0,constants!$M$2,IF($P2884&lt;&gt;0,constants!$P$2,0)))</f>
        <v>4051.45</v>
      </c>
      <c r="AB2884" s="11">
        <f>constants!$O$2</f>
        <v>4861.32</v>
      </c>
      <c r="AC2884" s="11">
        <f>VLOOKUP(BWscncns[[#This Row],[scanner]],[0]!ScnrAvgBW,2,FALSE)/1000</f>
        <v>4819.491751072962</v>
      </c>
      <c r="AD2884" s="8">
        <f>(1+$F2884)*Z2884</f>
        <v>1902.0106652766192</v>
      </c>
      <c r="AE2884" s="8">
        <f>(1+$F2884)*AA2884</f>
        <v>6892.6386728279849</v>
      </c>
      <c r="AF2884" s="8">
        <f>(1+$F2884)*AB2884</f>
        <v>8270.4518710565699</v>
      </c>
      <c r="AG2884" s="8">
        <f>(1+$F2884)*AC2884</f>
        <v>8199.2904335042913</v>
      </c>
      <c r="AH2884" s="8">
        <f>(1+$F2884)*$T2884/1000</f>
        <v>2509.6642752106764</v>
      </c>
      <c r="AI2884" s="8">
        <f>(1+BWscncns[[#This Row],[pid_error]]*K_p)*BWscncns[[#This Row],[dbw]]/1000</f>
        <v>1992.4146376053382</v>
      </c>
      <c r="AJ2884" s="13">
        <f>BWscncns[[#This Row],[Torflow prgrssv alt vote]]/VLOOKUP(BWscncns[[#This Row],[class]],AltBWtotl,2,FALSE)*100</f>
        <v>3.9295735560235939E-2</v>
      </c>
      <c r="AK2884">
        <f>IF(D2884=E2884,1,0)</f>
        <v>1</v>
      </c>
    </row>
    <row r="2885" spans="1:37">
      <c r="A2885" s="1" t="s">
        <v>10027</v>
      </c>
      <c r="B2885" s="1" t="s">
        <v>1561</v>
      </c>
      <c r="C2885">
        <v>1310</v>
      </c>
      <c r="D2885">
        <v>1525008480</v>
      </c>
      <c r="E2885">
        <v>1525008480</v>
      </c>
      <c r="F2885" s="2">
        <v>-0.51228785236999996</v>
      </c>
      <c r="G2885" s="2">
        <v>-0.51228785236999996</v>
      </c>
      <c r="H2885">
        <v>1305476</v>
      </c>
      <c r="I2885" s="2">
        <v>-0.93639031342300005</v>
      </c>
      <c r="J2885" s="2">
        <v>4.3478260869600001E-2</v>
      </c>
      <c r="K2885">
        <v>7</v>
      </c>
      <c r="L2885" s="1" t="s">
        <v>11831</v>
      </c>
      <c r="M2885" s="1" t="s">
        <v>1561</v>
      </c>
      <c r="N2885">
        <v>1</v>
      </c>
      <c r="O2885">
        <v>0</v>
      </c>
      <c r="P2885">
        <v>0</v>
      </c>
      <c r="Q2885">
        <v>0</v>
      </c>
      <c r="R2885" s="19">
        <f>BWscncns[[#This Row],[C fx]]*4+BWscncns[[#This Row],[C fg]]*2+BWscncns[[#This Row],[C fm]]</f>
        <v>4</v>
      </c>
      <c r="S2885">
        <v>1280</v>
      </c>
      <c r="T2885">
        <v>2676736</v>
      </c>
      <c r="U2885" s="13">
        <v>0.47819400000000001</v>
      </c>
      <c r="V2885" s="13">
        <v>2.0912000000000002</v>
      </c>
      <c r="W2885">
        <v>4922</v>
      </c>
      <c r="X2885">
        <v>98</v>
      </c>
      <c r="Z2885" s="10">
        <f>IF($N2885&lt;&gt;0,constants!$L$2,IF($O2885&lt;&gt;0,constants!$M$2,IF($P2885&lt;&gt;0,constants!$N$2,0)))</f>
        <v>10125.48</v>
      </c>
      <c r="AA2885" s="10">
        <f>IF($N2885&lt;&gt;0,constants!$L$2,IF($O2885&lt;&gt;0,constants!$M$2,IF($P2885&lt;&gt;0,constants!$P$2,0)))</f>
        <v>10125.48</v>
      </c>
      <c r="AB2885" s="11">
        <f>constants!$O$2</f>
        <v>4861.32</v>
      </c>
      <c r="AC2885" s="11">
        <f>VLOOKUP(BWscncns[[#This Row],[scanner]],[0]!ScnrAvgBW,2,FALSE)/1000</f>
        <v>885.64026081730776</v>
      </c>
      <c r="AD2885" s="8">
        <f>(1+$F2885)*Z2885</f>
        <v>4938.3195965846126</v>
      </c>
      <c r="AE2885" s="8">
        <f>(1+$F2885)*AA2885</f>
        <v>4938.3195965846126</v>
      </c>
      <c r="AF2885" s="8">
        <f>(1+$F2885)*AB2885</f>
        <v>2370.9248175166717</v>
      </c>
      <c r="AG2885" s="8">
        <f>(1+$F2885)*AC2885</f>
        <v>431.93751363080253</v>
      </c>
      <c r="AH2885" s="8">
        <f>(1+$F2885)*$T2885/1000</f>
        <v>1305.4766631985358</v>
      </c>
      <c r="AI2885" s="8">
        <f>(1+BWscncns[[#This Row],[pid_error]]*K_p)*BWscncns[[#This Row],[dbw]]/1000</f>
        <v>1991.1063315992676</v>
      </c>
      <c r="AJ2885" s="13">
        <f>BWscncns[[#This Row],[Torflow prgrssv alt vote]]/VLOOKUP(BWscncns[[#This Row],[class]],AltBWtotl,2,FALSE)*100</f>
        <v>1.7065263024641574E-2</v>
      </c>
      <c r="AK2885">
        <f>IF(D2885=E2885,1,0)</f>
        <v>1</v>
      </c>
    </row>
    <row r="2886" spans="1:37">
      <c r="A2886" s="1" t="s">
        <v>5163</v>
      </c>
      <c r="B2886" s="1" t="s">
        <v>5164</v>
      </c>
      <c r="C2886">
        <v>2150</v>
      </c>
      <c r="D2886">
        <v>1524896579</v>
      </c>
      <c r="E2886">
        <v>1524896579</v>
      </c>
      <c r="F2886" s="2">
        <v>0.10021558641599999</v>
      </c>
      <c r="G2886" s="2">
        <v>0.10021558641599999</v>
      </c>
      <c r="H2886">
        <v>2149563</v>
      </c>
      <c r="I2886" s="2">
        <v>0.25278105297499998</v>
      </c>
      <c r="J2886" s="2">
        <v>0</v>
      </c>
      <c r="K2886">
        <v>5</v>
      </c>
      <c r="L2886" s="1" t="s">
        <v>11861</v>
      </c>
      <c r="M2886" s="1" t="s">
        <v>5164</v>
      </c>
      <c r="N2886">
        <v>0</v>
      </c>
      <c r="O2886">
        <v>0</v>
      </c>
      <c r="P2886">
        <v>1</v>
      </c>
      <c r="Q2886">
        <v>0</v>
      </c>
      <c r="R2886" s="19">
        <f>BWscncns[[#This Row],[C fx]]*4+BWscncns[[#This Row],[C fg]]*2+BWscncns[[#This Row],[C fm]]</f>
        <v>1</v>
      </c>
      <c r="S2886">
        <v>1870</v>
      </c>
      <c r="T2886">
        <v>1895363</v>
      </c>
      <c r="U2886" s="13">
        <v>0.98661799999999999</v>
      </c>
      <c r="V2886" s="13">
        <v>1.013563</v>
      </c>
      <c r="W2886">
        <v>3405</v>
      </c>
      <c r="X2886">
        <v>68</v>
      </c>
      <c r="Z2886" s="10">
        <f>IF($N2886&lt;&gt;0,constants!$L$2,IF($O2886&lt;&gt;0,constants!$M$2,IF($P2886&lt;&gt;0,constants!$N$2,0)))</f>
        <v>1117.99</v>
      </c>
      <c r="AA2886" s="10">
        <f>IF($N2886&lt;&gt;0,constants!$L$2,IF($O2886&lt;&gt;0,constants!$M$2,IF($P2886&lt;&gt;0,constants!$P$2,0)))</f>
        <v>4051.45</v>
      </c>
      <c r="AB2886" s="11">
        <f>constants!$O$2</f>
        <v>4861.32</v>
      </c>
      <c r="AC2886" s="11">
        <f>VLOOKUP(BWscncns[[#This Row],[scanner]],[0]!ScnrAvgBW,2,FALSE)/1000</f>
        <v>3794.4265750962772</v>
      </c>
      <c r="AD2886" s="8">
        <f>(1+$F2886)*Z2886</f>
        <v>1230.0300234572237</v>
      </c>
      <c r="AE2886" s="8">
        <f>(1+$F2886)*AA2886</f>
        <v>4457.4684375851029</v>
      </c>
      <c r="AF2886" s="8">
        <f>(1+$F2886)*AB2886</f>
        <v>5348.5000345558283</v>
      </c>
      <c r="AG2886" s="8">
        <f>(1+$F2886)*AC2886</f>
        <v>4174.6872594320048</v>
      </c>
      <c r="AH2886" s="8">
        <f>(1+$F2886)*$T2886/1000</f>
        <v>2085.3079145161887</v>
      </c>
      <c r="AI2886" s="8">
        <f>(1+BWscncns[[#This Row],[pid_error]]*K_p)*BWscncns[[#This Row],[dbw]]/1000</f>
        <v>1990.3354572580945</v>
      </c>
      <c r="AJ2886" s="13">
        <f>BWscncns[[#This Row],[Torflow prgrssv alt vote]]/VLOOKUP(BWscncns[[#This Row],[class]],AltBWtotl,2,FALSE)*100</f>
        <v>3.9254728573253794E-2</v>
      </c>
      <c r="AK2886">
        <f>IF(D2886=E2886,1,0)</f>
        <v>1</v>
      </c>
    </row>
    <row r="2887" spans="1:37">
      <c r="A2887" s="1" t="s">
        <v>5653</v>
      </c>
      <c r="B2887" s="1" t="s">
        <v>28</v>
      </c>
      <c r="C2887">
        <v>1460</v>
      </c>
      <c r="D2887">
        <v>1524816288</v>
      </c>
      <c r="E2887">
        <v>1524816288</v>
      </c>
      <c r="F2887" s="2">
        <v>-0.42042970317599998</v>
      </c>
      <c r="G2887" s="2">
        <v>-0.42042970317599998</v>
      </c>
      <c r="H2887">
        <v>1464708</v>
      </c>
      <c r="I2887" s="2">
        <v>-0.35566223385899998</v>
      </c>
      <c r="J2887" s="2">
        <v>0</v>
      </c>
      <c r="K2887">
        <v>6</v>
      </c>
      <c r="L2887" s="1" t="s">
        <v>11916</v>
      </c>
      <c r="M2887" s="1" t="s">
        <v>28</v>
      </c>
      <c r="N2887">
        <v>0</v>
      </c>
      <c r="O2887">
        <v>0</v>
      </c>
      <c r="P2887">
        <v>1</v>
      </c>
      <c r="Q2887">
        <v>0</v>
      </c>
      <c r="R2887" s="19">
        <f>BWscncns[[#This Row],[C fx]]*4+BWscncns[[#This Row],[C fg]]*2+BWscncns[[#This Row],[C fm]]</f>
        <v>1</v>
      </c>
      <c r="S2887">
        <v>1460</v>
      </c>
      <c r="T2887">
        <v>2518016</v>
      </c>
      <c r="U2887" s="13">
        <v>0.57982199999999995</v>
      </c>
      <c r="V2887" s="13">
        <v>1.7246680000000001</v>
      </c>
      <c r="W2887">
        <v>4599</v>
      </c>
      <c r="X2887">
        <v>91</v>
      </c>
      <c r="Z2887" s="10">
        <f>IF($N2887&lt;&gt;0,constants!$L$2,IF($O2887&lt;&gt;0,constants!$M$2,IF($P2887&lt;&gt;0,constants!$N$2,0)))</f>
        <v>1117.99</v>
      </c>
      <c r="AA2887" s="10">
        <f>IF($N2887&lt;&gt;0,constants!$L$2,IF($O2887&lt;&gt;0,constants!$M$2,IF($P2887&lt;&gt;0,constants!$P$2,0)))</f>
        <v>4051.45</v>
      </c>
      <c r="AB2887" s="11">
        <f>constants!$O$2</f>
        <v>4861.32</v>
      </c>
      <c r="AC2887" s="11">
        <f>VLOOKUP(BWscncns[[#This Row],[scanner]],[0]!ScnrAvgBW,2,FALSE)/1000</f>
        <v>2386.3111194805197</v>
      </c>
      <c r="AD2887" s="8">
        <f>(1+$F2887)*Z2887</f>
        <v>647.9537961462637</v>
      </c>
      <c r="AE2887" s="8">
        <f>(1+$F2887)*AA2887</f>
        <v>2348.1000790675944</v>
      </c>
      <c r="AF2887" s="8">
        <f>(1+$F2887)*AB2887</f>
        <v>2817.4766753564472</v>
      </c>
      <c r="AG2887" s="8">
        <f>(1+$F2887)*AC2887</f>
        <v>1383.0350438317364</v>
      </c>
      <c r="AH2887" s="8">
        <f>(1+$F2887)*$T2887/1000</f>
        <v>1459.367280527581</v>
      </c>
      <c r="AI2887" s="8">
        <f>(1+BWscncns[[#This Row],[pid_error]]*K_p)*BWscncns[[#This Row],[dbw]]/1000</f>
        <v>1988.6916402637905</v>
      </c>
      <c r="AJ2887" s="13">
        <f>BWscncns[[#This Row],[Torflow prgrssv alt vote]]/VLOOKUP(BWscncns[[#This Row],[class]],AltBWtotl,2,FALSE)*100</f>
        <v>3.9222308113828125E-2</v>
      </c>
      <c r="AK2887">
        <f>IF(D2887=E2887,1,0)</f>
        <v>1</v>
      </c>
    </row>
    <row r="2888" spans="1:37">
      <c r="A2888" s="1" t="s">
        <v>1785</v>
      </c>
      <c r="B2888" s="1" t="s">
        <v>45</v>
      </c>
      <c r="C2888">
        <v>1370</v>
      </c>
      <c r="D2888">
        <v>1524985992</v>
      </c>
      <c r="E2888">
        <v>1524985992</v>
      </c>
      <c r="F2888" s="2">
        <v>-0.47226796274600003</v>
      </c>
      <c r="G2888" s="2">
        <v>-0.47226796274600003</v>
      </c>
      <c r="H2888">
        <v>1372609</v>
      </c>
      <c r="I2888" s="2">
        <v>-0.47642468753599998</v>
      </c>
      <c r="J2888" s="2">
        <v>0</v>
      </c>
      <c r="K2888">
        <v>6</v>
      </c>
      <c r="L2888" s="1" t="s">
        <v>11753</v>
      </c>
      <c r="M2888" s="1" t="s">
        <v>45</v>
      </c>
      <c r="N2888">
        <v>0</v>
      </c>
      <c r="O2888">
        <v>0</v>
      </c>
      <c r="P2888">
        <v>1</v>
      </c>
      <c r="Q2888">
        <v>0</v>
      </c>
      <c r="R2888" s="19">
        <f>BWscncns[[#This Row],[C fx]]*4+BWscncns[[#This Row],[C fg]]*2+BWscncns[[#This Row],[C fm]]</f>
        <v>1</v>
      </c>
      <c r="S2888">
        <v>1370</v>
      </c>
      <c r="T2888">
        <v>2600960</v>
      </c>
      <c r="U2888" s="13">
        <v>0.526729</v>
      </c>
      <c r="V2888" s="13">
        <v>1.8985110000000001</v>
      </c>
      <c r="W2888">
        <v>4777</v>
      </c>
      <c r="X2888">
        <v>95</v>
      </c>
      <c r="Z2888" s="10">
        <f>IF($N2888&lt;&gt;0,constants!$L$2,IF($O2888&lt;&gt;0,constants!$M$2,IF($P2888&lt;&gt;0,constants!$N$2,0)))</f>
        <v>1117.99</v>
      </c>
      <c r="AA2888" s="10">
        <f>IF($N2888&lt;&gt;0,constants!$L$2,IF($O2888&lt;&gt;0,constants!$M$2,IF($P2888&lt;&gt;0,constants!$P$2,0)))</f>
        <v>4051.45</v>
      </c>
      <c r="AB2888" s="11">
        <f>constants!$O$2</f>
        <v>4861.32</v>
      </c>
      <c r="AC2888" s="11">
        <f>VLOOKUP(BWscncns[[#This Row],[scanner]],[0]!ScnrAvgBW,2,FALSE)/1000</f>
        <v>2386.3111194805197</v>
      </c>
      <c r="AD2888" s="8">
        <f>(1+$F2888)*Z2888</f>
        <v>589.99914032959941</v>
      </c>
      <c r="AE2888" s="8">
        <f>(1+$F2888)*AA2888</f>
        <v>2138.079962332718</v>
      </c>
      <c r="AF2888" s="8">
        <f>(1+$F2888)*AB2888</f>
        <v>2565.4743073436148</v>
      </c>
      <c r="AG2888" s="8">
        <f>(1+$F2888)*AC2888</f>
        <v>1259.3328286053279</v>
      </c>
      <c r="AH2888" s="8">
        <f>(1+$F2888)*$T2888/1000</f>
        <v>1372.6099196161638</v>
      </c>
      <c r="AI2888" s="8">
        <f>(1+BWscncns[[#This Row],[pid_error]]*K_p)*BWscncns[[#This Row],[dbw]]/1000</f>
        <v>1986.7849598080818</v>
      </c>
      <c r="AJ2888" s="13">
        <f>BWscncns[[#This Row],[Torflow prgrssv alt vote]]/VLOOKUP(BWscncns[[#This Row],[class]],AltBWtotl,2,FALSE)*100</f>
        <v>3.918470328520899E-2</v>
      </c>
      <c r="AK2888">
        <f>IF(D2888=E2888,1,0)</f>
        <v>1</v>
      </c>
    </row>
    <row r="2889" spans="1:37">
      <c r="A2889" s="1" t="s">
        <v>11318</v>
      </c>
      <c r="B2889" s="1" t="s">
        <v>11319</v>
      </c>
      <c r="C2889">
        <v>2440</v>
      </c>
      <c r="D2889">
        <v>1525001415</v>
      </c>
      <c r="E2889">
        <v>1525001415</v>
      </c>
      <c r="F2889" s="2">
        <v>0.58684953873699996</v>
      </c>
      <c r="G2889" s="2">
        <v>0.58684953873699996</v>
      </c>
      <c r="H2889">
        <v>2437400</v>
      </c>
      <c r="I2889" s="2">
        <v>0.1614490992</v>
      </c>
      <c r="J2889" s="2">
        <v>0</v>
      </c>
      <c r="K2889">
        <v>3</v>
      </c>
      <c r="L2889" s="1" t="s">
        <v>11578</v>
      </c>
      <c r="M2889" s="1" t="s">
        <v>11319</v>
      </c>
      <c r="N2889">
        <v>0</v>
      </c>
      <c r="O2889">
        <v>0</v>
      </c>
      <c r="P2889">
        <v>1</v>
      </c>
      <c r="Q2889">
        <v>0</v>
      </c>
      <c r="R2889" s="19">
        <f>BWscncns[[#This Row],[C fx]]*4+BWscncns[[#This Row],[C fg]]*2+BWscncns[[#This Row],[C fm]]</f>
        <v>1</v>
      </c>
      <c r="S2889">
        <v>2360</v>
      </c>
      <c r="T2889">
        <v>1536000</v>
      </c>
      <c r="U2889" s="13">
        <v>1.5364580000000001</v>
      </c>
      <c r="V2889" s="13">
        <v>0.65084699999999995</v>
      </c>
      <c r="W2889">
        <v>1241</v>
      </c>
      <c r="X2889">
        <v>24</v>
      </c>
      <c r="Z2889" s="10">
        <f>IF($N2889&lt;&gt;0,constants!$L$2,IF($O2889&lt;&gt;0,constants!$M$2,IF($P2889&lt;&gt;0,constants!$N$2,0)))</f>
        <v>1117.99</v>
      </c>
      <c r="AA2889" s="10">
        <f>IF($N2889&lt;&gt;0,constants!$L$2,IF($O2889&lt;&gt;0,constants!$M$2,IF($P2889&lt;&gt;0,constants!$P$2,0)))</f>
        <v>4051.45</v>
      </c>
      <c r="AB2889" s="11">
        <f>constants!$O$2</f>
        <v>4861.32</v>
      </c>
      <c r="AC2889" s="11">
        <f>VLOOKUP(BWscncns[[#This Row],[scanner]],[0]!ScnrAvgBW,2,FALSE)/1000</f>
        <v>6440.9193022088357</v>
      </c>
      <c r="AD2889" s="8">
        <f>(1+$F2889)*Z2889</f>
        <v>1774.0819158125785</v>
      </c>
      <c r="AE2889" s="8">
        <f>(1+$F2889)*AA2889</f>
        <v>6429.0415637160177</v>
      </c>
      <c r="AF2889" s="8">
        <f>(1+$F2889)*AB2889</f>
        <v>7714.1833996529513</v>
      </c>
      <c r="AG2889" s="8">
        <f>(1+$F2889)*AC2889</f>
        <v>10220.769823752329</v>
      </c>
      <c r="AH2889" s="8">
        <f>(1+$F2889)*$T2889/1000</f>
        <v>2437.4008915000318</v>
      </c>
      <c r="AI2889" s="8">
        <f>(1+BWscncns[[#This Row],[pid_error]]*K_p)*BWscncns[[#This Row],[dbw]]/1000</f>
        <v>1986.7004457500159</v>
      </c>
      <c r="AJ2889" s="13">
        <f>BWscncns[[#This Row],[Torflow prgrssv alt vote]]/VLOOKUP(BWscncns[[#This Row],[class]],AltBWtotl,2,FALSE)*100</f>
        <v>3.9183036442367043E-2</v>
      </c>
      <c r="AK2889">
        <f>IF(D2889=E2889,1,0)</f>
        <v>1</v>
      </c>
    </row>
    <row r="2890" spans="1:37">
      <c r="A2890" s="1" t="s">
        <v>10740</v>
      </c>
      <c r="B2890" s="1" t="s">
        <v>10741</v>
      </c>
      <c r="C2890">
        <v>2660</v>
      </c>
      <c r="D2890">
        <v>1524995972</v>
      </c>
      <c r="E2890">
        <v>1524995972</v>
      </c>
      <c r="F2890" s="2">
        <v>1.0298982597899999</v>
      </c>
      <c r="G2890" s="2">
        <v>1.0298982597899999</v>
      </c>
      <c r="H2890">
        <v>2660628</v>
      </c>
      <c r="I2890" s="2">
        <v>0.51885572412299996</v>
      </c>
      <c r="J2890" s="2">
        <v>0</v>
      </c>
      <c r="K2890">
        <v>2</v>
      </c>
      <c r="L2890" s="1" t="s">
        <v>11543</v>
      </c>
      <c r="M2890" s="1" t="s">
        <v>10741</v>
      </c>
      <c r="N2890">
        <v>0</v>
      </c>
      <c r="O2890">
        <v>0</v>
      </c>
      <c r="P2890">
        <v>1</v>
      </c>
      <c r="Q2890">
        <v>0</v>
      </c>
      <c r="R2890" s="19">
        <f>BWscncns[[#This Row],[C fx]]*4+BWscncns[[#This Row],[C fg]]*2+BWscncns[[#This Row],[C fm]]</f>
        <v>1</v>
      </c>
      <c r="S2890">
        <v>2090</v>
      </c>
      <c r="T2890">
        <v>1310720</v>
      </c>
      <c r="U2890" s="13">
        <v>1.594543</v>
      </c>
      <c r="V2890" s="13">
        <v>0.627139</v>
      </c>
      <c r="W2890">
        <v>1099</v>
      </c>
      <c r="X2890">
        <v>21</v>
      </c>
      <c r="Z2890" s="10">
        <f>IF($N2890&lt;&gt;0,constants!$L$2,IF($O2890&lt;&gt;0,constants!$M$2,IF($P2890&lt;&gt;0,constants!$N$2,0)))</f>
        <v>1117.99</v>
      </c>
      <c r="AA2890" s="10">
        <f>IF($N2890&lt;&gt;0,constants!$L$2,IF($O2890&lt;&gt;0,constants!$M$2,IF($P2890&lt;&gt;0,constants!$P$2,0)))</f>
        <v>4051.45</v>
      </c>
      <c r="AB2890" s="11">
        <f>constants!$O$2</f>
        <v>4861.32</v>
      </c>
      <c r="AC2890" s="11">
        <f>VLOOKUP(BWscncns[[#This Row],[scanner]],[0]!ScnrAvgBW,2,FALSE)/1000</f>
        <v>8853.6095214723919</v>
      </c>
      <c r="AD2890" s="8">
        <f>(1+$F2890)*Z2890</f>
        <v>2269.4059554626219</v>
      </c>
      <c r="AE2890" s="8">
        <f>(1+$F2890)*AA2890</f>
        <v>8224.0313046261945</v>
      </c>
      <c r="AF2890" s="8">
        <f>(1+$F2890)*AB2890</f>
        <v>9867.9850082823214</v>
      </c>
      <c r="AG2890" s="8">
        <f>(1+$F2890)*AC2890</f>
        <v>17971.926560496981</v>
      </c>
      <c r="AH2890" s="8">
        <f>(1+$F2890)*$T2890/1000</f>
        <v>2660.6282470719489</v>
      </c>
      <c r="AI2890" s="8">
        <f>(1+BWscncns[[#This Row],[pid_error]]*K_p)*BWscncns[[#This Row],[dbw]]/1000</f>
        <v>1985.6741235359743</v>
      </c>
      <c r="AJ2890" s="13">
        <f>BWscncns[[#This Row],[Torflow prgrssv alt vote]]/VLOOKUP(BWscncns[[#This Row],[class]],AltBWtotl,2,FALSE)*100</f>
        <v>3.9162794628458751E-2</v>
      </c>
      <c r="AK2890">
        <f>IF(D2890=E2890,1,0)</f>
        <v>1</v>
      </c>
    </row>
    <row r="2891" spans="1:37">
      <c r="A2891" s="1" t="s">
        <v>7383</v>
      </c>
      <c r="B2891" s="1" t="s">
        <v>7384</v>
      </c>
      <c r="C2891">
        <v>658</v>
      </c>
      <c r="D2891">
        <v>1524978554</v>
      </c>
      <c r="E2891">
        <v>1524978554</v>
      </c>
      <c r="F2891" s="2">
        <v>-0.80108613003399998</v>
      </c>
      <c r="G2891" s="2">
        <v>-0.80108613003399998</v>
      </c>
      <c r="H2891">
        <v>657544</v>
      </c>
      <c r="I2891" s="2">
        <v>-7.1336195339299999E-3</v>
      </c>
      <c r="J2891" s="2">
        <v>0</v>
      </c>
      <c r="K2891">
        <v>8</v>
      </c>
      <c r="L2891" s="1" t="s">
        <v>11914</v>
      </c>
      <c r="M2891" s="1" t="s">
        <v>7384</v>
      </c>
      <c r="N2891">
        <v>1</v>
      </c>
      <c r="O2891">
        <v>0</v>
      </c>
      <c r="P2891">
        <v>0</v>
      </c>
      <c r="Q2891">
        <v>0</v>
      </c>
      <c r="R2891" s="19">
        <f>BWscncns[[#This Row],[C fx]]*4+BWscncns[[#This Row],[C fg]]*2+BWscncns[[#This Row],[C fm]]</f>
        <v>4</v>
      </c>
      <c r="S2891">
        <v>658</v>
      </c>
      <c r="T2891">
        <v>3305673</v>
      </c>
      <c r="U2891" s="13">
        <v>0.19905200000000001</v>
      </c>
      <c r="V2891" s="13">
        <v>5.0238189999999996</v>
      </c>
      <c r="W2891">
        <v>5848</v>
      </c>
      <c r="X2891">
        <v>116</v>
      </c>
      <c r="Z2891" s="10">
        <f>IF($N2891&lt;&gt;0,constants!$L$2,IF($O2891&lt;&gt;0,constants!$M$2,IF($P2891&lt;&gt;0,constants!$N$2,0)))</f>
        <v>10125.48</v>
      </c>
      <c r="AA2891" s="10">
        <f>IF($N2891&lt;&gt;0,constants!$L$2,IF($O2891&lt;&gt;0,constants!$M$2,IF($P2891&lt;&gt;0,constants!$P$2,0)))</f>
        <v>10125.48</v>
      </c>
      <c r="AB2891" s="11">
        <f>constants!$O$2</f>
        <v>4861.32</v>
      </c>
      <c r="AC2891" s="11">
        <f>VLOOKUP(BWscncns[[#This Row],[scanner]],[0]!ScnrAvgBW,2,FALSE)/1000</f>
        <v>509.99709399477808</v>
      </c>
      <c r="AD2891" s="8">
        <f>(1+$F2891)*Z2891</f>
        <v>2014.0984120633339</v>
      </c>
      <c r="AE2891" s="8">
        <f>(1+$F2891)*AA2891</f>
        <v>2014.0984120633339</v>
      </c>
      <c r="AF2891" s="8">
        <f>(1+$F2891)*AB2891</f>
        <v>966.98397434311516</v>
      </c>
      <c r="AG2891" s="8">
        <f>(1+$F2891)*AC2891</f>
        <v>101.44549563791517</v>
      </c>
      <c r="AH2891" s="8">
        <f>(1+$F2891)*$T2891/1000</f>
        <v>657.5442092721172</v>
      </c>
      <c r="AI2891" s="8">
        <f>(1+BWscncns[[#This Row],[pid_error]]*K_p)*BWscncns[[#This Row],[dbw]]/1000</f>
        <v>1981.6086046360588</v>
      </c>
      <c r="AJ2891" s="13">
        <f>BWscncns[[#This Row],[Torflow prgrssv alt vote]]/VLOOKUP(BWscncns[[#This Row],[class]],AltBWtotl,2,FALSE)*100</f>
        <v>1.6983860436446695E-2</v>
      </c>
      <c r="AK2891">
        <f>IF(D2891=E2891,1,0)</f>
        <v>1</v>
      </c>
    </row>
    <row r="2892" spans="1:37">
      <c r="A2892" s="1" t="s">
        <v>9080</v>
      </c>
      <c r="B2892" s="1" t="s">
        <v>9081</v>
      </c>
      <c r="C2892">
        <v>1910</v>
      </c>
      <c r="D2892">
        <v>1524984916</v>
      </c>
      <c r="E2892">
        <v>1524984916</v>
      </c>
      <c r="F2892" s="2">
        <v>-6.5270472779900002E-2</v>
      </c>
      <c r="G2892" s="2">
        <v>-6.5270472779900002E-2</v>
      </c>
      <c r="H2892">
        <v>1914326</v>
      </c>
      <c r="I2892" s="2">
        <v>-4.7233694424000001E-2</v>
      </c>
      <c r="J2892" s="2">
        <v>0</v>
      </c>
      <c r="K2892">
        <v>5</v>
      </c>
      <c r="L2892" s="1" t="s">
        <v>11534</v>
      </c>
      <c r="M2892" s="1" t="s">
        <v>9081</v>
      </c>
      <c r="N2892">
        <v>1</v>
      </c>
      <c r="O2892">
        <v>0</v>
      </c>
      <c r="P2892">
        <v>0</v>
      </c>
      <c r="Q2892">
        <v>0</v>
      </c>
      <c r="R2892" s="19">
        <f>BWscncns[[#This Row],[C fx]]*4+BWscncns[[#This Row],[C fg]]*2+BWscncns[[#This Row],[C fm]]</f>
        <v>4</v>
      </c>
      <c r="S2892">
        <v>1830</v>
      </c>
      <c r="T2892">
        <v>2048000</v>
      </c>
      <c r="U2892" s="13">
        <v>0.89355499999999999</v>
      </c>
      <c r="V2892" s="13">
        <v>1.1191260000000001</v>
      </c>
      <c r="W2892">
        <v>3731</v>
      </c>
      <c r="X2892">
        <v>74</v>
      </c>
      <c r="Z2892" s="10">
        <f>IF($N2892&lt;&gt;0,constants!$L$2,IF($O2892&lt;&gt;0,constants!$M$2,IF($P2892&lt;&gt;0,constants!$N$2,0)))</f>
        <v>10125.48</v>
      </c>
      <c r="AA2892" s="10">
        <f>IF($N2892&lt;&gt;0,constants!$L$2,IF($O2892&lt;&gt;0,constants!$M$2,IF($P2892&lt;&gt;0,constants!$P$2,0)))</f>
        <v>10125.48</v>
      </c>
      <c r="AB2892" s="11">
        <f>constants!$O$2</f>
        <v>4861.32</v>
      </c>
      <c r="AC2892" s="11">
        <f>VLOOKUP(BWscncns[[#This Row],[scanner]],[0]!ScnrAvgBW,2,FALSE)/1000</f>
        <v>3794.4265750962772</v>
      </c>
      <c r="AD2892" s="8">
        <f>(1+$F2892)*Z2892</f>
        <v>9464.5851332765778</v>
      </c>
      <c r="AE2892" s="8">
        <f>(1+$F2892)*AA2892</f>
        <v>9464.5851332765778</v>
      </c>
      <c r="AF2892" s="8">
        <f>(1+$F2892)*AB2892</f>
        <v>4544.0193452656158</v>
      </c>
      <c r="AG2892" s="8">
        <f>(1+$F2892)*AC2892</f>
        <v>3546.7625586111262</v>
      </c>
      <c r="AH2892" s="8">
        <f>(1+$F2892)*$T2892/1000</f>
        <v>1914.3260717467647</v>
      </c>
      <c r="AI2892" s="8">
        <f>(1+BWscncns[[#This Row],[pid_error]]*K_p)*BWscncns[[#This Row],[dbw]]/1000</f>
        <v>1981.1630358733823</v>
      </c>
      <c r="AJ2892" s="13">
        <f>BWscncns[[#This Row],[Torflow prgrssv alt vote]]/VLOOKUP(BWscncns[[#This Row],[class]],AltBWtotl,2,FALSE)*100</f>
        <v>1.6980041580562426E-2</v>
      </c>
      <c r="AK2892">
        <f>IF(D2892=E2892,1,0)</f>
        <v>1</v>
      </c>
    </row>
    <row r="2893" spans="1:37">
      <c r="A2893" s="1" t="s">
        <v>2889</v>
      </c>
      <c r="B2893" s="1" t="s">
        <v>49</v>
      </c>
      <c r="C2893">
        <v>2910</v>
      </c>
      <c r="D2893">
        <v>1524990143</v>
      </c>
      <c r="E2893">
        <v>1524990143</v>
      </c>
      <c r="F2893" s="2">
        <v>1.7725099790300001</v>
      </c>
      <c r="G2893" s="2">
        <v>1.7725099790300001</v>
      </c>
      <c r="H2893">
        <v>2907187</v>
      </c>
      <c r="I2893" s="2">
        <v>0.77410814877400003</v>
      </c>
      <c r="J2893" s="2">
        <v>0</v>
      </c>
      <c r="K2893">
        <v>1</v>
      </c>
      <c r="L2893" s="1" t="s">
        <v>11563</v>
      </c>
      <c r="M2893" s="1" t="s">
        <v>49</v>
      </c>
      <c r="N2893">
        <v>0</v>
      </c>
      <c r="O2893">
        <v>0</v>
      </c>
      <c r="P2893">
        <v>1</v>
      </c>
      <c r="Q2893">
        <v>0</v>
      </c>
      <c r="R2893" s="19">
        <f>BWscncns[[#This Row],[C fx]]*4+BWscncns[[#This Row],[C fg]]*2+BWscncns[[#This Row],[C fm]]</f>
        <v>1</v>
      </c>
      <c r="S2893">
        <v>2090</v>
      </c>
      <c r="T2893">
        <v>1048576</v>
      </c>
      <c r="U2893" s="13">
        <v>1.993179</v>
      </c>
      <c r="V2893" s="13">
        <v>0.50171100000000002</v>
      </c>
      <c r="W2893">
        <v>436</v>
      </c>
      <c r="X2893">
        <v>8</v>
      </c>
      <c r="Z2893" s="10">
        <f>IF($N2893&lt;&gt;0,constants!$L$2,IF($O2893&lt;&gt;0,constants!$M$2,IF($P2893&lt;&gt;0,constants!$N$2,0)))</f>
        <v>1117.99</v>
      </c>
      <c r="AA2893" s="10">
        <f>IF($N2893&lt;&gt;0,constants!$L$2,IF($O2893&lt;&gt;0,constants!$M$2,IF($P2893&lt;&gt;0,constants!$P$2,0)))</f>
        <v>4051.45</v>
      </c>
      <c r="AB2893" s="11">
        <f>constants!$O$2</f>
        <v>4861.32</v>
      </c>
      <c r="AC2893" s="11">
        <f>VLOOKUP(BWscncns[[#This Row],[scanner]],[0]!ScnrAvgBW,2,FALSE)/1000</f>
        <v>11818.828055288463</v>
      </c>
      <c r="AD2893" s="8">
        <f>(1+$F2893)*Z2893</f>
        <v>3099.6384314557499</v>
      </c>
      <c r="AE2893" s="8">
        <f>(1+$F2893)*AA2893</f>
        <v>11232.685554541093</v>
      </c>
      <c r="AF2893" s="8">
        <f>(1+$F2893)*AB2893</f>
        <v>13478.05821125812</v>
      </c>
      <c r="AG2893" s="8">
        <f>(1+$F2893)*AC2893</f>
        <v>32767.818723726992</v>
      </c>
      <c r="AH2893" s="8">
        <f>(1+$F2893)*$T2893/1000</f>
        <v>2907.1874237713614</v>
      </c>
      <c r="AI2893" s="8">
        <f>(1+BWscncns[[#This Row],[pid_error]]*K_p)*BWscncns[[#This Row],[dbw]]/1000</f>
        <v>1977.8817118856807</v>
      </c>
      <c r="AJ2893" s="13">
        <f>BWscncns[[#This Row],[Torflow prgrssv alt vote]]/VLOOKUP(BWscncns[[#This Row],[class]],AltBWtotl,2,FALSE)*100</f>
        <v>3.9009107468262784E-2</v>
      </c>
      <c r="AK2893">
        <f>IF(D2893=E2893,1,0)</f>
        <v>1</v>
      </c>
    </row>
    <row r="2894" spans="1:37">
      <c r="A2894" s="1" t="s">
        <v>5044</v>
      </c>
      <c r="B2894" s="1" t="s">
        <v>5045</v>
      </c>
      <c r="C2894">
        <v>3050</v>
      </c>
      <c r="D2894">
        <v>1524212438</v>
      </c>
      <c r="E2894">
        <v>1524988014</v>
      </c>
      <c r="F2894" s="2">
        <v>-0.118194648007</v>
      </c>
      <c r="G2894" s="2">
        <v>-0.118194648007</v>
      </c>
      <c r="H2894">
        <v>1849279</v>
      </c>
      <c r="I2894" s="2">
        <v>-0.76962237218999996</v>
      </c>
      <c r="J2894" s="2">
        <v>0</v>
      </c>
      <c r="K2894">
        <v>2</v>
      </c>
      <c r="L2894" s="1" t="s">
        <v>11573</v>
      </c>
      <c r="M2894" s="1" t="s">
        <v>5045</v>
      </c>
      <c r="N2894">
        <v>0</v>
      </c>
      <c r="O2894">
        <v>1</v>
      </c>
      <c r="P2894">
        <v>0</v>
      </c>
      <c r="Q2894">
        <v>0</v>
      </c>
      <c r="R2894" s="19">
        <f>BWscncns[[#This Row],[C fx]]*4+BWscncns[[#This Row],[C fg]]*2+BWscncns[[#This Row],[C fm]]</f>
        <v>2</v>
      </c>
      <c r="S2894">
        <v>3050</v>
      </c>
      <c r="T2894">
        <v>2097152</v>
      </c>
      <c r="U2894" s="13">
        <v>1.454353</v>
      </c>
      <c r="V2894" s="13">
        <v>0.68759099999999995</v>
      </c>
      <c r="W2894">
        <v>1524</v>
      </c>
      <c r="X2894">
        <v>30</v>
      </c>
      <c r="Z2894" s="10">
        <f>IF($N2894&lt;&gt;0,constants!$L$2,IF($O2894&lt;&gt;0,constants!$M$2,IF($P2894&lt;&gt;0,constants!$N$2,0)))</f>
        <v>9721.3799999999992</v>
      </c>
      <c r="AA2894" s="10">
        <f>IF($N2894&lt;&gt;0,constants!$L$2,IF($O2894&lt;&gt;0,constants!$M$2,IF($P2894&lt;&gt;0,constants!$P$2,0)))</f>
        <v>9721.3799999999992</v>
      </c>
      <c r="AB2894" s="11">
        <f>constants!$O$2</f>
        <v>4861.32</v>
      </c>
      <c r="AC2894" s="11">
        <f>VLOOKUP(BWscncns[[#This Row],[scanner]],[0]!ScnrAvgBW,2,FALSE)/1000</f>
        <v>8853.6095214723919</v>
      </c>
      <c r="AD2894" s="8">
        <f>(1+$F2894)*Z2894</f>
        <v>8572.36491275771</v>
      </c>
      <c r="AE2894" s="8">
        <f>(1+$F2894)*AA2894</f>
        <v>8572.36491275771</v>
      </c>
      <c r="AF2894" s="8">
        <f>(1+$F2894)*AB2894</f>
        <v>4286.7379937506103</v>
      </c>
      <c r="AG2894" s="8">
        <f>(1+$F2894)*AC2894</f>
        <v>7807.1602604905393</v>
      </c>
      <c r="AH2894" s="8">
        <f>(1+$F2894)*$T2894/1000</f>
        <v>1849.2798575428239</v>
      </c>
      <c r="AI2894" s="8">
        <f>(1+BWscncns[[#This Row],[pid_error]]*K_p)*BWscncns[[#This Row],[dbw]]/1000</f>
        <v>1973.2159287714121</v>
      </c>
      <c r="AJ2894" s="13">
        <f>BWscncns[[#This Row],[Torflow prgrssv alt vote]]/VLOOKUP(BWscncns[[#This Row],[class]],AltBWtotl,2,FALSE)*100</f>
        <v>6.8930313438241783E-3</v>
      </c>
      <c r="AK2894">
        <f>IF(D2894=E2894,1,0)</f>
        <v>0</v>
      </c>
    </row>
    <row r="2895" spans="1:37">
      <c r="A2895" s="1" t="s">
        <v>5292</v>
      </c>
      <c r="B2895" s="1" t="s">
        <v>5293</v>
      </c>
      <c r="C2895">
        <v>662</v>
      </c>
      <c r="D2895">
        <v>1524918851</v>
      </c>
      <c r="E2895">
        <v>1524918851</v>
      </c>
      <c r="F2895" s="2">
        <v>-0.79811651531100003</v>
      </c>
      <c r="G2895" s="2">
        <v>-0.79811651531100003</v>
      </c>
      <c r="H2895">
        <v>662118</v>
      </c>
      <c r="I2895" s="2">
        <v>-1.9195453174399999E-2</v>
      </c>
      <c r="J2895" s="2">
        <v>5.2631578947399997E-2</v>
      </c>
      <c r="K2895">
        <v>8</v>
      </c>
      <c r="L2895" s="1" t="s">
        <v>11910</v>
      </c>
      <c r="M2895" s="1" t="s">
        <v>5293</v>
      </c>
      <c r="N2895">
        <v>1</v>
      </c>
      <c r="O2895">
        <v>0</v>
      </c>
      <c r="P2895">
        <v>0</v>
      </c>
      <c r="Q2895">
        <v>0</v>
      </c>
      <c r="R2895" s="19">
        <f>BWscncns[[#This Row],[C fx]]*4+BWscncns[[#This Row],[C fg]]*2+BWscncns[[#This Row],[C fm]]</f>
        <v>4</v>
      </c>
      <c r="S2895">
        <v>961</v>
      </c>
      <c r="T2895">
        <v>3279705</v>
      </c>
      <c r="U2895" s="13">
        <v>0.293014</v>
      </c>
      <c r="V2895" s="13">
        <v>3.4128039999999999</v>
      </c>
      <c r="W2895">
        <v>5499</v>
      </c>
      <c r="X2895">
        <v>109</v>
      </c>
      <c r="Z2895" s="10">
        <f>IF($N2895&lt;&gt;0,constants!$L$2,IF($O2895&lt;&gt;0,constants!$M$2,IF($P2895&lt;&gt;0,constants!$N$2,0)))</f>
        <v>10125.48</v>
      </c>
      <c r="AA2895" s="10">
        <f>IF($N2895&lt;&gt;0,constants!$L$2,IF($O2895&lt;&gt;0,constants!$M$2,IF($P2895&lt;&gt;0,constants!$P$2,0)))</f>
        <v>10125.48</v>
      </c>
      <c r="AB2895" s="11">
        <f>constants!$O$2</f>
        <v>4861.32</v>
      </c>
      <c r="AC2895" s="11">
        <f>VLOOKUP(BWscncns[[#This Row],[scanner]],[0]!ScnrAvgBW,2,FALSE)/1000</f>
        <v>509.99709399477808</v>
      </c>
      <c r="AD2895" s="8">
        <f>(1+$F2895)*Z2895</f>
        <v>2044.1671865487754</v>
      </c>
      <c r="AE2895" s="8">
        <f>(1+$F2895)*AA2895</f>
        <v>2044.1671865487754</v>
      </c>
      <c r="AF2895" s="8">
        <f>(1+$F2895)*AB2895</f>
        <v>981.42022178832929</v>
      </c>
      <c r="AG2895" s="8">
        <f>(1+$F2895)*AC2895</f>
        <v>102.95999051692927</v>
      </c>
      <c r="AH2895" s="8">
        <f>(1+$F2895)*$T2895/1000</f>
        <v>662.11827415193659</v>
      </c>
      <c r="AI2895" s="8">
        <f>(1+BWscncns[[#This Row],[pid_error]]*K_p)*BWscncns[[#This Row],[dbw]]/1000</f>
        <v>1970.9116370759687</v>
      </c>
      <c r="AJ2895" s="13">
        <f>BWscncns[[#This Row],[Torflow prgrssv alt vote]]/VLOOKUP(BWscncns[[#This Row],[class]],AltBWtotl,2,FALSE)*100</f>
        <v>1.6892179463872836E-2</v>
      </c>
      <c r="AK2895">
        <f>IF(D2895=E2895,1,0)</f>
        <v>1</v>
      </c>
    </row>
    <row r="2896" spans="1:37">
      <c r="A2896" s="1" t="s">
        <v>3938</v>
      </c>
      <c r="B2896" s="1" t="s">
        <v>28</v>
      </c>
      <c r="C2896">
        <v>1730</v>
      </c>
      <c r="D2896">
        <v>1525005297</v>
      </c>
      <c r="E2896">
        <v>1525005297</v>
      </c>
      <c r="F2896" s="2">
        <v>-0.21990170972600001</v>
      </c>
      <c r="G2896" s="2">
        <v>-0.21990170972600001</v>
      </c>
      <c r="H2896">
        <v>1727050</v>
      </c>
      <c r="I2896" s="2">
        <v>0.19869966363</v>
      </c>
      <c r="J2896" s="2">
        <v>0</v>
      </c>
      <c r="K2896">
        <v>6</v>
      </c>
      <c r="L2896" s="1" t="s">
        <v>11672</v>
      </c>
      <c r="M2896" s="1" t="s">
        <v>28</v>
      </c>
      <c r="N2896">
        <v>0</v>
      </c>
      <c r="O2896">
        <v>0</v>
      </c>
      <c r="P2896">
        <v>1</v>
      </c>
      <c r="Q2896">
        <v>0</v>
      </c>
      <c r="R2896" s="19">
        <f>BWscncns[[#This Row],[C fx]]*4+BWscncns[[#This Row],[C fg]]*2+BWscncns[[#This Row],[C fm]]</f>
        <v>1</v>
      </c>
      <c r="S2896">
        <v>1290</v>
      </c>
      <c r="T2896">
        <v>2213888</v>
      </c>
      <c r="U2896" s="13">
        <v>0.58268500000000001</v>
      </c>
      <c r="V2896" s="13">
        <v>1.7161919999999999</v>
      </c>
      <c r="W2896">
        <v>4584</v>
      </c>
      <c r="X2896">
        <v>91</v>
      </c>
      <c r="Z2896" s="10">
        <f>IF($N2896&lt;&gt;0,constants!$L$2,IF($O2896&lt;&gt;0,constants!$M$2,IF($P2896&lt;&gt;0,constants!$N$2,0)))</f>
        <v>1117.99</v>
      </c>
      <c r="AA2896" s="10">
        <f>IF($N2896&lt;&gt;0,constants!$L$2,IF($O2896&lt;&gt;0,constants!$M$2,IF($P2896&lt;&gt;0,constants!$P$2,0)))</f>
        <v>4051.45</v>
      </c>
      <c r="AB2896" s="11">
        <f>constants!$O$2</f>
        <v>4861.32</v>
      </c>
      <c r="AC2896" s="11">
        <f>VLOOKUP(BWscncns[[#This Row],[scanner]],[0]!ScnrAvgBW,2,FALSE)/1000</f>
        <v>2386.3111194805197</v>
      </c>
      <c r="AD2896" s="8">
        <f>(1+$F2896)*Z2896</f>
        <v>872.14208754342928</v>
      </c>
      <c r="AE2896" s="8">
        <f>(1+$F2896)*AA2896</f>
        <v>3160.5292181305972</v>
      </c>
      <c r="AF2896" s="8">
        <f>(1+$F2896)*AB2896</f>
        <v>3792.3074204748013</v>
      </c>
      <c r="AG2896" s="8">
        <f>(1+$F2896)*AC2896</f>
        <v>1861.5572243685883</v>
      </c>
      <c r="AH2896" s="8">
        <f>(1+$F2896)*$T2896/1000</f>
        <v>1727.0502436581255</v>
      </c>
      <c r="AI2896" s="8">
        <f>(1+BWscncns[[#This Row],[pid_error]]*K_p)*BWscncns[[#This Row],[dbw]]/1000</f>
        <v>1970.4691218290625</v>
      </c>
      <c r="AJ2896" s="13">
        <f>BWscncns[[#This Row],[Torflow prgrssv alt vote]]/VLOOKUP(BWscncns[[#This Row],[class]],AltBWtotl,2,FALSE)*100</f>
        <v>3.8862911403857538E-2</v>
      </c>
      <c r="AK2896">
        <f>IF(D2896=E2896,1,0)</f>
        <v>1</v>
      </c>
    </row>
    <row r="2897" spans="1:37">
      <c r="A2897" s="1" t="s">
        <v>11428</v>
      </c>
      <c r="B2897" s="1" t="s">
        <v>11429</v>
      </c>
      <c r="C2897">
        <v>1060</v>
      </c>
      <c r="D2897">
        <v>1524973472</v>
      </c>
      <c r="E2897">
        <v>1524973472</v>
      </c>
      <c r="F2897" s="2">
        <v>-0.61196978807500002</v>
      </c>
      <c r="G2897" s="2">
        <v>-0.61196978807500002</v>
      </c>
      <c r="H2897">
        <v>1056932</v>
      </c>
      <c r="I2897" s="2">
        <v>-7.5815053693199996E-3</v>
      </c>
      <c r="J2897" s="2">
        <v>0</v>
      </c>
      <c r="K2897">
        <v>7</v>
      </c>
      <c r="L2897" s="1" t="s">
        <v>11732</v>
      </c>
      <c r="M2897" s="1" t="s">
        <v>11429</v>
      </c>
      <c r="N2897">
        <v>1</v>
      </c>
      <c r="O2897">
        <v>0</v>
      </c>
      <c r="P2897">
        <v>0</v>
      </c>
      <c r="Q2897">
        <v>0</v>
      </c>
      <c r="R2897" s="19">
        <f>BWscncns[[#This Row],[C fx]]*4+BWscncns[[#This Row],[C fg]]*2+BWscncns[[#This Row],[C fm]]</f>
        <v>4</v>
      </c>
      <c r="S2897">
        <v>1120</v>
      </c>
      <c r="T2897">
        <v>2827724</v>
      </c>
      <c r="U2897" s="13">
        <v>0.39607799999999999</v>
      </c>
      <c r="V2897" s="13">
        <v>2.5247540000000002</v>
      </c>
      <c r="W2897">
        <v>5185</v>
      </c>
      <c r="X2897">
        <v>103</v>
      </c>
      <c r="Z2897" s="10">
        <f>IF($N2897&lt;&gt;0,constants!$L$2,IF($O2897&lt;&gt;0,constants!$M$2,IF($P2897&lt;&gt;0,constants!$N$2,0)))</f>
        <v>10125.48</v>
      </c>
      <c r="AA2897" s="10">
        <f>IF($N2897&lt;&gt;0,constants!$L$2,IF($O2897&lt;&gt;0,constants!$M$2,IF($P2897&lt;&gt;0,constants!$P$2,0)))</f>
        <v>10125.48</v>
      </c>
      <c r="AB2897" s="11">
        <f>constants!$O$2</f>
        <v>4861.32</v>
      </c>
      <c r="AC2897" s="11">
        <f>VLOOKUP(BWscncns[[#This Row],[scanner]],[0]!ScnrAvgBW,2,FALSE)/1000</f>
        <v>885.64026081730776</v>
      </c>
      <c r="AD2897" s="8">
        <f>(1+$F2897)*Z2897</f>
        <v>3928.9921502423485</v>
      </c>
      <c r="AE2897" s="8">
        <f>(1+$F2897)*AA2897</f>
        <v>3928.9921502423485</v>
      </c>
      <c r="AF2897" s="8">
        <f>(1+$F2897)*AB2897</f>
        <v>1886.3390298352408</v>
      </c>
      <c r="AG2897" s="8">
        <f>(1+$F2897)*AC2897</f>
        <v>343.65517809425216</v>
      </c>
      <c r="AH2897" s="8">
        <f>(1+$F2897)*$T2897/1000</f>
        <v>1097.2423429854086</v>
      </c>
      <c r="AI2897" s="8">
        <f>(1+BWscncns[[#This Row],[pid_error]]*K_p)*BWscncns[[#This Row],[dbw]]/1000</f>
        <v>1962.4831714927043</v>
      </c>
      <c r="AJ2897" s="13">
        <f>BWscncns[[#This Row],[Torflow prgrssv alt vote]]/VLOOKUP(BWscncns[[#This Row],[class]],AltBWtotl,2,FALSE)*100</f>
        <v>1.6819941241438464E-2</v>
      </c>
      <c r="AK2897">
        <f>IF(D2897=E2897,1,0)</f>
        <v>1</v>
      </c>
    </row>
    <row r="2898" spans="1:37">
      <c r="A2898" s="1" t="s">
        <v>8395</v>
      </c>
      <c r="B2898" s="1" t="s">
        <v>8396</v>
      </c>
      <c r="C2898">
        <v>1950</v>
      </c>
      <c r="D2898">
        <v>1524472609</v>
      </c>
      <c r="E2898">
        <v>1524998183</v>
      </c>
      <c r="F2898" s="2">
        <v>-0.23982340631599999</v>
      </c>
      <c r="G2898" s="2">
        <v>-0.23982340631599999</v>
      </c>
      <c r="H2898">
        <v>1956193</v>
      </c>
      <c r="I2898" s="2">
        <v>-1.7573094453699999E-2</v>
      </c>
      <c r="J2898" s="2">
        <v>0</v>
      </c>
      <c r="K2898">
        <v>5</v>
      </c>
      <c r="L2898" s="1" t="s">
        <v>11759</v>
      </c>
      <c r="M2898" s="1" t="s">
        <v>8396</v>
      </c>
      <c r="N2898">
        <v>0</v>
      </c>
      <c r="O2898">
        <v>1</v>
      </c>
      <c r="P2898">
        <v>0</v>
      </c>
      <c r="Q2898">
        <v>0</v>
      </c>
      <c r="R2898" s="19">
        <f>BWscncns[[#This Row],[C fx]]*4+BWscncns[[#This Row],[C fg]]*2+BWscncns[[#This Row],[C fm]]</f>
        <v>2</v>
      </c>
      <c r="S2898">
        <v>1860</v>
      </c>
      <c r="T2898">
        <v>2229319</v>
      </c>
      <c r="U2898" s="13">
        <v>0.83433599999999997</v>
      </c>
      <c r="V2898" s="13">
        <v>1.1985589999999999</v>
      </c>
      <c r="W2898">
        <v>3925</v>
      </c>
      <c r="X2898">
        <v>78</v>
      </c>
      <c r="Z2898" s="10">
        <f>IF($N2898&lt;&gt;0,constants!$L$2,IF($O2898&lt;&gt;0,constants!$M$2,IF($P2898&lt;&gt;0,constants!$N$2,0)))</f>
        <v>9721.3799999999992</v>
      </c>
      <c r="AA2898" s="10">
        <f>IF($N2898&lt;&gt;0,constants!$L$2,IF($O2898&lt;&gt;0,constants!$M$2,IF($P2898&lt;&gt;0,constants!$P$2,0)))</f>
        <v>9721.3799999999992</v>
      </c>
      <c r="AB2898" s="11">
        <f>constants!$O$2</f>
        <v>4861.32</v>
      </c>
      <c r="AC2898" s="11">
        <f>VLOOKUP(BWscncns[[#This Row],[scanner]],[0]!ScnrAvgBW,2,FALSE)/1000</f>
        <v>3794.4265750962772</v>
      </c>
      <c r="AD2898" s="8">
        <f>(1+$F2898)*Z2898</f>
        <v>7389.9655343077638</v>
      </c>
      <c r="AE2898" s="8">
        <f>(1+$F2898)*AA2898</f>
        <v>7389.9655343077638</v>
      </c>
      <c r="AF2898" s="8">
        <f>(1+$F2898)*AB2898</f>
        <v>3695.461678407903</v>
      </c>
      <c r="AG2898" s="8">
        <f>(1+$F2898)*AC2898</f>
        <v>2884.4342688407346</v>
      </c>
      <c r="AH2898" s="8">
        <f>(1+$F2898)*$T2898/1000</f>
        <v>1694.6761236550212</v>
      </c>
      <c r="AI2898" s="8">
        <f>(1+BWscncns[[#This Row],[pid_error]]*K_p)*BWscncns[[#This Row],[dbw]]/1000</f>
        <v>1961.9975618275107</v>
      </c>
      <c r="AJ2898" s="13">
        <f>BWscncns[[#This Row],[Torflow prgrssv alt vote]]/VLOOKUP(BWscncns[[#This Row],[class]],AltBWtotl,2,FALSE)*100</f>
        <v>6.8538422445252583E-3</v>
      </c>
      <c r="AK2898">
        <f>IF(D2898=E2898,1,0)</f>
        <v>0</v>
      </c>
    </row>
    <row r="2899" spans="1:37">
      <c r="A2899" s="1" t="s">
        <v>6681</v>
      </c>
      <c r="B2899" s="1" t="s">
        <v>6682</v>
      </c>
      <c r="C2899">
        <v>2870</v>
      </c>
      <c r="D2899">
        <v>1524973325</v>
      </c>
      <c r="E2899">
        <v>1524973325</v>
      </c>
      <c r="F2899" s="2">
        <v>1.7360260540200001</v>
      </c>
      <c r="G2899" s="2">
        <v>1.7360260540200001</v>
      </c>
      <c r="H2899">
        <v>2868931</v>
      </c>
      <c r="I2899" s="2">
        <v>-9.3420891808199999E-2</v>
      </c>
      <c r="J2899" s="2">
        <v>0</v>
      </c>
      <c r="K2899">
        <v>1</v>
      </c>
      <c r="L2899" s="1" t="s">
        <v>11539</v>
      </c>
      <c r="M2899" s="1" t="s">
        <v>6682</v>
      </c>
      <c r="N2899">
        <v>0</v>
      </c>
      <c r="O2899">
        <v>0</v>
      </c>
      <c r="P2899">
        <v>1</v>
      </c>
      <c r="Q2899">
        <v>0</v>
      </c>
      <c r="R2899" s="19">
        <f>BWscncns[[#This Row],[C fx]]*4+BWscncns[[#This Row],[C fg]]*2+BWscncns[[#This Row],[C fm]]</f>
        <v>1</v>
      </c>
      <c r="S2899">
        <v>2870</v>
      </c>
      <c r="T2899">
        <v>1048576</v>
      </c>
      <c r="U2899" s="13">
        <v>2.7370450000000002</v>
      </c>
      <c r="V2899" s="13">
        <v>0.36535699999999999</v>
      </c>
      <c r="W2899">
        <v>82</v>
      </c>
      <c r="X2899">
        <v>1</v>
      </c>
      <c r="Z2899" s="10">
        <f>IF($N2899&lt;&gt;0,constants!$L$2,IF($O2899&lt;&gt;0,constants!$M$2,IF($P2899&lt;&gt;0,constants!$N$2,0)))</f>
        <v>1117.99</v>
      </c>
      <c r="AA2899" s="10">
        <f>IF($N2899&lt;&gt;0,constants!$L$2,IF($O2899&lt;&gt;0,constants!$M$2,IF($P2899&lt;&gt;0,constants!$P$2,0)))</f>
        <v>4051.45</v>
      </c>
      <c r="AB2899" s="11">
        <f>constants!$O$2</f>
        <v>4861.32</v>
      </c>
      <c r="AC2899" s="11">
        <f>VLOOKUP(BWscncns[[#This Row],[scanner]],[0]!ScnrAvgBW,2,FALSE)/1000</f>
        <v>11818.828055288463</v>
      </c>
      <c r="AD2899" s="8">
        <f>(1+$F2899)*Z2899</f>
        <v>3058.8497681338199</v>
      </c>
      <c r="AE2899" s="8">
        <f>(1+$F2899)*AA2899</f>
        <v>11084.872756559327</v>
      </c>
      <c r="AF2899" s="8">
        <f>(1+$F2899)*AB2899</f>
        <v>13300.698176928505</v>
      </c>
      <c r="AG2899" s="8">
        <f>(1+$F2899)*AC2899</f>
        <v>32336.621487251759</v>
      </c>
      <c r="AH2899" s="8">
        <f>(1+$F2899)*$T2899/1000</f>
        <v>2868.9312556200753</v>
      </c>
      <c r="AI2899" s="8">
        <f>(1+BWscncns[[#This Row],[pid_error]]*K_p)*BWscncns[[#This Row],[dbw]]/1000</f>
        <v>1958.7536278100376</v>
      </c>
      <c r="AJ2899" s="13">
        <f>BWscncns[[#This Row],[Torflow prgrssv alt vote]]/VLOOKUP(BWscncns[[#This Row],[class]],AltBWtotl,2,FALSE)*100</f>
        <v>3.8631850586375062E-2</v>
      </c>
      <c r="AK2899">
        <f>IF(D2899=E2899,1,0)</f>
        <v>1</v>
      </c>
    </row>
    <row r="2900" spans="1:37">
      <c r="A2900" s="1" t="s">
        <v>6260</v>
      </c>
      <c r="B2900" s="1" t="s">
        <v>6261</v>
      </c>
      <c r="C2900">
        <v>2030</v>
      </c>
      <c r="D2900">
        <v>1524941370</v>
      </c>
      <c r="E2900">
        <v>1524941370</v>
      </c>
      <c r="F2900" s="2">
        <v>7.5230386523100004E-2</v>
      </c>
      <c r="G2900" s="2">
        <v>7.5230386523100004E-2</v>
      </c>
      <c r="H2900">
        <v>2027729</v>
      </c>
      <c r="I2900" s="2">
        <v>0.47193200587099998</v>
      </c>
      <c r="J2900" s="2">
        <v>0</v>
      </c>
      <c r="K2900">
        <v>6</v>
      </c>
      <c r="L2900" s="1" t="s">
        <v>11907</v>
      </c>
      <c r="M2900" s="1" t="s">
        <v>6261</v>
      </c>
      <c r="N2900">
        <v>0</v>
      </c>
      <c r="O2900">
        <v>0</v>
      </c>
      <c r="P2900">
        <v>1</v>
      </c>
      <c r="Q2900">
        <v>0</v>
      </c>
      <c r="R2900" s="19">
        <f>BWscncns[[#This Row],[C fx]]*4+BWscncns[[#This Row],[C fg]]*2+BWscncns[[#This Row],[C fm]]</f>
        <v>1</v>
      </c>
      <c r="S2900">
        <v>1240</v>
      </c>
      <c r="T2900">
        <v>1885856</v>
      </c>
      <c r="U2900" s="13">
        <v>0.65752600000000005</v>
      </c>
      <c r="V2900" s="13">
        <v>1.5208520000000001</v>
      </c>
      <c r="W2900">
        <v>4386</v>
      </c>
      <c r="X2900">
        <v>87</v>
      </c>
      <c r="Z2900" s="10">
        <f>IF($N2900&lt;&gt;0,constants!$L$2,IF($O2900&lt;&gt;0,constants!$M$2,IF($P2900&lt;&gt;0,constants!$N$2,0)))</f>
        <v>1117.99</v>
      </c>
      <c r="AA2900" s="10">
        <f>IF($N2900&lt;&gt;0,constants!$L$2,IF($O2900&lt;&gt;0,constants!$M$2,IF($P2900&lt;&gt;0,constants!$P$2,0)))</f>
        <v>4051.45</v>
      </c>
      <c r="AB2900" s="11">
        <f>constants!$O$2</f>
        <v>4861.32</v>
      </c>
      <c r="AC2900" s="11">
        <f>VLOOKUP(BWscncns[[#This Row],[scanner]],[0]!ScnrAvgBW,2,FALSE)/1000</f>
        <v>2386.3111194805197</v>
      </c>
      <c r="AD2900" s="8">
        <f>(1+$F2900)*Z2900</f>
        <v>1202.0968198289606</v>
      </c>
      <c r="AE2900" s="8">
        <f>(1+$F2900)*AA2900</f>
        <v>4356.2421494790133</v>
      </c>
      <c r="AF2900" s="8">
        <f>(1+$F2900)*AB2900</f>
        <v>5227.0389826124765</v>
      </c>
      <c r="AG2900" s="8">
        <f>(1+$F2900)*AC2900</f>
        <v>2565.8342273634107</v>
      </c>
      <c r="AH2900" s="8">
        <f>(1+$F2900)*$T2900/1000</f>
        <v>2027.7296758069074</v>
      </c>
      <c r="AI2900" s="8">
        <f>(1+BWscncns[[#This Row],[pid_error]]*K_p)*BWscncns[[#This Row],[dbw]]/1000</f>
        <v>1956.7928379034538</v>
      </c>
      <c r="AJ2900" s="13">
        <f>BWscncns[[#This Row],[Torflow prgrssv alt vote]]/VLOOKUP(BWscncns[[#This Row],[class]],AltBWtotl,2,FALSE)*100</f>
        <v>3.8593178574935272E-2</v>
      </c>
      <c r="AK2900">
        <f>IF(D2900=E2900,1,0)</f>
        <v>1</v>
      </c>
    </row>
    <row r="2901" spans="1:37">
      <c r="A2901" s="1" t="s">
        <v>9600</v>
      </c>
      <c r="B2901" s="1" t="s">
        <v>9601</v>
      </c>
      <c r="C2901">
        <v>603</v>
      </c>
      <c r="D2901">
        <v>1524954843</v>
      </c>
      <c r="E2901">
        <v>1524954843</v>
      </c>
      <c r="F2901" s="2">
        <v>-0.817804007758</v>
      </c>
      <c r="G2901" s="2">
        <v>-0.817804007758</v>
      </c>
      <c r="H2901">
        <v>602880</v>
      </c>
      <c r="I2901" s="2">
        <v>6.3997639927799999E-2</v>
      </c>
      <c r="J2901" s="2">
        <v>0</v>
      </c>
      <c r="K2901">
        <v>7</v>
      </c>
      <c r="L2901" s="1" t="s">
        <v>11933</v>
      </c>
      <c r="M2901" s="1" t="s">
        <v>9601</v>
      </c>
      <c r="N2901">
        <v>1</v>
      </c>
      <c r="O2901">
        <v>0</v>
      </c>
      <c r="P2901">
        <v>0</v>
      </c>
      <c r="Q2901">
        <v>0</v>
      </c>
      <c r="R2901" s="19">
        <f>BWscncns[[#This Row],[C fx]]*4+BWscncns[[#This Row],[C fg]]*2+BWscncns[[#This Row],[C fm]]</f>
        <v>4</v>
      </c>
      <c r="S2901">
        <v>687</v>
      </c>
      <c r="T2901">
        <v>3308968</v>
      </c>
      <c r="U2901" s="13">
        <v>0.207618</v>
      </c>
      <c r="V2901" s="13">
        <v>4.8165469999999999</v>
      </c>
      <c r="W2901">
        <v>5797</v>
      </c>
      <c r="X2901">
        <v>115</v>
      </c>
      <c r="Z2901" s="10">
        <f>IF($N2901&lt;&gt;0,constants!$L$2,IF($O2901&lt;&gt;0,constants!$M$2,IF($P2901&lt;&gt;0,constants!$N$2,0)))</f>
        <v>10125.48</v>
      </c>
      <c r="AA2901" s="10">
        <f>IF($N2901&lt;&gt;0,constants!$L$2,IF($O2901&lt;&gt;0,constants!$M$2,IF($P2901&lt;&gt;0,constants!$P$2,0)))</f>
        <v>10125.48</v>
      </c>
      <c r="AB2901" s="11">
        <f>constants!$O$2</f>
        <v>4861.32</v>
      </c>
      <c r="AC2901" s="11">
        <f>VLOOKUP(BWscncns[[#This Row],[scanner]],[0]!ScnrAvgBW,2,FALSE)/1000</f>
        <v>885.64026081730776</v>
      </c>
      <c r="AD2901" s="8">
        <f>(1+$F2901)*Z2901</f>
        <v>1844.8218755265261</v>
      </c>
      <c r="AE2901" s="8">
        <f>(1+$F2901)*AA2901</f>
        <v>1844.8218755265261</v>
      </c>
      <c r="AF2901" s="8">
        <f>(1+$F2901)*AB2901</f>
        <v>885.71302100587945</v>
      </c>
      <c r="AG2901" s="8">
        <f>(1+$F2901)*AC2901</f>
        <v>161.36010608907307</v>
      </c>
      <c r="AH2901" s="8">
        <f>(1+$F2901)*$T2901/1000</f>
        <v>602.88070805702625</v>
      </c>
      <c r="AI2901" s="8">
        <f>(1+BWscncns[[#This Row],[pid_error]]*K_p)*BWscncns[[#This Row],[dbw]]/1000</f>
        <v>1955.9243540285131</v>
      </c>
      <c r="AJ2901" s="13">
        <f>BWscncns[[#This Row],[Torflow prgrssv alt vote]]/VLOOKUP(BWscncns[[#This Row],[class]],AltBWtotl,2,FALSE)*100</f>
        <v>1.6763727294759317E-2</v>
      </c>
      <c r="AK2901">
        <f>IF(D2901=E2901,1,0)</f>
        <v>1</v>
      </c>
    </row>
    <row r="2902" spans="1:37">
      <c r="A2902" s="1" t="s">
        <v>1550</v>
      </c>
      <c r="B2902" s="1" t="s">
        <v>28</v>
      </c>
      <c r="C2902">
        <v>2190</v>
      </c>
      <c r="D2902">
        <v>1524929364</v>
      </c>
      <c r="E2902">
        <v>1524929364</v>
      </c>
      <c r="F2902" s="2">
        <v>0.27347240214099999</v>
      </c>
      <c r="G2902" s="2">
        <v>0.27347240214099999</v>
      </c>
      <c r="H2902">
        <v>2186867</v>
      </c>
      <c r="I2902" s="2">
        <v>5.3984644640800002E-2</v>
      </c>
      <c r="J2902" s="2">
        <v>0</v>
      </c>
      <c r="K2902">
        <v>6</v>
      </c>
      <c r="L2902" s="1" t="s">
        <v>11845</v>
      </c>
      <c r="M2902" s="1" t="s">
        <v>28</v>
      </c>
      <c r="N2902">
        <v>0</v>
      </c>
      <c r="O2902">
        <v>0</v>
      </c>
      <c r="P2902">
        <v>1</v>
      </c>
      <c r="Q2902">
        <v>0</v>
      </c>
      <c r="R2902" s="19">
        <f>BWscncns[[#This Row],[C fx]]*4+BWscncns[[#This Row],[C fg]]*2+BWscncns[[#This Row],[C fm]]</f>
        <v>1</v>
      </c>
      <c r="S2902">
        <v>1060</v>
      </c>
      <c r="T2902">
        <v>1717248</v>
      </c>
      <c r="U2902" s="13">
        <v>0.61726700000000001</v>
      </c>
      <c r="V2902" s="13">
        <v>1.620045</v>
      </c>
      <c r="W2902">
        <v>4490</v>
      </c>
      <c r="X2902">
        <v>89</v>
      </c>
      <c r="Z2902" s="10">
        <f>IF($N2902&lt;&gt;0,constants!$L$2,IF($O2902&lt;&gt;0,constants!$M$2,IF($P2902&lt;&gt;0,constants!$N$2,0)))</f>
        <v>1117.99</v>
      </c>
      <c r="AA2902" s="10">
        <f>IF($N2902&lt;&gt;0,constants!$L$2,IF($O2902&lt;&gt;0,constants!$M$2,IF($P2902&lt;&gt;0,constants!$P$2,0)))</f>
        <v>4051.45</v>
      </c>
      <c r="AB2902" s="11">
        <f>constants!$O$2</f>
        <v>4861.32</v>
      </c>
      <c r="AC2902" s="11">
        <f>VLOOKUP(BWscncns[[#This Row],[scanner]],[0]!ScnrAvgBW,2,FALSE)/1000</f>
        <v>2386.3111194805197</v>
      </c>
      <c r="AD2902" s="8">
        <f>(1+$F2902)*Z2902</f>
        <v>1423.7294108696167</v>
      </c>
      <c r="AE2902" s="8">
        <f>(1+$F2902)*AA2902</f>
        <v>5159.4097636541546</v>
      </c>
      <c r="AF2902" s="8">
        <f>(1+$F2902)*AB2902</f>
        <v>6190.7568579760855</v>
      </c>
      <c r="AG2902" s="8">
        <f>(1+$F2902)*AC2902</f>
        <v>3038.9013535806362</v>
      </c>
      <c r="AH2902" s="8">
        <f>(1+$F2902)*$T2902/1000</f>
        <v>2186.867935631828</v>
      </c>
      <c r="AI2902" s="8">
        <f>(1+BWscncns[[#This Row],[pid_error]]*K_p)*BWscncns[[#This Row],[dbw]]/1000</f>
        <v>1952.057967815914</v>
      </c>
      <c r="AJ2902" s="13">
        <f>BWscncns[[#This Row],[Torflow prgrssv alt vote]]/VLOOKUP(BWscncns[[#This Row],[class]],AltBWtotl,2,FALSE)*100</f>
        <v>3.8499794296703076E-2</v>
      </c>
      <c r="AK2902">
        <f>IF(D2902=E2902,1,0)</f>
        <v>1</v>
      </c>
    </row>
    <row r="2903" spans="1:37">
      <c r="A2903" s="1" t="s">
        <v>8446</v>
      </c>
      <c r="B2903" s="1" t="s">
        <v>8447</v>
      </c>
      <c r="C2903">
        <v>1860</v>
      </c>
      <c r="D2903">
        <v>1525002309</v>
      </c>
      <c r="E2903">
        <v>1525002309</v>
      </c>
      <c r="F2903" s="2">
        <v>-9.4112941604399994E-2</v>
      </c>
      <c r="G2903" s="2">
        <v>-9.4112941604399994E-2</v>
      </c>
      <c r="H2903">
        <v>1855256</v>
      </c>
      <c r="I2903" s="2">
        <v>0.29984147565399999</v>
      </c>
      <c r="J2903" s="2">
        <v>0</v>
      </c>
      <c r="K2903">
        <v>6</v>
      </c>
      <c r="L2903" s="1" t="s">
        <v>11780</v>
      </c>
      <c r="M2903" s="1" t="s">
        <v>8447</v>
      </c>
      <c r="N2903">
        <v>0</v>
      </c>
      <c r="O2903">
        <v>0</v>
      </c>
      <c r="P2903">
        <v>1</v>
      </c>
      <c r="Q2903">
        <v>0</v>
      </c>
      <c r="R2903" s="19">
        <f>BWscncns[[#This Row],[C fx]]*4+BWscncns[[#This Row],[C fg]]*2+BWscncns[[#This Row],[C fm]]</f>
        <v>1</v>
      </c>
      <c r="S2903">
        <v>1240</v>
      </c>
      <c r="T2903">
        <v>2048000</v>
      </c>
      <c r="U2903" s="13">
        <v>0.60546900000000003</v>
      </c>
      <c r="V2903" s="13">
        <v>1.651613</v>
      </c>
      <c r="W2903">
        <v>4512</v>
      </c>
      <c r="X2903">
        <v>90</v>
      </c>
      <c r="Z2903" s="10">
        <f>IF($N2903&lt;&gt;0,constants!$L$2,IF($O2903&lt;&gt;0,constants!$M$2,IF($P2903&lt;&gt;0,constants!$N$2,0)))</f>
        <v>1117.99</v>
      </c>
      <c r="AA2903" s="10">
        <f>IF($N2903&lt;&gt;0,constants!$L$2,IF($O2903&lt;&gt;0,constants!$M$2,IF($P2903&lt;&gt;0,constants!$P$2,0)))</f>
        <v>4051.45</v>
      </c>
      <c r="AB2903" s="11">
        <f>constants!$O$2</f>
        <v>4861.32</v>
      </c>
      <c r="AC2903" s="11">
        <f>VLOOKUP(BWscncns[[#This Row],[scanner]],[0]!ScnrAvgBW,2,FALSE)/1000</f>
        <v>2386.3111194805197</v>
      </c>
      <c r="AD2903" s="8">
        <f>(1+$F2903)*Z2903</f>
        <v>1012.7726724156969</v>
      </c>
      <c r="AE2903" s="8">
        <f>(1+$F2903)*AA2903</f>
        <v>3670.1561227368534</v>
      </c>
      <c r="AF2903" s="8">
        <f>(1+$F2903)*AB2903</f>
        <v>4403.8068747196976</v>
      </c>
      <c r="AG2903" s="8">
        <f>(1+$F2903)*AC2903</f>
        <v>2161.728360442919</v>
      </c>
      <c r="AH2903" s="8">
        <f>(1+$F2903)*$T2903/1000</f>
        <v>1855.2566955941888</v>
      </c>
      <c r="AI2903" s="8">
        <f>(1+BWscncns[[#This Row],[pid_error]]*K_p)*BWscncns[[#This Row],[dbw]]/1000</f>
        <v>1951.6283477970944</v>
      </c>
      <c r="AJ2903" s="13">
        <f>BWscncns[[#This Row],[Torflow prgrssv alt vote]]/VLOOKUP(BWscncns[[#This Row],[class]],AltBWtotl,2,FALSE)*100</f>
        <v>3.8491321043027715E-2</v>
      </c>
      <c r="AK2903">
        <f>IF(D2903=E2903,1,0)</f>
        <v>1</v>
      </c>
    </row>
    <row r="2904" spans="1:37">
      <c r="A2904" s="1" t="s">
        <v>10126</v>
      </c>
      <c r="B2904" s="1" t="s">
        <v>10127</v>
      </c>
      <c r="C2904">
        <v>528</v>
      </c>
      <c r="D2904">
        <v>1524982043</v>
      </c>
      <c r="E2904">
        <v>1524982043</v>
      </c>
      <c r="F2904" s="2">
        <v>-0.84357811251699999</v>
      </c>
      <c r="G2904" s="2">
        <v>-0.84357811251699999</v>
      </c>
      <c r="H2904">
        <v>527792</v>
      </c>
      <c r="I2904" s="2">
        <v>-9.9855701283000003E-2</v>
      </c>
      <c r="J2904" s="2">
        <v>0</v>
      </c>
      <c r="K2904">
        <v>8</v>
      </c>
      <c r="L2904" s="1" t="s">
        <v>11917</v>
      </c>
      <c r="M2904" s="1" t="s">
        <v>10127</v>
      </c>
      <c r="N2904">
        <v>1</v>
      </c>
      <c r="O2904">
        <v>0</v>
      </c>
      <c r="P2904">
        <v>0</v>
      </c>
      <c r="Q2904">
        <v>0</v>
      </c>
      <c r="R2904" s="19">
        <f>BWscncns[[#This Row],[C fx]]*4+BWscncns[[#This Row],[C fg]]*2+BWscncns[[#This Row],[C fm]]</f>
        <v>4</v>
      </c>
      <c r="S2904">
        <v>528</v>
      </c>
      <c r="T2904">
        <v>3374159</v>
      </c>
      <c r="U2904" s="13">
        <v>0.15648300000000001</v>
      </c>
      <c r="V2904" s="13">
        <v>6.3904529999999999</v>
      </c>
      <c r="W2904">
        <v>6024</v>
      </c>
      <c r="X2904">
        <v>120</v>
      </c>
      <c r="Z2904" s="10">
        <f>IF($N2904&lt;&gt;0,constants!$L$2,IF($O2904&lt;&gt;0,constants!$M$2,IF($P2904&lt;&gt;0,constants!$N$2,0)))</f>
        <v>10125.48</v>
      </c>
      <c r="AA2904" s="10">
        <f>IF($N2904&lt;&gt;0,constants!$L$2,IF($O2904&lt;&gt;0,constants!$M$2,IF($P2904&lt;&gt;0,constants!$P$2,0)))</f>
        <v>10125.48</v>
      </c>
      <c r="AB2904" s="11">
        <f>constants!$O$2</f>
        <v>4861.32</v>
      </c>
      <c r="AC2904" s="11">
        <f>VLOOKUP(BWscncns[[#This Row],[scanner]],[0]!ScnrAvgBW,2,FALSE)/1000</f>
        <v>509.99709399477808</v>
      </c>
      <c r="AD2904" s="8">
        <f>(1+$F2904)*Z2904</f>
        <v>1583.8466932713668</v>
      </c>
      <c r="AE2904" s="8">
        <f>(1+$F2904)*AA2904</f>
        <v>1583.8466932713668</v>
      </c>
      <c r="AF2904" s="8">
        <f>(1+$F2904)*AB2904</f>
        <v>760.41685005885756</v>
      </c>
      <c r="AG2904" s="8">
        <f>(1+$F2904)*AC2904</f>
        <v>79.774708053508164</v>
      </c>
      <c r="AH2904" s="8">
        <f>(1+$F2904)*$T2904/1000</f>
        <v>527.79231944775188</v>
      </c>
      <c r="AI2904" s="8">
        <f>(1+BWscncns[[#This Row],[pid_error]]*K_p)*BWscncns[[#This Row],[dbw]]/1000</f>
        <v>1950.9756597238759</v>
      </c>
      <c r="AJ2904" s="13">
        <f>BWscncns[[#This Row],[Torflow prgrssv alt vote]]/VLOOKUP(BWscncns[[#This Row],[class]],AltBWtotl,2,FALSE)*100</f>
        <v>1.6721313301796246E-2</v>
      </c>
      <c r="AK2904">
        <f>IF(D2904=E2904,1,0)</f>
        <v>1</v>
      </c>
    </row>
    <row r="2905" spans="1:37">
      <c r="A2905" s="1" t="s">
        <v>10802</v>
      </c>
      <c r="B2905" s="1" t="s">
        <v>10803</v>
      </c>
      <c r="C2905">
        <v>2360</v>
      </c>
      <c r="D2905">
        <v>1524970278</v>
      </c>
      <c r="E2905">
        <v>1524970278</v>
      </c>
      <c r="F2905" s="2">
        <v>0.53533520347999997</v>
      </c>
      <c r="G2905" s="2">
        <v>0.53533520347999997</v>
      </c>
      <c r="H2905">
        <v>2358274</v>
      </c>
      <c r="I2905" s="2">
        <v>0.18629441719699999</v>
      </c>
      <c r="J2905" s="2">
        <v>0</v>
      </c>
      <c r="K2905">
        <v>5</v>
      </c>
      <c r="L2905" s="1" t="s">
        <v>11743</v>
      </c>
      <c r="M2905" s="1" t="s">
        <v>10803</v>
      </c>
      <c r="N2905">
        <v>0</v>
      </c>
      <c r="O2905">
        <v>0</v>
      </c>
      <c r="P2905">
        <v>1</v>
      </c>
      <c r="Q2905">
        <v>0</v>
      </c>
      <c r="R2905" s="19">
        <f>BWscncns[[#This Row],[C fx]]*4+BWscncns[[#This Row],[C fg]]*2+BWscncns[[#This Row],[C fm]]</f>
        <v>1</v>
      </c>
      <c r="S2905">
        <v>1720</v>
      </c>
      <c r="T2905">
        <v>1536000</v>
      </c>
      <c r="U2905" s="13">
        <v>1.1197919999999999</v>
      </c>
      <c r="V2905" s="13">
        <v>0.89302300000000001</v>
      </c>
      <c r="W2905">
        <v>2589</v>
      </c>
      <c r="X2905">
        <v>51</v>
      </c>
      <c r="Z2905" s="10">
        <f>IF($N2905&lt;&gt;0,constants!$L$2,IF($O2905&lt;&gt;0,constants!$M$2,IF($P2905&lt;&gt;0,constants!$N$2,0)))</f>
        <v>1117.99</v>
      </c>
      <c r="AA2905" s="10">
        <f>IF($N2905&lt;&gt;0,constants!$L$2,IF($O2905&lt;&gt;0,constants!$M$2,IF($P2905&lt;&gt;0,constants!$P$2,0)))</f>
        <v>4051.45</v>
      </c>
      <c r="AB2905" s="11">
        <f>constants!$O$2</f>
        <v>4861.32</v>
      </c>
      <c r="AC2905" s="11">
        <f>VLOOKUP(BWscncns[[#This Row],[scanner]],[0]!ScnrAvgBW,2,FALSE)/1000</f>
        <v>3794.4265750962772</v>
      </c>
      <c r="AD2905" s="8">
        <f>(1+$F2905)*Z2905</f>
        <v>1716.4894041386051</v>
      </c>
      <c r="AE2905" s="8">
        <f>(1+$F2905)*AA2905</f>
        <v>6220.3338101390455</v>
      </c>
      <c r="AF2905" s="8">
        <f>(1+$F2905)*AB2905</f>
        <v>7463.7557313813923</v>
      </c>
      <c r="AG2905" s="8">
        <f>(1+$F2905)*AC2905</f>
        <v>5825.7166977653615</v>
      </c>
      <c r="AH2905" s="8">
        <f>(1+$F2905)*$T2905/1000</f>
        <v>2358.2748725452798</v>
      </c>
      <c r="AI2905" s="8">
        <f>(1+BWscncns[[#This Row],[pid_error]]*K_p)*BWscncns[[#This Row],[dbw]]/1000</f>
        <v>1947.1374362726399</v>
      </c>
      <c r="AJ2905" s="13">
        <f>BWscncns[[#This Row],[Torflow prgrssv alt vote]]/VLOOKUP(BWscncns[[#This Row],[class]],AltBWtotl,2,FALSE)*100</f>
        <v>3.8402748278926022E-2</v>
      </c>
      <c r="AK2905">
        <f>IF(D2905=E2905,1,0)</f>
        <v>1</v>
      </c>
    </row>
    <row r="2906" spans="1:37">
      <c r="A2906" s="1" t="s">
        <v>11060</v>
      </c>
      <c r="B2906" s="1" t="s">
        <v>45</v>
      </c>
      <c r="C2906">
        <v>2300</v>
      </c>
      <c r="D2906">
        <v>1524961112</v>
      </c>
      <c r="E2906">
        <v>1524961112</v>
      </c>
      <c r="F2906" s="2">
        <v>0.44486252578399998</v>
      </c>
      <c r="G2906" s="2">
        <v>0.44486252578399998</v>
      </c>
      <c r="H2906">
        <v>2297724</v>
      </c>
      <c r="I2906" s="2">
        <v>0</v>
      </c>
      <c r="J2906" s="2">
        <v>0.6</v>
      </c>
      <c r="K2906">
        <v>4</v>
      </c>
      <c r="L2906" s="1" t="s">
        <v>11905</v>
      </c>
      <c r="M2906" s="1" t="s">
        <v>45</v>
      </c>
      <c r="N2906">
        <v>0</v>
      </c>
      <c r="O2906">
        <v>0</v>
      </c>
      <c r="P2906">
        <v>1</v>
      </c>
      <c r="Q2906">
        <v>1</v>
      </c>
      <c r="R2906" s="19">
        <f>BWscncns[[#This Row],[C fx]]*4+BWscncns[[#This Row],[C fg]]*2+BWscncns[[#This Row],[C fm]]</f>
        <v>1</v>
      </c>
      <c r="S2906">
        <v>20</v>
      </c>
      <c r="T2906">
        <v>1590272</v>
      </c>
      <c r="U2906" s="13">
        <v>1</v>
      </c>
      <c r="V2906" s="13">
        <v>1</v>
      </c>
      <c r="W2906">
        <v>3291</v>
      </c>
      <c r="X2906">
        <v>65</v>
      </c>
      <c r="Z2906" s="10">
        <f>IF($N2906&lt;&gt;0,constants!$L$2,IF($O2906&lt;&gt;0,constants!$M$2,IF($P2906&lt;&gt;0,constants!$N$2,0)))</f>
        <v>1117.99</v>
      </c>
      <c r="AA2906" s="10">
        <f>IF($N2906&lt;&gt;0,constants!$L$2,IF($O2906&lt;&gt;0,constants!$M$2,IF($P2906&lt;&gt;0,constants!$P$2,0)))</f>
        <v>4051.45</v>
      </c>
      <c r="AB2906" s="11">
        <f>constants!$O$2</f>
        <v>4861.32</v>
      </c>
      <c r="AC2906" s="11">
        <f>VLOOKUP(BWscncns[[#This Row],[scanner]],[0]!ScnrAvgBW,2,FALSE)/1000</f>
        <v>4819.491751072962</v>
      </c>
      <c r="AD2906" s="8">
        <f>(1+$F2906)*Z2906</f>
        <v>1615.3418552012542</v>
      </c>
      <c r="AE2906" s="8">
        <f>(1+$F2906)*AA2906</f>
        <v>5853.7882800875868</v>
      </c>
      <c r="AF2906" s="8">
        <f>(1+$F2906)*AB2906</f>
        <v>7023.9390938442748</v>
      </c>
      <c r="AG2906" s="8">
        <f>(1+$F2906)*AC2906</f>
        <v>6963.5030244504323</v>
      </c>
      <c r="AH2906" s="8">
        <f>(1+$F2906)*$T2906/1000</f>
        <v>2297.7244186035732</v>
      </c>
      <c r="AI2906" s="8">
        <f>(1+BWscncns[[#This Row],[pid_error]]*K_p)*BWscncns[[#This Row],[dbw]]/1000</f>
        <v>1943.9982093017866</v>
      </c>
      <c r="AJ2906" s="13">
        <f>BWscncns[[#This Row],[Torflow prgrssv alt vote]]/VLOOKUP(BWscncns[[#This Row],[class]],AltBWtotl,2,FALSE)*100</f>
        <v>3.8340834342648948E-2</v>
      </c>
      <c r="AK2906">
        <f>IF(D2906=E2906,1,0)</f>
        <v>1</v>
      </c>
    </row>
    <row r="2907" spans="1:37">
      <c r="A2907" s="1" t="s">
        <v>7408</v>
      </c>
      <c r="B2907" s="1" t="s">
        <v>7409</v>
      </c>
      <c r="C2907">
        <v>2570</v>
      </c>
      <c r="D2907">
        <v>1524970147</v>
      </c>
      <c r="E2907">
        <v>1524970147</v>
      </c>
      <c r="F2907" s="2">
        <v>0.96453697838499997</v>
      </c>
      <c r="G2907" s="2">
        <v>0.96453697838499997</v>
      </c>
      <c r="H2907">
        <v>2574957</v>
      </c>
      <c r="I2907" s="2">
        <v>6.9139165687299997E-2</v>
      </c>
      <c r="J2907" s="2">
        <v>0</v>
      </c>
      <c r="K2907">
        <v>2</v>
      </c>
      <c r="L2907" s="1" t="s">
        <v>11579</v>
      </c>
      <c r="M2907" s="1" t="s">
        <v>7409</v>
      </c>
      <c r="N2907">
        <v>0</v>
      </c>
      <c r="O2907">
        <v>0</v>
      </c>
      <c r="P2907">
        <v>1</v>
      </c>
      <c r="Q2907">
        <v>0</v>
      </c>
      <c r="R2907" s="19">
        <f>BWscncns[[#This Row],[C fx]]*4+BWscncns[[#This Row],[C fg]]*2+BWscncns[[#This Row],[C fm]]</f>
        <v>1</v>
      </c>
      <c r="S2907">
        <v>2200</v>
      </c>
      <c r="T2907">
        <v>1310720</v>
      </c>
      <c r="U2907" s="13">
        <v>1.6784669999999999</v>
      </c>
      <c r="V2907" s="13">
        <v>0.59578200000000003</v>
      </c>
      <c r="W2907">
        <v>884</v>
      </c>
      <c r="X2907">
        <v>17</v>
      </c>
      <c r="Z2907" s="10">
        <f>IF($N2907&lt;&gt;0,constants!$L$2,IF($O2907&lt;&gt;0,constants!$M$2,IF($P2907&lt;&gt;0,constants!$N$2,0)))</f>
        <v>1117.99</v>
      </c>
      <c r="AA2907" s="10">
        <f>IF($N2907&lt;&gt;0,constants!$L$2,IF($O2907&lt;&gt;0,constants!$M$2,IF($P2907&lt;&gt;0,constants!$P$2,0)))</f>
        <v>4051.45</v>
      </c>
      <c r="AB2907" s="11">
        <f>constants!$O$2</f>
        <v>4861.32</v>
      </c>
      <c r="AC2907" s="11">
        <f>VLOOKUP(BWscncns[[#This Row],[scanner]],[0]!ScnrAvgBW,2,FALSE)/1000</f>
        <v>8853.6095214723919</v>
      </c>
      <c r="AD2907" s="8">
        <f>(1+$F2907)*Z2907</f>
        <v>2196.3326964646462</v>
      </c>
      <c r="AE2907" s="8">
        <f>(1+$F2907)*AA2907</f>
        <v>7959.2233410779081</v>
      </c>
      <c r="AF2907" s="8">
        <f>(1+$F2907)*AB2907</f>
        <v>9550.2429037625679</v>
      </c>
      <c r="AG2907" s="8">
        <f>(1+$F2907)*AC2907</f>
        <v>17393.243297114037</v>
      </c>
      <c r="AH2907" s="8">
        <f>(1+$F2907)*$T2907/1000</f>
        <v>2574.9579083087874</v>
      </c>
      <c r="AI2907" s="8">
        <f>(1+BWscncns[[#This Row],[pid_error]]*K_p)*BWscncns[[#This Row],[dbw]]/1000</f>
        <v>1942.8389541543936</v>
      </c>
      <c r="AJ2907" s="13">
        <f>BWscncns[[#This Row],[Torflow prgrssv alt vote]]/VLOOKUP(BWscncns[[#This Row],[class]],AltBWtotl,2,FALSE)*100</f>
        <v>3.8317970736420098E-2</v>
      </c>
      <c r="AK2907">
        <f>IF(D2907=E2907,1,0)</f>
        <v>1</v>
      </c>
    </row>
    <row r="2908" spans="1:37">
      <c r="A2908" s="1" t="s">
        <v>4486</v>
      </c>
      <c r="B2908" s="1" t="s">
        <v>4487</v>
      </c>
      <c r="C2908">
        <v>1830</v>
      </c>
      <c r="D2908">
        <v>1524987008</v>
      </c>
      <c r="E2908">
        <v>1524987008</v>
      </c>
      <c r="F2908" s="2">
        <v>-0.104726105445</v>
      </c>
      <c r="G2908" s="2">
        <v>-0.104726105445</v>
      </c>
      <c r="H2908">
        <v>1833520</v>
      </c>
      <c r="I2908" s="2">
        <v>5.9750559630499999E-3</v>
      </c>
      <c r="J2908" s="2">
        <v>0</v>
      </c>
      <c r="K2908">
        <v>5</v>
      </c>
      <c r="L2908" s="1" t="s">
        <v>11708</v>
      </c>
      <c r="M2908" s="1" t="s">
        <v>4487</v>
      </c>
      <c r="N2908">
        <v>0</v>
      </c>
      <c r="O2908">
        <v>0</v>
      </c>
      <c r="P2908">
        <v>1</v>
      </c>
      <c r="Q2908">
        <v>0</v>
      </c>
      <c r="R2908" s="19">
        <f>BWscncns[[#This Row],[C fx]]*4+BWscncns[[#This Row],[C fg]]*2+BWscncns[[#This Row],[C fm]]</f>
        <v>1</v>
      </c>
      <c r="S2908">
        <v>1830</v>
      </c>
      <c r="T2908">
        <v>2048000</v>
      </c>
      <c r="U2908" s="13">
        <v>0.89355499999999999</v>
      </c>
      <c r="V2908" s="13">
        <v>1.1191260000000001</v>
      </c>
      <c r="W2908">
        <v>3732</v>
      </c>
      <c r="X2908">
        <v>74</v>
      </c>
      <c r="Z2908" s="10">
        <f>IF($N2908&lt;&gt;0,constants!$L$2,IF($O2908&lt;&gt;0,constants!$M$2,IF($P2908&lt;&gt;0,constants!$N$2,0)))</f>
        <v>1117.99</v>
      </c>
      <c r="AA2908" s="10">
        <f>IF($N2908&lt;&gt;0,constants!$L$2,IF($O2908&lt;&gt;0,constants!$M$2,IF($P2908&lt;&gt;0,constants!$P$2,0)))</f>
        <v>4051.45</v>
      </c>
      <c r="AB2908" s="11">
        <f>constants!$O$2</f>
        <v>4861.32</v>
      </c>
      <c r="AC2908" s="11">
        <f>VLOOKUP(BWscncns[[#This Row],[scanner]],[0]!ScnrAvgBW,2,FALSE)/1000</f>
        <v>3794.4265750962772</v>
      </c>
      <c r="AD2908" s="8">
        <f>(1+$F2908)*Z2908</f>
        <v>1000.9072613735445</v>
      </c>
      <c r="AE2908" s="8">
        <f>(1+$F2908)*AA2908</f>
        <v>3627.1574200948548</v>
      </c>
      <c r="AF2908" s="8">
        <f>(1+$F2908)*AB2908</f>
        <v>4352.2128890781123</v>
      </c>
      <c r="AG2908" s="8">
        <f>(1+$F2908)*AC2908</f>
        <v>3397.0510574894347</v>
      </c>
      <c r="AH2908" s="8">
        <f>(1+$F2908)*$T2908/1000</f>
        <v>1833.5209360486401</v>
      </c>
      <c r="AI2908" s="8">
        <f>(1+BWscncns[[#This Row],[pid_error]]*K_p)*BWscncns[[#This Row],[dbw]]/1000</f>
        <v>1940.7604680243201</v>
      </c>
      <c r="AJ2908" s="13">
        <f>BWscncns[[#This Row],[Torflow prgrssv alt vote]]/VLOOKUP(BWscncns[[#This Row],[class]],AltBWtotl,2,FALSE)*100</f>
        <v>3.8276977441253815E-2</v>
      </c>
      <c r="AK2908">
        <f>IF(D2908=E2908,1,0)</f>
        <v>1</v>
      </c>
    </row>
    <row r="2909" spans="1:37">
      <c r="A2909" s="1" t="s">
        <v>9685</v>
      </c>
      <c r="B2909" s="1" t="s">
        <v>9686</v>
      </c>
      <c r="C2909">
        <v>459</v>
      </c>
      <c r="D2909">
        <v>1524994035</v>
      </c>
      <c r="E2909">
        <v>1524994035</v>
      </c>
      <c r="F2909" s="2">
        <v>-0.86575962086199998</v>
      </c>
      <c r="G2909" s="2">
        <v>-0.86575962086199998</v>
      </c>
      <c r="H2909">
        <v>458986</v>
      </c>
      <c r="I2909" s="2">
        <v>4.8670214187000002E-2</v>
      </c>
      <c r="J2909" s="2">
        <v>0</v>
      </c>
      <c r="K2909">
        <v>8</v>
      </c>
      <c r="L2909" s="1" t="s">
        <v>11823</v>
      </c>
      <c r="M2909" s="1" t="s">
        <v>9686</v>
      </c>
      <c r="N2909">
        <v>1</v>
      </c>
      <c r="O2909">
        <v>0</v>
      </c>
      <c r="P2909">
        <v>0</v>
      </c>
      <c r="Q2909">
        <v>0</v>
      </c>
      <c r="R2909" s="19">
        <f>BWscncns[[#This Row],[C fx]]*4+BWscncns[[#This Row],[C fg]]*2+BWscncns[[#This Row],[C fm]]</f>
        <v>4</v>
      </c>
      <c r="S2909">
        <v>212</v>
      </c>
      <c r="T2909">
        <v>3419136</v>
      </c>
      <c r="U2909" s="13">
        <v>6.2003999999999997E-2</v>
      </c>
      <c r="V2909" s="13">
        <v>16.128</v>
      </c>
      <c r="W2909">
        <v>6315</v>
      </c>
      <c r="X2909">
        <v>126</v>
      </c>
      <c r="Z2909" s="10">
        <f>IF($N2909&lt;&gt;0,constants!$L$2,IF($O2909&lt;&gt;0,constants!$M$2,IF($P2909&lt;&gt;0,constants!$N$2,0)))</f>
        <v>10125.48</v>
      </c>
      <c r="AA2909" s="10">
        <f>IF($N2909&lt;&gt;0,constants!$L$2,IF($O2909&lt;&gt;0,constants!$M$2,IF($P2909&lt;&gt;0,constants!$P$2,0)))</f>
        <v>10125.48</v>
      </c>
      <c r="AB2909" s="11">
        <f>constants!$O$2</f>
        <v>4861.32</v>
      </c>
      <c r="AC2909" s="11">
        <f>VLOOKUP(BWscncns[[#This Row],[scanner]],[0]!ScnrAvgBW,2,FALSE)/1000</f>
        <v>509.99709399477808</v>
      </c>
      <c r="AD2909" s="8">
        <f>(1+$F2909)*Z2909</f>
        <v>1359.2482741542365</v>
      </c>
      <c r="AE2909" s="8">
        <f>(1+$F2909)*AA2909</f>
        <v>1359.2482741542365</v>
      </c>
      <c r="AF2909" s="8">
        <f>(1+$F2909)*AB2909</f>
        <v>652.5854399111422</v>
      </c>
      <c r="AG2909" s="8">
        <f>(1+$F2909)*AC2909</f>
        <v>68.462203257137247</v>
      </c>
      <c r="AH2909" s="8">
        <f>(1+$F2909)*$T2909/1000</f>
        <v>458.98611296438486</v>
      </c>
      <c r="AI2909" s="8">
        <f>(1+BWscncns[[#This Row],[pid_error]]*K_p)*BWscncns[[#This Row],[dbw]]/1000</f>
        <v>1939.0610564821923</v>
      </c>
      <c r="AJ2909" s="13">
        <f>BWscncns[[#This Row],[Torflow prgrssv alt vote]]/VLOOKUP(BWscncns[[#This Row],[class]],AltBWtotl,2,FALSE)*100</f>
        <v>1.6619196285277964E-2</v>
      </c>
      <c r="AK2909">
        <f>IF(D2909=E2909,1,0)</f>
        <v>1</v>
      </c>
    </row>
    <row r="2910" spans="1:37">
      <c r="A2910" s="1" t="s">
        <v>1758</v>
      </c>
      <c r="B2910" s="1" t="s">
        <v>1759</v>
      </c>
      <c r="C2910">
        <v>1770</v>
      </c>
      <c r="D2910">
        <v>1524904374</v>
      </c>
      <c r="E2910">
        <v>1524904374</v>
      </c>
      <c r="F2910" s="2">
        <v>-0.154621838564</v>
      </c>
      <c r="G2910" s="2">
        <v>-0.154621838564</v>
      </c>
      <c r="H2910">
        <v>1772886</v>
      </c>
      <c r="I2910" s="2">
        <v>0.39115907334299999</v>
      </c>
      <c r="J2910" s="2">
        <v>0</v>
      </c>
      <c r="K2910">
        <v>5</v>
      </c>
      <c r="L2910" s="1" t="s">
        <v>11658</v>
      </c>
      <c r="M2910" s="1" t="s">
        <v>1759</v>
      </c>
      <c r="N2910">
        <v>0</v>
      </c>
      <c r="O2910">
        <v>0</v>
      </c>
      <c r="P2910">
        <v>1</v>
      </c>
      <c r="Q2910">
        <v>0</v>
      </c>
      <c r="R2910" s="19">
        <f>BWscncns[[#This Row],[C fx]]*4+BWscncns[[#This Row],[C fg]]*2+BWscncns[[#This Row],[C fm]]</f>
        <v>1</v>
      </c>
      <c r="S2910">
        <v>1320</v>
      </c>
      <c r="T2910">
        <v>2097152</v>
      </c>
      <c r="U2910" s="13">
        <v>0.62942500000000001</v>
      </c>
      <c r="V2910" s="13">
        <v>1.5887519999999999</v>
      </c>
      <c r="W2910">
        <v>4451</v>
      </c>
      <c r="X2910">
        <v>89</v>
      </c>
      <c r="Z2910" s="10">
        <f>IF($N2910&lt;&gt;0,constants!$L$2,IF($O2910&lt;&gt;0,constants!$M$2,IF($P2910&lt;&gt;0,constants!$N$2,0)))</f>
        <v>1117.99</v>
      </c>
      <c r="AA2910" s="10">
        <f>IF($N2910&lt;&gt;0,constants!$L$2,IF($O2910&lt;&gt;0,constants!$M$2,IF($P2910&lt;&gt;0,constants!$P$2,0)))</f>
        <v>4051.45</v>
      </c>
      <c r="AB2910" s="11">
        <f>constants!$O$2</f>
        <v>4861.32</v>
      </c>
      <c r="AC2910" s="11">
        <f>VLOOKUP(BWscncns[[#This Row],[scanner]],[0]!ScnrAvgBW,2,FALSE)/1000</f>
        <v>3794.4265750962772</v>
      </c>
      <c r="AD2910" s="8">
        <f>(1+$F2910)*Z2910</f>
        <v>945.12433070383361</v>
      </c>
      <c r="AE2910" s="8">
        <f>(1+$F2910)*AA2910</f>
        <v>3425.0073521498821</v>
      </c>
      <c r="AF2910" s="8">
        <f>(1+$F2910)*AB2910</f>
        <v>4109.6537637520551</v>
      </c>
      <c r="AG2910" s="8">
        <f>(1+$F2910)*AC2910</f>
        <v>3207.7253617587889</v>
      </c>
      <c r="AH2910" s="8">
        <f>(1+$F2910)*$T2910/1000</f>
        <v>1772.8865020118303</v>
      </c>
      <c r="AI2910" s="8">
        <f>(1+BWscncns[[#This Row],[pid_error]]*K_p)*BWscncns[[#This Row],[dbw]]/1000</f>
        <v>1935.0192510059153</v>
      </c>
      <c r="AJ2910" s="13">
        <f>BWscncns[[#This Row],[Torflow prgrssv alt vote]]/VLOOKUP(BWscncns[[#This Row],[class]],AltBWtotl,2,FALSE)*100</f>
        <v>3.8163745315023145E-2</v>
      </c>
      <c r="AK2910">
        <f>IF(D2910=E2910,1,0)</f>
        <v>1</v>
      </c>
    </row>
    <row r="2911" spans="1:37">
      <c r="A2911" s="1" t="s">
        <v>7081</v>
      </c>
      <c r="B2911" s="1" t="s">
        <v>7082</v>
      </c>
      <c r="C2911">
        <v>822</v>
      </c>
      <c r="D2911">
        <v>1524995200</v>
      </c>
      <c r="E2911">
        <v>1524995200</v>
      </c>
      <c r="F2911" s="2">
        <v>-0.72897889623500001</v>
      </c>
      <c r="G2911" s="2">
        <v>-0.72897889623500001</v>
      </c>
      <c r="H2911">
        <v>822256</v>
      </c>
      <c r="I2911" s="2">
        <v>-4.8159699374199998E-2</v>
      </c>
      <c r="J2911" s="2">
        <v>9.5238095238100007E-2</v>
      </c>
      <c r="K2911">
        <v>7</v>
      </c>
      <c r="L2911" s="1" t="s">
        <v>11858</v>
      </c>
      <c r="M2911" s="1" t="s">
        <v>7082</v>
      </c>
      <c r="N2911">
        <v>1</v>
      </c>
      <c r="O2911">
        <v>0</v>
      </c>
      <c r="P2911">
        <v>0</v>
      </c>
      <c r="Q2911">
        <v>0</v>
      </c>
      <c r="R2911" s="19">
        <f>BWscncns[[#This Row],[C fx]]*4+BWscncns[[#This Row],[C fg]]*2+BWscncns[[#This Row],[C fm]]</f>
        <v>4</v>
      </c>
      <c r="S2911">
        <v>914</v>
      </c>
      <c r="T2911">
        <v>3033922</v>
      </c>
      <c r="U2911" s="13">
        <v>0.30125999999999997</v>
      </c>
      <c r="V2911" s="13">
        <v>3.3193890000000001</v>
      </c>
      <c r="W2911">
        <v>5475</v>
      </c>
      <c r="X2911">
        <v>109</v>
      </c>
      <c r="Z2911" s="10">
        <f>IF($N2911&lt;&gt;0,constants!$L$2,IF($O2911&lt;&gt;0,constants!$M$2,IF($P2911&lt;&gt;0,constants!$N$2,0)))</f>
        <v>10125.48</v>
      </c>
      <c r="AA2911" s="10">
        <f>IF($N2911&lt;&gt;0,constants!$L$2,IF($O2911&lt;&gt;0,constants!$M$2,IF($P2911&lt;&gt;0,constants!$P$2,0)))</f>
        <v>10125.48</v>
      </c>
      <c r="AB2911" s="11">
        <f>constants!$O$2</f>
        <v>4861.32</v>
      </c>
      <c r="AC2911" s="11">
        <f>VLOOKUP(BWscncns[[#This Row],[scanner]],[0]!ScnrAvgBW,2,FALSE)/1000</f>
        <v>885.64026081730776</v>
      </c>
      <c r="AD2911" s="8">
        <f>(1+$F2911)*Z2911</f>
        <v>2744.2187657504319</v>
      </c>
      <c r="AE2911" s="8">
        <f>(1+$F2911)*AA2911</f>
        <v>2744.2187657504319</v>
      </c>
      <c r="AF2911" s="8">
        <f>(1+$F2911)*AB2911</f>
        <v>1317.5203121548698</v>
      </c>
      <c r="AG2911" s="8">
        <f>(1+$F2911)*AC2911</f>
        <v>240.02720102542924</v>
      </c>
      <c r="AH2911" s="8">
        <f>(1+$F2911)*$T2911/1000</f>
        <v>822.25688917691627</v>
      </c>
      <c r="AI2911" s="8">
        <f>(1+BWscncns[[#This Row],[pid_error]]*K_p)*BWscncns[[#This Row],[dbw]]/1000</f>
        <v>1928.089444588458</v>
      </c>
      <c r="AJ2911" s="13">
        <f>BWscncns[[#This Row],[Torflow prgrssv alt vote]]/VLOOKUP(BWscncns[[#This Row],[class]],AltBWtotl,2,FALSE)*100</f>
        <v>1.6525161406377008E-2</v>
      </c>
      <c r="AK2911">
        <f>IF(D2911=E2911,1,0)</f>
        <v>1</v>
      </c>
    </row>
    <row r="2912" spans="1:37">
      <c r="A2912" s="1" t="s">
        <v>10514</v>
      </c>
      <c r="B2912" s="1" t="s">
        <v>10515</v>
      </c>
      <c r="C2912">
        <v>918</v>
      </c>
      <c r="D2912">
        <v>1524984900</v>
      </c>
      <c r="E2912">
        <v>1524984900</v>
      </c>
      <c r="F2912" s="2">
        <v>-0.68664530214099995</v>
      </c>
      <c r="G2912" s="2">
        <v>-0.68664530214099995</v>
      </c>
      <c r="H2912">
        <v>918113</v>
      </c>
      <c r="I2912" s="2">
        <v>-1.93793539429E-2</v>
      </c>
      <c r="J2912" s="2">
        <v>0</v>
      </c>
      <c r="K2912">
        <v>7</v>
      </c>
      <c r="L2912" s="1" t="s">
        <v>11929</v>
      </c>
      <c r="M2912" s="1" t="s">
        <v>10515</v>
      </c>
      <c r="N2912">
        <v>1</v>
      </c>
      <c r="O2912">
        <v>0</v>
      </c>
      <c r="P2912">
        <v>0</v>
      </c>
      <c r="Q2912">
        <v>0</v>
      </c>
      <c r="R2912" s="19">
        <f>BWscncns[[#This Row],[C fx]]*4+BWscncns[[#This Row],[C fg]]*2+BWscncns[[#This Row],[C fm]]</f>
        <v>4</v>
      </c>
      <c r="S2912">
        <v>1040</v>
      </c>
      <c r="T2912">
        <v>2929949</v>
      </c>
      <c r="U2912" s="13">
        <v>0.35495500000000002</v>
      </c>
      <c r="V2912" s="13">
        <v>2.817259</v>
      </c>
      <c r="W2912">
        <v>5300</v>
      </c>
      <c r="X2912">
        <v>106</v>
      </c>
      <c r="Z2912" s="10">
        <f>IF($N2912&lt;&gt;0,constants!$L$2,IF($O2912&lt;&gt;0,constants!$M$2,IF($P2912&lt;&gt;0,constants!$N$2,0)))</f>
        <v>10125.48</v>
      </c>
      <c r="AA2912" s="10">
        <f>IF($N2912&lt;&gt;0,constants!$L$2,IF($O2912&lt;&gt;0,constants!$M$2,IF($P2912&lt;&gt;0,constants!$P$2,0)))</f>
        <v>10125.48</v>
      </c>
      <c r="AB2912" s="11">
        <f>constants!$O$2</f>
        <v>4861.32</v>
      </c>
      <c r="AC2912" s="11">
        <f>VLOOKUP(BWscncns[[#This Row],[scanner]],[0]!ScnrAvgBW,2,FALSE)/1000</f>
        <v>885.64026081730776</v>
      </c>
      <c r="AD2912" s="8">
        <f>(1+$F2912)*Z2912</f>
        <v>3172.8667260773477</v>
      </c>
      <c r="AE2912" s="8">
        <f>(1+$F2912)*AA2912</f>
        <v>3172.8667260773477</v>
      </c>
      <c r="AF2912" s="8">
        <f>(1+$F2912)*AB2912</f>
        <v>1523.3174597959141</v>
      </c>
      <c r="AG2912" s="8">
        <f>(1+$F2912)*AC2912</f>
        <v>277.51953634017349</v>
      </c>
      <c r="AH2912" s="8">
        <f>(1+$F2912)*$T2912/1000</f>
        <v>918.11328363727932</v>
      </c>
      <c r="AI2912" s="8">
        <f>(1+BWscncns[[#This Row],[pid_error]]*K_p)*BWscncns[[#This Row],[dbw]]/1000</f>
        <v>1924.0311418186395</v>
      </c>
      <c r="AJ2912" s="13">
        <f>BWscncns[[#This Row],[Torflow prgrssv alt vote]]/VLOOKUP(BWscncns[[#This Row],[class]],AltBWtotl,2,FALSE)*100</f>
        <v>1.6490378731488446E-2</v>
      </c>
      <c r="AK2912">
        <f>IF(D2912=E2912,1,0)</f>
        <v>1</v>
      </c>
    </row>
    <row r="2913" spans="1:37">
      <c r="A2913" s="1" t="s">
        <v>11277</v>
      </c>
      <c r="B2913" s="1" t="s">
        <v>4281</v>
      </c>
      <c r="C2913">
        <v>2510</v>
      </c>
      <c r="D2913">
        <v>1525007036</v>
      </c>
      <c r="E2913">
        <v>1525007036</v>
      </c>
      <c r="F2913" s="2">
        <v>0.88836430888600004</v>
      </c>
      <c r="G2913" s="2">
        <v>0.88836430888600004</v>
      </c>
      <c r="H2913">
        <v>2513790</v>
      </c>
      <c r="I2913" s="2">
        <v>-0.100212709824</v>
      </c>
      <c r="J2913" s="2">
        <v>0</v>
      </c>
      <c r="K2913">
        <v>3</v>
      </c>
      <c r="L2913" s="1" t="s">
        <v>11600</v>
      </c>
      <c r="M2913" s="1" t="s">
        <v>4281</v>
      </c>
      <c r="N2913">
        <v>1</v>
      </c>
      <c r="O2913">
        <v>0</v>
      </c>
      <c r="P2913">
        <v>0</v>
      </c>
      <c r="Q2913">
        <v>0</v>
      </c>
      <c r="R2913" s="19">
        <f>BWscncns[[#This Row],[C fx]]*4+BWscncns[[#This Row],[C fg]]*2+BWscncns[[#This Row],[C fm]]</f>
        <v>4</v>
      </c>
      <c r="S2913">
        <v>1820</v>
      </c>
      <c r="T2913">
        <v>1331200</v>
      </c>
      <c r="U2913" s="13">
        <v>1.3671880000000001</v>
      </c>
      <c r="V2913" s="13">
        <v>0.731429</v>
      </c>
      <c r="W2913">
        <v>1744</v>
      </c>
      <c r="X2913">
        <v>34</v>
      </c>
      <c r="Z2913" s="10">
        <f>IF($N2913&lt;&gt;0,constants!$L$2,IF($O2913&lt;&gt;0,constants!$M$2,IF($P2913&lt;&gt;0,constants!$N$2,0)))</f>
        <v>10125.48</v>
      </c>
      <c r="AA2913" s="10">
        <f>IF($N2913&lt;&gt;0,constants!$L$2,IF($O2913&lt;&gt;0,constants!$M$2,IF($P2913&lt;&gt;0,constants!$P$2,0)))</f>
        <v>10125.48</v>
      </c>
      <c r="AB2913" s="11">
        <f>constants!$O$2</f>
        <v>4861.32</v>
      </c>
      <c r="AC2913" s="11">
        <f>VLOOKUP(BWscncns[[#This Row],[scanner]],[0]!ScnrAvgBW,2,FALSE)/1000</f>
        <v>6440.9193022088357</v>
      </c>
      <c r="AD2913" s="8">
        <f>(1+$F2913)*Z2913</f>
        <v>19120.595042339013</v>
      </c>
      <c r="AE2913" s="8">
        <f>(1+$F2913)*AA2913</f>
        <v>19120.595042339013</v>
      </c>
      <c r="AF2913" s="8">
        <f>(1+$F2913)*AB2913</f>
        <v>9179.94318207369</v>
      </c>
      <c r="AG2913" s="8">
        <f>(1+$F2913)*AC2913</f>
        <v>12162.802126706085</v>
      </c>
      <c r="AH2913" s="8">
        <f>(1+$F2913)*$T2913/1000</f>
        <v>2513.7905679890432</v>
      </c>
      <c r="AI2913" s="8">
        <f>(1+BWscncns[[#This Row],[pid_error]]*K_p)*BWscncns[[#This Row],[dbw]]/1000</f>
        <v>1922.4952839945217</v>
      </c>
      <c r="AJ2913" s="13">
        <f>BWscncns[[#This Row],[Torflow prgrssv alt vote]]/VLOOKUP(BWscncns[[#This Row],[class]],AltBWtotl,2,FALSE)*100</f>
        <v>1.6477215286964629E-2</v>
      </c>
      <c r="AK2913">
        <f>IF(D2913=E2913,1,0)</f>
        <v>1</v>
      </c>
    </row>
    <row r="2914" spans="1:37">
      <c r="A2914" s="1" t="s">
        <v>398</v>
      </c>
      <c r="B2914" s="1" t="s">
        <v>399</v>
      </c>
      <c r="C2914">
        <v>2300</v>
      </c>
      <c r="D2914">
        <v>1524995972</v>
      </c>
      <c r="E2914">
        <v>1524995972</v>
      </c>
      <c r="F2914" s="2">
        <v>0.49940044673200001</v>
      </c>
      <c r="G2914" s="2">
        <v>0.49940044673200001</v>
      </c>
      <c r="H2914">
        <v>2303079</v>
      </c>
      <c r="I2914" s="2">
        <v>-8.3699355670999995E-2</v>
      </c>
      <c r="J2914" s="2">
        <v>0</v>
      </c>
      <c r="K2914">
        <v>2</v>
      </c>
      <c r="L2914" s="1" t="s">
        <v>11543</v>
      </c>
      <c r="M2914" s="1" t="s">
        <v>399</v>
      </c>
      <c r="N2914">
        <v>0</v>
      </c>
      <c r="O2914">
        <v>0</v>
      </c>
      <c r="P2914">
        <v>1</v>
      </c>
      <c r="Q2914">
        <v>0</v>
      </c>
      <c r="R2914" s="19">
        <f>BWscncns[[#This Row],[C fx]]*4+BWscncns[[#This Row],[C fg]]*2+BWscncns[[#This Row],[C fm]]</f>
        <v>1</v>
      </c>
      <c r="S2914">
        <v>2430</v>
      </c>
      <c r="T2914">
        <v>1536000</v>
      </c>
      <c r="U2914" s="13">
        <v>1.582031</v>
      </c>
      <c r="V2914" s="13">
        <v>0.63209899999999997</v>
      </c>
      <c r="W2914">
        <v>1123</v>
      </c>
      <c r="X2914">
        <v>22</v>
      </c>
      <c r="Z2914" s="10">
        <f>IF($N2914&lt;&gt;0,constants!$L$2,IF($O2914&lt;&gt;0,constants!$M$2,IF($P2914&lt;&gt;0,constants!$N$2,0)))</f>
        <v>1117.99</v>
      </c>
      <c r="AA2914" s="10">
        <f>IF($N2914&lt;&gt;0,constants!$L$2,IF($O2914&lt;&gt;0,constants!$M$2,IF($P2914&lt;&gt;0,constants!$P$2,0)))</f>
        <v>4051.45</v>
      </c>
      <c r="AB2914" s="11">
        <f>constants!$O$2</f>
        <v>4861.32</v>
      </c>
      <c r="AC2914" s="11">
        <f>VLOOKUP(BWscncns[[#This Row],[scanner]],[0]!ScnrAvgBW,2,FALSE)/1000</f>
        <v>8853.6095214723919</v>
      </c>
      <c r="AD2914" s="8">
        <f>(1+$F2914)*Z2914</f>
        <v>1676.3147054419085</v>
      </c>
      <c r="AE2914" s="8">
        <f>(1+$F2914)*AA2914</f>
        <v>6074.7459399123609</v>
      </c>
      <c r="AF2914" s="8">
        <f>(1+$F2914)*AB2914</f>
        <v>7289.0653797072055</v>
      </c>
      <c r="AG2914" s="8">
        <f>(1+$F2914)*AC2914</f>
        <v>13275.106071686392</v>
      </c>
      <c r="AH2914" s="8">
        <f>(1+$F2914)*$T2914/1000</f>
        <v>2303.0790861803516</v>
      </c>
      <c r="AI2914" s="8">
        <f>(1+BWscncns[[#This Row],[pid_error]]*K_p)*BWscncns[[#This Row],[dbw]]/1000</f>
        <v>1919.5395430901758</v>
      </c>
      <c r="AJ2914" s="13">
        <f>BWscncns[[#This Row],[Torflow prgrssv alt vote]]/VLOOKUP(BWscncns[[#This Row],[class]],AltBWtotl,2,FALSE)*100</f>
        <v>3.7858444150634149E-2</v>
      </c>
      <c r="AK2914">
        <f>IF(D2914=E2914,1,0)</f>
        <v>1</v>
      </c>
    </row>
    <row r="2915" spans="1:37">
      <c r="A2915" s="1" t="s">
        <v>2741</v>
      </c>
      <c r="B2915" s="1" t="s">
        <v>2742</v>
      </c>
      <c r="C2915">
        <v>2430</v>
      </c>
      <c r="D2915">
        <v>1524979588</v>
      </c>
      <c r="E2915">
        <v>1524979588</v>
      </c>
      <c r="F2915" s="2">
        <v>0.745575650343</v>
      </c>
      <c r="G2915" s="2">
        <v>0.745575650343</v>
      </c>
      <c r="H2915">
        <v>2429551</v>
      </c>
      <c r="I2915" s="2">
        <v>0</v>
      </c>
      <c r="J2915" s="2">
        <v>0</v>
      </c>
      <c r="K2915">
        <v>4</v>
      </c>
      <c r="L2915" s="1" t="s">
        <v>11810</v>
      </c>
      <c r="M2915" s="1" t="s">
        <v>2742</v>
      </c>
      <c r="N2915">
        <v>1</v>
      </c>
      <c r="O2915">
        <v>0</v>
      </c>
      <c r="P2915">
        <v>0</v>
      </c>
      <c r="Q2915">
        <v>1</v>
      </c>
      <c r="R2915" s="19">
        <f>BWscncns[[#This Row],[C fx]]*4+BWscncns[[#This Row],[C fg]]*2+BWscncns[[#This Row],[C fm]]</f>
        <v>4</v>
      </c>
      <c r="S2915">
        <v>20</v>
      </c>
      <c r="T2915">
        <v>1391834</v>
      </c>
      <c r="U2915" s="13">
        <v>1</v>
      </c>
      <c r="V2915" s="13">
        <v>1</v>
      </c>
      <c r="W2915">
        <v>3230</v>
      </c>
      <c r="X2915">
        <v>64</v>
      </c>
      <c r="Z2915" s="10">
        <f>IF($N2915&lt;&gt;0,constants!$L$2,IF($O2915&lt;&gt;0,constants!$M$2,IF($P2915&lt;&gt;0,constants!$N$2,0)))</f>
        <v>10125.48</v>
      </c>
      <c r="AA2915" s="10">
        <f>IF($N2915&lt;&gt;0,constants!$L$2,IF($O2915&lt;&gt;0,constants!$M$2,IF($P2915&lt;&gt;0,constants!$P$2,0)))</f>
        <v>10125.48</v>
      </c>
      <c r="AB2915" s="11">
        <f>constants!$O$2</f>
        <v>4861.32</v>
      </c>
      <c r="AC2915" s="11">
        <f>VLOOKUP(BWscncns[[#This Row],[scanner]],[0]!ScnrAvgBW,2,FALSE)/1000</f>
        <v>4819.491751072962</v>
      </c>
      <c r="AD2915" s="8">
        <f>(1+$F2915)*Z2915</f>
        <v>17674.791336035039</v>
      </c>
      <c r="AE2915" s="8">
        <f>(1+$F2915)*AA2915</f>
        <v>17674.791336035039</v>
      </c>
      <c r="AF2915" s="8">
        <f>(1+$F2915)*AB2915</f>
        <v>8485.801820525432</v>
      </c>
      <c r="AG2915" s="8">
        <f>(1+$F2915)*AC2915</f>
        <v>8412.7874477019086</v>
      </c>
      <c r="AH2915" s="8">
        <f>(1+$F2915)*$T2915/1000</f>
        <v>2429.551539719499</v>
      </c>
      <c r="AI2915" s="8">
        <f>(1+BWscncns[[#This Row],[pid_error]]*K_p)*BWscncns[[#This Row],[dbw]]/1000</f>
        <v>1910.6927698597497</v>
      </c>
      <c r="AJ2915" s="13">
        <f>BWscncns[[#This Row],[Torflow prgrssv alt vote]]/VLOOKUP(BWscncns[[#This Row],[class]],AltBWtotl,2,FALSE)*100</f>
        <v>1.6376058957508252E-2</v>
      </c>
      <c r="AK2915">
        <f>IF(D2915=E2915,1,0)</f>
        <v>1</v>
      </c>
    </row>
    <row r="2916" spans="1:37">
      <c r="A2916" s="1" t="s">
        <v>3050</v>
      </c>
      <c r="B2916" s="1" t="s">
        <v>49</v>
      </c>
      <c r="C2916">
        <v>1760</v>
      </c>
      <c r="D2916">
        <v>1524810272</v>
      </c>
      <c r="E2916">
        <v>1524954008</v>
      </c>
      <c r="F2916" s="2">
        <v>-0.18174691132699999</v>
      </c>
      <c r="G2916" s="2">
        <v>-0.18174691132699999</v>
      </c>
      <c r="H2916">
        <v>1716001</v>
      </c>
      <c r="I2916" s="2">
        <v>0.149246099997</v>
      </c>
      <c r="J2916" s="2">
        <v>0</v>
      </c>
      <c r="K2916">
        <v>5</v>
      </c>
      <c r="L2916" s="1" t="s">
        <v>11785</v>
      </c>
      <c r="M2916" s="1" t="s">
        <v>49</v>
      </c>
      <c r="N2916">
        <v>0</v>
      </c>
      <c r="O2916">
        <v>1</v>
      </c>
      <c r="P2916">
        <v>0</v>
      </c>
      <c r="Q2916">
        <v>0</v>
      </c>
      <c r="R2916" s="19">
        <f>BWscncns[[#This Row],[C fx]]*4+BWscncns[[#This Row],[C fg]]*2+BWscncns[[#This Row],[C fm]]</f>
        <v>2</v>
      </c>
      <c r="S2916">
        <v>1760</v>
      </c>
      <c r="T2916">
        <v>2097152</v>
      </c>
      <c r="U2916" s="13">
        <v>0.83923300000000001</v>
      </c>
      <c r="V2916" s="13">
        <v>1.1915640000000001</v>
      </c>
      <c r="W2916">
        <v>3910</v>
      </c>
      <c r="X2916">
        <v>78</v>
      </c>
      <c r="Z2916" s="10">
        <f>IF($N2916&lt;&gt;0,constants!$L$2,IF($O2916&lt;&gt;0,constants!$M$2,IF($P2916&lt;&gt;0,constants!$N$2,0)))</f>
        <v>9721.3799999999992</v>
      </c>
      <c r="AA2916" s="10">
        <f>IF($N2916&lt;&gt;0,constants!$L$2,IF($O2916&lt;&gt;0,constants!$M$2,IF($P2916&lt;&gt;0,constants!$P$2,0)))</f>
        <v>9721.3799999999992</v>
      </c>
      <c r="AB2916" s="11">
        <f>constants!$O$2</f>
        <v>4861.32</v>
      </c>
      <c r="AC2916" s="11">
        <f>VLOOKUP(BWscncns[[#This Row],[scanner]],[0]!ScnrAvgBW,2,FALSE)/1000</f>
        <v>3794.4265750962772</v>
      </c>
      <c r="AD2916" s="8">
        <f>(1+$F2916)*Z2916</f>
        <v>7954.5492111639278</v>
      </c>
      <c r="AE2916" s="8">
        <f>(1+$F2916)*AA2916</f>
        <v>7954.5492111639278</v>
      </c>
      <c r="AF2916" s="8">
        <f>(1+$F2916)*AB2916</f>
        <v>3977.7901050278278</v>
      </c>
      <c r="AG2916" s="8">
        <f>(1+$F2916)*AC2916</f>
        <v>3104.8012648154418</v>
      </c>
      <c r="AH2916" s="8">
        <f>(1+$F2916)*$T2916/1000</f>
        <v>1716.0011014167592</v>
      </c>
      <c r="AI2916" s="8">
        <f>(1+BWscncns[[#This Row],[pid_error]]*K_p)*BWscncns[[#This Row],[dbw]]/1000</f>
        <v>1906.5765507083795</v>
      </c>
      <c r="AJ2916" s="13">
        <f>BWscncns[[#This Row],[Torflow prgrssv alt vote]]/VLOOKUP(BWscncns[[#This Row],[class]],AltBWtotl,2,FALSE)*100</f>
        <v>6.6602401348015367E-3</v>
      </c>
      <c r="AK2916">
        <f>IF(D2916=E2916,1,0)</f>
        <v>0</v>
      </c>
    </row>
    <row r="2917" spans="1:37">
      <c r="A2917" s="1" t="s">
        <v>5697</v>
      </c>
      <c r="B2917" s="1" t="s">
        <v>5698</v>
      </c>
      <c r="C2917">
        <v>2260</v>
      </c>
      <c r="D2917">
        <v>1524988014</v>
      </c>
      <c r="E2917">
        <v>1524988014</v>
      </c>
      <c r="F2917" s="2">
        <v>0.47355020019799998</v>
      </c>
      <c r="G2917" s="2">
        <v>0.47355020019799998</v>
      </c>
      <c r="H2917">
        <v>2263373</v>
      </c>
      <c r="I2917" s="2">
        <v>-0.42011587582499998</v>
      </c>
      <c r="J2917" s="2">
        <v>0</v>
      </c>
      <c r="K2917">
        <v>2</v>
      </c>
      <c r="L2917" s="1" t="s">
        <v>11573</v>
      </c>
      <c r="M2917" s="1" t="s">
        <v>5698</v>
      </c>
      <c r="N2917">
        <v>0</v>
      </c>
      <c r="O2917">
        <v>0</v>
      </c>
      <c r="P2917">
        <v>1</v>
      </c>
      <c r="Q2917">
        <v>0</v>
      </c>
      <c r="R2917" s="19">
        <f>BWscncns[[#This Row],[C fx]]*4+BWscncns[[#This Row],[C fg]]*2+BWscncns[[#This Row],[C fm]]</f>
        <v>1</v>
      </c>
      <c r="S2917">
        <v>2310</v>
      </c>
      <c r="T2917">
        <v>1536000</v>
      </c>
      <c r="U2917" s="13">
        <v>1.503906</v>
      </c>
      <c r="V2917" s="13">
        <v>0.66493500000000005</v>
      </c>
      <c r="W2917">
        <v>1364</v>
      </c>
      <c r="X2917">
        <v>27</v>
      </c>
      <c r="Z2917" s="10">
        <f>IF($N2917&lt;&gt;0,constants!$L$2,IF($O2917&lt;&gt;0,constants!$M$2,IF($P2917&lt;&gt;0,constants!$N$2,0)))</f>
        <v>1117.99</v>
      </c>
      <c r="AA2917" s="10">
        <f>IF($N2917&lt;&gt;0,constants!$L$2,IF($O2917&lt;&gt;0,constants!$M$2,IF($P2917&lt;&gt;0,constants!$P$2,0)))</f>
        <v>4051.45</v>
      </c>
      <c r="AB2917" s="11">
        <f>constants!$O$2</f>
        <v>4861.32</v>
      </c>
      <c r="AC2917" s="11">
        <f>VLOOKUP(BWscncns[[#This Row],[scanner]],[0]!ScnrAvgBW,2,FALSE)/1000</f>
        <v>8853.6095214723919</v>
      </c>
      <c r="AD2917" s="8">
        <f>(1+$F2917)*Z2917</f>
        <v>1647.4143883193619</v>
      </c>
      <c r="AE2917" s="8">
        <f>(1+$F2917)*AA2917</f>
        <v>5970.0149585921863</v>
      </c>
      <c r="AF2917" s="8">
        <f>(1+$F2917)*AB2917</f>
        <v>7163.39905922654</v>
      </c>
      <c r="AG2917" s="8">
        <f>(1+$F2917)*AC2917</f>
        <v>13046.23808284056</v>
      </c>
      <c r="AH2917" s="8">
        <f>(1+$F2917)*$T2917/1000</f>
        <v>2263.3731075041278</v>
      </c>
      <c r="AI2917" s="8">
        <f>(1+BWscncns[[#This Row],[pid_error]]*K_p)*BWscncns[[#This Row],[dbw]]/1000</f>
        <v>1899.6865537520639</v>
      </c>
      <c r="AJ2917" s="13">
        <f>BWscncns[[#This Row],[Torflow prgrssv alt vote]]/VLOOKUP(BWscncns[[#This Row],[class]],AltBWtotl,2,FALSE)*100</f>
        <v>3.746689020177927E-2</v>
      </c>
      <c r="AK2917">
        <f>IF(D2917=E2917,1,0)</f>
        <v>1</v>
      </c>
    </row>
    <row r="2918" spans="1:37">
      <c r="A2918" s="1" t="s">
        <v>1126</v>
      </c>
      <c r="B2918" s="1" t="s">
        <v>28</v>
      </c>
      <c r="C2918">
        <v>1820</v>
      </c>
      <c r="D2918">
        <v>1524935241</v>
      </c>
      <c r="E2918">
        <v>1524935241</v>
      </c>
      <c r="F2918" s="2">
        <v>-0.102933169913</v>
      </c>
      <c r="G2918" s="2">
        <v>-0.102933169913</v>
      </c>
      <c r="H2918">
        <v>1816065</v>
      </c>
      <c r="I2918" s="2">
        <v>-1.13772987822E-2</v>
      </c>
      <c r="J2918" s="2">
        <v>0</v>
      </c>
      <c r="K2918">
        <v>5</v>
      </c>
      <c r="L2918" s="1" t="s">
        <v>11770</v>
      </c>
      <c r="M2918" s="1" t="s">
        <v>28</v>
      </c>
      <c r="N2918">
        <v>0</v>
      </c>
      <c r="O2918">
        <v>0</v>
      </c>
      <c r="P2918">
        <v>1</v>
      </c>
      <c r="Q2918">
        <v>0</v>
      </c>
      <c r="R2918" s="19">
        <f>BWscncns[[#This Row],[C fx]]*4+BWscncns[[#This Row],[C fg]]*2+BWscncns[[#This Row],[C fm]]</f>
        <v>1</v>
      </c>
      <c r="S2918">
        <v>1820</v>
      </c>
      <c r="T2918">
        <v>2000896</v>
      </c>
      <c r="U2918" s="13">
        <v>0.90959299999999998</v>
      </c>
      <c r="V2918" s="13">
        <v>1.0993930000000001</v>
      </c>
      <c r="W2918">
        <v>3664</v>
      </c>
      <c r="X2918">
        <v>73</v>
      </c>
      <c r="Z2918" s="10">
        <f>IF($N2918&lt;&gt;0,constants!$L$2,IF($O2918&lt;&gt;0,constants!$M$2,IF($P2918&lt;&gt;0,constants!$N$2,0)))</f>
        <v>1117.99</v>
      </c>
      <c r="AA2918" s="10">
        <f>IF($N2918&lt;&gt;0,constants!$L$2,IF($O2918&lt;&gt;0,constants!$M$2,IF($P2918&lt;&gt;0,constants!$P$2,0)))</f>
        <v>4051.45</v>
      </c>
      <c r="AB2918" s="11">
        <f>constants!$O$2</f>
        <v>4861.32</v>
      </c>
      <c r="AC2918" s="11">
        <f>VLOOKUP(BWscncns[[#This Row],[scanner]],[0]!ScnrAvgBW,2,FALSE)/1000</f>
        <v>3794.4265750962772</v>
      </c>
      <c r="AD2918" s="8">
        <f>(1+$F2918)*Z2918</f>
        <v>1002.9117453689651</v>
      </c>
      <c r="AE2918" s="8">
        <f>(1+$F2918)*AA2918</f>
        <v>3634.4214087559758</v>
      </c>
      <c r="AF2918" s="8">
        <f>(1+$F2918)*AB2918</f>
        <v>4360.9289224385348</v>
      </c>
      <c r="AG2918" s="8">
        <f>(1+$F2918)*AC2918</f>
        <v>3403.8542197194893</v>
      </c>
      <c r="AH2918" s="8">
        <f>(1+$F2918)*$T2918/1000</f>
        <v>1794.9374320537579</v>
      </c>
      <c r="AI2918" s="8">
        <f>(1+BWscncns[[#This Row],[pid_error]]*K_p)*BWscncns[[#This Row],[dbw]]/1000</f>
        <v>1897.9167160268789</v>
      </c>
      <c r="AJ2918" s="13">
        <f>BWscncns[[#This Row],[Torflow prgrssv alt vote]]/VLOOKUP(BWscncns[[#This Row],[class]],AltBWtotl,2,FALSE)*100</f>
        <v>3.7431984277118434E-2</v>
      </c>
      <c r="AK2918">
        <f>IF(D2918=E2918,1,0)</f>
        <v>1</v>
      </c>
    </row>
    <row r="2919" spans="1:37">
      <c r="A2919" s="1" t="s">
        <v>5662</v>
      </c>
      <c r="B2919" s="1" t="s">
        <v>5663</v>
      </c>
      <c r="C2919">
        <v>962</v>
      </c>
      <c r="D2919">
        <v>1524582454</v>
      </c>
      <c r="E2919">
        <v>1524975801</v>
      </c>
      <c r="F2919" s="2">
        <v>-0.557622285557</v>
      </c>
      <c r="G2919" s="2">
        <v>-0.557622285557</v>
      </c>
      <c r="H2919">
        <v>879919</v>
      </c>
      <c r="I2919" s="2">
        <v>0.193570162804</v>
      </c>
      <c r="J2919" s="2">
        <v>0</v>
      </c>
      <c r="K2919">
        <v>7</v>
      </c>
      <c r="L2919" s="1" t="s">
        <v>11885</v>
      </c>
      <c r="M2919" s="1" t="s">
        <v>5663</v>
      </c>
      <c r="N2919">
        <v>0</v>
      </c>
      <c r="O2919">
        <v>1</v>
      </c>
      <c r="P2919">
        <v>0</v>
      </c>
      <c r="Q2919">
        <v>0</v>
      </c>
      <c r="R2919" s="19">
        <f>BWscncns[[#This Row],[C fx]]*4+BWscncns[[#This Row],[C fg]]*2+BWscncns[[#This Row],[C fm]]</f>
        <v>2</v>
      </c>
      <c r="S2919">
        <v>1050</v>
      </c>
      <c r="T2919">
        <v>2629566</v>
      </c>
      <c r="U2919" s="13">
        <v>0.39930500000000002</v>
      </c>
      <c r="V2919" s="13">
        <v>2.5043489999999999</v>
      </c>
      <c r="W2919">
        <v>5174</v>
      </c>
      <c r="X2919">
        <v>103</v>
      </c>
      <c r="Z2919" s="10">
        <f>IF($N2919&lt;&gt;0,constants!$L$2,IF($O2919&lt;&gt;0,constants!$M$2,IF($P2919&lt;&gt;0,constants!$N$2,0)))</f>
        <v>9721.3799999999992</v>
      </c>
      <c r="AA2919" s="10">
        <f>IF($N2919&lt;&gt;0,constants!$L$2,IF($O2919&lt;&gt;0,constants!$M$2,IF($P2919&lt;&gt;0,constants!$P$2,0)))</f>
        <v>9721.3799999999992</v>
      </c>
      <c r="AB2919" s="11">
        <f>constants!$O$2</f>
        <v>4861.32</v>
      </c>
      <c r="AC2919" s="11">
        <f>VLOOKUP(BWscncns[[#This Row],[scanner]],[0]!ScnrAvgBW,2,FALSE)/1000</f>
        <v>885.64026081730776</v>
      </c>
      <c r="AD2919" s="8">
        <f>(1+$F2919)*Z2919</f>
        <v>4300.5218656318912</v>
      </c>
      <c r="AE2919" s="8">
        <f>(1+$F2919)*AA2919</f>
        <v>4300.5218656318912</v>
      </c>
      <c r="AF2919" s="8">
        <f>(1+$F2919)*AB2919</f>
        <v>2150.5396307760448</v>
      </c>
      <c r="AG2919" s="8">
        <f>(1+$F2919)*AC2919</f>
        <v>391.78751439906301</v>
      </c>
      <c r="AH2919" s="8">
        <f>(1+$F2919)*$T2919/1000</f>
        <v>1163.2613970570217</v>
      </c>
      <c r="AI2919" s="8">
        <f>(1+BWscncns[[#This Row],[pid_error]]*K_p)*BWscncns[[#This Row],[dbw]]/1000</f>
        <v>1896.4136985285108</v>
      </c>
      <c r="AJ2919" s="13">
        <f>BWscncns[[#This Row],[Torflow prgrssv alt vote]]/VLOOKUP(BWscncns[[#This Row],[class]],AltBWtotl,2,FALSE)*100</f>
        <v>6.6247382631629348E-3</v>
      </c>
      <c r="AK2919">
        <f>IF(D2919=E2919,1,0)</f>
        <v>0</v>
      </c>
    </row>
    <row r="2920" spans="1:37">
      <c r="A2920" s="1" t="s">
        <v>9880</v>
      </c>
      <c r="B2920" s="1" t="s">
        <v>9881</v>
      </c>
      <c r="C2920">
        <v>2210</v>
      </c>
      <c r="D2920">
        <v>1525007282</v>
      </c>
      <c r="E2920">
        <v>1525007282</v>
      </c>
      <c r="F2920" s="2">
        <v>0.399368185313</v>
      </c>
      <c r="G2920" s="2">
        <v>0.399368185313</v>
      </c>
      <c r="H2920">
        <v>2211046</v>
      </c>
      <c r="I2920" s="2">
        <v>0.45284882204999999</v>
      </c>
      <c r="J2920" s="2">
        <v>0</v>
      </c>
      <c r="K2920">
        <v>3</v>
      </c>
      <c r="L2920" s="1" t="s">
        <v>11605</v>
      </c>
      <c r="M2920" s="1" t="s">
        <v>9881</v>
      </c>
      <c r="N2920">
        <v>0</v>
      </c>
      <c r="O2920">
        <v>0</v>
      </c>
      <c r="P2920">
        <v>1</v>
      </c>
      <c r="Q2920">
        <v>0</v>
      </c>
      <c r="R2920" s="19">
        <f>BWscncns[[#This Row],[C fx]]*4+BWscncns[[#This Row],[C fg]]*2+BWscncns[[#This Row],[C fm]]</f>
        <v>1</v>
      </c>
      <c r="S2920">
        <v>1780</v>
      </c>
      <c r="T2920">
        <v>1580032</v>
      </c>
      <c r="U2920" s="13">
        <v>1.1265590000000001</v>
      </c>
      <c r="V2920" s="13">
        <v>0.88765799999999995</v>
      </c>
      <c r="W2920">
        <v>2559</v>
      </c>
      <c r="X2920">
        <v>51</v>
      </c>
      <c r="Z2920" s="10">
        <f>IF($N2920&lt;&gt;0,constants!$L$2,IF($O2920&lt;&gt;0,constants!$M$2,IF($P2920&lt;&gt;0,constants!$N$2,0)))</f>
        <v>1117.99</v>
      </c>
      <c r="AA2920" s="10">
        <f>IF($N2920&lt;&gt;0,constants!$L$2,IF($O2920&lt;&gt;0,constants!$M$2,IF($P2920&lt;&gt;0,constants!$P$2,0)))</f>
        <v>4051.45</v>
      </c>
      <c r="AB2920" s="11">
        <f>constants!$O$2</f>
        <v>4861.32</v>
      </c>
      <c r="AC2920" s="11">
        <f>VLOOKUP(BWscncns[[#This Row],[scanner]],[0]!ScnrAvgBW,2,FALSE)/1000</f>
        <v>6440.9193022088357</v>
      </c>
      <c r="AD2920" s="8">
        <f>(1+$F2920)*Z2920</f>
        <v>1564.4796374980808</v>
      </c>
      <c r="AE2920" s="8">
        <f>(1+$F2920)*AA2920</f>
        <v>5669.4702343863537</v>
      </c>
      <c r="AF2920" s="8">
        <f>(1+$F2920)*AB2920</f>
        <v>6802.7765466257924</v>
      </c>
      <c r="AG2920" s="8">
        <f>(1+$F2920)*AC2920</f>
        <v>9013.2175556794518</v>
      </c>
      <c r="AH2920" s="8">
        <f>(1+$F2920)*$T2920/1000</f>
        <v>2211.0465125764704</v>
      </c>
      <c r="AI2920" s="8">
        <f>(1+BWscncns[[#This Row],[pid_error]]*K_p)*BWscncns[[#This Row],[dbw]]/1000</f>
        <v>1895.539256288235</v>
      </c>
      <c r="AJ2920" s="13">
        <f>BWscncns[[#This Row],[Torflow prgrssv alt vote]]/VLOOKUP(BWscncns[[#This Row],[class]],AltBWtotl,2,FALSE)*100</f>
        <v>3.7385094424257713E-2</v>
      </c>
      <c r="AK2920">
        <f>IF(D2920=E2920,1,0)</f>
        <v>1</v>
      </c>
    </row>
    <row r="2921" spans="1:37">
      <c r="A2921" s="1" t="s">
        <v>7796</v>
      </c>
      <c r="B2921" s="1" t="s">
        <v>7797</v>
      </c>
      <c r="C2921">
        <v>2240</v>
      </c>
      <c r="D2921">
        <v>1525001522</v>
      </c>
      <c r="E2921">
        <v>1525001522</v>
      </c>
      <c r="F2921" s="2">
        <v>0.46012749741100001</v>
      </c>
      <c r="G2921" s="2">
        <v>0.46012749741100001</v>
      </c>
      <c r="H2921">
        <v>2242755</v>
      </c>
      <c r="I2921" s="2">
        <v>-0.20834259397800001</v>
      </c>
      <c r="J2921" s="2">
        <v>0</v>
      </c>
      <c r="K2921">
        <v>4</v>
      </c>
      <c r="L2921" s="1" t="s">
        <v>11646</v>
      </c>
      <c r="M2921" s="1" t="s">
        <v>7797</v>
      </c>
      <c r="N2921">
        <v>0</v>
      </c>
      <c r="O2921">
        <v>0</v>
      </c>
      <c r="P2921">
        <v>1</v>
      </c>
      <c r="Q2921">
        <v>0</v>
      </c>
      <c r="R2921" s="19">
        <f>BWscncns[[#This Row],[C fx]]*4+BWscncns[[#This Row],[C fg]]*2+BWscncns[[#This Row],[C fm]]</f>
        <v>1</v>
      </c>
      <c r="S2921">
        <v>1730</v>
      </c>
      <c r="T2921">
        <v>1536000</v>
      </c>
      <c r="U2921" s="13">
        <v>1.1263019999999999</v>
      </c>
      <c r="V2921" s="13">
        <v>0.88786100000000001</v>
      </c>
      <c r="W2921">
        <v>2561</v>
      </c>
      <c r="X2921">
        <v>51</v>
      </c>
      <c r="Z2921" s="10">
        <f>IF($N2921&lt;&gt;0,constants!$L$2,IF($O2921&lt;&gt;0,constants!$M$2,IF($P2921&lt;&gt;0,constants!$N$2,0)))</f>
        <v>1117.99</v>
      </c>
      <c r="AA2921" s="10">
        <f>IF($N2921&lt;&gt;0,constants!$L$2,IF($O2921&lt;&gt;0,constants!$M$2,IF($P2921&lt;&gt;0,constants!$P$2,0)))</f>
        <v>4051.45</v>
      </c>
      <c r="AB2921" s="11">
        <f>constants!$O$2</f>
        <v>4861.32</v>
      </c>
      <c r="AC2921" s="11">
        <f>VLOOKUP(BWscncns[[#This Row],[scanner]],[0]!ScnrAvgBW,2,FALSE)/1000</f>
        <v>4819.491751072962</v>
      </c>
      <c r="AD2921" s="8">
        <f>(1+$F2921)*Z2921</f>
        <v>1632.4079408305238</v>
      </c>
      <c r="AE2921" s="8">
        <f>(1+$F2921)*AA2921</f>
        <v>5915.633549385795</v>
      </c>
      <c r="AF2921" s="8">
        <f>(1+$F2921)*AB2921</f>
        <v>7098.1470057140414</v>
      </c>
      <c r="AG2921" s="8">
        <f>(1+$F2921)*AC2921</f>
        <v>7037.0724292871218</v>
      </c>
      <c r="AH2921" s="8">
        <f>(1+$F2921)*$T2921/1000</f>
        <v>2242.7558360232956</v>
      </c>
      <c r="AI2921" s="8">
        <f>(1+BWscncns[[#This Row],[pid_error]]*K_p)*BWscncns[[#This Row],[dbw]]/1000</f>
        <v>1889.3779180116478</v>
      </c>
      <c r="AJ2921" s="13">
        <f>BWscncns[[#This Row],[Torflow prgrssv alt vote]]/VLOOKUP(BWscncns[[#This Row],[class]],AltBWtotl,2,FALSE)*100</f>
        <v>3.7263576385269143E-2</v>
      </c>
      <c r="AK2921">
        <f>IF(D2921=E2921,1,0)</f>
        <v>1</v>
      </c>
    </row>
    <row r="2922" spans="1:37">
      <c r="A2922" s="1" t="s">
        <v>3456</v>
      </c>
      <c r="B2922" s="1" t="s">
        <v>3457</v>
      </c>
      <c r="C2922">
        <v>2460</v>
      </c>
      <c r="D2922">
        <v>1524715643</v>
      </c>
      <c r="E2922">
        <v>1524985992</v>
      </c>
      <c r="F2922" s="2">
        <v>-0.32539146774700001</v>
      </c>
      <c r="G2922" s="2">
        <v>-0.32539146774700001</v>
      </c>
      <c r="H2922">
        <v>1521593</v>
      </c>
      <c r="I2922" s="2">
        <v>-0.59725229468899999</v>
      </c>
      <c r="J2922" s="2">
        <v>0</v>
      </c>
      <c r="K2922">
        <v>6</v>
      </c>
      <c r="L2922" s="1" t="s">
        <v>11753</v>
      </c>
      <c r="M2922" s="1" t="s">
        <v>3457</v>
      </c>
      <c r="N2922">
        <v>0</v>
      </c>
      <c r="O2922">
        <v>1</v>
      </c>
      <c r="P2922">
        <v>0</v>
      </c>
      <c r="Q2922">
        <v>0</v>
      </c>
      <c r="R2922" s="19">
        <f>BWscncns[[#This Row],[C fx]]*4+BWscncns[[#This Row],[C fg]]*2+BWscncns[[#This Row],[C fm]]</f>
        <v>2</v>
      </c>
      <c r="S2922">
        <v>2000</v>
      </c>
      <c r="T2922">
        <v>2255521</v>
      </c>
      <c r="U2922" s="13">
        <v>0.88671299999999997</v>
      </c>
      <c r="V2922" s="13">
        <v>1.1277600000000001</v>
      </c>
      <c r="W2922">
        <v>3753</v>
      </c>
      <c r="X2922">
        <v>75</v>
      </c>
      <c r="Z2922" s="10">
        <f>IF($N2922&lt;&gt;0,constants!$L$2,IF($O2922&lt;&gt;0,constants!$M$2,IF($P2922&lt;&gt;0,constants!$N$2,0)))</f>
        <v>9721.3799999999992</v>
      </c>
      <c r="AA2922" s="10">
        <f>IF($N2922&lt;&gt;0,constants!$L$2,IF($O2922&lt;&gt;0,constants!$M$2,IF($P2922&lt;&gt;0,constants!$P$2,0)))</f>
        <v>9721.3799999999992</v>
      </c>
      <c r="AB2922" s="11">
        <f>constants!$O$2</f>
        <v>4861.32</v>
      </c>
      <c r="AC2922" s="11">
        <f>VLOOKUP(BWscncns[[#This Row],[scanner]],[0]!ScnrAvgBW,2,FALSE)/1000</f>
        <v>2386.3111194805197</v>
      </c>
      <c r="AD2922" s="8">
        <f>(1+$F2922)*Z2922</f>
        <v>6558.1258932736682</v>
      </c>
      <c r="AE2922" s="8">
        <f>(1+$F2922)*AA2922</f>
        <v>6558.1258932736682</v>
      </c>
      <c r="AF2922" s="8">
        <f>(1+$F2922)*AB2922</f>
        <v>3279.4879500121538</v>
      </c>
      <c r="AG2922" s="8">
        <f>(1+$F2922)*AC2922</f>
        <v>1609.8258418117666</v>
      </c>
      <c r="AH2922" s="8">
        <f>(1+$F2922)*$T2922/1000</f>
        <v>1521.5937112758188</v>
      </c>
      <c r="AI2922" s="8">
        <f>(1+BWscncns[[#This Row],[pid_error]]*K_p)*BWscncns[[#This Row],[dbw]]/1000</f>
        <v>1888.5573556379093</v>
      </c>
      <c r="AJ2922" s="13">
        <f>BWscncns[[#This Row],[Torflow prgrssv alt vote]]/VLOOKUP(BWscncns[[#This Row],[class]],AltBWtotl,2,FALSE)*100</f>
        <v>6.597293715912363E-3</v>
      </c>
      <c r="AK2922">
        <f>IF(D2922=E2922,1,0)</f>
        <v>0</v>
      </c>
    </row>
    <row r="2923" spans="1:37">
      <c r="A2923" s="1" t="s">
        <v>10620</v>
      </c>
      <c r="B2923" s="1" t="s">
        <v>28</v>
      </c>
      <c r="C2923">
        <v>1990</v>
      </c>
      <c r="D2923">
        <v>1525002309</v>
      </c>
      <c r="E2923">
        <v>1525002309</v>
      </c>
      <c r="F2923" s="2">
        <v>0.113397800369</v>
      </c>
      <c r="G2923" s="2">
        <v>0.113397800369</v>
      </c>
      <c r="H2923">
        <v>1985925</v>
      </c>
      <c r="I2923" s="2">
        <v>0.82524793720400003</v>
      </c>
      <c r="J2923" s="2">
        <v>0</v>
      </c>
      <c r="K2923">
        <v>6</v>
      </c>
      <c r="L2923" s="1" t="s">
        <v>11780</v>
      </c>
      <c r="M2923" s="1" t="s">
        <v>28</v>
      </c>
      <c r="N2923">
        <v>0</v>
      </c>
      <c r="O2923">
        <v>0</v>
      </c>
      <c r="P2923">
        <v>1</v>
      </c>
      <c r="Q2923">
        <v>0</v>
      </c>
      <c r="R2923" s="19">
        <f>BWscncns[[#This Row],[C fx]]*4+BWscncns[[#This Row],[C fg]]*2+BWscncns[[#This Row],[C fm]]</f>
        <v>1</v>
      </c>
      <c r="S2923">
        <v>1080</v>
      </c>
      <c r="T2923">
        <v>1783662</v>
      </c>
      <c r="U2923" s="13">
        <v>0.60549600000000003</v>
      </c>
      <c r="V2923" s="13">
        <v>1.6515390000000001</v>
      </c>
      <c r="W2923">
        <v>4511</v>
      </c>
      <c r="X2923">
        <v>90</v>
      </c>
      <c r="Z2923" s="10">
        <f>IF($N2923&lt;&gt;0,constants!$L$2,IF($O2923&lt;&gt;0,constants!$M$2,IF($P2923&lt;&gt;0,constants!$N$2,0)))</f>
        <v>1117.99</v>
      </c>
      <c r="AA2923" s="10">
        <f>IF($N2923&lt;&gt;0,constants!$L$2,IF($O2923&lt;&gt;0,constants!$M$2,IF($P2923&lt;&gt;0,constants!$P$2,0)))</f>
        <v>4051.45</v>
      </c>
      <c r="AB2923" s="11">
        <f>constants!$O$2</f>
        <v>4861.32</v>
      </c>
      <c r="AC2923" s="11">
        <f>VLOOKUP(BWscncns[[#This Row],[scanner]],[0]!ScnrAvgBW,2,FALSE)/1000</f>
        <v>2386.3111194805197</v>
      </c>
      <c r="AD2923" s="8">
        <f>(1+$F2923)*Z2923</f>
        <v>1244.7676068345384</v>
      </c>
      <c r="AE2923" s="8">
        <f>(1+$F2923)*AA2923</f>
        <v>4510.8755183049843</v>
      </c>
      <c r="AF2923" s="8">
        <f>(1+$F2923)*AB2923</f>
        <v>5412.5829948898263</v>
      </c>
      <c r="AG2923" s="8">
        <f>(1+$F2923)*AC2923</f>
        <v>2656.9135514256964</v>
      </c>
      <c r="AH2923" s="8">
        <f>(1+$F2923)*$T2923/1000</f>
        <v>1985.9253474017712</v>
      </c>
      <c r="AI2923" s="8">
        <f>(1+BWscncns[[#This Row],[pid_error]]*K_p)*BWscncns[[#This Row],[dbw]]/1000</f>
        <v>1884.7936737008856</v>
      </c>
      <c r="AJ2923" s="13">
        <f>BWscncns[[#This Row],[Torflow prgrssv alt vote]]/VLOOKUP(BWscncns[[#This Row],[class]],AltBWtotl,2,FALSE)*100</f>
        <v>3.7173162849462295E-2</v>
      </c>
      <c r="AK2923">
        <f>IF(D2923=E2923,1,0)</f>
        <v>1</v>
      </c>
    </row>
    <row r="2924" spans="1:37">
      <c r="A2924" s="1" t="s">
        <v>11223</v>
      </c>
      <c r="B2924" s="1" t="s">
        <v>11224</v>
      </c>
      <c r="C2924">
        <v>2440</v>
      </c>
      <c r="D2924">
        <v>1525009122</v>
      </c>
      <c r="E2924">
        <v>1525009122</v>
      </c>
      <c r="F2924" s="2">
        <v>0.86421405579400001</v>
      </c>
      <c r="G2924" s="2">
        <v>0.86421405579400001</v>
      </c>
      <c r="H2924">
        <v>2443462</v>
      </c>
      <c r="I2924" s="2">
        <v>2.0216269481500002E-2</v>
      </c>
      <c r="J2924" s="2">
        <v>0</v>
      </c>
      <c r="K2924">
        <v>1</v>
      </c>
      <c r="L2924" s="1" t="s">
        <v>11549</v>
      </c>
      <c r="M2924" s="1" t="s">
        <v>11224</v>
      </c>
      <c r="N2924">
        <v>0</v>
      </c>
      <c r="O2924">
        <v>0</v>
      </c>
      <c r="P2924">
        <v>1</v>
      </c>
      <c r="Q2924">
        <v>0</v>
      </c>
      <c r="R2924" s="19">
        <f>BWscncns[[#This Row],[C fx]]*4+BWscncns[[#This Row],[C fg]]*2+BWscncns[[#This Row],[C fm]]</f>
        <v>1</v>
      </c>
      <c r="S2924">
        <v>2420</v>
      </c>
      <c r="T2924">
        <v>1310720</v>
      </c>
      <c r="U2924" s="13">
        <v>1.8463130000000001</v>
      </c>
      <c r="V2924" s="13">
        <v>0.54161999999999999</v>
      </c>
      <c r="W2924">
        <v>578</v>
      </c>
      <c r="X2924">
        <v>11</v>
      </c>
      <c r="Z2924" s="10">
        <f>IF($N2924&lt;&gt;0,constants!$L$2,IF($O2924&lt;&gt;0,constants!$M$2,IF($P2924&lt;&gt;0,constants!$N$2,0)))</f>
        <v>1117.99</v>
      </c>
      <c r="AA2924" s="10">
        <f>IF($N2924&lt;&gt;0,constants!$L$2,IF($O2924&lt;&gt;0,constants!$M$2,IF($P2924&lt;&gt;0,constants!$P$2,0)))</f>
        <v>4051.45</v>
      </c>
      <c r="AB2924" s="11">
        <f>constants!$O$2</f>
        <v>4861.32</v>
      </c>
      <c r="AC2924" s="11">
        <f>VLOOKUP(BWscncns[[#This Row],[scanner]],[0]!ScnrAvgBW,2,FALSE)/1000</f>
        <v>11818.828055288463</v>
      </c>
      <c r="AD2924" s="8">
        <f>(1+$F2924)*Z2924</f>
        <v>2084.1726722371341</v>
      </c>
      <c r="AE2924" s="8">
        <f>(1+$F2924)*AA2924</f>
        <v>7552.770036346601</v>
      </c>
      <c r="AF2924" s="8">
        <f>(1+$F2924)*AB2924</f>
        <v>9062.5410737124876</v>
      </c>
      <c r="AG2924" s="8">
        <f>(1+$F2924)*AC2924</f>
        <v>22032.825383681218</v>
      </c>
      <c r="AH2924" s="8">
        <f>(1+$F2924)*$T2924/1000</f>
        <v>2443.4626472103123</v>
      </c>
      <c r="AI2924" s="8">
        <f>(1+BWscncns[[#This Row],[pid_error]]*K_p)*BWscncns[[#This Row],[dbw]]/1000</f>
        <v>1877.091323605156</v>
      </c>
      <c r="AJ2924" s="13">
        <f>BWscncns[[#This Row],[Torflow prgrssv alt vote]]/VLOOKUP(BWscncns[[#This Row],[class]],AltBWtotl,2,FALSE)*100</f>
        <v>3.7021251943548689E-2</v>
      </c>
      <c r="AK2924">
        <f>IF(D2924=E2924,1,0)</f>
        <v>1</v>
      </c>
    </row>
    <row r="2925" spans="1:37">
      <c r="A2925" s="1" t="s">
        <v>2488</v>
      </c>
      <c r="B2925" s="1" t="s">
        <v>2489</v>
      </c>
      <c r="C2925">
        <v>1030</v>
      </c>
      <c r="D2925">
        <v>1524819201</v>
      </c>
      <c r="E2925">
        <v>1525006228</v>
      </c>
      <c r="F2925" s="2">
        <v>-0.34272083594399999</v>
      </c>
      <c r="G2925" s="2">
        <v>-0.34272083594399999</v>
      </c>
      <c r="H2925">
        <v>1281494</v>
      </c>
      <c r="I2925" s="2">
        <v>-1.7856168082800002E-2</v>
      </c>
      <c r="J2925" s="2">
        <v>0</v>
      </c>
      <c r="K2925">
        <v>7</v>
      </c>
      <c r="L2925" s="1" t="s">
        <v>11834</v>
      </c>
      <c r="M2925" s="1" t="s">
        <v>2489</v>
      </c>
      <c r="N2925">
        <v>0</v>
      </c>
      <c r="O2925">
        <v>1</v>
      </c>
      <c r="P2925">
        <v>0</v>
      </c>
      <c r="Q2925">
        <v>0</v>
      </c>
      <c r="R2925" s="19">
        <f>BWscncns[[#This Row],[C fx]]*4+BWscncns[[#This Row],[C fg]]*2+BWscncns[[#This Row],[C fm]]</f>
        <v>2</v>
      </c>
      <c r="S2925">
        <v>1130</v>
      </c>
      <c r="T2925">
        <v>2263040</v>
      </c>
      <c r="U2925" s="13">
        <v>0.49932799999999999</v>
      </c>
      <c r="V2925" s="13">
        <v>2.0026899999999999</v>
      </c>
      <c r="W2925">
        <v>4852</v>
      </c>
      <c r="X2925">
        <v>97</v>
      </c>
      <c r="Z2925" s="10">
        <f>IF($N2925&lt;&gt;0,constants!$L$2,IF($O2925&lt;&gt;0,constants!$M$2,IF($P2925&lt;&gt;0,constants!$N$2,0)))</f>
        <v>9721.3799999999992</v>
      </c>
      <c r="AA2925" s="10">
        <f>IF($N2925&lt;&gt;0,constants!$L$2,IF($O2925&lt;&gt;0,constants!$M$2,IF($P2925&lt;&gt;0,constants!$P$2,0)))</f>
        <v>9721.3799999999992</v>
      </c>
      <c r="AB2925" s="11">
        <f>constants!$O$2</f>
        <v>4861.32</v>
      </c>
      <c r="AC2925" s="11">
        <f>VLOOKUP(BWscncns[[#This Row],[scanner]],[0]!ScnrAvgBW,2,FALSE)/1000</f>
        <v>885.64026081730776</v>
      </c>
      <c r="AD2925" s="8">
        <f>(1+$F2925)*Z2925</f>
        <v>6389.6605198707175</v>
      </c>
      <c r="AE2925" s="8">
        <f>(1+$F2925)*AA2925</f>
        <v>6389.6605198707175</v>
      </c>
      <c r="AF2925" s="8">
        <f>(1+$F2925)*AB2925</f>
        <v>3195.2443458087141</v>
      </c>
      <c r="AG2925" s="8">
        <f>(1+$F2925)*AC2925</f>
        <v>582.11289028433794</v>
      </c>
      <c r="AH2925" s="8">
        <f>(1+$F2925)*$T2925/1000</f>
        <v>1487.4490394252905</v>
      </c>
      <c r="AI2925" s="8">
        <f>(1+BWscncns[[#This Row],[pid_error]]*K_p)*BWscncns[[#This Row],[dbw]]/1000</f>
        <v>1875.2445197126451</v>
      </c>
      <c r="AJ2925" s="13">
        <f>BWscncns[[#This Row],[Torflow prgrssv alt vote]]/VLOOKUP(BWscncns[[#This Row],[class]],AltBWtotl,2,FALSE)*100</f>
        <v>6.5507880122182066E-3</v>
      </c>
      <c r="AK2925">
        <f>IF(D2925=E2925,1,0)</f>
        <v>0</v>
      </c>
    </row>
    <row r="2926" spans="1:37">
      <c r="A2926" s="1" t="s">
        <v>1648</v>
      </c>
      <c r="B2926" s="1" t="s">
        <v>1649</v>
      </c>
      <c r="C2926">
        <v>1480</v>
      </c>
      <c r="D2926">
        <v>1524948600</v>
      </c>
      <c r="E2926">
        <v>1524948600</v>
      </c>
      <c r="F2926" s="2">
        <v>0.39498357620500002</v>
      </c>
      <c r="G2926" s="2">
        <v>0.39498357620500002</v>
      </c>
      <c r="H2926">
        <v>1482428</v>
      </c>
      <c r="I2926" s="2">
        <v>-4.45302771488E-2</v>
      </c>
      <c r="J2926" s="2">
        <v>0</v>
      </c>
      <c r="K2926">
        <v>2</v>
      </c>
      <c r="L2926" s="1" t="s">
        <v>11712</v>
      </c>
      <c r="M2926" s="1" t="s">
        <v>1649</v>
      </c>
      <c r="N2926">
        <v>0</v>
      </c>
      <c r="O2926">
        <v>0</v>
      </c>
      <c r="P2926">
        <v>1</v>
      </c>
      <c r="Q2926">
        <v>0</v>
      </c>
      <c r="R2926" s="19">
        <f>BWscncns[[#This Row],[C fx]]*4+BWscncns[[#This Row],[C fg]]*2+BWscncns[[#This Row],[C fm]]</f>
        <v>1</v>
      </c>
      <c r="S2926">
        <v>1480</v>
      </c>
      <c r="T2926">
        <v>1564918</v>
      </c>
      <c r="U2926" s="13">
        <v>0.94573600000000002</v>
      </c>
      <c r="V2926" s="13">
        <v>1.057377</v>
      </c>
      <c r="W2926">
        <v>3558</v>
      </c>
      <c r="X2926">
        <v>71</v>
      </c>
      <c r="Z2926" s="10">
        <f>IF($N2926&lt;&gt;0,constants!$L$2,IF($O2926&lt;&gt;0,constants!$M$2,IF($P2926&lt;&gt;0,constants!$N$2,0)))</f>
        <v>1117.99</v>
      </c>
      <c r="AA2926" s="10">
        <f>IF($N2926&lt;&gt;0,constants!$L$2,IF($O2926&lt;&gt;0,constants!$M$2,IF($P2926&lt;&gt;0,constants!$P$2,0)))</f>
        <v>4051.45</v>
      </c>
      <c r="AB2926" s="11">
        <f>constants!$O$2</f>
        <v>4861.32</v>
      </c>
      <c r="AC2926" s="11">
        <f>VLOOKUP(BWscncns[[#This Row],[scanner]],[0]!ScnrAvgBW,2,FALSE)/1000</f>
        <v>8853.6095214723919</v>
      </c>
      <c r="AD2926" s="8">
        <f>(1+$F2926)*Z2926</f>
        <v>1559.577688361428</v>
      </c>
      <c r="AE2926" s="8">
        <f>(1+$F2926)*AA2926</f>
        <v>5651.7062098157467</v>
      </c>
      <c r="AF2926" s="8">
        <f>(1+$F2926)*AB2926</f>
        <v>6781.4615586768905</v>
      </c>
      <c r="AG2926" s="8">
        <f>(1+$F2926)*AC2926</f>
        <v>12350.639872586196</v>
      </c>
      <c r="AH2926" s="8">
        <f>(1+$F2926)*$T2926/1000</f>
        <v>2183.0349081075765</v>
      </c>
      <c r="AI2926" s="8">
        <f>(1+BWscncns[[#This Row],[pid_error]]*K_p)*BWscncns[[#This Row],[dbw]]/1000</f>
        <v>1873.9764540537883</v>
      </c>
      <c r="AJ2926" s="13">
        <f>BWscncns[[#This Row],[Torflow prgrssv alt vote]]/VLOOKUP(BWscncns[[#This Row],[class]],AltBWtotl,2,FALSE)*100</f>
        <v>3.6959818400607906E-2</v>
      </c>
      <c r="AK2926">
        <f>IF(D2926=E2926,1,0)</f>
        <v>1</v>
      </c>
    </row>
    <row r="2927" spans="1:37">
      <c r="A2927" s="1" t="s">
        <v>2143</v>
      </c>
      <c r="B2927" s="1" t="s">
        <v>2144</v>
      </c>
      <c r="C2927">
        <v>1540</v>
      </c>
      <c r="D2927">
        <v>1525008480</v>
      </c>
      <c r="E2927">
        <v>1525008480</v>
      </c>
      <c r="F2927" s="2">
        <v>-0.29740667001900001</v>
      </c>
      <c r="G2927" s="2">
        <v>-0.29740667001900001</v>
      </c>
      <c r="H2927">
        <v>1544254</v>
      </c>
      <c r="I2927" s="2">
        <v>-3.20807769928E-2</v>
      </c>
      <c r="J2927" s="2">
        <v>0</v>
      </c>
      <c r="K2927">
        <v>7</v>
      </c>
      <c r="L2927" s="1" t="s">
        <v>11831</v>
      </c>
      <c r="M2927" s="1" t="s">
        <v>2144</v>
      </c>
      <c r="N2927">
        <v>0</v>
      </c>
      <c r="O2927">
        <v>0</v>
      </c>
      <c r="P2927">
        <v>1</v>
      </c>
      <c r="Q2927">
        <v>0</v>
      </c>
      <c r="R2927" s="19">
        <f>BWscncns[[#This Row],[C fx]]*4+BWscncns[[#This Row],[C fg]]*2+BWscncns[[#This Row],[C fm]]</f>
        <v>1</v>
      </c>
      <c r="S2927">
        <v>1070</v>
      </c>
      <c r="T2927">
        <v>2197935</v>
      </c>
      <c r="U2927" s="13">
        <v>0.486821</v>
      </c>
      <c r="V2927" s="13">
        <v>2.0541450000000001</v>
      </c>
      <c r="W2927">
        <v>4893</v>
      </c>
      <c r="X2927">
        <v>97</v>
      </c>
      <c r="Z2927" s="10">
        <f>IF($N2927&lt;&gt;0,constants!$L$2,IF($O2927&lt;&gt;0,constants!$M$2,IF($P2927&lt;&gt;0,constants!$N$2,0)))</f>
        <v>1117.99</v>
      </c>
      <c r="AA2927" s="10">
        <f>IF($N2927&lt;&gt;0,constants!$L$2,IF($O2927&lt;&gt;0,constants!$M$2,IF($P2927&lt;&gt;0,constants!$P$2,0)))</f>
        <v>4051.45</v>
      </c>
      <c r="AB2927" s="11">
        <f>constants!$O$2</f>
        <v>4861.32</v>
      </c>
      <c r="AC2927" s="11">
        <f>VLOOKUP(BWscncns[[#This Row],[scanner]],[0]!ScnrAvgBW,2,FALSE)/1000</f>
        <v>885.64026081730776</v>
      </c>
      <c r="AD2927" s="8">
        <f>(1+$F2927)*Z2927</f>
        <v>785.49231698545816</v>
      </c>
      <c r="AE2927" s="8">
        <f>(1+$F2927)*AA2927</f>
        <v>2846.5217467515222</v>
      </c>
      <c r="AF2927" s="8">
        <f>(1+$F2927)*AB2927</f>
        <v>3415.5310069032348</v>
      </c>
      <c r="AG2927" s="8">
        <f>(1+$F2927)*AC2927</f>
        <v>622.2449400128736</v>
      </c>
      <c r="AH2927" s="8">
        <f>(1+$F2927)*$T2927/1000</f>
        <v>1544.2544707317893</v>
      </c>
      <c r="AI2927" s="8">
        <f>(1+BWscncns[[#This Row],[pid_error]]*K_p)*BWscncns[[#This Row],[dbw]]/1000</f>
        <v>1871.0947353658946</v>
      </c>
      <c r="AJ2927" s="13">
        <f>BWscncns[[#This Row],[Torflow prgrssv alt vote]]/VLOOKUP(BWscncns[[#This Row],[class]],AltBWtotl,2,FALSE)*100</f>
        <v>3.6902983215109285E-2</v>
      </c>
      <c r="AK2927">
        <f>IF(D2927=E2927,1,0)</f>
        <v>1</v>
      </c>
    </row>
    <row r="2928" spans="1:37">
      <c r="A2928" s="1" t="s">
        <v>3699</v>
      </c>
      <c r="B2928" s="1" t="s">
        <v>3700</v>
      </c>
      <c r="C2928">
        <v>2750</v>
      </c>
      <c r="D2928">
        <v>1523789510</v>
      </c>
      <c r="E2928">
        <v>1524997864</v>
      </c>
      <c r="F2928" s="2">
        <v>-0.21782823823799999</v>
      </c>
      <c r="G2928" s="2">
        <v>-0.21782823823799999</v>
      </c>
      <c r="H2928">
        <v>1640333</v>
      </c>
      <c r="I2928" s="2">
        <v>-0.38782335730799999</v>
      </c>
      <c r="J2928" s="2">
        <v>0</v>
      </c>
      <c r="K2928">
        <v>4</v>
      </c>
      <c r="L2928" s="1" t="s">
        <v>11575</v>
      </c>
      <c r="M2928" s="1" t="s">
        <v>3700</v>
      </c>
      <c r="N2928">
        <v>0</v>
      </c>
      <c r="O2928">
        <v>1</v>
      </c>
      <c r="P2928">
        <v>0</v>
      </c>
      <c r="Q2928">
        <v>0</v>
      </c>
      <c r="R2928" s="19">
        <f>BWscncns[[#This Row],[C fx]]*4+BWscncns[[#This Row],[C fg]]*2+BWscncns[[#This Row],[C fm]]</f>
        <v>2</v>
      </c>
      <c r="S2928">
        <v>2470</v>
      </c>
      <c r="T2928">
        <v>2097152</v>
      </c>
      <c r="U2928" s="13">
        <v>1.1777880000000001</v>
      </c>
      <c r="V2928" s="13">
        <v>0.84904900000000005</v>
      </c>
      <c r="W2928">
        <v>2387</v>
      </c>
      <c r="X2928">
        <v>47</v>
      </c>
      <c r="Z2928" s="10">
        <f>IF($N2928&lt;&gt;0,constants!$L$2,IF($O2928&lt;&gt;0,constants!$M$2,IF($P2928&lt;&gt;0,constants!$N$2,0)))</f>
        <v>9721.3799999999992</v>
      </c>
      <c r="AA2928" s="10">
        <f>IF($N2928&lt;&gt;0,constants!$L$2,IF($O2928&lt;&gt;0,constants!$M$2,IF($P2928&lt;&gt;0,constants!$P$2,0)))</f>
        <v>9721.3799999999992</v>
      </c>
      <c r="AB2928" s="11">
        <f>constants!$O$2</f>
        <v>4861.32</v>
      </c>
      <c r="AC2928" s="11">
        <f>VLOOKUP(BWscncns[[#This Row],[scanner]],[0]!ScnrAvgBW,2,FALSE)/1000</f>
        <v>4819.491751072962</v>
      </c>
      <c r="AD2928" s="8">
        <f>(1+$F2928)*Z2928</f>
        <v>7603.788921357871</v>
      </c>
      <c r="AE2928" s="8">
        <f>(1+$F2928)*AA2928</f>
        <v>7603.788921357871</v>
      </c>
      <c r="AF2928" s="8">
        <f>(1+$F2928)*AB2928</f>
        <v>3802.3872288888456</v>
      </c>
      <c r="AG2928" s="8">
        <f>(1+$F2928)*AC2928</f>
        <v>3769.670353734165</v>
      </c>
      <c r="AH2928" s="8">
        <f>(1+$F2928)*$T2928/1000</f>
        <v>1640.3330745227017</v>
      </c>
      <c r="AI2928" s="8">
        <f>(1+BWscncns[[#This Row],[pid_error]]*K_p)*BWscncns[[#This Row],[dbw]]/1000</f>
        <v>1868.7425372613511</v>
      </c>
      <c r="AJ2928" s="13">
        <f>BWscncns[[#This Row],[Torflow prgrssv alt vote]]/VLOOKUP(BWscncns[[#This Row],[class]],AltBWtotl,2,FALSE)*100</f>
        <v>6.5280746496407666E-3</v>
      </c>
      <c r="AK2928">
        <f>IF(D2928=E2928,1,0)</f>
        <v>0</v>
      </c>
    </row>
    <row r="2929" spans="1:37">
      <c r="A2929" s="1" t="s">
        <v>5276</v>
      </c>
      <c r="B2929" s="1" t="s">
        <v>5277</v>
      </c>
      <c r="C2929">
        <v>1730</v>
      </c>
      <c r="D2929">
        <v>1525001522</v>
      </c>
      <c r="E2929">
        <v>1525001522</v>
      </c>
      <c r="F2929" s="2">
        <v>-0.134176209096</v>
      </c>
      <c r="G2929" s="2">
        <v>-0.134176209096</v>
      </c>
      <c r="H2929">
        <v>1731030</v>
      </c>
      <c r="I2929" s="2">
        <v>-0.28671231210199999</v>
      </c>
      <c r="J2929" s="2">
        <v>0</v>
      </c>
      <c r="K2929">
        <v>4</v>
      </c>
      <c r="L2929" s="1" t="s">
        <v>11646</v>
      </c>
      <c r="M2929" s="1" t="s">
        <v>5277</v>
      </c>
      <c r="N2929">
        <v>0</v>
      </c>
      <c r="O2929">
        <v>0</v>
      </c>
      <c r="P2929">
        <v>1</v>
      </c>
      <c r="Q2929">
        <v>0</v>
      </c>
      <c r="R2929" s="19">
        <f>BWscncns[[#This Row],[C fx]]*4+BWscncns[[#This Row],[C fg]]*2+BWscncns[[#This Row],[C fm]]</f>
        <v>1</v>
      </c>
      <c r="S2929">
        <v>1730</v>
      </c>
      <c r="T2929">
        <v>1999287</v>
      </c>
      <c r="U2929" s="13">
        <v>0.86530799999999997</v>
      </c>
      <c r="V2929" s="13">
        <v>1.1556569999999999</v>
      </c>
      <c r="W2929">
        <v>3824</v>
      </c>
      <c r="X2929">
        <v>76</v>
      </c>
      <c r="Z2929" s="10">
        <f>IF($N2929&lt;&gt;0,constants!$L$2,IF($O2929&lt;&gt;0,constants!$M$2,IF($P2929&lt;&gt;0,constants!$N$2,0)))</f>
        <v>1117.99</v>
      </c>
      <c r="AA2929" s="10">
        <f>IF($N2929&lt;&gt;0,constants!$L$2,IF($O2929&lt;&gt;0,constants!$M$2,IF($P2929&lt;&gt;0,constants!$P$2,0)))</f>
        <v>4051.45</v>
      </c>
      <c r="AB2929" s="11">
        <f>constants!$O$2</f>
        <v>4861.32</v>
      </c>
      <c r="AC2929" s="11">
        <f>VLOOKUP(BWscncns[[#This Row],[scanner]],[0]!ScnrAvgBW,2,FALSE)/1000</f>
        <v>4819.491751072962</v>
      </c>
      <c r="AD2929" s="8">
        <f>(1+$F2929)*Z2929</f>
        <v>967.98233999276295</v>
      </c>
      <c r="AE2929" s="8">
        <f>(1+$F2929)*AA2929</f>
        <v>3507.8417976580104</v>
      </c>
      <c r="AF2929" s="8">
        <f>(1+$F2929)*AB2929</f>
        <v>4209.0465111974327</v>
      </c>
      <c r="AG2929" s="8">
        <f>(1+$F2929)*AC2929</f>
        <v>4172.8306181445487</v>
      </c>
      <c r="AH2929" s="8">
        <f>(1+$F2929)*$T2929/1000</f>
        <v>1731.0302494450855</v>
      </c>
      <c r="AI2929" s="8">
        <f>(1+BWscncns[[#This Row],[pid_error]]*K_p)*BWscncns[[#This Row],[dbw]]/1000</f>
        <v>1865.1586247225428</v>
      </c>
      <c r="AJ2929" s="13">
        <f>BWscncns[[#This Row],[Torflow prgrssv alt vote]]/VLOOKUP(BWscncns[[#This Row],[class]],AltBWtotl,2,FALSE)*100</f>
        <v>3.678590726631089E-2</v>
      </c>
      <c r="AK2929">
        <f>IF(D2929=E2929,1,0)</f>
        <v>1</v>
      </c>
    </row>
    <row r="2930" spans="1:37">
      <c r="A2930" s="1" t="s">
        <v>6146</v>
      </c>
      <c r="B2930" s="1" t="s">
        <v>49</v>
      </c>
      <c r="C2930">
        <v>1320</v>
      </c>
      <c r="D2930">
        <v>1524943227</v>
      </c>
      <c r="E2930">
        <v>1524943227</v>
      </c>
      <c r="F2930" s="2">
        <v>-0.45434484749100001</v>
      </c>
      <c r="G2930" s="2">
        <v>-0.45434484749100001</v>
      </c>
      <c r="H2930">
        <v>1315559</v>
      </c>
      <c r="I2930" s="2">
        <v>-0.81854387280399998</v>
      </c>
      <c r="J2930" s="2">
        <v>0</v>
      </c>
      <c r="K2930">
        <v>7</v>
      </c>
      <c r="L2930" s="1" t="s">
        <v>11919</v>
      </c>
      <c r="M2930" s="1" t="s">
        <v>49</v>
      </c>
      <c r="N2930">
        <v>0</v>
      </c>
      <c r="O2930">
        <v>0</v>
      </c>
      <c r="P2930">
        <v>1</v>
      </c>
      <c r="Q2930">
        <v>0</v>
      </c>
      <c r="R2930" s="19">
        <f>BWscncns[[#This Row],[C fx]]*4+BWscncns[[#This Row],[C fg]]*2+BWscncns[[#This Row],[C fm]]</f>
        <v>1</v>
      </c>
      <c r="S2930">
        <v>944</v>
      </c>
      <c r="T2930">
        <v>2413046</v>
      </c>
      <c r="U2930" s="13">
        <v>0.39120700000000003</v>
      </c>
      <c r="V2930" s="13">
        <v>2.5561929999999999</v>
      </c>
      <c r="W2930">
        <v>5205</v>
      </c>
      <c r="X2930">
        <v>104</v>
      </c>
      <c r="Z2930" s="10">
        <f>IF($N2930&lt;&gt;0,constants!$L$2,IF($O2930&lt;&gt;0,constants!$M$2,IF($P2930&lt;&gt;0,constants!$N$2,0)))</f>
        <v>1117.99</v>
      </c>
      <c r="AA2930" s="10">
        <f>IF($N2930&lt;&gt;0,constants!$L$2,IF($O2930&lt;&gt;0,constants!$M$2,IF($P2930&lt;&gt;0,constants!$P$2,0)))</f>
        <v>4051.45</v>
      </c>
      <c r="AB2930" s="11">
        <f>constants!$O$2</f>
        <v>4861.32</v>
      </c>
      <c r="AC2930" s="11">
        <f>VLOOKUP(BWscncns[[#This Row],[scanner]],[0]!ScnrAvgBW,2,FALSE)/1000</f>
        <v>885.64026081730776</v>
      </c>
      <c r="AD2930" s="8">
        <f>(1+$F2930)*Z2930</f>
        <v>610.0370039535369</v>
      </c>
      <c r="AE2930" s="8">
        <f>(1+$F2930)*AA2930</f>
        <v>2210.6945676325877</v>
      </c>
      <c r="AF2930" s="8">
        <f>(1+$F2930)*AB2930</f>
        <v>2652.6043059950516</v>
      </c>
      <c r="AG2930" s="8">
        <f>(1+$F2930)*AC2930</f>
        <v>483.25417158437858</v>
      </c>
      <c r="AH2930" s="8">
        <f>(1+$F2930)*$T2930/1000</f>
        <v>1316.6909831412322</v>
      </c>
      <c r="AI2930" s="8">
        <f>(1+BWscncns[[#This Row],[pid_error]]*K_p)*BWscncns[[#This Row],[dbw]]/1000</f>
        <v>1864.8684915706165</v>
      </c>
      <c r="AJ2930" s="13">
        <f>BWscncns[[#This Row],[Torflow prgrssv alt vote]]/VLOOKUP(BWscncns[[#This Row],[class]],AltBWtotl,2,FALSE)*100</f>
        <v>3.6780185066021764E-2</v>
      </c>
      <c r="AK2930">
        <f>IF(D2930=E2930,1,0)</f>
        <v>1</v>
      </c>
    </row>
    <row r="2931" spans="1:37">
      <c r="A2931" s="1" t="s">
        <v>8144</v>
      </c>
      <c r="B2931" s="1" t="s">
        <v>8145</v>
      </c>
      <c r="C2931">
        <v>567</v>
      </c>
      <c r="D2931">
        <v>1524982043</v>
      </c>
      <c r="E2931">
        <v>1524982043</v>
      </c>
      <c r="F2931" s="2">
        <v>-0.81664857212700004</v>
      </c>
      <c r="G2931" s="2">
        <v>-0.81664857212700004</v>
      </c>
      <c r="H2931">
        <v>566783</v>
      </c>
      <c r="I2931" s="2">
        <v>4.1436162300800003E-3</v>
      </c>
      <c r="J2931" s="2">
        <v>0</v>
      </c>
      <c r="K2931">
        <v>8</v>
      </c>
      <c r="L2931" s="1" t="s">
        <v>11917</v>
      </c>
      <c r="M2931" s="1" t="s">
        <v>8145</v>
      </c>
      <c r="N2931">
        <v>1</v>
      </c>
      <c r="O2931">
        <v>0</v>
      </c>
      <c r="P2931">
        <v>0</v>
      </c>
      <c r="Q2931">
        <v>0</v>
      </c>
      <c r="R2931" s="19">
        <f>BWscncns[[#This Row],[C fx]]*4+BWscncns[[#This Row],[C fg]]*2+BWscncns[[#This Row],[C fm]]</f>
        <v>4</v>
      </c>
      <c r="S2931">
        <v>567</v>
      </c>
      <c r="T2931">
        <v>3146731</v>
      </c>
      <c r="U2931" s="13">
        <v>0.18018700000000001</v>
      </c>
      <c r="V2931" s="13">
        <v>5.5497899999999998</v>
      </c>
      <c r="W2931">
        <v>5929</v>
      </c>
      <c r="X2931">
        <v>118</v>
      </c>
      <c r="Z2931" s="10">
        <f>IF($N2931&lt;&gt;0,constants!$L$2,IF($O2931&lt;&gt;0,constants!$M$2,IF($P2931&lt;&gt;0,constants!$N$2,0)))</f>
        <v>10125.48</v>
      </c>
      <c r="AA2931" s="10">
        <f>IF($N2931&lt;&gt;0,constants!$L$2,IF($O2931&lt;&gt;0,constants!$M$2,IF($P2931&lt;&gt;0,constants!$P$2,0)))</f>
        <v>10125.48</v>
      </c>
      <c r="AB2931" s="11">
        <f>constants!$O$2</f>
        <v>4861.32</v>
      </c>
      <c r="AC2931" s="11">
        <f>VLOOKUP(BWscncns[[#This Row],[scanner]],[0]!ScnrAvgBW,2,FALSE)/1000</f>
        <v>509.99709399477808</v>
      </c>
      <c r="AD2931" s="8">
        <f>(1+$F2931)*Z2931</f>
        <v>1856.5212158995037</v>
      </c>
      <c r="AE2931" s="8">
        <f>(1+$F2931)*AA2931</f>
        <v>1856.5212158995037</v>
      </c>
      <c r="AF2931" s="8">
        <f>(1+$F2931)*AB2931</f>
        <v>891.32996334757217</v>
      </c>
      <c r="AG2931" s="8">
        <f>(1+$F2931)*AC2931</f>
        <v>93.508695395023139</v>
      </c>
      <c r="AH2931" s="8">
        <f>(1+$F2931)*$T2931/1000</f>
        <v>576.95762198223304</v>
      </c>
      <c r="AI2931" s="8">
        <f>(1+BWscncns[[#This Row],[pid_error]]*K_p)*BWscncns[[#This Row],[dbw]]/1000</f>
        <v>1861.8443109911166</v>
      </c>
      <c r="AJ2931" s="13">
        <f>BWscncns[[#This Row],[Torflow prgrssv alt vote]]/VLOOKUP(BWscncns[[#This Row],[class]],AltBWtotl,2,FALSE)*100</f>
        <v>1.5957391312434746E-2</v>
      </c>
      <c r="AK2931">
        <f>IF(D2931=E2931,1,0)</f>
        <v>1</v>
      </c>
    </row>
    <row r="2932" spans="1:37">
      <c r="A2932" s="1" t="s">
        <v>9024</v>
      </c>
      <c r="B2932" s="1" t="s">
        <v>9025</v>
      </c>
      <c r="C2932">
        <v>2240</v>
      </c>
      <c r="D2932">
        <v>1524949607</v>
      </c>
      <c r="E2932">
        <v>1524969124</v>
      </c>
      <c r="F2932" s="2">
        <v>-0.22628999185400001</v>
      </c>
      <c r="G2932" s="2">
        <v>-0.22628999185400001</v>
      </c>
      <c r="H2932">
        <v>1603373</v>
      </c>
      <c r="I2932" s="2">
        <v>-1.1699876598100001</v>
      </c>
      <c r="J2932" s="2">
        <v>0</v>
      </c>
      <c r="K2932">
        <v>6</v>
      </c>
      <c r="L2932" s="1" t="s">
        <v>11670</v>
      </c>
      <c r="M2932" s="1" t="s">
        <v>9025</v>
      </c>
      <c r="N2932">
        <v>0</v>
      </c>
      <c r="O2932">
        <v>1</v>
      </c>
      <c r="P2932">
        <v>0</v>
      </c>
      <c r="Q2932">
        <v>0</v>
      </c>
      <c r="R2932" s="19">
        <f>BWscncns[[#This Row],[C fx]]*4+BWscncns[[#This Row],[C fg]]*2+BWscncns[[#This Row],[C fm]]</f>
        <v>2</v>
      </c>
      <c r="S2932">
        <v>1330</v>
      </c>
      <c r="T2932">
        <v>2097152</v>
      </c>
      <c r="U2932" s="13">
        <v>0.63419300000000001</v>
      </c>
      <c r="V2932" s="13">
        <v>1.5768059999999999</v>
      </c>
      <c r="W2932">
        <v>4440</v>
      </c>
      <c r="X2932">
        <v>88</v>
      </c>
      <c r="Z2932" s="10">
        <f>IF($N2932&lt;&gt;0,constants!$L$2,IF($O2932&lt;&gt;0,constants!$M$2,IF($P2932&lt;&gt;0,constants!$N$2,0)))</f>
        <v>9721.3799999999992</v>
      </c>
      <c r="AA2932" s="10">
        <f>IF($N2932&lt;&gt;0,constants!$L$2,IF($O2932&lt;&gt;0,constants!$M$2,IF($P2932&lt;&gt;0,constants!$P$2,0)))</f>
        <v>9721.3799999999992</v>
      </c>
      <c r="AB2932" s="11">
        <f>constants!$O$2</f>
        <v>4861.32</v>
      </c>
      <c r="AC2932" s="11">
        <f>VLOOKUP(BWscncns[[#This Row],[scanner]],[0]!ScnrAvgBW,2,FALSE)/1000</f>
        <v>2386.3111194805197</v>
      </c>
      <c r="AD2932" s="8">
        <f>(1+$F2932)*Z2932</f>
        <v>7521.5289989903604</v>
      </c>
      <c r="AE2932" s="8">
        <f>(1+$F2932)*AA2932</f>
        <v>7521.5289989903604</v>
      </c>
      <c r="AF2932" s="8">
        <f>(1+$F2932)*AB2932</f>
        <v>3761.2519368003123</v>
      </c>
      <c r="AG2932" s="8">
        <f>(1+$F2932)*AC2932</f>
        <v>1846.3127956921633</v>
      </c>
      <c r="AH2932" s="8">
        <f>(1+$F2932)*$T2932/1000</f>
        <v>1622.5874910034001</v>
      </c>
      <c r="AI2932" s="8">
        <f>(1+BWscncns[[#This Row],[pid_error]]*K_p)*BWscncns[[#This Row],[dbw]]/1000</f>
        <v>1859.8697455017</v>
      </c>
      <c r="AJ2932" s="13">
        <f>BWscncns[[#This Row],[Torflow prgrssv alt vote]]/VLOOKUP(BWscncns[[#This Row],[class]],AltBWtotl,2,FALSE)*100</f>
        <v>6.497079343544398E-3</v>
      </c>
      <c r="AK2932">
        <f>IF(D2932=E2932,1,0)</f>
        <v>0</v>
      </c>
    </row>
    <row r="2933" spans="1:37">
      <c r="A2933" s="1" t="s">
        <v>7283</v>
      </c>
      <c r="B2933" s="1" t="s">
        <v>49</v>
      </c>
      <c r="C2933">
        <v>1680</v>
      </c>
      <c r="D2933">
        <v>1524135494</v>
      </c>
      <c r="E2933">
        <v>1525002309</v>
      </c>
      <c r="F2933" s="2">
        <v>-0.22631292141600001</v>
      </c>
      <c r="G2933" s="2">
        <v>-0.22631292141600001</v>
      </c>
      <c r="H2933">
        <v>1622539</v>
      </c>
      <c r="I2933" s="2">
        <v>-0.225916958748</v>
      </c>
      <c r="J2933" s="2">
        <v>0</v>
      </c>
      <c r="K2933">
        <v>6</v>
      </c>
      <c r="L2933" s="1" t="s">
        <v>11780</v>
      </c>
      <c r="M2933" s="1" t="s">
        <v>49</v>
      </c>
      <c r="N2933">
        <v>0</v>
      </c>
      <c r="O2933">
        <v>1</v>
      </c>
      <c r="P2933">
        <v>0</v>
      </c>
      <c r="Q2933">
        <v>0</v>
      </c>
      <c r="R2933" s="19">
        <f>BWscncns[[#This Row],[C fx]]*4+BWscncns[[#This Row],[C fg]]*2+BWscncns[[#This Row],[C fm]]</f>
        <v>2</v>
      </c>
      <c r="S2933">
        <v>1270</v>
      </c>
      <c r="T2933">
        <v>2097152</v>
      </c>
      <c r="U2933" s="13">
        <v>0.60558299999999998</v>
      </c>
      <c r="V2933" s="13">
        <v>1.6513009999999999</v>
      </c>
      <c r="W2933">
        <v>4510</v>
      </c>
      <c r="X2933">
        <v>90</v>
      </c>
      <c r="Z2933" s="10">
        <f>IF($N2933&lt;&gt;0,constants!$L$2,IF($O2933&lt;&gt;0,constants!$M$2,IF($P2933&lt;&gt;0,constants!$N$2,0)))</f>
        <v>9721.3799999999992</v>
      </c>
      <c r="AA2933" s="10">
        <f>IF($N2933&lt;&gt;0,constants!$L$2,IF($O2933&lt;&gt;0,constants!$M$2,IF($P2933&lt;&gt;0,constants!$P$2,0)))</f>
        <v>9721.3799999999992</v>
      </c>
      <c r="AB2933" s="11">
        <f>constants!$O$2</f>
        <v>4861.32</v>
      </c>
      <c r="AC2933" s="11">
        <f>VLOOKUP(BWscncns[[#This Row],[scanner]],[0]!ScnrAvgBW,2,FALSE)/1000</f>
        <v>2386.3111194805197</v>
      </c>
      <c r="AD2933" s="8">
        <f>(1+$F2933)*Z2933</f>
        <v>7521.3060920049256</v>
      </c>
      <c r="AE2933" s="8">
        <f>(1+$F2933)*AA2933</f>
        <v>7521.3060920049256</v>
      </c>
      <c r="AF2933" s="8">
        <f>(1+$F2933)*AB2933</f>
        <v>3761.1404688619705</v>
      </c>
      <c r="AG2933" s="8">
        <f>(1+$F2933)*AC2933</f>
        <v>1846.2580786233978</v>
      </c>
      <c r="AH2933" s="8">
        <f>(1+$F2933)*$T2933/1000</f>
        <v>1622.5394042265928</v>
      </c>
      <c r="AI2933" s="8">
        <f>(1+BWscncns[[#This Row],[pid_error]]*K_p)*BWscncns[[#This Row],[dbw]]/1000</f>
        <v>1859.8457021132963</v>
      </c>
      <c r="AJ2933" s="13">
        <f>BWscncns[[#This Row],[Torflow prgrssv alt vote]]/VLOOKUP(BWscncns[[#This Row],[class]],AltBWtotl,2,FALSE)*100</f>
        <v>6.4969953528227226E-3</v>
      </c>
      <c r="AK2933">
        <f>IF(D2933=E2933,1,0)</f>
        <v>0</v>
      </c>
    </row>
    <row r="2934" spans="1:37">
      <c r="A2934" s="1" t="s">
        <v>4030</v>
      </c>
      <c r="B2934" s="1" t="s">
        <v>4031</v>
      </c>
      <c r="C2934">
        <v>2400</v>
      </c>
      <c r="D2934">
        <v>1524991615</v>
      </c>
      <c r="E2934">
        <v>1524991615</v>
      </c>
      <c r="F2934" s="2">
        <v>0.83428288140200002</v>
      </c>
      <c r="G2934" s="2">
        <v>0.83428288140200002</v>
      </c>
      <c r="H2934">
        <v>2404231</v>
      </c>
      <c r="I2934" s="2">
        <v>2.2753056506699999E-2</v>
      </c>
      <c r="J2934" s="2">
        <v>0</v>
      </c>
      <c r="K2934">
        <v>2</v>
      </c>
      <c r="L2934" s="1" t="s">
        <v>11555</v>
      </c>
      <c r="M2934" s="1" t="s">
        <v>4031</v>
      </c>
      <c r="N2934">
        <v>0</v>
      </c>
      <c r="O2934">
        <v>0</v>
      </c>
      <c r="P2934">
        <v>1</v>
      </c>
      <c r="Q2934">
        <v>0</v>
      </c>
      <c r="R2934" s="19">
        <f>BWscncns[[#This Row],[C fx]]*4+BWscncns[[#This Row],[C fg]]*2+BWscncns[[#This Row],[C fm]]</f>
        <v>1</v>
      </c>
      <c r="S2934">
        <v>2130</v>
      </c>
      <c r="T2934">
        <v>1310720</v>
      </c>
      <c r="U2934" s="13">
        <v>1.6250610000000001</v>
      </c>
      <c r="V2934" s="13">
        <v>0.61536199999999996</v>
      </c>
      <c r="W2934">
        <v>1021</v>
      </c>
      <c r="X2934">
        <v>20</v>
      </c>
      <c r="Z2934" s="10">
        <f>IF($N2934&lt;&gt;0,constants!$L$2,IF($O2934&lt;&gt;0,constants!$M$2,IF($P2934&lt;&gt;0,constants!$N$2,0)))</f>
        <v>1117.99</v>
      </c>
      <c r="AA2934" s="10">
        <f>IF($N2934&lt;&gt;0,constants!$L$2,IF($O2934&lt;&gt;0,constants!$M$2,IF($P2934&lt;&gt;0,constants!$P$2,0)))</f>
        <v>4051.45</v>
      </c>
      <c r="AB2934" s="11">
        <f>constants!$O$2</f>
        <v>4861.32</v>
      </c>
      <c r="AC2934" s="11">
        <f>VLOOKUP(BWscncns[[#This Row],[scanner]],[0]!ScnrAvgBW,2,FALSE)/1000</f>
        <v>8853.6095214723919</v>
      </c>
      <c r="AD2934" s="8">
        <f>(1+$F2934)*Z2934</f>
        <v>2050.7099185786219</v>
      </c>
      <c r="AE2934" s="8">
        <f>(1+$F2934)*AA2934</f>
        <v>7431.505379856133</v>
      </c>
      <c r="AF2934" s="8">
        <f>(1+$F2934)*AB2934</f>
        <v>8917.0360570171706</v>
      </c>
      <c r="AG2934" s="8">
        <f>(1+$F2934)*AC2934</f>
        <v>16240.024383854561</v>
      </c>
      <c r="AH2934" s="8">
        <f>(1+$F2934)*$T2934/1000</f>
        <v>2404.2312583112293</v>
      </c>
      <c r="AI2934" s="8">
        <f>(1+BWscncns[[#This Row],[pid_error]]*K_p)*BWscncns[[#This Row],[dbw]]/1000</f>
        <v>1857.4756291556148</v>
      </c>
      <c r="AJ2934" s="13">
        <f>BWscncns[[#This Row],[Torflow prgrssv alt vote]]/VLOOKUP(BWscncns[[#This Row],[class]],AltBWtotl,2,FALSE)*100</f>
        <v>3.6634378083373685E-2</v>
      </c>
      <c r="AK2934">
        <f>IF(D2934=E2934,1,0)</f>
        <v>1</v>
      </c>
    </row>
    <row r="2935" spans="1:37">
      <c r="A2935" s="1" t="s">
        <v>3164</v>
      </c>
      <c r="B2935" s="1" t="s">
        <v>3165</v>
      </c>
      <c r="C2935">
        <v>2160</v>
      </c>
      <c r="D2935">
        <v>1524985656</v>
      </c>
      <c r="E2935">
        <v>1524985656</v>
      </c>
      <c r="F2935" s="2">
        <v>0.39096974015199998</v>
      </c>
      <c r="G2935" s="2">
        <v>0.39096974015199998</v>
      </c>
      <c r="H2935">
        <v>2160198</v>
      </c>
      <c r="I2935" s="2">
        <v>0.27193452860099998</v>
      </c>
      <c r="J2935" s="2">
        <v>0</v>
      </c>
      <c r="K2935">
        <v>3</v>
      </c>
      <c r="L2935" s="1" t="s">
        <v>11613</v>
      </c>
      <c r="M2935" s="1" t="s">
        <v>3165</v>
      </c>
      <c r="N2935">
        <v>0</v>
      </c>
      <c r="O2935">
        <v>0</v>
      </c>
      <c r="P2935">
        <v>1</v>
      </c>
      <c r="Q2935">
        <v>0</v>
      </c>
      <c r="R2935" s="19">
        <f>BWscncns[[#This Row],[C fx]]*4+BWscncns[[#This Row],[C fg]]*2+BWscncns[[#This Row],[C fm]]</f>
        <v>1</v>
      </c>
      <c r="S2935">
        <v>2160</v>
      </c>
      <c r="T2935">
        <v>1553016</v>
      </c>
      <c r="U2935" s="13">
        <v>1.3908419999999999</v>
      </c>
      <c r="V2935" s="13">
        <v>0.71898899999999999</v>
      </c>
      <c r="W2935">
        <v>1677</v>
      </c>
      <c r="X2935">
        <v>33</v>
      </c>
      <c r="Z2935" s="10">
        <f>IF($N2935&lt;&gt;0,constants!$L$2,IF($O2935&lt;&gt;0,constants!$M$2,IF($P2935&lt;&gt;0,constants!$N$2,0)))</f>
        <v>1117.99</v>
      </c>
      <c r="AA2935" s="10">
        <f>IF($N2935&lt;&gt;0,constants!$L$2,IF($O2935&lt;&gt;0,constants!$M$2,IF($P2935&lt;&gt;0,constants!$P$2,0)))</f>
        <v>4051.45</v>
      </c>
      <c r="AB2935" s="11">
        <f>constants!$O$2</f>
        <v>4861.32</v>
      </c>
      <c r="AC2935" s="11">
        <f>VLOOKUP(BWscncns[[#This Row],[scanner]],[0]!ScnrAvgBW,2,FALSE)/1000</f>
        <v>6440.9193022088357</v>
      </c>
      <c r="AD2935" s="8">
        <f>(1+$F2935)*Z2935</f>
        <v>1555.0902597925344</v>
      </c>
      <c r="AE2935" s="8">
        <f>(1+$F2935)*AA2935</f>
        <v>5635.4443537388206</v>
      </c>
      <c r="AF2935" s="8">
        <f>(1+$F2935)*AB2935</f>
        <v>6761.9490171957204</v>
      </c>
      <c r="AG2935" s="8">
        <f>(1+$F2935)*AC2935</f>
        <v>8959.1238481334258</v>
      </c>
      <c r="AH2935" s="8">
        <f>(1+$F2935)*$T2935/1000</f>
        <v>2160.1982619718983</v>
      </c>
      <c r="AI2935" s="8">
        <f>(1+BWscncns[[#This Row],[pid_error]]*K_p)*BWscncns[[#This Row],[dbw]]/1000</f>
        <v>1856.607130985949</v>
      </c>
      <c r="AJ2935" s="13">
        <f>BWscncns[[#This Row],[Torflow prgrssv alt vote]]/VLOOKUP(BWscncns[[#This Row],[class]],AltBWtotl,2,FALSE)*100</f>
        <v>3.6617248980944102E-2</v>
      </c>
      <c r="AK2935">
        <f>IF(D2935=E2935,1,0)</f>
        <v>1</v>
      </c>
    </row>
    <row r="2936" spans="1:37">
      <c r="A2936" s="1" t="s">
        <v>7020</v>
      </c>
      <c r="B2936" s="1" t="s">
        <v>7021</v>
      </c>
      <c r="C2936">
        <v>1960</v>
      </c>
      <c r="D2936">
        <v>1524713164</v>
      </c>
      <c r="E2936">
        <v>1524713164</v>
      </c>
      <c r="F2936" s="2">
        <v>-0.157721292214</v>
      </c>
      <c r="G2936" s="2">
        <v>-0.157721292214</v>
      </c>
      <c r="H2936">
        <v>1963034</v>
      </c>
      <c r="I2936" s="2">
        <v>-0.15056594605000001</v>
      </c>
      <c r="J2936" s="2">
        <v>0</v>
      </c>
      <c r="K2936">
        <v>5</v>
      </c>
      <c r="L2936" s="1" t="s">
        <v>11915</v>
      </c>
      <c r="M2936" s="1" t="s">
        <v>7021</v>
      </c>
      <c r="N2936">
        <v>0</v>
      </c>
      <c r="O2936">
        <v>0</v>
      </c>
      <c r="P2936">
        <v>1</v>
      </c>
      <c r="Q2936">
        <v>0</v>
      </c>
      <c r="R2936" s="19">
        <f>BWscncns[[#This Row],[C fx]]*4+BWscncns[[#This Row],[C fg]]*2+BWscncns[[#This Row],[C fm]]</f>
        <v>1</v>
      </c>
      <c r="S2936">
        <v>2130</v>
      </c>
      <c r="T2936">
        <v>2014208</v>
      </c>
      <c r="U2936" s="13">
        <v>1.057488</v>
      </c>
      <c r="V2936" s="13">
        <v>0.94563799999999998</v>
      </c>
      <c r="W2936">
        <v>2941</v>
      </c>
      <c r="X2936">
        <v>58</v>
      </c>
      <c r="Z2936" s="10">
        <f>IF($N2936&lt;&gt;0,constants!$L$2,IF($O2936&lt;&gt;0,constants!$M$2,IF($P2936&lt;&gt;0,constants!$N$2,0)))</f>
        <v>1117.99</v>
      </c>
      <c r="AA2936" s="10">
        <f>IF($N2936&lt;&gt;0,constants!$L$2,IF($O2936&lt;&gt;0,constants!$M$2,IF($P2936&lt;&gt;0,constants!$P$2,0)))</f>
        <v>4051.45</v>
      </c>
      <c r="AB2936" s="11">
        <f>constants!$O$2</f>
        <v>4861.32</v>
      </c>
      <c r="AC2936" s="11">
        <f>VLOOKUP(BWscncns[[#This Row],[scanner]],[0]!ScnrAvgBW,2,FALSE)/1000</f>
        <v>3794.4265750962772</v>
      </c>
      <c r="AD2936" s="8">
        <f>(1+$F2936)*Z2936</f>
        <v>941.65917251767019</v>
      </c>
      <c r="AE2936" s="8">
        <f>(1+$F2936)*AA2936</f>
        <v>3412.4500706595895</v>
      </c>
      <c r="AF2936" s="8">
        <f>(1+$F2936)*AB2936</f>
        <v>4094.5863277342373</v>
      </c>
      <c r="AG2936" s="8">
        <f>(1+$F2936)*AC2936</f>
        <v>3195.9647124609501</v>
      </c>
      <c r="AH2936" s="8">
        <f>(1+$F2936)*$T2936/1000</f>
        <v>1696.5245114522234</v>
      </c>
      <c r="AI2936" s="8">
        <f>(1+BWscncns[[#This Row],[pid_error]]*K_p)*BWscncns[[#This Row],[dbw]]/1000</f>
        <v>1855.3662557261116</v>
      </c>
      <c r="AJ2936" s="13">
        <f>BWscncns[[#This Row],[Torflow prgrssv alt vote]]/VLOOKUP(BWscncns[[#This Row],[class]],AltBWtotl,2,FALSE)*100</f>
        <v>3.6592775608206583E-2</v>
      </c>
      <c r="AK2936">
        <f>IF(D2936=E2936,1,0)</f>
        <v>1</v>
      </c>
    </row>
    <row r="2937" spans="1:37">
      <c r="A2937" s="1" t="s">
        <v>9015</v>
      </c>
      <c r="B2937" s="1" t="s">
        <v>9016</v>
      </c>
      <c r="C2937">
        <v>2010</v>
      </c>
      <c r="D2937">
        <v>1524987008</v>
      </c>
      <c r="E2937">
        <v>1524987008</v>
      </c>
      <c r="F2937" s="2">
        <v>0.20770248640200001</v>
      </c>
      <c r="G2937" s="2">
        <v>0.20770248640200001</v>
      </c>
      <c r="H2937">
        <v>2005851</v>
      </c>
      <c r="I2937" s="2">
        <v>-5.6173908690000003E-2</v>
      </c>
      <c r="J2937" s="2">
        <v>0</v>
      </c>
      <c r="K2937">
        <v>5</v>
      </c>
      <c r="L2937" s="1" t="s">
        <v>11708</v>
      </c>
      <c r="M2937" s="1" t="s">
        <v>9016</v>
      </c>
      <c r="N2937">
        <v>0</v>
      </c>
      <c r="O2937">
        <v>0</v>
      </c>
      <c r="P2937">
        <v>1</v>
      </c>
      <c r="Q2937">
        <v>0</v>
      </c>
      <c r="R2937" s="19">
        <f>BWscncns[[#This Row],[C fx]]*4+BWscncns[[#This Row],[C fg]]*2+BWscncns[[#This Row],[C fm]]</f>
        <v>1</v>
      </c>
      <c r="S2937">
        <v>1470</v>
      </c>
      <c r="T2937">
        <v>1679103</v>
      </c>
      <c r="U2937" s="13">
        <v>0.875467</v>
      </c>
      <c r="V2937" s="13">
        <v>1.142247</v>
      </c>
      <c r="W2937">
        <v>3789</v>
      </c>
      <c r="X2937">
        <v>75</v>
      </c>
      <c r="Z2937" s="10">
        <f>IF($N2937&lt;&gt;0,constants!$L$2,IF($O2937&lt;&gt;0,constants!$M$2,IF($P2937&lt;&gt;0,constants!$N$2,0)))</f>
        <v>1117.99</v>
      </c>
      <c r="AA2937" s="10">
        <f>IF($N2937&lt;&gt;0,constants!$L$2,IF($O2937&lt;&gt;0,constants!$M$2,IF($P2937&lt;&gt;0,constants!$P$2,0)))</f>
        <v>4051.45</v>
      </c>
      <c r="AB2937" s="11">
        <f>constants!$O$2</f>
        <v>4861.32</v>
      </c>
      <c r="AC2937" s="11">
        <f>VLOOKUP(BWscncns[[#This Row],[scanner]],[0]!ScnrAvgBW,2,FALSE)/1000</f>
        <v>3794.4265750962772</v>
      </c>
      <c r="AD2937" s="8">
        <f>(1+$F2937)*Z2937</f>
        <v>1350.1993027725721</v>
      </c>
      <c r="AE2937" s="8">
        <f>(1+$F2937)*AA2937</f>
        <v>4892.9462385333827</v>
      </c>
      <c r="AF2937" s="8">
        <f>(1+$F2937)*AB2937</f>
        <v>5871.0282511957703</v>
      </c>
      <c r="AG2937" s="8">
        <f>(1+$F2937)*AC2937</f>
        <v>4582.5384092135992</v>
      </c>
      <c r="AH2937" s="8">
        <f>(1+$F2937)*$T2937/1000</f>
        <v>2027.8568680250576</v>
      </c>
      <c r="AI2937" s="8">
        <f>(1+BWscncns[[#This Row],[pid_error]]*K_p)*BWscncns[[#This Row],[dbw]]/1000</f>
        <v>1853.4799340125285</v>
      </c>
      <c r="AJ2937" s="13">
        <f>BWscncns[[#This Row],[Torflow prgrssv alt vote]]/VLOOKUP(BWscncns[[#This Row],[class]],AltBWtotl,2,FALSE)*100</f>
        <v>3.6555572308331417E-2</v>
      </c>
      <c r="AK2937">
        <f>IF(D2937=E2937,1,0)</f>
        <v>1</v>
      </c>
    </row>
    <row r="2938" spans="1:37">
      <c r="A2938" s="1" t="s">
        <v>3820</v>
      </c>
      <c r="B2938" s="1" t="s">
        <v>3821</v>
      </c>
      <c r="C2938">
        <v>1650</v>
      </c>
      <c r="D2938">
        <v>1524813781</v>
      </c>
      <c r="E2938">
        <v>1524988933</v>
      </c>
      <c r="F2938" s="2">
        <v>-0.23586705266300001</v>
      </c>
      <c r="G2938" s="2">
        <v>-0.23586705266300001</v>
      </c>
      <c r="H2938">
        <v>1514961</v>
      </c>
      <c r="I2938" s="2">
        <v>2.11972688405E-3</v>
      </c>
      <c r="J2938" s="2">
        <v>0</v>
      </c>
      <c r="K2938">
        <v>5</v>
      </c>
      <c r="L2938" s="1" t="s">
        <v>11628</v>
      </c>
      <c r="M2938" s="1" t="s">
        <v>3821</v>
      </c>
      <c r="N2938">
        <v>0</v>
      </c>
      <c r="O2938">
        <v>1</v>
      </c>
      <c r="P2938">
        <v>0</v>
      </c>
      <c r="Q2938">
        <v>0</v>
      </c>
      <c r="R2938" s="19">
        <f>BWscncns[[#This Row],[C fx]]*4+BWscncns[[#This Row],[C fg]]*2+BWscncns[[#This Row],[C fm]]</f>
        <v>2</v>
      </c>
      <c r="S2938">
        <v>1650</v>
      </c>
      <c r="T2938">
        <v>2097152</v>
      </c>
      <c r="U2938" s="13">
        <v>0.78678099999999995</v>
      </c>
      <c r="V2938" s="13">
        <v>1.271001</v>
      </c>
      <c r="W2938">
        <v>4042</v>
      </c>
      <c r="X2938">
        <v>80</v>
      </c>
      <c r="Z2938" s="10">
        <f>IF($N2938&lt;&gt;0,constants!$L$2,IF($O2938&lt;&gt;0,constants!$M$2,IF($P2938&lt;&gt;0,constants!$N$2,0)))</f>
        <v>9721.3799999999992</v>
      </c>
      <c r="AA2938" s="10">
        <f>IF($N2938&lt;&gt;0,constants!$L$2,IF($O2938&lt;&gt;0,constants!$M$2,IF($P2938&lt;&gt;0,constants!$P$2,0)))</f>
        <v>9721.3799999999992</v>
      </c>
      <c r="AB2938" s="11">
        <f>constants!$O$2</f>
        <v>4861.32</v>
      </c>
      <c r="AC2938" s="11">
        <f>VLOOKUP(BWscncns[[#This Row],[scanner]],[0]!ScnrAvgBW,2,FALSE)/1000</f>
        <v>3794.4265750962772</v>
      </c>
      <c r="AD2938" s="8">
        <f>(1+$F2938)*Z2938</f>
        <v>7428.4267515829642</v>
      </c>
      <c r="AE2938" s="8">
        <f>(1+$F2938)*AA2938</f>
        <v>7428.4267515829642</v>
      </c>
      <c r="AF2938" s="8">
        <f>(1+$F2938)*AB2938</f>
        <v>3714.6947795483047</v>
      </c>
      <c r="AG2938" s="8">
        <f>(1+$F2938)*AC2938</f>
        <v>2899.4463622821568</v>
      </c>
      <c r="AH2938" s="8">
        <f>(1+$F2938)*$T2938/1000</f>
        <v>1602.5029387736843</v>
      </c>
      <c r="AI2938" s="8">
        <f>(1+BWscncns[[#This Row],[pid_error]]*K_p)*BWscncns[[#This Row],[dbw]]/1000</f>
        <v>1849.827469386842</v>
      </c>
      <c r="AJ2938" s="13">
        <f>BWscncns[[#This Row],[Torflow prgrssv alt vote]]/VLOOKUP(BWscncns[[#This Row],[class]],AltBWtotl,2,FALSE)*100</f>
        <v>6.4619986800378186E-3</v>
      </c>
      <c r="AK2938">
        <f>IF(D2938=E2938,1,0)</f>
        <v>0</v>
      </c>
    </row>
    <row r="2939" spans="1:37">
      <c r="A2939" s="1" t="s">
        <v>4496</v>
      </c>
      <c r="B2939" s="1" t="s">
        <v>4497</v>
      </c>
      <c r="C2939">
        <v>2160</v>
      </c>
      <c r="D2939">
        <v>1525001415</v>
      </c>
      <c r="E2939">
        <v>1525001415</v>
      </c>
      <c r="F2939" s="2">
        <v>0.40429678509700001</v>
      </c>
      <c r="G2939" s="2">
        <v>0.40429678509700001</v>
      </c>
      <c r="H2939">
        <v>2156999</v>
      </c>
      <c r="I2939" s="2">
        <v>-0.20904919017000001</v>
      </c>
      <c r="J2939" s="2">
        <v>0</v>
      </c>
      <c r="K2939">
        <v>3</v>
      </c>
      <c r="L2939" s="1" t="s">
        <v>11578</v>
      </c>
      <c r="M2939" s="1" t="s">
        <v>4497</v>
      </c>
      <c r="N2939">
        <v>0</v>
      </c>
      <c r="O2939">
        <v>0</v>
      </c>
      <c r="P2939">
        <v>1</v>
      </c>
      <c r="Q2939">
        <v>0</v>
      </c>
      <c r="R2939" s="19">
        <f>BWscncns[[#This Row],[C fx]]*4+BWscncns[[#This Row],[C fg]]*2+BWscncns[[#This Row],[C fm]]</f>
        <v>1</v>
      </c>
      <c r="S2939">
        <v>2160</v>
      </c>
      <c r="T2939">
        <v>1536000</v>
      </c>
      <c r="U2939" s="13">
        <v>1.40625</v>
      </c>
      <c r="V2939" s="13">
        <v>0.71111100000000005</v>
      </c>
      <c r="W2939">
        <v>1644</v>
      </c>
      <c r="X2939">
        <v>32</v>
      </c>
      <c r="Z2939" s="10">
        <f>IF($N2939&lt;&gt;0,constants!$L$2,IF($O2939&lt;&gt;0,constants!$M$2,IF($P2939&lt;&gt;0,constants!$N$2,0)))</f>
        <v>1117.99</v>
      </c>
      <c r="AA2939" s="10">
        <f>IF($N2939&lt;&gt;0,constants!$L$2,IF($O2939&lt;&gt;0,constants!$M$2,IF($P2939&lt;&gt;0,constants!$P$2,0)))</f>
        <v>4051.45</v>
      </c>
      <c r="AB2939" s="11">
        <f>constants!$O$2</f>
        <v>4861.32</v>
      </c>
      <c r="AC2939" s="11">
        <f>VLOOKUP(BWscncns[[#This Row],[scanner]],[0]!ScnrAvgBW,2,FALSE)/1000</f>
        <v>6440.9193022088357</v>
      </c>
      <c r="AD2939" s="8">
        <f>(1+$F2939)*Z2939</f>
        <v>1569.989762770595</v>
      </c>
      <c r="AE2939" s="8">
        <f>(1+$F2939)*AA2939</f>
        <v>5689.438209981241</v>
      </c>
      <c r="AF2939" s="8">
        <f>(1+$F2939)*AB2939</f>
        <v>6826.7360473277477</v>
      </c>
      <c r="AG2939" s="8">
        <f>(1+$F2939)*AC2939</f>
        <v>9044.9622691610803</v>
      </c>
      <c r="AH2939" s="8">
        <f>(1+$F2939)*$T2939/1000</f>
        <v>2156.9998619089924</v>
      </c>
      <c r="AI2939" s="8">
        <f>(1+BWscncns[[#This Row],[pid_error]]*K_p)*BWscncns[[#This Row],[dbw]]/1000</f>
        <v>1846.499930954496</v>
      </c>
      <c r="AJ2939" s="13">
        <f>BWscncns[[#This Row],[Torflow prgrssv alt vote]]/VLOOKUP(BWscncns[[#This Row],[class]],AltBWtotl,2,FALSE)*100</f>
        <v>3.64179080143631E-2</v>
      </c>
      <c r="AK2939">
        <f>IF(D2939=E2939,1,0)</f>
        <v>1</v>
      </c>
    </row>
    <row r="2940" spans="1:37">
      <c r="A2940" s="1" t="s">
        <v>9131</v>
      </c>
      <c r="B2940" s="1" t="s">
        <v>9132</v>
      </c>
      <c r="C2940">
        <v>1600</v>
      </c>
      <c r="D2940">
        <v>1524999455</v>
      </c>
      <c r="E2940">
        <v>1524999455</v>
      </c>
      <c r="F2940" s="2">
        <v>-0.239421998311</v>
      </c>
      <c r="G2940" s="2">
        <v>-0.239421998311</v>
      </c>
      <c r="H2940">
        <v>1595047</v>
      </c>
      <c r="I2940" s="2">
        <v>-0.17874915477100001</v>
      </c>
      <c r="J2940" s="2">
        <v>0</v>
      </c>
      <c r="K2940">
        <v>6</v>
      </c>
      <c r="L2940" s="1" t="s">
        <v>11794</v>
      </c>
      <c r="M2940" s="1" t="s">
        <v>9132</v>
      </c>
      <c r="N2940">
        <v>0</v>
      </c>
      <c r="O2940">
        <v>0</v>
      </c>
      <c r="P2940">
        <v>1</v>
      </c>
      <c r="Q2940">
        <v>0</v>
      </c>
      <c r="R2940" s="19">
        <f>BWscncns[[#This Row],[C fx]]*4+BWscncns[[#This Row],[C fg]]*2+BWscncns[[#This Row],[C fm]]</f>
        <v>1</v>
      </c>
      <c r="S2940">
        <v>1290</v>
      </c>
      <c r="T2940">
        <v>2097152</v>
      </c>
      <c r="U2940" s="13">
        <v>0.61512</v>
      </c>
      <c r="V2940" s="13">
        <v>1.625699</v>
      </c>
      <c r="W2940">
        <v>4494</v>
      </c>
      <c r="X2940">
        <v>89</v>
      </c>
      <c r="Z2940" s="10">
        <f>IF($N2940&lt;&gt;0,constants!$L$2,IF($O2940&lt;&gt;0,constants!$M$2,IF($P2940&lt;&gt;0,constants!$N$2,0)))</f>
        <v>1117.99</v>
      </c>
      <c r="AA2940" s="10">
        <f>IF($N2940&lt;&gt;0,constants!$L$2,IF($O2940&lt;&gt;0,constants!$M$2,IF($P2940&lt;&gt;0,constants!$P$2,0)))</f>
        <v>4051.45</v>
      </c>
      <c r="AB2940" s="11">
        <f>constants!$O$2</f>
        <v>4861.32</v>
      </c>
      <c r="AC2940" s="11">
        <f>VLOOKUP(BWscncns[[#This Row],[scanner]],[0]!ScnrAvgBW,2,FALSE)/1000</f>
        <v>2386.3111194805197</v>
      </c>
      <c r="AD2940" s="8">
        <f>(1+$F2940)*Z2940</f>
        <v>850.31860010828518</v>
      </c>
      <c r="AE2940" s="8">
        <f>(1+$F2940)*AA2940</f>
        <v>3081.4437449428992</v>
      </c>
      <c r="AF2940" s="8">
        <f>(1+$F2940)*AB2940</f>
        <v>3697.4130511707694</v>
      </c>
      <c r="AG2940" s="8">
        <f>(1+$F2940)*AC2940</f>
        <v>1814.9757426627343</v>
      </c>
      <c r="AH2940" s="8">
        <f>(1+$F2940)*$T2940/1000</f>
        <v>1595.0476773980897</v>
      </c>
      <c r="AI2940" s="8">
        <f>(1+BWscncns[[#This Row],[pid_error]]*K_p)*BWscncns[[#This Row],[dbw]]/1000</f>
        <v>1846.099838699045</v>
      </c>
      <c r="AJ2940" s="13">
        <f>BWscncns[[#This Row],[Torflow prgrssv alt vote]]/VLOOKUP(BWscncns[[#This Row],[class]],AltBWtotl,2,FALSE)*100</f>
        <v>3.6410017127008046E-2</v>
      </c>
      <c r="AK2940">
        <f>IF(D2940=E2940,1,0)</f>
        <v>1</v>
      </c>
    </row>
    <row r="2941" spans="1:37">
      <c r="A2941" s="1" t="s">
        <v>6328</v>
      </c>
      <c r="B2941" s="1" t="s">
        <v>6329</v>
      </c>
      <c r="C2941">
        <v>2260</v>
      </c>
      <c r="D2941">
        <v>1524985656</v>
      </c>
      <c r="E2941">
        <v>1524985656</v>
      </c>
      <c r="F2941" s="2">
        <v>0.57354688966199996</v>
      </c>
      <c r="G2941" s="2">
        <v>0.57354688966199996</v>
      </c>
      <c r="H2941">
        <v>2255836</v>
      </c>
      <c r="I2941" s="2">
        <v>0.15427038603500001</v>
      </c>
      <c r="J2941" s="2">
        <v>0</v>
      </c>
      <c r="K2941">
        <v>3</v>
      </c>
      <c r="L2941" s="1" t="s">
        <v>11613</v>
      </c>
      <c r="M2941" s="1" t="s">
        <v>6329</v>
      </c>
      <c r="N2941">
        <v>1</v>
      </c>
      <c r="O2941">
        <v>0</v>
      </c>
      <c r="P2941">
        <v>0</v>
      </c>
      <c r="Q2941">
        <v>0</v>
      </c>
      <c r="R2941" s="19">
        <f>BWscncns[[#This Row],[C fx]]*4+BWscncns[[#This Row],[C fg]]*2+BWscncns[[#This Row],[C fm]]</f>
        <v>4</v>
      </c>
      <c r="S2941">
        <v>1800</v>
      </c>
      <c r="T2941">
        <v>1433600</v>
      </c>
      <c r="U2941" s="13">
        <v>1.2555799999999999</v>
      </c>
      <c r="V2941" s="13">
        <v>0.79644400000000004</v>
      </c>
      <c r="W2941">
        <v>2136</v>
      </c>
      <c r="X2941">
        <v>42</v>
      </c>
      <c r="Z2941" s="10">
        <f>IF($N2941&lt;&gt;0,constants!$L$2,IF($O2941&lt;&gt;0,constants!$M$2,IF($P2941&lt;&gt;0,constants!$N$2,0)))</f>
        <v>10125.48</v>
      </c>
      <c r="AA2941" s="10">
        <f>IF($N2941&lt;&gt;0,constants!$L$2,IF($O2941&lt;&gt;0,constants!$M$2,IF($P2941&lt;&gt;0,constants!$P$2,0)))</f>
        <v>10125.48</v>
      </c>
      <c r="AB2941" s="11">
        <f>constants!$O$2</f>
        <v>4861.32</v>
      </c>
      <c r="AC2941" s="11">
        <f>VLOOKUP(BWscncns[[#This Row],[scanner]],[0]!ScnrAvgBW,2,FALSE)/1000</f>
        <v>6440.9193022088357</v>
      </c>
      <c r="AD2941" s="8">
        <f>(1+$F2941)*Z2941</f>
        <v>15932.917560334787</v>
      </c>
      <c r="AE2941" s="8">
        <f>(1+$F2941)*AA2941</f>
        <v>15932.917560334787</v>
      </c>
      <c r="AF2941" s="8">
        <f>(1+$F2941)*AB2941</f>
        <v>7649.5149656516733</v>
      </c>
      <c r="AG2941" s="8">
        <f>(1+$F2941)*AC2941</f>
        <v>10135.088534554652</v>
      </c>
      <c r="AH2941" s="8">
        <f>(1+$F2941)*$T2941/1000</f>
        <v>2255.8368210194431</v>
      </c>
      <c r="AI2941" s="8">
        <f>(1+BWscncns[[#This Row],[pid_error]]*K_p)*BWscncns[[#This Row],[dbw]]/1000</f>
        <v>1844.7184105097217</v>
      </c>
      <c r="AJ2941" s="13">
        <f>BWscncns[[#This Row],[Torflow prgrssv alt vote]]/VLOOKUP(BWscncns[[#This Row],[class]],AltBWtotl,2,FALSE)*100</f>
        <v>1.5810609600373143E-2</v>
      </c>
      <c r="AK2941">
        <f>IF(D2941=E2941,1,0)</f>
        <v>1</v>
      </c>
    </row>
    <row r="2942" spans="1:37">
      <c r="A2942" s="1" t="s">
        <v>3243</v>
      </c>
      <c r="B2942" s="1" t="s">
        <v>49</v>
      </c>
      <c r="C2942">
        <v>2100</v>
      </c>
      <c r="D2942">
        <v>1524918841</v>
      </c>
      <c r="E2942">
        <v>1524918841</v>
      </c>
      <c r="F2942" s="2">
        <v>0.33678745048999997</v>
      </c>
      <c r="G2942" s="2">
        <v>0.33678745048999997</v>
      </c>
      <c r="H2942">
        <v>2102584</v>
      </c>
      <c r="I2942" s="2">
        <v>0.58608300349499998</v>
      </c>
      <c r="J2942" s="2">
        <v>0.6</v>
      </c>
      <c r="K2942">
        <v>5</v>
      </c>
      <c r="L2942" s="1" t="s">
        <v>11741</v>
      </c>
      <c r="M2942" s="1" t="s">
        <v>49</v>
      </c>
      <c r="N2942">
        <v>0</v>
      </c>
      <c r="O2942">
        <v>0</v>
      </c>
      <c r="P2942">
        <v>1</v>
      </c>
      <c r="Q2942">
        <v>0</v>
      </c>
      <c r="R2942" s="19">
        <f>BWscncns[[#This Row],[C fx]]*4+BWscncns[[#This Row],[C fg]]*2+BWscncns[[#This Row],[C fm]]</f>
        <v>1</v>
      </c>
      <c r="S2942">
        <v>1800</v>
      </c>
      <c r="T2942">
        <v>1572864</v>
      </c>
      <c r="U2942" s="13">
        <v>1.144409</v>
      </c>
      <c r="V2942" s="13">
        <v>0.87381299999999995</v>
      </c>
      <c r="W2942">
        <v>2491</v>
      </c>
      <c r="X2942">
        <v>49</v>
      </c>
      <c r="Z2942" s="10">
        <f>IF($N2942&lt;&gt;0,constants!$L$2,IF($O2942&lt;&gt;0,constants!$M$2,IF($P2942&lt;&gt;0,constants!$N$2,0)))</f>
        <v>1117.99</v>
      </c>
      <c r="AA2942" s="10">
        <f>IF($N2942&lt;&gt;0,constants!$L$2,IF($O2942&lt;&gt;0,constants!$M$2,IF($P2942&lt;&gt;0,constants!$P$2,0)))</f>
        <v>4051.45</v>
      </c>
      <c r="AB2942" s="11">
        <f>constants!$O$2</f>
        <v>4861.32</v>
      </c>
      <c r="AC2942" s="11">
        <f>VLOOKUP(BWscncns[[#This Row],[scanner]],[0]!ScnrAvgBW,2,FALSE)/1000</f>
        <v>3794.4265750962772</v>
      </c>
      <c r="AD2942" s="8">
        <f>(1+$F2942)*Z2942</f>
        <v>1494.5150017733149</v>
      </c>
      <c r="AE2942" s="8">
        <f>(1+$F2942)*AA2942</f>
        <v>5415.9275162877102</v>
      </c>
      <c r="AF2942" s="8">
        <f>(1+$F2942)*AB2942</f>
        <v>6498.5515688160458</v>
      </c>
      <c r="AG2942" s="8">
        <f>(1+$F2942)*AC2942</f>
        <v>5072.3418273944544</v>
      </c>
      <c r="AH2942" s="8">
        <f>(1+$F2942)*$T2942/1000</f>
        <v>2102.5848565275032</v>
      </c>
      <c r="AI2942" s="8">
        <f>(1+BWscncns[[#This Row],[pid_error]]*K_p)*BWscncns[[#This Row],[dbw]]/1000</f>
        <v>1837.7244282637519</v>
      </c>
      <c r="AJ2942" s="13">
        <f>BWscncns[[#This Row],[Torflow prgrssv alt vote]]/VLOOKUP(BWscncns[[#This Row],[class]],AltBWtotl,2,FALSE)*100</f>
        <v>3.6244831674411053E-2</v>
      </c>
      <c r="AK2942">
        <f>IF(D2942=E2942,1,0)</f>
        <v>1</v>
      </c>
    </row>
    <row r="2943" spans="1:37">
      <c r="A2943" s="1" t="s">
        <v>6621</v>
      </c>
      <c r="B2943" s="1" t="s">
        <v>28</v>
      </c>
      <c r="C2943">
        <v>1820</v>
      </c>
      <c r="D2943">
        <v>1524948628</v>
      </c>
      <c r="E2943">
        <v>1524948628</v>
      </c>
      <c r="F2943" s="2">
        <v>-1.7646888675799999E-2</v>
      </c>
      <c r="G2943" s="2">
        <v>-1.7646888675799999E-2</v>
      </c>
      <c r="H2943">
        <v>1821100</v>
      </c>
      <c r="I2943" s="2">
        <v>0.21963782796600001</v>
      </c>
      <c r="J2943" s="2">
        <v>0</v>
      </c>
      <c r="K2943">
        <v>4</v>
      </c>
      <c r="L2943" s="1" t="s">
        <v>11764</v>
      </c>
      <c r="M2943" s="1" t="s">
        <v>28</v>
      </c>
      <c r="N2943">
        <v>0</v>
      </c>
      <c r="O2943">
        <v>0</v>
      </c>
      <c r="P2943">
        <v>1</v>
      </c>
      <c r="Q2943">
        <v>0</v>
      </c>
      <c r="R2943" s="19">
        <f>BWscncns[[#This Row],[C fx]]*4+BWscncns[[#This Row],[C fg]]*2+BWscncns[[#This Row],[C fm]]</f>
        <v>1</v>
      </c>
      <c r="S2943">
        <v>1990</v>
      </c>
      <c r="T2943">
        <v>1853815</v>
      </c>
      <c r="U2943" s="13">
        <v>1.0734619999999999</v>
      </c>
      <c r="V2943" s="13">
        <v>0.93156499999999998</v>
      </c>
      <c r="W2943">
        <v>2846</v>
      </c>
      <c r="X2943">
        <v>56</v>
      </c>
      <c r="Z2943" s="10">
        <f>IF($N2943&lt;&gt;0,constants!$L$2,IF($O2943&lt;&gt;0,constants!$M$2,IF($P2943&lt;&gt;0,constants!$N$2,0)))</f>
        <v>1117.99</v>
      </c>
      <c r="AA2943" s="10">
        <f>IF($N2943&lt;&gt;0,constants!$L$2,IF($O2943&lt;&gt;0,constants!$M$2,IF($P2943&lt;&gt;0,constants!$P$2,0)))</f>
        <v>4051.45</v>
      </c>
      <c r="AB2943" s="11">
        <f>constants!$O$2</f>
        <v>4861.32</v>
      </c>
      <c r="AC2943" s="11">
        <f>VLOOKUP(BWscncns[[#This Row],[scanner]],[0]!ScnrAvgBW,2,FALSE)/1000</f>
        <v>4819.491751072962</v>
      </c>
      <c r="AD2943" s="8">
        <f>(1+$F2943)*Z2943</f>
        <v>1098.2609549293425</v>
      </c>
      <c r="AE2943" s="8">
        <f>(1+$F2943)*AA2943</f>
        <v>3979.9545128744298</v>
      </c>
      <c r="AF2943" s="8">
        <f>(1+$F2943)*AB2943</f>
        <v>4775.5328271425597</v>
      </c>
      <c r="AG2943" s="8">
        <f>(1+$F2943)*AC2943</f>
        <v>4734.4427166678406</v>
      </c>
      <c r="AH2943" s="8">
        <f>(1+$F2943)*$T2943/1000</f>
        <v>1821.1009330694717</v>
      </c>
      <c r="AI2943" s="8">
        <f>(1+BWscncns[[#This Row],[pid_error]]*K_p)*BWscncns[[#This Row],[dbw]]/1000</f>
        <v>1837.4579665347358</v>
      </c>
      <c r="AJ2943" s="13">
        <f>BWscncns[[#This Row],[Torflow prgrssv alt vote]]/VLOOKUP(BWscncns[[#This Row],[class]],AltBWtotl,2,FALSE)*100</f>
        <v>3.6239576337774429E-2</v>
      </c>
      <c r="AK2943">
        <f>IF(D2943=E2943,1,0)</f>
        <v>1</v>
      </c>
    </row>
    <row r="2944" spans="1:37">
      <c r="A2944" s="1" t="s">
        <v>5695</v>
      </c>
      <c r="B2944" s="1" t="s">
        <v>5696</v>
      </c>
      <c r="C2944">
        <v>1500</v>
      </c>
      <c r="D2944">
        <v>1525002309</v>
      </c>
      <c r="E2944">
        <v>1525002309</v>
      </c>
      <c r="F2944" s="2">
        <v>-0.312569440611</v>
      </c>
      <c r="G2944" s="2">
        <v>-0.312569440611</v>
      </c>
      <c r="H2944">
        <v>1496763</v>
      </c>
      <c r="I2944" s="2">
        <v>-0.12234291051100001</v>
      </c>
      <c r="J2944" s="2">
        <v>0</v>
      </c>
      <c r="K2944">
        <v>6</v>
      </c>
      <c r="L2944" s="1" t="s">
        <v>11780</v>
      </c>
      <c r="M2944" s="1" t="s">
        <v>5696</v>
      </c>
      <c r="N2944">
        <v>0</v>
      </c>
      <c r="O2944">
        <v>0</v>
      </c>
      <c r="P2944">
        <v>1</v>
      </c>
      <c r="Q2944">
        <v>0</v>
      </c>
      <c r="R2944" s="19">
        <f>BWscncns[[#This Row],[C fx]]*4+BWscncns[[#This Row],[C fg]]*2+BWscncns[[#This Row],[C fm]]</f>
        <v>1</v>
      </c>
      <c r="S2944">
        <v>1450</v>
      </c>
      <c r="T2944">
        <v>2177331</v>
      </c>
      <c r="U2944" s="13">
        <v>0.66595300000000002</v>
      </c>
      <c r="V2944" s="13">
        <v>1.5016080000000001</v>
      </c>
      <c r="W2944">
        <v>4356</v>
      </c>
      <c r="X2944">
        <v>87</v>
      </c>
      <c r="Z2944" s="10">
        <f>IF($N2944&lt;&gt;0,constants!$L$2,IF($O2944&lt;&gt;0,constants!$M$2,IF($P2944&lt;&gt;0,constants!$N$2,0)))</f>
        <v>1117.99</v>
      </c>
      <c r="AA2944" s="10">
        <f>IF($N2944&lt;&gt;0,constants!$L$2,IF($O2944&lt;&gt;0,constants!$M$2,IF($P2944&lt;&gt;0,constants!$P$2,0)))</f>
        <v>4051.45</v>
      </c>
      <c r="AB2944" s="11">
        <f>constants!$O$2</f>
        <v>4861.32</v>
      </c>
      <c r="AC2944" s="11">
        <f>VLOOKUP(BWscncns[[#This Row],[scanner]],[0]!ScnrAvgBW,2,FALSE)/1000</f>
        <v>2386.3111194805197</v>
      </c>
      <c r="AD2944" s="8">
        <f>(1+$F2944)*Z2944</f>
        <v>768.54049109130813</v>
      </c>
      <c r="AE2944" s="8">
        <f>(1+$F2944)*AA2944</f>
        <v>2785.0905398365639</v>
      </c>
      <c r="AF2944" s="8">
        <f>(1+$F2944)*AB2944</f>
        <v>3341.819926968933</v>
      </c>
      <c r="AG2944" s="8">
        <f>(1+$F2944)*AC2944</f>
        <v>1640.4231877406844</v>
      </c>
      <c r="AH2944" s="8">
        <f>(1+$F2944)*$T2944/1000</f>
        <v>1496.7638673050108</v>
      </c>
      <c r="AI2944" s="8">
        <f>(1+BWscncns[[#This Row],[pid_error]]*K_p)*BWscncns[[#This Row],[dbw]]/1000</f>
        <v>1837.0474336525053</v>
      </c>
      <c r="AJ2944" s="13">
        <f>BWscncns[[#This Row],[Torflow prgrssv alt vote]]/VLOOKUP(BWscncns[[#This Row],[class]],AltBWtotl,2,FALSE)*100</f>
        <v>3.6231479533387227E-2</v>
      </c>
      <c r="AK2944">
        <f>IF(D2944=E2944,1,0)</f>
        <v>1</v>
      </c>
    </row>
    <row r="2945" spans="1:37">
      <c r="A2945" s="1" t="s">
        <v>697</v>
      </c>
      <c r="B2945" s="1" t="s">
        <v>698</v>
      </c>
      <c r="C2945">
        <v>1090</v>
      </c>
      <c r="D2945">
        <v>1524962755</v>
      </c>
      <c r="E2945">
        <v>1524962755</v>
      </c>
      <c r="F2945" s="2">
        <v>-0.57617118025500003</v>
      </c>
      <c r="G2945" s="2">
        <v>-0.57617118025500003</v>
      </c>
      <c r="H2945">
        <v>1093247</v>
      </c>
      <c r="I2945" s="2">
        <v>-0.16178220869099999</v>
      </c>
      <c r="J2945" s="2">
        <v>8.6956521739099998E-2</v>
      </c>
      <c r="K2945">
        <v>8</v>
      </c>
      <c r="L2945" s="1" t="s">
        <v>11927</v>
      </c>
      <c r="M2945" s="1" t="s">
        <v>698</v>
      </c>
      <c r="N2945">
        <v>1</v>
      </c>
      <c r="O2945">
        <v>0</v>
      </c>
      <c r="P2945">
        <v>0</v>
      </c>
      <c r="Q2945">
        <v>0</v>
      </c>
      <c r="R2945" s="19">
        <f>BWscncns[[#This Row],[C fx]]*4+BWscncns[[#This Row],[C fg]]*2+BWscncns[[#This Row],[C fm]]</f>
        <v>4</v>
      </c>
      <c r="S2945">
        <v>656</v>
      </c>
      <c r="T2945">
        <v>2579456</v>
      </c>
      <c r="U2945" s="13">
        <v>0.25431700000000002</v>
      </c>
      <c r="V2945" s="13">
        <v>3.9320979999999999</v>
      </c>
      <c r="W2945">
        <v>5629</v>
      </c>
      <c r="X2945">
        <v>112</v>
      </c>
      <c r="Z2945" s="10">
        <f>IF($N2945&lt;&gt;0,constants!$L$2,IF($O2945&lt;&gt;0,constants!$M$2,IF($P2945&lt;&gt;0,constants!$N$2,0)))</f>
        <v>10125.48</v>
      </c>
      <c r="AA2945" s="10">
        <f>IF($N2945&lt;&gt;0,constants!$L$2,IF($O2945&lt;&gt;0,constants!$M$2,IF($P2945&lt;&gt;0,constants!$P$2,0)))</f>
        <v>10125.48</v>
      </c>
      <c r="AB2945" s="11">
        <f>constants!$O$2</f>
        <v>4861.32</v>
      </c>
      <c r="AC2945" s="11">
        <f>VLOOKUP(BWscncns[[#This Row],[scanner]],[0]!ScnrAvgBW,2,FALSE)/1000</f>
        <v>509.99709399477808</v>
      </c>
      <c r="AD2945" s="8">
        <f>(1+$F2945)*Z2945</f>
        <v>4291.4702377516023</v>
      </c>
      <c r="AE2945" s="8">
        <f>(1+$F2945)*AA2945</f>
        <v>4291.4702377516023</v>
      </c>
      <c r="AF2945" s="8">
        <f>(1+$F2945)*AB2945</f>
        <v>2060.3675180027631</v>
      </c>
      <c r="AG2945" s="8">
        <f>(1+$F2945)*AC2945</f>
        <v>216.1514664211866</v>
      </c>
      <c r="AH2945" s="8">
        <f>(1+$F2945)*$T2945/1000</f>
        <v>1093.2477920641586</v>
      </c>
      <c r="AI2945" s="8">
        <f>(1+BWscncns[[#This Row],[pid_error]]*K_p)*BWscncns[[#This Row],[dbw]]/1000</f>
        <v>1836.3518960320794</v>
      </c>
      <c r="AJ2945" s="13">
        <f>BWscncns[[#This Row],[Torflow prgrssv alt vote]]/VLOOKUP(BWscncns[[#This Row],[class]],AltBWtotl,2,FALSE)*100</f>
        <v>1.5738902345017392E-2</v>
      </c>
      <c r="AK2945">
        <f>IF(D2945=E2945,1,0)</f>
        <v>1</v>
      </c>
    </row>
    <row r="2946" spans="1:37">
      <c r="A2946" s="1" t="s">
        <v>5417</v>
      </c>
      <c r="B2946" s="1" t="s">
        <v>5418</v>
      </c>
      <c r="C2946">
        <v>1120</v>
      </c>
      <c r="D2946">
        <v>1523822515</v>
      </c>
      <c r="E2946">
        <v>1524975801</v>
      </c>
      <c r="F2946" s="2">
        <v>-0.60246331020300004</v>
      </c>
      <c r="G2946" s="2">
        <v>-0.60246331020300004</v>
      </c>
      <c r="H2946">
        <v>1252984</v>
      </c>
      <c r="I2946" s="2">
        <v>-5.7264448377499999E-2</v>
      </c>
      <c r="J2946" s="2">
        <v>0</v>
      </c>
      <c r="K2946">
        <v>7</v>
      </c>
      <c r="L2946" s="1" t="s">
        <v>11885</v>
      </c>
      <c r="M2946" s="1" t="s">
        <v>5418</v>
      </c>
      <c r="N2946">
        <v>0</v>
      </c>
      <c r="O2946">
        <v>1</v>
      </c>
      <c r="P2946">
        <v>0</v>
      </c>
      <c r="Q2946">
        <v>0</v>
      </c>
      <c r="R2946" s="19">
        <f>BWscncns[[#This Row],[C fx]]*4+BWscncns[[#This Row],[C fg]]*2+BWscncns[[#This Row],[C fm]]</f>
        <v>2</v>
      </c>
      <c r="S2946">
        <v>1120</v>
      </c>
      <c r="T2946">
        <v>2625014</v>
      </c>
      <c r="U2946" s="13">
        <v>0.42666399999999999</v>
      </c>
      <c r="V2946" s="13">
        <v>2.3437619999999999</v>
      </c>
      <c r="W2946">
        <v>5087</v>
      </c>
      <c r="X2946">
        <v>101</v>
      </c>
      <c r="Z2946" s="10">
        <f>IF($N2946&lt;&gt;0,constants!$L$2,IF($O2946&lt;&gt;0,constants!$M$2,IF($P2946&lt;&gt;0,constants!$N$2,0)))</f>
        <v>9721.3799999999992</v>
      </c>
      <c r="AA2946" s="10">
        <f>IF($N2946&lt;&gt;0,constants!$L$2,IF($O2946&lt;&gt;0,constants!$M$2,IF($P2946&lt;&gt;0,constants!$P$2,0)))</f>
        <v>9721.3799999999992</v>
      </c>
      <c r="AB2946" s="11">
        <f>constants!$O$2</f>
        <v>4861.32</v>
      </c>
      <c r="AC2946" s="11">
        <f>VLOOKUP(BWscncns[[#This Row],[scanner]],[0]!ScnrAvgBW,2,FALSE)/1000</f>
        <v>885.64026081730776</v>
      </c>
      <c r="AD2946" s="8">
        <f>(1+$F2946)*Z2946</f>
        <v>3864.6052254587594</v>
      </c>
      <c r="AE2946" s="8">
        <f>(1+$F2946)*AA2946</f>
        <v>3864.6052254587594</v>
      </c>
      <c r="AF2946" s="8">
        <f>(1+$F2946)*AB2946</f>
        <v>1932.5530608439517</v>
      </c>
      <c r="AG2946" s="8">
        <f>(1+$F2946)*AC2946</f>
        <v>352.0744976362642</v>
      </c>
      <c r="AH2946" s="8">
        <f>(1+$F2946)*$T2946/1000</f>
        <v>1043.539376230782</v>
      </c>
      <c r="AI2946" s="8">
        <f>(1+BWscncns[[#This Row],[pid_error]]*K_p)*BWscncns[[#This Row],[dbw]]/1000</f>
        <v>1834.2766881153912</v>
      </c>
      <c r="AJ2946" s="13">
        <f>BWscncns[[#This Row],[Torflow prgrssv alt vote]]/VLOOKUP(BWscncns[[#This Row],[class]],AltBWtotl,2,FALSE)*100</f>
        <v>6.4076751662438631E-3</v>
      </c>
      <c r="AK2946">
        <f>IF(D2946=E2946,1,0)</f>
        <v>0</v>
      </c>
    </row>
    <row r="2947" spans="1:37">
      <c r="A2947" s="1" t="s">
        <v>8814</v>
      </c>
      <c r="B2947" s="1" t="s">
        <v>8815</v>
      </c>
      <c r="C2947">
        <v>2200</v>
      </c>
      <c r="D2947">
        <v>1524993264</v>
      </c>
      <c r="E2947">
        <v>1524993264</v>
      </c>
      <c r="F2947" s="2">
        <v>0.49912065446800002</v>
      </c>
      <c r="G2947" s="2">
        <v>0.49912065446800002</v>
      </c>
      <c r="H2947">
        <v>2198262</v>
      </c>
      <c r="I2947" s="2">
        <v>0.342859999345</v>
      </c>
      <c r="J2947" s="2">
        <v>0</v>
      </c>
      <c r="K2947">
        <v>5</v>
      </c>
      <c r="L2947" s="1" t="s">
        <v>11828</v>
      </c>
      <c r="M2947" s="1" t="s">
        <v>8815</v>
      </c>
      <c r="N2947">
        <v>0</v>
      </c>
      <c r="O2947">
        <v>0</v>
      </c>
      <c r="P2947">
        <v>1</v>
      </c>
      <c r="Q2947">
        <v>0</v>
      </c>
      <c r="R2947" s="19">
        <f>BWscncns[[#This Row],[C fx]]*4+BWscncns[[#This Row],[C fg]]*2+BWscncns[[#This Row],[C fm]]</f>
        <v>1</v>
      </c>
      <c r="S2947">
        <v>1590</v>
      </c>
      <c r="T2947">
        <v>1466368</v>
      </c>
      <c r="U2947" s="13">
        <v>1.0843119999999999</v>
      </c>
      <c r="V2947" s="13">
        <v>0.92224399999999995</v>
      </c>
      <c r="W2947">
        <v>2764</v>
      </c>
      <c r="X2947">
        <v>55</v>
      </c>
      <c r="Z2947" s="10">
        <f>IF($N2947&lt;&gt;0,constants!$L$2,IF($O2947&lt;&gt;0,constants!$M$2,IF($P2947&lt;&gt;0,constants!$N$2,0)))</f>
        <v>1117.99</v>
      </c>
      <c r="AA2947" s="10">
        <f>IF($N2947&lt;&gt;0,constants!$L$2,IF($O2947&lt;&gt;0,constants!$M$2,IF($P2947&lt;&gt;0,constants!$P$2,0)))</f>
        <v>4051.45</v>
      </c>
      <c r="AB2947" s="11">
        <f>constants!$O$2</f>
        <v>4861.32</v>
      </c>
      <c r="AC2947" s="11">
        <f>VLOOKUP(BWscncns[[#This Row],[scanner]],[0]!ScnrAvgBW,2,FALSE)/1000</f>
        <v>3794.4265750962772</v>
      </c>
      <c r="AD2947" s="8">
        <f>(1+$F2947)*Z2947</f>
        <v>1676.0019004886794</v>
      </c>
      <c r="AE2947" s="8">
        <f>(1+$F2947)*AA2947</f>
        <v>6073.6123755443787</v>
      </c>
      <c r="AF2947" s="8">
        <f>(1+$F2947)*AB2947</f>
        <v>7287.7052199783775</v>
      </c>
      <c r="AG2947" s="8">
        <f>(1+$F2947)*AC2947</f>
        <v>5688.3032505891033</v>
      </c>
      <c r="AH2947" s="8">
        <f>(1+$F2947)*$T2947/1000</f>
        <v>2198.2625558509326</v>
      </c>
      <c r="AI2947" s="8">
        <f>(1+BWscncns[[#This Row],[pid_error]]*K_p)*BWscncns[[#This Row],[dbw]]/1000</f>
        <v>1832.3152779254663</v>
      </c>
      <c r="AJ2947" s="13">
        <f>BWscncns[[#This Row],[Torflow prgrssv alt vote]]/VLOOKUP(BWscncns[[#This Row],[class]],AltBWtotl,2,FALSE)*100</f>
        <v>3.6138148789590305E-2</v>
      </c>
      <c r="AK2947">
        <f>IF(D2947=E2947,1,0)</f>
        <v>1</v>
      </c>
    </row>
    <row r="2948" spans="1:37">
      <c r="A2948" s="1" t="s">
        <v>6491</v>
      </c>
      <c r="B2948" s="1" t="s">
        <v>6492</v>
      </c>
      <c r="C2948">
        <v>3400</v>
      </c>
      <c r="D2948">
        <v>1524237465</v>
      </c>
      <c r="E2948">
        <v>1524948672</v>
      </c>
      <c r="F2948" s="2">
        <v>-0.25471601713800002</v>
      </c>
      <c r="G2948" s="2">
        <v>-0.25471601713800002</v>
      </c>
      <c r="H2948">
        <v>1562973</v>
      </c>
      <c r="I2948" s="2">
        <v>-1.0591576121999999</v>
      </c>
      <c r="J2948" s="2">
        <v>0</v>
      </c>
      <c r="K2948">
        <v>1</v>
      </c>
      <c r="L2948" s="1" t="s">
        <v>11540</v>
      </c>
      <c r="M2948" s="1" t="s">
        <v>6492</v>
      </c>
      <c r="N2948">
        <v>0</v>
      </c>
      <c r="O2948">
        <v>1</v>
      </c>
      <c r="P2948">
        <v>0</v>
      </c>
      <c r="Q2948">
        <v>0</v>
      </c>
      <c r="R2948" s="19">
        <f>BWscncns[[#This Row],[C fx]]*4+BWscncns[[#This Row],[C fg]]*2+BWscncns[[#This Row],[C fm]]</f>
        <v>2</v>
      </c>
      <c r="S2948">
        <v>3400</v>
      </c>
      <c r="T2948">
        <v>2097152</v>
      </c>
      <c r="U2948" s="13">
        <v>1.621246</v>
      </c>
      <c r="V2948" s="13">
        <v>0.61680900000000005</v>
      </c>
      <c r="W2948">
        <v>1035</v>
      </c>
      <c r="X2948">
        <v>20</v>
      </c>
      <c r="Z2948" s="10">
        <f>IF($N2948&lt;&gt;0,constants!$L$2,IF($O2948&lt;&gt;0,constants!$M$2,IF($P2948&lt;&gt;0,constants!$N$2,0)))</f>
        <v>9721.3799999999992</v>
      </c>
      <c r="AA2948" s="10">
        <f>IF($N2948&lt;&gt;0,constants!$L$2,IF($O2948&lt;&gt;0,constants!$M$2,IF($P2948&lt;&gt;0,constants!$P$2,0)))</f>
        <v>9721.3799999999992</v>
      </c>
      <c r="AB2948" s="11">
        <f>constants!$O$2</f>
        <v>4861.32</v>
      </c>
      <c r="AC2948" s="11">
        <f>VLOOKUP(BWscncns[[#This Row],[scanner]],[0]!ScnrAvgBW,2,FALSE)/1000</f>
        <v>11818.828055288463</v>
      </c>
      <c r="AD2948" s="8">
        <f>(1+$F2948)*Z2948</f>
        <v>7245.1888053149878</v>
      </c>
      <c r="AE2948" s="8">
        <f>(1+$F2948)*AA2948</f>
        <v>7245.1888053149878</v>
      </c>
      <c r="AF2948" s="8">
        <f>(1+$F2948)*AB2948</f>
        <v>3623.0639315666972</v>
      </c>
      <c r="AG2948" s="8">
        <f>(1+$F2948)*AC2948</f>
        <v>8808.3832458065299</v>
      </c>
      <c r="AH2948" s="8">
        <f>(1+$F2948)*$T2948/1000</f>
        <v>1562.9737952270088</v>
      </c>
      <c r="AI2948" s="8">
        <f>(1+BWscncns[[#This Row],[pid_error]]*K_p)*BWscncns[[#This Row],[dbw]]/1000</f>
        <v>1830.0628976135044</v>
      </c>
      <c r="AJ2948" s="13">
        <f>BWscncns[[#This Row],[Torflow prgrssv alt vote]]/VLOOKUP(BWscncns[[#This Row],[class]],AltBWtotl,2,FALSE)*100</f>
        <v>6.3929551401269566E-3</v>
      </c>
      <c r="AK2948">
        <f>IF(D2948=E2948,1,0)</f>
        <v>0</v>
      </c>
    </row>
    <row r="2949" spans="1:37">
      <c r="A2949" s="1" t="s">
        <v>4303</v>
      </c>
      <c r="B2949" s="1" t="s">
        <v>4304</v>
      </c>
      <c r="C2949">
        <v>1860</v>
      </c>
      <c r="D2949">
        <v>1524935799</v>
      </c>
      <c r="E2949">
        <v>1524935799</v>
      </c>
      <c r="F2949" s="2">
        <v>3.3024280545100003E-2</v>
      </c>
      <c r="G2949" s="2">
        <v>3.3024280545100003E-2</v>
      </c>
      <c r="H2949">
        <v>1858852</v>
      </c>
      <c r="I2949" s="2">
        <v>0.59142965893800004</v>
      </c>
      <c r="J2949" s="2">
        <v>0</v>
      </c>
      <c r="K2949">
        <v>6</v>
      </c>
      <c r="L2949" s="1" t="s">
        <v>11752</v>
      </c>
      <c r="M2949" s="1" t="s">
        <v>4304</v>
      </c>
      <c r="N2949">
        <v>0</v>
      </c>
      <c r="O2949">
        <v>0</v>
      </c>
      <c r="P2949">
        <v>1</v>
      </c>
      <c r="Q2949">
        <v>0</v>
      </c>
      <c r="R2949" s="19">
        <f>BWscncns[[#This Row],[C fx]]*4+BWscncns[[#This Row],[C fg]]*2+BWscncns[[#This Row],[C fm]]</f>
        <v>1</v>
      </c>
      <c r="S2949">
        <v>1750</v>
      </c>
      <c r="T2949">
        <v>1799428</v>
      </c>
      <c r="U2949" s="13">
        <v>0.97253100000000003</v>
      </c>
      <c r="V2949" s="13">
        <v>1.0282450000000001</v>
      </c>
      <c r="W2949">
        <v>3468</v>
      </c>
      <c r="X2949">
        <v>69</v>
      </c>
      <c r="Z2949" s="10">
        <f>IF($N2949&lt;&gt;0,constants!$L$2,IF($O2949&lt;&gt;0,constants!$M$2,IF($P2949&lt;&gt;0,constants!$N$2,0)))</f>
        <v>1117.99</v>
      </c>
      <c r="AA2949" s="10">
        <f>IF($N2949&lt;&gt;0,constants!$L$2,IF($O2949&lt;&gt;0,constants!$M$2,IF($P2949&lt;&gt;0,constants!$P$2,0)))</f>
        <v>4051.45</v>
      </c>
      <c r="AB2949" s="11">
        <f>constants!$O$2</f>
        <v>4861.32</v>
      </c>
      <c r="AC2949" s="11">
        <f>VLOOKUP(BWscncns[[#This Row],[scanner]],[0]!ScnrAvgBW,2,FALSE)/1000</f>
        <v>2386.3111194805197</v>
      </c>
      <c r="AD2949" s="8">
        <f>(1+$F2949)*Z2949</f>
        <v>1154.9108154066164</v>
      </c>
      <c r="AE2949" s="8">
        <f>(1+$F2949)*AA2949</f>
        <v>4185.2462214144452</v>
      </c>
      <c r="AF2949" s="8">
        <f>(1+$F2949)*AB2949</f>
        <v>5021.8615954995048</v>
      </c>
      <c r="AG2949" s="8">
        <f>(1+$F2949)*AC2949</f>
        <v>2465.1173273581358</v>
      </c>
      <c r="AH2949" s="8">
        <f>(1+$F2949)*$T2949/1000</f>
        <v>1858.8528150927082</v>
      </c>
      <c r="AI2949" s="8">
        <f>(1+BWscncns[[#This Row],[pid_error]]*K_p)*BWscncns[[#This Row],[dbw]]/1000</f>
        <v>1829.1404075463543</v>
      </c>
      <c r="AJ2949" s="13">
        <f>BWscncns[[#This Row],[Torflow prgrssv alt vote]]/VLOOKUP(BWscncns[[#This Row],[class]],AltBWtotl,2,FALSE)*100</f>
        <v>3.6075531870149495E-2</v>
      </c>
      <c r="AK2949">
        <f>IF(D2949=E2949,1,0)</f>
        <v>1</v>
      </c>
    </row>
    <row r="2950" spans="1:37">
      <c r="A2950" s="1" t="s">
        <v>7195</v>
      </c>
      <c r="B2950" s="1" t="s">
        <v>7196</v>
      </c>
      <c r="C2950">
        <v>2220</v>
      </c>
      <c r="D2950">
        <v>1524993264</v>
      </c>
      <c r="E2950">
        <v>1524993264</v>
      </c>
      <c r="F2950" s="2">
        <v>0.55095547871700001</v>
      </c>
      <c r="G2950" s="2">
        <v>0.55095547871700001</v>
      </c>
      <c r="H2950">
        <v>2223449</v>
      </c>
      <c r="I2950" s="2">
        <v>0.93460497408400001</v>
      </c>
      <c r="J2950" s="2">
        <v>0</v>
      </c>
      <c r="K2950">
        <v>5</v>
      </c>
      <c r="L2950" s="1" t="s">
        <v>11828</v>
      </c>
      <c r="M2950" s="1" t="s">
        <v>7196</v>
      </c>
      <c r="N2950">
        <v>0</v>
      </c>
      <c r="O2950">
        <v>0</v>
      </c>
      <c r="P2950">
        <v>1</v>
      </c>
      <c r="Q2950">
        <v>0</v>
      </c>
      <c r="R2950" s="19">
        <f>BWscncns[[#This Row],[C fx]]*4+BWscncns[[#This Row],[C fg]]*2+BWscncns[[#This Row],[C fm]]</f>
        <v>1</v>
      </c>
      <c r="S2950">
        <v>1950</v>
      </c>
      <c r="T2950">
        <v>1433600</v>
      </c>
      <c r="U2950" s="13">
        <v>1.360212</v>
      </c>
      <c r="V2950" s="13">
        <v>0.73517900000000003</v>
      </c>
      <c r="W2950">
        <v>1767</v>
      </c>
      <c r="X2950">
        <v>35</v>
      </c>
      <c r="Z2950" s="10">
        <f>IF($N2950&lt;&gt;0,constants!$L$2,IF($O2950&lt;&gt;0,constants!$M$2,IF($P2950&lt;&gt;0,constants!$N$2,0)))</f>
        <v>1117.99</v>
      </c>
      <c r="AA2950" s="10">
        <f>IF($N2950&lt;&gt;0,constants!$L$2,IF($O2950&lt;&gt;0,constants!$M$2,IF($P2950&lt;&gt;0,constants!$P$2,0)))</f>
        <v>4051.45</v>
      </c>
      <c r="AB2950" s="11">
        <f>constants!$O$2</f>
        <v>4861.32</v>
      </c>
      <c r="AC2950" s="11">
        <f>VLOOKUP(BWscncns[[#This Row],[scanner]],[0]!ScnrAvgBW,2,FALSE)/1000</f>
        <v>3794.4265750962772</v>
      </c>
      <c r="AD2950" s="8">
        <f>(1+$F2950)*Z2950</f>
        <v>1733.9527156508188</v>
      </c>
      <c r="AE2950" s="8">
        <f>(1+$F2950)*AA2950</f>
        <v>6283.6185742479893</v>
      </c>
      <c r="AF2950" s="8">
        <f>(1+$F2950)*AB2950</f>
        <v>7539.6908877965252</v>
      </c>
      <c r="AG2950" s="8">
        <f>(1+$F2950)*AC2950</f>
        <v>5884.9866852349533</v>
      </c>
      <c r="AH2950" s="8">
        <f>(1+$F2950)*$T2950/1000</f>
        <v>2223.4497742886911</v>
      </c>
      <c r="AI2950" s="8">
        <f>(1+BWscncns[[#This Row],[pid_error]]*K_p)*BWscncns[[#This Row],[dbw]]/1000</f>
        <v>1828.5248871443455</v>
      </c>
      <c r="AJ2950" s="13">
        <f>BWscncns[[#This Row],[Torflow prgrssv alt vote]]/VLOOKUP(BWscncns[[#This Row],[class]],AltBWtotl,2,FALSE)*100</f>
        <v>3.6063392164642043E-2</v>
      </c>
      <c r="AK2950">
        <f>IF(D2950=E2950,1,0)</f>
        <v>1</v>
      </c>
    </row>
    <row r="2951" spans="1:37">
      <c r="A2951" s="1" t="s">
        <v>3354</v>
      </c>
      <c r="B2951" s="1" t="s">
        <v>3355</v>
      </c>
      <c r="C2951">
        <v>2080</v>
      </c>
      <c r="D2951">
        <v>1524964902</v>
      </c>
      <c r="E2951">
        <v>1524964902</v>
      </c>
      <c r="F2951" s="2">
        <v>0.32301280766899998</v>
      </c>
      <c r="G2951" s="2">
        <v>0.32301280766899998</v>
      </c>
      <c r="H2951">
        <v>2080919</v>
      </c>
      <c r="I2951" s="2">
        <v>6.5648247928299999E-2</v>
      </c>
      <c r="J2951" s="2">
        <v>0</v>
      </c>
      <c r="K2951">
        <v>3</v>
      </c>
      <c r="L2951" s="1" t="s">
        <v>11648</v>
      </c>
      <c r="M2951" s="1" t="s">
        <v>3355</v>
      </c>
      <c r="N2951">
        <v>0</v>
      </c>
      <c r="O2951">
        <v>0</v>
      </c>
      <c r="P2951">
        <v>1</v>
      </c>
      <c r="Q2951">
        <v>0</v>
      </c>
      <c r="R2951" s="19">
        <f>BWscncns[[#This Row],[C fx]]*4+BWscncns[[#This Row],[C fg]]*2+BWscncns[[#This Row],[C fm]]</f>
        <v>1</v>
      </c>
      <c r="S2951">
        <v>1810</v>
      </c>
      <c r="T2951">
        <v>1572864</v>
      </c>
      <c r="U2951" s="13">
        <v>1.1507670000000001</v>
      </c>
      <c r="V2951" s="13">
        <v>0.86898600000000004</v>
      </c>
      <c r="W2951">
        <v>2478</v>
      </c>
      <c r="X2951">
        <v>49</v>
      </c>
      <c r="Z2951" s="10">
        <f>IF($N2951&lt;&gt;0,constants!$L$2,IF($O2951&lt;&gt;0,constants!$M$2,IF($P2951&lt;&gt;0,constants!$N$2,0)))</f>
        <v>1117.99</v>
      </c>
      <c r="AA2951" s="10">
        <f>IF($N2951&lt;&gt;0,constants!$L$2,IF($O2951&lt;&gt;0,constants!$M$2,IF($P2951&lt;&gt;0,constants!$P$2,0)))</f>
        <v>4051.45</v>
      </c>
      <c r="AB2951" s="11">
        <f>constants!$O$2</f>
        <v>4861.32</v>
      </c>
      <c r="AC2951" s="11">
        <f>VLOOKUP(BWscncns[[#This Row],[scanner]],[0]!ScnrAvgBW,2,FALSE)/1000</f>
        <v>6440.9193022088357</v>
      </c>
      <c r="AD2951" s="8">
        <f>(1+$F2951)*Z2951</f>
        <v>1479.1150888458653</v>
      </c>
      <c r="AE2951" s="8">
        <f>(1+$F2951)*AA2951</f>
        <v>5360.1202396305698</v>
      </c>
      <c r="AF2951" s="8">
        <f>(1+$F2951)*AB2951</f>
        <v>6431.5886221774626</v>
      </c>
      <c r="AG2951" s="8">
        <f>(1+$F2951)*AC2951</f>
        <v>8521.4187299847672</v>
      </c>
      <c r="AH2951" s="8">
        <f>(1+$F2951)*$T2951/1000</f>
        <v>2080.9192167214942</v>
      </c>
      <c r="AI2951" s="8">
        <f>(1+BWscncns[[#This Row],[pid_error]]*K_p)*BWscncns[[#This Row],[dbw]]/1000</f>
        <v>1826.8916083607469</v>
      </c>
      <c r="AJ2951" s="13">
        <f>BWscncns[[#This Row],[Torflow prgrssv alt vote]]/VLOOKUP(BWscncns[[#This Row],[class]],AltBWtotl,2,FALSE)*100</f>
        <v>3.6031179546864057E-2</v>
      </c>
      <c r="AK2951">
        <f>IF(D2951=E2951,1,0)</f>
        <v>1</v>
      </c>
    </row>
    <row r="2952" spans="1:37">
      <c r="A2952" s="1" t="s">
        <v>3528</v>
      </c>
      <c r="B2952" s="1" t="s">
        <v>49</v>
      </c>
      <c r="C2952">
        <v>2310</v>
      </c>
      <c r="D2952">
        <v>1525001522</v>
      </c>
      <c r="E2952">
        <v>1525001522</v>
      </c>
      <c r="F2952" s="2">
        <v>0.73834542102199996</v>
      </c>
      <c r="G2952" s="2">
        <v>0.73834542102199996</v>
      </c>
      <c r="H2952">
        <v>2314085</v>
      </c>
      <c r="I2952" s="2">
        <v>-0.212757122558</v>
      </c>
      <c r="J2952" s="2">
        <v>0</v>
      </c>
      <c r="K2952">
        <v>4</v>
      </c>
      <c r="L2952" s="1" t="s">
        <v>11646</v>
      </c>
      <c r="M2952" s="1" t="s">
        <v>49</v>
      </c>
      <c r="N2952">
        <v>0</v>
      </c>
      <c r="O2952">
        <v>0</v>
      </c>
      <c r="P2952">
        <v>1</v>
      </c>
      <c r="Q2952">
        <v>0</v>
      </c>
      <c r="R2952" s="19">
        <f>BWscncns[[#This Row],[C fx]]*4+BWscncns[[#This Row],[C fg]]*2+BWscncns[[#This Row],[C fm]]</f>
        <v>1</v>
      </c>
      <c r="S2952">
        <v>1500</v>
      </c>
      <c r="T2952">
        <v>1331200</v>
      </c>
      <c r="U2952" s="13">
        <v>1.126803</v>
      </c>
      <c r="V2952" s="13">
        <v>0.88746700000000001</v>
      </c>
      <c r="W2952">
        <v>2556</v>
      </c>
      <c r="X2952">
        <v>51</v>
      </c>
      <c r="Z2952" s="10">
        <f>IF($N2952&lt;&gt;0,constants!$L$2,IF($O2952&lt;&gt;0,constants!$M$2,IF($P2952&lt;&gt;0,constants!$N$2,0)))</f>
        <v>1117.99</v>
      </c>
      <c r="AA2952" s="10">
        <f>IF($N2952&lt;&gt;0,constants!$L$2,IF($O2952&lt;&gt;0,constants!$M$2,IF($P2952&lt;&gt;0,constants!$P$2,0)))</f>
        <v>4051.45</v>
      </c>
      <c r="AB2952" s="11">
        <f>constants!$O$2</f>
        <v>4861.32</v>
      </c>
      <c r="AC2952" s="11">
        <f>VLOOKUP(BWscncns[[#This Row],[scanner]],[0]!ScnrAvgBW,2,FALSE)/1000</f>
        <v>4819.491751072962</v>
      </c>
      <c r="AD2952" s="8">
        <f>(1+$F2952)*Z2952</f>
        <v>1943.4527972483857</v>
      </c>
      <c r="AE2952" s="8">
        <f>(1+$F2952)*AA2952</f>
        <v>7042.8195559995811</v>
      </c>
      <c r="AF2952" s="8">
        <f>(1+$F2952)*AB2952</f>
        <v>8450.6533621226681</v>
      </c>
      <c r="AG2952" s="8">
        <f>(1+$F2952)*AC2952</f>
        <v>8377.9414171309836</v>
      </c>
      <c r="AH2952" s="8">
        <f>(1+$F2952)*$T2952/1000</f>
        <v>2314.0854244644866</v>
      </c>
      <c r="AI2952" s="8">
        <f>(1+BWscncns[[#This Row],[pid_error]]*K_p)*BWscncns[[#This Row],[dbw]]/1000</f>
        <v>1822.6427122322432</v>
      </c>
      <c r="AJ2952" s="13">
        <f>BWscncns[[#This Row],[Torflow prgrssv alt vote]]/VLOOKUP(BWscncns[[#This Row],[class]],AltBWtotl,2,FALSE)*100</f>
        <v>3.5947379972449539E-2</v>
      </c>
      <c r="AK2952">
        <f>IF(D2952=E2952,1,0)</f>
        <v>1</v>
      </c>
    </row>
    <row r="2953" spans="1:37">
      <c r="A2953" s="1" t="s">
        <v>2286</v>
      </c>
      <c r="B2953" s="1" t="s">
        <v>164</v>
      </c>
      <c r="C2953">
        <v>2360</v>
      </c>
      <c r="D2953">
        <v>1524998096</v>
      </c>
      <c r="E2953">
        <v>1524998096</v>
      </c>
      <c r="F2953" s="2">
        <v>0.84699238884399997</v>
      </c>
      <c r="G2953" s="2">
        <v>0.84699238884399997</v>
      </c>
      <c r="H2953">
        <v>2364150</v>
      </c>
      <c r="I2953" s="2">
        <v>-5.5751738294900002E-2</v>
      </c>
      <c r="J2953" s="2">
        <v>0</v>
      </c>
      <c r="K2953">
        <v>1</v>
      </c>
      <c r="L2953" s="1" t="s">
        <v>11564</v>
      </c>
      <c r="M2953" s="1" t="s">
        <v>164</v>
      </c>
      <c r="N2953">
        <v>0</v>
      </c>
      <c r="O2953">
        <v>0</v>
      </c>
      <c r="P2953">
        <v>1</v>
      </c>
      <c r="Q2953">
        <v>0</v>
      </c>
      <c r="R2953" s="19">
        <f>BWscncns[[#This Row],[C fx]]*4+BWscncns[[#This Row],[C fg]]*2+BWscncns[[#This Row],[C fm]]</f>
        <v>1</v>
      </c>
      <c r="S2953">
        <v>2080</v>
      </c>
      <c r="T2953">
        <v>1280000</v>
      </c>
      <c r="U2953" s="13">
        <v>1.625</v>
      </c>
      <c r="V2953" s="13">
        <v>0.61538499999999996</v>
      </c>
      <c r="W2953">
        <v>1022</v>
      </c>
      <c r="X2953">
        <v>20</v>
      </c>
      <c r="Z2953" s="10">
        <f>IF($N2953&lt;&gt;0,constants!$L$2,IF($O2953&lt;&gt;0,constants!$M$2,IF($P2953&lt;&gt;0,constants!$N$2,0)))</f>
        <v>1117.99</v>
      </c>
      <c r="AA2953" s="10">
        <f>IF($N2953&lt;&gt;0,constants!$L$2,IF($O2953&lt;&gt;0,constants!$M$2,IF($P2953&lt;&gt;0,constants!$P$2,0)))</f>
        <v>4051.45</v>
      </c>
      <c r="AB2953" s="11">
        <f>constants!$O$2</f>
        <v>4861.32</v>
      </c>
      <c r="AC2953" s="11">
        <f>VLOOKUP(BWscncns[[#This Row],[scanner]],[0]!ScnrAvgBW,2,FALSE)/1000</f>
        <v>11818.828055288463</v>
      </c>
      <c r="AD2953" s="8">
        <f>(1+$F2953)*Z2953</f>
        <v>2064.9190208037035</v>
      </c>
      <c r="AE2953" s="8">
        <f>(1+$F2953)*AA2953</f>
        <v>7482.9973137820225</v>
      </c>
      <c r="AF2953" s="8">
        <f>(1+$F2953)*AB2953</f>
        <v>8978.8210397351122</v>
      </c>
      <c r="AG2953" s="8">
        <f>(1+$F2953)*AC2953</f>
        <v>21829.285463173721</v>
      </c>
      <c r="AH2953" s="8">
        <f>(1+$F2953)*$T2953/1000</f>
        <v>2364.15025772032</v>
      </c>
      <c r="AI2953" s="8">
        <f>(1+BWscncns[[#This Row],[pid_error]]*K_p)*BWscncns[[#This Row],[dbw]]/1000</f>
        <v>1822.07512886016</v>
      </c>
      <c r="AJ2953" s="13">
        <f>BWscncns[[#This Row],[Torflow prgrssv alt vote]]/VLOOKUP(BWscncns[[#This Row],[class]],AltBWtotl,2,FALSE)*100</f>
        <v>3.5936185713143866E-2</v>
      </c>
      <c r="AK2953">
        <f>IF(D2953=E2953,1,0)</f>
        <v>1</v>
      </c>
    </row>
    <row r="2954" spans="1:37">
      <c r="A2954" s="1" t="s">
        <v>9350</v>
      </c>
      <c r="B2954" s="1" t="s">
        <v>9351</v>
      </c>
      <c r="C2954">
        <v>5010</v>
      </c>
      <c r="D2954">
        <v>1524129259</v>
      </c>
      <c r="E2954">
        <v>1524963125</v>
      </c>
      <c r="F2954" s="2">
        <v>-0.836486893372</v>
      </c>
      <c r="G2954" s="2">
        <v>-0.836486893372</v>
      </c>
      <c r="H2954">
        <v>479242</v>
      </c>
      <c r="I2954" s="2">
        <v>-0.80107804198200006</v>
      </c>
      <c r="J2954" s="2">
        <v>0</v>
      </c>
      <c r="K2954">
        <v>1</v>
      </c>
      <c r="L2954" s="1" t="s">
        <v>11541</v>
      </c>
      <c r="M2954" s="1" t="s">
        <v>9351</v>
      </c>
      <c r="N2954">
        <v>0</v>
      </c>
      <c r="O2954">
        <v>1</v>
      </c>
      <c r="P2954">
        <v>0</v>
      </c>
      <c r="Q2954">
        <v>0</v>
      </c>
      <c r="R2954" s="19">
        <f>BWscncns[[#This Row],[C fx]]*4+BWscncns[[#This Row],[C fg]]*2+BWscncns[[#This Row],[C fm]]</f>
        <v>2</v>
      </c>
      <c r="S2954">
        <v>5000</v>
      </c>
      <c r="T2954">
        <v>3120557</v>
      </c>
      <c r="U2954" s="13">
        <v>1.6022780000000001</v>
      </c>
      <c r="V2954" s="13">
        <v>0.62411099999999997</v>
      </c>
      <c r="W2954">
        <v>1081</v>
      </c>
      <c r="X2954">
        <v>21</v>
      </c>
      <c r="Z2954" s="10">
        <f>IF($N2954&lt;&gt;0,constants!$L$2,IF($O2954&lt;&gt;0,constants!$M$2,IF($P2954&lt;&gt;0,constants!$N$2,0)))</f>
        <v>9721.3799999999992</v>
      </c>
      <c r="AA2954" s="10">
        <f>IF($N2954&lt;&gt;0,constants!$L$2,IF($O2954&lt;&gt;0,constants!$M$2,IF($P2954&lt;&gt;0,constants!$P$2,0)))</f>
        <v>9721.3799999999992</v>
      </c>
      <c r="AB2954" s="11">
        <f>constants!$O$2</f>
        <v>4861.32</v>
      </c>
      <c r="AC2954" s="11">
        <f>VLOOKUP(BWscncns[[#This Row],[scanner]],[0]!ScnrAvgBW,2,FALSE)/1000</f>
        <v>11818.828055288463</v>
      </c>
      <c r="AD2954" s="8">
        <f>(1+$F2954)*Z2954</f>
        <v>1589.5730445113065</v>
      </c>
      <c r="AE2954" s="8">
        <f>(1+$F2954)*AA2954</f>
        <v>1589.5730445113065</v>
      </c>
      <c r="AF2954" s="8">
        <f>(1+$F2954)*AB2954</f>
        <v>794.88953551282896</v>
      </c>
      <c r="AG2954" s="8">
        <f>(1+$F2954)*AC2954</f>
        <v>1932.5332920223802</v>
      </c>
      <c r="AH2954" s="8">
        <f>(1+$F2954)*$T2954/1000</f>
        <v>510.25196947975184</v>
      </c>
      <c r="AI2954" s="8">
        <f>(1+BWscncns[[#This Row],[pid_error]]*K_p)*BWscncns[[#This Row],[dbw]]/1000</f>
        <v>1815.4044847398759</v>
      </c>
      <c r="AJ2954" s="13">
        <f>BWscncns[[#This Row],[Torflow prgrssv alt vote]]/VLOOKUP(BWscncns[[#This Row],[class]],AltBWtotl,2,FALSE)*100</f>
        <v>6.3417489351113958E-3</v>
      </c>
      <c r="AK2954">
        <f>IF(D2954=E2954,1,0)</f>
        <v>0</v>
      </c>
    </row>
    <row r="2955" spans="1:37">
      <c r="A2955" s="1" t="s">
        <v>625</v>
      </c>
      <c r="B2955" s="1" t="s">
        <v>626</v>
      </c>
      <c r="C2955">
        <v>1120</v>
      </c>
      <c r="D2955">
        <v>1524943158</v>
      </c>
      <c r="E2955">
        <v>1524943158</v>
      </c>
      <c r="F2955" s="2">
        <v>-0.550605789161</v>
      </c>
      <c r="G2955" s="2">
        <v>-0.550605789161</v>
      </c>
      <c r="H2955">
        <v>1124390</v>
      </c>
      <c r="I2955" s="2">
        <v>-0.200670198286</v>
      </c>
      <c r="J2955" s="2">
        <v>0</v>
      </c>
      <c r="K2955">
        <v>5</v>
      </c>
      <c r="L2955" s="1" t="s">
        <v>11651</v>
      </c>
      <c r="M2955" s="1" t="s">
        <v>626</v>
      </c>
      <c r="N2955">
        <v>0</v>
      </c>
      <c r="O2955">
        <v>0</v>
      </c>
      <c r="P2955">
        <v>1</v>
      </c>
      <c r="Q2955">
        <v>0</v>
      </c>
      <c r="R2955" s="19">
        <f>BWscncns[[#This Row],[C fx]]*4+BWscncns[[#This Row],[C fg]]*2+BWscncns[[#This Row],[C fm]]</f>
        <v>1</v>
      </c>
      <c r="S2955">
        <v>2280</v>
      </c>
      <c r="T2955">
        <v>2502014</v>
      </c>
      <c r="U2955" s="13">
        <v>0.91126600000000002</v>
      </c>
      <c r="V2955" s="13">
        <v>1.097375</v>
      </c>
      <c r="W2955">
        <v>3659</v>
      </c>
      <c r="X2955">
        <v>73</v>
      </c>
      <c r="Z2955" s="10">
        <f>IF($N2955&lt;&gt;0,constants!$L$2,IF($O2955&lt;&gt;0,constants!$M$2,IF($P2955&lt;&gt;0,constants!$N$2,0)))</f>
        <v>1117.99</v>
      </c>
      <c r="AA2955" s="10">
        <f>IF($N2955&lt;&gt;0,constants!$L$2,IF($O2955&lt;&gt;0,constants!$M$2,IF($P2955&lt;&gt;0,constants!$P$2,0)))</f>
        <v>4051.45</v>
      </c>
      <c r="AB2955" s="11">
        <f>constants!$O$2</f>
        <v>4861.32</v>
      </c>
      <c r="AC2955" s="11">
        <f>VLOOKUP(BWscncns[[#This Row],[scanner]],[0]!ScnrAvgBW,2,FALSE)/1000</f>
        <v>3794.4265750962772</v>
      </c>
      <c r="AD2955" s="8">
        <f>(1+$F2955)*Z2955</f>
        <v>502.41823377589361</v>
      </c>
      <c r="AE2955" s="8">
        <f>(1+$F2955)*AA2955</f>
        <v>1820.6981755036666</v>
      </c>
      <c r="AF2955" s="8">
        <f>(1+$F2955)*AB2955</f>
        <v>2184.6490650358473</v>
      </c>
      <c r="AG2955" s="8">
        <f>(1+$F2955)*AC2955</f>
        <v>1705.1933363019211</v>
      </c>
      <c r="AH2955" s="8">
        <f>(1+$F2955)*$T2955/1000</f>
        <v>1124.3906070381299</v>
      </c>
      <c r="AI2955" s="8">
        <f>(1+BWscncns[[#This Row],[pid_error]]*K_p)*BWscncns[[#This Row],[dbw]]/1000</f>
        <v>1813.2023035190648</v>
      </c>
      <c r="AJ2955" s="13">
        <f>BWscncns[[#This Row],[Torflow prgrssv alt vote]]/VLOOKUP(BWscncns[[#This Row],[class]],AltBWtotl,2,FALSE)*100</f>
        <v>3.5761189910716473E-2</v>
      </c>
      <c r="AK2955">
        <f>IF(D2955=E2955,1,0)</f>
        <v>1</v>
      </c>
    </row>
    <row r="2956" spans="1:37">
      <c r="A2956" s="1" t="s">
        <v>8554</v>
      </c>
      <c r="B2956" s="1" t="s">
        <v>8555</v>
      </c>
      <c r="C2956">
        <v>2080</v>
      </c>
      <c r="D2956">
        <v>1525003705</v>
      </c>
      <c r="E2956">
        <v>1525003705</v>
      </c>
      <c r="F2956" s="2">
        <v>0.35466930570499999</v>
      </c>
      <c r="G2956" s="2">
        <v>0.35466930570499999</v>
      </c>
      <c r="H2956">
        <v>2080772</v>
      </c>
      <c r="I2956" s="2">
        <v>0.49035119439699998</v>
      </c>
      <c r="J2956" s="2">
        <v>0</v>
      </c>
      <c r="K2956">
        <v>5</v>
      </c>
      <c r="L2956" s="1" t="s">
        <v>11561</v>
      </c>
      <c r="M2956" s="1" t="s">
        <v>8555</v>
      </c>
      <c r="N2956">
        <v>0</v>
      </c>
      <c r="O2956">
        <v>0</v>
      </c>
      <c r="P2956">
        <v>1</v>
      </c>
      <c r="Q2956">
        <v>0</v>
      </c>
      <c r="R2956" s="19">
        <f>BWscncns[[#This Row],[C fx]]*4+BWscncns[[#This Row],[C fg]]*2+BWscncns[[#This Row],[C fm]]</f>
        <v>1</v>
      </c>
      <c r="S2956">
        <v>1550</v>
      </c>
      <c r="T2956">
        <v>1536000</v>
      </c>
      <c r="U2956" s="13">
        <v>1.009115</v>
      </c>
      <c r="V2956" s="13">
        <v>0.99096799999999996</v>
      </c>
      <c r="W2956">
        <v>3183</v>
      </c>
      <c r="X2956">
        <v>63</v>
      </c>
      <c r="Z2956" s="10">
        <f>IF($N2956&lt;&gt;0,constants!$L$2,IF($O2956&lt;&gt;0,constants!$M$2,IF($P2956&lt;&gt;0,constants!$N$2,0)))</f>
        <v>1117.99</v>
      </c>
      <c r="AA2956" s="10">
        <f>IF($N2956&lt;&gt;0,constants!$L$2,IF($O2956&lt;&gt;0,constants!$M$2,IF($P2956&lt;&gt;0,constants!$P$2,0)))</f>
        <v>4051.45</v>
      </c>
      <c r="AB2956" s="11">
        <f>constants!$O$2</f>
        <v>4861.32</v>
      </c>
      <c r="AC2956" s="11">
        <f>VLOOKUP(BWscncns[[#This Row],[scanner]],[0]!ScnrAvgBW,2,FALSE)/1000</f>
        <v>3794.4265750962772</v>
      </c>
      <c r="AD2956" s="8">
        <f>(1+$F2956)*Z2956</f>
        <v>1514.5067370851327</v>
      </c>
      <c r="AE2956" s="8">
        <f>(1+$F2956)*AA2956</f>
        <v>5488.3749585985215</v>
      </c>
      <c r="AF2956" s="8">
        <f>(1+$F2956)*AB2956</f>
        <v>6585.4809892098292</v>
      </c>
      <c r="AG2956" s="8">
        <f>(1+$F2956)*AC2956</f>
        <v>5140.1932140342742</v>
      </c>
      <c r="AH2956" s="8">
        <f>(1+$F2956)*$T2956/1000</f>
        <v>2080.7720535628796</v>
      </c>
      <c r="AI2956" s="8">
        <f>(1+BWscncns[[#This Row],[pid_error]]*K_p)*BWscncns[[#This Row],[dbw]]/1000</f>
        <v>1808.38602678144</v>
      </c>
      <c r="AJ2956" s="13">
        <f>BWscncns[[#This Row],[Torflow prgrssv alt vote]]/VLOOKUP(BWscncns[[#This Row],[class]],AltBWtotl,2,FALSE)*100</f>
        <v>3.5666200076023183E-2</v>
      </c>
      <c r="AK2956">
        <f>IF(D2956=E2956,1,0)</f>
        <v>1</v>
      </c>
    </row>
    <row r="2957" spans="1:37">
      <c r="A2957" s="1" t="s">
        <v>2705</v>
      </c>
      <c r="B2957" s="1" t="s">
        <v>2706</v>
      </c>
      <c r="C2957">
        <v>2310</v>
      </c>
      <c r="D2957">
        <v>1524964902</v>
      </c>
      <c r="E2957">
        <v>1524964902</v>
      </c>
      <c r="F2957" s="2">
        <v>0.75862945361400003</v>
      </c>
      <c r="G2957" s="2">
        <v>0.75862945361400003</v>
      </c>
      <c r="H2957">
        <v>2305070</v>
      </c>
      <c r="I2957" s="2">
        <v>0.218689115277</v>
      </c>
      <c r="J2957" s="2">
        <v>0</v>
      </c>
      <c r="K2957">
        <v>3</v>
      </c>
      <c r="L2957" s="1" t="s">
        <v>11648</v>
      </c>
      <c r="M2957" s="1" t="s">
        <v>2706</v>
      </c>
      <c r="N2957">
        <v>0</v>
      </c>
      <c r="O2957">
        <v>0</v>
      </c>
      <c r="P2957">
        <v>1</v>
      </c>
      <c r="Q2957">
        <v>0</v>
      </c>
      <c r="R2957" s="19">
        <f>BWscncns[[#This Row],[C fx]]*4+BWscncns[[#This Row],[C fg]]*2+BWscncns[[#This Row],[C fm]]</f>
        <v>1</v>
      </c>
      <c r="S2957">
        <v>2150</v>
      </c>
      <c r="T2957">
        <v>1310720</v>
      </c>
      <c r="U2957" s="13">
        <v>1.64032</v>
      </c>
      <c r="V2957" s="13">
        <v>0.60963699999999998</v>
      </c>
      <c r="W2957">
        <v>989</v>
      </c>
      <c r="X2957">
        <v>19</v>
      </c>
      <c r="Z2957" s="10">
        <f>IF($N2957&lt;&gt;0,constants!$L$2,IF($O2957&lt;&gt;0,constants!$M$2,IF($P2957&lt;&gt;0,constants!$N$2,0)))</f>
        <v>1117.99</v>
      </c>
      <c r="AA2957" s="10">
        <f>IF($N2957&lt;&gt;0,constants!$L$2,IF($O2957&lt;&gt;0,constants!$M$2,IF($P2957&lt;&gt;0,constants!$P$2,0)))</f>
        <v>4051.45</v>
      </c>
      <c r="AB2957" s="11">
        <f>constants!$O$2</f>
        <v>4861.32</v>
      </c>
      <c r="AC2957" s="11">
        <f>VLOOKUP(BWscncns[[#This Row],[scanner]],[0]!ScnrAvgBW,2,FALSE)/1000</f>
        <v>6440.9193022088357</v>
      </c>
      <c r="AD2957" s="8">
        <f>(1+$F2957)*Z2957</f>
        <v>1966.130142845916</v>
      </c>
      <c r="AE2957" s="8">
        <f>(1+$F2957)*AA2957</f>
        <v>7124.9992998444404</v>
      </c>
      <c r="AF2957" s="8">
        <f>(1+$F2957)*AB2957</f>
        <v>8549.2605354428106</v>
      </c>
      <c r="AG2957" s="8">
        <f>(1+$F2957)*AC2957</f>
        <v>11327.190393215391</v>
      </c>
      <c r="AH2957" s="8">
        <f>(1+$F2957)*$T2957/1000</f>
        <v>2305.0707974409424</v>
      </c>
      <c r="AI2957" s="8">
        <f>(1+BWscncns[[#This Row],[pid_error]]*K_p)*BWscncns[[#This Row],[dbw]]/1000</f>
        <v>1807.8953987204711</v>
      </c>
      <c r="AJ2957" s="13">
        <f>BWscncns[[#This Row],[Torflow prgrssv alt vote]]/VLOOKUP(BWscncns[[#This Row],[class]],AltBWtotl,2,FALSE)*100</f>
        <v>3.5656523580890907E-2</v>
      </c>
      <c r="AK2957">
        <f>IF(D2957=E2957,1,0)</f>
        <v>1</v>
      </c>
    </row>
    <row r="2958" spans="1:37">
      <c r="A2958" s="1" t="s">
        <v>2820</v>
      </c>
      <c r="B2958" s="1" t="s">
        <v>2821</v>
      </c>
      <c r="C2958">
        <v>2370</v>
      </c>
      <c r="D2958">
        <v>1524954154</v>
      </c>
      <c r="E2958">
        <v>1524954154</v>
      </c>
      <c r="F2958" s="2">
        <v>0.92523092998800005</v>
      </c>
      <c r="G2958" s="2">
        <v>0.92523092998800005</v>
      </c>
      <c r="H2958">
        <v>2373609</v>
      </c>
      <c r="I2958" s="2">
        <v>0.38119715253499997</v>
      </c>
      <c r="J2958" s="2">
        <v>0.2</v>
      </c>
      <c r="K2958">
        <v>3</v>
      </c>
      <c r="L2958" s="1" t="s">
        <v>11536</v>
      </c>
      <c r="M2958" s="1" t="s">
        <v>2821</v>
      </c>
      <c r="N2958">
        <v>0</v>
      </c>
      <c r="O2958">
        <v>0</v>
      </c>
      <c r="P2958">
        <v>1</v>
      </c>
      <c r="Q2958">
        <v>0</v>
      </c>
      <c r="R2958" s="19">
        <f>BWscncns[[#This Row],[C fx]]*4+BWscncns[[#This Row],[C fg]]*2+BWscncns[[#This Row],[C fm]]</f>
        <v>1</v>
      </c>
      <c r="S2958">
        <v>2060</v>
      </c>
      <c r="T2958">
        <v>1232896</v>
      </c>
      <c r="U2958" s="13">
        <v>1.670863</v>
      </c>
      <c r="V2958" s="13">
        <v>0.59849300000000005</v>
      </c>
      <c r="W2958">
        <v>895</v>
      </c>
      <c r="X2958">
        <v>17</v>
      </c>
      <c r="Z2958" s="10">
        <f>IF($N2958&lt;&gt;0,constants!$L$2,IF($O2958&lt;&gt;0,constants!$M$2,IF($P2958&lt;&gt;0,constants!$N$2,0)))</f>
        <v>1117.99</v>
      </c>
      <c r="AA2958" s="10">
        <f>IF($N2958&lt;&gt;0,constants!$L$2,IF($O2958&lt;&gt;0,constants!$M$2,IF($P2958&lt;&gt;0,constants!$P$2,0)))</f>
        <v>4051.45</v>
      </c>
      <c r="AB2958" s="11">
        <f>constants!$O$2</f>
        <v>4861.32</v>
      </c>
      <c r="AC2958" s="11">
        <f>VLOOKUP(BWscncns[[#This Row],[scanner]],[0]!ScnrAvgBW,2,FALSE)/1000</f>
        <v>6440.9193022088357</v>
      </c>
      <c r="AD2958" s="8">
        <f>(1+$F2958)*Z2958</f>
        <v>2152.3889274172839</v>
      </c>
      <c r="AE2958" s="8">
        <f>(1+$F2958)*AA2958</f>
        <v>7799.9768512998817</v>
      </c>
      <c r="AF2958" s="8">
        <f>(1+$F2958)*AB2958</f>
        <v>9359.1636245692625</v>
      </c>
      <c r="AG2958" s="8">
        <f>(1+$F2958)*AC2958</f>
        <v>12400.257058169176</v>
      </c>
      <c r="AH2958" s="8">
        <f>(1+$F2958)*$T2958/1000</f>
        <v>2373.6095126584851</v>
      </c>
      <c r="AI2958" s="8">
        <f>(1+BWscncns[[#This Row],[pid_error]]*K_p)*BWscncns[[#This Row],[dbw]]/1000</f>
        <v>1803.2527563292426</v>
      </c>
      <c r="AJ2958" s="13">
        <f>BWscncns[[#This Row],[Torflow prgrssv alt vote]]/VLOOKUP(BWscncns[[#This Row],[class]],AltBWtotl,2,FALSE)*100</f>
        <v>3.5564958279039022E-2</v>
      </c>
      <c r="AK2958">
        <f>IF(D2958=E2958,1,0)</f>
        <v>1</v>
      </c>
    </row>
    <row r="2959" spans="1:37">
      <c r="A2959" s="1" t="s">
        <v>5865</v>
      </c>
      <c r="B2959" s="1" t="s">
        <v>28</v>
      </c>
      <c r="C2959">
        <v>1580</v>
      </c>
      <c r="D2959">
        <v>1524917983</v>
      </c>
      <c r="E2959">
        <v>1524917983</v>
      </c>
      <c r="F2959" s="2">
        <v>-0.216166820688</v>
      </c>
      <c r="G2959" s="2">
        <v>-0.216166820688</v>
      </c>
      <c r="H2959">
        <v>1584421</v>
      </c>
      <c r="I2959" s="2">
        <v>-0.41916851033300001</v>
      </c>
      <c r="J2959" s="2">
        <v>0</v>
      </c>
      <c r="K2959">
        <v>6</v>
      </c>
      <c r="L2959" s="1" t="s">
        <v>11900</v>
      </c>
      <c r="M2959" s="1" t="s">
        <v>28</v>
      </c>
      <c r="N2959">
        <v>0</v>
      </c>
      <c r="O2959">
        <v>0</v>
      </c>
      <c r="P2959">
        <v>1</v>
      </c>
      <c r="Q2959">
        <v>0</v>
      </c>
      <c r="R2959" s="19">
        <f>BWscncns[[#This Row],[C fx]]*4+BWscncns[[#This Row],[C fg]]*2+BWscncns[[#This Row],[C fm]]</f>
        <v>1</v>
      </c>
      <c r="S2959">
        <v>1570</v>
      </c>
      <c r="T2959">
        <v>2021376</v>
      </c>
      <c r="U2959" s="13">
        <v>0.77669900000000003</v>
      </c>
      <c r="V2959" s="13">
        <v>1.287501</v>
      </c>
      <c r="W2959">
        <v>4062</v>
      </c>
      <c r="X2959">
        <v>81</v>
      </c>
      <c r="Z2959" s="10">
        <f>IF($N2959&lt;&gt;0,constants!$L$2,IF($O2959&lt;&gt;0,constants!$M$2,IF($P2959&lt;&gt;0,constants!$N$2,0)))</f>
        <v>1117.99</v>
      </c>
      <c r="AA2959" s="10">
        <f>IF($N2959&lt;&gt;0,constants!$L$2,IF($O2959&lt;&gt;0,constants!$M$2,IF($P2959&lt;&gt;0,constants!$P$2,0)))</f>
        <v>4051.45</v>
      </c>
      <c r="AB2959" s="11">
        <f>constants!$O$2</f>
        <v>4861.32</v>
      </c>
      <c r="AC2959" s="11">
        <f>VLOOKUP(BWscncns[[#This Row],[scanner]],[0]!ScnrAvgBW,2,FALSE)/1000</f>
        <v>2386.3111194805197</v>
      </c>
      <c r="AD2959" s="8">
        <f>(1+$F2959)*Z2959</f>
        <v>876.31765613902292</v>
      </c>
      <c r="AE2959" s="8">
        <f>(1+$F2959)*AA2959</f>
        <v>3175.6609343236023</v>
      </c>
      <c r="AF2959" s="8">
        <f>(1+$F2959)*AB2959</f>
        <v>3810.4639112530117</v>
      </c>
      <c r="AG2959" s="8">
        <f>(1+$F2959)*AC2959</f>
        <v>1870.4698316099937</v>
      </c>
      <c r="AH2959" s="8">
        <f>(1+$F2959)*$T2959/1000</f>
        <v>1584.4215766649734</v>
      </c>
      <c r="AI2959" s="8">
        <f>(1+BWscncns[[#This Row],[pid_error]]*K_p)*BWscncns[[#This Row],[dbw]]/1000</f>
        <v>1802.8987883324864</v>
      </c>
      <c r="AJ2959" s="13">
        <f>BWscncns[[#This Row],[Torflow prgrssv alt vote]]/VLOOKUP(BWscncns[[#This Row],[class]],AltBWtotl,2,FALSE)*100</f>
        <v>3.5557977085197742E-2</v>
      </c>
      <c r="AK2959">
        <f>IF(D2959=E2959,1,0)</f>
        <v>1</v>
      </c>
    </row>
    <row r="2960" spans="1:37">
      <c r="A2960" s="1" t="s">
        <v>4328</v>
      </c>
      <c r="B2960" s="1" t="s">
        <v>4329</v>
      </c>
      <c r="C2960">
        <v>1460</v>
      </c>
      <c r="D2960">
        <v>1524991829</v>
      </c>
      <c r="E2960">
        <v>1524991829</v>
      </c>
      <c r="F2960" s="2">
        <v>-0.15149449566500001</v>
      </c>
      <c r="G2960" s="2">
        <v>-0.15149449566500001</v>
      </c>
      <c r="H2960">
        <v>1455483</v>
      </c>
      <c r="I2960" s="2">
        <v>0.51058105622700001</v>
      </c>
      <c r="J2960" s="2">
        <v>0</v>
      </c>
      <c r="K2960">
        <v>7</v>
      </c>
      <c r="L2960" s="1" t="s">
        <v>11744</v>
      </c>
      <c r="M2960" s="1" t="s">
        <v>4329</v>
      </c>
      <c r="N2960">
        <v>0</v>
      </c>
      <c r="O2960">
        <v>0</v>
      </c>
      <c r="P2960">
        <v>1</v>
      </c>
      <c r="Q2960">
        <v>0</v>
      </c>
      <c r="R2960" s="19">
        <f>BWscncns[[#This Row],[C fx]]*4+BWscncns[[#This Row],[C fg]]*2+BWscncns[[#This Row],[C fm]]</f>
        <v>1</v>
      </c>
      <c r="S2960">
        <v>577</v>
      </c>
      <c r="T2960">
        <v>1948184</v>
      </c>
      <c r="U2960" s="13">
        <v>0.29617300000000002</v>
      </c>
      <c r="V2960" s="13">
        <v>3.3764020000000001</v>
      </c>
      <c r="W2960">
        <v>5493</v>
      </c>
      <c r="X2960">
        <v>109</v>
      </c>
      <c r="Z2960" s="10">
        <f>IF($N2960&lt;&gt;0,constants!$L$2,IF($O2960&lt;&gt;0,constants!$M$2,IF($P2960&lt;&gt;0,constants!$N$2,0)))</f>
        <v>1117.99</v>
      </c>
      <c r="AA2960" s="10">
        <f>IF($N2960&lt;&gt;0,constants!$L$2,IF($O2960&lt;&gt;0,constants!$M$2,IF($P2960&lt;&gt;0,constants!$P$2,0)))</f>
        <v>4051.45</v>
      </c>
      <c r="AB2960" s="11">
        <f>constants!$O$2</f>
        <v>4861.32</v>
      </c>
      <c r="AC2960" s="11">
        <f>VLOOKUP(BWscncns[[#This Row],[scanner]],[0]!ScnrAvgBW,2,FALSE)/1000</f>
        <v>885.64026081730776</v>
      </c>
      <c r="AD2960" s="8">
        <f>(1+$F2960)*Z2960</f>
        <v>948.62066879148676</v>
      </c>
      <c r="AE2960" s="8">
        <f>(1+$F2960)*AA2960</f>
        <v>3437.677625538036</v>
      </c>
      <c r="AF2960" s="8">
        <f>(1+$F2960)*AB2960</f>
        <v>4124.8567783338221</v>
      </c>
      <c r="AG2960" s="8">
        <f>(1+$F2960)*AC2960</f>
        <v>751.47063616417074</v>
      </c>
      <c r="AH2960" s="8">
        <f>(1+$F2960)*$T2960/1000</f>
        <v>1653.0448474573777</v>
      </c>
      <c r="AI2960" s="8">
        <f>(1+BWscncns[[#This Row],[pid_error]]*K_p)*BWscncns[[#This Row],[dbw]]/1000</f>
        <v>1800.614423728689</v>
      </c>
      <c r="AJ2960" s="13">
        <f>BWscncns[[#This Row],[Torflow prgrssv alt vote]]/VLOOKUP(BWscncns[[#This Row],[class]],AltBWtotl,2,FALSE)*100</f>
        <v>3.5512923316920936E-2</v>
      </c>
      <c r="AK2960">
        <f>IF(D2960=E2960,1,0)</f>
        <v>1</v>
      </c>
    </row>
    <row r="2961" spans="1:37">
      <c r="A2961" s="1" t="s">
        <v>2884</v>
      </c>
      <c r="B2961" s="1" t="s">
        <v>2885</v>
      </c>
      <c r="C2961">
        <v>418</v>
      </c>
      <c r="D2961">
        <v>1524991621</v>
      </c>
      <c r="E2961">
        <v>1524991621</v>
      </c>
      <c r="F2961" s="2">
        <v>-0.86855839313700001</v>
      </c>
      <c r="G2961" s="2">
        <v>-0.86855839313700001</v>
      </c>
      <c r="H2961">
        <v>418325</v>
      </c>
      <c r="I2961" s="2">
        <v>6.0581212135300003E-2</v>
      </c>
      <c r="J2961" s="2">
        <v>0.5625</v>
      </c>
      <c r="K2961">
        <v>8</v>
      </c>
      <c r="L2961" s="1" t="s">
        <v>11923</v>
      </c>
      <c r="M2961" s="1" t="s">
        <v>2885</v>
      </c>
      <c r="N2961">
        <v>1</v>
      </c>
      <c r="O2961">
        <v>0</v>
      </c>
      <c r="P2961">
        <v>0</v>
      </c>
      <c r="Q2961">
        <v>0</v>
      </c>
      <c r="R2961" s="19">
        <f>BWscncns[[#This Row],[C fx]]*4+BWscncns[[#This Row],[C fg]]*2+BWscncns[[#This Row],[C fm]]</f>
        <v>4</v>
      </c>
      <c r="S2961">
        <v>418</v>
      </c>
      <c r="T2961">
        <v>3182592</v>
      </c>
      <c r="U2961" s="13">
        <v>0.13133900000000001</v>
      </c>
      <c r="V2961" s="13">
        <v>7.6138560000000002</v>
      </c>
      <c r="W2961">
        <v>6109</v>
      </c>
      <c r="X2961">
        <v>122</v>
      </c>
      <c r="Z2961" s="10">
        <f>IF($N2961&lt;&gt;0,constants!$L$2,IF($O2961&lt;&gt;0,constants!$M$2,IF($P2961&lt;&gt;0,constants!$N$2,0)))</f>
        <v>10125.48</v>
      </c>
      <c r="AA2961" s="10">
        <f>IF($N2961&lt;&gt;0,constants!$L$2,IF($O2961&lt;&gt;0,constants!$M$2,IF($P2961&lt;&gt;0,constants!$P$2,0)))</f>
        <v>10125.48</v>
      </c>
      <c r="AB2961" s="11">
        <f>constants!$O$2</f>
        <v>4861.32</v>
      </c>
      <c r="AC2961" s="11">
        <f>VLOOKUP(BWscncns[[#This Row],[scanner]],[0]!ScnrAvgBW,2,FALSE)/1000</f>
        <v>509.99709399477808</v>
      </c>
      <c r="AD2961" s="8">
        <f>(1+$F2961)*Z2961</f>
        <v>1330.9093614591691</v>
      </c>
      <c r="AE2961" s="8">
        <f>(1+$F2961)*AA2961</f>
        <v>1330.9093614591691</v>
      </c>
      <c r="AF2961" s="8">
        <f>(1+$F2961)*AB2961</f>
        <v>638.97971227523908</v>
      </c>
      <c r="AG2961" s="8">
        <f>(1+$F2961)*AC2961</f>
        <v>67.03483753013407</v>
      </c>
      <c r="AH2961" s="8">
        <f>(1+$F2961)*$T2961/1000</f>
        <v>418.32500646932891</v>
      </c>
      <c r="AI2961" s="8">
        <f>(1+BWscncns[[#This Row],[pid_error]]*K_p)*BWscncns[[#This Row],[dbw]]/1000</f>
        <v>1800.4585032346645</v>
      </c>
      <c r="AJ2961" s="13">
        <f>BWscncns[[#This Row],[Torflow prgrssv alt vote]]/VLOOKUP(BWscncns[[#This Row],[class]],AltBWtotl,2,FALSE)*100</f>
        <v>1.5431269257214055E-2</v>
      </c>
      <c r="AK2961">
        <f>IF(D2961=E2961,1,0)</f>
        <v>1</v>
      </c>
    </row>
    <row r="2962" spans="1:37">
      <c r="A2962" s="1" t="s">
        <v>3276</v>
      </c>
      <c r="B2962" s="1" t="s">
        <v>3277</v>
      </c>
      <c r="C2962">
        <v>1760</v>
      </c>
      <c r="D2962">
        <v>1524995088</v>
      </c>
      <c r="E2962">
        <v>1524995088</v>
      </c>
      <c r="F2962" s="2">
        <v>-4.6954338617199998E-2</v>
      </c>
      <c r="G2962" s="2">
        <v>-4.6954338617199998E-2</v>
      </c>
      <c r="H2962">
        <v>1756653</v>
      </c>
      <c r="I2962" s="2">
        <v>6.4969714581799995E-2</v>
      </c>
      <c r="J2962" s="2">
        <v>0.05</v>
      </c>
      <c r="K2962">
        <v>4</v>
      </c>
      <c r="L2962" s="1" t="s">
        <v>11674</v>
      </c>
      <c r="M2962" s="1" t="s">
        <v>3277</v>
      </c>
      <c r="N2962">
        <v>1</v>
      </c>
      <c r="O2962">
        <v>0</v>
      </c>
      <c r="P2962">
        <v>0</v>
      </c>
      <c r="Q2962">
        <v>0</v>
      </c>
      <c r="R2962" s="19">
        <f>BWscncns[[#This Row],[C fx]]*4+BWscncns[[#This Row],[C fg]]*2+BWscncns[[#This Row],[C fm]]</f>
        <v>4</v>
      </c>
      <c r="S2962">
        <v>1930</v>
      </c>
      <c r="T2962">
        <v>1843200</v>
      </c>
      <c r="U2962" s="13">
        <v>1.0470919999999999</v>
      </c>
      <c r="V2962" s="13">
        <v>0.95502600000000004</v>
      </c>
      <c r="W2962">
        <v>3008</v>
      </c>
      <c r="X2962">
        <v>60</v>
      </c>
      <c r="Z2962" s="10">
        <f>IF($N2962&lt;&gt;0,constants!$L$2,IF($O2962&lt;&gt;0,constants!$M$2,IF($P2962&lt;&gt;0,constants!$N$2,0)))</f>
        <v>10125.48</v>
      </c>
      <c r="AA2962" s="10">
        <f>IF($N2962&lt;&gt;0,constants!$L$2,IF($O2962&lt;&gt;0,constants!$M$2,IF($P2962&lt;&gt;0,constants!$P$2,0)))</f>
        <v>10125.48</v>
      </c>
      <c r="AB2962" s="11">
        <f>constants!$O$2</f>
        <v>4861.32</v>
      </c>
      <c r="AC2962" s="11">
        <f>VLOOKUP(BWscncns[[#This Row],[scanner]],[0]!ScnrAvgBW,2,FALSE)/1000</f>
        <v>4819.491751072962</v>
      </c>
      <c r="AD2962" s="8">
        <f>(1+$F2962)*Z2962</f>
        <v>9650.0447834183142</v>
      </c>
      <c r="AE2962" s="8">
        <f>(1+$F2962)*AA2962</f>
        <v>9650.0447834183142</v>
      </c>
      <c r="AF2962" s="8">
        <f>(1+$F2962)*AB2962</f>
        <v>4633.0599345934334</v>
      </c>
      <c r="AG2962" s="8">
        <f>(1+$F2962)*AC2962</f>
        <v>4593.1957034302795</v>
      </c>
      <c r="AH2962" s="8">
        <f>(1+$F2962)*$T2962/1000</f>
        <v>1756.653763060777</v>
      </c>
      <c r="AI2962" s="8">
        <f>(1+BWscncns[[#This Row],[pid_error]]*K_p)*BWscncns[[#This Row],[dbw]]/1000</f>
        <v>1799.9268815303885</v>
      </c>
      <c r="AJ2962" s="13">
        <f>BWscncns[[#This Row],[Torflow prgrssv alt vote]]/VLOOKUP(BWscncns[[#This Row],[class]],AltBWtotl,2,FALSE)*100</f>
        <v>1.5426712863580477E-2</v>
      </c>
      <c r="AK2962">
        <f>IF(D2962=E2962,1,0)</f>
        <v>1</v>
      </c>
    </row>
    <row r="2963" spans="1:37">
      <c r="A2963" s="1" t="s">
        <v>327</v>
      </c>
      <c r="B2963" s="1" t="s">
        <v>328</v>
      </c>
      <c r="C2963">
        <v>1810</v>
      </c>
      <c r="D2963">
        <v>1525007567</v>
      </c>
      <c r="E2963">
        <v>1525007567</v>
      </c>
      <c r="F2963" s="2">
        <v>1.5059409774999999E-2</v>
      </c>
      <c r="G2963" s="2">
        <v>1.5059409774999999E-2</v>
      </c>
      <c r="H2963">
        <v>1809423</v>
      </c>
      <c r="I2963" s="2">
        <v>-7.9462649803399996E-2</v>
      </c>
      <c r="J2963" s="2">
        <v>0</v>
      </c>
      <c r="K2963">
        <v>4</v>
      </c>
      <c r="L2963" s="1" t="s">
        <v>11631</v>
      </c>
      <c r="M2963" s="1" t="s">
        <v>328</v>
      </c>
      <c r="N2963">
        <v>0</v>
      </c>
      <c r="O2963">
        <v>0</v>
      </c>
      <c r="P2963">
        <v>1</v>
      </c>
      <c r="Q2963">
        <v>0</v>
      </c>
      <c r="R2963" s="19">
        <f>BWscncns[[#This Row],[C fx]]*4+BWscncns[[#This Row],[C fg]]*2+BWscncns[[#This Row],[C fm]]</f>
        <v>1</v>
      </c>
      <c r="S2963">
        <v>1950</v>
      </c>
      <c r="T2963">
        <v>1782579</v>
      </c>
      <c r="U2963" s="13">
        <v>1.0939209999999999</v>
      </c>
      <c r="V2963" s="13">
        <v>0.91414300000000004</v>
      </c>
      <c r="W2963">
        <v>2724</v>
      </c>
      <c r="X2963">
        <v>54</v>
      </c>
      <c r="Z2963" s="10">
        <f>IF($N2963&lt;&gt;0,constants!$L$2,IF($O2963&lt;&gt;0,constants!$M$2,IF($P2963&lt;&gt;0,constants!$N$2,0)))</f>
        <v>1117.99</v>
      </c>
      <c r="AA2963" s="10">
        <f>IF($N2963&lt;&gt;0,constants!$L$2,IF($O2963&lt;&gt;0,constants!$M$2,IF($P2963&lt;&gt;0,constants!$P$2,0)))</f>
        <v>4051.45</v>
      </c>
      <c r="AB2963" s="11">
        <f>constants!$O$2</f>
        <v>4861.32</v>
      </c>
      <c r="AC2963" s="11">
        <f>VLOOKUP(BWscncns[[#This Row],[scanner]],[0]!ScnrAvgBW,2,FALSE)/1000</f>
        <v>4819.491751072962</v>
      </c>
      <c r="AD2963" s="8">
        <f>(1+$F2963)*Z2963</f>
        <v>1134.8262695343524</v>
      </c>
      <c r="AE2963" s="8">
        <f>(1+$F2963)*AA2963</f>
        <v>4112.4624457329237</v>
      </c>
      <c r="AF2963" s="8">
        <f>(1+$F2963)*AB2963</f>
        <v>4934.5286099274035</v>
      </c>
      <c r="AG2963" s="8">
        <f>(1+$F2963)*AC2963</f>
        <v>4892.0704522596025</v>
      </c>
      <c r="AH2963" s="8">
        <f>(1+$F2963)*$T2963/1000</f>
        <v>1809.42358761731</v>
      </c>
      <c r="AI2963" s="8">
        <f>(1+BWscncns[[#This Row],[pid_error]]*K_p)*BWscncns[[#This Row],[dbw]]/1000</f>
        <v>1796.001293808655</v>
      </c>
      <c r="AJ2963" s="13">
        <f>BWscncns[[#This Row],[Torflow prgrssv alt vote]]/VLOOKUP(BWscncns[[#This Row],[class]],AltBWtotl,2,FALSE)*100</f>
        <v>3.542194007978685E-2</v>
      </c>
      <c r="AK2963">
        <f>IF(D2963=E2963,1,0)</f>
        <v>1</v>
      </c>
    </row>
    <row r="2964" spans="1:37">
      <c r="A2964" s="1" t="s">
        <v>4113</v>
      </c>
      <c r="B2964" s="1" t="s">
        <v>4114</v>
      </c>
      <c r="C2964">
        <v>1130</v>
      </c>
      <c r="D2964">
        <v>1524955955</v>
      </c>
      <c r="E2964">
        <v>1524955955</v>
      </c>
      <c r="F2964" s="2">
        <v>-0.54089038060200001</v>
      </c>
      <c r="G2964" s="2">
        <v>-0.54089038060200001</v>
      </c>
      <c r="H2964">
        <v>1129485</v>
      </c>
      <c r="I2964" s="2">
        <v>-0.47822654585800001</v>
      </c>
      <c r="J2964" s="2">
        <v>0</v>
      </c>
      <c r="K2964">
        <v>4</v>
      </c>
      <c r="L2964" s="1" t="s">
        <v>11722</v>
      </c>
      <c r="M2964" s="1" t="s">
        <v>4114</v>
      </c>
      <c r="N2964">
        <v>0</v>
      </c>
      <c r="O2964">
        <v>0</v>
      </c>
      <c r="P2964">
        <v>1</v>
      </c>
      <c r="Q2964">
        <v>0</v>
      </c>
      <c r="R2964" s="19">
        <f>BWscncns[[#This Row],[C fx]]*4+BWscncns[[#This Row],[C fg]]*2+BWscncns[[#This Row],[C fm]]</f>
        <v>1</v>
      </c>
      <c r="S2964">
        <v>2530</v>
      </c>
      <c r="T2964">
        <v>2460165</v>
      </c>
      <c r="U2964" s="13">
        <v>1.028386</v>
      </c>
      <c r="V2964" s="13">
        <v>0.97239699999999996</v>
      </c>
      <c r="W2964">
        <v>3100</v>
      </c>
      <c r="X2964">
        <v>62</v>
      </c>
      <c r="Z2964" s="10">
        <f>IF($N2964&lt;&gt;0,constants!$L$2,IF($O2964&lt;&gt;0,constants!$M$2,IF($P2964&lt;&gt;0,constants!$N$2,0)))</f>
        <v>1117.99</v>
      </c>
      <c r="AA2964" s="10">
        <f>IF($N2964&lt;&gt;0,constants!$L$2,IF($O2964&lt;&gt;0,constants!$M$2,IF($P2964&lt;&gt;0,constants!$P$2,0)))</f>
        <v>4051.45</v>
      </c>
      <c r="AB2964" s="11">
        <f>constants!$O$2</f>
        <v>4861.32</v>
      </c>
      <c r="AC2964" s="11">
        <f>VLOOKUP(BWscncns[[#This Row],[scanner]],[0]!ScnrAvgBW,2,FALSE)/1000</f>
        <v>4819.491751072962</v>
      </c>
      <c r="AD2964" s="8">
        <f>(1+$F2964)*Z2964</f>
        <v>513.27996339077004</v>
      </c>
      <c r="AE2964" s="8">
        <f>(1+$F2964)*AA2964</f>
        <v>1860.0596675100269</v>
      </c>
      <c r="AF2964" s="8">
        <f>(1+$F2964)*AB2964</f>
        <v>2231.8787749718854</v>
      </c>
      <c r="AG2964" s="8">
        <f>(1+$F2964)*AC2964</f>
        <v>2212.6750235269083</v>
      </c>
      <c r="AH2964" s="8">
        <f>(1+$F2964)*$T2964/1000</f>
        <v>1129.4854168062807</v>
      </c>
      <c r="AI2964" s="8">
        <f>(1+BWscncns[[#This Row],[pid_error]]*K_p)*BWscncns[[#This Row],[dbw]]/1000</f>
        <v>1794.8252084031403</v>
      </c>
      <c r="AJ2964" s="13">
        <f>BWscncns[[#This Row],[Torflow prgrssv alt vote]]/VLOOKUP(BWscncns[[#This Row],[class]],AltBWtotl,2,FALSE)*100</f>
        <v>3.5398744535938151E-2</v>
      </c>
      <c r="AK2964">
        <f>IF(D2964=E2964,1,0)</f>
        <v>1</v>
      </c>
    </row>
    <row r="2965" spans="1:37">
      <c r="A2965" s="1" t="s">
        <v>4707</v>
      </c>
      <c r="B2965" s="1" t="s">
        <v>4708</v>
      </c>
      <c r="C2965">
        <v>2300</v>
      </c>
      <c r="D2965">
        <v>1524960111</v>
      </c>
      <c r="E2965">
        <v>1524960111</v>
      </c>
      <c r="F2965" s="2">
        <v>0.79308595822600003</v>
      </c>
      <c r="G2965" s="2">
        <v>0.79308595822600003</v>
      </c>
      <c r="H2965">
        <v>2295150</v>
      </c>
      <c r="I2965" s="2">
        <v>0.74345523453999995</v>
      </c>
      <c r="J2965" s="2">
        <v>0</v>
      </c>
      <c r="K2965">
        <v>5</v>
      </c>
      <c r="L2965" s="1" t="s">
        <v>11621</v>
      </c>
      <c r="M2965" s="1" t="s">
        <v>4708</v>
      </c>
      <c r="N2965">
        <v>0</v>
      </c>
      <c r="O2965">
        <v>0</v>
      </c>
      <c r="P2965">
        <v>1</v>
      </c>
      <c r="Q2965">
        <v>0</v>
      </c>
      <c r="R2965" s="19">
        <f>BWscncns[[#This Row],[C fx]]*4+BWscncns[[#This Row],[C fg]]*2+BWscncns[[#This Row],[C fm]]</f>
        <v>1</v>
      </c>
      <c r="S2965">
        <v>1260</v>
      </c>
      <c r="T2965">
        <v>1280000</v>
      </c>
      <c r="U2965" s="13">
        <v>0.984375</v>
      </c>
      <c r="V2965" s="13">
        <v>1.015873</v>
      </c>
      <c r="W2965">
        <v>3419</v>
      </c>
      <c r="X2965">
        <v>68</v>
      </c>
      <c r="Z2965" s="10">
        <f>IF($N2965&lt;&gt;0,constants!$L$2,IF($O2965&lt;&gt;0,constants!$M$2,IF($P2965&lt;&gt;0,constants!$N$2,0)))</f>
        <v>1117.99</v>
      </c>
      <c r="AA2965" s="10">
        <f>IF($N2965&lt;&gt;0,constants!$L$2,IF($O2965&lt;&gt;0,constants!$M$2,IF($P2965&lt;&gt;0,constants!$P$2,0)))</f>
        <v>4051.45</v>
      </c>
      <c r="AB2965" s="11">
        <f>constants!$O$2</f>
        <v>4861.32</v>
      </c>
      <c r="AC2965" s="11">
        <f>VLOOKUP(BWscncns[[#This Row],[scanner]],[0]!ScnrAvgBW,2,FALSE)/1000</f>
        <v>3794.4265750962772</v>
      </c>
      <c r="AD2965" s="8">
        <f>(1+$F2965)*Z2965</f>
        <v>2004.6521704370857</v>
      </c>
      <c r="AE2965" s="8">
        <f>(1+$F2965)*AA2965</f>
        <v>7264.5981054547274</v>
      </c>
      <c r="AF2965" s="8">
        <f>(1+$F2965)*AB2965</f>
        <v>8716.7646304432183</v>
      </c>
      <c r="AG2965" s="8">
        <f>(1+$F2965)*AC2965</f>
        <v>6803.7330113247071</v>
      </c>
      <c r="AH2965" s="8">
        <f>(1+$F2965)*$T2965/1000</f>
        <v>2295.1500265292798</v>
      </c>
      <c r="AI2965" s="8">
        <f>(1+BWscncns[[#This Row],[pid_error]]*K_p)*BWscncns[[#This Row],[dbw]]/1000</f>
        <v>1787.5750132646399</v>
      </c>
      <c r="AJ2965" s="13">
        <f>BWscncns[[#This Row],[Torflow prgrssv alt vote]]/VLOOKUP(BWscncns[[#This Row],[class]],AltBWtotl,2,FALSE)*100</f>
        <v>3.5255751332844129E-2</v>
      </c>
      <c r="AK2965">
        <f>IF(D2965=E2965,1,0)</f>
        <v>1</v>
      </c>
    </row>
    <row r="2966" spans="1:37">
      <c r="A2966" s="1" t="s">
        <v>9188</v>
      </c>
      <c r="B2966" s="1" t="s">
        <v>9189</v>
      </c>
      <c r="C2966">
        <v>995</v>
      </c>
      <c r="D2966">
        <v>1524841648</v>
      </c>
      <c r="E2966">
        <v>1524981197</v>
      </c>
      <c r="F2966" s="2">
        <v>-0.54897059100599999</v>
      </c>
      <c r="G2966" s="2">
        <v>-0.54897059100599999</v>
      </c>
      <c r="H2966">
        <v>909390</v>
      </c>
      <c r="I2966" s="2">
        <v>2.9507262869299999E-2</v>
      </c>
      <c r="J2966" s="2">
        <v>0</v>
      </c>
      <c r="K2966">
        <v>7</v>
      </c>
      <c r="L2966" s="1" t="s">
        <v>11820</v>
      </c>
      <c r="M2966" s="1" t="s">
        <v>9189</v>
      </c>
      <c r="N2966">
        <v>0</v>
      </c>
      <c r="O2966">
        <v>1</v>
      </c>
      <c r="P2966">
        <v>0</v>
      </c>
      <c r="Q2966">
        <v>0</v>
      </c>
      <c r="R2966" s="19">
        <f>BWscncns[[#This Row],[C fx]]*4+BWscncns[[#This Row],[C fg]]*2+BWscncns[[#This Row],[C fm]]</f>
        <v>2</v>
      </c>
      <c r="S2966">
        <v>1010</v>
      </c>
      <c r="T2966">
        <v>2459862</v>
      </c>
      <c r="U2966" s="13">
        <v>0.41059200000000001</v>
      </c>
      <c r="V2966" s="13">
        <v>2.4355069999999999</v>
      </c>
      <c r="W2966">
        <v>5134</v>
      </c>
      <c r="X2966">
        <v>102</v>
      </c>
      <c r="Z2966" s="10">
        <f>IF($N2966&lt;&gt;0,constants!$L$2,IF($O2966&lt;&gt;0,constants!$M$2,IF($P2966&lt;&gt;0,constants!$N$2,0)))</f>
        <v>9721.3799999999992</v>
      </c>
      <c r="AA2966" s="10">
        <f>IF($N2966&lt;&gt;0,constants!$L$2,IF($O2966&lt;&gt;0,constants!$M$2,IF($P2966&lt;&gt;0,constants!$P$2,0)))</f>
        <v>9721.3799999999992</v>
      </c>
      <c r="AB2966" s="11">
        <f>constants!$O$2</f>
        <v>4861.32</v>
      </c>
      <c r="AC2966" s="11">
        <f>VLOOKUP(BWscncns[[#This Row],[scanner]],[0]!ScnrAvgBW,2,FALSE)/1000</f>
        <v>885.64026081730776</v>
      </c>
      <c r="AD2966" s="8">
        <f>(1+$F2966)*Z2966</f>
        <v>4384.6282760060913</v>
      </c>
      <c r="AE2966" s="8">
        <f>(1+$F2966)*AA2966</f>
        <v>4384.6282760060913</v>
      </c>
      <c r="AF2966" s="8">
        <f>(1+$F2966)*AB2966</f>
        <v>2192.5982865307119</v>
      </c>
      <c r="AG2966" s="8">
        <f>(1+$F2966)*AC2966</f>
        <v>399.44980341772236</v>
      </c>
      <c r="AH2966" s="8">
        <f>(1+$F2966)*$T2966/1000</f>
        <v>1109.470104066799</v>
      </c>
      <c r="AI2966" s="8">
        <f>(1+BWscncns[[#This Row],[pid_error]]*K_p)*BWscncns[[#This Row],[dbw]]/1000</f>
        <v>1784.6660520333994</v>
      </c>
      <c r="AJ2966" s="13">
        <f>BWscncns[[#This Row],[Torflow prgrssv alt vote]]/VLOOKUP(BWscncns[[#This Row],[class]],AltBWtotl,2,FALSE)*100</f>
        <v>6.2343704282706901E-3</v>
      </c>
      <c r="AK2966">
        <f>IF(D2966=E2966,1,0)</f>
        <v>0</v>
      </c>
    </row>
    <row r="2967" spans="1:37">
      <c r="A2967" s="1" t="s">
        <v>9240</v>
      </c>
      <c r="B2967" s="1" t="s">
        <v>9241</v>
      </c>
      <c r="C2967">
        <v>1990</v>
      </c>
      <c r="D2967">
        <v>1524941274</v>
      </c>
      <c r="E2967">
        <v>1524941274</v>
      </c>
      <c r="F2967" s="2">
        <v>0.26679081374500002</v>
      </c>
      <c r="G2967" s="2">
        <v>0.26679081374500002</v>
      </c>
      <c r="H2967">
        <v>1992489</v>
      </c>
      <c r="I2967" s="2">
        <v>6.0588271444600002E-2</v>
      </c>
      <c r="J2967" s="2">
        <v>5.2631578947399997E-2</v>
      </c>
      <c r="K2967">
        <v>3</v>
      </c>
      <c r="L2967" s="1" t="s">
        <v>11912</v>
      </c>
      <c r="M2967" s="1" t="s">
        <v>9241</v>
      </c>
      <c r="N2967">
        <v>1</v>
      </c>
      <c r="O2967">
        <v>0</v>
      </c>
      <c r="P2967">
        <v>0</v>
      </c>
      <c r="Q2967">
        <v>0</v>
      </c>
      <c r="R2967" s="19">
        <f>BWscncns[[#This Row],[C fx]]*4+BWscncns[[#This Row],[C fg]]*2+BWscncns[[#This Row],[C fm]]</f>
        <v>4</v>
      </c>
      <c r="S2967">
        <v>2020</v>
      </c>
      <c r="T2967">
        <v>1572864</v>
      </c>
      <c r="U2967" s="13">
        <v>1.284281</v>
      </c>
      <c r="V2967" s="13">
        <v>0.77864599999999995</v>
      </c>
      <c r="W2967">
        <v>2037</v>
      </c>
      <c r="X2967">
        <v>40</v>
      </c>
      <c r="Z2967" s="10">
        <f>IF($N2967&lt;&gt;0,constants!$L$2,IF($O2967&lt;&gt;0,constants!$M$2,IF($P2967&lt;&gt;0,constants!$N$2,0)))</f>
        <v>10125.48</v>
      </c>
      <c r="AA2967" s="10">
        <f>IF($N2967&lt;&gt;0,constants!$L$2,IF($O2967&lt;&gt;0,constants!$M$2,IF($P2967&lt;&gt;0,constants!$P$2,0)))</f>
        <v>10125.48</v>
      </c>
      <c r="AB2967" s="11">
        <f>constants!$O$2</f>
        <v>4861.32</v>
      </c>
      <c r="AC2967" s="11">
        <f>VLOOKUP(BWscncns[[#This Row],[scanner]],[0]!ScnrAvgBW,2,FALSE)/1000</f>
        <v>6440.9193022088357</v>
      </c>
      <c r="AD2967" s="8">
        <f>(1+$F2967)*Z2967</f>
        <v>12826.865048758724</v>
      </c>
      <c r="AE2967" s="8">
        <f>(1+$F2967)*AA2967</f>
        <v>12826.865048758724</v>
      </c>
      <c r="AF2967" s="8">
        <f>(1+$F2967)*AB2967</f>
        <v>6158.2755186748436</v>
      </c>
      <c r="AG2967" s="8">
        <f>(1+$F2967)*AC2967</f>
        <v>8159.2974041110092</v>
      </c>
      <c r="AH2967" s="8">
        <f>(1+$F2967)*$T2967/1000</f>
        <v>1992.489666470216</v>
      </c>
      <c r="AI2967" s="8">
        <f>(1+BWscncns[[#This Row],[pid_error]]*K_p)*BWscncns[[#This Row],[dbw]]/1000</f>
        <v>1782.6768332351078</v>
      </c>
      <c r="AJ2967" s="13">
        <f>BWscncns[[#This Row],[Torflow prgrssv alt vote]]/VLOOKUP(BWscncns[[#This Row],[class]],AltBWtotl,2,FALSE)*100</f>
        <v>1.527886711236422E-2</v>
      </c>
      <c r="AK2967">
        <f>IF(D2967=E2967,1,0)</f>
        <v>1</v>
      </c>
    </row>
    <row r="2968" spans="1:37">
      <c r="A2968" s="1" t="s">
        <v>10247</v>
      </c>
      <c r="B2968" s="1" t="s">
        <v>10248</v>
      </c>
      <c r="C2968">
        <v>2320</v>
      </c>
      <c r="D2968">
        <v>1524954154</v>
      </c>
      <c r="E2968">
        <v>1524954154</v>
      </c>
      <c r="F2968" s="2">
        <v>0.86239876853700004</v>
      </c>
      <c r="G2968" s="2">
        <v>0.86239876853700004</v>
      </c>
      <c r="H2968">
        <v>2316026</v>
      </c>
      <c r="I2968" s="2">
        <v>0.54479101948599995</v>
      </c>
      <c r="J2968" s="2">
        <v>0.4</v>
      </c>
      <c r="K2968">
        <v>3</v>
      </c>
      <c r="L2968" s="1" t="s">
        <v>11536</v>
      </c>
      <c r="M2968" s="1" t="s">
        <v>10248</v>
      </c>
      <c r="N2968">
        <v>0</v>
      </c>
      <c r="O2968">
        <v>0</v>
      </c>
      <c r="P2968">
        <v>1</v>
      </c>
      <c r="Q2968">
        <v>0</v>
      </c>
      <c r="R2968" s="19">
        <f>BWscncns[[#This Row],[C fx]]*4+BWscncns[[#This Row],[C fg]]*2+BWscncns[[#This Row],[C fm]]</f>
        <v>1</v>
      </c>
      <c r="S2968">
        <v>2000</v>
      </c>
      <c r="T2968">
        <v>1243572</v>
      </c>
      <c r="U2968" s="13">
        <v>1.6082700000000001</v>
      </c>
      <c r="V2968" s="13">
        <v>0.62178599999999995</v>
      </c>
      <c r="W2968">
        <v>1063</v>
      </c>
      <c r="X2968">
        <v>21</v>
      </c>
      <c r="Z2968" s="10">
        <f>IF($N2968&lt;&gt;0,constants!$L$2,IF($O2968&lt;&gt;0,constants!$M$2,IF($P2968&lt;&gt;0,constants!$N$2,0)))</f>
        <v>1117.99</v>
      </c>
      <c r="AA2968" s="10">
        <f>IF($N2968&lt;&gt;0,constants!$L$2,IF($O2968&lt;&gt;0,constants!$M$2,IF($P2968&lt;&gt;0,constants!$P$2,0)))</f>
        <v>4051.45</v>
      </c>
      <c r="AB2968" s="11">
        <f>constants!$O$2</f>
        <v>4861.32</v>
      </c>
      <c r="AC2968" s="11">
        <f>VLOOKUP(BWscncns[[#This Row],[scanner]],[0]!ScnrAvgBW,2,FALSE)/1000</f>
        <v>6440.9193022088357</v>
      </c>
      <c r="AD2968" s="8">
        <f>(1+$F2968)*Z2968</f>
        <v>2082.1431992366806</v>
      </c>
      <c r="AE2968" s="8">
        <f>(1+$F2968)*AA2968</f>
        <v>7545.4154907892289</v>
      </c>
      <c r="AF2968" s="8">
        <f>(1+$F2968)*AB2968</f>
        <v>9053.7163814642881</v>
      </c>
      <c r="AG2968" s="8">
        <f>(1+$F2968)*AC2968</f>
        <v>11995.56017667993</v>
      </c>
      <c r="AH2968" s="8">
        <f>(1+$F2968)*$T2968/1000</f>
        <v>2316.0269613870942</v>
      </c>
      <c r="AI2968" s="8">
        <f>(1+BWscncns[[#This Row],[pid_error]]*K_p)*BWscncns[[#This Row],[dbw]]/1000</f>
        <v>1779.7994806935471</v>
      </c>
      <c r="AJ2968" s="13">
        <f>BWscncns[[#This Row],[Torflow prgrssv alt vote]]/VLOOKUP(BWscncns[[#This Row],[class]],AltBWtotl,2,FALSE)*100</f>
        <v>3.5102397073150021E-2</v>
      </c>
      <c r="AK2968">
        <f>IF(D2968=E2968,1,0)</f>
        <v>1</v>
      </c>
    </row>
    <row r="2969" spans="1:37">
      <c r="A2969" s="1" t="s">
        <v>1586</v>
      </c>
      <c r="B2969" s="1" t="s">
        <v>1587</v>
      </c>
      <c r="C2969">
        <v>1200</v>
      </c>
      <c r="D2969">
        <v>1524838689</v>
      </c>
      <c r="E2969">
        <v>1524838689</v>
      </c>
      <c r="F2969" s="2">
        <v>-0.45148293274200002</v>
      </c>
      <c r="G2969" s="2">
        <v>-0.45148293274200002</v>
      </c>
      <c r="H2969">
        <v>1199587</v>
      </c>
      <c r="I2969" s="2">
        <v>-4.1307311691599999E-2</v>
      </c>
      <c r="J2969" s="2">
        <v>0</v>
      </c>
      <c r="K2969">
        <v>6</v>
      </c>
      <c r="L2969" s="1" t="s">
        <v>11924</v>
      </c>
      <c r="M2969" s="1" t="s">
        <v>1587</v>
      </c>
      <c r="N2969">
        <v>0</v>
      </c>
      <c r="O2969">
        <v>0</v>
      </c>
      <c r="P2969">
        <v>1</v>
      </c>
      <c r="Q2969">
        <v>0</v>
      </c>
      <c r="R2969" s="19">
        <f>BWscncns[[#This Row],[C fx]]*4+BWscncns[[#This Row],[C fg]]*2+BWscncns[[#This Row],[C fm]]</f>
        <v>1</v>
      </c>
      <c r="S2969">
        <v>1260</v>
      </c>
      <c r="T2969">
        <v>2298238</v>
      </c>
      <c r="U2969" s="13">
        <v>0.54824600000000001</v>
      </c>
      <c r="V2969" s="13">
        <v>1.823998</v>
      </c>
      <c r="W2969">
        <v>4709</v>
      </c>
      <c r="X2969">
        <v>94</v>
      </c>
      <c r="Z2969" s="10">
        <f>IF($N2969&lt;&gt;0,constants!$L$2,IF($O2969&lt;&gt;0,constants!$M$2,IF($P2969&lt;&gt;0,constants!$N$2,0)))</f>
        <v>1117.99</v>
      </c>
      <c r="AA2969" s="10">
        <f>IF($N2969&lt;&gt;0,constants!$L$2,IF($O2969&lt;&gt;0,constants!$M$2,IF($P2969&lt;&gt;0,constants!$P$2,0)))</f>
        <v>4051.45</v>
      </c>
      <c r="AB2969" s="11">
        <f>constants!$O$2</f>
        <v>4861.32</v>
      </c>
      <c r="AC2969" s="11">
        <f>VLOOKUP(BWscncns[[#This Row],[scanner]],[0]!ScnrAvgBW,2,FALSE)/1000</f>
        <v>2386.3111194805197</v>
      </c>
      <c r="AD2969" s="8">
        <f>(1+$F2969)*Z2969</f>
        <v>613.23659602377143</v>
      </c>
      <c r="AE2969" s="8">
        <f>(1+$F2969)*AA2969</f>
        <v>2222.2894721424241</v>
      </c>
      <c r="AF2969" s="8">
        <f>(1+$F2969)*AB2969</f>
        <v>2666.5169894026603</v>
      </c>
      <c r="AG2969" s="8">
        <f>(1+$F2969)*AC2969</f>
        <v>1308.9323768226095</v>
      </c>
      <c r="AH2969" s="8">
        <f>(1+$F2969)*$T2969/1000</f>
        <v>1260.6227676208914</v>
      </c>
      <c r="AI2969" s="8">
        <f>(1+BWscncns[[#This Row],[pid_error]]*K_p)*BWscncns[[#This Row],[dbw]]/1000</f>
        <v>1779.4303838104456</v>
      </c>
      <c r="AJ2969" s="13">
        <f>BWscncns[[#This Row],[Torflow prgrssv alt vote]]/VLOOKUP(BWscncns[[#This Row],[class]],AltBWtotl,2,FALSE)*100</f>
        <v>3.5095117497282273E-2</v>
      </c>
      <c r="AK2969">
        <f>IF(D2969=E2969,1,0)</f>
        <v>1</v>
      </c>
    </row>
    <row r="2970" spans="1:37">
      <c r="A2970" s="1" t="s">
        <v>3109</v>
      </c>
      <c r="B2970" s="1" t="s">
        <v>3110</v>
      </c>
      <c r="C2970">
        <v>2020</v>
      </c>
      <c r="D2970">
        <v>1524991043</v>
      </c>
      <c r="E2970">
        <v>1524991043</v>
      </c>
      <c r="F2970" s="2">
        <v>0.31463499807</v>
      </c>
      <c r="G2970" s="2">
        <v>0.31463499807</v>
      </c>
      <c r="H2970">
        <v>2019279</v>
      </c>
      <c r="I2970" s="2">
        <v>-7.1612512010400003E-2</v>
      </c>
      <c r="J2970" s="2">
        <v>0</v>
      </c>
      <c r="K2970">
        <v>4</v>
      </c>
      <c r="L2970" s="1" t="s">
        <v>11659</v>
      </c>
      <c r="M2970" s="1" t="s">
        <v>3110</v>
      </c>
      <c r="N2970">
        <v>0</v>
      </c>
      <c r="O2970">
        <v>0</v>
      </c>
      <c r="P2970">
        <v>1</v>
      </c>
      <c r="Q2970">
        <v>0</v>
      </c>
      <c r="R2970" s="19">
        <f>BWscncns[[#This Row],[C fx]]*4+BWscncns[[#This Row],[C fg]]*2+BWscncns[[#This Row],[C fm]]</f>
        <v>1</v>
      </c>
      <c r="S2970">
        <v>1760</v>
      </c>
      <c r="T2970">
        <v>1536000</v>
      </c>
      <c r="U2970" s="13">
        <v>1.1458330000000001</v>
      </c>
      <c r="V2970" s="13">
        <v>0.87272700000000003</v>
      </c>
      <c r="W2970">
        <v>2487</v>
      </c>
      <c r="X2970">
        <v>49</v>
      </c>
      <c r="Z2970" s="10">
        <f>IF($N2970&lt;&gt;0,constants!$L$2,IF($O2970&lt;&gt;0,constants!$M$2,IF($P2970&lt;&gt;0,constants!$N$2,0)))</f>
        <v>1117.99</v>
      </c>
      <c r="AA2970" s="10">
        <f>IF($N2970&lt;&gt;0,constants!$L$2,IF($O2970&lt;&gt;0,constants!$M$2,IF($P2970&lt;&gt;0,constants!$P$2,0)))</f>
        <v>4051.45</v>
      </c>
      <c r="AB2970" s="11">
        <f>constants!$O$2</f>
        <v>4861.32</v>
      </c>
      <c r="AC2970" s="11">
        <f>VLOOKUP(BWscncns[[#This Row],[scanner]],[0]!ScnrAvgBW,2,FALSE)/1000</f>
        <v>4819.491751072962</v>
      </c>
      <c r="AD2970" s="8">
        <f>(1+$F2970)*Z2970</f>
        <v>1469.7487814922795</v>
      </c>
      <c r="AE2970" s="8">
        <f>(1+$F2970)*AA2970</f>
        <v>5326.1779629307011</v>
      </c>
      <c r="AF2970" s="8">
        <f>(1+$F2970)*AB2970</f>
        <v>6390.8614088176519</v>
      </c>
      <c r="AG2970" s="8">
        <f>(1+$F2970)*AC2970</f>
        <v>6335.8725288701844</v>
      </c>
      <c r="AH2970" s="8">
        <f>(1+$F2970)*$T2970/1000</f>
        <v>2019.27935703552</v>
      </c>
      <c r="AI2970" s="8">
        <f>(1+BWscncns[[#This Row],[pid_error]]*K_p)*BWscncns[[#This Row],[dbw]]/1000</f>
        <v>1777.6396785177599</v>
      </c>
      <c r="AJ2970" s="13">
        <f>BWscncns[[#This Row],[Torflow prgrssv alt vote]]/VLOOKUP(BWscncns[[#This Row],[class]],AltBWtotl,2,FALSE)*100</f>
        <v>3.5059800008482717E-2</v>
      </c>
      <c r="AK2970">
        <f>IF(D2970=E2970,1,0)</f>
        <v>1</v>
      </c>
    </row>
    <row r="2971" spans="1:37">
      <c r="A2971" s="1" t="s">
        <v>5664</v>
      </c>
      <c r="B2971" s="1" t="s">
        <v>5665</v>
      </c>
      <c r="C2971">
        <v>2490</v>
      </c>
      <c r="D2971">
        <v>1524987092</v>
      </c>
      <c r="E2971">
        <v>1524987092</v>
      </c>
      <c r="F2971" s="2">
        <v>1.37830267996</v>
      </c>
      <c r="G2971" s="2">
        <v>1.37830267996</v>
      </c>
      <c r="H2971">
        <v>2493831</v>
      </c>
      <c r="I2971" s="2">
        <v>0.334265784166</v>
      </c>
      <c r="J2971" s="2">
        <v>0</v>
      </c>
      <c r="K2971">
        <v>1</v>
      </c>
      <c r="L2971" s="1" t="s">
        <v>11547</v>
      </c>
      <c r="M2971" s="1" t="s">
        <v>5665</v>
      </c>
      <c r="N2971">
        <v>0</v>
      </c>
      <c r="O2971">
        <v>0</v>
      </c>
      <c r="P2971">
        <v>1</v>
      </c>
      <c r="Q2971">
        <v>0</v>
      </c>
      <c r="R2971" s="19">
        <f>BWscncns[[#This Row],[C fx]]*4+BWscncns[[#This Row],[C fg]]*2+BWscncns[[#This Row],[C fm]]</f>
        <v>1</v>
      </c>
      <c r="S2971">
        <v>2230</v>
      </c>
      <c r="T2971">
        <v>1048576</v>
      </c>
      <c r="U2971" s="13">
        <v>2.1266940000000001</v>
      </c>
      <c r="V2971" s="13">
        <v>0.47021299999999999</v>
      </c>
      <c r="W2971">
        <v>308</v>
      </c>
      <c r="X2971">
        <v>6</v>
      </c>
      <c r="Z2971" s="10">
        <f>IF($N2971&lt;&gt;0,constants!$L$2,IF($O2971&lt;&gt;0,constants!$M$2,IF($P2971&lt;&gt;0,constants!$N$2,0)))</f>
        <v>1117.99</v>
      </c>
      <c r="AA2971" s="10">
        <f>IF($N2971&lt;&gt;0,constants!$L$2,IF($O2971&lt;&gt;0,constants!$M$2,IF($P2971&lt;&gt;0,constants!$P$2,0)))</f>
        <v>4051.45</v>
      </c>
      <c r="AB2971" s="11">
        <f>constants!$O$2</f>
        <v>4861.32</v>
      </c>
      <c r="AC2971" s="11">
        <f>VLOOKUP(BWscncns[[#This Row],[scanner]],[0]!ScnrAvgBW,2,FALSE)/1000</f>
        <v>11818.828055288463</v>
      </c>
      <c r="AD2971" s="8">
        <f>(1+$F2971)*Z2971</f>
        <v>2658.9186131684805</v>
      </c>
      <c r="AE2971" s="8">
        <f>(1+$F2971)*AA2971</f>
        <v>9635.5743927239419</v>
      </c>
      <c r="AF2971" s="8">
        <f>(1+$F2971)*AB2971</f>
        <v>11561.690384143147</v>
      </c>
      <c r="AG2971" s="8">
        <f>(1+$F2971)*AC2971</f>
        <v>28108.750437878985</v>
      </c>
      <c r="AH2971" s="8">
        <f>(1+$F2971)*$T2971/1000</f>
        <v>2493.8311109417368</v>
      </c>
      <c r="AI2971" s="8">
        <f>(1+BWscncns[[#This Row],[pid_error]]*K_p)*BWscncns[[#This Row],[dbw]]/1000</f>
        <v>1771.2035554708684</v>
      </c>
      <c r="AJ2971" s="13">
        <f>BWscncns[[#This Row],[Torflow prgrssv alt vote]]/VLOOKUP(BWscncns[[#This Row],[class]],AltBWtotl,2,FALSE)*100</f>
        <v>3.4932862480264316E-2</v>
      </c>
      <c r="AK2971">
        <f>IF(D2971=E2971,1,0)</f>
        <v>1</v>
      </c>
    </row>
    <row r="2972" spans="1:37">
      <c r="A2972" s="1" t="s">
        <v>6200</v>
      </c>
      <c r="B2972" s="1" t="s">
        <v>6201</v>
      </c>
      <c r="C2972">
        <v>312</v>
      </c>
      <c r="D2972">
        <v>1524194188</v>
      </c>
      <c r="E2972">
        <v>1524985820</v>
      </c>
      <c r="F2972" s="2">
        <v>-0.84846001216199995</v>
      </c>
      <c r="G2972" s="2">
        <v>-0.84846001216199995</v>
      </c>
      <c r="H2972">
        <v>465530</v>
      </c>
      <c r="I2972" s="2">
        <v>-0.14625791647299999</v>
      </c>
      <c r="J2972" s="2">
        <v>0</v>
      </c>
      <c r="K2972">
        <v>8</v>
      </c>
      <c r="L2972" s="1" t="s">
        <v>11936</v>
      </c>
      <c r="M2972" s="1" t="s">
        <v>6201</v>
      </c>
      <c r="N2972">
        <v>0</v>
      </c>
      <c r="O2972">
        <v>1</v>
      </c>
      <c r="P2972">
        <v>0</v>
      </c>
      <c r="Q2972">
        <v>0</v>
      </c>
      <c r="R2972" s="19">
        <f>BWscncns[[#This Row],[C fx]]*4+BWscncns[[#This Row],[C fg]]*2+BWscncns[[#This Row],[C fm]]</f>
        <v>2</v>
      </c>
      <c r="S2972">
        <v>335</v>
      </c>
      <c r="T2972">
        <v>3072000</v>
      </c>
      <c r="U2972" s="13">
        <v>0.10904899999999999</v>
      </c>
      <c r="V2972" s="13">
        <v>9.1701490000000003</v>
      </c>
      <c r="W2972">
        <v>6165</v>
      </c>
      <c r="X2972">
        <v>123</v>
      </c>
      <c r="Z2972" s="10">
        <f>IF($N2972&lt;&gt;0,constants!$L$2,IF($O2972&lt;&gt;0,constants!$M$2,IF($P2972&lt;&gt;0,constants!$N$2,0)))</f>
        <v>9721.3799999999992</v>
      </c>
      <c r="AA2972" s="10">
        <f>IF($N2972&lt;&gt;0,constants!$L$2,IF($O2972&lt;&gt;0,constants!$M$2,IF($P2972&lt;&gt;0,constants!$P$2,0)))</f>
        <v>9721.3799999999992</v>
      </c>
      <c r="AB2972" s="11">
        <f>constants!$O$2</f>
        <v>4861.32</v>
      </c>
      <c r="AC2972" s="11">
        <f>VLOOKUP(BWscncns[[#This Row],[scanner]],[0]!ScnrAvgBW,2,FALSE)/1000</f>
        <v>509.99709399477808</v>
      </c>
      <c r="AD2972" s="8">
        <f>(1+$F2972)*Z2972</f>
        <v>1473.1778069685768</v>
      </c>
      <c r="AE2972" s="8">
        <f>(1+$F2972)*AA2972</f>
        <v>1473.1778069685768</v>
      </c>
      <c r="AF2972" s="8">
        <f>(1+$F2972)*AB2972</f>
        <v>736.68437367662636</v>
      </c>
      <c r="AG2972" s="8">
        <f>(1+$F2972)*AC2972</f>
        <v>77.284953421384031</v>
      </c>
      <c r="AH2972" s="8">
        <f>(1+$F2972)*$T2972/1000</f>
        <v>465.53084263833614</v>
      </c>
      <c r="AI2972" s="8">
        <f>(1+BWscncns[[#This Row],[pid_error]]*K_p)*BWscncns[[#This Row],[dbw]]/1000</f>
        <v>1768.7654213191679</v>
      </c>
      <c r="AJ2972" s="13">
        <f>BWscncns[[#This Row],[Torflow prgrssv alt vote]]/VLOOKUP(BWscncns[[#This Row],[class]],AltBWtotl,2,FALSE)*100</f>
        <v>6.1788247861026702E-3</v>
      </c>
      <c r="AK2972">
        <f>IF(D2972=E2972,1,0)</f>
        <v>0</v>
      </c>
    </row>
    <row r="2973" spans="1:37">
      <c r="A2973" s="1" t="s">
        <v>9785</v>
      </c>
      <c r="B2973" s="1" t="s">
        <v>9786</v>
      </c>
      <c r="C2973">
        <v>5860</v>
      </c>
      <c r="D2973">
        <v>1524411409</v>
      </c>
      <c r="E2973">
        <v>1524995995</v>
      </c>
      <c r="F2973" s="2">
        <v>-0.31356009636600002</v>
      </c>
      <c r="G2973" s="2">
        <v>-0.31356009636600002</v>
      </c>
      <c r="H2973">
        <v>1439568</v>
      </c>
      <c r="I2973" s="2">
        <v>-1.0841730387799999</v>
      </c>
      <c r="J2973" s="2">
        <v>0</v>
      </c>
      <c r="K2973">
        <v>1</v>
      </c>
      <c r="L2973" s="1" t="s">
        <v>11553</v>
      </c>
      <c r="M2973" s="1" t="s">
        <v>9786</v>
      </c>
      <c r="N2973">
        <v>0</v>
      </c>
      <c r="O2973">
        <v>1</v>
      </c>
      <c r="P2973">
        <v>0</v>
      </c>
      <c r="Q2973">
        <v>0</v>
      </c>
      <c r="R2973" s="19">
        <f>BWscncns[[#This Row],[C fx]]*4+BWscncns[[#This Row],[C fg]]*2+BWscncns[[#This Row],[C fm]]</f>
        <v>2</v>
      </c>
      <c r="S2973">
        <v>4270</v>
      </c>
      <c r="T2973">
        <v>2097152</v>
      </c>
      <c r="U2973" s="13">
        <v>2.036095</v>
      </c>
      <c r="V2973" s="13">
        <v>0.49113600000000002</v>
      </c>
      <c r="W2973">
        <v>386</v>
      </c>
      <c r="X2973">
        <v>7</v>
      </c>
      <c r="Z2973" s="10">
        <f>IF($N2973&lt;&gt;0,constants!$L$2,IF($O2973&lt;&gt;0,constants!$M$2,IF($P2973&lt;&gt;0,constants!$N$2,0)))</f>
        <v>9721.3799999999992</v>
      </c>
      <c r="AA2973" s="10">
        <f>IF($N2973&lt;&gt;0,constants!$L$2,IF($O2973&lt;&gt;0,constants!$M$2,IF($P2973&lt;&gt;0,constants!$P$2,0)))</f>
        <v>9721.3799999999992</v>
      </c>
      <c r="AB2973" s="11">
        <f>constants!$O$2</f>
        <v>4861.32</v>
      </c>
      <c r="AC2973" s="11">
        <f>VLOOKUP(BWscncns[[#This Row],[scanner]],[0]!ScnrAvgBW,2,FALSE)/1000</f>
        <v>11818.828055288463</v>
      </c>
      <c r="AD2973" s="8">
        <f>(1+$F2973)*Z2973</f>
        <v>6673.1431503894946</v>
      </c>
      <c r="AE2973" s="8">
        <f>(1+$F2973)*AA2973</f>
        <v>6673.1431503894946</v>
      </c>
      <c r="AF2973" s="8">
        <f>(1+$F2973)*AB2973</f>
        <v>3337.0040323340368</v>
      </c>
      <c r="AG2973" s="8">
        <f>(1+$F2973)*AC2973</f>
        <v>8112.9151913390278</v>
      </c>
      <c r="AH2973" s="8">
        <f>(1+$F2973)*$T2973/1000</f>
        <v>1439.5688167858502</v>
      </c>
      <c r="AI2973" s="8">
        <f>(1+BWscncns[[#This Row],[pid_error]]*K_p)*BWscncns[[#This Row],[dbw]]/1000</f>
        <v>1768.3604083929254</v>
      </c>
      <c r="AJ2973" s="13">
        <f>BWscncns[[#This Row],[Torflow prgrssv alt vote]]/VLOOKUP(BWscncns[[#This Row],[class]],AltBWtotl,2,FALSE)*100</f>
        <v>6.177409955239745E-3</v>
      </c>
      <c r="AK2973">
        <f>IF(D2973=E2973,1,0)</f>
        <v>0</v>
      </c>
    </row>
    <row r="2974" spans="1:37">
      <c r="A2974" s="1" t="s">
        <v>10833</v>
      </c>
      <c r="B2974" s="1" t="s">
        <v>10834</v>
      </c>
      <c r="C2974">
        <v>1610</v>
      </c>
      <c r="D2974">
        <v>1524529052</v>
      </c>
      <c r="E2974">
        <v>1524993264</v>
      </c>
      <c r="F2974" s="2">
        <v>-0.57701796755099999</v>
      </c>
      <c r="G2974" s="2">
        <v>-0.57701796755099999</v>
      </c>
      <c r="H2974">
        <v>843429</v>
      </c>
      <c r="I2974" s="2">
        <v>-6.9362815794600005E-2</v>
      </c>
      <c r="J2974" s="2">
        <v>0</v>
      </c>
      <c r="K2974">
        <v>5</v>
      </c>
      <c r="L2974" s="1" t="s">
        <v>11828</v>
      </c>
      <c r="M2974" s="1" t="s">
        <v>10834</v>
      </c>
      <c r="N2974">
        <v>0</v>
      </c>
      <c r="O2974">
        <v>1</v>
      </c>
      <c r="P2974">
        <v>0</v>
      </c>
      <c r="Q2974">
        <v>0</v>
      </c>
      <c r="R2974" s="19">
        <f>BWscncns[[#This Row],[C fx]]*4+BWscncns[[#This Row],[C fg]]*2+BWscncns[[#This Row],[C fm]]</f>
        <v>2</v>
      </c>
      <c r="S2974">
        <v>1280</v>
      </c>
      <c r="T2974">
        <v>2482683</v>
      </c>
      <c r="U2974" s="13">
        <v>0.515571</v>
      </c>
      <c r="V2974" s="13">
        <v>1.9395960000000001</v>
      </c>
      <c r="W2974">
        <v>4812</v>
      </c>
      <c r="X2974">
        <v>96</v>
      </c>
      <c r="Z2974" s="10">
        <f>IF($N2974&lt;&gt;0,constants!$L$2,IF($O2974&lt;&gt;0,constants!$M$2,IF($P2974&lt;&gt;0,constants!$N$2,0)))</f>
        <v>9721.3799999999992</v>
      </c>
      <c r="AA2974" s="10">
        <f>IF($N2974&lt;&gt;0,constants!$L$2,IF($O2974&lt;&gt;0,constants!$M$2,IF($P2974&lt;&gt;0,constants!$P$2,0)))</f>
        <v>9721.3799999999992</v>
      </c>
      <c r="AB2974" s="11">
        <f>constants!$O$2</f>
        <v>4861.32</v>
      </c>
      <c r="AC2974" s="11">
        <f>VLOOKUP(BWscncns[[#This Row],[scanner]],[0]!ScnrAvgBW,2,FALSE)/1000</f>
        <v>3794.4265750962772</v>
      </c>
      <c r="AD2974" s="8">
        <f>(1+$F2974)*Z2974</f>
        <v>4111.9690706090596</v>
      </c>
      <c r="AE2974" s="8">
        <f>(1+$F2974)*AA2974</f>
        <v>4111.9690706090596</v>
      </c>
      <c r="AF2974" s="8">
        <f>(1+$F2974)*AB2974</f>
        <v>2056.2510139849728</v>
      </c>
      <c r="AG2974" s="8">
        <f>(1+$F2974)*AC2974</f>
        <v>1604.9742647127216</v>
      </c>
      <c r="AH2974" s="8">
        <f>(1+$F2974)*$T2974/1000</f>
        <v>1050.1303012665805</v>
      </c>
      <c r="AI2974" s="8">
        <f>(1+BWscncns[[#This Row],[pid_error]]*K_p)*BWscncns[[#This Row],[dbw]]/1000</f>
        <v>1766.4066506332904</v>
      </c>
      <c r="AJ2974" s="13">
        <f>BWscncns[[#This Row],[Torflow prgrssv alt vote]]/VLOOKUP(BWscncns[[#This Row],[class]],AltBWtotl,2,FALSE)*100</f>
        <v>6.1705848970800984E-3</v>
      </c>
      <c r="AK2974">
        <f>IF(D2974=E2974,1,0)</f>
        <v>0</v>
      </c>
    </row>
    <row r="2975" spans="1:37">
      <c r="A2975" s="1" t="s">
        <v>1041</v>
      </c>
      <c r="B2975" s="1" t="s">
        <v>1042</v>
      </c>
      <c r="C2975">
        <v>1890</v>
      </c>
      <c r="D2975">
        <v>1524987132</v>
      </c>
      <c r="E2975">
        <v>1524987132</v>
      </c>
      <c r="F2975" s="2">
        <v>0.154851942183</v>
      </c>
      <c r="G2975" s="2">
        <v>0.154851942183</v>
      </c>
      <c r="H2975">
        <v>1892109</v>
      </c>
      <c r="I2975" s="2">
        <v>-9.6331001002700006E-2</v>
      </c>
      <c r="J2975" s="2">
        <v>0</v>
      </c>
      <c r="K2975">
        <v>3</v>
      </c>
      <c r="L2975" s="1" t="s">
        <v>11611</v>
      </c>
      <c r="M2975" s="1" t="s">
        <v>1042</v>
      </c>
      <c r="N2975">
        <v>0</v>
      </c>
      <c r="O2975">
        <v>0</v>
      </c>
      <c r="P2975">
        <v>1</v>
      </c>
      <c r="Q2975">
        <v>0</v>
      </c>
      <c r="R2975" s="19">
        <f>BWscncns[[#This Row],[C fx]]*4+BWscncns[[#This Row],[C fg]]*2+BWscncns[[#This Row],[C fm]]</f>
        <v>1</v>
      </c>
      <c r="S2975">
        <v>1890</v>
      </c>
      <c r="T2975">
        <v>1638400</v>
      </c>
      <c r="U2975" s="13">
        <v>1.153564</v>
      </c>
      <c r="V2975" s="13">
        <v>0.86687800000000004</v>
      </c>
      <c r="W2975">
        <v>2463</v>
      </c>
      <c r="X2975">
        <v>49</v>
      </c>
      <c r="Z2975" s="10">
        <f>IF($N2975&lt;&gt;0,constants!$L$2,IF($O2975&lt;&gt;0,constants!$M$2,IF($P2975&lt;&gt;0,constants!$N$2,0)))</f>
        <v>1117.99</v>
      </c>
      <c r="AA2975" s="10">
        <f>IF($N2975&lt;&gt;0,constants!$L$2,IF($O2975&lt;&gt;0,constants!$M$2,IF($P2975&lt;&gt;0,constants!$P$2,0)))</f>
        <v>4051.45</v>
      </c>
      <c r="AB2975" s="11">
        <f>constants!$O$2</f>
        <v>4861.32</v>
      </c>
      <c r="AC2975" s="11">
        <f>VLOOKUP(BWscncns[[#This Row],[scanner]],[0]!ScnrAvgBW,2,FALSE)/1000</f>
        <v>6440.9193022088357</v>
      </c>
      <c r="AD2975" s="8">
        <f>(1+$F2975)*Z2975</f>
        <v>1291.1129228411721</v>
      </c>
      <c r="AE2975" s="8">
        <f>(1+$F2975)*AA2975</f>
        <v>4678.8249011573143</v>
      </c>
      <c r="AF2975" s="8">
        <f>(1+$F2975)*AB2975</f>
        <v>5614.1048435730609</v>
      </c>
      <c r="AG2975" s="8">
        <f>(1+$F2975)*AC2975</f>
        <v>7438.3081655998467</v>
      </c>
      <c r="AH2975" s="8">
        <f>(1+$F2975)*$T2975/1000</f>
        <v>1892.109422072627</v>
      </c>
      <c r="AI2975" s="8">
        <f>(1+BWscncns[[#This Row],[pid_error]]*K_p)*BWscncns[[#This Row],[dbw]]/1000</f>
        <v>1765.2547110363137</v>
      </c>
      <c r="AJ2975" s="13">
        <f>BWscncns[[#This Row],[Torflow prgrssv alt vote]]/VLOOKUP(BWscncns[[#This Row],[class]],AltBWtotl,2,FALSE)*100</f>
        <v>3.4815535387109547E-2</v>
      </c>
      <c r="AK2975">
        <f>IF(D2975=E2975,1,0)</f>
        <v>1</v>
      </c>
    </row>
    <row r="2976" spans="1:37">
      <c r="A2976" s="1" t="s">
        <v>7241</v>
      </c>
      <c r="B2976" s="1" t="s">
        <v>7242</v>
      </c>
      <c r="C2976">
        <v>2270</v>
      </c>
      <c r="D2976">
        <v>1524976261</v>
      </c>
      <c r="E2976">
        <v>1524976261</v>
      </c>
      <c r="F2976" s="2">
        <v>0.80570312070399996</v>
      </c>
      <c r="G2976" s="2">
        <v>0.80570312070399996</v>
      </c>
      <c r="H2976">
        <v>2272099</v>
      </c>
      <c r="I2976" s="2">
        <v>1.1232273552700001</v>
      </c>
      <c r="J2976" s="2">
        <v>0</v>
      </c>
      <c r="K2976">
        <v>3</v>
      </c>
      <c r="L2976" s="1" t="s">
        <v>11596</v>
      </c>
      <c r="M2976" s="1" t="s">
        <v>7242</v>
      </c>
      <c r="N2976">
        <v>0</v>
      </c>
      <c r="O2976">
        <v>0</v>
      </c>
      <c r="P2976">
        <v>1</v>
      </c>
      <c r="Q2976">
        <v>0</v>
      </c>
      <c r="R2976" s="19">
        <f>BWscncns[[#This Row],[C fx]]*4+BWscncns[[#This Row],[C fg]]*2+BWscncns[[#This Row],[C fm]]</f>
        <v>1</v>
      </c>
      <c r="S2976">
        <v>2220</v>
      </c>
      <c r="T2976">
        <v>1258291</v>
      </c>
      <c r="U2976" s="13">
        <v>1.7642979999999999</v>
      </c>
      <c r="V2976" s="13">
        <v>0.56679800000000002</v>
      </c>
      <c r="W2976">
        <v>744</v>
      </c>
      <c r="X2976">
        <v>14</v>
      </c>
      <c r="Z2976" s="10">
        <f>IF($N2976&lt;&gt;0,constants!$L$2,IF($O2976&lt;&gt;0,constants!$M$2,IF($P2976&lt;&gt;0,constants!$N$2,0)))</f>
        <v>1117.99</v>
      </c>
      <c r="AA2976" s="10">
        <f>IF($N2976&lt;&gt;0,constants!$L$2,IF($O2976&lt;&gt;0,constants!$M$2,IF($P2976&lt;&gt;0,constants!$P$2,0)))</f>
        <v>4051.45</v>
      </c>
      <c r="AB2976" s="11">
        <f>constants!$O$2</f>
        <v>4861.32</v>
      </c>
      <c r="AC2976" s="11">
        <f>VLOOKUP(BWscncns[[#This Row],[scanner]],[0]!ScnrAvgBW,2,FALSE)/1000</f>
        <v>6440.9193022088357</v>
      </c>
      <c r="AD2976" s="8">
        <f>(1+$F2976)*Z2976</f>
        <v>2018.7580319158649</v>
      </c>
      <c r="AE2976" s="8">
        <f>(1+$F2976)*AA2976</f>
        <v>7315.7159083762199</v>
      </c>
      <c r="AF2976" s="8">
        <f>(1+$F2976)*AB2976</f>
        <v>8778.1006947407677</v>
      </c>
      <c r="AG2976" s="8">
        <f>(1+$F2976)*AC2976</f>
        <v>11630.388084201124</v>
      </c>
      <c r="AH2976" s="8">
        <f>(1+$F2976)*$T2976/1000</f>
        <v>2272.0999854537572</v>
      </c>
      <c r="AI2976" s="8">
        <f>(1+BWscncns[[#This Row],[pid_error]]*K_p)*BWscncns[[#This Row],[dbw]]/1000</f>
        <v>1765.1954927268785</v>
      </c>
      <c r="AJ2976" s="13">
        <f>BWscncns[[#This Row],[Torflow prgrssv alt vote]]/VLOOKUP(BWscncns[[#This Row],[class]],AltBWtotl,2,FALSE)*100</f>
        <v>3.4814367443959576E-2</v>
      </c>
      <c r="AK2976">
        <f>IF(D2976=E2976,1,0)</f>
        <v>1</v>
      </c>
    </row>
    <row r="2977" spans="1:37">
      <c r="A2977" s="1" t="s">
        <v>4187</v>
      </c>
      <c r="B2977" s="1" t="s">
        <v>4188</v>
      </c>
      <c r="C2977">
        <v>2080</v>
      </c>
      <c r="D2977">
        <v>1524979588</v>
      </c>
      <c r="E2977">
        <v>1524979588</v>
      </c>
      <c r="F2977" s="2">
        <v>0.42838747319300002</v>
      </c>
      <c r="G2977" s="2">
        <v>0.42838747319300002</v>
      </c>
      <c r="H2977">
        <v>2076484</v>
      </c>
      <c r="I2977" s="2">
        <v>-0.93066669275699998</v>
      </c>
      <c r="J2977" s="2">
        <v>0</v>
      </c>
      <c r="K2977">
        <v>4</v>
      </c>
      <c r="L2977" s="1" t="s">
        <v>11810</v>
      </c>
      <c r="M2977" s="1" t="s">
        <v>4188</v>
      </c>
      <c r="N2977">
        <v>0</v>
      </c>
      <c r="O2977">
        <v>0</v>
      </c>
      <c r="P2977">
        <v>1</v>
      </c>
      <c r="Q2977">
        <v>1</v>
      </c>
      <c r="R2977" s="19">
        <f>BWscncns[[#This Row],[C fx]]*4+BWscncns[[#This Row],[C fg]]*2+BWscncns[[#This Row],[C fm]]</f>
        <v>1</v>
      </c>
      <c r="S2977">
        <v>20</v>
      </c>
      <c r="T2977">
        <v>1453726</v>
      </c>
      <c r="U2977" s="13">
        <v>1</v>
      </c>
      <c r="V2977" s="13">
        <v>1</v>
      </c>
      <c r="W2977">
        <v>3322</v>
      </c>
      <c r="X2977">
        <v>66</v>
      </c>
      <c r="Z2977" s="10">
        <f>IF($N2977&lt;&gt;0,constants!$L$2,IF($O2977&lt;&gt;0,constants!$M$2,IF($P2977&lt;&gt;0,constants!$N$2,0)))</f>
        <v>1117.99</v>
      </c>
      <c r="AA2977" s="10">
        <f>IF($N2977&lt;&gt;0,constants!$L$2,IF($O2977&lt;&gt;0,constants!$M$2,IF($P2977&lt;&gt;0,constants!$P$2,0)))</f>
        <v>4051.45</v>
      </c>
      <c r="AB2977" s="11">
        <f>constants!$O$2</f>
        <v>4861.32</v>
      </c>
      <c r="AC2977" s="11">
        <f>VLOOKUP(BWscncns[[#This Row],[scanner]],[0]!ScnrAvgBW,2,FALSE)/1000</f>
        <v>4819.491751072962</v>
      </c>
      <c r="AD2977" s="8">
        <f>(1+$F2977)*Z2977</f>
        <v>1596.9229111550421</v>
      </c>
      <c r="AE2977" s="8">
        <f>(1+$F2977)*AA2977</f>
        <v>5787.0404282677791</v>
      </c>
      <c r="AF2977" s="8">
        <f>(1+$F2977)*AB2977</f>
        <v>6943.8485911825937</v>
      </c>
      <c r="AG2977" s="8">
        <f>(1+$F2977)*AC2977</f>
        <v>6884.1016443896151</v>
      </c>
      <c r="AH2977" s="8">
        <f>(1+$F2977)*$T2977/1000</f>
        <v>2076.4840078549673</v>
      </c>
      <c r="AI2977" s="8">
        <f>(1+BWscncns[[#This Row],[pid_error]]*K_p)*BWscncns[[#This Row],[dbw]]/1000</f>
        <v>1765.1050039274837</v>
      </c>
      <c r="AJ2977" s="13">
        <f>BWscncns[[#This Row],[Torflow prgrssv alt vote]]/VLOOKUP(BWscncns[[#This Row],[class]],AltBWtotl,2,FALSE)*100</f>
        <v>3.4812582763268589E-2</v>
      </c>
      <c r="AK2977">
        <f>IF(D2977=E2977,1,0)</f>
        <v>1</v>
      </c>
    </row>
    <row r="2978" spans="1:37">
      <c r="A2978" s="1" t="s">
        <v>11218</v>
      </c>
      <c r="B2978" s="1" t="s">
        <v>11219</v>
      </c>
      <c r="C2978">
        <v>1560</v>
      </c>
      <c r="D2978">
        <v>1524967939</v>
      </c>
      <c r="E2978">
        <v>1524967939</v>
      </c>
      <c r="F2978" s="2">
        <v>-0.20537213981999999</v>
      </c>
      <c r="G2978" s="2">
        <v>-0.20537213981999999</v>
      </c>
      <c r="H2978">
        <v>1562301</v>
      </c>
      <c r="I2978" s="2">
        <v>-0.48545758085200003</v>
      </c>
      <c r="J2978" s="2">
        <v>0</v>
      </c>
      <c r="K2978">
        <v>3</v>
      </c>
      <c r="L2978" s="1" t="s">
        <v>11673</v>
      </c>
      <c r="M2978" s="1" t="s">
        <v>11219</v>
      </c>
      <c r="N2978">
        <v>0</v>
      </c>
      <c r="O2978">
        <v>0</v>
      </c>
      <c r="P2978">
        <v>1</v>
      </c>
      <c r="Q2978">
        <v>0</v>
      </c>
      <c r="R2978" s="19">
        <f>BWscncns[[#This Row],[C fx]]*4+BWscncns[[#This Row],[C fg]]*2+BWscncns[[#This Row],[C fm]]</f>
        <v>1</v>
      </c>
      <c r="S2978">
        <v>1890</v>
      </c>
      <c r="T2978">
        <v>1966080</v>
      </c>
      <c r="U2978" s="13">
        <v>0.96130400000000005</v>
      </c>
      <c r="V2978" s="13">
        <v>1.040254</v>
      </c>
      <c r="W2978">
        <v>3507</v>
      </c>
      <c r="X2978">
        <v>70</v>
      </c>
      <c r="Z2978" s="10">
        <f>IF($N2978&lt;&gt;0,constants!$L$2,IF($O2978&lt;&gt;0,constants!$M$2,IF($P2978&lt;&gt;0,constants!$N$2,0)))</f>
        <v>1117.99</v>
      </c>
      <c r="AA2978" s="10">
        <f>IF($N2978&lt;&gt;0,constants!$L$2,IF($O2978&lt;&gt;0,constants!$M$2,IF($P2978&lt;&gt;0,constants!$P$2,0)))</f>
        <v>4051.45</v>
      </c>
      <c r="AB2978" s="11">
        <f>constants!$O$2</f>
        <v>4861.32</v>
      </c>
      <c r="AC2978" s="11">
        <f>VLOOKUP(BWscncns[[#This Row],[scanner]],[0]!ScnrAvgBW,2,FALSE)/1000</f>
        <v>6440.9193022088357</v>
      </c>
      <c r="AD2978" s="8">
        <f>(1+$F2978)*Z2978</f>
        <v>888.38600140263816</v>
      </c>
      <c r="AE2978" s="8">
        <f>(1+$F2978)*AA2978</f>
        <v>3219.3950441262609</v>
      </c>
      <c r="AF2978" s="8">
        <f>(1+$F2978)*AB2978</f>
        <v>3862.9403092502371</v>
      </c>
      <c r="AG2978" s="8">
        <f>(1+$F2978)*AC2978</f>
        <v>5118.1339227062654</v>
      </c>
      <c r="AH2978" s="8">
        <f>(1+$F2978)*$T2978/1000</f>
        <v>1562.3019433426944</v>
      </c>
      <c r="AI2978" s="8">
        <f>(1+BWscncns[[#This Row],[pid_error]]*K_p)*BWscncns[[#This Row],[dbw]]/1000</f>
        <v>1764.1909716713474</v>
      </c>
      <c r="AJ2978" s="13">
        <f>BWscncns[[#This Row],[Torflow prgrssv alt vote]]/VLOOKUP(BWscncns[[#This Row],[class]],AltBWtotl,2,FALSE)*100</f>
        <v>3.4794555607097002E-2</v>
      </c>
      <c r="AK2978">
        <f>IF(D2978=E2978,1,0)</f>
        <v>1</v>
      </c>
    </row>
    <row r="2979" spans="1:37">
      <c r="A2979" s="1" t="s">
        <v>5012</v>
      </c>
      <c r="B2979" s="1" t="s">
        <v>5013</v>
      </c>
      <c r="C2979">
        <v>1840</v>
      </c>
      <c r="D2979">
        <v>1525003705</v>
      </c>
      <c r="E2979">
        <v>1525003705</v>
      </c>
      <c r="F2979" s="2">
        <v>8.9275420050699994E-2</v>
      </c>
      <c r="G2979" s="2">
        <v>8.9275420050699994E-2</v>
      </c>
      <c r="H2979">
        <v>1837296</v>
      </c>
      <c r="I2979" s="2">
        <v>7.3366097727700003E-2</v>
      </c>
      <c r="J2979" s="2">
        <v>0</v>
      </c>
      <c r="K2979">
        <v>5</v>
      </c>
      <c r="L2979" s="1" t="s">
        <v>11561</v>
      </c>
      <c r="M2979" s="1" t="s">
        <v>5013</v>
      </c>
      <c r="N2979">
        <v>0</v>
      </c>
      <c r="O2979">
        <v>0</v>
      </c>
      <c r="P2979">
        <v>1</v>
      </c>
      <c r="Q2979">
        <v>0</v>
      </c>
      <c r="R2979" s="19">
        <f>BWscncns[[#This Row],[C fx]]*4+BWscncns[[#This Row],[C fg]]*2+BWscncns[[#This Row],[C fm]]</f>
        <v>1</v>
      </c>
      <c r="S2979">
        <v>1700</v>
      </c>
      <c r="T2979">
        <v>1686714</v>
      </c>
      <c r="U2979" s="13">
        <v>1.0078769999999999</v>
      </c>
      <c r="V2979" s="13">
        <v>0.99218499999999998</v>
      </c>
      <c r="W2979">
        <v>3186</v>
      </c>
      <c r="X2979">
        <v>63</v>
      </c>
      <c r="Z2979" s="10">
        <f>IF($N2979&lt;&gt;0,constants!$L$2,IF($O2979&lt;&gt;0,constants!$M$2,IF($P2979&lt;&gt;0,constants!$N$2,0)))</f>
        <v>1117.99</v>
      </c>
      <c r="AA2979" s="10">
        <f>IF($N2979&lt;&gt;0,constants!$L$2,IF($O2979&lt;&gt;0,constants!$M$2,IF($P2979&lt;&gt;0,constants!$P$2,0)))</f>
        <v>4051.45</v>
      </c>
      <c r="AB2979" s="11">
        <f>constants!$O$2</f>
        <v>4861.32</v>
      </c>
      <c r="AC2979" s="11">
        <f>VLOOKUP(BWscncns[[#This Row],[scanner]],[0]!ScnrAvgBW,2,FALSE)/1000</f>
        <v>3794.4265750962772</v>
      </c>
      <c r="AD2979" s="8">
        <f>(1+$F2979)*Z2979</f>
        <v>1217.7990268624822</v>
      </c>
      <c r="AE2979" s="8">
        <f>(1+$F2979)*AA2979</f>
        <v>4413.1449005644081</v>
      </c>
      <c r="AF2979" s="8">
        <f>(1+$F2979)*AB2979</f>
        <v>5295.3163850008686</v>
      </c>
      <c r="AG2979" s="8">
        <f>(1+$F2979)*AC2979</f>
        <v>4133.175601439536</v>
      </c>
      <c r="AH2979" s="8">
        <f>(1+$F2979)*$T2979/1000</f>
        <v>1837.2961008553964</v>
      </c>
      <c r="AI2979" s="8">
        <f>(1+BWscncns[[#This Row],[pid_error]]*K_p)*BWscncns[[#This Row],[dbw]]/1000</f>
        <v>1762.0050504276981</v>
      </c>
      <c r="AJ2979" s="13">
        <f>BWscncns[[#This Row],[Torflow prgrssv alt vote]]/VLOOKUP(BWscncns[[#This Row],[class]],AltBWtotl,2,FALSE)*100</f>
        <v>3.4751443404684564E-2</v>
      </c>
      <c r="AK2979">
        <f>IF(D2979=E2979,1,0)</f>
        <v>1</v>
      </c>
    </row>
    <row r="2980" spans="1:37">
      <c r="A2980" s="1" t="s">
        <v>4916</v>
      </c>
      <c r="B2980" s="1" t="s">
        <v>4917</v>
      </c>
      <c r="C2980">
        <v>793</v>
      </c>
      <c r="D2980">
        <v>1524962755</v>
      </c>
      <c r="E2980">
        <v>1524962755</v>
      </c>
      <c r="F2980" s="2">
        <v>-0.70949634553399998</v>
      </c>
      <c r="G2980" s="2">
        <v>-0.70949634553399998</v>
      </c>
      <c r="H2980">
        <v>793135</v>
      </c>
      <c r="I2980" s="2">
        <v>7.1788628874099999E-3</v>
      </c>
      <c r="J2980" s="2">
        <v>0</v>
      </c>
      <c r="K2980">
        <v>8</v>
      </c>
      <c r="L2980" s="1" t="s">
        <v>11927</v>
      </c>
      <c r="M2980" s="1" t="s">
        <v>4917</v>
      </c>
      <c r="N2980">
        <v>1</v>
      </c>
      <c r="O2980">
        <v>0</v>
      </c>
      <c r="P2980">
        <v>0</v>
      </c>
      <c r="Q2980">
        <v>0</v>
      </c>
      <c r="R2980" s="19">
        <f>BWscncns[[#This Row],[C fx]]*4+BWscncns[[#This Row],[C fg]]*2+BWscncns[[#This Row],[C fm]]</f>
        <v>4</v>
      </c>
      <c r="S2980">
        <v>631</v>
      </c>
      <c r="T2980">
        <v>2730208</v>
      </c>
      <c r="U2980" s="13">
        <v>0.23111799999999999</v>
      </c>
      <c r="V2980" s="13">
        <v>4.3267959999999999</v>
      </c>
      <c r="W2980">
        <v>5740</v>
      </c>
      <c r="X2980">
        <v>114</v>
      </c>
      <c r="Z2980" s="10">
        <f>IF($N2980&lt;&gt;0,constants!$L$2,IF($O2980&lt;&gt;0,constants!$M$2,IF($P2980&lt;&gt;0,constants!$N$2,0)))</f>
        <v>10125.48</v>
      </c>
      <c r="AA2980" s="10">
        <f>IF($N2980&lt;&gt;0,constants!$L$2,IF($O2980&lt;&gt;0,constants!$M$2,IF($P2980&lt;&gt;0,constants!$P$2,0)))</f>
        <v>10125.48</v>
      </c>
      <c r="AB2980" s="11">
        <f>constants!$O$2</f>
        <v>4861.32</v>
      </c>
      <c r="AC2980" s="11">
        <f>VLOOKUP(BWscncns[[#This Row],[scanner]],[0]!ScnrAvgBW,2,FALSE)/1000</f>
        <v>509.99709399477808</v>
      </c>
      <c r="AD2980" s="8">
        <f>(1+$F2980)*Z2980</f>
        <v>2941.4889432223936</v>
      </c>
      <c r="AE2980" s="8">
        <f>(1+$F2980)*AA2980</f>
        <v>2941.4889432223936</v>
      </c>
      <c r="AF2980" s="8">
        <f>(1+$F2980)*AB2980</f>
        <v>1412.2312255286552</v>
      </c>
      <c r="AG2980" s="8">
        <f>(1+$F2980)*AC2980</f>
        <v>148.15601957252315</v>
      </c>
      <c r="AH2980" s="8">
        <f>(1+$F2980)*$T2980/1000</f>
        <v>793.135401452309</v>
      </c>
      <c r="AI2980" s="8">
        <f>(1+BWscncns[[#This Row],[pid_error]]*K_p)*BWscncns[[#This Row],[dbw]]/1000</f>
        <v>1761.6717007261545</v>
      </c>
      <c r="AJ2980" s="13">
        <f>BWscncns[[#This Row],[Torflow prgrssv alt vote]]/VLOOKUP(BWscncns[[#This Row],[class]],AltBWtotl,2,FALSE)*100</f>
        <v>1.5098837494938004E-2</v>
      </c>
      <c r="AK2980">
        <f>IF(D2980=E2980,1,0)</f>
        <v>1</v>
      </c>
    </row>
    <row r="2981" spans="1:37">
      <c r="A2981" s="1" t="s">
        <v>11347</v>
      </c>
      <c r="B2981" s="1" t="s">
        <v>11348</v>
      </c>
      <c r="C2981">
        <v>2240</v>
      </c>
      <c r="D2981">
        <v>1525003565</v>
      </c>
      <c r="E2981">
        <v>1525003565</v>
      </c>
      <c r="F2981" s="2">
        <v>0.751136945399</v>
      </c>
      <c r="G2981" s="2">
        <v>0.751136945399</v>
      </c>
      <c r="H2981">
        <v>2241455</v>
      </c>
      <c r="I2981" s="2">
        <v>8.6223717961599999E-2</v>
      </c>
      <c r="J2981" s="2">
        <v>0</v>
      </c>
      <c r="K2981">
        <v>3</v>
      </c>
      <c r="L2981" s="1" t="s">
        <v>11586</v>
      </c>
      <c r="M2981" s="1" t="s">
        <v>11348</v>
      </c>
      <c r="N2981">
        <v>1</v>
      </c>
      <c r="O2981">
        <v>0</v>
      </c>
      <c r="P2981">
        <v>0</v>
      </c>
      <c r="Q2981">
        <v>0</v>
      </c>
      <c r="R2981" s="19">
        <f>BWscncns[[#This Row],[C fx]]*4+BWscncns[[#This Row],[C fg]]*2+BWscncns[[#This Row],[C fm]]</f>
        <v>4</v>
      </c>
      <c r="S2981">
        <v>1710</v>
      </c>
      <c r="T2981">
        <v>1280000</v>
      </c>
      <c r="U2981" s="13">
        <v>1.3359380000000001</v>
      </c>
      <c r="V2981" s="13">
        <v>0.74853800000000004</v>
      </c>
      <c r="W2981">
        <v>1835</v>
      </c>
      <c r="X2981">
        <v>36</v>
      </c>
      <c r="Z2981" s="10">
        <f>IF($N2981&lt;&gt;0,constants!$L$2,IF($O2981&lt;&gt;0,constants!$M$2,IF($P2981&lt;&gt;0,constants!$N$2,0)))</f>
        <v>10125.48</v>
      </c>
      <c r="AA2981" s="10">
        <f>IF($N2981&lt;&gt;0,constants!$L$2,IF($O2981&lt;&gt;0,constants!$M$2,IF($P2981&lt;&gt;0,constants!$P$2,0)))</f>
        <v>10125.48</v>
      </c>
      <c r="AB2981" s="11">
        <f>constants!$O$2</f>
        <v>4861.32</v>
      </c>
      <c r="AC2981" s="11">
        <f>VLOOKUP(BWscncns[[#This Row],[scanner]],[0]!ScnrAvgBW,2,FALSE)/1000</f>
        <v>6440.9193022088357</v>
      </c>
      <c r="AD2981" s="8">
        <f>(1+$F2981)*Z2981</f>
        <v>17731.102117898667</v>
      </c>
      <c r="AE2981" s="8">
        <f>(1+$F2981)*AA2981</f>
        <v>17731.102117898667</v>
      </c>
      <c r="AF2981" s="8">
        <f>(1+$F2981)*AB2981</f>
        <v>8512.8370554070661</v>
      </c>
      <c r="AG2981" s="8">
        <f>(1+$F2981)*AC2981</f>
        <v>11278.931752431439</v>
      </c>
      <c r="AH2981" s="8">
        <f>(1+$F2981)*$T2981/1000</f>
        <v>2241.4552901107199</v>
      </c>
      <c r="AI2981" s="8">
        <f>(1+BWscncns[[#This Row],[pid_error]]*K_p)*BWscncns[[#This Row],[dbw]]/1000</f>
        <v>1760.72764505536</v>
      </c>
      <c r="AJ2981" s="13">
        <f>BWscncns[[#This Row],[Torflow prgrssv alt vote]]/VLOOKUP(BWscncns[[#This Row],[class]],AltBWtotl,2,FALSE)*100</f>
        <v>1.5090746235281834E-2</v>
      </c>
      <c r="AK2981">
        <f>IF(D2981=E2981,1,0)</f>
        <v>1</v>
      </c>
    </row>
    <row r="2982" spans="1:37">
      <c r="A2982" s="1" t="s">
        <v>2650</v>
      </c>
      <c r="B2982" s="1" t="s">
        <v>2651</v>
      </c>
      <c r="C2982">
        <v>2470</v>
      </c>
      <c r="D2982">
        <v>1524876241</v>
      </c>
      <c r="E2982">
        <v>1524876241</v>
      </c>
      <c r="F2982" s="2">
        <v>1.35316386054</v>
      </c>
      <c r="G2982" s="2">
        <v>1.35316386054</v>
      </c>
      <c r="H2982">
        <v>2467471</v>
      </c>
      <c r="I2982" s="2">
        <v>0.71841332703000005</v>
      </c>
      <c r="J2982" s="2">
        <v>0</v>
      </c>
      <c r="K2982">
        <v>2</v>
      </c>
      <c r="L2982" s="1" t="s">
        <v>11704</v>
      </c>
      <c r="M2982" s="1" t="s">
        <v>2651</v>
      </c>
      <c r="N2982">
        <v>0</v>
      </c>
      <c r="O2982">
        <v>0</v>
      </c>
      <c r="P2982">
        <v>1</v>
      </c>
      <c r="Q2982">
        <v>0</v>
      </c>
      <c r="R2982" s="19">
        <f>BWscncns[[#This Row],[C fx]]*4+BWscncns[[#This Row],[C fg]]*2+BWscncns[[#This Row],[C fm]]</f>
        <v>1</v>
      </c>
      <c r="S2982">
        <v>2180</v>
      </c>
      <c r="T2982">
        <v>1048576</v>
      </c>
      <c r="U2982" s="13">
        <v>2.0790099999999998</v>
      </c>
      <c r="V2982" s="13">
        <v>0.48099799999999998</v>
      </c>
      <c r="W2982">
        <v>348</v>
      </c>
      <c r="X2982">
        <v>6</v>
      </c>
      <c r="Z2982" s="10">
        <f>IF($N2982&lt;&gt;0,constants!$L$2,IF($O2982&lt;&gt;0,constants!$M$2,IF($P2982&lt;&gt;0,constants!$N$2,0)))</f>
        <v>1117.99</v>
      </c>
      <c r="AA2982" s="10">
        <f>IF($N2982&lt;&gt;0,constants!$L$2,IF($O2982&lt;&gt;0,constants!$M$2,IF($P2982&lt;&gt;0,constants!$P$2,0)))</f>
        <v>4051.45</v>
      </c>
      <c r="AB2982" s="11">
        <f>constants!$O$2</f>
        <v>4861.32</v>
      </c>
      <c r="AC2982" s="11">
        <f>VLOOKUP(BWscncns[[#This Row],[scanner]],[0]!ScnrAvgBW,2,FALSE)/1000</f>
        <v>8853.6095214723919</v>
      </c>
      <c r="AD2982" s="8">
        <f>(1+$F2982)*Z2982</f>
        <v>2630.8136644451147</v>
      </c>
      <c r="AE2982" s="8">
        <f>(1+$F2982)*AA2982</f>
        <v>9533.7257227847822</v>
      </c>
      <c r="AF2982" s="8">
        <f>(1+$F2982)*AB2982</f>
        <v>11439.482538520313</v>
      </c>
      <c r="AG2982" s="8">
        <f>(1+$F2982)*AC2982</f>
        <v>20833.993961261676</v>
      </c>
      <c r="AH2982" s="8">
        <f>(1+$F2982)*$T2982/1000</f>
        <v>2467.4711482295911</v>
      </c>
      <c r="AI2982" s="8">
        <f>(1+BWscncns[[#This Row],[pid_error]]*K_p)*BWscncns[[#This Row],[dbw]]/1000</f>
        <v>1758.0235741147956</v>
      </c>
      <c r="AJ2982" s="13">
        <f>BWscncns[[#This Row],[Torflow prgrssv alt vote]]/VLOOKUP(BWscncns[[#This Row],[class]],AltBWtotl,2,FALSE)*100</f>
        <v>3.4672918062931803E-2</v>
      </c>
      <c r="AK2982">
        <f>IF(D2982=E2982,1,0)</f>
        <v>1</v>
      </c>
    </row>
    <row r="2983" spans="1:37">
      <c r="A2983" s="1" t="s">
        <v>5482</v>
      </c>
      <c r="B2983" s="1" t="s">
        <v>5483</v>
      </c>
      <c r="C2983">
        <v>1530</v>
      </c>
      <c r="D2983">
        <v>1524817371</v>
      </c>
      <c r="E2983">
        <v>1524993264</v>
      </c>
      <c r="F2983" s="2">
        <v>-0.32396656468700002</v>
      </c>
      <c r="G2983" s="2">
        <v>-0.32396656468700002</v>
      </c>
      <c r="H2983">
        <v>1349776</v>
      </c>
      <c r="I2983" s="2">
        <v>-8.5782409972200005E-2</v>
      </c>
      <c r="J2983" s="2">
        <v>0</v>
      </c>
      <c r="K2983">
        <v>5</v>
      </c>
      <c r="L2983" s="1" t="s">
        <v>11828</v>
      </c>
      <c r="M2983" s="1" t="s">
        <v>5483</v>
      </c>
      <c r="N2983">
        <v>0</v>
      </c>
      <c r="O2983">
        <v>1</v>
      </c>
      <c r="P2983">
        <v>0</v>
      </c>
      <c r="Q2983">
        <v>0</v>
      </c>
      <c r="R2983" s="19">
        <f>BWscncns[[#This Row],[C fx]]*4+BWscncns[[#This Row],[C fg]]*2+BWscncns[[#This Row],[C fm]]</f>
        <v>2</v>
      </c>
      <c r="S2983">
        <v>1470</v>
      </c>
      <c r="T2983">
        <v>2097560</v>
      </c>
      <c r="U2983" s="13">
        <v>0.70081400000000005</v>
      </c>
      <c r="V2983" s="13">
        <v>1.426912</v>
      </c>
      <c r="W2983">
        <v>4274</v>
      </c>
      <c r="X2983">
        <v>85</v>
      </c>
      <c r="Z2983" s="10">
        <f>IF($N2983&lt;&gt;0,constants!$L$2,IF($O2983&lt;&gt;0,constants!$M$2,IF($P2983&lt;&gt;0,constants!$N$2,0)))</f>
        <v>9721.3799999999992</v>
      </c>
      <c r="AA2983" s="10">
        <f>IF($N2983&lt;&gt;0,constants!$L$2,IF($O2983&lt;&gt;0,constants!$M$2,IF($P2983&lt;&gt;0,constants!$P$2,0)))</f>
        <v>9721.3799999999992</v>
      </c>
      <c r="AB2983" s="11">
        <f>constants!$O$2</f>
        <v>4861.32</v>
      </c>
      <c r="AC2983" s="11">
        <f>VLOOKUP(BWscncns[[#This Row],[scanner]],[0]!ScnrAvgBW,2,FALSE)/1000</f>
        <v>3794.4265750962772</v>
      </c>
      <c r="AD2983" s="8">
        <f>(1+$F2983)*Z2983</f>
        <v>6571.9779173830912</v>
      </c>
      <c r="AE2983" s="8">
        <f>(1+$F2983)*AA2983</f>
        <v>6571.9779173830912</v>
      </c>
      <c r="AF2983" s="8">
        <f>(1+$F2983)*AB2983</f>
        <v>3286.4148597557928</v>
      </c>
      <c r="AG2983" s="8">
        <f>(1+$F2983)*AC2983</f>
        <v>2565.1592326052773</v>
      </c>
      <c r="AH2983" s="8">
        <f>(1+$F2983)*$T2983/1000</f>
        <v>1418.0206925751363</v>
      </c>
      <c r="AI2983" s="8">
        <f>(1+BWscncns[[#This Row],[pid_error]]*K_p)*BWscncns[[#This Row],[dbw]]/1000</f>
        <v>1757.7903462875681</v>
      </c>
      <c r="AJ2983" s="13">
        <f>BWscncns[[#This Row],[Torflow prgrssv alt vote]]/VLOOKUP(BWscncns[[#This Row],[class]],AltBWtotl,2,FALSE)*100</f>
        <v>6.1404855779650484E-3</v>
      </c>
      <c r="AK2983">
        <f>IF(D2983=E2983,1,0)</f>
        <v>0</v>
      </c>
    </row>
    <row r="2984" spans="1:37">
      <c r="A2984" s="1" t="s">
        <v>6461</v>
      </c>
      <c r="B2984" s="1" t="s">
        <v>6462</v>
      </c>
      <c r="C2984">
        <v>306</v>
      </c>
      <c r="D2984">
        <v>1524983329</v>
      </c>
      <c r="E2984">
        <v>1524983329</v>
      </c>
      <c r="F2984" s="2">
        <v>-0.90455667189599998</v>
      </c>
      <c r="G2984" s="2">
        <v>-0.90455667189599998</v>
      </c>
      <c r="H2984">
        <v>306190</v>
      </c>
      <c r="I2984" s="2">
        <v>-0.28472606808000001</v>
      </c>
      <c r="J2984" s="2">
        <v>0</v>
      </c>
      <c r="K2984">
        <v>6</v>
      </c>
      <c r="L2984" s="1" t="s">
        <v>11763</v>
      </c>
      <c r="M2984" s="1" t="s">
        <v>6462</v>
      </c>
      <c r="N2984">
        <v>0</v>
      </c>
      <c r="O2984">
        <v>0</v>
      </c>
      <c r="P2984">
        <v>1</v>
      </c>
      <c r="Q2984">
        <v>0</v>
      </c>
      <c r="R2984" s="19">
        <f>BWscncns[[#This Row],[C fx]]*4+BWscncns[[#This Row],[C fg]]*2+BWscncns[[#This Row],[C fm]]</f>
        <v>1</v>
      </c>
      <c r="S2984">
        <v>2280</v>
      </c>
      <c r="T2984">
        <v>3208082</v>
      </c>
      <c r="U2984" s="13">
        <v>0.71070500000000003</v>
      </c>
      <c r="V2984" s="13">
        <v>1.407054</v>
      </c>
      <c r="W2984">
        <v>4247</v>
      </c>
      <c r="X2984">
        <v>84</v>
      </c>
      <c r="Z2984" s="10">
        <f>IF($N2984&lt;&gt;0,constants!$L$2,IF($O2984&lt;&gt;0,constants!$M$2,IF($P2984&lt;&gt;0,constants!$N$2,0)))</f>
        <v>1117.99</v>
      </c>
      <c r="AA2984" s="10">
        <f>IF($N2984&lt;&gt;0,constants!$L$2,IF($O2984&lt;&gt;0,constants!$M$2,IF($P2984&lt;&gt;0,constants!$P$2,0)))</f>
        <v>4051.45</v>
      </c>
      <c r="AB2984" s="11">
        <f>constants!$O$2</f>
        <v>4861.32</v>
      </c>
      <c r="AC2984" s="11">
        <f>VLOOKUP(BWscncns[[#This Row],[scanner]],[0]!ScnrAvgBW,2,FALSE)/1000</f>
        <v>2386.3111194805197</v>
      </c>
      <c r="AD2984" s="8">
        <f>(1+$F2984)*Z2984</f>
        <v>106.70468638699099</v>
      </c>
      <c r="AE2984" s="8">
        <f>(1+$F2984)*AA2984</f>
        <v>386.68387164695088</v>
      </c>
      <c r="AF2984" s="8">
        <f>(1+$F2984)*AB2984</f>
        <v>463.98055977853738</v>
      </c>
      <c r="AG2984" s="8">
        <f>(1+$F2984)*AC2984</f>
        <v>227.75747513480283</v>
      </c>
      <c r="AH2984" s="8">
        <f>(1+$F2984)*$T2984/1000</f>
        <v>306.19002291053664</v>
      </c>
      <c r="AI2984" s="8">
        <f>(1+BWscncns[[#This Row],[pid_error]]*K_p)*BWscncns[[#This Row],[dbw]]/1000</f>
        <v>1757.1360114552681</v>
      </c>
      <c r="AJ2984" s="13">
        <f>BWscncns[[#This Row],[Torflow prgrssv alt vote]]/VLOOKUP(BWscncns[[#This Row],[class]],AltBWtotl,2,FALSE)*100</f>
        <v>3.4655412957868011E-2</v>
      </c>
      <c r="AK2984">
        <f>IF(D2984=E2984,1,0)</f>
        <v>1</v>
      </c>
    </row>
    <row r="2985" spans="1:37">
      <c r="A2985" s="1" t="s">
        <v>4989</v>
      </c>
      <c r="B2985" s="1" t="s">
        <v>4990</v>
      </c>
      <c r="C2985">
        <v>1450</v>
      </c>
      <c r="D2985">
        <v>1524999455</v>
      </c>
      <c r="E2985">
        <v>1524999455</v>
      </c>
      <c r="F2985" s="2">
        <v>-0.29322860257400002</v>
      </c>
      <c r="G2985" s="2">
        <v>-0.29322860257400002</v>
      </c>
      <c r="H2985">
        <v>1454475</v>
      </c>
      <c r="I2985" s="2">
        <v>4.58976340796E-2</v>
      </c>
      <c r="J2985" s="2">
        <v>0</v>
      </c>
      <c r="K2985">
        <v>6</v>
      </c>
      <c r="L2985" s="1" t="s">
        <v>11794</v>
      </c>
      <c r="M2985" s="1" t="s">
        <v>4990</v>
      </c>
      <c r="N2985">
        <v>0</v>
      </c>
      <c r="O2985">
        <v>0</v>
      </c>
      <c r="P2985">
        <v>1</v>
      </c>
      <c r="Q2985">
        <v>0</v>
      </c>
      <c r="R2985" s="19">
        <f>BWscncns[[#This Row],[C fx]]*4+BWscncns[[#This Row],[C fg]]*2+BWscncns[[#This Row],[C fm]]</f>
        <v>1</v>
      </c>
      <c r="S2985">
        <v>1260</v>
      </c>
      <c r="T2985">
        <v>2057915</v>
      </c>
      <c r="U2985" s="13">
        <v>0.61226999999999998</v>
      </c>
      <c r="V2985" s="13">
        <v>1.6332660000000001</v>
      </c>
      <c r="W2985">
        <v>4499</v>
      </c>
      <c r="X2985">
        <v>89</v>
      </c>
      <c r="Z2985" s="10">
        <f>IF($N2985&lt;&gt;0,constants!$L$2,IF($O2985&lt;&gt;0,constants!$M$2,IF($P2985&lt;&gt;0,constants!$N$2,0)))</f>
        <v>1117.99</v>
      </c>
      <c r="AA2985" s="10">
        <f>IF($N2985&lt;&gt;0,constants!$L$2,IF($O2985&lt;&gt;0,constants!$M$2,IF($P2985&lt;&gt;0,constants!$P$2,0)))</f>
        <v>4051.45</v>
      </c>
      <c r="AB2985" s="11">
        <f>constants!$O$2</f>
        <v>4861.32</v>
      </c>
      <c r="AC2985" s="11">
        <f>VLOOKUP(BWscncns[[#This Row],[scanner]],[0]!ScnrAvgBW,2,FALSE)/1000</f>
        <v>2386.3111194805197</v>
      </c>
      <c r="AD2985" s="8">
        <f>(1+$F2985)*Z2985</f>
        <v>790.16335460829362</v>
      </c>
      <c r="AE2985" s="8">
        <f>(1+$F2985)*AA2985</f>
        <v>2863.4489781015673</v>
      </c>
      <c r="AF2985" s="8">
        <f>(1+$F2985)*AB2985</f>
        <v>3435.8419297349619</v>
      </c>
      <c r="AG2985" s="8">
        <f>(1+$F2985)*AC2985</f>
        <v>1686.5764446084493</v>
      </c>
      <c r="AH2985" s="8">
        <f>(1+$F2985)*$T2985/1000</f>
        <v>1454.4754603339265</v>
      </c>
      <c r="AI2985" s="8">
        <f>(1+BWscncns[[#This Row],[pid_error]]*K_p)*BWscncns[[#This Row],[dbw]]/1000</f>
        <v>1756.1952301669633</v>
      </c>
      <c r="AJ2985" s="13">
        <f>BWscncns[[#This Row],[Torflow prgrssv alt vote]]/VLOOKUP(BWscncns[[#This Row],[class]],AltBWtotl,2,FALSE)*100</f>
        <v>3.4636858239373423E-2</v>
      </c>
      <c r="AK2985">
        <f>IF(D2985=E2985,1,0)</f>
        <v>1</v>
      </c>
    </row>
    <row r="2986" spans="1:37">
      <c r="A2986" s="1" t="s">
        <v>7905</v>
      </c>
      <c r="B2986" s="1" t="s">
        <v>7906</v>
      </c>
      <c r="C2986">
        <v>1890</v>
      </c>
      <c r="D2986">
        <v>1524972958</v>
      </c>
      <c r="E2986">
        <v>1524972958</v>
      </c>
      <c r="F2986" s="2">
        <v>0.13701147736800001</v>
      </c>
      <c r="G2986" s="2">
        <v>0.13701147736800001</v>
      </c>
      <c r="H2986">
        <v>1889119</v>
      </c>
      <c r="I2986" s="2">
        <v>-0.204341559975</v>
      </c>
      <c r="J2986" s="2">
        <v>0</v>
      </c>
      <c r="K2986">
        <v>6</v>
      </c>
      <c r="L2986" s="1" t="s">
        <v>11769</v>
      </c>
      <c r="M2986" s="1" t="s">
        <v>7906</v>
      </c>
      <c r="N2986">
        <v>0</v>
      </c>
      <c r="O2986">
        <v>0</v>
      </c>
      <c r="P2986">
        <v>1</v>
      </c>
      <c r="Q2986">
        <v>0</v>
      </c>
      <c r="R2986" s="19">
        <f>BWscncns[[#This Row],[C fx]]*4+BWscncns[[#This Row],[C fg]]*2+BWscncns[[#This Row],[C fm]]</f>
        <v>1</v>
      </c>
      <c r="S2986">
        <v>1640</v>
      </c>
      <c r="T2986">
        <v>1643387</v>
      </c>
      <c r="U2986" s="13">
        <v>0.99793900000000002</v>
      </c>
      <c r="V2986" s="13">
        <v>1.002065</v>
      </c>
      <c r="W2986">
        <v>3346</v>
      </c>
      <c r="X2986">
        <v>66</v>
      </c>
      <c r="Z2986" s="10">
        <f>IF($N2986&lt;&gt;0,constants!$L$2,IF($O2986&lt;&gt;0,constants!$M$2,IF($P2986&lt;&gt;0,constants!$N$2,0)))</f>
        <v>1117.99</v>
      </c>
      <c r="AA2986" s="10">
        <f>IF($N2986&lt;&gt;0,constants!$L$2,IF($O2986&lt;&gt;0,constants!$M$2,IF($P2986&lt;&gt;0,constants!$P$2,0)))</f>
        <v>4051.45</v>
      </c>
      <c r="AB2986" s="11">
        <f>constants!$O$2</f>
        <v>4861.32</v>
      </c>
      <c r="AC2986" s="11">
        <f>VLOOKUP(BWscncns[[#This Row],[scanner]],[0]!ScnrAvgBW,2,FALSE)/1000</f>
        <v>2386.3111194805197</v>
      </c>
      <c r="AD2986" s="8">
        <f>(1+$F2986)*Z2986</f>
        <v>1271.1674615826503</v>
      </c>
      <c r="AE2986" s="8">
        <f>(1+$F2986)*AA2986</f>
        <v>4606.5451499825831</v>
      </c>
      <c r="AF2986" s="8">
        <f>(1+$F2986)*AB2986</f>
        <v>5527.3766351586055</v>
      </c>
      <c r="AG2986" s="8">
        <f>(1+$F2986)*AC2986</f>
        <v>2713.2631314202317</v>
      </c>
      <c r="AH2986" s="8">
        <f>(1+$F2986)*$T2986/1000</f>
        <v>1868.5498807573654</v>
      </c>
      <c r="AI2986" s="8">
        <f>(1+BWscncns[[#This Row],[pid_error]]*K_p)*BWscncns[[#This Row],[dbw]]/1000</f>
        <v>1755.9684403786828</v>
      </c>
      <c r="AJ2986" s="13">
        <f>BWscncns[[#This Row],[Torflow prgrssv alt vote]]/VLOOKUP(BWscncns[[#This Row],[class]],AltBWtotl,2,FALSE)*100</f>
        <v>3.4632385339315466E-2</v>
      </c>
      <c r="AK2986">
        <f>IF(D2986=E2986,1,0)</f>
        <v>1</v>
      </c>
    </row>
    <row r="2987" spans="1:37">
      <c r="A2987" s="1" t="s">
        <v>9434</v>
      </c>
      <c r="B2987" s="1" t="s">
        <v>9435</v>
      </c>
      <c r="C2987">
        <v>1940</v>
      </c>
      <c r="D2987">
        <v>1524995088</v>
      </c>
      <c r="E2987">
        <v>1524995088</v>
      </c>
      <c r="F2987" s="2">
        <v>0.23069786670799999</v>
      </c>
      <c r="G2987" s="2">
        <v>0.23069786670799999</v>
      </c>
      <c r="H2987">
        <v>1935720</v>
      </c>
      <c r="I2987" s="2">
        <v>0.20640823042500001</v>
      </c>
      <c r="J2987" s="2">
        <v>0</v>
      </c>
      <c r="K2987">
        <v>4</v>
      </c>
      <c r="L2987" s="1" t="s">
        <v>11674</v>
      </c>
      <c r="M2987" s="1" t="s">
        <v>9435</v>
      </c>
      <c r="N2987">
        <v>0</v>
      </c>
      <c r="O2987">
        <v>0</v>
      </c>
      <c r="P2987">
        <v>1</v>
      </c>
      <c r="Q2987">
        <v>0</v>
      </c>
      <c r="R2987" s="19">
        <f>BWscncns[[#This Row],[C fx]]*4+BWscncns[[#This Row],[C fg]]*2+BWscncns[[#This Row],[C fm]]</f>
        <v>1</v>
      </c>
      <c r="S2987">
        <v>1820</v>
      </c>
      <c r="T2987">
        <v>1572864</v>
      </c>
      <c r="U2987" s="13">
        <v>1.157125</v>
      </c>
      <c r="V2987" s="13">
        <v>0.86421099999999995</v>
      </c>
      <c r="W2987">
        <v>2454</v>
      </c>
      <c r="X2987">
        <v>49</v>
      </c>
      <c r="Z2987" s="10">
        <f>IF($N2987&lt;&gt;0,constants!$L$2,IF($O2987&lt;&gt;0,constants!$M$2,IF($P2987&lt;&gt;0,constants!$N$2,0)))</f>
        <v>1117.99</v>
      </c>
      <c r="AA2987" s="10">
        <f>IF($N2987&lt;&gt;0,constants!$L$2,IF($O2987&lt;&gt;0,constants!$M$2,IF($P2987&lt;&gt;0,constants!$P$2,0)))</f>
        <v>4051.45</v>
      </c>
      <c r="AB2987" s="11">
        <f>constants!$O$2</f>
        <v>4861.32</v>
      </c>
      <c r="AC2987" s="11">
        <f>VLOOKUP(BWscncns[[#This Row],[scanner]],[0]!ScnrAvgBW,2,FALSE)/1000</f>
        <v>4819.491751072962</v>
      </c>
      <c r="AD2987" s="8">
        <f>(1+$F2987)*Z2987</f>
        <v>1375.9079080008769</v>
      </c>
      <c r="AE2987" s="8">
        <f>(1+$F2987)*AA2987</f>
        <v>4986.1108720741258</v>
      </c>
      <c r="AF2987" s="8">
        <f>(1+$F2987)*AB2987</f>
        <v>5982.8161533849343</v>
      </c>
      <c r="AG2987" s="8">
        <f>(1+$F2987)*AC2987</f>
        <v>5931.3382166622978</v>
      </c>
      <c r="AH2987" s="8">
        <f>(1+$F2987)*$T2987/1000</f>
        <v>1935.7203694218117</v>
      </c>
      <c r="AI2987" s="8">
        <f>(1+BWscncns[[#This Row],[pid_error]]*K_p)*BWscncns[[#This Row],[dbw]]/1000</f>
        <v>1754.292184710906</v>
      </c>
      <c r="AJ2987" s="13">
        <f>BWscncns[[#This Row],[Torflow prgrssv alt vote]]/VLOOKUP(BWscncns[[#This Row],[class]],AltBWtotl,2,FALSE)*100</f>
        <v>3.4599325102651339E-2</v>
      </c>
      <c r="AK2987">
        <f>IF(D2987=E2987,1,0)</f>
        <v>1</v>
      </c>
    </row>
    <row r="2988" spans="1:37">
      <c r="A2988" s="1" t="s">
        <v>5329</v>
      </c>
      <c r="B2988" s="1" t="s">
        <v>5330</v>
      </c>
      <c r="C2988">
        <v>2230</v>
      </c>
      <c r="D2988">
        <v>1524994541</v>
      </c>
      <c r="E2988">
        <v>1524994541</v>
      </c>
      <c r="F2988" s="2">
        <v>0.74075415887600005</v>
      </c>
      <c r="G2988" s="2">
        <v>0.74075415887600005</v>
      </c>
      <c r="H2988">
        <v>2228165</v>
      </c>
      <c r="I2988" s="2">
        <v>0.16689531869099999</v>
      </c>
      <c r="J2988" s="2">
        <v>0</v>
      </c>
      <c r="K2988">
        <v>3</v>
      </c>
      <c r="L2988" s="1" t="s">
        <v>11604</v>
      </c>
      <c r="M2988" s="1" t="s">
        <v>5330</v>
      </c>
      <c r="N2988">
        <v>0</v>
      </c>
      <c r="O2988">
        <v>0</v>
      </c>
      <c r="P2988">
        <v>1</v>
      </c>
      <c r="Q2988">
        <v>0</v>
      </c>
      <c r="R2988" s="19">
        <f>BWscncns[[#This Row],[C fx]]*4+BWscncns[[#This Row],[C fg]]*2+BWscncns[[#This Row],[C fm]]</f>
        <v>1</v>
      </c>
      <c r="S2988">
        <v>1560</v>
      </c>
      <c r="T2988">
        <v>1280000</v>
      </c>
      <c r="U2988" s="13">
        <v>1.21875</v>
      </c>
      <c r="V2988" s="13">
        <v>0.82051300000000005</v>
      </c>
      <c r="W2988">
        <v>2262</v>
      </c>
      <c r="X2988">
        <v>45</v>
      </c>
      <c r="Z2988" s="10">
        <f>IF($N2988&lt;&gt;0,constants!$L$2,IF($O2988&lt;&gt;0,constants!$M$2,IF($P2988&lt;&gt;0,constants!$N$2,0)))</f>
        <v>1117.99</v>
      </c>
      <c r="AA2988" s="10">
        <f>IF($N2988&lt;&gt;0,constants!$L$2,IF($O2988&lt;&gt;0,constants!$M$2,IF($P2988&lt;&gt;0,constants!$P$2,0)))</f>
        <v>4051.45</v>
      </c>
      <c r="AB2988" s="11">
        <f>constants!$O$2</f>
        <v>4861.32</v>
      </c>
      <c r="AC2988" s="11">
        <f>VLOOKUP(BWscncns[[#This Row],[scanner]],[0]!ScnrAvgBW,2,FALSE)/1000</f>
        <v>6440.9193022088357</v>
      </c>
      <c r="AD2988" s="8">
        <f>(1+$F2988)*Z2988</f>
        <v>1946.1457420817794</v>
      </c>
      <c r="AE2988" s="8">
        <f>(1+$F2988)*AA2988</f>
        <v>7052.5784369781704</v>
      </c>
      <c r="AF2988" s="8">
        <f>(1+$F2988)*AB2988</f>
        <v>8462.3630076270765</v>
      </c>
      <c r="AG2988" s="8">
        <f>(1+$F2988)*AC2988</f>
        <v>11212.057062304735</v>
      </c>
      <c r="AH2988" s="8">
        <f>(1+$F2988)*$T2988/1000</f>
        <v>2228.1653233612801</v>
      </c>
      <c r="AI2988" s="8">
        <f>(1+BWscncns[[#This Row],[pid_error]]*K_p)*BWscncns[[#This Row],[dbw]]/1000</f>
        <v>1754.0826616806403</v>
      </c>
      <c r="AJ2988" s="13">
        <f>BWscncns[[#This Row],[Torflow prgrssv alt vote]]/VLOOKUP(BWscncns[[#This Row],[class]],AltBWtotl,2,FALSE)*100</f>
        <v>3.4595192749156387E-2</v>
      </c>
      <c r="AK2988">
        <f>IF(D2988=E2988,1,0)</f>
        <v>1</v>
      </c>
    </row>
    <row r="2989" spans="1:37">
      <c r="A2989" s="1" t="s">
        <v>6655</v>
      </c>
      <c r="B2989" s="1" t="s">
        <v>6656</v>
      </c>
      <c r="C2989">
        <v>1190</v>
      </c>
      <c r="D2989">
        <v>1524959606</v>
      </c>
      <c r="E2989">
        <v>1524959606</v>
      </c>
      <c r="F2989" s="2">
        <v>-0.50545560136500001</v>
      </c>
      <c r="G2989" s="2">
        <v>-0.50545560136500001</v>
      </c>
      <c r="H2989">
        <v>1193053</v>
      </c>
      <c r="I2989" s="2">
        <v>-0.62117569503799996</v>
      </c>
      <c r="J2989" s="2">
        <v>0</v>
      </c>
      <c r="K2989">
        <v>4</v>
      </c>
      <c r="L2989" s="1" t="s">
        <v>11747</v>
      </c>
      <c r="M2989" s="1" t="s">
        <v>6656</v>
      </c>
      <c r="N2989">
        <v>0</v>
      </c>
      <c r="O2989">
        <v>0</v>
      </c>
      <c r="P2989">
        <v>1</v>
      </c>
      <c r="Q2989">
        <v>0</v>
      </c>
      <c r="R2989" s="19">
        <f>BWscncns[[#This Row],[C fx]]*4+BWscncns[[#This Row],[C fg]]*2+BWscncns[[#This Row],[C fm]]</f>
        <v>1</v>
      </c>
      <c r="S2989">
        <v>2150</v>
      </c>
      <c r="T2989">
        <v>2343740</v>
      </c>
      <c r="U2989" s="13">
        <v>0.91733699999999996</v>
      </c>
      <c r="V2989" s="13">
        <v>1.090112</v>
      </c>
      <c r="W2989">
        <v>3638</v>
      </c>
      <c r="X2989">
        <v>72</v>
      </c>
      <c r="Z2989" s="10">
        <f>IF($N2989&lt;&gt;0,constants!$L$2,IF($O2989&lt;&gt;0,constants!$M$2,IF($P2989&lt;&gt;0,constants!$N$2,0)))</f>
        <v>1117.99</v>
      </c>
      <c r="AA2989" s="10">
        <f>IF($N2989&lt;&gt;0,constants!$L$2,IF($O2989&lt;&gt;0,constants!$M$2,IF($P2989&lt;&gt;0,constants!$P$2,0)))</f>
        <v>4051.45</v>
      </c>
      <c r="AB2989" s="11">
        <f>constants!$O$2</f>
        <v>4861.32</v>
      </c>
      <c r="AC2989" s="11">
        <f>VLOOKUP(BWscncns[[#This Row],[scanner]],[0]!ScnrAvgBW,2,FALSE)/1000</f>
        <v>4819.491751072962</v>
      </c>
      <c r="AD2989" s="8">
        <f>(1+$F2989)*Z2989</f>
        <v>552.89569222994362</v>
      </c>
      <c r="AE2989" s="8">
        <f>(1+$F2989)*AA2989</f>
        <v>2003.6219038497707</v>
      </c>
      <c r="AF2989" s="8">
        <f>(1+$F2989)*AB2989</f>
        <v>2404.138575972298</v>
      </c>
      <c r="AG2989" s="8">
        <f>(1+$F2989)*AC2989</f>
        <v>2383.4526497607212</v>
      </c>
      <c r="AH2989" s="8">
        <f>(1+$F2989)*$T2989/1000</f>
        <v>1159.0834888567947</v>
      </c>
      <c r="AI2989" s="8">
        <f>(1+BWscncns[[#This Row],[pid_error]]*K_p)*BWscncns[[#This Row],[dbw]]/1000</f>
        <v>1751.4117444283975</v>
      </c>
      <c r="AJ2989" s="13">
        <f>BWscncns[[#This Row],[Torflow prgrssv alt vote]]/VLOOKUP(BWscncns[[#This Row],[class]],AltBWtotl,2,FALSE)*100</f>
        <v>3.4542515130719723E-2</v>
      </c>
      <c r="AK2989">
        <f>IF(D2989=E2989,1,0)</f>
        <v>1</v>
      </c>
    </row>
    <row r="2990" spans="1:37">
      <c r="A2990" s="1" t="s">
        <v>677</v>
      </c>
      <c r="B2990" s="1" t="s">
        <v>49</v>
      </c>
      <c r="C2990">
        <v>1430</v>
      </c>
      <c r="D2990">
        <v>1524991829</v>
      </c>
      <c r="E2990">
        <v>1524991829</v>
      </c>
      <c r="F2990" s="2">
        <v>-0.309408078478</v>
      </c>
      <c r="G2990" s="2">
        <v>-0.309408078478</v>
      </c>
      <c r="H2990">
        <v>1430845</v>
      </c>
      <c r="I2990" s="2">
        <v>-0.40489292437300001</v>
      </c>
      <c r="J2990" s="2">
        <v>0</v>
      </c>
      <c r="K2990">
        <v>7</v>
      </c>
      <c r="L2990" s="1" t="s">
        <v>11744</v>
      </c>
      <c r="M2990" s="1" t="s">
        <v>49</v>
      </c>
      <c r="N2990">
        <v>0</v>
      </c>
      <c r="O2990">
        <v>0</v>
      </c>
      <c r="P2990">
        <v>1</v>
      </c>
      <c r="Q2990">
        <v>0</v>
      </c>
      <c r="R2990" s="19">
        <f>BWscncns[[#This Row],[C fx]]*4+BWscncns[[#This Row],[C fg]]*2+BWscncns[[#This Row],[C fm]]</f>
        <v>1</v>
      </c>
      <c r="S2990">
        <v>681</v>
      </c>
      <c r="T2990">
        <v>2071912</v>
      </c>
      <c r="U2990" s="13">
        <v>0.32868199999999997</v>
      </c>
      <c r="V2990" s="13">
        <v>3.0424549999999999</v>
      </c>
      <c r="W2990">
        <v>5383</v>
      </c>
      <c r="X2990">
        <v>107</v>
      </c>
      <c r="Z2990" s="10">
        <f>IF($N2990&lt;&gt;0,constants!$L$2,IF($O2990&lt;&gt;0,constants!$M$2,IF($P2990&lt;&gt;0,constants!$N$2,0)))</f>
        <v>1117.99</v>
      </c>
      <c r="AA2990" s="10">
        <f>IF($N2990&lt;&gt;0,constants!$L$2,IF($O2990&lt;&gt;0,constants!$M$2,IF($P2990&lt;&gt;0,constants!$P$2,0)))</f>
        <v>4051.45</v>
      </c>
      <c r="AB2990" s="11">
        <f>constants!$O$2</f>
        <v>4861.32</v>
      </c>
      <c r="AC2990" s="11">
        <f>VLOOKUP(BWscncns[[#This Row],[scanner]],[0]!ScnrAvgBW,2,FALSE)/1000</f>
        <v>885.64026081730776</v>
      </c>
      <c r="AD2990" s="8">
        <f>(1+$F2990)*Z2990</f>
        <v>772.07486234238081</v>
      </c>
      <c r="AE2990" s="8">
        <f>(1+$F2990)*AA2990</f>
        <v>2797.8986404503066</v>
      </c>
      <c r="AF2990" s="8">
        <f>(1+$F2990)*AB2990</f>
        <v>3357.1883199333288</v>
      </c>
      <c r="AG2990" s="8">
        <f>(1+$F2990)*AC2990</f>
        <v>611.61600949506976</v>
      </c>
      <c r="AH2990" s="8">
        <f>(1+$F2990)*$T2990/1000</f>
        <v>1430.8456893044902</v>
      </c>
      <c r="AI2990" s="8">
        <f>(1+BWscncns[[#This Row],[pid_error]]*K_p)*BWscncns[[#This Row],[dbw]]/1000</f>
        <v>1751.3788446522451</v>
      </c>
      <c r="AJ2990" s="13">
        <f>BWscncns[[#This Row],[Torflow prgrssv alt vote]]/VLOOKUP(BWscncns[[#This Row],[class]],AltBWtotl,2,FALSE)*100</f>
        <v>3.454186625930547E-2</v>
      </c>
      <c r="AK2990">
        <f>IF(D2990=E2990,1,0)</f>
        <v>1</v>
      </c>
    </row>
    <row r="2991" spans="1:37">
      <c r="A2991" s="1" t="s">
        <v>9051</v>
      </c>
      <c r="B2991" s="1" t="s">
        <v>9052</v>
      </c>
      <c r="C2991">
        <v>2450</v>
      </c>
      <c r="D2991">
        <v>1524989622</v>
      </c>
      <c r="E2991">
        <v>1524989622</v>
      </c>
      <c r="F2991" s="2">
        <v>1.3390221128099999</v>
      </c>
      <c r="G2991" s="2">
        <v>1.3390221128099999</v>
      </c>
      <c r="H2991">
        <v>2452642</v>
      </c>
      <c r="I2991" s="2">
        <v>0.687583106133</v>
      </c>
      <c r="J2991" s="2">
        <v>0</v>
      </c>
      <c r="K2991">
        <v>3</v>
      </c>
      <c r="L2991" s="1" t="s">
        <v>11566</v>
      </c>
      <c r="M2991" s="1" t="s">
        <v>9052</v>
      </c>
      <c r="N2991">
        <v>0</v>
      </c>
      <c r="O2991">
        <v>0</v>
      </c>
      <c r="P2991">
        <v>1</v>
      </c>
      <c r="Q2991">
        <v>0</v>
      </c>
      <c r="R2991" s="19">
        <f>BWscncns[[#This Row],[C fx]]*4+BWscncns[[#This Row],[C fg]]*2+BWscncns[[#This Row],[C fm]]</f>
        <v>1</v>
      </c>
      <c r="S2991">
        <v>1590</v>
      </c>
      <c r="T2991">
        <v>1048576</v>
      </c>
      <c r="U2991" s="13">
        <v>1.5163420000000001</v>
      </c>
      <c r="V2991" s="13">
        <v>0.65948200000000001</v>
      </c>
      <c r="W2991">
        <v>1315</v>
      </c>
      <c r="X2991">
        <v>26</v>
      </c>
      <c r="Z2991" s="10">
        <f>IF($N2991&lt;&gt;0,constants!$L$2,IF($O2991&lt;&gt;0,constants!$M$2,IF($P2991&lt;&gt;0,constants!$N$2,0)))</f>
        <v>1117.99</v>
      </c>
      <c r="AA2991" s="10">
        <f>IF($N2991&lt;&gt;0,constants!$L$2,IF($O2991&lt;&gt;0,constants!$M$2,IF($P2991&lt;&gt;0,constants!$P$2,0)))</f>
        <v>4051.45</v>
      </c>
      <c r="AB2991" s="11">
        <f>constants!$O$2</f>
        <v>4861.32</v>
      </c>
      <c r="AC2991" s="11">
        <f>VLOOKUP(BWscncns[[#This Row],[scanner]],[0]!ScnrAvgBW,2,FALSE)/1000</f>
        <v>6440.9193022088357</v>
      </c>
      <c r="AD2991" s="8">
        <f>(1+$F2991)*Z2991</f>
        <v>2615.0033319004519</v>
      </c>
      <c r="AE2991" s="8">
        <f>(1+$F2991)*AA2991</f>
        <v>9476.4311389440736</v>
      </c>
      <c r="AF2991" s="8">
        <f>(1+$F2991)*AB2991</f>
        <v>11370.734977445509</v>
      </c>
      <c r="AG2991" s="8">
        <f>(1+$F2991)*AC2991</f>
        <v>15065.452674691222</v>
      </c>
      <c r="AH2991" s="8">
        <f>(1+$F2991)*$T2991/1000</f>
        <v>2452.6424509618587</v>
      </c>
      <c r="AI2991" s="8">
        <f>(1+BWscncns[[#This Row],[pid_error]]*K_p)*BWscncns[[#This Row],[dbw]]/1000</f>
        <v>1750.6092254809294</v>
      </c>
      <c r="AJ2991" s="13">
        <f>BWscncns[[#This Row],[Torflow prgrssv alt vote]]/VLOOKUP(BWscncns[[#This Row],[class]],AltBWtotl,2,FALSE)*100</f>
        <v>3.4526687314688567E-2</v>
      </c>
      <c r="AK2991">
        <f>IF(D2991=E2991,1,0)</f>
        <v>1</v>
      </c>
    </row>
    <row r="2992" spans="1:37">
      <c r="A2992" s="1" t="s">
        <v>10969</v>
      </c>
      <c r="B2992" s="1" t="s">
        <v>10970</v>
      </c>
      <c r="C2992">
        <v>2190</v>
      </c>
      <c r="D2992">
        <v>1525004091</v>
      </c>
      <c r="E2992">
        <v>1525004091</v>
      </c>
      <c r="F2992" s="2">
        <v>0.671028772838</v>
      </c>
      <c r="G2992" s="2">
        <v>0.671028772838</v>
      </c>
      <c r="H2992">
        <v>2190250</v>
      </c>
      <c r="I2992" s="2">
        <v>0.296651368902</v>
      </c>
      <c r="J2992" s="2">
        <v>0</v>
      </c>
      <c r="K2992">
        <v>4</v>
      </c>
      <c r="L2992" s="1" t="s">
        <v>11647</v>
      </c>
      <c r="M2992" s="1" t="s">
        <v>10970</v>
      </c>
      <c r="N2992">
        <v>0</v>
      </c>
      <c r="O2992">
        <v>0</v>
      </c>
      <c r="P2992">
        <v>1</v>
      </c>
      <c r="Q2992">
        <v>0</v>
      </c>
      <c r="R2992" s="19">
        <f>BWscncns[[#This Row],[C fx]]*4+BWscncns[[#This Row],[C fg]]*2+BWscncns[[#This Row],[C fm]]</f>
        <v>1</v>
      </c>
      <c r="S2992">
        <v>1450</v>
      </c>
      <c r="T2992">
        <v>1310720</v>
      </c>
      <c r="U2992" s="13">
        <v>1.1062620000000001</v>
      </c>
      <c r="V2992" s="13">
        <v>0.903945</v>
      </c>
      <c r="W2992">
        <v>2673</v>
      </c>
      <c r="X2992">
        <v>53</v>
      </c>
      <c r="Z2992" s="10">
        <f>IF($N2992&lt;&gt;0,constants!$L$2,IF($O2992&lt;&gt;0,constants!$M$2,IF($P2992&lt;&gt;0,constants!$N$2,0)))</f>
        <v>1117.99</v>
      </c>
      <c r="AA2992" s="10">
        <f>IF($N2992&lt;&gt;0,constants!$L$2,IF($O2992&lt;&gt;0,constants!$M$2,IF($P2992&lt;&gt;0,constants!$P$2,0)))</f>
        <v>4051.45</v>
      </c>
      <c r="AB2992" s="11">
        <f>constants!$O$2</f>
        <v>4861.32</v>
      </c>
      <c r="AC2992" s="11">
        <f>VLOOKUP(BWscncns[[#This Row],[scanner]],[0]!ScnrAvgBW,2,FALSE)/1000</f>
        <v>4819.491751072962</v>
      </c>
      <c r="AD2992" s="8">
        <f>(1+$F2992)*Z2992</f>
        <v>1868.1934577451557</v>
      </c>
      <c r="AE2992" s="8">
        <f>(1+$F2992)*AA2992</f>
        <v>6770.0895217145144</v>
      </c>
      <c r="AF2992" s="8">
        <f>(1+$F2992)*AB2992</f>
        <v>8123.405593972826</v>
      </c>
      <c r="AG2992" s="8">
        <f>(1+$F2992)*AC2992</f>
        <v>8053.5093864983155</v>
      </c>
      <c r="AH2992" s="8">
        <f>(1+$F2992)*$T2992/1000</f>
        <v>2190.2508331342233</v>
      </c>
      <c r="AI2992" s="8">
        <f>(1+BWscncns[[#This Row],[pid_error]]*K_p)*BWscncns[[#This Row],[dbw]]/1000</f>
        <v>1750.4854165671115</v>
      </c>
      <c r="AJ2992" s="13">
        <f>BWscncns[[#This Row],[Torflow prgrssv alt vote]]/VLOOKUP(BWscncns[[#This Row],[class]],AltBWtotl,2,FALSE)*100</f>
        <v>3.4524245472390504E-2</v>
      </c>
      <c r="AK2992">
        <f>IF(D2992=E2992,1,0)</f>
        <v>1</v>
      </c>
    </row>
    <row r="2993" spans="1:37">
      <c r="A2993" s="1" t="s">
        <v>540</v>
      </c>
      <c r="B2993" s="1" t="s">
        <v>541</v>
      </c>
      <c r="C2993">
        <v>391</v>
      </c>
      <c r="D2993">
        <v>1524973109</v>
      </c>
      <c r="E2993">
        <v>1524973109</v>
      </c>
      <c r="F2993" s="2">
        <v>-0.87416652035499998</v>
      </c>
      <c r="G2993" s="2">
        <v>-0.87416652035499998</v>
      </c>
      <c r="H2993">
        <v>391081</v>
      </c>
      <c r="I2993" s="2">
        <v>6.76520514726E-3</v>
      </c>
      <c r="J2993" s="2">
        <v>0</v>
      </c>
      <c r="K2993">
        <v>8</v>
      </c>
      <c r="L2993" s="1" t="s">
        <v>11913</v>
      </c>
      <c r="M2993" s="1" t="s">
        <v>541</v>
      </c>
      <c r="N2993">
        <v>1</v>
      </c>
      <c r="O2993">
        <v>0</v>
      </c>
      <c r="P2993">
        <v>0</v>
      </c>
      <c r="Q2993">
        <v>0</v>
      </c>
      <c r="R2993" s="19">
        <f>BWscncns[[#This Row],[C fx]]*4+BWscncns[[#This Row],[C fg]]*2+BWscncns[[#This Row],[C fm]]</f>
        <v>4</v>
      </c>
      <c r="S2993">
        <v>606</v>
      </c>
      <c r="T2993">
        <v>3107930</v>
      </c>
      <c r="U2993" s="13">
        <v>0.19498499999999999</v>
      </c>
      <c r="V2993" s="13">
        <v>5.1285970000000001</v>
      </c>
      <c r="W2993">
        <v>5879</v>
      </c>
      <c r="X2993">
        <v>117</v>
      </c>
      <c r="Z2993" s="10">
        <f>IF($N2993&lt;&gt;0,constants!$L$2,IF($O2993&lt;&gt;0,constants!$M$2,IF($P2993&lt;&gt;0,constants!$N$2,0)))</f>
        <v>10125.48</v>
      </c>
      <c r="AA2993" s="10">
        <f>IF($N2993&lt;&gt;0,constants!$L$2,IF($O2993&lt;&gt;0,constants!$M$2,IF($P2993&lt;&gt;0,constants!$P$2,0)))</f>
        <v>10125.48</v>
      </c>
      <c r="AB2993" s="11">
        <f>constants!$O$2</f>
        <v>4861.32</v>
      </c>
      <c r="AC2993" s="11">
        <f>VLOOKUP(BWscncns[[#This Row],[scanner]],[0]!ScnrAvgBW,2,FALSE)/1000</f>
        <v>509.99709399477808</v>
      </c>
      <c r="AD2993" s="8">
        <f>(1+$F2993)*Z2993</f>
        <v>1274.1243814758548</v>
      </c>
      <c r="AE2993" s="8">
        <f>(1+$F2993)*AA2993</f>
        <v>1274.1243814758548</v>
      </c>
      <c r="AF2993" s="8">
        <f>(1+$F2993)*AB2993</f>
        <v>611.71681126783153</v>
      </c>
      <c r="AG2993" s="8">
        <f>(1+$F2993)*AC2993</f>
        <v>64.174708946201065</v>
      </c>
      <c r="AH2993" s="8">
        <f>(1+$F2993)*$T2993/1000</f>
        <v>391.0816463930849</v>
      </c>
      <c r="AI2993" s="8">
        <f>(1+BWscncns[[#This Row],[pid_error]]*K_p)*BWscncns[[#This Row],[dbw]]/1000</f>
        <v>1749.5058231965425</v>
      </c>
      <c r="AJ2993" s="13">
        <f>BWscncns[[#This Row],[Torflow prgrssv alt vote]]/VLOOKUP(BWscncns[[#This Row],[class]],AltBWtotl,2,FALSE)*100</f>
        <v>1.4994566870776185E-2</v>
      </c>
      <c r="AK2993">
        <f>IF(D2993=E2993,1,0)</f>
        <v>1</v>
      </c>
    </row>
    <row r="2994" spans="1:37">
      <c r="A2994" s="1" t="s">
        <v>1666</v>
      </c>
      <c r="B2994" s="1" t="s">
        <v>1667</v>
      </c>
      <c r="C2994">
        <v>2200</v>
      </c>
      <c r="D2994">
        <v>1524766111</v>
      </c>
      <c r="E2994">
        <v>1524766111</v>
      </c>
      <c r="F2994" s="2">
        <v>0.72184048631300002</v>
      </c>
      <c r="G2994" s="2">
        <v>0.72184048631300002</v>
      </c>
      <c r="H2994">
        <v>2203955</v>
      </c>
      <c r="I2994" s="2">
        <v>0.99726202705199996</v>
      </c>
      <c r="J2994" s="2">
        <v>0</v>
      </c>
      <c r="K2994">
        <v>4</v>
      </c>
      <c r="L2994" s="1" t="s">
        <v>11909</v>
      </c>
      <c r="M2994" s="1" t="s">
        <v>1667</v>
      </c>
      <c r="N2994">
        <v>0</v>
      </c>
      <c r="O2994">
        <v>0</v>
      </c>
      <c r="P2994">
        <v>1</v>
      </c>
      <c r="Q2994">
        <v>0</v>
      </c>
      <c r="R2994" s="19">
        <f>BWscncns[[#This Row],[C fx]]*4+BWscncns[[#This Row],[C fg]]*2+BWscncns[[#This Row],[C fm]]</f>
        <v>1</v>
      </c>
      <c r="S2994">
        <v>2410</v>
      </c>
      <c r="T2994">
        <v>1280000</v>
      </c>
      <c r="U2994" s="13">
        <v>1.8828119999999999</v>
      </c>
      <c r="V2994" s="13">
        <v>0.53112000000000004</v>
      </c>
      <c r="W2994">
        <v>541</v>
      </c>
      <c r="X2994">
        <v>10</v>
      </c>
      <c r="Z2994" s="10">
        <f>IF($N2994&lt;&gt;0,constants!$L$2,IF($O2994&lt;&gt;0,constants!$M$2,IF($P2994&lt;&gt;0,constants!$N$2,0)))</f>
        <v>1117.99</v>
      </c>
      <c r="AA2994" s="10">
        <f>IF($N2994&lt;&gt;0,constants!$L$2,IF($O2994&lt;&gt;0,constants!$M$2,IF($P2994&lt;&gt;0,constants!$P$2,0)))</f>
        <v>4051.45</v>
      </c>
      <c r="AB2994" s="11">
        <f>constants!$O$2</f>
        <v>4861.32</v>
      </c>
      <c r="AC2994" s="11">
        <f>VLOOKUP(BWscncns[[#This Row],[scanner]],[0]!ScnrAvgBW,2,FALSE)/1000</f>
        <v>4819.491751072962</v>
      </c>
      <c r="AD2994" s="8">
        <f>(1+$F2994)*Z2994</f>
        <v>1925.0004452930707</v>
      </c>
      <c r="AE2994" s="8">
        <f>(1+$F2994)*AA2994</f>
        <v>6975.9506382728032</v>
      </c>
      <c r="AF2994" s="8">
        <f>(1+$F2994)*AB2994</f>
        <v>8370.4175929231114</v>
      </c>
      <c r="AG2994" s="8">
        <f>(1+$F2994)*AC2994</f>
        <v>8298.3960204489595</v>
      </c>
      <c r="AH2994" s="8">
        <f>(1+$F2994)*$T2994/1000</f>
        <v>2203.9558224806401</v>
      </c>
      <c r="AI2994" s="8">
        <f>(1+BWscncns[[#This Row],[pid_error]]*K_p)*BWscncns[[#This Row],[dbw]]/1000</f>
        <v>1741.9779112403201</v>
      </c>
      <c r="AJ2994" s="13">
        <f>BWscncns[[#This Row],[Torflow prgrssv alt vote]]/VLOOKUP(BWscncns[[#This Row],[class]],AltBWtotl,2,FALSE)*100</f>
        <v>3.4356454755895521E-2</v>
      </c>
      <c r="AK2994">
        <f>IF(D2994=E2994,1,0)</f>
        <v>1</v>
      </c>
    </row>
    <row r="2995" spans="1:37">
      <c r="A2995" s="1" t="s">
        <v>10224</v>
      </c>
      <c r="B2995" s="1" t="s">
        <v>10225</v>
      </c>
      <c r="C2995">
        <v>2430</v>
      </c>
      <c r="D2995">
        <v>1525002344</v>
      </c>
      <c r="E2995">
        <v>1525002344</v>
      </c>
      <c r="F2995" s="2">
        <v>1.3208009924999999</v>
      </c>
      <c r="G2995" s="2">
        <v>1.3208009924999999</v>
      </c>
      <c r="H2995">
        <v>2433536</v>
      </c>
      <c r="I2995" s="2">
        <v>1.1146369968700001</v>
      </c>
      <c r="J2995" s="2">
        <v>0</v>
      </c>
      <c r="K2995">
        <v>1</v>
      </c>
      <c r="L2995" s="1" t="s">
        <v>11562</v>
      </c>
      <c r="M2995" s="1" t="s">
        <v>10225</v>
      </c>
      <c r="N2995">
        <v>0</v>
      </c>
      <c r="O2995">
        <v>0</v>
      </c>
      <c r="P2995">
        <v>1</v>
      </c>
      <c r="Q2995">
        <v>0</v>
      </c>
      <c r="R2995" s="19">
        <f>BWscncns[[#This Row],[C fx]]*4+BWscncns[[#This Row],[C fg]]*2+BWscncns[[#This Row],[C fm]]</f>
        <v>1</v>
      </c>
      <c r="S2995">
        <v>1260</v>
      </c>
      <c r="T2995">
        <v>1048576</v>
      </c>
      <c r="U2995" s="13">
        <v>1.20163</v>
      </c>
      <c r="V2995" s="13">
        <v>0.83220300000000003</v>
      </c>
      <c r="W2995">
        <v>2315</v>
      </c>
      <c r="X2995">
        <v>46</v>
      </c>
      <c r="Z2995" s="10">
        <f>IF($N2995&lt;&gt;0,constants!$L$2,IF($O2995&lt;&gt;0,constants!$M$2,IF($P2995&lt;&gt;0,constants!$N$2,0)))</f>
        <v>1117.99</v>
      </c>
      <c r="AA2995" s="10">
        <f>IF($N2995&lt;&gt;0,constants!$L$2,IF($O2995&lt;&gt;0,constants!$M$2,IF($P2995&lt;&gt;0,constants!$P$2,0)))</f>
        <v>4051.45</v>
      </c>
      <c r="AB2995" s="11">
        <f>constants!$O$2</f>
        <v>4861.32</v>
      </c>
      <c r="AC2995" s="11">
        <f>VLOOKUP(BWscncns[[#This Row],[scanner]],[0]!ScnrAvgBW,2,FALSE)/1000</f>
        <v>11818.828055288463</v>
      </c>
      <c r="AD2995" s="8">
        <f>(1+$F2995)*Z2995</f>
        <v>2594.6323016050746</v>
      </c>
      <c r="AE2995" s="8">
        <f>(1+$F2995)*AA2995</f>
        <v>9402.6091810641228</v>
      </c>
      <c r="AF2995" s="8">
        <f>(1+$F2995)*AB2995</f>
        <v>11282.156280860097</v>
      </c>
      <c r="AG2995" s="8">
        <f>(1+$F2995)*AC2995</f>
        <v>27429.147880900306</v>
      </c>
      <c r="AH2995" s="8">
        <f>(1+$F2995)*$T2995/1000</f>
        <v>2433.5362215116797</v>
      </c>
      <c r="AI2995" s="8">
        <f>(1+BWscncns[[#This Row],[pid_error]]*K_p)*BWscncns[[#This Row],[dbw]]/1000</f>
        <v>1741.0561107558399</v>
      </c>
      <c r="AJ2995" s="13">
        <f>BWscncns[[#This Row],[Torflow prgrssv alt vote]]/VLOOKUP(BWscncns[[#This Row],[class]],AltBWtotl,2,FALSE)*100</f>
        <v>3.4338274389523103E-2</v>
      </c>
      <c r="AK2995">
        <f>IF(D2995=E2995,1,0)</f>
        <v>1</v>
      </c>
    </row>
    <row r="2996" spans="1:37">
      <c r="A2996" s="1" t="s">
        <v>2622</v>
      </c>
      <c r="B2996" s="1" t="s">
        <v>2623</v>
      </c>
      <c r="C2996">
        <v>1220</v>
      </c>
      <c r="D2996">
        <v>1524978530</v>
      </c>
      <c r="E2996">
        <v>1524978530</v>
      </c>
      <c r="F2996" s="2">
        <v>-0.31539765963799998</v>
      </c>
      <c r="G2996" s="2">
        <v>-0.31539765963799998</v>
      </c>
      <c r="H2996">
        <v>1222258</v>
      </c>
      <c r="I2996" s="2">
        <v>-0.56281741248600003</v>
      </c>
      <c r="J2996" s="2">
        <v>0</v>
      </c>
      <c r="K2996">
        <v>6</v>
      </c>
      <c r="L2996" s="1" t="s">
        <v>11687</v>
      </c>
      <c r="M2996" s="1" t="s">
        <v>2623</v>
      </c>
      <c r="N2996">
        <v>0</v>
      </c>
      <c r="O2996">
        <v>0</v>
      </c>
      <c r="P2996">
        <v>1</v>
      </c>
      <c r="Q2996">
        <v>0</v>
      </c>
      <c r="R2996" s="19">
        <f>BWscncns[[#This Row],[C fx]]*4+BWscncns[[#This Row],[C fg]]*2+BWscncns[[#This Row],[C fm]]</f>
        <v>1</v>
      </c>
      <c r="S2996">
        <v>1300</v>
      </c>
      <c r="T2996">
        <v>2064356</v>
      </c>
      <c r="U2996" s="13">
        <v>0.62973599999999996</v>
      </c>
      <c r="V2996" s="13">
        <v>1.587966</v>
      </c>
      <c r="W2996">
        <v>4449</v>
      </c>
      <c r="X2996">
        <v>88</v>
      </c>
      <c r="Z2996" s="10">
        <f>IF($N2996&lt;&gt;0,constants!$L$2,IF($O2996&lt;&gt;0,constants!$M$2,IF($P2996&lt;&gt;0,constants!$N$2,0)))</f>
        <v>1117.99</v>
      </c>
      <c r="AA2996" s="10">
        <f>IF($N2996&lt;&gt;0,constants!$L$2,IF($O2996&lt;&gt;0,constants!$M$2,IF($P2996&lt;&gt;0,constants!$P$2,0)))</f>
        <v>4051.45</v>
      </c>
      <c r="AB2996" s="11">
        <f>constants!$O$2</f>
        <v>4861.32</v>
      </c>
      <c r="AC2996" s="11">
        <f>VLOOKUP(BWscncns[[#This Row],[scanner]],[0]!ScnrAvgBW,2,FALSE)/1000</f>
        <v>2386.3111194805197</v>
      </c>
      <c r="AD2996" s="8">
        <f>(1+$F2996)*Z2996</f>
        <v>765.37857050131242</v>
      </c>
      <c r="AE2996" s="8">
        <f>(1+$F2996)*AA2996</f>
        <v>2773.6321518596251</v>
      </c>
      <c r="AF2996" s="8">
        <f>(1+$F2996)*AB2996</f>
        <v>3328.0710492485978</v>
      </c>
      <c r="AG2996" s="8">
        <f>(1+$F2996)*AC2996</f>
        <v>1633.6741772282282</v>
      </c>
      <c r="AH2996" s="8">
        <f>(1+$F2996)*$T2996/1000</f>
        <v>1413.2629489403369</v>
      </c>
      <c r="AI2996" s="8">
        <f>(1+BWscncns[[#This Row],[pid_error]]*K_p)*BWscncns[[#This Row],[dbw]]/1000</f>
        <v>1738.8094744701687</v>
      </c>
      <c r="AJ2996" s="13">
        <f>BWscncns[[#This Row],[Torflow prgrssv alt vote]]/VLOOKUP(BWscncns[[#This Row],[class]],AltBWtotl,2,FALSE)*100</f>
        <v>3.429396472439844E-2</v>
      </c>
      <c r="AK2996">
        <f>IF(D2996=E2996,1,0)</f>
        <v>1</v>
      </c>
    </row>
    <row r="2997" spans="1:37">
      <c r="A2997" s="1" t="s">
        <v>11070</v>
      </c>
      <c r="B2997" s="1" t="s">
        <v>11071</v>
      </c>
      <c r="C2997">
        <v>1930</v>
      </c>
      <c r="D2997">
        <v>1524948566</v>
      </c>
      <c r="E2997">
        <v>1524948566</v>
      </c>
      <c r="F2997" s="2">
        <v>0.25813021349499998</v>
      </c>
      <c r="G2997" s="2">
        <v>0.25813021349499998</v>
      </c>
      <c r="H2997">
        <v>1932488</v>
      </c>
      <c r="I2997" s="2">
        <v>-0.63984897757699999</v>
      </c>
      <c r="J2997" s="2">
        <v>0</v>
      </c>
      <c r="K2997">
        <v>1</v>
      </c>
      <c r="L2997" s="1" t="s">
        <v>11560</v>
      </c>
      <c r="M2997" s="1" t="s">
        <v>11071</v>
      </c>
      <c r="N2997">
        <v>1</v>
      </c>
      <c r="O2997">
        <v>0</v>
      </c>
      <c r="P2997">
        <v>0</v>
      </c>
      <c r="Q2997">
        <v>0</v>
      </c>
      <c r="R2997" s="19">
        <f>BWscncns[[#This Row],[C fx]]*4+BWscncns[[#This Row],[C fg]]*2+BWscncns[[#This Row],[C fm]]</f>
        <v>4</v>
      </c>
      <c r="S2997">
        <v>1930</v>
      </c>
      <c r="T2997">
        <v>1536000</v>
      </c>
      <c r="U2997" s="13">
        <v>1.25651</v>
      </c>
      <c r="V2997" s="13">
        <v>0.79585499999999998</v>
      </c>
      <c r="W2997">
        <v>2131</v>
      </c>
      <c r="X2997">
        <v>42</v>
      </c>
      <c r="Z2997" s="10">
        <f>IF($N2997&lt;&gt;0,constants!$L$2,IF($O2997&lt;&gt;0,constants!$M$2,IF($P2997&lt;&gt;0,constants!$N$2,0)))</f>
        <v>10125.48</v>
      </c>
      <c r="AA2997" s="10">
        <f>IF($N2997&lt;&gt;0,constants!$L$2,IF($O2997&lt;&gt;0,constants!$M$2,IF($P2997&lt;&gt;0,constants!$P$2,0)))</f>
        <v>10125.48</v>
      </c>
      <c r="AB2997" s="11">
        <f>constants!$O$2</f>
        <v>4861.32</v>
      </c>
      <c r="AC2997" s="11">
        <f>VLOOKUP(BWscncns[[#This Row],[scanner]],[0]!ScnrAvgBW,2,FALSE)/1000</f>
        <v>11818.828055288463</v>
      </c>
      <c r="AD2997" s="8">
        <f>(1+$F2997)*Z2997</f>
        <v>12739.17231413935</v>
      </c>
      <c r="AE2997" s="8">
        <f>(1+$F2997)*AA2997</f>
        <v>12739.17231413935</v>
      </c>
      <c r="AF2997" s="8">
        <f>(1+$F2997)*AB2997</f>
        <v>6116.1735694675126</v>
      </c>
      <c r="AG2997" s="8">
        <f>(1+$F2997)*AC2997</f>
        <v>14869.624664460767</v>
      </c>
      <c r="AH2997" s="8">
        <f>(1+$F2997)*$T2997/1000</f>
        <v>1932.4880079283198</v>
      </c>
      <c r="AI2997" s="8">
        <f>(1+BWscncns[[#This Row],[pid_error]]*K_p)*BWscncns[[#This Row],[dbw]]/1000</f>
        <v>1734.2440039641599</v>
      </c>
      <c r="AJ2997" s="13">
        <f>BWscncns[[#This Row],[Torflow prgrssv alt vote]]/VLOOKUP(BWscncns[[#This Row],[class]],AltBWtotl,2,FALSE)*100</f>
        <v>1.4863761722250566E-2</v>
      </c>
      <c r="AK2997">
        <f>IF(D2997=E2997,1,0)</f>
        <v>1</v>
      </c>
    </row>
    <row r="2998" spans="1:37">
      <c r="A2998" s="1" t="s">
        <v>4232</v>
      </c>
      <c r="B2998" s="1" t="s">
        <v>4233</v>
      </c>
      <c r="C2998">
        <v>2370</v>
      </c>
      <c r="D2998">
        <v>1525009194</v>
      </c>
      <c r="E2998">
        <v>1525009194</v>
      </c>
      <c r="F2998" s="2">
        <v>1.1569216341699999</v>
      </c>
      <c r="G2998" s="2">
        <v>1.1569216341699999</v>
      </c>
      <c r="H2998">
        <v>2367713</v>
      </c>
      <c r="I2998" s="2">
        <v>0.26288597722399998</v>
      </c>
      <c r="J2998" s="2">
        <v>0</v>
      </c>
      <c r="K2998">
        <v>2</v>
      </c>
      <c r="L2998" s="1" t="s">
        <v>11570</v>
      </c>
      <c r="M2998" s="1" t="s">
        <v>4233</v>
      </c>
      <c r="N2998">
        <v>0</v>
      </c>
      <c r="O2998">
        <v>0</v>
      </c>
      <c r="P2998">
        <v>1</v>
      </c>
      <c r="Q2998">
        <v>0</v>
      </c>
      <c r="R2998" s="19">
        <f>BWscncns[[#This Row],[C fx]]*4+BWscncns[[#This Row],[C fg]]*2+BWscncns[[#This Row],[C fm]]</f>
        <v>1</v>
      </c>
      <c r="S2998">
        <v>1650</v>
      </c>
      <c r="T2998">
        <v>1097728</v>
      </c>
      <c r="U2998" s="13">
        <v>1.5031049999999999</v>
      </c>
      <c r="V2998" s="13">
        <v>0.66529000000000005</v>
      </c>
      <c r="W2998">
        <v>1366</v>
      </c>
      <c r="X2998">
        <v>27</v>
      </c>
      <c r="Z2998" s="10">
        <f>IF($N2998&lt;&gt;0,constants!$L$2,IF($O2998&lt;&gt;0,constants!$M$2,IF($P2998&lt;&gt;0,constants!$N$2,0)))</f>
        <v>1117.99</v>
      </c>
      <c r="AA2998" s="10">
        <f>IF($N2998&lt;&gt;0,constants!$L$2,IF($O2998&lt;&gt;0,constants!$M$2,IF($P2998&lt;&gt;0,constants!$P$2,0)))</f>
        <v>4051.45</v>
      </c>
      <c r="AB2998" s="11">
        <f>constants!$O$2</f>
        <v>4861.32</v>
      </c>
      <c r="AC2998" s="11">
        <f>VLOOKUP(BWscncns[[#This Row],[scanner]],[0]!ScnrAvgBW,2,FALSE)/1000</f>
        <v>8853.6095214723919</v>
      </c>
      <c r="AD2998" s="8">
        <f>(1+$F2998)*Z2998</f>
        <v>2411.4168177857182</v>
      </c>
      <c r="AE2998" s="8">
        <f>(1+$F2998)*AA2998</f>
        <v>8738.6601547580449</v>
      </c>
      <c r="AF2998" s="8">
        <f>(1+$F2998)*AB2998</f>
        <v>10485.486278623302</v>
      </c>
      <c r="AG2998" s="8">
        <f>(1+$F2998)*AC2998</f>
        <v>19096.541917357299</v>
      </c>
      <c r="AH2998" s="8">
        <f>(1+$F2998)*$T2998/1000</f>
        <v>2367.7132716341657</v>
      </c>
      <c r="AI2998" s="8">
        <f>(1+BWscncns[[#This Row],[pid_error]]*K_p)*BWscncns[[#This Row],[dbw]]/1000</f>
        <v>1732.7206358170829</v>
      </c>
      <c r="AJ2998" s="13">
        <f>BWscncns[[#This Row],[Torflow prgrssv alt vote]]/VLOOKUP(BWscncns[[#This Row],[class]],AltBWtotl,2,FALSE)*100</f>
        <v>3.4173876571528733E-2</v>
      </c>
      <c r="AK2998">
        <f>IF(D2998=E2998,1,0)</f>
        <v>1</v>
      </c>
    </row>
    <row r="2999" spans="1:37">
      <c r="A2999" s="1" t="s">
        <v>9892</v>
      </c>
      <c r="B2999" s="1" t="s">
        <v>9893</v>
      </c>
      <c r="C2999">
        <v>4500</v>
      </c>
      <c r="D2999">
        <v>1524425060</v>
      </c>
      <c r="E2999">
        <v>1525007036</v>
      </c>
      <c r="F2999" s="2">
        <v>-0.63501503152799998</v>
      </c>
      <c r="G2999" s="2">
        <v>-0.63501503152799998</v>
      </c>
      <c r="H2999">
        <v>1010675</v>
      </c>
      <c r="I2999" s="2">
        <v>-1.0353943646799999</v>
      </c>
      <c r="J2999" s="2">
        <v>0</v>
      </c>
      <c r="K2999">
        <v>3</v>
      </c>
      <c r="L2999" s="1" t="s">
        <v>11600</v>
      </c>
      <c r="M2999" s="1" t="s">
        <v>9893</v>
      </c>
      <c r="N2999">
        <v>0</v>
      </c>
      <c r="O2999">
        <v>1</v>
      </c>
      <c r="P2999">
        <v>0</v>
      </c>
      <c r="Q2999">
        <v>0</v>
      </c>
      <c r="R2999" s="19">
        <f>BWscncns[[#This Row],[C fx]]*4+BWscncns[[#This Row],[C fg]]*2+BWscncns[[#This Row],[C fm]]</f>
        <v>2</v>
      </c>
      <c r="S2999">
        <v>3460</v>
      </c>
      <c r="T2999">
        <v>2538077</v>
      </c>
      <c r="U2999" s="13">
        <v>1.363237</v>
      </c>
      <c r="V2999" s="13">
        <v>0.73354799999999998</v>
      </c>
      <c r="W2999">
        <v>1759</v>
      </c>
      <c r="X2999">
        <v>35</v>
      </c>
      <c r="Z2999" s="10">
        <f>IF($N2999&lt;&gt;0,constants!$L$2,IF($O2999&lt;&gt;0,constants!$M$2,IF($P2999&lt;&gt;0,constants!$N$2,0)))</f>
        <v>9721.3799999999992</v>
      </c>
      <c r="AA2999" s="10">
        <f>IF($N2999&lt;&gt;0,constants!$L$2,IF($O2999&lt;&gt;0,constants!$M$2,IF($P2999&lt;&gt;0,constants!$P$2,0)))</f>
        <v>9721.3799999999992</v>
      </c>
      <c r="AB2999" s="11">
        <f>constants!$O$2</f>
        <v>4861.32</v>
      </c>
      <c r="AC2999" s="11">
        <f>VLOOKUP(BWscncns[[#This Row],[scanner]],[0]!ScnrAvgBW,2,FALSE)/1000</f>
        <v>6440.9193022088357</v>
      </c>
      <c r="AD2999" s="8">
        <f>(1+$F2999)*Z2999</f>
        <v>3548.1575728043313</v>
      </c>
      <c r="AE2999" s="8">
        <f>(1+$F2999)*AA2999</f>
        <v>3548.1575728043313</v>
      </c>
      <c r="AF2999" s="8">
        <f>(1+$F2999)*AB2999</f>
        <v>1774.308726932303</v>
      </c>
      <c r="AG2999" s="8">
        <f>(1+$F2999)*AC2999</f>
        <v>2350.8387284473883</v>
      </c>
      <c r="AH2999" s="8">
        <f>(1+$F2999)*$T2999/1000</f>
        <v>926.35995382450835</v>
      </c>
      <c r="AI2999" s="8">
        <f>(1+BWscncns[[#This Row],[pid_error]]*K_p)*BWscncns[[#This Row],[dbw]]/1000</f>
        <v>1732.2184769122543</v>
      </c>
      <c r="AJ2999" s="13">
        <f>BWscncns[[#This Row],[Torflow prgrssv alt vote]]/VLOOKUP(BWscncns[[#This Row],[class]],AltBWtotl,2,FALSE)*100</f>
        <v>6.0511554167018734E-3</v>
      </c>
      <c r="AK2999">
        <f>IF(D2999=E2999,1,0)</f>
        <v>0</v>
      </c>
    </row>
    <row r="3000" spans="1:37">
      <c r="A3000" s="1" t="s">
        <v>4820</v>
      </c>
      <c r="B3000" s="1" t="s">
        <v>4821</v>
      </c>
      <c r="C3000">
        <v>2050</v>
      </c>
      <c r="D3000">
        <v>1524979588</v>
      </c>
      <c r="E3000">
        <v>1524979588</v>
      </c>
      <c r="F3000" s="2">
        <v>0.44801272960299998</v>
      </c>
      <c r="G3000" s="2">
        <v>0.44801272960299998</v>
      </c>
      <c r="H3000">
        <v>2049134</v>
      </c>
      <c r="I3000" s="2">
        <v>-0.87316370152699996</v>
      </c>
      <c r="J3000" s="2">
        <v>0</v>
      </c>
      <c r="K3000">
        <v>4</v>
      </c>
      <c r="L3000" s="1" t="s">
        <v>11810</v>
      </c>
      <c r="M3000" s="1" t="s">
        <v>4821</v>
      </c>
      <c r="N3000">
        <v>0</v>
      </c>
      <c r="O3000">
        <v>0</v>
      </c>
      <c r="P3000">
        <v>1</v>
      </c>
      <c r="Q3000">
        <v>1</v>
      </c>
      <c r="R3000" s="19">
        <f>BWscncns[[#This Row],[C fx]]*4+BWscncns[[#This Row],[C fg]]*2+BWscncns[[#This Row],[C fm]]</f>
        <v>1</v>
      </c>
      <c r="S3000">
        <v>20</v>
      </c>
      <c r="T3000">
        <v>1414144</v>
      </c>
      <c r="U3000" s="13">
        <v>1</v>
      </c>
      <c r="V3000" s="13">
        <v>1</v>
      </c>
      <c r="W3000">
        <v>3281</v>
      </c>
      <c r="X3000">
        <v>65</v>
      </c>
      <c r="Z3000" s="10">
        <f>IF($N3000&lt;&gt;0,constants!$L$2,IF($O3000&lt;&gt;0,constants!$M$2,IF($P3000&lt;&gt;0,constants!$N$2,0)))</f>
        <v>1117.99</v>
      </c>
      <c r="AA3000" s="10">
        <f>IF($N3000&lt;&gt;0,constants!$L$2,IF($O3000&lt;&gt;0,constants!$M$2,IF($P3000&lt;&gt;0,constants!$P$2,0)))</f>
        <v>4051.45</v>
      </c>
      <c r="AB3000" s="11">
        <f>constants!$O$2</f>
        <v>4861.32</v>
      </c>
      <c r="AC3000" s="11">
        <f>VLOOKUP(BWscncns[[#This Row],[scanner]],[0]!ScnrAvgBW,2,FALSE)/1000</f>
        <v>4819.491751072962</v>
      </c>
      <c r="AD3000" s="8">
        <f>(1+$F3000)*Z3000</f>
        <v>1618.8637515688581</v>
      </c>
      <c r="AE3000" s="8">
        <f>(1+$F3000)*AA3000</f>
        <v>5866.5511733500744</v>
      </c>
      <c r="AF3000" s="8">
        <f>(1+$F3000)*AB3000</f>
        <v>7039.2532426736561</v>
      </c>
      <c r="AG3000" s="8">
        <f>(1+$F3000)*AC3000</f>
        <v>6978.6854057703022</v>
      </c>
      <c r="AH3000" s="8">
        <f>(1+$F3000)*$T3000/1000</f>
        <v>2047.6985134917052</v>
      </c>
      <c r="AI3000" s="8">
        <f>(1+BWscncns[[#This Row],[pid_error]]*K_p)*BWscncns[[#This Row],[dbw]]/1000</f>
        <v>1730.9212567458526</v>
      </c>
      <c r="AJ3000" s="13">
        <f>BWscncns[[#This Row],[Torflow prgrssv alt vote]]/VLOOKUP(BWscncns[[#This Row],[class]],AltBWtotl,2,FALSE)*100</f>
        <v>3.4138388012660947E-2</v>
      </c>
      <c r="AK3000">
        <f>IF(D3000=E3000,1,0)</f>
        <v>1</v>
      </c>
    </row>
    <row r="3001" spans="1:37">
      <c r="A3001" s="1" t="s">
        <v>4179</v>
      </c>
      <c r="B3001" s="1" t="s">
        <v>4180</v>
      </c>
      <c r="C3001">
        <v>1920</v>
      </c>
      <c r="D3001">
        <v>1524955955</v>
      </c>
      <c r="E3001">
        <v>1524955955</v>
      </c>
      <c r="F3001" s="2">
        <v>0.25237035042</v>
      </c>
      <c r="G3001" s="2">
        <v>0.25237035042</v>
      </c>
      <c r="H3001">
        <v>1923640</v>
      </c>
      <c r="I3001" s="2">
        <v>-0.14678525385999999</v>
      </c>
      <c r="J3001" s="2">
        <v>0</v>
      </c>
      <c r="K3001">
        <v>4</v>
      </c>
      <c r="L3001" s="1" t="s">
        <v>11722</v>
      </c>
      <c r="M3001" s="1" t="s">
        <v>4180</v>
      </c>
      <c r="N3001">
        <v>1</v>
      </c>
      <c r="O3001">
        <v>0</v>
      </c>
      <c r="P3001">
        <v>0</v>
      </c>
      <c r="Q3001">
        <v>0</v>
      </c>
      <c r="R3001" s="19">
        <f>BWscncns[[#This Row],[C fx]]*4+BWscncns[[#This Row],[C fg]]*2+BWscncns[[#This Row],[C fm]]</f>
        <v>4</v>
      </c>
      <c r="S3001">
        <v>1600</v>
      </c>
      <c r="T3001">
        <v>1536000</v>
      </c>
      <c r="U3001" s="13">
        <v>1.0416669999999999</v>
      </c>
      <c r="V3001" s="13">
        <v>0.96</v>
      </c>
      <c r="W3001">
        <v>3036</v>
      </c>
      <c r="X3001">
        <v>60</v>
      </c>
      <c r="Z3001" s="10">
        <f>IF($N3001&lt;&gt;0,constants!$L$2,IF($O3001&lt;&gt;0,constants!$M$2,IF($P3001&lt;&gt;0,constants!$N$2,0)))</f>
        <v>10125.48</v>
      </c>
      <c r="AA3001" s="10">
        <f>IF($N3001&lt;&gt;0,constants!$L$2,IF($O3001&lt;&gt;0,constants!$M$2,IF($P3001&lt;&gt;0,constants!$P$2,0)))</f>
        <v>10125.48</v>
      </c>
      <c r="AB3001" s="11">
        <f>constants!$O$2</f>
        <v>4861.32</v>
      </c>
      <c r="AC3001" s="11">
        <f>VLOOKUP(BWscncns[[#This Row],[scanner]],[0]!ScnrAvgBW,2,FALSE)/1000</f>
        <v>4819.491751072962</v>
      </c>
      <c r="AD3001" s="8">
        <f>(1+$F3001)*Z3001</f>
        <v>12680.850935770703</v>
      </c>
      <c r="AE3001" s="8">
        <f>(1+$F3001)*AA3001</f>
        <v>12680.850935770703</v>
      </c>
      <c r="AF3001" s="8">
        <f>(1+$F3001)*AB3001</f>
        <v>6088.1730319037542</v>
      </c>
      <c r="AG3001" s="8">
        <f>(1+$F3001)*AC3001</f>
        <v>6035.7885731375454</v>
      </c>
      <c r="AH3001" s="8">
        <f>(1+$F3001)*$T3001/1000</f>
        <v>1923.6408582451202</v>
      </c>
      <c r="AI3001" s="8">
        <f>(1+BWscncns[[#This Row],[pid_error]]*K_p)*BWscncns[[#This Row],[dbw]]/1000</f>
        <v>1729.8204291225602</v>
      </c>
      <c r="AJ3001" s="13">
        <f>BWscncns[[#This Row],[Torflow prgrssv alt vote]]/VLOOKUP(BWscncns[[#This Row],[class]],AltBWtotl,2,FALSE)*100</f>
        <v>1.4825848393874751E-2</v>
      </c>
      <c r="AK3001">
        <f>IF(D3001=E3001,1,0)</f>
        <v>1</v>
      </c>
    </row>
    <row r="3002" spans="1:37">
      <c r="A3002" s="1" t="s">
        <v>1239</v>
      </c>
      <c r="B3002" s="1" t="s">
        <v>1240</v>
      </c>
      <c r="C3002">
        <v>2110</v>
      </c>
      <c r="D3002">
        <v>1524783491</v>
      </c>
      <c r="E3002">
        <v>1524993264</v>
      </c>
      <c r="F3002" s="2">
        <v>-0.65052132056800005</v>
      </c>
      <c r="G3002" s="2">
        <v>-0.65052132056800005</v>
      </c>
      <c r="H3002">
        <v>917586</v>
      </c>
      <c r="I3002" s="2">
        <v>-1.19902312443</v>
      </c>
      <c r="J3002" s="2">
        <v>0</v>
      </c>
      <c r="K3002">
        <v>5</v>
      </c>
      <c r="L3002" s="1" t="s">
        <v>11828</v>
      </c>
      <c r="M3002" s="1" t="s">
        <v>1240</v>
      </c>
      <c r="N3002">
        <v>0</v>
      </c>
      <c r="O3002">
        <v>1</v>
      </c>
      <c r="P3002">
        <v>0</v>
      </c>
      <c r="Q3002">
        <v>0</v>
      </c>
      <c r="R3002" s="19">
        <f>BWscncns[[#This Row],[C fx]]*4+BWscncns[[#This Row],[C fg]]*2+BWscncns[[#This Row],[C fm]]</f>
        <v>2</v>
      </c>
      <c r="S3002">
        <v>1920</v>
      </c>
      <c r="T3002">
        <v>2562953</v>
      </c>
      <c r="U3002" s="13">
        <v>0.74913600000000002</v>
      </c>
      <c r="V3002" s="13">
        <v>1.3348709999999999</v>
      </c>
      <c r="W3002">
        <v>4133</v>
      </c>
      <c r="X3002">
        <v>82</v>
      </c>
      <c r="Z3002" s="10">
        <f>IF($N3002&lt;&gt;0,constants!$L$2,IF($O3002&lt;&gt;0,constants!$M$2,IF($P3002&lt;&gt;0,constants!$N$2,0)))</f>
        <v>9721.3799999999992</v>
      </c>
      <c r="AA3002" s="10">
        <f>IF($N3002&lt;&gt;0,constants!$L$2,IF($O3002&lt;&gt;0,constants!$M$2,IF($P3002&lt;&gt;0,constants!$P$2,0)))</f>
        <v>9721.3799999999992</v>
      </c>
      <c r="AB3002" s="11">
        <f>constants!$O$2</f>
        <v>4861.32</v>
      </c>
      <c r="AC3002" s="11">
        <f>VLOOKUP(BWscncns[[#This Row],[scanner]],[0]!ScnrAvgBW,2,FALSE)/1000</f>
        <v>3794.4265750962772</v>
      </c>
      <c r="AD3002" s="8">
        <f>(1+$F3002)*Z3002</f>
        <v>3397.4150446566555</v>
      </c>
      <c r="AE3002" s="8">
        <f>(1+$F3002)*AA3002</f>
        <v>3397.4150446566555</v>
      </c>
      <c r="AF3002" s="8">
        <f>(1+$F3002)*AB3002</f>
        <v>1698.9276938963699</v>
      </c>
      <c r="AG3002" s="8">
        <f>(1+$F3002)*AC3002</f>
        <v>1326.0711886663335</v>
      </c>
      <c r="AH3002" s="8">
        <f>(1+$F3002)*$T3002/1000</f>
        <v>895.69742988628252</v>
      </c>
      <c r="AI3002" s="8">
        <f>(1+BWscncns[[#This Row],[pid_error]]*K_p)*BWscncns[[#This Row],[dbw]]/1000</f>
        <v>1729.3252149431412</v>
      </c>
      <c r="AJ3002" s="13">
        <f>BWscncns[[#This Row],[Torflow prgrssv alt vote]]/VLOOKUP(BWscncns[[#This Row],[class]],AltBWtotl,2,FALSE)*100</f>
        <v>6.0410483903251865E-3</v>
      </c>
      <c r="AK3002">
        <f>IF(D3002=E3002,1,0)</f>
        <v>0</v>
      </c>
    </row>
    <row r="3003" spans="1:37">
      <c r="A3003" s="1" t="s">
        <v>5877</v>
      </c>
      <c r="B3003" s="1" t="s">
        <v>5878</v>
      </c>
      <c r="C3003">
        <v>2410</v>
      </c>
      <c r="D3003">
        <v>1525009122</v>
      </c>
      <c r="E3003">
        <v>1525009122</v>
      </c>
      <c r="F3003" s="2">
        <v>1.29745840574</v>
      </c>
      <c r="G3003" s="2">
        <v>1.29745840574</v>
      </c>
      <c r="H3003">
        <v>2409059</v>
      </c>
      <c r="I3003" s="2">
        <v>0.43142146334499998</v>
      </c>
      <c r="J3003" s="2">
        <v>0</v>
      </c>
      <c r="K3003">
        <v>1</v>
      </c>
      <c r="L3003" s="1" t="s">
        <v>11549</v>
      </c>
      <c r="M3003" s="1" t="s">
        <v>5878</v>
      </c>
      <c r="N3003">
        <v>0</v>
      </c>
      <c r="O3003">
        <v>0</v>
      </c>
      <c r="P3003">
        <v>1</v>
      </c>
      <c r="Q3003">
        <v>0</v>
      </c>
      <c r="R3003" s="19">
        <f>BWscncns[[#This Row],[C fx]]*4+BWscncns[[#This Row],[C fg]]*2+BWscncns[[#This Row],[C fm]]</f>
        <v>1</v>
      </c>
      <c r="S3003">
        <v>1970</v>
      </c>
      <c r="T3003">
        <v>1048576</v>
      </c>
      <c r="U3003" s="13">
        <v>1.878738</v>
      </c>
      <c r="V3003" s="13">
        <v>0.53227199999999997</v>
      </c>
      <c r="W3003">
        <v>544</v>
      </c>
      <c r="X3003">
        <v>10</v>
      </c>
      <c r="Z3003" s="10">
        <f>IF($N3003&lt;&gt;0,constants!$L$2,IF($O3003&lt;&gt;0,constants!$M$2,IF($P3003&lt;&gt;0,constants!$N$2,0)))</f>
        <v>1117.99</v>
      </c>
      <c r="AA3003" s="10">
        <f>IF($N3003&lt;&gt;0,constants!$L$2,IF($O3003&lt;&gt;0,constants!$M$2,IF($P3003&lt;&gt;0,constants!$P$2,0)))</f>
        <v>4051.45</v>
      </c>
      <c r="AB3003" s="11">
        <f>constants!$O$2</f>
        <v>4861.32</v>
      </c>
      <c r="AC3003" s="11">
        <f>VLOOKUP(BWscncns[[#This Row],[scanner]],[0]!ScnrAvgBW,2,FALSE)/1000</f>
        <v>11818.828055288463</v>
      </c>
      <c r="AD3003" s="8">
        <f>(1+$F3003)*Z3003</f>
        <v>2568.5355230332625</v>
      </c>
      <c r="AE3003" s="8">
        <f>(1+$F3003)*AA3003</f>
        <v>9308.0378579353219</v>
      </c>
      <c r="AF3003" s="8">
        <f>(1+$F3003)*AB3003</f>
        <v>11168.680496991976</v>
      </c>
      <c r="AG3003" s="8">
        <f>(1+$F3003)*AC3003</f>
        <v>27153.265861618216</v>
      </c>
      <c r="AH3003" s="8">
        <f>(1+$F3003)*$T3003/1000</f>
        <v>2409.0597452572265</v>
      </c>
      <c r="AI3003" s="8">
        <f>(1+BWscncns[[#This Row],[pid_error]]*K_p)*BWscncns[[#This Row],[dbw]]/1000</f>
        <v>1728.817872628613</v>
      </c>
      <c r="AJ3003" s="13">
        <f>BWscncns[[#This Row],[Torflow prgrssv alt vote]]/VLOOKUP(BWscncns[[#This Row],[class]],AltBWtotl,2,FALSE)*100</f>
        <v>3.4096903662720626E-2</v>
      </c>
      <c r="AK3003">
        <f>IF(D3003=E3003,1,0)</f>
        <v>1</v>
      </c>
    </row>
    <row r="3004" spans="1:37">
      <c r="A3004" s="1" t="s">
        <v>1984</v>
      </c>
      <c r="B3004" s="1" t="s">
        <v>1985</v>
      </c>
      <c r="C3004">
        <v>2150</v>
      </c>
      <c r="D3004">
        <v>1524991648</v>
      </c>
      <c r="E3004">
        <v>1524991648</v>
      </c>
      <c r="F3004" s="2">
        <v>0.63763727817500004</v>
      </c>
      <c r="G3004" s="2">
        <v>0.63763727817500004</v>
      </c>
      <c r="H3004">
        <v>2146483</v>
      </c>
      <c r="I3004" s="2">
        <v>0.55493759765700001</v>
      </c>
      <c r="J3004" s="2">
        <v>0</v>
      </c>
      <c r="K3004">
        <v>3</v>
      </c>
      <c r="L3004" s="1" t="s">
        <v>11582</v>
      </c>
      <c r="M3004" s="1" t="s">
        <v>1985</v>
      </c>
      <c r="N3004">
        <v>0</v>
      </c>
      <c r="O3004">
        <v>0</v>
      </c>
      <c r="P3004">
        <v>1</v>
      </c>
      <c r="Q3004">
        <v>0</v>
      </c>
      <c r="R3004" s="19">
        <f>BWscncns[[#This Row],[C fx]]*4+BWscncns[[#This Row],[C fg]]*2+BWscncns[[#This Row],[C fm]]</f>
        <v>1</v>
      </c>
      <c r="S3004">
        <v>2150</v>
      </c>
      <c r="T3004">
        <v>1310720</v>
      </c>
      <c r="U3004" s="13">
        <v>1.64032</v>
      </c>
      <c r="V3004" s="13">
        <v>0.60963699999999998</v>
      </c>
      <c r="W3004">
        <v>988</v>
      </c>
      <c r="X3004">
        <v>19</v>
      </c>
      <c r="Z3004" s="10">
        <f>IF($N3004&lt;&gt;0,constants!$L$2,IF($O3004&lt;&gt;0,constants!$M$2,IF($P3004&lt;&gt;0,constants!$N$2,0)))</f>
        <v>1117.99</v>
      </c>
      <c r="AA3004" s="10">
        <f>IF($N3004&lt;&gt;0,constants!$L$2,IF($O3004&lt;&gt;0,constants!$M$2,IF($P3004&lt;&gt;0,constants!$P$2,0)))</f>
        <v>4051.45</v>
      </c>
      <c r="AB3004" s="11">
        <f>constants!$O$2</f>
        <v>4861.32</v>
      </c>
      <c r="AC3004" s="11">
        <f>VLOOKUP(BWscncns[[#This Row],[scanner]],[0]!ScnrAvgBW,2,FALSE)/1000</f>
        <v>6440.9193022088357</v>
      </c>
      <c r="AD3004" s="8">
        <f>(1+$F3004)*Z3004</f>
        <v>1830.8621006268684</v>
      </c>
      <c r="AE3004" s="8">
        <f>(1+$F3004)*AA3004</f>
        <v>6634.805550662104</v>
      </c>
      <c r="AF3004" s="8">
        <f>(1+$F3004)*AB3004</f>
        <v>7961.0788531376911</v>
      </c>
      <c r="AG3004" s="8">
        <f>(1+$F3004)*AC3004</f>
        <v>10547.889555014099</v>
      </c>
      <c r="AH3004" s="8">
        <f>(1+$F3004)*$T3004/1000</f>
        <v>2146.4839332495358</v>
      </c>
      <c r="AI3004" s="8">
        <f>(1+BWscncns[[#This Row],[pid_error]]*K_p)*BWscncns[[#This Row],[dbw]]/1000</f>
        <v>1728.601966624768</v>
      </c>
      <c r="AJ3004" s="13">
        <f>BWscncns[[#This Row],[Torflow prgrssv alt vote]]/VLOOKUP(BWscncns[[#This Row],[class]],AltBWtotl,2,FALSE)*100</f>
        <v>3.4092645419946839E-2</v>
      </c>
      <c r="AK3004">
        <f>IF(D3004=E3004,1,0)</f>
        <v>1</v>
      </c>
    </row>
    <row r="3005" spans="1:37">
      <c r="A3005" s="1" t="s">
        <v>2996</v>
      </c>
      <c r="B3005" s="1" t="s">
        <v>2997</v>
      </c>
      <c r="C3005">
        <v>1970</v>
      </c>
      <c r="D3005">
        <v>1524935799</v>
      </c>
      <c r="E3005">
        <v>1524935799</v>
      </c>
      <c r="F3005" s="2">
        <v>0.29822029432899999</v>
      </c>
      <c r="G3005" s="2">
        <v>0.29822029432899999</v>
      </c>
      <c r="H3005">
        <v>1971396</v>
      </c>
      <c r="I3005" s="2">
        <v>0.76327722839400003</v>
      </c>
      <c r="J3005" s="2">
        <v>0</v>
      </c>
      <c r="K3005">
        <v>6</v>
      </c>
      <c r="L3005" s="1" t="s">
        <v>11752</v>
      </c>
      <c r="M3005" s="1" t="s">
        <v>2997</v>
      </c>
      <c r="N3005">
        <v>0</v>
      </c>
      <c r="O3005">
        <v>0</v>
      </c>
      <c r="P3005">
        <v>1</v>
      </c>
      <c r="Q3005">
        <v>0</v>
      </c>
      <c r="R3005" s="19">
        <f>BWscncns[[#This Row],[C fx]]*4+BWscncns[[#This Row],[C fg]]*2+BWscncns[[#This Row],[C fm]]</f>
        <v>1</v>
      </c>
      <c r="S3005">
        <v>1460</v>
      </c>
      <c r="T3005">
        <v>1504191</v>
      </c>
      <c r="U3005" s="13">
        <v>0.97062099999999996</v>
      </c>
      <c r="V3005" s="13">
        <v>1.030268</v>
      </c>
      <c r="W3005">
        <v>3477</v>
      </c>
      <c r="X3005">
        <v>69</v>
      </c>
      <c r="Z3005" s="10">
        <f>IF($N3005&lt;&gt;0,constants!$L$2,IF($O3005&lt;&gt;0,constants!$M$2,IF($P3005&lt;&gt;0,constants!$N$2,0)))</f>
        <v>1117.99</v>
      </c>
      <c r="AA3005" s="10">
        <f>IF($N3005&lt;&gt;0,constants!$L$2,IF($O3005&lt;&gt;0,constants!$M$2,IF($P3005&lt;&gt;0,constants!$P$2,0)))</f>
        <v>4051.45</v>
      </c>
      <c r="AB3005" s="11">
        <f>constants!$O$2</f>
        <v>4861.32</v>
      </c>
      <c r="AC3005" s="11">
        <f>VLOOKUP(BWscncns[[#This Row],[scanner]],[0]!ScnrAvgBW,2,FALSE)/1000</f>
        <v>2386.3111194805197</v>
      </c>
      <c r="AD3005" s="8">
        <f>(1+$F3005)*Z3005</f>
        <v>1451.3973068568787</v>
      </c>
      <c r="AE3005" s="8">
        <f>(1+$F3005)*AA3005</f>
        <v>5259.674611459227</v>
      </c>
      <c r="AF3005" s="8">
        <f>(1+$F3005)*AB3005</f>
        <v>6311.0642812274536</v>
      </c>
      <c r="AG3005" s="8">
        <f>(1+$F3005)*AC3005</f>
        <v>3097.9575238925659</v>
      </c>
      <c r="AH3005" s="8">
        <f>(1+$F3005)*$T3005/1000</f>
        <v>1952.7712827470327</v>
      </c>
      <c r="AI3005" s="8">
        <f>(1+BWscncns[[#This Row],[pid_error]]*K_p)*BWscncns[[#This Row],[dbw]]/1000</f>
        <v>1728.4811413735165</v>
      </c>
      <c r="AJ3005" s="13">
        <f>BWscncns[[#This Row],[Torflow prgrssv alt vote]]/VLOOKUP(BWscncns[[#This Row],[class]],AltBWtotl,2,FALSE)*100</f>
        <v>3.4090262423439703E-2</v>
      </c>
      <c r="AK3005">
        <f>IF(D3005=E3005,1,0)</f>
        <v>1</v>
      </c>
    </row>
    <row r="3006" spans="1:37">
      <c r="A3006" s="1" t="s">
        <v>4888</v>
      </c>
      <c r="B3006" s="1" t="s">
        <v>28</v>
      </c>
      <c r="C3006">
        <v>1850</v>
      </c>
      <c r="D3006">
        <v>1525001522</v>
      </c>
      <c r="E3006">
        <v>1525001522</v>
      </c>
      <c r="F3006" s="2">
        <v>0.15823316870000001</v>
      </c>
      <c r="G3006" s="2">
        <v>0.15823316870000001</v>
      </c>
      <c r="H3006">
        <v>1854952</v>
      </c>
      <c r="I3006" s="2">
        <v>-0.187498731365</v>
      </c>
      <c r="J3006" s="2">
        <v>0</v>
      </c>
      <c r="K3006">
        <v>4</v>
      </c>
      <c r="L3006" s="1" t="s">
        <v>11646</v>
      </c>
      <c r="M3006" s="1" t="s">
        <v>28</v>
      </c>
      <c r="N3006">
        <v>0</v>
      </c>
      <c r="O3006">
        <v>0</v>
      </c>
      <c r="P3006">
        <v>1</v>
      </c>
      <c r="Q3006">
        <v>0</v>
      </c>
      <c r="R3006" s="19">
        <f>BWscncns[[#This Row],[C fx]]*4+BWscncns[[#This Row],[C fg]]*2+BWscncns[[#This Row],[C fm]]</f>
        <v>1</v>
      </c>
      <c r="S3006">
        <v>1800</v>
      </c>
      <c r="T3006">
        <v>1601536</v>
      </c>
      <c r="U3006" s="13">
        <v>1.1239209999999999</v>
      </c>
      <c r="V3006" s="13">
        <v>0.88974200000000003</v>
      </c>
      <c r="W3006">
        <v>2574</v>
      </c>
      <c r="X3006">
        <v>51</v>
      </c>
      <c r="Z3006" s="10">
        <f>IF($N3006&lt;&gt;0,constants!$L$2,IF($O3006&lt;&gt;0,constants!$M$2,IF($P3006&lt;&gt;0,constants!$N$2,0)))</f>
        <v>1117.99</v>
      </c>
      <c r="AA3006" s="10">
        <f>IF($N3006&lt;&gt;0,constants!$L$2,IF($O3006&lt;&gt;0,constants!$M$2,IF($P3006&lt;&gt;0,constants!$P$2,0)))</f>
        <v>4051.45</v>
      </c>
      <c r="AB3006" s="11">
        <f>constants!$O$2</f>
        <v>4861.32</v>
      </c>
      <c r="AC3006" s="11">
        <f>VLOOKUP(BWscncns[[#This Row],[scanner]],[0]!ScnrAvgBW,2,FALSE)/1000</f>
        <v>4819.491751072962</v>
      </c>
      <c r="AD3006" s="8">
        <f>(1+$F3006)*Z3006</f>
        <v>1294.893100274913</v>
      </c>
      <c r="AE3006" s="8">
        <f>(1+$F3006)*AA3006</f>
        <v>4692.5237713296146</v>
      </c>
      <c r="AF3006" s="8">
        <f>(1+$F3006)*AB3006</f>
        <v>5630.5420676646836</v>
      </c>
      <c r="AG3006" s="8">
        <f>(1+$F3006)*AC3006</f>
        <v>5582.0952023687487</v>
      </c>
      <c r="AH3006" s="8">
        <f>(1+$F3006)*$T3006/1000</f>
        <v>1854.9521160671234</v>
      </c>
      <c r="AI3006" s="8">
        <f>(1+BWscncns[[#This Row],[pid_error]]*K_p)*BWscncns[[#This Row],[dbw]]/1000</f>
        <v>1728.2440580335615</v>
      </c>
      <c r="AJ3006" s="13">
        <f>BWscncns[[#This Row],[Torflow prgrssv alt vote]]/VLOOKUP(BWscncns[[#This Row],[class]],AltBWtotl,2,FALSE)*100</f>
        <v>3.4085586507063281E-2</v>
      </c>
      <c r="AK3006">
        <f>IF(D3006=E3006,1,0)</f>
        <v>1</v>
      </c>
    </row>
    <row r="3007" spans="1:37">
      <c r="A3007" s="1" t="s">
        <v>10158</v>
      </c>
      <c r="B3007" s="1" t="s">
        <v>10159</v>
      </c>
      <c r="C3007">
        <v>2220</v>
      </c>
      <c r="D3007">
        <v>1524998226</v>
      </c>
      <c r="E3007">
        <v>1524998226</v>
      </c>
      <c r="F3007" s="2">
        <v>0.809174128923</v>
      </c>
      <c r="G3007" s="2">
        <v>0.809174128923</v>
      </c>
      <c r="H3007">
        <v>2223113</v>
      </c>
      <c r="I3007" s="2">
        <v>0.168241975214</v>
      </c>
      <c r="J3007" s="2">
        <v>0</v>
      </c>
      <c r="K3007">
        <v>2</v>
      </c>
      <c r="L3007" s="1" t="s">
        <v>11571</v>
      </c>
      <c r="M3007" s="1" t="s">
        <v>10159</v>
      </c>
      <c r="N3007">
        <v>0</v>
      </c>
      <c r="O3007">
        <v>0</v>
      </c>
      <c r="P3007">
        <v>1</v>
      </c>
      <c r="Q3007">
        <v>0</v>
      </c>
      <c r="R3007" s="19">
        <f>BWscncns[[#This Row],[C fx]]*4+BWscncns[[#This Row],[C fg]]*2+BWscncns[[#This Row],[C fm]]</f>
        <v>1</v>
      </c>
      <c r="S3007">
        <v>1930</v>
      </c>
      <c r="T3007">
        <v>1228800</v>
      </c>
      <c r="U3007" s="13">
        <v>1.570638</v>
      </c>
      <c r="V3007" s="13">
        <v>0.63668400000000003</v>
      </c>
      <c r="W3007">
        <v>1153</v>
      </c>
      <c r="X3007">
        <v>23</v>
      </c>
      <c r="Z3007" s="10">
        <f>IF($N3007&lt;&gt;0,constants!$L$2,IF($O3007&lt;&gt;0,constants!$M$2,IF($P3007&lt;&gt;0,constants!$N$2,0)))</f>
        <v>1117.99</v>
      </c>
      <c r="AA3007" s="10">
        <f>IF($N3007&lt;&gt;0,constants!$L$2,IF($O3007&lt;&gt;0,constants!$M$2,IF($P3007&lt;&gt;0,constants!$P$2,0)))</f>
        <v>4051.45</v>
      </c>
      <c r="AB3007" s="11">
        <f>constants!$O$2</f>
        <v>4861.32</v>
      </c>
      <c r="AC3007" s="11">
        <f>VLOOKUP(BWscncns[[#This Row],[scanner]],[0]!ScnrAvgBW,2,FALSE)/1000</f>
        <v>8853.6095214723919</v>
      </c>
      <c r="AD3007" s="8">
        <f>(1+$F3007)*Z3007</f>
        <v>2022.6385843946246</v>
      </c>
      <c r="AE3007" s="8">
        <f>(1+$F3007)*AA3007</f>
        <v>7329.7785246250878</v>
      </c>
      <c r="AF3007" s="8">
        <f>(1+$F3007)*AB3007</f>
        <v>8794.9743764159575</v>
      </c>
      <c r="AG3007" s="8">
        <f>(1+$F3007)*AC3007</f>
        <v>16017.721293834193</v>
      </c>
      <c r="AH3007" s="8">
        <f>(1+$F3007)*$T3007/1000</f>
        <v>2223.1131696205825</v>
      </c>
      <c r="AI3007" s="8">
        <f>(1+BWscncns[[#This Row],[pid_error]]*K_p)*BWscncns[[#This Row],[dbw]]/1000</f>
        <v>1725.9565848102911</v>
      </c>
      <c r="AJ3007" s="13">
        <f>BWscncns[[#This Row],[Torflow prgrssv alt vote]]/VLOOKUP(BWscncns[[#This Row],[class]],AltBWtotl,2,FALSE)*100</f>
        <v>3.4040471428511763E-2</v>
      </c>
      <c r="AK3007">
        <f>IF(D3007=E3007,1,0)</f>
        <v>1</v>
      </c>
    </row>
    <row r="3008" spans="1:37">
      <c r="A3008" s="1" t="s">
        <v>3168</v>
      </c>
      <c r="B3008" s="1" t="s">
        <v>3169</v>
      </c>
      <c r="C3008">
        <v>2120</v>
      </c>
      <c r="D3008">
        <v>1524988784</v>
      </c>
      <c r="E3008">
        <v>1524988784</v>
      </c>
      <c r="F3008" s="2">
        <v>0.60343262479500004</v>
      </c>
      <c r="G3008" s="2">
        <v>0.60343262479500004</v>
      </c>
      <c r="H3008">
        <v>2123193</v>
      </c>
      <c r="I3008" s="2">
        <v>0.173756485081</v>
      </c>
      <c r="J3008" s="2">
        <v>0</v>
      </c>
      <c r="K3008">
        <v>4</v>
      </c>
      <c r="L3008" s="1" t="s">
        <v>11625</v>
      </c>
      <c r="M3008" s="1" t="s">
        <v>3169</v>
      </c>
      <c r="N3008">
        <v>0</v>
      </c>
      <c r="O3008">
        <v>0</v>
      </c>
      <c r="P3008">
        <v>1</v>
      </c>
      <c r="Q3008">
        <v>0</v>
      </c>
      <c r="R3008" s="19">
        <f>BWscncns[[#This Row],[C fx]]*4+BWscncns[[#This Row],[C fg]]*2+BWscncns[[#This Row],[C fm]]</f>
        <v>1</v>
      </c>
      <c r="S3008">
        <v>1630</v>
      </c>
      <c r="T3008">
        <v>1324155</v>
      </c>
      <c r="U3008" s="13">
        <v>1.230974</v>
      </c>
      <c r="V3008" s="13">
        <v>0.812365</v>
      </c>
      <c r="W3008">
        <v>2210</v>
      </c>
      <c r="X3008">
        <v>44</v>
      </c>
      <c r="Z3008" s="10">
        <f>IF($N3008&lt;&gt;0,constants!$L$2,IF($O3008&lt;&gt;0,constants!$M$2,IF($P3008&lt;&gt;0,constants!$N$2,0)))</f>
        <v>1117.99</v>
      </c>
      <c r="AA3008" s="10">
        <f>IF($N3008&lt;&gt;0,constants!$L$2,IF($O3008&lt;&gt;0,constants!$M$2,IF($P3008&lt;&gt;0,constants!$P$2,0)))</f>
        <v>4051.45</v>
      </c>
      <c r="AB3008" s="11">
        <f>constants!$O$2</f>
        <v>4861.32</v>
      </c>
      <c r="AC3008" s="11">
        <f>VLOOKUP(BWscncns[[#This Row],[scanner]],[0]!ScnrAvgBW,2,FALSE)/1000</f>
        <v>4819.491751072962</v>
      </c>
      <c r="AD3008" s="8">
        <f>(1+$F3008)*Z3008</f>
        <v>1792.6216401945619</v>
      </c>
      <c r="AE3008" s="8">
        <f>(1+$F3008)*AA3008</f>
        <v>6496.2271077257019</v>
      </c>
      <c r="AF3008" s="8">
        <f>(1+$F3008)*AB3008</f>
        <v>7794.7990875684281</v>
      </c>
      <c r="AG3008" s="8">
        <f>(1+$F3008)*AC3008</f>
        <v>7727.7303086007696</v>
      </c>
      <c r="AH3008" s="8">
        <f>(1+$F3008)*$T3008/1000</f>
        <v>2123.193327285423</v>
      </c>
      <c r="AI3008" s="8">
        <f>(1+BWscncns[[#This Row],[pid_error]]*K_p)*BWscncns[[#This Row],[dbw]]/1000</f>
        <v>1723.6741636427114</v>
      </c>
      <c r="AJ3008" s="13">
        <f>BWscncns[[#This Row],[Torflow prgrssv alt vote]]/VLOOKUP(BWscncns[[#This Row],[class]],AltBWtotl,2,FALSE)*100</f>
        <v>3.3995455989985324E-2</v>
      </c>
      <c r="AK3008">
        <f>IF(D3008=E3008,1,0)</f>
        <v>1</v>
      </c>
    </row>
    <row r="3009" spans="1:37">
      <c r="A3009" s="1" t="s">
        <v>159</v>
      </c>
      <c r="B3009" s="1" t="s">
        <v>160</v>
      </c>
      <c r="C3009">
        <v>2200</v>
      </c>
      <c r="D3009">
        <v>1524896897</v>
      </c>
      <c r="E3009">
        <v>1524984900</v>
      </c>
      <c r="F3009" s="2">
        <v>-0.53756418157100005</v>
      </c>
      <c r="G3009" s="2">
        <v>-0.53756418157100005</v>
      </c>
      <c r="H3009">
        <v>2329094</v>
      </c>
      <c r="I3009" s="2">
        <v>-4.71118934345E-2</v>
      </c>
      <c r="J3009" s="2">
        <v>0</v>
      </c>
      <c r="K3009">
        <v>7</v>
      </c>
      <c r="L3009" s="1" t="s">
        <v>11929</v>
      </c>
      <c r="M3009" s="1" t="s">
        <v>160</v>
      </c>
      <c r="N3009">
        <v>0</v>
      </c>
      <c r="O3009">
        <v>1</v>
      </c>
      <c r="P3009">
        <v>0</v>
      </c>
      <c r="Q3009">
        <v>0</v>
      </c>
      <c r="R3009" s="19">
        <f>BWscncns[[#This Row],[C fx]]*4+BWscncns[[#This Row],[C fg]]*2+BWscncns[[#This Row],[C fm]]</f>
        <v>2</v>
      </c>
      <c r="S3009">
        <v>1840</v>
      </c>
      <c r="T3009">
        <v>2347734</v>
      </c>
      <c r="U3009" s="13">
        <v>0.78373400000000004</v>
      </c>
      <c r="V3009" s="13">
        <v>1.2759419999999999</v>
      </c>
      <c r="W3009">
        <v>4048</v>
      </c>
      <c r="X3009">
        <v>80</v>
      </c>
      <c r="Z3009" s="10">
        <f>IF($N3009&lt;&gt;0,constants!$L$2,IF($O3009&lt;&gt;0,constants!$M$2,IF($P3009&lt;&gt;0,constants!$N$2,0)))</f>
        <v>9721.3799999999992</v>
      </c>
      <c r="AA3009" s="10">
        <f>IF($N3009&lt;&gt;0,constants!$L$2,IF($O3009&lt;&gt;0,constants!$M$2,IF($P3009&lt;&gt;0,constants!$P$2,0)))</f>
        <v>9721.3799999999992</v>
      </c>
      <c r="AB3009" s="11">
        <f>constants!$O$2</f>
        <v>4861.32</v>
      </c>
      <c r="AC3009" s="11">
        <f>VLOOKUP(BWscncns[[#This Row],[scanner]],[0]!ScnrAvgBW,2,FALSE)/1000</f>
        <v>885.64026081730776</v>
      </c>
      <c r="AD3009" s="8">
        <f>(1+$F3009)*Z3009</f>
        <v>4495.5143165593108</v>
      </c>
      <c r="AE3009" s="8">
        <f>(1+$F3009)*AA3009</f>
        <v>4495.5143165593108</v>
      </c>
      <c r="AF3009" s="8">
        <f>(1+$F3009)*AB3009</f>
        <v>2248.0484928452661</v>
      </c>
      <c r="AG3009" s="8">
        <f>(1+$F3009)*AC3009</f>
        <v>409.55177884472471</v>
      </c>
      <c r="AH3009" s="8">
        <f>(1+$F3009)*$T3009/1000</f>
        <v>1085.6762937435897</v>
      </c>
      <c r="AI3009" s="8">
        <f>(1+BWscncns[[#This Row],[pid_error]]*K_p)*BWscncns[[#This Row],[dbw]]/1000</f>
        <v>1716.7051468717948</v>
      </c>
      <c r="AJ3009" s="13">
        <f>BWscncns[[#This Row],[Torflow prgrssv alt vote]]/VLOOKUP(BWscncns[[#This Row],[class]],AltBWtotl,2,FALSE)*100</f>
        <v>5.9969627312198752E-3</v>
      </c>
      <c r="AK3009">
        <f>IF(D3009=E3009,1,0)</f>
        <v>0</v>
      </c>
    </row>
    <row r="3010" spans="1:37">
      <c r="A3010" s="1" t="s">
        <v>1711</v>
      </c>
      <c r="B3010" s="1" t="s">
        <v>1712</v>
      </c>
      <c r="C3010">
        <v>2370</v>
      </c>
      <c r="D3010">
        <v>1525006050</v>
      </c>
      <c r="E3010">
        <v>1525006050</v>
      </c>
      <c r="F3010" s="2">
        <v>1.26357232577</v>
      </c>
      <c r="G3010" s="2">
        <v>1.26357232577</v>
      </c>
      <c r="H3010">
        <v>2373527</v>
      </c>
      <c r="I3010" s="2">
        <v>-5.9795991948799997E-2</v>
      </c>
      <c r="J3010" s="2">
        <v>0</v>
      </c>
      <c r="K3010">
        <v>1</v>
      </c>
      <c r="L3010" s="1" t="s">
        <v>11558</v>
      </c>
      <c r="M3010" s="1" t="s">
        <v>1712</v>
      </c>
      <c r="N3010">
        <v>1</v>
      </c>
      <c r="O3010">
        <v>0</v>
      </c>
      <c r="P3010">
        <v>0</v>
      </c>
      <c r="Q3010">
        <v>0</v>
      </c>
      <c r="R3010" s="19">
        <f>BWscncns[[#This Row],[C fx]]*4+BWscncns[[#This Row],[C fg]]*2+BWscncns[[#This Row],[C fm]]</f>
        <v>4</v>
      </c>
      <c r="S3010">
        <v>2000</v>
      </c>
      <c r="T3010">
        <v>1048576</v>
      </c>
      <c r="U3010" s="13">
        <v>1.907349</v>
      </c>
      <c r="V3010" s="13">
        <v>0.52428799999999998</v>
      </c>
      <c r="W3010">
        <v>513</v>
      </c>
      <c r="X3010">
        <v>10</v>
      </c>
      <c r="Z3010" s="10">
        <f>IF($N3010&lt;&gt;0,constants!$L$2,IF($O3010&lt;&gt;0,constants!$M$2,IF($P3010&lt;&gt;0,constants!$N$2,0)))</f>
        <v>10125.48</v>
      </c>
      <c r="AA3010" s="10">
        <f>IF($N3010&lt;&gt;0,constants!$L$2,IF($O3010&lt;&gt;0,constants!$M$2,IF($P3010&lt;&gt;0,constants!$P$2,0)))</f>
        <v>10125.48</v>
      </c>
      <c r="AB3010" s="11">
        <f>constants!$O$2</f>
        <v>4861.32</v>
      </c>
      <c r="AC3010" s="11">
        <f>VLOOKUP(BWscncns[[#This Row],[scanner]],[0]!ScnrAvgBW,2,FALSE)/1000</f>
        <v>11818.828055288463</v>
      </c>
      <c r="AD3010" s="8">
        <f>(1+$F3010)*Z3010</f>
        <v>22919.756313137619</v>
      </c>
      <c r="AE3010" s="8">
        <f>(1+$F3010)*AA3010</f>
        <v>22919.756313137619</v>
      </c>
      <c r="AF3010" s="8">
        <f>(1+$F3010)*AB3010</f>
        <v>11003.949418712216</v>
      </c>
      <c r="AG3010" s="8">
        <f>(1+$F3010)*AC3010</f>
        <v>26752.772108985035</v>
      </c>
      <c r="AH3010" s="8">
        <f>(1+$F3010)*$T3010/1000</f>
        <v>2373.5276150666036</v>
      </c>
      <c r="AI3010" s="8">
        <f>(1+BWscncns[[#This Row],[pid_error]]*K_p)*BWscncns[[#This Row],[dbw]]/1000</f>
        <v>1711.0518075333018</v>
      </c>
      <c r="AJ3010" s="13">
        <f>BWscncns[[#This Row],[Torflow prgrssv alt vote]]/VLOOKUP(BWscncns[[#This Row],[class]],AltBWtotl,2,FALSE)*100</f>
        <v>1.4664987339420968E-2</v>
      </c>
      <c r="AK3010">
        <f>IF(D3010=E3010,1,0)</f>
        <v>1</v>
      </c>
    </row>
    <row r="3011" spans="1:37">
      <c r="A3011" s="1" t="s">
        <v>2448</v>
      </c>
      <c r="B3011" s="1" t="s">
        <v>2449</v>
      </c>
      <c r="C3011">
        <v>2150</v>
      </c>
      <c r="D3011">
        <v>1525009194</v>
      </c>
      <c r="E3011">
        <v>1525009194</v>
      </c>
      <c r="F3011" s="2">
        <v>0.70842788052700001</v>
      </c>
      <c r="G3011" s="2">
        <v>0.70842788052700001</v>
      </c>
      <c r="H3011">
        <v>2150049</v>
      </c>
      <c r="I3011" s="2">
        <v>0.21071244183000001</v>
      </c>
      <c r="J3011" s="2">
        <v>0</v>
      </c>
      <c r="K3011">
        <v>2</v>
      </c>
      <c r="L3011" s="1" t="s">
        <v>11570</v>
      </c>
      <c r="M3011" s="1" t="s">
        <v>2449</v>
      </c>
      <c r="N3011">
        <v>0</v>
      </c>
      <c r="O3011">
        <v>0</v>
      </c>
      <c r="P3011">
        <v>1</v>
      </c>
      <c r="Q3011">
        <v>0</v>
      </c>
      <c r="R3011" s="19">
        <f>BWscncns[[#This Row],[C fx]]*4+BWscncns[[#This Row],[C fg]]*2+BWscncns[[#This Row],[C fm]]</f>
        <v>1</v>
      </c>
      <c r="S3011">
        <v>1880</v>
      </c>
      <c r="T3011">
        <v>1258496</v>
      </c>
      <c r="U3011" s="13">
        <v>1.4938469999999999</v>
      </c>
      <c r="V3011" s="13">
        <v>0.66941300000000004</v>
      </c>
      <c r="W3011">
        <v>1398</v>
      </c>
      <c r="X3011">
        <v>27</v>
      </c>
      <c r="Z3011" s="10">
        <f>IF($N3011&lt;&gt;0,constants!$L$2,IF($O3011&lt;&gt;0,constants!$M$2,IF($P3011&lt;&gt;0,constants!$N$2,0)))</f>
        <v>1117.99</v>
      </c>
      <c r="AA3011" s="10">
        <f>IF($N3011&lt;&gt;0,constants!$L$2,IF($O3011&lt;&gt;0,constants!$M$2,IF($P3011&lt;&gt;0,constants!$P$2,0)))</f>
        <v>4051.45</v>
      </c>
      <c r="AB3011" s="11">
        <f>constants!$O$2</f>
        <v>4861.32</v>
      </c>
      <c r="AC3011" s="11">
        <f>VLOOKUP(BWscncns[[#This Row],[scanner]],[0]!ScnrAvgBW,2,FALSE)/1000</f>
        <v>8853.6095214723919</v>
      </c>
      <c r="AD3011" s="8">
        <f>(1+$F3011)*Z3011</f>
        <v>1910.0052861503809</v>
      </c>
      <c r="AE3011" s="8">
        <f>(1+$F3011)*AA3011</f>
        <v>6921.6101365611139</v>
      </c>
      <c r="AF3011" s="8">
        <f>(1+$F3011)*AB3011</f>
        <v>8305.2146241635164</v>
      </c>
      <c r="AG3011" s="8">
        <f>(1+$F3011)*AC3011</f>
        <v>15125.753349782746</v>
      </c>
      <c r="AH3011" s="8">
        <f>(1+$F3011)*$T3011/1000</f>
        <v>2150.0496539317078</v>
      </c>
      <c r="AI3011" s="8">
        <f>(1+BWscncns[[#This Row],[pid_error]]*K_p)*BWscncns[[#This Row],[dbw]]/1000</f>
        <v>1704.2728269658537</v>
      </c>
      <c r="AJ3011" s="13">
        <f>BWscncns[[#This Row],[Torflow prgrssv alt vote]]/VLOOKUP(BWscncns[[#This Row],[class]],AltBWtotl,2,FALSE)*100</f>
        <v>3.3612809837332475E-2</v>
      </c>
      <c r="AK3011">
        <f>IF(D3011=E3011,1,0)</f>
        <v>1</v>
      </c>
    </row>
    <row r="3012" spans="1:37">
      <c r="A3012" s="1" t="s">
        <v>9154</v>
      </c>
      <c r="B3012" s="1" t="s">
        <v>9155</v>
      </c>
      <c r="C3012">
        <v>608</v>
      </c>
      <c r="D3012">
        <v>1525003937</v>
      </c>
      <c r="E3012">
        <v>1525003937</v>
      </c>
      <c r="F3012" s="2">
        <v>-0.78266193970200004</v>
      </c>
      <c r="G3012" s="2">
        <v>-0.78266193970200004</v>
      </c>
      <c r="H3012">
        <v>607968</v>
      </c>
      <c r="I3012" s="2">
        <v>5.6642058886500002E-3</v>
      </c>
      <c r="J3012" s="2">
        <v>0</v>
      </c>
      <c r="K3012">
        <v>7</v>
      </c>
      <c r="L3012" s="1" t="s">
        <v>11925</v>
      </c>
      <c r="M3012" s="1" t="s">
        <v>9155</v>
      </c>
      <c r="N3012">
        <v>1</v>
      </c>
      <c r="O3012">
        <v>0</v>
      </c>
      <c r="P3012">
        <v>0</v>
      </c>
      <c r="Q3012">
        <v>0</v>
      </c>
      <c r="R3012" s="19">
        <f>BWscncns[[#This Row],[C fx]]*4+BWscncns[[#This Row],[C fg]]*2+BWscncns[[#This Row],[C fm]]</f>
        <v>4</v>
      </c>
      <c r="S3012">
        <v>750</v>
      </c>
      <c r="T3012">
        <v>2797339</v>
      </c>
      <c r="U3012" s="13">
        <v>0.26811200000000002</v>
      </c>
      <c r="V3012" s="13">
        <v>3.7297850000000001</v>
      </c>
      <c r="W3012">
        <v>5576</v>
      </c>
      <c r="X3012">
        <v>111</v>
      </c>
      <c r="Z3012" s="10">
        <f>IF($N3012&lt;&gt;0,constants!$L$2,IF($O3012&lt;&gt;0,constants!$M$2,IF($P3012&lt;&gt;0,constants!$N$2,0)))</f>
        <v>10125.48</v>
      </c>
      <c r="AA3012" s="10">
        <f>IF($N3012&lt;&gt;0,constants!$L$2,IF($O3012&lt;&gt;0,constants!$M$2,IF($P3012&lt;&gt;0,constants!$P$2,0)))</f>
        <v>10125.48</v>
      </c>
      <c r="AB3012" s="11">
        <f>constants!$O$2</f>
        <v>4861.32</v>
      </c>
      <c r="AC3012" s="11">
        <f>VLOOKUP(BWscncns[[#This Row],[scanner]],[0]!ScnrAvgBW,2,FALSE)/1000</f>
        <v>885.64026081730776</v>
      </c>
      <c r="AD3012" s="8">
        <f>(1+$F3012)*Z3012</f>
        <v>2200.6521827861925</v>
      </c>
      <c r="AE3012" s="8">
        <f>(1+$F3012)*AA3012</f>
        <v>2200.6521827861925</v>
      </c>
      <c r="AF3012" s="8">
        <f>(1+$F3012)*AB3012</f>
        <v>1056.549859287873</v>
      </c>
      <c r="AG3012" s="8">
        <f>(1+$F3012)*AC3012</f>
        <v>192.48333640784844</v>
      </c>
      <c r="AH3012" s="8">
        <f>(1+$F3012)*$T3012/1000</f>
        <v>607.96823225594699</v>
      </c>
      <c r="AI3012" s="8">
        <f>(1+BWscncns[[#This Row],[pid_error]]*K_p)*BWscncns[[#This Row],[dbw]]/1000</f>
        <v>1702.6536161279735</v>
      </c>
      <c r="AJ3012" s="13">
        <f>BWscncns[[#This Row],[Torflow prgrssv alt vote]]/VLOOKUP(BWscncns[[#This Row],[class]],AltBWtotl,2,FALSE)*100</f>
        <v>1.4593008589221275E-2</v>
      </c>
      <c r="AK3012">
        <f>IF(D3012=E3012,1,0)</f>
        <v>1</v>
      </c>
    </row>
    <row r="3013" spans="1:37">
      <c r="A3013" s="1" t="s">
        <v>1340</v>
      </c>
      <c r="B3013" s="1" t="s">
        <v>1341</v>
      </c>
      <c r="C3013">
        <v>356</v>
      </c>
      <c r="D3013">
        <v>1524988261</v>
      </c>
      <c r="E3013">
        <v>1524988261</v>
      </c>
      <c r="F3013" s="2">
        <v>-0.88321480943300001</v>
      </c>
      <c r="G3013" s="2">
        <v>-0.88321480943300001</v>
      </c>
      <c r="H3013">
        <v>356013</v>
      </c>
      <c r="I3013" s="2">
        <v>-0.10964089251299999</v>
      </c>
      <c r="J3013" s="2">
        <v>4.7619047619000002E-2</v>
      </c>
      <c r="K3013">
        <v>8</v>
      </c>
      <c r="L3013" s="1" t="s">
        <v>11951</v>
      </c>
      <c r="M3013" s="1" t="s">
        <v>1341</v>
      </c>
      <c r="N3013">
        <v>1</v>
      </c>
      <c r="O3013">
        <v>0</v>
      </c>
      <c r="P3013">
        <v>0</v>
      </c>
      <c r="Q3013">
        <v>0</v>
      </c>
      <c r="R3013" s="19">
        <f>BWscncns[[#This Row],[C fx]]*4+BWscncns[[#This Row],[C fg]]*2+BWscncns[[#This Row],[C fm]]</f>
        <v>4</v>
      </c>
      <c r="S3013">
        <v>356</v>
      </c>
      <c r="T3013">
        <v>3048448</v>
      </c>
      <c r="U3013" s="13">
        <v>0.116781</v>
      </c>
      <c r="V3013" s="13">
        <v>8.5630559999999996</v>
      </c>
      <c r="W3013">
        <v>6149</v>
      </c>
      <c r="X3013">
        <v>122</v>
      </c>
      <c r="Z3013" s="10">
        <f>IF($N3013&lt;&gt;0,constants!$L$2,IF($O3013&lt;&gt;0,constants!$M$2,IF($P3013&lt;&gt;0,constants!$N$2,0)))</f>
        <v>10125.48</v>
      </c>
      <c r="AA3013" s="10">
        <f>IF($N3013&lt;&gt;0,constants!$L$2,IF($O3013&lt;&gt;0,constants!$M$2,IF($P3013&lt;&gt;0,constants!$P$2,0)))</f>
        <v>10125.48</v>
      </c>
      <c r="AB3013" s="11">
        <f>constants!$O$2</f>
        <v>4861.32</v>
      </c>
      <c r="AC3013" s="11">
        <f>VLOOKUP(BWscncns[[#This Row],[scanner]],[0]!ScnrAvgBW,2,FALSE)/1000</f>
        <v>509.99709399477808</v>
      </c>
      <c r="AD3013" s="8">
        <f>(1+$F3013)*Z3013</f>
        <v>1182.5061113823469</v>
      </c>
      <c r="AE3013" s="8">
        <f>(1+$F3013)*AA3013</f>
        <v>1182.5061113823469</v>
      </c>
      <c r="AF3013" s="8">
        <f>(1+$F3013)*AB3013</f>
        <v>567.73018260716833</v>
      </c>
      <c r="AG3013" s="8">
        <f>(1+$F3013)*AC3013</f>
        <v>59.56010781079636</v>
      </c>
      <c r="AH3013" s="8">
        <f>(1+$F3013)*$T3013/1000</f>
        <v>356.01358061358997</v>
      </c>
      <c r="AI3013" s="8">
        <f>(1+BWscncns[[#This Row],[pid_error]]*K_p)*BWscncns[[#This Row],[dbw]]/1000</f>
        <v>1702.2307903067951</v>
      </c>
      <c r="AJ3013" s="13">
        <f>BWscncns[[#This Row],[Torflow prgrssv alt vote]]/VLOOKUP(BWscncns[[#This Row],[class]],AltBWtotl,2,FALSE)*100</f>
        <v>1.4589384657270728E-2</v>
      </c>
      <c r="AK3013">
        <f>IF(D3013=E3013,1,0)</f>
        <v>1</v>
      </c>
    </row>
    <row r="3014" spans="1:37">
      <c r="A3014" s="1" t="s">
        <v>1105</v>
      </c>
      <c r="B3014" s="1" t="s">
        <v>1106</v>
      </c>
      <c r="C3014">
        <v>2070</v>
      </c>
      <c r="D3014">
        <v>1525004637</v>
      </c>
      <c r="E3014">
        <v>1525004637</v>
      </c>
      <c r="F3014" s="2">
        <v>0.56368575533200005</v>
      </c>
      <c r="G3014" s="2">
        <v>0.56368575533200005</v>
      </c>
      <c r="H3014">
        <v>2069231</v>
      </c>
      <c r="I3014" s="2">
        <v>0.44069316985000001</v>
      </c>
      <c r="J3014" s="2">
        <v>0</v>
      </c>
      <c r="K3014">
        <v>3</v>
      </c>
      <c r="L3014" s="1" t="s">
        <v>11589</v>
      </c>
      <c r="M3014" s="1" t="s">
        <v>1106</v>
      </c>
      <c r="N3014">
        <v>0</v>
      </c>
      <c r="O3014">
        <v>0</v>
      </c>
      <c r="P3014">
        <v>1</v>
      </c>
      <c r="Q3014">
        <v>0</v>
      </c>
      <c r="R3014" s="19">
        <f>BWscncns[[#This Row],[C fx]]*4+BWscncns[[#This Row],[C fg]]*2+BWscncns[[#This Row],[C fm]]</f>
        <v>1</v>
      </c>
      <c r="S3014">
        <v>1490</v>
      </c>
      <c r="T3014">
        <v>1323304</v>
      </c>
      <c r="U3014" s="13">
        <v>1.1259699999999999</v>
      </c>
      <c r="V3014" s="13">
        <v>0.888123</v>
      </c>
      <c r="W3014">
        <v>2564</v>
      </c>
      <c r="X3014">
        <v>51</v>
      </c>
      <c r="Z3014" s="10">
        <f>IF($N3014&lt;&gt;0,constants!$L$2,IF($O3014&lt;&gt;0,constants!$M$2,IF($P3014&lt;&gt;0,constants!$N$2,0)))</f>
        <v>1117.99</v>
      </c>
      <c r="AA3014" s="10">
        <f>IF($N3014&lt;&gt;0,constants!$L$2,IF($O3014&lt;&gt;0,constants!$M$2,IF($P3014&lt;&gt;0,constants!$P$2,0)))</f>
        <v>4051.45</v>
      </c>
      <c r="AB3014" s="11">
        <f>constants!$O$2</f>
        <v>4861.32</v>
      </c>
      <c r="AC3014" s="11">
        <f>VLOOKUP(BWscncns[[#This Row],[scanner]],[0]!ScnrAvgBW,2,FALSE)/1000</f>
        <v>6440.9193022088357</v>
      </c>
      <c r="AD3014" s="8">
        <f>(1+$F3014)*Z3014</f>
        <v>1748.1850376036227</v>
      </c>
      <c r="AE3014" s="8">
        <f>(1+$F3014)*AA3014</f>
        <v>6335.1946534398312</v>
      </c>
      <c r="AF3014" s="8">
        <f>(1+$F3014)*AB3014</f>
        <v>7601.5768361105584</v>
      </c>
      <c r="AG3014" s="8">
        <f>(1+$F3014)*AC3014</f>
        <v>10071.573764106883</v>
      </c>
      <c r="AH3014" s="8">
        <f>(1+$F3014)*$T3014/1000</f>
        <v>2069.231614773857</v>
      </c>
      <c r="AI3014" s="8">
        <f>(1+BWscncns[[#This Row],[pid_error]]*K_p)*BWscncns[[#This Row],[dbw]]/1000</f>
        <v>1696.2678073869286</v>
      </c>
      <c r="AJ3014" s="13">
        <f>BWscncns[[#This Row],[Torflow prgrssv alt vote]]/VLOOKUP(BWscncns[[#This Row],[class]],AltBWtotl,2,FALSE)*100</f>
        <v>3.3454929481210406E-2</v>
      </c>
      <c r="AK3014">
        <f>IF(D3014=E3014,1,0)</f>
        <v>1</v>
      </c>
    </row>
    <row r="3015" spans="1:37">
      <c r="A3015" s="1" t="s">
        <v>9540</v>
      </c>
      <c r="B3015" s="1" t="s">
        <v>9541</v>
      </c>
      <c r="C3015">
        <v>2630</v>
      </c>
      <c r="D3015">
        <v>1524723888</v>
      </c>
      <c r="E3015">
        <v>1524941034</v>
      </c>
      <c r="F3015" s="2">
        <v>-0.55523737680100005</v>
      </c>
      <c r="G3015" s="2">
        <v>-0.55523737680100005</v>
      </c>
      <c r="H3015">
        <v>1222392</v>
      </c>
      <c r="I3015" s="2">
        <v>-0.64902417584500005</v>
      </c>
      <c r="J3015" s="2">
        <v>0</v>
      </c>
      <c r="K3015">
        <v>4</v>
      </c>
      <c r="L3015" s="1" t="s">
        <v>11667</v>
      </c>
      <c r="M3015" s="1" t="s">
        <v>9541</v>
      </c>
      <c r="N3015">
        <v>0</v>
      </c>
      <c r="O3015">
        <v>1</v>
      </c>
      <c r="P3015">
        <v>0</v>
      </c>
      <c r="Q3015">
        <v>0</v>
      </c>
      <c r="R3015" s="19">
        <f>BWscncns[[#This Row],[C fx]]*4+BWscncns[[#This Row],[C fg]]*2+BWscncns[[#This Row],[C fm]]</f>
        <v>2</v>
      </c>
      <c r="S3015">
        <v>2370</v>
      </c>
      <c r="T3015">
        <v>2345984</v>
      </c>
      <c r="U3015" s="13">
        <v>1.0102370000000001</v>
      </c>
      <c r="V3015" s="13">
        <v>0.98986700000000005</v>
      </c>
      <c r="W3015">
        <v>3175</v>
      </c>
      <c r="X3015">
        <v>63</v>
      </c>
      <c r="Z3015" s="10">
        <f>IF($N3015&lt;&gt;0,constants!$L$2,IF($O3015&lt;&gt;0,constants!$M$2,IF($P3015&lt;&gt;0,constants!$N$2,0)))</f>
        <v>9721.3799999999992</v>
      </c>
      <c r="AA3015" s="10">
        <f>IF($N3015&lt;&gt;0,constants!$L$2,IF($O3015&lt;&gt;0,constants!$M$2,IF($P3015&lt;&gt;0,constants!$P$2,0)))</f>
        <v>9721.3799999999992</v>
      </c>
      <c r="AB3015" s="11">
        <f>constants!$O$2</f>
        <v>4861.32</v>
      </c>
      <c r="AC3015" s="11">
        <f>VLOOKUP(BWscncns[[#This Row],[scanner]],[0]!ScnrAvgBW,2,FALSE)/1000</f>
        <v>4819.491751072962</v>
      </c>
      <c r="AD3015" s="8">
        <f>(1+$F3015)*Z3015</f>
        <v>4323.7064699142938</v>
      </c>
      <c r="AE3015" s="8">
        <f>(1+$F3015)*AA3015</f>
        <v>4323.7064699142938</v>
      </c>
      <c r="AF3015" s="8">
        <f>(1+$F3015)*AB3015</f>
        <v>2162.1334354097621</v>
      </c>
      <c r="AG3015" s="8">
        <f>(1+$F3015)*AC3015</f>
        <v>2143.5297936931524</v>
      </c>
      <c r="AH3015" s="8">
        <f>(1+$F3015)*$T3015/1000</f>
        <v>1043.4059978228827</v>
      </c>
      <c r="AI3015" s="8">
        <f>(1+BWscncns[[#This Row],[pid_error]]*K_p)*BWscncns[[#This Row],[dbw]]/1000</f>
        <v>1694.6949989114414</v>
      </c>
      <c r="AJ3015" s="13">
        <f>BWscncns[[#This Row],[Torflow prgrssv alt vote]]/VLOOKUP(BWscncns[[#This Row],[class]],AltBWtotl,2,FALSE)*100</f>
        <v>5.9200747244078757E-3</v>
      </c>
      <c r="AK3015">
        <f>IF(D3015=E3015,1,0)</f>
        <v>0</v>
      </c>
    </row>
    <row r="3016" spans="1:37">
      <c r="A3016" s="1" t="s">
        <v>4836</v>
      </c>
      <c r="B3016" s="1" t="s">
        <v>4837</v>
      </c>
      <c r="C3016">
        <v>850</v>
      </c>
      <c r="D3016">
        <v>1524977965</v>
      </c>
      <c r="E3016">
        <v>1524977965</v>
      </c>
      <c r="F3016" s="2">
        <v>-0.602640688052</v>
      </c>
      <c r="G3016" s="2">
        <v>-0.602640688052</v>
      </c>
      <c r="H3016">
        <v>849516</v>
      </c>
      <c r="I3016" s="2">
        <v>-4.8101806592499997E-2</v>
      </c>
      <c r="J3016" s="2">
        <v>4.3478260869600001E-2</v>
      </c>
      <c r="K3016">
        <v>7</v>
      </c>
      <c r="L3016" s="1" t="s">
        <v>11935</v>
      </c>
      <c r="M3016" s="1" t="s">
        <v>4837</v>
      </c>
      <c r="N3016">
        <v>1</v>
      </c>
      <c r="O3016">
        <v>0</v>
      </c>
      <c r="P3016">
        <v>0</v>
      </c>
      <c r="Q3016">
        <v>0</v>
      </c>
      <c r="R3016" s="19">
        <f>BWscncns[[#This Row],[C fx]]*4+BWscncns[[#This Row],[C fg]]*2+BWscncns[[#This Row],[C fm]]</f>
        <v>4</v>
      </c>
      <c r="S3016">
        <v>850</v>
      </c>
      <c r="T3016">
        <v>2424963</v>
      </c>
      <c r="U3016" s="13">
        <v>0.35052100000000003</v>
      </c>
      <c r="V3016" s="13">
        <v>2.8528980000000002</v>
      </c>
      <c r="W3016">
        <v>5317</v>
      </c>
      <c r="X3016">
        <v>106</v>
      </c>
      <c r="Z3016" s="10">
        <f>IF($N3016&lt;&gt;0,constants!$L$2,IF($O3016&lt;&gt;0,constants!$M$2,IF($P3016&lt;&gt;0,constants!$N$2,0)))</f>
        <v>10125.48</v>
      </c>
      <c r="AA3016" s="10">
        <f>IF($N3016&lt;&gt;0,constants!$L$2,IF($O3016&lt;&gt;0,constants!$M$2,IF($P3016&lt;&gt;0,constants!$P$2,0)))</f>
        <v>10125.48</v>
      </c>
      <c r="AB3016" s="11">
        <f>constants!$O$2</f>
        <v>4861.32</v>
      </c>
      <c r="AC3016" s="11">
        <f>VLOOKUP(BWscncns[[#This Row],[scanner]],[0]!ScnrAvgBW,2,FALSE)/1000</f>
        <v>885.64026081730776</v>
      </c>
      <c r="AD3016" s="8">
        <f>(1+$F3016)*Z3016</f>
        <v>4023.4537659432349</v>
      </c>
      <c r="AE3016" s="8">
        <f>(1+$F3016)*AA3016</f>
        <v>4023.4537659432349</v>
      </c>
      <c r="AF3016" s="8">
        <f>(1+$F3016)*AB3016</f>
        <v>1931.6907703590512</v>
      </c>
      <c r="AG3016" s="8">
        <f>(1+$F3016)*AC3016</f>
        <v>351.91740467181268</v>
      </c>
      <c r="AH3016" s="8">
        <f>(1+$F3016)*$T3016/1000</f>
        <v>963.58162917935795</v>
      </c>
      <c r="AI3016" s="8">
        <f>(1+BWscncns[[#This Row],[pid_error]]*K_p)*BWscncns[[#This Row],[dbw]]/1000</f>
        <v>1694.2723145896789</v>
      </c>
      <c r="AJ3016" s="13">
        <f>BWscncns[[#This Row],[Torflow prgrssv alt vote]]/VLOOKUP(BWscncns[[#This Row],[class]],AltBWtotl,2,FALSE)*100</f>
        <v>1.4521174597751343E-2</v>
      </c>
      <c r="AK3016">
        <f>IF(D3016=E3016,1,0)</f>
        <v>1</v>
      </c>
    </row>
    <row r="3017" spans="1:37">
      <c r="A3017" s="1" t="s">
        <v>11238</v>
      </c>
      <c r="B3017" s="1" t="s">
        <v>11239</v>
      </c>
      <c r="C3017">
        <v>1950</v>
      </c>
      <c r="D3017">
        <v>1524967352</v>
      </c>
      <c r="E3017">
        <v>1524967352</v>
      </c>
      <c r="F3017" s="2">
        <v>0.36232572071500002</v>
      </c>
      <c r="G3017" s="2">
        <v>0.36232572071500002</v>
      </c>
      <c r="H3017">
        <v>1953030</v>
      </c>
      <c r="I3017" s="2">
        <v>-1.1960600646799999</v>
      </c>
      <c r="J3017" s="2">
        <v>0</v>
      </c>
      <c r="K3017">
        <v>3</v>
      </c>
      <c r="L3017" s="1" t="s">
        <v>11650</v>
      </c>
      <c r="M3017" s="1" t="s">
        <v>11239</v>
      </c>
      <c r="N3017">
        <v>0</v>
      </c>
      <c r="O3017">
        <v>0</v>
      </c>
      <c r="P3017">
        <v>1</v>
      </c>
      <c r="Q3017">
        <v>0</v>
      </c>
      <c r="R3017" s="19">
        <f>BWscncns[[#This Row],[C fx]]*4+BWscncns[[#This Row],[C fg]]*2+BWscncns[[#This Row],[C fm]]</f>
        <v>1</v>
      </c>
      <c r="S3017">
        <v>1600</v>
      </c>
      <c r="T3017">
        <v>1433600</v>
      </c>
      <c r="U3017" s="13">
        <v>1.116071</v>
      </c>
      <c r="V3017" s="13">
        <v>0.89600000000000002</v>
      </c>
      <c r="W3017">
        <v>2610</v>
      </c>
      <c r="X3017">
        <v>52</v>
      </c>
      <c r="Z3017" s="10">
        <f>IF($N3017&lt;&gt;0,constants!$L$2,IF($O3017&lt;&gt;0,constants!$M$2,IF($P3017&lt;&gt;0,constants!$N$2,0)))</f>
        <v>1117.99</v>
      </c>
      <c r="AA3017" s="10">
        <f>IF($N3017&lt;&gt;0,constants!$L$2,IF($O3017&lt;&gt;0,constants!$M$2,IF($P3017&lt;&gt;0,constants!$P$2,0)))</f>
        <v>4051.45</v>
      </c>
      <c r="AB3017" s="11">
        <f>constants!$O$2</f>
        <v>4861.32</v>
      </c>
      <c r="AC3017" s="11">
        <f>VLOOKUP(BWscncns[[#This Row],[scanner]],[0]!ScnrAvgBW,2,FALSE)/1000</f>
        <v>6440.9193022088357</v>
      </c>
      <c r="AD3017" s="8">
        <f>(1+$F3017)*Z3017</f>
        <v>1523.0665325021628</v>
      </c>
      <c r="AE3017" s="8">
        <f>(1+$F3017)*AA3017</f>
        <v>5519.3945411907862</v>
      </c>
      <c r="AF3017" s="8">
        <f>(1+$F3017)*AB3017</f>
        <v>6622.7012726262428</v>
      </c>
      <c r="AG3017" s="8">
        <f>(1+$F3017)*AC3017</f>
        <v>8774.6300304488068</v>
      </c>
      <c r="AH3017" s="8">
        <f>(1+$F3017)*$T3017/1000</f>
        <v>1953.030153217024</v>
      </c>
      <c r="AI3017" s="8">
        <f>(1+BWscncns[[#This Row],[pid_error]]*K_p)*BWscncns[[#This Row],[dbw]]/1000</f>
        <v>1693.3150766085118</v>
      </c>
      <c r="AJ3017" s="13">
        <f>BWscncns[[#This Row],[Torflow prgrssv alt vote]]/VLOOKUP(BWscncns[[#This Row],[class]],AltBWtotl,2,FALSE)*100</f>
        <v>3.3396693747714347E-2</v>
      </c>
      <c r="AK3017">
        <f>IF(D3017=E3017,1,0)</f>
        <v>1</v>
      </c>
    </row>
    <row r="3018" spans="1:37">
      <c r="A3018" s="1" t="s">
        <v>9043</v>
      </c>
      <c r="B3018" s="1" t="s">
        <v>9044</v>
      </c>
      <c r="C3018">
        <v>1320</v>
      </c>
      <c r="D3018">
        <v>1524995200</v>
      </c>
      <c r="E3018">
        <v>1524995200</v>
      </c>
      <c r="F3018" s="2">
        <v>-0.36307355900999999</v>
      </c>
      <c r="G3018" s="2">
        <v>-0.36307355900999999</v>
      </c>
      <c r="H3018">
        <v>1317386</v>
      </c>
      <c r="I3018" s="2">
        <v>-0.11814049009200001</v>
      </c>
      <c r="J3018" s="2">
        <v>0</v>
      </c>
      <c r="K3018">
        <v>7</v>
      </c>
      <c r="L3018" s="1" t="s">
        <v>11858</v>
      </c>
      <c r="M3018" s="1" t="s">
        <v>9044</v>
      </c>
      <c r="N3018">
        <v>0</v>
      </c>
      <c r="O3018">
        <v>0</v>
      </c>
      <c r="P3018">
        <v>1</v>
      </c>
      <c r="Q3018">
        <v>0</v>
      </c>
      <c r="R3018" s="19">
        <f>BWscncns[[#This Row],[C fx]]*4+BWscncns[[#This Row],[C fg]]*2+BWscncns[[#This Row],[C fm]]</f>
        <v>1</v>
      </c>
      <c r="S3018">
        <v>617</v>
      </c>
      <c r="T3018">
        <v>2068349</v>
      </c>
      <c r="U3018" s="13">
        <v>0.29830600000000002</v>
      </c>
      <c r="V3018" s="13">
        <v>3.3522669999999999</v>
      </c>
      <c r="W3018">
        <v>5483</v>
      </c>
      <c r="X3018">
        <v>109</v>
      </c>
      <c r="Z3018" s="10">
        <f>IF($N3018&lt;&gt;0,constants!$L$2,IF($O3018&lt;&gt;0,constants!$M$2,IF($P3018&lt;&gt;0,constants!$N$2,0)))</f>
        <v>1117.99</v>
      </c>
      <c r="AA3018" s="10">
        <f>IF($N3018&lt;&gt;0,constants!$L$2,IF($O3018&lt;&gt;0,constants!$M$2,IF($P3018&lt;&gt;0,constants!$P$2,0)))</f>
        <v>4051.45</v>
      </c>
      <c r="AB3018" s="11">
        <f>constants!$O$2</f>
        <v>4861.32</v>
      </c>
      <c r="AC3018" s="11">
        <f>VLOOKUP(BWscncns[[#This Row],[scanner]],[0]!ScnrAvgBW,2,FALSE)/1000</f>
        <v>885.64026081730776</v>
      </c>
      <c r="AD3018" s="8">
        <f>(1+$F3018)*Z3018</f>
        <v>712.07739176241</v>
      </c>
      <c r="AE3018" s="8">
        <f>(1+$F3018)*AA3018</f>
        <v>2580.4756293489354</v>
      </c>
      <c r="AF3018" s="8">
        <f>(1+$F3018)*AB3018</f>
        <v>3096.3032461135062</v>
      </c>
      <c r="AG3018" s="8">
        <f>(1+$F3018)*AC3018</f>
        <v>564.08769931982317</v>
      </c>
      <c r="AH3018" s="8">
        <f>(1+$F3018)*$T3018/1000</f>
        <v>1317.3861672952255</v>
      </c>
      <c r="AI3018" s="8">
        <f>(1+BWscncns[[#This Row],[pid_error]]*K_p)*BWscncns[[#This Row],[dbw]]/1000</f>
        <v>1692.8675836476127</v>
      </c>
      <c r="AJ3018" s="13">
        <f>BWscncns[[#This Row],[Torflow prgrssv alt vote]]/VLOOKUP(BWscncns[[#This Row],[class]],AltBWtotl,2,FALSE)*100</f>
        <v>3.3387867991907974E-2</v>
      </c>
      <c r="AK3018">
        <f>IF(D3018=E3018,1,0)</f>
        <v>1</v>
      </c>
    </row>
    <row r="3019" spans="1:37">
      <c r="A3019" s="1" t="s">
        <v>3754</v>
      </c>
      <c r="B3019" s="1" t="s">
        <v>3171</v>
      </c>
      <c r="C3019">
        <v>2340</v>
      </c>
      <c r="D3019">
        <v>1524989622</v>
      </c>
      <c r="E3019">
        <v>1524989622</v>
      </c>
      <c r="F3019" s="2">
        <v>1.2283719342799999</v>
      </c>
      <c r="G3019" s="2">
        <v>1.2283719342799999</v>
      </c>
      <c r="H3019">
        <v>2336617</v>
      </c>
      <c r="I3019" s="2">
        <v>0.51879225992400002</v>
      </c>
      <c r="J3019" s="2">
        <v>0</v>
      </c>
      <c r="K3019">
        <v>3</v>
      </c>
      <c r="L3019" s="1" t="s">
        <v>11566</v>
      </c>
      <c r="M3019" s="1" t="s">
        <v>3171</v>
      </c>
      <c r="N3019">
        <v>0</v>
      </c>
      <c r="O3019">
        <v>0</v>
      </c>
      <c r="P3019">
        <v>1</v>
      </c>
      <c r="Q3019">
        <v>0</v>
      </c>
      <c r="R3019" s="19">
        <f>BWscncns[[#This Row],[C fx]]*4+BWscncns[[#This Row],[C fg]]*2+BWscncns[[#This Row],[C fm]]</f>
        <v>1</v>
      </c>
      <c r="S3019">
        <v>1500</v>
      </c>
      <c r="T3019">
        <v>1048576</v>
      </c>
      <c r="U3019" s="13">
        <v>1.4305110000000001</v>
      </c>
      <c r="V3019" s="13">
        <v>0.69905099999999998</v>
      </c>
      <c r="W3019">
        <v>1577</v>
      </c>
      <c r="X3019">
        <v>31</v>
      </c>
      <c r="Z3019" s="10">
        <f>IF($N3019&lt;&gt;0,constants!$L$2,IF($O3019&lt;&gt;0,constants!$M$2,IF($P3019&lt;&gt;0,constants!$N$2,0)))</f>
        <v>1117.99</v>
      </c>
      <c r="AA3019" s="10">
        <f>IF($N3019&lt;&gt;0,constants!$L$2,IF($O3019&lt;&gt;0,constants!$M$2,IF($P3019&lt;&gt;0,constants!$P$2,0)))</f>
        <v>4051.45</v>
      </c>
      <c r="AB3019" s="11">
        <f>constants!$O$2</f>
        <v>4861.32</v>
      </c>
      <c r="AC3019" s="11">
        <f>VLOOKUP(BWscncns[[#This Row],[scanner]],[0]!ScnrAvgBW,2,FALSE)/1000</f>
        <v>6440.9193022088357</v>
      </c>
      <c r="AD3019" s="8">
        <f>(1+$F3019)*Z3019</f>
        <v>2491.2975388056975</v>
      </c>
      <c r="AE3019" s="8">
        <f>(1+$F3019)*AA3019</f>
        <v>9028.1374731387059</v>
      </c>
      <c r="AF3019" s="8">
        <f>(1+$F3019)*AB3019</f>
        <v>10832.82905155405</v>
      </c>
      <c r="AG3019" s="8">
        <f>(1+$F3019)*AC3019</f>
        <v>14352.763804004491</v>
      </c>
      <c r="AH3019" s="8">
        <f>(1+$F3019)*$T3019/1000</f>
        <v>2336.6173293595853</v>
      </c>
      <c r="AI3019" s="8">
        <f>(1+BWscncns[[#This Row],[pid_error]]*K_p)*BWscncns[[#This Row],[dbw]]/1000</f>
        <v>1692.5966646797926</v>
      </c>
      <c r="AJ3019" s="13">
        <f>BWscncns[[#This Row],[Torflow prgrssv alt vote]]/VLOOKUP(BWscncns[[#This Row],[class]],AltBWtotl,2,FALSE)*100</f>
        <v>3.3382524746623191E-2</v>
      </c>
      <c r="AK3019">
        <f>IF(D3019=E3019,1,0)</f>
        <v>1</v>
      </c>
    </row>
    <row r="3020" spans="1:37">
      <c r="A3020" s="1" t="s">
        <v>3939</v>
      </c>
      <c r="B3020" s="1" t="s">
        <v>477</v>
      </c>
      <c r="C3020">
        <v>548</v>
      </c>
      <c r="D3020">
        <v>1525001744</v>
      </c>
      <c r="E3020">
        <v>1525001744</v>
      </c>
      <c r="F3020" s="2">
        <v>-0.76870313337100005</v>
      </c>
      <c r="G3020" s="2">
        <v>-0.76870313337100005</v>
      </c>
      <c r="H3020">
        <v>547762</v>
      </c>
      <c r="I3020" s="2">
        <v>-4.4231683507999997E-2</v>
      </c>
      <c r="J3020" s="2">
        <v>4.5454545454499999E-2</v>
      </c>
      <c r="K3020">
        <v>7</v>
      </c>
      <c r="L3020" s="1" t="s">
        <v>11918</v>
      </c>
      <c r="M3020" s="1" t="s">
        <v>477</v>
      </c>
      <c r="N3020">
        <v>1</v>
      </c>
      <c r="O3020">
        <v>0</v>
      </c>
      <c r="P3020">
        <v>0</v>
      </c>
      <c r="Q3020">
        <v>0</v>
      </c>
      <c r="R3020" s="19">
        <f>BWscncns[[#This Row],[C fx]]*4+BWscncns[[#This Row],[C fg]]*2+BWscncns[[#This Row],[C fm]]</f>
        <v>4</v>
      </c>
      <c r="S3020">
        <v>548</v>
      </c>
      <c r="T3020">
        <v>2747453</v>
      </c>
      <c r="U3020" s="13">
        <v>0.199457</v>
      </c>
      <c r="V3020" s="13">
        <v>5.0136000000000003</v>
      </c>
      <c r="W3020">
        <v>5845</v>
      </c>
      <c r="X3020">
        <v>116</v>
      </c>
      <c r="Z3020" s="10">
        <f>IF($N3020&lt;&gt;0,constants!$L$2,IF($O3020&lt;&gt;0,constants!$M$2,IF($P3020&lt;&gt;0,constants!$N$2,0)))</f>
        <v>10125.48</v>
      </c>
      <c r="AA3020" s="10">
        <f>IF($N3020&lt;&gt;0,constants!$L$2,IF($O3020&lt;&gt;0,constants!$M$2,IF($P3020&lt;&gt;0,constants!$P$2,0)))</f>
        <v>10125.48</v>
      </c>
      <c r="AB3020" s="11">
        <f>constants!$O$2</f>
        <v>4861.32</v>
      </c>
      <c r="AC3020" s="11">
        <f>VLOOKUP(BWscncns[[#This Row],[scanner]],[0]!ScnrAvgBW,2,FALSE)/1000</f>
        <v>885.64026081730776</v>
      </c>
      <c r="AD3020" s="8">
        <f>(1+$F3020)*Z3020</f>
        <v>2341.9917971146065</v>
      </c>
      <c r="AE3020" s="8">
        <f>(1+$F3020)*AA3020</f>
        <v>2341.9917971146065</v>
      </c>
      <c r="AF3020" s="8">
        <f>(1+$F3020)*AB3020</f>
        <v>1124.4080836808901</v>
      </c>
      <c r="AG3020" s="8">
        <f>(1+$F3020)*AC3020</f>
        <v>204.84581728753358</v>
      </c>
      <c r="AH3020" s="8">
        <f>(1+$F3020)*$T3020/1000</f>
        <v>635.47727011044583</v>
      </c>
      <c r="AI3020" s="8">
        <f>(1+BWscncns[[#This Row],[pid_error]]*K_p)*BWscncns[[#This Row],[dbw]]/1000</f>
        <v>1691.4651350552231</v>
      </c>
      <c r="AJ3020" s="13">
        <f>BWscncns[[#This Row],[Torflow prgrssv alt vote]]/VLOOKUP(BWscncns[[#This Row],[class]],AltBWtotl,2,FALSE)*100</f>
        <v>1.4497114980064124E-2</v>
      </c>
      <c r="AK3020">
        <f>IF(D3020=E3020,1,0)</f>
        <v>1</v>
      </c>
    </row>
    <row r="3021" spans="1:37">
      <c r="A3021" s="1" t="s">
        <v>6273</v>
      </c>
      <c r="B3021" s="1" t="s">
        <v>6274</v>
      </c>
      <c r="C3021">
        <v>125</v>
      </c>
      <c r="D3021">
        <v>1525006165</v>
      </c>
      <c r="E3021">
        <v>1525006165</v>
      </c>
      <c r="F3021" s="2">
        <v>-0.96159917907900005</v>
      </c>
      <c r="G3021" s="2">
        <v>-0.96159917907900005</v>
      </c>
      <c r="H3021">
        <v>124809</v>
      </c>
      <c r="I3021" s="2">
        <v>-4.6664043951200003E-2</v>
      </c>
      <c r="J3021" s="2">
        <v>0</v>
      </c>
      <c r="K3021">
        <v>8</v>
      </c>
      <c r="L3021" s="1" t="s">
        <v>11958</v>
      </c>
      <c r="M3021" s="1" t="s">
        <v>6274</v>
      </c>
      <c r="N3021">
        <v>1</v>
      </c>
      <c r="O3021">
        <v>0</v>
      </c>
      <c r="P3021">
        <v>0</v>
      </c>
      <c r="Q3021">
        <v>0</v>
      </c>
      <c r="R3021" s="19">
        <f>BWscncns[[#This Row],[C fx]]*4+BWscncns[[#This Row],[C fg]]*2+BWscncns[[#This Row],[C fm]]</f>
        <v>4</v>
      </c>
      <c r="S3021">
        <v>82</v>
      </c>
      <c r="T3021">
        <v>3250176</v>
      </c>
      <c r="U3021" s="13">
        <v>2.5229000000000001E-2</v>
      </c>
      <c r="V3021" s="13">
        <v>39.636293000000002</v>
      </c>
      <c r="W3021">
        <v>6410</v>
      </c>
      <c r="X3021">
        <v>128</v>
      </c>
      <c r="Z3021" s="10">
        <f>IF($N3021&lt;&gt;0,constants!$L$2,IF($O3021&lt;&gt;0,constants!$M$2,IF($P3021&lt;&gt;0,constants!$N$2,0)))</f>
        <v>10125.48</v>
      </c>
      <c r="AA3021" s="10">
        <f>IF($N3021&lt;&gt;0,constants!$L$2,IF($O3021&lt;&gt;0,constants!$M$2,IF($P3021&lt;&gt;0,constants!$P$2,0)))</f>
        <v>10125.48</v>
      </c>
      <c r="AB3021" s="11">
        <f>constants!$O$2</f>
        <v>4861.32</v>
      </c>
      <c r="AC3021" s="11">
        <f>VLOOKUP(BWscncns[[#This Row],[scanner]],[0]!ScnrAvgBW,2,FALSE)/1000</f>
        <v>509.99709399477808</v>
      </c>
      <c r="AD3021" s="8">
        <f>(1+$F3021)*Z3021</f>
        <v>388.82674421916653</v>
      </c>
      <c r="AE3021" s="8">
        <f>(1+$F3021)*AA3021</f>
        <v>388.82674421916653</v>
      </c>
      <c r="AF3021" s="8">
        <f>(1+$F3021)*AB3021</f>
        <v>186.67867875967545</v>
      </c>
      <c r="AG3021" s="8">
        <f>(1+$F3021)*AC3021</f>
        <v>19.584307076723849</v>
      </c>
      <c r="AH3021" s="8">
        <f>(1+$F3021)*$T3021/1000</f>
        <v>124.80942653773192</v>
      </c>
      <c r="AI3021" s="8">
        <f>(1+BWscncns[[#This Row],[pid_error]]*K_p)*BWscncns[[#This Row],[dbw]]/1000</f>
        <v>1687.4927132688658</v>
      </c>
      <c r="AJ3021" s="13">
        <f>BWscncns[[#This Row],[Torflow prgrssv alt vote]]/VLOOKUP(BWscncns[[#This Row],[class]],AltBWtotl,2,FALSE)*100</f>
        <v>1.4463068369115649E-2</v>
      </c>
      <c r="AK3021">
        <f>IF(D3021=E3021,1,0)</f>
        <v>1</v>
      </c>
    </row>
    <row r="3022" spans="1:37">
      <c r="A3022" s="1" t="s">
        <v>10057</v>
      </c>
      <c r="B3022" s="1" t="s">
        <v>10058</v>
      </c>
      <c r="C3022">
        <v>1290</v>
      </c>
      <c r="D3022">
        <v>1524999455</v>
      </c>
      <c r="E3022">
        <v>1524999455</v>
      </c>
      <c r="F3022" s="2">
        <v>-0.38005083221899999</v>
      </c>
      <c r="G3022" s="2">
        <v>-0.38005083221899999</v>
      </c>
      <c r="H3022">
        <v>1289335</v>
      </c>
      <c r="I3022" s="2">
        <v>-6.6244340323799999E-3</v>
      </c>
      <c r="J3022" s="2">
        <v>0</v>
      </c>
      <c r="K3022">
        <v>6</v>
      </c>
      <c r="L3022" s="1" t="s">
        <v>11794</v>
      </c>
      <c r="M3022" s="1" t="s">
        <v>10058</v>
      </c>
      <c r="N3022">
        <v>0</v>
      </c>
      <c r="O3022">
        <v>0</v>
      </c>
      <c r="P3022">
        <v>1</v>
      </c>
      <c r="Q3022">
        <v>0</v>
      </c>
      <c r="R3022" s="19">
        <f>BWscncns[[#This Row],[C fx]]*4+BWscncns[[#This Row],[C fg]]*2+BWscncns[[#This Row],[C fm]]</f>
        <v>1</v>
      </c>
      <c r="S3022">
        <v>1290</v>
      </c>
      <c r="T3022">
        <v>2079744</v>
      </c>
      <c r="U3022" s="13">
        <v>0.62026899999999996</v>
      </c>
      <c r="V3022" s="13">
        <v>1.6122050000000001</v>
      </c>
      <c r="W3022">
        <v>4480</v>
      </c>
      <c r="X3022">
        <v>89</v>
      </c>
      <c r="Z3022" s="10">
        <f>IF($N3022&lt;&gt;0,constants!$L$2,IF($O3022&lt;&gt;0,constants!$M$2,IF($P3022&lt;&gt;0,constants!$N$2,0)))</f>
        <v>1117.99</v>
      </c>
      <c r="AA3022" s="10">
        <f>IF($N3022&lt;&gt;0,constants!$L$2,IF($O3022&lt;&gt;0,constants!$M$2,IF($P3022&lt;&gt;0,constants!$P$2,0)))</f>
        <v>4051.45</v>
      </c>
      <c r="AB3022" s="11">
        <f>constants!$O$2</f>
        <v>4861.32</v>
      </c>
      <c r="AC3022" s="11">
        <f>VLOOKUP(BWscncns[[#This Row],[scanner]],[0]!ScnrAvgBW,2,FALSE)/1000</f>
        <v>2386.3111194805197</v>
      </c>
      <c r="AD3022" s="8">
        <f>(1+$F3022)*Z3022</f>
        <v>693.09697008748026</v>
      </c>
      <c r="AE3022" s="8">
        <f>(1+$F3022)*AA3022</f>
        <v>2511.6930558063327</v>
      </c>
      <c r="AF3022" s="8">
        <f>(1+$F3022)*AB3022</f>
        <v>3013.7712883171312</v>
      </c>
      <c r="AG3022" s="8">
        <f>(1+$F3022)*AC3022</f>
        <v>1479.3915925884949</v>
      </c>
      <c r="AH3022" s="8">
        <f>(1+$F3022)*$T3022/1000</f>
        <v>1289.3355619975282</v>
      </c>
      <c r="AI3022" s="8">
        <f>(1+BWscncns[[#This Row],[pid_error]]*K_p)*BWscncns[[#This Row],[dbw]]/1000</f>
        <v>1684.5397809987642</v>
      </c>
      <c r="AJ3022" s="13">
        <f>BWscncns[[#This Row],[Torflow prgrssv alt vote]]/VLOOKUP(BWscncns[[#This Row],[class]],AltBWtotl,2,FALSE)*100</f>
        <v>3.3223621491952363E-2</v>
      </c>
      <c r="AK3022">
        <f>IF(D3022=E3022,1,0)</f>
        <v>1</v>
      </c>
    </row>
    <row r="3023" spans="1:37">
      <c r="A3023" s="1" t="s">
        <v>10522</v>
      </c>
      <c r="B3023" s="1" t="s">
        <v>10523</v>
      </c>
      <c r="C3023">
        <v>1830</v>
      </c>
      <c r="D3023">
        <v>1524993264</v>
      </c>
      <c r="E3023">
        <v>1524993264</v>
      </c>
      <c r="F3023" s="2">
        <v>0.19330854823800001</v>
      </c>
      <c r="G3023" s="2">
        <v>0.19330854823800001</v>
      </c>
      <c r="H3023">
        <v>1832921</v>
      </c>
      <c r="I3023" s="2">
        <v>0.220056641833</v>
      </c>
      <c r="J3023" s="2">
        <v>0</v>
      </c>
      <c r="K3023">
        <v>5</v>
      </c>
      <c r="L3023" s="1" t="s">
        <v>11828</v>
      </c>
      <c r="M3023" s="1" t="s">
        <v>10523</v>
      </c>
      <c r="N3023">
        <v>0</v>
      </c>
      <c r="O3023">
        <v>0</v>
      </c>
      <c r="P3023">
        <v>1</v>
      </c>
      <c r="Q3023">
        <v>0</v>
      </c>
      <c r="R3023" s="19">
        <f>BWscncns[[#This Row],[C fx]]*4+BWscncns[[#This Row],[C fg]]*2+BWscncns[[#This Row],[C fm]]</f>
        <v>1</v>
      </c>
      <c r="S3023">
        <v>1510</v>
      </c>
      <c r="T3023">
        <v>1536000</v>
      </c>
      <c r="U3023" s="13">
        <v>0.98307299999999997</v>
      </c>
      <c r="V3023" s="13">
        <v>1.0172190000000001</v>
      </c>
      <c r="W3023">
        <v>3423</v>
      </c>
      <c r="X3023">
        <v>68</v>
      </c>
      <c r="Z3023" s="10">
        <f>IF($N3023&lt;&gt;0,constants!$L$2,IF($O3023&lt;&gt;0,constants!$M$2,IF($P3023&lt;&gt;0,constants!$N$2,0)))</f>
        <v>1117.99</v>
      </c>
      <c r="AA3023" s="10">
        <f>IF($N3023&lt;&gt;0,constants!$L$2,IF($O3023&lt;&gt;0,constants!$M$2,IF($P3023&lt;&gt;0,constants!$P$2,0)))</f>
        <v>4051.45</v>
      </c>
      <c r="AB3023" s="11">
        <f>constants!$O$2</f>
        <v>4861.32</v>
      </c>
      <c r="AC3023" s="11">
        <f>VLOOKUP(BWscncns[[#This Row],[scanner]],[0]!ScnrAvgBW,2,FALSE)/1000</f>
        <v>3794.4265750962772</v>
      </c>
      <c r="AD3023" s="8">
        <f>(1+$F3023)*Z3023</f>
        <v>1334.1070238446016</v>
      </c>
      <c r="AE3023" s="8">
        <f>(1+$F3023)*AA3023</f>
        <v>4834.6299177588444</v>
      </c>
      <c r="AF3023" s="8">
        <f>(1+$F3023)*AB3023</f>
        <v>5801.0547117203532</v>
      </c>
      <c r="AG3023" s="8">
        <f>(1+$F3023)*AC3023</f>
        <v>4527.9216677238246</v>
      </c>
      <c r="AH3023" s="8">
        <f>(1+$F3023)*$T3023/1000</f>
        <v>1832.9219300935679</v>
      </c>
      <c r="AI3023" s="8">
        <f>(1+BWscncns[[#This Row],[pid_error]]*K_p)*BWscncns[[#This Row],[dbw]]/1000</f>
        <v>1684.4609650467839</v>
      </c>
      <c r="AJ3023" s="13">
        <f>BWscncns[[#This Row],[Torflow prgrssv alt vote]]/VLOOKUP(BWscncns[[#This Row],[class]],AltBWtotl,2,FALSE)*100</f>
        <v>3.3222067030973974E-2</v>
      </c>
      <c r="AK3023">
        <f>IF(D3023=E3023,1,0)</f>
        <v>1</v>
      </c>
    </row>
    <row r="3024" spans="1:37">
      <c r="A3024" s="1" t="s">
        <v>5992</v>
      </c>
      <c r="B3024" s="1" t="s">
        <v>5993</v>
      </c>
      <c r="C3024">
        <v>1780</v>
      </c>
      <c r="D3024">
        <v>1524560650</v>
      </c>
      <c r="E3024">
        <v>1524989085</v>
      </c>
      <c r="F3024" s="2">
        <v>-0.59637639587299995</v>
      </c>
      <c r="G3024" s="2">
        <v>-0.59637639587299995</v>
      </c>
      <c r="H3024">
        <v>673867</v>
      </c>
      <c r="I3024" s="2">
        <v>-3.6121830681900002E-2</v>
      </c>
      <c r="J3024" s="2">
        <v>0</v>
      </c>
      <c r="K3024">
        <v>6</v>
      </c>
      <c r="L3024" s="1" t="s">
        <v>11597</v>
      </c>
      <c r="M3024" s="1" t="s">
        <v>5993</v>
      </c>
      <c r="N3024">
        <v>0</v>
      </c>
      <c r="O3024">
        <v>1</v>
      </c>
      <c r="P3024">
        <v>0</v>
      </c>
      <c r="Q3024">
        <v>0</v>
      </c>
      <c r="R3024" s="19">
        <f>BWscncns[[#This Row],[C fx]]*4+BWscncns[[#This Row],[C fg]]*2+BWscncns[[#This Row],[C fm]]</f>
        <v>2</v>
      </c>
      <c r="S3024">
        <v>1560</v>
      </c>
      <c r="T3024">
        <v>2399983</v>
      </c>
      <c r="U3024" s="13">
        <v>0.65000500000000005</v>
      </c>
      <c r="V3024" s="13">
        <v>1.538451</v>
      </c>
      <c r="W3024">
        <v>4408</v>
      </c>
      <c r="X3024">
        <v>88</v>
      </c>
      <c r="Z3024" s="10">
        <f>IF($N3024&lt;&gt;0,constants!$L$2,IF($O3024&lt;&gt;0,constants!$M$2,IF($P3024&lt;&gt;0,constants!$N$2,0)))</f>
        <v>9721.3799999999992</v>
      </c>
      <c r="AA3024" s="10">
        <f>IF($N3024&lt;&gt;0,constants!$L$2,IF($O3024&lt;&gt;0,constants!$M$2,IF($P3024&lt;&gt;0,constants!$P$2,0)))</f>
        <v>9721.3799999999992</v>
      </c>
      <c r="AB3024" s="11">
        <f>constants!$O$2</f>
        <v>4861.32</v>
      </c>
      <c r="AC3024" s="11">
        <f>VLOOKUP(BWscncns[[#This Row],[scanner]],[0]!ScnrAvgBW,2,FALSE)/1000</f>
        <v>2386.3111194805197</v>
      </c>
      <c r="AD3024" s="8">
        <f>(1+$F3024)*Z3024</f>
        <v>3923.7784326881356</v>
      </c>
      <c r="AE3024" s="8">
        <f>(1+$F3024)*AA3024</f>
        <v>3923.7784326881356</v>
      </c>
      <c r="AF3024" s="8">
        <f>(1+$F3024)*AB3024</f>
        <v>1962.1434992146678</v>
      </c>
      <c r="AG3024" s="8">
        <f>(1+$F3024)*AC3024</f>
        <v>963.1714946130636</v>
      </c>
      <c r="AH3024" s="8">
        <f>(1+$F3024)*$T3024/1000</f>
        <v>968.68978830353001</v>
      </c>
      <c r="AI3024" s="8">
        <f>(1+BWscncns[[#This Row],[pid_error]]*K_p)*BWscncns[[#This Row],[dbw]]/1000</f>
        <v>1684.336394151765</v>
      </c>
      <c r="AJ3024" s="13">
        <f>BWscncns[[#This Row],[Torflow prgrssv alt vote]]/VLOOKUP(BWscncns[[#This Row],[class]],AltBWtotl,2,FALSE)*100</f>
        <v>5.8838890306651776E-3</v>
      </c>
      <c r="AK3024">
        <f>IF(D3024=E3024,1,0)</f>
        <v>0</v>
      </c>
    </row>
    <row r="3025" spans="1:37">
      <c r="A3025" s="1" t="s">
        <v>7210</v>
      </c>
      <c r="B3025" s="1" t="s">
        <v>7211</v>
      </c>
      <c r="C3025">
        <v>903</v>
      </c>
      <c r="D3025">
        <v>1524571783</v>
      </c>
      <c r="E3025">
        <v>1524571783</v>
      </c>
      <c r="F3025" s="2">
        <v>0.84228513865999999</v>
      </c>
      <c r="G3025" s="2">
        <v>0.84228513865999999</v>
      </c>
      <c r="H3025">
        <v>903277</v>
      </c>
      <c r="I3025" s="2">
        <v>0.52575130292299999</v>
      </c>
      <c r="J3025" s="2">
        <v>0</v>
      </c>
      <c r="K3025">
        <v>5</v>
      </c>
      <c r="L3025" s="1" t="s">
        <v>11911</v>
      </c>
      <c r="M3025" s="1" t="s">
        <v>7211</v>
      </c>
      <c r="N3025">
        <v>0</v>
      </c>
      <c r="O3025">
        <v>0</v>
      </c>
      <c r="P3025">
        <v>1</v>
      </c>
      <c r="Q3025">
        <v>0</v>
      </c>
      <c r="R3025" s="19">
        <f>BWscncns[[#This Row],[C fx]]*4+BWscncns[[#This Row],[C fg]]*2+BWscncns[[#This Row],[C fm]]</f>
        <v>1</v>
      </c>
      <c r="S3025">
        <v>872</v>
      </c>
      <c r="T3025">
        <v>1184345</v>
      </c>
      <c r="U3025" s="13">
        <v>0.73627200000000004</v>
      </c>
      <c r="V3025" s="13">
        <v>1.3581939999999999</v>
      </c>
      <c r="W3025">
        <v>4180</v>
      </c>
      <c r="X3025">
        <v>83</v>
      </c>
      <c r="Z3025" s="10">
        <f>IF($N3025&lt;&gt;0,constants!$L$2,IF($O3025&lt;&gt;0,constants!$M$2,IF($P3025&lt;&gt;0,constants!$N$2,0)))</f>
        <v>1117.99</v>
      </c>
      <c r="AA3025" s="10">
        <f>IF($N3025&lt;&gt;0,constants!$L$2,IF($O3025&lt;&gt;0,constants!$M$2,IF($P3025&lt;&gt;0,constants!$P$2,0)))</f>
        <v>4051.45</v>
      </c>
      <c r="AB3025" s="11">
        <f>constants!$O$2</f>
        <v>4861.32</v>
      </c>
      <c r="AC3025" s="11">
        <f>VLOOKUP(BWscncns[[#This Row],[scanner]],[0]!ScnrAvgBW,2,FALSE)/1000</f>
        <v>3794.4265750962772</v>
      </c>
      <c r="AD3025" s="8">
        <f>(1+$F3025)*Z3025</f>
        <v>2059.6563621704931</v>
      </c>
      <c r="AE3025" s="8">
        <f>(1+$F3025)*AA3025</f>
        <v>7463.9261250240561</v>
      </c>
      <c r="AF3025" s="8">
        <f>(1+$F3025)*AB3025</f>
        <v>8955.9375902706306</v>
      </c>
      <c r="AG3025" s="8">
        <f>(1+$F3025)*AC3025</f>
        <v>6990.4156890364338</v>
      </c>
      <c r="AH3025" s="8">
        <f>(1+$F3025)*$T3025/1000</f>
        <v>2181.9011925462778</v>
      </c>
      <c r="AI3025" s="8">
        <f>(1+BWscncns[[#This Row],[pid_error]]*K_p)*BWscncns[[#This Row],[dbw]]/1000</f>
        <v>1683.1230962731388</v>
      </c>
      <c r="AJ3025" s="13">
        <f>BWscncns[[#This Row],[Torflow prgrssv alt vote]]/VLOOKUP(BWscncns[[#This Row],[class]],AltBWtotl,2,FALSE)*100</f>
        <v>3.3195680687212389E-2</v>
      </c>
      <c r="AK3025">
        <f>IF(D3025=E3025,1,0)</f>
        <v>1</v>
      </c>
    </row>
    <row r="3026" spans="1:37">
      <c r="A3026" s="1" t="s">
        <v>8467</v>
      </c>
      <c r="B3026" s="1" t="s">
        <v>8468</v>
      </c>
      <c r="C3026">
        <v>1320</v>
      </c>
      <c r="D3026">
        <v>1524993264</v>
      </c>
      <c r="E3026">
        <v>1524993264</v>
      </c>
      <c r="F3026" s="2">
        <v>-0.35710844618100002</v>
      </c>
      <c r="G3026" s="2">
        <v>-0.35710844618100002</v>
      </c>
      <c r="H3026">
        <v>1316641</v>
      </c>
      <c r="I3026" s="2">
        <v>-4.2389056258499997E-3</v>
      </c>
      <c r="J3026" s="2">
        <v>0</v>
      </c>
      <c r="K3026">
        <v>5</v>
      </c>
      <c r="L3026" s="1" t="s">
        <v>11828</v>
      </c>
      <c r="M3026" s="1" t="s">
        <v>8468</v>
      </c>
      <c r="N3026">
        <v>0</v>
      </c>
      <c r="O3026">
        <v>0</v>
      </c>
      <c r="P3026">
        <v>1</v>
      </c>
      <c r="Q3026">
        <v>0</v>
      </c>
      <c r="R3026" s="19">
        <f>BWscncns[[#This Row],[C fx]]*4+BWscncns[[#This Row],[C fg]]*2+BWscncns[[#This Row],[C fm]]</f>
        <v>1</v>
      </c>
      <c r="S3026">
        <v>1340</v>
      </c>
      <c r="T3026">
        <v>2048000</v>
      </c>
      <c r="U3026" s="13">
        <v>0.65429700000000002</v>
      </c>
      <c r="V3026" s="13">
        <v>1.5283580000000001</v>
      </c>
      <c r="W3026">
        <v>4401</v>
      </c>
      <c r="X3026">
        <v>88</v>
      </c>
      <c r="Z3026" s="10">
        <f>IF($N3026&lt;&gt;0,constants!$L$2,IF($O3026&lt;&gt;0,constants!$M$2,IF($P3026&lt;&gt;0,constants!$N$2,0)))</f>
        <v>1117.99</v>
      </c>
      <c r="AA3026" s="10">
        <f>IF($N3026&lt;&gt;0,constants!$L$2,IF($O3026&lt;&gt;0,constants!$M$2,IF($P3026&lt;&gt;0,constants!$P$2,0)))</f>
        <v>4051.45</v>
      </c>
      <c r="AB3026" s="11">
        <f>constants!$O$2</f>
        <v>4861.32</v>
      </c>
      <c r="AC3026" s="11">
        <f>VLOOKUP(BWscncns[[#This Row],[scanner]],[0]!ScnrAvgBW,2,FALSE)/1000</f>
        <v>3794.4265750962772</v>
      </c>
      <c r="AD3026" s="8">
        <f>(1+$F3026)*Z3026</f>
        <v>718.74632825410379</v>
      </c>
      <c r="AE3026" s="8">
        <f>(1+$F3026)*AA3026</f>
        <v>2604.6429857199873</v>
      </c>
      <c r="AF3026" s="8">
        <f>(1+$F3026)*AB3026</f>
        <v>3125.3015684113807</v>
      </c>
      <c r="AG3026" s="8">
        <f>(1+$F3026)*AC3026</f>
        <v>2439.4047967157521</v>
      </c>
      <c r="AH3026" s="8">
        <f>(1+$F3026)*$T3026/1000</f>
        <v>1316.641902221312</v>
      </c>
      <c r="AI3026" s="8">
        <f>(1+BWscncns[[#This Row],[pid_error]]*K_p)*BWscncns[[#This Row],[dbw]]/1000</f>
        <v>1682.3209511106561</v>
      </c>
      <c r="AJ3026" s="13">
        <f>BWscncns[[#This Row],[Torflow prgrssv alt vote]]/VLOOKUP(BWscncns[[#This Row],[class]],AltBWtotl,2,FALSE)*100</f>
        <v>3.3179860243219006E-2</v>
      </c>
      <c r="AK3026">
        <f>IF(D3026=E3026,1,0)</f>
        <v>1</v>
      </c>
    </row>
    <row r="3027" spans="1:37">
      <c r="A3027" s="1" t="s">
        <v>6708</v>
      </c>
      <c r="B3027" s="1" t="s">
        <v>6709</v>
      </c>
      <c r="C3027">
        <v>1810</v>
      </c>
      <c r="D3027">
        <v>1524994541</v>
      </c>
      <c r="E3027">
        <v>1524994541</v>
      </c>
      <c r="F3027" s="2">
        <v>0.16512277984199999</v>
      </c>
      <c r="G3027" s="2">
        <v>0.16512277984199999</v>
      </c>
      <c r="H3027">
        <v>1810356</v>
      </c>
      <c r="I3027" s="2">
        <v>-0.16472548821999999</v>
      </c>
      <c r="J3027" s="2">
        <v>0</v>
      </c>
      <c r="K3027">
        <v>3</v>
      </c>
      <c r="L3027" s="1" t="s">
        <v>11604</v>
      </c>
      <c r="M3027" s="1" t="s">
        <v>6709</v>
      </c>
      <c r="N3027">
        <v>0</v>
      </c>
      <c r="O3027">
        <v>0</v>
      </c>
      <c r="P3027">
        <v>1</v>
      </c>
      <c r="Q3027">
        <v>0</v>
      </c>
      <c r="R3027" s="19">
        <f>BWscncns[[#This Row],[C fx]]*4+BWscncns[[#This Row],[C fg]]*2+BWscncns[[#This Row],[C fm]]</f>
        <v>1</v>
      </c>
      <c r="S3027">
        <v>1810</v>
      </c>
      <c r="T3027">
        <v>1553790</v>
      </c>
      <c r="U3027" s="13">
        <v>1.1648940000000001</v>
      </c>
      <c r="V3027" s="13">
        <v>0.85844799999999999</v>
      </c>
      <c r="W3027">
        <v>2431</v>
      </c>
      <c r="X3027">
        <v>48</v>
      </c>
      <c r="Z3027" s="10">
        <f>IF($N3027&lt;&gt;0,constants!$L$2,IF($O3027&lt;&gt;0,constants!$M$2,IF($P3027&lt;&gt;0,constants!$N$2,0)))</f>
        <v>1117.99</v>
      </c>
      <c r="AA3027" s="10">
        <f>IF($N3027&lt;&gt;0,constants!$L$2,IF($O3027&lt;&gt;0,constants!$M$2,IF($P3027&lt;&gt;0,constants!$P$2,0)))</f>
        <v>4051.45</v>
      </c>
      <c r="AB3027" s="11">
        <f>constants!$O$2</f>
        <v>4861.32</v>
      </c>
      <c r="AC3027" s="11">
        <f>VLOOKUP(BWscncns[[#This Row],[scanner]],[0]!ScnrAvgBW,2,FALSE)/1000</f>
        <v>6440.9193022088357</v>
      </c>
      <c r="AD3027" s="8">
        <f>(1+$F3027)*Z3027</f>
        <v>1302.5956166355577</v>
      </c>
      <c r="AE3027" s="8">
        <f>(1+$F3027)*AA3027</f>
        <v>4720.4366863908708</v>
      </c>
      <c r="AF3027" s="8">
        <f>(1+$F3027)*AB3027</f>
        <v>5664.0346721015112</v>
      </c>
      <c r="AG3027" s="8">
        <f>(1+$F3027)*AC3027</f>
        <v>7504.4618021275537</v>
      </c>
      <c r="AH3027" s="8">
        <f>(1+$F3027)*$T3027/1000</f>
        <v>1810.3561240907013</v>
      </c>
      <c r="AI3027" s="8">
        <f>(1+BWscncns[[#This Row],[pid_error]]*K_p)*BWscncns[[#This Row],[dbw]]/1000</f>
        <v>1682.0730620453508</v>
      </c>
      <c r="AJ3027" s="13">
        <f>BWscncns[[#This Row],[Torflow prgrssv alt vote]]/VLOOKUP(BWscncns[[#This Row],[class]],AltBWtotl,2,FALSE)*100</f>
        <v>3.3174971209091936E-2</v>
      </c>
      <c r="AK3027">
        <f>IF(D3027=E3027,1,0)</f>
        <v>1</v>
      </c>
    </row>
    <row r="3028" spans="1:37">
      <c r="A3028" s="1" t="s">
        <v>4015</v>
      </c>
      <c r="B3028" s="1" t="s">
        <v>4016</v>
      </c>
      <c r="C3028">
        <v>1890</v>
      </c>
      <c r="D3028">
        <v>1524993264</v>
      </c>
      <c r="E3028">
        <v>1524993264</v>
      </c>
      <c r="F3028" s="2">
        <v>0.29035731254500002</v>
      </c>
      <c r="G3028" s="2">
        <v>0.29035731254500002</v>
      </c>
      <c r="H3028">
        <v>1894252</v>
      </c>
      <c r="I3028" s="2">
        <v>-0.390877880387</v>
      </c>
      <c r="J3028" s="2">
        <v>0</v>
      </c>
      <c r="K3028">
        <v>5</v>
      </c>
      <c r="L3028" s="1" t="s">
        <v>11828</v>
      </c>
      <c r="M3028" s="1" t="s">
        <v>4016</v>
      </c>
      <c r="N3028">
        <v>0</v>
      </c>
      <c r="O3028">
        <v>0</v>
      </c>
      <c r="P3028">
        <v>1</v>
      </c>
      <c r="Q3028">
        <v>0</v>
      </c>
      <c r="R3028" s="19">
        <f>BWscncns[[#This Row],[C fx]]*4+BWscncns[[#This Row],[C fg]]*2+BWscncns[[#This Row],[C fm]]</f>
        <v>1</v>
      </c>
      <c r="S3028">
        <v>1380</v>
      </c>
      <c r="T3028">
        <v>1468006</v>
      </c>
      <c r="U3028" s="13">
        <v>0.94005099999999997</v>
      </c>
      <c r="V3028" s="13">
        <v>1.0637719999999999</v>
      </c>
      <c r="W3028">
        <v>3583</v>
      </c>
      <c r="X3028">
        <v>71</v>
      </c>
      <c r="Z3028" s="10">
        <f>IF($N3028&lt;&gt;0,constants!$L$2,IF($O3028&lt;&gt;0,constants!$M$2,IF($P3028&lt;&gt;0,constants!$N$2,0)))</f>
        <v>1117.99</v>
      </c>
      <c r="AA3028" s="10">
        <f>IF($N3028&lt;&gt;0,constants!$L$2,IF($O3028&lt;&gt;0,constants!$M$2,IF($P3028&lt;&gt;0,constants!$P$2,0)))</f>
        <v>4051.45</v>
      </c>
      <c r="AB3028" s="11">
        <f>constants!$O$2</f>
        <v>4861.32</v>
      </c>
      <c r="AC3028" s="11">
        <f>VLOOKUP(BWscncns[[#This Row],[scanner]],[0]!ScnrAvgBW,2,FALSE)/1000</f>
        <v>3794.4265750962772</v>
      </c>
      <c r="AD3028" s="8">
        <f>(1+$F3028)*Z3028</f>
        <v>1442.6065718521847</v>
      </c>
      <c r="AE3028" s="8">
        <f>(1+$F3028)*AA3028</f>
        <v>5227.8181339104403</v>
      </c>
      <c r="AF3028" s="8">
        <f>(1+$F3028)*AB3028</f>
        <v>6272.8398106212599</v>
      </c>
      <c r="AG3028" s="8">
        <f>(1+$F3028)*AC3028</f>
        <v>4896.1660780905613</v>
      </c>
      <c r="AH3028" s="8">
        <f>(1+$F3028)*$T3028/1000</f>
        <v>1894.2522769599354</v>
      </c>
      <c r="AI3028" s="8">
        <f>(1+BWscncns[[#This Row],[pid_error]]*K_p)*BWscncns[[#This Row],[dbw]]/1000</f>
        <v>1681.1291384799677</v>
      </c>
      <c r="AJ3028" s="13">
        <f>BWscncns[[#This Row],[Torflow prgrssv alt vote]]/VLOOKUP(BWscncns[[#This Row],[class]],AltBWtotl,2,FALSE)*100</f>
        <v>3.3156354516504824E-2</v>
      </c>
      <c r="AK3028">
        <f>IF(D3028=E3028,1,0)</f>
        <v>1</v>
      </c>
    </row>
    <row r="3029" spans="1:37">
      <c r="A3029" s="1" t="s">
        <v>7998</v>
      </c>
      <c r="B3029" s="1" t="s">
        <v>7999</v>
      </c>
      <c r="C3029">
        <v>1820</v>
      </c>
      <c r="D3029">
        <v>1525003565</v>
      </c>
      <c r="E3029">
        <v>1525003565</v>
      </c>
      <c r="F3029" s="2">
        <v>0.18757008381099999</v>
      </c>
      <c r="G3029" s="2">
        <v>0.18757008381099999</v>
      </c>
      <c r="H3029">
        <v>1824107</v>
      </c>
      <c r="I3029" s="2">
        <v>-0.89240504879899996</v>
      </c>
      <c r="J3029" s="2">
        <v>0</v>
      </c>
      <c r="K3029">
        <v>3</v>
      </c>
      <c r="L3029" s="1" t="s">
        <v>11586</v>
      </c>
      <c r="M3029" s="1" t="s">
        <v>7999</v>
      </c>
      <c r="N3029">
        <v>0</v>
      </c>
      <c r="O3029">
        <v>0</v>
      </c>
      <c r="P3029">
        <v>1</v>
      </c>
      <c r="Q3029">
        <v>0</v>
      </c>
      <c r="R3029" s="19">
        <f>BWscncns[[#This Row],[C fx]]*4+BWscncns[[#This Row],[C fg]]*2+BWscncns[[#This Row],[C fm]]</f>
        <v>1</v>
      </c>
      <c r="S3029">
        <v>2050</v>
      </c>
      <c r="T3029">
        <v>1536000</v>
      </c>
      <c r="U3029" s="13">
        <v>1.334635</v>
      </c>
      <c r="V3029" s="13">
        <v>0.74926800000000005</v>
      </c>
      <c r="W3029">
        <v>1847</v>
      </c>
      <c r="X3029">
        <v>36</v>
      </c>
      <c r="Z3029" s="10">
        <f>IF($N3029&lt;&gt;0,constants!$L$2,IF($O3029&lt;&gt;0,constants!$M$2,IF($P3029&lt;&gt;0,constants!$N$2,0)))</f>
        <v>1117.99</v>
      </c>
      <c r="AA3029" s="10">
        <f>IF($N3029&lt;&gt;0,constants!$L$2,IF($O3029&lt;&gt;0,constants!$M$2,IF($P3029&lt;&gt;0,constants!$P$2,0)))</f>
        <v>4051.45</v>
      </c>
      <c r="AB3029" s="11">
        <f>constants!$O$2</f>
        <v>4861.32</v>
      </c>
      <c r="AC3029" s="11">
        <f>VLOOKUP(BWscncns[[#This Row],[scanner]],[0]!ScnrAvgBW,2,FALSE)/1000</f>
        <v>6440.9193022088357</v>
      </c>
      <c r="AD3029" s="8">
        <f>(1+$F3029)*Z3029</f>
        <v>1327.6914779998599</v>
      </c>
      <c r="AE3029" s="8">
        <f>(1+$F3029)*AA3029</f>
        <v>4811.3808160560757</v>
      </c>
      <c r="AF3029" s="8">
        <f>(1+$F3029)*AB3029</f>
        <v>5773.1581998320898</v>
      </c>
      <c r="AG3029" s="8">
        <f>(1+$F3029)*AC3029</f>
        <v>7649.0430755440339</v>
      </c>
      <c r="AH3029" s="8">
        <f>(1+$F3029)*$T3029/1000</f>
        <v>1824.1076487336959</v>
      </c>
      <c r="AI3029" s="8">
        <f>(1+BWscncns[[#This Row],[pid_error]]*K_p)*BWscncns[[#This Row],[dbw]]/1000</f>
        <v>1680.0538243668479</v>
      </c>
      <c r="AJ3029" s="13">
        <f>BWscncns[[#This Row],[Torflow prgrssv alt vote]]/VLOOKUP(BWscncns[[#This Row],[class]],AltBWtotl,2,FALSE)*100</f>
        <v>3.3135146451559003E-2</v>
      </c>
      <c r="AK3029">
        <f>IF(D3029=E3029,1,0)</f>
        <v>1</v>
      </c>
    </row>
    <row r="3030" spans="1:37">
      <c r="A3030" s="1" t="s">
        <v>68</v>
      </c>
      <c r="B3030" s="1" t="s">
        <v>49</v>
      </c>
      <c r="C3030">
        <v>1780</v>
      </c>
      <c r="D3030">
        <v>1525000490</v>
      </c>
      <c r="E3030">
        <v>1525000490</v>
      </c>
      <c r="F3030" s="2">
        <v>0.12679205451799999</v>
      </c>
      <c r="G3030" s="2">
        <v>0.12679205451799999</v>
      </c>
      <c r="H3030">
        <v>1778059</v>
      </c>
      <c r="I3030" s="2">
        <v>0.38606265522099997</v>
      </c>
      <c r="J3030" s="2">
        <v>0</v>
      </c>
      <c r="K3030">
        <v>5</v>
      </c>
      <c r="L3030" s="1" t="s">
        <v>11739</v>
      </c>
      <c r="M3030" s="1" t="s">
        <v>49</v>
      </c>
      <c r="N3030">
        <v>0</v>
      </c>
      <c r="O3030">
        <v>0</v>
      </c>
      <c r="P3030">
        <v>1</v>
      </c>
      <c r="Q3030">
        <v>0</v>
      </c>
      <c r="R3030" s="19">
        <f>BWscncns[[#This Row],[C fx]]*4+BWscncns[[#This Row],[C fg]]*2+BWscncns[[#This Row],[C fm]]</f>
        <v>1</v>
      </c>
      <c r="S3030">
        <v>1270</v>
      </c>
      <c r="T3030">
        <v>1577984</v>
      </c>
      <c r="U3030" s="13">
        <v>0.80482399999999998</v>
      </c>
      <c r="V3030" s="13">
        <v>1.242507</v>
      </c>
      <c r="W3030">
        <v>3995</v>
      </c>
      <c r="X3030">
        <v>79</v>
      </c>
      <c r="Z3030" s="10">
        <f>IF($N3030&lt;&gt;0,constants!$L$2,IF($O3030&lt;&gt;0,constants!$M$2,IF($P3030&lt;&gt;0,constants!$N$2,0)))</f>
        <v>1117.99</v>
      </c>
      <c r="AA3030" s="10">
        <f>IF($N3030&lt;&gt;0,constants!$L$2,IF($O3030&lt;&gt;0,constants!$M$2,IF($P3030&lt;&gt;0,constants!$P$2,0)))</f>
        <v>4051.45</v>
      </c>
      <c r="AB3030" s="11">
        <f>constants!$O$2</f>
        <v>4861.32</v>
      </c>
      <c r="AC3030" s="11">
        <f>VLOOKUP(BWscncns[[#This Row],[scanner]],[0]!ScnrAvgBW,2,FALSE)/1000</f>
        <v>3794.4265750962772</v>
      </c>
      <c r="AD3030" s="8">
        <f>(1+$F3030)*Z3030</f>
        <v>1259.7422490305787</v>
      </c>
      <c r="AE3030" s="8">
        <f>(1+$F3030)*AA3030</f>
        <v>4565.1416692769508</v>
      </c>
      <c r="AF3030" s="8">
        <f>(1+$F3030)*AB3030</f>
        <v>5477.696750469443</v>
      </c>
      <c r="AG3030" s="8">
        <f>(1+$F3030)*AC3030</f>
        <v>4275.5297162704319</v>
      </c>
      <c r="AH3030" s="8">
        <f>(1+$F3030)*$T3030/1000</f>
        <v>1778.0598333565315</v>
      </c>
      <c r="AI3030" s="8">
        <f>(1+BWscncns[[#This Row],[pid_error]]*K_p)*BWscncns[[#This Row],[dbw]]/1000</f>
        <v>1678.0219166782656</v>
      </c>
      <c r="AJ3030" s="13">
        <f>BWscncns[[#This Row],[Torflow prgrssv alt vote]]/VLOOKUP(BWscncns[[#This Row],[class]],AltBWtotl,2,FALSE)*100</f>
        <v>3.309507180760371E-2</v>
      </c>
      <c r="AK3030">
        <f>IF(D3030=E3030,1,0)</f>
        <v>1</v>
      </c>
    </row>
    <row r="3031" spans="1:37">
      <c r="A3031" s="1" t="s">
        <v>322</v>
      </c>
      <c r="B3031" s="1" t="s">
        <v>28</v>
      </c>
      <c r="C3031">
        <v>2000</v>
      </c>
      <c r="D3031">
        <v>1524993264</v>
      </c>
      <c r="E3031">
        <v>1524993264</v>
      </c>
      <c r="F3031" s="2">
        <v>0.48065137663800001</v>
      </c>
      <c r="G3031" s="2">
        <v>0.48065137663800001</v>
      </c>
      <c r="H3031">
        <v>2002883</v>
      </c>
      <c r="I3031" s="2">
        <v>1.0255827897800001</v>
      </c>
      <c r="J3031" s="2">
        <v>0.8</v>
      </c>
      <c r="K3031">
        <v>5</v>
      </c>
      <c r="L3031" s="1" t="s">
        <v>11828</v>
      </c>
      <c r="M3031" s="1" t="s">
        <v>28</v>
      </c>
      <c r="N3031">
        <v>0</v>
      </c>
      <c r="O3031">
        <v>0</v>
      </c>
      <c r="P3031">
        <v>1</v>
      </c>
      <c r="Q3031">
        <v>0</v>
      </c>
      <c r="R3031" s="19">
        <f>BWscncns[[#This Row],[C fx]]*4+BWscncns[[#This Row],[C fg]]*2+BWscncns[[#This Row],[C fm]]</f>
        <v>1</v>
      </c>
      <c r="S3031">
        <v>1310</v>
      </c>
      <c r="T3031">
        <v>1352704</v>
      </c>
      <c r="U3031" s="13">
        <v>0.96843100000000004</v>
      </c>
      <c r="V3031" s="13">
        <v>1.0325979999999999</v>
      </c>
      <c r="W3031">
        <v>3484</v>
      </c>
      <c r="X3031">
        <v>69</v>
      </c>
      <c r="Z3031" s="10">
        <f>IF($N3031&lt;&gt;0,constants!$L$2,IF($O3031&lt;&gt;0,constants!$M$2,IF($P3031&lt;&gt;0,constants!$N$2,0)))</f>
        <v>1117.99</v>
      </c>
      <c r="AA3031" s="10">
        <f>IF($N3031&lt;&gt;0,constants!$L$2,IF($O3031&lt;&gt;0,constants!$M$2,IF($P3031&lt;&gt;0,constants!$P$2,0)))</f>
        <v>4051.45</v>
      </c>
      <c r="AB3031" s="11">
        <f>constants!$O$2</f>
        <v>4861.32</v>
      </c>
      <c r="AC3031" s="11">
        <f>VLOOKUP(BWscncns[[#This Row],[scanner]],[0]!ScnrAvgBW,2,FALSE)/1000</f>
        <v>3794.4265750962772</v>
      </c>
      <c r="AD3031" s="8">
        <f>(1+$F3031)*Z3031</f>
        <v>1655.3534325675178</v>
      </c>
      <c r="AE3031" s="8">
        <f>(1+$F3031)*AA3031</f>
        <v>5998.7850198800252</v>
      </c>
      <c r="AF3031" s="8">
        <f>(1+$F3031)*AB3031</f>
        <v>7197.9201502778424</v>
      </c>
      <c r="AG3031" s="8">
        <f>(1+$F3031)*AC3031</f>
        <v>5618.2229319681146</v>
      </c>
      <c r="AH3031" s="8">
        <f>(1+$F3031)*$T3031/1000</f>
        <v>2002.8830397837291</v>
      </c>
      <c r="AI3031" s="8">
        <f>(1+BWscncns[[#This Row],[pid_error]]*K_p)*BWscncns[[#This Row],[dbw]]/1000</f>
        <v>1677.7935198918644</v>
      </c>
      <c r="AJ3031" s="13">
        <f>BWscncns[[#This Row],[Torflow prgrssv alt vote]]/VLOOKUP(BWscncns[[#This Row],[class]],AltBWtotl,2,FALSE)*100</f>
        <v>3.3090567213252799E-2</v>
      </c>
      <c r="AK3031">
        <f>IF(D3031=E3031,1,0)</f>
        <v>1</v>
      </c>
    </row>
    <row r="3032" spans="1:37">
      <c r="A3032" s="1" t="s">
        <v>8674</v>
      </c>
      <c r="B3032" s="1" t="s">
        <v>8675</v>
      </c>
      <c r="C3032">
        <v>2020</v>
      </c>
      <c r="D3032">
        <v>1524998498</v>
      </c>
      <c r="E3032">
        <v>1524998498</v>
      </c>
      <c r="F3032" s="2">
        <v>0.52022482565299999</v>
      </c>
      <c r="G3032" s="2">
        <v>0.52022482565299999</v>
      </c>
      <c r="H3032">
        <v>2023723</v>
      </c>
      <c r="I3032" s="2">
        <v>-0.67477496604700005</v>
      </c>
      <c r="J3032" s="2">
        <v>0</v>
      </c>
      <c r="K3032">
        <v>3</v>
      </c>
      <c r="L3032" s="1" t="s">
        <v>11606</v>
      </c>
      <c r="M3032" s="1" t="s">
        <v>8675</v>
      </c>
      <c r="N3032">
        <v>0</v>
      </c>
      <c r="O3032">
        <v>0</v>
      </c>
      <c r="P3032">
        <v>1</v>
      </c>
      <c r="Q3032">
        <v>0</v>
      </c>
      <c r="R3032" s="19">
        <f>BWscncns[[#This Row],[C fx]]*4+BWscncns[[#This Row],[C fg]]*2+BWscncns[[#This Row],[C fm]]</f>
        <v>1</v>
      </c>
      <c r="S3032">
        <v>1440</v>
      </c>
      <c r="T3032">
        <v>1331200</v>
      </c>
      <c r="U3032" s="13">
        <v>1.081731</v>
      </c>
      <c r="V3032" s="13">
        <v>0.92444400000000004</v>
      </c>
      <c r="W3032">
        <v>2788</v>
      </c>
      <c r="X3032">
        <v>55</v>
      </c>
      <c r="Z3032" s="10">
        <f>IF($N3032&lt;&gt;0,constants!$L$2,IF($O3032&lt;&gt;0,constants!$M$2,IF($P3032&lt;&gt;0,constants!$N$2,0)))</f>
        <v>1117.99</v>
      </c>
      <c r="AA3032" s="10">
        <f>IF($N3032&lt;&gt;0,constants!$L$2,IF($O3032&lt;&gt;0,constants!$M$2,IF($P3032&lt;&gt;0,constants!$P$2,0)))</f>
        <v>4051.45</v>
      </c>
      <c r="AB3032" s="11">
        <f>constants!$O$2</f>
        <v>4861.32</v>
      </c>
      <c r="AC3032" s="11">
        <f>VLOOKUP(BWscncns[[#This Row],[scanner]],[0]!ScnrAvgBW,2,FALSE)/1000</f>
        <v>6440.9193022088357</v>
      </c>
      <c r="AD3032" s="8">
        <f>(1+$F3032)*Z3032</f>
        <v>1699.5961528317976</v>
      </c>
      <c r="AE3032" s="8">
        <f>(1+$F3032)*AA3032</f>
        <v>6159.1148698918469</v>
      </c>
      <c r="AF3032" s="8">
        <f>(1+$F3032)*AB3032</f>
        <v>7390.2993494434413</v>
      </c>
      <c r="AG3032" s="8">
        <f>(1+$F3032)*AC3032</f>
        <v>9791.6454232454689</v>
      </c>
      <c r="AH3032" s="8">
        <f>(1+$F3032)*$T3032/1000</f>
        <v>2023.7232879092735</v>
      </c>
      <c r="AI3032" s="8">
        <f>(1+BWscncns[[#This Row],[pid_error]]*K_p)*BWscncns[[#This Row],[dbw]]/1000</f>
        <v>1677.4616439546367</v>
      </c>
      <c r="AJ3032" s="13">
        <f>BWscncns[[#This Row],[Torflow prgrssv alt vote]]/VLOOKUP(BWscncns[[#This Row],[class]],AltBWtotl,2,FALSE)*100</f>
        <v>3.3084021733801906E-2</v>
      </c>
      <c r="AK3032">
        <f>IF(D3032=E3032,1,0)</f>
        <v>1</v>
      </c>
    </row>
    <row r="3033" spans="1:37">
      <c r="A3033" s="1" t="s">
        <v>8438</v>
      </c>
      <c r="B3033" s="1" t="s">
        <v>8439</v>
      </c>
      <c r="C3033">
        <v>1380</v>
      </c>
      <c r="D3033">
        <v>1524080576</v>
      </c>
      <c r="E3033">
        <v>1524946430</v>
      </c>
      <c r="F3033" s="2">
        <v>-0.74769086364600001</v>
      </c>
      <c r="G3033" s="2">
        <v>-0.74769086364600001</v>
      </c>
      <c r="H3033">
        <v>1256951</v>
      </c>
      <c r="I3033" s="2">
        <v>-0.35229057977700001</v>
      </c>
      <c r="J3033" s="2">
        <v>0</v>
      </c>
      <c r="K3033">
        <v>7</v>
      </c>
      <c r="L3033" s="1" t="s">
        <v>11938</v>
      </c>
      <c r="M3033" s="1" t="s">
        <v>8439</v>
      </c>
      <c r="N3033">
        <v>0</v>
      </c>
      <c r="O3033">
        <v>1</v>
      </c>
      <c r="P3033">
        <v>0</v>
      </c>
      <c r="Q3033">
        <v>0</v>
      </c>
      <c r="R3033" s="19">
        <f>BWscncns[[#This Row],[C fx]]*4+BWscncns[[#This Row],[C fg]]*2+BWscncns[[#This Row],[C fm]]</f>
        <v>2</v>
      </c>
      <c r="S3033">
        <v>1380</v>
      </c>
      <c r="T3033">
        <v>2672037</v>
      </c>
      <c r="U3033" s="13">
        <v>0.51646000000000003</v>
      </c>
      <c r="V3033" s="13">
        <v>1.936259</v>
      </c>
      <c r="W3033">
        <v>4809</v>
      </c>
      <c r="X3033">
        <v>96</v>
      </c>
      <c r="Z3033" s="10">
        <f>IF($N3033&lt;&gt;0,constants!$L$2,IF($O3033&lt;&gt;0,constants!$M$2,IF($P3033&lt;&gt;0,constants!$N$2,0)))</f>
        <v>9721.3799999999992</v>
      </c>
      <c r="AA3033" s="10">
        <f>IF($N3033&lt;&gt;0,constants!$L$2,IF($O3033&lt;&gt;0,constants!$M$2,IF($P3033&lt;&gt;0,constants!$P$2,0)))</f>
        <v>9721.3799999999992</v>
      </c>
      <c r="AB3033" s="11">
        <f>constants!$O$2</f>
        <v>4861.32</v>
      </c>
      <c r="AC3033" s="11">
        <f>VLOOKUP(BWscncns[[#This Row],[scanner]],[0]!ScnrAvgBW,2,FALSE)/1000</f>
        <v>885.64026081730776</v>
      </c>
      <c r="AD3033" s="8">
        <f>(1+$F3033)*Z3033</f>
        <v>2452.7929919690482</v>
      </c>
      <c r="AE3033" s="8">
        <f>(1+$F3033)*AA3033</f>
        <v>2452.7929919690482</v>
      </c>
      <c r="AF3033" s="8">
        <f>(1+$F3033)*AB3033</f>
        <v>1226.5554507404272</v>
      </c>
      <c r="AG3033" s="8">
        <f>(1+$F3033)*AC3033</f>
        <v>223.45512932714621</v>
      </c>
      <c r="AH3033" s="8">
        <f>(1+$F3033)*$T3033/1000</f>
        <v>674.17934777593314</v>
      </c>
      <c r="AI3033" s="8">
        <f>(1+BWscncns[[#This Row],[pid_error]]*K_p)*BWscncns[[#This Row],[dbw]]/1000</f>
        <v>1673.1081738879664</v>
      </c>
      <c r="AJ3033" s="13">
        <f>BWscncns[[#This Row],[Torflow prgrssv alt vote]]/VLOOKUP(BWscncns[[#This Row],[class]],AltBWtotl,2,FALSE)*100</f>
        <v>5.844665510783136E-3</v>
      </c>
      <c r="AK3033">
        <f>IF(D3033=E3033,1,0)</f>
        <v>0</v>
      </c>
    </row>
    <row r="3034" spans="1:37">
      <c r="A3034" s="1" t="s">
        <v>3441</v>
      </c>
      <c r="B3034" s="1" t="s">
        <v>3442</v>
      </c>
      <c r="C3034">
        <v>1620</v>
      </c>
      <c r="D3034">
        <v>1524377845</v>
      </c>
      <c r="E3034">
        <v>1524781422</v>
      </c>
      <c r="F3034" s="2">
        <v>-0.40852023384500002</v>
      </c>
      <c r="G3034" s="2">
        <v>-0.40852023384500002</v>
      </c>
      <c r="H3034">
        <v>1240422</v>
      </c>
      <c r="I3034" s="2">
        <v>-0.59518403314099999</v>
      </c>
      <c r="J3034" s="2">
        <v>0</v>
      </c>
      <c r="K3034">
        <v>3</v>
      </c>
      <c r="L3034" s="1" t="s">
        <v>11930</v>
      </c>
      <c r="M3034" s="1" t="s">
        <v>3442</v>
      </c>
      <c r="N3034">
        <v>0</v>
      </c>
      <c r="O3034">
        <v>1</v>
      </c>
      <c r="P3034">
        <v>0</v>
      </c>
      <c r="Q3034">
        <v>0</v>
      </c>
      <c r="R3034" s="19">
        <f>BWscncns[[#This Row],[C fx]]*4+BWscncns[[#This Row],[C fg]]*2+BWscncns[[#This Row],[C fm]]</f>
        <v>2</v>
      </c>
      <c r="S3034">
        <v>2010</v>
      </c>
      <c r="T3034">
        <v>2097152</v>
      </c>
      <c r="U3034" s="13">
        <v>0.95844300000000004</v>
      </c>
      <c r="V3034" s="13">
        <v>1.0433589999999999</v>
      </c>
      <c r="W3034">
        <v>3518</v>
      </c>
      <c r="X3034">
        <v>70</v>
      </c>
      <c r="Z3034" s="10">
        <f>IF($N3034&lt;&gt;0,constants!$L$2,IF($O3034&lt;&gt;0,constants!$M$2,IF($P3034&lt;&gt;0,constants!$N$2,0)))</f>
        <v>9721.3799999999992</v>
      </c>
      <c r="AA3034" s="10">
        <f>IF($N3034&lt;&gt;0,constants!$L$2,IF($O3034&lt;&gt;0,constants!$M$2,IF($P3034&lt;&gt;0,constants!$P$2,0)))</f>
        <v>9721.3799999999992</v>
      </c>
      <c r="AB3034" s="11">
        <f>constants!$O$2</f>
        <v>4861.32</v>
      </c>
      <c r="AC3034" s="11">
        <f>VLOOKUP(BWscncns[[#This Row],[scanner]],[0]!ScnrAvgBW,2,FALSE)/1000</f>
        <v>6440.9193022088357</v>
      </c>
      <c r="AD3034" s="8">
        <f>(1+$F3034)*Z3034</f>
        <v>5749.999569103893</v>
      </c>
      <c r="AE3034" s="8">
        <f>(1+$F3034)*AA3034</f>
        <v>5749.999569103893</v>
      </c>
      <c r="AF3034" s="8">
        <f>(1+$F3034)*AB3034</f>
        <v>2875.3724168046242</v>
      </c>
      <c r="AG3034" s="8">
        <f>(1+$F3034)*AC3034</f>
        <v>3809.6734426937078</v>
      </c>
      <c r="AH3034" s="8">
        <f>(1+$F3034)*$T3034/1000</f>
        <v>1240.4229745514906</v>
      </c>
      <c r="AI3034" s="8">
        <f>(1+BWscncns[[#This Row],[pid_error]]*K_p)*BWscncns[[#This Row],[dbw]]/1000</f>
        <v>1668.7874872757452</v>
      </c>
      <c r="AJ3034" s="13">
        <f>BWscncns[[#This Row],[Torflow prgrssv alt vote]]/VLOOKUP(BWscncns[[#This Row],[class]],AltBWtotl,2,FALSE)*100</f>
        <v>5.8295720646931153E-3</v>
      </c>
      <c r="AK3034">
        <f>IF(D3034=E3034,1,0)</f>
        <v>0</v>
      </c>
    </row>
    <row r="3035" spans="1:37">
      <c r="A3035" s="1" t="s">
        <v>11012</v>
      </c>
      <c r="B3035" s="1" t="s">
        <v>11013</v>
      </c>
      <c r="C3035">
        <v>2100</v>
      </c>
      <c r="D3035">
        <v>1525003565</v>
      </c>
      <c r="E3035">
        <v>1525003565</v>
      </c>
      <c r="F3035" s="2">
        <v>0.71105693266900005</v>
      </c>
      <c r="G3035" s="2">
        <v>0.71105693266900005</v>
      </c>
      <c r="H3035">
        <v>2102546</v>
      </c>
      <c r="I3035" s="2">
        <v>0.48102526447499999</v>
      </c>
      <c r="J3035" s="2">
        <v>0</v>
      </c>
      <c r="K3035">
        <v>3</v>
      </c>
      <c r="L3035" s="1" t="s">
        <v>11586</v>
      </c>
      <c r="M3035" s="1" t="s">
        <v>11013</v>
      </c>
      <c r="N3035">
        <v>0</v>
      </c>
      <c r="O3035">
        <v>0</v>
      </c>
      <c r="P3035">
        <v>1</v>
      </c>
      <c r="Q3035">
        <v>0</v>
      </c>
      <c r="R3035" s="19">
        <f>BWscncns[[#This Row],[C fx]]*4+BWscncns[[#This Row],[C fg]]*2+BWscncns[[#This Row],[C fm]]</f>
        <v>1</v>
      </c>
      <c r="S3035">
        <v>1610</v>
      </c>
      <c r="T3035">
        <v>1228800</v>
      </c>
      <c r="U3035" s="13">
        <v>1.3102210000000001</v>
      </c>
      <c r="V3035" s="13">
        <v>0.76322999999999996</v>
      </c>
      <c r="W3035">
        <v>1933</v>
      </c>
      <c r="X3035">
        <v>38</v>
      </c>
      <c r="Z3035" s="10">
        <f>IF($N3035&lt;&gt;0,constants!$L$2,IF($O3035&lt;&gt;0,constants!$M$2,IF($P3035&lt;&gt;0,constants!$N$2,0)))</f>
        <v>1117.99</v>
      </c>
      <c r="AA3035" s="10">
        <f>IF($N3035&lt;&gt;0,constants!$L$2,IF($O3035&lt;&gt;0,constants!$M$2,IF($P3035&lt;&gt;0,constants!$P$2,0)))</f>
        <v>4051.45</v>
      </c>
      <c r="AB3035" s="11">
        <f>constants!$O$2</f>
        <v>4861.32</v>
      </c>
      <c r="AC3035" s="11">
        <f>VLOOKUP(BWscncns[[#This Row],[scanner]],[0]!ScnrAvgBW,2,FALSE)/1000</f>
        <v>6440.9193022088357</v>
      </c>
      <c r="AD3035" s="8">
        <f>(1+$F3035)*Z3035</f>
        <v>1912.9445401546152</v>
      </c>
      <c r="AE3035" s="8">
        <f>(1+$F3035)*AA3035</f>
        <v>6932.2616098618191</v>
      </c>
      <c r="AF3035" s="8">
        <f>(1+$F3035)*AB3035</f>
        <v>8317.995287922462</v>
      </c>
      <c r="AG3035" s="8">
        <f>(1+$F3035)*AC3035</f>
        <v>11020.779624806006</v>
      </c>
      <c r="AH3035" s="8">
        <f>(1+$F3035)*$T3035/1000</f>
        <v>2102.546758863667</v>
      </c>
      <c r="AI3035" s="8">
        <f>(1+BWscncns[[#This Row],[pid_error]]*K_p)*BWscncns[[#This Row],[dbw]]/1000</f>
        <v>1665.6733794318336</v>
      </c>
      <c r="AJ3035" s="13">
        <f>BWscncns[[#This Row],[Torflow prgrssv alt vote]]/VLOOKUP(BWscncns[[#This Row],[class]],AltBWtotl,2,FALSE)*100</f>
        <v>3.2851525687718382E-2</v>
      </c>
      <c r="AK3035">
        <f>IF(D3035=E3035,1,0)</f>
        <v>1</v>
      </c>
    </row>
    <row r="3036" spans="1:37">
      <c r="A3036" s="1" t="s">
        <v>5866</v>
      </c>
      <c r="B3036" s="1" t="s">
        <v>49</v>
      </c>
      <c r="C3036">
        <v>1280</v>
      </c>
      <c r="D3036">
        <v>1524993264</v>
      </c>
      <c r="E3036">
        <v>1524993264</v>
      </c>
      <c r="F3036" s="2">
        <v>-0.37566310817300003</v>
      </c>
      <c r="G3036" s="2">
        <v>-0.37566310817300003</v>
      </c>
      <c r="H3036">
        <v>1278641</v>
      </c>
      <c r="I3036" s="2">
        <v>-0.29326117304400001</v>
      </c>
      <c r="J3036" s="2">
        <v>0</v>
      </c>
      <c r="K3036">
        <v>5</v>
      </c>
      <c r="L3036" s="1" t="s">
        <v>11828</v>
      </c>
      <c r="M3036" s="1" t="s">
        <v>49</v>
      </c>
      <c r="N3036">
        <v>0</v>
      </c>
      <c r="O3036">
        <v>0</v>
      </c>
      <c r="P3036">
        <v>1</v>
      </c>
      <c r="Q3036">
        <v>0</v>
      </c>
      <c r="R3036" s="19">
        <f>BWscncns[[#This Row],[C fx]]*4+BWscncns[[#This Row],[C fg]]*2+BWscncns[[#This Row],[C fm]]</f>
        <v>1</v>
      </c>
      <c r="S3036">
        <v>1280</v>
      </c>
      <c r="T3036">
        <v>2048000</v>
      </c>
      <c r="U3036" s="13">
        <v>0.625</v>
      </c>
      <c r="V3036" s="13">
        <v>1.6</v>
      </c>
      <c r="W3036">
        <v>4460</v>
      </c>
      <c r="X3036">
        <v>89</v>
      </c>
      <c r="Z3036" s="10">
        <f>IF($N3036&lt;&gt;0,constants!$L$2,IF($O3036&lt;&gt;0,constants!$M$2,IF($P3036&lt;&gt;0,constants!$N$2,0)))</f>
        <v>1117.99</v>
      </c>
      <c r="AA3036" s="10">
        <f>IF($N3036&lt;&gt;0,constants!$L$2,IF($O3036&lt;&gt;0,constants!$M$2,IF($P3036&lt;&gt;0,constants!$P$2,0)))</f>
        <v>4051.45</v>
      </c>
      <c r="AB3036" s="11">
        <f>constants!$O$2</f>
        <v>4861.32</v>
      </c>
      <c r="AC3036" s="11">
        <f>VLOOKUP(BWscncns[[#This Row],[scanner]],[0]!ScnrAvgBW,2,FALSE)/1000</f>
        <v>3794.4265750962772</v>
      </c>
      <c r="AD3036" s="8">
        <f>(1+$F3036)*Z3036</f>
        <v>698.00240169366782</v>
      </c>
      <c r="AE3036" s="8">
        <f>(1+$F3036)*AA3036</f>
        <v>2529.4697003924994</v>
      </c>
      <c r="AF3036" s="8">
        <f>(1+$F3036)*AB3036</f>
        <v>3035.1014189764314</v>
      </c>
      <c r="AG3036" s="8">
        <f>(1+$F3036)*AC3036</f>
        <v>2369.0004941613788</v>
      </c>
      <c r="AH3036" s="8">
        <f>(1+$F3036)*$T3036/1000</f>
        <v>1278.6419544616961</v>
      </c>
      <c r="AI3036" s="8">
        <f>(1+BWscncns[[#This Row],[pid_error]]*K_p)*BWscncns[[#This Row],[dbw]]/1000</f>
        <v>1663.320977230848</v>
      </c>
      <c r="AJ3036" s="13">
        <f>BWscncns[[#This Row],[Torflow prgrssv alt vote]]/VLOOKUP(BWscncns[[#This Row],[class]],AltBWtotl,2,FALSE)*100</f>
        <v>3.2805130036393342E-2</v>
      </c>
      <c r="AK3036">
        <f>IF(D3036=E3036,1,0)</f>
        <v>1</v>
      </c>
    </row>
    <row r="3037" spans="1:37">
      <c r="A3037" s="1" t="s">
        <v>9049</v>
      </c>
      <c r="B3037" s="1" t="s">
        <v>9050</v>
      </c>
      <c r="C3037">
        <v>2300</v>
      </c>
      <c r="D3037">
        <v>1524969770</v>
      </c>
      <c r="E3037">
        <v>1524969770</v>
      </c>
      <c r="F3037" s="2">
        <v>1.2424456859699999</v>
      </c>
      <c r="G3037" s="2">
        <v>1.2424456859699999</v>
      </c>
      <c r="H3037">
        <v>2296264</v>
      </c>
      <c r="I3037" s="2">
        <v>0.111897176039</v>
      </c>
      <c r="J3037" s="2">
        <v>0</v>
      </c>
      <c r="K3037">
        <v>1</v>
      </c>
      <c r="L3037" s="1" t="s">
        <v>11551</v>
      </c>
      <c r="M3037" s="1" t="s">
        <v>9050</v>
      </c>
      <c r="N3037">
        <v>0</v>
      </c>
      <c r="O3037">
        <v>0</v>
      </c>
      <c r="P3037">
        <v>1</v>
      </c>
      <c r="Q3037">
        <v>0</v>
      </c>
      <c r="R3037" s="19">
        <f>BWscncns[[#This Row],[C fx]]*4+BWscncns[[#This Row],[C fg]]*2+BWscncns[[#This Row],[C fm]]</f>
        <v>1</v>
      </c>
      <c r="S3037">
        <v>1390</v>
      </c>
      <c r="T3037">
        <v>1024000</v>
      </c>
      <c r="U3037" s="13">
        <v>1.3574219999999999</v>
      </c>
      <c r="V3037" s="13">
        <v>0.73669099999999998</v>
      </c>
      <c r="W3037">
        <v>1777</v>
      </c>
      <c r="X3037">
        <v>35</v>
      </c>
      <c r="Z3037" s="10">
        <f>IF($N3037&lt;&gt;0,constants!$L$2,IF($O3037&lt;&gt;0,constants!$M$2,IF($P3037&lt;&gt;0,constants!$N$2,0)))</f>
        <v>1117.99</v>
      </c>
      <c r="AA3037" s="10">
        <f>IF($N3037&lt;&gt;0,constants!$L$2,IF($O3037&lt;&gt;0,constants!$M$2,IF($P3037&lt;&gt;0,constants!$P$2,0)))</f>
        <v>4051.45</v>
      </c>
      <c r="AB3037" s="11">
        <f>constants!$O$2</f>
        <v>4861.32</v>
      </c>
      <c r="AC3037" s="11">
        <f>VLOOKUP(BWscncns[[#This Row],[scanner]],[0]!ScnrAvgBW,2,FALSE)/1000</f>
        <v>11818.828055288463</v>
      </c>
      <c r="AD3037" s="8">
        <f>(1+$F3037)*Z3037</f>
        <v>2507.0318524576001</v>
      </c>
      <c r="AE3037" s="8">
        <f>(1+$F3037)*AA3037</f>
        <v>9085.1565744231557</v>
      </c>
      <c r="AF3037" s="8">
        <f>(1+$F3037)*AB3037</f>
        <v>10901.246062119679</v>
      </c>
      <c r="AG3037" s="8">
        <f>(1+$F3037)*AC3037</f>
        <v>26503.079985802819</v>
      </c>
      <c r="AH3037" s="8">
        <f>(1+$F3037)*$T3037/1000</f>
        <v>2296.2643824332799</v>
      </c>
      <c r="AI3037" s="8">
        <f>(1+BWscncns[[#This Row],[pid_error]]*K_p)*BWscncns[[#This Row],[dbw]]/1000</f>
        <v>1660.13219121664</v>
      </c>
      <c r="AJ3037" s="13">
        <f>BWscncns[[#This Row],[Torflow prgrssv alt vote]]/VLOOKUP(BWscncns[[#This Row],[class]],AltBWtotl,2,FALSE)*100</f>
        <v>3.2742238663479563E-2</v>
      </c>
      <c r="AK3037">
        <f>IF(D3037=E3037,1,0)</f>
        <v>1</v>
      </c>
    </row>
    <row r="3038" spans="1:37">
      <c r="A3038" s="1" t="s">
        <v>3993</v>
      </c>
      <c r="B3038" s="1" t="s">
        <v>3994</v>
      </c>
      <c r="C3038">
        <v>2010</v>
      </c>
      <c r="D3038">
        <v>1525004091</v>
      </c>
      <c r="E3038">
        <v>1525004091</v>
      </c>
      <c r="F3038" s="2">
        <v>0.53068250815200002</v>
      </c>
      <c r="G3038" s="2">
        <v>0.53068250815200002</v>
      </c>
      <c r="H3038">
        <v>2006296</v>
      </c>
      <c r="I3038" s="2">
        <v>0.17213826970500001</v>
      </c>
      <c r="J3038" s="2">
        <v>0</v>
      </c>
      <c r="K3038">
        <v>4</v>
      </c>
      <c r="L3038" s="1" t="s">
        <v>11647</v>
      </c>
      <c r="M3038" s="1" t="s">
        <v>3994</v>
      </c>
      <c r="N3038">
        <v>0</v>
      </c>
      <c r="O3038">
        <v>0</v>
      </c>
      <c r="P3038">
        <v>1</v>
      </c>
      <c r="Q3038">
        <v>0</v>
      </c>
      <c r="R3038" s="19">
        <f>BWscncns[[#This Row],[C fx]]*4+BWscncns[[#This Row],[C fg]]*2+BWscncns[[#This Row],[C fm]]</f>
        <v>1</v>
      </c>
      <c r="S3038">
        <v>1450</v>
      </c>
      <c r="T3038">
        <v>1310720</v>
      </c>
      <c r="U3038" s="13">
        <v>1.1062620000000001</v>
      </c>
      <c r="V3038" s="13">
        <v>0.903945</v>
      </c>
      <c r="W3038">
        <v>2669</v>
      </c>
      <c r="X3038">
        <v>53</v>
      </c>
      <c r="Z3038" s="10">
        <f>IF($N3038&lt;&gt;0,constants!$L$2,IF($O3038&lt;&gt;0,constants!$M$2,IF($P3038&lt;&gt;0,constants!$N$2,0)))</f>
        <v>1117.99</v>
      </c>
      <c r="AA3038" s="10">
        <f>IF($N3038&lt;&gt;0,constants!$L$2,IF($O3038&lt;&gt;0,constants!$M$2,IF($P3038&lt;&gt;0,constants!$P$2,0)))</f>
        <v>4051.45</v>
      </c>
      <c r="AB3038" s="11">
        <f>constants!$O$2</f>
        <v>4861.32</v>
      </c>
      <c r="AC3038" s="11">
        <f>VLOOKUP(BWscncns[[#This Row],[scanner]],[0]!ScnrAvgBW,2,FALSE)/1000</f>
        <v>4819.491751072962</v>
      </c>
      <c r="AD3038" s="8">
        <f>(1+$F3038)*Z3038</f>
        <v>1711.2877372888547</v>
      </c>
      <c r="AE3038" s="8">
        <f>(1+$F3038)*AA3038</f>
        <v>6201.4836476524206</v>
      </c>
      <c r="AF3038" s="8">
        <f>(1+$F3038)*AB3038</f>
        <v>7441.1374905294806</v>
      </c>
      <c r="AG3038" s="8">
        <f>(1+$F3038)*AC3038</f>
        <v>7377.1117215502363</v>
      </c>
      <c r="AH3038" s="8">
        <f>(1+$F3038)*$T3038/1000</f>
        <v>2006.2961770849897</v>
      </c>
      <c r="AI3038" s="8">
        <f>(1+BWscncns[[#This Row],[pid_error]]*K_p)*BWscncns[[#This Row],[dbw]]/1000</f>
        <v>1658.508088542495</v>
      </c>
      <c r="AJ3038" s="13">
        <f>BWscncns[[#This Row],[Torflow prgrssv alt vote]]/VLOOKUP(BWscncns[[#This Row],[class]],AltBWtotl,2,FALSE)*100</f>
        <v>3.2710207023076351E-2</v>
      </c>
      <c r="AK3038">
        <f>IF(D3038=E3038,1,0)</f>
        <v>1</v>
      </c>
    </row>
    <row r="3039" spans="1:37">
      <c r="A3039" s="1" t="s">
        <v>6693</v>
      </c>
      <c r="B3039" s="1" t="s">
        <v>3121</v>
      </c>
      <c r="C3039">
        <v>1300</v>
      </c>
      <c r="D3039">
        <v>1524977546</v>
      </c>
      <c r="E3039">
        <v>1524977546</v>
      </c>
      <c r="F3039" s="2">
        <v>-0.35592934312399999</v>
      </c>
      <c r="G3039" s="2">
        <v>-0.35592934312399999</v>
      </c>
      <c r="H3039">
        <v>1298611</v>
      </c>
      <c r="I3039" s="2">
        <v>2.5567861504700001E-2</v>
      </c>
      <c r="J3039" s="2">
        <v>0</v>
      </c>
      <c r="K3039">
        <v>5</v>
      </c>
      <c r="L3039" s="1" t="s">
        <v>11622</v>
      </c>
      <c r="M3039" s="1" t="s">
        <v>3121</v>
      </c>
      <c r="N3039">
        <v>0</v>
      </c>
      <c r="O3039">
        <v>0</v>
      </c>
      <c r="P3039">
        <v>1</v>
      </c>
      <c r="Q3039">
        <v>0</v>
      </c>
      <c r="R3039" s="19">
        <f>BWscncns[[#This Row],[C fx]]*4+BWscncns[[#This Row],[C fg]]*2+BWscncns[[#This Row],[C fm]]</f>
        <v>1</v>
      </c>
      <c r="S3039">
        <v>1380</v>
      </c>
      <c r="T3039">
        <v>2016256</v>
      </c>
      <c r="U3039" s="13">
        <v>0.68443699999999996</v>
      </c>
      <c r="V3039" s="13">
        <v>1.461055</v>
      </c>
      <c r="W3039">
        <v>4320</v>
      </c>
      <c r="X3039">
        <v>86</v>
      </c>
      <c r="Z3039" s="10">
        <f>IF($N3039&lt;&gt;0,constants!$L$2,IF($O3039&lt;&gt;0,constants!$M$2,IF($P3039&lt;&gt;0,constants!$N$2,0)))</f>
        <v>1117.99</v>
      </c>
      <c r="AA3039" s="10">
        <f>IF($N3039&lt;&gt;0,constants!$L$2,IF($O3039&lt;&gt;0,constants!$M$2,IF($P3039&lt;&gt;0,constants!$P$2,0)))</f>
        <v>4051.45</v>
      </c>
      <c r="AB3039" s="11">
        <f>constants!$O$2</f>
        <v>4861.32</v>
      </c>
      <c r="AC3039" s="11">
        <f>VLOOKUP(BWscncns[[#This Row],[scanner]],[0]!ScnrAvgBW,2,FALSE)/1000</f>
        <v>3794.4265750962772</v>
      </c>
      <c r="AD3039" s="8">
        <f>(1+$F3039)*Z3039</f>
        <v>720.06455368079924</v>
      </c>
      <c r="AE3039" s="8">
        <f>(1+$F3039)*AA3039</f>
        <v>2609.42006280027</v>
      </c>
      <c r="AF3039" s="8">
        <f>(1+$F3039)*AB3039</f>
        <v>3131.0335656844359</v>
      </c>
      <c r="AG3039" s="8">
        <f>(1+$F3039)*AC3039</f>
        <v>2443.8788166900099</v>
      </c>
      <c r="AH3039" s="8">
        <f>(1+$F3039)*$T3039/1000</f>
        <v>1298.6113263501763</v>
      </c>
      <c r="AI3039" s="8">
        <f>(1+BWscncns[[#This Row],[pid_error]]*K_p)*BWscncns[[#This Row],[dbw]]/1000</f>
        <v>1657.4336631750882</v>
      </c>
      <c r="AJ3039" s="13">
        <f>BWscncns[[#This Row],[Torflow prgrssv alt vote]]/VLOOKUP(BWscncns[[#This Row],[class]],AltBWtotl,2,FALSE)*100</f>
        <v>3.2689016486568565E-2</v>
      </c>
      <c r="AK3039">
        <f>IF(D3039=E3039,1,0)</f>
        <v>1</v>
      </c>
    </row>
    <row r="3040" spans="1:37">
      <c r="A3040" s="1" t="s">
        <v>7371</v>
      </c>
      <c r="B3040" s="1" t="s">
        <v>7372</v>
      </c>
      <c r="C3040">
        <v>1850</v>
      </c>
      <c r="D3040">
        <v>1524945995</v>
      </c>
      <c r="E3040">
        <v>1524945995</v>
      </c>
      <c r="F3040" s="2">
        <v>0.14314971481200001</v>
      </c>
      <c r="G3040" s="2">
        <v>0.14314971481200001</v>
      </c>
      <c r="H3040">
        <v>1852763</v>
      </c>
      <c r="I3040" s="2">
        <v>0.29316367622400002</v>
      </c>
      <c r="J3040" s="2">
        <v>0.4</v>
      </c>
      <c r="K3040">
        <v>5</v>
      </c>
      <c r="L3040" s="1" t="s">
        <v>11709</v>
      </c>
      <c r="M3040" s="1" t="s">
        <v>7372</v>
      </c>
      <c r="N3040">
        <v>0</v>
      </c>
      <c r="O3040">
        <v>0</v>
      </c>
      <c r="P3040">
        <v>1</v>
      </c>
      <c r="Q3040">
        <v>0</v>
      </c>
      <c r="R3040" s="19">
        <f>BWscncns[[#This Row],[C fx]]*4+BWscncns[[#This Row],[C fg]]*2+BWscncns[[#This Row],[C fm]]</f>
        <v>1</v>
      </c>
      <c r="S3040">
        <v>1820</v>
      </c>
      <c r="T3040">
        <v>1540474</v>
      </c>
      <c r="U3040" s="13">
        <v>1.1814549999999999</v>
      </c>
      <c r="V3040" s="13">
        <v>0.846414</v>
      </c>
      <c r="W3040">
        <v>2377</v>
      </c>
      <c r="X3040">
        <v>47</v>
      </c>
      <c r="Z3040" s="10">
        <f>IF($N3040&lt;&gt;0,constants!$L$2,IF($O3040&lt;&gt;0,constants!$M$2,IF($P3040&lt;&gt;0,constants!$N$2,0)))</f>
        <v>1117.99</v>
      </c>
      <c r="AA3040" s="10">
        <f>IF($N3040&lt;&gt;0,constants!$L$2,IF($O3040&lt;&gt;0,constants!$M$2,IF($P3040&lt;&gt;0,constants!$P$2,0)))</f>
        <v>4051.45</v>
      </c>
      <c r="AB3040" s="11">
        <f>constants!$O$2</f>
        <v>4861.32</v>
      </c>
      <c r="AC3040" s="11">
        <f>VLOOKUP(BWscncns[[#This Row],[scanner]],[0]!ScnrAvgBW,2,FALSE)/1000</f>
        <v>3794.4265750962772</v>
      </c>
      <c r="AD3040" s="8">
        <f>(1+$F3040)*Z3040</f>
        <v>1278.0299496626678</v>
      </c>
      <c r="AE3040" s="8">
        <f>(1+$F3040)*AA3040</f>
        <v>4631.413912075077</v>
      </c>
      <c r="AF3040" s="8">
        <f>(1+$F3040)*AB3040</f>
        <v>5557.2165716098716</v>
      </c>
      <c r="AG3040" s="8">
        <f>(1+$F3040)*AC3040</f>
        <v>4337.5976571963829</v>
      </c>
      <c r="AH3040" s="8">
        <f>(1+$F3040)*$T3040/1000</f>
        <v>1760.9924137753007</v>
      </c>
      <c r="AI3040" s="8">
        <f>(1+BWscncns[[#This Row],[pid_error]]*K_p)*BWscncns[[#This Row],[dbw]]/1000</f>
        <v>1650.7332068876506</v>
      </c>
      <c r="AJ3040" s="13">
        <f>BWscncns[[#This Row],[Torflow prgrssv alt vote]]/VLOOKUP(BWscncns[[#This Row],[class]],AltBWtotl,2,FALSE)*100</f>
        <v>3.2556865601188339E-2</v>
      </c>
      <c r="AK3040">
        <f>IF(D3040=E3040,1,0)</f>
        <v>1</v>
      </c>
    </row>
    <row r="3041" spans="1:37">
      <c r="A3041" s="1" t="s">
        <v>7870</v>
      </c>
      <c r="B3041" s="1" t="s">
        <v>7871</v>
      </c>
      <c r="C3041">
        <v>2250</v>
      </c>
      <c r="D3041">
        <v>1524991615</v>
      </c>
      <c r="E3041">
        <v>1524991615</v>
      </c>
      <c r="F3041" s="2">
        <v>1.1467777604</v>
      </c>
      <c r="G3041" s="2">
        <v>1.1467777604</v>
      </c>
      <c r="H3041">
        <v>2251059</v>
      </c>
      <c r="I3041" s="2">
        <v>2.60124359124E-2</v>
      </c>
      <c r="J3041" s="2">
        <v>0</v>
      </c>
      <c r="K3041">
        <v>2</v>
      </c>
      <c r="L3041" s="1" t="s">
        <v>11555</v>
      </c>
      <c r="M3041" s="1" t="s">
        <v>7871</v>
      </c>
      <c r="N3041">
        <v>0</v>
      </c>
      <c r="O3041">
        <v>0</v>
      </c>
      <c r="P3041">
        <v>1</v>
      </c>
      <c r="Q3041">
        <v>0</v>
      </c>
      <c r="R3041" s="19">
        <f>BWscncns[[#This Row],[C fx]]*4+BWscncns[[#This Row],[C fg]]*2+BWscncns[[#This Row],[C fm]]</f>
        <v>1</v>
      </c>
      <c r="S3041">
        <v>1700</v>
      </c>
      <c r="T3041">
        <v>1048576</v>
      </c>
      <c r="U3041" s="13">
        <v>1.621246</v>
      </c>
      <c r="V3041" s="13">
        <v>0.61680900000000005</v>
      </c>
      <c r="W3041">
        <v>1037</v>
      </c>
      <c r="X3041">
        <v>20</v>
      </c>
      <c r="Z3041" s="10">
        <f>IF($N3041&lt;&gt;0,constants!$L$2,IF($O3041&lt;&gt;0,constants!$M$2,IF($P3041&lt;&gt;0,constants!$N$2,0)))</f>
        <v>1117.99</v>
      </c>
      <c r="AA3041" s="10">
        <f>IF($N3041&lt;&gt;0,constants!$L$2,IF($O3041&lt;&gt;0,constants!$M$2,IF($P3041&lt;&gt;0,constants!$P$2,0)))</f>
        <v>4051.45</v>
      </c>
      <c r="AB3041" s="11">
        <f>constants!$O$2</f>
        <v>4861.32</v>
      </c>
      <c r="AC3041" s="11">
        <f>VLOOKUP(BWscncns[[#This Row],[scanner]],[0]!ScnrAvgBW,2,FALSE)/1000</f>
        <v>8853.6095214723919</v>
      </c>
      <c r="AD3041" s="8">
        <f>(1+$F3041)*Z3041</f>
        <v>2400.076068349596</v>
      </c>
      <c r="AE3041" s="8">
        <f>(1+$F3041)*AA3041</f>
        <v>8697.5627573725797</v>
      </c>
      <c r="AF3041" s="8">
        <f>(1+$F3041)*AB3041</f>
        <v>10436.173662187728</v>
      </c>
      <c r="AG3041" s="8">
        <f>(1+$F3041)*AC3041</f>
        <v>19006.732019962616</v>
      </c>
      <c r="AH3041" s="8">
        <f>(1+$F3041)*$T3041/1000</f>
        <v>2251.0596368891902</v>
      </c>
      <c r="AI3041" s="8">
        <f>(1+BWscncns[[#This Row],[pid_error]]*K_p)*BWscncns[[#This Row],[dbw]]/1000</f>
        <v>1649.8178184445951</v>
      </c>
      <c r="AJ3041" s="13">
        <f>BWscncns[[#This Row],[Torflow prgrssv alt vote]]/VLOOKUP(BWscncns[[#This Row],[class]],AltBWtotl,2,FALSE)*100</f>
        <v>3.2538811697390264E-2</v>
      </c>
      <c r="AK3041">
        <f>IF(D3041=E3041,1,0)</f>
        <v>1</v>
      </c>
    </row>
    <row r="3042" spans="1:37">
      <c r="A3042" s="1" t="s">
        <v>2533</v>
      </c>
      <c r="B3042" s="1" t="s">
        <v>2534</v>
      </c>
      <c r="C3042">
        <v>2020</v>
      </c>
      <c r="D3042">
        <v>1524870279</v>
      </c>
      <c r="E3042">
        <v>1524870279</v>
      </c>
      <c r="F3042" s="2">
        <v>0.57725281774699999</v>
      </c>
      <c r="G3042" s="2">
        <v>0.57725281774699999</v>
      </c>
      <c r="H3042">
        <v>2018883</v>
      </c>
      <c r="I3042" s="2">
        <v>0.44700733923399999</v>
      </c>
      <c r="J3042" s="2">
        <v>0</v>
      </c>
      <c r="K3042">
        <v>4</v>
      </c>
      <c r="L3042" s="1" t="s">
        <v>11841</v>
      </c>
      <c r="M3042" s="1" t="s">
        <v>2534</v>
      </c>
      <c r="N3042">
        <v>0</v>
      </c>
      <c r="O3042">
        <v>0</v>
      </c>
      <c r="P3042">
        <v>1</v>
      </c>
      <c r="Q3042">
        <v>0</v>
      </c>
      <c r="R3042" s="19">
        <f>BWscncns[[#This Row],[C fx]]*4+BWscncns[[#This Row],[C fg]]*2+BWscncns[[#This Row],[C fm]]</f>
        <v>1</v>
      </c>
      <c r="S3042">
        <v>1620</v>
      </c>
      <c r="T3042">
        <v>1280000</v>
      </c>
      <c r="U3042" s="13">
        <v>1.265625</v>
      </c>
      <c r="V3042" s="13">
        <v>0.79012300000000002</v>
      </c>
      <c r="W3042">
        <v>2100</v>
      </c>
      <c r="X3042">
        <v>42</v>
      </c>
      <c r="Z3042" s="10">
        <f>IF($N3042&lt;&gt;0,constants!$L$2,IF($O3042&lt;&gt;0,constants!$M$2,IF($P3042&lt;&gt;0,constants!$N$2,0)))</f>
        <v>1117.99</v>
      </c>
      <c r="AA3042" s="10">
        <f>IF($N3042&lt;&gt;0,constants!$L$2,IF($O3042&lt;&gt;0,constants!$M$2,IF($P3042&lt;&gt;0,constants!$P$2,0)))</f>
        <v>4051.45</v>
      </c>
      <c r="AB3042" s="11">
        <f>constants!$O$2</f>
        <v>4861.32</v>
      </c>
      <c r="AC3042" s="11">
        <f>VLOOKUP(BWscncns[[#This Row],[scanner]],[0]!ScnrAvgBW,2,FALSE)/1000</f>
        <v>4819.491751072962</v>
      </c>
      <c r="AD3042" s="8">
        <f>(1+$F3042)*Z3042</f>
        <v>1763.3528777129686</v>
      </c>
      <c r="AE3042" s="8">
        <f>(1+$F3042)*AA3042</f>
        <v>6390.1609284610831</v>
      </c>
      <c r="AF3042" s="8">
        <f>(1+$F3042)*AB3042</f>
        <v>7667.5306679698451</v>
      </c>
      <c r="AG3042" s="8">
        <f>(1+$F3042)*AC3042</f>
        <v>7601.5569444882522</v>
      </c>
      <c r="AH3042" s="8">
        <f>(1+$F3042)*$T3042/1000</f>
        <v>2018.8836067161599</v>
      </c>
      <c r="AI3042" s="8">
        <f>(1+BWscncns[[#This Row],[pid_error]]*K_p)*BWscncns[[#This Row],[dbw]]/1000</f>
        <v>1649.4418033580801</v>
      </c>
      <c r="AJ3042" s="13">
        <f>BWscncns[[#This Row],[Torflow prgrssv alt vote]]/VLOOKUP(BWscncns[[#This Row],[class]],AltBWtotl,2,FALSE)*100</f>
        <v>3.2531395676082514E-2</v>
      </c>
      <c r="AK3042">
        <f>IF(D3042=E3042,1,0)</f>
        <v>1</v>
      </c>
    </row>
    <row r="3043" spans="1:37">
      <c r="A3043" s="1" t="s">
        <v>7575</v>
      </c>
      <c r="B3043" s="1" t="s">
        <v>7576</v>
      </c>
      <c r="C3043">
        <v>1660</v>
      </c>
      <c r="D3043">
        <v>1525007282</v>
      </c>
      <c r="E3043">
        <v>1525007282</v>
      </c>
      <c r="F3043" s="2">
        <v>1.38227427047E-2</v>
      </c>
      <c r="G3043" s="2">
        <v>1.38227427047E-2</v>
      </c>
      <c r="H3043">
        <v>1655975</v>
      </c>
      <c r="I3043" s="2">
        <v>-0.680317522093</v>
      </c>
      <c r="J3043" s="2">
        <v>0</v>
      </c>
      <c r="K3043">
        <v>3</v>
      </c>
      <c r="L3043" s="1" t="s">
        <v>11605</v>
      </c>
      <c r="M3043" s="1" t="s">
        <v>7576</v>
      </c>
      <c r="N3043">
        <v>0</v>
      </c>
      <c r="O3043">
        <v>0</v>
      </c>
      <c r="P3043">
        <v>1</v>
      </c>
      <c r="Q3043">
        <v>0</v>
      </c>
      <c r="R3043" s="19">
        <f>BWscncns[[#This Row],[C fx]]*4+BWscncns[[#This Row],[C fg]]*2+BWscncns[[#This Row],[C fm]]</f>
        <v>1</v>
      </c>
      <c r="S3043">
        <v>2150</v>
      </c>
      <c r="T3043">
        <v>1633397</v>
      </c>
      <c r="U3043" s="13">
        <v>1.3162750000000001</v>
      </c>
      <c r="V3043" s="13">
        <v>0.75971999999999995</v>
      </c>
      <c r="W3043">
        <v>1911</v>
      </c>
      <c r="X3043">
        <v>38</v>
      </c>
      <c r="Z3043" s="10">
        <f>IF($N3043&lt;&gt;0,constants!$L$2,IF($O3043&lt;&gt;0,constants!$M$2,IF($P3043&lt;&gt;0,constants!$N$2,0)))</f>
        <v>1117.99</v>
      </c>
      <c r="AA3043" s="10">
        <f>IF($N3043&lt;&gt;0,constants!$L$2,IF($O3043&lt;&gt;0,constants!$M$2,IF($P3043&lt;&gt;0,constants!$P$2,0)))</f>
        <v>4051.45</v>
      </c>
      <c r="AB3043" s="11">
        <f>constants!$O$2</f>
        <v>4861.32</v>
      </c>
      <c r="AC3043" s="11">
        <f>VLOOKUP(BWscncns[[#This Row],[scanner]],[0]!ScnrAvgBW,2,FALSE)/1000</f>
        <v>6440.9193022088357</v>
      </c>
      <c r="AD3043" s="8">
        <f>(1+$F3043)*Z3043</f>
        <v>1133.4436881164274</v>
      </c>
      <c r="AE3043" s="8">
        <f>(1+$F3043)*AA3043</f>
        <v>4107.4521509309561</v>
      </c>
      <c r="AF3043" s="8">
        <f>(1+$F3043)*AB3043</f>
        <v>4928.5167755652119</v>
      </c>
      <c r="AG3043" s="8">
        <f>(1+$F3043)*AC3043</f>
        <v>6529.9504725050037</v>
      </c>
      <c r="AH3043" s="8">
        <f>(1+$F3043)*$T3043/1000</f>
        <v>1655.9750264656288</v>
      </c>
      <c r="AI3043" s="8">
        <f>(1+BWscncns[[#This Row],[pid_error]]*K_p)*BWscncns[[#This Row],[dbw]]/1000</f>
        <v>1644.6860132328145</v>
      </c>
      <c r="AJ3043" s="13">
        <f>BWscncns[[#This Row],[Torflow prgrssv alt vote]]/VLOOKUP(BWscncns[[#This Row],[class]],AltBWtotl,2,FALSE)*100</f>
        <v>3.2437598798858693E-2</v>
      </c>
      <c r="AK3043">
        <f>IF(D3043=E3043,1,0)</f>
        <v>1</v>
      </c>
    </row>
    <row r="3044" spans="1:37">
      <c r="A3044" s="1" t="s">
        <v>2754</v>
      </c>
      <c r="B3044" s="1" t="s">
        <v>1019</v>
      </c>
      <c r="C3044">
        <v>1310</v>
      </c>
      <c r="D3044">
        <v>1524993264</v>
      </c>
      <c r="E3044">
        <v>1524993264</v>
      </c>
      <c r="F3044" s="2">
        <v>-0.33856914848500003</v>
      </c>
      <c r="G3044" s="2">
        <v>-0.33856914848500003</v>
      </c>
      <c r="H3044">
        <v>1306393</v>
      </c>
      <c r="I3044" s="2">
        <v>1.0955564053099999E-2</v>
      </c>
      <c r="J3044" s="2">
        <v>0</v>
      </c>
      <c r="K3044">
        <v>5</v>
      </c>
      <c r="L3044" s="1" t="s">
        <v>11828</v>
      </c>
      <c r="M3044" s="1" t="s">
        <v>1019</v>
      </c>
      <c r="N3044">
        <v>0</v>
      </c>
      <c r="O3044">
        <v>0</v>
      </c>
      <c r="P3044">
        <v>1</v>
      </c>
      <c r="Q3044">
        <v>0</v>
      </c>
      <c r="R3044" s="19">
        <f>BWscncns[[#This Row],[C fx]]*4+BWscncns[[#This Row],[C fg]]*2+BWscncns[[#This Row],[C fm]]</f>
        <v>1</v>
      </c>
      <c r="S3044">
        <v>1310</v>
      </c>
      <c r="T3044">
        <v>1975102</v>
      </c>
      <c r="U3044" s="13">
        <v>0.66325699999999999</v>
      </c>
      <c r="V3044" s="13">
        <v>1.507711</v>
      </c>
      <c r="W3044">
        <v>4364</v>
      </c>
      <c r="X3044">
        <v>87</v>
      </c>
      <c r="Z3044" s="10">
        <f>IF($N3044&lt;&gt;0,constants!$L$2,IF($O3044&lt;&gt;0,constants!$M$2,IF($P3044&lt;&gt;0,constants!$N$2,0)))</f>
        <v>1117.99</v>
      </c>
      <c r="AA3044" s="10">
        <f>IF($N3044&lt;&gt;0,constants!$L$2,IF($O3044&lt;&gt;0,constants!$M$2,IF($P3044&lt;&gt;0,constants!$P$2,0)))</f>
        <v>4051.45</v>
      </c>
      <c r="AB3044" s="11">
        <f>constants!$O$2</f>
        <v>4861.32</v>
      </c>
      <c r="AC3044" s="11">
        <f>VLOOKUP(BWscncns[[#This Row],[scanner]],[0]!ScnrAvgBW,2,FALSE)/1000</f>
        <v>3794.4265750962772</v>
      </c>
      <c r="AD3044" s="8">
        <f>(1+$F3044)*Z3044</f>
        <v>739.47307768525491</v>
      </c>
      <c r="AE3044" s="8">
        <f>(1+$F3044)*AA3044</f>
        <v>2679.7540233704467</v>
      </c>
      <c r="AF3044" s="8">
        <f>(1+$F3044)*AB3044</f>
        <v>3215.4270270868997</v>
      </c>
      <c r="AG3044" s="8">
        <f>(1+$F3044)*AC3044</f>
        <v>2509.750800577076</v>
      </c>
      <c r="AH3044" s="8">
        <f>(1+$F3044)*$T3044/1000</f>
        <v>1306.3933976889796</v>
      </c>
      <c r="AI3044" s="8">
        <f>(1+BWscncns[[#This Row],[pid_error]]*K_p)*BWscncns[[#This Row],[dbw]]/1000</f>
        <v>1640.7476988444898</v>
      </c>
      <c r="AJ3044" s="13">
        <f>BWscncns[[#This Row],[Torflow prgrssv alt vote]]/VLOOKUP(BWscncns[[#This Row],[class]],AltBWtotl,2,FALSE)*100</f>
        <v>3.2359924725482742E-2</v>
      </c>
      <c r="AK3044">
        <f>IF(D3044=E3044,1,0)</f>
        <v>1</v>
      </c>
    </row>
    <row r="3045" spans="1:37">
      <c r="A3045" s="1" t="s">
        <v>5476</v>
      </c>
      <c r="B3045" s="1" t="s">
        <v>5477</v>
      </c>
      <c r="C3045">
        <v>2000</v>
      </c>
      <c r="D3045">
        <v>1525007036</v>
      </c>
      <c r="E3045">
        <v>1525007036</v>
      </c>
      <c r="F3045" s="2">
        <v>0.56123322393499997</v>
      </c>
      <c r="G3045" s="2">
        <v>0.56123322393499997</v>
      </c>
      <c r="H3045">
        <v>1998378</v>
      </c>
      <c r="I3045" s="2">
        <v>-0.562984449045</v>
      </c>
      <c r="J3045" s="2">
        <v>0</v>
      </c>
      <c r="K3045">
        <v>3</v>
      </c>
      <c r="L3045" s="1" t="s">
        <v>11600</v>
      </c>
      <c r="M3045" s="1" t="s">
        <v>5477</v>
      </c>
      <c r="N3045">
        <v>0</v>
      </c>
      <c r="O3045">
        <v>0</v>
      </c>
      <c r="P3045">
        <v>1</v>
      </c>
      <c r="Q3045">
        <v>0</v>
      </c>
      <c r="R3045" s="19">
        <f>BWscncns[[#This Row],[C fx]]*4+BWscncns[[#This Row],[C fg]]*2+BWscncns[[#This Row],[C fm]]</f>
        <v>1</v>
      </c>
      <c r="S3045">
        <v>1770</v>
      </c>
      <c r="T3045">
        <v>1280000</v>
      </c>
      <c r="U3045" s="13">
        <v>1.3828119999999999</v>
      </c>
      <c r="V3045" s="13">
        <v>0.72316400000000003</v>
      </c>
      <c r="W3045">
        <v>1706</v>
      </c>
      <c r="X3045">
        <v>34</v>
      </c>
      <c r="Z3045" s="10">
        <f>IF($N3045&lt;&gt;0,constants!$L$2,IF($O3045&lt;&gt;0,constants!$M$2,IF($P3045&lt;&gt;0,constants!$N$2,0)))</f>
        <v>1117.99</v>
      </c>
      <c r="AA3045" s="10">
        <f>IF($N3045&lt;&gt;0,constants!$L$2,IF($O3045&lt;&gt;0,constants!$M$2,IF($P3045&lt;&gt;0,constants!$P$2,0)))</f>
        <v>4051.45</v>
      </c>
      <c r="AB3045" s="11">
        <f>constants!$O$2</f>
        <v>4861.32</v>
      </c>
      <c r="AC3045" s="11">
        <f>VLOOKUP(BWscncns[[#This Row],[scanner]],[0]!ScnrAvgBW,2,FALSE)/1000</f>
        <v>6440.9193022088357</v>
      </c>
      <c r="AD3045" s="8">
        <f>(1+$F3045)*Z3045</f>
        <v>1745.4431320270905</v>
      </c>
      <c r="AE3045" s="8">
        <f>(1+$F3045)*AA3045</f>
        <v>6325.2583451114551</v>
      </c>
      <c r="AF3045" s="8">
        <f>(1+$F3045)*AB3045</f>
        <v>7589.654296179694</v>
      </c>
      <c r="AG3045" s="8">
        <f>(1+$F3045)*AC3045</f>
        <v>10055.777207292671</v>
      </c>
      <c r="AH3045" s="8">
        <f>(1+$F3045)*$T3045/1000</f>
        <v>1998.3785266368</v>
      </c>
      <c r="AI3045" s="8">
        <f>(1+BWscncns[[#This Row],[pid_error]]*K_p)*BWscncns[[#This Row],[dbw]]/1000</f>
        <v>1639.1892633184</v>
      </c>
      <c r="AJ3045" s="13">
        <f>BWscncns[[#This Row],[Torflow prgrssv alt vote]]/VLOOKUP(BWscncns[[#This Row],[class]],AltBWtotl,2,FALSE)*100</f>
        <v>3.2329188216542758E-2</v>
      </c>
      <c r="AK3045">
        <f>IF(D3045=E3045,1,0)</f>
        <v>1</v>
      </c>
    </row>
    <row r="3046" spans="1:37">
      <c r="A3046" s="1" t="s">
        <v>4840</v>
      </c>
      <c r="B3046" s="1" t="s">
        <v>4841</v>
      </c>
      <c r="C3046">
        <v>2220</v>
      </c>
      <c r="D3046">
        <v>1524989327</v>
      </c>
      <c r="E3046">
        <v>1524989327</v>
      </c>
      <c r="F3046" s="2">
        <v>1.1177574724099999</v>
      </c>
      <c r="G3046" s="2">
        <v>1.1177574724099999</v>
      </c>
      <c r="H3046">
        <v>2220629</v>
      </c>
      <c r="I3046" s="2">
        <v>-2.1820165114800001</v>
      </c>
      <c r="J3046" s="2">
        <v>0</v>
      </c>
      <c r="K3046">
        <v>4</v>
      </c>
      <c r="L3046" s="1" t="s">
        <v>11896</v>
      </c>
      <c r="M3046" s="1" t="s">
        <v>4841</v>
      </c>
      <c r="N3046">
        <v>0</v>
      </c>
      <c r="O3046">
        <v>0</v>
      </c>
      <c r="P3046">
        <v>1</v>
      </c>
      <c r="Q3046">
        <v>0</v>
      </c>
      <c r="R3046" s="19">
        <f>BWscncns[[#This Row],[C fx]]*4+BWscncns[[#This Row],[C fg]]*2+BWscncns[[#This Row],[C fm]]</f>
        <v>1</v>
      </c>
      <c r="S3046">
        <v>2040</v>
      </c>
      <c r="T3046">
        <v>1048576</v>
      </c>
      <c r="U3046" s="13">
        <v>1.9454959999999999</v>
      </c>
      <c r="V3046" s="13">
        <v>0.51400800000000002</v>
      </c>
      <c r="W3046">
        <v>476</v>
      </c>
      <c r="X3046">
        <v>9</v>
      </c>
      <c r="Z3046" s="10">
        <f>IF($N3046&lt;&gt;0,constants!$L$2,IF($O3046&lt;&gt;0,constants!$M$2,IF($P3046&lt;&gt;0,constants!$N$2,0)))</f>
        <v>1117.99</v>
      </c>
      <c r="AA3046" s="10">
        <f>IF($N3046&lt;&gt;0,constants!$L$2,IF($O3046&lt;&gt;0,constants!$M$2,IF($P3046&lt;&gt;0,constants!$P$2,0)))</f>
        <v>4051.45</v>
      </c>
      <c r="AB3046" s="11">
        <f>constants!$O$2</f>
        <v>4861.32</v>
      </c>
      <c r="AC3046" s="11">
        <f>VLOOKUP(BWscncns[[#This Row],[scanner]],[0]!ScnrAvgBW,2,FALSE)/1000</f>
        <v>4819.491751072962</v>
      </c>
      <c r="AD3046" s="8">
        <f>(1+$F3046)*Z3046</f>
        <v>2367.631676579656</v>
      </c>
      <c r="AE3046" s="8">
        <f>(1+$F3046)*AA3046</f>
        <v>8579.9885115954949</v>
      </c>
      <c r="AF3046" s="8">
        <f>(1+$F3046)*AB3046</f>
        <v>10295.096755776181</v>
      </c>
      <c r="AG3046" s="8">
        <f>(1+$F3046)*AC3046</f>
        <v>10206.514669053122</v>
      </c>
      <c r="AH3046" s="8">
        <f>(1+$F3046)*$T3046/1000</f>
        <v>2220.6296593897882</v>
      </c>
      <c r="AI3046" s="8">
        <f>(1+BWscncns[[#This Row],[pid_error]]*K_p)*BWscncns[[#This Row],[dbw]]/1000</f>
        <v>1634.6028296948941</v>
      </c>
      <c r="AJ3046" s="13">
        <f>BWscncns[[#This Row],[Torflow prgrssv alt vote]]/VLOOKUP(BWscncns[[#This Row],[class]],AltBWtotl,2,FALSE)*100</f>
        <v>3.2238731501644059E-2</v>
      </c>
      <c r="AK3046">
        <f>IF(D3046=E3046,1,0)</f>
        <v>1</v>
      </c>
    </row>
    <row r="3047" spans="1:37">
      <c r="A3047" s="1" t="s">
        <v>10886</v>
      </c>
      <c r="B3047" s="1" t="s">
        <v>10887</v>
      </c>
      <c r="C3047">
        <v>1460</v>
      </c>
      <c r="D3047">
        <v>1525005297</v>
      </c>
      <c r="E3047">
        <v>1525005297</v>
      </c>
      <c r="F3047" s="2">
        <v>-0.19164608957000001</v>
      </c>
      <c r="G3047" s="2">
        <v>-0.19164608957000001</v>
      </c>
      <c r="H3047">
        <v>1460250</v>
      </c>
      <c r="I3047" s="2">
        <v>0.14279904303400001</v>
      </c>
      <c r="J3047" s="2">
        <v>0</v>
      </c>
      <c r="K3047">
        <v>6</v>
      </c>
      <c r="L3047" s="1" t="s">
        <v>11672</v>
      </c>
      <c r="M3047" s="1" t="s">
        <v>10887</v>
      </c>
      <c r="N3047">
        <v>0</v>
      </c>
      <c r="O3047">
        <v>0</v>
      </c>
      <c r="P3047">
        <v>1</v>
      </c>
      <c r="Q3047">
        <v>0</v>
      </c>
      <c r="R3047" s="19">
        <f>BWscncns[[#This Row],[C fx]]*4+BWscncns[[#This Row],[C fg]]*2+BWscncns[[#This Row],[C fm]]</f>
        <v>1</v>
      </c>
      <c r="S3047">
        <v>1050</v>
      </c>
      <c r="T3047">
        <v>1806449</v>
      </c>
      <c r="U3047" s="13">
        <v>0.58125099999999996</v>
      </c>
      <c r="V3047" s="13">
        <v>1.7204280000000001</v>
      </c>
      <c r="W3047">
        <v>4590</v>
      </c>
      <c r="X3047">
        <v>91</v>
      </c>
      <c r="Z3047" s="10">
        <f>IF($N3047&lt;&gt;0,constants!$L$2,IF($O3047&lt;&gt;0,constants!$M$2,IF($P3047&lt;&gt;0,constants!$N$2,0)))</f>
        <v>1117.99</v>
      </c>
      <c r="AA3047" s="10">
        <f>IF($N3047&lt;&gt;0,constants!$L$2,IF($O3047&lt;&gt;0,constants!$M$2,IF($P3047&lt;&gt;0,constants!$P$2,0)))</f>
        <v>4051.45</v>
      </c>
      <c r="AB3047" s="11">
        <f>constants!$O$2</f>
        <v>4861.32</v>
      </c>
      <c r="AC3047" s="11">
        <f>VLOOKUP(BWscncns[[#This Row],[scanner]],[0]!ScnrAvgBW,2,FALSE)/1000</f>
        <v>2386.3111194805197</v>
      </c>
      <c r="AD3047" s="8">
        <f>(1+$F3047)*Z3047</f>
        <v>903.73158832163563</v>
      </c>
      <c r="AE3047" s="8">
        <f>(1+$F3047)*AA3047</f>
        <v>3275.0054504116229</v>
      </c>
      <c r="AF3047" s="8">
        <f>(1+$F3047)*AB3047</f>
        <v>3929.6670318515671</v>
      </c>
      <c r="AG3047" s="8">
        <f>(1+$F3047)*AC3047</f>
        <v>1928.9839249346689</v>
      </c>
      <c r="AH3047" s="8">
        <f>(1+$F3047)*$T3047/1000</f>
        <v>1460.250113142363</v>
      </c>
      <c r="AI3047" s="8">
        <f>(1+BWscncns[[#This Row],[pid_error]]*K_p)*BWscncns[[#This Row],[dbw]]/1000</f>
        <v>1633.3495565711814</v>
      </c>
      <c r="AJ3047" s="13">
        <f>BWscncns[[#This Row],[Torflow prgrssv alt vote]]/VLOOKUP(BWscncns[[#This Row],[class]],AltBWtotl,2,FALSE)*100</f>
        <v>3.2214013609933853E-2</v>
      </c>
      <c r="AK3047">
        <f>IF(D3047=E3047,1,0)</f>
        <v>1</v>
      </c>
    </row>
    <row r="3048" spans="1:37">
      <c r="A3048" s="1" t="s">
        <v>5358</v>
      </c>
      <c r="B3048" s="1" t="s">
        <v>5359</v>
      </c>
      <c r="C3048">
        <v>1610</v>
      </c>
      <c r="D3048">
        <v>1525002309</v>
      </c>
      <c r="E3048">
        <v>1525002309</v>
      </c>
      <c r="F3048" s="2">
        <v>-3.2387834376500002E-2</v>
      </c>
      <c r="G3048" s="2">
        <v>-3.2387834376500002E-2</v>
      </c>
      <c r="H3048">
        <v>1605674</v>
      </c>
      <c r="I3048" s="2">
        <v>0.38073343666300002</v>
      </c>
      <c r="J3048" s="2">
        <v>0</v>
      </c>
      <c r="K3048">
        <v>6</v>
      </c>
      <c r="L3048" s="1" t="s">
        <v>11780</v>
      </c>
      <c r="M3048" s="1" t="s">
        <v>5359</v>
      </c>
      <c r="N3048">
        <v>0</v>
      </c>
      <c r="O3048">
        <v>0</v>
      </c>
      <c r="P3048">
        <v>1</v>
      </c>
      <c r="Q3048">
        <v>0</v>
      </c>
      <c r="R3048" s="19">
        <f>BWscncns[[#This Row],[C fx]]*4+BWscncns[[#This Row],[C fg]]*2+BWscncns[[#This Row],[C fm]]</f>
        <v>1</v>
      </c>
      <c r="S3048">
        <v>1000</v>
      </c>
      <c r="T3048">
        <v>1659419</v>
      </c>
      <c r="U3048" s="13">
        <v>0.60262099999999996</v>
      </c>
      <c r="V3048" s="13">
        <v>1.659419</v>
      </c>
      <c r="W3048">
        <v>4525</v>
      </c>
      <c r="X3048">
        <v>90</v>
      </c>
      <c r="Z3048" s="10">
        <f>IF($N3048&lt;&gt;0,constants!$L$2,IF($O3048&lt;&gt;0,constants!$M$2,IF($P3048&lt;&gt;0,constants!$N$2,0)))</f>
        <v>1117.99</v>
      </c>
      <c r="AA3048" s="10">
        <f>IF($N3048&lt;&gt;0,constants!$L$2,IF($O3048&lt;&gt;0,constants!$M$2,IF($P3048&lt;&gt;0,constants!$P$2,0)))</f>
        <v>4051.45</v>
      </c>
      <c r="AB3048" s="11">
        <f>constants!$O$2</f>
        <v>4861.32</v>
      </c>
      <c r="AC3048" s="11">
        <f>VLOOKUP(BWscncns[[#This Row],[scanner]],[0]!ScnrAvgBW,2,FALSE)/1000</f>
        <v>2386.3111194805197</v>
      </c>
      <c r="AD3048" s="8">
        <f>(1+$F3048)*Z3048</f>
        <v>1081.7807250454166</v>
      </c>
      <c r="AE3048" s="8">
        <f>(1+$F3048)*AA3048</f>
        <v>3920.2323084153286</v>
      </c>
      <c r="AF3048" s="8">
        <f>(1+$F3048)*AB3048</f>
        <v>4703.8723729888325</v>
      </c>
      <c r="AG3048" s="8">
        <f>(1+$F3048)*AC3048</f>
        <v>2309.0236701719841</v>
      </c>
      <c r="AH3048" s="8">
        <f>(1+$F3048)*$T3048/1000</f>
        <v>1605.6740122667825</v>
      </c>
      <c r="AI3048" s="8">
        <f>(1+BWscncns[[#This Row],[pid_error]]*K_p)*BWscncns[[#This Row],[dbw]]/1000</f>
        <v>1632.5465061333912</v>
      </c>
      <c r="AJ3048" s="13">
        <f>BWscncns[[#This Row],[Torflow prgrssv alt vote]]/VLOOKUP(BWscncns[[#This Row],[class]],AltBWtotl,2,FALSE)*100</f>
        <v>3.2198175311494694E-2</v>
      </c>
      <c r="AK3048">
        <f>IF(D3048=E3048,1,0)</f>
        <v>1</v>
      </c>
    </row>
    <row r="3049" spans="1:37">
      <c r="A3049" s="1" t="s">
        <v>6370</v>
      </c>
      <c r="B3049" s="1" t="s">
        <v>6371</v>
      </c>
      <c r="C3049">
        <v>1950</v>
      </c>
      <c r="D3049">
        <v>1524994541</v>
      </c>
      <c r="E3049">
        <v>1524994541</v>
      </c>
      <c r="F3049" s="2">
        <v>0.48993566938700001</v>
      </c>
      <c r="G3049" s="2">
        <v>0.48993566938700001</v>
      </c>
      <c r="H3049">
        <v>1952888</v>
      </c>
      <c r="I3049" s="2">
        <v>0.22949209204099999</v>
      </c>
      <c r="J3049" s="2">
        <v>0</v>
      </c>
      <c r="K3049">
        <v>3</v>
      </c>
      <c r="L3049" s="1" t="s">
        <v>11604</v>
      </c>
      <c r="M3049" s="1" t="s">
        <v>6371</v>
      </c>
      <c r="N3049">
        <v>0</v>
      </c>
      <c r="O3049">
        <v>0</v>
      </c>
      <c r="P3049">
        <v>1</v>
      </c>
      <c r="Q3049">
        <v>0</v>
      </c>
      <c r="R3049" s="19">
        <f>BWscncns[[#This Row],[C fx]]*4+BWscncns[[#This Row],[C fg]]*2+BWscncns[[#This Row],[C fm]]</f>
        <v>1</v>
      </c>
      <c r="S3049">
        <v>1780</v>
      </c>
      <c r="T3049">
        <v>1310720</v>
      </c>
      <c r="U3049" s="13">
        <v>1.3580319999999999</v>
      </c>
      <c r="V3049" s="13">
        <v>0.73636000000000001</v>
      </c>
      <c r="W3049">
        <v>1772</v>
      </c>
      <c r="X3049">
        <v>35</v>
      </c>
      <c r="Z3049" s="10">
        <f>IF($N3049&lt;&gt;0,constants!$L$2,IF($O3049&lt;&gt;0,constants!$M$2,IF($P3049&lt;&gt;0,constants!$N$2,0)))</f>
        <v>1117.99</v>
      </c>
      <c r="AA3049" s="10">
        <f>IF($N3049&lt;&gt;0,constants!$L$2,IF($O3049&lt;&gt;0,constants!$M$2,IF($P3049&lt;&gt;0,constants!$P$2,0)))</f>
        <v>4051.45</v>
      </c>
      <c r="AB3049" s="11">
        <f>constants!$O$2</f>
        <v>4861.32</v>
      </c>
      <c r="AC3049" s="11">
        <f>VLOOKUP(BWscncns[[#This Row],[scanner]],[0]!ScnrAvgBW,2,FALSE)/1000</f>
        <v>6440.9193022088357</v>
      </c>
      <c r="AD3049" s="8">
        <f>(1+$F3049)*Z3049</f>
        <v>1665.7331790179721</v>
      </c>
      <c r="AE3049" s="8">
        <f>(1+$F3049)*AA3049</f>
        <v>6036.3998677379614</v>
      </c>
      <c r="AF3049" s="8">
        <f>(1+$F3049)*AB3049</f>
        <v>7243.054068304411</v>
      </c>
      <c r="AG3049" s="8">
        <f>(1+$F3049)*AC3049</f>
        <v>9596.5554120041706</v>
      </c>
      <c r="AH3049" s="8">
        <f>(1+$F3049)*$T3049/1000</f>
        <v>1952.8884805789287</v>
      </c>
      <c r="AI3049" s="8">
        <f>(1+BWscncns[[#This Row],[pid_error]]*K_p)*BWscncns[[#This Row],[dbw]]/1000</f>
        <v>1631.8042402894644</v>
      </c>
      <c r="AJ3049" s="13">
        <f>BWscncns[[#This Row],[Torflow prgrssv alt vote]]/VLOOKUP(BWscncns[[#This Row],[class]],AltBWtotl,2,FALSE)*100</f>
        <v>3.2183535847515744E-2</v>
      </c>
      <c r="AK3049">
        <f>IF(D3049=E3049,1,0)</f>
        <v>1</v>
      </c>
    </row>
    <row r="3050" spans="1:37">
      <c r="A3050" s="1" t="s">
        <v>11173</v>
      </c>
      <c r="B3050" s="1" t="s">
        <v>49</v>
      </c>
      <c r="C3050">
        <v>297</v>
      </c>
      <c r="D3050">
        <v>1524989656</v>
      </c>
      <c r="E3050">
        <v>1524989656</v>
      </c>
      <c r="F3050" s="2">
        <v>-0.89970764967899997</v>
      </c>
      <c r="G3050" s="2">
        <v>-0.89970764967899997</v>
      </c>
      <c r="H3050">
        <v>296742</v>
      </c>
      <c r="I3050" s="2">
        <v>-5.0572010532299997E-4</v>
      </c>
      <c r="J3050" s="2">
        <v>0.75</v>
      </c>
      <c r="K3050">
        <v>8</v>
      </c>
      <c r="L3050" s="1" t="s">
        <v>11922</v>
      </c>
      <c r="M3050" s="1" t="s">
        <v>49</v>
      </c>
      <c r="N3050">
        <v>1</v>
      </c>
      <c r="O3050">
        <v>0</v>
      </c>
      <c r="P3050">
        <v>0</v>
      </c>
      <c r="Q3050">
        <v>0</v>
      </c>
      <c r="R3050" s="19">
        <f>BWscncns[[#This Row],[C fx]]*4+BWscncns[[#This Row],[C fg]]*2+BWscncns[[#This Row],[C fm]]</f>
        <v>4</v>
      </c>
      <c r="S3050">
        <v>297</v>
      </c>
      <c r="T3050">
        <v>2958775</v>
      </c>
      <c r="U3050" s="13">
        <v>0.100379</v>
      </c>
      <c r="V3050" s="13">
        <v>9.9622050000000009</v>
      </c>
      <c r="W3050">
        <v>6200</v>
      </c>
      <c r="X3050">
        <v>124</v>
      </c>
      <c r="Z3050" s="10">
        <f>IF($N3050&lt;&gt;0,constants!$L$2,IF($O3050&lt;&gt;0,constants!$M$2,IF($P3050&lt;&gt;0,constants!$N$2,0)))</f>
        <v>10125.48</v>
      </c>
      <c r="AA3050" s="10">
        <f>IF($N3050&lt;&gt;0,constants!$L$2,IF($O3050&lt;&gt;0,constants!$M$2,IF($P3050&lt;&gt;0,constants!$P$2,0)))</f>
        <v>10125.48</v>
      </c>
      <c r="AB3050" s="11">
        <f>constants!$O$2</f>
        <v>4861.32</v>
      </c>
      <c r="AC3050" s="11">
        <f>VLOOKUP(BWscncns[[#This Row],[scanner]],[0]!ScnrAvgBW,2,FALSE)/1000</f>
        <v>509.99709399477808</v>
      </c>
      <c r="AD3050" s="8">
        <f>(1+$F3050)*Z3050</f>
        <v>1015.5081873282794</v>
      </c>
      <c r="AE3050" s="8">
        <f>(1+$F3050)*AA3050</f>
        <v>1015.5081873282794</v>
      </c>
      <c r="AF3050" s="8">
        <f>(1+$F3050)*AB3050</f>
        <v>487.55320846248384</v>
      </c>
      <c r="AG3050" s="8">
        <f>(1+$F3050)*AC3050</f>
        <v>51.148807213616266</v>
      </c>
      <c r="AH3050" s="8">
        <f>(1+$F3050)*$T3050/1000</f>
        <v>296.74249882101685</v>
      </c>
      <c r="AI3050" s="8">
        <f>(1+BWscncns[[#This Row],[pid_error]]*K_p)*BWscncns[[#This Row],[dbw]]/1000</f>
        <v>1627.7587494105085</v>
      </c>
      <c r="AJ3050" s="13">
        <f>BWscncns[[#This Row],[Torflow prgrssv alt vote]]/VLOOKUP(BWscncns[[#This Row],[class]],AltBWtotl,2,FALSE)*100</f>
        <v>1.3951103845388514E-2</v>
      </c>
      <c r="AK3050">
        <f>IF(D3050=E3050,1,0)</f>
        <v>1</v>
      </c>
    </row>
    <row r="3051" spans="1:37">
      <c r="A3051" s="1" t="s">
        <v>9855</v>
      </c>
      <c r="B3051" s="1" t="s">
        <v>9856</v>
      </c>
      <c r="C3051">
        <v>678</v>
      </c>
      <c r="D3051">
        <v>1524984900</v>
      </c>
      <c r="E3051">
        <v>1524984900</v>
      </c>
      <c r="F3051" s="2">
        <v>-0.73647088737400002</v>
      </c>
      <c r="G3051" s="2">
        <v>-0.73647088737400002</v>
      </c>
      <c r="H3051">
        <v>678491</v>
      </c>
      <c r="I3051" s="2">
        <v>-0.121900340309</v>
      </c>
      <c r="J3051" s="2">
        <v>0</v>
      </c>
      <c r="K3051">
        <v>7</v>
      </c>
      <c r="L3051" s="1" t="s">
        <v>11929</v>
      </c>
      <c r="M3051" s="1" t="s">
        <v>9857</v>
      </c>
      <c r="N3051">
        <v>1</v>
      </c>
      <c r="O3051">
        <v>0</v>
      </c>
      <c r="P3051">
        <v>0</v>
      </c>
      <c r="Q3051">
        <v>0</v>
      </c>
      <c r="R3051" s="19">
        <f>BWscncns[[#This Row],[C fx]]*4+BWscncns[[#This Row],[C fg]]*2+BWscncns[[#This Row],[C fm]]</f>
        <v>4</v>
      </c>
      <c r="S3051">
        <v>828</v>
      </c>
      <c r="T3051">
        <v>2574637</v>
      </c>
      <c r="U3051" s="13">
        <v>0.32159900000000002</v>
      </c>
      <c r="V3051" s="13">
        <v>3.1094650000000001</v>
      </c>
      <c r="W3051">
        <v>5404</v>
      </c>
      <c r="X3051">
        <v>108</v>
      </c>
      <c r="Z3051" s="10">
        <f>IF($N3051&lt;&gt;0,constants!$L$2,IF($O3051&lt;&gt;0,constants!$M$2,IF($P3051&lt;&gt;0,constants!$N$2,0)))</f>
        <v>10125.48</v>
      </c>
      <c r="AA3051" s="10">
        <f>IF($N3051&lt;&gt;0,constants!$L$2,IF($O3051&lt;&gt;0,constants!$M$2,IF($P3051&lt;&gt;0,constants!$P$2,0)))</f>
        <v>10125.48</v>
      </c>
      <c r="AB3051" s="11">
        <f>constants!$O$2</f>
        <v>4861.32</v>
      </c>
      <c r="AC3051" s="11">
        <f>VLOOKUP(BWscncns[[#This Row],[scanner]],[0]!ScnrAvgBW,2,FALSE)/1000</f>
        <v>885.64026081730776</v>
      </c>
      <c r="AD3051" s="8">
        <f>(1+$F3051)*Z3051</f>
        <v>2668.3587593123102</v>
      </c>
      <c r="AE3051" s="8">
        <f>(1+$F3051)*AA3051</f>
        <v>2668.3587593123102</v>
      </c>
      <c r="AF3051" s="8">
        <f>(1+$F3051)*AB3051</f>
        <v>1281.0993457910261</v>
      </c>
      <c r="AG3051" s="8">
        <f>(1+$F3051)*AC3051</f>
        <v>233.39199203904431</v>
      </c>
      <c r="AH3051" s="8">
        <f>(1+$F3051)*$T3051/1000</f>
        <v>678.49180394406676</v>
      </c>
      <c r="AI3051" s="8">
        <f>(1+BWscncns[[#This Row],[pid_error]]*K_p)*BWscncns[[#This Row],[dbw]]/1000</f>
        <v>1626.5644019720332</v>
      </c>
      <c r="AJ3051" s="13">
        <f>BWscncns[[#This Row],[Torflow prgrssv alt vote]]/VLOOKUP(BWscncns[[#This Row],[class]],AltBWtotl,2,FALSE)*100</f>
        <v>1.3940867399018514E-2</v>
      </c>
      <c r="AK3051">
        <f>IF(D3051=E3051,1,0)</f>
        <v>1</v>
      </c>
    </row>
    <row r="3052" spans="1:37">
      <c r="A3052" s="1" t="s">
        <v>1201</v>
      </c>
      <c r="B3052" s="1" t="s">
        <v>1202</v>
      </c>
      <c r="C3052">
        <v>1720</v>
      </c>
      <c r="D3052">
        <v>1525007567</v>
      </c>
      <c r="E3052">
        <v>1525007567</v>
      </c>
      <c r="F3052" s="2">
        <v>0.11688890323999999</v>
      </c>
      <c r="G3052" s="2">
        <v>0.11688890323999999</v>
      </c>
      <c r="H3052">
        <v>1715541</v>
      </c>
      <c r="I3052" s="2">
        <v>0.107532767563</v>
      </c>
      <c r="J3052" s="2">
        <v>0</v>
      </c>
      <c r="K3052">
        <v>4</v>
      </c>
      <c r="L3052" s="1" t="s">
        <v>11631</v>
      </c>
      <c r="M3052" s="1" t="s">
        <v>1202</v>
      </c>
      <c r="N3052">
        <v>0</v>
      </c>
      <c r="O3052">
        <v>0</v>
      </c>
      <c r="P3052">
        <v>1</v>
      </c>
      <c r="Q3052">
        <v>0</v>
      </c>
      <c r="R3052" s="19">
        <f>BWscncns[[#This Row],[C fx]]*4+BWscncns[[#This Row],[C fg]]*2+BWscncns[[#This Row],[C fm]]</f>
        <v>1</v>
      </c>
      <c r="S3052">
        <v>1680</v>
      </c>
      <c r="T3052">
        <v>1536000</v>
      </c>
      <c r="U3052" s="13">
        <v>1.09375</v>
      </c>
      <c r="V3052" s="13">
        <v>0.91428600000000004</v>
      </c>
      <c r="W3052">
        <v>2727</v>
      </c>
      <c r="X3052">
        <v>54</v>
      </c>
      <c r="Z3052" s="10">
        <f>IF($N3052&lt;&gt;0,constants!$L$2,IF($O3052&lt;&gt;0,constants!$M$2,IF($P3052&lt;&gt;0,constants!$N$2,0)))</f>
        <v>1117.99</v>
      </c>
      <c r="AA3052" s="10">
        <f>IF($N3052&lt;&gt;0,constants!$L$2,IF($O3052&lt;&gt;0,constants!$M$2,IF($P3052&lt;&gt;0,constants!$P$2,0)))</f>
        <v>4051.45</v>
      </c>
      <c r="AB3052" s="11">
        <f>constants!$O$2</f>
        <v>4861.32</v>
      </c>
      <c r="AC3052" s="11">
        <f>VLOOKUP(BWscncns[[#This Row],[scanner]],[0]!ScnrAvgBW,2,FALSE)/1000</f>
        <v>4819.491751072962</v>
      </c>
      <c r="AD3052" s="8">
        <f>(1+$F3052)*Z3052</f>
        <v>1248.6706249332876</v>
      </c>
      <c r="AE3052" s="8">
        <f>(1+$F3052)*AA3052</f>
        <v>4525.0195470316976</v>
      </c>
      <c r="AF3052" s="8">
        <f>(1+$F3052)*AB3052</f>
        <v>5429.5543630986767</v>
      </c>
      <c r="AG3052" s="8">
        <f>(1+$F3052)*AC3052</f>
        <v>5382.8368560301078</v>
      </c>
      <c r="AH3052" s="8">
        <f>(1+$F3052)*$T3052/1000</f>
        <v>1715.54135537664</v>
      </c>
      <c r="AI3052" s="8">
        <f>(1+BWscncns[[#This Row],[pid_error]]*K_p)*BWscncns[[#This Row],[dbw]]/1000</f>
        <v>1625.7706776883199</v>
      </c>
      <c r="AJ3052" s="13">
        <f>BWscncns[[#This Row],[Torflow prgrssv alt vote]]/VLOOKUP(BWscncns[[#This Row],[class]],AltBWtotl,2,FALSE)*100</f>
        <v>3.2064537885954064E-2</v>
      </c>
      <c r="AK3052">
        <f>IF(D3052=E3052,1,0)</f>
        <v>1</v>
      </c>
    </row>
    <row r="3053" spans="1:37">
      <c r="A3053" s="1" t="s">
        <v>1043</v>
      </c>
      <c r="B3053" s="1" t="s">
        <v>1044</v>
      </c>
      <c r="C3053">
        <v>1700</v>
      </c>
      <c r="D3053">
        <v>1524993264</v>
      </c>
      <c r="E3053">
        <v>1524993264</v>
      </c>
      <c r="F3053" s="2">
        <v>0.104660413092</v>
      </c>
      <c r="G3053" s="2">
        <v>0.104660413092</v>
      </c>
      <c r="H3053">
        <v>1702647</v>
      </c>
      <c r="I3053" s="2">
        <v>4.3257183406099999E-2</v>
      </c>
      <c r="J3053" s="2">
        <v>0</v>
      </c>
      <c r="K3053">
        <v>5</v>
      </c>
      <c r="L3053" s="1" t="s">
        <v>11828</v>
      </c>
      <c r="M3053" s="1" t="s">
        <v>1044</v>
      </c>
      <c r="N3053">
        <v>0</v>
      </c>
      <c r="O3053">
        <v>0</v>
      </c>
      <c r="P3053">
        <v>1</v>
      </c>
      <c r="Q3053">
        <v>0</v>
      </c>
      <c r="R3053" s="19">
        <f>BWscncns[[#This Row],[C fx]]*4+BWscncns[[#This Row],[C fg]]*2+BWscncns[[#This Row],[C fm]]</f>
        <v>1</v>
      </c>
      <c r="S3053">
        <v>1520</v>
      </c>
      <c r="T3053">
        <v>1541331</v>
      </c>
      <c r="U3053" s="13">
        <v>0.98616099999999995</v>
      </c>
      <c r="V3053" s="13">
        <v>1.0140340000000001</v>
      </c>
      <c r="W3053">
        <v>3414</v>
      </c>
      <c r="X3053">
        <v>68</v>
      </c>
      <c r="Z3053" s="10">
        <f>IF($N3053&lt;&gt;0,constants!$L$2,IF($O3053&lt;&gt;0,constants!$M$2,IF($P3053&lt;&gt;0,constants!$N$2,0)))</f>
        <v>1117.99</v>
      </c>
      <c r="AA3053" s="10">
        <f>IF($N3053&lt;&gt;0,constants!$L$2,IF($O3053&lt;&gt;0,constants!$M$2,IF($P3053&lt;&gt;0,constants!$P$2,0)))</f>
        <v>4051.45</v>
      </c>
      <c r="AB3053" s="11">
        <f>constants!$O$2</f>
        <v>4861.32</v>
      </c>
      <c r="AC3053" s="11">
        <f>VLOOKUP(BWscncns[[#This Row],[scanner]],[0]!ScnrAvgBW,2,FALSE)/1000</f>
        <v>3794.4265750962772</v>
      </c>
      <c r="AD3053" s="8">
        <f>(1+$F3053)*Z3053</f>
        <v>1234.999295232725</v>
      </c>
      <c r="AE3053" s="8">
        <f>(1+$F3053)*AA3053</f>
        <v>4475.4764306215829</v>
      </c>
      <c r="AF3053" s="8">
        <f>(1+$F3053)*AB3053</f>
        <v>5370.1077593724003</v>
      </c>
      <c r="AG3053" s="8">
        <f>(1+$F3053)*AC3053</f>
        <v>4191.552827893116</v>
      </c>
      <c r="AH3053" s="8">
        <f>(1+$F3053)*$T3053/1000</f>
        <v>1702.6473391715053</v>
      </c>
      <c r="AI3053" s="8">
        <f>(1+BWscncns[[#This Row],[pid_error]]*K_p)*BWscncns[[#This Row],[dbw]]/1000</f>
        <v>1621.9891695857527</v>
      </c>
      <c r="AJ3053" s="13">
        <f>BWscncns[[#This Row],[Torflow prgrssv alt vote]]/VLOOKUP(BWscncns[[#This Row],[class]],AltBWtotl,2,FALSE)*100</f>
        <v>3.1989956451139882E-2</v>
      </c>
      <c r="AK3053">
        <f>IF(D3053=E3053,1,0)</f>
        <v>1</v>
      </c>
    </row>
    <row r="3054" spans="1:37">
      <c r="A3054" s="1" t="s">
        <v>4490</v>
      </c>
      <c r="B3054" s="1" t="s">
        <v>4491</v>
      </c>
      <c r="C3054">
        <v>995</v>
      </c>
      <c r="D3054">
        <v>1525003937</v>
      </c>
      <c r="E3054">
        <v>1525003937</v>
      </c>
      <c r="F3054" s="2">
        <v>-0.55725841116599995</v>
      </c>
      <c r="G3054" s="2">
        <v>-0.55725841116599995</v>
      </c>
      <c r="H3054">
        <v>995141</v>
      </c>
      <c r="I3054" s="2">
        <v>0.172718093032</v>
      </c>
      <c r="J3054" s="2">
        <v>0.2</v>
      </c>
      <c r="K3054">
        <v>7</v>
      </c>
      <c r="L3054" s="1" t="s">
        <v>11925</v>
      </c>
      <c r="M3054" s="1" t="s">
        <v>4491</v>
      </c>
      <c r="N3054">
        <v>0</v>
      </c>
      <c r="O3054">
        <v>0</v>
      </c>
      <c r="P3054">
        <v>1</v>
      </c>
      <c r="Q3054">
        <v>0</v>
      </c>
      <c r="R3054" s="19">
        <f>BWscncns[[#This Row],[C fx]]*4+BWscncns[[#This Row],[C fg]]*2+BWscncns[[#This Row],[C fm]]</f>
        <v>1</v>
      </c>
      <c r="S3054">
        <v>607</v>
      </c>
      <c r="T3054">
        <v>2247680</v>
      </c>
      <c r="U3054" s="13">
        <v>0.27005600000000002</v>
      </c>
      <c r="V3054" s="13">
        <v>3.7029320000000001</v>
      </c>
      <c r="W3054">
        <v>5573</v>
      </c>
      <c r="X3054">
        <v>111</v>
      </c>
      <c r="Z3054" s="10">
        <f>IF($N3054&lt;&gt;0,constants!$L$2,IF($O3054&lt;&gt;0,constants!$M$2,IF($P3054&lt;&gt;0,constants!$N$2,0)))</f>
        <v>1117.99</v>
      </c>
      <c r="AA3054" s="10">
        <f>IF($N3054&lt;&gt;0,constants!$L$2,IF($O3054&lt;&gt;0,constants!$M$2,IF($P3054&lt;&gt;0,constants!$P$2,0)))</f>
        <v>4051.45</v>
      </c>
      <c r="AB3054" s="11">
        <f>constants!$O$2</f>
        <v>4861.32</v>
      </c>
      <c r="AC3054" s="11">
        <f>VLOOKUP(BWscncns[[#This Row],[scanner]],[0]!ScnrAvgBW,2,FALSE)/1000</f>
        <v>885.64026081730776</v>
      </c>
      <c r="AD3054" s="8">
        <f>(1+$F3054)*Z3054</f>
        <v>494.98066890052371</v>
      </c>
      <c r="AE3054" s="8">
        <f>(1+$F3054)*AA3054</f>
        <v>1793.7454100815094</v>
      </c>
      <c r="AF3054" s="8">
        <f>(1+$F3054)*AB3054</f>
        <v>2152.3085406305008</v>
      </c>
      <c r="AG3054" s="8">
        <f>(1+$F3054)*AC3054</f>
        <v>392.10977620961302</v>
      </c>
      <c r="AH3054" s="8">
        <f>(1+$F3054)*$T3054/1000</f>
        <v>995.14141439040532</v>
      </c>
      <c r="AI3054" s="8">
        <f>(1+BWscncns[[#This Row],[pid_error]]*K_p)*BWscncns[[#This Row],[dbw]]/1000</f>
        <v>1621.4107071952026</v>
      </c>
      <c r="AJ3054" s="13">
        <f>BWscncns[[#This Row],[Torflow prgrssv alt vote]]/VLOOKUP(BWscncns[[#This Row],[class]],AltBWtotl,2,FALSE)*100</f>
        <v>3.1978547628547654E-2</v>
      </c>
      <c r="AK3054">
        <f>IF(D3054=E3054,1,0)</f>
        <v>1</v>
      </c>
    </row>
    <row r="3055" spans="1:37">
      <c r="A3055" s="1" t="s">
        <v>1395</v>
      </c>
      <c r="B3055" s="1" t="s">
        <v>1396</v>
      </c>
      <c r="C3055">
        <v>733</v>
      </c>
      <c r="D3055">
        <v>1524987958</v>
      </c>
      <c r="E3055">
        <v>1524987958</v>
      </c>
      <c r="F3055" s="2">
        <v>-0.70553033831800005</v>
      </c>
      <c r="G3055" s="2">
        <v>-0.70553033831800005</v>
      </c>
      <c r="H3055">
        <v>733462</v>
      </c>
      <c r="I3055" s="2">
        <v>8.3856161674400007E-2</v>
      </c>
      <c r="J3055" s="2">
        <v>9.5238095238100007E-2</v>
      </c>
      <c r="K3055">
        <v>7</v>
      </c>
      <c r="L3055" s="1" t="s">
        <v>11890</v>
      </c>
      <c r="M3055" s="1" t="s">
        <v>1396</v>
      </c>
      <c r="N3055">
        <v>1</v>
      </c>
      <c r="O3055">
        <v>0</v>
      </c>
      <c r="P3055">
        <v>0</v>
      </c>
      <c r="Q3055">
        <v>0</v>
      </c>
      <c r="R3055" s="19">
        <f>BWscncns[[#This Row],[C fx]]*4+BWscncns[[#This Row],[C fg]]*2+BWscncns[[#This Row],[C fm]]</f>
        <v>4</v>
      </c>
      <c r="S3055">
        <v>850</v>
      </c>
      <c r="T3055">
        <v>2490793</v>
      </c>
      <c r="U3055" s="13">
        <v>0.34125699999999998</v>
      </c>
      <c r="V3055" s="13">
        <v>2.930345</v>
      </c>
      <c r="W3055">
        <v>5349</v>
      </c>
      <c r="X3055">
        <v>106</v>
      </c>
      <c r="Z3055" s="10">
        <f>IF($N3055&lt;&gt;0,constants!$L$2,IF($O3055&lt;&gt;0,constants!$M$2,IF($P3055&lt;&gt;0,constants!$N$2,0)))</f>
        <v>10125.48</v>
      </c>
      <c r="AA3055" s="10">
        <f>IF($N3055&lt;&gt;0,constants!$L$2,IF($O3055&lt;&gt;0,constants!$M$2,IF($P3055&lt;&gt;0,constants!$P$2,0)))</f>
        <v>10125.48</v>
      </c>
      <c r="AB3055" s="11">
        <f>constants!$O$2</f>
        <v>4861.32</v>
      </c>
      <c r="AC3055" s="11">
        <f>VLOOKUP(BWscncns[[#This Row],[scanner]],[0]!ScnrAvgBW,2,FALSE)/1000</f>
        <v>885.64026081730776</v>
      </c>
      <c r="AD3055" s="8">
        <f>(1+$F3055)*Z3055</f>
        <v>2981.6466699678567</v>
      </c>
      <c r="AE3055" s="8">
        <f>(1+$F3055)*AA3055</f>
        <v>2981.6466699678567</v>
      </c>
      <c r="AF3055" s="8">
        <f>(1+$F3055)*AB3055</f>
        <v>1431.5112557279399</v>
      </c>
      <c r="AG3055" s="8">
        <f>(1+$F3055)*AC3055</f>
        <v>260.79418797483083</v>
      </c>
      <c r="AH3055" s="8">
        <f>(1+$F3055)*$T3055/1000</f>
        <v>733.46297202989365</v>
      </c>
      <c r="AI3055" s="8">
        <f>(1+BWscncns[[#This Row],[pid_error]]*K_p)*BWscncns[[#This Row],[dbw]]/1000</f>
        <v>1612.1279860149468</v>
      </c>
      <c r="AJ3055" s="13">
        <f>BWscncns[[#This Row],[Torflow prgrssv alt vote]]/VLOOKUP(BWscncns[[#This Row],[class]],AltBWtotl,2,FALSE)*100</f>
        <v>1.3817136570819632E-2</v>
      </c>
      <c r="AK3055">
        <f>IF(D3055=E3055,1,0)</f>
        <v>1</v>
      </c>
    </row>
    <row r="3056" spans="1:37">
      <c r="A3056" s="1" t="s">
        <v>283</v>
      </c>
      <c r="B3056" s="1" t="s">
        <v>284</v>
      </c>
      <c r="C3056">
        <v>2170</v>
      </c>
      <c r="D3056">
        <v>1525000722</v>
      </c>
      <c r="E3056">
        <v>1525000722</v>
      </c>
      <c r="F3056" s="2">
        <v>1.0738942600100001</v>
      </c>
      <c r="G3056" s="2">
        <v>1.0738942600100001</v>
      </c>
      <c r="H3056">
        <v>2174635</v>
      </c>
      <c r="I3056" s="2">
        <v>0.16570508428899999</v>
      </c>
      <c r="J3056" s="2">
        <v>0</v>
      </c>
      <c r="K3056">
        <v>2</v>
      </c>
      <c r="L3056" s="1" t="s">
        <v>11538</v>
      </c>
      <c r="M3056" s="1" t="s">
        <v>284</v>
      </c>
      <c r="N3056">
        <v>0</v>
      </c>
      <c r="O3056">
        <v>0</v>
      </c>
      <c r="P3056">
        <v>1</v>
      </c>
      <c r="Q3056">
        <v>0</v>
      </c>
      <c r="R3056" s="19">
        <f>BWscncns[[#This Row],[C fx]]*4+BWscncns[[#This Row],[C fg]]*2+BWscncns[[#This Row],[C fm]]</f>
        <v>1</v>
      </c>
      <c r="S3056">
        <v>1620</v>
      </c>
      <c r="T3056">
        <v>1048576</v>
      </c>
      <c r="U3056" s="13">
        <v>1.5449520000000001</v>
      </c>
      <c r="V3056" s="13">
        <v>0.64726899999999998</v>
      </c>
      <c r="W3056">
        <v>1220</v>
      </c>
      <c r="X3056">
        <v>24</v>
      </c>
      <c r="Z3056" s="10">
        <f>IF($N3056&lt;&gt;0,constants!$L$2,IF($O3056&lt;&gt;0,constants!$M$2,IF($P3056&lt;&gt;0,constants!$N$2,0)))</f>
        <v>1117.99</v>
      </c>
      <c r="AA3056" s="10">
        <f>IF($N3056&lt;&gt;0,constants!$L$2,IF($O3056&lt;&gt;0,constants!$M$2,IF($P3056&lt;&gt;0,constants!$P$2,0)))</f>
        <v>4051.45</v>
      </c>
      <c r="AB3056" s="11">
        <f>constants!$O$2</f>
        <v>4861.32</v>
      </c>
      <c r="AC3056" s="11">
        <f>VLOOKUP(BWscncns[[#This Row],[scanner]],[0]!ScnrAvgBW,2,FALSE)/1000</f>
        <v>8853.6095214723919</v>
      </c>
      <c r="AD3056" s="8">
        <f>(1+$F3056)*Z3056</f>
        <v>2318.5930437485804</v>
      </c>
      <c r="AE3056" s="8">
        <f>(1+$F3056)*AA3056</f>
        <v>8402.2788997175157</v>
      </c>
      <c r="AF3056" s="8">
        <f>(1+$F3056)*AB3056</f>
        <v>10081.863644071815</v>
      </c>
      <c r="AG3056" s="8">
        <f>(1+$F3056)*AC3056</f>
        <v>18361.449966951481</v>
      </c>
      <c r="AH3056" s="8">
        <f>(1+$F3056)*$T3056/1000</f>
        <v>2174.635747584246</v>
      </c>
      <c r="AI3056" s="8">
        <f>(1+BWscncns[[#This Row],[pid_error]]*K_p)*BWscncns[[#This Row],[dbw]]/1000</f>
        <v>1611.605873792123</v>
      </c>
      <c r="AJ3056" s="13">
        <f>BWscncns[[#This Row],[Torflow prgrssv alt vote]]/VLOOKUP(BWscncns[[#This Row],[class]],AltBWtotl,2,FALSE)*100</f>
        <v>3.1785170139069535E-2</v>
      </c>
      <c r="AK3056">
        <f>IF(D3056=E3056,1,0)</f>
        <v>1</v>
      </c>
    </row>
    <row r="3057" spans="1:37">
      <c r="A3057" s="1" t="s">
        <v>4592</v>
      </c>
      <c r="B3057" s="1" t="s">
        <v>4593</v>
      </c>
      <c r="C3057">
        <v>1940</v>
      </c>
      <c r="D3057">
        <v>1525007282</v>
      </c>
      <c r="E3057">
        <v>1525007282</v>
      </c>
      <c r="F3057" s="2">
        <v>0.51253235583500001</v>
      </c>
      <c r="G3057" s="2">
        <v>0.51253235583500001</v>
      </c>
      <c r="H3057">
        <v>1936041</v>
      </c>
      <c r="I3057" s="2">
        <v>0.18151948997199999</v>
      </c>
      <c r="J3057" s="2">
        <v>0</v>
      </c>
      <c r="K3057">
        <v>3</v>
      </c>
      <c r="L3057" s="1" t="s">
        <v>11605</v>
      </c>
      <c r="M3057" s="1" t="s">
        <v>4593</v>
      </c>
      <c r="N3057">
        <v>1</v>
      </c>
      <c r="O3057">
        <v>0</v>
      </c>
      <c r="P3057">
        <v>0</v>
      </c>
      <c r="Q3057">
        <v>0</v>
      </c>
      <c r="R3057" s="19">
        <f>BWscncns[[#This Row],[C fx]]*4+BWscncns[[#This Row],[C fg]]*2+BWscncns[[#This Row],[C fm]]</f>
        <v>4</v>
      </c>
      <c r="S3057">
        <v>1690</v>
      </c>
      <c r="T3057">
        <v>1280000</v>
      </c>
      <c r="U3057" s="13">
        <v>1.3203119999999999</v>
      </c>
      <c r="V3057" s="13">
        <v>0.75739599999999996</v>
      </c>
      <c r="W3057">
        <v>1888</v>
      </c>
      <c r="X3057">
        <v>37</v>
      </c>
      <c r="Z3057" s="10">
        <f>IF($N3057&lt;&gt;0,constants!$L$2,IF($O3057&lt;&gt;0,constants!$M$2,IF($P3057&lt;&gt;0,constants!$N$2,0)))</f>
        <v>10125.48</v>
      </c>
      <c r="AA3057" s="10">
        <f>IF($N3057&lt;&gt;0,constants!$L$2,IF($O3057&lt;&gt;0,constants!$M$2,IF($P3057&lt;&gt;0,constants!$P$2,0)))</f>
        <v>10125.48</v>
      </c>
      <c r="AB3057" s="11">
        <f>constants!$O$2</f>
        <v>4861.32</v>
      </c>
      <c r="AC3057" s="11">
        <f>VLOOKUP(BWscncns[[#This Row],[scanner]],[0]!ScnrAvgBW,2,FALSE)/1000</f>
        <v>6440.9193022088357</v>
      </c>
      <c r="AD3057" s="8">
        <f>(1+$F3057)*Z3057</f>
        <v>15315.116118360174</v>
      </c>
      <c r="AE3057" s="8">
        <f>(1+$F3057)*AA3057</f>
        <v>15315.116118360174</v>
      </c>
      <c r="AF3057" s="8">
        <f>(1+$F3057)*AB3057</f>
        <v>7352.9037920678011</v>
      </c>
      <c r="AG3057" s="8">
        <f>(1+$F3057)*AC3057</f>
        <v>9742.0988459130531</v>
      </c>
      <c r="AH3057" s="8">
        <f>(1+$F3057)*$T3057/1000</f>
        <v>1936.0414154687999</v>
      </c>
      <c r="AI3057" s="8">
        <f>(1+BWscncns[[#This Row],[pid_error]]*K_p)*BWscncns[[#This Row],[dbw]]/1000</f>
        <v>1608.0207077344</v>
      </c>
      <c r="AJ3057" s="13">
        <f>BWscncns[[#This Row],[Torflow prgrssv alt vote]]/VLOOKUP(BWscncns[[#This Row],[class]],AltBWtotl,2,FALSE)*100</f>
        <v>1.3781934139357003E-2</v>
      </c>
      <c r="AK3057">
        <f>IF(D3057=E3057,1,0)</f>
        <v>1</v>
      </c>
    </row>
    <row r="3058" spans="1:37">
      <c r="A3058" s="1" t="s">
        <v>597</v>
      </c>
      <c r="B3058" s="1" t="s">
        <v>49</v>
      </c>
      <c r="C3058">
        <v>2190</v>
      </c>
      <c r="D3058">
        <v>1525001415</v>
      </c>
      <c r="E3058">
        <v>1525001415</v>
      </c>
      <c r="F3058" s="2">
        <v>1.1394062834900001</v>
      </c>
      <c r="G3058" s="2">
        <v>1.1394062834900001</v>
      </c>
      <c r="H3058">
        <v>2190752</v>
      </c>
      <c r="I3058" s="2">
        <v>0.69601828397499999</v>
      </c>
      <c r="J3058" s="2">
        <v>0</v>
      </c>
      <c r="K3058">
        <v>3</v>
      </c>
      <c r="L3058" s="1" t="s">
        <v>11578</v>
      </c>
      <c r="M3058" s="1" t="s">
        <v>49</v>
      </c>
      <c r="N3058">
        <v>0</v>
      </c>
      <c r="O3058">
        <v>0</v>
      </c>
      <c r="P3058">
        <v>1</v>
      </c>
      <c r="Q3058">
        <v>0</v>
      </c>
      <c r="R3058" s="19">
        <f>BWscncns[[#This Row],[C fx]]*4+BWscncns[[#This Row],[C fg]]*2+BWscncns[[#This Row],[C fm]]</f>
        <v>1</v>
      </c>
      <c r="S3058">
        <v>1460</v>
      </c>
      <c r="T3058">
        <v>1024000</v>
      </c>
      <c r="U3058" s="13">
        <v>1.425781</v>
      </c>
      <c r="V3058" s="13">
        <v>0.70137000000000005</v>
      </c>
      <c r="W3058">
        <v>1592</v>
      </c>
      <c r="X3058">
        <v>31</v>
      </c>
      <c r="Z3058" s="10">
        <f>IF($N3058&lt;&gt;0,constants!$L$2,IF($O3058&lt;&gt;0,constants!$M$2,IF($P3058&lt;&gt;0,constants!$N$2,0)))</f>
        <v>1117.99</v>
      </c>
      <c r="AA3058" s="10">
        <f>IF($N3058&lt;&gt;0,constants!$L$2,IF($O3058&lt;&gt;0,constants!$M$2,IF($P3058&lt;&gt;0,constants!$P$2,0)))</f>
        <v>4051.45</v>
      </c>
      <c r="AB3058" s="11">
        <f>constants!$O$2</f>
        <v>4861.32</v>
      </c>
      <c r="AC3058" s="11">
        <f>VLOOKUP(BWscncns[[#This Row],[scanner]],[0]!ScnrAvgBW,2,FALSE)/1000</f>
        <v>6440.9193022088357</v>
      </c>
      <c r="AD3058" s="8">
        <f>(1+$F3058)*Z3058</f>
        <v>2391.834830878985</v>
      </c>
      <c r="AE3058" s="8">
        <f>(1+$F3058)*AA3058</f>
        <v>8667.6975872455605</v>
      </c>
      <c r="AF3058" s="8">
        <f>(1+$F3058)*AB3058</f>
        <v>10400.338554055606</v>
      </c>
      <c r="AG3058" s="8">
        <f>(1+$F3058)*AC3058</f>
        <v>13779.743226597609</v>
      </c>
      <c r="AH3058" s="8">
        <f>(1+$F3058)*$T3058/1000</f>
        <v>2190.7520342937601</v>
      </c>
      <c r="AI3058" s="8">
        <f>(1+BWscncns[[#This Row],[pid_error]]*K_p)*BWscncns[[#This Row],[dbw]]/1000</f>
        <v>1607.37601714688</v>
      </c>
      <c r="AJ3058" s="13">
        <f>BWscncns[[#This Row],[Torflow prgrssv alt vote]]/VLOOKUP(BWscncns[[#This Row],[class]],AltBWtotl,2,FALSE)*100</f>
        <v>3.1701746074092305E-2</v>
      </c>
      <c r="AK3058">
        <f>IF(D3058=E3058,1,0)</f>
        <v>1</v>
      </c>
    </row>
    <row r="3059" spans="1:37">
      <c r="A3059" s="1" t="s">
        <v>10043</v>
      </c>
      <c r="B3059" s="1" t="s">
        <v>10044</v>
      </c>
      <c r="C3059">
        <v>1880</v>
      </c>
      <c r="D3059">
        <v>1524989327</v>
      </c>
      <c r="E3059">
        <v>1524989327</v>
      </c>
      <c r="F3059" s="2">
        <v>0.40892999439299998</v>
      </c>
      <c r="G3059" s="2">
        <v>0.40892999439299998</v>
      </c>
      <c r="H3059">
        <v>1875567</v>
      </c>
      <c r="I3059" s="2">
        <v>3.00542791542E-2</v>
      </c>
      <c r="J3059" s="2">
        <v>0</v>
      </c>
      <c r="K3059">
        <v>4</v>
      </c>
      <c r="L3059" s="1" t="s">
        <v>11896</v>
      </c>
      <c r="M3059" s="1" t="s">
        <v>10044</v>
      </c>
      <c r="N3059">
        <v>0</v>
      </c>
      <c r="O3059">
        <v>0</v>
      </c>
      <c r="P3059">
        <v>1</v>
      </c>
      <c r="Q3059">
        <v>0</v>
      </c>
      <c r="R3059" s="19">
        <f>BWscncns[[#This Row],[C fx]]*4+BWscncns[[#This Row],[C fg]]*2+BWscncns[[#This Row],[C fm]]</f>
        <v>1</v>
      </c>
      <c r="S3059">
        <v>1880</v>
      </c>
      <c r="T3059">
        <v>1331200</v>
      </c>
      <c r="U3059" s="13">
        <v>1.4122600000000001</v>
      </c>
      <c r="V3059" s="13">
        <v>0.70808499999999996</v>
      </c>
      <c r="W3059">
        <v>1627</v>
      </c>
      <c r="X3059">
        <v>32</v>
      </c>
      <c r="Z3059" s="10">
        <f>IF($N3059&lt;&gt;0,constants!$L$2,IF($O3059&lt;&gt;0,constants!$M$2,IF($P3059&lt;&gt;0,constants!$N$2,0)))</f>
        <v>1117.99</v>
      </c>
      <c r="AA3059" s="10">
        <f>IF($N3059&lt;&gt;0,constants!$L$2,IF($O3059&lt;&gt;0,constants!$M$2,IF($P3059&lt;&gt;0,constants!$P$2,0)))</f>
        <v>4051.45</v>
      </c>
      <c r="AB3059" s="11">
        <f>constants!$O$2</f>
        <v>4861.32</v>
      </c>
      <c r="AC3059" s="11">
        <f>VLOOKUP(BWscncns[[#This Row],[scanner]],[0]!ScnrAvgBW,2,FALSE)/1000</f>
        <v>4819.491751072962</v>
      </c>
      <c r="AD3059" s="8">
        <f>(1+$F3059)*Z3059</f>
        <v>1575.16964443143</v>
      </c>
      <c r="AE3059" s="8">
        <f>(1+$F3059)*AA3059</f>
        <v>5708.2094257835197</v>
      </c>
      <c r="AF3059" s="8">
        <f>(1+$F3059)*AB3059</f>
        <v>6849.2595603425789</v>
      </c>
      <c r="AG3059" s="8">
        <f>(1+$F3059)*AC3059</f>
        <v>6790.3264858163384</v>
      </c>
      <c r="AH3059" s="8">
        <f>(1+$F3059)*$T3059/1000</f>
        <v>1875.5676085359617</v>
      </c>
      <c r="AI3059" s="8">
        <f>(1+BWscncns[[#This Row],[pid_error]]*K_p)*BWscncns[[#This Row],[dbw]]/1000</f>
        <v>1603.3838042679808</v>
      </c>
      <c r="AJ3059" s="13">
        <f>BWscncns[[#This Row],[Torflow prgrssv alt vote]]/VLOOKUP(BWscncns[[#This Row],[class]],AltBWtotl,2,FALSE)*100</f>
        <v>3.162300897859599E-2</v>
      </c>
      <c r="AK3059">
        <f>IF(D3059=E3059,1,0)</f>
        <v>1</v>
      </c>
    </row>
    <row r="3060" spans="1:37">
      <c r="A3060" s="1" t="s">
        <v>6770</v>
      </c>
      <c r="B3060" s="1" t="s">
        <v>6771</v>
      </c>
      <c r="C3060">
        <v>2160</v>
      </c>
      <c r="D3060">
        <v>1524986218</v>
      </c>
      <c r="E3060">
        <v>1524986218</v>
      </c>
      <c r="F3060" s="2">
        <v>1.05738437389</v>
      </c>
      <c r="G3060" s="2">
        <v>1.05738437389</v>
      </c>
      <c r="H3060">
        <v>2157323</v>
      </c>
      <c r="I3060" s="2">
        <v>0.39035112482200002</v>
      </c>
      <c r="J3060" s="2">
        <v>0</v>
      </c>
      <c r="K3060">
        <v>4</v>
      </c>
      <c r="L3060" s="1" t="s">
        <v>11609</v>
      </c>
      <c r="M3060" s="1" t="s">
        <v>6771</v>
      </c>
      <c r="N3060">
        <v>0</v>
      </c>
      <c r="O3060">
        <v>0</v>
      </c>
      <c r="P3060">
        <v>1</v>
      </c>
      <c r="Q3060">
        <v>0</v>
      </c>
      <c r="R3060" s="19">
        <f>BWscncns[[#This Row],[C fx]]*4+BWscncns[[#This Row],[C fg]]*2+BWscncns[[#This Row],[C fm]]</f>
        <v>1</v>
      </c>
      <c r="S3060">
        <v>1160</v>
      </c>
      <c r="T3060">
        <v>1048576</v>
      </c>
      <c r="U3060" s="13">
        <v>1.1062620000000001</v>
      </c>
      <c r="V3060" s="13">
        <v>0.903945</v>
      </c>
      <c r="W3060">
        <v>2672</v>
      </c>
      <c r="X3060">
        <v>53</v>
      </c>
      <c r="Z3060" s="10">
        <f>IF($N3060&lt;&gt;0,constants!$L$2,IF($O3060&lt;&gt;0,constants!$M$2,IF($P3060&lt;&gt;0,constants!$N$2,0)))</f>
        <v>1117.99</v>
      </c>
      <c r="AA3060" s="10">
        <f>IF($N3060&lt;&gt;0,constants!$L$2,IF($O3060&lt;&gt;0,constants!$M$2,IF($P3060&lt;&gt;0,constants!$P$2,0)))</f>
        <v>4051.45</v>
      </c>
      <c r="AB3060" s="11">
        <f>constants!$O$2</f>
        <v>4861.32</v>
      </c>
      <c r="AC3060" s="11">
        <f>VLOOKUP(BWscncns[[#This Row],[scanner]],[0]!ScnrAvgBW,2,FALSE)/1000</f>
        <v>4819.491751072962</v>
      </c>
      <c r="AD3060" s="8">
        <f>(1+$F3060)*Z3060</f>
        <v>2300.1351561652809</v>
      </c>
      <c r="AE3060" s="8">
        <f>(1+$F3060)*AA3060</f>
        <v>8335.3899215966394</v>
      </c>
      <c r="AF3060" s="8">
        <f>(1+$F3060)*AB3060</f>
        <v>10001.603804478933</v>
      </c>
      <c r="AG3060" s="8">
        <f>(1+$F3060)*AC3060</f>
        <v>9915.5470187492647</v>
      </c>
      <c r="AH3060" s="8">
        <f>(1+$F3060)*$T3060/1000</f>
        <v>2157.3238772360805</v>
      </c>
      <c r="AI3060" s="8">
        <f>(1+BWscncns[[#This Row],[pid_error]]*K_p)*BWscncns[[#This Row],[dbw]]/1000</f>
        <v>1602.9499386180403</v>
      </c>
      <c r="AJ3060" s="13">
        <f>BWscncns[[#This Row],[Torflow prgrssv alt vote]]/VLOOKUP(BWscncns[[#This Row],[class]],AltBWtotl,2,FALSE)*100</f>
        <v>3.1614451989740881E-2</v>
      </c>
      <c r="AK3060">
        <f>IF(D3060=E3060,1,0)</f>
        <v>1</v>
      </c>
    </row>
    <row r="3061" spans="1:37">
      <c r="A3061" s="1" t="s">
        <v>3929</v>
      </c>
      <c r="B3061" s="1" t="s">
        <v>3930</v>
      </c>
      <c r="C3061">
        <v>2070</v>
      </c>
      <c r="D3061">
        <v>1524989622</v>
      </c>
      <c r="E3061">
        <v>1524989622</v>
      </c>
      <c r="F3061" s="2">
        <v>0.84041531968500005</v>
      </c>
      <c r="G3061" s="2">
        <v>0.84041531968500005</v>
      </c>
      <c r="H3061">
        <v>2073043</v>
      </c>
      <c r="I3061" s="2">
        <v>-7.2141240391400005E-2</v>
      </c>
      <c r="J3061" s="2">
        <v>0</v>
      </c>
      <c r="K3061">
        <v>3</v>
      </c>
      <c r="L3061" s="1" t="s">
        <v>11566</v>
      </c>
      <c r="M3061" s="1" t="s">
        <v>3930</v>
      </c>
      <c r="N3061">
        <v>0</v>
      </c>
      <c r="O3061">
        <v>0</v>
      </c>
      <c r="P3061">
        <v>1</v>
      </c>
      <c r="Q3061">
        <v>0</v>
      </c>
      <c r="R3061" s="19">
        <f>BWscncns[[#This Row],[C fx]]*4+BWscncns[[#This Row],[C fg]]*2+BWscncns[[#This Row],[C fm]]</f>
        <v>1</v>
      </c>
      <c r="S3061">
        <v>1610</v>
      </c>
      <c r="T3061">
        <v>1126400</v>
      </c>
      <c r="U3061" s="13">
        <v>1.429332</v>
      </c>
      <c r="V3061" s="13">
        <v>0.699627</v>
      </c>
      <c r="W3061">
        <v>1583</v>
      </c>
      <c r="X3061">
        <v>31</v>
      </c>
      <c r="Z3061" s="10">
        <f>IF($N3061&lt;&gt;0,constants!$L$2,IF($O3061&lt;&gt;0,constants!$M$2,IF($P3061&lt;&gt;0,constants!$N$2,0)))</f>
        <v>1117.99</v>
      </c>
      <c r="AA3061" s="10">
        <f>IF($N3061&lt;&gt;0,constants!$L$2,IF($O3061&lt;&gt;0,constants!$M$2,IF($P3061&lt;&gt;0,constants!$P$2,0)))</f>
        <v>4051.45</v>
      </c>
      <c r="AB3061" s="11">
        <f>constants!$O$2</f>
        <v>4861.32</v>
      </c>
      <c r="AC3061" s="11">
        <f>VLOOKUP(BWscncns[[#This Row],[scanner]],[0]!ScnrAvgBW,2,FALSE)/1000</f>
        <v>6440.9193022088357</v>
      </c>
      <c r="AD3061" s="8">
        <f>(1+$F3061)*Z3061</f>
        <v>2057.5659232546332</v>
      </c>
      <c r="AE3061" s="8">
        <f>(1+$F3061)*AA3061</f>
        <v>7456.3506469377926</v>
      </c>
      <c r="AF3061" s="8">
        <f>(1+$F3061)*AB3061</f>
        <v>8946.8478018910828</v>
      </c>
      <c r="AG3061" s="8">
        <f>(1+$F3061)*AC3061</f>
        <v>11853.966556639962</v>
      </c>
      <c r="AH3061" s="8">
        <f>(1+$F3061)*$T3061/1000</f>
        <v>2073.043816093184</v>
      </c>
      <c r="AI3061" s="8">
        <f>(1+BWscncns[[#This Row],[pid_error]]*K_p)*BWscncns[[#This Row],[dbw]]/1000</f>
        <v>1599.721908046592</v>
      </c>
      <c r="AJ3061" s="13">
        <f>BWscncns[[#This Row],[Torflow prgrssv alt vote]]/VLOOKUP(BWscncns[[#This Row],[class]],AltBWtotl,2,FALSE)*100</f>
        <v>3.1550786609391923E-2</v>
      </c>
      <c r="AK3061">
        <f>IF(D3061=E3061,1,0)</f>
        <v>1</v>
      </c>
    </row>
    <row r="3062" spans="1:37">
      <c r="A3062" s="1" t="s">
        <v>10698</v>
      </c>
      <c r="B3062" s="1" t="s">
        <v>10699</v>
      </c>
      <c r="C3062">
        <v>2150</v>
      </c>
      <c r="D3062">
        <v>1524989327</v>
      </c>
      <c r="E3062">
        <v>1524989327</v>
      </c>
      <c r="F3062" s="2">
        <v>1.0489270802899999</v>
      </c>
      <c r="G3062" s="2">
        <v>1.0489270802899999</v>
      </c>
      <c r="H3062">
        <v>2148455</v>
      </c>
      <c r="I3062" s="2">
        <v>0.54814045515800003</v>
      </c>
      <c r="J3062" s="2">
        <v>0</v>
      </c>
      <c r="K3062">
        <v>4</v>
      </c>
      <c r="L3062" s="1" t="s">
        <v>11896</v>
      </c>
      <c r="M3062" s="1" t="s">
        <v>10699</v>
      </c>
      <c r="N3062">
        <v>0</v>
      </c>
      <c r="O3062">
        <v>0</v>
      </c>
      <c r="P3062">
        <v>1</v>
      </c>
      <c r="Q3062">
        <v>0</v>
      </c>
      <c r="R3062" s="19">
        <f>BWscncns[[#This Row],[C fx]]*4+BWscncns[[#This Row],[C fg]]*2+BWscncns[[#This Row],[C fm]]</f>
        <v>1</v>
      </c>
      <c r="S3062">
        <v>2150</v>
      </c>
      <c r="T3062">
        <v>1048576</v>
      </c>
      <c r="U3062" s="13">
        <v>2.0503999999999998</v>
      </c>
      <c r="V3062" s="13">
        <v>0.48770999999999998</v>
      </c>
      <c r="W3062">
        <v>370</v>
      </c>
      <c r="X3062">
        <v>7</v>
      </c>
      <c r="Z3062" s="10">
        <f>IF($N3062&lt;&gt;0,constants!$L$2,IF($O3062&lt;&gt;0,constants!$M$2,IF($P3062&lt;&gt;0,constants!$N$2,0)))</f>
        <v>1117.99</v>
      </c>
      <c r="AA3062" s="10">
        <f>IF($N3062&lt;&gt;0,constants!$L$2,IF($O3062&lt;&gt;0,constants!$M$2,IF($P3062&lt;&gt;0,constants!$P$2,0)))</f>
        <v>4051.45</v>
      </c>
      <c r="AB3062" s="11">
        <f>constants!$O$2</f>
        <v>4861.32</v>
      </c>
      <c r="AC3062" s="11">
        <f>VLOOKUP(BWscncns[[#This Row],[scanner]],[0]!ScnrAvgBW,2,FALSE)/1000</f>
        <v>4819.491751072962</v>
      </c>
      <c r="AD3062" s="8">
        <f>(1+$F3062)*Z3062</f>
        <v>2290.6799864934169</v>
      </c>
      <c r="AE3062" s="8">
        <f>(1+$F3062)*AA3062</f>
        <v>8301.1256194409198</v>
      </c>
      <c r="AF3062" s="8">
        <f>(1+$F3062)*AB3062</f>
        <v>9960.490193955382</v>
      </c>
      <c r="AG3062" s="8">
        <f>(1+$F3062)*AC3062</f>
        <v>9874.7871620076639</v>
      </c>
      <c r="AH3062" s="8">
        <f>(1+$F3062)*$T3062/1000</f>
        <v>2148.4557621421668</v>
      </c>
      <c r="AI3062" s="8">
        <f>(1+BWscncns[[#This Row],[pid_error]]*K_p)*BWscncns[[#This Row],[dbw]]/1000</f>
        <v>1598.5158810710834</v>
      </c>
      <c r="AJ3062" s="13">
        <f>BWscncns[[#This Row],[Torflow prgrssv alt vote]]/VLOOKUP(BWscncns[[#This Row],[class]],AltBWtotl,2,FALSE)*100</f>
        <v>3.1527000537851582E-2</v>
      </c>
      <c r="AK3062">
        <f>IF(D3062=E3062,1,0)</f>
        <v>1</v>
      </c>
    </row>
    <row r="3063" spans="1:37">
      <c r="A3063" s="1" t="s">
        <v>4638</v>
      </c>
      <c r="B3063" s="1" t="s">
        <v>28</v>
      </c>
      <c r="C3063">
        <v>1470</v>
      </c>
      <c r="D3063">
        <v>1524941370</v>
      </c>
      <c r="E3063">
        <v>1524941370</v>
      </c>
      <c r="F3063" s="2">
        <v>-0.149475213139</v>
      </c>
      <c r="G3063" s="2">
        <v>-0.149475213139</v>
      </c>
      <c r="H3063">
        <v>1466658</v>
      </c>
      <c r="I3063" s="2">
        <v>2.5491617592900001E-3</v>
      </c>
      <c r="J3063" s="2">
        <v>0</v>
      </c>
      <c r="K3063">
        <v>6</v>
      </c>
      <c r="L3063" s="1" t="s">
        <v>11907</v>
      </c>
      <c r="M3063" s="1" t="s">
        <v>28</v>
      </c>
      <c r="N3063">
        <v>0</v>
      </c>
      <c r="O3063">
        <v>0</v>
      </c>
      <c r="P3063">
        <v>1</v>
      </c>
      <c r="Q3063">
        <v>0</v>
      </c>
      <c r="R3063" s="19">
        <f>BWscncns[[#This Row],[C fx]]*4+BWscncns[[#This Row],[C fg]]*2+BWscncns[[#This Row],[C fm]]</f>
        <v>1</v>
      </c>
      <c r="S3063">
        <v>1080</v>
      </c>
      <c r="T3063">
        <v>1724416</v>
      </c>
      <c r="U3063" s="13">
        <v>0.62629900000000005</v>
      </c>
      <c r="V3063" s="13">
        <v>1.596681</v>
      </c>
      <c r="W3063">
        <v>4457</v>
      </c>
      <c r="X3063">
        <v>89</v>
      </c>
      <c r="Z3063" s="10">
        <f>IF($N3063&lt;&gt;0,constants!$L$2,IF($O3063&lt;&gt;0,constants!$M$2,IF($P3063&lt;&gt;0,constants!$N$2,0)))</f>
        <v>1117.99</v>
      </c>
      <c r="AA3063" s="10">
        <f>IF($N3063&lt;&gt;0,constants!$L$2,IF($O3063&lt;&gt;0,constants!$M$2,IF($P3063&lt;&gt;0,constants!$P$2,0)))</f>
        <v>4051.45</v>
      </c>
      <c r="AB3063" s="11">
        <f>constants!$O$2</f>
        <v>4861.32</v>
      </c>
      <c r="AC3063" s="11">
        <f>VLOOKUP(BWscncns[[#This Row],[scanner]],[0]!ScnrAvgBW,2,FALSE)/1000</f>
        <v>2386.3111194805197</v>
      </c>
      <c r="AD3063" s="8">
        <f>(1+$F3063)*Z3063</f>
        <v>950.87820646272939</v>
      </c>
      <c r="AE3063" s="8">
        <f>(1+$F3063)*AA3063</f>
        <v>3445.8586477279982</v>
      </c>
      <c r="AF3063" s="8">
        <f>(1+$F3063)*AB3063</f>
        <v>4134.6731568631158</v>
      </c>
      <c r="AG3063" s="8">
        <f>(1+$F3063)*AC3063</f>
        <v>2029.6167562802032</v>
      </c>
      <c r="AH3063" s="8">
        <f>(1+$F3063)*$T3063/1000</f>
        <v>1466.6585508596982</v>
      </c>
      <c r="AI3063" s="8">
        <f>(1+BWscncns[[#This Row],[pid_error]]*K_p)*BWscncns[[#This Row],[dbw]]/1000</f>
        <v>1595.5372754298492</v>
      </c>
      <c r="AJ3063" s="13">
        <f>BWscncns[[#This Row],[Torflow prgrssv alt vote]]/VLOOKUP(BWscncns[[#This Row],[class]],AltBWtotl,2,FALSE)*100</f>
        <v>3.1468254482985784E-2</v>
      </c>
      <c r="AK3063">
        <f>IF(D3063=E3063,1,0)</f>
        <v>1</v>
      </c>
    </row>
    <row r="3064" spans="1:37">
      <c r="A3064" s="1" t="s">
        <v>7340</v>
      </c>
      <c r="B3064" s="1" t="s">
        <v>7341</v>
      </c>
      <c r="C3064">
        <v>2140</v>
      </c>
      <c r="D3064">
        <v>1524980359</v>
      </c>
      <c r="E3064">
        <v>1524980359</v>
      </c>
      <c r="F3064" s="2">
        <v>1.0401980226900001</v>
      </c>
      <c r="G3064" s="2">
        <v>1.0401980226900001</v>
      </c>
      <c r="H3064">
        <v>2139302</v>
      </c>
      <c r="I3064" s="2">
        <v>0.64141861958199997</v>
      </c>
      <c r="J3064" s="2">
        <v>0</v>
      </c>
      <c r="K3064">
        <v>3</v>
      </c>
      <c r="L3064" s="1" t="s">
        <v>11665</v>
      </c>
      <c r="M3064" s="1" t="s">
        <v>7341</v>
      </c>
      <c r="N3064">
        <v>0</v>
      </c>
      <c r="O3064">
        <v>0</v>
      </c>
      <c r="P3064">
        <v>1</v>
      </c>
      <c r="Q3064">
        <v>0</v>
      </c>
      <c r="R3064" s="19">
        <f>BWscncns[[#This Row],[C fx]]*4+BWscncns[[#This Row],[C fg]]*2+BWscncns[[#This Row],[C fm]]</f>
        <v>1</v>
      </c>
      <c r="S3064">
        <v>1280</v>
      </c>
      <c r="T3064">
        <v>1048576</v>
      </c>
      <c r="U3064" s="13">
        <v>1.2207030000000001</v>
      </c>
      <c r="V3064" s="13">
        <v>0.81920000000000004</v>
      </c>
      <c r="W3064">
        <v>2247</v>
      </c>
      <c r="X3064">
        <v>44</v>
      </c>
      <c r="Z3064" s="10">
        <f>IF($N3064&lt;&gt;0,constants!$L$2,IF($O3064&lt;&gt;0,constants!$M$2,IF($P3064&lt;&gt;0,constants!$N$2,0)))</f>
        <v>1117.99</v>
      </c>
      <c r="AA3064" s="10">
        <f>IF($N3064&lt;&gt;0,constants!$L$2,IF($O3064&lt;&gt;0,constants!$M$2,IF($P3064&lt;&gt;0,constants!$P$2,0)))</f>
        <v>4051.45</v>
      </c>
      <c r="AB3064" s="11">
        <f>constants!$O$2</f>
        <v>4861.32</v>
      </c>
      <c r="AC3064" s="11">
        <f>VLOOKUP(BWscncns[[#This Row],[scanner]],[0]!ScnrAvgBW,2,FALSE)/1000</f>
        <v>6440.9193022088357</v>
      </c>
      <c r="AD3064" s="8">
        <f>(1+$F3064)*Z3064</f>
        <v>2280.9209873871932</v>
      </c>
      <c r="AE3064" s="8">
        <f>(1+$F3064)*AA3064</f>
        <v>8265.7602790274013</v>
      </c>
      <c r="AF3064" s="8">
        <f>(1+$F3064)*AB3064</f>
        <v>9918.0554516633511</v>
      </c>
      <c r="AG3064" s="8">
        <f>(1+$F3064)*AC3064</f>
        <v>13140.750824672323</v>
      </c>
      <c r="AH3064" s="8">
        <f>(1+$F3064)*$T3064/1000</f>
        <v>2139.3026818401895</v>
      </c>
      <c r="AI3064" s="8">
        <f>(1+BWscncns[[#This Row],[pid_error]]*K_p)*BWscncns[[#This Row],[dbw]]/1000</f>
        <v>1593.9393409200948</v>
      </c>
      <c r="AJ3064" s="13">
        <f>BWscncns[[#This Row],[Torflow prgrssv alt vote]]/VLOOKUP(BWscncns[[#This Row],[class]],AltBWtotl,2,FALSE)*100</f>
        <v>3.1436738948642316E-2</v>
      </c>
      <c r="AK3064">
        <f>IF(D3064=E3064,1,0)</f>
        <v>1</v>
      </c>
    </row>
    <row r="3065" spans="1:37">
      <c r="A3065" s="1" t="s">
        <v>4230</v>
      </c>
      <c r="B3065" s="1" t="s">
        <v>4231</v>
      </c>
      <c r="C3065">
        <v>2060</v>
      </c>
      <c r="D3065">
        <v>1524995209</v>
      </c>
      <c r="E3065">
        <v>1524995209</v>
      </c>
      <c r="F3065" s="2">
        <v>0.8296884028</v>
      </c>
      <c r="G3065" s="2">
        <v>0.8296884028</v>
      </c>
      <c r="H3065">
        <v>2060961</v>
      </c>
      <c r="I3065" s="2">
        <v>0.26677372365200003</v>
      </c>
      <c r="J3065" s="2">
        <v>0</v>
      </c>
      <c r="K3065">
        <v>3</v>
      </c>
      <c r="L3065" s="1" t="s">
        <v>11632</v>
      </c>
      <c r="M3065" s="1" t="s">
        <v>4231</v>
      </c>
      <c r="N3065">
        <v>1</v>
      </c>
      <c r="O3065">
        <v>0</v>
      </c>
      <c r="P3065">
        <v>0</v>
      </c>
      <c r="Q3065">
        <v>0</v>
      </c>
      <c r="R3065" s="19">
        <f>BWscncns[[#This Row],[C fx]]*4+BWscncns[[#This Row],[C fg]]*2+BWscncns[[#This Row],[C fm]]</f>
        <v>4</v>
      </c>
      <c r="S3065">
        <v>1520</v>
      </c>
      <c r="T3065">
        <v>1126400</v>
      </c>
      <c r="U3065" s="13">
        <v>1.349432</v>
      </c>
      <c r="V3065" s="13">
        <v>0.74105299999999996</v>
      </c>
      <c r="W3065">
        <v>1798</v>
      </c>
      <c r="X3065">
        <v>35</v>
      </c>
      <c r="Z3065" s="10">
        <f>IF($N3065&lt;&gt;0,constants!$L$2,IF($O3065&lt;&gt;0,constants!$M$2,IF($P3065&lt;&gt;0,constants!$N$2,0)))</f>
        <v>10125.48</v>
      </c>
      <c r="AA3065" s="10">
        <f>IF($N3065&lt;&gt;0,constants!$L$2,IF($O3065&lt;&gt;0,constants!$M$2,IF($P3065&lt;&gt;0,constants!$P$2,0)))</f>
        <v>10125.48</v>
      </c>
      <c r="AB3065" s="11">
        <f>constants!$O$2</f>
        <v>4861.32</v>
      </c>
      <c r="AC3065" s="11">
        <f>VLOOKUP(BWscncns[[#This Row],[scanner]],[0]!ScnrAvgBW,2,FALSE)/1000</f>
        <v>6440.9193022088357</v>
      </c>
      <c r="AD3065" s="8">
        <f>(1+$F3065)*Z3065</f>
        <v>18526.473328783344</v>
      </c>
      <c r="AE3065" s="8">
        <f>(1+$F3065)*AA3065</f>
        <v>18526.473328783344</v>
      </c>
      <c r="AF3065" s="8">
        <f>(1+$F3065)*AB3065</f>
        <v>8894.7008262996951</v>
      </c>
      <c r="AG3065" s="8">
        <f>(1+$F3065)*AC3065</f>
        <v>11784.875350622175</v>
      </c>
      <c r="AH3065" s="8">
        <f>(1+$F3065)*$T3065/1000</f>
        <v>2060.96101691392</v>
      </c>
      <c r="AI3065" s="8">
        <f>(1+BWscncns[[#This Row],[pid_error]]*K_p)*BWscncns[[#This Row],[dbw]]/1000</f>
        <v>1593.6805084569601</v>
      </c>
      <c r="AJ3065" s="13">
        <f>BWscncns[[#This Row],[Torflow prgrssv alt vote]]/VLOOKUP(BWscncns[[#This Row],[class]],AltBWtotl,2,FALSE)*100</f>
        <v>1.3659027959706253E-2</v>
      </c>
      <c r="AK3065">
        <f>IF(D3065=E3065,1,0)</f>
        <v>1</v>
      </c>
    </row>
    <row r="3066" spans="1:37">
      <c r="A3066" s="1" t="s">
        <v>6912</v>
      </c>
      <c r="B3066" s="1" t="s">
        <v>49</v>
      </c>
      <c r="C3066">
        <v>2160</v>
      </c>
      <c r="D3066">
        <v>1524966122</v>
      </c>
      <c r="E3066">
        <v>1524966122</v>
      </c>
      <c r="F3066" s="2">
        <v>1.1085769437499999</v>
      </c>
      <c r="G3066" s="2">
        <v>1.1085769437499999</v>
      </c>
      <c r="H3066">
        <v>2159182</v>
      </c>
      <c r="I3066" s="2">
        <v>0.65194766635699997</v>
      </c>
      <c r="J3066" s="2">
        <v>0</v>
      </c>
      <c r="K3066">
        <v>5</v>
      </c>
      <c r="L3066" s="1" t="s">
        <v>11590</v>
      </c>
      <c r="M3066" s="1" t="s">
        <v>49</v>
      </c>
      <c r="N3066">
        <v>0</v>
      </c>
      <c r="O3066">
        <v>0</v>
      </c>
      <c r="P3066">
        <v>1</v>
      </c>
      <c r="Q3066">
        <v>0</v>
      </c>
      <c r="R3066" s="19">
        <f>BWscncns[[#This Row],[C fx]]*4+BWscncns[[#This Row],[C fg]]*2+BWscncns[[#This Row],[C fm]]</f>
        <v>1</v>
      </c>
      <c r="S3066">
        <v>1840</v>
      </c>
      <c r="T3066">
        <v>1024000</v>
      </c>
      <c r="U3066" s="13">
        <v>1.796875</v>
      </c>
      <c r="V3066" s="13">
        <v>0.55652199999999996</v>
      </c>
      <c r="W3066">
        <v>678</v>
      </c>
      <c r="X3066">
        <v>13</v>
      </c>
      <c r="Z3066" s="10">
        <f>IF($N3066&lt;&gt;0,constants!$L$2,IF($O3066&lt;&gt;0,constants!$M$2,IF($P3066&lt;&gt;0,constants!$N$2,0)))</f>
        <v>1117.99</v>
      </c>
      <c r="AA3066" s="10">
        <f>IF($N3066&lt;&gt;0,constants!$L$2,IF($O3066&lt;&gt;0,constants!$M$2,IF($P3066&lt;&gt;0,constants!$P$2,0)))</f>
        <v>4051.45</v>
      </c>
      <c r="AB3066" s="11">
        <f>constants!$O$2</f>
        <v>4861.32</v>
      </c>
      <c r="AC3066" s="11">
        <f>VLOOKUP(BWscncns[[#This Row],[scanner]],[0]!ScnrAvgBW,2,FALSE)/1000</f>
        <v>3794.4265750962772</v>
      </c>
      <c r="AD3066" s="8">
        <f>(1+$F3066)*Z3066</f>
        <v>2357.3679373430627</v>
      </c>
      <c r="AE3066" s="8">
        <f>(1+$F3066)*AA3066</f>
        <v>8542.7940587559369</v>
      </c>
      <c r="AF3066" s="8">
        <f>(1+$F3066)*AB3066</f>
        <v>10250.46726819075</v>
      </c>
      <c r="AG3066" s="8">
        <f>(1+$F3066)*AC3066</f>
        <v>8000.8403910002889</v>
      </c>
      <c r="AH3066" s="8">
        <f>(1+$F3066)*$T3066/1000</f>
        <v>2159.1827904000002</v>
      </c>
      <c r="AI3066" s="8">
        <f>(1+BWscncns[[#This Row],[pid_error]]*K_p)*BWscncns[[#This Row],[dbw]]/1000</f>
        <v>1591.5913952000001</v>
      </c>
      <c r="AJ3066" s="13">
        <f>BWscncns[[#This Row],[Torflow prgrssv alt vote]]/VLOOKUP(BWscncns[[#This Row],[class]],AltBWtotl,2,FALSE)*100</f>
        <v>3.1390431191017365E-2</v>
      </c>
      <c r="AK3066">
        <f>IF(D3066=E3066,1,0)</f>
        <v>1</v>
      </c>
    </row>
    <row r="3067" spans="1:37">
      <c r="A3067" s="1" t="s">
        <v>6107</v>
      </c>
      <c r="B3067" s="1" t="s">
        <v>6108</v>
      </c>
      <c r="C3067">
        <v>1610</v>
      </c>
      <c r="D3067">
        <v>1525004637</v>
      </c>
      <c r="E3067">
        <v>1525004637</v>
      </c>
      <c r="F3067" s="2">
        <v>2.3200451129900001E-2</v>
      </c>
      <c r="G3067" s="2">
        <v>2.3200451129900001E-2</v>
      </c>
      <c r="H3067">
        <v>1609355</v>
      </c>
      <c r="I3067" s="2">
        <v>-0.362854026542</v>
      </c>
      <c r="J3067" s="2">
        <v>0</v>
      </c>
      <c r="K3067">
        <v>3</v>
      </c>
      <c r="L3067" s="1" t="s">
        <v>11589</v>
      </c>
      <c r="M3067" s="1" t="s">
        <v>6108</v>
      </c>
      <c r="N3067">
        <v>0</v>
      </c>
      <c r="O3067">
        <v>0</v>
      </c>
      <c r="P3067">
        <v>1</v>
      </c>
      <c r="Q3067">
        <v>0</v>
      </c>
      <c r="R3067" s="19">
        <f>BWscncns[[#This Row],[C fx]]*4+BWscncns[[#This Row],[C fg]]*2+BWscncns[[#This Row],[C fm]]</f>
        <v>1</v>
      </c>
      <c r="S3067">
        <v>2180</v>
      </c>
      <c r="T3067">
        <v>1572864</v>
      </c>
      <c r="U3067" s="13">
        <v>1.386007</v>
      </c>
      <c r="V3067" s="13">
        <v>0.72149700000000005</v>
      </c>
      <c r="W3067">
        <v>1695</v>
      </c>
      <c r="X3067">
        <v>33</v>
      </c>
      <c r="Z3067" s="10">
        <f>IF($N3067&lt;&gt;0,constants!$L$2,IF($O3067&lt;&gt;0,constants!$M$2,IF($P3067&lt;&gt;0,constants!$N$2,0)))</f>
        <v>1117.99</v>
      </c>
      <c r="AA3067" s="10">
        <f>IF($N3067&lt;&gt;0,constants!$L$2,IF($O3067&lt;&gt;0,constants!$M$2,IF($P3067&lt;&gt;0,constants!$P$2,0)))</f>
        <v>4051.45</v>
      </c>
      <c r="AB3067" s="11">
        <f>constants!$O$2</f>
        <v>4861.32</v>
      </c>
      <c r="AC3067" s="11">
        <f>VLOOKUP(BWscncns[[#This Row],[scanner]],[0]!ScnrAvgBW,2,FALSE)/1000</f>
        <v>6440.9193022088357</v>
      </c>
      <c r="AD3067" s="8">
        <f>(1+$F3067)*Z3067</f>
        <v>1143.927872358717</v>
      </c>
      <c r="AE3067" s="8">
        <f>(1+$F3067)*AA3067</f>
        <v>4145.4454677302328</v>
      </c>
      <c r="AF3067" s="8">
        <f>(1+$F3067)*AB3067</f>
        <v>4974.1048170868053</v>
      </c>
      <c r="AG3067" s="8">
        <f>(1+$F3067)*AC3067</f>
        <v>6590.3515357113611</v>
      </c>
      <c r="AH3067" s="8">
        <f>(1+$F3067)*$T3067/1000</f>
        <v>1609.3551543659792</v>
      </c>
      <c r="AI3067" s="8">
        <f>(1+BWscncns[[#This Row],[pid_error]]*K_p)*BWscncns[[#This Row],[dbw]]/1000</f>
        <v>1591.1095771829896</v>
      </c>
      <c r="AJ3067" s="13">
        <f>BWscncns[[#This Row],[Torflow prgrssv alt vote]]/VLOOKUP(BWscncns[[#This Row],[class]],AltBWtotl,2,FALSE)*100</f>
        <v>3.1380928453471055E-2</v>
      </c>
      <c r="AK3067">
        <f>IF(D3067=E3067,1,0)</f>
        <v>1</v>
      </c>
    </row>
    <row r="3068" spans="1:37">
      <c r="A3068" s="1" t="s">
        <v>231</v>
      </c>
      <c r="B3068" s="1" t="s">
        <v>232</v>
      </c>
      <c r="C3068">
        <v>580</v>
      </c>
      <c r="D3068">
        <v>1524995200</v>
      </c>
      <c r="E3068">
        <v>1524995200</v>
      </c>
      <c r="F3068" s="2">
        <v>-0.77702119734399999</v>
      </c>
      <c r="G3068" s="2">
        <v>-0.77702119734399999</v>
      </c>
      <c r="H3068">
        <v>579882</v>
      </c>
      <c r="I3068" s="2">
        <v>-3.6780026355000002E-2</v>
      </c>
      <c r="J3068" s="2">
        <v>0</v>
      </c>
      <c r="K3068">
        <v>7</v>
      </c>
      <c r="L3068" s="1" t="s">
        <v>11858</v>
      </c>
      <c r="M3068" s="1" t="s">
        <v>232</v>
      </c>
      <c r="N3068">
        <v>1</v>
      </c>
      <c r="O3068">
        <v>0</v>
      </c>
      <c r="P3068">
        <v>0</v>
      </c>
      <c r="Q3068">
        <v>0</v>
      </c>
      <c r="R3068" s="19">
        <f>BWscncns[[#This Row],[C fx]]*4+BWscncns[[#This Row],[C fg]]*2+BWscncns[[#This Row],[C fm]]</f>
        <v>4</v>
      </c>
      <c r="S3068">
        <v>786</v>
      </c>
      <c r="T3068">
        <v>2600619</v>
      </c>
      <c r="U3068" s="13">
        <v>0.302236</v>
      </c>
      <c r="V3068" s="13">
        <v>3.3086760000000002</v>
      </c>
      <c r="W3068">
        <v>5471</v>
      </c>
      <c r="X3068">
        <v>109</v>
      </c>
      <c r="Z3068" s="10">
        <f>IF($N3068&lt;&gt;0,constants!$L$2,IF($O3068&lt;&gt;0,constants!$M$2,IF($P3068&lt;&gt;0,constants!$N$2,0)))</f>
        <v>10125.48</v>
      </c>
      <c r="AA3068" s="10">
        <f>IF($N3068&lt;&gt;0,constants!$L$2,IF($O3068&lt;&gt;0,constants!$M$2,IF($P3068&lt;&gt;0,constants!$P$2,0)))</f>
        <v>10125.48</v>
      </c>
      <c r="AB3068" s="11">
        <f>constants!$O$2</f>
        <v>4861.32</v>
      </c>
      <c r="AC3068" s="11">
        <f>VLOOKUP(BWscncns[[#This Row],[scanner]],[0]!ScnrAvgBW,2,FALSE)/1000</f>
        <v>885.64026081730776</v>
      </c>
      <c r="AD3068" s="8">
        <f>(1+$F3068)*Z3068</f>
        <v>2257.7674067172748</v>
      </c>
      <c r="AE3068" s="8">
        <f>(1+$F3068)*AA3068</f>
        <v>2257.7674067172748</v>
      </c>
      <c r="AF3068" s="8">
        <f>(1+$F3068)*AB3068</f>
        <v>1083.9713129276658</v>
      </c>
      <c r="AG3068" s="8">
        <f>(1+$F3068)*AC3068</f>
        <v>197.47900494099085</v>
      </c>
      <c r="AH3068" s="8">
        <f>(1+$F3068)*$T3068/1000</f>
        <v>579.88291078444411</v>
      </c>
      <c r="AI3068" s="8">
        <f>(1+BWscncns[[#This Row],[pid_error]]*K_p)*BWscncns[[#This Row],[dbw]]/1000</f>
        <v>1590.2509553922221</v>
      </c>
      <c r="AJ3068" s="13">
        <f>BWscncns[[#This Row],[Torflow prgrssv alt vote]]/VLOOKUP(BWscncns[[#This Row],[class]],AltBWtotl,2,FALSE)*100</f>
        <v>1.3629634137699916E-2</v>
      </c>
      <c r="AK3068">
        <f>IF(D3068=E3068,1,0)</f>
        <v>1</v>
      </c>
    </row>
    <row r="3069" spans="1:37">
      <c r="A3069" s="1" t="s">
        <v>4808</v>
      </c>
      <c r="B3069" s="1" t="s">
        <v>4809</v>
      </c>
      <c r="C3069">
        <v>1760</v>
      </c>
      <c r="D3069">
        <v>1525003705</v>
      </c>
      <c r="E3069">
        <v>1525003705</v>
      </c>
      <c r="F3069" s="2">
        <v>0.242842138663</v>
      </c>
      <c r="G3069" s="2">
        <v>0.242842138663</v>
      </c>
      <c r="H3069">
        <v>1761340</v>
      </c>
      <c r="I3069" s="2">
        <v>0.23159352140200001</v>
      </c>
      <c r="J3069" s="2">
        <v>0</v>
      </c>
      <c r="K3069">
        <v>5</v>
      </c>
      <c r="L3069" s="1" t="s">
        <v>11561</v>
      </c>
      <c r="M3069" s="1" t="s">
        <v>4809</v>
      </c>
      <c r="N3069">
        <v>0</v>
      </c>
      <c r="O3069">
        <v>0</v>
      </c>
      <c r="P3069">
        <v>1</v>
      </c>
      <c r="Q3069">
        <v>0</v>
      </c>
      <c r="R3069" s="19">
        <f>BWscncns[[#This Row],[C fx]]*4+BWscncns[[#This Row],[C fg]]*2+BWscncns[[#This Row],[C fm]]</f>
        <v>1</v>
      </c>
      <c r="S3069">
        <v>1430</v>
      </c>
      <c r="T3069">
        <v>1417188</v>
      </c>
      <c r="U3069" s="13">
        <v>1.0090399999999999</v>
      </c>
      <c r="V3069" s="13">
        <v>0.99104099999999995</v>
      </c>
      <c r="W3069">
        <v>3184</v>
      </c>
      <c r="X3069">
        <v>63</v>
      </c>
      <c r="Z3069" s="10">
        <f>IF($N3069&lt;&gt;0,constants!$L$2,IF($O3069&lt;&gt;0,constants!$M$2,IF($P3069&lt;&gt;0,constants!$N$2,0)))</f>
        <v>1117.99</v>
      </c>
      <c r="AA3069" s="10">
        <f>IF($N3069&lt;&gt;0,constants!$L$2,IF($O3069&lt;&gt;0,constants!$M$2,IF($P3069&lt;&gt;0,constants!$P$2,0)))</f>
        <v>4051.45</v>
      </c>
      <c r="AB3069" s="11">
        <f>constants!$O$2</f>
        <v>4861.32</v>
      </c>
      <c r="AC3069" s="11">
        <f>VLOOKUP(BWscncns[[#This Row],[scanner]],[0]!ScnrAvgBW,2,FALSE)/1000</f>
        <v>3794.4265750962772</v>
      </c>
      <c r="AD3069" s="8">
        <f>(1+$F3069)*Z3069</f>
        <v>1389.4850826038473</v>
      </c>
      <c r="AE3069" s="8">
        <f>(1+$F3069)*AA3069</f>
        <v>5035.312782686211</v>
      </c>
      <c r="AF3069" s="8">
        <f>(1+$F3069)*AB3069</f>
        <v>6041.8533455252145</v>
      </c>
      <c r="AG3069" s="8">
        <f>(1+$F3069)*AC3069</f>
        <v>4715.8732395923798</v>
      </c>
      <c r="AH3069" s="8">
        <f>(1+$F3069)*$T3069/1000</f>
        <v>1761.3409648075396</v>
      </c>
      <c r="AI3069" s="8">
        <f>(1+BWscncns[[#This Row],[pid_error]]*K_p)*BWscncns[[#This Row],[dbw]]/1000</f>
        <v>1589.2644824037698</v>
      </c>
      <c r="AJ3069" s="13">
        <f>BWscncns[[#This Row],[Torflow prgrssv alt vote]]/VLOOKUP(BWscncns[[#This Row],[class]],AltBWtotl,2,FALSE)*100</f>
        <v>3.1344538258800056E-2</v>
      </c>
      <c r="AK3069">
        <f>IF(D3069=E3069,1,0)</f>
        <v>1</v>
      </c>
    </row>
    <row r="3070" spans="1:37">
      <c r="A3070" s="1" t="s">
        <v>8834</v>
      </c>
      <c r="B3070" s="1" t="s">
        <v>8835</v>
      </c>
      <c r="C3070">
        <v>1900</v>
      </c>
      <c r="D3070">
        <v>1525003705</v>
      </c>
      <c r="E3070">
        <v>1525003705</v>
      </c>
      <c r="F3070" s="2">
        <v>0.48208497271900003</v>
      </c>
      <c r="G3070" s="2">
        <v>0.48208497271900003</v>
      </c>
      <c r="H3070">
        <v>1897068</v>
      </c>
      <c r="I3070" s="2">
        <v>0.54365991686799997</v>
      </c>
      <c r="J3070" s="2">
        <v>0</v>
      </c>
      <c r="K3070">
        <v>5</v>
      </c>
      <c r="L3070" s="1" t="s">
        <v>11561</v>
      </c>
      <c r="M3070" s="1" t="s">
        <v>8835</v>
      </c>
      <c r="N3070">
        <v>0</v>
      </c>
      <c r="O3070">
        <v>0</v>
      </c>
      <c r="P3070">
        <v>1</v>
      </c>
      <c r="Q3070">
        <v>0</v>
      </c>
      <c r="R3070" s="19">
        <f>BWscncns[[#This Row],[C fx]]*4+BWscncns[[#This Row],[C fg]]*2+BWscncns[[#This Row],[C fm]]</f>
        <v>1</v>
      </c>
      <c r="S3070">
        <v>1290</v>
      </c>
      <c r="T3070">
        <v>1280000</v>
      </c>
      <c r="U3070" s="13">
        <v>1.0078119999999999</v>
      </c>
      <c r="V3070" s="13">
        <v>0.99224800000000002</v>
      </c>
      <c r="W3070">
        <v>3187</v>
      </c>
      <c r="X3070">
        <v>63</v>
      </c>
      <c r="Z3070" s="10">
        <f>IF($N3070&lt;&gt;0,constants!$L$2,IF($O3070&lt;&gt;0,constants!$M$2,IF($P3070&lt;&gt;0,constants!$N$2,0)))</f>
        <v>1117.99</v>
      </c>
      <c r="AA3070" s="10">
        <f>IF($N3070&lt;&gt;0,constants!$L$2,IF($O3070&lt;&gt;0,constants!$M$2,IF($P3070&lt;&gt;0,constants!$P$2,0)))</f>
        <v>4051.45</v>
      </c>
      <c r="AB3070" s="11">
        <f>constants!$O$2</f>
        <v>4861.32</v>
      </c>
      <c r="AC3070" s="11">
        <f>VLOOKUP(BWscncns[[#This Row],[scanner]],[0]!ScnrAvgBW,2,FALSE)/1000</f>
        <v>3794.4265750962772</v>
      </c>
      <c r="AD3070" s="8">
        <f>(1+$F3070)*Z3070</f>
        <v>1656.9561786501147</v>
      </c>
      <c r="AE3070" s="8">
        <f>(1+$F3070)*AA3070</f>
        <v>6004.5931627223918</v>
      </c>
      <c r="AF3070" s="8">
        <f>(1+$F3070)*AB3070</f>
        <v>7204.8893195783285</v>
      </c>
      <c r="AG3070" s="8">
        <f>(1+$F3070)*AC3070</f>
        <v>5623.6626070358143</v>
      </c>
      <c r="AH3070" s="8">
        <f>(1+$F3070)*$T3070/1000</f>
        <v>1897.06876508032</v>
      </c>
      <c r="AI3070" s="8">
        <f>(1+BWscncns[[#This Row],[pid_error]]*K_p)*BWscncns[[#This Row],[dbw]]/1000</f>
        <v>1588.5343825401601</v>
      </c>
      <c r="AJ3070" s="13">
        <f>BWscncns[[#This Row],[Torflow prgrssv alt vote]]/VLOOKUP(BWscncns[[#This Row],[class]],AltBWtotl,2,FALSE)*100</f>
        <v>3.1330138740431009E-2</v>
      </c>
      <c r="AK3070">
        <f>IF(D3070=E3070,1,0)</f>
        <v>1</v>
      </c>
    </row>
    <row r="3071" spans="1:37">
      <c r="A3071" s="1" t="s">
        <v>6561</v>
      </c>
      <c r="B3071" s="1" t="s">
        <v>6562</v>
      </c>
      <c r="C3071">
        <v>1640</v>
      </c>
      <c r="D3071">
        <v>1524977546</v>
      </c>
      <c r="E3071">
        <v>1524977546</v>
      </c>
      <c r="F3071" s="2">
        <v>6.7194742675999994E-2</v>
      </c>
      <c r="G3071" s="2">
        <v>6.7194742675999994E-2</v>
      </c>
      <c r="H3071">
        <v>1639211</v>
      </c>
      <c r="I3071" s="2">
        <v>1.07817833139E-3</v>
      </c>
      <c r="J3071" s="2">
        <v>0</v>
      </c>
      <c r="K3071">
        <v>5</v>
      </c>
      <c r="L3071" s="1" t="s">
        <v>11622</v>
      </c>
      <c r="M3071" s="1" t="s">
        <v>6562</v>
      </c>
      <c r="N3071">
        <v>0</v>
      </c>
      <c r="O3071">
        <v>0</v>
      </c>
      <c r="P3071">
        <v>1</v>
      </c>
      <c r="Q3071">
        <v>0</v>
      </c>
      <c r="R3071" s="19">
        <f>BWscncns[[#This Row],[C fx]]*4+BWscncns[[#This Row],[C fg]]*2+BWscncns[[#This Row],[C fm]]</f>
        <v>1</v>
      </c>
      <c r="S3071">
        <v>1840</v>
      </c>
      <c r="T3071">
        <v>1536000</v>
      </c>
      <c r="U3071" s="13">
        <v>1.1979169999999999</v>
      </c>
      <c r="V3071" s="13">
        <v>0.83478300000000005</v>
      </c>
      <c r="W3071">
        <v>2323</v>
      </c>
      <c r="X3071">
        <v>46</v>
      </c>
      <c r="Z3071" s="10">
        <f>IF($N3071&lt;&gt;0,constants!$L$2,IF($O3071&lt;&gt;0,constants!$M$2,IF($P3071&lt;&gt;0,constants!$N$2,0)))</f>
        <v>1117.99</v>
      </c>
      <c r="AA3071" s="10">
        <f>IF($N3071&lt;&gt;0,constants!$L$2,IF($O3071&lt;&gt;0,constants!$M$2,IF($P3071&lt;&gt;0,constants!$P$2,0)))</f>
        <v>4051.45</v>
      </c>
      <c r="AB3071" s="11">
        <f>constants!$O$2</f>
        <v>4861.32</v>
      </c>
      <c r="AC3071" s="11">
        <f>VLOOKUP(BWscncns[[#This Row],[scanner]],[0]!ScnrAvgBW,2,FALSE)/1000</f>
        <v>3794.4265750962772</v>
      </c>
      <c r="AD3071" s="8">
        <f>(1+$F3071)*Z3071</f>
        <v>1193.1130503643412</v>
      </c>
      <c r="AE3071" s="8">
        <f>(1+$F3071)*AA3071</f>
        <v>4323.6861402146797</v>
      </c>
      <c r="AF3071" s="8">
        <f>(1+$F3071)*AB3071</f>
        <v>5187.975146465692</v>
      </c>
      <c r="AG3071" s="8">
        <f>(1+$F3071)*AC3071</f>
        <v>4049.3920924128474</v>
      </c>
      <c r="AH3071" s="8">
        <f>(1+$F3071)*$T3071/1000</f>
        <v>1639.211124750336</v>
      </c>
      <c r="AI3071" s="8">
        <f>(1+BWscncns[[#This Row],[pid_error]]*K_p)*BWscncns[[#This Row],[dbw]]/1000</f>
        <v>1587.6055623751681</v>
      </c>
      <c r="AJ3071" s="13">
        <f>BWscncns[[#This Row],[Torflow prgrssv alt vote]]/VLOOKUP(BWscncns[[#This Row],[class]],AltBWtotl,2,FALSE)*100</f>
        <v>3.1311819927219313E-2</v>
      </c>
      <c r="AK3071">
        <f>IF(D3071=E3071,1,0)</f>
        <v>1</v>
      </c>
    </row>
    <row r="3072" spans="1:37">
      <c r="A3072" s="1" t="s">
        <v>1318</v>
      </c>
      <c r="B3072" s="1" t="s">
        <v>1319</v>
      </c>
      <c r="C3072">
        <v>2120</v>
      </c>
      <c r="D3072">
        <v>1525000343</v>
      </c>
      <c r="E3072">
        <v>1525000343</v>
      </c>
      <c r="F3072" s="2">
        <v>1.0262105474900001</v>
      </c>
      <c r="G3072" s="2">
        <v>1.0262105474900001</v>
      </c>
      <c r="H3072">
        <v>2124635</v>
      </c>
      <c r="I3072" s="2">
        <v>0.96874626894399996</v>
      </c>
      <c r="J3072" s="2">
        <v>0</v>
      </c>
      <c r="K3072">
        <v>3</v>
      </c>
      <c r="L3072" s="1" t="s">
        <v>11634</v>
      </c>
      <c r="M3072" s="1" t="s">
        <v>1319</v>
      </c>
      <c r="N3072">
        <v>0</v>
      </c>
      <c r="O3072">
        <v>0</v>
      </c>
      <c r="P3072">
        <v>1</v>
      </c>
      <c r="Q3072">
        <v>0</v>
      </c>
      <c r="R3072" s="19">
        <f>BWscncns[[#This Row],[C fx]]*4+BWscncns[[#This Row],[C fg]]*2+BWscncns[[#This Row],[C fm]]</f>
        <v>1</v>
      </c>
      <c r="S3072">
        <v>1490</v>
      </c>
      <c r="T3072">
        <v>1048576</v>
      </c>
      <c r="U3072" s="13">
        <v>1.4209750000000001</v>
      </c>
      <c r="V3072" s="13">
        <v>0.70374199999999998</v>
      </c>
      <c r="W3072">
        <v>1609</v>
      </c>
      <c r="X3072">
        <v>32</v>
      </c>
      <c r="Z3072" s="10">
        <f>IF($N3072&lt;&gt;0,constants!$L$2,IF($O3072&lt;&gt;0,constants!$M$2,IF($P3072&lt;&gt;0,constants!$N$2,0)))</f>
        <v>1117.99</v>
      </c>
      <c r="AA3072" s="10">
        <f>IF($N3072&lt;&gt;0,constants!$L$2,IF($O3072&lt;&gt;0,constants!$M$2,IF($P3072&lt;&gt;0,constants!$P$2,0)))</f>
        <v>4051.45</v>
      </c>
      <c r="AB3072" s="11">
        <f>constants!$O$2</f>
        <v>4861.32</v>
      </c>
      <c r="AC3072" s="11">
        <f>VLOOKUP(BWscncns[[#This Row],[scanner]],[0]!ScnrAvgBW,2,FALSE)/1000</f>
        <v>6440.9193022088357</v>
      </c>
      <c r="AD3072" s="8">
        <f>(1+$F3072)*Z3072</f>
        <v>2265.2831299883451</v>
      </c>
      <c r="AE3072" s="8">
        <f>(1+$F3072)*AA3072</f>
        <v>8209.0907226283598</v>
      </c>
      <c r="AF3072" s="8">
        <f>(1+$F3072)*AB3072</f>
        <v>9850.0578587240852</v>
      </c>
      <c r="AG3072" s="8">
        <f>(1+$F3072)*AC3072</f>
        <v>13050.658625667473</v>
      </c>
      <c r="AH3072" s="8">
        <f>(1+$F3072)*$T3072/1000</f>
        <v>2124.6357510448743</v>
      </c>
      <c r="AI3072" s="8">
        <f>(1+BWscncns[[#This Row],[pid_error]]*K_p)*BWscncns[[#This Row],[dbw]]/1000</f>
        <v>1586.6058755224371</v>
      </c>
      <c r="AJ3072" s="13">
        <f>BWscncns[[#This Row],[Torflow prgrssv alt vote]]/VLOOKUP(BWscncns[[#This Row],[class]],AltBWtotl,2,FALSE)*100</f>
        <v>3.1292103433741239E-2</v>
      </c>
      <c r="AK3072">
        <f>IF(D3072=E3072,1,0)</f>
        <v>1</v>
      </c>
    </row>
    <row r="3073" spans="1:37">
      <c r="A3073" s="1" t="s">
        <v>3707</v>
      </c>
      <c r="B3073" s="1" t="s">
        <v>3708</v>
      </c>
      <c r="C3073">
        <v>1910</v>
      </c>
      <c r="D3073">
        <v>1524967939</v>
      </c>
      <c r="E3073">
        <v>1524967939</v>
      </c>
      <c r="F3073" s="2">
        <v>0.50930903281399997</v>
      </c>
      <c r="G3073" s="2">
        <v>0.50930903281399997</v>
      </c>
      <c r="H3073">
        <v>1907187</v>
      </c>
      <c r="I3073" s="2">
        <v>-0.44689769918900002</v>
      </c>
      <c r="J3073" s="2">
        <v>0</v>
      </c>
      <c r="K3073">
        <v>3</v>
      </c>
      <c r="L3073" s="1" t="s">
        <v>11673</v>
      </c>
      <c r="M3073" s="1" t="s">
        <v>3708</v>
      </c>
      <c r="N3073">
        <v>1</v>
      </c>
      <c r="O3073">
        <v>0</v>
      </c>
      <c r="P3073">
        <v>0</v>
      </c>
      <c r="Q3073">
        <v>0</v>
      </c>
      <c r="R3073" s="19">
        <f>BWscncns[[#This Row],[C fx]]*4+BWscncns[[#This Row],[C fg]]*2+BWscncns[[#This Row],[C fm]]</f>
        <v>4</v>
      </c>
      <c r="S3073">
        <v>1910</v>
      </c>
      <c r="T3073">
        <v>1263616</v>
      </c>
      <c r="U3073" s="13">
        <v>1.5115350000000001</v>
      </c>
      <c r="V3073" s="13">
        <v>0.66157900000000003</v>
      </c>
      <c r="W3073">
        <v>1335</v>
      </c>
      <c r="X3073">
        <v>26</v>
      </c>
      <c r="Z3073" s="10">
        <f>IF($N3073&lt;&gt;0,constants!$L$2,IF($O3073&lt;&gt;0,constants!$M$2,IF($P3073&lt;&gt;0,constants!$N$2,0)))</f>
        <v>10125.48</v>
      </c>
      <c r="AA3073" s="10">
        <f>IF($N3073&lt;&gt;0,constants!$L$2,IF($O3073&lt;&gt;0,constants!$M$2,IF($P3073&lt;&gt;0,constants!$P$2,0)))</f>
        <v>10125.48</v>
      </c>
      <c r="AB3073" s="11">
        <f>constants!$O$2</f>
        <v>4861.32</v>
      </c>
      <c r="AC3073" s="11">
        <f>VLOOKUP(BWscncns[[#This Row],[scanner]],[0]!ScnrAvgBW,2,FALSE)/1000</f>
        <v>6440.9193022088357</v>
      </c>
      <c r="AD3073" s="8">
        <f>(1+$F3073)*Z3073</f>
        <v>15282.478425577499</v>
      </c>
      <c r="AE3073" s="8">
        <f>(1+$F3073)*AA3073</f>
        <v>15282.478425577499</v>
      </c>
      <c r="AF3073" s="8">
        <f>(1+$F3073)*AB3073</f>
        <v>7337.2341873993537</v>
      </c>
      <c r="AG3073" s="8">
        <f>(1+$F3073)*AC3073</f>
        <v>9721.3376824498409</v>
      </c>
      <c r="AH3073" s="8">
        <f>(1+$F3073)*$T3073/1000</f>
        <v>1907.1870428082955</v>
      </c>
      <c r="AI3073" s="8">
        <f>(1+BWscncns[[#This Row],[pid_error]]*K_p)*BWscncns[[#This Row],[dbw]]/1000</f>
        <v>1585.4015214041476</v>
      </c>
      <c r="AJ3073" s="13">
        <f>BWscncns[[#This Row],[Torflow prgrssv alt vote]]/VLOOKUP(BWscncns[[#This Row],[class]],AltBWtotl,2,FALSE)*100</f>
        <v>1.3588070879518389E-2</v>
      </c>
      <c r="AK3073">
        <f>IF(D3073=E3073,1,0)</f>
        <v>1</v>
      </c>
    </row>
    <row r="3074" spans="1:37">
      <c r="A3074" s="1" t="s">
        <v>1183</v>
      </c>
      <c r="B3074" s="1" t="s">
        <v>1184</v>
      </c>
      <c r="C3074">
        <v>2140</v>
      </c>
      <c r="D3074">
        <v>1525006050</v>
      </c>
      <c r="E3074">
        <v>1525006050</v>
      </c>
      <c r="F3074" s="2">
        <v>1.09472013295</v>
      </c>
      <c r="G3074" s="2">
        <v>1.09472013295</v>
      </c>
      <c r="H3074">
        <v>2144993</v>
      </c>
      <c r="I3074" s="2">
        <v>0.13592978971299999</v>
      </c>
      <c r="J3074" s="2">
        <v>0</v>
      </c>
      <c r="K3074">
        <v>1</v>
      </c>
      <c r="L3074" s="1" t="s">
        <v>11558</v>
      </c>
      <c r="M3074" s="1" t="s">
        <v>1184</v>
      </c>
      <c r="N3074">
        <v>0</v>
      </c>
      <c r="O3074">
        <v>0</v>
      </c>
      <c r="P3074">
        <v>1</v>
      </c>
      <c r="Q3074">
        <v>0</v>
      </c>
      <c r="R3074" s="19">
        <f>BWscncns[[#This Row],[C fx]]*4+BWscncns[[#This Row],[C fg]]*2+BWscncns[[#This Row],[C fm]]</f>
        <v>1</v>
      </c>
      <c r="S3074">
        <v>1970</v>
      </c>
      <c r="T3074">
        <v>1024000</v>
      </c>
      <c r="U3074" s="13">
        <v>1.9238280000000001</v>
      </c>
      <c r="V3074" s="13">
        <v>0.51979699999999995</v>
      </c>
      <c r="W3074">
        <v>490</v>
      </c>
      <c r="X3074">
        <v>9</v>
      </c>
      <c r="Z3074" s="10">
        <f>IF($N3074&lt;&gt;0,constants!$L$2,IF($O3074&lt;&gt;0,constants!$M$2,IF($P3074&lt;&gt;0,constants!$N$2,0)))</f>
        <v>1117.99</v>
      </c>
      <c r="AA3074" s="10">
        <f>IF($N3074&lt;&gt;0,constants!$L$2,IF($O3074&lt;&gt;0,constants!$M$2,IF($P3074&lt;&gt;0,constants!$P$2,0)))</f>
        <v>4051.45</v>
      </c>
      <c r="AB3074" s="11">
        <f>constants!$O$2</f>
        <v>4861.32</v>
      </c>
      <c r="AC3074" s="11">
        <f>VLOOKUP(BWscncns[[#This Row],[scanner]],[0]!ScnrAvgBW,2,FALSE)/1000</f>
        <v>11818.828055288463</v>
      </c>
      <c r="AD3074" s="8">
        <f>(1+$F3074)*Z3074</f>
        <v>2341.8761614367704</v>
      </c>
      <c r="AE3074" s="8">
        <f>(1+$F3074)*AA3074</f>
        <v>8486.6538826402775</v>
      </c>
      <c r="AF3074" s="8">
        <f>(1+$F3074)*AB3074</f>
        <v>10183.104876712494</v>
      </c>
      <c r="AG3074" s="8">
        <f>(1+$F3074)*AC3074</f>
        <v>24757.137075287039</v>
      </c>
      <c r="AH3074" s="8">
        <f>(1+$F3074)*$T3074/1000</f>
        <v>2144.9934161408</v>
      </c>
      <c r="AI3074" s="8">
        <f>(1+BWscncns[[#This Row],[pid_error]]*K_p)*BWscncns[[#This Row],[dbw]]/1000</f>
        <v>1584.4967080704</v>
      </c>
      <c r="AJ3074" s="13">
        <f>BWscncns[[#This Row],[Torflow prgrssv alt vote]]/VLOOKUP(BWscncns[[#This Row],[class]],AltBWtotl,2,FALSE)*100</f>
        <v>3.1250505020999644E-2</v>
      </c>
      <c r="AK3074">
        <f>IF(D3074=E3074,1,0)</f>
        <v>1</v>
      </c>
    </row>
    <row r="3075" spans="1:37">
      <c r="A3075" s="1" t="s">
        <v>10265</v>
      </c>
      <c r="B3075" s="1" t="s">
        <v>10266</v>
      </c>
      <c r="C3075">
        <v>2060</v>
      </c>
      <c r="D3075">
        <v>1524510925</v>
      </c>
      <c r="E3075">
        <v>1524924614</v>
      </c>
      <c r="F3075" s="2">
        <v>-0.49048579659000002</v>
      </c>
      <c r="G3075" s="2">
        <v>-0.49048579659000002</v>
      </c>
      <c r="H3075">
        <v>1068528</v>
      </c>
      <c r="I3075" s="2">
        <v>-0.46862374055400002</v>
      </c>
      <c r="J3075" s="2">
        <v>0</v>
      </c>
      <c r="K3075">
        <v>4</v>
      </c>
      <c r="L3075" s="1" t="s">
        <v>11717</v>
      </c>
      <c r="M3075" s="1" t="s">
        <v>10266</v>
      </c>
      <c r="N3075">
        <v>0</v>
      </c>
      <c r="O3075">
        <v>1</v>
      </c>
      <c r="P3075">
        <v>0</v>
      </c>
      <c r="Q3075">
        <v>0</v>
      </c>
      <c r="R3075" s="19">
        <f>BWscncns[[#This Row],[C fx]]*4+BWscncns[[#This Row],[C fg]]*2+BWscncns[[#This Row],[C fm]]</f>
        <v>2</v>
      </c>
      <c r="S3075">
        <v>2100</v>
      </c>
      <c r="T3075">
        <v>2097152</v>
      </c>
      <c r="U3075" s="13">
        <v>1.001358</v>
      </c>
      <c r="V3075" s="13">
        <v>0.99864399999999998</v>
      </c>
      <c r="W3075">
        <v>3218</v>
      </c>
      <c r="X3075">
        <v>64</v>
      </c>
      <c r="Z3075" s="10">
        <f>IF($N3075&lt;&gt;0,constants!$L$2,IF($O3075&lt;&gt;0,constants!$M$2,IF($P3075&lt;&gt;0,constants!$N$2,0)))</f>
        <v>9721.3799999999992</v>
      </c>
      <c r="AA3075" s="10">
        <f>IF($N3075&lt;&gt;0,constants!$L$2,IF($O3075&lt;&gt;0,constants!$M$2,IF($P3075&lt;&gt;0,constants!$P$2,0)))</f>
        <v>9721.3799999999992</v>
      </c>
      <c r="AB3075" s="11">
        <f>constants!$O$2</f>
        <v>4861.32</v>
      </c>
      <c r="AC3075" s="11">
        <f>VLOOKUP(BWscncns[[#This Row],[scanner]],[0]!ScnrAvgBW,2,FALSE)/1000</f>
        <v>4819.491751072962</v>
      </c>
      <c r="AD3075" s="8">
        <f>(1+$F3075)*Z3075</f>
        <v>4953.1811867459055</v>
      </c>
      <c r="AE3075" s="8">
        <f>(1+$F3075)*AA3075</f>
        <v>4953.1811867459055</v>
      </c>
      <c r="AF3075" s="8">
        <f>(1+$F3075)*AB3075</f>
        <v>2476.9115873211008</v>
      </c>
      <c r="AG3075" s="8">
        <f>(1+$F3075)*AC3075</f>
        <v>2455.5995003890062</v>
      </c>
      <c r="AH3075" s="8">
        <f>(1+$F3075)*$T3075/1000</f>
        <v>1068.5287307096883</v>
      </c>
      <c r="AI3075" s="8">
        <f>(1+BWscncns[[#This Row],[pid_error]]*K_p)*BWscncns[[#This Row],[dbw]]/1000</f>
        <v>1582.8403653548442</v>
      </c>
      <c r="AJ3075" s="13">
        <f>BWscncns[[#This Row],[Torflow prgrssv alt vote]]/VLOOKUP(BWscncns[[#This Row],[class]],AltBWtotl,2,FALSE)*100</f>
        <v>5.5293331518230376E-3</v>
      </c>
      <c r="AK3075">
        <f>IF(D3075=E3075,1,0)</f>
        <v>0</v>
      </c>
    </row>
    <row r="3076" spans="1:37">
      <c r="A3076" s="1" t="s">
        <v>10119</v>
      </c>
      <c r="B3076" s="1" t="s">
        <v>10120</v>
      </c>
      <c r="C3076">
        <v>1030</v>
      </c>
      <c r="D3076">
        <v>1524641391</v>
      </c>
      <c r="E3076">
        <v>1524968613</v>
      </c>
      <c r="F3076" s="2">
        <v>-0.53353831381600003</v>
      </c>
      <c r="G3076" s="2">
        <v>-0.53353831381600003</v>
      </c>
      <c r="H3076">
        <v>745460</v>
      </c>
      <c r="I3076" s="2">
        <v>6.3123334999600003E-3</v>
      </c>
      <c r="J3076" s="2">
        <v>0</v>
      </c>
      <c r="K3076">
        <v>7</v>
      </c>
      <c r="L3076" s="1" t="s">
        <v>11710</v>
      </c>
      <c r="M3076" s="1" t="s">
        <v>10120</v>
      </c>
      <c r="N3076">
        <v>0</v>
      </c>
      <c r="O3076">
        <v>1</v>
      </c>
      <c r="P3076">
        <v>0</v>
      </c>
      <c r="Q3076">
        <v>0</v>
      </c>
      <c r="R3076" s="19">
        <f>BWscncns[[#This Row],[C fx]]*4+BWscncns[[#This Row],[C fg]]*2+BWscncns[[#This Row],[C fm]]</f>
        <v>2</v>
      </c>
      <c r="S3076">
        <v>1020</v>
      </c>
      <c r="T3076">
        <v>2156592</v>
      </c>
      <c r="U3076" s="13">
        <v>0.472968</v>
      </c>
      <c r="V3076" s="13">
        <v>2.114306</v>
      </c>
      <c r="W3076">
        <v>4937</v>
      </c>
      <c r="X3076">
        <v>98</v>
      </c>
      <c r="Z3076" s="10">
        <f>IF($N3076&lt;&gt;0,constants!$L$2,IF($O3076&lt;&gt;0,constants!$M$2,IF($P3076&lt;&gt;0,constants!$N$2,0)))</f>
        <v>9721.3799999999992</v>
      </c>
      <c r="AA3076" s="10">
        <f>IF($N3076&lt;&gt;0,constants!$L$2,IF($O3076&lt;&gt;0,constants!$M$2,IF($P3076&lt;&gt;0,constants!$P$2,0)))</f>
        <v>9721.3799999999992</v>
      </c>
      <c r="AB3076" s="11">
        <f>constants!$O$2</f>
        <v>4861.32</v>
      </c>
      <c r="AC3076" s="11">
        <f>VLOOKUP(BWscncns[[#This Row],[scanner]],[0]!ScnrAvgBW,2,FALSE)/1000</f>
        <v>885.64026081730776</v>
      </c>
      <c r="AD3076" s="8">
        <f>(1+$F3076)*Z3076</f>
        <v>4534.6513068354134</v>
      </c>
      <c r="AE3076" s="8">
        <f>(1+$F3076)*AA3076</f>
        <v>4534.6513068354134</v>
      </c>
      <c r="AF3076" s="8">
        <f>(1+$F3076)*AB3076</f>
        <v>2267.6195242800027</v>
      </c>
      <c r="AG3076" s="8">
        <f>(1+$F3076)*AC3076</f>
        <v>413.1172494132789</v>
      </c>
      <c r="AH3076" s="8">
        <f>(1+$F3076)*$T3076/1000</f>
        <v>1005.9675407309248</v>
      </c>
      <c r="AI3076" s="8">
        <f>(1+BWscncns[[#This Row],[pid_error]]*K_p)*BWscncns[[#This Row],[dbw]]/1000</f>
        <v>1581.2797703654626</v>
      </c>
      <c r="AJ3076" s="13">
        <f>BWscncns[[#This Row],[Torflow prgrssv alt vote]]/VLOOKUP(BWscncns[[#This Row],[class]],AltBWtotl,2,FALSE)*100</f>
        <v>5.5238815283995841E-3</v>
      </c>
      <c r="AK3076">
        <f>IF(D3076=E3076,1,0)</f>
        <v>0</v>
      </c>
    </row>
    <row r="3077" spans="1:37">
      <c r="A3077" s="1" t="s">
        <v>5218</v>
      </c>
      <c r="B3077" s="1" t="s">
        <v>5219</v>
      </c>
      <c r="C3077">
        <v>2180</v>
      </c>
      <c r="D3077">
        <v>1524979588</v>
      </c>
      <c r="E3077">
        <v>1524979588</v>
      </c>
      <c r="F3077" s="2">
        <v>1.2229071757400001</v>
      </c>
      <c r="G3077" s="2">
        <v>1.2229071757400001</v>
      </c>
      <c r="H3077">
        <v>2180654</v>
      </c>
      <c r="I3077" s="2">
        <v>0.25699050800599998</v>
      </c>
      <c r="J3077" s="2">
        <v>0</v>
      </c>
      <c r="K3077">
        <v>4</v>
      </c>
      <c r="L3077" s="1" t="s">
        <v>11810</v>
      </c>
      <c r="M3077" s="1" t="s">
        <v>5219</v>
      </c>
      <c r="N3077">
        <v>0</v>
      </c>
      <c r="O3077">
        <v>0</v>
      </c>
      <c r="P3077">
        <v>1</v>
      </c>
      <c r="Q3077">
        <v>1</v>
      </c>
      <c r="R3077" s="19">
        <f>BWscncns[[#This Row],[C fx]]*4+BWscncns[[#This Row],[C fg]]*2+BWscncns[[#This Row],[C fm]]</f>
        <v>1</v>
      </c>
      <c r="S3077">
        <v>20</v>
      </c>
      <c r="T3077">
        <v>980992</v>
      </c>
      <c r="U3077" s="13">
        <v>1</v>
      </c>
      <c r="V3077" s="13">
        <v>1</v>
      </c>
      <c r="W3077">
        <v>3299</v>
      </c>
      <c r="X3077">
        <v>65</v>
      </c>
      <c r="Z3077" s="10">
        <f>IF($N3077&lt;&gt;0,constants!$L$2,IF($O3077&lt;&gt;0,constants!$M$2,IF($P3077&lt;&gt;0,constants!$N$2,0)))</f>
        <v>1117.99</v>
      </c>
      <c r="AA3077" s="10">
        <f>IF($N3077&lt;&gt;0,constants!$L$2,IF($O3077&lt;&gt;0,constants!$M$2,IF($P3077&lt;&gt;0,constants!$P$2,0)))</f>
        <v>4051.45</v>
      </c>
      <c r="AB3077" s="11">
        <f>constants!$O$2</f>
        <v>4861.32</v>
      </c>
      <c r="AC3077" s="11">
        <f>VLOOKUP(BWscncns[[#This Row],[scanner]],[0]!ScnrAvgBW,2,FALSE)/1000</f>
        <v>4819.491751072962</v>
      </c>
      <c r="AD3077" s="8">
        <f>(1+$F3077)*Z3077</f>
        <v>2485.1879934055628</v>
      </c>
      <c r="AE3077" s="8">
        <f>(1+$F3077)*AA3077</f>
        <v>9005.9972771518223</v>
      </c>
      <c r="AF3077" s="8">
        <f>(1+$F3077)*AB3077</f>
        <v>10806.263111568376</v>
      </c>
      <c r="AG3077" s="8">
        <f>(1+$F3077)*AC3077</f>
        <v>10713.282796879825</v>
      </c>
      <c r="AH3077" s="8">
        <f>(1+$F3077)*$T3077/1000</f>
        <v>2180.6541561435338</v>
      </c>
      <c r="AI3077" s="8">
        <f>(1+BWscncns[[#This Row],[pid_error]]*K_p)*BWscncns[[#This Row],[dbw]]/1000</f>
        <v>1580.823078071767</v>
      </c>
      <c r="AJ3077" s="13">
        <f>BWscncns[[#This Row],[Torflow prgrssv alt vote]]/VLOOKUP(BWscncns[[#This Row],[class]],AltBWtotl,2,FALSE)*100</f>
        <v>3.1178051230384085E-2</v>
      </c>
      <c r="AK3077">
        <f>IF(D3077=E3077,1,0)</f>
        <v>1</v>
      </c>
    </row>
    <row r="3078" spans="1:37">
      <c r="A3078" s="1" t="s">
        <v>8055</v>
      </c>
      <c r="B3078" s="1" t="s">
        <v>8056</v>
      </c>
      <c r="C3078">
        <v>2110</v>
      </c>
      <c r="D3078">
        <v>1524983272</v>
      </c>
      <c r="E3078">
        <v>1524983272</v>
      </c>
      <c r="F3078" s="2">
        <v>1.01430258401</v>
      </c>
      <c r="G3078" s="2">
        <v>1.01430258401</v>
      </c>
      <c r="H3078">
        <v>2112149</v>
      </c>
      <c r="I3078" s="2">
        <v>-0.209920772531</v>
      </c>
      <c r="J3078" s="2">
        <v>0</v>
      </c>
      <c r="K3078">
        <v>3</v>
      </c>
      <c r="L3078" s="1" t="s">
        <v>11533</v>
      </c>
      <c r="M3078" s="1" t="s">
        <v>8056</v>
      </c>
      <c r="N3078">
        <v>0</v>
      </c>
      <c r="O3078">
        <v>0</v>
      </c>
      <c r="P3078">
        <v>1</v>
      </c>
      <c r="Q3078">
        <v>0</v>
      </c>
      <c r="R3078" s="19">
        <f>BWscncns[[#This Row],[C fx]]*4+BWscncns[[#This Row],[C fg]]*2+BWscncns[[#This Row],[C fm]]</f>
        <v>1</v>
      </c>
      <c r="S3078">
        <v>1350</v>
      </c>
      <c r="T3078">
        <v>1048576</v>
      </c>
      <c r="U3078" s="13">
        <v>1.28746</v>
      </c>
      <c r="V3078" s="13">
        <v>0.77672300000000005</v>
      </c>
      <c r="W3078">
        <v>2028</v>
      </c>
      <c r="X3078">
        <v>40</v>
      </c>
      <c r="Z3078" s="10">
        <f>IF($N3078&lt;&gt;0,constants!$L$2,IF($O3078&lt;&gt;0,constants!$M$2,IF($P3078&lt;&gt;0,constants!$N$2,0)))</f>
        <v>1117.99</v>
      </c>
      <c r="AA3078" s="10">
        <f>IF($N3078&lt;&gt;0,constants!$L$2,IF($O3078&lt;&gt;0,constants!$M$2,IF($P3078&lt;&gt;0,constants!$P$2,0)))</f>
        <v>4051.45</v>
      </c>
      <c r="AB3078" s="11">
        <f>constants!$O$2</f>
        <v>4861.32</v>
      </c>
      <c r="AC3078" s="11">
        <f>VLOOKUP(BWscncns[[#This Row],[scanner]],[0]!ScnrAvgBW,2,FALSE)/1000</f>
        <v>6440.9193022088357</v>
      </c>
      <c r="AD3078" s="8">
        <f>(1+$F3078)*Z3078</f>
        <v>2251.97014589734</v>
      </c>
      <c r="AE3078" s="8">
        <f>(1+$F3078)*AA3078</f>
        <v>8160.8462039873148</v>
      </c>
      <c r="AF3078" s="8">
        <f>(1+$F3078)*AB3078</f>
        <v>9792.1694376994928</v>
      </c>
      <c r="AG3078" s="8">
        <f>(1+$F3078)*AC3078</f>
        <v>12973.960393839145</v>
      </c>
      <c r="AH3078" s="8">
        <f>(1+$F3078)*$T3078/1000</f>
        <v>2112.1493463308698</v>
      </c>
      <c r="AI3078" s="8">
        <f>(1+BWscncns[[#This Row],[pid_error]]*K_p)*BWscncns[[#This Row],[dbw]]/1000</f>
        <v>1580.3626731654349</v>
      </c>
      <c r="AJ3078" s="13">
        <f>BWscncns[[#This Row],[Torflow prgrssv alt vote]]/VLOOKUP(BWscncns[[#This Row],[class]],AltBWtotl,2,FALSE)*100</f>
        <v>3.1168970816544319E-2</v>
      </c>
      <c r="AK3078">
        <f>IF(D3078=E3078,1,0)</f>
        <v>1</v>
      </c>
    </row>
    <row r="3079" spans="1:37">
      <c r="A3079" s="1" t="s">
        <v>8832</v>
      </c>
      <c r="B3079" s="1" t="s">
        <v>8833</v>
      </c>
      <c r="C3079">
        <v>2030</v>
      </c>
      <c r="D3079">
        <v>1524986218</v>
      </c>
      <c r="E3079">
        <v>1524986218</v>
      </c>
      <c r="F3079" s="2">
        <v>0.80591617560899997</v>
      </c>
      <c r="G3079" s="2">
        <v>0.80591617560899997</v>
      </c>
      <c r="H3079">
        <v>2034183</v>
      </c>
      <c r="I3079" s="2">
        <v>0.62038746481399998</v>
      </c>
      <c r="J3079" s="2">
        <v>0</v>
      </c>
      <c r="K3079">
        <v>4</v>
      </c>
      <c r="L3079" s="1" t="s">
        <v>11609</v>
      </c>
      <c r="M3079" s="1" t="s">
        <v>8833</v>
      </c>
      <c r="N3079">
        <v>0</v>
      </c>
      <c r="O3079">
        <v>0</v>
      </c>
      <c r="P3079">
        <v>1</v>
      </c>
      <c r="Q3079">
        <v>0</v>
      </c>
      <c r="R3079" s="19">
        <f>BWscncns[[#This Row],[C fx]]*4+BWscncns[[#This Row],[C fg]]*2+BWscncns[[#This Row],[C fm]]</f>
        <v>1</v>
      </c>
      <c r="S3079">
        <v>1620</v>
      </c>
      <c r="T3079">
        <v>1126400</v>
      </c>
      <c r="U3079" s="13">
        <v>1.43821</v>
      </c>
      <c r="V3079" s="13">
        <v>0.69530899999999995</v>
      </c>
      <c r="W3079">
        <v>1565</v>
      </c>
      <c r="X3079">
        <v>31</v>
      </c>
      <c r="Z3079" s="10">
        <f>IF($N3079&lt;&gt;0,constants!$L$2,IF($O3079&lt;&gt;0,constants!$M$2,IF($P3079&lt;&gt;0,constants!$N$2,0)))</f>
        <v>1117.99</v>
      </c>
      <c r="AA3079" s="10">
        <f>IF($N3079&lt;&gt;0,constants!$L$2,IF($O3079&lt;&gt;0,constants!$M$2,IF($P3079&lt;&gt;0,constants!$P$2,0)))</f>
        <v>4051.45</v>
      </c>
      <c r="AB3079" s="11">
        <f>constants!$O$2</f>
        <v>4861.32</v>
      </c>
      <c r="AC3079" s="11">
        <f>VLOOKUP(BWscncns[[#This Row],[scanner]],[0]!ScnrAvgBW,2,FALSE)/1000</f>
        <v>4819.491751072962</v>
      </c>
      <c r="AD3079" s="8">
        <f>(1+$F3079)*Z3079</f>
        <v>2018.9962251691061</v>
      </c>
      <c r="AE3079" s="8">
        <f>(1+$F3079)*AA3079</f>
        <v>7316.5790896710832</v>
      </c>
      <c r="AF3079" s="8">
        <f>(1+$F3079)*AB3079</f>
        <v>8779.1364228115435</v>
      </c>
      <c r="AG3079" s="8">
        <f>(1+$F3079)*AC3079</f>
        <v>8703.5981114768074</v>
      </c>
      <c r="AH3079" s="8">
        <f>(1+$F3079)*$T3079/1000</f>
        <v>2034.1839802059778</v>
      </c>
      <c r="AI3079" s="8">
        <f>(1+BWscncns[[#This Row],[pid_error]]*K_p)*BWscncns[[#This Row],[dbw]]/1000</f>
        <v>1580.2919901029888</v>
      </c>
      <c r="AJ3079" s="13">
        <f>BWscncns[[#This Row],[Torflow prgrssv alt vote]]/VLOOKUP(BWscncns[[#This Row],[class]],AltBWtotl,2,FALSE)*100</f>
        <v>3.116757675785892E-2</v>
      </c>
      <c r="AK3079">
        <f>IF(D3079=E3079,1,0)</f>
        <v>1</v>
      </c>
    </row>
    <row r="3080" spans="1:37">
      <c r="A3080" s="1" t="s">
        <v>4581</v>
      </c>
      <c r="B3080" s="1" t="s">
        <v>4582</v>
      </c>
      <c r="C3080">
        <v>1110</v>
      </c>
      <c r="D3080">
        <v>1524993264</v>
      </c>
      <c r="E3080">
        <v>1524993264</v>
      </c>
      <c r="F3080" s="2">
        <v>-0.459904762656</v>
      </c>
      <c r="G3080" s="2">
        <v>-0.459904762656</v>
      </c>
      <c r="H3080">
        <v>1108359</v>
      </c>
      <c r="I3080" s="2">
        <v>-5.4798716788099999E-2</v>
      </c>
      <c r="J3080" s="2">
        <v>0</v>
      </c>
      <c r="K3080">
        <v>5</v>
      </c>
      <c r="L3080" s="1" t="s">
        <v>11828</v>
      </c>
      <c r="M3080" s="1" t="s">
        <v>4582</v>
      </c>
      <c r="N3080">
        <v>0</v>
      </c>
      <c r="O3080">
        <v>0</v>
      </c>
      <c r="P3080">
        <v>1</v>
      </c>
      <c r="Q3080">
        <v>0</v>
      </c>
      <c r="R3080" s="19">
        <f>BWscncns[[#This Row],[C fx]]*4+BWscncns[[#This Row],[C fg]]*2+BWscncns[[#This Row],[C fm]]</f>
        <v>1</v>
      </c>
      <c r="S3080">
        <v>1110</v>
      </c>
      <c r="T3080">
        <v>2052155</v>
      </c>
      <c r="U3080" s="13">
        <v>0.54089500000000001</v>
      </c>
      <c r="V3080" s="13">
        <v>1.8487880000000001</v>
      </c>
      <c r="W3080">
        <v>4729</v>
      </c>
      <c r="X3080">
        <v>94</v>
      </c>
      <c r="Z3080" s="10">
        <f>IF($N3080&lt;&gt;0,constants!$L$2,IF($O3080&lt;&gt;0,constants!$M$2,IF($P3080&lt;&gt;0,constants!$N$2,0)))</f>
        <v>1117.99</v>
      </c>
      <c r="AA3080" s="10">
        <f>IF($N3080&lt;&gt;0,constants!$L$2,IF($O3080&lt;&gt;0,constants!$M$2,IF($P3080&lt;&gt;0,constants!$P$2,0)))</f>
        <v>4051.45</v>
      </c>
      <c r="AB3080" s="11">
        <f>constants!$O$2</f>
        <v>4861.32</v>
      </c>
      <c r="AC3080" s="11">
        <f>VLOOKUP(BWscncns[[#This Row],[scanner]],[0]!ScnrAvgBW,2,FALSE)/1000</f>
        <v>3794.4265750962772</v>
      </c>
      <c r="AD3080" s="8">
        <f>(1+$F3080)*Z3080</f>
        <v>603.82107439821857</v>
      </c>
      <c r="AE3080" s="8">
        <f>(1+$F3080)*AA3080</f>
        <v>2188.1688493373485</v>
      </c>
      <c r="AF3080" s="8">
        <f>(1+$F3080)*AB3080</f>
        <v>2625.575779205134</v>
      </c>
      <c r="AG3080" s="8">
        <f>(1+$F3080)*AC3080</f>
        <v>2049.3517216610048</v>
      </c>
      <c r="AH3080" s="8">
        <f>(1+$F3080)*$T3080/1000</f>
        <v>1108.3591417916764</v>
      </c>
      <c r="AI3080" s="8">
        <f>(1+BWscncns[[#This Row],[pid_error]]*K_p)*BWscncns[[#This Row],[dbw]]/1000</f>
        <v>1580.2570708958381</v>
      </c>
      <c r="AJ3080" s="13">
        <f>BWscncns[[#This Row],[Torflow prgrssv alt vote]]/VLOOKUP(BWscncns[[#This Row],[class]],AltBWtotl,2,FALSE)*100</f>
        <v>3.1166888057874351E-2</v>
      </c>
      <c r="AK3080">
        <f>IF(D3080=E3080,1,0)</f>
        <v>1</v>
      </c>
    </row>
    <row r="3081" spans="1:37">
      <c r="A3081" s="1" t="s">
        <v>11473</v>
      </c>
      <c r="B3081" s="1" t="s">
        <v>11474</v>
      </c>
      <c r="C3081">
        <v>1840</v>
      </c>
      <c r="D3081">
        <v>1525004637</v>
      </c>
      <c r="E3081">
        <v>1525004637</v>
      </c>
      <c r="F3081" s="2">
        <v>0.40576307193599997</v>
      </c>
      <c r="G3081" s="2">
        <v>0.40576307193599997</v>
      </c>
      <c r="H3081">
        <v>1842561</v>
      </c>
      <c r="I3081" s="2">
        <v>5.0988517401499997E-2</v>
      </c>
      <c r="J3081" s="2">
        <v>0</v>
      </c>
      <c r="K3081">
        <v>3</v>
      </c>
      <c r="L3081" s="1" t="s">
        <v>11589</v>
      </c>
      <c r="M3081" s="1" t="s">
        <v>11474</v>
      </c>
      <c r="N3081">
        <v>0</v>
      </c>
      <c r="O3081">
        <v>0</v>
      </c>
      <c r="P3081">
        <v>1</v>
      </c>
      <c r="Q3081">
        <v>0</v>
      </c>
      <c r="R3081" s="19">
        <f>BWscncns[[#This Row],[C fx]]*4+BWscncns[[#This Row],[C fg]]*2+BWscncns[[#This Row],[C fm]]</f>
        <v>1</v>
      </c>
      <c r="S3081">
        <v>1780</v>
      </c>
      <c r="T3081">
        <v>1310720</v>
      </c>
      <c r="U3081" s="13">
        <v>1.3580319999999999</v>
      </c>
      <c r="V3081" s="13">
        <v>0.73636000000000001</v>
      </c>
      <c r="W3081">
        <v>1773</v>
      </c>
      <c r="X3081">
        <v>35</v>
      </c>
      <c r="Z3081" s="10">
        <f>IF($N3081&lt;&gt;0,constants!$L$2,IF($O3081&lt;&gt;0,constants!$M$2,IF($P3081&lt;&gt;0,constants!$N$2,0)))</f>
        <v>1117.99</v>
      </c>
      <c r="AA3081" s="10">
        <f>IF($N3081&lt;&gt;0,constants!$L$2,IF($O3081&lt;&gt;0,constants!$M$2,IF($P3081&lt;&gt;0,constants!$P$2,0)))</f>
        <v>4051.45</v>
      </c>
      <c r="AB3081" s="11">
        <f>constants!$O$2</f>
        <v>4861.32</v>
      </c>
      <c r="AC3081" s="11">
        <f>VLOOKUP(BWscncns[[#This Row],[scanner]],[0]!ScnrAvgBW,2,FALSE)/1000</f>
        <v>6440.9193022088357</v>
      </c>
      <c r="AD3081" s="8">
        <f>(1+$F3081)*Z3081</f>
        <v>1571.6290567937285</v>
      </c>
      <c r="AE3081" s="8">
        <f>(1+$F3081)*AA3081</f>
        <v>5695.3787977951069</v>
      </c>
      <c r="AF3081" s="8">
        <f>(1+$F3081)*AB3081</f>
        <v>6833.8641368639146</v>
      </c>
      <c r="AG3081" s="8">
        <f>(1+$F3081)*AC3081</f>
        <v>9054.4065043649698</v>
      </c>
      <c r="AH3081" s="8">
        <f>(1+$F3081)*$T3081/1000</f>
        <v>1842.5617736479537</v>
      </c>
      <c r="AI3081" s="8">
        <f>(1+BWscncns[[#This Row],[pid_error]]*K_p)*BWscncns[[#This Row],[dbw]]/1000</f>
        <v>1576.6408868239771</v>
      </c>
      <c r="AJ3081" s="13">
        <f>BWscncns[[#This Row],[Torflow prgrssv alt vote]]/VLOOKUP(BWscncns[[#This Row],[class]],AltBWtotl,2,FALSE)*100</f>
        <v>3.1095567254291131E-2</v>
      </c>
      <c r="AK3081">
        <f>IF(D3081=E3081,1,0)</f>
        <v>1</v>
      </c>
    </row>
    <row r="3082" spans="1:37">
      <c r="A3082" s="1" t="s">
        <v>2833</v>
      </c>
      <c r="B3082" s="1" t="s">
        <v>2834</v>
      </c>
      <c r="C3082">
        <v>1610</v>
      </c>
      <c r="D3082">
        <v>1524948600</v>
      </c>
      <c r="E3082">
        <v>1524948600</v>
      </c>
      <c r="F3082" s="2">
        <v>5.09945447491E-2</v>
      </c>
      <c r="G3082" s="2">
        <v>5.09945447491E-2</v>
      </c>
      <c r="H3082">
        <v>1614327</v>
      </c>
      <c r="I3082" s="2">
        <v>-0.44876322546199998</v>
      </c>
      <c r="J3082" s="2">
        <v>0</v>
      </c>
      <c r="K3082">
        <v>2</v>
      </c>
      <c r="L3082" s="1" t="s">
        <v>11712</v>
      </c>
      <c r="M3082" s="1" t="s">
        <v>2834</v>
      </c>
      <c r="N3082">
        <v>0</v>
      </c>
      <c r="O3082">
        <v>0</v>
      </c>
      <c r="P3082">
        <v>1</v>
      </c>
      <c r="Q3082">
        <v>0</v>
      </c>
      <c r="R3082" s="19">
        <f>BWscncns[[#This Row],[C fx]]*4+BWscncns[[#This Row],[C fg]]*2+BWscncns[[#This Row],[C fm]]</f>
        <v>1</v>
      </c>
      <c r="S3082">
        <v>1610</v>
      </c>
      <c r="T3082">
        <v>1536000</v>
      </c>
      <c r="U3082" s="13">
        <v>1.0481769999999999</v>
      </c>
      <c r="V3082" s="13">
        <v>0.95403700000000002</v>
      </c>
      <c r="W3082">
        <v>2999</v>
      </c>
      <c r="X3082">
        <v>59</v>
      </c>
      <c r="Z3082" s="10">
        <f>IF($N3082&lt;&gt;0,constants!$L$2,IF($O3082&lt;&gt;0,constants!$M$2,IF($P3082&lt;&gt;0,constants!$N$2,0)))</f>
        <v>1117.99</v>
      </c>
      <c r="AA3082" s="10">
        <f>IF($N3082&lt;&gt;0,constants!$L$2,IF($O3082&lt;&gt;0,constants!$M$2,IF($P3082&lt;&gt;0,constants!$P$2,0)))</f>
        <v>4051.45</v>
      </c>
      <c r="AB3082" s="11">
        <f>constants!$O$2</f>
        <v>4861.32</v>
      </c>
      <c r="AC3082" s="11">
        <f>VLOOKUP(BWscncns[[#This Row],[scanner]],[0]!ScnrAvgBW,2,FALSE)/1000</f>
        <v>8853.6095214723919</v>
      </c>
      <c r="AD3082" s="8">
        <f>(1+$F3082)*Z3082</f>
        <v>1175.0013910840464</v>
      </c>
      <c r="AE3082" s="8">
        <f>(1+$F3082)*AA3082</f>
        <v>4258.0518483237411</v>
      </c>
      <c r="AF3082" s="8">
        <f>(1+$F3082)*AB3082</f>
        <v>5109.2208002796942</v>
      </c>
      <c r="AG3082" s="8">
        <f>(1+$F3082)*AC3082</f>
        <v>9305.095308406173</v>
      </c>
      <c r="AH3082" s="8">
        <f>(1+$F3082)*$T3082/1000</f>
        <v>1614.3276207346175</v>
      </c>
      <c r="AI3082" s="8">
        <f>(1+BWscncns[[#This Row],[pid_error]]*K_p)*BWscncns[[#This Row],[dbw]]/1000</f>
        <v>1575.1638103673085</v>
      </c>
      <c r="AJ3082" s="13">
        <f>BWscncns[[#This Row],[Torflow prgrssv alt vote]]/VLOOKUP(BWscncns[[#This Row],[class]],AltBWtotl,2,FALSE)*100</f>
        <v>3.1066435363394537E-2</v>
      </c>
      <c r="AK3082">
        <f>IF(D3082=E3082,1,0)</f>
        <v>1</v>
      </c>
    </row>
    <row r="3083" spans="1:37">
      <c r="A3083" s="1" t="s">
        <v>7473</v>
      </c>
      <c r="B3083" s="1" t="s">
        <v>7474</v>
      </c>
      <c r="C3083">
        <v>2100</v>
      </c>
      <c r="D3083">
        <v>1524983272</v>
      </c>
      <c r="E3083">
        <v>1524983272</v>
      </c>
      <c r="F3083" s="2">
        <v>1.0033875829100001</v>
      </c>
      <c r="G3083" s="2">
        <v>1.0033875829100001</v>
      </c>
      <c r="H3083">
        <v>2100704</v>
      </c>
      <c r="I3083" s="2">
        <v>0.54242180124100003</v>
      </c>
      <c r="J3083" s="2">
        <v>0</v>
      </c>
      <c r="K3083">
        <v>3</v>
      </c>
      <c r="L3083" s="1" t="s">
        <v>11533</v>
      </c>
      <c r="M3083" s="1" t="s">
        <v>7474</v>
      </c>
      <c r="N3083">
        <v>0</v>
      </c>
      <c r="O3083">
        <v>0</v>
      </c>
      <c r="P3083">
        <v>1</v>
      </c>
      <c r="Q3083">
        <v>0</v>
      </c>
      <c r="R3083" s="19">
        <f>BWscncns[[#This Row],[C fx]]*4+BWscncns[[#This Row],[C fg]]*2+BWscncns[[#This Row],[C fm]]</f>
        <v>1</v>
      </c>
      <c r="S3083">
        <v>1130</v>
      </c>
      <c r="T3083">
        <v>1048576</v>
      </c>
      <c r="U3083" s="13">
        <v>1.0776520000000001</v>
      </c>
      <c r="V3083" s="13">
        <v>0.92794299999999996</v>
      </c>
      <c r="W3083">
        <v>2799</v>
      </c>
      <c r="X3083">
        <v>55</v>
      </c>
      <c r="Z3083" s="10">
        <f>IF($N3083&lt;&gt;0,constants!$L$2,IF($O3083&lt;&gt;0,constants!$M$2,IF($P3083&lt;&gt;0,constants!$N$2,0)))</f>
        <v>1117.99</v>
      </c>
      <c r="AA3083" s="10">
        <f>IF($N3083&lt;&gt;0,constants!$L$2,IF($O3083&lt;&gt;0,constants!$M$2,IF($P3083&lt;&gt;0,constants!$P$2,0)))</f>
        <v>4051.45</v>
      </c>
      <c r="AB3083" s="11">
        <f>constants!$O$2</f>
        <v>4861.32</v>
      </c>
      <c r="AC3083" s="11">
        <f>VLOOKUP(BWscncns[[#This Row],[scanner]],[0]!ScnrAvgBW,2,FALSE)/1000</f>
        <v>6440.9193022088357</v>
      </c>
      <c r="AD3083" s="8">
        <f>(1+$F3083)*Z3083</f>
        <v>2239.7672838175513</v>
      </c>
      <c r="AE3083" s="8">
        <f>(1+$F3083)*AA3083</f>
        <v>8116.6246227807205</v>
      </c>
      <c r="AF3083" s="8">
        <f>(1+$F3083)*AB3083</f>
        <v>9739.1081245520418</v>
      </c>
      <c r="AG3083" s="8">
        <f>(1+$F3083)*AC3083</f>
        <v>12903.657752570525</v>
      </c>
      <c r="AH3083" s="8">
        <f>(1+$F3083)*$T3083/1000</f>
        <v>2100.7041381374365</v>
      </c>
      <c r="AI3083" s="8">
        <f>(1+BWscncns[[#This Row],[pid_error]]*K_p)*BWscncns[[#This Row],[dbw]]/1000</f>
        <v>1574.6400690687183</v>
      </c>
      <c r="AJ3083" s="13">
        <f>BWscncns[[#This Row],[Torflow prgrssv alt vote]]/VLOOKUP(BWscncns[[#This Row],[class]],AltBWtotl,2,FALSE)*100</f>
        <v>3.1056105786817993E-2</v>
      </c>
      <c r="AK3083">
        <f>IF(D3083=E3083,1,0)</f>
        <v>1</v>
      </c>
    </row>
    <row r="3084" spans="1:37">
      <c r="A3084" s="1" t="s">
        <v>6511</v>
      </c>
      <c r="B3084" s="1" t="s">
        <v>6512</v>
      </c>
      <c r="C3084">
        <v>1840</v>
      </c>
      <c r="D3084">
        <v>1524997864</v>
      </c>
      <c r="E3084">
        <v>1524997864</v>
      </c>
      <c r="F3084" s="2">
        <v>0.400590320256</v>
      </c>
      <c r="G3084" s="2">
        <v>0.400590320256</v>
      </c>
      <c r="H3084">
        <v>1835781</v>
      </c>
      <c r="I3084" s="2">
        <v>0.34416106188000001</v>
      </c>
      <c r="J3084" s="2">
        <v>0</v>
      </c>
      <c r="K3084">
        <v>4</v>
      </c>
      <c r="L3084" s="1" t="s">
        <v>11575</v>
      </c>
      <c r="M3084" s="1" t="s">
        <v>6512</v>
      </c>
      <c r="N3084">
        <v>0</v>
      </c>
      <c r="O3084">
        <v>0</v>
      </c>
      <c r="P3084">
        <v>1</v>
      </c>
      <c r="Q3084">
        <v>0</v>
      </c>
      <c r="R3084" s="19">
        <f>BWscncns[[#This Row],[C fx]]*4+BWscncns[[#This Row],[C fg]]*2+BWscncns[[#This Row],[C fm]]</f>
        <v>1</v>
      </c>
      <c r="S3084">
        <v>1840</v>
      </c>
      <c r="T3084">
        <v>1310720</v>
      </c>
      <c r="U3084" s="13">
        <v>1.4038090000000001</v>
      </c>
      <c r="V3084" s="13">
        <v>0.71234799999999998</v>
      </c>
      <c r="W3084">
        <v>1652</v>
      </c>
      <c r="X3084">
        <v>33</v>
      </c>
      <c r="Z3084" s="10">
        <f>IF($N3084&lt;&gt;0,constants!$L$2,IF($O3084&lt;&gt;0,constants!$M$2,IF($P3084&lt;&gt;0,constants!$N$2,0)))</f>
        <v>1117.99</v>
      </c>
      <c r="AA3084" s="10">
        <f>IF($N3084&lt;&gt;0,constants!$L$2,IF($O3084&lt;&gt;0,constants!$M$2,IF($P3084&lt;&gt;0,constants!$P$2,0)))</f>
        <v>4051.45</v>
      </c>
      <c r="AB3084" s="11">
        <f>constants!$O$2</f>
        <v>4861.32</v>
      </c>
      <c r="AC3084" s="11">
        <f>VLOOKUP(BWscncns[[#This Row],[scanner]],[0]!ScnrAvgBW,2,FALSE)/1000</f>
        <v>4819.491751072962</v>
      </c>
      <c r="AD3084" s="8">
        <f>(1+$F3084)*Z3084</f>
        <v>1565.8459721430054</v>
      </c>
      <c r="AE3084" s="8">
        <f>(1+$F3084)*AA3084</f>
        <v>5674.4216530011709</v>
      </c>
      <c r="AF3084" s="8">
        <f>(1+$F3084)*AB3084</f>
        <v>6808.7177356668972</v>
      </c>
      <c r="AG3084" s="8">
        <f>(1+$F3084)*AC3084</f>
        <v>6750.13349510643</v>
      </c>
      <c r="AH3084" s="8">
        <f>(1+$F3084)*$T3084/1000</f>
        <v>1835.7817445659441</v>
      </c>
      <c r="AI3084" s="8">
        <f>(1+BWscncns[[#This Row],[pid_error]]*K_p)*BWscncns[[#This Row],[dbw]]/1000</f>
        <v>1573.2508722829723</v>
      </c>
      <c r="AJ3084" s="13">
        <f>BWscncns[[#This Row],[Torflow prgrssv alt vote]]/VLOOKUP(BWscncns[[#This Row],[class]],AltBWtotl,2,FALSE)*100</f>
        <v>3.1028707117633638E-2</v>
      </c>
      <c r="AK3084">
        <f>IF(D3084=E3084,1,0)</f>
        <v>1</v>
      </c>
    </row>
    <row r="3085" spans="1:37">
      <c r="A3085" s="1" t="s">
        <v>3156</v>
      </c>
      <c r="B3085" s="1" t="s">
        <v>3157</v>
      </c>
      <c r="C3085">
        <v>1920</v>
      </c>
      <c r="D3085">
        <v>1524962626</v>
      </c>
      <c r="E3085">
        <v>1524962626</v>
      </c>
      <c r="F3085" s="2">
        <v>0.56052986472900002</v>
      </c>
      <c r="G3085" s="2">
        <v>0.56052986472900002</v>
      </c>
      <c r="H3085">
        <v>1917579</v>
      </c>
      <c r="I3085" s="2">
        <v>0.31268672746800003</v>
      </c>
      <c r="J3085" s="2">
        <v>0</v>
      </c>
      <c r="K3085">
        <v>3</v>
      </c>
      <c r="L3085" s="1" t="s">
        <v>11737</v>
      </c>
      <c r="M3085" s="1" t="s">
        <v>3157</v>
      </c>
      <c r="N3085">
        <v>0</v>
      </c>
      <c r="O3085">
        <v>0</v>
      </c>
      <c r="P3085">
        <v>1</v>
      </c>
      <c r="Q3085">
        <v>0</v>
      </c>
      <c r="R3085" s="19">
        <f>BWscncns[[#This Row],[C fx]]*4+BWscncns[[#This Row],[C fg]]*2+BWscncns[[#This Row],[C fm]]</f>
        <v>1</v>
      </c>
      <c r="S3085">
        <v>1270</v>
      </c>
      <c r="T3085">
        <v>1228800</v>
      </c>
      <c r="U3085" s="13">
        <v>1.0335289999999999</v>
      </c>
      <c r="V3085" s="13">
        <v>0.96755899999999995</v>
      </c>
      <c r="W3085">
        <v>3081</v>
      </c>
      <c r="X3085">
        <v>61</v>
      </c>
      <c r="Z3085" s="10">
        <f>IF($N3085&lt;&gt;0,constants!$L$2,IF($O3085&lt;&gt;0,constants!$M$2,IF($P3085&lt;&gt;0,constants!$N$2,0)))</f>
        <v>1117.99</v>
      </c>
      <c r="AA3085" s="10">
        <f>IF($N3085&lt;&gt;0,constants!$L$2,IF($O3085&lt;&gt;0,constants!$M$2,IF($P3085&lt;&gt;0,constants!$P$2,0)))</f>
        <v>4051.45</v>
      </c>
      <c r="AB3085" s="11">
        <f>constants!$O$2</f>
        <v>4861.32</v>
      </c>
      <c r="AC3085" s="11">
        <f>VLOOKUP(BWscncns[[#This Row],[scanner]],[0]!ScnrAvgBW,2,FALSE)/1000</f>
        <v>6440.9193022088357</v>
      </c>
      <c r="AD3085" s="8">
        <f>(1+$F3085)*Z3085</f>
        <v>1744.6567834683747</v>
      </c>
      <c r="AE3085" s="8">
        <f>(1+$F3085)*AA3085</f>
        <v>6322.4087204563066</v>
      </c>
      <c r="AF3085" s="8">
        <f>(1+$F3085)*AB3085</f>
        <v>7586.2350420043822</v>
      </c>
      <c r="AG3085" s="8">
        <f>(1+$F3085)*AC3085</f>
        <v>10051.246927406359</v>
      </c>
      <c r="AH3085" s="8">
        <f>(1+$F3085)*$T3085/1000</f>
        <v>1917.5790977789952</v>
      </c>
      <c r="AI3085" s="8">
        <f>(1+BWscncns[[#This Row],[pid_error]]*K_p)*BWscncns[[#This Row],[dbw]]/1000</f>
        <v>1573.1895488894977</v>
      </c>
      <c r="AJ3085" s="13">
        <f>BWscncns[[#This Row],[Torflow prgrssv alt vote]]/VLOOKUP(BWscncns[[#This Row],[class]],AltBWtotl,2,FALSE)*100</f>
        <v>3.1027497656606728E-2</v>
      </c>
      <c r="AK3085">
        <f>IF(D3085=E3085,1,0)</f>
        <v>1</v>
      </c>
    </row>
    <row r="3086" spans="1:37">
      <c r="A3086" s="1" t="s">
        <v>2751</v>
      </c>
      <c r="B3086" s="1" t="s">
        <v>2752</v>
      </c>
      <c r="C3086">
        <v>1410</v>
      </c>
      <c r="D3086">
        <v>1524993264</v>
      </c>
      <c r="E3086">
        <v>1524993264</v>
      </c>
      <c r="F3086" s="2">
        <v>-0.190573276244</v>
      </c>
      <c r="G3086" s="2">
        <v>-0.190573276244</v>
      </c>
      <c r="H3086">
        <v>1405455</v>
      </c>
      <c r="I3086" s="2">
        <v>-0.220439888724</v>
      </c>
      <c r="J3086" s="2">
        <v>0</v>
      </c>
      <c r="K3086">
        <v>5</v>
      </c>
      <c r="L3086" s="1" t="s">
        <v>11828</v>
      </c>
      <c r="M3086" s="1" t="s">
        <v>2752</v>
      </c>
      <c r="N3086">
        <v>0</v>
      </c>
      <c r="O3086">
        <v>0</v>
      </c>
      <c r="P3086">
        <v>1</v>
      </c>
      <c r="Q3086">
        <v>0</v>
      </c>
      <c r="R3086" s="19">
        <f>BWscncns[[#This Row],[C fx]]*4+BWscncns[[#This Row],[C fg]]*2+BWscncns[[#This Row],[C fm]]</f>
        <v>1</v>
      </c>
      <c r="S3086">
        <v>1410</v>
      </c>
      <c r="T3086">
        <v>1736359</v>
      </c>
      <c r="U3086" s="13">
        <v>0.81204399999999999</v>
      </c>
      <c r="V3086" s="13">
        <v>1.23146</v>
      </c>
      <c r="W3086">
        <v>3977</v>
      </c>
      <c r="X3086">
        <v>79</v>
      </c>
      <c r="Z3086" s="10">
        <f>IF($N3086&lt;&gt;0,constants!$L$2,IF($O3086&lt;&gt;0,constants!$M$2,IF($P3086&lt;&gt;0,constants!$N$2,0)))</f>
        <v>1117.99</v>
      </c>
      <c r="AA3086" s="10">
        <f>IF($N3086&lt;&gt;0,constants!$L$2,IF($O3086&lt;&gt;0,constants!$M$2,IF($P3086&lt;&gt;0,constants!$P$2,0)))</f>
        <v>4051.45</v>
      </c>
      <c r="AB3086" s="11">
        <f>constants!$O$2</f>
        <v>4861.32</v>
      </c>
      <c r="AC3086" s="11">
        <f>VLOOKUP(BWscncns[[#This Row],[scanner]],[0]!ScnrAvgBW,2,FALSE)/1000</f>
        <v>3794.4265750962772</v>
      </c>
      <c r="AD3086" s="8">
        <f>(1+$F3086)*Z3086</f>
        <v>904.93098289197042</v>
      </c>
      <c r="AE3086" s="8">
        <f>(1+$F3086)*AA3086</f>
        <v>3279.3518999612461</v>
      </c>
      <c r="AF3086" s="8">
        <f>(1+$F3086)*AB3086</f>
        <v>3934.8823207295177</v>
      </c>
      <c r="AG3086" s="8">
        <f>(1+$F3086)*AC3086</f>
        <v>3071.3102712128798</v>
      </c>
      <c r="AH3086" s="8">
        <f>(1+$F3086)*$T3086/1000</f>
        <v>1405.4553766342444</v>
      </c>
      <c r="AI3086" s="8">
        <f>(1+BWscncns[[#This Row],[pid_error]]*K_p)*BWscncns[[#This Row],[dbw]]/1000</f>
        <v>1570.9071883171221</v>
      </c>
      <c r="AJ3086" s="13">
        <f>BWscncns[[#This Row],[Torflow prgrssv alt vote]]/VLOOKUP(BWscncns[[#This Row],[class]],AltBWtotl,2,FALSE)*100</f>
        <v>3.0982483413179478E-2</v>
      </c>
      <c r="AK3086">
        <f>IF(D3086=E3086,1,0)</f>
        <v>1</v>
      </c>
    </row>
    <row r="3087" spans="1:37">
      <c r="A3087" s="1" t="s">
        <v>8200</v>
      </c>
      <c r="B3087" s="1" t="s">
        <v>8201</v>
      </c>
      <c r="C3087">
        <v>2090</v>
      </c>
      <c r="D3087">
        <v>1525006050</v>
      </c>
      <c r="E3087">
        <v>1525006050</v>
      </c>
      <c r="F3087" s="2">
        <v>0.99142630642200003</v>
      </c>
      <c r="G3087" s="2">
        <v>0.99142630642200003</v>
      </c>
      <c r="H3087">
        <v>2088161</v>
      </c>
      <c r="I3087" s="2">
        <v>0.26387512734899998</v>
      </c>
      <c r="J3087" s="2">
        <v>0</v>
      </c>
      <c r="K3087">
        <v>1</v>
      </c>
      <c r="L3087" s="1" t="s">
        <v>11558</v>
      </c>
      <c r="M3087" s="1" t="s">
        <v>8201</v>
      </c>
      <c r="N3087">
        <v>0</v>
      </c>
      <c r="O3087">
        <v>0</v>
      </c>
      <c r="P3087">
        <v>1</v>
      </c>
      <c r="Q3087">
        <v>0</v>
      </c>
      <c r="R3087" s="19">
        <f>BWscncns[[#This Row],[C fx]]*4+BWscncns[[#This Row],[C fg]]*2+BWscncns[[#This Row],[C fm]]</f>
        <v>1</v>
      </c>
      <c r="S3087">
        <v>2000</v>
      </c>
      <c r="T3087">
        <v>1048576</v>
      </c>
      <c r="U3087" s="13">
        <v>1.907349</v>
      </c>
      <c r="V3087" s="13">
        <v>0.52428799999999998</v>
      </c>
      <c r="W3087">
        <v>514</v>
      </c>
      <c r="X3087">
        <v>10</v>
      </c>
      <c r="Z3087" s="10">
        <f>IF($N3087&lt;&gt;0,constants!$L$2,IF($O3087&lt;&gt;0,constants!$M$2,IF($P3087&lt;&gt;0,constants!$N$2,0)))</f>
        <v>1117.99</v>
      </c>
      <c r="AA3087" s="10">
        <f>IF($N3087&lt;&gt;0,constants!$L$2,IF($O3087&lt;&gt;0,constants!$M$2,IF($P3087&lt;&gt;0,constants!$P$2,0)))</f>
        <v>4051.45</v>
      </c>
      <c r="AB3087" s="11">
        <f>constants!$O$2</f>
        <v>4861.32</v>
      </c>
      <c r="AC3087" s="11">
        <f>VLOOKUP(BWscncns[[#This Row],[scanner]],[0]!ScnrAvgBW,2,FALSE)/1000</f>
        <v>11818.828055288463</v>
      </c>
      <c r="AD3087" s="8">
        <f>(1+$F3087)*Z3087</f>
        <v>2226.3946963167318</v>
      </c>
      <c r="AE3087" s="8">
        <f>(1+$F3087)*AA3087</f>
        <v>8068.1641091534111</v>
      </c>
      <c r="AF3087" s="8">
        <f>(1+$F3087)*AB3087</f>
        <v>9680.9605319353959</v>
      </c>
      <c r="AG3087" s="8">
        <f>(1+$F3087)*AC3087</f>
        <v>23536.32510037981</v>
      </c>
      <c r="AH3087" s="8">
        <f>(1+$F3087)*$T3087/1000</f>
        <v>2088.161830682755</v>
      </c>
      <c r="AI3087" s="8">
        <f>(1+BWscncns[[#This Row],[pid_error]]*K_p)*BWscncns[[#This Row],[dbw]]/1000</f>
        <v>1568.3689153413775</v>
      </c>
      <c r="AJ3087" s="13">
        <f>BWscncns[[#This Row],[Torflow prgrssv alt vote]]/VLOOKUP(BWscncns[[#This Row],[class]],AltBWtotl,2,FALSE)*100</f>
        <v>3.0932421893979625E-2</v>
      </c>
      <c r="AK3087">
        <f>IF(D3087=E3087,1,0)</f>
        <v>1</v>
      </c>
    </row>
    <row r="3088" spans="1:37">
      <c r="A3088" s="1" t="s">
        <v>11365</v>
      </c>
      <c r="B3088" s="1" t="s">
        <v>49</v>
      </c>
      <c r="C3088">
        <v>2110</v>
      </c>
      <c r="D3088">
        <v>1524973689</v>
      </c>
      <c r="E3088">
        <v>1524973689</v>
      </c>
      <c r="F3088" s="2">
        <v>1.0594581545599999</v>
      </c>
      <c r="G3088" s="2">
        <v>1.0594581545599999</v>
      </c>
      <c r="H3088">
        <v>2108885</v>
      </c>
      <c r="I3088" s="2">
        <v>-1.6949425655900002E-2</v>
      </c>
      <c r="J3088" s="2">
        <v>0</v>
      </c>
      <c r="K3088">
        <v>3</v>
      </c>
      <c r="L3088" s="1" t="s">
        <v>11685</v>
      </c>
      <c r="M3088" s="1" t="s">
        <v>49</v>
      </c>
      <c r="N3088">
        <v>0</v>
      </c>
      <c r="O3088">
        <v>0</v>
      </c>
      <c r="P3088">
        <v>1</v>
      </c>
      <c r="Q3088">
        <v>0</v>
      </c>
      <c r="R3088" s="19">
        <f>BWscncns[[#This Row],[C fx]]*4+BWscncns[[#This Row],[C fg]]*2+BWscncns[[#This Row],[C fm]]</f>
        <v>1</v>
      </c>
      <c r="S3088">
        <v>1330</v>
      </c>
      <c r="T3088">
        <v>1024000</v>
      </c>
      <c r="U3088" s="13">
        <v>1.2988280000000001</v>
      </c>
      <c r="V3088" s="13">
        <v>0.76992499999999997</v>
      </c>
      <c r="W3088">
        <v>1987</v>
      </c>
      <c r="X3088">
        <v>39</v>
      </c>
      <c r="Z3088" s="10">
        <f>IF($N3088&lt;&gt;0,constants!$L$2,IF($O3088&lt;&gt;0,constants!$M$2,IF($P3088&lt;&gt;0,constants!$N$2,0)))</f>
        <v>1117.99</v>
      </c>
      <c r="AA3088" s="10">
        <f>IF($N3088&lt;&gt;0,constants!$L$2,IF($O3088&lt;&gt;0,constants!$M$2,IF($P3088&lt;&gt;0,constants!$P$2,0)))</f>
        <v>4051.45</v>
      </c>
      <c r="AB3088" s="11">
        <f>constants!$O$2</f>
        <v>4861.32</v>
      </c>
      <c r="AC3088" s="11">
        <f>VLOOKUP(BWscncns[[#This Row],[scanner]],[0]!ScnrAvgBW,2,FALSE)/1000</f>
        <v>6440.9193022088357</v>
      </c>
      <c r="AD3088" s="8">
        <f>(1+$F3088)*Z3088</f>
        <v>2302.4536222165339</v>
      </c>
      <c r="AE3088" s="8">
        <f>(1+$F3088)*AA3088</f>
        <v>8343.7917402921103</v>
      </c>
      <c r="AF3088" s="8">
        <f>(1+$F3088)*AB3088</f>
        <v>10011.685115925617</v>
      </c>
      <c r="AG3088" s="8">
        <f>(1+$F3088)*AC3088</f>
        <v>13264.80377979689</v>
      </c>
      <c r="AH3088" s="8">
        <f>(1+$F3088)*$T3088/1000</f>
        <v>2108.8851502694397</v>
      </c>
      <c r="AI3088" s="8">
        <f>(1+BWscncns[[#This Row],[pid_error]]*K_p)*BWscncns[[#This Row],[dbw]]/1000</f>
        <v>1566.4425751347198</v>
      </c>
      <c r="AJ3088" s="13">
        <f>BWscncns[[#This Row],[Torflow prgrssv alt vote]]/VLOOKUP(BWscncns[[#This Row],[class]],AltBWtotl,2,FALSE)*100</f>
        <v>3.0894429322588537E-2</v>
      </c>
      <c r="AK3088">
        <f>IF(D3088=E3088,1,0)</f>
        <v>1</v>
      </c>
    </row>
    <row r="3089" spans="1:37">
      <c r="A3089" s="1" t="s">
        <v>10336</v>
      </c>
      <c r="B3089" s="1" t="s">
        <v>49</v>
      </c>
      <c r="C3089">
        <v>2100</v>
      </c>
      <c r="D3089">
        <v>1524990143</v>
      </c>
      <c r="E3089">
        <v>1524990143</v>
      </c>
      <c r="F3089" s="2">
        <v>1.0555645817899999</v>
      </c>
      <c r="G3089" s="2">
        <v>1.0555645817899999</v>
      </c>
      <c r="H3089">
        <v>2104898</v>
      </c>
      <c r="I3089" s="2">
        <v>-6.9383641143799996E-2</v>
      </c>
      <c r="J3089" s="2">
        <v>0</v>
      </c>
      <c r="K3089">
        <v>1</v>
      </c>
      <c r="L3089" s="1" t="s">
        <v>11563</v>
      </c>
      <c r="M3089" s="1" t="s">
        <v>49</v>
      </c>
      <c r="N3089">
        <v>0</v>
      </c>
      <c r="O3089">
        <v>0</v>
      </c>
      <c r="P3089">
        <v>1</v>
      </c>
      <c r="Q3089">
        <v>0</v>
      </c>
      <c r="R3089" s="19">
        <f>BWscncns[[#This Row],[C fx]]*4+BWscncns[[#This Row],[C fg]]*2+BWscncns[[#This Row],[C fm]]</f>
        <v>1</v>
      </c>
      <c r="S3089">
        <v>1690</v>
      </c>
      <c r="T3089">
        <v>1024000</v>
      </c>
      <c r="U3089" s="13">
        <v>1.6503909999999999</v>
      </c>
      <c r="V3089" s="13">
        <v>0.60591700000000004</v>
      </c>
      <c r="W3089">
        <v>945</v>
      </c>
      <c r="X3089">
        <v>18</v>
      </c>
      <c r="Z3089" s="10">
        <f>IF($N3089&lt;&gt;0,constants!$L$2,IF($O3089&lt;&gt;0,constants!$M$2,IF($P3089&lt;&gt;0,constants!$N$2,0)))</f>
        <v>1117.99</v>
      </c>
      <c r="AA3089" s="10">
        <f>IF($N3089&lt;&gt;0,constants!$L$2,IF($O3089&lt;&gt;0,constants!$M$2,IF($P3089&lt;&gt;0,constants!$P$2,0)))</f>
        <v>4051.45</v>
      </c>
      <c r="AB3089" s="11">
        <f>constants!$O$2</f>
        <v>4861.32</v>
      </c>
      <c r="AC3089" s="11">
        <f>VLOOKUP(BWscncns[[#This Row],[scanner]],[0]!ScnrAvgBW,2,FALSE)/1000</f>
        <v>11818.828055288463</v>
      </c>
      <c r="AD3089" s="8">
        <f>(1+$F3089)*Z3089</f>
        <v>2298.1006467954016</v>
      </c>
      <c r="AE3089" s="8">
        <f>(1+$F3089)*AA3089</f>
        <v>8328.0171248930947</v>
      </c>
      <c r="AF3089" s="8">
        <f>(1+$F3089)*AB3089</f>
        <v>9992.7572127473613</v>
      </c>
      <c r="AG3089" s="8">
        <f>(1+$F3089)*AC3089</f>
        <v>24294.364348716943</v>
      </c>
      <c r="AH3089" s="8">
        <f>(1+$F3089)*$T3089/1000</f>
        <v>2104.8981317529597</v>
      </c>
      <c r="AI3089" s="8">
        <f>(1+BWscncns[[#This Row],[pid_error]]*K_p)*BWscncns[[#This Row],[dbw]]/1000</f>
        <v>1564.4490658764798</v>
      </c>
      <c r="AJ3089" s="13">
        <f>BWscncns[[#This Row],[Torflow prgrssv alt vote]]/VLOOKUP(BWscncns[[#This Row],[class]],AltBWtotl,2,FALSE)*100</f>
        <v>3.0855111998187211E-2</v>
      </c>
      <c r="AK3089">
        <f>IF(D3089=E3089,1,0)</f>
        <v>1</v>
      </c>
    </row>
    <row r="3090" spans="1:37">
      <c r="A3090" s="1" t="s">
        <v>2553</v>
      </c>
      <c r="B3090" s="1" t="s">
        <v>2554</v>
      </c>
      <c r="C3090">
        <v>1310</v>
      </c>
      <c r="D3090">
        <v>1524101479</v>
      </c>
      <c r="E3090">
        <v>1524965801</v>
      </c>
      <c r="F3090" s="2">
        <v>-0.91808780929800005</v>
      </c>
      <c r="G3090" s="2">
        <v>-0.91808780929800005</v>
      </c>
      <c r="H3090">
        <v>240123</v>
      </c>
      <c r="I3090" s="2">
        <v>-0.45974063055600001</v>
      </c>
      <c r="J3090" s="2">
        <v>0</v>
      </c>
      <c r="K3090">
        <v>8</v>
      </c>
      <c r="L3090" s="1" t="s">
        <v>11904</v>
      </c>
      <c r="M3090" s="1" t="s">
        <v>2554</v>
      </c>
      <c r="N3090">
        <v>0</v>
      </c>
      <c r="O3090">
        <v>1</v>
      </c>
      <c r="P3090">
        <v>0</v>
      </c>
      <c r="Q3090">
        <v>0</v>
      </c>
      <c r="R3090" s="19">
        <f>BWscncns[[#This Row],[C fx]]*4+BWscncns[[#This Row],[C fg]]*2+BWscncns[[#This Row],[C fm]]</f>
        <v>2</v>
      </c>
      <c r="S3090">
        <v>630</v>
      </c>
      <c r="T3090">
        <v>2884934</v>
      </c>
      <c r="U3090" s="13">
        <v>0.21837599999999999</v>
      </c>
      <c r="V3090" s="13">
        <v>4.5792599999999997</v>
      </c>
      <c r="W3090">
        <v>5764</v>
      </c>
      <c r="X3090">
        <v>115</v>
      </c>
      <c r="Z3090" s="10">
        <f>IF($N3090&lt;&gt;0,constants!$L$2,IF($O3090&lt;&gt;0,constants!$M$2,IF($P3090&lt;&gt;0,constants!$N$2,0)))</f>
        <v>9721.3799999999992</v>
      </c>
      <c r="AA3090" s="10">
        <f>IF($N3090&lt;&gt;0,constants!$L$2,IF($O3090&lt;&gt;0,constants!$M$2,IF($P3090&lt;&gt;0,constants!$P$2,0)))</f>
        <v>9721.3799999999992</v>
      </c>
      <c r="AB3090" s="11">
        <f>constants!$O$2</f>
        <v>4861.32</v>
      </c>
      <c r="AC3090" s="11">
        <f>VLOOKUP(BWscncns[[#This Row],[scanner]],[0]!ScnrAvgBW,2,FALSE)/1000</f>
        <v>509.99709399477808</v>
      </c>
      <c r="AD3090" s="8">
        <f>(1+$F3090)*Z3090</f>
        <v>796.29953244660828</v>
      </c>
      <c r="AE3090" s="8">
        <f>(1+$F3090)*AA3090</f>
        <v>796.29953244660828</v>
      </c>
      <c r="AF3090" s="8">
        <f>(1+$F3090)*AB3090</f>
        <v>398.20137090344639</v>
      </c>
      <c r="AG3090" s="8">
        <f>(1+$F3090)*AC3090</f>
        <v>41.774979220766056</v>
      </c>
      <c r="AH3090" s="8">
        <f>(1+$F3090)*$T3090/1000</f>
        <v>236.31126397068354</v>
      </c>
      <c r="AI3090" s="8">
        <f>(1+BWscncns[[#This Row],[pid_error]]*K_p)*BWscncns[[#This Row],[dbw]]/1000</f>
        <v>1560.6226319853417</v>
      </c>
      <c r="AJ3090" s="13">
        <f>BWscncns[[#This Row],[Torflow prgrssv alt vote]]/VLOOKUP(BWscncns[[#This Row],[class]],AltBWtotl,2,FALSE)*100</f>
        <v>5.4517199873073512E-3</v>
      </c>
      <c r="AK3090">
        <f>IF(D3090=E3090,1,0)</f>
        <v>0</v>
      </c>
    </row>
    <row r="3091" spans="1:37">
      <c r="A3091" s="1" t="s">
        <v>4515</v>
      </c>
      <c r="B3091" s="1" t="s">
        <v>4516</v>
      </c>
      <c r="C3091">
        <v>869</v>
      </c>
      <c r="D3091">
        <v>1524984900</v>
      </c>
      <c r="E3091">
        <v>1524984900</v>
      </c>
      <c r="F3091" s="2">
        <v>-0.61354213825600001</v>
      </c>
      <c r="G3091" s="2">
        <v>-0.61354213825600001</v>
      </c>
      <c r="H3091">
        <v>869425</v>
      </c>
      <c r="I3091" s="2">
        <v>-0.49466556456100003</v>
      </c>
      <c r="J3091" s="2">
        <v>0</v>
      </c>
      <c r="K3091">
        <v>7</v>
      </c>
      <c r="L3091" s="1" t="s">
        <v>11929</v>
      </c>
      <c r="M3091" s="1" t="s">
        <v>4517</v>
      </c>
      <c r="N3091">
        <v>0</v>
      </c>
      <c r="O3091">
        <v>0</v>
      </c>
      <c r="P3091">
        <v>1</v>
      </c>
      <c r="Q3091">
        <v>0</v>
      </c>
      <c r="R3091" s="19">
        <f>BWscncns[[#This Row],[C fx]]*4+BWscncns[[#This Row],[C fg]]*2+BWscncns[[#This Row],[C fm]]</f>
        <v>1</v>
      </c>
      <c r="S3091">
        <v>869</v>
      </c>
      <c r="T3091">
        <v>2249728</v>
      </c>
      <c r="U3091" s="13">
        <v>0.38626899999999997</v>
      </c>
      <c r="V3091" s="13">
        <v>2.58887</v>
      </c>
      <c r="W3091">
        <v>5222</v>
      </c>
      <c r="X3091">
        <v>104</v>
      </c>
      <c r="Z3091" s="10">
        <f>IF($N3091&lt;&gt;0,constants!$L$2,IF($O3091&lt;&gt;0,constants!$M$2,IF($P3091&lt;&gt;0,constants!$N$2,0)))</f>
        <v>1117.99</v>
      </c>
      <c r="AA3091" s="10">
        <f>IF($N3091&lt;&gt;0,constants!$L$2,IF($O3091&lt;&gt;0,constants!$M$2,IF($P3091&lt;&gt;0,constants!$P$2,0)))</f>
        <v>4051.45</v>
      </c>
      <c r="AB3091" s="11">
        <f>constants!$O$2</f>
        <v>4861.32</v>
      </c>
      <c r="AC3091" s="11">
        <f>VLOOKUP(BWscncns[[#This Row],[scanner]],[0]!ScnrAvgBW,2,FALSE)/1000</f>
        <v>885.64026081730776</v>
      </c>
      <c r="AD3091" s="8">
        <f>(1+$F3091)*Z3091</f>
        <v>432.05602485117453</v>
      </c>
      <c r="AE3091" s="8">
        <f>(1+$F3091)*AA3091</f>
        <v>1565.7147039627287</v>
      </c>
      <c r="AF3091" s="8">
        <f>(1+$F3091)*AB3091</f>
        <v>1878.695332453342</v>
      </c>
      <c r="AG3091" s="8">
        <f>(1+$F3091)*AC3091</f>
        <v>342.26264146985523</v>
      </c>
      <c r="AH3091" s="8">
        <f>(1+$F3091)*$T3091/1000</f>
        <v>869.42507238560563</v>
      </c>
      <c r="AI3091" s="8">
        <f>(1+BWscncns[[#This Row],[pid_error]]*K_p)*BWscncns[[#This Row],[dbw]]/1000</f>
        <v>1559.5765361928027</v>
      </c>
      <c r="AJ3091" s="13">
        <f>BWscncns[[#This Row],[Torflow prgrssv alt vote]]/VLOOKUP(BWscncns[[#This Row],[class]],AltBWtotl,2,FALSE)*100</f>
        <v>3.075901270522613E-2</v>
      </c>
      <c r="AK3091">
        <f>IF(D3091=E3091,1,0)</f>
        <v>1</v>
      </c>
    </row>
    <row r="3092" spans="1:37">
      <c r="A3092" s="1" t="s">
        <v>3907</v>
      </c>
      <c r="B3092" s="1" t="s">
        <v>3908</v>
      </c>
      <c r="C3092">
        <v>2070</v>
      </c>
      <c r="D3092">
        <v>1524941274</v>
      </c>
      <c r="E3092">
        <v>1524941274</v>
      </c>
      <c r="F3092" s="2">
        <v>0.97395360294400002</v>
      </c>
      <c r="G3092" s="2">
        <v>0.97395360294400002</v>
      </c>
      <c r="H3092">
        <v>2069840</v>
      </c>
      <c r="I3092" s="2">
        <v>0.92495580935699995</v>
      </c>
      <c r="J3092" s="2">
        <v>0</v>
      </c>
      <c r="K3092">
        <v>3</v>
      </c>
      <c r="L3092" s="1" t="s">
        <v>11912</v>
      </c>
      <c r="M3092" s="1" t="s">
        <v>3908</v>
      </c>
      <c r="N3092">
        <v>0</v>
      </c>
      <c r="O3092">
        <v>0</v>
      </c>
      <c r="P3092">
        <v>1</v>
      </c>
      <c r="Q3092">
        <v>0</v>
      </c>
      <c r="R3092" s="19">
        <f>BWscncns[[#This Row],[C fx]]*4+BWscncns[[#This Row],[C fg]]*2+BWscncns[[#This Row],[C fm]]</f>
        <v>1</v>
      </c>
      <c r="S3092">
        <v>1230</v>
      </c>
      <c r="T3092">
        <v>1048576</v>
      </c>
      <c r="U3092" s="13">
        <v>1.173019</v>
      </c>
      <c r="V3092" s="13">
        <v>0.85250099999999995</v>
      </c>
      <c r="W3092">
        <v>2401</v>
      </c>
      <c r="X3092">
        <v>48</v>
      </c>
      <c r="Z3092" s="10">
        <f>IF($N3092&lt;&gt;0,constants!$L$2,IF($O3092&lt;&gt;0,constants!$M$2,IF($P3092&lt;&gt;0,constants!$N$2,0)))</f>
        <v>1117.99</v>
      </c>
      <c r="AA3092" s="10">
        <f>IF($N3092&lt;&gt;0,constants!$L$2,IF($O3092&lt;&gt;0,constants!$M$2,IF($P3092&lt;&gt;0,constants!$P$2,0)))</f>
        <v>4051.45</v>
      </c>
      <c r="AB3092" s="11">
        <f>constants!$O$2</f>
        <v>4861.32</v>
      </c>
      <c r="AC3092" s="11">
        <f>VLOOKUP(BWscncns[[#This Row],[scanner]],[0]!ScnrAvgBW,2,FALSE)/1000</f>
        <v>6440.9193022088357</v>
      </c>
      <c r="AD3092" s="8">
        <f>(1+$F3092)*Z3092</f>
        <v>2206.8603885553625</v>
      </c>
      <c r="AE3092" s="8">
        <f>(1+$F3092)*AA3092</f>
        <v>7997.3743246474678</v>
      </c>
      <c r="AF3092" s="8">
        <f>(1+$F3092)*AB3092</f>
        <v>9596.0201290637251</v>
      </c>
      <c r="AG3092" s="8">
        <f>(1+$F3092)*AC3092</f>
        <v>12714.075862866684</v>
      </c>
      <c r="AH3092" s="8">
        <f>(1+$F3092)*$T3092/1000</f>
        <v>2069.8403731606077</v>
      </c>
      <c r="AI3092" s="8">
        <f>(1+BWscncns[[#This Row],[pid_error]]*K_p)*BWscncns[[#This Row],[dbw]]/1000</f>
        <v>1559.2081865803038</v>
      </c>
      <c r="AJ3092" s="13">
        <f>BWscncns[[#This Row],[Torflow prgrssv alt vote]]/VLOOKUP(BWscncns[[#This Row],[class]],AltBWtotl,2,FALSE)*100</f>
        <v>3.0751747867529561E-2</v>
      </c>
      <c r="AK3092">
        <f>IF(D3092=E3092,1,0)</f>
        <v>1</v>
      </c>
    </row>
    <row r="3093" spans="1:37">
      <c r="A3093" s="1" t="s">
        <v>2256</v>
      </c>
      <c r="B3093" s="1" t="s">
        <v>2257</v>
      </c>
      <c r="C3093">
        <v>859</v>
      </c>
      <c r="D3093">
        <v>1524984900</v>
      </c>
      <c r="E3093">
        <v>1524984900</v>
      </c>
      <c r="F3093" s="2">
        <v>-0.61937475601299996</v>
      </c>
      <c r="G3093" s="2">
        <v>-0.61937475601299996</v>
      </c>
      <c r="H3093">
        <v>858540</v>
      </c>
      <c r="I3093" s="2">
        <v>-6.4327891486800001E-2</v>
      </c>
      <c r="J3093" s="2">
        <v>0</v>
      </c>
      <c r="K3093">
        <v>7</v>
      </c>
      <c r="L3093" s="1" t="s">
        <v>11929</v>
      </c>
      <c r="M3093" s="1" t="s">
        <v>2257</v>
      </c>
      <c r="N3093">
        <v>1</v>
      </c>
      <c r="O3093">
        <v>0</v>
      </c>
      <c r="P3093">
        <v>0</v>
      </c>
      <c r="Q3093">
        <v>0</v>
      </c>
      <c r="R3093" s="19">
        <f>BWscncns[[#This Row],[C fx]]*4+BWscncns[[#This Row],[C fg]]*2+BWscncns[[#This Row],[C fm]]</f>
        <v>4</v>
      </c>
      <c r="S3093">
        <v>859</v>
      </c>
      <c r="T3093">
        <v>2255607</v>
      </c>
      <c r="U3093" s="13">
        <v>0.38082899999999997</v>
      </c>
      <c r="V3093" s="13">
        <v>2.6258520000000001</v>
      </c>
      <c r="W3093">
        <v>5249</v>
      </c>
      <c r="X3093">
        <v>104</v>
      </c>
      <c r="Z3093" s="10">
        <f>IF($N3093&lt;&gt;0,constants!$L$2,IF($O3093&lt;&gt;0,constants!$M$2,IF($P3093&lt;&gt;0,constants!$N$2,0)))</f>
        <v>10125.48</v>
      </c>
      <c r="AA3093" s="10">
        <f>IF($N3093&lt;&gt;0,constants!$L$2,IF($O3093&lt;&gt;0,constants!$M$2,IF($P3093&lt;&gt;0,constants!$P$2,0)))</f>
        <v>10125.48</v>
      </c>
      <c r="AB3093" s="11">
        <f>constants!$O$2</f>
        <v>4861.32</v>
      </c>
      <c r="AC3093" s="11">
        <f>VLOOKUP(BWscncns[[#This Row],[scanner]],[0]!ScnrAvgBW,2,FALSE)/1000</f>
        <v>885.64026081730776</v>
      </c>
      <c r="AD3093" s="8">
        <f>(1+$F3093)*Z3093</f>
        <v>3854.0132954854889</v>
      </c>
      <c r="AE3093" s="8">
        <f>(1+$F3093)*AA3093</f>
        <v>3854.0132954854889</v>
      </c>
      <c r="AF3093" s="8">
        <f>(1+$F3093)*AB3093</f>
        <v>1850.3411110988829</v>
      </c>
      <c r="AG3093" s="8">
        <f>(1+$F3093)*AC3093</f>
        <v>337.0970403582981</v>
      </c>
      <c r="AH3093" s="8">
        <f>(1+$F3093)*$T3093/1000</f>
        <v>858.54096471378523</v>
      </c>
      <c r="AI3093" s="8">
        <f>(1+BWscncns[[#This Row],[pid_error]]*K_p)*BWscncns[[#This Row],[dbw]]/1000</f>
        <v>1557.0739823568927</v>
      </c>
      <c r="AJ3093" s="13">
        <f>BWscncns[[#This Row],[Torflow prgrssv alt vote]]/VLOOKUP(BWscncns[[#This Row],[class]],AltBWtotl,2,FALSE)*100</f>
        <v>1.3345282788792002E-2</v>
      </c>
      <c r="AK3093">
        <f>IF(D3093=E3093,1,0)</f>
        <v>1</v>
      </c>
    </row>
    <row r="3094" spans="1:37">
      <c r="A3094" s="1" t="s">
        <v>11358</v>
      </c>
      <c r="B3094" s="1" t="s">
        <v>6652</v>
      </c>
      <c r="C3094">
        <v>1600</v>
      </c>
      <c r="D3094">
        <v>1524985992</v>
      </c>
      <c r="E3094">
        <v>1524985992</v>
      </c>
      <c r="F3094" s="2">
        <v>6.3397991897800002E-2</v>
      </c>
      <c r="G3094" s="2">
        <v>6.3397991897800002E-2</v>
      </c>
      <c r="H3094">
        <v>1604710</v>
      </c>
      <c r="I3094" s="2">
        <v>0.197508849673</v>
      </c>
      <c r="J3094" s="2">
        <v>0</v>
      </c>
      <c r="K3094">
        <v>6</v>
      </c>
      <c r="L3094" s="1" t="s">
        <v>11753</v>
      </c>
      <c r="M3094" s="1" t="s">
        <v>6652</v>
      </c>
      <c r="N3094">
        <v>0</v>
      </c>
      <c r="O3094">
        <v>0</v>
      </c>
      <c r="P3094">
        <v>1</v>
      </c>
      <c r="Q3094">
        <v>0</v>
      </c>
      <c r="R3094" s="19">
        <f>BWscncns[[#This Row],[C fx]]*4+BWscncns[[#This Row],[C fg]]*2+BWscncns[[#This Row],[C fm]]</f>
        <v>1</v>
      </c>
      <c r="S3094">
        <v>1050</v>
      </c>
      <c r="T3094">
        <v>1509040</v>
      </c>
      <c r="U3094" s="13">
        <v>0.69580699999999995</v>
      </c>
      <c r="V3094" s="13">
        <v>1.437181</v>
      </c>
      <c r="W3094">
        <v>4288</v>
      </c>
      <c r="X3094">
        <v>85</v>
      </c>
      <c r="Z3094" s="10">
        <f>IF($N3094&lt;&gt;0,constants!$L$2,IF($O3094&lt;&gt;0,constants!$M$2,IF($P3094&lt;&gt;0,constants!$N$2,0)))</f>
        <v>1117.99</v>
      </c>
      <c r="AA3094" s="10">
        <f>IF($N3094&lt;&gt;0,constants!$L$2,IF($O3094&lt;&gt;0,constants!$M$2,IF($P3094&lt;&gt;0,constants!$P$2,0)))</f>
        <v>4051.45</v>
      </c>
      <c r="AB3094" s="11">
        <f>constants!$O$2</f>
        <v>4861.32</v>
      </c>
      <c r="AC3094" s="11">
        <f>VLOOKUP(BWscncns[[#This Row],[scanner]],[0]!ScnrAvgBW,2,FALSE)/1000</f>
        <v>2386.3111194805197</v>
      </c>
      <c r="AD3094" s="8">
        <f>(1+$F3094)*Z3094</f>
        <v>1188.8683209618214</v>
      </c>
      <c r="AE3094" s="8">
        <f>(1+$F3094)*AA3094</f>
        <v>4308.3037942743422</v>
      </c>
      <c r="AF3094" s="8">
        <f>(1+$F3094)*AB3094</f>
        <v>5169.5179259726128</v>
      </c>
      <c r="AG3094" s="8">
        <f>(1+$F3094)*AC3094</f>
        <v>2537.5984524989758</v>
      </c>
      <c r="AH3094" s="8">
        <f>(1+$F3094)*$T3094/1000</f>
        <v>1604.7101056934562</v>
      </c>
      <c r="AI3094" s="8">
        <f>(1+BWscncns[[#This Row],[pid_error]]*K_p)*BWscncns[[#This Row],[dbw]]/1000</f>
        <v>1556.8750528467281</v>
      </c>
      <c r="AJ3094" s="13">
        <f>BWscncns[[#This Row],[Torflow prgrssv alt vote]]/VLOOKUP(BWscncns[[#This Row],[class]],AltBWtotl,2,FALSE)*100</f>
        <v>3.0705732241820521E-2</v>
      </c>
      <c r="AK3094">
        <f>IF(D3094=E3094,1,0)</f>
        <v>1</v>
      </c>
    </row>
    <row r="3095" spans="1:37">
      <c r="A3095" s="1" t="s">
        <v>2853</v>
      </c>
      <c r="B3095" s="1" t="s">
        <v>2854</v>
      </c>
      <c r="C3095">
        <v>1210</v>
      </c>
      <c r="D3095">
        <v>1525005297</v>
      </c>
      <c r="E3095">
        <v>1525005297</v>
      </c>
      <c r="F3095" s="2">
        <v>-0.36104046155199998</v>
      </c>
      <c r="G3095" s="2">
        <v>-0.36104046155199998</v>
      </c>
      <c r="H3095">
        <v>1213802</v>
      </c>
      <c r="I3095" s="2">
        <v>0.40006166107500002</v>
      </c>
      <c r="J3095" s="2">
        <v>0.2</v>
      </c>
      <c r="K3095">
        <v>6</v>
      </c>
      <c r="L3095" s="1" t="s">
        <v>11672</v>
      </c>
      <c r="M3095" s="1" t="s">
        <v>2854</v>
      </c>
      <c r="N3095">
        <v>0</v>
      </c>
      <c r="O3095">
        <v>0</v>
      </c>
      <c r="P3095">
        <v>1</v>
      </c>
      <c r="Q3095">
        <v>0</v>
      </c>
      <c r="R3095" s="19">
        <f>BWscncns[[#This Row],[C fx]]*4+BWscncns[[#This Row],[C fg]]*2+BWscncns[[#This Row],[C fm]]</f>
        <v>1</v>
      </c>
      <c r="S3095">
        <v>1100</v>
      </c>
      <c r="T3095">
        <v>1899655</v>
      </c>
      <c r="U3095" s="13">
        <v>0.57905300000000004</v>
      </c>
      <c r="V3095" s="13">
        <v>1.7269589999999999</v>
      </c>
      <c r="W3095">
        <v>4601</v>
      </c>
      <c r="X3095">
        <v>92</v>
      </c>
      <c r="Z3095" s="10">
        <f>IF($N3095&lt;&gt;0,constants!$L$2,IF($O3095&lt;&gt;0,constants!$M$2,IF($P3095&lt;&gt;0,constants!$N$2,0)))</f>
        <v>1117.99</v>
      </c>
      <c r="AA3095" s="10">
        <f>IF($N3095&lt;&gt;0,constants!$L$2,IF($O3095&lt;&gt;0,constants!$M$2,IF($P3095&lt;&gt;0,constants!$P$2,0)))</f>
        <v>4051.45</v>
      </c>
      <c r="AB3095" s="11">
        <f>constants!$O$2</f>
        <v>4861.32</v>
      </c>
      <c r="AC3095" s="11">
        <f>VLOOKUP(BWscncns[[#This Row],[scanner]],[0]!ScnrAvgBW,2,FALSE)/1000</f>
        <v>2386.3111194805197</v>
      </c>
      <c r="AD3095" s="8">
        <f>(1+$F3095)*Z3095</f>
        <v>714.3503743894795</v>
      </c>
      <c r="AE3095" s="8">
        <f>(1+$F3095)*AA3095</f>
        <v>2588.7126220451496</v>
      </c>
      <c r="AF3095" s="8">
        <f>(1+$F3095)*AB3095</f>
        <v>3106.1867834480313</v>
      </c>
      <c r="AG3095" s="8">
        <f>(1+$F3095)*AC3095</f>
        <v>1524.756251496603</v>
      </c>
      <c r="AH3095" s="8">
        <f>(1+$F3095)*$T3095/1000</f>
        <v>1213.8026820104355</v>
      </c>
      <c r="AI3095" s="8">
        <f>(1+BWscncns[[#This Row],[pid_error]]*K_p)*BWscncns[[#This Row],[dbw]]/1000</f>
        <v>1556.7288410052176</v>
      </c>
      <c r="AJ3095" s="13">
        <f>BWscncns[[#This Row],[Torflow prgrssv alt vote]]/VLOOKUP(BWscncns[[#This Row],[class]],AltBWtotl,2,FALSE)*100</f>
        <v>3.0702848553981994E-2</v>
      </c>
      <c r="AK3095">
        <f>IF(D3095=E3095,1,0)</f>
        <v>1</v>
      </c>
    </row>
    <row r="3096" spans="1:37">
      <c r="A3096" s="1" t="s">
        <v>6731</v>
      </c>
      <c r="B3096" s="1" t="s">
        <v>6732</v>
      </c>
      <c r="C3096">
        <v>2060</v>
      </c>
      <c r="D3096">
        <v>1524995209</v>
      </c>
      <c r="E3096">
        <v>1524995209</v>
      </c>
      <c r="F3096" s="2">
        <v>0.96901186985099996</v>
      </c>
      <c r="G3096" s="2">
        <v>0.96901186985099996</v>
      </c>
      <c r="H3096">
        <v>2064658</v>
      </c>
      <c r="I3096" s="2">
        <v>0.55248470383699999</v>
      </c>
      <c r="J3096" s="2">
        <v>0</v>
      </c>
      <c r="K3096">
        <v>3</v>
      </c>
      <c r="L3096" s="1" t="s">
        <v>11632</v>
      </c>
      <c r="M3096" s="1" t="s">
        <v>6732</v>
      </c>
      <c r="N3096">
        <v>0</v>
      </c>
      <c r="O3096">
        <v>0</v>
      </c>
      <c r="P3096">
        <v>1</v>
      </c>
      <c r="Q3096">
        <v>0</v>
      </c>
      <c r="R3096" s="19">
        <f>BWscncns[[#This Row],[C fx]]*4+BWscncns[[#This Row],[C fg]]*2+BWscncns[[#This Row],[C fm]]</f>
        <v>1</v>
      </c>
      <c r="S3096">
        <v>1330</v>
      </c>
      <c r="T3096">
        <v>1048576</v>
      </c>
      <c r="U3096" s="13">
        <v>1.2683869999999999</v>
      </c>
      <c r="V3096" s="13">
        <v>0.78840299999999996</v>
      </c>
      <c r="W3096">
        <v>2090</v>
      </c>
      <c r="X3096">
        <v>41</v>
      </c>
      <c r="Z3096" s="10">
        <f>IF($N3096&lt;&gt;0,constants!$L$2,IF($O3096&lt;&gt;0,constants!$M$2,IF($P3096&lt;&gt;0,constants!$N$2,0)))</f>
        <v>1117.99</v>
      </c>
      <c r="AA3096" s="10">
        <f>IF($N3096&lt;&gt;0,constants!$L$2,IF($O3096&lt;&gt;0,constants!$M$2,IF($P3096&lt;&gt;0,constants!$P$2,0)))</f>
        <v>4051.45</v>
      </c>
      <c r="AB3096" s="11">
        <f>constants!$O$2</f>
        <v>4861.32</v>
      </c>
      <c r="AC3096" s="11">
        <f>VLOOKUP(BWscncns[[#This Row],[scanner]],[0]!ScnrAvgBW,2,FALSE)/1000</f>
        <v>6440.9193022088357</v>
      </c>
      <c r="AD3096" s="8">
        <f>(1+$F3096)*Z3096</f>
        <v>2201.3355803747195</v>
      </c>
      <c r="AE3096" s="8">
        <f>(1+$F3096)*AA3096</f>
        <v>7977.3531401078335</v>
      </c>
      <c r="AF3096" s="8">
        <f>(1+$F3096)*AB3096</f>
        <v>9571.9967831440626</v>
      </c>
      <c r="AG3096" s="8">
        <f>(1+$F3096)*AC3096</f>
        <v>12682.246558801617</v>
      </c>
      <c r="AH3096" s="8">
        <f>(1+$F3096)*$T3096/1000</f>
        <v>2064.6585904408821</v>
      </c>
      <c r="AI3096" s="8">
        <f>(1+BWscncns[[#This Row],[pid_error]]*K_p)*BWscncns[[#This Row],[dbw]]/1000</f>
        <v>1556.6172952204413</v>
      </c>
      <c r="AJ3096" s="13">
        <f>BWscncns[[#This Row],[Torflow prgrssv alt vote]]/VLOOKUP(BWscncns[[#This Row],[class]],AltBWtotl,2,FALSE)*100</f>
        <v>3.0700648573326012E-2</v>
      </c>
      <c r="AK3096">
        <f>IF(D3096=E3096,1,0)</f>
        <v>1</v>
      </c>
    </row>
    <row r="3097" spans="1:37">
      <c r="A3097" s="1" t="s">
        <v>7056</v>
      </c>
      <c r="B3097" s="1" t="s">
        <v>7057</v>
      </c>
      <c r="C3097">
        <v>425</v>
      </c>
      <c r="D3097">
        <v>1524988261</v>
      </c>
      <c r="E3097">
        <v>1524988261</v>
      </c>
      <c r="F3097" s="2">
        <v>-0.83331805280299998</v>
      </c>
      <c r="G3097" s="2">
        <v>-0.83331805280299998</v>
      </c>
      <c r="H3097">
        <v>424961</v>
      </c>
      <c r="I3097" s="2">
        <v>-4.4417252469200003E-2</v>
      </c>
      <c r="J3097" s="2">
        <v>0</v>
      </c>
      <c r="K3097">
        <v>8</v>
      </c>
      <c r="L3097" s="1" t="s">
        <v>11951</v>
      </c>
      <c r="M3097" s="1" t="s">
        <v>7057</v>
      </c>
      <c r="N3097">
        <v>1</v>
      </c>
      <c r="O3097">
        <v>0</v>
      </c>
      <c r="P3097">
        <v>0</v>
      </c>
      <c r="Q3097">
        <v>0</v>
      </c>
      <c r="R3097" s="19">
        <f>BWscncns[[#This Row],[C fx]]*4+BWscncns[[#This Row],[C fg]]*2+BWscncns[[#This Row],[C fm]]</f>
        <v>4</v>
      </c>
      <c r="S3097">
        <v>324</v>
      </c>
      <c r="T3097">
        <v>2658390</v>
      </c>
      <c r="U3097" s="13">
        <v>0.121878</v>
      </c>
      <c r="V3097" s="13">
        <v>8.2049070000000004</v>
      </c>
      <c r="W3097">
        <v>6134</v>
      </c>
      <c r="X3097">
        <v>122</v>
      </c>
      <c r="Z3097" s="10">
        <f>IF($N3097&lt;&gt;0,constants!$L$2,IF($O3097&lt;&gt;0,constants!$M$2,IF($P3097&lt;&gt;0,constants!$N$2,0)))</f>
        <v>10125.48</v>
      </c>
      <c r="AA3097" s="10">
        <f>IF($N3097&lt;&gt;0,constants!$L$2,IF($O3097&lt;&gt;0,constants!$M$2,IF($P3097&lt;&gt;0,constants!$P$2,0)))</f>
        <v>10125.48</v>
      </c>
      <c r="AB3097" s="11">
        <f>constants!$O$2</f>
        <v>4861.32</v>
      </c>
      <c r="AC3097" s="11">
        <f>VLOOKUP(BWscncns[[#This Row],[scanner]],[0]!ScnrAvgBW,2,FALSE)/1000</f>
        <v>509.99709399477808</v>
      </c>
      <c r="AD3097" s="8">
        <f>(1+$F3097)*Z3097</f>
        <v>1687.7347227042796</v>
      </c>
      <c r="AE3097" s="8">
        <f>(1+$F3097)*AA3097</f>
        <v>1687.7347227042796</v>
      </c>
      <c r="AF3097" s="8">
        <f>(1+$F3097)*AB3097</f>
        <v>810.29428354772006</v>
      </c>
      <c r="AG3097" s="8">
        <f>(1+$F3097)*AC3097</f>
        <v>85.007308691861056</v>
      </c>
      <c r="AH3097" s="8">
        <f>(1+$F3097)*$T3097/1000</f>
        <v>443.10562160903294</v>
      </c>
      <c r="AI3097" s="8">
        <f>(1+BWscncns[[#This Row],[pid_error]]*K_p)*BWscncns[[#This Row],[dbw]]/1000</f>
        <v>1550.7478108045166</v>
      </c>
      <c r="AJ3097" s="13">
        <f>BWscncns[[#This Row],[Torflow prgrssv alt vote]]/VLOOKUP(BWscncns[[#This Row],[class]],AltBWtotl,2,FALSE)*100</f>
        <v>1.3291062790710037E-2</v>
      </c>
      <c r="AK3097">
        <f>IF(D3097=E3097,1,0)</f>
        <v>1</v>
      </c>
    </row>
    <row r="3098" spans="1:37">
      <c r="A3098" s="1" t="s">
        <v>7373</v>
      </c>
      <c r="B3098" s="1" t="s">
        <v>7374</v>
      </c>
      <c r="C3098">
        <v>1060</v>
      </c>
      <c r="D3098">
        <v>1525007235</v>
      </c>
      <c r="E3098">
        <v>1525007235</v>
      </c>
      <c r="F3098" s="2">
        <v>-0.48248126798800001</v>
      </c>
      <c r="G3098" s="2">
        <v>-0.48248126798800001</v>
      </c>
      <c r="H3098">
        <v>1055985</v>
      </c>
      <c r="I3098" s="2">
        <v>-5.2524186955499999E-2</v>
      </c>
      <c r="J3098" s="2">
        <v>0</v>
      </c>
      <c r="K3098">
        <v>6</v>
      </c>
      <c r="L3098" s="1" t="s">
        <v>11552</v>
      </c>
      <c r="M3098" s="1" t="s">
        <v>7374</v>
      </c>
      <c r="N3098">
        <v>0</v>
      </c>
      <c r="O3098">
        <v>0</v>
      </c>
      <c r="P3098">
        <v>1</v>
      </c>
      <c r="Q3098">
        <v>0</v>
      </c>
      <c r="R3098" s="19">
        <f>BWscncns[[#This Row],[C fx]]*4+BWscncns[[#This Row],[C fg]]*2+BWscncns[[#This Row],[C fm]]</f>
        <v>1</v>
      </c>
      <c r="S3098">
        <v>1160</v>
      </c>
      <c r="T3098">
        <v>2040478</v>
      </c>
      <c r="U3098" s="13">
        <v>0.56849400000000005</v>
      </c>
      <c r="V3098" s="13">
        <v>1.7590330000000001</v>
      </c>
      <c r="W3098">
        <v>4636</v>
      </c>
      <c r="X3098">
        <v>92</v>
      </c>
      <c r="Z3098" s="10">
        <f>IF($N3098&lt;&gt;0,constants!$L$2,IF($O3098&lt;&gt;0,constants!$M$2,IF($P3098&lt;&gt;0,constants!$N$2,0)))</f>
        <v>1117.99</v>
      </c>
      <c r="AA3098" s="10">
        <f>IF($N3098&lt;&gt;0,constants!$L$2,IF($O3098&lt;&gt;0,constants!$M$2,IF($P3098&lt;&gt;0,constants!$P$2,0)))</f>
        <v>4051.45</v>
      </c>
      <c r="AB3098" s="11">
        <f>constants!$O$2</f>
        <v>4861.32</v>
      </c>
      <c r="AC3098" s="11">
        <f>VLOOKUP(BWscncns[[#This Row],[scanner]],[0]!ScnrAvgBW,2,FALSE)/1000</f>
        <v>2386.3111194805197</v>
      </c>
      <c r="AD3098" s="8">
        <f>(1+$F3098)*Z3098</f>
        <v>578.5807672020959</v>
      </c>
      <c r="AE3098" s="8">
        <f>(1+$F3098)*AA3098</f>
        <v>2096.7012668100174</v>
      </c>
      <c r="AF3098" s="8">
        <f>(1+$F3098)*AB3098</f>
        <v>2515.824162304576</v>
      </c>
      <c r="AG3098" s="8">
        <f>(1+$F3098)*AC3098</f>
        <v>1234.9607047396948</v>
      </c>
      <c r="AH3098" s="8">
        <f>(1+$F3098)*$T3098/1000</f>
        <v>1055.9855872583817</v>
      </c>
      <c r="AI3098" s="8">
        <f>(1+BWscncns[[#This Row],[pid_error]]*K_p)*BWscncns[[#This Row],[dbw]]/1000</f>
        <v>1548.2317936291909</v>
      </c>
      <c r="AJ3098" s="13">
        <f>BWscncns[[#This Row],[Torflow prgrssv alt vote]]/VLOOKUP(BWscncns[[#This Row],[class]],AltBWtotl,2,FALSE)*100</f>
        <v>3.0535264096194406E-2</v>
      </c>
      <c r="AK3098">
        <f>IF(D3098=E3098,1,0)</f>
        <v>1</v>
      </c>
    </row>
    <row r="3099" spans="1:37">
      <c r="A3099" s="1" t="s">
        <v>1245</v>
      </c>
      <c r="B3099" s="1" t="s">
        <v>1246</v>
      </c>
      <c r="C3099">
        <v>1360</v>
      </c>
      <c r="D3099">
        <v>1524999455</v>
      </c>
      <c r="E3099">
        <v>1524999455</v>
      </c>
      <c r="F3099" s="2">
        <v>-0.21109951739999999</v>
      </c>
      <c r="G3099" s="2">
        <v>-0.21109951739999999</v>
      </c>
      <c r="H3099">
        <v>1364061</v>
      </c>
      <c r="I3099" s="2">
        <v>0.23400278634499999</v>
      </c>
      <c r="J3099" s="2">
        <v>0</v>
      </c>
      <c r="K3099">
        <v>6</v>
      </c>
      <c r="L3099" s="1" t="s">
        <v>11794</v>
      </c>
      <c r="M3099" s="1" t="s">
        <v>1246</v>
      </c>
      <c r="N3099">
        <v>0</v>
      </c>
      <c r="O3099">
        <v>0</v>
      </c>
      <c r="P3099">
        <v>1</v>
      </c>
      <c r="Q3099">
        <v>0</v>
      </c>
      <c r="R3099" s="19">
        <f>BWscncns[[#This Row],[C fx]]*4+BWscncns[[#This Row],[C fg]]*2+BWscncns[[#This Row],[C fm]]</f>
        <v>1</v>
      </c>
      <c r="S3099">
        <v>1170</v>
      </c>
      <c r="T3099">
        <v>1729066</v>
      </c>
      <c r="U3099" s="13">
        <v>0.67666599999999999</v>
      </c>
      <c r="V3099" s="13">
        <v>1.4778340000000001</v>
      </c>
      <c r="W3099">
        <v>4339</v>
      </c>
      <c r="X3099">
        <v>86</v>
      </c>
      <c r="Z3099" s="10">
        <f>IF($N3099&lt;&gt;0,constants!$L$2,IF($O3099&lt;&gt;0,constants!$M$2,IF($P3099&lt;&gt;0,constants!$N$2,0)))</f>
        <v>1117.99</v>
      </c>
      <c r="AA3099" s="10">
        <f>IF($N3099&lt;&gt;0,constants!$L$2,IF($O3099&lt;&gt;0,constants!$M$2,IF($P3099&lt;&gt;0,constants!$P$2,0)))</f>
        <v>4051.45</v>
      </c>
      <c r="AB3099" s="11">
        <f>constants!$O$2</f>
        <v>4861.32</v>
      </c>
      <c r="AC3099" s="11">
        <f>VLOOKUP(BWscncns[[#This Row],[scanner]],[0]!ScnrAvgBW,2,FALSE)/1000</f>
        <v>2386.3111194805197</v>
      </c>
      <c r="AD3099" s="8">
        <f>(1+$F3099)*Z3099</f>
        <v>881.98285054197402</v>
      </c>
      <c r="AE3099" s="8">
        <f>(1+$F3099)*AA3099</f>
        <v>3196.1908602297699</v>
      </c>
      <c r="AF3099" s="8">
        <f>(1+$F3099)*AB3099</f>
        <v>3835.097694073032</v>
      </c>
      <c r="AG3099" s="8">
        <f>(1+$F3099)*AC3099</f>
        <v>1882.5619937919282</v>
      </c>
      <c r="AH3099" s="8">
        <f>(1+$F3099)*$T3099/1000</f>
        <v>1364.0610018472516</v>
      </c>
      <c r="AI3099" s="8">
        <f>(1+BWscncns[[#This Row],[pid_error]]*K_p)*BWscncns[[#This Row],[dbw]]/1000</f>
        <v>1546.5635009236257</v>
      </c>
      <c r="AJ3099" s="13">
        <f>BWscncns[[#This Row],[Torflow prgrssv alt vote]]/VLOOKUP(BWscncns[[#This Row],[class]],AltBWtotl,2,FALSE)*100</f>
        <v>3.0502360910402843E-2</v>
      </c>
      <c r="AK3099">
        <f>IF(D3099=E3099,1,0)</f>
        <v>1</v>
      </c>
    </row>
    <row r="3100" spans="1:37">
      <c r="A3100" s="1" t="s">
        <v>8189</v>
      </c>
      <c r="B3100" s="1" t="s">
        <v>8190</v>
      </c>
      <c r="C3100">
        <v>2040</v>
      </c>
      <c r="D3100">
        <v>1524953406</v>
      </c>
      <c r="E3100">
        <v>1524953406</v>
      </c>
      <c r="F3100" s="2">
        <v>0.94958841891300005</v>
      </c>
      <c r="G3100" s="2">
        <v>0.94958841891300005</v>
      </c>
      <c r="H3100">
        <v>2044291</v>
      </c>
      <c r="I3100" s="2">
        <v>-0.12984074456700001</v>
      </c>
      <c r="J3100" s="2">
        <v>0</v>
      </c>
      <c r="K3100">
        <v>2</v>
      </c>
      <c r="L3100" s="1" t="s">
        <v>11624</v>
      </c>
      <c r="M3100" s="1" t="s">
        <v>8190</v>
      </c>
      <c r="N3100">
        <v>0</v>
      </c>
      <c r="O3100">
        <v>0</v>
      </c>
      <c r="P3100">
        <v>1</v>
      </c>
      <c r="Q3100">
        <v>0</v>
      </c>
      <c r="R3100" s="19">
        <f>BWscncns[[#This Row],[C fx]]*4+BWscncns[[#This Row],[C fg]]*2+BWscncns[[#This Row],[C fm]]</f>
        <v>1</v>
      </c>
      <c r="S3100">
        <v>1540</v>
      </c>
      <c r="T3100">
        <v>1048576</v>
      </c>
      <c r="U3100" s="13">
        <v>1.468658</v>
      </c>
      <c r="V3100" s="13">
        <v>0.680894</v>
      </c>
      <c r="W3100">
        <v>1482</v>
      </c>
      <c r="X3100">
        <v>29</v>
      </c>
      <c r="Z3100" s="10">
        <f>IF($N3100&lt;&gt;0,constants!$L$2,IF($O3100&lt;&gt;0,constants!$M$2,IF($P3100&lt;&gt;0,constants!$N$2,0)))</f>
        <v>1117.99</v>
      </c>
      <c r="AA3100" s="10">
        <f>IF($N3100&lt;&gt;0,constants!$L$2,IF($O3100&lt;&gt;0,constants!$M$2,IF($P3100&lt;&gt;0,constants!$P$2,0)))</f>
        <v>4051.45</v>
      </c>
      <c r="AB3100" s="11">
        <f>constants!$O$2</f>
        <v>4861.32</v>
      </c>
      <c r="AC3100" s="11">
        <f>VLOOKUP(BWscncns[[#This Row],[scanner]],[0]!ScnrAvgBW,2,FALSE)/1000</f>
        <v>8853.6095214723919</v>
      </c>
      <c r="AD3100" s="8">
        <f>(1+$F3100)*Z3100</f>
        <v>2179.6203564605453</v>
      </c>
      <c r="AE3100" s="8">
        <f>(1+$F3100)*AA3100</f>
        <v>7898.6599998050742</v>
      </c>
      <c r="AF3100" s="8">
        <f>(1+$F3100)*AB3100</f>
        <v>9477.5731726301456</v>
      </c>
      <c r="AG3100" s="8">
        <f>(1+$F3100)*AC3100</f>
        <v>17260.894588640444</v>
      </c>
      <c r="AH3100" s="8">
        <f>(1+$F3100)*$T3100/1000</f>
        <v>2044.291625950118</v>
      </c>
      <c r="AI3100" s="8">
        <f>(1+BWscncns[[#This Row],[pid_error]]*K_p)*BWscncns[[#This Row],[dbw]]/1000</f>
        <v>1546.433812975059</v>
      </c>
      <c r="AJ3100" s="13">
        <f>BWscncns[[#This Row],[Torflow prgrssv alt vote]]/VLOOKUP(BWscncns[[#This Row],[class]],AltBWtotl,2,FALSE)*100</f>
        <v>3.0499803117844986E-2</v>
      </c>
      <c r="AK3100">
        <f>IF(D3100=E3100,1,0)</f>
        <v>1</v>
      </c>
    </row>
    <row r="3101" spans="1:37">
      <c r="A3101" s="1" t="s">
        <v>7093</v>
      </c>
      <c r="B3101" s="1" t="s">
        <v>2090</v>
      </c>
      <c r="C3101">
        <v>2060</v>
      </c>
      <c r="D3101">
        <v>1524989327</v>
      </c>
      <c r="E3101">
        <v>1524989327</v>
      </c>
      <c r="F3101" s="2">
        <v>1.01578899077</v>
      </c>
      <c r="G3101" s="2">
        <v>1.01578899077</v>
      </c>
      <c r="H3101">
        <v>2064167</v>
      </c>
      <c r="I3101" s="2">
        <v>1.20197352441</v>
      </c>
      <c r="J3101" s="2">
        <v>0</v>
      </c>
      <c r="K3101">
        <v>4</v>
      </c>
      <c r="L3101" s="1" t="s">
        <v>11896</v>
      </c>
      <c r="M3101" s="1" t="s">
        <v>2090</v>
      </c>
      <c r="N3101">
        <v>0</v>
      </c>
      <c r="O3101">
        <v>0</v>
      </c>
      <c r="P3101">
        <v>1</v>
      </c>
      <c r="Q3101">
        <v>0</v>
      </c>
      <c r="R3101" s="19">
        <f>BWscncns[[#This Row],[C fx]]*4+BWscncns[[#This Row],[C fg]]*2+BWscncns[[#This Row],[C fm]]</f>
        <v>1</v>
      </c>
      <c r="S3101">
        <v>1710</v>
      </c>
      <c r="T3101">
        <v>1024000</v>
      </c>
      <c r="U3101" s="13">
        <v>1.6699219999999999</v>
      </c>
      <c r="V3101" s="13">
        <v>0.59882999999999997</v>
      </c>
      <c r="W3101">
        <v>899</v>
      </c>
      <c r="X3101">
        <v>17</v>
      </c>
      <c r="Z3101" s="10">
        <f>IF($N3101&lt;&gt;0,constants!$L$2,IF($O3101&lt;&gt;0,constants!$M$2,IF($P3101&lt;&gt;0,constants!$N$2,0)))</f>
        <v>1117.99</v>
      </c>
      <c r="AA3101" s="10">
        <f>IF($N3101&lt;&gt;0,constants!$L$2,IF($O3101&lt;&gt;0,constants!$M$2,IF($P3101&lt;&gt;0,constants!$P$2,0)))</f>
        <v>4051.45</v>
      </c>
      <c r="AB3101" s="11">
        <f>constants!$O$2</f>
        <v>4861.32</v>
      </c>
      <c r="AC3101" s="11">
        <f>VLOOKUP(BWscncns[[#This Row],[scanner]],[0]!ScnrAvgBW,2,FALSE)/1000</f>
        <v>4819.491751072962</v>
      </c>
      <c r="AD3101" s="8">
        <f>(1+$F3101)*Z3101</f>
        <v>2253.6319337909522</v>
      </c>
      <c r="AE3101" s="8">
        <f>(1+$F3101)*AA3101</f>
        <v>8166.8683066551157</v>
      </c>
      <c r="AF3101" s="8">
        <f>(1+$F3101)*AB3101</f>
        <v>9799.3953366100159</v>
      </c>
      <c r="AG3101" s="8">
        <f>(1+$F3101)*AC3101</f>
        <v>9715.0784129197054</v>
      </c>
      <c r="AH3101" s="8">
        <f>(1+$F3101)*$T3101/1000</f>
        <v>2064.16792654848</v>
      </c>
      <c r="AI3101" s="8">
        <f>(1+BWscncns[[#This Row],[pid_error]]*K_p)*BWscncns[[#This Row],[dbw]]/1000</f>
        <v>1544.08396327424</v>
      </c>
      <c r="AJ3101" s="13">
        <f>BWscncns[[#This Row],[Torflow prgrssv alt vote]]/VLOOKUP(BWscncns[[#This Row],[class]],AltBWtotl,2,FALSE)*100</f>
        <v>3.0453457808637327E-2</v>
      </c>
      <c r="AK3101">
        <f>IF(D3101=E3101,1,0)</f>
        <v>1</v>
      </c>
    </row>
    <row r="3102" spans="1:37">
      <c r="A3102" s="1" t="s">
        <v>4290</v>
      </c>
      <c r="B3102" s="1" t="s">
        <v>4291</v>
      </c>
      <c r="C3102">
        <v>640</v>
      </c>
      <c r="D3102">
        <v>1524973109</v>
      </c>
      <c r="E3102">
        <v>1524973109</v>
      </c>
      <c r="F3102" s="2">
        <v>-0.73743130025299997</v>
      </c>
      <c r="G3102" s="2">
        <v>-0.73743130025299997</v>
      </c>
      <c r="H3102">
        <v>640180</v>
      </c>
      <c r="I3102" s="2">
        <v>4.2856681966299999E-2</v>
      </c>
      <c r="J3102" s="2">
        <v>0</v>
      </c>
      <c r="K3102">
        <v>8</v>
      </c>
      <c r="L3102" s="1" t="s">
        <v>11913</v>
      </c>
      <c r="M3102" s="1" t="s">
        <v>4291</v>
      </c>
      <c r="N3102">
        <v>1</v>
      </c>
      <c r="O3102">
        <v>0</v>
      </c>
      <c r="P3102">
        <v>0</v>
      </c>
      <c r="Q3102">
        <v>0</v>
      </c>
      <c r="R3102" s="19">
        <f>BWscncns[[#This Row],[C fx]]*4+BWscncns[[#This Row],[C fg]]*2+BWscncns[[#This Row],[C fm]]</f>
        <v>4</v>
      </c>
      <c r="S3102">
        <v>640</v>
      </c>
      <c r="T3102">
        <v>2438144</v>
      </c>
      <c r="U3102" s="13">
        <v>0.26249499999999998</v>
      </c>
      <c r="V3102" s="13">
        <v>3.8096000000000001</v>
      </c>
      <c r="W3102">
        <v>5613</v>
      </c>
      <c r="X3102">
        <v>112</v>
      </c>
      <c r="Z3102" s="10">
        <f>IF($N3102&lt;&gt;0,constants!$L$2,IF($O3102&lt;&gt;0,constants!$M$2,IF($P3102&lt;&gt;0,constants!$N$2,0)))</f>
        <v>10125.48</v>
      </c>
      <c r="AA3102" s="10">
        <f>IF($N3102&lt;&gt;0,constants!$L$2,IF($O3102&lt;&gt;0,constants!$M$2,IF($P3102&lt;&gt;0,constants!$P$2,0)))</f>
        <v>10125.48</v>
      </c>
      <c r="AB3102" s="11">
        <f>constants!$O$2</f>
        <v>4861.32</v>
      </c>
      <c r="AC3102" s="11">
        <f>VLOOKUP(BWscncns[[#This Row],[scanner]],[0]!ScnrAvgBW,2,FALSE)/1000</f>
        <v>509.99709399477808</v>
      </c>
      <c r="AD3102" s="8">
        <f>(1+$F3102)*Z3102</f>
        <v>2658.6341179142537</v>
      </c>
      <c r="AE3102" s="8">
        <f>(1+$F3102)*AA3102</f>
        <v>2658.6341179142537</v>
      </c>
      <c r="AF3102" s="8">
        <f>(1+$F3102)*AB3102</f>
        <v>1276.430471454086</v>
      </c>
      <c r="AG3102" s="8">
        <f>(1+$F3102)*AC3102</f>
        <v>133.90927384495745</v>
      </c>
      <c r="AH3102" s="8">
        <f>(1+$F3102)*$T3102/1000</f>
        <v>640.18029987594957</v>
      </c>
      <c r="AI3102" s="8">
        <f>(1+BWscncns[[#This Row],[pid_error]]*K_p)*BWscncns[[#This Row],[dbw]]/1000</f>
        <v>1539.1621499379748</v>
      </c>
      <c r="AJ3102" s="13">
        <f>BWscncns[[#This Row],[Torflow prgrssv alt vote]]/VLOOKUP(BWscncns[[#This Row],[class]],AltBWtotl,2,FALSE)*100</f>
        <v>1.3191765055142581E-2</v>
      </c>
      <c r="AK3102">
        <f>IF(D3102=E3102,1,0)</f>
        <v>1</v>
      </c>
    </row>
    <row r="3103" spans="1:37">
      <c r="A3103" s="1" t="s">
        <v>1409</v>
      </c>
      <c r="B3103" s="1" t="s">
        <v>1410</v>
      </c>
      <c r="C3103">
        <v>2030</v>
      </c>
      <c r="D3103">
        <v>1525001415</v>
      </c>
      <c r="E3103">
        <v>1525001415</v>
      </c>
      <c r="F3103" s="2">
        <v>0.93564021238999995</v>
      </c>
      <c r="G3103" s="2">
        <v>0.93564021238999995</v>
      </c>
      <c r="H3103">
        <v>2029665</v>
      </c>
      <c r="I3103" s="2">
        <v>0.53820916612400005</v>
      </c>
      <c r="J3103" s="2">
        <v>0.2</v>
      </c>
      <c r="K3103">
        <v>3</v>
      </c>
      <c r="L3103" s="1" t="s">
        <v>11578</v>
      </c>
      <c r="M3103" s="1" t="s">
        <v>1410</v>
      </c>
      <c r="N3103">
        <v>0</v>
      </c>
      <c r="O3103">
        <v>0</v>
      </c>
      <c r="P3103">
        <v>1</v>
      </c>
      <c r="Q3103">
        <v>0</v>
      </c>
      <c r="R3103" s="19">
        <f>BWscncns[[#This Row],[C fx]]*4+BWscncns[[#This Row],[C fg]]*2+BWscncns[[#This Row],[C fm]]</f>
        <v>1</v>
      </c>
      <c r="S3103">
        <v>1890</v>
      </c>
      <c r="T3103">
        <v>1048576</v>
      </c>
      <c r="U3103" s="13">
        <v>1.8024439999999999</v>
      </c>
      <c r="V3103" s="13">
        <v>0.55480200000000002</v>
      </c>
      <c r="W3103">
        <v>662</v>
      </c>
      <c r="X3103">
        <v>13</v>
      </c>
      <c r="Z3103" s="10">
        <f>IF($N3103&lt;&gt;0,constants!$L$2,IF($O3103&lt;&gt;0,constants!$M$2,IF($P3103&lt;&gt;0,constants!$N$2,0)))</f>
        <v>1117.99</v>
      </c>
      <c r="AA3103" s="10">
        <f>IF($N3103&lt;&gt;0,constants!$L$2,IF($O3103&lt;&gt;0,constants!$M$2,IF($P3103&lt;&gt;0,constants!$P$2,0)))</f>
        <v>4051.45</v>
      </c>
      <c r="AB3103" s="11">
        <f>constants!$O$2</f>
        <v>4861.32</v>
      </c>
      <c r="AC3103" s="11">
        <f>VLOOKUP(BWscncns[[#This Row],[scanner]],[0]!ScnrAvgBW,2,FALSE)/1000</f>
        <v>6440.9193022088357</v>
      </c>
      <c r="AD3103" s="8">
        <f>(1+$F3103)*Z3103</f>
        <v>2164.0264010498963</v>
      </c>
      <c r="AE3103" s="8">
        <f>(1+$F3103)*AA3103</f>
        <v>7842.1495384874652</v>
      </c>
      <c r="AF3103" s="8">
        <f>(1+$F3103)*AB3103</f>
        <v>9409.7664772957542</v>
      </c>
      <c r="AG3103" s="8">
        <f>(1+$F3103)*AC3103</f>
        <v>12467.302406114362</v>
      </c>
      <c r="AH3103" s="8">
        <f>(1+$F3103)*$T3103/1000</f>
        <v>2029.6658713470567</v>
      </c>
      <c r="AI3103" s="8">
        <f>(1+BWscncns[[#This Row],[pid_error]]*K_p)*BWscncns[[#This Row],[dbw]]/1000</f>
        <v>1539.1209356735283</v>
      </c>
      <c r="AJ3103" s="13">
        <f>BWscncns[[#This Row],[Torflow prgrssv alt vote]]/VLOOKUP(BWscncns[[#This Row],[class]],AltBWtotl,2,FALSE)*100</f>
        <v>3.0355573655161061E-2</v>
      </c>
      <c r="AK3103">
        <f>IF(D3103=E3103,1,0)</f>
        <v>1</v>
      </c>
    </row>
    <row r="3104" spans="1:37">
      <c r="A3104" s="1" t="s">
        <v>4590</v>
      </c>
      <c r="B3104" s="1" t="s">
        <v>49</v>
      </c>
      <c r="C3104">
        <v>2040</v>
      </c>
      <c r="D3104">
        <v>1524973689</v>
      </c>
      <c r="E3104">
        <v>1524973689</v>
      </c>
      <c r="F3104" s="2">
        <v>0.99661550981799996</v>
      </c>
      <c r="G3104" s="2">
        <v>0.99661550981799996</v>
      </c>
      <c r="H3104">
        <v>2044534</v>
      </c>
      <c r="I3104" s="2">
        <v>0.66423310265000002</v>
      </c>
      <c r="J3104" s="2">
        <v>0</v>
      </c>
      <c r="K3104">
        <v>3</v>
      </c>
      <c r="L3104" s="1" t="s">
        <v>11685</v>
      </c>
      <c r="M3104" s="1" t="s">
        <v>49</v>
      </c>
      <c r="N3104">
        <v>0</v>
      </c>
      <c r="O3104">
        <v>0</v>
      </c>
      <c r="P3104">
        <v>1</v>
      </c>
      <c r="Q3104">
        <v>0</v>
      </c>
      <c r="R3104" s="19">
        <f>BWscncns[[#This Row],[C fx]]*4+BWscncns[[#This Row],[C fg]]*2+BWscncns[[#This Row],[C fm]]</f>
        <v>1</v>
      </c>
      <c r="S3104">
        <v>1060</v>
      </c>
      <c r="T3104">
        <v>1024000</v>
      </c>
      <c r="U3104" s="13">
        <v>1.035156</v>
      </c>
      <c r="V3104" s="13">
        <v>0.96603799999999995</v>
      </c>
      <c r="W3104">
        <v>3061</v>
      </c>
      <c r="X3104">
        <v>61</v>
      </c>
      <c r="Z3104" s="10">
        <f>IF($N3104&lt;&gt;0,constants!$L$2,IF($O3104&lt;&gt;0,constants!$M$2,IF($P3104&lt;&gt;0,constants!$N$2,0)))</f>
        <v>1117.99</v>
      </c>
      <c r="AA3104" s="10">
        <f>IF($N3104&lt;&gt;0,constants!$L$2,IF($O3104&lt;&gt;0,constants!$M$2,IF($P3104&lt;&gt;0,constants!$P$2,0)))</f>
        <v>4051.45</v>
      </c>
      <c r="AB3104" s="11">
        <f>constants!$O$2</f>
        <v>4861.32</v>
      </c>
      <c r="AC3104" s="11">
        <f>VLOOKUP(BWscncns[[#This Row],[scanner]],[0]!ScnrAvgBW,2,FALSE)/1000</f>
        <v>6440.9193022088357</v>
      </c>
      <c r="AD3104" s="8">
        <f>(1+$F3104)*Z3104</f>
        <v>2232.1961738214259</v>
      </c>
      <c r="AE3104" s="8">
        <f>(1+$F3104)*AA3104</f>
        <v>8089.187907252136</v>
      </c>
      <c r="AF3104" s="8">
        <f>(1+$F3104)*AB3104</f>
        <v>9706.1869101884404</v>
      </c>
      <c r="AG3104" s="8">
        <f>(1+$F3104)*AC3104</f>
        <v>12860.039376276292</v>
      </c>
      <c r="AH3104" s="8">
        <f>(1+$F3104)*$T3104/1000</f>
        <v>2044.5342820536321</v>
      </c>
      <c r="AI3104" s="8">
        <f>(1+BWscncns[[#This Row],[pid_error]]*K_p)*BWscncns[[#This Row],[dbw]]/1000</f>
        <v>1534.267141026816</v>
      </c>
      <c r="AJ3104" s="13">
        <f>BWscncns[[#This Row],[Torflow prgrssv alt vote]]/VLOOKUP(BWscncns[[#This Row],[class]],AltBWtotl,2,FALSE)*100</f>
        <v>3.0259843867143577E-2</v>
      </c>
      <c r="AK3104">
        <f>IF(D3104=E3104,1,0)</f>
        <v>1</v>
      </c>
    </row>
    <row r="3105" spans="1:37">
      <c r="A3105" s="1" t="s">
        <v>8270</v>
      </c>
      <c r="B3105" s="1" t="s">
        <v>49</v>
      </c>
      <c r="C3105">
        <v>2040</v>
      </c>
      <c r="D3105">
        <v>1524926764</v>
      </c>
      <c r="E3105">
        <v>1524926764</v>
      </c>
      <c r="F3105" s="2">
        <v>0.99594701604799996</v>
      </c>
      <c r="G3105" s="2">
        <v>0.99594701604799996</v>
      </c>
      <c r="H3105">
        <v>2043849</v>
      </c>
      <c r="I3105" s="2">
        <v>1.03188215031</v>
      </c>
      <c r="J3105" s="2">
        <v>0</v>
      </c>
      <c r="K3105">
        <v>5</v>
      </c>
      <c r="L3105" s="1" t="s">
        <v>11814</v>
      </c>
      <c r="M3105" s="1" t="s">
        <v>49</v>
      </c>
      <c r="N3105">
        <v>0</v>
      </c>
      <c r="O3105">
        <v>0</v>
      </c>
      <c r="P3105">
        <v>1</v>
      </c>
      <c r="Q3105">
        <v>0</v>
      </c>
      <c r="R3105" s="19">
        <f>BWscncns[[#This Row],[C fx]]*4+BWscncns[[#This Row],[C fg]]*2+BWscncns[[#This Row],[C fm]]</f>
        <v>1</v>
      </c>
      <c r="S3105">
        <v>1550</v>
      </c>
      <c r="T3105">
        <v>1024000</v>
      </c>
      <c r="U3105" s="13">
        <v>1.5136719999999999</v>
      </c>
      <c r="V3105" s="13">
        <v>0.66064500000000004</v>
      </c>
      <c r="W3105">
        <v>1321</v>
      </c>
      <c r="X3105">
        <v>26</v>
      </c>
      <c r="Z3105" s="10">
        <f>IF($N3105&lt;&gt;0,constants!$L$2,IF($O3105&lt;&gt;0,constants!$M$2,IF($P3105&lt;&gt;0,constants!$N$2,0)))</f>
        <v>1117.99</v>
      </c>
      <c r="AA3105" s="10">
        <f>IF($N3105&lt;&gt;0,constants!$L$2,IF($O3105&lt;&gt;0,constants!$M$2,IF($P3105&lt;&gt;0,constants!$P$2,0)))</f>
        <v>4051.45</v>
      </c>
      <c r="AB3105" s="11">
        <f>constants!$O$2</f>
        <v>4861.32</v>
      </c>
      <c r="AC3105" s="11">
        <f>VLOOKUP(BWscncns[[#This Row],[scanner]],[0]!ScnrAvgBW,2,FALSE)/1000</f>
        <v>3794.4265750962772</v>
      </c>
      <c r="AD3105" s="8">
        <f>(1+$F3105)*Z3105</f>
        <v>2231.4488044715035</v>
      </c>
      <c r="AE3105" s="8">
        <f>(1+$F3105)*AA3105</f>
        <v>8086.4795381676695</v>
      </c>
      <c r="AF3105" s="8">
        <f>(1+$F3105)*AB3105</f>
        <v>9702.9371480544633</v>
      </c>
      <c r="AG3105" s="8">
        <f>(1+$F3105)*AC3105</f>
        <v>7573.4744001766467</v>
      </c>
      <c r="AH3105" s="8">
        <f>(1+$F3105)*$T3105/1000</f>
        <v>2043.849744433152</v>
      </c>
      <c r="AI3105" s="8">
        <f>(1+BWscncns[[#This Row],[pid_error]]*K_p)*BWscncns[[#This Row],[dbw]]/1000</f>
        <v>1533.924872216576</v>
      </c>
      <c r="AJ3105" s="13">
        <f>BWscncns[[#This Row],[Torflow prgrssv alt vote]]/VLOOKUP(BWscncns[[#This Row],[class]],AltBWtotl,2,FALSE)*100</f>
        <v>3.0253093412492296E-2</v>
      </c>
      <c r="AK3105">
        <f>IF(D3105=E3105,1,0)</f>
        <v>1</v>
      </c>
    </row>
    <row r="3106" spans="1:37">
      <c r="A3106" s="1" t="s">
        <v>2963</v>
      </c>
      <c r="B3106" s="1" t="s">
        <v>2964</v>
      </c>
      <c r="C3106">
        <v>2030</v>
      </c>
      <c r="D3106">
        <v>1524954154</v>
      </c>
      <c r="E3106">
        <v>1524954154</v>
      </c>
      <c r="F3106" s="2">
        <v>0.98538793442299999</v>
      </c>
      <c r="G3106" s="2">
        <v>0.98538793442299999</v>
      </c>
      <c r="H3106">
        <v>2033037</v>
      </c>
      <c r="I3106" s="2">
        <v>0.99304701369799997</v>
      </c>
      <c r="J3106" s="2">
        <v>0</v>
      </c>
      <c r="K3106">
        <v>3</v>
      </c>
      <c r="L3106" s="1" t="s">
        <v>11536</v>
      </c>
      <c r="M3106" s="1" t="s">
        <v>2964</v>
      </c>
      <c r="N3106">
        <v>0</v>
      </c>
      <c r="O3106">
        <v>0</v>
      </c>
      <c r="P3106">
        <v>1</v>
      </c>
      <c r="Q3106">
        <v>0</v>
      </c>
      <c r="R3106" s="19">
        <f>BWscncns[[#This Row],[C fx]]*4+BWscncns[[#This Row],[C fg]]*2+BWscncns[[#This Row],[C fm]]</f>
        <v>1</v>
      </c>
      <c r="S3106">
        <v>1470</v>
      </c>
      <c r="T3106">
        <v>1024000</v>
      </c>
      <c r="U3106" s="13">
        <v>1.4355469999999999</v>
      </c>
      <c r="V3106" s="13">
        <v>0.69659899999999997</v>
      </c>
      <c r="W3106">
        <v>1570</v>
      </c>
      <c r="X3106">
        <v>31</v>
      </c>
      <c r="Z3106" s="10">
        <f>IF($N3106&lt;&gt;0,constants!$L$2,IF($O3106&lt;&gt;0,constants!$M$2,IF($P3106&lt;&gt;0,constants!$N$2,0)))</f>
        <v>1117.99</v>
      </c>
      <c r="AA3106" s="10">
        <f>IF($N3106&lt;&gt;0,constants!$L$2,IF($O3106&lt;&gt;0,constants!$M$2,IF($P3106&lt;&gt;0,constants!$P$2,0)))</f>
        <v>4051.45</v>
      </c>
      <c r="AB3106" s="11">
        <f>constants!$O$2</f>
        <v>4861.32</v>
      </c>
      <c r="AC3106" s="11">
        <f>VLOOKUP(BWscncns[[#This Row],[scanner]],[0]!ScnrAvgBW,2,FALSE)/1000</f>
        <v>6440.9193022088357</v>
      </c>
      <c r="AD3106" s="8">
        <f>(1+$F3106)*Z3106</f>
        <v>2219.6438568055701</v>
      </c>
      <c r="AE3106" s="8">
        <f>(1+$F3106)*AA3106</f>
        <v>8043.6999469180637</v>
      </c>
      <c r="AF3106" s="8">
        <f>(1+$F3106)*AB3106</f>
        <v>9651.6060733692175</v>
      </c>
      <c r="AG3106" s="8">
        <f>(1+$F3106)*AC3106</f>
        <v>12787.723469197632</v>
      </c>
      <c r="AH3106" s="8">
        <f>(1+$F3106)*$T3106/1000</f>
        <v>2033.0372448491521</v>
      </c>
      <c r="AI3106" s="8">
        <f>(1+BWscncns[[#This Row],[pid_error]]*K_p)*BWscncns[[#This Row],[dbw]]/1000</f>
        <v>1528.5186224245761</v>
      </c>
      <c r="AJ3106" s="13">
        <f>BWscncns[[#This Row],[Torflow prgrssv alt vote]]/VLOOKUP(BWscncns[[#This Row],[class]],AltBWtotl,2,FALSE)*100</f>
        <v>3.0146467734187526E-2</v>
      </c>
      <c r="AK3106">
        <f>IF(D3106=E3106,1,0)</f>
        <v>1</v>
      </c>
    </row>
    <row r="3107" spans="1:37">
      <c r="A3107" s="1" t="s">
        <v>3872</v>
      </c>
      <c r="B3107" s="1" t="s">
        <v>49</v>
      </c>
      <c r="C3107">
        <v>1260</v>
      </c>
      <c r="D3107">
        <v>1525002309</v>
      </c>
      <c r="E3107">
        <v>1525002309</v>
      </c>
      <c r="F3107" s="2">
        <v>-0.30154279398900002</v>
      </c>
      <c r="G3107" s="2">
        <v>-0.30154279398900002</v>
      </c>
      <c r="H3107">
        <v>1257103</v>
      </c>
      <c r="I3107" s="2">
        <v>5.1504383086100003E-2</v>
      </c>
      <c r="J3107" s="2">
        <v>0</v>
      </c>
      <c r="K3107">
        <v>6</v>
      </c>
      <c r="L3107" s="1" t="s">
        <v>11780</v>
      </c>
      <c r="M3107" s="1" t="s">
        <v>49</v>
      </c>
      <c r="N3107">
        <v>0</v>
      </c>
      <c r="O3107">
        <v>0</v>
      </c>
      <c r="P3107">
        <v>1</v>
      </c>
      <c r="Q3107">
        <v>0</v>
      </c>
      <c r="R3107" s="19">
        <f>BWscncns[[#This Row],[C fx]]*4+BWscncns[[#This Row],[C fg]]*2+BWscncns[[#This Row],[C fm]]</f>
        <v>1</v>
      </c>
      <c r="S3107">
        <v>1100</v>
      </c>
      <c r="T3107">
        <v>1799829</v>
      </c>
      <c r="U3107" s="13">
        <v>0.61116899999999996</v>
      </c>
      <c r="V3107" s="13">
        <v>1.6362080000000001</v>
      </c>
      <c r="W3107">
        <v>4503</v>
      </c>
      <c r="X3107">
        <v>90</v>
      </c>
      <c r="Z3107" s="10">
        <f>IF($N3107&lt;&gt;0,constants!$L$2,IF($O3107&lt;&gt;0,constants!$M$2,IF($P3107&lt;&gt;0,constants!$N$2,0)))</f>
        <v>1117.99</v>
      </c>
      <c r="AA3107" s="10">
        <f>IF($N3107&lt;&gt;0,constants!$L$2,IF($O3107&lt;&gt;0,constants!$M$2,IF($P3107&lt;&gt;0,constants!$P$2,0)))</f>
        <v>4051.45</v>
      </c>
      <c r="AB3107" s="11">
        <f>constants!$O$2</f>
        <v>4861.32</v>
      </c>
      <c r="AC3107" s="11">
        <f>VLOOKUP(BWscncns[[#This Row],[scanner]],[0]!ScnrAvgBW,2,FALSE)/1000</f>
        <v>2386.3111194805197</v>
      </c>
      <c r="AD3107" s="8">
        <f>(1+$F3107)*Z3107</f>
        <v>780.86817174823784</v>
      </c>
      <c r="AE3107" s="8">
        <f>(1+$F3107)*AA3107</f>
        <v>2829.7644472932657</v>
      </c>
      <c r="AF3107" s="8">
        <f>(1+$F3107)*AB3107</f>
        <v>3395.4239847253939</v>
      </c>
      <c r="AG3107" s="8">
        <f>(1+$F3107)*AC3107</f>
        <v>1666.7361971853452</v>
      </c>
      <c r="AH3107" s="8">
        <f>(1+$F3107)*$T3107/1000</f>
        <v>1257.103534637572</v>
      </c>
      <c r="AI3107" s="8">
        <f>(1+BWscncns[[#This Row],[pid_error]]*K_p)*BWscncns[[#This Row],[dbw]]/1000</f>
        <v>1528.4662673187859</v>
      </c>
      <c r="AJ3107" s="13">
        <f>BWscncns[[#This Row],[Torflow prgrssv alt vote]]/VLOOKUP(BWscncns[[#This Row],[class]],AltBWtotl,2,FALSE)*100</f>
        <v>3.0145435151735296E-2</v>
      </c>
      <c r="AK3107">
        <f>IF(D3107=E3107,1,0)</f>
        <v>1</v>
      </c>
    </row>
    <row r="3108" spans="1:37">
      <c r="A3108" s="1" t="s">
        <v>5896</v>
      </c>
      <c r="B3108" s="1" t="s">
        <v>5897</v>
      </c>
      <c r="C3108">
        <v>2030</v>
      </c>
      <c r="D3108">
        <v>1525004091</v>
      </c>
      <c r="E3108">
        <v>1525004091</v>
      </c>
      <c r="F3108" s="2">
        <v>0.98286418038900003</v>
      </c>
      <c r="G3108" s="2">
        <v>0.98286418038900003</v>
      </c>
      <c r="H3108">
        <v>2030452</v>
      </c>
      <c r="I3108" s="2">
        <v>1.01079015453</v>
      </c>
      <c r="J3108" s="2">
        <v>0</v>
      </c>
      <c r="K3108">
        <v>4</v>
      </c>
      <c r="L3108" s="1" t="s">
        <v>11647</v>
      </c>
      <c r="M3108" s="1" t="s">
        <v>5897</v>
      </c>
      <c r="N3108">
        <v>0</v>
      </c>
      <c r="O3108">
        <v>0</v>
      </c>
      <c r="P3108">
        <v>1</v>
      </c>
      <c r="Q3108">
        <v>0</v>
      </c>
      <c r="R3108" s="19">
        <f>BWscncns[[#This Row],[C fx]]*4+BWscncns[[#This Row],[C fg]]*2+BWscncns[[#This Row],[C fm]]</f>
        <v>1</v>
      </c>
      <c r="S3108">
        <v>1140</v>
      </c>
      <c r="T3108">
        <v>1024000</v>
      </c>
      <c r="U3108" s="13">
        <v>1.113281</v>
      </c>
      <c r="V3108" s="13">
        <v>0.89824599999999999</v>
      </c>
      <c r="W3108">
        <v>2627</v>
      </c>
      <c r="X3108">
        <v>52</v>
      </c>
      <c r="Z3108" s="10">
        <f>IF($N3108&lt;&gt;0,constants!$L$2,IF($O3108&lt;&gt;0,constants!$M$2,IF($P3108&lt;&gt;0,constants!$N$2,0)))</f>
        <v>1117.99</v>
      </c>
      <c r="AA3108" s="10">
        <f>IF($N3108&lt;&gt;0,constants!$L$2,IF($O3108&lt;&gt;0,constants!$M$2,IF($P3108&lt;&gt;0,constants!$P$2,0)))</f>
        <v>4051.45</v>
      </c>
      <c r="AB3108" s="11">
        <f>constants!$O$2</f>
        <v>4861.32</v>
      </c>
      <c r="AC3108" s="11">
        <f>VLOOKUP(BWscncns[[#This Row],[scanner]],[0]!ScnrAvgBW,2,FALSE)/1000</f>
        <v>4819.491751072962</v>
      </c>
      <c r="AD3108" s="8">
        <f>(1+$F3108)*Z3108</f>
        <v>2216.822325033098</v>
      </c>
      <c r="AE3108" s="8">
        <f>(1+$F3108)*AA3108</f>
        <v>8033.4750836370131</v>
      </c>
      <c r="AF3108" s="8">
        <f>(1+$F3108)*AB3108</f>
        <v>9639.3372974086524</v>
      </c>
      <c r="AG3108" s="8">
        <f>(1+$F3108)*AC3108</f>
        <v>9556.397560882835</v>
      </c>
      <c r="AH3108" s="8">
        <f>(1+$F3108)*$T3108/1000</f>
        <v>2030.4529207183359</v>
      </c>
      <c r="AI3108" s="8">
        <f>(1+BWscncns[[#This Row],[pid_error]]*K_p)*BWscncns[[#This Row],[dbw]]/1000</f>
        <v>1527.226460359168</v>
      </c>
      <c r="AJ3108" s="13">
        <f>BWscncns[[#This Row],[Torflow prgrssv alt vote]]/VLOOKUP(BWscncns[[#This Row],[class]],AltBWtotl,2,FALSE)*100</f>
        <v>3.0120982848730018E-2</v>
      </c>
      <c r="AK3108">
        <f>IF(D3108=E3108,1,0)</f>
        <v>1</v>
      </c>
    </row>
    <row r="3109" spans="1:37">
      <c r="A3109" s="1" t="s">
        <v>213</v>
      </c>
      <c r="B3109" s="1" t="s">
        <v>214</v>
      </c>
      <c r="C3109">
        <v>2000</v>
      </c>
      <c r="D3109">
        <v>1525000343</v>
      </c>
      <c r="E3109">
        <v>1525000343</v>
      </c>
      <c r="F3109" s="2">
        <v>0.91205908492900001</v>
      </c>
      <c r="G3109" s="2">
        <v>0.91205908492900001</v>
      </c>
      <c r="H3109">
        <v>2004939</v>
      </c>
      <c r="I3109" s="2">
        <v>0.73583496696600004</v>
      </c>
      <c r="J3109" s="2">
        <v>0</v>
      </c>
      <c r="K3109">
        <v>3</v>
      </c>
      <c r="L3109" s="1" t="s">
        <v>11634</v>
      </c>
      <c r="M3109" s="1" t="s">
        <v>214</v>
      </c>
      <c r="N3109">
        <v>0</v>
      </c>
      <c r="O3109">
        <v>0</v>
      </c>
      <c r="P3109">
        <v>1</v>
      </c>
      <c r="Q3109">
        <v>0</v>
      </c>
      <c r="R3109" s="19">
        <f>BWscncns[[#This Row],[C fx]]*4+BWscncns[[#This Row],[C fg]]*2+BWscncns[[#This Row],[C fm]]</f>
        <v>1</v>
      </c>
      <c r="S3109">
        <v>1430</v>
      </c>
      <c r="T3109">
        <v>1048576</v>
      </c>
      <c r="U3109" s="13">
        <v>1.3637539999999999</v>
      </c>
      <c r="V3109" s="13">
        <v>0.73326999999999998</v>
      </c>
      <c r="W3109">
        <v>1757</v>
      </c>
      <c r="X3109">
        <v>35</v>
      </c>
      <c r="Z3109" s="10">
        <f>IF($N3109&lt;&gt;0,constants!$L$2,IF($O3109&lt;&gt;0,constants!$M$2,IF($P3109&lt;&gt;0,constants!$N$2,0)))</f>
        <v>1117.99</v>
      </c>
      <c r="AA3109" s="10">
        <f>IF($N3109&lt;&gt;0,constants!$L$2,IF($O3109&lt;&gt;0,constants!$M$2,IF($P3109&lt;&gt;0,constants!$P$2,0)))</f>
        <v>4051.45</v>
      </c>
      <c r="AB3109" s="11">
        <f>constants!$O$2</f>
        <v>4861.32</v>
      </c>
      <c r="AC3109" s="11">
        <f>VLOOKUP(BWscncns[[#This Row],[scanner]],[0]!ScnrAvgBW,2,FALSE)/1000</f>
        <v>6440.9193022088357</v>
      </c>
      <c r="AD3109" s="8">
        <f>(1+$F3109)*Z3109</f>
        <v>2137.6629363597726</v>
      </c>
      <c r="AE3109" s="8">
        <f>(1+$F3109)*AA3109</f>
        <v>7746.6117796355966</v>
      </c>
      <c r="AF3109" s="8">
        <f>(1+$F3109)*AB3109</f>
        <v>9295.1310707470457</v>
      </c>
      <c r="AG3109" s="8">
        <f>(1+$F3109)*AC3109</f>
        <v>12315.41826708296</v>
      </c>
      <c r="AH3109" s="8">
        <f>(1+$F3109)*$T3109/1000</f>
        <v>2004.9392670385112</v>
      </c>
      <c r="AI3109" s="8">
        <f>(1+BWscncns[[#This Row],[pid_error]]*K_p)*BWscncns[[#This Row],[dbw]]/1000</f>
        <v>1526.7576335192555</v>
      </c>
      <c r="AJ3109" s="13">
        <f>BWscncns[[#This Row],[Torflow prgrssv alt vote]]/VLOOKUP(BWscncns[[#This Row],[class]],AltBWtotl,2,FALSE)*100</f>
        <v>3.0111736331877036E-2</v>
      </c>
      <c r="AK3109">
        <f>IF(D3109=E3109,1,0)</f>
        <v>1</v>
      </c>
    </row>
    <row r="3110" spans="1:37">
      <c r="A3110" s="1" t="s">
        <v>287</v>
      </c>
      <c r="B3110" s="1" t="s">
        <v>288</v>
      </c>
      <c r="C3110">
        <v>240</v>
      </c>
      <c r="D3110">
        <v>1524989656</v>
      </c>
      <c r="E3110">
        <v>1524989656</v>
      </c>
      <c r="F3110" s="2">
        <v>-0.91444842094900003</v>
      </c>
      <c r="G3110" s="2">
        <v>-0.91444842094900003</v>
      </c>
      <c r="H3110">
        <v>240475</v>
      </c>
      <c r="I3110" s="2">
        <v>-1.5895055894000001E-2</v>
      </c>
      <c r="J3110" s="2">
        <v>0.3</v>
      </c>
      <c r="K3110">
        <v>8</v>
      </c>
      <c r="L3110" s="1" t="s">
        <v>11922</v>
      </c>
      <c r="M3110" s="1" t="s">
        <v>288</v>
      </c>
      <c r="N3110">
        <v>1</v>
      </c>
      <c r="O3110">
        <v>0</v>
      </c>
      <c r="P3110">
        <v>0</v>
      </c>
      <c r="Q3110">
        <v>0</v>
      </c>
      <c r="R3110" s="19">
        <f>BWscncns[[#This Row],[C fx]]*4+BWscncns[[#This Row],[C fg]]*2+BWscncns[[#This Row],[C fm]]</f>
        <v>4</v>
      </c>
      <c r="S3110">
        <v>240</v>
      </c>
      <c r="T3110">
        <v>2810880</v>
      </c>
      <c r="U3110" s="13">
        <v>8.5383000000000001E-2</v>
      </c>
      <c r="V3110" s="13">
        <v>11.712</v>
      </c>
      <c r="W3110">
        <v>6259</v>
      </c>
      <c r="X3110">
        <v>125</v>
      </c>
      <c r="Z3110" s="10">
        <f>IF($N3110&lt;&gt;0,constants!$L$2,IF($O3110&lt;&gt;0,constants!$M$2,IF($P3110&lt;&gt;0,constants!$N$2,0)))</f>
        <v>10125.48</v>
      </c>
      <c r="AA3110" s="10">
        <f>IF($N3110&lt;&gt;0,constants!$L$2,IF($O3110&lt;&gt;0,constants!$M$2,IF($P3110&lt;&gt;0,constants!$P$2,0)))</f>
        <v>10125.48</v>
      </c>
      <c r="AB3110" s="11">
        <f>constants!$O$2</f>
        <v>4861.32</v>
      </c>
      <c r="AC3110" s="11">
        <f>VLOOKUP(BWscncns[[#This Row],[scanner]],[0]!ScnrAvgBW,2,FALSE)/1000</f>
        <v>509.99709399477808</v>
      </c>
      <c r="AD3110" s="8">
        <f>(1+$F3110)*Z3110</f>
        <v>866.2508026493191</v>
      </c>
      <c r="AE3110" s="8">
        <f>(1+$F3110)*AA3110</f>
        <v>866.2508026493191</v>
      </c>
      <c r="AF3110" s="8">
        <f>(1+$F3110)*AB3110</f>
        <v>415.89360227220715</v>
      </c>
      <c r="AG3110" s="8">
        <f>(1+$F3110)*AC3110</f>
        <v>43.63105670267452</v>
      </c>
      <c r="AH3110" s="8">
        <f>(1+$F3110)*$T3110/1000</f>
        <v>240.47522252287479</v>
      </c>
      <c r="AI3110" s="8">
        <f>(1+BWscncns[[#This Row],[pid_error]]*K_p)*BWscncns[[#This Row],[dbw]]/1000</f>
        <v>1525.6776112614375</v>
      </c>
      <c r="AJ3110" s="13">
        <f>BWscncns[[#This Row],[Torflow prgrssv alt vote]]/VLOOKUP(BWscncns[[#This Row],[class]],AltBWtotl,2,FALSE)*100</f>
        <v>1.3076192523616236E-2</v>
      </c>
      <c r="AK3110">
        <f>IF(D3110=E3110,1,0)</f>
        <v>1</v>
      </c>
    </row>
    <row r="3111" spans="1:37">
      <c r="A3111" s="1" t="s">
        <v>10568</v>
      </c>
      <c r="B3111" s="1" t="s">
        <v>10569</v>
      </c>
      <c r="C3111">
        <v>2000</v>
      </c>
      <c r="D3111">
        <v>1524989327</v>
      </c>
      <c r="E3111">
        <v>1524989327</v>
      </c>
      <c r="F3111" s="2">
        <v>0.90695978716699999</v>
      </c>
      <c r="G3111" s="2">
        <v>0.90695978716699999</v>
      </c>
      <c r="H3111">
        <v>1999592</v>
      </c>
      <c r="I3111" s="2">
        <v>-0.26939109094300001</v>
      </c>
      <c r="J3111" s="2">
        <v>0</v>
      </c>
      <c r="K3111">
        <v>4</v>
      </c>
      <c r="L3111" s="1" t="s">
        <v>11896</v>
      </c>
      <c r="M3111" s="1" t="s">
        <v>10569</v>
      </c>
      <c r="N3111">
        <v>0</v>
      </c>
      <c r="O3111">
        <v>0</v>
      </c>
      <c r="P3111">
        <v>1</v>
      </c>
      <c r="Q3111">
        <v>0</v>
      </c>
      <c r="R3111" s="19">
        <f>BWscncns[[#This Row],[C fx]]*4+BWscncns[[#This Row],[C fg]]*2+BWscncns[[#This Row],[C fm]]</f>
        <v>1</v>
      </c>
      <c r="S3111">
        <v>2000</v>
      </c>
      <c r="T3111">
        <v>1048576</v>
      </c>
      <c r="U3111" s="13">
        <v>1.907349</v>
      </c>
      <c r="V3111" s="13">
        <v>0.52428799999999998</v>
      </c>
      <c r="W3111">
        <v>512</v>
      </c>
      <c r="X3111">
        <v>10</v>
      </c>
      <c r="Z3111" s="10">
        <f>IF($N3111&lt;&gt;0,constants!$L$2,IF($O3111&lt;&gt;0,constants!$M$2,IF($P3111&lt;&gt;0,constants!$N$2,0)))</f>
        <v>1117.99</v>
      </c>
      <c r="AA3111" s="10">
        <f>IF($N3111&lt;&gt;0,constants!$L$2,IF($O3111&lt;&gt;0,constants!$M$2,IF($P3111&lt;&gt;0,constants!$P$2,0)))</f>
        <v>4051.45</v>
      </c>
      <c r="AB3111" s="11">
        <f>constants!$O$2</f>
        <v>4861.32</v>
      </c>
      <c r="AC3111" s="11">
        <f>VLOOKUP(BWscncns[[#This Row],[scanner]],[0]!ScnrAvgBW,2,FALSE)/1000</f>
        <v>4819.491751072962</v>
      </c>
      <c r="AD3111" s="8">
        <f>(1+$F3111)*Z3111</f>
        <v>2131.9619724548343</v>
      </c>
      <c r="AE3111" s="8">
        <f>(1+$F3111)*AA3111</f>
        <v>7725.9522297177418</v>
      </c>
      <c r="AF3111" s="8">
        <f>(1+$F3111)*AB3111</f>
        <v>9270.3417525506811</v>
      </c>
      <c r="AG3111" s="8">
        <f>(1+$F3111)*AC3111</f>
        <v>9190.5769638792081</v>
      </c>
      <c r="AH3111" s="8">
        <f>(1+$F3111)*$T3111/1000</f>
        <v>1999.5922657884244</v>
      </c>
      <c r="AI3111" s="8">
        <f>(1+BWscncns[[#This Row],[pid_error]]*K_p)*BWscncns[[#This Row],[dbw]]/1000</f>
        <v>1524.0841328942122</v>
      </c>
      <c r="AJ3111" s="13">
        <f>BWscncns[[#This Row],[Torflow prgrssv alt vote]]/VLOOKUP(BWscncns[[#This Row],[class]],AltBWtotl,2,FALSE)*100</f>
        <v>3.0059007762432227E-2</v>
      </c>
      <c r="AK3111">
        <f>IF(D3111=E3111,1,0)</f>
        <v>1</v>
      </c>
    </row>
    <row r="3112" spans="1:37">
      <c r="A3112" s="1" t="s">
        <v>9421</v>
      </c>
      <c r="B3112" s="1" t="s">
        <v>9422</v>
      </c>
      <c r="C3112">
        <v>2000</v>
      </c>
      <c r="D3112">
        <v>1524991615</v>
      </c>
      <c r="E3112">
        <v>1524991615</v>
      </c>
      <c r="F3112" s="2">
        <v>0.90624749508000002</v>
      </c>
      <c r="G3112" s="2">
        <v>0.90624749508000002</v>
      </c>
      <c r="H3112">
        <v>1998845</v>
      </c>
      <c r="I3112" s="2">
        <v>0.72910974054699995</v>
      </c>
      <c r="J3112" s="2">
        <v>0</v>
      </c>
      <c r="K3112">
        <v>2</v>
      </c>
      <c r="L3112" s="1" t="s">
        <v>11555</v>
      </c>
      <c r="M3112" s="1" t="s">
        <v>9422</v>
      </c>
      <c r="N3112">
        <v>0</v>
      </c>
      <c r="O3112">
        <v>0</v>
      </c>
      <c r="P3112">
        <v>1</v>
      </c>
      <c r="Q3112">
        <v>0</v>
      </c>
      <c r="R3112" s="19">
        <f>BWscncns[[#This Row],[C fx]]*4+BWscncns[[#This Row],[C fg]]*2+BWscncns[[#This Row],[C fm]]</f>
        <v>1</v>
      </c>
      <c r="S3112">
        <v>1840</v>
      </c>
      <c r="T3112">
        <v>1048576</v>
      </c>
      <c r="U3112" s="13">
        <v>1.754761</v>
      </c>
      <c r="V3112" s="13">
        <v>0.569878</v>
      </c>
      <c r="W3112">
        <v>760</v>
      </c>
      <c r="X3112">
        <v>15</v>
      </c>
      <c r="Z3112" s="10">
        <f>IF($N3112&lt;&gt;0,constants!$L$2,IF($O3112&lt;&gt;0,constants!$M$2,IF($P3112&lt;&gt;0,constants!$N$2,0)))</f>
        <v>1117.99</v>
      </c>
      <c r="AA3112" s="10">
        <f>IF($N3112&lt;&gt;0,constants!$L$2,IF($O3112&lt;&gt;0,constants!$M$2,IF($P3112&lt;&gt;0,constants!$P$2,0)))</f>
        <v>4051.45</v>
      </c>
      <c r="AB3112" s="11">
        <f>constants!$O$2</f>
        <v>4861.32</v>
      </c>
      <c r="AC3112" s="11">
        <f>VLOOKUP(BWscncns[[#This Row],[scanner]],[0]!ScnrAvgBW,2,FALSE)/1000</f>
        <v>8853.6095214723919</v>
      </c>
      <c r="AD3112" s="8">
        <f>(1+$F3112)*Z3112</f>
        <v>2131.1656370244896</v>
      </c>
      <c r="AE3112" s="8">
        <f>(1+$F3112)*AA3112</f>
        <v>7723.0664139418659</v>
      </c>
      <c r="AF3112" s="8">
        <f>(1+$F3112)*AB3112</f>
        <v>9266.8790727823052</v>
      </c>
      <c r="AG3112" s="8">
        <f>(1+$F3112)*AC3112</f>
        <v>16877.170972723186</v>
      </c>
      <c r="AH3112" s="8">
        <f>(1+$F3112)*$T3112/1000</f>
        <v>1998.8453734010063</v>
      </c>
      <c r="AI3112" s="8">
        <f>(1+BWscncns[[#This Row],[pid_error]]*K_p)*BWscncns[[#This Row],[dbw]]/1000</f>
        <v>1523.7106867005032</v>
      </c>
      <c r="AJ3112" s="13">
        <f>BWscncns[[#This Row],[Torflow prgrssv alt vote]]/VLOOKUP(BWscncns[[#This Row],[class]],AltBWtotl,2,FALSE)*100</f>
        <v>3.0051642406548472E-2</v>
      </c>
      <c r="AK3112">
        <f>IF(D3112=E3112,1,0)</f>
        <v>1</v>
      </c>
    </row>
    <row r="3113" spans="1:37">
      <c r="A3113" s="1" t="s">
        <v>9491</v>
      </c>
      <c r="B3113" s="1" t="s">
        <v>9492</v>
      </c>
      <c r="C3113">
        <v>1620</v>
      </c>
      <c r="D3113">
        <v>1524973997</v>
      </c>
      <c r="E3113">
        <v>1524973997</v>
      </c>
      <c r="F3113" s="2">
        <v>0.198892223305</v>
      </c>
      <c r="G3113" s="2">
        <v>0.198892223305</v>
      </c>
      <c r="H3113">
        <v>1624424</v>
      </c>
      <c r="I3113" s="2">
        <v>0.43795821799500001</v>
      </c>
      <c r="J3113" s="2">
        <v>0</v>
      </c>
      <c r="K3113">
        <v>4</v>
      </c>
      <c r="L3113" s="1" t="s">
        <v>11864</v>
      </c>
      <c r="M3113" s="1" t="s">
        <v>9492</v>
      </c>
      <c r="N3113">
        <v>0</v>
      </c>
      <c r="O3113">
        <v>0</v>
      </c>
      <c r="P3113">
        <v>1</v>
      </c>
      <c r="Q3113">
        <v>0</v>
      </c>
      <c r="R3113" s="19">
        <f>BWscncns[[#This Row],[C fx]]*4+BWscncns[[#This Row],[C fg]]*2+BWscncns[[#This Row],[C fm]]</f>
        <v>1</v>
      </c>
      <c r="S3113">
        <v>1480</v>
      </c>
      <c r="T3113">
        <v>1384563</v>
      </c>
      <c r="U3113" s="13">
        <v>1.068929</v>
      </c>
      <c r="V3113" s="13">
        <v>0.93551600000000001</v>
      </c>
      <c r="W3113">
        <v>2873</v>
      </c>
      <c r="X3113">
        <v>57</v>
      </c>
      <c r="Z3113" s="10">
        <f>IF($N3113&lt;&gt;0,constants!$L$2,IF($O3113&lt;&gt;0,constants!$M$2,IF($P3113&lt;&gt;0,constants!$N$2,0)))</f>
        <v>1117.99</v>
      </c>
      <c r="AA3113" s="10">
        <f>IF($N3113&lt;&gt;0,constants!$L$2,IF($O3113&lt;&gt;0,constants!$M$2,IF($P3113&lt;&gt;0,constants!$P$2,0)))</f>
        <v>4051.45</v>
      </c>
      <c r="AB3113" s="11">
        <f>constants!$O$2</f>
        <v>4861.32</v>
      </c>
      <c r="AC3113" s="11">
        <f>VLOOKUP(BWscncns[[#This Row],[scanner]],[0]!ScnrAvgBW,2,FALSE)/1000</f>
        <v>4819.491751072962</v>
      </c>
      <c r="AD3113" s="8">
        <f>(1+$F3113)*Z3113</f>
        <v>1340.3495167327571</v>
      </c>
      <c r="AE3113" s="8">
        <f>(1+$F3113)*AA3113</f>
        <v>4857.2518981090425</v>
      </c>
      <c r="AF3113" s="8">
        <f>(1+$F3113)*AB3113</f>
        <v>5828.1987429970632</v>
      </c>
      <c r="AG3113" s="8">
        <f>(1+$F3113)*AC3113</f>
        <v>5778.0511806439717</v>
      </c>
      <c r="AH3113" s="8">
        <f>(1+$F3113)*$T3113/1000</f>
        <v>1659.9418133758409</v>
      </c>
      <c r="AI3113" s="8">
        <f>(1+BWscncns[[#This Row],[pid_error]]*K_p)*BWscncns[[#This Row],[dbw]]/1000</f>
        <v>1522.2524066879205</v>
      </c>
      <c r="AJ3113" s="13">
        <f>BWscncns[[#This Row],[Torflow prgrssv alt vote]]/VLOOKUP(BWscncns[[#This Row],[class]],AltBWtotl,2,FALSE)*100</f>
        <v>3.0022881231707828E-2</v>
      </c>
      <c r="AK3113">
        <f>IF(D3113=E3113,1,0)</f>
        <v>1</v>
      </c>
    </row>
    <row r="3114" spans="1:37">
      <c r="A3114" s="1" t="s">
        <v>9816</v>
      </c>
      <c r="B3114" s="1" t="s">
        <v>9817</v>
      </c>
      <c r="C3114">
        <v>1990</v>
      </c>
      <c r="D3114">
        <v>1524959345</v>
      </c>
      <c r="E3114">
        <v>1524959345</v>
      </c>
      <c r="F3114" s="2">
        <v>0.90236876887399997</v>
      </c>
      <c r="G3114" s="2">
        <v>0.90236876887399997</v>
      </c>
      <c r="H3114">
        <v>1994778</v>
      </c>
      <c r="I3114" s="2">
        <v>0.47039758575700003</v>
      </c>
      <c r="J3114" s="2">
        <v>0</v>
      </c>
      <c r="K3114">
        <v>2</v>
      </c>
      <c r="L3114" s="1" t="s">
        <v>11572</v>
      </c>
      <c r="M3114" s="1" t="s">
        <v>9817</v>
      </c>
      <c r="N3114">
        <v>0</v>
      </c>
      <c r="O3114">
        <v>0</v>
      </c>
      <c r="P3114">
        <v>1</v>
      </c>
      <c r="Q3114">
        <v>0</v>
      </c>
      <c r="R3114" s="19">
        <f>BWscncns[[#This Row],[C fx]]*4+BWscncns[[#This Row],[C fg]]*2+BWscncns[[#This Row],[C fm]]</f>
        <v>1</v>
      </c>
      <c r="S3114">
        <v>1510</v>
      </c>
      <c r="T3114">
        <v>1048576</v>
      </c>
      <c r="U3114" s="13">
        <v>1.440048</v>
      </c>
      <c r="V3114" s="13">
        <v>0.69442099999999995</v>
      </c>
      <c r="W3114">
        <v>1561</v>
      </c>
      <c r="X3114">
        <v>31</v>
      </c>
      <c r="Z3114" s="10">
        <f>IF($N3114&lt;&gt;0,constants!$L$2,IF($O3114&lt;&gt;0,constants!$M$2,IF($P3114&lt;&gt;0,constants!$N$2,0)))</f>
        <v>1117.99</v>
      </c>
      <c r="AA3114" s="10">
        <f>IF($N3114&lt;&gt;0,constants!$L$2,IF($O3114&lt;&gt;0,constants!$M$2,IF($P3114&lt;&gt;0,constants!$P$2,0)))</f>
        <v>4051.45</v>
      </c>
      <c r="AB3114" s="11">
        <f>constants!$O$2</f>
        <v>4861.32</v>
      </c>
      <c r="AC3114" s="11">
        <f>VLOOKUP(BWscncns[[#This Row],[scanner]],[0]!ScnrAvgBW,2,FALSE)/1000</f>
        <v>8853.6095214723919</v>
      </c>
      <c r="AD3114" s="8">
        <f>(1+$F3114)*Z3114</f>
        <v>2126.8292599134434</v>
      </c>
      <c r="AE3114" s="8">
        <f>(1+$F3114)*AA3114</f>
        <v>7707.3519486545674</v>
      </c>
      <c r="AF3114" s="8">
        <f>(1+$F3114)*AB3114</f>
        <v>9248.023343502553</v>
      </c>
      <c r="AG3114" s="8">
        <f>(1+$F3114)*AC3114</f>
        <v>16842.830245454559</v>
      </c>
      <c r="AH3114" s="8">
        <f>(1+$F3114)*$T3114/1000</f>
        <v>1994.7782341908235</v>
      </c>
      <c r="AI3114" s="8">
        <f>(1+BWscncns[[#This Row],[pid_error]]*K_p)*BWscncns[[#This Row],[dbw]]/1000</f>
        <v>1521.6771170954119</v>
      </c>
      <c r="AJ3114" s="13">
        <f>BWscncns[[#This Row],[Torflow prgrssv alt vote]]/VLOOKUP(BWscncns[[#This Row],[class]],AltBWtotl,2,FALSE)*100</f>
        <v>3.001153498516301E-2</v>
      </c>
      <c r="AK3114">
        <f>IF(D3114=E3114,1,0)</f>
        <v>1</v>
      </c>
    </row>
    <row r="3115" spans="1:37">
      <c r="A3115" s="1" t="s">
        <v>1959</v>
      </c>
      <c r="B3115" s="1" t="s">
        <v>28</v>
      </c>
      <c r="C3115">
        <v>1650</v>
      </c>
      <c r="D3115">
        <v>1523384457</v>
      </c>
      <c r="E3115">
        <v>1523384457</v>
      </c>
      <c r="F3115" s="2">
        <v>5.9470182757900003E-2</v>
      </c>
      <c r="G3115" s="2">
        <v>5.9470182757900003E-2</v>
      </c>
      <c r="H3115">
        <v>1653383</v>
      </c>
      <c r="I3115" s="2">
        <v>0.47754759551999998</v>
      </c>
      <c r="J3115" s="2">
        <v>0</v>
      </c>
      <c r="K3115">
        <v>6</v>
      </c>
      <c r="L3115" s="1" t="s">
        <v>11926</v>
      </c>
      <c r="M3115" s="1" t="s">
        <v>28</v>
      </c>
      <c r="N3115">
        <v>0</v>
      </c>
      <c r="O3115">
        <v>0</v>
      </c>
      <c r="P3115">
        <v>1</v>
      </c>
      <c r="Q3115">
        <v>0</v>
      </c>
      <c r="R3115" s="19">
        <f>BWscncns[[#This Row],[C fx]]*4+BWscncns[[#This Row],[C fg]]*2+BWscncns[[#This Row],[C fm]]</f>
        <v>1</v>
      </c>
      <c r="S3115">
        <v>1520</v>
      </c>
      <c r="T3115">
        <v>1477632</v>
      </c>
      <c r="U3115" s="13">
        <v>1.0286729999999999</v>
      </c>
      <c r="V3115" s="13">
        <v>0.97212600000000005</v>
      </c>
      <c r="W3115">
        <v>3099</v>
      </c>
      <c r="X3115">
        <v>61</v>
      </c>
      <c r="Z3115" s="10">
        <f>IF($N3115&lt;&gt;0,constants!$L$2,IF($O3115&lt;&gt;0,constants!$M$2,IF($P3115&lt;&gt;0,constants!$N$2,0)))</f>
        <v>1117.99</v>
      </c>
      <c r="AA3115" s="10">
        <f>IF($N3115&lt;&gt;0,constants!$L$2,IF($O3115&lt;&gt;0,constants!$M$2,IF($P3115&lt;&gt;0,constants!$P$2,0)))</f>
        <v>4051.45</v>
      </c>
      <c r="AB3115" s="11">
        <f>constants!$O$2</f>
        <v>4861.32</v>
      </c>
      <c r="AC3115" s="11">
        <f>VLOOKUP(BWscncns[[#This Row],[scanner]],[0]!ScnrAvgBW,2,FALSE)/1000</f>
        <v>2386.3111194805197</v>
      </c>
      <c r="AD3115" s="8">
        <f>(1+$F3115)*Z3115</f>
        <v>1184.4770696215046</v>
      </c>
      <c r="AE3115" s="8">
        <f>(1+$F3115)*AA3115</f>
        <v>4292.3904719344937</v>
      </c>
      <c r="AF3115" s="8">
        <f>(1+$F3115)*AB3115</f>
        <v>5150.4235888446347</v>
      </c>
      <c r="AG3115" s="8">
        <f>(1+$F3115)*AC3115</f>
        <v>2528.2254778732354</v>
      </c>
      <c r="AH3115" s="8">
        <f>(1+$F3115)*$T3115/1000</f>
        <v>1565.5070450889214</v>
      </c>
      <c r="AI3115" s="8">
        <f>(1+BWscncns[[#This Row],[pid_error]]*K_p)*BWscncns[[#This Row],[dbw]]/1000</f>
        <v>1521.5695225444606</v>
      </c>
      <c r="AJ3115" s="13">
        <f>BWscncns[[#This Row],[Torflow prgrssv alt vote]]/VLOOKUP(BWscncns[[#This Row],[class]],AltBWtotl,2,FALSE)*100</f>
        <v>3.0009412933386187E-2</v>
      </c>
      <c r="AK3115">
        <f>IF(D3115=E3115,1,0)</f>
        <v>1</v>
      </c>
    </row>
    <row r="3116" spans="1:37">
      <c r="A3116" s="1" t="s">
        <v>7534</v>
      </c>
      <c r="B3116" s="1" t="s">
        <v>7535</v>
      </c>
      <c r="C3116">
        <v>1660</v>
      </c>
      <c r="D3116">
        <v>1524977546</v>
      </c>
      <c r="E3116">
        <v>1524977546</v>
      </c>
      <c r="F3116" s="2">
        <v>0.20022645539700001</v>
      </c>
      <c r="G3116" s="2">
        <v>0.20022645539700001</v>
      </c>
      <c r="H3116">
        <v>1659627</v>
      </c>
      <c r="I3116" s="2">
        <v>-8.4471930942799991E-3</v>
      </c>
      <c r="J3116" s="2">
        <v>0</v>
      </c>
      <c r="K3116">
        <v>5</v>
      </c>
      <c r="L3116" s="1" t="s">
        <v>11622</v>
      </c>
      <c r="M3116" s="1" t="s">
        <v>7535</v>
      </c>
      <c r="N3116">
        <v>0</v>
      </c>
      <c r="O3116">
        <v>0</v>
      </c>
      <c r="P3116">
        <v>1</v>
      </c>
      <c r="Q3116">
        <v>0</v>
      </c>
      <c r="R3116" s="19">
        <f>BWscncns[[#This Row],[C fx]]*4+BWscncns[[#This Row],[C fg]]*2+BWscncns[[#This Row],[C fm]]</f>
        <v>1</v>
      </c>
      <c r="S3116">
        <v>1440</v>
      </c>
      <c r="T3116">
        <v>1382762</v>
      </c>
      <c r="U3116" s="13">
        <v>1.0413939999999999</v>
      </c>
      <c r="V3116" s="13">
        <v>0.96025099999999997</v>
      </c>
      <c r="W3116">
        <v>3037</v>
      </c>
      <c r="X3116">
        <v>60</v>
      </c>
      <c r="Z3116" s="10">
        <f>IF($N3116&lt;&gt;0,constants!$L$2,IF($O3116&lt;&gt;0,constants!$M$2,IF($P3116&lt;&gt;0,constants!$N$2,0)))</f>
        <v>1117.99</v>
      </c>
      <c r="AA3116" s="10">
        <f>IF($N3116&lt;&gt;0,constants!$L$2,IF($O3116&lt;&gt;0,constants!$M$2,IF($P3116&lt;&gt;0,constants!$P$2,0)))</f>
        <v>4051.45</v>
      </c>
      <c r="AB3116" s="11">
        <f>constants!$O$2</f>
        <v>4861.32</v>
      </c>
      <c r="AC3116" s="11">
        <f>VLOOKUP(BWscncns[[#This Row],[scanner]],[0]!ScnrAvgBW,2,FALSE)/1000</f>
        <v>3794.4265750962772</v>
      </c>
      <c r="AD3116" s="8">
        <f>(1+$F3116)*Z3116</f>
        <v>1341.841174869292</v>
      </c>
      <c r="AE3116" s="8">
        <f>(1+$F3116)*AA3116</f>
        <v>4862.6574727181751</v>
      </c>
      <c r="AF3116" s="8">
        <f>(1+$F3116)*AB3116</f>
        <v>5834.684872150543</v>
      </c>
      <c r="AG3116" s="8">
        <f>(1+$F3116)*AC3116</f>
        <v>4554.1711584919831</v>
      </c>
      <c r="AH3116" s="8">
        <f>(1+$F3116)*$T3116/1000</f>
        <v>1659.6275339176664</v>
      </c>
      <c r="AI3116" s="8">
        <f>(1+BWscncns[[#This Row],[pid_error]]*K_p)*BWscncns[[#This Row],[dbw]]/1000</f>
        <v>1521.1947669588333</v>
      </c>
      <c r="AJ3116" s="13">
        <f>BWscncns[[#This Row],[Torflow prgrssv alt vote]]/VLOOKUP(BWscncns[[#This Row],[class]],AltBWtotl,2,FALSE)*100</f>
        <v>3.0002021752798279E-2</v>
      </c>
      <c r="AK3116">
        <f>IF(D3116=E3116,1,0)</f>
        <v>1</v>
      </c>
    </row>
    <row r="3117" spans="1:37">
      <c r="A3117" s="1" t="s">
        <v>10206</v>
      </c>
      <c r="B3117" s="1" t="s">
        <v>10207</v>
      </c>
      <c r="C3117">
        <v>1990</v>
      </c>
      <c r="D3117">
        <v>1525001522</v>
      </c>
      <c r="E3117">
        <v>1525001522</v>
      </c>
      <c r="F3117" s="2">
        <v>0.90021138002400003</v>
      </c>
      <c r="G3117" s="2">
        <v>0.90021138002400003</v>
      </c>
      <c r="H3117">
        <v>1992516</v>
      </c>
      <c r="I3117" s="2">
        <v>0.93739541252400005</v>
      </c>
      <c r="J3117" s="2">
        <v>0</v>
      </c>
      <c r="K3117">
        <v>4</v>
      </c>
      <c r="L3117" s="1" t="s">
        <v>11646</v>
      </c>
      <c r="M3117" s="1" t="s">
        <v>10207</v>
      </c>
      <c r="N3117">
        <v>0</v>
      </c>
      <c r="O3117">
        <v>0</v>
      </c>
      <c r="P3117">
        <v>1</v>
      </c>
      <c r="Q3117">
        <v>0</v>
      </c>
      <c r="R3117" s="19">
        <f>BWscncns[[#This Row],[C fx]]*4+BWscncns[[#This Row],[C fg]]*2+BWscncns[[#This Row],[C fm]]</f>
        <v>1</v>
      </c>
      <c r="S3117">
        <v>1430</v>
      </c>
      <c r="T3117">
        <v>1048576</v>
      </c>
      <c r="U3117" s="13">
        <v>1.3637539999999999</v>
      </c>
      <c r="V3117" s="13">
        <v>0.73326999999999998</v>
      </c>
      <c r="W3117">
        <v>1756</v>
      </c>
      <c r="X3117">
        <v>35</v>
      </c>
      <c r="Z3117" s="10">
        <f>IF($N3117&lt;&gt;0,constants!$L$2,IF($O3117&lt;&gt;0,constants!$M$2,IF($P3117&lt;&gt;0,constants!$N$2,0)))</f>
        <v>1117.99</v>
      </c>
      <c r="AA3117" s="10">
        <f>IF($N3117&lt;&gt;0,constants!$L$2,IF($O3117&lt;&gt;0,constants!$M$2,IF($P3117&lt;&gt;0,constants!$P$2,0)))</f>
        <v>4051.45</v>
      </c>
      <c r="AB3117" s="11">
        <f>constants!$O$2</f>
        <v>4861.32</v>
      </c>
      <c r="AC3117" s="11">
        <f>VLOOKUP(BWscncns[[#This Row],[scanner]],[0]!ScnrAvgBW,2,FALSE)/1000</f>
        <v>4819.491751072962</v>
      </c>
      <c r="AD3117" s="8">
        <f>(1+$F3117)*Z3117</f>
        <v>2124.4173207530316</v>
      </c>
      <c r="AE3117" s="8">
        <f>(1+$F3117)*AA3117</f>
        <v>7698.6113955982337</v>
      </c>
      <c r="AF3117" s="8">
        <f>(1+$F3117)*AB3117</f>
        <v>9237.5355859382707</v>
      </c>
      <c r="AG3117" s="8">
        <f>(1+$F3117)*AC3117</f>
        <v>9158.0530713206372</v>
      </c>
      <c r="AH3117" s="8">
        <f>(1+$F3117)*$T3117/1000</f>
        <v>1992.5160480200457</v>
      </c>
      <c r="AI3117" s="8">
        <f>(1+BWscncns[[#This Row],[pid_error]]*K_p)*BWscncns[[#This Row],[dbw]]/1000</f>
        <v>1520.5460240100228</v>
      </c>
      <c r="AJ3117" s="13">
        <f>BWscncns[[#This Row],[Torflow prgrssv alt vote]]/VLOOKUP(BWscncns[[#This Row],[class]],AltBWtotl,2,FALSE)*100</f>
        <v>2.9989226809977707E-2</v>
      </c>
      <c r="AK3117">
        <f>IF(D3117=E3117,1,0)</f>
        <v>1</v>
      </c>
    </row>
    <row r="3118" spans="1:37">
      <c r="A3118" s="1" t="s">
        <v>8575</v>
      </c>
      <c r="B3118" s="1" t="s">
        <v>8576</v>
      </c>
      <c r="C3118">
        <v>1990</v>
      </c>
      <c r="D3118">
        <v>1524989622</v>
      </c>
      <c r="E3118">
        <v>1524989622</v>
      </c>
      <c r="F3118" s="2">
        <v>0.89874042970599999</v>
      </c>
      <c r="G3118" s="2">
        <v>0.89874042970599999</v>
      </c>
      <c r="H3118">
        <v>1990973</v>
      </c>
      <c r="I3118" s="2">
        <v>0.99995484201700002</v>
      </c>
      <c r="J3118" s="2">
        <v>0</v>
      </c>
      <c r="K3118">
        <v>3</v>
      </c>
      <c r="L3118" s="1" t="s">
        <v>11566</v>
      </c>
      <c r="M3118" s="1" t="s">
        <v>8576</v>
      </c>
      <c r="N3118">
        <v>0</v>
      </c>
      <c r="O3118">
        <v>0</v>
      </c>
      <c r="P3118">
        <v>1</v>
      </c>
      <c r="Q3118">
        <v>0</v>
      </c>
      <c r="R3118" s="19">
        <f>BWscncns[[#This Row],[C fx]]*4+BWscncns[[#This Row],[C fg]]*2+BWscncns[[#This Row],[C fm]]</f>
        <v>1</v>
      </c>
      <c r="S3118">
        <v>1500</v>
      </c>
      <c r="T3118">
        <v>1048576</v>
      </c>
      <c r="U3118" s="13">
        <v>1.4305110000000001</v>
      </c>
      <c r="V3118" s="13">
        <v>0.69905099999999998</v>
      </c>
      <c r="W3118">
        <v>1576</v>
      </c>
      <c r="X3118">
        <v>31</v>
      </c>
      <c r="Z3118" s="10">
        <f>IF($N3118&lt;&gt;0,constants!$L$2,IF($O3118&lt;&gt;0,constants!$M$2,IF($P3118&lt;&gt;0,constants!$N$2,0)))</f>
        <v>1117.99</v>
      </c>
      <c r="AA3118" s="10">
        <f>IF($N3118&lt;&gt;0,constants!$L$2,IF($O3118&lt;&gt;0,constants!$M$2,IF($P3118&lt;&gt;0,constants!$P$2,0)))</f>
        <v>4051.45</v>
      </c>
      <c r="AB3118" s="11">
        <f>constants!$O$2</f>
        <v>4861.32</v>
      </c>
      <c r="AC3118" s="11">
        <f>VLOOKUP(BWscncns[[#This Row],[scanner]],[0]!ScnrAvgBW,2,FALSE)/1000</f>
        <v>6440.9193022088357</v>
      </c>
      <c r="AD3118" s="8">
        <f>(1+$F3118)*Z3118</f>
        <v>2122.7728130070109</v>
      </c>
      <c r="AE3118" s="8">
        <f>(1+$F3118)*AA3118</f>
        <v>7692.6519139323736</v>
      </c>
      <c r="AF3118" s="8">
        <f>(1+$F3118)*AB3118</f>
        <v>9230.3848257383706</v>
      </c>
      <c r="AG3118" s="8">
        <f>(1+$F3118)*AC3118</f>
        <v>12229.633883577675</v>
      </c>
      <c r="AH3118" s="8">
        <f>(1+$F3118)*$T3118/1000</f>
        <v>1990.9736448193987</v>
      </c>
      <c r="AI3118" s="8">
        <f>(1+BWscncns[[#This Row],[pid_error]]*K_p)*BWscncns[[#This Row],[dbw]]/1000</f>
        <v>1519.7748224096993</v>
      </c>
      <c r="AJ3118" s="13">
        <f>BWscncns[[#This Row],[Torflow prgrssv alt vote]]/VLOOKUP(BWscncns[[#This Row],[class]],AltBWtotl,2,FALSE)*100</f>
        <v>2.9974016655636353E-2</v>
      </c>
      <c r="AK3118">
        <f>IF(D3118=E3118,1,0)</f>
        <v>1</v>
      </c>
    </row>
    <row r="3119" spans="1:37">
      <c r="A3119" s="1" t="s">
        <v>1847</v>
      </c>
      <c r="B3119" s="1" t="s">
        <v>1848</v>
      </c>
      <c r="C3119">
        <v>1990</v>
      </c>
      <c r="D3119">
        <v>1524988784</v>
      </c>
      <c r="E3119">
        <v>1524988784</v>
      </c>
      <c r="F3119" s="2">
        <v>0.89832968824299997</v>
      </c>
      <c r="G3119" s="2">
        <v>0.89832968824299997</v>
      </c>
      <c r="H3119">
        <v>1990542</v>
      </c>
      <c r="I3119" s="2">
        <v>-0.162424918877</v>
      </c>
      <c r="J3119" s="2">
        <v>0</v>
      </c>
      <c r="K3119">
        <v>4</v>
      </c>
      <c r="L3119" s="1" t="s">
        <v>11625</v>
      </c>
      <c r="M3119" s="1" t="s">
        <v>1848</v>
      </c>
      <c r="N3119">
        <v>0</v>
      </c>
      <c r="O3119">
        <v>0</v>
      </c>
      <c r="P3119">
        <v>1</v>
      </c>
      <c r="Q3119">
        <v>0</v>
      </c>
      <c r="R3119" s="19">
        <f>BWscncns[[#This Row],[C fx]]*4+BWscncns[[#This Row],[C fg]]*2+BWscncns[[#This Row],[C fm]]</f>
        <v>1</v>
      </c>
      <c r="S3119">
        <v>1230</v>
      </c>
      <c r="T3119">
        <v>1048576</v>
      </c>
      <c r="U3119" s="13">
        <v>1.173019</v>
      </c>
      <c r="V3119" s="13">
        <v>0.85250099999999995</v>
      </c>
      <c r="W3119">
        <v>2399</v>
      </c>
      <c r="X3119">
        <v>47</v>
      </c>
      <c r="Z3119" s="10">
        <f>IF($N3119&lt;&gt;0,constants!$L$2,IF($O3119&lt;&gt;0,constants!$M$2,IF($P3119&lt;&gt;0,constants!$N$2,0)))</f>
        <v>1117.99</v>
      </c>
      <c r="AA3119" s="10">
        <f>IF($N3119&lt;&gt;0,constants!$L$2,IF($O3119&lt;&gt;0,constants!$M$2,IF($P3119&lt;&gt;0,constants!$P$2,0)))</f>
        <v>4051.45</v>
      </c>
      <c r="AB3119" s="11">
        <f>constants!$O$2</f>
        <v>4861.32</v>
      </c>
      <c r="AC3119" s="11">
        <f>VLOOKUP(BWscncns[[#This Row],[scanner]],[0]!ScnrAvgBW,2,FALSE)/1000</f>
        <v>4819.491751072962</v>
      </c>
      <c r="AD3119" s="8">
        <f>(1+$F3119)*Z3119</f>
        <v>2122.3136081587913</v>
      </c>
      <c r="AE3119" s="8">
        <f>(1+$F3119)*AA3119</f>
        <v>7690.9878154321013</v>
      </c>
      <c r="AF3119" s="8">
        <f>(1+$F3119)*AB3119</f>
        <v>9228.3880800494589</v>
      </c>
      <c r="AG3119" s="8">
        <f>(1+$F3119)*AC3119</f>
        <v>9148.9842733040459</v>
      </c>
      <c r="AH3119" s="8">
        <f>(1+$F3119)*$T3119/1000</f>
        <v>1990.5429511790919</v>
      </c>
      <c r="AI3119" s="8">
        <f>(1+BWscncns[[#This Row],[pid_error]]*K_p)*BWscncns[[#This Row],[dbw]]/1000</f>
        <v>1519.5594755895459</v>
      </c>
      <c r="AJ3119" s="13">
        <f>BWscncns[[#This Row],[Torflow prgrssv alt vote]]/VLOOKUP(BWscncns[[#This Row],[class]],AltBWtotl,2,FALSE)*100</f>
        <v>2.9969769441457756E-2</v>
      </c>
      <c r="AK3119">
        <f>IF(D3119=E3119,1,0)</f>
        <v>1</v>
      </c>
    </row>
    <row r="3120" spans="1:37">
      <c r="A3120" s="1" t="s">
        <v>4589</v>
      </c>
      <c r="B3120" s="1" t="s">
        <v>49</v>
      </c>
      <c r="C3120">
        <v>2010</v>
      </c>
      <c r="D3120">
        <v>1524989327</v>
      </c>
      <c r="E3120">
        <v>1524989327</v>
      </c>
      <c r="F3120" s="2">
        <v>0.96451270462700001</v>
      </c>
      <c r="G3120" s="2">
        <v>0.96451270462700001</v>
      </c>
      <c r="H3120">
        <v>2011661</v>
      </c>
      <c r="I3120" s="2">
        <v>-0.19308460912299999</v>
      </c>
      <c r="J3120" s="2">
        <v>0</v>
      </c>
      <c r="K3120">
        <v>4</v>
      </c>
      <c r="L3120" s="1" t="s">
        <v>11896</v>
      </c>
      <c r="M3120" s="1" t="s">
        <v>49</v>
      </c>
      <c r="N3120">
        <v>0</v>
      </c>
      <c r="O3120">
        <v>0</v>
      </c>
      <c r="P3120">
        <v>1</v>
      </c>
      <c r="Q3120">
        <v>0</v>
      </c>
      <c r="R3120" s="19">
        <f>BWscncns[[#This Row],[C fx]]*4+BWscncns[[#This Row],[C fg]]*2+BWscncns[[#This Row],[C fm]]</f>
        <v>1</v>
      </c>
      <c r="S3120">
        <v>1740</v>
      </c>
      <c r="T3120">
        <v>1024000</v>
      </c>
      <c r="U3120" s="13">
        <v>1.699219</v>
      </c>
      <c r="V3120" s="13">
        <v>0.58850599999999997</v>
      </c>
      <c r="W3120">
        <v>845</v>
      </c>
      <c r="X3120">
        <v>16</v>
      </c>
      <c r="Z3120" s="10">
        <f>IF($N3120&lt;&gt;0,constants!$L$2,IF($O3120&lt;&gt;0,constants!$M$2,IF($P3120&lt;&gt;0,constants!$N$2,0)))</f>
        <v>1117.99</v>
      </c>
      <c r="AA3120" s="10">
        <f>IF($N3120&lt;&gt;0,constants!$L$2,IF($O3120&lt;&gt;0,constants!$M$2,IF($P3120&lt;&gt;0,constants!$P$2,0)))</f>
        <v>4051.45</v>
      </c>
      <c r="AB3120" s="11">
        <f>constants!$O$2</f>
        <v>4861.32</v>
      </c>
      <c r="AC3120" s="11">
        <f>VLOOKUP(BWscncns[[#This Row],[scanner]],[0]!ScnrAvgBW,2,FALSE)/1000</f>
        <v>4819.491751072962</v>
      </c>
      <c r="AD3120" s="8">
        <f>(1+$F3120)*Z3120</f>
        <v>2196.3055586459395</v>
      </c>
      <c r="AE3120" s="8">
        <f>(1+$F3120)*AA3120</f>
        <v>7959.1249971610587</v>
      </c>
      <c r="AF3120" s="8">
        <f>(1+$F3120)*AB3120</f>
        <v>9550.1249012573262</v>
      </c>
      <c r="AG3120" s="8">
        <f>(1+$F3120)*AC3120</f>
        <v>9467.9527748278597</v>
      </c>
      <c r="AH3120" s="8">
        <f>(1+$F3120)*$T3120/1000</f>
        <v>2011.6610095380479</v>
      </c>
      <c r="AI3120" s="8">
        <f>(1+BWscncns[[#This Row],[pid_error]]*K_p)*BWscncns[[#This Row],[dbw]]/1000</f>
        <v>1517.8305047690239</v>
      </c>
      <c r="AJ3120" s="13">
        <f>BWscncns[[#This Row],[Torflow prgrssv alt vote]]/VLOOKUP(BWscncns[[#This Row],[class]],AltBWtotl,2,FALSE)*100</f>
        <v>2.9935669521254274E-2</v>
      </c>
      <c r="AK3120">
        <f>IF(D3120=E3120,1,0)</f>
        <v>1</v>
      </c>
    </row>
    <row r="3121" spans="1:37">
      <c r="A3121" s="1" t="s">
        <v>10905</v>
      </c>
      <c r="B3121" s="1" t="s">
        <v>10906</v>
      </c>
      <c r="C3121">
        <v>1980</v>
      </c>
      <c r="D3121">
        <v>1525001415</v>
      </c>
      <c r="E3121">
        <v>1525001415</v>
      </c>
      <c r="F3121" s="2">
        <v>0.88793270023000004</v>
      </c>
      <c r="G3121" s="2">
        <v>0.88793270023000004</v>
      </c>
      <c r="H3121">
        <v>1979640</v>
      </c>
      <c r="I3121" s="2">
        <v>0.42322598521900001</v>
      </c>
      <c r="J3121" s="2">
        <v>0</v>
      </c>
      <c r="K3121">
        <v>3</v>
      </c>
      <c r="L3121" s="1" t="s">
        <v>11578</v>
      </c>
      <c r="M3121" s="1" t="s">
        <v>10906</v>
      </c>
      <c r="N3121">
        <v>0</v>
      </c>
      <c r="O3121">
        <v>0</v>
      </c>
      <c r="P3121">
        <v>1</v>
      </c>
      <c r="Q3121">
        <v>0</v>
      </c>
      <c r="R3121" s="19">
        <f>BWscncns[[#This Row],[C fx]]*4+BWscncns[[#This Row],[C fg]]*2+BWscncns[[#This Row],[C fm]]</f>
        <v>1</v>
      </c>
      <c r="S3121">
        <v>1480</v>
      </c>
      <c r="T3121">
        <v>1048576</v>
      </c>
      <c r="U3121" s="13">
        <v>1.411438</v>
      </c>
      <c r="V3121" s="13">
        <v>0.70849700000000004</v>
      </c>
      <c r="W3121">
        <v>1629</v>
      </c>
      <c r="X3121">
        <v>32</v>
      </c>
      <c r="Z3121" s="10">
        <f>IF($N3121&lt;&gt;0,constants!$L$2,IF($O3121&lt;&gt;0,constants!$M$2,IF($P3121&lt;&gt;0,constants!$N$2,0)))</f>
        <v>1117.99</v>
      </c>
      <c r="AA3121" s="10">
        <f>IF($N3121&lt;&gt;0,constants!$L$2,IF($O3121&lt;&gt;0,constants!$M$2,IF($P3121&lt;&gt;0,constants!$P$2,0)))</f>
        <v>4051.45</v>
      </c>
      <c r="AB3121" s="11">
        <f>constants!$O$2</f>
        <v>4861.32</v>
      </c>
      <c r="AC3121" s="11">
        <f>VLOOKUP(BWscncns[[#This Row],[scanner]],[0]!ScnrAvgBW,2,FALSE)/1000</f>
        <v>6440.9193022088357</v>
      </c>
      <c r="AD3121" s="8">
        <f>(1+$F3121)*Z3121</f>
        <v>2110.6898795301377</v>
      </c>
      <c r="AE3121" s="8">
        <f>(1+$F3121)*AA3121</f>
        <v>7648.8649383468328</v>
      </c>
      <c r="AF3121" s="8">
        <f>(1+$F3121)*AB3121</f>
        <v>9177.8449942821026</v>
      </c>
      <c r="AG3121" s="8">
        <f>(1+$F3121)*AC3121</f>
        <v>12160.022170182654</v>
      </c>
      <c r="AH3121" s="8">
        <f>(1+$F3121)*$T3121/1000</f>
        <v>1979.6409190763725</v>
      </c>
      <c r="AI3121" s="8">
        <f>(1+BWscncns[[#This Row],[pid_error]]*K_p)*BWscncns[[#This Row],[dbw]]/1000</f>
        <v>1514.1084595381863</v>
      </c>
      <c r="AJ3121" s="13">
        <f>BWscncns[[#This Row],[Torflow prgrssv alt vote]]/VLOOKUP(BWscncns[[#This Row],[class]],AltBWtotl,2,FALSE)*100</f>
        <v>2.9862260853011389E-2</v>
      </c>
      <c r="AK3121">
        <f>IF(D3121=E3121,1,0)</f>
        <v>1</v>
      </c>
    </row>
    <row r="3122" spans="1:37">
      <c r="A3122" s="1" t="s">
        <v>7080</v>
      </c>
      <c r="B3122" s="1" t="s">
        <v>49</v>
      </c>
      <c r="C3122">
        <v>1990</v>
      </c>
      <c r="D3122">
        <v>1524943423</v>
      </c>
      <c r="E3122">
        <v>1524943423</v>
      </c>
      <c r="F3122" s="2">
        <v>0.94819892989300003</v>
      </c>
      <c r="G3122" s="2">
        <v>0.94819892989300003</v>
      </c>
      <c r="H3122">
        <v>1994955</v>
      </c>
      <c r="I3122" s="2">
        <v>-2.3414845428E-2</v>
      </c>
      <c r="J3122" s="2">
        <v>0</v>
      </c>
      <c r="K3122">
        <v>1</v>
      </c>
      <c r="L3122" s="1" t="s">
        <v>11608</v>
      </c>
      <c r="M3122" s="1" t="s">
        <v>49</v>
      </c>
      <c r="N3122">
        <v>0</v>
      </c>
      <c r="O3122">
        <v>0</v>
      </c>
      <c r="P3122">
        <v>1</v>
      </c>
      <c r="Q3122">
        <v>0</v>
      </c>
      <c r="R3122" s="19">
        <f>BWscncns[[#This Row],[C fx]]*4+BWscncns[[#This Row],[C fg]]*2+BWscncns[[#This Row],[C fm]]</f>
        <v>1</v>
      </c>
      <c r="S3122">
        <v>1690</v>
      </c>
      <c r="T3122">
        <v>1024000</v>
      </c>
      <c r="U3122" s="13">
        <v>1.6503909999999999</v>
      </c>
      <c r="V3122" s="13">
        <v>0.60591700000000004</v>
      </c>
      <c r="W3122">
        <v>946</v>
      </c>
      <c r="X3122">
        <v>18</v>
      </c>
      <c r="Z3122" s="10">
        <f>IF($N3122&lt;&gt;0,constants!$L$2,IF($O3122&lt;&gt;0,constants!$M$2,IF($P3122&lt;&gt;0,constants!$N$2,0)))</f>
        <v>1117.99</v>
      </c>
      <c r="AA3122" s="10">
        <f>IF($N3122&lt;&gt;0,constants!$L$2,IF($O3122&lt;&gt;0,constants!$M$2,IF($P3122&lt;&gt;0,constants!$P$2,0)))</f>
        <v>4051.45</v>
      </c>
      <c r="AB3122" s="11">
        <f>constants!$O$2</f>
        <v>4861.32</v>
      </c>
      <c r="AC3122" s="11">
        <f>VLOOKUP(BWscncns[[#This Row],[scanner]],[0]!ScnrAvgBW,2,FALSE)/1000</f>
        <v>11818.828055288463</v>
      </c>
      <c r="AD3122" s="8">
        <f>(1+$F3122)*Z3122</f>
        <v>2178.0669216310753</v>
      </c>
      <c r="AE3122" s="8">
        <f>(1+$F3122)*AA3122</f>
        <v>7893.0305545149949</v>
      </c>
      <c r="AF3122" s="8">
        <f>(1+$F3122)*AB3122</f>
        <v>9470.8184218674378</v>
      </c>
      <c r="AG3122" s="8">
        <f>(1+$F3122)*AC3122</f>
        <v>23025.428169902349</v>
      </c>
      <c r="AH3122" s="8">
        <f>(1+$F3122)*$T3122/1000</f>
        <v>1994.955704210432</v>
      </c>
      <c r="AI3122" s="8">
        <f>(1+BWscncns[[#This Row],[pid_error]]*K_p)*BWscncns[[#This Row],[dbw]]/1000</f>
        <v>1509.477852105216</v>
      </c>
      <c r="AJ3122" s="13">
        <f>BWscncns[[#This Row],[Torflow prgrssv alt vote]]/VLOOKUP(BWscncns[[#This Row],[class]],AltBWtotl,2,FALSE)*100</f>
        <v>2.9770932912664614E-2</v>
      </c>
      <c r="AK3122">
        <f>IF(D3122=E3122,1,0)</f>
        <v>1</v>
      </c>
    </row>
    <row r="3123" spans="1:37">
      <c r="A3123" s="1" t="s">
        <v>11150</v>
      </c>
      <c r="B3123" s="1" t="s">
        <v>49</v>
      </c>
      <c r="C3123">
        <v>1990</v>
      </c>
      <c r="D3123">
        <v>1524948628</v>
      </c>
      <c r="E3123">
        <v>1524948628</v>
      </c>
      <c r="F3123" s="2">
        <v>0.94739053391200001</v>
      </c>
      <c r="G3123" s="2">
        <v>0.94739053391200001</v>
      </c>
      <c r="H3123">
        <v>1994127</v>
      </c>
      <c r="I3123" s="2">
        <v>0.63300256720100001</v>
      </c>
      <c r="J3123" s="2">
        <v>0</v>
      </c>
      <c r="K3123">
        <v>4</v>
      </c>
      <c r="L3123" s="1" t="s">
        <v>11764</v>
      </c>
      <c r="M3123" s="1" t="s">
        <v>49</v>
      </c>
      <c r="N3123">
        <v>0</v>
      </c>
      <c r="O3123">
        <v>0</v>
      </c>
      <c r="P3123">
        <v>1</v>
      </c>
      <c r="Q3123">
        <v>0</v>
      </c>
      <c r="R3123" s="19">
        <f>BWscncns[[#This Row],[C fx]]*4+BWscncns[[#This Row],[C fg]]*2+BWscncns[[#This Row],[C fm]]</f>
        <v>1</v>
      </c>
      <c r="S3123">
        <v>1100</v>
      </c>
      <c r="T3123">
        <v>1024000</v>
      </c>
      <c r="U3123" s="13">
        <v>1.074219</v>
      </c>
      <c r="V3123" s="13">
        <v>0.93090899999999999</v>
      </c>
      <c r="W3123">
        <v>2836</v>
      </c>
      <c r="X3123">
        <v>56</v>
      </c>
      <c r="Z3123" s="10">
        <f>IF($N3123&lt;&gt;0,constants!$L$2,IF($O3123&lt;&gt;0,constants!$M$2,IF($P3123&lt;&gt;0,constants!$N$2,0)))</f>
        <v>1117.99</v>
      </c>
      <c r="AA3123" s="10">
        <f>IF($N3123&lt;&gt;0,constants!$L$2,IF($O3123&lt;&gt;0,constants!$M$2,IF($P3123&lt;&gt;0,constants!$P$2,0)))</f>
        <v>4051.45</v>
      </c>
      <c r="AB3123" s="11">
        <f>constants!$O$2</f>
        <v>4861.32</v>
      </c>
      <c r="AC3123" s="11">
        <f>VLOOKUP(BWscncns[[#This Row],[scanner]],[0]!ScnrAvgBW,2,FALSE)/1000</f>
        <v>4819.491751072962</v>
      </c>
      <c r="AD3123" s="8">
        <f>(1+$F3123)*Z3123</f>
        <v>2177.1631430082766</v>
      </c>
      <c r="AE3123" s="8">
        <f>(1+$F3123)*AA3123</f>
        <v>7889.7553786177714</v>
      </c>
      <c r="AF3123" s="8">
        <f>(1+$F3123)*AB3123</f>
        <v>9466.8885503170823</v>
      </c>
      <c r="AG3123" s="8">
        <f>(1+$F3123)*AC3123</f>
        <v>9385.4326143064554</v>
      </c>
      <c r="AH3123" s="8">
        <f>(1+$F3123)*$T3123/1000</f>
        <v>1994.1279067258879</v>
      </c>
      <c r="AI3123" s="8">
        <f>(1+BWscncns[[#This Row],[pid_error]]*K_p)*BWscncns[[#This Row],[dbw]]/1000</f>
        <v>1509.0639533629439</v>
      </c>
      <c r="AJ3123" s="13">
        <f>BWscncns[[#This Row],[Torflow prgrssv alt vote]]/VLOOKUP(BWscncns[[#This Row],[class]],AltBWtotl,2,FALSE)*100</f>
        <v>2.9762769724531953E-2</v>
      </c>
      <c r="AK3123">
        <f>IF(D3123=E3123,1,0)</f>
        <v>1</v>
      </c>
    </row>
    <row r="3124" spans="1:37">
      <c r="A3124" s="1" t="s">
        <v>7961</v>
      </c>
      <c r="B3124" s="1" t="s">
        <v>7962</v>
      </c>
      <c r="C3124">
        <v>1760</v>
      </c>
      <c r="D3124">
        <v>1524997864</v>
      </c>
      <c r="E3124">
        <v>1524997864</v>
      </c>
      <c r="F3124" s="2">
        <v>0.398289775194</v>
      </c>
      <c r="G3124" s="2">
        <v>0.398289775194</v>
      </c>
      <c r="H3124">
        <v>1759455</v>
      </c>
      <c r="I3124" s="2">
        <v>0.47614223619599999</v>
      </c>
      <c r="J3124" s="2">
        <v>0</v>
      </c>
      <c r="K3124">
        <v>4</v>
      </c>
      <c r="L3124" s="1" t="s">
        <v>11575</v>
      </c>
      <c r="M3124" s="1" t="s">
        <v>7962</v>
      </c>
      <c r="N3124">
        <v>0</v>
      </c>
      <c r="O3124">
        <v>0</v>
      </c>
      <c r="P3124">
        <v>1</v>
      </c>
      <c r="Q3124">
        <v>0</v>
      </c>
      <c r="R3124" s="19">
        <f>BWscncns[[#This Row],[C fx]]*4+BWscncns[[#This Row],[C fg]]*2+BWscncns[[#This Row],[C fm]]</f>
        <v>1</v>
      </c>
      <c r="S3124">
        <v>1630</v>
      </c>
      <c r="T3124">
        <v>1258291</v>
      </c>
      <c r="U3124" s="13">
        <v>1.2954079999999999</v>
      </c>
      <c r="V3124" s="13">
        <v>0.77195800000000003</v>
      </c>
      <c r="W3124">
        <v>2002</v>
      </c>
      <c r="X3124">
        <v>40</v>
      </c>
      <c r="Z3124" s="10">
        <f>IF($N3124&lt;&gt;0,constants!$L$2,IF($O3124&lt;&gt;0,constants!$M$2,IF($P3124&lt;&gt;0,constants!$N$2,0)))</f>
        <v>1117.99</v>
      </c>
      <c r="AA3124" s="10">
        <f>IF($N3124&lt;&gt;0,constants!$L$2,IF($O3124&lt;&gt;0,constants!$M$2,IF($P3124&lt;&gt;0,constants!$P$2,0)))</f>
        <v>4051.45</v>
      </c>
      <c r="AB3124" s="11">
        <f>constants!$O$2</f>
        <v>4861.32</v>
      </c>
      <c r="AC3124" s="11">
        <f>VLOOKUP(BWscncns[[#This Row],[scanner]],[0]!ScnrAvgBW,2,FALSE)/1000</f>
        <v>4819.491751072962</v>
      </c>
      <c r="AD3124" s="8">
        <f>(1+$F3124)*Z3124</f>
        <v>1563.2739857691402</v>
      </c>
      <c r="AE3124" s="8">
        <f>(1+$F3124)*AA3124</f>
        <v>5665.1011097097307</v>
      </c>
      <c r="AF3124" s="8">
        <f>(1+$F3124)*AB3124</f>
        <v>6797.5340499460954</v>
      </c>
      <c r="AG3124" s="8">
        <f>(1+$F3124)*AC3124</f>
        <v>6739.0460371571489</v>
      </c>
      <c r="AH3124" s="8">
        <f>(1+$F3124)*$T3124/1000</f>
        <v>1759.4554395186335</v>
      </c>
      <c r="AI3124" s="8">
        <f>(1+BWscncns[[#This Row],[pid_error]]*K_p)*BWscncns[[#This Row],[dbw]]/1000</f>
        <v>1508.8732197593167</v>
      </c>
      <c r="AJ3124" s="13">
        <f>BWscncns[[#This Row],[Torflow prgrssv alt vote]]/VLOOKUP(BWscncns[[#This Row],[class]],AltBWtotl,2,FALSE)*100</f>
        <v>2.9759007948690158E-2</v>
      </c>
      <c r="AK3124">
        <f>IF(D3124=E3124,1,0)</f>
        <v>1</v>
      </c>
    </row>
    <row r="3125" spans="1:37">
      <c r="A3125" s="1" t="s">
        <v>3188</v>
      </c>
      <c r="B3125" s="1" t="s">
        <v>3189</v>
      </c>
      <c r="C3125">
        <v>1880</v>
      </c>
      <c r="D3125">
        <v>1524912765</v>
      </c>
      <c r="E3125">
        <v>1524912765</v>
      </c>
      <c r="F3125" s="2">
        <v>-0.29890940889700002</v>
      </c>
      <c r="G3125" s="2">
        <v>-0.29890940889700002</v>
      </c>
      <c r="H3125">
        <v>1876634</v>
      </c>
      <c r="I3125" s="2">
        <v>-0.14768934779199999</v>
      </c>
      <c r="J3125" s="2">
        <v>0</v>
      </c>
      <c r="K3125">
        <v>6</v>
      </c>
      <c r="L3125" s="1" t="s">
        <v>11837</v>
      </c>
      <c r="M3125" s="1" t="s">
        <v>3189</v>
      </c>
      <c r="N3125">
        <v>0</v>
      </c>
      <c r="O3125">
        <v>0</v>
      </c>
      <c r="P3125">
        <v>1</v>
      </c>
      <c r="Q3125">
        <v>0</v>
      </c>
      <c r="R3125" s="19">
        <f>BWscncns[[#This Row],[C fx]]*4+BWscncns[[#This Row],[C fg]]*2+BWscncns[[#This Row],[C fm]]</f>
        <v>1</v>
      </c>
      <c r="S3125">
        <v>1880</v>
      </c>
      <c r="T3125">
        <v>1773568</v>
      </c>
      <c r="U3125" s="13">
        <v>1.0600099999999999</v>
      </c>
      <c r="V3125" s="13">
        <v>0.94338699999999998</v>
      </c>
      <c r="W3125">
        <v>2926</v>
      </c>
      <c r="X3125">
        <v>58</v>
      </c>
      <c r="Z3125" s="10">
        <f>IF($N3125&lt;&gt;0,constants!$L$2,IF($O3125&lt;&gt;0,constants!$M$2,IF($P3125&lt;&gt;0,constants!$N$2,0)))</f>
        <v>1117.99</v>
      </c>
      <c r="AA3125" s="10">
        <f>IF($N3125&lt;&gt;0,constants!$L$2,IF($O3125&lt;&gt;0,constants!$M$2,IF($P3125&lt;&gt;0,constants!$P$2,0)))</f>
        <v>4051.45</v>
      </c>
      <c r="AB3125" s="11">
        <f>constants!$O$2</f>
        <v>4861.32</v>
      </c>
      <c r="AC3125" s="11">
        <f>VLOOKUP(BWscncns[[#This Row],[scanner]],[0]!ScnrAvgBW,2,FALSE)/1000</f>
        <v>2386.3111194805197</v>
      </c>
      <c r="AD3125" s="8">
        <f>(1+$F3125)*Z3125</f>
        <v>783.81226994724295</v>
      </c>
      <c r="AE3125" s="8">
        <f>(1+$F3125)*AA3125</f>
        <v>2840.4334753242492</v>
      </c>
      <c r="AF3125" s="8">
        <f>(1+$F3125)*AB3125</f>
        <v>3408.2257123408358</v>
      </c>
      <c r="AG3125" s="8">
        <f>(1+$F3125)*AC3125</f>
        <v>1673.0202733122592</v>
      </c>
      <c r="AH3125" s="8">
        <f>(1+$F3125)*$T3125/1000</f>
        <v>1243.4318374813656</v>
      </c>
      <c r="AI3125" s="8">
        <f>(1+BWscncns[[#This Row],[pid_error]]*K_p)*BWscncns[[#This Row],[dbw]]/1000</f>
        <v>1508.4999187406827</v>
      </c>
      <c r="AJ3125" s="13">
        <f>BWscncns[[#This Row],[Torflow prgrssv alt vote]]/VLOOKUP(BWscncns[[#This Row],[class]],AltBWtotl,2,FALSE)*100</f>
        <v>2.975164545604644E-2</v>
      </c>
      <c r="AK3125">
        <f>IF(D3125=E3125,1,0)</f>
        <v>1</v>
      </c>
    </row>
    <row r="3126" spans="1:37">
      <c r="A3126" s="1" t="s">
        <v>1360</v>
      </c>
      <c r="B3126" s="1" t="s">
        <v>49</v>
      </c>
      <c r="C3126">
        <v>1970</v>
      </c>
      <c r="D3126">
        <v>1524969770</v>
      </c>
      <c r="E3126">
        <v>1524969770</v>
      </c>
      <c r="F3126" s="2">
        <v>0.87624446934199995</v>
      </c>
      <c r="G3126" s="2">
        <v>0.87624446934199995</v>
      </c>
      <c r="H3126">
        <v>1967384</v>
      </c>
      <c r="I3126" s="2">
        <v>0.14513909938899999</v>
      </c>
      <c r="J3126" s="2">
        <v>0</v>
      </c>
      <c r="K3126">
        <v>1</v>
      </c>
      <c r="L3126" s="1" t="s">
        <v>11551</v>
      </c>
      <c r="M3126" s="1" t="s">
        <v>49</v>
      </c>
      <c r="N3126">
        <v>0</v>
      </c>
      <c r="O3126">
        <v>0</v>
      </c>
      <c r="P3126">
        <v>1</v>
      </c>
      <c r="Q3126">
        <v>0</v>
      </c>
      <c r="R3126" s="19">
        <f>BWscncns[[#This Row],[C fx]]*4+BWscncns[[#This Row],[C fg]]*2+BWscncns[[#This Row],[C fm]]</f>
        <v>1</v>
      </c>
      <c r="S3126">
        <v>676</v>
      </c>
      <c r="T3126">
        <v>1048576</v>
      </c>
      <c r="U3126" s="13">
        <v>0.64468400000000003</v>
      </c>
      <c r="V3126" s="13">
        <v>1.551148</v>
      </c>
      <c r="W3126">
        <v>4419</v>
      </c>
      <c r="X3126">
        <v>88</v>
      </c>
      <c r="Z3126" s="10">
        <f>IF($N3126&lt;&gt;0,constants!$L$2,IF($O3126&lt;&gt;0,constants!$M$2,IF($P3126&lt;&gt;0,constants!$N$2,0)))</f>
        <v>1117.99</v>
      </c>
      <c r="AA3126" s="10">
        <f>IF($N3126&lt;&gt;0,constants!$L$2,IF($O3126&lt;&gt;0,constants!$M$2,IF($P3126&lt;&gt;0,constants!$P$2,0)))</f>
        <v>4051.45</v>
      </c>
      <c r="AB3126" s="11">
        <f>constants!$O$2</f>
        <v>4861.32</v>
      </c>
      <c r="AC3126" s="11">
        <f>VLOOKUP(BWscncns[[#This Row],[scanner]],[0]!ScnrAvgBW,2,FALSE)/1000</f>
        <v>11818.828055288463</v>
      </c>
      <c r="AD3126" s="8">
        <f>(1+$F3126)*Z3126</f>
        <v>2097.6225542796624</v>
      </c>
      <c r="AE3126" s="8">
        <f>(1+$F3126)*AA3126</f>
        <v>7601.5106553156456</v>
      </c>
      <c r="AF3126" s="8">
        <f>(1+$F3126)*AB3126</f>
        <v>9121.024763701651</v>
      </c>
      <c r="AG3126" s="8">
        <f>(1+$F3126)*AC3126</f>
        <v>22175.010772839043</v>
      </c>
      <c r="AH3126" s="8">
        <f>(1+$F3126)*$T3126/1000</f>
        <v>1967.3849206847569</v>
      </c>
      <c r="AI3126" s="8">
        <f>(1+BWscncns[[#This Row],[pid_error]]*K_p)*BWscncns[[#This Row],[dbw]]/1000</f>
        <v>1507.9804603423784</v>
      </c>
      <c r="AJ3126" s="13">
        <f>BWscncns[[#This Row],[Torflow prgrssv alt vote]]/VLOOKUP(BWscncns[[#This Row],[class]],AltBWtotl,2,FALSE)*100</f>
        <v>2.9741400349697071E-2</v>
      </c>
      <c r="AK3126">
        <f>IF(D3126=E3126,1,0)</f>
        <v>1</v>
      </c>
    </row>
    <row r="3127" spans="1:37">
      <c r="A3127" s="1" t="s">
        <v>6428</v>
      </c>
      <c r="B3127" s="1" t="s">
        <v>6429</v>
      </c>
      <c r="C3127">
        <v>1970</v>
      </c>
      <c r="D3127">
        <v>1525009194</v>
      </c>
      <c r="E3127">
        <v>1525009194</v>
      </c>
      <c r="F3127" s="2">
        <v>0.874299167657</v>
      </c>
      <c r="G3127" s="2">
        <v>0.874299167657</v>
      </c>
      <c r="H3127">
        <v>1965345</v>
      </c>
      <c r="I3127" s="2">
        <v>0.62855700476499998</v>
      </c>
      <c r="J3127" s="2">
        <v>0.4</v>
      </c>
      <c r="K3127">
        <v>2</v>
      </c>
      <c r="L3127" s="1" t="s">
        <v>11570</v>
      </c>
      <c r="M3127" s="1" t="s">
        <v>6429</v>
      </c>
      <c r="N3127">
        <v>0</v>
      </c>
      <c r="O3127">
        <v>0</v>
      </c>
      <c r="P3127">
        <v>1</v>
      </c>
      <c r="Q3127">
        <v>0</v>
      </c>
      <c r="R3127" s="19">
        <f>BWscncns[[#This Row],[C fx]]*4+BWscncns[[#This Row],[C fg]]*2+BWscncns[[#This Row],[C fm]]</f>
        <v>1</v>
      </c>
      <c r="S3127">
        <v>1570</v>
      </c>
      <c r="T3127">
        <v>1048576</v>
      </c>
      <c r="U3127" s="13">
        <v>1.497269</v>
      </c>
      <c r="V3127" s="13">
        <v>0.667883</v>
      </c>
      <c r="W3127">
        <v>1382</v>
      </c>
      <c r="X3127">
        <v>27</v>
      </c>
      <c r="Z3127" s="10">
        <f>IF($N3127&lt;&gt;0,constants!$L$2,IF($O3127&lt;&gt;0,constants!$M$2,IF($P3127&lt;&gt;0,constants!$N$2,0)))</f>
        <v>1117.99</v>
      </c>
      <c r="AA3127" s="10">
        <f>IF($N3127&lt;&gt;0,constants!$L$2,IF($O3127&lt;&gt;0,constants!$M$2,IF($P3127&lt;&gt;0,constants!$P$2,0)))</f>
        <v>4051.45</v>
      </c>
      <c r="AB3127" s="11">
        <f>constants!$O$2</f>
        <v>4861.32</v>
      </c>
      <c r="AC3127" s="11">
        <f>VLOOKUP(BWscncns[[#This Row],[scanner]],[0]!ScnrAvgBW,2,FALSE)/1000</f>
        <v>8853.6095214723919</v>
      </c>
      <c r="AD3127" s="8">
        <f>(1+$F3127)*Z3127</f>
        <v>2095.4477264488496</v>
      </c>
      <c r="AE3127" s="8">
        <f>(1+$F3127)*AA3127</f>
        <v>7593.6293628039521</v>
      </c>
      <c r="AF3127" s="8">
        <f>(1+$F3127)*AB3127</f>
        <v>9111.5680297143263</v>
      </c>
      <c r="AG3127" s="8">
        <f>(1+$F3127)*AC3127</f>
        <v>16594.312956855792</v>
      </c>
      <c r="AH3127" s="8">
        <f>(1+$F3127)*$T3127/1000</f>
        <v>1965.3451240251065</v>
      </c>
      <c r="AI3127" s="8">
        <f>(1+BWscncns[[#This Row],[pid_error]]*K_p)*BWscncns[[#This Row],[dbw]]/1000</f>
        <v>1506.9605620125533</v>
      </c>
      <c r="AJ3127" s="13">
        <f>BWscncns[[#This Row],[Torflow prgrssv alt vote]]/VLOOKUP(BWscncns[[#This Row],[class]],AltBWtotl,2,FALSE)*100</f>
        <v>2.9721285231934583E-2</v>
      </c>
      <c r="AK3127">
        <f>IF(D3127=E3127,1,0)</f>
        <v>1</v>
      </c>
    </row>
    <row r="3128" spans="1:37">
      <c r="A3128" s="1" t="s">
        <v>6769</v>
      </c>
      <c r="B3128" s="1" t="s">
        <v>632</v>
      </c>
      <c r="C3128">
        <v>1990</v>
      </c>
      <c r="D3128">
        <v>1524886851</v>
      </c>
      <c r="E3128">
        <v>1524886851</v>
      </c>
      <c r="F3128" s="2">
        <v>0.94275842187799996</v>
      </c>
      <c r="G3128" s="2">
        <v>0.94275842187799996</v>
      </c>
      <c r="H3128">
        <v>1989384</v>
      </c>
      <c r="I3128" s="2">
        <v>-4.8929970373699999E-4</v>
      </c>
      <c r="J3128" s="2">
        <v>0</v>
      </c>
      <c r="K3128">
        <v>2</v>
      </c>
      <c r="L3128" s="1" t="s">
        <v>11705</v>
      </c>
      <c r="M3128" s="1" t="s">
        <v>632</v>
      </c>
      <c r="N3128">
        <v>0</v>
      </c>
      <c r="O3128">
        <v>0</v>
      </c>
      <c r="P3128">
        <v>1</v>
      </c>
      <c r="Q3128">
        <v>0</v>
      </c>
      <c r="R3128" s="19">
        <f>BWscncns[[#This Row],[C fx]]*4+BWscncns[[#This Row],[C fg]]*2+BWscncns[[#This Row],[C fm]]</f>
        <v>1</v>
      </c>
      <c r="S3128">
        <v>1420</v>
      </c>
      <c r="T3128">
        <v>1024000</v>
      </c>
      <c r="U3128" s="13">
        <v>1.386719</v>
      </c>
      <c r="V3128" s="13">
        <v>0.72112699999999996</v>
      </c>
      <c r="W3128">
        <v>1692</v>
      </c>
      <c r="X3128">
        <v>33</v>
      </c>
      <c r="Z3128" s="10">
        <f>IF($N3128&lt;&gt;0,constants!$L$2,IF($O3128&lt;&gt;0,constants!$M$2,IF($P3128&lt;&gt;0,constants!$N$2,0)))</f>
        <v>1117.99</v>
      </c>
      <c r="AA3128" s="10">
        <f>IF($N3128&lt;&gt;0,constants!$L$2,IF($O3128&lt;&gt;0,constants!$M$2,IF($P3128&lt;&gt;0,constants!$P$2,0)))</f>
        <v>4051.45</v>
      </c>
      <c r="AB3128" s="11">
        <f>constants!$O$2</f>
        <v>4861.32</v>
      </c>
      <c r="AC3128" s="11">
        <f>VLOOKUP(BWscncns[[#This Row],[scanner]],[0]!ScnrAvgBW,2,FALSE)/1000</f>
        <v>8853.6095214723919</v>
      </c>
      <c r="AD3128" s="8">
        <f>(1+$F3128)*Z3128</f>
        <v>2171.9844880753853</v>
      </c>
      <c r="AE3128" s="8">
        <f>(1+$F3128)*AA3128</f>
        <v>7870.9886083176234</v>
      </c>
      <c r="AF3128" s="8">
        <f>(1+$F3128)*AB3128</f>
        <v>9444.370371443958</v>
      </c>
      <c r="AG3128" s="8">
        <f>(1+$F3128)*AC3128</f>
        <v>17200.42446185974</v>
      </c>
      <c r="AH3128" s="8">
        <f>(1+$F3128)*$T3128/1000</f>
        <v>1989.3846240030721</v>
      </c>
      <c r="AI3128" s="8">
        <f>(1+BWscncns[[#This Row],[pid_error]]*K_p)*BWscncns[[#This Row],[dbw]]/1000</f>
        <v>1506.692312001536</v>
      </c>
      <c r="AJ3128" s="13">
        <f>BWscncns[[#This Row],[Torflow prgrssv alt vote]]/VLOOKUP(BWscncns[[#This Row],[class]],AltBWtotl,2,FALSE)*100</f>
        <v>2.9715994625602943E-2</v>
      </c>
      <c r="AK3128">
        <f>IF(D3128=E3128,1,0)</f>
        <v>1</v>
      </c>
    </row>
    <row r="3129" spans="1:37">
      <c r="A3129" s="1" t="s">
        <v>8469</v>
      </c>
      <c r="B3129" s="1" t="s">
        <v>8470</v>
      </c>
      <c r="C3129">
        <v>1990</v>
      </c>
      <c r="D3129">
        <v>1524985656</v>
      </c>
      <c r="E3129">
        <v>1524985656</v>
      </c>
      <c r="F3129" s="2">
        <v>0.93981342049600003</v>
      </c>
      <c r="G3129" s="2">
        <v>0.93981342049600003</v>
      </c>
      <c r="H3129">
        <v>1986368</v>
      </c>
      <c r="I3129" s="2">
        <v>0.20128650308900001</v>
      </c>
      <c r="J3129" s="2">
        <v>0</v>
      </c>
      <c r="K3129">
        <v>3</v>
      </c>
      <c r="L3129" s="1" t="s">
        <v>11613</v>
      </c>
      <c r="M3129" s="1" t="s">
        <v>8470</v>
      </c>
      <c r="N3129">
        <v>0</v>
      </c>
      <c r="O3129">
        <v>0</v>
      </c>
      <c r="P3129">
        <v>1</v>
      </c>
      <c r="Q3129">
        <v>0</v>
      </c>
      <c r="R3129" s="19">
        <f>BWscncns[[#This Row],[C fx]]*4+BWscncns[[#This Row],[C fg]]*2+BWscncns[[#This Row],[C fm]]</f>
        <v>1</v>
      </c>
      <c r="S3129">
        <v>1290</v>
      </c>
      <c r="T3129">
        <v>1024000</v>
      </c>
      <c r="U3129" s="13">
        <v>1.2597659999999999</v>
      </c>
      <c r="V3129" s="13">
        <v>0.793798</v>
      </c>
      <c r="W3129">
        <v>2116</v>
      </c>
      <c r="X3129">
        <v>42</v>
      </c>
      <c r="Z3129" s="10">
        <f>IF($N3129&lt;&gt;0,constants!$L$2,IF($O3129&lt;&gt;0,constants!$M$2,IF($P3129&lt;&gt;0,constants!$N$2,0)))</f>
        <v>1117.99</v>
      </c>
      <c r="AA3129" s="10">
        <f>IF($N3129&lt;&gt;0,constants!$L$2,IF($O3129&lt;&gt;0,constants!$M$2,IF($P3129&lt;&gt;0,constants!$P$2,0)))</f>
        <v>4051.45</v>
      </c>
      <c r="AB3129" s="11">
        <f>constants!$O$2</f>
        <v>4861.32</v>
      </c>
      <c r="AC3129" s="11">
        <f>VLOOKUP(BWscncns[[#This Row],[scanner]],[0]!ScnrAvgBW,2,FALSE)/1000</f>
        <v>6440.9193022088357</v>
      </c>
      <c r="AD3129" s="8">
        <f>(1+$F3129)*Z3129</f>
        <v>2168.6920059803233</v>
      </c>
      <c r="AE3129" s="8">
        <f>(1+$F3129)*AA3129</f>
        <v>7859.0570824685192</v>
      </c>
      <c r="AF3129" s="8">
        <f>(1+$F3129)*AB3129</f>
        <v>9430.0537773256146</v>
      </c>
      <c r="AG3129" s="8">
        <f>(1+$F3129)*AC3129</f>
        <v>12494.181702756432</v>
      </c>
      <c r="AH3129" s="8">
        <f>(1+$F3129)*$T3129/1000</f>
        <v>1986.368942587904</v>
      </c>
      <c r="AI3129" s="8">
        <f>(1+BWscncns[[#This Row],[pid_error]]*K_p)*BWscncns[[#This Row],[dbw]]/1000</f>
        <v>1505.1844712939519</v>
      </c>
      <c r="AJ3129" s="13">
        <f>BWscncns[[#This Row],[Torflow prgrssv alt vote]]/VLOOKUP(BWscncns[[#This Row],[class]],AltBWtotl,2,FALSE)*100</f>
        <v>2.9686255981550721E-2</v>
      </c>
      <c r="AK3129">
        <f>IF(D3129=E3129,1,0)</f>
        <v>1</v>
      </c>
    </row>
    <row r="3130" spans="1:37">
      <c r="A3130" s="1" t="s">
        <v>6892</v>
      </c>
      <c r="B3130" s="1" t="s">
        <v>6893</v>
      </c>
      <c r="C3130">
        <v>538</v>
      </c>
      <c r="D3130">
        <v>1524736549</v>
      </c>
      <c r="E3130">
        <v>1524929806</v>
      </c>
      <c r="F3130" s="2">
        <v>-0.74097451848999996</v>
      </c>
      <c r="G3130" s="2">
        <v>-0.74097451848999996</v>
      </c>
      <c r="H3130">
        <v>505505</v>
      </c>
      <c r="I3130" s="2">
        <v>2.5569796542599998E-2</v>
      </c>
      <c r="J3130" s="2">
        <v>0</v>
      </c>
      <c r="K3130">
        <v>4</v>
      </c>
      <c r="L3130" s="1" t="s">
        <v>11953</v>
      </c>
      <c r="M3130" s="1" t="s">
        <v>6893</v>
      </c>
      <c r="N3130">
        <v>0</v>
      </c>
      <c r="O3130">
        <v>1</v>
      </c>
      <c r="P3130">
        <v>0</v>
      </c>
      <c r="Q3130">
        <v>0</v>
      </c>
      <c r="R3130" s="19">
        <f>BWscncns[[#This Row],[C fx]]*4+BWscncns[[#This Row],[C fg]]*2+BWscncns[[#This Row],[C fm]]</f>
        <v>2</v>
      </c>
      <c r="S3130">
        <v>2550</v>
      </c>
      <c r="T3130">
        <v>2390887</v>
      </c>
      <c r="U3130" s="13">
        <v>1.0665500000000001</v>
      </c>
      <c r="V3130" s="13">
        <v>0.93760299999999996</v>
      </c>
      <c r="W3130">
        <v>2888</v>
      </c>
      <c r="X3130">
        <v>57</v>
      </c>
      <c r="Z3130" s="10">
        <f>IF($N3130&lt;&gt;0,constants!$L$2,IF($O3130&lt;&gt;0,constants!$M$2,IF($P3130&lt;&gt;0,constants!$N$2,0)))</f>
        <v>9721.3799999999992</v>
      </c>
      <c r="AA3130" s="10">
        <f>IF($N3130&lt;&gt;0,constants!$L$2,IF($O3130&lt;&gt;0,constants!$M$2,IF($P3130&lt;&gt;0,constants!$P$2,0)))</f>
        <v>9721.3799999999992</v>
      </c>
      <c r="AB3130" s="11">
        <f>constants!$O$2</f>
        <v>4861.32</v>
      </c>
      <c r="AC3130" s="11">
        <f>VLOOKUP(BWscncns[[#This Row],[scanner]],[0]!ScnrAvgBW,2,FALSE)/1000</f>
        <v>4819.491751072962</v>
      </c>
      <c r="AD3130" s="8">
        <f>(1+$F3130)*Z3130</f>
        <v>2518.0851354416841</v>
      </c>
      <c r="AE3130" s="8">
        <f>(1+$F3130)*AA3130</f>
        <v>2518.0851354416841</v>
      </c>
      <c r="AF3130" s="8">
        <f>(1+$F3130)*AB3130</f>
        <v>1259.2057537741932</v>
      </c>
      <c r="AG3130" s="8">
        <f>(1+$F3130)*AC3130</f>
        <v>1248.3711714551473</v>
      </c>
      <c r="AH3130" s="8">
        <f>(1+$F3130)*$T3130/1000</f>
        <v>619.30065641099952</v>
      </c>
      <c r="AI3130" s="8">
        <f>(1+BWscncns[[#This Row],[pid_error]]*K_p)*BWscncns[[#This Row],[dbw]]/1000</f>
        <v>1505.0938282054999</v>
      </c>
      <c r="AJ3130" s="13">
        <f>BWscncns[[#This Row],[Torflow prgrssv alt vote]]/VLOOKUP(BWscncns[[#This Row],[class]],AltBWtotl,2,FALSE)*100</f>
        <v>5.2577413256928406E-3</v>
      </c>
      <c r="AK3130">
        <f>IF(D3130=E3130,1,0)</f>
        <v>0</v>
      </c>
    </row>
    <row r="3131" spans="1:37">
      <c r="A3131" s="1" t="s">
        <v>3217</v>
      </c>
      <c r="B3131" s="1" t="s">
        <v>3218</v>
      </c>
      <c r="C3131">
        <v>1980</v>
      </c>
      <c r="D3131">
        <v>1524991648</v>
      </c>
      <c r="E3131">
        <v>1524991648</v>
      </c>
      <c r="F3131" s="2">
        <v>0.93807376893500005</v>
      </c>
      <c r="G3131" s="2">
        <v>0.93807376893500005</v>
      </c>
      <c r="H3131">
        <v>1984587</v>
      </c>
      <c r="I3131" s="2">
        <v>0.42888682466099998</v>
      </c>
      <c r="J3131" s="2">
        <v>0</v>
      </c>
      <c r="K3131">
        <v>3</v>
      </c>
      <c r="L3131" s="1" t="s">
        <v>11582</v>
      </c>
      <c r="M3131" s="1" t="s">
        <v>3218</v>
      </c>
      <c r="N3131">
        <v>0</v>
      </c>
      <c r="O3131">
        <v>0</v>
      </c>
      <c r="P3131">
        <v>1</v>
      </c>
      <c r="Q3131">
        <v>0</v>
      </c>
      <c r="R3131" s="19">
        <f>BWscncns[[#This Row],[C fx]]*4+BWscncns[[#This Row],[C fg]]*2+BWscncns[[#This Row],[C fm]]</f>
        <v>1</v>
      </c>
      <c r="S3131">
        <v>1270</v>
      </c>
      <c r="T3131">
        <v>1024000</v>
      </c>
      <c r="U3131" s="13">
        <v>1.2402340000000001</v>
      </c>
      <c r="V3131" s="13">
        <v>0.80629899999999999</v>
      </c>
      <c r="W3131">
        <v>2184</v>
      </c>
      <c r="X3131">
        <v>43</v>
      </c>
      <c r="Z3131" s="10">
        <f>IF($N3131&lt;&gt;0,constants!$L$2,IF($O3131&lt;&gt;0,constants!$M$2,IF($P3131&lt;&gt;0,constants!$N$2,0)))</f>
        <v>1117.99</v>
      </c>
      <c r="AA3131" s="10">
        <f>IF($N3131&lt;&gt;0,constants!$L$2,IF($O3131&lt;&gt;0,constants!$M$2,IF($P3131&lt;&gt;0,constants!$P$2,0)))</f>
        <v>4051.45</v>
      </c>
      <c r="AB3131" s="11">
        <f>constants!$O$2</f>
        <v>4861.32</v>
      </c>
      <c r="AC3131" s="11">
        <f>VLOOKUP(BWscncns[[#This Row],[scanner]],[0]!ScnrAvgBW,2,FALSE)/1000</f>
        <v>6440.9193022088357</v>
      </c>
      <c r="AD3131" s="8">
        <f>(1+$F3131)*Z3131</f>
        <v>2166.7470929316405</v>
      </c>
      <c r="AE3131" s="8">
        <f>(1+$F3131)*AA3131</f>
        <v>7852.0089711517057</v>
      </c>
      <c r="AF3131" s="8">
        <f>(1+$F3131)*AB3131</f>
        <v>9421.5967743990932</v>
      </c>
      <c r="AG3131" s="8">
        <f>(1+$F3131)*AC3131</f>
        <v>12482.97674743807</v>
      </c>
      <c r="AH3131" s="8">
        <f>(1+$F3131)*$T3131/1000</f>
        <v>1984.5875393894401</v>
      </c>
      <c r="AI3131" s="8">
        <f>(1+BWscncns[[#This Row],[pid_error]]*K_p)*BWscncns[[#This Row],[dbw]]/1000</f>
        <v>1504.2937696947201</v>
      </c>
      <c r="AJ3131" s="13">
        <f>BWscncns[[#This Row],[Torflow prgrssv alt vote]]/VLOOKUP(BWscncns[[#This Row],[class]],AltBWtotl,2,FALSE)*100</f>
        <v>2.9668688968216308E-2</v>
      </c>
      <c r="AK3131">
        <f>IF(D3131=E3131,1,0)</f>
        <v>1</v>
      </c>
    </row>
    <row r="3132" spans="1:37">
      <c r="A3132" s="1" t="s">
        <v>6203</v>
      </c>
      <c r="B3132" s="1" t="s">
        <v>6204</v>
      </c>
      <c r="C3132">
        <v>1470</v>
      </c>
      <c r="D3132">
        <v>1524923033</v>
      </c>
      <c r="E3132">
        <v>1524923033</v>
      </c>
      <c r="F3132" s="2">
        <v>-4.5072361590599998E-2</v>
      </c>
      <c r="G3132" s="2">
        <v>-4.5072361590599998E-2</v>
      </c>
      <c r="H3132">
        <v>1466768</v>
      </c>
      <c r="I3132" s="2">
        <v>6.0847759185899998E-3</v>
      </c>
      <c r="J3132" s="2">
        <v>0</v>
      </c>
      <c r="K3132">
        <v>5</v>
      </c>
      <c r="L3132" s="1" t="s">
        <v>11865</v>
      </c>
      <c r="M3132" s="1" t="s">
        <v>6204</v>
      </c>
      <c r="N3132">
        <v>0</v>
      </c>
      <c r="O3132">
        <v>0</v>
      </c>
      <c r="P3132">
        <v>1</v>
      </c>
      <c r="Q3132">
        <v>0</v>
      </c>
      <c r="R3132" s="19">
        <f>BWscncns[[#This Row],[C fx]]*4+BWscncns[[#This Row],[C fg]]*2+BWscncns[[#This Row],[C fm]]</f>
        <v>1</v>
      </c>
      <c r="S3132">
        <v>1470</v>
      </c>
      <c r="T3132">
        <v>1536000</v>
      </c>
      <c r="U3132" s="13">
        <v>0.95703099999999997</v>
      </c>
      <c r="V3132" s="13">
        <v>1.0448980000000001</v>
      </c>
      <c r="W3132">
        <v>3524</v>
      </c>
      <c r="X3132">
        <v>70</v>
      </c>
      <c r="Z3132" s="10">
        <f>IF($N3132&lt;&gt;0,constants!$L$2,IF($O3132&lt;&gt;0,constants!$M$2,IF($P3132&lt;&gt;0,constants!$N$2,0)))</f>
        <v>1117.99</v>
      </c>
      <c r="AA3132" s="10">
        <f>IF($N3132&lt;&gt;0,constants!$L$2,IF($O3132&lt;&gt;0,constants!$M$2,IF($P3132&lt;&gt;0,constants!$P$2,0)))</f>
        <v>4051.45</v>
      </c>
      <c r="AB3132" s="11">
        <f>constants!$O$2</f>
        <v>4861.32</v>
      </c>
      <c r="AC3132" s="11">
        <f>VLOOKUP(BWscncns[[#This Row],[scanner]],[0]!ScnrAvgBW,2,FALSE)/1000</f>
        <v>3794.4265750962772</v>
      </c>
      <c r="AD3132" s="8">
        <f>(1+$F3132)*Z3132</f>
        <v>1067.5995504653251</v>
      </c>
      <c r="AE3132" s="8">
        <f>(1+$F3132)*AA3132</f>
        <v>3868.8415806337634</v>
      </c>
      <c r="AF3132" s="8">
        <f>(1+$F3132)*AB3132</f>
        <v>4642.2088271523844</v>
      </c>
      <c r="AG3132" s="8">
        <f>(1+$F3132)*AC3132</f>
        <v>3623.402808474556</v>
      </c>
      <c r="AH3132" s="8">
        <f>(1+$F3132)*$T3132/1000</f>
        <v>1466.7688525968383</v>
      </c>
      <c r="AI3132" s="8">
        <f>(1+BWscncns[[#This Row],[pid_error]]*K_p)*BWscncns[[#This Row],[dbw]]/1000</f>
        <v>1501.3844262984192</v>
      </c>
      <c r="AJ3132" s="13">
        <f>BWscncns[[#This Row],[Torflow prgrssv alt vote]]/VLOOKUP(BWscncns[[#This Row],[class]],AltBWtotl,2,FALSE)*100</f>
        <v>2.9611308949721575E-2</v>
      </c>
      <c r="AK3132">
        <f>IF(D3132=E3132,1,0)</f>
        <v>1</v>
      </c>
    </row>
    <row r="3133" spans="1:37">
      <c r="A3133" s="1" t="s">
        <v>4858</v>
      </c>
      <c r="B3133" s="1" t="s">
        <v>49</v>
      </c>
      <c r="C3133">
        <v>1980</v>
      </c>
      <c r="D3133">
        <v>1524983272</v>
      </c>
      <c r="E3133">
        <v>1524983272</v>
      </c>
      <c r="F3133" s="2">
        <v>0.93219247652399995</v>
      </c>
      <c r="G3133" s="2">
        <v>0.93219247652399995</v>
      </c>
      <c r="H3133">
        <v>1978565</v>
      </c>
      <c r="I3133" s="2">
        <v>0.26492872459700001</v>
      </c>
      <c r="J3133" s="2">
        <v>0</v>
      </c>
      <c r="K3133">
        <v>3</v>
      </c>
      <c r="L3133" s="1" t="s">
        <v>11533</v>
      </c>
      <c r="M3133" s="1" t="s">
        <v>49</v>
      </c>
      <c r="N3133">
        <v>0</v>
      </c>
      <c r="O3133">
        <v>0</v>
      </c>
      <c r="P3133">
        <v>1</v>
      </c>
      <c r="Q3133">
        <v>0</v>
      </c>
      <c r="R3133" s="19">
        <f>BWscncns[[#This Row],[C fx]]*4+BWscncns[[#This Row],[C fg]]*2+BWscncns[[#This Row],[C fm]]</f>
        <v>1</v>
      </c>
      <c r="S3133">
        <v>1300</v>
      </c>
      <c r="T3133">
        <v>1024000</v>
      </c>
      <c r="U3133" s="13">
        <v>1.269531</v>
      </c>
      <c r="V3133" s="13">
        <v>0.78769199999999995</v>
      </c>
      <c r="W3133">
        <v>2078</v>
      </c>
      <c r="X3133">
        <v>41</v>
      </c>
      <c r="Z3133" s="10">
        <f>IF($N3133&lt;&gt;0,constants!$L$2,IF($O3133&lt;&gt;0,constants!$M$2,IF($P3133&lt;&gt;0,constants!$N$2,0)))</f>
        <v>1117.99</v>
      </c>
      <c r="AA3133" s="10">
        <f>IF($N3133&lt;&gt;0,constants!$L$2,IF($O3133&lt;&gt;0,constants!$M$2,IF($P3133&lt;&gt;0,constants!$P$2,0)))</f>
        <v>4051.45</v>
      </c>
      <c r="AB3133" s="11">
        <f>constants!$O$2</f>
        <v>4861.32</v>
      </c>
      <c r="AC3133" s="11">
        <f>VLOOKUP(BWscncns[[#This Row],[scanner]],[0]!ScnrAvgBW,2,FALSE)/1000</f>
        <v>6440.9193022088357</v>
      </c>
      <c r="AD3133" s="8">
        <f>(1+$F3133)*Z3133</f>
        <v>2160.1718668290669</v>
      </c>
      <c r="AE3133" s="8">
        <f>(1+$F3133)*AA3133</f>
        <v>7828.1812090131589</v>
      </c>
      <c r="AF3133" s="8">
        <f>(1+$F3133)*AB3133</f>
        <v>9393.0059299756504</v>
      </c>
      <c r="AG3133" s="8">
        <f>(1+$F3133)*AC3133</f>
        <v>12445.095817626125</v>
      </c>
      <c r="AH3133" s="8">
        <f>(1+$F3133)*$T3133/1000</f>
        <v>1978.5650959605759</v>
      </c>
      <c r="AI3133" s="8">
        <f>(1+BWscncns[[#This Row],[pid_error]]*K_p)*BWscncns[[#This Row],[dbw]]/1000</f>
        <v>1501.282547980288</v>
      </c>
      <c r="AJ3133" s="13">
        <f>BWscncns[[#This Row],[Torflow prgrssv alt vote]]/VLOOKUP(BWscncns[[#This Row],[class]],AltBWtotl,2,FALSE)*100</f>
        <v>2.9609299637315897E-2</v>
      </c>
      <c r="AK3133">
        <f>IF(D3133=E3133,1,0)</f>
        <v>1</v>
      </c>
    </row>
    <row r="3134" spans="1:37">
      <c r="A3134" s="1" t="s">
        <v>7656</v>
      </c>
      <c r="B3134" s="1" t="s">
        <v>582</v>
      </c>
      <c r="C3134">
        <v>1980</v>
      </c>
      <c r="D3134">
        <v>1524962257</v>
      </c>
      <c r="E3134">
        <v>1524962257</v>
      </c>
      <c r="F3134" s="2">
        <v>0.93175295432799998</v>
      </c>
      <c r="G3134" s="2">
        <v>0.93175295432799998</v>
      </c>
      <c r="H3134">
        <v>1978115</v>
      </c>
      <c r="I3134" s="2">
        <v>0.332488413363</v>
      </c>
      <c r="J3134" s="2">
        <v>0</v>
      </c>
      <c r="K3134">
        <v>2</v>
      </c>
      <c r="L3134" s="1" t="s">
        <v>11664</v>
      </c>
      <c r="M3134" s="1" t="s">
        <v>582</v>
      </c>
      <c r="N3134">
        <v>0</v>
      </c>
      <c r="O3134">
        <v>0</v>
      </c>
      <c r="P3134">
        <v>1</v>
      </c>
      <c r="Q3134">
        <v>0</v>
      </c>
      <c r="R3134" s="19">
        <f>BWscncns[[#This Row],[C fx]]*4+BWscncns[[#This Row],[C fg]]*2+BWscncns[[#This Row],[C fm]]</f>
        <v>1</v>
      </c>
      <c r="S3134">
        <v>1550</v>
      </c>
      <c r="T3134">
        <v>1024000</v>
      </c>
      <c r="U3134" s="13">
        <v>1.5136719999999999</v>
      </c>
      <c r="V3134" s="13">
        <v>0.66064500000000004</v>
      </c>
      <c r="W3134">
        <v>1324</v>
      </c>
      <c r="X3134">
        <v>26</v>
      </c>
      <c r="Z3134" s="10">
        <f>IF($N3134&lt;&gt;0,constants!$L$2,IF($O3134&lt;&gt;0,constants!$M$2,IF($P3134&lt;&gt;0,constants!$N$2,0)))</f>
        <v>1117.99</v>
      </c>
      <c r="AA3134" s="10">
        <f>IF($N3134&lt;&gt;0,constants!$L$2,IF($O3134&lt;&gt;0,constants!$M$2,IF($P3134&lt;&gt;0,constants!$P$2,0)))</f>
        <v>4051.45</v>
      </c>
      <c r="AB3134" s="11">
        <f>constants!$O$2</f>
        <v>4861.32</v>
      </c>
      <c r="AC3134" s="11">
        <f>VLOOKUP(BWscncns[[#This Row],[scanner]],[0]!ScnrAvgBW,2,FALSE)/1000</f>
        <v>8853.6095214723919</v>
      </c>
      <c r="AD3134" s="8">
        <f>(1+$F3134)*Z3134</f>
        <v>2159.6804854091611</v>
      </c>
      <c r="AE3134" s="8">
        <f>(1+$F3134)*AA3134</f>
        <v>7826.400506812176</v>
      </c>
      <c r="AF3134" s="8">
        <f>(1+$F3134)*AB3134</f>
        <v>9390.8692719337923</v>
      </c>
      <c r="AG3134" s="8">
        <f>(1+$F3134)*AC3134</f>
        <v>17102.986349570805</v>
      </c>
      <c r="AH3134" s="8">
        <f>(1+$F3134)*$T3134/1000</f>
        <v>1978.1150252318721</v>
      </c>
      <c r="AI3134" s="8">
        <f>(1+BWscncns[[#This Row],[pid_error]]*K_p)*BWscncns[[#This Row],[dbw]]/1000</f>
        <v>1501.057512615936</v>
      </c>
      <c r="AJ3134" s="13">
        <f>BWscncns[[#This Row],[Torflow prgrssv alt vote]]/VLOOKUP(BWscncns[[#This Row],[class]],AltBWtotl,2,FALSE)*100</f>
        <v>2.9604861339181377E-2</v>
      </c>
      <c r="AK3134">
        <f>IF(D3134=E3134,1,0)</f>
        <v>1</v>
      </c>
    </row>
    <row r="3135" spans="1:37">
      <c r="A3135" s="1" t="s">
        <v>7741</v>
      </c>
      <c r="B3135" s="1" t="s">
        <v>28</v>
      </c>
      <c r="C3135">
        <v>1560</v>
      </c>
      <c r="D3135">
        <v>1524991648</v>
      </c>
      <c r="E3135">
        <v>1524991648</v>
      </c>
      <c r="F3135" s="2">
        <v>8.5687388540999998E-2</v>
      </c>
      <c r="G3135" s="2">
        <v>8.5687388540999998E-2</v>
      </c>
      <c r="H3135">
        <v>1562000</v>
      </c>
      <c r="I3135" s="2">
        <v>8.9175023825099994E-2</v>
      </c>
      <c r="J3135" s="2">
        <v>0</v>
      </c>
      <c r="K3135">
        <v>3</v>
      </c>
      <c r="L3135" s="1" t="s">
        <v>11582</v>
      </c>
      <c r="M3135" s="1" t="s">
        <v>28</v>
      </c>
      <c r="N3135">
        <v>0</v>
      </c>
      <c r="O3135">
        <v>0</v>
      </c>
      <c r="P3135">
        <v>1</v>
      </c>
      <c r="Q3135">
        <v>0</v>
      </c>
      <c r="R3135" s="19">
        <f>BWscncns[[#This Row],[C fx]]*4+BWscncns[[#This Row],[C fg]]*2+BWscncns[[#This Row],[C fm]]</f>
        <v>1</v>
      </c>
      <c r="S3135">
        <v>1560</v>
      </c>
      <c r="T3135">
        <v>1438720</v>
      </c>
      <c r="U3135" s="13">
        <v>1.0842970000000001</v>
      </c>
      <c r="V3135" s="13">
        <v>0.92225599999999996</v>
      </c>
      <c r="W3135">
        <v>2765</v>
      </c>
      <c r="X3135">
        <v>55</v>
      </c>
      <c r="Z3135" s="10">
        <f>IF($N3135&lt;&gt;0,constants!$L$2,IF($O3135&lt;&gt;0,constants!$M$2,IF($P3135&lt;&gt;0,constants!$N$2,0)))</f>
        <v>1117.99</v>
      </c>
      <c r="AA3135" s="10">
        <f>IF($N3135&lt;&gt;0,constants!$L$2,IF($O3135&lt;&gt;0,constants!$M$2,IF($P3135&lt;&gt;0,constants!$P$2,0)))</f>
        <v>4051.45</v>
      </c>
      <c r="AB3135" s="11">
        <f>constants!$O$2</f>
        <v>4861.32</v>
      </c>
      <c r="AC3135" s="11">
        <f>VLOOKUP(BWscncns[[#This Row],[scanner]],[0]!ScnrAvgBW,2,FALSE)/1000</f>
        <v>6440.9193022088357</v>
      </c>
      <c r="AD3135" s="8">
        <f>(1+$F3135)*Z3135</f>
        <v>1213.7876435149524</v>
      </c>
      <c r="AE3135" s="8">
        <f>(1+$F3135)*AA3135</f>
        <v>4398.6081703044338</v>
      </c>
      <c r="AF3135" s="8">
        <f>(1+$F3135)*AB3135</f>
        <v>5277.873815662133</v>
      </c>
      <c r="AG3135" s="8">
        <f>(1+$F3135)*AC3135</f>
        <v>6992.8248570184296</v>
      </c>
      <c r="AH3135" s="8">
        <f>(1+$F3135)*$T3135/1000</f>
        <v>1562.0001596417073</v>
      </c>
      <c r="AI3135" s="8">
        <f>(1+BWscncns[[#This Row],[pid_error]]*K_p)*BWscncns[[#This Row],[dbw]]/1000</f>
        <v>1500.3600798208536</v>
      </c>
      <c r="AJ3135" s="13">
        <f>BWscncns[[#This Row],[Torflow prgrssv alt vote]]/VLOOKUP(BWscncns[[#This Row],[class]],AltBWtotl,2,FALSE)*100</f>
        <v>2.9591106102610971E-2</v>
      </c>
      <c r="AK3135">
        <f>IF(D3135=E3135,1,0)</f>
        <v>1</v>
      </c>
    </row>
    <row r="3136" spans="1:37">
      <c r="A3136" s="1" t="s">
        <v>9272</v>
      </c>
      <c r="B3136" s="1" t="s">
        <v>9273</v>
      </c>
      <c r="C3136">
        <v>1850</v>
      </c>
      <c r="D3136">
        <v>1524952713</v>
      </c>
      <c r="E3136">
        <v>1524952713</v>
      </c>
      <c r="F3136" s="2">
        <v>0.59969770168900005</v>
      </c>
      <c r="G3136" s="2">
        <v>0.59969770168900005</v>
      </c>
      <c r="H3136">
        <v>1846228</v>
      </c>
      <c r="I3136" s="2">
        <v>-0.33660288071900002</v>
      </c>
      <c r="J3136" s="2">
        <v>0</v>
      </c>
      <c r="K3136">
        <v>1</v>
      </c>
      <c r="L3136" s="1" t="s">
        <v>11635</v>
      </c>
      <c r="M3136" s="1" t="s">
        <v>9273</v>
      </c>
      <c r="N3136">
        <v>0</v>
      </c>
      <c r="O3136">
        <v>0</v>
      </c>
      <c r="P3136">
        <v>1</v>
      </c>
      <c r="Q3136">
        <v>0</v>
      </c>
      <c r="R3136" s="19">
        <f>BWscncns[[#This Row],[C fx]]*4+BWscncns[[#This Row],[C fg]]*2+BWscncns[[#This Row],[C fm]]</f>
        <v>1</v>
      </c>
      <c r="S3136">
        <v>1850</v>
      </c>
      <c r="T3136">
        <v>1154111</v>
      </c>
      <c r="U3136" s="13">
        <v>1.602965</v>
      </c>
      <c r="V3136" s="13">
        <v>0.62384399999999995</v>
      </c>
      <c r="W3136">
        <v>1079</v>
      </c>
      <c r="X3136">
        <v>21</v>
      </c>
      <c r="Z3136" s="10">
        <f>IF($N3136&lt;&gt;0,constants!$L$2,IF($O3136&lt;&gt;0,constants!$M$2,IF($P3136&lt;&gt;0,constants!$N$2,0)))</f>
        <v>1117.99</v>
      </c>
      <c r="AA3136" s="10">
        <f>IF($N3136&lt;&gt;0,constants!$L$2,IF($O3136&lt;&gt;0,constants!$M$2,IF($P3136&lt;&gt;0,constants!$P$2,0)))</f>
        <v>4051.45</v>
      </c>
      <c r="AB3136" s="11">
        <f>constants!$O$2</f>
        <v>4861.32</v>
      </c>
      <c r="AC3136" s="11">
        <f>VLOOKUP(BWscncns[[#This Row],[scanner]],[0]!ScnrAvgBW,2,FALSE)/1000</f>
        <v>11818.828055288463</v>
      </c>
      <c r="AD3136" s="8">
        <f>(1+$F3136)*Z3136</f>
        <v>1788.4460335112853</v>
      </c>
      <c r="AE3136" s="8">
        <f>(1+$F3136)*AA3136</f>
        <v>6481.0952535078995</v>
      </c>
      <c r="AF3136" s="8">
        <f>(1+$F3136)*AB3136</f>
        <v>7776.6424311747696</v>
      </c>
      <c r="AG3136" s="8">
        <f>(1+$F3136)*AC3136</f>
        <v>18906.552076702428</v>
      </c>
      <c r="AH3136" s="8">
        <f>(1+$F3136)*$T3136/1000</f>
        <v>1846.2287141939937</v>
      </c>
      <c r="AI3136" s="8">
        <f>(1+BWscncns[[#This Row],[pid_error]]*K_p)*BWscncns[[#This Row],[dbw]]/1000</f>
        <v>1500.1698570969968</v>
      </c>
      <c r="AJ3136" s="13">
        <f>BWscncns[[#This Row],[Torflow prgrssv alt vote]]/VLOOKUP(BWscncns[[#This Row],[class]],AltBWtotl,2,FALSE)*100</f>
        <v>2.9587354402682082E-2</v>
      </c>
      <c r="AK3136">
        <f>IF(D3136=E3136,1,0)</f>
        <v>1</v>
      </c>
    </row>
    <row r="3137" spans="1:37">
      <c r="A3137" s="1" t="s">
        <v>10118</v>
      </c>
      <c r="B3137" s="1" t="s">
        <v>7615</v>
      </c>
      <c r="C3137">
        <v>249</v>
      </c>
      <c r="D3137">
        <v>1524988261</v>
      </c>
      <c r="E3137">
        <v>1524988261</v>
      </c>
      <c r="F3137" s="2">
        <v>-0.90830635850100006</v>
      </c>
      <c r="G3137" s="2">
        <v>-0.90830635850100006</v>
      </c>
      <c r="H3137">
        <v>249007</v>
      </c>
      <c r="I3137" s="2">
        <v>-2.7413650436000001E-2</v>
      </c>
      <c r="J3137" s="2">
        <v>0</v>
      </c>
      <c r="K3137">
        <v>8</v>
      </c>
      <c r="L3137" s="1" t="s">
        <v>11951</v>
      </c>
      <c r="M3137" s="1" t="s">
        <v>7615</v>
      </c>
      <c r="N3137">
        <v>1</v>
      </c>
      <c r="O3137">
        <v>0</v>
      </c>
      <c r="P3137">
        <v>0</v>
      </c>
      <c r="Q3137">
        <v>0</v>
      </c>
      <c r="R3137" s="19">
        <f>BWscncns[[#This Row],[C fx]]*4+BWscncns[[#This Row],[C fg]]*2+BWscncns[[#This Row],[C fm]]</f>
        <v>4</v>
      </c>
      <c r="S3137">
        <v>272</v>
      </c>
      <c r="T3137">
        <v>2745378</v>
      </c>
      <c r="U3137" s="13">
        <v>9.9075999999999997E-2</v>
      </c>
      <c r="V3137" s="13">
        <v>10.093301</v>
      </c>
      <c r="W3137">
        <v>6204</v>
      </c>
      <c r="X3137">
        <v>124</v>
      </c>
      <c r="Z3137" s="10">
        <f>IF($N3137&lt;&gt;0,constants!$L$2,IF($O3137&lt;&gt;0,constants!$M$2,IF($P3137&lt;&gt;0,constants!$N$2,0)))</f>
        <v>10125.48</v>
      </c>
      <c r="AA3137" s="10">
        <f>IF($N3137&lt;&gt;0,constants!$L$2,IF($O3137&lt;&gt;0,constants!$M$2,IF($P3137&lt;&gt;0,constants!$P$2,0)))</f>
        <v>10125.48</v>
      </c>
      <c r="AB3137" s="11">
        <f>constants!$O$2</f>
        <v>4861.32</v>
      </c>
      <c r="AC3137" s="11">
        <f>VLOOKUP(BWscncns[[#This Row],[scanner]],[0]!ScnrAvgBW,2,FALSE)/1000</f>
        <v>509.99709399477808</v>
      </c>
      <c r="AD3137" s="8">
        <f>(1+$F3137)*Z3137</f>
        <v>928.44213312529394</v>
      </c>
      <c r="AE3137" s="8">
        <f>(1+$F3137)*AA3137</f>
        <v>928.44213312529394</v>
      </c>
      <c r="AF3137" s="8">
        <f>(1+$F3137)*AB3137</f>
        <v>445.75213329191837</v>
      </c>
      <c r="AG3137" s="8">
        <f>(1+$F3137)*AC3137</f>
        <v>46.763490702288962</v>
      </c>
      <c r="AH3137" s="8">
        <f>(1+$F3137)*$T3137/1000</f>
        <v>251.73370611124147</v>
      </c>
      <c r="AI3137" s="8">
        <f>(1+BWscncns[[#This Row],[pid_error]]*K_p)*BWscncns[[#This Row],[dbw]]/1000</f>
        <v>1498.5558530556209</v>
      </c>
      <c r="AJ3137" s="13">
        <f>BWscncns[[#This Row],[Torflow prgrssv alt vote]]/VLOOKUP(BWscncns[[#This Row],[class]],AltBWtotl,2,FALSE)*100</f>
        <v>1.2843738872031876E-2</v>
      </c>
      <c r="AK3137">
        <f>IF(D3137=E3137,1,0)</f>
        <v>1</v>
      </c>
    </row>
    <row r="3138" spans="1:37">
      <c r="A3138" s="1" t="s">
        <v>7710</v>
      </c>
      <c r="B3138" s="1" t="s">
        <v>7711</v>
      </c>
      <c r="C3138">
        <v>947</v>
      </c>
      <c r="D3138">
        <v>1524999455</v>
      </c>
      <c r="E3138">
        <v>1524999455</v>
      </c>
      <c r="F3138" s="2">
        <v>-0.53748518071899998</v>
      </c>
      <c r="G3138" s="2">
        <v>-0.53748518071899998</v>
      </c>
      <c r="H3138">
        <v>947230</v>
      </c>
      <c r="I3138" s="2">
        <v>-0.402852416687</v>
      </c>
      <c r="J3138" s="2">
        <v>0</v>
      </c>
      <c r="K3138">
        <v>6</v>
      </c>
      <c r="L3138" s="1" t="s">
        <v>11794</v>
      </c>
      <c r="M3138" s="1" t="s">
        <v>7711</v>
      </c>
      <c r="N3138">
        <v>0</v>
      </c>
      <c r="O3138">
        <v>0</v>
      </c>
      <c r="P3138">
        <v>1</v>
      </c>
      <c r="Q3138">
        <v>0</v>
      </c>
      <c r="R3138" s="19">
        <f>BWscncns[[#This Row],[C fx]]*4+BWscncns[[#This Row],[C fg]]*2+BWscncns[[#This Row],[C fm]]</f>
        <v>1</v>
      </c>
      <c r="S3138">
        <v>1070</v>
      </c>
      <c r="T3138">
        <v>2048000</v>
      </c>
      <c r="U3138" s="13">
        <v>0.52246099999999995</v>
      </c>
      <c r="V3138" s="13">
        <v>1.9140189999999999</v>
      </c>
      <c r="W3138">
        <v>4790</v>
      </c>
      <c r="X3138">
        <v>95</v>
      </c>
      <c r="Z3138" s="10">
        <f>IF($N3138&lt;&gt;0,constants!$L$2,IF($O3138&lt;&gt;0,constants!$M$2,IF($P3138&lt;&gt;0,constants!$N$2,0)))</f>
        <v>1117.99</v>
      </c>
      <c r="AA3138" s="10">
        <f>IF($N3138&lt;&gt;0,constants!$L$2,IF($O3138&lt;&gt;0,constants!$M$2,IF($P3138&lt;&gt;0,constants!$P$2,0)))</f>
        <v>4051.45</v>
      </c>
      <c r="AB3138" s="11">
        <f>constants!$O$2</f>
        <v>4861.32</v>
      </c>
      <c r="AC3138" s="11">
        <f>VLOOKUP(BWscncns[[#This Row],[scanner]],[0]!ScnrAvgBW,2,FALSE)/1000</f>
        <v>2386.3111194805197</v>
      </c>
      <c r="AD3138" s="8">
        <f>(1+$F3138)*Z3138</f>
        <v>517.08694280796522</v>
      </c>
      <c r="AE3138" s="8">
        <f>(1+$F3138)*AA3138</f>
        <v>1873.8556645760075</v>
      </c>
      <c r="AF3138" s="8">
        <f>(1+$F3138)*AB3138</f>
        <v>2248.432541267111</v>
      </c>
      <c r="AG3138" s="8">
        <f>(1+$F3138)*AC3138</f>
        <v>1103.7042561747735</v>
      </c>
      <c r="AH3138" s="8">
        <f>(1+$F3138)*$T3138/1000</f>
        <v>947.23034988748805</v>
      </c>
      <c r="AI3138" s="8">
        <f>(1+BWscncns[[#This Row],[pid_error]]*K_p)*BWscncns[[#This Row],[dbw]]/1000</f>
        <v>1497.615174943744</v>
      </c>
      <c r="AJ3138" s="13">
        <f>BWscncns[[#This Row],[Torflow prgrssv alt vote]]/VLOOKUP(BWscncns[[#This Row],[class]],AltBWtotl,2,FALSE)*100</f>
        <v>2.9536969250696186E-2</v>
      </c>
      <c r="AK3138">
        <f>IF(D3138=E3138,1,0)</f>
        <v>1</v>
      </c>
    </row>
    <row r="3139" spans="1:37">
      <c r="A3139" s="1" t="s">
        <v>2880</v>
      </c>
      <c r="B3139" s="1" t="s">
        <v>49</v>
      </c>
      <c r="C3139">
        <v>1970</v>
      </c>
      <c r="D3139">
        <v>1524942111</v>
      </c>
      <c r="E3139">
        <v>1524942111</v>
      </c>
      <c r="F3139" s="2">
        <v>0.92394303145199996</v>
      </c>
      <c r="G3139" s="2">
        <v>0.92394303145199996</v>
      </c>
      <c r="H3139">
        <v>1970117</v>
      </c>
      <c r="I3139" s="2">
        <v>0.21988818803099999</v>
      </c>
      <c r="J3139" s="2">
        <v>0.05</v>
      </c>
      <c r="K3139">
        <v>2</v>
      </c>
      <c r="L3139" s="1" t="s">
        <v>11587</v>
      </c>
      <c r="M3139" s="1" t="s">
        <v>49</v>
      </c>
      <c r="N3139">
        <v>1</v>
      </c>
      <c r="O3139">
        <v>0</v>
      </c>
      <c r="P3139">
        <v>0</v>
      </c>
      <c r="Q3139">
        <v>0</v>
      </c>
      <c r="R3139" s="19">
        <f>BWscncns[[#This Row],[C fx]]*4+BWscncns[[#This Row],[C fg]]*2+BWscncns[[#This Row],[C fm]]</f>
        <v>4</v>
      </c>
      <c r="S3139">
        <v>1670</v>
      </c>
      <c r="T3139">
        <v>1024000</v>
      </c>
      <c r="U3139" s="13">
        <v>1.6308590000000001</v>
      </c>
      <c r="V3139" s="13">
        <v>0.613174</v>
      </c>
      <c r="W3139">
        <v>1010</v>
      </c>
      <c r="X3139">
        <v>20</v>
      </c>
      <c r="Z3139" s="10">
        <f>IF($N3139&lt;&gt;0,constants!$L$2,IF($O3139&lt;&gt;0,constants!$M$2,IF($P3139&lt;&gt;0,constants!$N$2,0)))</f>
        <v>10125.48</v>
      </c>
      <c r="AA3139" s="10">
        <f>IF($N3139&lt;&gt;0,constants!$L$2,IF($O3139&lt;&gt;0,constants!$M$2,IF($P3139&lt;&gt;0,constants!$P$2,0)))</f>
        <v>10125.48</v>
      </c>
      <c r="AB3139" s="11">
        <f>constants!$O$2</f>
        <v>4861.32</v>
      </c>
      <c r="AC3139" s="11">
        <f>VLOOKUP(BWscncns[[#This Row],[scanner]],[0]!ScnrAvgBW,2,FALSE)/1000</f>
        <v>8853.6095214723919</v>
      </c>
      <c r="AD3139" s="8">
        <f>(1+$F3139)*Z3139</f>
        <v>19480.846686106597</v>
      </c>
      <c r="AE3139" s="8">
        <f>(1+$F3139)*AA3139</f>
        <v>19480.846686106597</v>
      </c>
      <c r="AF3139" s="8">
        <f>(1+$F3139)*AB3139</f>
        <v>9352.9027376582362</v>
      </c>
      <c r="AG3139" s="8">
        <f>(1+$F3139)*AC3139</f>
        <v>17033.840342033884</v>
      </c>
      <c r="AH3139" s="8">
        <f>(1+$F3139)*$T3139/1000</f>
        <v>1970.1176642068481</v>
      </c>
      <c r="AI3139" s="8">
        <f>(1+BWscncns[[#This Row],[pid_error]]*K_p)*BWscncns[[#This Row],[dbw]]/1000</f>
        <v>1497.058832103424</v>
      </c>
      <c r="AJ3139" s="13">
        <f>BWscncns[[#This Row],[Torflow prgrssv alt vote]]/VLOOKUP(BWscncns[[#This Row],[class]],AltBWtotl,2,FALSE)*100</f>
        <v>1.283090828840246E-2</v>
      </c>
      <c r="AK3139">
        <f>IF(D3139=E3139,1,0)</f>
        <v>1</v>
      </c>
    </row>
    <row r="3140" spans="1:37">
      <c r="A3140" s="1" t="s">
        <v>1067</v>
      </c>
      <c r="B3140" s="1" t="s">
        <v>49</v>
      </c>
      <c r="C3140">
        <v>1970</v>
      </c>
      <c r="D3140">
        <v>1524989327</v>
      </c>
      <c r="E3140">
        <v>1524989327</v>
      </c>
      <c r="F3140" s="2">
        <v>0.92386859352700001</v>
      </c>
      <c r="G3140" s="2">
        <v>0.92386859352700001</v>
      </c>
      <c r="H3140">
        <v>1970041</v>
      </c>
      <c r="I3140" s="2">
        <v>8.9308715669199998E-2</v>
      </c>
      <c r="J3140" s="2">
        <v>0</v>
      </c>
      <c r="K3140">
        <v>4</v>
      </c>
      <c r="L3140" s="1" t="s">
        <v>11896</v>
      </c>
      <c r="M3140" s="1" t="s">
        <v>49</v>
      </c>
      <c r="N3140">
        <v>0</v>
      </c>
      <c r="O3140">
        <v>0</v>
      </c>
      <c r="P3140">
        <v>1</v>
      </c>
      <c r="Q3140">
        <v>0</v>
      </c>
      <c r="R3140" s="19">
        <f>BWscncns[[#This Row],[C fx]]*4+BWscncns[[#This Row],[C fg]]*2+BWscncns[[#This Row],[C fm]]</f>
        <v>1</v>
      </c>
      <c r="S3140">
        <v>1720</v>
      </c>
      <c r="T3140">
        <v>1024000</v>
      </c>
      <c r="U3140" s="13">
        <v>1.6796880000000001</v>
      </c>
      <c r="V3140" s="13">
        <v>0.59534900000000002</v>
      </c>
      <c r="W3140">
        <v>880</v>
      </c>
      <c r="X3140">
        <v>17</v>
      </c>
      <c r="Z3140" s="10">
        <f>IF($N3140&lt;&gt;0,constants!$L$2,IF($O3140&lt;&gt;0,constants!$M$2,IF($P3140&lt;&gt;0,constants!$N$2,0)))</f>
        <v>1117.99</v>
      </c>
      <c r="AA3140" s="10">
        <f>IF($N3140&lt;&gt;0,constants!$L$2,IF($O3140&lt;&gt;0,constants!$M$2,IF($P3140&lt;&gt;0,constants!$P$2,0)))</f>
        <v>4051.45</v>
      </c>
      <c r="AB3140" s="11">
        <f>constants!$O$2</f>
        <v>4861.32</v>
      </c>
      <c r="AC3140" s="11">
        <f>VLOOKUP(BWscncns[[#This Row],[scanner]],[0]!ScnrAvgBW,2,FALSE)/1000</f>
        <v>4819.491751072962</v>
      </c>
      <c r="AD3140" s="8">
        <f>(1+$F3140)*Z3140</f>
        <v>2150.8658488772508</v>
      </c>
      <c r="AE3140" s="8">
        <f>(1+$F3140)*AA3140</f>
        <v>7794.4574132449643</v>
      </c>
      <c r="AF3140" s="8">
        <f>(1+$F3140)*AB3140</f>
        <v>9352.540871084675</v>
      </c>
      <c r="AG3140" s="8">
        <f>(1+$F3140)*AC3140</f>
        <v>9272.0688166517175</v>
      </c>
      <c r="AH3140" s="8">
        <f>(1+$F3140)*$T3140/1000</f>
        <v>1970.0414397716481</v>
      </c>
      <c r="AI3140" s="8">
        <f>(1+BWscncns[[#This Row],[pid_error]]*K_p)*BWscncns[[#This Row],[dbw]]/1000</f>
        <v>1497.0207198858241</v>
      </c>
      <c r="AJ3140" s="13">
        <f>BWscncns[[#This Row],[Torflow prgrssv alt vote]]/VLOOKUP(BWscncns[[#This Row],[class]],AltBWtotl,2,FALSE)*100</f>
        <v>2.9525245010009745E-2</v>
      </c>
      <c r="AK3140">
        <f>IF(D3140=E3140,1,0)</f>
        <v>1</v>
      </c>
    </row>
    <row r="3141" spans="1:37">
      <c r="A3141" s="1" t="s">
        <v>8053</v>
      </c>
      <c r="B3141" s="1" t="s">
        <v>8054</v>
      </c>
      <c r="C3141">
        <v>1940</v>
      </c>
      <c r="D3141">
        <v>1524919233</v>
      </c>
      <c r="E3141">
        <v>1524919233</v>
      </c>
      <c r="F3141" s="2">
        <v>0.84993656793000005</v>
      </c>
      <c r="G3141" s="2">
        <v>0.84993656793000005</v>
      </c>
      <c r="H3141">
        <v>1939799</v>
      </c>
      <c r="I3141" s="2">
        <v>0.121309675994</v>
      </c>
      <c r="J3141" s="2">
        <v>0</v>
      </c>
      <c r="K3141">
        <v>2</v>
      </c>
      <c r="L3141" s="1" t="s">
        <v>11762</v>
      </c>
      <c r="M3141" s="1" t="s">
        <v>8054</v>
      </c>
      <c r="N3141">
        <v>0</v>
      </c>
      <c r="O3141">
        <v>0</v>
      </c>
      <c r="P3141">
        <v>1</v>
      </c>
      <c r="Q3141">
        <v>0</v>
      </c>
      <c r="R3141" s="19">
        <f>BWscncns[[#This Row],[C fx]]*4+BWscncns[[#This Row],[C fg]]*2+BWscncns[[#This Row],[C fm]]</f>
        <v>1</v>
      </c>
      <c r="S3141">
        <v>1820</v>
      </c>
      <c r="T3141">
        <v>1048576</v>
      </c>
      <c r="U3141" s="13">
        <v>1.735687</v>
      </c>
      <c r="V3141" s="13">
        <v>0.57614100000000001</v>
      </c>
      <c r="W3141">
        <v>782</v>
      </c>
      <c r="X3141">
        <v>15</v>
      </c>
      <c r="Z3141" s="10">
        <f>IF($N3141&lt;&gt;0,constants!$L$2,IF($O3141&lt;&gt;0,constants!$M$2,IF($P3141&lt;&gt;0,constants!$N$2,0)))</f>
        <v>1117.99</v>
      </c>
      <c r="AA3141" s="10">
        <f>IF($N3141&lt;&gt;0,constants!$L$2,IF($O3141&lt;&gt;0,constants!$M$2,IF($P3141&lt;&gt;0,constants!$P$2,0)))</f>
        <v>4051.45</v>
      </c>
      <c r="AB3141" s="11">
        <f>constants!$O$2</f>
        <v>4861.32</v>
      </c>
      <c r="AC3141" s="11">
        <f>VLOOKUP(BWscncns[[#This Row],[scanner]],[0]!ScnrAvgBW,2,FALSE)/1000</f>
        <v>8853.6095214723919</v>
      </c>
      <c r="AD3141" s="8">
        <f>(1+$F3141)*Z3141</f>
        <v>2068.2105835800608</v>
      </c>
      <c r="AE3141" s="8">
        <f>(1+$F3141)*AA3141</f>
        <v>7494.9255081399979</v>
      </c>
      <c r="AF3141" s="8">
        <f>(1+$F3141)*AB3141</f>
        <v>8993.1336364094659</v>
      </c>
      <c r="AG3141" s="8">
        <f>(1+$F3141)*AC3141</f>
        <v>16378.616011945005</v>
      </c>
      <c r="AH3141" s="8">
        <f>(1+$F3141)*$T3141/1000</f>
        <v>1939.7990866537675</v>
      </c>
      <c r="AI3141" s="8">
        <f>(1+BWscncns[[#This Row],[pid_error]]*K_p)*BWscncns[[#This Row],[dbw]]/1000</f>
        <v>1494.1875433268838</v>
      </c>
      <c r="AJ3141" s="13">
        <f>BWscncns[[#This Row],[Torflow prgrssv alt vote]]/VLOOKUP(BWscncns[[#This Row],[class]],AltBWtotl,2,FALSE)*100</f>
        <v>2.9469367204881098E-2</v>
      </c>
      <c r="AK3141">
        <f>IF(D3141=E3141,1,0)</f>
        <v>1</v>
      </c>
    </row>
    <row r="3142" spans="1:37">
      <c r="A3142" s="1" t="s">
        <v>5396</v>
      </c>
      <c r="B3142" s="1" t="s">
        <v>5397</v>
      </c>
      <c r="C3142">
        <v>1550</v>
      </c>
      <c r="D3142">
        <v>1525004637</v>
      </c>
      <c r="E3142">
        <v>1525004637</v>
      </c>
      <c r="F3142" s="2">
        <v>8.3831349049600004E-2</v>
      </c>
      <c r="G3142" s="2">
        <v>8.3831349049600004E-2</v>
      </c>
      <c r="H3142">
        <v>1553780</v>
      </c>
      <c r="I3142" s="2">
        <v>-0.306245105219</v>
      </c>
      <c r="J3142" s="2">
        <v>0</v>
      </c>
      <c r="K3142">
        <v>3</v>
      </c>
      <c r="L3142" s="1" t="s">
        <v>11589</v>
      </c>
      <c r="M3142" s="1" t="s">
        <v>5397</v>
      </c>
      <c r="N3142">
        <v>0</v>
      </c>
      <c r="O3142">
        <v>0</v>
      </c>
      <c r="P3142">
        <v>1</v>
      </c>
      <c r="Q3142">
        <v>0</v>
      </c>
      <c r="R3142" s="19">
        <f>BWscncns[[#This Row],[C fx]]*4+BWscncns[[#This Row],[C fg]]*2+BWscncns[[#This Row],[C fm]]</f>
        <v>1</v>
      </c>
      <c r="S3142">
        <v>1990</v>
      </c>
      <c r="T3142">
        <v>1433600</v>
      </c>
      <c r="U3142" s="13">
        <v>1.3881140000000001</v>
      </c>
      <c r="V3142" s="13">
        <v>0.72040199999999999</v>
      </c>
      <c r="W3142">
        <v>1684</v>
      </c>
      <c r="X3142">
        <v>33</v>
      </c>
      <c r="Z3142" s="10">
        <f>IF($N3142&lt;&gt;0,constants!$L$2,IF($O3142&lt;&gt;0,constants!$M$2,IF($P3142&lt;&gt;0,constants!$N$2,0)))</f>
        <v>1117.99</v>
      </c>
      <c r="AA3142" s="10">
        <f>IF($N3142&lt;&gt;0,constants!$L$2,IF($O3142&lt;&gt;0,constants!$M$2,IF($P3142&lt;&gt;0,constants!$P$2,0)))</f>
        <v>4051.45</v>
      </c>
      <c r="AB3142" s="11">
        <f>constants!$O$2</f>
        <v>4861.32</v>
      </c>
      <c r="AC3142" s="11">
        <f>VLOOKUP(BWscncns[[#This Row],[scanner]],[0]!ScnrAvgBW,2,FALSE)/1000</f>
        <v>6440.9193022088357</v>
      </c>
      <c r="AD3142" s="8">
        <f>(1+$F3142)*Z3142</f>
        <v>1211.7126099239624</v>
      </c>
      <c r="AE3142" s="8">
        <f>(1+$F3142)*AA3142</f>
        <v>4391.088519107002</v>
      </c>
      <c r="AF3142" s="8">
        <f>(1+$F3142)*AB3142</f>
        <v>5268.8510137618014</v>
      </c>
      <c r="AG3142" s="8">
        <f>(1+$F3142)*AC3142</f>
        <v>6980.8702564326113</v>
      </c>
      <c r="AH3142" s="8">
        <f>(1+$F3142)*$T3142/1000</f>
        <v>1553.7806219975066</v>
      </c>
      <c r="AI3142" s="8">
        <f>(1+BWscncns[[#This Row],[pid_error]]*K_p)*BWscncns[[#This Row],[dbw]]/1000</f>
        <v>1493.6903109987531</v>
      </c>
      <c r="AJ3142" s="13">
        <f>BWscncns[[#This Row],[Torflow prgrssv alt vote]]/VLOOKUP(BWscncns[[#This Row],[class]],AltBWtotl,2,FALSE)*100</f>
        <v>2.9459560455969779E-2</v>
      </c>
      <c r="AK3142">
        <f>IF(D3142=E3142,1,0)</f>
        <v>1</v>
      </c>
    </row>
    <row r="3143" spans="1:37">
      <c r="A3143" s="1" t="s">
        <v>3197</v>
      </c>
      <c r="B3143" s="1" t="s">
        <v>49</v>
      </c>
      <c r="C3143">
        <v>1960</v>
      </c>
      <c r="D3143">
        <v>1524962688</v>
      </c>
      <c r="E3143">
        <v>1524962688</v>
      </c>
      <c r="F3143" s="2">
        <v>0.91684224095800004</v>
      </c>
      <c r="G3143" s="2">
        <v>0.91684224095800004</v>
      </c>
      <c r="H3143">
        <v>1962846</v>
      </c>
      <c r="I3143" s="2">
        <v>0.63369236884299995</v>
      </c>
      <c r="J3143" s="2">
        <v>0</v>
      </c>
      <c r="K3143">
        <v>3</v>
      </c>
      <c r="L3143" s="1" t="s">
        <v>11592</v>
      </c>
      <c r="M3143" s="1" t="s">
        <v>49</v>
      </c>
      <c r="N3143">
        <v>0</v>
      </c>
      <c r="O3143">
        <v>0</v>
      </c>
      <c r="P3143">
        <v>1</v>
      </c>
      <c r="Q3143">
        <v>0</v>
      </c>
      <c r="R3143" s="19">
        <f>BWscncns[[#This Row],[C fx]]*4+BWscncns[[#This Row],[C fg]]*2+BWscncns[[#This Row],[C fm]]</f>
        <v>1</v>
      </c>
      <c r="S3143">
        <v>1160</v>
      </c>
      <c r="T3143">
        <v>1024000</v>
      </c>
      <c r="U3143" s="13">
        <v>1.1328119999999999</v>
      </c>
      <c r="V3143" s="13">
        <v>0.88275899999999996</v>
      </c>
      <c r="W3143">
        <v>2539</v>
      </c>
      <c r="X3143">
        <v>50</v>
      </c>
      <c r="Z3143" s="10">
        <f>IF($N3143&lt;&gt;0,constants!$L$2,IF($O3143&lt;&gt;0,constants!$M$2,IF($P3143&lt;&gt;0,constants!$N$2,0)))</f>
        <v>1117.99</v>
      </c>
      <c r="AA3143" s="10">
        <f>IF($N3143&lt;&gt;0,constants!$L$2,IF($O3143&lt;&gt;0,constants!$M$2,IF($P3143&lt;&gt;0,constants!$P$2,0)))</f>
        <v>4051.45</v>
      </c>
      <c r="AB3143" s="11">
        <f>constants!$O$2</f>
        <v>4861.32</v>
      </c>
      <c r="AC3143" s="11">
        <f>VLOOKUP(BWscncns[[#This Row],[scanner]],[0]!ScnrAvgBW,2,FALSE)/1000</f>
        <v>6440.9193022088357</v>
      </c>
      <c r="AD3143" s="8">
        <f>(1+$F3143)*Z3143</f>
        <v>2143.0104569686346</v>
      </c>
      <c r="AE3143" s="8">
        <f>(1+$F3143)*AA3143</f>
        <v>7765.990497129289</v>
      </c>
      <c r="AF3143" s="8">
        <f>(1+$F3143)*AB3143</f>
        <v>9318.3835228139451</v>
      </c>
      <c r="AG3143" s="8">
        <f>(1+$F3143)*AC3143</f>
        <v>12346.226189075624</v>
      </c>
      <c r="AH3143" s="8">
        <f>(1+$F3143)*$T3143/1000</f>
        <v>1962.8464547409922</v>
      </c>
      <c r="AI3143" s="8">
        <f>(1+BWscncns[[#This Row],[pid_error]]*K_p)*BWscncns[[#This Row],[dbw]]/1000</f>
        <v>1493.4232273704961</v>
      </c>
      <c r="AJ3143" s="13">
        <f>BWscncns[[#This Row],[Torflow prgrssv alt vote]]/VLOOKUP(BWscncns[[#This Row],[class]],AltBWtotl,2,FALSE)*100</f>
        <v>2.9454292853819924E-2</v>
      </c>
      <c r="AK3143">
        <f>IF(D3143=E3143,1,0)</f>
        <v>1</v>
      </c>
    </row>
    <row r="3144" spans="1:37">
      <c r="A3144" s="1" t="s">
        <v>1877</v>
      </c>
      <c r="B3144" s="1" t="s">
        <v>1878</v>
      </c>
      <c r="C3144">
        <v>1450</v>
      </c>
      <c r="D3144">
        <v>1524998498</v>
      </c>
      <c r="E3144">
        <v>1524998498</v>
      </c>
      <c r="F3144" s="2">
        <v>-5.6035356586599999E-2</v>
      </c>
      <c r="G3144" s="2">
        <v>-5.6035356586599999E-2</v>
      </c>
      <c r="H3144">
        <v>1449929</v>
      </c>
      <c r="I3144" s="2">
        <v>-0.81811236808499999</v>
      </c>
      <c r="J3144" s="2">
        <v>0</v>
      </c>
      <c r="K3144">
        <v>3</v>
      </c>
      <c r="L3144" s="1" t="s">
        <v>11606</v>
      </c>
      <c r="M3144" s="1" t="s">
        <v>1878</v>
      </c>
      <c r="N3144">
        <v>0</v>
      </c>
      <c r="O3144">
        <v>0</v>
      </c>
      <c r="P3144">
        <v>1</v>
      </c>
      <c r="Q3144">
        <v>0</v>
      </c>
      <c r="R3144" s="19">
        <f>BWscncns[[#This Row],[C fx]]*4+BWscncns[[#This Row],[C fg]]*2+BWscncns[[#This Row],[C fm]]</f>
        <v>1</v>
      </c>
      <c r="S3144">
        <v>1450</v>
      </c>
      <c r="T3144">
        <v>1536000</v>
      </c>
      <c r="U3144" s="13">
        <v>0.94401000000000002</v>
      </c>
      <c r="V3144" s="13">
        <v>1.05931</v>
      </c>
      <c r="W3144">
        <v>3563</v>
      </c>
      <c r="X3144">
        <v>71</v>
      </c>
      <c r="Z3144" s="10">
        <f>IF($N3144&lt;&gt;0,constants!$L$2,IF($O3144&lt;&gt;0,constants!$M$2,IF($P3144&lt;&gt;0,constants!$N$2,0)))</f>
        <v>1117.99</v>
      </c>
      <c r="AA3144" s="10">
        <f>IF($N3144&lt;&gt;0,constants!$L$2,IF($O3144&lt;&gt;0,constants!$M$2,IF($P3144&lt;&gt;0,constants!$P$2,0)))</f>
        <v>4051.45</v>
      </c>
      <c r="AB3144" s="11">
        <f>constants!$O$2</f>
        <v>4861.32</v>
      </c>
      <c r="AC3144" s="11">
        <f>VLOOKUP(BWscncns[[#This Row],[scanner]],[0]!ScnrAvgBW,2,FALSE)/1000</f>
        <v>6440.9193022088357</v>
      </c>
      <c r="AD3144" s="8">
        <f>(1+$F3144)*Z3144</f>
        <v>1055.343031689747</v>
      </c>
      <c r="AE3144" s="8">
        <f>(1+$F3144)*AA3144</f>
        <v>3824.4255545572196</v>
      </c>
      <c r="AF3144" s="8">
        <f>(1+$F3144)*AB3144</f>
        <v>4588.9142003184297</v>
      </c>
      <c r="AG3144" s="8">
        <f>(1+$F3144)*AC3144</f>
        <v>6080.0000923640491</v>
      </c>
      <c r="AH3144" s="8">
        <f>(1+$F3144)*$T3144/1000</f>
        <v>1449.9296922829824</v>
      </c>
      <c r="AI3144" s="8">
        <f>(1+BWscncns[[#This Row],[pid_error]]*K_p)*BWscncns[[#This Row],[dbw]]/1000</f>
        <v>1492.9648461414911</v>
      </c>
      <c r="AJ3144" s="13">
        <f>BWscncns[[#This Row],[Torflow prgrssv alt vote]]/VLOOKUP(BWscncns[[#This Row],[class]],AltBWtotl,2,FALSE)*100</f>
        <v>2.9445252352299417E-2</v>
      </c>
      <c r="AK3144">
        <f>IF(D3144=E3144,1,0)</f>
        <v>1</v>
      </c>
    </row>
    <row r="3145" spans="1:37">
      <c r="A3145" s="1" t="s">
        <v>3221</v>
      </c>
      <c r="B3145" s="1" t="s">
        <v>3222</v>
      </c>
      <c r="C3145">
        <v>2420</v>
      </c>
      <c r="D3145">
        <v>1524461263</v>
      </c>
      <c r="E3145">
        <v>1524966384</v>
      </c>
      <c r="F3145" s="2">
        <v>-0.58196089923700001</v>
      </c>
      <c r="G3145" s="2">
        <v>-0.58196089923700001</v>
      </c>
      <c r="H3145">
        <v>876691</v>
      </c>
      <c r="I3145" s="2">
        <v>-1.4506141108199999</v>
      </c>
      <c r="J3145" s="2">
        <v>0</v>
      </c>
      <c r="K3145">
        <v>6</v>
      </c>
      <c r="L3145" s="1" t="s">
        <v>11644</v>
      </c>
      <c r="M3145" s="1" t="s">
        <v>3222</v>
      </c>
      <c r="N3145">
        <v>0</v>
      </c>
      <c r="O3145">
        <v>1</v>
      </c>
      <c r="P3145">
        <v>0</v>
      </c>
      <c r="Q3145">
        <v>0</v>
      </c>
      <c r="R3145" s="19">
        <f>BWscncns[[#This Row],[C fx]]*4+BWscncns[[#This Row],[C fg]]*2+BWscncns[[#This Row],[C fm]]</f>
        <v>2</v>
      </c>
      <c r="S3145">
        <v>2000</v>
      </c>
      <c r="T3145">
        <v>2097152</v>
      </c>
      <c r="U3145" s="13">
        <v>0.95367400000000002</v>
      </c>
      <c r="V3145" s="13">
        <v>1.048576</v>
      </c>
      <c r="W3145">
        <v>3532</v>
      </c>
      <c r="X3145">
        <v>70</v>
      </c>
      <c r="Z3145" s="10">
        <f>IF($N3145&lt;&gt;0,constants!$L$2,IF($O3145&lt;&gt;0,constants!$M$2,IF($P3145&lt;&gt;0,constants!$N$2,0)))</f>
        <v>9721.3799999999992</v>
      </c>
      <c r="AA3145" s="10">
        <f>IF($N3145&lt;&gt;0,constants!$L$2,IF($O3145&lt;&gt;0,constants!$M$2,IF($P3145&lt;&gt;0,constants!$P$2,0)))</f>
        <v>9721.3799999999992</v>
      </c>
      <c r="AB3145" s="11">
        <f>constants!$O$2</f>
        <v>4861.32</v>
      </c>
      <c r="AC3145" s="11">
        <f>VLOOKUP(BWscncns[[#This Row],[scanner]],[0]!ScnrAvgBW,2,FALSE)/1000</f>
        <v>2386.3111194805197</v>
      </c>
      <c r="AD3145" s="8">
        <f>(1+$F3145)*Z3145</f>
        <v>4063.9169533754125</v>
      </c>
      <c r="AE3145" s="8">
        <f>(1+$F3145)*AA3145</f>
        <v>4063.9169533754125</v>
      </c>
      <c r="AF3145" s="8">
        <f>(1+$F3145)*AB3145</f>
        <v>2032.221841321187</v>
      </c>
      <c r="AG3145" s="8">
        <f>(1+$F3145)*AC3145</f>
        <v>997.57135452838429</v>
      </c>
      <c r="AH3145" s="8">
        <f>(1+$F3145)*$T3145/1000</f>
        <v>876.69153624332694</v>
      </c>
      <c r="AI3145" s="8">
        <f>(1+BWscncns[[#This Row],[pid_error]]*K_p)*BWscncns[[#This Row],[dbw]]/1000</f>
        <v>1486.9217681216635</v>
      </c>
      <c r="AJ3145" s="13">
        <f>BWscncns[[#This Row],[Torflow prgrssv alt vote]]/VLOOKUP(BWscncns[[#This Row],[class]],AltBWtotl,2,FALSE)*100</f>
        <v>5.1942609037515224E-3</v>
      </c>
      <c r="AK3145">
        <f>IF(D3145=E3145,1,0)</f>
        <v>0</v>
      </c>
    </row>
    <row r="3146" spans="1:37">
      <c r="A3146" s="1" t="s">
        <v>5837</v>
      </c>
      <c r="B3146" s="1" t="s">
        <v>5838</v>
      </c>
      <c r="C3146">
        <v>1440</v>
      </c>
      <c r="D3146">
        <v>1524942111</v>
      </c>
      <c r="E3146">
        <v>1524942111</v>
      </c>
      <c r="F3146" s="2">
        <v>-6.4319006373900006E-2</v>
      </c>
      <c r="G3146" s="2">
        <v>-6.4319006373900006E-2</v>
      </c>
      <c r="H3146">
        <v>1437206</v>
      </c>
      <c r="I3146" s="2">
        <v>2.01811163605E-2</v>
      </c>
      <c r="J3146" s="2">
        <v>0</v>
      </c>
      <c r="K3146">
        <v>2</v>
      </c>
      <c r="L3146" s="1" t="s">
        <v>11587</v>
      </c>
      <c r="M3146" s="1" t="s">
        <v>5838</v>
      </c>
      <c r="N3146">
        <v>0</v>
      </c>
      <c r="O3146">
        <v>0</v>
      </c>
      <c r="P3146">
        <v>1</v>
      </c>
      <c r="Q3146">
        <v>0</v>
      </c>
      <c r="R3146" s="19">
        <f>BWscncns[[#This Row],[C fx]]*4+BWscncns[[#This Row],[C fg]]*2+BWscncns[[#This Row],[C fm]]</f>
        <v>1</v>
      </c>
      <c r="S3146">
        <v>1700</v>
      </c>
      <c r="T3146">
        <v>1536000</v>
      </c>
      <c r="U3146" s="13">
        <v>1.1067709999999999</v>
      </c>
      <c r="V3146" s="13">
        <v>0.90352900000000003</v>
      </c>
      <c r="W3146">
        <v>2667</v>
      </c>
      <c r="X3146">
        <v>53</v>
      </c>
      <c r="Z3146" s="10">
        <f>IF($N3146&lt;&gt;0,constants!$L$2,IF($O3146&lt;&gt;0,constants!$M$2,IF($P3146&lt;&gt;0,constants!$N$2,0)))</f>
        <v>1117.99</v>
      </c>
      <c r="AA3146" s="10">
        <f>IF($N3146&lt;&gt;0,constants!$L$2,IF($O3146&lt;&gt;0,constants!$M$2,IF($P3146&lt;&gt;0,constants!$P$2,0)))</f>
        <v>4051.45</v>
      </c>
      <c r="AB3146" s="11">
        <f>constants!$O$2</f>
        <v>4861.32</v>
      </c>
      <c r="AC3146" s="11">
        <f>VLOOKUP(BWscncns[[#This Row],[scanner]],[0]!ScnrAvgBW,2,FALSE)/1000</f>
        <v>8853.6095214723919</v>
      </c>
      <c r="AD3146" s="8">
        <f>(1+$F3146)*Z3146</f>
        <v>1046.0819940640436</v>
      </c>
      <c r="AE3146" s="8">
        <f>(1+$F3146)*AA3146</f>
        <v>3790.864761626463</v>
      </c>
      <c r="AF3146" s="8">
        <f>(1+$F3146)*AB3146</f>
        <v>4548.644727934432</v>
      </c>
      <c r="AG3146" s="8">
        <f>(1+$F3146)*AC3146</f>
        <v>8284.1541542287869</v>
      </c>
      <c r="AH3146" s="8">
        <f>(1+$F3146)*$T3146/1000</f>
        <v>1437.2060062096896</v>
      </c>
      <c r="AI3146" s="8">
        <f>(1+BWscncns[[#This Row],[pid_error]]*K_p)*BWscncns[[#This Row],[dbw]]/1000</f>
        <v>1486.6030031048449</v>
      </c>
      <c r="AJ3146" s="13">
        <f>BWscncns[[#This Row],[Torflow prgrssv alt vote]]/VLOOKUP(BWscncns[[#This Row],[class]],AltBWtotl,2,FALSE)*100</f>
        <v>2.9319779824179344E-2</v>
      </c>
      <c r="AK3146">
        <f>IF(D3146=E3146,1,0)</f>
        <v>1</v>
      </c>
    </row>
    <row r="3147" spans="1:37">
      <c r="A3147" s="1" t="s">
        <v>3032</v>
      </c>
      <c r="B3147" s="1" t="s">
        <v>3033</v>
      </c>
      <c r="C3147">
        <v>1920</v>
      </c>
      <c r="D3147">
        <v>1524983088</v>
      </c>
      <c r="E3147">
        <v>1524983088</v>
      </c>
      <c r="F3147" s="2">
        <v>0.83502627017499997</v>
      </c>
      <c r="G3147" s="2">
        <v>0.83502627017499997</v>
      </c>
      <c r="H3147">
        <v>1924164</v>
      </c>
      <c r="I3147" s="2">
        <v>-1.43353829599E-2</v>
      </c>
      <c r="J3147" s="2">
        <v>0</v>
      </c>
      <c r="K3147">
        <v>2</v>
      </c>
      <c r="L3147" s="1" t="s">
        <v>11580</v>
      </c>
      <c r="M3147" s="1" t="s">
        <v>3033</v>
      </c>
      <c r="N3147">
        <v>1</v>
      </c>
      <c r="O3147">
        <v>0</v>
      </c>
      <c r="P3147">
        <v>0</v>
      </c>
      <c r="Q3147">
        <v>0</v>
      </c>
      <c r="R3147" s="19">
        <f>BWscncns[[#This Row],[C fx]]*4+BWscncns[[#This Row],[C fg]]*2+BWscncns[[#This Row],[C fm]]</f>
        <v>4</v>
      </c>
      <c r="S3147">
        <v>1850</v>
      </c>
      <c r="T3147">
        <v>1048576</v>
      </c>
      <c r="U3147" s="13">
        <v>1.764297</v>
      </c>
      <c r="V3147" s="13">
        <v>0.56679800000000002</v>
      </c>
      <c r="W3147">
        <v>749</v>
      </c>
      <c r="X3147">
        <v>14</v>
      </c>
      <c r="Z3147" s="10">
        <f>IF($N3147&lt;&gt;0,constants!$L$2,IF($O3147&lt;&gt;0,constants!$M$2,IF($P3147&lt;&gt;0,constants!$N$2,0)))</f>
        <v>10125.48</v>
      </c>
      <c r="AA3147" s="10">
        <f>IF($N3147&lt;&gt;0,constants!$L$2,IF($O3147&lt;&gt;0,constants!$M$2,IF($P3147&lt;&gt;0,constants!$P$2,0)))</f>
        <v>10125.48</v>
      </c>
      <c r="AB3147" s="11">
        <f>constants!$O$2</f>
        <v>4861.32</v>
      </c>
      <c r="AC3147" s="11">
        <f>VLOOKUP(BWscncns[[#This Row],[scanner]],[0]!ScnrAvgBW,2,FALSE)/1000</f>
        <v>8853.6095214723919</v>
      </c>
      <c r="AD3147" s="8">
        <f>(1+$F3147)*Z3147</f>
        <v>18580.521798131558</v>
      </c>
      <c r="AE3147" s="8">
        <f>(1+$F3147)*AA3147</f>
        <v>18580.521798131558</v>
      </c>
      <c r="AF3147" s="8">
        <f>(1+$F3147)*AB3147</f>
        <v>8920.649907727131</v>
      </c>
      <c r="AG3147" s="8">
        <f>(1+$F3147)*AC3147</f>
        <v>16246.60605777335</v>
      </c>
      <c r="AH3147" s="8">
        <f>(1+$F3147)*$T3147/1000</f>
        <v>1924.1645062750208</v>
      </c>
      <c r="AI3147" s="8">
        <f>(1+BWscncns[[#This Row],[pid_error]]*K_p)*BWscncns[[#This Row],[dbw]]/1000</f>
        <v>1486.3702531375102</v>
      </c>
      <c r="AJ3147" s="13">
        <f>BWscncns[[#This Row],[Torflow prgrssv alt vote]]/VLOOKUP(BWscncns[[#This Row],[class]],AltBWtotl,2,FALSE)*100</f>
        <v>1.2739299212323403E-2</v>
      </c>
      <c r="AK3147">
        <f>IF(D3147=E3147,1,0)</f>
        <v>1</v>
      </c>
    </row>
    <row r="3148" spans="1:37">
      <c r="A3148" s="1" t="s">
        <v>5209</v>
      </c>
      <c r="B3148" s="1" t="s">
        <v>5210</v>
      </c>
      <c r="C3148">
        <v>1660</v>
      </c>
      <c r="D3148">
        <v>1524955955</v>
      </c>
      <c r="E3148">
        <v>1524955955</v>
      </c>
      <c r="F3148" s="2">
        <v>0.26405761414200002</v>
      </c>
      <c r="G3148" s="2">
        <v>0.26405761414200002</v>
      </c>
      <c r="H3148">
        <v>1656825</v>
      </c>
      <c r="I3148" s="2">
        <v>0.20754436655799999</v>
      </c>
      <c r="J3148" s="2">
        <v>0</v>
      </c>
      <c r="K3148">
        <v>4</v>
      </c>
      <c r="L3148" s="1" t="s">
        <v>11722</v>
      </c>
      <c r="M3148" s="1" t="s">
        <v>5210</v>
      </c>
      <c r="N3148">
        <v>0</v>
      </c>
      <c r="O3148">
        <v>0</v>
      </c>
      <c r="P3148">
        <v>1</v>
      </c>
      <c r="Q3148">
        <v>0</v>
      </c>
      <c r="R3148" s="19">
        <f>BWscncns[[#This Row],[C fx]]*4+BWscncns[[#This Row],[C fg]]*2+BWscncns[[#This Row],[C fm]]</f>
        <v>1</v>
      </c>
      <c r="S3148">
        <v>1370</v>
      </c>
      <c r="T3148">
        <v>1310720</v>
      </c>
      <c r="U3148" s="13">
        <v>1.0452269999999999</v>
      </c>
      <c r="V3148" s="13">
        <v>0.95672999999999997</v>
      </c>
      <c r="W3148">
        <v>3020</v>
      </c>
      <c r="X3148">
        <v>60</v>
      </c>
      <c r="Z3148" s="10">
        <f>IF($N3148&lt;&gt;0,constants!$L$2,IF($O3148&lt;&gt;0,constants!$M$2,IF($P3148&lt;&gt;0,constants!$N$2,0)))</f>
        <v>1117.99</v>
      </c>
      <c r="AA3148" s="10">
        <f>IF($N3148&lt;&gt;0,constants!$L$2,IF($O3148&lt;&gt;0,constants!$M$2,IF($P3148&lt;&gt;0,constants!$P$2,0)))</f>
        <v>4051.45</v>
      </c>
      <c r="AB3148" s="11">
        <f>constants!$O$2</f>
        <v>4861.32</v>
      </c>
      <c r="AC3148" s="11">
        <f>VLOOKUP(BWscncns[[#This Row],[scanner]],[0]!ScnrAvgBW,2,FALSE)/1000</f>
        <v>4819.491751072962</v>
      </c>
      <c r="AD3148" s="8">
        <f>(1+$F3148)*Z3148</f>
        <v>1413.2037720346148</v>
      </c>
      <c r="AE3148" s="8">
        <f>(1+$F3148)*AA3148</f>
        <v>5121.2662208156062</v>
      </c>
      <c r="AF3148" s="8">
        <f>(1+$F3148)*AB3148</f>
        <v>6144.9885607807873</v>
      </c>
      <c r="AG3148" s="8">
        <f>(1+$F3148)*AC3148</f>
        <v>6092.1152442383391</v>
      </c>
      <c r="AH3148" s="8">
        <f>(1+$F3148)*$T3148/1000</f>
        <v>1656.8255960082026</v>
      </c>
      <c r="AI3148" s="8">
        <f>(1+BWscncns[[#This Row],[pid_error]]*K_p)*BWscncns[[#This Row],[dbw]]/1000</f>
        <v>1483.7727980041013</v>
      </c>
      <c r="AJ3148" s="13">
        <f>BWscncns[[#This Row],[Torflow prgrssv alt vote]]/VLOOKUP(BWscncns[[#This Row],[class]],AltBWtotl,2,FALSE)*100</f>
        <v>2.9263960624138878E-2</v>
      </c>
      <c r="AK3148">
        <f>IF(D3148=E3148,1,0)</f>
        <v>1</v>
      </c>
    </row>
    <row r="3149" spans="1:37">
      <c r="A3149" s="1" t="s">
        <v>467</v>
      </c>
      <c r="B3149" s="1" t="s">
        <v>468</v>
      </c>
      <c r="C3149">
        <v>1450</v>
      </c>
      <c r="D3149">
        <v>1524995247</v>
      </c>
      <c r="E3149">
        <v>1524995247</v>
      </c>
      <c r="F3149" s="2">
        <v>-4.5566916008000002E-2</v>
      </c>
      <c r="G3149" s="2">
        <v>-4.5566916008000002E-2</v>
      </c>
      <c r="H3149">
        <v>1449045</v>
      </c>
      <c r="I3149" s="2">
        <v>-7.3506987521400002E-2</v>
      </c>
      <c r="J3149" s="2">
        <v>0</v>
      </c>
      <c r="K3149">
        <v>6</v>
      </c>
      <c r="L3149" s="1" t="s">
        <v>11679</v>
      </c>
      <c r="M3149" s="1" t="s">
        <v>468</v>
      </c>
      <c r="N3149">
        <v>0</v>
      </c>
      <c r="O3149">
        <v>0</v>
      </c>
      <c r="P3149">
        <v>1</v>
      </c>
      <c r="Q3149">
        <v>0</v>
      </c>
      <c r="R3149" s="19">
        <f>BWscncns[[#This Row],[C fx]]*4+BWscncns[[#This Row],[C fg]]*2+BWscncns[[#This Row],[C fm]]</f>
        <v>1</v>
      </c>
      <c r="S3149">
        <v>972</v>
      </c>
      <c r="T3149">
        <v>1518226</v>
      </c>
      <c r="U3149" s="13">
        <v>0.64022100000000004</v>
      </c>
      <c r="V3149" s="13">
        <v>1.5619609999999999</v>
      </c>
      <c r="W3149">
        <v>4427</v>
      </c>
      <c r="X3149">
        <v>88</v>
      </c>
      <c r="Z3149" s="10">
        <f>IF($N3149&lt;&gt;0,constants!$L$2,IF($O3149&lt;&gt;0,constants!$M$2,IF($P3149&lt;&gt;0,constants!$N$2,0)))</f>
        <v>1117.99</v>
      </c>
      <c r="AA3149" s="10">
        <f>IF($N3149&lt;&gt;0,constants!$L$2,IF($O3149&lt;&gt;0,constants!$M$2,IF($P3149&lt;&gt;0,constants!$P$2,0)))</f>
        <v>4051.45</v>
      </c>
      <c r="AB3149" s="11">
        <f>constants!$O$2</f>
        <v>4861.32</v>
      </c>
      <c r="AC3149" s="11">
        <f>VLOOKUP(BWscncns[[#This Row],[scanner]],[0]!ScnrAvgBW,2,FALSE)/1000</f>
        <v>2386.3111194805197</v>
      </c>
      <c r="AD3149" s="8">
        <f>(1+$F3149)*Z3149</f>
        <v>1067.046643572216</v>
      </c>
      <c r="AE3149" s="8">
        <f>(1+$F3149)*AA3149</f>
        <v>3866.8379181393884</v>
      </c>
      <c r="AF3149" s="8">
        <f>(1+$F3149)*AB3149</f>
        <v>4639.8046398719889</v>
      </c>
      <c r="AG3149" s="8">
        <f>(1+$F3149)*AC3149</f>
        <v>2277.5742811301943</v>
      </c>
      <c r="AH3149" s="8">
        <f>(1+$F3149)*$T3149/1000</f>
        <v>1449.0451233768381</v>
      </c>
      <c r="AI3149" s="8">
        <f>(1+BWscncns[[#This Row],[pid_error]]*K_p)*BWscncns[[#This Row],[dbw]]/1000</f>
        <v>1483.6355616884189</v>
      </c>
      <c r="AJ3149" s="13">
        <f>BWscncns[[#This Row],[Torflow prgrssv alt vote]]/VLOOKUP(BWscncns[[#This Row],[class]],AltBWtotl,2,FALSE)*100</f>
        <v>2.9261253957630545E-2</v>
      </c>
      <c r="AK3149">
        <f>IF(D3149=E3149,1,0)</f>
        <v>1</v>
      </c>
    </row>
    <row r="3150" spans="1:37">
      <c r="A3150" s="1" t="s">
        <v>6116</v>
      </c>
      <c r="B3150" s="1" t="s">
        <v>45</v>
      </c>
      <c r="C3150">
        <v>1390</v>
      </c>
      <c r="D3150">
        <v>1524994541</v>
      </c>
      <c r="E3150">
        <v>1524994541</v>
      </c>
      <c r="F3150" s="2">
        <v>-0.120811514164</v>
      </c>
      <c r="G3150" s="2">
        <v>-0.120811514164</v>
      </c>
      <c r="H3150">
        <v>1387345</v>
      </c>
      <c r="I3150" s="2">
        <v>-0.29073185932500001</v>
      </c>
      <c r="J3150" s="2">
        <v>0</v>
      </c>
      <c r="K3150">
        <v>3</v>
      </c>
      <c r="L3150" s="1" t="s">
        <v>11604</v>
      </c>
      <c r="M3150" s="1" t="s">
        <v>45</v>
      </c>
      <c r="N3150">
        <v>0</v>
      </c>
      <c r="O3150">
        <v>0</v>
      </c>
      <c r="P3150">
        <v>1</v>
      </c>
      <c r="Q3150">
        <v>0</v>
      </c>
      <c r="R3150" s="19">
        <f>BWscncns[[#This Row],[C fx]]*4+BWscncns[[#This Row],[C fg]]*2+BWscncns[[#This Row],[C fm]]</f>
        <v>1</v>
      </c>
      <c r="S3150">
        <v>1390</v>
      </c>
      <c r="T3150">
        <v>1577984</v>
      </c>
      <c r="U3150" s="13">
        <v>0.88087099999999996</v>
      </c>
      <c r="V3150" s="13">
        <v>1.13524</v>
      </c>
      <c r="W3150">
        <v>3769</v>
      </c>
      <c r="X3150">
        <v>75</v>
      </c>
      <c r="Z3150" s="10">
        <f>IF($N3150&lt;&gt;0,constants!$L$2,IF($O3150&lt;&gt;0,constants!$M$2,IF($P3150&lt;&gt;0,constants!$N$2,0)))</f>
        <v>1117.99</v>
      </c>
      <c r="AA3150" s="10">
        <f>IF($N3150&lt;&gt;0,constants!$L$2,IF($O3150&lt;&gt;0,constants!$M$2,IF($P3150&lt;&gt;0,constants!$P$2,0)))</f>
        <v>4051.45</v>
      </c>
      <c r="AB3150" s="11">
        <f>constants!$O$2</f>
        <v>4861.32</v>
      </c>
      <c r="AC3150" s="11">
        <f>VLOOKUP(BWscncns[[#This Row],[scanner]],[0]!ScnrAvgBW,2,FALSE)/1000</f>
        <v>6440.9193022088357</v>
      </c>
      <c r="AD3150" s="8">
        <f>(1+$F3150)*Z3150</f>
        <v>982.92393527978959</v>
      </c>
      <c r="AE3150" s="8">
        <f>(1+$F3150)*AA3150</f>
        <v>3561.988190940262</v>
      </c>
      <c r="AF3150" s="8">
        <f>(1+$F3150)*AB3150</f>
        <v>4274.016569964263</v>
      </c>
      <c r="AG3150" s="8">
        <f>(1+$F3150)*AC3150</f>
        <v>5662.782088700852</v>
      </c>
      <c r="AH3150" s="8">
        <f>(1+$F3150)*$T3150/1000</f>
        <v>1387.3453636334345</v>
      </c>
      <c r="AI3150" s="8">
        <f>(1+BWscncns[[#This Row],[pid_error]]*K_p)*BWscncns[[#This Row],[dbw]]/1000</f>
        <v>1482.6646818167173</v>
      </c>
      <c r="AJ3150" s="13">
        <f>BWscncns[[#This Row],[Torflow prgrssv alt vote]]/VLOOKUP(BWscncns[[#This Row],[class]],AltBWtotl,2,FALSE)*100</f>
        <v>2.9242105614720858E-2</v>
      </c>
      <c r="AK3150">
        <f>IF(D3150=E3150,1,0)</f>
        <v>1</v>
      </c>
    </row>
    <row r="3151" spans="1:37">
      <c r="A3151" s="1" t="s">
        <v>4160</v>
      </c>
      <c r="B3151" s="1" t="s">
        <v>49</v>
      </c>
      <c r="C3151">
        <v>1920</v>
      </c>
      <c r="D3151">
        <v>1524953406</v>
      </c>
      <c r="E3151">
        <v>1524953406</v>
      </c>
      <c r="F3151" s="2">
        <v>0.827289295885</v>
      </c>
      <c r="G3151" s="2">
        <v>0.827289295885</v>
      </c>
      <c r="H3151">
        <v>1916051</v>
      </c>
      <c r="I3151" s="2">
        <v>0.70975840673900004</v>
      </c>
      <c r="J3151" s="2">
        <v>0</v>
      </c>
      <c r="K3151">
        <v>2</v>
      </c>
      <c r="L3151" s="1" t="s">
        <v>11624</v>
      </c>
      <c r="M3151" s="1" t="s">
        <v>49</v>
      </c>
      <c r="N3151">
        <v>0</v>
      </c>
      <c r="O3151">
        <v>0</v>
      </c>
      <c r="P3151">
        <v>1</v>
      </c>
      <c r="Q3151">
        <v>0</v>
      </c>
      <c r="R3151" s="19">
        <f>BWscncns[[#This Row],[C fx]]*4+BWscncns[[#This Row],[C fg]]*2+BWscncns[[#This Row],[C fm]]</f>
        <v>1</v>
      </c>
      <c r="S3151">
        <v>1540</v>
      </c>
      <c r="T3151">
        <v>1048576</v>
      </c>
      <c r="U3151" s="13">
        <v>1.468658</v>
      </c>
      <c r="V3151" s="13">
        <v>0.680894</v>
      </c>
      <c r="W3151">
        <v>1483</v>
      </c>
      <c r="X3151">
        <v>29</v>
      </c>
      <c r="Z3151" s="10">
        <f>IF($N3151&lt;&gt;0,constants!$L$2,IF($O3151&lt;&gt;0,constants!$M$2,IF($P3151&lt;&gt;0,constants!$N$2,0)))</f>
        <v>1117.99</v>
      </c>
      <c r="AA3151" s="10">
        <f>IF($N3151&lt;&gt;0,constants!$L$2,IF($O3151&lt;&gt;0,constants!$M$2,IF($P3151&lt;&gt;0,constants!$P$2,0)))</f>
        <v>4051.45</v>
      </c>
      <c r="AB3151" s="11">
        <f>constants!$O$2</f>
        <v>4861.32</v>
      </c>
      <c r="AC3151" s="11">
        <f>VLOOKUP(BWscncns[[#This Row],[scanner]],[0]!ScnrAvgBW,2,FALSE)/1000</f>
        <v>8853.6095214723919</v>
      </c>
      <c r="AD3151" s="8">
        <f>(1+$F3151)*Z3151</f>
        <v>2042.8911599064711</v>
      </c>
      <c r="AE3151" s="8">
        <f>(1+$F3151)*AA3151</f>
        <v>7403.171217813283</v>
      </c>
      <c r="AF3151" s="8">
        <f>(1+$F3151)*AB3151</f>
        <v>8883.0379998716671</v>
      </c>
      <c r="AG3151" s="8">
        <f>(1+$F3151)*AC3151</f>
        <v>16178.105908532019</v>
      </c>
      <c r="AH3151" s="8">
        <f>(1+$F3151)*$T3151/1000</f>
        <v>1916.0517007219098</v>
      </c>
      <c r="AI3151" s="8">
        <f>(1+BWscncns[[#This Row],[pid_error]]*K_p)*BWscncns[[#This Row],[dbw]]/1000</f>
        <v>1482.3138503609548</v>
      </c>
      <c r="AJ3151" s="13">
        <f>BWscncns[[#This Row],[Torflow prgrssv alt vote]]/VLOOKUP(BWscncns[[#This Row],[class]],AltBWtotl,2,FALSE)*100</f>
        <v>2.923518628184122E-2</v>
      </c>
      <c r="AK3151">
        <f>IF(D3151=E3151,1,0)</f>
        <v>1</v>
      </c>
    </row>
    <row r="3152" spans="1:37">
      <c r="A3152" s="1" t="s">
        <v>6406</v>
      </c>
      <c r="B3152" s="1" t="s">
        <v>129</v>
      </c>
      <c r="C3152">
        <v>1390</v>
      </c>
      <c r="D3152">
        <v>1524993264</v>
      </c>
      <c r="E3152">
        <v>1524993264</v>
      </c>
      <c r="F3152" s="2">
        <v>-0.11627018763999999</v>
      </c>
      <c r="G3152" s="2">
        <v>-0.11627018763999999</v>
      </c>
      <c r="H3152">
        <v>1389986</v>
      </c>
      <c r="I3152" s="2">
        <v>-0.298687633023</v>
      </c>
      <c r="J3152" s="2">
        <v>0</v>
      </c>
      <c r="K3152">
        <v>5</v>
      </c>
      <c r="L3152" s="1" t="s">
        <v>11828</v>
      </c>
      <c r="M3152" s="1" t="s">
        <v>129</v>
      </c>
      <c r="N3152">
        <v>0</v>
      </c>
      <c r="O3152">
        <v>0</v>
      </c>
      <c r="P3152">
        <v>1</v>
      </c>
      <c r="Q3152">
        <v>0</v>
      </c>
      <c r="R3152" s="19">
        <f>BWscncns[[#This Row],[C fx]]*4+BWscncns[[#This Row],[C fg]]*2+BWscncns[[#This Row],[C fm]]</f>
        <v>1</v>
      </c>
      <c r="S3152">
        <v>1380</v>
      </c>
      <c r="T3152">
        <v>1572864</v>
      </c>
      <c r="U3152" s="13">
        <v>0.87738000000000005</v>
      </c>
      <c r="V3152" s="13">
        <v>1.1397569999999999</v>
      </c>
      <c r="W3152">
        <v>3778</v>
      </c>
      <c r="X3152">
        <v>75</v>
      </c>
      <c r="Z3152" s="10">
        <f>IF($N3152&lt;&gt;0,constants!$L$2,IF($O3152&lt;&gt;0,constants!$M$2,IF($P3152&lt;&gt;0,constants!$N$2,0)))</f>
        <v>1117.99</v>
      </c>
      <c r="AA3152" s="10">
        <f>IF($N3152&lt;&gt;0,constants!$L$2,IF($O3152&lt;&gt;0,constants!$M$2,IF($P3152&lt;&gt;0,constants!$P$2,0)))</f>
        <v>4051.45</v>
      </c>
      <c r="AB3152" s="11">
        <f>constants!$O$2</f>
        <v>4861.32</v>
      </c>
      <c r="AC3152" s="11">
        <f>VLOOKUP(BWscncns[[#This Row],[scanner]],[0]!ScnrAvgBW,2,FALSE)/1000</f>
        <v>3794.4265750962772</v>
      </c>
      <c r="AD3152" s="8">
        <f>(1+$F3152)*Z3152</f>
        <v>988.00109292035643</v>
      </c>
      <c r="AE3152" s="8">
        <f>(1+$F3152)*AA3152</f>
        <v>3580.3871482859222</v>
      </c>
      <c r="AF3152" s="8">
        <f>(1+$F3152)*AB3152</f>
        <v>4296.0934114219153</v>
      </c>
      <c r="AG3152" s="8">
        <f>(1+$F3152)*AC3152</f>
        <v>3353.2478852236309</v>
      </c>
      <c r="AH3152" s="8">
        <f>(1+$F3152)*$T3152/1000</f>
        <v>1389.9868075877991</v>
      </c>
      <c r="AI3152" s="8">
        <f>(1+BWscncns[[#This Row],[pid_error]]*K_p)*BWscncns[[#This Row],[dbw]]/1000</f>
        <v>1481.4254037938992</v>
      </c>
      <c r="AJ3152" s="13">
        <f>BWscncns[[#This Row],[Torflow prgrssv alt vote]]/VLOOKUP(BWscncns[[#This Row],[class]],AltBWtotl,2,FALSE)*100</f>
        <v>2.9217663743761307E-2</v>
      </c>
      <c r="AK3152">
        <f>IF(D3152=E3152,1,0)</f>
        <v>1</v>
      </c>
    </row>
    <row r="3153" spans="1:37">
      <c r="A3153" s="1" t="s">
        <v>7218</v>
      </c>
      <c r="B3153" s="1" t="s">
        <v>7219</v>
      </c>
      <c r="C3153">
        <v>429</v>
      </c>
      <c r="D3153">
        <v>1524983831</v>
      </c>
      <c r="E3153">
        <v>1524983831</v>
      </c>
      <c r="F3153" s="2">
        <v>-0.83034312531999999</v>
      </c>
      <c r="G3153" s="2">
        <v>-0.83034312531999999</v>
      </c>
      <c r="H3153">
        <v>429256</v>
      </c>
      <c r="I3153" s="2">
        <v>2.9607157696099999E-2</v>
      </c>
      <c r="J3153" s="2">
        <v>0</v>
      </c>
      <c r="K3153">
        <v>8</v>
      </c>
      <c r="L3153" s="1" t="s">
        <v>11960</v>
      </c>
      <c r="M3153" s="1" t="s">
        <v>7219</v>
      </c>
      <c r="N3153">
        <v>1</v>
      </c>
      <c r="O3153">
        <v>0</v>
      </c>
      <c r="P3153">
        <v>0</v>
      </c>
      <c r="Q3153">
        <v>0</v>
      </c>
      <c r="R3153" s="19">
        <f>BWscncns[[#This Row],[C fx]]*4+BWscncns[[#This Row],[C fg]]*2+BWscncns[[#This Row],[C fm]]</f>
        <v>4</v>
      </c>
      <c r="S3153">
        <v>428</v>
      </c>
      <c r="T3153">
        <v>2530143</v>
      </c>
      <c r="U3153" s="13">
        <v>0.16916</v>
      </c>
      <c r="V3153" s="13">
        <v>5.9115489999999999</v>
      </c>
      <c r="W3153">
        <v>5982</v>
      </c>
      <c r="X3153">
        <v>119</v>
      </c>
      <c r="Z3153" s="10">
        <f>IF($N3153&lt;&gt;0,constants!$L$2,IF($O3153&lt;&gt;0,constants!$M$2,IF($P3153&lt;&gt;0,constants!$N$2,0)))</f>
        <v>10125.48</v>
      </c>
      <c r="AA3153" s="10">
        <f>IF($N3153&lt;&gt;0,constants!$L$2,IF($O3153&lt;&gt;0,constants!$M$2,IF($P3153&lt;&gt;0,constants!$P$2,0)))</f>
        <v>10125.48</v>
      </c>
      <c r="AB3153" s="11">
        <f>constants!$O$2</f>
        <v>4861.32</v>
      </c>
      <c r="AC3153" s="11">
        <f>VLOOKUP(BWscncns[[#This Row],[scanner]],[0]!ScnrAvgBW,2,FALSE)/1000</f>
        <v>509.99709399477808</v>
      </c>
      <c r="AD3153" s="8">
        <f>(1+$F3153)*Z3153</f>
        <v>1717.8572914348465</v>
      </c>
      <c r="AE3153" s="8">
        <f>(1+$F3153)*AA3153</f>
        <v>1717.8572914348465</v>
      </c>
      <c r="AF3153" s="8">
        <f>(1+$F3153)*AB3153</f>
        <v>824.75635801937767</v>
      </c>
      <c r="AG3153" s="8">
        <f>(1+$F3153)*AC3153</f>
        <v>86.524513063036252</v>
      </c>
      <c r="AH3153" s="8">
        <f>(1+$F3153)*$T3153/1000</f>
        <v>429.25615387347926</v>
      </c>
      <c r="AI3153" s="8">
        <f>(1+BWscncns[[#This Row],[pid_error]]*K_p)*BWscncns[[#This Row],[dbw]]/1000</f>
        <v>1479.6995769367397</v>
      </c>
      <c r="AJ3153" s="13">
        <f>BWscncns[[#This Row],[Torflow prgrssv alt vote]]/VLOOKUP(BWscncns[[#This Row],[class]],AltBWtotl,2,FALSE)*100</f>
        <v>1.2682126553027539E-2</v>
      </c>
      <c r="AK3153">
        <f>IF(D3153=E3153,1,0)</f>
        <v>1</v>
      </c>
    </row>
    <row r="3154" spans="1:37">
      <c r="A3154" s="1" t="s">
        <v>10330</v>
      </c>
      <c r="B3154" s="1" t="s">
        <v>10331</v>
      </c>
      <c r="C3154">
        <v>1930</v>
      </c>
      <c r="D3154">
        <v>1524967352</v>
      </c>
      <c r="E3154">
        <v>1524967352</v>
      </c>
      <c r="F3154" s="2">
        <v>0.88755283419800002</v>
      </c>
      <c r="G3154" s="2">
        <v>0.88755283419800002</v>
      </c>
      <c r="H3154">
        <v>1932854</v>
      </c>
      <c r="I3154" s="2">
        <v>-0.143409382822</v>
      </c>
      <c r="J3154" s="2">
        <v>0</v>
      </c>
      <c r="K3154">
        <v>3</v>
      </c>
      <c r="L3154" s="1" t="s">
        <v>11650</v>
      </c>
      <c r="M3154" s="1" t="s">
        <v>10331</v>
      </c>
      <c r="N3154">
        <v>0</v>
      </c>
      <c r="O3154">
        <v>0</v>
      </c>
      <c r="P3154">
        <v>1</v>
      </c>
      <c r="Q3154">
        <v>0</v>
      </c>
      <c r="R3154" s="19">
        <f>BWscncns[[#This Row],[C fx]]*4+BWscncns[[#This Row],[C fg]]*2+BWscncns[[#This Row],[C fm]]</f>
        <v>1</v>
      </c>
      <c r="S3154">
        <v>1210</v>
      </c>
      <c r="T3154">
        <v>1024000</v>
      </c>
      <c r="U3154" s="13">
        <v>1.1816409999999999</v>
      </c>
      <c r="V3154" s="13">
        <v>0.84628099999999995</v>
      </c>
      <c r="W3154">
        <v>2373</v>
      </c>
      <c r="X3154">
        <v>47</v>
      </c>
      <c r="Z3154" s="10">
        <f>IF($N3154&lt;&gt;0,constants!$L$2,IF($O3154&lt;&gt;0,constants!$M$2,IF($P3154&lt;&gt;0,constants!$N$2,0)))</f>
        <v>1117.99</v>
      </c>
      <c r="AA3154" s="10">
        <f>IF($N3154&lt;&gt;0,constants!$L$2,IF($O3154&lt;&gt;0,constants!$M$2,IF($P3154&lt;&gt;0,constants!$P$2,0)))</f>
        <v>4051.45</v>
      </c>
      <c r="AB3154" s="11">
        <f>constants!$O$2</f>
        <v>4861.32</v>
      </c>
      <c r="AC3154" s="11">
        <f>VLOOKUP(BWscncns[[#This Row],[scanner]],[0]!ScnrAvgBW,2,FALSE)/1000</f>
        <v>6440.9193022088357</v>
      </c>
      <c r="AD3154" s="8">
        <f>(1+$F3154)*Z3154</f>
        <v>2110.2651931050218</v>
      </c>
      <c r="AE3154" s="8">
        <f>(1+$F3154)*AA3154</f>
        <v>7647.3259301114867</v>
      </c>
      <c r="AF3154" s="8">
        <f>(1+$F3154)*AB3154</f>
        <v>9175.99834394342</v>
      </c>
      <c r="AG3154" s="8">
        <f>(1+$F3154)*AC3154</f>
        <v>12157.575483724891</v>
      </c>
      <c r="AH3154" s="8">
        <f>(1+$F3154)*$T3154/1000</f>
        <v>1932.8541022187519</v>
      </c>
      <c r="AI3154" s="8">
        <f>(1+BWscncns[[#This Row],[pid_error]]*K_p)*BWscncns[[#This Row],[dbw]]/1000</f>
        <v>1478.427051109376</v>
      </c>
      <c r="AJ3154" s="13">
        <f>BWscncns[[#This Row],[Torflow prgrssv alt vote]]/VLOOKUP(BWscncns[[#This Row],[class]],AltBWtotl,2,FALSE)*100</f>
        <v>2.9158528224485582E-2</v>
      </c>
      <c r="AK3154">
        <f>IF(D3154=E3154,1,0)</f>
        <v>1</v>
      </c>
    </row>
    <row r="3155" spans="1:37">
      <c r="A3155" s="1" t="s">
        <v>2722</v>
      </c>
      <c r="B3155" s="1" t="s">
        <v>2723</v>
      </c>
      <c r="C3155">
        <v>1460</v>
      </c>
      <c r="D3155">
        <v>1524975578</v>
      </c>
      <c r="E3155">
        <v>1524975578</v>
      </c>
      <c r="F3155" s="2">
        <v>-1.9059171859599999E-2</v>
      </c>
      <c r="G3155" s="2">
        <v>-1.9059171859599999E-2</v>
      </c>
      <c r="H3155">
        <v>1461634</v>
      </c>
      <c r="I3155" s="2">
        <v>0.249854780719</v>
      </c>
      <c r="J3155" s="2">
        <v>0</v>
      </c>
      <c r="K3155">
        <v>6</v>
      </c>
      <c r="L3155" s="1" t="s">
        <v>11692</v>
      </c>
      <c r="M3155" s="1" t="s">
        <v>2723</v>
      </c>
      <c r="N3155">
        <v>0</v>
      </c>
      <c r="O3155">
        <v>0</v>
      </c>
      <c r="P3155">
        <v>1</v>
      </c>
      <c r="Q3155">
        <v>0</v>
      </c>
      <c r="R3155" s="19">
        <f>BWscncns[[#This Row],[C fx]]*4+BWscncns[[#This Row],[C fg]]*2+BWscncns[[#This Row],[C fm]]</f>
        <v>1</v>
      </c>
      <c r="S3155">
        <v>1040</v>
      </c>
      <c r="T3155">
        <v>1490033</v>
      </c>
      <c r="U3155" s="13">
        <v>0.69797100000000001</v>
      </c>
      <c r="V3155" s="13">
        <v>1.4327240000000001</v>
      </c>
      <c r="W3155">
        <v>4284</v>
      </c>
      <c r="X3155">
        <v>85</v>
      </c>
      <c r="Z3155" s="10">
        <f>IF($N3155&lt;&gt;0,constants!$L$2,IF($O3155&lt;&gt;0,constants!$M$2,IF($P3155&lt;&gt;0,constants!$N$2,0)))</f>
        <v>1117.99</v>
      </c>
      <c r="AA3155" s="10">
        <f>IF($N3155&lt;&gt;0,constants!$L$2,IF($O3155&lt;&gt;0,constants!$M$2,IF($P3155&lt;&gt;0,constants!$P$2,0)))</f>
        <v>4051.45</v>
      </c>
      <c r="AB3155" s="11">
        <f>constants!$O$2</f>
        <v>4861.32</v>
      </c>
      <c r="AC3155" s="11">
        <f>VLOOKUP(BWscncns[[#This Row],[scanner]],[0]!ScnrAvgBW,2,FALSE)/1000</f>
        <v>2386.3111194805197</v>
      </c>
      <c r="AD3155" s="8">
        <f>(1+$F3155)*Z3155</f>
        <v>1096.6820364526857</v>
      </c>
      <c r="AE3155" s="8">
        <f>(1+$F3155)*AA3155</f>
        <v>3974.2327181694232</v>
      </c>
      <c r="AF3155" s="8">
        <f>(1+$F3155)*AB3155</f>
        <v>4768.6672666554887</v>
      </c>
      <c r="AG3155" s="8">
        <f>(1+$F3155)*AC3155</f>
        <v>2340.830005743866</v>
      </c>
      <c r="AH3155" s="8">
        <f>(1+$F3155)*$T3155/1000</f>
        <v>1461.6342049765244</v>
      </c>
      <c r="AI3155" s="8">
        <f>(1+BWscncns[[#This Row],[pid_error]]*K_p)*BWscncns[[#This Row],[dbw]]/1000</f>
        <v>1475.8336024882624</v>
      </c>
      <c r="AJ3155" s="13">
        <f>BWscncns[[#This Row],[Torflow prgrssv alt vote]]/VLOOKUP(BWscncns[[#This Row],[class]],AltBWtotl,2,FALSE)*100</f>
        <v>2.9107378494263349E-2</v>
      </c>
      <c r="AK3155">
        <f>IF(D3155=E3155,1,0)</f>
        <v>1</v>
      </c>
    </row>
    <row r="3156" spans="1:37">
      <c r="A3156" s="1" t="s">
        <v>3560</v>
      </c>
      <c r="B3156" s="1" t="s">
        <v>3561</v>
      </c>
      <c r="C3156">
        <v>1670</v>
      </c>
      <c r="D3156">
        <v>1524967939</v>
      </c>
      <c r="E3156">
        <v>1524967939</v>
      </c>
      <c r="F3156" s="2">
        <v>0.30596433671500001</v>
      </c>
      <c r="G3156" s="2">
        <v>0.30596433671500001</v>
      </c>
      <c r="H3156">
        <v>1670584</v>
      </c>
      <c r="I3156" s="2">
        <v>0.101454624178</v>
      </c>
      <c r="J3156" s="2">
        <v>0</v>
      </c>
      <c r="K3156">
        <v>3</v>
      </c>
      <c r="L3156" s="1" t="s">
        <v>11673</v>
      </c>
      <c r="M3156" s="1" t="s">
        <v>3561</v>
      </c>
      <c r="N3156">
        <v>0</v>
      </c>
      <c r="O3156">
        <v>0</v>
      </c>
      <c r="P3156">
        <v>1</v>
      </c>
      <c r="Q3156">
        <v>0</v>
      </c>
      <c r="R3156" s="19">
        <f>BWscncns[[#This Row],[C fx]]*4+BWscncns[[#This Row],[C fg]]*2+BWscncns[[#This Row],[C fm]]</f>
        <v>1</v>
      </c>
      <c r="S3156">
        <v>1670</v>
      </c>
      <c r="T3156">
        <v>1279196</v>
      </c>
      <c r="U3156" s="13">
        <v>1.3055079999999999</v>
      </c>
      <c r="V3156" s="13">
        <v>0.76598599999999994</v>
      </c>
      <c r="W3156">
        <v>1960</v>
      </c>
      <c r="X3156">
        <v>39</v>
      </c>
      <c r="Z3156" s="10">
        <f>IF($N3156&lt;&gt;0,constants!$L$2,IF($O3156&lt;&gt;0,constants!$M$2,IF($P3156&lt;&gt;0,constants!$N$2,0)))</f>
        <v>1117.99</v>
      </c>
      <c r="AA3156" s="10">
        <f>IF($N3156&lt;&gt;0,constants!$L$2,IF($O3156&lt;&gt;0,constants!$M$2,IF($P3156&lt;&gt;0,constants!$P$2,0)))</f>
        <v>4051.45</v>
      </c>
      <c r="AB3156" s="11">
        <f>constants!$O$2</f>
        <v>4861.32</v>
      </c>
      <c r="AC3156" s="11">
        <f>VLOOKUP(BWscncns[[#This Row],[scanner]],[0]!ScnrAvgBW,2,FALSE)/1000</f>
        <v>6440.9193022088357</v>
      </c>
      <c r="AD3156" s="8">
        <f>(1+$F3156)*Z3156</f>
        <v>1460.0550688040028</v>
      </c>
      <c r="AE3156" s="8">
        <f>(1+$F3156)*AA3156</f>
        <v>5291.0492119839864</v>
      </c>
      <c r="AF3156" s="8">
        <f>(1+$F3156)*AB3156</f>
        <v>6348.7105493593635</v>
      </c>
      <c r="AG3156" s="8">
        <f>(1+$F3156)*AC3156</f>
        <v>8411.6109043440028</v>
      </c>
      <c r="AH3156" s="8">
        <f>(1+$F3156)*$T3156/1000</f>
        <v>1670.5843556684813</v>
      </c>
      <c r="AI3156" s="8">
        <f>(1+BWscncns[[#This Row],[pid_error]]*K_p)*BWscncns[[#This Row],[dbw]]/1000</f>
        <v>1474.8901778342408</v>
      </c>
      <c r="AJ3156" s="13">
        <f>BWscncns[[#This Row],[Torflow prgrssv alt vote]]/VLOOKUP(BWscncns[[#This Row],[class]],AltBWtotl,2,FALSE)*100</f>
        <v>2.9088771641540164E-2</v>
      </c>
      <c r="AK3156">
        <f>IF(D3156=E3156,1,0)</f>
        <v>1</v>
      </c>
    </row>
    <row r="3157" spans="1:37">
      <c r="A3157" s="1" t="s">
        <v>4981</v>
      </c>
      <c r="B3157" s="1" t="s">
        <v>632</v>
      </c>
      <c r="C3157">
        <v>1890</v>
      </c>
      <c r="D3157">
        <v>1524995972</v>
      </c>
      <c r="E3157">
        <v>1524995972</v>
      </c>
      <c r="F3157" s="2">
        <v>0.80488186462</v>
      </c>
      <c r="G3157" s="2">
        <v>0.80488186462</v>
      </c>
      <c r="H3157">
        <v>1892555</v>
      </c>
      <c r="I3157" s="2">
        <v>6.5593311881499999E-2</v>
      </c>
      <c r="J3157" s="2">
        <v>0</v>
      </c>
      <c r="K3157">
        <v>2</v>
      </c>
      <c r="L3157" s="1" t="s">
        <v>11543</v>
      </c>
      <c r="M3157" s="1" t="s">
        <v>632</v>
      </c>
      <c r="N3157">
        <v>0</v>
      </c>
      <c r="O3157">
        <v>0</v>
      </c>
      <c r="P3157">
        <v>1</v>
      </c>
      <c r="Q3157">
        <v>0</v>
      </c>
      <c r="R3157" s="19">
        <f>BWscncns[[#This Row],[C fx]]*4+BWscncns[[#This Row],[C fg]]*2+BWscncns[[#This Row],[C fm]]</f>
        <v>1</v>
      </c>
      <c r="S3157">
        <v>1680</v>
      </c>
      <c r="T3157">
        <v>1048576</v>
      </c>
      <c r="U3157" s="13">
        <v>1.6021730000000001</v>
      </c>
      <c r="V3157" s="13">
        <v>0.62415200000000004</v>
      </c>
      <c r="W3157">
        <v>1082</v>
      </c>
      <c r="X3157">
        <v>21</v>
      </c>
      <c r="Z3157" s="10">
        <f>IF($N3157&lt;&gt;0,constants!$L$2,IF($O3157&lt;&gt;0,constants!$M$2,IF($P3157&lt;&gt;0,constants!$N$2,0)))</f>
        <v>1117.99</v>
      </c>
      <c r="AA3157" s="10">
        <f>IF($N3157&lt;&gt;0,constants!$L$2,IF($O3157&lt;&gt;0,constants!$M$2,IF($P3157&lt;&gt;0,constants!$P$2,0)))</f>
        <v>4051.45</v>
      </c>
      <c r="AB3157" s="11">
        <f>constants!$O$2</f>
        <v>4861.32</v>
      </c>
      <c r="AC3157" s="11">
        <f>VLOOKUP(BWscncns[[#This Row],[scanner]],[0]!ScnrAvgBW,2,FALSE)/1000</f>
        <v>8853.6095214723919</v>
      </c>
      <c r="AD3157" s="8">
        <f>(1+$F3157)*Z3157</f>
        <v>2017.8398758265139</v>
      </c>
      <c r="AE3157" s="8">
        <f>(1+$F3157)*AA3157</f>
        <v>7312.388630414699</v>
      </c>
      <c r="AF3157" s="8">
        <f>(1+$F3157)*AB3157</f>
        <v>8774.1083061144982</v>
      </c>
      <c r="AG3157" s="8">
        <f>(1+$F3157)*AC3157</f>
        <v>15979.719261732476</v>
      </c>
      <c r="AH3157" s="8">
        <f>(1+$F3157)*$T3157/1000</f>
        <v>1892.5558060757812</v>
      </c>
      <c r="AI3157" s="8">
        <f>(1+BWscncns[[#This Row],[pid_error]]*K_p)*BWscncns[[#This Row],[dbw]]/1000</f>
        <v>1470.5659030378906</v>
      </c>
      <c r="AJ3157" s="13">
        <f>BWscncns[[#This Row],[Torflow prgrssv alt vote]]/VLOOKUP(BWscncns[[#This Row],[class]],AltBWtotl,2,FALSE)*100</f>
        <v>2.9003485398566464E-2</v>
      </c>
      <c r="AK3157">
        <f>IF(D3157=E3157,1,0)</f>
        <v>1</v>
      </c>
    </row>
    <row r="3158" spans="1:37">
      <c r="A3158" s="1" t="s">
        <v>1509</v>
      </c>
      <c r="B3158" s="1" t="s">
        <v>1510</v>
      </c>
      <c r="C3158">
        <v>1890</v>
      </c>
      <c r="D3158">
        <v>1524956015</v>
      </c>
      <c r="E3158">
        <v>1524956015</v>
      </c>
      <c r="F3158" s="2">
        <v>0.80308700613200001</v>
      </c>
      <c r="G3158" s="2">
        <v>0.80308700613200001</v>
      </c>
      <c r="H3158">
        <v>1890673</v>
      </c>
      <c r="I3158" s="2">
        <v>0.34878767428899998</v>
      </c>
      <c r="J3158" s="2">
        <v>0</v>
      </c>
      <c r="K3158">
        <v>2</v>
      </c>
      <c r="L3158" s="1" t="s">
        <v>11556</v>
      </c>
      <c r="M3158" s="1" t="s">
        <v>1510</v>
      </c>
      <c r="N3158">
        <v>0</v>
      </c>
      <c r="O3158">
        <v>0</v>
      </c>
      <c r="P3158">
        <v>1</v>
      </c>
      <c r="Q3158">
        <v>0</v>
      </c>
      <c r="R3158" s="19">
        <f>BWscncns[[#This Row],[C fx]]*4+BWscncns[[#This Row],[C fg]]*2+BWscncns[[#This Row],[C fm]]</f>
        <v>1</v>
      </c>
      <c r="S3158">
        <v>1480</v>
      </c>
      <c r="T3158">
        <v>1048576</v>
      </c>
      <c r="U3158" s="13">
        <v>1.411438</v>
      </c>
      <c r="V3158" s="13">
        <v>0.70849700000000004</v>
      </c>
      <c r="W3158">
        <v>1630</v>
      </c>
      <c r="X3158">
        <v>32</v>
      </c>
      <c r="Z3158" s="10">
        <f>IF($N3158&lt;&gt;0,constants!$L$2,IF($O3158&lt;&gt;0,constants!$M$2,IF($P3158&lt;&gt;0,constants!$N$2,0)))</f>
        <v>1117.99</v>
      </c>
      <c r="AA3158" s="10">
        <f>IF($N3158&lt;&gt;0,constants!$L$2,IF($O3158&lt;&gt;0,constants!$M$2,IF($P3158&lt;&gt;0,constants!$P$2,0)))</f>
        <v>4051.45</v>
      </c>
      <c r="AB3158" s="11">
        <f>constants!$O$2</f>
        <v>4861.32</v>
      </c>
      <c r="AC3158" s="11">
        <f>VLOOKUP(BWscncns[[#This Row],[scanner]],[0]!ScnrAvgBW,2,FALSE)/1000</f>
        <v>8853.6095214723919</v>
      </c>
      <c r="AD3158" s="8">
        <f>(1+$F3158)*Z3158</f>
        <v>2015.8332419855146</v>
      </c>
      <c r="AE3158" s="8">
        <f>(1+$F3158)*AA3158</f>
        <v>7305.1168509934905</v>
      </c>
      <c r="AF3158" s="8">
        <f>(1+$F3158)*AB3158</f>
        <v>8765.3829246496134</v>
      </c>
      <c r="AG3158" s="8">
        <f>(1+$F3158)*AC3158</f>
        <v>15963.828285533424</v>
      </c>
      <c r="AH3158" s="8">
        <f>(1+$F3158)*$T3158/1000</f>
        <v>1890.673760541868</v>
      </c>
      <c r="AI3158" s="8">
        <f>(1+BWscncns[[#This Row],[pid_error]]*K_p)*BWscncns[[#This Row],[dbw]]/1000</f>
        <v>1469.624880270934</v>
      </c>
      <c r="AJ3158" s="13">
        <f>BWscncns[[#This Row],[Torflow prgrssv alt vote]]/VLOOKUP(BWscncns[[#This Row],[class]],AltBWtotl,2,FALSE)*100</f>
        <v>2.8984925917468228E-2</v>
      </c>
      <c r="AK3158">
        <f>IF(D3158=E3158,1,0)</f>
        <v>1</v>
      </c>
    </row>
    <row r="3159" spans="1:37">
      <c r="A3159" s="1" t="s">
        <v>2064</v>
      </c>
      <c r="B3159" s="1" t="s">
        <v>49</v>
      </c>
      <c r="C3159">
        <v>1910</v>
      </c>
      <c r="D3159">
        <v>1524985656</v>
      </c>
      <c r="E3159">
        <v>1524985656</v>
      </c>
      <c r="F3159" s="2">
        <v>0.86805370059499998</v>
      </c>
      <c r="G3159" s="2">
        <v>0.86805370059499998</v>
      </c>
      <c r="H3159">
        <v>1912886</v>
      </c>
      <c r="I3159" s="2">
        <v>-7.4634665018699997E-3</v>
      </c>
      <c r="J3159" s="2">
        <v>0</v>
      </c>
      <c r="K3159">
        <v>3</v>
      </c>
      <c r="L3159" s="1" t="s">
        <v>11613</v>
      </c>
      <c r="M3159" s="1" t="s">
        <v>49</v>
      </c>
      <c r="N3159">
        <v>0</v>
      </c>
      <c r="O3159">
        <v>0</v>
      </c>
      <c r="P3159">
        <v>1</v>
      </c>
      <c r="Q3159">
        <v>0</v>
      </c>
      <c r="R3159" s="19">
        <f>BWscncns[[#This Row],[C fx]]*4+BWscncns[[#This Row],[C fg]]*2+BWscncns[[#This Row],[C fm]]</f>
        <v>1</v>
      </c>
      <c r="S3159">
        <v>1280</v>
      </c>
      <c r="T3159">
        <v>1024000</v>
      </c>
      <c r="U3159" s="13">
        <v>1.25</v>
      </c>
      <c r="V3159" s="13">
        <v>0.8</v>
      </c>
      <c r="W3159">
        <v>2145</v>
      </c>
      <c r="X3159">
        <v>42</v>
      </c>
      <c r="Z3159" s="10">
        <f>IF($N3159&lt;&gt;0,constants!$L$2,IF($O3159&lt;&gt;0,constants!$M$2,IF($P3159&lt;&gt;0,constants!$N$2,0)))</f>
        <v>1117.99</v>
      </c>
      <c r="AA3159" s="10">
        <f>IF($N3159&lt;&gt;0,constants!$L$2,IF($O3159&lt;&gt;0,constants!$M$2,IF($P3159&lt;&gt;0,constants!$P$2,0)))</f>
        <v>4051.45</v>
      </c>
      <c r="AB3159" s="11">
        <f>constants!$O$2</f>
        <v>4861.32</v>
      </c>
      <c r="AC3159" s="11">
        <f>VLOOKUP(BWscncns[[#This Row],[scanner]],[0]!ScnrAvgBW,2,FALSE)/1000</f>
        <v>6440.9193022088357</v>
      </c>
      <c r="AD3159" s="8">
        <f>(1+$F3159)*Z3159</f>
        <v>2088.4653567282039</v>
      </c>
      <c r="AE3159" s="8">
        <f>(1+$F3159)*AA3159</f>
        <v>7568.3261652756128</v>
      </c>
      <c r="AF3159" s="8">
        <f>(1+$F3159)*AB3159</f>
        <v>9081.2068157764843</v>
      </c>
      <c r="AG3159" s="8">
        <f>(1+$F3159)*AC3159</f>
        <v>12031.983137724981</v>
      </c>
      <c r="AH3159" s="8">
        <f>(1+$F3159)*$T3159/1000</f>
        <v>1912.88698940928</v>
      </c>
      <c r="AI3159" s="8">
        <f>(1+BWscncns[[#This Row],[pid_error]]*K_p)*BWscncns[[#This Row],[dbw]]/1000</f>
        <v>1468.44349470464</v>
      </c>
      <c r="AJ3159" s="13">
        <f>BWscncns[[#This Row],[Torflow prgrssv alt vote]]/VLOOKUP(BWscncns[[#This Row],[class]],AltBWtotl,2,FALSE)*100</f>
        <v>2.8961625840299772E-2</v>
      </c>
      <c r="AK3159">
        <f>IF(D3159=E3159,1,0)</f>
        <v>1</v>
      </c>
    </row>
    <row r="3160" spans="1:37">
      <c r="A3160" s="1" t="s">
        <v>1386</v>
      </c>
      <c r="B3160" s="1" t="s">
        <v>1387</v>
      </c>
      <c r="C3160">
        <v>1880</v>
      </c>
      <c r="D3160">
        <v>1524910724</v>
      </c>
      <c r="E3160">
        <v>1524910724</v>
      </c>
      <c r="F3160" s="2">
        <v>0.79673750527200005</v>
      </c>
      <c r="G3160" s="2">
        <v>0.79673750527200005</v>
      </c>
      <c r="H3160">
        <v>1884015</v>
      </c>
      <c r="I3160" s="2">
        <v>-0.34236464639800002</v>
      </c>
      <c r="J3160" s="2">
        <v>0.4</v>
      </c>
      <c r="K3160">
        <v>2</v>
      </c>
      <c r="L3160" s="1" t="s">
        <v>11707</v>
      </c>
      <c r="M3160" s="1" t="s">
        <v>1387</v>
      </c>
      <c r="N3160">
        <v>1</v>
      </c>
      <c r="O3160">
        <v>0</v>
      </c>
      <c r="P3160">
        <v>0</v>
      </c>
      <c r="Q3160">
        <v>0</v>
      </c>
      <c r="R3160" s="19">
        <f>BWscncns[[#This Row],[C fx]]*4+BWscncns[[#This Row],[C fg]]*2+BWscncns[[#This Row],[C fm]]</f>
        <v>4</v>
      </c>
      <c r="S3160">
        <v>1840</v>
      </c>
      <c r="T3160">
        <v>1048576</v>
      </c>
      <c r="U3160" s="13">
        <v>1.754761</v>
      </c>
      <c r="V3160" s="13">
        <v>0.569878</v>
      </c>
      <c r="W3160">
        <v>762</v>
      </c>
      <c r="X3160">
        <v>15</v>
      </c>
      <c r="Z3160" s="10">
        <f>IF($N3160&lt;&gt;0,constants!$L$2,IF($O3160&lt;&gt;0,constants!$M$2,IF($P3160&lt;&gt;0,constants!$N$2,0)))</f>
        <v>10125.48</v>
      </c>
      <c r="AA3160" s="10">
        <f>IF($N3160&lt;&gt;0,constants!$L$2,IF($O3160&lt;&gt;0,constants!$M$2,IF($P3160&lt;&gt;0,constants!$P$2,0)))</f>
        <v>10125.48</v>
      </c>
      <c r="AB3160" s="11">
        <f>constants!$O$2</f>
        <v>4861.32</v>
      </c>
      <c r="AC3160" s="11">
        <f>VLOOKUP(BWscncns[[#This Row],[scanner]],[0]!ScnrAvgBW,2,FALSE)/1000</f>
        <v>8853.6095214723919</v>
      </c>
      <c r="AD3160" s="8">
        <f>(1+$F3160)*Z3160</f>
        <v>18192.82967488153</v>
      </c>
      <c r="AE3160" s="8">
        <f>(1+$F3160)*AA3160</f>
        <v>18192.82967488153</v>
      </c>
      <c r="AF3160" s="8">
        <f>(1+$F3160)*AB3160</f>
        <v>8734.5159691288791</v>
      </c>
      <c r="AG3160" s="8">
        <f>(1+$F3160)*AC3160</f>
        <v>15907.612284262732</v>
      </c>
      <c r="AH3160" s="8">
        <f>(1+$F3160)*$T3160/1000</f>
        <v>1884.0158263280928</v>
      </c>
      <c r="AI3160" s="8">
        <f>(1+BWscncns[[#This Row],[pid_error]]*K_p)*BWscncns[[#This Row],[dbw]]/1000</f>
        <v>1466.2959131640464</v>
      </c>
      <c r="AJ3160" s="13">
        <f>BWscncns[[#This Row],[Torflow prgrssv alt vote]]/VLOOKUP(BWscncns[[#This Row],[class]],AltBWtotl,2,FALSE)*100</f>
        <v>1.2567247179613489E-2</v>
      </c>
      <c r="AK3160">
        <f>IF(D3160=E3160,1,0)</f>
        <v>1</v>
      </c>
    </row>
    <row r="3161" spans="1:37">
      <c r="A3161" s="1" t="s">
        <v>2960</v>
      </c>
      <c r="B3161" s="1" t="s">
        <v>2961</v>
      </c>
      <c r="C3161">
        <v>1630</v>
      </c>
      <c r="D3161">
        <v>1525004091</v>
      </c>
      <c r="E3161">
        <v>1525004091</v>
      </c>
      <c r="F3161" s="2">
        <v>0.24513239611099999</v>
      </c>
      <c r="G3161" s="2">
        <v>0.24513239611099999</v>
      </c>
      <c r="H3161">
        <v>1626088</v>
      </c>
      <c r="I3161" s="2">
        <v>9.7822320579400004E-2</v>
      </c>
      <c r="J3161" s="2">
        <v>0</v>
      </c>
      <c r="K3161">
        <v>4</v>
      </c>
      <c r="L3161" s="1" t="s">
        <v>11647</v>
      </c>
      <c r="M3161" s="1" t="s">
        <v>2961</v>
      </c>
      <c r="N3161">
        <v>0</v>
      </c>
      <c r="O3161">
        <v>0</v>
      </c>
      <c r="P3161">
        <v>1</v>
      </c>
      <c r="Q3161">
        <v>0</v>
      </c>
      <c r="R3161" s="19">
        <f>BWscncns[[#This Row],[C fx]]*4+BWscncns[[#This Row],[C fg]]*2+BWscncns[[#This Row],[C fm]]</f>
        <v>1</v>
      </c>
      <c r="S3161">
        <v>1450</v>
      </c>
      <c r="T3161">
        <v>1305956</v>
      </c>
      <c r="U3161" s="13">
        <v>1.110298</v>
      </c>
      <c r="V3161" s="13">
        <v>0.90065899999999999</v>
      </c>
      <c r="W3161">
        <v>2650</v>
      </c>
      <c r="X3161">
        <v>53</v>
      </c>
      <c r="Z3161" s="10">
        <f>IF($N3161&lt;&gt;0,constants!$L$2,IF($O3161&lt;&gt;0,constants!$M$2,IF($P3161&lt;&gt;0,constants!$N$2,0)))</f>
        <v>1117.99</v>
      </c>
      <c r="AA3161" s="10">
        <f>IF($N3161&lt;&gt;0,constants!$L$2,IF($O3161&lt;&gt;0,constants!$M$2,IF($P3161&lt;&gt;0,constants!$P$2,0)))</f>
        <v>4051.45</v>
      </c>
      <c r="AB3161" s="11">
        <f>constants!$O$2</f>
        <v>4861.32</v>
      </c>
      <c r="AC3161" s="11">
        <f>VLOOKUP(BWscncns[[#This Row],[scanner]],[0]!ScnrAvgBW,2,FALSE)/1000</f>
        <v>4819.491751072962</v>
      </c>
      <c r="AD3161" s="8">
        <f>(1+$F3161)*Z3161</f>
        <v>1392.0455675281369</v>
      </c>
      <c r="AE3161" s="8">
        <f>(1+$F3161)*AA3161</f>
        <v>5044.5916462239102</v>
      </c>
      <c r="AF3161" s="8">
        <f>(1+$F3161)*AB3161</f>
        <v>6052.9870198623257</v>
      </c>
      <c r="AG3161" s="8">
        <f>(1+$F3161)*AC3161</f>
        <v>6000.905312050676</v>
      </c>
      <c r="AH3161" s="8">
        <f>(1+$F3161)*$T3161/1000</f>
        <v>1626.088123495537</v>
      </c>
      <c r="AI3161" s="8">
        <f>(1+BWscncns[[#This Row],[pid_error]]*K_p)*BWscncns[[#This Row],[dbw]]/1000</f>
        <v>1466.0220617477685</v>
      </c>
      <c r="AJ3161" s="13">
        <f>BWscncns[[#This Row],[Torflow prgrssv alt vote]]/VLOOKUP(BWscncns[[#This Row],[class]],AltBWtotl,2,FALSE)*100</f>
        <v>2.8913868718185652E-2</v>
      </c>
      <c r="AK3161">
        <f>IF(D3161=E3161,1,0)</f>
        <v>1</v>
      </c>
    </row>
    <row r="3162" spans="1:37">
      <c r="A3162" s="1" t="s">
        <v>8405</v>
      </c>
      <c r="B3162" s="1" t="s">
        <v>8406</v>
      </c>
      <c r="C3162">
        <v>1910</v>
      </c>
      <c r="D3162">
        <v>1525003372</v>
      </c>
      <c r="E3162">
        <v>1525003372</v>
      </c>
      <c r="F3162" s="2">
        <v>0.86314751237700005</v>
      </c>
      <c r="G3162" s="2">
        <v>0.86314751237700005</v>
      </c>
      <c r="H3162">
        <v>1907863</v>
      </c>
      <c r="I3162" s="2">
        <v>0.32913483558599999</v>
      </c>
      <c r="J3162" s="2">
        <v>0</v>
      </c>
      <c r="K3162">
        <v>2</v>
      </c>
      <c r="L3162" s="1" t="s">
        <v>11569</v>
      </c>
      <c r="M3162" s="1" t="s">
        <v>8406</v>
      </c>
      <c r="N3162">
        <v>0</v>
      </c>
      <c r="O3162">
        <v>0</v>
      </c>
      <c r="P3162">
        <v>1</v>
      </c>
      <c r="Q3162">
        <v>0</v>
      </c>
      <c r="R3162" s="19">
        <f>BWscncns[[#This Row],[C fx]]*4+BWscncns[[#This Row],[C fg]]*2+BWscncns[[#This Row],[C fm]]</f>
        <v>1</v>
      </c>
      <c r="S3162">
        <v>1570</v>
      </c>
      <c r="T3162">
        <v>1024000</v>
      </c>
      <c r="U3162" s="13">
        <v>1.5332030000000001</v>
      </c>
      <c r="V3162" s="13">
        <v>0.65222899999999995</v>
      </c>
      <c r="W3162">
        <v>1253</v>
      </c>
      <c r="X3162">
        <v>25</v>
      </c>
      <c r="Z3162" s="10">
        <f>IF($N3162&lt;&gt;0,constants!$L$2,IF($O3162&lt;&gt;0,constants!$M$2,IF($P3162&lt;&gt;0,constants!$N$2,0)))</f>
        <v>1117.99</v>
      </c>
      <c r="AA3162" s="10">
        <f>IF($N3162&lt;&gt;0,constants!$L$2,IF($O3162&lt;&gt;0,constants!$M$2,IF($P3162&lt;&gt;0,constants!$P$2,0)))</f>
        <v>4051.45</v>
      </c>
      <c r="AB3162" s="11">
        <f>constants!$O$2</f>
        <v>4861.32</v>
      </c>
      <c r="AC3162" s="11">
        <f>VLOOKUP(BWscncns[[#This Row],[scanner]],[0]!ScnrAvgBW,2,FALSE)/1000</f>
        <v>8853.6095214723919</v>
      </c>
      <c r="AD3162" s="8">
        <f>(1+$F3162)*Z3162</f>
        <v>2082.9802873623621</v>
      </c>
      <c r="AE3162" s="8">
        <f>(1+$F3162)*AA3162</f>
        <v>7548.4489890197965</v>
      </c>
      <c r="AF3162" s="8">
        <f>(1+$F3162)*AB3162</f>
        <v>9057.3562648685565</v>
      </c>
      <c r="AG3162" s="8">
        <f>(1+$F3162)*AC3162</f>
        <v>16495.58055548861</v>
      </c>
      <c r="AH3162" s="8">
        <f>(1+$F3162)*$T3162/1000</f>
        <v>1907.863052674048</v>
      </c>
      <c r="AI3162" s="8">
        <f>(1+BWscncns[[#This Row],[pid_error]]*K_p)*BWscncns[[#This Row],[dbw]]/1000</f>
        <v>1465.931526337024</v>
      </c>
      <c r="AJ3162" s="13">
        <f>BWscncns[[#This Row],[Torflow prgrssv alt vote]]/VLOOKUP(BWscncns[[#This Row],[class]],AltBWtotl,2,FALSE)*100</f>
        <v>2.8912083118194414E-2</v>
      </c>
      <c r="AK3162">
        <f>IF(D3162=E3162,1,0)</f>
        <v>1</v>
      </c>
    </row>
    <row r="3163" spans="1:37">
      <c r="A3163" s="1" t="s">
        <v>4880</v>
      </c>
      <c r="B3163" s="1" t="s">
        <v>4881</v>
      </c>
      <c r="C3163">
        <v>1410</v>
      </c>
      <c r="D3163">
        <v>1524993264</v>
      </c>
      <c r="E3163">
        <v>1524993264</v>
      </c>
      <c r="F3163" s="2">
        <v>-6.7797177957700003E-2</v>
      </c>
      <c r="G3163" s="2">
        <v>-6.7797177957700003E-2</v>
      </c>
      <c r="H3163">
        <v>1411774</v>
      </c>
      <c r="I3163" s="2">
        <v>2.5378983446200001E-2</v>
      </c>
      <c r="J3163" s="2">
        <v>0</v>
      </c>
      <c r="K3163">
        <v>5</v>
      </c>
      <c r="L3163" s="1" t="s">
        <v>11828</v>
      </c>
      <c r="M3163" s="1" t="s">
        <v>4881</v>
      </c>
      <c r="N3163">
        <v>0</v>
      </c>
      <c r="O3163">
        <v>0</v>
      </c>
      <c r="P3163">
        <v>1</v>
      </c>
      <c r="Q3163">
        <v>0</v>
      </c>
      <c r="R3163" s="19">
        <f>BWscncns[[#This Row],[C fx]]*4+BWscncns[[#This Row],[C fg]]*2+BWscncns[[#This Row],[C fm]]</f>
        <v>1</v>
      </c>
      <c r="S3163">
        <v>1370</v>
      </c>
      <c r="T3163">
        <v>1514450</v>
      </c>
      <c r="U3163" s="13">
        <v>0.90461899999999995</v>
      </c>
      <c r="V3163" s="13">
        <v>1.1054379999999999</v>
      </c>
      <c r="W3163">
        <v>3682</v>
      </c>
      <c r="X3163">
        <v>73</v>
      </c>
      <c r="Z3163" s="10">
        <f>IF($N3163&lt;&gt;0,constants!$L$2,IF($O3163&lt;&gt;0,constants!$M$2,IF($P3163&lt;&gt;0,constants!$N$2,0)))</f>
        <v>1117.99</v>
      </c>
      <c r="AA3163" s="10">
        <f>IF($N3163&lt;&gt;0,constants!$L$2,IF($O3163&lt;&gt;0,constants!$M$2,IF($P3163&lt;&gt;0,constants!$P$2,0)))</f>
        <v>4051.45</v>
      </c>
      <c r="AB3163" s="11">
        <f>constants!$O$2</f>
        <v>4861.32</v>
      </c>
      <c r="AC3163" s="11">
        <f>VLOOKUP(BWscncns[[#This Row],[scanner]],[0]!ScnrAvgBW,2,FALSE)/1000</f>
        <v>3794.4265750962772</v>
      </c>
      <c r="AD3163" s="8">
        <f>(1+$F3163)*Z3163</f>
        <v>1042.1934330150709</v>
      </c>
      <c r="AE3163" s="8">
        <f>(1+$F3163)*AA3163</f>
        <v>3776.7731233632762</v>
      </c>
      <c r="AF3163" s="8">
        <f>(1+$F3163)*AB3163</f>
        <v>4531.7362228506736</v>
      </c>
      <c r="AG3163" s="8">
        <f>(1+$F3163)*AC3163</f>
        <v>3537.1751613370488</v>
      </c>
      <c r="AH3163" s="8">
        <f>(1+$F3163)*$T3163/1000</f>
        <v>1411.7745638419613</v>
      </c>
      <c r="AI3163" s="8">
        <f>(1+BWscncns[[#This Row],[pid_error]]*K_p)*BWscncns[[#This Row],[dbw]]/1000</f>
        <v>1463.1122819209806</v>
      </c>
      <c r="AJ3163" s="13">
        <f>BWscncns[[#This Row],[Torflow prgrssv alt vote]]/VLOOKUP(BWscncns[[#This Row],[class]],AltBWtotl,2,FALSE)*100</f>
        <v>2.8856480092116641E-2</v>
      </c>
      <c r="AK3163">
        <f>IF(D3163=E3163,1,0)</f>
        <v>1</v>
      </c>
    </row>
    <row r="3164" spans="1:37">
      <c r="A3164" s="1" t="s">
        <v>2058</v>
      </c>
      <c r="B3164" s="1" t="s">
        <v>2059</v>
      </c>
      <c r="C3164">
        <v>1890</v>
      </c>
      <c r="D3164">
        <v>1524989622</v>
      </c>
      <c r="E3164">
        <v>1524989622</v>
      </c>
      <c r="F3164" s="2">
        <v>0.82877661674400005</v>
      </c>
      <c r="G3164" s="2">
        <v>0.82877661674400005</v>
      </c>
      <c r="H3164">
        <v>1891393</v>
      </c>
      <c r="I3164" s="2">
        <v>0.58663288365800004</v>
      </c>
      <c r="J3164" s="2">
        <v>0</v>
      </c>
      <c r="K3164">
        <v>3</v>
      </c>
      <c r="L3164" s="1" t="s">
        <v>11566</v>
      </c>
      <c r="M3164" s="1" t="s">
        <v>2059</v>
      </c>
      <c r="N3164">
        <v>0</v>
      </c>
      <c r="O3164">
        <v>0</v>
      </c>
      <c r="P3164">
        <v>1</v>
      </c>
      <c r="Q3164">
        <v>0</v>
      </c>
      <c r="R3164" s="19">
        <f>BWscncns[[#This Row],[C fx]]*4+BWscncns[[#This Row],[C fg]]*2+BWscncns[[#This Row],[C fm]]</f>
        <v>1</v>
      </c>
      <c r="S3164">
        <v>1480</v>
      </c>
      <c r="T3164">
        <v>1034240</v>
      </c>
      <c r="U3164" s="13">
        <v>1.4310020000000001</v>
      </c>
      <c r="V3164" s="13">
        <v>0.69881099999999996</v>
      </c>
      <c r="W3164">
        <v>1575</v>
      </c>
      <c r="X3164">
        <v>31</v>
      </c>
      <c r="Z3164" s="10">
        <f>IF($N3164&lt;&gt;0,constants!$L$2,IF($O3164&lt;&gt;0,constants!$M$2,IF($P3164&lt;&gt;0,constants!$N$2,0)))</f>
        <v>1117.99</v>
      </c>
      <c r="AA3164" s="10">
        <f>IF($N3164&lt;&gt;0,constants!$L$2,IF($O3164&lt;&gt;0,constants!$M$2,IF($P3164&lt;&gt;0,constants!$P$2,0)))</f>
        <v>4051.45</v>
      </c>
      <c r="AB3164" s="11">
        <f>constants!$O$2</f>
        <v>4861.32</v>
      </c>
      <c r="AC3164" s="11">
        <f>VLOOKUP(BWscncns[[#This Row],[scanner]],[0]!ScnrAvgBW,2,FALSE)/1000</f>
        <v>6440.9193022088357</v>
      </c>
      <c r="AD3164" s="8">
        <f>(1+$F3164)*Z3164</f>
        <v>2044.5539697536246</v>
      </c>
      <c r="AE3164" s="8">
        <f>(1+$F3164)*AA3164</f>
        <v>7409.197023907479</v>
      </c>
      <c r="AF3164" s="8">
        <f>(1+$F3164)*AB3164</f>
        <v>8890.2683425099422</v>
      </c>
      <c r="AG3164" s="8">
        <f>(1+$F3164)*AC3164</f>
        <v>11779.0026102146</v>
      </c>
      <c r="AH3164" s="8">
        <f>(1+$F3164)*$T3164/1000</f>
        <v>1891.3939281013147</v>
      </c>
      <c r="AI3164" s="8">
        <f>(1+BWscncns[[#This Row],[pid_error]]*K_p)*BWscncns[[#This Row],[dbw]]/1000</f>
        <v>1462.8169640506574</v>
      </c>
      <c r="AJ3164" s="13">
        <f>BWscncns[[#This Row],[Torflow prgrssv alt vote]]/VLOOKUP(BWscncns[[#This Row],[class]],AltBWtotl,2,FALSE)*100</f>
        <v>2.8850655635339721E-2</v>
      </c>
      <c r="AK3164">
        <f>IF(D3164=E3164,1,0)</f>
        <v>1</v>
      </c>
    </row>
    <row r="3165" spans="1:37">
      <c r="A3165" s="1" t="s">
        <v>2293</v>
      </c>
      <c r="B3165" s="1" t="s">
        <v>2294</v>
      </c>
      <c r="C3165">
        <v>1560</v>
      </c>
      <c r="D3165">
        <v>1524993264</v>
      </c>
      <c r="E3165">
        <v>1524993264</v>
      </c>
      <c r="F3165" s="2">
        <v>0.14512975490900001</v>
      </c>
      <c r="G3165" s="2">
        <v>0.14512975490900001</v>
      </c>
      <c r="H3165">
        <v>1560981</v>
      </c>
      <c r="I3165" s="2">
        <v>0.18546797570500001</v>
      </c>
      <c r="J3165" s="2">
        <v>0</v>
      </c>
      <c r="K3165">
        <v>5</v>
      </c>
      <c r="L3165" s="1" t="s">
        <v>11828</v>
      </c>
      <c r="M3165" s="1" t="s">
        <v>2294</v>
      </c>
      <c r="N3165">
        <v>0</v>
      </c>
      <c r="O3165">
        <v>0</v>
      </c>
      <c r="P3165">
        <v>1</v>
      </c>
      <c r="Q3165">
        <v>0</v>
      </c>
      <c r="R3165" s="19">
        <f>BWscncns[[#This Row],[C fx]]*4+BWscncns[[#This Row],[C fg]]*2+BWscncns[[#This Row],[C fm]]</f>
        <v>1</v>
      </c>
      <c r="S3165">
        <v>1460</v>
      </c>
      <c r="T3165">
        <v>1363148</v>
      </c>
      <c r="U3165" s="13">
        <v>1.0710500000000001</v>
      </c>
      <c r="V3165" s="13">
        <v>0.93366300000000002</v>
      </c>
      <c r="W3165">
        <v>2856</v>
      </c>
      <c r="X3165">
        <v>57</v>
      </c>
      <c r="Z3165" s="10">
        <f>IF($N3165&lt;&gt;0,constants!$L$2,IF($O3165&lt;&gt;0,constants!$M$2,IF($P3165&lt;&gt;0,constants!$N$2,0)))</f>
        <v>1117.99</v>
      </c>
      <c r="AA3165" s="10">
        <f>IF($N3165&lt;&gt;0,constants!$L$2,IF($O3165&lt;&gt;0,constants!$M$2,IF($P3165&lt;&gt;0,constants!$P$2,0)))</f>
        <v>4051.45</v>
      </c>
      <c r="AB3165" s="11">
        <f>constants!$O$2</f>
        <v>4861.32</v>
      </c>
      <c r="AC3165" s="11">
        <f>VLOOKUP(BWscncns[[#This Row],[scanner]],[0]!ScnrAvgBW,2,FALSE)/1000</f>
        <v>3794.4265750962772</v>
      </c>
      <c r="AD3165" s="8">
        <f>(1+$F3165)*Z3165</f>
        <v>1280.243614690713</v>
      </c>
      <c r="AE3165" s="8">
        <f>(1+$F3165)*AA3165</f>
        <v>4639.4359455260683</v>
      </c>
      <c r="AF3165" s="8">
        <f>(1+$F3165)*AB3165</f>
        <v>5566.8421801342201</v>
      </c>
      <c r="AG3165" s="8">
        <f>(1+$F3165)*AC3165</f>
        <v>4345.1107739601966</v>
      </c>
      <c r="AH3165" s="8">
        <f>(1+$F3165)*$T3165/1000</f>
        <v>1560.9813351446935</v>
      </c>
      <c r="AI3165" s="8">
        <f>(1+BWscncns[[#This Row],[pid_error]]*K_p)*BWscncns[[#This Row],[dbw]]/1000</f>
        <v>1462.0646675723467</v>
      </c>
      <c r="AJ3165" s="13">
        <f>BWscncns[[#This Row],[Torflow prgrssv alt vote]]/VLOOKUP(BWscncns[[#This Row],[class]],AltBWtotl,2,FALSE)*100</f>
        <v>2.8835818340473163E-2</v>
      </c>
      <c r="AK3165">
        <f>IF(D3165=E3165,1,0)</f>
        <v>1</v>
      </c>
    </row>
    <row r="3166" spans="1:37">
      <c r="A3166" s="1" t="s">
        <v>1219</v>
      </c>
      <c r="B3166" s="1" t="s">
        <v>1220</v>
      </c>
      <c r="C3166">
        <v>436</v>
      </c>
      <c r="D3166">
        <v>1524637301</v>
      </c>
      <c r="E3166">
        <v>1524969560</v>
      </c>
      <c r="F3166" s="2">
        <v>-0.68269553427200003</v>
      </c>
      <c r="G3166" s="2">
        <v>-0.68269553427200003</v>
      </c>
      <c r="H3166">
        <v>524361</v>
      </c>
      <c r="I3166" s="2">
        <v>0.13689956747199999</v>
      </c>
      <c r="J3166" s="2">
        <v>0</v>
      </c>
      <c r="K3166">
        <v>8</v>
      </c>
      <c r="L3166" s="1" t="s">
        <v>11952</v>
      </c>
      <c r="M3166" s="1" t="s">
        <v>1220</v>
      </c>
      <c r="N3166">
        <v>0</v>
      </c>
      <c r="O3166">
        <v>1</v>
      </c>
      <c r="P3166">
        <v>0</v>
      </c>
      <c r="Q3166">
        <v>0</v>
      </c>
      <c r="R3166" s="19">
        <f>BWscncns[[#This Row],[C fx]]*4+BWscncns[[#This Row],[C fg]]*2+BWscncns[[#This Row],[C fm]]</f>
        <v>2</v>
      </c>
      <c r="S3166">
        <v>495</v>
      </c>
      <c r="T3166">
        <v>2215435</v>
      </c>
      <c r="U3166" s="13">
        <v>0.22343199999999999</v>
      </c>
      <c r="V3166" s="13">
        <v>4.4756260000000001</v>
      </c>
      <c r="W3166">
        <v>5759</v>
      </c>
      <c r="X3166">
        <v>115</v>
      </c>
      <c r="Z3166" s="10">
        <f>IF($N3166&lt;&gt;0,constants!$L$2,IF($O3166&lt;&gt;0,constants!$M$2,IF($P3166&lt;&gt;0,constants!$N$2,0)))</f>
        <v>9721.3799999999992</v>
      </c>
      <c r="AA3166" s="10">
        <f>IF($N3166&lt;&gt;0,constants!$L$2,IF($O3166&lt;&gt;0,constants!$M$2,IF($P3166&lt;&gt;0,constants!$P$2,0)))</f>
        <v>9721.3799999999992</v>
      </c>
      <c r="AB3166" s="11">
        <f>constants!$O$2</f>
        <v>4861.32</v>
      </c>
      <c r="AC3166" s="11">
        <f>VLOOKUP(BWscncns[[#This Row],[scanner]],[0]!ScnrAvgBW,2,FALSE)/1000</f>
        <v>509.99709399477808</v>
      </c>
      <c r="AD3166" s="8">
        <f>(1+$F3166)*Z3166</f>
        <v>3084.6372870388641</v>
      </c>
      <c r="AE3166" s="8">
        <f>(1+$F3166)*AA3166</f>
        <v>3084.6372870388641</v>
      </c>
      <c r="AF3166" s="8">
        <f>(1+$F3166)*AB3166</f>
        <v>1542.5185453328406</v>
      </c>
      <c r="AG3166" s="8">
        <f>(1+$F3166)*AC3166</f>
        <v>161.82435543284564</v>
      </c>
      <c r="AH3166" s="8">
        <f>(1+$F3166)*$T3166/1000</f>
        <v>702.96741903011161</v>
      </c>
      <c r="AI3166" s="8">
        <f>(1+BWscncns[[#This Row],[pid_error]]*K_p)*BWscncns[[#This Row],[dbw]]/1000</f>
        <v>1459.2012095150558</v>
      </c>
      <c r="AJ3166" s="13">
        <f>BWscncns[[#This Row],[Torflow prgrssv alt vote]]/VLOOKUP(BWscncns[[#This Row],[class]],AltBWtotl,2,FALSE)*100</f>
        <v>5.0974247306000949E-3</v>
      </c>
      <c r="AK3166">
        <f>IF(D3166=E3166,1,0)</f>
        <v>0</v>
      </c>
    </row>
    <row r="3167" spans="1:37">
      <c r="A3167" s="1" t="s">
        <v>4145</v>
      </c>
      <c r="B3167" s="1" t="s">
        <v>4146</v>
      </c>
      <c r="C3167">
        <v>1890</v>
      </c>
      <c r="D3167">
        <v>1524995088</v>
      </c>
      <c r="E3167">
        <v>1524995088</v>
      </c>
      <c r="F3167" s="2">
        <v>0.84790275117900005</v>
      </c>
      <c r="G3167" s="2">
        <v>0.84790275117900005</v>
      </c>
      <c r="H3167">
        <v>1892252</v>
      </c>
      <c r="I3167" s="2">
        <v>0.754794795262</v>
      </c>
      <c r="J3167" s="2">
        <v>0</v>
      </c>
      <c r="K3167">
        <v>4</v>
      </c>
      <c r="L3167" s="1" t="s">
        <v>11674</v>
      </c>
      <c r="M3167" s="1" t="s">
        <v>4146</v>
      </c>
      <c r="N3167">
        <v>0</v>
      </c>
      <c r="O3167">
        <v>0</v>
      </c>
      <c r="P3167">
        <v>1</v>
      </c>
      <c r="Q3167">
        <v>0</v>
      </c>
      <c r="R3167" s="19">
        <f>BWscncns[[#This Row],[C fx]]*4+BWscncns[[#This Row],[C fg]]*2+BWscncns[[#This Row],[C fm]]</f>
        <v>1</v>
      </c>
      <c r="S3167">
        <v>1500</v>
      </c>
      <c r="T3167">
        <v>1024000</v>
      </c>
      <c r="U3167" s="13">
        <v>1.464844</v>
      </c>
      <c r="V3167" s="13">
        <v>0.68266700000000002</v>
      </c>
      <c r="W3167">
        <v>1491</v>
      </c>
      <c r="X3167">
        <v>29</v>
      </c>
      <c r="Z3167" s="10">
        <f>IF($N3167&lt;&gt;0,constants!$L$2,IF($O3167&lt;&gt;0,constants!$M$2,IF($P3167&lt;&gt;0,constants!$N$2,0)))</f>
        <v>1117.99</v>
      </c>
      <c r="AA3167" s="10">
        <f>IF($N3167&lt;&gt;0,constants!$L$2,IF($O3167&lt;&gt;0,constants!$M$2,IF($P3167&lt;&gt;0,constants!$P$2,0)))</f>
        <v>4051.45</v>
      </c>
      <c r="AB3167" s="11">
        <f>constants!$O$2</f>
        <v>4861.32</v>
      </c>
      <c r="AC3167" s="11">
        <f>VLOOKUP(BWscncns[[#This Row],[scanner]],[0]!ScnrAvgBW,2,FALSE)/1000</f>
        <v>4819.491751072962</v>
      </c>
      <c r="AD3167" s="8">
        <f>(1+$F3167)*Z3167</f>
        <v>2065.9367967906101</v>
      </c>
      <c r="AE3167" s="8">
        <f>(1+$F3167)*AA3167</f>
        <v>7486.6856012641592</v>
      </c>
      <c r="AF3167" s="8">
        <f>(1+$F3167)*AB3167</f>
        <v>8983.2466023614961</v>
      </c>
      <c r="AG3167" s="8">
        <f>(1+$F3167)*AC3167</f>
        <v>8905.9520660922226</v>
      </c>
      <c r="AH3167" s="8">
        <f>(1+$F3167)*$T3167/1000</f>
        <v>1892.252417207296</v>
      </c>
      <c r="AI3167" s="8">
        <f>(1+BWscncns[[#This Row],[pid_error]]*K_p)*BWscncns[[#This Row],[dbw]]/1000</f>
        <v>1458.1262086036481</v>
      </c>
      <c r="AJ3167" s="13">
        <f>BWscncns[[#This Row],[Torflow prgrssv alt vote]]/VLOOKUP(BWscncns[[#This Row],[class]],AltBWtotl,2,FALSE)*100</f>
        <v>2.8758141415586268E-2</v>
      </c>
      <c r="AK3167">
        <f>IF(D3167=E3167,1,0)</f>
        <v>1</v>
      </c>
    </row>
    <row r="3168" spans="1:37">
      <c r="A3168" s="1" t="s">
        <v>8911</v>
      </c>
      <c r="B3168" s="1" t="s">
        <v>8912</v>
      </c>
      <c r="C3168">
        <v>1790</v>
      </c>
      <c r="D3168">
        <v>1524962626</v>
      </c>
      <c r="E3168">
        <v>1524962626</v>
      </c>
      <c r="F3168" s="2">
        <v>0.58713869033400001</v>
      </c>
      <c r="G3168" s="2">
        <v>0.58713869033400001</v>
      </c>
      <c r="H3168">
        <v>1787753</v>
      </c>
      <c r="I3168" s="2">
        <v>0.48612520611999999</v>
      </c>
      <c r="J3168" s="2">
        <v>0</v>
      </c>
      <c r="K3168">
        <v>3</v>
      </c>
      <c r="L3168" s="1" t="s">
        <v>11737</v>
      </c>
      <c r="M3168" s="1" t="s">
        <v>8912</v>
      </c>
      <c r="N3168">
        <v>1</v>
      </c>
      <c r="O3168">
        <v>0</v>
      </c>
      <c r="P3168">
        <v>0</v>
      </c>
      <c r="Q3168">
        <v>0</v>
      </c>
      <c r="R3168" s="19">
        <f>BWscncns[[#This Row],[C fx]]*4+BWscncns[[#This Row],[C fg]]*2+BWscncns[[#This Row],[C fm]]</f>
        <v>4</v>
      </c>
      <c r="S3168">
        <v>1500</v>
      </c>
      <c r="T3168">
        <v>1126400</v>
      </c>
      <c r="U3168" s="13">
        <v>1.3316760000000001</v>
      </c>
      <c r="V3168" s="13">
        <v>0.75093299999999996</v>
      </c>
      <c r="W3168">
        <v>1855</v>
      </c>
      <c r="X3168">
        <v>37</v>
      </c>
      <c r="Z3168" s="10">
        <f>IF($N3168&lt;&gt;0,constants!$L$2,IF($O3168&lt;&gt;0,constants!$M$2,IF($P3168&lt;&gt;0,constants!$N$2,0)))</f>
        <v>10125.48</v>
      </c>
      <c r="AA3168" s="10">
        <f>IF($N3168&lt;&gt;0,constants!$L$2,IF($O3168&lt;&gt;0,constants!$M$2,IF($P3168&lt;&gt;0,constants!$P$2,0)))</f>
        <v>10125.48</v>
      </c>
      <c r="AB3168" s="11">
        <f>constants!$O$2</f>
        <v>4861.32</v>
      </c>
      <c r="AC3168" s="11">
        <f>VLOOKUP(BWscncns[[#This Row],[scanner]],[0]!ScnrAvgBW,2,FALSE)/1000</f>
        <v>6440.9193022088357</v>
      </c>
      <c r="AD3168" s="8">
        <f>(1+$F3168)*Z3168</f>
        <v>16070.541066203112</v>
      </c>
      <c r="AE3168" s="8">
        <f>(1+$F3168)*AA3168</f>
        <v>16070.541066203112</v>
      </c>
      <c r="AF3168" s="8">
        <f>(1+$F3168)*AB3168</f>
        <v>7715.5890580944806</v>
      </c>
      <c r="AG3168" s="8">
        <f>(1+$F3168)*AC3168</f>
        <v>10222.632225854713</v>
      </c>
      <c r="AH3168" s="8">
        <f>(1+$F3168)*$T3168/1000</f>
        <v>1787.7530207922177</v>
      </c>
      <c r="AI3168" s="8">
        <f>(1+BWscncns[[#This Row],[pid_error]]*K_p)*BWscncns[[#This Row],[dbw]]/1000</f>
        <v>1457.0765103961089</v>
      </c>
      <c r="AJ3168" s="13">
        <f>BWscncns[[#This Row],[Torflow prgrssv alt vote]]/VLOOKUP(BWscncns[[#This Row],[class]],AltBWtotl,2,FALSE)*100</f>
        <v>1.2488230036898366E-2</v>
      </c>
      <c r="AK3168">
        <f>IF(D3168=E3168,1,0)</f>
        <v>1</v>
      </c>
    </row>
    <row r="3169" spans="1:37">
      <c r="A3169" s="1" t="s">
        <v>9227</v>
      </c>
      <c r="B3169" s="1" t="s">
        <v>9228</v>
      </c>
      <c r="C3169">
        <v>1360</v>
      </c>
      <c r="D3169">
        <v>1524993264</v>
      </c>
      <c r="E3169">
        <v>1524993264</v>
      </c>
      <c r="F3169" s="2">
        <v>-0.12565285592600001</v>
      </c>
      <c r="G3169" s="2">
        <v>-0.12565285592600001</v>
      </c>
      <c r="H3169">
        <v>1358719</v>
      </c>
      <c r="I3169" s="2">
        <v>-0.268840672748</v>
      </c>
      <c r="J3169" s="2">
        <v>0</v>
      </c>
      <c r="K3169">
        <v>5</v>
      </c>
      <c r="L3169" s="1" t="s">
        <v>11828</v>
      </c>
      <c r="M3169" s="1" t="s">
        <v>9228</v>
      </c>
      <c r="N3169">
        <v>0</v>
      </c>
      <c r="O3169">
        <v>0</v>
      </c>
      <c r="P3169">
        <v>1</v>
      </c>
      <c r="Q3169">
        <v>0</v>
      </c>
      <c r="R3169" s="19">
        <f>BWscncns[[#This Row],[C fx]]*4+BWscncns[[#This Row],[C fg]]*2+BWscncns[[#This Row],[C fm]]</f>
        <v>1</v>
      </c>
      <c r="S3169">
        <v>1360</v>
      </c>
      <c r="T3169">
        <v>1553982</v>
      </c>
      <c r="U3169" s="13">
        <v>0.87517100000000003</v>
      </c>
      <c r="V3169" s="13">
        <v>1.1426339999999999</v>
      </c>
      <c r="W3169">
        <v>3792</v>
      </c>
      <c r="X3169">
        <v>75</v>
      </c>
      <c r="Z3169" s="10">
        <f>IF($N3169&lt;&gt;0,constants!$L$2,IF($O3169&lt;&gt;0,constants!$M$2,IF($P3169&lt;&gt;0,constants!$N$2,0)))</f>
        <v>1117.99</v>
      </c>
      <c r="AA3169" s="10">
        <f>IF($N3169&lt;&gt;0,constants!$L$2,IF($O3169&lt;&gt;0,constants!$M$2,IF($P3169&lt;&gt;0,constants!$P$2,0)))</f>
        <v>4051.45</v>
      </c>
      <c r="AB3169" s="11">
        <f>constants!$O$2</f>
        <v>4861.32</v>
      </c>
      <c r="AC3169" s="11">
        <f>VLOOKUP(BWscncns[[#This Row],[scanner]],[0]!ScnrAvgBW,2,FALSE)/1000</f>
        <v>3794.4265750962772</v>
      </c>
      <c r="AD3169" s="8">
        <f>(1+$F3169)*Z3169</f>
        <v>977.51136360329133</v>
      </c>
      <c r="AE3169" s="8">
        <f>(1+$F3169)*AA3169</f>
        <v>3542.3737368586071</v>
      </c>
      <c r="AF3169" s="8">
        <f>(1+$F3169)*AB3169</f>
        <v>4250.4812584298179</v>
      </c>
      <c r="AG3169" s="8">
        <f>(1+$F3169)*AC3169</f>
        <v>3317.6460393339194</v>
      </c>
      <c r="AH3169" s="8">
        <f>(1+$F3169)*$T3169/1000</f>
        <v>1358.7197236424029</v>
      </c>
      <c r="AI3169" s="8">
        <f>(1+BWscncns[[#This Row],[pid_error]]*K_p)*BWscncns[[#This Row],[dbw]]/1000</f>
        <v>1456.3508618212013</v>
      </c>
      <c r="AJ3169" s="13">
        <f>BWscncns[[#This Row],[Torflow prgrssv alt vote]]/VLOOKUP(BWscncns[[#This Row],[class]],AltBWtotl,2,FALSE)*100</f>
        <v>2.8723126837609376E-2</v>
      </c>
      <c r="AK3169">
        <f>IF(D3169=E3169,1,0)</f>
        <v>1</v>
      </c>
    </row>
    <row r="3170" spans="1:37">
      <c r="A3170" s="1" t="s">
        <v>222</v>
      </c>
      <c r="B3170" s="1" t="s">
        <v>223</v>
      </c>
      <c r="C3170">
        <v>1860</v>
      </c>
      <c r="D3170">
        <v>1524880011</v>
      </c>
      <c r="E3170">
        <v>1524880011</v>
      </c>
      <c r="F3170" s="2">
        <v>0.77576654485499996</v>
      </c>
      <c r="G3170" s="2">
        <v>0.77576654485499996</v>
      </c>
      <c r="H3170">
        <v>1862026</v>
      </c>
      <c r="I3170" s="2">
        <v>0.641510473119</v>
      </c>
      <c r="J3170" s="2">
        <v>0</v>
      </c>
      <c r="K3170">
        <v>3</v>
      </c>
      <c r="L3170" s="1" t="s">
        <v>11920</v>
      </c>
      <c r="M3170" s="1" t="s">
        <v>223</v>
      </c>
      <c r="N3170">
        <v>0</v>
      </c>
      <c r="O3170">
        <v>0</v>
      </c>
      <c r="P3170">
        <v>1</v>
      </c>
      <c r="Q3170">
        <v>0</v>
      </c>
      <c r="R3170" s="19">
        <f>BWscncns[[#This Row],[C fx]]*4+BWscncns[[#This Row],[C fg]]*2+BWscncns[[#This Row],[C fm]]</f>
        <v>1</v>
      </c>
      <c r="S3170">
        <v>1070</v>
      </c>
      <c r="T3170">
        <v>1048576</v>
      </c>
      <c r="U3170" s="13">
        <v>1.020432</v>
      </c>
      <c r="V3170" s="13">
        <v>0.97997800000000002</v>
      </c>
      <c r="W3170">
        <v>3135</v>
      </c>
      <c r="X3170">
        <v>62</v>
      </c>
      <c r="Z3170" s="10">
        <f>IF($N3170&lt;&gt;0,constants!$L$2,IF($O3170&lt;&gt;0,constants!$M$2,IF($P3170&lt;&gt;0,constants!$N$2,0)))</f>
        <v>1117.99</v>
      </c>
      <c r="AA3170" s="10">
        <f>IF($N3170&lt;&gt;0,constants!$L$2,IF($O3170&lt;&gt;0,constants!$M$2,IF($P3170&lt;&gt;0,constants!$P$2,0)))</f>
        <v>4051.45</v>
      </c>
      <c r="AB3170" s="11">
        <f>constants!$O$2</f>
        <v>4861.32</v>
      </c>
      <c r="AC3170" s="11">
        <f>VLOOKUP(BWscncns[[#This Row],[scanner]],[0]!ScnrAvgBW,2,FALSE)/1000</f>
        <v>6440.9193022088357</v>
      </c>
      <c r="AD3170" s="8">
        <f>(1+$F3170)*Z3170</f>
        <v>1985.2892394824414</v>
      </c>
      <c r="AE3170" s="8">
        <f>(1+$F3170)*AA3170</f>
        <v>7194.4293681527897</v>
      </c>
      <c r="AF3170" s="8">
        <f>(1+$F3170)*AB3170</f>
        <v>8632.5694198345082</v>
      </c>
      <c r="AG3170" s="8">
        <f>(1+$F3170)*AC3170</f>
        <v>11437.569014973262</v>
      </c>
      <c r="AH3170" s="8">
        <f>(1+$F3170)*$T3170/1000</f>
        <v>1862.0261805378764</v>
      </c>
      <c r="AI3170" s="8">
        <f>(1+BWscncns[[#This Row],[pid_error]]*K_p)*BWscncns[[#This Row],[dbw]]/1000</f>
        <v>1455.3010902689384</v>
      </c>
      <c r="AJ3170" s="13">
        <f>BWscncns[[#This Row],[Torflow prgrssv alt vote]]/VLOOKUP(BWscncns[[#This Row],[class]],AltBWtotl,2,FALSE)*100</f>
        <v>2.8702422540151509E-2</v>
      </c>
      <c r="AK3170">
        <f>IF(D3170=E3170,1,0)</f>
        <v>1</v>
      </c>
    </row>
    <row r="3171" spans="1:37">
      <c r="A3171" s="1" t="s">
        <v>393</v>
      </c>
      <c r="B3171" s="1" t="s">
        <v>394</v>
      </c>
      <c r="C3171">
        <v>1860</v>
      </c>
      <c r="D3171">
        <v>1524962626</v>
      </c>
      <c r="E3171">
        <v>1524962626</v>
      </c>
      <c r="F3171" s="2">
        <v>0.77311553147800005</v>
      </c>
      <c r="G3171" s="2">
        <v>0.77311553147800005</v>
      </c>
      <c r="H3171">
        <v>1859246</v>
      </c>
      <c r="I3171" s="2">
        <v>0.27105697105900001</v>
      </c>
      <c r="J3171" s="2">
        <v>0</v>
      </c>
      <c r="K3171">
        <v>3</v>
      </c>
      <c r="L3171" s="1" t="s">
        <v>11737</v>
      </c>
      <c r="M3171" s="1" t="s">
        <v>394</v>
      </c>
      <c r="N3171">
        <v>0</v>
      </c>
      <c r="O3171">
        <v>0</v>
      </c>
      <c r="P3171">
        <v>1</v>
      </c>
      <c r="Q3171">
        <v>0</v>
      </c>
      <c r="R3171" s="19">
        <f>BWscncns[[#This Row],[C fx]]*4+BWscncns[[#This Row],[C fg]]*2+BWscncns[[#This Row],[C fm]]</f>
        <v>1</v>
      </c>
      <c r="S3171">
        <v>1040</v>
      </c>
      <c r="T3171">
        <v>1048576</v>
      </c>
      <c r="U3171" s="13">
        <v>0.99182099999999995</v>
      </c>
      <c r="V3171" s="13">
        <v>1.008246</v>
      </c>
      <c r="W3171">
        <v>3387</v>
      </c>
      <c r="X3171">
        <v>67</v>
      </c>
      <c r="Z3171" s="10">
        <f>IF($N3171&lt;&gt;0,constants!$L$2,IF($O3171&lt;&gt;0,constants!$M$2,IF($P3171&lt;&gt;0,constants!$N$2,0)))</f>
        <v>1117.99</v>
      </c>
      <c r="AA3171" s="10">
        <f>IF($N3171&lt;&gt;0,constants!$L$2,IF($O3171&lt;&gt;0,constants!$M$2,IF($P3171&lt;&gt;0,constants!$P$2,0)))</f>
        <v>4051.45</v>
      </c>
      <c r="AB3171" s="11">
        <f>constants!$O$2</f>
        <v>4861.32</v>
      </c>
      <c r="AC3171" s="11">
        <f>VLOOKUP(BWscncns[[#This Row],[scanner]],[0]!ScnrAvgBW,2,FALSE)/1000</f>
        <v>6440.9193022088357</v>
      </c>
      <c r="AD3171" s="8">
        <f>(1+$F3171)*Z3171</f>
        <v>1982.3254330370894</v>
      </c>
      <c r="AE3171" s="8">
        <f>(1+$F3171)*AA3171</f>
        <v>7183.6889200065434</v>
      </c>
      <c r="AF3171" s="8">
        <f>(1+$F3171)*AB3171</f>
        <v>8619.6819954846305</v>
      </c>
      <c r="AG3171" s="8">
        <f>(1+$F3171)*AC3171</f>
        <v>11420.49405174293</v>
      </c>
      <c r="AH3171" s="8">
        <f>(1+$F3171)*$T3171/1000</f>
        <v>1859.2463915350754</v>
      </c>
      <c r="AI3171" s="8">
        <f>(1+BWscncns[[#This Row],[pid_error]]*K_p)*BWscncns[[#This Row],[dbw]]/1000</f>
        <v>1453.9111957675377</v>
      </c>
      <c r="AJ3171" s="13">
        <f>BWscncns[[#This Row],[Torflow prgrssv alt vote]]/VLOOKUP(BWscncns[[#This Row],[class]],AltBWtotl,2,FALSE)*100</f>
        <v>2.8675010110151843E-2</v>
      </c>
      <c r="AK3171">
        <f>IF(D3171=E3171,1,0)</f>
        <v>1</v>
      </c>
    </row>
    <row r="3172" spans="1:37">
      <c r="A3172" s="1" t="s">
        <v>8376</v>
      </c>
      <c r="B3172" s="1" t="s">
        <v>8377</v>
      </c>
      <c r="C3172">
        <v>1140</v>
      </c>
      <c r="D3172">
        <v>1525005297</v>
      </c>
      <c r="E3172">
        <v>1525005297</v>
      </c>
      <c r="F3172" s="2">
        <v>-0.21579434728800001</v>
      </c>
      <c r="G3172" s="2">
        <v>-0.21579434728800001</v>
      </c>
      <c r="H3172">
        <v>1141903</v>
      </c>
      <c r="I3172" s="2">
        <v>-5.8163514292700003E-2</v>
      </c>
      <c r="J3172" s="2">
        <v>0</v>
      </c>
      <c r="K3172">
        <v>6</v>
      </c>
      <c r="L3172" s="1" t="s">
        <v>11672</v>
      </c>
      <c r="M3172" s="1" t="s">
        <v>8377</v>
      </c>
      <c r="N3172">
        <v>0</v>
      </c>
      <c r="O3172">
        <v>0</v>
      </c>
      <c r="P3172">
        <v>1</v>
      </c>
      <c r="Q3172">
        <v>0</v>
      </c>
      <c r="R3172" s="19">
        <f>BWscncns[[#This Row],[C fx]]*4+BWscncns[[#This Row],[C fg]]*2+BWscncns[[#This Row],[C fm]]</f>
        <v>1</v>
      </c>
      <c r="S3172">
        <v>836</v>
      </c>
      <c r="T3172">
        <v>1625795</v>
      </c>
      <c r="U3172" s="13">
        <v>0.51420999999999994</v>
      </c>
      <c r="V3172" s="13">
        <v>1.944731</v>
      </c>
      <c r="W3172">
        <v>4818</v>
      </c>
      <c r="X3172">
        <v>96</v>
      </c>
      <c r="Z3172" s="10">
        <f>IF($N3172&lt;&gt;0,constants!$L$2,IF($O3172&lt;&gt;0,constants!$M$2,IF($P3172&lt;&gt;0,constants!$N$2,0)))</f>
        <v>1117.99</v>
      </c>
      <c r="AA3172" s="10">
        <f>IF($N3172&lt;&gt;0,constants!$L$2,IF($O3172&lt;&gt;0,constants!$M$2,IF($P3172&lt;&gt;0,constants!$P$2,0)))</f>
        <v>4051.45</v>
      </c>
      <c r="AB3172" s="11">
        <f>constants!$O$2</f>
        <v>4861.32</v>
      </c>
      <c r="AC3172" s="11">
        <f>VLOOKUP(BWscncns[[#This Row],[scanner]],[0]!ScnrAvgBW,2,FALSE)/1000</f>
        <v>2386.3111194805197</v>
      </c>
      <c r="AD3172" s="8">
        <f>(1+$F3172)*Z3172</f>
        <v>876.73407767548895</v>
      </c>
      <c r="AE3172" s="8">
        <f>(1+$F3172)*AA3172</f>
        <v>3177.1699916800326</v>
      </c>
      <c r="AF3172" s="8">
        <f>(1+$F3172)*AB3172</f>
        <v>3812.2746236418998</v>
      </c>
      <c r="AG3172" s="8">
        <f>(1+$F3172)*AC3172</f>
        <v>1871.3586690261245</v>
      </c>
      <c r="AH3172" s="8">
        <f>(1+$F3172)*$T3172/1000</f>
        <v>1274.9576291509061</v>
      </c>
      <c r="AI3172" s="8">
        <f>(1+BWscncns[[#This Row],[pid_error]]*K_p)*BWscncns[[#This Row],[dbw]]/1000</f>
        <v>1450.3763145754531</v>
      </c>
      <c r="AJ3172" s="13">
        <f>BWscncns[[#This Row],[Torflow prgrssv alt vote]]/VLOOKUP(BWscncns[[#This Row],[class]],AltBWtotl,2,FALSE)*100</f>
        <v>2.8605292816402207E-2</v>
      </c>
      <c r="AK3172">
        <f>IF(D3172=E3172,1,0)</f>
        <v>1</v>
      </c>
    </row>
    <row r="3173" spans="1:37">
      <c r="A3173" s="1" t="s">
        <v>5367</v>
      </c>
      <c r="B3173" s="1" t="s">
        <v>5368</v>
      </c>
      <c r="C3173">
        <v>2810</v>
      </c>
      <c r="D3173">
        <v>1524396605</v>
      </c>
      <c r="E3173">
        <v>1524991615</v>
      </c>
      <c r="F3173" s="2">
        <v>-0.61917052053199995</v>
      </c>
      <c r="G3173" s="2">
        <v>-0.61917052053199995</v>
      </c>
      <c r="H3173">
        <v>798657</v>
      </c>
      <c r="I3173" s="2">
        <v>-0.90933226326700001</v>
      </c>
      <c r="J3173" s="2">
        <v>0</v>
      </c>
      <c r="K3173">
        <v>2</v>
      </c>
      <c r="L3173" s="1" t="s">
        <v>11555</v>
      </c>
      <c r="M3173" s="1" t="s">
        <v>5368</v>
      </c>
      <c r="N3173">
        <v>0</v>
      </c>
      <c r="O3173">
        <v>1</v>
      </c>
      <c r="P3173">
        <v>0</v>
      </c>
      <c r="Q3173">
        <v>0</v>
      </c>
      <c r="R3173" s="19">
        <f>BWscncns[[#This Row],[C fx]]*4+BWscncns[[#This Row],[C fg]]*2+BWscncns[[#This Row],[C fm]]</f>
        <v>2</v>
      </c>
      <c r="S3173">
        <v>3090</v>
      </c>
      <c r="T3173">
        <v>2097152</v>
      </c>
      <c r="U3173" s="13">
        <v>1.473427</v>
      </c>
      <c r="V3173" s="13">
        <v>0.67869000000000002</v>
      </c>
      <c r="W3173">
        <v>1467</v>
      </c>
      <c r="X3173">
        <v>29</v>
      </c>
      <c r="Z3173" s="10">
        <f>IF($N3173&lt;&gt;0,constants!$L$2,IF($O3173&lt;&gt;0,constants!$M$2,IF($P3173&lt;&gt;0,constants!$N$2,0)))</f>
        <v>9721.3799999999992</v>
      </c>
      <c r="AA3173" s="10">
        <f>IF($N3173&lt;&gt;0,constants!$L$2,IF($O3173&lt;&gt;0,constants!$M$2,IF($P3173&lt;&gt;0,constants!$P$2,0)))</f>
        <v>9721.3799999999992</v>
      </c>
      <c r="AB3173" s="11">
        <f>constants!$O$2</f>
        <v>4861.32</v>
      </c>
      <c r="AC3173" s="11">
        <f>VLOOKUP(BWscncns[[#This Row],[scanner]],[0]!ScnrAvgBW,2,FALSE)/1000</f>
        <v>8853.6095214723919</v>
      </c>
      <c r="AD3173" s="8">
        <f>(1+$F3173)*Z3173</f>
        <v>3702.1880851106262</v>
      </c>
      <c r="AE3173" s="8">
        <f>(1+$F3173)*AA3173</f>
        <v>3702.1880851106262</v>
      </c>
      <c r="AF3173" s="8">
        <f>(1+$F3173)*AB3173</f>
        <v>1851.333965127378</v>
      </c>
      <c r="AG3173" s="8">
        <f>(1+$F3173)*AC3173</f>
        <v>3371.7155054752602</v>
      </c>
      <c r="AH3173" s="8">
        <f>(1+$F3173)*$T3173/1000</f>
        <v>798.65730452527521</v>
      </c>
      <c r="AI3173" s="8">
        <f>(1+BWscncns[[#This Row],[pid_error]]*K_p)*BWscncns[[#This Row],[dbw]]/1000</f>
        <v>1447.9046522626377</v>
      </c>
      <c r="AJ3173" s="13">
        <f>BWscncns[[#This Row],[Torflow prgrssv alt vote]]/VLOOKUP(BWscncns[[#This Row],[class]],AltBWtotl,2,FALSE)*100</f>
        <v>5.0579624892493954E-3</v>
      </c>
      <c r="AK3173">
        <f>IF(D3173=E3173,1,0)</f>
        <v>0</v>
      </c>
    </row>
    <row r="3174" spans="1:37">
      <c r="A3174" s="1" t="s">
        <v>7025</v>
      </c>
      <c r="B3174" s="1" t="s">
        <v>7026</v>
      </c>
      <c r="C3174">
        <v>276</v>
      </c>
      <c r="D3174">
        <v>1524989656</v>
      </c>
      <c r="E3174">
        <v>1524989656</v>
      </c>
      <c r="F3174" s="2">
        <v>-0.89451853082099997</v>
      </c>
      <c r="G3174" s="2">
        <v>-0.89451853082099997</v>
      </c>
      <c r="H3174">
        <v>276081</v>
      </c>
      <c r="I3174" s="2">
        <v>7.2317357028400002E-3</v>
      </c>
      <c r="J3174" s="2">
        <v>0.444444444444</v>
      </c>
      <c r="K3174">
        <v>8</v>
      </c>
      <c r="L3174" s="1" t="s">
        <v>11922</v>
      </c>
      <c r="M3174" s="1" t="s">
        <v>7026</v>
      </c>
      <c r="N3174">
        <v>1</v>
      </c>
      <c r="O3174">
        <v>0</v>
      </c>
      <c r="P3174">
        <v>0</v>
      </c>
      <c r="Q3174">
        <v>0</v>
      </c>
      <c r="R3174" s="19">
        <f>BWscncns[[#This Row],[C fx]]*4+BWscncns[[#This Row],[C fg]]*2+BWscncns[[#This Row],[C fm]]</f>
        <v>4</v>
      </c>
      <c r="S3174">
        <v>276</v>
      </c>
      <c r="T3174">
        <v>2617344</v>
      </c>
      <c r="U3174" s="13">
        <v>0.10545</v>
      </c>
      <c r="V3174" s="13">
        <v>9.4831299999999992</v>
      </c>
      <c r="W3174">
        <v>6179</v>
      </c>
      <c r="X3174">
        <v>123</v>
      </c>
      <c r="Z3174" s="10">
        <f>IF($N3174&lt;&gt;0,constants!$L$2,IF($O3174&lt;&gt;0,constants!$M$2,IF($P3174&lt;&gt;0,constants!$N$2,0)))</f>
        <v>10125.48</v>
      </c>
      <c r="AA3174" s="10">
        <f>IF($N3174&lt;&gt;0,constants!$L$2,IF($O3174&lt;&gt;0,constants!$M$2,IF($P3174&lt;&gt;0,constants!$P$2,0)))</f>
        <v>10125.48</v>
      </c>
      <c r="AB3174" s="11">
        <f>constants!$O$2</f>
        <v>4861.32</v>
      </c>
      <c r="AC3174" s="11">
        <f>VLOOKUP(BWscncns[[#This Row],[scanner]],[0]!ScnrAvgBW,2,FALSE)/1000</f>
        <v>509.99709399477808</v>
      </c>
      <c r="AD3174" s="8">
        <f>(1+$F3174)*Z3174</f>
        <v>1068.0505065425812</v>
      </c>
      <c r="AE3174" s="8">
        <f>(1+$F3174)*AA3174</f>
        <v>1068.0505065425812</v>
      </c>
      <c r="AF3174" s="8">
        <f>(1+$F3174)*AB3174</f>
        <v>512.77917574925641</v>
      </c>
      <c r="AG3174" s="8">
        <f>(1+$F3174)*AC3174</f>
        <v>53.795242751589768</v>
      </c>
      <c r="AH3174" s="8">
        <f>(1+$F3174)*$T3174/1000</f>
        <v>276.08129046684064</v>
      </c>
      <c r="AI3174" s="8">
        <f>(1+BWscncns[[#This Row],[pid_error]]*K_p)*BWscncns[[#This Row],[dbw]]/1000</f>
        <v>1446.7126452334205</v>
      </c>
      <c r="AJ3174" s="13">
        <f>BWscncns[[#This Row],[Torflow prgrssv alt vote]]/VLOOKUP(BWscncns[[#This Row],[class]],AltBWtotl,2,FALSE)*100</f>
        <v>1.2399403999761947E-2</v>
      </c>
      <c r="AK3174">
        <f>IF(D3174=E3174,1,0)</f>
        <v>1</v>
      </c>
    </row>
    <row r="3175" spans="1:37">
      <c r="A3175" s="1" t="s">
        <v>3935</v>
      </c>
      <c r="B3175" s="1" t="s">
        <v>49</v>
      </c>
      <c r="C3175">
        <v>1870</v>
      </c>
      <c r="D3175">
        <v>1525000722</v>
      </c>
      <c r="E3175">
        <v>1525000722</v>
      </c>
      <c r="F3175" s="2">
        <v>0.82268104987900004</v>
      </c>
      <c r="G3175" s="2">
        <v>0.82268104987900004</v>
      </c>
      <c r="H3175">
        <v>1866425</v>
      </c>
      <c r="I3175" s="2">
        <v>0.67534792678400002</v>
      </c>
      <c r="J3175" s="2">
        <v>0</v>
      </c>
      <c r="K3175">
        <v>2</v>
      </c>
      <c r="L3175" s="1" t="s">
        <v>11538</v>
      </c>
      <c r="M3175" s="1" t="s">
        <v>49</v>
      </c>
      <c r="N3175">
        <v>0</v>
      </c>
      <c r="O3175">
        <v>0</v>
      </c>
      <c r="P3175">
        <v>1</v>
      </c>
      <c r="Q3175">
        <v>0</v>
      </c>
      <c r="R3175" s="19">
        <f>BWscncns[[#This Row],[C fx]]*4+BWscncns[[#This Row],[C fg]]*2+BWscncns[[#This Row],[C fm]]</f>
        <v>1</v>
      </c>
      <c r="S3175">
        <v>1870</v>
      </c>
      <c r="T3175">
        <v>1024000</v>
      </c>
      <c r="U3175" s="13">
        <v>1.8261719999999999</v>
      </c>
      <c r="V3175" s="13">
        <v>0.54759400000000003</v>
      </c>
      <c r="W3175">
        <v>612</v>
      </c>
      <c r="X3175">
        <v>12</v>
      </c>
      <c r="Z3175" s="10">
        <f>IF($N3175&lt;&gt;0,constants!$L$2,IF($O3175&lt;&gt;0,constants!$M$2,IF($P3175&lt;&gt;0,constants!$N$2,0)))</f>
        <v>1117.99</v>
      </c>
      <c r="AA3175" s="10">
        <f>IF($N3175&lt;&gt;0,constants!$L$2,IF($O3175&lt;&gt;0,constants!$M$2,IF($P3175&lt;&gt;0,constants!$P$2,0)))</f>
        <v>4051.45</v>
      </c>
      <c r="AB3175" s="11">
        <f>constants!$O$2</f>
        <v>4861.32</v>
      </c>
      <c r="AC3175" s="11">
        <f>VLOOKUP(BWscncns[[#This Row],[scanner]],[0]!ScnrAvgBW,2,FALSE)/1000</f>
        <v>8853.6095214723919</v>
      </c>
      <c r="AD3175" s="8">
        <f>(1+$F3175)*Z3175</f>
        <v>2037.7391869542232</v>
      </c>
      <c r="AE3175" s="8">
        <f>(1+$F3175)*AA3175</f>
        <v>7384.5011395322745</v>
      </c>
      <c r="AF3175" s="8">
        <f>(1+$F3175)*AB3175</f>
        <v>8860.6358413977796</v>
      </c>
      <c r="AG3175" s="8">
        <f>(1+$F3175)*AC3175</f>
        <v>16137.306297816011</v>
      </c>
      <c r="AH3175" s="8">
        <f>(1+$F3175)*$T3175/1000</f>
        <v>1866.425395076096</v>
      </c>
      <c r="AI3175" s="8">
        <f>(1+BWscncns[[#This Row],[pid_error]]*K_p)*BWscncns[[#This Row],[dbw]]/1000</f>
        <v>1445.2126975380479</v>
      </c>
      <c r="AJ3175" s="13">
        <f>BWscncns[[#This Row],[Torflow prgrssv alt vote]]/VLOOKUP(BWscncns[[#This Row],[class]],AltBWtotl,2,FALSE)*100</f>
        <v>2.8503452503745159E-2</v>
      </c>
      <c r="AK3175">
        <f>IF(D3175=E3175,1,0)</f>
        <v>1</v>
      </c>
    </row>
    <row r="3176" spans="1:37">
      <c r="A3176" s="1" t="s">
        <v>4685</v>
      </c>
      <c r="B3176" s="1" t="s">
        <v>4686</v>
      </c>
      <c r="C3176">
        <v>1660</v>
      </c>
      <c r="D3176">
        <v>1524959345</v>
      </c>
      <c r="E3176">
        <v>1524959345</v>
      </c>
      <c r="F3176" s="2">
        <v>0.35222177757599998</v>
      </c>
      <c r="G3176" s="2">
        <v>0.35222177757599998</v>
      </c>
      <c r="H3176">
        <v>1661610</v>
      </c>
      <c r="I3176" s="2">
        <v>-0.73971928327400005</v>
      </c>
      <c r="J3176" s="2">
        <v>0</v>
      </c>
      <c r="K3176">
        <v>2</v>
      </c>
      <c r="L3176" s="1" t="s">
        <v>11572</v>
      </c>
      <c r="M3176" s="1" t="s">
        <v>4686</v>
      </c>
      <c r="N3176">
        <v>0</v>
      </c>
      <c r="O3176">
        <v>0</v>
      </c>
      <c r="P3176">
        <v>1</v>
      </c>
      <c r="Q3176">
        <v>0</v>
      </c>
      <c r="R3176" s="19">
        <f>BWscncns[[#This Row],[C fx]]*4+BWscncns[[#This Row],[C fg]]*2+BWscncns[[#This Row],[C fm]]</f>
        <v>1</v>
      </c>
      <c r="S3176">
        <v>1690</v>
      </c>
      <c r="T3176">
        <v>1228800</v>
      </c>
      <c r="U3176" s="13">
        <v>1.375326</v>
      </c>
      <c r="V3176" s="13">
        <v>0.727101</v>
      </c>
      <c r="W3176">
        <v>1721</v>
      </c>
      <c r="X3176">
        <v>34</v>
      </c>
      <c r="Z3176" s="10">
        <f>IF($N3176&lt;&gt;0,constants!$L$2,IF($O3176&lt;&gt;0,constants!$M$2,IF($P3176&lt;&gt;0,constants!$N$2,0)))</f>
        <v>1117.99</v>
      </c>
      <c r="AA3176" s="10">
        <f>IF($N3176&lt;&gt;0,constants!$L$2,IF($O3176&lt;&gt;0,constants!$M$2,IF($P3176&lt;&gt;0,constants!$P$2,0)))</f>
        <v>4051.45</v>
      </c>
      <c r="AB3176" s="11">
        <f>constants!$O$2</f>
        <v>4861.32</v>
      </c>
      <c r="AC3176" s="11">
        <f>VLOOKUP(BWscncns[[#This Row],[scanner]],[0]!ScnrAvgBW,2,FALSE)/1000</f>
        <v>8853.6095214723919</v>
      </c>
      <c r="AD3176" s="8">
        <f>(1+$F3176)*Z3176</f>
        <v>1511.7704251121922</v>
      </c>
      <c r="AE3176" s="8">
        <f>(1+$F3176)*AA3176</f>
        <v>5478.4589207602849</v>
      </c>
      <c r="AF3176" s="8">
        <f>(1+$F3176)*AB3176</f>
        <v>6573.5827717657594</v>
      </c>
      <c r="AG3176" s="8">
        <f>(1+$F3176)*AC3176</f>
        <v>11972.043605089197</v>
      </c>
      <c r="AH3176" s="8">
        <f>(1+$F3176)*$T3176/1000</f>
        <v>1661.6101202853888</v>
      </c>
      <c r="AI3176" s="8">
        <f>(1+BWscncns[[#This Row],[pid_error]]*K_p)*BWscncns[[#This Row],[dbw]]/1000</f>
        <v>1445.2050601426945</v>
      </c>
      <c r="AJ3176" s="13">
        <f>BWscncns[[#This Row],[Torflow prgrssv alt vote]]/VLOOKUP(BWscncns[[#This Row],[class]],AltBWtotl,2,FALSE)*100</f>
        <v>2.8503301873920167E-2</v>
      </c>
      <c r="AK3176">
        <f>IF(D3176=E3176,1,0)</f>
        <v>1</v>
      </c>
    </row>
    <row r="3177" spans="1:37">
      <c r="A3177" s="1" t="s">
        <v>10873</v>
      </c>
      <c r="B3177" s="1" t="s">
        <v>10874</v>
      </c>
      <c r="C3177">
        <v>1580</v>
      </c>
      <c r="D3177">
        <v>1524982505</v>
      </c>
      <c r="E3177">
        <v>1524982505</v>
      </c>
      <c r="F3177" s="2">
        <v>0.202763800622</v>
      </c>
      <c r="G3177" s="2">
        <v>0.202763800622</v>
      </c>
      <c r="H3177">
        <v>1576486</v>
      </c>
      <c r="I3177" s="2">
        <v>9.5920243738700003E-3</v>
      </c>
      <c r="J3177" s="2">
        <v>0.4</v>
      </c>
      <c r="K3177">
        <v>5</v>
      </c>
      <c r="L3177" s="1" t="s">
        <v>11614</v>
      </c>
      <c r="M3177" s="1" t="s">
        <v>10874</v>
      </c>
      <c r="N3177">
        <v>0</v>
      </c>
      <c r="O3177">
        <v>0</v>
      </c>
      <c r="P3177">
        <v>1</v>
      </c>
      <c r="Q3177">
        <v>0</v>
      </c>
      <c r="R3177" s="19">
        <f>BWscncns[[#This Row],[C fx]]*4+BWscncns[[#This Row],[C fg]]*2+BWscncns[[#This Row],[C fm]]</f>
        <v>1</v>
      </c>
      <c r="S3177">
        <v>1420</v>
      </c>
      <c r="T3177">
        <v>1310720</v>
      </c>
      <c r="U3177" s="13">
        <v>1.0833740000000001</v>
      </c>
      <c r="V3177" s="13">
        <v>0.92304200000000003</v>
      </c>
      <c r="W3177">
        <v>2778</v>
      </c>
      <c r="X3177">
        <v>55</v>
      </c>
      <c r="Z3177" s="10">
        <f>IF($N3177&lt;&gt;0,constants!$L$2,IF($O3177&lt;&gt;0,constants!$M$2,IF($P3177&lt;&gt;0,constants!$N$2,0)))</f>
        <v>1117.99</v>
      </c>
      <c r="AA3177" s="10">
        <f>IF($N3177&lt;&gt;0,constants!$L$2,IF($O3177&lt;&gt;0,constants!$M$2,IF($P3177&lt;&gt;0,constants!$P$2,0)))</f>
        <v>4051.45</v>
      </c>
      <c r="AB3177" s="11">
        <f>constants!$O$2</f>
        <v>4861.32</v>
      </c>
      <c r="AC3177" s="11">
        <f>VLOOKUP(BWscncns[[#This Row],[scanner]],[0]!ScnrAvgBW,2,FALSE)/1000</f>
        <v>3794.4265750962772</v>
      </c>
      <c r="AD3177" s="8">
        <f>(1+$F3177)*Z3177</f>
        <v>1344.6779014573899</v>
      </c>
      <c r="AE3177" s="8">
        <f>(1+$F3177)*AA3177</f>
        <v>4872.9374000300022</v>
      </c>
      <c r="AF3177" s="8">
        <f>(1+$F3177)*AB3177</f>
        <v>5847.0197192397409</v>
      </c>
      <c r="AG3177" s="8">
        <f>(1+$F3177)*AC3177</f>
        <v>4563.798928643917</v>
      </c>
      <c r="AH3177" s="8">
        <f>(1+$F3177)*$T3177/1000</f>
        <v>1576.4865687512679</v>
      </c>
      <c r="AI3177" s="8">
        <f>(1+BWscncns[[#This Row],[pid_error]]*K_p)*BWscncns[[#This Row],[dbw]]/1000</f>
        <v>1443.6032843756338</v>
      </c>
      <c r="AJ3177" s="13">
        <f>BWscncns[[#This Row],[Torflow prgrssv alt vote]]/VLOOKUP(BWscncns[[#This Row],[class]],AltBWtotl,2,FALSE)*100</f>
        <v>2.8471710579728079E-2</v>
      </c>
      <c r="AK3177">
        <f>IF(D3177=E3177,1,0)</f>
        <v>1</v>
      </c>
    </row>
    <row r="3178" spans="1:37">
      <c r="A3178" s="1" t="s">
        <v>2620</v>
      </c>
      <c r="B3178" s="1" t="s">
        <v>2621</v>
      </c>
      <c r="C3178">
        <v>856</v>
      </c>
      <c r="D3178">
        <v>1524975801</v>
      </c>
      <c r="E3178">
        <v>1524975801</v>
      </c>
      <c r="F3178" s="2">
        <v>-0.57798074224999996</v>
      </c>
      <c r="G3178" s="2">
        <v>-0.57798074224999996</v>
      </c>
      <c r="H3178">
        <v>856084</v>
      </c>
      <c r="I3178" s="2">
        <v>2.36936511006E-2</v>
      </c>
      <c r="J3178" s="2">
        <v>0</v>
      </c>
      <c r="K3178">
        <v>7</v>
      </c>
      <c r="L3178" s="1" t="s">
        <v>11885</v>
      </c>
      <c r="M3178" s="1" t="s">
        <v>2621</v>
      </c>
      <c r="N3178">
        <v>0</v>
      </c>
      <c r="O3178">
        <v>0</v>
      </c>
      <c r="P3178">
        <v>1</v>
      </c>
      <c r="Q3178">
        <v>0</v>
      </c>
      <c r="R3178" s="19">
        <f>BWscncns[[#This Row],[C fx]]*4+BWscncns[[#This Row],[C fg]]*2+BWscncns[[#This Row],[C fm]]</f>
        <v>1</v>
      </c>
      <c r="S3178">
        <v>856</v>
      </c>
      <c r="T3178">
        <v>2028544</v>
      </c>
      <c r="U3178" s="13">
        <v>0.42197800000000002</v>
      </c>
      <c r="V3178" s="13">
        <v>2.3697940000000002</v>
      </c>
      <c r="W3178">
        <v>5100</v>
      </c>
      <c r="X3178">
        <v>102</v>
      </c>
      <c r="Z3178" s="10">
        <f>IF($N3178&lt;&gt;0,constants!$L$2,IF($O3178&lt;&gt;0,constants!$M$2,IF($P3178&lt;&gt;0,constants!$N$2,0)))</f>
        <v>1117.99</v>
      </c>
      <c r="AA3178" s="10">
        <f>IF($N3178&lt;&gt;0,constants!$L$2,IF($O3178&lt;&gt;0,constants!$M$2,IF($P3178&lt;&gt;0,constants!$P$2,0)))</f>
        <v>4051.45</v>
      </c>
      <c r="AB3178" s="11">
        <f>constants!$O$2</f>
        <v>4861.32</v>
      </c>
      <c r="AC3178" s="11">
        <f>VLOOKUP(BWscncns[[#This Row],[scanner]],[0]!ScnrAvgBW,2,FALSE)/1000</f>
        <v>885.64026081730776</v>
      </c>
      <c r="AD3178" s="8">
        <f>(1+$F3178)*Z3178</f>
        <v>471.81330997192254</v>
      </c>
      <c r="AE3178" s="8">
        <f>(1+$F3178)*AA3178</f>
        <v>1709.7899218112375</v>
      </c>
      <c r="AF3178" s="8">
        <f>(1+$F3178)*AB3178</f>
        <v>2051.5706580852302</v>
      </c>
      <c r="AG3178" s="8">
        <f>(1+$F3178)*AC3178</f>
        <v>373.75724550363668</v>
      </c>
      <c r="AH3178" s="8">
        <f>(1+$F3178)*$T3178/1000</f>
        <v>856.08463319321606</v>
      </c>
      <c r="AI3178" s="8">
        <f>(1+BWscncns[[#This Row],[pid_error]]*K_p)*BWscncns[[#This Row],[dbw]]/1000</f>
        <v>1442.3143165966083</v>
      </c>
      <c r="AJ3178" s="13">
        <f>BWscncns[[#This Row],[Torflow prgrssv alt vote]]/VLOOKUP(BWscncns[[#This Row],[class]],AltBWtotl,2,FALSE)*100</f>
        <v>2.8446288694125424E-2</v>
      </c>
      <c r="AK3178">
        <f>IF(D3178=E3178,1,0)</f>
        <v>1</v>
      </c>
    </row>
    <row r="3179" spans="1:37">
      <c r="A3179" s="1" t="s">
        <v>3933</v>
      </c>
      <c r="B3179" s="1" t="s">
        <v>3934</v>
      </c>
      <c r="C3179">
        <v>905</v>
      </c>
      <c r="D3179">
        <v>1524984900</v>
      </c>
      <c r="E3179">
        <v>1524984900</v>
      </c>
      <c r="F3179" s="2">
        <v>-0.542548036969</v>
      </c>
      <c r="G3179" s="2">
        <v>-0.542548036969</v>
      </c>
      <c r="H3179">
        <v>905177</v>
      </c>
      <c r="I3179" s="2">
        <v>-4.3882215939300001E-2</v>
      </c>
      <c r="J3179" s="2">
        <v>0</v>
      </c>
      <c r="K3179">
        <v>7</v>
      </c>
      <c r="L3179" s="1" t="s">
        <v>11929</v>
      </c>
      <c r="M3179" s="1" t="s">
        <v>3934</v>
      </c>
      <c r="N3179">
        <v>0</v>
      </c>
      <c r="O3179">
        <v>0</v>
      </c>
      <c r="P3179">
        <v>1</v>
      </c>
      <c r="Q3179">
        <v>0</v>
      </c>
      <c r="R3179" s="19">
        <f>BWscncns[[#This Row],[C fx]]*4+BWscncns[[#This Row],[C fg]]*2+BWscncns[[#This Row],[C fm]]</f>
        <v>1</v>
      </c>
      <c r="S3179">
        <v>891</v>
      </c>
      <c r="T3179">
        <v>1978738</v>
      </c>
      <c r="U3179" s="13">
        <v>0.45028699999999999</v>
      </c>
      <c r="V3179" s="13">
        <v>2.2208060000000001</v>
      </c>
      <c r="W3179">
        <v>5011</v>
      </c>
      <c r="X3179">
        <v>100</v>
      </c>
      <c r="Z3179" s="10">
        <f>IF($N3179&lt;&gt;0,constants!$L$2,IF($O3179&lt;&gt;0,constants!$M$2,IF($P3179&lt;&gt;0,constants!$N$2,0)))</f>
        <v>1117.99</v>
      </c>
      <c r="AA3179" s="10">
        <f>IF($N3179&lt;&gt;0,constants!$L$2,IF($O3179&lt;&gt;0,constants!$M$2,IF($P3179&lt;&gt;0,constants!$P$2,0)))</f>
        <v>4051.45</v>
      </c>
      <c r="AB3179" s="11">
        <f>constants!$O$2</f>
        <v>4861.32</v>
      </c>
      <c r="AC3179" s="11">
        <f>VLOOKUP(BWscncns[[#This Row],[scanner]],[0]!ScnrAvgBW,2,FALSE)/1000</f>
        <v>885.64026081730776</v>
      </c>
      <c r="AD3179" s="8">
        <f>(1+$F3179)*Z3179</f>
        <v>511.42672014902769</v>
      </c>
      <c r="AE3179" s="8">
        <f>(1+$F3179)*AA3179</f>
        <v>1853.3437556219449</v>
      </c>
      <c r="AF3179" s="8">
        <f>(1+$F3179)*AB3179</f>
        <v>2223.8203769218608</v>
      </c>
      <c r="AG3179" s="8">
        <f>(1+$F3179)*AC3179</f>
        <v>405.13787585016428</v>
      </c>
      <c r="AH3179" s="8">
        <f>(1+$F3179)*$T3179/1000</f>
        <v>905.17758242403488</v>
      </c>
      <c r="AI3179" s="8">
        <f>(1+BWscncns[[#This Row],[pid_error]]*K_p)*BWscncns[[#This Row],[dbw]]/1000</f>
        <v>1441.9577912120176</v>
      </c>
      <c r="AJ3179" s="13">
        <f>BWscncns[[#This Row],[Torflow prgrssv alt vote]]/VLOOKUP(BWscncns[[#This Row],[class]],AltBWtotl,2,FALSE)*100</f>
        <v>2.8439257061768908E-2</v>
      </c>
      <c r="AK3179">
        <f>IF(D3179=E3179,1,0)</f>
        <v>1</v>
      </c>
    </row>
    <row r="3180" spans="1:37">
      <c r="A3180" s="1" t="s">
        <v>1751</v>
      </c>
      <c r="B3180" s="1" t="s">
        <v>1752</v>
      </c>
      <c r="C3180">
        <v>1830</v>
      </c>
      <c r="D3180">
        <v>1525007282</v>
      </c>
      <c r="E3180">
        <v>1525007282</v>
      </c>
      <c r="F3180" s="2">
        <v>0.74623523421500004</v>
      </c>
      <c r="G3180" s="2">
        <v>0.74623523421500004</v>
      </c>
      <c r="H3180">
        <v>1831060</v>
      </c>
      <c r="I3180" s="2">
        <v>-1.49454470271E-2</v>
      </c>
      <c r="J3180" s="2">
        <v>0</v>
      </c>
      <c r="K3180">
        <v>3</v>
      </c>
      <c r="L3180" s="1" t="s">
        <v>11605</v>
      </c>
      <c r="M3180" s="1" t="s">
        <v>1752</v>
      </c>
      <c r="N3180">
        <v>0</v>
      </c>
      <c r="O3180">
        <v>0</v>
      </c>
      <c r="P3180">
        <v>1</v>
      </c>
      <c r="Q3180">
        <v>0</v>
      </c>
      <c r="R3180" s="19">
        <f>BWscncns[[#This Row],[C fx]]*4+BWscncns[[#This Row],[C fg]]*2+BWscncns[[#This Row],[C fm]]</f>
        <v>1</v>
      </c>
      <c r="S3180">
        <v>1380</v>
      </c>
      <c r="T3180">
        <v>1048576</v>
      </c>
      <c r="U3180" s="13">
        <v>1.316071</v>
      </c>
      <c r="V3180" s="13">
        <v>0.75983800000000001</v>
      </c>
      <c r="W3180">
        <v>1915</v>
      </c>
      <c r="X3180">
        <v>38</v>
      </c>
      <c r="Z3180" s="10">
        <f>IF($N3180&lt;&gt;0,constants!$L$2,IF($O3180&lt;&gt;0,constants!$M$2,IF($P3180&lt;&gt;0,constants!$N$2,0)))</f>
        <v>1117.99</v>
      </c>
      <c r="AA3180" s="10">
        <f>IF($N3180&lt;&gt;0,constants!$L$2,IF($O3180&lt;&gt;0,constants!$M$2,IF($P3180&lt;&gt;0,constants!$P$2,0)))</f>
        <v>4051.45</v>
      </c>
      <c r="AB3180" s="11">
        <f>constants!$O$2</f>
        <v>4861.32</v>
      </c>
      <c r="AC3180" s="11">
        <f>VLOOKUP(BWscncns[[#This Row],[scanner]],[0]!ScnrAvgBW,2,FALSE)/1000</f>
        <v>6440.9193022088357</v>
      </c>
      <c r="AD3180" s="8">
        <f>(1+$F3180)*Z3180</f>
        <v>1952.273529500028</v>
      </c>
      <c r="AE3180" s="8">
        <f>(1+$F3180)*AA3180</f>
        <v>7074.784739660362</v>
      </c>
      <c r="AF3180" s="8">
        <f>(1+$F3180)*AB3180</f>
        <v>8489.008268794063</v>
      </c>
      <c r="AG3180" s="8">
        <f>(1+$F3180)*AC3180</f>
        <v>11247.36022625256</v>
      </c>
      <c r="AH3180" s="8">
        <f>(1+$F3180)*$T3180/1000</f>
        <v>1831.0603569522279</v>
      </c>
      <c r="AI3180" s="8">
        <f>(1+BWscncns[[#This Row],[pid_error]]*K_p)*BWscncns[[#This Row],[dbw]]/1000</f>
        <v>1439.8181784761139</v>
      </c>
      <c r="AJ3180" s="13">
        <f>BWscncns[[#This Row],[Torflow prgrssv alt vote]]/VLOOKUP(BWscncns[[#This Row],[class]],AltBWtotl,2,FALSE)*100</f>
        <v>2.8397058186753397E-2</v>
      </c>
      <c r="AK3180">
        <f>IF(D3180=E3180,1,0)</f>
        <v>1</v>
      </c>
    </row>
    <row r="3181" spans="1:37">
      <c r="A3181" s="1" t="s">
        <v>3721</v>
      </c>
      <c r="B3181" s="1" t="s">
        <v>3722</v>
      </c>
      <c r="C3181">
        <v>1830</v>
      </c>
      <c r="D3181">
        <v>1524957136</v>
      </c>
      <c r="E3181">
        <v>1524957136</v>
      </c>
      <c r="F3181" s="2">
        <v>0.74600395851800005</v>
      </c>
      <c r="G3181" s="2">
        <v>0.74600395851800005</v>
      </c>
      <c r="H3181">
        <v>1830817</v>
      </c>
      <c r="I3181" s="2">
        <v>4.7620029773400003E-4</v>
      </c>
      <c r="J3181" s="2">
        <v>0</v>
      </c>
      <c r="K3181">
        <v>1</v>
      </c>
      <c r="L3181" s="1" t="s">
        <v>11637</v>
      </c>
      <c r="M3181" s="1" t="s">
        <v>3722</v>
      </c>
      <c r="N3181">
        <v>1</v>
      </c>
      <c r="O3181">
        <v>0</v>
      </c>
      <c r="P3181">
        <v>0</v>
      </c>
      <c r="Q3181">
        <v>0</v>
      </c>
      <c r="R3181" s="19">
        <f>BWscncns[[#This Row],[C fx]]*4+BWscncns[[#This Row],[C fg]]*2+BWscncns[[#This Row],[C fm]]</f>
        <v>4</v>
      </c>
      <c r="S3181">
        <v>1830</v>
      </c>
      <c r="T3181">
        <v>1048576</v>
      </c>
      <c r="U3181" s="13">
        <v>1.7452240000000001</v>
      </c>
      <c r="V3181" s="13">
        <v>0.57299199999999995</v>
      </c>
      <c r="W3181">
        <v>776</v>
      </c>
      <c r="X3181">
        <v>15</v>
      </c>
      <c r="Z3181" s="10">
        <f>IF($N3181&lt;&gt;0,constants!$L$2,IF($O3181&lt;&gt;0,constants!$M$2,IF($P3181&lt;&gt;0,constants!$N$2,0)))</f>
        <v>10125.48</v>
      </c>
      <c r="AA3181" s="10">
        <f>IF($N3181&lt;&gt;0,constants!$L$2,IF($O3181&lt;&gt;0,constants!$M$2,IF($P3181&lt;&gt;0,constants!$P$2,0)))</f>
        <v>10125.48</v>
      </c>
      <c r="AB3181" s="11">
        <f>constants!$O$2</f>
        <v>4861.32</v>
      </c>
      <c r="AC3181" s="11">
        <f>VLOOKUP(BWscncns[[#This Row],[scanner]],[0]!ScnrAvgBW,2,FALSE)/1000</f>
        <v>11818.828055288463</v>
      </c>
      <c r="AD3181" s="8">
        <f>(1+$F3181)*Z3181</f>
        <v>17679.128161894838</v>
      </c>
      <c r="AE3181" s="8">
        <f>(1+$F3181)*AA3181</f>
        <v>17679.128161894838</v>
      </c>
      <c r="AF3181" s="8">
        <f>(1+$F3181)*AB3181</f>
        <v>8487.883963622724</v>
      </c>
      <c r="AG3181" s="8">
        <f>(1+$F3181)*AC3181</f>
        <v>20635.720569577254</v>
      </c>
      <c r="AH3181" s="8">
        <f>(1+$F3181)*$T3181/1000</f>
        <v>1830.8178468069705</v>
      </c>
      <c r="AI3181" s="8">
        <f>(1+BWscncns[[#This Row],[pid_error]]*K_p)*BWscncns[[#This Row],[dbw]]/1000</f>
        <v>1439.6969234034852</v>
      </c>
      <c r="AJ3181" s="13">
        <f>BWscncns[[#This Row],[Torflow prgrssv alt vote]]/VLOOKUP(BWscncns[[#This Row],[class]],AltBWtotl,2,FALSE)*100</f>
        <v>1.2339274042644387E-2</v>
      </c>
      <c r="AK3181">
        <f>IF(D3181=E3181,1,0)</f>
        <v>1</v>
      </c>
    </row>
    <row r="3182" spans="1:37">
      <c r="A3182" s="1" t="s">
        <v>8032</v>
      </c>
      <c r="B3182" s="1" t="s">
        <v>8033</v>
      </c>
      <c r="C3182">
        <v>1820</v>
      </c>
      <c r="D3182">
        <v>1525004637</v>
      </c>
      <c r="E3182">
        <v>1525004637</v>
      </c>
      <c r="F3182" s="2">
        <v>0.73485477015</v>
      </c>
      <c r="G3182" s="2">
        <v>0.73485477015</v>
      </c>
      <c r="H3182">
        <v>1819127</v>
      </c>
      <c r="I3182" s="2">
        <v>-0.56593288394999997</v>
      </c>
      <c r="J3182" s="2">
        <v>0</v>
      </c>
      <c r="K3182">
        <v>3</v>
      </c>
      <c r="L3182" s="1" t="s">
        <v>11589</v>
      </c>
      <c r="M3182" s="1" t="s">
        <v>8033</v>
      </c>
      <c r="N3182">
        <v>0</v>
      </c>
      <c r="O3182">
        <v>0</v>
      </c>
      <c r="P3182">
        <v>1</v>
      </c>
      <c r="Q3182">
        <v>0</v>
      </c>
      <c r="R3182" s="19">
        <f>BWscncns[[#This Row],[C fx]]*4+BWscncns[[#This Row],[C fg]]*2+BWscncns[[#This Row],[C fm]]</f>
        <v>1</v>
      </c>
      <c r="S3182">
        <v>1460</v>
      </c>
      <c r="T3182">
        <v>1048576</v>
      </c>
      <c r="U3182" s="13">
        <v>1.3923650000000001</v>
      </c>
      <c r="V3182" s="13">
        <v>0.71820300000000004</v>
      </c>
      <c r="W3182">
        <v>1672</v>
      </c>
      <c r="X3182">
        <v>33</v>
      </c>
      <c r="Z3182" s="10">
        <f>IF($N3182&lt;&gt;0,constants!$L$2,IF($O3182&lt;&gt;0,constants!$M$2,IF($P3182&lt;&gt;0,constants!$N$2,0)))</f>
        <v>1117.99</v>
      </c>
      <c r="AA3182" s="10">
        <f>IF($N3182&lt;&gt;0,constants!$L$2,IF($O3182&lt;&gt;0,constants!$M$2,IF($P3182&lt;&gt;0,constants!$P$2,0)))</f>
        <v>4051.45</v>
      </c>
      <c r="AB3182" s="11">
        <f>constants!$O$2</f>
        <v>4861.32</v>
      </c>
      <c r="AC3182" s="11">
        <f>VLOOKUP(BWscncns[[#This Row],[scanner]],[0]!ScnrAvgBW,2,FALSE)/1000</f>
        <v>6440.9193022088357</v>
      </c>
      <c r="AD3182" s="8">
        <f>(1+$F3182)*Z3182</f>
        <v>1939.5502844799987</v>
      </c>
      <c r="AE3182" s="8">
        <f>(1+$F3182)*AA3182</f>
        <v>7028.6773585242172</v>
      </c>
      <c r="AF3182" s="8">
        <f>(1+$F3182)*AB3182</f>
        <v>8433.6841912255986</v>
      </c>
      <c r="AG3182" s="8">
        <f>(1+$F3182)*AC3182</f>
        <v>11174.05957558821</v>
      </c>
      <c r="AH3182" s="8">
        <f>(1+$F3182)*$T3182/1000</f>
        <v>1819.1270754648065</v>
      </c>
      <c r="AI3182" s="8">
        <f>(1+BWscncns[[#This Row],[pid_error]]*K_p)*BWscncns[[#This Row],[dbw]]/1000</f>
        <v>1433.8515377324034</v>
      </c>
      <c r="AJ3182" s="13">
        <f>BWscncns[[#This Row],[Torflow prgrssv alt vote]]/VLOOKUP(BWscncns[[#This Row],[class]],AltBWtotl,2,FALSE)*100</f>
        <v>2.8279380102873439E-2</v>
      </c>
      <c r="AK3182">
        <f>IF(D3182=E3182,1,0)</f>
        <v>1</v>
      </c>
    </row>
    <row r="3183" spans="1:37">
      <c r="A3183" s="1" t="s">
        <v>4751</v>
      </c>
      <c r="B3183" s="1" t="s">
        <v>4752</v>
      </c>
      <c r="C3183">
        <v>1160</v>
      </c>
      <c r="D3183">
        <v>1524672322</v>
      </c>
      <c r="E3183">
        <v>1524993264</v>
      </c>
      <c r="F3183" s="2">
        <v>-0.692414451978</v>
      </c>
      <c r="G3183" s="2">
        <v>-0.692414451978</v>
      </c>
      <c r="H3183">
        <v>586784</v>
      </c>
      <c r="I3183" s="2">
        <v>-0.50988696341700002</v>
      </c>
      <c r="J3183" s="2">
        <v>0</v>
      </c>
      <c r="K3183">
        <v>5</v>
      </c>
      <c r="L3183" s="1" t="s">
        <v>11828</v>
      </c>
      <c r="M3183" s="1" t="s">
        <v>4752</v>
      </c>
      <c r="N3183">
        <v>0</v>
      </c>
      <c r="O3183">
        <v>1</v>
      </c>
      <c r="P3183">
        <v>0</v>
      </c>
      <c r="Q3183">
        <v>0</v>
      </c>
      <c r="R3183" s="19">
        <f>BWscncns[[#This Row],[C fx]]*4+BWscncns[[#This Row],[C fg]]*2+BWscncns[[#This Row],[C fm]]</f>
        <v>2</v>
      </c>
      <c r="S3183">
        <v>1340</v>
      </c>
      <c r="T3183">
        <v>2191360</v>
      </c>
      <c r="U3183" s="13">
        <v>0.61149200000000004</v>
      </c>
      <c r="V3183" s="13">
        <v>1.635343</v>
      </c>
      <c r="W3183">
        <v>4502</v>
      </c>
      <c r="X3183">
        <v>90</v>
      </c>
      <c r="Z3183" s="10">
        <f>IF($N3183&lt;&gt;0,constants!$L$2,IF($O3183&lt;&gt;0,constants!$M$2,IF($P3183&lt;&gt;0,constants!$N$2,0)))</f>
        <v>9721.3799999999992</v>
      </c>
      <c r="AA3183" s="10">
        <f>IF($N3183&lt;&gt;0,constants!$L$2,IF($O3183&lt;&gt;0,constants!$M$2,IF($P3183&lt;&gt;0,constants!$P$2,0)))</f>
        <v>9721.3799999999992</v>
      </c>
      <c r="AB3183" s="11">
        <f>constants!$O$2</f>
        <v>4861.32</v>
      </c>
      <c r="AC3183" s="11">
        <f>VLOOKUP(BWscncns[[#This Row],[scanner]],[0]!ScnrAvgBW,2,FALSE)/1000</f>
        <v>3794.4265750962772</v>
      </c>
      <c r="AD3183" s="8">
        <f>(1+$F3183)*Z3183</f>
        <v>2990.1559948301101</v>
      </c>
      <c r="AE3183" s="8">
        <f>(1+$F3183)*AA3183</f>
        <v>2990.1559948301101</v>
      </c>
      <c r="AF3183" s="8">
        <f>(1+$F3183)*AB3183</f>
        <v>1495.271776310309</v>
      </c>
      <c r="AG3183" s="8">
        <f>(1+$F3183)*AC3183</f>
        <v>1167.1107775302289</v>
      </c>
      <c r="AH3183" s="8">
        <f>(1+$F3183)*$T3183/1000</f>
        <v>674.0306665134899</v>
      </c>
      <c r="AI3183" s="8">
        <f>(1+BWscncns[[#This Row],[pid_error]]*K_p)*BWscncns[[#This Row],[dbw]]/1000</f>
        <v>1432.695333256745</v>
      </c>
      <c r="AJ3183" s="13">
        <f>BWscncns[[#This Row],[Torflow prgrssv alt vote]]/VLOOKUP(BWscncns[[#This Row],[class]],AltBWtotl,2,FALSE)*100</f>
        <v>5.0048318049197215E-3</v>
      </c>
      <c r="AK3183">
        <f>IF(D3183=E3183,1,0)</f>
        <v>0</v>
      </c>
    </row>
    <row r="3184" spans="1:37">
      <c r="A3184" s="1" t="s">
        <v>7189</v>
      </c>
      <c r="B3184" s="1" t="s">
        <v>7190</v>
      </c>
      <c r="C3184">
        <v>1550</v>
      </c>
      <c r="D3184">
        <v>1524997864</v>
      </c>
      <c r="E3184">
        <v>1524997864</v>
      </c>
      <c r="F3184" s="2">
        <v>0.18531476202300001</v>
      </c>
      <c r="G3184" s="2">
        <v>0.18531476202300001</v>
      </c>
      <c r="H3184">
        <v>1553615</v>
      </c>
      <c r="I3184" s="2">
        <v>6.2006941660899997E-2</v>
      </c>
      <c r="J3184" s="2">
        <v>0</v>
      </c>
      <c r="K3184">
        <v>4</v>
      </c>
      <c r="L3184" s="1" t="s">
        <v>11575</v>
      </c>
      <c r="M3184" s="1" t="s">
        <v>7190</v>
      </c>
      <c r="N3184">
        <v>0</v>
      </c>
      <c r="O3184">
        <v>0</v>
      </c>
      <c r="P3184">
        <v>1</v>
      </c>
      <c r="Q3184">
        <v>0</v>
      </c>
      <c r="R3184" s="19">
        <f>BWscncns[[#This Row],[C fx]]*4+BWscncns[[#This Row],[C fg]]*2+BWscncns[[#This Row],[C fm]]</f>
        <v>1</v>
      </c>
      <c r="S3184">
        <v>1550</v>
      </c>
      <c r="T3184">
        <v>1310720</v>
      </c>
      <c r="U3184" s="13">
        <v>1.1825559999999999</v>
      </c>
      <c r="V3184" s="13">
        <v>0.84562599999999999</v>
      </c>
      <c r="W3184">
        <v>2365</v>
      </c>
      <c r="X3184">
        <v>47</v>
      </c>
      <c r="Z3184" s="10">
        <f>IF($N3184&lt;&gt;0,constants!$L$2,IF($O3184&lt;&gt;0,constants!$M$2,IF($P3184&lt;&gt;0,constants!$N$2,0)))</f>
        <v>1117.99</v>
      </c>
      <c r="AA3184" s="10">
        <f>IF($N3184&lt;&gt;0,constants!$L$2,IF($O3184&lt;&gt;0,constants!$M$2,IF($P3184&lt;&gt;0,constants!$P$2,0)))</f>
        <v>4051.45</v>
      </c>
      <c r="AB3184" s="11">
        <f>constants!$O$2</f>
        <v>4861.32</v>
      </c>
      <c r="AC3184" s="11">
        <f>VLOOKUP(BWscncns[[#This Row],[scanner]],[0]!ScnrAvgBW,2,FALSE)/1000</f>
        <v>4819.491751072962</v>
      </c>
      <c r="AD3184" s="8">
        <f>(1+$F3184)*Z3184</f>
        <v>1325.1700507940939</v>
      </c>
      <c r="AE3184" s="8">
        <f>(1+$F3184)*AA3184</f>
        <v>4802.2434925980833</v>
      </c>
      <c r="AF3184" s="8">
        <f>(1+$F3184)*AB3184</f>
        <v>5762.1943589176499</v>
      </c>
      <c r="AG3184" s="8">
        <f>(1+$F3184)*AC3184</f>
        <v>5712.6147179948593</v>
      </c>
      <c r="AH3184" s="8">
        <f>(1+$F3184)*$T3184/1000</f>
        <v>1553.6157648787866</v>
      </c>
      <c r="AI3184" s="8">
        <f>(1+BWscncns[[#This Row],[pid_error]]*K_p)*BWscncns[[#This Row],[dbw]]/1000</f>
        <v>1432.1678824393935</v>
      </c>
      <c r="AJ3184" s="13">
        <f>BWscncns[[#This Row],[Torflow prgrssv alt vote]]/VLOOKUP(BWscncns[[#This Row],[class]],AltBWtotl,2,FALSE)*100</f>
        <v>2.8246173925845833E-2</v>
      </c>
      <c r="AK3184">
        <f>IF(D3184=E3184,1,0)</f>
        <v>1</v>
      </c>
    </row>
    <row r="3185" spans="1:37">
      <c r="A3185" s="1" t="s">
        <v>7612</v>
      </c>
      <c r="B3185" s="1" t="s">
        <v>7613</v>
      </c>
      <c r="C3185">
        <v>1570</v>
      </c>
      <c r="D3185">
        <v>1524860307</v>
      </c>
      <c r="E3185">
        <v>1524860307</v>
      </c>
      <c r="F3185" s="2">
        <v>0.289321839927</v>
      </c>
      <c r="G3185" s="2">
        <v>0.289321839927</v>
      </c>
      <c r="H3185">
        <v>1567378</v>
      </c>
      <c r="I3185" s="2">
        <v>0.15573950160800001</v>
      </c>
      <c r="J3185" s="2">
        <v>0</v>
      </c>
      <c r="K3185">
        <v>4</v>
      </c>
      <c r="L3185" s="1" t="s">
        <v>11765</v>
      </c>
      <c r="M3185" s="1" t="s">
        <v>7613</v>
      </c>
      <c r="N3185">
        <v>0</v>
      </c>
      <c r="O3185">
        <v>0</v>
      </c>
      <c r="P3185">
        <v>1</v>
      </c>
      <c r="Q3185">
        <v>0</v>
      </c>
      <c r="R3185" s="19">
        <f>BWscncns[[#This Row],[C fx]]*4+BWscncns[[#This Row],[C fg]]*2+BWscncns[[#This Row],[C fm]]</f>
        <v>1</v>
      </c>
      <c r="S3185">
        <v>1380</v>
      </c>
      <c r="T3185">
        <v>1251107</v>
      </c>
      <c r="U3185" s="13">
        <v>1.1030230000000001</v>
      </c>
      <c r="V3185" s="13">
        <v>0.90659900000000004</v>
      </c>
      <c r="W3185">
        <v>2692</v>
      </c>
      <c r="X3185">
        <v>53</v>
      </c>
      <c r="Z3185" s="10">
        <f>IF($N3185&lt;&gt;0,constants!$L$2,IF($O3185&lt;&gt;0,constants!$M$2,IF($P3185&lt;&gt;0,constants!$N$2,0)))</f>
        <v>1117.99</v>
      </c>
      <c r="AA3185" s="10">
        <f>IF($N3185&lt;&gt;0,constants!$L$2,IF($O3185&lt;&gt;0,constants!$M$2,IF($P3185&lt;&gt;0,constants!$P$2,0)))</f>
        <v>4051.45</v>
      </c>
      <c r="AB3185" s="11">
        <f>constants!$O$2</f>
        <v>4861.32</v>
      </c>
      <c r="AC3185" s="11">
        <f>VLOOKUP(BWscncns[[#This Row],[scanner]],[0]!ScnrAvgBW,2,FALSE)/1000</f>
        <v>4819.491751072962</v>
      </c>
      <c r="AD3185" s="8">
        <f>(1+$F3185)*Z3185</f>
        <v>1441.4489238199869</v>
      </c>
      <c r="AE3185" s="8">
        <f>(1+$F3185)*AA3185</f>
        <v>5223.622968372244</v>
      </c>
      <c r="AF3185" s="8">
        <f>(1+$F3185)*AB3185</f>
        <v>6267.8060468739241</v>
      </c>
      <c r="AG3185" s="8">
        <f>(1+$F3185)*AC3185</f>
        <v>6213.8759720063908</v>
      </c>
      <c r="AH3185" s="8">
        <f>(1+$F3185)*$T3185/1000</f>
        <v>1613.0795791855494</v>
      </c>
      <c r="AI3185" s="8">
        <f>(1+BWscncns[[#This Row],[pid_error]]*K_p)*BWscncns[[#This Row],[dbw]]/1000</f>
        <v>1432.0932895927747</v>
      </c>
      <c r="AJ3185" s="13">
        <f>BWscncns[[#This Row],[Torflow prgrssv alt vote]]/VLOOKUP(BWscncns[[#This Row],[class]],AltBWtotl,2,FALSE)*100</f>
        <v>2.8244702755779075E-2</v>
      </c>
      <c r="AK3185">
        <f>IF(D3185=E3185,1,0)</f>
        <v>1</v>
      </c>
    </row>
    <row r="3186" spans="1:37">
      <c r="A3186" s="1" t="s">
        <v>11074</v>
      </c>
      <c r="B3186" s="1" t="s">
        <v>11075</v>
      </c>
      <c r="C3186">
        <v>1670</v>
      </c>
      <c r="D3186">
        <v>1525004637</v>
      </c>
      <c r="E3186">
        <v>1525004637</v>
      </c>
      <c r="F3186" s="2">
        <v>0.40817294290299999</v>
      </c>
      <c r="G3186" s="2">
        <v>0.40817294290299999</v>
      </c>
      <c r="H3186">
        <v>1672684</v>
      </c>
      <c r="I3186" s="2">
        <v>1.5249750466900001E-2</v>
      </c>
      <c r="J3186" s="2">
        <v>0.2</v>
      </c>
      <c r="K3186">
        <v>3</v>
      </c>
      <c r="L3186" s="1" t="s">
        <v>11589</v>
      </c>
      <c r="M3186" s="1" t="s">
        <v>11075</v>
      </c>
      <c r="N3186">
        <v>0</v>
      </c>
      <c r="O3186">
        <v>0</v>
      </c>
      <c r="P3186">
        <v>1</v>
      </c>
      <c r="Q3186">
        <v>0</v>
      </c>
      <c r="R3186" s="19">
        <f>BWscncns[[#This Row],[C fx]]*4+BWscncns[[#This Row],[C fg]]*2+BWscncns[[#This Row],[C fm]]</f>
        <v>1</v>
      </c>
      <c r="S3186">
        <v>1650</v>
      </c>
      <c r="T3186">
        <v>1187840</v>
      </c>
      <c r="U3186" s="13">
        <v>1.389076</v>
      </c>
      <c r="V3186" s="13">
        <v>0.71990299999999996</v>
      </c>
      <c r="W3186">
        <v>1683</v>
      </c>
      <c r="X3186">
        <v>33</v>
      </c>
      <c r="Z3186" s="10">
        <f>IF($N3186&lt;&gt;0,constants!$L$2,IF($O3186&lt;&gt;0,constants!$M$2,IF($P3186&lt;&gt;0,constants!$N$2,0)))</f>
        <v>1117.99</v>
      </c>
      <c r="AA3186" s="10">
        <f>IF($N3186&lt;&gt;0,constants!$L$2,IF($O3186&lt;&gt;0,constants!$M$2,IF($P3186&lt;&gt;0,constants!$P$2,0)))</f>
        <v>4051.45</v>
      </c>
      <c r="AB3186" s="11">
        <f>constants!$O$2</f>
        <v>4861.32</v>
      </c>
      <c r="AC3186" s="11">
        <f>VLOOKUP(BWscncns[[#This Row],[scanner]],[0]!ScnrAvgBW,2,FALSE)/1000</f>
        <v>6440.9193022088357</v>
      </c>
      <c r="AD3186" s="8">
        <f>(1+$F3186)*Z3186</f>
        <v>1574.3232684361251</v>
      </c>
      <c r="AE3186" s="8">
        <f>(1+$F3186)*AA3186</f>
        <v>5705.1422695243591</v>
      </c>
      <c r="AF3186" s="8">
        <f>(1+$F3186)*AB3186</f>
        <v>6845.5792907932118</v>
      </c>
      <c r="AG3186" s="8">
        <f>(1+$F3186)*AC3186</f>
        <v>9069.9282887921545</v>
      </c>
      <c r="AH3186" s="8">
        <f>(1+$F3186)*$T3186/1000</f>
        <v>1672.6841484978995</v>
      </c>
      <c r="AI3186" s="8">
        <f>(1+BWscncns[[#This Row],[pid_error]]*K_p)*BWscncns[[#This Row],[dbw]]/1000</f>
        <v>1430.2620742489498</v>
      </c>
      <c r="AJ3186" s="13">
        <f>BWscncns[[#This Row],[Torflow prgrssv alt vote]]/VLOOKUP(BWscncns[[#This Row],[class]],AltBWtotl,2,FALSE)*100</f>
        <v>2.8208586300626309E-2</v>
      </c>
      <c r="AK3186">
        <f>IF(D3186=E3186,1,0)</f>
        <v>1</v>
      </c>
    </row>
    <row r="3187" spans="1:37">
      <c r="A3187" s="1" t="s">
        <v>5684</v>
      </c>
      <c r="B3187" s="1" t="s">
        <v>5685</v>
      </c>
      <c r="C3187">
        <v>1840</v>
      </c>
      <c r="D3187">
        <v>1524894454</v>
      </c>
      <c r="E3187">
        <v>1524894454</v>
      </c>
      <c r="F3187" s="2">
        <v>0.79261123434699998</v>
      </c>
      <c r="G3187" s="2">
        <v>0.79261123434699998</v>
      </c>
      <c r="H3187">
        <v>1835633</v>
      </c>
      <c r="I3187" s="2">
        <v>0.389150025023</v>
      </c>
      <c r="J3187" s="2">
        <v>0</v>
      </c>
      <c r="K3187">
        <v>2</v>
      </c>
      <c r="L3187" s="1" t="s">
        <v>11652</v>
      </c>
      <c r="M3187" s="1" t="s">
        <v>5685</v>
      </c>
      <c r="N3187">
        <v>0</v>
      </c>
      <c r="O3187">
        <v>0</v>
      </c>
      <c r="P3187">
        <v>1</v>
      </c>
      <c r="Q3187">
        <v>0</v>
      </c>
      <c r="R3187" s="19">
        <f>BWscncns[[#This Row],[C fx]]*4+BWscncns[[#This Row],[C fg]]*2+BWscncns[[#This Row],[C fm]]</f>
        <v>1</v>
      </c>
      <c r="S3187">
        <v>1840</v>
      </c>
      <c r="T3187">
        <v>1024000</v>
      </c>
      <c r="U3187" s="13">
        <v>1.796875</v>
      </c>
      <c r="V3187" s="13">
        <v>0.55652199999999996</v>
      </c>
      <c r="W3187">
        <v>676</v>
      </c>
      <c r="X3187">
        <v>13</v>
      </c>
      <c r="Z3187" s="10">
        <f>IF($N3187&lt;&gt;0,constants!$L$2,IF($O3187&lt;&gt;0,constants!$M$2,IF($P3187&lt;&gt;0,constants!$N$2,0)))</f>
        <v>1117.99</v>
      </c>
      <c r="AA3187" s="10">
        <f>IF($N3187&lt;&gt;0,constants!$L$2,IF($O3187&lt;&gt;0,constants!$M$2,IF($P3187&lt;&gt;0,constants!$P$2,0)))</f>
        <v>4051.45</v>
      </c>
      <c r="AB3187" s="11">
        <f>constants!$O$2</f>
        <v>4861.32</v>
      </c>
      <c r="AC3187" s="11">
        <f>VLOOKUP(BWscncns[[#This Row],[scanner]],[0]!ScnrAvgBW,2,FALSE)/1000</f>
        <v>8853.6095214723919</v>
      </c>
      <c r="AD3187" s="8">
        <f>(1+$F3187)*Z3187</f>
        <v>2004.1214338876025</v>
      </c>
      <c r="AE3187" s="8">
        <f>(1+$F3187)*AA3187</f>
        <v>7262.6747853951529</v>
      </c>
      <c r="AF3187" s="8">
        <f>(1+$F3187)*AB3187</f>
        <v>8714.456845755758</v>
      </c>
      <c r="AG3187" s="8">
        <f>(1+$F3187)*AC3187</f>
        <v>15871.079892712976</v>
      </c>
      <c r="AH3187" s="8">
        <f>(1+$F3187)*$T3187/1000</f>
        <v>1835.633903971328</v>
      </c>
      <c r="AI3187" s="8">
        <f>(1+BWscncns[[#This Row],[pid_error]]*K_p)*BWscncns[[#This Row],[dbw]]/1000</f>
        <v>1429.816951985664</v>
      </c>
      <c r="AJ3187" s="13">
        <f>BWscncns[[#This Row],[Torflow prgrssv alt vote]]/VLOOKUP(BWscncns[[#This Row],[class]],AltBWtotl,2,FALSE)*100</f>
        <v>2.8199807301305627E-2</v>
      </c>
      <c r="AK3187">
        <f>IF(D3187=E3187,1,0)</f>
        <v>1</v>
      </c>
    </row>
    <row r="3188" spans="1:37">
      <c r="A3188" s="1" t="s">
        <v>5196</v>
      </c>
      <c r="B3188" s="1" t="s">
        <v>49</v>
      </c>
      <c r="C3188">
        <v>1840</v>
      </c>
      <c r="D3188">
        <v>1525009194</v>
      </c>
      <c r="E3188">
        <v>1525009194</v>
      </c>
      <c r="F3188" s="2">
        <v>0.792127254901</v>
      </c>
      <c r="G3188" s="2">
        <v>0.792127254901</v>
      </c>
      <c r="H3188">
        <v>1835138</v>
      </c>
      <c r="I3188" s="2">
        <v>0.29672366721999999</v>
      </c>
      <c r="J3188" s="2">
        <v>0</v>
      </c>
      <c r="K3188">
        <v>2</v>
      </c>
      <c r="L3188" s="1" t="s">
        <v>11570</v>
      </c>
      <c r="M3188" s="1" t="s">
        <v>49</v>
      </c>
      <c r="N3188">
        <v>0</v>
      </c>
      <c r="O3188">
        <v>0</v>
      </c>
      <c r="P3188">
        <v>1</v>
      </c>
      <c r="Q3188">
        <v>0</v>
      </c>
      <c r="R3188" s="19">
        <f>BWscncns[[#This Row],[C fx]]*4+BWscncns[[#This Row],[C fg]]*2+BWscncns[[#This Row],[C fm]]</f>
        <v>1</v>
      </c>
      <c r="S3188">
        <v>1530</v>
      </c>
      <c r="T3188">
        <v>1024000</v>
      </c>
      <c r="U3188" s="13">
        <v>1.4941409999999999</v>
      </c>
      <c r="V3188" s="13">
        <v>0.66928100000000001</v>
      </c>
      <c r="W3188">
        <v>1394</v>
      </c>
      <c r="X3188">
        <v>27</v>
      </c>
      <c r="Z3188" s="10">
        <f>IF($N3188&lt;&gt;0,constants!$L$2,IF($O3188&lt;&gt;0,constants!$M$2,IF($P3188&lt;&gt;0,constants!$N$2,0)))</f>
        <v>1117.99</v>
      </c>
      <c r="AA3188" s="10">
        <f>IF($N3188&lt;&gt;0,constants!$L$2,IF($O3188&lt;&gt;0,constants!$M$2,IF($P3188&lt;&gt;0,constants!$P$2,0)))</f>
        <v>4051.45</v>
      </c>
      <c r="AB3188" s="11">
        <f>constants!$O$2</f>
        <v>4861.32</v>
      </c>
      <c r="AC3188" s="11">
        <f>VLOOKUP(BWscncns[[#This Row],[scanner]],[0]!ScnrAvgBW,2,FALSE)/1000</f>
        <v>8853.6095214723919</v>
      </c>
      <c r="AD3188" s="8">
        <f>(1+$F3188)*Z3188</f>
        <v>2003.5803497067691</v>
      </c>
      <c r="AE3188" s="8">
        <f>(1+$F3188)*AA3188</f>
        <v>7260.7139668686568</v>
      </c>
      <c r="AF3188" s="8">
        <f>(1+$F3188)*AB3188</f>
        <v>8712.1040667953293</v>
      </c>
      <c r="AG3188" s="8">
        <f>(1+$F3188)*AC3188</f>
        <v>15866.794927681674</v>
      </c>
      <c r="AH3188" s="8">
        <f>(1+$F3188)*$T3188/1000</f>
        <v>1835.1383090186241</v>
      </c>
      <c r="AI3188" s="8">
        <f>(1+BWscncns[[#This Row],[pid_error]]*K_p)*BWscncns[[#This Row],[dbw]]/1000</f>
        <v>1429.5691545093121</v>
      </c>
      <c r="AJ3188" s="13">
        <f>BWscncns[[#This Row],[Torflow prgrssv alt vote]]/VLOOKUP(BWscncns[[#This Row],[class]],AltBWtotl,2,FALSE)*100</f>
        <v>2.8194920073557228E-2</v>
      </c>
      <c r="AK3188">
        <f>IF(D3188=E3188,1,0)</f>
        <v>1</v>
      </c>
    </row>
    <row r="3189" spans="1:37">
      <c r="A3189" s="1" t="s">
        <v>4103</v>
      </c>
      <c r="B3189" s="1" t="s">
        <v>4104</v>
      </c>
      <c r="C3189">
        <v>1700</v>
      </c>
      <c r="D3189">
        <v>1525007036</v>
      </c>
      <c r="E3189">
        <v>1525007036</v>
      </c>
      <c r="F3189" s="2">
        <v>0.47730858211499999</v>
      </c>
      <c r="G3189" s="2">
        <v>0.47730858211499999</v>
      </c>
      <c r="H3189">
        <v>1703976</v>
      </c>
      <c r="I3189" s="2">
        <v>-0.55908675809499997</v>
      </c>
      <c r="J3189" s="2">
        <v>0</v>
      </c>
      <c r="K3189">
        <v>3</v>
      </c>
      <c r="L3189" s="1" t="s">
        <v>11600</v>
      </c>
      <c r="M3189" s="1" t="s">
        <v>4104</v>
      </c>
      <c r="N3189">
        <v>0</v>
      </c>
      <c r="O3189">
        <v>0</v>
      </c>
      <c r="P3189">
        <v>1</v>
      </c>
      <c r="Q3189">
        <v>0</v>
      </c>
      <c r="R3189" s="19">
        <f>BWscncns[[#This Row],[C fx]]*4+BWscncns[[#This Row],[C fg]]*2+BWscncns[[#This Row],[C fm]]</f>
        <v>1</v>
      </c>
      <c r="S3189">
        <v>1900</v>
      </c>
      <c r="T3189">
        <v>1153433</v>
      </c>
      <c r="U3189" s="13">
        <v>1.6472560000000001</v>
      </c>
      <c r="V3189" s="13">
        <v>0.60707</v>
      </c>
      <c r="W3189">
        <v>963</v>
      </c>
      <c r="X3189">
        <v>19</v>
      </c>
      <c r="Z3189" s="10">
        <f>IF($N3189&lt;&gt;0,constants!$L$2,IF($O3189&lt;&gt;0,constants!$M$2,IF($P3189&lt;&gt;0,constants!$N$2,0)))</f>
        <v>1117.99</v>
      </c>
      <c r="AA3189" s="10">
        <f>IF($N3189&lt;&gt;0,constants!$L$2,IF($O3189&lt;&gt;0,constants!$M$2,IF($P3189&lt;&gt;0,constants!$P$2,0)))</f>
        <v>4051.45</v>
      </c>
      <c r="AB3189" s="11">
        <f>constants!$O$2</f>
        <v>4861.32</v>
      </c>
      <c r="AC3189" s="11">
        <f>VLOOKUP(BWscncns[[#This Row],[scanner]],[0]!ScnrAvgBW,2,FALSE)/1000</f>
        <v>6440.9193022088357</v>
      </c>
      <c r="AD3189" s="8">
        <f>(1+$F3189)*Z3189</f>
        <v>1651.6162217187489</v>
      </c>
      <c r="AE3189" s="8">
        <f>(1+$F3189)*AA3189</f>
        <v>5985.2418550098164</v>
      </c>
      <c r="AF3189" s="8">
        <f>(1+$F3189)*AB3189</f>
        <v>7181.669756407292</v>
      </c>
      <c r="AG3189" s="8">
        <f>(1+$F3189)*AC3189</f>
        <v>9515.2253618632712</v>
      </c>
      <c r="AH3189" s="8">
        <f>(1+$F3189)*$T3189/1000</f>
        <v>1703.9764697946507</v>
      </c>
      <c r="AI3189" s="8">
        <f>(1+BWscncns[[#This Row],[pid_error]]*K_p)*BWscncns[[#This Row],[dbw]]/1000</f>
        <v>1428.7047348973256</v>
      </c>
      <c r="AJ3189" s="13">
        <f>BWscncns[[#This Row],[Torflow prgrssv alt vote]]/VLOOKUP(BWscncns[[#This Row],[class]],AltBWtotl,2,FALSE)*100</f>
        <v>2.8177871411173113E-2</v>
      </c>
      <c r="AK3189">
        <f>IF(D3189=E3189,1,0)</f>
        <v>1</v>
      </c>
    </row>
    <row r="3190" spans="1:37">
      <c r="A3190" s="1" t="s">
        <v>3888</v>
      </c>
      <c r="B3190" s="1" t="s">
        <v>3889</v>
      </c>
      <c r="C3190">
        <v>771</v>
      </c>
      <c r="D3190">
        <v>1524926555</v>
      </c>
      <c r="E3190">
        <v>1524926555</v>
      </c>
      <c r="F3190" s="2">
        <v>-0.49901535339699998</v>
      </c>
      <c r="G3190" s="2">
        <v>-0.49901535339699998</v>
      </c>
      <c r="H3190">
        <v>770643</v>
      </c>
      <c r="I3190" s="2">
        <v>3.7191491888799999E-2</v>
      </c>
      <c r="J3190" s="2">
        <v>0</v>
      </c>
      <c r="K3190">
        <v>7</v>
      </c>
      <c r="L3190" s="1" t="s">
        <v>11943</v>
      </c>
      <c r="M3190" s="1" t="s">
        <v>3889</v>
      </c>
      <c r="N3190">
        <v>0</v>
      </c>
      <c r="O3190">
        <v>0</v>
      </c>
      <c r="P3190">
        <v>1</v>
      </c>
      <c r="Q3190">
        <v>0</v>
      </c>
      <c r="R3190" s="19">
        <f>BWscncns[[#This Row],[C fx]]*4+BWscncns[[#This Row],[C fg]]*2+BWscncns[[#This Row],[C fm]]</f>
        <v>1</v>
      </c>
      <c r="S3190">
        <v>856</v>
      </c>
      <c r="T3190">
        <v>1903178</v>
      </c>
      <c r="U3190" s="13">
        <v>0.44977400000000001</v>
      </c>
      <c r="V3190" s="13">
        <v>2.2233390000000002</v>
      </c>
      <c r="W3190">
        <v>5013</v>
      </c>
      <c r="X3190">
        <v>100</v>
      </c>
      <c r="Z3190" s="10">
        <f>IF($N3190&lt;&gt;0,constants!$L$2,IF($O3190&lt;&gt;0,constants!$M$2,IF($P3190&lt;&gt;0,constants!$N$2,0)))</f>
        <v>1117.99</v>
      </c>
      <c r="AA3190" s="10">
        <f>IF($N3190&lt;&gt;0,constants!$L$2,IF($O3190&lt;&gt;0,constants!$M$2,IF($P3190&lt;&gt;0,constants!$P$2,0)))</f>
        <v>4051.45</v>
      </c>
      <c r="AB3190" s="11">
        <f>constants!$O$2</f>
        <v>4861.32</v>
      </c>
      <c r="AC3190" s="11">
        <f>VLOOKUP(BWscncns[[#This Row],[scanner]],[0]!ScnrAvgBW,2,FALSE)/1000</f>
        <v>885.64026081730776</v>
      </c>
      <c r="AD3190" s="8">
        <f>(1+$F3190)*Z3190</f>
        <v>560.09582505568801</v>
      </c>
      <c r="AE3190" s="8">
        <f>(1+$F3190)*AA3190</f>
        <v>2029.7142464797244</v>
      </c>
      <c r="AF3190" s="8">
        <f>(1+$F3190)*AB3190</f>
        <v>2435.4466822240961</v>
      </c>
      <c r="AG3190" s="8">
        <f>(1+$F3190)*AC3190</f>
        <v>443.6921730829477</v>
      </c>
      <c r="AH3190" s="8">
        <f>(1+$F3190)*$T3190/1000</f>
        <v>953.46295775260444</v>
      </c>
      <c r="AI3190" s="8">
        <f>(1+BWscncns[[#This Row],[pid_error]]*K_p)*BWscncns[[#This Row],[dbw]]/1000</f>
        <v>1428.3204788763021</v>
      </c>
      <c r="AJ3190" s="13">
        <f>BWscncns[[#This Row],[Torflow prgrssv alt vote]]/VLOOKUP(BWscncns[[#This Row],[class]],AltBWtotl,2,FALSE)*100</f>
        <v>2.8170292856637039E-2</v>
      </c>
      <c r="AK3190">
        <f>IF(D3190=E3190,1,0)</f>
        <v>1</v>
      </c>
    </row>
    <row r="3191" spans="1:37">
      <c r="A3191" s="1" t="s">
        <v>4565</v>
      </c>
      <c r="B3191" s="1" t="s">
        <v>49</v>
      </c>
      <c r="C3191">
        <v>914</v>
      </c>
      <c r="D3191">
        <v>1525007235</v>
      </c>
      <c r="E3191">
        <v>1525007235</v>
      </c>
      <c r="F3191" s="2">
        <v>-0.52935912774899996</v>
      </c>
      <c r="G3191" s="2">
        <v>-0.52935912774899996</v>
      </c>
      <c r="H3191">
        <v>913880</v>
      </c>
      <c r="I3191" s="2">
        <v>-0.19083792374799999</v>
      </c>
      <c r="J3191" s="2">
        <v>0</v>
      </c>
      <c r="K3191">
        <v>6</v>
      </c>
      <c r="L3191" s="1" t="s">
        <v>11552</v>
      </c>
      <c r="M3191" s="1" t="s">
        <v>49</v>
      </c>
      <c r="N3191">
        <v>0</v>
      </c>
      <c r="O3191">
        <v>0</v>
      </c>
      <c r="P3191">
        <v>1</v>
      </c>
      <c r="Q3191">
        <v>0</v>
      </c>
      <c r="R3191" s="19">
        <f>BWscncns[[#This Row],[C fx]]*4+BWscncns[[#This Row],[C fg]]*2+BWscncns[[#This Row],[C fm]]</f>
        <v>1</v>
      </c>
      <c r="S3191">
        <v>1100</v>
      </c>
      <c r="T3191">
        <v>1941778</v>
      </c>
      <c r="U3191" s="13">
        <v>0.56649099999999997</v>
      </c>
      <c r="V3191" s="13">
        <v>1.765253</v>
      </c>
      <c r="W3191">
        <v>4643</v>
      </c>
      <c r="X3191">
        <v>92</v>
      </c>
      <c r="Z3191" s="10">
        <f>IF($N3191&lt;&gt;0,constants!$L$2,IF($O3191&lt;&gt;0,constants!$M$2,IF($P3191&lt;&gt;0,constants!$N$2,0)))</f>
        <v>1117.99</v>
      </c>
      <c r="AA3191" s="10">
        <f>IF($N3191&lt;&gt;0,constants!$L$2,IF($O3191&lt;&gt;0,constants!$M$2,IF($P3191&lt;&gt;0,constants!$P$2,0)))</f>
        <v>4051.45</v>
      </c>
      <c r="AB3191" s="11">
        <f>constants!$O$2</f>
        <v>4861.32</v>
      </c>
      <c r="AC3191" s="11">
        <f>VLOOKUP(BWscncns[[#This Row],[scanner]],[0]!ScnrAvgBW,2,FALSE)/1000</f>
        <v>2386.3111194805197</v>
      </c>
      <c r="AD3191" s="8">
        <f>(1+$F3191)*Z3191</f>
        <v>526.17178876789558</v>
      </c>
      <c r="AE3191" s="8">
        <f>(1+$F3191)*AA3191</f>
        <v>1906.777961881314</v>
      </c>
      <c r="AF3191" s="8">
        <f>(1+$F3191)*AB3191</f>
        <v>2287.9358850912313</v>
      </c>
      <c r="AG3191" s="8">
        <f>(1+$F3191)*AC3191</f>
        <v>1123.0955467345721</v>
      </c>
      <c r="AH3191" s="8">
        <f>(1+$F3191)*$T3191/1000</f>
        <v>913.88009163780237</v>
      </c>
      <c r="AI3191" s="8">
        <f>(1+BWscncns[[#This Row],[pid_error]]*K_p)*BWscncns[[#This Row],[dbw]]/1000</f>
        <v>1427.8290458189012</v>
      </c>
      <c r="AJ3191" s="13">
        <f>BWscncns[[#This Row],[Torflow prgrssv alt vote]]/VLOOKUP(BWscncns[[#This Row],[class]],AltBWtotl,2,FALSE)*100</f>
        <v>2.8160600484826121E-2</v>
      </c>
      <c r="AK3191">
        <f>IF(D3191=E3191,1,0)</f>
        <v>1</v>
      </c>
    </row>
    <row r="3192" spans="1:37">
      <c r="A3192" s="1" t="s">
        <v>7652</v>
      </c>
      <c r="B3192" s="1" t="s">
        <v>7653</v>
      </c>
      <c r="C3192">
        <v>331</v>
      </c>
      <c r="D3192">
        <v>1524991621</v>
      </c>
      <c r="E3192">
        <v>1524991621</v>
      </c>
      <c r="F3192" s="2">
        <v>-0.86867141257500002</v>
      </c>
      <c r="G3192" s="2">
        <v>-0.86867141257500002</v>
      </c>
      <c r="H3192">
        <v>331476</v>
      </c>
      <c r="I3192" s="2">
        <v>6.23376205259E-2</v>
      </c>
      <c r="J3192" s="2">
        <v>0.5625</v>
      </c>
      <c r="K3192">
        <v>8</v>
      </c>
      <c r="L3192" s="1" t="s">
        <v>11923</v>
      </c>
      <c r="M3192" s="1" t="s">
        <v>7653</v>
      </c>
      <c r="N3192">
        <v>1</v>
      </c>
      <c r="O3192">
        <v>0</v>
      </c>
      <c r="P3192">
        <v>0</v>
      </c>
      <c r="Q3192">
        <v>0</v>
      </c>
      <c r="R3192" s="19">
        <f>BWscncns[[#This Row],[C fx]]*4+BWscncns[[#This Row],[C fg]]*2+BWscncns[[#This Row],[C fm]]</f>
        <v>4</v>
      </c>
      <c r="S3192">
        <v>331</v>
      </c>
      <c r="T3192">
        <v>2524021</v>
      </c>
      <c r="U3192" s="13">
        <v>0.13114000000000001</v>
      </c>
      <c r="V3192" s="13">
        <v>7.6254410000000004</v>
      </c>
      <c r="W3192">
        <v>6110</v>
      </c>
      <c r="X3192">
        <v>122</v>
      </c>
      <c r="Z3192" s="10">
        <f>IF($N3192&lt;&gt;0,constants!$L$2,IF($O3192&lt;&gt;0,constants!$M$2,IF($P3192&lt;&gt;0,constants!$N$2,0)))</f>
        <v>10125.48</v>
      </c>
      <c r="AA3192" s="10">
        <f>IF($N3192&lt;&gt;0,constants!$L$2,IF($O3192&lt;&gt;0,constants!$M$2,IF($P3192&lt;&gt;0,constants!$P$2,0)))</f>
        <v>10125.48</v>
      </c>
      <c r="AB3192" s="11">
        <f>constants!$O$2</f>
        <v>4861.32</v>
      </c>
      <c r="AC3192" s="11">
        <f>VLOOKUP(BWscncns[[#This Row],[scanner]],[0]!ScnrAvgBW,2,FALSE)/1000</f>
        <v>509.99709399477808</v>
      </c>
      <c r="AD3192" s="8">
        <f>(1+$F3192)*Z3192</f>
        <v>1329.7649854000888</v>
      </c>
      <c r="AE3192" s="8">
        <f>(1+$F3192)*AA3192</f>
        <v>1329.7649854000888</v>
      </c>
      <c r="AF3192" s="8">
        <f>(1+$F3192)*AB3192</f>
        <v>638.4302886209008</v>
      </c>
      <c r="AG3192" s="8">
        <f>(1+$F3192)*AC3192</f>
        <v>66.977197945189147</v>
      </c>
      <c r="AH3192" s="8">
        <f>(1+$F3192)*$T3192/1000</f>
        <v>331.47611256103585</v>
      </c>
      <c r="AI3192" s="8">
        <f>(1+BWscncns[[#This Row],[pid_error]]*K_p)*BWscncns[[#This Row],[dbw]]/1000</f>
        <v>1427.7485562805182</v>
      </c>
      <c r="AJ3192" s="13">
        <f>BWscncns[[#This Row],[Torflow prgrssv alt vote]]/VLOOKUP(BWscncns[[#This Row],[class]],AltBWtotl,2,FALSE)*100</f>
        <v>1.2236867644536738E-2</v>
      </c>
      <c r="AK3192">
        <f>IF(D3192=E3192,1,0)</f>
        <v>1</v>
      </c>
    </row>
    <row r="3193" spans="1:37">
      <c r="A3193" s="1" t="s">
        <v>10533</v>
      </c>
      <c r="B3193" s="1" t="s">
        <v>10534</v>
      </c>
      <c r="C3193">
        <v>1830</v>
      </c>
      <c r="D3193">
        <v>1525009194</v>
      </c>
      <c r="E3193">
        <v>1525009194</v>
      </c>
      <c r="F3193" s="2">
        <v>0.78758748281900004</v>
      </c>
      <c r="G3193" s="2">
        <v>0.78758748281900004</v>
      </c>
      <c r="H3193">
        <v>1830489</v>
      </c>
      <c r="I3193" s="2">
        <v>0.63063926303399997</v>
      </c>
      <c r="J3193" s="2">
        <v>0</v>
      </c>
      <c r="K3193">
        <v>2</v>
      </c>
      <c r="L3193" s="1" t="s">
        <v>11570</v>
      </c>
      <c r="M3193" s="1" t="s">
        <v>10534</v>
      </c>
      <c r="N3193">
        <v>0</v>
      </c>
      <c r="O3193">
        <v>0</v>
      </c>
      <c r="P3193">
        <v>1</v>
      </c>
      <c r="Q3193">
        <v>0</v>
      </c>
      <c r="R3193" s="19">
        <f>BWscncns[[#This Row],[C fx]]*4+BWscncns[[#This Row],[C fg]]*2+BWscncns[[#This Row],[C fm]]</f>
        <v>1</v>
      </c>
      <c r="S3193">
        <v>1540</v>
      </c>
      <c r="T3193">
        <v>1024000</v>
      </c>
      <c r="U3193" s="13">
        <v>1.503906</v>
      </c>
      <c r="V3193" s="13">
        <v>0.66493500000000005</v>
      </c>
      <c r="W3193">
        <v>1365</v>
      </c>
      <c r="X3193">
        <v>27</v>
      </c>
      <c r="Z3193" s="10">
        <f>IF($N3193&lt;&gt;0,constants!$L$2,IF($O3193&lt;&gt;0,constants!$M$2,IF($P3193&lt;&gt;0,constants!$N$2,0)))</f>
        <v>1117.99</v>
      </c>
      <c r="AA3193" s="10">
        <f>IF($N3193&lt;&gt;0,constants!$L$2,IF($O3193&lt;&gt;0,constants!$M$2,IF($P3193&lt;&gt;0,constants!$P$2,0)))</f>
        <v>4051.45</v>
      </c>
      <c r="AB3193" s="11">
        <f>constants!$O$2</f>
        <v>4861.32</v>
      </c>
      <c r="AC3193" s="11">
        <f>VLOOKUP(BWscncns[[#This Row],[scanner]],[0]!ScnrAvgBW,2,FALSE)/1000</f>
        <v>8853.6095214723919</v>
      </c>
      <c r="AD3193" s="8">
        <f>(1+$F3193)*Z3193</f>
        <v>1998.504929916814</v>
      </c>
      <c r="AE3193" s="8">
        <f>(1+$F3193)*AA3193</f>
        <v>7242.3213072670378</v>
      </c>
      <c r="AF3193" s="8">
        <f>(1+$F3193)*AB3193</f>
        <v>8690.0347819776616</v>
      </c>
      <c r="AG3193" s="8">
        <f>(1+$F3193)*AC3193</f>
        <v>15826.601558351165</v>
      </c>
      <c r="AH3193" s="8">
        <f>(1+$F3193)*$T3193/1000</f>
        <v>1830.4895824066562</v>
      </c>
      <c r="AI3193" s="8">
        <f>(1+BWscncns[[#This Row],[pid_error]]*K_p)*BWscncns[[#This Row],[dbw]]/1000</f>
        <v>1427.2447912033281</v>
      </c>
      <c r="AJ3193" s="13">
        <f>BWscncns[[#This Row],[Torflow prgrssv alt vote]]/VLOOKUP(BWscncns[[#This Row],[class]],AltBWtotl,2,FALSE)*100</f>
        <v>2.814907742409364E-2</v>
      </c>
      <c r="AK3193">
        <f>IF(D3193=E3193,1,0)</f>
        <v>1</v>
      </c>
    </row>
    <row r="3194" spans="1:37">
      <c r="A3194" s="1" t="s">
        <v>1367</v>
      </c>
      <c r="B3194" s="1" t="s">
        <v>1368</v>
      </c>
      <c r="C3194">
        <v>1010</v>
      </c>
      <c r="D3194">
        <v>1524968613</v>
      </c>
      <c r="E3194">
        <v>1524968613</v>
      </c>
      <c r="F3194" s="2">
        <v>-0.44753143497999998</v>
      </c>
      <c r="G3194" s="2">
        <v>-0.44753143497999998</v>
      </c>
      <c r="H3194">
        <v>1014153</v>
      </c>
      <c r="I3194" s="2">
        <v>0.119243208442</v>
      </c>
      <c r="J3194" s="2">
        <v>0</v>
      </c>
      <c r="K3194">
        <v>7</v>
      </c>
      <c r="L3194" s="1" t="s">
        <v>11710</v>
      </c>
      <c r="M3194" s="1" t="s">
        <v>1368</v>
      </c>
      <c r="N3194">
        <v>0</v>
      </c>
      <c r="O3194">
        <v>0</v>
      </c>
      <c r="P3194">
        <v>1</v>
      </c>
      <c r="Q3194">
        <v>0</v>
      </c>
      <c r="R3194" s="19">
        <f>BWscncns[[#This Row],[C fx]]*4+BWscncns[[#This Row],[C fg]]*2+BWscncns[[#This Row],[C fm]]</f>
        <v>1</v>
      </c>
      <c r="S3194">
        <v>1010</v>
      </c>
      <c r="T3194">
        <v>1835676</v>
      </c>
      <c r="U3194" s="13">
        <v>0.55020599999999997</v>
      </c>
      <c r="V3194" s="13">
        <v>1.817501</v>
      </c>
      <c r="W3194">
        <v>4703</v>
      </c>
      <c r="X3194">
        <v>94</v>
      </c>
      <c r="Z3194" s="10">
        <f>IF($N3194&lt;&gt;0,constants!$L$2,IF($O3194&lt;&gt;0,constants!$M$2,IF($P3194&lt;&gt;0,constants!$N$2,0)))</f>
        <v>1117.99</v>
      </c>
      <c r="AA3194" s="10">
        <f>IF($N3194&lt;&gt;0,constants!$L$2,IF($O3194&lt;&gt;0,constants!$M$2,IF($P3194&lt;&gt;0,constants!$P$2,0)))</f>
        <v>4051.45</v>
      </c>
      <c r="AB3194" s="11">
        <f>constants!$O$2</f>
        <v>4861.32</v>
      </c>
      <c r="AC3194" s="11">
        <f>VLOOKUP(BWscncns[[#This Row],[scanner]],[0]!ScnrAvgBW,2,FALSE)/1000</f>
        <v>885.64026081730776</v>
      </c>
      <c r="AD3194" s="8">
        <f>(1+$F3194)*Z3194</f>
        <v>617.65433100670987</v>
      </c>
      <c r="AE3194" s="8">
        <f>(1+$F3194)*AA3194</f>
        <v>2238.2987677502792</v>
      </c>
      <c r="AF3194" s="8">
        <f>(1+$F3194)*AB3194</f>
        <v>2685.7264845030268</v>
      </c>
      <c r="AG3194" s="8">
        <f>(1+$F3194)*AC3194</f>
        <v>489.28840401767661</v>
      </c>
      <c r="AH3194" s="8">
        <f>(1+$F3194)*$T3194/1000</f>
        <v>1014.1532855616537</v>
      </c>
      <c r="AI3194" s="8">
        <f>(1+BWscncns[[#This Row],[pid_error]]*K_p)*BWscncns[[#This Row],[dbw]]/1000</f>
        <v>1424.9146427808269</v>
      </c>
      <c r="AJ3194" s="13">
        <f>BWscncns[[#This Row],[Torflow prgrssv alt vote]]/VLOOKUP(BWscncns[[#This Row],[class]],AltBWtotl,2,FALSE)*100</f>
        <v>2.8103120676688513E-2</v>
      </c>
      <c r="AK3194">
        <f>IF(D3194=E3194,1,0)</f>
        <v>1</v>
      </c>
    </row>
    <row r="3195" spans="1:37">
      <c r="A3195" s="1" t="s">
        <v>1152</v>
      </c>
      <c r="B3195" s="1" t="s">
        <v>1153</v>
      </c>
      <c r="C3195">
        <v>1450</v>
      </c>
      <c r="D3195">
        <v>1524936272</v>
      </c>
      <c r="E3195">
        <v>1524936272</v>
      </c>
      <c r="F3195" s="2">
        <v>9.2119713779600002E-2</v>
      </c>
      <c r="G3195" s="2">
        <v>9.2119713779600002E-2</v>
      </c>
      <c r="H3195">
        <v>1448000</v>
      </c>
      <c r="I3195" s="2">
        <v>-4.9562217329399999E-2</v>
      </c>
      <c r="J3195" s="2">
        <v>0</v>
      </c>
      <c r="K3195">
        <v>4</v>
      </c>
      <c r="L3195" s="1" t="s">
        <v>11888</v>
      </c>
      <c r="M3195" s="1" t="s">
        <v>1153</v>
      </c>
      <c r="N3195">
        <v>0</v>
      </c>
      <c r="O3195">
        <v>0</v>
      </c>
      <c r="P3195">
        <v>1</v>
      </c>
      <c r="Q3195">
        <v>0</v>
      </c>
      <c r="R3195" s="19">
        <f>BWscncns[[#This Row],[C fx]]*4+BWscncns[[#This Row],[C fg]]*2+BWscncns[[#This Row],[C fm]]</f>
        <v>1</v>
      </c>
      <c r="S3195">
        <v>1390</v>
      </c>
      <c r="T3195">
        <v>1361394</v>
      </c>
      <c r="U3195" s="13">
        <v>1.021012</v>
      </c>
      <c r="V3195" s="13">
        <v>0.97941999999999996</v>
      </c>
      <c r="W3195">
        <v>3130</v>
      </c>
      <c r="X3195">
        <v>62</v>
      </c>
      <c r="Z3195" s="10">
        <f>IF($N3195&lt;&gt;0,constants!$L$2,IF($O3195&lt;&gt;0,constants!$M$2,IF($P3195&lt;&gt;0,constants!$N$2,0)))</f>
        <v>1117.99</v>
      </c>
      <c r="AA3195" s="10">
        <f>IF($N3195&lt;&gt;0,constants!$L$2,IF($O3195&lt;&gt;0,constants!$M$2,IF($P3195&lt;&gt;0,constants!$P$2,0)))</f>
        <v>4051.45</v>
      </c>
      <c r="AB3195" s="11">
        <f>constants!$O$2</f>
        <v>4861.32</v>
      </c>
      <c r="AC3195" s="11">
        <f>VLOOKUP(BWscncns[[#This Row],[scanner]],[0]!ScnrAvgBW,2,FALSE)/1000</f>
        <v>4819.491751072962</v>
      </c>
      <c r="AD3195" s="8">
        <f>(1+$F3195)*Z3195</f>
        <v>1220.9789188084549</v>
      </c>
      <c r="AE3195" s="8">
        <f>(1+$F3195)*AA3195</f>
        <v>4424.6684143923603</v>
      </c>
      <c r="AF3195" s="8">
        <f>(1+$F3195)*AB3195</f>
        <v>5309.1434069910447</v>
      </c>
      <c r="AG3195" s="8">
        <f>(1+$F3195)*AC3195</f>
        <v>5263.4619517449464</v>
      </c>
      <c r="AH3195" s="8">
        <f>(1+$F3195)*$T3195/1000</f>
        <v>1486.8052256212648</v>
      </c>
      <c r="AI3195" s="8">
        <f>(1+BWscncns[[#This Row],[pid_error]]*K_p)*BWscncns[[#This Row],[dbw]]/1000</f>
        <v>1424.0996128106324</v>
      </c>
      <c r="AJ3195" s="13">
        <f>BWscncns[[#This Row],[Torflow prgrssv alt vote]]/VLOOKUP(BWscncns[[#This Row],[class]],AltBWtotl,2,FALSE)*100</f>
        <v>2.8087046109890046E-2</v>
      </c>
      <c r="AK3195">
        <f>IF(D3195=E3195,1,0)</f>
        <v>1</v>
      </c>
    </row>
    <row r="3196" spans="1:37">
      <c r="A3196" s="1" t="s">
        <v>1339</v>
      </c>
      <c r="B3196" s="1" t="s">
        <v>49</v>
      </c>
      <c r="C3196">
        <v>1820</v>
      </c>
      <c r="D3196">
        <v>1524913739</v>
      </c>
      <c r="E3196">
        <v>1524913739</v>
      </c>
      <c r="F3196" s="2">
        <v>0.77952685605000005</v>
      </c>
      <c r="G3196" s="2">
        <v>0.77952685605000005</v>
      </c>
      <c r="H3196">
        <v>1822235</v>
      </c>
      <c r="I3196" s="2">
        <v>0.118047624098</v>
      </c>
      <c r="J3196" s="2">
        <v>0</v>
      </c>
      <c r="K3196">
        <v>3</v>
      </c>
      <c r="L3196" s="1" t="s">
        <v>11727</v>
      </c>
      <c r="M3196" s="1" t="s">
        <v>49</v>
      </c>
      <c r="N3196">
        <v>0</v>
      </c>
      <c r="O3196">
        <v>0</v>
      </c>
      <c r="P3196">
        <v>1</v>
      </c>
      <c r="Q3196">
        <v>0</v>
      </c>
      <c r="R3196" s="19">
        <f>BWscncns[[#This Row],[C fx]]*4+BWscncns[[#This Row],[C fg]]*2+BWscncns[[#This Row],[C fm]]</f>
        <v>1</v>
      </c>
      <c r="S3196">
        <v>1820</v>
      </c>
      <c r="T3196">
        <v>1024000</v>
      </c>
      <c r="U3196" s="13">
        <v>1.777344</v>
      </c>
      <c r="V3196" s="13">
        <v>0.56263700000000005</v>
      </c>
      <c r="W3196">
        <v>714</v>
      </c>
      <c r="X3196">
        <v>14</v>
      </c>
      <c r="Z3196" s="10">
        <f>IF($N3196&lt;&gt;0,constants!$L$2,IF($O3196&lt;&gt;0,constants!$M$2,IF($P3196&lt;&gt;0,constants!$N$2,0)))</f>
        <v>1117.99</v>
      </c>
      <c r="AA3196" s="10">
        <f>IF($N3196&lt;&gt;0,constants!$L$2,IF($O3196&lt;&gt;0,constants!$M$2,IF($P3196&lt;&gt;0,constants!$P$2,0)))</f>
        <v>4051.45</v>
      </c>
      <c r="AB3196" s="11">
        <f>constants!$O$2</f>
        <v>4861.32</v>
      </c>
      <c r="AC3196" s="11">
        <f>VLOOKUP(BWscncns[[#This Row],[scanner]],[0]!ScnrAvgBW,2,FALSE)/1000</f>
        <v>6440.9193022088357</v>
      </c>
      <c r="AD3196" s="8">
        <f>(1+$F3196)*Z3196</f>
        <v>1989.4932297953394</v>
      </c>
      <c r="AE3196" s="8">
        <f>(1+$F3196)*AA3196</f>
        <v>7209.6640809437722</v>
      </c>
      <c r="AF3196" s="8">
        <f>(1+$F3196)*AB3196</f>
        <v>8650.8494958529845</v>
      </c>
      <c r="AG3196" s="8">
        <f>(1+$F3196)*AC3196</f>
        <v>11461.788875931448</v>
      </c>
      <c r="AH3196" s="8">
        <f>(1+$F3196)*$T3196/1000</f>
        <v>1822.2355005951999</v>
      </c>
      <c r="AI3196" s="8">
        <f>(1+BWscncns[[#This Row],[pid_error]]*K_p)*BWscncns[[#This Row],[dbw]]/1000</f>
        <v>1423.1177502976</v>
      </c>
      <c r="AJ3196" s="13">
        <f>BWscncns[[#This Row],[Torflow prgrssv alt vote]]/VLOOKUP(BWscncns[[#This Row],[class]],AltBWtotl,2,FALSE)*100</f>
        <v>2.8067681159974298E-2</v>
      </c>
      <c r="AK3196">
        <f>IF(D3196=E3196,1,0)</f>
        <v>1</v>
      </c>
    </row>
    <row r="3197" spans="1:37">
      <c r="A3197" s="1" t="s">
        <v>6661</v>
      </c>
      <c r="B3197" s="1" t="s">
        <v>49</v>
      </c>
      <c r="C3197">
        <v>1820</v>
      </c>
      <c r="D3197">
        <v>1525006186</v>
      </c>
      <c r="E3197">
        <v>1525006186</v>
      </c>
      <c r="F3197" s="2">
        <v>0.779251726127</v>
      </c>
      <c r="G3197" s="2">
        <v>0.779251726127</v>
      </c>
      <c r="H3197">
        <v>1821953</v>
      </c>
      <c r="I3197" s="2">
        <v>1.11637106274E-2</v>
      </c>
      <c r="J3197" s="2">
        <v>0.4</v>
      </c>
      <c r="K3197">
        <v>1</v>
      </c>
      <c r="L3197" s="1" t="s">
        <v>11530</v>
      </c>
      <c r="M3197" s="1" t="s">
        <v>49</v>
      </c>
      <c r="N3197">
        <v>0</v>
      </c>
      <c r="O3197">
        <v>0</v>
      </c>
      <c r="P3197">
        <v>1</v>
      </c>
      <c r="Q3197">
        <v>0</v>
      </c>
      <c r="R3197" s="19">
        <f>BWscncns[[#This Row],[C fx]]*4+BWscncns[[#This Row],[C fg]]*2+BWscncns[[#This Row],[C fm]]</f>
        <v>1</v>
      </c>
      <c r="S3197">
        <v>1870</v>
      </c>
      <c r="T3197">
        <v>1024000</v>
      </c>
      <c r="U3197" s="13">
        <v>1.8261719999999999</v>
      </c>
      <c r="V3197" s="13">
        <v>0.54759400000000003</v>
      </c>
      <c r="W3197">
        <v>614</v>
      </c>
      <c r="X3197">
        <v>12</v>
      </c>
      <c r="Z3197" s="10">
        <f>IF($N3197&lt;&gt;0,constants!$L$2,IF($O3197&lt;&gt;0,constants!$M$2,IF($P3197&lt;&gt;0,constants!$N$2,0)))</f>
        <v>1117.99</v>
      </c>
      <c r="AA3197" s="10">
        <f>IF($N3197&lt;&gt;0,constants!$L$2,IF($O3197&lt;&gt;0,constants!$M$2,IF($P3197&lt;&gt;0,constants!$P$2,0)))</f>
        <v>4051.45</v>
      </c>
      <c r="AB3197" s="11">
        <f>constants!$O$2</f>
        <v>4861.32</v>
      </c>
      <c r="AC3197" s="11">
        <f>VLOOKUP(BWscncns[[#This Row],[scanner]],[0]!ScnrAvgBW,2,FALSE)/1000</f>
        <v>11818.828055288463</v>
      </c>
      <c r="AD3197" s="8">
        <f>(1+$F3197)*Z3197</f>
        <v>1989.1856372927248</v>
      </c>
      <c r="AE3197" s="8">
        <f>(1+$F3197)*AA3197</f>
        <v>7208.5494058172335</v>
      </c>
      <c r="AF3197" s="8">
        <f>(1+$F3197)*AB3197</f>
        <v>8649.5120012557072</v>
      </c>
      <c r="AG3197" s="8">
        <f>(1+$F3197)*AC3197</f>
        <v>21028.670218170213</v>
      </c>
      <c r="AH3197" s="8">
        <f>(1+$F3197)*$T3197/1000</f>
        <v>1821.953767554048</v>
      </c>
      <c r="AI3197" s="8">
        <f>(1+BWscncns[[#This Row],[pid_error]]*K_p)*BWscncns[[#This Row],[dbw]]/1000</f>
        <v>1422.9768837770239</v>
      </c>
      <c r="AJ3197" s="13">
        <f>BWscncns[[#This Row],[Torflow prgrssv alt vote]]/VLOOKUP(BWscncns[[#This Row],[class]],AltBWtotl,2,FALSE)*100</f>
        <v>2.8064902896134346E-2</v>
      </c>
      <c r="AK3197">
        <f>IF(D3197=E3197,1,0)</f>
        <v>1</v>
      </c>
    </row>
    <row r="3198" spans="1:37">
      <c r="A3198" s="1" t="s">
        <v>9165</v>
      </c>
      <c r="B3198" s="1" t="s">
        <v>49</v>
      </c>
      <c r="C3198">
        <v>1820</v>
      </c>
      <c r="D3198">
        <v>1524928287</v>
      </c>
      <c r="E3198">
        <v>1524928287</v>
      </c>
      <c r="F3198" s="2">
        <v>0.77584121967999997</v>
      </c>
      <c r="G3198" s="2">
        <v>0.77584121967999997</v>
      </c>
      <c r="H3198">
        <v>1818461</v>
      </c>
      <c r="I3198" s="2">
        <v>-3.02438302626E-2</v>
      </c>
      <c r="J3198" s="2">
        <v>0</v>
      </c>
      <c r="K3198">
        <v>2</v>
      </c>
      <c r="L3198" s="1" t="s">
        <v>11699</v>
      </c>
      <c r="M3198" s="1" t="s">
        <v>49</v>
      </c>
      <c r="N3198">
        <v>0</v>
      </c>
      <c r="O3198">
        <v>0</v>
      </c>
      <c r="P3198">
        <v>1</v>
      </c>
      <c r="Q3198">
        <v>0</v>
      </c>
      <c r="R3198" s="19">
        <f>BWscncns[[#This Row],[C fx]]*4+BWscncns[[#This Row],[C fg]]*2+BWscncns[[#This Row],[C fm]]</f>
        <v>1</v>
      </c>
      <c r="S3198">
        <v>1820</v>
      </c>
      <c r="T3198">
        <v>1024000</v>
      </c>
      <c r="U3198" s="13">
        <v>1.777344</v>
      </c>
      <c r="V3198" s="13">
        <v>0.56263700000000005</v>
      </c>
      <c r="W3198">
        <v>713</v>
      </c>
      <c r="X3198">
        <v>14</v>
      </c>
      <c r="Z3198" s="10">
        <f>IF($N3198&lt;&gt;0,constants!$L$2,IF($O3198&lt;&gt;0,constants!$M$2,IF($P3198&lt;&gt;0,constants!$N$2,0)))</f>
        <v>1117.99</v>
      </c>
      <c r="AA3198" s="10">
        <f>IF($N3198&lt;&gt;0,constants!$L$2,IF($O3198&lt;&gt;0,constants!$M$2,IF($P3198&lt;&gt;0,constants!$P$2,0)))</f>
        <v>4051.45</v>
      </c>
      <c r="AB3198" s="11">
        <f>constants!$O$2</f>
        <v>4861.32</v>
      </c>
      <c r="AC3198" s="11">
        <f>VLOOKUP(BWscncns[[#This Row],[scanner]],[0]!ScnrAvgBW,2,FALSE)/1000</f>
        <v>8853.6095214723919</v>
      </c>
      <c r="AD3198" s="8">
        <f>(1+$F3198)*Z3198</f>
        <v>1985.3727251900432</v>
      </c>
      <c r="AE3198" s="8">
        <f>(1+$F3198)*AA3198</f>
        <v>7194.7319094725353</v>
      </c>
      <c r="AF3198" s="8">
        <f>(1+$F3198)*AB3198</f>
        <v>8632.9324380547769</v>
      </c>
      <c r="AG3198" s="8">
        <f>(1+$F3198)*AC3198</f>
        <v>15722.604731181993</v>
      </c>
      <c r="AH3198" s="8">
        <f>(1+$F3198)*$T3198/1000</f>
        <v>1818.46140895232</v>
      </c>
      <c r="AI3198" s="8">
        <f>(1+BWscncns[[#This Row],[pid_error]]*K_p)*BWscncns[[#This Row],[dbw]]/1000</f>
        <v>1421.2307044761601</v>
      </c>
      <c r="AJ3198" s="13">
        <f>BWscncns[[#This Row],[Torflow prgrssv alt vote]]/VLOOKUP(BWscncns[[#This Row],[class]],AltBWtotl,2,FALSE)*100</f>
        <v>2.803046357875914E-2</v>
      </c>
      <c r="AK3198">
        <f>IF(D3198=E3198,1,0)</f>
        <v>1</v>
      </c>
    </row>
    <row r="3199" spans="1:37">
      <c r="A3199" s="1" t="s">
        <v>9969</v>
      </c>
      <c r="B3199" s="1" t="s">
        <v>9970</v>
      </c>
      <c r="C3199">
        <v>1790</v>
      </c>
      <c r="D3199">
        <v>1525000722</v>
      </c>
      <c r="E3199">
        <v>1525000722</v>
      </c>
      <c r="F3199" s="2">
        <v>0.71045313670300003</v>
      </c>
      <c r="G3199" s="2">
        <v>0.71045313670300003</v>
      </c>
      <c r="H3199">
        <v>1793540</v>
      </c>
      <c r="I3199" s="2">
        <v>4.1541318019200003E-2</v>
      </c>
      <c r="J3199" s="2">
        <v>0</v>
      </c>
      <c r="K3199">
        <v>2</v>
      </c>
      <c r="L3199" s="1" t="s">
        <v>11538</v>
      </c>
      <c r="M3199" s="1" t="s">
        <v>9970</v>
      </c>
      <c r="N3199">
        <v>0</v>
      </c>
      <c r="O3199">
        <v>0</v>
      </c>
      <c r="P3199">
        <v>1</v>
      </c>
      <c r="Q3199">
        <v>0</v>
      </c>
      <c r="R3199" s="19">
        <f>BWscncns[[#This Row],[C fx]]*4+BWscncns[[#This Row],[C fg]]*2+BWscncns[[#This Row],[C fm]]</f>
        <v>1</v>
      </c>
      <c r="S3199">
        <v>1630</v>
      </c>
      <c r="T3199">
        <v>1048576</v>
      </c>
      <c r="U3199" s="13">
        <v>1.554489</v>
      </c>
      <c r="V3199" s="13">
        <v>0.64329800000000004</v>
      </c>
      <c r="W3199">
        <v>1196</v>
      </c>
      <c r="X3199">
        <v>23</v>
      </c>
      <c r="Z3199" s="10">
        <f>IF($N3199&lt;&gt;0,constants!$L$2,IF($O3199&lt;&gt;0,constants!$M$2,IF($P3199&lt;&gt;0,constants!$N$2,0)))</f>
        <v>1117.99</v>
      </c>
      <c r="AA3199" s="10">
        <f>IF($N3199&lt;&gt;0,constants!$L$2,IF($O3199&lt;&gt;0,constants!$M$2,IF($P3199&lt;&gt;0,constants!$P$2,0)))</f>
        <v>4051.45</v>
      </c>
      <c r="AB3199" s="11">
        <f>constants!$O$2</f>
        <v>4861.32</v>
      </c>
      <c r="AC3199" s="11">
        <f>VLOOKUP(BWscncns[[#This Row],[scanner]],[0]!ScnrAvgBW,2,FALSE)/1000</f>
        <v>8853.6095214723919</v>
      </c>
      <c r="AD3199" s="8">
        <f>(1+$F3199)*Z3199</f>
        <v>1912.2695023025869</v>
      </c>
      <c r="AE3199" s="8">
        <f>(1+$F3199)*AA3199</f>
        <v>6929.8153606953692</v>
      </c>
      <c r="AF3199" s="8">
        <f>(1+$F3199)*AB3199</f>
        <v>8315.0600425170269</v>
      </c>
      <c r="AG3199" s="8">
        <f>(1+$F3199)*AC3199</f>
        <v>15143.684177146</v>
      </c>
      <c r="AH3199" s="8">
        <f>(1+$F3199)*$T3199/1000</f>
        <v>1793.540108271485</v>
      </c>
      <c r="AI3199" s="8">
        <f>(1+BWscncns[[#This Row],[pid_error]]*K_p)*BWscncns[[#This Row],[dbw]]/1000</f>
        <v>1421.0580541357426</v>
      </c>
      <c r="AJ3199" s="13">
        <f>BWscncns[[#This Row],[Torflow prgrssv alt vote]]/VLOOKUP(BWscncns[[#This Row],[class]],AltBWtotl,2,FALSE)*100</f>
        <v>2.8027058453142527E-2</v>
      </c>
      <c r="AK3199">
        <f>IF(D3199=E3199,1,0)</f>
        <v>1</v>
      </c>
    </row>
    <row r="3200" spans="1:37">
      <c r="A3200" s="1" t="s">
        <v>9017</v>
      </c>
      <c r="B3200" s="1" t="s">
        <v>49</v>
      </c>
      <c r="C3200">
        <v>1510</v>
      </c>
      <c r="D3200">
        <v>1525000722</v>
      </c>
      <c r="E3200">
        <v>1525000722</v>
      </c>
      <c r="F3200" s="2">
        <v>0.13247887078199999</v>
      </c>
      <c r="G3200" s="2">
        <v>0.13247887078199999</v>
      </c>
      <c r="H3200">
        <v>1507555</v>
      </c>
      <c r="I3200" s="2">
        <v>-0.41476618468799997</v>
      </c>
      <c r="J3200" s="2">
        <v>0</v>
      </c>
      <c r="K3200">
        <v>2</v>
      </c>
      <c r="L3200" s="1" t="s">
        <v>11538</v>
      </c>
      <c r="M3200" s="1" t="s">
        <v>49</v>
      </c>
      <c r="N3200">
        <v>0</v>
      </c>
      <c r="O3200">
        <v>0</v>
      </c>
      <c r="P3200">
        <v>1</v>
      </c>
      <c r="Q3200">
        <v>0</v>
      </c>
      <c r="R3200" s="19">
        <f>BWscncns[[#This Row],[C fx]]*4+BWscncns[[#This Row],[C fg]]*2+BWscncns[[#This Row],[C fm]]</f>
        <v>1</v>
      </c>
      <c r="S3200">
        <v>435</v>
      </c>
      <c r="T3200">
        <v>1331200</v>
      </c>
      <c r="U3200" s="13">
        <v>0.32677299999999998</v>
      </c>
      <c r="V3200" s="13">
        <v>3.0602299999999998</v>
      </c>
      <c r="W3200">
        <v>5390</v>
      </c>
      <c r="X3200">
        <v>107</v>
      </c>
      <c r="Z3200" s="10">
        <f>IF($N3200&lt;&gt;0,constants!$L$2,IF($O3200&lt;&gt;0,constants!$M$2,IF($P3200&lt;&gt;0,constants!$N$2,0)))</f>
        <v>1117.99</v>
      </c>
      <c r="AA3200" s="10">
        <f>IF($N3200&lt;&gt;0,constants!$L$2,IF($O3200&lt;&gt;0,constants!$M$2,IF($P3200&lt;&gt;0,constants!$P$2,0)))</f>
        <v>4051.45</v>
      </c>
      <c r="AB3200" s="11">
        <f>constants!$O$2</f>
        <v>4861.32</v>
      </c>
      <c r="AC3200" s="11">
        <f>VLOOKUP(BWscncns[[#This Row],[scanner]],[0]!ScnrAvgBW,2,FALSE)/1000</f>
        <v>8853.6095214723919</v>
      </c>
      <c r="AD3200" s="8">
        <f>(1+$F3200)*Z3200</f>
        <v>1266.1000527455681</v>
      </c>
      <c r="AE3200" s="8">
        <f>(1+$F3200)*AA3200</f>
        <v>4588.1815210297336</v>
      </c>
      <c r="AF3200" s="8">
        <f>(1+$F3200)*AB3200</f>
        <v>5505.3421841099516</v>
      </c>
      <c r="AG3200" s="8">
        <f>(1+$F3200)*AC3200</f>
        <v>10026.525713221818</v>
      </c>
      <c r="AH3200" s="8">
        <f>(1+$F3200)*$T3200/1000</f>
        <v>1507.5558727849982</v>
      </c>
      <c r="AI3200" s="8">
        <f>(1+BWscncns[[#This Row],[pid_error]]*K_p)*BWscncns[[#This Row],[dbw]]/1000</f>
        <v>1419.3779363924994</v>
      </c>
      <c r="AJ3200" s="13">
        <f>BWscncns[[#This Row],[Torflow prgrssv alt vote]]/VLOOKUP(BWscncns[[#This Row],[class]],AltBWtotl,2,FALSE)*100</f>
        <v>2.7993922046040086E-2</v>
      </c>
      <c r="AK3200">
        <f>IF(D3200=E3200,1,0)</f>
        <v>1</v>
      </c>
    </row>
    <row r="3201" spans="1:37">
      <c r="A3201" s="1" t="s">
        <v>7425</v>
      </c>
      <c r="B3201" s="1" t="s">
        <v>7426</v>
      </c>
      <c r="C3201">
        <v>1790</v>
      </c>
      <c r="D3201">
        <v>1524967352</v>
      </c>
      <c r="E3201">
        <v>1524967352</v>
      </c>
      <c r="F3201" s="2">
        <v>0.70531098593800001</v>
      </c>
      <c r="G3201" s="2">
        <v>0.70531098593800001</v>
      </c>
      <c r="H3201">
        <v>1788148</v>
      </c>
      <c r="I3201" s="2">
        <v>-0.46822553800200001</v>
      </c>
      <c r="J3201" s="2">
        <v>0</v>
      </c>
      <c r="K3201">
        <v>3</v>
      </c>
      <c r="L3201" s="1" t="s">
        <v>11650</v>
      </c>
      <c r="M3201" s="1" t="s">
        <v>7426</v>
      </c>
      <c r="N3201">
        <v>0</v>
      </c>
      <c r="O3201">
        <v>0</v>
      </c>
      <c r="P3201">
        <v>1</v>
      </c>
      <c r="Q3201">
        <v>0</v>
      </c>
      <c r="R3201" s="19">
        <f>BWscncns[[#This Row],[C fx]]*4+BWscncns[[#This Row],[C fg]]*2+BWscncns[[#This Row],[C fm]]</f>
        <v>1</v>
      </c>
      <c r="S3201">
        <v>1370</v>
      </c>
      <c r="T3201">
        <v>1048576</v>
      </c>
      <c r="U3201" s="13">
        <v>1.3065340000000001</v>
      </c>
      <c r="V3201" s="13">
        <v>0.76538399999999995</v>
      </c>
      <c r="W3201">
        <v>1953</v>
      </c>
      <c r="X3201">
        <v>39</v>
      </c>
      <c r="Z3201" s="10">
        <f>IF($N3201&lt;&gt;0,constants!$L$2,IF($O3201&lt;&gt;0,constants!$M$2,IF($P3201&lt;&gt;0,constants!$N$2,0)))</f>
        <v>1117.99</v>
      </c>
      <c r="AA3201" s="10">
        <f>IF($N3201&lt;&gt;0,constants!$L$2,IF($O3201&lt;&gt;0,constants!$M$2,IF($P3201&lt;&gt;0,constants!$P$2,0)))</f>
        <v>4051.45</v>
      </c>
      <c r="AB3201" s="11">
        <f>constants!$O$2</f>
        <v>4861.32</v>
      </c>
      <c r="AC3201" s="11">
        <f>VLOOKUP(BWscncns[[#This Row],[scanner]],[0]!ScnrAvgBW,2,FALSE)/1000</f>
        <v>6440.9193022088357</v>
      </c>
      <c r="AD3201" s="8">
        <f>(1+$F3201)*Z3201</f>
        <v>1906.5206291688246</v>
      </c>
      <c r="AE3201" s="8">
        <f>(1+$F3201)*AA3201</f>
        <v>6908.9821939785097</v>
      </c>
      <c r="AF3201" s="8">
        <f>(1+$F3201)*AB3201</f>
        <v>8290.0624021601179</v>
      </c>
      <c r="AG3201" s="8">
        <f>(1+$F3201)*AC3201</f>
        <v>10983.770445596845</v>
      </c>
      <c r="AH3201" s="8">
        <f>(1+$F3201)*$T3201/1000</f>
        <v>1788.1481723909244</v>
      </c>
      <c r="AI3201" s="8">
        <f>(1+BWscncns[[#This Row],[pid_error]]*K_p)*BWscncns[[#This Row],[dbw]]/1000</f>
        <v>1418.3620861954621</v>
      </c>
      <c r="AJ3201" s="13">
        <f>BWscncns[[#This Row],[Torflow prgrssv alt vote]]/VLOOKUP(BWscncns[[#This Row],[class]],AltBWtotl,2,FALSE)*100</f>
        <v>2.7973886768262981E-2</v>
      </c>
      <c r="AK3201">
        <f>IF(D3201=E3201,1,0)</f>
        <v>1</v>
      </c>
    </row>
    <row r="3202" spans="1:37">
      <c r="A3202" s="1" t="s">
        <v>9636</v>
      </c>
      <c r="B3202" s="1" t="s">
        <v>9637</v>
      </c>
      <c r="C3202">
        <v>1610</v>
      </c>
      <c r="D3202">
        <v>1524997615</v>
      </c>
      <c r="E3202">
        <v>1524997615</v>
      </c>
      <c r="F3202" s="2">
        <v>0.30808918599200003</v>
      </c>
      <c r="G3202" s="2">
        <v>0.30808918599200003</v>
      </c>
      <c r="H3202">
        <v>1607379</v>
      </c>
      <c r="I3202" s="2">
        <v>0.14354659880599999</v>
      </c>
      <c r="J3202" s="2">
        <v>0</v>
      </c>
      <c r="K3202">
        <v>3</v>
      </c>
      <c r="L3202" s="1" t="s">
        <v>11639</v>
      </c>
      <c r="M3202" s="1" t="s">
        <v>9637</v>
      </c>
      <c r="N3202">
        <v>0</v>
      </c>
      <c r="O3202">
        <v>0</v>
      </c>
      <c r="P3202">
        <v>1</v>
      </c>
      <c r="Q3202">
        <v>0</v>
      </c>
      <c r="R3202" s="19">
        <f>BWscncns[[#This Row],[C fx]]*4+BWscncns[[#This Row],[C fg]]*2+BWscncns[[#This Row],[C fm]]</f>
        <v>1</v>
      </c>
      <c r="S3202">
        <v>1520</v>
      </c>
      <c r="T3202">
        <v>1228800</v>
      </c>
      <c r="U3202" s="13">
        <v>1.2369790000000001</v>
      </c>
      <c r="V3202" s="13">
        <v>0.80842099999999995</v>
      </c>
      <c r="W3202">
        <v>2194</v>
      </c>
      <c r="X3202">
        <v>43</v>
      </c>
      <c r="Z3202" s="10">
        <f>IF($N3202&lt;&gt;0,constants!$L$2,IF($O3202&lt;&gt;0,constants!$M$2,IF($P3202&lt;&gt;0,constants!$N$2,0)))</f>
        <v>1117.99</v>
      </c>
      <c r="AA3202" s="10">
        <f>IF($N3202&lt;&gt;0,constants!$L$2,IF($O3202&lt;&gt;0,constants!$M$2,IF($P3202&lt;&gt;0,constants!$P$2,0)))</f>
        <v>4051.45</v>
      </c>
      <c r="AB3202" s="11">
        <f>constants!$O$2</f>
        <v>4861.32</v>
      </c>
      <c r="AC3202" s="11">
        <f>VLOOKUP(BWscncns[[#This Row],[scanner]],[0]!ScnrAvgBW,2,FALSE)/1000</f>
        <v>6440.9193022088357</v>
      </c>
      <c r="AD3202" s="8">
        <f>(1+$F3202)*Z3202</f>
        <v>1462.4306290471961</v>
      </c>
      <c r="AE3202" s="8">
        <f>(1+$F3202)*AA3202</f>
        <v>5299.6579325872881</v>
      </c>
      <c r="AF3202" s="8">
        <f>(1+$F3202)*AB3202</f>
        <v>6359.0401216466298</v>
      </c>
      <c r="AG3202" s="8">
        <f>(1+$F3202)*AC3202</f>
        <v>8425.2968870665172</v>
      </c>
      <c r="AH3202" s="8">
        <f>(1+$F3202)*$T3202/1000</f>
        <v>1607.3799917469698</v>
      </c>
      <c r="AI3202" s="8">
        <f>(1+BWscncns[[#This Row],[pid_error]]*K_p)*BWscncns[[#This Row],[dbw]]/1000</f>
        <v>1418.0899958734847</v>
      </c>
      <c r="AJ3202" s="13">
        <f>BWscncns[[#This Row],[Torflow prgrssv alt vote]]/VLOOKUP(BWscncns[[#This Row],[class]],AltBWtotl,2,FALSE)*100</f>
        <v>2.7968520420747201E-2</v>
      </c>
      <c r="AK3202">
        <f>IF(D3202=E3202,1,0)</f>
        <v>1</v>
      </c>
    </row>
    <row r="3203" spans="1:37">
      <c r="A3203" s="1" t="s">
        <v>2835</v>
      </c>
      <c r="B3203" s="1" t="s">
        <v>49</v>
      </c>
      <c r="C3203">
        <v>1810</v>
      </c>
      <c r="D3203">
        <v>1525003372</v>
      </c>
      <c r="E3203">
        <v>1525003372</v>
      </c>
      <c r="F3203" s="2">
        <v>0.76914126671399996</v>
      </c>
      <c r="G3203" s="2">
        <v>0.76914126671399996</v>
      </c>
      <c r="H3203">
        <v>1811600</v>
      </c>
      <c r="I3203" s="2">
        <v>0.245050353478</v>
      </c>
      <c r="J3203" s="2">
        <v>0</v>
      </c>
      <c r="K3203">
        <v>2</v>
      </c>
      <c r="L3203" s="1" t="s">
        <v>11569</v>
      </c>
      <c r="M3203" s="1" t="s">
        <v>49</v>
      </c>
      <c r="N3203">
        <v>0</v>
      </c>
      <c r="O3203">
        <v>0</v>
      </c>
      <c r="P3203">
        <v>1</v>
      </c>
      <c r="Q3203">
        <v>0</v>
      </c>
      <c r="R3203" s="19">
        <f>BWscncns[[#This Row],[C fx]]*4+BWscncns[[#This Row],[C fg]]*2+BWscncns[[#This Row],[C fm]]</f>
        <v>1</v>
      </c>
      <c r="S3203">
        <v>1560</v>
      </c>
      <c r="T3203">
        <v>1024000</v>
      </c>
      <c r="U3203" s="13">
        <v>1.5234380000000001</v>
      </c>
      <c r="V3203" s="13">
        <v>0.65641000000000005</v>
      </c>
      <c r="W3203">
        <v>1287</v>
      </c>
      <c r="X3203">
        <v>25</v>
      </c>
      <c r="Z3203" s="10">
        <f>IF($N3203&lt;&gt;0,constants!$L$2,IF($O3203&lt;&gt;0,constants!$M$2,IF($P3203&lt;&gt;0,constants!$N$2,0)))</f>
        <v>1117.99</v>
      </c>
      <c r="AA3203" s="10">
        <f>IF($N3203&lt;&gt;0,constants!$L$2,IF($O3203&lt;&gt;0,constants!$M$2,IF($P3203&lt;&gt;0,constants!$P$2,0)))</f>
        <v>4051.45</v>
      </c>
      <c r="AB3203" s="11">
        <f>constants!$O$2</f>
        <v>4861.32</v>
      </c>
      <c r="AC3203" s="11">
        <f>VLOOKUP(BWscncns[[#This Row],[scanner]],[0]!ScnrAvgBW,2,FALSE)/1000</f>
        <v>8853.6095214723919</v>
      </c>
      <c r="AD3203" s="8">
        <f>(1+$F3203)*Z3203</f>
        <v>1977.8822447735849</v>
      </c>
      <c r="AE3203" s="8">
        <f>(1+$F3203)*AA3203</f>
        <v>7167.5873850284352</v>
      </c>
      <c r="AF3203" s="8">
        <f>(1+$F3203)*AB3203</f>
        <v>8600.3618227021016</v>
      </c>
      <c r="AG3203" s="8">
        <f>(1+$F3203)*AC3203</f>
        <v>15663.285963808799</v>
      </c>
      <c r="AH3203" s="8">
        <f>(1+$F3203)*$T3203/1000</f>
        <v>1811.6006571151361</v>
      </c>
      <c r="AI3203" s="8">
        <f>(1+BWscncns[[#This Row],[pid_error]]*K_p)*BWscncns[[#This Row],[dbw]]/1000</f>
        <v>1417.800328557568</v>
      </c>
      <c r="AJ3203" s="13">
        <f>BWscncns[[#This Row],[Torflow prgrssv alt vote]]/VLOOKUP(BWscncns[[#This Row],[class]],AltBWtotl,2,FALSE)*100</f>
        <v>2.7962807407987775E-2</v>
      </c>
      <c r="AK3203">
        <f>IF(D3203=E3203,1,0)</f>
        <v>1</v>
      </c>
    </row>
    <row r="3204" spans="1:37">
      <c r="A3204" s="1" t="s">
        <v>10746</v>
      </c>
      <c r="B3204" s="1" t="s">
        <v>49</v>
      </c>
      <c r="C3204">
        <v>1810</v>
      </c>
      <c r="D3204">
        <v>1524997615</v>
      </c>
      <c r="E3204">
        <v>1524997615</v>
      </c>
      <c r="F3204" s="2">
        <v>0.76664099741799996</v>
      </c>
      <c r="G3204" s="2">
        <v>0.76664099741799996</v>
      </c>
      <c r="H3204">
        <v>1809040</v>
      </c>
      <c r="I3204" s="2">
        <v>0.325227891825</v>
      </c>
      <c r="J3204" s="2">
        <v>0</v>
      </c>
      <c r="K3204">
        <v>3</v>
      </c>
      <c r="L3204" s="1" t="s">
        <v>11639</v>
      </c>
      <c r="M3204" s="1" t="s">
        <v>49</v>
      </c>
      <c r="N3204">
        <v>0</v>
      </c>
      <c r="O3204">
        <v>0</v>
      </c>
      <c r="P3204">
        <v>1</v>
      </c>
      <c r="Q3204">
        <v>0</v>
      </c>
      <c r="R3204" s="19">
        <f>BWscncns[[#This Row],[C fx]]*4+BWscncns[[#This Row],[C fg]]*2+BWscncns[[#This Row],[C fm]]</f>
        <v>1</v>
      </c>
      <c r="S3204">
        <v>1170</v>
      </c>
      <c r="T3204">
        <v>1024000</v>
      </c>
      <c r="U3204" s="13">
        <v>1.1425780000000001</v>
      </c>
      <c r="V3204" s="13">
        <v>0.87521400000000005</v>
      </c>
      <c r="W3204">
        <v>2499</v>
      </c>
      <c r="X3204">
        <v>49</v>
      </c>
      <c r="Z3204" s="10">
        <f>IF($N3204&lt;&gt;0,constants!$L$2,IF($O3204&lt;&gt;0,constants!$M$2,IF($P3204&lt;&gt;0,constants!$N$2,0)))</f>
        <v>1117.99</v>
      </c>
      <c r="AA3204" s="10">
        <f>IF($N3204&lt;&gt;0,constants!$L$2,IF($O3204&lt;&gt;0,constants!$M$2,IF($P3204&lt;&gt;0,constants!$P$2,0)))</f>
        <v>4051.45</v>
      </c>
      <c r="AB3204" s="11">
        <f>constants!$O$2</f>
        <v>4861.32</v>
      </c>
      <c r="AC3204" s="11">
        <f>VLOOKUP(BWscncns[[#This Row],[scanner]],[0]!ScnrAvgBW,2,FALSE)/1000</f>
        <v>6440.9193022088357</v>
      </c>
      <c r="AD3204" s="8">
        <f>(1+$F3204)*Z3204</f>
        <v>1975.0869687033498</v>
      </c>
      <c r="AE3204" s="8">
        <f>(1+$F3204)*AA3204</f>
        <v>7157.4576689891555</v>
      </c>
      <c r="AF3204" s="8">
        <f>(1+$F3204)*AB3204</f>
        <v>8588.2072135680719</v>
      </c>
      <c r="AG3204" s="8">
        <f>(1+$F3204)*AC3204</f>
        <v>11378.792100343066</v>
      </c>
      <c r="AH3204" s="8">
        <f>(1+$F3204)*$T3204/1000</f>
        <v>1809.040381356032</v>
      </c>
      <c r="AI3204" s="8">
        <f>(1+BWscncns[[#This Row],[pid_error]]*K_p)*BWscncns[[#This Row],[dbw]]/1000</f>
        <v>1416.520190678016</v>
      </c>
      <c r="AJ3204" s="13">
        <f>BWscncns[[#This Row],[Torflow prgrssv alt vote]]/VLOOKUP(BWscncns[[#This Row],[class]],AltBWtotl,2,FALSE)*100</f>
        <v>2.7937559671574849E-2</v>
      </c>
      <c r="AK3204">
        <f>IF(D3204=E3204,1,0)</f>
        <v>1</v>
      </c>
    </row>
    <row r="3205" spans="1:37">
      <c r="A3205" s="1" t="s">
        <v>3329</v>
      </c>
      <c r="B3205" s="1" t="s">
        <v>3330</v>
      </c>
      <c r="C3205">
        <v>1470</v>
      </c>
      <c r="D3205">
        <v>1524857267</v>
      </c>
      <c r="E3205">
        <v>1524857267</v>
      </c>
      <c r="F3205" s="2">
        <v>9.0362960776499995E-2</v>
      </c>
      <c r="G3205" s="2">
        <v>9.0362960776499995E-2</v>
      </c>
      <c r="H3205">
        <v>1471378</v>
      </c>
      <c r="I3205" s="2">
        <v>0.38533641259000001</v>
      </c>
      <c r="J3205" s="2">
        <v>0</v>
      </c>
      <c r="K3205">
        <v>4</v>
      </c>
      <c r="L3205" s="1" t="s">
        <v>11931</v>
      </c>
      <c r="M3205" s="1" t="s">
        <v>3330</v>
      </c>
      <c r="N3205">
        <v>0</v>
      </c>
      <c r="O3205">
        <v>0</v>
      </c>
      <c r="P3205">
        <v>1</v>
      </c>
      <c r="Q3205">
        <v>0</v>
      </c>
      <c r="R3205" s="19">
        <f>BWscncns[[#This Row],[C fx]]*4+BWscncns[[#This Row],[C fg]]*2+BWscncns[[#This Row],[C fm]]</f>
        <v>1</v>
      </c>
      <c r="S3205">
        <v>1450</v>
      </c>
      <c r="T3205">
        <v>1354823</v>
      </c>
      <c r="U3205" s="13">
        <v>1.0702510000000001</v>
      </c>
      <c r="V3205" s="13">
        <v>0.934361</v>
      </c>
      <c r="W3205">
        <v>2864</v>
      </c>
      <c r="X3205">
        <v>57</v>
      </c>
      <c r="Z3205" s="10">
        <f>IF($N3205&lt;&gt;0,constants!$L$2,IF($O3205&lt;&gt;0,constants!$M$2,IF($P3205&lt;&gt;0,constants!$N$2,0)))</f>
        <v>1117.99</v>
      </c>
      <c r="AA3205" s="10">
        <f>IF($N3205&lt;&gt;0,constants!$L$2,IF($O3205&lt;&gt;0,constants!$M$2,IF($P3205&lt;&gt;0,constants!$P$2,0)))</f>
        <v>4051.45</v>
      </c>
      <c r="AB3205" s="11">
        <f>constants!$O$2</f>
        <v>4861.32</v>
      </c>
      <c r="AC3205" s="11">
        <f>VLOOKUP(BWscncns[[#This Row],[scanner]],[0]!ScnrAvgBW,2,FALSE)/1000</f>
        <v>4819.491751072962</v>
      </c>
      <c r="AD3205" s="8">
        <f>(1+$F3205)*Z3205</f>
        <v>1219.0148865185192</v>
      </c>
      <c r="AE3205" s="8">
        <f>(1+$F3205)*AA3205</f>
        <v>4417.5510174379506</v>
      </c>
      <c r="AF3205" s="8">
        <f>(1+$F3205)*AB3205</f>
        <v>5300.6032684820148</v>
      </c>
      <c r="AG3205" s="8">
        <f>(1+$F3205)*AC3205</f>
        <v>5254.9952951378327</v>
      </c>
      <c r="AH3205" s="8">
        <f>(1+$F3205)*$T3205/1000</f>
        <v>1477.2488176081001</v>
      </c>
      <c r="AI3205" s="8">
        <f>(1+BWscncns[[#This Row],[pid_error]]*K_p)*BWscncns[[#This Row],[dbw]]/1000</f>
        <v>1416.03590880405</v>
      </c>
      <c r="AJ3205" s="13">
        <f>BWscncns[[#This Row],[Torflow prgrssv alt vote]]/VLOOKUP(BWscncns[[#This Row],[class]],AltBWtotl,2,FALSE)*100</f>
        <v>2.7928008340191907E-2</v>
      </c>
      <c r="AK3205">
        <f>IF(D3205=E3205,1,0)</f>
        <v>1</v>
      </c>
    </row>
    <row r="3206" spans="1:37">
      <c r="A3206" s="1" t="s">
        <v>7064</v>
      </c>
      <c r="B3206" s="1" t="s">
        <v>7065</v>
      </c>
      <c r="C3206">
        <v>1780</v>
      </c>
      <c r="D3206">
        <v>1524973689</v>
      </c>
      <c r="E3206">
        <v>1524973689</v>
      </c>
      <c r="F3206" s="2">
        <v>0.70069200336299997</v>
      </c>
      <c r="G3206" s="2">
        <v>0.70069200336299997</v>
      </c>
      <c r="H3206">
        <v>1783304</v>
      </c>
      <c r="I3206" s="2">
        <v>0.17979294986399999</v>
      </c>
      <c r="J3206" s="2">
        <v>0</v>
      </c>
      <c r="K3206">
        <v>3</v>
      </c>
      <c r="L3206" s="1" t="s">
        <v>11685</v>
      </c>
      <c r="M3206" s="1" t="s">
        <v>7065</v>
      </c>
      <c r="N3206">
        <v>0</v>
      </c>
      <c r="O3206">
        <v>0</v>
      </c>
      <c r="P3206">
        <v>1</v>
      </c>
      <c r="Q3206">
        <v>0</v>
      </c>
      <c r="R3206" s="19">
        <f>BWscncns[[#This Row],[C fx]]*4+BWscncns[[#This Row],[C fg]]*2+BWscncns[[#This Row],[C fm]]</f>
        <v>1</v>
      </c>
      <c r="S3206">
        <v>1370</v>
      </c>
      <c r="T3206">
        <v>1048576</v>
      </c>
      <c r="U3206" s="13">
        <v>1.3065340000000001</v>
      </c>
      <c r="V3206" s="13">
        <v>0.76538399999999995</v>
      </c>
      <c r="W3206">
        <v>1952</v>
      </c>
      <c r="X3206">
        <v>39</v>
      </c>
      <c r="Z3206" s="10">
        <f>IF($N3206&lt;&gt;0,constants!$L$2,IF($O3206&lt;&gt;0,constants!$M$2,IF($P3206&lt;&gt;0,constants!$N$2,0)))</f>
        <v>1117.99</v>
      </c>
      <c r="AA3206" s="10">
        <f>IF($N3206&lt;&gt;0,constants!$L$2,IF($O3206&lt;&gt;0,constants!$M$2,IF($P3206&lt;&gt;0,constants!$P$2,0)))</f>
        <v>4051.45</v>
      </c>
      <c r="AB3206" s="11">
        <f>constants!$O$2</f>
        <v>4861.32</v>
      </c>
      <c r="AC3206" s="11">
        <f>VLOOKUP(BWscncns[[#This Row],[scanner]],[0]!ScnrAvgBW,2,FALSE)/1000</f>
        <v>6440.9193022088357</v>
      </c>
      <c r="AD3206" s="8">
        <f>(1+$F3206)*Z3206</f>
        <v>1901.3566528398003</v>
      </c>
      <c r="AE3206" s="8">
        <f>(1+$F3206)*AA3206</f>
        <v>6890.2686170250263</v>
      </c>
      <c r="AF3206" s="8">
        <f>(1+$F3206)*AB3206</f>
        <v>8267.6080497886178</v>
      </c>
      <c r="AG3206" s="8">
        <f>(1+$F3206)*AC3206</f>
        <v>10954.01995157296</v>
      </c>
      <c r="AH3206" s="8">
        <f>(1+$F3206)*$T3206/1000</f>
        <v>1783.304818118361</v>
      </c>
      <c r="AI3206" s="8">
        <f>(1+BWscncns[[#This Row],[pid_error]]*K_p)*BWscncns[[#This Row],[dbw]]/1000</f>
        <v>1415.9404090591804</v>
      </c>
      <c r="AJ3206" s="13">
        <f>BWscncns[[#This Row],[Torflow prgrssv alt vote]]/VLOOKUP(BWscncns[[#This Row],[class]],AltBWtotl,2,FALSE)*100</f>
        <v>2.7926124830279044E-2</v>
      </c>
      <c r="AK3206">
        <f>IF(D3206=E3206,1,0)</f>
        <v>1</v>
      </c>
    </row>
    <row r="3207" spans="1:37">
      <c r="A3207" s="1" t="s">
        <v>9772</v>
      </c>
      <c r="B3207" s="1" t="s">
        <v>9773</v>
      </c>
      <c r="C3207">
        <v>734</v>
      </c>
      <c r="D3207">
        <v>1524984900</v>
      </c>
      <c r="E3207">
        <v>1524984900</v>
      </c>
      <c r="F3207" s="2">
        <v>-0.65017050012900002</v>
      </c>
      <c r="G3207" s="2">
        <v>-0.65017050012900002</v>
      </c>
      <c r="H3207">
        <v>733645</v>
      </c>
      <c r="I3207" s="2">
        <v>-1.36948063459E-2</v>
      </c>
      <c r="J3207" s="2">
        <v>9.5238095238100007E-2</v>
      </c>
      <c r="K3207">
        <v>7</v>
      </c>
      <c r="L3207" s="1" t="s">
        <v>11929</v>
      </c>
      <c r="M3207" s="1" t="s">
        <v>9773</v>
      </c>
      <c r="N3207">
        <v>0</v>
      </c>
      <c r="O3207">
        <v>0</v>
      </c>
      <c r="P3207">
        <v>1</v>
      </c>
      <c r="Q3207">
        <v>0</v>
      </c>
      <c r="R3207" s="19">
        <f>BWscncns[[#This Row],[C fx]]*4+BWscncns[[#This Row],[C fg]]*2+BWscncns[[#This Row],[C fm]]</f>
        <v>1</v>
      </c>
      <c r="S3207">
        <v>734</v>
      </c>
      <c r="T3207">
        <v>2097152</v>
      </c>
      <c r="U3207" s="13">
        <v>0.34999799999999998</v>
      </c>
      <c r="V3207" s="13">
        <v>2.8571550000000001</v>
      </c>
      <c r="W3207">
        <v>5319</v>
      </c>
      <c r="X3207">
        <v>106</v>
      </c>
      <c r="Z3207" s="10">
        <f>IF($N3207&lt;&gt;0,constants!$L$2,IF($O3207&lt;&gt;0,constants!$M$2,IF($P3207&lt;&gt;0,constants!$N$2,0)))</f>
        <v>1117.99</v>
      </c>
      <c r="AA3207" s="10">
        <f>IF($N3207&lt;&gt;0,constants!$L$2,IF($O3207&lt;&gt;0,constants!$M$2,IF($P3207&lt;&gt;0,constants!$P$2,0)))</f>
        <v>4051.45</v>
      </c>
      <c r="AB3207" s="11">
        <f>constants!$O$2</f>
        <v>4861.32</v>
      </c>
      <c r="AC3207" s="11">
        <f>VLOOKUP(BWscncns[[#This Row],[scanner]],[0]!ScnrAvgBW,2,FALSE)/1000</f>
        <v>885.64026081730776</v>
      </c>
      <c r="AD3207" s="8">
        <f>(1+$F3207)*Z3207</f>
        <v>391.10588256077926</v>
      </c>
      <c r="AE3207" s="8">
        <f>(1+$F3207)*AA3207</f>
        <v>1417.3167272523629</v>
      </c>
      <c r="AF3207" s="8">
        <f>(1+$F3207)*AB3207</f>
        <v>1700.6331443128895</v>
      </c>
      <c r="AG3207" s="8">
        <f>(1+$F3207)*AC3207</f>
        <v>309.82308950734074</v>
      </c>
      <c r="AH3207" s="8">
        <f>(1+$F3207)*$T3207/1000</f>
        <v>733.64563531346732</v>
      </c>
      <c r="AI3207" s="8">
        <f>(1+BWscncns[[#This Row],[pid_error]]*K_p)*BWscncns[[#This Row],[dbw]]/1000</f>
        <v>1415.3988176567336</v>
      </c>
      <c r="AJ3207" s="13">
        <f>BWscncns[[#This Row],[Torflow prgrssv alt vote]]/VLOOKUP(BWscncns[[#This Row],[class]],AltBWtotl,2,FALSE)*100</f>
        <v>2.7915443202002201E-2</v>
      </c>
      <c r="AK3207">
        <f>IF(D3207=E3207,1,0)</f>
        <v>1</v>
      </c>
    </row>
    <row r="3208" spans="1:37">
      <c r="A3208" s="1" t="s">
        <v>1434</v>
      </c>
      <c r="B3208" s="1" t="s">
        <v>1435</v>
      </c>
      <c r="C3208">
        <v>215</v>
      </c>
      <c r="D3208">
        <v>1524989656</v>
      </c>
      <c r="E3208">
        <v>1524989656</v>
      </c>
      <c r="F3208" s="2">
        <v>-0.91764160018200003</v>
      </c>
      <c r="G3208" s="2">
        <v>-0.91764160018200003</v>
      </c>
      <c r="H3208">
        <v>215250</v>
      </c>
      <c r="I3208" s="2">
        <v>-3.2519414199700003E-2</v>
      </c>
      <c r="J3208" s="2">
        <v>0.54545454545500005</v>
      </c>
      <c r="K3208">
        <v>8</v>
      </c>
      <c r="L3208" s="1" t="s">
        <v>11922</v>
      </c>
      <c r="M3208" s="1" t="s">
        <v>1435</v>
      </c>
      <c r="N3208">
        <v>1</v>
      </c>
      <c r="O3208">
        <v>0</v>
      </c>
      <c r="P3208">
        <v>0</v>
      </c>
      <c r="Q3208">
        <v>0</v>
      </c>
      <c r="R3208" s="19">
        <f>BWscncns[[#This Row],[C fx]]*4+BWscncns[[#This Row],[C fg]]*2+BWscncns[[#This Row],[C fm]]</f>
        <v>4</v>
      </c>
      <c r="S3208">
        <v>243</v>
      </c>
      <c r="T3208">
        <v>2613583</v>
      </c>
      <c r="U3208" s="13">
        <v>9.2976000000000003E-2</v>
      </c>
      <c r="V3208" s="13">
        <v>10.755485999999999</v>
      </c>
      <c r="W3208">
        <v>6231</v>
      </c>
      <c r="X3208">
        <v>124</v>
      </c>
      <c r="Z3208" s="10">
        <f>IF($N3208&lt;&gt;0,constants!$L$2,IF($O3208&lt;&gt;0,constants!$M$2,IF($P3208&lt;&gt;0,constants!$N$2,0)))</f>
        <v>10125.48</v>
      </c>
      <c r="AA3208" s="10">
        <f>IF($N3208&lt;&gt;0,constants!$L$2,IF($O3208&lt;&gt;0,constants!$M$2,IF($P3208&lt;&gt;0,constants!$P$2,0)))</f>
        <v>10125.48</v>
      </c>
      <c r="AB3208" s="11">
        <f>constants!$O$2</f>
        <v>4861.32</v>
      </c>
      <c r="AC3208" s="11">
        <f>VLOOKUP(BWscncns[[#This Row],[scanner]],[0]!ScnrAvgBW,2,FALSE)/1000</f>
        <v>509.99709399477808</v>
      </c>
      <c r="AD3208" s="8">
        <f>(1+$F3208)*Z3208</f>
        <v>833.91833018916236</v>
      </c>
      <c r="AE3208" s="8">
        <f>(1+$F3208)*AA3208</f>
        <v>833.91833018916236</v>
      </c>
      <c r="AF3208" s="8">
        <f>(1+$F3208)*AB3208</f>
        <v>400.37053620323962</v>
      </c>
      <c r="AG3208" s="8">
        <f>(1+$F3208)*AC3208</f>
        <v>42.002544573240044</v>
      </c>
      <c r="AH3208" s="8">
        <f>(1+$F3208)*$T3208/1000</f>
        <v>215.25051367152781</v>
      </c>
      <c r="AI3208" s="8">
        <f>(1+BWscncns[[#This Row],[pid_error]]*K_p)*BWscncns[[#This Row],[dbw]]/1000</f>
        <v>1414.4167568357639</v>
      </c>
      <c r="AJ3208" s="13">
        <f>BWscncns[[#This Row],[Torflow prgrssv alt vote]]/VLOOKUP(BWscncns[[#This Row],[class]],AltBWtotl,2,FALSE)*100</f>
        <v>1.2122604201893891E-2</v>
      </c>
      <c r="AK3208">
        <f>IF(D3208=E3208,1,0)</f>
        <v>1</v>
      </c>
    </row>
    <row r="3209" spans="1:37">
      <c r="A3209" s="1" t="s">
        <v>8853</v>
      </c>
      <c r="B3209" s="1" t="s">
        <v>28</v>
      </c>
      <c r="C3209">
        <v>1310</v>
      </c>
      <c r="D3209">
        <v>1524993264</v>
      </c>
      <c r="E3209">
        <v>1524993264</v>
      </c>
      <c r="F3209" s="2">
        <v>-0.141418040134</v>
      </c>
      <c r="G3209" s="2">
        <v>-0.141418040134</v>
      </c>
      <c r="H3209">
        <v>1306473</v>
      </c>
      <c r="I3209" s="2">
        <v>-9.8652816531900001E-2</v>
      </c>
      <c r="J3209" s="2">
        <v>0</v>
      </c>
      <c r="K3209">
        <v>5</v>
      </c>
      <c r="L3209" s="1" t="s">
        <v>11828</v>
      </c>
      <c r="M3209" s="1" t="s">
        <v>28</v>
      </c>
      <c r="N3209">
        <v>0</v>
      </c>
      <c r="O3209">
        <v>0</v>
      </c>
      <c r="P3209">
        <v>1</v>
      </c>
      <c r="Q3209">
        <v>0</v>
      </c>
      <c r="R3209" s="19">
        <f>BWscncns[[#This Row],[C fx]]*4+BWscncns[[#This Row],[C fg]]*2+BWscncns[[#This Row],[C fm]]</f>
        <v>1</v>
      </c>
      <c r="S3209">
        <v>1330</v>
      </c>
      <c r="T3209">
        <v>1521664</v>
      </c>
      <c r="U3209" s="13">
        <v>0.87404300000000001</v>
      </c>
      <c r="V3209" s="13">
        <v>1.1441079999999999</v>
      </c>
      <c r="W3209">
        <v>3801</v>
      </c>
      <c r="X3209">
        <v>76</v>
      </c>
      <c r="Z3209" s="10">
        <f>IF($N3209&lt;&gt;0,constants!$L$2,IF($O3209&lt;&gt;0,constants!$M$2,IF($P3209&lt;&gt;0,constants!$N$2,0)))</f>
        <v>1117.99</v>
      </c>
      <c r="AA3209" s="10">
        <f>IF($N3209&lt;&gt;0,constants!$L$2,IF($O3209&lt;&gt;0,constants!$M$2,IF($P3209&lt;&gt;0,constants!$P$2,0)))</f>
        <v>4051.45</v>
      </c>
      <c r="AB3209" s="11">
        <f>constants!$O$2</f>
        <v>4861.32</v>
      </c>
      <c r="AC3209" s="11">
        <f>VLOOKUP(BWscncns[[#This Row],[scanner]],[0]!ScnrAvgBW,2,FALSE)/1000</f>
        <v>3794.4265750962772</v>
      </c>
      <c r="AD3209" s="8">
        <f>(1+$F3209)*Z3209</f>
        <v>959.88604531058945</v>
      </c>
      <c r="AE3209" s="8">
        <f>(1+$F3209)*AA3209</f>
        <v>3478.5018812991057</v>
      </c>
      <c r="AF3209" s="8">
        <f>(1+$F3209)*AB3209</f>
        <v>4173.8416531357834</v>
      </c>
      <c r="AG3209" s="8">
        <f>(1+$F3209)*AC3209</f>
        <v>3257.8262054137958</v>
      </c>
      <c r="AH3209" s="8">
        <f>(1+$F3209)*$T3209/1000</f>
        <v>1306.473259377537</v>
      </c>
      <c r="AI3209" s="8">
        <f>(1+BWscncns[[#This Row],[pid_error]]*K_p)*BWscncns[[#This Row],[dbw]]/1000</f>
        <v>1414.0686296887686</v>
      </c>
      <c r="AJ3209" s="13">
        <f>BWscncns[[#This Row],[Torflow prgrssv alt vote]]/VLOOKUP(BWscncns[[#This Row],[class]],AltBWtotl,2,FALSE)*100</f>
        <v>2.7889208344233144E-2</v>
      </c>
      <c r="AK3209">
        <f>IF(D3209=E3209,1,0)</f>
        <v>1</v>
      </c>
    </row>
    <row r="3210" spans="1:37">
      <c r="A3210" s="1" t="s">
        <v>9532</v>
      </c>
      <c r="B3210" s="1" t="s">
        <v>9533</v>
      </c>
      <c r="C3210">
        <v>1780</v>
      </c>
      <c r="D3210">
        <v>1524948566</v>
      </c>
      <c r="E3210">
        <v>1524948566</v>
      </c>
      <c r="F3210" s="2">
        <v>0.69561770921499999</v>
      </c>
      <c r="G3210" s="2">
        <v>0.69561770921499999</v>
      </c>
      <c r="H3210">
        <v>1777984</v>
      </c>
      <c r="I3210" s="2">
        <v>-0.32996359594500002</v>
      </c>
      <c r="J3210" s="2">
        <v>0</v>
      </c>
      <c r="K3210">
        <v>1</v>
      </c>
      <c r="L3210" s="1" t="s">
        <v>11560</v>
      </c>
      <c r="M3210" s="1" t="s">
        <v>9533</v>
      </c>
      <c r="N3210">
        <v>0</v>
      </c>
      <c r="O3210">
        <v>0</v>
      </c>
      <c r="P3210">
        <v>1</v>
      </c>
      <c r="Q3210">
        <v>0</v>
      </c>
      <c r="R3210" s="19">
        <f>BWscncns[[#This Row],[C fx]]*4+BWscncns[[#This Row],[C fg]]*2+BWscncns[[#This Row],[C fm]]</f>
        <v>1</v>
      </c>
      <c r="S3210">
        <v>1780</v>
      </c>
      <c r="T3210">
        <v>1048576</v>
      </c>
      <c r="U3210" s="13">
        <v>1.69754</v>
      </c>
      <c r="V3210" s="13">
        <v>0.58908799999999995</v>
      </c>
      <c r="W3210">
        <v>847</v>
      </c>
      <c r="X3210">
        <v>16</v>
      </c>
      <c r="Z3210" s="10">
        <f>IF($N3210&lt;&gt;0,constants!$L$2,IF($O3210&lt;&gt;0,constants!$M$2,IF($P3210&lt;&gt;0,constants!$N$2,0)))</f>
        <v>1117.99</v>
      </c>
      <c r="AA3210" s="10">
        <f>IF($N3210&lt;&gt;0,constants!$L$2,IF($O3210&lt;&gt;0,constants!$M$2,IF($P3210&lt;&gt;0,constants!$P$2,0)))</f>
        <v>4051.45</v>
      </c>
      <c r="AB3210" s="11">
        <f>constants!$O$2</f>
        <v>4861.32</v>
      </c>
      <c r="AC3210" s="11">
        <f>VLOOKUP(BWscncns[[#This Row],[scanner]],[0]!ScnrAvgBW,2,FALSE)/1000</f>
        <v>11818.828055288463</v>
      </c>
      <c r="AD3210" s="8">
        <f>(1+$F3210)*Z3210</f>
        <v>1895.6836427252779</v>
      </c>
      <c r="AE3210" s="8">
        <f>(1+$F3210)*AA3210</f>
        <v>6869.7103679991114</v>
      </c>
      <c r="AF3210" s="8">
        <f>(1+$F3210)*AB3210</f>
        <v>8242.9402821610638</v>
      </c>
      <c r="AG3210" s="8">
        <f>(1+$F3210)*AC3210</f>
        <v>20040.214152714198</v>
      </c>
      <c r="AH3210" s="8">
        <f>(1+$F3210)*$T3210/1000</f>
        <v>1777.9840350578279</v>
      </c>
      <c r="AI3210" s="8">
        <f>(1+BWscncns[[#This Row],[pid_error]]*K_p)*BWscncns[[#This Row],[dbw]]/1000</f>
        <v>1413.280017528914</v>
      </c>
      <c r="AJ3210" s="13">
        <f>BWscncns[[#This Row],[Torflow prgrssv alt vote]]/VLOOKUP(BWscncns[[#This Row],[class]],AltBWtotl,2,FALSE)*100</f>
        <v>2.7873654807178991E-2</v>
      </c>
      <c r="AK3210">
        <f>IF(D3210=E3210,1,0)</f>
        <v>1</v>
      </c>
    </row>
    <row r="3211" spans="1:37">
      <c r="A3211" s="1" t="s">
        <v>6899</v>
      </c>
      <c r="B3211" s="1" t="s">
        <v>6900</v>
      </c>
      <c r="C3211">
        <v>1800</v>
      </c>
      <c r="D3211">
        <v>1524959875</v>
      </c>
      <c r="E3211">
        <v>1524959875</v>
      </c>
      <c r="F3211" s="2">
        <v>0.75650821718299999</v>
      </c>
      <c r="G3211" s="2">
        <v>0.75650821718299999</v>
      </c>
      <c r="H3211">
        <v>1798664</v>
      </c>
      <c r="I3211" s="2">
        <v>0.41403287173800002</v>
      </c>
      <c r="J3211" s="2">
        <v>0</v>
      </c>
      <c r="K3211">
        <v>3</v>
      </c>
      <c r="L3211" s="1" t="s">
        <v>11686</v>
      </c>
      <c r="M3211" s="1" t="s">
        <v>6900</v>
      </c>
      <c r="N3211">
        <v>0</v>
      </c>
      <c r="O3211">
        <v>0</v>
      </c>
      <c r="P3211">
        <v>1</v>
      </c>
      <c r="Q3211">
        <v>0</v>
      </c>
      <c r="R3211" s="19">
        <f>BWscncns[[#This Row],[C fx]]*4+BWscncns[[#This Row],[C fg]]*2+BWscncns[[#This Row],[C fm]]</f>
        <v>1</v>
      </c>
      <c r="S3211">
        <v>1320</v>
      </c>
      <c r="T3211">
        <v>1024000</v>
      </c>
      <c r="U3211" s="13">
        <v>1.2890619999999999</v>
      </c>
      <c r="V3211" s="13">
        <v>0.77575799999999995</v>
      </c>
      <c r="W3211">
        <v>2019</v>
      </c>
      <c r="X3211">
        <v>40</v>
      </c>
      <c r="Z3211" s="10">
        <f>IF($N3211&lt;&gt;0,constants!$L$2,IF($O3211&lt;&gt;0,constants!$M$2,IF($P3211&lt;&gt;0,constants!$N$2,0)))</f>
        <v>1117.99</v>
      </c>
      <c r="AA3211" s="10">
        <f>IF($N3211&lt;&gt;0,constants!$L$2,IF($O3211&lt;&gt;0,constants!$M$2,IF($P3211&lt;&gt;0,constants!$P$2,0)))</f>
        <v>4051.45</v>
      </c>
      <c r="AB3211" s="11">
        <f>constants!$O$2</f>
        <v>4861.32</v>
      </c>
      <c r="AC3211" s="11">
        <f>VLOOKUP(BWscncns[[#This Row],[scanner]],[0]!ScnrAvgBW,2,FALSE)/1000</f>
        <v>6440.9193022088357</v>
      </c>
      <c r="AD3211" s="8">
        <f>(1+$F3211)*Z3211</f>
        <v>1963.7586217284222</v>
      </c>
      <c r="AE3211" s="8">
        <f>(1+$F3211)*AA3211</f>
        <v>7116.4052165060648</v>
      </c>
      <c r="AF3211" s="8">
        <f>(1+$F3211)*AB3211</f>
        <v>8538.9485263560618</v>
      </c>
      <c r="AG3211" s="8">
        <f>(1+$F3211)*AC3211</f>
        <v>11313.527680542415</v>
      </c>
      <c r="AH3211" s="8">
        <f>(1+$F3211)*$T3211/1000</f>
        <v>1798.664414395392</v>
      </c>
      <c r="AI3211" s="8">
        <f>(1+BWscncns[[#This Row],[pid_error]]*K_p)*BWscncns[[#This Row],[dbw]]/1000</f>
        <v>1411.3322071976959</v>
      </c>
      <c r="AJ3211" s="13">
        <f>BWscncns[[#This Row],[Torflow prgrssv alt vote]]/VLOOKUP(BWscncns[[#This Row],[class]],AltBWtotl,2,FALSE)*100</f>
        <v>2.7835238787615395E-2</v>
      </c>
      <c r="AK3211">
        <f>IF(D3211=E3211,1,0)</f>
        <v>1</v>
      </c>
    </row>
    <row r="3212" spans="1:37">
      <c r="A3212" s="1" t="s">
        <v>3711</v>
      </c>
      <c r="B3212" s="1" t="s">
        <v>3712</v>
      </c>
      <c r="C3212">
        <v>1800</v>
      </c>
      <c r="D3212">
        <v>1524998096</v>
      </c>
      <c r="E3212">
        <v>1524998096</v>
      </c>
      <c r="F3212" s="2">
        <v>0.75552082512999996</v>
      </c>
      <c r="G3212" s="2">
        <v>0.75552082512999996</v>
      </c>
      <c r="H3212">
        <v>1797653</v>
      </c>
      <c r="I3212" s="2">
        <v>-0.23937883066499999</v>
      </c>
      <c r="J3212" s="2">
        <v>0</v>
      </c>
      <c r="K3212">
        <v>1</v>
      </c>
      <c r="L3212" s="1" t="s">
        <v>11564</v>
      </c>
      <c r="M3212" s="1" t="s">
        <v>3712</v>
      </c>
      <c r="N3212">
        <v>0</v>
      </c>
      <c r="O3212">
        <v>0</v>
      </c>
      <c r="P3212">
        <v>1</v>
      </c>
      <c r="Q3212">
        <v>0</v>
      </c>
      <c r="R3212" s="19">
        <f>BWscncns[[#This Row],[C fx]]*4+BWscncns[[#This Row],[C fg]]*2+BWscncns[[#This Row],[C fm]]</f>
        <v>1</v>
      </c>
      <c r="S3212">
        <v>1710</v>
      </c>
      <c r="T3212">
        <v>1024000</v>
      </c>
      <c r="U3212" s="13">
        <v>1.6699219999999999</v>
      </c>
      <c r="V3212" s="13">
        <v>0.59882999999999997</v>
      </c>
      <c r="W3212">
        <v>897</v>
      </c>
      <c r="X3212">
        <v>17</v>
      </c>
      <c r="Z3212" s="10">
        <f>IF($N3212&lt;&gt;0,constants!$L$2,IF($O3212&lt;&gt;0,constants!$M$2,IF($P3212&lt;&gt;0,constants!$N$2,0)))</f>
        <v>1117.99</v>
      </c>
      <c r="AA3212" s="10">
        <f>IF($N3212&lt;&gt;0,constants!$L$2,IF($O3212&lt;&gt;0,constants!$M$2,IF($P3212&lt;&gt;0,constants!$P$2,0)))</f>
        <v>4051.45</v>
      </c>
      <c r="AB3212" s="11">
        <f>constants!$O$2</f>
        <v>4861.32</v>
      </c>
      <c r="AC3212" s="11">
        <f>VLOOKUP(BWscncns[[#This Row],[scanner]],[0]!ScnrAvgBW,2,FALSE)/1000</f>
        <v>11818.828055288463</v>
      </c>
      <c r="AD3212" s="8">
        <f>(1+$F3212)*Z3212</f>
        <v>1962.6547272870887</v>
      </c>
      <c r="AE3212" s="8">
        <f>(1+$F3212)*AA3212</f>
        <v>7112.4048469729387</v>
      </c>
      <c r="AF3212" s="8">
        <f>(1+$F3212)*AB3212</f>
        <v>8534.1484976209722</v>
      </c>
      <c r="AG3212" s="8">
        <f>(1+$F3212)*AC3212</f>
        <v>20748.198779689596</v>
      </c>
      <c r="AH3212" s="8">
        <f>(1+$F3212)*$T3212/1000</f>
        <v>1797.6533249331201</v>
      </c>
      <c r="AI3212" s="8">
        <f>(1+BWscncns[[#This Row],[pid_error]]*K_p)*BWscncns[[#This Row],[dbw]]/1000</f>
        <v>1410.82666246656</v>
      </c>
      <c r="AJ3212" s="13">
        <f>BWscncns[[#This Row],[Torflow prgrssv alt vote]]/VLOOKUP(BWscncns[[#This Row],[class]],AltBWtotl,2,FALSE)*100</f>
        <v>2.7825268095926205E-2</v>
      </c>
      <c r="AK3212">
        <f>IF(D3212=E3212,1,0)</f>
        <v>1</v>
      </c>
    </row>
    <row r="3213" spans="1:37">
      <c r="A3213" s="1" t="s">
        <v>4585</v>
      </c>
      <c r="B3213" s="1" t="s">
        <v>49</v>
      </c>
      <c r="C3213">
        <v>1800</v>
      </c>
      <c r="D3213">
        <v>1524991615</v>
      </c>
      <c r="E3213">
        <v>1524991615</v>
      </c>
      <c r="F3213" s="2">
        <v>0.75430827188799998</v>
      </c>
      <c r="G3213" s="2">
        <v>0.75430827188799998</v>
      </c>
      <c r="H3213">
        <v>1796411</v>
      </c>
      <c r="I3213" s="2">
        <v>0.12393085503</v>
      </c>
      <c r="J3213" s="2">
        <v>0</v>
      </c>
      <c r="K3213">
        <v>2</v>
      </c>
      <c r="L3213" s="1" t="s">
        <v>11555</v>
      </c>
      <c r="M3213" s="1" t="s">
        <v>49</v>
      </c>
      <c r="N3213">
        <v>0</v>
      </c>
      <c r="O3213">
        <v>0</v>
      </c>
      <c r="P3213">
        <v>1</v>
      </c>
      <c r="Q3213">
        <v>0</v>
      </c>
      <c r="R3213" s="19">
        <f>BWscncns[[#This Row],[C fx]]*4+BWscncns[[#This Row],[C fg]]*2+BWscncns[[#This Row],[C fm]]</f>
        <v>1</v>
      </c>
      <c r="S3213">
        <v>1800</v>
      </c>
      <c r="T3213">
        <v>1024000</v>
      </c>
      <c r="U3213" s="13">
        <v>1.7578119999999999</v>
      </c>
      <c r="V3213" s="13">
        <v>0.56888899999999998</v>
      </c>
      <c r="W3213">
        <v>755</v>
      </c>
      <c r="X3213">
        <v>15</v>
      </c>
      <c r="Z3213" s="10">
        <f>IF($N3213&lt;&gt;0,constants!$L$2,IF($O3213&lt;&gt;0,constants!$M$2,IF($P3213&lt;&gt;0,constants!$N$2,0)))</f>
        <v>1117.99</v>
      </c>
      <c r="AA3213" s="10">
        <f>IF($N3213&lt;&gt;0,constants!$L$2,IF($O3213&lt;&gt;0,constants!$M$2,IF($P3213&lt;&gt;0,constants!$P$2,0)))</f>
        <v>4051.45</v>
      </c>
      <c r="AB3213" s="11">
        <f>constants!$O$2</f>
        <v>4861.32</v>
      </c>
      <c r="AC3213" s="11">
        <f>VLOOKUP(BWscncns[[#This Row],[scanner]],[0]!ScnrAvgBW,2,FALSE)/1000</f>
        <v>8853.6095214723919</v>
      </c>
      <c r="AD3213" s="8">
        <f>(1+$F3213)*Z3213</f>
        <v>1961.2991048880651</v>
      </c>
      <c r="AE3213" s="8">
        <f>(1+$F3213)*AA3213</f>
        <v>7107.4922481406375</v>
      </c>
      <c r="AF3213" s="8">
        <f>(1+$F3213)*AB3213</f>
        <v>8528.2538882945719</v>
      </c>
      <c r="AG3213" s="8">
        <f>(1+$F3213)*AC3213</f>
        <v>15531.960419585375</v>
      </c>
      <c r="AH3213" s="8">
        <f>(1+$F3213)*$T3213/1000</f>
        <v>1796.4116704133121</v>
      </c>
      <c r="AI3213" s="8">
        <f>(1+BWscncns[[#This Row],[pid_error]]*K_p)*BWscncns[[#This Row],[dbw]]/1000</f>
        <v>1410.205835206656</v>
      </c>
      <c r="AJ3213" s="13">
        <f>BWscncns[[#This Row],[Torflow prgrssv alt vote]]/VLOOKUP(BWscncns[[#This Row],[class]],AltBWtotl,2,FALSE)*100</f>
        <v>2.7813023725013993E-2</v>
      </c>
      <c r="AK3213">
        <f>IF(D3213=E3213,1,0)</f>
        <v>1</v>
      </c>
    </row>
    <row r="3214" spans="1:37">
      <c r="A3214" s="1" t="s">
        <v>2485</v>
      </c>
      <c r="B3214" s="1" t="s">
        <v>49</v>
      </c>
      <c r="C3214">
        <v>1800</v>
      </c>
      <c r="D3214">
        <v>1524989327</v>
      </c>
      <c r="E3214">
        <v>1524989327</v>
      </c>
      <c r="F3214" s="2">
        <v>0.75410343678199998</v>
      </c>
      <c r="G3214" s="2">
        <v>0.75410343678199998</v>
      </c>
      <c r="H3214">
        <v>1796201</v>
      </c>
      <c r="I3214" s="2">
        <v>7.5367568633399995E-2</v>
      </c>
      <c r="J3214" s="2">
        <v>0</v>
      </c>
      <c r="K3214">
        <v>4</v>
      </c>
      <c r="L3214" s="1" t="s">
        <v>11896</v>
      </c>
      <c r="M3214" s="1" t="s">
        <v>49</v>
      </c>
      <c r="N3214">
        <v>0</v>
      </c>
      <c r="O3214">
        <v>0</v>
      </c>
      <c r="P3214">
        <v>1</v>
      </c>
      <c r="Q3214">
        <v>0</v>
      </c>
      <c r="R3214" s="19">
        <f>BWscncns[[#This Row],[C fx]]*4+BWscncns[[#This Row],[C fg]]*2+BWscncns[[#This Row],[C fm]]</f>
        <v>1</v>
      </c>
      <c r="S3214">
        <v>1770</v>
      </c>
      <c r="T3214">
        <v>1024000</v>
      </c>
      <c r="U3214" s="13">
        <v>1.7285159999999999</v>
      </c>
      <c r="V3214" s="13">
        <v>0.57853100000000002</v>
      </c>
      <c r="W3214">
        <v>792</v>
      </c>
      <c r="X3214">
        <v>15</v>
      </c>
      <c r="Z3214" s="10">
        <f>IF($N3214&lt;&gt;0,constants!$L$2,IF($O3214&lt;&gt;0,constants!$M$2,IF($P3214&lt;&gt;0,constants!$N$2,0)))</f>
        <v>1117.99</v>
      </c>
      <c r="AA3214" s="10">
        <f>IF($N3214&lt;&gt;0,constants!$L$2,IF($O3214&lt;&gt;0,constants!$M$2,IF($P3214&lt;&gt;0,constants!$P$2,0)))</f>
        <v>4051.45</v>
      </c>
      <c r="AB3214" s="11">
        <f>constants!$O$2</f>
        <v>4861.32</v>
      </c>
      <c r="AC3214" s="11">
        <f>VLOOKUP(BWscncns[[#This Row],[scanner]],[0]!ScnrAvgBW,2,FALSE)/1000</f>
        <v>4819.491751072962</v>
      </c>
      <c r="AD3214" s="8">
        <f>(1+$F3214)*Z3214</f>
        <v>1961.0701012879083</v>
      </c>
      <c r="AE3214" s="8">
        <f>(1+$F3214)*AA3214</f>
        <v>7106.662368950434</v>
      </c>
      <c r="AF3214" s="8">
        <f>(1+$F3214)*AB3214</f>
        <v>8527.258119297072</v>
      </c>
      <c r="AG3214" s="8">
        <f>(1+$F3214)*AC3214</f>
        <v>8453.8870440995815</v>
      </c>
      <c r="AH3214" s="8">
        <f>(1+$F3214)*$T3214/1000</f>
        <v>1796.2019192647681</v>
      </c>
      <c r="AI3214" s="8">
        <f>(1+BWscncns[[#This Row],[pid_error]]*K_p)*BWscncns[[#This Row],[dbw]]/1000</f>
        <v>1410.100959632384</v>
      </c>
      <c r="AJ3214" s="13">
        <f>BWscncns[[#This Row],[Torflow prgrssv alt vote]]/VLOOKUP(BWscncns[[#This Row],[class]],AltBWtotl,2,FALSE)*100</f>
        <v>2.7810955298715797E-2</v>
      </c>
      <c r="AK3214">
        <f>IF(D3214=E3214,1,0)</f>
        <v>1</v>
      </c>
    </row>
    <row r="3215" spans="1:37">
      <c r="A3215" s="1" t="s">
        <v>6506</v>
      </c>
      <c r="B3215" s="1" t="s">
        <v>49</v>
      </c>
      <c r="C3215">
        <v>1790</v>
      </c>
      <c r="D3215">
        <v>1525001415</v>
      </c>
      <c r="E3215">
        <v>1525001415</v>
      </c>
      <c r="F3215" s="2">
        <v>0.75264379091800004</v>
      </c>
      <c r="G3215" s="2">
        <v>0.75264379091800004</v>
      </c>
      <c r="H3215">
        <v>1794707</v>
      </c>
      <c r="I3215" s="2">
        <v>-0.16296527251599999</v>
      </c>
      <c r="J3215" s="2">
        <v>0</v>
      </c>
      <c r="K3215">
        <v>3</v>
      </c>
      <c r="L3215" s="1" t="s">
        <v>11578</v>
      </c>
      <c r="M3215" s="1" t="s">
        <v>49</v>
      </c>
      <c r="N3215">
        <v>0</v>
      </c>
      <c r="O3215">
        <v>0</v>
      </c>
      <c r="P3215">
        <v>1</v>
      </c>
      <c r="Q3215">
        <v>0</v>
      </c>
      <c r="R3215" s="19">
        <f>BWscncns[[#This Row],[C fx]]*4+BWscncns[[#This Row],[C fg]]*2+BWscncns[[#This Row],[C fm]]</f>
        <v>1</v>
      </c>
      <c r="S3215">
        <v>1460</v>
      </c>
      <c r="T3215">
        <v>1024000</v>
      </c>
      <c r="U3215" s="13">
        <v>1.425781</v>
      </c>
      <c r="V3215" s="13">
        <v>0.70137000000000005</v>
      </c>
      <c r="W3215">
        <v>1590</v>
      </c>
      <c r="X3215">
        <v>31</v>
      </c>
      <c r="Z3215" s="10">
        <f>IF($N3215&lt;&gt;0,constants!$L$2,IF($O3215&lt;&gt;0,constants!$M$2,IF($P3215&lt;&gt;0,constants!$N$2,0)))</f>
        <v>1117.99</v>
      </c>
      <c r="AA3215" s="10">
        <f>IF($N3215&lt;&gt;0,constants!$L$2,IF($O3215&lt;&gt;0,constants!$M$2,IF($P3215&lt;&gt;0,constants!$P$2,0)))</f>
        <v>4051.45</v>
      </c>
      <c r="AB3215" s="11">
        <f>constants!$O$2</f>
        <v>4861.32</v>
      </c>
      <c r="AC3215" s="11">
        <f>VLOOKUP(BWscncns[[#This Row],[scanner]],[0]!ScnrAvgBW,2,FALSE)/1000</f>
        <v>6440.9193022088357</v>
      </c>
      <c r="AD3215" s="8">
        <f>(1+$F3215)*Z3215</f>
        <v>1959.4382318084147</v>
      </c>
      <c r="AE3215" s="8">
        <f>(1+$F3215)*AA3215</f>
        <v>7100.7486867147309</v>
      </c>
      <c r="AF3215" s="8">
        <f>(1+$F3215)*AB3215</f>
        <v>8520.1623136654907</v>
      </c>
      <c r="AG3215" s="8">
        <f>(1+$F3215)*AC3215</f>
        <v>11288.637222820213</v>
      </c>
      <c r="AH3215" s="8">
        <f>(1+$F3215)*$T3215/1000</f>
        <v>1794.7072419000319</v>
      </c>
      <c r="AI3215" s="8">
        <f>(1+BWscncns[[#This Row],[pid_error]]*K_p)*BWscncns[[#This Row],[dbw]]/1000</f>
        <v>1409.353620950016</v>
      </c>
      <c r="AJ3215" s="13">
        <f>BWscncns[[#This Row],[Torflow prgrssv alt vote]]/VLOOKUP(BWscncns[[#This Row],[class]],AltBWtotl,2,FALSE)*100</f>
        <v>2.7796215784820454E-2</v>
      </c>
      <c r="AK3215">
        <f>IF(D3215=E3215,1,0)</f>
        <v>1</v>
      </c>
    </row>
    <row r="3216" spans="1:37">
      <c r="A3216" s="1" t="s">
        <v>10618</v>
      </c>
      <c r="B3216" s="1" t="s">
        <v>10619</v>
      </c>
      <c r="C3216">
        <v>1590</v>
      </c>
      <c r="D3216">
        <v>1525000490</v>
      </c>
      <c r="E3216">
        <v>1525000490</v>
      </c>
      <c r="F3216" s="2">
        <v>0.29284873124299998</v>
      </c>
      <c r="G3216" s="2">
        <v>0.29284873124299998</v>
      </c>
      <c r="H3216">
        <v>1588652</v>
      </c>
      <c r="I3216" s="2">
        <v>-2.61167821871E-2</v>
      </c>
      <c r="J3216" s="2">
        <v>0</v>
      </c>
      <c r="K3216">
        <v>5</v>
      </c>
      <c r="L3216" s="1" t="s">
        <v>11739</v>
      </c>
      <c r="M3216" s="1" t="s">
        <v>10619</v>
      </c>
      <c r="N3216">
        <v>0</v>
      </c>
      <c r="O3216">
        <v>0</v>
      </c>
      <c r="P3216">
        <v>1</v>
      </c>
      <c r="Q3216">
        <v>0</v>
      </c>
      <c r="R3216" s="19">
        <f>BWscncns[[#This Row],[C fx]]*4+BWscncns[[#This Row],[C fg]]*2+BWscncns[[#This Row],[C fm]]</f>
        <v>1</v>
      </c>
      <c r="S3216">
        <v>979</v>
      </c>
      <c r="T3216">
        <v>1228800</v>
      </c>
      <c r="U3216" s="13">
        <v>0.79671199999999998</v>
      </c>
      <c r="V3216" s="13">
        <v>1.255158</v>
      </c>
      <c r="W3216">
        <v>4016</v>
      </c>
      <c r="X3216">
        <v>80</v>
      </c>
      <c r="Z3216" s="10">
        <f>IF($N3216&lt;&gt;0,constants!$L$2,IF($O3216&lt;&gt;0,constants!$M$2,IF($P3216&lt;&gt;0,constants!$N$2,0)))</f>
        <v>1117.99</v>
      </c>
      <c r="AA3216" s="10">
        <f>IF($N3216&lt;&gt;0,constants!$L$2,IF($O3216&lt;&gt;0,constants!$M$2,IF($P3216&lt;&gt;0,constants!$P$2,0)))</f>
        <v>4051.45</v>
      </c>
      <c r="AB3216" s="11">
        <f>constants!$O$2</f>
        <v>4861.32</v>
      </c>
      <c r="AC3216" s="11">
        <f>VLOOKUP(BWscncns[[#This Row],[scanner]],[0]!ScnrAvgBW,2,FALSE)/1000</f>
        <v>3794.4265750962772</v>
      </c>
      <c r="AD3216" s="8">
        <f>(1+$F3216)*Z3216</f>
        <v>1445.3919530423616</v>
      </c>
      <c r="AE3216" s="8">
        <f>(1+$F3216)*AA3216</f>
        <v>5237.9119921944521</v>
      </c>
      <c r="AF3216" s="8">
        <f>(1+$F3216)*AB3216</f>
        <v>6284.9513941662199</v>
      </c>
      <c r="AG3216" s="8">
        <f>(1+$F3216)*AC3216</f>
        <v>4905.6195834079435</v>
      </c>
      <c r="AH3216" s="8">
        <f>(1+$F3216)*$T3216/1000</f>
        <v>1588.6525209513984</v>
      </c>
      <c r="AI3216" s="8">
        <f>(1+BWscncns[[#This Row],[pid_error]]*K_p)*BWscncns[[#This Row],[dbw]]/1000</f>
        <v>1408.7262604756993</v>
      </c>
      <c r="AJ3216" s="13">
        <f>BWscncns[[#This Row],[Torflow prgrssv alt vote]]/VLOOKUP(BWscncns[[#This Row],[class]],AltBWtotl,2,FALSE)*100</f>
        <v>2.7783842561479088E-2</v>
      </c>
      <c r="AK3216">
        <f>IF(D3216=E3216,1,0)</f>
        <v>1</v>
      </c>
    </row>
    <row r="3217" spans="1:37">
      <c r="A3217" s="1" t="s">
        <v>8050</v>
      </c>
      <c r="B3217" s="1" t="s">
        <v>49</v>
      </c>
      <c r="C3217">
        <v>1790</v>
      </c>
      <c r="D3217">
        <v>1524998226</v>
      </c>
      <c r="E3217">
        <v>1524998226</v>
      </c>
      <c r="F3217" s="2">
        <v>0.747605849022</v>
      </c>
      <c r="G3217" s="2">
        <v>0.747605849022</v>
      </c>
      <c r="H3217">
        <v>1789548</v>
      </c>
      <c r="I3217" s="2">
        <v>0.34639034535199997</v>
      </c>
      <c r="J3217" s="2">
        <v>0</v>
      </c>
      <c r="K3217">
        <v>2</v>
      </c>
      <c r="L3217" s="1" t="s">
        <v>11571</v>
      </c>
      <c r="M3217" s="1" t="s">
        <v>49</v>
      </c>
      <c r="N3217">
        <v>0</v>
      </c>
      <c r="O3217">
        <v>0</v>
      </c>
      <c r="P3217">
        <v>1</v>
      </c>
      <c r="Q3217">
        <v>0</v>
      </c>
      <c r="R3217" s="19">
        <f>BWscncns[[#This Row],[C fx]]*4+BWscncns[[#This Row],[C fg]]*2+BWscncns[[#This Row],[C fm]]</f>
        <v>1</v>
      </c>
      <c r="S3217">
        <v>1640</v>
      </c>
      <c r="T3217">
        <v>1024000</v>
      </c>
      <c r="U3217" s="13">
        <v>1.6015619999999999</v>
      </c>
      <c r="V3217" s="13">
        <v>0.62439</v>
      </c>
      <c r="W3217">
        <v>1087</v>
      </c>
      <c r="X3217">
        <v>21</v>
      </c>
      <c r="Z3217" s="10">
        <f>IF($N3217&lt;&gt;0,constants!$L$2,IF($O3217&lt;&gt;0,constants!$M$2,IF($P3217&lt;&gt;0,constants!$N$2,0)))</f>
        <v>1117.99</v>
      </c>
      <c r="AA3217" s="10">
        <f>IF($N3217&lt;&gt;0,constants!$L$2,IF($O3217&lt;&gt;0,constants!$M$2,IF($P3217&lt;&gt;0,constants!$P$2,0)))</f>
        <v>4051.45</v>
      </c>
      <c r="AB3217" s="11">
        <f>constants!$O$2</f>
        <v>4861.32</v>
      </c>
      <c r="AC3217" s="11">
        <f>VLOOKUP(BWscncns[[#This Row],[scanner]],[0]!ScnrAvgBW,2,FALSE)/1000</f>
        <v>8853.6095214723919</v>
      </c>
      <c r="AD3217" s="8">
        <f>(1+$F3217)*Z3217</f>
        <v>1953.8058631481056</v>
      </c>
      <c r="AE3217" s="8">
        <f>(1+$F3217)*AA3217</f>
        <v>7080.3377170201811</v>
      </c>
      <c r="AF3217" s="8">
        <f>(1+$F3217)*AB3217</f>
        <v>8495.6712659676286</v>
      </c>
      <c r="AG3217" s="8">
        <f>(1+$F3217)*AC3217</f>
        <v>15472.619784682021</v>
      </c>
      <c r="AH3217" s="8">
        <f>(1+$F3217)*$T3217/1000</f>
        <v>1789.5483893985279</v>
      </c>
      <c r="AI3217" s="8">
        <f>(1+BWscncns[[#This Row],[pid_error]]*K_p)*BWscncns[[#This Row],[dbw]]/1000</f>
        <v>1406.7741946992639</v>
      </c>
      <c r="AJ3217" s="13">
        <f>BWscncns[[#This Row],[Torflow prgrssv alt vote]]/VLOOKUP(BWscncns[[#This Row],[class]],AltBWtotl,2,FALSE)*100</f>
        <v>2.7745342613175569E-2</v>
      </c>
      <c r="AK3217">
        <f>IF(D3217=E3217,1,0)</f>
        <v>1</v>
      </c>
    </row>
    <row r="3218" spans="1:37">
      <c r="A3218" s="1" t="s">
        <v>2240</v>
      </c>
      <c r="B3218" s="1" t="s">
        <v>2241</v>
      </c>
      <c r="C3218">
        <v>765</v>
      </c>
      <c r="D3218">
        <v>1525002309</v>
      </c>
      <c r="E3218">
        <v>1525002309</v>
      </c>
      <c r="F3218" s="2">
        <v>-0.62633216909599998</v>
      </c>
      <c r="G3218" s="2">
        <v>-0.62633216909599998</v>
      </c>
      <c r="H3218">
        <v>765271</v>
      </c>
      <c r="I3218" s="2">
        <v>-3.7034296763199998E-2</v>
      </c>
      <c r="J3218" s="2">
        <v>0</v>
      </c>
      <c r="K3218">
        <v>6</v>
      </c>
      <c r="L3218" s="1" t="s">
        <v>11780</v>
      </c>
      <c r="M3218" s="1" t="s">
        <v>2241</v>
      </c>
      <c r="N3218">
        <v>0</v>
      </c>
      <c r="O3218">
        <v>0</v>
      </c>
      <c r="P3218">
        <v>1</v>
      </c>
      <c r="Q3218">
        <v>0</v>
      </c>
      <c r="R3218" s="19">
        <f>BWscncns[[#This Row],[C fx]]*4+BWscncns[[#This Row],[C fg]]*2+BWscncns[[#This Row],[C fm]]</f>
        <v>1</v>
      </c>
      <c r="S3218">
        <v>1230</v>
      </c>
      <c r="T3218">
        <v>2048000</v>
      </c>
      <c r="U3218" s="13">
        <v>0.60058599999999995</v>
      </c>
      <c r="V3218" s="13">
        <v>1.665041</v>
      </c>
      <c r="W3218">
        <v>4532</v>
      </c>
      <c r="X3218">
        <v>90</v>
      </c>
      <c r="Z3218" s="10">
        <f>IF($N3218&lt;&gt;0,constants!$L$2,IF($O3218&lt;&gt;0,constants!$M$2,IF($P3218&lt;&gt;0,constants!$N$2,0)))</f>
        <v>1117.99</v>
      </c>
      <c r="AA3218" s="10">
        <f>IF($N3218&lt;&gt;0,constants!$L$2,IF($O3218&lt;&gt;0,constants!$M$2,IF($P3218&lt;&gt;0,constants!$P$2,0)))</f>
        <v>4051.45</v>
      </c>
      <c r="AB3218" s="11">
        <f>constants!$O$2</f>
        <v>4861.32</v>
      </c>
      <c r="AC3218" s="11">
        <f>VLOOKUP(BWscncns[[#This Row],[scanner]],[0]!ScnrAvgBW,2,FALSE)/1000</f>
        <v>2386.3111194805197</v>
      </c>
      <c r="AD3218" s="8">
        <f>(1+$F3218)*Z3218</f>
        <v>417.756898272363</v>
      </c>
      <c r="AE3218" s="8">
        <f>(1+$F3218)*AA3218</f>
        <v>1513.8965335160108</v>
      </c>
      <c r="AF3218" s="8">
        <f>(1+$F3218)*AB3218</f>
        <v>1816.5188997302332</v>
      </c>
      <c r="AG3218" s="8">
        <f>(1+$F3218)*AC3218</f>
        <v>891.68769987838186</v>
      </c>
      <c r="AH3218" s="8">
        <f>(1+$F3218)*$T3218/1000</f>
        <v>765.27171769139204</v>
      </c>
      <c r="AI3218" s="8">
        <f>(1+BWscncns[[#This Row],[pid_error]]*K_p)*BWscncns[[#This Row],[dbw]]/1000</f>
        <v>1406.635858845696</v>
      </c>
      <c r="AJ3218" s="13">
        <f>BWscncns[[#This Row],[Torflow prgrssv alt vote]]/VLOOKUP(BWscncns[[#This Row],[class]],AltBWtotl,2,FALSE)*100</f>
        <v>2.7742614260844831E-2</v>
      </c>
      <c r="AK3218">
        <f>IF(D3218=E3218,1,0)</f>
        <v>1</v>
      </c>
    </row>
    <row r="3219" spans="1:37">
      <c r="A3219" s="1" t="s">
        <v>7306</v>
      </c>
      <c r="B3219" s="1" t="s">
        <v>7307</v>
      </c>
      <c r="C3219">
        <v>1300</v>
      </c>
      <c r="D3219">
        <v>1524998183</v>
      </c>
      <c r="E3219">
        <v>1524998183</v>
      </c>
      <c r="F3219" s="2">
        <v>-0.14100112255399999</v>
      </c>
      <c r="G3219" s="2">
        <v>-0.14100112255399999</v>
      </c>
      <c r="H3219">
        <v>1298311</v>
      </c>
      <c r="I3219" s="2">
        <v>5.88374054029E-2</v>
      </c>
      <c r="J3219" s="2">
        <v>0</v>
      </c>
      <c r="K3219">
        <v>5</v>
      </c>
      <c r="L3219" s="1" t="s">
        <v>11759</v>
      </c>
      <c r="M3219" s="1" t="s">
        <v>7307</v>
      </c>
      <c r="N3219">
        <v>1</v>
      </c>
      <c r="O3219">
        <v>0</v>
      </c>
      <c r="P3219">
        <v>0</v>
      </c>
      <c r="Q3219">
        <v>0</v>
      </c>
      <c r="R3219" s="19">
        <f>BWscncns[[#This Row],[C fx]]*4+BWscncns[[#This Row],[C fg]]*2+BWscncns[[#This Row],[C fm]]</f>
        <v>4</v>
      </c>
      <c r="S3219">
        <v>1300</v>
      </c>
      <c r="T3219">
        <v>1511424</v>
      </c>
      <c r="U3219" s="13">
        <v>0.86011599999999999</v>
      </c>
      <c r="V3219" s="13">
        <v>1.1626339999999999</v>
      </c>
      <c r="W3219">
        <v>3834</v>
      </c>
      <c r="X3219">
        <v>76</v>
      </c>
      <c r="Z3219" s="10">
        <f>IF($N3219&lt;&gt;0,constants!$L$2,IF($O3219&lt;&gt;0,constants!$M$2,IF($P3219&lt;&gt;0,constants!$N$2,0)))</f>
        <v>10125.48</v>
      </c>
      <c r="AA3219" s="10">
        <f>IF($N3219&lt;&gt;0,constants!$L$2,IF($O3219&lt;&gt;0,constants!$M$2,IF($P3219&lt;&gt;0,constants!$P$2,0)))</f>
        <v>10125.48</v>
      </c>
      <c r="AB3219" s="11">
        <f>constants!$O$2</f>
        <v>4861.32</v>
      </c>
      <c r="AC3219" s="11">
        <f>VLOOKUP(BWscncns[[#This Row],[scanner]],[0]!ScnrAvgBW,2,FALSE)/1000</f>
        <v>3794.4265750962772</v>
      </c>
      <c r="AD3219" s="8">
        <f>(1+$F3219)*Z3219</f>
        <v>8697.7759536019239</v>
      </c>
      <c r="AE3219" s="8">
        <f>(1+$F3219)*AA3219</f>
        <v>8697.7759536019239</v>
      </c>
      <c r="AF3219" s="8">
        <f>(1+$F3219)*AB3219</f>
        <v>4175.8684229057881</v>
      </c>
      <c r="AG3219" s="8">
        <f>(1+$F3219)*AC3219</f>
        <v>3259.4081685589726</v>
      </c>
      <c r="AH3219" s="8">
        <f>(1+$F3219)*$T3219/1000</f>
        <v>1298.311519344943</v>
      </c>
      <c r="AI3219" s="8">
        <f>(1+BWscncns[[#This Row],[pid_error]]*K_p)*BWscncns[[#This Row],[dbw]]/1000</f>
        <v>1404.8677596724715</v>
      </c>
      <c r="AJ3219" s="13">
        <f>BWscncns[[#This Row],[Torflow prgrssv alt vote]]/VLOOKUP(BWscncns[[#This Row],[class]],AltBWtotl,2,FALSE)*100</f>
        <v>1.2040762189929492E-2</v>
      </c>
      <c r="AK3219">
        <f>IF(D3219=E3219,1,0)</f>
        <v>1</v>
      </c>
    </row>
    <row r="3220" spans="1:37">
      <c r="A3220" s="1" t="s">
        <v>3641</v>
      </c>
      <c r="B3220" s="1" t="s">
        <v>3642</v>
      </c>
      <c r="C3220">
        <v>1550</v>
      </c>
      <c r="D3220">
        <v>1524989622</v>
      </c>
      <c r="E3220">
        <v>1524989622</v>
      </c>
      <c r="F3220" s="2">
        <v>0.22815847245699999</v>
      </c>
      <c r="G3220" s="2">
        <v>0.22815847245699999</v>
      </c>
      <c r="H3220">
        <v>1548684</v>
      </c>
      <c r="I3220" s="2">
        <v>-0.465574015959</v>
      </c>
      <c r="J3220" s="2">
        <v>0</v>
      </c>
      <c r="K3220">
        <v>3</v>
      </c>
      <c r="L3220" s="1" t="s">
        <v>11566</v>
      </c>
      <c r="M3220" s="1" t="s">
        <v>3642</v>
      </c>
      <c r="N3220">
        <v>0</v>
      </c>
      <c r="O3220">
        <v>0</v>
      </c>
      <c r="P3220">
        <v>1</v>
      </c>
      <c r="Q3220">
        <v>0</v>
      </c>
      <c r="R3220" s="19">
        <f>BWscncns[[#This Row],[C fx]]*4+BWscncns[[#This Row],[C fg]]*2+BWscncns[[#This Row],[C fm]]</f>
        <v>1</v>
      </c>
      <c r="S3220">
        <v>1550</v>
      </c>
      <c r="T3220">
        <v>1260981</v>
      </c>
      <c r="U3220" s="13">
        <v>1.2292019999999999</v>
      </c>
      <c r="V3220" s="13">
        <v>0.81353600000000004</v>
      </c>
      <c r="W3220">
        <v>2221</v>
      </c>
      <c r="X3220">
        <v>44</v>
      </c>
      <c r="Z3220" s="10">
        <f>IF($N3220&lt;&gt;0,constants!$L$2,IF($O3220&lt;&gt;0,constants!$M$2,IF($P3220&lt;&gt;0,constants!$N$2,0)))</f>
        <v>1117.99</v>
      </c>
      <c r="AA3220" s="10">
        <f>IF($N3220&lt;&gt;0,constants!$L$2,IF($O3220&lt;&gt;0,constants!$M$2,IF($P3220&lt;&gt;0,constants!$P$2,0)))</f>
        <v>4051.45</v>
      </c>
      <c r="AB3220" s="11">
        <f>constants!$O$2</f>
        <v>4861.32</v>
      </c>
      <c r="AC3220" s="11">
        <f>VLOOKUP(BWscncns[[#This Row],[scanner]],[0]!ScnrAvgBW,2,FALSE)/1000</f>
        <v>6440.9193022088357</v>
      </c>
      <c r="AD3220" s="8">
        <f>(1+$F3220)*Z3220</f>
        <v>1373.0688906222015</v>
      </c>
      <c r="AE3220" s="8">
        <f>(1+$F3220)*AA3220</f>
        <v>4975.8226432359124</v>
      </c>
      <c r="AF3220" s="8">
        <f>(1+$F3220)*AB3220</f>
        <v>5970.4713453246632</v>
      </c>
      <c r="AG3220" s="8">
        <f>(1+$F3220)*AC3220</f>
        <v>7910.4696114196104</v>
      </c>
      <c r="AH3220" s="8">
        <f>(1+$F3220)*$T3220/1000</f>
        <v>1548.6844987573004</v>
      </c>
      <c r="AI3220" s="8">
        <f>(1+BWscncns[[#This Row],[pid_error]]*K_p)*BWscncns[[#This Row],[dbw]]/1000</f>
        <v>1404.8327493786501</v>
      </c>
      <c r="AJ3220" s="13">
        <f>BWscncns[[#This Row],[Torflow prgrssv alt vote]]/VLOOKUP(BWscncns[[#This Row],[class]],AltBWtotl,2,FALSE)*100</f>
        <v>2.7707052128612981E-2</v>
      </c>
      <c r="AK3220">
        <f>IF(D3220=E3220,1,0)</f>
        <v>1</v>
      </c>
    </row>
    <row r="3221" spans="1:37">
      <c r="A3221" s="1" t="s">
        <v>10343</v>
      </c>
      <c r="B3221" s="1" t="s">
        <v>10344</v>
      </c>
      <c r="C3221">
        <v>1110</v>
      </c>
      <c r="D3221">
        <v>1525000490</v>
      </c>
      <c r="E3221">
        <v>1525000490</v>
      </c>
      <c r="F3221" s="2">
        <v>-0.34287822217699998</v>
      </c>
      <c r="G3221" s="2">
        <v>-0.34287822217699998</v>
      </c>
      <c r="H3221">
        <v>1112688</v>
      </c>
      <c r="I3221" s="2">
        <v>6.17315302367E-2</v>
      </c>
      <c r="J3221" s="2">
        <v>0</v>
      </c>
      <c r="K3221">
        <v>5</v>
      </c>
      <c r="L3221" s="1" t="s">
        <v>11739</v>
      </c>
      <c r="M3221" s="1" t="s">
        <v>10344</v>
      </c>
      <c r="N3221">
        <v>0</v>
      </c>
      <c r="O3221">
        <v>0</v>
      </c>
      <c r="P3221">
        <v>1</v>
      </c>
      <c r="Q3221">
        <v>0</v>
      </c>
      <c r="R3221" s="19">
        <f>BWscncns[[#This Row],[C fx]]*4+BWscncns[[#This Row],[C fg]]*2+BWscncns[[#This Row],[C fm]]</f>
        <v>1</v>
      </c>
      <c r="S3221">
        <v>1350</v>
      </c>
      <c r="T3221">
        <v>1693276</v>
      </c>
      <c r="U3221" s="13">
        <v>0.79727099999999995</v>
      </c>
      <c r="V3221" s="13">
        <v>1.2542789999999999</v>
      </c>
      <c r="W3221">
        <v>4012</v>
      </c>
      <c r="X3221">
        <v>80</v>
      </c>
      <c r="Z3221" s="10">
        <f>IF($N3221&lt;&gt;0,constants!$L$2,IF($O3221&lt;&gt;0,constants!$M$2,IF($P3221&lt;&gt;0,constants!$N$2,0)))</f>
        <v>1117.99</v>
      </c>
      <c r="AA3221" s="10">
        <f>IF($N3221&lt;&gt;0,constants!$L$2,IF($O3221&lt;&gt;0,constants!$M$2,IF($P3221&lt;&gt;0,constants!$P$2,0)))</f>
        <v>4051.45</v>
      </c>
      <c r="AB3221" s="11">
        <f>constants!$O$2</f>
        <v>4861.32</v>
      </c>
      <c r="AC3221" s="11">
        <f>VLOOKUP(BWscncns[[#This Row],[scanner]],[0]!ScnrAvgBW,2,FALSE)/1000</f>
        <v>3794.4265750962772</v>
      </c>
      <c r="AD3221" s="8">
        <f>(1+$F3221)*Z3221</f>
        <v>734.65557638833582</v>
      </c>
      <c r="AE3221" s="8">
        <f>(1+$F3221)*AA3221</f>
        <v>2662.2960267609938</v>
      </c>
      <c r="AF3221" s="8">
        <f>(1+$F3221)*AB3221</f>
        <v>3194.4792409665065</v>
      </c>
      <c r="AG3221" s="8">
        <f>(1+$F3221)*AC3221</f>
        <v>2493.4003368461031</v>
      </c>
      <c r="AH3221" s="8">
        <f>(1+$F3221)*$T3221/1000</f>
        <v>1112.6885354650183</v>
      </c>
      <c r="AI3221" s="8">
        <f>(1+BWscncns[[#This Row],[pid_error]]*K_p)*BWscncns[[#This Row],[dbw]]/1000</f>
        <v>1402.9822677325092</v>
      </c>
      <c r="AJ3221" s="13">
        <f>BWscncns[[#This Row],[Torflow prgrssv alt vote]]/VLOOKUP(BWscncns[[#This Row],[class]],AltBWtotl,2,FALSE)*100</f>
        <v>2.7670555690545641E-2</v>
      </c>
      <c r="AK3221">
        <f>IF(D3221=E3221,1,0)</f>
        <v>1</v>
      </c>
    </row>
    <row r="3222" spans="1:37">
      <c r="A3222" s="1" t="s">
        <v>5175</v>
      </c>
      <c r="B3222" s="1" t="s">
        <v>5176</v>
      </c>
      <c r="C3222">
        <v>368</v>
      </c>
      <c r="D3222">
        <v>1524644155</v>
      </c>
      <c r="E3222">
        <v>1524975637</v>
      </c>
      <c r="F3222" s="2">
        <v>-0.79103843007100005</v>
      </c>
      <c r="G3222" s="2">
        <v>-0.79103843007100005</v>
      </c>
      <c r="H3222">
        <v>484455</v>
      </c>
      <c r="I3222" s="2">
        <v>-1.0864255081800001</v>
      </c>
      <c r="J3222" s="2">
        <v>0</v>
      </c>
      <c r="K3222">
        <v>8</v>
      </c>
      <c r="L3222" s="1" t="s">
        <v>11921</v>
      </c>
      <c r="M3222" s="1" t="s">
        <v>5176</v>
      </c>
      <c r="N3222">
        <v>0</v>
      </c>
      <c r="O3222">
        <v>1</v>
      </c>
      <c r="P3222">
        <v>0</v>
      </c>
      <c r="Q3222">
        <v>0</v>
      </c>
      <c r="R3222" s="19">
        <f>BWscncns[[#This Row],[C fx]]*4+BWscncns[[#This Row],[C fg]]*2+BWscncns[[#This Row],[C fm]]</f>
        <v>2</v>
      </c>
      <c r="S3222">
        <v>368</v>
      </c>
      <c r="T3222">
        <v>2318397</v>
      </c>
      <c r="U3222" s="13">
        <v>0.15873000000000001</v>
      </c>
      <c r="V3222" s="13">
        <v>6.2999919999999996</v>
      </c>
      <c r="W3222">
        <v>6016</v>
      </c>
      <c r="X3222">
        <v>120</v>
      </c>
      <c r="Z3222" s="10">
        <f>IF($N3222&lt;&gt;0,constants!$L$2,IF($O3222&lt;&gt;0,constants!$M$2,IF($P3222&lt;&gt;0,constants!$N$2,0)))</f>
        <v>9721.3799999999992</v>
      </c>
      <c r="AA3222" s="10">
        <f>IF($N3222&lt;&gt;0,constants!$L$2,IF($O3222&lt;&gt;0,constants!$M$2,IF($P3222&lt;&gt;0,constants!$P$2,0)))</f>
        <v>9721.3799999999992</v>
      </c>
      <c r="AB3222" s="11">
        <f>constants!$O$2</f>
        <v>4861.32</v>
      </c>
      <c r="AC3222" s="11">
        <f>VLOOKUP(BWscncns[[#This Row],[scanner]],[0]!ScnrAvgBW,2,FALSE)/1000</f>
        <v>509.99709399477808</v>
      </c>
      <c r="AD3222" s="8">
        <f>(1+$F3222)*Z3222</f>
        <v>2031.3948266763814</v>
      </c>
      <c r="AE3222" s="8">
        <f>(1+$F3222)*AA3222</f>
        <v>2031.3948266763814</v>
      </c>
      <c r="AF3222" s="8">
        <f>(1+$F3222)*AB3222</f>
        <v>1015.829059127246</v>
      </c>
      <c r="AG3222" s="8">
        <f>(1+$F3222)*AC3222</f>
        <v>106.56979342037658</v>
      </c>
      <c r="AH3222" s="8">
        <f>(1+$F3222)*$T3222/1000</f>
        <v>484.45587683868365</v>
      </c>
      <c r="AI3222" s="8">
        <f>(1+BWscncns[[#This Row],[pid_error]]*K_p)*BWscncns[[#This Row],[dbw]]/1000</f>
        <v>1401.4264384193418</v>
      </c>
      <c r="AJ3222" s="13">
        <f>BWscncns[[#This Row],[Torflow prgrssv alt vote]]/VLOOKUP(BWscncns[[#This Row],[class]],AltBWtotl,2,FALSE)*100</f>
        <v>4.8956002357547785E-3</v>
      </c>
      <c r="AK3222">
        <f>IF(D3222=E3222,1,0)</f>
        <v>0</v>
      </c>
    </row>
    <row r="3223" spans="1:37">
      <c r="A3223" s="1" t="s">
        <v>8091</v>
      </c>
      <c r="B3223" s="1" t="s">
        <v>8092</v>
      </c>
      <c r="C3223">
        <v>1750</v>
      </c>
      <c r="D3223">
        <v>1524998226</v>
      </c>
      <c r="E3223">
        <v>1524998226</v>
      </c>
      <c r="F3223" s="2">
        <v>0.66928093587899995</v>
      </c>
      <c r="G3223" s="2">
        <v>0.66928093587899995</v>
      </c>
      <c r="H3223">
        <v>1750367</v>
      </c>
      <c r="I3223" s="2">
        <v>7.7912583299100005E-4</v>
      </c>
      <c r="J3223" s="2">
        <v>0</v>
      </c>
      <c r="K3223">
        <v>2</v>
      </c>
      <c r="L3223" s="1" t="s">
        <v>11571</v>
      </c>
      <c r="M3223" s="1" t="s">
        <v>8092</v>
      </c>
      <c r="N3223">
        <v>0</v>
      </c>
      <c r="O3223">
        <v>0</v>
      </c>
      <c r="P3223">
        <v>1</v>
      </c>
      <c r="Q3223">
        <v>0</v>
      </c>
      <c r="R3223" s="19">
        <f>BWscncns[[#This Row],[C fx]]*4+BWscncns[[#This Row],[C fg]]*2+BWscncns[[#This Row],[C fm]]</f>
        <v>1</v>
      </c>
      <c r="S3223">
        <v>1640</v>
      </c>
      <c r="T3223">
        <v>1048576</v>
      </c>
      <c r="U3223" s="13">
        <v>1.5640259999999999</v>
      </c>
      <c r="V3223" s="13">
        <v>0.63937600000000006</v>
      </c>
      <c r="W3223">
        <v>1170</v>
      </c>
      <c r="X3223">
        <v>23</v>
      </c>
      <c r="Z3223" s="10">
        <f>IF($N3223&lt;&gt;0,constants!$L$2,IF($O3223&lt;&gt;0,constants!$M$2,IF($P3223&lt;&gt;0,constants!$N$2,0)))</f>
        <v>1117.99</v>
      </c>
      <c r="AA3223" s="10">
        <f>IF($N3223&lt;&gt;0,constants!$L$2,IF($O3223&lt;&gt;0,constants!$M$2,IF($P3223&lt;&gt;0,constants!$P$2,0)))</f>
        <v>4051.45</v>
      </c>
      <c r="AB3223" s="11">
        <f>constants!$O$2</f>
        <v>4861.32</v>
      </c>
      <c r="AC3223" s="11">
        <f>VLOOKUP(BWscncns[[#This Row],[scanner]],[0]!ScnrAvgBW,2,FALSE)/1000</f>
        <v>8853.6095214723919</v>
      </c>
      <c r="AD3223" s="8">
        <f>(1+$F3223)*Z3223</f>
        <v>1866.2393935033631</v>
      </c>
      <c r="AE3223" s="8">
        <f>(1+$F3223)*AA3223</f>
        <v>6763.0082476669741</v>
      </c>
      <c r="AF3223" s="8">
        <f>(1+$F3223)*AB3223</f>
        <v>8114.9087992072991</v>
      </c>
      <c r="AG3223" s="8">
        <f>(1+$F3223)*AC3223</f>
        <v>14779.161587910659</v>
      </c>
      <c r="AH3223" s="8">
        <f>(1+$F3223)*$T3223/1000</f>
        <v>1750.3679266202582</v>
      </c>
      <c r="AI3223" s="8">
        <f>(1+BWscncns[[#This Row],[pid_error]]*K_p)*BWscncns[[#This Row],[dbw]]/1000</f>
        <v>1399.471963310129</v>
      </c>
      <c r="AJ3223" s="13">
        <f>BWscncns[[#This Row],[Torflow prgrssv alt vote]]/VLOOKUP(BWscncns[[#This Row],[class]],AltBWtotl,2,FALSE)*100</f>
        <v>2.7601323116304186E-2</v>
      </c>
      <c r="AK3223">
        <f>IF(D3223=E3223,1,0)</f>
        <v>1</v>
      </c>
    </row>
    <row r="3224" spans="1:37">
      <c r="A3224" s="1" t="s">
        <v>5427</v>
      </c>
      <c r="B3224" s="1" t="s">
        <v>49</v>
      </c>
      <c r="C3224">
        <v>1770</v>
      </c>
      <c r="D3224">
        <v>1524962626</v>
      </c>
      <c r="E3224">
        <v>1524962626</v>
      </c>
      <c r="F3224" s="2">
        <v>0.72831623975600002</v>
      </c>
      <c r="G3224" s="2">
        <v>0.72831623975600002</v>
      </c>
      <c r="H3224">
        <v>1769795</v>
      </c>
      <c r="I3224" s="2">
        <v>4.3822981508599999E-2</v>
      </c>
      <c r="J3224" s="2">
        <v>0</v>
      </c>
      <c r="K3224">
        <v>3</v>
      </c>
      <c r="L3224" s="1" t="s">
        <v>11737</v>
      </c>
      <c r="M3224" s="1" t="s">
        <v>49</v>
      </c>
      <c r="N3224">
        <v>0</v>
      </c>
      <c r="O3224">
        <v>0</v>
      </c>
      <c r="P3224">
        <v>1</v>
      </c>
      <c r="Q3224">
        <v>0</v>
      </c>
      <c r="R3224" s="19">
        <f>BWscncns[[#This Row],[C fx]]*4+BWscncns[[#This Row],[C fg]]*2+BWscncns[[#This Row],[C fm]]</f>
        <v>1</v>
      </c>
      <c r="S3224">
        <v>1310</v>
      </c>
      <c r="T3224">
        <v>1024000</v>
      </c>
      <c r="U3224" s="13">
        <v>1.2792969999999999</v>
      </c>
      <c r="V3224" s="13">
        <v>0.78167900000000001</v>
      </c>
      <c r="W3224">
        <v>2056</v>
      </c>
      <c r="X3224">
        <v>41</v>
      </c>
      <c r="Z3224" s="10">
        <f>IF($N3224&lt;&gt;0,constants!$L$2,IF($O3224&lt;&gt;0,constants!$M$2,IF($P3224&lt;&gt;0,constants!$N$2,0)))</f>
        <v>1117.99</v>
      </c>
      <c r="AA3224" s="10">
        <f>IF($N3224&lt;&gt;0,constants!$L$2,IF($O3224&lt;&gt;0,constants!$M$2,IF($P3224&lt;&gt;0,constants!$P$2,0)))</f>
        <v>4051.45</v>
      </c>
      <c r="AB3224" s="11">
        <f>constants!$O$2</f>
        <v>4861.32</v>
      </c>
      <c r="AC3224" s="11">
        <f>VLOOKUP(BWscncns[[#This Row],[scanner]],[0]!ScnrAvgBW,2,FALSE)/1000</f>
        <v>6440.9193022088357</v>
      </c>
      <c r="AD3224" s="8">
        <f>(1+$F3224)*Z3224</f>
        <v>1932.2402728848103</v>
      </c>
      <c r="AE3224" s="8">
        <f>(1+$F3224)*AA3224</f>
        <v>7002.1868295594459</v>
      </c>
      <c r="AF3224" s="8">
        <f>(1+$F3224)*AB3224</f>
        <v>8401.8983026506376</v>
      </c>
      <c r="AG3224" s="8">
        <f>(1+$F3224)*AC3224</f>
        <v>11131.945428965413</v>
      </c>
      <c r="AH3224" s="8">
        <f>(1+$F3224)*$T3224/1000</f>
        <v>1769.7958295101439</v>
      </c>
      <c r="AI3224" s="8">
        <f>(1+BWscncns[[#This Row],[pid_error]]*K_p)*BWscncns[[#This Row],[dbw]]/1000</f>
        <v>1396.897914755072</v>
      </c>
      <c r="AJ3224" s="13">
        <f>BWscncns[[#This Row],[Torflow prgrssv alt vote]]/VLOOKUP(BWscncns[[#This Row],[class]],AltBWtotl,2,FALSE)*100</f>
        <v>2.7550556007174581E-2</v>
      </c>
      <c r="AK3224">
        <f>IF(D3224=E3224,1,0)</f>
        <v>1</v>
      </c>
    </row>
    <row r="3225" spans="1:37">
      <c r="A3225" s="1" t="s">
        <v>8950</v>
      </c>
      <c r="B3225" s="1" t="s">
        <v>49</v>
      </c>
      <c r="C3225">
        <v>1770</v>
      </c>
      <c r="D3225">
        <v>1525000343</v>
      </c>
      <c r="E3225">
        <v>1525000343</v>
      </c>
      <c r="F3225" s="2">
        <v>0.72705784307999999</v>
      </c>
      <c r="G3225" s="2">
        <v>0.72705784307999999</v>
      </c>
      <c r="H3225">
        <v>1768507</v>
      </c>
      <c r="I3225" s="2">
        <v>0.19043937463300001</v>
      </c>
      <c r="J3225" s="2">
        <v>0</v>
      </c>
      <c r="K3225">
        <v>3</v>
      </c>
      <c r="L3225" s="1" t="s">
        <v>11634</v>
      </c>
      <c r="M3225" s="1" t="s">
        <v>49</v>
      </c>
      <c r="N3225">
        <v>0</v>
      </c>
      <c r="O3225">
        <v>0</v>
      </c>
      <c r="P3225">
        <v>1</v>
      </c>
      <c r="Q3225">
        <v>0</v>
      </c>
      <c r="R3225" s="19">
        <f>BWscncns[[#This Row],[C fx]]*4+BWscncns[[#This Row],[C fg]]*2+BWscncns[[#This Row],[C fm]]</f>
        <v>1</v>
      </c>
      <c r="S3225">
        <v>1390</v>
      </c>
      <c r="T3225">
        <v>1024000</v>
      </c>
      <c r="U3225" s="13">
        <v>1.3574219999999999</v>
      </c>
      <c r="V3225" s="13">
        <v>0.73669099999999998</v>
      </c>
      <c r="W3225">
        <v>1779</v>
      </c>
      <c r="X3225">
        <v>35</v>
      </c>
      <c r="Z3225" s="10">
        <f>IF($N3225&lt;&gt;0,constants!$L$2,IF($O3225&lt;&gt;0,constants!$M$2,IF($P3225&lt;&gt;0,constants!$N$2,0)))</f>
        <v>1117.99</v>
      </c>
      <c r="AA3225" s="10">
        <f>IF($N3225&lt;&gt;0,constants!$L$2,IF($O3225&lt;&gt;0,constants!$M$2,IF($P3225&lt;&gt;0,constants!$P$2,0)))</f>
        <v>4051.45</v>
      </c>
      <c r="AB3225" s="11">
        <f>constants!$O$2</f>
        <v>4861.32</v>
      </c>
      <c r="AC3225" s="11">
        <f>VLOOKUP(BWscncns[[#This Row],[scanner]],[0]!ScnrAvgBW,2,FALSE)/1000</f>
        <v>6440.9193022088357</v>
      </c>
      <c r="AD3225" s="8">
        <f>(1+$F3225)*Z3225</f>
        <v>1930.833397985009</v>
      </c>
      <c r="AE3225" s="8">
        <f>(1+$F3225)*AA3225</f>
        <v>6997.0884983464648</v>
      </c>
      <c r="AF3225" s="8">
        <f>(1+$F3225)*AB3225</f>
        <v>8395.7808337216647</v>
      </c>
      <c r="AG3225" s="8">
        <f>(1+$F3225)*AC3225</f>
        <v>11123.840197525129</v>
      </c>
      <c r="AH3225" s="8">
        <f>(1+$F3225)*$T3225/1000</f>
        <v>1768.5072313139199</v>
      </c>
      <c r="AI3225" s="8">
        <f>(1+BWscncns[[#This Row],[pid_error]]*K_p)*BWscncns[[#This Row],[dbw]]/1000</f>
        <v>1396.2536156569599</v>
      </c>
      <c r="AJ3225" s="13">
        <f>BWscncns[[#This Row],[Torflow prgrssv alt vote]]/VLOOKUP(BWscncns[[#This Row],[class]],AltBWtotl,2,FALSE)*100</f>
        <v>2.753784870895299E-2</v>
      </c>
      <c r="AK3225">
        <f>IF(D3225=E3225,1,0)</f>
        <v>1</v>
      </c>
    </row>
    <row r="3226" spans="1:37">
      <c r="A3226" s="1" t="s">
        <v>6123</v>
      </c>
      <c r="B3226" s="1" t="s">
        <v>6124</v>
      </c>
      <c r="C3226">
        <v>1740</v>
      </c>
      <c r="D3226">
        <v>1524989327</v>
      </c>
      <c r="E3226">
        <v>1524989327</v>
      </c>
      <c r="F3226" s="2">
        <v>0.660082158965</v>
      </c>
      <c r="G3226" s="2">
        <v>0.660082158965</v>
      </c>
      <c r="H3226">
        <v>1740722</v>
      </c>
      <c r="I3226" s="2">
        <v>3.1511771713900003E-2</v>
      </c>
      <c r="J3226" s="2">
        <v>0</v>
      </c>
      <c r="K3226">
        <v>4</v>
      </c>
      <c r="L3226" s="1" t="s">
        <v>11896</v>
      </c>
      <c r="M3226" s="1" t="s">
        <v>6124</v>
      </c>
      <c r="N3226">
        <v>0</v>
      </c>
      <c r="O3226">
        <v>0</v>
      </c>
      <c r="P3226">
        <v>1</v>
      </c>
      <c r="Q3226">
        <v>0</v>
      </c>
      <c r="R3226" s="19">
        <f>BWscncns[[#This Row],[C fx]]*4+BWscncns[[#This Row],[C fg]]*2+BWscncns[[#This Row],[C fm]]</f>
        <v>1</v>
      </c>
      <c r="S3226">
        <v>1690</v>
      </c>
      <c r="T3226">
        <v>1048576</v>
      </c>
      <c r="U3226" s="13">
        <v>1.61171</v>
      </c>
      <c r="V3226" s="13">
        <v>0.62045899999999998</v>
      </c>
      <c r="W3226">
        <v>1057</v>
      </c>
      <c r="X3226">
        <v>21</v>
      </c>
      <c r="Z3226" s="10">
        <f>IF($N3226&lt;&gt;0,constants!$L$2,IF($O3226&lt;&gt;0,constants!$M$2,IF($P3226&lt;&gt;0,constants!$N$2,0)))</f>
        <v>1117.99</v>
      </c>
      <c r="AA3226" s="10">
        <f>IF($N3226&lt;&gt;0,constants!$L$2,IF($O3226&lt;&gt;0,constants!$M$2,IF($P3226&lt;&gt;0,constants!$P$2,0)))</f>
        <v>4051.45</v>
      </c>
      <c r="AB3226" s="11">
        <f>constants!$O$2</f>
        <v>4861.32</v>
      </c>
      <c r="AC3226" s="11">
        <f>VLOOKUP(BWscncns[[#This Row],[scanner]],[0]!ScnrAvgBW,2,FALSE)/1000</f>
        <v>4819.491751072962</v>
      </c>
      <c r="AD3226" s="8">
        <f>(1+$F3226)*Z3226</f>
        <v>1855.9552529012803</v>
      </c>
      <c r="AE3226" s="8">
        <f>(1+$F3226)*AA3226</f>
        <v>6725.739862938748</v>
      </c>
      <c r="AF3226" s="8">
        <f>(1+$F3226)*AB3226</f>
        <v>8070.1906010197326</v>
      </c>
      <c r="AG3226" s="8">
        <f>(1+$F3226)*AC3226</f>
        <v>8000.7522712352102</v>
      </c>
      <c r="AH3226" s="8">
        <f>(1+$F3226)*$T3226/1000</f>
        <v>1740.7223099188836</v>
      </c>
      <c r="AI3226" s="8">
        <f>(1+BWscncns[[#This Row],[pid_error]]*K_p)*BWscncns[[#This Row],[dbw]]/1000</f>
        <v>1394.6491549594418</v>
      </c>
      <c r="AJ3226" s="13">
        <f>BWscncns[[#This Row],[Torflow prgrssv alt vote]]/VLOOKUP(BWscncns[[#This Row],[class]],AltBWtotl,2,FALSE)*100</f>
        <v>2.7506204460764655E-2</v>
      </c>
      <c r="AK3226">
        <f>IF(D3226=E3226,1,0)</f>
        <v>1</v>
      </c>
    </row>
    <row r="3227" spans="1:37">
      <c r="A3227" s="1" t="s">
        <v>10317</v>
      </c>
      <c r="B3227" s="1" t="s">
        <v>10318</v>
      </c>
      <c r="C3227">
        <v>1330</v>
      </c>
      <c r="D3227">
        <v>1524993264</v>
      </c>
      <c r="E3227">
        <v>1524993264</v>
      </c>
      <c r="F3227" s="2">
        <v>-8.7478999431000001E-2</v>
      </c>
      <c r="G3227" s="2">
        <v>-8.7478999431000001E-2</v>
      </c>
      <c r="H3227">
        <v>1330801</v>
      </c>
      <c r="I3227" s="2">
        <v>-5.4043772833399999E-2</v>
      </c>
      <c r="J3227" s="2">
        <v>0</v>
      </c>
      <c r="K3227">
        <v>5</v>
      </c>
      <c r="L3227" s="1" t="s">
        <v>11828</v>
      </c>
      <c r="M3227" s="1" t="s">
        <v>10318</v>
      </c>
      <c r="N3227">
        <v>0</v>
      </c>
      <c r="O3227">
        <v>0</v>
      </c>
      <c r="P3227">
        <v>1</v>
      </c>
      <c r="Q3227">
        <v>0</v>
      </c>
      <c r="R3227" s="19">
        <f>BWscncns[[#This Row],[C fx]]*4+BWscncns[[#This Row],[C fg]]*2+BWscncns[[#This Row],[C fm]]</f>
        <v>1</v>
      </c>
      <c r="S3227">
        <v>1450</v>
      </c>
      <c r="T3227">
        <v>1458379</v>
      </c>
      <c r="U3227" s="13">
        <v>0.994255</v>
      </c>
      <c r="V3227" s="13">
        <v>1.005779</v>
      </c>
      <c r="W3227">
        <v>3368</v>
      </c>
      <c r="X3227">
        <v>67</v>
      </c>
      <c r="Z3227" s="10">
        <f>IF($N3227&lt;&gt;0,constants!$L$2,IF($O3227&lt;&gt;0,constants!$M$2,IF($P3227&lt;&gt;0,constants!$N$2,0)))</f>
        <v>1117.99</v>
      </c>
      <c r="AA3227" s="10">
        <f>IF($N3227&lt;&gt;0,constants!$L$2,IF($O3227&lt;&gt;0,constants!$M$2,IF($P3227&lt;&gt;0,constants!$P$2,0)))</f>
        <v>4051.45</v>
      </c>
      <c r="AB3227" s="11">
        <f>constants!$O$2</f>
        <v>4861.32</v>
      </c>
      <c r="AC3227" s="11">
        <f>VLOOKUP(BWscncns[[#This Row],[scanner]],[0]!ScnrAvgBW,2,FALSE)/1000</f>
        <v>3794.4265750962772</v>
      </c>
      <c r="AD3227" s="8">
        <f>(1+$F3227)*Z3227</f>
        <v>1020.1893534261363</v>
      </c>
      <c r="AE3227" s="8">
        <f>(1+$F3227)*AA3227</f>
        <v>3697.0332077552748</v>
      </c>
      <c r="AF3227" s="8">
        <f>(1+$F3227)*AB3227</f>
        <v>4436.0565904860905</v>
      </c>
      <c r="AG3227" s="8">
        <f>(1+$F3227)*AC3227</f>
        <v>3462.4939348924586</v>
      </c>
      <c r="AH3227" s="8">
        <f>(1+$F3227)*$T3227/1000</f>
        <v>1330.8014642888177</v>
      </c>
      <c r="AI3227" s="8">
        <f>(1+BWscncns[[#This Row],[pid_error]]*K_p)*BWscncns[[#This Row],[dbw]]/1000</f>
        <v>1394.5902321444089</v>
      </c>
      <c r="AJ3227" s="13">
        <f>BWscncns[[#This Row],[Torflow prgrssv alt vote]]/VLOOKUP(BWscncns[[#This Row],[class]],AltBWtotl,2,FALSE)*100</f>
        <v>2.7505042345553142E-2</v>
      </c>
      <c r="AK3227">
        <f>IF(D3227=E3227,1,0)</f>
        <v>1</v>
      </c>
    </row>
    <row r="3228" spans="1:37">
      <c r="A3228" s="1" t="s">
        <v>3896</v>
      </c>
      <c r="B3228" s="1" t="s">
        <v>3897</v>
      </c>
      <c r="C3228">
        <v>564</v>
      </c>
      <c r="D3228">
        <v>1524973109</v>
      </c>
      <c r="E3228">
        <v>1524973109</v>
      </c>
      <c r="F3228" s="2">
        <v>-0.74648733844899995</v>
      </c>
      <c r="G3228" s="2">
        <v>-0.74648733844899995</v>
      </c>
      <c r="H3228">
        <v>563958</v>
      </c>
      <c r="I3228" s="2">
        <v>3.9476148886199998E-2</v>
      </c>
      <c r="J3228" s="2">
        <v>0</v>
      </c>
      <c r="K3228">
        <v>8</v>
      </c>
      <c r="L3228" s="1" t="s">
        <v>11913</v>
      </c>
      <c r="M3228" s="1" t="s">
        <v>3897</v>
      </c>
      <c r="N3228">
        <v>1</v>
      </c>
      <c r="O3228">
        <v>0</v>
      </c>
      <c r="P3228">
        <v>0</v>
      </c>
      <c r="Q3228">
        <v>0</v>
      </c>
      <c r="R3228" s="19">
        <f>BWscncns[[#This Row],[C fx]]*4+BWscncns[[#This Row],[C fg]]*2+BWscncns[[#This Row],[C fm]]</f>
        <v>4</v>
      </c>
      <c r="S3228">
        <v>564</v>
      </c>
      <c r="T3228">
        <v>2224576</v>
      </c>
      <c r="U3228" s="13">
        <v>0.25353100000000001</v>
      </c>
      <c r="V3228" s="13">
        <v>3.9442840000000001</v>
      </c>
      <c r="W3228">
        <v>5647</v>
      </c>
      <c r="X3228">
        <v>112</v>
      </c>
      <c r="Z3228" s="10">
        <f>IF($N3228&lt;&gt;0,constants!$L$2,IF($O3228&lt;&gt;0,constants!$M$2,IF($P3228&lt;&gt;0,constants!$N$2,0)))</f>
        <v>10125.48</v>
      </c>
      <c r="AA3228" s="10">
        <f>IF($N3228&lt;&gt;0,constants!$L$2,IF($O3228&lt;&gt;0,constants!$M$2,IF($P3228&lt;&gt;0,constants!$P$2,0)))</f>
        <v>10125.48</v>
      </c>
      <c r="AB3228" s="11">
        <f>constants!$O$2</f>
        <v>4861.32</v>
      </c>
      <c r="AC3228" s="11">
        <f>VLOOKUP(BWscncns[[#This Row],[scanner]],[0]!ScnrAvgBW,2,FALSE)/1000</f>
        <v>509.99709399477808</v>
      </c>
      <c r="AD3228" s="8">
        <f>(1+$F3228)*Z3228</f>
        <v>2566.9373842814198</v>
      </c>
      <c r="AE3228" s="8">
        <f>(1+$F3228)*AA3228</f>
        <v>2566.9373842814198</v>
      </c>
      <c r="AF3228" s="8">
        <f>(1+$F3228)*AB3228</f>
        <v>1232.4061718511075</v>
      </c>
      <c r="AG3228" s="8">
        <f>(1+$F3228)*AC3228</f>
        <v>129.29072068189174</v>
      </c>
      <c r="AH3228" s="8">
        <f>(1+$F3228)*$T3228/1000</f>
        <v>563.95818258247743</v>
      </c>
      <c r="AI3228" s="8">
        <f>(1+BWscncns[[#This Row],[pid_error]]*K_p)*BWscncns[[#This Row],[dbw]]/1000</f>
        <v>1394.2670912912386</v>
      </c>
      <c r="AJ3228" s="13">
        <f>BWscncns[[#This Row],[Torflow prgrssv alt vote]]/VLOOKUP(BWscncns[[#This Row],[class]],AltBWtotl,2,FALSE)*100</f>
        <v>1.194990657298339E-2</v>
      </c>
      <c r="AK3228">
        <f>IF(D3228=E3228,1,0)</f>
        <v>1</v>
      </c>
    </row>
    <row r="3229" spans="1:37">
      <c r="A3229" s="1" t="s">
        <v>6434</v>
      </c>
      <c r="B3229" s="1" t="s">
        <v>6435</v>
      </c>
      <c r="C3229">
        <v>1740</v>
      </c>
      <c r="D3229">
        <v>1524980359</v>
      </c>
      <c r="E3229">
        <v>1524980359</v>
      </c>
      <c r="F3229" s="2">
        <v>0.659337395331</v>
      </c>
      <c r="G3229" s="2">
        <v>0.659337395331</v>
      </c>
      <c r="H3229">
        <v>1739941</v>
      </c>
      <c r="I3229" s="2">
        <v>2.3588938077E-2</v>
      </c>
      <c r="J3229" s="2">
        <v>0</v>
      </c>
      <c r="K3229">
        <v>3</v>
      </c>
      <c r="L3229" s="1" t="s">
        <v>11665</v>
      </c>
      <c r="M3229" s="1" t="s">
        <v>6435</v>
      </c>
      <c r="N3229">
        <v>0</v>
      </c>
      <c r="O3229">
        <v>0</v>
      </c>
      <c r="P3229">
        <v>1</v>
      </c>
      <c r="Q3229">
        <v>0</v>
      </c>
      <c r="R3229" s="19">
        <f>BWscncns[[#This Row],[C fx]]*4+BWscncns[[#This Row],[C fg]]*2+BWscncns[[#This Row],[C fm]]</f>
        <v>1</v>
      </c>
      <c r="S3229">
        <v>1280</v>
      </c>
      <c r="T3229">
        <v>1048576</v>
      </c>
      <c r="U3229" s="13">
        <v>1.2207030000000001</v>
      </c>
      <c r="V3229" s="13">
        <v>0.81920000000000004</v>
      </c>
      <c r="W3229">
        <v>2254</v>
      </c>
      <c r="X3229">
        <v>45</v>
      </c>
      <c r="Z3229" s="10">
        <f>IF($N3229&lt;&gt;0,constants!$L$2,IF($O3229&lt;&gt;0,constants!$M$2,IF($P3229&lt;&gt;0,constants!$N$2,0)))</f>
        <v>1117.99</v>
      </c>
      <c r="AA3229" s="10">
        <f>IF($N3229&lt;&gt;0,constants!$L$2,IF($O3229&lt;&gt;0,constants!$M$2,IF($P3229&lt;&gt;0,constants!$P$2,0)))</f>
        <v>4051.45</v>
      </c>
      <c r="AB3229" s="11">
        <f>constants!$O$2</f>
        <v>4861.32</v>
      </c>
      <c r="AC3229" s="11">
        <f>VLOOKUP(BWscncns[[#This Row],[scanner]],[0]!ScnrAvgBW,2,FALSE)/1000</f>
        <v>6440.9193022088357</v>
      </c>
      <c r="AD3229" s="8">
        <f>(1+$F3229)*Z3229</f>
        <v>1855.1226146061047</v>
      </c>
      <c r="AE3229" s="8">
        <f>(1+$F3229)*AA3229</f>
        <v>6722.7224903137794</v>
      </c>
      <c r="AF3229" s="8">
        <f>(1+$F3229)*AB3229</f>
        <v>8066.5700666704961</v>
      </c>
      <c r="AG3229" s="8">
        <f>(1+$F3229)*AC3229</f>
        <v>10687.658258464371</v>
      </c>
      <c r="AH3229" s="8">
        <f>(1+$F3229)*$T3229/1000</f>
        <v>1739.9413686465987</v>
      </c>
      <c r="AI3229" s="8">
        <f>(1+BWscncns[[#This Row],[pid_error]]*K_p)*BWscncns[[#This Row],[dbw]]/1000</f>
        <v>1394.2586843232991</v>
      </c>
      <c r="AJ3229" s="13">
        <f>BWscncns[[#This Row],[Torflow prgrssv alt vote]]/VLOOKUP(BWscncns[[#This Row],[class]],AltBWtotl,2,FALSE)*100</f>
        <v>2.7498503337428027E-2</v>
      </c>
      <c r="AK3229">
        <f>IF(D3229=E3229,1,0)</f>
        <v>1</v>
      </c>
    </row>
    <row r="3230" spans="1:37">
      <c r="A3230" s="1" t="s">
        <v>1438</v>
      </c>
      <c r="B3230" s="1" t="s">
        <v>1439</v>
      </c>
      <c r="C3230">
        <v>1510</v>
      </c>
      <c r="D3230">
        <v>1524949607</v>
      </c>
      <c r="E3230">
        <v>1524949607</v>
      </c>
      <c r="F3230" s="2">
        <v>0.17750019364799999</v>
      </c>
      <c r="G3230" s="2">
        <v>0.17750019364799999</v>
      </c>
      <c r="H3230">
        <v>1507200</v>
      </c>
      <c r="I3230" s="2">
        <v>-0.74437054107699996</v>
      </c>
      <c r="J3230" s="2">
        <v>0</v>
      </c>
      <c r="K3230">
        <v>3</v>
      </c>
      <c r="L3230" s="1" t="s">
        <v>11678</v>
      </c>
      <c r="M3230" s="1" t="s">
        <v>1439</v>
      </c>
      <c r="N3230">
        <v>1</v>
      </c>
      <c r="O3230">
        <v>0</v>
      </c>
      <c r="P3230">
        <v>0</v>
      </c>
      <c r="Q3230">
        <v>0</v>
      </c>
      <c r="R3230" s="19">
        <f>BWscncns[[#This Row],[C fx]]*4+BWscncns[[#This Row],[C fg]]*2+BWscncns[[#This Row],[C fm]]</f>
        <v>4</v>
      </c>
      <c r="S3230">
        <v>1350</v>
      </c>
      <c r="T3230">
        <v>1280000</v>
      </c>
      <c r="U3230" s="13">
        <v>1.0546880000000001</v>
      </c>
      <c r="V3230" s="13">
        <v>0.94814799999999999</v>
      </c>
      <c r="W3230">
        <v>2961</v>
      </c>
      <c r="X3230">
        <v>59</v>
      </c>
      <c r="Z3230" s="10">
        <f>IF($N3230&lt;&gt;0,constants!$L$2,IF($O3230&lt;&gt;0,constants!$M$2,IF($P3230&lt;&gt;0,constants!$N$2,0)))</f>
        <v>10125.48</v>
      </c>
      <c r="AA3230" s="10">
        <f>IF($N3230&lt;&gt;0,constants!$L$2,IF($O3230&lt;&gt;0,constants!$M$2,IF($P3230&lt;&gt;0,constants!$P$2,0)))</f>
        <v>10125.48</v>
      </c>
      <c r="AB3230" s="11">
        <f>constants!$O$2</f>
        <v>4861.32</v>
      </c>
      <c r="AC3230" s="11">
        <f>VLOOKUP(BWscncns[[#This Row],[scanner]],[0]!ScnrAvgBW,2,FALSE)/1000</f>
        <v>6440.9193022088357</v>
      </c>
      <c r="AD3230" s="8">
        <f>(1+$F3230)*Z3230</f>
        <v>11922.754660778952</v>
      </c>
      <c r="AE3230" s="8">
        <f>(1+$F3230)*AA3230</f>
        <v>11922.754660778952</v>
      </c>
      <c r="AF3230" s="8">
        <f>(1+$F3230)*AB3230</f>
        <v>5724.2052413848951</v>
      </c>
      <c r="AG3230" s="8">
        <f>(1+$F3230)*AC3230</f>
        <v>7584.1837256220451</v>
      </c>
      <c r="AH3230" s="8">
        <f>(1+$F3230)*$T3230/1000</f>
        <v>1507.2002478694401</v>
      </c>
      <c r="AI3230" s="8">
        <f>(1+BWscncns[[#This Row],[pid_error]]*K_p)*BWscncns[[#This Row],[dbw]]/1000</f>
        <v>1393.6001239347199</v>
      </c>
      <c r="AJ3230" s="13">
        <f>BWscncns[[#This Row],[Torflow prgrssv alt vote]]/VLOOKUP(BWscncns[[#This Row],[class]],AltBWtotl,2,FALSE)*100</f>
        <v>1.1944190166387115E-2</v>
      </c>
      <c r="AK3230">
        <f>IF(D3230=E3230,1,0)</f>
        <v>1</v>
      </c>
    </row>
    <row r="3231" spans="1:37">
      <c r="A3231" s="1" t="s">
        <v>4294</v>
      </c>
      <c r="B3231" s="1" t="s">
        <v>4295</v>
      </c>
      <c r="C3231">
        <v>1470</v>
      </c>
      <c r="D3231">
        <v>1524935625</v>
      </c>
      <c r="E3231">
        <v>1524935625</v>
      </c>
      <c r="F3231" s="2">
        <v>0.124295268832</v>
      </c>
      <c r="G3231" s="2">
        <v>0.124295268832</v>
      </c>
      <c r="H3231">
        <v>1473636</v>
      </c>
      <c r="I3231" s="2">
        <v>-7.6209319370199993E-2</v>
      </c>
      <c r="J3231" s="2">
        <v>0</v>
      </c>
      <c r="K3231">
        <v>3</v>
      </c>
      <c r="L3231" s="1" t="s">
        <v>11683</v>
      </c>
      <c r="M3231" s="1" t="s">
        <v>4295</v>
      </c>
      <c r="N3231">
        <v>0</v>
      </c>
      <c r="O3231">
        <v>0</v>
      </c>
      <c r="P3231">
        <v>1</v>
      </c>
      <c r="Q3231">
        <v>0</v>
      </c>
      <c r="R3231" s="19">
        <f>BWscncns[[#This Row],[C fx]]*4+BWscncns[[#This Row],[C fg]]*2+BWscncns[[#This Row],[C fm]]</f>
        <v>1</v>
      </c>
      <c r="S3231">
        <v>1380</v>
      </c>
      <c r="T3231">
        <v>1310720</v>
      </c>
      <c r="U3231" s="13">
        <v>1.052856</v>
      </c>
      <c r="V3231" s="13">
        <v>0.949797</v>
      </c>
      <c r="W3231">
        <v>2975</v>
      </c>
      <c r="X3231">
        <v>59</v>
      </c>
      <c r="Z3231" s="10">
        <f>IF($N3231&lt;&gt;0,constants!$L$2,IF($O3231&lt;&gt;0,constants!$M$2,IF($P3231&lt;&gt;0,constants!$N$2,0)))</f>
        <v>1117.99</v>
      </c>
      <c r="AA3231" s="10">
        <f>IF($N3231&lt;&gt;0,constants!$L$2,IF($O3231&lt;&gt;0,constants!$M$2,IF($P3231&lt;&gt;0,constants!$P$2,0)))</f>
        <v>4051.45</v>
      </c>
      <c r="AB3231" s="11">
        <f>constants!$O$2</f>
        <v>4861.32</v>
      </c>
      <c r="AC3231" s="11">
        <f>VLOOKUP(BWscncns[[#This Row],[scanner]],[0]!ScnrAvgBW,2,FALSE)/1000</f>
        <v>6440.9193022088357</v>
      </c>
      <c r="AD3231" s="8">
        <f>(1+$F3231)*Z3231</f>
        <v>1256.9508676014877</v>
      </c>
      <c r="AE3231" s="8">
        <f>(1+$F3231)*AA3231</f>
        <v>4555.0260669094059</v>
      </c>
      <c r="AF3231" s="8">
        <f>(1+$F3231)*AB3231</f>
        <v>5465.5590762783777</v>
      </c>
      <c r="AG3231" s="8">
        <f>(1+$F3231)*AC3231</f>
        <v>7241.4950984021007</v>
      </c>
      <c r="AH3231" s="8">
        <f>(1+$F3231)*$T3231/1000</f>
        <v>1473.6362947634791</v>
      </c>
      <c r="AI3231" s="8">
        <f>(1+BWscncns[[#This Row],[pid_error]]*K_p)*BWscncns[[#This Row],[dbw]]/1000</f>
        <v>1392.1781473817396</v>
      </c>
      <c r="AJ3231" s="13">
        <f>BWscncns[[#This Row],[Torflow prgrssv alt vote]]/VLOOKUP(BWscncns[[#This Row],[class]],AltBWtotl,2,FALSE)*100</f>
        <v>2.7457469594784432E-2</v>
      </c>
      <c r="AK3231">
        <f>IF(D3231=E3231,1,0)</f>
        <v>1</v>
      </c>
    </row>
    <row r="3232" spans="1:37">
      <c r="A3232" s="1" t="s">
        <v>4123</v>
      </c>
      <c r="B3232" s="1" t="s">
        <v>4124</v>
      </c>
      <c r="C3232">
        <v>1500</v>
      </c>
      <c r="D3232">
        <v>1525001522</v>
      </c>
      <c r="E3232">
        <v>1525001522</v>
      </c>
      <c r="F3232" s="2">
        <v>0.16612364372899999</v>
      </c>
      <c r="G3232" s="2">
        <v>0.16612364372899999</v>
      </c>
      <c r="H3232">
        <v>1502191</v>
      </c>
      <c r="I3232" s="2">
        <v>-4.5520063960000003E-2</v>
      </c>
      <c r="J3232" s="2">
        <v>0</v>
      </c>
      <c r="K3232">
        <v>4</v>
      </c>
      <c r="L3232" s="1" t="s">
        <v>11646</v>
      </c>
      <c r="M3232" s="1" t="s">
        <v>4124</v>
      </c>
      <c r="N3232">
        <v>0</v>
      </c>
      <c r="O3232">
        <v>0</v>
      </c>
      <c r="P3232">
        <v>1</v>
      </c>
      <c r="Q3232">
        <v>0</v>
      </c>
      <c r="R3232" s="19">
        <f>BWscncns[[#This Row],[C fx]]*4+BWscncns[[#This Row],[C fg]]*2+BWscncns[[#This Row],[C fm]]</f>
        <v>1</v>
      </c>
      <c r="S3232">
        <v>1200</v>
      </c>
      <c r="T3232">
        <v>1285120</v>
      </c>
      <c r="U3232" s="13">
        <v>0.93376499999999996</v>
      </c>
      <c r="V3232" s="13">
        <v>1.0709329999999999</v>
      </c>
      <c r="W3232">
        <v>3597</v>
      </c>
      <c r="X3232">
        <v>71</v>
      </c>
      <c r="Z3232" s="10">
        <f>IF($N3232&lt;&gt;0,constants!$L$2,IF($O3232&lt;&gt;0,constants!$M$2,IF($P3232&lt;&gt;0,constants!$N$2,0)))</f>
        <v>1117.99</v>
      </c>
      <c r="AA3232" s="10">
        <f>IF($N3232&lt;&gt;0,constants!$L$2,IF($O3232&lt;&gt;0,constants!$M$2,IF($P3232&lt;&gt;0,constants!$P$2,0)))</f>
        <v>4051.45</v>
      </c>
      <c r="AB3232" s="11">
        <f>constants!$O$2</f>
        <v>4861.32</v>
      </c>
      <c r="AC3232" s="11">
        <f>VLOOKUP(BWscncns[[#This Row],[scanner]],[0]!ScnrAvgBW,2,FALSE)/1000</f>
        <v>4819.491751072962</v>
      </c>
      <c r="AD3232" s="8">
        <f>(1+$F3232)*Z3232</f>
        <v>1303.7145724525847</v>
      </c>
      <c r="AE3232" s="8">
        <f>(1+$F3232)*AA3232</f>
        <v>4724.4916363858565</v>
      </c>
      <c r="AF3232" s="8">
        <f>(1+$F3232)*AB3232</f>
        <v>5668.9001917326614</v>
      </c>
      <c r="AG3232" s="8">
        <f>(1+$F3232)*AC3232</f>
        <v>5620.1232816830607</v>
      </c>
      <c r="AH3232" s="8">
        <f>(1+$F3232)*$T3232/1000</f>
        <v>1498.6088170290125</v>
      </c>
      <c r="AI3232" s="8">
        <f>(1+BWscncns[[#This Row],[pid_error]]*K_p)*BWscncns[[#This Row],[dbw]]/1000</f>
        <v>1391.8644085145065</v>
      </c>
      <c r="AJ3232" s="13">
        <f>BWscncns[[#This Row],[Torflow prgrssv alt vote]]/VLOOKUP(BWscncns[[#This Row],[class]],AltBWtotl,2,FALSE)*100</f>
        <v>2.7451281826772162E-2</v>
      </c>
      <c r="AK3232">
        <f>IF(D3232=E3232,1,0)</f>
        <v>1</v>
      </c>
    </row>
    <row r="3233" spans="1:37">
      <c r="A3233" s="1" t="s">
        <v>480</v>
      </c>
      <c r="B3233" s="1" t="s">
        <v>49</v>
      </c>
      <c r="C3233">
        <v>1760</v>
      </c>
      <c r="D3233">
        <v>1524954154</v>
      </c>
      <c r="E3233">
        <v>1524954154</v>
      </c>
      <c r="F3233" s="2">
        <v>0.718215880398</v>
      </c>
      <c r="G3233" s="2">
        <v>0.718215880398</v>
      </c>
      <c r="H3233">
        <v>1759453</v>
      </c>
      <c r="I3233" s="2">
        <v>0.112133584885</v>
      </c>
      <c r="J3233" s="2">
        <v>0</v>
      </c>
      <c r="K3233">
        <v>3</v>
      </c>
      <c r="L3233" s="1" t="s">
        <v>11536</v>
      </c>
      <c r="M3233" s="1" t="s">
        <v>49</v>
      </c>
      <c r="N3233">
        <v>0</v>
      </c>
      <c r="O3233">
        <v>0</v>
      </c>
      <c r="P3233">
        <v>1</v>
      </c>
      <c r="Q3233">
        <v>0</v>
      </c>
      <c r="R3233" s="19">
        <f>BWscncns[[#This Row],[C fx]]*4+BWscncns[[#This Row],[C fg]]*2+BWscncns[[#This Row],[C fm]]</f>
        <v>1</v>
      </c>
      <c r="S3233">
        <v>1190</v>
      </c>
      <c r="T3233">
        <v>1024000</v>
      </c>
      <c r="U3233" s="13">
        <v>1.1621090000000001</v>
      </c>
      <c r="V3233" s="13">
        <v>0.86050400000000005</v>
      </c>
      <c r="W3233">
        <v>2444</v>
      </c>
      <c r="X3233">
        <v>48</v>
      </c>
      <c r="Z3233" s="10">
        <f>IF($N3233&lt;&gt;0,constants!$L$2,IF($O3233&lt;&gt;0,constants!$M$2,IF($P3233&lt;&gt;0,constants!$N$2,0)))</f>
        <v>1117.99</v>
      </c>
      <c r="AA3233" s="10">
        <f>IF($N3233&lt;&gt;0,constants!$L$2,IF($O3233&lt;&gt;0,constants!$M$2,IF($P3233&lt;&gt;0,constants!$P$2,0)))</f>
        <v>4051.45</v>
      </c>
      <c r="AB3233" s="11">
        <f>constants!$O$2</f>
        <v>4861.32</v>
      </c>
      <c r="AC3233" s="11">
        <f>VLOOKUP(BWscncns[[#This Row],[scanner]],[0]!ScnrAvgBW,2,FALSE)/1000</f>
        <v>6440.9193022088357</v>
      </c>
      <c r="AD3233" s="8">
        <f>(1+$F3233)*Z3233</f>
        <v>1920.9481721261602</v>
      </c>
      <c r="AE3233" s="8">
        <f>(1+$F3233)*AA3233</f>
        <v>6961.2657286384774</v>
      </c>
      <c r="AF3233" s="8">
        <f>(1+$F3233)*AB3233</f>
        <v>8352.7972236964051</v>
      </c>
      <c r="AG3233" s="8">
        <f>(1+$F3233)*AC3233</f>
        <v>11066.889829417227</v>
      </c>
      <c r="AH3233" s="8">
        <f>(1+$F3233)*$T3233/1000</f>
        <v>1759.4530615275521</v>
      </c>
      <c r="AI3233" s="8">
        <f>(1+BWscncns[[#This Row],[pid_error]]*K_p)*BWscncns[[#This Row],[dbw]]/1000</f>
        <v>1391.7265307637761</v>
      </c>
      <c r="AJ3233" s="13">
        <f>BWscncns[[#This Row],[Torflow prgrssv alt vote]]/VLOOKUP(BWscncns[[#This Row],[class]],AltBWtotl,2,FALSE)*100</f>
        <v>2.7448562509452316E-2</v>
      </c>
      <c r="AK3233">
        <f>IF(D3233=E3233,1,0)</f>
        <v>1</v>
      </c>
    </row>
    <row r="3234" spans="1:37">
      <c r="A3234" s="1" t="s">
        <v>7738</v>
      </c>
      <c r="B3234" s="1" t="s">
        <v>49</v>
      </c>
      <c r="C3234">
        <v>1760</v>
      </c>
      <c r="D3234">
        <v>1524989327</v>
      </c>
      <c r="E3234">
        <v>1524989327</v>
      </c>
      <c r="F3234" s="2">
        <v>0.71711850992100001</v>
      </c>
      <c r="G3234" s="2">
        <v>0.71711850992100001</v>
      </c>
      <c r="H3234">
        <v>1758329</v>
      </c>
      <c r="I3234" s="2">
        <v>-4.3686054832900001E-2</v>
      </c>
      <c r="J3234" s="2">
        <v>0</v>
      </c>
      <c r="K3234">
        <v>4</v>
      </c>
      <c r="L3234" s="1" t="s">
        <v>11896</v>
      </c>
      <c r="M3234" s="1" t="s">
        <v>49</v>
      </c>
      <c r="N3234">
        <v>0</v>
      </c>
      <c r="O3234">
        <v>0</v>
      </c>
      <c r="P3234">
        <v>1</v>
      </c>
      <c r="Q3234">
        <v>0</v>
      </c>
      <c r="R3234" s="19">
        <f>BWscncns[[#This Row],[C fx]]*4+BWscncns[[#This Row],[C fg]]*2+BWscncns[[#This Row],[C fm]]</f>
        <v>1</v>
      </c>
      <c r="S3234">
        <v>1650</v>
      </c>
      <c r="T3234">
        <v>1024000</v>
      </c>
      <c r="U3234" s="13">
        <v>1.6113280000000001</v>
      </c>
      <c r="V3234" s="13">
        <v>0.62060599999999999</v>
      </c>
      <c r="W3234">
        <v>1059</v>
      </c>
      <c r="X3234">
        <v>21</v>
      </c>
      <c r="Z3234" s="10">
        <f>IF($N3234&lt;&gt;0,constants!$L$2,IF($O3234&lt;&gt;0,constants!$M$2,IF($P3234&lt;&gt;0,constants!$N$2,0)))</f>
        <v>1117.99</v>
      </c>
      <c r="AA3234" s="10">
        <f>IF($N3234&lt;&gt;0,constants!$L$2,IF($O3234&lt;&gt;0,constants!$M$2,IF($P3234&lt;&gt;0,constants!$P$2,0)))</f>
        <v>4051.45</v>
      </c>
      <c r="AB3234" s="11">
        <f>constants!$O$2</f>
        <v>4861.32</v>
      </c>
      <c r="AC3234" s="11">
        <f>VLOOKUP(BWscncns[[#This Row],[scanner]],[0]!ScnrAvgBW,2,FALSE)/1000</f>
        <v>4819.491751072962</v>
      </c>
      <c r="AD3234" s="8">
        <f>(1+$F3234)*Z3234</f>
        <v>1919.7213229065787</v>
      </c>
      <c r="AE3234" s="8">
        <f>(1+$F3234)*AA3234</f>
        <v>6956.8197870194354</v>
      </c>
      <c r="AF3234" s="8">
        <f>(1+$F3234)*AB3234</f>
        <v>8347.4625546491552</v>
      </c>
      <c r="AG3234" s="8">
        <f>(1+$F3234)*AC3234</f>
        <v>8275.6384941789547</v>
      </c>
      <c r="AH3234" s="8">
        <f>(1+$F3234)*$T3234/1000</f>
        <v>1758.329354159104</v>
      </c>
      <c r="AI3234" s="8">
        <f>(1+BWscncns[[#This Row],[pid_error]]*K_p)*BWscncns[[#This Row],[dbw]]/1000</f>
        <v>1391.1646770795519</v>
      </c>
      <c r="AJ3234" s="13">
        <f>BWscncns[[#This Row],[Torflow prgrssv alt vote]]/VLOOKUP(BWscncns[[#This Row],[class]],AltBWtotl,2,FALSE)*100</f>
        <v>2.7437481254887076E-2</v>
      </c>
      <c r="AK3234">
        <f>IF(D3234=E3234,1,0)</f>
        <v>1</v>
      </c>
    </row>
    <row r="3235" spans="1:37">
      <c r="A3235" s="1" t="s">
        <v>5430</v>
      </c>
      <c r="B3235" s="1" t="s">
        <v>49</v>
      </c>
      <c r="C3235">
        <v>1760</v>
      </c>
      <c r="D3235">
        <v>1525001415</v>
      </c>
      <c r="E3235">
        <v>1525001415</v>
      </c>
      <c r="F3235" s="2">
        <v>0.71492911875700005</v>
      </c>
      <c r="G3235" s="2">
        <v>0.71492911875700005</v>
      </c>
      <c r="H3235">
        <v>1756087</v>
      </c>
      <c r="I3235" s="2">
        <v>0.20552394372400001</v>
      </c>
      <c r="J3235" s="2">
        <v>0</v>
      </c>
      <c r="K3235">
        <v>3</v>
      </c>
      <c r="L3235" s="1" t="s">
        <v>11578</v>
      </c>
      <c r="M3235" s="1" t="s">
        <v>49</v>
      </c>
      <c r="N3235">
        <v>0</v>
      </c>
      <c r="O3235">
        <v>0</v>
      </c>
      <c r="P3235">
        <v>1</v>
      </c>
      <c r="Q3235">
        <v>0</v>
      </c>
      <c r="R3235" s="19">
        <f>BWscncns[[#This Row],[C fx]]*4+BWscncns[[#This Row],[C fg]]*2+BWscncns[[#This Row],[C fm]]</f>
        <v>1</v>
      </c>
      <c r="S3235">
        <v>1460</v>
      </c>
      <c r="T3235">
        <v>1024000</v>
      </c>
      <c r="U3235" s="13">
        <v>1.425781</v>
      </c>
      <c r="V3235" s="13">
        <v>0.70137000000000005</v>
      </c>
      <c r="W3235">
        <v>1588</v>
      </c>
      <c r="X3235">
        <v>31</v>
      </c>
      <c r="Z3235" s="10">
        <f>IF($N3235&lt;&gt;0,constants!$L$2,IF($O3235&lt;&gt;0,constants!$M$2,IF($P3235&lt;&gt;0,constants!$N$2,0)))</f>
        <v>1117.99</v>
      </c>
      <c r="AA3235" s="10">
        <f>IF($N3235&lt;&gt;0,constants!$L$2,IF($O3235&lt;&gt;0,constants!$M$2,IF($P3235&lt;&gt;0,constants!$P$2,0)))</f>
        <v>4051.45</v>
      </c>
      <c r="AB3235" s="11">
        <f>constants!$O$2</f>
        <v>4861.32</v>
      </c>
      <c r="AC3235" s="11">
        <f>VLOOKUP(BWscncns[[#This Row],[scanner]],[0]!ScnrAvgBW,2,FALSE)/1000</f>
        <v>6440.9193022088357</v>
      </c>
      <c r="AD3235" s="8">
        <f>(1+$F3235)*Z3235</f>
        <v>1917.2736054791383</v>
      </c>
      <c r="AE3235" s="8">
        <f>(1+$F3235)*AA3235</f>
        <v>6947.9495781880469</v>
      </c>
      <c r="AF3235" s="8">
        <f>(1+$F3235)*AB3235</f>
        <v>8336.8192235957777</v>
      </c>
      <c r="AG3235" s="8">
        <f>(1+$F3235)*AC3235</f>
        <v>11045.72006292195</v>
      </c>
      <c r="AH3235" s="8">
        <f>(1+$F3235)*$T3235/1000</f>
        <v>1756.0874176071679</v>
      </c>
      <c r="AI3235" s="8">
        <f>(1+BWscncns[[#This Row],[pid_error]]*K_p)*BWscncns[[#This Row],[dbw]]/1000</f>
        <v>1390.043708803584</v>
      </c>
      <c r="AJ3235" s="13">
        <f>BWscncns[[#This Row],[Torflow prgrssv alt vote]]/VLOOKUP(BWscncns[[#This Row],[class]],AltBWtotl,2,FALSE)*100</f>
        <v>2.741537276797253E-2</v>
      </c>
      <c r="AK3235">
        <f>IF(D3235=E3235,1,0)</f>
        <v>1</v>
      </c>
    </row>
    <row r="3236" spans="1:37">
      <c r="A3236" s="1" t="s">
        <v>10090</v>
      </c>
      <c r="B3236" s="1" t="s">
        <v>10091</v>
      </c>
      <c r="C3236">
        <v>1210</v>
      </c>
      <c r="D3236">
        <v>1524986218</v>
      </c>
      <c r="E3236">
        <v>1524986218</v>
      </c>
      <c r="F3236" s="2">
        <v>-0.23340365185699999</v>
      </c>
      <c r="G3236" s="2">
        <v>-0.23340365185699999</v>
      </c>
      <c r="H3236">
        <v>1205751</v>
      </c>
      <c r="I3236" s="2">
        <v>-0.41311053650700003</v>
      </c>
      <c r="J3236" s="2">
        <v>0</v>
      </c>
      <c r="K3236">
        <v>4</v>
      </c>
      <c r="L3236" s="1" t="s">
        <v>11609</v>
      </c>
      <c r="M3236" s="1" t="s">
        <v>10091</v>
      </c>
      <c r="N3236">
        <v>0</v>
      </c>
      <c r="O3236">
        <v>0</v>
      </c>
      <c r="P3236">
        <v>1</v>
      </c>
      <c r="Q3236">
        <v>0</v>
      </c>
      <c r="R3236" s="19">
        <f>BWscncns[[#This Row],[C fx]]*4+BWscncns[[#This Row],[C fg]]*2+BWscncns[[#This Row],[C fm]]</f>
        <v>1</v>
      </c>
      <c r="S3236">
        <v>1350</v>
      </c>
      <c r="T3236">
        <v>1572864</v>
      </c>
      <c r="U3236" s="13">
        <v>0.85830700000000004</v>
      </c>
      <c r="V3236" s="13">
        <v>1.165084</v>
      </c>
      <c r="W3236">
        <v>3839</v>
      </c>
      <c r="X3236">
        <v>76</v>
      </c>
      <c r="Z3236" s="10">
        <f>IF($N3236&lt;&gt;0,constants!$L$2,IF($O3236&lt;&gt;0,constants!$M$2,IF($P3236&lt;&gt;0,constants!$N$2,0)))</f>
        <v>1117.99</v>
      </c>
      <c r="AA3236" s="10">
        <f>IF($N3236&lt;&gt;0,constants!$L$2,IF($O3236&lt;&gt;0,constants!$M$2,IF($P3236&lt;&gt;0,constants!$P$2,0)))</f>
        <v>4051.45</v>
      </c>
      <c r="AB3236" s="11">
        <f>constants!$O$2</f>
        <v>4861.32</v>
      </c>
      <c r="AC3236" s="11">
        <f>VLOOKUP(BWscncns[[#This Row],[scanner]],[0]!ScnrAvgBW,2,FALSE)/1000</f>
        <v>4819.491751072962</v>
      </c>
      <c r="AD3236" s="8">
        <f>(1+$F3236)*Z3236</f>
        <v>857.04705126039266</v>
      </c>
      <c r="AE3236" s="8">
        <f>(1+$F3236)*AA3236</f>
        <v>3105.8267746839574</v>
      </c>
      <c r="AF3236" s="8">
        <f>(1+$F3236)*AB3236</f>
        <v>3726.6701591545288</v>
      </c>
      <c r="AG3236" s="8">
        <f>(1+$F3236)*AC3236</f>
        <v>3694.6047762778453</v>
      </c>
      <c r="AH3236" s="8">
        <f>(1+$F3236)*$T3236/1000</f>
        <v>1205.7517985255915</v>
      </c>
      <c r="AI3236" s="8">
        <f>(1+BWscncns[[#This Row],[pid_error]]*K_p)*BWscncns[[#This Row],[dbw]]/1000</f>
        <v>1389.3078992627957</v>
      </c>
      <c r="AJ3236" s="13">
        <f>BWscncns[[#This Row],[Torflow prgrssv alt vote]]/VLOOKUP(BWscncns[[#This Row],[class]],AltBWtotl,2,FALSE)*100</f>
        <v>2.7400860639527087E-2</v>
      </c>
      <c r="AK3236">
        <f>IF(D3236=E3236,1,0)</f>
        <v>1</v>
      </c>
    </row>
    <row r="3237" spans="1:37">
      <c r="A3237" s="1" t="s">
        <v>1243</v>
      </c>
      <c r="B3237" s="1" t="s">
        <v>1244</v>
      </c>
      <c r="C3237">
        <v>1730</v>
      </c>
      <c r="D3237">
        <v>1525000343</v>
      </c>
      <c r="E3237">
        <v>1525000343</v>
      </c>
      <c r="F3237" s="2">
        <v>0.64938194276899996</v>
      </c>
      <c r="G3237" s="2">
        <v>0.64938194276899996</v>
      </c>
      <c r="H3237">
        <v>1729502</v>
      </c>
      <c r="I3237" s="2">
        <v>-0.364057583071</v>
      </c>
      <c r="J3237" s="2">
        <v>0</v>
      </c>
      <c r="K3237">
        <v>3</v>
      </c>
      <c r="L3237" s="1" t="s">
        <v>11634</v>
      </c>
      <c r="M3237" s="1" t="s">
        <v>1244</v>
      </c>
      <c r="N3237">
        <v>0</v>
      </c>
      <c r="O3237">
        <v>0</v>
      </c>
      <c r="P3237">
        <v>1</v>
      </c>
      <c r="Q3237">
        <v>0</v>
      </c>
      <c r="R3237" s="19">
        <f>BWscncns[[#This Row],[C fx]]*4+BWscncns[[#This Row],[C fg]]*2+BWscncns[[#This Row],[C fm]]</f>
        <v>1</v>
      </c>
      <c r="S3237">
        <v>1400</v>
      </c>
      <c r="T3237">
        <v>1048576</v>
      </c>
      <c r="U3237" s="13">
        <v>1.3351440000000001</v>
      </c>
      <c r="V3237" s="13">
        <v>0.74898299999999995</v>
      </c>
      <c r="W3237">
        <v>1841</v>
      </c>
      <c r="X3237">
        <v>36</v>
      </c>
      <c r="Z3237" s="10">
        <f>IF($N3237&lt;&gt;0,constants!$L$2,IF($O3237&lt;&gt;0,constants!$M$2,IF($P3237&lt;&gt;0,constants!$N$2,0)))</f>
        <v>1117.99</v>
      </c>
      <c r="AA3237" s="10">
        <f>IF($N3237&lt;&gt;0,constants!$L$2,IF($O3237&lt;&gt;0,constants!$M$2,IF($P3237&lt;&gt;0,constants!$P$2,0)))</f>
        <v>4051.45</v>
      </c>
      <c r="AB3237" s="11">
        <f>constants!$O$2</f>
        <v>4861.32</v>
      </c>
      <c r="AC3237" s="11">
        <f>VLOOKUP(BWscncns[[#This Row],[scanner]],[0]!ScnrAvgBW,2,FALSE)/1000</f>
        <v>6440.9193022088357</v>
      </c>
      <c r="AD3237" s="8">
        <f>(1+$F3237)*Z3237</f>
        <v>1843.9925181963142</v>
      </c>
      <c r="AE3237" s="8">
        <f>(1+$F3237)*AA3237</f>
        <v>6682.3884720314645</v>
      </c>
      <c r="AF3237" s="8">
        <f>(1+$F3237)*AB3237</f>
        <v>8018.1734260217945</v>
      </c>
      <c r="AG3237" s="8">
        <f>(1+$F3237)*AC3237</f>
        <v>10623.535991895562</v>
      </c>
      <c r="AH3237" s="8">
        <f>(1+$F3237)*$T3237/1000</f>
        <v>1729.5023200209469</v>
      </c>
      <c r="AI3237" s="8">
        <f>(1+BWscncns[[#This Row],[pid_error]]*K_p)*BWscncns[[#This Row],[dbw]]/1000</f>
        <v>1389.0391600104733</v>
      </c>
      <c r="AJ3237" s="13">
        <f>BWscncns[[#This Row],[Torflow prgrssv alt vote]]/VLOOKUP(BWscncns[[#This Row],[class]],AltBWtotl,2,FALSE)*100</f>
        <v>2.7395560384050839E-2</v>
      </c>
      <c r="AK3237">
        <f>IF(D3237=E3237,1,0)</f>
        <v>1</v>
      </c>
    </row>
    <row r="3238" spans="1:37">
      <c r="A3238" s="1" t="s">
        <v>1390</v>
      </c>
      <c r="B3238" s="1" t="s">
        <v>1391</v>
      </c>
      <c r="C3238">
        <v>1750</v>
      </c>
      <c r="D3238">
        <v>1524998226</v>
      </c>
      <c r="E3238">
        <v>1524998226</v>
      </c>
      <c r="F3238" s="2">
        <v>0.71120703884299996</v>
      </c>
      <c r="G3238" s="2">
        <v>0.71120703884299996</v>
      </c>
      <c r="H3238">
        <v>1752276</v>
      </c>
      <c r="I3238" s="2">
        <v>0.17627385094799999</v>
      </c>
      <c r="J3238" s="2">
        <v>0</v>
      </c>
      <c r="K3238">
        <v>2</v>
      </c>
      <c r="L3238" s="1" t="s">
        <v>11571</v>
      </c>
      <c r="M3238" s="1" t="s">
        <v>1391</v>
      </c>
      <c r="N3238">
        <v>0</v>
      </c>
      <c r="O3238">
        <v>0</v>
      </c>
      <c r="P3238">
        <v>1</v>
      </c>
      <c r="Q3238">
        <v>0</v>
      </c>
      <c r="R3238" s="19">
        <f>BWscncns[[#This Row],[C fx]]*4+BWscncns[[#This Row],[C fg]]*2+BWscncns[[#This Row],[C fm]]</f>
        <v>1</v>
      </c>
      <c r="S3238">
        <v>1650</v>
      </c>
      <c r="T3238">
        <v>1024000</v>
      </c>
      <c r="U3238" s="13">
        <v>1.6113280000000001</v>
      </c>
      <c r="V3238" s="13">
        <v>0.62060599999999999</v>
      </c>
      <c r="W3238">
        <v>1058</v>
      </c>
      <c r="X3238">
        <v>21</v>
      </c>
      <c r="Z3238" s="10">
        <f>IF($N3238&lt;&gt;0,constants!$L$2,IF($O3238&lt;&gt;0,constants!$M$2,IF($P3238&lt;&gt;0,constants!$N$2,0)))</f>
        <v>1117.99</v>
      </c>
      <c r="AA3238" s="10">
        <f>IF($N3238&lt;&gt;0,constants!$L$2,IF($O3238&lt;&gt;0,constants!$M$2,IF($P3238&lt;&gt;0,constants!$P$2,0)))</f>
        <v>4051.45</v>
      </c>
      <c r="AB3238" s="11">
        <f>constants!$O$2</f>
        <v>4861.32</v>
      </c>
      <c r="AC3238" s="11">
        <f>VLOOKUP(BWscncns[[#This Row],[scanner]],[0]!ScnrAvgBW,2,FALSE)/1000</f>
        <v>8853.6095214723919</v>
      </c>
      <c r="AD3238" s="8">
        <f>(1+$F3238)*Z3238</f>
        <v>1913.1123573560853</v>
      </c>
      <c r="AE3238" s="8">
        <f>(1+$F3238)*AA3238</f>
        <v>6932.8697575204715</v>
      </c>
      <c r="AF3238" s="8">
        <f>(1+$F3238)*AB3238</f>
        <v>8318.7250020682513</v>
      </c>
      <c r="AG3238" s="8">
        <f>(1+$F3238)*AC3238</f>
        <v>15150.358932310961</v>
      </c>
      <c r="AH3238" s="8">
        <f>(1+$F3238)*$T3238/1000</f>
        <v>1752.2760077752316</v>
      </c>
      <c r="AI3238" s="8">
        <f>(1+BWscncns[[#This Row],[pid_error]]*K_p)*BWscncns[[#This Row],[dbw]]/1000</f>
        <v>1388.1380038876159</v>
      </c>
      <c r="AJ3238" s="13">
        <f>BWscncns[[#This Row],[Torflow prgrssv alt vote]]/VLOOKUP(BWscncns[[#This Row],[class]],AltBWtotl,2,FALSE)*100</f>
        <v>2.7377787179601362E-2</v>
      </c>
      <c r="AK3238">
        <f>IF(D3238=E3238,1,0)</f>
        <v>1</v>
      </c>
    </row>
    <row r="3239" spans="1:37">
      <c r="A3239" s="1" t="s">
        <v>102</v>
      </c>
      <c r="B3239" s="1" t="s">
        <v>103</v>
      </c>
      <c r="C3239">
        <v>1750</v>
      </c>
      <c r="D3239">
        <v>1524984608</v>
      </c>
      <c r="E3239">
        <v>1524984608</v>
      </c>
      <c r="F3239" s="2">
        <v>0.70888757525299995</v>
      </c>
      <c r="G3239" s="2">
        <v>0.70888757525299995</v>
      </c>
      <c r="H3239">
        <v>1749900</v>
      </c>
      <c r="I3239" s="2">
        <v>0.19818023616300001</v>
      </c>
      <c r="J3239" s="2">
        <v>0</v>
      </c>
      <c r="K3239">
        <v>3</v>
      </c>
      <c r="L3239" s="1" t="s">
        <v>11691</v>
      </c>
      <c r="M3239" s="1" t="s">
        <v>103</v>
      </c>
      <c r="N3239">
        <v>0</v>
      </c>
      <c r="O3239">
        <v>0</v>
      </c>
      <c r="P3239">
        <v>1</v>
      </c>
      <c r="Q3239">
        <v>0</v>
      </c>
      <c r="R3239" s="19">
        <f>BWscncns[[#This Row],[C fx]]*4+BWscncns[[#This Row],[C fg]]*2+BWscncns[[#This Row],[C fm]]</f>
        <v>1</v>
      </c>
      <c r="S3239">
        <v>1720</v>
      </c>
      <c r="T3239">
        <v>1024000</v>
      </c>
      <c r="U3239" s="13">
        <v>1.6796880000000001</v>
      </c>
      <c r="V3239" s="13">
        <v>0.59534900000000002</v>
      </c>
      <c r="W3239">
        <v>879</v>
      </c>
      <c r="X3239">
        <v>17</v>
      </c>
      <c r="Z3239" s="10">
        <f>IF($N3239&lt;&gt;0,constants!$L$2,IF($O3239&lt;&gt;0,constants!$M$2,IF($P3239&lt;&gt;0,constants!$N$2,0)))</f>
        <v>1117.99</v>
      </c>
      <c r="AA3239" s="10">
        <f>IF($N3239&lt;&gt;0,constants!$L$2,IF($O3239&lt;&gt;0,constants!$M$2,IF($P3239&lt;&gt;0,constants!$P$2,0)))</f>
        <v>4051.45</v>
      </c>
      <c r="AB3239" s="11">
        <f>constants!$O$2</f>
        <v>4861.32</v>
      </c>
      <c r="AC3239" s="11">
        <f>VLOOKUP(BWscncns[[#This Row],[scanner]],[0]!ScnrAvgBW,2,FALSE)/1000</f>
        <v>6440.9193022088357</v>
      </c>
      <c r="AD3239" s="8">
        <f>(1+$F3239)*Z3239</f>
        <v>1910.5192202571013</v>
      </c>
      <c r="AE3239" s="8">
        <f>(1+$F3239)*AA3239</f>
        <v>6923.4725667587663</v>
      </c>
      <c r="AF3239" s="8">
        <f>(1+$F3239)*AB3239</f>
        <v>8307.4493473289131</v>
      </c>
      <c r="AG3239" s="8">
        <f>(1+$F3239)*AC3239</f>
        <v>11006.806968751902</v>
      </c>
      <c r="AH3239" s="8">
        <f>(1+$F3239)*$T3239/1000</f>
        <v>1749.9008770590719</v>
      </c>
      <c r="AI3239" s="8">
        <f>(1+BWscncns[[#This Row],[pid_error]]*K_p)*BWscncns[[#This Row],[dbw]]/1000</f>
        <v>1386.9504385295359</v>
      </c>
      <c r="AJ3239" s="13">
        <f>BWscncns[[#This Row],[Torflow prgrssv alt vote]]/VLOOKUP(BWscncns[[#This Row],[class]],AltBWtotl,2,FALSE)*100</f>
        <v>2.7354365220441452E-2</v>
      </c>
      <c r="AK3239">
        <f>IF(D3239=E3239,1,0)</f>
        <v>1</v>
      </c>
    </row>
    <row r="3240" spans="1:37">
      <c r="A3240" s="1" t="s">
        <v>4437</v>
      </c>
      <c r="B3240" s="1" t="s">
        <v>4438</v>
      </c>
      <c r="C3240">
        <v>975</v>
      </c>
      <c r="D3240">
        <v>1524991829</v>
      </c>
      <c r="E3240">
        <v>1524991829</v>
      </c>
      <c r="F3240" s="2">
        <v>-0.45786343816399999</v>
      </c>
      <c r="G3240" s="2">
        <v>-0.45786343816399999</v>
      </c>
      <c r="H3240">
        <v>975133</v>
      </c>
      <c r="I3240" s="2">
        <v>0.33673559228799999</v>
      </c>
      <c r="J3240" s="2">
        <v>0.6</v>
      </c>
      <c r="K3240">
        <v>7</v>
      </c>
      <c r="L3240" s="1" t="s">
        <v>11744</v>
      </c>
      <c r="M3240" s="1" t="s">
        <v>4438</v>
      </c>
      <c r="N3240">
        <v>0</v>
      </c>
      <c r="O3240">
        <v>0</v>
      </c>
      <c r="P3240">
        <v>1</v>
      </c>
      <c r="Q3240">
        <v>0</v>
      </c>
      <c r="R3240" s="19">
        <f>BWscncns[[#This Row],[C fx]]*4+BWscncns[[#This Row],[C fg]]*2+BWscncns[[#This Row],[C fm]]</f>
        <v>1</v>
      </c>
      <c r="S3240">
        <v>975</v>
      </c>
      <c r="T3240">
        <v>1798686</v>
      </c>
      <c r="U3240" s="13">
        <v>0.54206200000000004</v>
      </c>
      <c r="V3240" s="13">
        <v>1.8448059999999999</v>
      </c>
      <c r="W3240">
        <v>4721</v>
      </c>
      <c r="X3240">
        <v>94</v>
      </c>
      <c r="Z3240" s="10">
        <f>IF($N3240&lt;&gt;0,constants!$L$2,IF($O3240&lt;&gt;0,constants!$M$2,IF($P3240&lt;&gt;0,constants!$N$2,0)))</f>
        <v>1117.99</v>
      </c>
      <c r="AA3240" s="10">
        <f>IF($N3240&lt;&gt;0,constants!$L$2,IF($O3240&lt;&gt;0,constants!$M$2,IF($P3240&lt;&gt;0,constants!$P$2,0)))</f>
        <v>4051.45</v>
      </c>
      <c r="AB3240" s="11">
        <f>constants!$O$2</f>
        <v>4861.32</v>
      </c>
      <c r="AC3240" s="11">
        <f>VLOOKUP(BWscncns[[#This Row],[scanner]],[0]!ScnrAvgBW,2,FALSE)/1000</f>
        <v>885.64026081730776</v>
      </c>
      <c r="AD3240" s="8">
        <f>(1+$F3240)*Z3240</f>
        <v>606.10325476702963</v>
      </c>
      <c r="AE3240" s="8">
        <f>(1+$F3240)*AA3240</f>
        <v>2196.439173450462</v>
      </c>
      <c r="AF3240" s="8">
        <f>(1+$F3240)*AB3240</f>
        <v>2635.4993107845835</v>
      </c>
      <c r="AG3240" s="8">
        <f>(1+$F3240)*AC3240</f>
        <v>480.13796602303353</v>
      </c>
      <c r="AH3240" s="8">
        <f>(1+$F3240)*$T3240/1000</f>
        <v>975.13344386254755</v>
      </c>
      <c r="AI3240" s="8">
        <f>(1+BWscncns[[#This Row],[pid_error]]*K_p)*BWscncns[[#This Row],[dbw]]/1000</f>
        <v>1386.9097219312739</v>
      </c>
      <c r="AJ3240" s="13">
        <f>BWscncns[[#This Row],[Torflow prgrssv alt vote]]/VLOOKUP(BWscncns[[#This Row],[class]],AltBWtotl,2,FALSE)*100</f>
        <v>2.7353562180427581E-2</v>
      </c>
      <c r="AK3240">
        <f>IF(D3240=E3240,1,0)</f>
        <v>1</v>
      </c>
    </row>
    <row r="3241" spans="1:37">
      <c r="A3241" s="1" t="s">
        <v>8544</v>
      </c>
      <c r="B3241" s="1" t="s">
        <v>8545</v>
      </c>
      <c r="C3241">
        <v>1490</v>
      </c>
      <c r="D3241">
        <v>1524954008</v>
      </c>
      <c r="E3241">
        <v>1524954008</v>
      </c>
      <c r="F3241" s="2">
        <v>0.16522196293999999</v>
      </c>
      <c r="G3241" s="2">
        <v>0.16522196293999999</v>
      </c>
      <c r="H3241">
        <v>1491484</v>
      </c>
      <c r="I3241" s="2">
        <v>0.38072961740400002</v>
      </c>
      <c r="J3241" s="2">
        <v>0</v>
      </c>
      <c r="K3241">
        <v>5</v>
      </c>
      <c r="L3241" s="1" t="s">
        <v>11785</v>
      </c>
      <c r="M3241" s="1" t="s">
        <v>8545</v>
      </c>
      <c r="N3241">
        <v>0</v>
      </c>
      <c r="O3241">
        <v>0</v>
      </c>
      <c r="P3241">
        <v>1</v>
      </c>
      <c r="Q3241">
        <v>0</v>
      </c>
      <c r="R3241" s="19">
        <f>BWscncns[[#This Row],[C fx]]*4+BWscncns[[#This Row],[C fg]]*2+BWscncns[[#This Row],[C fm]]</f>
        <v>1</v>
      </c>
      <c r="S3241">
        <v>1490</v>
      </c>
      <c r="T3241">
        <v>1280000</v>
      </c>
      <c r="U3241" s="13">
        <v>1.1640619999999999</v>
      </c>
      <c r="V3241" s="13">
        <v>0.85906000000000005</v>
      </c>
      <c r="W3241">
        <v>2434</v>
      </c>
      <c r="X3241">
        <v>48</v>
      </c>
      <c r="Z3241" s="10">
        <f>IF($N3241&lt;&gt;0,constants!$L$2,IF($O3241&lt;&gt;0,constants!$M$2,IF($P3241&lt;&gt;0,constants!$N$2,0)))</f>
        <v>1117.99</v>
      </c>
      <c r="AA3241" s="10">
        <f>IF($N3241&lt;&gt;0,constants!$L$2,IF($O3241&lt;&gt;0,constants!$M$2,IF($P3241&lt;&gt;0,constants!$P$2,0)))</f>
        <v>4051.45</v>
      </c>
      <c r="AB3241" s="11">
        <f>constants!$O$2</f>
        <v>4861.32</v>
      </c>
      <c r="AC3241" s="11">
        <f>VLOOKUP(BWscncns[[#This Row],[scanner]],[0]!ScnrAvgBW,2,FALSE)/1000</f>
        <v>3794.4265750962772</v>
      </c>
      <c r="AD3241" s="8">
        <f>(1+$F3241)*Z3241</f>
        <v>1302.7065023472906</v>
      </c>
      <c r="AE3241" s="8">
        <f>(1+$F3241)*AA3241</f>
        <v>4720.8385217532632</v>
      </c>
      <c r="AF3241" s="8">
        <f>(1+$F3241)*AB3241</f>
        <v>5664.5168328794807</v>
      </c>
      <c r="AG3241" s="8">
        <f>(1+$F3241)*AC3241</f>
        <v>4421.3491820653853</v>
      </c>
      <c r="AH3241" s="8">
        <f>(1+$F3241)*$T3241/1000</f>
        <v>1491.4841125632001</v>
      </c>
      <c r="AI3241" s="8">
        <f>(1+BWscncns[[#This Row],[pid_error]]*K_p)*BWscncns[[#This Row],[dbw]]/1000</f>
        <v>1385.7420562815998</v>
      </c>
      <c r="AJ3241" s="13">
        <f>BWscncns[[#This Row],[Torflow prgrssv alt vote]]/VLOOKUP(BWscncns[[#This Row],[class]],AltBWtotl,2,FALSE)*100</f>
        <v>2.733053269664126E-2</v>
      </c>
      <c r="AK3241">
        <f>IF(D3241=E3241,1,0)</f>
        <v>1</v>
      </c>
    </row>
    <row r="3242" spans="1:37">
      <c r="A3242" s="1" t="s">
        <v>9851</v>
      </c>
      <c r="B3242" s="1" t="s">
        <v>9852</v>
      </c>
      <c r="C3242">
        <v>1720</v>
      </c>
      <c r="D3242">
        <v>1524983272</v>
      </c>
      <c r="E3242">
        <v>1524983272</v>
      </c>
      <c r="F3242" s="2">
        <v>0.64202930295500005</v>
      </c>
      <c r="G3242" s="2">
        <v>0.64202930295500005</v>
      </c>
      <c r="H3242">
        <v>1721792</v>
      </c>
      <c r="I3242" s="2">
        <v>-0.236921524327</v>
      </c>
      <c r="J3242" s="2">
        <v>0</v>
      </c>
      <c r="K3242">
        <v>3</v>
      </c>
      <c r="L3242" s="1" t="s">
        <v>11533</v>
      </c>
      <c r="M3242" s="1" t="s">
        <v>9852</v>
      </c>
      <c r="N3242">
        <v>0</v>
      </c>
      <c r="O3242">
        <v>0</v>
      </c>
      <c r="P3242">
        <v>1</v>
      </c>
      <c r="Q3242">
        <v>0</v>
      </c>
      <c r="R3242" s="19">
        <f>BWscncns[[#This Row],[C fx]]*4+BWscncns[[#This Row],[C fg]]*2+BWscncns[[#This Row],[C fm]]</f>
        <v>1</v>
      </c>
      <c r="S3242">
        <v>1720</v>
      </c>
      <c r="T3242">
        <v>1048576</v>
      </c>
      <c r="U3242" s="13">
        <v>1.64032</v>
      </c>
      <c r="V3242" s="13">
        <v>0.60963699999999998</v>
      </c>
      <c r="W3242">
        <v>987</v>
      </c>
      <c r="X3242">
        <v>19</v>
      </c>
      <c r="Z3242" s="10">
        <f>IF($N3242&lt;&gt;0,constants!$L$2,IF($O3242&lt;&gt;0,constants!$M$2,IF($P3242&lt;&gt;0,constants!$N$2,0)))</f>
        <v>1117.99</v>
      </c>
      <c r="AA3242" s="10">
        <f>IF($N3242&lt;&gt;0,constants!$L$2,IF($O3242&lt;&gt;0,constants!$M$2,IF($P3242&lt;&gt;0,constants!$P$2,0)))</f>
        <v>4051.45</v>
      </c>
      <c r="AB3242" s="11">
        <f>constants!$O$2</f>
        <v>4861.32</v>
      </c>
      <c r="AC3242" s="11">
        <f>VLOOKUP(BWscncns[[#This Row],[scanner]],[0]!ScnrAvgBW,2,FALSE)/1000</f>
        <v>6440.9193022088357</v>
      </c>
      <c r="AD3242" s="8">
        <f>(1+$F3242)*Z3242</f>
        <v>1835.7723404106607</v>
      </c>
      <c r="AE3242" s="8">
        <f>(1+$F3242)*AA3242</f>
        <v>6652.5996194570353</v>
      </c>
      <c r="AF3242" s="8">
        <f>(1+$F3242)*AB3242</f>
        <v>7982.4298910412008</v>
      </c>
      <c r="AG3242" s="8">
        <f>(1+$F3242)*AC3242</f>
        <v>10576.17823219538</v>
      </c>
      <c r="AH3242" s="8">
        <f>(1+$F3242)*$T3242/1000</f>
        <v>1721.7925183753423</v>
      </c>
      <c r="AI3242" s="8">
        <f>(1+BWscncns[[#This Row],[pid_error]]*K_p)*BWscncns[[#This Row],[dbw]]/1000</f>
        <v>1385.1842591876712</v>
      </c>
      <c r="AJ3242" s="13">
        <f>BWscncns[[#This Row],[Torflow prgrssv alt vote]]/VLOOKUP(BWscncns[[#This Row],[class]],AltBWtotl,2,FALSE)*100</f>
        <v>2.7319531448866025E-2</v>
      </c>
      <c r="AK3242">
        <f>IF(D3242=E3242,1,0)</f>
        <v>1</v>
      </c>
    </row>
    <row r="3243" spans="1:37">
      <c r="A3243" s="1" t="s">
        <v>6938</v>
      </c>
      <c r="B3243" s="1" t="s">
        <v>6939</v>
      </c>
      <c r="C3243">
        <v>1740</v>
      </c>
      <c r="D3243">
        <v>1525007567</v>
      </c>
      <c r="E3243">
        <v>1525007567</v>
      </c>
      <c r="F3243" s="2">
        <v>0.70282793193600002</v>
      </c>
      <c r="G3243" s="2">
        <v>0.70282793193600002</v>
      </c>
      <c r="H3243">
        <v>1743695</v>
      </c>
      <c r="I3243" s="2">
        <v>0.60876597489899997</v>
      </c>
      <c r="J3243" s="2">
        <v>0</v>
      </c>
      <c r="K3243">
        <v>4</v>
      </c>
      <c r="L3243" s="1" t="s">
        <v>11631</v>
      </c>
      <c r="M3243" s="1" t="s">
        <v>6939</v>
      </c>
      <c r="N3243">
        <v>0</v>
      </c>
      <c r="O3243">
        <v>0</v>
      </c>
      <c r="P3243">
        <v>1</v>
      </c>
      <c r="Q3243">
        <v>0</v>
      </c>
      <c r="R3243" s="19">
        <f>BWscncns[[#This Row],[C fx]]*4+BWscncns[[#This Row],[C fg]]*2+BWscncns[[#This Row],[C fm]]</f>
        <v>1</v>
      </c>
      <c r="S3243">
        <v>1720</v>
      </c>
      <c r="T3243">
        <v>1024000</v>
      </c>
      <c r="U3243" s="13">
        <v>1.6796880000000001</v>
      </c>
      <c r="V3243" s="13">
        <v>0.59534900000000002</v>
      </c>
      <c r="W3243">
        <v>881</v>
      </c>
      <c r="X3243">
        <v>17</v>
      </c>
      <c r="Z3243" s="10">
        <f>IF($N3243&lt;&gt;0,constants!$L$2,IF($O3243&lt;&gt;0,constants!$M$2,IF($P3243&lt;&gt;0,constants!$N$2,0)))</f>
        <v>1117.99</v>
      </c>
      <c r="AA3243" s="10">
        <f>IF($N3243&lt;&gt;0,constants!$L$2,IF($O3243&lt;&gt;0,constants!$M$2,IF($P3243&lt;&gt;0,constants!$P$2,0)))</f>
        <v>4051.45</v>
      </c>
      <c r="AB3243" s="11">
        <f>constants!$O$2</f>
        <v>4861.32</v>
      </c>
      <c r="AC3243" s="11">
        <f>VLOOKUP(BWscncns[[#This Row],[scanner]],[0]!ScnrAvgBW,2,FALSE)/1000</f>
        <v>4819.491751072962</v>
      </c>
      <c r="AD3243" s="8">
        <f>(1+$F3243)*Z3243</f>
        <v>1903.7445996251288</v>
      </c>
      <c r="AE3243" s="8">
        <f>(1+$F3243)*AA3243</f>
        <v>6898.9222248421065</v>
      </c>
      <c r="AF3243" s="8">
        <f>(1+$F3243)*AB3243</f>
        <v>8277.9914820791146</v>
      </c>
      <c r="AG3243" s="8">
        <f>(1+$F3243)*AC3243</f>
        <v>8206.7651714621825</v>
      </c>
      <c r="AH3243" s="8">
        <f>(1+$F3243)*$T3243/1000</f>
        <v>1743.695802302464</v>
      </c>
      <c r="AI3243" s="8">
        <f>(1+BWscncns[[#This Row],[pid_error]]*K_p)*BWscncns[[#This Row],[dbw]]/1000</f>
        <v>1383.847901151232</v>
      </c>
      <c r="AJ3243" s="13">
        <f>BWscncns[[#This Row],[Torflow prgrssv alt vote]]/VLOOKUP(BWscncns[[#This Row],[class]],AltBWtotl,2,FALSE)*100</f>
        <v>2.7293174900875183E-2</v>
      </c>
      <c r="AK3243">
        <f>IF(D3243=E3243,1,0)</f>
        <v>1</v>
      </c>
    </row>
    <row r="3244" spans="1:37">
      <c r="A3244" s="1" t="s">
        <v>4147</v>
      </c>
      <c r="B3244" s="1" t="s">
        <v>4148</v>
      </c>
      <c r="C3244">
        <v>1720</v>
      </c>
      <c r="D3244">
        <v>1524962626</v>
      </c>
      <c r="E3244">
        <v>1524962626</v>
      </c>
      <c r="F3244" s="2">
        <v>0.63724246065500001</v>
      </c>
      <c r="G3244" s="2">
        <v>0.63724246065500001</v>
      </c>
      <c r="H3244">
        <v>1716773</v>
      </c>
      <c r="I3244" s="2">
        <v>-0.26324640977899999</v>
      </c>
      <c r="J3244" s="2">
        <v>0</v>
      </c>
      <c r="K3244">
        <v>3</v>
      </c>
      <c r="L3244" s="1" t="s">
        <v>11737</v>
      </c>
      <c r="M3244" s="1" t="s">
        <v>4148</v>
      </c>
      <c r="N3244">
        <v>0</v>
      </c>
      <c r="O3244">
        <v>0</v>
      </c>
      <c r="P3244">
        <v>1</v>
      </c>
      <c r="Q3244">
        <v>0</v>
      </c>
      <c r="R3244" s="19">
        <f>BWscncns[[#This Row],[C fx]]*4+BWscncns[[#This Row],[C fg]]*2+BWscncns[[#This Row],[C fm]]</f>
        <v>1</v>
      </c>
      <c r="S3244">
        <v>1580</v>
      </c>
      <c r="T3244">
        <v>1048576</v>
      </c>
      <c r="U3244" s="13">
        <v>1.5068049999999999</v>
      </c>
      <c r="V3244" s="13">
        <v>0.66365600000000002</v>
      </c>
      <c r="W3244">
        <v>1353</v>
      </c>
      <c r="X3244">
        <v>27</v>
      </c>
      <c r="Z3244" s="10">
        <f>IF($N3244&lt;&gt;0,constants!$L$2,IF($O3244&lt;&gt;0,constants!$M$2,IF($P3244&lt;&gt;0,constants!$N$2,0)))</f>
        <v>1117.99</v>
      </c>
      <c r="AA3244" s="10">
        <f>IF($N3244&lt;&gt;0,constants!$L$2,IF($O3244&lt;&gt;0,constants!$M$2,IF($P3244&lt;&gt;0,constants!$P$2,0)))</f>
        <v>4051.45</v>
      </c>
      <c r="AB3244" s="11">
        <f>constants!$O$2</f>
        <v>4861.32</v>
      </c>
      <c r="AC3244" s="11">
        <f>VLOOKUP(BWscncns[[#This Row],[scanner]],[0]!ScnrAvgBW,2,FALSE)/1000</f>
        <v>6440.9193022088357</v>
      </c>
      <c r="AD3244" s="8">
        <f>(1+$F3244)*Z3244</f>
        <v>1830.4206985876835</v>
      </c>
      <c r="AE3244" s="8">
        <f>(1+$F3244)*AA3244</f>
        <v>6633.2059672206997</v>
      </c>
      <c r="AF3244" s="8">
        <f>(1+$F3244)*AB3244</f>
        <v>7959.159518831364</v>
      </c>
      <c r="AG3244" s="8">
        <f>(1+$F3244)*AC3244</f>
        <v>10545.34656722868</v>
      </c>
      <c r="AH3244" s="8">
        <f>(1+$F3244)*$T3244/1000</f>
        <v>1716.7731504237772</v>
      </c>
      <c r="AI3244" s="8">
        <f>(1+BWscncns[[#This Row],[pid_error]]*K_p)*BWscncns[[#This Row],[dbw]]/1000</f>
        <v>1382.6745752118886</v>
      </c>
      <c r="AJ3244" s="13">
        <f>BWscncns[[#This Row],[Torflow prgrssv alt vote]]/VLOOKUP(BWscncns[[#This Row],[class]],AltBWtotl,2,FALSE)*100</f>
        <v>2.7270033781065996E-2</v>
      </c>
      <c r="AK3244">
        <f>IF(D3244=E3244,1,0)</f>
        <v>1</v>
      </c>
    </row>
    <row r="3245" spans="1:37">
      <c r="A3245" s="1" t="s">
        <v>3176</v>
      </c>
      <c r="B3245" s="1" t="s">
        <v>3177</v>
      </c>
      <c r="C3245">
        <v>1460</v>
      </c>
      <c r="D3245">
        <v>1524988933</v>
      </c>
      <c r="E3245">
        <v>1524988933</v>
      </c>
      <c r="F3245" s="2">
        <v>0.112833836858</v>
      </c>
      <c r="G3245" s="2">
        <v>0.112833836858</v>
      </c>
      <c r="H3245">
        <v>1456334</v>
      </c>
      <c r="I3245" s="2">
        <v>0.44683327534799999</v>
      </c>
      <c r="J3245" s="2">
        <v>5.2631578947399997E-2</v>
      </c>
      <c r="K3245">
        <v>5</v>
      </c>
      <c r="L3245" s="1" t="s">
        <v>11628</v>
      </c>
      <c r="M3245" s="1" t="s">
        <v>3177</v>
      </c>
      <c r="N3245">
        <v>1</v>
      </c>
      <c r="O3245">
        <v>0</v>
      </c>
      <c r="P3245">
        <v>0</v>
      </c>
      <c r="Q3245">
        <v>0</v>
      </c>
      <c r="R3245" s="19">
        <f>BWscncns[[#This Row],[C fx]]*4+BWscncns[[#This Row],[C fg]]*2+BWscncns[[#This Row],[C fm]]</f>
        <v>4</v>
      </c>
      <c r="S3245">
        <v>1300</v>
      </c>
      <c r="T3245">
        <v>1308672</v>
      </c>
      <c r="U3245" s="13">
        <v>0.99337299999999995</v>
      </c>
      <c r="V3245" s="13">
        <v>1.0066710000000001</v>
      </c>
      <c r="W3245">
        <v>3378</v>
      </c>
      <c r="X3245">
        <v>67</v>
      </c>
      <c r="Z3245" s="10">
        <f>IF($N3245&lt;&gt;0,constants!$L$2,IF($O3245&lt;&gt;0,constants!$M$2,IF($P3245&lt;&gt;0,constants!$N$2,0)))</f>
        <v>10125.48</v>
      </c>
      <c r="AA3245" s="10">
        <f>IF($N3245&lt;&gt;0,constants!$L$2,IF($O3245&lt;&gt;0,constants!$M$2,IF($P3245&lt;&gt;0,constants!$P$2,0)))</f>
        <v>10125.48</v>
      </c>
      <c r="AB3245" s="11">
        <f>constants!$O$2</f>
        <v>4861.32</v>
      </c>
      <c r="AC3245" s="11">
        <f>VLOOKUP(BWscncns[[#This Row],[scanner]],[0]!ScnrAvgBW,2,FALSE)/1000</f>
        <v>3794.4265750962772</v>
      </c>
      <c r="AD3245" s="8">
        <f>(1+$F3245)*Z3245</f>
        <v>11267.97675842894</v>
      </c>
      <c r="AE3245" s="8">
        <f>(1+$F3245)*AA3245</f>
        <v>11267.97675842894</v>
      </c>
      <c r="AF3245" s="8">
        <f>(1+$F3245)*AB3245</f>
        <v>5409.8413877945322</v>
      </c>
      <c r="AG3245" s="8">
        <f>(1+$F3245)*AC3245</f>
        <v>4222.5662842403499</v>
      </c>
      <c r="AH3245" s="8">
        <f>(1+$F3245)*$T3245/1000</f>
        <v>1456.3344829486325</v>
      </c>
      <c r="AI3245" s="8">
        <f>(1+BWscncns[[#This Row],[pid_error]]*K_p)*BWscncns[[#This Row],[dbw]]/1000</f>
        <v>1382.5032414743162</v>
      </c>
      <c r="AJ3245" s="13">
        <f>BWscncns[[#This Row],[Torflow prgrssv alt vote]]/VLOOKUP(BWscncns[[#This Row],[class]],AltBWtotl,2,FALSE)*100</f>
        <v>1.1849081625504609E-2</v>
      </c>
      <c r="AK3245">
        <f>IF(D3245=E3245,1,0)</f>
        <v>1</v>
      </c>
    </row>
    <row r="3246" spans="1:37">
      <c r="A3246" s="1" t="s">
        <v>71</v>
      </c>
      <c r="B3246" s="1" t="s">
        <v>72</v>
      </c>
      <c r="C3246">
        <v>1720</v>
      </c>
      <c r="D3246">
        <v>1524922925</v>
      </c>
      <c r="E3246">
        <v>1524922925</v>
      </c>
      <c r="F3246" s="2">
        <v>0.63669446658999995</v>
      </c>
      <c r="G3246" s="2">
        <v>0.63669446658999995</v>
      </c>
      <c r="H3246">
        <v>1716198</v>
      </c>
      <c r="I3246" s="2">
        <v>-2.1328280666799999E-2</v>
      </c>
      <c r="J3246" s="2">
        <v>0</v>
      </c>
      <c r="K3246">
        <v>2</v>
      </c>
      <c r="L3246" s="1" t="s">
        <v>11688</v>
      </c>
      <c r="M3246" s="1" t="s">
        <v>72</v>
      </c>
      <c r="N3246">
        <v>0</v>
      </c>
      <c r="O3246">
        <v>0</v>
      </c>
      <c r="P3246">
        <v>1</v>
      </c>
      <c r="Q3246">
        <v>0</v>
      </c>
      <c r="R3246" s="19">
        <f>BWscncns[[#This Row],[C fx]]*4+BWscncns[[#This Row],[C fg]]*2+BWscncns[[#This Row],[C fm]]</f>
        <v>1</v>
      </c>
      <c r="S3246">
        <v>1650</v>
      </c>
      <c r="T3246">
        <v>1048576</v>
      </c>
      <c r="U3246" s="13">
        <v>1.573563</v>
      </c>
      <c r="V3246" s="13">
        <v>0.63550099999999998</v>
      </c>
      <c r="W3246">
        <v>1139</v>
      </c>
      <c r="X3246">
        <v>22</v>
      </c>
      <c r="Z3246" s="10">
        <f>IF($N3246&lt;&gt;0,constants!$L$2,IF($O3246&lt;&gt;0,constants!$M$2,IF($P3246&lt;&gt;0,constants!$N$2,0)))</f>
        <v>1117.99</v>
      </c>
      <c r="AA3246" s="10">
        <f>IF($N3246&lt;&gt;0,constants!$L$2,IF($O3246&lt;&gt;0,constants!$M$2,IF($P3246&lt;&gt;0,constants!$P$2,0)))</f>
        <v>4051.45</v>
      </c>
      <c r="AB3246" s="11">
        <f>constants!$O$2</f>
        <v>4861.32</v>
      </c>
      <c r="AC3246" s="11">
        <f>VLOOKUP(BWscncns[[#This Row],[scanner]],[0]!ScnrAvgBW,2,FALSE)/1000</f>
        <v>8853.6095214723919</v>
      </c>
      <c r="AD3246" s="8">
        <f>(1+$F3246)*Z3246</f>
        <v>1829.808046702954</v>
      </c>
      <c r="AE3246" s="8">
        <f>(1+$F3246)*AA3246</f>
        <v>6630.9857966660547</v>
      </c>
      <c r="AF3246" s="8">
        <f>(1+$F3246)*AB3246</f>
        <v>7956.4955443232975</v>
      </c>
      <c r="AG3246" s="8">
        <f>(1+$F3246)*AC3246</f>
        <v>14490.653713142399</v>
      </c>
      <c r="AH3246" s="8">
        <f>(1+$F3246)*$T3246/1000</f>
        <v>1716.1985369990757</v>
      </c>
      <c r="AI3246" s="8">
        <f>(1+BWscncns[[#This Row],[pid_error]]*K_p)*BWscncns[[#This Row],[dbw]]/1000</f>
        <v>1382.3872684995379</v>
      </c>
      <c r="AJ3246" s="13">
        <f>BWscncns[[#This Row],[Torflow prgrssv alt vote]]/VLOOKUP(BWscncns[[#This Row],[class]],AltBWtotl,2,FALSE)*100</f>
        <v>2.7264367325710706E-2</v>
      </c>
      <c r="AK3246">
        <f>IF(D3246=E3246,1,0)</f>
        <v>1</v>
      </c>
    </row>
    <row r="3247" spans="1:37">
      <c r="A3247" s="1" t="s">
        <v>4525</v>
      </c>
      <c r="B3247" s="1" t="s">
        <v>28</v>
      </c>
      <c r="C3247">
        <v>476</v>
      </c>
      <c r="D3247">
        <v>1524939864</v>
      </c>
      <c r="E3247">
        <v>1524939864</v>
      </c>
      <c r="F3247" s="2">
        <v>-0.791935926816</v>
      </c>
      <c r="G3247" s="2">
        <v>-0.791935926816</v>
      </c>
      <c r="H3247">
        <v>475743</v>
      </c>
      <c r="I3247" s="2">
        <v>-0.78740682808700002</v>
      </c>
      <c r="J3247" s="2">
        <v>0</v>
      </c>
      <c r="K3247">
        <v>4</v>
      </c>
      <c r="L3247" s="1" t="s">
        <v>11568</v>
      </c>
      <c r="M3247" s="1" t="s">
        <v>28</v>
      </c>
      <c r="N3247">
        <v>0</v>
      </c>
      <c r="O3247">
        <v>0</v>
      </c>
      <c r="P3247">
        <v>1</v>
      </c>
      <c r="Q3247">
        <v>0</v>
      </c>
      <c r="R3247" s="19">
        <f>BWscncns[[#This Row],[C fx]]*4+BWscncns[[#This Row],[C fg]]*2+BWscncns[[#This Row],[C fm]]</f>
        <v>1</v>
      </c>
      <c r="S3247">
        <v>2520</v>
      </c>
      <c r="T3247">
        <v>2286524</v>
      </c>
      <c r="U3247" s="13">
        <v>1.1021099999999999</v>
      </c>
      <c r="V3247" s="13">
        <v>0.90735100000000002</v>
      </c>
      <c r="W3247">
        <v>2697</v>
      </c>
      <c r="X3247">
        <v>53</v>
      </c>
      <c r="Z3247" s="10">
        <f>IF($N3247&lt;&gt;0,constants!$L$2,IF($O3247&lt;&gt;0,constants!$M$2,IF($P3247&lt;&gt;0,constants!$N$2,0)))</f>
        <v>1117.99</v>
      </c>
      <c r="AA3247" s="10">
        <f>IF($N3247&lt;&gt;0,constants!$L$2,IF($O3247&lt;&gt;0,constants!$M$2,IF($P3247&lt;&gt;0,constants!$P$2,0)))</f>
        <v>4051.45</v>
      </c>
      <c r="AB3247" s="11">
        <f>constants!$O$2</f>
        <v>4861.32</v>
      </c>
      <c r="AC3247" s="11">
        <f>VLOOKUP(BWscncns[[#This Row],[scanner]],[0]!ScnrAvgBW,2,FALSE)/1000</f>
        <v>4819.491751072962</v>
      </c>
      <c r="AD3247" s="8">
        <f>(1+$F3247)*Z3247</f>
        <v>232.61355317898017</v>
      </c>
      <c r="AE3247" s="8">
        <f>(1+$F3247)*AA3247</f>
        <v>842.96118930131672</v>
      </c>
      <c r="AF3247" s="8">
        <f>(1+$F3247)*AB3247</f>
        <v>1011.4660402508429</v>
      </c>
      <c r="AG3247" s="8">
        <f>(1+$F3247)*AC3247</f>
        <v>1002.763084404929</v>
      </c>
      <c r="AH3247" s="8">
        <f>(1+$F3247)*$T3247/1000</f>
        <v>475.7434968729724</v>
      </c>
      <c r="AI3247" s="8">
        <f>(1+BWscncns[[#This Row],[pid_error]]*K_p)*BWscncns[[#This Row],[dbw]]/1000</f>
        <v>1381.133748436486</v>
      </c>
      <c r="AJ3247" s="13">
        <f>BWscncns[[#This Row],[Torflow prgrssv alt vote]]/VLOOKUP(BWscncns[[#This Row],[class]],AltBWtotl,2,FALSE)*100</f>
        <v>2.7239644563697506E-2</v>
      </c>
      <c r="AK3247">
        <f>IF(D3247=E3247,1,0)</f>
        <v>1</v>
      </c>
    </row>
    <row r="3248" spans="1:37">
      <c r="A3248" s="1" t="s">
        <v>5761</v>
      </c>
      <c r="B3248" s="1" t="s">
        <v>5762</v>
      </c>
      <c r="C3248">
        <v>1740</v>
      </c>
      <c r="D3248">
        <v>1524897870</v>
      </c>
      <c r="E3248">
        <v>1524897870</v>
      </c>
      <c r="F3248" s="2">
        <v>0.69690901842700004</v>
      </c>
      <c r="G3248" s="2">
        <v>0.69690901842700004</v>
      </c>
      <c r="H3248">
        <v>1737634</v>
      </c>
      <c r="I3248" s="2">
        <v>0.15475131008500001</v>
      </c>
      <c r="J3248" s="2">
        <v>0</v>
      </c>
      <c r="K3248">
        <v>4</v>
      </c>
      <c r="L3248" s="1" t="s">
        <v>11928</v>
      </c>
      <c r="M3248" s="1" t="s">
        <v>5762</v>
      </c>
      <c r="N3248">
        <v>0</v>
      </c>
      <c r="O3248">
        <v>0</v>
      </c>
      <c r="P3248">
        <v>1</v>
      </c>
      <c r="Q3248">
        <v>0</v>
      </c>
      <c r="R3248" s="19">
        <f>BWscncns[[#This Row],[C fx]]*4+BWscncns[[#This Row],[C fg]]*2+BWscncns[[#This Row],[C fm]]</f>
        <v>1</v>
      </c>
      <c r="S3248">
        <v>1100</v>
      </c>
      <c r="T3248">
        <v>1024000</v>
      </c>
      <c r="U3248" s="13">
        <v>1.074219</v>
      </c>
      <c r="V3248" s="13">
        <v>0.93090899999999999</v>
      </c>
      <c r="W3248">
        <v>2829</v>
      </c>
      <c r="X3248">
        <v>56</v>
      </c>
      <c r="Z3248" s="10">
        <f>IF($N3248&lt;&gt;0,constants!$L$2,IF($O3248&lt;&gt;0,constants!$M$2,IF($P3248&lt;&gt;0,constants!$N$2,0)))</f>
        <v>1117.99</v>
      </c>
      <c r="AA3248" s="10">
        <f>IF($N3248&lt;&gt;0,constants!$L$2,IF($O3248&lt;&gt;0,constants!$M$2,IF($P3248&lt;&gt;0,constants!$P$2,0)))</f>
        <v>4051.45</v>
      </c>
      <c r="AB3248" s="11">
        <f>constants!$O$2</f>
        <v>4861.32</v>
      </c>
      <c r="AC3248" s="11">
        <f>VLOOKUP(BWscncns[[#This Row],[scanner]],[0]!ScnrAvgBW,2,FALSE)/1000</f>
        <v>4819.491751072962</v>
      </c>
      <c r="AD3248" s="8">
        <f>(1+$F3248)*Z3248</f>
        <v>1897.1273135112019</v>
      </c>
      <c r="AE3248" s="8">
        <f>(1+$F3248)*AA3248</f>
        <v>6874.9420427060695</v>
      </c>
      <c r="AF3248" s="8">
        <f>(1+$F3248)*AB3248</f>
        <v>8249.2177494595435</v>
      </c>
      <c r="AG3248" s="8">
        <f>(1+$F3248)*AC3248</f>
        <v>8178.2390166302439</v>
      </c>
      <c r="AH3248" s="8">
        <f>(1+$F3248)*$T3248/1000</f>
        <v>1737.6348348692482</v>
      </c>
      <c r="AI3248" s="8">
        <f>(1+BWscncns[[#This Row],[pid_error]]*K_p)*BWscncns[[#This Row],[dbw]]/1000</f>
        <v>1380.8174174346241</v>
      </c>
      <c r="AJ3248" s="13">
        <f>BWscncns[[#This Row],[Torflow prgrssv alt vote]]/VLOOKUP(BWscncns[[#This Row],[class]],AltBWtotl,2,FALSE)*100</f>
        <v>2.7233405671870443E-2</v>
      </c>
      <c r="AK3248">
        <f>IF(D3248=E3248,1,0)</f>
        <v>1</v>
      </c>
    </row>
    <row r="3249" spans="1:37">
      <c r="A3249" s="1" t="s">
        <v>9916</v>
      </c>
      <c r="B3249" s="1" t="s">
        <v>9917</v>
      </c>
      <c r="C3249">
        <v>523</v>
      </c>
      <c r="D3249">
        <v>1525001744</v>
      </c>
      <c r="E3249">
        <v>1525001744</v>
      </c>
      <c r="F3249" s="2">
        <v>-0.76609897212900002</v>
      </c>
      <c r="G3249" s="2">
        <v>-0.76609897212900002</v>
      </c>
      <c r="H3249">
        <v>523043</v>
      </c>
      <c r="I3249" s="2">
        <v>0.14556785477500001</v>
      </c>
      <c r="J3249" s="2">
        <v>0</v>
      </c>
      <c r="K3249">
        <v>7</v>
      </c>
      <c r="L3249" s="1" t="s">
        <v>11918</v>
      </c>
      <c r="M3249" s="1" t="s">
        <v>9917</v>
      </c>
      <c r="N3249">
        <v>0</v>
      </c>
      <c r="O3249">
        <v>0</v>
      </c>
      <c r="P3249">
        <v>1</v>
      </c>
      <c r="Q3249">
        <v>0</v>
      </c>
      <c r="R3249" s="19">
        <f>BWscncns[[#This Row],[C fx]]*4+BWscncns[[#This Row],[C fg]]*2+BWscncns[[#This Row],[C fm]]</f>
        <v>1</v>
      </c>
      <c r="S3249">
        <v>624</v>
      </c>
      <c r="T3249">
        <v>2236176</v>
      </c>
      <c r="U3249" s="13">
        <v>0.27904800000000002</v>
      </c>
      <c r="V3249" s="13">
        <v>3.583615</v>
      </c>
      <c r="W3249">
        <v>5532</v>
      </c>
      <c r="X3249">
        <v>110</v>
      </c>
      <c r="Z3249" s="10">
        <f>IF($N3249&lt;&gt;0,constants!$L$2,IF($O3249&lt;&gt;0,constants!$M$2,IF($P3249&lt;&gt;0,constants!$N$2,0)))</f>
        <v>1117.99</v>
      </c>
      <c r="AA3249" s="10">
        <f>IF($N3249&lt;&gt;0,constants!$L$2,IF($O3249&lt;&gt;0,constants!$M$2,IF($P3249&lt;&gt;0,constants!$P$2,0)))</f>
        <v>4051.45</v>
      </c>
      <c r="AB3249" s="11">
        <f>constants!$O$2</f>
        <v>4861.32</v>
      </c>
      <c r="AC3249" s="11">
        <f>VLOOKUP(BWscncns[[#This Row],[scanner]],[0]!ScnrAvgBW,2,FALSE)/1000</f>
        <v>885.64026081730776</v>
      </c>
      <c r="AD3249" s="8">
        <f>(1+$F3249)*Z3249</f>
        <v>261.49901014949927</v>
      </c>
      <c r="AE3249" s="8">
        <f>(1+$F3249)*AA3249</f>
        <v>947.63831936796282</v>
      </c>
      <c r="AF3249" s="8">
        <f>(1+$F3249)*AB3249</f>
        <v>1137.0677448098495</v>
      </c>
      <c r="AG3249" s="8">
        <f>(1+$F3249)*AC3249</f>
        <v>207.15216732910881</v>
      </c>
      <c r="AH3249" s="8">
        <f>(1+$F3249)*$T3249/1000</f>
        <v>523.04386490046124</v>
      </c>
      <c r="AI3249" s="8">
        <f>(1+BWscncns[[#This Row],[pid_error]]*K_p)*BWscncns[[#This Row],[dbw]]/1000</f>
        <v>1379.6099324502306</v>
      </c>
      <c r="AJ3249" s="13">
        <f>BWscncns[[#This Row],[Torflow prgrssv alt vote]]/VLOOKUP(BWscncns[[#This Row],[class]],AltBWtotl,2,FALSE)*100</f>
        <v>2.7209590844502626E-2</v>
      </c>
      <c r="AK3249">
        <f>IF(D3249=E3249,1,0)</f>
        <v>1</v>
      </c>
    </row>
    <row r="3250" spans="1:37">
      <c r="A3250" s="1" t="s">
        <v>9118</v>
      </c>
      <c r="B3250" s="1" t="s">
        <v>9119</v>
      </c>
      <c r="C3250">
        <v>1730</v>
      </c>
      <c r="D3250">
        <v>1524975523</v>
      </c>
      <c r="E3250">
        <v>1524975523</v>
      </c>
      <c r="F3250" s="2">
        <v>0.693874946105</v>
      </c>
      <c r="G3250" s="2">
        <v>0.693874946105</v>
      </c>
      <c r="H3250">
        <v>1734527</v>
      </c>
      <c r="I3250" s="2">
        <v>0.221183390157</v>
      </c>
      <c r="J3250" s="2">
        <v>0</v>
      </c>
      <c r="K3250">
        <v>5</v>
      </c>
      <c r="L3250" s="1" t="s">
        <v>11649</v>
      </c>
      <c r="M3250" s="1" t="s">
        <v>9119</v>
      </c>
      <c r="N3250">
        <v>0</v>
      </c>
      <c r="O3250">
        <v>0</v>
      </c>
      <c r="P3250">
        <v>1</v>
      </c>
      <c r="Q3250">
        <v>0</v>
      </c>
      <c r="R3250" s="19">
        <f>BWscncns[[#This Row],[C fx]]*4+BWscncns[[#This Row],[C fg]]*2+BWscncns[[#This Row],[C fm]]</f>
        <v>1</v>
      </c>
      <c r="S3250">
        <v>1060</v>
      </c>
      <c r="T3250">
        <v>1024000</v>
      </c>
      <c r="U3250" s="13">
        <v>1.035156</v>
      </c>
      <c r="V3250" s="13">
        <v>0.96603799999999995</v>
      </c>
      <c r="W3250">
        <v>3069</v>
      </c>
      <c r="X3250">
        <v>61</v>
      </c>
      <c r="Z3250" s="10">
        <f>IF($N3250&lt;&gt;0,constants!$L$2,IF($O3250&lt;&gt;0,constants!$M$2,IF($P3250&lt;&gt;0,constants!$N$2,0)))</f>
        <v>1117.99</v>
      </c>
      <c r="AA3250" s="10">
        <f>IF($N3250&lt;&gt;0,constants!$L$2,IF($O3250&lt;&gt;0,constants!$M$2,IF($P3250&lt;&gt;0,constants!$P$2,0)))</f>
        <v>4051.45</v>
      </c>
      <c r="AB3250" s="11">
        <f>constants!$O$2</f>
        <v>4861.32</v>
      </c>
      <c r="AC3250" s="11">
        <f>VLOOKUP(BWscncns[[#This Row],[scanner]],[0]!ScnrAvgBW,2,FALSE)/1000</f>
        <v>3794.4265750962772</v>
      </c>
      <c r="AD3250" s="8">
        <f>(1+$F3250)*Z3250</f>
        <v>1893.7352509959289</v>
      </c>
      <c r="AE3250" s="8">
        <f>(1+$F3250)*AA3250</f>
        <v>6862.6496503971021</v>
      </c>
      <c r="AF3250" s="8">
        <f>(1+$F3250)*AB3250</f>
        <v>8234.4681529991576</v>
      </c>
      <c r="AG3250" s="8">
        <f>(1+$F3250)*AC3250</f>
        <v>6427.2841103905866</v>
      </c>
      <c r="AH3250" s="8">
        <f>(1+$F3250)*$T3250/1000</f>
        <v>1734.52794481152</v>
      </c>
      <c r="AI3250" s="8">
        <f>(1+BWscncns[[#This Row],[pid_error]]*K_p)*BWscncns[[#This Row],[dbw]]/1000</f>
        <v>1379.2639724057599</v>
      </c>
      <c r="AJ3250" s="13">
        <f>BWscncns[[#This Row],[Torflow prgrssv alt vote]]/VLOOKUP(BWscncns[[#This Row],[class]],AltBWtotl,2,FALSE)*100</f>
        <v>2.7202767588858277E-2</v>
      </c>
      <c r="AK3250">
        <f>IF(D3250=E3250,1,0)</f>
        <v>1</v>
      </c>
    </row>
    <row r="3251" spans="1:37">
      <c r="A3251" s="1" t="s">
        <v>10064</v>
      </c>
      <c r="B3251" s="1" t="s">
        <v>10065</v>
      </c>
      <c r="C3251">
        <v>1730</v>
      </c>
      <c r="D3251">
        <v>1524973997</v>
      </c>
      <c r="E3251">
        <v>1524973997</v>
      </c>
      <c r="F3251" s="2">
        <v>0.69021007720500005</v>
      </c>
      <c r="G3251" s="2">
        <v>0.69021007720500005</v>
      </c>
      <c r="H3251">
        <v>1730775</v>
      </c>
      <c r="I3251" s="2">
        <v>-0.20281061811000001</v>
      </c>
      <c r="J3251" s="2">
        <v>0</v>
      </c>
      <c r="K3251">
        <v>4</v>
      </c>
      <c r="L3251" s="1" t="s">
        <v>11864</v>
      </c>
      <c r="M3251" s="1" t="s">
        <v>10065</v>
      </c>
      <c r="N3251">
        <v>0</v>
      </c>
      <c r="O3251">
        <v>0</v>
      </c>
      <c r="P3251">
        <v>1</v>
      </c>
      <c r="Q3251">
        <v>0</v>
      </c>
      <c r="R3251" s="19">
        <f>BWscncns[[#This Row],[C fx]]*4+BWscncns[[#This Row],[C fg]]*2+BWscncns[[#This Row],[C fm]]</f>
        <v>1</v>
      </c>
      <c r="S3251">
        <v>1020</v>
      </c>
      <c r="T3251">
        <v>1024000</v>
      </c>
      <c r="U3251" s="13">
        <v>0.99609400000000003</v>
      </c>
      <c r="V3251" s="13">
        <v>1.003922</v>
      </c>
      <c r="W3251">
        <v>3356</v>
      </c>
      <c r="X3251">
        <v>67</v>
      </c>
      <c r="Z3251" s="10">
        <f>IF($N3251&lt;&gt;0,constants!$L$2,IF($O3251&lt;&gt;0,constants!$M$2,IF($P3251&lt;&gt;0,constants!$N$2,0)))</f>
        <v>1117.99</v>
      </c>
      <c r="AA3251" s="10">
        <f>IF($N3251&lt;&gt;0,constants!$L$2,IF($O3251&lt;&gt;0,constants!$M$2,IF($P3251&lt;&gt;0,constants!$P$2,0)))</f>
        <v>4051.45</v>
      </c>
      <c r="AB3251" s="11">
        <f>constants!$O$2</f>
        <v>4861.32</v>
      </c>
      <c r="AC3251" s="11">
        <f>VLOOKUP(BWscncns[[#This Row],[scanner]],[0]!ScnrAvgBW,2,FALSE)/1000</f>
        <v>4819.491751072962</v>
      </c>
      <c r="AD3251" s="8">
        <f>(1+$F3251)*Z3251</f>
        <v>1889.6379642144182</v>
      </c>
      <c r="AE3251" s="8">
        <f>(1+$F3251)*AA3251</f>
        <v>6847.801617292198</v>
      </c>
      <c r="AF3251" s="8">
        <f>(1+$F3251)*AB3251</f>
        <v>8216.6520525182113</v>
      </c>
      <c r="AG3251" s="8">
        <f>(1+$F3251)*AC3251</f>
        <v>8145.9535246698924</v>
      </c>
      <c r="AH3251" s="8">
        <f>(1+$F3251)*$T3251/1000</f>
        <v>1730.7751190579202</v>
      </c>
      <c r="AI3251" s="8">
        <f>(1+BWscncns[[#This Row],[pid_error]]*K_p)*BWscncns[[#This Row],[dbw]]/1000</f>
        <v>1377.3875595289601</v>
      </c>
      <c r="AJ3251" s="13">
        <f>BWscncns[[#This Row],[Torflow prgrssv alt vote]]/VLOOKUP(BWscncns[[#This Row],[class]],AltBWtotl,2,FALSE)*100</f>
        <v>2.7165759717696896E-2</v>
      </c>
      <c r="AK3251">
        <f>IF(D3251=E3251,1,0)</f>
        <v>1</v>
      </c>
    </row>
    <row r="3252" spans="1:37">
      <c r="A3252" s="1" t="s">
        <v>6532</v>
      </c>
      <c r="B3252" s="1" t="s">
        <v>6533</v>
      </c>
      <c r="C3252">
        <v>1730</v>
      </c>
      <c r="D3252">
        <v>1524964160</v>
      </c>
      <c r="E3252">
        <v>1524964160</v>
      </c>
      <c r="F3252" s="2">
        <v>0.689942043309</v>
      </c>
      <c r="G3252" s="2">
        <v>0.689942043309</v>
      </c>
      <c r="H3252">
        <v>1730500</v>
      </c>
      <c r="I3252" s="2">
        <v>0.159835565382</v>
      </c>
      <c r="J3252" s="2">
        <v>0</v>
      </c>
      <c r="K3252">
        <v>2</v>
      </c>
      <c r="L3252" s="1" t="s">
        <v>11615</v>
      </c>
      <c r="M3252" s="1" t="s">
        <v>6533</v>
      </c>
      <c r="N3252">
        <v>0</v>
      </c>
      <c r="O3252">
        <v>0</v>
      </c>
      <c r="P3252">
        <v>1</v>
      </c>
      <c r="Q3252">
        <v>0</v>
      </c>
      <c r="R3252" s="19">
        <f>BWscncns[[#This Row],[C fx]]*4+BWscncns[[#This Row],[C fg]]*2+BWscncns[[#This Row],[C fm]]</f>
        <v>1</v>
      </c>
      <c r="S3252">
        <v>1510</v>
      </c>
      <c r="T3252">
        <v>1024000</v>
      </c>
      <c r="U3252" s="13">
        <v>1.4746090000000001</v>
      </c>
      <c r="V3252" s="13">
        <v>0.67814600000000003</v>
      </c>
      <c r="W3252">
        <v>1457</v>
      </c>
      <c r="X3252">
        <v>29</v>
      </c>
      <c r="Z3252" s="10">
        <f>IF($N3252&lt;&gt;0,constants!$L$2,IF($O3252&lt;&gt;0,constants!$M$2,IF($P3252&lt;&gt;0,constants!$N$2,0)))</f>
        <v>1117.99</v>
      </c>
      <c r="AA3252" s="10">
        <f>IF($N3252&lt;&gt;0,constants!$L$2,IF($O3252&lt;&gt;0,constants!$M$2,IF($P3252&lt;&gt;0,constants!$P$2,0)))</f>
        <v>4051.45</v>
      </c>
      <c r="AB3252" s="11">
        <f>constants!$O$2</f>
        <v>4861.32</v>
      </c>
      <c r="AC3252" s="11">
        <f>VLOOKUP(BWscncns[[#This Row],[scanner]],[0]!ScnrAvgBW,2,FALSE)/1000</f>
        <v>8853.6095214723919</v>
      </c>
      <c r="AD3252" s="8">
        <f>(1+$F3252)*Z3252</f>
        <v>1889.3383049990289</v>
      </c>
      <c r="AE3252" s="8">
        <f>(1+$F3252)*AA3252</f>
        <v>6846.7156913642475</v>
      </c>
      <c r="AF3252" s="8">
        <f>(1+$F3252)*AB3252</f>
        <v>8215.3490539789072</v>
      </c>
      <c r="AG3252" s="8">
        <f>(1+$F3252)*AC3252</f>
        <v>14962.086965377071</v>
      </c>
      <c r="AH3252" s="8">
        <f>(1+$F3252)*$T3252/1000</f>
        <v>1730.500652348416</v>
      </c>
      <c r="AI3252" s="8">
        <f>(1+BWscncns[[#This Row],[pid_error]]*K_p)*BWscncns[[#This Row],[dbw]]/1000</f>
        <v>1377.2503261742081</v>
      </c>
      <c r="AJ3252" s="13">
        <f>BWscncns[[#This Row],[Torflow prgrssv alt vote]]/VLOOKUP(BWscncns[[#This Row],[class]],AltBWtotl,2,FALSE)*100</f>
        <v>2.716305310958602E-2</v>
      </c>
      <c r="AK3252">
        <f>IF(D3252=E3252,1,0)</f>
        <v>1</v>
      </c>
    </row>
    <row r="3253" spans="1:37">
      <c r="A3253" s="1" t="s">
        <v>10723</v>
      </c>
      <c r="B3253" s="1" t="s">
        <v>49</v>
      </c>
      <c r="C3253">
        <v>784</v>
      </c>
      <c r="D3253">
        <v>1524831102</v>
      </c>
      <c r="E3253">
        <v>1524831102</v>
      </c>
      <c r="F3253" s="2">
        <v>-0.37629056153200002</v>
      </c>
      <c r="G3253" s="2">
        <v>-0.37629056153200002</v>
      </c>
      <c r="H3253">
        <v>783566</v>
      </c>
      <c r="I3253" s="2">
        <v>0.24157866542600001</v>
      </c>
      <c r="J3253" s="2">
        <v>0</v>
      </c>
      <c r="K3253">
        <v>6</v>
      </c>
      <c r="L3253" s="1" t="s">
        <v>11941</v>
      </c>
      <c r="M3253" s="1" t="s">
        <v>49</v>
      </c>
      <c r="N3253">
        <v>0</v>
      </c>
      <c r="O3253">
        <v>0</v>
      </c>
      <c r="P3253">
        <v>1</v>
      </c>
      <c r="Q3253">
        <v>0</v>
      </c>
      <c r="R3253" s="19">
        <f>BWscncns[[#This Row],[C fx]]*4+BWscncns[[#This Row],[C fg]]*2+BWscncns[[#This Row],[C fm]]</f>
        <v>1</v>
      </c>
      <c r="S3253">
        <v>1180</v>
      </c>
      <c r="T3253">
        <v>1695274</v>
      </c>
      <c r="U3253" s="13">
        <v>0.69605300000000003</v>
      </c>
      <c r="V3253" s="13">
        <v>1.4366730000000001</v>
      </c>
      <c r="W3253">
        <v>4287</v>
      </c>
      <c r="X3253">
        <v>85</v>
      </c>
      <c r="Z3253" s="10">
        <f>IF($N3253&lt;&gt;0,constants!$L$2,IF($O3253&lt;&gt;0,constants!$M$2,IF($P3253&lt;&gt;0,constants!$N$2,0)))</f>
        <v>1117.99</v>
      </c>
      <c r="AA3253" s="10">
        <f>IF($N3253&lt;&gt;0,constants!$L$2,IF($O3253&lt;&gt;0,constants!$M$2,IF($P3253&lt;&gt;0,constants!$P$2,0)))</f>
        <v>4051.45</v>
      </c>
      <c r="AB3253" s="11">
        <f>constants!$O$2</f>
        <v>4861.32</v>
      </c>
      <c r="AC3253" s="11">
        <f>VLOOKUP(BWscncns[[#This Row],[scanner]],[0]!ScnrAvgBW,2,FALSE)/1000</f>
        <v>2386.3111194805197</v>
      </c>
      <c r="AD3253" s="8">
        <f>(1+$F3253)*Z3253</f>
        <v>697.30091511283933</v>
      </c>
      <c r="AE3253" s="8">
        <f>(1+$F3253)*AA3253</f>
        <v>2526.9276044811786</v>
      </c>
      <c r="AF3253" s="8">
        <f>(1+$F3253)*AB3253</f>
        <v>3032.0511674132576</v>
      </c>
      <c r="AG3253" s="8">
        <f>(1+$F3253)*AC3253</f>
        <v>1488.3647683411393</v>
      </c>
      <c r="AH3253" s="8">
        <f>(1+$F3253)*$T3253/1000</f>
        <v>1057.3583945894002</v>
      </c>
      <c r="AI3253" s="8">
        <f>(1+BWscncns[[#This Row],[pid_error]]*K_p)*BWscncns[[#This Row],[dbw]]/1000</f>
        <v>1376.3161972947003</v>
      </c>
      <c r="AJ3253" s="13">
        <f>BWscncns[[#This Row],[Torflow prgrssv alt vote]]/VLOOKUP(BWscncns[[#This Row],[class]],AltBWtotl,2,FALSE)*100</f>
        <v>2.714462959435204E-2</v>
      </c>
      <c r="AK3253">
        <f>IF(D3253=E3253,1,0)</f>
        <v>1</v>
      </c>
    </row>
    <row r="3254" spans="1:37">
      <c r="A3254" s="1" t="s">
        <v>6509</v>
      </c>
      <c r="B3254" s="1" t="s">
        <v>49</v>
      </c>
      <c r="C3254">
        <v>1730</v>
      </c>
      <c r="D3254">
        <v>1524988784</v>
      </c>
      <c r="E3254">
        <v>1524988784</v>
      </c>
      <c r="F3254" s="2">
        <v>0.68480280472699995</v>
      </c>
      <c r="G3254" s="2">
        <v>0.68480280472699995</v>
      </c>
      <c r="H3254">
        <v>1725238</v>
      </c>
      <c r="I3254" s="2">
        <v>0.62379979996400003</v>
      </c>
      <c r="J3254" s="2">
        <v>0</v>
      </c>
      <c r="K3254">
        <v>4</v>
      </c>
      <c r="L3254" s="1" t="s">
        <v>11625</v>
      </c>
      <c r="M3254" s="1" t="s">
        <v>49</v>
      </c>
      <c r="N3254">
        <v>0</v>
      </c>
      <c r="O3254">
        <v>0</v>
      </c>
      <c r="P3254">
        <v>1</v>
      </c>
      <c r="Q3254">
        <v>0</v>
      </c>
      <c r="R3254" s="19">
        <f>BWscncns[[#This Row],[C fx]]*4+BWscncns[[#This Row],[C fg]]*2+BWscncns[[#This Row],[C fm]]</f>
        <v>1</v>
      </c>
      <c r="S3254">
        <v>1430</v>
      </c>
      <c r="T3254">
        <v>1024000</v>
      </c>
      <c r="U3254" s="13">
        <v>1.3964840000000001</v>
      </c>
      <c r="V3254" s="13">
        <v>0.71608400000000005</v>
      </c>
      <c r="W3254">
        <v>1665</v>
      </c>
      <c r="X3254">
        <v>33</v>
      </c>
      <c r="Z3254" s="10">
        <f>IF($N3254&lt;&gt;0,constants!$L$2,IF($O3254&lt;&gt;0,constants!$M$2,IF($P3254&lt;&gt;0,constants!$N$2,0)))</f>
        <v>1117.99</v>
      </c>
      <c r="AA3254" s="10">
        <f>IF($N3254&lt;&gt;0,constants!$L$2,IF($O3254&lt;&gt;0,constants!$M$2,IF($P3254&lt;&gt;0,constants!$P$2,0)))</f>
        <v>4051.45</v>
      </c>
      <c r="AB3254" s="11">
        <f>constants!$O$2</f>
        <v>4861.32</v>
      </c>
      <c r="AC3254" s="11">
        <f>VLOOKUP(BWscncns[[#This Row],[scanner]],[0]!ScnrAvgBW,2,FALSE)/1000</f>
        <v>4819.491751072962</v>
      </c>
      <c r="AD3254" s="8">
        <f>(1+$F3254)*Z3254</f>
        <v>1883.5926876567389</v>
      </c>
      <c r="AE3254" s="8">
        <f>(1+$F3254)*AA3254</f>
        <v>6825.8943232112042</v>
      </c>
      <c r="AF3254" s="8">
        <f>(1+$F3254)*AB3254</f>
        <v>8190.3655706754598</v>
      </c>
      <c r="AG3254" s="8">
        <f>(1+$F3254)*AC3254</f>
        <v>8119.8932195663674</v>
      </c>
      <c r="AH3254" s="8">
        <f>(1+$F3254)*$T3254/1000</f>
        <v>1725.2380720404481</v>
      </c>
      <c r="AI3254" s="8">
        <f>(1+BWscncns[[#This Row],[pid_error]]*K_p)*BWscncns[[#This Row],[dbw]]/1000</f>
        <v>1374.619036020224</v>
      </c>
      <c r="AJ3254" s="13">
        <f>BWscncns[[#This Row],[Torflow prgrssv alt vote]]/VLOOKUP(BWscncns[[#This Row],[class]],AltBWtotl,2,FALSE)*100</f>
        <v>2.7111157043314651E-2</v>
      </c>
      <c r="AK3254">
        <f>IF(D3254=E3254,1,0)</f>
        <v>1</v>
      </c>
    </row>
    <row r="3255" spans="1:37">
      <c r="A3255" s="1" t="s">
        <v>6673</v>
      </c>
      <c r="B3255" s="1" t="s">
        <v>6674</v>
      </c>
      <c r="C3255">
        <v>1700</v>
      </c>
      <c r="D3255">
        <v>1525000722</v>
      </c>
      <c r="E3255">
        <v>1525000722</v>
      </c>
      <c r="F3255" s="2">
        <v>0.62107891756199995</v>
      </c>
      <c r="G3255" s="2">
        <v>0.62107891756199995</v>
      </c>
      <c r="H3255">
        <v>1699824</v>
      </c>
      <c r="I3255" s="2">
        <v>2.2319513683399999E-2</v>
      </c>
      <c r="J3255" s="2">
        <v>0</v>
      </c>
      <c r="K3255">
        <v>2</v>
      </c>
      <c r="L3255" s="1" t="s">
        <v>11538</v>
      </c>
      <c r="M3255" s="1" t="s">
        <v>6674</v>
      </c>
      <c r="N3255">
        <v>0</v>
      </c>
      <c r="O3255">
        <v>0</v>
      </c>
      <c r="P3255">
        <v>1</v>
      </c>
      <c r="Q3255">
        <v>0</v>
      </c>
      <c r="R3255" s="19">
        <f>BWscncns[[#This Row],[C fx]]*4+BWscncns[[#This Row],[C fg]]*2+BWscncns[[#This Row],[C fm]]</f>
        <v>1</v>
      </c>
      <c r="S3255">
        <v>1630</v>
      </c>
      <c r="T3255">
        <v>1048576</v>
      </c>
      <c r="U3255" s="13">
        <v>1.554489</v>
      </c>
      <c r="V3255" s="13">
        <v>0.64329800000000004</v>
      </c>
      <c r="W3255">
        <v>1195</v>
      </c>
      <c r="X3255">
        <v>23</v>
      </c>
      <c r="Z3255" s="10">
        <f>IF($N3255&lt;&gt;0,constants!$L$2,IF($O3255&lt;&gt;0,constants!$M$2,IF($P3255&lt;&gt;0,constants!$N$2,0)))</f>
        <v>1117.99</v>
      </c>
      <c r="AA3255" s="10">
        <f>IF($N3255&lt;&gt;0,constants!$L$2,IF($O3255&lt;&gt;0,constants!$M$2,IF($P3255&lt;&gt;0,constants!$P$2,0)))</f>
        <v>4051.45</v>
      </c>
      <c r="AB3255" s="11">
        <f>constants!$O$2</f>
        <v>4861.32</v>
      </c>
      <c r="AC3255" s="11">
        <f>VLOOKUP(BWscncns[[#This Row],[scanner]],[0]!ScnrAvgBW,2,FALSE)/1000</f>
        <v>8853.6095214723919</v>
      </c>
      <c r="AD3255" s="8">
        <f>(1+$F3255)*Z3255</f>
        <v>1812.3500190451402</v>
      </c>
      <c r="AE3255" s="8">
        <f>(1+$F3255)*AA3255</f>
        <v>6567.7201805565646</v>
      </c>
      <c r="AF3255" s="8">
        <f>(1+$F3255)*AB3255</f>
        <v>7880.5833635225008</v>
      </c>
      <c r="AG3255" s="8">
        <f>(1+$F3255)*AC3255</f>
        <v>14352.399739585082</v>
      </c>
      <c r="AH3255" s="8">
        <f>(1+$F3255)*$T3255/1000</f>
        <v>1699.8244470614916</v>
      </c>
      <c r="AI3255" s="8">
        <f>(1+BWscncns[[#This Row],[pid_error]]*K_p)*BWscncns[[#This Row],[dbw]]/1000</f>
        <v>1374.2002235307459</v>
      </c>
      <c r="AJ3255" s="13">
        <f>BWscncns[[#This Row],[Torflow prgrssv alt vote]]/VLOOKUP(BWscncns[[#This Row],[class]],AltBWtotl,2,FALSE)*100</f>
        <v>2.7102896942969454E-2</v>
      </c>
      <c r="AK3255">
        <f>IF(D3255=E3255,1,0)</f>
        <v>1</v>
      </c>
    </row>
    <row r="3256" spans="1:37">
      <c r="A3256" s="1" t="s">
        <v>8964</v>
      </c>
      <c r="B3256" s="1" t="s">
        <v>49</v>
      </c>
      <c r="C3256">
        <v>1720</v>
      </c>
      <c r="D3256">
        <v>1524998226</v>
      </c>
      <c r="E3256">
        <v>1524998226</v>
      </c>
      <c r="F3256" s="2">
        <v>0.68185454872200002</v>
      </c>
      <c r="G3256" s="2">
        <v>0.68185454872200002</v>
      </c>
      <c r="H3256">
        <v>1722219</v>
      </c>
      <c r="I3256" s="2">
        <v>-0.247867736989</v>
      </c>
      <c r="J3256" s="2">
        <v>0</v>
      </c>
      <c r="K3256">
        <v>2</v>
      </c>
      <c r="L3256" s="1" t="s">
        <v>11571</v>
      </c>
      <c r="M3256" s="1" t="s">
        <v>49</v>
      </c>
      <c r="N3256">
        <v>0</v>
      </c>
      <c r="O3256">
        <v>0</v>
      </c>
      <c r="P3256">
        <v>1</v>
      </c>
      <c r="Q3256">
        <v>0</v>
      </c>
      <c r="R3256" s="19">
        <f>BWscncns[[#This Row],[C fx]]*4+BWscncns[[#This Row],[C fg]]*2+BWscncns[[#This Row],[C fm]]</f>
        <v>1</v>
      </c>
      <c r="S3256">
        <v>1610</v>
      </c>
      <c r="T3256">
        <v>1024000</v>
      </c>
      <c r="U3256" s="13">
        <v>1.5722659999999999</v>
      </c>
      <c r="V3256" s="13">
        <v>0.63602499999999995</v>
      </c>
      <c r="W3256">
        <v>1145</v>
      </c>
      <c r="X3256">
        <v>22</v>
      </c>
      <c r="Z3256" s="10">
        <f>IF($N3256&lt;&gt;0,constants!$L$2,IF($O3256&lt;&gt;0,constants!$M$2,IF($P3256&lt;&gt;0,constants!$N$2,0)))</f>
        <v>1117.99</v>
      </c>
      <c r="AA3256" s="10">
        <f>IF($N3256&lt;&gt;0,constants!$L$2,IF($O3256&lt;&gt;0,constants!$M$2,IF($P3256&lt;&gt;0,constants!$P$2,0)))</f>
        <v>4051.45</v>
      </c>
      <c r="AB3256" s="11">
        <f>constants!$O$2</f>
        <v>4861.32</v>
      </c>
      <c r="AC3256" s="11">
        <f>VLOOKUP(BWscncns[[#This Row],[scanner]],[0]!ScnrAvgBW,2,FALSE)/1000</f>
        <v>8853.6095214723919</v>
      </c>
      <c r="AD3256" s="8">
        <f>(1+$F3256)*Z3256</f>
        <v>1880.2965669257089</v>
      </c>
      <c r="AE3256" s="8">
        <f>(1+$F3256)*AA3256</f>
        <v>6813.9496114197464</v>
      </c>
      <c r="AF3256" s="8">
        <f>(1+$F3256)*AB3256</f>
        <v>8176.0331547932328</v>
      </c>
      <c r="AG3256" s="8">
        <f>(1+$F3256)*AC3256</f>
        <v>14890.483446296752</v>
      </c>
      <c r="AH3256" s="8">
        <f>(1+$F3256)*$T3256/1000</f>
        <v>1722.219057891328</v>
      </c>
      <c r="AI3256" s="8">
        <f>(1+BWscncns[[#This Row],[pid_error]]*K_p)*BWscncns[[#This Row],[dbw]]/1000</f>
        <v>1373.1095289456639</v>
      </c>
      <c r="AJ3256" s="13">
        <f>BWscncns[[#This Row],[Torflow prgrssv alt vote]]/VLOOKUP(BWscncns[[#This Row],[class]],AltBWtotl,2,FALSE)*100</f>
        <v>2.7081385534057159E-2</v>
      </c>
      <c r="AK3256">
        <f>IF(D3256=E3256,1,0)</f>
        <v>1</v>
      </c>
    </row>
    <row r="3257" spans="1:37">
      <c r="A3257" s="1" t="s">
        <v>4523</v>
      </c>
      <c r="B3257" s="1" t="s">
        <v>4524</v>
      </c>
      <c r="C3257">
        <v>795</v>
      </c>
      <c r="D3257">
        <v>1525008480</v>
      </c>
      <c r="E3257">
        <v>1525008480</v>
      </c>
      <c r="F3257" s="2">
        <v>-0.59252621963399998</v>
      </c>
      <c r="G3257" s="2">
        <v>-0.59252621963399998</v>
      </c>
      <c r="H3257">
        <v>794748</v>
      </c>
      <c r="I3257" s="2">
        <v>-8.2462816851000001E-2</v>
      </c>
      <c r="J3257" s="2">
        <v>0</v>
      </c>
      <c r="K3257">
        <v>7</v>
      </c>
      <c r="L3257" s="1" t="s">
        <v>11831</v>
      </c>
      <c r="M3257" s="1" t="s">
        <v>4524</v>
      </c>
      <c r="N3257">
        <v>0</v>
      </c>
      <c r="O3257">
        <v>0</v>
      </c>
      <c r="P3257">
        <v>1</v>
      </c>
      <c r="Q3257">
        <v>0</v>
      </c>
      <c r="R3257" s="19">
        <f>BWscncns[[#This Row],[C fx]]*4+BWscncns[[#This Row],[C fg]]*2+BWscncns[[#This Row],[C fm]]</f>
        <v>1</v>
      </c>
      <c r="S3257">
        <v>956</v>
      </c>
      <c r="T3257">
        <v>1950429</v>
      </c>
      <c r="U3257" s="13">
        <v>0.490149</v>
      </c>
      <c r="V3257" s="13">
        <v>2.0401980000000002</v>
      </c>
      <c r="W3257">
        <v>4878</v>
      </c>
      <c r="X3257">
        <v>97</v>
      </c>
      <c r="Z3257" s="10">
        <f>IF($N3257&lt;&gt;0,constants!$L$2,IF($O3257&lt;&gt;0,constants!$M$2,IF($P3257&lt;&gt;0,constants!$N$2,0)))</f>
        <v>1117.99</v>
      </c>
      <c r="AA3257" s="10">
        <f>IF($N3257&lt;&gt;0,constants!$L$2,IF($O3257&lt;&gt;0,constants!$M$2,IF($P3257&lt;&gt;0,constants!$P$2,0)))</f>
        <v>4051.45</v>
      </c>
      <c r="AB3257" s="11">
        <f>constants!$O$2</f>
        <v>4861.32</v>
      </c>
      <c r="AC3257" s="11">
        <f>VLOOKUP(BWscncns[[#This Row],[scanner]],[0]!ScnrAvgBW,2,FALSE)/1000</f>
        <v>885.64026081730776</v>
      </c>
      <c r="AD3257" s="8">
        <f>(1+$F3257)*Z3257</f>
        <v>455.55161171138434</v>
      </c>
      <c r="AE3257" s="8">
        <f>(1+$F3257)*AA3257</f>
        <v>1650.8596474638307</v>
      </c>
      <c r="AF3257" s="8">
        <f>(1+$F3257)*AB3257</f>
        <v>1980.8604379688431</v>
      </c>
      <c r="AG3257" s="8">
        <f>(1+$F3257)*AC3257</f>
        <v>360.87518511955864</v>
      </c>
      <c r="AH3257" s="8">
        <f>(1+$F3257)*$T3257/1000</f>
        <v>794.74867796547699</v>
      </c>
      <c r="AI3257" s="8">
        <f>(1+BWscncns[[#This Row],[pid_error]]*K_p)*BWscncns[[#This Row],[dbw]]/1000</f>
        <v>1372.5888389827385</v>
      </c>
      <c r="AJ3257" s="13">
        <f>BWscncns[[#This Row],[Torflow prgrssv alt vote]]/VLOOKUP(BWscncns[[#This Row],[class]],AltBWtotl,2,FALSE)*100</f>
        <v>2.7071116137965708E-2</v>
      </c>
      <c r="AK3257">
        <f>IF(D3257=E3257,1,0)</f>
        <v>1</v>
      </c>
    </row>
    <row r="3258" spans="1:37">
      <c r="A3258" s="1" t="s">
        <v>7357</v>
      </c>
      <c r="B3258" s="1" t="s">
        <v>7358</v>
      </c>
      <c r="C3258">
        <v>976</v>
      </c>
      <c r="D3258">
        <v>1524993264</v>
      </c>
      <c r="E3258">
        <v>1524993264</v>
      </c>
      <c r="F3258" s="2">
        <v>-0.44843637200600001</v>
      </c>
      <c r="G3258" s="2">
        <v>-0.44843637200600001</v>
      </c>
      <c r="H3258">
        <v>975844</v>
      </c>
      <c r="I3258" s="2">
        <v>-0.28475483791599998</v>
      </c>
      <c r="J3258" s="2">
        <v>0</v>
      </c>
      <c r="K3258">
        <v>5</v>
      </c>
      <c r="L3258" s="1" t="s">
        <v>11828</v>
      </c>
      <c r="M3258" s="1" t="s">
        <v>7358</v>
      </c>
      <c r="N3258">
        <v>0</v>
      </c>
      <c r="O3258">
        <v>0</v>
      </c>
      <c r="P3258">
        <v>1</v>
      </c>
      <c r="Q3258">
        <v>0</v>
      </c>
      <c r="R3258" s="19">
        <f>BWscncns[[#This Row],[C fx]]*4+BWscncns[[#This Row],[C fg]]*2+BWscncns[[#This Row],[C fm]]</f>
        <v>1</v>
      </c>
      <c r="S3258">
        <v>976</v>
      </c>
      <c r="T3258">
        <v>1769232</v>
      </c>
      <c r="U3258" s="13">
        <v>0.55165200000000003</v>
      </c>
      <c r="V3258" s="13">
        <v>1.812738</v>
      </c>
      <c r="W3258">
        <v>4697</v>
      </c>
      <c r="X3258">
        <v>93</v>
      </c>
      <c r="Z3258" s="10">
        <f>IF($N3258&lt;&gt;0,constants!$L$2,IF($O3258&lt;&gt;0,constants!$M$2,IF($P3258&lt;&gt;0,constants!$N$2,0)))</f>
        <v>1117.99</v>
      </c>
      <c r="AA3258" s="10">
        <f>IF($N3258&lt;&gt;0,constants!$L$2,IF($O3258&lt;&gt;0,constants!$M$2,IF($P3258&lt;&gt;0,constants!$P$2,0)))</f>
        <v>4051.45</v>
      </c>
      <c r="AB3258" s="11">
        <f>constants!$O$2</f>
        <v>4861.32</v>
      </c>
      <c r="AC3258" s="11">
        <f>VLOOKUP(BWscncns[[#This Row],[scanner]],[0]!ScnrAvgBW,2,FALSE)/1000</f>
        <v>3794.4265750962772</v>
      </c>
      <c r="AD3258" s="8">
        <f>(1+$F3258)*Z3258</f>
        <v>616.64262046101203</v>
      </c>
      <c r="AE3258" s="8">
        <f>(1+$F3258)*AA3258</f>
        <v>2234.6324606362909</v>
      </c>
      <c r="AF3258" s="8">
        <f>(1+$F3258)*AB3258</f>
        <v>2681.3272960397917</v>
      </c>
      <c r="AG3258" s="8">
        <f>(1+$F3258)*AC3258</f>
        <v>2092.8676879169502</v>
      </c>
      <c r="AH3258" s="8">
        <f>(1+$F3258)*$T3258/1000</f>
        <v>975.84402068308054</v>
      </c>
      <c r="AI3258" s="8">
        <f>(1+BWscncns[[#This Row],[pid_error]]*K_p)*BWscncns[[#This Row],[dbw]]/1000</f>
        <v>1372.5380103415403</v>
      </c>
      <c r="AJ3258" s="13">
        <f>BWscncns[[#This Row],[Torflow prgrssv alt vote]]/VLOOKUP(BWscncns[[#This Row],[class]],AltBWtotl,2,FALSE)*100</f>
        <v>2.7070113661470243E-2</v>
      </c>
      <c r="AK3258">
        <f>IF(D3258=E3258,1,0)</f>
        <v>1</v>
      </c>
    </row>
    <row r="3259" spans="1:37">
      <c r="A3259" s="1" t="s">
        <v>11095</v>
      </c>
      <c r="B3259" s="1" t="s">
        <v>49</v>
      </c>
      <c r="C3259">
        <v>1720</v>
      </c>
      <c r="D3259">
        <v>1524989327</v>
      </c>
      <c r="E3259">
        <v>1524989327</v>
      </c>
      <c r="F3259" s="2">
        <v>0.67561825672700004</v>
      </c>
      <c r="G3259" s="2">
        <v>0.67561825672700004</v>
      </c>
      <c r="H3259">
        <v>1715833</v>
      </c>
      <c r="I3259" s="2">
        <v>-0.35801433523300003</v>
      </c>
      <c r="J3259" s="2">
        <v>0</v>
      </c>
      <c r="K3259">
        <v>4</v>
      </c>
      <c r="L3259" s="1" t="s">
        <v>11896</v>
      </c>
      <c r="M3259" s="1" t="s">
        <v>49</v>
      </c>
      <c r="N3259">
        <v>0</v>
      </c>
      <c r="O3259">
        <v>0</v>
      </c>
      <c r="P3259">
        <v>1</v>
      </c>
      <c r="Q3259">
        <v>0</v>
      </c>
      <c r="R3259" s="19">
        <f>BWscncns[[#This Row],[C fx]]*4+BWscncns[[#This Row],[C fg]]*2+BWscncns[[#This Row],[C fm]]</f>
        <v>1</v>
      </c>
      <c r="S3259">
        <v>1600</v>
      </c>
      <c r="T3259">
        <v>1024000</v>
      </c>
      <c r="U3259" s="13">
        <v>1.5625</v>
      </c>
      <c r="V3259" s="13">
        <v>0.64</v>
      </c>
      <c r="W3259">
        <v>1178</v>
      </c>
      <c r="X3259">
        <v>23</v>
      </c>
      <c r="Z3259" s="10">
        <f>IF($N3259&lt;&gt;0,constants!$L$2,IF($O3259&lt;&gt;0,constants!$M$2,IF($P3259&lt;&gt;0,constants!$N$2,0)))</f>
        <v>1117.99</v>
      </c>
      <c r="AA3259" s="10">
        <f>IF($N3259&lt;&gt;0,constants!$L$2,IF($O3259&lt;&gt;0,constants!$M$2,IF($P3259&lt;&gt;0,constants!$P$2,0)))</f>
        <v>4051.45</v>
      </c>
      <c r="AB3259" s="11">
        <f>constants!$O$2</f>
        <v>4861.32</v>
      </c>
      <c r="AC3259" s="11">
        <f>VLOOKUP(BWscncns[[#This Row],[scanner]],[0]!ScnrAvgBW,2,FALSE)/1000</f>
        <v>4819.491751072962</v>
      </c>
      <c r="AD3259" s="8">
        <f>(1+$F3259)*Z3259</f>
        <v>1873.324454838219</v>
      </c>
      <c r="AE3259" s="8">
        <f>(1+$F3259)*AA3259</f>
        <v>6788.6835862166045</v>
      </c>
      <c r="AF3259" s="8">
        <f>(1+$F3259)*AB3259</f>
        <v>8145.7165437921003</v>
      </c>
      <c r="AG3259" s="8">
        <f>(1+$F3259)*AC3259</f>
        <v>8075.6283662430342</v>
      </c>
      <c r="AH3259" s="8">
        <f>(1+$F3259)*$T3259/1000</f>
        <v>1715.8330948884482</v>
      </c>
      <c r="AI3259" s="8">
        <f>(1+BWscncns[[#This Row],[pid_error]]*K_p)*BWscncns[[#This Row],[dbw]]/1000</f>
        <v>1369.9165474442241</v>
      </c>
      <c r="AJ3259" s="13">
        <f>BWscncns[[#This Row],[Torflow prgrssv alt vote]]/VLOOKUP(BWscncns[[#This Row],[class]],AltBWtotl,2,FALSE)*100</f>
        <v>2.7018411414934995E-2</v>
      </c>
      <c r="AK3259">
        <f>IF(D3259=E3259,1,0)</f>
        <v>1</v>
      </c>
    </row>
    <row r="3260" spans="1:37">
      <c r="A3260" s="1" t="s">
        <v>6826</v>
      </c>
      <c r="B3260" s="1" t="s">
        <v>6827</v>
      </c>
      <c r="C3260">
        <v>878</v>
      </c>
      <c r="D3260">
        <v>1524961570</v>
      </c>
      <c r="E3260">
        <v>1524961570</v>
      </c>
      <c r="F3260" s="2">
        <v>-0.52867483765199996</v>
      </c>
      <c r="G3260" s="2">
        <v>-0.52867483765199996</v>
      </c>
      <c r="H3260">
        <v>877651</v>
      </c>
      <c r="I3260" s="2">
        <v>7.0486528354500005E-2</v>
      </c>
      <c r="J3260" s="2">
        <v>0</v>
      </c>
      <c r="K3260">
        <v>6</v>
      </c>
      <c r="L3260" s="1" t="s">
        <v>11854</v>
      </c>
      <c r="M3260" s="1" t="s">
        <v>6827</v>
      </c>
      <c r="N3260">
        <v>0</v>
      </c>
      <c r="O3260">
        <v>0</v>
      </c>
      <c r="P3260">
        <v>1</v>
      </c>
      <c r="Q3260">
        <v>0</v>
      </c>
      <c r="R3260" s="19">
        <f>BWscncns[[#This Row],[C fx]]*4+BWscncns[[#This Row],[C fg]]*2+BWscncns[[#This Row],[C fm]]</f>
        <v>1</v>
      </c>
      <c r="S3260">
        <v>814</v>
      </c>
      <c r="T3260">
        <v>1862094</v>
      </c>
      <c r="U3260" s="13">
        <v>0.43714199999999998</v>
      </c>
      <c r="V3260" s="13">
        <v>2.287585</v>
      </c>
      <c r="W3260">
        <v>5053</v>
      </c>
      <c r="X3260">
        <v>101</v>
      </c>
      <c r="Z3260" s="10">
        <f>IF($N3260&lt;&gt;0,constants!$L$2,IF($O3260&lt;&gt;0,constants!$M$2,IF($P3260&lt;&gt;0,constants!$N$2,0)))</f>
        <v>1117.99</v>
      </c>
      <c r="AA3260" s="10">
        <f>IF($N3260&lt;&gt;0,constants!$L$2,IF($O3260&lt;&gt;0,constants!$M$2,IF($P3260&lt;&gt;0,constants!$P$2,0)))</f>
        <v>4051.45</v>
      </c>
      <c r="AB3260" s="11">
        <f>constants!$O$2</f>
        <v>4861.32</v>
      </c>
      <c r="AC3260" s="11">
        <f>VLOOKUP(BWscncns[[#This Row],[scanner]],[0]!ScnrAvgBW,2,FALSE)/1000</f>
        <v>2386.3111194805197</v>
      </c>
      <c r="AD3260" s="8">
        <f>(1+$F3260)*Z3260</f>
        <v>526.93681825344061</v>
      </c>
      <c r="AE3260" s="8">
        <f>(1+$F3260)*AA3260</f>
        <v>1909.5503289948047</v>
      </c>
      <c r="AF3260" s="8">
        <f>(1+$F3260)*AB3260</f>
        <v>2291.2624382255794</v>
      </c>
      <c r="AG3260" s="8">
        <f>(1+$F3260)*AC3260</f>
        <v>1124.7284758019937</v>
      </c>
      <c r="AH3260" s="8">
        <f>(1+$F3260)*$T3260/1000</f>
        <v>877.65175685723671</v>
      </c>
      <c r="AI3260" s="8">
        <f>(1+BWscncns[[#This Row],[pid_error]]*K_p)*BWscncns[[#This Row],[dbw]]/1000</f>
        <v>1369.8728784286184</v>
      </c>
      <c r="AJ3260" s="13">
        <f>BWscncns[[#This Row],[Torflow prgrssv alt vote]]/VLOOKUP(BWscncns[[#This Row],[class]],AltBWtotl,2,FALSE)*100</f>
        <v>2.7017550145369398E-2</v>
      </c>
      <c r="AK3260">
        <f>IF(D3260=E3260,1,0)</f>
        <v>1</v>
      </c>
    </row>
    <row r="3261" spans="1:37">
      <c r="A3261" s="1" t="s">
        <v>2352</v>
      </c>
      <c r="B3261" s="1" t="s">
        <v>2353</v>
      </c>
      <c r="C3261">
        <v>251</v>
      </c>
      <c r="D3261">
        <v>1524886804</v>
      </c>
      <c r="E3261">
        <v>1524994035</v>
      </c>
      <c r="F3261" s="2">
        <v>-0.91976660289599999</v>
      </c>
      <c r="G3261" s="2">
        <v>-0.91976660289599999</v>
      </c>
      <c r="H3261">
        <v>203397</v>
      </c>
      <c r="I3261" s="2">
        <v>-0.18291902524600001</v>
      </c>
      <c r="J3261" s="2">
        <v>0</v>
      </c>
      <c r="K3261">
        <v>8</v>
      </c>
      <c r="L3261" s="1" t="s">
        <v>11823</v>
      </c>
      <c r="M3261" s="1" t="s">
        <v>2353</v>
      </c>
      <c r="N3261">
        <v>0</v>
      </c>
      <c r="O3261">
        <v>1</v>
      </c>
      <c r="P3261">
        <v>0</v>
      </c>
      <c r="Q3261">
        <v>0</v>
      </c>
      <c r="R3261" s="19">
        <f>BWscncns[[#This Row],[C fx]]*4+BWscncns[[#This Row],[C fg]]*2+BWscncns[[#This Row],[C fm]]</f>
        <v>2</v>
      </c>
      <c r="S3261">
        <v>251</v>
      </c>
      <c r="T3261">
        <v>2535070</v>
      </c>
      <c r="U3261" s="13">
        <v>9.9011000000000002E-2</v>
      </c>
      <c r="V3261" s="13">
        <v>10.099880000000001</v>
      </c>
      <c r="W3261">
        <v>6205</v>
      </c>
      <c r="X3261">
        <v>124</v>
      </c>
      <c r="Z3261" s="10">
        <f>IF($N3261&lt;&gt;0,constants!$L$2,IF($O3261&lt;&gt;0,constants!$M$2,IF($P3261&lt;&gt;0,constants!$N$2,0)))</f>
        <v>9721.3799999999992</v>
      </c>
      <c r="AA3261" s="10">
        <f>IF($N3261&lt;&gt;0,constants!$L$2,IF($O3261&lt;&gt;0,constants!$M$2,IF($P3261&lt;&gt;0,constants!$P$2,0)))</f>
        <v>9721.3799999999992</v>
      </c>
      <c r="AB3261" s="11">
        <f>constants!$O$2</f>
        <v>4861.32</v>
      </c>
      <c r="AC3261" s="11">
        <f>VLOOKUP(BWscncns[[#This Row],[scanner]],[0]!ScnrAvgBW,2,FALSE)/1000</f>
        <v>509.99709399477808</v>
      </c>
      <c r="AD3261" s="8">
        <f>(1+$F3261)*Z3261</f>
        <v>779.97934193888364</v>
      </c>
      <c r="AE3261" s="8">
        <f>(1+$F3261)*AA3261</f>
        <v>779.97934193888364</v>
      </c>
      <c r="AF3261" s="8">
        <f>(1+$F3261)*AB3261</f>
        <v>390.04021800961732</v>
      </c>
      <c r="AG3261" s="8">
        <f>(1+$F3261)*AC3261</f>
        <v>40.91879936436905</v>
      </c>
      <c r="AH3261" s="8">
        <f>(1+$F3261)*$T3261/1000</f>
        <v>203.39727799643731</v>
      </c>
      <c r="AI3261" s="8">
        <f>(1+BWscncns[[#This Row],[pid_error]]*K_p)*BWscncns[[#This Row],[dbw]]/1000</f>
        <v>1369.2336389982188</v>
      </c>
      <c r="AJ3261" s="13">
        <f>BWscncns[[#This Row],[Torflow prgrssv alt vote]]/VLOOKUP(BWscncns[[#This Row],[class]],AltBWtotl,2,FALSE)*100</f>
        <v>4.7831411925149375E-3</v>
      </c>
      <c r="AK3261">
        <f>IF(D3261=E3261,1,0)</f>
        <v>0</v>
      </c>
    </row>
    <row r="3262" spans="1:37">
      <c r="A3262" s="1" t="s">
        <v>7091</v>
      </c>
      <c r="B3262" s="1" t="s">
        <v>7092</v>
      </c>
      <c r="C3262">
        <v>875</v>
      </c>
      <c r="D3262">
        <v>1525007235</v>
      </c>
      <c r="E3262">
        <v>1525007235</v>
      </c>
      <c r="F3262" s="2">
        <v>-0.53041340517500002</v>
      </c>
      <c r="G3262" s="2">
        <v>-0.53041340517500002</v>
      </c>
      <c r="H3262">
        <v>874770</v>
      </c>
      <c r="I3262" s="2">
        <v>-9.4089634117699994E-2</v>
      </c>
      <c r="J3262" s="2">
        <v>0</v>
      </c>
      <c r="K3262">
        <v>6</v>
      </c>
      <c r="L3262" s="1" t="s">
        <v>11552</v>
      </c>
      <c r="M3262" s="1" t="s">
        <v>7092</v>
      </c>
      <c r="N3262">
        <v>0</v>
      </c>
      <c r="O3262">
        <v>0</v>
      </c>
      <c r="P3262">
        <v>1</v>
      </c>
      <c r="Q3262">
        <v>0</v>
      </c>
      <c r="R3262" s="19">
        <f>BWscncns[[#This Row],[C fx]]*4+BWscncns[[#This Row],[C fg]]*2+BWscncns[[#This Row],[C fm]]</f>
        <v>1</v>
      </c>
      <c r="S3262">
        <v>1050</v>
      </c>
      <c r="T3262">
        <v>1862853</v>
      </c>
      <c r="U3262" s="13">
        <v>0.56365200000000004</v>
      </c>
      <c r="V3262" s="13">
        <v>1.774146</v>
      </c>
      <c r="W3262">
        <v>4659</v>
      </c>
      <c r="X3262">
        <v>93</v>
      </c>
      <c r="Z3262" s="10">
        <f>IF($N3262&lt;&gt;0,constants!$L$2,IF($O3262&lt;&gt;0,constants!$M$2,IF($P3262&lt;&gt;0,constants!$N$2,0)))</f>
        <v>1117.99</v>
      </c>
      <c r="AA3262" s="10">
        <f>IF($N3262&lt;&gt;0,constants!$L$2,IF($O3262&lt;&gt;0,constants!$M$2,IF($P3262&lt;&gt;0,constants!$P$2,0)))</f>
        <v>4051.45</v>
      </c>
      <c r="AB3262" s="11">
        <f>constants!$O$2</f>
        <v>4861.32</v>
      </c>
      <c r="AC3262" s="11">
        <f>VLOOKUP(BWscncns[[#This Row],[scanner]],[0]!ScnrAvgBW,2,FALSE)/1000</f>
        <v>2386.3111194805197</v>
      </c>
      <c r="AD3262" s="8">
        <f>(1+$F3262)*Z3262</f>
        <v>524.99311714840178</v>
      </c>
      <c r="AE3262" s="8">
        <f>(1+$F3262)*AA3262</f>
        <v>1902.506609603746</v>
      </c>
      <c r="AF3262" s="8">
        <f>(1+$F3262)*AB3262</f>
        <v>2282.810705154669</v>
      </c>
      <c r="AG3262" s="8">
        <f>(1+$F3262)*AC3262</f>
        <v>1120.5797127898909</v>
      </c>
      <c r="AH3262" s="8">
        <f>(1+$F3262)*$T3262/1000</f>
        <v>874.77079692953566</v>
      </c>
      <c r="AI3262" s="8">
        <f>(1+BWscncns[[#This Row],[pid_error]]*K_p)*BWscncns[[#This Row],[dbw]]/1000</f>
        <v>1368.8118984647679</v>
      </c>
      <c r="AJ3262" s="13">
        <f>BWscncns[[#This Row],[Torflow prgrssv alt vote]]/VLOOKUP(BWscncns[[#This Row],[class]],AltBWtotl,2,FALSE)*100</f>
        <v>2.6996624788113301E-2</v>
      </c>
      <c r="AK3262">
        <f>IF(D3262=E3262,1,0)</f>
        <v>1</v>
      </c>
    </row>
    <row r="3263" spans="1:37">
      <c r="A3263" s="1" t="s">
        <v>6697</v>
      </c>
      <c r="B3263" s="1" t="s">
        <v>6698</v>
      </c>
      <c r="C3263">
        <v>786</v>
      </c>
      <c r="D3263">
        <v>1524966613</v>
      </c>
      <c r="E3263">
        <v>1524966613</v>
      </c>
      <c r="F3263" s="2">
        <v>-0.59666542013599999</v>
      </c>
      <c r="G3263" s="2">
        <v>-0.59666542013599999</v>
      </c>
      <c r="H3263">
        <v>786362</v>
      </c>
      <c r="I3263" s="2">
        <v>6.8730024874399998E-2</v>
      </c>
      <c r="J3263" s="2">
        <v>0</v>
      </c>
      <c r="K3263">
        <v>7</v>
      </c>
      <c r="L3263" s="1" t="s">
        <v>11881</v>
      </c>
      <c r="M3263" s="1" t="s">
        <v>6698</v>
      </c>
      <c r="N3263">
        <v>1</v>
      </c>
      <c r="O3263">
        <v>0</v>
      </c>
      <c r="P3263">
        <v>0</v>
      </c>
      <c r="Q3263">
        <v>0</v>
      </c>
      <c r="R3263" s="19">
        <f>BWscncns[[#This Row],[C fx]]*4+BWscncns[[#This Row],[C fg]]*2+BWscncns[[#This Row],[C fm]]</f>
        <v>4</v>
      </c>
      <c r="S3263">
        <v>1050</v>
      </c>
      <c r="T3263">
        <v>1949652</v>
      </c>
      <c r="U3263" s="13">
        <v>0.53855799999999998</v>
      </c>
      <c r="V3263" s="13">
        <v>1.856811</v>
      </c>
      <c r="W3263">
        <v>4736</v>
      </c>
      <c r="X3263">
        <v>94</v>
      </c>
      <c r="Z3263" s="10">
        <f>IF($N3263&lt;&gt;0,constants!$L$2,IF($O3263&lt;&gt;0,constants!$M$2,IF($P3263&lt;&gt;0,constants!$N$2,0)))</f>
        <v>10125.48</v>
      </c>
      <c r="AA3263" s="10">
        <f>IF($N3263&lt;&gt;0,constants!$L$2,IF($O3263&lt;&gt;0,constants!$M$2,IF($P3263&lt;&gt;0,constants!$P$2,0)))</f>
        <v>10125.48</v>
      </c>
      <c r="AB3263" s="11">
        <f>constants!$O$2</f>
        <v>4861.32</v>
      </c>
      <c r="AC3263" s="11">
        <f>VLOOKUP(BWscncns[[#This Row],[scanner]],[0]!ScnrAvgBW,2,FALSE)/1000</f>
        <v>885.64026081730776</v>
      </c>
      <c r="AD3263" s="8">
        <f>(1+$F3263)*Z3263</f>
        <v>4083.9562217213347</v>
      </c>
      <c r="AE3263" s="8">
        <f>(1+$F3263)*AA3263</f>
        <v>4083.9562217213347</v>
      </c>
      <c r="AF3263" s="8">
        <f>(1+$F3263)*AB3263</f>
        <v>1960.7384597844605</v>
      </c>
      <c r="AG3263" s="8">
        <f>(1+$F3263)*AC3263</f>
        <v>357.20934250739219</v>
      </c>
      <c r="AH3263" s="8">
        <f>(1+$F3263)*$T3263/1000</f>
        <v>786.36207030100741</v>
      </c>
      <c r="AI3263" s="8">
        <f>(1+BWscncns[[#This Row],[pid_error]]*K_p)*BWscncns[[#This Row],[dbw]]/1000</f>
        <v>1368.0070351505037</v>
      </c>
      <c r="AJ3263" s="13">
        <f>BWscncns[[#This Row],[Torflow prgrssv alt vote]]/VLOOKUP(BWscncns[[#This Row],[class]],AltBWtotl,2,FALSE)*100</f>
        <v>1.1724838349367451E-2</v>
      </c>
      <c r="AK3263">
        <f>IF(D3263=E3263,1,0)</f>
        <v>1</v>
      </c>
    </row>
    <row r="3264" spans="1:37">
      <c r="A3264" s="1" t="s">
        <v>3782</v>
      </c>
      <c r="B3264" s="1" t="s">
        <v>49</v>
      </c>
      <c r="C3264">
        <v>1710</v>
      </c>
      <c r="D3264">
        <v>1524988784</v>
      </c>
      <c r="E3264">
        <v>1524988784</v>
      </c>
      <c r="F3264" s="2">
        <v>0.67143202206399999</v>
      </c>
      <c r="G3264" s="2">
        <v>0.67143202206399999</v>
      </c>
      <c r="H3264">
        <v>1711546</v>
      </c>
      <c r="I3264" s="2">
        <v>0.57973303426699996</v>
      </c>
      <c r="J3264" s="2">
        <v>0</v>
      </c>
      <c r="K3264">
        <v>4</v>
      </c>
      <c r="L3264" s="1" t="s">
        <v>11625</v>
      </c>
      <c r="M3264" s="1" t="s">
        <v>49</v>
      </c>
      <c r="N3264">
        <v>0</v>
      </c>
      <c r="O3264">
        <v>0</v>
      </c>
      <c r="P3264">
        <v>1</v>
      </c>
      <c r="Q3264">
        <v>0</v>
      </c>
      <c r="R3264" s="19">
        <f>BWscncns[[#This Row],[C fx]]*4+BWscncns[[#This Row],[C fg]]*2+BWscncns[[#This Row],[C fm]]</f>
        <v>1</v>
      </c>
      <c r="S3264">
        <v>1070</v>
      </c>
      <c r="T3264">
        <v>1024000</v>
      </c>
      <c r="U3264" s="13">
        <v>1.0449219999999999</v>
      </c>
      <c r="V3264" s="13">
        <v>0.957009</v>
      </c>
      <c r="W3264">
        <v>3022</v>
      </c>
      <c r="X3264">
        <v>60</v>
      </c>
      <c r="Z3264" s="10">
        <f>IF($N3264&lt;&gt;0,constants!$L$2,IF($O3264&lt;&gt;0,constants!$M$2,IF($P3264&lt;&gt;0,constants!$N$2,0)))</f>
        <v>1117.99</v>
      </c>
      <c r="AA3264" s="10">
        <f>IF($N3264&lt;&gt;0,constants!$L$2,IF($O3264&lt;&gt;0,constants!$M$2,IF($P3264&lt;&gt;0,constants!$P$2,0)))</f>
        <v>4051.45</v>
      </c>
      <c r="AB3264" s="11">
        <f>constants!$O$2</f>
        <v>4861.32</v>
      </c>
      <c r="AC3264" s="11">
        <f>VLOOKUP(BWscncns[[#This Row],[scanner]],[0]!ScnrAvgBW,2,FALSE)/1000</f>
        <v>4819.491751072962</v>
      </c>
      <c r="AD3264" s="8">
        <f>(1+$F3264)*Z3264</f>
        <v>1868.6442863473314</v>
      </c>
      <c r="AE3264" s="8">
        <f>(1+$F3264)*AA3264</f>
        <v>6771.7232657911927</v>
      </c>
      <c r="AF3264" s="8">
        <f>(1+$F3264)*AB3264</f>
        <v>8125.365917500164</v>
      </c>
      <c r="AG3264" s="8">
        <f>(1+$F3264)*AC3264</f>
        <v>8055.4528428166486</v>
      </c>
      <c r="AH3264" s="8">
        <f>(1+$F3264)*$T3264/1000</f>
        <v>1711.546390593536</v>
      </c>
      <c r="AI3264" s="8">
        <f>(1+BWscncns[[#This Row],[pid_error]]*K_p)*BWscncns[[#This Row],[dbw]]/1000</f>
        <v>1367.7731952967679</v>
      </c>
      <c r="AJ3264" s="13">
        <f>BWscncns[[#This Row],[Torflow prgrssv alt vote]]/VLOOKUP(BWscncns[[#This Row],[class]],AltBWtotl,2,FALSE)*100</f>
        <v>2.6976138788741017E-2</v>
      </c>
      <c r="AK3264">
        <f>IF(D3264=E3264,1,0)</f>
        <v>1</v>
      </c>
    </row>
    <row r="3265" spans="1:37">
      <c r="A3265" s="1" t="s">
        <v>2430</v>
      </c>
      <c r="B3265" s="1" t="s">
        <v>49</v>
      </c>
      <c r="C3265">
        <v>1710</v>
      </c>
      <c r="D3265">
        <v>1524997615</v>
      </c>
      <c r="E3265">
        <v>1524997615</v>
      </c>
      <c r="F3265" s="2">
        <v>0.67105283146299999</v>
      </c>
      <c r="G3265" s="2">
        <v>0.67105283146299999</v>
      </c>
      <c r="H3265">
        <v>1711158</v>
      </c>
      <c r="I3265" s="2">
        <v>0.14812497598800001</v>
      </c>
      <c r="J3265" s="2">
        <v>0</v>
      </c>
      <c r="K3265">
        <v>3</v>
      </c>
      <c r="L3265" s="1" t="s">
        <v>11639</v>
      </c>
      <c r="M3265" s="1" t="s">
        <v>49</v>
      </c>
      <c r="N3265">
        <v>0</v>
      </c>
      <c r="O3265">
        <v>0</v>
      </c>
      <c r="P3265">
        <v>1</v>
      </c>
      <c r="Q3265">
        <v>0</v>
      </c>
      <c r="R3265" s="19">
        <f>BWscncns[[#This Row],[C fx]]*4+BWscncns[[#This Row],[C fg]]*2+BWscncns[[#This Row],[C fm]]</f>
        <v>1</v>
      </c>
      <c r="S3265">
        <v>1010</v>
      </c>
      <c r="T3265">
        <v>1024000</v>
      </c>
      <c r="U3265" s="13">
        <v>0.98632799999999998</v>
      </c>
      <c r="V3265" s="13">
        <v>1.0138609999999999</v>
      </c>
      <c r="W3265">
        <v>3413</v>
      </c>
      <c r="X3265">
        <v>68</v>
      </c>
      <c r="Z3265" s="10">
        <f>IF($N3265&lt;&gt;0,constants!$L$2,IF($O3265&lt;&gt;0,constants!$M$2,IF($P3265&lt;&gt;0,constants!$N$2,0)))</f>
        <v>1117.99</v>
      </c>
      <c r="AA3265" s="10">
        <f>IF($N3265&lt;&gt;0,constants!$L$2,IF($O3265&lt;&gt;0,constants!$M$2,IF($P3265&lt;&gt;0,constants!$P$2,0)))</f>
        <v>4051.45</v>
      </c>
      <c r="AB3265" s="11">
        <f>constants!$O$2</f>
        <v>4861.32</v>
      </c>
      <c r="AC3265" s="11">
        <f>VLOOKUP(BWscncns[[#This Row],[scanner]],[0]!ScnrAvgBW,2,FALSE)/1000</f>
        <v>6440.9193022088357</v>
      </c>
      <c r="AD3265" s="8">
        <f>(1+$F3265)*Z3265</f>
        <v>1868.2203550473193</v>
      </c>
      <c r="AE3265" s="8">
        <f>(1+$F3265)*AA3265</f>
        <v>6770.1869940307706</v>
      </c>
      <c r="AF3265" s="8">
        <f>(1+$F3265)*AB3265</f>
        <v>8123.5225506477109</v>
      </c>
      <c r="AG3265" s="8">
        <f>(1+$F3265)*AC3265</f>
        <v>10763.116437180764</v>
      </c>
      <c r="AH3265" s="8">
        <f>(1+$F3265)*$T3265/1000</f>
        <v>1711.158099418112</v>
      </c>
      <c r="AI3265" s="8">
        <f>(1+BWscncns[[#This Row],[pid_error]]*K_p)*BWscncns[[#This Row],[dbw]]/1000</f>
        <v>1367.5790497090561</v>
      </c>
      <c r="AJ3265" s="13">
        <f>BWscncns[[#This Row],[Torflow prgrssv alt vote]]/VLOOKUP(BWscncns[[#This Row],[class]],AltBWtotl,2,FALSE)*100</f>
        <v>2.6972309719464516E-2</v>
      </c>
      <c r="AK3265">
        <f>IF(D3265=E3265,1,0)</f>
        <v>1</v>
      </c>
    </row>
    <row r="3266" spans="1:37">
      <c r="A3266" s="1" t="s">
        <v>1581</v>
      </c>
      <c r="B3266" s="1" t="s">
        <v>49</v>
      </c>
      <c r="C3266">
        <v>1710</v>
      </c>
      <c r="D3266">
        <v>1524966122</v>
      </c>
      <c r="E3266">
        <v>1524966122</v>
      </c>
      <c r="F3266" s="2">
        <v>0.66992324793299995</v>
      </c>
      <c r="G3266" s="2">
        <v>0.66992324793299995</v>
      </c>
      <c r="H3266">
        <v>1710001</v>
      </c>
      <c r="I3266" s="2">
        <v>0.70080192117999995</v>
      </c>
      <c r="J3266" s="2">
        <v>0</v>
      </c>
      <c r="K3266">
        <v>5</v>
      </c>
      <c r="L3266" s="1" t="s">
        <v>11590</v>
      </c>
      <c r="M3266" s="1" t="s">
        <v>49</v>
      </c>
      <c r="N3266">
        <v>0</v>
      </c>
      <c r="O3266">
        <v>0</v>
      </c>
      <c r="P3266">
        <v>1</v>
      </c>
      <c r="Q3266">
        <v>0</v>
      </c>
      <c r="R3266" s="19">
        <f>BWscncns[[#This Row],[C fx]]*4+BWscncns[[#This Row],[C fg]]*2+BWscncns[[#This Row],[C fm]]</f>
        <v>1</v>
      </c>
      <c r="S3266">
        <v>1060</v>
      </c>
      <c r="T3266">
        <v>1024000</v>
      </c>
      <c r="U3266" s="13">
        <v>1.035156</v>
      </c>
      <c r="V3266" s="13">
        <v>0.96603799999999995</v>
      </c>
      <c r="W3266">
        <v>3070</v>
      </c>
      <c r="X3266">
        <v>61</v>
      </c>
      <c r="Z3266" s="10">
        <f>IF($N3266&lt;&gt;0,constants!$L$2,IF($O3266&lt;&gt;0,constants!$M$2,IF($P3266&lt;&gt;0,constants!$N$2,0)))</f>
        <v>1117.99</v>
      </c>
      <c r="AA3266" s="10">
        <f>IF($N3266&lt;&gt;0,constants!$L$2,IF($O3266&lt;&gt;0,constants!$M$2,IF($P3266&lt;&gt;0,constants!$P$2,0)))</f>
        <v>4051.45</v>
      </c>
      <c r="AB3266" s="11">
        <f>constants!$O$2</f>
        <v>4861.32</v>
      </c>
      <c r="AC3266" s="11">
        <f>VLOOKUP(BWscncns[[#This Row],[scanner]],[0]!ScnrAvgBW,2,FALSE)/1000</f>
        <v>3794.4265750962772</v>
      </c>
      <c r="AD3266" s="8">
        <f>(1+$F3266)*Z3266</f>
        <v>1866.9574919566146</v>
      </c>
      <c r="AE3266" s="8">
        <f>(1+$F3266)*AA3266</f>
        <v>6765.6105428381525</v>
      </c>
      <c r="AF3266" s="8">
        <f>(1+$F3266)*AB3266</f>
        <v>8118.0312836416506</v>
      </c>
      <c r="AG3266" s="8">
        <f>(1+$F3266)*AC3266</f>
        <v>6336.4011503280644</v>
      </c>
      <c r="AH3266" s="8">
        <f>(1+$F3266)*$T3266/1000</f>
        <v>1710.001405883392</v>
      </c>
      <c r="AI3266" s="8">
        <f>(1+BWscncns[[#This Row],[pid_error]]*K_p)*BWscncns[[#This Row],[dbw]]/1000</f>
        <v>1367.0007029416961</v>
      </c>
      <c r="AJ3266" s="13">
        <f>BWscncns[[#This Row],[Torflow prgrssv alt vote]]/VLOOKUP(BWscncns[[#This Row],[class]],AltBWtotl,2,FALSE)*100</f>
        <v>2.6960903177270262E-2</v>
      </c>
      <c r="AK3266">
        <f>IF(D3266=E3266,1,0)</f>
        <v>1</v>
      </c>
    </row>
    <row r="3267" spans="1:37">
      <c r="A3267" s="1" t="s">
        <v>3579</v>
      </c>
      <c r="B3267" s="1" t="s">
        <v>49</v>
      </c>
      <c r="C3267">
        <v>1710</v>
      </c>
      <c r="D3267">
        <v>1524989622</v>
      </c>
      <c r="E3267">
        <v>1524989622</v>
      </c>
      <c r="F3267" s="2">
        <v>0.66874561982400005</v>
      </c>
      <c r="G3267" s="2">
        <v>0.66874561982400005</v>
      </c>
      <c r="H3267">
        <v>1708795</v>
      </c>
      <c r="I3267" s="2">
        <v>0.94828109040599995</v>
      </c>
      <c r="J3267" s="2">
        <v>0</v>
      </c>
      <c r="K3267">
        <v>3</v>
      </c>
      <c r="L3267" s="1" t="s">
        <v>11566</v>
      </c>
      <c r="M3267" s="1" t="s">
        <v>49</v>
      </c>
      <c r="N3267">
        <v>0</v>
      </c>
      <c r="O3267">
        <v>0</v>
      </c>
      <c r="P3267">
        <v>1</v>
      </c>
      <c r="Q3267">
        <v>0</v>
      </c>
      <c r="R3267" s="19">
        <f>BWscncns[[#This Row],[C fx]]*4+BWscncns[[#This Row],[C fg]]*2+BWscncns[[#This Row],[C fm]]</f>
        <v>1</v>
      </c>
      <c r="S3267">
        <v>1470</v>
      </c>
      <c r="T3267">
        <v>1024000</v>
      </c>
      <c r="U3267" s="13">
        <v>1.4355469999999999</v>
      </c>
      <c r="V3267" s="13">
        <v>0.69659899999999997</v>
      </c>
      <c r="W3267">
        <v>1569</v>
      </c>
      <c r="X3267">
        <v>31</v>
      </c>
      <c r="Z3267" s="10">
        <f>IF($N3267&lt;&gt;0,constants!$L$2,IF($O3267&lt;&gt;0,constants!$M$2,IF($P3267&lt;&gt;0,constants!$N$2,0)))</f>
        <v>1117.99</v>
      </c>
      <c r="AA3267" s="10">
        <f>IF($N3267&lt;&gt;0,constants!$L$2,IF($O3267&lt;&gt;0,constants!$M$2,IF($P3267&lt;&gt;0,constants!$P$2,0)))</f>
        <v>4051.45</v>
      </c>
      <c r="AB3267" s="11">
        <f>constants!$O$2</f>
        <v>4861.32</v>
      </c>
      <c r="AC3267" s="11">
        <f>VLOOKUP(BWscncns[[#This Row],[scanner]],[0]!ScnrAvgBW,2,FALSE)/1000</f>
        <v>6440.9193022088357</v>
      </c>
      <c r="AD3267" s="8">
        <f>(1+$F3267)*Z3267</f>
        <v>1865.6409155070339</v>
      </c>
      <c r="AE3267" s="8">
        <f>(1+$F3267)*AA3267</f>
        <v>6760.8394414359445</v>
      </c>
      <c r="AF3267" s="8">
        <f>(1+$F3267)*AB3267</f>
        <v>8112.3064565628074</v>
      </c>
      <c r="AG3267" s="8">
        <f>(1+$F3267)*AC3267</f>
        <v>10748.255873200849</v>
      </c>
      <c r="AH3267" s="8">
        <f>(1+$F3267)*$T3267/1000</f>
        <v>1708.795514699776</v>
      </c>
      <c r="AI3267" s="8">
        <f>(1+BWscncns[[#This Row],[pid_error]]*K_p)*BWscncns[[#This Row],[dbw]]/1000</f>
        <v>1366.397757349888</v>
      </c>
      <c r="AJ3267" s="13">
        <f>BWscncns[[#This Row],[Torflow prgrssv alt vote]]/VLOOKUP(BWscncns[[#This Row],[class]],AltBWtotl,2,FALSE)*100</f>
        <v>2.6949011480589407E-2</v>
      </c>
      <c r="AK3267">
        <f>IF(D3267=E3267,1,0)</f>
        <v>1</v>
      </c>
    </row>
    <row r="3268" spans="1:37">
      <c r="A3268" s="1" t="s">
        <v>2838</v>
      </c>
      <c r="B3268" s="1" t="s">
        <v>2839</v>
      </c>
      <c r="C3268">
        <v>451</v>
      </c>
      <c r="D3268">
        <v>1524954843</v>
      </c>
      <c r="E3268">
        <v>1524954843</v>
      </c>
      <c r="F3268" s="2">
        <v>-0.72928824490099997</v>
      </c>
      <c r="G3268" s="2">
        <v>-0.72928824490099997</v>
      </c>
      <c r="H3268">
        <v>450508</v>
      </c>
      <c r="I3268" s="2">
        <v>3.7407938813600002E-2</v>
      </c>
      <c r="J3268" s="2">
        <v>0.181818181818</v>
      </c>
      <c r="K3268">
        <v>7</v>
      </c>
      <c r="L3268" s="1" t="s">
        <v>11933</v>
      </c>
      <c r="M3268" s="1" t="s">
        <v>2839</v>
      </c>
      <c r="N3268">
        <v>1</v>
      </c>
      <c r="O3268">
        <v>0</v>
      </c>
      <c r="P3268">
        <v>0</v>
      </c>
      <c r="Q3268">
        <v>0</v>
      </c>
      <c r="R3268" s="19">
        <f>BWscncns[[#This Row],[C fx]]*4+BWscncns[[#This Row],[C fg]]*2+BWscncns[[#This Row],[C fm]]</f>
        <v>4</v>
      </c>
      <c r="S3268">
        <v>379</v>
      </c>
      <c r="T3268">
        <v>2149184</v>
      </c>
      <c r="U3268" s="13">
        <v>0.176346</v>
      </c>
      <c r="V3268" s="13">
        <v>5.6706700000000003</v>
      </c>
      <c r="W3268">
        <v>5937</v>
      </c>
      <c r="X3268">
        <v>118</v>
      </c>
      <c r="Z3268" s="10">
        <f>IF($N3268&lt;&gt;0,constants!$L$2,IF($O3268&lt;&gt;0,constants!$M$2,IF($P3268&lt;&gt;0,constants!$N$2,0)))</f>
        <v>10125.48</v>
      </c>
      <c r="AA3268" s="10">
        <f>IF($N3268&lt;&gt;0,constants!$L$2,IF($O3268&lt;&gt;0,constants!$M$2,IF($P3268&lt;&gt;0,constants!$P$2,0)))</f>
        <v>10125.48</v>
      </c>
      <c r="AB3268" s="11">
        <f>constants!$O$2</f>
        <v>4861.32</v>
      </c>
      <c r="AC3268" s="11">
        <f>VLOOKUP(BWscncns[[#This Row],[scanner]],[0]!ScnrAvgBW,2,FALSE)/1000</f>
        <v>885.64026081730776</v>
      </c>
      <c r="AD3268" s="8">
        <f>(1+$F3268)*Z3268</f>
        <v>2741.0864620198226</v>
      </c>
      <c r="AE3268" s="8">
        <f>(1+$F3268)*AA3268</f>
        <v>2741.0864620198226</v>
      </c>
      <c r="AF3268" s="8">
        <f>(1+$F3268)*AB3268</f>
        <v>1316.0164692978708</v>
      </c>
      <c r="AG3268" s="8">
        <f>(1+$F3268)*AC3268</f>
        <v>239.75322939218952</v>
      </c>
      <c r="AH3268" s="8">
        <f>(1+$F3268)*$T3268/1000</f>
        <v>581.8093726706893</v>
      </c>
      <c r="AI3268" s="8">
        <f>(1+BWscncns[[#This Row],[pid_error]]*K_p)*BWscncns[[#This Row],[dbw]]/1000</f>
        <v>1365.4966863353447</v>
      </c>
      <c r="AJ3268" s="13">
        <f>BWscncns[[#This Row],[Torflow prgrssv alt vote]]/VLOOKUP(BWscncns[[#This Row],[class]],AltBWtotl,2,FALSE)*100</f>
        <v>1.170332279184327E-2</v>
      </c>
      <c r="AK3268">
        <f>IF(D3268=E3268,1,0)</f>
        <v>1</v>
      </c>
    </row>
    <row r="3269" spans="1:37">
      <c r="A3269" s="1" t="s">
        <v>331</v>
      </c>
      <c r="B3269" s="1" t="s">
        <v>49</v>
      </c>
      <c r="C3269">
        <v>1710</v>
      </c>
      <c r="D3269">
        <v>1525003565</v>
      </c>
      <c r="E3269">
        <v>1525003565</v>
      </c>
      <c r="F3269" s="2">
        <v>0.66610001679800002</v>
      </c>
      <c r="G3269" s="2">
        <v>0.66610001679800002</v>
      </c>
      <c r="H3269">
        <v>1706086</v>
      </c>
      <c r="I3269" s="2">
        <v>-0.34430083567199998</v>
      </c>
      <c r="J3269" s="2">
        <v>0</v>
      </c>
      <c r="K3269">
        <v>3</v>
      </c>
      <c r="L3269" s="1" t="s">
        <v>11586</v>
      </c>
      <c r="M3269" s="1" t="s">
        <v>49</v>
      </c>
      <c r="N3269">
        <v>0</v>
      </c>
      <c r="O3269">
        <v>0</v>
      </c>
      <c r="P3269">
        <v>1</v>
      </c>
      <c r="Q3269">
        <v>0</v>
      </c>
      <c r="R3269" s="19">
        <f>BWscncns[[#This Row],[C fx]]*4+BWscncns[[#This Row],[C fg]]*2+BWscncns[[#This Row],[C fm]]</f>
        <v>1</v>
      </c>
      <c r="S3269">
        <v>1370</v>
      </c>
      <c r="T3269">
        <v>1024000</v>
      </c>
      <c r="U3269" s="13">
        <v>1.3378909999999999</v>
      </c>
      <c r="V3269" s="13">
        <v>0.74744500000000003</v>
      </c>
      <c r="W3269">
        <v>1831</v>
      </c>
      <c r="X3269">
        <v>36</v>
      </c>
      <c r="Z3269" s="10">
        <f>IF($N3269&lt;&gt;0,constants!$L$2,IF($O3269&lt;&gt;0,constants!$M$2,IF($P3269&lt;&gt;0,constants!$N$2,0)))</f>
        <v>1117.99</v>
      </c>
      <c r="AA3269" s="10">
        <f>IF($N3269&lt;&gt;0,constants!$L$2,IF($O3269&lt;&gt;0,constants!$M$2,IF($P3269&lt;&gt;0,constants!$P$2,0)))</f>
        <v>4051.45</v>
      </c>
      <c r="AB3269" s="11">
        <f>constants!$O$2</f>
        <v>4861.32</v>
      </c>
      <c r="AC3269" s="11">
        <f>VLOOKUP(BWscncns[[#This Row],[scanner]],[0]!ScnrAvgBW,2,FALSE)/1000</f>
        <v>6440.9193022088357</v>
      </c>
      <c r="AD3269" s="8">
        <f>(1+$F3269)*Z3269</f>
        <v>1862.683157779996</v>
      </c>
      <c r="AE3269" s="8">
        <f>(1+$F3269)*AA3269</f>
        <v>6750.1209130562565</v>
      </c>
      <c r="AF3269" s="8">
        <f>(1+$F3269)*AB3269</f>
        <v>8099.4453336604529</v>
      </c>
      <c r="AG3269" s="8">
        <f>(1+$F3269)*AC3269</f>
        <v>10731.215757604703</v>
      </c>
      <c r="AH3269" s="8">
        <f>(1+$F3269)*$T3269/1000</f>
        <v>1706.086417201152</v>
      </c>
      <c r="AI3269" s="8">
        <f>(1+BWscncns[[#This Row],[pid_error]]*K_p)*BWscncns[[#This Row],[dbw]]/1000</f>
        <v>1365.043208600576</v>
      </c>
      <c r="AJ3269" s="13">
        <f>BWscncns[[#This Row],[Torflow prgrssv alt vote]]/VLOOKUP(BWscncns[[#This Row],[class]],AltBWtotl,2,FALSE)*100</f>
        <v>2.6922296163179173E-2</v>
      </c>
      <c r="AK3269">
        <f>IF(D3269=E3269,1,0)</f>
        <v>1</v>
      </c>
    </row>
    <row r="3270" spans="1:37">
      <c r="A3270" s="1" t="s">
        <v>4810</v>
      </c>
      <c r="B3270" s="1" t="s">
        <v>4811</v>
      </c>
      <c r="C3270">
        <v>654</v>
      </c>
      <c r="D3270">
        <v>1525006228</v>
      </c>
      <c r="E3270">
        <v>1525006228</v>
      </c>
      <c r="F3270" s="2">
        <v>-0.68503866321999995</v>
      </c>
      <c r="G3270" s="2">
        <v>-0.68503866321999995</v>
      </c>
      <c r="H3270">
        <v>653593</v>
      </c>
      <c r="I3270" s="2">
        <v>-0.17757286738799999</v>
      </c>
      <c r="J3270" s="2">
        <v>0</v>
      </c>
      <c r="K3270">
        <v>7</v>
      </c>
      <c r="L3270" s="1" t="s">
        <v>11834</v>
      </c>
      <c r="M3270" s="1" t="s">
        <v>4811</v>
      </c>
      <c r="N3270">
        <v>0</v>
      </c>
      <c r="O3270">
        <v>0</v>
      </c>
      <c r="P3270">
        <v>1</v>
      </c>
      <c r="Q3270">
        <v>0</v>
      </c>
      <c r="R3270" s="19">
        <f>BWscncns[[#This Row],[C fx]]*4+BWscncns[[#This Row],[C fg]]*2+BWscncns[[#This Row],[C fm]]</f>
        <v>1</v>
      </c>
      <c r="S3270">
        <v>1020</v>
      </c>
      <c r="T3270">
        <v>2075154</v>
      </c>
      <c r="U3270" s="13">
        <v>0.49153000000000002</v>
      </c>
      <c r="V3270" s="13">
        <v>2.034465</v>
      </c>
      <c r="W3270">
        <v>4877</v>
      </c>
      <c r="X3270">
        <v>97</v>
      </c>
      <c r="Z3270" s="10">
        <f>IF($N3270&lt;&gt;0,constants!$L$2,IF($O3270&lt;&gt;0,constants!$M$2,IF($P3270&lt;&gt;0,constants!$N$2,0)))</f>
        <v>1117.99</v>
      </c>
      <c r="AA3270" s="10">
        <f>IF($N3270&lt;&gt;0,constants!$L$2,IF($O3270&lt;&gt;0,constants!$M$2,IF($P3270&lt;&gt;0,constants!$P$2,0)))</f>
        <v>4051.45</v>
      </c>
      <c r="AB3270" s="11">
        <f>constants!$O$2</f>
        <v>4861.32</v>
      </c>
      <c r="AC3270" s="11">
        <f>VLOOKUP(BWscncns[[#This Row],[scanner]],[0]!ScnrAvgBW,2,FALSE)/1000</f>
        <v>885.64026081730776</v>
      </c>
      <c r="AD3270" s="8">
        <f>(1+$F3270)*Z3270</f>
        <v>352.12362490667226</v>
      </c>
      <c r="AE3270" s="8">
        <f>(1+$F3270)*AA3270</f>
        <v>1276.0501078973311</v>
      </c>
      <c r="AF3270" s="8">
        <f>(1+$F3270)*AB3270</f>
        <v>1531.1278457153496</v>
      </c>
      <c r="AG3270" s="8">
        <f>(1+$F3270)*AC3270</f>
        <v>278.94244045320715</v>
      </c>
      <c r="AH3270" s="8">
        <f>(1+$F3270)*$T3270/1000</f>
        <v>653.59327786436415</v>
      </c>
      <c r="AI3270" s="8">
        <f>(1+BWscncns[[#This Row],[pid_error]]*K_p)*BWscncns[[#This Row],[dbw]]/1000</f>
        <v>1364.3736389321823</v>
      </c>
      <c r="AJ3270" s="13">
        <f>BWscncns[[#This Row],[Torflow prgrssv alt vote]]/VLOOKUP(BWscncns[[#This Row],[class]],AltBWtotl,2,FALSE)*100</f>
        <v>2.6909090461849871E-2</v>
      </c>
      <c r="AK3270">
        <f>IF(D3270=E3270,1,0)</f>
        <v>1</v>
      </c>
    </row>
    <row r="3271" spans="1:37">
      <c r="A3271" s="1" t="s">
        <v>3274</v>
      </c>
      <c r="B3271" s="1" t="s">
        <v>3275</v>
      </c>
      <c r="C3271">
        <v>696</v>
      </c>
      <c r="D3271">
        <v>1524991829</v>
      </c>
      <c r="E3271">
        <v>1524991829</v>
      </c>
      <c r="F3271" s="2">
        <v>-0.65722645536000002</v>
      </c>
      <c r="G3271" s="2">
        <v>-0.65722645536000002</v>
      </c>
      <c r="H3271">
        <v>696033</v>
      </c>
      <c r="I3271" s="2">
        <v>2.1896422834399999E-2</v>
      </c>
      <c r="J3271" s="2">
        <v>0</v>
      </c>
      <c r="K3271">
        <v>7</v>
      </c>
      <c r="L3271" s="1" t="s">
        <v>11744</v>
      </c>
      <c r="M3271" s="1" t="s">
        <v>3275</v>
      </c>
      <c r="N3271">
        <v>0</v>
      </c>
      <c r="O3271">
        <v>0</v>
      </c>
      <c r="P3271">
        <v>1</v>
      </c>
      <c r="Q3271">
        <v>0</v>
      </c>
      <c r="R3271" s="19">
        <f>BWscncns[[#This Row],[C fx]]*4+BWscncns[[#This Row],[C fg]]*2+BWscncns[[#This Row],[C fm]]</f>
        <v>1</v>
      </c>
      <c r="S3271">
        <v>670</v>
      </c>
      <c r="T3271">
        <v>2030592</v>
      </c>
      <c r="U3271" s="13">
        <v>0.329953</v>
      </c>
      <c r="V3271" s="13">
        <v>3.0307339999999998</v>
      </c>
      <c r="W3271">
        <v>5381</v>
      </c>
      <c r="X3271">
        <v>107</v>
      </c>
      <c r="Z3271" s="10">
        <f>IF($N3271&lt;&gt;0,constants!$L$2,IF($O3271&lt;&gt;0,constants!$M$2,IF($P3271&lt;&gt;0,constants!$N$2,0)))</f>
        <v>1117.99</v>
      </c>
      <c r="AA3271" s="10">
        <f>IF($N3271&lt;&gt;0,constants!$L$2,IF($O3271&lt;&gt;0,constants!$M$2,IF($P3271&lt;&gt;0,constants!$P$2,0)))</f>
        <v>4051.45</v>
      </c>
      <c r="AB3271" s="11">
        <f>constants!$O$2</f>
        <v>4861.32</v>
      </c>
      <c r="AC3271" s="11">
        <f>VLOOKUP(BWscncns[[#This Row],[scanner]],[0]!ScnrAvgBW,2,FALSE)/1000</f>
        <v>885.64026081730776</v>
      </c>
      <c r="AD3271" s="8">
        <f>(1+$F3271)*Z3271</f>
        <v>383.21739517207357</v>
      </c>
      <c r="AE3271" s="8">
        <f>(1+$F3271)*AA3271</f>
        <v>1388.7298774317278</v>
      </c>
      <c r="AF3271" s="8">
        <f>(1+$F3271)*AB3271</f>
        <v>1666.3318880293245</v>
      </c>
      <c r="AG3271" s="8">
        <f>(1+$F3271)*AC3271</f>
        <v>303.57405147624269</v>
      </c>
      <c r="AH3271" s="8">
        <f>(1+$F3271)*$T3271/1000</f>
        <v>696.03321755762693</v>
      </c>
      <c r="AI3271" s="8">
        <f>(1+BWscncns[[#This Row],[pid_error]]*K_p)*BWscncns[[#This Row],[dbw]]/1000</f>
        <v>1363.3126087788135</v>
      </c>
      <c r="AJ3271" s="13">
        <f>BWscncns[[#This Row],[Torflow prgrssv alt vote]]/VLOOKUP(BWscncns[[#This Row],[class]],AltBWtotl,2,FALSE)*100</f>
        <v>2.6888164114722477E-2</v>
      </c>
      <c r="AK3271">
        <f>IF(D3271=E3271,1,0)</f>
        <v>1</v>
      </c>
    </row>
    <row r="3272" spans="1:37">
      <c r="A3272" s="1" t="s">
        <v>6311</v>
      </c>
      <c r="B3272" s="1" t="s">
        <v>49</v>
      </c>
      <c r="C3272">
        <v>1700</v>
      </c>
      <c r="D3272">
        <v>1524988784</v>
      </c>
      <c r="E3272">
        <v>1524988784</v>
      </c>
      <c r="F3272" s="2">
        <v>0.66180383397599996</v>
      </c>
      <c r="G3272" s="2">
        <v>0.66180383397599996</v>
      </c>
      <c r="H3272">
        <v>1701687</v>
      </c>
      <c r="I3272" s="2">
        <v>0.49219785317199999</v>
      </c>
      <c r="J3272" s="2">
        <v>0</v>
      </c>
      <c r="K3272">
        <v>4</v>
      </c>
      <c r="L3272" s="1" t="s">
        <v>11625</v>
      </c>
      <c r="M3272" s="1" t="s">
        <v>49</v>
      </c>
      <c r="N3272">
        <v>0</v>
      </c>
      <c r="O3272">
        <v>0</v>
      </c>
      <c r="P3272">
        <v>1</v>
      </c>
      <c r="Q3272">
        <v>0</v>
      </c>
      <c r="R3272" s="19">
        <f>BWscncns[[#This Row],[C fx]]*4+BWscncns[[#This Row],[C fg]]*2+BWscncns[[#This Row],[C fm]]</f>
        <v>1</v>
      </c>
      <c r="S3272">
        <v>1340</v>
      </c>
      <c r="T3272">
        <v>1024000</v>
      </c>
      <c r="U3272" s="13">
        <v>1.308594</v>
      </c>
      <c r="V3272" s="13">
        <v>0.76417900000000005</v>
      </c>
      <c r="W3272">
        <v>1940</v>
      </c>
      <c r="X3272">
        <v>38</v>
      </c>
      <c r="Z3272" s="10">
        <f>IF($N3272&lt;&gt;0,constants!$L$2,IF($O3272&lt;&gt;0,constants!$M$2,IF($P3272&lt;&gt;0,constants!$N$2,0)))</f>
        <v>1117.99</v>
      </c>
      <c r="AA3272" s="10">
        <f>IF($N3272&lt;&gt;0,constants!$L$2,IF($O3272&lt;&gt;0,constants!$M$2,IF($P3272&lt;&gt;0,constants!$P$2,0)))</f>
        <v>4051.45</v>
      </c>
      <c r="AB3272" s="11">
        <f>constants!$O$2</f>
        <v>4861.32</v>
      </c>
      <c r="AC3272" s="11">
        <f>VLOOKUP(BWscncns[[#This Row],[scanner]],[0]!ScnrAvgBW,2,FALSE)/1000</f>
        <v>4819.491751072962</v>
      </c>
      <c r="AD3272" s="8">
        <f>(1+$F3272)*Z3272</f>
        <v>1857.8800683468282</v>
      </c>
      <c r="AE3272" s="8">
        <f>(1+$F3272)*AA3272</f>
        <v>6732.715143162065</v>
      </c>
      <c r="AF3272" s="8">
        <f>(1+$F3272)*AB3272</f>
        <v>8078.5602141842073</v>
      </c>
      <c r="AG3272" s="8">
        <f>(1+$F3272)*AC3272</f>
        <v>8009.0498697487537</v>
      </c>
      <c r="AH3272" s="8">
        <f>(1+$F3272)*$T3272/1000</f>
        <v>1701.687125991424</v>
      </c>
      <c r="AI3272" s="8">
        <f>(1+BWscncns[[#This Row],[pid_error]]*K_p)*BWscncns[[#This Row],[dbw]]/1000</f>
        <v>1362.8435629957121</v>
      </c>
      <c r="AJ3272" s="13">
        <f>BWscncns[[#This Row],[Torflow prgrssv alt vote]]/VLOOKUP(BWscncns[[#This Row],[class]],AltBWtotl,2,FALSE)*100</f>
        <v>2.6878913279725331E-2</v>
      </c>
      <c r="AK3272">
        <f>IF(D3272=E3272,1,0)</f>
        <v>1</v>
      </c>
    </row>
    <row r="3273" spans="1:37">
      <c r="A3273" s="1" t="s">
        <v>10114</v>
      </c>
      <c r="B3273" s="1" t="s">
        <v>10115</v>
      </c>
      <c r="C3273">
        <v>1700</v>
      </c>
      <c r="D3273">
        <v>1524894454</v>
      </c>
      <c r="E3273">
        <v>1524894454</v>
      </c>
      <c r="F3273" s="2">
        <v>0.65990674157600004</v>
      </c>
      <c r="G3273" s="2">
        <v>0.65990674157600004</v>
      </c>
      <c r="H3273">
        <v>1699744</v>
      </c>
      <c r="I3273" s="2">
        <v>-0.30080092970900002</v>
      </c>
      <c r="J3273" s="2">
        <v>0</v>
      </c>
      <c r="K3273">
        <v>2</v>
      </c>
      <c r="L3273" s="1" t="s">
        <v>11652</v>
      </c>
      <c r="M3273" s="1" t="s">
        <v>10115</v>
      </c>
      <c r="N3273">
        <v>0</v>
      </c>
      <c r="O3273">
        <v>0</v>
      </c>
      <c r="P3273">
        <v>1</v>
      </c>
      <c r="Q3273">
        <v>0</v>
      </c>
      <c r="R3273" s="19">
        <f>BWscncns[[#This Row],[C fx]]*4+BWscncns[[#This Row],[C fg]]*2+BWscncns[[#This Row],[C fm]]</f>
        <v>1</v>
      </c>
      <c r="S3273">
        <v>1470</v>
      </c>
      <c r="T3273">
        <v>1024000</v>
      </c>
      <c r="U3273" s="13">
        <v>1.4355469999999999</v>
      </c>
      <c r="V3273" s="13">
        <v>0.69659899999999997</v>
      </c>
      <c r="W3273">
        <v>1566</v>
      </c>
      <c r="X3273">
        <v>31</v>
      </c>
      <c r="Z3273" s="10">
        <f>IF($N3273&lt;&gt;0,constants!$L$2,IF($O3273&lt;&gt;0,constants!$M$2,IF($P3273&lt;&gt;0,constants!$N$2,0)))</f>
        <v>1117.99</v>
      </c>
      <c r="AA3273" s="10">
        <f>IF($N3273&lt;&gt;0,constants!$L$2,IF($O3273&lt;&gt;0,constants!$M$2,IF($P3273&lt;&gt;0,constants!$P$2,0)))</f>
        <v>4051.45</v>
      </c>
      <c r="AB3273" s="11">
        <f>constants!$O$2</f>
        <v>4861.32</v>
      </c>
      <c r="AC3273" s="11">
        <f>VLOOKUP(BWscncns[[#This Row],[scanner]],[0]!ScnrAvgBW,2,FALSE)/1000</f>
        <v>8853.6095214723919</v>
      </c>
      <c r="AD3273" s="8">
        <f>(1+$F3273)*Z3273</f>
        <v>1855.7591380145523</v>
      </c>
      <c r="AE3273" s="8">
        <f>(1+$F3273)*AA3273</f>
        <v>6725.0291681580848</v>
      </c>
      <c r="AF3273" s="8">
        <f>(1+$F3273)*AB3273</f>
        <v>8069.3378409582401</v>
      </c>
      <c r="AG3273" s="8">
        <f>(1+$F3273)*AC3273</f>
        <v>14696.166131973487</v>
      </c>
      <c r="AH3273" s="8">
        <f>(1+$F3273)*$T3273/1000</f>
        <v>1699.744503373824</v>
      </c>
      <c r="AI3273" s="8">
        <f>(1+BWscncns[[#This Row],[pid_error]]*K_p)*BWscncns[[#This Row],[dbw]]/1000</f>
        <v>1361.872251686912</v>
      </c>
      <c r="AJ3273" s="13">
        <f>BWscncns[[#This Row],[Torflow prgrssv alt vote]]/VLOOKUP(BWscncns[[#This Row],[class]],AltBWtotl,2,FALSE)*100</f>
        <v>2.6859756427724306E-2</v>
      </c>
      <c r="AK3273">
        <f>IF(D3273=E3273,1,0)</f>
        <v>1</v>
      </c>
    </row>
    <row r="3274" spans="1:37">
      <c r="A3274" s="1" t="s">
        <v>7605</v>
      </c>
      <c r="B3274" s="1" t="s">
        <v>49</v>
      </c>
      <c r="C3274">
        <v>1700</v>
      </c>
      <c r="D3274">
        <v>1524944906</v>
      </c>
      <c r="E3274">
        <v>1524944906</v>
      </c>
      <c r="F3274" s="2">
        <v>0.65789838529099998</v>
      </c>
      <c r="G3274" s="2">
        <v>0.65789838529099998</v>
      </c>
      <c r="H3274">
        <v>1697687</v>
      </c>
      <c r="I3274" s="2">
        <v>-0.240373894256</v>
      </c>
      <c r="J3274" s="2">
        <v>0</v>
      </c>
      <c r="K3274">
        <v>4</v>
      </c>
      <c r="L3274" s="1" t="s">
        <v>11755</v>
      </c>
      <c r="M3274" s="1" t="s">
        <v>49</v>
      </c>
      <c r="N3274">
        <v>0</v>
      </c>
      <c r="O3274">
        <v>0</v>
      </c>
      <c r="P3274">
        <v>1</v>
      </c>
      <c r="Q3274">
        <v>0</v>
      </c>
      <c r="R3274" s="19">
        <f>BWscncns[[#This Row],[C fx]]*4+BWscncns[[#This Row],[C fg]]*2+BWscncns[[#This Row],[C fm]]</f>
        <v>1</v>
      </c>
      <c r="S3274">
        <v>1700</v>
      </c>
      <c r="T3274">
        <v>1024000</v>
      </c>
      <c r="U3274" s="13">
        <v>1.660156</v>
      </c>
      <c r="V3274" s="13">
        <v>0.60235300000000003</v>
      </c>
      <c r="W3274">
        <v>914</v>
      </c>
      <c r="X3274">
        <v>18</v>
      </c>
      <c r="Z3274" s="10">
        <f>IF($N3274&lt;&gt;0,constants!$L$2,IF($O3274&lt;&gt;0,constants!$M$2,IF($P3274&lt;&gt;0,constants!$N$2,0)))</f>
        <v>1117.99</v>
      </c>
      <c r="AA3274" s="10">
        <f>IF($N3274&lt;&gt;0,constants!$L$2,IF($O3274&lt;&gt;0,constants!$M$2,IF($P3274&lt;&gt;0,constants!$P$2,0)))</f>
        <v>4051.45</v>
      </c>
      <c r="AB3274" s="11">
        <f>constants!$O$2</f>
        <v>4861.32</v>
      </c>
      <c r="AC3274" s="11">
        <f>VLOOKUP(BWscncns[[#This Row],[scanner]],[0]!ScnrAvgBW,2,FALSE)/1000</f>
        <v>4819.491751072962</v>
      </c>
      <c r="AD3274" s="8">
        <f>(1+$F3274)*Z3274</f>
        <v>1853.513815771485</v>
      </c>
      <c r="AE3274" s="8">
        <f>(1+$F3274)*AA3274</f>
        <v>6716.892413087221</v>
      </c>
      <c r="AF3274" s="8">
        <f>(1+$F3274)*AB3274</f>
        <v>8059.5745783828434</v>
      </c>
      <c r="AG3274" s="8">
        <f>(1+$F3274)*AC3274</f>
        <v>7990.2275920271568</v>
      </c>
      <c r="AH3274" s="8">
        <f>(1+$F3274)*$T3274/1000</f>
        <v>1697.6879465379839</v>
      </c>
      <c r="AI3274" s="8">
        <f>(1+BWscncns[[#This Row],[pid_error]]*K_p)*BWscncns[[#This Row],[dbw]]/1000</f>
        <v>1360.8439732689919</v>
      </c>
      <c r="AJ3274" s="13">
        <f>BWscncns[[#This Row],[Torflow prgrssv alt vote]]/VLOOKUP(BWscncns[[#This Row],[class]],AltBWtotl,2,FALSE)*100</f>
        <v>2.6839476032253288E-2</v>
      </c>
      <c r="AK3274">
        <f>IF(D3274=E3274,1,0)</f>
        <v>1</v>
      </c>
    </row>
    <row r="3275" spans="1:37">
      <c r="A3275" s="1" t="s">
        <v>549</v>
      </c>
      <c r="B3275" s="1" t="s">
        <v>550</v>
      </c>
      <c r="C3275">
        <v>802</v>
      </c>
      <c r="D3275">
        <v>1524987958</v>
      </c>
      <c r="E3275">
        <v>1524987958</v>
      </c>
      <c r="F3275" s="2">
        <v>-0.58245991228100003</v>
      </c>
      <c r="G3275" s="2">
        <v>-0.58245991228100003</v>
      </c>
      <c r="H3275">
        <v>801525</v>
      </c>
      <c r="I3275" s="2">
        <v>8.9862673830100007E-2</v>
      </c>
      <c r="J3275" s="2">
        <v>0</v>
      </c>
      <c r="K3275">
        <v>7</v>
      </c>
      <c r="L3275" s="1" t="s">
        <v>11890</v>
      </c>
      <c r="M3275" s="1" t="s">
        <v>550</v>
      </c>
      <c r="N3275">
        <v>0</v>
      </c>
      <c r="O3275">
        <v>0</v>
      </c>
      <c r="P3275">
        <v>1</v>
      </c>
      <c r="Q3275">
        <v>0</v>
      </c>
      <c r="R3275" s="19">
        <f>BWscncns[[#This Row],[C fx]]*4+BWscncns[[#This Row],[C fg]]*2+BWscncns[[#This Row],[C fm]]</f>
        <v>1</v>
      </c>
      <c r="S3275">
        <v>669</v>
      </c>
      <c r="T3275">
        <v>1919638</v>
      </c>
      <c r="U3275" s="13">
        <v>0.34850300000000001</v>
      </c>
      <c r="V3275" s="13">
        <v>2.8694139999999999</v>
      </c>
      <c r="W3275">
        <v>5322</v>
      </c>
      <c r="X3275">
        <v>106</v>
      </c>
      <c r="Z3275" s="10">
        <f>IF($N3275&lt;&gt;0,constants!$L$2,IF($O3275&lt;&gt;0,constants!$M$2,IF($P3275&lt;&gt;0,constants!$N$2,0)))</f>
        <v>1117.99</v>
      </c>
      <c r="AA3275" s="10">
        <f>IF($N3275&lt;&gt;0,constants!$L$2,IF($O3275&lt;&gt;0,constants!$M$2,IF($P3275&lt;&gt;0,constants!$P$2,0)))</f>
        <v>4051.45</v>
      </c>
      <c r="AB3275" s="11">
        <f>constants!$O$2</f>
        <v>4861.32</v>
      </c>
      <c r="AC3275" s="11">
        <f>VLOOKUP(BWscncns[[#This Row],[scanner]],[0]!ScnrAvgBW,2,FALSE)/1000</f>
        <v>885.64026081730776</v>
      </c>
      <c r="AD3275" s="8">
        <f>(1+$F3275)*Z3275</f>
        <v>466.80564266896477</v>
      </c>
      <c r="AE3275" s="8">
        <f>(1+$F3275)*AA3275</f>
        <v>1691.6427883891424</v>
      </c>
      <c r="AF3275" s="8">
        <f>(1+$F3275)*AB3275</f>
        <v>2029.7959792301288</v>
      </c>
      <c r="AG3275" s="8">
        <f>(1+$F3275)*AC3275</f>
        <v>369.79031218913673</v>
      </c>
      <c r="AH3275" s="8">
        <f>(1+$F3275)*$T3275/1000</f>
        <v>801.52581890872568</v>
      </c>
      <c r="AI3275" s="8">
        <f>(1+BWscncns[[#This Row],[pid_error]]*K_p)*BWscncns[[#This Row],[dbw]]/1000</f>
        <v>1360.5819094543626</v>
      </c>
      <c r="AJ3275" s="13">
        <f>BWscncns[[#This Row],[Torflow prgrssv alt vote]]/VLOOKUP(BWscncns[[#This Row],[class]],AltBWtotl,2,FALSE)*100</f>
        <v>2.6834307434228953E-2</v>
      </c>
      <c r="AK3275">
        <f>IF(D3275=E3275,1,0)</f>
        <v>1</v>
      </c>
    </row>
    <row r="3276" spans="1:37">
      <c r="A3276" s="1" t="s">
        <v>7437</v>
      </c>
      <c r="B3276" s="1" t="s">
        <v>7438</v>
      </c>
      <c r="C3276">
        <v>1700</v>
      </c>
      <c r="D3276">
        <v>1524998226</v>
      </c>
      <c r="E3276">
        <v>1524998226</v>
      </c>
      <c r="F3276" s="2">
        <v>0.65652634266400001</v>
      </c>
      <c r="G3276" s="2">
        <v>0.65652634266400001</v>
      </c>
      <c r="H3276">
        <v>1696282</v>
      </c>
      <c r="I3276" s="2">
        <v>9.6919831063199999E-2</v>
      </c>
      <c r="J3276" s="2">
        <v>0</v>
      </c>
      <c r="K3276">
        <v>2</v>
      </c>
      <c r="L3276" s="1" t="s">
        <v>11571</v>
      </c>
      <c r="M3276" s="1" t="s">
        <v>7438</v>
      </c>
      <c r="N3276">
        <v>0</v>
      </c>
      <c r="O3276">
        <v>0</v>
      </c>
      <c r="P3276">
        <v>1</v>
      </c>
      <c r="Q3276">
        <v>0</v>
      </c>
      <c r="R3276" s="19">
        <f>BWscncns[[#This Row],[C fx]]*4+BWscncns[[#This Row],[C fg]]*2+BWscncns[[#This Row],[C fm]]</f>
        <v>1</v>
      </c>
      <c r="S3276">
        <v>1700</v>
      </c>
      <c r="T3276">
        <v>1024000</v>
      </c>
      <c r="U3276" s="13">
        <v>1.660156</v>
      </c>
      <c r="V3276" s="13">
        <v>0.60235300000000003</v>
      </c>
      <c r="W3276">
        <v>912</v>
      </c>
      <c r="X3276">
        <v>18</v>
      </c>
      <c r="Z3276" s="10">
        <f>IF($N3276&lt;&gt;0,constants!$L$2,IF($O3276&lt;&gt;0,constants!$M$2,IF($P3276&lt;&gt;0,constants!$N$2,0)))</f>
        <v>1117.99</v>
      </c>
      <c r="AA3276" s="10">
        <f>IF($N3276&lt;&gt;0,constants!$L$2,IF($O3276&lt;&gt;0,constants!$M$2,IF($P3276&lt;&gt;0,constants!$P$2,0)))</f>
        <v>4051.45</v>
      </c>
      <c r="AB3276" s="11">
        <f>constants!$O$2</f>
        <v>4861.32</v>
      </c>
      <c r="AC3276" s="11">
        <f>VLOOKUP(BWscncns[[#This Row],[scanner]],[0]!ScnrAvgBW,2,FALSE)/1000</f>
        <v>8853.6095214723919</v>
      </c>
      <c r="AD3276" s="8">
        <f>(1+$F3276)*Z3276</f>
        <v>1851.9798858349254</v>
      </c>
      <c r="AE3276" s="8">
        <f>(1+$F3276)*AA3276</f>
        <v>6711.3336509860628</v>
      </c>
      <c r="AF3276" s="8">
        <f>(1+$F3276)*AB3276</f>
        <v>8052.9046401193564</v>
      </c>
      <c r="AG3276" s="8">
        <f>(1+$F3276)*AC3276</f>
        <v>14666.237399979829</v>
      </c>
      <c r="AH3276" s="8">
        <f>(1+$F3276)*$T3276/1000</f>
        <v>1696.282974887936</v>
      </c>
      <c r="AI3276" s="8">
        <f>(1+BWscncns[[#This Row],[pid_error]]*K_p)*BWscncns[[#This Row],[dbw]]/1000</f>
        <v>1360.1414874439679</v>
      </c>
      <c r="AJ3276" s="13">
        <f>BWscncns[[#This Row],[Torflow prgrssv alt vote]]/VLOOKUP(BWscncns[[#This Row],[class]],AltBWtotl,2,FALSE)*100</f>
        <v>2.6825621136442979E-2</v>
      </c>
      <c r="AK3276">
        <f>IF(D3276=E3276,1,0)</f>
        <v>1</v>
      </c>
    </row>
    <row r="3277" spans="1:37">
      <c r="A3277" s="1" t="s">
        <v>786</v>
      </c>
      <c r="B3277" s="1" t="s">
        <v>787</v>
      </c>
      <c r="C3277">
        <v>1670</v>
      </c>
      <c r="D3277">
        <v>1524967352</v>
      </c>
      <c r="E3277">
        <v>1524967352</v>
      </c>
      <c r="F3277" s="2">
        <v>0.59383741805400003</v>
      </c>
      <c r="G3277" s="2">
        <v>0.59383741805400003</v>
      </c>
      <c r="H3277">
        <v>1671259</v>
      </c>
      <c r="I3277" s="2">
        <v>0.47864088284</v>
      </c>
      <c r="J3277" s="2">
        <v>0</v>
      </c>
      <c r="K3277">
        <v>3</v>
      </c>
      <c r="L3277" s="1" t="s">
        <v>11650</v>
      </c>
      <c r="M3277" s="1" t="s">
        <v>787</v>
      </c>
      <c r="N3277">
        <v>0</v>
      </c>
      <c r="O3277">
        <v>0</v>
      </c>
      <c r="P3277">
        <v>1</v>
      </c>
      <c r="Q3277">
        <v>0</v>
      </c>
      <c r="R3277" s="19">
        <f>BWscncns[[#This Row],[C fx]]*4+BWscncns[[#This Row],[C fg]]*2+BWscncns[[#This Row],[C fm]]</f>
        <v>1</v>
      </c>
      <c r="S3277">
        <v>1370</v>
      </c>
      <c r="T3277">
        <v>1048576</v>
      </c>
      <c r="U3277" s="13">
        <v>1.3065340000000001</v>
      </c>
      <c r="V3277" s="13">
        <v>0.76538399999999995</v>
      </c>
      <c r="W3277">
        <v>1954</v>
      </c>
      <c r="X3277">
        <v>39</v>
      </c>
      <c r="Z3277" s="10">
        <f>IF($N3277&lt;&gt;0,constants!$L$2,IF($O3277&lt;&gt;0,constants!$M$2,IF($P3277&lt;&gt;0,constants!$N$2,0)))</f>
        <v>1117.99</v>
      </c>
      <c r="AA3277" s="10">
        <f>IF($N3277&lt;&gt;0,constants!$L$2,IF($O3277&lt;&gt;0,constants!$M$2,IF($P3277&lt;&gt;0,constants!$P$2,0)))</f>
        <v>4051.45</v>
      </c>
      <c r="AB3277" s="11">
        <f>constants!$O$2</f>
        <v>4861.32</v>
      </c>
      <c r="AC3277" s="11">
        <f>VLOOKUP(BWscncns[[#This Row],[scanner]],[0]!ScnrAvgBW,2,FALSE)/1000</f>
        <v>6440.9193022088357</v>
      </c>
      <c r="AD3277" s="8">
        <f>(1+$F3277)*Z3277</f>
        <v>1781.8942950101914</v>
      </c>
      <c r="AE3277" s="8">
        <f>(1+$F3277)*AA3277</f>
        <v>6457.3526073748781</v>
      </c>
      <c r="AF3277" s="8">
        <f>(1+$F3277)*AB3277</f>
        <v>7748.1537171342707</v>
      </c>
      <c r="AG3277" s="8">
        <f>(1+$F3277)*AC3277</f>
        <v>10265.778190526702</v>
      </c>
      <c r="AH3277" s="8">
        <f>(1+$F3277)*$T3277/1000</f>
        <v>1671.2596644733912</v>
      </c>
      <c r="AI3277" s="8">
        <f>(1+BWscncns[[#This Row],[pid_error]]*K_p)*BWscncns[[#This Row],[dbw]]/1000</f>
        <v>1359.9178322366956</v>
      </c>
      <c r="AJ3277" s="13">
        <f>BWscncns[[#This Row],[Torflow prgrssv alt vote]]/VLOOKUP(BWscncns[[#This Row],[class]],AltBWtotl,2,FALSE)*100</f>
        <v>2.6821210058690505E-2</v>
      </c>
      <c r="AK3277">
        <f>IF(D3277=E3277,1,0)</f>
        <v>1</v>
      </c>
    </row>
    <row r="3278" spans="1:37">
      <c r="A3278" s="1" t="s">
        <v>11346</v>
      </c>
      <c r="B3278" s="1" t="s">
        <v>49</v>
      </c>
      <c r="C3278">
        <v>1690</v>
      </c>
      <c r="D3278">
        <v>1524997615</v>
      </c>
      <c r="E3278">
        <v>1524997615</v>
      </c>
      <c r="F3278" s="2">
        <v>0.65406198213900002</v>
      </c>
      <c r="G3278" s="2">
        <v>0.65406198213900002</v>
      </c>
      <c r="H3278">
        <v>1693759</v>
      </c>
      <c r="I3278" s="2">
        <v>0.58309159881700001</v>
      </c>
      <c r="J3278" s="2">
        <v>0</v>
      </c>
      <c r="K3278">
        <v>3</v>
      </c>
      <c r="L3278" s="1" t="s">
        <v>11639</v>
      </c>
      <c r="M3278" s="1" t="s">
        <v>49</v>
      </c>
      <c r="N3278">
        <v>0</v>
      </c>
      <c r="O3278">
        <v>0</v>
      </c>
      <c r="P3278">
        <v>1</v>
      </c>
      <c r="Q3278">
        <v>0</v>
      </c>
      <c r="R3278" s="19">
        <f>BWscncns[[#This Row],[C fx]]*4+BWscncns[[#This Row],[C fg]]*2+BWscncns[[#This Row],[C fm]]</f>
        <v>1</v>
      </c>
      <c r="S3278">
        <v>1490</v>
      </c>
      <c r="T3278">
        <v>1024000</v>
      </c>
      <c r="U3278" s="13">
        <v>1.4550780000000001</v>
      </c>
      <c r="V3278" s="13">
        <v>0.68724799999999997</v>
      </c>
      <c r="W3278">
        <v>1515</v>
      </c>
      <c r="X3278">
        <v>30</v>
      </c>
      <c r="Z3278" s="10">
        <f>IF($N3278&lt;&gt;0,constants!$L$2,IF($O3278&lt;&gt;0,constants!$M$2,IF($P3278&lt;&gt;0,constants!$N$2,0)))</f>
        <v>1117.99</v>
      </c>
      <c r="AA3278" s="10">
        <f>IF($N3278&lt;&gt;0,constants!$L$2,IF($O3278&lt;&gt;0,constants!$M$2,IF($P3278&lt;&gt;0,constants!$P$2,0)))</f>
        <v>4051.45</v>
      </c>
      <c r="AB3278" s="11">
        <f>constants!$O$2</f>
        <v>4861.32</v>
      </c>
      <c r="AC3278" s="11">
        <f>VLOOKUP(BWscncns[[#This Row],[scanner]],[0]!ScnrAvgBW,2,FALSE)/1000</f>
        <v>6440.9193022088357</v>
      </c>
      <c r="AD3278" s="8">
        <f>(1+$F3278)*Z3278</f>
        <v>1849.2247554115804</v>
      </c>
      <c r="AE3278" s="8">
        <f>(1+$F3278)*AA3278</f>
        <v>6701.3494175370506</v>
      </c>
      <c r="AF3278" s="8">
        <f>(1+$F3278)*AB3278</f>
        <v>8040.924595011963</v>
      </c>
      <c r="AG3278" s="8">
        <f>(1+$F3278)*AC3278</f>
        <v>10653.67974780889</v>
      </c>
      <c r="AH3278" s="8">
        <f>(1+$F3278)*$T3278/1000</f>
        <v>1693.7594697103359</v>
      </c>
      <c r="AI3278" s="8">
        <f>(1+BWscncns[[#This Row],[pid_error]]*K_p)*BWscncns[[#This Row],[dbw]]/1000</f>
        <v>1358.879734855168</v>
      </c>
      <c r="AJ3278" s="13">
        <f>BWscncns[[#This Row],[Torflow prgrssv alt vote]]/VLOOKUP(BWscncns[[#This Row],[class]],AltBWtotl,2,FALSE)*100</f>
        <v>2.6800736007044652E-2</v>
      </c>
      <c r="AK3278">
        <f>IF(D3278=E3278,1,0)</f>
        <v>1</v>
      </c>
    </row>
    <row r="3279" spans="1:37">
      <c r="A3279" s="1" t="s">
        <v>11209</v>
      </c>
      <c r="B3279" s="1" t="s">
        <v>11210</v>
      </c>
      <c r="C3279">
        <v>1670</v>
      </c>
      <c r="D3279">
        <v>1524956015</v>
      </c>
      <c r="E3279">
        <v>1524956015</v>
      </c>
      <c r="F3279" s="2">
        <v>0.59177183710000003</v>
      </c>
      <c r="G3279" s="2">
        <v>0.59177183710000003</v>
      </c>
      <c r="H3279">
        <v>1669093</v>
      </c>
      <c r="I3279" s="2">
        <v>7.6698224531900006E-2</v>
      </c>
      <c r="J3279" s="2">
        <v>0</v>
      </c>
      <c r="K3279">
        <v>2</v>
      </c>
      <c r="L3279" s="1" t="s">
        <v>11556</v>
      </c>
      <c r="M3279" s="1" t="s">
        <v>11210</v>
      </c>
      <c r="N3279">
        <v>0</v>
      </c>
      <c r="O3279">
        <v>0</v>
      </c>
      <c r="P3279">
        <v>1</v>
      </c>
      <c r="Q3279">
        <v>0</v>
      </c>
      <c r="R3279" s="19">
        <f>BWscncns[[#This Row],[C fx]]*4+BWscncns[[#This Row],[C fg]]*2+BWscncns[[#This Row],[C fm]]</f>
        <v>1</v>
      </c>
      <c r="S3279">
        <v>1520</v>
      </c>
      <c r="T3279">
        <v>1048576</v>
      </c>
      <c r="U3279" s="13">
        <v>1.4495849999999999</v>
      </c>
      <c r="V3279" s="13">
        <v>0.68985300000000005</v>
      </c>
      <c r="W3279">
        <v>1535</v>
      </c>
      <c r="X3279">
        <v>30</v>
      </c>
      <c r="Z3279" s="10">
        <f>IF($N3279&lt;&gt;0,constants!$L$2,IF($O3279&lt;&gt;0,constants!$M$2,IF($P3279&lt;&gt;0,constants!$N$2,0)))</f>
        <v>1117.99</v>
      </c>
      <c r="AA3279" s="10">
        <f>IF($N3279&lt;&gt;0,constants!$L$2,IF($O3279&lt;&gt;0,constants!$M$2,IF($P3279&lt;&gt;0,constants!$P$2,0)))</f>
        <v>4051.45</v>
      </c>
      <c r="AB3279" s="11">
        <f>constants!$O$2</f>
        <v>4861.32</v>
      </c>
      <c r="AC3279" s="11">
        <f>VLOOKUP(BWscncns[[#This Row],[scanner]],[0]!ScnrAvgBW,2,FALSE)/1000</f>
        <v>8853.6095214723919</v>
      </c>
      <c r="AD3279" s="8">
        <f>(1+$F3279)*Z3279</f>
        <v>1779.584996159429</v>
      </c>
      <c r="AE3279" s="8">
        <f>(1+$F3279)*AA3279</f>
        <v>6448.9840094187948</v>
      </c>
      <c r="AF3279" s="8">
        <f>(1+$F3279)*AB3279</f>
        <v>7738.1122671309713</v>
      </c>
      <c r="AG3279" s="8">
        <f>(1+$F3279)*AC3279</f>
        <v>14092.926292960161</v>
      </c>
      <c r="AH3279" s="8">
        <f>(1+$F3279)*$T3279/1000</f>
        <v>1669.0937458589697</v>
      </c>
      <c r="AI3279" s="8">
        <f>(1+BWscncns[[#This Row],[pid_error]]*K_p)*BWscncns[[#This Row],[dbw]]/1000</f>
        <v>1358.8348729294848</v>
      </c>
      <c r="AJ3279" s="13">
        <f>BWscncns[[#This Row],[Torflow prgrssv alt vote]]/VLOOKUP(BWscncns[[#This Row],[class]],AltBWtotl,2,FALSE)*100</f>
        <v>2.6799851210107761E-2</v>
      </c>
      <c r="AK3279">
        <f>IF(D3279=E3279,1,0)</f>
        <v>1</v>
      </c>
    </row>
    <row r="3280" spans="1:37">
      <c r="A3280" s="1" t="s">
        <v>6601</v>
      </c>
      <c r="B3280" s="1" t="s">
        <v>6602</v>
      </c>
      <c r="C3280">
        <v>592</v>
      </c>
      <c r="D3280">
        <v>1524987958</v>
      </c>
      <c r="E3280">
        <v>1524987958</v>
      </c>
      <c r="F3280" s="2">
        <v>-0.68472913950100001</v>
      </c>
      <c r="G3280" s="2">
        <v>-0.68472913950100001</v>
      </c>
      <c r="H3280">
        <v>592406</v>
      </c>
      <c r="I3280" s="2">
        <v>-0.186172004552</v>
      </c>
      <c r="J3280" s="2">
        <v>0</v>
      </c>
      <c r="K3280">
        <v>7</v>
      </c>
      <c r="L3280" s="1" t="s">
        <v>11890</v>
      </c>
      <c r="M3280" s="1" t="s">
        <v>6602</v>
      </c>
      <c r="N3280">
        <v>0</v>
      </c>
      <c r="O3280">
        <v>0</v>
      </c>
      <c r="P3280">
        <v>1</v>
      </c>
      <c r="Q3280">
        <v>0</v>
      </c>
      <c r="R3280" s="19">
        <f>BWscncns[[#This Row],[C fx]]*4+BWscncns[[#This Row],[C fg]]*2+BWscncns[[#This Row],[C fm]]</f>
        <v>1</v>
      </c>
      <c r="S3280">
        <v>592</v>
      </c>
      <c r="T3280">
        <v>2065560</v>
      </c>
      <c r="U3280" s="13">
        <v>0.286605</v>
      </c>
      <c r="V3280" s="13">
        <v>3.4891220000000001</v>
      </c>
      <c r="W3280">
        <v>5514</v>
      </c>
      <c r="X3280">
        <v>110</v>
      </c>
      <c r="Z3280" s="10">
        <f>IF($N3280&lt;&gt;0,constants!$L$2,IF($O3280&lt;&gt;0,constants!$M$2,IF($P3280&lt;&gt;0,constants!$N$2,0)))</f>
        <v>1117.99</v>
      </c>
      <c r="AA3280" s="10">
        <f>IF($N3280&lt;&gt;0,constants!$L$2,IF($O3280&lt;&gt;0,constants!$M$2,IF($P3280&lt;&gt;0,constants!$P$2,0)))</f>
        <v>4051.45</v>
      </c>
      <c r="AB3280" s="11">
        <f>constants!$O$2</f>
        <v>4861.32</v>
      </c>
      <c r="AC3280" s="11">
        <f>VLOOKUP(BWscncns[[#This Row],[scanner]],[0]!ScnrAvgBW,2,FALSE)/1000</f>
        <v>885.64026081730776</v>
      </c>
      <c r="AD3280" s="8">
        <f>(1+$F3280)*Z3280</f>
        <v>352.469669329277</v>
      </c>
      <c r="AE3280" s="8">
        <f>(1+$F3280)*AA3280</f>
        <v>1277.3041277686734</v>
      </c>
      <c r="AF3280" s="8">
        <f>(1+$F3280)*AB3280</f>
        <v>1532.6325395609986</v>
      </c>
      <c r="AG3280" s="8">
        <f>(1+$F3280)*AC3280</f>
        <v>279.21656712043142</v>
      </c>
      <c r="AH3280" s="8">
        <f>(1+$F3280)*$T3280/1000</f>
        <v>651.21087861231445</v>
      </c>
      <c r="AI3280" s="8">
        <f>(1+BWscncns[[#This Row],[pid_error]]*K_p)*BWscncns[[#This Row],[dbw]]/1000</f>
        <v>1358.3854393061572</v>
      </c>
      <c r="AJ3280" s="13">
        <f>BWscncns[[#This Row],[Torflow prgrssv alt vote]]/VLOOKUP(BWscncns[[#This Row],[class]],AltBWtotl,2,FALSE)*100</f>
        <v>2.6790987179257545E-2</v>
      </c>
      <c r="AK3280">
        <f>IF(D3280=E3280,1,0)</f>
        <v>1</v>
      </c>
    </row>
    <row r="3281" spans="1:37">
      <c r="A3281" s="1" t="s">
        <v>8209</v>
      </c>
      <c r="B3281" s="1" t="s">
        <v>49</v>
      </c>
      <c r="C3281">
        <v>2090</v>
      </c>
      <c r="D3281">
        <v>1524400570</v>
      </c>
      <c r="E3281">
        <v>1524400570</v>
      </c>
      <c r="F3281" s="2">
        <v>-5.7934692386099997E-3</v>
      </c>
      <c r="G3281" s="2">
        <v>-5.7934692386099997E-3</v>
      </c>
      <c r="H3281">
        <v>2085002</v>
      </c>
      <c r="I3281" s="2">
        <v>-0.10124538447500001</v>
      </c>
      <c r="J3281" s="2">
        <v>0</v>
      </c>
      <c r="K3281">
        <v>6</v>
      </c>
      <c r="L3281" s="1" t="s">
        <v>11937</v>
      </c>
      <c r="M3281" s="1" t="s">
        <v>49</v>
      </c>
      <c r="N3281">
        <v>0</v>
      </c>
      <c r="O3281">
        <v>0</v>
      </c>
      <c r="P3281">
        <v>1</v>
      </c>
      <c r="Q3281">
        <v>0</v>
      </c>
      <c r="R3281" s="19">
        <f>BWscncns[[#This Row],[C fx]]*4+BWscncns[[#This Row],[C fg]]*2+BWscncns[[#This Row],[C fm]]</f>
        <v>1</v>
      </c>
      <c r="S3281">
        <v>1870</v>
      </c>
      <c r="T3281">
        <v>1361920</v>
      </c>
      <c r="U3281" s="13">
        <v>1.373062</v>
      </c>
      <c r="V3281" s="13">
        <v>0.72829900000000003</v>
      </c>
      <c r="W3281">
        <v>1729</v>
      </c>
      <c r="X3281">
        <v>34</v>
      </c>
      <c r="Z3281" s="10">
        <f>IF($N3281&lt;&gt;0,constants!$L$2,IF($O3281&lt;&gt;0,constants!$M$2,IF($P3281&lt;&gt;0,constants!$N$2,0)))</f>
        <v>1117.99</v>
      </c>
      <c r="AA3281" s="10">
        <f>IF($N3281&lt;&gt;0,constants!$L$2,IF($O3281&lt;&gt;0,constants!$M$2,IF($P3281&lt;&gt;0,constants!$P$2,0)))</f>
        <v>4051.45</v>
      </c>
      <c r="AB3281" s="11">
        <f>constants!$O$2</f>
        <v>4861.32</v>
      </c>
      <c r="AC3281" s="11">
        <f>VLOOKUP(BWscncns[[#This Row],[scanner]],[0]!ScnrAvgBW,2,FALSE)/1000</f>
        <v>2386.3111194805197</v>
      </c>
      <c r="AD3281" s="8">
        <f>(1+$F3281)*Z3281</f>
        <v>1111.5129593259264</v>
      </c>
      <c r="AE3281" s="8">
        <f>(1+$F3281)*AA3281</f>
        <v>4027.9780490532335</v>
      </c>
      <c r="AF3281" s="8">
        <f>(1+$F3281)*AB3281</f>
        <v>4833.1560921209602</v>
      </c>
      <c r="AG3281" s="8">
        <f>(1+$F3281)*AC3281</f>
        <v>2372.4860994160563</v>
      </c>
      <c r="AH3281" s="8">
        <f>(1+$F3281)*$T3281/1000</f>
        <v>1354.0297583745523</v>
      </c>
      <c r="AI3281" s="8">
        <f>(1+BWscncns[[#This Row],[pid_error]]*K_p)*BWscncns[[#This Row],[dbw]]/1000</f>
        <v>1357.9748791872762</v>
      </c>
      <c r="AJ3281" s="13">
        <f>BWscncns[[#This Row],[Torflow prgrssv alt vote]]/VLOOKUP(BWscncns[[#This Row],[class]],AltBWtotl,2,FALSE)*100</f>
        <v>2.6782889837690872E-2</v>
      </c>
      <c r="AK3281">
        <f>IF(D3281=E3281,1,0)</f>
        <v>1</v>
      </c>
    </row>
    <row r="3282" spans="1:37">
      <c r="A3282" s="1" t="s">
        <v>4889</v>
      </c>
      <c r="B3282" s="1" t="s">
        <v>4890</v>
      </c>
      <c r="C3282">
        <v>1500</v>
      </c>
      <c r="D3282">
        <v>1524991648</v>
      </c>
      <c r="E3282">
        <v>1524991648</v>
      </c>
      <c r="F3282" s="2">
        <v>0.243234371428</v>
      </c>
      <c r="G3282" s="2">
        <v>0.243234371428</v>
      </c>
      <c r="H3282">
        <v>1502990</v>
      </c>
      <c r="I3282" s="2">
        <v>0.47072279808200002</v>
      </c>
      <c r="J3282" s="2">
        <v>0</v>
      </c>
      <c r="K3282">
        <v>3</v>
      </c>
      <c r="L3282" s="1" t="s">
        <v>11582</v>
      </c>
      <c r="M3282" s="1" t="s">
        <v>4890</v>
      </c>
      <c r="N3282">
        <v>0</v>
      </c>
      <c r="O3282">
        <v>0</v>
      </c>
      <c r="P3282">
        <v>1</v>
      </c>
      <c r="Q3282">
        <v>0</v>
      </c>
      <c r="R3282" s="19">
        <f>BWscncns[[#This Row],[C fx]]*4+BWscncns[[#This Row],[C fg]]*2+BWscncns[[#This Row],[C fm]]</f>
        <v>1</v>
      </c>
      <c r="S3282">
        <v>1500</v>
      </c>
      <c r="T3282">
        <v>1208936</v>
      </c>
      <c r="U3282" s="13">
        <v>1.2407600000000001</v>
      </c>
      <c r="V3282" s="13">
        <v>0.80595700000000003</v>
      </c>
      <c r="W3282">
        <v>2174</v>
      </c>
      <c r="X3282">
        <v>43</v>
      </c>
      <c r="Z3282" s="10">
        <f>IF($N3282&lt;&gt;0,constants!$L$2,IF($O3282&lt;&gt;0,constants!$M$2,IF($P3282&lt;&gt;0,constants!$N$2,0)))</f>
        <v>1117.99</v>
      </c>
      <c r="AA3282" s="10">
        <f>IF($N3282&lt;&gt;0,constants!$L$2,IF($O3282&lt;&gt;0,constants!$M$2,IF($P3282&lt;&gt;0,constants!$P$2,0)))</f>
        <v>4051.45</v>
      </c>
      <c r="AB3282" s="11">
        <f>constants!$O$2</f>
        <v>4861.32</v>
      </c>
      <c r="AC3282" s="11">
        <f>VLOOKUP(BWscncns[[#This Row],[scanner]],[0]!ScnrAvgBW,2,FALSE)/1000</f>
        <v>6440.9193022088357</v>
      </c>
      <c r="AD3282" s="8">
        <f>(1+$F3282)*Z3282</f>
        <v>1389.9235949127899</v>
      </c>
      <c r="AE3282" s="8">
        <f>(1+$F3282)*AA3282</f>
        <v>5036.9018941219711</v>
      </c>
      <c r="AF3282" s="8">
        <f>(1+$F3282)*AB3282</f>
        <v>6043.7601145103654</v>
      </c>
      <c r="AG3282" s="8">
        <f>(1+$F3282)*AC3282</f>
        <v>8007.5722601000743</v>
      </c>
      <c r="AH3282" s="8">
        <f>(1+$F3282)*$T3282/1000</f>
        <v>1502.9907880566807</v>
      </c>
      <c r="AI3282" s="8">
        <f>(1+BWscncns[[#This Row],[pid_error]]*K_p)*BWscncns[[#This Row],[dbw]]/1000</f>
        <v>1355.9633940283404</v>
      </c>
      <c r="AJ3282" s="13">
        <f>BWscncns[[#This Row],[Torflow prgrssv alt vote]]/VLOOKUP(BWscncns[[#This Row],[class]],AltBWtotl,2,FALSE)*100</f>
        <v>2.6743217980539753E-2</v>
      </c>
      <c r="AK3282">
        <f>IF(D3282=E3282,1,0)</f>
        <v>1</v>
      </c>
    </row>
    <row r="3283" spans="1:37">
      <c r="A3283" s="1" t="s">
        <v>8017</v>
      </c>
      <c r="B3283" s="1" t="s">
        <v>8018</v>
      </c>
      <c r="C3283">
        <v>90</v>
      </c>
      <c r="D3283">
        <v>1525006165</v>
      </c>
      <c r="E3283">
        <v>1525006165</v>
      </c>
      <c r="F3283" s="2">
        <v>-0.96552756252399996</v>
      </c>
      <c r="G3283" s="2">
        <v>-0.96552756252399996</v>
      </c>
      <c r="H3283">
        <v>90367</v>
      </c>
      <c r="I3283" s="2">
        <v>-1.5245963642399999E-3</v>
      </c>
      <c r="J3283" s="2">
        <v>0.29411764705900001</v>
      </c>
      <c r="K3283">
        <v>8</v>
      </c>
      <c r="L3283" s="1" t="s">
        <v>11958</v>
      </c>
      <c r="M3283" s="1" t="s">
        <v>8018</v>
      </c>
      <c r="N3283">
        <v>1</v>
      </c>
      <c r="O3283">
        <v>0</v>
      </c>
      <c r="P3283">
        <v>0</v>
      </c>
      <c r="Q3283">
        <v>0</v>
      </c>
      <c r="R3283" s="19">
        <f>BWscncns[[#This Row],[C fx]]*4+BWscncns[[#This Row],[C fg]]*2+BWscncns[[#This Row],[C fm]]</f>
        <v>4</v>
      </c>
      <c r="S3283">
        <v>94</v>
      </c>
      <c r="T3283">
        <v>2621440</v>
      </c>
      <c r="U3283" s="13">
        <v>3.5858000000000001E-2</v>
      </c>
      <c r="V3283" s="13">
        <v>27.88766</v>
      </c>
      <c r="W3283">
        <v>6381</v>
      </c>
      <c r="X3283">
        <v>127</v>
      </c>
      <c r="Z3283" s="10">
        <f>IF($N3283&lt;&gt;0,constants!$L$2,IF($O3283&lt;&gt;0,constants!$M$2,IF($P3283&lt;&gt;0,constants!$N$2,0)))</f>
        <v>10125.48</v>
      </c>
      <c r="AA3283" s="10">
        <f>IF($N3283&lt;&gt;0,constants!$L$2,IF($O3283&lt;&gt;0,constants!$M$2,IF($P3283&lt;&gt;0,constants!$P$2,0)))</f>
        <v>10125.48</v>
      </c>
      <c r="AB3283" s="11">
        <f>constants!$O$2</f>
        <v>4861.32</v>
      </c>
      <c r="AC3283" s="11">
        <f>VLOOKUP(BWscncns[[#This Row],[scanner]],[0]!ScnrAvgBW,2,FALSE)/1000</f>
        <v>509.99709399477808</v>
      </c>
      <c r="AD3283" s="8">
        <f>(1+$F3283)*Z3283</f>
        <v>349.04997621448888</v>
      </c>
      <c r="AE3283" s="8">
        <f>(1+$F3283)*AA3283</f>
        <v>349.04997621448888</v>
      </c>
      <c r="AF3283" s="8">
        <f>(1+$F3283)*AB3283</f>
        <v>167.58154975082851</v>
      </c>
      <c r="AG3283" s="8">
        <f>(1+$F3283)*AC3283</f>
        <v>17.580842935676703</v>
      </c>
      <c r="AH3283" s="8">
        <f>(1+$F3283)*$T3283/1000</f>
        <v>90.367426497085546</v>
      </c>
      <c r="AI3283" s="8">
        <f>(1+BWscncns[[#This Row],[pid_error]]*K_p)*BWscncns[[#This Row],[dbw]]/1000</f>
        <v>1355.9037132485425</v>
      </c>
      <c r="AJ3283" s="13">
        <f>BWscncns[[#This Row],[Torflow prgrssv alt vote]]/VLOOKUP(BWscncns[[#This Row],[class]],AltBWtotl,2,FALSE)*100</f>
        <v>1.1621103873487916E-2</v>
      </c>
      <c r="AK3283">
        <f>IF(D3283=E3283,1,0)</f>
        <v>1</v>
      </c>
    </row>
    <row r="3284" spans="1:37">
      <c r="A3284" s="1" t="s">
        <v>1567</v>
      </c>
      <c r="B3284" s="1" t="s">
        <v>49</v>
      </c>
      <c r="C3284">
        <v>1690</v>
      </c>
      <c r="D3284">
        <v>1524989327</v>
      </c>
      <c r="E3284">
        <v>1524989327</v>
      </c>
      <c r="F3284" s="2">
        <v>0.64744063871000002</v>
      </c>
      <c r="G3284" s="2">
        <v>0.64744063871000002</v>
      </c>
      <c r="H3284">
        <v>1686979</v>
      </c>
      <c r="I3284" s="2">
        <v>2.1278700262299999E-2</v>
      </c>
      <c r="J3284" s="2">
        <v>0</v>
      </c>
      <c r="K3284">
        <v>4</v>
      </c>
      <c r="L3284" s="1" t="s">
        <v>11896</v>
      </c>
      <c r="M3284" s="1" t="s">
        <v>49</v>
      </c>
      <c r="N3284">
        <v>0</v>
      </c>
      <c r="O3284">
        <v>0</v>
      </c>
      <c r="P3284">
        <v>1</v>
      </c>
      <c r="Q3284">
        <v>0</v>
      </c>
      <c r="R3284" s="19">
        <f>BWscncns[[#This Row],[C fx]]*4+BWscncns[[#This Row],[C fg]]*2+BWscncns[[#This Row],[C fm]]</f>
        <v>1</v>
      </c>
      <c r="S3284">
        <v>1690</v>
      </c>
      <c r="T3284">
        <v>1024000</v>
      </c>
      <c r="U3284" s="13">
        <v>1.6503909999999999</v>
      </c>
      <c r="V3284" s="13">
        <v>0.60591700000000004</v>
      </c>
      <c r="W3284">
        <v>947</v>
      </c>
      <c r="X3284">
        <v>18</v>
      </c>
      <c r="Z3284" s="10">
        <f>IF($N3284&lt;&gt;0,constants!$L$2,IF($O3284&lt;&gt;0,constants!$M$2,IF($P3284&lt;&gt;0,constants!$N$2,0)))</f>
        <v>1117.99</v>
      </c>
      <c r="AA3284" s="10">
        <f>IF($N3284&lt;&gt;0,constants!$L$2,IF($O3284&lt;&gt;0,constants!$M$2,IF($P3284&lt;&gt;0,constants!$P$2,0)))</f>
        <v>4051.45</v>
      </c>
      <c r="AB3284" s="11">
        <f>constants!$O$2</f>
        <v>4861.32</v>
      </c>
      <c r="AC3284" s="11">
        <f>VLOOKUP(BWscncns[[#This Row],[scanner]],[0]!ScnrAvgBW,2,FALSE)/1000</f>
        <v>4819.491751072962</v>
      </c>
      <c r="AD3284" s="8">
        <f>(1+$F3284)*Z3284</f>
        <v>1841.8221596713929</v>
      </c>
      <c r="AE3284" s="8">
        <f>(1+$F3284)*AA3284</f>
        <v>6674.5233757016294</v>
      </c>
      <c r="AF3284" s="8">
        <f>(1+$F3284)*AB3284</f>
        <v>8008.7361257736966</v>
      </c>
      <c r="AG3284" s="8">
        <f>(1+$F3284)*AC3284</f>
        <v>7939.8265686452169</v>
      </c>
      <c r="AH3284" s="8">
        <f>(1+$F3284)*$T3284/1000</f>
        <v>1686.97921403904</v>
      </c>
      <c r="AI3284" s="8">
        <f>(1+BWscncns[[#This Row],[pid_error]]*K_p)*BWscncns[[#This Row],[dbw]]/1000</f>
        <v>1355.48960701952</v>
      </c>
      <c r="AJ3284" s="13">
        <f>BWscncns[[#This Row],[Torflow prgrssv alt vote]]/VLOOKUP(BWscncns[[#This Row],[class]],AltBWtotl,2,FALSE)*100</f>
        <v>2.6733873635914351E-2</v>
      </c>
      <c r="AK3284">
        <f>IF(D3284=E3284,1,0)</f>
        <v>1</v>
      </c>
    </row>
    <row r="3285" spans="1:37">
      <c r="A3285" s="1" t="s">
        <v>6637</v>
      </c>
      <c r="B3285" s="1" t="s">
        <v>6638</v>
      </c>
      <c r="C3285">
        <v>1690</v>
      </c>
      <c r="D3285">
        <v>1524911360</v>
      </c>
      <c r="E3285">
        <v>1524911360</v>
      </c>
      <c r="F3285" s="2">
        <v>0.64723148123999996</v>
      </c>
      <c r="G3285" s="2">
        <v>0.64723148123999996</v>
      </c>
      <c r="H3285">
        <v>1686765</v>
      </c>
      <c r="I3285" s="2">
        <v>-0.34398972532799998</v>
      </c>
      <c r="J3285" s="2">
        <v>0</v>
      </c>
      <c r="K3285">
        <v>3</v>
      </c>
      <c r="L3285" s="1" t="s">
        <v>11723</v>
      </c>
      <c r="M3285" s="1" t="s">
        <v>6638</v>
      </c>
      <c r="N3285">
        <v>0</v>
      </c>
      <c r="O3285">
        <v>0</v>
      </c>
      <c r="P3285">
        <v>1</v>
      </c>
      <c r="Q3285">
        <v>0</v>
      </c>
      <c r="R3285" s="19">
        <f>BWscncns[[#This Row],[C fx]]*4+BWscncns[[#This Row],[C fg]]*2+BWscncns[[#This Row],[C fm]]</f>
        <v>1</v>
      </c>
      <c r="S3285">
        <v>1650</v>
      </c>
      <c r="T3285">
        <v>1024000</v>
      </c>
      <c r="U3285" s="13">
        <v>1.6113280000000001</v>
      </c>
      <c r="V3285" s="13">
        <v>0.62060599999999999</v>
      </c>
      <c r="W3285">
        <v>1060</v>
      </c>
      <c r="X3285">
        <v>21</v>
      </c>
      <c r="Z3285" s="10">
        <f>IF($N3285&lt;&gt;0,constants!$L$2,IF($O3285&lt;&gt;0,constants!$M$2,IF($P3285&lt;&gt;0,constants!$N$2,0)))</f>
        <v>1117.99</v>
      </c>
      <c r="AA3285" s="10">
        <f>IF($N3285&lt;&gt;0,constants!$L$2,IF($O3285&lt;&gt;0,constants!$M$2,IF($P3285&lt;&gt;0,constants!$P$2,0)))</f>
        <v>4051.45</v>
      </c>
      <c r="AB3285" s="11">
        <f>constants!$O$2</f>
        <v>4861.32</v>
      </c>
      <c r="AC3285" s="11">
        <f>VLOOKUP(BWscncns[[#This Row],[scanner]],[0]!ScnrAvgBW,2,FALSE)/1000</f>
        <v>6440.9193022088357</v>
      </c>
      <c r="AD3285" s="8">
        <f>(1+$F3285)*Z3285</f>
        <v>1841.5883237115077</v>
      </c>
      <c r="AE3285" s="8">
        <f>(1+$F3285)*AA3285</f>
        <v>6673.6759846697978</v>
      </c>
      <c r="AF3285" s="8">
        <f>(1+$F3285)*AB3285</f>
        <v>8007.7193443816359</v>
      </c>
      <c r="AG3285" s="8">
        <f>(1+$F3285)*AC3285</f>
        <v>10609.685042724768</v>
      </c>
      <c r="AH3285" s="8">
        <f>(1+$F3285)*$T3285/1000</f>
        <v>1686.76503678976</v>
      </c>
      <c r="AI3285" s="8">
        <f>(1+BWscncns[[#This Row],[pid_error]]*K_p)*BWscncns[[#This Row],[dbw]]/1000</f>
        <v>1355.38251839488</v>
      </c>
      <c r="AJ3285" s="13">
        <f>BWscncns[[#This Row],[Torflow prgrssv alt vote]]/VLOOKUP(BWscncns[[#This Row],[class]],AltBWtotl,2,FALSE)*100</f>
        <v>2.6731761562354989E-2</v>
      </c>
      <c r="AK3285">
        <f>IF(D3285=E3285,1,0)</f>
        <v>1</v>
      </c>
    </row>
    <row r="3286" spans="1:37">
      <c r="A3286" s="1" t="s">
        <v>3689</v>
      </c>
      <c r="B3286" s="1" t="s">
        <v>582</v>
      </c>
      <c r="C3286">
        <v>1690</v>
      </c>
      <c r="D3286">
        <v>1525007036</v>
      </c>
      <c r="E3286">
        <v>1525007036</v>
      </c>
      <c r="F3286" s="2">
        <v>0.64614873096000003</v>
      </c>
      <c r="G3286" s="2">
        <v>0.64614873096000003</v>
      </c>
      <c r="H3286">
        <v>1685656</v>
      </c>
      <c r="I3286" s="2">
        <v>0.127395045782</v>
      </c>
      <c r="J3286" s="2">
        <v>0</v>
      </c>
      <c r="K3286">
        <v>3</v>
      </c>
      <c r="L3286" s="1" t="s">
        <v>11600</v>
      </c>
      <c r="M3286" s="1" t="s">
        <v>582</v>
      </c>
      <c r="N3286">
        <v>0</v>
      </c>
      <c r="O3286">
        <v>0</v>
      </c>
      <c r="P3286">
        <v>1</v>
      </c>
      <c r="Q3286">
        <v>0</v>
      </c>
      <c r="R3286" s="19">
        <f>BWscncns[[#This Row],[C fx]]*4+BWscncns[[#This Row],[C fg]]*2+BWscncns[[#This Row],[C fm]]</f>
        <v>1</v>
      </c>
      <c r="S3286">
        <v>1400</v>
      </c>
      <c r="T3286">
        <v>1024000</v>
      </c>
      <c r="U3286" s="13">
        <v>1.3671880000000001</v>
      </c>
      <c r="V3286" s="13">
        <v>0.731429</v>
      </c>
      <c r="W3286">
        <v>1740</v>
      </c>
      <c r="X3286">
        <v>34</v>
      </c>
      <c r="Z3286" s="10">
        <f>IF($N3286&lt;&gt;0,constants!$L$2,IF($O3286&lt;&gt;0,constants!$M$2,IF($P3286&lt;&gt;0,constants!$N$2,0)))</f>
        <v>1117.99</v>
      </c>
      <c r="AA3286" s="10">
        <f>IF($N3286&lt;&gt;0,constants!$L$2,IF($O3286&lt;&gt;0,constants!$M$2,IF($P3286&lt;&gt;0,constants!$P$2,0)))</f>
        <v>4051.45</v>
      </c>
      <c r="AB3286" s="11">
        <f>constants!$O$2</f>
        <v>4861.32</v>
      </c>
      <c r="AC3286" s="11">
        <f>VLOOKUP(BWscncns[[#This Row],[scanner]],[0]!ScnrAvgBW,2,FALSE)/1000</f>
        <v>6440.9193022088357</v>
      </c>
      <c r="AD3286" s="8">
        <f>(1+$F3286)*Z3286</f>
        <v>1840.3778197259705</v>
      </c>
      <c r="AE3286" s="8">
        <f>(1+$F3286)*AA3286</f>
        <v>6669.2892760478917</v>
      </c>
      <c r="AF3286" s="8">
        <f>(1+$F3286)*AB3286</f>
        <v>8002.4557487904667</v>
      </c>
      <c r="AG3286" s="8">
        <f>(1+$F3286)*AC3286</f>
        <v>10602.711135546844</v>
      </c>
      <c r="AH3286" s="8">
        <f>(1+$F3286)*$T3286/1000</f>
        <v>1685.65630050304</v>
      </c>
      <c r="AI3286" s="8">
        <f>(1+BWscncns[[#This Row],[pid_error]]*K_p)*BWscncns[[#This Row],[dbw]]/1000</f>
        <v>1354.8281502515201</v>
      </c>
      <c r="AJ3286" s="13">
        <f>BWscncns[[#This Row],[Torflow prgrssv alt vote]]/VLOOKUP(BWscncns[[#This Row],[class]],AltBWtotl,2,FALSE)*100</f>
        <v>2.6720827942638834E-2</v>
      </c>
      <c r="AK3286">
        <f>IF(D3286=E3286,1,0)</f>
        <v>1</v>
      </c>
    </row>
    <row r="3287" spans="1:37">
      <c r="A3287" s="1" t="s">
        <v>9373</v>
      </c>
      <c r="B3287" s="1" t="s">
        <v>49</v>
      </c>
      <c r="C3287">
        <v>1690</v>
      </c>
      <c r="D3287">
        <v>1524995209</v>
      </c>
      <c r="E3287">
        <v>1524995209</v>
      </c>
      <c r="F3287" s="2">
        <v>0.64601207719999998</v>
      </c>
      <c r="G3287" s="2">
        <v>0.64601207719999998</v>
      </c>
      <c r="H3287">
        <v>1685516</v>
      </c>
      <c r="I3287" s="2">
        <v>1.9167623117999999E-3</v>
      </c>
      <c r="J3287" s="2">
        <v>0</v>
      </c>
      <c r="K3287">
        <v>3</v>
      </c>
      <c r="L3287" s="1" t="s">
        <v>11632</v>
      </c>
      <c r="M3287" s="1" t="s">
        <v>49</v>
      </c>
      <c r="N3287">
        <v>0</v>
      </c>
      <c r="O3287">
        <v>0</v>
      </c>
      <c r="P3287">
        <v>1</v>
      </c>
      <c r="Q3287">
        <v>0</v>
      </c>
      <c r="R3287" s="19">
        <f>BWscncns[[#This Row],[C fx]]*4+BWscncns[[#This Row],[C fg]]*2+BWscncns[[#This Row],[C fm]]</f>
        <v>1</v>
      </c>
      <c r="S3287">
        <v>1440</v>
      </c>
      <c r="T3287">
        <v>1024000</v>
      </c>
      <c r="U3287" s="13">
        <v>1.40625</v>
      </c>
      <c r="V3287" s="13">
        <v>0.71111100000000005</v>
      </c>
      <c r="W3287">
        <v>1646</v>
      </c>
      <c r="X3287">
        <v>32</v>
      </c>
      <c r="Z3287" s="10">
        <f>IF($N3287&lt;&gt;0,constants!$L$2,IF($O3287&lt;&gt;0,constants!$M$2,IF($P3287&lt;&gt;0,constants!$N$2,0)))</f>
        <v>1117.99</v>
      </c>
      <c r="AA3287" s="10">
        <f>IF($N3287&lt;&gt;0,constants!$L$2,IF($O3287&lt;&gt;0,constants!$M$2,IF($P3287&lt;&gt;0,constants!$P$2,0)))</f>
        <v>4051.45</v>
      </c>
      <c r="AB3287" s="11">
        <f>constants!$O$2</f>
        <v>4861.32</v>
      </c>
      <c r="AC3287" s="11">
        <f>VLOOKUP(BWscncns[[#This Row],[scanner]],[0]!ScnrAvgBW,2,FALSE)/1000</f>
        <v>6440.9193022088357</v>
      </c>
      <c r="AD3287" s="8">
        <f>(1+$F3287)*Z3287</f>
        <v>1840.225042188828</v>
      </c>
      <c r="AE3287" s="8">
        <f>(1+$F3287)*AA3287</f>
        <v>6668.7356301719392</v>
      </c>
      <c r="AF3287" s="8">
        <f>(1+$F3287)*AB3287</f>
        <v>8001.7914311339036</v>
      </c>
      <c r="AG3287" s="8">
        <f>(1+$F3287)*AC3287</f>
        <v>10601.83095970634</v>
      </c>
      <c r="AH3287" s="8">
        <f>(1+$F3287)*$T3287/1000</f>
        <v>1685.5163670528</v>
      </c>
      <c r="AI3287" s="8">
        <f>(1+BWscncns[[#This Row],[pid_error]]*K_p)*BWscncns[[#This Row],[dbw]]/1000</f>
        <v>1354.7581835264</v>
      </c>
      <c r="AJ3287" s="13">
        <f>BWscncns[[#This Row],[Torflow prgrssv alt vote]]/VLOOKUP(BWscncns[[#This Row],[class]],AltBWtotl,2,FALSE)*100</f>
        <v>2.6719448012037818E-2</v>
      </c>
      <c r="AK3287">
        <f>IF(D3287=E3287,1,0)</f>
        <v>1</v>
      </c>
    </row>
    <row r="3288" spans="1:37">
      <c r="A3288" s="1" t="s">
        <v>8463</v>
      </c>
      <c r="B3288" s="1" t="s">
        <v>8464</v>
      </c>
      <c r="C3288">
        <v>1680</v>
      </c>
      <c r="D3288">
        <v>1524973689</v>
      </c>
      <c r="E3288">
        <v>1524973689</v>
      </c>
      <c r="F3288" s="2">
        <v>0.64520310898400002</v>
      </c>
      <c r="G3288" s="2">
        <v>0.64520310898400002</v>
      </c>
      <c r="H3288">
        <v>1684687</v>
      </c>
      <c r="I3288" s="2">
        <v>0.51394932741400001</v>
      </c>
      <c r="J3288" s="2">
        <v>0</v>
      </c>
      <c r="K3288">
        <v>3</v>
      </c>
      <c r="L3288" s="1" t="s">
        <v>11685</v>
      </c>
      <c r="M3288" s="1" t="s">
        <v>8464</v>
      </c>
      <c r="N3288">
        <v>0</v>
      </c>
      <c r="O3288">
        <v>0</v>
      </c>
      <c r="P3288">
        <v>1</v>
      </c>
      <c r="Q3288">
        <v>0</v>
      </c>
      <c r="R3288" s="19">
        <f>BWscncns[[#This Row],[C fx]]*4+BWscncns[[#This Row],[C fg]]*2+BWscncns[[#This Row],[C fm]]</f>
        <v>1</v>
      </c>
      <c r="S3288">
        <v>1570</v>
      </c>
      <c r="T3288">
        <v>1024000</v>
      </c>
      <c r="U3288" s="13">
        <v>1.5332030000000001</v>
      </c>
      <c r="V3288" s="13">
        <v>0.65222899999999995</v>
      </c>
      <c r="W3288">
        <v>1252</v>
      </c>
      <c r="X3288">
        <v>25</v>
      </c>
      <c r="Z3288" s="10">
        <f>IF($N3288&lt;&gt;0,constants!$L$2,IF($O3288&lt;&gt;0,constants!$M$2,IF($P3288&lt;&gt;0,constants!$N$2,0)))</f>
        <v>1117.99</v>
      </c>
      <c r="AA3288" s="10">
        <f>IF($N3288&lt;&gt;0,constants!$L$2,IF($O3288&lt;&gt;0,constants!$M$2,IF($P3288&lt;&gt;0,constants!$P$2,0)))</f>
        <v>4051.45</v>
      </c>
      <c r="AB3288" s="11">
        <f>constants!$O$2</f>
        <v>4861.32</v>
      </c>
      <c r="AC3288" s="11">
        <f>VLOOKUP(BWscncns[[#This Row],[scanner]],[0]!ScnrAvgBW,2,FALSE)/1000</f>
        <v>6440.9193022088357</v>
      </c>
      <c r="AD3288" s="8">
        <f>(1+$F3288)*Z3288</f>
        <v>1839.3206238130222</v>
      </c>
      <c r="AE3288" s="8">
        <f>(1+$F3288)*AA3288</f>
        <v>6665.4581358932264</v>
      </c>
      <c r="AF3288" s="8">
        <f>(1+$F3288)*AB3288</f>
        <v>7997.8587777660987</v>
      </c>
      <c r="AG3288" s="8">
        <f>(1+$F3288)*AC3288</f>
        <v>10596.620460709033</v>
      </c>
      <c r="AH3288" s="8">
        <f>(1+$F3288)*$T3288/1000</f>
        <v>1684.687983599616</v>
      </c>
      <c r="AI3288" s="8">
        <f>(1+BWscncns[[#This Row],[pid_error]]*K_p)*BWscncns[[#This Row],[dbw]]/1000</f>
        <v>1354.343991799808</v>
      </c>
      <c r="AJ3288" s="13">
        <f>BWscncns[[#This Row],[Torflow prgrssv alt vote]]/VLOOKUP(BWscncns[[#This Row],[class]],AltBWtotl,2,FALSE)*100</f>
        <v>2.6711279045472224E-2</v>
      </c>
      <c r="AK3288">
        <f>IF(D3288=E3288,1,0)</f>
        <v>1</v>
      </c>
    </row>
    <row r="3289" spans="1:37">
      <c r="A3289" s="1" t="s">
        <v>5890</v>
      </c>
      <c r="B3289" s="1" t="s">
        <v>5891</v>
      </c>
      <c r="C3289">
        <v>1680</v>
      </c>
      <c r="D3289">
        <v>1524997615</v>
      </c>
      <c r="E3289">
        <v>1524997615</v>
      </c>
      <c r="F3289" s="2">
        <v>0.64469663785499998</v>
      </c>
      <c r="G3289" s="2">
        <v>0.64469663785499998</v>
      </c>
      <c r="H3289">
        <v>1684169</v>
      </c>
      <c r="I3289" s="2">
        <v>0.227886680743</v>
      </c>
      <c r="J3289" s="2">
        <v>0</v>
      </c>
      <c r="K3289">
        <v>3</v>
      </c>
      <c r="L3289" s="1" t="s">
        <v>11639</v>
      </c>
      <c r="M3289" s="1" t="s">
        <v>5891</v>
      </c>
      <c r="N3289">
        <v>0</v>
      </c>
      <c r="O3289">
        <v>0</v>
      </c>
      <c r="P3289">
        <v>1</v>
      </c>
      <c r="Q3289">
        <v>0</v>
      </c>
      <c r="R3289" s="19">
        <f>BWscncns[[#This Row],[C fx]]*4+BWscncns[[#This Row],[C fg]]*2+BWscncns[[#This Row],[C fm]]</f>
        <v>1</v>
      </c>
      <c r="S3289">
        <v>1400</v>
      </c>
      <c r="T3289">
        <v>1024000</v>
      </c>
      <c r="U3289" s="13">
        <v>1.3671880000000001</v>
      </c>
      <c r="V3289" s="13">
        <v>0.731429</v>
      </c>
      <c r="W3289">
        <v>1745</v>
      </c>
      <c r="X3289">
        <v>34</v>
      </c>
      <c r="Z3289" s="10">
        <f>IF($N3289&lt;&gt;0,constants!$L$2,IF($O3289&lt;&gt;0,constants!$M$2,IF($P3289&lt;&gt;0,constants!$N$2,0)))</f>
        <v>1117.99</v>
      </c>
      <c r="AA3289" s="10">
        <f>IF($N3289&lt;&gt;0,constants!$L$2,IF($O3289&lt;&gt;0,constants!$M$2,IF($P3289&lt;&gt;0,constants!$P$2,0)))</f>
        <v>4051.45</v>
      </c>
      <c r="AB3289" s="11">
        <f>constants!$O$2</f>
        <v>4861.32</v>
      </c>
      <c r="AC3289" s="11">
        <f>VLOOKUP(BWscncns[[#This Row],[scanner]],[0]!ScnrAvgBW,2,FALSE)/1000</f>
        <v>6440.9193022088357</v>
      </c>
      <c r="AD3289" s="8">
        <f>(1+$F3289)*Z3289</f>
        <v>1838.7543941555116</v>
      </c>
      <c r="AE3289" s="8">
        <f>(1+$F3289)*AA3289</f>
        <v>6663.4061934376396</v>
      </c>
      <c r="AF3289" s="8">
        <f>(1+$F3289)*AB3289</f>
        <v>7995.3966595372685</v>
      </c>
      <c r="AG3289" s="8">
        <f>(1+$F3289)*AC3289</f>
        <v>10593.358321038246</v>
      </c>
      <c r="AH3289" s="8">
        <f>(1+$F3289)*$T3289/1000</f>
        <v>1684.1693571635201</v>
      </c>
      <c r="AI3289" s="8">
        <f>(1+BWscncns[[#This Row],[pid_error]]*K_p)*BWscncns[[#This Row],[dbw]]/1000</f>
        <v>1354.08467858176</v>
      </c>
      <c r="AJ3289" s="13">
        <f>BWscncns[[#This Row],[Torflow prgrssv alt vote]]/VLOOKUP(BWscncns[[#This Row],[class]],AltBWtotl,2,FALSE)*100</f>
        <v>2.6706164696555408E-2</v>
      </c>
      <c r="AK3289">
        <f>IF(D3289=E3289,1,0)</f>
        <v>1</v>
      </c>
    </row>
    <row r="3290" spans="1:37">
      <c r="A3290" s="1" t="s">
        <v>5686</v>
      </c>
      <c r="B3290" s="1" t="s">
        <v>5687</v>
      </c>
      <c r="C3290">
        <v>1380</v>
      </c>
      <c r="D3290">
        <v>1524956694</v>
      </c>
      <c r="E3290">
        <v>1524956694</v>
      </c>
      <c r="F3290" s="2">
        <v>4.4914618347000002E-2</v>
      </c>
      <c r="G3290" s="2">
        <v>4.4914618347000002E-2</v>
      </c>
      <c r="H3290">
        <v>1383542</v>
      </c>
      <c r="I3290" s="2">
        <v>0.27335241969399998</v>
      </c>
      <c r="J3290" s="2">
        <v>0</v>
      </c>
      <c r="K3290">
        <v>5</v>
      </c>
      <c r="L3290" s="1" t="s">
        <v>11836</v>
      </c>
      <c r="M3290" s="1" t="s">
        <v>5687</v>
      </c>
      <c r="N3290">
        <v>0</v>
      </c>
      <c r="O3290">
        <v>0</v>
      </c>
      <c r="P3290">
        <v>1</v>
      </c>
      <c r="Q3290">
        <v>0</v>
      </c>
      <c r="R3290" s="19">
        <f>BWscncns[[#This Row],[C fx]]*4+BWscncns[[#This Row],[C fg]]*2+BWscncns[[#This Row],[C fm]]</f>
        <v>1</v>
      </c>
      <c r="S3290">
        <v>921</v>
      </c>
      <c r="T3290">
        <v>1324072</v>
      </c>
      <c r="U3290" s="13">
        <v>0.69558200000000003</v>
      </c>
      <c r="V3290" s="13">
        <v>1.437646</v>
      </c>
      <c r="W3290">
        <v>4290</v>
      </c>
      <c r="X3290">
        <v>85</v>
      </c>
      <c r="Z3290" s="10">
        <f>IF($N3290&lt;&gt;0,constants!$L$2,IF($O3290&lt;&gt;0,constants!$M$2,IF($P3290&lt;&gt;0,constants!$N$2,0)))</f>
        <v>1117.99</v>
      </c>
      <c r="AA3290" s="10">
        <f>IF($N3290&lt;&gt;0,constants!$L$2,IF($O3290&lt;&gt;0,constants!$M$2,IF($P3290&lt;&gt;0,constants!$P$2,0)))</f>
        <v>4051.45</v>
      </c>
      <c r="AB3290" s="11">
        <f>constants!$O$2</f>
        <v>4861.32</v>
      </c>
      <c r="AC3290" s="11">
        <f>VLOOKUP(BWscncns[[#This Row],[scanner]],[0]!ScnrAvgBW,2,FALSE)/1000</f>
        <v>3794.4265750962772</v>
      </c>
      <c r="AD3290" s="8">
        <f>(1+$F3290)*Z3290</f>
        <v>1168.2040941657624</v>
      </c>
      <c r="AE3290" s="8">
        <f>(1+$F3290)*AA3290</f>
        <v>4233.4193305019526</v>
      </c>
      <c r="AF3290" s="8">
        <f>(1+$F3290)*AB3290</f>
        <v>5079.6643324626375</v>
      </c>
      <c r="AG3290" s="8">
        <f>(1+$F3290)*AC3290</f>
        <v>3964.8517965624405</v>
      </c>
      <c r="AH3290" s="8">
        <f>(1+$F3290)*$T3290/1000</f>
        <v>1383.5421885439489</v>
      </c>
      <c r="AI3290" s="8">
        <f>(1+BWscncns[[#This Row],[pid_error]]*K_p)*BWscncns[[#This Row],[dbw]]/1000</f>
        <v>1353.8070942719746</v>
      </c>
      <c r="AJ3290" s="13">
        <f>BWscncns[[#This Row],[Torflow prgrssv alt vote]]/VLOOKUP(BWscncns[[#This Row],[class]],AltBWtotl,2,FALSE)*100</f>
        <v>2.6700689992933419E-2</v>
      </c>
      <c r="AK3290">
        <f>IF(D3290=E3290,1,0)</f>
        <v>1</v>
      </c>
    </row>
    <row r="3291" spans="1:37">
      <c r="A3291" s="1" t="s">
        <v>3725</v>
      </c>
      <c r="B3291" s="1" t="s">
        <v>3726</v>
      </c>
      <c r="C3291">
        <v>1660</v>
      </c>
      <c r="D3291">
        <v>1524988531</v>
      </c>
      <c r="E3291">
        <v>1524988531</v>
      </c>
      <c r="F3291" s="2">
        <v>0.58161485464999996</v>
      </c>
      <c r="G3291" s="2">
        <v>0.58161485464999996</v>
      </c>
      <c r="H3291">
        <v>1658443</v>
      </c>
      <c r="I3291" s="2">
        <v>-0.29404037093800001</v>
      </c>
      <c r="J3291" s="2">
        <v>0</v>
      </c>
      <c r="K3291">
        <v>3</v>
      </c>
      <c r="L3291" s="1" t="s">
        <v>11591</v>
      </c>
      <c r="M3291" s="1" t="s">
        <v>3726</v>
      </c>
      <c r="N3291">
        <v>0</v>
      </c>
      <c r="O3291">
        <v>0</v>
      </c>
      <c r="P3291">
        <v>1</v>
      </c>
      <c r="Q3291">
        <v>0</v>
      </c>
      <c r="R3291" s="19">
        <f>BWscncns[[#This Row],[C fx]]*4+BWscncns[[#This Row],[C fg]]*2+BWscncns[[#This Row],[C fm]]</f>
        <v>1</v>
      </c>
      <c r="S3291">
        <v>1310</v>
      </c>
      <c r="T3291">
        <v>1048576</v>
      </c>
      <c r="U3291" s="13">
        <v>1.2493129999999999</v>
      </c>
      <c r="V3291" s="13">
        <v>0.80044000000000004</v>
      </c>
      <c r="W3291">
        <v>2154</v>
      </c>
      <c r="X3291">
        <v>43</v>
      </c>
      <c r="Z3291" s="10">
        <f>IF($N3291&lt;&gt;0,constants!$L$2,IF($O3291&lt;&gt;0,constants!$M$2,IF($P3291&lt;&gt;0,constants!$N$2,0)))</f>
        <v>1117.99</v>
      </c>
      <c r="AA3291" s="10">
        <f>IF($N3291&lt;&gt;0,constants!$L$2,IF($O3291&lt;&gt;0,constants!$M$2,IF($P3291&lt;&gt;0,constants!$P$2,0)))</f>
        <v>4051.45</v>
      </c>
      <c r="AB3291" s="11">
        <f>constants!$O$2</f>
        <v>4861.32</v>
      </c>
      <c r="AC3291" s="11">
        <f>VLOOKUP(BWscncns[[#This Row],[scanner]],[0]!ScnrAvgBW,2,FALSE)/1000</f>
        <v>6440.9193022088357</v>
      </c>
      <c r="AD3291" s="8">
        <f>(1+$F3291)*Z3291</f>
        <v>1768.2295913501534</v>
      </c>
      <c r="AE3291" s="8">
        <f>(1+$F3291)*AA3291</f>
        <v>6407.833502871742</v>
      </c>
      <c r="AF3291" s="8">
        <f>(1+$F3291)*AB3291</f>
        <v>7688.7359252071374</v>
      </c>
      <c r="AG3291" s="8">
        <f>(1+$F3291)*AC3291</f>
        <v>10187.053645975408</v>
      </c>
      <c r="AH3291" s="8">
        <f>(1+$F3291)*$T3291/1000</f>
        <v>1658.4433778294783</v>
      </c>
      <c r="AI3291" s="8">
        <f>(1+BWscncns[[#This Row],[pid_error]]*K_p)*BWscncns[[#This Row],[dbw]]/1000</f>
        <v>1353.5096889147392</v>
      </c>
      <c r="AJ3291" s="13">
        <f>BWscncns[[#This Row],[Torflow prgrssv alt vote]]/VLOOKUP(BWscncns[[#This Row],[class]],AltBWtotl,2,FALSE)*100</f>
        <v>2.6694824365341881E-2</v>
      </c>
      <c r="AK3291">
        <f>IF(D3291=E3291,1,0)</f>
        <v>1</v>
      </c>
    </row>
    <row r="3292" spans="1:37">
      <c r="A3292" s="1" t="s">
        <v>23</v>
      </c>
      <c r="B3292" s="1" t="s">
        <v>24</v>
      </c>
      <c r="C3292">
        <v>1370</v>
      </c>
      <c r="D3292">
        <v>1524926764</v>
      </c>
      <c r="E3292">
        <v>1524926764</v>
      </c>
      <c r="F3292" s="2">
        <v>2.2993449272600001E-2</v>
      </c>
      <c r="G3292" s="2">
        <v>2.2993449272600001E-2</v>
      </c>
      <c r="H3292">
        <v>1367046</v>
      </c>
      <c r="I3292" s="2">
        <v>-8.3791689788000005E-3</v>
      </c>
      <c r="J3292" s="2">
        <v>0</v>
      </c>
      <c r="K3292">
        <v>5</v>
      </c>
      <c r="L3292" s="1" t="s">
        <v>11814</v>
      </c>
      <c r="M3292" s="1" t="s">
        <v>24</v>
      </c>
      <c r="N3292">
        <v>0</v>
      </c>
      <c r="O3292">
        <v>0</v>
      </c>
      <c r="P3292">
        <v>1</v>
      </c>
      <c r="Q3292">
        <v>0</v>
      </c>
      <c r="R3292" s="19">
        <f>BWscncns[[#This Row],[C fx]]*4+BWscncns[[#This Row],[C fg]]*2+BWscncns[[#This Row],[C fm]]</f>
        <v>1</v>
      </c>
      <c r="S3292">
        <v>1370</v>
      </c>
      <c r="T3292">
        <v>1336320</v>
      </c>
      <c r="U3292" s="13">
        <v>1.025204</v>
      </c>
      <c r="V3292" s="13">
        <v>0.97541599999999995</v>
      </c>
      <c r="W3292">
        <v>3114</v>
      </c>
      <c r="X3292">
        <v>62</v>
      </c>
      <c r="Z3292" s="10">
        <f>IF($N3292&lt;&gt;0,constants!$L$2,IF($O3292&lt;&gt;0,constants!$M$2,IF($P3292&lt;&gt;0,constants!$N$2,0)))</f>
        <v>1117.99</v>
      </c>
      <c r="AA3292" s="10">
        <f>IF($N3292&lt;&gt;0,constants!$L$2,IF($O3292&lt;&gt;0,constants!$M$2,IF($P3292&lt;&gt;0,constants!$P$2,0)))</f>
        <v>4051.45</v>
      </c>
      <c r="AB3292" s="11">
        <f>constants!$O$2</f>
        <v>4861.32</v>
      </c>
      <c r="AC3292" s="11">
        <f>VLOOKUP(BWscncns[[#This Row],[scanner]],[0]!ScnrAvgBW,2,FALSE)/1000</f>
        <v>3794.4265750962772</v>
      </c>
      <c r="AD3292" s="8">
        <f>(1+$F3292)*Z3292</f>
        <v>1143.6964463522741</v>
      </c>
      <c r="AE3292" s="8">
        <f>(1+$F3292)*AA3292</f>
        <v>4144.6068100554749</v>
      </c>
      <c r="AF3292" s="8">
        <f>(1+$F3292)*AB3292</f>
        <v>4973.0985148178761</v>
      </c>
      <c r="AG3292" s="8">
        <f>(1+$F3292)*AC3292</f>
        <v>3881.673530069359</v>
      </c>
      <c r="AH3292" s="8">
        <f>(1+$F3292)*$T3292/1000</f>
        <v>1367.046606131961</v>
      </c>
      <c r="AI3292" s="8">
        <f>(1+BWscncns[[#This Row],[pid_error]]*K_p)*BWscncns[[#This Row],[dbw]]/1000</f>
        <v>1351.6833030659805</v>
      </c>
      <c r="AJ3292" s="13">
        <f>BWscncns[[#This Row],[Torflow prgrssv alt vote]]/VLOOKUP(BWscncns[[#This Row],[class]],AltBWtotl,2,FALSE)*100</f>
        <v>2.6658803160724536E-2</v>
      </c>
      <c r="AK3292">
        <f>IF(D3292=E3292,1,0)</f>
        <v>1</v>
      </c>
    </row>
    <row r="3293" spans="1:37">
      <c r="A3293" s="1" t="s">
        <v>663</v>
      </c>
      <c r="B3293" s="1" t="s">
        <v>664</v>
      </c>
      <c r="C3293">
        <v>1170</v>
      </c>
      <c r="D3293">
        <v>1524950158</v>
      </c>
      <c r="E3293">
        <v>1524950158</v>
      </c>
      <c r="F3293" s="2">
        <v>-0.240651275902</v>
      </c>
      <c r="G3293" s="2">
        <v>-0.240651275902</v>
      </c>
      <c r="H3293">
        <v>1166359</v>
      </c>
      <c r="I3293" s="2">
        <v>0.44970636642400003</v>
      </c>
      <c r="J3293" s="2">
        <v>0</v>
      </c>
      <c r="K3293">
        <v>7</v>
      </c>
      <c r="L3293" s="1" t="s">
        <v>11891</v>
      </c>
      <c r="M3293" s="1" t="s">
        <v>664</v>
      </c>
      <c r="N3293">
        <v>0</v>
      </c>
      <c r="O3293">
        <v>0</v>
      </c>
      <c r="P3293">
        <v>1</v>
      </c>
      <c r="Q3293">
        <v>0</v>
      </c>
      <c r="R3293" s="19">
        <f>BWscncns[[#This Row],[C fx]]*4+BWscncns[[#This Row],[C fg]]*2+BWscncns[[#This Row],[C fm]]</f>
        <v>1</v>
      </c>
      <c r="S3293">
        <v>1170</v>
      </c>
      <c r="T3293">
        <v>1536000</v>
      </c>
      <c r="U3293" s="13">
        <v>0.76171900000000003</v>
      </c>
      <c r="V3293" s="13">
        <v>1.312821</v>
      </c>
      <c r="W3293">
        <v>4099</v>
      </c>
      <c r="X3293">
        <v>81</v>
      </c>
      <c r="Z3293" s="10">
        <f>IF($N3293&lt;&gt;0,constants!$L$2,IF($O3293&lt;&gt;0,constants!$M$2,IF($P3293&lt;&gt;0,constants!$N$2,0)))</f>
        <v>1117.99</v>
      </c>
      <c r="AA3293" s="10">
        <f>IF($N3293&lt;&gt;0,constants!$L$2,IF($O3293&lt;&gt;0,constants!$M$2,IF($P3293&lt;&gt;0,constants!$P$2,0)))</f>
        <v>4051.45</v>
      </c>
      <c r="AB3293" s="11">
        <f>constants!$O$2</f>
        <v>4861.32</v>
      </c>
      <c r="AC3293" s="11">
        <f>VLOOKUP(BWscncns[[#This Row],[scanner]],[0]!ScnrAvgBW,2,FALSE)/1000</f>
        <v>885.64026081730776</v>
      </c>
      <c r="AD3293" s="8">
        <f>(1+$F3293)*Z3293</f>
        <v>848.94428005432303</v>
      </c>
      <c r="AE3293" s="8">
        <f>(1+$F3293)*AA3293</f>
        <v>3076.463388246842</v>
      </c>
      <c r="AF3293" s="8">
        <f>(1+$F3293)*AB3293</f>
        <v>3691.4371394320892</v>
      </c>
      <c r="AG3293" s="8">
        <f>(1+$F3293)*AC3293</f>
        <v>672.50980206144266</v>
      </c>
      <c r="AH3293" s="8">
        <f>(1+$F3293)*$T3293/1000</f>
        <v>1166.3596402145279</v>
      </c>
      <c r="AI3293" s="8">
        <f>(1+BWscncns[[#This Row],[pid_error]]*K_p)*BWscncns[[#This Row],[dbw]]/1000</f>
        <v>1351.179820107264</v>
      </c>
      <c r="AJ3293" s="13">
        <f>BWscncns[[#This Row],[Torflow prgrssv alt vote]]/VLOOKUP(BWscncns[[#This Row],[class]],AltBWtotl,2,FALSE)*100</f>
        <v>2.6648873132691524E-2</v>
      </c>
      <c r="AK3293">
        <f>IF(D3293=E3293,1,0)</f>
        <v>1</v>
      </c>
    </row>
    <row r="3294" spans="1:37">
      <c r="A3294" s="1" t="s">
        <v>2753</v>
      </c>
      <c r="B3294" s="1" t="s">
        <v>49</v>
      </c>
      <c r="C3294">
        <v>1680</v>
      </c>
      <c r="D3294">
        <v>1524962626</v>
      </c>
      <c r="E3294">
        <v>1524962626</v>
      </c>
      <c r="F3294" s="2">
        <v>0.63773044321000005</v>
      </c>
      <c r="G3294" s="2">
        <v>0.63773044321000005</v>
      </c>
      <c r="H3294">
        <v>1677035</v>
      </c>
      <c r="I3294" s="2">
        <v>0.302354336911</v>
      </c>
      <c r="J3294" s="2">
        <v>0</v>
      </c>
      <c r="K3294">
        <v>3</v>
      </c>
      <c r="L3294" s="1" t="s">
        <v>11737</v>
      </c>
      <c r="M3294" s="1" t="s">
        <v>49</v>
      </c>
      <c r="N3294">
        <v>0</v>
      </c>
      <c r="O3294">
        <v>0</v>
      </c>
      <c r="P3294">
        <v>1</v>
      </c>
      <c r="Q3294">
        <v>0</v>
      </c>
      <c r="R3294" s="19">
        <f>BWscncns[[#This Row],[C fx]]*4+BWscncns[[#This Row],[C fg]]*2+BWscncns[[#This Row],[C fm]]</f>
        <v>1</v>
      </c>
      <c r="S3294">
        <v>1480</v>
      </c>
      <c r="T3294">
        <v>1024000</v>
      </c>
      <c r="U3294" s="13">
        <v>1.4453119999999999</v>
      </c>
      <c r="V3294" s="13">
        <v>0.69189199999999995</v>
      </c>
      <c r="W3294">
        <v>1541</v>
      </c>
      <c r="X3294">
        <v>30</v>
      </c>
      <c r="Z3294" s="10">
        <f>IF($N3294&lt;&gt;0,constants!$L$2,IF($O3294&lt;&gt;0,constants!$M$2,IF($P3294&lt;&gt;0,constants!$N$2,0)))</f>
        <v>1117.99</v>
      </c>
      <c r="AA3294" s="10">
        <f>IF($N3294&lt;&gt;0,constants!$L$2,IF($O3294&lt;&gt;0,constants!$M$2,IF($P3294&lt;&gt;0,constants!$P$2,0)))</f>
        <v>4051.45</v>
      </c>
      <c r="AB3294" s="11">
        <f>constants!$O$2</f>
        <v>4861.32</v>
      </c>
      <c r="AC3294" s="11">
        <f>VLOOKUP(BWscncns[[#This Row],[scanner]],[0]!ScnrAvgBW,2,FALSE)/1000</f>
        <v>6440.9193022088357</v>
      </c>
      <c r="AD3294" s="8">
        <f>(1+$F3294)*Z3294</f>
        <v>1830.9662582043482</v>
      </c>
      <c r="AE3294" s="8">
        <f>(1+$F3294)*AA3294</f>
        <v>6635.1830041431549</v>
      </c>
      <c r="AF3294" s="8">
        <f>(1+$F3294)*AB3294</f>
        <v>7961.531758185638</v>
      </c>
      <c r="AG3294" s="8">
        <f>(1+$F3294)*AC3294</f>
        <v>10548.489623486321</v>
      </c>
      <c r="AH3294" s="8">
        <f>(1+$F3294)*$T3294/1000</f>
        <v>1677.0359738470402</v>
      </c>
      <c r="AI3294" s="8">
        <f>(1+BWscncns[[#This Row],[pid_error]]*K_p)*BWscncns[[#This Row],[dbw]]/1000</f>
        <v>1350.5179869235201</v>
      </c>
      <c r="AJ3294" s="13">
        <f>BWscncns[[#This Row],[Torflow prgrssv alt vote]]/VLOOKUP(BWscncns[[#This Row],[class]],AltBWtotl,2,FALSE)*100</f>
        <v>2.663582001549266E-2</v>
      </c>
      <c r="AK3294">
        <f>IF(D3294=E3294,1,0)</f>
        <v>1</v>
      </c>
    </row>
    <row r="3295" spans="1:37">
      <c r="A3295" s="1" t="s">
        <v>10704</v>
      </c>
      <c r="B3295" s="1" t="s">
        <v>10705</v>
      </c>
      <c r="C3295">
        <v>623</v>
      </c>
      <c r="D3295">
        <v>1525001744</v>
      </c>
      <c r="E3295">
        <v>1525001744</v>
      </c>
      <c r="F3295" s="2">
        <v>-0.69953630532400002</v>
      </c>
      <c r="G3295" s="2">
        <v>-0.69953630532400002</v>
      </c>
      <c r="H3295">
        <v>623136</v>
      </c>
      <c r="I3295" s="2">
        <v>7.3291031980000004E-2</v>
      </c>
      <c r="J3295" s="2">
        <v>0</v>
      </c>
      <c r="K3295">
        <v>7</v>
      </c>
      <c r="L3295" s="1" t="s">
        <v>11918</v>
      </c>
      <c r="M3295" s="1" t="s">
        <v>10705</v>
      </c>
      <c r="N3295">
        <v>0</v>
      </c>
      <c r="O3295">
        <v>0</v>
      </c>
      <c r="P3295">
        <v>1</v>
      </c>
      <c r="Q3295">
        <v>0</v>
      </c>
      <c r="R3295" s="19">
        <f>BWscncns[[#This Row],[C fx]]*4+BWscncns[[#This Row],[C fg]]*2+BWscncns[[#This Row],[C fm]]</f>
        <v>1</v>
      </c>
      <c r="S3295">
        <v>623</v>
      </c>
      <c r="T3295">
        <v>2073916</v>
      </c>
      <c r="U3295" s="13">
        <v>0.300398</v>
      </c>
      <c r="V3295" s="13">
        <v>3.3289179999999998</v>
      </c>
      <c r="W3295">
        <v>5476</v>
      </c>
      <c r="X3295">
        <v>109</v>
      </c>
      <c r="Z3295" s="10">
        <f>IF($N3295&lt;&gt;0,constants!$L$2,IF($O3295&lt;&gt;0,constants!$M$2,IF($P3295&lt;&gt;0,constants!$N$2,0)))</f>
        <v>1117.99</v>
      </c>
      <c r="AA3295" s="10">
        <f>IF($N3295&lt;&gt;0,constants!$L$2,IF($O3295&lt;&gt;0,constants!$M$2,IF($P3295&lt;&gt;0,constants!$P$2,0)))</f>
        <v>4051.45</v>
      </c>
      <c r="AB3295" s="11">
        <f>constants!$O$2</f>
        <v>4861.32</v>
      </c>
      <c r="AC3295" s="11">
        <f>VLOOKUP(BWscncns[[#This Row],[scanner]],[0]!ScnrAvgBW,2,FALSE)/1000</f>
        <v>885.64026081730776</v>
      </c>
      <c r="AD3295" s="8">
        <f>(1+$F3295)*Z3295</f>
        <v>335.91540601082124</v>
      </c>
      <c r="AE3295" s="8">
        <f>(1+$F3295)*AA3295</f>
        <v>1217.31363579508</v>
      </c>
      <c r="AF3295" s="8">
        <f>(1+$F3295)*AB3295</f>
        <v>1460.6501682023322</v>
      </c>
      <c r="AG3295" s="8">
        <f>(1+$F3295)*AC3295</f>
        <v>266.10274491898457</v>
      </c>
      <c r="AH3295" s="8">
        <f>(1+$F3295)*$T3295/1000</f>
        <v>623.13646380767125</v>
      </c>
      <c r="AI3295" s="8">
        <f>(1+BWscncns[[#This Row],[pid_error]]*K_p)*BWscncns[[#This Row],[dbw]]/1000</f>
        <v>1348.5262319038357</v>
      </c>
      <c r="AJ3295" s="13">
        <f>BWscncns[[#This Row],[Torflow prgrssv alt vote]]/VLOOKUP(BWscncns[[#This Row],[class]],AltBWtotl,2,FALSE)*100</f>
        <v>2.6596537289358728E-2</v>
      </c>
      <c r="AK3295">
        <f>IF(D3295=E3295,1,0)</f>
        <v>1</v>
      </c>
    </row>
    <row r="3296" spans="1:37">
      <c r="A3296" s="1" t="s">
        <v>3253</v>
      </c>
      <c r="B3296" s="1" t="s">
        <v>3254</v>
      </c>
      <c r="C3296">
        <v>1670</v>
      </c>
      <c r="D3296">
        <v>1525007036</v>
      </c>
      <c r="E3296">
        <v>1525007036</v>
      </c>
      <c r="F3296" s="2">
        <v>0.63326070771599996</v>
      </c>
      <c r="G3296" s="2">
        <v>0.63326070771599996</v>
      </c>
      <c r="H3296">
        <v>1672458</v>
      </c>
      <c r="I3296" s="2">
        <v>2.5254172652100001E-2</v>
      </c>
      <c r="J3296" s="2">
        <v>0</v>
      </c>
      <c r="K3296">
        <v>3</v>
      </c>
      <c r="L3296" s="1" t="s">
        <v>11600</v>
      </c>
      <c r="M3296" s="1" t="s">
        <v>3254</v>
      </c>
      <c r="N3296">
        <v>0</v>
      </c>
      <c r="O3296">
        <v>0</v>
      </c>
      <c r="P3296">
        <v>1</v>
      </c>
      <c r="Q3296">
        <v>0</v>
      </c>
      <c r="R3296" s="19">
        <f>BWscncns[[#This Row],[C fx]]*4+BWscncns[[#This Row],[C fg]]*2+BWscncns[[#This Row],[C fm]]</f>
        <v>1</v>
      </c>
      <c r="S3296">
        <v>1410</v>
      </c>
      <c r="T3296">
        <v>1024000</v>
      </c>
      <c r="U3296" s="13">
        <v>1.3769530000000001</v>
      </c>
      <c r="V3296" s="13">
        <v>0.72624100000000003</v>
      </c>
      <c r="W3296">
        <v>1717</v>
      </c>
      <c r="X3296">
        <v>34</v>
      </c>
      <c r="Z3296" s="10">
        <f>IF($N3296&lt;&gt;0,constants!$L$2,IF($O3296&lt;&gt;0,constants!$M$2,IF($P3296&lt;&gt;0,constants!$N$2,0)))</f>
        <v>1117.99</v>
      </c>
      <c r="AA3296" s="10">
        <f>IF($N3296&lt;&gt;0,constants!$L$2,IF($O3296&lt;&gt;0,constants!$M$2,IF($P3296&lt;&gt;0,constants!$P$2,0)))</f>
        <v>4051.45</v>
      </c>
      <c r="AB3296" s="11">
        <f>constants!$O$2</f>
        <v>4861.32</v>
      </c>
      <c r="AC3296" s="11">
        <f>VLOOKUP(BWscncns[[#This Row],[scanner]],[0]!ScnrAvgBW,2,FALSE)/1000</f>
        <v>6440.9193022088357</v>
      </c>
      <c r="AD3296" s="8">
        <f>(1+$F3296)*Z3296</f>
        <v>1825.9691386194108</v>
      </c>
      <c r="AE3296" s="8">
        <f>(1+$F3296)*AA3296</f>
        <v>6617.0740942759876</v>
      </c>
      <c r="AF3296" s="8">
        <f>(1+$F3296)*AB3296</f>
        <v>7939.8029436339448</v>
      </c>
      <c r="AG3296" s="8">
        <f>(1+$F3296)*AC3296</f>
        <v>10519.700417867247</v>
      </c>
      <c r="AH3296" s="8">
        <f>(1+$F3296)*$T3296/1000</f>
        <v>1672.458964701184</v>
      </c>
      <c r="AI3296" s="8">
        <f>(1+BWscncns[[#This Row],[pid_error]]*K_p)*BWscncns[[#This Row],[dbw]]/1000</f>
        <v>1348.229482350592</v>
      </c>
      <c r="AJ3296" s="13">
        <f>BWscncns[[#This Row],[Torflow prgrssv alt vote]]/VLOOKUP(BWscncns[[#This Row],[class]],AltBWtotl,2,FALSE)*100</f>
        <v>2.6590684595972625E-2</v>
      </c>
      <c r="AK3296">
        <f>IF(D3296=E3296,1,0)</f>
        <v>1</v>
      </c>
    </row>
    <row r="3297" spans="1:37">
      <c r="A3297" s="1" t="s">
        <v>10941</v>
      </c>
      <c r="B3297" s="1" t="s">
        <v>10942</v>
      </c>
      <c r="C3297">
        <v>1350</v>
      </c>
      <c r="D3297">
        <v>1524977546</v>
      </c>
      <c r="E3297">
        <v>1524977546</v>
      </c>
      <c r="F3297" s="2">
        <v>1.7822908249200001E-3</v>
      </c>
      <c r="G3297" s="2">
        <v>1.7822908249200001E-3</v>
      </c>
      <c r="H3297">
        <v>1349079</v>
      </c>
      <c r="I3297" s="2">
        <v>5.4418139494500001E-2</v>
      </c>
      <c r="J3297" s="2">
        <v>0</v>
      </c>
      <c r="K3297">
        <v>5</v>
      </c>
      <c r="L3297" s="1" t="s">
        <v>11622</v>
      </c>
      <c r="M3297" s="1" t="s">
        <v>10942</v>
      </c>
      <c r="N3297">
        <v>0</v>
      </c>
      <c r="O3297">
        <v>0</v>
      </c>
      <c r="P3297">
        <v>1</v>
      </c>
      <c r="Q3297">
        <v>0</v>
      </c>
      <c r="R3297" s="19">
        <f>BWscncns[[#This Row],[C fx]]*4+BWscncns[[#This Row],[C fg]]*2+BWscncns[[#This Row],[C fm]]</f>
        <v>1</v>
      </c>
      <c r="S3297">
        <v>1350</v>
      </c>
      <c r="T3297">
        <v>1346679</v>
      </c>
      <c r="U3297" s="13">
        <v>1.0024660000000001</v>
      </c>
      <c r="V3297" s="13">
        <v>0.99753999999999998</v>
      </c>
      <c r="W3297">
        <v>3214</v>
      </c>
      <c r="X3297">
        <v>64</v>
      </c>
      <c r="Z3297" s="10">
        <f>IF($N3297&lt;&gt;0,constants!$L$2,IF($O3297&lt;&gt;0,constants!$M$2,IF($P3297&lt;&gt;0,constants!$N$2,0)))</f>
        <v>1117.99</v>
      </c>
      <c r="AA3297" s="10">
        <f>IF($N3297&lt;&gt;0,constants!$L$2,IF($O3297&lt;&gt;0,constants!$M$2,IF($P3297&lt;&gt;0,constants!$P$2,0)))</f>
        <v>4051.45</v>
      </c>
      <c r="AB3297" s="11">
        <f>constants!$O$2</f>
        <v>4861.32</v>
      </c>
      <c r="AC3297" s="11">
        <f>VLOOKUP(BWscncns[[#This Row],[scanner]],[0]!ScnrAvgBW,2,FALSE)/1000</f>
        <v>3794.4265750962772</v>
      </c>
      <c r="AD3297" s="8">
        <f>(1+$F3297)*Z3297</f>
        <v>1119.9825833193524</v>
      </c>
      <c r="AE3297" s="8">
        <f>(1+$F3297)*AA3297</f>
        <v>4058.6708621626221</v>
      </c>
      <c r="AF3297" s="8">
        <f>(1+$F3297)*AB3297</f>
        <v>4869.984286033</v>
      </c>
      <c r="AG3297" s="8">
        <f>(1+$F3297)*AC3297</f>
        <v>3801.1893467669042</v>
      </c>
      <c r="AH3297" s="8">
        <f>(1+$F3297)*$T3297/1000</f>
        <v>1349.0791736258127</v>
      </c>
      <c r="AI3297" s="8">
        <f>(1+BWscncns[[#This Row],[pid_error]]*K_p)*BWscncns[[#This Row],[dbw]]/1000</f>
        <v>1347.8790868129063</v>
      </c>
      <c r="AJ3297" s="13">
        <f>BWscncns[[#This Row],[Torflow prgrssv alt vote]]/VLOOKUP(BWscncns[[#This Row],[class]],AltBWtotl,2,FALSE)*100</f>
        <v>2.6583773860561183E-2</v>
      </c>
      <c r="AK3297">
        <f>IF(D3297=E3297,1,0)</f>
        <v>1</v>
      </c>
    </row>
    <row r="3298" spans="1:37">
      <c r="A3298" s="1" t="s">
        <v>5509</v>
      </c>
      <c r="B3298" s="1" t="s">
        <v>49</v>
      </c>
      <c r="C3298">
        <v>1670</v>
      </c>
      <c r="D3298">
        <v>1524989327</v>
      </c>
      <c r="E3298">
        <v>1524989327</v>
      </c>
      <c r="F3298" s="2">
        <v>0.631028838506</v>
      </c>
      <c r="G3298" s="2">
        <v>0.631028838506</v>
      </c>
      <c r="H3298">
        <v>1670173</v>
      </c>
      <c r="I3298" s="2">
        <v>7.4971471166400003E-2</v>
      </c>
      <c r="J3298" s="2">
        <v>0</v>
      </c>
      <c r="K3298">
        <v>4</v>
      </c>
      <c r="L3298" s="1" t="s">
        <v>11896</v>
      </c>
      <c r="M3298" s="1" t="s">
        <v>49</v>
      </c>
      <c r="N3298">
        <v>0</v>
      </c>
      <c r="O3298">
        <v>0</v>
      </c>
      <c r="P3298">
        <v>1</v>
      </c>
      <c r="Q3298">
        <v>0</v>
      </c>
      <c r="R3298" s="19">
        <f>BWscncns[[#This Row],[C fx]]*4+BWscncns[[#This Row],[C fg]]*2+BWscncns[[#This Row],[C fm]]</f>
        <v>1</v>
      </c>
      <c r="S3298">
        <v>1680</v>
      </c>
      <c r="T3298">
        <v>1024000</v>
      </c>
      <c r="U3298" s="13">
        <v>1.640625</v>
      </c>
      <c r="V3298" s="13">
        <v>0.60952399999999995</v>
      </c>
      <c r="W3298">
        <v>985</v>
      </c>
      <c r="X3298">
        <v>19</v>
      </c>
      <c r="Z3298" s="10">
        <f>IF($N3298&lt;&gt;0,constants!$L$2,IF($O3298&lt;&gt;0,constants!$M$2,IF($P3298&lt;&gt;0,constants!$N$2,0)))</f>
        <v>1117.99</v>
      </c>
      <c r="AA3298" s="10">
        <f>IF($N3298&lt;&gt;0,constants!$L$2,IF($O3298&lt;&gt;0,constants!$M$2,IF($P3298&lt;&gt;0,constants!$P$2,0)))</f>
        <v>4051.45</v>
      </c>
      <c r="AB3298" s="11">
        <f>constants!$O$2</f>
        <v>4861.32</v>
      </c>
      <c r="AC3298" s="11">
        <f>VLOOKUP(BWscncns[[#This Row],[scanner]],[0]!ScnrAvgBW,2,FALSE)/1000</f>
        <v>4819.491751072962</v>
      </c>
      <c r="AD3298" s="8">
        <f>(1+$F3298)*Z3298</f>
        <v>1823.4739311613228</v>
      </c>
      <c r="AE3298" s="8">
        <f>(1+$F3298)*AA3298</f>
        <v>6608.0317877651332</v>
      </c>
      <c r="AF3298" s="8">
        <f>(1+$F3298)*AB3298</f>
        <v>7928.9531132059865</v>
      </c>
      <c r="AG3298" s="8">
        <f>(1+$F3298)*AC3298</f>
        <v>7860.7300329417803</v>
      </c>
      <c r="AH3298" s="8">
        <f>(1+$F3298)*$T3298/1000</f>
        <v>1670.1735306301439</v>
      </c>
      <c r="AI3298" s="8">
        <f>(1+BWscncns[[#This Row],[pid_error]]*K_p)*BWscncns[[#This Row],[dbw]]/1000</f>
        <v>1347.0867653150719</v>
      </c>
      <c r="AJ3298" s="13">
        <f>BWscncns[[#This Row],[Torflow prgrssv alt vote]]/VLOOKUP(BWscncns[[#This Row],[class]],AltBWtotl,2,FALSE)*100</f>
        <v>2.6568147165459698E-2</v>
      </c>
      <c r="AK3298">
        <f>IF(D3298=E3298,1,0)</f>
        <v>1</v>
      </c>
    </row>
    <row r="3299" spans="1:37">
      <c r="A3299" s="1" t="s">
        <v>4311</v>
      </c>
      <c r="B3299" s="1" t="s">
        <v>49</v>
      </c>
      <c r="C3299">
        <v>1670</v>
      </c>
      <c r="D3299">
        <v>1524972789</v>
      </c>
      <c r="E3299">
        <v>1524972789</v>
      </c>
      <c r="F3299" s="2">
        <v>0.63027661108900002</v>
      </c>
      <c r="G3299" s="2">
        <v>0.63027661108900002</v>
      </c>
      <c r="H3299">
        <v>1669403</v>
      </c>
      <c r="I3299" s="2">
        <v>0.70416672101400002</v>
      </c>
      <c r="J3299" s="2">
        <v>0</v>
      </c>
      <c r="K3299">
        <v>5</v>
      </c>
      <c r="L3299" s="1" t="s">
        <v>11793</v>
      </c>
      <c r="M3299" s="1" t="s">
        <v>49</v>
      </c>
      <c r="N3299">
        <v>0</v>
      </c>
      <c r="O3299">
        <v>0</v>
      </c>
      <c r="P3299">
        <v>1</v>
      </c>
      <c r="Q3299">
        <v>0</v>
      </c>
      <c r="R3299" s="19">
        <f>BWscncns[[#This Row],[C fx]]*4+BWscncns[[#This Row],[C fg]]*2+BWscncns[[#This Row],[C fm]]</f>
        <v>1</v>
      </c>
      <c r="S3299">
        <v>1100</v>
      </c>
      <c r="T3299">
        <v>1024000</v>
      </c>
      <c r="U3299" s="13">
        <v>1.074219</v>
      </c>
      <c r="V3299" s="13">
        <v>0.93090899999999999</v>
      </c>
      <c r="W3299">
        <v>2833</v>
      </c>
      <c r="X3299">
        <v>56</v>
      </c>
      <c r="Z3299" s="10">
        <f>IF($N3299&lt;&gt;0,constants!$L$2,IF($O3299&lt;&gt;0,constants!$M$2,IF($P3299&lt;&gt;0,constants!$N$2,0)))</f>
        <v>1117.99</v>
      </c>
      <c r="AA3299" s="10">
        <f>IF($N3299&lt;&gt;0,constants!$L$2,IF($O3299&lt;&gt;0,constants!$M$2,IF($P3299&lt;&gt;0,constants!$P$2,0)))</f>
        <v>4051.45</v>
      </c>
      <c r="AB3299" s="11">
        <f>constants!$O$2</f>
        <v>4861.32</v>
      </c>
      <c r="AC3299" s="11">
        <f>VLOOKUP(BWscncns[[#This Row],[scanner]],[0]!ScnrAvgBW,2,FALSE)/1000</f>
        <v>3794.4265750962772</v>
      </c>
      <c r="AD3299" s="8">
        <f>(1+$F3299)*Z3299</f>
        <v>1822.6329484313912</v>
      </c>
      <c r="AE3299" s="8">
        <f>(1+$F3299)*AA3299</f>
        <v>6604.9841759965293</v>
      </c>
      <c r="AF3299" s="8">
        <f>(1+$F3299)*AB3299</f>
        <v>7925.2962950191777</v>
      </c>
      <c r="AG3299" s="8">
        <f>(1+$F3299)*AC3299</f>
        <v>6185.9648978740006</v>
      </c>
      <c r="AH3299" s="8">
        <f>(1+$F3299)*$T3299/1000</f>
        <v>1669.4032497551361</v>
      </c>
      <c r="AI3299" s="8">
        <f>(1+BWscncns[[#This Row],[pid_error]]*K_p)*BWscncns[[#This Row],[dbw]]/1000</f>
        <v>1346.7016248775681</v>
      </c>
      <c r="AJ3299" s="13">
        <f>BWscncns[[#This Row],[Torflow prgrssv alt vote]]/VLOOKUP(BWscncns[[#This Row],[class]],AltBWtotl,2,FALSE)*100</f>
        <v>2.6560551167869612E-2</v>
      </c>
      <c r="AK3299">
        <f>IF(D3299=E3299,1,0)</f>
        <v>1</v>
      </c>
    </row>
    <row r="3300" spans="1:37">
      <c r="A3300" s="1" t="s">
        <v>6869</v>
      </c>
      <c r="B3300" s="1" t="s">
        <v>582</v>
      </c>
      <c r="C3300">
        <v>1670</v>
      </c>
      <c r="D3300">
        <v>1524959875</v>
      </c>
      <c r="E3300">
        <v>1524959875</v>
      </c>
      <c r="F3300" s="2">
        <v>0.62609249396800004</v>
      </c>
      <c r="G3300" s="2">
        <v>0.62609249396800004</v>
      </c>
      <c r="H3300">
        <v>1665118</v>
      </c>
      <c r="I3300" s="2">
        <v>3.9711237235200002E-2</v>
      </c>
      <c r="J3300" s="2">
        <v>0</v>
      </c>
      <c r="K3300">
        <v>3</v>
      </c>
      <c r="L3300" s="1" t="s">
        <v>11686</v>
      </c>
      <c r="M3300" s="1" t="s">
        <v>582</v>
      </c>
      <c r="N3300">
        <v>0</v>
      </c>
      <c r="O3300">
        <v>0</v>
      </c>
      <c r="P3300">
        <v>1</v>
      </c>
      <c r="Q3300">
        <v>0</v>
      </c>
      <c r="R3300" s="19">
        <f>BWscncns[[#This Row],[C fx]]*4+BWscncns[[#This Row],[C fg]]*2+BWscncns[[#This Row],[C fm]]</f>
        <v>1</v>
      </c>
      <c r="S3300">
        <v>1670</v>
      </c>
      <c r="T3300">
        <v>1024000</v>
      </c>
      <c r="U3300" s="13">
        <v>1.6308590000000001</v>
      </c>
      <c r="V3300" s="13">
        <v>0.613174</v>
      </c>
      <c r="W3300">
        <v>1012</v>
      </c>
      <c r="X3300">
        <v>20</v>
      </c>
      <c r="Z3300" s="10">
        <f>IF($N3300&lt;&gt;0,constants!$L$2,IF($O3300&lt;&gt;0,constants!$M$2,IF($P3300&lt;&gt;0,constants!$N$2,0)))</f>
        <v>1117.99</v>
      </c>
      <c r="AA3300" s="10">
        <f>IF($N3300&lt;&gt;0,constants!$L$2,IF($O3300&lt;&gt;0,constants!$M$2,IF($P3300&lt;&gt;0,constants!$P$2,0)))</f>
        <v>4051.45</v>
      </c>
      <c r="AB3300" s="11">
        <f>constants!$O$2</f>
        <v>4861.32</v>
      </c>
      <c r="AC3300" s="11">
        <f>VLOOKUP(BWscncns[[#This Row],[scanner]],[0]!ScnrAvgBW,2,FALSE)/1000</f>
        <v>6440.9193022088357</v>
      </c>
      <c r="AD3300" s="8">
        <f>(1+$F3300)*Z3300</f>
        <v>1817.9551473312845</v>
      </c>
      <c r="AE3300" s="8">
        <f>(1+$F3300)*AA3300</f>
        <v>6588.0324346866537</v>
      </c>
      <c r="AF3300" s="8">
        <f>(1+$F3300)*AB3300</f>
        <v>7904.9559627765184</v>
      </c>
      <c r="AG3300" s="8">
        <f>(1+$F3300)*AC3300</f>
        <v>10473.530531575398</v>
      </c>
      <c r="AH3300" s="8">
        <f>(1+$F3300)*$T3300/1000</f>
        <v>1665.1187138232322</v>
      </c>
      <c r="AI3300" s="8">
        <f>(1+BWscncns[[#This Row],[pid_error]]*K_p)*BWscncns[[#This Row],[dbw]]/1000</f>
        <v>1344.5593569116161</v>
      </c>
      <c r="AJ3300" s="13">
        <f>BWscncns[[#This Row],[Torflow prgrssv alt vote]]/VLOOKUP(BWscncns[[#This Row],[class]],AltBWtotl,2,FALSE)*100</f>
        <v>2.6518299924629202E-2</v>
      </c>
      <c r="AK3300">
        <f>IF(D3300=E3300,1,0)</f>
        <v>1</v>
      </c>
    </row>
    <row r="3301" spans="1:37">
      <c r="A3301" s="1" t="s">
        <v>2454</v>
      </c>
      <c r="B3301" s="1" t="s">
        <v>2455</v>
      </c>
      <c r="C3301">
        <v>1660</v>
      </c>
      <c r="D3301">
        <v>1525009122</v>
      </c>
      <c r="E3301">
        <v>1525009122</v>
      </c>
      <c r="F3301" s="2">
        <v>0.62451234782099996</v>
      </c>
      <c r="G3301" s="2">
        <v>0.62451234782099996</v>
      </c>
      <c r="H3301">
        <v>1663500</v>
      </c>
      <c r="I3301" s="2">
        <v>-0.23698341289899999</v>
      </c>
      <c r="J3301" s="2">
        <v>0</v>
      </c>
      <c r="K3301">
        <v>1</v>
      </c>
      <c r="L3301" s="1" t="s">
        <v>11549</v>
      </c>
      <c r="M3301" s="1" t="s">
        <v>2455</v>
      </c>
      <c r="N3301">
        <v>0</v>
      </c>
      <c r="O3301">
        <v>0</v>
      </c>
      <c r="P3301">
        <v>1</v>
      </c>
      <c r="Q3301">
        <v>0</v>
      </c>
      <c r="R3301" s="19">
        <f>BWscncns[[#This Row],[C fx]]*4+BWscncns[[#This Row],[C fg]]*2+BWscncns[[#This Row],[C fm]]</f>
        <v>1</v>
      </c>
      <c r="S3301">
        <v>1910</v>
      </c>
      <c r="T3301">
        <v>1024000</v>
      </c>
      <c r="U3301" s="13">
        <v>1.8652340000000001</v>
      </c>
      <c r="V3301" s="13">
        <v>0.53612599999999999</v>
      </c>
      <c r="W3301">
        <v>559</v>
      </c>
      <c r="X3301">
        <v>11</v>
      </c>
      <c r="Z3301" s="10">
        <f>IF($N3301&lt;&gt;0,constants!$L$2,IF($O3301&lt;&gt;0,constants!$M$2,IF($P3301&lt;&gt;0,constants!$N$2,0)))</f>
        <v>1117.99</v>
      </c>
      <c r="AA3301" s="10">
        <f>IF($N3301&lt;&gt;0,constants!$L$2,IF($O3301&lt;&gt;0,constants!$M$2,IF($P3301&lt;&gt;0,constants!$P$2,0)))</f>
        <v>4051.45</v>
      </c>
      <c r="AB3301" s="11">
        <f>constants!$O$2</f>
        <v>4861.32</v>
      </c>
      <c r="AC3301" s="11">
        <f>VLOOKUP(BWscncns[[#This Row],[scanner]],[0]!ScnrAvgBW,2,FALSE)/1000</f>
        <v>11818.828055288463</v>
      </c>
      <c r="AD3301" s="8">
        <f>(1+$F3301)*Z3301</f>
        <v>1816.1885597403998</v>
      </c>
      <c r="AE3301" s="8">
        <f>(1+$F3301)*AA3301</f>
        <v>6581.6305515793902</v>
      </c>
      <c r="AF3301" s="8">
        <f>(1+$F3301)*AB3301</f>
        <v>7897.2743667091827</v>
      </c>
      <c r="AG3301" s="8">
        <f>(1+$F3301)*AC3301</f>
        <v>19199.832112589364</v>
      </c>
      <c r="AH3301" s="8">
        <f>(1+$F3301)*$T3301/1000</f>
        <v>1663.500644168704</v>
      </c>
      <c r="AI3301" s="8">
        <f>(1+BWscncns[[#This Row],[pid_error]]*K_p)*BWscncns[[#This Row],[dbw]]/1000</f>
        <v>1343.7503220843519</v>
      </c>
      <c r="AJ3301" s="13">
        <f>BWscncns[[#This Row],[Torflow prgrssv alt vote]]/VLOOKUP(BWscncns[[#This Row],[class]],AltBWtotl,2,FALSE)*100</f>
        <v>2.6502343598053826E-2</v>
      </c>
      <c r="AK3301">
        <f>IF(D3301=E3301,1,0)</f>
        <v>1</v>
      </c>
    </row>
    <row r="3302" spans="1:37">
      <c r="A3302" s="1" t="s">
        <v>3568</v>
      </c>
      <c r="B3302" s="1" t="s">
        <v>3569</v>
      </c>
      <c r="C3302">
        <v>1330</v>
      </c>
      <c r="D3302">
        <v>1524988933</v>
      </c>
      <c r="E3302">
        <v>1524988933</v>
      </c>
      <c r="F3302" s="2">
        <v>-1.29113841355E-2</v>
      </c>
      <c r="G3302" s="2">
        <v>-1.29113841355E-2</v>
      </c>
      <c r="H3302">
        <v>1334987</v>
      </c>
      <c r="I3302" s="2">
        <v>0.115099142118</v>
      </c>
      <c r="J3302" s="2">
        <v>0</v>
      </c>
      <c r="K3302">
        <v>5</v>
      </c>
      <c r="L3302" s="1" t="s">
        <v>11628</v>
      </c>
      <c r="M3302" s="1" t="s">
        <v>3569</v>
      </c>
      <c r="N3302">
        <v>0</v>
      </c>
      <c r="O3302">
        <v>0</v>
      </c>
      <c r="P3302">
        <v>1</v>
      </c>
      <c r="Q3302">
        <v>0</v>
      </c>
      <c r="R3302" s="19">
        <f>BWscncns[[#This Row],[C fx]]*4+BWscncns[[#This Row],[C fg]]*2+BWscncns[[#This Row],[C fm]]</f>
        <v>1</v>
      </c>
      <c r="S3302">
        <v>1560</v>
      </c>
      <c r="T3302">
        <v>1352449</v>
      </c>
      <c r="U3302" s="13">
        <v>1.1534629999999999</v>
      </c>
      <c r="V3302" s="13">
        <v>0.866954</v>
      </c>
      <c r="W3302">
        <v>2464</v>
      </c>
      <c r="X3302">
        <v>49</v>
      </c>
      <c r="Z3302" s="10">
        <f>IF($N3302&lt;&gt;0,constants!$L$2,IF($O3302&lt;&gt;0,constants!$M$2,IF($P3302&lt;&gt;0,constants!$N$2,0)))</f>
        <v>1117.99</v>
      </c>
      <c r="AA3302" s="10">
        <f>IF($N3302&lt;&gt;0,constants!$L$2,IF($O3302&lt;&gt;0,constants!$M$2,IF($P3302&lt;&gt;0,constants!$P$2,0)))</f>
        <v>4051.45</v>
      </c>
      <c r="AB3302" s="11">
        <f>constants!$O$2</f>
        <v>4861.32</v>
      </c>
      <c r="AC3302" s="11">
        <f>VLOOKUP(BWscncns[[#This Row],[scanner]],[0]!ScnrAvgBW,2,FALSE)/1000</f>
        <v>3794.4265750962772</v>
      </c>
      <c r="AD3302" s="8">
        <f>(1+$F3302)*Z3302</f>
        <v>1103.5552016503525</v>
      </c>
      <c r="AE3302" s="8">
        <f>(1+$F3302)*AA3302</f>
        <v>3999.1401727442285</v>
      </c>
      <c r="AF3302" s="8">
        <f>(1+$F3302)*AB3302</f>
        <v>4798.5536300744106</v>
      </c>
      <c r="AG3302" s="8">
        <f>(1+$F3302)*AC3302</f>
        <v>3745.4352760112597</v>
      </c>
      <c r="AH3302" s="8">
        <f>(1+$F3302)*$T3302/1000</f>
        <v>1334.9870114373271</v>
      </c>
      <c r="AI3302" s="8">
        <f>(1+BWscncns[[#This Row],[pid_error]]*K_p)*BWscncns[[#This Row],[dbw]]/1000</f>
        <v>1343.7180057186636</v>
      </c>
      <c r="AJ3302" s="13">
        <f>BWscncns[[#This Row],[Torflow prgrssv alt vote]]/VLOOKUP(BWscncns[[#This Row],[class]],AltBWtotl,2,FALSE)*100</f>
        <v>2.6501706233051384E-2</v>
      </c>
      <c r="AK3302">
        <f>IF(D3302=E3302,1,0)</f>
        <v>1</v>
      </c>
    </row>
    <row r="3303" spans="1:37">
      <c r="A3303" s="1" t="s">
        <v>6651</v>
      </c>
      <c r="B3303" s="1" t="s">
        <v>6652</v>
      </c>
      <c r="C3303">
        <v>1230</v>
      </c>
      <c r="D3303">
        <v>1524985992</v>
      </c>
      <c r="E3303">
        <v>1524985992</v>
      </c>
      <c r="F3303" s="2">
        <v>-0.156758801724</v>
      </c>
      <c r="G3303" s="2">
        <v>-0.156758801724</v>
      </c>
      <c r="H3303">
        <v>1228354</v>
      </c>
      <c r="I3303" s="2">
        <v>-0.17089883892300001</v>
      </c>
      <c r="J3303" s="2">
        <v>0</v>
      </c>
      <c r="K3303">
        <v>6</v>
      </c>
      <c r="L3303" s="1" t="s">
        <v>11753</v>
      </c>
      <c r="M3303" s="1" t="s">
        <v>6652</v>
      </c>
      <c r="N3303">
        <v>0</v>
      </c>
      <c r="O3303">
        <v>0</v>
      </c>
      <c r="P3303">
        <v>1</v>
      </c>
      <c r="Q3303">
        <v>0</v>
      </c>
      <c r="R3303" s="19">
        <f>BWscncns[[#This Row],[C fx]]*4+BWscncns[[#This Row],[C fg]]*2+BWscncns[[#This Row],[C fm]]</f>
        <v>1</v>
      </c>
      <c r="S3303">
        <v>1010</v>
      </c>
      <c r="T3303">
        <v>1456706</v>
      </c>
      <c r="U3303" s="13">
        <v>0.69334499999999999</v>
      </c>
      <c r="V3303" s="13">
        <v>1.442283</v>
      </c>
      <c r="W3303">
        <v>4299</v>
      </c>
      <c r="X3303">
        <v>85</v>
      </c>
      <c r="Z3303" s="10">
        <f>IF($N3303&lt;&gt;0,constants!$L$2,IF($O3303&lt;&gt;0,constants!$M$2,IF($P3303&lt;&gt;0,constants!$N$2,0)))</f>
        <v>1117.99</v>
      </c>
      <c r="AA3303" s="10">
        <f>IF($N3303&lt;&gt;0,constants!$L$2,IF($O3303&lt;&gt;0,constants!$M$2,IF($P3303&lt;&gt;0,constants!$P$2,0)))</f>
        <v>4051.45</v>
      </c>
      <c r="AB3303" s="11">
        <f>constants!$O$2</f>
        <v>4861.32</v>
      </c>
      <c r="AC3303" s="11">
        <f>VLOOKUP(BWscncns[[#This Row],[scanner]],[0]!ScnrAvgBW,2,FALSE)/1000</f>
        <v>2386.3111194805197</v>
      </c>
      <c r="AD3303" s="8">
        <f>(1+$F3303)*Z3303</f>
        <v>942.73522726058525</v>
      </c>
      <c r="AE3303" s="8">
        <f>(1+$F3303)*AA3303</f>
        <v>3416.3495527553</v>
      </c>
      <c r="AF3303" s="8">
        <f>(1+$F3303)*AB3303</f>
        <v>4099.2653020030839</v>
      </c>
      <c r="AG3303" s="8">
        <f>(1+$F3303)*AC3303</f>
        <v>2012.2358478500964</v>
      </c>
      <c r="AH3303" s="8">
        <f>(1+$F3303)*$T3303/1000</f>
        <v>1228.3545129758388</v>
      </c>
      <c r="AI3303" s="8">
        <f>(1+BWscncns[[#This Row],[pid_error]]*K_p)*BWscncns[[#This Row],[dbw]]/1000</f>
        <v>1342.5302564879196</v>
      </c>
      <c r="AJ3303" s="13">
        <f>BWscncns[[#This Row],[Torflow prgrssv alt vote]]/VLOOKUP(BWscncns[[#This Row],[class]],AltBWtotl,2,FALSE)*100</f>
        <v>2.6478280647431678E-2</v>
      </c>
      <c r="AK3303">
        <f>IF(D3303=E3303,1,0)</f>
        <v>1</v>
      </c>
    </row>
    <row r="3304" spans="1:37">
      <c r="A3304" s="1" t="s">
        <v>953</v>
      </c>
      <c r="B3304" s="1" t="s">
        <v>49</v>
      </c>
      <c r="C3304">
        <v>1660</v>
      </c>
      <c r="D3304">
        <v>1524931686</v>
      </c>
      <c r="E3304">
        <v>1524931686</v>
      </c>
      <c r="F3304" s="2">
        <v>0.61898924908099995</v>
      </c>
      <c r="G3304" s="2">
        <v>0.61898924908099995</v>
      </c>
      <c r="H3304">
        <v>1657844</v>
      </c>
      <c r="I3304" s="2">
        <v>-0.31306676228699998</v>
      </c>
      <c r="J3304" s="2">
        <v>0</v>
      </c>
      <c r="K3304">
        <v>3</v>
      </c>
      <c r="L3304" s="1" t="s">
        <v>11641</v>
      </c>
      <c r="M3304" s="1" t="s">
        <v>49</v>
      </c>
      <c r="N3304">
        <v>0</v>
      </c>
      <c r="O3304">
        <v>0</v>
      </c>
      <c r="P3304">
        <v>1</v>
      </c>
      <c r="Q3304">
        <v>0</v>
      </c>
      <c r="R3304" s="19">
        <f>BWscncns[[#This Row],[C fx]]*4+BWscncns[[#This Row],[C fg]]*2+BWscncns[[#This Row],[C fm]]</f>
        <v>1</v>
      </c>
      <c r="S3304">
        <v>1110</v>
      </c>
      <c r="T3304">
        <v>1024000</v>
      </c>
      <c r="U3304" s="13">
        <v>1.0839840000000001</v>
      </c>
      <c r="V3304" s="13">
        <v>0.92252299999999998</v>
      </c>
      <c r="W3304">
        <v>2767</v>
      </c>
      <c r="X3304">
        <v>55</v>
      </c>
      <c r="Z3304" s="10">
        <f>IF($N3304&lt;&gt;0,constants!$L$2,IF($O3304&lt;&gt;0,constants!$M$2,IF($P3304&lt;&gt;0,constants!$N$2,0)))</f>
        <v>1117.99</v>
      </c>
      <c r="AA3304" s="10">
        <f>IF($N3304&lt;&gt;0,constants!$L$2,IF($O3304&lt;&gt;0,constants!$M$2,IF($P3304&lt;&gt;0,constants!$P$2,0)))</f>
        <v>4051.45</v>
      </c>
      <c r="AB3304" s="11">
        <f>constants!$O$2</f>
        <v>4861.32</v>
      </c>
      <c r="AC3304" s="11">
        <f>VLOOKUP(BWscncns[[#This Row],[scanner]],[0]!ScnrAvgBW,2,FALSE)/1000</f>
        <v>6440.9193022088357</v>
      </c>
      <c r="AD3304" s="8">
        <f>(1+$F3304)*Z3304</f>
        <v>1810.0137905800671</v>
      </c>
      <c r="AE3304" s="8">
        <f>(1+$F3304)*AA3304</f>
        <v>6559.2539931892161</v>
      </c>
      <c r="AF3304" s="8">
        <f>(1+$F3304)*AB3304</f>
        <v>7870.4248163424454</v>
      </c>
      <c r="AG3304" s="8">
        <f>(1+$F3304)*AC3304</f>
        <v>10427.779104474401</v>
      </c>
      <c r="AH3304" s="8">
        <f>(1+$F3304)*$T3304/1000</f>
        <v>1657.8449910589438</v>
      </c>
      <c r="AI3304" s="8">
        <f>(1+BWscncns[[#This Row],[pid_error]]*K_p)*BWscncns[[#This Row],[dbw]]/1000</f>
        <v>1340.9224955294719</v>
      </c>
      <c r="AJ3304" s="13">
        <f>BWscncns[[#This Row],[Torflow prgrssv alt vote]]/VLOOKUP(BWscncns[[#This Row],[class]],AltBWtotl,2,FALSE)*100</f>
        <v>2.6446571309287504E-2</v>
      </c>
      <c r="AK3304">
        <f>IF(D3304=E3304,1,0)</f>
        <v>1</v>
      </c>
    </row>
    <row r="3305" spans="1:37">
      <c r="A3305" s="1" t="s">
        <v>2530</v>
      </c>
      <c r="B3305" s="1" t="s">
        <v>49</v>
      </c>
      <c r="C3305">
        <v>1610</v>
      </c>
      <c r="D3305">
        <v>1525003705</v>
      </c>
      <c r="E3305">
        <v>1525003705</v>
      </c>
      <c r="F3305" s="2">
        <v>0.50734186989899999</v>
      </c>
      <c r="G3305" s="2">
        <v>0.50734186989899999</v>
      </c>
      <c r="H3305">
        <v>1611432</v>
      </c>
      <c r="I3305" s="2">
        <v>0.55291823134100004</v>
      </c>
      <c r="J3305" s="2">
        <v>0</v>
      </c>
      <c r="K3305">
        <v>5</v>
      </c>
      <c r="L3305" s="1" t="s">
        <v>11561</v>
      </c>
      <c r="M3305" s="1" t="s">
        <v>49</v>
      </c>
      <c r="N3305">
        <v>1</v>
      </c>
      <c r="O3305">
        <v>0</v>
      </c>
      <c r="P3305">
        <v>0</v>
      </c>
      <c r="Q3305">
        <v>0</v>
      </c>
      <c r="R3305" s="19">
        <f>BWscncns[[#This Row],[C fx]]*4+BWscncns[[#This Row],[C fg]]*2+BWscncns[[#This Row],[C fm]]</f>
        <v>4</v>
      </c>
      <c r="S3305">
        <v>1080</v>
      </c>
      <c r="T3305">
        <v>1069056</v>
      </c>
      <c r="U3305" s="13">
        <v>1.0102370000000001</v>
      </c>
      <c r="V3305" s="13">
        <v>0.98986700000000005</v>
      </c>
      <c r="W3305">
        <v>3176</v>
      </c>
      <c r="X3305">
        <v>63</v>
      </c>
      <c r="Z3305" s="10">
        <f>IF($N3305&lt;&gt;0,constants!$L$2,IF($O3305&lt;&gt;0,constants!$M$2,IF($P3305&lt;&gt;0,constants!$N$2,0)))</f>
        <v>10125.48</v>
      </c>
      <c r="AA3305" s="10">
        <f>IF($N3305&lt;&gt;0,constants!$L$2,IF($O3305&lt;&gt;0,constants!$M$2,IF($P3305&lt;&gt;0,constants!$P$2,0)))</f>
        <v>10125.48</v>
      </c>
      <c r="AB3305" s="11">
        <f>constants!$O$2</f>
        <v>4861.32</v>
      </c>
      <c r="AC3305" s="11">
        <f>VLOOKUP(BWscncns[[#This Row],[scanner]],[0]!ScnrAvgBW,2,FALSE)/1000</f>
        <v>3794.4265750962772</v>
      </c>
      <c r="AD3305" s="8">
        <f>(1+$F3305)*Z3305</f>
        <v>15262.559956824925</v>
      </c>
      <c r="AE3305" s="8">
        <f>(1+$F3305)*AA3305</f>
        <v>15262.559956824925</v>
      </c>
      <c r="AF3305" s="8">
        <f>(1+$F3305)*AB3305</f>
        <v>7327.6711789774063</v>
      </c>
      <c r="AG3305" s="8">
        <f>(1+$F3305)*AC3305</f>
        <v>5719.4980489000809</v>
      </c>
      <c r="AH3305" s="8">
        <f>(1+$F3305)*$T3305/1000</f>
        <v>1611.4328700667454</v>
      </c>
      <c r="AI3305" s="8">
        <f>(1+BWscncns[[#This Row],[pid_error]]*K_p)*BWscncns[[#This Row],[dbw]]/1000</f>
        <v>1340.2444350333728</v>
      </c>
      <c r="AJ3305" s="13">
        <f>BWscncns[[#This Row],[Torflow prgrssv alt vote]]/VLOOKUP(BWscncns[[#This Row],[class]],AltBWtotl,2,FALSE)*100</f>
        <v>1.1486892205694529E-2</v>
      </c>
      <c r="AK3305">
        <f>IF(D3305=E3305,1,0)</f>
        <v>1</v>
      </c>
    </row>
    <row r="3306" spans="1:37">
      <c r="A3306" s="1" t="s">
        <v>581</v>
      </c>
      <c r="B3306" s="1" t="s">
        <v>582</v>
      </c>
      <c r="C3306">
        <v>1650</v>
      </c>
      <c r="D3306">
        <v>1524989327</v>
      </c>
      <c r="E3306">
        <v>1524989327</v>
      </c>
      <c r="F3306" s="2">
        <v>0.61562656911799996</v>
      </c>
      <c r="G3306" s="2">
        <v>0.61562656911799996</v>
      </c>
      <c r="H3306">
        <v>1654401</v>
      </c>
      <c r="I3306" s="2">
        <v>0.19105136402</v>
      </c>
      <c r="J3306" s="2">
        <v>0</v>
      </c>
      <c r="K3306">
        <v>4</v>
      </c>
      <c r="L3306" s="1" t="s">
        <v>11896</v>
      </c>
      <c r="M3306" s="1" t="s">
        <v>582</v>
      </c>
      <c r="N3306">
        <v>0</v>
      </c>
      <c r="O3306">
        <v>0</v>
      </c>
      <c r="P3306">
        <v>1</v>
      </c>
      <c r="Q3306">
        <v>0</v>
      </c>
      <c r="R3306" s="19">
        <f>BWscncns[[#This Row],[C fx]]*4+BWscncns[[#This Row],[C fg]]*2+BWscncns[[#This Row],[C fm]]</f>
        <v>1</v>
      </c>
      <c r="S3306">
        <v>1600</v>
      </c>
      <c r="T3306">
        <v>1024000</v>
      </c>
      <c r="U3306" s="13">
        <v>1.5625</v>
      </c>
      <c r="V3306" s="13">
        <v>0.64</v>
      </c>
      <c r="W3306">
        <v>1176</v>
      </c>
      <c r="X3306">
        <v>23</v>
      </c>
      <c r="Z3306" s="10">
        <f>IF($N3306&lt;&gt;0,constants!$L$2,IF($O3306&lt;&gt;0,constants!$M$2,IF($P3306&lt;&gt;0,constants!$N$2,0)))</f>
        <v>1117.99</v>
      </c>
      <c r="AA3306" s="10">
        <f>IF($N3306&lt;&gt;0,constants!$L$2,IF($O3306&lt;&gt;0,constants!$M$2,IF($P3306&lt;&gt;0,constants!$P$2,0)))</f>
        <v>4051.45</v>
      </c>
      <c r="AB3306" s="11">
        <f>constants!$O$2</f>
        <v>4861.32</v>
      </c>
      <c r="AC3306" s="11">
        <f>VLOOKUP(BWscncns[[#This Row],[scanner]],[0]!ScnrAvgBW,2,FALSE)/1000</f>
        <v>4819.491751072962</v>
      </c>
      <c r="AD3306" s="8">
        <f>(1+$F3306)*Z3306</f>
        <v>1806.2543480082329</v>
      </c>
      <c r="AE3306" s="8">
        <f>(1+$F3306)*AA3306</f>
        <v>6545.6302634531212</v>
      </c>
      <c r="AF3306" s="8">
        <f>(1+$F3306)*AB3306</f>
        <v>7854.0777529847155</v>
      </c>
      <c r="AG3306" s="8">
        <f>(1+$F3306)*AC3306</f>
        <v>7786.4989226785119</v>
      </c>
      <c r="AH3306" s="8">
        <f>(1+$F3306)*$T3306/1000</f>
        <v>1654.4016067768321</v>
      </c>
      <c r="AI3306" s="8">
        <f>(1+BWscncns[[#This Row],[pid_error]]*K_p)*BWscncns[[#This Row],[dbw]]/1000</f>
        <v>1339.200803388416</v>
      </c>
      <c r="AJ3306" s="13">
        <f>BWscncns[[#This Row],[Torflow prgrssv alt vote]]/VLOOKUP(BWscncns[[#This Row],[class]],AltBWtotl,2,FALSE)*100</f>
        <v>2.6412614944074091E-2</v>
      </c>
      <c r="AK3306">
        <f>IF(D3306=E3306,1,0)</f>
        <v>1</v>
      </c>
    </row>
    <row r="3307" spans="1:37">
      <c r="A3307" s="1" t="s">
        <v>1729</v>
      </c>
      <c r="B3307" s="1" t="s">
        <v>1730</v>
      </c>
      <c r="C3307">
        <v>733</v>
      </c>
      <c r="D3307">
        <v>1525008480</v>
      </c>
      <c r="E3307">
        <v>1525008480</v>
      </c>
      <c r="F3307" s="2">
        <v>-0.62214618973900004</v>
      </c>
      <c r="G3307" s="2">
        <v>-0.62214618973900004</v>
      </c>
      <c r="H3307">
        <v>733436</v>
      </c>
      <c r="I3307" s="2">
        <v>-0.105952787363</v>
      </c>
      <c r="J3307" s="2">
        <v>0</v>
      </c>
      <c r="K3307">
        <v>7</v>
      </c>
      <c r="L3307" s="1" t="s">
        <v>11831</v>
      </c>
      <c r="M3307" s="1" t="s">
        <v>1730</v>
      </c>
      <c r="N3307">
        <v>0</v>
      </c>
      <c r="O3307">
        <v>0</v>
      </c>
      <c r="P3307">
        <v>1</v>
      </c>
      <c r="Q3307">
        <v>0</v>
      </c>
      <c r="R3307" s="19">
        <f>BWscncns[[#This Row],[C fx]]*4+BWscncns[[#This Row],[C fg]]*2+BWscncns[[#This Row],[C fm]]</f>
        <v>1</v>
      </c>
      <c r="S3307">
        <v>939</v>
      </c>
      <c r="T3307">
        <v>1941059</v>
      </c>
      <c r="U3307" s="13">
        <v>0.48375699999999999</v>
      </c>
      <c r="V3307" s="13">
        <v>2.0671550000000001</v>
      </c>
      <c r="W3307">
        <v>4900</v>
      </c>
      <c r="X3307">
        <v>98</v>
      </c>
      <c r="Z3307" s="10">
        <f>IF($N3307&lt;&gt;0,constants!$L$2,IF($O3307&lt;&gt;0,constants!$M$2,IF($P3307&lt;&gt;0,constants!$N$2,0)))</f>
        <v>1117.99</v>
      </c>
      <c r="AA3307" s="10">
        <f>IF($N3307&lt;&gt;0,constants!$L$2,IF($O3307&lt;&gt;0,constants!$M$2,IF($P3307&lt;&gt;0,constants!$P$2,0)))</f>
        <v>4051.45</v>
      </c>
      <c r="AB3307" s="11">
        <f>constants!$O$2</f>
        <v>4861.32</v>
      </c>
      <c r="AC3307" s="11">
        <f>VLOOKUP(BWscncns[[#This Row],[scanner]],[0]!ScnrAvgBW,2,FALSE)/1000</f>
        <v>885.64026081730776</v>
      </c>
      <c r="AD3307" s="8">
        <f>(1+$F3307)*Z3307</f>
        <v>422.43678133369536</v>
      </c>
      <c r="AE3307" s="8">
        <f>(1+$F3307)*AA3307</f>
        <v>1530.8558195819282</v>
      </c>
      <c r="AF3307" s="8">
        <f>(1+$F3307)*AB3307</f>
        <v>1836.8682848980043</v>
      </c>
      <c r="AG3307" s="8">
        <f>(1+$F3307)*AC3307</f>
        <v>334.64254707036554</v>
      </c>
      <c r="AH3307" s="8">
        <f>(1+$F3307)*$T3307/1000</f>
        <v>733.4365390914063</v>
      </c>
      <c r="AI3307" s="8">
        <f>(1+BWscncns[[#This Row],[pid_error]]*K_p)*BWscncns[[#This Row],[dbw]]/1000</f>
        <v>1337.2477695457032</v>
      </c>
      <c r="AJ3307" s="13">
        <f>BWscncns[[#This Row],[Torflow prgrssv alt vote]]/VLOOKUP(BWscncns[[#This Row],[class]],AltBWtotl,2,FALSE)*100</f>
        <v>2.6374095902919246E-2</v>
      </c>
      <c r="AK3307">
        <f>IF(D3307=E3307,1,0)</f>
        <v>1</v>
      </c>
    </row>
    <row r="3308" spans="1:37">
      <c r="A3308" s="1" t="s">
        <v>11479</v>
      </c>
      <c r="B3308" s="1" t="s">
        <v>11480</v>
      </c>
      <c r="C3308">
        <v>1620</v>
      </c>
      <c r="D3308">
        <v>1524963125</v>
      </c>
      <c r="E3308">
        <v>1524963125</v>
      </c>
      <c r="F3308" s="2">
        <v>0.54831964777800002</v>
      </c>
      <c r="G3308" s="2">
        <v>0.54831964777800002</v>
      </c>
      <c r="H3308">
        <v>1623530</v>
      </c>
      <c r="I3308" s="2">
        <v>-8.82656161711E-2</v>
      </c>
      <c r="J3308" s="2">
        <v>0</v>
      </c>
      <c r="K3308">
        <v>1</v>
      </c>
      <c r="L3308" s="1" t="s">
        <v>11541</v>
      </c>
      <c r="M3308" s="1" t="s">
        <v>11480</v>
      </c>
      <c r="N3308">
        <v>0</v>
      </c>
      <c r="O3308">
        <v>0</v>
      </c>
      <c r="P3308">
        <v>1</v>
      </c>
      <c r="Q3308">
        <v>0</v>
      </c>
      <c r="R3308" s="19">
        <f>BWscncns[[#This Row],[C fx]]*4+BWscncns[[#This Row],[C fg]]*2+BWscncns[[#This Row],[C fm]]</f>
        <v>1</v>
      </c>
      <c r="S3308">
        <v>1860</v>
      </c>
      <c r="T3308">
        <v>1048576</v>
      </c>
      <c r="U3308" s="13">
        <v>1.7738339999999999</v>
      </c>
      <c r="V3308" s="13">
        <v>0.563751</v>
      </c>
      <c r="W3308">
        <v>723</v>
      </c>
      <c r="X3308">
        <v>14</v>
      </c>
      <c r="Z3308" s="10">
        <f>IF($N3308&lt;&gt;0,constants!$L$2,IF($O3308&lt;&gt;0,constants!$M$2,IF($P3308&lt;&gt;0,constants!$N$2,0)))</f>
        <v>1117.99</v>
      </c>
      <c r="AA3308" s="10">
        <f>IF($N3308&lt;&gt;0,constants!$L$2,IF($O3308&lt;&gt;0,constants!$M$2,IF($P3308&lt;&gt;0,constants!$P$2,0)))</f>
        <v>4051.45</v>
      </c>
      <c r="AB3308" s="11">
        <f>constants!$O$2</f>
        <v>4861.32</v>
      </c>
      <c r="AC3308" s="11">
        <f>VLOOKUP(BWscncns[[#This Row],[scanner]],[0]!ScnrAvgBW,2,FALSE)/1000</f>
        <v>11818.828055288463</v>
      </c>
      <c r="AD3308" s="8">
        <f>(1+$F3308)*Z3308</f>
        <v>1731.0058830193261</v>
      </c>
      <c r="AE3308" s="8">
        <f>(1+$F3308)*AA3308</f>
        <v>6272.9396369901779</v>
      </c>
      <c r="AF3308" s="8">
        <f>(1+$F3308)*AB3308</f>
        <v>7526.8772701361459</v>
      </c>
      <c r="AG3308" s="8">
        <f>(1+$F3308)*AC3308</f>
        <v>18299.323691712976</v>
      </c>
      <c r="AH3308" s="8">
        <f>(1+$F3308)*$T3308/1000</f>
        <v>1623.530822988464</v>
      </c>
      <c r="AI3308" s="8">
        <f>(1+BWscncns[[#This Row],[pid_error]]*K_p)*BWscncns[[#This Row],[dbw]]/1000</f>
        <v>1336.053411494232</v>
      </c>
      <c r="AJ3308" s="13">
        <f>BWscncns[[#This Row],[Torflow prgrssv alt vote]]/VLOOKUP(BWscncns[[#This Row],[class]],AltBWtotl,2,FALSE)*100</f>
        <v>2.6350539973712034E-2</v>
      </c>
      <c r="AK3308">
        <f>IF(D3308=E3308,1,0)</f>
        <v>1</v>
      </c>
    </row>
    <row r="3309" spans="1:37">
      <c r="A3309" s="1" t="s">
        <v>6976</v>
      </c>
      <c r="B3309" s="1" t="s">
        <v>6977</v>
      </c>
      <c r="C3309">
        <v>1480</v>
      </c>
      <c r="D3309">
        <v>1524932337</v>
      </c>
      <c r="E3309">
        <v>1524932337</v>
      </c>
      <c r="F3309" s="2">
        <v>0.210992349021</v>
      </c>
      <c r="G3309" s="2">
        <v>0.210992349021</v>
      </c>
      <c r="H3309">
        <v>1484347</v>
      </c>
      <c r="I3309" s="2">
        <v>4.9842599617699997E-2</v>
      </c>
      <c r="J3309" s="2">
        <v>0</v>
      </c>
      <c r="K3309">
        <v>6</v>
      </c>
      <c r="L3309" s="1" t="s">
        <v>11725</v>
      </c>
      <c r="M3309" s="1" t="s">
        <v>6977</v>
      </c>
      <c r="N3309">
        <v>0</v>
      </c>
      <c r="O3309">
        <v>0</v>
      </c>
      <c r="P3309">
        <v>1</v>
      </c>
      <c r="Q3309">
        <v>0</v>
      </c>
      <c r="R3309" s="19">
        <f>BWscncns[[#This Row],[C fx]]*4+BWscncns[[#This Row],[C fg]]*2+BWscncns[[#This Row],[C fm]]</f>
        <v>1</v>
      </c>
      <c r="S3309">
        <v>975</v>
      </c>
      <c r="T3309">
        <v>1207950</v>
      </c>
      <c r="U3309" s="13">
        <v>0.80715300000000001</v>
      </c>
      <c r="V3309" s="13">
        <v>1.238923</v>
      </c>
      <c r="W3309">
        <v>3988</v>
      </c>
      <c r="X3309">
        <v>79</v>
      </c>
      <c r="Z3309" s="10">
        <f>IF($N3309&lt;&gt;0,constants!$L$2,IF($O3309&lt;&gt;0,constants!$M$2,IF($P3309&lt;&gt;0,constants!$N$2,0)))</f>
        <v>1117.99</v>
      </c>
      <c r="AA3309" s="10">
        <f>IF($N3309&lt;&gt;0,constants!$L$2,IF($O3309&lt;&gt;0,constants!$M$2,IF($P3309&lt;&gt;0,constants!$P$2,0)))</f>
        <v>4051.45</v>
      </c>
      <c r="AB3309" s="11">
        <f>constants!$O$2</f>
        <v>4861.32</v>
      </c>
      <c r="AC3309" s="11">
        <f>VLOOKUP(BWscncns[[#This Row],[scanner]],[0]!ScnrAvgBW,2,FALSE)/1000</f>
        <v>2386.3111194805197</v>
      </c>
      <c r="AD3309" s="8">
        <f>(1+$F3309)*Z3309</f>
        <v>1353.8773362819877</v>
      </c>
      <c r="AE3309" s="8">
        <f>(1+$F3309)*AA3309</f>
        <v>4906.2749524411302</v>
      </c>
      <c r="AF3309" s="8">
        <f>(1+$F3309)*AB3309</f>
        <v>5887.0213261427671</v>
      </c>
      <c r="AG3309" s="8">
        <f>(1+$F3309)*AC3309</f>
        <v>2889.8045080746465</v>
      </c>
      <c r="AH3309" s="8">
        <f>(1+$F3309)*$T3309/1000</f>
        <v>1462.8182079999169</v>
      </c>
      <c r="AI3309" s="8">
        <f>(1+BWscncns[[#This Row],[pid_error]]*K_p)*BWscncns[[#This Row],[dbw]]/1000</f>
        <v>1335.3841039999586</v>
      </c>
      <c r="AJ3309" s="13">
        <f>BWscncns[[#This Row],[Torflow prgrssv alt vote]]/VLOOKUP(BWscncns[[#This Row],[class]],AltBWtotl,2,FALSE)*100</f>
        <v>2.6337339443156273E-2</v>
      </c>
      <c r="AK3309">
        <f>IF(D3309=E3309,1,0)</f>
        <v>1</v>
      </c>
    </row>
    <row r="3310" spans="1:37">
      <c r="A3310" s="1" t="s">
        <v>290</v>
      </c>
      <c r="B3310" s="1" t="s">
        <v>291</v>
      </c>
      <c r="C3310">
        <v>1620</v>
      </c>
      <c r="D3310">
        <v>1525007282</v>
      </c>
      <c r="E3310">
        <v>1525007282</v>
      </c>
      <c r="F3310" s="2">
        <v>0.546510809308</v>
      </c>
      <c r="G3310" s="2">
        <v>0.546510809308</v>
      </c>
      <c r="H3310">
        <v>1621634</v>
      </c>
      <c r="I3310" s="2">
        <v>0.42833909816499999</v>
      </c>
      <c r="J3310" s="2">
        <v>0</v>
      </c>
      <c r="K3310">
        <v>3</v>
      </c>
      <c r="L3310" s="1" t="s">
        <v>11605</v>
      </c>
      <c r="M3310" s="1" t="s">
        <v>291</v>
      </c>
      <c r="N3310">
        <v>0</v>
      </c>
      <c r="O3310">
        <v>0</v>
      </c>
      <c r="P3310">
        <v>1</v>
      </c>
      <c r="Q3310">
        <v>0</v>
      </c>
      <c r="R3310" s="19">
        <f>BWscncns[[#This Row],[C fx]]*4+BWscncns[[#This Row],[C fg]]*2+BWscncns[[#This Row],[C fm]]</f>
        <v>1</v>
      </c>
      <c r="S3310">
        <v>1380</v>
      </c>
      <c r="T3310">
        <v>1048576</v>
      </c>
      <c r="U3310" s="13">
        <v>1.316071</v>
      </c>
      <c r="V3310" s="13">
        <v>0.75983800000000001</v>
      </c>
      <c r="W3310">
        <v>1913</v>
      </c>
      <c r="X3310">
        <v>38</v>
      </c>
      <c r="Z3310" s="10">
        <f>IF($N3310&lt;&gt;0,constants!$L$2,IF($O3310&lt;&gt;0,constants!$M$2,IF($P3310&lt;&gt;0,constants!$N$2,0)))</f>
        <v>1117.99</v>
      </c>
      <c r="AA3310" s="10">
        <f>IF($N3310&lt;&gt;0,constants!$L$2,IF($O3310&lt;&gt;0,constants!$M$2,IF($P3310&lt;&gt;0,constants!$P$2,0)))</f>
        <v>4051.45</v>
      </c>
      <c r="AB3310" s="11">
        <f>constants!$O$2</f>
        <v>4861.32</v>
      </c>
      <c r="AC3310" s="11">
        <f>VLOOKUP(BWscncns[[#This Row],[scanner]],[0]!ScnrAvgBW,2,FALSE)/1000</f>
        <v>6440.9193022088357</v>
      </c>
      <c r="AD3310" s="8">
        <f>(1+$F3310)*Z3310</f>
        <v>1728.983619698251</v>
      </c>
      <c r="AE3310" s="8">
        <f>(1+$F3310)*AA3310</f>
        <v>6265.6112183708965</v>
      </c>
      <c r="AF3310" s="8">
        <f>(1+$F3310)*AB3310</f>
        <v>7518.0839275051658</v>
      </c>
      <c r="AG3310" s="8">
        <f>(1+$F3310)*AC3310</f>
        <v>9960.951322746505</v>
      </c>
      <c r="AH3310" s="8">
        <f>(1+$F3310)*$T3310/1000</f>
        <v>1621.6341183809454</v>
      </c>
      <c r="AI3310" s="8">
        <f>(1+BWscncns[[#This Row],[pid_error]]*K_p)*BWscncns[[#This Row],[dbw]]/1000</f>
        <v>1335.1050591904725</v>
      </c>
      <c r="AJ3310" s="13">
        <f>BWscncns[[#This Row],[Torflow prgrssv alt vote]]/VLOOKUP(BWscncns[[#This Row],[class]],AltBWtotl,2,FALSE)*100</f>
        <v>2.6331835934581268E-2</v>
      </c>
      <c r="AK3310">
        <f>IF(D3310=E3310,1,0)</f>
        <v>1</v>
      </c>
    </row>
    <row r="3311" spans="1:37">
      <c r="A3311" s="1" t="s">
        <v>6591</v>
      </c>
      <c r="B3311" s="1" t="s">
        <v>1987</v>
      </c>
      <c r="C3311">
        <v>1330</v>
      </c>
      <c r="D3311">
        <v>1524978530</v>
      </c>
      <c r="E3311">
        <v>1524978530</v>
      </c>
      <c r="F3311" s="2">
        <v>-7.4727330181900004E-3</v>
      </c>
      <c r="G3311" s="2">
        <v>-7.4727330181900004E-3</v>
      </c>
      <c r="H3311">
        <v>1329721</v>
      </c>
      <c r="I3311" s="2">
        <v>-0.116647676243</v>
      </c>
      <c r="J3311" s="2">
        <v>0</v>
      </c>
      <c r="K3311">
        <v>6</v>
      </c>
      <c r="L3311" s="1" t="s">
        <v>11687</v>
      </c>
      <c r="M3311" s="1" t="s">
        <v>1987</v>
      </c>
      <c r="N3311">
        <v>0</v>
      </c>
      <c r="O3311">
        <v>0</v>
      </c>
      <c r="P3311">
        <v>1</v>
      </c>
      <c r="Q3311">
        <v>0</v>
      </c>
      <c r="R3311" s="19">
        <f>BWscncns[[#This Row],[C fx]]*4+BWscncns[[#This Row],[C fg]]*2+BWscncns[[#This Row],[C fm]]</f>
        <v>1</v>
      </c>
      <c r="S3311">
        <v>725</v>
      </c>
      <c r="T3311">
        <v>1339733</v>
      </c>
      <c r="U3311" s="13">
        <v>0.541153</v>
      </c>
      <c r="V3311" s="13">
        <v>1.8479080000000001</v>
      </c>
      <c r="W3311">
        <v>4728</v>
      </c>
      <c r="X3311">
        <v>94</v>
      </c>
      <c r="Z3311" s="10">
        <f>IF($N3311&lt;&gt;0,constants!$L$2,IF($O3311&lt;&gt;0,constants!$M$2,IF($P3311&lt;&gt;0,constants!$N$2,0)))</f>
        <v>1117.99</v>
      </c>
      <c r="AA3311" s="10">
        <f>IF($N3311&lt;&gt;0,constants!$L$2,IF($O3311&lt;&gt;0,constants!$M$2,IF($P3311&lt;&gt;0,constants!$P$2,0)))</f>
        <v>4051.45</v>
      </c>
      <c r="AB3311" s="11">
        <f>constants!$O$2</f>
        <v>4861.32</v>
      </c>
      <c r="AC3311" s="11">
        <f>VLOOKUP(BWscncns[[#This Row],[scanner]],[0]!ScnrAvgBW,2,FALSE)/1000</f>
        <v>2386.3111194805197</v>
      </c>
      <c r="AD3311" s="8">
        <f>(1+$F3311)*Z3311</f>
        <v>1109.6355592129937</v>
      </c>
      <c r="AE3311" s="8">
        <f>(1+$F3311)*AA3311</f>
        <v>4021.1745958134543</v>
      </c>
      <c r="AF3311" s="8">
        <f>(1+$F3311)*AB3311</f>
        <v>4824.9926535240129</v>
      </c>
      <c r="AG3311" s="8">
        <f>(1+$F3311)*AC3311</f>
        <v>2368.4788535863036</v>
      </c>
      <c r="AH3311" s="8">
        <f>(1+$F3311)*$T3311/1000</f>
        <v>1329.7215329753415</v>
      </c>
      <c r="AI3311" s="8">
        <f>(1+BWscncns[[#This Row],[pid_error]]*K_p)*BWscncns[[#This Row],[dbw]]/1000</f>
        <v>1334.7272664876707</v>
      </c>
      <c r="AJ3311" s="13">
        <f>BWscncns[[#This Row],[Torflow prgrssv alt vote]]/VLOOKUP(BWscncns[[#This Row],[class]],AltBWtotl,2,FALSE)*100</f>
        <v>2.6324384853934856E-2</v>
      </c>
      <c r="AK3311">
        <f>IF(D3311=E3311,1,0)</f>
        <v>1</v>
      </c>
    </row>
    <row r="3312" spans="1:37">
      <c r="A3312" s="1" t="s">
        <v>400</v>
      </c>
      <c r="B3312" s="1" t="s">
        <v>49</v>
      </c>
      <c r="C3312">
        <v>1640</v>
      </c>
      <c r="D3312">
        <v>1525001415</v>
      </c>
      <c r="E3312">
        <v>1525001415</v>
      </c>
      <c r="F3312" s="2">
        <v>0.60480682575</v>
      </c>
      <c r="G3312" s="2">
        <v>0.60480682575</v>
      </c>
      <c r="H3312">
        <v>1643322</v>
      </c>
      <c r="I3312" s="2">
        <v>-5.9885129160899997E-2</v>
      </c>
      <c r="J3312" s="2">
        <v>0</v>
      </c>
      <c r="K3312">
        <v>3</v>
      </c>
      <c r="L3312" s="1" t="s">
        <v>11578</v>
      </c>
      <c r="M3312" s="1" t="s">
        <v>49</v>
      </c>
      <c r="N3312">
        <v>0</v>
      </c>
      <c r="O3312">
        <v>0</v>
      </c>
      <c r="P3312">
        <v>1</v>
      </c>
      <c r="Q3312">
        <v>0</v>
      </c>
      <c r="R3312" s="19">
        <f>BWscncns[[#This Row],[C fx]]*4+BWscncns[[#This Row],[C fg]]*2+BWscncns[[#This Row],[C fm]]</f>
        <v>1</v>
      </c>
      <c r="S3312">
        <v>1450</v>
      </c>
      <c r="T3312">
        <v>1024000</v>
      </c>
      <c r="U3312" s="13">
        <v>1.4160159999999999</v>
      </c>
      <c r="V3312" s="13">
        <v>0.70620700000000003</v>
      </c>
      <c r="W3312">
        <v>1617</v>
      </c>
      <c r="X3312">
        <v>32</v>
      </c>
      <c r="Z3312" s="10">
        <f>IF($N3312&lt;&gt;0,constants!$L$2,IF($O3312&lt;&gt;0,constants!$M$2,IF($P3312&lt;&gt;0,constants!$N$2,0)))</f>
        <v>1117.99</v>
      </c>
      <c r="AA3312" s="10">
        <f>IF($N3312&lt;&gt;0,constants!$L$2,IF($O3312&lt;&gt;0,constants!$M$2,IF($P3312&lt;&gt;0,constants!$P$2,0)))</f>
        <v>4051.45</v>
      </c>
      <c r="AB3312" s="11">
        <f>constants!$O$2</f>
        <v>4861.32</v>
      </c>
      <c r="AC3312" s="11">
        <f>VLOOKUP(BWscncns[[#This Row],[scanner]],[0]!ScnrAvgBW,2,FALSE)/1000</f>
        <v>6440.9193022088357</v>
      </c>
      <c r="AD3312" s="8">
        <f>(1+$F3312)*Z3312</f>
        <v>1794.1579831202423</v>
      </c>
      <c r="AE3312" s="8">
        <f>(1+$F3312)*AA3312</f>
        <v>6501.794614184837</v>
      </c>
      <c r="AF3312" s="8">
        <f>(1+$F3312)*AB3312</f>
        <v>7801.4795181549889</v>
      </c>
      <c r="AG3312" s="8">
        <f>(1+$F3312)*AC3312</f>
        <v>10336.431260289666</v>
      </c>
      <c r="AH3312" s="8">
        <f>(1+$F3312)*$T3312/1000</f>
        <v>1643.3221895679999</v>
      </c>
      <c r="AI3312" s="8">
        <f>(1+BWscncns[[#This Row],[pid_error]]*K_p)*BWscncns[[#This Row],[dbw]]/1000</f>
        <v>1333.6610947839999</v>
      </c>
      <c r="AJ3312" s="13">
        <f>BWscncns[[#This Row],[Torflow prgrssv alt vote]]/VLOOKUP(BWscncns[[#This Row],[class]],AltBWtotl,2,FALSE)*100</f>
        <v>2.6303357101709744E-2</v>
      </c>
      <c r="AK3312">
        <f>IF(D3312=E3312,1,0)</f>
        <v>1</v>
      </c>
    </row>
    <row r="3313" spans="1:37">
      <c r="A3313" s="1" t="s">
        <v>967</v>
      </c>
      <c r="B3313" s="1" t="s">
        <v>968</v>
      </c>
      <c r="C3313">
        <v>1130</v>
      </c>
      <c r="D3313">
        <v>1525009122</v>
      </c>
      <c r="E3313">
        <v>1525009122</v>
      </c>
      <c r="F3313" s="2">
        <v>-0.26399645689500001</v>
      </c>
      <c r="G3313" s="2">
        <v>-0.26399645689500001</v>
      </c>
      <c r="H3313">
        <v>1130501</v>
      </c>
      <c r="I3313" s="2">
        <v>-1.34690639834</v>
      </c>
      <c r="J3313" s="2">
        <v>0</v>
      </c>
      <c r="K3313">
        <v>1</v>
      </c>
      <c r="L3313" s="1" t="s">
        <v>11549</v>
      </c>
      <c r="M3313" s="1" t="s">
        <v>968</v>
      </c>
      <c r="N3313">
        <v>0</v>
      </c>
      <c r="O3313">
        <v>0</v>
      </c>
      <c r="P3313">
        <v>1</v>
      </c>
      <c r="Q3313">
        <v>0</v>
      </c>
      <c r="R3313" s="19">
        <f>BWscncns[[#This Row],[C fx]]*4+BWscncns[[#This Row],[C fg]]*2+BWscncns[[#This Row],[C fm]]</f>
        <v>1</v>
      </c>
      <c r="S3313">
        <v>2910</v>
      </c>
      <c r="T3313">
        <v>1536000</v>
      </c>
      <c r="U3313" s="13">
        <v>1.894531</v>
      </c>
      <c r="V3313" s="13">
        <v>0.52783500000000005</v>
      </c>
      <c r="W3313">
        <v>534</v>
      </c>
      <c r="X3313">
        <v>10</v>
      </c>
      <c r="Z3313" s="10">
        <f>IF($N3313&lt;&gt;0,constants!$L$2,IF($O3313&lt;&gt;0,constants!$M$2,IF($P3313&lt;&gt;0,constants!$N$2,0)))</f>
        <v>1117.99</v>
      </c>
      <c r="AA3313" s="10">
        <f>IF($N3313&lt;&gt;0,constants!$L$2,IF($O3313&lt;&gt;0,constants!$M$2,IF($P3313&lt;&gt;0,constants!$P$2,0)))</f>
        <v>4051.45</v>
      </c>
      <c r="AB3313" s="11">
        <f>constants!$O$2</f>
        <v>4861.32</v>
      </c>
      <c r="AC3313" s="11">
        <f>VLOOKUP(BWscncns[[#This Row],[scanner]],[0]!ScnrAvgBW,2,FALSE)/1000</f>
        <v>11818.828055288463</v>
      </c>
      <c r="AD3313" s="8">
        <f>(1+$F3313)*Z3313</f>
        <v>822.84460115595903</v>
      </c>
      <c r="AE3313" s="8">
        <f>(1+$F3313)*AA3313</f>
        <v>2981.8815547127524</v>
      </c>
      <c r="AF3313" s="8">
        <f>(1+$F3313)*AB3313</f>
        <v>3577.9487441671986</v>
      </c>
      <c r="AG3313" s="8">
        <f>(1+$F3313)*AC3313</f>
        <v>8698.6993240410866</v>
      </c>
      <c r="AH3313" s="8">
        <f>(1+$F3313)*$T3313/1000</f>
        <v>1130.5014422092802</v>
      </c>
      <c r="AI3313" s="8">
        <f>(1+BWscncns[[#This Row],[pid_error]]*K_p)*BWscncns[[#This Row],[dbw]]/1000</f>
        <v>1333.25072110464</v>
      </c>
      <c r="AJ3313" s="13">
        <f>BWscncns[[#This Row],[Torflow prgrssv alt vote]]/VLOOKUP(BWscncns[[#This Row],[class]],AltBWtotl,2,FALSE)*100</f>
        <v>2.6295263437228142E-2</v>
      </c>
      <c r="AK3313">
        <f>IF(D3313=E3313,1,0)</f>
        <v>1</v>
      </c>
    </row>
    <row r="3314" spans="1:37">
      <c r="A3314" s="1" t="s">
        <v>2498</v>
      </c>
      <c r="B3314" s="1" t="s">
        <v>2499</v>
      </c>
      <c r="C3314">
        <v>1610</v>
      </c>
      <c r="D3314">
        <v>1524956826</v>
      </c>
      <c r="E3314">
        <v>1524956826</v>
      </c>
      <c r="F3314" s="2">
        <v>0.53979371826800004</v>
      </c>
      <c r="G3314" s="2">
        <v>0.53979371826800004</v>
      </c>
      <c r="H3314">
        <v>1614590</v>
      </c>
      <c r="I3314" s="2">
        <v>0.23598216007200001</v>
      </c>
      <c r="J3314" s="2">
        <v>0</v>
      </c>
      <c r="K3314">
        <v>3</v>
      </c>
      <c r="L3314" s="1" t="s">
        <v>11801</v>
      </c>
      <c r="M3314" s="1" t="s">
        <v>2499</v>
      </c>
      <c r="N3314">
        <v>0</v>
      </c>
      <c r="O3314">
        <v>0</v>
      </c>
      <c r="P3314">
        <v>1</v>
      </c>
      <c r="Q3314">
        <v>0</v>
      </c>
      <c r="R3314" s="19">
        <f>BWscncns[[#This Row],[C fx]]*4+BWscncns[[#This Row],[C fg]]*2+BWscncns[[#This Row],[C fm]]</f>
        <v>1</v>
      </c>
      <c r="S3314">
        <v>1610</v>
      </c>
      <c r="T3314">
        <v>1048576</v>
      </c>
      <c r="U3314" s="13">
        <v>1.5354159999999999</v>
      </c>
      <c r="V3314" s="13">
        <v>0.65128900000000001</v>
      </c>
      <c r="W3314">
        <v>1244</v>
      </c>
      <c r="X3314">
        <v>24</v>
      </c>
      <c r="Z3314" s="10">
        <f>IF($N3314&lt;&gt;0,constants!$L$2,IF($O3314&lt;&gt;0,constants!$M$2,IF($P3314&lt;&gt;0,constants!$N$2,0)))</f>
        <v>1117.99</v>
      </c>
      <c r="AA3314" s="10">
        <f>IF($N3314&lt;&gt;0,constants!$L$2,IF($O3314&lt;&gt;0,constants!$M$2,IF($P3314&lt;&gt;0,constants!$P$2,0)))</f>
        <v>4051.45</v>
      </c>
      <c r="AB3314" s="11">
        <f>constants!$O$2</f>
        <v>4861.32</v>
      </c>
      <c r="AC3314" s="11">
        <f>VLOOKUP(BWscncns[[#This Row],[scanner]],[0]!ScnrAvgBW,2,FALSE)/1000</f>
        <v>6440.9193022088357</v>
      </c>
      <c r="AD3314" s="8">
        <f>(1+$F3314)*Z3314</f>
        <v>1721.4739790864414</v>
      </c>
      <c r="AE3314" s="8">
        <f>(1+$F3314)*AA3314</f>
        <v>6238.3972598768887</v>
      </c>
      <c r="AF3314" s="8">
        <f>(1+$F3314)*AB3314</f>
        <v>7485.4299984905938</v>
      </c>
      <c r="AG3314" s="8">
        <f>(1+$F3314)*AC3314</f>
        <v>9917.6870814122758</v>
      </c>
      <c r="AH3314" s="8">
        <f>(1+$F3314)*$T3314/1000</f>
        <v>1614.5907379265866</v>
      </c>
      <c r="AI3314" s="8">
        <f>(1+BWscncns[[#This Row],[pid_error]]*K_p)*BWscncns[[#This Row],[dbw]]/1000</f>
        <v>1331.5833689632932</v>
      </c>
      <c r="AJ3314" s="13">
        <f>BWscncns[[#This Row],[Torflow prgrssv alt vote]]/VLOOKUP(BWscncns[[#This Row],[class]],AltBWtotl,2,FALSE)*100</f>
        <v>2.6262378801873876E-2</v>
      </c>
      <c r="AK3314">
        <f>IF(D3314=E3314,1,0)</f>
        <v>1</v>
      </c>
    </row>
    <row r="3315" spans="1:37">
      <c r="A3315" s="1" t="s">
        <v>6932</v>
      </c>
      <c r="B3315" s="1" t="s">
        <v>6933</v>
      </c>
      <c r="C3315">
        <v>1610</v>
      </c>
      <c r="D3315">
        <v>1524891755</v>
      </c>
      <c r="E3315">
        <v>1524891755</v>
      </c>
      <c r="F3315" s="2">
        <v>0.53674611319599996</v>
      </c>
      <c r="G3315" s="2">
        <v>0.53674611319599996</v>
      </c>
      <c r="H3315">
        <v>1611395</v>
      </c>
      <c r="I3315" s="2">
        <v>0.119916654947</v>
      </c>
      <c r="J3315" s="2">
        <v>0</v>
      </c>
      <c r="K3315">
        <v>1</v>
      </c>
      <c r="L3315" s="1" t="s">
        <v>11857</v>
      </c>
      <c r="M3315" s="1" t="s">
        <v>6933</v>
      </c>
      <c r="N3315">
        <v>1</v>
      </c>
      <c r="O3315">
        <v>0</v>
      </c>
      <c r="P3315">
        <v>0</v>
      </c>
      <c r="Q3315">
        <v>0</v>
      </c>
      <c r="R3315" s="19">
        <f>BWscncns[[#This Row],[C fx]]*4+BWscncns[[#This Row],[C fg]]*2+BWscncns[[#This Row],[C fm]]</f>
        <v>4</v>
      </c>
      <c r="S3315">
        <v>1610</v>
      </c>
      <c r="T3315">
        <v>1048576</v>
      </c>
      <c r="U3315" s="13">
        <v>1.5354159999999999</v>
      </c>
      <c r="V3315" s="13">
        <v>0.65128900000000001</v>
      </c>
      <c r="W3315">
        <v>1243</v>
      </c>
      <c r="X3315">
        <v>24</v>
      </c>
      <c r="Z3315" s="10">
        <f>IF($N3315&lt;&gt;0,constants!$L$2,IF($O3315&lt;&gt;0,constants!$M$2,IF($P3315&lt;&gt;0,constants!$N$2,0)))</f>
        <v>10125.48</v>
      </c>
      <c r="AA3315" s="10">
        <f>IF($N3315&lt;&gt;0,constants!$L$2,IF($O3315&lt;&gt;0,constants!$M$2,IF($P3315&lt;&gt;0,constants!$P$2,0)))</f>
        <v>10125.48</v>
      </c>
      <c r="AB3315" s="11">
        <f>constants!$O$2</f>
        <v>4861.32</v>
      </c>
      <c r="AC3315" s="11">
        <f>VLOOKUP(BWscncns[[#This Row],[scanner]],[0]!ScnrAvgBW,2,FALSE)/1000</f>
        <v>11818.828055288463</v>
      </c>
      <c r="AD3315" s="8">
        <f>(1+$F3315)*Z3315</f>
        <v>15560.292034243834</v>
      </c>
      <c r="AE3315" s="8">
        <f>(1+$F3315)*AA3315</f>
        <v>15560.292034243834</v>
      </c>
      <c r="AF3315" s="8">
        <f>(1+$F3315)*AB3315</f>
        <v>7470.6146150019786</v>
      </c>
      <c r="AG3315" s="8">
        <f>(1+$F3315)*AC3315</f>
        <v>18162.538076496385</v>
      </c>
      <c r="AH3315" s="8">
        <f>(1+$F3315)*$T3315/1000</f>
        <v>1611.3950923906091</v>
      </c>
      <c r="AI3315" s="8">
        <f>(1+BWscncns[[#This Row],[pid_error]]*K_p)*BWscncns[[#This Row],[dbw]]/1000</f>
        <v>1329.9855461953046</v>
      </c>
      <c r="AJ3315" s="13">
        <f>BWscncns[[#This Row],[Torflow prgrssv alt vote]]/VLOOKUP(BWscncns[[#This Row],[class]],AltBWtotl,2,FALSE)*100</f>
        <v>1.1398965893782509E-2</v>
      </c>
      <c r="AK3315">
        <f>IF(D3315=E3315,1,0)</f>
        <v>1</v>
      </c>
    </row>
    <row r="3316" spans="1:37">
      <c r="A3316" s="1" t="s">
        <v>3139</v>
      </c>
      <c r="B3316" s="1" t="s">
        <v>3140</v>
      </c>
      <c r="C3316">
        <v>1630</v>
      </c>
      <c r="D3316">
        <v>1525009122</v>
      </c>
      <c r="E3316">
        <v>1525009122</v>
      </c>
      <c r="F3316" s="2">
        <v>0.59378397515900005</v>
      </c>
      <c r="G3316" s="2">
        <v>0.59378397515900005</v>
      </c>
      <c r="H3316">
        <v>1632034</v>
      </c>
      <c r="I3316" s="2">
        <v>-0.28551823267499998</v>
      </c>
      <c r="J3316" s="2">
        <v>0</v>
      </c>
      <c r="K3316">
        <v>1</v>
      </c>
      <c r="L3316" s="1" t="s">
        <v>11549</v>
      </c>
      <c r="M3316" s="1" t="s">
        <v>3140</v>
      </c>
      <c r="N3316">
        <v>0</v>
      </c>
      <c r="O3316">
        <v>0</v>
      </c>
      <c r="P3316">
        <v>1</v>
      </c>
      <c r="Q3316">
        <v>0</v>
      </c>
      <c r="R3316" s="19">
        <f>BWscncns[[#This Row],[C fx]]*4+BWscncns[[#This Row],[C fg]]*2+BWscncns[[#This Row],[C fm]]</f>
        <v>1</v>
      </c>
      <c r="S3316">
        <v>1920</v>
      </c>
      <c r="T3316">
        <v>1024000</v>
      </c>
      <c r="U3316" s="13">
        <v>1.875</v>
      </c>
      <c r="V3316" s="13">
        <v>0.53333299999999995</v>
      </c>
      <c r="W3316">
        <v>547</v>
      </c>
      <c r="X3316">
        <v>10</v>
      </c>
      <c r="Z3316" s="10">
        <f>IF($N3316&lt;&gt;0,constants!$L$2,IF($O3316&lt;&gt;0,constants!$M$2,IF($P3316&lt;&gt;0,constants!$N$2,0)))</f>
        <v>1117.99</v>
      </c>
      <c r="AA3316" s="10">
        <f>IF($N3316&lt;&gt;0,constants!$L$2,IF($O3316&lt;&gt;0,constants!$M$2,IF($P3316&lt;&gt;0,constants!$P$2,0)))</f>
        <v>4051.45</v>
      </c>
      <c r="AB3316" s="11">
        <f>constants!$O$2</f>
        <v>4861.32</v>
      </c>
      <c r="AC3316" s="11">
        <f>VLOOKUP(BWscncns[[#This Row],[scanner]],[0]!ScnrAvgBW,2,FALSE)/1000</f>
        <v>11818.828055288463</v>
      </c>
      <c r="AD3316" s="8">
        <f>(1+$F3316)*Z3316</f>
        <v>1781.8345463880103</v>
      </c>
      <c r="AE3316" s="8">
        <f>(1+$F3316)*AA3316</f>
        <v>6457.1360861579296</v>
      </c>
      <c r="AF3316" s="8">
        <f>(1+$F3316)*AB3316</f>
        <v>7747.8939141199489</v>
      </c>
      <c r="AG3316" s="8">
        <f>(1+$F3316)*AC3316</f>
        <v>18836.658759678357</v>
      </c>
      <c r="AH3316" s="8">
        <f>(1+$F3316)*$T3316/1000</f>
        <v>1632.0347905628159</v>
      </c>
      <c r="AI3316" s="8">
        <f>(1+BWscncns[[#This Row],[pid_error]]*K_p)*BWscncns[[#This Row],[dbw]]/1000</f>
        <v>1328.017395281408</v>
      </c>
      <c r="AJ3316" s="13">
        <f>BWscncns[[#This Row],[Torflow prgrssv alt vote]]/VLOOKUP(BWscncns[[#This Row],[class]],AltBWtotl,2,FALSE)*100</f>
        <v>2.6192048281221542E-2</v>
      </c>
      <c r="AK3316">
        <f>IF(D3316=E3316,1,0)</f>
        <v>1</v>
      </c>
    </row>
    <row r="3317" spans="1:37">
      <c r="A3317" s="1" t="s">
        <v>9565</v>
      </c>
      <c r="B3317" s="1" t="s">
        <v>9566</v>
      </c>
      <c r="C3317">
        <v>1370</v>
      </c>
      <c r="D3317">
        <v>1524956210</v>
      </c>
      <c r="E3317">
        <v>1524956210</v>
      </c>
      <c r="F3317" s="2">
        <v>5.9842454616800003E-2</v>
      </c>
      <c r="G3317" s="2">
        <v>5.9842454616800003E-2</v>
      </c>
      <c r="H3317">
        <v>1366195</v>
      </c>
      <c r="I3317" s="2">
        <v>6.6907080878E-2</v>
      </c>
      <c r="J3317" s="2">
        <v>0</v>
      </c>
      <c r="K3317">
        <v>4</v>
      </c>
      <c r="L3317" s="1" t="s">
        <v>11781</v>
      </c>
      <c r="M3317" s="1" t="s">
        <v>9566</v>
      </c>
      <c r="N3317">
        <v>0</v>
      </c>
      <c r="O3317">
        <v>0</v>
      </c>
      <c r="P3317">
        <v>1</v>
      </c>
      <c r="Q3317">
        <v>0</v>
      </c>
      <c r="R3317" s="19">
        <f>BWscncns[[#This Row],[C fx]]*4+BWscncns[[#This Row],[C fg]]*2+BWscncns[[#This Row],[C fm]]</f>
        <v>1</v>
      </c>
      <c r="S3317">
        <v>1370</v>
      </c>
      <c r="T3317">
        <v>1289055</v>
      </c>
      <c r="U3317" s="13">
        <v>1.062794</v>
      </c>
      <c r="V3317" s="13">
        <v>0.94091599999999997</v>
      </c>
      <c r="W3317">
        <v>2909</v>
      </c>
      <c r="X3317">
        <v>58</v>
      </c>
      <c r="Z3317" s="10">
        <f>IF($N3317&lt;&gt;0,constants!$L$2,IF($O3317&lt;&gt;0,constants!$M$2,IF($P3317&lt;&gt;0,constants!$N$2,0)))</f>
        <v>1117.99</v>
      </c>
      <c r="AA3317" s="10">
        <f>IF($N3317&lt;&gt;0,constants!$L$2,IF($O3317&lt;&gt;0,constants!$M$2,IF($P3317&lt;&gt;0,constants!$P$2,0)))</f>
        <v>4051.45</v>
      </c>
      <c r="AB3317" s="11">
        <f>constants!$O$2</f>
        <v>4861.32</v>
      </c>
      <c r="AC3317" s="11">
        <f>VLOOKUP(BWscncns[[#This Row],[scanner]],[0]!ScnrAvgBW,2,FALSE)/1000</f>
        <v>4819.491751072962</v>
      </c>
      <c r="AD3317" s="8">
        <f>(1+$F3317)*Z3317</f>
        <v>1184.8932658370361</v>
      </c>
      <c r="AE3317" s="8">
        <f>(1+$F3317)*AA3317</f>
        <v>4293.8987127572336</v>
      </c>
      <c r="AF3317" s="8">
        <f>(1+$F3317)*AB3317</f>
        <v>5152.2333214777418</v>
      </c>
      <c r="AG3317" s="8">
        <f>(1+$F3317)*AC3317</f>
        <v>5107.901967462587</v>
      </c>
      <c r="AH3317" s="8">
        <f>(1+$F3317)*$T3317/1000</f>
        <v>1366.1952153360589</v>
      </c>
      <c r="AI3317" s="8">
        <f>(1+BWscncns[[#This Row],[pid_error]]*K_p)*BWscncns[[#This Row],[dbw]]/1000</f>
        <v>1327.6251076680296</v>
      </c>
      <c r="AJ3317" s="13">
        <f>BWscncns[[#This Row],[Torflow prgrssv alt vote]]/VLOOKUP(BWscncns[[#This Row],[class]],AltBWtotl,2,FALSE)*100</f>
        <v>2.6184311322243262E-2</v>
      </c>
      <c r="AK3317">
        <f>IF(D3317=E3317,1,0)</f>
        <v>1</v>
      </c>
    </row>
    <row r="3318" spans="1:37">
      <c r="A3318" s="1" t="s">
        <v>8135</v>
      </c>
      <c r="B3318" s="1" t="s">
        <v>8136</v>
      </c>
      <c r="C3318">
        <v>1630</v>
      </c>
      <c r="D3318">
        <v>1525001522</v>
      </c>
      <c r="E3318">
        <v>1525001522</v>
      </c>
      <c r="F3318" s="2">
        <v>0.59223458615799995</v>
      </c>
      <c r="G3318" s="2">
        <v>0.59223458615799995</v>
      </c>
      <c r="H3318">
        <v>1630448</v>
      </c>
      <c r="I3318" s="2">
        <v>7.7401881095600002E-3</v>
      </c>
      <c r="J3318" s="2">
        <v>0</v>
      </c>
      <c r="K3318">
        <v>4</v>
      </c>
      <c r="L3318" s="1" t="s">
        <v>11646</v>
      </c>
      <c r="M3318" s="1" t="s">
        <v>8136</v>
      </c>
      <c r="N3318">
        <v>0</v>
      </c>
      <c r="O3318">
        <v>0</v>
      </c>
      <c r="P3318">
        <v>1</v>
      </c>
      <c r="Q3318">
        <v>0</v>
      </c>
      <c r="R3318" s="19">
        <f>BWscncns[[#This Row],[C fx]]*4+BWscncns[[#This Row],[C fg]]*2+BWscncns[[#This Row],[C fm]]</f>
        <v>1</v>
      </c>
      <c r="S3318">
        <v>1150</v>
      </c>
      <c r="T3318">
        <v>1024000</v>
      </c>
      <c r="U3318" s="13">
        <v>1.1230469999999999</v>
      </c>
      <c r="V3318" s="13">
        <v>0.89043499999999998</v>
      </c>
      <c r="W3318">
        <v>2575</v>
      </c>
      <c r="X3318">
        <v>51</v>
      </c>
      <c r="Z3318" s="10">
        <f>IF($N3318&lt;&gt;0,constants!$L$2,IF($O3318&lt;&gt;0,constants!$M$2,IF($P3318&lt;&gt;0,constants!$N$2,0)))</f>
        <v>1117.99</v>
      </c>
      <c r="AA3318" s="10">
        <f>IF($N3318&lt;&gt;0,constants!$L$2,IF($O3318&lt;&gt;0,constants!$M$2,IF($P3318&lt;&gt;0,constants!$P$2,0)))</f>
        <v>4051.45</v>
      </c>
      <c r="AB3318" s="11">
        <f>constants!$O$2</f>
        <v>4861.32</v>
      </c>
      <c r="AC3318" s="11">
        <f>VLOOKUP(BWscncns[[#This Row],[scanner]],[0]!ScnrAvgBW,2,FALSE)/1000</f>
        <v>4819.491751072962</v>
      </c>
      <c r="AD3318" s="8">
        <f>(1+$F3318)*Z3318</f>
        <v>1780.1023449787822</v>
      </c>
      <c r="AE3318" s="8">
        <f>(1+$F3318)*AA3318</f>
        <v>6450.8588140898282</v>
      </c>
      <c r="AF3318" s="8">
        <f>(1+$F3318)*AB3318</f>
        <v>7740.3618383816074</v>
      </c>
      <c r="AG3318" s="8">
        <f>(1+$F3318)*AC3318</f>
        <v>7673.7614537615518</v>
      </c>
      <c r="AH3318" s="8">
        <f>(1+$F3318)*$T3318/1000</f>
        <v>1630.4482162257916</v>
      </c>
      <c r="AI3318" s="8">
        <f>(1+BWscncns[[#This Row],[pid_error]]*K_p)*BWscncns[[#This Row],[dbw]]/1000</f>
        <v>1327.2241081128959</v>
      </c>
      <c r="AJ3318" s="13">
        <f>BWscncns[[#This Row],[Torflow prgrssv alt vote]]/VLOOKUP(BWscncns[[#This Row],[class]],AltBWtotl,2,FALSE)*100</f>
        <v>2.6176402540516359E-2</v>
      </c>
      <c r="AK3318">
        <f>IF(D3318=E3318,1,0)</f>
        <v>1</v>
      </c>
    </row>
    <row r="3319" spans="1:37">
      <c r="A3319" s="1" t="s">
        <v>8444</v>
      </c>
      <c r="B3319" s="1" t="s">
        <v>8445</v>
      </c>
      <c r="C3319">
        <v>1600</v>
      </c>
      <c r="D3319">
        <v>1525001522</v>
      </c>
      <c r="E3319">
        <v>1525001522</v>
      </c>
      <c r="F3319" s="2">
        <v>0.52711231469599995</v>
      </c>
      <c r="G3319" s="2">
        <v>0.52711231469599995</v>
      </c>
      <c r="H3319">
        <v>1601293</v>
      </c>
      <c r="I3319" s="2">
        <v>0.40343702489400002</v>
      </c>
      <c r="J3319" s="2">
        <v>0</v>
      </c>
      <c r="K3319">
        <v>4</v>
      </c>
      <c r="L3319" s="1" t="s">
        <v>11646</v>
      </c>
      <c r="M3319" s="1" t="s">
        <v>8445</v>
      </c>
      <c r="N3319">
        <v>0</v>
      </c>
      <c r="O3319">
        <v>0</v>
      </c>
      <c r="P3319">
        <v>1</v>
      </c>
      <c r="Q3319">
        <v>0</v>
      </c>
      <c r="R3319" s="19">
        <f>BWscncns[[#This Row],[C fx]]*4+BWscncns[[#This Row],[C fg]]*2+BWscncns[[#This Row],[C fm]]</f>
        <v>1</v>
      </c>
      <c r="S3319">
        <v>1190</v>
      </c>
      <c r="T3319">
        <v>1048576</v>
      </c>
      <c r="U3319" s="13">
        <v>1.1348720000000001</v>
      </c>
      <c r="V3319" s="13">
        <v>0.88115600000000005</v>
      </c>
      <c r="W3319">
        <v>2527</v>
      </c>
      <c r="X3319">
        <v>50</v>
      </c>
      <c r="Z3319" s="10">
        <f>IF($N3319&lt;&gt;0,constants!$L$2,IF($O3319&lt;&gt;0,constants!$M$2,IF($P3319&lt;&gt;0,constants!$N$2,0)))</f>
        <v>1117.99</v>
      </c>
      <c r="AA3319" s="10">
        <f>IF($N3319&lt;&gt;0,constants!$L$2,IF($O3319&lt;&gt;0,constants!$M$2,IF($P3319&lt;&gt;0,constants!$P$2,0)))</f>
        <v>4051.45</v>
      </c>
      <c r="AB3319" s="11">
        <f>constants!$O$2</f>
        <v>4861.32</v>
      </c>
      <c r="AC3319" s="11">
        <f>VLOOKUP(BWscncns[[#This Row],[scanner]],[0]!ScnrAvgBW,2,FALSE)/1000</f>
        <v>4819.491751072962</v>
      </c>
      <c r="AD3319" s="8">
        <f>(1+$F3319)*Z3319</f>
        <v>1707.2962967069809</v>
      </c>
      <c r="AE3319" s="8">
        <f>(1+$F3319)*AA3319</f>
        <v>6187.0191873751091</v>
      </c>
      <c r="AF3319" s="8">
        <f>(1+$F3319)*AB3319</f>
        <v>7423.7816376779583</v>
      </c>
      <c r="AG3319" s="8">
        <f>(1+$F3319)*AC3319</f>
        <v>7359.9052036393086</v>
      </c>
      <c r="AH3319" s="8">
        <f>(1+$F3319)*$T3319/1000</f>
        <v>1601.2933224946728</v>
      </c>
      <c r="AI3319" s="8">
        <f>(1+BWscncns[[#This Row],[pid_error]]*K_p)*BWscncns[[#This Row],[dbw]]/1000</f>
        <v>1324.9346612473364</v>
      </c>
      <c r="AJ3319" s="13">
        <f>BWscncns[[#This Row],[Torflow prgrssv alt vote]]/VLOOKUP(BWscncns[[#This Row],[class]],AltBWtotl,2,FALSE)*100</f>
        <v>2.6131248536470111E-2</v>
      </c>
      <c r="AK3319">
        <f>IF(D3319=E3319,1,0)</f>
        <v>1</v>
      </c>
    </row>
    <row r="3320" spans="1:37">
      <c r="A3320" s="1" t="s">
        <v>500</v>
      </c>
      <c r="B3320" s="1" t="s">
        <v>501</v>
      </c>
      <c r="C3320">
        <v>1600</v>
      </c>
      <c r="D3320">
        <v>1524983272</v>
      </c>
      <c r="E3320">
        <v>1524983272</v>
      </c>
      <c r="F3320" s="2">
        <v>0.52640409837000002</v>
      </c>
      <c r="G3320" s="2">
        <v>0.52640409837000002</v>
      </c>
      <c r="H3320">
        <v>1600550</v>
      </c>
      <c r="I3320" s="2">
        <v>-0.32131262890399998</v>
      </c>
      <c r="J3320" s="2">
        <v>0</v>
      </c>
      <c r="K3320">
        <v>3</v>
      </c>
      <c r="L3320" s="1" t="s">
        <v>11533</v>
      </c>
      <c r="M3320" s="1" t="s">
        <v>501</v>
      </c>
      <c r="N3320">
        <v>0</v>
      </c>
      <c r="O3320">
        <v>0</v>
      </c>
      <c r="P3320">
        <v>1</v>
      </c>
      <c r="Q3320">
        <v>0</v>
      </c>
      <c r="R3320" s="19">
        <f>BWscncns[[#This Row],[C fx]]*4+BWscncns[[#This Row],[C fg]]*2+BWscncns[[#This Row],[C fm]]</f>
        <v>1</v>
      </c>
      <c r="S3320">
        <v>1550</v>
      </c>
      <c r="T3320">
        <v>1048576</v>
      </c>
      <c r="U3320" s="13">
        <v>1.4781949999999999</v>
      </c>
      <c r="V3320" s="13">
        <v>0.67650100000000002</v>
      </c>
      <c r="W3320">
        <v>1445</v>
      </c>
      <c r="X3320">
        <v>28</v>
      </c>
      <c r="Z3320" s="10">
        <f>IF($N3320&lt;&gt;0,constants!$L$2,IF($O3320&lt;&gt;0,constants!$M$2,IF($P3320&lt;&gt;0,constants!$N$2,0)))</f>
        <v>1117.99</v>
      </c>
      <c r="AA3320" s="10">
        <f>IF($N3320&lt;&gt;0,constants!$L$2,IF($O3320&lt;&gt;0,constants!$M$2,IF($P3320&lt;&gt;0,constants!$P$2,0)))</f>
        <v>4051.45</v>
      </c>
      <c r="AB3320" s="11">
        <f>constants!$O$2</f>
        <v>4861.32</v>
      </c>
      <c r="AC3320" s="11">
        <f>VLOOKUP(BWscncns[[#This Row],[scanner]],[0]!ScnrAvgBW,2,FALSE)/1000</f>
        <v>6440.9193022088357</v>
      </c>
      <c r="AD3320" s="8">
        <f>(1+$F3320)*Z3320</f>
        <v>1706.5045179366764</v>
      </c>
      <c r="AE3320" s="8">
        <f>(1+$F3320)*AA3320</f>
        <v>6184.1498843411364</v>
      </c>
      <c r="AF3320" s="8">
        <f>(1+$F3320)*AB3320</f>
        <v>7420.3387714880482</v>
      </c>
      <c r="AG3320" s="8">
        <f>(1+$F3320)*AC3320</f>
        <v>9831.4456201620069</v>
      </c>
      <c r="AH3320" s="8">
        <f>(1+$F3320)*$T3320/1000</f>
        <v>1600.5507038524211</v>
      </c>
      <c r="AI3320" s="8">
        <f>(1+BWscncns[[#This Row],[pid_error]]*K_p)*BWscncns[[#This Row],[dbw]]/1000</f>
        <v>1324.5633519262105</v>
      </c>
      <c r="AJ3320" s="13">
        <f>BWscncns[[#This Row],[Torflow prgrssv alt vote]]/VLOOKUP(BWscncns[[#This Row],[class]],AltBWtotl,2,FALSE)*100</f>
        <v>2.612392532541824E-2</v>
      </c>
      <c r="AK3320">
        <f>IF(D3320=E3320,1,0)</f>
        <v>1</v>
      </c>
    </row>
    <row r="3321" spans="1:37">
      <c r="A3321" s="1" t="s">
        <v>10003</v>
      </c>
      <c r="B3321" s="1" t="s">
        <v>10004</v>
      </c>
      <c r="C3321">
        <v>1370</v>
      </c>
      <c r="D3321">
        <v>1524959643</v>
      </c>
      <c r="E3321">
        <v>1524959643</v>
      </c>
      <c r="F3321" s="2">
        <v>6.7172454266800005E-2</v>
      </c>
      <c r="G3321" s="2">
        <v>6.7172454266800005E-2</v>
      </c>
      <c r="H3321">
        <v>1365980</v>
      </c>
      <c r="I3321" s="2">
        <v>-0.114030648857</v>
      </c>
      <c r="J3321" s="2">
        <v>0</v>
      </c>
      <c r="K3321">
        <v>3</v>
      </c>
      <c r="L3321" s="1" t="s">
        <v>11716</v>
      </c>
      <c r="M3321" s="1" t="s">
        <v>10004</v>
      </c>
      <c r="N3321">
        <v>0</v>
      </c>
      <c r="O3321">
        <v>0</v>
      </c>
      <c r="P3321">
        <v>1</v>
      </c>
      <c r="Q3321">
        <v>0</v>
      </c>
      <c r="R3321" s="19">
        <f>BWscncns[[#This Row],[C fx]]*4+BWscncns[[#This Row],[C fg]]*2+BWscncns[[#This Row],[C fm]]</f>
        <v>1</v>
      </c>
      <c r="S3321">
        <v>1370</v>
      </c>
      <c r="T3321">
        <v>1280000</v>
      </c>
      <c r="U3321" s="13">
        <v>1.0703119999999999</v>
      </c>
      <c r="V3321" s="13">
        <v>0.934307</v>
      </c>
      <c r="W3321">
        <v>2860</v>
      </c>
      <c r="X3321">
        <v>57</v>
      </c>
      <c r="Z3321" s="10">
        <f>IF($N3321&lt;&gt;0,constants!$L$2,IF($O3321&lt;&gt;0,constants!$M$2,IF($P3321&lt;&gt;0,constants!$N$2,0)))</f>
        <v>1117.99</v>
      </c>
      <c r="AA3321" s="10">
        <f>IF($N3321&lt;&gt;0,constants!$L$2,IF($O3321&lt;&gt;0,constants!$M$2,IF($P3321&lt;&gt;0,constants!$P$2,0)))</f>
        <v>4051.45</v>
      </c>
      <c r="AB3321" s="11">
        <f>constants!$O$2</f>
        <v>4861.32</v>
      </c>
      <c r="AC3321" s="11">
        <f>VLOOKUP(BWscncns[[#This Row],[scanner]],[0]!ScnrAvgBW,2,FALSE)/1000</f>
        <v>6440.9193022088357</v>
      </c>
      <c r="AD3321" s="8">
        <f>(1+$F3321)*Z3321</f>
        <v>1193.0881321457398</v>
      </c>
      <c r="AE3321" s="8">
        <f>(1+$F3321)*AA3321</f>
        <v>4323.5958398392268</v>
      </c>
      <c r="AF3321" s="8">
        <f>(1+$F3321)*AB3321</f>
        <v>5187.8667953762797</v>
      </c>
      <c r="AG3321" s="8">
        <f>(1+$F3321)*AC3321</f>
        <v>6873.5716594726082</v>
      </c>
      <c r="AH3321" s="8">
        <f>(1+$F3321)*$T3321/1000</f>
        <v>1365.9807414615041</v>
      </c>
      <c r="AI3321" s="8">
        <f>(1+BWscncns[[#This Row],[pid_error]]*K_p)*BWscncns[[#This Row],[dbw]]/1000</f>
        <v>1322.9903707307519</v>
      </c>
      <c r="AJ3321" s="13">
        <f>BWscncns[[#This Row],[Torflow prgrssv alt vote]]/VLOOKUP(BWscncns[[#This Row],[class]],AltBWtotl,2,FALSE)*100</f>
        <v>2.6092901937047507E-2</v>
      </c>
      <c r="AK3321">
        <f>IF(D3321=E3321,1,0)</f>
        <v>1</v>
      </c>
    </row>
    <row r="3322" spans="1:37">
      <c r="A3322" s="1" t="s">
        <v>1283</v>
      </c>
      <c r="B3322" s="1" t="s">
        <v>1284</v>
      </c>
      <c r="C3322">
        <v>1620</v>
      </c>
      <c r="D3322">
        <v>1524948666</v>
      </c>
      <c r="E3322">
        <v>1524948666</v>
      </c>
      <c r="F3322" s="2">
        <v>0.58367093612700005</v>
      </c>
      <c r="G3322" s="2">
        <v>0.58367093612700005</v>
      </c>
      <c r="H3322">
        <v>1621679</v>
      </c>
      <c r="I3322" s="2">
        <v>0.53681898925000004</v>
      </c>
      <c r="J3322" s="2">
        <v>0</v>
      </c>
      <c r="K3322">
        <v>4</v>
      </c>
      <c r="L3322" s="1" t="s">
        <v>11643</v>
      </c>
      <c r="M3322" s="1" t="s">
        <v>1284</v>
      </c>
      <c r="N3322">
        <v>0</v>
      </c>
      <c r="O3322">
        <v>0</v>
      </c>
      <c r="P3322">
        <v>1</v>
      </c>
      <c r="Q3322">
        <v>0</v>
      </c>
      <c r="R3322" s="19">
        <f>BWscncns[[#This Row],[C fx]]*4+BWscncns[[#This Row],[C fg]]*2+BWscncns[[#This Row],[C fm]]</f>
        <v>1</v>
      </c>
      <c r="S3322">
        <v>1210</v>
      </c>
      <c r="T3322">
        <v>1024000</v>
      </c>
      <c r="U3322" s="13">
        <v>1.1816409999999999</v>
      </c>
      <c r="V3322" s="13">
        <v>0.84628099999999995</v>
      </c>
      <c r="W3322">
        <v>2376</v>
      </c>
      <c r="X3322">
        <v>47</v>
      </c>
      <c r="Z3322" s="10">
        <f>IF($N3322&lt;&gt;0,constants!$L$2,IF($O3322&lt;&gt;0,constants!$M$2,IF($P3322&lt;&gt;0,constants!$N$2,0)))</f>
        <v>1117.99</v>
      </c>
      <c r="AA3322" s="10">
        <f>IF($N3322&lt;&gt;0,constants!$L$2,IF($O3322&lt;&gt;0,constants!$M$2,IF($P3322&lt;&gt;0,constants!$P$2,0)))</f>
        <v>4051.45</v>
      </c>
      <c r="AB3322" s="11">
        <f>constants!$O$2</f>
        <v>4861.32</v>
      </c>
      <c r="AC3322" s="11">
        <f>VLOOKUP(BWscncns[[#This Row],[scanner]],[0]!ScnrAvgBW,2,FALSE)/1000</f>
        <v>4819.491751072962</v>
      </c>
      <c r="AD3322" s="8">
        <f>(1+$F3322)*Z3322</f>
        <v>1770.5282698806247</v>
      </c>
      <c r="AE3322" s="8">
        <f>(1+$F3322)*AA3322</f>
        <v>6416.1636141717345</v>
      </c>
      <c r="AF3322" s="8">
        <f>(1+$F3322)*AB3322</f>
        <v>7698.7311952129076</v>
      </c>
      <c r="AG3322" s="8">
        <f>(1+$F3322)*AC3322</f>
        <v>7632.4890130780723</v>
      </c>
      <c r="AH3322" s="8">
        <f>(1+$F3322)*$T3322/1000</f>
        <v>1621.6790385940481</v>
      </c>
      <c r="AI3322" s="8">
        <f>(1+BWscncns[[#This Row],[pid_error]]*K_p)*BWscncns[[#This Row],[dbw]]/1000</f>
        <v>1322.839519297024</v>
      </c>
      <c r="AJ3322" s="13">
        <f>BWscncns[[#This Row],[Torflow prgrssv alt vote]]/VLOOKUP(BWscncns[[#This Row],[class]],AltBWtotl,2,FALSE)*100</f>
        <v>2.6089926744064698E-2</v>
      </c>
      <c r="AK3322">
        <f>IF(D3322=E3322,1,0)</f>
        <v>1</v>
      </c>
    </row>
    <row r="3323" spans="1:37">
      <c r="A3323" s="1" t="s">
        <v>2743</v>
      </c>
      <c r="B3323" s="1" t="s">
        <v>2744</v>
      </c>
      <c r="C3323">
        <v>1620</v>
      </c>
      <c r="D3323">
        <v>1524997615</v>
      </c>
      <c r="E3323">
        <v>1524997615</v>
      </c>
      <c r="F3323" s="2">
        <v>0.58102699920599998</v>
      </c>
      <c r="G3323" s="2">
        <v>0.58102699920599998</v>
      </c>
      <c r="H3323">
        <v>1618971</v>
      </c>
      <c r="I3323" s="2">
        <v>0.20479676472899999</v>
      </c>
      <c r="J3323" s="2">
        <v>0</v>
      </c>
      <c r="K3323">
        <v>3</v>
      </c>
      <c r="L3323" s="1" t="s">
        <v>11639</v>
      </c>
      <c r="M3323" s="1" t="s">
        <v>2744</v>
      </c>
      <c r="N3323">
        <v>0</v>
      </c>
      <c r="O3323">
        <v>0</v>
      </c>
      <c r="P3323">
        <v>1</v>
      </c>
      <c r="Q3323">
        <v>0</v>
      </c>
      <c r="R3323" s="19">
        <f>BWscncns[[#This Row],[C fx]]*4+BWscncns[[#This Row],[C fg]]*2+BWscncns[[#This Row],[C fm]]</f>
        <v>1</v>
      </c>
      <c r="S3323">
        <v>1480</v>
      </c>
      <c r="T3323">
        <v>1024000</v>
      </c>
      <c r="U3323" s="13">
        <v>1.4453119999999999</v>
      </c>
      <c r="V3323" s="13">
        <v>0.69189199999999995</v>
      </c>
      <c r="W3323">
        <v>1542</v>
      </c>
      <c r="X3323">
        <v>30</v>
      </c>
      <c r="Z3323" s="10">
        <f>IF($N3323&lt;&gt;0,constants!$L$2,IF($O3323&lt;&gt;0,constants!$M$2,IF($P3323&lt;&gt;0,constants!$N$2,0)))</f>
        <v>1117.99</v>
      </c>
      <c r="AA3323" s="10">
        <f>IF($N3323&lt;&gt;0,constants!$L$2,IF($O3323&lt;&gt;0,constants!$M$2,IF($P3323&lt;&gt;0,constants!$P$2,0)))</f>
        <v>4051.45</v>
      </c>
      <c r="AB3323" s="11">
        <f>constants!$O$2</f>
        <v>4861.32</v>
      </c>
      <c r="AC3323" s="11">
        <f>VLOOKUP(BWscncns[[#This Row],[scanner]],[0]!ScnrAvgBW,2,FALSE)/1000</f>
        <v>6440.9193022088357</v>
      </c>
      <c r="AD3323" s="8">
        <f>(1+$F3323)*Z3323</f>
        <v>1767.5723748423159</v>
      </c>
      <c r="AE3323" s="8">
        <f>(1+$F3323)*AA3323</f>
        <v>6405.4518359331487</v>
      </c>
      <c r="AF3323" s="8">
        <f>(1+$F3323)*AB3323</f>
        <v>7685.8781717801112</v>
      </c>
      <c r="AG3323" s="8">
        <f>(1+$F3323)*AC3323</f>
        <v>10183.267316499239</v>
      </c>
      <c r="AH3323" s="8">
        <f>(1+$F3323)*$T3323/1000</f>
        <v>1618.971647186944</v>
      </c>
      <c r="AI3323" s="8">
        <f>(1+BWscncns[[#This Row],[pid_error]]*K_p)*BWscncns[[#This Row],[dbw]]/1000</f>
        <v>1321.4858235934721</v>
      </c>
      <c r="AJ3323" s="13">
        <f>BWscncns[[#This Row],[Torflow prgrssv alt vote]]/VLOOKUP(BWscncns[[#This Row],[class]],AltBWtotl,2,FALSE)*100</f>
        <v>2.6063228250994129E-2</v>
      </c>
      <c r="AK3323">
        <f>IF(D3323=E3323,1,0)</f>
        <v>1</v>
      </c>
    </row>
    <row r="3324" spans="1:37">
      <c r="A3324" s="1" t="s">
        <v>6042</v>
      </c>
      <c r="B3324" s="1" t="s">
        <v>6043</v>
      </c>
      <c r="C3324">
        <v>1620</v>
      </c>
      <c r="D3324">
        <v>1524989327</v>
      </c>
      <c r="E3324">
        <v>1524989327</v>
      </c>
      <c r="F3324" s="2">
        <v>0.57847082544499995</v>
      </c>
      <c r="G3324" s="2">
        <v>0.57847082544499995</v>
      </c>
      <c r="H3324">
        <v>1616354</v>
      </c>
      <c r="I3324" s="2">
        <v>-0.15778154723000001</v>
      </c>
      <c r="J3324" s="2">
        <v>0</v>
      </c>
      <c r="K3324">
        <v>4</v>
      </c>
      <c r="L3324" s="1" t="s">
        <v>11896</v>
      </c>
      <c r="M3324" s="1" t="s">
        <v>6043</v>
      </c>
      <c r="N3324">
        <v>0</v>
      </c>
      <c r="O3324">
        <v>0</v>
      </c>
      <c r="P3324">
        <v>1</v>
      </c>
      <c r="Q3324">
        <v>0</v>
      </c>
      <c r="R3324" s="19">
        <f>BWscncns[[#This Row],[C fx]]*4+BWscncns[[#This Row],[C fg]]*2+BWscncns[[#This Row],[C fm]]</f>
        <v>1</v>
      </c>
      <c r="S3324">
        <v>1530</v>
      </c>
      <c r="T3324">
        <v>1024000</v>
      </c>
      <c r="U3324" s="13">
        <v>1.4941409999999999</v>
      </c>
      <c r="V3324" s="13">
        <v>0.66928100000000001</v>
      </c>
      <c r="W3324">
        <v>1393</v>
      </c>
      <c r="X3324">
        <v>27</v>
      </c>
      <c r="Z3324" s="10">
        <f>IF($N3324&lt;&gt;0,constants!$L$2,IF($O3324&lt;&gt;0,constants!$M$2,IF($P3324&lt;&gt;0,constants!$N$2,0)))</f>
        <v>1117.99</v>
      </c>
      <c r="AA3324" s="10">
        <f>IF($N3324&lt;&gt;0,constants!$L$2,IF($O3324&lt;&gt;0,constants!$M$2,IF($P3324&lt;&gt;0,constants!$P$2,0)))</f>
        <v>4051.45</v>
      </c>
      <c r="AB3324" s="11">
        <f>constants!$O$2</f>
        <v>4861.32</v>
      </c>
      <c r="AC3324" s="11">
        <f>VLOOKUP(BWscncns[[#This Row],[scanner]],[0]!ScnrAvgBW,2,FALSE)/1000</f>
        <v>4819.491751072962</v>
      </c>
      <c r="AD3324" s="8">
        <f>(1+$F3324)*Z3324</f>
        <v>1764.7145981392555</v>
      </c>
      <c r="AE3324" s="8">
        <f>(1+$F3324)*AA3324</f>
        <v>6395.0956257491443</v>
      </c>
      <c r="AF3324" s="8">
        <f>(1+$F3324)*AB3324</f>
        <v>7673.4517931522869</v>
      </c>
      <c r="AG3324" s="8">
        <f>(1+$F3324)*AC3324</f>
        <v>7607.4271225415068</v>
      </c>
      <c r="AH3324" s="8">
        <f>(1+$F3324)*$T3324/1000</f>
        <v>1616.3541252556799</v>
      </c>
      <c r="AI3324" s="8">
        <f>(1+BWscncns[[#This Row],[pid_error]]*K_p)*BWscncns[[#This Row],[dbw]]/1000</f>
        <v>1320.1770626278399</v>
      </c>
      <c r="AJ3324" s="13">
        <f>BWscncns[[#This Row],[Torflow prgrssv alt vote]]/VLOOKUP(BWscncns[[#This Row],[class]],AltBWtotl,2,FALSE)*100</f>
        <v>2.6037415990912131E-2</v>
      </c>
      <c r="AK3324">
        <f>IF(D3324=E3324,1,0)</f>
        <v>1</v>
      </c>
    </row>
    <row r="3325" spans="1:37">
      <c r="A3325" s="1" t="s">
        <v>7933</v>
      </c>
      <c r="B3325" s="1" t="s">
        <v>49</v>
      </c>
      <c r="C3325">
        <v>1620</v>
      </c>
      <c r="D3325">
        <v>1524991615</v>
      </c>
      <c r="E3325">
        <v>1524991615</v>
      </c>
      <c r="F3325" s="2">
        <v>0.57730955685399998</v>
      </c>
      <c r="G3325" s="2">
        <v>0.57730955685399998</v>
      </c>
      <c r="H3325">
        <v>1615164</v>
      </c>
      <c r="I3325" s="2">
        <v>0.27781305975199999</v>
      </c>
      <c r="J3325" s="2">
        <v>0</v>
      </c>
      <c r="K3325">
        <v>2</v>
      </c>
      <c r="L3325" s="1" t="s">
        <v>11555</v>
      </c>
      <c r="M3325" s="1" t="s">
        <v>49</v>
      </c>
      <c r="N3325">
        <v>0</v>
      </c>
      <c r="O3325">
        <v>0</v>
      </c>
      <c r="P3325">
        <v>1</v>
      </c>
      <c r="Q3325">
        <v>0</v>
      </c>
      <c r="R3325" s="19">
        <f>BWscncns[[#This Row],[C fx]]*4+BWscncns[[#This Row],[C fg]]*2+BWscncns[[#This Row],[C fm]]</f>
        <v>1</v>
      </c>
      <c r="S3325">
        <v>1660</v>
      </c>
      <c r="T3325">
        <v>1024000</v>
      </c>
      <c r="U3325" s="13">
        <v>1.621094</v>
      </c>
      <c r="V3325" s="13">
        <v>0.61686700000000005</v>
      </c>
      <c r="W3325">
        <v>1038</v>
      </c>
      <c r="X3325">
        <v>20</v>
      </c>
      <c r="Z3325" s="10">
        <f>IF($N3325&lt;&gt;0,constants!$L$2,IF($O3325&lt;&gt;0,constants!$M$2,IF($P3325&lt;&gt;0,constants!$N$2,0)))</f>
        <v>1117.99</v>
      </c>
      <c r="AA3325" s="10">
        <f>IF($N3325&lt;&gt;0,constants!$L$2,IF($O3325&lt;&gt;0,constants!$M$2,IF($P3325&lt;&gt;0,constants!$P$2,0)))</f>
        <v>4051.45</v>
      </c>
      <c r="AB3325" s="11">
        <f>constants!$O$2</f>
        <v>4861.32</v>
      </c>
      <c r="AC3325" s="11">
        <f>VLOOKUP(BWscncns[[#This Row],[scanner]],[0]!ScnrAvgBW,2,FALSE)/1000</f>
        <v>8853.6095214723919</v>
      </c>
      <c r="AD3325" s="8">
        <f>(1+$F3325)*Z3325</f>
        <v>1763.4163114672033</v>
      </c>
      <c r="AE3325" s="8">
        <f>(1+$F3325)*AA3325</f>
        <v>6390.3908041161376</v>
      </c>
      <c r="AF3325" s="8">
        <f>(1+$F3325)*AB3325</f>
        <v>7667.8064949254858</v>
      </c>
      <c r="AG3325" s="8">
        <f>(1+$F3325)*AC3325</f>
        <v>13964.882910871973</v>
      </c>
      <c r="AH3325" s="8">
        <f>(1+$F3325)*$T3325/1000</f>
        <v>1615.1649862184959</v>
      </c>
      <c r="AI3325" s="8">
        <f>(1+BWscncns[[#This Row],[pid_error]]*K_p)*BWscncns[[#This Row],[dbw]]/1000</f>
        <v>1319.5824931092479</v>
      </c>
      <c r="AJ3325" s="13">
        <f>BWscncns[[#This Row],[Torflow prgrssv alt vote]]/VLOOKUP(BWscncns[[#This Row],[class]],AltBWtotl,2,FALSE)*100</f>
        <v>2.6025689492755685E-2</v>
      </c>
      <c r="AK3325">
        <f>IF(D3325=E3325,1,0)</f>
        <v>1</v>
      </c>
    </row>
    <row r="3326" spans="1:37">
      <c r="A3326" s="1" t="s">
        <v>386</v>
      </c>
      <c r="B3326" s="1" t="s">
        <v>387</v>
      </c>
      <c r="C3326">
        <v>1280</v>
      </c>
      <c r="D3326">
        <v>1524984916</v>
      </c>
      <c r="E3326">
        <v>1524984916</v>
      </c>
      <c r="F3326" s="2">
        <v>-5.5286475860400003E-2</v>
      </c>
      <c r="G3326" s="2">
        <v>-5.5286475860400003E-2</v>
      </c>
      <c r="H3326">
        <v>1281804</v>
      </c>
      <c r="I3326" s="2">
        <v>4.0570399253400002E-2</v>
      </c>
      <c r="J3326" s="2">
        <v>0</v>
      </c>
      <c r="K3326">
        <v>5</v>
      </c>
      <c r="L3326" s="1" t="s">
        <v>11534</v>
      </c>
      <c r="M3326" s="1" t="s">
        <v>387</v>
      </c>
      <c r="N3326">
        <v>0</v>
      </c>
      <c r="O3326">
        <v>0</v>
      </c>
      <c r="P3326">
        <v>1</v>
      </c>
      <c r="Q3326">
        <v>0</v>
      </c>
      <c r="R3326" s="19">
        <f>BWscncns[[#This Row],[C fx]]*4+BWscncns[[#This Row],[C fg]]*2+BWscncns[[#This Row],[C fm]]</f>
        <v>1</v>
      </c>
      <c r="S3326">
        <v>1280</v>
      </c>
      <c r="T3326">
        <v>1356818</v>
      </c>
      <c r="U3326" s="13">
        <v>0.943384</v>
      </c>
      <c r="V3326" s="13">
        <v>1.060014</v>
      </c>
      <c r="W3326">
        <v>3566</v>
      </c>
      <c r="X3326">
        <v>71</v>
      </c>
      <c r="Z3326" s="10">
        <f>IF($N3326&lt;&gt;0,constants!$L$2,IF($O3326&lt;&gt;0,constants!$M$2,IF($P3326&lt;&gt;0,constants!$N$2,0)))</f>
        <v>1117.99</v>
      </c>
      <c r="AA3326" s="10">
        <f>IF($N3326&lt;&gt;0,constants!$L$2,IF($O3326&lt;&gt;0,constants!$M$2,IF($P3326&lt;&gt;0,constants!$P$2,0)))</f>
        <v>4051.45</v>
      </c>
      <c r="AB3326" s="11">
        <f>constants!$O$2</f>
        <v>4861.32</v>
      </c>
      <c r="AC3326" s="11">
        <f>VLOOKUP(BWscncns[[#This Row],[scanner]],[0]!ScnrAvgBW,2,FALSE)/1000</f>
        <v>3794.4265750962772</v>
      </c>
      <c r="AD3326" s="8">
        <f>(1+$F3326)*Z3326</f>
        <v>1056.1802728528314</v>
      </c>
      <c r="AE3326" s="8">
        <f>(1+$F3326)*AA3326</f>
        <v>3827.4596073753823</v>
      </c>
      <c r="AF3326" s="8">
        <f>(1+$F3326)*AB3326</f>
        <v>4592.5547491703201</v>
      </c>
      <c r="AG3326" s="8">
        <f>(1+$F3326)*AC3326</f>
        <v>3584.6461018481564</v>
      </c>
      <c r="AH3326" s="8">
        <f>(1+$F3326)*$T3326/1000</f>
        <v>1281.8043143960438</v>
      </c>
      <c r="AI3326" s="8">
        <f>(1+BWscncns[[#This Row],[pid_error]]*K_p)*BWscncns[[#This Row],[dbw]]/1000</f>
        <v>1319.3111571980219</v>
      </c>
      <c r="AJ3326" s="13">
        <f>BWscncns[[#This Row],[Torflow prgrssv alt vote]]/VLOOKUP(BWscncns[[#This Row],[class]],AltBWtotl,2,FALSE)*100</f>
        <v>2.6020338024233872E-2</v>
      </c>
      <c r="AK3326">
        <f>IF(D3326=E3326,1,0)</f>
        <v>1</v>
      </c>
    </row>
    <row r="3327" spans="1:37">
      <c r="A3327" s="1" t="s">
        <v>3154</v>
      </c>
      <c r="B3327" s="1" t="s">
        <v>49</v>
      </c>
      <c r="C3327">
        <v>1610</v>
      </c>
      <c r="D3327">
        <v>1525003705</v>
      </c>
      <c r="E3327">
        <v>1525003705</v>
      </c>
      <c r="F3327" s="2">
        <v>0.57625784979000005</v>
      </c>
      <c r="G3327" s="2">
        <v>0.57625784979000005</v>
      </c>
      <c r="H3327">
        <v>1614088</v>
      </c>
      <c r="I3327" s="2">
        <v>0.16593548036</v>
      </c>
      <c r="J3327" s="2">
        <v>0</v>
      </c>
      <c r="K3327">
        <v>5</v>
      </c>
      <c r="L3327" s="1" t="s">
        <v>11561</v>
      </c>
      <c r="M3327" s="1" t="s">
        <v>49</v>
      </c>
      <c r="N3327">
        <v>0</v>
      </c>
      <c r="O3327">
        <v>0</v>
      </c>
      <c r="P3327">
        <v>1</v>
      </c>
      <c r="Q3327">
        <v>0</v>
      </c>
      <c r="R3327" s="19">
        <f>BWscncns[[#This Row],[C fx]]*4+BWscncns[[#This Row],[C fg]]*2+BWscncns[[#This Row],[C fm]]</f>
        <v>1</v>
      </c>
      <c r="S3327">
        <v>1030</v>
      </c>
      <c r="T3327">
        <v>1024000</v>
      </c>
      <c r="U3327" s="13">
        <v>1.0058590000000001</v>
      </c>
      <c r="V3327" s="13">
        <v>0.99417500000000003</v>
      </c>
      <c r="W3327">
        <v>3203</v>
      </c>
      <c r="X3327">
        <v>64</v>
      </c>
      <c r="Z3327" s="10">
        <f>IF($N3327&lt;&gt;0,constants!$L$2,IF($O3327&lt;&gt;0,constants!$M$2,IF($P3327&lt;&gt;0,constants!$N$2,0)))</f>
        <v>1117.99</v>
      </c>
      <c r="AA3327" s="10">
        <f>IF($N3327&lt;&gt;0,constants!$L$2,IF($O3327&lt;&gt;0,constants!$M$2,IF($P3327&lt;&gt;0,constants!$P$2,0)))</f>
        <v>4051.45</v>
      </c>
      <c r="AB3327" s="11">
        <f>constants!$O$2</f>
        <v>4861.32</v>
      </c>
      <c r="AC3327" s="11">
        <f>VLOOKUP(BWscncns[[#This Row],[scanner]],[0]!ScnrAvgBW,2,FALSE)/1000</f>
        <v>3794.4265750962772</v>
      </c>
      <c r="AD3327" s="8">
        <f>(1+$F3327)*Z3327</f>
        <v>1762.2405134867222</v>
      </c>
      <c r="AE3327" s="8">
        <f>(1+$F3327)*AA3327</f>
        <v>6386.1298655316959</v>
      </c>
      <c r="AF3327" s="8">
        <f>(1+$F3327)*AB3327</f>
        <v>7662.693810341123</v>
      </c>
      <c r="AG3327" s="8">
        <f>(1+$F3327)*AC3327</f>
        <v>5980.9946744472927</v>
      </c>
      <c r="AH3327" s="8">
        <f>(1+$F3327)*$T3327/1000</f>
        <v>1614.0880381849602</v>
      </c>
      <c r="AI3327" s="8">
        <f>(1+BWscncns[[#This Row],[pid_error]]*K_p)*BWscncns[[#This Row],[dbw]]/1000</f>
        <v>1319.0440190924801</v>
      </c>
      <c r="AJ3327" s="13">
        <f>BWscncns[[#This Row],[Torflow prgrssv alt vote]]/VLOOKUP(BWscncns[[#This Row],[class]],AltBWtotl,2,FALSE)*100</f>
        <v>2.6015069347646535E-2</v>
      </c>
      <c r="AK3327">
        <f>IF(D3327=E3327,1,0)</f>
        <v>1</v>
      </c>
    </row>
    <row r="3328" spans="1:37">
      <c r="A3328" s="1" t="s">
        <v>4558</v>
      </c>
      <c r="B3328" s="1" t="s">
        <v>4559</v>
      </c>
      <c r="C3328">
        <v>1610</v>
      </c>
      <c r="D3328">
        <v>1524989327</v>
      </c>
      <c r="E3328">
        <v>1524989327</v>
      </c>
      <c r="F3328" s="2">
        <v>0.57578714926499996</v>
      </c>
      <c r="G3328" s="2">
        <v>0.57578714926499996</v>
      </c>
      <c r="H3328">
        <v>1613606</v>
      </c>
      <c r="I3328" s="2">
        <v>-0.17540150727000001</v>
      </c>
      <c r="J3328" s="2">
        <v>0</v>
      </c>
      <c r="K3328">
        <v>4</v>
      </c>
      <c r="L3328" s="1" t="s">
        <v>11896</v>
      </c>
      <c r="M3328" s="1" t="s">
        <v>4559</v>
      </c>
      <c r="N3328">
        <v>0</v>
      </c>
      <c r="O3328">
        <v>0</v>
      </c>
      <c r="P3328">
        <v>1</v>
      </c>
      <c r="Q3328">
        <v>0</v>
      </c>
      <c r="R3328" s="19">
        <f>BWscncns[[#This Row],[C fx]]*4+BWscncns[[#This Row],[C fg]]*2+BWscncns[[#This Row],[C fm]]</f>
        <v>1</v>
      </c>
      <c r="S3328">
        <v>920</v>
      </c>
      <c r="T3328">
        <v>1024000</v>
      </c>
      <c r="U3328" s="13">
        <v>0.89843799999999996</v>
      </c>
      <c r="V3328" s="13">
        <v>1.113043</v>
      </c>
      <c r="W3328">
        <v>3708</v>
      </c>
      <c r="X3328">
        <v>74</v>
      </c>
      <c r="Z3328" s="10">
        <f>IF($N3328&lt;&gt;0,constants!$L$2,IF($O3328&lt;&gt;0,constants!$M$2,IF($P3328&lt;&gt;0,constants!$N$2,0)))</f>
        <v>1117.99</v>
      </c>
      <c r="AA3328" s="10">
        <f>IF($N3328&lt;&gt;0,constants!$L$2,IF($O3328&lt;&gt;0,constants!$M$2,IF($P3328&lt;&gt;0,constants!$P$2,0)))</f>
        <v>4051.45</v>
      </c>
      <c r="AB3328" s="11">
        <f>constants!$O$2</f>
        <v>4861.32</v>
      </c>
      <c r="AC3328" s="11">
        <f>VLOOKUP(BWscncns[[#This Row],[scanner]],[0]!ScnrAvgBW,2,FALSE)/1000</f>
        <v>4819.491751072962</v>
      </c>
      <c r="AD3328" s="8">
        <f>(1+$F3328)*Z3328</f>
        <v>1761.7142750067774</v>
      </c>
      <c r="AE3328" s="8">
        <f>(1+$F3328)*AA3328</f>
        <v>6384.2228458896834</v>
      </c>
      <c r="AF3328" s="8">
        <f>(1+$F3328)*AB3328</f>
        <v>7660.4055844649292</v>
      </c>
      <c r="AG3328" s="8">
        <f>(1+$F3328)*AC3328</f>
        <v>7594.4931673294459</v>
      </c>
      <c r="AH3328" s="8">
        <f>(1+$F3328)*$T3328/1000</f>
        <v>1613.60604084736</v>
      </c>
      <c r="AI3328" s="8">
        <f>(1+BWscncns[[#This Row],[pid_error]]*K_p)*BWscncns[[#This Row],[dbw]]/1000</f>
        <v>1318.80302042368</v>
      </c>
      <c r="AJ3328" s="13">
        <f>BWscncns[[#This Row],[Torflow prgrssv alt vote]]/VLOOKUP(BWscncns[[#This Row],[class]],AltBWtotl,2,FALSE)*100</f>
        <v>2.6010316210533006E-2</v>
      </c>
      <c r="AK3328">
        <f>IF(D3328=E3328,1,0)</f>
        <v>1</v>
      </c>
    </row>
    <row r="3329" spans="1:37">
      <c r="A3329" s="1" t="s">
        <v>602</v>
      </c>
      <c r="B3329" s="1" t="s">
        <v>603</v>
      </c>
      <c r="C3329">
        <v>811</v>
      </c>
      <c r="D3329">
        <v>1524960781</v>
      </c>
      <c r="E3329">
        <v>1524960781</v>
      </c>
      <c r="F3329" s="2">
        <v>-0.55596768977400002</v>
      </c>
      <c r="G3329" s="2">
        <v>-0.55596768977400002</v>
      </c>
      <c r="H3329">
        <v>810826</v>
      </c>
      <c r="I3329" s="2">
        <v>-2.1488914151800001E-2</v>
      </c>
      <c r="J3329" s="2">
        <v>0</v>
      </c>
      <c r="K3329">
        <v>7</v>
      </c>
      <c r="L3329" s="1" t="s">
        <v>11956</v>
      </c>
      <c r="M3329" s="1" t="s">
        <v>603</v>
      </c>
      <c r="N3329">
        <v>0</v>
      </c>
      <c r="O3329">
        <v>0</v>
      </c>
      <c r="P3329">
        <v>1</v>
      </c>
      <c r="Q3329">
        <v>0</v>
      </c>
      <c r="R3329" s="19">
        <f>BWscncns[[#This Row],[C fx]]*4+BWscncns[[#This Row],[C fg]]*2+BWscncns[[#This Row],[C fm]]</f>
        <v>1</v>
      </c>
      <c r="S3329">
        <v>811</v>
      </c>
      <c r="T3329">
        <v>1826052</v>
      </c>
      <c r="U3329" s="13">
        <v>0.44412800000000002</v>
      </c>
      <c r="V3329" s="13">
        <v>2.2516050000000001</v>
      </c>
      <c r="W3329">
        <v>5040</v>
      </c>
      <c r="X3329">
        <v>100</v>
      </c>
      <c r="Z3329" s="10">
        <f>IF($N3329&lt;&gt;0,constants!$L$2,IF($O3329&lt;&gt;0,constants!$M$2,IF($P3329&lt;&gt;0,constants!$N$2,0)))</f>
        <v>1117.99</v>
      </c>
      <c r="AA3329" s="10">
        <f>IF($N3329&lt;&gt;0,constants!$L$2,IF($O3329&lt;&gt;0,constants!$M$2,IF($P3329&lt;&gt;0,constants!$P$2,0)))</f>
        <v>4051.45</v>
      </c>
      <c r="AB3329" s="11">
        <f>constants!$O$2</f>
        <v>4861.32</v>
      </c>
      <c r="AC3329" s="11">
        <f>VLOOKUP(BWscncns[[#This Row],[scanner]],[0]!ScnrAvgBW,2,FALSE)/1000</f>
        <v>885.64026081730776</v>
      </c>
      <c r="AD3329" s="8">
        <f>(1+$F3329)*Z3329</f>
        <v>496.42368250956571</v>
      </c>
      <c r="AE3329" s="8">
        <f>(1+$F3329)*AA3329</f>
        <v>1798.9747032651276</v>
      </c>
      <c r="AF3329" s="8">
        <f>(1+$F3329)*AB3329</f>
        <v>2158.583150347858</v>
      </c>
      <c r="AG3329" s="8">
        <f>(1+$F3329)*AC3329</f>
        <v>393.25289103986631</v>
      </c>
      <c r="AH3329" s="8">
        <f>(1+$F3329)*$T3329/1000</f>
        <v>810.82608815280764</v>
      </c>
      <c r="AI3329" s="8">
        <f>(1+BWscncns[[#This Row],[pid_error]]*K_p)*BWscncns[[#This Row],[dbw]]/1000</f>
        <v>1318.4390440764039</v>
      </c>
      <c r="AJ3329" s="13">
        <f>BWscncns[[#This Row],[Torflow prgrssv alt vote]]/VLOOKUP(BWscncns[[#This Row],[class]],AltBWtotl,2,FALSE)*100</f>
        <v>2.6003137625301403E-2</v>
      </c>
      <c r="AK3329">
        <f>IF(D3329=E3329,1,0)</f>
        <v>1</v>
      </c>
    </row>
    <row r="3330" spans="1:37">
      <c r="A3330" s="1" t="s">
        <v>4797</v>
      </c>
      <c r="B3330" s="1" t="s">
        <v>49</v>
      </c>
      <c r="C3330">
        <v>1610</v>
      </c>
      <c r="D3330">
        <v>1525001415</v>
      </c>
      <c r="E3330">
        <v>1525001415</v>
      </c>
      <c r="F3330" s="2">
        <v>0.57278356363000005</v>
      </c>
      <c r="G3330" s="2">
        <v>0.57278356363000005</v>
      </c>
      <c r="H3330">
        <v>1610530</v>
      </c>
      <c r="I3330" s="2">
        <v>0.92556379700000002</v>
      </c>
      <c r="J3330" s="2">
        <v>0</v>
      </c>
      <c r="K3330">
        <v>3</v>
      </c>
      <c r="L3330" s="1" t="s">
        <v>11578</v>
      </c>
      <c r="M3330" s="1" t="s">
        <v>49</v>
      </c>
      <c r="N3330">
        <v>0</v>
      </c>
      <c r="O3330">
        <v>0</v>
      </c>
      <c r="P3330">
        <v>1</v>
      </c>
      <c r="Q3330">
        <v>0</v>
      </c>
      <c r="R3330" s="19">
        <f>BWscncns[[#This Row],[C fx]]*4+BWscncns[[#This Row],[C fg]]*2+BWscncns[[#This Row],[C fm]]</f>
        <v>1</v>
      </c>
      <c r="S3330">
        <v>1610</v>
      </c>
      <c r="T3330">
        <v>1024000</v>
      </c>
      <c r="U3330" s="13">
        <v>1.5722659999999999</v>
      </c>
      <c r="V3330" s="13">
        <v>0.63602499999999995</v>
      </c>
      <c r="W3330">
        <v>1144</v>
      </c>
      <c r="X3330">
        <v>22</v>
      </c>
      <c r="Z3330" s="10">
        <f>IF($N3330&lt;&gt;0,constants!$L$2,IF($O3330&lt;&gt;0,constants!$M$2,IF($P3330&lt;&gt;0,constants!$N$2,0)))</f>
        <v>1117.99</v>
      </c>
      <c r="AA3330" s="10">
        <f>IF($N3330&lt;&gt;0,constants!$L$2,IF($O3330&lt;&gt;0,constants!$M$2,IF($P3330&lt;&gt;0,constants!$P$2,0)))</f>
        <v>4051.45</v>
      </c>
      <c r="AB3330" s="11">
        <f>constants!$O$2</f>
        <v>4861.32</v>
      </c>
      <c r="AC3330" s="11">
        <f>VLOOKUP(BWscncns[[#This Row],[scanner]],[0]!ScnrAvgBW,2,FALSE)/1000</f>
        <v>6440.9193022088357</v>
      </c>
      <c r="AD3330" s="8">
        <f>(1+$F3330)*Z3330</f>
        <v>1758.3562963027039</v>
      </c>
      <c r="AE3330" s="8">
        <f>(1+$F3330)*AA3330</f>
        <v>6372.0539688687631</v>
      </c>
      <c r="AF3330" s="8">
        <f>(1+$F3330)*AB3330</f>
        <v>7645.8041935457913</v>
      </c>
      <c r="AG3330" s="8">
        <f>(1+$F3330)*AC3330</f>
        <v>10130.172013181265</v>
      </c>
      <c r="AH3330" s="8">
        <f>(1+$F3330)*$T3330/1000</f>
        <v>1610.53036915712</v>
      </c>
      <c r="AI3330" s="8">
        <f>(1+BWscncns[[#This Row],[pid_error]]*K_p)*BWscncns[[#This Row],[dbw]]/1000</f>
        <v>1317.2651845785599</v>
      </c>
      <c r="AJ3330" s="13">
        <f>BWscncns[[#This Row],[Torflow prgrssv alt vote]]/VLOOKUP(BWscncns[[#This Row],[class]],AltBWtotl,2,FALSE)*100</f>
        <v>2.5979985982294208E-2</v>
      </c>
      <c r="AK3330">
        <f>IF(D3330=E3330,1,0)</f>
        <v>1</v>
      </c>
    </row>
    <row r="3331" spans="1:37">
      <c r="A3331" s="1" t="s">
        <v>6409</v>
      </c>
      <c r="B3331" s="1" t="s">
        <v>6410</v>
      </c>
      <c r="C3331">
        <v>1430</v>
      </c>
      <c r="D3331">
        <v>1524995247</v>
      </c>
      <c r="E3331">
        <v>1524995247</v>
      </c>
      <c r="F3331" s="2">
        <v>0.18897098542499999</v>
      </c>
      <c r="G3331" s="2">
        <v>0.18897098542499999</v>
      </c>
      <c r="H3331">
        <v>1430569</v>
      </c>
      <c r="I3331" s="2">
        <v>0.54925798979999996</v>
      </c>
      <c r="J3331" s="2">
        <v>0</v>
      </c>
      <c r="K3331">
        <v>6</v>
      </c>
      <c r="L3331" s="1" t="s">
        <v>11679</v>
      </c>
      <c r="M3331" s="1" t="s">
        <v>6410</v>
      </c>
      <c r="N3331">
        <v>0</v>
      </c>
      <c r="O3331">
        <v>0</v>
      </c>
      <c r="P3331">
        <v>1</v>
      </c>
      <c r="Q3331">
        <v>0</v>
      </c>
      <c r="R3331" s="19">
        <f>BWscncns[[#This Row],[C fx]]*4+BWscncns[[#This Row],[C fg]]*2+BWscncns[[#This Row],[C fm]]</f>
        <v>1</v>
      </c>
      <c r="S3331">
        <v>884</v>
      </c>
      <c r="T3331">
        <v>1203200</v>
      </c>
      <c r="U3331" s="13">
        <v>0.734707</v>
      </c>
      <c r="V3331" s="13">
        <v>1.361086</v>
      </c>
      <c r="W3331">
        <v>4187</v>
      </c>
      <c r="X3331">
        <v>83</v>
      </c>
      <c r="Z3331" s="10">
        <f>IF($N3331&lt;&gt;0,constants!$L$2,IF($O3331&lt;&gt;0,constants!$M$2,IF($P3331&lt;&gt;0,constants!$N$2,0)))</f>
        <v>1117.99</v>
      </c>
      <c r="AA3331" s="10">
        <f>IF($N3331&lt;&gt;0,constants!$L$2,IF($O3331&lt;&gt;0,constants!$M$2,IF($P3331&lt;&gt;0,constants!$P$2,0)))</f>
        <v>4051.45</v>
      </c>
      <c r="AB3331" s="11">
        <f>constants!$O$2</f>
        <v>4861.32</v>
      </c>
      <c r="AC3331" s="11">
        <f>VLOOKUP(BWscncns[[#This Row],[scanner]],[0]!ScnrAvgBW,2,FALSE)/1000</f>
        <v>2386.3111194805197</v>
      </c>
      <c r="AD3331" s="8">
        <f>(1+$F3331)*Z3331</f>
        <v>1329.2576719952956</v>
      </c>
      <c r="AE3331" s="8">
        <f>(1+$F3331)*AA3331</f>
        <v>4817.0564989001159</v>
      </c>
      <c r="AF3331" s="8">
        <f>(1+$F3331)*AB3331</f>
        <v>5779.96843086626</v>
      </c>
      <c r="AG3331" s="8">
        <f>(1+$F3331)*AC3331</f>
        <v>2837.254683259388</v>
      </c>
      <c r="AH3331" s="8">
        <f>(1+$F3331)*$T3331/1000</f>
        <v>1430.5698896633598</v>
      </c>
      <c r="AI3331" s="8">
        <f>(1+BWscncns[[#This Row],[pid_error]]*K_p)*BWscncns[[#This Row],[dbw]]/1000</f>
        <v>1316.8849448316801</v>
      </c>
      <c r="AJ3331" s="13">
        <f>BWscncns[[#This Row],[Torflow prgrssv alt vote]]/VLOOKUP(BWscncns[[#This Row],[class]],AltBWtotl,2,FALSE)*100</f>
        <v>2.5972486639406003E-2</v>
      </c>
      <c r="AK3331">
        <f>IF(D3331=E3331,1,0)</f>
        <v>1</v>
      </c>
    </row>
    <row r="3332" spans="1:37">
      <c r="A3332" s="1" t="s">
        <v>10827</v>
      </c>
      <c r="B3332" s="1" t="s">
        <v>10828</v>
      </c>
      <c r="C3332">
        <v>1390</v>
      </c>
      <c r="D3332">
        <v>1524969124</v>
      </c>
      <c r="E3332">
        <v>1524969124</v>
      </c>
      <c r="F3332" s="2">
        <v>0.11147627692500001</v>
      </c>
      <c r="G3332" s="2">
        <v>0.11147627692500001</v>
      </c>
      <c r="H3332">
        <v>1391900</v>
      </c>
      <c r="I3332" s="2">
        <v>0.275618242352</v>
      </c>
      <c r="J3332" s="2">
        <v>0.2</v>
      </c>
      <c r="K3332">
        <v>6</v>
      </c>
      <c r="L3332" s="1" t="s">
        <v>11670</v>
      </c>
      <c r="M3332" s="1" t="s">
        <v>10828</v>
      </c>
      <c r="N3332">
        <v>0</v>
      </c>
      <c r="O3332">
        <v>0</v>
      </c>
      <c r="P3332">
        <v>1</v>
      </c>
      <c r="Q3332">
        <v>0</v>
      </c>
      <c r="R3332" s="19">
        <f>BWscncns[[#This Row],[C fx]]*4+BWscncns[[#This Row],[C fg]]*2+BWscncns[[#This Row],[C fm]]</f>
        <v>1</v>
      </c>
      <c r="S3332">
        <v>1050</v>
      </c>
      <c r="T3332">
        <v>1246843</v>
      </c>
      <c r="U3332" s="13">
        <v>0.84212699999999996</v>
      </c>
      <c r="V3332" s="13">
        <v>1.18747</v>
      </c>
      <c r="W3332">
        <v>3888</v>
      </c>
      <c r="X3332">
        <v>77</v>
      </c>
      <c r="Z3332" s="10">
        <f>IF($N3332&lt;&gt;0,constants!$L$2,IF($O3332&lt;&gt;0,constants!$M$2,IF($P3332&lt;&gt;0,constants!$N$2,0)))</f>
        <v>1117.99</v>
      </c>
      <c r="AA3332" s="10">
        <f>IF($N3332&lt;&gt;0,constants!$L$2,IF($O3332&lt;&gt;0,constants!$M$2,IF($P3332&lt;&gt;0,constants!$P$2,0)))</f>
        <v>4051.45</v>
      </c>
      <c r="AB3332" s="11">
        <f>constants!$O$2</f>
        <v>4861.32</v>
      </c>
      <c r="AC3332" s="11">
        <f>VLOOKUP(BWscncns[[#This Row],[scanner]],[0]!ScnrAvgBW,2,FALSE)/1000</f>
        <v>2386.3111194805197</v>
      </c>
      <c r="AD3332" s="8">
        <f>(1+$F3332)*Z3332</f>
        <v>1242.6193628393808</v>
      </c>
      <c r="AE3332" s="8">
        <f>(1+$F3332)*AA3332</f>
        <v>4503.0905621477905</v>
      </c>
      <c r="AF3332" s="8">
        <f>(1+$F3332)*AB3332</f>
        <v>5403.2418545410401</v>
      </c>
      <c r="AG3332" s="8">
        <f>(1+$F3332)*AC3332</f>
        <v>2652.3281986649367</v>
      </c>
      <c r="AH3332" s="8">
        <f>(1+$F3332)*$T3332/1000</f>
        <v>1385.8364155499978</v>
      </c>
      <c r="AI3332" s="8">
        <f>(1+BWscncns[[#This Row],[pid_error]]*K_p)*BWscncns[[#This Row],[dbw]]/1000</f>
        <v>1316.3397077749989</v>
      </c>
      <c r="AJ3332" s="13">
        <f>BWscncns[[#This Row],[Torflow prgrssv alt vote]]/VLOOKUP(BWscncns[[#This Row],[class]],AltBWtotl,2,FALSE)*100</f>
        <v>2.5961733109095296E-2</v>
      </c>
      <c r="AK3332">
        <f>IF(D3332=E3332,1,0)</f>
        <v>1</v>
      </c>
    </row>
    <row r="3333" spans="1:37">
      <c r="A3333" s="1" t="s">
        <v>3051</v>
      </c>
      <c r="B3333" s="1" t="s">
        <v>3052</v>
      </c>
      <c r="C3333">
        <v>1320</v>
      </c>
      <c r="D3333">
        <v>1524991648</v>
      </c>
      <c r="E3333">
        <v>1524991648</v>
      </c>
      <c r="F3333" s="2">
        <v>8.2106014634500003E-3</v>
      </c>
      <c r="G3333" s="2">
        <v>8.2106014634500003E-3</v>
      </c>
      <c r="H3333">
        <v>1321481</v>
      </c>
      <c r="I3333" s="2">
        <v>-0.57424304801699999</v>
      </c>
      <c r="J3333" s="2">
        <v>0</v>
      </c>
      <c r="K3333">
        <v>3</v>
      </c>
      <c r="L3333" s="1" t="s">
        <v>11582</v>
      </c>
      <c r="M3333" s="1" t="s">
        <v>3052</v>
      </c>
      <c r="N3333">
        <v>0</v>
      </c>
      <c r="O3333">
        <v>0</v>
      </c>
      <c r="P3333">
        <v>1</v>
      </c>
      <c r="Q3333">
        <v>0</v>
      </c>
      <c r="R3333" s="19">
        <f>BWscncns[[#This Row],[C fx]]*4+BWscncns[[#This Row],[C fg]]*2+BWscncns[[#This Row],[C fm]]</f>
        <v>1</v>
      </c>
      <c r="S3333">
        <v>1530</v>
      </c>
      <c r="T3333">
        <v>1310720</v>
      </c>
      <c r="U3333" s="13">
        <v>1.167297</v>
      </c>
      <c r="V3333" s="13">
        <v>0.85668</v>
      </c>
      <c r="W3333">
        <v>2423</v>
      </c>
      <c r="X3333">
        <v>48</v>
      </c>
      <c r="Z3333" s="10">
        <f>IF($N3333&lt;&gt;0,constants!$L$2,IF($O3333&lt;&gt;0,constants!$M$2,IF($P3333&lt;&gt;0,constants!$N$2,0)))</f>
        <v>1117.99</v>
      </c>
      <c r="AA3333" s="10">
        <f>IF($N3333&lt;&gt;0,constants!$L$2,IF($O3333&lt;&gt;0,constants!$M$2,IF($P3333&lt;&gt;0,constants!$P$2,0)))</f>
        <v>4051.45</v>
      </c>
      <c r="AB3333" s="11">
        <f>constants!$O$2</f>
        <v>4861.32</v>
      </c>
      <c r="AC3333" s="11">
        <f>VLOOKUP(BWscncns[[#This Row],[scanner]],[0]!ScnrAvgBW,2,FALSE)/1000</f>
        <v>6440.9193022088357</v>
      </c>
      <c r="AD3333" s="8">
        <f>(1+$F3333)*Z3333</f>
        <v>1127.1693703301225</v>
      </c>
      <c r="AE3333" s="8">
        <f>(1+$F3333)*AA3333</f>
        <v>4084.7148412990941</v>
      </c>
      <c r="AF3333" s="8">
        <f>(1+$F3333)*AB3333</f>
        <v>4901.2343611062988</v>
      </c>
      <c r="AG3333" s="8">
        <f>(1+$F3333)*AC3333</f>
        <v>6493.8031236575152</v>
      </c>
      <c r="AH3333" s="8">
        <f>(1+$F3333)*$T3333/1000</f>
        <v>1321.481799550173</v>
      </c>
      <c r="AI3333" s="8">
        <f>(1+BWscncns[[#This Row],[pid_error]]*K_p)*BWscncns[[#This Row],[dbw]]/1000</f>
        <v>1316.1008997750866</v>
      </c>
      <c r="AJ3333" s="13">
        <f>BWscncns[[#This Row],[Torflow prgrssv alt vote]]/VLOOKUP(BWscncns[[#This Row],[class]],AltBWtotl,2,FALSE)*100</f>
        <v>2.5957023177820397E-2</v>
      </c>
      <c r="AK3333">
        <f>IF(D3333=E3333,1,0)</f>
        <v>1</v>
      </c>
    </row>
    <row r="3334" spans="1:37">
      <c r="A3334" s="1" t="s">
        <v>10459</v>
      </c>
      <c r="B3334" s="1" t="s">
        <v>10460</v>
      </c>
      <c r="C3334">
        <v>1580</v>
      </c>
      <c r="D3334">
        <v>1524988933</v>
      </c>
      <c r="E3334">
        <v>1524988933</v>
      </c>
      <c r="F3334" s="2">
        <v>0.50918659290799995</v>
      </c>
      <c r="G3334" s="2">
        <v>0.50918659290799995</v>
      </c>
      <c r="H3334">
        <v>1582496</v>
      </c>
      <c r="I3334" s="2">
        <v>1.0979662697699999</v>
      </c>
      <c r="J3334" s="2">
        <v>0</v>
      </c>
      <c r="K3334">
        <v>5</v>
      </c>
      <c r="L3334" s="1" t="s">
        <v>11628</v>
      </c>
      <c r="M3334" s="1" t="s">
        <v>10460</v>
      </c>
      <c r="N3334">
        <v>0</v>
      </c>
      <c r="O3334">
        <v>0</v>
      </c>
      <c r="P3334">
        <v>1</v>
      </c>
      <c r="Q3334">
        <v>0</v>
      </c>
      <c r="R3334" s="19">
        <f>BWscncns[[#This Row],[C fx]]*4+BWscncns[[#This Row],[C fg]]*2+BWscncns[[#This Row],[C fm]]</f>
        <v>1</v>
      </c>
      <c r="S3334">
        <v>1580</v>
      </c>
      <c r="T3334">
        <v>1048576</v>
      </c>
      <c r="U3334" s="13">
        <v>1.5068049999999999</v>
      </c>
      <c r="V3334" s="13">
        <v>0.66365600000000002</v>
      </c>
      <c r="W3334">
        <v>1352</v>
      </c>
      <c r="X3334">
        <v>27</v>
      </c>
      <c r="Z3334" s="10">
        <f>IF($N3334&lt;&gt;0,constants!$L$2,IF($O3334&lt;&gt;0,constants!$M$2,IF($P3334&lt;&gt;0,constants!$N$2,0)))</f>
        <v>1117.99</v>
      </c>
      <c r="AA3334" s="10">
        <f>IF($N3334&lt;&gt;0,constants!$L$2,IF($O3334&lt;&gt;0,constants!$M$2,IF($P3334&lt;&gt;0,constants!$P$2,0)))</f>
        <v>4051.45</v>
      </c>
      <c r="AB3334" s="11">
        <f>constants!$O$2</f>
        <v>4861.32</v>
      </c>
      <c r="AC3334" s="11">
        <f>VLOOKUP(BWscncns[[#This Row],[scanner]],[0]!ScnrAvgBW,2,FALSE)/1000</f>
        <v>3794.4265750962772</v>
      </c>
      <c r="AD3334" s="8">
        <f>(1+$F3334)*Z3334</f>
        <v>1687.2555190052149</v>
      </c>
      <c r="AE3334" s="8">
        <f>(1+$F3334)*AA3334</f>
        <v>6114.3940218371163</v>
      </c>
      <c r="AF3334" s="8">
        <f>(1+$F3334)*AB3334</f>
        <v>7336.6389678355181</v>
      </c>
      <c r="AG3334" s="8">
        <f>(1+$F3334)*AC3334</f>
        <v>5726.4977149091219</v>
      </c>
      <c r="AH3334" s="8">
        <f>(1+$F3334)*$T3334/1000</f>
        <v>1582.4968408450989</v>
      </c>
      <c r="AI3334" s="8">
        <f>(1+BWscncns[[#This Row],[pid_error]]*K_p)*BWscncns[[#This Row],[dbw]]/1000</f>
        <v>1315.5364204225493</v>
      </c>
      <c r="AJ3334" s="13">
        <f>BWscncns[[#This Row],[Torflow prgrssv alt vote]]/VLOOKUP(BWscncns[[#This Row],[class]],AltBWtotl,2,FALSE)*100</f>
        <v>2.5945890138066592E-2</v>
      </c>
      <c r="AK3334">
        <f>IF(D3334=E3334,1,0)</f>
        <v>1</v>
      </c>
    </row>
    <row r="3335" spans="1:37">
      <c r="A3335" s="1" t="s">
        <v>9465</v>
      </c>
      <c r="B3335" s="1" t="s">
        <v>9466</v>
      </c>
      <c r="C3335">
        <v>974</v>
      </c>
      <c r="D3335">
        <v>1524977965</v>
      </c>
      <c r="E3335">
        <v>1524977965</v>
      </c>
      <c r="F3335" s="2">
        <v>-0.412061781229</v>
      </c>
      <c r="G3335" s="2">
        <v>-0.412061781229</v>
      </c>
      <c r="H3335">
        <v>974121</v>
      </c>
      <c r="I3335" s="2">
        <v>0.11226420744899999</v>
      </c>
      <c r="J3335" s="2">
        <v>0</v>
      </c>
      <c r="K3335">
        <v>7</v>
      </c>
      <c r="L3335" s="1" t="s">
        <v>11935</v>
      </c>
      <c r="M3335" s="1" t="s">
        <v>9466</v>
      </c>
      <c r="N3335">
        <v>0</v>
      </c>
      <c r="O3335">
        <v>0</v>
      </c>
      <c r="P3335">
        <v>1</v>
      </c>
      <c r="Q3335">
        <v>0</v>
      </c>
      <c r="R3335" s="19">
        <f>BWscncns[[#This Row],[C fx]]*4+BWscncns[[#This Row],[C fg]]*2+BWscncns[[#This Row],[C fm]]</f>
        <v>1</v>
      </c>
      <c r="S3335">
        <v>974</v>
      </c>
      <c r="T3335">
        <v>1656844</v>
      </c>
      <c r="U3335" s="13">
        <v>0.58786499999999997</v>
      </c>
      <c r="V3335" s="13">
        <v>1.7010719999999999</v>
      </c>
      <c r="W3335">
        <v>4566</v>
      </c>
      <c r="X3335">
        <v>91</v>
      </c>
      <c r="Z3335" s="10">
        <f>IF($N3335&lt;&gt;0,constants!$L$2,IF($O3335&lt;&gt;0,constants!$M$2,IF($P3335&lt;&gt;0,constants!$N$2,0)))</f>
        <v>1117.99</v>
      </c>
      <c r="AA3335" s="10">
        <f>IF($N3335&lt;&gt;0,constants!$L$2,IF($O3335&lt;&gt;0,constants!$M$2,IF($P3335&lt;&gt;0,constants!$P$2,0)))</f>
        <v>4051.45</v>
      </c>
      <c r="AB3335" s="11">
        <f>constants!$O$2</f>
        <v>4861.32</v>
      </c>
      <c r="AC3335" s="11">
        <f>VLOOKUP(BWscncns[[#This Row],[scanner]],[0]!ScnrAvgBW,2,FALSE)/1000</f>
        <v>885.64026081730776</v>
      </c>
      <c r="AD3335" s="8">
        <f>(1+$F3335)*Z3335</f>
        <v>657.30904920379032</v>
      </c>
      <c r="AE3335" s="8">
        <f>(1+$F3335)*AA3335</f>
        <v>2382.0022964397681</v>
      </c>
      <c r="AF3335" s="8">
        <f>(1+$F3335)*AB3335</f>
        <v>2858.1558216758376</v>
      </c>
      <c r="AG3335" s="8">
        <f>(1+$F3335)*AC3335</f>
        <v>520.7017574168118</v>
      </c>
      <c r="AH3335" s="8">
        <f>(1+$F3335)*$T3335/1000</f>
        <v>974.12191014141877</v>
      </c>
      <c r="AI3335" s="8">
        <f>(1+BWscncns[[#This Row],[pid_error]]*K_p)*BWscncns[[#This Row],[dbw]]/1000</f>
        <v>1315.4829550707093</v>
      </c>
      <c r="AJ3335" s="13">
        <f>BWscncns[[#This Row],[Torflow prgrssv alt vote]]/VLOOKUP(BWscncns[[#This Row],[class]],AltBWtotl,2,FALSE)*100</f>
        <v>2.5944835658598373E-2</v>
      </c>
      <c r="AK3335">
        <f>IF(D3335=E3335,1,0)</f>
        <v>1</v>
      </c>
    </row>
    <row r="3336" spans="1:37">
      <c r="A3336" s="1" t="s">
        <v>10864</v>
      </c>
      <c r="B3336" s="1" t="s">
        <v>49</v>
      </c>
      <c r="C3336">
        <v>1610</v>
      </c>
      <c r="D3336">
        <v>1525003372</v>
      </c>
      <c r="E3336">
        <v>1525003372</v>
      </c>
      <c r="F3336" s="2">
        <v>0.56897074825899996</v>
      </c>
      <c r="G3336" s="2">
        <v>0.56897074825899996</v>
      </c>
      <c r="H3336">
        <v>1606626</v>
      </c>
      <c r="I3336" s="2">
        <v>0.109166726516</v>
      </c>
      <c r="J3336" s="2">
        <v>0</v>
      </c>
      <c r="K3336">
        <v>2</v>
      </c>
      <c r="L3336" s="1" t="s">
        <v>11569</v>
      </c>
      <c r="M3336" s="1" t="s">
        <v>49</v>
      </c>
      <c r="N3336">
        <v>0</v>
      </c>
      <c r="O3336">
        <v>0</v>
      </c>
      <c r="P3336">
        <v>1</v>
      </c>
      <c r="Q3336">
        <v>0</v>
      </c>
      <c r="R3336" s="19">
        <f>BWscncns[[#This Row],[C fx]]*4+BWscncns[[#This Row],[C fg]]*2+BWscncns[[#This Row],[C fm]]</f>
        <v>1</v>
      </c>
      <c r="S3336">
        <v>1570</v>
      </c>
      <c r="T3336">
        <v>1024000</v>
      </c>
      <c r="U3336" s="13">
        <v>1.5332030000000001</v>
      </c>
      <c r="V3336" s="13">
        <v>0.65222899999999995</v>
      </c>
      <c r="W3336">
        <v>1251</v>
      </c>
      <c r="X3336">
        <v>25</v>
      </c>
      <c r="Z3336" s="10">
        <f>IF($N3336&lt;&gt;0,constants!$L$2,IF($O3336&lt;&gt;0,constants!$M$2,IF($P3336&lt;&gt;0,constants!$N$2,0)))</f>
        <v>1117.99</v>
      </c>
      <c r="AA3336" s="10">
        <f>IF($N3336&lt;&gt;0,constants!$L$2,IF($O3336&lt;&gt;0,constants!$M$2,IF($P3336&lt;&gt;0,constants!$P$2,0)))</f>
        <v>4051.45</v>
      </c>
      <c r="AB3336" s="11">
        <f>constants!$O$2</f>
        <v>4861.32</v>
      </c>
      <c r="AC3336" s="11">
        <f>VLOOKUP(BWscncns[[#This Row],[scanner]],[0]!ScnrAvgBW,2,FALSE)/1000</f>
        <v>8853.6095214723919</v>
      </c>
      <c r="AD3336" s="8">
        <f>(1+$F3336)*Z3336</f>
        <v>1754.0936068460792</v>
      </c>
      <c r="AE3336" s="8">
        <f>(1+$F3336)*AA3336</f>
        <v>6356.6065380339251</v>
      </c>
      <c r="AF3336" s="8">
        <f>(1+$F3336)*AB3336</f>
        <v>7627.2688779264408</v>
      </c>
      <c r="AG3336" s="8">
        <f>(1+$F3336)*AC3336</f>
        <v>13891.054355697544</v>
      </c>
      <c r="AH3336" s="8">
        <f>(1+$F3336)*$T3336/1000</f>
        <v>1606.6260462172158</v>
      </c>
      <c r="AI3336" s="8">
        <f>(1+BWscncns[[#This Row],[pid_error]]*K_p)*BWscncns[[#This Row],[dbw]]/1000</f>
        <v>1315.3130231086079</v>
      </c>
      <c r="AJ3336" s="13">
        <f>BWscncns[[#This Row],[Torflow prgrssv alt vote]]/VLOOKUP(BWscncns[[#This Row],[class]],AltBWtotl,2,FALSE)*100</f>
        <v>2.5941484146659071E-2</v>
      </c>
      <c r="AK3336">
        <f>IF(D3336=E3336,1,0)</f>
        <v>1</v>
      </c>
    </row>
    <row r="3337" spans="1:37">
      <c r="A3337" s="1" t="s">
        <v>5128</v>
      </c>
      <c r="B3337" s="1" t="s">
        <v>49</v>
      </c>
      <c r="C3337">
        <v>1600</v>
      </c>
      <c r="D3337">
        <v>1524985656</v>
      </c>
      <c r="E3337">
        <v>1524985656</v>
      </c>
      <c r="F3337" s="2">
        <v>0.56735337832699995</v>
      </c>
      <c r="G3337" s="2">
        <v>0.56735337832699995</v>
      </c>
      <c r="H3337">
        <v>1604969</v>
      </c>
      <c r="I3337" s="2">
        <v>-0.40866758826100003</v>
      </c>
      <c r="J3337" s="2">
        <v>0</v>
      </c>
      <c r="K3337">
        <v>3</v>
      </c>
      <c r="L3337" s="1" t="s">
        <v>11613</v>
      </c>
      <c r="M3337" s="1" t="s">
        <v>49</v>
      </c>
      <c r="N3337">
        <v>0</v>
      </c>
      <c r="O3337">
        <v>0</v>
      </c>
      <c r="P3337">
        <v>1</v>
      </c>
      <c r="Q3337">
        <v>0</v>
      </c>
      <c r="R3337" s="19">
        <f>BWscncns[[#This Row],[C fx]]*4+BWscncns[[#This Row],[C fg]]*2+BWscncns[[#This Row],[C fm]]</f>
        <v>1</v>
      </c>
      <c r="S3337">
        <v>1290</v>
      </c>
      <c r="T3337">
        <v>1024000</v>
      </c>
      <c r="U3337" s="13">
        <v>1.2597659999999999</v>
      </c>
      <c r="V3337" s="13">
        <v>0.793798</v>
      </c>
      <c r="W3337">
        <v>2118</v>
      </c>
      <c r="X3337">
        <v>42</v>
      </c>
      <c r="Z3337" s="10">
        <f>IF($N3337&lt;&gt;0,constants!$L$2,IF($O3337&lt;&gt;0,constants!$M$2,IF($P3337&lt;&gt;0,constants!$N$2,0)))</f>
        <v>1117.99</v>
      </c>
      <c r="AA3337" s="10">
        <f>IF($N3337&lt;&gt;0,constants!$L$2,IF($O3337&lt;&gt;0,constants!$M$2,IF($P3337&lt;&gt;0,constants!$P$2,0)))</f>
        <v>4051.45</v>
      </c>
      <c r="AB3337" s="11">
        <f>constants!$O$2</f>
        <v>4861.32</v>
      </c>
      <c r="AC3337" s="11">
        <f>VLOOKUP(BWscncns[[#This Row],[scanner]],[0]!ScnrAvgBW,2,FALSE)/1000</f>
        <v>6440.9193022088357</v>
      </c>
      <c r="AD3337" s="8">
        <f>(1+$F3337)*Z3337</f>
        <v>1752.2854034358027</v>
      </c>
      <c r="AE3337" s="8">
        <f>(1+$F3337)*AA3337</f>
        <v>6350.0538446229239</v>
      </c>
      <c r="AF3337" s="8">
        <f>(1+$F3337)*AB3337</f>
        <v>7619.4063251286107</v>
      </c>
      <c r="AG3337" s="8">
        <f>(1+$F3337)*AC3337</f>
        <v>10095.196627848602</v>
      </c>
      <c r="AH3337" s="8">
        <f>(1+$F3337)*$T3337/1000</f>
        <v>1604.9698594068479</v>
      </c>
      <c r="AI3337" s="8">
        <f>(1+BWscncns[[#This Row],[pid_error]]*K_p)*BWscncns[[#This Row],[dbw]]/1000</f>
        <v>1314.4849297034239</v>
      </c>
      <c r="AJ3337" s="13">
        <f>BWscncns[[#This Row],[Torflow prgrssv alt vote]]/VLOOKUP(BWscncns[[#This Row],[class]],AltBWtotl,2,FALSE)*100</f>
        <v>2.5925151934048749E-2</v>
      </c>
      <c r="AK3337">
        <f>IF(D3337=E3337,1,0)</f>
        <v>1</v>
      </c>
    </row>
    <row r="3338" spans="1:37">
      <c r="A3338" s="1" t="s">
        <v>4642</v>
      </c>
      <c r="B3338" s="1" t="s">
        <v>49</v>
      </c>
      <c r="C3338">
        <v>1600</v>
      </c>
      <c r="D3338">
        <v>1525007036</v>
      </c>
      <c r="E3338">
        <v>1525007036</v>
      </c>
      <c r="F3338" s="2">
        <v>0.56688118954</v>
      </c>
      <c r="G3338" s="2">
        <v>0.56688118954</v>
      </c>
      <c r="H3338">
        <v>1604486</v>
      </c>
      <c r="I3338" s="2">
        <v>0.201633477605</v>
      </c>
      <c r="J3338" s="2">
        <v>0.2</v>
      </c>
      <c r="K3338">
        <v>3</v>
      </c>
      <c r="L3338" s="1" t="s">
        <v>11600</v>
      </c>
      <c r="M3338" s="1" t="s">
        <v>49</v>
      </c>
      <c r="N3338">
        <v>0</v>
      </c>
      <c r="O3338">
        <v>0</v>
      </c>
      <c r="P3338">
        <v>1</v>
      </c>
      <c r="Q3338">
        <v>0</v>
      </c>
      <c r="R3338" s="19">
        <f>BWscncns[[#This Row],[C fx]]*4+BWscncns[[#This Row],[C fg]]*2+BWscncns[[#This Row],[C fm]]</f>
        <v>1</v>
      </c>
      <c r="S3338">
        <v>1400</v>
      </c>
      <c r="T3338">
        <v>1024000</v>
      </c>
      <c r="U3338" s="13">
        <v>1.3671880000000001</v>
      </c>
      <c r="V3338" s="13">
        <v>0.731429</v>
      </c>
      <c r="W3338">
        <v>1746</v>
      </c>
      <c r="X3338">
        <v>34</v>
      </c>
      <c r="Z3338" s="10">
        <f>IF($N3338&lt;&gt;0,constants!$L$2,IF($O3338&lt;&gt;0,constants!$M$2,IF($P3338&lt;&gt;0,constants!$N$2,0)))</f>
        <v>1117.99</v>
      </c>
      <c r="AA3338" s="10">
        <f>IF($N3338&lt;&gt;0,constants!$L$2,IF($O3338&lt;&gt;0,constants!$M$2,IF($P3338&lt;&gt;0,constants!$P$2,0)))</f>
        <v>4051.45</v>
      </c>
      <c r="AB3338" s="11">
        <f>constants!$O$2</f>
        <v>4861.32</v>
      </c>
      <c r="AC3338" s="11">
        <f>VLOOKUP(BWscncns[[#This Row],[scanner]],[0]!ScnrAvgBW,2,FALSE)/1000</f>
        <v>6440.9193022088357</v>
      </c>
      <c r="AD3338" s="8">
        <f>(1+$F3338)*Z3338</f>
        <v>1751.7575010938247</v>
      </c>
      <c r="AE3338" s="8">
        <f>(1+$F3338)*AA3338</f>
        <v>6348.1407953618327</v>
      </c>
      <c r="AF3338" s="8">
        <f>(1+$F3338)*AB3338</f>
        <v>7617.1108643345933</v>
      </c>
      <c r="AG3338" s="8">
        <f>(1+$F3338)*AC3338</f>
        <v>10092.155297976127</v>
      </c>
      <c r="AH3338" s="8">
        <f>(1+$F3338)*$T3338/1000</f>
        <v>1604.4863380889601</v>
      </c>
      <c r="AI3338" s="8">
        <f>(1+BWscncns[[#This Row],[pid_error]]*K_p)*BWscncns[[#This Row],[dbw]]/1000</f>
        <v>1314.2431690444801</v>
      </c>
      <c r="AJ3338" s="13">
        <f>BWscncns[[#This Row],[Torflow prgrssv alt vote]]/VLOOKUP(BWscncns[[#This Row],[class]],AltBWtotl,2,FALSE)*100</f>
        <v>2.5920383768455398E-2</v>
      </c>
      <c r="AK3338">
        <f>IF(D3338=E3338,1,0)</f>
        <v>1</v>
      </c>
    </row>
    <row r="3339" spans="1:37">
      <c r="A3339" s="1" t="s">
        <v>1664</v>
      </c>
      <c r="B3339" s="1" t="s">
        <v>1665</v>
      </c>
      <c r="C3339">
        <v>1580</v>
      </c>
      <c r="D3339">
        <v>1524989622</v>
      </c>
      <c r="E3339">
        <v>1524989622</v>
      </c>
      <c r="F3339" s="2">
        <v>0.50671541617799998</v>
      </c>
      <c r="G3339" s="2">
        <v>0.50671541617799998</v>
      </c>
      <c r="H3339">
        <v>1579905</v>
      </c>
      <c r="I3339" s="2">
        <v>2.8122727690600001E-2</v>
      </c>
      <c r="J3339" s="2">
        <v>0</v>
      </c>
      <c r="K3339">
        <v>3</v>
      </c>
      <c r="L3339" s="1" t="s">
        <v>11566</v>
      </c>
      <c r="M3339" s="1" t="s">
        <v>1665</v>
      </c>
      <c r="N3339">
        <v>0</v>
      </c>
      <c r="O3339">
        <v>0</v>
      </c>
      <c r="P3339">
        <v>1</v>
      </c>
      <c r="Q3339">
        <v>0</v>
      </c>
      <c r="R3339" s="19">
        <f>BWscncns[[#This Row],[C fx]]*4+BWscncns[[#This Row],[C fg]]*2+BWscncns[[#This Row],[C fm]]</f>
        <v>1</v>
      </c>
      <c r="S3339">
        <v>1460</v>
      </c>
      <c r="T3339">
        <v>1048576</v>
      </c>
      <c r="U3339" s="13">
        <v>1.3923650000000001</v>
      </c>
      <c r="V3339" s="13">
        <v>0.71820300000000004</v>
      </c>
      <c r="W3339">
        <v>1671</v>
      </c>
      <c r="X3339">
        <v>33</v>
      </c>
      <c r="Z3339" s="10">
        <f>IF($N3339&lt;&gt;0,constants!$L$2,IF($O3339&lt;&gt;0,constants!$M$2,IF($P3339&lt;&gt;0,constants!$N$2,0)))</f>
        <v>1117.99</v>
      </c>
      <c r="AA3339" s="10">
        <f>IF($N3339&lt;&gt;0,constants!$L$2,IF($O3339&lt;&gt;0,constants!$M$2,IF($P3339&lt;&gt;0,constants!$P$2,0)))</f>
        <v>4051.45</v>
      </c>
      <c r="AB3339" s="11">
        <f>constants!$O$2</f>
        <v>4861.32</v>
      </c>
      <c r="AC3339" s="11">
        <f>VLOOKUP(BWscncns[[#This Row],[scanner]],[0]!ScnrAvgBW,2,FALSE)/1000</f>
        <v>6440.9193022088357</v>
      </c>
      <c r="AD3339" s="8">
        <f>(1+$F3339)*Z3339</f>
        <v>1684.492768132842</v>
      </c>
      <c r="AE3339" s="8">
        <f>(1+$F3339)*AA3339</f>
        <v>6104.3821728743569</v>
      </c>
      <c r="AF3339" s="8">
        <f>(1+$F3339)*AB3339</f>
        <v>7324.625786974434</v>
      </c>
      <c r="AG3339" s="8">
        <f>(1+$F3339)*AC3339</f>
        <v>9704.6324069964976</v>
      </c>
      <c r="AH3339" s="8">
        <f>(1+$F3339)*$T3339/1000</f>
        <v>1579.9056242342624</v>
      </c>
      <c r="AI3339" s="8">
        <f>(1+BWscncns[[#This Row],[pid_error]]*K_p)*BWscncns[[#This Row],[dbw]]/1000</f>
        <v>1314.2408121171311</v>
      </c>
      <c r="AJ3339" s="13">
        <f>BWscncns[[#This Row],[Torflow prgrssv alt vote]]/VLOOKUP(BWscncns[[#This Row],[class]],AltBWtotl,2,FALSE)*100</f>
        <v>2.5920337283556073E-2</v>
      </c>
      <c r="AK3339">
        <f>IF(D3339=E3339,1,0)</f>
        <v>1</v>
      </c>
    </row>
    <row r="3340" spans="1:37">
      <c r="A3340" s="1" t="s">
        <v>10835</v>
      </c>
      <c r="B3340" s="1" t="s">
        <v>49</v>
      </c>
      <c r="C3340">
        <v>1600</v>
      </c>
      <c r="D3340">
        <v>1525006186</v>
      </c>
      <c r="E3340">
        <v>1525006186</v>
      </c>
      <c r="F3340" s="2">
        <v>0.56679456396399996</v>
      </c>
      <c r="G3340" s="2">
        <v>0.56679456396399996</v>
      </c>
      <c r="H3340">
        <v>1604397</v>
      </c>
      <c r="I3340" s="2">
        <v>-0.30314757297200001</v>
      </c>
      <c r="J3340" s="2">
        <v>0</v>
      </c>
      <c r="K3340">
        <v>1</v>
      </c>
      <c r="L3340" s="1" t="s">
        <v>11530</v>
      </c>
      <c r="M3340" s="1" t="s">
        <v>49</v>
      </c>
      <c r="N3340">
        <v>0</v>
      </c>
      <c r="O3340">
        <v>0</v>
      </c>
      <c r="P3340">
        <v>1</v>
      </c>
      <c r="Q3340">
        <v>0</v>
      </c>
      <c r="R3340" s="19">
        <f>BWscncns[[#This Row],[C fx]]*4+BWscncns[[#This Row],[C fg]]*2+BWscncns[[#This Row],[C fm]]</f>
        <v>1</v>
      </c>
      <c r="S3340">
        <v>1870</v>
      </c>
      <c r="T3340">
        <v>1024000</v>
      </c>
      <c r="U3340" s="13">
        <v>1.8261719999999999</v>
      </c>
      <c r="V3340" s="13">
        <v>0.54759400000000003</v>
      </c>
      <c r="W3340">
        <v>613</v>
      </c>
      <c r="X3340">
        <v>12</v>
      </c>
      <c r="Z3340" s="10">
        <f>IF($N3340&lt;&gt;0,constants!$L$2,IF($O3340&lt;&gt;0,constants!$M$2,IF($P3340&lt;&gt;0,constants!$N$2,0)))</f>
        <v>1117.99</v>
      </c>
      <c r="AA3340" s="10">
        <f>IF($N3340&lt;&gt;0,constants!$L$2,IF($O3340&lt;&gt;0,constants!$M$2,IF($P3340&lt;&gt;0,constants!$P$2,0)))</f>
        <v>4051.45</v>
      </c>
      <c r="AB3340" s="11">
        <f>constants!$O$2</f>
        <v>4861.32</v>
      </c>
      <c r="AC3340" s="11">
        <f>VLOOKUP(BWscncns[[#This Row],[scanner]],[0]!ScnrAvgBW,2,FALSE)/1000</f>
        <v>11818.828055288463</v>
      </c>
      <c r="AD3340" s="8">
        <f>(1+$F3340)*Z3340</f>
        <v>1751.6606545661123</v>
      </c>
      <c r="AE3340" s="8">
        <f>(1+$F3340)*AA3340</f>
        <v>6347.7898361719472</v>
      </c>
      <c r="AF3340" s="8">
        <f>(1+$F3340)*AB3340</f>
        <v>7616.6897496894717</v>
      </c>
      <c r="AG3340" s="8">
        <f>(1+$F3340)*AC3340</f>
        <v>18517.675549451178</v>
      </c>
      <c r="AH3340" s="8">
        <f>(1+$F3340)*$T3340/1000</f>
        <v>1604.397633499136</v>
      </c>
      <c r="AI3340" s="8">
        <f>(1+BWscncns[[#This Row],[pid_error]]*K_p)*BWscncns[[#This Row],[dbw]]/1000</f>
        <v>1314.1988167495679</v>
      </c>
      <c r="AJ3340" s="13">
        <f>BWscncns[[#This Row],[Torflow prgrssv alt vote]]/VLOOKUP(BWscncns[[#This Row],[class]],AltBWtotl,2,FALSE)*100</f>
        <v>2.5919509022797806E-2</v>
      </c>
      <c r="AK3340">
        <f>IF(D3340=E3340,1,0)</f>
        <v>1</v>
      </c>
    </row>
    <row r="3341" spans="1:37">
      <c r="A3341" s="1" t="s">
        <v>5002</v>
      </c>
      <c r="B3341" s="1" t="s">
        <v>49</v>
      </c>
      <c r="C3341">
        <v>1600</v>
      </c>
      <c r="D3341">
        <v>1524976051</v>
      </c>
      <c r="E3341">
        <v>1524976051</v>
      </c>
      <c r="F3341" s="2">
        <v>0.56435269656499998</v>
      </c>
      <c r="G3341" s="2">
        <v>0.56435269656499998</v>
      </c>
      <c r="H3341">
        <v>1601897</v>
      </c>
      <c r="I3341" s="2">
        <v>2.6239734373599999E-2</v>
      </c>
      <c r="J3341" s="2">
        <v>0</v>
      </c>
      <c r="K3341">
        <v>3</v>
      </c>
      <c r="L3341" s="1" t="s">
        <v>11636</v>
      </c>
      <c r="M3341" s="1" t="s">
        <v>49</v>
      </c>
      <c r="N3341">
        <v>0</v>
      </c>
      <c r="O3341">
        <v>0</v>
      </c>
      <c r="P3341">
        <v>1</v>
      </c>
      <c r="Q3341">
        <v>0</v>
      </c>
      <c r="R3341" s="19">
        <f>BWscncns[[#This Row],[C fx]]*4+BWscncns[[#This Row],[C fg]]*2+BWscncns[[#This Row],[C fm]]</f>
        <v>1</v>
      </c>
      <c r="S3341">
        <v>1010</v>
      </c>
      <c r="T3341">
        <v>1024000</v>
      </c>
      <c r="U3341" s="13">
        <v>0.98632799999999998</v>
      </c>
      <c r="V3341" s="13">
        <v>1.0138609999999999</v>
      </c>
      <c r="W3341">
        <v>3409</v>
      </c>
      <c r="X3341">
        <v>68</v>
      </c>
      <c r="Z3341" s="10">
        <f>IF($N3341&lt;&gt;0,constants!$L$2,IF($O3341&lt;&gt;0,constants!$M$2,IF($P3341&lt;&gt;0,constants!$N$2,0)))</f>
        <v>1117.99</v>
      </c>
      <c r="AA3341" s="10">
        <f>IF($N3341&lt;&gt;0,constants!$L$2,IF($O3341&lt;&gt;0,constants!$M$2,IF($P3341&lt;&gt;0,constants!$P$2,0)))</f>
        <v>4051.45</v>
      </c>
      <c r="AB3341" s="11">
        <f>constants!$O$2</f>
        <v>4861.32</v>
      </c>
      <c r="AC3341" s="11">
        <f>VLOOKUP(BWscncns[[#This Row],[scanner]],[0]!ScnrAvgBW,2,FALSE)/1000</f>
        <v>6440.9193022088357</v>
      </c>
      <c r="AD3341" s="8">
        <f>(1+$F3341)*Z3341</f>
        <v>1748.9306712327043</v>
      </c>
      <c r="AE3341" s="8">
        <f>(1+$F3341)*AA3341</f>
        <v>6337.8967324982686</v>
      </c>
      <c r="AF3341" s="8">
        <f>(1+$F3341)*AB3341</f>
        <v>7604.8190508653643</v>
      </c>
      <c r="AG3341" s="8">
        <f>(1+$F3341)*AC3341</f>
        <v>10075.869478767949</v>
      </c>
      <c r="AH3341" s="8">
        <f>(1+$F3341)*$T3341/1000</f>
        <v>1601.8971612825599</v>
      </c>
      <c r="AI3341" s="8">
        <f>(1+BWscncns[[#This Row],[pid_error]]*K_p)*BWscncns[[#This Row],[dbw]]/1000</f>
        <v>1312.9485806412799</v>
      </c>
      <c r="AJ3341" s="13">
        <f>BWscncns[[#This Row],[Torflow prgrssv alt vote]]/VLOOKUP(BWscncns[[#This Row],[class]],AltBWtotl,2,FALSE)*100</f>
        <v>2.589485102913933E-2</v>
      </c>
      <c r="AK3341">
        <f>IF(D3341=E3341,1,0)</f>
        <v>1</v>
      </c>
    </row>
    <row r="3342" spans="1:37">
      <c r="A3342" s="1" t="s">
        <v>2576</v>
      </c>
      <c r="B3342" s="1" t="s">
        <v>2577</v>
      </c>
      <c r="C3342">
        <v>1020</v>
      </c>
      <c r="D3342">
        <v>1524963785</v>
      </c>
      <c r="E3342">
        <v>1524963785</v>
      </c>
      <c r="F3342" s="2">
        <v>-0.34929660686300001</v>
      </c>
      <c r="G3342" s="2">
        <v>-0.34929660686300001</v>
      </c>
      <c r="H3342">
        <v>1024617</v>
      </c>
      <c r="I3342" s="2">
        <v>-0.206923153212</v>
      </c>
      <c r="J3342" s="2">
        <v>0</v>
      </c>
      <c r="K3342">
        <v>7</v>
      </c>
      <c r="L3342" s="1" t="s">
        <v>11867</v>
      </c>
      <c r="M3342" s="1" t="s">
        <v>2577</v>
      </c>
      <c r="N3342">
        <v>0</v>
      </c>
      <c r="O3342">
        <v>0</v>
      </c>
      <c r="P3342">
        <v>1</v>
      </c>
      <c r="Q3342">
        <v>0</v>
      </c>
      <c r="R3342" s="19">
        <f>BWscncns[[#This Row],[C fx]]*4+BWscncns[[#This Row],[C fg]]*2+BWscncns[[#This Row],[C fm]]</f>
        <v>1</v>
      </c>
      <c r="S3342">
        <v>909</v>
      </c>
      <c r="T3342">
        <v>1590706</v>
      </c>
      <c r="U3342" s="13">
        <v>0.57144399999999995</v>
      </c>
      <c r="V3342" s="13">
        <v>1.749952</v>
      </c>
      <c r="W3342">
        <v>4624</v>
      </c>
      <c r="X3342">
        <v>92</v>
      </c>
      <c r="Z3342" s="10">
        <f>IF($N3342&lt;&gt;0,constants!$L$2,IF($O3342&lt;&gt;0,constants!$M$2,IF($P3342&lt;&gt;0,constants!$N$2,0)))</f>
        <v>1117.99</v>
      </c>
      <c r="AA3342" s="10">
        <f>IF($N3342&lt;&gt;0,constants!$L$2,IF($O3342&lt;&gt;0,constants!$M$2,IF($P3342&lt;&gt;0,constants!$P$2,0)))</f>
        <v>4051.45</v>
      </c>
      <c r="AB3342" s="11">
        <f>constants!$O$2</f>
        <v>4861.32</v>
      </c>
      <c r="AC3342" s="11">
        <f>VLOOKUP(BWscncns[[#This Row],[scanner]],[0]!ScnrAvgBW,2,FALSE)/1000</f>
        <v>885.64026081730776</v>
      </c>
      <c r="AD3342" s="8">
        <f>(1+$F3342)*Z3342</f>
        <v>727.47988649323463</v>
      </c>
      <c r="AE3342" s="8">
        <f>(1+$F3342)*AA3342</f>
        <v>2636.2922621248986</v>
      </c>
      <c r="AF3342" s="8">
        <f>(1+$F3342)*AB3342</f>
        <v>3163.2774191247604</v>
      </c>
      <c r="AG3342" s="8">
        <f>(1+$F3342)*AC3342</f>
        <v>576.28912281255987</v>
      </c>
      <c r="AH3342" s="8">
        <f>(1+$F3342)*$T3342/1000</f>
        <v>1035.0777916833847</v>
      </c>
      <c r="AI3342" s="8">
        <f>(1+BWscncns[[#This Row],[pid_error]]*K_p)*BWscncns[[#This Row],[dbw]]/1000</f>
        <v>1312.8918958416923</v>
      </c>
      <c r="AJ3342" s="13">
        <f>BWscncns[[#This Row],[Torflow prgrssv alt vote]]/VLOOKUP(BWscncns[[#This Row],[class]],AltBWtotl,2,FALSE)*100</f>
        <v>2.5893733053566952E-2</v>
      </c>
      <c r="AK3342">
        <f>IF(D3342=E3342,1,0)</f>
        <v>1</v>
      </c>
    </row>
    <row r="3343" spans="1:37">
      <c r="A3343" s="1" t="s">
        <v>3835</v>
      </c>
      <c r="B3343" s="1" t="s">
        <v>49</v>
      </c>
      <c r="C3343">
        <v>1600</v>
      </c>
      <c r="D3343">
        <v>1524964160</v>
      </c>
      <c r="E3343">
        <v>1524964160</v>
      </c>
      <c r="F3343" s="2">
        <v>0.563656468036</v>
      </c>
      <c r="G3343" s="2">
        <v>0.563656468036</v>
      </c>
      <c r="H3343">
        <v>1601184</v>
      </c>
      <c r="I3343" s="2">
        <v>-5.7287036666300001E-2</v>
      </c>
      <c r="J3343" s="2">
        <v>0</v>
      </c>
      <c r="K3343">
        <v>2</v>
      </c>
      <c r="L3343" s="1" t="s">
        <v>11615</v>
      </c>
      <c r="M3343" s="1" t="s">
        <v>49</v>
      </c>
      <c r="N3343">
        <v>0</v>
      </c>
      <c r="O3343">
        <v>0</v>
      </c>
      <c r="P3343">
        <v>1</v>
      </c>
      <c r="Q3343">
        <v>0</v>
      </c>
      <c r="R3343" s="19">
        <f>BWscncns[[#This Row],[C fx]]*4+BWscncns[[#This Row],[C fg]]*2+BWscncns[[#This Row],[C fm]]</f>
        <v>1</v>
      </c>
      <c r="S3343">
        <v>1260</v>
      </c>
      <c r="T3343">
        <v>1024000</v>
      </c>
      <c r="U3343" s="13">
        <v>1.230469</v>
      </c>
      <c r="V3343" s="13">
        <v>0.81269800000000003</v>
      </c>
      <c r="W3343">
        <v>2214</v>
      </c>
      <c r="X3343">
        <v>44</v>
      </c>
      <c r="Z3343" s="10">
        <f>IF($N3343&lt;&gt;0,constants!$L$2,IF($O3343&lt;&gt;0,constants!$M$2,IF($P3343&lt;&gt;0,constants!$N$2,0)))</f>
        <v>1117.99</v>
      </c>
      <c r="AA3343" s="10">
        <f>IF($N3343&lt;&gt;0,constants!$L$2,IF($O3343&lt;&gt;0,constants!$M$2,IF($P3343&lt;&gt;0,constants!$P$2,0)))</f>
        <v>4051.45</v>
      </c>
      <c r="AB3343" s="11">
        <f>constants!$O$2</f>
        <v>4861.32</v>
      </c>
      <c r="AC3343" s="11">
        <f>VLOOKUP(BWscncns[[#This Row],[scanner]],[0]!ScnrAvgBW,2,FALSE)/1000</f>
        <v>8853.6095214723919</v>
      </c>
      <c r="AD3343" s="8">
        <f>(1+$F3343)*Z3343</f>
        <v>1748.1522946995678</v>
      </c>
      <c r="AE3343" s="8">
        <f>(1+$F3343)*AA3343</f>
        <v>6335.075997424452</v>
      </c>
      <c r="AF3343" s="8">
        <f>(1+$F3343)*AB3343</f>
        <v>7601.4344611927672</v>
      </c>
      <c r="AG3343" s="8">
        <f>(1+$F3343)*AC3343</f>
        <v>13844.003793715421</v>
      </c>
      <c r="AH3343" s="8">
        <f>(1+$F3343)*$T3343/1000</f>
        <v>1601.1842232688641</v>
      </c>
      <c r="AI3343" s="8">
        <f>(1+BWscncns[[#This Row],[pid_error]]*K_p)*BWscncns[[#This Row],[dbw]]/1000</f>
        <v>1312.5921116344321</v>
      </c>
      <c r="AJ3343" s="13">
        <f>BWscncns[[#This Row],[Torflow prgrssv alt vote]]/VLOOKUP(BWscncns[[#This Row],[class]],AltBWtotl,2,FALSE)*100</f>
        <v>2.5887820508702402E-2</v>
      </c>
      <c r="AK3343">
        <f>IF(D3343=E3343,1,0)</f>
        <v>1</v>
      </c>
    </row>
    <row r="3344" spans="1:37">
      <c r="A3344" s="1" t="s">
        <v>4548</v>
      </c>
      <c r="B3344" s="1" t="s">
        <v>4549</v>
      </c>
      <c r="C3344">
        <v>1600</v>
      </c>
      <c r="D3344">
        <v>1524878671</v>
      </c>
      <c r="E3344">
        <v>1524878671</v>
      </c>
      <c r="F3344" s="2">
        <v>0.56328278968400003</v>
      </c>
      <c r="G3344" s="2">
        <v>0.56328278968400003</v>
      </c>
      <c r="H3344">
        <v>1600801</v>
      </c>
      <c r="I3344" s="2">
        <v>1.0288687837299999</v>
      </c>
      <c r="J3344" s="2">
        <v>0</v>
      </c>
      <c r="K3344">
        <v>6</v>
      </c>
      <c r="L3344" s="1" t="s">
        <v>11901</v>
      </c>
      <c r="M3344" s="1" t="s">
        <v>4549</v>
      </c>
      <c r="N3344">
        <v>0</v>
      </c>
      <c r="O3344">
        <v>0</v>
      </c>
      <c r="P3344">
        <v>1</v>
      </c>
      <c r="Q3344">
        <v>0</v>
      </c>
      <c r="R3344" s="19">
        <f>BWscncns[[#This Row],[C fx]]*4+BWscncns[[#This Row],[C fg]]*2+BWscncns[[#This Row],[C fm]]</f>
        <v>1</v>
      </c>
      <c r="S3344">
        <v>1080</v>
      </c>
      <c r="T3344">
        <v>1024000</v>
      </c>
      <c r="U3344" s="13">
        <v>1.0546880000000001</v>
      </c>
      <c r="V3344" s="13">
        <v>0.94814799999999999</v>
      </c>
      <c r="W3344">
        <v>2963</v>
      </c>
      <c r="X3344">
        <v>59</v>
      </c>
      <c r="Z3344" s="10">
        <f>IF($N3344&lt;&gt;0,constants!$L$2,IF($O3344&lt;&gt;0,constants!$M$2,IF($P3344&lt;&gt;0,constants!$N$2,0)))</f>
        <v>1117.99</v>
      </c>
      <c r="AA3344" s="10">
        <f>IF($N3344&lt;&gt;0,constants!$L$2,IF($O3344&lt;&gt;0,constants!$M$2,IF($P3344&lt;&gt;0,constants!$P$2,0)))</f>
        <v>4051.45</v>
      </c>
      <c r="AB3344" s="11">
        <f>constants!$O$2</f>
        <v>4861.32</v>
      </c>
      <c r="AC3344" s="11">
        <f>VLOOKUP(BWscncns[[#This Row],[scanner]],[0]!ScnrAvgBW,2,FALSE)/1000</f>
        <v>2386.3111194805197</v>
      </c>
      <c r="AD3344" s="8">
        <f>(1+$F3344)*Z3344</f>
        <v>1747.7345260388151</v>
      </c>
      <c r="AE3344" s="8">
        <f>(1+$F3344)*AA3344</f>
        <v>6333.5620582652418</v>
      </c>
      <c r="AF3344" s="8">
        <f>(1+$F3344)*AB3344</f>
        <v>7599.6178911466222</v>
      </c>
      <c r="AG3344" s="8">
        <f>(1+$F3344)*AC3344</f>
        <v>3730.4791039154561</v>
      </c>
      <c r="AH3344" s="8">
        <f>(1+$F3344)*$T3344/1000</f>
        <v>1600.801576636416</v>
      </c>
      <c r="AI3344" s="8">
        <f>(1+BWscncns[[#This Row],[pid_error]]*K_p)*BWscncns[[#This Row],[dbw]]/1000</f>
        <v>1312.400788318208</v>
      </c>
      <c r="AJ3344" s="13">
        <f>BWscncns[[#This Row],[Torflow prgrssv alt vote]]/VLOOKUP(BWscncns[[#This Row],[class]],AltBWtotl,2,FALSE)*100</f>
        <v>2.5884047102153914E-2</v>
      </c>
      <c r="AK3344">
        <f>IF(D3344=E3344,1,0)</f>
        <v>1</v>
      </c>
    </row>
    <row r="3345" spans="1:37">
      <c r="A3345" s="1" t="s">
        <v>10804</v>
      </c>
      <c r="B3345" s="1" t="s">
        <v>10805</v>
      </c>
      <c r="C3345">
        <v>1970</v>
      </c>
      <c r="D3345">
        <v>1525002474</v>
      </c>
      <c r="E3345">
        <v>1525002474</v>
      </c>
      <c r="F3345" s="2">
        <v>1.9998966415999999</v>
      </c>
      <c r="G3345" s="2">
        <v>1.9998966415999999</v>
      </c>
      <c r="H3345">
        <v>1966012</v>
      </c>
      <c r="I3345" s="2">
        <v>0.63875179714700003</v>
      </c>
      <c r="J3345" s="2">
        <v>0</v>
      </c>
      <c r="K3345">
        <v>1</v>
      </c>
      <c r="L3345" s="1" t="s">
        <v>11610</v>
      </c>
      <c r="M3345" s="1" t="s">
        <v>10805</v>
      </c>
      <c r="N3345">
        <v>0</v>
      </c>
      <c r="O3345">
        <v>0</v>
      </c>
      <c r="P3345">
        <v>1</v>
      </c>
      <c r="Q3345">
        <v>0</v>
      </c>
      <c r="R3345" s="19">
        <f>BWscncns[[#This Row],[C fx]]*4+BWscncns[[#This Row],[C fg]]*2+BWscncns[[#This Row],[C fm]]</f>
        <v>1</v>
      </c>
      <c r="S3345">
        <v>1550</v>
      </c>
      <c r="T3345">
        <v>655360</v>
      </c>
      <c r="U3345" s="13">
        <v>2.3651119999999999</v>
      </c>
      <c r="V3345" s="13">
        <v>0.42281299999999999</v>
      </c>
      <c r="W3345">
        <v>175</v>
      </c>
      <c r="X3345">
        <v>3</v>
      </c>
      <c r="Z3345" s="10">
        <f>IF($N3345&lt;&gt;0,constants!$L$2,IF($O3345&lt;&gt;0,constants!$M$2,IF($P3345&lt;&gt;0,constants!$N$2,0)))</f>
        <v>1117.99</v>
      </c>
      <c r="AA3345" s="10">
        <f>IF($N3345&lt;&gt;0,constants!$L$2,IF($O3345&lt;&gt;0,constants!$M$2,IF($P3345&lt;&gt;0,constants!$P$2,0)))</f>
        <v>4051.45</v>
      </c>
      <c r="AB3345" s="11">
        <f>constants!$O$2</f>
        <v>4861.32</v>
      </c>
      <c r="AC3345" s="11">
        <f>VLOOKUP(BWscncns[[#This Row],[scanner]],[0]!ScnrAvgBW,2,FALSE)/1000</f>
        <v>11818.828055288463</v>
      </c>
      <c r="AD3345" s="8">
        <f>(1+$F3345)*Z3345</f>
        <v>3353.8544463423841</v>
      </c>
      <c r="AE3345" s="8">
        <f>(1+$F3345)*AA3345</f>
        <v>12153.931248610319</v>
      </c>
      <c r="AF3345" s="8">
        <f>(1+$F3345)*AB3345</f>
        <v>14583.457541742911</v>
      </c>
      <c r="AG3345" s="8">
        <f>(1+$F3345)*AC3345</f>
        <v>35455.262590707716</v>
      </c>
      <c r="AH3345" s="8">
        <f>(1+$F3345)*$T3345/1000</f>
        <v>1966.0122630389758</v>
      </c>
      <c r="AI3345" s="8">
        <f>(1+BWscncns[[#This Row],[pid_error]]*K_p)*BWscncns[[#This Row],[dbw]]/1000</f>
        <v>1310.6861315194881</v>
      </c>
      <c r="AJ3345" s="13">
        <f>BWscncns[[#This Row],[Torflow prgrssv alt vote]]/VLOOKUP(BWscncns[[#This Row],[class]],AltBWtotl,2,FALSE)*100</f>
        <v>2.5850229492672766E-2</v>
      </c>
      <c r="AK3345">
        <f>IF(D3345=E3345,1,0)</f>
        <v>1</v>
      </c>
    </row>
    <row r="3346" spans="1:37">
      <c r="A3346" s="1" t="s">
        <v>1348</v>
      </c>
      <c r="B3346" s="1" t="s">
        <v>49</v>
      </c>
      <c r="C3346">
        <v>1590</v>
      </c>
      <c r="D3346">
        <v>1524970278</v>
      </c>
      <c r="E3346">
        <v>1524970278</v>
      </c>
      <c r="F3346" s="2">
        <v>0.55193111190400002</v>
      </c>
      <c r="G3346" s="2">
        <v>0.55193111190400002</v>
      </c>
      <c r="H3346">
        <v>1589177</v>
      </c>
      <c r="I3346" s="2">
        <v>0.205269807956</v>
      </c>
      <c r="J3346" s="2">
        <v>0</v>
      </c>
      <c r="K3346">
        <v>5</v>
      </c>
      <c r="L3346" s="1" t="s">
        <v>11743</v>
      </c>
      <c r="M3346" s="1" t="s">
        <v>49</v>
      </c>
      <c r="N3346">
        <v>0</v>
      </c>
      <c r="O3346">
        <v>0</v>
      </c>
      <c r="P3346">
        <v>1</v>
      </c>
      <c r="Q3346">
        <v>0</v>
      </c>
      <c r="R3346" s="19">
        <f>BWscncns[[#This Row],[C fx]]*4+BWscncns[[#This Row],[C fg]]*2+BWscncns[[#This Row],[C fm]]</f>
        <v>1</v>
      </c>
      <c r="S3346">
        <v>1210</v>
      </c>
      <c r="T3346">
        <v>1024000</v>
      </c>
      <c r="U3346" s="13">
        <v>1.1816409999999999</v>
      </c>
      <c r="V3346" s="13">
        <v>0.84628099999999995</v>
      </c>
      <c r="W3346">
        <v>2375</v>
      </c>
      <c r="X3346">
        <v>47</v>
      </c>
      <c r="Z3346" s="10">
        <f>IF($N3346&lt;&gt;0,constants!$L$2,IF($O3346&lt;&gt;0,constants!$M$2,IF($P3346&lt;&gt;0,constants!$N$2,0)))</f>
        <v>1117.99</v>
      </c>
      <c r="AA3346" s="10">
        <f>IF($N3346&lt;&gt;0,constants!$L$2,IF($O3346&lt;&gt;0,constants!$M$2,IF($P3346&lt;&gt;0,constants!$P$2,0)))</f>
        <v>4051.45</v>
      </c>
      <c r="AB3346" s="11">
        <f>constants!$O$2</f>
        <v>4861.32</v>
      </c>
      <c r="AC3346" s="11">
        <f>VLOOKUP(BWscncns[[#This Row],[scanner]],[0]!ScnrAvgBW,2,FALSE)/1000</f>
        <v>3794.4265750962772</v>
      </c>
      <c r="AD3346" s="8">
        <f>(1+$F3346)*Z3346</f>
        <v>1735.0434637975529</v>
      </c>
      <c r="AE3346" s="8">
        <f>(1+$F3346)*AA3346</f>
        <v>6287.5713033234606</v>
      </c>
      <c r="AF3346" s="8">
        <f>(1+$F3346)*AB3346</f>
        <v>7544.4337529211525</v>
      </c>
      <c r="AG3346" s="8">
        <f>(1+$F3346)*AC3346</f>
        <v>5888.6886537272521</v>
      </c>
      <c r="AH3346" s="8">
        <f>(1+$F3346)*$T3346/1000</f>
        <v>1589.177458589696</v>
      </c>
      <c r="AI3346" s="8">
        <f>(1+BWscncns[[#This Row],[pid_error]]*K_p)*BWscncns[[#This Row],[dbw]]/1000</f>
        <v>1306.588729294848</v>
      </c>
      <c r="AJ3346" s="13">
        <f>BWscncns[[#This Row],[Torflow prgrssv alt vote]]/VLOOKUP(BWscncns[[#This Row],[class]],AltBWtotl,2,FALSE)*100</f>
        <v>2.576941778246725E-2</v>
      </c>
      <c r="AK3346">
        <f>IF(D3346=E3346,1,0)</f>
        <v>1</v>
      </c>
    </row>
    <row r="3347" spans="1:37">
      <c r="A3347" s="1" t="s">
        <v>6292</v>
      </c>
      <c r="B3347" s="1" t="s">
        <v>6293</v>
      </c>
      <c r="C3347">
        <v>794</v>
      </c>
      <c r="D3347">
        <v>1524956364</v>
      </c>
      <c r="E3347">
        <v>1524956364</v>
      </c>
      <c r="F3347" s="2">
        <v>0.55136550313199995</v>
      </c>
      <c r="G3347" s="2">
        <v>0.55136550313199995</v>
      </c>
      <c r="H3347">
        <v>794299</v>
      </c>
      <c r="I3347" s="2">
        <v>-8.7101085546199997E-2</v>
      </c>
      <c r="J3347" s="2">
        <v>0</v>
      </c>
      <c r="K3347">
        <v>3</v>
      </c>
      <c r="L3347" s="1" t="s">
        <v>11767</v>
      </c>
      <c r="M3347" s="1" t="s">
        <v>6293</v>
      </c>
      <c r="N3347">
        <v>0</v>
      </c>
      <c r="O3347">
        <v>0</v>
      </c>
      <c r="P3347">
        <v>1</v>
      </c>
      <c r="Q3347">
        <v>0</v>
      </c>
      <c r="R3347" s="19">
        <f>BWscncns[[#This Row],[C fx]]*4+BWscncns[[#This Row],[C fg]]*2+BWscncns[[#This Row],[C fm]]</f>
        <v>1</v>
      </c>
      <c r="S3347">
        <v>794</v>
      </c>
      <c r="T3347">
        <v>1024000</v>
      </c>
      <c r="U3347" s="13">
        <v>0.77539100000000005</v>
      </c>
      <c r="V3347" s="13">
        <v>1.2896730000000001</v>
      </c>
      <c r="W3347">
        <v>4069</v>
      </c>
      <c r="X3347">
        <v>81</v>
      </c>
      <c r="Z3347" s="10">
        <f>IF($N3347&lt;&gt;0,constants!$L$2,IF($O3347&lt;&gt;0,constants!$M$2,IF($P3347&lt;&gt;0,constants!$N$2,0)))</f>
        <v>1117.99</v>
      </c>
      <c r="AA3347" s="10">
        <f>IF($N3347&lt;&gt;0,constants!$L$2,IF($O3347&lt;&gt;0,constants!$M$2,IF($P3347&lt;&gt;0,constants!$P$2,0)))</f>
        <v>4051.45</v>
      </c>
      <c r="AB3347" s="11">
        <f>constants!$O$2</f>
        <v>4861.32</v>
      </c>
      <c r="AC3347" s="11">
        <f>VLOOKUP(BWscncns[[#This Row],[scanner]],[0]!ScnrAvgBW,2,FALSE)/1000</f>
        <v>6440.9193022088357</v>
      </c>
      <c r="AD3347" s="8">
        <f>(1+$F3347)*Z3347</f>
        <v>1734.4111188465447</v>
      </c>
      <c r="AE3347" s="8">
        <f>(1+$F3347)*AA3347</f>
        <v>6285.2797676641412</v>
      </c>
      <c r="AF3347" s="8">
        <f>(1+$F3347)*AB3347</f>
        <v>7541.6841476856534</v>
      </c>
      <c r="AG3347" s="8">
        <f>(1+$F3347)*AC3347</f>
        <v>9992.2200139038196</v>
      </c>
      <c r="AH3347" s="8">
        <f>(1+$F3347)*$T3347/1000</f>
        <v>1588.5982752071679</v>
      </c>
      <c r="AI3347" s="8">
        <f>(1+BWscncns[[#This Row],[pid_error]]*K_p)*BWscncns[[#This Row],[dbw]]/1000</f>
        <v>1306.2991376035839</v>
      </c>
      <c r="AJ3347" s="13">
        <f>BWscncns[[#This Row],[Torflow prgrssv alt vote]]/VLOOKUP(BWscncns[[#This Row],[class]],AltBWtotl,2,FALSE)*100</f>
        <v>2.576370626122786E-2</v>
      </c>
      <c r="AK3347">
        <f>IF(D3347=E3347,1,0)</f>
        <v>1</v>
      </c>
    </row>
    <row r="3348" spans="1:37">
      <c r="A3348" s="1" t="s">
        <v>1622</v>
      </c>
      <c r="B3348" s="1" t="s">
        <v>1623</v>
      </c>
      <c r="C3348">
        <v>1330</v>
      </c>
      <c r="D3348">
        <v>1524973689</v>
      </c>
      <c r="E3348">
        <v>1524973689</v>
      </c>
      <c r="F3348" s="2">
        <v>3.9719427409299998E-2</v>
      </c>
      <c r="G3348" s="2">
        <v>3.9719427409299998E-2</v>
      </c>
      <c r="H3348">
        <v>1330840</v>
      </c>
      <c r="I3348" s="2">
        <v>-0.46735486173200003</v>
      </c>
      <c r="J3348" s="2">
        <v>0</v>
      </c>
      <c r="K3348">
        <v>3</v>
      </c>
      <c r="L3348" s="1" t="s">
        <v>11685</v>
      </c>
      <c r="M3348" s="1" t="s">
        <v>1623</v>
      </c>
      <c r="N3348">
        <v>0</v>
      </c>
      <c r="O3348">
        <v>0</v>
      </c>
      <c r="P3348">
        <v>1</v>
      </c>
      <c r="Q3348">
        <v>0</v>
      </c>
      <c r="R3348" s="19">
        <f>BWscncns[[#This Row],[C fx]]*4+BWscncns[[#This Row],[C fg]]*2+BWscncns[[#This Row],[C fm]]</f>
        <v>1</v>
      </c>
      <c r="S3348">
        <v>1140</v>
      </c>
      <c r="T3348">
        <v>1280000</v>
      </c>
      <c r="U3348" s="13">
        <v>0.890625</v>
      </c>
      <c r="V3348" s="13">
        <v>1.1228070000000001</v>
      </c>
      <c r="W3348">
        <v>3739</v>
      </c>
      <c r="X3348">
        <v>74</v>
      </c>
      <c r="Z3348" s="10">
        <f>IF($N3348&lt;&gt;0,constants!$L$2,IF($O3348&lt;&gt;0,constants!$M$2,IF($P3348&lt;&gt;0,constants!$N$2,0)))</f>
        <v>1117.99</v>
      </c>
      <c r="AA3348" s="10">
        <f>IF($N3348&lt;&gt;0,constants!$L$2,IF($O3348&lt;&gt;0,constants!$M$2,IF($P3348&lt;&gt;0,constants!$P$2,0)))</f>
        <v>4051.45</v>
      </c>
      <c r="AB3348" s="11">
        <f>constants!$O$2</f>
        <v>4861.32</v>
      </c>
      <c r="AC3348" s="11">
        <f>VLOOKUP(BWscncns[[#This Row],[scanner]],[0]!ScnrAvgBW,2,FALSE)/1000</f>
        <v>6440.9193022088357</v>
      </c>
      <c r="AD3348" s="8">
        <f>(1+$F3348)*Z3348</f>
        <v>1162.3959226493234</v>
      </c>
      <c r="AE3348" s="8">
        <f>(1+$F3348)*AA3348</f>
        <v>4212.3712741774079</v>
      </c>
      <c r="AF3348" s="8">
        <f>(1+$F3348)*AB3348</f>
        <v>5054.4088468533782</v>
      </c>
      <c r="AG3348" s="8">
        <f>(1+$F3348)*AC3348</f>
        <v>6696.7489288820789</v>
      </c>
      <c r="AH3348" s="8">
        <f>(1+$F3348)*$T3348/1000</f>
        <v>1330.8408670839042</v>
      </c>
      <c r="AI3348" s="8">
        <f>(1+BWscncns[[#This Row],[pid_error]]*K_p)*BWscncns[[#This Row],[dbw]]/1000</f>
        <v>1305.420433541952</v>
      </c>
      <c r="AJ3348" s="13">
        <f>BWscncns[[#This Row],[Torflow prgrssv alt vote]]/VLOOKUP(BWscncns[[#This Row],[class]],AltBWtotl,2,FALSE)*100</f>
        <v>2.5746375871363286E-2</v>
      </c>
      <c r="AK3348">
        <f>IF(D3348=E3348,1,0)</f>
        <v>1</v>
      </c>
    </row>
    <row r="3349" spans="1:37">
      <c r="A3349" s="1" t="s">
        <v>11470</v>
      </c>
      <c r="B3349" s="1" t="s">
        <v>49</v>
      </c>
      <c r="C3349">
        <v>1580</v>
      </c>
      <c r="D3349">
        <v>1525001415</v>
      </c>
      <c r="E3349">
        <v>1525001415</v>
      </c>
      <c r="F3349" s="2">
        <v>0.54572016856399996</v>
      </c>
      <c r="G3349" s="2">
        <v>0.54572016856399996</v>
      </c>
      <c r="H3349">
        <v>1582817</v>
      </c>
      <c r="I3349" s="2">
        <v>2.42598022585E-2</v>
      </c>
      <c r="J3349" s="2">
        <v>0</v>
      </c>
      <c r="K3349">
        <v>3</v>
      </c>
      <c r="L3349" s="1" t="s">
        <v>11578</v>
      </c>
      <c r="M3349" s="1" t="s">
        <v>49</v>
      </c>
      <c r="N3349">
        <v>0</v>
      </c>
      <c r="O3349">
        <v>0</v>
      </c>
      <c r="P3349">
        <v>1</v>
      </c>
      <c r="Q3349">
        <v>0</v>
      </c>
      <c r="R3349" s="19">
        <f>BWscncns[[#This Row],[C fx]]*4+BWscncns[[#This Row],[C fg]]*2+BWscncns[[#This Row],[C fm]]</f>
        <v>1</v>
      </c>
      <c r="S3349">
        <v>1580</v>
      </c>
      <c r="T3349">
        <v>1024000</v>
      </c>
      <c r="U3349" s="13">
        <v>1.542969</v>
      </c>
      <c r="V3349" s="13">
        <v>0.64810100000000004</v>
      </c>
      <c r="W3349">
        <v>1228</v>
      </c>
      <c r="X3349">
        <v>24</v>
      </c>
      <c r="Z3349" s="10">
        <f>IF($N3349&lt;&gt;0,constants!$L$2,IF($O3349&lt;&gt;0,constants!$M$2,IF($P3349&lt;&gt;0,constants!$N$2,0)))</f>
        <v>1117.99</v>
      </c>
      <c r="AA3349" s="10">
        <f>IF($N3349&lt;&gt;0,constants!$L$2,IF($O3349&lt;&gt;0,constants!$M$2,IF($P3349&lt;&gt;0,constants!$P$2,0)))</f>
        <v>4051.45</v>
      </c>
      <c r="AB3349" s="11">
        <f>constants!$O$2</f>
        <v>4861.32</v>
      </c>
      <c r="AC3349" s="11">
        <f>VLOOKUP(BWscncns[[#This Row],[scanner]],[0]!ScnrAvgBW,2,FALSE)/1000</f>
        <v>6440.9193022088357</v>
      </c>
      <c r="AD3349" s="8">
        <f>(1+$F3349)*Z3349</f>
        <v>1728.0996912528663</v>
      </c>
      <c r="AE3349" s="8">
        <f>(1+$F3349)*AA3349</f>
        <v>6262.4079769286172</v>
      </c>
      <c r="AF3349" s="8">
        <f>(1+$F3349)*AB3349</f>
        <v>7514.2403698435437</v>
      </c>
      <c r="AG3349" s="8">
        <f>(1+$F3349)*AC3349</f>
        <v>9955.8588695173621</v>
      </c>
      <c r="AH3349" s="8">
        <f>(1+$F3349)*$T3349/1000</f>
        <v>1582.8174526095358</v>
      </c>
      <c r="AI3349" s="8">
        <f>(1+BWscncns[[#This Row],[pid_error]]*K_p)*BWscncns[[#This Row],[dbw]]/1000</f>
        <v>1303.4087263047679</v>
      </c>
      <c r="AJ3349" s="13">
        <f>BWscncns[[#This Row],[Torflow prgrssv alt vote]]/VLOOKUP(BWscncns[[#This Row],[class]],AltBWtotl,2,FALSE)*100</f>
        <v>2.5706699634236253E-2</v>
      </c>
      <c r="AK3349">
        <f>IF(D3349=E3349,1,0)</f>
        <v>1</v>
      </c>
    </row>
    <row r="3350" spans="1:37">
      <c r="A3350" s="1" t="s">
        <v>9255</v>
      </c>
      <c r="B3350" s="1" t="s">
        <v>49</v>
      </c>
      <c r="C3350">
        <v>1580</v>
      </c>
      <c r="D3350">
        <v>1524991648</v>
      </c>
      <c r="E3350">
        <v>1524991648</v>
      </c>
      <c r="F3350" s="2">
        <v>0.54536162527599996</v>
      </c>
      <c r="G3350" s="2">
        <v>0.54536162527599996</v>
      </c>
      <c r="H3350">
        <v>1582450</v>
      </c>
      <c r="I3350" s="2">
        <v>0.210138347034</v>
      </c>
      <c r="J3350" s="2">
        <v>0</v>
      </c>
      <c r="K3350">
        <v>3</v>
      </c>
      <c r="L3350" s="1" t="s">
        <v>11582</v>
      </c>
      <c r="M3350" s="1" t="s">
        <v>49</v>
      </c>
      <c r="N3350">
        <v>0</v>
      </c>
      <c r="O3350">
        <v>0</v>
      </c>
      <c r="P3350">
        <v>1</v>
      </c>
      <c r="Q3350">
        <v>0</v>
      </c>
      <c r="R3350" s="19">
        <f>BWscncns[[#This Row],[C fx]]*4+BWscncns[[#This Row],[C fg]]*2+BWscncns[[#This Row],[C fm]]</f>
        <v>1</v>
      </c>
      <c r="S3350">
        <v>1270</v>
      </c>
      <c r="T3350">
        <v>1024000</v>
      </c>
      <c r="U3350" s="13">
        <v>1.2402340000000001</v>
      </c>
      <c r="V3350" s="13">
        <v>0.80629899999999999</v>
      </c>
      <c r="W3350">
        <v>2183</v>
      </c>
      <c r="X3350">
        <v>43</v>
      </c>
      <c r="Z3350" s="10">
        <f>IF($N3350&lt;&gt;0,constants!$L$2,IF($O3350&lt;&gt;0,constants!$M$2,IF($P3350&lt;&gt;0,constants!$N$2,0)))</f>
        <v>1117.99</v>
      </c>
      <c r="AA3350" s="10">
        <f>IF($N3350&lt;&gt;0,constants!$L$2,IF($O3350&lt;&gt;0,constants!$M$2,IF($P3350&lt;&gt;0,constants!$P$2,0)))</f>
        <v>4051.45</v>
      </c>
      <c r="AB3350" s="11">
        <f>constants!$O$2</f>
        <v>4861.32</v>
      </c>
      <c r="AC3350" s="11">
        <f>VLOOKUP(BWscncns[[#This Row],[scanner]],[0]!ScnrAvgBW,2,FALSE)/1000</f>
        <v>6440.9193022088357</v>
      </c>
      <c r="AD3350" s="8">
        <f>(1+$F3350)*Z3350</f>
        <v>1727.6988434423154</v>
      </c>
      <c r="AE3350" s="8">
        <f>(1+$F3350)*AA3350</f>
        <v>6260.9553567244502</v>
      </c>
      <c r="AF3350" s="8">
        <f>(1+$F3350)*AB3350</f>
        <v>7512.4973761867241</v>
      </c>
      <c r="AG3350" s="8">
        <f>(1+$F3350)*AC3350</f>
        <v>9953.5495211330071</v>
      </c>
      <c r="AH3350" s="8">
        <f>(1+$F3350)*$T3350/1000</f>
        <v>1582.4503042826241</v>
      </c>
      <c r="AI3350" s="8">
        <f>(1+BWscncns[[#This Row],[pid_error]]*K_p)*BWscncns[[#This Row],[dbw]]/1000</f>
        <v>1303.225152141312</v>
      </c>
      <c r="AJ3350" s="13">
        <f>BWscncns[[#This Row],[Torflow prgrssv alt vote]]/VLOOKUP(BWscncns[[#This Row],[class]],AltBWtotl,2,FALSE)*100</f>
        <v>2.5703079061667321E-2</v>
      </c>
      <c r="AK3350">
        <f>IF(D3350=E3350,1,0)</f>
        <v>1</v>
      </c>
    </row>
    <row r="3351" spans="1:37">
      <c r="A3351" s="1" t="s">
        <v>9456</v>
      </c>
      <c r="B3351" s="1" t="s">
        <v>9457</v>
      </c>
      <c r="C3351">
        <v>1560</v>
      </c>
      <c r="D3351">
        <v>1524985656</v>
      </c>
      <c r="E3351">
        <v>1524985656</v>
      </c>
      <c r="F3351" s="2">
        <v>0.4854198046</v>
      </c>
      <c r="G3351" s="2">
        <v>0.4854198046</v>
      </c>
      <c r="H3351">
        <v>1557575</v>
      </c>
      <c r="I3351" s="2">
        <v>2.60132914476E-2</v>
      </c>
      <c r="J3351" s="2">
        <v>0</v>
      </c>
      <c r="K3351">
        <v>3</v>
      </c>
      <c r="L3351" s="1" t="s">
        <v>11613</v>
      </c>
      <c r="M3351" s="1" t="s">
        <v>9457</v>
      </c>
      <c r="N3351">
        <v>0</v>
      </c>
      <c r="O3351">
        <v>0</v>
      </c>
      <c r="P3351">
        <v>1</v>
      </c>
      <c r="Q3351">
        <v>0</v>
      </c>
      <c r="R3351" s="19">
        <f>BWscncns[[#This Row],[C fx]]*4+BWscncns[[#This Row],[C fg]]*2+BWscncns[[#This Row],[C fm]]</f>
        <v>1</v>
      </c>
      <c r="S3351">
        <v>1320</v>
      </c>
      <c r="T3351">
        <v>1048576</v>
      </c>
      <c r="U3351" s="13">
        <v>1.25885</v>
      </c>
      <c r="V3351" s="13">
        <v>0.79437599999999997</v>
      </c>
      <c r="W3351">
        <v>2120</v>
      </c>
      <c r="X3351">
        <v>42</v>
      </c>
      <c r="Z3351" s="10">
        <f>IF($N3351&lt;&gt;0,constants!$L$2,IF($O3351&lt;&gt;0,constants!$M$2,IF($P3351&lt;&gt;0,constants!$N$2,0)))</f>
        <v>1117.99</v>
      </c>
      <c r="AA3351" s="10">
        <f>IF($N3351&lt;&gt;0,constants!$L$2,IF($O3351&lt;&gt;0,constants!$M$2,IF($P3351&lt;&gt;0,constants!$P$2,0)))</f>
        <v>4051.45</v>
      </c>
      <c r="AB3351" s="11">
        <f>constants!$O$2</f>
        <v>4861.32</v>
      </c>
      <c r="AC3351" s="11">
        <f>VLOOKUP(BWscncns[[#This Row],[scanner]],[0]!ScnrAvgBW,2,FALSE)/1000</f>
        <v>6440.9193022088357</v>
      </c>
      <c r="AD3351" s="8">
        <f>(1+$F3351)*Z3351</f>
        <v>1660.684487344754</v>
      </c>
      <c r="AE3351" s="8">
        <f>(1+$F3351)*AA3351</f>
        <v>6018.1040673466696</v>
      </c>
      <c r="AF3351" s="8">
        <f>(1+$F3351)*AB3351</f>
        <v>7221.1010044980712</v>
      </c>
      <c r="AG3351" s="8">
        <f>(1+$F3351)*AC3351</f>
        <v>9567.4690913314171</v>
      </c>
      <c r="AH3351" s="8">
        <f>(1+$F3351)*$T3351/1000</f>
        <v>1557.5755570282497</v>
      </c>
      <c r="AI3351" s="8">
        <f>(1+BWscncns[[#This Row],[pid_error]]*K_p)*BWscncns[[#This Row],[dbw]]/1000</f>
        <v>1303.075778514125</v>
      </c>
      <c r="AJ3351" s="13">
        <f>BWscncns[[#This Row],[Torflow prgrssv alt vote]]/VLOOKUP(BWscncns[[#This Row],[class]],AltBWtotl,2,FALSE)*100</f>
        <v>2.5700133014974615E-2</v>
      </c>
      <c r="AK3351">
        <f>IF(D3351=E3351,1,0)</f>
        <v>1</v>
      </c>
    </row>
    <row r="3352" spans="1:37">
      <c r="A3352" s="1" t="s">
        <v>2006</v>
      </c>
      <c r="B3352" s="1" t="s">
        <v>2007</v>
      </c>
      <c r="C3352">
        <v>1580</v>
      </c>
      <c r="D3352">
        <v>1525001415</v>
      </c>
      <c r="E3352">
        <v>1525001415</v>
      </c>
      <c r="F3352" s="2">
        <v>0.54413171826100004</v>
      </c>
      <c r="G3352" s="2">
        <v>0.54413171826100004</v>
      </c>
      <c r="H3352">
        <v>1581190</v>
      </c>
      <c r="I3352" s="2">
        <v>-9.0174104565099999E-2</v>
      </c>
      <c r="J3352" s="2">
        <v>0</v>
      </c>
      <c r="K3352">
        <v>3</v>
      </c>
      <c r="L3352" s="1" t="s">
        <v>11578</v>
      </c>
      <c r="M3352" s="1" t="s">
        <v>2007</v>
      </c>
      <c r="N3352">
        <v>0</v>
      </c>
      <c r="O3352">
        <v>0</v>
      </c>
      <c r="P3352">
        <v>1</v>
      </c>
      <c r="Q3352">
        <v>0</v>
      </c>
      <c r="R3352" s="19">
        <f>BWscncns[[#This Row],[C fx]]*4+BWscncns[[#This Row],[C fg]]*2+BWscncns[[#This Row],[C fm]]</f>
        <v>1</v>
      </c>
      <c r="S3352">
        <v>1580</v>
      </c>
      <c r="T3352">
        <v>1024000</v>
      </c>
      <c r="U3352" s="13">
        <v>1.542969</v>
      </c>
      <c r="V3352" s="13">
        <v>0.64810100000000004</v>
      </c>
      <c r="W3352">
        <v>1229</v>
      </c>
      <c r="X3352">
        <v>24</v>
      </c>
      <c r="Z3352" s="10">
        <f>IF($N3352&lt;&gt;0,constants!$L$2,IF($O3352&lt;&gt;0,constants!$M$2,IF($P3352&lt;&gt;0,constants!$N$2,0)))</f>
        <v>1117.99</v>
      </c>
      <c r="AA3352" s="10">
        <f>IF($N3352&lt;&gt;0,constants!$L$2,IF($O3352&lt;&gt;0,constants!$M$2,IF($P3352&lt;&gt;0,constants!$P$2,0)))</f>
        <v>4051.45</v>
      </c>
      <c r="AB3352" s="11">
        <f>constants!$O$2</f>
        <v>4861.32</v>
      </c>
      <c r="AC3352" s="11">
        <f>VLOOKUP(BWscncns[[#This Row],[scanner]],[0]!ScnrAvgBW,2,FALSE)/1000</f>
        <v>6440.9193022088357</v>
      </c>
      <c r="AD3352" s="8">
        <f>(1+$F3352)*Z3352</f>
        <v>1726.3238196986156</v>
      </c>
      <c r="AE3352" s="8">
        <f>(1+$F3352)*AA3352</f>
        <v>6255.9724499485292</v>
      </c>
      <c r="AF3352" s="8">
        <f>(1+$F3352)*AB3352</f>
        <v>7506.518404616565</v>
      </c>
      <c r="AG3352" s="8">
        <f>(1+$F3352)*AC3352</f>
        <v>9945.6277893001716</v>
      </c>
      <c r="AH3352" s="8">
        <f>(1+$F3352)*$T3352/1000</f>
        <v>1581.1908794992642</v>
      </c>
      <c r="AI3352" s="8">
        <f>(1+BWscncns[[#This Row],[pid_error]]*K_p)*BWscncns[[#This Row],[dbw]]/1000</f>
        <v>1302.5954397496321</v>
      </c>
      <c r="AJ3352" s="13">
        <f>BWscncns[[#This Row],[Torflow prgrssv alt vote]]/VLOOKUP(BWscncns[[#This Row],[class]],AltBWtotl,2,FALSE)*100</f>
        <v>2.5690659452236926E-2</v>
      </c>
      <c r="AK3352">
        <f>IF(D3352=E3352,1,0)</f>
        <v>1</v>
      </c>
    </row>
    <row r="3353" spans="1:37">
      <c r="A3353" s="1" t="s">
        <v>8962</v>
      </c>
      <c r="B3353" s="1" t="s">
        <v>8963</v>
      </c>
      <c r="C3353">
        <v>1580</v>
      </c>
      <c r="D3353">
        <v>1525000343</v>
      </c>
      <c r="E3353">
        <v>1525000343</v>
      </c>
      <c r="F3353" s="2">
        <v>0.54122366389599996</v>
      </c>
      <c r="G3353" s="2">
        <v>0.54122366389599996</v>
      </c>
      <c r="H3353">
        <v>1578213</v>
      </c>
      <c r="I3353" s="2">
        <v>-0.24842169362899999</v>
      </c>
      <c r="J3353" s="2">
        <v>0</v>
      </c>
      <c r="K3353">
        <v>3</v>
      </c>
      <c r="L3353" s="1" t="s">
        <v>11634</v>
      </c>
      <c r="M3353" s="1" t="s">
        <v>8963</v>
      </c>
      <c r="N3353">
        <v>0</v>
      </c>
      <c r="O3353">
        <v>0</v>
      </c>
      <c r="P3353">
        <v>1</v>
      </c>
      <c r="Q3353">
        <v>0</v>
      </c>
      <c r="R3353" s="19">
        <f>BWscncns[[#This Row],[C fx]]*4+BWscncns[[#This Row],[C fg]]*2+BWscncns[[#This Row],[C fm]]</f>
        <v>1</v>
      </c>
      <c r="S3353">
        <v>1390</v>
      </c>
      <c r="T3353">
        <v>1024000</v>
      </c>
      <c r="U3353" s="13">
        <v>1.3574219999999999</v>
      </c>
      <c r="V3353" s="13">
        <v>0.73669099999999998</v>
      </c>
      <c r="W3353">
        <v>1776</v>
      </c>
      <c r="X3353">
        <v>35</v>
      </c>
      <c r="Z3353" s="10">
        <f>IF($N3353&lt;&gt;0,constants!$L$2,IF($O3353&lt;&gt;0,constants!$M$2,IF($P3353&lt;&gt;0,constants!$N$2,0)))</f>
        <v>1117.99</v>
      </c>
      <c r="AA3353" s="10">
        <f>IF($N3353&lt;&gt;0,constants!$L$2,IF($O3353&lt;&gt;0,constants!$M$2,IF($P3353&lt;&gt;0,constants!$P$2,0)))</f>
        <v>4051.45</v>
      </c>
      <c r="AB3353" s="11">
        <f>constants!$O$2</f>
        <v>4861.32</v>
      </c>
      <c r="AC3353" s="11">
        <f>VLOOKUP(BWscncns[[#This Row],[scanner]],[0]!ScnrAvgBW,2,FALSE)/1000</f>
        <v>6440.9193022088357</v>
      </c>
      <c r="AD3353" s="8">
        <f>(1+$F3353)*Z3353</f>
        <v>1723.072643999089</v>
      </c>
      <c r="AE3353" s="8">
        <f>(1+$F3353)*AA3353</f>
        <v>6244.1906130914485</v>
      </c>
      <c r="AF3353" s="8">
        <f>(1+$F3353)*AB3353</f>
        <v>7492.3814217709023</v>
      </c>
      <c r="AG3353" s="8">
        <f>(1+$F3353)*AC3353</f>
        <v>9926.8972458087683</v>
      </c>
      <c r="AH3353" s="8">
        <f>(1+$F3353)*$T3353/1000</f>
        <v>1578.213031829504</v>
      </c>
      <c r="AI3353" s="8">
        <f>(1+BWscncns[[#This Row],[pid_error]]*K_p)*BWscncns[[#This Row],[dbw]]/1000</f>
        <v>1301.106515914752</v>
      </c>
      <c r="AJ3353" s="13">
        <f>BWscncns[[#This Row],[Torflow prgrssv alt vote]]/VLOOKUP(BWscncns[[#This Row],[class]],AltBWtotl,2,FALSE)*100</f>
        <v>2.5661293899414496E-2</v>
      </c>
      <c r="AK3353">
        <f>IF(D3353=E3353,1,0)</f>
        <v>1</v>
      </c>
    </row>
    <row r="3354" spans="1:37">
      <c r="A3354" s="1" t="s">
        <v>7807</v>
      </c>
      <c r="B3354" s="1" t="s">
        <v>7808</v>
      </c>
      <c r="C3354">
        <v>1570</v>
      </c>
      <c r="D3354">
        <v>1524995209</v>
      </c>
      <c r="E3354">
        <v>1524995209</v>
      </c>
      <c r="F3354" s="2">
        <v>0.53777675204099995</v>
      </c>
      <c r="G3354" s="2">
        <v>0.53777675204099995</v>
      </c>
      <c r="H3354">
        <v>1574683</v>
      </c>
      <c r="I3354" s="2">
        <v>-4.5068301068100003E-2</v>
      </c>
      <c r="J3354" s="2">
        <v>0</v>
      </c>
      <c r="K3354">
        <v>3</v>
      </c>
      <c r="L3354" s="1" t="s">
        <v>11632</v>
      </c>
      <c r="M3354" s="1" t="s">
        <v>7808</v>
      </c>
      <c r="N3354">
        <v>0</v>
      </c>
      <c r="O3354">
        <v>0</v>
      </c>
      <c r="P3354">
        <v>1</v>
      </c>
      <c r="Q3354">
        <v>0</v>
      </c>
      <c r="R3354" s="19">
        <f>BWscncns[[#This Row],[C fx]]*4+BWscncns[[#This Row],[C fg]]*2+BWscncns[[#This Row],[C fm]]</f>
        <v>1</v>
      </c>
      <c r="S3354">
        <v>1160</v>
      </c>
      <c r="T3354">
        <v>1024000</v>
      </c>
      <c r="U3354" s="13">
        <v>1.1328119999999999</v>
      </c>
      <c r="V3354" s="13">
        <v>0.88275899999999996</v>
      </c>
      <c r="W3354">
        <v>2540</v>
      </c>
      <c r="X3354">
        <v>50</v>
      </c>
      <c r="Z3354" s="10">
        <f>IF($N3354&lt;&gt;0,constants!$L$2,IF($O3354&lt;&gt;0,constants!$M$2,IF($P3354&lt;&gt;0,constants!$N$2,0)))</f>
        <v>1117.99</v>
      </c>
      <c r="AA3354" s="10">
        <f>IF($N3354&lt;&gt;0,constants!$L$2,IF($O3354&lt;&gt;0,constants!$M$2,IF($P3354&lt;&gt;0,constants!$P$2,0)))</f>
        <v>4051.45</v>
      </c>
      <c r="AB3354" s="11">
        <f>constants!$O$2</f>
        <v>4861.32</v>
      </c>
      <c r="AC3354" s="11">
        <f>VLOOKUP(BWscncns[[#This Row],[scanner]],[0]!ScnrAvgBW,2,FALSE)/1000</f>
        <v>6440.9193022088357</v>
      </c>
      <c r="AD3354" s="8">
        <f>(1+$F3354)*Z3354</f>
        <v>1719.2190310143176</v>
      </c>
      <c r="AE3354" s="8">
        <f>(1+$F3354)*AA3354</f>
        <v>6230.2256220565087</v>
      </c>
      <c r="AF3354" s="8">
        <f>(1+$F3354)*AB3354</f>
        <v>7475.6248802319533</v>
      </c>
      <c r="AG3354" s="8">
        <f>(1+$F3354)*AC3354</f>
        <v>9904.6959647088879</v>
      </c>
      <c r="AH3354" s="8">
        <f>(1+$F3354)*$T3354/1000</f>
        <v>1574.6833940899839</v>
      </c>
      <c r="AI3354" s="8">
        <f>(1+BWscncns[[#This Row],[pid_error]]*K_p)*BWscncns[[#This Row],[dbw]]/1000</f>
        <v>1299.3416970449921</v>
      </c>
      <c r="AJ3354" s="13">
        <f>BWscncns[[#This Row],[Torflow prgrssv alt vote]]/VLOOKUP(BWscncns[[#This Row],[class]],AltBWtotl,2,FALSE)*100</f>
        <v>2.562648695998087E-2</v>
      </c>
      <c r="AK3354">
        <f>IF(D3354=E3354,1,0)</f>
        <v>1</v>
      </c>
    </row>
    <row r="3355" spans="1:37">
      <c r="A3355" s="1" t="s">
        <v>4006</v>
      </c>
      <c r="B3355" s="1" t="s">
        <v>49</v>
      </c>
      <c r="C3355">
        <v>1570</v>
      </c>
      <c r="D3355">
        <v>1524831648</v>
      </c>
      <c r="E3355">
        <v>1524831648</v>
      </c>
      <c r="F3355" s="2">
        <v>0.53774169115899995</v>
      </c>
      <c r="G3355" s="2">
        <v>0.53774169115899995</v>
      </c>
      <c r="H3355">
        <v>1574647</v>
      </c>
      <c r="I3355" s="2">
        <v>4.6555589858500002E-2</v>
      </c>
      <c r="J3355" s="2">
        <v>0</v>
      </c>
      <c r="K3355">
        <v>2</v>
      </c>
      <c r="L3355" s="1" t="s">
        <v>11934</v>
      </c>
      <c r="M3355" s="1" t="s">
        <v>49</v>
      </c>
      <c r="N3355">
        <v>0</v>
      </c>
      <c r="O3355">
        <v>0</v>
      </c>
      <c r="P3355">
        <v>1</v>
      </c>
      <c r="Q3355">
        <v>0</v>
      </c>
      <c r="R3355" s="19">
        <f>BWscncns[[#This Row],[C fx]]*4+BWscncns[[#This Row],[C fg]]*2+BWscncns[[#This Row],[C fm]]</f>
        <v>1</v>
      </c>
      <c r="S3355">
        <v>1670</v>
      </c>
      <c r="T3355">
        <v>1024000</v>
      </c>
      <c r="U3355" s="13">
        <v>1.6308590000000001</v>
      </c>
      <c r="V3355" s="13">
        <v>0.613174</v>
      </c>
      <c r="W3355">
        <v>1011</v>
      </c>
      <c r="X3355">
        <v>20</v>
      </c>
      <c r="Z3355" s="10">
        <f>IF($N3355&lt;&gt;0,constants!$L$2,IF($O3355&lt;&gt;0,constants!$M$2,IF($P3355&lt;&gt;0,constants!$N$2,0)))</f>
        <v>1117.99</v>
      </c>
      <c r="AA3355" s="10">
        <f>IF($N3355&lt;&gt;0,constants!$L$2,IF($O3355&lt;&gt;0,constants!$M$2,IF($P3355&lt;&gt;0,constants!$P$2,0)))</f>
        <v>4051.45</v>
      </c>
      <c r="AB3355" s="11">
        <f>constants!$O$2</f>
        <v>4861.32</v>
      </c>
      <c r="AC3355" s="11">
        <f>VLOOKUP(BWscncns[[#This Row],[scanner]],[0]!ScnrAvgBW,2,FALSE)/1000</f>
        <v>8853.6095214723919</v>
      </c>
      <c r="AD3355" s="8">
        <f>(1+$F3355)*Z3355</f>
        <v>1719.1798332988503</v>
      </c>
      <c r="AE3355" s="8">
        <f>(1+$F3355)*AA3355</f>
        <v>6230.0835746461298</v>
      </c>
      <c r="AF3355" s="8">
        <f>(1+$F3355)*AB3355</f>
        <v>7475.4544380650686</v>
      </c>
      <c r="AG3355" s="8">
        <f>(1+$F3355)*AC3355</f>
        <v>13614.564478410379</v>
      </c>
      <c r="AH3355" s="8">
        <f>(1+$F3355)*$T3355/1000</f>
        <v>1574.6474917468158</v>
      </c>
      <c r="AI3355" s="8">
        <f>(1+BWscncns[[#This Row],[pid_error]]*K_p)*BWscncns[[#This Row],[dbw]]/1000</f>
        <v>1299.3237458734079</v>
      </c>
      <c r="AJ3355" s="13">
        <f>BWscncns[[#This Row],[Torflow prgrssv alt vote]]/VLOOKUP(BWscncns[[#This Row],[class]],AltBWtotl,2,FALSE)*100</f>
        <v>2.5626132914955174E-2</v>
      </c>
      <c r="AK3355">
        <f>IF(D3355=E3355,1,0)</f>
        <v>1</v>
      </c>
    </row>
    <row r="3356" spans="1:37">
      <c r="A3356" s="1" t="s">
        <v>7259</v>
      </c>
      <c r="B3356" s="1" t="s">
        <v>7260</v>
      </c>
      <c r="C3356">
        <v>1570</v>
      </c>
      <c r="D3356">
        <v>1525007036</v>
      </c>
      <c r="E3356">
        <v>1525007036</v>
      </c>
      <c r="F3356" s="2">
        <v>0.536705207317</v>
      </c>
      <c r="G3356" s="2">
        <v>0.536705207317</v>
      </c>
      <c r="H3356">
        <v>1573586</v>
      </c>
      <c r="I3356" s="2">
        <v>-0.18326652718600001</v>
      </c>
      <c r="J3356" s="2">
        <v>0</v>
      </c>
      <c r="K3356">
        <v>3</v>
      </c>
      <c r="L3356" s="1" t="s">
        <v>11600</v>
      </c>
      <c r="M3356" s="1" t="s">
        <v>7260</v>
      </c>
      <c r="N3356">
        <v>0</v>
      </c>
      <c r="O3356">
        <v>0</v>
      </c>
      <c r="P3356">
        <v>1</v>
      </c>
      <c r="Q3356">
        <v>0</v>
      </c>
      <c r="R3356" s="19">
        <f>BWscncns[[#This Row],[C fx]]*4+BWscncns[[#This Row],[C fg]]*2+BWscncns[[#This Row],[C fm]]</f>
        <v>1</v>
      </c>
      <c r="S3356">
        <v>1400</v>
      </c>
      <c r="T3356">
        <v>1024000</v>
      </c>
      <c r="U3356" s="13">
        <v>1.3671880000000001</v>
      </c>
      <c r="V3356" s="13">
        <v>0.731429</v>
      </c>
      <c r="W3356">
        <v>1743</v>
      </c>
      <c r="X3356">
        <v>34</v>
      </c>
      <c r="Z3356" s="10">
        <f>IF($N3356&lt;&gt;0,constants!$L$2,IF($O3356&lt;&gt;0,constants!$M$2,IF($P3356&lt;&gt;0,constants!$N$2,0)))</f>
        <v>1117.99</v>
      </c>
      <c r="AA3356" s="10">
        <f>IF($N3356&lt;&gt;0,constants!$L$2,IF($O3356&lt;&gt;0,constants!$M$2,IF($P3356&lt;&gt;0,constants!$P$2,0)))</f>
        <v>4051.45</v>
      </c>
      <c r="AB3356" s="11">
        <f>constants!$O$2</f>
        <v>4861.32</v>
      </c>
      <c r="AC3356" s="11">
        <f>VLOOKUP(BWscncns[[#This Row],[scanner]],[0]!ScnrAvgBW,2,FALSE)/1000</f>
        <v>6440.9193022088357</v>
      </c>
      <c r="AD3356" s="8">
        <f>(1+$F3356)*Z3356</f>
        <v>1718.021054728333</v>
      </c>
      <c r="AE3356" s="8">
        <f>(1+$F3356)*AA3356</f>
        <v>6225.8843121844593</v>
      </c>
      <c r="AF3356" s="8">
        <f>(1+$F3356)*AB3356</f>
        <v>7470.4157584342784</v>
      </c>
      <c r="AG3356" s="8">
        <f>(1+$F3356)*AC3356</f>
        <v>9897.7942316128956</v>
      </c>
      <c r="AH3356" s="8">
        <f>(1+$F3356)*$T3356/1000</f>
        <v>1573.586132292608</v>
      </c>
      <c r="AI3356" s="8">
        <f>(1+BWscncns[[#This Row],[pid_error]]*K_p)*BWscncns[[#This Row],[dbw]]/1000</f>
        <v>1298.793066146304</v>
      </c>
      <c r="AJ3356" s="13">
        <f>BWscncns[[#This Row],[Torflow prgrssv alt vote]]/VLOOKUP(BWscncns[[#This Row],[class]],AltBWtotl,2,FALSE)*100</f>
        <v>2.5615666494045661E-2</v>
      </c>
      <c r="AK3356">
        <f>IF(D3356=E3356,1,0)</f>
        <v>1</v>
      </c>
    </row>
    <row r="3357" spans="1:37">
      <c r="A3357" s="1" t="s">
        <v>6999</v>
      </c>
      <c r="B3357" s="1" t="s">
        <v>7000</v>
      </c>
      <c r="C3357">
        <v>1370</v>
      </c>
      <c r="D3357">
        <v>1524951673</v>
      </c>
      <c r="E3357">
        <v>1524951673</v>
      </c>
      <c r="F3357" s="2">
        <v>0.111775635424</v>
      </c>
      <c r="G3357" s="2">
        <v>0.111775635424</v>
      </c>
      <c r="H3357">
        <v>1366149</v>
      </c>
      <c r="I3357" s="2">
        <v>0.30183658104200001</v>
      </c>
      <c r="J3357" s="2">
        <v>0</v>
      </c>
      <c r="K3357">
        <v>5</v>
      </c>
      <c r="L3357" s="1" t="s">
        <v>11660</v>
      </c>
      <c r="M3357" s="1" t="s">
        <v>7000</v>
      </c>
      <c r="N3357">
        <v>0</v>
      </c>
      <c r="O3357">
        <v>0</v>
      </c>
      <c r="P3357">
        <v>1</v>
      </c>
      <c r="Q3357">
        <v>0</v>
      </c>
      <c r="R3357" s="19">
        <f>BWscncns[[#This Row],[C fx]]*4+BWscncns[[#This Row],[C fg]]*2+BWscncns[[#This Row],[C fm]]</f>
        <v>1</v>
      </c>
      <c r="S3357">
        <v>1370</v>
      </c>
      <c r="T3357">
        <v>1228800</v>
      </c>
      <c r="U3357" s="13">
        <v>1.1149089999999999</v>
      </c>
      <c r="V3357" s="13">
        <v>0.89693400000000001</v>
      </c>
      <c r="W3357">
        <v>2621</v>
      </c>
      <c r="X3357">
        <v>52</v>
      </c>
      <c r="Z3357" s="10">
        <f>IF($N3357&lt;&gt;0,constants!$L$2,IF($O3357&lt;&gt;0,constants!$M$2,IF($P3357&lt;&gt;0,constants!$N$2,0)))</f>
        <v>1117.99</v>
      </c>
      <c r="AA3357" s="10">
        <f>IF($N3357&lt;&gt;0,constants!$L$2,IF($O3357&lt;&gt;0,constants!$M$2,IF($P3357&lt;&gt;0,constants!$P$2,0)))</f>
        <v>4051.45</v>
      </c>
      <c r="AB3357" s="11">
        <f>constants!$O$2</f>
        <v>4861.32</v>
      </c>
      <c r="AC3357" s="11">
        <f>VLOOKUP(BWscncns[[#This Row],[scanner]],[0]!ScnrAvgBW,2,FALSE)/1000</f>
        <v>3794.4265750962772</v>
      </c>
      <c r="AD3357" s="8">
        <f>(1+$F3357)*Z3357</f>
        <v>1242.9540426476779</v>
      </c>
      <c r="AE3357" s="8">
        <f>(1+$F3357)*AA3357</f>
        <v>4504.3033981385652</v>
      </c>
      <c r="AF3357" s="8">
        <f>(1+$F3357)*AB3357</f>
        <v>5404.6971319994</v>
      </c>
      <c r="AG3357" s="8">
        <f>(1+$F3357)*AC3357</f>
        <v>4218.5510165973756</v>
      </c>
      <c r="AH3357" s="8">
        <f>(1+$F3357)*$T3357/1000</f>
        <v>1366.1499008090111</v>
      </c>
      <c r="AI3357" s="8">
        <f>(1+BWscncns[[#This Row],[pid_error]]*K_p)*BWscncns[[#This Row],[dbw]]/1000</f>
        <v>1297.4749504045055</v>
      </c>
      <c r="AJ3357" s="13">
        <f>BWscncns[[#This Row],[Torflow prgrssv alt vote]]/VLOOKUP(BWscncns[[#This Row],[class]],AltBWtotl,2,FALSE)*100</f>
        <v>2.5589669732804358E-2</v>
      </c>
      <c r="AK3357">
        <f>IF(D3357=E3357,1,0)</f>
        <v>1</v>
      </c>
    </row>
    <row r="3358" spans="1:37">
      <c r="A3358" s="1" t="s">
        <v>9007</v>
      </c>
      <c r="B3358" s="1" t="s">
        <v>9008</v>
      </c>
      <c r="C3358">
        <v>749</v>
      </c>
      <c r="D3358">
        <v>1524968613</v>
      </c>
      <c r="E3358">
        <v>1524968613</v>
      </c>
      <c r="F3358" s="2">
        <v>-0.59401350472600001</v>
      </c>
      <c r="G3358" s="2">
        <v>-0.59401350472600001</v>
      </c>
      <c r="H3358">
        <v>748730</v>
      </c>
      <c r="I3358" s="2">
        <v>-2.8581307115599999E-2</v>
      </c>
      <c r="J3358" s="2">
        <v>0</v>
      </c>
      <c r="K3358">
        <v>7</v>
      </c>
      <c r="L3358" s="1" t="s">
        <v>11710</v>
      </c>
      <c r="M3358" s="1" t="s">
        <v>9008</v>
      </c>
      <c r="N3358">
        <v>0</v>
      </c>
      <c r="O3358">
        <v>0</v>
      </c>
      <c r="P3358">
        <v>1</v>
      </c>
      <c r="Q3358">
        <v>0</v>
      </c>
      <c r="R3358" s="19">
        <f>BWscncns[[#This Row],[C fx]]*4+BWscncns[[#This Row],[C fg]]*2+BWscncns[[#This Row],[C fm]]</f>
        <v>1</v>
      </c>
      <c r="S3358">
        <v>749</v>
      </c>
      <c r="T3358">
        <v>1844224</v>
      </c>
      <c r="U3358" s="13">
        <v>0.40613300000000002</v>
      </c>
      <c r="V3358" s="13">
        <v>2.4622480000000002</v>
      </c>
      <c r="W3358">
        <v>5148</v>
      </c>
      <c r="X3358">
        <v>102</v>
      </c>
      <c r="Z3358" s="10">
        <f>IF($N3358&lt;&gt;0,constants!$L$2,IF($O3358&lt;&gt;0,constants!$M$2,IF($P3358&lt;&gt;0,constants!$N$2,0)))</f>
        <v>1117.99</v>
      </c>
      <c r="AA3358" s="10">
        <f>IF($N3358&lt;&gt;0,constants!$L$2,IF($O3358&lt;&gt;0,constants!$M$2,IF($P3358&lt;&gt;0,constants!$P$2,0)))</f>
        <v>4051.45</v>
      </c>
      <c r="AB3358" s="11">
        <f>constants!$O$2</f>
        <v>4861.32</v>
      </c>
      <c r="AC3358" s="11">
        <f>VLOOKUP(BWscncns[[#This Row],[scanner]],[0]!ScnrAvgBW,2,FALSE)/1000</f>
        <v>885.64026081730776</v>
      </c>
      <c r="AD3358" s="8">
        <f>(1+$F3358)*Z3358</f>
        <v>453.88884185137925</v>
      </c>
      <c r="AE3358" s="8">
        <f>(1+$F3358)*AA3358</f>
        <v>1644.8339862778471</v>
      </c>
      <c r="AF3358" s="8">
        <f>(1+$F3358)*AB3358</f>
        <v>1973.6302692054014</v>
      </c>
      <c r="AG3358" s="8">
        <f>(1+$F3358)*AC3358</f>
        <v>359.55798556277006</v>
      </c>
      <c r="AH3358" s="8">
        <f>(1+$F3358)*$T3358/1000</f>
        <v>748.73003826019738</v>
      </c>
      <c r="AI3358" s="8">
        <f>(1+BWscncns[[#This Row],[pid_error]]*K_p)*BWscncns[[#This Row],[dbw]]/1000</f>
        <v>1296.4770191300986</v>
      </c>
      <c r="AJ3358" s="13">
        <f>BWscncns[[#This Row],[Torflow prgrssv alt vote]]/VLOOKUP(BWscncns[[#This Row],[class]],AltBWtotl,2,FALSE)*100</f>
        <v>2.5569987864017492E-2</v>
      </c>
      <c r="AK3358">
        <f>IF(D3358=E3358,1,0)</f>
        <v>1</v>
      </c>
    </row>
    <row r="3359" spans="1:37">
      <c r="A3359" s="1" t="s">
        <v>204</v>
      </c>
      <c r="B3359" s="1" t="s">
        <v>49</v>
      </c>
      <c r="C3359">
        <v>1570</v>
      </c>
      <c r="D3359">
        <v>1524962626</v>
      </c>
      <c r="E3359">
        <v>1524962626</v>
      </c>
      <c r="F3359" s="2">
        <v>0.53186830559499998</v>
      </c>
      <c r="G3359" s="2">
        <v>0.53186830559499998</v>
      </c>
      <c r="H3359">
        <v>1568633</v>
      </c>
      <c r="I3359" s="2">
        <v>0.124992364482</v>
      </c>
      <c r="J3359" s="2">
        <v>0</v>
      </c>
      <c r="K3359">
        <v>3</v>
      </c>
      <c r="L3359" s="1" t="s">
        <v>11737</v>
      </c>
      <c r="M3359" s="1" t="s">
        <v>49</v>
      </c>
      <c r="N3359">
        <v>0</v>
      </c>
      <c r="O3359">
        <v>0</v>
      </c>
      <c r="P3359">
        <v>1</v>
      </c>
      <c r="Q3359">
        <v>0</v>
      </c>
      <c r="R3359" s="19">
        <f>BWscncns[[#This Row],[C fx]]*4+BWscncns[[#This Row],[C fg]]*2+BWscncns[[#This Row],[C fm]]</f>
        <v>1</v>
      </c>
      <c r="S3359">
        <v>1270</v>
      </c>
      <c r="T3359">
        <v>1024000</v>
      </c>
      <c r="U3359" s="13">
        <v>1.2402340000000001</v>
      </c>
      <c r="V3359" s="13">
        <v>0.80629899999999999</v>
      </c>
      <c r="W3359">
        <v>2179</v>
      </c>
      <c r="X3359">
        <v>43</v>
      </c>
      <c r="Z3359" s="10">
        <f>IF($N3359&lt;&gt;0,constants!$L$2,IF($O3359&lt;&gt;0,constants!$M$2,IF($P3359&lt;&gt;0,constants!$N$2,0)))</f>
        <v>1117.99</v>
      </c>
      <c r="AA3359" s="10">
        <f>IF($N3359&lt;&gt;0,constants!$L$2,IF($O3359&lt;&gt;0,constants!$M$2,IF($P3359&lt;&gt;0,constants!$P$2,0)))</f>
        <v>4051.45</v>
      </c>
      <c r="AB3359" s="11">
        <f>constants!$O$2</f>
        <v>4861.32</v>
      </c>
      <c r="AC3359" s="11">
        <f>VLOOKUP(BWscncns[[#This Row],[scanner]],[0]!ScnrAvgBW,2,FALSE)/1000</f>
        <v>6440.9193022088357</v>
      </c>
      <c r="AD3359" s="8">
        <f>(1+$F3359)*Z3359</f>
        <v>1712.613446972154</v>
      </c>
      <c r="AE3359" s="8">
        <f>(1+$F3359)*AA3359</f>
        <v>6206.2878467028622</v>
      </c>
      <c r="AF3359" s="8">
        <f>(1+$F3359)*AB3359</f>
        <v>7446.9020313550845</v>
      </c>
      <c r="AG3359" s="8">
        <f>(1+$F3359)*AC3359</f>
        <v>9866.6401379487779</v>
      </c>
      <c r="AH3359" s="8">
        <f>(1+$F3359)*$T3359/1000</f>
        <v>1568.63314492928</v>
      </c>
      <c r="AI3359" s="8">
        <f>(1+BWscncns[[#This Row],[pid_error]]*K_p)*BWscncns[[#This Row],[dbw]]/1000</f>
        <v>1296.3165724646401</v>
      </c>
      <c r="AJ3359" s="13">
        <f>BWscncns[[#This Row],[Torflow prgrssv alt vote]]/VLOOKUP(BWscncns[[#This Row],[class]],AltBWtotl,2,FALSE)*100</f>
        <v>2.5566823427449734E-2</v>
      </c>
      <c r="AK3359">
        <f>IF(D3359=E3359,1,0)</f>
        <v>1</v>
      </c>
    </row>
    <row r="3360" spans="1:37">
      <c r="A3360" s="1" t="s">
        <v>4340</v>
      </c>
      <c r="B3360" s="1" t="s">
        <v>4341</v>
      </c>
      <c r="C3360">
        <v>1570</v>
      </c>
      <c r="D3360">
        <v>1524962626</v>
      </c>
      <c r="E3360">
        <v>1524962626</v>
      </c>
      <c r="F3360" s="2">
        <v>0.53178541515800004</v>
      </c>
      <c r="G3360" s="2">
        <v>0.53178541515800004</v>
      </c>
      <c r="H3360">
        <v>1568548</v>
      </c>
      <c r="I3360" s="2">
        <v>0.196582892432</v>
      </c>
      <c r="J3360" s="2">
        <v>0</v>
      </c>
      <c r="K3360">
        <v>3</v>
      </c>
      <c r="L3360" s="1" t="s">
        <v>11737</v>
      </c>
      <c r="M3360" s="1" t="s">
        <v>4341</v>
      </c>
      <c r="N3360">
        <v>0</v>
      </c>
      <c r="O3360">
        <v>0</v>
      </c>
      <c r="P3360">
        <v>1</v>
      </c>
      <c r="Q3360">
        <v>0</v>
      </c>
      <c r="R3360" s="19">
        <f>BWscncns[[#This Row],[C fx]]*4+BWscncns[[#This Row],[C fg]]*2+BWscncns[[#This Row],[C fm]]</f>
        <v>1</v>
      </c>
      <c r="S3360">
        <v>1520</v>
      </c>
      <c r="T3360">
        <v>1024000</v>
      </c>
      <c r="U3360" s="13">
        <v>1.484375</v>
      </c>
      <c r="V3360" s="13">
        <v>0.67368399999999995</v>
      </c>
      <c r="W3360">
        <v>1429</v>
      </c>
      <c r="X3360">
        <v>28</v>
      </c>
      <c r="Z3360" s="10">
        <f>IF($N3360&lt;&gt;0,constants!$L$2,IF($O3360&lt;&gt;0,constants!$M$2,IF($P3360&lt;&gt;0,constants!$N$2,0)))</f>
        <v>1117.99</v>
      </c>
      <c r="AA3360" s="10">
        <f>IF($N3360&lt;&gt;0,constants!$L$2,IF($O3360&lt;&gt;0,constants!$M$2,IF($P3360&lt;&gt;0,constants!$P$2,0)))</f>
        <v>4051.45</v>
      </c>
      <c r="AB3360" s="11">
        <f>constants!$O$2</f>
        <v>4861.32</v>
      </c>
      <c r="AC3360" s="11">
        <f>VLOOKUP(BWscncns[[#This Row],[scanner]],[0]!ScnrAvgBW,2,FALSE)/1000</f>
        <v>6440.9193022088357</v>
      </c>
      <c r="AD3360" s="8">
        <f>(1+$F3360)*Z3360</f>
        <v>1712.5207762924927</v>
      </c>
      <c r="AE3360" s="8">
        <f>(1+$F3360)*AA3360</f>
        <v>6205.9520202418798</v>
      </c>
      <c r="AF3360" s="8">
        <f>(1+$F3360)*AB3360</f>
        <v>7446.4990744158886</v>
      </c>
      <c r="AG3360" s="8">
        <f>(1+$F3360)*AC3360</f>
        <v>9866.1062473331385</v>
      </c>
      <c r="AH3360" s="8">
        <f>(1+$F3360)*$T3360/1000</f>
        <v>1568.5482651217922</v>
      </c>
      <c r="AI3360" s="8">
        <f>(1+BWscncns[[#This Row],[pid_error]]*K_p)*BWscncns[[#This Row],[dbw]]/1000</f>
        <v>1296.2741325608961</v>
      </c>
      <c r="AJ3360" s="13">
        <f>BWscncns[[#This Row],[Torflow prgrssv alt vote]]/VLOOKUP(BWscncns[[#This Row],[class]],AltBWtotl,2,FALSE)*100</f>
        <v>2.5565986399251263E-2</v>
      </c>
      <c r="AK3360">
        <f>IF(D3360=E3360,1,0)</f>
        <v>1</v>
      </c>
    </row>
    <row r="3361" spans="1:37">
      <c r="A3361" s="1" t="s">
        <v>5264</v>
      </c>
      <c r="B3361" s="1" t="s">
        <v>5265</v>
      </c>
      <c r="C3361">
        <v>1540</v>
      </c>
      <c r="D3361">
        <v>1524985656</v>
      </c>
      <c r="E3361">
        <v>1524985656</v>
      </c>
      <c r="F3361" s="2">
        <v>0.47055767563700002</v>
      </c>
      <c r="G3361" s="2">
        <v>0.47055767563700002</v>
      </c>
      <c r="H3361">
        <v>1541991</v>
      </c>
      <c r="I3361" s="2">
        <v>-0.50913453346399995</v>
      </c>
      <c r="J3361" s="2">
        <v>0</v>
      </c>
      <c r="K3361">
        <v>3</v>
      </c>
      <c r="L3361" s="1" t="s">
        <v>11613</v>
      </c>
      <c r="M3361" s="1" t="s">
        <v>5265</v>
      </c>
      <c r="N3361">
        <v>0</v>
      </c>
      <c r="O3361">
        <v>0</v>
      </c>
      <c r="P3361">
        <v>1</v>
      </c>
      <c r="Q3361">
        <v>0</v>
      </c>
      <c r="R3361" s="19">
        <f>BWscncns[[#This Row],[C fx]]*4+BWscncns[[#This Row],[C fg]]*2+BWscncns[[#This Row],[C fm]]</f>
        <v>1</v>
      </c>
      <c r="S3361">
        <v>1160</v>
      </c>
      <c r="T3361">
        <v>1048576</v>
      </c>
      <c r="U3361" s="13">
        <v>1.1062620000000001</v>
      </c>
      <c r="V3361" s="13">
        <v>0.903945</v>
      </c>
      <c r="W3361">
        <v>2671</v>
      </c>
      <c r="X3361">
        <v>53</v>
      </c>
      <c r="Z3361" s="10">
        <f>IF($N3361&lt;&gt;0,constants!$L$2,IF($O3361&lt;&gt;0,constants!$M$2,IF($P3361&lt;&gt;0,constants!$N$2,0)))</f>
        <v>1117.99</v>
      </c>
      <c r="AA3361" s="10">
        <f>IF($N3361&lt;&gt;0,constants!$L$2,IF($O3361&lt;&gt;0,constants!$M$2,IF($P3361&lt;&gt;0,constants!$P$2,0)))</f>
        <v>4051.45</v>
      </c>
      <c r="AB3361" s="11">
        <f>constants!$O$2</f>
        <v>4861.32</v>
      </c>
      <c r="AC3361" s="11">
        <f>VLOOKUP(BWscncns[[#This Row],[scanner]],[0]!ScnrAvgBW,2,FALSE)/1000</f>
        <v>6440.9193022088357</v>
      </c>
      <c r="AD3361" s="8">
        <f>(1+$F3361)*Z3361</f>
        <v>1644.0687757854096</v>
      </c>
      <c r="AE3361" s="8">
        <f>(1+$F3361)*AA3361</f>
        <v>5957.8908949595234</v>
      </c>
      <c r="AF3361" s="8">
        <f>(1+$F3361)*AB3361</f>
        <v>7148.8514397276604</v>
      </c>
      <c r="AG3361" s="8">
        <f>(1+$F3361)*AC3361</f>
        <v>9471.743318021714</v>
      </c>
      <c r="AH3361" s="8">
        <f>(1+$F3361)*$T3361/1000</f>
        <v>1541.991485288743</v>
      </c>
      <c r="AI3361" s="8">
        <f>(1+BWscncns[[#This Row],[pid_error]]*K_p)*BWscncns[[#This Row],[dbw]]/1000</f>
        <v>1295.2837426443714</v>
      </c>
      <c r="AJ3361" s="13">
        <f>BWscncns[[#This Row],[Torflow prgrssv alt vote]]/VLOOKUP(BWscncns[[#This Row],[class]],AltBWtotl,2,FALSE)*100</f>
        <v>2.5546453266174073E-2</v>
      </c>
      <c r="AK3361">
        <f>IF(D3361=E3361,1,0)</f>
        <v>1</v>
      </c>
    </row>
    <row r="3362" spans="1:37">
      <c r="A3362" s="1" t="s">
        <v>8284</v>
      </c>
      <c r="B3362" s="1" t="s">
        <v>373</v>
      </c>
      <c r="C3362">
        <v>916</v>
      </c>
      <c r="D3362">
        <v>1524973472</v>
      </c>
      <c r="E3362">
        <v>1524973472</v>
      </c>
      <c r="F3362" s="2">
        <v>-0.452755816438</v>
      </c>
      <c r="G3362" s="2">
        <v>-0.452755816438</v>
      </c>
      <c r="H3362">
        <v>915624</v>
      </c>
      <c r="I3362" s="2">
        <v>7.0354727312199994E-2</v>
      </c>
      <c r="J3362" s="2">
        <v>0</v>
      </c>
      <c r="K3362">
        <v>7</v>
      </c>
      <c r="L3362" s="1" t="s">
        <v>11732</v>
      </c>
      <c r="M3362" s="1" t="s">
        <v>373</v>
      </c>
      <c r="N3362">
        <v>0</v>
      </c>
      <c r="O3362">
        <v>0</v>
      </c>
      <c r="P3362">
        <v>1</v>
      </c>
      <c r="Q3362">
        <v>0</v>
      </c>
      <c r="R3362" s="19">
        <f>BWscncns[[#This Row],[C fx]]*4+BWscncns[[#This Row],[C fg]]*2+BWscncns[[#This Row],[C fm]]</f>
        <v>1</v>
      </c>
      <c r="S3362">
        <v>918</v>
      </c>
      <c r="T3362">
        <v>1673156</v>
      </c>
      <c r="U3362" s="13">
        <v>0.54866400000000004</v>
      </c>
      <c r="V3362" s="13">
        <v>1.8226100000000001</v>
      </c>
      <c r="W3362">
        <v>4708</v>
      </c>
      <c r="X3362">
        <v>94</v>
      </c>
      <c r="Z3362" s="10">
        <f>IF($N3362&lt;&gt;0,constants!$L$2,IF($O3362&lt;&gt;0,constants!$M$2,IF($P3362&lt;&gt;0,constants!$N$2,0)))</f>
        <v>1117.99</v>
      </c>
      <c r="AA3362" s="10">
        <f>IF($N3362&lt;&gt;0,constants!$L$2,IF($O3362&lt;&gt;0,constants!$M$2,IF($P3362&lt;&gt;0,constants!$P$2,0)))</f>
        <v>4051.45</v>
      </c>
      <c r="AB3362" s="11">
        <f>constants!$O$2</f>
        <v>4861.32</v>
      </c>
      <c r="AC3362" s="11">
        <f>VLOOKUP(BWscncns[[#This Row],[scanner]],[0]!ScnrAvgBW,2,FALSE)/1000</f>
        <v>885.64026081730776</v>
      </c>
      <c r="AD3362" s="8">
        <f>(1+$F3362)*Z3362</f>
        <v>611.81352478048041</v>
      </c>
      <c r="AE3362" s="8">
        <f>(1+$F3362)*AA3362</f>
        <v>2217.1324474922649</v>
      </c>
      <c r="AF3362" s="8">
        <f>(1+$F3362)*AB3362</f>
        <v>2660.3290944336218</v>
      </c>
      <c r="AG3362" s="8">
        <f>(1+$F3362)*AC3362</f>
        <v>484.66148146060431</v>
      </c>
      <c r="AH3362" s="8">
        <f>(1+$F3362)*$T3362/1000</f>
        <v>915.6248891918616</v>
      </c>
      <c r="AI3362" s="8">
        <f>(1+BWscncns[[#This Row],[pid_error]]*K_p)*BWscncns[[#This Row],[dbw]]/1000</f>
        <v>1294.3904445959306</v>
      </c>
      <c r="AJ3362" s="13">
        <f>BWscncns[[#This Row],[Torflow prgrssv alt vote]]/VLOOKUP(BWscncns[[#This Row],[class]],AltBWtotl,2,FALSE)*100</f>
        <v>2.5528835043929835E-2</v>
      </c>
      <c r="AK3362">
        <f>IF(D3362=E3362,1,0)</f>
        <v>1</v>
      </c>
    </row>
    <row r="3363" spans="1:37">
      <c r="A3363" s="1" t="s">
        <v>5294</v>
      </c>
      <c r="B3363" s="1" t="s">
        <v>49</v>
      </c>
      <c r="C3363">
        <v>857</v>
      </c>
      <c r="D3363">
        <v>1525005297</v>
      </c>
      <c r="E3363">
        <v>1525005297</v>
      </c>
      <c r="F3363" s="2">
        <v>-0.50523830164799999</v>
      </c>
      <c r="G3363" s="2">
        <v>-0.50523830164799999</v>
      </c>
      <c r="H3363">
        <v>856506</v>
      </c>
      <c r="I3363" s="2">
        <v>-0.27607878940800001</v>
      </c>
      <c r="J3363" s="2">
        <v>0</v>
      </c>
      <c r="K3363">
        <v>6</v>
      </c>
      <c r="L3363" s="1" t="s">
        <v>11672</v>
      </c>
      <c r="M3363" s="1" t="s">
        <v>49</v>
      </c>
      <c r="N3363">
        <v>0</v>
      </c>
      <c r="O3363">
        <v>0</v>
      </c>
      <c r="P3363">
        <v>1</v>
      </c>
      <c r="Q3363">
        <v>0</v>
      </c>
      <c r="R3363" s="19">
        <f>BWscncns[[#This Row],[C fx]]*4+BWscncns[[#This Row],[C fg]]*2+BWscncns[[#This Row],[C fm]]</f>
        <v>1</v>
      </c>
      <c r="S3363">
        <v>999</v>
      </c>
      <c r="T3363">
        <v>1731150</v>
      </c>
      <c r="U3363" s="13">
        <v>0.57707299999999995</v>
      </c>
      <c r="V3363" s="13">
        <v>1.732883</v>
      </c>
      <c r="W3363">
        <v>4609</v>
      </c>
      <c r="X3363">
        <v>92</v>
      </c>
      <c r="Z3363" s="10">
        <f>IF($N3363&lt;&gt;0,constants!$L$2,IF($O3363&lt;&gt;0,constants!$M$2,IF($P3363&lt;&gt;0,constants!$N$2,0)))</f>
        <v>1117.99</v>
      </c>
      <c r="AA3363" s="10">
        <f>IF($N3363&lt;&gt;0,constants!$L$2,IF($O3363&lt;&gt;0,constants!$M$2,IF($P3363&lt;&gt;0,constants!$P$2,0)))</f>
        <v>4051.45</v>
      </c>
      <c r="AB3363" s="11">
        <f>constants!$O$2</f>
        <v>4861.32</v>
      </c>
      <c r="AC3363" s="11">
        <f>VLOOKUP(BWscncns[[#This Row],[scanner]],[0]!ScnrAvgBW,2,FALSE)/1000</f>
        <v>2386.3111194805197</v>
      </c>
      <c r="AD3363" s="8">
        <f>(1+$F3363)*Z3363</f>
        <v>553.13863114055255</v>
      </c>
      <c r="AE3363" s="8">
        <f>(1+$F3363)*AA3363</f>
        <v>2004.5022827882103</v>
      </c>
      <c r="AF3363" s="8">
        <f>(1+$F3363)*AB3363</f>
        <v>2405.1949394325447</v>
      </c>
      <c r="AG3363" s="8">
        <f>(1+$F3363)*AC3363</f>
        <v>1180.6553422704444</v>
      </c>
      <c r="AH3363" s="8">
        <f>(1+$F3363)*$T3363/1000</f>
        <v>856.50671410206485</v>
      </c>
      <c r="AI3363" s="8">
        <f>(1+BWscncns[[#This Row],[pid_error]]*K_p)*BWscncns[[#This Row],[dbw]]/1000</f>
        <v>1293.8283570510323</v>
      </c>
      <c r="AJ3363" s="13">
        <f>BWscncns[[#This Row],[Torflow prgrssv alt vote]]/VLOOKUP(BWscncns[[#This Row],[class]],AltBWtotl,2,FALSE)*100</f>
        <v>2.5517749177007793E-2</v>
      </c>
      <c r="AK3363">
        <f>IF(D3363=E3363,1,0)</f>
        <v>1</v>
      </c>
    </row>
    <row r="3364" spans="1:37">
      <c r="A3364" s="1" t="s">
        <v>6133</v>
      </c>
      <c r="B3364" s="1" t="s">
        <v>6134</v>
      </c>
      <c r="C3364">
        <v>1560</v>
      </c>
      <c r="D3364">
        <v>1524987132</v>
      </c>
      <c r="E3364">
        <v>1524987132</v>
      </c>
      <c r="F3364" s="2">
        <v>0.52607257461300005</v>
      </c>
      <c r="G3364" s="2">
        <v>0.52607257461300005</v>
      </c>
      <c r="H3364">
        <v>1562698</v>
      </c>
      <c r="I3364" s="2">
        <v>1.21160706007</v>
      </c>
      <c r="J3364" s="2">
        <v>0</v>
      </c>
      <c r="K3364">
        <v>3</v>
      </c>
      <c r="L3364" s="1" t="s">
        <v>11611</v>
      </c>
      <c r="M3364" s="1" t="s">
        <v>6134</v>
      </c>
      <c r="N3364">
        <v>0</v>
      </c>
      <c r="O3364">
        <v>0</v>
      </c>
      <c r="P3364">
        <v>1</v>
      </c>
      <c r="Q3364">
        <v>0</v>
      </c>
      <c r="R3364" s="19">
        <f>BWscncns[[#This Row],[C fx]]*4+BWscncns[[#This Row],[C fg]]*2+BWscncns[[#This Row],[C fm]]</f>
        <v>1</v>
      </c>
      <c r="S3364">
        <v>1480</v>
      </c>
      <c r="T3364">
        <v>1024000</v>
      </c>
      <c r="U3364" s="13">
        <v>1.4453119999999999</v>
      </c>
      <c r="V3364" s="13">
        <v>0.69189199999999995</v>
      </c>
      <c r="W3364">
        <v>1545</v>
      </c>
      <c r="X3364">
        <v>30</v>
      </c>
      <c r="Z3364" s="10">
        <f>IF($N3364&lt;&gt;0,constants!$L$2,IF($O3364&lt;&gt;0,constants!$M$2,IF($P3364&lt;&gt;0,constants!$N$2,0)))</f>
        <v>1117.99</v>
      </c>
      <c r="AA3364" s="10">
        <f>IF($N3364&lt;&gt;0,constants!$L$2,IF($O3364&lt;&gt;0,constants!$M$2,IF($P3364&lt;&gt;0,constants!$P$2,0)))</f>
        <v>4051.45</v>
      </c>
      <c r="AB3364" s="11">
        <f>constants!$O$2</f>
        <v>4861.32</v>
      </c>
      <c r="AC3364" s="11">
        <f>VLOOKUP(BWscncns[[#This Row],[scanner]],[0]!ScnrAvgBW,2,FALSE)/1000</f>
        <v>6440.9193022088357</v>
      </c>
      <c r="AD3364" s="8">
        <f>(1+$F3364)*Z3364</f>
        <v>1706.1338776915877</v>
      </c>
      <c r="AE3364" s="8">
        <f>(1+$F3364)*AA3364</f>
        <v>6182.8067324158383</v>
      </c>
      <c r="AF3364" s="8">
        <f>(1+$F3364)*AB3364</f>
        <v>7418.7271284176686</v>
      </c>
      <c r="AG3364" s="8">
        <f>(1+$F3364)*AC3364</f>
        <v>9829.3103023964049</v>
      </c>
      <c r="AH3364" s="8">
        <f>(1+$F3364)*$T3364/1000</f>
        <v>1562.6983164037119</v>
      </c>
      <c r="AI3364" s="8">
        <f>(1+BWscncns[[#This Row],[pid_error]]*K_p)*BWscncns[[#This Row],[dbw]]/1000</f>
        <v>1293.349158201856</v>
      </c>
      <c r="AJ3364" s="13">
        <f>BWscncns[[#This Row],[Torflow prgrssv alt vote]]/VLOOKUP(BWscncns[[#This Row],[class]],AltBWtotl,2,FALSE)*100</f>
        <v>2.5508298096443238E-2</v>
      </c>
      <c r="AK3364">
        <f>IF(D3364=E3364,1,0)</f>
        <v>1</v>
      </c>
    </row>
    <row r="3365" spans="1:37">
      <c r="A3365" s="1" t="s">
        <v>8287</v>
      </c>
      <c r="B3365" s="1" t="s">
        <v>8288</v>
      </c>
      <c r="C3365">
        <v>765</v>
      </c>
      <c r="D3365">
        <v>1525001744</v>
      </c>
      <c r="E3365">
        <v>1525001744</v>
      </c>
      <c r="F3365" s="2">
        <v>-0.58025303366600001</v>
      </c>
      <c r="G3365" s="2">
        <v>-0.58025303366600001</v>
      </c>
      <c r="H3365">
        <v>764733</v>
      </c>
      <c r="I3365" s="2">
        <v>4.93694816455E-2</v>
      </c>
      <c r="J3365" s="2">
        <v>0</v>
      </c>
      <c r="K3365">
        <v>7</v>
      </c>
      <c r="L3365" s="1" t="s">
        <v>11918</v>
      </c>
      <c r="M3365" s="1" t="s">
        <v>8288</v>
      </c>
      <c r="N3365">
        <v>0</v>
      </c>
      <c r="O3365">
        <v>0</v>
      </c>
      <c r="P3365">
        <v>1</v>
      </c>
      <c r="Q3365">
        <v>0</v>
      </c>
      <c r="R3365" s="19">
        <f>BWscncns[[#This Row],[C fx]]*4+BWscncns[[#This Row],[C fg]]*2+BWscncns[[#This Row],[C fm]]</f>
        <v>1</v>
      </c>
      <c r="S3365">
        <v>647</v>
      </c>
      <c r="T3365">
        <v>1821892</v>
      </c>
      <c r="U3365" s="13">
        <v>0.35512500000000002</v>
      </c>
      <c r="V3365" s="13">
        <v>2.8159070000000002</v>
      </c>
      <c r="W3365">
        <v>5299</v>
      </c>
      <c r="X3365">
        <v>105</v>
      </c>
      <c r="Z3365" s="10">
        <f>IF($N3365&lt;&gt;0,constants!$L$2,IF($O3365&lt;&gt;0,constants!$M$2,IF($P3365&lt;&gt;0,constants!$N$2,0)))</f>
        <v>1117.99</v>
      </c>
      <c r="AA3365" s="10">
        <f>IF($N3365&lt;&gt;0,constants!$L$2,IF($O3365&lt;&gt;0,constants!$M$2,IF($P3365&lt;&gt;0,constants!$P$2,0)))</f>
        <v>4051.45</v>
      </c>
      <c r="AB3365" s="11">
        <f>constants!$O$2</f>
        <v>4861.32</v>
      </c>
      <c r="AC3365" s="11">
        <f>VLOOKUP(BWscncns[[#This Row],[scanner]],[0]!ScnrAvgBW,2,FALSE)/1000</f>
        <v>885.64026081730776</v>
      </c>
      <c r="AD3365" s="8">
        <f>(1+$F3365)*Z3365</f>
        <v>469.27291089174867</v>
      </c>
      <c r="AE3365" s="8">
        <f>(1+$F3365)*AA3365</f>
        <v>1700.5838467538842</v>
      </c>
      <c r="AF3365" s="8">
        <f>(1+$F3365)*AB3365</f>
        <v>2040.5243223788007</v>
      </c>
      <c r="AG3365" s="8">
        <f>(1+$F3365)*AC3365</f>
        <v>371.74481274131745</v>
      </c>
      <c r="AH3365" s="8">
        <f>(1+$F3365)*$T3365/1000</f>
        <v>764.73363998818388</v>
      </c>
      <c r="AI3365" s="8">
        <f>(1+BWscncns[[#This Row],[pid_error]]*K_p)*BWscncns[[#This Row],[dbw]]/1000</f>
        <v>1293.3128199940918</v>
      </c>
      <c r="AJ3365" s="13">
        <f>BWscncns[[#This Row],[Torflow prgrssv alt vote]]/VLOOKUP(BWscncns[[#This Row],[class]],AltBWtotl,2,FALSE)*100</f>
        <v>2.5507581409978438E-2</v>
      </c>
      <c r="AK3365">
        <f>IF(D3365=E3365,1,0)</f>
        <v>1</v>
      </c>
    </row>
    <row r="3366" spans="1:37">
      <c r="A3366" s="1" t="s">
        <v>9581</v>
      </c>
      <c r="B3366" s="1" t="s">
        <v>9582</v>
      </c>
      <c r="C3366">
        <v>1540</v>
      </c>
      <c r="D3366">
        <v>1525000343</v>
      </c>
      <c r="E3366">
        <v>1525000343</v>
      </c>
      <c r="F3366" s="2">
        <v>0.46592414186300002</v>
      </c>
      <c r="G3366" s="2">
        <v>0.46592414186300002</v>
      </c>
      <c r="H3366">
        <v>1537132</v>
      </c>
      <c r="I3366" s="2">
        <v>0.107505200033</v>
      </c>
      <c r="J3366" s="2">
        <v>0</v>
      </c>
      <c r="K3366">
        <v>3</v>
      </c>
      <c r="L3366" s="1" t="s">
        <v>11634</v>
      </c>
      <c r="M3366" s="1" t="s">
        <v>9582</v>
      </c>
      <c r="N3366">
        <v>0</v>
      </c>
      <c r="O3366">
        <v>0</v>
      </c>
      <c r="P3366">
        <v>1</v>
      </c>
      <c r="Q3366">
        <v>0</v>
      </c>
      <c r="R3366" s="19">
        <f>BWscncns[[#This Row],[C fx]]*4+BWscncns[[#This Row],[C fg]]*2+BWscncns[[#This Row],[C fm]]</f>
        <v>1</v>
      </c>
      <c r="S3366">
        <v>1540</v>
      </c>
      <c r="T3366">
        <v>1048576</v>
      </c>
      <c r="U3366" s="13">
        <v>1.468658</v>
      </c>
      <c r="V3366" s="13">
        <v>0.680894</v>
      </c>
      <c r="W3366">
        <v>1484</v>
      </c>
      <c r="X3366">
        <v>29</v>
      </c>
      <c r="Z3366" s="10">
        <f>IF($N3366&lt;&gt;0,constants!$L$2,IF($O3366&lt;&gt;0,constants!$M$2,IF($P3366&lt;&gt;0,constants!$N$2,0)))</f>
        <v>1117.99</v>
      </c>
      <c r="AA3366" s="10">
        <f>IF($N3366&lt;&gt;0,constants!$L$2,IF($O3366&lt;&gt;0,constants!$M$2,IF($P3366&lt;&gt;0,constants!$P$2,0)))</f>
        <v>4051.45</v>
      </c>
      <c r="AB3366" s="11">
        <f>constants!$O$2</f>
        <v>4861.32</v>
      </c>
      <c r="AC3366" s="11">
        <f>VLOOKUP(BWscncns[[#This Row],[scanner]],[0]!ScnrAvgBW,2,FALSE)/1000</f>
        <v>6440.9193022088357</v>
      </c>
      <c r="AD3366" s="8">
        <f>(1+$F3366)*Z3366</f>
        <v>1638.8885313614155</v>
      </c>
      <c r="AE3366" s="8">
        <f>(1+$F3366)*AA3366</f>
        <v>5939.1183645508509</v>
      </c>
      <c r="AF3366" s="8">
        <f>(1+$F3366)*AB3366</f>
        <v>7126.326349321439</v>
      </c>
      <c r="AG3366" s="8">
        <f>(1+$F3366)*AC3366</f>
        <v>9441.8991008993198</v>
      </c>
      <c r="AH3366" s="8">
        <f>(1+$F3366)*$T3366/1000</f>
        <v>1537.1328729781371</v>
      </c>
      <c r="AI3366" s="8">
        <f>(1+BWscncns[[#This Row],[pid_error]]*K_p)*BWscncns[[#This Row],[dbw]]/1000</f>
        <v>1292.8544364890683</v>
      </c>
      <c r="AJ3366" s="13">
        <f>BWscncns[[#This Row],[Torflow prgrssv alt vote]]/VLOOKUP(BWscncns[[#This Row],[class]],AltBWtotl,2,FALSE)*100</f>
        <v>2.5498540863568772E-2</v>
      </c>
      <c r="AK3366">
        <f>IF(D3366=E3366,1,0)</f>
        <v>1</v>
      </c>
    </row>
    <row r="3367" spans="1:37">
      <c r="A3367" s="1" t="s">
        <v>4087</v>
      </c>
      <c r="B3367" s="1" t="s">
        <v>4088</v>
      </c>
      <c r="C3367">
        <v>1540</v>
      </c>
      <c r="D3367">
        <v>1524921029</v>
      </c>
      <c r="E3367">
        <v>1524921029</v>
      </c>
      <c r="F3367" s="2">
        <v>0.46576995423799999</v>
      </c>
      <c r="G3367" s="2">
        <v>0.46576995423799999</v>
      </c>
      <c r="H3367">
        <v>1536971</v>
      </c>
      <c r="I3367" s="2">
        <v>9.5463855801999994E-2</v>
      </c>
      <c r="J3367" s="2">
        <v>0</v>
      </c>
      <c r="K3367">
        <v>4</v>
      </c>
      <c r="L3367" s="1" t="s">
        <v>11853</v>
      </c>
      <c r="M3367" s="1" t="s">
        <v>4088</v>
      </c>
      <c r="N3367">
        <v>0</v>
      </c>
      <c r="O3367">
        <v>0</v>
      </c>
      <c r="P3367">
        <v>1</v>
      </c>
      <c r="Q3367">
        <v>0</v>
      </c>
      <c r="R3367" s="19">
        <f>BWscncns[[#This Row],[C fx]]*4+BWscncns[[#This Row],[C fg]]*2+BWscncns[[#This Row],[C fm]]</f>
        <v>1</v>
      </c>
      <c r="S3367">
        <v>1130</v>
      </c>
      <c r="T3367">
        <v>1048576</v>
      </c>
      <c r="U3367" s="13">
        <v>1.0776520000000001</v>
      </c>
      <c r="V3367" s="13">
        <v>0.92794299999999996</v>
      </c>
      <c r="W3367">
        <v>2802</v>
      </c>
      <c r="X3367">
        <v>56</v>
      </c>
      <c r="Z3367" s="10">
        <f>IF($N3367&lt;&gt;0,constants!$L$2,IF($O3367&lt;&gt;0,constants!$M$2,IF($P3367&lt;&gt;0,constants!$N$2,0)))</f>
        <v>1117.99</v>
      </c>
      <c r="AA3367" s="10">
        <f>IF($N3367&lt;&gt;0,constants!$L$2,IF($O3367&lt;&gt;0,constants!$M$2,IF($P3367&lt;&gt;0,constants!$P$2,0)))</f>
        <v>4051.45</v>
      </c>
      <c r="AB3367" s="11">
        <f>constants!$O$2</f>
        <v>4861.32</v>
      </c>
      <c r="AC3367" s="11">
        <f>VLOOKUP(BWscncns[[#This Row],[scanner]],[0]!ScnrAvgBW,2,FALSE)/1000</f>
        <v>4819.491751072962</v>
      </c>
      <c r="AD3367" s="8">
        <f>(1+$F3367)*Z3367</f>
        <v>1638.7161511385416</v>
      </c>
      <c r="AE3367" s="8">
        <f>(1+$F3367)*AA3367</f>
        <v>5938.493681097545</v>
      </c>
      <c r="AF3367" s="8">
        <f>(1+$F3367)*AB3367</f>
        <v>7125.576793936274</v>
      </c>
      <c r="AG3367" s="8">
        <f>(1+$F3367)*AC3367</f>
        <v>7064.2662034206342</v>
      </c>
      <c r="AH3367" s="8">
        <f>(1+$F3367)*$T3367/1000</f>
        <v>1536.9711955350651</v>
      </c>
      <c r="AI3367" s="8">
        <f>(1+BWscncns[[#This Row],[pid_error]]*K_p)*BWscncns[[#This Row],[dbw]]/1000</f>
        <v>1292.7735977675325</v>
      </c>
      <c r="AJ3367" s="13">
        <f>BWscncns[[#This Row],[Torflow prgrssv alt vote]]/VLOOKUP(BWscncns[[#This Row],[class]],AltBWtotl,2,FALSE)*100</f>
        <v>2.5496946508174797E-2</v>
      </c>
      <c r="AK3367">
        <f>IF(D3367=E3367,1,0)</f>
        <v>1</v>
      </c>
    </row>
    <row r="3368" spans="1:37">
      <c r="A3368" s="1" t="s">
        <v>8612</v>
      </c>
      <c r="B3368" s="1" t="s">
        <v>49</v>
      </c>
      <c r="C3368">
        <v>1560</v>
      </c>
      <c r="D3368">
        <v>1525003565</v>
      </c>
      <c r="E3368">
        <v>1525003565</v>
      </c>
      <c r="F3368" s="2">
        <v>0.52440590095899997</v>
      </c>
      <c r="G3368" s="2">
        <v>0.52440590095899997</v>
      </c>
      <c r="H3368">
        <v>1560991</v>
      </c>
      <c r="I3368" s="2">
        <v>-7.4319759461000001E-2</v>
      </c>
      <c r="J3368" s="2">
        <v>0</v>
      </c>
      <c r="K3368">
        <v>3</v>
      </c>
      <c r="L3368" s="1" t="s">
        <v>11586</v>
      </c>
      <c r="M3368" s="1" t="s">
        <v>49</v>
      </c>
      <c r="N3368">
        <v>0</v>
      </c>
      <c r="O3368">
        <v>0</v>
      </c>
      <c r="P3368">
        <v>1</v>
      </c>
      <c r="Q3368">
        <v>0</v>
      </c>
      <c r="R3368" s="19">
        <f>BWscncns[[#This Row],[C fx]]*4+BWscncns[[#This Row],[C fg]]*2+BWscncns[[#This Row],[C fm]]</f>
        <v>1</v>
      </c>
      <c r="S3368">
        <v>1490</v>
      </c>
      <c r="T3368">
        <v>1024000</v>
      </c>
      <c r="U3368" s="13">
        <v>1.4550780000000001</v>
      </c>
      <c r="V3368" s="13">
        <v>0.68724799999999997</v>
      </c>
      <c r="W3368">
        <v>1519</v>
      </c>
      <c r="X3368">
        <v>30</v>
      </c>
      <c r="Z3368" s="10">
        <f>IF($N3368&lt;&gt;0,constants!$L$2,IF($O3368&lt;&gt;0,constants!$M$2,IF($P3368&lt;&gt;0,constants!$N$2,0)))</f>
        <v>1117.99</v>
      </c>
      <c r="AA3368" s="10">
        <f>IF($N3368&lt;&gt;0,constants!$L$2,IF($O3368&lt;&gt;0,constants!$M$2,IF($P3368&lt;&gt;0,constants!$P$2,0)))</f>
        <v>4051.45</v>
      </c>
      <c r="AB3368" s="11">
        <f>constants!$O$2</f>
        <v>4861.32</v>
      </c>
      <c r="AC3368" s="11">
        <f>VLOOKUP(BWscncns[[#This Row],[scanner]],[0]!ScnrAvgBW,2,FALSE)/1000</f>
        <v>6440.9193022088357</v>
      </c>
      <c r="AD3368" s="8">
        <f>(1+$F3368)*Z3368</f>
        <v>1704.2705532131524</v>
      </c>
      <c r="AE3368" s="8">
        <f>(1+$F3368)*AA3368</f>
        <v>6176.0542874403409</v>
      </c>
      <c r="AF3368" s="8">
        <f>(1+$F3368)*AB3368</f>
        <v>7410.6248944500057</v>
      </c>
      <c r="AG3368" s="8">
        <f>(1+$F3368)*AC3368</f>
        <v>9818.5753918878745</v>
      </c>
      <c r="AH3368" s="8">
        <f>(1+$F3368)*$T3368/1000</f>
        <v>1560.9916425820161</v>
      </c>
      <c r="AI3368" s="8">
        <f>(1+BWscncns[[#This Row],[pid_error]]*K_p)*BWscncns[[#This Row],[dbw]]/1000</f>
        <v>1292.495821291008</v>
      </c>
      <c r="AJ3368" s="13">
        <f>BWscncns[[#This Row],[Torflow prgrssv alt vote]]/VLOOKUP(BWscncns[[#This Row],[class]],AltBWtotl,2,FALSE)*100</f>
        <v>2.5491468014511711E-2</v>
      </c>
      <c r="AK3368">
        <f>IF(D3368=E3368,1,0)</f>
        <v>1</v>
      </c>
    </row>
    <row r="3369" spans="1:37">
      <c r="A3369" s="1" t="s">
        <v>9620</v>
      </c>
      <c r="B3369" s="1" t="s">
        <v>9621</v>
      </c>
      <c r="C3369">
        <v>1270</v>
      </c>
      <c r="D3369">
        <v>1524959606</v>
      </c>
      <c r="E3369">
        <v>1524959606</v>
      </c>
      <c r="F3369" s="2">
        <v>-2.7941925949399999E-2</v>
      </c>
      <c r="G3369" s="2">
        <v>-2.7941925949399999E-2</v>
      </c>
      <c r="H3369">
        <v>1274095</v>
      </c>
      <c r="I3369" s="2">
        <v>-0.14811026603899999</v>
      </c>
      <c r="J3369" s="2">
        <v>0</v>
      </c>
      <c r="K3369">
        <v>4</v>
      </c>
      <c r="L3369" s="1" t="s">
        <v>11747</v>
      </c>
      <c r="M3369" s="1" t="s">
        <v>9621</v>
      </c>
      <c r="N3369">
        <v>0</v>
      </c>
      <c r="O3369">
        <v>0</v>
      </c>
      <c r="P3369">
        <v>1</v>
      </c>
      <c r="Q3369">
        <v>0</v>
      </c>
      <c r="R3369" s="19">
        <f>BWscncns[[#This Row],[C fx]]*4+BWscncns[[#This Row],[C fg]]*2+BWscncns[[#This Row],[C fm]]</f>
        <v>1</v>
      </c>
      <c r="S3369">
        <v>1410</v>
      </c>
      <c r="T3369">
        <v>1310720</v>
      </c>
      <c r="U3369" s="13">
        <v>1.075745</v>
      </c>
      <c r="V3369" s="13">
        <v>0.929589</v>
      </c>
      <c r="W3369">
        <v>2812</v>
      </c>
      <c r="X3369">
        <v>56</v>
      </c>
      <c r="Z3369" s="10">
        <f>IF($N3369&lt;&gt;0,constants!$L$2,IF($O3369&lt;&gt;0,constants!$M$2,IF($P3369&lt;&gt;0,constants!$N$2,0)))</f>
        <v>1117.99</v>
      </c>
      <c r="AA3369" s="10">
        <f>IF($N3369&lt;&gt;0,constants!$L$2,IF($O3369&lt;&gt;0,constants!$M$2,IF($P3369&lt;&gt;0,constants!$P$2,0)))</f>
        <v>4051.45</v>
      </c>
      <c r="AB3369" s="11">
        <f>constants!$O$2</f>
        <v>4861.32</v>
      </c>
      <c r="AC3369" s="11">
        <f>VLOOKUP(BWscncns[[#This Row],[scanner]],[0]!ScnrAvgBW,2,FALSE)/1000</f>
        <v>4819.491751072962</v>
      </c>
      <c r="AD3369" s="8">
        <f>(1+$F3369)*Z3369</f>
        <v>1086.7512062078304</v>
      </c>
      <c r="AE3369" s="8">
        <f>(1+$F3369)*AA3369</f>
        <v>3938.2446841123028</v>
      </c>
      <c r="AF3369" s="8">
        <f>(1+$F3369)*AB3369</f>
        <v>4725.4853565436624</v>
      </c>
      <c r="AG3369" s="8">
        <f>(1+$F3369)*AC3369</f>
        <v>4684.8258694507367</v>
      </c>
      <c r="AH3369" s="8">
        <f>(1+$F3369)*$T3369/1000</f>
        <v>1274.0959588196024</v>
      </c>
      <c r="AI3369" s="8">
        <f>(1+BWscncns[[#This Row],[pid_error]]*K_p)*BWscncns[[#This Row],[dbw]]/1000</f>
        <v>1292.4079794098013</v>
      </c>
      <c r="AJ3369" s="13">
        <f>BWscncns[[#This Row],[Torflow prgrssv alt vote]]/VLOOKUP(BWscncns[[#This Row],[class]],AltBWtotl,2,FALSE)*100</f>
        <v>2.5489735538113546E-2</v>
      </c>
      <c r="AK3369">
        <f>IF(D3369=E3369,1,0)</f>
        <v>1</v>
      </c>
    </row>
    <row r="3370" spans="1:37">
      <c r="A3370" s="1" t="s">
        <v>5724</v>
      </c>
      <c r="B3370" s="1" t="s">
        <v>49</v>
      </c>
      <c r="C3370">
        <v>1560</v>
      </c>
      <c r="D3370">
        <v>1524980359</v>
      </c>
      <c r="E3370">
        <v>1524980359</v>
      </c>
      <c r="F3370" s="2">
        <v>0.520323753773</v>
      </c>
      <c r="G3370" s="2">
        <v>0.520323753773</v>
      </c>
      <c r="H3370">
        <v>1556811</v>
      </c>
      <c r="I3370" s="2">
        <v>-0.12639049011600001</v>
      </c>
      <c r="J3370" s="2">
        <v>0</v>
      </c>
      <c r="K3370">
        <v>3</v>
      </c>
      <c r="L3370" s="1" t="s">
        <v>11665</v>
      </c>
      <c r="M3370" s="1" t="s">
        <v>49</v>
      </c>
      <c r="N3370">
        <v>0</v>
      </c>
      <c r="O3370">
        <v>0</v>
      </c>
      <c r="P3370">
        <v>1</v>
      </c>
      <c r="Q3370">
        <v>0</v>
      </c>
      <c r="R3370" s="19">
        <f>BWscncns[[#This Row],[C fx]]*4+BWscncns[[#This Row],[C fg]]*2+BWscncns[[#This Row],[C fm]]</f>
        <v>1</v>
      </c>
      <c r="S3370">
        <v>1340</v>
      </c>
      <c r="T3370">
        <v>1024000</v>
      </c>
      <c r="U3370" s="13">
        <v>1.308594</v>
      </c>
      <c r="V3370" s="13">
        <v>0.76417900000000005</v>
      </c>
      <c r="W3370">
        <v>1939</v>
      </c>
      <c r="X3370">
        <v>38</v>
      </c>
      <c r="Z3370" s="10">
        <f>IF($N3370&lt;&gt;0,constants!$L$2,IF($O3370&lt;&gt;0,constants!$M$2,IF($P3370&lt;&gt;0,constants!$N$2,0)))</f>
        <v>1117.99</v>
      </c>
      <c r="AA3370" s="10">
        <f>IF($N3370&lt;&gt;0,constants!$L$2,IF($O3370&lt;&gt;0,constants!$M$2,IF($P3370&lt;&gt;0,constants!$P$2,0)))</f>
        <v>4051.45</v>
      </c>
      <c r="AB3370" s="11">
        <f>constants!$O$2</f>
        <v>4861.32</v>
      </c>
      <c r="AC3370" s="11">
        <f>VLOOKUP(BWscncns[[#This Row],[scanner]],[0]!ScnrAvgBW,2,FALSE)/1000</f>
        <v>6440.9193022088357</v>
      </c>
      <c r="AD3370" s="8">
        <f>(1+$F3370)*Z3370</f>
        <v>1699.7067534806761</v>
      </c>
      <c r="AE3370" s="8">
        <f>(1+$F3370)*AA3370</f>
        <v>6159.5156722236197</v>
      </c>
      <c r="AF3370" s="8">
        <f>(1+$F3370)*AB3370</f>
        <v>7390.7802706917591</v>
      </c>
      <c r="AG3370" s="8">
        <f>(1+$F3370)*AC3370</f>
        <v>9792.2826112831081</v>
      </c>
      <c r="AH3370" s="8">
        <f>(1+$F3370)*$T3370/1000</f>
        <v>1556.8115238635519</v>
      </c>
      <c r="AI3370" s="8">
        <f>(1+BWscncns[[#This Row],[pid_error]]*K_p)*BWscncns[[#This Row],[dbw]]/1000</f>
        <v>1290.4057619317759</v>
      </c>
      <c r="AJ3370" s="13">
        <f>BWscncns[[#This Row],[Torflow prgrssv alt vote]]/VLOOKUP(BWscncns[[#This Row],[class]],AltBWtotl,2,FALSE)*100</f>
        <v>2.5450246464370777E-2</v>
      </c>
      <c r="AK3370">
        <f>IF(D3370=E3370,1,0)</f>
        <v>1</v>
      </c>
    </row>
    <row r="3371" spans="1:37">
      <c r="A3371" s="1" t="s">
        <v>5759</v>
      </c>
      <c r="B3371" s="1" t="s">
        <v>5760</v>
      </c>
      <c r="C3371">
        <v>1520</v>
      </c>
      <c r="D3371">
        <v>1524973997</v>
      </c>
      <c r="E3371">
        <v>1524973997</v>
      </c>
      <c r="F3371" s="2">
        <v>0.51948796293499999</v>
      </c>
      <c r="G3371" s="2">
        <v>0.51948796293499999</v>
      </c>
      <c r="H3371">
        <v>1524382</v>
      </c>
      <c r="I3371" s="2">
        <v>0.52036229277699997</v>
      </c>
      <c r="J3371" s="2">
        <v>0</v>
      </c>
      <c r="K3371">
        <v>4</v>
      </c>
      <c r="L3371" s="1" t="s">
        <v>11864</v>
      </c>
      <c r="M3371" s="1" t="s">
        <v>5760</v>
      </c>
      <c r="N3371">
        <v>0</v>
      </c>
      <c r="O3371">
        <v>0</v>
      </c>
      <c r="P3371">
        <v>1</v>
      </c>
      <c r="Q3371">
        <v>0</v>
      </c>
      <c r="R3371" s="19">
        <f>BWscncns[[#This Row],[C fx]]*4+BWscncns[[#This Row],[C fg]]*2+BWscncns[[#This Row],[C fm]]</f>
        <v>1</v>
      </c>
      <c r="S3371">
        <v>1100</v>
      </c>
      <c r="T3371">
        <v>1023354</v>
      </c>
      <c r="U3371" s="13">
        <v>1.074897</v>
      </c>
      <c r="V3371" s="13">
        <v>0.93032199999999998</v>
      </c>
      <c r="W3371">
        <v>2824</v>
      </c>
      <c r="X3371">
        <v>56</v>
      </c>
      <c r="Z3371" s="10">
        <f>IF($N3371&lt;&gt;0,constants!$L$2,IF($O3371&lt;&gt;0,constants!$M$2,IF($P3371&lt;&gt;0,constants!$N$2,0)))</f>
        <v>1117.99</v>
      </c>
      <c r="AA3371" s="10">
        <f>IF($N3371&lt;&gt;0,constants!$L$2,IF($O3371&lt;&gt;0,constants!$M$2,IF($P3371&lt;&gt;0,constants!$P$2,0)))</f>
        <v>4051.45</v>
      </c>
      <c r="AB3371" s="11">
        <f>constants!$O$2</f>
        <v>4861.32</v>
      </c>
      <c r="AC3371" s="11">
        <f>VLOOKUP(BWscncns[[#This Row],[scanner]],[0]!ScnrAvgBW,2,FALSE)/1000</f>
        <v>4819.491751072962</v>
      </c>
      <c r="AD3371" s="8">
        <f>(1+$F3371)*Z3371</f>
        <v>1698.7723476817007</v>
      </c>
      <c r="AE3371" s="8">
        <f>(1+$F3371)*AA3371</f>
        <v>6156.1295074330055</v>
      </c>
      <c r="AF3371" s="8">
        <f>(1+$F3371)*AB3371</f>
        <v>7386.7172239751735</v>
      </c>
      <c r="AG3371" s="8">
        <f>(1+$F3371)*AC3371</f>
        <v>7323.1597032198906</v>
      </c>
      <c r="AH3371" s="8">
        <f>(1+$F3371)*$T3371/1000</f>
        <v>1554.9740848213839</v>
      </c>
      <c r="AI3371" s="8">
        <f>(1+BWscncns[[#This Row],[pid_error]]*K_p)*BWscncns[[#This Row],[dbw]]/1000</f>
        <v>1289.164042410692</v>
      </c>
      <c r="AJ3371" s="13">
        <f>BWscncns[[#This Row],[Torflow prgrssv alt vote]]/VLOOKUP(BWscncns[[#This Row],[class]],AltBWtotl,2,FALSE)*100</f>
        <v>2.5425756440547655E-2</v>
      </c>
      <c r="AK3371">
        <f>IF(D3371=E3371,1,0)</f>
        <v>1</v>
      </c>
    </row>
    <row r="3372" spans="1:37">
      <c r="A3372" s="1" t="s">
        <v>5059</v>
      </c>
      <c r="B3372" s="1" t="s">
        <v>5060</v>
      </c>
      <c r="C3372">
        <v>770</v>
      </c>
      <c r="D3372">
        <v>1525006228</v>
      </c>
      <c r="E3372">
        <v>1525006228</v>
      </c>
      <c r="F3372" s="2">
        <v>-0.57381424719100005</v>
      </c>
      <c r="G3372" s="2">
        <v>-0.57381424719100005</v>
      </c>
      <c r="H3372">
        <v>770336</v>
      </c>
      <c r="I3372" s="2">
        <v>-0.429677016568</v>
      </c>
      <c r="J3372" s="2">
        <v>0</v>
      </c>
      <c r="K3372">
        <v>7</v>
      </c>
      <c r="L3372" s="1" t="s">
        <v>11834</v>
      </c>
      <c r="M3372" s="1" t="s">
        <v>5060</v>
      </c>
      <c r="N3372">
        <v>0</v>
      </c>
      <c r="O3372">
        <v>0</v>
      </c>
      <c r="P3372">
        <v>1</v>
      </c>
      <c r="Q3372">
        <v>0</v>
      </c>
      <c r="R3372" s="19">
        <f>BWscncns[[#This Row],[C fx]]*4+BWscncns[[#This Row],[C fg]]*2+BWscncns[[#This Row],[C fm]]</f>
        <v>1</v>
      </c>
      <c r="S3372">
        <v>1440</v>
      </c>
      <c r="T3372">
        <v>1807514</v>
      </c>
      <c r="U3372" s="13">
        <v>0.79667399999999999</v>
      </c>
      <c r="V3372" s="13">
        <v>1.2552179999999999</v>
      </c>
      <c r="W3372">
        <v>4017</v>
      </c>
      <c r="X3372">
        <v>80</v>
      </c>
      <c r="Z3372" s="10">
        <f>IF($N3372&lt;&gt;0,constants!$L$2,IF($O3372&lt;&gt;0,constants!$M$2,IF($P3372&lt;&gt;0,constants!$N$2,0)))</f>
        <v>1117.99</v>
      </c>
      <c r="AA3372" s="10">
        <f>IF($N3372&lt;&gt;0,constants!$L$2,IF($O3372&lt;&gt;0,constants!$M$2,IF($P3372&lt;&gt;0,constants!$P$2,0)))</f>
        <v>4051.45</v>
      </c>
      <c r="AB3372" s="11">
        <f>constants!$O$2</f>
        <v>4861.32</v>
      </c>
      <c r="AC3372" s="11">
        <f>VLOOKUP(BWscncns[[#This Row],[scanner]],[0]!ScnrAvgBW,2,FALSE)/1000</f>
        <v>885.64026081730776</v>
      </c>
      <c r="AD3372" s="8">
        <f>(1+$F3372)*Z3372</f>
        <v>476.47140978293385</v>
      </c>
      <c r="AE3372" s="8">
        <f>(1+$F3372)*AA3372</f>
        <v>1726.6702682180228</v>
      </c>
      <c r="AF3372" s="8">
        <f>(1+$F3372)*AB3372</f>
        <v>2071.8253238454477</v>
      </c>
      <c r="AG3372" s="8">
        <f>(1+$F3372)*AC3372</f>
        <v>377.44726127438338</v>
      </c>
      <c r="AH3372" s="8">
        <f>(1+$F3372)*$T3372/1000</f>
        <v>770.33671480280668</v>
      </c>
      <c r="AI3372" s="8">
        <f>(1+BWscncns[[#This Row],[pid_error]]*K_p)*BWscncns[[#This Row],[dbw]]/1000</f>
        <v>1288.9253574014033</v>
      </c>
      <c r="AJ3372" s="13">
        <f>BWscncns[[#This Row],[Torflow prgrssv alt vote]]/VLOOKUP(BWscncns[[#This Row],[class]],AltBWtotl,2,FALSE)*100</f>
        <v>2.5421048934976181E-2</v>
      </c>
      <c r="AK3372">
        <f>IF(D3372=E3372,1,0)</f>
        <v>1</v>
      </c>
    </row>
    <row r="3373" spans="1:37">
      <c r="A3373" s="1" t="s">
        <v>1107</v>
      </c>
      <c r="B3373" s="1" t="s">
        <v>49</v>
      </c>
      <c r="C3373">
        <v>1550</v>
      </c>
      <c r="D3373">
        <v>1524988784</v>
      </c>
      <c r="E3373">
        <v>1524988784</v>
      </c>
      <c r="F3373" s="2">
        <v>0.51726365795499996</v>
      </c>
      <c r="G3373" s="2">
        <v>0.51726365795499996</v>
      </c>
      <c r="H3373">
        <v>1553677</v>
      </c>
      <c r="I3373" s="2">
        <v>4.9820853080700001E-2</v>
      </c>
      <c r="J3373" s="2">
        <v>0</v>
      </c>
      <c r="K3373">
        <v>4</v>
      </c>
      <c r="L3373" s="1" t="s">
        <v>11625</v>
      </c>
      <c r="M3373" s="1" t="s">
        <v>49</v>
      </c>
      <c r="N3373">
        <v>0</v>
      </c>
      <c r="O3373">
        <v>0</v>
      </c>
      <c r="P3373">
        <v>1</v>
      </c>
      <c r="Q3373">
        <v>0</v>
      </c>
      <c r="R3373" s="19">
        <f>BWscncns[[#This Row],[C fx]]*4+BWscncns[[#This Row],[C fg]]*2+BWscncns[[#This Row],[C fm]]</f>
        <v>1</v>
      </c>
      <c r="S3373">
        <v>1200</v>
      </c>
      <c r="T3373">
        <v>1024000</v>
      </c>
      <c r="U3373" s="13">
        <v>1.171875</v>
      </c>
      <c r="V3373" s="13">
        <v>0.85333300000000001</v>
      </c>
      <c r="W3373">
        <v>2405</v>
      </c>
      <c r="X3373">
        <v>48</v>
      </c>
      <c r="Z3373" s="10">
        <f>IF($N3373&lt;&gt;0,constants!$L$2,IF($O3373&lt;&gt;0,constants!$M$2,IF($P3373&lt;&gt;0,constants!$N$2,0)))</f>
        <v>1117.99</v>
      </c>
      <c r="AA3373" s="10">
        <f>IF($N3373&lt;&gt;0,constants!$L$2,IF($O3373&lt;&gt;0,constants!$M$2,IF($P3373&lt;&gt;0,constants!$P$2,0)))</f>
        <v>4051.45</v>
      </c>
      <c r="AB3373" s="11">
        <f>constants!$O$2</f>
        <v>4861.32</v>
      </c>
      <c r="AC3373" s="11">
        <f>VLOOKUP(BWscncns[[#This Row],[scanner]],[0]!ScnrAvgBW,2,FALSE)/1000</f>
        <v>4819.491751072962</v>
      </c>
      <c r="AD3373" s="8">
        <f>(1+$F3373)*Z3373</f>
        <v>1696.2855969571106</v>
      </c>
      <c r="AE3373" s="8">
        <f>(1+$F3373)*AA3373</f>
        <v>6147.1178470217847</v>
      </c>
      <c r="AF3373" s="8">
        <f>(1+$F3373)*AB3373</f>
        <v>7375.9041656898007</v>
      </c>
      <c r="AG3373" s="8">
        <f>(1+$F3373)*AC3373</f>
        <v>7312.4396837169106</v>
      </c>
      <c r="AH3373" s="8">
        <f>(1+$F3373)*$T3373/1000</f>
        <v>1553.6779857459201</v>
      </c>
      <c r="AI3373" s="8">
        <f>(1+BWscncns[[#This Row],[pid_error]]*K_p)*BWscncns[[#This Row],[dbw]]/1000</f>
        <v>1288.83899287296</v>
      </c>
      <c r="AJ3373" s="13">
        <f>BWscncns[[#This Row],[Torflow prgrssv alt vote]]/VLOOKUP(BWscncns[[#This Row],[class]],AltBWtotl,2,FALSE)*100</f>
        <v>2.5419345595918418E-2</v>
      </c>
      <c r="AK3373">
        <f>IF(D3373=E3373,1,0)</f>
        <v>1</v>
      </c>
    </row>
    <row r="3374" spans="1:37">
      <c r="A3374" s="1" t="s">
        <v>1536</v>
      </c>
      <c r="B3374" s="1" t="s">
        <v>1537</v>
      </c>
      <c r="C3374">
        <v>1520</v>
      </c>
      <c r="D3374">
        <v>1525003705</v>
      </c>
      <c r="E3374">
        <v>1525003705</v>
      </c>
      <c r="F3374" s="2">
        <v>0.45291288925599998</v>
      </c>
      <c r="G3374" s="2">
        <v>0.45291288925599998</v>
      </c>
      <c r="H3374">
        <v>1523489</v>
      </c>
      <c r="I3374" s="2">
        <v>0.38873684125000002</v>
      </c>
      <c r="J3374" s="2">
        <v>0</v>
      </c>
      <c r="K3374">
        <v>5</v>
      </c>
      <c r="L3374" s="1" t="s">
        <v>11561</v>
      </c>
      <c r="M3374" s="1" t="s">
        <v>1537</v>
      </c>
      <c r="N3374">
        <v>0</v>
      </c>
      <c r="O3374">
        <v>0</v>
      </c>
      <c r="P3374">
        <v>1</v>
      </c>
      <c r="Q3374">
        <v>0</v>
      </c>
      <c r="R3374" s="19">
        <f>BWscncns[[#This Row],[C fx]]*4+BWscncns[[#This Row],[C fg]]*2+BWscncns[[#This Row],[C fm]]</f>
        <v>1</v>
      </c>
      <c r="S3374">
        <v>1120</v>
      </c>
      <c r="T3374">
        <v>1048576</v>
      </c>
      <c r="U3374" s="13">
        <v>1.0681149999999999</v>
      </c>
      <c r="V3374" s="13">
        <v>0.93622899999999998</v>
      </c>
      <c r="W3374">
        <v>2877</v>
      </c>
      <c r="X3374">
        <v>57</v>
      </c>
      <c r="Z3374" s="10">
        <f>IF($N3374&lt;&gt;0,constants!$L$2,IF($O3374&lt;&gt;0,constants!$M$2,IF($P3374&lt;&gt;0,constants!$N$2,0)))</f>
        <v>1117.99</v>
      </c>
      <c r="AA3374" s="10">
        <f>IF($N3374&lt;&gt;0,constants!$L$2,IF($O3374&lt;&gt;0,constants!$M$2,IF($P3374&lt;&gt;0,constants!$P$2,0)))</f>
        <v>4051.45</v>
      </c>
      <c r="AB3374" s="11">
        <f>constants!$O$2</f>
        <v>4861.32</v>
      </c>
      <c r="AC3374" s="11">
        <f>VLOOKUP(BWscncns[[#This Row],[scanner]],[0]!ScnrAvgBW,2,FALSE)/1000</f>
        <v>3794.4265750962772</v>
      </c>
      <c r="AD3374" s="8">
        <f>(1+$F3374)*Z3374</f>
        <v>1624.3420810593154</v>
      </c>
      <c r="AE3374" s="8">
        <f>(1+$F3374)*AA3374</f>
        <v>5886.4039251762206</v>
      </c>
      <c r="AF3374" s="8">
        <f>(1+$F3374)*AB3374</f>
        <v>7063.0744867979774</v>
      </c>
      <c r="AG3374" s="8">
        <f>(1+$F3374)*AC3374</f>
        <v>5512.9712782928809</v>
      </c>
      <c r="AH3374" s="8">
        <f>(1+$F3374)*$T3374/1000</f>
        <v>1523.4895857644995</v>
      </c>
      <c r="AI3374" s="8">
        <f>(1+BWscncns[[#This Row],[pid_error]]*K_p)*BWscncns[[#This Row],[dbw]]/1000</f>
        <v>1286.0327928822496</v>
      </c>
      <c r="AJ3374" s="13">
        <f>BWscncns[[#This Row],[Torflow prgrssv alt vote]]/VLOOKUP(BWscncns[[#This Row],[class]],AltBWtotl,2,FALSE)*100</f>
        <v>2.5363999840731326E-2</v>
      </c>
      <c r="AK3374">
        <f>IF(D3374=E3374,1,0)</f>
        <v>1</v>
      </c>
    </row>
    <row r="3375" spans="1:37">
      <c r="A3375" s="1" t="s">
        <v>7850</v>
      </c>
      <c r="B3375" s="1" t="s">
        <v>7851</v>
      </c>
      <c r="C3375">
        <v>1250</v>
      </c>
      <c r="D3375">
        <v>1525003705</v>
      </c>
      <c r="E3375">
        <v>1525003705</v>
      </c>
      <c r="F3375" s="2">
        <v>-5.3226381057500001E-2</v>
      </c>
      <c r="G3375" s="2">
        <v>-5.3226381057500001E-2</v>
      </c>
      <c r="H3375">
        <v>1250819</v>
      </c>
      <c r="I3375" s="2">
        <v>-0.37859499050500001</v>
      </c>
      <c r="J3375" s="2">
        <v>0</v>
      </c>
      <c r="K3375">
        <v>5</v>
      </c>
      <c r="L3375" s="1" t="s">
        <v>11561</v>
      </c>
      <c r="M3375" s="1" t="s">
        <v>7851</v>
      </c>
      <c r="N3375">
        <v>0</v>
      </c>
      <c r="O3375">
        <v>0</v>
      </c>
      <c r="P3375">
        <v>1</v>
      </c>
      <c r="Q3375">
        <v>0</v>
      </c>
      <c r="R3375" s="19">
        <f>BWscncns[[#This Row],[C fx]]*4+BWscncns[[#This Row],[C fg]]*2+BWscncns[[#This Row],[C fm]]</f>
        <v>1</v>
      </c>
      <c r="S3375">
        <v>1330</v>
      </c>
      <c r="T3375">
        <v>1321139</v>
      </c>
      <c r="U3375" s="13">
        <v>1.006707</v>
      </c>
      <c r="V3375" s="13">
        <v>0.99333800000000005</v>
      </c>
      <c r="W3375">
        <v>3197</v>
      </c>
      <c r="X3375">
        <v>63</v>
      </c>
      <c r="Z3375" s="10">
        <f>IF($N3375&lt;&gt;0,constants!$L$2,IF($O3375&lt;&gt;0,constants!$M$2,IF($P3375&lt;&gt;0,constants!$N$2,0)))</f>
        <v>1117.99</v>
      </c>
      <c r="AA3375" s="10">
        <f>IF($N3375&lt;&gt;0,constants!$L$2,IF($O3375&lt;&gt;0,constants!$M$2,IF($P3375&lt;&gt;0,constants!$P$2,0)))</f>
        <v>4051.45</v>
      </c>
      <c r="AB3375" s="11">
        <f>constants!$O$2</f>
        <v>4861.32</v>
      </c>
      <c r="AC3375" s="11">
        <f>VLOOKUP(BWscncns[[#This Row],[scanner]],[0]!ScnrAvgBW,2,FALSE)/1000</f>
        <v>3794.4265750962772</v>
      </c>
      <c r="AD3375" s="8">
        <f>(1+$F3375)*Z3375</f>
        <v>1058.4834382415256</v>
      </c>
      <c r="AE3375" s="8">
        <f>(1+$F3375)*AA3375</f>
        <v>3835.8059784645916</v>
      </c>
      <c r="AF3375" s="8">
        <f>(1+$F3375)*AB3375</f>
        <v>4602.569529237554</v>
      </c>
      <c r="AG3375" s="8">
        <f>(1+$F3375)*AC3375</f>
        <v>3592.462980315498</v>
      </c>
      <c r="AH3375" s="8">
        <f>(1+$F3375)*$T3375/1000</f>
        <v>1250.8195521560756</v>
      </c>
      <c r="AI3375" s="8">
        <f>(1+BWscncns[[#This Row],[pid_error]]*K_p)*BWscncns[[#This Row],[dbw]]/1000</f>
        <v>1285.9792760780376</v>
      </c>
      <c r="AJ3375" s="13">
        <f>BWscncns[[#This Row],[Torflow prgrssv alt vote]]/VLOOKUP(BWscncns[[#This Row],[class]],AltBWtotl,2,FALSE)*100</f>
        <v>2.5362944346484971E-2</v>
      </c>
      <c r="AK3375">
        <f>IF(D3375=E3375,1,0)</f>
        <v>1</v>
      </c>
    </row>
    <row r="3376" spans="1:37">
      <c r="A3376" s="1" t="s">
        <v>2610</v>
      </c>
      <c r="B3376" s="1" t="s">
        <v>2611</v>
      </c>
      <c r="C3376">
        <v>1260</v>
      </c>
      <c r="D3376">
        <v>1524973689</v>
      </c>
      <c r="E3376">
        <v>1524973689</v>
      </c>
      <c r="F3376" s="2">
        <v>-3.8579826267899998E-2</v>
      </c>
      <c r="G3376" s="2">
        <v>-3.8579826267899998E-2</v>
      </c>
      <c r="H3376">
        <v>1260152</v>
      </c>
      <c r="I3376" s="2">
        <v>-6.31352084797E-2</v>
      </c>
      <c r="J3376" s="2">
        <v>0</v>
      </c>
      <c r="K3376">
        <v>3</v>
      </c>
      <c r="L3376" s="1" t="s">
        <v>11685</v>
      </c>
      <c r="M3376" s="1" t="s">
        <v>2611</v>
      </c>
      <c r="N3376">
        <v>0</v>
      </c>
      <c r="O3376">
        <v>0</v>
      </c>
      <c r="P3376">
        <v>1</v>
      </c>
      <c r="Q3376">
        <v>0</v>
      </c>
      <c r="R3376" s="19">
        <f>BWscncns[[#This Row],[C fx]]*4+BWscncns[[#This Row],[C fg]]*2+BWscncns[[#This Row],[C fm]]</f>
        <v>1</v>
      </c>
      <c r="S3376">
        <v>1260</v>
      </c>
      <c r="T3376">
        <v>1310720</v>
      </c>
      <c r="U3376" s="13">
        <v>0.96130400000000005</v>
      </c>
      <c r="V3376" s="13">
        <v>1.040254</v>
      </c>
      <c r="W3376">
        <v>3508</v>
      </c>
      <c r="X3376">
        <v>70</v>
      </c>
      <c r="Z3376" s="10">
        <f>IF($N3376&lt;&gt;0,constants!$L$2,IF($O3376&lt;&gt;0,constants!$M$2,IF($P3376&lt;&gt;0,constants!$N$2,0)))</f>
        <v>1117.99</v>
      </c>
      <c r="AA3376" s="10">
        <f>IF($N3376&lt;&gt;0,constants!$L$2,IF($O3376&lt;&gt;0,constants!$M$2,IF($P3376&lt;&gt;0,constants!$P$2,0)))</f>
        <v>4051.45</v>
      </c>
      <c r="AB3376" s="11">
        <f>constants!$O$2</f>
        <v>4861.32</v>
      </c>
      <c r="AC3376" s="11">
        <f>VLOOKUP(BWscncns[[#This Row],[scanner]],[0]!ScnrAvgBW,2,FALSE)/1000</f>
        <v>6440.9193022088357</v>
      </c>
      <c r="AD3376" s="8">
        <f>(1+$F3376)*Z3376</f>
        <v>1074.8581400307505</v>
      </c>
      <c r="AE3376" s="8">
        <f>(1+$F3376)*AA3376</f>
        <v>3895.1457628669164</v>
      </c>
      <c r="AF3376" s="8">
        <f>(1+$F3376)*AB3376</f>
        <v>4673.7711189673319</v>
      </c>
      <c r="AG3376" s="8">
        <f>(1+$F3376)*AC3376</f>
        <v>6192.4297545240552</v>
      </c>
      <c r="AH3376" s="8">
        <f>(1+$F3376)*$T3376/1000</f>
        <v>1260.1526501141382</v>
      </c>
      <c r="AI3376" s="8">
        <f>(1+BWscncns[[#This Row],[pid_error]]*K_p)*BWscncns[[#This Row],[dbw]]/1000</f>
        <v>1285.4363250570691</v>
      </c>
      <c r="AJ3376" s="13">
        <f>BWscncns[[#This Row],[Torflow prgrssv alt vote]]/VLOOKUP(BWscncns[[#This Row],[class]],AltBWtotl,2,FALSE)*100</f>
        <v>2.5352235902901268E-2</v>
      </c>
      <c r="AK3376">
        <f>IF(D3376=E3376,1,0)</f>
        <v>1</v>
      </c>
    </row>
    <row r="3377" spans="1:37">
      <c r="A3377" s="1" t="s">
        <v>184</v>
      </c>
      <c r="B3377" s="1" t="s">
        <v>185</v>
      </c>
      <c r="C3377">
        <v>1520</v>
      </c>
      <c r="D3377">
        <v>1525003372</v>
      </c>
      <c r="E3377">
        <v>1525003372</v>
      </c>
      <c r="F3377" s="2">
        <v>0.45113609685200001</v>
      </c>
      <c r="G3377" s="2">
        <v>0.45113609685200001</v>
      </c>
      <c r="H3377">
        <v>1521626</v>
      </c>
      <c r="I3377" s="2">
        <v>-0.29888318332300001</v>
      </c>
      <c r="J3377" s="2">
        <v>0</v>
      </c>
      <c r="K3377">
        <v>2</v>
      </c>
      <c r="L3377" s="1" t="s">
        <v>11569</v>
      </c>
      <c r="M3377" s="1" t="s">
        <v>185</v>
      </c>
      <c r="N3377">
        <v>0</v>
      </c>
      <c r="O3377">
        <v>0</v>
      </c>
      <c r="P3377">
        <v>1</v>
      </c>
      <c r="Q3377">
        <v>0</v>
      </c>
      <c r="R3377" s="19">
        <f>BWscncns[[#This Row],[C fx]]*4+BWscncns[[#This Row],[C fg]]*2+BWscncns[[#This Row],[C fm]]</f>
        <v>1</v>
      </c>
      <c r="S3377">
        <v>1600</v>
      </c>
      <c r="T3377">
        <v>1048576</v>
      </c>
      <c r="U3377" s="13">
        <v>1.525879</v>
      </c>
      <c r="V3377" s="13">
        <v>0.65536000000000005</v>
      </c>
      <c r="W3377">
        <v>1278</v>
      </c>
      <c r="X3377">
        <v>25</v>
      </c>
      <c r="Z3377" s="10">
        <f>IF($N3377&lt;&gt;0,constants!$L$2,IF($O3377&lt;&gt;0,constants!$M$2,IF($P3377&lt;&gt;0,constants!$N$2,0)))</f>
        <v>1117.99</v>
      </c>
      <c r="AA3377" s="10">
        <f>IF($N3377&lt;&gt;0,constants!$L$2,IF($O3377&lt;&gt;0,constants!$M$2,IF($P3377&lt;&gt;0,constants!$P$2,0)))</f>
        <v>4051.45</v>
      </c>
      <c r="AB3377" s="11">
        <f>constants!$O$2</f>
        <v>4861.32</v>
      </c>
      <c r="AC3377" s="11">
        <f>VLOOKUP(BWscncns[[#This Row],[scanner]],[0]!ScnrAvgBW,2,FALSE)/1000</f>
        <v>8853.6095214723919</v>
      </c>
      <c r="AD3377" s="8">
        <f>(1+$F3377)*Z3377</f>
        <v>1622.3556449195673</v>
      </c>
      <c r="AE3377" s="8">
        <f>(1+$F3377)*AA3377</f>
        <v>5879.2053395910352</v>
      </c>
      <c r="AF3377" s="8">
        <f>(1+$F3377)*AB3377</f>
        <v>7054.4369303485637</v>
      </c>
      <c r="AG3377" s="8">
        <f>(1+$F3377)*AC3377</f>
        <v>12847.79236404115</v>
      </c>
      <c r="AH3377" s="8">
        <f>(1+$F3377)*$T3377/1000</f>
        <v>1521.6264838926827</v>
      </c>
      <c r="AI3377" s="8">
        <f>(1+BWscncns[[#This Row],[pid_error]]*K_p)*BWscncns[[#This Row],[dbw]]/1000</f>
        <v>1285.1012419463414</v>
      </c>
      <c r="AJ3377" s="13">
        <f>BWscncns[[#This Row],[Torflow prgrssv alt vote]]/VLOOKUP(BWscncns[[#This Row],[class]],AltBWtotl,2,FALSE)*100</f>
        <v>2.5345627169427155E-2</v>
      </c>
      <c r="AK3377">
        <f>IF(D3377=E3377,1,0)</f>
        <v>1</v>
      </c>
    </row>
    <row r="3378" spans="1:37">
      <c r="A3378" s="1" t="s">
        <v>10749</v>
      </c>
      <c r="B3378" s="1" t="s">
        <v>10750</v>
      </c>
      <c r="C3378">
        <v>1520</v>
      </c>
      <c r="D3378">
        <v>1524998226</v>
      </c>
      <c r="E3378">
        <v>1524998226</v>
      </c>
      <c r="F3378" s="2">
        <v>0.44653125765200002</v>
      </c>
      <c r="G3378" s="2">
        <v>0.44653125765200002</v>
      </c>
      <c r="H3378">
        <v>1516797</v>
      </c>
      <c r="I3378" s="2">
        <v>-0.118352435763</v>
      </c>
      <c r="J3378" s="2">
        <v>0</v>
      </c>
      <c r="K3378">
        <v>2</v>
      </c>
      <c r="L3378" s="1" t="s">
        <v>11571</v>
      </c>
      <c r="M3378" s="1" t="s">
        <v>10750</v>
      </c>
      <c r="N3378">
        <v>0</v>
      </c>
      <c r="O3378">
        <v>0</v>
      </c>
      <c r="P3378">
        <v>1</v>
      </c>
      <c r="Q3378">
        <v>0</v>
      </c>
      <c r="R3378" s="19">
        <f>BWscncns[[#This Row],[C fx]]*4+BWscncns[[#This Row],[C fg]]*2+BWscncns[[#This Row],[C fm]]</f>
        <v>1</v>
      </c>
      <c r="S3378">
        <v>2450</v>
      </c>
      <c r="T3378">
        <v>1048576</v>
      </c>
      <c r="U3378" s="13">
        <v>2.3365019999999999</v>
      </c>
      <c r="V3378" s="13">
        <v>0.42798999999999998</v>
      </c>
      <c r="W3378">
        <v>186</v>
      </c>
      <c r="X3378">
        <v>3</v>
      </c>
      <c r="Z3378" s="10">
        <f>IF($N3378&lt;&gt;0,constants!$L$2,IF($O3378&lt;&gt;0,constants!$M$2,IF($P3378&lt;&gt;0,constants!$N$2,0)))</f>
        <v>1117.99</v>
      </c>
      <c r="AA3378" s="10">
        <f>IF($N3378&lt;&gt;0,constants!$L$2,IF($O3378&lt;&gt;0,constants!$M$2,IF($P3378&lt;&gt;0,constants!$P$2,0)))</f>
        <v>4051.45</v>
      </c>
      <c r="AB3378" s="11">
        <f>constants!$O$2</f>
        <v>4861.32</v>
      </c>
      <c r="AC3378" s="11">
        <f>VLOOKUP(BWscncns[[#This Row],[scanner]],[0]!ScnrAvgBW,2,FALSE)/1000</f>
        <v>8853.6095214723919</v>
      </c>
      <c r="AD3378" s="8">
        <f>(1+$F3378)*Z3378</f>
        <v>1617.2074807423594</v>
      </c>
      <c r="AE3378" s="8">
        <f>(1+$F3378)*AA3378</f>
        <v>5860.5490638141946</v>
      </c>
      <c r="AF3378" s="8">
        <f>(1+$F3378)*AB3378</f>
        <v>7032.0513334488205</v>
      </c>
      <c r="AG3378" s="8">
        <f>(1+$F3378)*AC3378</f>
        <v>12807.022915855181</v>
      </c>
      <c r="AH3378" s="8">
        <f>(1+$F3378)*$T3378/1000</f>
        <v>1516.7979600237036</v>
      </c>
      <c r="AI3378" s="8">
        <f>(1+BWscncns[[#This Row],[pid_error]]*K_p)*BWscncns[[#This Row],[dbw]]/1000</f>
        <v>1282.6869800118518</v>
      </c>
      <c r="AJ3378" s="13">
        <f>BWscncns[[#This Row],[Torflow prgrssv alt vote]]/VLOOKUP(BWscncns[[#This Row],[class]],AltBWtotl,2,FALSE)*100</f>
        <v>2.5298011479018022E-2</v>
      </c>
      <c r="AK3378">
        <f>IF(D3378=E3378,1,0)</f>
        <v>1</v>
      </c>
    </row>
    <row r="3379" spans="1:37">
      <c r="A3379" s="1" t="s">
        <v>852</v>
      </c>
      <c r="B3379" s="1" t="s">
        <v>49</v>
      </c>
      <c r="C3379">
        <v>1540</v>
      </c>
      <c r="D3379">
        <v>1524989327</v>
      </c>
      <c r="E3379">
        <v>1524989327</v>
      </c>
      <c r="F3379" s="2">
        <v>0.50518887941199997</v>
      </c>
      <c r="G3379" s="2">
        <v>0.50518887941199997</v>
      </c>
      <c r="H3379">
        <v>1541313</v>
      </c>
      <c r="I3379" s="2">
        <v>-0.28146661475000001</v>
      </c>
      <c r="J3379" s="2">
        <v>0</v>
      </c>
      <c r="K3379">
        <v>4</v>
      </c>
      <c r="L3379" s="1" t="s">
        <v>11896</v>
      </c>
      <c r="M3379" s="1" t="s">
        <v>49</v>
      </c>
      <c r="N3379">
        <v>0</v>
      </c>
      <c r="O3379">
        <v>0</v>
      </c>
      <c r="P3379">
        <v>1</v>
      </c>
      <c r="Q3379">
        <v>0</v>
      </c>
      <c r="R3379" s="19">
        <f>BWscncns[[#This Row],[C fx]]*4+BWscncns[[#This Row],[C fg]]*2+BWscncns[[#This Row],[C fm]]</f>
        <v>1</v>
      </c>
      <c r="S3379">
        <v>1390</v>
      </c>
      <c r="T3379">
        <v>1024000</v>
      </c>
      <c r="U3379" s="13">
        <v>1.3574219999999999</v>
      </c>
      <c r="V3379" s="13">
        <v>0.73669099999999998</v>
      </c>
      <c r="W3379">
        <v>1775</v>
      </c>
      <c r="X3379">
        <v>35</v>
      </c>
      <c r="Z3379" s="10">
        <f>IF($N3379&lt;&gt;0,constants!$L$2,IF($O3379&lt;&gt;0,constants!$M$2,IF($P3379&lt;&gt;0,constants!$N$2,0)))</f>
        <v>1117.99</v>
      </c>
      <c r="AA3379" s="10">
        <f>IF($N3379&lt;&gt;0,constants!$L$2,IF($O3379&lt;&gt;0,constants!$M$2,IF($P3379&lt;&gt;0,constants!$P$2,0)))</f>
        <v>4051.45</v>
      </c>
      <c r="AB3379" s="11">
        <f>constants!$O$2</f>
        <v>4861.32</v>
      </c>
      <c r="AC3379" s="11">
        <f>VLOOKUP(BWscncns[[#This Row],[scanner]],[0]!ScnrAvgBW,2,FALSE)/1000</f>
        <v>4819.491751072962</v>
      </c>
      <c r="AD3379" s="8">
        <f>(1+$F3379)*Z3379</f>
        <v>1682.7861152938219</v>
      </c>
      <c r="AE3379" s="8">
        <f>(1+$F3379)*AA3379</f>
        <v>6098.1974854937471</v>
      </c>
      <c r="AF3379" s="8">
        <f>(1+$F3379)*AB3379</f>
        <v>7317.2048032631437</v>
      </c>
      <c r="AG3379" s="8">
        <f>(1+$F3379)*AC3379</f>
        <v>7254.2453881328893</v>
      </c>
      <c r="AH3379" s="8">
        <f>(1+$F3379)*$T3379/1000</f>
        <v>1541.3134125178881</v>
      </c>
      <c r="AI3379" s="8">
        <f>(1+BWscncns[[#This Row],[pid_error]]*K_p)*BWscncns[[#This Row],[dbw]]/1000</f>
        <v>1282.656706258944</v>
      </c>
      <c r="AJ3379" s="13">
        <f>BWscncns[[#This Row],[Torflow prgrssv alt vote]]/VLOOKUP(BWscncns[[#This Row],[class]],AltBWtotl,2,FALSE)*100</f>
        <v>2.529741439979253E-2</v>
      </c>
      <c r="AK3379">
        <f>IF(D3379=E3379,1,0)</f>
        <v>1</v>
      </c>
    </row>
    <row r="3380" spans="1:37">
      <c r="A3380" s="1" t="s">
        <v>606</v>
      </c>
      <c r="B3380" s="1" t="s">
        <v>607</v>
      </c>
      <c r="C3380">
        <v>1540</v>
      </c>
      <c r="D3380">
        <v>1524987132</v>
      </c>
      <c r="E3380">
        <v>1524987132</v>
      </c>
      <c r="F3380" s="2">
        <v>0.50450042376399995</v>
      </c>
      <c r="G3380" s="2">
        <v>0.50450042376399995</v>
      </c>
      <c r="H3380">
        <v>1540608</v>
      </c>
      <c r="I3380" s="2">
        <v>0.255661295595</v>
      </c>
      <c r="J3380" s="2">
        <v>0</v>
      </c>
      <c r="K3380">
        <v>3</v>
      </c>
      <c r="L3380" s="1" t="s">
        <v>11611</v>
      </c>
      <c r="M3380" s="1" t="s">
        <v>607</v>
      </c>
      <c r="N3380">
        <v>0</v>
      </c>
      <c r="O3380">
        <v>0</v>
      </c>
      <c r="P3380">
        <v>1</v>
      </c>
      <c r="Q3380">
        <v>0</v>
      </c>
      <c r="R3380" s="19">
        <f>BWscncns[[#This Row],[C fx]]*4+BWscncns[[#This Row],[C fg]]*2+BWscncns[[#This Row],[C fm]]</f>
        <v>1</v>
      </c>
      <c r="S3380">
        <v>975</v>
      </c>
      <c r="T3380">
        <v>1024000</v>
      </c>
      <c r="U3380" s="13">
        <v>0.95214799999999999</v>
      </c>
      <c r="V3380" s="13">
        <v>1.0502560000000001</v>
      </c>
      <c r="W3380">
        <v>3536</v>
      </c>
      <c r="X3380">
        <v>70</v>
      </c>
      <c r="Z3380" s="10">
        <f>IF($N3380&lt;&gt;0,constants!$L$2,IF($O3380&lt;&gt;0,constants!$M$2,IF($P3380&lt;&gt;0,constants!$N$2,0)))</f>
        <v>1117.99</v>
      </c>
      <c r="AA3380" s="10">
        <f>IF($N3380&lt;&gt;0,constants!$L$2,IF($O3380&lt;&gt;0,constants!$M$2,IF($P3380&lt;&gt;0,constants!$P$2,0)))</f>
        <v>4051.45</v>
      </c>
      <c r="AB3380" s="11">
        <f>constants!$O$2</f>
        <v>4861.32</v>
      </c>
      <c r="AC3380" s="11">
        <f>VLOOKUP(BWscncns[[#This Row],[scanner]],[0]!ScnrAvgBW,2,FALSE)/1000</f>
        <v>6440.9193022088357</v>
      </c>
      <c r="AD3380" s="8">
        <f>(1+$F3380)*Z3380</f>
        <v>1682.0164287639145</v>
      </c>
      <c r="AE3380" s="8">
        <f>(1+$F3380)*AA3380</f>
        <v>6095.4082418586577</v>
      </c>
      <c r="AF3380" s="8">
        <f>(1+$F3380)*AB3380</f>
        <v>7313.858000052408</v>
      </c>
      <c r="AG3380" s="8">
        <f>(1+$F3380)*AC3380</f>
        <v>9690.365819602921</v>
      </c>
      <c r="AH3380" s="8">
        <f>(1+$F3380)*$T3380/1000</f>
        <v>1540.6084339343361</v>
      </c>
      <c r="AI3380" s="8">
        <f>(1+BWscncns[[#This Row],[pid_error]]*K_p)*BWscncns[[#This Row],[dbw]]/1000</f>
        <v>1282.304216967168</v>
      </c>
      <c r="AJ3380" s="13">
        <f>BWscncns[[#This Row],[Torflow prgrssv alt vote]]/VLOOKUP(BWscncns[[#This Row],[class]],AltBWtotl,2,FALSE)*100</f>
        <v>2.5290462369960978E-2</v>
      </c>
      <c r="AK3380">
        <f>IF(D3380=E3380,1,0)</f>
        <v>1</v>
      </c>
    </row>
    <row r="3381" spans="1:37">
      <c r="A3381" s="1" t="s">
        <v>6666</v>
      </c>
      <c r="B3381" s="1" t="s">
        <v>49</v>
      </c>
      <c r="C3381">
        <v>1540</v>
      </c>
      <c r="D3381">
        <v>1524894454</v>
      </c>
      <c r="E3381">
        <v>1524894454</v>
      </c>
      <c r="F3381" s="2">
        <v>0.50166723680699998</v>
      </c>
      <c r="G3381" s="2">
        <v>0.50166723680699998</v>
      </c>
      <c r="H3381">
        <v>1537707</v>
      </c>
      <c r="I3381" s="2">
        <v>-0.38632379890200003</v>
      </c>
      <c r="J3381" s="2">
        <v>0</v>
      </c>
      <c r="K3381">
        <v>2</v>
      </c>
      <c r="L3381" s="1" t="s">
        <v>11652</v>
      </c>
      <c r="M3381" s="1" t="s">
        <v>49</v>
      </c>
      <c r="N3381">
        <v>0</v>
      </c>
      <c r="O3381">
        <v>0</v>
      </c>
      <c r="P3381">
        <v>1</v>
      </c>
      <c r="Q3381">
        <v>0</v>
      </c>
      <c r="R3381" s="19">
        <f>BWscncns[[#This Row],[C fx]]*4+BWscncns[[#This Row],[C fg]]*2+BWscncns[[#This Row],[C fm]]</f>
        <v>1</v>
      </c>
      <c r="S3381">
        <v>1540</v>
      </c>
      <c r="T3381">
        <v>1024000</v>
      </c>
      <c r="U3381" s="13">
        <v>1.503906</v>
      </c>
      <c r="V3381" s="13">
        <v>0.66493500000000005</v>
      </c>
      <c r="W3381">
        <v>1363</v>
      </c>
      <c r="X3381">
        <v>27</v>
      </c>
      <c r="Z3381" s="10">
        <f>IF($N3381&lt;&gt;0,constants!$L$2,IF($O3381&lt;&gt;0,constants!$M$2,IF($P3381&lt;&gt;0,constants!$N$2,0)))</f>
        <v>1117.99</v>
      </c>
      <c r="AA3381" s="10">
        <f>IF($N3381&lt;&gt;0,constants!$L$2,IF($O3381&lt;&gt;0,constants!$M$2,IF($P3381&lt;&gt;0,constants!$P$2,0)))</f>
        <v>4051.45</v>
      </c>
      <c r="AB3381" s="11">
        <f>constants!$O$2</f>
        <v>4861.32</v>
      </c>
      <c r="AC3381" s="11">
        <f>VLOOKUP(BWscncns[[#This Row],[scanner]],[0]!ScnrAvgBW,2,FALSE)/1000</f>
        <v>8853.6095214723919</v>
      </c>
      <c r="AD3381" s="8">
        <f>(1+$F3381)*Z3381</f>
        <v>1678.848954077858</v>
      </c>
      <c r="AE3381" s="8">
        <f>(1+$F3381)*AA3381</f>
        <v>6083.9297265617206</v>
      </c>
      <c r="AF3381" s="8">
        <f>(1+$F3381)*AB3381</f>
        <v>7300.0849716346056</v>
      </c>
      <c r="AG3381" s="8">
        <f>(1+$F3381)*AC3381</f>
        <v>13295.175345877593</v>
      </c>
      <c r="AH3381" s="8">
        <f>(1+$F3381)*$T3381/1000</f>
        <v>1537.7072504903681</v>
      </c>
      <c r="AI3381" s="8">
        <f>(1+BWscncns[[#This Row],[pid_error]]*K_p)*BWscncns[[#This Row],[dbw]]/1000</f>
        <v>1280.853625245184</v>
      </c>
      <c r="AJ3381" s="13">
        <f>BWscncns[[#This Row],[Torflow prgrssv alt vote]]/VLOOKUP(BWscncns[[#This Row],[class]],AltBWtotl,2,FALSE)*100</f>
        <v>2.5261852828735436E-2</v>
      </c>
      <c r="AK3381">
        <f>IF(D3381=E3381,1,0)</f>
        <v>1</v>
      </c>
    </row>
    <row r="3382" spans="1:37">
      <c r="A3382" s="1" t="s">
        <v>4263</v>
      </c>
      <c r="B3382" s="1" t="s">
        <v>4264</v>
      </c>
      <c r="C3382">
        <v>1240</v>
      </c>
      <c r="D3382">
        <v>1524882405</v>
      </c>
      <c r="E3382">
        <v>1524882405</v>
      </c>
      <c r="F3382" s="2">
        <v>-5.7402277077999997E-2</v>
      </c>
      <c r="G3382" s="2">
        <v>-5.7402277077999997E-2</v>
      </c>
      <c r="H3382">
        <v>1242195</v>
      </c>
      <c r="I3382" s="2">
        <v>0.29661292327299998</v>
      </c>
      <c r="J3382" s="2">
        <v>0</v>
      </c>
      <c r="K3382">
        <v>6</v>
      </c>
      <c r="L3382" s="1" t="s">
        <v>11939</v>
      </c>
      <c r="M3382" s="1" t="s">
        <v>4264</v>
      </c>
      <c r="N3382">
        <v>0</v>
      </c>
      <c r="O3382">
        <v>0</v>
      </c>
      <c r="P3382">
        <v>1</v>
      </c>
      <c r="Q3382">
        <v>0</v>
      </c>
      <c r="R3382" s="19">
        <f>BWscncns[[#This Row],[C fx]]*4+BWscncns[[#This Row],[C fg]]*2+BWscncns[[#This Row],[C fm]]</f>
        <v>1</v>
      </c>
      <c r="S3382">
        <v>1220</v>
      </c>
      <c r="T3382">
        <v>1317843</v>
      </c>
      <c r="U3382" s="13">
        <v>0.92575499999999999</v>
      </c>
      <c r="V3382" s="13">
        <v>1.0801989999999999</v>
      </c>
      <c r="W3382">
        <v>3614</v>
      </c>
      <c r="X3382">
        <v>72</v>
      </c>
      <c r="Z3382" s="10">
        <f>IF($N3382&lt;&gt;0,constants!$L$2,IF($O3382&lt;&gt;0,constants!$M$2,IF($P3382&lt;&gt;0,constants!$N$2,0)))</f>
        <v>1117.99</v>
      </c>
      <c r="AA3382" s="10">
        <f>IF($N3382&lt;&gt;0,constants!$L$2,IF($O3382&lt;&gt;0,constants!$M$2,IF($P3382&lt;&gt;0,constants!$P$2,0)))</f>
        <v>4051.45</v>
      </c>
      <c r="AB3382" s="11">
        <f>constants!$O$2</f>
        <v>4861.32</v>
      </c>
      <c r="AC3382" s="11">
        <f>VLOOKUP(BWscncns[[#This Row],[scanner]],[0]!ScnrAvgBW,2,FALSE)/1000</f>
        <v>2386.3111194805197</v>
      </c>
      <c r="AD3382" s="8">
        <f>(1+$F3382)*Z3382</f>
        <v>1053.8148282495667</v>
      </c>
      <c r="AE3382" s="8">
        <f>(1+$F3382)*AA3382</f>
        <v>3818.8875445323365</v>
      </c>
      <c r="AF3382" s="8">
        <f>(1+$F3382)*AB3382</f>
        <v>4582.2691623951769</v>
      </c>
      <c r="AG3382" s="8">
        <f>(1+$F3382)*AC3382</f>
        <v>2249.3314274057866</v>
      </c>
      <c r="AH3382" s="8">
        <f>(1+$F3382)*$T3382/1000</f>
        <v>1242.1958109686971</v>
      </c>
      <c r="AI3382" s="8">
        <f>(1+BWscncns[[#This Row],[pid_error]]*K_p)*BWscncns[[#This Row],[dbw]]/1000</f>
        <v>1280.0194054843485</v>
      </c>
      <c r="AJ3382" s="13">
        <f>BWscncns[[#This Row],[Torflow prgrssv alt vote]]/VLOOKUP(BWscncns[[#This Row],[class]],AltBWtotl,2,FALSE)*100</f>
        <v>2.5245399788036881E-2</v>
      </c>
      <c r="AK3382">
        <f>IF(D3382=E3382,1,0)</f>
        <v>1</v>
      </c>
    </row>
    <row r="3383" spans="1:37">
      <c r="A3383" s="1" t="s">
        <v>1299</v>
      </c>
      <c r="B3383" s="1" t="s">
        <v>1300</v>
      </c>
      <c r="C3383">
        <v>1510</v>
      </c>
      <c r="D3383">
        <v>1524998226</v>
      </c>
      <c r="E3383">
        <v>1524998226</v>
      </c>
      <c r="F3383" s="2">
        <v>0.44119083248300001</v>
      </c>
      <c r="G3383" s="2">
        <v>0.44119083248300001</v>
      </c>
      <c r="H3383">
        <v>1511198</v>
      </c>
      <c r="I3383" s="2">
        <v>-0.41173070160899999</v>
      </c>
      <c r="J3383" s="2">
        <v>0</v>
      </c>
      <c r="K3383">
        <v>2</v>
      </c>
      <c r="L3383" s="1" t="s">
        <v>11571</v>
      </c>
      <c r="M3383" s="1" t="s">
        <v>1300</v>
      </c>
      <c r="N3383">
        <v>0</v>
      </c>
      <c r="O3383">
        <v>0</v>
      </c>
      <c r="P3383">
        <v>1</v>
      </c>
      <c r="Q3383">
        <v>0</v>
      </c>
      <c r="R3383" s="19">
        <f>BWscncns[[#This Row],[C fx]]*4+BWscncns[[#This Row],[C fg]]*2+BWscncns[[#This Row],[C fm]]</f>
        <v>1</v>
      </c>
      <c r="S3383">
        <v>1630</v>
      </c>
      <c r="T3383">
        <v>1048576</v>
      </c>
      <c r="U3383" s="13">
        <v>1.554489</v>
      </c>
      <c r="V3383" s="13">
        <v>0.64329800000000004</v>
      </c>
      <c r="W3383">
        <v>1197</v>
      </c>
      <c r="X3383">
        <v>23</v>
      </c>
      <c r="Z3383" s="10">
        <f>IF($N3383&lt;&gt;0,constants!$L$2,IF($O3383&lt;&gt;0,constants!$M$2,IF($P3383&lt;&gt;0,constants!$N$2,0)))</f>
        <v>1117.99</v>
      </c>
      <c r="AA3383" s="10">
        <f>IF($N3383&lt;&gt;0,constants!$L$2,IF($O3383&lt;&gt;0,constants!$M$2,IF($P3383&lt;&gt;0,constants!$P$2,0)))</f>
        <v>4051.45</v>
      </c>
      <c r="AB3383" s="11">
        <f>constants!$O$2</f>
        <v>4861.32</v>
      </c>
      <c r="AC3383" s="11">
        <f>VLOOKUP(BWscncns[[#This Row],[scanner]],[0]!ScnrAvgBW,2,FALSE)/1000</f>
        <v>8853.6095214723919</v>
      </c>
      <c r="AD3383" s="8">
        <f>(1+$F3383)*Z3383</f>
        <v>1611.2369388076693</v>
      </c>
      <c r="AE3383" s="8">
        <f>(1+$F3383)*AA3383</f>
        <v>5838.9125982632504</v>
      </c>
      <c r="AF3383" s="8">
        <f>(1+$F3383)*AB3383</f>
        <v>7006.0898177662575</v>
      </c>
      <c r="AG3383" s="8">
        <f>(1+$F3383)*AC3383</f>
        <v>12759.740876730213</v>
      </c>
      <c r="AH3383" s="8">
        <f>(1+$F3383)*$T3383/1000</f>
        <v>1511.1981183616942</v>
      </c>
      <c r="AI3383" s="8">
        <f>(1+BWscncns[[#This Row],[pid_error]]*K_p)*BWscncns[[#This Row],[dbw]]/1000</f>
        <v>1279.8870591808472</v>
      </c>
      <c r="AJ3383" s="13">
        <f>BWscncns[[#This Row],[Torflow prgrssv alt vote]]/VLOOKUP(BWscncns[[#This Row],[class]],AltBWtotl,2,FALSE)*100</f>
        <v>2.5242789565623029E-2</v>
      </c>
      <c r="AK3383">
        <f>IF(D3383=E3383,1,0)</f>
        <v>1</v>
      </c>
    </row>
    <row r="3384" spans="1:37">
      <c r="A3384" s="1" t="s">
        <v>2079</v>
      </c>
      <c r="B3384" s="1" t="s">
        <v>2080</v>
      </c>
      <c r="C3384">
        <v>1510</v>
      </c>
      <c r="D3384">
        <v>1524988531</v>
      </c>
      <c r="E3384">
        <v>1524988531</v>
      </c>
      <c r="F3384" s="2">
        <v>0.43958249762399998</v>
      </c>
      <c r="G3384" s="2">
        <v>0.43958249762399998</v>
      </c>
      <c r="H3384">
        <v>1509511</v>
      </c>
      <c r="I3384" s="2">
        <v>-1.2881300214800001E-2</v>
      </c>
      <c r="J3384" s="2">
        <v>0</v>
      </c>
      <c r="K3384">
        <v>3</v>
      </c>
      <c r="L3384" s="1" t="s">
        <v>11591</v>
      </c>
      <c r="M3384" s="1" t="s">
        <v>2080</v>
      </c>
      <c r="N3384">
        <v>0</v>
      </c>
      <c r="O3384">
        <v>0</v>
      </c>
      <c r="P3384">
        <v>1</v>
      </c>
      <c r="Q3384">
        <v>0</v>
      </c>
      <c r="R3384" s="19">
        <f>BWscncns[[#This Row],[C fx]]*4+BWscncns[[#This Row],[C fg]]*2+BWscncns[[#This Row],[C fm]]</f>
        <v>1</v>
      </c>
      <c r="S3384">
        <v>1220</v>
      </c>
      <c r="T3384">
        <v>1048576</v>
      </c>
      <c r="U3384" s="13">
        <v>1.163483</v>
      </c>
      <c r="V3384" s="13">
        <v>0.85948899999999995</v>
      </c>
      <c r="W3384">
        <v>2438</v>
      </c>
      <c r="X3384">
        <v>48</v>
      </c>
      <c r="Z3384" s="10">
        <f>IF($N3384&lt;&gt;0,constants!$L$2,IF($O3384&lt;&gt;0,constants!$M$2,IF($P3384&lt;&gt;0,constants!$N$2,0)))</f>
        <v>1117.99</v>
      </c>
      <c r="AA3384" s="10">
        <f>IF($N3384&lt;&gt;0,constants!$L$2,IF($O3384&lt;&gt;0,constants!$M$2,IF($P3384&lt;&gt;0,constants!$P$2,0)))</f>
        <v>4051.45</v>
      </c>
      <c r="AB3384" s="11">
        <f>constants!$O$2</f>
        <v>4861.32</v>
      </c>
      <c r="AC3384" s="11">
        <f>VLOOKUP(BWscncns[[#This Row],[scanner]],[0]!ScnrAvgBW,2,FALSE)/1000</f>
        <v>6440.9193022088357</v>
      </c>
      <c r="AD3384" s="8">
        <f>(1+$F3384)*Z3384</f>
        <v>1609.4388365186558</v>
      </c>
      <c r="AE3384" s="8">
        <f>(1+$F3384)*AA3384</f>
        <v>5832.3965099987545</v>
      </c>
      <c r="AF3384" s="8">
        <f>(1+$F3384)*AB3384</f>
        <v>6998.2711873495027</v>
      </c>
      <c r="AG3384" s="8">
        <f>(1+$F3384)*AC3384</f>
        <v>9272.2346960684263</v>
      </c>
      <c r="AH3384" s="8">
        <f>(1+$F3384)*$T3384/1000</f>
        <v>1509.5116570285834</v>
      </c>
      <c r="AI3384" s="8">
        <f>(1+BWscncns[[#This Row],[pid_error]]*K_p)*BWscncns[[#This Row],[dbw]]/1000</f>
        <v>1279.0438285142916</v>
      </c>
      <c r="AJ3384" s="13">
        <f>BWscncns[[#This Row],[Torflow prgrssv alt vote]]/VLOOKUP(BWscncns[[#This Row],[class]],AltBWtotl,2,FALSE)*100</f>
        <v>2.5226158805808356E-2</v>
      </c>
      <c r="AK3384">
        <f>IF(D3384=E3384,1,0)</f>
        <v>1</v>
      </c>
    </row>
    <row r="3385" spans="1:37">
      <c r="A3385" s="1" t="s">
        <v>5763</v>
      </c>
      <c r="B3385" s="1" t="s">
        <v>5764</v>
      </c>
      <c r="C3385">
        <v>1380</v>
      </c>
      <c r="D3385">
        <v>1525001522</v>
      </c>
      <c r="E3385">
        <v>1525001522</v>
      </c>
      <c r="F3385" s="2">
        <v>0.166368945169</v>
      </c>
      <c r="G3385" s="2">
        <v>0.166368945169</v>
      </c>
      <c r="H3385">
        <v>1377099</v>
      </c>
      <c r="I3385" s="2">
        <v>5.4854524984299997E-2</v>
      </c>
      <c r="J3385" s="2">
        <v>0</v>
      </c>
      <c r="K3385">
        <v>4</v>
      </c>
      <c r="L3385" s="1" t="s">
        <v>11646</v>
      </c>
      <c r="M3385" s="1" t="s">
        <v>5764</v>
      </c>
      <c r="N3385">
        <v>0</v>
      </c>
      <c r="O3385">
        <v>0</v>
      </c>
      <c r="P3385">
        <v>1</v>
      </c>
      <c r="Q3385">
        <v>0</v>
      </c>
      <c r="R3385" s="19">
        <f>BWscncns[[#This Row],[C fx]]*4+BWscncns[[#This Row],[C fg]]*2+BWscncns[[#This Row],[C fm]]</f>
        <v>1</v>
      </c>
      <c r="S3385">
        <v>1220</v>
      </c>
      <c r="T3385">
        <v>1180672</v>
      </c>
      <c r="U3385" s="13">
        <v>1.03331</v>
      </c>
      <c r="V3385" s="13">
        <v>0.96776399999999996</v>
      </c>
      <c r="W3385">
        <v>3083</v>
      </c>
      <c r="X3385">
        <v>61</v>
      </c>
      <c r="Z3385" s="10">
        <f>IF($N3385&lt;&gt;0,constants!$L$2,IF($O3385&lt;&gt;0,constants!$M$2,IF($P3385&lt;&gt;0,constants!$N$2,0)))</f>
        <v>1117.99</v>
      </c>
      <c r="AA3385" s="10">
        <f>IF($N3385&lt;&gt;0,constants!$L$2,IF($O3385&lt;&gt;0,constants!$M$2,IF($P3385&lt;&gt;0,constants!$P$2,0)))</f>
        <v>4051.45</v>
      </c>
      <c r="AB3385" s="11">
        <f>constants!$O$2</f>
        <v>4861.32</v>
      </c>
      <c r="AC3385" s="11">
        <f>VLOOKUP(BWscncns[[#This Row],[scanner]],[0]!ScnrAvgBW,2,FALSE)/1000</f>
        <v>4819.491751072962</v>
      </c>
      <c r="AD3385" s="8">
        <f>(1+$F3385)*Z3385</f>
        <v>1303.9888170094903</v>
      </c>
      <c r="AE3385" s="8">
        <f>(1+$F3385)*AA3385</f>
        <v>4725.4854629049451</v>
      </c>
      <c r="AF3385" s="8">
        <f>(1+$F3385)*AB3385</f>
        <v>5670.0926805289628</v>
      </c>
      <c r="AG3385" s="8">
        <f>(1+$F3385)*AC3385</f>
        <v>5621.3055099496678</v>
      </c>
      <c r="AH3385" s="8">
        <f>(1+$F3385)*$T3385/1000</f>
        <v>1377.0991552305736</v>
      </c>
      <c r="AI3385" s="8">
        <f>(1+BWscncns[[#This Row],[pid_error]]*K_p)*BWscncns[[#This Row],[dbw]]/1000</f>
        <v>1278.8855776152866</v>
      </c>
      <c r="AJ3385" s="13">
        <f>BWscncns[[#This Row],[Torflow prgrssv alt vote]]/VLOOKUP(BWscncns[[#This Row],[class]],AltBWtotl,2,FALSE)*100</f>
        <v>2.522303767561683E-2</v>
      </c>
      <c r="AK3385">
        <f>IF(D3385=E3385,1,0)</f>
        <v>1</v>
      </c>
    </row>
    <row r="3386" spans="1:37">
      <c r="A3386" s="1" t="s">
        <v>8697</v>
      </c>
      <c r="B3386" s="1" t="s">
        <v>49</v>
      </c>
      <c r="C3386">
        <v>1530</v>
      </c>
      <c r="D3386">
        <v>1524995209</v>
      </c>
      <c r="E3386">
        <v>1524995209</v>
      </c>
      <c r="F3386" s="2">
        <v>0.496877532186</v>
      </c>
      <c r="G3386" s="2">
        <v>0.496877532186</v>
      </c>
      <c r="H3386">
        <v>1532802</v>
      </c>
      <c r="I3386" s="2">
        <v>-3.5990986240099998E-2</v>
      </c>
      <c r="J3386" s="2">
        <v>0</v>
      </c>
      <c r="K3386">
        <v>3</v>
      </c>
      <c r="L3386" s="1" t="s">
        <v>11632</v>
      </c>
      <c r="M3386" s="1" t="s">
        <v>49</v>
      </c>
      <c r="N3386">
        <v>0</v>
      </c>
      <c r="O3386">
        <v>0</v>
      </c>
      <c r="P3386">
        <v>1</v>
      </c>
      <c r="Q3386">
        <v>0</v>
      </c>
      <c r="R3386" s="19">
        <f>BWscncns[[#This Row],[C fx]]*4+BWscncns[[#This Row],[C fg]]*2+BWscncns[[#This Row],[C fm]]</f>
        <v>1</v>
      </c>
      <c r="S3386">
        <v>1520</v>
      </c>
      <c r="T3386">
        <v>1024000</v>
      </c>
      <c r="U3386" s="13">
        <v>1.484375</v>
      </c>
      <c r="V3386" s="13">
        <v>0.67368399999999995</v>
      </c>
      <c r="W3386">
        <v>1424</v>
      </c>
      <c r="X3386">
        <v>28</v>
      </c>
      <c r="Z3386" s="10">
        <f>IF($N3386&lt;&gt;0,constants!$L$2,IF($O3386&lt;&gt;0,constants!$M$2,IF($P3386&lt;&gt;0,constants!$N$2,0)))</f>
        <v>1117.99</v>
      </c>
      <c r="AA3386" s="10">
        <f>IF($N3386&lt;&gt;0,constants!$L$2,IF($O3386&lt;&gt;0,constants!$M$2,IF($P3386&lt;&gt;0,constants!$P$2,0)))</f>
        <v>4051.45</v>
      </c>
      <c r="AB3386" s="11">
        <f>constants!$O$2</f>
        <v>4861.32</v>
      </c>
      <c r="AC3386" s="11">
        <f>VLOOKUP(BWscncns[[#This Row],[scanner]],[0]!ScnrAvgBW,2,FALSE)/1000</f>
        <v>6440.9193022088357</v>
      </c>
      <c r="AD3386" s="8">
        <f>(1+$F3386)*Z3386</f>
        <v>1673.4941122086261</v>
      </c>
      <c r="AE3386" s="8">
        <f>(1+$F3386)*AA3386</f>
        <v>6064.5244777749695</v>
      </c>
      <c r="AF3386" s="8">
        <f>(1+$F3386)*AB3386</f>
        <v>7276.8006847664446</v>
      </c>
      <c r="AG3386" s="8">
        <f>(1+$F3386)*AC3386</f>
        <v>9641.2673900995342</v>
      </c>
      <c r="AH3386" s="8">
        <f>(1+$F3386)*$T3386/1000</f>
        <v>1532.8025929584639</v>
      </c>
      <c r="AI3386" s="8">
        <f>(1+BWscncns[[#This Row],[pid_error]]*K_p)*BWscncns[[#This Row],[dbw]]/1000</f>
        <v>1278.4012964792321</v>
      </c>
      <c r="AJ3386" s="13">
        <f>BWscncns[[#This Row],[Torflow prgrssv alt vote]]/VLOOKUP(BWscncns[[#This Row],[class]],AltBWtotl,2,FALSE)*100</f>
        <v>2.5213486358787476E-2</v>
      </c>
      <c r="AK3386">
        <f>IF(D3386=E3386,1,0)</f>
        <v>1</v>
      </c>
    </row>
    <row r="3387" spans="1:37">
      <c r="A3387" s="1" t="s">
        <v>3321</v>
      </c>
      <c r="B3387" s="1" t="s">
        <v>3322</v>
      </c>
      <c r="C3387">
        <v>1510</v>
      </c>
      <c r="D3387">
        <v>1524995972</v>
      </c>
      <c r="E3387">
        <v>1524995972</v>
      </c>
      <c r="F3387" s="2">
        <v>0.43806892874100001</v>
      </c>
      <c r="G3387" s="2">
        <v>0.43806892874100001</v>
      </c>
      <c r="H3387">
        <v>1507924</v>
      </c>
      <c r="I3387" s="2">
        <v>-0.16382523622799999</v>
      </c>
      <c r="J3387" s="2">
        <v>0</v>
      </c>
      <c r="K3387">
        <v>2</v>
      </c>
      <c r="L3387" s="1" t="s">
        <v>11543</v>
      </c>
      <c r="M3387" s="1" t="s">
        <v>3322</v>
      </c>
      <c r="N3387">
        <v>0</v>
      </c>
      <c r="O3387">
        <v>0</v>
      </c>
      <c r="P3387">
        <v>1</v>
      </c>
      <c r="Q3387">
        <v>0</v>
      </c>
      <c r="R3387" s="19">
        <f>BWscncns[[#This Row],[C fx]]*4+BWscncns[[#This Row],[C fg]]*2+BWscncns[[#This Row],[C fm]]</f>
        <v>1</v>
      </c>
      <c r="S3387">
        <v>1510</v>
      </c>
      <c r="T3387">
        <v>1048576</v>
      </c>
      <c r="U3387" s="13">
        <v>1.440048</v>
      </c>
      <c r="V3387" s="13">
        <v>0.69442099999999995</v>
      </c>
      <c r="W3387">
        <v>1562</v>
      </c>
      <c r="X3387">
        <v>31</v>
      </c>
      <c r="Z3387" s="10">
        <f>IF($N3387&lt;&gt;0,constants!$L$2,IF($O3387&lt;&gt;0,constants!$M$2,IF($P3387&lt;&gt;0,constants!$N$2,0)))</f>
        <v>1117.99</v>
      </c>
      <c r="AA3387" s="10">
        <f>IF($N3387&lt;&gt;0,constants!$L$2,IF($O3387&lt;&gt;0,constants!$M$2,IF($P3387&lt;&gt;0,constants!$P$2,0)))</f>
        <v>4051.45</v>
      </c>
      <c r="AB3387" s="11">
        <f>constants!$O$2</f>
        <v>4861.32</v>
      </c>
      <c r="AC3387" s="11">
        <f>VLOOKUP(BWscncns[[#This Row],[scanner]],[0]!ScnrAvgBW,2,FALSE)/1000</f>
        <v>8853.6095214723919</v>
      </c>
      <c r="AD3387" s="8">
        <f>(1+$F3387)*Z3387</f>
        <v>1607.7466816431506</v>
      </c>
      <c r="AE3387" s="8">
        <f>(1+$F3387)*AA3387</f>
        <v>5826.2643613477239</v>
      </c>
      <c r="AF3387" s="8">
        <f>(1+$F3387)*AB3387</f>
        <v>6990.9132446671974</v>
      </c>
      <c r="AG3387" s="8">
        <f>(1+$F3387)*AC3387</f>
        <v>12732.10076003492</v>
      </c>
      <c r="AH3387" s="8">
        <f>(1+$F3387)*$T3387/1000</f>
        <v>1507.9245650235227</v>
      </c>
      <c r="AI3387" s="8">
        <f>(1+BWscncns[[#This Row],[pid_error]]*K_p)*BWscncns[[#This Row],[dbw]]/1000</f>
        <v>1278.2502825117615</v>
      </c>
      <c r="AJ3387" s="13">
        <f>BWscncns[[#This Row],[Torflow prgrssv alt vote]]/VLOOKUP(BWscncns[[#This Row],[class]],AltBWtotl,2,FALSE)*100</f>
        <v>2.5210507960205367E-2</v>
      </c>
      <c r="AK3387">
        <f>IF(D3387=E3387,1,0)</f>
        <v>1</v>
      </c>
    </row>
    <row r="3388" spans="1:37">
      <c r="A3388" s="1" t="s">
        <v>10838</v>
      </c>
      <c r="B3388" s="1" t="s">
        <v>10839</v>
      </c>
      <c r="C3388">
        <v>1510</v>
      </c>
      <c r="D3388">
        <v>1524945052</v>
      </c>
      <c r="E3388">
        <v>1524945052</v>
      </c>
      <c r="F3388" s="2">
        <v>0.43754273117100001</v>
      </c>
      <c r="G3388" s="2">
        <v>0.43754273117100001</v>
      </c>
      <c r="H3388">
        <v>1507372</v>
      </c>
      <c r="I3388" s="2">
        <v>-0.497413852145</v>
      </c>
      <c r="J3388" s="2">
        <v>0</v>
      </c>
      <c r="K3388">
        <v>4</v>
      </c>
      <c r="L3388" s="1" t="s">
        <v>11715</v>
      </c>
      <c r="M3388" s="1" t="s">
        <v>10839</v>
      </c>
      <c r="N3388">
        <v>0</v>
      </c>
      <c r="O3388">
        <v>0</v>
      </c>
      <c r="P3388">
        <v>1</v>
      </c>
      <c r="Q3388">
        <v>0</v>
      </c>
      <c r="R3388" s="19">
        <f>BWscncns[[#This Row],[C fx]]*4+BWscncns[[#This Row],[C fg]]*2+BWscncns[[#This Row],[C fm]]</f>
        <v>1</v>
      </c>
      <c r="S3388">
        <v>1510</v>
      </c>
      <c r="T3388">
        <v>1048576</v>
      </c>
      <c r="U3388" s="13">
        <v>1.440048</v>
      </c>
      <c r="V3388" s="13">
        <v>0.69442099999999995</v>
      </c>
      <c r="W3388">
        <v>1560</v>
      </c>
      <c r="X3388">
        <v>31</v>
      </c>
      <c r="Z3388" s="10">
        <f>IF($N3388&lt;&gt;0,constants!$L$2,IF($O3388&lt;&gt;0,constants!$M$2,IF($P3388&lt;&gt;0,constants!$N$2,0)))</f>
        <v>1117.99</v>
      </c>
      <c r="AA3388" s="10">
        <f>IF($N3388&lt;&gt;0,constants!$L$2,IF($O3388&lt;&gt;0,constants!$M$2,IF($P3388&lt;&gt;0,constants!$P$2,0)))</f>
        <v>4051.45</v>
      </c>
      <c r="AB3388" s="11">
        <f>constants!$O$2</f>
        <v>4861.32</v>
      </c>
      <c r="AC3388" s="11">
        <f>VLOOKUP(BWscncns[[#This Row],[scanner]],[0]!ScnrAvgBW,2,FALSE)/1000</f>
        <v>4819.491751072962</v>
      </c>
      <c r="AD3388" s="8">
        <f>(1+$F3388)*Z3388</f>
        <v>1607.1583980218663</v>
      </c>
      <c r="AE3388" s="8">
        <f>(1+$F3388)*AA3388</f>
        <v>5824.1324982027481</v>
      </c>
      <c r="AF3388" s="8">
        <f>(1+$F3388)*AB3388</f>
        <v>6988.3552298962059</v>
      </c>
      <c r="AG3388" s="8">
        <f>(1+$F3388)*AC3388</f>
        <v>6928.2253346935313</v>
      </c>
      <c r="AH3388" s="8">
        <f>(1+$F3388)*$T3388/1000</f>
        <v>1507.3728068803625</v>
      </c>
      <c r="AI3388" s="8">
        <f>(1+BWscncns[[#This Row],[pid_error]]*K_p)*BWscncns[[#This Row],[dbw]]/1000</f>
        <v>1277.9744034401813</v>
      </c>
      <c r="AJ3388" s="13">
        <f>BWscncns[[#This Row],[Torflow prgrssv alt vote]]/VLOOKUP(BWscncns[[#This Row],[class]],AltBWtotl,2,FALSE)*100</f>
        <v>2.5205066888433048E-2</v>
      </c>
      <c r="AK3388">
        <f>IF(D3388=E3388,1,0)</f>
        <v>1</v>
      </c>
    </row>
    <row r="3389" spans="1:37">
      <c r="A3389" s="1" t="s">
        <v>629</v>
      </c>
      <c r="B3389" s="1" t="s">
        <v>630</v>
      </c>
      <c r="C3389">
        <v>1530</v>
      </c>
      <c r="D3389">
        <v>1524911360</v>
      </c>
      <c r="E3389">
        <v>1524911360</v>
      </c>
      <c r="F3389" s="2">
        <v>0.49418476404700001</v>
      </c>
      <c r="G3389" s="2">
        <v>0.49418476404700001</v>
      </c>
      <c r="H3389">
        <v>1530045</v>
      </c>
      <c r="I3389" s="2">
        <v>0.26374079314499999</v>
      </c>
      <c r="J3389" s="2">
        <v>0</v>
      </c>
      <c r="K3389">
        <v>3</v>
      </c>
      <c r="L3389" s="1" t="s">
        <v>11723</v>
      </c>
      <c r="M3389" s="1" t="s">
        <v>630</v>
      </c>
      <c r="N3389">
        <v>1</v>
      </c>
      <c r="O3389">
        <v>0</v>
      </c>
      <c r="P3389">
        <v>0</v>
      </c>
      <c r="Q3389">
        <v>0</v>
      </c>
      <c r="R3389" s="19">
        <f>BWscncns[[#This Row],[C fx]]*4+BWscncns[[#This Row],[C fg]]*2+BWscncns[[#This Row],[C fm]]</f>
        <v>4</v>
      </c>
      <c r="S3389">
        <v>1180</v>
      </c>
      <c r="T3389">
        <v>1024000</v>
      </c>
      <c r="U3389" s="13">
        <v>1.152344</v>
      </c>
      <c r="V3389" s="13">
        <v>0.86779700000000004</v>
      </c>
      <c r="W3389">
        <v>2468</v>
      </c>
      <c r="X3389">
        <v>49</v>
      </c>
      <c r="Z3389" s="10">
        <f>IF($N3389&lt;&gt;0,constants!$L$2,IF($O3389&lt;&gt;0,constants!$M$2,IF($P3389&lt;&gt;0,constants!$N$2,0)))</f>
        <v>10125.48</v>
      </c>
      <c r="AA3389" s="10">
        <f>IF($N3389&lt;&gt;0,constants!$L$2,IF($O3389&lt;&gt;0,constants!$M$2,IF($P3389&lt;&gt;0,constants!$P$2,0)))</f>
        <v>10125.48</v>
      </c>
      <c r="AB3389" s="11">
        <f>constants!$O$2</f>
        <v>4861.32</v>
      </c>
      <c r="AC3389" s="11">
        <f>VLOOKUP(BWscncns[[#This Row],[scanner]],[0]!ScnrAvgBW,2,FALSE)/1000</f>
        <v>6440.9193022088357</v>
      </c>
      <c r="AD3389" s="8">
        <f>(1+$F3389)*Z3389</f>
        <v>15129.337944662617</v>
      </c>
      <c r="AE3389" s="8">
        <f>(1+$F3389)*AA3389</f>
        <v>15129.337944662617</v>
      </c>
      <c r="AF3389" s="8">
        <f>(1+$F3389)*AB3389</f>
        <v>7263.7102771569616</v>
      </c>
      <c r="AG3389" s="8">
        <f>(1+$F3389)*AC3389</f>
        <v>9623.9234878166772</v>
      </c>
      <c r="AH3389" s="8">
        <f>(1+$F3389)*$T3389/1000</f>
        <v>1530.0451983841281</v>
      </c>
      <c r="AI3389" s="8">
        <f>(1+BWscncns[[#This Row],[pid_error]]*K_p)*BWscncns[[#This Row],[dbw]]/1000</f>
        <v>1277.022599192064</v>
      </c>
      <c r="AJ3389" s="13">
        <f>BWscncns[[#This Row],[Torflow prgrssv alt vote]]/VLOOKUP(BWscncns[[#This Row],[class]],AltBWtotl,2,FALSE)*100</f>
        <v>1.0945034023431572E-2</v>
      </c>
      <c r="AK3389">
        <f>IF(D3389=E3389,1,0)</f>
        <v>1</v>
      </c>
    </row>
    <row r="3390" spans="1:37">
      <c r="A3390" s="1" t="s">
        <v>8436</v>
      </c>
      <c r="B3390" s="1" t="s">
        <v>8437</v>
      </c>
      <c r="C3390">
        <v>1100</v>
      </c>
      <c r="D3390">
        <v>1524840561</v>
      </c>
      <c r="E3390">
        <v>1524840561</v>
      </c>
      <c r="F3390" s="2">
        <v>-0.120694867889</v>
      </c>
      <c r="G3390" s="2">
        <v>-0.120694867889</v>
      </c>
      <c r="H3390">
        <v>1095040</v>
      </c>
      <c r="I3390" s="2">
        <v>-8.4621468446000006E-2</v>
      </c>
      <c r="J3390" s="2">
        <v>0</v>
      </c>
      <c r="K3390">
        <v>5</v>
      </c>
      <c r="L3390" s="1" t="s">
        <v>11942</v>
      </c>
      <c r="M3390" s="1" t="s">
        <v>8437</v>
      </c>
      <c r="N3390">
        <v>0</v>
      </c>
      <c r="O3390">
        <v>0</v>
      </c>
      <c r="P3390">
        <v>1</v>
      </c>
      <c r="Q3390">
        <v>0</v>
      </c>
      <c r="R3390" s="19">
        <f>BWscncns[[#This Row],[C fx]]*4+BWscncns[[#This Row],[C fg]]*2+BWscncns[[#This Row],[C fm]]</f>
        <v>1</v>
      </c>
      <c r="S3390">
        <v>1470</v>
      </c>
      <c r="T3390">
        <v>1358848</v>
      </c>
      <c r="U3390" s="13">
        <v>1.081799</v>
      </c>
      <c r="V3390" s="13">
        <v>0.92438600000000004</v>
      </c>
      <c r="W3390">
        <v>2785</v>
      </c>
      <c r="X3390">
        <v>55</v>
      </c>
      <c r="Z3390" s="10">
        <f>IF($N3390&lt;&gt;0,constants!$L$2,IF($O3390&lt;&gt;0,constants!$M$2,IF($P3390&lt;&gt;0,constants!$N$2,0)))</f>
        <v>1117.99</v>
      </c>
      <c r="AA3390" s="10">
        <f>IF($N3390&lt;&gt;0,constants!$L$2,IF($O3390&lt;&gt;0,constants!$M$2,IF($P3390&lt;&gt;0,constants!$P$2,0)))</f>
        <v>4051.45</v>
      </c>
      <c r="AB3390" s="11">
        <f>constants!$O$2</f>
        <v>4861.32</v>
      </c>
      <c r="AC3390" s="11">
        <f>VLOOKUP(BWscncns[[#This Row],[scanner]],[0]!ScnrAvgBW,2,FALSE)/1000</f>
        <v>3794.4265750962772</v>
      </c>
      <c r="AD3390" s="8">
        <f>(1+$F3390)*Z3390</f>
        <v>983.05434464877692</v>
      </c>
      <c r="AE3390" s="8">
        <f>(1+$F3390)*AA3390</f>
        <v>3562.460777491111</v>
      </c>
      <c r="AF3390" s="8">
        <f>(1+$F3390)*AB3390</f>
        <v>4274.5836248338464</v>
      </c>
      <c r="AG3390" s="8">
        <f>(1+$F3390)*AC3390</f>
        <v>3336.4587609005216</v>
      </c>
      <c r="AH3390" s="8">
        <f>(1+$F3390)*$T3390/1000</f>
        <v>1194.8420201587683</v>
      </c>
      <c r="AI3390" s="8">
        <f>(1+BWscncns[[#This Row],[pid_error]]*K_p)*BWscncns[[#This Row],[dbw]]/1000</f>
        <v>1276.8450100793841</v>
      </c>
      <c r="AJ3390" s="13">
        <f>BWscncns[[#This Row],[Torflow prgrssv alt vote]]/VLOOKUP(BWscncns[[#This Row],[class]],AltBWtotl,2,FALSE)*100</f>
        <v>2.5182792236354248E-2</v>
      </c>
      <c r="AK3390">
        <f>IF(D3390=E3390,1,0)</f>
        <v>1</v>
      </c>
    </row>
    <row r="3391" spans="1:37">
      <c r="A3391" s="1" t="s">
        <v>8936</v>
      </c>
      <c r="B3391" s="1" t="s">
        <v>8937</v>
      </c>
      <c r="C3391">
        <v>1530</v>
      </c>
      <c r="D3391">
        <v>1525006186</v>
      </c>
      <c r="E3391">
        <v>1525006186</v>
      </c>
      <c r="F3391" s="2">
        <v>0.491841089974</v>
      </c>
      <c r="G3391" s="2">
        <v>0.491841089974</v>
      </c>
      <c r="H3391">
        <v>1527645</v>
      </c>
      <c r="I3391" s="2">
        <v>-0.11379166662200001</v>
      </c>
      <c r="J3391" s="2">
        <v>0</v>
      </c>
      <c r="K3391">
        <v>1</v>
      </c>
      <c r="L3391" s="1" t="s">
        <v>11530</v>
      </c>
      <c r="M3391" s="1" t="s">
        <v>8937</v>
      </c>
      <c r="N3391">
        <v>0</v>
      </c>
      <c r="O3391">
        <v>0</v>
      </c>
      <c r="P3391">
        <v>1</v>
      </c>
      <c r="Q3391">
        <v>0</v>
      </c>
      <c r="R3391" s="19">
        <f>BWscncns[[#This Row],[C fx]]*4+BWscncns[[#This Row],[C fg]]*2+BWscncns[[#This Row],[C fm]]</f>
        <v>1</v>
      </c>
      <c r="S3391">
        <v>1870</v>
      </c>
      <c r="T3391">
        <v>1024000</v>
      </c>
      <c r="U3391" s="13">
        <v>1.8261719999999999</v>
      </c>
      <c r="V3391" s="13">
        <v>0.54759400000000003</v>
      </c>
      <c r="W3391">
        <v>611</v>
      </c>
      <c r="X3391">
        <v>12</v>
      </c>
      <c r="Z3391" s="10">
        <f>IF($N3391&lt;&gt;0,constants!$L$2,IF($O3391&lt;&gt;0,constants!$M$2,IF($P3391&lt;&gt;0,constants!$N$2,0)))</f>
        <v>1117.99</v>
      </c>
      <c r="AA3391" s="10">
        <f>IF($N3391&lt;&gt;0,constants!$L$2,IF($O3391&lt;&gt;0,constants!$M$2,IF($P3391&lt;&gt;0,constants!$P$2,0)))</f>
        <v>4051.45</v>
      </c>
      <c r="AB3391" s="11">
        <f>constants!$O$2</f>
        <v>4861.32</v>
      </c>
      <c r="AC3391" s="11">
        <f>VLOOKUP(BWscncns[[#This Row],[scanner]],[0]!ScnrAvgBW,2,FALSE)/1000</f>
        <v>11818.828055288463</v>
      </c>
      <c r="AD3391" s="8">
        <f>(1+$F3391)*Z3391</f>
        <v>1667.8634201800323</v>
      </c>
      <c r="AE3391" s="8">
        <f>(1+$F3391)*AA3391</f>
        <v>6044.1195839751617</v>
      </c>
      <c r="AF3391" s="8">
        <f>(1+$F3391)*AB3391</f>
        <v>7252.3169275124055</v>
      </c>
      <c r="AG3391" s="8">
        <f>(1+$F3391)*AC3391</f>
        <v>17631.813328216831</v>
      </c>
      <c r="AH3391" s="8">
        <f>(1+$F3391)*$T3391/1000</f>
        <v>1527.645276133376</v>
      </c>
      <c r="AI3391" s="8">
        <f>(1+BWscncns[[#This Row],[pid_error]]*K_p)*BWscncns[[#This Row],[dbw]]/1000</f>
        <v>1275.8226380666879</v>
      </c>
      <c r="AJ3391" s="13">
        <f>BWscncns[[#This Row],[Torflow prgrssv alt vote]]/VLOOKUP(BWscncns[[#This Row],[class]],AltBWtotl,2,FALSE)*100</f>
        <v>2.5162628330961851E-2</v>
      </c>
      <c r="AK3391">
        <f>IF(D3391=E3391,1,0)</f>
        <v>1</v>
      </c>
    </row>
    <row r="3392" spans="1:37">
      <c r="A3392" s="1" t="s">
        <v>7172</v>
      </c>
      <c r="B3392" s="1" t="s">
        <v>7173</v>
      </c>
      <c r="C3392">
        <v>1260</v>
      </c>
      <c r="D3392">
        <v>1524987008</v>
      </c>
      <c r="E3392">
        <v>1524987008</v>
      </c>
      <c r="F3392" s="2">
        <v>-2.7394019811700001E-2</v>
      </c>
      <c r="G3392" s="2">
        <v>-2.7394019811700001E-2</v>
      </c>
      <c r="H3392">
        <v>1257191</v>
      </c>
      <c r="I3392" s="2">
        <v>8.1841422697300006E-2</v>
      </c>
      <c r="J3392" s="2">
        <v>0</v>
      </c>
      <c r="K3392">
        <v>5</v>
      </c>
      <c r="L3392" s="1" t="s">
        <v>11708</v>
      </c>
      <c r="M3392" s="1" t="s">
        <v>7173</v>
      </c>
      <c r="N3392">
        <v>0</v>
      </c>
      <c r="O3392">
        <v>0</v>
      </c>
      <c r="P3392">
        <v>1</v>
      </c>
      <c r="Q3392">
        <v>0</v>
      </c>
      <c r="R3392" s="19">
        <f>BWscncns[[#This Row],[C fx]]*4+BWscncns[[#This Row],[C fg]]*2+BWscncns[[#This Row],[C fm]]</f>
        <v>1</v>
      </c>
      <c r="S3392">
        <v>1390</v>
      </c>
      <c r="T3392">
        <v>1292601</v>
      </c>
      <c r="U3392" s="13">
        <v>1.0753509999999999</v>
      </c>
      <c r="V3392" s="13">
        <v>0.92992900000000001</v>
      </c>
      <c r="W3392">
        <v>2820</v>
      </c>
      <c r="X3392">
        <v>56</v>
      </c>
      <c r="Z3392" s="10">
        <f>IF($N3392&lt;&gt;0,constants!$L$2,IF($O3392&lt;&gt;0,constants!$M$2,IF($P3392&lt;&gt;0,constants!$N$2,0)))</f>
        <v>1117.99</v>
      </c>
      <c r="AA3392" s="10">
        <f>IF($N3392&lt;&gt;0,constants!$L$2,IF($O3392&lt;&gt;0,constants!$M$2,IF($P3392&lt;&gt;0,constants!$P$2,0)))</f>
        <v>4051.45</v>
      </c>
      <c r="AB3392" s="11">
        <f>constants!$O$2</f>
        <v>4861.32</v>
      </c>
      <c r="AC3392" s="11">
        <f>VLOOKUP(BWscncns[[#This Row],[scanner]],[0]!ScnrAvgBW,2,FALSE)/1000</f>
        <v>3794.4265750962772</v>
      </c>
      <c r="AD3392" s="8">
        <f>(1+$F3392)*Z3392</f>
        <v>1087.3637597907175</v>
      </c>
      <c r="AE3392" s="8">
        <f>(1+$F3392)*AA3392</f>
        <v>3940.4644984338879</v>
      </c>
      <c r="AF3392" s="8">
        <f>(1+$F3392)*AB3392</f>
        <v>4728.1489036089861</v>
      </c>
      <c r="AG3392" s="8">
        <f>(1+$F3392)*AC3392</f>
        <v>3690.4819783240491</v>
      </c>
      <c r="AH3392" s="8">
        <f>(1+$F3392)*$T3392/1000</f>
        <v>1257.1914625973768</v>
      </c>
      <c r="AI3392" s="8">
        <f>(1+BWscncns[[#This Row],[pid_error]]*K_p)*BWscncns[[#This Row],[dbw]]/1000</f>
        <v>1274.8962312986882</v>
      </c>
      <c r="AJ3392" s="13">
        <f>BWscncns[[#This Row],[Torflow prgrssv alt vote]]/VLOOKUP(BWscncns[[#This Row],[class]],AltBWtotl,2,FALSE)*100</f>
        <v>2.5144357116381598E-2</v>
      </c>
      <c r="AK3392">
        <f>IF(D3392=E3392,1,0)</f>
        <v>1</v>
      </c>
    </row>
    <row r="3393" spans="1:37">
      <c r="A3393" s="1" t="s">
        <v>5822</v>
      </c>
      <c r="B3393" s="1" t="s">
        <v>5823</v>
      </c>
      <c r="C3393">
        <v>1500</v>
      </c>
      <c r="D3393">
        <v>1525007036</v>
      </c>
      <c r="E3393">
        <v>1525007036</v>
      </c>
      <c r="F3393" s="2">
        <v>0.431544011018</v>
      </c>
      <c r="G3393" s="2">
        <v>0.431544011018</v>
      </c>
      <c r="H3393">
        <v>1501082</v>
      </c>
      <c r="I3393" s="2">
        <v>1.49235710625E-2</v>
      </c>
      <c r="J3393" s="2">
        <v>0.2</v>
      </c>
      <c r="K3393">
        <v>3</v>
      </c>
      <c r="L3393" s="1" t="s">
        <v>11600</v>
      </c>
      <c r="M3393" s="1" t="s">
        <v>5823</v>
      </c>
      <c r="N3393">
        <v>0</v>
      </c>
      <c r="O3393">
        <v>0</v>
      </c>
      <c r="P3393">
        <v>1</v>
      </c>
      <c r="Q3393">
        <v>0</v>
      </c>
      <c r="R3393" s="19">
        <f>BWscncns[[#This Row],[C fx]]*4+BWscncns[[#This Row],[C fg]]*2+BWscncns[[#This Row],[C fm]]</f>
        <v>1</v>
      </c>
      <c r="S3393">
        <v>1480</v>
      </c>
      <c r="T3393">
        <v>1048576</v>
      </c>
      <c r="U3393" s="13">
        <v>1.411438</v>
      </c>
      <c r="V3393" s="13">
        <v>0.70849700000000004</v>
      </c>
      <c r="W3393">
        <v>1631</v>
      </c>
      <c r="X3393">
        <v>32</v>
      </c>
      <c r="Z3393" s="10">
        <f>IF($N3393&lt;&gt;0,constants!$L$2,IF($O3393&lt;&gt;0,constants!$M$2,IF($P3393&lt;&gt;0,constants!$N$2,0)))</f>
        <v>1117.99</v>
      </c>
      <c r="AA3393" s="10">
        <f>IF($N3393&lt;&gt;0,constants!$L$2,IF($O3393&lt;&gt;0,constants!$M$2,IF($P3393&lt;&gt;0,constants!$P$2,0)))</f>
        <v>4051.45</v>
      </c>
      <c r="AB3393" s="11">
        <f>constants!$O$2</f>
        <v>4861.32</v>
      </c>
      <c r="AC3393" s="11">
        <f>VLOOKUP(BWscncns[[#This Row],[scanner]],[0]!ScnrAvgBW,2,FALSE)/1000</f>
        <v>6440.9193022088357</v>
      </c>
      <c r="AD3393" s="8">
        <f>(1+$F3393)*Z3393</f>
        <v>1600.4518888780137</v>
      </c>
      <c r="AE3393" s="8">
        <f>(1+$F3393)*AA3393</f>
        <v>5799.8289834388761</v>
      </c>
      <c r="AF3393" s="8">
        <f>(1+$F3393)*AB3393</f>
        <v>6959.1935316420231</v>
      </c>
      <c r="AG3393" s="8">
        <f>(1+$F3393)*AC3393</f>
        <v>9220.4594525272951</v>
      </c>
      <c r="AH3393" s="8">
        <f>(1+$F3393)*$T3393/1000</f>
        <v>1501.0826928972103</v>
      </c>
      <c r="AI3393" s="8">
        <f>(1+BWscncns[[#This Row],[pid_error]]*K_p)*BWscncns[[#This Row],[dbw]]/1000</f>
        <v>1274.8293464486053</v>
      </c>
      <c r="AJ3393" s="13">
        <f>BWscncns[[#This Row],[Torflow prgrssv alt vote]]/VLOOKUP(BWscncns[[#This Row],[class]],AltBWtotl,2,FALSE)*100</f>
        <v>2.5143037968583623E-2</v>
      </c>
      <c r="AK3393">
        <f>IF(D3393=E3393,1,0)</f>
        <v>1</v>
      </c>
    </row>
    <row r="3394" spans="1:37">
      <c r="A3394" s="1" t="s">
        <v>8595</v>
      </c>
      <c r="B3394" s="1" t="s">
        <v>49</v>
      </c>
      <c r="C3394">
        <v>1530</v>
      </c>
      <c r="D3394">
        <v>1524896664</v>
      </c>
      <c r="E3394">
        <v>1524896664</v>
      </c>
      <c r="F3394" s="2">
        <v>0.48966258550300001</v>
      </c>
      <c r="G3394" s="2">
        <v>0.48966258550300001</v>
      </c>
      <c r="H3394">
        <v>1525414</v>
      </c>
      <c r="I3394" s="2">
        <v>0.64693009881100005</v>
      </c>
      <c r="J3394" s="2">
        <v>0</v>
      </c>
      <c r="K3394">
        <v>2</v>
      </c>
      <c r="L3394" s="1" t="s">
        <v>11772</v>
      </c>
      <c r="M3394" s="1" t="s">
        <v>49</v>
      </c>
      <c r="N3394">
        <v>0</v>
      </c>
      <c r="O3394">
        <v>0</v>
      </c>
      <c r="P3394">
        <v>1</v>
      </c>
      <c r="Q3394">
        <v>0</v>
      </c>
      <c r="R3394" s="19">
        <f>BWscncns[[#This Row],[C fx]]*4+BWscncns[[#This Row],[C fg]]*2+BWscncns[[#This Row],[C fm]]</f>
        <v>1</v>
      </c>
      <c r="S3394">
        <v>1500</v>
      </c>
      <c r="T3394">
        <v>1024000</v>
      </c>
      <c r="U3394" s="13">
        <v>1.464844</v>
      </c>
      <c r="V3394" s="13">
        <v>0.68266700000000002</v>
      </c>
      <c r="W3394">
        <v>1494</v>
      </c>
      <c r="X3394">
        <v>29</v>
      </c>
      <c r="Z3394" s="10">
        <f>IF($N3394&lt;&gt;0,constants!$L$2,IF($O3394&lt;&gt;0,constants!$M$2,IF($P3394&lt;&gt;0,constants!$N$2,0)))</f>
        <v>1117.99</v>
      </c>
      <c r="AA3394" s="10">
        <f>IF($N3394&lt;&gt;0,constants!$L$2,IF($O3394&lt;&gt;0,constants!$M$2,IF($P3394&lt;&gt;0,constants!$P$2,0)))</f>
        <v>4051.45</v>
      </c>
      <c r="AB3394" s="11">
        <f>constants!$O$2</f>
        <v>4861.32</v>
      </c>
      <c r="AC3394" s="11">
        <f>VLOOKUP(BWscncns[[#This Row],[scanner]],[0]!ScnrAvgBW,2,FALSE)/1000</f>
        <v>8853.6095214723919</v>
      </c>
      <c r="AD3394" s="8">
        <f>(1+$F3394)*Z3394</f>
        <v>1665.427873966499</v>
      </c>
      <c r="AE3394" s="8">
        <f>(1+$F3394)*AA3394</f>
        <v>6035.2934820361288</v>
      </c>
      <c r="AF3394" s="8">
        <f>(1+$F3394)*AB3394</f>
        <v>7241.7265201574428</v>
      </c>
      <c r="AG3394" s="8">
        <f>(1+$F3394)*AC3394</f>
        <v>13188.890850790542</v>
      </c>
      <c r="AH3394" s="8">
        <f>(1+$F3394)*$T3394/1000</f>
        <v>1525.4144875550719</v>
      </c>
      <c r="AI3394" s="8">
        <f>(1+BWscncns[[#This Row],[pid_error]]*K_p)*BWscncns[[#This Row],[dbw]]/1000</f>
        <v>1274.707243777536</v>
      </c>
      <c r="AJ3394" s="13">
        <f>BWscncns[[#This Row],[Torflow prgrssv alt vote]]/VLOOKUP(BWscncns[[#This Row],[class]],AltBWtotl,2,FALSE)*100</f>
        <v>2.514062977794751E-2</v>
      </c>
      <c r="AK3394">
        <f>IF(D3394=E3394,1,0)</f>
        <v>1</v>
      </c>
    </row>
    <row r="3395" spans="1:37">
      <c r="A3395" s="1" t="s">
        <v>5302</v>
      </c>
      <c r="B3395" s="1" t="s">
        <v>5303</v>
      </c>
      <c r="C3395">
        <v>754</v>
      </c>
      <c r="D3395">
        <v>1524975801</v>
      </c>
      <c r="E3395">
        <v>1524975801</v>
      </c>
      <c r="F3395" s="2">
        <v>-0.57993721932999998</v>
      </c>
      <c r="G3395" s="2">
        <v>-0.57993721932999998</v>
      </c>
      <c r="H3395">
        <v>754042</v>
      </c>
      <c r="I3395" s="2">
        <v>2.07030566657E-2</v>
      </c>
      <c r="J3395" s="2">
        <v>0</v>
      </c>
      <c r="K3395">
        <v>7</v>
      </c>
      <c r="L3395" s="1" t="s">
        <v>11885</v>
      </c>
      <c r="M3395" s="1" t="s">
        <v>5303</v>
      </c>
      <c r="N3395">
        <v>0</v>
      </c>
      <c r="O3395">
        <v>0</v>
      </c>
      <c r="P3395">
        <v>1</v>
      </c>
      <c r="Q3395">
        <v>0</v>
      </c>
      <c r="R3395" s="19">
        <f>BWscncns[[#This Row],[C fx]]*4+BWscncns[[#This Row],[C fg]]*2+BWscncns[[#This Row],[C fm]]</f>
        <v>1</v>
      </c>
      <c r="S3395">
        <v>772</v>
      </c>
      <c r="T3395">
        <v>1795072</v>
      </c>
      <c r="U3395" s="13">
        <v>0.430066</v>
      </c>
      <c r="V3395" s="13">
        <v>2.3252229999999998</v>
      </c>
      <c r="W3395">
        <v>5070</v>
      </c>
      <c r="X3395">
        <v>101</v>
      </c>
      <c r="Z3395" s="10">
        <f>IF($N3395&lt;&gt;0,constants!$L$2,IF($O3395&lt;&gt;0,constants!$M$2,IF($P3395&lt;&gt;0,constants!$N$2,0)))</f>
        <v>1117.99</v>
      </c>
      <c r="AA3395" s="10">
        <f>IF($N3395&lt;&gt;0,constants!$L$2,IF($O3395&lt;&gt;0,constants!$M$2,IF($P3395&lt;&gt;0,constants!$P$2,0)))</f>
        <v>4051.45</v>
      </c>
      <c r="AB3395" s="11">
        <f>constants!$O$2</f>
        <v>4861.32</v>
      </c>
      <c r="AC3395" s="11">
        <f>VLOOKUP(BWscncns[[#This Row],[scanner]],[0]!ScnrAvgBW,2,FALSE)/1000</f>
        <v>885.64026081730776</v>
      </c>
      <c r="AD3395" s="8">
        <f>(1+$F3395)*Z3395</f>
        <v>469.6259881612533</v>
      </c>
      <c r="AE3395" s="8">
        <f>(1+$F3395)*AA3395</f>
        <v>1701.8633527454715</v>
      </c>
      <c r="AF3395" s="8">
        <f>(1+$F3395)*AB3395</f>
        <v>2042.0595969266844</v>
      </c>
      <c r="AG3395" s="8">
        <f>(1+$F3395)*AC3395</f>
        <v>372.02451063222236</v>
      </c>
      <c r="AH3395" s="8">
        <f>(1+$F3395)*$T3395/1000</f>
        <v>754.04293582285823</v>
      </c>
      <c r="AI3395" s="8">
        <f>(1+BWscncns[[#This Row],[pid_error]]*K_p)*BWscncns[[#This Row],[dbw]]/1000</f>
        <v>1274.5574679114291</v>
      </c>
      <c r="AJ3395" s="13">
        <f>BWscncns[[#This Row],[Torflow prgrssv alt vote]]/VLOOKUP(BWscncns[[#This Row],[class]],AltBWtotl,2,FALSE)*100</f>
        <v>2.5137675798029498E-2</v>
      </c>
      <c r="AK3395">
        <f>IF(D3395=E3395,1,0)</f>
        <v>1</v>
      </c>
    </row>
    <row r="3396" spans="1:37">
      <c r="A3396" s="1" t="s">
        <v>7600</v>
      </c>
      <c r="B3396" s="1" t="s">
        <v>7601</v>
      </c>
      <c r="C3396">
        <v>1200</v>
      </c>
      <c r="D3396">
        <v>1524969124</v>
      </c>
      <c r="E3396">
        <v>1524969124</v>
      </c>
      <c r="F3396" s="2">
        <v>-0.111351951303</v>
      </c>
      <c r="G3396" s="2">
        <v>-0.111351951303</v>
      </c>
      <c r="H3396">
        <v>1199347</v>
      </c>
      <c r="I3396" s="2">
        <v>6.5230619822600006E-2</v>
      </c>
      <c r="J3396" s="2">
        <v>0</v>
      </c>
      <c r="K3396">
        <v>6</v>
      </c>
      <c r="L3396" s="1" t="s">
        <v>11670</v>
      </c>
      <c r="M3396" s="1" t="s">
        <v>7601</v>
      </c>
      <c r="N3396">
        <v>0</v>
      </c>
      <c r="O3396">
        <v>0</v>
      </c>
      <c r="P3396">
        <v>1</v>
      </c>
      <c r="Q3396">
        <v>0</v>
      </c>
      <c r="R3396" s="19">
        <f>BWscncns[[#This Row],[C fx]]*4+BWscncns[[#This Row],[C fg]]*2+BWscncns[[#This Row],[C fm]]</f>
        <v>1</v>
      </c>
      <c r="S3396">
        <v>1030</v>
      </c>
      <c r="T3396">
        <v>1349632</v>
      </c>
      <c r="U3396" s="13">
        <v>0.76317100000000004</v>
      </c>
      <c r="V3396" s="13">
        <v>1.310322</v>
      </c>
      <c r="W3396">
        <v>4096</v>
      </c>
      <c r="X3396">
        <v>81</v>
      </c>
      <c r="Z3396" s="10">
        <f>IF($N3396&lt;&gt;0,constants!$L$2,IF($O3396&lt;&gt;0,constants!$M$2,IF($P3396&lt;&gt;0,constants!$N$2,0)))</f>
        <v>1117.99</v>
      </c>
      <c r="AA3396" s="10">
        <f>IF($N3396&lt;&gt;0,constants!$L$2,IF($O3396&lt;&gt;0,constants!$M$2,IF($P3396&lt;&gt;0,constants!$P$2,0)))</f>
        <v>4051.45</v>
      </c>
      <c r="AB3396" s="11">
        <f>constants!$O$2</f>
        <v>4861.32</v>
      </c>
      <c r="AC3396" s="11">
        <f>VLOOKUP(BWscncns[[#This Row],[scanner]],[0]!ScnrAvgBW,2,FALSE)/1000</f>
        <v>2386.3111194805197</v>
      </c>
      <c r="AD3396" s="8">
        <f>(1+$F3396)*Z3396</f>
        <v>993.49963196275905</v>
      </c>
      <c r="AE3396" s="8">
        <f>(1+$F3396)*AA3396</f>
        <v>3600.3131368934605</v>
      </c>
      <c r="AF3396" s="8">
        <f>(1+$F3396)*AB3396</f>
        <v>4320.0025320916993</v>
      </c>
      <c r="AG3396" s="8">
        <f>(1+$F3396)*AC3396</f>
        <v>2120.5907199103176</v>
      </c>
      <c r="AH3396" s="8">
        <f>(1+$F3396)*$T3396/1000</f>
        <v>1199.3478432590296</v>
      </c>
      <c r="AI3396" s="8">
        <f>(1+BWscncns[[#This Row],[pid_error]]*K_p)*BWscncns[[#This Row],[dbw]]/1000</f>
        <v>1274.4899216295148</v>
      </c>
      <c r="AJ3396" s="13">
        <f>BWscncns[[#This Row],[Torflow prgrssv alt vote]]/VLOOKUP(BWscncns[[#This Row],[class]],AltBWtotl,2,FALSE)*100</f>
        <v>2.513634360503007E-2</v>
      </c>
      <c r="AK3396">
        <f>IF(D3396=E3396,1,0)</f>
        <v>1</v>
      </c>
    </row>
    <row r="3397" spans="1:37">
      <c r="A3397" s="1" t="s">
        <v>5193</v>
      </c>
      <c r="B3397" s="1" t="s">
        <v>5194</v>
      </c>
      <c r="C3397">
        <v>1630</v>
      </c>
      <c r="D3397">
        <v>1525009194</v>
      </c>
      <c r="E3397">
        <v>1525009194</v>
      </c>
      <c r="F3397" s="2">
        <v>0.76459575506300004</v>
      </c>
      <c r="G3397" s="2">
        <v>0.76459575506300004</v>
      </c>
      <c r="H3397">
        <v>1626251</v>
      </c>
      <c r="I3397" s="2">
        <v>-6.11025643444E-2</v>
      </c>
      <c r="J3397" s="2">
        <v>0</v>
      </c>
      <c r="K3397">
        <v>2</v>
      </c>
      <c r="L3397" s="1" t="s">
        <v>11570</v>
      </c>
      <c r="M3397" s="1" t="s">
        <v>5194</v>
      </c>
      <c r="N3397">
        <v>1</v>
      </c>
      <c r="O3397">
        <v>0</v>
      </c>
      <c r="P3397">
        <v>0</v>
      </c>
      <c r="Q3397">
        <v>0</v>
      </c>
      <c r="R3397" s="19">
        <f>BWscncns[[#This Row],[C fx]]*4+BWscncns[[#This Row],[C fg]]*2+BWscncns[[#This Row],[C fm]]</f>
        <v>4</v>
      </c>
      <c r="S3397">
        <v>1380</v>
      </c>
      <c r="T3397">
        <v>921600</v>
      </c>
      <c r="U3397" s="13">
        <v>1.4973959999999999</v>
      </c>
      <c r="V3397" s="13">
        <v>0.66782600000000003</v>
      </c>
      <c r="W3397">
        <v>1378</v>
      </c>
      <c r="X3397">
        <v>27</v>
      </c>
      <c r="Z3397" s="10">
        <f>IF($N3397&lt;&gt;0,constants!$L$2,IF($O3397&lt;&gt;0,constants!$M$2,IF($P3397&lt;&gt;0,constants!$N$2,0)))</f>
        <v>10125.48</v>
      </c>
      <c r="AA3397" s="10">
        <f>IF($N3397&lt;&gt;0,constants!$L$2,IF($O3397&lt;&gt;0,constants!$M$2,IF($P3397&lt;&gt;0,constants!$P$2,0)))</f>
        <v>10125.48</v>
      </c>
      <c r="AB3397" s="11">
        <f>constants!$O$2</f>
        <v>4861.32</v>
      </c>
      <c r="AC3397" s="11">
        <f>VLOOKUP(BWscncns[[#This Row],[scanner]],[0]!ScnrAvgBW,2,FALSE)/1000</f>
        <v>8853.6095214723919</v>
      </c>
      <c r="AD3397" s="8">
        <f>(1+$F3397)*Z3397</f>
        <v>17867.379025975304</v>
      </c>
      <c r="AE3397" s="8">
        <f>(1+$F3397)*AA3397</f>
        <v>17867.379025975304</v>
      </c>
      <c r="AF3397" s="8">
        <f>(1+$F3397)*AB3397</f>
        <v>8578.264636002863</v>
      </c>
      <c r="AG3397" s="8">
        <f>(1+$F3397)*AC3397</f>
        <v>15623.041778575542</v>
      </c>
      <c r="AH3397" s="8">
        <f>(1+$F3397)*$T3397/1000</f>
        <v>1626.2514478660607</v>
      </c>
      <c r="AI3397" s="8">
        <f>(1+BWscncns[[#This Row],[pid_error]]*K_p)*BWscncns[[#This Row],[dbw]]/1000</f>
        <v>1273.9257239330304</v>
      </c>
      <c r="AJ3397" s="13">
        <f>BWscncns[[#This Row],[Torflow prgrssv alt vote]]/VLOOKUP(BWscncns[[#This Row],[class]],AltBWtotl,2,FALSE)*100</f>
        <v>1.0918491497795852E-2</v>
      </c>
      <c r="AK3397">
        <f>IF(D3397=E3397,1,0)</f>
        <v>1</v>
      </c>
    </row>
    <row r="3398" spans="1:37">
      <c r="A3398" s="1" t="s">
        <v>4067</v>
      </c>
      <c r="B3398" s="1" t="s">
        <v>49</v>
      </c>
      <c r="C3398">
        <v>1520</v>
      </c>
      <c r="D3398">
        <v>1525004091</v>
      </c>
      <c r="E3398">
        <v>1525004091</v>
      </c>
      <c r="F3398" s="2">
        <v>0.48593225024499997</v>
      </c>
      <c r="G3398" s="2">
        <v>0.48593225024499997</v>
      </c>
      <c r="H3398">
        <v>1521594</v>
      </c>
      <c r="I3398" s="2">
        <v>-0.10393042850500001</v>
      </c>
      <c r="J3398" s="2">
        <v>0</v>
      </c>
      <c r="K3398">
        <v>4</v>
      </c>
      <c r="L3398" s="1" t="s">
        <v>11647</v>
      </c>
      <c r="M3398" s="1" t="s">
        <v>49</v>
      </c>
      <c r="N3398">
        <v>0</v>
      </c>
      <c r="O3398">
        <v>0</v>
      </c>
      <c r="P3398">
        <v>1</v>
      </c>
      <c r="Q3398">
        <v>0</v>
      </c>
      <c r="R3398" s="19">
        <f>BWscncns[[#This Row],[C fx]]*4+BWscncns[[#This Row],[C fg]]*2+BWscncns[[#This Row],[C fm]]</f>
        <v>1</v>
      </c>
      <c r="S3398">
        <v>1140</v>
      </c>
      <c r="T3398">
        <v>1024000</v>
      </c>
      <c r="U3398" s="13">
        <v>1.113281</v>
      </c>
      <c r="V3398" s="13">
        <v>0.89824599999999999</v>
      </c>
      <c r="W3398">
        <v>2630</v>
      </c>
      <c r="X3398">
        <v>52</v>
      </c>
      <c r="Z3398" s="10">
        <f>IF($N3398&lt;&gt;0,constants!$L$2,IF($O3398&lt;&gt;0,constants!$M$2,IF($P3398&lt;&gt;0,constants!$N$2,0)))</f>
        <v>1117.99</v>
      </c>
      <c r="AA3398" s="10">
        <f>IF($N3398&lt;&gt;0,constants!$L$2,IF($O3398&lt;&gt;0,constants!$M$2,IF($P3398&lt;&gt;0,constants!$P$2,0)))</f>
        <v>4051.45</v>
      </c>
      <c r="AB3398" s="11">
        <f>constants!$O$2</f>
        <v>4861.32</v>
      </c>
      <c r="AC3398" s="11">
        <f>VLOOKUP(BWscncns[[#This Row],[scanner]],[0]!ScnrAvgBW,2,FALSE)/1000</f>
        <v>4819.491751072962</v>
      </c>
      <c r="AD3398" s="8">
        <f>(1+$F3398)*Z3398</f>
        <v>1661.2573964514074</v>
      </c>
      <c r="AE3398" s="8">
        <f>(1+$F3398)*AA3398</f>
        <v>6020.1802152551045</v>
      </c>
      <c r="AF3398" s="8">
        <f>(1+$F3398)*AB3398</f>
        <v>7223.5921667610219</v>
      </c>
      <c r="AG3398" s="8">
        <f>(1+$F3398)*AC3398</f>
        <v>7161.4382227090609</v>
      </c>
      <c r="AH3398" s="8">
        <f>(1+$F3398)*$T3398/1000</f>
        <v>1521.5946242508801</v>
      </c>
      <c r="AI3398" s="8">
        <f>(1+BWscncns[[#This Row],[pid_error]]*K_p)*BWscncns[[#This Row],[dbw]]/1000</f>
        <v>1272.7973121254399</v>
      </c>
      <c r="AJ3398" s="13">
        <f>BWscncns[[#This Row],[Torflow prgrssv alt vote]]/VLOOKUP(BWscncns[[#This Row],[class]],AltBWtotl,2,FALSE)*100</f>
        <v>2.5102960827056299E-2</v>
      </c>
      <c r="AK3398">
        <f>IF(D3398=E3398,1,0)</f>
        <v>1</v>
      </c>
    </row>
    <row r="3399" spans="1:37">
      <c r="A3399" s="1" t="s">
        <v>8268</v>
      </c>
      <c r="B3399" s="1" t="s">
        <v>8269</v>
      </c>
      <c r="C3399">
        <v>1500</v>
      </c>
      <c r="D3399">
        <v>1525004637</v>
      </c>
      <c r="E3399">
        <v>1525004637</v>
      </c>
      <c r="F3399" s="2">
        <v>0.42765650967300001</v>
      </c>
      <c r="G3399" s="2">
        <v>0.42765650967300001</v>
      </c>
      <c r="H3399">
        <v>1497006</v>
      </c>
      <c r="I3399" s="2">
        <v>-0.443613816597</v>
      </c>
      <c r="J3399" s="2">
        <v>0</v>
      </c>
      <c r="K3399">
        <v>3</v>
      </c>
      <c r="L3399" s="1" t="s">
        <v>11589</v>
      </c>
      <c r="M3399" s="1" t="s">
        <v>8269</v>
      </c>
      <c r="N3399">
        <v>0</v>
      </c>
      <c r="O3399">
        <v>0</v>
      </c>
      <c r="P3399">
        <v>1</v>
      </c>
      <c r="Q3399">
        <v>0</v>
      </c>
      <c r="R3399" s="19">
        <f>BWscncns[[#This Row],[C fx]]*4+BWscncns[[#This Row],[C fg]]*2+BWscncns[[#This Row],[C fm]]</f>
        <v>1</v>
      </c>
      <c r="S3399">
        <v>1470</v>
      </c>
      <c r="T3399">
        <v>1048576</v>
      </c>
      <c r="U3399" s="13">
        <v>1.4019010000000001</v>
      </c>
      <c r="V3399" s="13">
        <v>0.71331699999999998</v>
      </c>
      <c r="W3399">
        <v>1658</v>
      </c>
      <c r="X3399">
        <v>33</v>
      </c>
      <c r="Z3399" s="10">
        <f>IF($N3399&lt;&gt;0,constants!$L$2,IF($O3399&lt;&gt;0,constants!$M$2,IF($P3399&lt;&gt;0,constants!$N$2,0)))</f>
        <v>1117.99</v>
      </c>
      <c r="AA3399" s="10">
        <f>IF($N3399&lt;&gt;0,constants!$L$2,IF($O3399&lt;&gt;0,constants!$M$2,IF($P3399&lt;&gt;0,constants!$P$2,0)))</f>
        <v>4051.45</v>
      </c>
      <c r="AB3399" s="11">
        <f>constants!$O$2</f>
        <v>4861.32</v>
      </c>
      <c r="AC3399" s="11">
        <f>VLOOKUP(BWscncns[[#This Row],[scanner]],[0]!ScnrAvgBW,2,FALSE)/1000</f>
        <v>6440.9193022088357</v>
      </c>
      <c r="AD3399" s="8">
        <f>(1+$F3399)*Z3399</f>
        <v>1596.1057012493175</v>
      </c>
      <c r="AE3399" s="8">
        <f>(1+$F3399)*AA3399</f>
        <v>5784.0789661146755</v>
      </c>
      <c r="AF3399" s="8">
        <f>(1+$F3399)*AB3399</f>
        <v>6940.2951436035482</v>
      </c>
      <c r="AG3399" s="8">
        <f>(1+$F3399)*AC3399</f>
        <v>9195.4203700769212</v>
      </c>
      <c r="AH3399" s="8">
        <f>(1+$F3399)*$T3399/1000</f>
        <v>1497.0063522868757</v>
      </c>
      <c r="AI3399" s="8">
        <f>(1+BWscncns[[#This Row],[pid_error]]*K_p)*BWscncns[[#This Row],[dbw]]/1000</f>
        <v>1272.791176143438</v>
      </c>
      <c r="AJ3399" s="13">
        <f>BWscncns[[#This Row],[Torflow prgrssv alt vote]]/VLOOKUP(BWscncns[[#This Row],[class]],AltBWtotl,2,FALSE)*100</f>
        <v>2.5102839809110739E-2</v>
      </c>
      <c r="AK3399">
        <f>IF(D3399=E3399,1,0)</f>
        <v>1</v>
      </c>
    </row>
    <row r="3400" spans="1:37">
      <c r="A3400" s="1" t="s">
        <v>7969</v>
      </c>
      <c r="B3400" s="1" t="s">
        <v>7970</v>
      </c>
      <c r="C3400">
        <v>1230</v>
      </c>
      <c r="D3400">
        <v>1524936657</v>
      </c>
      <c r="E3400">
        <v>1524936657</v>
      </c>
      <c r="F3400" s="2">
        <v>-5.8758834699500002E-2</v>
      </c>
      <c r="G3400" s="2">
        <v>-5.8758834699500002E-2</v>
      </c>
      <c r="H3400">
        <v>1233703</v>
      </c>
      <c r="I3400" s="2">
        <v>0</v>
      </c>
      <c r="J3400" s="2">
        <v>0</v>
      </c>
      <c r="K3400">
        <v>9</v>
      </c>
      <c r="L3400" s="1" t="s">
        <v>11940</v>
      </c>
      <c r="M3400" s="1" t="s">
        <v>7970</v>
      </c>
      <c r="N3400">
        <v>0</v>
      </c>
      <c r="O3400">
        <v>0</v>
      </c>
      <c r="P3400">
        <v>1</v>
      </c>
      <c r="Q3400">
        <v>0</v>
      </c>
      <c r="R3400" s="19">
        <f>BWscncns[[#This Row],[C fx]]*4+BWscncns[[#This Row],[C fg]]*2+BWscncns[[#This Row],[C fm]]</f>
        <v>1</v>
      </c>
      <c r="S3400">
        <v>1410</v>
      </c>
      <c r="T3400">
        <v>1310720</v>
      </c>
      <c r="U3400" s="13">
        <v>1.075745</v>
      </c>
      <c r="V3400" s="13">
        <v>0.929589</v>
      </c>
      <c r="W3400">
        <v>2811</v>
      </c>
      <c r="X3400">
        <v>56</v>
      </c>
      <c r="Z3400" s="10">
        <f>IF($N3400&lt;&gt;0,constants!$L$2,IF($O3400&lt;&gt;0,constants!$M$2,IF($P3400&lt;&gt;0,constants!$N$2,0)))</f>
        <v>1117.99</v>
      </c>
      <c r="AA3400" s="10">
        <f>IF($N3400&lt;&gt;0,constants!$L$2,IF($O3400&lt;&gt;0,constants!$M$2,IF($P3400&lt;&gt;0,constants!$P$2,0)))</f>
        <v>4051.45</v>
      </c>
      <c r="AB3400" s="11">
        <f>constants!$O$2</f>
        <v>4861.32</v>
      </c>
      <c r="AC3400" s="11">
        <f>VLOOKUP(BWscncns[[#This Row],[scanner]],[0]!ScnrAvgBW,2,FALSE)/1000</f>
        <v>504.85700000000003</v>
      </c>
      <c r="AD3400" s="8">
        <f>(1+$F3400)*Z3400</f>
        <v>1052.2982103943059</v>
      </c>
      <c r="AE3400" s="8">
        <f>(1+$F3400)*AA3400</f>
        <v>3813.3915191567103</v>
      </c>
      <c r="AF3400" s="8">
        <f>(1+$F3400)*AB3400</f>
        <v>4575.674501698626</v>
      </c>
      <c r="AG3400" s="8">
        <f>(1+$F3400)*AC3400</f>
        <v>475.19219099011451</v>
      </c>
      <c r="AH3400" s="8">
        <f>(1+$F3400)*$T3400/1000</f>
        <v>1233.7036201826713</v>
      </c>
      <c r="AI3400" s="8">
        <f>(1+BWscncns[[#This Row],[pid_error]]*K_p)*BWscncns[[#This Row],[dbw]]/1000</f>
        <v>1272.2118100913356</v>
      </c>
      <c r="AJ3400" s="13">
        <f>BWscncns[[#This Row],[Torflow prgrssv alt vote]]/VLOOKUP(BWscncns[[#This Row],[class]],AltBWtotl,2,FALSE)*100</f>
        <v>2.5091413163900299E-2</v>
      </c>
      <c r="AK3400">
        <f>IF(D3400=E3400,1,0)</f>
        <v>1</v>
      </c>
    </row>
    <row r="3401" spans="1:37">
      <c r="A3401" s="1" t="s">
        <v>4212</v>
      </c>
      <c r="B3401" s="1" t="s">
        <v>49</v>
      </c>
      <c r="C3401">
        <v>1520</v>
      </c>
      <c r="D3401">
        <v>1524962688</v>
      </c>
      <c r="E3401">
        <v>1524962688</v>
      </c>
      <c r="F3401" s="2">
        <v>0.48422159273900001</v>
      </c>
      <c r="G3401" s="2">
        <v>0.48422159273900001</v>
      </c>
      <c r="H3401">
        <v>1519842</v>
      </c>
      <c r="I3401" s="2">
        <v>5.9355834469299998E-2</v>
      </c>
      <c r="J3401" s="2">
        <v>0</v>
      </c>
      <c r="K3401">
        <v>3</v>
      </c>
      <c r="L3401" s="1" t="s">
        <v>11592</v>
      </c>
      <c r="M3401" s="1" t="s">
        <v>49</v>
      </c>
      <c r="N3401">
        <v>0</v>
      </c>
      <c r="O3401">
        <v>0</v>
      </c>
      <c r="P3401">
        <v>1</v>
      </c>
      <c r="Q3401">
        <v>0</v>
      </c>
      <c r="R3401" s="19">
        <f>BWscncns[[#This Row],[C fx]]*4+BWscncns[[#This Row],[C fg]]*2+BWscncns[[#This Row],[C fm]]</f>
        <v>1</v>
      </c>
      <c r="S3401">
        <v>1520</v>
      </c>
      <c r="T3401">
        <v>1024000</v>
      </c>
      <c r="U3401" s="13">
        <v>1.484375</v>
      </c>
      <c r="V3401" s="13">
        <v>0.67368399999999995</v>
      </c>
      <c r="W3401">
        <v>1428</v>
      </c>
      <c r="X3401">
        <v>28</v>
      </c>
      <c r="Z3401" s="10">
        <f>IF($N3401&lt;&gt;0,constants!$L$2,IF($O3401&lt;&gt;0,constants!$M$2,IF($P3401&lt;&gt;0,constants!$N$2,0)))</f>
        <v>1117.99</v>
      </c>
      <c r="AA3401" s="10">
        <f>IF($N3401&lt;&gt;0,constants!$L$2,IF($O3401&lt;&gt;0,constants!$M$2,IF($P3401&lt;&gt;0,constants!$P$2,0)))</f>
        <v>4051.45</v>
      </c>
      <c r="AB3401" s="11">
        <f>constants!$O$2</f>
        <v>4861.32</v>
      </c>
      <c r="AC3401" s="11">
        <f>VLOOKUP(BWscncns[[#This Row],[scanner]],[0]!ScnrAvgBW,2,FALSE)/1000</f>
        <v>6440.9193022088357</v>
      </c>
      <c r="AD3401" s="8">
        <f>(1+$F3401)*Z3401</f>
        <v>1659.3448984662746</v>
      </c>
      <c r="AE3401" s="8">
        <f>(1+$F3401)*AA3401</f>
        <v>6013.2495719024209</v>
      </c>
      <c r="AF3401" s="8">
        <f>(1+$F3401)*AB3401</f>
        <v>7215.2761132139549</v>
      </c>
      <c r="AG3401" s="8">
        <f>(1+$F3401)*AC3401</f>
        <v>9559.7515054277665</v>
      </c>
      <c r="AH3401" s="8">
        <f>(1+$F3401)*$T3401/1000</f>
        <v>1519.8429109647359</v>
      </c>
      <c r="AI3401" s="8">
        <f>(1+BWscncns[[#This Row],[pid_error]]*K_p)*BWscncns[[#This Row],[dbw]]/1000</f>
        <v>1271.9214554823679</v>
      </c>
      <c r="AJ3401" s="13">
        <f>BWscncns[[#This Row],[Torflow prgrssv alt vote]]/VLOOKUP(BWscncns[[#This Row],[class]],AltBWtotl,2,FALSE)*100</f>
        <v>2.5085686595887127E-2</v>
      </c>
      <c r="AK3401">
        <f>IF(D3401=E3401,1,0)</f>
        <v>1</v>
      </c>
    </row>
    <row r="3402" spans="1:37">
      <c r="A3402" s="1" t="s">
        <v>4115</v>
      </c>
      <c r="B3402" s="1" t="s">
        <v>4116</v>
      </c>
      <c r="C3402">
        <v>1520</v>
      </c>
      <c r="D3402">
        <v>1524980359</v>
      </c>
      <c r="E3402">
        <v>1524980359</v>
      </c>
      <c r="F3402" s="2">
        <v>0.48354124528199999</v>
      </c>
      <c r="G3402" s="2">
        <v>0.48354124528199999</v>
      </c>
      <c r="H3402">
        <v>1519146</v>
      </c>
      <c r="I3402" s="2">
        <v>0.153796945997</v>
      </c>
      <c r="J3402" s="2">
        <v>0</v>
      </c>
      <c r="K3402">
        <v>3</v>
      </c>
      <c r="L3402" s="1" t="s">
        <v>11665</v>
      </c>
      <c r="M3402" s="1" t="s">
        <v>4116</v>
      </c>
      <c r="N3402">
        <v>0</v>
      </c>
      <c r="O3402">
        <v>0</v>
      </c>
      <c r="P3402">
        <v>1</v>
      </c>
      <c r="Q3402">
        <v>0</v>
      </c>
      <c r="R3402" s="19">
        <f>BWscncns[[#This Row],[C fx]]*4+BWscncns[[#This Row],[C fg]]*2+BWscncns[[#This Row],[C fm]]</f>
        <v>1</v>
      </c>
      <c r="S3402">
        <v>1060</v>
      </c>
      <c r="T3402">
        <v>1024000</v>
      </c>
      <c r="U3402" s="13">
        <v>1.035156</v>
      </c>
      <c r="V3402" s="13">
        <v>0.96603799999999995</v>
      </c>
      <c r="W3402">
        <v>3072</v>
      </c>
      <c r="X3402">
        <v>61</v>
      </c>
      <c r="Z3402" s="10">
        <f>IF($N3402&lt;&gt;0,constants!$L$2,IF($O3402&lt;&gt;0,constants!$M$2,IF($P3402&lt;&gt;0,constants!$N$2,0)))</f>
        <v>1117.99</v>
      </c>
      <c r="AA3402" s="10">
        <f>IF($N3402&lt;&gt;0,constants!$L$2,IF($O3402&lt;&gt;0,constants!$M$2,IF($P3402&lt;&gt;0,constants!$P$2,0)))</f>
        <v>4051.45</v>
      </c>
      <c r="AB3402" s="11">
        <f>constants!$O$2</f>
        <v>4861.32</v>
      </c>
      <c r="AC3402" s="11">
        <f>VLOOKUP(BWscncns[[#This Row],[scanner]],[0]!ScnrAvgBW,2,FALSE)/1000</f>
        <v>6440.9193022088357</v>
      </c>
      <c r="AD3402" s="8">
        <f>(1+$F3402)*Z3402</f>
        <v>1658.5842768128232</v>
      </c>
      <c r="AE3402" s="8">
        <f>(1+$F3402)*AA3402</f>
        <v>6010.4931781977584</v>
      </c>
      <c r="AF3402" s="8">
        <f>(1+$F3402)*AB3402</f>
        <v>7211.968726514292</v>
      </c>
      <c r="AG3402" s="8">
        <f>(1+$F3402)*AC3402</f>
        <v>9555.3694423597663</v>
      </c>
      <c r="AH3402" s="8">
        <f>(1+$F3402)*$T3402/1000</f>
        <v>1519.146235168768</v>
      </c>
      <c r="AI3402" s="8">
        <f>(1+BWscncns[[#This Row],[pid_error]]*K_p)*BWscncns[[#This Row],[dbw]]/1000</f>
        <v>1271.5731175843839</v>
      </c>
      <c r="AJ3402" s="13">
        <f>BWscncns[[#This Row],[Torflow prgrssv alt vote]]/VLOOKUP(BWscncns[[#This Row],[class]],AltBWtotl,2,FALSE)*100</f>
        <v>2.5078816442623629E-2</v>
      </c>
      <c r="AK3402">
        <f>IF(D3402=E3402,1,0)</f>
        <v>1</v>
      </c>
    </row>
    <row r="3403" spans="1:37">
      <c r="A3403" s="1" t="s">
        <v>3251</v>
      </c>
      <c r="B3403" s="1" t="s">
        <v>3252</v>
      </c>
      <c r="C3403">
        <v>1520</v>
      </c>
      <c r="D3403">
        <v>1524995972</v>
      </c>
      <c r="E3403">
        <v>1524995972</v>
      </c>
      <c r="F3403" s="2">
        <v>0.482450330639</v>
      </c>
      <c r="G3403" s="2">
        <v>0.482450330639</v>
      </c>
      <c r="H3403">
        <v>1518029</v>
      </c>
      <c r="I3403" s="2">
        <v>-0.24119553592000001</v>
      </c>
      <c r="J3403" s="2">
        <v>0</v>
      </c>
      <c r="K3403">
        <v>2</v>
      </c>
      <c r="L3403" s="1" t="s">
        <v>11543</v>
      </c>
      <c r="M3403" s="1" t="s">
        <v>3252</v>
      </c>
      <c r="N3403">
        <v>0</v>
      </c>
      <c r="O3403">
        <v>0</v>
      </c>
      <c r="P3403">
        <v>1</v>
      </c>
      <c r="Q3403">
        <v>0</v>
      </c>
      <c r="R3403" s="19">
        <f>BWscncns[[#This Row],[C fx]]*4+BWscncns[[#This Row],[C fg]]*2+BWscncns[[#This Row],[C fm]]</f>
        <v>1</v>
      </c>
      <c r="S3403">
        <v>1520</v>
      </c>
      <c r="T3403">
        <v>1024000</v>
      </c>
      <c r="U3403" s="13">
        <v>1.484375</v>
      </c>
      <c r="V3403" s="13">
        <v>0.67368399999999995</v>
      </c>
      <c r="W3403">
        <v>1425</v>
      </c>
      <c r="X3403">
        <v>28</v>
      </c>
      <c r="Z3403" s="10">
        <f>IF($N3403&lt;&gt;0,constants!$L$2,IF($O3403&lt;&gt;0,constants!$M$2,IF($P3403&lt;&gt;0,constants!$N$2,0)))</f>
        <v>1117.99</v>
      </c>
      <c r="AA3403" s="10">
        <f>IF($N3403&lt;&gt;0,constants!$L$2,IF($O3403&lt;&gt;0,constants!$M$2,IF($P3403&lt;&gt;0,constants!$P$2,0)))</f>
        <v>4051.45</v>
      </c>
      <c r="AB3403" s="11">
        <f>constants!$O$2</f>
        <v>4861.32</v>
      </c>
      <c r="AC3403" s="11">
        <f>VLOOKUP(BWscncns[[#This Row],[scanner]],[0]!ScnrAvgBW,2,FALSE)/1000</f>
        <v>8853.6095214723919</v>
      </c>
      <c r="AD3403" s="8">
        <f>(1+$F3403)*Z3403</f>
        <v>1657.3646451510956</v>
      </c>
      <c r="AE3403" s="8">
        <f>(1+$F3403)*AA3403</f>
        <v>6006.0733920673765</v>
      </c>
      <c r="AF3403" s="8">
        <f>(1+$F3403)*AB3403</f>
        <v>7206.6654413419828</v>
      </c>
      <c r="AG3403" s="8">
        <f>(1+$F3403)*AC3403</f>
        <v>13125.036362455347</v>
      </c>
      <c r="AH3403" s="8">
        <f>(1+$F3403)*$T3403/1000</f>
        <v>1518.029138574336</v>
      </c>
      <c r="AI3403" s="8">
        <f>(1+BWscncns[[#This Row],[pid_error]]*K_p)*BWscncns[[#This Row],[dbw]]/1000</f>
        <v>1271.0145692871679</v>
      </c>
      <c r="AJ3403" s="13">
        <f>BWscncns[[#This Row],[Torflow prgrssv alt vote]]/VLOOKUP(BWscncns[[#This Row],[class]],AltBWtotl,2,FALSE)*100</f>
        <v>2.5067800379114179E-2</v>
      </c>
      <c r="AK3403">
        <f>IF(D3403=E3403,1,0)</f>
        <v>1</v>
      </c>
    </row>
    <row r="3404" spans="1:37">
      <c r="A3404" s="1" t="s">
        <v>3755</v>
      </c>
      <c r="B3404" s="1" t="s">
        <v>3756</v>
      </c>
      <c r="C3404">
        <v>1520</v>
      </c>
      <c r="D3404">
        <v>1525003565</v>
      </c>
      <c r="E3404">
        <v>1525003565</v>
      </c>
      <c r="F3404" s="2">
        <v>0.482402605097</v>
      </c>
      <c r="G3404" s="2">
        <v>0.482402605097</v>
      </c>
      <c r="H3404">
        <v>1517980</v>
      </c>
      <c r="I3404" s="2">
        <v>-0.22857795213900001</v>
      </c>
      <c r="J3404" s="2">
        <v>0</v>
      </c>
      <c r="K3404">
        <v>3</v>
      </c>
      <c r="L3404" s="1" t="s">
        <v>11586</v>
      </c>
      <c r="M3404" s="1" t="s">
        <v>3756</v>
      </c>
      <c r="N3404">
        <v>0</v>
      </c>
      <c r="O3404">
        <v>0</v>
      </c>
      <c r="P3404">
        <v>1</v>
      </c>
      <c r="Q3404">
        <v>0</v>
      </c>
      <c r="R3404" s="19">
        <f>BWscncns[[#This Row],[C fx]]*4+BWscncns[[#This Row],[C fg]]*2+BWscncns[[#This Row],[C fm]]</f>
        <v>1</v>
      </c>
      <c r="S3404">
        <v>921</v>
      </c>
      <c r="T3404">
        <v>1024000</v>
      </c>
      <c r="U3404" s="13">
        <v>0.89941400000000005</v>
      </c>
      <c r="V3404" s="13">
        <v>1.1118349999999999</v>
      </c>
      <c r="W3404">
        <v>3705</v>
      </c>
      <c r="X3404">
        <v>74</v>
      </c>
      <c r="Z3404" s="10">
        <f>IF($N3404&lt;&gt;0,constants!$L$2,IF($O3404&lt;&gt;0,constants!$M$2,IF($P3404&lt;&gt;0,constants!$N$2,0)))</f>
        <v>1117.99</v>
      </c>
      <c r="AA3404" s="10">
        <f>IF($N3404&lt;&gt;0,constants!$L$2,IF($O3404&lt;&gt;0,constants!$M$2,IF($P3404&lt;&gt;0,constants!$P$2,0)))</f>
        <v>4051.45</v>
      </c>
      <c r="AB3404" s="11">
        <f>constants!$O$2</f>
        <v>4861.32</v>
      </c>
      <c r="AC3404" s="11">
        <f>VLOOKUP(BWscncns[[#This Row],[scanner]],[0]!ScnrAvgBW,2,FALSE)/1000</f>
        <v>6440.9193022088357</v>
      </c>
      <c r="AD3404" s="8">
        <f>(1+$F3404)*Z3404</f>
        <v>1657.3112884723951</v>
      </c>
      <c r="AE3404" s="8">
        <f>(1+$F3404)*AA3404</f>
        <v>6005.8800344202409</v>
      </c>
      <c r="AF3404" s="8">
        <f>(1+$F3404)*AB3404</f>
        <v>7206.4334322101477</v>
      </c>
      <c r="AG3404" s="8">
        <f>(1+$F3404)*AC3404</f>
        <v>9548.0355528139298</v>
      </c>
      <c r="AH3404" s="8">
        <f>(1+$F3404)*$T3404/1000</f>
        <v>1517.9802676193281</v>
      </c>
      <c r="AI3404" s="8">
        <f>(1+BWscncns[[#This Row],[pid_error]]*K_p)*BWscncns[[#This Row],[dbw]]/1000</f>
        <v>1270.990133809664</v>
      </c>
      <c r="AJ3404" s="13">
        <f>BWscncns[[#This Row],[Torflow prgrssv alt vote]]/VLOOKUP(BWscncns[[#This Row],[class]],AltBWtotl,2,FALSE)*100</f>
        <v>2.5067318446265384E-2</v>
      </c>
      <c r="AK3404">
        <f>IF(D3404=E3404,1,0)</f>
        <v>1</v>
      </c>
    </row>
    <row r="3405" spans="1:37">
      <c r="A3405" s="1" t="s">
        <v>6143</v>
      </c>
      <c r="B3405" s="1" t="s">
        <v>49</v>
      </c>
      <c r="C3405">
        <v>1520</v>
      </c>
      <c r="D3405">
        <v>1525007282</v>
      </c>
      <c r="E3405">
        <v>1525007282</v>
      </c>
      <c r="F3405" s="2">
        <v>0.48165768511000001</v>
      </c>
      <c r="G3405" s="2">
        <v>0.48165768511000001</v>
      </c>
      <c r="H3405">
        <v>1517217</v>
      </c>
      <c r="I3405" s="2">
        <v>-0.11837787729300001</v>
      </c>
      <c r="J3405" s="2">
        <v>0</v>
      </c>
      <c r="K3405">
        <v>3</v>
      </c>
      <c r="L3405" s="1" t="s">
        <v>11605</v>
      </c>
      <c r="M3405" s="1" t="s">
        <v>49</v>
      </c>
      <c r="N3405">
        <v>0</v>
      </c>
      <c r="O3405">
        <v>0</v>
      </c>
      <c r="P3405">
        <v>1</v>
      </c>
      <c r="Q3405">
        <v>0</v>
      </c>
      <c r="R3405" s="19">
        <f>BWscncns[[#This Row],[C fx]]*4+BWscncns[[#This Row],[C fg]]*2+BWscncns[[#This Row],[C fm]]</f>
        <v>1</v>
      </c>
      <c r="S3405">
        <v>1350</v>
      </c>
      <c r="T3405">
        <v>1024000</v>
      </c>
      <c r="U3405" s="13">
        <v>1.3183590000000001</v>
      </c>
      <c r="V3405" s="13">
        <v>0.75851900000000005</v>
      </c>
      <c r="W3405">
        <v>1893</v>
      </c>
      <c r="X3405">
        <v>37</v>
      </c>
      <c r="Z3405" s="10">
        <f>IF($N3405&lt;&gt;0,constants!$L$2,IF($O3405&lt;&gt;0,constants!$M$2,IF($P3405&lt;&gt;0,constants!$N$2,0)))</f>
        <v>1117.99</v>
      </c>
      <c r="AA3405" s="10">
        <f>IF($N3405&lt;&gt;0,constants!$L$2,IF($O3405&lt;&gt;0,constants!$M$2,IF($P3405&lt;&gt;0,constants!$P$2,0)))</f>
        <v>4051.45</v>
      </c>
      <c r="AB3405" s="11">
        <f>constants!$O$2</f>
        <v>4861.32</v>
      </c>
      <c r="AC3405" s="11">
        <f>VLOOKUP(BWscncns[[#This Row],[scanner]],[0]!ScnrAvgBW,2,FALSE)/1000</f>
        <v>6440.9193022088357</v>
      </c>
      <c r="AD3405" s="8">
        <f>(1+$F3405)*Z3405</f>
        <v>1656.4784753761289</v>
      </c>
      <c r="AE3405" s="8">
        <f>(1+$F3405)*AA3405</f>
        <v>6002.8620283389091</v>
      </c>
      <c r="AF3405" s="8">
        <f>(1+$F3405)*AB3405</f>
        <v>7202.8121377789448</v>
      </c>
      <c r="AG3405" s="8">
        <f>(1+$F3405)*AC3405</f>
        <v>9543.2375832910602</v>
      </c>
      <c r="AH3405" s="8">
        <f>(1+$F3405)*$T3405/1000</f>
        <v>1517.2174695526401</v>
      </c>
      <c r="AI3405" s="8">
        <f>(1+BWscncns[[#This Row],[pid_error]]*K_p)*BWscncns[[#This Row],[dbw]]/1000</f>
        <v>1270.60873477632</v>
      </c>
      <c r="AJ3405" s="13">
        <f>BWscncns[[#This Row],[Torflow prgrssv alt vote]]/VLOOKUP(BWscncns[[#This Row],[class]],AltBWtotl,2,FALSE)*100</f>
        <v>2.5059796239153297E-2</v>
      </c>
      <c r="AK3405">
        <f>IF(D3405=E3405,1,0)</f>
        <v>1</v>
      </c>
    </row>
    <row r="3406" spans="1:37">
      <c r="A3406" s="1" t="s">
        <v>10271</v>
      </c>
      <c r="B3406" s="1" t="s">
        <v>10272</v>
      </c>
      <c r="C3406">
        <v>1260</v>
      </c>
      <c r="D3406">
        <v>1524995596</v>
      </c>
      <c r="E3406">
        <v>1524995596</v>
      </c>
      <c r="F3406" s="2">
        <v>-1.6851797472799999E-2</v>
      </c>
      <c r="G3406" s="2">
        <v>-1.6851797472799999E-2</v>
      </c>
      <c r="H3406">
        <v>1258429</v>
      </c>
      <c r="I3406" s="2">
        <v>0.206849823268</v>
      </c>
      <c r="J3406" s="2">
        <v>0</v>
      </c>
      <c r="K3406">
        <v>5</v>
      </c>
      <c r="L3406" s="1" t="s">
        <v>11701</v>
      </c>
      <c r="M3406" s="1" t="s">
        <v>10272</v>
      </c>
      <c r="N3406">
        <v>0</v>
      </c>
      <c r="O3406">
        <v>0</v>
      </c>
      <c r="P3406">
        <v>1</v>
      </c>
      <c r="Q3406">
        <v>0</v>
      </c>
      <c r="R3406" s="19">
        <f>BWscncns[[#This Row],[C fx]]*4+BWscncns[[#This Row],[C fg]]*2+BWscncns[[#This Row],[C fm]]</f>
        <v>1</v>
      </c>
      <c r="S3406">
        <v>1260</v>
      </c>
      <c r="T3406">
        <v>1280000</v>
      </c>
      <c r="U3406" s="13">
        <v>0.984375</v>
      </c>
      <c r="V3406" s="13">
        <v>1.015873</v>
      </c>
      <c r="W3406">
        <v>3418</v>
      </c>
      <c r="X3406">
        <v>68</v>
      </c>
      <c r="Z3406" s="10">
        <f>IF($N3406&lt;&gt;0,constants!$L$2,IF($O3406&lt;&gt;0,constants!$M$2,IF($P3406&lt;&gt;0,constants!$N$2,0)))</f>
        <v>1117.99</v>
      </c>
      <c r="AA3406" s="10">
        <f>IF($N3406&lt;&gt;0,constants!$L$2,IF($O3406&lt;&gt;0,constants!$M$2,IF($P3406&lt;&gt;0,constants!$P$2,0)))</f>
        <v>4051.45</v>
      </c>
      <c r="AB3406" s="11">
        <f>constants!$O$2</f>
        <v>4861.32</v>
      </c>
      <c r="AC3406" s="11">
        <f>VLOOKUP(BWscncns[[#This Row],[scanner]],[0]!ScnrAvgBW,2,FALSE)/1000</f>
        <v>3794.4265750962772</v>
      </c>
      <c r="AD3406" s="8">
        <f>(1+$F3406)*Z3406</f>
        <v>1099.1498589433843</v>
      </c>
      <c r="AE3406" s="8">
        <f>(1+$F3406)*AA3406</f>
        <v>3983.1757851288244</v>
      </c>
      <c r="AF3406" s="8">
        <f>(1+$F3406)*AB3406</f>
        <v>4779.3980199095276</v>
      </c>
      <c r="AG3406" s="8">
        <f>(1+$F3406)*AC3406</f>
        <v>3730.483666927345</v>
      </c>
      <c r="AH3406" s="8">
        <f>(1+$F3406)*$T3406/1000</f>
        <v>1258.4296992348161</v>
      </c>
      <c r="AI3406" s="8">
        <f>(1+BWscncns[[#This Row],[pid_error]]*K_p)*BWscncns[[#This Row],[dbw]]/1000</f>
        <v>1269.2148496174082</v>
      </c>
      <c r="AJ3406" s="13">
        <f>BWscncns[[#This Row],[Torflow prgrssv alt vote]]/VLOOKUP(BWscncns[[#This Row],[class]],AltBWtotl,2,FALSE)*100</f>
        <v>2.5032305102734142E-2</v>
      </c>
      <c r="AK3406">
        <f>IF(D3406=E3406,1,0)</f>
        <v>1</v>
      </c>
    </row>
    <row r="3407" spans="1:37">
      <c r="A3407" s="1" t="s">
        <v>529</v>
      </c>
      <c r="B3407" s="1" t="s">
        <v>49</v>
      </c>
      <c r="C3407">
        <v>1510</v>
      </c>
      <c r="D3407">
        <v>1524959643</v>
      </c>
      <c r="E3407">
        <v>1524959643</v>
      </c>
      <c r="F3407" s="2">
        <v>0.47832850265999999</v>
      </c>
      <c r="G3407" s="2">
        <v>0.47832850265999999</v>
      </c>
      <c r="H3407">
        <v>1513808</v>
      </c>
      <c r="I3407" s="2">
        <v>0.43038413786800001</v>
      </c>
      <c r="J3407" s="2">
        <v>0</v>
      </c>
      <c r="K3407">
        <v>3</v>
      </c>
      <c r="L3407" s="1" t="s">
        <v>11716</v>
      </c>
      <c r="M3407" s="1" t="s">
        <v>49</v>
      </c>
      <c r="N3407">
        <v>0</v>
      </c>
      <c r="O3407">
        <v>0</v>
      </c>
      <c r="P3407">
        <v>1</v>
      </c>
      <c r="Q3407">
        <v>0</v>
      </c>
      <c r="R3407" s="19">
        <f>BWscncns[[#This Row],[C fx]]*4+BWscncns[[#This Row],[C fg]]*2+BWscncns[[#This Row],[C fm]]</f>
        <v>1</v>
      </c>
      <c r="S3407">
        <v>1510</v>
      </c>
      <c r="T3407">
        <v>1024000</v>
      </c>
      <c r="U3407" s="13">
        <v>1.4746090000000001</v>
      </c>
      <c r="V3407" s="13">
        <v>0.67814600000000003</v>
      </c>
      <c r="W3407">
        <v>1456</v>
      </c>
      <c r="X3407">
        <v>29</v>
      </c>
      <c r="Z3407" s="10">
        <f>IF($N3407&lt;&gt;0,constants!$L$2,IF($O3407&lt;&gt;0,constants!$M$2,IF($P3407&lt;&gt;0,constants!$N$2,0)))</f>
        <v>1117.99</v>
      </c>
      <c r="AA3407" s="10">
        <f>IF($N3407&lt;&gt;0,constants!$L$2,IF($O3407&lt;&gt;0,constants!$M$2,IF($P3407&lt;&gt;0,constants!$P$2,0)))</f>
        <v>4051.45</v>
      </c>
      <c r="AB3407" s="11">
        <f>constants!$O$2</f>
        <v>4861.32</v>
      </c>
      <c r="AC3407" s="11">
        <f>VLOOKUP(BWscncns[[#This Row],[scanner]],[0]!ScnrAvgBW,2,FALSE)/1000</f>
        <v>6440.9193022088357</v>
      </c>
      <c r="AD3407" s="8">
        <f>(1+$F3407)*Z3407</f>
        <v>1652.7564826888533</v>
      </c>
      <c r="AE3407" s="8">
        <f>(1+$F3407)*AA3407</f>
        <v>5989.3740121018564</v>
      </c>
      <c r="AF3407" s="8">
        <f>(1+$F3407)*AB3407</f>
        <v>7186.6279165511105</v>
      </c>
      <c r="AG3407" s="8">
        <f>(1+$F3407)*AC3407</f>
        <v>9521.7945877882794</v>
      </c>
      <c r="AH3407" s="8">
        <f>(1+$F3407)*$T3407/1000</f>
        <v>1513.8083867238399</v>
      </c>
      <c r="AI3407" s="8">
        <f>(1+BWscncns[[#This Row],[pid_error]]*K_p)*BWscncns[[#This Row],[dbw]]/1000</f>
        <v>1268.9041933619201</v>
      </c>
      <c r="AJ3407" s="13">
        <f>BWscncns[[#This Row],[Torflow prgrssv alt vote]]/VLOOKUP(BWscncns[[#This Row],[class]],AltBWtotl,2,FALSE)*100</f>
        <v>2.5026178132054752E-2</v>
      </c>
      <c r="AK3407">
        <f>IF(D3407=E3407,1,0)</f>
        <v>1</v>
      </c>
    </row>
    <row r="3408" spans="1:37">
      <c r="A3408" s="1" t="s">
        <v>3059</v>
      </c>
      <c r="B3408" s="1" t="s">
        <v>49</v>
      </c>
      <c r="C3408">
        <v>1510</v>
      </c>
      <c r="D3408">
        <v>1524927738</v>
      </c>
      <c r="E3408">
        <v>1524927738</v>
      </c>
      <c r="F3408" s="2">
        <v>0.47609299122199999</v>
      </c>
      <c r="G3408" s="2">
        <v>0.47609299122199999</v>
      </c>
      <c r="H3408">
        <v>1511519</v>
      </c>
      <c r="I3408" s="2">
        <v>0.233395019274</v>
      </c>
      <c r="J3408" s="2">
        <v>0</v>
      </c>
      <c r="K3408">
        <v>4</v>
      </c>
      <c r="L3408" s="1" t="s">
        <v>11630</v>
      </c>
      <c r="M3408" s="1" t="s">
        <v>49</v>
      </c>
      <c r="N3408">
        <v>0</v>
      </c>
      <c r="O3408">
        <v>0</v>
      </c>
      <c r="P3408">
        <v>1</v>
      </c>
      <c r="Q3408">
        <v>0</v>
      </c>
      <c r="R3408" s="19">
        <f>BWscncns[[#This Row],[C fx]]*4+BWscncns[[#This Row],[C fg]]*2+BWscncns[[#This Row],[C fm]]</f>
        <v>1</v>
      </c>
      <c r="S3408">
        <v>1170</v>
      </c>
      <c r="T3408">
        <v>1024000</v>
      </c>
      <c r="U3408" s="13">
        <v>1.1425780000000001</v>
      </c>
      <c r="V3408" s="13">
        <v>0.87521400000000005</v>
      </c>
      <c r="W3408">
        <v>2502</v>
      </c>
      <c r="X3408">
        <v>50</v>
      </c>
      <c r="Z3408" s="10">
        <f>IF($N3408&lt;&gt;0,constants!$L$2,IF($O3408&lt;&gt;0,constants!$M$2,IF($P3408&lt;&gt;0,constants!$N$2,0)))</f>
        <v>1117.99</v>
      </c>
      <c r="AA3408" s="10">
        <f>IF($N3408&lt;&gt;0,constants!$L$2,IF($O3408&lt;&gt;0,constants!$M$2,IF($P3408&lt;&gt;0,constants!$P$2,0)))</f>
        <v>4051.45</v>
      </c>
      <c r="AB3408" s="11">
        <f>constants!$O$2</f>
        <v>4861.32</v>
      </c>
      <c r="AC3408" s="11">
        <f>VLOOKUP(BWscncns[[#This Row],[scanner]],[0]!ScnrAvgBW,2,FALSE)/1000</f>
        <v>4819.491751072962</v>
      </c>
      <c r="AD3408" s="8">
        <f>(1+$F3408)*Z3408</f>
        <v>1650.2572032562839</v>
      </c>
      <c r="AE3408" s="8">
        <f>(1+$F3408)*AA3408</f>
        <v>5980.3169492863717</v>
      </c>
      <c r="AF3408" s="8">
        <f>(1+$F3408)*AB3408</f>
        <v>7175.760380087333</v>
      </c>
      <c r="AG3408" s="8">
        <f>(1+$F3408)*AC3408</f>
        <v>7114.0179950110432</v>
      </c>
      <c r="AH3408" s="8">
        <f>(1+$F3408)*$T3408/1000</f>
        <v>1511.519223011328</v>
      </c>
      <c r="AI3408" s="8">
        <f>(1+BWscncns[[#This Row],[pid_error]]*K_p)*BWscncns[[#This Row],[dbw]]/1000</f>
        <v>1267.759611505664</v>
      </c>
      <c r="AJ3408" s="13">
        <f>BWscncns[[#This Row],[Torflow prgrssv alt vote]]/VLOOKUP(BWscncns[[#This Row],[class]],AltBWtotl,2,FALSE)*100</f>
        <v>2.5003603922298622E-2</v>
      </c>
      <c r="AK3408">
        <f>IF(D3408=E3408,1,0)</f>
        <v>1</v>
      </c>
    </row>
    <row r="3409" spans="1:37">
      <c r="A3409" s="1" t="s">
        <v>11042</v>
      </c>
      <c r="B3409" s="1" t="s">
        <v>49</v>
      </c>
      <c r="C3409">
        <v>1510</v>
      </c>
      <c r="D3409">
        <v>1524908790</v>
      </c>
      <c r="E3409">
        <v>1524908790</v>
      </c>
      <c r="F3409" s="2">
        <v>0.47530575092299998</v>
      </c>
      <c r="G3409" s="2">
        <v>0.47530575092299998</v>
      </c>
      <c r="H3409">
        <v>1510713</v>
      </c>
      <c r="I3409" s="2">
        <v>0.17230670522800001</v>
      </c>
      <c r="J3409" s="2">
        <v>0</v>
      </c>
      <c r="K3409">
        <v>3</v>
      </c>
      <c r="L3409" s="1" t="s">
        <v>11620</v>
      </c>
      <c r="M3409" s="1" t="s">
        <v>49</v>
      </c>
      <c r="N3409">
        <v>0</v>
      </c>
      <c r="O3409">
        <v>0</v>
      </c>
      <c r="P3409">
        <v>1</v>
      </c>
      <c r="Q3409">
        <v>0</v>
      </c>
      <c r="R3409" s="19">
        <f>BWscncns[[#This Row],[C fx]]*4+BWscncns[[#This Row],[C fg]]*2+BWscncns[[#This Row],[C fm]]</f>
        <v>1</v>
      </c>
      <c r="S3409">
        <v>911</v>
      </c>
      <c r="T3409">
        <v>1024000</v>
      </c>
      <c r="U3409" s="13">
        <v>0.88964799999999999</v>
      </c>
      <c r="V3409" s="13">
        <v>1.1240399999999999</v>
      </c>
      <c r="W3409">
        <v>3742</v>
      </c>
      <c r="X3409">
        <v>74</v>
      </c>
      <c r="Z3409" s="10">
        <f>IF($N3409&lt;&gt;0,constants!$L$2,IF($O3409&lt;&gt;0,constants!$M$2,IF($P3409&lt;&gt;0,constants!$N$2,0)))</f>
        <v>1117.99</v>
      </c>
      <c r="AA3409" s="10">
        <f>IF($N3409&lt;&gt;0,constants!$L$2,IF($O3409&lt;&gt;0,constants!$M$2,IF($P3409&lt;&gt;0,constants!$P$2,0)))</f>
        <v>4051.45</v>
      </c>
      <c r="AB3409" s="11">
        <f>constants!$O$2</f>
        <v>4861.32</v>
      </c>
      <c r="AC3409" s="11">
        <f>VLOOKUP(BWscncns[[#This Row],[scanner]],[0]!ScnrAvgBW,2,FALSE)/1000</f>
        <v>6440.9193022088357</v>
      </c>
      <c r="AD3409" s="8">
        <f>(1+$F3409)*Z3409</f>
        <v>1649.3770764744047</v>
      </c>
      <c r="AE3409" s="8">
        <f>(1+$F3409)*AA3409</f>
        <v>5977.1274845769876</v>
      </c>
      <c r="AF3409" s="8">
        <f>(1+$F3409)*AB3409</f>
        <v>7171.9333530769973</v>
      </c>
      <c r="AG3409" s="8">
        <f>(1+$F3409)*AC3409</f>
        <v>9502.3252877796513</v>
      </c>
      <c r="AH3409" s="8">
        <f>(1+$F3409)*$T3409/1000</f>
        <v>1510.7130889451519</v>
      </c>
      <c r="AI3409" s="8">
        <f>(1+BWscncns[[#This Row],[pid_error]]*K_p)*BWscncns[[#This Row],[dbw]]/1000</f>
        <v>1267.3565444725759</v>
      </c>
      <c r="AJ3409" s="13">
        <f>BWscncns[[#This Row],[Torflow prgrssv alt vote]]/VLOOKUP(BWscncns[[#This Row],[class]],AltBWtotl,2,FALSE)*100</f>
        <v>2.4995654364387165E-2</v>
      </c>
      <c r="AK3409">
        <f>IF(D3409=E3409,1,0)</f>
        <v>1</v>
      </c>
    </row>
    <row r="3410" spans="1:37">
      <c r="A3410" s="1" t="s">
        <v>4886</v>
      </c>
      <c r="B3410" s="1" t="s">
        <v>4887</v>
      </c>
      <c r="C3410">
        <v>697</v>
      </c>
      <c r="D3410">
        <v>1525008480</v>
      </c>
      <c r="E3410">
        <v>1525008480</v>
      </c>
      <c r="F3410" s="2">
        <v>-0.620546497787</v>
      </c>
      <c r="G3410" s="2">
        <v>-0.620546497787</v>
      </c>
      <c r="H3410">
        <v>696971</v>
      </c>
      <c r="I3410" s="2">
        <v>-0.125999541819</v>
      </c>
      <c r="J3410" s="2">
        <v>0</v>
      </c>
      <c r="K3410">
        <v>7</v>
      </c>
      <c r="L3410" s="1" t="s">
        <v>11831</v>
      </c>
      <c r="M3410" s="1" t="s">
        <v>4887</v>
      </c>
      <c r="N3410">
        <v>0</v>
      </c>
      <c r="O3410">
        <v>0</v>
      </c>
      <c r="P3410">
        <v>1</v>
      </c>
      <c r="Q3410">
        <v>0</v>
      </c>
      <c r="R3410" s="19">
        <f>BWscncns[[#This Row],[C fx]]*4+BWscncns[[#This Row],[C fg]]*2+BWscncns[[#This Row],[C fm]]</f>
        <v>1</v>
      </c>
      <c r="S3410">
        <v>881</v>
      </c>
      <c r="T3410">
        <v>1836778</v>
      </c>
      <c r="U3410" s="13">
        <v>0.47964400000000001</v>
      </c>
      <c r="V3410" s="13">
        <v>2.0848789999999999</v>
      </c>
      <c r="W3410">
        <v>4915</v>
      </c>
      <c r="X3410">
        <v>98</v>
      </c>
      <c r="Z3410" s="10">
        <f>IF($N3410&lt;&gt;0,constants!$L$2,IF($O3410&lt;&gt;0,constants!$M$2,IF($P3410&lt;&gt;0,constants!$N$2,0)))</f>
        <v>1117.99</v>
      </c>
      <c r="AA3410" s="10">
        <f>IF($N3410&lt;&gt;0,constants!$L$2,IF($O3410&lt;&gt;0,constants!$M$2,IF($P3410&lt;&gt;0,constants!$P$2,0)))</f>
        <v>4051.45</v>
      </c>
      <c r="AB3410" s="11">
        <f>constants!$O$2</f>
        <v>4861.32</v>
      </c>
      <c r="AC3410" s="11">
        <f>VLOOKUP(BWscncns[[#This Row],[scanner]],[0]!ScnrAvgBW,2,FALSE)/1000</f>
        <v>885.64026081730776</v>
      </c>
      <c r="AD3410" s="8">
        <f>(1+$F3410)*Z3410</f>
        <v>424.22522093911186</v>
      </c>
      <c r="AE3410" s="8">
        <f>(1+$F3410)*AA3410</f>
        <v>1537.3368915408587</v>
      </c>
      <c r="AF3410" s="8">
        <f>(1+$F3410)*AB3410</f>
        <v>1844.6448993781012</v>
      </c>
      <c r="AG3410" s="8">
        <f>(1+$F3410)*AC3410</f>
        <v>336.0592986679622</v>
      </c>
      <c r="AH3410" s="8">
        <f>(1+$F3410)*$T3410/1000</f>
        <v>696.97184488778964</v>
      </c>
      <c r="AI3410" s="8">
        <f>(1+BWscncns[[#This Row],[pid_error]]*K_p)*BWscncns[[#This Row],[dbw]]/1000</f>
        <v>1266.8749224438948</v>
      </c>
      <c r="AJ3410" s="13">
        <f>BWscncns[[#This Row],[Torflow prgrssv alt vote]]/VLOOKUP(BWscncns[[#This Row],[class]],AltBWtotl,2,FALSE)*100</f>
        <v>2.4986155492253911E-2</v>
      </c>
      <c r="AK3410">
        <f>IF(D3410=E3410,1,0)</f>
        <v>1</v>
      </c>
    </row>
    <row r="3411" spans="1:37">
      <c r="A3411" s="1" t="s">
        <v>7805</v>
      </c>
      <c r="B3411" s="1" t="s">
        <v>7806</v>
      </c>
      <c r="C3411">
        <v>1490</v>
      </c>
      <c r="D3411">
        <v>1525001522</v>
      </c>
      <c r="E3411">
        <v>1525001522</v>
      </c>
      <c r="F3411" s="2">
        <v>0.416304784047</v>
      </c>
      <c r="G3411" s="2">
        <v>0.416304784047</v>
      </c>
      <c r="H3411">
        <v>1485103</v>
      </c>
      <c r="I3411" s="2">
        <v>0.28689237426699998</v>
      </c>
      <c r="J3411" s="2">
        <v>0</v>
      </c>
      <c r="K3411">
        <v>4</v>
      </c>
      <c r="L3411" s="1" t="s">
        <v>11646</v>
      </c>
      <c r="M3411" s="1" t="s">
        <v>7806</v>
      </c>
      <c r="N3411">
        <v>0</v>
      </c>
      <c r="O3411">
        <v>0</v>
      </c>
      <c r="P3411">
        <v>1</v>
      </c>
      <c r="Q3411">
        <v>0</v>
      </c>
      <c r="R3411" s="19">
        <f>BWscncns[[#This Row],[C fx]]*4+BWscncns[[#This Row],[C fg]]*2+BWscncns[[#This Row],[C fm]]</f>
        <v>1</v>
      </c>
      <c r="S3411">
        <v>1120</v>
      </c>
      <c r="T3411">
        <v>1048576</v>
      </c>
      <c r="U3411" s="13">
        <v>1.0681149999999999</v>
      </c>
      <c r="V3411" s="13">
        <v>0.93622899999999998</v>
      </c>
      <c r="W3411">
        <v>2880</v>
      </c>
      <c r="X3411">
        <v>57</v>
      </c>
      <c r="Z3411" s="10">
        <f>IF($N3411&lt;&gt;0,constants!$L$2,IF($O3411&lt;&gt;0,constants!$M$2,IF($P3411&lt;&gt;0,constants!$N$2,0)))</f>
        <v>1117.99</v>
      </c>
      <c r="AA3411" s="10">
        <f>IF($N3411&lt;&gt;0,constants!$L$2,IF($O3411&lt;&gt;0,constants!$M$2,IF($P3411&lt;&gt;0,constants!$P$2,0)))</f>
        <v>4051.45</v>
      </c>
      <c r="AB3411" s="11">
        <f>constants!$O$2</f>
        <v>4861.32</v>
      </c>
      <c r="AC3411" s="11">
        <f>VLOOKUP(BWscncns[[#This Row],[scanner]],[0]!ScnrAvgBW,2,FALSE)/1000</f>
        <v>4819.491751072962</v>
      </c>
      <c r="AD3411" s="8">
        <f>(1+$F3411)*Z3411</f>
        <v>1583.4145855167055</v>
      </c>
      <c r="AE3411" s="8">
        <f>(1+$F3411)*AA3411</f>
        <v>5738.088017327218</v>
      </c>
      <c r="AF3411" s="8">
        <f>(1+$F3411)*AB3411</f>
        <v>6885.1107727833614</v>
      </c>
      <c r="AG3411" s="8">
        <f>(1+$F3411)*AC3411</f>
        <v>6825.8692237196892</v>
      </c>
      <c r="AH3411" s="8">
        <f>(1+$F3411)*$T3411/1000</f>
        <v>1485.1032052368671</v>
      </c>
      <c r="AI3411" s="8">
        <f>(1+BWscncns[[#This Row],[pid_error]]*K_p)*BWscncns[[#This Row],[dbw]]/1000</f>
        <v>1266.8396026184334</v>
      </c>
      <c r="AJ3411" s="13">
        <f>BWscncns[[#This Row],[Torflow prgrssv alt vote]]/VLOOKUP(BWscncns[[#This Row],[class]],AltBWtotl,2,FALSE)*100</f>
        <v>2.4985458891006777E-2</v>
      </c>
      <c r="AK3411">
        <f>IF(D3411=E3411,1,0)</f>
        <v>1</v>
      </c>
    </row>
    <row r="3412" spans="1:37">
      <c r="A3412" s="1" t="s">
        <v>6064</v>
      </c>
      <c r="B3412" s="1" t="s">
        <v>6065</v>
      </c>
      <c r="C3412">
        <v>1510</v>
      </c>
      <c r="D3412">
        <v>1525003705</v>
      </c>
      <c r="E3412">
        <v>1525003705</v>
      </c>
      <c r="F3412" s="2">
        <v>0.473202384207</v>
      </c>
      <c r="G3412" s="2">
        <v>0.473202384207</v>
      </c>
      <c r="H3412">
        <v>1508559</v>
      </c>
      <c r="I3412" s="2">
        <v>0.53110828913300001</v>
      </c>
      <c r="J3412" s="2">
        <v>0</v>
      </c>
      <c r="K3412">
        <v>5</v>
      </c>
      <c r="L3412" s="1" t="s">
        <v>11561</v>
      </c>
      <c r="M3412" s="1" t="s">
        <v>6065</v>
      </c>
      <c r="N3412">
        <v>0</v>
      </c>
      <c r="O3412">
        <v>0</v>
      </c>
      <c r="P3412">
        <v>1</v>
      </c>
      <c r="Q3412">
        <v>0</v>
      </c>
      <c r="R3412" s="19">
        <f>BWscncns[[#This Row],[C fx]]*4+BWscncns[[#This Row],[C fg]]*2+BWscncns[[#This Row],[C fm]]</f>
        <v>1</v>
      </c>
      <c r="S3412">
        <v>1030</v>
      </c>
      <c r="T3412">
        <v>1024000</v>
      </c>
      <c r="U3412" s="13">
        <v>1.0058590000000001</v>
      </c>
      <c r="V3412" s="13">
        <v>0.99417500000000003</v>
      </c>
      <c r="W3412">
        <v>3204</v>
      </c>
      <c r="X3412">
        <v>64</v>
      </c>
      <c r="Z3412" s="10">
        <f>IF($N3412&lt;&gt;0,constants!$L$2,IF($O3412&lt;&gt;0,constants!$M$2,IF($P3412&lt;&gt;0,constants!$N$2,0)))</f>
        <v>1117.99</v>
      </c>
      <c r="AA3412" s="10">
        <f>IF($N3412&lt;&gt;0,constants!$L$2,IF($O3412&lt;&gt;0,constants!$M$2,IF($P3412&lt;&gt;0,constants!$P$2,0)))</f>
        <v>4051.45</v>
      </c>
      <c r="AB3412" s="11">
        <f>constants!$O$2</f>
        <v>4861.32</v>
      </c>
      <c r="AC3412" s="11">
        <f>VLOOKUP(BWscncns[[#This Row],[scanner]],[0]!ScnrAvgBW,2,FALSE)/1000</f>
        <v>3794.4265750962772</v>
      </c>
      <c r="AD3412" s="8">
        <f>(1+$F3412)*Z3412</f>
        <v>1647.0255335195841</v>
      </c>
      <c r="AE3412" s="8">
        <f>(1+$F3412)*AA3412</f>
        <v>5968.6057994954499</v>
      </c>
      <c r="AF3412" s="8">
        <f>(1+$F3412)*AB3412</f>
        <v>7161.708214393173</v>
      </c>
      <c r="AG3412" s="8">
        <f>(1+$F3412)*AC3412</f>
        <v>5589.9582771302375</v>
      </c>
      <c r="AH3412" s="8">
        <f>(1+$F3412)*$T3412/1000</f>
        <v>1508.5592414279681</v>
      </c>
      <c r="AI3412" s="8">
        <f>(1+BWscncns[[#This Row],[pid_error]]*K_p)*BWscncns[[#This Row],[dbw]]/1000</f>
        <v>1266.2796207139841</v>
      </c>
      <c r="AJ3412" s="13">
        <f>BWscncns[[#This Row],[Torflow prgrssv alt vote]]/VLOOKUP(BWscncns[[#This Row],[class]],AltBWtotl,2,FALSE)*100</f>
        <v>2.4974414552935559E-2</v>
      </c>
      <c r="AK3412">
        <f>IF(D3412=E3412,1,0)</f>
        <v>1</v>
      </c>
    </row>
    <row r="3413" spans="1:37">
      <c r="A3413" s="1" t="s">
        <v>763</v>
      </c>
      <c r="B3413" s="1" t="s">
        <v>49</v>
      </c>
      <c r="C3413">
        <v>1510</v>
      </c>
      <c r="D3413">
        <v>1524998226</v>
      </c>
      <c r="E3413">
        <v>1524998226</v>
      </c>
      <c r="F3413" s="2">
        <v>0.47266671752099998</v>
      </c>
      <c r="G3413" s="2">
        <v>0.47266671752099998</v>
      </c>
      <c r="H3413">
        <v>1508010</v>
      </c>
      <c r="I3413" s="2">
        <v>-9.1234879438199995E-2</v>
      </c>
      <c r="J3413" s="2">
        <v>0</v>
      </c>
      <c r="K3413">
        <v>2</v>
      </c>
      <c r="L3413" s="1" t="s">
        <v>11571</v>
      </c>
      <c r="M3413" s="1" t="s">
        <v>49</v>
      </c>
      <c r="N3413">
        <v>0</v>
      </c>
      <c r="O3413">
        <v>0</v>
      </c>
      <c r="P3413">
        <v>1</v>
      </c>
      <c r="Q3413">
        <v>0</v>
      </c>
      <c r="R3413" s="19">
        <f>BWscncns[[#This Row],[C fx]]*4+BWscncns[[#This Row],[C fg]]*2+BWscncns[[#This Row],[C fm]]</f>
        <v>1</v>
      </c>
      <c r="S3413">
        <v>1510</v>
      </c>
      <c r="T3413">
        <v>1024000</v>
      </c>
      <c r="U3413" s="13">
        <v>1.4746090000000001</v>
      </c>
      <c r="V3413" s="13">
        <v>0.67814600000000003</v>
      </c>
      <c r="W3413">
        <v>1460</v>
      </c>
      <c r="X3413">
        <v>29</v>
      </c>
      <c r="Z3413" s="10">
        <f>IF($N3413&lt;&gt;0,constants!$L$2,IF($O3413&lt;&gt;0,constants!$M$2,IF($P3413&lt;&gt;0,constants!$N$2,0)))</f>
        <v>1117.99</v>
      </c>
      <c r="AA3413" s="10">
        <f>IF($N3413&lt;&gt;0,constants!$L$2,IF($O3413&lt;&gt;0,constants!$M$2,IF($P3413&lt;&gt;0,constants!$P$2,0)))</f>
        <v>4051.45</v>
      </c>
      <c r="AB3413" s="11">
        <f>constants!$O$2</f>
        <v>4861.32</v>
      </c>
      <c r="AC3413" s="11">
        <f>VLOOKUP(BWscncns[[#This Row],[scanner]],[0]!ScnrAvgBW,2,FALSE)/1000</f>
        <v>8853.6095214723919</v>
      </c>
      <c r="AD3413" s="8">
        <f>(1+$F3413)*Z3413</f>
        <v>1646.4266635213028</v>
      </c>
      <c r="AE3413" s="8">
        <f>(1+$F3413)*AA3413</f>
        <v>5966.4355727004549</v>
      </c>
      <c r="AF3413" s="8">
        <f>(1+$F3413)*AB3413</f>
        <v>7159.1041672191868</v>
      </c>
      <c r="AG3413" s="8">
        <f>(1+$F3413)*AC3413</f>
        <v>13038.416072199419</v>
      </c>
      <c r="AH3413" s="8">
        <f>(1+$F3413)*$T3413/1000</f>
        <v>1508.010718741504</v>
      </c>
      <c r="AI3413" s="8">
        <f>(1+BWscncns[[#This Row],[pid_error]]*K_p)*BWscncns[[#This Row],[dbw]]/1000</f>
        <v>1266.0053593707521</v>
      </c>
      <c r="AJ3413" s="13">
        <f>BWscncns[[#This Row],[Torflow prgrssv alt vote]]/VLOOKUP(BWscncns[[#This Row],[class]],AltBWtotl,2,FALSE)*100</f>
        <v>2.4969005387084926E-2</v>
      </c>
      <c r="AK3413">
        <f>IF(D3413=E3413,1,0)</f>
        <v>1</v>
      </c>
    </row>
    <row r="3414" spans="1:37">
      <c r="A3414" s="1" t="s">
        <v>5381</v>
      </c>
      <c r="B3414" s="1" t="s">
        <v>49</v>
      </c>
      <c r="C3414">
        <v>1510</v>
      </c>
      <c r="D3414">
        <v>1525007567</v>
      </c>
      <c r="E3414">
        <v>1525007567</v>
      </c>
      <c r="F3414" s="2">
        <v>0.47218890515</v>
      </c>
      <c r="G3414" s="2">
        <v>0.47218890515</v>
      </c>
      <c r="H3414">
        <v>1507521</v>
      </c>
      <c r="I3414" s="2">
        <v>-0.20262552583099999</v>
      </c>
      <c r="J3414" s="2">
        <v>0</v>
      </c>
      <c r="K3414">
        <v>4</v>
      </c>
      <c r="L3414" s="1" t="s">
        <v>11631</v>
      </c>
      <c r="M3414" s="1" t="s">
        <v>49</v>
      </c>
      <c r="N3414">
        <v>0</v>
      </c>
      <c r="O3414">
        <v>0</v>
      </c>
      <c r="P3414">
        <v>1</v>
      </c>
      <c r="Q3414">
        <v>0</v>
      </c>
      <c r="R3414" s="19">
        <f>BWscncns[[#This Row],[C fx]]*4+BWscncns[[#This Row],[C fg]]*2+BWscncns[[#This Row],[C fm]]</f>
        <v>1</v>
      </c>
      <c r="S3414">
        <v>1120</v>
      </c>
      <c r="T3414">
        <v>1024000</v>
      </c>
      <c r="U3414" s="13">
        <v>1.09375</v>
      </c>
      <c r="V3414" s="13">
        <v>0.91428600000000004</v>
      </c>
      <c r="W3414">
        <v>2729</v>
      </c>
      <c r="X3414">
        <v>54</v>
      </c>
      <c r="Z3414" s="10">
        <f>IF($N3414&lt;&gt;0,constants!$L$2,IF($O3414&lt;&gt;0,constants!$M$2,IF($P3414&lt;&gt;0,constants!$N$2,0)))</f>
        <v>1117.99</v>
      </c>
      <c r="AA3414" s="10">
        <f>IF($N3414&lt;&gt;0,constants!$L$2,IF($O3414&lt;&gt;0,constants!$M$2,IF($P3414&lt;&gt;0,constants!$P$2,0)))</f>
        <v>4051.45</v>
      </c>
      <c r="AB3414" s="11">
        <f>constants!$O$2</f>
        <v>4861.32</v>
      </c>
      <c r="AC3414" s="11">
        <f>VLOOKUP(BWscncns[[#This Row],[scanner]],[0]!ScnrAvgBW,2,FALSE)/1000</f>
        <v>4819.491751072962</v>
      </c>
      <c r="AD3414" s="8">
        <f>(1+$F3414)*Z3414</f>
        <v>1645.8924740686484</v>
      </c>
      <c r="AE3414" s="8">
        <f>(1+$F3414)*AA3414</f>
        <v>5964.4997397699672</v>
      </c>
      <c r="AF3414" s="8">
        <f>(1+$F3414)*AB3414</f>
        <v>7156.7813683837967</v>
      </c>
      <c r="AG3414" s="8">
        <f>(1+$F3414)*AC3414</f>
        <v>7095.2022843915593</v>
      </c>
      <c r="AH3414" s="8">
        <f>(1+$F3414)*$T3414/1000</f>
        <v>1507.5214388735999</v>
      </c>
      <c r="AI3414" s="8">
        <f>(1+BWscncns[[#This Row],[pid_error]]*K_p)*BWscncns[[#This Row],[dbw]]/1000</f>
        <v>1265.7607194367999</v>
      </c>
      <c r="AJ3414" s="13">
        <f>BWscncns[[#This Row],[Torflow prgrssv alt vote]]/VLOOKUP(BWscncns[[#This Row],[class]],AltBWtotl,2,FALSE)*100</f>
        <v>2.4964180434501958E-2</v>
      </c>
      <c r="AK3414">
        <f>IF(D3414=E3414,1,0)</f>
        <v>1</v>
      </c>
    </row>
    <row r="3415" spans="1:37">
      <c r="A3415" s="1" t="s">
        <v>8904</v>
      </c>
      <c r="B3415" s="1" t="s">
        <v>8905</v>
      </c>
      <c r="C3415">
        <v>1200</v>
      </c>
      <c r="D3415">
        <v>1524987008</v>
      </c>
      <c r="E3415">
        <v>1524987008</v>
      </c>
      <c r="F3415" s="2">
        <v>-7.2740683094699998E-2</v>
      </c>
      <c r="G3415" s="2">
        <v>-7.2740683094699998E-2</v>
      </c>
      <c r="H3415">
        <v>1198497</v>
      </c>
      <c r="I3415" s="2">
        <v>-0.101506218851</v>
      </c>
      <c r="J3415" s="2">
        <v>0</v>
      </c>
      <c r="K3415">
        <v>5</v>
      </c>
      <c r="L3415" s="1" t="s">
        <v>11708</v>
      </c>
      <c r="M3415" s="1" t="s">
        <v>8905</v>
      </c>
      <c r="N3415">
        <v>0</v>
      </c>
      <c r="O3415">
        <v>0</v>
      </c>
      <c r="P3415">
        <v>1</v>
      </c>
      <c r="Q3415">
        <v>0</v>
      </c>
      <c r="R3415" s="19">
        <f>BWscncns[[#This Row],[C fx]]*4+BWscncns[[#This Row],[C fg]]*2+BWscncns[[#This Row],[C fm]]</f>
        <v>1</v>
      </c>
      <c r="S3415">
        <v>1140</v>
      </c>
      <c r="T3415">
        <v>1313138</v>
      </c>
      <c r="U3415" s="13">
        <v>0.86814899999999995</v>
      </c>
      <c r="V3415" s="13">
        <v>1.151875</v>
      </c>
      <c r="W3415">
        <v>3816</v>
      </c>
      <c r="X3415">
        <v>76</v>
      </c>
      <c r="Z3415" s="10">
        <f>IF($N3415&lt;&gt;0,constants!$L$2,IF($O3415&lt;&gt;0,constants!$M$2,IF($P3415&lt;&gt;0,constants!$N$2,0)))</f>
        <v>1117.99</v>
      </c>
      <c r="AA3415" s="10">
        <f>IF($N3415&lt;&gt;0,constants!$L$2,IF($O3415&lt;&gt;0,constants!$M$2,IF($P3415&lt;&gt;0,constants!$P$2,0)))</f>
        <v>4051.45</v>
      </c>
      <c r="AB3415" s="11">
        <f>constants!$O$2</f>
        <v>4861.32</v>
      </c>
      <c r="AC3415" s="11">
        <f>VLOOKUP(BWscncns[[#This Row],[scanner]],[0]!ScnrAvgBW,2,FALSE)/1000</f>
        <v>3794.4265750962772</v>
      </c>
      <c r="AD3415" s="8">
        <f>(1+$F3415)*Z3415</f>
        <v>1036.6666437069564</v>
      </c>
      <c r="AE3415" s="8">
        <f>(1+$F3415)*AA3415</f>
        <v>3756.7447594759778</v>
      </c>
      <c r="AF3415" s="8">
        <f>(1+$F3415)*AB3415</f>
        <v>4507.7042624580727</v>
      </c>
      <c r="AG3415" s="8">
        <f>(1+$F3415)*AC3415</f>
        <v>3518.4173940710912</v>
      </c>
      <c r="AH3415" s="8">
        <f>(1+$F3415)*$T3415/1000</f>
        <v>1217.6194448823919</v>
      </c>
      <c r="AI3415" s="8">
        <f>(1+BWscncns[[#This Row],[pid_error]]*K_p)*BWscncns[[#This Row],[dbw]]/1000</f>
        <v>1265.378722441196</v>
      </c>
      <c r="AJ3415" s="13">
        <f>BWscncns[[#This Row],[Torflow prgrssv alt vote]]/VLOOKUP(BWscncns[[#This Row],[class]],AltBWtotl,2,FALSE)*100</f>
        <v>2.4956646433977801E-2</v>
      </c>
      <c r="AK3415">
        <f>IF(D3415=E3415,1,0)</f>
        <v>1</v>
      </c>
    </row>
    <row r="3416" spans="1:37">
      <c r="A3416" s="1" t="s">
        <v>8499</v>
      </c>
      <c r="B3416" s="1" t="s">
        <v>49</v>
      </c>
      <c r="C3416">
        <v>1510</v>
      </c>
      <c r="D3416">
        <v>1524948566</v>
      </c>
      <c r="E3416">
        <v>1524948566</v>
      </c>
      <c r="F3416" s="2">
        <v>0.47120388122000001</v>
      </c>
      <c r="G3416" s="2">
        <v>0.47120388122000001</v>
      </c>
      <c r="H3416">
        <v>1506512</v>
      </c>
      <c r="I3416" s="2">
        <v>-0.37988581839800001</v>
      </c>
      <c r="J3416" s="2">
        <v>0</v>
      </c>
      <c r="K3416">
        <v>1</v>
      </c>
      <c r="L3416" s="1" t="s">
        <v>11560</v>
      </c>
      <c r="M3416" s="1" t="s">
        <v>49</v>
      </c>
      <c r="N3416">
        <v>0</v>
      </c>
      <c r="O3416">
        <v>0</v>
      </c>
      <c r="P3416">
        <v>1</v>
      </c>
      <c r="Q3416">
        <v>0</v>
      </c>
      <c r="R3416" s="19">
        <f>BWscncns[[#This Row],[C fx]]*4+BWscncns[[#This Row],[C fg]]*2+BWscncns[[#This Row],[C fm]]</f>
        <v>1</v>
      </c>
      <c r="S3416">
        <v>1510</v>
      </c>
      <c r="T3416">
        <v>1024000</v>
      </c>
      <c r="U3416" s="13">
        <v>1.4746090000000001</v>
      </c>
      <c r="V3416" s="13">
        <v>0.67814600000000003</v>
      </c>
      <c r="W3416">
        <v>1461</v>
      </c>
      <c r="X3416">
        <v>29</v>
      </c>
      <c r="Z3416" s="10">
        <f>IF($N3416&lt;&gt;0,constants!$L$2,IF($O3416&lt;&gt;0,constants!$M$2,IF($P3416&lt;&gt;0,constants!$N$2,0)))</f>
        <v>1117.99</v>
      </c>
      <c r="AA3416" s="10">
        <f>IF($N3416&lt;&gt;0,constants!$L$2,IF($O3416&lt;&gt;0,constants!$M$2,IF($P3416&lt;&gt;0,constants!$P$2,0)))</f>
        <v>4051.45</v>
      </c>
      <c r="AB3416" s="11">
        <f>constants!$O$2</f>
        <v>4861.32</v>
      </c>
      <c r="AC3416" s="11">
        <f>VLOOKUP(BWscncns[[#This Row],[scanner]],[0]!ScnrAvgBW,2,FALSE)/1000</f>
        <v>11818.828055288463</v>
      </c>
      <c r="AD3416" s="8">
        <f>(1+$F3416)*Z3416</f>
        <v>1644.791227165148</v>
      </c>
      <c r="AE3416" s="8">
        <f>(1+$F3416)*AA3416</f>
        <v>5960.5089645687694</v>
      </c>
      <c r="AF3416" s="8">
        <f>(1+$F3416)*AB3416</f>
        <v>7151.9928518524102</v>
      </c>
      <c r="AG3416" s="8">
        <f>(1+$F3416)*AC3416</f>
        <v>17387.905706412213</v>
      </c>
      <c r="AH3416" s="8">
        <f>(1+$F3416)*$T3416/1000</f>
        <v>1506.5127743692801</v>
      </c>
      <c r="AI3416" s="8">
        <f>(1+BWscncns[[#This Row],[pid_error]]*K_p)*BWscncns[[#This Row],[dbw]]/1000</f>
        <v>1265.2563871846401</v>
      </c>
      <c r="AJ3416" s="13">
        <f>BWscncns[[#This Row],[Torflow prgrssv alt vote]]/VLOOKUP(BWscncns[[#This Row],[class]],AltBWtotl,2,FALSE)*100</f>
        <v>2.4954233656134982E-2</v>
      </c>
      <c r="AK3416">
        <f>IF(D3416=E3416,1,0)</f>
        <v>1</v>
      </c>
    </row>
    <row r="3417" spans="1:37">
      <c r="A3417" s="1" t="s">
        <v>938</v>
      </c>
      <c r="B3417" s="1" t="s">
        <v>49</v>
      </c>
      <c r="C3417">
        <v>1510</v>
      </c>
      <c r="D3417">
        <v>1524973689</v>
      </c>
      <c r="E3417">
        <v>1524973689</v>
      </c>
      <c r="F3417" s="2">
        <v>0.47029386144599999</v>
      </c>
      <c r="G3417" s="2">
        <v>0.47029386144599999</v>
      </c>
      <c r="H3417">
        <v>1505580</v>
      </c>
      <c r="I3417" s="2">
        <v>0.14824048468000001</v>
      </c>
      <c r="J3417" s="2">
        <v>0</v>
      </c>
      <c r="K3417">
        <v>3</v>
      </c>
      <c r="L3417" s="1" t="s">
        <v>11685</v>
      </c>
      <c r="M3417" s="1" t="s">
        <v>49</v>
      </c>
      <c r="N3417">
        <v>0</v>
      </c>
      <c r="O3417">
        <v>0</v>
      </c>
      <c r="P3417">
        <v>1</v>
      </c>
      <c r="Q3417">
        <v>0</v>
      </c>
      <c r="R3417" s="19">
        <f>BWscncns[[#This Row],[C fx]]*4+BWscncns[[#This Row],[C fg]]*2+BWscncns[[#This Row],[C fm]]</f>
        <v>1</v>
      </c>
      <c r="S3417">
        <v>1510</v>
      </c>
      <c r="T3417">
        <v>1024000</v>
      </c>
      <c r="U3417" s="13">
        <v>1.4746090000000001</v>
      </c>
      <c r="V3417" s="13">
        <v>0.67814600000000003</v>
      </c>
      <c r="W3417">
        <v>1455</v>
      </c>
      <c r="X3417">
        <v>29</v>
      </c>
      <c r="Z3417" s="10">
        <f>IF($N3417&lt;&gt;0,constants!$L$2,IF($O3417&lt;&gt;0,constants!$M$2,IF($P3417&lt;&gt;0,constants!$N$2,0)))</f>
        <v>1117.99</v>
      </c>
      <c r="AA3417" s="10">
        <f>IF($N3417&lt;&gt;0,constants!$L$2,IF($O3417&lt;&gt;0,constants!$M$2,IF($P3417&lt;&gt;0,constants!$P$2,0)))</f>
        <v>4051.45</v>
      </c>
      <c r="AB3417" s="11">
        <f>constants!$O$2</f>
        <v>4861.32</v>
      </c>
      <c r="AC3417" s="11">
        <f>VLOOKUP(BWscncns[[#This Row],[scanner]],[0]!ScnrAvgBW,2,FALSE)/1000</f>
        <v>6440.9193022088357</v>
      </c>
      <c r="AD3417" s="8">
        <f>(1+$F3417)*Z3417</f>
        <v>1643.7738341580134</v>
      </c>
      <c r="AE3417" s="8">
        <f>(1+$F3417)*AA3417</f>
        <v>5956.8220649553959</v>
      </c>
      <c r="AF3417" s="8">
        <f>(1+$F3417)*AB3417</f>
        <v>7147.5689545246678</v>
      </c>
      <c r="AG3417" s="8">
        <f>(1+$F3417)*AC3417</f>
        <v>9470.0441121067051</v>
      </c>
      <c r="AH3417" s="8">
        <f>(1+$F3417)*$T3417/1000</f>
        <v>1505.5809141207039</v>
      </c>
      <c r="AI3417" s="8">
        <f>(1+BWscncns[[#This Row],[pid_error]]*K_p)*BWscncns[[#This Row],[dbw]]/1000</f>
        <v>1264.7904570603519</v>
      </c>
      <c r="AJ3417" s="13">
        <f>BWscncns[[#This Row],[Torflow prgrssv alt vote]]/VLOOKUP(BWscncns[[#This Row],[class]],AltBWtotl,2,FALSE)*100</f>
        <v>2.4945044270247123E-2</v>
      </c>
      <c r="AK3417">
        <f>IF(D3417=E3417,1,0)</f>
        <v>1</v>
      </c>
    </row>
    <row r="3418" spans="1:37">
      <c r="A3418" s="1" t="s">
        <v>9823</v>
      </c>
      <c r="B3418" s="1" t="s">
        <v>9824</v>
      </c>
      <c r="C3418">
        <v>891</v>
      </c>
      <c r="D3418">
        <v>1525006228</v>
      </c>
      <c r="E3418">
        <v>1525006228</v>
      </c>
      <c r="F3418" s="2">
        <v>-0.45640432801000003</v>
      </c>
      <c r="G3418" s="2">
        <v>-0.45640432801000003</v>
      </c>
      <c r="H3418">
        <v>890627</v>
      </c>
      <c r="I3418" s="2">
        <v>3.3656164452800001E-2</v>
      </c>
      <c r="J3418" s="2">
        <v>0</v>
      </c>
      <c r="K3418">
        <v>7</v>
      </c>
      <c r="L3418" s="1" t="s">
        <v>11834</v>
      </c>
      <c r="M3418" s="1" t="s">
        <v>9824</v>
      </c>
      <c r="N3418">
        <v>0</v>
      </c>
      <c r="O3418">
        <v>0</v>
      </c>
      <c r="P3418">
        <v>1</v>
      </c>
      <c r="Q3418">
        <v>0</v>
      </c>
      <c r="R3418" s="19">
        <f>BWscncns[[#This Row],[C fx]]*4+BWscncns[[#This Row],[C fg]]*2+BWscncns[[#This Row],[C fm]]</f>
        <v>1</v>
      </c>
      <c r="S3418">
        <v>835</v>
      </c>
      <c r="T3418">
        <v>1638400</v>
      </c>
      <c r="U3418" s="13">
        <v>0.50964399999999999</v>
      </c>
      <c r="V3418" s="13">
        <v>1.962156</v>
      </c>
      <c r="W3418">
        <v>4834</v>
      </c>
      <c r="X3418">
        <v>96</v>
      </c>
      <c r="Z3418" s="10">
        <f>IF($N3418&lt;&gt;0,constants!$L$2,IF($O3418&lt;&gt;0,constants!$M$2,IF($P3418&lt;&gt;0,constants!$N$2,0)))</f>
        <v>1117.99</v>
      </c>
      <c r="AA3418" s="10">
        <f>IF($N3418&lt;&gt;0,constants!$L$2,IF($O3418&lt;&gt;0,constants!$M$2,IF($P3418&lt;&gt;0,constants!$P$2,0)))</f>
        <v>4051.45</v>
      </c>
      <c r="AB3418" s="11">
        <f>constants!$O$2</f>
        <v>4861.32</v>
      </c>
      <c r="AC3418" s="11">
        <f>VLOOKUP(BWscncns[[#This Row],[scanner]],[0]!ScnrAvgBW,2,FALSE)/1000</f>
        <v>885.64026081730776</v>
      </c>
      <c r="AD3418" s="8">
        <f>(1+$F3418)*Z3418</f>
        <v>607.73452532810006</v>
      </c>
      <c r="AE3418" s="8">
        <f>(1+$F3418)*AA3418</f>
        <v>2202.350685283885</v>
      </c>
      <c r="AF3418" s="8">
        <f>(1+$F3418)*AB3418</f>
        <v>2642.5925121584264</v>
      </c>
      <c r="AG3418" s="8">
        <f>(1+$F3418)*AC3418</f>
        <v>481.43021272038322</v>
      </c>
      <c r="AH3418" s="8">
        <f>(1+$F3418)*$T3418/1000</f>
        <v>890.6271489884158</v>
      </c>
      <c r="AI3418" s="8">
        <f>(1+BWscncns[[#This Row],[pid_error]]*K_p)*BWscncns[[#This Row],[dbw]]/1000</f>
        <v>1264.5135744942079</v>
      </c>
      <c r="AJ3418" s="13">
        <f>BWscncns[[#This Row],[Torflow prgrssv alt vote]]/VLOOKUP(BWscncns[[#This Row],[class]],AltBWtotl,2,FALSE)*100</f>
        <v>2.4939583406883105E-2</v>
      </c>
      <c r="AK3418">
        <f>IF(D3418=E3418,1,0)</f>
        <v>1</v>
      </c>
    </row>
    <row r="3419" spans="1:37">
      <c r="A3419" s="1" t="s">
        <v>11457</v>
      </c>
      <c r="B3419" s="1" t="s">
        <v>11458</v>
      </c>
      <c r="C3419">
        <v>431</v>
      </c>
      <c r="D3419">
        <v>1524982043</v>
      </c>
      <c r="E3419">
        <v>1524982043</v>
      </c>
      <c r="F3419" s="2">
        <v>-0.79427361317</v>
      </c>
      <c r="G3419" s="2">
        <v>-0.79427361317</v>
      </c>
      <c r="H3419">
        <v>431439</v>
      </c>
      <c r="I3419" s="2">
        <v>2.0685553455100002E-2</v>
      </c>
      <c r="J3419" s="2">
        <v>0</v>
      </c>
      <c r="K3419">
        <v>8</v>
      </c>
      <c r="L3419" s="1" t="s">
        <v>11917</v>
      </c>
      <c r="M3419" s="1" t="s">
        <v>11458</v>
      </c>
      <c r="N3419">
        <v>1</v>
      </c>
      <c r="O3419">
        <v>0</v>
      </c>
      <c r="P3419">
        <v>0</v>
      </c>
      <c r="Q3419">
        <v>0</v>
      </c>
      <c r="R3419" s="19">
        <f>BWscncns[[#This Row],[C fx]]*4+BWscncns[[#This Row],[C fg]]*2+BWscncns[[#This Row],[C fm]]</f>
        <v>4</v>
      </c>
      <c r="S3419">
        <v>431</v>
      </c>
      <c r="T3419">
        <v>2097152</v>
      </c>
      <c r="U3419" s="13">
        <v>0.20551700000000001</v>
      </c>
      <c r="V3419" s="13">
        <v>4.8657820000000003</v>
      </c>
      <c r="W3419">
        <v>5804</v>
      </c>
      <c r="X3419">
        <v>116</v>
      </c>
      <c r="Z3419" s="10">
        <f>IF($N3419&lt;&gt;0,constants!$L$2,IF($O3419&lt;&gt;0,constants!$M$2,IF($P3419&lt;&gt;0,constants!$N$2,0)))</f>
        <v>10125.48</v>
      </c>
      <c r="AA3419" s="10">
        <f>IF($N3419&lt;&gt;0,constants!$L$2,IF($O3419&lt;&gt;0,constants!$M$2,IF($P3419&lt;&gt;0,constants!$P$2,0)))</f>
        <v>10125.48</v>
      </c>
      <c r="AB3419" s="11">
        <f>constants!$O$2</f>
        <v>4861.32</v>
      </c>
      <c r="AC3419" s="11">
        <f>VLOOKUP(BWscncns[[#This Row],[scanner]],[0]!ScnrAvgBW,2,FALSE)/1000</f>
        <v>509.99709399477808</v>
      </c>
      <c r="AD3419" s="8">
        <f>(1+$F3419)*Z3419</f>
        <v>2083.0784153194281</v>
      </c>
      <c r="AE3419" s="8">
        <f>(1+$F3419)*AA3419</f>
        <v>2083.0784153194281</v>
      </c>
      <c r="AF3419" s="8">
        <f>(1+$F3419)*AB3419</f>
        <v>1000.1017988244155</v>
      </c>
      <c r="AG3419" s="8">
        <f>(1+$F3419)*AC3419</f>
        <v>104.91985944134558</v>
      </c>
      <c r="AH3419" s="8">
        <f>(1+$F3419)*$T3419/1000</f>
        <v>431.43950359330813</v>
      </c>
      <c r="AI3419" s="8">
        <f>(1+BWscncns[[#This Row],[pid_error]]*K_p)*BWscncns[[#This Row],[dbw]]/1000</f>
        <v>1264.295751796654</v>
      </c>
      <c r="AJ3419" s="13">
        <f>BWscncns[[#This Row],[Torflow prgrssv alt vote]]/VLOOKUP(BWscncns[[#This Row],[class]],AltBWtotl,2,FALSE)*100</f>
        <v>1.0835955470051301E-2</v>
      </c>
      <c r="AK3419">
        <f>IF(D3419=E3419,1,0)</f>
        <v>1</v>
      </c>
    </row>
    <row r="3420" spans="1:37">
      <c r="A3420" s="1" t="s">
        <v>6340</v>
      </c>
      <c r="B3420" s="1" t="s">
        <v>6341</v>
      </c>
      <c r="C3420">
        <v>1500</v>
      </c>
      <c r="D3420">
        <v>1524989327</v>
      </c>
      <c r="E3420">
        <v>1524989327</v>
      </c>
      <c r="F3420" s="2">
        <v>0.46654876893699998</v>
      </c>
      <c r="G3420" s="2">
        <v>0.46654876893699998</v>
      </c>
      <c r="H3420">
        <v>1501745</v>
      </c>
      <c r="I3420" s="2">
        <v>0.14303345843599999</v>
      </c>
      <c r="J3420" s="2">
        <v>0</v>
      </c>
      <c r="K3420">
        <v>4</v>
      </c>
      <c r="L3420" s="1" t="s">
        <v>11896</v>
      </c>
      <c r="M3420" s="1" t="s">
        <v>6341</v>
      </c>
      <c r="N3420">
        <v>0</v>
      </c>
      <c r="O3420">
        <v>0</v>
      </c>
      <c r="P3420">
        <v>1</v>
      </c>
      <c r="Q3420">
        <v>0</v>
      </c>
      <c r="R3420" s="19">
        <f>BWscncns[[#This Row],[C fx]]*4+BWscncns[[#This Row],[C fg]]*2+BWscncns[[#This Row],[C fm]]</f>
        <v>1</v>
      </c>
      <c r="S3420">
        <v>1500</v>
      </c>
      <c r="T3420">
        <v>1024000</v>
      </c>
      <c r="U3420" s="13">
        <v>1.464844</v>
      </c>
      <c r="V3420" s="13">
        <v>0.68266700000000002</v>
      </c>
      <c r="W3420">
        <v>1495</v>
      </c>
      <c r="X3420">
        <v>29</v>
      </c>
      <c r="Z3420" s="10">
        <f>IF($N3420&lt;&gt;0,constants!$L$2,IF($O3420&lt;&gt;0,constants!$M$2,IF($P3420&lt;&gt;0,constants!$N$2,0)))</f>
        <v>1117.99</v>
      </c>
      <c r="AA3420" s="10">
        <f>IF($N3420&lt;&gt;0,constants!$L$2,IF($O3420&lt;&gt;0,constants!$M$2,IF($P3420&lt;&gt;0,constants!$P$2,0)))</f>
        <v>4051.45</v>
      </c>
      <c r="AB3420" s="11">
        <f>constants!$O$2</f>
        <v>4861.32</v>
      </c>
      <c r="AC3420" s="11">
        <f>VLOOKUP(BWscncns[[#This Row],[scanner]],[0]!ScnrAvgBW,2,FALSE)/1000</f>
        <v>4819.491751072962</v>
      </c>
      <c r="AD3420" s="8">
        <f>(1+$F3420)*Z3420</f>
        <v>1639.5868581838768</v>
      </c>
      <c r="AE3420" s="8">
        <f>(1+$F3420)*AA3420</f>
        <v>5941.6490099098082</v>
      </c>
      <c r="AF3420" s="8">
        <f>(1+$F3420)*AB3420</f>
        <v>7129.3628614088166</v>
      </c>
      <c r="AG3420" s="8">
        <f>(1+$F3420)*AC3420</f>
        <v>7068.0196944380787</v>
      </c>
      <c r="AH3420" s="8">
        <f>(1+$F3420)*$T3420/1000</f>
        <v>1501.745939391488</v>
      </c>
      <c r="AI3420" s="8">
        <f>(1+BWscncns[[#This Row],[pid_error]]*K_p)*BWscncns[[#This Row],[dbw]]/1000</f>
        <v>1262.8729696957439</v>
      </c>
      <c r="AJ3420" s="13">
        <f>BWscncns[[#This Row],[Torflow prgrssv alt vote]]/VLOOKUP(BWscncns[[#This Row],[class]],AltBWtotl,2,FALSE)*100</f>
        <v>2.4907226300534609E-2</v>
      </c>
      <c r="AK3420">
        <f>IF(D3420=E3420,1,0)</f>
        <v>1</v>
      </c>
    </row>
    <row r="3421" spans="1:37">
      <c r="A3421" s="1" t="s">
        <v>2922</v>
      </c>
      <c r="B3421" s="1" t="s">
        <v>2923</v>
      </c>
      <c r="C3421">
        <v>1500</v>
      </c>
      <c r="D3421">
        <v>1524989327</v>
      </c>
      <c r="E3421">
        <v>1524989327</v>
      </c>
      <c r="F3421" s="2">
        <v>0.46587373382500002</v>
      </c>
      <c r="G3421" s="2">
        <v>0.46587373382500002</v>
      </c>
      <c r="H3421">
        <v>1501054</v>
      </c>
      <c r="I3421" s="2">
        <v>-0.122667895581</v>
      </c>
      <c r="J3421" s="2">
        <v>0</v>
      </c>
      <c r="K3421">
        <v>4</v>
      </c>
      <c r="L3421" s="1" t="s">
        <v>11896</v>
      </c>
      <c r="M3421" s="1" t="s">
        <v>2923</v>
      </c>
      <c r="N3421">
        <v>0</v>
      </c>
      <c r="O3421">
        <v>0</v>
      </c>
      <c r="P3421">
        <v>1</v>
      </c>
      <c r="Q3421">
        <v>0</v>
      </c>
      <c r="R3421" s="19">
        <f>BWscncns[[#This Row],[C fx]]*4+BWscncns[[#This Row],[C fg]]*2+BWscncns[[#This Row],[C fm]]</f>
        <v>1</v>
      </c>
      <c r="S3421">
        <v>1590</v>
      </c>
      <c r="T3421">
        <v>1024000</v>
      </c>
      <c r="U3421" s="13">
        <v>1.5527340000000001</v>
      </c>
      <c r="V3421" s="13">
        <v>0.64402499999999996</v>
      </c>
      <c r="W3421">
        <v>1202</v>
      </c>
      <c r="X3421">
        <v>24</v>
      </c>
      <c r="Z3421" s="10">
        <f>IF($N3421&lt;&gt;0,constants!$L$2,IF($O3421&lt;&gt;0,constants!$M$2,IF($P3421&lt;&gt;0,constants!$N$2,0)))</f>
        <v>1117.99</v>
      </c>
      <c r="AA3421" s="10">
        <f>IF($N3421&lt;&gt;0,constants!$L$2,IF($O3421&lt;&gt;0,constants!$M$2,IF($P3421&lt;&gt;0,constants!$P$2,0)))</f>
        <v>4051.45</v>
      </c>
      <c r="AB3421" s="11">
        <f>constants!$O$2</f>
        <v>4861.32</v>
      </c>
      <c r="AC3421" s="11">
        <f>VLOOKUP(BWscncns[[#This Row],[scanner]],[0]!ScnrAvgBW,2,FALSE)/1000</f>
        <v>4819.491751072962</v>
      </c>
      <c r="AD3421" s="8">
        <f>(1+$F3421)*Z3421</f>
        <v>1638.8321756790119</v>
      </c>
      <c r="AE3421" s="8">
        <f>(1+$F3421)*AA3421</f>
        <v>5938.9141389052966</v>
      </c>
      <c r="AF3421" s="8">
        <f>(1+$F3421)*AB3421</f>
        <v>7126.0812997181492</v>
      </c>
      <c r="AG3421" s="8">
        <f>(1+$F3421)*AC3421</f>
        <v>7064.7663682841103</v>
      </c>
      <c r="AH3421" s="8">
        <f>(1+$F3421)*$T3421/1000</f>
        <v>1501.0547034368001</v>
      </c>
      <c r="AI3421" s="8">
        <f>(1+BWscncns[[#This Row],[pid_error]]*K_p)*BWscncns[[#This Row],[dbw]]/1000</f>
        <v>1262.5273517184</v>
      </c>
      <c r="AJ3421" s="13">
        <f>BWscncns[[#This Row],[Torflow prgrssv alt vote]]/VLOOKUP(BWscncns[[#This Row],[class]],AltBWtotl,2,FALSE)*100</f>
        <v>2.4900409791367175E-2</v>
      </c>
      <c r="AK3421">
        <f>IF(D3421=E3421,1,0)</f>
        <v>1</v>
      </c>
    </row>
    <row r="3422" spans="1:37">
      <c r="A3422" s="1" t="s">
        <v>5484</v>
      </c>
      <c r="B3422" s="1" t="s">
        <v>49</v>
      </c>
      <c r="C3422">
        <v>1500</v>
      </c>
      <c r="D3422">
        <v>1525009122</v>
      </c>
      <c r="E3422">
        <v>1525009122</v>
      </c>
      <c r="F3422" s="2">
        <v>0.46363576686899999</v>
      </c>
      <c r="G3422" s="2">
        <v>0.46363576686899999</v>
      </c>
      <c r="H3422">
        <v>1498763</v>
      </c>
      <c r="I3422" s="2">
        <v>0.77067257638200004</v>
      </c>
      <c r="J3422" s="2">
        <v>0</v>
      </c>
      <c r="K3422">
        <v>1</v>
      </c>
      <c r="L3422" s="1" t="s">
        <v>11549</v>
      </c>
      <c r="M3422" s="1" t="s">
        <v>49</v>
      </c>
      <c r="N3422">
        <v>0</v>
      </c>
      <c r="O3422">
        <v>0</v>
      </c>
      <c r="P3422">
        <v>1</v>
      </c>
      <c r="Q3422">
        <v>0</v>
      </c>
      <c r="R3422" s="19">
        <f>BWscncns[[#This Row],[C fx]]*4+BWscncns[[#This Row],[C fg]]*2+BWscncns[[#This Row],[C fm]]</f>
        <v>1</v>
      </c>
      <c r="S3422">
        <v>1910</v>
      </c>
      <c r="T3422">
        <v>1024000</v>
      </c>
      <c r="U3422" s="13">
        <v>1.8652340000000001</v>
      </c>
      <c r="V3422" s="13">
        <v>0.53612599999999999</v>
      </c>
      <c r="W3422">
        <v>557</v>
      </c>
      <c r="X3422">
        <v>11</v>
      </c>
      <c r="Z3422" s="10">
        <f>IF($N3422&lt;&gt;0,constants!$L$2,IF($O3422&lt;&gt;0,constants!$M$2,IF($P3422&lt;&gt;0,constants!$N$2,0)))</f>
        <v>1117.99</v>
      </c>
      <c r="AA3422" s="10">
        <f>IF($N3422&lt;&gt;0,constants!$L$2,IF($O3422&lt;&gt;0,constants!$M$2,IF($P3422&lt;&gt;0,constants!$P$2,0)))</f>
        <v>4051.45</v>
      </c>
      <c r="AB3422" s="11">
        <f>constants!$O$2</f>
        <v>4861.32</v>
      </c>
      <c r="AC3422" s="11">
        <f>VLOOKUP(BWscncns[[#This Row],[scanner]],[0]!ScnrAvgBW,2,FALSE)/1000</f>
        <v>11818.828055288463</v>
      </c>
      <c r="AD3422" s="8">
        <f>(1+$F3422)*Z3422</f>
        <v>1636.3301510018732</v>
      </c>
      <c r="AE3422" s="8">
        <f>(1+$F3422)*AA3422</f>
        <v>5929.8471276814089</v>
      </c>
      <c r="AF3422" s="8">
        <f>(1+$F3422)*AB3422</f>
        <v>7115.2018261956064</v>
      </c>
      <c r="AG3422" s="8">
        <f>(1+$F3422)*AC3422</f>
        <v>17298.459464194981</v>
      </c>
      <c r="AH3422" s="8">
        <f>(1+$F3422)*$T3422/1000</f>
        <v>1498.7630252738559</v>
      </c>
      <c r="AI3422" s="8">
        <f>(1+BWscncns[[#This Row],[pid_error]]*K_p)*BWscncns[[#This Row],[dbw]]/1000</f>
        <v>1261.3815126369279</v>
      </c>
      <c r="AJ3422" s="13">
        <f>BWscncns[[#This Row],[Torflow prgrssv alt vote]]/VLOOKUP(BWscncns[[#This Row],[class]],AltBWtotl,2,FALSE)*100</f>
        <v>2.4877810785773523E-2</v>
      </c>
      <c r="AK3422">
        <f>IF(D3422=E3422,1,0)</f>
        <v>1</v>
      </c>
    </row>
    <row r="3423" spans="1:37">
      <c r="A3423" s="1" t="s">
        <v>10108</v>
      </c>
      <c r="B3423" s="1" t="s">
        <v>10109</v>
      </c>
      <c r="C3423">
        <v>1500</v>
      </c>
      <c r="D3423">
        <v>1525004091</v>
      </c>
      <c r="E3423">
        <v>1525004091</v>
      </c>
      <c r="F3423" s="2">
        <v>0.46351270017200003</v>
      </c>
      <c r="G3423" s="2">
        <v>0.46351270017200003</v>
      </c>
      <c r="H3423">
        <v>1498637</v>
      </c>
      <c r="I3423" s="2">
        <v>-0.112742324177</v>
      </c>
      <c r="J3423" s="2">
        <v>0</v>
      </c>
      <c r="K3423">
        <v>4</v>
      </c>
      <c r="L3423" s="1" t="s">
        <v>11647</v>
      </c>
      <c r="M3423" s="1" t="s">
        <v>10109</v>
      </c>
      <c r="N3423">
        <v>0</v>
      </c>
      <c r="O3423">
        <v>0</v>
      </c>
      <c r="P3423">
        <v>1</v>
      </c>
      <c r="Q3423">
        <v>0</v>
      </c>
      <c r="R3423" s="19">
        <f>BWscncns[[#This Row],[C fx]]*4+BWscncns[[#This Row],[C fg]]*2+BWscncns[[#This Row],[C fm]]</f>
        <v>1</v>
      </c>
      <c r="S3423">
        <v>1140</v>
      </c>
      <c r="T3423">
        <v>1024000</v>
      </c>
      <c r="U3423" s="13">
        <v>1.113281</v>
      </c>
      <c r="V3423" s="13">
        <v>0.89824599999999999</v>
      </c>
      <c r="W3423">
        <v>2632</v>
      </c>
      <c r="X3423">
        <v>52</v>
      </c>
      <c r="Z3423" s="10">
        <f>IF($N3423&lt;&gt;0,constants!$L$2,IF($O3423&lt;&gt;0,constants!$M$2,IF($P3423&lt;&gt;0,constants!$N$2,0)))</f>
        <v>1117.99</v>
      </c>
      <c r="AA3423" s="10">
        <f>IF($N3423&lt;&gt;0,constants!$L$2,IF($O3423&lt;&gt;0,constants!$M$2,IF($P3423&lt;&gt;0,constants!$P$2,0)))</f>
        <v>4051.45</v>
      </c>
      <c r="AB3423" s="11">
        <f>constants!$O$2</f>
        <v>4861.32</v>
      </c>
      <c r="AC3423" s="11">
        <f>VLOOKUP(BWscncns[[#This Row],[scanner]],[0]!ScnrAvgBW,2,FALSE)/1000</f>
        <v>4819.491751072962</v>
      </c>
      <c r="AD3423" s="8">
        <f>(1+$F3423)*Z3423</f>
        <v>1636.1925636652943</v>
      </c>
      <c r="AE3423" s="8">
        <f>(1+$F3423)*AA3423</f>
        <v>5929.3485291118495</v>
      </c>
      <c r="AF3423" s="8">
        <f>(1+$F3423)*AB3423</f>
        <v>7114.6035596001466</v>
      </c>
      <c r="AG3423" s="8">
        <f>(1+$F3423)*AC3423</f>
        <v>7053.3873860694712</v>
      </c>
      <c r="AH3423" s="8">
        <f>(1+$F3423)*$T3423/1000</f>
        <v>1498.6370049761281</v>
      </c>
      <c r="AI3423" s="8">
        <f>(1+BWscncns[[#This Row],[pid_error]]*K_p)*BWscncns[[#This Row],[dbw]]/1000</f>
        <v>1261.318502488064</v>
      </c>
      <c r="AJ3423" s="13">
        <f>BWscncns[[#This Row],[Torflow prgrssv alt vote]]/VLOOKUP(BWscncns[[#This Row],[class]],AltBWtotl,2,FALSE)*100</f>
        <v>2.4876568057427408E-2</v>
      </c>
      <c r="AK3423">
        <f>IF(D3423=E3423,1,0)</f>
        <v>1</v>
      </c>
    </row>
    <row r="3424" spans="1:37">
      <c r="A3424" s="1" t="s">
        <v>7636</v>
      </c>
      <c r="B3424" s="1" t="s">
        <v>7637</v>
      </c>
      <c r="C3424">
        <v>1470</v>
      </c>
      <c r="D3424">
        <v>1525007282</v>
      </c>
      <c r="E3424">
        <v>1525007282</v>
      </c>
      <c r="F3424" s="2">
        <v>0.40573966117100002</v>
      </c>
      <c r="G3424" s="2">
        <v>0.40573966117100002</v>
      </c>
      <c r="H3424">
        <v>1474024</v>
      </c>
      <c r="I3424" s="2">
        <v>8.4451643162800002E-2</v>
      </c>
      <c r="J3424" s="2">
        <v>6.25E-2</v>
      </c>
      <c r="K3424">
        <v>3</v>
      </c>
      <c r="L3424" s="1" t="s">
        <v>11605</v>
      </c>
      <c r="M3424" s="1" t="s">
        <v>7637</v>
      </c>
      <c r="N3424">
        <v>1</v>
      </c>
      <c r="O3424">
        <v>0</v>
      </c>
      <c r="P3424">
        <v>0</v>
      </c>
      <c r="Q3424">
        <v>0</v>
      </c>
      <c r="R3424" s="19">
        <f>BWscncns[[#This Row],[C fx]]*4+BWscncns[[#This Row],[C fg]]*2+BWscncns[[#This Row],[C fm]]</f>
        <v>4</v>
      </c>
      <c r="S3424">
        <v>1390</v>
      </c>
      <c r="T3424">
        <v>1048576</v>
      </c>
      <c r="U3424" s="13">
        <v>1.325607</v>
      </c>
      <c r="V3424" s="13">
        <v>0.75437100000000001</v>
      </c>
      <c r="W3424">
        <v>1876</v>
      </c>
      <c r="X3424">
        <v>37</v>
      </c>
      <c r="Z3424" s="10">
        <f>IF($N3424&lt;&gt;0,constants!$L$2,IF($O3424&lt;&gt;0,constants!$M$2,IF($P3424&lt;&gt;0,constants!$N$2,0)))</f>
        <v>10125.48</v>
      </c>
      <c r="AA3424" s="10">
        <f>IF($N3424&lt;&gt;0,constants!$L$2,IF($O3424&lt;&gt;0,constants!$M$2,IF($P3424&lt;&gt;0,constants!$P$2,0)))</f>
        <v>10125.48</v>
      </c>
      <c r="AB3424" s="11">
        <f>constants!$O$2</f>
        <v>4861.32</v>
      </c>
      <c r="AC3424" s="11">
        <f>VLOOKUP(BWscncns[[#This Row],[scanner]],[0]!ScnrAvgBW,2,FALSE)/1000</f>
        <v>6440.9193022088357</v>
      </c>
      <c r="AD3424" s="8">
        <f>(1+$F3424)*Z3424</f>
        <v>14233.788824393736</v>
      </c>
      <c r="AE3424" s="8">
        <f>(1+$F3424)*AA3424</f>
        <v>14233.788824393736</v>
      </c>
      <c r="AF3424" s="8">
        <f>(1+$F3424)*AB3424</f>
        <v>6833.7503296438053</v>
      </c>
      <c r="AG3424" s="8">
        <f>(1+$F3424)*AC3424</f>
        <v>9054.2557175168022</v>
      </c>
      <c r="AH3424" s="8">
        <f>(1+$F3424)*$T3424/1000</f>
        <v>1474.0248709520424</v>
      </c>
      <c r="AI3424" s="8">
        <f>(1+BWscncns[[#This Row],[pid_error]]*K_p)*BWscncns[[#This Row],[dbw]]/1000</f>
        <v>1261.3004354760214</v>
      </c>
      <c r="AJ3424" s="13">
        <f>BWscncns[[#This Row],[Torflow prgrssv alt vote]]/VLOOKUP(BWscncns[[#This Row],[class]],AltBWtotl,2,FALSE)*100</f>
        <v>1.0810283380096897E-2</v>
      </c>
      <c r="AK3424">
        <f>IF(D3424=E3424,1,0)</f>
        <v>1</v>
      </c>
    </row>
    <row r="3425" spans="1:37">
      <c r="A3425" s="1" t="s">
        <v>10787</v>
      </c>
      <c r="B3425" s="1" t="s">
        <v>10788</v>
      </c>
      <c r="C3425">
        <v>1400</v>
      </c>
      <c r="D3425">
        <v>1525007567</v>
      </c>
      <c r="E3425">
        <v>1525007567</v>
      </c>
      <c r="F3425" s="2">
        <v>0.23894806873300001</v>
      </c>
      <c r="G3425" s="2">
        <v>0.23894806873300001</v>
      </c>
      <c r="H3425">
        <v>1395551</v>
      </c>
      <c r="I3425" s="2">
        <v>0.148348411244</v>
      </c>
      <c r="J3425" s="2">
        <v>0</v>
      </c>
      <c r="K3425">
        <v>4</v>
      </c>
      <c r="L3425" s="1" t="s">
        <v>11631</v>
      </c>
      <c r="M3425" s="1" t="s">
        <v>10788</v>
      </c>
      <c r="N3425">
        <v>0</v>
      </c>
      <c r="O3425">
        <v>0</v>
      </c>
      <c r="P3425">
        <v>1</v>
      </c>
      <c r="Q3425">
        <v>0</v>
      </c>
      <c r="R3425" s="19">
        <f>BWscncns[[#This Row],[C fx]]*4+BWscncns[[#This Row],[C fg]]*2+BWscncns[[#This Row],[C fm]]</f>
        <v>1</v>
      </c>
      <c r="S3425">
        <v>1230</v>
      </c>
      <c r="T3425">
        <v>1126400</v>
      </c>
      <c r="U3425" s="13">
        <v>1.091974</v>
      </c>
      <c r="V3425" s="13">
        <v>0.91577200000000003</v>
      </c>
      <c r="W3425">
        <v>2737</v>
      </c>
      <c r="X3425">
        <v>54</v>
      </c>
      <c r="Z3425" s="10">
        <f>IF($N3425&lt;&gt;0,constants!$L$2,IF($O3425&lt;&gt;0,constants!$M$2,IF($P3425&lt;&gt;0,constants!$N$2,0)))</f>
        <v>1117.99</v>
      </c>
      <c r="AA3425" s="10">
        <f>IF($N3425&lt;&gt;0,constants!$L$2,IF($O3425&lt;&gt;0,constants!$M$2,IF($P3425&lt;&gt;0,constants!$P$2,0)))</f>
        <v>4051.45</v>
      </c>
      <c r="AB3425" s="11">
        <f>constants!$O$2</f>
        <v>4861.32</v>
      </c>
      <c r="AC3425" s="11">
        <f>VLOOKUP(BWscncns[[#This Row],[scanner]],[0]!ScnrAvgBW,2,FALSE)/1000</f>
        <v>4819.491751072962</v>
      </c>
      <c r="AD3425" s="8">
        <f>(1+$F3425)*Z3425</f>
        <v>1385.1315513628065</v>
      </c>
      <c r="AE3425" s="8">
        <f>(1+$F3425)*AA3425</f>
        <v>5019.5361530683122</v>
      </c>
      <c r="AF3425" s="8">
        <f>(1+$F3425)*AB3425</f>
        <v>6022.9230254931063</v>
      </c>
      <c r="AG3425" s="8">
        <f>(1+$F3425)*AC3425</f>
        <v>5971.0999972664704</v>
      </c>
      <c r="AH3425" s="8">
        <f>(1+$F3425)*$T3425/1000</f>
        <v>1395.5511046208512</v>
      </c>
      <c r="AI3425" s="8">
        <f>(1+BWscncns[[#This Row],[pid_error]]*K_p)*BWscncns[[#This Row],[dbw]]/1000</f>
        <v>1260.9755523104257</v>
      </c>
      <c r="AJ3425" s="13">
        <f>BWscncns[[#This Row],[Torflow prgrssv alt vote]]/VLOOKUP(BWscncns[[#This Row],[class]],AltBWtotl,2,FALSE)*100</f>
        <v>2.4869804164392068E-2</v>
      </c>
      <c r="AK3425">
        <f>IF(D3425=E3425,1,0)</f>
        <v>1</v>
      </c>
    </row>
    <row r="3426" spans="1:37">
      <c r="A3426" s="1" t="s">
        <v>1796</v>
      </c>
      <c r="B3426" s="1" t="s">
        <v>1797</v>
      </c>
      <c r="C3426">
        <v>1500</v>
      </c>
      <c r="D3426">
        <v>1524989327</v>
      </c>
      <c r="E3426">
        <v>1524989327</v>
      </c>
      <c r="F3426" s="2">
        <v>0.46241417887199998</v>
      </c>
      <c r="G3426" s="2">
        <v>0.46241417887199998</v>
      </c>
      <c r="H3426">
        <v>1497512</v>
      </c>
      <c r="I3426" s="2">
        <v>-0.63559117287800004</v>
      </c>
      <c r="J3426" s="2">
        <v>0</v>
      </c>
      <c r="K3426">
        <v>4</v>
      </c>
      <c r="L3426" s="1" t="s">
        <v>11896</v>
      </c>
      <c r="M3426" s="1" t="s">
        <v>1797</v>
      </c>
      <c r="N3426">
        <v>0</v>
      </c>
      <c r="O3426">
        <v>0</v>
      </c>
      <c r="P3426">
        <v>1</v>
      </c>
      <c r="Q3426">
        <v>0</v>
      </c>
      <c r="R3426" s="19">
        <f>BWscncns[[#This Row],[C fx]]*4+BWscncns[[#This Row],[C fg]]*2+BWscncns[[#This Row],[C fm]]</f>
        <v>1</v>
      </c>
      <c r="S3426">
        <v>1590</v>
      </c>
      <c r="T3426">
        <v>1024000</v>
      </c>
      <c r="U3426" s="13">
        <v>1.5527340000000001</v>
      </c>
      <c r="V3426" s="13">
        <v>0.64402499999999996</v>
      </c>
      <c r="W3426">
        <v>1203</v>
      </c>
      <c r="X3426">
        <v>24</v>
      </c>
      <c r="Z3426" s="10">
        <f>IF($N3426&lt;&gt;0,constants!$L$2,IF($O3426&lt;&gt;0,constants!$M$2,IF($P3426&lt;&gt;0,constants!$N$2,0)))</f>
        <v>1117.99</v>
      </c>
      <c r="AA3426" s="10">
        <f>IF($N3426&lt;&gt;0,constants!$L$2,IF($O3426&lt;&gt;0,constants!$M$2,IF($P3426&lt;&gt;0,constants!$P$2,0)))</f>
        <v>4051.45</v>
      </c>
      <c r="AB3426" s="11">
        <f>constants!$O$2</f>
        <v>4861.32</v>
      </c>
      <c r="AC3426" s="11">
        <f>VLOOKUP(BWscncns[[#This Row],[scanner]],[0]!ScnrAvgBW,2,FALSE)/1000</f>
        <v>4819.491751072962</v>
      </c>
      <c r="AD3426" s="8">
        <f>(1+$F3426)*Z3426</f>
        <v>1634.9644278371072</v>
      </c>
      <c r="AE3426" s="8">
        <f>(1+$F3426)*AA3426</f>
        <v>5924.8979249909644</v>
      </c>
      <c r="AF3426" s="8">
        <f>(1+$F3426)*AB3426</f>
        <v>7109.2632960340306</v>
      </c>
      <c r="AG3426" s="8">
        <f>(1+$F3426)*AC3426</f>
        <v>7048.0930717257434</v>
      </c>
      <c r="AH3426" s="8">
        <f>(1+$F3426)*$T3426/1000</f>
        <v>1497.5121191649282</v>
      </c>
      <c r="AI3426" s="8">
        <f>(1+BWscncns[[#This Row],[pid_error]]*K_p)*BWscncns[[#This Row],[dbw]]/1000</f>
        <v>1260.7560595824639</v>
      </c>
      <c r="AJ3426" s="13">
        <f>BWscncns[[#This Row],[Torflow prgrssv alt vote]]/VLOOKUP(BWscncns[[#This Row],[class]],AltBWtotl,2,FALSE)*100</f>
        <v>2.4865475181843663E-2</v>
      </c>
      <c r="AK3426">
        <f>IF(D3426=E3426,1,0)</f>
        <v>1</v>
      </c>
    </row>
    <row r="3427" spans="1:37">
      <c r="A3427" s="1" t="s">
        <v>4798</v>
      </c>
      <c r="B3427" s="1" t="s">
        <v>49</v>
      </c>
      <c r="C3427">
        <v>1500</v>
      </c>
      <c r="D3427">
        <v>1524995972</v>
      </c>
      <c r="E3427">
        <v>1524995972</v>
      </c>
      <c r="F3427" s="2">
        <v>0.46135560820900001</v>
      </c>
      <c r="G3427" s="2">
        <v>0.46135560820900001</v>
      </c>
      <c r="H3427">
        <v>1496428</v>
      </c>
      <c r="I3427" s="2">
        <v>-0.66805947052100001</v>
      </c>
      <c r="J3427" s="2">
        <v>0</v>
      </c>
      <c r="K3427">
        <v>2</v>
      </c>
      <c r="L3427" s="1" t="s">
        <v>11543</v>
      </c>
      <c r="M3427" s="1" t="s">
        <v>49</v>
      </c>
      <c r="N3427">
        <v>0</v>
      </c>
      <c r="O3427">
        <v>0</v>
      </c>
      <c r="P3427">
        <v>1</v>
      </c>
      <c r="Q3427">
        <v>0</v>
      </c>
      <c r="R3427" s="19">
        <f>BWscncns[[#This Row],[C fx]]*4+BWscncns[[#This Row],[C fg]]*2+BWscncns[[#This Row],[C fm]]</f>
        <v>1</v>
      </c>
      <c r="S3427">
        <v>1500</v>
      </c>
      <c r="T3427">
        <v>1024000</v>
      </c>
      <c r="U3427" s="13">
        <v>1.464844</v>
      </c>
      <c r="V3427" s="13">
        <v>0.68266700000000002</v>
      </c>
      <c r="W3427">
        <v>1496</v>
      </c>
      <c r="X3427">
        <v>29</v>
      </c>
      <c r="Z3427" s="10">
        <f>IF($N3427&lt;&gt;0,constants!$L$2,IF($O3427&lt;&gt;0,constants!$M$2,IF($P3427&lt;&gt;0,constants!$N$2,0)))</f>
        <v>1117.99</v>
      </c>
      <c r="AA3427" s="10">
        <f>IF($N3427&lt;&gt;0,constants!$L$2,IF($O3427&lt;&gt;0,constants!$M$2,IF($P3427&lt;&gt;0,constants!$P$2,0)))</f>
        <v>4051.45</v>
      </c>
      <c r="AB3427" s="11">
        <f>constants!$O$2</f>
        <v>4861.32</v>
      </c>
      <c r="AC3427" s="11">
        <f>VLOOKUP(BWscncns[[#This Row],[scanner]],[0]!ScnrAvgBW,2,FALSE)/1000</f>
        <v>8853.6095214723919</v>
      </c>
      <c r="AD3427" s="8">
        <f>(1+$F3427)*Z3427</f>
        <v>1633.78095642158</v>
      </c>
      <c r="AE3427" s="8">
        <f>(1+$F3427)*AA3427</f>
        <v>5920.6091788783524</v>
      </c>
      <c r="AF3427" s="8">
        <f>(1+$F3427)*AB3427</f>
        <v>7104.1172452985757</v>
      </c>
      <c r="AG3427" s="8">
        <f>(1+$F3427)*AC3427</f>
        <v>12938.271927096281</v>
      </c>
      <c r="AH3427" s="8">
        <f>(1+$F3427)*$T3427/1000</f>
        <v>1496.428142806016</v>
      </c>
      <c r="AI3427" s="8">
        <f>(1+BWscncns[[#This Row],[pid_error]]*K_p)*BWscncns[[#This Row],[dbw]]/1000</f>
        <v>1260.2140714030079</v>
      </c>
      <c r="AJ3427" s="13">
        <f>BWscncns[[#This Row],[Torflow prgrssv alt vote]]/VLOOKUP(BWscncns[[#This Row],[class]],AltBWtotl,2,FALSE)*100</f>
        <v>2.4854785728064967E-2</v>
      </c>
      <c r="AK3427">
        <f>IF(D3427=E3427,1,0)</f>
        <v>1</v>
      </c>
    </row>
    <row r="3428" spans="1:37">
      <c r="A3428" s="1" t="s">
        <v>178</v>
      </c>
      <c r="B3428" s="1" t="s">
        <v>179</v>
      </c>
      <c r="C3428">
        <v>1080</v>
      </c>
      <c r="D3428">
        <v>1524995596</v>
      </c>
      <c r="E3428">
        <v>1524995596</v>
      </c>
      <c r="F3428" s="2">
        <v>-0.252228368185</v>
      </c>
      <c r="G3428" s="2">
        <v>-0.252228368185</v>
      </c>
      <c r="H3428">
        <v>1077871</v>
      </c>
      <c r="I3428" s="2">
        <v>-0.14779625865400001</v>
      </c>
      <c r="J3428" s="2">
        <v>0</v>
      </c>
      <c r="K3428">
        <v>5</v>
      </c>
      <c r="L3428" s="1" t="s">
        <v>11701</v>
      </c>
      <c r="M3428" s="1" t="s">
        <v>179</v>
      </c>
      <c r="N3428">
        <v>0</v>
      </c>
      <c r="O3428">
        <v>0</v>
      </c>
      <c r="P3428">
        <v>1</v>
      </c>
      <c r="Q3428">
        <v>0</v>
      </c>
      <c r="R3428" s="19">
        <f>BWscncns[[#This Row],[C fx]]*4+BWscncns[[#This Row],[C fg]]*2+BWscncns[[#This Row],[C fm]]</f>
        <v>1</v>
      </c>
      <c r="S3428">
        <v>1080</v>
      </c>
      <c r="T3428">
        <v>1441445</v>
      </c>
      <c r="U3428" s="13">
        <v>0.74924800000000003</v>
      </c>
      <c r="V3428" s="13">
        <v>1.3346709999999999</v>
      </c>
      <c r="W3428">
        <v>4131</v>
      </c>
      <c r="X3428">
        <v>82</v>
      </c>
      <c r="Z3428" s="10">
        <f>IF($N3428&lt;&gt;0,constants!$L$2,IF($O3428&lt;&gt;0,constants!$M$2,IF($P3428&lt;&gt;0,constants!$N$2,0)))</f>
        <v>1117.99</v>
      </c>
      <c r="AA3428" s="10">
        <f>IF($N3428&lt;&gt;0,constants!$L$2,IF($O3428&lt;&gt;0,constants!$M$2,IF($P3428&lt;&gt;0,constants!$P$2,0)))</f>
        <v>4051.45</v>
      </c>
      <c r="AB3428" s="11">
        <f>constants!$O$2</f>
        <v>4861.32</v>
      </c>
      <c r="AC3428" s="11">
        <f>VLOOKUP(BWscncns[[#This Row],[scanner]],[0]!ScnrAvgBW,2,FALSE)/1000</f>
        <v>3794.4265750962772</v>
      </c>
      <c r="AD3428" s="8">
        <f>(1+$F3428)*Z3428</f>
        <v>836.00120665285192</v>
      </c>
      <c r="AE3428" s="8">
        <f>(1+$F3428)*AA3428</f>
        <v>3029.559377716882</v>
      </c>
      <c r="AF3428" s="8">
        <f>(1+$F3428)*AB3428</f>
        <v>3635.1571891748958</v>
      </c>
      <c r="AG3428" s="8">
        <f>(1+$F3428)*AC3428</f>
        <v>2837.3645518619451</v>
      </c>
      <c r="AH3428" s="8">
        <f>(1+$F3428)*$T3428/1000</f>
        <v>1077.8716798215728</v>
      </c>
      <c r="AI3428" s="8">
        <f>(1+BWscncns[[#This Row],[pid_error]]*K_p)*BWscncns[[#This Row],[dbw]]/1000</f>
        <v>1259.6583399107863</v>
      </c>
      <c r="AJ3428" s="13">
        <f>BWscncns[[#This Row],[Torflow prgrssv alt vote]]/VLOOKUP(BWscncns[[#This Row],[class]],AltBWtotl,2,FALSE)*100</f>
        <v>2.4843825219469685E-2</v>
      </c>
      <c r="AK3428">
        <f>IF(D3428=E3428,1,0)</f>
        <v>1</v>
      </c>
    </row>
    <row r="3429" spans="1:37">
      <c r="A3429" s="1" t="s">
        <v>7776</v>
      </c>
      <c r="B3429" s="1" t="s">
        <v>7777</v>
      </c>
      <c r="C3429">
        <v>1490</v>
      </c>
      <c r="D3429">
        <v>1524988784</v>
      </c>
      <c r="E3429">
        <v>1524988784</v>
      </c>
      <c r="F3429" s="2">
        <v>0.45986955424199999</v>
      </c>
      <c r="G3429" s="2">
        <v>0.45986955424199999</v>
      </c>
      <c r="H3429">
        <v>1494906</v>
      </c>
      <c r="I3429" s="2">
        <v>0.16581179139300001</v>
      </c>
      <c r="J3429" s="2">
        <v>0</v>
      </c>
      <c r="K3429">
        <v>4</v>
      </c>
      <c r="L3429" s="1" t="s">
        <v>11625</v>
      </c>
      <c r="M3429" s="1" t="s">
        <v>7777</v>
      </c>
      <c r="N3429">
        <v>0</v>
      </c>
      <c r="O3429">
        <v>0</v>
      </c>
      <c r="P3429">
        <v>1</v>
      </c>
      <c r="Q3429">
        <v>0</v>
      </c>
      <c r="R3429" s="19">
        <f>BWscncns[[#This Row],[C fx]]*4+BWscncns[[#This Row],[C fg]]*2+BWscncns[[#This Row],[C fm]]</f>
        <v>1</v>
      </c>
      <c r="S3429">
        <v>1200</v>
      </c>
      <c r="T3429">
        <v>1024000</v>
      </c>
      <c r="U3429" s="13">
        <v>1.171875</v>
      </c>
      <c r="V3429" s="13">
        <v>0.85333300000000001</v>
      </c>
      <c r="W3429">
        <v>2403</v>
      </c>
      <c r="X3429">
        <v>48</v>
      </c>
      <c r="Z3429" s="10">
        <f>IF($N3429&lt;&gt;0,constants!$L$2,IF($O3429&lt;&gt;0,constants!$M$2,IF($P3429&lt;&gt;0,constants!$N$2,0)))</f>
        <v>1117.99</v>
      </c>
      <c r="AA3429" s="10">
        <f>IF($N3429&lt;&gt;0,constants!$L$2,IF($O3429&lt;&gt;0,constants!$M$2,IF($P3429&lt;&gt;0,constants!$P$2,0)))</f>
        <v>4051.45</v>
      </c>
      <c r="AB3429" s="11">
        <f>constants!$O$2</f>
        <v>4861.32</v>
      </c>
      <c r="AC3429" s="11">
        <f>VLOOKUP(BWscncns[[#This Row],[scanner]],[0]!ScnrAvgBW,2,FALSE)/1000</f>
        <v>4819.491751072962</v>
      </c>
      <c r="AD3429" s="8">
        <f>(1+$F3429)*Z3429</f>
        <v>1632.1195629470135</v>
      </c>
      <c r="AE3429" s="8">
        <f>(1+$F3429)*AA3429</f>
        <v>5914.5885055337503</v>
      </c>
      <c r="AF3429" s="8">
        <f>(1+$F3429)*AB3429</f>
        <v>7096.8930614277187</v>
      </c>
      <c r="AG3429" s="8">
        <f>(1+$F3429)*AC3429</f>
        <v>7035.8292743118809</v>
      </c>
      <c r="AH3429" s="8">
        <f>(1+$F3429)*$T3429/1000</f>
        <v>1494.9064235438077</v>
      </c>
      <c r="AI3429" s="8">
        <f>(1+BWscncns[[#This Row],[pid_error]]*K_p)*BWscncns[[#This Row],[dbw]]/1000</f>
        <v>1259.4532117719041</v>
      </c>
      <c r="AJ3429" s="13">
        <f>BWscncns[[#This Row],[Torflow prgrssv alt vote]]/VLOOKUP(BWscncns[[#This Row],[class]],AltBWtotl,2,FALSE)*100</f>
        <v>2.4839779544965322E-2</v>
      </c>
      <c r="AK3429">
        <f>IF(D3429=E3429,1,0)</f>
        <v>1</v>
      </c>
    </row>
    <row r="3430" spans="1:37">
      <c r="A3430" s="1" t="s">
        <v>9193</v>
      </c>
      <c r="B3430" s="1" t="s">
        <v>9194</v>
      </c>
      <c r="C3430">
        <v>1120</v>
      </c>
      <c r="D3430">
        <v>1524987958</v>
      </c>
      <c r="E3430">
        <v>1524987958</v>
      </c>
      <c r="F3430" s="2">
        <v>-0.19192740317199999</v>
      </c>
      <c r="G3430" s="2">
        <v>-0.19192740317199999</v>
      </c>
      <c r="H3430">
        <v>1124526</v>
      </c>
      <c r="I3430" s="2">
        <v>0.34008346495800001</v>
      </c>
      <c r="J3430" s="2">
        <v>0</v>
      </c>
      <c r="K3430">
        <v>7</v>
      </c>
      <c r="L3430" s="1" t="s">
        <v>11890</v>
      </c>
      <c r="M3430" s="1" t="s">
        <v>9194</v>
      </c>
      <c r="N3430">
        <v>0</v>
      </c>
      <c r="O3430">
        <v>0</v>
      </c>
      <c r="P3430">
        <v>1</v>
      </c>
      <c r="Q3430">
        <v>0</v>
      </c>
      <c r="R3430" s="19">
        <f>BWscncns[[#This Row],[C fx]]*4+BWscncns[[#This Row],[C fg]]*2+BWscncns[[#This Row],[C fm]]</f>
        <v>1</v>
      </c>
      <c r="S3430">
        <v>357</v>
      </c>
      <c r="T3430">
        <v>1391616</v>
      </c>
      <c r="U3430" s="13">
        <v>0.25653599999999999</v>
      </c>
      <c r="V3430" s="13">
        <v>3.8980839999999999</v>
      </c>
      <c r="W3430">
        <v>5625</v>
      </c>
      <c r="X3430">
        <v>112</v>
      </c>
      <c r="Z3430" s="10">
        <f>IF($N3430&lt;&gt;0,constants!$L$2,IF($O3430&lt;&gt;0,constants!$M$2,IF($P3430&lt;&gt;0,constants!$N$2,0)))</f>
        <v>1117.99</v>
      </c>
      <c r="AA3430" s="10">
        <f>IF($N3430&lt;&gt;0,constants!$L$2,IF($O3430&lt;&gt;0,constants!$M$2,IF($P3430&lt;&gt;0,constants!$P$2,0)))</f>
        <v>4051.45</v>
      </c>
      <c r="AB3430" s="11">
        <f>constants!$O$2</f>
        <v>4861.32</v>
      </c>
      <c r="AC3430" s="11">
        <f>VLOOKUP(BWscncns[[#This Row],[scanner]],[0]!ScnrAvgBW,2,FALSE)/1000</f>
        <v>885.64026081730776</v>
      </c>
      <c r="AD3430" s="8">
        <f>(1+$F3430)*Z3430</f>
        <v>903.41708252773572</v>
      </c>
      <c r="AE3430" s="8">
        <f>(1+$F3430)*AA3430</f>
        <v>3273.8657224188005</v>
      </c>
      <c r="AF3430" s="8">
        <f>(1+$F3430)*AB3430</f>
        <v>3928.299476411893</v>
      </c>
      <c r="AG3430" s="8">
        <f>(1+$F3430)*AC3430</f>
        <v>715.66162541406914</v>
      </c>
      <c r="AH3430" s="8">
        <f>(1+$F3430)*$T3430/1000</f>
        <v>1124.526754907394</v>
      </c>
      <c r="AI3430" s="8">
        <f>(1+BWscncns[[#This Row],[pid_error]]*K_p)*BWscncns[[#This Row],[dbw]]/1000</f>
        <v>1258.0713774536971</v>
      </c>
      <c r="AJ3430" s="13">
        <f>BWscncns[[#This Row],[Torflow prgrssv alt vote]]/VLOOKUP(BWscncns[[#This Row],[class]],AltBWtotl,2,FALSE)*100</f>
        <v>2.4812526083295525E-2</v>
      </c>
      <c r="AK3430">
        <f>IF(D3430=E3430,1,0)</f>
        <v>1</v>
      </c>
    </row>
    <row r="3431" spans="1:37">
      <c r="A3431" s="1" t="s">
        <v>2701</v>
      </c>
      <c r="B3431" s="1" t="s">
        <v>2702</v>
      </c>
      <c r="C3431">
        <v>349</v>
      </c>
      <c r="D3431">
        <v>1524689444</v>
      </c>
      <c r="E3431">
        <v>1524958750</v>
      </c>
      <c r="F3431" s="2">
        <v>-0.97838720897800002</v>
      </c>
      <c r="G3431" s="2">
        <v>-0.97838720897800002</v>
      </c>
      <c r="H3431">
        <v>53181</v>
      </c>
      <c r="I3431" s="2">
        <v>4.0891795234700001E-3</v>
      </c>
      <c r="J3431" s="2">
        <v>0.4</v>
      </c>
      <c r="K3431">
        <v>8</v>
      </c>
      <c r="L3431" s="1" t="s">
        <v>11977</v>
      </c>
      <c r="M3431" s="1" t="s">
        <v>2702</v>
      </c>
      <c r="N3431">
        <v>0</v>
      </c>
      <c r="O3431">
        <v>1</v>
      </c>
      <c r="P3431">
        <v>0</v>
      </c>
      <c r="Q3431">
        <v>0</v>
      </c>
      <c r="R3431" s="19">
        <f>BWscncns[[#This Row],[C fx]]*4+BWscncns[[#This Row],[C fg]]*2+BWscncns[[#This Row],[C fm]]</f>
        <v>2</v>
      </c>
      <c r="S3431">
        <v>11</v>
      </c>
      <c r="T3431">
        <v>2460641</v>
      </c>
      <c r="U3431" s="13">
        <v>4.47E-3</v>
      </c>
      <c r="V3431" s="13">
        <v>223.694636</v>
      </c>
      <c r="W3431">
        <v>6444</v>
      </c>
      <c r="X3431">
        <v>128</v>
      </c>
      <c r="Z3431" s="10">
        <f>IF($N3431&lt;&gt;0,constants!$L$2,IF($O3431&lt;&gt;0,constants!$M$2,IF($P3431&lt;&gt;0,constants!$N$2,0)))</f>
        <v>9721.3799999999992</v>
      </c>
      <c r="AA3431" s="10">
        <f>IF($N3431&lt;&gt;0,constants!$L$2,IF($O3431&lt;&gt;0,constants!$M$2,IF($P3431&lt;&gt;0,constants!$P$2,0)))</f>
        <v>9721.3799999999992</v>
      </c>
      <c r="AB3431" s="11">
        <f>constants!$O$2</f>
        <v>4861.32</v>
      </c>
      <c r="AC3431" s="11">
        <f>VLOOKUP(BWscncns[[#This Row],[scanner]],[0]!ScnrAvgBW,2,FALSE)/1000</f>
        <v>509.99709399477808</v>
      </c>
      <c r="AD3431" s="8">
        <f>(1+$F3431)*Z3431</f>
        <v>210.10615438545011</v>
      </c>
      <c r="AE3431" s="8">
        <f>(1+$F3431)*AA3431</f>
        <v>210.10615438545011</v>
      </c>
      <c r="AF3431" s="8">
        <f>(1+$F3431)*AB3431</f>
        <v>105.06669325106893</v>
      </c>
      <c r="AG3431" s="8">
        <f>(1+$F3431)*AC3431</f>
        <v>11.022460614336419</v>
      </c>
      <c r="AH3431" s="8">
        <f>(1+$F3431)*$T3431/1000</f>
        <v>53.181319713165045</v>
      </c>
      <c r="AI3431" s="8">
        <f>(1+BWscncns[[#This Row],[pid_error]]*K_p)*BWscncns[[#This Row],[dbw]]/1000</f>
        <v>1256.9111598565828</v>
      </c>
      <c r="AJ3431" s="13">
        <f>BWscncns[[#This Row],[Torflow prgrssv alt vote]]/VLOOKUP(BWscncns[[#This Row],[class]],AltBWtotl,2,FALSE)*100</f>
        <v>4.3907652958631183E-3</v>
      </c>
      <c r="AK3431">
        <f>IF(D3431=E3431,1,0)</f>
        <v>0</v>
      </c>
    </row>
    <row r="3432" spans="1:37">
      <c r="A3432" s="1" t="s">
        <v>10781</v>
      </c>
      <c r="B3432" s="1" t="s">
        <v>10782</v>
      </c>
      <c r="C3432">
        <v>1480</v>
      </c>
      <c r="D3432">
        <v>1525003705</v>
      </c>
      <c r="E3432">
        <v>1525003705</v>
      </c>
      <c r="F3432" s="2">
        <v>0.44691794533500001</v>
      </c>
      <c r="G3432" s="2">
        <v>0.44691794533500001</v>
      </c>
      <c r="H3432">
        <v>1481643</v>
      </c>
      <c r="I3432" s="2">
        <v>0.72294910349700003</v>
      </c>
      <c r="J3432" s="2">
        <v>0</v>
      </c>
      <c r="K3432">
        <v>5</v>
      </c>
      <c r="L3432" s="1" t="s">
        <v>11561</v>
      </c>
      <c r="M3432" s="1" t="s">
        <v>10782</v>
      </c>
      <c r="N3432">
        <v>0</v>
      </c>
      <c r="O3432">
        <v>0</v>
      </c>
      <c r="P3432">
        <v>1</v>
      </c>
      <c r="Q3432">
        <v>0</v>
      </c>
      <c r="R3432" s="19">
        <f>BWscncns[[#This Row],[C fx]]*4+BWscncns[[#This Row],[C fg]]*2+BWscncns[[#This Row],[C fm]]</f>
        <v>1</v>
      </c>
      <c r="S3432">
        <v>1040</v>
      </c>
      <c r="T3432">
        <v>1024000</v>
      </c>
      <c r="U3432" s="13">
        <v>1.015625</v>
      </c>
      <c r="V3432" s="13">
        <v>0.98461500000000002</v>
      </c>
      <c r="W3432">
        <v>3155</v>
      </c>
      <c r="X3432">
        <v>63</v>
      </c>
      <c r="Z3432" s="10">
        <f>IF($N3432&lt;&gt;0,constants!$L$2,IF($O3432&lt;&gt;0,constants!$M$2,IF($P3432&lt;&gt;0,constants!$N$2,0)))</f>
        <v>1117.99</v>
      </c>
      <c r="AA3432" s="10">
        <f>IF($N3432&lt;&gt;0,constants!$L$2,IF($O3432&lt;&gt;0,constants!$M$2,IF($P3432&lt;&gt;0,constants!$P$2,0)))</f>
        <v>4051.45</v>
      </c>
      <c r="AB3432" s="11">
        <f>constants!$O$2</f>
        <v>4861.32</v>
      </c>
      <c r="AC3432" s="11">
        <f>VLOOKUP(BWscncns[[#This Row],[scanner]],[0]!ScnrAvgBW,2,FALSE)/1000</f>
        <v>3794.4265750962772</v>
      </c>
      <c r="AD3432" s="8">
        <f>(1+$F3432)*Z3432</f>
        <v>1617.6397937050767</v>
      </c>
      <c r="AE3432" s="8">
        <f>(1+$F3432)*AA3432</f>
        <v>5862.1157096274856</v>
      </c>
      <c r="AF3432" s="8">
        <f>(1+$F3432)*AB3432</f>
        <v>7033.9311460159424</v>
      </c>
      <c r="AG3432" s="8">
        <f>(1+$F3432)*AC3432</f>
        <v>5490.2239037628269</v>
      </c>
      <c r="AH3432" s="8">
        <f>(1+$F3432)*$T3432/1000</f>
        <v>1481.6439760230401</v>
      </c>
      <c r="AI3432" s="8">
        <f>(1+BWscncns[[#This Row],[pid_error]]*K_p)*BWscncns[[#This Row],[dbw]]/1000</f>
        <v>1252.82198801152</v>
      </c>
      <c r="AJ3432" s="13">
        <f>BWscncns[[#This Row],[Torflow prgrssv alt vote]]/VLOOKUP(BWscncns[[#This Row],[class]],AltBWtotl,2,FALSE)*100</f>
        <v>2.4708994109840236E-2</v>
      </c>
      <c r="AK3432">
        <f>IF(D3432=E3432,1,0)</f>
        <v>1</v>
      </c>
    </row>
    <row r="3433" spans="1:37">
      <c r="A3433" s="1" t="s">
        <v>2736</v>
      </c>
      <c r="B3433" s="1" t="s">
        <v>2737</v>
      </c>
      <c r="C3433">
        <v>1140</v>
      </c>
      <c r="D3433">
        <v>1525004637</v>
      </c>
      <c r="E3433">
        <v>1525004637</v>
      </c>
      <c r="F3433" s="2">
        <v>-0.16198127467599999</v>
      </c>
      <c r="G3433" s="2">
        <v>-0.16198127467599999</v>
      </c>
      <c r="H3433">
        <v>1142343</v>
      </c>
      <c r="I3433" s="2">
        <v>-0.88354716448399995</v>
      </c>
      <c r="J3433" s="2">
        <v>0</v>
      </c>
      <c r="K3433">
        <v>3</v>
      </c>
      <c r="L3433" s="1" t="s">
        <v>11589</v>
      </c>
      <c r="M3433" s="1" t="s">
        <v>2737</v>
      </c>
      <c r="N3433">
        <v>0</v>
      </c>
      <c r="O3433">
        <v>0</v>
      </c>
      <c r="P3433">
        <v>1</v>
      </c>
      <c r="Q3433">
        <v>0</v>
      </c>
      <c r="R3433" s="19">
        <f>BWscncns[[#This Row],[C fx]]*4+BWscncns[[#This Row],[C fg]]*2+BWscncns[[#This Row],[C fm]]</f>
        <v>1</v>
      </c>
      <c r="S3433">
        <v>1890</v>
      </c>
      <c r="T3433">
        <v>1363148</v>
      </c>
      <c r="U3433" s="13">
        <v>1.3864970000000001</v>
      </c>
      <c r="V3433" s="13">
        <v>0.72124200000000005</v>
      </c>
      <c r="W3433">
        <v>1694</v>
      </c>
      <c r="X3433">
        <v>33</v>
      </c>
      <c r="Z3433" s="10">
        <f>IF($N3433&lt;&gt;0,constants!$L$2,IF($O3433&lt;&gt;0,constants!$M$2,IF($P3433&lt;&gt;0,constants!$N$2,0)))</f>
        <v>1117.99</v>
      </c>
      <c r="AA3433" s="10">
        <f>IF($N3433&lt;&gt;0,constants!$L$2,IF($O3433&lt;&gt;0,constants!$M$2,IF($P3433&lt;&gt;0,constants!$P$2,0)))</f>
        <v>4051.45</v>
      </c>
      <c r="AB3433" s="11">
        <f>constants!$O$2</f>
        <v>4861.32</v>
      </c>
      <c r="AC3433" s="11">
        <f>VLOOKUP(BWscncns[[#This Row],[scanner]],[0]!ScnrAvgBW,2,FALSE)/1000</f>
        <v>6440.9193022088357</v>
      </c>
      <c r="AD3433" s="8">
        <f>(1+$F3433)*Z3433</f>
        <v>936.89655472497873</v>
      </c>
      <c r="AE3433" s="8">
        <f>(1+$F3433)*AA3433</f>
        <v>3395.1909647139196</v>
      </c>
      <c r="AF3433" s="8">
        <f>(1+$F3433)*AB3433</f>
        <v>4073.8771897920674</v>
      </c>
      <c r="AG3433" s="8">
        <f>(1+$F3433)*AC3433</f>
        <v>5397.6109835517964</v>
      </c>
      <c r="AH3433" s="8">
        <f>(1+$F3433)*$T3433/1000</f>
        <v>1142.3435493879599</v>
      </c>
      <c r="AI3433" s="8">
        <f>(1+BWscncns[[#This Row],[pid_error]]*K_p)*BWscncns[[#This Row],[dbw]]/1000</f>
        <v>1252.7457746939799</v>
      </c>
      <c r="AJ3433" s="13">
        <f>BWscncns[[#This Row],[Torflow prgrssv alt vote]]/VLOOKUP(BWscncns[[#This Row],[class]],AltBWtotl,2,FALSE)*100</f>
        <v>2.4707490979760938E-2</v>
      </c>
      <c r="AK3433">
        <f>IF(D3433=E3433,1,0)</f>
        <v>1</v>
      </c>
    </row>
    <row r="3434" spans="1:37">
      <c r="A3434" s="1" t="s">
        <v>5815</v>
      </c>
      <c r="B3434" s="1" t="s">
        <v>49</v>
      </c>
      <c r="C3434">
        <v>1480</v>
      </c>
      <c r="D3434">
        <v>1525003372</v>
      </c>
      <c r="E3434">
        <v>1525003372</v>
      </c>
      <c r="F3434" s="2">
        <v>0.44464152661900003</v>
      </c>
      <c r="G3434" s="2">
        <v>0.44464152661900003</v>
      </c>
      <c r="H3434">
        <v>1479312</v>
      </c>
      <c r="I3434" s="2">
        <v>-0.27167907254200002</v>
      </c>
      <c r="J3434" s="2">
        <v>0</v>
      </c>
      <c r="K3434">
        <v>2</v>
      </c>
      <c r="L3434" s="1" t="s">
        <v>11569</v>
      </c>
      <c r="M3434" s="1" t="s">
        <v>49</v>
      </c>
      <c r="N3434">
        <v>0</v>
      </c>
      <c r="O3434">
        <v>0</v>
      </c>
      <c r="P3434">
        <v>1</v>
      </c>
      <c r="Q3434">
        <v>0</v>
      </c>
      <c r="R3434" s="19">
        <f>BWscncns[[#This Row],[C fx]]*4+BWscncns[[#This Row],[C fg]]*2+BWscncns[[#This Row],[C fm]]</f>
        <v>1</v>
      </c>
      <c r="S3434">
        <v>1570</v>
      </c>
      <c r="T3434">
        <v>1024000</v>
      </c>
      <c r="U3434" s="13">
        <v>1.5332030000000001</v>
      </c>
      <c r="V3434" s="13">
        <v>0.65222899999999995</v>
      </c>
      <c r="W3434">
        <v>1255</v>
      </c>
      <c r="X3434">
        <v>25</v>
      </c>
      <c r="Z3434" s="10">
        <f>IF($N3434&lt;&gt;0,constants!$L$2,IF($O3434&lt;&gt;0,constants!$M$2,IF($P3434&lt;&gt;0,constants!$N$2,0)))</f>
        <v>1117.99</v>
      </c>
      <c r="AA3434" s="10">
        <f>IF($N3434&lt;&gt;0,constants!$L$2,IF($O3434&lt;&gt;0,constants!$M$2,IF($P3434&lt;&gt;0,constants!$P$2,0)))</f>
        <v>4051.45</v>
      </c>
      <c r="AB3434" s="11">
        <f>constants!$O$2</f>
        <v>4861.32</v>
      </c>
      <c r="AC3434" s="11">
        <f>VLOOKUP(BWscncns[[#This Row],[scanner]],[0]!ScnrAvgBW,2,FALSE)/1000</f>
        <v>8853.6095214723919</v>
      </c>
      <c r="AD3434" s="8">
        <f>(1+$F3434)*Z3434</f>
        <v>1615.0947803447759</v>
      </c>
      <c r="AE3434" s="8">
        <f>(1+$F3434)*AA3434</f>
        <v>5852.892913020547</v>
      </c>
      <c r="AF3434" s="8">
        <f>(1+$F3434)*AB3434</f>
        <v>7022.8647461834771</v>
      </c>
      <c r="AG3434" s="8">
        <f>(1+$F3434)*AC3434</f>
        <v>12790.291975188391</v>
      </c>
      <c r="AH3434" s="8">
        <f>(1+$F3434)*$T3434/1000</f>
        <v>1479.312923257856</v>
      </c>
      <c r="AI3434" s="8">
        <f>(1+BWscncns[[#This Row],[pid_error]]*K_p)*BWscncns[[#This Row],[dbw]]/1000</f>
        <v>1251.6564616289279</v>
      </c>
      <c r="AJ3434" s="13">
        <f>BWscncns[[#This Row],[Torflow prgrssv alt vote]]/VLOOKUP(BWscncns[[#This Row],[class]],AltBWtotl,2,FALSE)*100</f>
        <v>2.468600681811171E-2</v>
      </c>
      <c r="AK3434">
        <f>IF(D3434=E3434,1,0)</f>
        <v>1</v>
      </c>
    </row>
    <row r="3435" spans="1:37">
      <c r="A3435" s="1" t="s">
        <v>5222</v>
      </c>
      <c r="B3435" s="1" t="s">
        <v>5223</v>
      </c>
      <c r="C3435">
        <v>928</v>
      </c>
      <c r="D3435">
        <v>1524915206</v>
      </c>
      <c r="E3435">
        <v>1524915206</v>
      </c>
      <c r="F3435" s="2">
        <v>-0.40992876961800001</v>
      </c>
      <c r="G3435" s="2">
        <v>-0.40992876961800001</v>
      </c>
      <c r="H3435">
        <v>928101</v>
      </c>
      <c r="I3435" s="2">
        <v>5.5972736744199997E-3</v>
      </c>
      <c r="J3435" s="2">
        <v>0</v>
      </c>
      <c r="K3435">
        <v>6</v>
      </c>
      <c r="L3435" s="1" t="s">
        <v>11948</v>
      </c>
      <c r="M3435" s="1" t="s">
        <v>5223</v>
      </c>
      <c r="N3435">
        <v>0</v>
      </c>
      <c r="O3435">
        <v>0</v>
      </c>
      <c r="P3435">
        <v>1</v>
      </c>
      <c r="Q3435">
        <v>0</v>
      </c>
      <c r="R3435" s="19">
        <f>BWscncns[[#This Row],[C fx]]*4+BWscncns[[#This Row],[C fg]]*2+BWscncns[[#This Row],[C fm]]</f>
        <v>1</v>
      </c>
      <c r="S3435">
        <v>928</v>
      </c>
      <c r="T3435">
        <v>1572864</v>
      </c>
      <c r="U3435" s="13">
        <v>0.59000699999999995</v>
      </c>
      <c r="V3435" s="13">
        <v>1.6948970000000001</v>
      </c>
      <c r="W3435">
        <v>4557</v>
      </c>
      <c r="X3435">
        <v>91</v>
      </c>
      <c r="Z3435" s="10">
        <f>IF($N3435&lt;&gt;0,constants!$L$2,IF($O3435&lt;&gt;0,constants!$M$2,IF($P3435&lt;&gt;0,constants!$N$2,0)))</f>
        <v>1117.99</v>
      </c>
      <c r="AA3435" s="10">
        <f>IF($N3435&lt;&gt;0,constants!$L$2,IF($O3435&lt;&gt;0,constants!$M$2,IF($P3435&lt;&gt;0,constants!$P$2,0)))</f>
        <v>4051.45</v>
      </c>
      <c r="AB3435" s="11">
        <f>constants!$O$2</f>
        <v>4861.32</v>
      </c>
      <c r="AC3435" s="11">
        <f>VLOOKUP(BWscncns[[#This Row],[scanner]],[0]!ScnrAvgBW,2,FALSE)/1000</f>
        <v>2386.3111194805197</v>
      </c>
      <c r="AD3435" s="8">
        <f>(1+$F3435)*Z3435</f>
        <v>659.69373485477206</v>
      </c>
      <c r="AE3435" s="8">
        <f>(1+$F3435)*AA3435</f>
        <v>2390.6440863311536</v>
      </c>
      <c r="AF3435" s="8">
        <f>(1+$F3435)*AB3435</f>
        <v>2868.5250736806238</v>
      </c>
      <c r="AG3435" s="8">
        <f>(1+$F3435)*AC3435</f>
        <v>1408.0935383461178</v>
      </c>
      <c r="AH3435" s="8">
        <f>(1+$F3435)*$T3435/1000</f>
        <v>928.10179570355399</v>
      </c>
      <c r="AI3435" s="8">
        <f>(1+BWscncns[[#This Row],[pid_error]]*K_p)*BWscncns[[#This Row],[dbw]]/1000</f>
        <v>1250.4828978517771</v>
      </c>
      <c r="AJ3435" s="13">
        <f>BWscncns[[#This Row],[Torflow prgrssv alt vote]]/VLOOKUP(BWscncns[[#This Row],[class]],AltBWtotl,2,FALSE)*100</f>
        <v>2.4662861007506039E-2</v>
      </c>
      <c r="AK3435">
        <f>IF(D3435=E3435,1,0)</f>
        <v>1</v>
      </c>
    </row>
    <row r="3436" spans="1:37">
      <c r="A3436" s="1" t="s">
        <v>6802</v>
      </c>
      <c r="B3436" s="1" t="s">
        <v>6803</v>
      </c>
      <c r="C3436">
        <v>1470</v>
      </c>
      <c r="D3436">
        <v>1524998226</v>
      </c>
      <c r="E3436">
        <v>1524998226</v>
      </c>
      <c r="F3436" s="2">
        <v>0.43976737022599999</v>
      </c>
      <c r="G3436" s="2">
        <v>0.43976737022599999</v>
      </c>
      <c r="H3436">
        <v>1474321</v>
      </c>
      <c r="I3436" s="2">
        <v>-0.12784061250199999</v>
      </c>
      <c r="J3436" s="2">
        <v>0</v>
      </c>
      <c r="K3436">
        <v>2</v>
      </c>
      <c r="L3436" s="1" t="s">
        <v>11571</v>
      </c>
      <c r="M3436" s="1" t="s">
        <v>6803</v>
      </c>
      <c r="N3436">
        <v>0</v>
      </c>
      <c r="O3436">
        <v>0</v>
      </c>
      <c r="P3436">
        <v>1</v>
      </c>
      <c r="Q3436">
        <v>0</v>
      </c>
      <c r="R3436" s="19">
        <f>BWscncns[[#This Row],[C fx]]*4+BWscncns[[#This Row],[C fg]]*2+BWscncns[[#This Row],[C fm]]</f>
        <v>1</v>
      </c>
      <c r="S3436">
        <v>1470</v>
      </c>
      <c r="T3436">
        <v>1024000</v>
      </c>
      <c r="U3436" s="13">
        <v>1.4355469999999999</v>
      </c>
      <c r="V3436" s="13">
        <v>0.69659899999999997</v>
      </c>
      <c r="W3436">
        <v>1568</v>
      </c>
      <c r="X3436">
        <v>31</v>
      </c>
      <c r="Z3436" s="10">
        <f>IF($N3436&lt;&gt;0,constants!$L$2,IF($O3436&lt;&gt;0,constants!$M$2,IF($P3436&lt;&gt;0,constants!$N$2,0)))</f>
        <v>1117.99</v>
      </c>
      <c r="AA3436" s="10">
        <f>IF($N3436&lt;&gt;0,constants!$L$2,IF($O3436&lt;&gt;0,constants!$M$2,IF($P3436&lt;&gt;0,constants!$P$2,0)))</f>
        <v>4051.45</v>
      </c>
      <c r="AB3436" s="11">
        <f>constants!$O$2</f>
        <v>4861.32</v>
      </c>
      <c r="AC3436" s="11">
        <f>VLOOKUP(BWscncns[[#This Row],[scanner]],[0]!ScnrAvgBW,2,FALSE)/1000</f>
        <v>8853.6095214723919</v>
      </c>
      <c r="AD3436" s="8">
        <f>(1+$F3436)*Z3436</f>
        <v>1609.6455222389657</v>
      </c>
      <c r="AE3436" s="8">
        <f>(1+$F3436)*AA3436</f>
        <v>5833.1455121021272</v>
      </c>
      <c r="AF3436" s="8">
        <f>(1+$F3436)*AB3436</f>
        <v>6999.1699122270575</v>
      </c>
      <c r="AG3436" s="8">
        <f>(1+$F3436)*AC3436</f>
        <v>12747.13809773818</v>
      </c>
      <c r="AH3436" s="8">
        <f>(1+$F3436)*$T3436/1000</f>
        <v>1474.3217871114239</v>
      </c>
      <c r="AI3436" s="8">
        <f>(1+BWscncns[[#This Row],[pid_error]]*K_p)*BWscncns[[#This Row],[dbw]]/1000</f>
        <v>1249.1608935557119</v>
      </c>
      <c r="AJ3436" s="13">
        <f>BWscncns[[#This Row],[Torflow prgrssv alt vote]]/VLOOKUP(BWscncns[[#This Row],[class]],AltBWtotl,2,FALSE)*100</f>
        <v>2.4636787553593796E-2</v>
      </c>
      <c r="AK3436">
        <f>IF(D3436=E3436,1,0)</f>
        <v>1</v>
      </c>
    </row>
    <row r="3437" spans="1:37">
      <c r="A3437" s="1" t="s">
        <v>6011</v>
      </c>
      <c r="B3437" s="1" t="s">
        <v>6012</v>
      </c>
      <c r="C3437">
        <v>1470</v>
      </c>
      <c r="D3437">
        <v>1524994541</v>
      </c>
      <c r="E3437">
        <v>1524994541</v>
      </c>
      <c r="F3437" s="2">
        <v>0.43837167887599998</v>
      </c>
      <c r="G3437" s="2">
        <v>0.43837167887599998</v>
      </c>
      <c r="H3437">
        <v>1472892</v>
      </c>
      <c r="I3437" s="2">
        <v>1.12364051844</v>
      </c>
      <c r="J3437" s="2">
        <v>0</v>
      </c>
      <c r="K3437">
        <v>3</v>
      </c>
      <c r="L3437" s="1" t="s">
        <v>11604</v>
      </c>
      <c r="M3437" s="1" t="s">
        <v>6012</v>
      </c>
      <c r="N3437">
        <v>0</v>
      </c>
      <c r="O3437">
        <v>0</v>
      </c>
      <c r="P3437">
        <v>1</v>
      </c>
      <c r="Q3437">
        <v>0</v>
      </c>
      <c r="R3437" s="19">
        <f>BWscncns[[#This Row],[C fx]]*4+BWscncns[[#This Row],[C fg]]*2+BWscncns[[#This Row],[C fm]]</f>
        <v>1</v>
      </c>
      <c r="S3437">
        <v>1470</v>
      </c>
      <c r="T3437">
        <v>1024000</v>
      </c>
      <c r="U3437" s="13">
        <v>1.4355469999999999</v>
      </c>
      <c r="V3437" s="13">
        <v>0.69659899999999997</v>
      </c>
      <c r="W3437">
        <v>1567</v>
      </c>
      <c r="X3437">
        <v>31</v>
      </c>
      <c r="Z3437" s="10">
        <f>IF($N3437&lt;&gt;0,constants!$L$2,IF($O3437&lt;&gt;0,constants!$M$2,IF($P3437&lt;&gt;0,constants!$N$2,0)))</f>
        <v>1117.99</v>
      </c>
      <c r="AA3437" s="10">
        <f>IF($N3437&lt;&gt;0,constants!$L$2,IF($O3437&lt;&gt;0,constants!$M$2,IF($P3437&lt;&gt;0,constants!$P$2,0)))</f>
        <v>4051.45</v>
      </c>
      <c r="AB3437" s="11">
        <f>constants!$O$2</f>
        <v>4861.32</v>
      </c>
      <c r="AC3437" s="11">
        <f>VLOOKUP(BWscncns[[#This Row],[scanner]],[0]!ScnrAvgBW,2,FALSE)/1000</f>
        <v>6440.9193022088357</v>
      </c>
      <c r="AD3437" s="8">
        <f>(1+$F3437)*Z3437</f>
        <v>1608.0851532665793</v>
      </c>
      <c r="AE3437" s="8">
        <f>(1+$F3437)*AA3437</f>
        <v>5827.4909383821696</v>
      </c>
      <c r="AF3437" s="8">
        <f>(1+$F3437)*AB3437</f>
        <v>6992.3850099534757</v>
      </c>
      <c r="AG3437" s="8">
        <f>(1+$F3437)*AC3437</f>
        <v>9264.4359102229573</v>
      </c>
      <c r="AH3437" s="8">
        <f>(1+$F3437)*$T3437/1000</f>
        <v>1472.8925991690239</v>
      </c>
      <c r="AI3437" s="8">
        <f>(1+BWscncns[[#This Row],[pid_error]]*K_p)*BWscncns[[#This Row],[dbw]]/1000</f>
        <v>1248.446299584512</v>
      </c>
      <c r="AJ3437" s="13">
        <f>BWscncns[[#This Row],[Torflow prgrssv alt vote]]/VLOOKUP(BWscncns[[#This Row],[class]],AltBWtotl,2,FALSE)*100</f>
        <v>2.4622693852817255E-2</v>
      </c>
      <c r="AK3437">
        <f>IF(D3437=E3437,1,0)</f>
        <v>1</v>
      </c>
    </row>
    <row r="3438" spans="1:37">
      <c r="A3438" s="1" t="s">
        <v>3155</v>
      </c>
      <c r="B3438" s="1" t="s">
        <v>49</v>
      </c>
      <c r="C3438">
        <v>1470</v>
      </c>
      <c r="D3438">
        <v>1525009194</v>
      </c>
      <c r="E3438">
        <v>1525009194</v>
      </c>
      <c r="F3438" s="2">
        <v>0.43663220920099999</v>
      </c>
      <c r="G3438" s="2">
        <v>0.43663220920099999</v>
      </c>
      <c r="H3438">
        <v>1471111</v>
      </c>
      <c r="I3438" s="2">
        <v>-5.3787835860000001E-2</v>
      </c>
      <c r="J3438" s="2">
        <v>0</v>
      </c>
      <c r="K3438">
        <v>2</v>
      </c>
      <c r="L3438" s="1" t="s">
        <v>11570</v>
      </c>
      <c r="M3438" s="1" t="s">
        <v>49</v>
      </c>
      <c r="N3438">
        <v>0</v>
      </c>
      <c r="O3438">
        <v>0</v>
      </c>
      <c r="P3438">
        <v>1</v>
      </c>
      <c r="Q3438">
        <v>0</v>
      </c>
      <c r="R3438" s="19">
        <f>BWscncns[[#This Row],[C fx]]*4+BWscncns[[#This Row],[C fg]]*2+BWscncns[[#This Row],[C fm]]</f>
        <v>1</v>
      </c>
      <c r="S3438">
        <v>1530</v>
      </c>
      <c r="T3438">
        <v>1024000</v>
      </c>
      <c r="U3438" s="13">
        <v>1.4941409999999999</v>
      </c>
      <c r="V3438" s="13">
        <v>0.66928100000000001</v>
      </c>
      <c r="W3438">
        <v>1392</v>
      </c>
      <c r="X3438">
        <v>27</v>
      </c>
      <c r="Z3438" s="10">
        <f>IF($N3438&lt;&gt;0,constants!$L$2,IF($O3438&lt;&gt;0,constants!$M$2,IF($P3438&lt;&gt;0,constants!$N$2,0)))</f>
        <v>1117.99</v>
      </c>
      <c r="AA3438" s="10">
        <f>IF($N3438&lt;&gt;0,constants!$L$2,IF($O3438&lt;&gt;0,constants!$M$2,IF($P3438&lt;&gt;0,constants!$P$2,0)))</f>
        <v>4051.45</v>
      </c>
      <c r="AB3438" s="11">
        <f>constants!$O$2</f>
        <v>4861.32</v>
      </c>
      <c r="AC3438" s="11">
        <f>VLOOKUP(BWscncns[[#This Row],[scanner]],[0]!ScnrAvgBW,2,FALSE)/1000</f>
        <v>8853.6095214723919</v>
      </c>
      <c r="AD3438" s="8">
        <f>(1+$F3438)*Z3438</f>
        <v>1606.1404435646259</v>
      </c>
      <c r="AE3438" s="8">
        <f>(1+$F3438)*AA3438</f>
        <v>5820.4435639673911</v>
      </c>
      <c r="AF3438" s="8">
        <f>(1+$F3438)*AB3438</f>
        <v>6983.9288912330048</v>
      </c>
      <c r="AG3438" s="8">
        <f>(1+$F3438)*AC3438</f>
        <v>12719.380606235891</v>
      </c>
      <c r="AH3438" s="8">
        <f>(1+$F3438)*$T3438/1000</f>
        <v>1471.111382221824</v>
      </c>
      <c r="AI3438" s="8">
        <f>(1+BWscncns[[#This Row],[pid_error]]*K_p)*BWscncns[[#This Row],[dbw]]/1000</f>
        <v>1247.555691110912</v>
      </c>
      <c r="AJ3438" s="13">
        <f>BWscncns[[#This Row],[Torflow prgrssv alt vote]]/VLOOKUP(BWscncns[[#This Row],[class]],AltBWtotl,2,FALSE)*100</f>
        <v>2.4605128676168909E-2</v>
      </c>
      <c r="AK3438">
        <f>IF(D3438=E3438,1,0)</f>
        <v>1</v>
      </c>
    </row>
    <row r="3439" spans="1:37">
      <c r="A3439" s="1" t="s">
        <v>10306</v>
      </c>
      <c r="B3439" s="1" t="s">
        <v>10307</v>
      </c>
      <c r="C3439">
        <v>1440</v>
      </c>
      <c r="D3439">
        <v>1525007282</v>
      </c>
      <c r="E3439">
        <v>1525007282</v>
      </c>
      <c r="F3439" s="2">
        <v>0.37751958722099999</v>
      </c>
      <c r="G3439" s="2">
        <v>0.37751958722099999</v>
      </c>
      <c r="H3439">
        <v>1444433</v>
      </c>
      <c r="I3439" s="2">
        <v>-0.15075455914300001</v>
      </c>
      <c r="J3439" s="2">
        <v>0</v>
      </c>
      <c r="K3439">
        <v>3</v>
      </c>
      <c r="L3439" s="1" t="s">
        <v>11605</v>
      </c>
      <c r="M3439" s="1" t="s">
        <v>10307</v>
      </c>
      <c r="N3439">
        <v>0</v>
      </c>
      <c r="O3439">
        <v>0</v>
      </c>
      <c r="P3439">
        <v>1</v>
      </c>
      <c r="Q3439">
        <v>0</v>
      </c>
      <c r="R3439" s="19">
        <f>BWscncns[[#This Row],[C fx]]*4+BWscncns[[#This Row],[C fg]]*2+BWscncns[[#This Row],[C fm]]</f>
        <v>1</v>
      </c>
      <c r="S3439">
        <v>1390</v>
      </c>
      <c r="T3439">
        <v>1048576</v>
      </c>
      <c r="U3439" s="13">
        <v>1.325607</v>
      </c>
      <c r="V3439" s="13">
        <v>0.75437100000000001</v>
      </c>
      <c r="W3439">
        <v>1877</v>
      </c>
      <c r="X3439">
        <v>37</v>
      </c>
      <c r="Z3439" s="10">
        <f>IF($N3439&lt;&gt;0,constants!$L$2,IF($O3439&lt;&gt;0,constants!$M$2,IF($P3439&lt;&gt;0,constants!$N$2,0)))</f>
        <v>1117.99</v>
      </c>
      <c r="AA3439" s="10">
        <f>IF($N3439&lt;&gt;0,constants!$L$2,IF($O3439&lt;&gt;0,constants!$M$2,IF($P3439&lt;&gt;0,constants!$P$2,0)))</f>
        <v>4051.45</v>
      </c>
      <c r="AB3439" s="11">
        <f>constants!$O$2</f>
        <v>4861.32</v>
      </c>
      <c r="AC3439" s="11">
        <f>VLOOKUP(BWscncns[[#This Row],[scanner]],[0]!ScnrAvgBW,2,FALSE)/1000</f>
        <v>6440.9193022088357</v>
      </c>
      <c r="AD3439" s="8">
        <f>(1+$F3439)*Z3439</f>
        <v>1540.0531233172057</v>
      </c>
      <c r="AE3439" s="8">
        <f>(1+$F3439)*AA3439</f>
        <v>5580.9517316465199</v>
      </c>
      <c r="AF3439" s="8">
        <f>(1+$F3439)*AB3439</f>
        <v>6696.5635197491911</v>
      </c>
      <c r="AG3439" s="8">
        <f>(1+$F3439)*AC3439</f>
        <v>8872.4924985024863</v>
      </c>
      <c r="AH3439" s="8">
        <f>(1+$F3439)*$T3439/1000</f>
        <v>1444.4339786898472</v>
      </c>
      <c r="AI3439" s="8">
        <f>(1+BWscncns[[#This Row],[pid_error]]*K_p)*BWscncns[[#This Row],[dbw]]/1000</f>
        <v>1246.5049893449238</v>
      </c>
      <c r="AJ3439" s="13">
        <f>BWscncns[[#This Row],[Torflow prgrssv alt vote]]/VLOOKUP(BWscncns[[#This Row],[class]],AltBWtotl,2,FALSE)*100</f>
        <v>2.4584406032413107E-2</v>
      </c>
      <c r="AK3439">
        <f>IF(D3439=E3439,1,0)</f>
        <v>1</v>
      </c>
    </row>
    <row r="3440" spans="1:37">
      <c r="A3440" s="1" t="s">
        <v>2601</v>
      </c>
      <c r="B3440" s="1" t="s">
        <v>2602</v>
      </c>
      <c r="C3440">
        <v>1470</v>
      </c>
      <c r="D3440">
        <v>1524991754</v>
      </c>
      <c r="E3440">
        <v>1524991754</v>
      </c>
      <c r="F3440" s="2">
        <v>0.43160233086499999</v>
      </c>
      <c r="G3440" s="2">
        <v>0.43160233086499999</v>
      </c>
      <c r="H3440">
        <v>1465960</v>
      </c>
      <c r="I3440" s="2">
        <v>-0.18280176612900001</v>
      </c>
      <c r="J3440" s="2">
        <v>0</v>
      </c>
      <c r="K3440">
        <v>4</v>
      </c>
      <c r="L3440" s="1" t="s">
        <v>11607</v>
      </c>
      <c r="M3440" s="1" t="s">
        <v>2602</v>
      </c>
      <c r="N3440">
        <v>0</v>
      </c>
      <c r="O3440">
        <v>0</v>
      </c>
      <c r="P3440">
        <v>1</v>
      </c>
      <c r="Q3440">
        <v>0</v>
      </c>
      <c r="R3440" s="19">
        <f>BWscncns[[#This Row],[C fx]]*4+BWscncns[[#This Row],[C fg]]*2+BWscncns[[#This Row],[C fm]]</f>
        <v>1</v>
      </c>
      <c r="S3440">
        <v>1400</v>
      </c>
      <c r="T3440">
        <v>1024000</v>
      </c>
      <c r="U3440" s="13">
        <v>1.3671880000000001</v>
      </c>
      <c r="V3440" s="13">
        <v>0.731429</v>
      </c>
      <c r="W3440">
        <v>1747</v>
      </c>
      <c r="X3440">
        <v>34</v>
      </c>
      <c r="Z3440" s="10">
        <f>IF($N3440&lt;&gt;0,constants!$L$2,IF($O3440&lt;&gt;0,constants!$M$2,IF($P3440&lt;&gt;0,constants!$N$2,0)))</f>
        <v>1117.99</v>
      </c>
      <c r="AA3440" s="10">
        <f>IF($N3440&lt;&gt;0,constants!$L$2,IF($O3440&lt;&gt;0,constants!$M$2,IF($P3440&lt;&gt;0,constants!$P$2,0)))</f>
        <v>4051.45</v>
      </c>
      <c r="AB3440" s="11">
        <f>constants!$O$2</f>
        <v>4861.32</v>
      </c>
      <c r="AC3440" s="11">
        <f>VLOOKUP(BWscncns[[#This Row],[scanner]],[0]!ScnrAvgBW,2,FALSE)/1000</f>
        <v>4819.491751072962</v>
      </c>
      <c r="AD3440" s="8">
        <f>(1+$F3440)*Z3440</f>
        <v>1600.5170898837614</v>
      </c>
      <c r="AE3440" s="8">
        <f>(1+$F3440)*AA3440</f>
        <v>5800.0652633830041</v>
      </c>
      <c r="AF3440" s="8">
        <f>(1+$F3440)*AB3440</f>
        <v>6959.477043080642</v>
      </c>
      <c r="AG3440" s="8">
        <f>(1+$F3440)*AC3440</f>
        <v>6899.5956244206936</v>
      </c>
      <c r="AH3440" s="8">
        <f>(1+$F3440)*$T3440/1000</f>
        <v>1465.9607868057601</v>
      </c>
      <c r="AI3440" s="8">
        <f>(1+BWscncns[[#This Row],[pid_error]]*K_p)*BWscncns[[#This Row],[dbw]]/1000</f>
        <v>1244.9803934028801</v>
      </c>
      <c r="AJ3440" s="13">
        <f>BWscncns[[#This Row],[Torflow prgrssv alt vote]]/VLOOKUP(BWscncns[[#This Row],[class]],AltBWtotl,2,FALSE)*100</f>
        <v>2.4554336930407927E-2</v>
      </c>
      <c r="AK3440">
        <f>IF(D3440=E3440,1,0)</f>
        <v>1</v>
      </c>
    </row>
    <row r="3441" spans="1:37">
      <c r="A3441" s="1" t="s">
        <v>6521</v>
      </c>
      <c r="B3441" s="1" t="s">
        <v>6522</v>
      </c>
      <c r="C3441">
        <v>1440</v>
      </c>
      <c r="D3441">
        <v>1525000722</v>
      </c>
      <c r="E3441">
        <v>1525000722</v>
      </c>
      <c r="F3441" s="2">
        <v>0.37383712180099998</v>
      </c>
      <c r="G3441" s="2">
        <v>0.37383712180099998</v>
      </c>
      <c r="H3441">
        <v>1440572</v>
      </c>
      <c r="I3441" s="2">
        <v>-0.41659610569299999</v>
      </c>
      <c r="J3441" s="2">
        <v>0</v>
      </c>
      <c r="K3441">
        <v>2</v>
      </c>
      <c r="L3441" s="1" t="s">
        <v>11538</v>
      </c>
      <c r="M3441" s="1" t="s">
        <v>6522</v>
      </c>
      <c r="N3441">
        <v>0</v>
      </c>
      <c r="O3441">
        <v>0</v>
      </c>
      <c r="P3441">
        <v>1</v>
      </c>
      <c r="Q3441">
        <v>0</v>
      </c>
      <c r="R3441" s="19">
        <f>BWscncns[[#This Row],[C fx]]*4+BWscncns[[#This Row],[C fg]]*2+BWscncns[[#This Row],[C fm]]</f>
        <v>1</v>
      </c>
      <c r="S3441">
        <v>1440</v>
      </c>
      <c r="T3441">
        <v>1048576</v>
      </c>
      <c r="U3441" s="13">
        <v>1.373291</v>
      </c>
      <c r="V3441" s="13">
        <v>0.72817799999999999</v>
      </c>
      <c r="W3441">
        <v>1726</v>
      </c>
      <c r="X3441">
        <v>34</v>
      </c>
      <c r="Z3441" s="10">
        <f>IF($N3441&lt;&gt;0,constants!$L$2,IF($O3441&lt;&gt;0,constants!$M$2,IF($P3441&lt;&gt;0,constants!$N$2,0)))</f>
        <v>1117.99</v>
      </c>
      <c r="AA3441" s="10">
        <f>IF($N3441&lt;&gt;0,constants!$L$2,IF($O3441&lt;&gt;0,constants!$M$2,IF($P3441&lt;&gt;0,constants!$P$2,0)))</f>
        <v>4051.45</v>
      </c>
      <c r="AB3441" s="11">
        <f>constants!$O$2</f>
        <v>4861.32</v>
      </c>
      <c r="AC3441" s="11">
        <f>VLOOKUP(BWscncns[[#This Row],[scanner]],[0]!ScnrAvgBW,2,FALSE)/1000</f>
        <v>8853.6095214723919</v>
      </c>
      <c r="AD3441" s="8">
        <f>(1+$F3441)*Z3441</f>
        <v>1535.9361638022999</v>
      </c>
      <c r="AE3441" s="8">
        <f>(1+$F3441)*AA3441</f>
        <v>5566.0324071206605</v>
      </c>
      <c r="AF3441" s="8">
        <f>(1+$F3441)*AB3441</f>
        <v>6678.6618769536362</v>
      </c>
      <c r="AG3441" s="8">
        <f>(1+$F3441)*AC3441</f>
        <v>12163.417422529559</v>
      </c>
      <c r="AH3441" s="8">
        <f>(1+$F3441)*$T3441/1000</f>
        <v>1440.5726338296054</v>
      </c>
      <c r="AI3441" s="8">
        <f>(1+BWscncns[[#This Row],[pid_error]]*K_p)*BWscncns[[#This Row],[dbw]]/1000</f>
        <v>1244.5743169148027</v>
      </c>
      <c r="AJ3441" s="13">
        <f>BWscncns[[#This Row],[Torflow prgrssv alt vote]]/VLOOKUP(BWscncns[[#This Row],[class]],AltBWtotl,2,FALSE)*100</f>
        <v>2.454632801801011E-2</v>
      </c>
      <c r="AK3441">
        <f>IF(D3441=E3441,1,0)</f>
        <v>1</v>
      </c>
    </row>
    <row r="3442" spans="1:37">
      <c r="A3442" s="1" t="s">
        <v>10629</v>
      </c>
      <c r="B3442" s="1" t="s">
        <v>10630</v>
      </c>
      <c r="C3442">
        <v>1460</v>
      </c>
      <c r="D3442">
        <v>1525004637</v>
      </c>
      <c r="E3442">
        <v>1525004637</v>
      </c>
      <c r="F3442" s="2">
        <v>0.43020023603000002</v>
      </c>
      <c r="G3442" s="2">
        <v>0.43020023603000002</v>
      </c>
      <c r="H3442">
        <v>1464525</v>
      </c>
      <c r="I3442" s="2">
        <v>0.103422493276</v>
      </c>
      <c r="J3442" s="2">
        <v>0</v>
      </c>
      <c r="K3442">
        <v>3</v>
      </c>
      <c r="L3442" s="1" t="s">
        <v>11589</v>
      </c>
      <c r="M3442" s="1" t="s">
        <v>10630</v>
      </c>
      <c r="N3442">
        <v>0</v>
      </c>
      <c r="O3442">
        <v>0</v>
      </c>
      <c r="P3442">
        <v>1</v>
      </c>
      <c r="Q3442">
        <v>0</v>
      </c>
      <c r="R3442" s="19">
        <f>BWscncns[[#This Row],[C fx]]*4+BWscncns[[#This Row],[C fg]]*2+BWscncns[[#This Row],[C fm]]</f>
        <v>1</v>
      </c>
      <c r="S3442">
        <v>1370</v>
      </c>
      <c r="T3442">
        <v>1024000</v>
      </c>
      <c r="U3442" s="13">
        <v>1.3378909999999999</v>
      </c>
      <c r="V3442" s="13">
        <v>0.74744500000000003</v>
      </c>
      <c r="W3442">
        <v>1827</v>
      </c>
      <c r="X3442">
        <v>36</v>
      </c>
      <c r="Z3442" s="10">
        <f>IF($N3442&lt;&gt;0,constants!$L$2,IF($O3442&lt;&gt;0,constants!$M$2,IF($P3442&lt;&gt;0,constants!$N$2,0)))</f>
        <v>1117.99</v>
      </c>
      <c r="AA3442" s="10">
        <f>IF($N3442&lt;&gt;0,constants!$L$2,IF($O3442&lt;&gt;0,constants!$M$2,IF($P3442&lt;&gt;0,constants!$P$2,0)))</f>
        <v>4051.45</v>
      </c>
      <c r="AB3442" s="11">
        <f>constants!$O$2</f>
        <v>4861.32</v>
      </c>
      <c r="AC3442" s="11">
        <f>VLOOKUP(BWscncns[[#This Row],[scanner]],[0]!ScnrAvgBW,2,FALSE)/1000</f>
        <v>6440.9193022088357</v>
      </c>
      <c r="AD3442" s="8">
        <f>(1+$F3442)*Z3442</f>
        <v>1598.9495618791798</v>
      </c>
      <c r="AE3442" s="8">
        <f>(1+$F3442)*AA3442</f>
        <v>5794.3847462637441</v>
      </c>
      <c r="AF3442" s="8">
        <f>(1+$F3442)*AB3442</f>
        <v>6952.66101141736</v>
      </c>
      <c r="AG3442" s="8">
        <f>(1+$F3442)*AC3442</f>
        <v>9211.8043062692614</v>
      </c>
      <c r="AH3442" s="8">
        <f>(1+$F3442)*$T3442/1000</f>
        <v>1464.5250416947201</v>
      </c>
      <c r="AI3442" s="8">
        <f>(1+BWscncns[[#This Row],[pid_error]]*K_p)*BWscncns[[#This Row],[dbw]]/1000</f>
        <v>1244.2625208473601</v>
      </c>
      <c r="AJ3442" s="13">
        <f>BWscncns[[#This Row],[Torflow prgrssv alt vote]]/VLOOKUP(BWscncns[[#This Row],[class]],AltBWtotl,2,FALSE)*100</f>
        <v>2.4540178567196157E-2</v>
      </c>
      <c r="AK3442">
        <f>IF(D3442=E3442,1,0)</f>
        <v>1</v>
      </c>
    </row>
    <row r="3443" spans="1:37">
      <c r="A3443" s="1" t="s">
        <v>1437</v>
      </c>
      <c r="B3443" s="1" t="s">
        <v>49</v>
      </c>
      <c r="C3443">
        <v>1460</v>
      </c>
      <c r="D3443">
        <v>1524976051</v>
      </c>
      <c r="E3443">
        <v>1524976051</v>
      </c>
      <c r="F3443" s="2">
        <v>0.430074291996</v>
      </c>
      <c r="G3443" s="2">
        <v>0.430074291996</v>
      </c>
      <c r="H3443">
        <v>1464396</v>
      </c>
      <c r="I3443" s="2">
        <v>0.63566478016299999</v>
      </c>
      <c r="J3443" s="2">
        <v>0</v>
      </c>
      <c r="K3443">
        <v>3</v>
      </c>
      <c r="L3443" s="1" t="s">
        <v>11636</v>
      </c>
      <c r="M3443" s="1" t="s">
        <v>49</v>
      </c>
      <c r="N3443">
        <v>0</v>
      </c>
      <c r="O3443">
        <v>0</v>
      </c>
      <c r="P3443">
        <v>1</v>
      </c>
      <c r="Q3443">
        <v>0</v>
      </c>
      <c r="R3443" s="19">
        <f>BWscncns[[#This Row],[C fx]]*4+BWscncns[[#This Row],[C fg]]*2+BWscncns[[#This Row],[C fm]]</f>
        <v>1</v>
      </c>
      <c r="S3443">
        <v>1460</v>
      </c>
      <c r="T3443">
        <v>1024000</v>
      </c>
      <c r="U3443" s="13">
        <v>1.425781</v>
      </c>
      <c r="V3443" s="13">
        <v>0.70137000000000005</v>
      </c>
      <c r="W3443">
        <v>1587</v>
      </c>
      <c r="X3443">
        <v>31</v>
      </c>
      <c r="Z3443" s="10">
        <f>IF($N3443&lt;&gt;0,constants!$L$2,IF($O3443&lt;&gt;0,constants!$M$2,IF($P3443&lt;&gt;0,constants!$N$2,0)))</f>
        <v>1117.99</v>
      </c>
      <c r="AA3443" s="10">
        <f>IF($N3443&lt;&gt;0,constants!$L$2,IF($O3443&lt;&gt;0,constants!$M$2,IF($P3443&lt;&gt;0,constants!$P$2,0)))</f>
        <v>4051.45</v>
      </c>
      <c r="AB3443" s="11">
        <f>constants!$O$2</f>
        <v>4861.32</v>
      </c>
      <c r="AC3443" s="11">
        <f>VLOOKUP(BWscncns[[#This Row],[scanner]],[0]!ScnrAvgBW,2,FALSE)/1000</f>
        <v>6440.9193022088357</v>
      </c>
      <c r="AD3443" s="8">
        <f>(1+$F3443)*Z3443</f>
        <v>1598.8087577086083</v>
      </c>
      <c r="AE3443" s="8">
        <f>(1+$F3443)*AA3443</f>
        <v>5793.8744903071947</v>
      </c>
      <c r="AF3443" s="8">
        <f>(1+$F3443)*AB3443</f>
        <v>6952.0487571659951</v>
      </c>
      <c r="AG3443" s="8">
        <f>(1+$F3443)*AC3443</f>
        <v>9210.9931109096724</v>
      </c>
      <c r="AH3443" s="8">
        <f>(1+$F3443)*$T3443/1000</f>
        <v>1464.3960750039041</v>
      </c>
      <c r="AI3443" s="8">
        <f>(1+BWscncns[[#This Row],[pid_error]]*K_p)*BWscncns[[#This Row],[dbw]]/1000</f>
        <v>1244.1980375019521</v>
      </c>
      <c r="AJ3443" s="13">
        <f>BWscncns[[#This Row],[Torflow prgrssv alt vote]]/VLOOKUP(BWscncns[[#This Row],[class]],AltBWtotl,2,FALSE)*100</f>
        <v>2.4538906783481383E-2</v>
      </c>
      <c r="AK3443">
        <f>IF(D3443=E3443,1,0)</f>
        <v>1</v>
      </c>
    </row>
    <row r="3444" spans="1:37">
      <c r="A3444" s="1" t="s">
        <v>7027</v>
      </c>
      <c r="B3444" s="1" t="s">
        <v>7028</v>
      </c>
      <c r="C3444">
        <v>1460</v>
      </c>
      <c r="D3444">
        <v>1524991615</v>
      </c>
      <c r="E3444">
        <v>1524991615</v>
      </c>
      <c r="F3444" s="2">
        <v>0.42582035651700001</v>
      </c>
      <c r="G3444" s="2">
        <v>0.42582035651700001</v>
      </c>
      <c r="H3444">
        <v>1460040</v>
      </c>
      <c r="I3444" s="2">
        <v>0.60491695373499998</v>
      </c>
      <c r="J3444" s="2">
        <v>0</v>
      </c>
      <c r="K3444">
        <v>2</v>
      </c>
      <c r="L3444" s="1" t="s">
        <v>11555</v>
      </c>
      <c r="M3444" s="1" t="s">
        <v>7028</v>
      </c>
      <c r="N3444">
        <v>0</v>
      </c>
      <c r="O3444">
        <v>0</v>
      </c>
      <c r="P3444">
        <v>1</v>
      </c>
      <c r="Q3444">
        <v>0</v>
      </c>
      <c r="R3444" s="19">
        <f>BWscncns[[#This Row],[C fx]]*4+BWscncns[[#This Row],[C fg]]*2+BWscncns[[#This Row],[C fm]]</f>
        <v>1</v>
      </c>
      <c r="S3444">
        <v>1660</v>
      </c>
      <c r="T3444">
        <v>1024000</v>
      </c>
      <c r="U3444" s="13">
        <v>1.621094</v>
      </c>
      <c r="V3444" s="13">
        <v>0.61686700000000005</v>
      </c>
      <c r="W3444">
        <v>1039</v>
      </c>
      <c r="X3444">
        <v>20</v>
      </c>
      <c r="Z3444" s="10">
        <f>IF($N3444&lt;&gt;0,constants!$L$2,IF($O3444&lt;&gt;0,constants!$M$2,IF($P3444&lt;&gt;0,constants!$N$2,0)))</f>
        <v>1117.99</v>
      </c>
      <c r="AA3444" s="10">
        <f>IF($N3444&lt;&gt;0,constants!$L$2,IF($O3444&lt;&gt;0,constants!$M$2,IF($P3444&lt;&gt;0,constants!$P$2,0)))</f>
        <v>4051.45</v>
      </c>
      <c r="AB3444" s="11">
        <f>constants!$O$2</f>
        <v>4861.32</v>
      </c>
      <c r="AC3444" s="11">
        <f>VLOOKUP(BWscncns[[#This Row],[scanner]],[0]!ScnrAvgBW,2,FALSE)/1000</f>
        <v>8853.6095214723919</v>
      </c>
      <c r="AD3444" s="8">
        <f>(1+$F3444)*Z3444</f>
        <v>1594.0529003824408</v>
      </c>
      <c r="AE3444" s="8">
        <f>(1+$F3444)*AA3444</f>
        <v>5776.6398834107995</v>
      </c>
      <c r="AF3444" s="8">
        <f>(1+$F3444)*AB3444</f>
        <v>6931.3690155432223</v>
      </c>
      <c r="AG3444" s="8">
        <f>(1+$F3444)*AC3444</f>
        <v>12623.656684368072</v>
      </c>
      <c r="AH3444" s="8">
        <f>(1+$F3444)*$T3444/1000</f>
        <v>1460.040045073408</v>
      </c>
      <c r="AI3444" s="8">
        <f>(1+BWscncns[[#This Row],[pid_error]]*K_p)*BWscncns[[#This Row],[dbw]]/1000</f>
        <v>1242.0200225367039</v>
      </c>
      <c r="AJ3444" s="13">
        <f>BWscncns[[#This Row],[Torflow prgrssv alt vote]]/VLOOKUP(BWscncns[[#This Row],[class]],AltBWtotl,2,FALSE)*100</f>
        <v>2.4495950513985443E-2</v>
      </c>
      <c r="AK3444">
        <f>IF(D3444=E3444,1,0)</f>
        <v>1</v>
      </c>
    </row>
    <row r="3445" spans="1:37">
      <c r="A3445" s="1" t="s">
        <v>1640</v>
      </c>
      <c r="B3445" s="1" t="s">
        <v>49</v>
      </c>
      <c r="C3445">
        <v>709</v>
      </c>
      <c r="D3445">
        <v>1524917878</v>
      </c>
      <c r="E3445">
        <v>1524917878</v>
      </c>
      <c r="F3445" s="2">
        <v>-0.60022903728300003</v>
      </c>
      <c r="G3445" s="2">
        <v>-0.60022903728300003</v>
      </c>
      <c r="H3445">
        <v>709252</v>
      </c>
      <c r="I3445" s="2">
        <v>-7.4765470498299999E-2</v>
      </c>
      <c r="J3445" s="2">
        <v>0</v>
      </c>
      <c r="K3445">
        <v>7</v>
      </c>
      <c r="L3445" s="1" t="s">
        <v>11962</v>
      </c>
      <c r="M3445" s="1" t="s">
        <v>49</v>
      </c>
      <c r="N3445">
        <v>0</v>
      </c>
      <c r="O3445">
        <v>0</v>
      </c>
      <c r="P3445">
        <v>1</v>
      </c>
      <c r="Q3445">
        <v>0</v>
      </c>
      <c r="R3445" s="19">
        <f>BWscncns[[#This Row],[C fx]]*4+BWscncns[[#This Row],[C fg]]*2+BWscncns[[#This Row],[C fm]]</f>
        <v>1</v>
      </c>
      <c r="S3445">
        <v>958</v>
      </c>
      <c r="T3445">
        <v>1774148</v>
      </c>
      <c r="U3445" s="13">
        <v>0.53997700000000004</v>
      </c>
      <c r="V3445" s="13">
        <v>1.8519289999999999</v>
      </c>
      <c r="W3445">
        <v>4730</v>
      </c>
      <c r="X3445">
        <v>94</v>
      </c>
      <c r="Z3445" s="10">
        <f>IF($N3445&lt;&gt;0,constants!$L$2,IF($O3445&lt;&gt;0,constants!$M$2,IF($P3445&lt;&gt;0,constants!$N$2,0)))</f>
        <v>1117.99</v>
      </c>
      <c r="AA3445" s="10">
        <f>IF($N3445&lt;&gt;0,constants!$L$2,IF($O3445&lt;&gt;0,constants!$M$2,IF($P3445&lt;&gt;0,constants!$P$2,0)))</f>
        <v>4051.45</v>
      </c>
      <c r="AB3445" s="11">
        <f>constants!$O$2</f>
        <v>4861.32</v>
      </c>
      <c r="AC3445" s="11">
        <f>VLOOKUP(BWscncns[[#This Row],[scanner]],[0]!ScnrAvgBW,2,FALSE)/1000</f>
        <v>885.64026081730776</v>
      </c>
      <c r="AD3445" s="8">
        <f>(1+$F3445)*Z3445</f>
        <v>446.93993860797877</v>
      </c>
      <c r="AE3445" s="8">
        <f>(1+$F3445)*AA3445</f>
        <v>1619.6520668997894</v>
      </c>
      <c r="AF3445" s="8">
        <f>(1+$F3445)*AB3445</f>
        <v>1943.4145764754062</v>
      </c>
      <c r="AG3445" s="8">
        <f>(1+$F3445)*AC3445</f>
        <v>354.05325968787008</v>
      </c>
      <c r="AH3445" s="8">
        <f>(1+$F3445)*$T3445/1000</f>
        <v>709.2528539624401</v>
      </c>
      <c r="AI3445" s="8">
        <f>(1+BWscncns[[#This Row],[pid_error]]*K_p)*BWscncns[[#This Row],[dbw]]/1000</f>
        <v>1241.7004269812201</v>
      </c>
      <c r="AJ3445" s="13">
        <f>BWscncns[[#This Row],[Torflow prgrssv alt vote]]/VLOOKUP(BWscncns[[#This Row],[class]],AltBWtotl,2,FALSE)*100</f>
        <v>2.4489647236445977E-2</v>
      </c>
      <c r="AK3445">
        <f>IF(D3445=E3445,1,0)</f>
        <v>1</v>
      </c>
    </row>
    <row r="3446" spans="1:37">
      <c r="A3446" s="1" t="s">
        <v>1381</v>
      </c>
      <c r="B3446" s="1" t="s">
        <v>1382</v>
      </c>
      <c r="C3446">
        <v>1460</v>
      </c>
      <c r="D3446">
        <v>1525001522</v>
      </c>
      <c r="E3446">
        <v>1525001522</v>
      </c>
      <c r="F3446" s="2">
        <v>0.42299719842</v>
      </c>
      <c r="G3446" s="2">
        <v>0.42299719842</v>
      </c>
      <c r="H3446">
        <v>1457149</v>
      </c>
      <c r="I3446" s="2">
        <v>0.29833287102200001</v>
      </c>
      <c r="J3446" s="2">
        <v>0</v>
      </c>
      <c r="K3446">
        <v>4</v>
      </c>
      <c r="L3446" s="1" t="s">
        <v>11646</v>
      </c>
      <c r="M3446" s="1" t="s">
        <v>1382</v>
      </c>
      <c r="N3446">
        <v>0</v>
      </c>
      <c r="O3446">
        <v>0</v>
      </c>
      <c r="P3446">
        <v>1</v>
      </c>
      <c r="Q3446">
        <v>0</v>
      </c>
      <c r="R3446" s="19">
        <f>BWscncns[[#This Row],[C fx]]*4+BWscncns[[#This Row],[C fg]]*2+BWscncns[[#This Row],[C fm]]</f>
        <v>1</v>
      </c>
      <c r="S3446">
        <v>1460</v>
      </c>
      <c r="T3446">
        <v>1024000</v>
      </c>
      <c r="U3446" s="13">
        <v>1.425781</v>
      </c>
      <c r="V3446" s="13">
        <v>0.70137000000000005</v>
      </c>
      <c r="W3446">
        <v>1591</v>
      </c>
      <c r="X3446">
        <v>31</v>
      </c>
      <c r="Z3446" s="10">
        <f>IF($N3446&lt;&gt;0,constants!$L$2,IF($O3446&lt;&gt;0,constants!$M$2,IF($P3446&lt;&gt;0,constants!$N$2,0)))</f>
        <v>1117.99</v>
      </c>
      <c r="AA3446" s="10">
        <f>IF($N3446&lt;&gt;0,constants!$L$2,IF($O3446&lt;&gt;0,constants!$M$2,IF($P3446&lt;&gt;0,constants!$P$2,0)))</f>
        <v>4051.45</v>
      </c>
      <c r="AB3446" s="11">
        <f>constants!$O$2</f>
        <v>4861.32</v>
      </c>
      <c r="AC3446" s="11">
        <f>VLOOKUP(BWscncns[[#This Row],[scanner]],[0]!ScnrAvgBW,2,FALSE)/1000</f>
        <v>4819.491751072962</v>
      </c>
      <c r="AD3446" s="8">
        <f>(1+$F3446)*Z3446</f>
        <v>1590.896637861576</v>
      </c>
      <c r="AE3446" s="8">
        <f>(1+$F3446)*AA3446</f>
        <v>5765.2019995387091</v>
      </c>
      <c r="AF3446" s="8">
        <f>(1+$F3446)*AB3446</f>
        <v>6917.6447406231146</v>
      </c>
      <c r="AG3446" s="8">
        <f>(1+$F3446)*AC3446</f>
        <v>6858.1232595851252</v>
      </c>
      <c r="AH3446" s="8">
        <f>(1+$F3446)*$T3446/1000</f>
        <v>1457.1491311820801</v>
      </c>
      <c r="AI3446" s="8">
        <f>(1+BWscncns[[#This Row],[pid_error]]*K_p)*BWscncns[[#This Row],[dbw]]/1000</f>
        <v>1240.57456559104</v>
      </c>
      <c r="AJ3446" s="13">
        <f>BWscncns[[#This Row],[Torflow prgrssv alt vote]]/VLOOKUP(BWscncns[[#This Row],[class]],AltBWtotl,2,FALSE)*100</f>
        <v>2.4467442244256617E-2</v>
      </c>
      <c r="AK3446">
        <f>IF(D3446=E3446,1,0)</f>
        <v>1</v>
      </c>
    </row>
    <row r="3447" spans="1:37">
      <c r="A3447" s="1" t="s">
        <v>5394</v>
      </c>
      <c r="B3447" s="1" t="s">
        <v>5395</v>
      </c>
      <c r="C3447">
        <v>1430</v>
      </c>
      <c r="D3447">
        <v>1524921534</v>
      </c>
      <c r="E3447">
        <v>1524921534</v>
      </c>
      <c r="F3447" s="2">
        <v>0.36269403619500001</v>
      </c>
      <c r="G3447" s="2">
        <v>0.36269403619500001</v>
      </c>
      <c r="H3447">
        <v>1428888</v>
      </c>
      <c r="I3447" s="2">
        <v>0.746723593006</v>
      </c>
      <c r="J3447" s="2">
        <v>0</v>
      </c>
      <c r="K3447">
        <v>3</v>
      </c>
      <c r="L3447" s="1" t="s">
        <v>11640</v>
      </c>
      <c r="M3447" s="1" t="s">
        <v>5395</v>
      </c>
      <c r="N3447">
        <v>0</v>
      </c>
      <c r="O3447">
        <v>0</v>
      </c>
      <c r="P3447">
        <v>1</v>
      </c>
      <c r="Q3447">
        <v>0</v>
      </c>
      <c r="R3447" s="19">
        <f>BWscncns[[#This Row],[C fx]]*4+BWscncns[[#This Row],[C fg]]*2+BWscncns[[#This Row],[C fm]]</f>
        <v>1</v>
      </c>
      <c r="S3447">
        <v>940</v>
      </c>
      <c r="T3447">
        <v>1048576</v>
      </c>
      <c r="U3447" s="13">
        <v>0.89645399999999997</v>
      </c>
      <c r="V3447" s="13">
        <v>1.1155060000000001</v>
      </c>
      <c r="W3447">
        <v>3719</v>
      </c>
      <c r="X3447">
        <v>74</v>
      </c>
      <c r="Z3447" s="10">
        <f>IF($N3447&lt;&gt;0,constants!$L$2,IF($O3447&lt;&gt;0,constants!$M$2,IF($P3447&lt;&gt;0,constants!$N$2,0)))</f>
        <v>1117.99</v>
      </c>
      <c r="AA3447" s="10">
        <f>IF($N3447&lt;&gt;0,constants!$L$2,IF($O3447&lt;&gt;0,constants!$M$2,IF($P3447&lt;&gt;0,constants!$P$2,0)))</f>
        <v>4051.45</v>
      </c>
      <c r="AB3447" s="11">
        <f>constants!$O$2</f>
        <v>4861.32</v>
      </c>
      <c r="AC3447" s="11">
        <f>VLOOKUP(BWscncns[[#This Row],[scanner]],[0]!ScnrAvgBW,2,FALSE)/1000</f>
        <v>6440.9193022088357</v>
      </c>
      <c r="AD3447" s="8">
        <f>(1+$F3447)*Z3447</f>
        <v>1523.478305525648</v>
      </c>
      <c r="AE3447" s="8">
        <f>(1+$F3447)*AA3447</f>
        <v>5520.8867529422323</v>
      </c>
      <c r="AF3447" s="8">
        <f>(1+$F3447)*AB3447</f>
        <v>6624.491772035477</v>
      </c>
      <c r="AG3447" s="8">
        <f>(1+$F3447)*AC3447</f>
        <v>8777.0023207332415</v>
      </c>
      <c r="AH3447" s="8">
        <f>(1+$F3447)*$T3447/1000</f>
        <v>1428.8882616972082</v>
      </c>
      <c r="AI3447" s="8">
        <f>(1+BWscncns[[#This Row],[pid_error]]*K_p)*BWscncns[[#This Row],[dbw]]/1000</f>
        <v>1238.7321308486044</v>
      </c>
      <c r="AJ3447" s="13">
        <f>BWscncns[[#This Row],[Torflow prgrssv alt vote]]/VLOOKUP(BWscncns[[#This Row],[class]],AltBWtotl,2,FALSE)*100</f>
        <v>2.4431104512612184E-2</v>
      </c>
      <c r="AK3447">
        <f>IF(D3447=E3447,1,0)</f>
        <v>1</v>
      </c>
    </row>
    <row r="3448" spans="1:37">
      <c r="A3448" s="1" t="s">
        <v>6022</v>
      </c>
      <c r="B3448" s="1" t="s">
        <v>6023</v>
      </c>
      <c r="C3448">
        <v>1470</v>
      </c>
      <c r="D3448">
        <v>1524973997</v>
      </c>
      <c r="E3448">
        <v>1524973997</v>
      </c>
      <c r="F3448" s="2">
        <v>0.47446089447399997</v>
      </c>
      <c r="G3448" s="2">
        <v>0.47446089447399997</v>
      </c>
      <c r="H3448">
        <v>1474460</v>
      </c>
      <c r="I3448" s="2">
        <v>5.9680600247600003E-2</v>
      </c>
      <c r="J3448" s="2">
        <v>0</v>
      </c>
      <c r="K3448">
        <v>4</v>
      </c>
      <c r="L3448" s="1" t="s">
        <v>11864</v>
      </c>
      <c r="M3448" s="1" t="s">
        <v>6023</v>
      </c>
      <c r="N3448">
        <v>0</v>
      </c>
      <c r="O3448">
        <v>0</v>
      </c>
      <c r="P3448">
        <v>1</v>
      </c>
      <c r="Q3448">
        <v>0</v>
      </c>
      <c r="R3448" s="19">
        <f>BWscncns[[#This Row],[C fx]]*4+BWscncns[[#This Row],[C fg]]*2+BWscncns[[#This Row],[C fm]]</f>
        <v>1</v>
      </c>
      <c r="S3448">
        <v>996</v>
      </c>
      <c r="T3448">
        <v>1000000</v>
      </c>
      <c r="U3448" s="13">
        <v>0.996</v>
      </c>
      <c r="V3448" s="13">
        <v>1.004016</v>
      </c>
      <c r="W3448">
        <v>3360</v>
      </c>
      <c r="X3448">
        <v>67</v>
      </c>
      <c r="Z3448" s="10">
        <f>IF($N3448&lt;&gt;0,constants!$L$2,IF($O3448&lt;&gt;0,constants!$M$2,IF($P3448&lt;&gt;0,constants!$N$2,0)))</f>
        <v>1117.99</v>
      </c>
      <c r="AA3448" s="10">
        <f>IF($N3448&lt;&gt;0,constants!$L$2,IF($O3448&lt;&gt;0,constants!$M$2,IF($P3448&lt;&gt;0,constants!$P$2,0)))</f>
        <v>4051.45</v>
      </c>
      <c r="AB3448" s="11">
        <f>constants!$O$2</f>
        <v>4861.32</v>
      </c>
      <c r="AC3448" s="11">
        <f>VLOOKUP(BWscncns[[#This Row],[scanner]],[0]!ScnrAvgBW,2,FALSE)/1000</f>
        <v>4819.491751072962</v>
      </c>
      <c r="AD3448" s="8">
        <f>(1+$F3448)*Z3448</f>
        <v>1648.4325354129871</v>
      </c>
      <c r="AE3448" s="8">
        <f>(1+$F3448)*AA3448</f>
        <v>5973.7045909166864</v>
      </c>
      <c r="AF3448" s="8">
        <f>(1+$F3448)*AB3448</f>
        <v>7167.8262355243442</v>
      </c>
      <c r="AG3448" s="8">
        <f>(1+$F3448)*AC3448</f>
        <v>7106.1521181971029</v>
      </c>
      <c r="AH3448" s="8">
        <f>(1+$F3448)*$T3448/1000</f>
        <v>1474.460894474</v>
      </c>
      <c r="AI3448" s="8">
        <f>(1+BWscncns[[#This Row],[pid_error]]*K_p)*BWscncns[[#This Row],[dbw]]/1000</f>
        <v>1237.2304472369999</v>
      </c>
      <c r="AJ3448" s="13">
        <f>BWscncns[[#This Row],[Torflow prgrssv alt vote]]/VLOOKUP(BWscncns[[#This Row],[class]],AltBWtotl,2,FALSE)*100</f>
        <v>2.4401487302929525E-2</v>
      </c>
      <c r="AK3448">
        <f>IF(D3448=E3448,1,0)</f>
        <v>1</v>
      </c>
    </row>
    <row r="3449" spans="1:37">
      <c r="A3449" s="1" t="s">
        <v>1657</v>
      </c>
      <c r="B3449" s="1" t="s">
        <v>1658</v>
      </c>
      <c r="C3449">
        <v>1110</v>
      </c>
      <c r="D3449">
        <v>1524473835</v>
      </c>
      <c r="E3449">
        <v>1524473835</v>
      </c>
      <c r="F3449" s="2">
        <v>-6.9016532804700007E-2</v>
      </c>
      <c r="G3449" s="2">
        <v>-6.9016532804700007E-2</v>
      </c>
      <c r="H3449">
        <v>1108851</v>
      </c>
      <c r="I3449" s="2">
        <v>6.5816809930299994E-2</v>
      </c>
      <c r="J3449" s="2">
        <v>0.4</v>
      </c>
      <c r="K3449">
        <v>5</v>
      </c>
      <c r="L3449" s="1" t="s">
        <v>11946</v>
      </c>
      <c r="M3449" s="1" t="s">
        <v>1658</v>
      </c>
      <c r="N3449">
        <v>0</v>
      </c>
      <c r="O3449">
        <v>0</v>
      </c>
      <c r="P3449">
        <v>1</v>
      </c>
      <c r="Q3449">
        <v>0</v>
      </c>
      <c r="R3449" s="19">
        <f>BWscncns[[#This Row],[C fx]]*4+BWscncns[[#This Row],[C fg]]*2+BWscncns[[#This Row],[C fm]]</f>
        <v>1</v>
      </c>
      <c r="S3449">
        <v>809</v>
      </c>
      <c r="T3449">
        <v>1280309</v>
      </c>
      <c r="U3449" s="13">
        <v>0.63187899999999997</v>
      </c>
      <c r="V3449" s="13">
        <v>1.5825819999999999</v>
      </c>
      <c r="W3449">
        <v>4445</v>
      </c>
      <c r="X3449">
        <v>88</v>
      </c>
      <c r="Z3449" s="10">
        <f>IF($N3449&lt;&gt;0,constants!$L$2,IF($O3449&lt;&gt;0,constants!$M$2,IF($P3449&lt;&gt;0,constants!$N$2,0)))</f>
        <v>1117.99</v>
      </c>
      <c r="AA3449" s="10">
        <f>IF($N3449&lt;&gt;0,constants!$L$2,IF($O3449&lt;&gt;0,constants!$M$2,IF($P3449&lt;&gt;0,constants!$P$2,0)))</f>
        <v>4051.45</v>
      </c>
      <c r="AB3449" s="11">
        <f>constants!$O$2</f>
        <v>4861.32</v>
      </c>
      <c r="AC3449" s="11">
        <f>VLOOKUP(BWscncns[[#This Row],[scanner]],[0]!ScnrAvgBW,2,FALSE)/1000</f>
        <v>3794.4265750962772</v>
      </c>
      <c r="AD3449" s="8">
        <f>(1+$F3449)*Z3449</f>
        <v>1040.8302064896734</v>
      </c>
      <c r="AE3449" s="8">
        <f>(1+$F3449)*AA3449</f>
        <v>3771.8329681683981</v>
      </c>
      <c r="AF3449" s="8">
        <f>(1+$F3449)*AB3449</f>
        <v>4525.8085487458557</v>
      </c>
      <c r="AG3449" s="8">
        <f>(1+$F3449)*AC3449</f>
        <v>3532.5484089011197</v>
      </c>
      <c r="AH3449" s="8">
        <f>(1+$F3449)*$T3449/1000</f>
        <v>1191.9465119013473</v>
      </c>
      <c r="AI3449" s="8">
        <f>(1+BWscncns[[#This Row],[pid_error]]*K_p)*BWscncns[[#This Row],[dbw]]/1000</f>
        <v>1236.1277559506736</v>
      </c>
      <c r="AJ3449" s="13">
        <f>BWscncns[[#This Row],[Torflow prgrssv alt vote]]/VLOOKUP(BWscncns[[#This Row],[class]],AltBWtotl,2,FALSE)*100</f>
        <v>2.4379739287042568E-2</v>
      </c>
      <c r="AK3449">
        <f>IF(D3449=E3449,1,0)</f>
        <v>1</v>
      </c>
    </row>
    <row r="3450" spans="1:37">
      <c r="A3450" s="1" t="s">
        <v>2572</v>
      </c>
      <c r="B3450" s="1" t="s">
        <v>2573</v>
      </c>
      <c r="C3450">
        <v>1040</v>
      </c>
      <c r="D3450">
        <v>1524998498</v>
      </c>
      <c r="E3450">
        <v>1524998498</v>
      </c>
      <c r="F3450" s="2">
        <v>-0.27317657795700001</v>
      </c>
      <c r="G3450" s="2">
        <v>-0.27317657795700001</v>
      </c>
      <c r="H3450">
        <v>1040485</v>
      </c>
      <c r="I3450" s="2">
        <v>-0.25598526393299997</v>
      </c>
      <c r="J3450" s="2">
        <v>0</v>
      </c>
      <c r="K3450">
        <v>3</v>
      </c>
      <c r="L3450" s="1" t="s">
        <v>11606</v>
      </c>
      <c r="M3450" s="1" t="s">
        <v>2573</v>
      </c>
      <c r="N3450">
        <v>0</v>
      </c>
      <c r="O3450">
        <v>0</v>
      </c>
      <c r="P3450">
        <v>1</v>
      </c>
      <c r="Q3450">
        <v>0</v>
      </c>
      <c r="R3450" s="19">
        <f>BWscncns[[#This Row],[C fx]]*4+BWscncns[[#This Row],[C fg]]*2+BWscncns[[#This Row],[C fm]]</f>
        <v>1</v>
      </c>
      <c r="S3450">
        <v>1890</v>
      </c>
      <c r="T3450">
        <v>1431552</v>
      </c>
      <c r="U3450" s="13">
        <v>1.3202449999999999</v>
      </c>
      <c r="V3450" s="13">
        <v>0.75743499999999997</v>
      </c>
      <c r="W3450">
        <v>1889</v>
      </c>
      <c r="X3450">
        <v>37</v>
      </c>
      <c r="Z3450" s="10">
        <f>IF($N3450&lt;&gt;0,constants!$L$2,IF($O3450&lt;&gt;0,constants!$M$2,IF($P3450&lt;&gt;0,constants!$N$2,0)))</f>
        <v>1117.99</v>
      </c>
      <c r="AA3450" s="10">
        <f>IF($N3450&lt;&gt;0,constants!$L$2,IF($O3450&lt;&gt;0,constants!$M$2,IF($P3450&lt;&gt;0,constants!$P$2,0)))</f>
        <v>4051.45</v>
      </c>
      <c r="AB3450" s="11">
        <f>constants!$O$2</f>
        <v>4861.32</v>
      </c>
      <c r="AC3450" s="11">
        <f>VLOOKUP(BWscncns[[#This Row],[scanner]],[0]!ScnrAvgBW,2,FALSE)/1000</f>
        <v>6440.9193022088357</v>
      </c>
      <c r="AD3450" s="8">
        <f>(1+$F3450)*Z3450</f>
        <v>812.58131760985361</v>
      </c>
      <c r="AE3450" s="8">
        <f>(1+$F3450)*AA3450</f>
        <v>2944.688753236112</v>
      </c>
      <c r="AF3450" s="8">
        <f>(1+$F3450)*AB3450</f>
        <v>3533.3212380460764</v>
      </c>
      <c r="AG3450" s="8">
        <f>(1+$F3450)*AC3450</f>
        <v>4681.4110083342375</v>
      </c>
      <c r="AH3450" s="8">
        <f>(1+$F3450)*$T3450/1000</f>
        <v>1040.4855234725007</v>
      </c>
      <c r="AI3450" s="8">
        <f>(1+BWscncns[[#This Row],[pid_error]]*K_p)*BWscncns[[#This Row],[dbw]]/1000</f>
        <v>1236.0187617362506</v>
      </c>
      <c r="AJ3450" s="13">
        <f>BWscncns[[#This Row],[Torflow prgrssv alt vote]]/VLOOKUP(BWscncns[[#This Row],[class]],AltBWtotl,2,FALSE)*100</f>
        <v>2.4377589630165564E-2</v>
      </c>
      <c r="AK3450">
        <f>IF(D3450=E3450,1,0)</f>
        <v>1</v>
      </c>
    </row>
    <row r="3451" spans="1:37">
      <c r="A3451" s="1" t="s">
        <v>9326</v>
      </c>
      <c r="B3451" s="1" t="s">
        <v>9327</v>
      </c>
      <c r="C3451">
        <v>1420</v>
      </c>
      <c r="D3451">
        <v>1525007036</v>
      </c>
      <c r="E3451">
        <v>1525007036</v>
      </c>
      <c r="F3451" s="2">
        <v>0.35721027605</v>
      </c>
      <c r="G3451" s="2">
        <v>0.35721027605</v>
      </c>
      <c r="H3451">
        <v>1423138</v>
      </c>
      <c r="I3451" s="2">
        <v>-0.45145989293599997</v>
      </c>
      <c r="J3451" s="2">
        <v>0</v>
      </c>
      <c r="K3451">
        <v>3</v>
      </c>
      <c r="L3451" s="1" t="s">
        <v>11600</v>
      </c>
      <c r="M3451" s="1" t="s">
        <v>9327</v>
      </c>
      <c r="N3451">
        <v>1</v>
      </c>
      <c r="O3451">
        <v>0</v>
      </c>
      <c r="P3451">
        <v>0</v>
      </c>
      <c r="Q3451">
        <v>0</v>
      </c>
      <c r="R3451" s="19">
        <f>BWscncns[[#This Row],[C fx]]*4+BWscncns[[#This Row],[C fg]]*2+BWscncns[[#This Row],[C fm]]</f>
        <v>4</v>
      </c>
      <c r="S3451">
        <v>1460</v>
      </c>
      <c r="T3451">
        <v>1048576</v>
      </c>
      <c r="U3451" s="13">
        <v>1.3923650000000001</v>
      </c>
      <c r="V3451" s="13">
        <v>0.71820300000000004</v>
      </c>
      <c r="W3451">
        <v>1673</v>
      </c>
      <c r="X3451">
        <v>33</v>
      </c>
      <c r="Z3451" s="10">
        <f>IF($N3451&lt;&gt;0,constants!$L$2,IF($O3451&lt;&gt;0,constants!$M$2,IF($P3451&lt;&gt;0,constants!$N$2,0)))</f>
        <v>10125.48</v>
      </c>
      <c r="AA3451" s="10">
        <f>IF($N3451&lt;&gt;0,constants!$L$2,IF($O3451&lt;&gt;0,constants!$M$2,IF($P3451&lt;&gt;0,constants!$P$2,0)))</f>
        <v>10125.48</v>
      </c>
      <c r="AB3451" s="11">
        <f>constants!$O$2</f>
        <v>4861.32</v>
      </c>
      <c r="AC3451" s="11">
        <f>VLOOKUP(BWscncns[[#This Row],[scanner]],[0]!ScnrAvgBW,2,FALSE)/1000</f>
        <v>6440.9193022088357</v>
      </c>
      <c r="AD3451" s="8">
        <f>(1+$F3451)*Z3451</f>
        <v>13742.405505938754</v>
      </c>
      <c r="AE3451" s="8">
        <f>(1+$F3451)*AA3451</f>
        <v>13742.405505938754</v>
      </c>
      <c r="AF3451" s="8">
        <f>(1+$F3451)*AB3451</f>
        <v>6597.8334591673856</v>
      </c>
      <c r="AG3451" s="8">
        <f>(1+$F3451)*AC3451</f>
        <v>8741.6818641666268</v>
      </c>
      <c r="AH3451" s="8">
        <f>(1+$F3451)*$T3451/1000</f>
        <v>1423.1381224194049</v>
      </c>
      <c r="AI3451" s="8">
        <f>(1+BWscncns[[#This Row],[pid_error]]*K_p)*BWscncns[[#This Row],[dbw]]/1000</f>
        <v>1235.8570612097024</v>
      </c>
      <c r="AJ3451" s="13">
        <f>BWscncns[[#This Row],[Torflow prgrssv alt vote]]/VLOOKUP(BWscncns[[#This Row],[class]],AltBWtotl,2,FALSE)*100</f>
        <v>1.0592214727911768E-2</v>
      </c>
      <c r="AK3451">
        <f>IF(D3451=E3451,1,0)</f>
        <v>1</v>
      </c>
    </row>
    <row r="3452" spans="1:37">
      <c r="A3452" s="1" t="s">
        <v>10639</v>
      </c>
      <c r="B3452" s="1" t="s">
        <v>49</v>
      </c>
      <c r="C3452">
        <v>1420</v>
      </c>
      <c r="D3452">
        <v>1524983272</v>
      </c>
      <c r="E3452">
        <v>1524983272</v>
      </c>
      <c r="F3452" s="2">
        <v>0.35627657751500003</v>
      </c>
      <c r="G3452" s="2">
        <v>0.35627657751500003</v>
      </c>
      <c r="H3452">
        <v>1422159</v>
      </c>
      <c r="I3452" s="2">
        <v>-0.231210584217</v>
      </c>
      <c r="J3452" s="2">
        <v>0</v>
      </c>
      <c r="K3452">
        <v>3</v>
      </c>
      <c r="L3452" s="1" t="s">
        <v>11533</v>
      </c>
      <c r="M3452" s="1" t="s">
        <v>49</v>
      </c>
      <c r="N3452">
        <v>0</v>
      </c>
      <c r="O3452">
        <v>0</v>
      </c>
      <c r="P3452">
        <v>1</v>
      </c>
      <c r="Q3452">
        <v>0</v>
      </c>
      <c r="R3452" s="19">
        <f>BWscncns[[#This Row],[C fx]]*4+BWscncns[[#This Row],[C fg]]*2+BWscncns[[#This Row],[C fm]]</f>
        <v>1</v>
      </c>
      <c r="S3452">
        <v>1420</v>
      </c>
      <c r="T3452">
        <v>1048576</v>
      </c>
      <c r="U3452" s="13">
        <v>1.3542179999999999</v>
      </c>
      <c r="V3452" s="13">
        <v>0.73843400000000003</v>
      </c>
      <c r="W3452">
        <v>1783</v>
      </c>
      <c r="X3452">
        <v>35</v>
      </c>
      <c r="Z3452" s="10">
        <f>IF($N3452&lt;&gt;0,constants!$L$2,IF($O3452&lt;&gt;0,constants!$M$2,IF($P3452&lt;&gt;0,constants!$N$2,0)))</f>
        <v>1117.99</v>
      </c>
      <c r="AA3452" s="10">
        <f>IF($N3452&lt;&gt;0,constants!$L$2,IF($O3452&lt;&gt;0,constants!$M$2,IF($P3452&lt;&gt;0,constants!$P$2,0)))</f>
        <v>4051.45</v>
      </c>
      <c r="AB3452" s="11">
        <f>constants!$O$2</f>
        <v>4861.32</v>
      </c>
      <c r="AC3452" s="11">
        <f>VLOOKUP(BWscncns[[#This Row],[scanner]],[0]!ScnrAvgBW,2,FALSE)/1000</f>
        <v>6440.9193022088357</v>
      </c>
      <c r="AD3452" s="8">
        <f>(1+$F3452)*Z3452</f>
        <v>1516.3036508959949</v>
      </c>
      <c r="AE3452" s="8">
        <f>(1+$F3452)*AA3452</f>
        <v>5494.8867399731471</v>
      </c>
      <c r="AF3452" s="8">
        <f>(1+$F3452)*AB3452</f>
        <v>6593.29445180522</v>
      </c>
      <c r="AG3452" s="8">
        <f>(1+$F3452)*AC3452</f>
        <v>8735.6679872501027</v>
      </c>
      <c r="AH3452" s="8">
        <f>(1+$F3452)*$T3452/1000</f>
        <v>1422.1590685443687</v>
      </c>
      <c r="AI3452" s="8">
        <f>(1+BWscncns[[#This Row],[pid_error]]*K_p)*BWscncns[[#This Row],[dbw]]/1000</f>
        <v>1235.3675342721845</v>
      </c>
      <c r="AJ3452" s="13">
        <f>BWscncns[[#This Row],[Torflow prgrssv alt vote]]/VLOOKUP(BWscncns[[#This Row],[class]],AltBWtotl,2,FALSE)*100</f>
        <v>2.4364745686071547E-2</v>
      </c>
      <c r="AK3452">
        <f>IF(D3452=E3452,1,0)</f>
        <v>1</v>
      </c>
    </row>
    <row r="3453" spans="1:37">
      <c r="A3453" s="1" t="s">
        <v>5679</v>
      </c>
      <c r="B3453" s="1" t="s">
        <v>5680</v>
      </c>
      <c r="C3453">
        <v>1420</v>
      </c>
      <c r="D3453">
        <v>1525007036</v>
      </c>
      <c r="E3453">
        <v>1525007036</v>
      </c>
      <c r="F3453" s="2">
        <v>0.355384696916</v>
      </c>
      <c r="G3453" s="2">
        <v>0.355384696916</v>
      </c>
      <c r="H3453">
        <v>1421223</v>
      </c>
      <c r="I3453" s="2">
        <v>-1.6443317603099999E-2</v>
      </c>
      <c r="J3453" s="2">
        <v>0</v>
      </c>
      <c r="K3453">
        <v>3</v>
      </c>
      <c r="L3453" s="1" t="s">
        <v>11600</v>
      </c>
      <c r="M3453" s="1" t="s">
        <v>5680</v>
      </c>
      <c r="N3453">
        <v>0</v>
      </c>
      <c r="O3453">
        <v>0</v>
      </c>
      <c r="P3453">
        <v>1</v>
      </c>
      <c r="Q3453">
        <v>0</v>
      </c>
      <c r="R3453" s="19">
        <f>BWscncns[[#This Row],[C fx]]*4+BWscncns[[#This Row],[C fg]]*2+BWscncns[[#This Row],[C fm]]</f>
        <v>1</v>
      </c>
      <c r="S3453">
        <v>1440</v>
      </c>
      <c r="T3453">
        <v>1048576</v>
      </c>
      <c r="U3453" s="13">
        <v>1.373291</v>
      </c>
      <c r="V3453" s="13">
        <v>0.72817799999999999</v>
      </c>
      <c r="W3453">
        <v>1725</v>
      </c>
      <c r="X3453">
        <v>34</v>
      </c>
      <c r="Z3453" s="10">
        <f>IF($N3453&lt;&gt;0,constants!$L$2,IF($O3453&lt;&gt;0,constants!$M$2,IF($P3453&lt;&gt;0,constants!$N$2,0)))</f>
        <v>1117.99</v>
      </c>
      <c r="AA3453" s="10">
        <f>IF($N3453&lt;&gt;0,constants!$L$2,IF($O3453&lt;&gt;0,constants!$M$2,IF($P3453&lt;&gt;0,constants!$P$2,0)))</f>
        <v>4051.45</v>
      </c>
      <c r="AB3453" s="11">
        <f>constants!$O$2</f>
        <v>4861.32</v>
      </c>
      <c r="AC3453" s="11">
        <f>VLOOKUP(BWscncns[[#This Row],[scanner]],[0]!ScnrAvgBW,2,FALSE)/1000</f>
        <v>6440.9193022088357</v>
      </c>
      <c r="AD3453" s="8">
        <f>(1+$F3453)*Z3453</f>
        <v>1515.3065373051188</v>
      </c>
      <c r="AE3453" s="8">
        <f>(1+$F3453)*AA3453</f>
        <v>5491.2733303203277</v>
      </c>
      <c r="AF3453" s="8">
        <f>(1+$F3453)*AB3453</f>
        <v>6588.9587348116884</v>
      </c>
      <c r="AG3453" s="8">
        <f>(1+$F3453)*AC3453</f>
        <v>8729.9234562847359</v>
      </c>
      <c r="AH3453" s="8">
        <f>(1+$F3453)*$T3453/1000</f>
        <v>1421.2238639533916</v>
      </c>
      <c r="AI3453" s="8">
        <f>(1+BWscncns[[#This Row],[pid_error]]*K_p)*BWscncns[[#This Row],[dbw]]/1000</f>
        <v>1234.8999319766958</v>
      </c>
      <c r="AJ3453" s="13">
        <f>BWscncns[[#This Row],[Torflow prgrssv alt vote]]/VLOOKUP(BWscncns[[#This Row],[class]],AltBWtotl,2,FALSE)*100</f>
        <v>2.4355523320503624E-2</v>
      </c>
      <c r="AK3453">
        <f>IF(D3453=E3453,1,0)</f>
        <v>1</v>
      </c>
    </row>
    <row r="3454" spans="1:37">
      <c r="A3454" s="1" t="s">
        <v>493</v>
      </c>
      <c r="B3454" s="1" t="s">
        <v>494</v>
      </c>
      <c r="C3454">
        <v>939</v>
      </c>
      <c r="D3454">
        <v>1525005297</v>
      </c>
      <c r="E3454">
        <v>1525005297</v>
      </c>
      <c r="F3454" s="2">
        <v>-0.38615391185199999</v>
      </c>
      <c r="G3454" s="2">
        <v>-0.38615391185199999</v>
      </c>
      <c r="H3454">
        <v>939327</v>
      </c>
      <c r="I3454" s="2">
        <v>1.9663424008299998E-2</v>
      </c>
      <c r="J3454" s="2">
        <v>0</v>
      </c>
      <c r="K3454">
        <v>6</v>
      </c>
      <c r="L3454" s="1" t="s">
        <v>11672</v>
      </c>
      <c r="M3454" s="1" t="s">
        <v>494</v>
      </c>
      <c r="N3454">
        <v>0</v>
      </c>
      <c r="O3454">
        <v>0</v>
      </c>
      <c r="P3454">
        <v>1</v>
      </c>
      <c r="Q3454">
        <v>0</v>
      </c>
      <c r="R3454" s="19">
        <f>BWscncns[[#This Row],[C fx]]*4+BWscncns[[#This Row],[C fg]]*2+BWscncns[[#This Row],[C fm]]</f>
        <v>1</v>
      </c>
      <c r="S3454">
        <v>897</v>
      </c>
      <c r="T3454">
        <v>1530233</v>
      </c>
      <c r="U3454" s="13">
        <v>0.58618499999999996</v>
      </c>
      <c r="V3454" s="13">
        <v>1.705945</v>
      </c>
      <c r="W3454">
        <v>4572</v>
      </c>
      <c r="X3454">
        <v>91</v>
      </c>
      <c r="Z3454" s="10">
        <f>IF($N3454&lt;&gt;0,constants!$L$2,IF($O3454&lt;&gt;0,constants!$M$2,IF($P3454&lt;&gt;0,constants!$N$2,0)))</f>
        <v>1117.99</v>
      </c>
      <c r="AA3454" s="10">
        <f>IF($N3454&lt;&gt;0,constants!$L$2,IF($O3454&lt;&gt;0,constants!$M$2,IF($P3454&lt;&gt;0,constants!$P$2,0)))</f>
        <v>4051.45</v>
      </c>
      <c r="AB3454" s="11">
        <f>constants!$O$2</f>
        <v>4861.32</v>
      </c>
      <c r="AC3454" s="11">
        <f>VLOOKUP(BWscncns[[#This Row],[scanner]],[0]!ScnrAvgBW,2,FALSE)/1000</f>
        <v>2386.3111194805197</v>
      </c>
      <c r="AD3454" s="8">
        <f>(1+$F3454)*Z3454</f>
        <v>686.27378808858259</v>
      </c>
      <c r="AE3454" s="8">
        <f>(1+$F3454)*AA3454</f>
        <v>2486.9667338272147</v>
      </c>
      <c r="AF3454" s="8">
        <f>(1+$F3454)*AB3454</f>
        <v>2984.1022652356351</v>
      </c>
      <c r="AG3454" s="8">
        <f>(1+$F3454)*AC3454</f>
        <v>1464.8277457971917</v>
      </c>
      <c r="AH3454" s="8">
        <f>(1+$F3454)*$T3454/1000</f>
        <v>939.32754100497846</v>
      </c>
      <c r="AI3454" s="8">
        <f>(1+BWscncns[[#This Row],[pid_error]]*K_p)*BWscncns[[#This Row],[dbw]]/1000</f>
        <v>1234.7802705024892</v>
      </c>
      <c r="AJ3454" s="13">
        <f>BWscncns[[#This Row],[Torflow prgrssv alt vote]]/VLOOKUP(BWscncns[[#This Row],[class]],AltBWtotl,2,FALSE)*100</f>
        <v>2.4353163276786608E-2</v>
      </c>
      <c r="AK3454">
        <f>IF(D3454=E3454,1,0)</f>
        <v>1</v>
      </c>
    </row>
    <row r="3455" spans="1:37">
      <c r="A3455" s="1" t="s">
        <v>8157</v>
      </c>
      <c r="B3455" s="1" t="s">
        <v>49</v>
      </c>
      <c r="C3455">
        <v>1450</v>
      </c>
      <c r="D3455">
        <v>1524945052</v>
      </c>
      <c r="E3455">
        <v>1524945052</v>
      </c>
      <c r="F3455" s="2">
        <v>0.41161670898199998</v>
      </c>
      <c r="G3455" s="2">
        <v>0.41161670898199998</v>
      </c>
      <c r="H3455">
        <v>1445495</v>
      </c>
      <c r="I3455" s="2">
        <v>0.104526834715</v>
      </c>
      <c r="J3455" s="2">
        <v>0</v>
      </c>
      <c r="K3455">
        <v>4</v>
      </c>
      <c r="L3455" s="1" t="s">
        <v>11715</v>
      </c>
      <c r="M3455" s="1" t="s">
        <v>49</v>
      </c>
      <c r="N3455">
        <v>0</v>
      </c>
      <c r="O3455">
        <v>0</v>
      </c>
      <c r="P3455">
        <v>1</v>
      </c>
      <c r="Q3455">
        <v>0</v>
      </c>
      <c r="R3455" s="19">
        <f>BWscncns[[#This Row],[C fx]]*4+BWscncns[[#This Row],[C fg]]*2+BWscncns[[#This Row],[C fm]]</f>
        <v>1</v>
      </c>
      <c r="S3455">
        <v>1110</v>
      </c>
      <c r="T3455">
        <v>1024000</v>
      </c>
      <c r="U3455" s="13">
        <v>1.0839840000000001</v>
      </c>
      <c r="V3455" s="13">
        <v>0.92252299999999998</v>
      </c>
      <c r="W3455">
        <v>2773</v>
      </c>
      <c r="X3455">
        <v>55</v>
      </c>
      <c r="Z3455" s="10">
        <f>IF($N3455&lt;&gt;0,constants!$L$2,IF($O3455&lt;&gt;0,constants!$M$2,IF($P3455&lt;&gt;0,constants!$N$2,0)))</f>
        <v>1117.99</v>
      </c>
      <c r="AA3455" s="10">
        <f>IF($N3455&lt;&gt;0,constants!$L$2,IF($O3455&lt;&gt;0,constants!$M$2,IF($P3455&lt;&gt;0,constants!$P$2,0)))</f>
        <v>4051.45</v>
      </c>
      <c r="AB3455" s="11">
        <f>constants!$O$2</f>
        <v>4861.32</v>
      </c>
      <c r="AC3455" s="11">
        <f>VLOOKUP(BWscncns[[#This Row],[scanner]],[0]!ScnrAvgBW,2,FALSE)/1000</f>
        <v>4819.491751072962</v>
      </c>
      <c r="AD3455" s="8">
        <f>(1+$F3455)*Z3455</f>
        <v>1578.1733644747862</v>
      </c>
      <c r="AE3455" s="8">
        <f>(1+$F3455)*AA3455</f>
        <v>5719.0945156051239</v>
      </c>
      <c r="AF3455" s="8">
        <f>(1+$F3455)*AB3455</f>
        <v>6862.3205397083757</v>
      </c>
      <c r="AG3455" s="8">
        <f>(1+$F3455)*AC3455</f>
        <v>6803.2750846155104</v>
      </c>
      <c r="AH3455" s="8">
        <f>(1+$F3455)*$T3455/1000</f>
        <v>1445.4955099975682</v>
      </c>
      <c r="AI3455" s="8">
        <f>(1+BWscncns[[#This Row],[pid_error]]*K_p)*BWscncns[[#This Row],[dbw]]/1000</f>
        <v>1234.7477549987839</v>
      </c>
      <c r="AJ3455" s="13">
        <f>BWscncns[[#This Row],[Torflow prgrssv alt vote]]/VLOOKUP(BWscncns[[#This Row],[class]],AltBWtotl,2,FALSE)*100</f>
        <v>2.435252198425086E-2</v>
      </c>
      <c r="AK3455">
        <f>IF(D3455=E3455,1,0)</f>
        <v>1</v>
      </c>
    </row>
    <row r="3456" spans="1:37">
      <c r="A3456" s="1" t="s">
        <v>7802</v>
      </c>
      <c r="B3456" s="1" t="s">
        <v>582</v>
      </c>
      <c r="C3456">
        <v>1440</v>
      </c>
      <c r="D3456">
        <v>1525000722</v>
      </c>
      <c r="E3456">
        <v>1525000722</v>
      </c>
      <c r="F3456" s="2">
        <v>0.41079353371600003</v>
      </c>
      <c r="G3456" s="2">
        <v>0.41079353371600003</v>
      </c>
      <c r="H3456">
        <v>1444652</v>
      </c>
      <c r="I3456" s="2">
        <v>-0.49111979057100003</v>
      </c>
      <c r="J3456" s="2">
        <v>0</v>
      </c>
      <c r="K3456">
        <v>2</v>
      </c>
      <c r="L3456" s="1" t="s">
        <v>11538</v>
      </c>
      <c r="M3456" s="1" t="s">
        <v>582</v>
      </c>
      <c r="N3456">
        <v>0</v>
      </c>
      <c r="O3456">
        <v>0</v>
      </c>
      <c r="P3456">
        <v>1</v>
      </c>
      <c r="Q3456">
        <v>0</v>
      </c>
      <c r="R3456" s="19">
        <f>BWscncns[[#This Row],[C fx]]*4+BWscncns[[#This Row],[C fg]]*2+BWscncns[[#This Row],[C fm]]</f>
        <v>1</v>
      </c>
      <c r="S3456">
        <v>1490</v>
      </c>
      <c r="T3456">
        <v>1024000</v>
      </c>
      <c r="U3456" s="13">
        <v>1.4550780000000001</v>
      </c>
      <c r="V3456" s="13">
        <v>0.68724799999999997</v>
      </c>
      <c r="W3456">
        <v>1518</v>
      </c>
      <c r="X3456">
        <v>30</v>
      </c>
      <c r="Z3456" s="10">
        <f>IF($N3456&lt;&gt;0,constants!$L$2,IF($O3456&lt;&gt;0,constants!$M$2,IF($P3456&lt;&gt;0,constants!$N$2,0)))</f>
        <v>1117.99</v>
      </c>
      <c r="AA3456" s="10">
        <f>IF($N3456&lt;&gt;0,constants!$L$2,IF($O3456&lt;&gt;0,constants!$M$2,IF($P3456&lt;&gt;0,constants!$P$2,0)))</f>
        <v>4051.45</v>
      </c>
      <c r="AB3456" s="11">
        <f>constants!$O$2</f>
        <v>4861.32</v>
      </c>
      <c r="AC3456" s="11">
        <f>VLOOKUP(BWscncns[[#This Row],[scanner]],[0]!ScnrAvgBW,2,FALSE)/1000</f>
        <v>8853.6095214723919</v>
      </c>
      <c r="AD3456" s="8">
        <f>(1+$F3456)*Z3456</f>
        <v>1577.2530627591509</v>
      </c>
      <c r="AE3456" s="8">
        <f>(1+$F3456)*AA3456</f>
        <v>5715.759462173688</v>
      </c>
      <c r="AF3456" s="8">
        <f>(1+$F3456)*AB3456</f>
        <v>6858.3188213242647</v>
      </c>
      <c r="AG3456" s="8">
        <f>(1+$F3456)*AC3456</f>
        <v>12490.61506293966</v>
      </c>
      <c r="AH3456" s="8">
        <f>(1+$F3456)*$T3456/1000</f>
        <v>1444.652578525184</v>
      </c>
      <c r="AI3456" s="8">
        <f>(1+BWscncns[[#This Row],[pid_error]]*K_p)*BWscncns[[#This Row],[dbw]]/1000</f>
        <v>1234.3262892625921</v>
      </c>
      <c r="AJ3456" s="13">
        <f>BWscncns[[#This Row],[Torflow prgrssv alt vote]]/VLOOKUP(BWscncns[[#This Row],[class]],AltBWtotl,2,FALSE)*100</f>
        <v>2.4344209554797422E-2</v>
      </c>
      <c r="AK3456">
        <f>IF(D3456=E3456,1,0)</f>
        <v>1</v>
      </c>
    </row>
    <row r="3457" spans="1:37">
      <c r="A3457" s="1" t="s">
        <v>4773</v>
      </c>
      <c r="B3457" s="1" t="s">
        <v>4774</v>
      </c>
      <c r="C3457">
        <v>1100</v>
      </c>
      <c r="D3457">
        <v>1525000490</v>
      </c>
      <c r="E3457">
        <v>1525000490</v>
      </c>
      <c r="F3457" s="2">
        <v>-0.19046087433100001</v>
      </c>
      <c r="G3457" s="2">
        <v>-0.19046087433100001</v>
      </c>
      <c r="H3457">
        <v>1104239</v>
      </c>
      <c r="I3457" s="2">
        <v>-4.9017446330500002E-2</v>
      </c>
      <c r="J3457" s="2">
        <v>0</v>
      </c>
      <c r="K3457">
        <v>5</v>
      </c>
      <c r="L3457" s="1" t="s">
        <v>11739</v>
      </c>
      <c r="M3457" s="1" t="s">
        <v>4774</v>
      </c>
      <c r="N3457">
        <v>0</v>
      </c>
      <c r="O3457">
        <v>0</v>
      </c>
      <c r="P3457">
        <v>1</v>
      </c>
      <c r="Q3457">
        <v>0</v>
      </c>
      <c r="R3457" s="19">
        <f>BWscncns[[#This Row],[C fx]]*4+BWscncns[[#This Row],[C fg]]*2+BWscncns[[#This Row],[C fm]]</f>
        <v>1</v>
      </c>
      <c r="S3457">
        <v>1100</v>
      </c>
      <c r="T3457">
        <v>1364035</v>
      </c>
      <c r="U3457" s="13">
        <v>0.80643100000000001</v>
      </c>
      <c r="V3457" s="13">
        <v>1.240032</v>
      </c>
      <c r="W3457">
        <v>3989</v>
      </c>
      <c r="X3457">
        <v>79</v>
      </c>
      <c r="Z3457" s="10">
        <f>IF($N3457&lt;&gt;0,constants!$L$2,IF($O3457&lt;&gt;0,constants!$M$2,IF($P3457&lt;&gt;0,constants!$N$2,0)))</f>
        <v>1117.99</v>
      </c>
      <c r="AA3457" s="10">
        <f>IF($N3457&lt;&gt;0,constants!$L$2,IF($O3457&lt;&gt;0,constants!$M$2,IF($P3457&lt;&gt;0,constants!$P$2,0)))</f>
        <v>4051.45</v>
      </c>
      <c r="AB3457" s="11">
        <f>constants!$O$2</f>
        <v>4861.32</v>
      </c>
      <c r="AC3457" s="11">
        <f>VLOOKUP(BWscncns[[#This Row],[scanner]],[0]!ScnrAvgBW,2,FALSE)/1000</f>
        <v>3794.4265750962772</v>
      </c>
      <c r="AD3457" s="8">
        <f>(1+$F3457)*Z3457</f>
        <v>905.05664710668532</v>
      </c>
      <c r="AE3457" s="8">
        <f>(1+$F3457)*AA3457</f>
        <v>3279.80729069167</v>
      </c>
      <c r="AF3457" s="8">
        <f>(1+$F3457)*AB3457</f>
        <v>3935.4287423972228</v>
      </c>
      <c r="AG3457" s="8">
        <f>(1+$F3457)*AC3457</f>
        <v>3071.7367720186585</v>
      </c>
      <c r="AH3457" s="8">
        <f>(1+$F3457)*$T3457/1000</f>
        <v>1104.2397012819144</v>
      </c>
      <c r="AI3457" s="8">
        <f>(1+BWscncns[[#This Row],[pid_error]]*K_p)*BWscncns[[#This Row],[dbw]]/1000</f>
        <v>1234.1373506409573</v>
      </c>
      <c r="AJ3457" s="13">
        <f>BWscncns[[#This Row],[Torflow prgrssv alt vote]]/VLOOKUP(BWscncns[[#This Row],[class]],AltBWtotl,2,FALSE)*100</f>
        <v>2.434048318079236E-2</v>
      </c>
      <c r="AK3457">
        <f>IF(D3457=E3457,1,0)</f>
        <v>1</v>
      </c>
    </row>
    <row r="3458" spans="1:37">
      <c r="A3458" s="1" t="s">
        <v>1400</v>
      </c>
      <c r="B3458" s="1" t="s">
        <v>1401</v>
      </c>
      <c r="C3458">
        <v>1140</v>
      </c>
      <c r="D3458">
        <v>1524966384</v>
      </c>
      <c r="E3458">
        <v>1524966384</v>
      </c>
      <c r="F3458" s="2">
        <v>-0.143475348516</v>
      </c>
      <c r="G3458" s="2">
        <v>-0.143475348516</v>
      </c>
      <c r="H3458">
        <v>1138451</v>
      </c>
      <c r="I3458" s="2">
        <v>-0.58018124984099995</v>
      </c>
      <c r="J3458" s="2">
        <v>0</v>
      </c>
      <c r="K3458">
        <v>6</v>
      </c>
      <c r="L3458" s="1" t="s">
        <v>11644</v>
      </c>
      <c r="M3458" s="1" t="s">
        <v>1401</v>
      </c>
      <c r="N3458">
        <v>0</v>
      </c>
      <c r="O3458">
        <v>0</v>
      </c>
      <c r="P3458">
        <v>1</v>
      </c>
      <c r="Q3458">
        <v>0</v>
      </c>
      <c r="R3458" s="19">
        <f>BWscncns[[#This Row],[C fx]]*4+BWscncns[[#This Row],[C fg]]*2+BWscncns[[#This Row],[C fm]]</f>
        <v>1</v>
      </c>
      <c r="S3458">
        <v>1140</v>
      </c>
      <c r="T3458">
        <v>1329152</v>
      </c>
      <c r="U3458" s="13">
        <v>0.85768999999999995</v>
      </c>
      <c r="V3458" s="13">
        <v>1.165923</v>
      </c>
      <c r="W3458">
        <v>3841</v>
      </c>
      <c r="X3458">
        <v>76</v>
      </c>
      <c r="Z3458" s="10">
        <f>IF($N3458&lt;&gt;0,constants!$L$2,IF($O3458&lt;&gt;0,constants!$M$2,IF($P3458&lt;&gt;0,constants!$N$2,0)))</f>
        <v>1117.99</v>
      </c>
      <c r="AA3458" s="10">
        <f>IF($N3458&lt;&gt;0,constants!$L$2,IF($O3458&lt;&gt;0,constants!$M$2,IF($P3458&lt;&gt;0,constants!$P$2,0)))</f>
        <v>4051.45</v>
      </c>
      <c r="AB3458" s="11">
        <f>constants!$O$2</f>
        <v>4861.32</v>
      </c>
      <c r="AC3458" s="11">
        <f>VLOOKUP(BWscncns[[#This Row],[scanner]],[0]!ScnrAvgBW,2,FALSE)/1000</f>
        <v>2386.3111194805197</v>
      </c>
      <c r="AD3458" s="8">
        <f>(1+$F3458)*Z3458</f>
        <v>957.58599511259717</v>
      </c>
      <c r="AE3458" s="8">
        <f>(1+$F3458)*AA3458</f>
        <v>3470.1667992548519</v>
      </c>
      <c r="AF3458" s="8">
        <f>(1+$F3458)*AB3458</f>
        <v>4163.8404187521992</v>
      </c>
      <c r="AG3458" s="8">
        <f>(1+$F3458)*AC3458</f>
        <v>2043.9342999454461</v>
      </c>
      <c r="AH3458" s="8">
        <f>(1+$F3458)*$T3458/1000</f>
        <v>1138.4514535692615</v>
      </c>
      <c r="AI3458" s="8">
        <f>(1+BWscncns[[#This Row],[pid_error]]*K_p)*BWscncns[[#This Row],[dbw]]/1000</f>
        <v>1233.8017267846308</v>
      </c>
      <c r="AJ3458" s="13">
        <f>BWscncns[[#This Row],[Torflow prgrssv alt vote]]/VLOOKUP(BWscncns[[#This Row],[class]],AltBWtotl,2,FALSE)*100</f>
        <v>2.4333863782371474E-2</v>
      </c>
      <c r="AK3458">
        <f>IF(D3458=E3458,1,0)</f>
        <v>1</v>
      </c>
    </row>
    <row r="3459" spans="1:37">
      <c r="A3459" s="1" t="s">
        <v>6944</v>
      </c>
      <c r="B3459" s="1" t="s">
        <v>6945</v>
      </c>
      <c r="C3459">
        <v>1440</v>
      </c>
      <c r="D3459">
        <v>1524962688</v>
      </c>
      <c r="E3459">
        <v>1524962688</v>
      </c>
      <c r="F3459" s="2">
        <v>0.40891710280499999</v>
      </c>
      <c r="G3459" s="2">
        <v>0.40891710280499999</v>
      </c>
      <c r="H3459">
        <v>1442731</v>
      </c>
      <c r="I3459" s="2">
        <v>0.126732112136</v>
      </c>
      <c r="J3459" s="2">
        <v>0</v>
      </c>
      <c r="K3459">
        <v>3</v>
      </c>
      <c r="L3459" s="1" t="s">
        <v>11592</v>
      </c>
      <c r="M3459" s="1" t="s">
        <v>6945</v>
      </c>
      <c r="N3459">
        <v>0</v>
      </c>
      <c r="O3459">
        <v>0</v>
      </c>
      <c r="P3459">
        <v>1</v>
      </c>
      <c r="Q3459">
        <v>0</v>
      </c>
      <c r="R3459" s="19">
        <f>BWscncns[[#This Row],[C fx]]*4+BWscncns[[#This Row],[C fg]]*2+BWscncns[[#This Row],[C fm]]</f>
        <v>1</v>
      </c>
      <c r="S3459">
        <v>1130</v>
      </c>
      <c r="T3459">
        <v>1024000</v>
      </c>
      <c r="U3459" s="13">
        <v>1.1035159999999999</v>
      </c>
      <c r="V3459" s="13">
        <v>0.90619499999999997</v>
      </c>
      <c r="W3459">
        <v>2686</v>
      </c>
      <c r="X3459">
        <v>53</v>
      </c>
      <c r="Z3459" s="10">
        <f>IF($N3459&lt;&gt;0,constants!$L$2,IF($O3459&lt;&gt;0,constants!$M$2,IF($P3459&lt;&gt;0,constants!$N$2,0)))</f>
        <v>1117.99</v>
      </c>
      <c r="AA3459" s="10">
        <f>IF($N3459&lt;&gt;0,constants!$L$2,IF($O3459&lt;&gt;0,constants!$M$2,IF($P3459&lt;&gt;0,constants!$P$2,0)))</f>
        <v>4051.45</v>
      </c>
      <c r="AB3459" s="11">
        <f>constants!$O$2</f>
        <v>4861.32</v>
      </c>
      <c r="AC3459" s="11">
        <f>VLOOKUP(BWscncns[[#This Row],[scanner]],[0]!ScnrAvgBW,2,FALSE)/1000</f>
        <v>6440.9193022088357</v>
      </c>
      <c r="AD3459" s="8">
        <f>(1+$F3459)*Z3459</f>
        <v>1575.1552317649621</v>
      </c>
      <c r="AE3459" s="8">
        <f>(1+$F3459)*AA3459</f>
        <v>5708.1571961593172</v>
      </c>
      <c r="AF3459" s="8">
        <f>(1+$F3459)*AB3459</f>
        <v>6849.1968902080025</v>
      </c>
      <c r="AG3459" s="8">
        <f>(1+$F3459)*AC3459</f>
        <v>9074.7213626688754</v>
      </c>
      <c r="AH3459" s="8">
        <f>(1+$F3459)*$T3459/1000</f>
        <v>1442.73111327232</v>
      </c>
      <c r="AI3459" s="8">
        <f>(1+BWscncns[[#This Row],[pid_error]]*K_p)*BWscncns[[#This Row],[dbw]]/1000</f>
        <v>1233.3655566361599</v>
      </c>
      <c r="AJ3459" s="13">
        <f>BWscncns[[#This Row],[Torflow prgrssv alt vote]]/VLOOKUP(BWscncns[[#This Row],[class]],AltBWtotl,2,FALSE)*100</f>
        <v>2.4325261342653313E-2</v>
      </c>
      <c r="AK3459">
        <f>IF(D3459=E3459,1,0)</f>
        <v>1</v>
      </c>
    </row>
    <row r="3460" spans="1:37">
      <c r="A3460" s="1" t="s">
        <v>10936</v>
      </c>
      <c r="B3460" s="1" t="s">
        <v>471</v>
      </c>
      <c r="C3460">
        <v>1420</v>
      </c>
      <c r="D3460">
        <v>1524955955</v>
      </c>
      <c r="E3460">
        <v>1524955955</v>
      </c>
      <c r="F3460" s="2">
        <v>0.351184042212</v>
      </c>
      <c r="G3460" s="2">
        <v>0.351184042212</v>
      </c>
      <c r="H3460">
        <v>1416819</v>
      </c>
      <c r="I3460" s="2">
        <v>0.26040064277199998</v>
      </c>
      <c r="J3460" s="2">
        <v>0</v>
      </c>
      <c r="K3460">
        <v>4</v>
      </c>
      <c r="L3460" s="1" t="s">
        <v>11722</v>
      </c>
      <c r="M3460" s="1" t="s">
        <v>471</v>
      </c>
      <c r="N3460">
        <v>0</v>
      </c>
      <c r="O3460">
        <v>0</v>
      </c>
      <c r="P3460">
        <v>1</v>
      </c>
      <c r="Q3460">
        <v>0</v>
      </c>
      <c r="R3460" s="19">
        <f>BWscncns[[#This Row],[C fx]]*4+BWscncns[[#This Row],[C fg]]*2+BWscncns[[#This Row],[C fm]]</f>
        <v>1</v>
      </c>
      <c r="S3460">
        <v>1090</v>
      </c>
      <c r="T3460">
        <v>1048576</v>
      </c>
      <c r="U3460" s="13">
        <v>1.0395049999999999</v>
      </c>
      <c r="V3460" s="13">
        <v>0.96199599999999996</v>
      </c>
      <c r="W3460">
        <v>3043</v>
      </c>
      <c r="X3460">
        <v>60</v>
      </c>
      <c r="Z3460" s="10">
        <f>IF($N3460&lt;&gt;0,constants!$L$2,IF($O3460&lt;&gt;0,constants!$M$2,IF($P3460&lt;&gt;0,constants!$N$2,0)))</f>
        <v>1117.99</v>
      </c>
      <c r="AA3460" s="10">
        <f>IF($N3460&lt;&gt;0,constants!$L$2,IF($O3460&lt;&gt;0,constants!$M$2,IF($P3460&lt;&gt;0,constants!$P$2,0)))</f>
        <v>4051.45</v>
      </c>
      <c r="AB3460" s="11">
        <f>constants!$O$2</f>
        <v>4861.32</v>
      </c>
      <c r="AC3460" s="11">
        <f>VLOOKUP(BWscncns[[#This Row],[scanner]],[0]!ScnrAvgBW,2,FALSE)/1000</f>
        <v>4819.491751072962</v>
      </c>
      <c r="AD3460" s="8">
        <f>(1+$F3460)*Z3460</f>
        <v>1510.6102473525939</v>
      </c>
      <c r="AE3460" s="8">
        <f>(1+$F3460)*AA3460</f>
        <v>5474.2545878198071</v>
      </c>
      <c r="AF3460" s="8">
        <f>(1+$F3460)*AB3460</f>
        <v>6568.5380080860396</v>
      </c>
      <c r="AG3460" s="8">
        <f>(1+$F3460)*AC3460</f>
        <v>6512.0203456221552</v>
      </c>
      <c r="AH3460" s="8">
        <f>(1+$F3460)*$T3460/1000</f>
        <v>1416.8191582464901</v>
      </c>
      <c r="AI3460" s="8">
        <f>(1+BWscncns[[#This Row],[pid_error]]*K_p)*BWscncns[[#This Row],[dbw]]/1000</f>
        <v>1232.6975791232451</v>
      </c>
      <c r="AJ3460" s="13">
        <f>BWscncns[[#This Row],[Torflow prgrssv alt vote]]/VLOOKUP(BWscncns[[#This Row],[class]],AltBWtotl,2,FALSE)*100</f>
        <v>2.4312087042880435E-2</v>
      </c>
      <c r="AK3460">
        <f>IF(D3460=E3460,1,0)</f>
        <v>1</v>
      </c>
    </row>
    <row r="3461" spans="1:37">
      <c r="A3461" s="1" t="s">
        <v>5111</v>
      </c>
      <c r="B3461" s="1" t="s">
        <v>5112</v>
      </c>
      <c r="C3461">
        <v>1410</v>
      </c>
      <c r="D3461">
        <v>1524977546</v>
      </c>
      <c r="E3461">
        <v>1524977546</v>
      </c>
      <c r="F3461" s="2">
        <v>0.34878809812599998</v>
      </c>
      <c r="G3461" s="2">
        <v>0.34878809812599998</v>
      </c>
      <c r="H3461">
        <v>1414306</v>
      </c>
      <c r="I3461" s="2">
        <v>6.1171371010200003E-2</v>
      </c>
      <c r="J3461" s="2">
        <v>0</v>
      </c>
      <c r="K3461">
        <v>5</v>
      </c>
      <c r="L3461" s="1" t="s">
        <v>11622</v>
      </c>
      <c r="M3461" s="1" t="s">
        <v>5112</v>
      </c>
      <c r="N3461">
        <v>0</v>
      </c>
      <c r="O3461">
        <v>0</v>
      </c>
      <c r="P3461">
        <v>1</v>
      </c>
      <c r="Q3461">
        <v>0</v>
      </c>
      <c r="R3461" s="19">
        <f>BWscncns[[#This Row],[C fx]]*4+BWscncns[[#This Row],[C fg]]*2+BWscncns[[#This Row],[C fm]]</f>
        <v>1</v>
      </c>
      <c r="S3461">
        <v>1350</v>
      </c>
      <c r="T3461">
        <v>1048576</v>
      </c>
      <c r="U3461" s="13">
        <v>1.28746</v>
      </c>
      <c r="V3461" s="13">
        <v>0.77672300000000005</v>
      </c>
      <c r="W3461">
        <v>2027</v>
      </c>
      <c r="X3461">
        <v>40</v>
      </c>
      <c r="Z3461" s="10">
        <f>IF($N3461&lt;&gt;0,constants!$L$2,IF($O3461&lt;&gt;0,constants!$M$2,IF($P3461&lt;&gt;0,constants!$N$2,0)))</f>
        <v>1117.99</v>
      </c>
      <c r="AA3461" s="10">
        <f>IF($N3461&lt;&gt;0,constants!$L$2,IF($O3461&lt;&gt;0,constants!$M$2,IF($P3461&lt;&gt;0,constants!$P$2,0)))</f>
        <v>4051.45</v>
      </c>
      <c r="AB3461" s="11">
        <f>constants!$O$2</f>
        <v>4861.32</v>
      </c>
      <c r="AC3461" s="11">
        <f>VLOOKUP(BWscncns[[#This Row],[scanner]],[0]!ScnrAvgBW,2,FALSE)/1000</f>
        <v>3794.4265750962772</v>
      </c>
      <c r="AD3461" s="8">
        <f>(1+$F3461)*Z3461</f>
        <v>1507.9316058238869</v>
      </c>
      <c r="AE3461" s="8">
        <f>(1+$F3461)*AA3461</f>
        <v>5464.5475401525828</v>
      </c>
      <c r="AF3461" s="8">
        <f>(1+$F3461)*AB3461</f>
        <v>6556.8905571818859</v>
      </c>
      <c r="AG3461" s="8">
        <f>(1+$F3461)*AC3461</f>
        <v>5117.8774037028597</v>
      </c>
      <c r="AH3461" s="8">
        <f>(1+$F3461)*$T3461/1000</f>
        <v>1414.3068287805686</v>
      </c>
      <c r="AI3461" s="8">
        <f>(1+BWscncns[[#This Row],[pid_error]]*K_p)*BWscncns[[#This Row],[dbw]]/1000</f>
        <v>1231.4414143902843</v>
      </c>
      <c r="AJ3461" s="13">
        <f>BWscncns[[#This Row],[Torflow prgrssv alt vote]]/VLOOKUP(BWscncns[[#This Row],[class]],AltBWtotl,2,FALSE)*100</f>
        <v>2.4287312120916477E-2</v>
      </c>
      <c r="AK3461">
        <f>IF(D3461=E3461,1,0)</f>
        <v>1</v>
      </c>
    </row>
    <row r="3462" spans="1:37">
      <c r="A3462" s="1" t="s">
        <v>1213</v>
      </c>
      <c r="B3462" s="1" t="s">
        <v>1214</v>
      </c>
      <c r="C3462">
        <v>1440</v>
      </c>
      <c r="D3462">
        <v>1524995088</v>
      </c>
      <c r="E3462">
        <v>1524995088</v>
      </c>
      <c r="F3462" s="2">
        <v>0.40471654501900001</v>
      </c>
      <c r="G3462" s="2">
        <v>0.40471654501900001</v>
      </c>
      <c r="H3462">
        <v>1438429</v>
      </c>
      <c r="I3462" s="2">
        <v>0.25531533803099998</v>
      </c>
      <c r="J3462" s="2">
        <v>0</v>
      </c>
      <c r="K3462">
        <v>4</v>
      </c>
      <c r="L3462" s="1" t="s">
        <v>11674</v>
      </c>
      <c r="M3462" s="1" t="s">
        <v>1214</v>
      </c>
      <c r="N3462">
        <v>0</v>
      </c>
      <c r="O3462">
        <v>0</v>
      </c>
      <c r="P3462">
        <v>1</v>
      </c>
      <c r="Q3462">
        <v>0</v>
      </c>
      <c r="R3462" s="19">
        <f>BWscncns[[#This Row],[C fx]]*4+BWscncns[[#This Row],[C fg]]*2+BWscncns[[#This Row],[C fm]]</f>
        <v>1</v>
      </c>
      <c r="S3462">
        <v>1440</v>
      </c>
      <c r="T3462">
        <v>1024000</v>
      </c>
      <c r="U3462" s="13">
        <v>1.40625</v>
      </c>
      <c r="V3462" s="13">
        <v>0.71111100000000005</v>
      </c>
      <c r="W3462">
        <v>1647</v>
      </c>
      <c r="X3462">
        <v>32</v>
      </c>
      <c r="Z3462" s="10">
        <f>IF($N3462&lt;&gt;0,constants!$L$2,IF($O3462&lt;&gt;0,constants!$M$2,IF($P3462&lt;&gt;0,constants!$N$2,0)))</f>
        <v>1117.99</v>
      </c>
      <c r="AA3462" s="10">
        <f>IF($N3462&lt;&gt;0,constants!$L$2,IF($O3462&lt;&gt;0,constants!$M$2,IF($P3462&lt;&gt;0,constants!$P$2,0)))</f>
        <v>4051.45</v>
      </c>
      <c r="AB3462" s="11">
        <f>constants!$O$2</f>
        <v>4861.32</v>
      </c>
      <c r="AC3462" s="11">
        <f>VLOOKUP(BWscncns[[#This Row],[scanner]],[0]!ScnrAvgBW,2,FALSE)/1000</f>
        <v>4819.491751072962</v>
      </c>
      <c r="AD3462" s="8">
        <f>(1+$F3462)*Z3462</f>
        <v>1570.4590501657917</v>
      </c>
      <c r="AE3462" s="8">
        <f>(1+$F3462)*AA3462</f>
        <v>5691.138846317227</v>
      </c>
      <c r="AF3462" s="8">
        <f>(1+$F3462)*AB3462</f>
        <v>6828.7766346317649</v>
      </c>
      <c r="AG3462" s="8">
        <f>(1+$F3462)*AC3462</f>
        <v>6770.0198013147819</v>
      </c>
      <c r="AH3462" s="8">
        <f>(1+$F3462)*$T3462/1000</f>
        <v>1438.429742099456</v>
      </c>
      <c r="AI3462" s="8">
        <f>(1+BWscncns[[#This Row],[pid_error]]*K_p)*BWscncns[[#This Row],[dbw]]/1000</f>
        <v>1231.2148710497281</v>
      </c>
      <c r="AJ3462" s="13">
        <f>BWscncns[[#This Row],[Torflow prgrssv alt vote]]/VLOOKUP(BWscncns[[#This Row],[class]],AltBWtotl,2,FALSE)*100</f>
        <v>2.4282844081465547E-2</v>
      </c>
      <c r="AK3462">
        <f>IF(D3462=E3462,1,0)</f>
        <v>1</v>
      </c>
    </row>
    <row r="3463" spans="1:37">
      <c r="A3463" s="1" t="s">
        <v>7446</v>
      </c>
      <c r="B3463" s="1" t="s">
        <v>7447</v>
      </c>
      <c r="C3463">
        <v>1440</v>
      </c>
      <c r="D3463">
        <v>1525001522</v>
      </c>
      <c r="E3463">
        <v>1525001522</v>
      </c>
      <c r="F3463" s="2">
        <v>0.40412439514199999</v>
      </c>
      <c r="G3463" s="2">
        <v>0.40412439514199999</v>
      </c>
      <c r="H3463">
        <v>1437823</v>
      </c>
      <c r="I3463" s="2">
        <v>0.53811313932600002</v>
      </c>
      <c r="J3463" s="2">
        <v>0</v>
      </c>
      <c r="K3463">
        <v>4</v>
      </c>
      <c r="L3463" s="1" t="s">
        <v>11646</v>
      </c>
      <c r="M3463" s="1" t="s">
        <v>7447</v>
      </c>
      <c r="N3463">
        <v>0</v>
      </c>
      <c r="O3463">
        <v>0</v>
      </c>
      <c r="P3463">
        <v>1</v>
      </c>
      <c r="Q3463">
        <v>0</v>
      </c>
      <c r="R3463" s="19">
        <f>BWscncns[[#This Row],[C fx]]*4+BWscncns[[#This Row],[C fg]]*2+BWscncns[[#This Row],[C fm]]</f>
        <v>1</v>
      </c>
      <c r="S3463">
        <v>1440</v>
      </c>
      <c r="T3463">
        <v>1024000</v>
      </c>
      <c r="U3463" s="13">
        <v>1.40625</v>
      </c>
      <c r="V3463" s="13">
        <v>0.71111100000000005</v>
      </c>
      <c r="W3463">
        <v>1641</v>
      </c>
      <c r="X3463">
        <v>32</v>
      </c>
      <c r="Z3463" s="10">
        <f>IF($N3463&lt;&gt;0,constants!$L$2,IF($O3463&lt;&gt;0,constants!$M$2,IF($P3463&lt;&gt;0,constants!$N$2,0)))</f>
        <v>1117.99</v>
      </c>
      <c r="AA3463" s="10">
        <f>IF($N3463&lt;&gt;0,constants!$L$2,IF($O3463&lt;&gt;0,constants!$M$2,IF($P3463&lt;&gt;0,constants!$P$2,0)))</f>
        <v>4051.45</v>
      </c>
      <c r="AB3463" s="11">
        <f>constants!$O$2</f>
        <v>4861.32</v>
      </c>
      <c r="AC3463" s="11">
        <f>VLOOKUP(BWscncns[[#This Row],[scanner]],[0]!ScnrAvgBW,2,FALSE)/1000</f>
        <v>4819.491751072962</v>
      </c>
      <c r="AD3463" s="8">
        <f>(1+$F3463)*Z3463</f>
        <v>1569.7970325248045</v>
      </c>
      <c r="AE3463" s="8">
        <f>(1+$F3463)*AA3463</f>
        <v>5688.7397806980553</v>
      </c>
      <c r="AF3463" s="8">
        <f>(1+$F3463)*AB3463</f>
        <v>6825.8980045917069</v>
      </c>
      <c r="AG3463" s="8">
        <f>(1+$F3463)*AC3463</f>
        <v>6767.1659398671809</v>
      </c>
      <c r="AH3463" s="8">
        <f>(1+$F3463)*$T3463/1000</f>
        <v>1437.8233806254079</v>
      </c>
      <c r="AI3463" s="8">
        <f>(1+BWscncns[[#This Row],[pid_error]]*K_p)*BWscncns[[#This Row],[dbw]]/1000</f>
        <v>1230.911690312704</v>
      </c>
      <c r="AJ3463" s="13">
        <f>BWscncns[[#This Row],[Torflow prgrssv alt vote]]/VLOOKUP(BWscncns[[#This Row],[class]],AltBWtotl,2,FALSE)*100</f>
        <v>2.4276864547966751E-2</v>
      </c>
      <c r="AK3463">
        <f>IF(D3463=E3463,1,0)</f>
        <v>1</v>
      </c>
    </row>
    <row r="3464" spans="1:37">
      <c r="A3464" s="1" t="s">
        <v>10349</v>
      </c>
      <c r="B3464" s="1" t="s">
        <v>10350</v>
      </c>
      <c r="C3464">
        <v>1260</v>
      </c>
      <c r="D3464">
        <v>1524984916</v>
      </c>
      <c r="E3464">
        <v>1524984916</v>
      </c>
      <c r="F3464" s="2">
        <v>4.1588933580299997E-2</v>
      </c>
      <c r="G3464" s="2">
        <v>4.1588933580299997E-2</v>
      </c>
      <c r="H3464">
        <v>1255152</v>
      </c>
      <c r="I3464" s="2">
        <v>0.50691257394900002</v>
      </c>
      <c r="J3464" s="2">
        <v>0</v>
      </c>
      <c r="K3464">
        <v>5</v>
      </c>
      <c r="L3464" s="1" t="s">
        <v>11534</v>
      </c>
      <c r="M3464" s="1" t="s">
        <v>10350</v>
      </c>
      <c r="N3464">
        <v>0</v>
      </c>
      <c r="O3464">
        <v>0</v>
      </c>
      <c r="P3464">
        <v>1</v>
      </c>
      <c r="Q3464">
        <v>0</v>
      </c>
      <c r="R3464" s="19">
        <f>BWscncns[[#This Row],[C fx]]*4+BWscncns[[#This Row],[C fg]]*2+BWscncns[[#This Row],[C fm]]</f>
        <v>1</v>
      </c>
      <c r="S3464">
        <v>1080</v>
      </c>
      <c r="T3464">
        <v>1205036</v>
      </c>
      <c r="U3464" s="13">
        <v>0.89623900000000001</v>
      </c>
      <c r="V3464" s="13">
        <v>1.115774</v>
      </c>
      <c r="W3464">
        <v>3721</v>
      </c>
      <c r="X3464">
        <v>74</v>
      </c>
      <c r="Z3464" s="10">
        <f>IF($N3464&lt;&gt;0,constants!$L$2,IF($O3464&lt;&gt;0,constants!$M$2,IF($P3464&lt;&gt;0,constants!$N$2,0)))</f>
        <v>1117.99</v>
      </c>
      <c r="AA3464" s="10">
        <f>IF($N3464&lt;&gt;0,constants!$L$2,IF($O3464&lt;&gt;0,constants!$M$2,IF($P3464&lt;&gt;0,constants!$P$2,0)))</f>
        <v>4051.45</v>
      </c>
      <c r="AB3464" s="11">
        <f>constants!$O$2</f>
        <v>4861.32</v>
      </c>
      <c r="AC3464" s="11">
        <f>VLOOKUP(BWscncns[[#This Row],[scanner]],[0]!ScnrAvgBW,2,FALSE)/1000</f>
        <v>3794.4265750962772</v>
      </c>
      <c r="AD3464" s="8">
        <f>(1+$F3464)*Z3464</f>
        <v>1164.4860118534395</v>
      </c>
      <c r="AE3464" s="8">
        <f>(1+$F3464)*AA3464</f>
        <v>4219.9454849539061</v>
      </c>
      <c r="AF3464" s="8">
        <f>(1+$F3464)*AB3464</f>
        <v>5063.4971145925829</v>
      </c>
      <c r="AG3464" s="8">
        <f>(1+$F3464)*AC3464</f>
        <v>3952.2327299032813</v>
      </c>
      <c r="AH3464" s="8">
        <f>(1+$F3464)*$T3464/1000</f>
        <v>1255.1521621658701</v>
      </c>
      <c r="AI3464" s="8">
        <f>(1+BWscncns[[#This Row],[pid_error]]*K_p)*BWscncns[[#This Row],[dbw]]/1000</f>
        <v>1230.0940810829352</v>
      </c>
      <c r="AJ3464" s="13">
        <f>BWscncns[[#This Row],[Torflow prgrssv alt vote]]/VLOOKUP(BWscncns[[#This Row],[class]],AltBWtotl,2,FALSE)*100</f>
        <v>2.4260739111283944E-2</v>
      </c>
      <c r="AK3464">
        <f>IF(D3464=E3464,1,0)</f>
        <v>1</v>
      </c>
    </row>
    <row r="3465" spans="1:37">
      <c r="A3465" s="1" t="s">
        <v>5431</v>
      </c>
      <c r="B3465" s="1" t="s">
        <v>5432</v>
      </c>
      <c r="C3465">
        <v>1410</v>
      </c>
      <c r="D3465">
        <v>1525001522</v>
      </c>
      <c r="E3465">
        <v>1525001522</v>
      </c>
      <c r="F3465" s="2">
        <v>0.34471553292000001</v>
      </c>
      <c r="G3465" s="2">
        <v>0.34471553292000001</v>
      </c>
      <c r="H3465">
        <v>1410036</v>
      </c>
      <c r="I3465" s="2">
        <v>-0.57135898282999997</v>
      </c>
      <c r="J3465" s="2">
        <v>0</v>
      </c>
      <c r="K3465">
        <v>4</v>
      </c>
      <c r="L3465" s="1" t="s">
        <v>11646</v>
      </c>
      <c r="M3465" s="1" t="s">
        <v>5432</v>
      </c>
      <c r="N3465">
        <v>0</v>
      </c>
      <c r="O3465">
        <v>0</v>
      </c>
      <c r="P3465">
        <v>1</v>
      </c>
      <c r="Q3465">
        <v>0</v>
      </c>
      <c r="R3465" s="19">
        <f>BWscncns[[#This Row],[C fx]]*4+BWscncns[[#This Row],[C fg]]*2+BWscncns[[#This Row],[C fm]]</f>
        <v>1</v>
      </c>
      <c r="S3465">
        <v>1070</v>
      </c>
      <c r="T3465">
        <v>1048576</v>
      </c>
      <c r="U3465" s="13">
        <v>1.020432</v>
      </c>
      <c r="V3465" s="13">
        <v>0.97997800000000002</v>
      </c>
      <c r="W3465">
        <v>3134</v>
      </c>
      <c r="X3465">
        <v>62</v>
      </c>
      <c r="Z3465" s="10">
        <f>IF($N3465&lt;&gt;0,constants!$L$2,IF($O3465&lt;&gt;0,constants!$M$2,IF($P3465&lt;&gt;0,constants!$N$2,0)))</f>
        <v>1117.99</v>
      </c>
      <c r="AA3465" s="10">
        <f>IF($N3465&lt;&gt;0,constants!$L$2,IF($O3465&lt;&gt;0,constants!$M$2,IF($P3465&lt;&gt;0,constants!$P$2,0)))</f>
        <v>4051.45</v>
      </c>
      <c r="AB3465" s="11">
        <f>constants!$O$2</f>
        <v>4861.32</v>
      </c>
      <c r="AC3465" s="11">
        <f>VLOOKUP(BWscncns[[#This Row],[scanner]],[0]!ScnrAvgBW,2,FALSE)/1000</f>
        <v>4819.491751072962</v>
      </c>
      <c r="AD3465" s="8">
        <f>(1+$F3465)*Z3465</f>
        <v>1503.3785186492307</v>
      </c>
      <c r="AE3465" s="8">
        <f>(1+$F3465)*AA3465</f>
        <v>5448.0477458487339</v>
      </c>
      <c r="AF3465" s="8">
        <f>(1+$F3465)*AB3465</f>
        <v>6537.0925144946541</v>
      </c>
      <c r="AG3465" s="8">
        <f>(1+$F3465)*AC3465</f>
        <v>6480.8454184476223</v>
      </c>
      <c r="AH3465" s="8">
        <f>(1+$F3465)*$T3465/1000</f>
        <v>1410.036434647122</v>
      </c>
      <c r="AI3465" s="8">
        <f>(1+BWscncns[[#This Row],[pid_error]]*K_p)*BWscncns[[#This Row],[dbw]]/1000</f>
        <v>1229.306217323561</v>
      </c>
      <c r="AJ3465" s="13">
        <f>BWscncns[[#This Row],[Torflow prgrssv alt vote]]/VLOOKUP(BWscncns[[#This Row],[class]],AltBWtotl,2,FALSE)*100</f>
        <v>2.4245200334685177E-2</v>
      </c>
      <c r="AK3465">
        <f>IF(D3465=E3465,1,0)</f>
        <v>1</v>
      </c>
    </row>
    <row r="3466" spans="1:37">
      <c r="A3466" s="1" t="s">
        <v>9159</v>
      </c>
      <c r="B3466" s="1" t="s">
        <v>49</v>
      </c>
      <c r="C3466">
        <v>1430</v>
      </c>
      <c r="D3466">
        <v>1524975523</v>
      </c>
      <c r="E3466">
        <v>1524975523</v>
      </c>
      <c r="F3466" s="2">
        <v>0.3981659508</v>
      </c>
      <c r="G3466" s="2">
        <v>0.3981659508</v>
      </c>
      <c r="H3466">
        <v>1431721</v>
      </c>
      <c r="I3466" s="2">
        <v>0.125813096229</v>
      </c>
      <c r="J3466" s="2">
        <v>0</v>
      </c>
      <c r="K3466">
        <v>5</v>
      </c>
      <c r="L3466" s="1" t="s">
        <v>11649</v>
      </c>
      <c r="M3466" s="1" t="s">
        <v>49</v>
      </c>
      <c r="N3466">
        <v>0</v>
      </c>
      <c r="O3466">
        <v>0</v>
      </c>
      <c r="P3466">
        <v>1</v>
      </c>
      <c r="Q3466">
        <v>0</v>
      </c>
      <c r="R3466" s="19">
        <f>BWscncns[[#This Row],[C fx]]*4+BWscncns[[#This Row],[C fg]]*2+BWscncns[[#This Row],[C fm]]</f>
        <v>1</v>
      </c>
      <c r="S3466">
        <v>1150</v>
      </c>
      <c r="T3466">
        <v>1024000</v>
      </c>
      <c r="U3466" s="13">
        <v>1.1230469999999999</v>
      </c>
      <c r="V3466" s="13">
        <v>0.89043499999999998</v>
      </c>
      <c r="W3466">
        <v>2578</v>
      </c>
      <c r="X3466">
        <v>51</v>
      </c>
      <c r="Z3466" s="10">
        <f>IF($N3466&lt;&gt;0,constants!$L$2,IF($O3466&lt;&gt;0,constants!$M$2,IF($P3466&lt;&gt;0,constants!$N$2,0)))</f>
        <v>1117.99</v>
      </c>
      <c r="AA3466" s="10">
        <f>IF($N3466&lt;&gt;0,constants!$L$2,IF($O3466&lt;&gt;0,constants!$M$2,IF($P3466&lt;&gt;0,constants!$P$2,0)))</f>
        <v>4051.45</v>
      </c>
      <c r="AB3466" s="11">
        <f>constants!$O$2</f>
        <v>4861.32</v>
      </c>
      <c r="AC3466" s="11">
        <f>VLOOKUP(BWscncns[[#This Row],[scanner]],[0]!ScnrAvgBW,2,FALSE)/1000</f>
        <v>3794.4265750962772</v>
      </c>
      <c r="AD3466" s="8">
        <f>(1+$F3466)*Z3466</f>
        <v>1563.1355513348919</v>
      </c>
      <c r="AE3466" s="8">
        <f>(1+$F3466)*AA3466</f>
        <v>5664.5994413686594</v>
      </c>
      <c r="AF3466" s="8">
        <f>(1+$F3466)*AB3466</f>
        <v>6796.9320999430556</v>
      </c>
      <c r="AG3466" s="8">
        <f>(1+$F3466)*AC3466</f>
        <v>5305.2380401102737</v>
      </c>
      <c r="AH3466" s="8">
        <f>(1+$F3466)*$T3466/1000</f>
        <v>1431.7219336191999</v>
      </c>
      <c r="AI3466" s="8">
        <f>(1+BWscncns[[#This Row],[pid_error]]*K_p)*BWscncns[[#This Row],[dbw]]/1000</f>
        <v>1227.8609668096001</v>
      </c>
      <c r="AJ3466" s="13">
        <f>BWscncns[[#This Row],[Torflow prgrssv alt vote]]/VLOOKUP(BWscncns[[#This Row],[class]],AltBWtotl,2,FALSE)*100</f>
        <v>2.4216696136340619E-2</v>
      </c>
      <c r="AK3466">
        <f>IF(D3466=E3466,1,0)</f>
        <v>1</v>
      </c>
    </row>
    <row r="3467" spans="1:37">
      <c r="A3467" s="1" t="s">
        <v>6649</v>
      </c>
      <c r="B3467" s="1" t="s">
        <v>6650</v>
      </c>
      <c r="C3467">
        <v>881</v>
      </c>
      <c r="D3467">
        <v>1524975578</v>
      </c>
      <c r="E3467">
        <v>1524975578</v>
      </c>
      <c r="F3467" s="2">
        <v>-0.43998525442600001</v>
      </c>
      <c r="G3467" s="2">
        <v>-0.43998525442600001</v>
      </c>
      <c r="H3467">
        <v>880827</v>
      </c>
      <c r="I3467" s="2">
        <v>2.38778877818E-2</v>
      </c>
      <c r="J3467" s="2">
        <v>0</v>
      </c>
      <c r="K3467">
        <v>6</v>
      </c>
      <c r="L3467" s="1" t="s">
        <v>11692</v>
      </c>
      <c r="M3467" s="1" t="s">
        <v>6650</v>
      </c>
      <c r="N3467">
        <v>0</v>
      </c>
      <c r="O3467">
        <v>0</v>
      </c>
      <c r="P3467">
        <v>1</v>
      </c>
      <c r="Q3467">
        <v>0</v>
      </c>
      <c r="R3467" s="19">
        <f>BWscncns[[#This Row],[C fx]]*4+BWscncns[[#This Row],[C fg]]*2+BWscncns[[#This Row],[C fm]]</f>
        <v>1</v>
      </c>
      <c r="S3467">
        <v>1160</v>
      </c>
      <c r="T3467">
        <v>1572864</v>
      </c>
      <c r="U3467" s="13">
        <v>0.73750800000000005</v>
      </c>
      <c r="V3467" s="13">
        <v>1.355917</v>
      </c>
      <c r="W3467">
        <v>4172</v>
      </c>
      <c r="X3467">
        <v>83</v>
      </c>
      <c r="Z3467" s="10">
        <f>IF($N3467&lt;&gt;0,constants!$L$2,IF($O3467&lt;&gt;0,constants!$M$2,IF($P3467&lt;&gt;0,constants!$N$2,0)))</f>
        <v>1117.99</v>
      </c>
      <c r="AA3467" s="10">
        <f>IF($N3467&lt;&gt;0,constants!$L$2,IF($O3467&lt;&gt;0,constants!$M$2,IF($P3467&lt;&gt;0,constants!$P$2,0)))</f>
        <v>4051.45</v>
      </c>
      <c r="AB3467" s="11">
        <f>constants!$O$2</f>
        <v>4861.32</v>
      </c>
      <c r="AC3467" s="11">
        <f>VLOOKUP(BWscncns[[#This Row],[scanner]],[0]!ScnrAvgBW,2,FALSE)/1000</f>
        <v>2386.3111194805197</v>
      </c>
      <c r="AD3467" s="8">
        <f>(1+$F3467)*Z3467</f>
        <v>626.09088540427626</v>
      </c>
      <c r="AE3467" s="8">
        <f>(1+$F3467)*AA3467</f>
        <v>2268.8717409557821</v>
      </c>
      <c r="AF3467" s="8">
        <f>(1+$F3467)*AB3467</f>
        <v>2722.4108829537977</v>
      </c>
      <c r="AG3467" s="8">
        <f>(1+$F3467)*AC3467</f>
        <v>1336.3694144362903</v>
      </c>
      <c r="AH3467" s="8">
        <f>(1+$F3467)*$T3467/1000</f>
        <v>880.82703278250392</v>
      </c>
      <c r="AI3467" s="8">
        <f>(1+BWscncns[[#This Row],[pid_error]]*K_p)*BWscncns[[#This Row],[dbw]]/1000</f>
        <v>1226.8455163912522</v>
      </c>
      <c r="AJ3467" s="13">
        <f>BWscncns[[#This Row],[Torflow prgrssv alt vote]]/VLOOKUP(BWscncns[[#This Row],[class]],AltBWtotl,2,FALSE)*100</f>
        <v>2.4196668743266508E-2</v>
      </c>
      <c r="AK3467">
        <f>IF(D3467=E3467,1,0)</f>
        <v>1</v>
      </c>
    </row>
    <row r="3468" spans="1:37">
      <c r="A3468" s="1" t="s">
        <v>10465</v>
      </c>
      <c r="B3468" s="1" t="s">
        <v>10466</v>
      </c>
      <c r="C3468">
        <v>1240</v>
      </c>
      <c r="D3468">
        <v>1524978530</v>
      </c>
      <c r="E3468">
        <v>1524978530</v>
      </c>
      <c r="F3468" s="2">
        <v>1.4543940368599999E-2</v>
      </c>
      <c r="G3468" s="2">
        <v>1.4543940368599999E-2</v>
      </c>
      <c r="H3468">
        <v>1235512</v>
      </c>
      <c r="I3468" s="2">
        <v>0.27922768822999999</v>
      </c>
      <c r="J3468" s="2">
        <v>0</v>
      </c>
      <c r="K3468">
        <v>6</v>
      </c>
      <c r="L3468" s="1" t="s">
        <v>11687</v>
      </c>
      <c r="M3468" s="1" t="s">
        <v>10466</v>
      </c>
      <c r="N3468">
        <v>0</v>
      </c>
      <c r="O3468">
        <v>0</v>
      </c>
      <c r="P3468">
        <v>1</v>
      </c>
      <c r="Q3468">
        <v>0</v>
      </c>
      <c r="R3468" s="19">
        <f>BWscncns[[#This Row],[C fx]]*4+BWscncns[[#This Row],[C fg]]*2+BWscncns[[#This Row],[C fm]]</f>
        <v>1</v>
      </c>
      <c r="S3468">
        <v>1040</v>
      </c>
      <c r="T3468">
        <v>1217801</v>
      </c>
      <c r="U3468" s="13">
        <v>0.85399800000000003</v>
      </c>
      <c r="V3468" s="13">
        <v>1.1709620000000001</v>
      </c>
      <c r="W3468">
        <v>3850</v>
      </c>
      <c r="X3468">
        <v>77</v>
      </c>
      <c r="Z3468" s="10">
        <f>IF($N3468&lt;&gt;0,constants!$L$2,IF($O3468&lt;&gt;0,constants!$M$2,IF($P3468&lt;&gt;0,constants!$N$2,0)))</f>
        <v>1117.99</v>
      </c>
      <c r="AA3468" s="10">
        <f>IF($N3468&lt;&gt;0,constants!$L$2,IF($O3468&lt;&gt;0,constants!$M$2,IF($P3468&lt;&gt;0,constants!$P$2,0)))</f>
        <v>4051.45</v>
      </c>
      <c r="AB3468" s="11">
        <f>constants!$O$2</f>
        <v>4861.32</v>
      </c>
      <c r="AC3468" s="11">
        <f>VLOOKUP(BWscncns[[#This Row],[scanner]],[0]!ScnrAvgBW,2,FALSE)/1000</f>
        <v>2386.3111194805197</v>
      </c>
      <c r="AD3468" s="8">
        <f>(1+$F3468)*Z3468</f>
        <v>1134.2499798926913</v>
      </c>
      <c r="AE3468" s="8">
        <f>(1+$F3468)*AA3468</f>
        <v>4110.3740472063646</v>
      </c>
      <c r="AF3468" s="8">
        <f>(1+$F3468)*AB3468</f>
        <v>4932.0227481926822</v>
      </c>
      <c r="AG3468" s="8">
        <f>(1+$F3468)*AC3468</f>
        <v>2421.0174861031714</v>
      </c>
      <c r="AH3468" s="8">
        <f>(1+$F3468)*$T3468/1000</f>
        <v>1235.5126251248214</v>
      </c>
      <c r="AI3468" s="8">
        <f>(1+BWscncns[[#This Row],[pid_error]]*K_p)*BWscncns[[#This Row],[dbw]]/1000</f>
        <v>1226.6568125624108</v>
      </c>
      <c r="AJ3468" s="13">
        <f>BWscncns[[#This Row],[Torflow prgrssv alt vote]]/VLOOKUP(BWscncns[[#This Row],[class]],AltBWtotl,2,FALSE)*100</f>
        <v>2.4192947000002133E-2</v>
      </c>
      <c r="AK3468">
        <f>IF(D3468=E3468,1,0)</f>
        <v>1</v>
      </c>
    </row>
    <row r="3469" spans="1:37">
      <c r="A3469" s="1" t="s">
        <v>4151</v>
      </c>
      <c r="B3469" s="1" t="s">
        <v>28</v>
      </c>
      <c r="C3469">
        <v>1170</v>
      </c>
      <c r="D3469">
        <v>1524915206</v>
      </c>
      <c r="E3469">
        <v>1524915206</v>
      </c>
      <c r="F3469" s="2">
        <v>-8.7240618545600002E-2</v>
      </c>
      <c r="G3469" s="2">
        <v>-8.7240618545600002E-2</v>
      </c>
      <c r="H3469">
        <v>1170201</v>
      </c>
      <c r="I3469" s="2">
        <v>2.55254646944E-2</v>
      </c>
      <c r="J3469" s="2">
        <v>0</v>
      </c>
      <c r="K3469">
        <v>6</v>
      </c>
      <c r="L3469" s="1" t="s">
        <v>11948</v>
      </c>
      <c r="M3469" s="1" t="s">
        <v>28</v>
      </c>
      <c r="N3469">
        <v>0</v>
      </c>
      <c r="O3469">
        <v>0</v>
      </c>
      <c r="P3469">
        <v>1</v>
      </c>
      <c r="Q3469">
        <v>0</v>
      </c>
      <c r="R3469" s="19">
        <f>BWscncns[[#This Row],[C fx]]*4+BWscncns[[#This Row],[C fg]]*2+BWscncns[[#This Row],[C fm]]</f>
        <v>1</v>
      </c>
      <c r="S3469">
        <v>1170</v>
      </c>
      <c r="T3469">
        <v>1282048</v>
      </c>
      <c r="U3469" s="13">
        <v>0.91260200000000002</v>
      </c>
      <c r="V3469" s="13">
        <v>1.0957680000000001</v>
      </c>
      <c r="W3469">
        <v>3653</v>
      </c>
      <c r="X3469">
        <v>73</v>
      </c>
      <c r="Z3469" s="10">
        <f>IF($N3469&lt;&gt;0,constants!$L$2,IF($O3469&lt;&gt;0,constants!$M$2,IF($P3469&lt;&gt;0,constants!$N$2,0)))</f>
        <v>1117.99</v>
      </c>
      <c r="AA3469" s="10">
        <f>IF($N3469&lt;&gt;0,constants!$L$2,IF($O3469&lt;&gt;0,constants!$M$2,IF($P3469&lt;&gt;0,constants!$P$2,0)))</f>
        <v>4051.45</v>
      </c>
      <c r="AB3469" s="11">
        <f>constants!$O$2</f>
        <v>4861.32</v>
      </c>
      <c r="AC3469" s="11">
        <f>VLOOKUP(BWscncns[[#This Row],[scanner]],[0]!ScnrAvgBW,2,FALSE)/1000</f>
        <v>2386.3111194805197</v>
      </c>
      <c r="AD3469" s="8">
        <f>(1+$F3469)*Z3469</f>
        <v>1020.4558608722047</v>
      </c>
      <c r="AE3469" s="8">
        <f>(1+$F3469)*AA3469</f>
        <v>3697.9989959934287</v>
      </c>
      <c r="AF3469" s="8">
        <f>(1+$F3469)*AB3469</f>
        <v>4437.2154362519032</v>
      </c>
      <c r="AG3469" s="8">
        <f>(1+$F3469)*AC3469</f>
        <v>2178.1278613747959</v>
      </c>
      <c r="AH3469" s="8">
        <f>(1+$F3469)*$T3469/1000</f>
        <v>1170.2013394748506</v>
      </c>
      <c r="AI3469" s="8">
        <f>(1+BWscncns[[#This Row],[pid_error]]*K_p)*BWscncns[[#This Row],[dbw]]/1000</f>
        <v>1226.1246697374252</v>
      </c>
      <c r="AJ3469" s="13">
        <f>BWscncns[[#This Row],[Torflow prgrssv alt vote]]/VLOOKUP(BWscncns[[#This Row],[class]],AltBWtotl,2,FALSE)*100</f>
        <v>2.4182451722896535E-2</v>
      </c>
      <c r="AK3469">
        <f>IF(D3469=E3469,1,0)</f>
        <v>1</v>
      </c>
    </row>
    <row r="3470" spans="1:37">
      <c r="A3470" s="1" t="s">
        <v>1430</v>
      </c>
      <c r="B3470" s="1" t="s">
        <v>1431</v>
      </c>
      <c r="C3470">
        <v>1170</v>
      </c>
      <c r="D3470">
        <v>1524970278</v>
      </c>
      <c r="E3470">
        <v>1524970278</v>
      </c>
      <c r="F3470" s="2">
        <v>-8.4633949859499999E-2</v>
      </c>
      <c r="G3470" s="2">
        <v>-8.4633949859499999E-2</v>
      </c>
      <c r="H3470">
        <v>1171668</v>
      </c>
      <c r="I3470" s="2">
        <v>0.10395603139700001</v>
      </c>
      <c r="J3470" s="2">
        <v>0</v>
      </c>
      <c r="K3470">
        <v>5</v>
      </c>
      <c r="L3470" s="1" t="s">
        <v>11743</v>
      </c>
      <c r="M3470" s="1" t="s">
        <v>1431</v>
      </c>
      <c r="N3470">
        <v>0</v>
      </c>
      <c r="O3470">
        <v>0</v>
      </c>
      <c r="P3470">
        <v>1</v>
      </c>
      <c r="Q3470">
        <v>0</v>
      </c>
      <c r="R3470" s="19">
        <f>BWscncns[[#This Row],[C fx]]*4+BWscncns[[#This Row],[C fg]]*2+BWscncns[[#This Row],[C fm]]</f>
        <v>1</v>
      </c>
      <c r="S3470">
        <v>1340</v>
      </c>
      <c r="T3470">
        <v>1280000</v>
      </c>
      <c r="U3470" s="13">
        <v>1.046875</v>
      </c>
      <c r="V3470" s="13">
        <v>0.95522399999999996</v>
      </c>
      <c r="W3470">
        <v>3010</v>
      </c>
      <c r="X3470">
        <v>60</v>
      </c>
      <c r="Z3470" s="10">
        <f>IF($N3470&lt;&gt;0,constants!$L$2,IF($O3470&lt;&gt;0,constants!$M$2,IF($P3470&lt;&gt;0,constants!$N$2,0)))</f>
        <v>1117.99</v>
      </c>
      <c r="AA3470" s="10">
        <f>IF($N3470&lt;&gt;0,constants!$L$2,IF($O3470&lt;&gt;0,constants!$M$2,IF($P3470&lt;&gt;0,constants!$P$2,0)))</f>
        <v>4051.45</v>
      </c>
      <c r="AB3470" s="11">
        <f>constants!$O$2</f>
        <v>4861.32</v>
      </c>
      <c r="AC3470" s="11">
        <f>VLOOKUP(BWscncns[[#This Row],[scanner]],[0]!ScnrAvgBW,2,FALSE)/1000</f>
        <v>3794.4265750962772</v>
      </c>
      <c r="AD3470" s="8">
        <f>(1+$F3470)*Z3470</f>
        <v>1023.3700903965776</v>
      </c>
      <c r="AE3470" s="8">
        <f>(1+$F3470)*AA3470</f>
        <v>3708.5597838417284</v>
      </c>
      <c r="AF3470" s="8">
        <f>(1+$F3470)*AB3470</f>
        <v>4449.887286869015</v>
      </c>
      <c r="AG3470" s="8">
        <f>(1+$F3470)*AC3470</f>
        <v>3473.2892665940244</v>
      </c>
      <c r="AH3470" s="8">
        <f>(1+$F3470)*$T3470/1000</f>
        <v>1171.66854417984</v>
      </c>
      <c r="AI3470" s="8">
        <f>(1+BWscncns[[#This Row],[pid_error]]*K_p)*BWscncns[[#This Row],[dbw]]/1000</f>
        <v>1225.83427208992</v>
      </c>
      <c r="AJ3470" s="13">
        <f>BWscncns[[#This Row],[Torflow prgrssv alt vote]]/VLOOKUP(BWscncns[[#This Row],[class]],AltBWtotl,2,FALSE)*100</f>
        <v>2.417672430604851E-2</v>
      </c>
      <c r="AK3470">
        <f>IF(D3470=E3470,1,0)</f>
        <v>1</v>
      </c>
    </row>
    <row r="3471" spans="1:37">
      <c r="A3471" s="1" t="s">
        <v>10691</v>
      </c>
      <c r="B3471" s="1" t="s">
        <v>3256</v>
      </c>
      <c r="C3471">
        <v>1250</v>
      </c>
      <c r="D3471">
        <v>1524988531</v>
      </c>
      <c r="E3471">
        <v>1524988531</v>
      </c>
      <c r="F3471" s="2">
        <v>3.5736420724899999E-2</v>
      </c>
      <c r="G3471" s="2">
        <v>3.5736420724899999E-2</v>
      </c>
      <c r="H3471">
        <v>1246164</v>
      </c>
      <c r="I3471" s="2">
        <v>-0.2124886634</v>
      </c>
      <c r="J3471" s="2">
        <v>0</v>
      </c>
      <c r="K3471">
        <v>3</v>
      </c>
      <c r="L3471" s="1" t="s">
        <v>11591</v>
      </c>
      <c r="M3471" s="1" t="s">
        <v>3256</v>
      </c>
      <c r="N3471">
        <v>0</v>
      </c>
      <c r="O3471">
        <v>0</v>
      </c>
      <c r="P3471">
        <v>1</v>
      </c>
      <c r="Q3471">
        <v>0</v>
      </c>
      <c r="R3471" s="19">
        <f>BWscncns[[#This Row],[C fx]]*4+BWscncns[[#This Row],[C fg]]*2+BWscncns[[#This Row],[C fm]]</f>
        <v>1</v>
      </c>
      <c r="S3471">
        <v>1380</v>
      </c>
      <c r="T3471">
        <v>1203168</v>
      </c>
      <c r="U3471" s="13">
        <v>1.1469720000000001</v>
      </c>
      <c r="V3471" s="13">
        <v>0.871861</v>
      </c>
      <c r="W3471">
        <v>2486</v>
      </c>
      <c r="X3471">
        <v>49</v>
      </c>
      <c r="Z3471" s="10">
        <f>IF($N3471&lt;&gt;0,constants!$L$2,IF($O3471&lt;&gt;0,constants!$M$2,IF($P3471&lt;&gt;0,constants!$N$2,0)))</f>
        <v>1117.99</v>
      </c>
      <c r="AA3471" s="10">
        <f>IF($N3471&lt;&gt;0,constants!$L$2,IF($O3471&lt;&gt;0,constants!$M$2,IF($P3471&lt;&gt;0,constants!$P$2,0)))</f>
        <v>4051.45</v>
      </c>
      <c r="AB3471" s="11">
        <f>constants!$O$2</f>
        <v>4861.32</v>
      </c>
      <c r="AC3471" s="11">
        <f>VLOOKUP(BWscncns[[#This Row],[scanner]],[0]!ScnrAvgBW,2,FALSE)/1000</f>
        <v>6440.9193022088357</v>
      </c>
      <c r="AD3471" s="8">
        <f>(1+$F3471)*Z3471</f>
        <v>1157.9429610062309</v>
      </c>
      <c r="AE3471" s="8">
        <f>(1+$F3471)*AA3471</f>
        <v>4196.2343217458956</v>
      </c>
      <c r="AF3471" s="8">
        <f>(1+$F3471)*AB3471</f>
        <v>5035.0461767983707</v>
      </c>
      <c r="AG3471" s="8">
        <f>(1+$F3471)*AC3471</f>
        <v>6671.0947042477001</v>
      </c>
      <c r="AH3471" s="8">
        <f>(1+$F3471)*$T3471/1000</f>
        <v>1246.1649178507366</v>
      </c>
      <c r="AI3471" s="8">
        <f>(1+BWscncns[[#This Row],[pid_error]]*K_p)*BWscncns[[#This Row],[dbw]]/1000</f>
        <v>1224.666458925368</v>
      </c>
      <c r="AJ3471" s="13">
        <f>BWscncns[[#This Row],[Torflow prgrssv alt vote]]/VLOOKUP(BWscncns[[#This Row],[class]],AltBWtotl,2,FALSE)*100</f>
        <v>2.4153691912874989E-2</v>
      </c>
      <c r="AK3471">
        <f>IF(D3471=E3471,1,0)</f>
        <v>1</v>
      </c>
    </row>
    <row r="3472" spans="1:37">
      <c r="A3472" s="1" t="s">
        <v>10609</v>
      </c>
      <c r="B3472" s="1" t="s">
        <v>10610</v>
      </c>
      <c r="C3472">
        <v>1400</v>
      </c>
      <c r="D3472">
        <v>1524998498</v>
      </c>
      <c r="E3472">
        <v>1524998498</v>
      </c>
      <c r="F3472" s="2">
        <v>0.335838192993</v>
      </c>
      <c r="G3472" s="2">
        <v>0.335838192993</v>
      </c>
      <c r="H3472">
        <v>1400727</v>
      </c>
      <c r="I3472" s="2">
        <v>-9.3426174046600002E-2</v>
      </c>
      <c r="J3472" s="2">
        <v>0</v>
      </c>
      <c r="K3472">
        <v>3</v>
      </c>
      <c r="L3472" s="1" t="s">
        <v>11606</v>
      </c>
      <c r="M3472" s="1" t="s">
        <v>10610</v>
      </c>
      <c r="N3472">
        <v>0</v>
      </c>
      <c r="O3472">
        <v>0</v>
      </c>
      <c r="P3472">
        <v>1</v>
      </c>
      <c r="Q3472">
        <v>0</v>
      </c>
      <c r="R3472" s="19">
        <f>BWscncns[[#This Row],[C fx]]*4+BWscncns[[#This Row],[C fg]]*2+BWscncns[[#This Row],[C fm]]</f>
        <v>1</v>
      </c>
      <c r="S3472">
        <v>1250</v>
      </c>
      <c r="T3472">
        <v>1048576</v>
      </c>
      <c r="U3472" s="13">
        <v>1.1920930000000001</v>
      </c>
      <c r="V3472" s="13">
        <v>0.83886099999999997</v>
      </c>
      <c r="W3472">
        <v>2338</v>
      </c>
      <c r="X3472">
        <v>46</v>
      </c>
      <c r="Z3472" s="10">
        <f>IF($N3472&lt;&gt;0,constants!$L$2,IF($O3472&lt;&gt;0,constants!$M$2,IF($P3472&lt;&gt;0,constants!$N$2,0)))</f>
        <v>1117.99</v>
      </c>
      <c r="AA3472" s="10">
        <f>IF($N3472&lt;&gt;0,constants!$L$2,IF($O3472&lt;&gt;0,constants!$M$2,IF($P3472&lt;&gt;0,constants!$P$2,0)))</f>
        <v>4051.45</v>
      </c>
      <c r="AB3472" s="11">
        <f>constants!$O$2</f>
        <v>4861.32</v>
      </c>
      <c r="AC3472" s="11">
        <f>VLOOKUP(BWscncns[[#This Row],[scanner]],[0]!ScnrAvgBW,2,FALSE)/1000</f>
        <v>6440.9193022088357</v>
      </c>
      <c r="AD3472" s="8">
        <f>(1+$F3472)*Z3472</f>
        <v>1493.4537413842443</v>
      </c>
      <c r="AE3472" s="8">
        <f>(1+$F3472)*AA3472</f>
        <v>5412.0816470014897</v>
      </c>
      <c r="AF3472" s="8">
        <f>(1+$F3472)*AB3472</f>
        <v>6493.9369243607307</v>
      </c>
      <c r="AG3472" s="8">
        <f>(1+$F3472)*AC3472</f>
        <v>8604.0260018763856</v>
      </c>
      <c r="AH3472" s="8">
        <f>(1+$F3472)*$T3472/1000</f>
        <v>1400.727869055828</v>
      </c>
      <c r="AI3472" s="8">
        <f>(1+BWscncns[[#This Row],[pid_error]]*K_p)*BWscncns[[#This Row],[dbw]]/1000</f>
        <v>1224.6519345279141</v>
      </c>
      <c r="AJ3472" s="13">
        <f>BWscncns[[#This Row],[Torflow prgrssv alt vote]]/VLOOKUP(BWscncns[[#This Row],[class]],AltBWtotl,2,FALSE)*100</f>
        <v>2.4153405452983185E-2</v>
      </c>
      <c r="AK3472">
        <f>IF(D3472=E3472,1,0)</f>
        <v>1</v>
      </c>
    </row>
    <row r="3473" spans="1:37">
      <c r="A3473" s="1" t="s">
        <v>3261</v>
      </c>
      <c r="B3473" s="1" t="s">
        <v>3262</v>
      </c>
      <c r="C3473">
        <v>1670</v>
      </c>
      <c r="D3473">
        <v>1524989730</v>
      </c>
      <c r="E3473">
        <v>1524989730</v>
      </c>
      <c r="F3473" s="2">
        <v>1.1808279721199999</v>
      </c>
      <c r="G3473" s="2">
        <v>1.1808279721199999</v>
      </c>
      <c r="H3473">
        <v>1674875</v>
      </c>
      <c r="I3473" s="2">
        <v>-6.6770853961499996E-2</v>
      </c>
      <c r="J3473" s="2">
        <v>0</v>
      </c>
      <c r="K3473">
        <v>1</v>
      </c>
      <c r="L3473" s="1" t="s">
        <v>11532</v>
      </c>
      <c r="M3473" s="1" t="s">
        <v>3262</v>
      </c>
      <c r="N3473">
        <v>0</v>
      </c>
      <c r="O3473">
        <v>0</v>
      </c>
      <c r="P3473">
        <v>1</v>
      </c>
      <c r="Q3473">
        <v>0</v>
      </c>
      <c r="R3473" s="19">
        <f>BWscncns[[#This Row],[C fx]]*4+BWscncns[[#This Row],[C fg]]*2+BWscncns[[#This Row],[C fm]]</f>
        <v>1</v>
      </c>
      <c r="S3473">
        <v>1670</v>
      </c>
      <c r="T3473">
        <v>768000</v>
      </c>
      <c r="U3473" s="13">
        <v>2.1744789999999998</v>
      </c>
      <c r="V3473" s="13">
        <v>0.45988000000000001</v>
      </c>
      <c r="W3473">
        <v>272</v>
      </c>
      <c r="X3473">
        <v>5</v>
      </c>
      <c r="Z3473" s="10">
        <f>IF($N3473&lt;&gt;0,constants!$L$2,IF($O3473&lt;&gt;0,constants!$M$2,IF($P3473&lt;&gt;0,constants!$N$2,0)))</f>
        <v>1117.99</v>
      </c>
      <c r="AA3473" s="10">
        <f>IF($N3473&lt;&gt;0,constants!$L$2,IF($O3473&lt;&gt;0,constants!$M$2,IF($P3473&lt;&gt;0,constants!$P$2,0)))</f>
        <v>4051.45</v>
      </c>
      <c r="AB3473" s="11">
        <f>constants!$O$2</f>
        <v>4861.32</v>
      </c>
      <c r="AC3473" s="11">
        <f>VLOOKUP(BWscncns[[#This Row],[scanner]],[0]!ScnrAvgBW,2,FALSE)/1000</f>
        <v>11818.828055288463</v>
      </c>
      <c r="AD3473" s="8">
        <f>(1+$F3473)*Z3473</f>
        <v>2438.1438645504386</v>
      </c>
      <c r="AE3473" s="8">
        <f>(1+$F3473)*AA3473</f>
        <v>8835.5154876455726</v>
      </c>
      <c r="AF3473" s="8">
        <f>(1+$F3473)*AB3473</f>
        <v>10601.702637426397</v>
      </c>
      <c r="AG3473" s="8">
        <f>(1+$F3473)*AC3473</f>
        <v>25774.830820649699</v>
      </c>
      <c r="AH3473" s="8">
        <f>(1+$F3473)*$T3473/1000</f>
        <v>1674.87588258816</v>
      </c>
      <c r="AI3473" s="8">
        <f>(1+BWscncns[[#This Row],[pid_error]]*K_p)*BWscncns[[#This Row],[dbw]]/1000</f>
        <v>1221.4379412940798</v>
      </c>
      <c r="AJ3473" s="13">
        <f>BWscncns[[#This Row],[Torflow prgrssv alt vote]]/VLOOKUP(BWscncns[[#This Row],[class]],AltBWtotl,2,FALSE)*100</f>
        <v>2.4090016926405739E-2</v>
      </c>
      <c r="AK3473">
        <f>IF(D3473=E3473,1,0)</f>
        <v>1</v>
      </c>
    </row>
    <row r="3474" spans="1:37">
      <c r="A3474" s="1" t="s">
        <v>6930</v>
      </c>
      <c r="B3474" s="1" t="s">
        <v>6931</v>
      </c>
      <c r="C3474">
        <v>1390</v>
      </c>
      <c r="D3474">
        <v>1525004091</v>
      </c>
      <c r="E3474">
        <v>1525004091</v>
      </c>
      <c r="F3474" s="2">
        <v>0.32767825667700001</v>
      </c>
      <c r="G3474" s="2">
        <v>0.32767825667700001</v>
      </c>
      <c r="H3474">
        <v>1392171</v>
      </c>
      <c r="I3474" s="2">
        <v>0.218283945206</v>
      </c>
      <c r="J3474" s="2">
        <v>0</v>
      </c>
      <c r="K3474">
        <v>4</v>
      </c>
      <c r="L3474" s="1" t="s">
        <v>11647</v>
      </c>
      <c r="M3474" s="1" t="s">
        <v>6931</v>
      </c>
      <c r="N3474">
        <v>1</v>
      </c>
      <c r="O3474">
        <v>0</v>
      </c>
      <c r="P3474">
        <v>0</v>
      </c>
      <c r="Q3474">
        <v>0</v>
      </c>
      <c r="R3474" s="19">
        <f>BWscncns[[#This Row],[C fx]]*4+BWscncns[[#This Row],[C fg]]*2+BWscncns[[#This Row],[C fm]]</f>
        <v>4</v>
      </c>
      <c r="S3474">
        <v>1160</v>
      </c>
      <c r="T3474">
        <v>1048576</v>
      </c>
      <c r="U3474" s="13">
        <v>1.1062620000000001</v>
      </c>
      <c r="V3474" s="13">
        <v>0.903945</v>
      </c>
      <c r="W3474">
        <v>2670</v>
      </c>
      <c r="X3474">
        <v>53</v>
      </c>
      <c r="Z3474" s="10">
        <f>IF($N3474&lt;&gt;0,constants!$L$2,IF($O3474&lt;&gt;0,constants!$M$2,IF($P3474&lt;&gt;0,constants!$N$2,0)))</f>
        <v>10125.48</v>
      </c>
      <c r="AA3474" s="10">
        <f>IF($N3474&lt;&gt;0,constants!$L$2,IF($O3474&lt;&gt;0,constants!$M$2,IF($P3474&lt;&gt;0,constants!$P$2,0)))</f>
        <v>10125.48</v>
      </c>
      <c r="AB3474" s="11">
        <f>constants!$O$2</f>
        <v>4861.32</v>
      </c>
      <c r="AC3474" s="11">
        <f>VLOOKUP(BWscncns[[#This Row],[scanner]],[0]!ScnrAvgBW,2,FALSE)/1000</f>
        <v>4819.491751072962</v>
      </c>
      <c r="AD3474" s="8">
        <f>(1+$F3474)*Z3474</f>
        <v>13443.37963441783</v>
      </c>
      <c r="AE3474" s="8">
        <f>(1+$F3474)*AA3474</f>
        <v>13443.37963441783</v>
      </c>
      <c r="AF3474" s="8">
        <f>(1+$F3474)*AB3474</f>
        <v>6454.2688627490334</v>
      </c>
      <c r="AG3474" s="8">
        <f>(1+$F3474)*AC3474</f>
        <v>6398.7344061337326</v>
      </c>
      <c r="AH3474" s="8">
        <f>(1+$F3474)*$T3474/1000</f>
        <v>1392.171555673342</v>
      </c>
      <c r="AI3474" s="8">
        <f>(1+BWscncns[[#This Row],[pid_error]]*K_p)*BWscncns[[#This Row],[dbw]]/1000</f>
        <v>1220.373777836671</v>
      </c>
      <c r="AJ3474" s="13">
        <f>BWscncns[[#This Row],[Torflow prgrssv alt vote]]/VLOOKUP(BWscncns[[#This Row],[class]],AltBWtotl,2,FALSE)*100</f>
        <v>1.0459511466889233E-2</v>
      </c>
      <c r="AK3474">
        <f>IF(D3474=E3474,1,0)</f>
        <v>1</v>
      </c>
    </row>
    <row r="3475" spans="1:37">
      <c r="A3475" s="1" t="s">
        <v>3129</v>
      </c>
      <c r="B3475" s="1" t="s">
        <v>3130</v>
      </c>
      <c r="C3475">
        <v>1270</v>
      </c>
      <c r="D3475">
        <v>1524944906</v>
      </c>
      <c r="E3475">
        <v>1524944906</v>
      </c>
      <c r="F3475" s="2">
        <v>5.7719818353800002E-2</v>
      </c>
      <c r="G3475" s="2">
        <v>5.7719818353800002E-2</v>
      </c>
      <c r="H3475">
        <v>1266149</v>
      </c>
      <c r="I3475" s="2">
        <v>-5.0812024326200002E-2</v>
      </c>
      <c r="J3475" s="2">
        <v>0</v>
      </c>
      <c r="K3475">
        <v>4</v>
      </c>
      <c r="L3475" s="1" t="s">
        <v>11755</v>
      </c>
      <c r="M3475" s="1" t="s">
        <v>3130</v>
      </c>
      <c r="N3475">
        <v>1</v>
      </c>
      <c r="O3475">
        <v>0</v>
      </c>
      <c r="P3475">
        <v>0</v>
      </c>
      <c r="Q3475">
        <v>0</v>
      </c>
      <c r="R3475" s="19">
        <f>BWscncns[[#This Row],[C fx]]*4+BWscncns[[#This Row],[C fg]]*2+BWscncns[[#This Row],[C fm]]</f>
        <v>4</v>
      </c>
      <c r="S3475">
        <v>1270</v>
      </c>
      <c r="T3475">
        <v>1185792</v>
      </c>
      <c r="U3475" s="13">
        <v>1.0710139999999999</v>
      </c>
      <c r="V3475" s="13">
        <v>0.93369400000000002</v>
      </c>
      <c r="W3475">
        <v>2857</v>
      </c>
      <c r="X3475">
        <v>57</v>
      </c>
      <c r="Z3475" s="10">
        <f>IF($N3475&lt;&gt;0,constants!$L$2,IF($O3475&lt;&gt;0,constants!$M$2,IF($P3475&lt;&gt;0,constants!$N$2,0)))</f>
        <v>10125.48</v>
      </c>
      <c r="AA3475" s="10">
        <f>IF($N3475&lt;&gt;0,constants!$L$2,IF($O3475&lt;&gt;0,constants!$M$2,IF($P3475&lt;&gt;0,constants!$P$2,0)))</f>
        <v>10125.48</v>
      </c>
      <c r="AB3475" s="11">
        <f>constants!$O$2</f>
        <v>4861.32</v>
      </c>
      <c r="AC3475" s="11">
        <f>VLOOKUP(BWscncns[[#This Row],[scanner]],[0]!ScnrAvgBW,2,FALSE)/1000</f>
        <v>4819.491751072962</v>
      </c>
      <c r="AD3475" s="8">
        <f>(1+$F3475)*Z3475</f>
        <v>10709.920866345034</v>
      </c>
      <c r="AE3475" s="8">
        <f>(1+$F3475)*AA3475</f>
        <v>10709.920866345034</v>
      </c>
      <c r="AF3475" s="8">
        <f>(1+$F3475)*AB3475</f>
        <v>5141.9145073596947</v>
      </c>
      <c r="AG3475" s="8">
        <f>(1+$F3475)*AC3475</f>
        <v>5097.6719395025302</v>
      </c>
      <c r="AH3475" s="8">
        <f>(1+$F3475)*$T3475/1000</f>
        <v>1254.2356988453892</v>
      </c>
      <c r="AI3475" s="8">
        <f>(1+BWscncns[[#This Row],[pid_error]]*K_p)*BWscncns[[#This Row],[dbw]]/1000</f>
        <v>1220.0138494226946</v>
      </c>
      <c r="AJ3475" s="13">
        <f>BWscncns[[#This Row],[Torflow prgrssv alt vote]]/VLOOKUP(BWscncns[[#This Row],[class]],AltBWtotl,2,FALSE)*100</f>
        <v>1.0456426612526073E-2</v>
      </c>
      <c r="AK3475">
        <f>IF(D3475=E3475,1,0)</f>
        <v>1</v>
      </c>
    </row>
    <row r="3476" spans="1:37">
      <c r="A3476" s="1" t="s">
        <v>1955</v>
      </c>
      <c r="B3476" s="1" t="s">
        <v>1956</v>
      </c>
      <c r="C3476">
        <v>1390</v>
      </c>
      <c r="D3476">
        <v>1524997864</v>
      </c>
      <c r="E3476">
        <v>1524997864</v>
      </c>
      <c r="F3476" s="2">
        <v>0.32618492422899997</v>
      </c>
      <c r="G3476" s="2">
        <v>0.32618492422899997</v>
      </c>
      <c r="H3476">
        <v>1390605</v>
      </c>
      <c r="I3476" s="2">
        <v>-0.80499382456099999</v>
      </c>
      <c r="J3476" s="2">
        <v>0</v>
      </c>
      <c r="K3476">
        <v>4</v>
      </c>
      <c r="L3476" s="1" t="s">
        <v>11575</v>
      </c>
      <c r="M3476" s="1" t="s">
        <v>1956</v>
      </c>
      <c r="N3476">
        <v>0</v>
      </c>
      <c r="O3476">
        <v>0</v>
      </c>
      <c r="P3476">
        <v>1</v>
      </c>
      <c r="Q3476">
        <v>0</v>
      </c>
      <c r="R3476" s="19">
        <f>BWscncns[[#This Row],[C fx]]*4+BWscncns[[#This Row],[C fg]]*2+BWscncns[[#This Row],[C fm]]</f>
        <v>1</v>
      </c>
      <c r="S3476">
        <v>1190</v>
      </c>
      <c r="T3476">
        <v>1048576</v>
      </c>
      <c r="U3476" s="13">
        <v>1.1348720000000001</v>
      </c>
      <c r="V3476" s="13">
        <v>0.88115600000000005</v>
      </c>
      <c r="W3476">
        <v>2529</v>
      </c>
      <c r="X3476">
        <v>50</v>
      </c>
      <c r="Z3476" s="10">
        <f>IF($N3476&lt;&gt;0,constants!$L$2,IF($O3476&lt;&gt;0,constants!$M$2,IF($P3476&lt;&gt;0,constants!$N$2,0)))</f>
        <v>1117.99</v>
      </c>
      <c r="AA3476" s="10">
        <f>IF($N3476&lt;&gt;0,constants!$L$2,IF($O3476&lt;&gt;0,constants!$M$2,IF($P3476&lt;&gt;0,constants!$P$2,0)))</f>
        <v>4051.45</v>
      </c>
      <c r="AB3476" s="11">
        <f>constants!$O$2</f>
        <v>4861.32</v>
      </c>
      <c r="AC3476" s="11">
        <f>VLOOKUP(BWscncns[[#This Row],[scanner]],[0]!ScnrAvgBW,2,FALSE)/1000</f>
        <v>4819.491751072962</v>
      </c>
      <c r="AD3476" s="8">
        <f>(1+$F3476)*Z3476</f>
        <v>1482.6614834387797</v>
      </c>
      <c r="AE3476" s="8">
        <f>(1+$F3476)*AA3476</f>
        <v>5372.9719112675821</v>
      </c>
      <c r="AF3476" s="8">
        <f>(1+$F3476)*AB3476</f>
        <v>6447.0092958529222</v>
      </c>
      <c r="AG3476" s="8">
        <f>(1+$F3476)*AC3476</f>
        <v>6391.5373027189871</v>
      </c>
      <c r="AH3476" s="8">
        <f>(1+$F3476)*$T3476/1000</f>
        <v>1390.6056831083479</v>
      </c>
      <c r="AI3476" s="8">
        <f>(1+BWscncns[[#This Row],[pid_error]]*K_p)*BWscncns[[#This Row],[dbw]]/1000</f>
        <v>1219.5908415541739</v>
      </c>
      <c r="AJ3476" s="13">
        <f>BWscncns[[#This Row],[Torflow prgrssv alt vote]]/VLOOKUP(BWscncns[[#This Row],[class]],AltBWtotl,2,FALSE)*100</f>
        <v>2.4053587188557615E-2</v>
      </c>
      <c r="AK3476">
        <f>IF(D3476=E3476,1,0)</f>
        <v>1</v>
      </c>
    </row>
    <row r="3477" spans="1:37">
      <c r="A3477" s="1" t="s">
        <v>1221</v>
      </c>
      <c r="B3477" s="1" t="s">
        <v>49</v>
      </c>
      <c r="C3477">
        <v>1410</v>
      </c>
      <c r="D3477">
        <v>1525004637</v>
      </c>
      <c r="E3477">
        <v>1525004637</v>
      </c>
      <c r="F3477" s="2">
        <v>0.37804090102600002</v>
      </c>
      <c r="G3477" s="2">
        <v>0.37804090102600002</v>
      </c>
      <c r="H3477">
        <v>1411113</v>
      </c>
      <c r="I3477" s="2">
        <v>-0.54640387585600003</v>
      </c>
      <c r="J3477" s="2">
        <v>0</v>
      </c>
      <c r="K3477">
        <v>3</v>
      </c>
      <c r="L3477" s="1" t="s">
        <v>11589</v>
      </c>
      <c r="M3477" s="1" t="s">
        <v>49</v>
      </c>
      <c r="N3477">
        <v>0</v>
      </c>
      <c r="O3477">
        <v>0</v>
      </c>
      <c r="P3477">
        <v>1</v>
      </c>
      <c r="Q3477">
        <v>0</v>
      </c>
      <c r="R3477" s="19">
        <f>BWscncns[[#This Row],[C fx]]*4+BWscncns[[#This Row],[C fg]]*2+BWscncns[[#This Row],[C fm]]</f>
        <v>1</v>
      </c>
      <c r="S3477">
        <v>1420</v>
      </c>
      <c r="T3477">
        <v>1024000</v>
      </c>
      <c r="U3477" s="13">
        <v>1.386719</v>
      </c>
      <c r="V3477" s="13">
        <v>0.72112699999999996</v>
      </c>
      <c r="W3477">
        <v>1689</v>
      </c>
      <c r="X3477">
        <v>33</v>
      </c>
      <c r="Z3477" s="10">
        <f>IF($N3477&lt;&gt;0,constants!$L$2,IF($O3477&lt;&gt;0,constants!$M$2,IF($P3477&lt;&gt;0,constants!$N$2,0)))</f>
        <v>1117.99</v>
      </c>
      <c r="AA3477" s="10">
        <f>IF($N3477&lt;&gt;0,constants!$L$2,IF($O3477&lt;&gt;0,constants!$M$2,IF($P3477&lt;&gt;0,constants!$P$2,0)))</f>
        <v>4051.45</v>
      </c>
      <c r="AB3477" s="11">
        <f>constants!$O$2</f>
        <v>4861.32</v>
      </c>
      <c r="AC3477" s="11">
        <f>VLOOKUP(BWscncns[[#This Row],[scanner]],[0]!ScnrAvgBW,2,FALSE)/1000</f>
        <v>6440.9193022088357</v>
      </c>
      <c r="AD3477" s="8">
        <f>(1+$F3477)*Z3477</f>
        <v>1540.6359469380577</v>
      </c>
      <c r="AE3477" s="8">
        <f>(1+$F3477)*AA3477</f>
        <v>5583.0638084617876</v>
      </c>
      <c r="AF3477" s="8">
        <f>(1+$F3477)*AB3477</f>
        <v>6699.0977929757137</v>
      </c>
      <c r="AG3477" s="8">
        <f>(1+$F3477)*AC3477</f>
        <v>8875.8502386516193</v>
      </c>
      <c r="AH3477" s="8">
        <f>(1+$F3477)*$T3477/1000</f>
        <v>1411.113882650624</v>
      </c>
      <c r="AI3477" s="8">
        <f>(1+BWscncns[[#This Row],[pid_error]]*K_p)*BWscncns[[#This Row],[dbw]]/1000</f>
        <v>1217.556941325312</v>
      </c>
      <c r="AJ3477" s="13">
        <f>BWscncns[[#This Row],[Torflow prgrssv alt vote]]/VLOOKUP(BWscncns[[#This Row],[class]],AltBWtotl,2,FALSE)*100</f>
        <v>2.4013473246388771E-2</v>
      </c>
      <c r="AK3477">
        <f>IF(D3477=E3477,1,0)</f>
        <v>1</v>
      </c>
    </row>
    <row r="3478" spans="1:37">
      <c r="A3478" s="1" t="s">
        <v>8368</v>
      </c>
      <c r="B3478" s="1" t="s">
        <v>8369</v>
      </c>
      <c r="C3478">
        <v>1390</v>
      </c>
      <c r="D3478">
        <v>1524995209</v>
      </c>
      <c r="E3478">
        <v>1524995209</v>
      </c>
      <c r="F3478" s="2">
        <v>0.32211913900299999</v>
      </c>
      <c r="G3478" s="2">
        <v>0.32211913900299999</v>
      </c>
      <c r="H3478">
        <v>1386342</v>
      </c>
      <c r="I3478" s="2">
        <v>-7.6431997745800007E-2</v>
      </c>
      <c r="J3478" s="2">
        <v>0</v>
      </c>
      <c r="K3478">
        <v>3</v>
      </c>
      <c r="L3478" s="1" t="s">
        <v>11632</v>
      </c>
      <c r="M3478" s="1" t="s">
        <v>8369</v>
      </c>
      <c r="N3478">
        <v>0</v>
      </c>
      <c r="O3478">
        <v>0</v>
      </c>
      <c r="P3478">
        <v>1</v>
      </c>
      <c r="Q3478">
        <v>0</v>
      </c>
      <c r="R3478" s="19">
        <f>BWscncns[[#This Row],[C fx]]*4+BWscncns[[#This Row],[C fg]]*2+BWscncns[[#This Row],[C fm]]</f>
        <v>1</v>
      </c>
      <c r="S3478">
        <v>1250</v>
      </c>
      <c r="T3478">
        <v>1048576</v>
      </c>
      <c r="U3478" s="13">
        <v>1.1920930000000001</v>
      </c>
      <c r="V3478" s="13">
        <v>0.83886099999999997</v>
      </c>
      <c r="W3478">
        <v>2339</v>
      </c>
      <c r="X3478">
        <v>46</v>
      </c>
      <c r="Z3478" s="10">
        <f>IF($N3478&lt;&gt;0,constants!$L$2,IF($O3478&lt;&gt;0,constants!$M$2,IF($P3478&lt;&gt;0,constants!$N$2,0)))</f>
        <v>1117.99</v>
      </c>
      <c r="AA3478" s="10">
        <f>IF($N3478&lt;&gt;0,constants!$L$2,IF($O3478&lt;&gt;0,constants!$M$2,IF($P3478&lt;&gt;0,constants!$P$2,0)))</f>
        <v>4051.45</v>
      </c>
      <c r="AB3478" s="11">
        <f>constants!$O$2</f>
        <v>4861.32</v>
      </c>
      <c r="AC3478" s="11">
        <f>VLOOKUP(BWscncns[[#This Row],[scanner]],[0]!ScnrAvgBW,2,FALSE)/1000</f>
        <v>6440.9193022088357</v>
      </c>
      <c r="AD3478" s="8">
        <f>(1+$F3478)*Z3478</f>
        <v>1478.1159762139641</v>
      </c>
      <c r="AE3478" s="8">
        <f>(1+$F3478)*AA3478</f>
        <v>5356.4995857137046</v>
      </c>
      <c r="AF3478" s="8">
        <f>(1+$F3478)*AB3478</f>
        <v>6427.2442128180637</v>
      </c>
      <c r="AG3478" s="8">
        <f>(1+$F3478)*AC3478</f>
        <v>8515.6626822241506</v>
      </c>
      <c r="AH3478" s="8">
        <f>(1+$F3478)*$T3478/1000</f>
        <v>1386.3423982992097</v>
      </c>
      <c r="AI3478" s="8">
        <f>(1+BWscncns[[#This Row],[pid_error]]*K_p)*BWscncns[[#This Row],[dbw]]/1000</f>
        <v>1217.459199149605</v>
      </c>
      <c r="AJ3478" s="13">
        <f>BWscncns[[#This Row],[Torflow prgrssv alt vote]]/VLOOKUP(BWscncns[[#This Row],[class]],AltBWtotl,2,FALSE)*100</f>
        <v>2.4011545509753447E-2</v>
      </c>
      <c r="AK3478">
        <f>IF(D3478=E3478,1,0)</f>
        <v>1</v>
      </c>
    </row>
    <row r="3479" spans="1:37">
      <c r="A3479" s="1" t="s">
        <v>2018</v>
      </c>
      <c r="B3479" s="1" t="s">
        <v>49</v>
      </c>
      <c r="C3479">
        <v>1410</v>
      </c>
      <c r="D3479">
        <v>1525009194</v>
      </c>
      <c r="E3479">
        <v>1525009194</v>
      </c>
      <c r="F3479" s="2">
        <v>0.37557490393699999</v>
      </c>
      <c r="G3479" s="2">
        <v>0.37557490393699999</v>
      </c>
      <c r="H3479">
        <v>1408588</v>
      </c>
      <c r="I3479" s="2">
        <v>-0.33533716340399999</v>
      </c>
      <c r="J3479" s="2">
        <v>0</v>
      </c>
      <c r="K3479">
        <v>2</v>
      </c>
      <c r="L3479" s="1" t="s">
        <v>11570</v>
      </c>
      <c r="M3479" s="1" t="s">
        <v>49</v>
      </c>
      <c r="N3479">
        <v>0</v>
      </c>
      <c r="O3479">
        <v>0</v>
      </c>
      <c r="P3479">
        <v>1</v>
      </c>
      <c r="Q3479">
        <v>0</v>
      </c>
      <c r="R3479" s="19">
        <f>BWscncns[[#This Row],[C fx]]*4+BWscncns[[#This Row],[C fg]]*2+BWscncns[[#This Row],[C fm]]</f>
        <v>1</v>
      </c>
      <c r="S3479">
        <v>1530</v>
      </c>
      <c r="T3479">
        <v>1024000</v>
      </c>
      <c r="U3479" s="13">
        <v>1.4941409999999999</v>
      </c>
      <c r="V3479" s="13">
        <v>0.66928100000000001</v>
      </c>
      <c r="W3479">
        <v>1391</v>
      </c>
      <c r="X3479">
        <v>27</v>
      </c>
      <c r="Z3479" s="10">
        <f>IF($N3479&lt;&gt;0,constants!$L$2,IF($O3479&lt;&gt;0,constants!$M$2,IF($P3479&lt;&gt;0,constants!$N$2,0)))</f>
        <v>1117.99</v>
      </c>
      <c r="AA3479" s="10">
        <f>IF($N3479&lt;&gt;0,constants!$L$2,IF($O3479&lt;&gt;0,constants!$M$2,IF($P3479&lt;&gt;0,constants!$P$2,0)))</f>
        <v>4051.45</v>
      </c>
      <c r="AB3479" s="11">
        <f>constants!$O$2</f>
        <v>4861.32</v>
      </c>
      <c r="AC3479" s="11">
        <f>VLOOKUP(BWscncns[[#This Row],[scanner]],[0]!ScnrAvgBW,2,FALSE)/1000</f>
        <v>8853.6095214723919</v>
      </c>
      <c r="AD3479" s="8">
        <f>(1+$F3479)*Z3479</f>
        <v>1537.8789868525266</v>
      </c>
      <c r="AE3479" s="8">
        <f>(1+$F3479)*AA3479</f>
        <v>5573.072944555558</v>
      </c>
      <c r="AF3479" s="8">
        <f>(1+$F3479)*AB3479</f>
        <v>6687.109792007016</v>
      </c>
      <c r="AG3479" s="8">
        <f>(1+$F3479)*AC3479</f>
        <v>12178.803066995093</v>
      </c>
      <c r="AH3479" s="8">
        <f>(1+$F3479)*$T3479/1000</f>
        <v>1408.588701631488</v>
      </c>
      <c r="AI3479" s="8">
        <f>(1+BWscncns[[#This Row],[pid_error]]*K_p)*BWscncns[[#This Row],[dbw]]/1000</f>
        <v>1216.2943508157441</v>
      </c>
      <c r="AJ3479" s="13">
        <f>BWscncns[[#This Row],[Torflow prgrssv alt vote]]/VLOOKUP(BWscncns[[#This Row],[class]],AltBWtotl,2,FALSE)*100</f>
        <v>2.3988571590956007E-2</v>
      </c>
      <c r="AK3479">
        <f>IF(D3479=E3479,1,0)</f>
        <v>1</v>
      </c>
    </row>
    <row r="3480" spans="1:37">
      <c r="A3480" s="1" t="s">
        <v>7708</v>
      </c>
      <c r="B3480" s="1" t="s">
        <v>7709</v>
      </c>
      <c r="C3480">
        <v>1110</v>
      </c>
      <c r="D3480">
        <v>1524993264</v>
      </c>
      <c r="E3480">
        <v>1524993264</v>
      </c>
      <c r="F3480" s="2">
        <v>-0.15639003337400001</v>
      </c>
      <c r="G3480" s="2">
        <v>-0.15639003337400001</v>
      </c>
      <c r="H3480">
        <v>1112207</v>
      </c>
      <c r="I3480" s="2">
        <v>-0.14986940740999999</v>
      </c>
      <c r="J3480" s="2">
        <v>0</v>
      </c>
      <c r="K3480">
        <v>5</v>
      </c>
      <c r="L3480" s="1" t="s">
        <v>11828</v>
      </c>
      <c r="M3480" s="1" t="s">
        <v>7709</v>
      </c>
      <c r="N3480">
        <v>0</v>
      </c>
      <c r="O3480">
        <v>0</v>
      </c>
      <c r="P3480">
        <v>1</v>
      </c>
      <c r="Q3480">
        <v>0</v>
      </c>
      <c r="R3480" s="19">
        <f>BWscncns[[#This Row],[C fx]]*4+BWscncns[[#This Row],[C fg]]*2+BWscncns[[#This Row],[C fm]]</f>
        <v>1</v>
      </c>
      <c r="S3480">
        <v>1280</v>
      </c>
      <c r="T3480">
        <v>1318391</v>
      </c>
      <c r="U3480" s="13">
        <v>0.97087999999999997</v>
      </c>
      <c r="V3480" s="13">
        <v>1.0299929999999999</v>
      </c>
      <c r="W3480">
        <v>3475</v>
      </c>
      <c r="X3480">
        <v>69</v>
      </c>
      <c r="Z3480" s="10">
        <f>IF($N3480&lt;&gt;0,constants!$L$2,IF($O3480&lt;&gt;0,constants!$M$2,IF($P3480&lt;&gt;0,constants!$N$2,0)))</f>
        <v>1117.99</v>
      </c>
      <c r="AA3480" s="10">
        <f>IF($N3480&lt;&gt;0,constants!$L$2,IF($O3480&lt;&gt;0,constants!$M$2,IF($P3480&lt;&gt;0,constants!$P$2,0)))</f>
        <v>4051.45</v>
      </c>
      <c r="AB3480" s="11">
        <f>constants!$O$2</f>
        <v>4861.32</v>
      </c>
      <c r="AC3480" s="11">
        <f>VLOOKUP(BWscncns[[#This Row],[scanner]],[0]!ScnrAvgBW,2,FALSE)/1000</f>
        <v>3794.4265750962772</v>
      </c>
      <c r="AD3480" s="8">
        <f>(1+$F3480)*Z3480</f>
        <v>943.14750658820174</v>
      </c>
      <c r="AE3480" s="8">
        <f>(1+$F3480)*AA3480</f>
        <v>3417.8435992869072</v>
      </c>
      <c r="AF3480" s="8">
        <f>(1+$F3480)*AB3480</f>
        <v>4101.0580029583061</v>
      </c>
      <c r="AG3480" s="8">
        <f>(1+$F3480)*AC3480</f>
        <v>3201.0160763817776</v>
      </c>
      <c r="AH3480" s="8">
        <f>(1+$F3480)*$T3480/1000</f>
        <v>1112.2077875100188</v>
      </c>
      <c r="AI3480" s="8">
        <f>(1+BWscncns[[#This Row],[pid_error]]*K_p)*BWscncns[[#This Row],[dbw]]/1000</f>
        <v>1215.2993937550093</v>
      </c>
      <c r="AJ3480" s="13">
        <f>BWscncns[[#This Row],[Torflow prgrssv alt vote]]/VLOOKUP(BWscncns[[#This Row],[class]],AltBWtotl,2,FALSE)*100</f>
        <v>2.3968948381602649E-2</v>
      </c>
      <c r="AK3480">
        <f>IF(D3480=E3480,1,0)</f>
        <v>1</v>
      </c>
    </row>
    <row r="3481" spans="1:37">
      <c r="A3481" s="1" t="s">
        <v>228</v>
      </c>
      <c r="B3481" s="1" t="s">
        <v>49</v>
      </c>
      <c r="C3481">
        <v>1410</v>
      </c>
      <c r="D3481">
        <v>1524967939</v>
      </c>
      <c r="E3481">
        <v>1524967939</v>
      </c>
      <c r="F3481" s="2">
        <v>0.373440214396</v>
      </c>
      <c r="G3481" s="2">
        <v>0.373440214396</v>
      </c>
      <c r="H3481">
        <v>1406402</v>
      </c>
      <c r="I3481" s="2">
        <v>-0.158092502691</v>
      </c>
      <c r="J3481" s="2">
        <v>0</v>
      </c>
      <c r="K3481">
        <v>3</v>
      </c>
      <c r="L3481" s="1" t="s">
        <v>11673</v>
      </c>
      <c r="M3481" s="1" t="s">
        <v>49</v>
      </c>
      <c r="N3481">
        <v>0</v>
      </c>
      <c r="O3481">
        <v>0</v>
      </c>
      <c r="P3481">
        <v>1</v>
      </c>
      <c r="Q3481">
        <v>0</v>
      </c>
      <c r="R3481" s="19">
        <f>BWscncns[[#This Row],[C fx]]*4+BWscncns[[#This Row],[C fg]]*2+BWscncns[[#This Row],[C fm]]</f>
        <v>1</v>
      </c>
      <c r="S3481">
        <v>1290</v>
      </c>
      <c r="T3481">
        <v>1024000</v>
      </c>
      <c r="U3481" s="13">
        <v>1.2597659999999999</v>
      </c>
      <c r="V3481" s="13">
        <v>0.793798</v>
      </c>
      <c r="W3481">
        <v>2117</v>
      </c>
      <c r="X3481">
        <v>42</v>
      </c>
      <c r="Z3481" s="10">
        <f>IF($N3481&lt;&gt;0,constants!$L$2,IF($O3481&lt;&gt;0,constants!$M$2,IF($P3481&lt;&gt;0,constants!$N$2,0)))</f>
        <v>1117.99</v>
      </c>
      <c r="AA3481" s="10">
        <f>IF($N3481&lt;&gt;0,constants!$L$2,IF($O3481&lt;&gt;0,constants!$M$2,IF($P3481&lt;&gt;0,constants!$P$2,0)))</f>
        <v>4051.45</v>
      </c>
      <c r="AB3481" s="11">
        <f>constants!$O$2</f>
        <v>4861.32</v>
      </c>
      <c r="AC3481" s="11">
        <f>VLOOKUP(BWscncns[[#This Row],[scanner]],[0]!ScnrAvgBW,2,FALSE)/1000</f>
        <v>6440.9193022088357</v>
      </c>
      <c r="AD3481" s="8">
        <f>(1+$F3481)*Z3481</f>
        <v>1535.4924252925841</v>
      </c>
      <c r="AE3481" s="8">
        <f>(1+$F3481)*AA3481</f>
        <v>5564.4243566146743</v>
      </c>
      <c r="AF3481" s="8">
        <f>(1+$F3481)*AB3481</f>
        <v>6676.7323830475625</v>
      </c>
      <c r="AG3481" s="8">
        <f>(1+$F3481)*AC3481</f>
        <v>8846.217587333038</v>
      </c>
      <c r="AH3481" s="8">
        <f>(1+$F3481)*$T3481/1000</f>
        <v>1406.4027795415041</v>
      </c>
      <c r="AI3481" s="8">
        <f>(1+BWscncns[[#This Row],[pid_error]]*K_p)*BWscncns[[#This Row],[dbw]]/1000</f>
        <v>1215.201389770752</v>
      </c>
      <c r="AJ3481" s="13">
        <f>BWscncns[[#This Row],[Torflow prgrssv alt vote]]/VLOOKUP(BWscncns[[#This Row],[class]],AltBWtotl,2,FALSE)*100</f>
        <v>2.39670154814038E-2</v>
      </c>
      <c r="AK3481">
        <f>IF(D3481=E3481,1,0)</f>
        <v>1</v>
      </c>
    </row>
    <row r="3482" spans="1:37">
      <c r="A3482" s="1" t="s">
        <v>1215</v>
      </c>
      <c r="B3482" s="1" t="s">
        <v>1216</v>
      </c>
      <c r="C3482">
        <v>1200</v>
      </c>
      <c r="D3482">
        <v>1524924614</v>
      </c>
      <c r="E3482">
        <v>1524924614</v>
      </c>
      <c r="F3482" s="2">
        <v>-2.4120211246899999E-2</v>
      </c>
      <c r="G3482" s="2">
        <v>-2.4120211246899999E-2</v>
      </c>
      <c r="H3482">
        <v>1199161</v>
      </c>
      <c r="I3482" s="2">
        <v>-0.22777655597999999</v>
      </c>
      <c r="J3482" s="2">
        <v>0</v>
      </c>
      <c r="K3482">
        <v>4</v>
      </c>
      <c r="L3482" s="1" t="s">
        <v>11717</v>
      </c>
      <c r="M3482" s="1" t="s">
        <v>1216</v>
      </c>
      <c r="N3482">
        <v>0</v>
      </c>
      <c r="O3482">
        <v>0</v>
      </c>
      <c r="P3482">
        <v>1</v>
      </c>
      <c r="Q3482">
        <v>0</v>
      </c>
      <c r="R3482" s="19">
        <f>BWscncns[[#This Row],[C fx]]*4+BWscncns[[#This Row],[C fg]]*2+BWscncns[[#This Row],[C fm]]</f>
        <v>1</v>
      </c>
      <c r="S3482">
        <v>1350</v>
      </c>
      <c r="T3482">
        <v>1228800</v>
      </c>
      <c r="U3482" s="13">
        <v>1.098633</v>
      </c>
      <c r="V3482" s="13">
        <v>0.91022199999999998</v>
      </c>
      <c r="W3482">
        <v>2711</v>
      </c>
      <c r="X3482">
        <v>54</v>
      </c>
      <c r="Z3482" s="10">
        <f>IF($N3482&lt;&gt;0,constants!$L$2,IF($O3482&lt;&gt;0,constants!$M$2,IF($P3482&lt;&gt;0,constants!$N$2,0)))</f>
        <v>1117.99</v>
      </c>
      <c r="AA3482" s="10">
        <f>IF($N3482&lt;&gt;0,constants!$L$2,IF($O3482&lt;&gt;0,constants!$M$2,IF($P3482&lt;&gt;0,constants!$P$2,0)))</f>
        <v>4051.45</v>
      </c>
      <c r="AB3482" s="11">
        <f>constants!$O$2</f>
        <v>4861.32</v>
      </c>
      <c r="AC3482" s="11">
        <f>VLOOKUP(BWscncns[[#This Row],[scanner]],[0]!ScnrAvgBW,2,FALSE)/1000</f>
        <v>4819.491751072962</v>
      </c>
      <c r="AD3482" s="8">
        <f>(1+$F3482)*Z3482</f>
        <v>1091.0238450280783</v>
      </c>
      <c r="AE3482" s="8">
        <f>(1+$F3482)*AA3482</f>
        <v>3953.7281701437469</v>
      </c>
      <c r="AF3482" s="8">
        <f>(1+$F3482)*AB3482</f>
        <v>4744.0639346612197</v>
      </c>
      <c r="AG3482" s="8">
        <f>(1+$F3482)*AC3482</f>
        <v>4703.24459193439</v>
      </c>
      <c r="AH3482" s="8">
        <f>(1+$F3482)*$T3482/1000</f>
        <v>1199.1610844198092</v>
      </c>
      <c r="AI3482" s="8">
        <f>(1+BWscncns[[#This Row],[pid_error]]*K_p)*BWscncns[[#This Row],[dbw]]/1000</f>
        <v>1213.9805422099046</v>
      </c>
      <c r="AJ3482" s="13">
        <f>BWscncns[[#This Row],[Torflow prgrssv alt vote]]/VLOOKUP(BWscncns[[#This Row],[class]],AltBWtotl,2,FALSE)*100</f>
        <v>2.3942937108355863E-2</v>
      </c>
      <c r="AK3482">
        <f>IF(D3482=E3482,1,0)</f>
        <v>1</v>
      </c>
    </row>
    <row r="3483" spans="1:37">
      <c r="A3483" s="1" t="s">
        <v>4951</v>
      </c>
      <c r="B3483" s="1" t="s">
        <v>4952</v>
      </c>
      <c r="C3483">
        <v>1380</v>
      </c>
      <c r="D3483">
        <v>1524936272</v>
      </c>
      <c r="E3483">
        <v>1524936272</v>
      </c>
      <c r="F3483" s="2">
        <v>0.315422696956</v>
      </c>
      <c r="G3483" s="2">
        <v>0.315422696956</v>
      </c>
      <c r="H3483">
        <v>1379320</v>
      </c>
      <c r="I3483" s="2">
        <v>3.6494071666200001E-2</v>
      </c>
      <c r="J3483" s="2">
        <v>0</v>
      </c>
      <c r="K3483">
        <v>4</v>
      </c>
      <c r="L3483" s="1" t="s">
        <v>11888</v>
      </c>
      <c r="M3483" s="1" t="s">
        <v>4952</v>
      </c>
      <c r="N3483">
        <v>1</v>
      </c>
      <c r="O3483">
        <v>0</v>
      </c>
      <c r="P3483">
        <v>0</v>
      </c>
      <c r="Q3483">
        <v>0</v>
      </c>
      <c r="R3483" s="19">
        <f>BWscncns[[#This Row],[C fx]]*4+BWscncns[[#This Row],[C fg]]*2+BWscncns[[#This Row],[C fm]]</f>
        <v>4</v>
      </c>
      <c r="S3483">
        <v>1170</v>
      </c>
      <c r="T3483">
        <v>1048576</v>
      </c>
      <c r="U3483" s="13">
        <v>1.115799</v>
      </c>
      <c r="V3483" s="13">
        <v>0.89621899999999999</v>
      </c>
      <c r="W3483">
        <v>2612</v>
      </c>
      <c r="X3483">
        <v>52</v>
      </c>
      <c r="Z3483" s="10">
        <f>IF($N3483&lt;&gt;0,constants!$L$2,IF($O3483&lt;&gt;0,constants!$M$2,IF($P3483&lt;&gt;0,constants!$N$2,0)))</f>
        <v>10125.48</v>
      </c>
      <c r="AA3483" s="10">
        <f>IF($N3483&lt;&gt;0,constants!$L$2,IF($O3483&lt;&gt;0,constants!$M$2,IF($P3483&lt;&gt;0,constants!$P$2,0)))</f>
        <v>10125.48</v>
      </c>
      <c r="AB3483" s="11">
        <f>constants!$O$2</f>
        <v>4861.32</v>
      </c>
      <c r="AC3483" s="11">
        <f>VLOOKUP(BWscncns[[#This Row],[scanner]],[0]!ScnrAvgBW,2,FALSE)/1000</f>
        <v>4819.491751072962</v>
      </c>
      <c r="AD3483" s="8">
        <f>(1+$F3483)*Z3483</f>
        <v>13319.286209574037</v>
      </c>
      <c r="AE3483" s="8">
        <f>(1+$F3483)*AA3483</f>
        <v>13319.286209574037</v>
      </c>
      <c r="AF3483" s="8">
        <f>(1+$F3483)*AB3483</f>
        <v>6394.6906651661411</v>
      </c>
      <c r="AG3483" s="8">
        <f>(1+$F3483)*AC3483</f>
        <v>6339.6688371535902</v>
      </c>
      <c r="AH3483" s="8">
        <f>(1+$F3483)*$T3483/1000</f>
        <v>1379.3206698833346</v>
      </c>
      <c r="AI3483" s="8">
        <f>(1+BWscncns[[#This Row],[pid_error]]*K_p)*BWscncns[[#This Row],[dbw]]/1000</f>
        <v>1213.9483349416673</v>
      </c>
      <c r="AJ3483" s="13">
        <f>BWscncns[[#This Row],[Torflow prgrssv alt vote]]/VLOOKUP(BWscncns[[#This Row],[class]],AltBWtotl,2,FALSE)*100</f>
        <v>1.0404440639524136E-2</v>
      </c>
      <c r="AK3483">
        <f>IF(D3483=E3483,1,0)</f>
        <v>1</v>
      </c>
    </row>
    <row r="3484" spans="1:37">
      <c r="A3484" s="1" t="s">
        <v>5511</v>
      </c>
      <c r="B3484" s="1" t="s">
        <v>49</v>
      </c>
      <c r="C3484">
        <v>1400</v>
      </c>
      <c r="D3484">
        <v>1524913739</v>
      </c>
      <c r="E3484">
        <v>1524913739</v>
      </c>
      <c r="F3484" s="2">
        <v>0.36483701748699998</v>
      </c>
      <c r="G3484" s="2">
        <v>0.36483701748699998</v>
      </c>
      <c r="H3484">
        <v>1397593</v>
      </c>
      <c r="I3484" s="2">
        <v>-0.200298977352</v>
      </c>
      <c r="J3484" s="2">
        <v>0</v>
      </c>
      <c r="K3484">
        <v>3</v>
      </c>
      <c r="L3484" s="1" t="s">
        <v>11727</v>
      </c>
      <c r="M3484" s="1" t="s">
        <v>49</v>
      </c>
      <c r="N3484">
        <v>0</v>
      </c>
      <c r="O3484">
        <v>0</v>
      </c>
      <c r="P3484">
        <v>1</v>
      </c>
      <c r="Q3484">
        <v>0</v>
      </c>
      <c r="R3484" s="19">
        <f>BWscncns[[#This Row],[C fx]]*4+BWscncns[[#This Row],[C fg]]*2+BWscncns[[#This Row],[C fm]]</f>
        <v>1</v>
      </c>
      <c r="S3484">
        <v>1360</v>
      </c>
      <c r="T3484">
        <v>1024000</v>
      </c>
      <c r="U3484" s="13">
        <v>1.328125</v>
      </c>
      <c r="V3484" s="13">
        <v>0.75294099999999997</v>
      </c>
      <c r="W3484">
        <v>1869</v>
      </c>
      <c r="X3484">
        <v>37</v>
      </c>
      <c r="Z3484" s="10">
        <f>IF($N3484&lt;&gt;0,constants!$L$2,IF($O3484&lt;&gt;0,constants!$M$2,IF($P3484&lt;&gt;0,constants!$N$2,0)))</f>
        <v>1117.99</v>
      </c>
      <c r="AA3484" s="10">
        <f>IF($N3484&lt;&gt;0,constants!$L$2,IF($O3484&lt;&gt;0,constants!$M$2,IF($P3484&lt;&gt;0,constants!$P$2,0)))</f>
        <v>4051.45</v>
      </c>
      <c r="AB3484" s="11">
        <f>constants!$O$2</f>
        <v>4861.32</v>
      </c>
      <c r="AC3484" s="11">
        <f>VLOOKUP(BWscncns[[#This Row],[scanner]],[0]!ScnrAvgBW,2,FALSE)/1000</f>
        <v>6440.9193022088357</v>
      </c>
      <c r="AD3484" s="8">
        <f>(1+$F3484)*Z3484</f>
        <v>1525.874137180291</v>
      </c>
      <c r="AE3484" s="8">
        <f>(1+$F3484)*AA3484</f>
        <v>5529.5689344977054</v>
      </c>
      <c r="AF3484" s="8">
        <f>(1+$F3484)*AB3484</f>
        <v>6634.9094898499025</v>
      </c>
      <c r="AG3484" s="8">
        <f>(1+$F3484)*AC3484</f>
        <v>8790.8050903011554</v>
      </c>
      <c r="AH3484" s="8">
        <f>(1+$F3484)*$T3484/1000</f>
        <v>1397.5931059066879</v>
      </c>
      <c r="AI3484" s="8">
        <f>(1+BWscncns[[#This Row],[pid_error]]*K_p)*BWscncns[[#This Row],[dbw]]/1000</f>
        <v>1210.796552953344</v>
      </c>
      <c r="AJ3484" s="13">
        <f>BWscncns[[#This Row],[Torflow prgrssv alt vote]]/VLOOKUP(BWscncns[[#This Row],[class]],AltBWtotl,2,FALSE)*100</f>
        <v>2.388014034030822E-2</v>
      </c>
      <c r="AK3484">
        <f>IF(D3484=E3484,1,0)</f>
        <v>1</v>
      </c>
    </row>
    <row r="3485" spans="1:37">
      <c r="A3485" s="1" t="s">
        <v>10869</v>
      </c>
      <c r="B3485" s="1" t="s">
        <v>10870</v>
      </c>
      <c r="C3485">
        <v>1400</v>
      </c>
      <c r="D3485">
        <v>1524995972</v>
      </c>
      <c r="E3485">
        <v>1524995972</v>
      </c>
      <c r="F3485" s="2">
        <v>0.363567847735</v>
      </c>
      <c r="G3485" s="2">
        <v>0.363567847735</v>
      </c>
      <c r="H3485">
        <v>1396293</v>
      </c>
      <c r="I3485" s="2">
        <v>-0.41879401215500001</v>
      </c>
      <c r="J3485" s="2">
        <v>0</v>
      </c>
      <c r="K3485">
        <v>2</v>
      </c>
      <c r="L3485" s="1" t="s">
        <v>11543</v>
      </c>
      <c r="M3485" s="1" t="s">
        <v>10870</v>
      </c>
      <c r="N3485">
        <v>0</v>
      </c>
      <c r="O3485">
        <v>0</v>
      </c>
      <c r="P3485">
        <v>1</v>
      </c>
      <c r="Q3485">
        <v>0</v>
      </c>
      <c r="R3485" s="19">
        <f>BWscncns[[#This Row],[C fx]]*4+BWscncns[[#This Row],[C fg]]*2+BWscncns[[#This Row],[C fm]]</f>
        <v>1</v>
      </c>
      <c r="S3485">
        <v>1510</v>
      </c>
      <c r="T3485">
        <v>1024000</v>
      </c>
      <c r="U3485" s="13">
        <v>1.4746090000000001</v>
      </c>
      <c r="V3485" s="13">
        <v>0.67814600000000003</v>
      </c>
      <c r="W3485">
        <v>1462</v>
      </c>
      <c r="X3485">
        <v>29</v>
      </c>
      <c r="Z3485" s="10">
        <f>IF($N3485&lt;&gt;0,constants!$L$2,IF($O3485&lt;&gt;0,constants!$M$2,IF($P3485&lt;&gt;0,constants!$N$2,0)))</f>
        <v>1117.99</v>
      </c>
      <c r="AA3485" s="10">
        <f>IF($N3485&lt;&gt;0,constants!$L$2,IF($O3485&lt;&gt;0,constants!$M$2,IF($P3485&lt;&gt;0,constants!$P$2,0)))</f>
        <v>4051.45</v>
      </c>
      <c r="AB3485" s="11">
        <f>constants!$O$2</f>
        <v>4861.32</v>
      </c>
      <c r="AC3485" s="11">
        <f>VLOOKUP(BWscncns[[#This Row],[scanner]],[0]!ScnrAvgBW,2,FALSE)/1000</f>
        <v>8853.6095214723919</v>
      </c>
      <c r="AD3485" s="8">
        <f>(1+$F3485)*Z3485</f>
        <v>1524.4552180892526</v>
      </c>
      <c r="AE3485" s="8">
        <f>(1+$F3485)*AA3485</f>
        <v>5524.4269567059655</v>
      </c>
      <c r="AF3485" s="8">
        <f>(1+$F3485)*AB3485</f>
        <v>6628.7396495511093</v>
      </c>
      <c r="AG3485" s="8">
        <f>(1+$F3485)*AC3485</f>
        <v>12072.497279880212</v>
      </c>
      <c r="AH3485" s="8">
        <f>(1+$F3485)*$T3485/1000</f>
        <v>1396.2934760806399</v>
      </c>
      <c r="AI3485" s="8">
        <f>(1+BWscncns[[#This Row],[pid_error]]*K_p)*BWscncns[[#This Row],[dbw]]/1000</f>
        <v>1210.1467380403201</v>
      </c>
      <c r="AJ3485" s="13">
        <f>BWscncns[[#This Row],[Torflow prgrssv alt vote]]/VLOOKUP(BWscncns[[#This Row],[class]],AltBWtotl,2,FALSE)*100</f>
        <v>2.3867324255491672E-2</v>
      </c>
      <c r="AK3485">
        <f>IF(D3485=E3485,1,0)</f>
        <v>1</v>
      </c>
    </row>
    <row r="3486" spans="1:37">
      <c r="A3486" s="1" t="s">
        <v>8413</v>
      </c>
      <c r="B3486" s="1" t="s">
        <v>8414</v>
      </c>
      <c r="C3486">
        <v>1140</v>
      </c>
      <c r="D3486">
        <v>1524972789</v>
      </c>
      <c r="E3486">
        <v>1524972789</v>
      </c>
      <c r="F3486" s="2">
        <v>-0.109892979616</v>
      </c>
      <c r="G3486" s="2">
        <v>-0.109892979616</v>
      </c>
      <c r="H3486">
        <v>1139336</v>
      </c>
      <c r="I3486" s="2">
        <v>6.8108992592299994E-2</v>
      </c>
      <c r="J3486" s="2">
        <v>0</v>
      </c>
      <c r="K3486">
        <v>5</v>
      </c>
      <c r="L3486" s="1" t="s">
        <v>11793</v>
      </c>
      <c r="M3486" s="1" t="s">
        <v>8414</v>
      </c>
      <c r="N3486">
        <v>1</v>
      </c>
      <c r="O3486">
        <v>0</v>
      </c>
      <c r="P3486">
        <v>0</v>
      </c>
      <c r="Q3486">
        <v>0</v>
      </c>
      <c r="R3486" s="19">
        <f>BWscncns[[#This Row],[C fx]]*4+BWscncns[[#This Row],[C fg]]*2+BWscncns[[#This Row],[C fm]]</f>
        <v>4</v>
      </c>
      <c r="S3486">
        <v>1340</v>
      </c>
      <c r="T3486">
        <v>1280000</v>
      </c>
      <c r="U3486" s="13">
        <v>1.046875</v>
      </c>
      <c r="V3486" s="13">
        <v>0.95522399999999996</v>
      </c>
      <c r="W3486">
        <v>3009</v>
      </c>
      <c r="X3486">
        <v>60</v>
      </c>
      <c r="Z3486" s="10">
        <f>IF($N3486&lt;&gt;0,constants!$L$2,IF($O3486&lt;&gt;0,constants!$M$2,IF($P3486&lt;&gt;0,constants!$N$2,0)))</f>
        <v>10125.48</v>
      </c>
      <c r="AA3486" s="10">
        <f>IF($N3486&lt;&gt;0,constants!$L$2,IF($O3486&lt;&gt;0,constants!$M$2,IF($P3486&lt;&gt;0,constants!$P$2,0)))</f>
        <v>10125.48</v>
      </c>
      <c r="AB3486" s="11">
        <f>constants!$O$2</f>
        <v>4861.32</v>
      </c>
      <c r="AC3486" s="11">
        <f>VLOOKUP(BWscncns[[#This Row],[scanner]],[0]!ScnrAvgBW,2,FALSE)/1000</f>
        <v>3794.4265750962772</v>
      </c>
      <c r="AD3486" s="8">
        <f>(1+$F3486)*Z3486</f>
        <v>9012.7608327577836</v>
      </c>
      <c r="AE3486" s="8">
        <f>(1+$F3486)*AA3486</f>
        <v>9012.7608327577836</v>
      </c>
      <c r="AF3486" s="8">
        <f>(1+$F3486)*AB3486</f>
        <v>4327.0950603331466</v>
      </c>
      <c r="AG3486" s="8">
        <f>(1+$F3486)*AC3486</f>
        <v>3377.4457328248136</v>
      </c>
      <c r="AH3486" s="8">
        <f>(1+$F3486)*$T3486/1000</f>
        <v>1139.33698609152</v>
      </c>
      <c r="AI3486" s="8">
        <f>(1+BWscncns[[#This Row],[pid_error]]*K_p)*BWscncns[[#This Row],[dbw]]/1000</f>
        <v>1209.66849304576</v>
      </c>
      <c r="AJ3486" s="13">
        <f>BWscncns[[#This Row],[Torflow prgrssv alt vote]]/VLOOKUP(BWscncns[[#This Row],[class]],AltBWtotl,2,FALSE)*100</f>
        <v>1.0367759209457627E-2</v>
      </c>
      <c r="AK3486">
        <f>IF(D3486=E3486,1,0)</f>
        <v>1</v>
      </c>
    </row>
    <row r="3487" spans="1:37">
      <c r="A3487" s="1" t="s">
        <v>4747</v>
      </c>
      <c r="B3487" s="1" t="s">
        <v>4748</v>
      </c>
      <c r="C3487">
        <v>1390</v>
      </c>
      <c r="D3487">
        <v>1525003372</v>
      </c>
      <c r="E3487">
        <v>1525003372</v>
      </c>
      <c r="F3487" s="2">
        <v>0.361444096948</v>
      </c>
      <c r="G3487" s="2">
        <v>0.361444096948</v>
      </c>
      <c r="H3487">
        <v>1394118</v>
      </c>
      <c r="I3487" s="2">
        <v>-0.29552930850999998</v>
      </c>
      <c r="J3487" s="2">
        <v>4.7619047619000002E-2</v>
      </c>
      <c r="K3487">
        <v>2</v>
      </c>
      <c r="L3487" s="1" t="s">
        <v>11569</v>
      </c>
      <c r="M3487" s="1" t="s">
        <v>4748</v>
      </c>
      <c r="N3487">
        <v>1</v>
      </c>
      <c r="O3487">
        <v>0</v>
      </c>
      <c r="P3487">
        <v>0</v>
      </c>
      <c r="Q3487">
        <v>0</v>
      </c>
      <c r="R3487" s="19">
        <f>BWscncns[[#This Row],[C fx]]*4+BWscncns[[#This Row],[C fg]]*2+BWscncns[[#This Row],[C fm]]</f>
        <v>4</v>
      </c>
      <c r="S3487">
        <v>1560</v>
      </c>
      <c r="T3487">
        <v>1024000</v>
      </c>
      <c r="U3487" s="13">
        <v>1.5234380000000001</v>
      </c>
      <c r="V3487" s="13">
        <v>0.65641000000000005</v>
      </c>
      <c r="W3487">
        <v>1286</v>
      </c>
      <c r="X3487">
        <v>25</v>
      </c>
      <c r="Z3487" s="10">
        <f>IF($N3487&lt;&gt;0,constants!$L$2,IF($O3487&lt;&gt;0,constants!$M$2,IF($P3487&lt;&gt;0,constants!$N$2,0)))</f>
        <v>10125.48</v>
      </c>
      <c r="AA3487" s="10">
        <f>IF($N3487&lt;&gt;0,constants!$L$2,IF($O3487&lt;&gt;0,constants!$M$2,IF($P3487&lt;&gt;0,constants!$P$2,0)))</f>
        <v>10125.48</v>
      </c>
      <c r="AB3487" s="11">
        <f>constants!$O$2</f>
        <v>4861.32</v>
      </c>
      <c r="AC3487" s="11">
        <f>VLOOKUP(BWscncns[[#This Row],[scanner]],[0]!ScnrAvgBW,2,FALSE)/1000</f>
        <v>8853.6095214723919</v>
      </c>
      <c r="AD3487" s="8">
        <f>(1+$F3487)*Z3487</f>
        <v>13785.274974765034</v>
      </c>
      <c r="AE3487" s="8">
        <f>(1+$F3487)*AA3487</f>
        <v>13785.274974765034</v>
      </c>
      <c r="AF3487" s="8">
        <f>(1+$F3487)*AB3487</f>
        <v>6618.4154173752504</v>
      </c>
      <c r="AG3487" s="8">
        <f>(1+$F3487)*AC3487</f>
        <v>12053.694419691194</v>
      </c>
      <c r="AH3487" s="8">
        <f>(1+$F3487)*$T3487/1000</f>
        <v>1394.1187552747519</v>
      </c>
      <c r="AI3487" s="8">
        <f>(1+BWscncns[[#This Row],[pid_error]]*K_p)*BWscncns[[#This Row],[dbw]]/1000</f>
        <v>1209.059377637376</v>
      </c>
      <c r="AJ3487" s="13">
        <f>BWscncns[[#This Row],[Torflow prgrssv alt vote]]/VLOOKUP(BWscncns[[#This Row],[class]],AltBWtotl,2,FALSE)*100</f>
        <v>1.036253863710975E-2</v>
      </c>
      <c r="AK3487">
        <f>IF(D3487=E3487,1,0)</f>
        <v>1</v>
      </c>
    </row>
    <row r="3488" spans="1:37">
      <c r="A3488" s="1" t="s">
        <v>3010</v>
      </c>
      <c r="B3488" s="1" t="s">
        <v>3011</v>
      </c>
      <c r="C3488">
        <v>1500</v>
      </c>
      <c r="D3488">
        <v>1524991043</v>
      </c>
      <c r="E3488">
        <v>1524991043</v>
      </c>
      <c r="F3488" s="2">
        <v>0.63395760372200005</v>
      </c>
      <c r="G3488" s="2">
        <v>0.63395760372200005</v>
      </c>
      <c r="H3488">
        <v>1499162</v>
      </c>
      <c r="I3488" s="2">
        <v>0.13298511233099999</v>
      </c>
      <c r="J3488" s="2">
        <v>0</v>
      </c>
      <c r="K3488">
        <v>4</v>
      </c>
      <c r="L3488" s="1" t="s">
        <v>11659</v>
      </c>
      <c r="M3488" s="1" t="s">
        <v>3011</v>
      </c>
      <c r="N3488">
        <v>0</v>
      </c>
      <c r="O3488">
        <v>0</v>
      </c>
      <c r="P3488">
        <v>1</v>
      </c>
      <c r="Q3488">
        <v>0</v>
      </c>
      <c r="R3488" s="19">
        <f>BWscncns[[#This Row],[C fx]]*4+BWscncns[[#This Row],[C fg]]*2+BWscncns[[#This Row],[C fm]]</f>
        <v>1</v>
      </c>
      <c r="S3488">
        <v>1060</v>
      </c>
      <c r="T3488">
        <v>917504</v>
      </c>
      <c r="U3488" s="13">
        <v>1.155308</v>
      </c>
      <c r="V3488" s="13">
        <v>0.86556999999999995</v>
      </c>
      <c r="W3488">
        <v>2458</v>
      </c>
      <c r="X3488">
        <v>49</v>
      </c>
      <c r="Z3488" s="10">
        <f>IF($N3488&lt;&gt;0,constants!$L$2,IF($O3488&lt;&gt;0,constants!$M$2,IF($P3488&lt;&gt;0,constants!$N$2,0)))</f>
        <v>1117.99</v>
      </c>
      <c r="AA3488" s="10">
        <f>IF($N3488&lt;&gt;0,constants!$L$2,IF($O3488&lt;&gt;0,constants!$M$2,IF($P3488&lt;&gt;0,constants!$P$2,0)))</f>
        <v>4051.45</v>
      </c>
      <c r="AB3488" s="11">
        <f>constants!$O$2</f>
        <v>4861.32</v>
      </c>
      <c r="AC3488" s="11">
        <f>VLOOKUP(BWscncns[[#This Row],[scanner]],[0]!ScnrAvgBW,2,FALSE)/1000</f>
        <v>4819.491751072962</v>
      </c>
      <c r="AD3488" s="8">
        <f>(1+$F3488)*Z3488</f>
        <v>1826.7482613851589</v>
      </c>
      <c r="AE3488" s="8">
        <f>(1+$F3488)*AA3488</f>
        <v>6619.8975335994965</v>
      </c>
      <c r="AF3488" s="8">
        <f>(1+$F3488)*AB3488</f>
        <v>7943.1907781258324</v>
      </c>
      <c r="AG3488" s="8">
        <f>(1+$F3488)*AC3488</f>
        <v>7874.8451927411224</v>
      </c>
      <c r="AH3488" s="8">
        <f>(1+$F3488)*$T3488/1000</f>
        <v>1499.16263724535</v>
      </c>
      <c r="AI3488" s="8">
        <f>(1+BWscncns[[#This Row],[pid_error]]*K_p)*BWscncns[[#This Row],[dbw]]/1000</f>
        <v>1208.3333186226751</v>
      </c>
      <c r="AJ3488" s="13">
        <f>BWscncns[[#This Row],[Torflow prgrssv alt vote]]/VLOOKUP(BWscncns[[#This Row],[class]],AltBWtotl,2,FALSE)*100</f>
        <v>2.3831558783510787E-2</v>
      </c>
      <c r="AK3488">
        <f>IF(D3488=E3488,1,0)</f>
        <v>1</v>
      </c>
    </row>
    <row r="3489" spans="1:37">
      <c r="A3489" s="1" t="s">
        <v>11374</v>
      </c>
      <c r="B3489" s="1" t="s">
        <v>49</v>
      </c>
      <c r="C3489">
        <v>1390</v>
      </c>
      <c r="D3489">
        <v>1524991648</v>
      </c>
      <c r="E3489">
        <v>1524991648</v>
      </c>
      <c r="F3489" s="2">
        <v>0.35969987525300001</v>
      </c>
      <c r="G3489" s="2">
        <v>0.35969987525300001</v>
      </c>
      <c r="H3489">
        <v>1392332</v>
      </c>
      <c r="I3489" s="2">
        <v>-0.16666896138100001</v>
      </c>
      <c r="J3489" s="2">
        <v>0</v>
      </c>
      <c r="K3489">
        <v>3</v>
      </c>
      <c r="L3489" s="1" t="s">
        <v>11582</v>
      </c>
      <c r="M3489" s="1" t="s">
        <v>49</v>
      </c>
      <c r="N3489">
        <v>0</v>
      </c>
      <c r="O3489">
        <v>0</v>
      </c>
      <c r="P3489">
        <v>1</v>
      </c>
      <c r="Q3489">
        <v>0</v>
      </c>
      <c r="R3489" s="19">
        <f>BWscncns[[#This Row],[C fx]]*4+BWscncns[[#This Row],[C fg]]*2+BWscncns[[#This Row],[C fm]]</f>
        <v>1</v>
      </c>
      <c r="S3489">
        <v>1260</v>
      </c>
      <c r="T3489">
        <v>1024000</v>
      </c>
      <c r="U3489" s="13">
        <v>1.230469</v>
      </c>
      <c r="V3489" s="13">
        <v>0.81269800000000003</v>
      </c>
      <c r="W3489">
        <v>2213</v>
      </c>
      <c r="X3489">
        <v>44</v>
      </c>
      <c r="Z3489" s="10">
        <f>IF($N3489&lt;&gt;0,constants!$L$2,IF($O3489&lt;&gt;0,constants!$M$2,IF($P3489&lt;&gt;0,constants!$N$2,0)))</f>
        <v>1117.99</v>
      </c>
      <c r="AA3489" s="10">
        <f>IF($N3489&lt;&gt;0,constants!$L$2,IF($O3489&lt;&gt;0,constants!$M$2,IF($P3489&lt;&gt;0,constants!$P$2,0)))</f>
        <v>4051.45</v>
      </c>
      <c r="AB3489" s="11">
        <f>constants!$O$2</f>
        <v>4861.32</v>
      </c>
      <c r="AC3489" s="11">
        <f>VLOOKUP(BWscncns[[#This Row],[scanner]],[0]!ScnrAvgBW,2,FALSE)/1000</f>
        <v>6440.9193022088357</v>
      </c>
      <c r="AD3489" s="8">
        <f>(1+$F3489)*Z3489</f>
        <v>1520.1308635341015</v>
      </c>
      <c r="AE3489" s="8">
        <f>(1+$F3489)*AA3489</f>
        <v>5508.7560595937666</v>
      </c>
      <c r="AF3489" s="8">
        <f>(1+$F3489)*AB3489</f>
        <v>6609.9361975649135</v>
      </c>
      <c r="AG3489" s="8">
        <f>(1+$F3489)*AC3489</f>
        <v>8757.7171717279944</v>
      </c>
      <c r="AH3489" s="8">
        <f>(1+$F3489)*$T3489/1000</f>
        <v>1392.3326722590721</v>
      </c>
      <c r="AI3489" s="8">
        <f>(1+BWscncns[[#This Row],[pid_error]]*K_p)*BWscncns[[#This Row],[dbw]]/1000</f>
        <v>1208.1663361295359</v>
      </c>
      <c r="AJ3489" s="13">
        <f>BWscncns[[#This Row],[Torflow prgrssv alt vote]]/VLOOKUP(BWscncns[[#This Row],[class]],AltBWtotl,2,FALSE)*100</f>
        <v>2.382826544297326E-2</v>
      </c>
      <c r="AK3489">
        <f>IF(D3489=E3489,1,0)</f>
        <v>1</v>
      </c>
    </row>
    <row r="3490" spans="1:37">
      <c r="A3490" s="1" t="s">
        <v>9847</v>
      </c>
      <c r="B3490" s="1" t="s">
        <v>9848</v>
      </c>
      <c r="C3490">
        <v>1080</v>
      </c>
      <c r="D3490">
        <v>1524961570</v>
      </c>
      <c r="E3490">
        <v>1524961570</v>
      </c>
      <c r="F3490" s="2">
        <v>-0.18496391242599999</v>
      </c>
      <c r="G3490" s="2">
        <v>-0.18496391242599999</v>
      </c>
      <c r="H3490">
        <v>1084976</v>
      </c>
      <c r="I3490" s="2">
        <v>0.19052577905500001</v>
      </c>
      <c r="J3490" s="2">
        <v>0</v>
      </c>
      <c r="K3490">
        <v>6</v>
      </c>
      <c r="L3490" s="1" t="s">
        <v>11854</v>
      </c>
      <c r="M3490" s="1" t="s">
        <v>9848</v>
      </c>
      <c r="N3490">
        <v>0</v>
      </c>
      <c r="O3490">
        <v>0</v>
      </c>
      <c r="P3490">
        <v>1</v>
      </c>
      <c r="Q3490">
        <v>0</v>
      </c>
      <c r="R3490" s="19">
        <f>BWscncns[[#This Row],[C fx]]*4+BWscncns[[#This Row],[C fg]]*2+BWscncns[[#This Row],[C fm]]</f>
        <v>1</v>
      </c>
      <c r="S3490">
        <v>897</v>
      </c>
      <c r="T3490">
        <v>1331200</v>
      </c>
      <c r="U3490" s="13">
        <v>0.67382799999999998</v>
      </c>
      <c r="V3490" s="13">
        <v>1.4840580000000001</v>
      </c>
      <c r="W3490">
        <v>4343</v>
      </c>
      <c r="X3490">
        <v>86</v>
      </c>
      <c r="Z3490" s="10">
        <f>IF($N3490&lt;&gt;0,constants!$L$2,IF($O3490&lt;&gt;0,constants!$M$2,IF($P3490&lt;&gt;0,constants!$N$2,0)))</f>
        <v>1117.99</v>
      </c>
      <c r="AA3490" s="10">
        <f>IF($N3490&lt;&gt;0,constants!$L$2,IF($O3490&lt;&gt;0,constants!$M$2,IF($P3490&lt;&gt;0,constants!$P$2,0)))</f>
        <v>4051.45</v>
      </c>
      <c r="AB3490" s="11">
        <f>constants!$O$2</f>
        <v>4861.32</v>
      </c>
      <c r="AC3490" s="11">
        <f>VLOOKUP(BWscncns[[#This Row],[scanner]],[0]!ScnrAvgBW,2,FALSE)/1000</f>
        <v>2386.3111194805197</v>
      </c>
      <c r="AD3490" s="8">
        <f>(1+$F3490)*Z3490</f>
        <v>911.20219554685627</v>
      </c>
      <c r="AE3490" s="8">
        <f>(1+$F3490)*AA3490</f>
        <v>3302.0779570016821</v>
      </c>
      <c r="AF3490" s="8">
        <f>(1+$F3490)*AB3490</f>
        <v>3962.1512332452376</v>
      </c>
      <c r="AG3490" s="8">
        <f>(1+$F3490)*AC3490</f>
        <v>1944.9296785557349</v>
      </c>
      <c r="AH3490" s="8">
        <f>(1+$F3490)*$T3490/1000</f>
        <v>1084.9760397785089</v>
      </c>
      <c r="AI3490" s="8">
        <f>(1+BWscncns[[#This Row],[pid_error]]*K_p)*BWscncns[[#This Row],[dbw]]/1000</f>
        <v>1208.0880198892544</v>
      </c>
      <c r="AJ3490" s="13">
        <f>BWscncns[[#This Row],[Torflow prgrssv alt vote]]/VLOOKUP(BWscncns[[#This Row],[class]],AltBWtotl,2,FALSE)*100</f>
        <v>2.3826720837643582E-2</v>
      </c>
      <c r="AK3490">
        <f>IF(D3490=E3490,1,0)</f>
        <v>1</v>
      </c>
    </row>
    <row r="3491" spans="1:37">
      <c r="A3491" s="1" t="s">
        <v>11333</v>
      </c>
      <c r="B3491" s="1" t="s">
        <v>49</v>
      </c>
      <c r="C3491">
        <v>1390</v>
      </c>
      <c r="D3491">
        <v>1525004637</v>
      </c>
      <c r="E3491">
        <v>1525004637</v>
      </c>
      <c r="F3491" s="2">
        <v>0.35837433370499999</v>
      </c>
      <c r="G3491" s="2">
        <v>0.35837433370499999</v>
      </c>
      <c r="H3491">
        <v>1390975</v>
      </c>
      <c r="I3491" s="2">
        <v>1.3948123832800001E-2</v>
      </c>
      <c r="J3491" s="2">
        <v>0</v>
      </c>
      <c r="K3491">
        <v>3</v>
      </c>
      <c r="L3491" s="1" t="s">
        <v>11589</v>
      </c>
      <c r="M3491" s="1" t="s">
        <v>49</v>
      </c>
      <c r="N3491">
        <v>0</v>
      </c>
      <c r="O3491">
        <v>0</v>
      </c>
      <c r="P3491">
        <v>1</v>
      </c>
      <c r="Q3491">
        <v>0</v>
      </c>
      <c r="R3491" s="19">
        <f>BWscncns[[#This Row],[C fx]]*4+BWscncns[[#This Row],[C fg]]*2+BWscncns[[#This Row],[C fm]]</f>
        <v>1</v>
      </c>
      <c r="S3491">
        <v>1380</v>
      </c>
      <c r="T3491">
        <v>1024000</v>
      </c>
      <c r="U3491" s="13">
        <v>1.347656</v>
      </c>
      <c r="V3491" s="13">
        <v>0.74202900000000005</v>
      </c>
      <c r="W3491">
        <v>1803</v>
      </c>
      <c r="X3491">
        <v>36</v>
      </c>
      <c r="Z3491" s="10">
        <f>IF($N3491&lt;&gt;0,constants!$L$2,IF($O3491&lt;&gt;0,constants!$M$2,IF($P3491&lt;&gt;0,constants!$N$2,0)))</f>
        <v>1117.99</v>
      </c>
      <c r="AA3491" s="10">
        <f>IF($N3491&lt;&gt;0,constants!$L$2,IF($O3491&lt;&gt;0,constants!$M$2,IF($P3491&lt;&gt;0,constants!$P$2,0)))</f>
        <v>4051.45</v>
      </c>
      <c r="AB3491" s="11">
        <f>constants!$O$2</f>
        <v>4861.32</v>
      </c>
      <c r="AC3491" s="11">
        <f>VLOOKUP(BWscncns[[#This Row],[scanner]],[0]!ScnrAvgBW,2,FALSE)/1000</f>
        <v>6440.9193022088357</v>
      </c>
      <c r="AD3491" s="8">
        <f>(1+$F3491)*Z3491</f>
        <v>1518.6489213388529</v>
      </c>
      <c r="AE3491" s="8">
        <f>(1+$F3491)*AA3491</f>
        <v>5503.3856942891225</v>
      </c>
      <c r="AF3491" s="8">
        <f>(1+$F3491)*AB3491</f>
        <v>6603.4923159267901</v>
      </c>
      <c r="AG3491" s="8">
        <f>(1+$F3491)*AC3491</f>
        <v>8749.1794655856011</v>
      </c>
      <c r="AH3491" s="8">
        <f>(1+$F3491)*$T3491/1000</f>
        <v>1390.97531771392</v>
      </c>
      <c r="AI3491" s="8">
        <f>(1+BWscncns[[#This Row],[pid_error]]*K_p)*BWscncns[[#This Row],[dbw]]/1000</f>
        <v>1207.48765885696</v>
      </c>
      <c r="AJ3491" s="13">
        <f>BWscncns[[#This Row],[Torflow prgrssv alt vote]]/VLOOKUP(BWscncns[[#This Row],[class]],AltBWtotl,2,FALSE)*100</f>
        <v>2.3814880115376021E-2</v>
      </c>
      <c r="AK3491">
        <f>IF(D3491=E3491,1,0)</f>
        <v>1</v>
      </c>
    </row>
    <row r="3492" spans="1:37">
      <c r="A3492" s="1" t="s">
        <v>1398</v>
      </c>
      <c r="B3492" s="1" t="s">
        <v>1399</v>
      </c>
      <c r="C3492">
        <v>1230</v>
      </c>
      <c r="D3492">
        <v>1525000490</v>
      </c>
      <c r="E3492">
        <v>1525000490</v>
      </c>
      <c r="F3492" s="2">
        <v>3.1232577950399999E-2</v>
      </c>
      <c r="G3492" s="2">
        <v>3.1232577950399999E-2</v>
      </c>
      <c r="H3492">
        <v>1225995</v>
      </c>
      <c r="I3492" s="2">
        <v>0.20772618813800001</v>
      </c>
      <c r="J3492" s="2">
        <v>0</v>
      </c>
      <c r="K3492">
        <v>5</v>
      </c>
      <c r="L3492" s="1" t="s">
        <v>11739</v>
      </c>
      <c r="M3492" s="1" t="s">
        <v>1399</v>
      </c>
      <c r="N3492">
        <v>0</v>
      </c>
      <c r="O3492">
        <v>0</v>
      </c>
      <c r="P3492">
        <v>1</v>
      </c>
      <c r="Q3492">
        <v>0</v>
      </c>
      <c r="R3492" s="19">
        <f>BWscncns[[#This Row],[C fx]]*4+BWscncns[[#This Row],[C fg]]*2+BWscncns[[#This Row],[C fm]]</f>
        <v>1</v>
      </c>
      <c r="S3492">
        <v>957</v>
      </c>
      <c r="T3492">
        <v>1188864</v>
      </c>
      <c r="U3492" s="13">
        <v>0.80496999999999996</v>
      </c>
      <c r="V3492" s="13">
        <v>1.2422820000000001</v>
      </c>
      <c r="W3492">
        <v>3994</v>
      </c>
      <c r="X3492">
        <v>79</v>
      </c>
      <c r="Z3492" s="10">
        <f>IF($N3492&lt;&gt;0,constants!$L$2,IF($O3492&lt;&gt;0,constants!$M$2,IF($P3492&lt;&gt;0,constants!$N$2,0)))</f>
        <v>1117.99</v>
      </c>
      <c r="AA3492" s="10">
        <f>IF($N3492&lt;&gt;0,constants!$L$2,IF($O3492&lt;&gt;0,constants!$M$2,IF($P3492&lt;&gt;0,constants!$P$2,0)))</f>
        <v>4051.45</v>
      </c>
      <c r="AB3492" s="11">
        <f>constants!$O$2</f>
        <v>4861.32</v>
      </c>
      <c r="AC3492" s="11">
        <f>VLOOKUP(BWscncns[[#This Row],[scanner]],[0]!ScnrAvgBW,2,FALSE)/1000</f>
        <v>3794.4265750962772</v>
      </c>
      <c r="AD3492" s="8">
        <f>(1+$F3492)*Z3492</f>
        <v>1152.9077098227676</v>
      </c>
      <c r="AE3492" s="8">
        <f>(1+$F3492)*AA3492</f>
        <v>4177.9872279371475</v>
      </c>
      <c r="AF3492" s="8">
        <f>(1+$F3492)*AB3492</f>
        <v>5013.1515558418378</v>
      </c>
      <c r="AG3492" s="8">
        <f>(1+$F3492)*AC3492</f>
        <v>3912.9362988800408</v>
      </c>
      <c r="AH3492" s="8">
        <f>(1+$F3492)*$T3492/1000</f>
        <v>1225.9952875524243</v>
      </c>
      <c r="AI3492" s="8">
        <f>(1+BWscncns[[#This Row],[pid_error]]*K_p)*BWscncns[[#This Row],[dbw]]/1000</f>
        <v>1207.4296437762123</v>
      </c>
      <c r="AJ3492" s="13">
        <f>BWscncns[[#This Row],[Torflow prgrssv alt vote]]/VLOOKUP(BWscncns[[#This Row],[class]],AltBWtotl,2,FALSE)*100</f>
        <v>2.3813735903107883E-2</v>
      </c>
      <c r="AK3492">
        <f>IF(D3492=E3492,1,0)</f>
        <v>1</v>
      </c>
    </row>
    <row r="3493" spans="1:37">
      <c r="A3493" s="1" t="s">
        <v>2364</v>
      </c>
      <c r="B3493" s="1" t="s">
        <v>2365</v>
      </c>
      <c r="C3493">
        <v>1390</v>
      </c>
      <c r="D3493">
        <v>1524956015</v>
      </c>
      <c r="E3493">
        <v>1524956015</v>
      </c>
      <c r="F3493" s="2">
        <v>0.358147934419</v>
      </c>
      <c r="G3493" s="2">
        <v>0.358147934419</v>
      </c>
      <c r="H3493">
        <v>1390743</v>
      </c>
      <c r="I3493" s="2">
        <v>-8.7113209051400006E-2</v>
      </c>
      <c r="J3493" s="2">
        <v>0</v>
      </c>
      <c r="K3493">
        <v>2</v>
      </c>
      <c r="L3493" s="1" t="s">
        <v>11556</v>
      </c>
      <c r="M3493" s="1" t="s">
        <v>2365</v>
      </c>
      <c r="N3493">
        <v>0</v>
      </c>
      <c r="O3493">
        <v>0</v>
      </c>
      <c r="P3493">
        <v>1</v>
      </c>
      <c r="Q3493">
        <v>0</v>
      </c>
      <c r="R3493" s="19">
        <f>BWscncns[[#This Row],[C fx]]*4+BWscncns[[#This Row],[C fg]]*2+BWscncns[[#This Row],[C fm]]</f>
        <v>1</v>
      </c>
      <c r="S3493">
        <v>1640</v>
      </c>
      <c r="T3493">
        <v>1024000</v>
      </c>
      <c r="U3493" s="13">
        <v>1.6015619999999999</v>
      </c>
      <c r="V3493" s="13">
        <v>0.62439</v>
      </c>
      <c r="W3493">
        <v>1088</v>
      </c>
      <c r="X3493">
        <v>21</v>
      </c>
      <c r="Z3493" s="10">
        <f>IF($N3493&lt;&gt;0,constants!$L$2,IF($O3493&lt;&gt;0,constants!$M$2,IF($P3493&lt;&gt;0,constants!$N$2,0)))</f>
        <v>1117.99</v>
      </c>
      <c r="AA3493" s="10">
        <f>IF($N3493&lt;&gt;0,constants!$L$2,IF($O3493&lt;&gt;0,constants!$M$2,IF($P3493&lt;&gt;0,constants!$P$2,0)))</f>
        <v>4051.45</v>
      </c>
      <c r="AB3493" s="11">
        <f>constants!$O$2</f>
        <v>4861.32</v>
      </c>
      <c r="AC3493" s="11">
        <f>VLOOKUP(BWscncns[[#This Row],[scanner]],[0]!ScnrAvgBW,2,FALSE)/1000</f>
        <v>8853.6095214723919</v>
      </c>
      <c r="AD3493" s="8">
        <f>(1+$F3493)*Z3493</f>
        <v>1518.3958092010978</v>
      </c>
      <c r="AE3493" s="8">
        <f>(1+$F3493)*AA3493</f>
        <v>5502.4684489018573</v>
      </c>
      <c r="AF3493" s="8">
        <f>(1+$F3493)*AB3493</f>
        <v>6602.3917165497724</v>
      </c>
      <c r="AG3493" s="8">
        <f>(1+$F3493)*AC3493</f>
        <v>12024.51148374012</v>
      </c>
      <c r="AH3493" s="8">
        <f>(1+$F3493)*$T3493/1000</f>
        <v>1390.7434848450559</v>
      </c>
      <c r="AI3493" s="8">
        <f>(1+BWscncns[[#This Row],[pid_error]]*K_p)*BWscncns[[#This Row],[dbw]]/1000</f>
        <v>1207.3717424225281</v>
      </c>
      <c r="AJ3493" s="13">
        <f>BWscncns[[#This Row],[Torflow prgrssv alt vote]]/VLOOKUP(BWscncns[[#This Row],[class]],AltBWtotl,2,FALSE)*100</f>
        <v>2.3812593933841039E-2</v>
      </c>
      <c r="AK3493">
        <f>IF(D3493=E3493,1,0)</f>
        <v>1</v>
      </c>
    </row>
    <row r="3494" spans="1:37">
      <c r="A3494" s="1" t="s">
        <v>4453</v>
      </c>
      <c r="B3494" s="1" t="s">
        <v>49</v>
      </c>
      <c r="C3494">
        <v>1390</v>
      </c>
      <c r="D3494">
        <v>1524991754</v>
      </c>
      <c r="E3494">
        <v>1524991754</v>
      </c>
      <c r="F3494" s="2">
        <v>0.35544828947000001</v>
      </c>
      <c r="G3494" s="2">
        <v>0.35544828947000001</v>
      </c>
      <c r="H3494">
        <v>1387979</v>
      </c>
      <c r="I3494" s="2">
        <v>-0.38539935109000001</v>
      </c>
      <c r="J3494" s="2">
        <v>0</v>
      </c>
      <c r="K3494">
        <v>4</v>
      </c>
      <c r="L3494" s="1" t="s">
        <v>11607</v>
      </c>
      <c r="M3494" s="1" t="s">
        <v>49</v>
      </c>
      <c r="N3494">
        <v>0</v>
      </c>
      <c r="O3494">
        <v>0</v>
      </c>
      <c r="P3494">
        <v>1</v>
      </c>
      <c r="Q3494">
        <v>0</v>
      </c>
      <c r="R3494" s="19">
        <f>BWscncns[[#This Row],[C fx]]*4+BWscncns[[#This Row],[C fg]]*2+BWscncns[[#This Row],[C fm]]</f>
        <v>1</v>
      </c>
      <c r="S3494">
        <v>1090</v>
      </c>
      <c r="T3494">
        <v>1024000</v>
      </c>
      <c r="U3494" s="13">
        <v>1.0644530000000001</v>
      </c>
      <c r="V3494" s="13">
        <v>0.93945000000000001</v>
      </c>
      <c r="W3494">
        <v>2902</v>
      </c>
      <c r="X3494">
        <v>58</v>
      </c>
      <c r="Z3494" s="10">
        <f>IF($N3494&lt;&gt;0,constants!$L$2,IF($O3494&lt;&gt;0,constants!$M$2,IF($P3494&lt;&gt;0,constants!$N$2,0)))</f>
        <v>1117.99</v>
      </c>
      <c r="AA3494" s="10">
        <f>IF($N3494&lt;&gt;0,constants!$L$2,IF($O3494&lt;&gt;0,constants!$M$2,IF($P3494&lt;&gt;0,constants!$P$2,0)))</f>
        <v>4051.45</v>
      </c>
      <c r="AB3494" s="11">
        <f>constants!$O$2</f>
        <v>4861.32</v>
      </c>
      <c r="AC3494" s="11">
        <f>VLOOKUP(BWscncns[[#This Row],[scanner]],[0]!ScnrAvgBW,2,FALSE)/1000</f>
        <v>4819.491751072962</v>
      </c>
      <c r="AD3494" s="8">
        <f>(1+$F3494)*Z3494</f>
        <v>1515.3776331445652</v>
      </c>
      <c r="AE3494" s="8">
        <f>(1+$F3494)*AA3494</f>
        <v>5491.5309723732307</v>
      </c>
      <c r="AF3494" s="8">
        <f>(1+$F3494)*AB3494</f>
        <v>6589.2678785663002</v>
      </c>
      <c r="AG3494" s="8">
        <f>(1+$F3494)*AC3494</f>
        <v>6532.5718501066212</v>
      </c>
      <c r="AH3494" s="8">
        <f>(1+$F3494)*$T3494/1000</f>
        <v>1387.97904841728</v>
      </c>
      <c r="AI3494" s="8">
        <f>(1+BWscncns[[#This Row],[pid_error]]*K_p)*BWscncns[[#This Row],[dbw]]/1000</f>
        <v>1205.98952420864</v>
      </c>
      <c r="AJ3494" s="13">
        <f>BWscncns[[#This Row],[Torflow prgrssv alt vote]]/VLOOKUP(BWscncns[[#This Row],[class]],AltBWtotl,2,FALSE)*100</f>
        <v>2.3785332900723568E-2</v>
      </c>
      <c r="AK3494">
        <f>IF(D3494=E3494,1,0)</f>
        <v>1</v>
      </c>
    </row>
    <row r="3495" spans="1:37">
      <c r="A3495" s="1" t="s">
        <v>7441</v>
      </c>
      <c r="B3495" s="1" t="s">
        <v>7442</v>
      </c>
      <c r="C3495">
        <v>1360</v>
      </c>
      <c r="D3495">
        <v>1524988531</v>
      </c>
      <c r="E3495">
        <v>1524988531</v>
      </c>
      <c r="F3495" s="2">
        <v>0.29860123055400001</v>
      </c>
      <c r="G3495" s="2">
        <v>0.29860123055400001</v>
      </c>
      <c r="H3495">
        <v>1361682</v>
      </c>
      <c r="I3495" s="2">
        <v>-8.1383195721199994E-2</v>
      </c>
      <c r="J3495" s="2">
        <v>0</v>
      </c>
      <c r="K3495">
        <v>3</v>
      </c>
      <c r="L3495" s="1" t="s">
        <v>11591</v>
      </c>
      <c r="M3495" s="1" t="s">
        <v>7442</v>
      </c>
      <c r="N3495">
        <v>0</v>
      </c>
      <c r="O3495">
        <v>0</v>
      </c>
      <c r="P3495">
        <v>1</v>
      </c>
      <c r="Q3495">
        <v>0</v>
      </c>
      <c r="R3495" s="19">
        <f>BWscncns[[#This Row],[C fx]]*4+BWscncns[[#This Row],[C fg]]*2+BWscncns[[#This Row],[C fm]]</f>
        <v>1</v>
      </c>
      <c r="S3495">
        <v>1100</v>
      </c>
      <c r="T3495">
        <v>1048576</v>
      </c>
      <c r="U3495" s="13">
        <v>1.049042</v>
      </c>
      <c r="V3495" s="13">
        <v>0.95325099999999996</v>
      </c>
      <c r="W3495">
        <v>2988</v>
      </c>
      <c r="X3495">
        <v>59</v>
      </c>
      <c r="Z3495" s="10">
        <f>IF($N3495&lt;&gt;0,constants!$L$2,IF($O3495&lt;&gt;0,constants!$M$2,IF($P3495&lt;&gt;0,constants!$N$2,0)))</f>
        <v>1117.99</v>
      </c>
      <c r="AA3495" s="10">
        <f>IF($N3495&lt;&gt;0,constants!$L$2,IF($O3495&lt;&gt;0,constants!$M$2,IF($P3495&lt;&gt;0,constants!$P$2,0)))</f>
        <v>4051.45</v>
      </c>
      <c r="AB3495" s="11">
        <f>constants!$O$2</f>
        <v>4861.32</v>
      </c>
      <c r="AC3495" s="11">
        <f>VLOOKUP(BWscncns[[#This Row],[scanner]],[0]!ScnrAvgBW,2,FALSE)/1000</f>
        <v>6440.9193022088357</v>
      </c>
      <c r="AD3495" s="8">
        <f>(1+$F3495)*Z3495</f>
        <v>1451.8231897470664</v>
      </c>
      <c r="AE3495" s="8">
        <f>(1+$F3495)*AA3495</f>
        <v>5261.2179555280027</v>
      </c>
      <c r="AF3495" s="8">
        <f>(1+$F3495)*AB3495</f>
        <v>6312.916134116771</v>
      </c>
      <c r="AG3495" s="8">
        <f>(1+$F3495)*AC3495</f>
        <v>8364.185731747406</v>
      </c>
      <c r="AH3495" s="8">
        <f>(1+$F3495)*$T3495/1000</f>
        <v>1361.6820839293912</v>
      </c>
      <c r="AI3495" s="8">
        <f>(1+BWscncns[[#This Row],[pid_error]]*K_p)*BWscncns[[#This Row],[dbw]]/1000</f>
        <v>1205.1290419646955</v>
      </c>
      <c r="AJ3495" s="13">
        <f>BWscncns[[#This Row],[Torflow prgrssv alt vote]]/VLOOKUP(BWscncns[[#This Row],[class]],AltBWtotl,2,FALSE)*100</f>
        <v>2.3768361893748355E-2</v>
      </c>
      <c r="AK3495">
        <f>IF(D3495=E3495,1,0)</f>
        <v>1</v>
      </c>
    </row>
    <row r="3496" spans="1:37">
      <c r="A3496" s="1" t="s">
        <v>6038</v>
      </c>
      <c r="B3496" s="1" t="s">
        <v>6039</v>
      </c>
      <c r="C3496">
        <v>1360</v>
      </c>
      <c r="D3496">
        <v>1524949073</v>
      </c>
      <c r="E3496">
        <v>1524949073</v>
      </c>
      <c r="F3496" s="2">
        <v>0.29842437370300001</v>
      </c>
      <c r="G3496" s="2">
        <v>0.29842437370300001</v>
      </c>
      <c r="H3496">
        <v>1361496</v>
      </c>
      <c r="I3496" s="2">
        <v>0.34992929503699999</v>
      </c>
      <c r="J3496" s="2">
        <v>0</v>
      </c>
      <c r="K3496">
        <v>5</v>
      </c>
      <c r="L3496" s="1" t="s">
        <v>11729</v>
      </c>
      <c r="M3496" s="1" t="s">
        <v>6039</v>
      </c>
      <c r="N3496">
        <v>0</v>
      </c>
      <c r="O3496">
        <v>0</v>
      </c>
      <c r="P3496">
        <v>1</v>
      </c>
      <c r="Q3496">
        <v>0</v>
      </c>
      <c r="R3496" s="19">
        <f>BWscncns[[#This Row],[C fx]]*4+BWscncns[[#This Row],[C fg]]*2+BWscncns[[#This Row],[C fm]]</f>
        <v>1</v>
      </c>
      <c r="S3496">
        <v>1360</v>
      </c>
      <c r="T3496">
        <v>1048576</v>
      </c>
      <c r="U3496" s="13">
        <v>1.296997</v>
      </c>
      <c r="V3496" s="13">
        <v>0.77101200000000003</v>
      </c>
      <c r="W3496">
        <v>1995</v>
      </c>
      <c r="X3496">
        <v>39</v>
      </c>
      <c r="Z3496" s="10">
        <f>IF($N3496&lt;&gt;0,constants!$L$2,IF($O3496&lt;&gt;0,constants!$M$2,IF($P3496&lt;&gt;0,constants!$N$2,0)))</f>
        <v>1117.99</v>
      </c>
      <c r="AA3496" s="10">
        <f>IF($N3496&lt;&gt;0,constants!$L$2,IF($O3496&lt;&gt;0,constants!$M$2,IF($P3496&lt;&gt;0,constants!$P$2,0)))</f>
        <v>4051.45</v>
      </c>
      <c r="AB3496" s="11">
        <f>constants!$O$2</f>
        <v>4861.32</v>
      </c>
      <c r="AC3496" s="11">
        <f>VLOOKUP(BWscncns[[#This Row],[scanner]],[0]!ScnrAvgBW,2,FALSE)/1000</f>
        <v>3794.4265750962772</v>
      </c>
      <c r="AD3496" s="8">
        <f>(1+$F3496)*Z3496</f>
        <v>1451.6254655562168</v>
      </c>
      <c r="AE3496" s="8">
        <f>(1+$F3496)*AA3496</f>
        <v>5260.5014288390184</v>
      </c>
      <c r="AF3496" s="8">
        <f>(1+$F3496)*AB3496</f>
        <v>6312.0563763698674</v>
      </c>
      <c r="AG3496" s="8">
        <f>(1+$F3496)*AC3496</f>
        <v>4926.7759493314024</v>
      </c>
      <c r="AH3496" s="8">
        <f>(1+$F3496)*$T3496/1000</f>
        <v>1361.4966360799967</v>
      </c>
      <c r="AI3496" s="8">
        <f>(1+BWscncns[[#This Row],[pid_error]]*K_p)*BWscncns[[#This Row],[dbw]]/1000</f>
        <v>1205.0363180399984</v>
      </c>
      <c r="AJ3496" s="13">
        <f>BWscncns[[#This Row],[Torflow prgrssv alt vote]]/VLOOKUP(BWscncns[[#This Row],[class]],AltBWtotl,2,FALSE)*100</f>
        <v>2.376653313041956E-2</v>
      </c>
      <c r="AK3496">
        <f>IF(D3496=E3496,1,0)</f>
        <v>1</v>
      </c>
    </row>
    <row r="3497" spans="1:37">
      <c r="A3497" s="1" t="s">
        <v>3078</v>
      </c>
      <c r="B3497" s="1" t="s">
        <v>3079</v>
      </c>
      <c r="C3497">
        <v>1390</v>
      </c>
      <c r="D3497">
        <v>1524994541</v>
      </c>
      <c r="E3497">
        <v>1524994541</v>
      </c>
      <c r="F3497" s="2">
        <v>0.35292076384799997</v>
      </c>
      <c r="G3497" s="2">
        <v>0.35292076384799997</v>
      </c>
      <c r="H3497">
        <v>1385390</v>
      </c>
      <c r="I3497" s="2">
        <v>-0.58180160241099999</v>
      </c>
      <c r="J3497" s="2">
        <v>0</v>
      </c>
      <c r="K3497">
        <v>3</v>
      </c>
      <c r="L3497" s="1" t="s">
        <v>11604</v>
      </c>
      <c r="M3497" s="1" t="s">
        <v>3079</v>
      </c>
      <c r="N3497">
        <v>0</v>
      </c>
      <c r="O3497">
        <v>0</v>
      </c>
      <c r="P3497">
        <v>1</v>
      </c>
      <c r="Q3497">
        <v>0</v>
      </c>
      <c r="R3497" s="19">
        <f>BWscncns[[#This Row],[C fx]]*4+BWscncns[[#This Row],[C fg]]*2+BWscncns[[#This Row],[C fm]]</f>
        <v>1</v>
      </c>
      <c r="S3497">
        <v>1240</v>
      </c>
      <c r="T3497">
        <v>1024000</v>
      </c>
      <c r="U3497" s="13">
        <v>1.2109380000000001</v>
      </c>
      <c r="V3497" s="13">
        <v>0.82580600000000004</v>
      </c>
      <c r="W3497">
        <v>2286</v>
      </c>
      <c r="X3497">
        <v>45</v>
      </c>
      <c r="Z3497" s="10">
        <f>IF($N3497&lt;&gt;0,constants!$L$2,IF($O3497&lt;&gt;0,constants!$M$2,IF($P3497&lt;&gt;0,constants!$N$2,0)))</f>
        <v>1117.99</v>
      </c>
      <c r="AA3497" s="10">
        <f>IF($N3497&lt;&gt;0,constants!$L$2,IF($O3497&lt;&gt;0,constants!$M$2,IF($P3497&lt;&gt;0,constants!$P$2,0)))</f>
        <v>4051.45</v>
      </c>
      <c r="AB3497" s="11">
        <f>constants!$O$2</f>
        <v>4861.32</v>
      </c>
      <c r="AC3497" s="11">
        <f>VLOOKUP(BWscncns[[#This Row],[scanner]],[0]!ScnrAvgBW,2,FALSE)/1000</f>
        <v>6440.9193022088357</v>
      </c>
      <c r="AD3497" s="8">
        <f>(1+$F3497)*Z3497</f>
        <v>1512.5518847744256</v>
      </c>
      <c r="AE3497" s="8">
        <f>(1+$F3497)*AA3497</f>
        <v>5481.2908286919801</v>
      </c>
      <c r="AF3497" s="8">
        <f>(1+$F3497)*AB3497</f>
        <v>6576.9807677095596</v>
      </c>
      <c r="AG3497" s="8">
        <f>(1+$F3497)*AC3497</f>
        <v>8714.0534622277064</v>
      </c>
      <c r="AH3497" s="8">
        <f>(1+$F3497)*$T3497/1000</f>
        <v>1385.3908621803521</v>
      </c>
      <c r="AI3497" s="8">
        <f>(1+BWscncns[[#This Row],[pid_error]]*K_p)*BWscncns[[#This Row],[dbw]]/1000</f>
        <v>1204.695431090176</v>
      </c>
      <c r="AJ3497" s="13">
        <f>BWscncns[[#This Row],[Torflow prgrssv alt vote]]/VLOOKUP(BWscncns[[#This Row],[class]],AltBWtotl,2,FALSE)*100</f>
        <v>2.3759809929744698E-2</v>
      </c>
      <c r="AK3497">
        <f>IF(D3497=E3497,1,0)</f>
        <v>1</v>
      </c>
    </row>
    <row r="3498" spans="1:37">
      <c r="A3498" s="1" t="s">
        <v>5748</v>
      </c>
      <c r="B3498" s="1" t="s">
        <v>5749</v>
      </c>
      <c r="C3498">
        <v>463</v>
      </c>
      <c r="D3498">
        <v>1524998348</v>
      </c>
      <c r="E3498">
        <v>1524998348</v>
      </c>
      <c r="F3498" s="2">
        <v>-0.76190796449200004</v>
      </c>
      <c r="G3498" s="2">
        <v>-0.76190796449200004</v>
      </c>
      <c r="H3498">
        <v>462525</v>
      </c>
      <c r="I3498" s="2">
        <v>0.181262533398</v>
      </c>
      <c r="J3498" s="2">
        <v>0</v>
      </c>
      <c r="K3498">
        <v>8</v>
      </c>
      <c r="L3498" s="1" t="s">
        <v>11968</v>
      </c>
      <c r="M3498" s="1" t="s">
        <v>5749</v>
      </c>
      <c r="N3498">
        <v>0</v>
      </c>
      <c r="O3498">
        <v>0</v>
      </c>
      <c r="P3498">
        <v>1</v>
      </c>
      <c r="Q3498">
        <v>0</v>
      </c>
      <c r="R3498" s="19">
        <f>BWscncns[[#This Row],[C fx]]*4+BWscncns[[#This Row],[C fg]]*2+BWscncns[[#This Row],[C fm]]</f>
        <v>1</v>
      </c>
      <c r="S3498">
        <v>135</v>
      </c>
      <c r="T3498">
        <v>1942635</v>
      </c>
      <c r="U3498" s="13">
        <v>6.9492999999999999E-2</v>
      </c>
      <c r="V3498" s="13">
        <v>14.389889</v>
      </c>
      <c r="W3498">
        <v>6299</v>
      </c>
      <c r="X3498">
        <v>125</v>
      </c>
      <c r="Z3498" s="10">
        <f>IF($N3498&lt;&gt;0,constants!$L$2,IF($O3498&lt;&gt;0,constants!$M$2,IF($P3498&lt;&gt;0,constants!$N$2,0)))</f>
        <v>1117.99</v>
      </c>
      <c r="AA3498" s="10">
        <f>IF($N3498&lt;&gt;0,constants!$L$2,IF($O3498&lt;&gt;0,constants!$M$2,IF($P3498&lt;&gt;0,constants!$P$2,0)))</f>
        <v>4051.45</v>
      </c>
      <c r="AB3498" s="11">
        <f>constants!$O$2</f>
        <v>4861.32</v>
      </c>
      <c r="AC3498" s="11">
        <f>VLOOKUP(BWscncns[[#This Row],[scanner]],[0]!ScnrAvgBW,2,FALSE)/1000</f>
        <v>509.99709399477808</v>
      </c>
      <c r="AD3498" s="8">
        <f>(1+$F3498)*Z3498</f>
        <v>266.18451477758884</v>
      </c>
      <c r="AE3498" s="8">
        <f>(1+$F3498)*AA3498</f>
        <v>964.61797725888641</v>
      </c>
      <c r="AF3498" s="8">
        <f>(1+$F3498)*AB3498</f>
        <v>1157.4415740557504</v>
      </c>
      <c r="AG3498" s="8">
        <f>(1+$F3498)*AC3498</f>
        <v>121.4262462123815</v>
      </c>
      <c r="AH3498" s="8">
        <f>(1+$F3498)*$T3498/1000</f>
        <v>462.52592139908353</v>
      </c>
      <c r="AI3498" s="8">
        <f>(1+BWscncns[[#This Row],[pid_error]]*K_p)*BWscncns[[#This Row],[dbw]]/1000</f>
        <v>1202.5804606995421</v>
      </c>
      <c r="AJ3498" s="13">
        <f>BWscncns[[#This Row],[Torflow prgrssv alt vote]]/VLOOKUP(BWscncns[[#This Row],[class]],AltBWtotl,2,FALSE)*100</f>
        <v>2.3718097067562571E-2</v>
      </c>
      <c r="AK3498">
        <f>IF(D3498=E3498,1,0)</f>
        <v>1</v>
      </c>
    </row>
    <row r="3499" spans="1:37">
      <c r="A3499" s="1" t="s">
        <v>122</v>
      </c>
      <c r="B3499" s="1" t="s">
        <v>123</v>
      </c>
      <c r="C3499">
        <v>1050</v>
      </c>
      <c r="D3499">
        <v>1524998096</v>
      </c>
      <c r="E3499">
        <v>1524998096</v>
      </c>
      <c r="F3499" s="2">
        <v>-0.22621783057799999</v>
      </c>
      <c r="G3499" s="2">
        <v>-0.22621783057799999</v>
      </c>
      <c r="H3499">
        <v>1049075</v>
      </c>
      <c r="I3499" s="2">
        <v>-1.0930745830899999</v>
      </c>
      <c r="J3499" s="2">
        <v>0</v>
      </c>
      <c r="K3499">
        <v>1</v>
      </c>
      <c r="L3499" s="1" t="s">
        <v>11564</v>
      </c>
      <c r="M3499" s="1" t="s">
        <v>123</v>
      </c>
      <c r="N3499">
        <v>0</v>
      </c>
      <c r="O3499">
        <v>0</v>
      </c>
      <c r="P3499">
        <v>1</v>
      </c>
      <c r="Q3499">
        <v>0</v>
      </c>
      <c r="R3499" s="19">
        <f>BWscncns[[#This Row],[C fx]]*4+BWscncns[[#This Row],[C fg]]*2+BWscncns[[#This Row],[C fm]]</f>
        <v>1</v>
      </c>
      <c r="S3499">
        <v>1960</v>
      </c>
      <c r="T3499">
        <v>1355776</v>
      </c>
      <c r="U3499" s="13">
        <v>1.445667</v>
      </c>
      <c r="V3499" s="13">
        <v>0.69172199999999995</v>
      </c>
      <c r="W3499">
        <v>1540</v>
      </c>
      <c r="X3499">
        <v>30</v>
      </c>
      <c r="Z3499" s="10">
        <f>IF($N3499&lt;&gt;0,constants!$L$2,IF($O3499&lt;&gt;0,constants!$M$2,IF($P3499&lt;&gt;0,constants!$N$2,0)))</f>
        <v>1117.99</v>
      </c>
      <c r="AA3499" s="10">
        <f>IF($N3499&lt;&gt;0,constants!$L$2,IF($O3499&lt;&gt;0,constants!$M$2,IF($P3499&lt;&gt;0,constants!$P$2,0)))</f>
        <v>4051.45</v>
      </c>
      <c r="AB3499" s="11">
        <f>constants!$O$2</f>
        <v>4861.32</v>
      </c>
      <c r="AC3499" s="11">
        <f>VLOOKUP(BWscncns[[#This Row],[scanner]],[0]!ScnrAvgBW,2,FALSE)/1000</f>
        <v>11818.828055288463</v>
      </c>
      <c r="AD3499" s="8">
        <f>(1+$F3499)*Z3499</f>
        <v>865.08072759210177</v>
      </c>
      <c r="AE3499" s="8">
        <f>(1+$F3499)*AA3499</f>
        <v>3134.9397703047616</v>
      </c>
      <c r="AF3499" s="8">
        <f>(1+$F3499)*AB3499</f>
        <v>3761.6027358545566</v>
      </c>
      <c r="AG3499" s="8">
        <f>(1+$F3499)*AC3499</f>
        <v>9145.1984126467032</v>
      </c>
      <c r="AH3499" s="8">
        <f>(1+$F3499)*$T3499/1000</f>
        <v>1049.0752945302813</v>
      </c>
      <c r="AI3499" s="8">
        <f>(1+BWscncns[[#This Row],[pid_error]]*K_p)*BWscncns[[#This Row],[dbw]]/1000</f>
        <v>1202.4256472651407</v>
      </c>
      <c r="AJ3499" s="13">
        <f>BWscncns[[#This Row],[Torflow prgrssv alt vote]]/VLOOKUP(BWscncns[[#This Row],[class]],AltBWtotl,2,FALSE)*100</f>
        <v>2.3715043733349608E-2</v>
      </c>
      <c r="AK3499">
        <f>IF(D3499=E3499,1,0)</f>
        <v>1</v>
      </c>
    </row>
    <row r="3500" spans="1:37">
      <c r="A3500" s="1" t="s">
        <v>513</v>
      </c>
      <c r="B3500" s="1" t="s">
        <v>49</v>
      </c>
      <c r="C3500">
        <v>1380</v>
      </c>
      <c r="D3500">
        <v>1524994541</v>
      </c>
      <c r="E3500">
        <v>1524994541</v>
      </c>
      <c r="F3500" s="2">
        <v>0.34824997869300001</v>
      </c>
      <c r="G3500" s="2">
        <v>0.34824997869300001</v>
      </c>
      <c r="H3500">
        <v>1380607</v>
      </c>
      <c r="I3500" s="2">
        <v>0.94626925113100002</v>
      </c>
      <c r="J3500" s="2">
        <v>0</v>
      </c>
      <c r="K3500">
        <v>3</v>
      </c>
      <c r="L3500" s="1" t="s">
        <v>11604</v>
      </c>
      <c r="M3500" s="1" t="s">
        <v>49</v>
      </c>
      <c r="N3500">
        <v>0</v>
      </c>
      <c r="O3500">
        <v>0</v>
      </c>
      <c r="P3500">
        <v>1</v>
      </c>
      <c r="Q3500">
        <v>0</v>
      </c>
      <c r="R3500" s="19">
        <f>BWscncns[[#This Row],[C fx]]*4+BWscncns[[#This Row],[C fg]]*2+BWscncns[[#This Row],[C fm]]</f>
        <v>1</v>
      </c>
      <c r="S3500">
        <v>1380</v>
      </c>
      <c r="T3500">
        <v>1024000</v>
      </c>
      <c r="U3500" s="13">
        <v>1.347656</v>
      </c>
      <c r="V3500" s="13">
        <v>0.74202900000000005</v>
      </c>
      <c r="W3500">
        <v>1800</v>
      </c>
      <c r="X3500">
        <v>36</v>
      </c>
      <c r="Z3500" s="10">
        <f>IF($N3500&lt;&gt;0,constants!$L$2,IF($O3500&lt;&gt;0,constants!$M$2,IF($P3500&lt;&gt;0,constants!$N$2,0)))</f>
        <v>1117.99</v>
      </c>
      <c r="AA3500" s="10">
        <f>IF($N3500&lt;&gt;0,constants!$L$2,IF($O3500&lt;&gt;0,constants!$M$2,IF($P3500&lt;&gt;0,constants!$P$2,0)))</f>
        <v>4051.45</v>
      </c>
      <c r="AB3500" s="11">
        <f>constants!$O$2</f>
        <v>4861.32</v>
      </c>
      <c r="AC3500" s="11">
        <f>VLOOKUP(BWscncns[[#This Row],[scanner]],[0]!ScnrAvgBW,2,FALSE)/1000</f>
        <v>6440.9193022088357</v>
      </c>
      <c r="AD3500" s="8">
        <f>(1+$F3500)*Z3500</f>
        <v>1507.3299936789872</v>
      </c>
      <c r="AE3500" s="8">
        <f>(1+$F3500)*AA3500</f>
        <v>5462.3673761757545</v>
      </c>
      <c r="AF3500" s="8">
        <f>(1+$F3500)*AB3500</f>
        <v>6554.2745864198541</v>
      </c>
      <c r="AG3500" s="8">
        <f>(1+$F3500)*AC3500</f>
        <v>8683.9693119663953</v>
      </c>
      <c r="AH3500" s="8">
        <f>(1+$F3500)*$T3500/1000</f>
        <v>1380.607978181632</v>
      </c>
      <c r="AI3500" s="8">
        <f>(1+BWscncns[[#This Row],[pid_error]]*K_p)*BWscncns[[#This Row],[dbw]]/1000</f>
        <v>1202.3039890908162</v>
      </c>
      <c r="AJ3500" s="13">
        <f>BWscncns[[#This Row],[Torflow prgrssv alt vote]]/VLOOKUP(BWscncns[[#This Row],[class]],AltBWtotl,2,FALSE)*100</f>
        <v>2.3712644309375922E-2</v>
      </c>
      <c r="AK3500">
        <f>IF(D3500=E3500,1,0)</f>
        <v>1</v>
      </c>
    </row>
    <row r="3501" spans="1:37">
      <c r="A3501" s="1" t="s">
        <v>913</v>
      </c>
      <c r="B3501" s="1" t="s">
        <v>914</v>
      </c>
      <c r="C3501">
        <v>1160</v>
      </c>
      <c r="D3501">
        <v>1524905143</v>
      </c>
      <c r="E3501">
        <v>1524905143</v>
      </c>
      <c r="F3501" s="2">
        <v>-6.3927912870800005E-2</v>
      </c>
      <c r="G3501" s="2">
        <v>-6.3927912870800005E-2</v>
      </c>
      <c r="H3501">
        <v>1162368</v>
      </c>
      <c r="I3501" s="2">
        <v>0.12666269352699999</v>
      </c>
      <c r="J3501" s="2">
        <v>0</v>
      </c>
      <c r="K3501">
        <v>4</v>
      </c>
      <c r="L3501" s="1" t="s">
        <v>11950</v>
      </c>
      <c r="M3501" s="1" t="s">
        <v>914</v>
      </c>
      <c r="N3501">
        <v>0</v>
      </c>
      <c r="O3501">
        <v>0</v>
      </c>
      <c r="P3501">
        <v>1</v>
      </c>
      <c r="Q3501">
        <v>0</v>
      </c>
      <c r="R3501" s="19">
        <f>BWscncns[[#This Row],[C fx]]*4+BWscncns[[#This Row],[C fg]]*2+BWscncns[[#This Row],[C fm]]</f>
        <v>1</v>
      </c>
      <c r="S3501">
        <v>1170</v>
      </c>
      <c r="T3501">
        <v>1241751</v>
      </c>
      <c r="U3501" s="13">
        <v>0.942218</v>
      </c>
      <c r="V3501" s="13">
        <v>1.061326</v>
      </c>
      <c r="W3501">
        <v>3573</v>
      </c>
      <c r="X3501">
        <v>71</v>
      </c>
      <c r="Z3501" s="10">
        <f>IF($N3501&lt;&gt;0,constants!$L$2,IF($O3501&lt;&gt;0,constants!$M$2,IF($P3501&lt;&gt;0,constants!$N$2,0)))</f>
        <v>1117.99</v>
      </c>
      <c r="AA3501" s="10">
        <f>IF($N3501&lt;&gt;0,constants!$L$2,IF($O3501&lt;&gt;0,constants!$M$2,IF($P3501&lt;&gt;0,constants!$P$2,0)))</f>
        <v>4051.45</v>
      </c>
      <c r="AB3501" s="11">
        <f>constants!$O$2</f>
        <v>4861.32</v>
      </c>
      <c r="AC3501" s="11">
        <f>VLOOKUP(BWscncns[[#This Row],[scanner]],[0]!ScnrAvgBW,2,FALSE)/1000</f>
        <v>4819.491751072962</v>
      </c>
      <c r="AD3501" s="8">
        <f>(1+$F3501)*Z3501</f>
        <v>1046.5192326895742</v>
      </c>
      <c r="AE3501" s="8">
        <f>(1+$F3501)*AA3501</f>
        <v>3792.4492573995972</v>
      </c>
      <c r="AF3501" s="8">
        <f>(1+$F3501)*AB3501</f>
        <v>4550.5459586029219</v>
      </c>
      <c r="AG3501" s="8">
        <f>(1+$F3501)*AC3501</f>
        <v>4511.3917023288304</v>
      </c>
      <c r="AH3501" s="8">
        <f>(1+$F3501)*$T3501/1000</f>
        <v>1162.3684502647711</v>
      </c>
      <c r="AI3501" s="8">
        <f>(1+BWscncns[[#This Row],[pid_error]]*K_p)*BWscncns[[#This Row],[dbw]]/1000</f>
        <v>1202.0597251323857</v>
      </c>
      <c r="AJ3501" s="13">
        <f>BWscncns[[#This Row],[Torflow prgrssv alt vote]]/VLOOKUP(BWscncns[[#This Row],[class]],AltBWtotl,2,FALSE)*100</f>
        <v>2.3707826772033935E-2</v>
      </c>
      <c r="AK3501">
        <f>IF(D3501=E3501,1,0)</f>
        <v>1</v>
      </c>
    </row>
    <row r="3502" spans="1:37">
      <c r="A3502" s="1" t="s">
        <v>8940</v>
      </c>
      <c r="B3502" s="1" t="s">
        <v>49</v>
      </c>
      <c r="C3502">
        <v>1380</v>
      </c>
      <c r="D3502">
        <v>1524941274</v>
      </c>
      <c r="E3502">
        <v>1524941274</v>
      </c>
      <c r="F3502" s="2">
        <v>0.347542686697</v>
      </c>
      <c r="G3502" s="2">
        <v>0.347542686697</v>
      </c>
      <c r="H3502">
        <v>1379883</v>
      </c>
      <c r="I3502" s="2">
        <v>4.85817761068E-2</v>
      </c>
      <c r="J3502" s="2">
        <v>0</v>
      </c>
      <c r="K3502">
        <v>3</v>
      </c>
      <c r="L3502" s="1" t="s">
        <v>11912</v>
      </c>
      <c r="M3502" s="1" t="s">
        <v>49</v>
      </c>
      <c r="N3502">
        <v>0</v>
      </c>
      <c r="O3502">
        <v>0</v>
      </c>
      <c r="P3502">
        <v>1</v>
      </c>
      <c r="Q3502">
        <v>0</v>
      </c>
      <c r="R3502" s="19">
        <f>BWscncns[[#This Row],[C fx]]*4+BWscncns[[#This Row],[C fg]]*2+BWscncns[[#This Row],[C fm]]</f>
        <v>1</v>
      </c>
      <c r="S3502">
        <v>1290</v>
      </c>
      <c r="T3502">
        <v>1024000</v>
      </c>
      <c r="U3502" s="13">
        <v>1.2597659999999999</v>
      </c>
      <c r="V3502" s="13">
        <v>0.793798</v>
      </c>
      <c r="W3502">
        <v>2115</v>
      </c>
      <c r="X3502">
        <v>42</v>
      </c>
      <c r="Z3502" s="10">
        <f>IF($N3502&lt;&gt;0,constants!$L$2,IF($O3502&lt;&gt;0,constants!$M$2,IF($P3502&lt;&gt;0,constants!$N$2,0)))</f>
        <v>1117.99</v>
      </c>
      <c r="AA3502" s="10">
        <f>IF($N3502&lt;&gt;0,constants!$L$2,IF($O3502&lt;&gt;0,constants!$M$2,IF($P3502&lt;&gt;0,constants!$P$2,0)))</f>
        <v>4051.45</v>
      </c>
      <c r="AB3502" s="11">
        <f>constants!$O$2</f>
        <v>4861.32</v>
      </c>
      <c r="AC3502" s="11">
        <f>VLOOKUP(BWscncns[[#This Row],[scanner]],[0]!ScnrAvgBW,2,FALSE)/1000</f>
        <v>6440.9193022088357</v>
      </c>
      <c r="AD3502" s="8">
        <f>(1+$F3502)*Z3502</f>
        <v>1506.5392483003791</v>
      </c>
      <c r="AE3502" s="8">
        <f>(1+$F3502)*AA3502</f>
        <v>5459.5018180185598</v>
      </c>
      <c r="AF3502" s="8">
        <f>(1+$F3502)*AB3502</f>
        <v>6550.8362136938595</v>
      </c>
      <c r="AG3502" s="8">
        <f>(1+$F3502)*AC3502</f>
        <v>8679.4137012970605</v>
      </c>
      <c r="AH3502" s="8">
        <f>(1+$F3502)*$T3502/1000</f>
        <v>1379.8837111777279</v>
      </c>
      <c r="AI3502" s="8">
        <f>(1+BWscncns[[#This Row],[pid_error]]*K_p)*BWscncns[[#This Row],[dbw]]/1000</f>
        <v>1201.941855588864</v>
      </c>
      <c r="AJ3502" s="13">
        <f>BWscncns[[#This Row],[Torflow prgrssv alt vote]]/VLOOKUP(BWscncns[[#This Row],[class]],AltBWtotl,2,FALSE)*100</f>
        <v>2.3705502069973728E-2</v>
      </c>
      <c r="AK3502">
        <f>IF(D3502=E3502,1,0)</f>
        <v>1</v>
      </c>
    </row>
    <row r="3503" spans="1:37">
      <c r="A3503" s="1" t="s">
        <v>1832</v>
      </c>
      <c r="B3503" s="1" t="s">
        <v>49</v>
      </c>
      <c r="C3503">
        <v>1380</v>
      </c>
      <c r="D3503">
        <v>1525004637</v>
      </c>
      <c r="E3503">
        <v>1525004637</v>
      </c>
      <c r="F3503" s="2">
        <v>0.34584780189300002</v>
      </c>
      <c r="G3503" s="2">
        <v>0.34584780189300002</v>
      </c>
      <c r="H3503">
        <v>1378148</v>
      </c>
      <c r="I3503" s="2">
        <v>6.6271878177800003E-2</v>
      </c>
      <c r="J3503" s="2">
        <v>0</v>
      </c>
      <c r="K3503">
        <v>3</v>
      </c>
      <c r="L3503" s="1" t="s">
        <v>11589</v>
      </c>
      <c r="M3503" s="1" t="s">
        <v>49</v>
      </c>
      <c r="N3503">
        <v>0</v>
      </c>
      <c r="O3503">
        <v>0</v>
      </c>
      <c r="P3503">
        <v>1</v>
      </c>
      <c r="Q3503">
        <v>0</v>
      </c>
      <c r="R3503" s="19">
        <f>BWscncns[[#This Row],[C fx]]*4+BWscncns[[#This Row],[C fg]]*2+BWscncns[[#This Row],[C fm]]</f>
        <v>1</v>
      </c>
      <c r="S3503">
        <v>1310</v>
      </c>
      <c r="T3503">
        <v>1024000</v>
      </c>
      <c r="U3503" s="13">
        <v>1.2792969999999999</v>
      </c>
      <c r="V3503" s="13">
        <v>0.78167900000000001</v>
      </c>
      <c r="W3503">
        <v>2057</v>
      </c>
      <c r="X3503">
        <v>41</v>
      </c>
      <c r="Z3503" s="10">
        <f>IF($N3503&lt;&gt;0,constants!$L$2,IF($O3503&lt;&gt;0,constants!$M$2,IF($P3503&lt;&gt;0,constants!$N$2,0)))</f>
        <v>1117.99</v>
      </c>
      <c r="AA3503" s="10">
        <f>IF($N3503&lt;&gt;0,constants!$L$2,IF($O3503&lt;&gt;0,constants!$M$2,IF($P3503&lt;&gt;0,constants!$P$2,0)))</f>
        <v>4051.45</v>
      </c>
      <c r="AB3503" s="11">
        <f>constants!$O$2</f>
        <v>4861.32</v>
      </c>
      <c r="AC3503" s="11">
        <f>VLOOKUP(BWscncns[[#This Row],[scanner]],[0]!ScnrAvgBW,2,FALSE)/1000</f>
        <v>6440.9193022088357</v>
      </c>
      <c r="AD3503" s="8">
        <f>(1+$F3503)*Z3503</f>
        <v>1504.6443840383552</v>
      </c>
      <c r="AE3503" s="8">
        <f>(1+$F3503)*AA3503</f>
        <v>5452.6350769793944</v>
      </c>
      <c r="AF3503" s="8">
        <f>(1+$F3503)*AB3503</f>
        <v>6542.5968362984786</v>
      </c>
      <c r="AG3503" s="8">
        <f>(1+$F3503)*AC3503</f>
        <v>8668.4970850479567</v>
      </c>
      <c r="AH3503" s="8">
        <f>(1+$F3503)*$T3503/1000</f>
        <v>1378.148149138432</v>
      </c>
      <c r="AI3503" s="8">
        <f>(1+BWscncns[[#This Row],[pid_error]]*K_p)*BWscncns[[#This Row],[dbw]]/1000</f>
        <v>1201.074074569216</v>
      </c>
      <c r="AJ3503" s="13">
        <f>BWscncns[[#This Row],[Torflow prgrssv alt vote]]/VLOOKUP(BWscncns[[#This Row],[class]],AltBWtotl,2,FALSE)*100</f>
        <v>2.3688387111656984E-2</v>
      </c>
      <c r="AK3503">
        <f>IF(D3503=E3503,1,0)</f>
        <v>1</v>
      </c>
    </row>
    <row r="3504" spans="1:37">
      <c r="A3504" s="1" t="s">
        <v>5542</v>
      </c>
      <c r="B3504" s="1" t="s">
        <v>49</v>
      </c>
      <c r="C3504">
        <v>1380</v>
      </c>
      <c r="D3504">
        <v>1524966122</v>
      </c>
      <c r="E3504">
        <v>1524966122</v>
      </c>
      <c r="F3504" s="2">
        <v>0.34332548335800001</v>
      </c>
      <c r="G3504" s="2">
        <v>0.34332548335800001</v>
      </c>
      <c r="H3504">
        <v>1375565</v>
      </c>
      <c r="I3504" s="2">
        <v>-0.174740625802</v>
      </c>
      <c r="J3504" s="2">
        <v>0</v>
      </c>
      <c r="K3504">
        <v>5</v>
      </c>
      <c r="L3504" s="1" t="s">
        <v>11590</v>
      </c>
      <c r="M3504" s="1" t="s">
        <v>49</v>
      </c>
      <c r="N3504">
        <v>0</v>
      </c>
      <c r="O3504">
        <v>0</v>
      </c>
      <c r="P3504">
        <v>1</v>
      </c>
      <c r="Q3504">
        <v>0</v>
      </c>
      <c r="R3504" s="19">
        <f>BWscncns[[#This Row],[C fx]]*4+BWscncns[[#This Row],[C fg]]*2+BWscncns[[#This Row],[C fm]]</f>
        <v>1</v>
      </c>
      <c r="S3504">
        <v>1380</v>
      </c>
      <c r="T3504">
        <v>1024000</v>
      </c>
      <c r="U3504" s="13">
        <v>1.347656</v>
      </c>
      <c r="V3504" s="13">
        <v>0.74202900000000005</v>
      </c>
      <c r="W3504">
        <v>1799</v>
      </c>
      <c r="X3504">
        <v>35</v>
      </c>
      <c r="Z3504" s="10">
        <f>IF($N3504&lt;&gt;0,constants!$L$2,IF($O3504&lt;&gt;0,constants!$M$2,IF($P3504&lt;&gt;0,constants!$N$2,0)))</f>
        <v>1117.99</v>
      </c>
      <c r="AA3504" s="10">
        <f>IF($N3504&lt;&gt;0,constants!$L$2,IF($O3504&lt;&gt;0,constants!$M$2,IF($P3504&lt;&gt;0,constants!$P$2,0)))</f>
        <v>4051.45</v>
      </c>
      <c r="AB3504" s="11">
        <f>constants!$O$2</f>
        <v>4861.32</v>
      </c>
      <c r="AC3504" s="11">
        <f>VLOOKUP(BWscncns[[#This Row],[scanner]],[0]!ScnrAvgBW,2,FALSE)/1000</f>
        <v>3794.4265750962772</v>
      </c>
      <c r="AD3504" s="8">
        <f>(1+$F3504)*Z3504</f>
        <v>1501.8244571394105</v>
      </c>
      <c r="AE3504" s="8">
        <f>(1+$F3504)*AA3504</f>
        <v>5442.4160295507691</v>
      </c>
      <c r="AF3504" s="8">
        <f>(1+$F3504)*AB3504</f>
        <v>6530.3350387579121</v>
      </c>
      <c r="AG3504" s="8">
        <f>(1+$F3504)*AC3504</f>
        <v>5097.1499130576467</v>
      </c>
      <c r="AH3504" s="8">
        <f>(1+$F3504)*$T3504/1000</f>
        <v>1375.5652949585919</v>
      </c>
      <c r="AI3504" s="8">
        <f>(1+BWscncns[[#This Row],[pid_error]]*K_p)*BWscncns[[#This Row],[dbw]]/1000</f>
        <v>1199.782647479296</v>
      </c>
      <c r="AJ3504" s="13">
        <f>BWscncns[[#This Row],[Torflow prgrssv alt vote]]/VLOOKUP(BWscncns[[#This Row],[class]],AltBWtotl,2,FALSE)*100</f>
        <v>2.3662916721878171E-2</v>
      </c>
      <c r="AK3504">
        <f>IF(D3504=E3504,1,0)</f>
        <v>1</v>
      </c>
    </row>
    <row r="3505" spans="1:37">
      <c r="A3505" s="1" t="s">
        <v>3233</v>
      </c>
      <c r="B3505" s="1" t="s">
        <v>3234</v>
      </c>
      <c r="C3505">
        <v>351</v>
      </c>
      <c r="D3505">
        <v>1524982043</v>
      </c>
      <c r="E3505">
        <v>1524982043</v>
      </c>
      <c r="F3505" s="2">
        <v>-0.82846121540399997</v>
      </c>
      <c r="G3505" s="2">
        <v>-0.82846121540399997</v>
      </c>
      <c r="H3505">
        <v>351311</v>
      </c>
      <c r="I3505" s="2">
        <v>-7.3909521721599999E-3</v>
      </c>
      <c r="J3505" s="2">
        <v>0</v>
      </c>
      <c r="K3505">
        <v>8</v>
      </c>
      <c r="L3505" s="1" t="s">
        <v>11917</v>
      </c>
      <c r="M3505" s="1" t="s">
        <v>3234</v>
      </c>
      <c r="N3505">
        <v>1</v>
      </c>
      <c r="O3505">
        <v>0</v>
      </c>
      <c r="P3505">
        <v>0</v>
      </c>
      <c r="Q3505">
        <v>0</v>
      </c>
      <c r="R3505" s="19">
        <f>BWscncns[[#This Row],[C fx]]*4+BWscncns[[#This Row],[C fg]]*2+BWscncns[[#This Row],[C fm]]</f>
        <v>4</v>
      </c>
      <c r="S3505">
        <v>351</v>
      </c>
      <c r="T3505">
        <v>2048000</v>
      </c>
      <c r="U3505" s="13">
        <v>0.17138700000000001</v>
      </c>
      <c r="V3505" s="13">
        <v>5.8347579999999999</v>
      </c>
      <c r="W3505">
        <v>5961</v>
      </c>
      <c r="X3505">
        <v>119</v>
      </c>
      <c r="Z3505" s="10">
        <f>IF($N3505&lt;&gt;0,constants!$L$2,IF($O3505&lt;&gt;0,constants!$M$2,IF($P3505&lt;&gt;0,constants!$N$2,0)))</f>
        <v>10125.48</v>
      </c>
      <c r="AA3505" s="10">
        <f>IF($N3505&lt;&gt;0,constants!$L$2,IF($O3505&lt;&gt;0,constants!$M$2,IF($P3505&lt;&gt;0,constants!$P$2,0)))</f>
        <v>10125.48</v>
      </c>
      <c r="AB3505" s="11">
        <f>constants!$O$2</f>
        <v>4861.32</v>
      </c>
      <c r="AC3505" s="11">
        <f>VLOOKUP(BWscncns[[#This Row],[scanner]],[0]!ScnrAvgBW,2,FALSE)/1000</f>
        <v>509.99709399477808</v>
      </c>
      <c r="AD3505" s="8">
        <f>(1+$F3505)*Z3505</f>
        <v>1736.9125326511062</v>
      </c>
      <c r="AE3505" s="8">
        <f>(1+$F3505)*AA3505</f>
        <v>1736.9125326511062</v>
      </c>
      <c r="AF3505" s="8">
        <f>(1+$F3505)*AB3505</f>
        <v>833.90492433222676</v>
      </c>
      <c r="AG3505" s="8">
        <f>(1+$F3505)*AC3505</f>
        <v>87.484281651356213</v>
      </c>
      <c r="AH3505" s="8">
        <f>(1+$F3505)*$T3505/1000</f>
        <v>351.31143085260805</v>
      </c>
      <c r="AI3505" s="8">
        <f>(1+BWscncns[[#This Row],[pid_error]]*K_p)*BWscncns[[#This Row],[dbw]]/1000</f>
        <v>1199.6557154263041</v>
      </c>
      <c r="AJ3505" s="13">
        <f>BWscncns[[#This Row],[Torflow prgrssv alt vote]]/VLOOKUP(BWscncns[[#This Row],[class]],AltBWtotl,2,FALSE)*100</f>
        <v>1.02819422538428E-2</v>
      </c>
      <c r="AK3505">
        <f>IF(D3505=E3505,1,0)</f>
        <v>1</v>
      </c>
    </row>
    <row r="3506" spans="1:37">
      <c r="A3506" s="1" t="s">
        <v>3609</v>
      </c>
      <c r="B3506" s="1" t="s">
        <v>3610</v>
      </c>
      <c r="C3506">
        <v>1370</v>
      </c>
      <c r="D3506">
        <v>1524949073</v>
      </c>
      <c r="E3506">
        <v>1524949073</v>
      </c>
      <c r="F3506" s="2">
        <v>0.34205448839399999</v>
      </c>
      <c r="G3506" s="2">
        <v>0.34205448839399999</v>
      </c>
      <c r="H3506">
        <v>1374263</v>
      </c>
      <c r="I3506" s="2">
        <v>0.53046686110899999</v>
      </c>
      <c r="J3506" s="2">
        <v>0</v>
      </c>
      <c r="K3506">
        <v>5</v>
      </c>
      <c r="L3506" s="1" t="s">
        <v>11729</v>
      </c>
      <c r="M3506" s="1" t="s">
        <v>3610</v>
      </c>
      <c r="N3506">
        <v>0</v>
      </c>
      <c r="O3506">
        <v>0</v>
      </c>
      <c r="P3506">
        <v>1</v>
      </c>
      <c r="Q3506">
        <v>0</v>
      </c>
      <c r="R3506" s="19">
        <f>BWscncns[[#This Row],[C fx]]*4+BWscncns[[#This Row],[C fg]]*2+BWscncns[[#This Row],[C fm]]</f>
        <v>1</v>
      </c>
      <c r="S3506">
        <v>1170</v>
      </c>
      <c r="T3506">
        <v>1024000</v>
      </c>
      <c r="U3506" s="13">
        <v>1.1425780000000001</v>
      </c>
      <c r="V3506" s="13">
        <v>0.87521400000000005</v>
      </c>
      <c r="W3506">
        <v>2500</v>
      </c>
      <c r="X3506">
        <v>50</v>
      </c>
      <c r="Z3506" s="10">
        <f>IF($N3506&lt;&gt;0,constants!$L$2,IF($O3506&lt;&gt;0,constants!$M$2,IF($P3506&lt;&gt;0,constants!$N$2,0)))</f>
        <v>1117.99</v>
      </c>
      <c r="AA3506" s="10">
        <f>IF($N3506&lt;&gt;0,constants!$L$2,IF($O3506&lt;&gt;0,constants!$M$2,IF($P3506&lt;&gt;0,constants!$P$2,0)))</f>
        <v>4051.45</v>
      </c>
      <c r="AB3506" s="11">
        <f>constants!$O$2</f>
        <v>4861.32</v>
      </c>
      <c r="AC3506" s="11">
        <f>VLOOKUP(BWscncns[[#This Row],[scanner]],[0]!ScnrAvgBW,2,FALSE)/1000</f>
        <v>3794.4265750962772</v>
      </c>
      <c r="AD3506" s="8">
        <f>(1+$F3506)*Z3506</f>
        <v>1500.4034974796079</v>
      </c>
      <c r="AE3506" s="8">
        <f>(1+$F3506)*AA3506</f>
        <v>5437.2666570038709</v>
      </c>
      <c r="AF3506" s="8">
        <f>(1+$F3506)*AB3506</f>
        <v>6524.1563255195197</v>
      </c>
      <c r="AG3506" s="8">
        <f>(1+$F3506)*AC3506</f>
        <v>5092.3272159894323</v>
      </c>
      <c r="AH3506" s="8">
        <f>(1+$F3506)*$T3506/1000</f>
        <v>1374.263796115456</v>
      </c>
      <c r="AI3506" s="8">
        <f>(1+BWscncns[[#This Row],[pid_error]]*K_p)*BWscncns[[#This Row],[dbw]]/1000</f>
        <v>1199.131898057728</v>
      </c>
      <c r="AJ3506" s="13">
        <f>BWscncns[[#This Row],[Torflow prgrssv alt vote]]/VLOOKUP(BWscncns[[#This Row],[class]],AltBWtotl,2,FALSE)*100</f>
        <v>2.3650082206058388E-2</v>
      </c>
      <c r="AK3506">
        <f>IF(D3506=E3506,1,0)</f>
        <v>1</v>
      </c>
    </row>
    <row r="3507" spans="1:37">
      <c r="A3507" s="1" t="s">
        <v>11462</v>
      </c>
      <c r="B3507" s="1" t="s">
        <v>11463</v>
      </c>
      <c r="C3507">
        <v>1350</v>
      </c>
      <c r="D3507">
        <v>1525007036</v>
      </c>
      <c r="E3507">
        <v>1525007036</v>
      </c>
      <c r="F3507" s="2">
        <v>0.28485655817099997</v>
      </c>
      <c r="G3507" s="2">
        <v>0.28485655817099997</v>
      </c>
      <c r="H3507">
        <v>1347269</v>
      </c>
      <c r="I3507" s="2">
        <v>-8.5489810751600004E-2</v>
      </c>
      <c r="J3507" s="2">
        <v>4.5454545454499999E-2</v>
      </c>
      <c r="K3507">
        <v>3</v>
      </c>
      <c r="L3507" s="1" t="s">
        <v>11600</v>
      </c>
      <c r="M3507" s="1" t="s">
        <v>11463</v>
      </c>
      <c r="N3507">
        <v>1</v>
      </c>
      <c r="O3507">
        <v>0</v>
      </c>
      <c r="P3507">
        <v>0</v>
      </c>
      <c r="Q3507">
        <v>0</v>
      </c>
      <c r="R3507" s="19">
        <f>BWscncns[[#This Row],[C fx]]*4+BWscncns[[#This Row],[C fg]]*2+BWscncns[[#This Row],[C fm]]</f>
        <v>4</v>
      </c>
      <c r="S3507">
        <v>1440</v>
      </c>
      <c r="T3507">
        <v>1048576</v>
      </c>
      <c r="U3507" s="13">
        <v>1.373291</v>
      </c>
      <c r="V3507" s="13">
        <v>0.72817799999999999</v>
      </c>
      <c r="W3507">
        <v>1727</v>
      </c>
      <c r="X3507">
        <v>34</v>
      </c>
      <c r="Z3507" s="10">
        <f>IF($N3507&lt;&gt;0,constants!$L$2,IF($O3507&lt;&gt;0,constants!$M$2,IF($P3507&lt;&gt;0,constants!$N$2,0)))</f>
        <v>10125.48</v>
      </c>
      <c r="AA3507" s="10">
        <f>IF($N3507&lt;&gt;0,constants!$L$2,IF($O3507&lt;&gt;0,constants!$M$2,IF($P3507&lt;&gt;0,constants!$P$2,0)))</f>
        <v>10125.48</v>
      </c>
      <c r="AB3507" s="11">
        <f>constants!$O$2</f>
        <v>4861.32</v>
      </c>
      <c r="AC3507" s="11">
        <f>VLOOKUP(BWscncns[[#This Row],[scanner]],[0]!ScnrAvgBW,2,FALSE)/1000</f>
        <v>6440.9193022088357</v>
      </c>
      <c r="AD3507" s="8">
        <f>(1+$F3507)*Z3507</f>
        <v>13009.789382629297</v>
      </c>
      <c r="AE3507" s="8">
        <f>(1+$F3507)*AA3507</f>
        <v>13009.789382629297</v>
      </c>
      <c r="AF3507" s="8">
        <f>(1+$F3507)*AB3507</f>
        <v>6246.0988833678457</v>
      </c>
      <c r="AG3507" s="8">
        <f>(1+$F3507)*AC3507</f>
        <v>8275.6574060932035</v>
      </c>
      <c r="AH3507" s="8">
        <f>(1+$F3507)*$T3507/1000</f>
        <v>1347.2697503407146</v>
      </c>
      <c r="AI3507" s="8">
        <f>(1+BWscncns[[#This Row],[pid_error]]*K_p)*BWscncns[[#This Row],[dbw]]/1000</f>
        <v>1197.9228751703572</v>
      </c>
      <c r="AJ3507" s="13">
        <f>BWscncns[[#This Row],[Torflow prgrssv alt vote]]/VLOOKUP(BWscncns[[#This Row],[class]],AltBWtotl,2,FALSE)*100</f>
        <v>1.0267090523285713E-2</v>
      </c>
      <c r="AK3507">
        <f>IF(D3507=E3507,1,0)</f>
        <v>1</v>
      </c>
    </row>
    <row r="3508" spans="1:37">
      <c r="A3508" s="1" t="s">
        <v>7697</v>
      </c>
      <c r="B3508" s="1" t="s">
        <v>49</v>
      </c>
      <c r="C3508">
        <v>1370</v>
      </c>
      <c r="D3508">
        <v>1524949607</v>
      </c>
      <c r="E3508">
        <v>1524949607</v>
      </c>
      <c r="F3508" s="2">
        <v>0.33937738492199998</v>
      </c>
      <c r="G3508" s="2">
        <v>0.33937738492199998</v>
      </c>
      <c r="H3508">
        <v>1371522</v>
      </c>
      <c r="I3508" s="2">
        <v>-7.6822519580500001E-2</v>
      </c>
      <c r="J3508" s="2">
        <v>0</v>
      </c>
      <c r="K3508">
        <v>3</v>
      </c>
      <c r="L3508" s="1" t="s">
        <v>11678</v>
      </c>
      <c r="M3508" s="1" t="s">
        <v>49</v>
      </c>
      <c r="N3508">
        <v>0</v>
      </c>
      <c r="O3508">
        <v>0</v>
      </c>
      <c r="P3508">
        <v>1</v>
      </c>
      <c r="Q3508">
        <v>0</v>
      </c>
      <c r="R3508" s="19">
        <f>BWscncns[[#This Row],[C fx]]*4+BWscncns[[#This Row],[C fg]]*2+BWscncns[[#This Row],[C fm]]</f>
        <v>1</v>
      </c>
      <c r="S3508">
        <v>1170</v>
      </c>
      <c r="T3508">
        <v>1024000</v>
      </c>
      <c r="U3508" s="13">
        <v>1.1425780000000001</v>
      </c>
      <c r="V3508" s="13">
        <v>0.87521400000000005</v>
      </c>
      <c r="W3508">
        <v>2505</v>
      </c>
      <c r="X3508">
        <v>50</v>
      </c>
      <c r="Z3508" s="10">
        <f>IF($N3508&lt;&gt;0,constants!$L$2,IF($O3508&lt;&gt;0,constants!$M$2,IF($P3508&lt;&gt;0,constants!$N$2,0)))</f>
        <v>1117.99</v>
      </c>
      <c r="AA3508" s="10">
        <f>IF($N3508&lt;&gt;0,constants!$L$2,IF($O3508&lt;&gt;0,constants!$M$2,IF($P3508&lt;&gt;0,constants!$P$2,0)))</f>
        <v>4051.45</v>
      </c>
      <c r="AB3508" s="11">
        <f>constants!$O$2</f>
        <v>4861.32</v>
      </c>
      <c r="AC3508" s="11">
        <f>VLOOKUP(BWscncns[[#This Row],[scanner]],[0]!ScnrAvgBW,2,FALSE)/1000</f>
        <v>6440.9193022088357</v>
      </c>
      <c r="AD3508" s="8">
        <f>(1+$F3508)*Z3508</f>
        <v>1497.4105225689466</v>
      </c>
      <c r="AE3508" s="8">
        <f>(1+$F3508)*AA3508</f>
        <v>5426.4205061422363</v>
      </c>
      <c r="AF3508" s="8">
        <f>(1+$F3508)*AB3508</f>
        <v>6511.1420688690159</v>
      </c>
      <c r="AG3508" s="8">
        <f>(1+$F3508)*AC3508</f>
        <v>8626.8216514861033</v>
      </c>
      <c r="AH3508" s="8">
        <f>(1+$F3508)*$T3508/1000</f>
        <v>1371.5224421601279</v>
      </c>
      <c r="AI3508" s="8">
        <f>(1+BWscncns[[#This Row],[pid_error]]*K_p)*BWscncns[[#This Row],[dbw]]/1000</f>
        <v>1197.7612210800639</v>
      </c>
      <c r="AJ3508" s="13">
        <f>BWscncns[[#This Row],[Torflow prgrssv alt vote]]/VLOOKUP(BWscncns[[#This Row],[class]],AltBWtotl,2,FALSE)*100</f>
        <v>2.3623048796929492E-2</v>
      </c>
      <c r="AK3508">
        <f>IF(D3508=E3508,1,0)</f>
        <v>1</v>
      </c>
    </row>
    <row r="3509" spans="1:37">
      <c r="A3509" s="1" t="s">
        <v>5084</v>
      </c>
      <c r="B3509" s="1" t="s">
        <v>5085</v>
      </c>
      <c r="C3509">
        <v>1340</v>
      </c>
      <c r="D3509">
        <v>1524997615</v>
      </c>
      <c r="E3509">
        <v>1524997615</v>
      </c>
      <c r="F3509" s="2">
        <v>0.28213073608700001</v>
      </c>
      <c r="G3509" s="2">
        <v>0.28213073608700001</v>
      </c>
      <c r="H3509">
        <v>1344411</v>
      </c>
      <c r="I3509" s="2">
        <v>-0.20006945972199999</v>
      </c>
      <c r="J3509" s="2">
        <v>0</v>
      </c>
      <c r="K3509">
        <v>3</v>
      </c>
      <c r="L3509" s="1" t="s">
        <v>11639</v>
      </c>
      <c r="M3509" s="1" t="s">
        <v>5085</v>
      </c>
      <c r="N3509">
        <v>0</v>
      </c>
      <c r="O3509">
        <v>0</v>
      </c>
      <c r="P3509">
        <v>1</v>
      </c>
      <c r="Q3509">
        <v>0</v>
      </c>
      <c r="R3509" s="19">
        <f>BWscncns[[#This Row],[C fx]]*4+BWscncns[[#This Row],[C fg]]*2+BWscncns[[#This Row],[C fm]]</f>
        <v>1</v>
      </c>
      <c r="S3509">
        <v>1340</v>
      </c>
      <c r="T3509">
        <v>1048576</v>
      </c>
      <c r="U3509" s="13">
        <v>1.2779240000000001</v>
      </c>
      <c r="V3509" s="13">
        <v>0.78251899999999996</v>
      </c>
      <c r="W3509">
        <v>2064</v>
      </c>
      <c r="X3509">
        <v>41</v>
      </c>
      <c r="Z3509" s="10">
        <f>IF($N3509&lt;&gt;0,constants!$L$2,IF($O3509&lt;&gt;0,constants!$M$2,IF($P3509&lt;&gt;0,constants!$N$2,0)))</f>
        <v>1117.99</v>
      </c>
      <c r="AA3509" s="10">
        <f>IF($N3509&lt;&gt;0,constants!$L$2,IF($O3509&lt;&gt;0,constants!$M$2,IF($P3509&lt;&gt;0,constants!$P$2,0)))</f>
        <v>4051.45</v>
      </c>
      <c r="AB3509" s="11">
        <f>constants!$O$2</f>
        <v>4861.32</v>
      </c>
      <c r="AC3509" s="11">
        <f>VLOOKUP(BWscncns[[#This Row],[scanner]],[0]!ScnrAvgBW,2,FALSE)/1000</f>
        <v>6440.9193022088357</v>
      </c>
      <c r="AD3509" s="8">
        <f>(1+$F3509)*Z3509</f>
        <v>1433.4093416379051</v>
      </c>
      <c r="AE3509" s="8">
        <f>(1+$F3509)*AA3509</f>
        <v>5194.4885707196763</v>
      </c>
      <c r="AF3509" s="8">
        <f>(1+$F3509)*AB3509</f>
        <v>6232.8477899544541</v>
      </c>
      <c r="AG3509" s="8">
        <f>(1+$F3509)*AC3509</f>
        <v>8258.1006060179807</v>
      </c>
      <c r="AH3509" s="8">
        <f>(1+$F3509)*$T3509/1000</f>
        <v>1344.4115187231621</v>
      </c>
      <c r="AI3509" s="8">
        <f>(1+BWscncns[[#This Row],[pid_error]]*K_p)*BWscncns[[#This Row],[dbw]]/1000</f>
        <v>1196.4937593615809</v>
      </c>
      <c r="AJ3509" s="13">
        <f>BWscncns[[#This Row],[Torflow prgrssv alt vote]]/VLOOKUP(BWscncns[[#This Row],[class]],AltBWtotl,2,FALSE)*100</f>
        <v>2.3598051068252846E-2</v>
      </c>
      <c r="AK3509">
        <f>IF(D3509=E3509,1,0)</f>
        <v>1</v>
      </c>
    </row>
    <row r="3510" spans="1:37">
      <c r="A3510" s="1" t="s">
        <v>1570</v>
      </c>
      <c r="B3510" s="1" t="s">
        <v>49</v>
      </c>
      <c r="C3510">
        <v>1370</v>
      </c>
      <c r="D3510">
        <v>1525007282</v>
      </c>
      <c r="E3510">
        <v>1525007282</v>
      </c>
      <c r="F3510" s="2">
        <v>0.33653488640700002</v>
      </c>
      <c r="G3510" s="2">
        <v>0.33653488640700002</v>
      </c>
      <c r="H3510">
        <v>1368611</v>
      </c>
      <c r="I3510" s="2">
        <v>2.0813247254800001E-2</v>
      </c>
      <c r="J3510" s="2">
        <v>0</v>
      </c>
      <c r="K3510">
        <v>3</v>
      </c>
      <c r="L3510" s="1" t="s">
        <v>11605</v>
      </c>
      <c r="M3510" s="1" t="s">
        <v>49</v>
      </c>
      <c r="N3510">
        <v>0</v>
      </c>
      <c r="O3510">
        <v>0</v>
      </c>
      <c r="P3510">
        <v>1</v>
      </c>
      <c r="Q3510">
        <v>0</v>
      </c>
      <c r="R3510" s="19">
        <f>BWscncns[[#This Row],[C fx]]*4+BWscncns[[#This Row],[C fg]]*2+BWscncns[[#This Row],[C fm]]</f>
        <v>1</v>
      </c>
      <c r="S3510">
        <v>1350</v>
      </c>
      <c r="T3510">
        <v>1024000</v>
      </c>
      <c r="U3510" s="13">
        <v>1.3183590000000001</v>
      </c>
      <c r="V3510" s="13">
        <v>0.75851900000000005</v>
      </c>
      <c r="W3510">
        <v>1895</v>
      </c>
      <c r="X3510">
        <v>37</v>
      </c>
      <c r="Z3510" s="10">
        <f>IF($N3510&lt;&gt;0,constants!$L$2,IF($O3510&lt;&gt;0,constants!$M$2,IF($P3510&lt;&gt;0,constants!$N$2,0)))</f>
        <v>1117.99</v>
      </c>
      <c r="AA3510" s="10">
        <f>IF($N3510&lt;&gt;0,constants!$L$2,IF($O3510&lt;&gt;0,constants!$M$2,IF($P3510&lt;&gt;0,constants!$P$2,0)))</f>
        <v>4051.45</v>
      </c>
      <c r="AB3510" s="11">
        <f>constants!$O$2</f>
        <v>4861.32</v>
      </c>
      <c r="AC3510" s="11">
        <f>VLOOKUP(BWscncns[[#This Row],[scanner]],[0]!ScnrAvgBW,2,FALSE)/1000</f>
        <v>6440.9193022088357</v>
      </c>
      <c r="AD3510" s="8">
        <f>(1+$F3510)*Z3510</f>
        <v>1494.2326376541621</v>
      </c>
      <c r="AE3510" s="8">
        <f>(1+$F3510)*AA3510</f>
        <v>5414.9042655336407</v>
      </c>
      <c r="AF3510" s="8">
        <f>(1+$F3510)*AB3510</f>
        <v>6497.3237739880778</v>
      </c>
      <c r="AG3510" s="8">
        <f>(1+$F3510)*AC3510</f>
        <v>8608.5133479343403</v>
      </c>
      <c r="AH3510" s="8">
        <f>(1+$F3510)*$T3510/1000</f>
        <v>1368.6117236807681</v>
      </c>
      <c r="AI3510" s="8">
        <f>(1+BWscncns[[#This Row],[pid_error]]*K_p)*BWscncns[[#This Row],[dbw]]/1000</f>
        <v>1196.3058618403841</v>
      </c>
      <c r="AJ3510" s="13">
        <f>BWscncns[[#This Row],[Torflow prgrssv alt vote]]/VLOOKUP(BWscncns[[#This Row],[class]],AltBWtotl,2,FALSE)*100</f>
        <v>2.3594345227527722E-2</v>
      </c>
      <c r="AK3510">
        <f>IF(D3510=E3510,1,0)</f>
        <v>1</v>
      </c>
    </row>
    <row r="3511" spans="1:37">
      <c r="A3511" s="1" t="s">
        <v>2459</v>
      </c>
      <c r="B3511" s="1" t="s">
        <v>2460</v>
      </c>
      <c r="C3511">
        <v>1370</v>
      </c>
      <c r="D3511">
        <v>1524989327</v>
      </c>
      <c r="E3511">
        <v>1524989327</v>
      </c>
      <c r="F3511" s="2">
        <v>0.33609823340599998</v>
      </c>
      <c r="G3511" s="2">
        <v>0.33609823340599998</v>
      </c>
      <c r="H3511">
        <v>1368164</v>
      </c>
      <c r="I3511" s="2">
        <v>8.2418539533400004E-2</v>
      </c>
      <c r="J3511" s="2">
        <v>0</v>
      </c>
      <c r="K3511">
        <v>4</v>
      </c>
      <c r="L3511" s="1" t="s">
        <v>11896</v>
      </c>
      <c r="M3511" s="1" t="s">
        <v>2460</v>
      </c>
      <c r="N3511">
        <v>0</v>
      </c>
      <c r="O3511">
        <v>0</v>
      </c>
      <c r="P3511">
        <v>1</v>
      </c>
      <c r="Q3511">
        <v>0</v>
      </c>
      <c r="R3511" s="19">
        <f>BWscncns[[#This Row],[C fx]]*4+BWscncns[[#This Row],[C fg]]*2+BWscncns[[#This Row],[C fm]]</f>
        <v>1</v>
      </c>
      <c r="S3511">
        <v>1520</v>
      </c>
      <c r="T3511">
        <v>1024000</v>
      </c>
      <c r="U3511" s="13">
        <v>1.484375</v>
      </c>
      <c r="V3511" s="13">
        <v>0.67368399999999995</v>
      </c>
      <c r="W3511">
        <v>1427</v>
      </c>
      <c r="X3511">
        <v>28</v>
      </c>
      <c r="Z3511" s="10">
        <f>IF($N3511&lt;&gt;0,constants!$L$2,IF($O3511&lt;&gt;0,constants!$M$2,IF($P3511&lt;&gt;0,constants!$N$2,0)))</f>
        <v>1117.99</v>
      </c>
      <c r="AA3511" s="10">
        <f>IF($N3511&lt;&gt;0,constants!$L$2,IF($O3511&lt;&gt;0,constants!$M$2,IF($P3511&lt;&gt;0,constants!$P$2,0)))</f>
        <v>4051.45</v>
      </c>
      <c r="AB3511" s="11">
        <f>constants!$O$2</f>
        <v>4861.32</v>
      </c>
      <c r="AC3511" s="11">
        <f>VLOOKUP(BWscncns[[#This Row],[scanner]],[0]!ScnrAvgBW,2,FALSE)/1000</f>
        <v>4819.491751072962</v>
      </c>
      <c r="AD3511" s="8">
        <f>(1+$F3511)*Z3511</f>
        <v>1493.7444639655741</v>
      </c>
      <c r="AE3511" s="8">
        <f>(1+$F3511)*AA3511</f>
        <v>5413.1351877327388</v>
      </c>
      <c r="AF3511" s="8">
        <f>(1+$F3511)*AB3511</f>
        <v>6495.2010640212557</v>
      </c>
      <c r="AG3511" s="8">
        <f>(1+$F3511)*AC3511</f>
        <v>6439.3144145233746</v>
      </c>
      <c r="AH3511" s="8">
        <f>(1+$F3511)*$T3511/1000</f>
        <v>1368.1645910077441</v>
      </c>
      <c r="AI3511" s="8">
        <f>(1+BWscncns[[#This Row],[pid_error]]*K_p)*BWscncns[[#This Row],[dbw]]/1000</f>
        <v>1196.082295503872</v>
      </c>
      <c r="AJ3511" s="13">
        <f>BWscncns[[#This Row],[Torflow prgrssv alt vote]]/VLOOKUP(BWscncns[[#This Row],[class]],AltBWtotl,2,FALSE)*100</f>
        <v>2.358993590254389E-2</v>
      </c>
      <c r="AK3511">
        <f>IF(D3511=E3511,1,0)</f>
        <v>1</v>
      </c>
    </row>
    <row r="3512" spans="1:37">
      <c r="A3512" s="1" t="s">
        <v>2982</v>
      </c>
      <c r="B3512" s="1" t="s">
        <v>2983</v>
      </c>
      <c r="C3512">
        <v>1370</v>
      </c>
      <c r="D3512">
        <v>1525004637</v>
      </c>
      <c r="E3512">
        <v>1525004637</v>
      </c>
      <c r="F3512" s="2">
        <v>0.336080639229</v>
      </c>
      <c r="G3512" s="2">
        <v>0.336080639229</v>
      </c>
      <c r="H3512">
        <v>1368146</v>
      </c>
      <c r="I3512" s="2">
        <v>-0.25059263506399998</v>
      </c>
      <c r="J3512" s="2">
        <v>0</v>
      </c>
      <c r="K3512">
        <v>3</v>
      </c>
      <c r="L3512" s="1" t="s">
        <v>11589</v>
      </c>
      <c r="M3512" s="1" t="s">
        <v>2983</v>
      </c>
      <c r="N3512">
        <v>0</v>
      </c>
      <c r="O3512">
        <v>0</v>
      </c>
      <c r="P3512">
        <v>1</v>
      </c>
      <c r="Q3512">
        <v>0</v>
      </c>
      <c r="R3512" s="19">
        <f>BWscncns[[#This Row],[C fx]]*4+BWscncns[[#This Row],[C fg]]*2+BWscncns[[#This Row],[C fm]]</f>
        <v>1</v>
      </c>
      <c r="S3512">
        <v>1420</v>
      </c>
      <c r="T3512">
        <v>1024000</v>
      </c>
      <c r="U3512" s="13">
        <v>1.386719</v>
      </c>
      <c r="V3512" s="13">
        <v>0.72112699999999996</v>
      </c>
      <c r="W3512">
        <v>1691</v>
      </c>
      <c r="X3512">
        <v>33</v>
      </c>
      <c r="Z3512" s="10">
        <f>IF($N3512&lt;&gt;0,constants!$L$2,IF($O3512&lt;&gt;0,constants!$M$2,IF($P3512&lt;&gt;0,constants!$N$2,0)))</f>
        <v>1117.99</v>
      </c>
      <c r="AA3512" s="10">
        <f>IF($N3512&lt;&gt;0,constants!$L$2,IF($O3512&lt;&gt;0,constants!$M$2,IF($P3512&lt;&gt;0,constants!$P$2,0)))</f>
        <v>4051.45</v>
      </c>
      <c r="AB3512" s="11">
        <f>constants!$O$2</f>
        <v>4861.32</v>
      </c>
      <c r="AC3512" s="11">
        <f>VLOOKUP(BWscncns[[#This Row],[scanner]],[0]!ScnrAvgBW,2,FALSE)/1000</f>
        <v>6440.9193022088357</v>
      </c>
      <c r="AD3512" s="8">
        <f>(1+$F3512)*Z3512</f>
        <v>1493.7247938516296</v>
      </c>
      <c r="AE3512" s="8">
        <f>(1+$F3512)*AA3512</f>
        <v>5413.0639058043316</v>
      </c>
      <c r="AF3512" s="8">
        <f>(1+$F3512)*AB3512</f>
        <v>6495.1155330967213</v>
      </c>
      <c r="AG3512" s="8">
        <f>(1+$F3512)*AC3512</f>
        <v>8605.5875785175849</v>
      </c>
      <c r="AH3512" s="8">
        <f>(1+$F3512)*$T3512/1000</f>
        <v>1368.1465745704959</v>
      </c>
      <c r="AI3512" s="8">
        <f>(1+BWscncns[[#This Row],[pid_error]]*K_p)*BWscncns[[#This Row],[dbw]]/1000</f>
        <v>1196.0732872852479</v>
      </c>
      <c r="AJ3512" s="13">
        <f>BWscncns[[#This Row],[Torflow prgrssv alt vote]]/VLOOKUP(BWscncns[[#This Row],[class]],AltBWtotl,2,FALSE)*100</f>
        <v>2.3589758236424476E-2</v>
      </c>
      <c r="AK3512">
        <f>IF(D3512=E3512,1,0)</f>
        <v>1</v>
      </c>
    </row>
    <row r="3513" spans="1:37">
      <c r="A3513" s="1" t="s">
        <v>4777</v>
      </c>
      <c r="B3513" s="1" t="s">
        <v>4778</v>
      </c>
      <c r="C3513">
        <v>1330</v>
      </c>
      <c r="D3513">
        <v>1525004637</v>
      </c>
      <c r="E3513">
        <v>1525004637</v>
      </c>
      <c r="F3513" s="2">
        <v>0.271525007747</v>
      </c>
      <c r="G3513" s="2">
        <v>0.271525007747</v>
      </c>
      <c r="H3513">
        <v>1333290</v>
      </c>
      <c r="I3513" s="2">
        <v>-0.22397902469200001</v>
      </c>
      <c r="J3513" s="2">
        <v>0</v>
      </c>
      <c r="K3513">
        <v>3</v>
      </c>
      <c r="L3513" s="1" t="s">
        <v>11589</v>
      </c>
      <c r="M3513" s="1" t="s">
        <v>4778</v>
      </c>
      <c r="N3513">
        <v>0</v>
      </c>
      <c r="O3513">
        <v>0</v>
      </c>
      <c r="P3513">
        <v>1</v>
      </c>
      <c r="Q3513">
        <v>0</v>
      </c>
      <c r="R3513" s="19">
        <f>BWscncns[[#This Row],[C fx]]*4+BWscncns[[#This Row],[C fg]]*2+BWscncns[[#This Row],[C fm]]</f>
        <v>1</v>
      </c>
      <c r="S3513">
        <v>1230</v>
      </c>
      <c r="T3513">
        <v>1048576</v>
      </c>
      <c r="U3513" s="13">
        <v>1.173019</v>
      </c>
      <c r="V3513" s="13">
        <v>0.85250099999999995</v>
      </c>
      <c r="W3513">
        <v>2400</v>
      </c>
      <c r="X3513">
        <v>48</v>
      </c>
      <c r="Z3513" s="10">
        <f>IF($N3513&lt;&gt;0,constants!$L$2,IF($O3513&lt;&gt;0,constants!$M$2,IF($P3513&lt;&gt;0,constants!$N$2,0)))</f>
        <v>1117.99</v>
      </c>
      <c r="AA3513" s="10">
        <f>IF($N3513&lt;&gt;0,constants!$L$2,IF($O3513&lt;&gt;0,constants!$M$2,IF($P3513&lt;&gt;0,constants!$P$2,0)))</f>
        <v>4051.45</v>
      </c>
      <c r="AB3513" s="11">
        <f>constants!$O$2</f>
        <v>4861.32</v>
      </c>
      <c r="AC3513" s="11">
        <f>VLOOKUP(BWscncns[[#This Row],[scanner]],[0]!ScnrAvgBW,2,FALSE)/1000</f>
        <v>6440.9193022088357</v>
      </c>
      <c r="AD3513" s="8">
        <f>(1+$F3513)*Z3513</f>
        <v>1421.5522434110685</v>
      </c>
      <c r="AE3513" s="8">
        <f>(1+$F3513)*AA3513</f>
        <v>5151.5199926365831</v>
      </c>
      <c r="AF3513" s="8">
        <f>(1+$F3513)*AB3513</f>
        <v>6181.2899506606454</v>
      </c>
      <c r="AG3513" s="8">
        <f>(1+$F3513)*AC3513</f>
        <v>8189.7899656388909</v>
      </c>
      <c r="AH3513" s="8">
        <f>(1+$F3513)*$T3513/1000</f>
        <v>1333.2906065233183</v>
      </c>
      <c r="AI3513" s="8">
        <f>(1+BWscncns[[#This Row],[pid_error]]*K_p)*BWscncns[[#This Row],[dbw]]/1000</f>
        <v>1190.9333032616591</v>
      </c>
      <c r="AJ3513" s="13">
        <f>BWscncns[[#This Row],[Torflow prgrssv alt vote]]/VLOOKUP(BWscncns[[#This Row],[class]],AltBWtotl,2,FALSE)*100</f>
        <v>2.3488384029890067E-2</v>
      </c>
      <c r="AK3513">
        <f>IF(D3513=E3513,1,0)</f>
        <v>1</v>
      </c>
    </row>
    <row r="3514" spans="1:37">
      <c r="A3514" s="1" t="s">
        <v>10162</v>
      </c>
      <c r="B3514" s="1" t="s">
        <v>10163</v>
      </c>
      <c r="C3514">
        <v>967</v>
      </c>
      <c r="D3514">
        <v>1524993264</v>
      </c>
      <c r="E3514">
        <v>1524993264</v>
      </c>
      <c r="F3514" s="2">
        <v>-0.31603512736599998</v>
      </c>
      <c r="G3514" s="2">
        <v>-0.31603512736599998</v>
      </c>
      <c r="H3514">
        <v>967129</v>
      </c>
      <c r="I3514" s="2">
        <v>-6.8121297994099994E-2</v>
      </c>
      <c r="J3514" s="2">
        <v>0</v>
      </c>
      <c r="K3514">
        <v>5</v>
      </c>
      <c r="L3514" s="1" t="s">
        <v>11828</v>
      </c>
      <c r="M3514" s="1" t="s">
        <v>10163</v>
      </c>
      <c r="N3514">
        <v>0</v>
      </c>
      <c r="O3514">
        <v>0</v>
      </c>
      <c r="P3514">
        <v>1</v>
      </c>
      <c r="Q3514">
        <v>0</v>
      </c>
      <c r="R3514" s="19">
        <f>BWscncns[[#This Row],[C fx]]*4+BWscncns[[#This Row],[C fg]]*2+BWscncns[[#This Row],[C fm]]</f>
        <v>1</v>
      </c>
      <c r="S3514">
        <v>1010</v>
      </c>
      <c r="T3514">
        <v>1414004</v>
      </c>
      <c r="U3514" s="13">
        <v>0.71428400000000003</v>
      </c>
      <c r="V3514" s="13">
        <v>1.400004</v>
      </c>
      <c r="W3514">
        <v>4242</v>
      </c>
      <c r="X3514">
        <v>84</v>
      </c>
      <c r="Z3514" s="10">
        <f>IF($N3514&lt;&gt;0,constants!$L$2,IF($O3514&lt;&gt;0,constants!$M$2,IF($P3514&lt;&gt;0,constants!$N$2,0)))</f>
        <v>1117.99</v>
      </c>
      <c r="AA3514" s="10">
        <f>IF($N3514&lt;&gt;0,constants!$L$2,IF($O3514&lt;&gt;0,constants!$M$2,IF($P3514&lt;&gt;0,constants!$P$2,0)))</f>
        <v>4051.45</v>
      </c>
      <c r="AB3514" s="11">
        <f>constants!$O$2</f>
        <v>4861.32</v>
      </c>
      <c r="AC3514" s="11">
        <f>VLOOKUP(BWscncns[[#This Row],[scanner]],[0]!ScnrAvgBW,2,FALSE)/1000</f>
        <v>3794.4265750962772</v>
      </c>
      <c r="AD3514" s="8">
        <f>(1+$F3514)*Z3514</f>
        <v>764.66588795608561</v>
      </c>
      <c r="AE3514" s="8">
        <f>(1+$F3514)*AA3514</f>
        <v>2771.0494832330191</v>
      </c>
      <c r="AF3514" s="8">
        <f>(1+$F3514)*AB3514</f>
        <v>3324.9721146331167</v>
      </c>
      <c r="AG3514" s="8">
        <f>(1+$F3514)*AC3514</f>
        <v>2595.25448915479</v>
      </c>
      <c r="AH3514" s="8">
        <f>(1+$F3514)*$T3514/1000</f>
        <v>967.12906576396654</v>
      </c>
      <c r="AI3514" s="8">
        <f>(1+BWscncns[[#This Row],[pid_error]]*K_p)*BWscncns[[#This Row],[dbw]]/1000</f>
        <v>1190.5665328819832</v>
      </c>
      <c r="AJ3514" s="13">
        <f>BWscncns[[#This Row],[Torflow prgrssv alt vote]]/VLOOKUP(BWscncns[[#This Row],[class]],AltBWtotl,2,FALSE)*100</f>
        <v>2.3481150338880652E-2</v>
      </c>
      <c r="AK3514">
        <f>IF(D3514=E3514,1,0)</f>
        <v>1</v>
      </c>
    </row>
    <row r="3515" spans="1:37">
      <c r="A3515" s="1" t="s">
        <v>7304</v>
      </c>
      <c r="B3515" s="1" t="s">
        <v>7305</v>
      </c>
      <c r="C3515">
        <v>1100</v>
      </c>
      <c r="D3515">
        <v>1524988933</v>
      </c>
      <c r="E3515">
        <v>1524988933</v>
      </c>
      <c r="F3515" s="2">
        <v>-0.139756855879</v>
      </c>
      <c r="G3515" s="2">
        <v>-0.139756855879</v>
      </c>
      <c r="H3515">
        <v>1101111</v>
      </c>
      <c r="I3515" s="2">
        <v>0.26721194566299999</v>
      </c>
      <c r="J3515" s="2">
        <v>0</v>
      </c>
      <c r="K3515">
        <v>5</v>
      </c>
      <c r="L3515" s="1" t="s">
        <v>11628</v>
      </c>
      <c r="M3515" s="1" t="s">
        <v>7305</v>
      </c>
      <c r="N3515">
        <v>0</v>
      </c>
      <c r="O3515">
        <v>0</v>
      </c>
      <c r="P3515">
        <v>1</v>
      </c>
      <c r="Q3515">
        <v>0</v>
      </c>
      <c r="R3515" s="19">
        <f>BWscncns[[#This Row],[C fx]]*4+BWscncns[[#This Row],[C fg]]*2+BWscncns[[#This Row],[C fm]]</f>
        <v>1</v>
      </c>
      <c r="S3515">
        <v>1010</v>
      </c>
      <c r="T3515">
        <v>1280000</v>
      </c>
      <c r="U3515" s="13">
        <v>0.78906200000000004</v>
      </c>
      <c r="V3515" s="13">
        <v>1.2673270000000001</v>
      </c>
      <c r="W3515">
        <v>4036</v>
      </c>
      <c r="X3515">
        <v>80</v>
      </c>
      <c r="Z3515" s="10">
        <f>IF($N3515&lt;&gt;0,constants!$L$2,IF($O3515&lt;&gt;0,constants!$M$2,IF($P3515&lt;&gt;0,constants!$N$2,0)))</f>
        <v>1117.99</v>
      </c>
      <c r="AA3515" s="10">
        <f>IF($N3515&lt;&gt;0,constants!$L$2,IF($O3515&lt;&gt;0,constants!$M$2,IF($P3515&lt;&gt;0,constants!$P$2,0)))</f>
        <v>4051.45</v>
      </c>
      <c r="AB3515" s="11">
        <f>constants!$O$2</f>
        <v>4861.32</v>
      </c>
      <c r="AC3515" s="11">
        <f>VLOOKUP(BWscncns[[#This Row],[scanner]],[0]!ScnrAvgBW,2,FALSE)/1000</f>
        <v>3794.4265750962772</v>
      </c>
      <c r="AD3515" s="8">
        <f>(1+$F3515)*Z3515</f>
        <v>961.74323269583681</v>
      </c>
      <c r="AE3515" s="8">
        <f>(1+$F3515)*AA3515</f>
        <v>3485.2320862490251</v>
      </c>
      <c r="AF3515" s="8">
        <f>(1+$F3515)*AB3515</f>
        <v>4181.9172013782991</v>
      </c>
      <c r="AG3515" s="8">
        <f>(1+$F3515)*AC3515</f>
        <v>3264.1294470970993</v>
      </c>
      <c r="AH3515" s="8">
        <f>(1+$F3515)*$T3515/1000</f>
        <v>1101.1112244748799</v>
      </c>
      <c r="AI3515" s="8">
        <f>(1+BWscncns[[#This Row],[pid_error]]*K_p)*BWscncns[[#This Row],[dbw]]/1000</f>
        <v>1190.5556122374398</v>
      </c>
      <c r="AJ3515" s="13">
        <f>BWscncns[[#This Row],[Torflow prgrssv alt vote]]/VLOOKUP(BWscncns[[#This Row],[class]],AltBWtotl,2,FALSE)*100</f>
        <v>2.3480934954616742E-2</v>
      </c>
      <c r="AK3515">
        <f>IF(D3515=E3515,1,0)</f>
        <v>1</v>
      </c>
    </row>
    <row r="3516" spans="1:37">
      <c r="A3516" s="1" t="s">
        <v>9230</v>
      </c>
      <c r="B3516" s="1" t="s">
        <v>9231</v>
      </c>
      <c r="C3516">
        <v>1360</v>
      </c>
      <c r="D3516">
        <v>1524973997</v>
      </c>
      <c r="E3516">
        <v>1524973997</v>
      </c>
      <c r="F3516" s="2">
        <v>0.32395948827499998</v>
      </c>
      <c r="G3516" s="2">
        <v>0.32395948827499998</v>
      </c>
      <c r="H3516">
        <v>1355734</v>
      </c>
      <c r="I3516" s="2">
        <v>0.69720048697400006</v>
      </c>
      <c r="J3516" s="2">
        <v>0</v>
      </c>
      <c r="K3516">
        <v>4</v>
      </c>
      <c r="L3516" s="1" t="s">
        <v>11864</v>
      </c>
      <c r="M3516" s="1" t="s">
        <v>9231</v>
      </c>
      <c r="N3516">
        <v>0</v>
      </c>
      <c r="O3516">
        <v>0</v>
      </c>
      <c r="P3516">
        <v>1</v>
      </c>
      <c r="Q3516">
        <v>0</v>
      </c>
      <c r="R3516" s="19">
        <f>BWscncns[[#This Row],[C fx]]*4+BWscncns[[#This Row],[C fg]]*2+BWscncns[[#This Row],[C fm]]</f>
        <v>1</v>
      </c>
      <c r="S3516">
        <v>1020</v>
      </c>
      <c r="T3516">
        <v>1024000</v>
      </c>
      <c r="U3516" s="13">
        <v>0.99609400000000003</v>
      </c>
      <c r="V3516" s="13">
        <v>1.003922</v>
      </c>
      <c r="W3516">
        <v>3353</v>
      </c>
      <c r="X3516">
        <v>67</v>
      </c>
      <c r="Z3516" s="10">
        <f>IF($N3516&lt;&gt;0,constants!$L$2,IF($O3516&lt;&gt;0,constants!$M$2,IF($P3516&lt;&gt;0,constants!$N$2,0)))</f>
        <v>1117.99</v>
      </c>
      <c r="AA3516" s="10">
        <f>IF($N3516&lt;&gt;0,constants!$L$2,IF($O3516&lt;&gt;0,constants!$M$2,IF($P3516&lt;&gt;0,constants!$P$2,0)))</f>
        <v>4051.45</v>
      </c>
      <c r="AB3516" s="11">
        <f>constants!$O$2</f>
        <v>4861.32</v>
      </c>
      <c r="AC3516" s="11">
        <f>VLOOKUP(BWscncns[[#This Row],[scanner]],[0]!ScnrAvgBW,2,FALSE)/1000</f>
        <v>4819.491751072962</v>
      </c>
      <c r="AD3516" s="8">
        <f>(1+$F3516)*Z3516</f>
        <v>1480.1734682965671</v>
      </c>
      <c r="AE3516" s="8">
        <f>(1+$F3516)*AA3516</f>
        <v>5363.9556687717477</v>
      </c>
      <c r="AF3516" s="8">
        <f>(1+$F3516)*AB3516</f>
        <v>6436.1907395410217</v>
      </c>
      <c r="AG3516" s="8">
        <f>(1+$F3516)*AC3516</f>
        <v>6380.8118324961415</v>
      </c>
      <c r="AH3516" s="8">
        <f>(1+$F3516)*$T3516/1000</f>
        <v>1355.7345159935999</v>
      </c>
      <c r="AI3516" s="8">
        <f>(1+BWscncns[[#This Row],[pid_error]]*K_p)*BWscncns[[#This Row],[dbw]]/1000</f>
        <v>1189.8672579967999</v>
      </c>
      <c r="AJ3516" s="13">
        <f>BWscncns[[#This Row],[Torflow prgrssv alt vote]]/VLOOKUP(BWscncns[[#This Row],[class]],AltBWtotl,2,FALSE)*100</f>
        <v>2.3467358771375856E-2</v>
      </c>
      <c r="AK3516">
        <f>IF(D3516=E3516,1,0)</f>
        <v>1</v>
      </c>
    </row>
    <row r="3517" spans="1:37">
      <c r="A3517" s="1" t="s">
        <v>2416</v>
      </c>
      <c r="B3517" s="1" t="s">
        <v>2417</v>
      </c>
      <c r="C3517">
        <v>1100</v>
      </c>
      <c r="D3517">
        <v>1524995247</v>
      </c>
      <c r="E3517">
        <v>1524995247</v>
      </c>
      <c r="F3517" s="2">
        <v>-0.14141475631600001</v>
      </c>
      <c r="G3517" s="2">
        <v>-0.14141475631600001</v>
      </c>
      <c r="H3517">
        <v>1098989</v>
      </c>
      <c r="I3517" s="2">
        <v>0.37789246100500001</v>
      </c>
      <c r="J3517" s="2">
        <v>0</v>
      </c>
      <c r="K3517">
        <v>6</v>
      </c>
      <c r="L3517" s="1" t="s">
        <v>11679</v>
      </c>
      <c r="M3517" s="1" t="s">
        <v>2417</v>
      </c>
      <c r="N3517">
        <v>0</v>
      </c>
      <c r="O3517">
        <v>0</v>
      </c>
      <c r="P3517">
        <v>1</v>
      </c>
      <c r="Q3517">
        <v>0</v>
      </c>
      <c r="R3517" s="19">
        <f>BWscncns[[#This Row],[C fx]]*4+BWscncns[[#This Row],[C fg]]*2+BWscncns[[#This Row],[C fm]]</f>
        <v>1</v>
      </c>
      <c r="S3517">
        <v>982</v>
      </c>
      <c r="T3517">
        <v>1280000</v>
      </c>
      <c r="U3517" s="13">
        <v>0.76718799999999998</v>
      </c>
      <c r="V3517" s="13">
        <v>1.3034619999999999</v>
      </c>
      <c r="W3517">
        <v>4091</v>
      </c>
      <c r="X3517">
        <v>81</v>
      </c>
      <c r="Z3517" s="10">
        <f>IF($N3517&lt;&gt;0,constants!$L$2,IF($O3517&lt;&gt;0,constants!$M$2,IF($P3517&lt;&gt;0,constants!$N$2,0)))</f>
        <v>1117.99</v>
      </c>
      <c r="AA3517" s="10">
        <f>IF($N3517&lt;&gt;0,constants!$L$2,IF($O3517&lt;&gt;0,constants!$M$2,IF($P3517&lt;&gt;0,constants!$P$2,0)))</f>
        <v>4051.45</v>
      </c>
      <c r="AB3517" s="11">
        <f>constants!$O$2</f>
        <v>4861.32</v>
      </c>
      <c r="AC3517" s="11">
        <f>VLOOKUP(BWscncns[[#This Row],[scanner]],[0]!ScnrAvgBW,2,FALSE)/1000</f>
        <v>2386.3111194805197</v>
      </c>
      <c r="AD3517" s="8">
        <f>(1+$F3517)*Z3517</f>
        <v>959.8897165862752</v>
      </c>
      <c r="AE3517" s="8">
        <f>(1+$F3517)*AA3517</f>
        <v>3478.5151855235417</v>
      </c>
      <c r="AF3517" s="8">
        <f>(1+$F3517)*AB3517</f>
        <v>4173.8576168259024</v>
      </c>
      <c r="AG3517" s="8">
        <f>(1+$F3517)*AC3517</f>
        <v>2048.8515140250211</v>
      </c>
      <c r="AH3517" s="8">
        <f>(1+$F3517)*$T3517/1000</f>
        <v>1098.98911191552</v>
      </c>
      <c r="AI3517" s="8">
        <f>(1+BWscncns[[#This Row],[pid_error]]*K_p)*BWscncns[[#This Row],[dbw]]/1000</f>
        <v>1189.49455595776</v>
      </c>
      <c r="AJ3517" s="13">
        <f>BWscncns[[#This Row],[Torflow prgrssv alt vote]]/VLOOKUP(BWscncns[[#This Row],[class]],AltBWtotl,2,FALSE)*100</f>
        <v>2.3460008092208755E-2</v>
      </c>
      <c r="AK3517">
        <f>IF(D3517=E3517,1,0)</f>
        <v>1</v>
      </c>
    </row>
    <row r="3518" spans="1:37">
      <c r="A3518" s="1" t="s">
        <v>2148</v>
      </c>
      <c r="B3518" s="1" t="s">
        <v>2149</v>
      </c>
      <c r="C3518">
        <v>1350</v>
      </c>
      <c r="D3518">
        <v>1524998226</v>
      </c>
      <c r="E3518">
        <v>1524998226</v>
      </c>
      <c r="F3518" s="2">
        <v>0.32032594629</v>
      </c>
      <c r="G3518" s="2">
        <v>0.32032594629</v>
      </c>
      <c r="H3518">
        <v>1352013</v>
      </c>
      <c r="I3518" s="2">
        <v>-0.43856730842399999</v>
      </c>
      <c r="J3518" s="2">
        <v>0</v>
      </c>
      <c r="K3518">
        <v>2</v>
      </c>
      <c r="L3518" s="1" t="s">
        <v>11571</v>
      </c>
      <c r="M3518" s="1" t="s">
        <v>2149</v>
      </c>
      <c r="N3518">
        <v>0</v>
      </c>
      <c r="O3518">
        <v>0</v>
      </c>
      <c r="P3518">
        <v>1</v>
      </c>
      <c r="Q3518">
        <v>0</v>
      </c>
      <c r="R3518" s="19">
        <f>BWscncns[[#This Row],[C fx]]*4+BWscncns[[#This Row],[C fg]]*2+BWscncns[[#This Row],[C fm]]</f>
        <v>1</v>
      </c>
      <c r="S3518">
        <v>1490</v>
      </c>
      <c r="T3518">
        <v>1024000</v>
      </c>
      <c r="U3518" s="13">
        <v>1.4550780000000001</v>
      </c>
      <c r="V3518" s="13">
        <v>0.68724799999999997</v>
      </c>
      <c r="W3518">
        <v>1520</v>
      </c>
      <c r="X3518">
        <v>30</v>
      </c>
      <c r="Z3518" s="10">
        <f>IF($N3518&lt;&gt;0,constants!$L$2,IF($O3518&lt;&gt;0,constants!$M$2,IF($P3518&lt;&gt;0,constants!$N$2,0)))</f>
        <v>1117.99</v>
      </c>
      <c r="AA3518" s="10">
        <f>IF($N3518&lt;&gt;0,constants!$L$2,IF($O3518&lt;&gt;0,constants!$M$2,IF($P3518&lt;&gt;0,constants!$P$2,0)))</f>
        <v>4051.45</v>
      </c>
      <c r="AB3518" s="11">
        <f>constants!$O$2</f>
        <v>4861.32</v>
      </c>
      <c r="AC3518" s="11">
        <f>VLOOKUP(BWscncns[[#This Row],[scanner]],[0]!ScnrAvgBW,2,FALSE)/1000</f>
        <v>8853.6095214723919</v>
      </c>
      <c r="AD3518" s="8">
        <f>(1+$F3518)*Z3518</f>
        <v>1476.1112046927572</v>
      </c>
      <c r="AE3518" s="8">
        <f>(1+$F3518)*AA3518</f>
        <v>5349.2345550966211</v>
      </c>
      <c r="AF3518" s="8">
        <f>(1+$F3518)*AB3518</f>
        <v>6418.526929218503</v>
      </c>
      <c r="AG3518" s="8">
        <f>(1+$F3518)*AC3518</f>
        <v>11689.65036952019</v>
      </c>
      <c r="AH3518" s="8">
        <f>(1+$F3518)*$T3518/1000</f>
        <v>1352.0137690009601</v>
      </c>
      <c r="AI3518" s="8">
        <f>(1+BWscncns[[#This Row],[pid_error]]*K_p)*BWscncns[[#This Row],[dbw]]/1000</f>
        <v>1188.0068845004801</v>
      </c>
      <c r="AJ3518" s="13">
        <f>BWscncns[[#This Row],[Torflow prgrssv alt vote]]/VLOOKUP(BWscncns[[#This Row],[class]],AltBWtotl,2,FALSE)*100</f>
        <v>2.3430667239615923E-2</v>
      </c>
      <c r="AK3518">
        <f>IF(D3518=E3518,1,0)</f>
        <v>1</v>
      </c>
    </row>
    <row r="3519" spans="1:37">
      <c r="A3519" s="1" t="s">
        <v>4367</v>
      </c>
      <c r="B3519" s="1" t="s">
        <v>4368</v>
      </c>
      <c r="C3519">
        <v>1330</v>
      </c>
      <c r="D3519">
        <v>1524960111</v>
      </c>
      <c r="E3519">
        <v>1524960111</v>
      </c>
      <c r="F3519" s="2">
        <v>0.26382368702499998</v>
      </c>
      <c r="G3519" s="2">
        <v>0.26382368702499998</v>
      </c>
      <c r="H3519">
        <v>1325215</v>
      </c>
      <c r="I3519" s="2">
        <v>0.16919234394300001</v>
      </c>
      <c r="J3519" s="2">
        <v>0</v>
      </c>
      <c r="K3519">
        <v>5</v>
      </c>
      <c r="L3519" s="1" t="s">
        <v>11621</v>
      </c>
      <c r="M3519" s="1" t="s">
        <v>4368</v>
      </c>
      <c r="N3519">
        <v>0</v>
      </c>
      <c r="O3519">
        <v>0</v>
      </c>
      <c r="P3519">
        <v>1</v>
      </c>
      <c r="Q3519">
        <v>0</v>
      </c>
      <c r="R3519" s="19">
        <f>BWscncns[[#This Row],[C fx]]*4+BWscncns[[#This Row],[C fg]]*2+BWscncns[[#This Row],[C fm]]</f>
        <v>1</v>
      </c>
      <c r="S3519">
        <v>1210</v>
      </c>
      <c r="T3519">
        <v>1048576</v>
      </c>
      <c r="U3519" s="13">
        <v>1.1539459999999999</v>
      </c>
      <c r="V3519" s="13">
        <v>0.86659200000000003</v>
      </c>
      <c r="W3519">
        <v>2461</v>
      </c>
      <c r="X3519">
        <v>49</v>
      </c>
      <c r="Z3519" s="10">
        <f>IF($N3519&lt;&gt;0,constants!$L$2,IF($O3519&lt;&gt;0,constants!$M$2,IF($P3519&lt;&gt;0,constants!$N$2,0)))</f>
        <v>1117.99</v>
      </c>
      <c r="AA3519" s="10">
        <f>IF($N3519&lt;&gt;0,constants!$L$2,IF($O3519&lt;&gt;0,constants!$M$2,IF($P3519&lt;&gt;0,constants!$P$2,0)))</f>
        <v>4051.45</v>
      </c>
      <c r="AB3519" s="11">
        <f>constants!$O$2</f>
        <v>4861.32</v>
      </c>
      <c r="AC3519" s="11">
        <f>VLOOKUP(BWscncns[[#This Row],[scanner]],[0]!ScnrAvgBW,2,FALSE)/1000</f>
        <v>3794.4265750962772</v>
      </c>
      <c r="AD3519" s="8">
        <f>(1+$F3519)*Z3519</f>
        <v>1412.9422438570796</v>
      </c>
      <c r="AE3519" s="8">
        <f>(1+$F3519)*AA3519</f>
        <v>5120.3184767974353</v>
      </c>
      <c r="AF3519" s="8">
        <f>(1+$F3519)*AB3519</f>
        <v>6143.8513662083724</v>
      </c>
      <c r="AG3519" s="8">
        <f>(1+$F3519)*AC3519</f>
        <v>4795.48618428382</v>
      </c>
      <c r="AH3519" s="8">
        <f>(1+$F3519)*$T3519/1000</f>
        <v>1325.2151864459263</v>
      </c>
      <c r="AI3519" s="8">
        <f>(1+BWscncns[[#This Row],[pid_error]]*K_p)*BWscncns[[#This Row],[dbw]]/1000</f>
        <v>1186.8955932229633</v>
      </c>
      <c r="AJ3519" s="13">
        <f>BWscncns[[#This Row],[Torflow prgrssv alt vote]]/VLOOKUP(BWscncns[[#This Row],[class]],AltBWtotl,2,FALSE)*100</f>
        <v>2.3408749608944335E-2</v>
      </c>
      <c r="AK3519">
        <f>IF(D3519=E3519,1,0)</f>
        <v>1</v>
      </c>
    </row>
    <row r="3520" spans="1:37">
      <c r="A3520" s="1" t="s">
        <v>1936</v>
      </c>
      <c r="B3520" s="1" t="s">
        <v>1937</v>
      </c>
      <c r="C3520">
        <v>107</v>
      </c>
      <c r="D3520">
        <v>1524998348</v>
      </c>
      <c r="E3520">
        <v>1524998348</v>
      </c>
      <c r="F3520" s="2">
        <v>-0.95267655563999998</v>
      </c>
      <c r="G3520" s="2">
        <v>-0.95267655563999998</v>
      </c>
      <c r="H3520">
        <v>107239</v>
      </c>
      <c r="I3520" s="2">
        <v>-1.26237434382E-2</v>
      </c>
      <c r="J3520" s="2">
        <v>0</v>
      </c>
      <c r="K3520">
        <v>8</v>
      </c>
      <c r="L3520" s="1" t="s">
        <v>11968</v>
      </c>
      <c r="M3520" s="1" t="s">
        <v>1937</v>
      </c>
      <c r="N3520">
        <v>1</v>
      </c>
      <c r="O3520">
        <v>0</v>
      </c>
      <c r="P3520">
        <v>0</v>
      </c>
      <c r="Q3520">
        <v>0</v>
      </c>
      <c r="R3520" s="19">
        <f>BWscncns[[#This Row],[C fx]]*4+BWscncns[[#This Row],[C fg]]*2+BWscncns[[#This Row],[C fm]]</f>
        <v>4</v>
      </c>
      <c r="S3520">
        <v>99</v>
      </c>
      <c r="T3520">
        <v>2266096</v>
      </c>
      <c r="U3520" s="13">
        <v>4.3686999999999997E-2</v>
      </c>
      <c r="V3520" s="13">
        <v>22.889859000000001</v>
      </c>
      <c r="W3520">
        <v>6360</v>
      </c>
      <c r="X3520">
        <v>127</v>
      </c>
      <c r="Z3520" s="10">
        <f>IF($N3520&lt;&gt;0,constants!$L$2,IF($O3520&lt;&gt;0,constants!$M$2,IF($P3520&lt;&gt;0,constants!$N$2,0)))</f>
        <v>10125.48</v>
      </c>
      <c r="AA3520" s="10">
        <f>IF($N3520&lt;&gt;0,constants!$L$2,IF($O3520&lt;&gt;0,constants!$M$2,IF($P3520&lt;&gt;0,constants!$P$2,0)))</f>
        <v>10125.48</v>
      </c>
      <c r="AB3520" s="11">
        <f>constants!$O$2</f>
        <v>4861.32</v>
      </c>
      <c r="AC3520" s="11">
        <f>VLOOKUP(BWscncns[[#This Row],[scanner]],[0]!ScnrAvgBW,2,FALSE)/1000</f>
        <v>509.99709399477808</v>
      </c>
      <c r="AD3520" s="8">
        <f>(1+$F3520)*Z3520</f>
        <v>479.17258939829298</v>
      </c>
      <c r="AE3520" s="8">
        <f>(1+$F3520)*AA3520</f>
        <v>479.17258939829298</v>
      </c>
      <c r="AF3520" s="8">
        <f>(1+$F3520)*AB3520</f>
        <v>230.05440653615528</v>
      </c>
      <c r="AG3520" s="8">
        <f>(1+$F3520)*AC3520</f>
        <v>24.134819101423581</v>
      </c>
      <c r="AH3520" s="8">
        <f>(1+$F3520)*$T3520/1000</f>
        <v>107.23946797041862</v>
      </c>
      <c r="AI3520" s="8">
        <f>(1+BWscncns[[#This Row],[pid_error]]*K_p)*BWscncns[[#This Row],[dbw]]/1000</f>
        <v>1186.6677339852092</v>
      </c>
      <c r="AJ3520" s="13">
        <f>BWscncns[[#This Row],[Torflow prgrssv alt vote]]/VLOOKUP(BWscncns[[#This Row],[class]],AltBWtotl,2,FALSE)*100</f>
        <v>1.0170625587357479E-2</v>
      </c>
      <c r="AK3520">
        <f>IF(D3520=E3520,1,0)</f>
        <v>1</v>
      </c>
    </row>
    <row r="3521" spans="1:37">
      <c r="A3521" s="1" t="s">
        <v>4544</v>
      </c>
      <c r="B3521" s="1" t="s">
        <v>4545</v>
      </c>
      <c r="C3521">
        <v>1320</v>
      </c>
      <c r="D3521">
        <v>1524980073</v>
      </c>
      <c r="E3521">
        <v>1524980073</v>
      </c>
      <c r="F3521" s="2">
        <v>0.26316884421800002</v>
      </c>
      <c r="G3521" s="2">
        <v>0.26316884421800002</v>
      </c>
      <c r="H3521">
        <v>1324528</v>
      </c>
      <c r="I3521" s="2">
        <v>0.21620517862800001</v>
      </c>
      <c r="J3521" s="2">
        <v>0</v>
      </c>
      <c r="K3521">
        <v>5</v>
      </c>
      <c r="L3521" s="1" t="s">
        <v>11618</v>
      </c>
      <c r="M3521" s="1" t="s">
        <v>4545</v>
      </c>
      <c r="N3521">
        <v>0</v>
      </c>
      <c r="O3521">
        <v>0</v>
      </c>
      <c r="P3521">
        <v>1</v>
      </c>
      <c r="Q3521">
        <v>0</v>
      </c>
      <c r="R3521" s="19">
        <f>BWscncns[[#This Row],[C fx]]*4+BWscncns[[#This Row],[C fg]]*2+BWscncns[[#This Row],[C fm]]</f>
        <v>1</v>
      </c>
      <c r="S3521">
        <v>1320</v>
      </c>
      <c r="T3521">
        <v>1048576</v>
      </c>
      <c r="U3521" s="13">
        <v>1.25885</v>
      </c>
      <c r="V3521" s="13">
        <v>0.79437599999999997</v>
      </c>
      <c r="W3521">
        <v>2119</v>
      </c>
      <c r="X3521">
        <v>42</v>
      </c>
      <c r="Z3521" s="10">
        <f>IF($N3521&lt;&gt;0,constants!$L$2,IF($O3521&lt;&gt;0,constants!$M$2,IF($P3521&lt;&gt;0,constants!$N$2,0)))</f>
        <v>1117.99</v>
      </c>
      <c r="AA3521" s="10">
        <f>IF($N3521&lt;&gt;0,constants!$L$2,IF($O3521&lt;&gt;0,constants!$M$2,IF($P3521&lt;&gt;0,constants!$P$2,0)))</f>
        <v>4051.45</v>
      </c>
      <c r="AB3521" s="11">
        <f>constants!$O$2</f>
        <v>4861.32</v>
      </c>
      <c r="AC3521" s="11">
        <f>VLOOKUP(BWscncns[[#This Row],[scanner]],[0]!ScnrAvgBW,2,FALSE)/1000</f>
        <v>3794.4265750962772</v>
      </c>
      <c r="AD3521" s="8">
        <f>(1+$F3521)*Z3521</f>
        <v>1412.2101361472819</v>
      </c>
      <c r="AE3521" s="8">
        <f>(1+$F3521)*AA3521</f>
        <v>5117.665413907016</v>
      </c>
      <c r="AF3521" s="8">
        <f>(1+$F3521)*AB3521</f>
        <v>6140.6679657738478</v>
      </c>
      <c r="AG3521" s="8">
        <f>(1+$F3521)*AC3521</f>
        <v>4793.0014313344291</v>
      </c>
      <c r="AH3521" s="8">
        <f>(1+$F3521)*$T3521/1000</f>
        <v>1324.5285339947336</v>
      </c>
      <c r="AI3521" s="8">
        <f>(1+BWscncns[[#This Row],[pid_error]]*K_p)*BWscncns[[#This Row],[dbw]]/1000</f>
        <v>1186.5522669973666</v>
      </c>
      <c r="AJ3521" s="13">
        <f>BWscncns[[#This Row],[Torflow prgrssv alt vote]]/VLOOKUP(BWscncns[[#This Row],[class]],AltBWtotl,2,FALSE)*100</f>
        <v>2.3401978299239366E-2</v>
      </c>
      <c r="AK3521">
        <f>IF(D3521=E3521,1,0)</f>
        <v>1</v>
      </c>
    </row>
    <row r="3522" spans="1:37">
      <c r="A3522" s="1" t="s">
        <v>445</v>
      </c>
      <c r="B3522" s="1" t="s">
        <v>49</v>
      </c>
      <c r="C3522">
        <v>1350</v>
      </c>
      <c r="D3522">
        <v>1524991754</v>
      </c>
      <c r="E3522">
        <v>1524991754</v>
      </c>
      <c r="F3522" s="2">
        <v>0.31638877155799999</v>
      </c>
      <c r="G3522" s="2">
        <v>0.31638877155799999</v>
      </c>
      <c r="H3522">
        <v>1347982</v>
      </c>
      <c r="I3522" s="2">
        <v>-0.35332374897699997</v>
      </c>
      <c r="J3522" s="2">
        <v>0</v>
      </c>
      <c r="K3522">
        <v>4</v>
      </c>
      <c r="L3522" s="1" t="s">
        <v>11607</v>
      </c>
      <c r="M3522" s="1" t="s">
        <v>49</v>
      </c>
      <c r="N3522">
        <v>0</v>
      </c>
      <c r="O3522">
        <v>0</v>
      </c>
      <c r="P3522">
        <v>1</v>
      </c>
      <c r="Q3522">
        <v>0</v>
      </c>
      <c r="R3522" s="19">
        <f>BWscncns[[#This Row],[C fx]]*4+BWscncns[[#This Row],[C fg]]*2+BWscncns[[#This Row],[C fm]]</f>
        <v>1</v>
      </c>
      <c r="S3522">
        <v>1350</v>
      </c>
      <c r="T3522">
        <v>1024000</v>
      </c>
      <c r="U3522" s="13">
        <v>1.3183590000000001</v>
      </c>
      <c r="V3522" s="13">
        <v>0.75851900000000005</v>
      </c>
      <c r="W3522">
        <v>1899</v>
      </c>
      <c r="X3522">
        <v>37</v>
      </c>
      <c r="Z3522" s="10">
        <f>IF($N3522&lt;&gt;0,constants!$L$2,IF($O3522&lt;&gt;0,constants!$M$2,IF($P3522&lt;&gt;0,constants!$N$2,0)))</f>
        <v>1117.99</v>
      </c>
      <c r="AA3522" s="10">
        <f>IF($N3522&lt;&gt;0,constants!$L$2,IF($O3522&lt;&gt;0,constants!$M$2,IF($P3522&lt;&gt;0,constants!$P$2,0)))</f>
        <v>4051.45</v>
      </c>
      <c r="AB3522" s="11">
        <f>constants!$O$2</f>
        <v>4861.32</v>
      </c>
      <c r="AC3522" s="11">
        <f>VLOOKUP(BWscncns[[#This Row],[scanner]],[0]!ScnrAvgBW,2,FALSE)/1000</f>
        <v>4819.491751072962</v>
      </c>
      <c r="AD3522" s="8">
        <f>(1+$F3522)*Z3522</f>
        <v>1471.7094827141284</v>
      </c>
      <c r="AE3522" s="8">
        <f>(1+$F3522)*AA3522</f>
        <v>5333.2832885286589</v>
      </c>
      <c r="AF3522" s="8">
        <f>(1+$F3522)*AB3522</f>
        <v>6399.3870629503363</v>
      </c>
      <c r="AG3522" s="8">
        <f>(1+$F3522)*AC3522</f>
        <v>6344.3248257288506</v>
      </c>
      <c r="AH3522" s="8">
        <f>(1+$F3522)*$T3522/1000</f>
        <v>1347.982102075392</v>
      </c>
      <c r="AI3522" s="8">
        <f>(1+BWscncns[[#This Row],[pid_error]]*K_p)*BWscncns[[#This Row],[dbw]]/1000</f>
        <v>1185.991051037696</v>
      </c>
      <c r="AJ3522" s="13">
        <f>BWscncns[[#This Row],[Torflow prgrssv alt vote]]/VLOOKUP(BWscncns[[#This Row],[class]],AltBWtotl,2,FALSE)*100</f>
        <v>2.3390909622304779E-2</v>
      </c>
      <c r="AK3522">
        <f>IF(D3522=E3522,1,0)</f>
        <v>1</v>
      </c>
    </row>
    <row r="3523" spans="1:37">
      <c r="A3523" s="1" t="s">
        <v>2930</v>
      </c>
      <c r="B3523" s="1" t="s">
        <v>2931</v>
      </c>
      <c r="C3523">
        <v>1120</v>
      </c>
      <c r="D3523">
        <v>1524995209</v>
      </c>
      <c r="E3523">
        <v>1524995209</v>
      </c>
      <c r="F3523" s="2">
        <v>-0.103136615704</v>
      </c>
      <c r="G3523" s="2">
        <v>-0.103136615704</v>
      </c>
      <c r="H3523">
        <v>1121396</v>
      </c>
      <c r="I3523" s="2">
        <v>0.45689690138400002</v>
      </c>
      <c r="J3523" s="2">
        <v>0</v>
      </c>
      <c r="K3523">
        <v>3</v>
      </c>
      <c r="L3523" s="1" t="s">
        <v>11632</v>
      </c>
      <c r="M3523" s="1" t="s">
        <v>2931</v>
      </c>
      <c r="N3523">
        <v>0</v>
      </c>
      <c r="O3523">
        <v>0</v>
      </c>
      <c r="P3523">
        <v>1</v>
      </c>
      <c r="Q3523">
        <v>0</v>
      </c>
      <c r="R3523" s="19">
        <f>BWscncns[[#This Row],[C fx]]*4+BWscncns[[#This Row],[C fg]]*2+BWscncns[[#This Row],[C fm]]</f>
        <v>1</v>
      </c>
      <c r="S3523">
        <v>1120</v>
      </c>
      <c r="T3523">
        <v>1250354</v>
      </c>
      <c r="U3523" s="13">
        <v>0.89574600000000004</v>
      </c>
      <c r="V3523" s="13">
        <v>1.1163879999999999</v>
      </c>
      <c r="W3523">
        <v>3723</v>
      </c>
      <c r="X3523">
        <v>74</v>
      </c>
      <c r="Z3523" s="10">
        <f>IF($N3523&lt;&gt;0,constants!$L$2,IF($O3523&lt;&gt;0,constants!$M$2,IF($P3523&lt;&gt;0,constants!$N$2,0)))</f>
        <v>1117.99</v>
      </c>
      <c r="AA3523" s="10">
        <f>IF($N3523&lt;&gt;0,constants!$L$2,IF($O3523&lt;&gt;0,constants!$M$2,IF($P3523&lt;&gt;0,constants!$P$2,0)))</f>
        <v>4051.45</v>
      </c>
      <c r="AB3523" s="11">
        <f>constants!$O$2</f>
        <v>4861.32</v>
      </c>
      <c r="AC3523" s="11">
        <f>VLOOKUP(BWscncns[[#This Row],[scanner]],[0]!ScnrAvgBW,2,FALSE)/1000</f>
        <v>6440.9193022088357</v>
      </c>
      <c r="AD3523" s="8">
        <f>(1+$F3523)*Z3523</f>
        <v>1002.6842950090851</v>
      </c>
      <c r="AE3523" s="8">
        <f>(1+$F3523)*AA3523</f>
        <v>3633.5971583060291</v>
      </c>
      <c r="AF3523" s="8">
        <f>(1+$F3523)*AB3523</f>
        <v>4359.9399073458308</v>
      </c>
      <c r="AG3523" s="8">
        <f>(1+$F3523)*AC3523</f>
        <v>5776.6246833564473</v>
      </c>
      <c r="AH3523" s="8">
        <f>(1+$F3523)*$T3523/1000</f>
        <v>1121.3967200080408</v>
      </c>
      <c r="AI3523" s="8">
        <f>(1+BWscncns[[#This Row],[pid_error]]*K_p)*BWscncns[[#This Row],[dbw]]/1000</f>
        <v>1185.8753600040204</v>
      </c>
      <c r="AJ3523" s="13">
        <f>BWscncns[[#This Row],[Torflow prgrssv alt vote]]/VLOOKUP(BWscncns[[#This Row],[class]],AltBWtotl,2,FALSE)*100</f>
        <v>2.3388627886274434E-2</v>
      </c>
      <c r="AK3523">
        <f>IF(D3523=E3523,1,0)</f>
        <v>1</v>
      </c>
    </row>
    <row r="3524" spans="1:37">
      <c r="A3524" s="1" t="s">
        <v>5240</v>
      </c>
      <c r="B3524" s="1" t="s">
        <v>5241</v>
      </c>
      <c r="C3524">
        <v>1350</v>
      </c>
      <c r="D3524">
        <v>1524982505</v>
      </c>
      <c r="E3524">
        <v>1524982505</v>
      </c>
      <c r="F3524" s="2">
        <v>0.31613282674499998</v>
      </c>
      <c r="G3524" s="2">
        <v>0.31613282674499998</v>
      </c>
      <c r="H3524">
        <v>1347720</v>
      </c>
      <c r="I3524" s="2">
        <v>-0.14477785280700001</v>
      </c>
      <c r="J3524" s="2">
        <v>0</v>
      </c>
      <c r="K3524">
        <v>5</v>
      </c>
      <c r="L3524" s="1" t="s">
        <v>11614</v>
      </c>
      <c r="M3524" s="1" t="s">
        <v>5241</v>
      </c>
      <c r="N3524">
        <v>0</v>
      </c>
      <c r="O3524">
        <v>0</v>
      </c>
      <c r="P3524">
        <v>1</v>
      </c>
      <c r="Q3524">
        <v>0</v>
      </c>
      <c r="R3524" s="19">
        <f>BWscncns[[#This Row],[C fx]]*4+BWscncns[[#This Row],[C fg]]*2+BWscncns[[#This Row],[C fm]]</f>
        <v>1</v>
      </c>
      <c r="S3524">
        <v>998</v>
      </c>
      <c r="T3524">
        <v>1024000</v>
      </c>
      <c r="U3524" s="13">
        <v>0.97460899999999995</v>
      </c>
      <c r="V3524" s="13">
        <v>1.026052</v>
      </c>
      <c r="W3524">
        <v>3458</v>
      </c>
      <c r="X3524">
        <v>69</v>
      </c>
      <c r="Z3524" s="10">
        <f>IF($N3524&lt;&gt;0,constants!$L$2,IF($O3524&lt;&gt;0,constants!$M$2,IF($P3524&lt;&gt;0,constants!$N$2,0)))</f>
        <v>1117.99</v>
      </c>
      <c r="AA3524" s="10">
        <f>IF($N3524&lt;&gt;0,constants!$L$2,IF($O3524&lt;&gt;0,constants!$M$2,IF($P3524&lt;&gt;0,constants!$P$2,0)))</f>
        <v>4051.45</v>
      </c>
      <c r="AB3524" s="11">
        <f>constants!$O$2</f>
        <v>4861.32</v>
      </c>
      <c r="AC3524" s="11">
        <f>VLOOKUP(BWscncns[[#This Row],[scanner]],[0]!ScnrAvgBW,2,FALSE)/1000</f>
        <v>3794.4265750962772</v>
      </c>
      <c r="AD3524" s="8">
        <f>(1+$F3524)*Z3524</f>
        <v>1471.4233389726426</v>
      </c>
      <c r="AE3524" s="8">
        <f>(1+$F3524)*AA3524</f>
        <v>5332.24634091603</v>
      </c>
      <c r="AF3524" s="8">
        <f>(1+$F3524)*AB3524</f>
        <v>6398.1428333120039</v>
      </c>
      <c r="AG3524" s="8">
        <f>(1+$F3524)*AC3524</f>
        <v>4993.969374157813</v>
      </c>
      <c r="AH3524" s="8">
        <f>(1+$F3524)*$T3524/1000</f>
        <v>1347.7200145868801</v>
      </c>
      <c r="AI3524" s="8">
        <f>(1+BWscncns[[#This Row],[pid_error]]*K_p)*BWscncns[[#This Row],[dbw]]/1000</f>
        <v>1185.86000729344</v>
      </c>
      <c r="AJ3524" s="13">
        <f>BWscncns[[#This Row],[Torflow prgrssv alt vote]]/VLOOKUP(BWscncns[[#This Row],[class]],AltBWtotl,2,FALSE)*100</f>
        <v>2.3388325089836529E-2</v>
      </c>
      <c r="AK3524">
        <f>IF(D3524=E3524,1,0)</f>
        <v>1</v>
      </c>
    </row>
    <row r="3525" spans="1:37">
      <c r="A3525" s="1" t="s">
        <v>7492</v>
      </c>
      <c r="B3525" s="1" t="s">
        <v>1469</v>
      </c>
      <c r="C3525">
        <v>1250</v>
      </c>
      <c r="D3525">
        <v>1524921029</v>
      </c>
      <c r="E3525">
        <v>1524921029</v>
      </c>
      <c r="F3525" s="2">
        <v>0.254357546356</v>
      </c>
      <c r="G3525" s="2">
        <v>0.254357546356</v>
      </c>
      <c r="H3525">
        <v>1246965</v>
      </c>
      <c r="I3525" s="2">
        <v>-4.6248336286200002E-2</v>
      </c>
      <c r="J3525" s="2">
        <v>0</v>
      </c>
      <c r="K3525">
        <v>4</v>
      </c>
      <c r="L3525" s="1" t="s">
        <v>11853</v>
      </c>
      <c r="M3525" s="1" t="s">
        <v>1469</v>
      </c>
      <c r="N3525">
        <v>0</v>
      </c>
      <c r="O3525">
        <v>0</v>
      </c>
      <c r="P3525">
        <v>1</v>
      </c>
      <c r="Q3525">
        <v>0</v>
      </c>
      <c r="R3525" s="19">
        <f>BWscncns[[#This Row],[C fx]]*4+BWscncns[[#This Row],[C fg]]*2+BWscncns[[#This Row],[C fm]]</f>
        <v>1</v>
      </c>
      <c r="S3525">
        <v>1100</v>
      </c>
      <c r="T3525">
        <v>1050924</v>
      </c>
      <c r="U3525" s="13">
        <v>1.0466979999999999</v>
      </c>
      <c r="V3525" s="13">
        <v>0.95538500000000004</v>
      </c>
      <c r="W3525">
        <v>3011</v>
      </c>
      <c r="X3525">
        <v>60</v>
      </c>
      <c r="Z3525" s="10">
        <f>IF($N3525&lt;&gt;0,constants!$L$2,IF($O3525&lt;&gt;0,constants!$M$2,IF($P3525&lt;&gt;0,constants!$N$2,0)))</f>
        <v>1117.99</v>
      </c>
      <c r="AA3525" s="10">
        <f>IF($N3525&lt;&gt;0,constants!$L$2,IF($O3525&lt;&gt;0,constants!$M$2,IF($P3525&lt;&gt;0,constants!$P$2,0)))</f>
        <v>4051.45</v>
      </c>
      <c r="AB3525" s="11">
        <f>constants!$O$2</f>
        <v>4861.32</v>
      </c>
      <c r="AC3525" s="11">
        <f>VLOOKUP(BWscncns[[#This Row],[scanner]],[0]!ScnrAvgBW,2,FALSE)/1000</f>
        <v>4819.491751072962</v>
      </c>
      <c r="AD3525" s="8">
        <f>(1+$F3525)*Z3525</f>
        <v>1402.3591932505444</v>
      </c>
      <c r="AE3525" s="8">
        <f>(1+$F3525)*AA3525</f>
        <v>5081.9668811840156</v>
      </c>
      <c r="AF3525" s="8">
        <f>(1+$F3525)*AB3525</f>
        <v>6097.8334272513493</v>
      </c>
      <c r="AG3525" s="8">
        <f>(1+$F3525)*AC3525</f>
        <v>6045.3658475588618</v>
      </c>
      <c r="AH3525" s="8">
        <f>(1+$F3525)*$T3525/1000</f>
        <v>1318.2344500466329</v>
      </c>
      <c r="AI3525" s="8">
        <f>(1+BWscncns[[#This Row],[pid_error]]*K_p)*BWscncns[[#This Row],[dbw]]/1000</f>
        <v>1184.5792250233164</v>
      </c>
      <c r="AJ3525" s="13">
        <f>BWscncns[[#This Row],[Torflow prgrssv alt vote]]/VLOOKUP(BWscncns[[#This Row],[class]],AltBWtotl,2,FALSE)*100</f>
        <v>2.336306464432128E-2</v>
      </c>
      <c r="AK3525">
        <f>IF(D3525=E3525,1,0)</f>
        <v>1</v>
      </c>
    </row>
    <row r="3526" spans="1:37">
      <c r="A3526" s="1" t="s">
        <v>2202</v>
      </c>
      <c r="B3526" s="1" t="s">
        <v>2203</v>
      </c>
      <c r="C3526">
        <v>1320</v>
      </c>
      <c r="D3526">
        <v>1525003705</v>
      </c>
      <c r="E3526">
        <v>1525003705</v>
      </c>
      <c r="F3526" s="2">
        <v>0.25940011537500002</v>
      </c>
      <c r="G3526" s="2">
        <v>0.25940011537500002</v>
      </c>
      <c r="H3526">
        <v>1320576</v>
      </c>
      <c r="I3526" s="2">
        <v>0.250967497155</v>
      </c>
      <c r="J3526" s="2">
        <v>0</v>
      </c>
      <c r="K3526">
        <v>5</v>
      </c>
      <c r="L3526" s="1" t="s">
        <v>11561</v>
      </c>
      <c r="M3526" s="1" t="s">
        <v>2203</v>
      </c>
      <c r="N3526">
        <v>0</v>
      </c>
      <c r="O3526">
        <v>0</v>
      </c>
      <c r="P3526">
        <v>1</v>
      </c>
      <c r="Q3526">
        <v>0</v>
      </c>
      <c r="R3526" s="19">
        <f>BWscncns[[#This Row],[C fx]]*4+BWscncns[[#This Row],[C fg]]*2+BWscncns[[#This Row],[C fm]]</f>
        <v>1</v>
      </c>
      <c r="S3526">
        <v>1060</v>
      </c>
      <c r="T3526">
        <v>1048576</v>
      </c>
      <c r="U3526" s="13">
        <v>1.0108950000000001</v>
      </c>
      <c r="V3526" s="13">
        <v>0.98922299999999996</v>
      </c>
      <c r="W3526">
        <v>3169</v>
      </c>
      <c r="X3526">
        <v>63</v>
      </c>
      <c r="Z3526" s="10">
        <f>IF($N3526&lt;&gt;0,constants!$L$2,IF($O3526&lt;&gt;0,constants!$M$2,IF($P3526&lt;&gt;0,constants!$N$2,0)))</f>
        <v>1117.99</v>
      </c>
      <c r="AA3526" s="10">
        <f>IF($N3526&lt;&gt;0,constants!$L$2,IF($O3526&lt;&gt;0,constants!$M$2,IF($P3526&lt;&gt;0,constants!$P$2,0)))</f>
        <v>4051.45</v>
      </c>
      <c r="AB3526" s="11">
        <f>constants!$O$2</f>
        <v>4861.32</v>
      </c>
      <c r="AC3526" s="11">
        <f>VLOOKUP(BWscncns[[#This Row],[scanner]],[0]!ScnrAvgBW,2,FALSE)/1000</f>
        <v>3794.4265750962772</v>
      </c>
      <c r="AD3526" s="8">
        <f>(1+$F3526)*Z3526</f>
        <v>1407.9967349880963</v>
      </c>
      <c r="AE3526" s="8">
        <f>(1+$F3526)*AA3526</f>
        <v>5102.3965974360435</v>
      </c>
      <c r="AF3526" s="8">
        <f>(1+$F3526)*AB3526</f>
        <v>6122.3469688747946</v>
      </c>
      <c r="AG3526" s="8">
        <f>(1+$F3526)*AC3526</f>
        <v>4778.701266458218</v>
      </c>
      <c r="AH3526" s="8">
        <f>(1+$F3526)*$T3526/1000</f>
        <v>1320.5767353794561</v>
      </c>
      <c r="AI3526" s="8">
        <f>(1+BWscncns[[#This Row],[pid_error]]*K_p)*BWscncns[[#This Row],[dbw]]/1000</f>
        <v>1184.5763676897279</v>
      </c>
      <c r="AJ3526" s="13">
        <f>BWscncns[[#This Row],[Torflow prgrssv alt vote]]/VLOOKUP(BWscncns[[#This Row],[class]],AltBWtotl,2,FALSE)*100</f>
        <v>2.3363008290075038E-2</v>
      </c>
      <c r="AK3526">
        <f>IF(D3526=E3526,1,0)</f>
        <v>1</v>
      </c>
    </row>
    <row r="3527" spans="1:37">
      <c r="A3527" s="1" t="s">
        <v>7568</v>
      </c>
      <c r="B3527" s="1" t="s">
        <v>7569</v>
      </c>
      <c r="C3527">
        <v>1340</v>
      </c>
      <c r="D3527">
        <v>1524963001</v>
      </c>
      <c r="E3527">
        <v>1524963001</v>
      </c>
      <c r="F3527" s="2">
        <v>0.31267035268100002</v>
      </c>
      <c r="G3527" s="2">
        <v>0.31267035268100002</v>
      </c>
      <c r="H3527">
        <v>1344174</v>
      </c>
      <c r="I3527" s="2">
        <v>0.30188865425</v>
      </c>
      <c r="J3527" s="2">
        <v>0</v>
      </c>
      <c r="K3527">
        <v>4</v>
      </c>
      <c r="L3527" s="1" t="s">
        <v>11657</v>
      </c>
      <c r="M3527" s="1" t="s">
        <v>7569</v>
      </c>
      <c r="N3527">
        <v>0</v>
      </c>
      <c r="O3527">
        <v>0</v>
      </c>
      <c r="P3527">
        <v>1</v>
      </c>
      <c r="Q3527">
        <v>0</v>
      </c>
      <c r="R3527" s="19">
        <f>BWscncns[[#This Row],[C fx]]*4+BWscncns[[#This Row],[C fg]]*2+BWscncns[[#This Row],[C fm]]</f>
        <v>1</v>
      </c>
      <c r="S3527">
        <v>1020</v>
      </c>
      <c r="T3527">
        <v>1024000</v>
      </c>
      <c r="U3527" s="13">
        <v>0.99609400000000003</v>
      </c>
      <c r="V3527" s="13">
        <v>1.003922</v>
      </c>
      <c r="W3527">
        <v>3354</v>
      </c>
      <c r="X3527">
        <v>67</v>
      </c>
      <c r="Z3527" s="10">
        <f>IF($N3527&lt;&gt;0,constants!$L$2,IF($O3527&lt;&gt;0,constants!$M$2,IF($P3527&lt;&gt;0,constants!$N$2,0)))</f>
        <v>1117.99</v>
      </c>
      <c r="AA3527" s="10">
        <f>IF($N3527&lt;&gt;0,constants!$L$2,IF($O3527&lt;&gt;0,constants!$M$2,IF($P3527&lt;&gt;0,constants!$P$2,0)))</f>
        <v>4051.45</v>
      </c>
      <c r="AB3527" s="11">
        <f>constants!$O$2</f>
        <v>4861.32</v>
      </c>
      <c r="AC3527" s="11">
        <f>VLOOKUP(BWscncns[[#This Row],[scanner]],[0]!ScnrAvgBW,2,FALSE)/1000</f>
        <v>4819.491751072962</v>
      </c>
      <c r="AD3527" s="8">
        <f>(1+$F3527)*Z3527</f>
        <v>1467.5523275938313</v>
      </c>
      <c r="AE3527" s="8">
        <f>(1+$F3527)*AA3527</f>
        <v>5318.2183003694372</v>
      </c>
      <c r="AF3527" s="8">
        <f>(1+$F3527)*AB3527</f>
        <v>6381.3106388951983</v>
      </c>
      <c r="AG3527" s="8">
        <f>(1+$F3527)*AC3527</f>
        <v>6326.403936624115</v>
      </c>
      <c r="AH3527" s="8">
        <f>(1+$F3527)*$T3527/1000</f>
        <v>1344.174441145344</v>
      </c>
      <c r="AI3527" s="8">
        <f>(1+BWscncns[[#This Row],[pid_error]]*K_p)*BWscncns[[#This Row],[dbw]]/1000</f>
        <v>1184.0872205726721</v>
      </c>
      <c r="AJ3527" s="13">
        <f>BWscncns[[#This Row],[Torflow prgrssv alt vote]]/VLOOKUP(BWscncns[[#This Row],[class]],AltBWtotl,2,FALSE)*100</f>
        <v>2.3353361003110223E-2</v>
      </c>
      <c r="AK3527">
        <f>IF(D3527=E3527,1,0)</f>
        <v>1</v>
      </c>
    </row>
    <row r="3528" spans="1:37">
      <c r="A3528" s="1" t="s">
        <v>3890</v>
      </c>
      <c r="B3528" s="1" t="s">
        <v>49</v>
      </c>
      <c r="C3528">
        <v>1340</v>
      </c>
      <c r="D3528">
        <v>1524975523</v>
      </c>
      <c r="E3528">
        <v>1524975523</v>
      </c>
      <c r="F3528" s="2">
        <v>0.31221122081300001</v>
      </c>
      <c r="G3528" s="2">
        <v>0.31221122081300001</v>
      </c>
      <c r="H3528">
        <v>1343704</v>
      </c>
      <c r="I3528" s="2">
        <v>0.37256949179100002</v>
      </c>
      <c r="J3528" s="2">
        <v>0</v>
      </c>
      <c r="K3528">
        <v>5</v>
      </c>
      <c r="L3528" s="1" t="s">
        <v>11649</v>
      </c>
      <c r="M3528" s="1" t="s">
        <v>49</v>
      </c>
      <c r="N3528">
        <v>0</v>
      </c>
      <c r="O3528">
        <v>0</v>
      </c>
      <c r="P3528">
        <v>1</v>
      </c>
      <c r="Q3528">
        <v>0</v>
      </c>
      <c r="R3528" s="19">
        <f>BWscncns[[#This Row],[C fx]]*4+BWscncns[[#This Row],[C fg]]*2+BWscncns[[#This Row],[C fm]]</f>
        <v>1</v>
      </c>
      <c r="S3528">
        <v>1250</v>
      </c>
      <c r="T3528">
        <v>1024000</v>
      </c>
      <c r="U3528" s="13">
        <v>1.2207030000000001</v>
      </c>
      <c r="V3528" s="13">
        <v>0.81920000000000004</v>
      </c>
      <c r="W3528">
        <v>2250</v>
      </c>
      <c r="X3528">
        <v>45</v>
      </c>
      <c r="Z3528" s="10">
        <f>IF($N3528&lt;&gt;0,constants!$L$2,IF($O3528&lt;&gt;0,constants!$M$2,IF($P3528&lt;&gt;0,constants!$N$2,0)))</f>
        <v>1117.99</v>
      </c>
      <c r="AA3528" s="10">
        <f>IF($N3528&lt;&gt;0,constants!$L$2,IF($O3528&lt;&gt;0,constants!$M$2,IF($P3528&lt;&gt;0,constants!$P$2,0)))</f>
        <v>4051.45</v>
      </c>
      <c r="AB3528" s="11">
        <f>constants!$O$2</f>
        <v>4861.32</v>
      </c>
      <c r="AC3528" s="11">
        <f>VLOOKUP(BWscncns[[#This Row],[scanner]],[0]!ScnrAvgBW,2,FALSE)/1000</f>
        <v>3794.4265750962772</v>
      </c>
      <c r="AD3528" s="8">
        <f>(1+$F3528)*Z3528</f>
        <v>1467.0390227567257</v>
      </c>
      <c r="AE3528" s="8">
        <f>(1+$F3528)*AA3528</f>
        <v>5316.3581505628281</v>
      </c>
      <c r="AF3528" s="8">
        <f>(1+$F3528)*AB3528</f>
        <v>6379.0786519626527</v>
      </c>
      <c r="AG3528" s="8">
        <f>(1+$F3528)*AC3528</f>
        <v>4979.0891283923756</v>
      </c>
      <c r="AH3528" s="8">
        <f>(1+$F3528)*$T3528/1000</f>
        <v>1343.7042901125119</v>
      </c>
      <c r="AI3528" s="8">
        <f>(1+BWscncns[[#This Row],[pid_error]]*K_p)*BWscncns[[#This Row],[dbw]]/1000</f>
        <v>1183.8521450562559</v>
      </c>
      <c r="AJ3528" s="13">
        <f>BWscncns[[#This Row],[Torflow prgrssv alt vote]]/VLOOKUP(BWscncns[[#This Row],[class]],AltBWtotl,2,FALSE)*100</f>
        <v>2.3348724686374025E-2</v>
      </c>
      <c r="AK3528">
        <f>IF(D3528=E3528,1,0)</f>
        <v>1</v>
      </c>
    </row>
    <row r="3529" spans="1:37">
      <c r="A3529" s="1" t="s">
        <v>2231</v>
      </c>
      <c r="B3529" s="1" t="s">
        <v>2232</v>
      </c>
      <c r="C3529">
        <v>1320</v>
      </c>
      <c r="D3529">
        <v>1525007036</v>
      </c>
      <c r="E3529">
        <v>1525007036</v>
      </c>
      <c r="F3529" s="2">
        <v>0.25588960737400002</v>
      </c>
      <c r="G3529" s="2">
        <v>0.25588960737400002</v>
      </c>
      <c r="H3529">
        <v>1316895</v>
      </c>
      <c r="I3529" s="2">
        <v>-0.402343273301</v>
      </c>
      <c r="J3529" s="2">
        <v>0</v>
      </c>
      <c r="K3529">
        <v>3</v>
      </c>
      <c r="L3529" s="1" t="s">
        <v>11600</v>
      </c>
      <c r="M3529" s="1" t="s">
        <v>2232</v>
      </c>
      <c r="N3529">
        <v>0</v>
      </c>
      <c r="O3529">
        <v>0</v>
      </c>
      <c r="P3529">
        <v>1</v>
      </c>
      <c r="Q3529">
        <v>0</v>
      </c>
      <c r="R3529" s="19">
        <f>BWscncns[[#This Row],[C fx]]*4+BWscncns[[#This Row],[C fg]]*2+BWscncns[[#This Row],[C fm]]</f>
        <v>1</v>
      </c>
      <c r="S3529">
        <v>1440</v>
      </c>
      <c r="T3529">
        <v>1048576</v>
      </c>
      <c r="U3529" s="13">
        <v>1.373291</v>
      </c>
      <c r="V3529" s="13">
        <v>0.72817799999999999</v>
      </c>
      <c r="W3529">
        <v>1724</v>
      </c>
      <c r="X3529">
        <v>34</v>
      </c>
      <c r="Z3529" s="10">
        <f>IF($N3529&lt;&gt;0,constants!$L$2,IF($O3529&lt;&gt;0,constants!$M$2,IF($P3529&lt;&gt;0,constants!$N$2,0)))</f>
        <v>1117.99</v>
      </c>
      <c r="AA3529" s="10">
        <f>IF($N3529&lt;&gt;0,constants!$L$2,IF($O3529&lt;&gt;0,constants!$M$2,IF($P3529&lt;&gt;0,constants!$P$2,0)))</f>
        <v>4051.45</v>
      </c>
      <c r="AB3529" s="11">
        <f>constants!$O$2</f>
        <v>4861.32</v>
      </c>
      <c r="AC3529" s="11">
        <f>VLOOKUP(BWscncns[[#This Row],[scanner]],[0]!ScnrAvgBW,2,FALSE)/1000</f>
        <v>6440.9193022088357</v>
      </c>
      <c r="AD3529" s="8">
        <f>(1+$F3529)*Z3529</f>
        <v>1404.0720221480583</v>
      </c>
      <c r="AE3529" s="8">
        <f>(1+$F3529)*AA3529</f>
        <v>5088.1739497953922</v>
      </c>
      <c r="AF3529" s="8">
        <f>(1+$F3529)*AB3529</f>
        <v>6105.281266119373</v>
      </c>
      <c r="AG3529" s="8">
        <f>(1+$F3529)*AC3529</f>
        <v>8089.0836135786731</v>
      </c>
      <c r="AH3529" s="8">
        <f>(1+$F3529)*$T3529/1000</f>
        <v>1316.8957009417995</v>
      </c>
      <c r="AI3529" s="8">
        <f>(1+BWscncns[[#This Row],[pid_error]]*K_p)*BWscncns[[#This Row],[dbw]]/1000</f>
        <v>1182.7358504708995</v>
      </c>
      <c r="AJ3529" s="13">
        <f>BWscncns[[#This Row],[Torflow prgrssv alt vote]]/VLOOKUP(BWscncns[[#This Row],[class]],AltBWtotl,2,FALSE)*100</f>
        <v>2.3326708377115118E-2</v>
      </c>
      <c r="AK3529">
        <f>IF(D3529=E3529,1,0)</f>
        <v>1</v>
      </c>
    </row>
    <row r="3530" spans="1:37">
      <c r="A3530" s="1" t="s">
        <v>6645</v>
      </c>
      <c r="B3530" s="1" t="s">
        <v>49</v>
      </c>
      <c r="C3530">
        <v>1340</v>
      </c>
      <c r="D3530">
        <v>1524997615</v>
      </c>
      <c r="E3530">
        <v>1524997615</v>
      </c>
      <c r="F3530" s="2">
        <v>0.30880473445700002</v>
      </c>
      <c r="G3530" s="2">
        <v>0.30880473445700002</v>
      </c>
      <c r="H3530">
        <v>1340216</v>
      </c>
      <c r="I3530" s="2">
        <v>-0.13025046856799999</v>
      </c>
      <c r="J3530" s="2">
        <v>0</v>
      </c>
      <c r="K3530">
        <v>3</v>
      </c>
      <c r="L3530" s="1" t="s">
        <v>11639</v>
      </c>
      <c r="M3530" s="1" t="s">
        <v>49</v>
      </c>
      <c r="N3530">
        <v>0</v>
      </c>
      <c r="O3530">
        <v>0</v>
      </c>
      <c r="P3530">
        <v>1</v>
      </c>
      <c r="Q3530">
        <v>0</v>
      </c>
      <c r="R3530" s="19">
        <f>BWscncns[[#This Row],[C fx]]*4+BWscncns[[#This Row],[C fg]]*2+BWscncns[[#This Row],[C fm]]</f>
        <v>1</v>
      </c>
      <c r="S3530">
        <v>1340</v>
      </c>
      <c r="T3530">
        <v>1024000</v>
      </c>
      <c r="U3530" s="13">
        <v>1.308594</v>
      </c>
      <c r="V3530" s="13">
        <v>0.76417900000000005</v>
      </c>
      <c r="W3530">
        <v>1938</v>
      </c>
      <c r="X3530">
        <v>38</v>
      </c>
      <c r="Z3530" s="10">
        <f>IF($N3530&lt;&gt;0,constants!$L$2,IF($O3530&lt;&gt;0,constants!$M$2,IF($P3530&lt;&gt;0,constants!$N$2,0)))</f>
        <v>1117.99</v>
      </c>
      <c r="AA3530" s="10">
        <f>IF($N3530&lt;&gt;0,constants!$L$2,IF($O3530&lt;&gt;0,constants!$M$2,IF($P3530&lt;&gt;0,constants!$P$2,0)))</f>
        <v>4051.45</v>
      </c>
      <c r="AB3530" s="11">
        <f>constants!$O$2</f>
        <v>4861.32</v>
      </c>
      <c r="AC3530" s="11">
        <f>VLOOKUP(BWscncns[[#This Row],[scanner]],[0]!ScnrAvgBW,2,FALSE)/1000</f>
        <v>6440.9193022088357</v>
      </c>
      <c r="AD3530" s="8">
        <f>(1+$F3530)*Z3530</f>
        <v>1463.2306050755815</v>
      </c>
      <c r="AE3530" s="8">
        <f>(1+$F3530)*AA3530</f>
        <v>5302.5569414158126</v>
      </c>
      <c r="AF3530" s="8">
        <f>(1+$F3530)*AB3530</f>
        <v>6362.5186317105026</v>
      </c>
      <c r="AG3530" s="8">
        <f>(1+$F3530)*AC3530</f>
        <v>8429.9056769864001</v>
      </c>
      <c r="AH3530" s="8">
        <f>(1+$F3530)*$T3530/1000</f>
        <v>1340.216048083968</v>
      </c>
      <c r="AI3530" s="8">
        <f>(1+BWscncns[[#This Row],[pid_error]]*K_p)*BWscncns[[#This Row],[dbw]]/1000</f>
        <v>1182.108024041984</v>
      </c>
      <c r="AJ3530" s="13">
        <f>BWscncns[[#This Row],[Torflow prgrssv alt vote]]/VLOOKUP(BWscncns[[#This Row],[class]],AltBWtotl,2,FALSE)*100</f>
        <v>2.3314325963905164E-2</v>
      </c>
      <c r="AK3530">
        <f>IF(D3530=E3530,1,0)</f>
        <v>1</v>
      </c>
    </row>
    <row r="3531" spans="1:37">
      <c r="A3531" s="1" t="s">
        <v>7628</v>
      </c>
      <c r="B3531" s="1" t="s">
        <v>49</v>
      </c>
      <c r="C3531">
        <v>1340</v>
      </c>
      <c r="D3531">
        <v>1524976261</v>
      </c>
      <c r="E3531">
        <v>1524976261</v>
      </c>
      <c r="F3531" s="2">
        <v>0.30869973472500001</v>
      </c>
      <c r="G3531" s="2">
        <v>0.30869973472500001</v>
      </c>
      <c r="H3531">
        <v>1340108</v>
      </c>
      <c r="I3531" s="2">
        <v>0.58111190467200002</v>
      </c>
      <c r="J3531" s="2">
        <v>0</v>
      </c>
      <c r="K3531">
        <v>3</v>
      </c>
      <c r="L3531" s="1" t="s">
        <v>11596</v>
      </c>
      <c r="M3531" s="1" t="s">
        <v>49</v>
      </c>
      <c r="N3531">
        <v>0</v>
      </c>
      <c r="O3531">
        <v>0</v>
      </c>
      <c r="P3531">
        <v>1</v>
      </c>
      <c r="Q3531">
        <v>0</v>
      </c>
      <c r="R3531" s="19">
        <f>BWscncns[[#This Row],[C fx]]*4+BWscncns[[#This Row],[C fg]]*2+BWscncns[[#This Row],[C fm]]</f>
        <v>1</v>
      </c>
      <c r="S3531">
        <v>1450</v>
      </c>
      <c r="T3531">
        <v>1024000</v>
      </c>
      <c r="U3531" s="13">
        <v>1.4160159999999999</v>
      </c>
      <c r="V3531" s="13">
        <v>0.70620700000000003</v>
      </c>
      <c r="W3531">
        <v>1618</v>
      </c>
      <c r="X3531">
        <v>32</v>
      </c>
      <c r="Z3531" s="10">
        <f>IF($N3531&lt;&gt;0,constants!$L$2,IF($O3531&lt;&gt;0,constants!$M$2,IF($P3531&lt;&gt;0,constants!$N$2,0)))</f>
        <v>1117.99</v>
      </c>
      <c r="AA3531" s="10">
        <f>IF($N3531&lt;&gt;0,constants!$L$2,IF($O3531&lt;&gt;0,constants!$M$2,IF($P3531&lt;&gt;0,constants!$P$2,0)))</f>
        <v>4051.45</v>
      </c>
      <c r="AB3531" s="11">
        <f>constants!$O$2</f>
        <v>4861.32</v>
      </c>
      <c r="AC3531" s="11">
        <f>VLOOKUP(BWscncns[[#This Row],[scanner]],[0]!ScnrAvgBW,2,FALSE)/1000</f>
        <v>6440.9193022088357</v>
      </c>
      <c r="AD3531" s="8">
        <f>(1+$F3531)*Z3531</f>
        <v>1463.1132164252028</v>
      </c>
      <c r="AE3531" s="8">
        <f>(1+$F3531)*AA3531</f>
        <v>5302.1315402516011</v>
      </c>
      <c r="AF3531" s="8">
        <f>(1+$F3531)*AB3531</f>
        <v>6362.0081944133362</v>
      </c>
      <c r="AG3531" s="8">
        <f>(1+$F3531)*AC3531</f>
        <v>8429.2293821858348</v>
      </c>
      <c r="AH3531" s="8">
        <f>(1+$F3531)*$T3531/1000</f>
        <v>1340.1085283584</v>
      </c>
      <c r="AI3531" s="8">
        <f>(1+BWscncns[[#This Row],[pid_error]]*K_p)*BWscncns[[#This Row],[dbw]]/1000</f>
        <v>1182.0542641791999</v>
      </c>
      <c r="AJ3531" s="13">
        <f>BWscncns[[#This Row],[Torflow prgrssv alt vote]]/VLOOKUP(BWscncns[[#This Row],[class]],AltBWtotl,2,FALSE)*100</f>
        <v>2.3313265675894902E-2</v>
      </c>
      <c r="AK3531">
        <f>IF(D3531=E3531,1,0)</f>
        <v>1</v>
      </c>
    </row>
    <row r="3532" spans="1:37">
      <c r="A3532" s="1" t="s">
        <v>2792</v>
      </c>
      <c r="B3532" s="1" t="s">
        <v>2793</v>
      </c>
      <c r="C3532">
        <v>1340</v>
      </c>
      <c r="D3532">
        <v>1524976051</v>
      </c>
      <c r="E3532">
        <v>1524976051</v>
      </c>
      <c r="F3532" s="2">
        <v>0.30802752700500002</v>
      </c>
      <c r="G3532" s="2">
        <v>0.30802752700500002</v>
      </c>
      <c r="H3532">
        <v>1339420</v>
      </c>
      <c r="I3532" s="2">
        <v>1.15317457319E-2</v>
      </c>
      <c r="J3532" s="2">
        <v>0</v>
      </c>
      <c r="K3532">
        <v>3</v>
      </c>
      <c r="L3532" s="1" t="s">
        <v>11636</v>
      </c>
      <c r="M3532" s="1" t="s">
        <v>2793</v>
      </c>
      <c r="N3532">
        <v>0</v>
      </c>
      <c r="O3532">
        <v>0</v>
      </c>
      <c r="P3532">
        <v>1</v>
      </c>
      <c r="Q3532">
        <v>0</v>
      </c>
      <c r="R3532" s="19">
        <f>BWscncns[[#This Row],[C fx]]*4+BWscncns[[#This Row],[C fg]]*2+BWscncns[[#This Row],[C fm]]</f>
        <v>1</v>
      </c>
      <c r="S3532">
        <v>1320</v>
      </c>
      <c r="T3532">
        <v>1024000</v>
      </c>
      <c r="U3532" s="13">
        <v>1.2890619999999999</v>
      </c>
      <c r="V3532" s="13">
        <v>0.77575799999999995</v>
      </c>
      <c r="W3532">
        <v>2017</v>
      </c>
      <c r="X3532">
        <v>40</v>
      </c>
      <c r="Z3532" s="10">
        <f>IF($N3532&lt;&gt;0,constants!$L$2,IF($O3532&lt;&gt;0,constants!$M$2,IF($P3532&lt;&gt;0,constants!$N$2,0)))</f>
        <v>1117.99</v>
      </c>
      <c r="AA3532" s="10">
        <f>IF($N3532&lt;&gt;0,constants!$L$2,IF($O3532&lt;&gt;0,constants!$M$2,IF($P3532&lt;&gt;0,constants!$P$2,0)))</f>
        <v>4051.45</v>
      </c>
      <c r="AB3532" s="11">
        <f>constants!$O$2</f>
        <v>4861.32</v>
      </c>
      <c r="AC3532" s="11">
        <f>VLOOKUP(BWscncns[[#This Row],[scanner]],[0]!ScnrAvgBW,2,FALSE)/1000</f>
        <v>6440.9193022088357</v>
      </c>
      <c r="AD3532" s="8">
        <f>(1+$F3532)*Z3532</f>
        <v>1462.3616949163202</v>
      </c>
      <c r="AE3532" s="8">
        <f>(1+$F3532)*AA3532</f>
        <v>5299.4081242844077</v>
      </c>
      <c r="AF3532" s="8">
        <f>(1+$F3532)*AB3532</f>
        <v>6358.7403775799467</v>
      </c>
      <c r="AG3532" s="8">
        <f>(1+$F3532)*AC3532</f>
        <v>8424.8997465069951</v>
      </c>
      <c r="AH3532" s="8">
        <f>(1+$F3532)*$T3532/1000</f>
        <v>1339.4201876531201</v>
      </c>
      <c r="AI3532" s="8">
        <f>(1+BWscncns[[#This Row],[pid_error]]*K_p)*BWscncns[[#This Row],[dbw]]/1000</f>
        <v>1181.7100938265601</v>
      </c>
      <c r="AJ3532" s="13">
        <f>BWscncns[[#This Row],[Torflow prgrssv alt vote]]/VLOOKUP(BWscncns[[#This Row],[class]],AltBWtotl,2,FALSE)*100</f>
        <v>2.330647771775118E-2</v>
      </c>
      <c r="AK3532">
        <f>IF(D3532=E3532,1,0)</f>
        <v>1</v>
      </c>
    </row>
    <row r="3533" spans="1:37">
      <c r="A3533" s="1" t="s">
        <v>5613</v>
      </c>
      <c r="B3533" s="1" t="s">
        <v>49</v>
      </c>
      <c r="C3533">
        <v>1340</v>
      </c>
      <c r="D3533">
        <v>1525000722</v>
      </c>
      <c r="E3533">
        <v>1525000722</v>
      </c>
      <c r="F3533" s="2">
        <v>0.30732743522900002</v>
      </c>
      <c r="G3533" s="2">
        <v>0.30732743522900002</v>
      </c>
      <c r="H3533">
        <v>1338703</v>
      </c>
      <c r="I3533" s="2">
        <v>-0.23264946895800001</v>
      </c>
      <c r="J3533" s="2">
        <v>0</v>
      </c>
      <c r="K3533">
        <v>2</v>
      </c>
      <c r="L3533" s="1" t="s">
        <v>11538</v>
      </c>
      <c r="M3533" s="1" t="s">
        <v>49</v>
      </c>
      <c r="N3533">
        <v>0</v>
      </c>
      <c r="O3533">
        <v>0</v>
      </c>
      <c r="P3533">
        <v>1</v>
      </c>
      <c r="Q3533">
        <v>0</v>
      </c>
      <c r="R3533" s="19">
        <f>BWscncns[[#This Row],[C fx]]*4+BWscncns[[#This Row],[C fg]]*2+BWscncns[[#This Row],[C fm]]</f>
        <v>1</v>
      </c>
      <c r="S3533">
        <v>1420</v>
      </c>
      <c r="T3533">
        <v>1024000</v>
      </c>
      <c r="U3533" s="13">
        <v>1.386719</v>
      </c>
      <c r="V3533" s="13">
        <v>0.72112699999999996</v>
      </c>
      <c r="W3533">
        <v>1693</v>
      </c>
      <c r="X3533">
        <v>33</v>
      </c>
      <c r="Z3533" s="10">
        <f>IF($N3533&lt;&gt;0,constants!$L$2,IF($O3533&lt;&gt;0,constants!$M$2,IF($P3533&lt;&gt;0,constants!$N$2,0)))</f>
        <v>1117.99</v>
      </c>
      <c r="AA3533" s="10">
        <f>IF($N3533&lt;&gt;0,constants!$L$2,IF($O3533&lt;&gt;0,constants!$M$2,IF($P3533&lt;&gt;0,constants!$P$2,0)))</f>
        <v>4051.45</v>
      </c>
      <c r="AB3533" s="11">
        <f>constants!$O$2</f>
        <v>4861.32</v>
      </c>
      <c r="AC3533" s="11">
        <f>VLOOKUP(BWscncns[[#This Row],[scanner]],[0]!ScnrAvgBW,2,FALSE)/1000</f>
        <v>8853.6095214723919</v>
      </c>
      <c r="AD3533" s="8">
        <f>(1+$F3533)*Z3533</f>
        <v>1461.5789993116698</v>
      </c>
      <c r="AE3533" s="8">
        <f>(1+$F3533)*AA3533</f>
        <v>5296.571737458532</v>
      </c>
      <c r="AF3533" s="8">
        <f>(1+$F3533)*AB3533</f>
        <v>6355.3370074274426</v>
      </c>
      <c r="AG3533" s="8">
        <f>(1+$F3533)*AC3533</f>
        <v>11574.566628225557</v>
      </c>
      <c r="AH3533" s="8">
        <f>(1+$F3533)*$T3533/1000</f>
        <v>1338.7032936744961</v>
      </c>
      <c r="AI3533" s="8">
        <f>(1+BWscncns[[#This Row],[pid_error]]*K_p)*BWscncns[[#This Row],[dbw]]/1000</f>
        <v>1181.3516468372479</v>
      </c>
      <c r="AJ3533" s="13">
        <f>BWscncns[[#This Row],[Torflow prgrssv alt vote]]/VLOOKUP(BWscncns[[#This Row],[class]],AltBWtotl,2,FALSE)*100</f>
        <v>2.3299408186219679E-2</v>
      </c>
      <c r="AK3533">
        <f>IF(D3533=E3533,1,0)</f>
        <v>1</v>
      </c>
    </row>
    <row r="3534" spans="1:37">
      <c r="A3534" s="1" t="s">
        <v>2385</v>
      </c>
      <c r="B3534" s="1" t="s">
        <v>2386</v>
      </c>
      <c r="C3534">
        <v>1340</v>
      </c>
      <c r="D3534">
        <v>1525007282</v>
      </c>
      <c r="E3534">
        <v>1525007282</v>
      </c>
      <c r="F3534" s="2">
        <v>0.30695248829999999</v>
      </c>
      <c r="G3534" s="2">
        <v>0.30695248829999999</v>
      </c>
      <c r="H3534">
        <v>1338319</v>
      </c>
      <c r="I3534" s="2">
        <v>-1.0715109325600001E-2</v>
      </c>
      <c r="J3534" s="2">
        <v>0</v>
      </c>
      <c r="K3534">
        <v>3</v>
      </c>
      <c r="L3534" s="1" t="s">
        <v>11605</v>
      </c>
      <c r="M3534" s="1" t="s">
        <v>2386</v>
      </c>
      <c r="N3534">
        <v>0</v>
      </c>
      <c r="O3534">
        <v>0</v>
      </c>
      <c r="P3534">
        <v>1</v>
      </c>
      <c r="Q3534">
        <v>0</v>
      </c>
      <c r="R3534" s="19">
        <f>BWscncns[[#This Row],[C fx]]*4+BWscncns[[#This Row],[C fg]]*2+BWscncns[[#This Row],[C fm]]</f>
        <v>1</v>
      </c>
      <c r="S3534">
        <v>1350</v>
      </c>
      <c r="T3534">
        <v>1024000</v>
      </c>
      <c r="U3534" s="13">
        <v>1.3183590000000001</v>
      </c>
      <c r="V3534" s="13">
        <v>0.75851900000000005</v>
      </c>
      <c r="W3534">
        <v>1896</v>
      </c>
      <c r="X3534">
        <v>37</v>
      </c>
      <c r="Z3534" s="10">
        <f>IF($N3534&lt;&gt;0,constants!$L$2,IF($O3534&lt;&gt;0,constants!$M$2,IF($P3534&lt;&gt;0,constants!$N$2,0)))</f>
        <v>1117.99</v>
      </c>
      <c r="AA3534" s="10">
        <f>IF($N3534&lt;&gt;0,constants!$L$2,IF($O3534&lt;&gt;0,constants!$M$2,IF($P3534&lt;&gt;0,constants!$P$2,0)))</f>
        <v>4051.45</v>
      </c>
      <c r="AB3534" s="11">
        <f>constants!$O$2</f>
        <v>4861.32</v>
      </c>
      <c r="AC3534" s="11">
        <f>VLOOKUP(BWscncns[[#This Row],[scanner]],[0]!ScnrAvgBW,2,FALSE)/1000</f>
        <v>6440.9193022088357</v>
      </c>
      <c r="AD3534" s="8">
        <f>(1+$F3534)*Z3534</f>
        <v>1461.1598123945168</v>
      </c>
      <c r="AE3534" s="8">
        <f>(1+$F3534)*AA3534</f>
        <v>5295.0526587230343</v>
      </c>
      <c r="AF3534" s="8">
        <f>(1+$F3534)*AB3534</f>
        <v>6353.5142704225555</v>
      </c>
      <c r="AG3534" s="8">
        <f>(1+$F3534)*AC3534</f>
        <v>8417.9755089613373</v>
      </c>
      <c r="AH3534" s="8">
        <f>(1+$F3534)*$T3534/1000</f>
        <v>1338.3193480191999</v>
      </c>
      <c r="AI3534" s="8">
        <f>(1+BWscncns[[#This Row],[pid_error]]*K_p)*BWscncns[[#This Row],[dbw]]/1000</f>
        <v>1181.1596740095999</v>
      </c>
      <c r="AJ3534" s="13">
        <f>BWscncns[[#This Row],[Torflow prgrssv alt vote]]/VLOOKUP(BWscncns[[#This Row],[class]],AltBWtotl,2,FALSE)*100</f>
        <v>2.3295621969571988E-2</v>
      </c>
      <c r="AK3534">
        <f>IF(D3534=E3534,1,0)</f>
        <v>1</v>
      </c>
    </row>
    <row r="3535" spans="1:37">
      <c r="A3535" s="1" t="s">
        <v>3208</v>
      </c>
      <c r="B3535" s="1" t="s">
        <v>3209</v>
      </c>
      <c r="C3535">
        <v>1250</v>
      </c>
      <c r="D3535">
        <v>1525007567</v>
      </c>
      <c r="E3535">
        <v>1525007567</v>
      </c>
      <c r="F3535" s="2">
        <v>0.117278161206</v>
      </c>
      <c r="G3535" s="2">
        <v>0.117278161206</v>
      </c>
      <c r="H3535">
        <v>1246288</v>
      </c>
      <c r="I3535" s="2">
        <v>-7.4875915169600002E-2</v>
      </c>
      <c r="J3535" s="2">
        <v>0</v>
      </c>
      <c r="K3535">
        <v>4</v>
      </c>
      <c r="L3535" s="1" t="s">
        <v>11631</v>
      </c>
      <c r="M3535" s="1" t="s">
        <v>3209</v>
      </c>
      <c r="N3535">
        <v>1</v>
      </c>
      <c r="O3535">
        <v>0</v>
      </c>
      <c r="P3535">
        <v>0</v>
      </c>
      <c r="Q3535">
        <v>0</v>
      </c>
      <c r="R3535" s="19">
        <f>BWscncns[[#This Row],[C fx]]*4+BWscncns[[#This Row],[C fg]]*2+BWscncns[[#This Row],[C fm]]</f>
        <v>4</v>
      </c>
      <c r="S3535">
        <v>1210</v>
      </c>
      <c r="T3535">
        <v>1115468</v>
      </c>
      <c r="U3535" s="13">
        <v>1.084746</v>
      </c>
      <c r="V3535" s="13">
        <v>0.92187399999999997</v>
      </c>
      <c r="W3535">
        <v>2762</v>
      </c>
      <c r="X3535">
        <v>55</v>
      </c>
      <c r="Z3535" s="10">
        <f>IF($N3535&lt;&gt;0,constants!$L$2,IF($O3535&lt;&gt;0,constants!$M$2,IF($P3535&lt;&gt;0,constants!$N$2,0)))</f>
        <v>10125.48</v>
      </c>
      <c r="AA3535" s="10">
        <f>IF($N3535&lt;&gt;0,constants!$L$2,IF($O3535&lt;&gt;0,constants!$M$2,IF($P3535&lt;&gt;0,constants!$P$2,0)))</f>
        <v>10125.48</v>
      </c>
      <c r="AB3535" s="11">
        <f>constants!$O$2</f>
        <v>4861.32</v>
      </c>
      <c r="AC3535" s="11">
        <f>VLOOKUP(BWscncns[[#This Row],[scanner]],[0]!ScnrAvgBW,2,FALSE)/1000</f>
        <v>4819.491751072962</v>
      </c>
      <c r="AD3535" s="8">
        <f>(1+$F3535)*Z3535</f>
        <v>11312.977675728129</v>
      </c>
      <c r="AE3535" s="8">
        <f>(1+$F3535)*AA3535</f>
        <v>11312.977675728129</v>
      </c>
      <c r="AF3535" s="8">
        <f>(1+$F3535)*AB3535</f>
        <v>5431.4466706339517</v>
      </c>
      <c r="AG3535" s="8">
        <f>(1+$F3535)*AC3535</f>
        <v>5384.7128815862843</v>
      </c>
      <c r="AH3535" s="8">
        <f>(1+$F3535)*$T3535/1000</f>
        <v>1246.2880359241346</v>
      </c>
      <c r="AI3535" s="8">
        <f>(1+BWscncns[[#This Row],[pid_error]]*K_p)*BWscncns[[#This Row],[dbw]]/1000</f>
        <v>1180.8780179620671</v>
      </c>
      <c r="AJ3535" s="13">
        <f>BWscncns[[#This Row],[Torflow prgrssv alt vote]]/VLOOKUP(BWscncns[[#This Row],[class]],AltBWtotl,2,FALSE)*100</f>
        <v>1.0121003412386269E-2</v>
      </c>
      <c r="AK3535">
        <f>IF(D3535=E3535,1,0)</f>
        <v>1</v>
      </c>
    </row>
    <row r="3536" spans="1:37">
      <c r="A3536" s="1" t="s">
        <v>4280</v>
      </c>
      <c r="B3536" s="1" t="s">
        <v>4281</v>
      </c>
      <c r="C3536">
        <v>1440</v>
      </c>
      <c r="D3536">
        <v>1524939864</v>
      </c>
      <c r="E3536">
        <v>1524939864</v>
      </c>
      <c r="F3536" s="2">
        <v>0.57263000086899996</v>
      </c>
      <c r="G3536" s="2">
        <v>0.57263000086899996</v>
      </c>
      <c r="H3536">
        <v>1442894</v>
      </c>
      <c r="I3536" s="2">
        <v>0.11267000325199999</v>
      </c>
      <c r="J3536" s="2">
        <v>0</v>
      </c>
      <c r="K3536">
        <v>4</v>
      </c>
      <c r="L3536" s="1" t="s">
        <v>11568</v>
      </c>
      <c r="M3536" s="1" t="s">
        <v>4281</v>
      </c>
      <c r="N3536">
        <v>0</v>
      </c>
      <c r="O3536">
        <v>0</v>
      </c>
      <c r="P3536">
        <v>1</v>
      </c>
      <c r="Q3536">
        <v>0</v>
      </c>
      <c r="R3536" s="19">
        <f>BWscncns[[#This Row],[C fx]]*4+BWscncns[[#This Row],[C fg]]*2+BWscncns[[#This Row],[C fm]]</f>
        <v>1</v>
      </c>
      <c r="S3536">
        <v>1010</v>
      </c>
      <c r="T3536">
        <v>917504</v>
      </c>
      <c r="U3536" s="13">
        <v>1.100813</v>
      </c>
      <c r="V3536" s="13">
        <v>0.90842000000000001</v>
      </c>
      <c r="W3536">
        <v>2703</v>
      </c>
      <c r="X3536">
        <v>54</v>
      </c>
      <c r="Z3536" s="10">
        <f>IF($N3536&lt;&gt;0,constants!$L$2,IF($O3536&lt;&gt;0,constants!$M$2,IF($P3536&lt;&gt;0,constants!$N$2,0)))</f>
        <v>1117.99</v>
      </c>
      <c r="AA3536" s="10">
        <f>IF($N3536&lt;&gt;0,constants!$L$2,IF($O3536&lt;&gt;0,constants!$M$2,IF($P3536&lt;&gt;0,constants!$P$2,0)))</f>
        <v>4051.45</v>
      </c>
      <c r="AB3536" s="11">
        <f>constants!$O$2</f>
        <v>4861.32</v>
      </c>
      <c r="AC3536" s="11">
        <f>VLOOKUP(BWscncns[[#This Row],[scanner]],[0]!ScnrAvgBW,2,FALSE)/1000</f>
        <v>4819.491751072962</v>
      </c>
      <c r="AD3536" s="8">
        <f>(1+$F3536)*Z3536</f>
        <v>1758.1846146715334</v>
      </c>
      <c r="AE3536" s="8">
        <f>(1+$F3536)*AA3536</f>
        <v>6371.4318170207098</v>
      </c>
      <c r="AF3536" s="8">
        <f>(1+$F3536)*AB3536</f>
        <v>7645.0576758244861</v>
      </c>
      <c r="AG3536" s="8">
        <f>(1+$F3536)*AC3536</f>
        <v>7579.2773166780107</v>
      </c>
      <c r="AH3536" s="8">
        <f>(1+$F3536)*$T3536/1000</f>
        <v>1442.894316317311</v>
      </c>
      <c r="AI3536" s="8">
        <f>(1+BWscncns[[#This Row],[pid_error]]*K_p)*BWscncns[[#This Row],[dbw]]/1000</f>
        <v>1180.1991581586556</v>
      </c>
      <c r="AJ3536" s="13">
        <f>BWscncns[[#This Row],[Torflow prgrssv alt vote]]/VLOOKUP(BWscncns[[#This Row],[class]],AltBWtotl,2,FALSE)*100</f>
        <v>2.3276678032819201E-2</v>
      </c>
      <c r="AK3536">
        <f>IF(D3536=E3536,1,0)</f>
        <v>1</v>
      </c>
    </row>
    <row r="3537" spans="1:37">
      <c r="A3537" s="1" t="s">
        <v>7321</v>
      </c>
      <c r="B3537" s="1" t="s">
        <v>7322</v>
      </c>
      <c r="C3537">
        <v>1310</v>
      </c>
      <c r="D3537">
        <v>1524998183</v>
      </c>
      <c r="E3537">
        <v>1524998183</v>
      </c>
      <c r="F3537" s="2">
        <v>0.24941805720400001</v>
      </c>
      <c r="G3537" s="2">
        <v>0.24941805720400001</v>
      </c>
      <c r="H3537">
        <v>1310109</v>
      </c>
      <c r="I3537" s="2">
        <v>0.28772359968400002</v>
      </c>
      <c r="J3537" s="2">
        <v>0</v>
      </c>
      <c r="K3537">
        <v>5</v>
      </c>
      <c r="L3537" s="1" t="s">
        <v>11759</v>
      </c>
      <c r="M3537" s="1" t="s">
        <v>7322</v>
      </c>
      <c r="N3537">
        <v>0</v>
      </c>
      <c r="O3537">
        <v>0</v>
      </c>
      <c r="P3537">
        <v>1</v>
      </c>
      <c r="Q3537">
        <v>0</v>
      </c>
      <c r="R3537" s="19">
        <f>BWscncns[[#This Row],[C fx]]*4+BWscncns[[#This Row],[C fg]]*2+BWscncns[[#This Row],[C fm]]</f>
        <v>1</v>
      </c>
      <c r="S3537">
        <v>853</v>
      </c>
      <c r="T3537">
        <v>1048576</v>
      </c>
      <c r="U3537" s="13">
        <v>0.81348399999999998</v>
      </c>
      <c r="V3537" s="13">
        <v>1.2292799999999999</v>
      </c>
      <c r="W3537">
        <v>3973</v>
      </c>
      <c r="X3537">
        <v>79</v>
      </c>
      <c r="Z3537" s="10">
        <f>IF($N3537&lt;&gt;0,constants!$L$2,IF($O3537&lt;&gt;0,constants!$M$2,IF($P3537&lt;&gt;0,constants!$N$2,0)))</f>
        <v>1117.99</v>
      </c>
      <c r="AA3537" s="10">
        <f>IF($N3537&lt;&gt;0,constants!$L$2,IF($O3537&lt;&gt;0,constants!$M$2,IF($P3537&lt;&gt;0,constants!$P$2,0)))</f>
        <v>4051.45</v>
      </c>
      <c r="AB3537" s="11">
        <f>constants!$O$2</f>
        <v>4861.32</v>
      </c>
      <c r="AC3537" s="11">
        <f>VLOOKUP(BWscncns[[#This Row],[scanner]],[0]!ScnrAvgBW,2,FALSE)/1000</f>
        <v>3794.4265750962772</v>
      </c>
      <c r="AD3537" s="8">
        <f>(1+$F3537)*Z3537</f>
        <v>1396.8368937735002</v>
      </c>
      <c r="AE3537" s="8">
        <f>(1+$F3537)*AA3537</f>
        <v>5061.9547878591457</v>
      </c>
      <c r="AF3537" s="8">
        <f>(1+$F3537)*AB3537</f>
        <v>6073.8209898469495</v>
      </c>
      <c r="AG3537" s="8">
        <f>(1+$F3537)*AC3537</f>
        <v>4740.8250796600187</v>
      </c>
      <c r="AH3537" s="8">
        <f>(1+$F3537)*$T3537/1000</f>
        <v>1310.1097887507417</v>
      </c>
      <c r="AI3537" s="8">
        <f>(1+BWscncns[[#This Row],[pid_error]]*K_p)*BWscncns[[#This Row],[dbw]]/1000</f>
        <v>1179.3428943753709</v>
      </c>
      <c r="AJ3537" s="13">
        <f>BWscncns[[#This Row],[Torflow prgrssv alt vote]]/VLOOKUP(BWscncns[[#This Row],[class]],AltBWtotl,2,FALSE)*100</f>
        <v>2.3259790225149707E-2</v>
      </c>
      <c r="AK3537">
        <f>IF(D3537=E3537,1,0)</f>
        <v>1</v>
      </c>
    </row>
    <row r="3538" spans="1:37">
      <c r="A3538" s="1" t="s">
        <v>2938</v>
      </c>
      <c r="B3538" s="1" t="s">
        <v>2939</v>
      </c>
      <c r="C3538">
        <v>1330</v>
      </c>
      <c r="D3538">
        <v>1524998226</v>
      </c>
      <c r="E3538">
        <v>1524998226</v>
      </c>
      <c r="F3538" s="2">
        <v>0.30071379963599998</v>
      </c>
      <c r="G3538" s="2">
        <v>0.30071379963599998</v>
      </c>
      <c r="H3538">
        <v>1331930</v>
      </c>
      <c r="I3538" s="2">
        <v>-0.26389224831699998</v>
      </c>
      <c r="J3538" s="2">
        <v>0</v>
      </c>
      <c r="K3538">
        <v>2</v>
      </c>
      <c r="L3538" s="1" t="s">
        <v>11571</v>
      </c>
      <c r="M3538" s="1" t="s">
        <v>2939</v>
      </c>
      <c r="N3538">
        <v>0</v>
      </c>
      <c r="O3538">
        <v>0</v>
      </c>
      <c r="P3538">
        <v>1</v>
      </c>
      <c r="Q3538">
        <v>0</v>
      </c>
      <c r="R3538" s="19">
        <f>BWscncns[[#This Row],[C fx]]*4+BWscncns[[#This Row],[C fg]]*2+BWscncns[[#This Row],[C fm]]</f>
        <v>1</v>
      </c>
      <c r="S3538">
        <v>1330</v>
      </c>
      <c r="T3538">
        <v>1024000</v>
      </c>
      <c r="U3538" s="13">
        <v>1.2988280000000001</v>
      </c>
      <c r="V3538" s="13">
        <v>0.76992499999999997</v>
      </c>
      <c r="W3538">
        <v>1984</v>
      </c>
      <c r="X3538">
        <v>39</v>
      </c>
      <c r="Z3538" s="10">
        <f>IF($N3538&lt;&gt;0,constants!$L$2,IF($O3538&lt;&gt;0,constants!$M$2,IF($P3538&lt;&gt;0,constants!$N$2,0)))</f>
        <v>1117.99</v>
      </c>
      <c r="AA3538" s="10">
        <f>IF($N3538&lt;&gt;0,constants!$L$2,IF($O3538&lt;&gt;0,constants!$M$2,IF($P3538&lt;&gt;0,constants!$P$2,0)))</f>
        <v>4051.45</v>
      </c>
      <c r="AB3538" s="11">
        <f>constants!$O$2</f>
        <v>4861.32</v>
      </c>
      <c r="AC3538" s="11">
        <f>VLOOKUP(BWscncns[[#This Row],[scanner]],[0]!ScnrAvgBW,2,FALSE)/1000</f>
        <v>8853.6095214723919</v>
      </c>
      <c r="AD3538" s="8">
        <f>(1+$F3538)*Z3538</f>
        <v>1454.1850208550518</v>
      </c>
      <c r="AE3538" s="8">
        <f>(1+$F3538)*AA3538</f>
        <v>5269.7769235352725</v>
      </c>
      <c r="AF3538" s="8">
        <f>(1+$F3538)*AB3538</f>
        <v>6323.1860084464797</v>
      </c>
      <c r="AG3538" s="8">
        <f>(1+$F3538)*AC3538</f>
        <v>11516.012081167823</v>
      </c>
      <c r="AH3538" s="8">
        <f>(1+$F3538)*$T3538/1000</f>
        <v>1331.9309308272643</v>
      </c>
      <c r="AI3538" s="8">
        <f>(1+BWscncns[[#This Row],[pid_error]]*K_p)*BWscncns[[#This Row],[dbw]]/1000</f>
        <v>1177.965465413632</v>
      </c>
      <c r="AJ3538" s="13">
        <f>BWscncns[[#This Row],[Torflow prgrssv alt vote]]/VLOOKUP(BWscncns[[#This Row],[class]],AltBWtotl,2,FALSE)*100</f>
        <v>2.3232623648869907E-2</v>
      </c>
      <c r="AK3538">
        <f>IF(D3538=E3538,1,0)</f>
        <v>1</v>
      </c>
    </row>
    <row r="3539" spans="1:37">
      <c r="A3539" s="1" t="s">
        <v>2763</v>
      </c>
      <c r="B3539" s="1" t="s">
        <v>2764</v>
      </c>
      <c r="C3539">
        <v>1120</v>
      </c>
      <c r="D3539">
        <v>1524978530</v>
      </c>
      <c r="E3539">
        <v>1524978530</v>
      </c>
      <c r="F3539" s="2">
        <v>-9.2359682394600004E-2</v>
      </c>
      <c r="G3539" s="2">
        <v>-9.2359682394600004E-2</v>
      </c>
      <c r="H3539">
        <v>1120884</v>
      </c>
      <c r="I3539" s="2">
        <v>4.2627100921399999E-2</v>
      </c>
      <c r="J3539" s="2">
        <v>0</v>
      </c>
      <c r="K3539">
        <v>6</v>
      </c>
      <c r="L3539" s="1" t="s">
        <v>11687</v>
      </c>
      <c r="M3539" s="1" t="s">
        <v>2764</v>
      </c>
      <c r="N3539">
        <v>0</v>
      </c>
      <c r="O3539">
        <v>0</v>
      </c>
      <c r="P3539">
        <v>1</v>
      </c>
      <c r="Q3539">
        <v>0</v>
      </c>
      <c r="R3539" s="19">
        <f>BWscncns[[#This Row],[C fx]]*4+BWscncns[[#This Row],[C fg]]*2+BWscncns[[#This Row],[C fm]]</f>
        <v>1</v>
      </c>
      <c r="S3539">
        <v>931</v>
      </c>
      <c r="T3539">
        <v>1234944</v>
      </c>
      <c r="U3539" s="13">
        <v>0.75387999999999999</v>
      </c>
      <c r="V3539" s="13">
        <v>1.32647</v>
      </c>
      <c r="W3539">
        <v>4118</v>
      </c>
      <c r="X3539">
        <v>82</v>
      </c>
      <c r="Z3539" s="10">
        <f>IF($N3539&lt;&gt;0,constants!$L$2,IF($O3539&lt;&gt;0,constants!$M$2,IF($P3539&lt;&gt;0,constants!$N$2,0)))</f>
        <v>1117.99</v>
      </c>
      <c r="AA3539" s="10">
        <f>IF($N3539&lt;&gt;0,constants!$L$2,IF($O3539&lt;&gt;0,constants!$M$2,IF($P3539&lt;&gt;0,constants!$P$2,0)))</f>
        <v>4051.45</v>
      </c>
      <c r="AB3539" s="11">
        <f>constants!$O$2</f>
        <v>4861.32</v>
      </c>
      <c r="AC3539" s="11">
        <f>VLOOKUP(BWscncns[[#This Row],[scanner]],[0]!ScnrAvgBW,2,FALSE)/1000</f>
        <v>2386.3111194805197</v>
      </c>
      <c r="AD3539" s="8">
        <f>(1+$F3539)*Z3539</f>
        <v>1014.7327986796612</v>
      </c>
      <c r="AE3539" s="8">
        <f>(1+$F3539)*AA3539</f>
        <v>3677.2593647623976</v>
      </c>
      <c r="AF3539" s="8">
        <f>(1+$F3539)*AB3539</f>
        <v>4412.3300287814827</v>
      </c>
      <c r="AG3539" s="8">
        <f>(1+$F3539)*AC3539</f>
        <v>2165.9121823905966</v>
      </c>
      <c r="AH3539" s="8">
        <f>(1+$F3539)*$T3539/1000</f>
        <v>1120.8849643848832</v>
      </c>
      <c r="AI3539" s="8">
        <f>(1+BWscncns[[#This Row],[pid_error]]*K_p)*BWscncns[[#This Row],[dbw]]/1000</f>
        <v>1177.9144821924415</v>
      </c>
      <c r="AJ3539" s="13">
        <f>BWscncns[[#This Row],[Torflow prgrssv alt vote]]/VLOOKUP(BWscncns[[#This Row],[class]],AltBWtotl,2,FALSE)*100</f>
        <v>2.3231618123644333E-2</v>
      </c>
      <c r="AK3539">
        <f>IF(D3539=E3539,1,0)</f>
        <v>1</v>
      </c>
    </row>
    <row r="3540" spans="1:37">
      <c r="A3540" s="1" t="s">
        <v>27</v>
      </c>
      <c r="B3540" s="1" t="s">
        <v>28</v>
      </c>
      <c r="C3540">
        <v>1140</v>
      </c>
      <c r="D3540">
        <v>1524984608</v>
      </c>
      <c r="E3540">
        <v>1524984608</v>
      </c>
      <c r="F3540" s="2">
        <v>-6.4521363461699996E-2</v>
      </c>
      <c r="G3540" s="2">
        <v>-6.4521363461699996E-2</v>
      </c>
      <c r="H3540">
        <v>1138105</v>
      </c>
      <c r="I3540" s="2">
        <v>-0.45369037342399998</v>
      </c>
      <c r="J3540" s="2">
        <v>0</v>
      </c>
      <c r="K3540">
        <v>3</v>
      </c>
      <c r="L3540" s="1" t="s">
        <v>11691</v>
      </c>
      <c r="M3540" s="1" t="s">
        <v>28</v>
      </c>
      <c r="N3540">
        <v>0</v>
      </c>
      <c r="O3540">
        <v>0</v>
      </c>
      <c r="P3540">
        <v>1</v>
      </c>
      <c r="Q3540">
        <v>0</v>
      </c>
      <c r="R3540" s="19">
        <f>BWscncns[[#This Row],[C fx]]*4+BWscncns[[#This Row],[C fg]]*2+BWscncns[[#This Row],[C fm]]</f>
        <v>1</v>
      </c>
      <c r="S3540">
        <v>1370</v>
      </c>
      <c r="T3540">
        <v>1216602</v>
      </c>
      <c r="U3540" s="13">
        <v>1.1260870000000001</v>
      </c>
      <c r="V3540" s="13">
        <v>0.88803100000000001</v>
      </c>
      <c r="W3540">
        <v>2562</v>
      </c>
      <c r="X3540">
        <v>51</v>
      </c>
      <c r="Z3540" s="10">
        <f>IF($N3540&lt;&gt;0,constants!$L$2,IF($O3540&lt;&gt;0,constants!$M$2,IF($P3540&lt;&gt;0,constants!$N$2,0)))</f>
        <v>1117.99</v>
      </c>
      <c r="AA3540" s="10">
        <f>IF($N3540&lt;&gt;0,constants!$L$2,IF($O3540&lt;&gt;0,constants!$M$2,IF($P3540&lt;&gt;0,constants!$P$2,0)))</f>
        <v>4051.45</v>
      </c>
      <c r="AB3540" s="11">
        <f>constants!$O$2</f>
        <v>4861.32</v>
      </c>
      <c r="AC3540" s="11">
        <f>VLOOKUP(BWscncns[[#This Row],[scanner]],[0]!ScnrAvgBW,2,FALSE)/1000</f>
        <v>6440.9193022088357</v>
      </c>
      <c r="AD3540" s="8">
        <f>(1+$F3540)*Z3540</f>
        <v>1045.855760863454</v>
      </c>
      <c r="AE3540" s="8">
        <f>(1+$F3540)*AA3540</f>
        <v>3790.0449220030955</v>
      </c>
      <c r="AF3540" s="8">
        <f>(1+$F3540)*AB3540</f>
        <v>4547.6610053763679</v>
      </c>
      <c r="AG3540" s="8">
        <f>(1+$F3540)*AC3540</f>
        <v>6025.3424068835402</v>
      </c>
      <c r="AH3540" s="8">
        <f>(1+$F3540)*$T3540/1000</f>
        <v>1138.1051801697688</v>
      </c>
      <c r="AI3540" s="8">
        <f>(1+BWscncns[[#This Row],[pid_error]]*K_p)*BWscncns[[#This Row],[dbw]]/1000</f>
        <v>1177.3535900848844</v>
      </c>
      <c r="AJ3540" s="13">
        <f>BWscncns[[#This Row],[Torflow prgrssv alt vote]]/VLOOKUP(BWscncns[[#This Row],[class]],AltBWtotl,2,FALSE)*100</f>
        <v>2.3220555833937971E-2</v>
      </c>
      <c r="AK3540">
        <f>IF(D3540=E3540,1,0)</f>
        <v>1</v>
      </c>
    </row>
    <row r="3541" spans="1:37">
      <c r="A3541" s="1" t="s">
        <v>9180</v>
      </c>
      <c r="B3541" s="1" t="s">
        <v>9181</v>
      </c>
      <c r="C3541">
        <v>1330</v>
      </c>
      <c r="D3541">
        <v>1524997615</v>
      </c>
      <c r="E3541">
        <v>1524997615</v>
      </c>
      <c r="F3541" s="2">
        <v>0.29893498533000001</v>
      </c>
      <c r="G3541" s="2">
        <v>0.29893498533000001</v>
      </c>
      <c r="H3541">
        <v>1330109</v>
      </c>
      <c r="I3541" s="2">
        <v>-0.48781057279000001</v>
      </c>
      <c r="J3541" s="2">
        <v>0</v>
      </c>
      <c r="K3541">
        <v>3</v>
      </c>
      <c r="L3541" s="1" t="s">
        <v>11639</v>
      </c>
      <c r="M3541" s="1" t="s">
        <v>9181</v>
      </c>
      <c r="N3541">
        <v>0</v>
      </c>
      <c r="O3541">
        <v>0</v>
      </c>
      <c r="P3541">
        <v>1</v>
      </c>
      <c r="Q3541">
        <v>0</v>
      </c>
      <c r="R3541" s="19">
        <f>BWscncns[[#This Row],[C fx]]*4+BWscncns[[#This Row],[C fg]]*2+BWscncns[[#This Row],[C fm]]</f>
        <v>1</v>
      </c>
      <c r="S3541">
        <v>1330</v>
      </c>
      <c r="T3541">
        <v>1024000</v>
      </c>
      <c r="U3541" s="13">
        <v>1.2988280000000001</v>
      </c>
      <c r="V3541" s="13">
        <v>0.76992499999999997</v>
      </c>
      <c r="W3541">
        <v>1989</v>
      </c>
      <c r="X3541">
        <v>39</v>
      </c>
      <c r="Z3541" s="10">
        <f>IF($N3541&lt;&gt;0,constants!$L$2,IF($O3541&lt;&gt;0,constants!$M$2,IF($P3541&lt;&gt;0,constants!$N$2,0)))</f>
        <v>1117.99</v>
      </c>
      <c r="AA3541" s="10">
        <f>IF($N3541&lt;&gt;0,constants!$L$2,IF($O3541&lt;&gt;0,constants!$M$2,IF($P3541&lt;&gt;0,constants!$P$2,0)))</f>
        <v>4051.45</v>
      </c>
      <c r="AB3541" s="11">
        <f>constants!$O$2</f>
        <v>4861.32</v>
      </c>
      <c r="AC3541" s="11">
        <f>VLOOKUP(BWscncns[[#This Row],[scanner]],[0]!ScnrAvgBW,2,FALSE)/1000</f>
        <v>6440.9193022088357</v>
      </c>
      <c r="AD3541" s="8">
        <f>(1+$F3541)*Z3541</f>
        <v>1452.1963242490867</v>
      </c>
      <c r="AE3541" s="8">
        <f>(1+$F3541)*AA3541</f>
        <v>5262.5701463152282</v>
      </c>
      <c r="AF3541" s="8">
        <f>(1+$F3541)*AB3541</f>
        <v>6314.5386228844354</v>
      </c>
      <c r="AG3541" s="8">
        <f>(1+$F3541)*AC3541</f>
        <v>8366.3354193263476</v>
      </c>
      <c r="AH3541" s="8">
        <f>(1+$F3541)*$T3541/1000</f>
        <v>1330.1094249779201</v>
      </c>
      <c r="AI3541" s="8">
        <f>(1+BWscncns[[#This Row],[pid_error]]*K_p)*BWscncns[[#This Row],[dbw]]/1000</f>
        <v>1177.0547124889599</v>
      </c>
      <c r="AJ3541" s="13">
        <f>BWscncns[[#This Row],[Torflow prgrssv alt vote]]/VLOOKUP(BWscncns[[#This Row],[class]],AltBWtotl,2,FALSE)*100</f>
        <v>2.3214661169869231E-2</v>
      </c>
      <c r="AK3541">
        <f>IF(D3541=E3541,1,0)</f>
        <v>1</v>
      </c>
    </row>
    <row r="3542" spans="1:37">
      <c r="A3542" s="1" t="s">
        <v>7336</v>
      </c>
      <c r="B3542" s="1" t="s">
        <v>7337</v>
      </c>
      <c r="C3542">
        <v>1330</v>
      </c>
      <c r="D3542">
        <v>1524991754</v>
      </c>
      <c r="E3542">
        <v>1524991754</v>
      </c>
      <c r="F3542" s="2">
        <v>0.298922131077</v>
      </c>
      <c r="G3542" s="2">
        <v>0.298922131077</v>
      </c>
      <c r="H3542">
        <v>1330096</v>
      </c>
      <c r="I3542" s="2">
        <v>0.319427660231</v>
      </c>
      <c r="J3542" s="2">
        <v>0</v>
      </c>
      <c r="K3542">
        <v>4</v>
      </c>
      <c r="L3542" s="1" t="s">
        <v>11607</v>
      </c>
      <c r="M3542" s="1" t="s">
        <v>7337</v>
      </c>
      <c r="N3542">
        <v>0</v>
      </c>
      <c r="O3542">
        <v>0</v>
      </c>
      <c r="P3542">
        <v>1</v>
      </c>
      <c r="Q3542">
        <v>0</v>
      </c>
      <c r="R3542" s="19">
        <f>BWscncns[[#This Row],[C fx]]*4+BWscncns[[#This Row],[C fg]]*2+BWscncns[[#This Row],[C fm]]</f>
        <v>1</v>
      </c>
      <c r="S3542">
        <v>1260</v>
      </c>
      <c r="T3542">
        <v>1024000</v>
      </c>
      <c r="U3542" s="13">
        <v>1.230469</v>
      </c>
      <c r="V3542" s="13">
        <v>0.81269800000000003</v>
      </c>
      <c r="W3542">
        <v>2217</v>
      </c>
      <c r="X3542">
        <v>44</v>
      </c>
      <c r="Z3542" s="10">
        <f>IF($N3542&lt;&gt;0,constants!$L$2,IF($O3542&lt;&gt;0,constants!$M$2,IF($P3542&lt;&gt;0,constants!$N$2,0)))</f>
        <v>1117.99</v>
      </c>
      <c r="AA3542" s="10">
        <f>IF($N3542&lt;&gt;0,constants!$L$2,IF($O3542&lt;&gt;0,constants!$M$2,IF($P3542&lt;&gt;0,constants!$P$2,0)))</f>
        <v>4051.45</v>
      </c>
      <c r="AB3542" s="11">
        <f>constants!$O$2</f>
        <v>4861.32</v>
      </c>
      <c r="AC3542" s="11">
        <f>VLOOKUP(BWscncns[[#This Row],[scanner]],[0]!ScnrAvgBW,2,FALSE)/1000</f>
        <v>4819.491751072962</v>
      </c>
      <c r="AD3542" s="8">
        <f>(1+$F3542)*Z3542</f>
        <v>1452.1819533227754</v>
      </c>
      <c r="AE3542" s="8">
        <f>(1+$F3542)*AA3542</f>
        <v>5262.5180679519117</v>
      </c>
      <c r="AF3542" s="8">
        <f>(1+$F3542)*AB3542</f>
        <v>6314.4761342472411</v>
      </c>
      <c r="AG3542" s="8">
        <f>(1+$F3542)*AC3542</f>
        <v>6260.1444960117142</v>
      </c>
      <c r="AH3542" s="8">
        <f>(1+$F3542)*$T3542/1000</f>
        <v>1330.0962622228481</v>
      </c>
      <c r="AI3542" s="8">
        <f>(1+BWscncns[[#This Row],[pid_error]]*K_p)*BWscncns[[#This Row],[dbw]]/1000</f>
        <v>1177.048131111424</v>
      </c>
      <c r="AJ3542" s="13">
        <f>BWscncns[[#This Row],[Torflow prgrssv alt vote]]/VLOOKUP(BWscncns[[#This Row],[class]],AltBWtotl,2,FALSE)*100</f>
        <v>2.3214531367534718E-2</v>
      </c>
      <c r="AK3542">
        <f>IF(D3542=E3542,1,0)</f>
        <v>1</v>
      </c>
    </row>
    <row r="3543" spans="1:37">
      <c r="A3543" s="1" t="s">
        <v>8132</v>
      </c>
      <c r="B3543" s="1" t="s">
        <v>49</v>
      </c>
      <c r="C3543">
        <v>1330</v>
      </c>
      <c r="D3543">
        <v>1524959606</v>
      </c>
      <c r="E3543">
        <v>1524959606</v>
      </c>
      <c r="F3543" s="2">
        <v>0.29789872034499998</v>
      </c>
      <c r="G3543" s="2">
        <v>0.29789872034499998</v>
      </c>
      <c r="H3543">
        <v>1329048</v>
      </c>
      <c r="I3543" s="2">
        <v>-0.190473915316</v>
      </c>
      <c r="J3543" s="2">
        <v>0</v>
      </c>
      <c r="K3543">
        <v>4</v>
      </c>
      <c r="L3543" s="1" t="s">
        <v>11747</v>
      </c>
      <c r="M3543" s="1" t="s">
        <v>49</v>
      </c>
      <c r="N3543">
        <v>0</v>
      </c>
      <c r="O3543">
        <v>0</v>
      </c>
      <c r="P3543">
        <v>1</v>
      </c>
      <c r="Q3543">
        <v>0</v>
      </c>
      <c r="R3543" s="19">
        <f>BWscncns[[#This Row],[C fx]]*4+BWscncns[[#This Row],[C fg]]*2+BWscncns[[#This Row],[C fm]]</f>
        <v>1</v>
      </c>
      <c r="S3543">
        <v>1050</v>
      </c>
      <c r="T3543">
        <v>1024000</v>
      </c>
      <c r="U3543" s="13">
        <v>1.0253909999999999</v>
      </c>
      <c r="V3543" s="13">
        <v>0.97523800000000005</v>
      </c>
      <c r="W3543">
        <v>3109</v>
      </c>
      <c r="X3543">
        <v>62</v>
      </c>
      <c r="Z3543" s="10">
        <f>IF($N3543&lt;&gt;0,constants!$L$2,IF($O3543&lt;&gt;0,constants!$M$2,IF($P3543&lt;&gt;0,constants!$N$2,0)))</f>
        <v>1117.99</v>
      </c>
      <c r="AA3543" s="10">
        <f>IF($N3543&lt;&gt;0,constants!$L$2,IF($O3543&lt;&gt;0,constants!$M$2,IF($P3543&lt;&gt;0,constants!$P$2,0)))</f>
        <v>4051.45</v>
      </c>
      <c r="AB3543" s="11">
        <f>constants!$O$2</f>
        <v>4861.32</v>
      </c>
      <c r="AC3543" s="11">
        <f>VLOOKUP(BWscncns[[#This Row],[scanner]],[0]!ScnrAvgBW,2,FALSE)/1000</f>
        <v>4819.491751072962</v>
      </c>
      <c r="AD3543" s="8">
        <f>(1+$F3543)*Z3543</f>
        <v>1451.0377903585068</v>
      </c>
      <c r="AE3543" s="8">
        <f>(1+$F3543)*AA3543</f>
        <v>5258.3717705417503</v>
      </c>
      <c r="AF3543" s="8">
        <f>(1+$F3543)*AB3543</f>
        <v>6309.5010071875558</v>
      </c>
      <c r="AG3543" s="8">
        <f>(1+$F3543)*AC3543</f>
        <v>6255.2121764308813</v>
      </c>
      <c r="AH3543" s="8">
        <f>(1+$F3543)*$T3543/1000</f>
        <v>1329.0482896332801</v>
      </c>
      <c r="AI3543" s="8">
        <f>(1+BWscncns[[#This Row],[pid_error]]*K_p)*BWscncns[[#This Row],[dbw]]/1000</f>
        <v>1176.52414481664</v>
      </c>
      <c r="AJ3543" s="13">
        <f>BWscncns[[#This Row],[Torflow prgrssv alt vote]]/VLOOKUP(BWscncns[[#This Row],[class]],AltBWtotl,2,FALSE)*100</f>
        <v>2.3204196958979195E-2</v>
      </c>
      <c r="AK3543">
        <f>IF(D3543=E3543,1,0)</f>
        <v>1</v>
      </c>
    </row>
    <row r="3544" spans="1:37">
      <c r="A3544" s="1" t="s">
        <v>9147</v>
      </c>
      <c r="B3544" s="1" t="s">
        <v>9148</v>
      </c>
      <c r="C3544">
        <v>1330</v>
      </c>
      <c r="D3544">
        <v>1524901306</v>
      </c>
      <c r="E3544">
        <v>1524901306</v>
      </c>
      <c r="F3544" s="2">
        <v>0.29544826233400001</v>
      </c>
      <c r="G3544" s="2">
        <v>0.29544826233400001</v>
      </c>
      <c r="H3544">
        <v>1326539</v>
      </c>
      <c r="I3544" s="2">
        <v>0.33902395192200002</v>
      </c>
      <c r="J3544" s="2">
        <v>4.3478260869600001E-2</v>
      </c>
      <c r="K3544">
        <v>5</v>
      </c>
      <c r="L3544" s="1" t="s">
        <v>11944</v>
      </c>
      <c r="M3544" s="1" t="s">
        <v>9148</v>
      </c>
      <c r="N3544">
        <v>1</v>
      </c>
      <c r="O3544">
        <v>0</v>
      </c>
      <c r="P3544">
        <v>0</v>
      </c>
      <c r="Q3544">
        <v>0</v>
      </c>
      <c r="R3544" s="19">
        <f>BWscncns[[#This Row],[C fx]]*4+BWscncns[[#This Row],[C fg]]*2+BWscncns[[#This Row],[C fm]]</f>
        <v>4</v>
      </c>
      <c r="S3544">
        <v>1330</v>
      </c>
      <c r="T3544">
        <v>1024000</v>
      </c>
      <c r="U3544" s="13">
        <v>1.2988280000000001</v>
      </c>
      <c r="V3544" s="13">
        <v>0.76992499999999997</v>
      </c>
      <c r="W3544">
        <v>1985</v>
      </c>
      <c r="X3544">
        <v>39</v>
      </c>
      <c r="Z3544" s="10">
        <f>IF($N3544&lt;&gt;0,constants!$L$2,IF($O3544&lt;&gt;0,constants!$M$2,IF($P3544&lt;&gt;0,constants!$N$2,0)))</f>
        <v>10125.48</v>
      </c>
      <c r="AA3544" s="10">
        <f>IF($N3544&lt;&gt;0,constants!$L$2,IF($O3544&lt;&gt;0,constants!$M$2,IF($P3544&lt;&gt;0,constants!$P$2,0)))</f>
        <v>10125.48</v>
      </c>
      <c r="AB3544" s="11">
        <f>constants!$O$2</f>
        <v>4861.32</v>
      </c>
      <c r="AC3544" s="11">
        <f>VLOOKUP(BWscncns[[#This Row],[scanner]],[0]!ScnrAvgBW,2,FALSE)/1000</f>
        <v>3794.4265750962772</v>
      </c>
      <c r="AD3544" s="8">
        <f>(1+$F3544)*Z3544</f>
        <v>13117.03547129767</v>
      </c>
      <c r="AE3544" s="8">
        <f>(1+$F3544)*AA3544</f>
        <v>13117.03547129767</v>
      </c>
      <c r="AF3544" s="8">
        <f>(1+$F3544)*AB3544</f>
        <v>6297.5885466495201</v>
      </c>
      <c r="AG3544" s="8">
        <f>(1+$F3544)*AC3544</f>
        <v>4915.4833132624235</v>
      </c>
      <c r="AH3544" s="8">
        <f>(1+$F3544)*$T3544/1000</f>
        <v>1326.539020630016</v>
      </c>
      <c r="AI3544" s="8">
        <f>(1+BWscncns[[#This Row],[pid_error]]*K_p)*BWscncns[[#This Row],[dbw]]/1000</f>
        <v>1175.2695103150081</v>
      </c>
      <c r="AJ3544" s="13">
        <f>BWscncns[[#This Row],[Torflow prgrssv alt vote]]/VLOOKUP(BWscncns[[#This Row],[class]],AltBWtotl,2,FALSE)*100</f>
        <v>1.0072934328051682E-2</v>
      </c>
      <c r="AK3544">
        <f>IF(D3544=E3544,1,0)</f>
        <v>1</v>
      </c>
    </row>
    <row r="3545" spans="1:37">
      <c r="A3545" s="1" t="s">
        <v>4121</v>
      </c>
      <c r="B3545" s="1" t="s">
        <v>4122</v>
      </c>
      <c r="C3545">
        <v>1120</v>
      </c>
      <c r="D3545">
        <v>1524991754</v>
      </c>
      <c r="E3545">
        <v>1524991754</v>
      </c>
      <c r="F3545" s="2">
        <v>-8.3711527674299999E-2</v>
      </c>
      <c r="G3545" s="2">
        <v>-8.3711527674299999E-2</v>
      </c>
      <c r="H3545">
        <v>1123726</v>
      </c>
      <c r="I3545" s="2">
        <v>-0.247986671637</v>
      </c>
      <c r="J3545" s="2">
        <v>0</v>
      </c>
      <c r="K3545">
        <v>4</v>
      </c>
      <c r="L3545" s="1" t="s">
        <v>11607</v>
      </c>
      <c r="M3545" s="1" t="s">
        <v>4122</v>
      </c>
      <c r="N3545">
        <v>0</v>
      </c>
      <c r="O3545">
        <v>0</v>
      </c>
      <c r="P3545">
        <v>1</v>
      </c>
      <c r="Q3545">
        <v>0</v>
      </c>
      <c r="R3545" s="19">
        <f>BWscncns[[#This Row],[C fx]]*4+BWscncns[[#This Row],[C fg]]*2+BWscncns[[#This Row],[C fm]]</f>
        <v>1</v>
      </c>
      <c r="S3545">
        <v>1200</v>
      </c>
      <c r="T3545">
        <v>1226389</v>
      </c>
      <c r="U3545" s="13">
        <v>0.97848199999999996</v>
      </c>
      <c r="V3545" s="13">
        <v>1.0219910000000001</v>
      </c>
      <c r="W3545">
        <v>3443</v>
      </c>
      <c r="X3545">
        <v>68</v>
      </c>
      <c r="Z3545" s="10">
        <f>IF($N3545&lt;&gt;0,constants!$L$2,IF($O3545&lt;&gt;0,constants!$M$2,IF($P3545&lt;&gt;0,constants!$N$2,0)))</f>
        <v>1117.99</v>
      </c>
      <c r="AA3545" s="10">
        <f>IF($N3545&lt;&gt;0,constants!$L$2,IF($O3545&lt;&gt;0,constants!$M$2,IF($P3545&lt;&gt;0,constants!$P$2,0)))</f>
        <v>4051.45</v>
      </c>
      <c r="AB3545" s="11">
        <f>constants!$O$2</f>
        <v>4861.32</v>
      </c>
      <c r="AC3545" s="11">
        <f>VLOOKUP(BWscncns[[#This Row],[scanner]],[0]!ScnrAvgBW,2,FALSE)/1000</f>
        <v>4819.491751072962</v>
      </c>
      <c r="AD3545" s="8">
        <f>(1+$F3545)*Z3545</f>
        <v>1024.4013491754095</v>
      </c>
      <c r="AE3545" s="8">
        <f>(1+$F3545)*AA3545</f>
        <v>3712.2969312039572</v>
      </c>
      <c r="AF3545" s="8">
        <f>(1+$F3545)*AB3545</f>
        <v>4454.3714762863719</v>
      </c>
      <c r="AG3545" s="8">
        <f>(1+$F3545)*AC3545</f>
        <v>4416.0447339769571</v>
      </c>
      <c r="AH3545" s="8">
        <f>(1+$F3545)*$T3545/1000</f>
        <v>1123.7261032870429</v>
      </c>
      <c r="AI3545" s="8">
        <f>(1+BWscncns[[#This Row],[pid_error]]*K_p)*BWscncns[[#This Row],[dbw]]/1000</f>
        <v>1175.0575516435215</v>
      </c>
      <c r="AJ3545" s="13">
        <f>BWscncns[[#This Row],[Torflow prgrssv alt vote]]/VLOOKUP(BWscncns[[#This Row],[class]],AltBWtotl,2,FALSE)*100</f>
        <v>2.3175271826420152E-2</v>
      </c>
      <c r="AK3545">
        <f>IF(D3545=E3545,1,0)</f>
        <v>1</v>
      </c>
    </row>
    <row r="3546" spans="1:37">
      <c r="A3546" s="1" t="s">
        <v>1654</v>
      </c>
      <c r="B3546" s="1" t="s">
        <v>1655</v>
      </c>
      <c r="C3546">
        <v>1330</v>
      </c>
      <c r="D3546">
        <v>1524963001</v>
      </c>
      <c r="E3546">
        <v>1524963001</v>
      </c>
      <c r="F3546" s="2">
        <v>0.294942931518</v>
      </c>
      <c r="G3546" s="2">
        <v>0.294942931518</v>
      </c>
      <c r="H3546">
        <v>1326021</v>
      </c>
      <c r="I3546" s="2">
        <v>-0.38751986980899999</v>
      </c>
      <c r="J3546" s="2">
        <v>0</v>
      </c>
      <c r="K3546">
        <v>4</v>
      </c>
      <c r="L3546" s="1" t="s">
        <v>11657</v>
      </c>
      <c r="M3546" s="1" t="s">
        <v>1655</v>
      </c>
      <c r="N3546">
        <v>0</v>
      </c>
      <c r="O3546">
        <v>0</v>
      </c>
      <c r="P3546">
        <v>1</v>
      </c>
      <c r="Q3546">
        <v>0</v>
      </c>
      <c r="R3546" s="19">
        <f>BWscncns[[#This Row],[C fx]]*4+BWscncns[[#This Row],[C fg]]*2+BWscncns[[#This Row],[C fm]]</f>
        <v>1</v>
      </c>
      <c r="S3546">
        <v>1330</v>
      </c>
      <c r="T3546">
        <v>1024000</v>
      </c>
      <c r="U3546" s="13">
        <v>1.2988280000000001</v>
      </c>
      <c r="V3546" s="13">
        <v>0.76992499999999997</v>
      </c>
      <c r="W3546">
        <v>1988</v>
      </c>
      <c r="X3546">
        <v>39</v>
      </c>
      <c r="Z3546" s="10">
        <f>IF($N3546&lt;&gt;0,constants!$L$2,IF($O3546&lt;&gt;0,constants!$M$2,IF($P3546&lt;&gt;0,constants!$N$2,0)))</f>
        <v>1117.99</v>
      </c>
      <c r="AA3546" s="10">
        <f>IF($N3546&lt;&gt;0,constants!$L$2,IF($O3546&lt;&gt;0,constants!$M$2,IF($P3546&lt;&gt;0,constants!$P$2,0)))</f>
        <v>4051.45</v>
      </c>
      <c r="AB3546" s="11">
        <f>constants!$O$2</f>
        <v>4861.32</v>
      </c>
      <c r="AC3546" s="11">
        <f>VLOOKUP(BWscncns[[#This Row],[scanner]],[0]!ScnrAvgBW,2,FALSE)/1000</f>
        <v>4819.491751072962</v>
      </c>
      <c r="AD3546" s="8">
        <f>(1+$F3546)*Z3546</f>
        <v>1447.7332480078087</v>
      </c>
      <c r="AE3546" s="8">
        <f>(1+$F3546)*AA3546</f>
        <v>5246.3965398986002</v>
      </c>
      <c r="AF3546" s="8">
        <f>(1+$F3546)*AB3546</f>
        <v>6295.1319718470832</v>
      </c>
      <c r="AG3546" s="8">
        <f>(1+$F3546)*AC3546</f>
        <v>6240.9667765612403</v>
      </c>
      <c r="AH3546" s="8">
        <f>(1+$F3546)*$T3546/1000</f>
        <v>1326.0215618744319</v>
      </c>
      <c r="AI3546" s="8">
        <f>(1+BWscncns[[#This Row],[pid_error]]*K_p)*BWscncns[[#This Row],[dbw]]/1000</f>
        <v>1175.0107809372159</v>
      </c>
      <c r="AJ3546" s="13">
        <f>BWscncns[[#This Row],[Torflow prgrssv alt vote]]/VLOOKUP(BWscncns[[#This Row],[class]],AltBWtotl,2,FALSE)*100</f>
        <v>2.3174349383233747E-2</v>
      </c>
      <c r="AK3546">
        <f>IF(D3546=E3546,1,0)</f>
        <v>1</v>
      </c>
    </row>
    <row r="3547" spans="1:37">
      <c r="A3547" s="1" t="s">
        <v>5101</v>
      </c>
      <c r="B3547" s="1" t="s">
        <v>49</v>
      </c>
      <c r="C3547">
        <v>1300</v>
      </c>
      <c r="D3547">
        <v>1524939777</v>
      </c>
      <c r="E3547">
        <v>1524939777</v>
      </c>
      <c r="F3547" s="2">
        <v>0.239809580208</v>
      </c>
      <c r="G3547" s="2">
        <v>0.239809580208</v>
      </c>
      <c r="H3547">
        <v>1300034</v>
      </c>
      <c r="I3547" s="2">
        <v>-0.74088848733599999</v>
      </c>
      <c r="J3547" s="2">
        <v>0</v>
      </c>
      <c r="K3547">
        <v>1</v>
      </c>
      <c r="L3547" s="1" t="s">
        <v>11583</v>
      </c>
      <c r="M3547" s="1" t="s">
        <v>49</v>
      </c>
      <c r="N3547">
        <v>0</v>
      </c>
      <c r="O3547">
        <v>0</v>
      </c>
      <c r="P3547">
        <v>1</v>
      </c>
      <c r="Q3547">
        <v>0</v>
      </c>
      <c r="R3547" s="19">
        <f>BWscncns[[#This Row],[C fx]]*4+BWscncns[[#This Row],[C fg]]*2+BWscncns[[#This Row],[C fm]]</f>
        <v>1</v>
      </c>
      <c r="S3547">
        <v>1300</v>
      </c>
      <c r="T3547">
        <v>1048576</v>
      </c>
      <c r="U3547" s="13">
        <v>1.2397769999999999</v>
      </c>
      <c r="V3547" s="13">
        <v>0.80659700000000001</v>
      </c>
      <c r="W3547">
        <v>2189</v>
      </c>
      <c r="X3547">
        <v>43</v>
      </c>
      <c r="Z3547" s="10">
        <f>IF($N3547&lt;&gt;0,constants!$L$2,IF($O3547&lt;&gt;0,constants!$M$2,IF($P3547&lt;&gt;0,constants!$N$2,0)))</f>
        <v>1117.99</v>
      </c>
      <c r="AA3547" s="10">
        <f>IF($N3547&lt;&gt;0,constants!$L$2,IF($O3547&lt;&gt;0,constants!$M$2,IF($P3547&lt;&gt;0,constants!$P$2,0)))</f>
        <v>4051.45</v>
      </c>
      <c r="AB3547" s="11">
        <f>constants!$O$2</f>
        <v>4861.32</v>
      </c>
      <c r="AC3547" s="11">
        <f>VLOOKUP(BWscncns[[#This Row],[scanner]],[0]!ScnrAvgBW,2,FALSE)/1000</f>
        <v>11818.828055288463</v>
      </c>
      <c r="AD3547" s="8">
        <f>(1+$F3547)*Z3547</f>
        <v>1386.094712576742</v>
      </c>
      <c r="AE3547" s="8">
        <f>(1+$F3547)*AA3547</f>
        <v>5023.0265237337017</v>
      </c>
      <c r="AF3547" s="8">
        <f>(1+$F3547)*AB3547</f>
        <v>6027.1111084567547</v>
      </c>
      <c r="AG3547" s="8">
        <f>(1+$F3547)*AC3547</f>
        <v>14653.096249777722</v>
      </c>
      <c r="AH3547" s="8">
        <f>(1+$F3547)*$T3547/1000</f>
        <v>1300.0345703761839</v>
      </c>
      <c r="AI3547" s="8">
        <f>(1+BWscncns[[#This Row],[pid_error]]*K_p)*BWscncns[[#This Row],[dbw]]/1000</f>
        <v>1174.3052851880918</v>
      </c>
      <c r="AJ3547" s="13">
        <f>BWscncns[[#This Row],[Torflow prgrssv alt vote]]/VLOOKUP(BWscncns[[#This Row],[class]],AltBWtotl,2,FALSE)*100</f>
        <v>2.3160435123684955E-2</v>
      </c>
      <c r="AK3547">
        <f>IF(D3547=E3547,1,0)</f>
        <v>1</v>
      </c>
    </row>
    <row r="3548" spans="1:37">
      <c r="A3548" s="1" t="s">
        <v>9680</v>
      </c>
      <c r="B3548" s="1" t="s">
        <v>49</v>
      </c>
      <c r="C3548">
        <v>1320</v>
      </c>
      <c r="D3548">
        <v>1524994541</v>
      </c>
      <c r="E3548">
        <v>1524994541</v>
      </c>
      <c r="F3548" s="2">
        <v>0.29323622587600001</v>
      </c>
      <c r="G3548" s="2">
        <v>0.29323622587600001</v>
      </c>
      <c r="H3548">
        <v>1324273</v>
      </c>
      <c r="I3548" s="2">
        <v>7.9234181657300007E-2</v>
      </c>
      <c r="J3548" s="2">
        <v>9.5238095238100007E-2</v>
      </c>
      <c r="K3548">
        <v>3</v>
      </c>
      <c r="L3548" s="1" t="s">
        <v>11604</v>
      </c>
      <c r="M3548" s="1" t="s">
        <v>49</v>
      </c>
      <c r="N3548">
        <v>1</v>
      </c>
      <c r="O3548">
        <v>0</v>
      </c>
      <c r="P3548">
        <v>0</v>
      </c>
      <c r="Q3548">
        <v>0</v>
      </c>
      <c r="R3548" s="19">
        <f>BWscncns[[#This Row],[C fx]]*4+BWscncns[[#This Row],[C fg]]*2+BWscncns[[#This Row],[C fm]]</f>
        <v>4</v>
      </c>
      <c r="S3548">
        <v>1320</v>
      </c>
      <c r="T3548">
        <v>1024000</v>
      </c>
      <c r="U3548" s="13">
        <v>1.2890619999999999</v>
      </c>
      <c r="V3548" s="13">
        <v>0.77575799999999995</v>
      </c>
      <c r="W3548">
        <v>2020</v>
      </c>
      <c r="X3548">
        <v>40</v>
      </c>
      <c r="Z3548" s="10">
        <f>IF($N3548&lt;&gt;0,constants!$L$2,IF($O3548&lt;&gt;0,constants!$M$2,IF($P3548&lt;&gt;0,constants!$N$2,0)))</f>
        <v>10125.48</v>
      </c>
      <c r="AA3548" s="10">
        <f>IF($N3548&lt;&gt;0,constants!$L$2,IF($O3548&lt;&gt;0,constants!$M$2,IF($P3548&lt;&gt;0,constants!$P$2,0)))</f>
        <v>10125.48</v>
      </c>
      <c r="AB3548" s="11">
        <f>constants!$O$2</f>
        <v>4861.32</v>
      </c>
      <c r="AC3548" s="11">
        <f>VLOOKUP(BWscncns[[#This Row],[scanner]],[0]!ScnrAvgBW,2,FALSE)/1000</f>
        <v>6440.9193022088357</v>
      </c>
      <c r="AD3548" s="8">
        <f>(1+$F3548)*Z3548</f>
        <v>13094.637540382919</v>
      </c>
      <c r="AE3548" s="8">
        <f>(1+$F3548)*AA3548</f>
        <v>13094.637540382919</v>
      </c>
      <c r="AF3548" s="8">
        <f>(1+$F3548)*AB3548</f>
        <v>6286.8351295755156</v>
      </c>
      <c r="AG3548" s="8">
        <f>(1+$F3548)*AC3548</f>
        <v>8329.6301695604343</v>
      </c>
      <c r="AH3548" s="8">
        <f>(1+$F3548)*$T3548/1000</f>
        <v>1324.273895297024</v>
      </c>
      <c r="AI3548" s="8">
        <f>(1+BWscncns[[#This Row],[pid_error]]*K_p)*BWscncns[[#This Row],[dbw]]/1000</f>
        <v>1174.136947648512</v>
      </c>
      <c r="AJ3548" s="13">
        <f>BWscncns[[#This Row],[Torflow prgrssv alt vote]]/VLOOKUP(BWscncns[[#This Row],[class]],AltBWtotl,2,FALSE)*100</f>
        <v>1.0063227423157194E-2</v>
      </c>
      <c r="AK3548">
        <f>IF(D3548=E3548,1,0)</f>
        <v>1</v>
      </c>
    </row>
    <row r="3549" spans="1:37">
      <c r="A3549" s="1" t="s">
        <v>5711</v>
      </c>
      <c r="B3549" s="1" t="s">
        <v>49</v>
      </c>
      <c r="C3549">
        <v>1320</v>
      </c>
      <c r="D3549">
        <v>1525001415</v>
      </c>
      <c r="E3549">
        <v>1525001415</v>
      </c>
      <c r="F3549" s="2">
        <v>0.29200763341300001</v>
      </c>
      <c r="G3549" s="2">
        <v>0.29200763341300001</v>
      </c>
      <c r="H3549">
        <v>1323015</v>
      </c>
      <c r="I3549" s="2">
        <v>-0.43831475851899998</v>
      </c>
      <c r="J3549" s="2">
        <v>0</v>
      </c>
      <c r="K3549">
        <v>3</v>
      </c>
      <c r="L3549" s="1" t="s">
        <v>11578</v>
      </c>
      <c r="M3549" s="1" t="s">
        <v>49</v>
      </c>
      <c r="N3549">
        <v>0</v>
      </c>
      <c r="O3549">
        <v>0</v>
      </c>
      <c r="P3549">
        <v>1</v>
      </c>
      <c r="Q3549">
        <v>0</v>
      </c>
      <c r="R3549" s="19">
        <f>BWscncns[[#This Row],[C fx]]*4+BWscncns[[#This Row],[C fg]]*2+BWscncns[[#This Row],[C fm]]</f>
        <v>1</v>
      </c>
      <c r="S3549">
        <v>1320</v>
      </c>
      <c r="T3549">
        <v>1024000</v>
      </c>
      <c r="U3549" s="13">
        <v>1.2890619999999999</v>
      </c>
      <c r="V3549" s="13">
        <v>0.77575799999999995</v>
      </c>
      <c r="W3549">
        <v>2016</v>
      </c>
      <c r="X3549">
        <v>40</v>
      </c>
      <c r="Z3549" s="10">
        <f>IF($N3549&lt;&gt;0,constants!$L$2,IF($O3549&lt;&gt;0,constants!$M$2,IF($P3549&lt;&gt;0,constants!$N$2,0)))</f>
        <v>1117.99</v>
      </c>
      <c r="AA3549" s="10">
        <f>IF($N3549&lt;&gt;0,constants!$L$2,IF($O3549&lt;&gt;0,constants!$M$2,IF($P3549&lt;&gt;0,constants!$P$2,0)))</f>
        <v>4051.45</v>
      </c>
      <c r="AB3549" s="11">
        <f>constants!$O$2</f>
        <v>4861.32</v>
      </c>
      <c r="AC3549" s="11">
        <f>VLOOKUP(BWscncns[[#This Row],[scanner]],[0]!ScnrAvgBW,2,FALSE)/1000</f>
        <v>6440.9193022088357</v>
      </c>
      <c r="AD3549" s="8">
        <f>(1+$F3549)*Z3549</f>
        <v>1444.4516140793999</v>
      </c>
      <c r="AE3549" s="8">
        <f>(1+$F3549)*AA3549</f>
        <v>5234.5043263910984</v>
      </c>
      <c r="AF3549" s="8">
        <f>(1+$F3549)*AB3549</f>
        <v>6280.8625484632848</v>
      </c>
      <c r="AG3549" s="8">
        <f>(1+$F3549)*AC3549</f>
        <v>8321.716904650948</v>
      </c>
      <c r="AH3549" s="8">
        <f>(1+$F3549)*$T3549/1000</f>
        <v>1323.015816614912</v>
      </c>
      <c r="AI3549" s="8">
        <f>(1+BWscncns[[#This Row],[pid_error]]*K_p)*BWscncns[[#This Row],[dbw]]/1000</f>
        <v>1173.5079083074561</v>
      </c>
      <c r="AJ3549" s="13">
        <f>BWscncns[[#This Row],[Torflow prgrssv alt vote]]/VLOOKUP(BWscncns[[#This Row],[class]],AltBWtotl,2,FALSE)*100</f>
        <v>2.3144708722938889E-2</v>
      </c>
      <c r="AK3549">
        <f>IF(D3549=E3549,1,0)</f>
        <v>1</v>
      </c>
    </row>
    <row r="3550" spans="1:37">
      <c r="A3550" s="1" t="s">
        <v>9988</v>
      </c>
      <c r="B3550" s="1" t="s">
        <v>9989</v>
      </c>
      <c r="C3550">
        <v>1580</v>
      </c>
      <c r="D3550">
        <v>1524959643</v>
      </c>
      <c r="E3550">
        <v>1524959643</v>
      </c>
      <c r="F3550" s="2">
        <v>1.05406531356</v>
      </c>
      <c r="G3550" s="2">
        <v>1.05406531356</v>
      </c>
      <c r="H3550">
        <v>1577522</v>
      </c>
      <c r="I3550" s="2">
        <v>0.489536046118</v>
      </c>
      <c r="J3550" s="2">
        <v>0</v>
      </c>
      <c r="K3550">
        <v>3</v>
      </c>
      <c r="L3550" s="1" t="s">
        <v>11716</v>
      </c>
      <c r="M3550" s="1" t="s">
        <v>9989</v>
      </c>
      <c r="N3550">
        <v>0</v>
      </c>
      <c r="O3550">
        <v>0</v>
      </c>
      <c r="P3550">
        <v>1</v>
      </c>
      <c r="Q3550">
        <v>0</v>
      </c>
      <c r="R3550" s="19">
        <f>BWscncns[[#This Row],[C fx]]*4+BWscncns[[#This Row],[C fg]]*2+BWscncns[[#This Row],[C fm]]</f>
        <v>1</v>
      </c>
      <c r="S3550">
        <v>1040</v>
      </c>
      <c r="T3550">
        <v>768000</v>
      </c>
      <c r="U3550" s="13">
        <v>1.3541669999999999</v>
      </c>
      <c r="V3550" s="13">
        <v>0.73846199999999995</v>
      </c>
      <c r="W3550">
        <v>1784</v>
      </c>
      <c r="X3550">
        <v>35</v>
      </c>
      <c r="Z3550" s="10">
        <f>IF($N3550&lt;&gt;0,constants!$L$2,IF($O3550&lt;&gt;0,constants!$M$2,IF($P3550&lt;&gt;0,constants!$N$2,0)))</f>
        <v>1117.99</v>
      </c>
      <c r="AA3550" s="10">
        <f>IF($N3550&lt;&gt;0,constants!$L$2,IF($O3550&lt;&gt;0,constants!$M$2,IF($P3550&lt;&gt;0,constants!$P$2,0)))</f>
        <v>4051.45</v>
      </c>
      <c r="AB3550" s="11">
        <f>constants!$O$2</f>
        <v>4861.32</v>
      </c>
      <c r="AC3550" s="11">
        <f>VLOOKUP(BWscncns[[#This Row],[scanner]],[0]!ScnrAvgBW,2,FALSE)/1000</f>
        <v>6440.9193022088357</v>
      </c>
      <c r="AD3550" s="8">
        <f>(1+$F3550)*Z3550</f>
        <v>2296.4244799069443</v>
      </c>
      <c r="AE3550" s="8">
        <f>(1+$F3550)*AA3550</f>
        <v>8321.9429146226612</v>
      </c>
      <c r="AF3550" s="8">
        <f>(1+$F3550)*AB3550</f>
        <v>9985.4687901154975</v>
      </c>
      <c r="AG3550" s="8">
        <f>(1+$F3550)*AC3550</f>
        <v>13230.068926106247</v>
      </c>
      <c r="AH3550" s="8">
        <f>(1+$F3550)*$T3550/1000</f>
        <v>1577.5221608140798</v>
      </c>
      <c r="AI3550" s="8">
        <f>(1+BWscncns[[#This Row],[pid_error]]*K_p)*BWscncns[[#This Row],[dbw]]/1000</f>
        <v>1172.76108040704</v>
      </c>
      <c r="AJ3550" s="13">
        <f>BWscncns[[#This Row],[Torflow prgrssv alt vote]]/VLOOKUP(BWscncns[[#This Row],[class]],AltBWtotl,2,FALSE)*100</f>
        <v>2.3129979283027215E-2</v>
      </c>
      <c r="AK3550">
        <f>IF(D3550=E3550,1,0)</f>
        <v>1</v>
      </c>
    </row>
    <row r="3551" spans="1:37">
      <c r="A3551" s="1" t="s">
        <v>9992</v>
      </c>
      <c r="B3551" s="1" t="s">
        <v>9993</v>
      </c>
      <c r="C3551">
        <v>1290</v>
      </c>
      <c r="D3551">
        <v>1525003705</v>
      </c>
      <c r="E3551">
        <v>1525003705</v>
      </c>
      <c r="F3551" s="2">
        <v>0.23489359810800001</v>
      </c>
      <c r="G3551" s="2">
        <v>0.23489359810800001</v>
      </c>
      <c r="H3551">
        <v>1294879</v>
      </c>
      <c r="I3551" s="2">
        <v>0.22050616784900001</v>
      </c>
      <c r="J3551" s="2">
        <v>0</v>
      </c>
      <c r="K3551">
        <v>5</v>
      </c>
      <c r="L3551" s="1" t="s">
        <v>11561</v>
      </c>
      <c r="M3551" s="1" t="s">
        <v>9993</v>
      </c>
      <c r="N3551">
        <v>0</v>
      </c>
      <c r="O3551">
        <v>0</v>
      </c>
      <c r="P3551">
        <v>1</v>
      </c>
      <c r="Q3551">
        <v>0</v>
      </c>
      <c r="R3551" s="19">
        <f>BWscncns[[#This Row],[C fx]]*4+BWscncns[[#This Row],[C fg]]*2+BWscncns[[#This Row],[C fm]]</f>
        <v>1</v>
      </c>
      <c r="S3551">
        <v>1060</v>
      </c>
      <c r="T3551">
        <v>1048576</v>
      </c>
      <c r="U3551" s="13">
        <v>1.0108950000000001</v>
      </c>
      <c r="V3551" s="13">
        <v>0.98922299999999996</v>
      </c>
      <c r="W3551">
        <v>3170</v>
      </c>
      <c r="X3551">
        <v>63</v>
      </c>
      <c r="Z3551" s="10">
        <f>IF($N3551&lt;&gt;0,constants!$L$2,IF($O3551&lt;&gt;0,constants!$M$2,IF($P3551&lt;&gt;0,constants!$N$2,0)))</f>
        <v>1117.99</v>
      </c>
      <c r="AA3551" s="10">
        <f>IF($N3551&lt;&gt;0,constants!$L$2,IF($O3551&lt;&gt;0,constants!$M$2,IF($P3551&lt;&gt;0,constants!$P$2,0)))</f>
        <v>4051.45</v>
      </c>
      <c r="AB3551" s="11">
        <f>constants!$O$2</f>
        <v>4861.32</v>
      </c>
      <c r="AC3551" s="11">
        <f>VLOOKUP(BWscncns[[#This Row],[scanner]],[0]!ScnrAvgBW,2,FALSE)/1000</f>
        <v>3794.4265750962772</v>
      </c>
      <c r="AD3551" s="8">
        <f>(1+$F3551)*Z3551</f>
        <v>1380.598693748763</v>
      </c>
      <c r="AE3551" s="8">
        <f>(1+$F3551)*AA3551</f>
        <v>5003.1096680546561</v>
      </c>
      <c r="AF3551" s="8">
        <f>(1+$F3551)*AB3551</f>
        <v>6003.2129463543824</v>
      </c>
      <c r="AG3551" s="8">
        <f>(1+$F3551)*AC3551</f>
        <v>4685.7130860772568</v>
      </c>
      <c r="AH3551" s="8">
        <f>(1+$F3551)*$T3551/1000</f>
        <v>1294.8797895296943</v>
      </c>
      <c r="AI3551" s="8">
        <f>(1+BWscncns[[#This Row],[pid_error]]*K_p)*BWscncns[[#This Row],[dbw]]/1000</f>
        <v>1171.7278947648472</v>
      </c>
      <c r="AJ3551" s="13">
        <f>BWscncns[[#This Row],[Torflow prgrssv alt vote]]/VLOOKUP(BWscncns[[#This Row],[class]],AltBWtotl,2,FALSE)*100</f>
        <v>2.3109602103993314E-2</v>
      </c>
      <c r="AK3551">
        <f>IF(D3551=E3551,1,0)</f>
        <v>1</v>
      </c>
    </row>
    <row r="3552" spans="1:37">
      <c r="A3552" s="1" t="s">
        <v>423</v>
      </c>
      <c r="B3552" s="1" t="s">
        <v>424</v>
      </c>
      <c r="C3552">
        <v>1830</v>
      </c>
      <c r="D3552">
        <v>1524969159</v>
      </c>
      <c r="E3552">
        <v>1524969159</v>
      </c>
      <c r="F3552" s="2">
        <v>2.5770117570000002</v>
      </c>
      <c r="G3552" s="2">
        <v>2.5770117570000002</v>
      </c>
      <c r="H3552">
        <v>1831430</v>
      </c>
      <c r="I3552" s="2">
        <v>0.88891710560699999</v>
      </c>
      <c r="J3552" s="2">
        <v>0</v>
      </c>
      <c r="K3552">
        <v>1</v>
      </c>
      <c r="L3552" s="1" t="s">
        <v>11546</v>
      </c>
      <c r="M3552" s="1" t="s">
        <v>424</v>
      </c>
      <c r="N3552">
        <v>0</v>
      </c>
      <c r="O3552">
        <v>0</v>
      </c>
      <c r="P3552">
        <v>1</v>
      </c>
      <c r="Q3552">
        <v>0</v>
      </c>
      <c r="R3552" s="19">
        <f>BWscncns[[#This Row],[C fx]]*4+BWscncns[[#This Row],[C fg]]*2+BWscncns[[#This Row],[C fm]]</f>
        <v>1</v>
      </c>
      <c r="S3552">
        <v>1480</v>
      </c>
      <c r="T3552">
        <v>512000</v>
      </c>
      <c r="U3552" s="13">
        <v>2.890625</v>
      </c>
      <c r="V3552" s="13">
        <v>0.34594599999999998</v>
      </c>
      <c r="W3552">
        <v>56</v>
      </c>
      <c r="X3552">
        <v>1</v>
      </c>
      <c r="Z3552" s="10">
        <f>IF($N3552&lt;&gt;0,constants!$L$2,IF($O3552&lt;&gt;0,constants!$M$2,IF($P3552&lt;&gt;0,constants!$N$2,0)))</f>
        <v>1117.99</v>
      </c>
      <c r="AA3552" s="10">
        <f>IF($N3552&lt;&gt;0,constants!$L$2,IF($O3552&lt;&gt;0,constants!$M$2,IF($P3552&lt;&gt;0,constants!$P$2,0)))</f>
        <v>4051.45</v>
      </c>
      <c r="AB3552" s="11">
        <f>constants!$O$2</f>
        <v>4861.32</v>
      </c>
      <c r="AC3552" s="11">
        <f>VLOOKUP(BWscncns[[#This Row],[scanner]],[0]!ScnrAvgBW,2,FALSE)/1000</f>
        <v>11818.828055288463</v>
      </c>
      <c r="AD3552" s="8">
        <f>(1+$F3552)*Z3552</f>
        <v>3999.0633742084301</v>
      </c>
      <c r="AE3552" s="8">
        <f>(1+$F3552)*AA3552</f>
        <v>14492.084282897649</v>
      </c>
      <c r="AF3552" s="8">
        <f>(1+$F3552)*AB3552</f>
        <v>17388.998794539239</v>
      </c>
      <c r="AG3552" s="8">
        <f>(1+$F3552)*AC3552</f>
        <v>42276.086907728277</v>
      </c>
      <c r="AH3552" s="8">
        <f>(1+$F3552)*$T3552/1000</f>
        <v>1831.4300195840001</v>
      </c>
      <c r="AI3552" s="8">
        <f>(1+BWscncns[[#This Row],[pid_error]]*K_p)*BWscncns[[#This Row],[dbw]]/1000</f>
        <v>1171.715009792</v>
      </c>
      <c r="AJ3552" s="13">
        <f>BWscncns[[#This Row],[Torflow prgrssv alt vote]]/VLOOKUP(BWscncns[[#This Row],[class]],AltBWtotl,2,FALSE)*100</f>
        <v>2.3109347977931325E-2</v>
      </c>
      <c r="AK3552">
        <f>IF(D3552=E3552,1,0)</f>
        <v>1</v>
      </c>
    </row>
    <row r="3553" spans="1:37">
      <c r="A3553" s="1" t="s">
        <v>5451</v>
      </c>
      <c r="B3553" s="1" t="s">
        <v>5452</v>
      </c>
      <c r="C3553">
        <v>1290</v>
      </c>
      <c r="D3553">
        <v>1524948600</v>
      </c>
      <c r="E3553">
        <v>1524948600</v>
      </c>
      <c r="F3553" s="2">
        <v>0.23346291506700001</v>
      </c>
      <c r="G3553" s="2">
        <v>0.23346291506700001</v>
      </c>
      <c r="H3553">
        <v>1293379</v>
      </c>
      <c r="I3553" s="2">
        <v>-0.23432805717800001</v>
      </c>
      <c r="J3553" s="2">
        <v>0</v>
      </c>
      <c r="K3553">
        <v>2</v>
      </c>
      <c r="L3553" s="1" t="s">
        <v>11712</v>
      </c>
      <c r="M3553" s="1" t="s">
        <v>5452</v>
      </c>
      <c r="N3553">
        <v>0</v>
      </c>
      <c r="O3553">
        <v>0</v>
      </c>
      <c r="P3553">
        <v>1</v>
      </c>
      <c r="Q3553">
        <v>0</v>
      </c>
      <c r="R3553" s="19">
        <f>BWscncns[[#This Row],[C fx]]*4+BWscncns[[#This Row],[C fg]]*2+BWscncns[[#This Row],[C fm]]</f>
        <v>1</v>
      </c>
      <c r="S3553">
        <v>1320</v>
      </c>
      <c r="T3553">
        <v>1048576</v>
      </c>
      <c r="U3553" s="13">
        <v>1.25885</v>
      </c>
      <c r="V3553" s="13">
        <v>0.79437599999999997</v>
      </c>
      <c r="W3553">
        <v>2121</v>
      </c>
      <c r="X3553">
        <v>42</v>
      </c>
      <c r="Z3553" s="10">
        <f>IF($N3553&lt;&gt;0,constants!$L$2,IF($O3553&lt;&gt;0,constants!$M$2,IF($P3553&lt;&gt;0,constants!$N$2,0)))</f>
        <v>1117.99</v>
      </c>
      <c r="AA3553" s="10">
        <f>IF($N3553&lt;&gt;0,constants!$L$2,IF($O3553&lt;&gt;0,constants!$M$2,IF($P3553&lt;&gt;0,constants!$P$2,0)))</f>
        <v>4051.45</v>
      </c>
      <c r="AB3553" s="11">
        <f>constants!$O$2</f>
        <v>4861.32</v>
      </c>
      <c r="AC3553" s="11">
        <f>VLOOKUP(BWscncns[[#This Row],[scanner]],[0]!ScnrAvgBW,2,FALSE)/1000</f>
        <v>8853.6095214723919</v>
      </c>
      <c r="AD3553" s="8">
        <f>(1+$F3553)*Z3553</f>
        <v>1378.9992044157555</v>
      </c>
      <c r="AE3553" s="8">
        <f>(1+$F3553)*AA3553</f>
        <v>4997.3133272481973</v>
      </c>
      <c r="AF3553" s="8">
        <f>(1+$F3553)*AB3553</f>
        <v>5996.2579382735084</v>
      </c>
      <c r="AG3553" s="8">
        <f>(1+$F3553)*AC3553</f>
        <v>10920.599009220283</v>
      </c>
      <c r="AH3553" s="8">
        <f>(1+$F3553)*$T3553/1000</f>
        <v>1293.3796096292947</v>
      </c>
      <c r="AI3553" s="8">
        <f>(1+BWscncns[[#This Row],[pid_error]]*K_p)*BWscncns[[#This Row],[dbw]]/1000</f>
        <v>1170.9778048146475</v>
      </c>
      <c r="AJ3553" s="13">
        <f>BWscncns[[#This Row],[Torflow prgrssv alt vote]]/VLOOKUP(BWscncns[[#This Row],[class]],AltBWtotl,2,FALSE)*100</f>
        <v>2.3094808327751605E-2</v>
      </c>
      <c r="AK3553">
        <f>IF(D3553=E3553,1,0)</f>
        <v>1</v>
      </c>
    </row>
    <row r="3554" spans="1:37">
      <c r="A3554" s="1" t="s">
        <v>1347</v>
      </c>
      <c r="B3554" s="1" t="s">
        <v>49</v>
      </c>
      <c r="C3554">
        <v>1320</v>
      </c>
      <c r="D3554">
        <v>1525007567</v>
      </c>
      <c r="E3554">
        <v>1525007567</v>
      </c>
      <c r="F3554" s="2">
        <v>0.285464400043</v>
      </c>
      <c r="G3554" s="2">
        <v>0.285464400043</v>
      </c>
      <c r="H3554">
        <v>1316315</v>
      </c>
      <c r="I3554" s="2">
        <v>-3.7696916345399997E-2</v>
      </c>
      <c r="J3554" s="2">
        <v>0</v>
      </c>
      <c r="K3554">
        <v>4</v>
      </c>
      <c r="L3554" s="1" t="s">
        <v>11631</v>
      </c>
      <c r="M3554" s="1" t="s">
        <v>49</v>
      </c>
      <c r="N3554">
        <v>0</v>
      </c>
      <c r="O3554">
        <v>0</v>
      </c>
      <c r="P3554">
        <v>1</v>
      </c>
      <c r="Q3554">
        <v>0</v>
      </c>
      <c r="R3554" s="19">
        <f>BWscncns[[#This Row],[C fx]]*4+BWscncns[[#This Row],[C fg]]*2+BWscncns[[#This Row],[C fm]]</f>
        <v>1</v>
      </c>
      <c r="S3554">
        <v>1070</v>
      </c>
      <c r="T3554">
        <v>1024000</v>
      </c>
      <c r="U3554" s="13">
        <v>1.0449219999999999</v>
      </c>
      <c r="V3554" s="13">
        <v>0.957009</v>
      </c>
      <c r="W3554">
        <v>3025</v>
      </c>
      <c r="X3554">
        <v>60</v>
      </c>
      <c r="Z3554" s="10">
        <f>IF($N3554&lt;&gt;0,constants!$L$2,IF($O3554&lt;&gt;0,constants!$M$2,IF($P3554&lt;&gt;0,constants!$N$2,0)))</f>
        <v>1117.99</v>
      </c>
      <c r="AA3554" s="10">
        <f>IF($N3554&lt;&gt;0,constants!$L$2,IF($O3554&lt;&gt;0,constants!$M$2,IF($P3554&lt;&gt;0,constants!$P$2,0)))</f>
        <v>4051.45</v>
      </c>
      <c r="AB3554" s="11">
        <f>constants!$O$2</f>
        <v>4861.32</v>
      </c>
      <c r="AC3554" s="11">
        <f>VLOOKUP(BWscncns[[#This Row],[scanner]],[0]!ScnrAvgBW,2,FALSE)/1000</f>
        <v>4819.491751072962</v>
      </c>
      <c r="AD3554" s="8">
        <f>(1+$F3554)*Z3554</f>
        <v>1437.1363446040737</v>
      </c>
      <c r="AE3554" s="8">
        <f>(1+$F3554)*AA3554</f>
        <v>5207.9947435542117</v>
      </c>
      <c r="AF3554" s="8">
        <f>(1+$F3554)*AB3554</f>
        <v>6249.0537972170359</v>
      </c>
      <c r="AG3554" s="8">
        <f>(1+$F3554)*AC3554</f>
        <v>6195.2850723051924</v>
      </c>
      <c r="AH3554" s="8">
        <f>(1+$F3554)*$T3554/1000</f>
        <v>1316.315545644032</v>
      </c>
      <c r="AI3554" s="8">
        <f>(1+BWscncns[[#This Row],[pid_error]]*K_p)*BWscncns[[#This Row],[dbw]]/1000</f>
        <v>1170.1577728220159</v>
      </c>
      <c r="AJ3554" s="13">
        <f>BWscncns[[#This Row],[Torflow prgrssv alt vote]]/VLOOKUP(BWscncns[[#This Row],[class]],AltBWtotl,2,FALSE)*100</f>
        <v>2.3078635107717391E-2</v>
      </c>
      <c r="AK3554">
        <f>IF(D3554=E3554,1,0)</f>
        <v>1</v>
      </c>
    </row>
    <row r="3555" spans="1:37">
      <c r="A3555" s="1" t="s">
        <v>9708</v>
      </c>
      <c r="B3555" s="1" t="s">
        <v>9709</v>
      </c>
      <c r="C3555">
        <v>2910</v>
      </c>
      <c r="D3555">
        <v>1524440881</v>
      </c>
      <c r="E3555">
        <v>1524941947</v>
      </c>
      <c r="F3555" s="2">
        <v>-0.88414242959199996</v>
      </c>
      <c r="G3555" s="2">
        <v>-0.88414242959199996</v>
      </c>
      <c r="H3555">
        <v>242970</v>
      </c>
      <c r="I3555" s="2">
        <v>-0.74780796001000005</v>
      </c>
      <c r="J3555" s="2">
        <v>0</v>
      </c>
      <c r="K3555">
        <v>3</v>
      </c>
      <c r="L3555" s="1" t="s">
        <v>11663</v>
      </c>
      <c r="M3555" s="1" t="s">
        <v>9709</v>
      </c>
      <c r="N3555">
        <v>0</v>
      </c>
      <c r="O3555">
        <v>1</v>
      </c>
      <c r="P3555">
        <v>0</v>
      </c>
      <c r="Q3555">
        <v>0</v>
      </c>
      <c r="R3555" s="19">
        <f>BWscncns[[#This Row],[C fx]]*4+BWscncns[[#This Row],[C fg]]*2+BWscncns[[#This Row],[C fm]]</f>
        <v>2</v>
      </c>
      <c r="S3555">
        <v>3180</v>
      </c>
      <c r="T3555">
        <v>2097152</v>
      </c>
      <c r="U3555" s="13">
        <v>1.5163420000000001</v>
      </c>
      <c r="V3555" s="13">
        <v>0.65948200000000001</v>
      </c>
      <c r="W3555">
        <v>1312</v>
      </c>
      <c r="X3555">
        <v>26</v>
      </c>
      <c r="Z3555" s="10">
        <f>IF($N3555&lt;&gt;0,constants!$L$2,IF($O3555&lt;&gt;0,constants!$M$2,IF($P3555&lt;&gt;0,constants!$N$2,0)))</f>
        <v>9721.3799999999992</v>
      </c>
      <c r="AA3555" s="10">
        <f>IF($N3555&lt;&gt;0,constants!$L$2,IF($O3555&lt;&gt;0,constants!$M$2,IF($P3555&lt;&gt;0,constants!$P$2,0)))</f>
        <v>9721.3799999999992</v>
      </c>
      <c r="AB3555" s="11">
        <f>constants!$O$2</f>
        <v>4861.32</v>
      </c>
      <c r="AC3555" s="11">
        <f>VLOOKUP(BWscncns[[#This Row],[scanner]],[0]!ScnrAvgBW,2,FALSE)/1000</f>
        <v>6440.9193022088357</v>
      </c>
      <c r="AD3555" s="8">
        <f>(1+$F3555)*Z3555</f>
        <v>1126.2954678129233</v>
      </c>
      <c r="AE3555" s="8">
        <f>(1+$F3555)*AA3555</f>
        <v>1126.2954678129233</v>
      </c>
      <c r="AF3555" s="8">
        <f>(1+$F3555)*AB3555</f>
        <v>563.22072417581876</v>
      </c>
      <c r="AG3555" s="8">
        <f>(1+$F3555)*AC3555</f>
        <v>746.22926154790673</v>
      </c>
      <c r="AH3555" s="8">
        <f>(1+$F3555)*$T3555/1000</f>
        <v>242.97093549627812</v>
      </c>
      <c r="AI3555" s="8">
        <f>(1+BWscncns[[#This Row],[pid_error]]*K_p)*BWscncns[[#This Row],[dbw]]/1000</f>
        <v>1170.061467748139</v>
      </c>
      <c r="AJ3555" s="13">
        <f>BWscncns[[#This Row],[Torflow prgrssv alt vote]]/VLOOKUP(BWscncns[[#This Row],[class]],AltBWtotl,2,FALSE)*100</f>
        <v>4.0873734363225736E-3</v>
      </c>
      <c r="AK3555">
        <f>IF(D3555=E3555,1,0)</f>
        <v>0</v>
      </c>
    </row>
    <row r="3556" spans="1:37">
      <c r="A3556" s="1" t="s">
        <v>3851</v>
      </c>
      <c r="B3556" s="1" t="s">
        <v>582</v>
      </c>
      <c r="C3556">
        <v>1320</v>
      </c>
      <c r="D3556">
        <v>1524966122</v>
      </c>
      <c r="E3556">
        <v>1524966122</v>
      </c>
      <c r="F3556" s="2">
        <v>0.28433043831400001</v>
      </c>
      <c r="G3556" s="2">
        <v>0.28433043831400001</v>
      </c>
      <c r="H3556">
        <v>1315154</v>
      </c>
      <c r="I3556" s="2">
        <v>-0.49338925754200003</v>
      </c>
      <c r="J3556" s="2">
        <v>0</v>
      </c>
      <c r="K3556">
        <v>5</v>
      </c>
      <c r="L3556" s="1" t="s">
        <v>11590</v>
      </c>
      <c r="M3556" s="1" t="s">
        <v>582</v>
      </c>
      <c r="N3556">
        <v>0</v>
      </c>
      <c r="O3556">
        <v>0</v>
      </c>
      <c r="P3556">
        <v>1</v>
      </c>
      <c r="Q3556">
        <v>0</v>
      </c>
      <c r="R3556" s="19">
        <f>BWscncns[[#This Row],[C fx]]*4+BWscncns[[#This Row],[C fg]]*2+BWscncns[[#This Row],[C fm]]</f>
        <v>1</v>
      </c>
      <c r="S3556">
        <v>993</v>
      </c>
      <c r="T3556">
        <v>1024000</v>
      </c>
      <c r="U3556" s="13">
        <v>0.96972700000000001</v>
      </c>
      <c r="V3556" s="13">
        <v>1.0312190000000001</v>
      </c>
      <c r="W3556">
        <v>3479</v>
      </c>
      <c r="X3556">
        <v>69</v>
      </c>
      <c r="Z3556" s="10">
        <f>IF($N3556&lt;&gt;0,constants!$L$2,IF($O3556&lt;&gt;0,constants!$M$2,IF($P3556&lt;&gt;0,constants!$N$2,0)))</f>
        <v>1117.99</v>
      </c>
      <c r="AA3556" s="10">
        <f>IF($N3556&lt;&gt;0,constants!$L$2,IF($O3556&lt;&gt;0,constants!$M$2,IF($P3556&lt;&gt;0,constants!$P$2,0)))</f>
        <v>4051.45</v>
      </c>
      <c r="AB3556" s="11">
        <f>constants!$O$2</f>
        <v>4861.32</v>
      </c>
      <c r="AC3556" s="11">
        <f>VLOOKUP(BWscncns[[#This Row],[scanner]],[0]!ScnrAvgBW,2,FALSE)/1000</f>
        <v>3794.4265750962772</v>
      </c>
      <c r="AD3556" s="8">
        <f>(1+$F3556)*Z3556</f>
        <v>1435.8685867306688</v>
      </c>
      <c r="AE3556" s="8">
        <f>(1+$F3556)*AA3556</f>
        <v>5203.4005543072553</v>
      </c>
      <c r="AF3556" s="8">
        <f>(1+$F3556)*AB3556</f>
        <v>6243.5412463846142</v>
      </c>
      <c r="AG3556" s="8">
        <f>(1+$F3556)*AC3556</f>
        <v>4873.2975463436915</v>
      </c>
      <c r="AH3556" s="8">
        <f>(1+$F3556)*$T3556/1000</f>
        <v>1315.154368833536</v>
      </c>
      <c r="AI3556" s="8">
        <f>(1+BWscncns[[#This Row],[pid_error]]*K_p)*BWscncns[[#This Row],[dbw]]/1000</f>
        <v>1169.577184416768</v>
      </c>
      <c r="AJ3556" s="13">
        <f>BWscncns[[#This Row],[Torflow prgrssv alt vote]]/VLOOKUP(BWscncns[[#This Row],[class]],AltBWtotl,2,FALSE)*100</f>
        <v>2.306718435443976E-2</v>
      </c>
      <c r="AK3556">
        <f>IF(D3556=E3556,1,0)</f>
        <v>1</v>
      </c>
    </row>
    <row r="3557" spans="1:37">
      <c r="A3557" s="1" t="s">
        <v>3529</v>
      </c>
      <c r="B3557" s="1" t="s">
        <v>3530</v>
      </c>
      <c r="C3557">
        <v>806</v>
      </c>
      <c r="D3557">
        <v>1524878671</v>
      </c>
      <c r="E3557">
        <v>1524878671</v>
      </c>
      <c r="F3557" s="2">
        <v>-0.47326765487900002</v>
      </c>
      <c r="G3557" s="2">
        <v>-0.47326765487900002</v>
      </c>
      <c r="H3557">
        <v>806456</v>
      </c>
      <c r="I3557" s="2">
        <v>0.15171106852800001</v>
      </c>
      <c r="J3557" s="2">
        <v>0</v>
      </c>
      <c r="K3557">
        <v>6</v>
      </c>
      <c r="L3557" s="1" t="s">
        <v>11901</v>
      </c>
      <c r="M3557" s="1" t="s">
        <v>3530</v>
      </c>
      <c r="N3557">
        <v>0</v>
      </c>
      <c r="O3557">
        <v>0</v>
      </c>
      <c r="P3557">
        <v>1</v>
      </c>
      <c r="Q3557">
        <v>0</v>
      </c>
      <c r="R3557" s="19">
        <f>BWscncns[[#This Row],[C fx]]*4+BWscncns[[#This Row],[C fg]]*2+BWscncns[[#This Row],[C fm]]</f>
        <v>1</v>
      </c>
      <c r="S3557">
        <v>806</v>
      </c>
      <c r="T3557">
        <v>1531056</v>
      </c>
      <c r="U3557" s="13">
        <v>0.52643399999999996</v>
      </c>
      <c r="V3557" s="13">
        <v>1.899573</v>
      </c>
      <c r="W3557">
        <v>4778</v>
      </c>
      <c r="X3557">
        <v>95</v>
      </c>
      <c r="Z3557" s="10">
        <f>IF($N3557&lt;&gt;0,constants!$L$2,IF($O3557&lt;&gt;0,constants!$M$2,IF($P3557&lt;&gt;0,constants!$N$2,0)))</f>
        <v>1117.99</v>
      </c>
      <c r="AA3557" s="10">
        <f>IF($N3557&lt;&gt;0,constants!$L$2,IF($O3557&lt;&gt;0,constants!$M$2,IF($P3557&lt;&gt;0,constants!$P$2,0)))</f>
        <v>4051.45</v>
      </c>
      <c r="AB3557" s="11">
        <f>constants!$O$2</f>
        <v>4861.32</v>
      </c>
      <c r="AC3557" s="11">
        <f>VLOOKUP(BWscncns[[#This Row],[scanner]],[0]!ScnrAvgBW,2,FALSE)/1000</f>
        <v>2386.3111194805197</v>
      </c>
      <c r="AD3557" s="8">
        <f>(1+$F3557)*Z3557</f>
        <v>588.88149452182677</v>
      </c>
      <c r="AE3557" s="8">
        <f>(1+$F3557)*AA3557</f>
        <v>2134.0297596404753</v>
      </c>
      <c r="AF3557" s="8">
        <f>(1+$F3557)*AB3557</f>
        <v>2560.6144839836193</v>
      </c>
      <c r="AG3557" s="8">
        <f>(1+$F3557)*AC3557</f>
        <v>1256.947252152293</v>
      </c>
      <c r="AH3557" s="8">
        <f>(1+$F3557)*$T3557/1000</f>
        <v>806.45671739157774</v>
      </c>
      <c r="AI3557" s="8">
        <f>(1+BWscncns[[#This Row],[pid_error]]*K_p)*BWscncns[[#This Row],[dbw]]/1000</f>
        <v>1168.7563586957888</v>
      </c>
      <c r="AJ3557" s="13">
        <f>BWscncns[[#This Row],[Torflow prgrssv alt vote]]/VLOOKUP(BWscncns[[#This Row],[class]],AltBWtotl,2,FALSE)*100</f>
        <v>2.3050995479963608E-2</v>
      </c>
      <c r="AK3557">
        <f>IF(D3557=E3557,1,0)</f>
        <v>1</v>
      </c>
    </row>
    <row r="3558" spans="1:37">
      <c r="A3558" s="1" t="s">
        <v>3543</v>
      </c>
      <c r="B3558" s="1" t="s">
        <v>3544</v>
      </c>
      <c r="C3558">
        <v>1290</v>
      </c>
      <c r="D3558">
        <v>1524983088</v>
      </c>
      <c r="E3558">
        <v>1524983088</v>
      </c>
      <c r="F3558" s="2">
        <v>0.22723402864799999</v>
      </c>
      <c r="G3558" s="2">
        <v>0.22723402864799999</v>
      </c>
      <c r="H3558">
        <v>1286848</v>
      </c>
      <c r="I3558" s="2">
        <v>-0.63526521033500005</v>
      </c>
      <c r="J3558" s="2">
        <v>0</v>
      </c>
      <c r="K3558">
        <v>2</v>
      </c>
      <c r="L3558" s="1" t="s">
        <v>11580</v>
      </c>
      <c r="M3558" s="1" t="s">
        <v>3544</v>
      </c>
      <c r="N3558">
        <v>0</v>
      </c>
      <c r="O3558">
        <v>0</v>
      </c>
      <c r="P3558">
        <v>1</v>
      </c>
      <c r="Q3558">
        <v>0</v>
      </c>
      <c r="R3558" s="19">
        <f>BWscncns[[#This Row],[C fx]]*4+BWscncns[[#This Row],[C fg]]*2+BWscncns[[#This Row],[C fm]]</f>
        <v>1</v>
      </c>
      <c r="S3558">
        <v>1290</v>
      </c>
      <c r="T3558">
        <v>1048576</v>
      </c>
      <c r="U3558" s="13">
        <v>1.23024</v>
      </c>
      <c r="V3558" s="13">
        <v>0.81284999999999996</v>
      </c>
      <c r="W3558">
        <v>2219</v>
      </c>
      <c r="X3558">
        <v>44</v>
      </c>
      <c r="Z3558" s="10">
        <f>IF($N3558&lt;&gt;0,constants!$L$2,IF($O3558&lt;&gt;0,constants!$M$2,IF($P3558&lt;&gt;0,constants!$N$2,0)))</f>
        <v>1117.99</v>
      </c>
      <c r="AA3558" s="10">
        <f>IF($N3558&lt;&gt;0,constants!$L$2,IF($O3558&lt;&gt;0,constants!$M$2,IF($P3558&lt;&gt;0,constants!$P$2,0)))</f>
        <v>4051.45</v>
      </c>
      <c r="AB3558" s="11">
        <f>constants!$O$2</f>
        <v>4861.32</v>
      </c>
      <c r="AC3558" s="11">
        <f>VLOOKUP(BWscncns[[#This Row],[scanner]],[0]!ScnrAvgBW,2,FALSE)/1000</f>
        <v>8853.6095214723919</v>
      </c>
      <c r="AD3558" s="8">
        <f>(1+$F3558)*Z3558</f>
        <v>1372.0353716881775</v>
      </c>
      <c r="AE3558" s="8">
        <f>(1+$F3558)*AA3558</f>
        <v>4972.0773053659386</v>
      </c>
      <c r="AF3558" s="8">
        <f>(1+$F3558)*AB3558</f>
        <v>5965.9773281470943</v>
      </c>
      <c r="AG3558" s="8">
        <f>(1+$F3558)*AC3558</f>
        <v>10865.450881112854</v>
      </c>
      <c r="AH3558" s="8">
        <f>(1+$F3558)*$T3558/1000</f>
        <v>1286.8481488236052</v>
      </c>
      <c r="AI3558" s="8">
        <f>(1+BWscncns[[#This Row],[pid_error]]*K_p)*BWscncns[[#This Row],[dbw]]/1000</f>
        <v>1167.7120744118026</v>
      </c>
      <c r="AJ3558" s="13">
        <f>BWscncns[[#This Row],[Torflow prgrssv alt vote]]/VLOOKUP(BWscncns[[#This Row],[class]],AltBWtotl,2,FALSE)*100</f>
        <v>2.3030399406084853E-2</v>
      </c>
      <c r="AK3558">
        <f>IF(D3558=E3558,1,0)</f>
        <v>1</v>
      </c>
    </row>
    <row r="3559" spans="1:37">
      <c r="A3559" s="1" t="s">
        <v>2057</v>
      </c>
      <c r="B3559" s="1" t="s">
        <v>49</v>
      </c>
      <c r="C3559">
        <v>1310</v>
      </c>
      <c r="D3559">
        <v>1524920853</v>
      </c>
      <c r="E3559">
        <v>1524920853</v>
      </c>
      <c r="F3559" s="2">
        <v>0.27556957852699998</v>
      </c>
      <c r="G3559" s="2">
        <v>0.27556957852699998</v>
      </c>
      <c r="H3559">
        <v>1306183</v>
      </c>
      <c r="I3559" s="2">
        <v>-9.2873150266900004E-2</v>
      </c>
      <c r="J3559" s="2">
        <v>0</v>
      </c>
      <c r="K3559">
        <v>6</v>
      </c>
      <c r="L3559" s="1" t="s">
        <v>11788</v>
      </c>
      <c r="M3559" s="1" t="s">
        <v>49</v>
      </c>
      <c r="N3559">
        <v>0</v>
      </c>
      <c r="O3559">
        <v>0</v>
      </c>
      <c r="P3559">
        <v>1</v>
      </c>
      <c r="Q3559">
        <v>0</v>
      </c>
      <c r="R3559" s="19">
        <f>BWscncns[[#This Row],[C fx]]*4+BWscncns[[#This Row],[C fg]]*2+BWscncns[[#This Row],[C fm]]</f>
        <v>1</v>
      </c>
      <c r="S3559">
        <v>930</v>
      </c>
      <c r="T3559">
        <v>1024000</v>
      </c>
      <c r="U3559" s="13">
        <v>0.90820299999999998</v>
      </c>
      <c r="V3559" s="13">
        <v>1.101075</v>
      </c>
      <c r="W3559">
        <v>3666</v>
      </c>
      <c r="X3559">
        <v>73</v>
      </c>
      <c r="Z3559" s="10">
        <f>IF($N3559&lt;&gt;0,constants!$L$2,IF($O3559&lt;&gt;0,constants!$M$2,IF($P3559&lt;&gt;0,constants!$N$2,0)))</f>
        <v>1117.99</v>
      </c>
      <c r="AA3559" s="10">
        <f>IF($N3559&lt;&gt;0,constants!$L$2,IF($O3559&lt;&gt;0,constants!$M$2,IF($P3559&lt;&gt;0,constants!$P$2,0)))</f>
        <v>4051.45</v>
      </c>
      <c r="AB3559" s="11">
        <f>constants!$O$2</f>
        <v>4861.32</v>
      </c>
      <c r="AC3559" s="11">
        <f>VLOOKUP(BWscncns[[#This Row],[scanner]],[0]!ScnrAvgBW,2,FALSE)/1000</f>
        <v>2386.3111194805197</v>
      </c>
      <c r="AD3559" s="8">
        <f>(1+$F3559)*Z3559</f>
        <v>1426.0740330974008</v>
      </c>
      <c r="AE3559" s="8">
        <f>(1+$F3559)*AA3559</f>
        <v>5167.9063689232144</v>
      </c>
      <c r="AF3559" s="8">
        <f>(1+$F3559)*AB3559</f>
        <v>6200.9519034848754</v>
      </c>
      <c r="AG3559" s="8">
        <f>(1+$F3559)*AC3559</f>
        <v>3043.9058689100602</v>
      </c>
      <c r="AH3559" s="8">
        <f>(1+$F3559)*$T3559/1000</f>
        <v>1306.183248411648</v>
      </c>
      <c r="AI3559" s="8">
        <f>(1+BWscncns[[#This Row],[pid_error]]*K_p)*BWscncns[[#This Row],[dbw]]/1000</f>
        <v>1165.091624205824</v>
      </c>
      <c r="AJ3559" s="13">
        <f>BWscncns[[#This Row],[Torflow prgrssv alt vote]]/VLOOKUP(BWscncns[[#This Row],[class]],AltBWtotl,2,FALSE)*100</f>
        <v>2.2978717132526243E-2</v>
      </c>
      <c r="AK3559">
        <f>IF(D3559=E3559,1,0)</f>
        <v>1</v>
      </c>
    </row>
    <row r="3560" spans="1:37">
      <c r="A3560" s="1" t="s">
        <v>6894</v>
      </c>
      <c r="B3560" s="1" t="s">
        <v>632</v>
      </c>
      <c r="C3560">
        <v>1310</v>
      </c>
      <c r="D3560">
        <v>1524834837</v>
      </c>
      <c r="E3560">
        <v>1524834837</v>
      </c>
      <c r="F3560" s="2">
        <v>0.27551464124300001</v>
      </c>
      <c r="G3560" s="2">
        <v>0.27551464124300001</v>
      </c>
      <c r="H3560">
        <v>1306126</v>
      </c>
      <c r="I3560" s="2">
        <v>0.317284460336</v>
      </c>
      <c r="J3560" s="2">
        <v>0</v>
      </c>
      <c r="K3560">
        <v>5</v>
      </c>
      <c r="L3560" s="1" t="s">
        <v>11945</v>
      </c>
      <c r="M3560" s="1" t="s">
        <v>632</v>
      </c>
      <c r="N3560">
        <v>0</v>
      </c>
      <c r="O3560">
        <v>0</v>
      </c>
      <c r="P3560">
        <v>1</v>
      </c>
      <c r="Q3560">
        <v>0</v>
      </c>
      <c r="R3560" s="19">
        <f>BWscncns[[#This Row],[C fx]]*4+BWscncns[[#This Row],[C fg]]*2+BWscncns[[#This Row],[C fm]]</f>
        <v>1</v>
      </c>
      <c r="S3560">
        <v>1100</v>
      </c>
      <c r="T3560">
        <v>1024000</v>
      </c>
      <c r="U3560" s="13">
        <v>1.074219</v>
      </c>
      <c r="V3560" s="13">
        <v>0.93090899999999999</v>
      </c>
      <c r="W3560">
        <v>2834</v>
      </c>
      <c r="X3560">
        <v>56</v>
      </c>
      <c r="Z3560" s="10">
        <f>IF($N3560&lt;&gt;0,constants!$L$2,IF($O3560&lt;&gt;0,constants!$M$2,IF($P3560&lt;&gt;0,constants!$N$2,0)))</f>
        <v>1117.99</v>
      </c>
      <c r="AA3560" s="10">
        <f>IF($N3560&lt;&gt;0,constants!$L$2,IF($O3560&lt;&gt;0,constants!$M$2,IF($P3560&lt;&gt;0,constants!$P$2,0)))</f>
        <v>4051.45</v>
      </c>
      <c r="AB3560" s="11">
        <f>constants!$O$2</f>
        <v>4861.32</v>
      </c>
      <c r="AC3560" s="11">
        <f>VLOOKUP(BWscncns[[#This Row],[scanner]],[0]!ScnrAvgBW,2,FALSE)/1000</f>
        <v>3794.4265750962772</v>
      </c>
      <c r="AD3560" s="8">
        <f>(1+$F3560)*Z3560</f>
        <v>1426.0126137632617</v>
      </c>
      <c r="AE3560" s="8">
        <f>(1+$F3560)*AA3560</f>
        <v>5167.6837932639528</v>
      </c>
      <c r="AF3560" s="8">
        <f>(1+$F3560)*AB3560</f>
        <v>6200.6848357674207</v>
      </c>
      <c r="AG3560" s="8">
        <f>(1+$F3560)*AC3560</f>
        <v>4839.8466516568333</v>
      </c>
      <c r="AH3560" s="8">
        <f>(1+$F3560)*$T3560/1000</f>
        <v>1306.1269926328321</v>
      </c>
      <c r="AI3560" s="8">
        <f>(1+BWscncns[[#This Row],[pid_error]]*K_p)*BWscncns[[#This Row],[dbw]]/1000</f>
        <v>1165.0634963164159</v>
      </c>
      <c r="AJ3560" s="13">
        <f>BWscncns[[#This Row],[Torflow prgrssv alt vote]]/VLOOKUP(BWscncns[[#This Row],[class]],AltBWtotl,2,FALSE)*100</f>
        <v>2.2978162375457516E-2</v>
      </c>
      <c r="AK3560">
        <f>IF(D3560=E3560,1,0)</f>
        <v>1</v>
      </c>
    </row>
    <row r="3561" spans="1:37">
      <c r="A3561" s="1" t="s">
        <v>3877</v>
      </c>
      <c r="B3561" s="1" t="s">
        <v>49</v>
      </c>
      <c r="C3561">
        <v>1300</v>
      </c>
      <c r="D3561">
        <v>1525004091</v>
      </c>
      <c r="E3561">
        <v>1525004091</v>
      </c>
      <c r="F3561" s="2">
        <v>0.27376696897800001</v>
      </c>
      <c r="G3561" s="2">
        <v>0.27376696897800001</v>
      </c>
      <c r="H3561">
        <v>1304337</v>
      </c>
      <c r="I3561" s="2">
        <v>0.16055804907400001</v>
      </c>
      <c r="J3561" s="2">
        <v>0</v>
      </c>
      <c r="K3561">
        <v>4</v>
      </c>
      <c r="L3561" s="1" t="s">
        <v>11647</v>
      </c>
      <c r="M3561" s="1" t="s">
        <v>49</v>
      </c>
      <c r="N3561">
        <v>0</v>
      </c>
      <c r="O3561">
        <v>0</v>
      </c>
      <c r="P3561">
        <v>1</v>
      </c>
      <c r="Q3561">
        <v>0</v>
      </c>
      <c r="R3561" s="19">
        <f>BWscncns[[#This Row],[C fx]]*4+BWscncns[[#This Row],[C fg]]*2+BWscncns[[#This Row],[C fm]]</f>
        <v>1</v>
      </c>
      <c r="S3561">
        <v>1140</v>
      </c>
      <c r="T3561">
        <v>1024000</v>
      </c>
      <c r="U3561" s="13">
        <v>1.113281</v>
      </c>
      <c r="V3561" s="13">
        <v>0.89824599999999999</v>
      </c>
      <c r="W3561">
        <v>2626</v>
      </c>
      <c r="X3561">
        <v>52</v>
      </c>
      <c r="Z3561" s="10">
        <f>IF($N3561&lt;&gt;0,constants!$L$2,IF($O3561&lt;&gt;0,constants!$M$2,IF($P3561&lt;&gt;0,constants!$N$2,0)))</f>
        <v>1117.99</v>
      </c>
      <c r="AA3561" s="10">
        <f>IF($N3561&lt;&gt;0,constants!$L$2,IF($O3561&lt;&gt;0,constants!$M$2,IF($P3561&lt;&gt;0,constants!$P$2,0)))</f>
        <v>4051.45</v>
      </c>
      <c r="AB3561" s="11">
        <f>constants!$O$2</f>
        <v>4861.32</v>
      </c>
      <c r="AC3561" s="11">
        <f>VLOOKUP(BWscncns[[#This Row],[scanner]],[0]!ScnrAvgBW,2,FALSE)/1000</f>
        <v>4819.491751072962</v>
      </c>
      <c r="AD3561" s="8">
        <f>(1+$F3561)*Z3561</f>
        <v>1424.0587336477142</v>
      </c>
      <c r="AE3561" s="8">
        <f>(1+$F3561)*AA3561</f>
        <v>5160.603186465918</v>
      </c>
      <c r="AF3561" s="8">
        <f>(1+$F3561)*AB3561</f>
        <v>6192.1888416321308</v>
      </c>
      <c r="AG3561" s="8">
        <f>(1+$F3561)*AC3561</f>
        <v>6138.9093997786804</v>
      </c>
      <c r="AH3561" s="8">
        <f>(1+$F3561)*$T3561/1000</f>
        <v>1304.337376233472</v>
      </c>
      <c r="AI3561" s="8">
        <f>(1+BWscncns[[#This Row],[pid_error]]*K_p)*BWscncns[[#This Row],[dbw]]/1000</f>
        <v>1164.1686881167361</v>
      </c>
      <c r="AJ3561" s="13">
        <f>BWscncns[[#This Row],[Torflow prgrssv alt vote]]/VLOOKUP(BWscncns[[#This Row],[class]],AltBWtotl,2,FALSE)*100</f>
        <v>2.2960514368999378E-2</v>
      </c>
      <c r="AK3561">
        <f>IF(D3561=E3561,1,0)</f>
        <v>1</v>
      </c>
    </row>
    <row r="3562" spans="1:37">
      <c r="A3562" s="1" t="s">
        <v>8458</v>
      </c>
      <c r="B3562" s="1" t="s">
        <v>7092</v>
      </c>
      <c r="C3562">
        <v>740</v>
      </c>
      <c r="D3562">
        <v>1524981197</v>
      </c>
      <c r="E3562">
        <v>1524981197</v>
      </c>
      <c r="F3562" s="2">
        <v>-0.53377158097599997</v>
      </c>
      <c r="G3562" s="2">
        <v>-0.53377158097599997</v>
      </c>
      <c r="H3562">
        <v>740264</v>
      </c>
      <c r="I3562" s="2">
        <v>0.20102006619900001</v>
      </c>
      <c r="J3562" s="2">
        <v>0</v>
      </c>
      <c r="K3562">
        <v>7</v>
      </c>
      <c r="L3562" s="1" t="s">
        <v>11820</v>
      </c>
      <c r="M3562" s="1" t="s">
        <v>7092</v>
      </c>
      <c r="N3562">
        <v>0</v>
      </c>
      <c r="O3562">
        <v>0</v>
      </c>
      <c r="P3562">
        <v>1</v>
      </c>
      <c r="Q3562">
        <v>0</v>
      </c>
      <c r="R3562" s="19">
        <f>BWscncns[[#This Row],[C fx]]*4+BWscncns[[#This Row],[C fg]]*2+BWscncns[[#This Row],[C fm]]</f>
        <v>1</v>
      </c>
      <c r="S3562">
        <v>740</v>
      </c>
      <c r="T3562">
        <v>1587772</v>
      </c>
      <c r="U3562" s="13">
        <v>0.46606199999999998</v>
      </c>
      <c r="V3562" s="13">
        <v>2.1456379999999999</v>
      </c>
      <c r="W3562">
        <v>4962</v>
      </c>
      <c r="X3562">
        <v>99</v>
      </c>
      <c r="Z3562" s="10">
        <f>IF($N3562&lt;&gt;0,constants!$L$2,IF($O3562&lt;&gt;0,constants!$M$2,IF($P3562&lt;&gt;0,constants!$N$2,0)))</f>
        <v>1117.99</v>
      </c>
      <c r="AA3562" s="10">
        <f>IF($N3562&lt;&gt;0,constants!$L$2,IF($O3562&lt;&gt;0,constants!$M$2,IF($P3562&lt;&gt;0,constants!$P$2,0)))</f>
        <v>4051.45</v>
      </c>
      <c r="AB3562" s="11">
        <f>constants!$O$2</f>
        <v>4861.32</v>
      </c>
      <c r="AC3562" s="11">
        <f>VLOOKUP(BWscncns[[#This Row],[scanner]],[0]!ScnrAvgBW,2,FALSE)/1000</f>
        <v>885.64026081730776</v>
      </c>
      <c r="AD3562" s="8">
        <f>(1+$F3562)*Z3562</f>
        <v>521.23871018464183</v>
      </c>
      <c r="AE3562" s="8">
        <f>(1+$F3562)*AA3562</f>
        <v>1888.9011282547849</v>
      </c>
      <c r="AF3562" s="8">
        <f>(1+$F3562)*AB3562</f>
        <v>2266.4855379697515</v>
      </c>
      <c r="AG3562" s="8">
        <f>(1+$F3562)*AC3562</f>
        <v>412.91065862485641</v>
      </c>
      <c r="AH3562" s="8">
        <f>(1+$F3562)*$T3562/1000</f>
        <v>740.26442933057456</v>
      </c>
      <c r="AI3562" s="8">
        <f>(1+BWscncns[[#This Row],[pid_error]]*K_p)*BWscncns[[#This Row],[dbw]]/1000</f>
        <v>1164.0182146652871</v>
      </c>
      <c r="AJ3562" s="13">
        <f>BWscncns[[#This Row],[Torflow prgrssv alt vote]]/VLOOKUP(BWscncns[[#This Row],[class]],AltBWtotl,2,FALSE)*100</f>
        <v>2.295754663083616E-2</v>
      </c>
      <c r="AK3562">
        <f>IF(D3562=E3562,1,0)</f>
        <v>1</v>
      </c>
    </row>
    <row r="3563" spans="1:37">
      <c r="A3563" s="1" t="s">
        <v>3601</v>
      </c>
      <c r="B3563" s="1" t="s">
        <v>3602</v>
      </c>
      <c r="C3563">
        <v>1280</v>
      </c>
      <c r="D3563">
        <v>1524825195</v>
      </c>
      <c r="E3563">
        <v>1524825195</v>
      </c>
      <c r="F3563" s="2">
        <v>0.217672197939</v>
      </c>
      <c r="G3563" s="2">
        <v>0.217672197939</v>
      </c>
      <c r="H3563">
        <v>1276821</v>
      </c>
      <c r="I3563" s="2">
        <v>-7.9738265322299995E-2</v>
      </c>
      <c r="J3563" s="2">
        <v>0</v>
      </c>
      <c r="K3563">
        <v>3</v>
      </c>
      <c r="L3563" s="1" t="s">
        <v>11947</v>
      </c>
      <c r="M3563" s="1" t="s">
        <v>3602</v>
      </c>
      <c r="N3563">
        <v>0</v>
      </c>
      <c r="O3563">
        <v>0</v>
      </c>
      <c r="P3563">
        <v>1</v>
      </c>
      <c r="Q3563">
        <v>0</v>
      </c>
      <c r="R3563" s="19">
        <f>BWscncns[[#This Row],[C fx]]*4+BWscncns[[#This Row],[C fg]]*2+BWscncns[[#This Row],[C fm]]</f>
        <v>1</v>
      </c>
      <c r="S3563">
        <v>1280</v>
      </c>
      <c r="T3563">
        <v>1048576</v>
      </c>
      <c r="U3563" s="13">
        <v>1.2207030000000001</v>
      </c>
      <c r="V3563" s="13">
        <v>0.81920000000000004</v>
      </c>
      <c r="W3563">
        <v>2249</v>
      </c>
      <c r="X3563">
        <v>44</v>
      </c>
      <c r="Z3563" s="10">
        <f>IF($N3563&lt;&gt;0,constants!$L$2,IF($O3563&lt;&gt;0,constants!$M$2,IF($P3563&lt;&gt;0,constants!$N$2,0)))</f>
        <v>1117.99</v>
      </c>
      <c r="AA3563" s="10">
        <f>IF($N3563&lt;&gt;0,constants!$L$2,IF($O3563&lt;&gt;0,constants!$M$2,IF($P3563&lt;&gt;0,constants!$P$2,0)))</f>
        <v>4051.45</v>
      </c>
      <c r="AB3563" s="11">
        <f>constants!$O$2</f>
        <v>4861.32</v>
      </c>
      <c r="AC3563" s="11">
        <f>VLOOKUP(BWscncns[[#This Row],[scanner]],[0]!ScnrAvgBW,2,FALSE)/1000</f>
        <v>6440.9193022088357</v>
      </c>
      <c r="AD3563" s="8">
        <f>(1+$F3563)*Z3563</f>
        <v>1361.3453405738226</v>
      </c>
      <c r="AE3563" s="8">
        <f>(1+$F3563)*AA3563</f>
        <v>4933.3380263399613</v>
      </c>
      <c r="AF3563" s="8">
        <f>(1+$F3563)*AB3563</f>
        <v>5919.4942092848187</v>
      </c>
      <c r="AG3563" s="8">
        <f>(1+$F3563)*AC3563</f>
        <v>7842.9283634683625</v>
      </c>
      <c r="AH3563" s="8">
        <f>(1+$F3563)*$T3563/1000</f>
        <v>1276.8218426260848</v>
      </c>
      <c r="AI3563" s="8">
        <f>(1+BWscncns[[#This Row],[pid_error]]*K_p)*BWscncns[[#This Row],[dbw]]/1000</f>
        <v>1162.6989213130425</v>
      </c>
      <c r="AJ3563" s="13">
        <f>BWscncns[[#This Row],[Torflow prgrssv alt vote]]/VLOOKUP(BWscncns[[#This Row],[class]],AltBWtotl,2,FALSE)*100</f>
        <v>2.2931526643973136E-2</v>
      </c>
      <c r="AK3563">
        <f>IF(D3563=E3563,1,0)</f>
        <v>1</v>
      </c>
    </row>
    <row r="3564" spans="1:37">
      <c r="A3564" s="1" t="s">
        <v>9612</v>
      </c>
      <c r="B3564" s="1" t="s">
        <v>9613</v>
      </c>
      <c r="C3564">
        <v>1300</v>
      </c>
      <c r="D3564">
        <v>1524991754</v>
      </c>
      <c r="E3564">
        <v>1524991754</v>
      </c>
      <c r="F3564" s="2">
        <v>0.270887407922</v>
      </c>
      <c r="G3564" s="2">
        <v>0.270887407922</v>
      </c>
      <c r="H3564">
        <v>1301388</v>
      </c>
      <c r="I3564" s="2">
        <v>-0.394794233657</v>
      </c>
      <c r="J3564" s="2">
        <v>0</v>
      </c>
      <c r="K3564">
        <v>4</v>
      </c>
      <c r="L3564" s="1" t="s">
        <v>11607</v>
      </c>
      <c r="M3564" s="1" t="s">
        <v>9613</v>
      </c>
      <c r="N3564">
        <v>0</v>
      </c>
      <c r="O3564">
        <v>0</v>
      </c>
      <c r="P3564">
        <v>1</v>
      </c>
      <c r="Q3564">
        <v>0</v>
      </c>
      <c r="R3564" s="19">
        <f>BWscncns[[#This Row],[C fx]]*4+BWscncns[[#This Row],[C fg]]*2+BWscncns[[#This Row],[C fm]]</f>
        <v>1</v>
      </c>
      <c r="S3564">
        <v>1300</v>
      </c>
      <c r="T3564">
        <v>1024000</v>
      </c>
      <c r="U3564" s="13">
        <v>1.269531</v>
      </c>
      <c r="V3564" s="13">
        <v>0.78769199999999995</v>
      </c>
      <c r="W3564">
        <v>2085</v>
      </c>
      <c r="X3564">
        <v>41</v>
      </c>
      <c r="Z3564" s="10">
        <f>IF($N3564&lt;&gt;0,constants!$L$2,IF($O3564&lt;&gt;0,constants!$M$2,IF($P3564&lt;&gt;0,constants!$N$2,0)))</f>
        <v>1117.99</v>
      </c>
      <c r="AA3564" s="10">
        <f>IF($N3564&lt;&gt;0,constants!$L$2,IF($O3564&lt;&gt;0,constants!$M$2,IF($P3564&lt;&gt;0,constants!$P$2,0)))</f>
        <v>4051.45</v>
      </c>
      <c r="AB3564" s="11">
        <f>constants!$O$2</f>
        <v>4861.32</v>
      </c>
      <c r="AC3564" s="11">
        <f>VLOOKUP(BWscncns[[#This Row],[scanner]],[0]!ScnrAvgBW,2,FALSE)/1000</f>
        <v>4819.491751072962</v>
      </c>
      <c r="AD3564" s="8">
        <f>(1+$F3564)*Z3564</f>
        <v>1420.839413182717</v>
      </c>
      <c r="AE3564" s="8">
        <f>(1+$F3564)*AA3564</f>
        <v>5148.9367888255865</v>
      </c>
      <c r="AF3564" s="8">
        <f>(1+$F3564)*AB3564</f>
        <v>6178.1903738793771</v>
      </c>
      <c r="AG3564" s="8">
        <f>(1+$F3564)*AC3564</f>
        <v>6125.0313790225773</v>
      </c>
      <c r="AH3564" s="8">
        <f>(1+$F3564)*$T3564/1000</f>
        <v>1301.3887057121281</v>
      </c>
      <c r="AI3564" s="8">
        <f>(1+BWscncns[[#This Row],[pid_error]]*K_p)*BWscncns[[#This Row],[dbw]]/1000</f>
        <v>1162.6943528560639</v>
      </c>
      <c r="AJ3564" s="13">
        <f>BWscncns[[#This Row],[Torflow prgrssv alt vote]]/VLOOKUP(BWscncns[[#This Row],[class]],AltBWtotl,2,FALSE)*100</f>
        <v>2.2931436541805666E-2</v>
      </c>
      <c r="AK3564">
        <f>IF(D3564=E3564,1,0)</f>
        <v>1</v>
      </c>
    </row>
    <row r="3565" spans="1:37">
      <c r="A3565" s="1" t="s">
        <v>2664</v>
      </c>
      <c r="B3565" s="1" t="s">
        <v>49</v>
      </c>
      <c r="C3565">
        <v>1300</v>
      </c>
      <c r="D3565">
        <v>1524953406</v>
      </c>
      <c r="E3565">
        <v>1524953406</v>
      </c>
      <c r="F3565" s="2">
        <v>0.270554821246</v>
      </c>
      <c r="G3565" s="2">
        <v>0.270554821246</v>
      </c>
      <c r="H3565">
        <v>1301048</v>
      </c>
      <c r="I3565" s="2">
        <v>-1.27577757554</v>
      </c>
      <c r="J3565" s="2">
        <v>0</v>
      </c>
      <c r="K3565">
        <v>2</v>
      </c>
      <c r="L3565" s="1" t="s">
        <v>11624</v>
      </c>
      <c r="M3565" s="1" t="s">
        <v>49</v>
      </c>
      <c r="N3565">
        <v>0</v>
      </c>
      <c r="O3565">
        <v>0</v>
      </c>
      <c r="P3565">
        <v>1</v>
      </c>
      <c r="Q3565">
        <v>0</v>
      </c>
      <c r="R3565" s="19">
        <f>BWscncns[[#This Row],[C fx]]*4+BWscncns[[#This Row],[C fg]]*2+BWscncns[[#This Row],[C fm]]</f>
        <v>1</v>
      </c>
      <c r="S3565">
        <v>1320</v>
      </c>
      <c r="T3565">
        <v>1024000</v>
      </c>
      <c r="U3565" s="13">
        <v>1.2890619999999999</v>
      </c>
      <c r="V3565" s="13">
        <v>0.77575799999999995</v>
      </c>
      <c r="W3565">
        <v>2021</v>
      </c>
      <c r="X3565">
        <v>40</v>
      </c>
      <c r="Z3565" s="10">
        <f>IF($N3565&lt;&gt;0,constants!$L$2,IF($O3565&lt;&gt;0,constants!$M$2,IF($P3565&lt;&gt;0,constants!$N$2,0)))</f>
        <v>1117.99</v>
      </c>
      <c r="AA3565" s="10">
        <f>IF($N3565&lt;&gt;0,constants!$L$2,IF($O3565&lt;&gt;0,constants!$M$2,IF($P3565&lt;&gt;0,constants!$P$2,0)))</f>
        <v>4051.45</v>
      </c>
      <c r="AB3565" s="11">
        <f>constants!$O$2</f>
        <v>4861.32</v>
      </c>
      <c r="AC3565" s="11">
        <f>VLOOKUP(BWscncns[[#This Row],[scanner]],[0]!ScnrAvgBW,2,FALSE)/1000</f>
        <v>8853.6095214723919</v>
      </c>
      <c r="AD3565" s="8">
        <f>(1+$F3565)*Z3565</f>
        <v>1420.4675846048156</v>
      </c>
      <c r="AE3565" s="8">
        <f>(1+$F3565)*AA3565</f>
        <v>5147.5893305371064</v>
      </c>
      <c r="AF3565" s="8">
        <f>(1+$F3565)*AB3565</f>
        <v>6176.573563619605</v>
      </c>
      <c r="AG3565" s="8">
        <f>(1+$F3565)*AC3565</f>
        <v>11248.996262936238</v>
      </c>
      <c r="AH3565" s="8">
        <f>(1+$F3565)*$T3565/1000</f>
        <v>1301.0481369559041</v>
      </c>
      <c r="AI3565" s="8">
        <f>(1+BWscncns[[#This Row],[pid_error]]*K_p)*BWscncns[[#This Row],[dbw]]/1000</f>
        <v>1162.5240684779519</v>
      </c>
      <c r="AJ3565" s="13">
        <f>BWscncns[[#This Row],[Torflow prgrssv alt vote]]/VLOOKUP(BWscncns[[#This Row],[class]],AltBWtotl,2,FALSE)*100</f>
        <v>2.2928078079281836E-2</v>
      </c>
      <c r="AK3565">
        <f>IF(D3565=E3565,1,0)</f>
        <v>1</v>
      </c>
    </row>
    <row r="3566" spans="1:37">
      <c r="A3566" s="1" t="s">
        <v>6272</v>
      </c>
      <c r="B3566" s="1" t="s">
        <v>508</v>
      </c>
      <c r="C3566">
        <v>1270</v>
      </c>
      <c r="D3566">
        <v>1525000343</v>
      </c>
      <c r="E3566">
        <v>1525000343</v>
      </c>
      <c r="F3566" s="2">
        <v>0.214946862052</v>
      </c>
      <c r="G3566" s="2">
        <v>0.214946862052</v>
      </c>
      <c r="H3566">
        <v>1273964</v>
      </c>
      <c r="I3566" s="2">
        <v>-0.13523328838099999</v>
      </c>
      <c r="J3566" s="2">
        <v>0</v>
      </c>
      <c r="K3566">
        <v>3</v>
      </c>
      <c r="L3566" s="1" t="s">
        <v>11634</v>
      </c>
      <c r="M3566" s="1" t="s">
        <v>508</v>
      </c>
      <c r="N3566">
        <v>0</v>
      </c>
      <c r="O3566">
        <v>0</v>
      </c>
      <c r="P3566">
        <v>1</v>
      </c>
      <c r="Q3566">
        <v>0</v>
      </c>
      <c r="R3566" s="19">
        <f>BWscncns[[#This Row],[C fx]]*4+BWscncns[[#This Row],[C fg]]*2+BWscncns[[#This Row],[C fm]]</f>
        <v>1</v>
      </c>
      <c r="S3566">
        <v>1300</v>
      </c>
      <c r="T3566">
        <v>1048576</v>
      </c>
      <c r="U3566" s="13">
        <v>1.2397769999999999</v>
      </c>
      <c r="V3566" s="13">
        <v>0.80659700000000001</v>
      </c>
      <c r="W3566">
        <v>2191</v>
      </c>
      <c r="X3566">
        <v>43</v>
      </c>
      <c r="Z3566" s="10">
        <f>IF($N3566&lt;&gt;0,constants!$L$2,IF($O3566&lt;&gt;0,constants!$M$2,IF($P3566&lt;&gt;0,constants!$N$2,0)))</f>
        <v>1117.99</v>
      </c>
      <c r="AA3566" s="10">
        <f>IF($N3566&lt;&gt;0,constants!$L$2,IF($O3566&lt;&gt;0,constants!$M$2,IF($P3566&lt;&gt;0,constants!$P$2,0)))</f>
        <v>4051.45</v>
      </c>
      <c r="AB3566" s="11">
        <f>constants!$O$2</f>
        <v>4861.32</v>
      </c>
      <c r="AC3566" s="11">
        <f>VLOOKUP(BWscncns[[#This Row],[scanner]],[0]!ScnrAvgBW,2,FALSE)/1000</f>
        <v>6440.9193022088357</v>
      </c>
      <c r="AD3566" s="8">
        <f>(1+$F3566)*Z3566</f>
        <v>1358.2984423055157</v>
      </c>
      <c r="AE3566" s="8">
        <f>(1+$F3566)*AA3566</f>
        <v>4922.2964642605757</v>
      </c>
      <c r="AF3566" s="8">
        <f>(1+$F3566)*AB3566</f>
        <v>5906.2454794306286</v>
      </c>
      <c r="AG3566" s="8">
        <f>(1+$F3566)*AC3566</f>
        <v>7825.3746949487831</v>
      </c>
      <c r="AH3566" s="8">
        <f>(1+$F3566)*$T3566/1000</f>
        <v>1273.964120823038</v>
      </c>
      <c r="AI3566" s="8">
        <f>(1+BWscncns[[#This Row],[pid_error]]*K_p)*BWscncns[[#This Row],[dbw]]/1000</f>
        <v>1161.2700604115189</v>
      </c>
      <c r="AJ3566" s="13">
        <f>BWscncns[[#This Row],[Torflow prgrssv alt vote]]/VLOOKUP(BWscncns[[#This Row],[class]],AltBWtotl,2,FALSE)*100</f>
        <v>2.2903345692539195E-2</v>
      </c>
      <c r="AK3566">
        <f>IF(D3566=E3566,1,0)</f>
        <v>1</v>
      </c>
    </row>
    <row r="3567" spans="1:37">
      <c r="A3567" s="1" t="s">
        <v>10808</v>
      </c>
      <c r="B3567" s="1" t="s">
        <v>10809</v>
      </c>
      <c r="C3567">
        <v>1500</v>
      </c>
      <c r="D3567">
        <v>1524976051</v>
      </c>
      <c r="E3567">
        <v>1524976051</v>
      </c>
      <c r="F3567" s="2">
        <v>0.83339270591299996</v>
      </c>
      <c r="G3567" s="2">
        <v>0.83339270591299996</v>
      </c>
      <c r="H3567">
        <v>1501915</v>
      </c>
      <c r="I3567" s="2">
        <v>0.535141363679</v>
      </c>
      <c r="J3567" s="2">
        <v>0</v>
      </c>
      <c r="K3567">
        <v>3</v>
      </c>
      <c r="L3567" s="1" t="s">
        <v>11636</v>
      </c>
      <c r="M3567" s="1" t="s">
        <v>10809</v>
      </c>
      <c r="N3567">
        <v>0</v>
      </c>
      <c r="O3567">
        <v>0</v>
      </c>
      <c r="P3567">
        <v>1</v>
      </c>
      <c r="Q3567">
        <v>0</v>
      </c>
      <c r="R3567" s="19">
        <f>BWscncns[[#This Row],[C fx]]*4+BWscncns[[#This Row],[C fg]]*2+BWscncns[[#This Row],[C fm]]</f>
        <v>1</v>
      </c>
      <c r="S3567">
        <v>1200</v>
      </c>
      <c r="T3567">
        <v>819200</v>
      </c>
      <c r="U3567" s="13">
        <v>1.464844</v>
      </c>
      <c r="V3567" s="13">
        <v>0.68266700000000002</v>
      </c>
      <c r="W3567">
        <v>1490</v>
      </c>
      <c r="X3567">
        <v>29</v>
      </c>
      <c r="Z3567" s="10">
        <f>IF($N3567&lt;&gt;0,constants!$L$2,IF($O3567&lt;&gt;0,constants!$M$2,IF($P3567&lt;&gt;0,constants!$N$2,0)))</f>
        <v>1117.99</v>
      </c>
      <c r="AA3567" s="10">
        <f>IF($N3567&lt;&gt;0,constants!$L$2,IF($O3567&lt;&gt;0,constants!$M$2,IF($P3567&lt;&gt;0,constants!$P$2,0)))</f>
        <v>4051.45</v>
      </c>
      <c r="AB3567" s="11">
        <f>constants!$O$2</f>
        <v>4861.32</v>
      </c>
      <c r="AC3567" s="11">
        <f>VLOOKUP(BWscncns[[#This Row],[scanner]],[0]!ScnrAvgBW,2,FALSE)/1000</f>
        <v>6440.9193022088357</v>
      </c>
      <c r="AD3567" s="8">
        <f>(1+$F3567)*Z3567</f>
        <v>2049.7147112836747</v>
      </c>
      <c r="AE3567" s="8">
        <f>(1+$F3567)*AA3567</f>
        <v>7427.898878371223</v>
      </c>
      <c r="AF3567" s="8">
        <f>(1+$F3567)*AB3567</f>
        <v>8912.7086291089836</v>
      </c>
      <c r="AG3567" s="8">
        <f>(1+$F3567)*AC3567</f>
        <v>11808.734468043929</v>
      </c>
      <c r="AH3567" s="8">
        <f>(1+$F3567)*$T3567/1000</f>
        <v>1501.9153046839294</v>
      </c>
      <c r="AI3567" s="8">
        <f>(1+BWscncns[[#This Row],[pid_error]]*K_p)*BWscncns[[#This Row],[dbw]]/1000</f>
        <v>1160.557652341965</v>
      </c>
      <c r="AJ3567" s="13">
        <f>BWscncns[[#This Row],[Torflow prgrssv alt vote]]/VLOOKUP(BWscncns[[#This Row],[class]],AltBWtotl,2,FALSE)*100</f>
        <v>2.2889295103578549E-2</v>
      </c>
      <c r="AK3567">
        <f>IF(D3567=E3567,1,0)</f>
        <v>1</v>
      </c>
    </row>
    <row r="3568" spans="1:37">
      <c r="A3568" s="1" t="s">
        <v>244</v>
      </c>
      <c r="B3568" s="1" t="s">
        <v>49</v>
      </c>
      <c r="C3568">
        <v>1300</v>
      </c>
      <c r="D3568">
        <v>1524998498</v>
      </c>
      <c r="E3568">
        <v>1524998498</v>
      </c>
      <c r="F3568" s="2">
        <v>0.26615632631199998</v>
      </c>
      <c r="G3568" s="2">
        <v>0.26615632631199998</v>
      </c>
      <c r="H3568">
        <v>1296544</v>
      </c>
      <c r="I3568" s="2">
        <v>-0.14538920657400001</v>
      </c>
      <c r="J3568" s="2">
        <v>0</v>
      </c>
      <c r="K3568">
        <v>3</v>
      </c>
      <c r="L3568" s="1" t="s">
        <v>11606</v>
      </c>
      <c r="M3568" s="1" t="s">
        <v>49</v>
      </c>
      <c r="N3568">
        <v>0</v>
      </c>
      <c r="O3568">
        <v>0</v>
      </c>
      <c r="P3568">
        <v>1</v>
      </c>
      <c r="Q3568">
        <v>0</v>
      </c>
      <c r="R3568" s="19">
        <f>BWscncns[[#This Row],[C fx]]*4+BWscncns[[#This Row],[C fg]]*2+BWscncns[[#This Row],[C fm]]</f>
        <v>1</v>
      </c>
      <c r="S3568">
        <v>1300</v>
      </c>
      <c r="T3568">
        <v>1024000</v>
      </c>
      <c r="U3568" s="13">
        <v>1.269531</v>
      </c>
      <c r="V3568" s="13">
        <v>0.78769199999999995</v>
      </c>
      <c r="W3568">
        <v>2082</v>
      </c>
      <c r="X3568">
        <v>41</v>
      </c>
      <c r="Z3568" s="10">
        <f>IF($N3568&lt;&gt;0,constants!$L$2,IF($O3568&lt;&gt;0,constants!$M$2,IF($P3568&lt;&gt;0,constants!$N$2,0)))</f>
        <v>1117.99</v>
      </c>
      <c r="AA3568" s="10">
        <f>IF($N3568&lt;&gt;0,constants!$L$2,IF($O3568&lt;&gt;0,constants!$M$2,IF($P3568&lt;&gt;0,constants!$P$2,0)))</f>
        <v>4051.45</v>
      </c>
      <c r="AB3568" s="11">
        <f>constants!$O$2</f>
        <v>4861.32</v>
      </c>
      <c r="AC3568" s="11">
        <f>VLOOKUP(BWscncns[[#This Row],[scanner]],[0]!ScnrAvgBW,2,FALSE)/1000</f>
        <v>6440.9193022088357</v>
      </c>
      <c r="AD3568" s="8">
        <f>(1+$F3568)*Z3568</f>
        <v>1415.5501112535528</v>
      </c>
      <c r="AE3568" s="8">
        <f>(1+$F3568)*AA3568</f>
        <v>5129.7690482367516</v>
      </c>
      <c r="AF3568" s="8">
        <f>(1+$F3568)*AB3568</f>
        <v>6155.1910722270513</v>
      </c>
      <c r="AG3568" s="8">
        <f>(1+$F3568)*AC3568</f>
        <v>8155.2107217567891</v>
      </c>
      <c r="AH3568" s="8">
        <f>(1+$F3568)*$T3568/1000</f>
        <v>1296.5440781434879</v>
      </c>
      <c r="AI3568" s="8">
        <f>(1+BWscncns[[#This Row],[pid_error]]*K_p)*BWscncns[[#This Row],[dbw]]/1000</f>
        <v>1160.2720390717441</v>
      </c>
      <c r="AJ3568" s="13">
        <f>BWscncns[[#This Row],[Torflow prgrssv alt vote]]/VLOOKUP(BWscncns[[#This Row],[class]],AltBWtotl,2,FALSE)*100</f>
        <v>2.2883662047422836E-2</v>
      </c>
      <c r="AK3568">
        <f>IF(D3568=E3568,1,0)</f>
        <v>1</v>
      </c>
    </row>
    <row r="3569" spans="1:37">
      <c r="A3569" s="1" t="s">
        <v>8440</v>
      </c>
      <c r="B3569" s="1" t="s">
        <v>8441</v>
      </c>
      <c r="C3569">
        <v>1300</v>
      </c>
      <c r="D3569">
        <v>1524988933</v>
      </c>
      <c r="E3569">
        <v>1524988933</v>
      </c>
      <c r="F3569" s="2">
        <v>0.26471378424499997</v>
      </c>
      <c r="G3569" s="2">
        <v>0.26471378424499997</v>
      </c>
      <c r="H3569">
        <v>1295066</v>
      </c>
      <c r="I3569" s="2">
        <v>0.56463782869199997</v>
      </c>
      <c r="J3569" s="2">
        <v>0</v>
      </c>
      <c r="K3569">
        <v>5</v>
      </c>
      <c r="L3569" s="1" t="s">
        <v>11628</v>
      </c>
      <c r="M3569" s="1" t="s">
        <v>8441</v>
      </c>
      <c r="N3569">
        <v>0</v>
      </c>
      <c r="O3569">
        <v>0</v>
      </c>
      <c r="P3569">
        <v>1</v>
      </c>
      <c r="Q3569">
        <v>0</v>
      </c>
      <c r="R3569" s="19">
        <f>BWscncns[[#This Row],[C fx]]*4+BWscncns[[#This Row],[C fg]]*2+BWscncns[[#This Row],[C fm]]</f>
        <v>1</v>
      </c>
      <c r="S3569">
        <v>1300</v>
      </c>
      <c r="T3569">
        <v>1024000</v>
      </c>
      <c r="U3569" s="13">
        <v>1.269531</v>
      </c>
      <c r="V3569" s="13">
        <v>0.78769199999999995</v>
      </c>
      <c r="W3569">
        <v>2080</v>
      </c>
      <c r="X3569">
        <v>41</v>
      </c>
      <c r="Z3569" s="10">
        <f>IF($N3569&lt;&gt;0,constants!$L$2,IF($O3569&lt;&gt;0,constants!$M$2,IF($P3569&lt;&gt;0,constants!$N$2,0)))</f>
        <v>1117.99</v>
      </c>
      <c r="AA3569" s="10">
        <f>IF($N3569&lt;&gt;0,constants!$L$2,IF($O3569&lt;&gt;0,constants!$M$2,IF($P3569&lt;&gt;0,constants!$P$2,0)))</f>
        <v>4051.45</v>
      </c>
      <c r="AB3569" s="11">
        <f>constants!$O$2</f>
        <v>4861.32</v>
      </c>
      <c r="AC3569" s="11">
        <f>VLOOKUP(BWscncns[[#This Row],[scanner]],[0]!ScnrAvgBW,2,FALSE)/1000</f>
        <v>3794.4265750962772</v>
      </c>
      <c r="AD3569" s="8">
        <f>(1+$F3569)*Z3569</f>
        <v>1413.9373636480675</v>
      </c>
      <c r="AE3569" s="8">
        <f>(1+$F3569)*AA3569</f>
        <v>5123.9246611794051</v>
      </c>
      <c r="AF3569" s="8">
        <f>(1+$F3569)*AB3569</f>
        <v>6148.178413625903</v>
      </c>
      <c r="AG3569" s="8">
        <f>(1+$F3569)*AC3569</f>
        <v>4798.8635928298072</v>
      </c>
      <c r="AH3569" s="8">
        <f>(1+$F3569)*$T3569/1000</f>
        <v>1295.06691506688</v>
      </c>
      <c r="AI3569" s="8">
        <f>(1+BWscncns[[#This Row],[pid_error]]*K_p)*BWscncns[[#This Row],[dbw]]/1000</f>
        <v>1159.53345753344</v>
      </c>
      <c r="AJ3569" s="13">
        <f>BWscncns[[#This Row],[Torflow prgrssv alt vote]]/VLOOKUP(BWscncns[[#This Row],[class]],AltBWtotl,2,FALSE)*100</f>
        <v>2.2869095247786315E-2</v>
      </c>
      <c r="AK3569">
        <f>IF(D3569=E3569,1,0)</f>
        <v>1</v>
      </c>
    </row>
    <row r="3570" spans="1:37">
      <c r="A3570" s="1" t="s">
        <v>4588</v>
      </c>
      <c r="B3570" s="1" t="s">
        <v>49</v>
      </c>
      <c r="C3570">
        <v>1290</v>
      </c>
      <c r="D3570">
        <v>1524991648</v>
      </c>
      <c r="E3570">
        <v>1524991648</v>
      </c>
      <c r="F3570" s="2">
        <v>0.25680835028799998</v>
      </c>
      <c r="G3570" s="2">
        <v>0.25680835028799998</v>
      </c>
      <c r="H3570">
        <v>1286971</v>
      </c>
      <c r="I3570" s="2">
        <v>-4.8351336161999998E-2</v>
      </c>
      <c r="J3570" s="2">
        <v>0</v>
      </c>
      <c r="K3570">
        <v>3</v>
      </c>
      <c r="L3570" s="1" t="s">
        <v>11582</v>
      </c>
      <c r="M3570" s="1" t="s">
        <v>49</v>
      </c>
      <c r="N3570">
        <v>0</v>
      </c>
      <c r="O3570">
        <v>0</v>
      </c>
      <c r="P3570">
        <v>1</v>
      </c>
      <c r="Q3570">
        <v>0</v>
      </c>
      <c r="R3570" s="19">
        <f>BWscncns[[#This Row],[C fx]]*4+BWscncns[[#This Row],[C fg]]*2+BWscncns[[#This Row],[C fm]]</f>
        <v>1</v>
      </c>
      <c r="S3570">
        <v>1270</v>
      </c>
      <c r="T3570">
        <v>1024000</v>
      </c>
      <c r="U3570" s="13">
        <v>1.2402340000000001</v>
      </c>
      <c r="V3570" s="13">
        <v>0.80629899999999999</v>
      </c>
      <c r="W3570">
        <v>2182</v>
      </c>
      <c r="X3570">
        <v>43</v>
      </c>
      <c r="Z3570" s="10">
        <f>IF($N3570&lt;&gt;0,constants!$L$2,IF($O3570&lt;&gt;0,constants!$M$2,IF($P3570&lt;&gt;0,constants!$N$2,0)))</f>
        <v>1117.99</v>
      </c>
      <c r="AA3570" s="10">
        <f>IF($N3570&lt;&gt;0,constants!$L$2,IF($O3570&lt;&gt;0,constants!$M$2,IF($P3570&lt;&gt;0,constants!$P$2,0)))</f>
        <v>4051.45</v>
      </c>
      <c r="AB3570" s="11">
        <f>constants!$O$2</f>
        <v>4861.32</v>
      </c>
      <c r="AC3570" s="11">
        <f>VLOOKUP(BWscncns[[#This Row],[scanner]],[0]!ScnrAvgBW,2,FALSE)/1000</f>
        <v>6440.9193022088357</v>
      </c>
      <c r="AD3570" s="8">
        <f>(1+$F3570)*Z3570</f>
        <v>1405.099167538481</v>
      </c>
      <c r="AE3570" s="8">
        <f>(1+$F3570)*AA3570</f>
        <v>5091.8961907743169</v>
      </c>
      <c r="AF3570" s="8">
        <f>(1+$F3570)*AB3570</f>
        <v>6109.7475694220593</v>
      </c>
      <c r="AG3570" s="8">
        <f>(1+$F3570)*AC3570</f>
        <v>8095.0011625472216</v>
      </c>
      <c r="AH3570" s="8">
        <f>(1+$F3570)*$T3570/1000</f>
        <v>1286.9717506949119</v>
      </c>
      <c r="AI3570" s="8">
        <f>(1+BWscncns[[#This Row],[pid_error]]*K_p)*BWscncns[[#This Row],[dbw]]/1000</f>
        <v>1155.4858753474559</v>
      </c>
      <c r="AJ3570" s="13">
        <f>BWscncns[[#This Row],[Torflow prgrssv alt vote]]/VLOOKUP(BWscncns[[#This Row],[class]],AltBWtotl,2,FALSE)*100</f>
        <v>2.2789266121741588E-2</v>
      </c>
      <c r="AK3570">
        <f>IF(D3570=E3570,1,0)</f>
        <v>1</v>
      </c>
    </row>
    <row r="3571" spans="1:37">
      <c r="A3571" s="1" t="s">
        <v>9994</v>
      </c>
      <c r="B3571" s="1" t="s">
        <v>49</v>
      </c>
      <c r="C3571">
        <v>1280</v>
      </c>
      <c r="D3571">
        <v>1524984916</v>
      </c>
      <c r="E3571">
        <v>1524984916</v>
      </c>
      <c r="F3571" s="2">
        <v>0.25396188213900001</v>
      </c>
      <c r="G3571" s="2">
        <v>0.25396188213900001</v>
      </c>
      <c r="H3571">
        <v>1284056</v>
      </c>
      <c r="I3571" s="2">
        <v>0.467155542413</v>
      </c>
      <c r="J3571" s="2">
        <v>0</v>
      </c>
      <c r="K3571">
        <v>5</v>
      </c>
      <c r="L3571" s="1" t="s">
        <v>11534</v>
      </c>
      <c r="M3571" s="1" t="s">
        <v>49</v>
      </c>
      <c r="N3571">
        <v>0</v>
      </c>
      <c r="O3571">
        <v>0</v>
      </c>
      <c r="P3571">
        <v>1</v>
      </c>
      <c r="Q3571">
        <v>0</v>
      </c>
      <c r="R3571" s="19">
        <f>BWscncns[[#This Row],[C fx]]*4+BWscncns[[#This Row],[C fg]]*2+BWscncns[[#This Row],[C fm]]</f>
        <v>1</v>
      </c>
      <c r="S3571">
        <v>1230</v>
      </c>
      <c r="T3571">
        <v>1024000</v>
      </c>
      <c r="U3571" s="13">
        <v>1.2011719999999999</v>
      </c>
      <c r="V3571" s="13">
        <v>0.83252000000000004</v>
      </c>
      <c r="W3571">
        <v>2318</v>
      </c>
      <c r="X3571">
        <v>46</v>
      </c>
      <c r="Z3571" s="10">
        <f>IF($N3571&lt;&gt;0,constants!$L$2,IF($O3571&lt;&gt;0,constants!$M$2,IF($P3571&lt;&gt;0,constants!$N$2,0)))</f>
        <v>1117.99</v>
      </c>
      <c r="AA3571" s="10">
        <f>IF($N3571&lt;&gt;0,constants!$L$2,IF($O3571&lt;&gt;0,constants!$M$2,IF($P3571&lt;&gt;0,constants!$P$2,0)))</f>
        <v>4051.45</v>
      </c>
      <c r="AB3571" s="11">
        <f>constants!$O$2</f>
        <v>4861.32</v>
      </c>
      <c r="AC3571" s="11">
        <f>VLOOKUP(BWscncns[[#This Row],[scanner]],[0]!ScnrAvgBW,2,FALSE)/1000</f>
        <v>3794.4265750962772</v>
      </c>
      <c r="AD3571" s="8">
        <f>(1+$F3571)*Z3571</f>
        <v>1401.9168446125805</v>
      </c>
      <c r="AE3571" s="8">
        <f>(1+$F3571)*AA3571</f>
        <v>5080.3638673920514</v>
      </c>
      <c r="AF3571" s="8">
        <f>(1+$F3571)*AB3571</f>
        <v>6095.9099768799633</v>
      </c>
      <c r="AG3571" s="8">
        <f>(1+$F3571)*AC3571</f>
        <v>4758.066289745967</v>
      </c>
      <c r="AH3571" s="8">
        <f>(1+$F3571)*$T3571/1000</f>
        <v>1284.0569673103359</v>
      </c>
      <c r="AI3571" s="8">
        <f>(1+BWscncns[[#This Row],[pid_error]]*K_p)*BWscncns[[#This Row],[dbw]]/1000</f>
        <v>1154.028483655168</v>
      </c>
      <c r="AJ3571" s="13">
        <f>BWscncns[[#This Row],[Torflow prgrssv alt vote]]/VLOOKUP(BWscncns[[#This Row],[class]],AltBWtotl,2,FALSE)*100</f>
        <v>2.2760522466948596E-2</v>
      </c>
      <c r="AK3571">
        <f>IF(D3571=E3571,1,0)</f>
        <v>1</v>
      </c>
    </row>
    <row r="3572" spans="1:37">
      <c r="A3572" s="1" t="s">
        <v>3683</v>
      </c>
      <c r="B3572" s="1" t="s">
        <v>3684</v>
      </c>
      <c r="C3572">
        <v>1140</v>
      </c>
      <c r="D3572">
        <v>1524944906</v>
      </c>
      <c r="E3572">
        <v>1524944906</v>
      </c>
      <c r="F3572" s="2">
        <v>-1.6051508673199998E-2</v>
      </c>
      <c r="G3572" s="2">
        <v>-1.6051508673199998E-2</v>
      </c>
      <c r="H3572">
        <v>1144591</v>
      </c>
      <c r="I3572" s="2">
        <v>-0.337294980987</v>
      </c>
      <c r="J3572" s="2">
        <v>0</v>
      </c>
      <c r="K3572">
        <v>4</v>
      </c>
      <c r="L3572" s="1" t="s">
        <v>11755</v>
      </c>
      <c r="M3572" s="1" t="s">
        <v>3684</v>
      </c>
      <c r="N3572">
        <v>0</v>
      </c>
      <c r="O3572">
        <v>0</v>
      </c>
      <c r="P3572">
        <v>1</v>
      </c>
      <c r="Q3572">
        <v>0</v>
      </c>
      <c r="R3572" s="19">
        <f>BWscncns[[#This Row],[C fx]]*4+BWscncns[[#This Row],[C fg]]*2+BWscncns[[#This Row],[C fm]]</f>
        <v>1</v>
      </c>
      <c r="S3572">
        <v>1140</v>
      </c>
      <c r="T3572">
        <v>1163264</v>
      </c>
      <c r="U3572" s="13">
        <v>0.98000100000000001</v>
      </c>
      <c r="V3572" s="13">
        <v>1.0204070000000001</v>
      </c>
      <c r="W3572">
        <v>3434</v>
      </c>
      <c r="X3572">
        <v>68</v>
      </c>
      <c r="Z3572" s="10">
        <f>IF($N3572&lt;&gt;0,constants!$L$2,IF($O3572&lt;&gt;0,constants!$M$2,IF($P3572&lt;&gt;0,constants!$N$2,0)))</f>
        <v>1117.99</v>
      </c>
      <c r="AA3572" s="10">
        <f>IF($N3572&lt;&gt;0,constants!$L$2,IF($O3572&lt;&gt;0,constants!$M$2,IF($P3572&lt;&gt;0,constants!$P$2,0)))</f>
        <v>4051.45</v>
      </c>
      <c r="AB3572" s="11">
        <f>constants!$O$2</f>
        <v>4861.32</v>
      </c>
      <c r="AC3572" s="11">
        <f>VLOOKUP(BWscncns[[#This Row],[scanner]],[0]!ScnrAvgBW,2,FALSE)/1000</f>
        <v>4819.491751072962</v>
      </c>
      <c r="AD3572" s="8">
        <f>(1+$F3572)*Z3572</f>
        <v>1100.0445738184492</v>
      </c>
      <c r="AE3572" s="8">
        <f>(1+$F3572)*AA3572</f>
        <v>3986.4181151859634</v>
      </c>
      <c r="AF3572" s="8">
        <f>(1+$F3572)*AB3572</f>
        <v>4783.2884798567993</v>
      </c>
      <c r="AG3572" s="8">
        <f>(1+$F3572)*AC3572</f>
        <v>4742.1316374301987</v>
      </c>
      <c r="AH3572" s="8">
        <f>(1+$F3572)*$T3572/1000</f>
        <v>1144.5918578147787</v>
      </c>
      <c r="AI3572" s="8">
        <f>(1+BWscncns[[#This Row],[pid_error]]*K_p)*BWscncns[[#This Row],[dbw]]/1000</f>
        <v>1153.9279289073893</v>
      </c>
      <c r="AJ3572" s="13">
        <f>BWscncns[[#This Row],[Torflow prgrssv alt vote]]/VLOOKUP(BWscncns[[#This Row],[class]],AltBWtotl,2,FALSE)*100</f>
        <v>2.2758539258883638E-2</v>
      </c>
      <c r="AK3572">
        <f>IF(D3572=E3572,1,0)</f>
        <v>1</v>
      </c>
    </row>
    <row r="3573" spans="1:37">
      <c r="A3573" s="1" t="s">
        <v>8114</v>
      </c>
      <c r="B3573" s="1" t="s">
        <v>8115</v>
      </c>
      <c r="C3573">
        <v>1280</v>
      </c>
      <c r="D3573">
        <v>1524959875</v>
      </c>
      <c r="E3573">
        <v>1524959875</v>
      </c>
      <c r="F3573" s="2">
        <v>0.253191030604</v>
      </c>
      <c r="G3573" s="2">
        <v>0.253191030604</v>
      </c>
      <c r="H3573">
        <v>1283267</v>
      </c>
      <c r="I3573" s="2">
        <v>-0.48431449444899999</v>
      </c>
      <c r="J3573" s="2">
        <v>0</v>
      </c>
      <c r="K3573">
        <v>3</v>
      </c>
      <c r="L3573" s="1" t="s">
        <v>11686</v>
      </c>
      <c r="M3573" s="1" t="s">
        <v>8115</v>
      </c>
      <c r="N3573">
        <v>0</v>
      </c>
      <c r="O3573">
        <v>0</v>
      </c>
      <c r="P3573">
        <v>1</v>
      </c>
      <c r="Q3573">
        <v>0</v>
      </c>
      <c r="R3573" s="19">
        <f>BWscncns[[#This Row],[C fx]]*4+BWscncns[[#This Row],[C fg]]*2+BWscncns[[#This Row],[C fm]]</f>
        <v>1</v>
      </c>
      <c r="S3573">
        <v>1280</v>
      </c>
      <c r="T3573">
        <v>1024000</v>
      </c>
      <c r="U3573" s="13">
        <v>1.25</v>
      </c>
      <c r="V3573" s="13">
        <v>0.8</v>
      </c>
      <c r="W3573">
        <v>2150</v>
      </c>
      <c r="X3573">
        <v>43</v>
      </c>
      <c r="Z3573" s="10">
        <f>IF($N3573&lt;&gt;0,constants!$L$2,IF($O3573&lt;&gt;0,constants!$M$2,IF($P3573&lt;&gt;0,constants!$N$2,0)))</f>
        <v>1117.99</v>
      </c>
      <c r="AA3573" s="10">
        <f>IF($N3573&lt;&gt;0,constants!$L$2,IF($O3573&lt;&gt;0,constants!$M$2,IF($P3573&lt;&gt;0,constants!$P$2,0)))</f>
        <v>4051.45</v>
      </c>
      <c r="AB3573" s="11">
        <f>constants!$O$2</f>
        <v>4861.32</v>
      </c>
      <c r="AC3573" s="11">
        <f>VLOOKUP(BWscncns[[#This Row],[scanner]],[0]!ScnrAvgBW,2,FALSE)/1000</f>
        <v>6440.9193022088357</v>
      </c>
      <c r="AD3573" s="8">
        <f>(1+$F3573)*Z3573</f>
        <v>1401.0550403049658</v>
      </c>
      <c r="AE3573" s="8">
        <f>(1+$F3573)*AA3573</f>
        <v>5077.2408009405754</v>
      </c>
      <c r="AF3573" s="8">
        <f>(1+$F3573)*AB3573</f>
        <v>6092.1626208958369</v>
      </c>
      <c r="AG3573" s="8">
        <f>(1+$F3573)*AC3573</f>
        <v>8071.7022983722873</v>
      </c>
      <c r="AH3573" s="8">
        <f>(1+$F3573)*$T3573/1000</f>
        <v>1283.2676153384959</v>
      </c>
      <c r="AI3573" s="8">
        <f>(1+BWscncns[[#This Row],[pid_error]]*K_p)*BWscncns[[#This Row],[dbw]]/1000</f>
        <v>1153.633807669248</v>
      </c>
      <c r="AJ3573" s="13">
        <f>BWscncns[[#This Row],[Torflow prgrssv alt vote]]/VLOOKUP(BWscncns[[#This Row],[class]],AltBWtotl,2,FALSE)*100</f>
        <v>2.275273840288785E-2</v>
      </c>
      <c r="AK3573">
        <f>IF(D3573=E3573,1,0)</f>
        <v>1</v>
      </c>
    </row>
    <row r="3574" spans="1:37">
      <c r="A3574" s="1" t="s">
        <v>3088</v>
      </c>
      <c r="B3574" s="1" t="s">
        <v>3089</v>
      </c>
      <c r="C3574">
        <v>1280</v>
      </c>
      <c r="D3574">
        <v>1524989327</v>
      </c>
      <c r="E3574">
        <v>1524989327</v>
      </c>
      <c r="F3574" s="2">
        <v>0.25280548620600002</v>
      </c>
      <c r="G3574" s="2">
        <v>0.25280548620600002</v>
      </c>
      <c r="H3574">
        <v>1282872</v>
      </c>
      <c r="I3574" s="2">
        <v>-0.33502970420200001</v>
      </c>
      <c r="J3574" s="2">
        <v>0</v>
      </c>
      <c r="K3574">
        <v>4</v>
      </c>
      <c r="L3574" s="1" t="s">
        <v>11896</v>
      </c>
      <c r="M3574" s="1" t="s">
        <v>3089</v>
      </c>
      <c r="N3574">
        <v>0</v>
      </c>
      <c r="O3574">
        <v>0</v>
      </c>
      <c r="P3574">
        <v>1</v>
      </c>
      <c r="Q3574">
        <v>0</v>
      </c>
      <c r="R3574" s="19">
        <f>BWscncns[[#This Row],[C fx]]*4+BWscncns[[#This Row],[C fg]]*2+BWscncns[[#This Row],[C fm]]</f>
        <v>1</v>
      </c>
      <c r="S3574">
        <v>1770</v>
      </c>
      <c r="T3574">
        <v>1024000</v>
      </c>
      <c r="U3574" s="13">
        <v>1.7285159999999999</v>
      </c>
      <c r="V3574" s="13">
        <v>0.57853100000000002</v>
      </c>
      <c r="W3574">
        <v>793</v>
      </c>
      <c r="X3574">
        <v>15</v>
      </c>
      <c r="Z3574" s="10">
        <f>IF($N3574&lt;&gt;0,constants!$L$2,IF($O3574&lt;&gt;0,constants!$M$2,IF($P3574&lt;&gt;0,constants!$N$2,0)))</f>
        <v>1117.99</v>
      </c>
      <c r="AA3574" s="10">
        <f>IF($N3574&lt;&gt;0,constants!$L$2,IF($O3574&lt;&gt;0,constants!$M$2,IF($P3574&lt;&gt;0,constants!$P$2,0)))</f>
        <v>4051.45</v>
      </c>
      <c r="AB3574" s="11">
        <f>constants!$O$2</f>
        <v>4861.32</v>
      </c>
      <c r="AC3574" s="11">
        <f>VLOOKUP(BWscncns[[#This Row],[scanner]],[0]!ScnrAvgBW,2,FALSE)/1000</f>
        <v>4819.491751072962</v>
      </c>
      <c r="AD3574" s="8">
        <f>(1+$F3574)*Z3574</f>
        <v>1400.6240055234459</v>
      </c>
      <c r="AE3574" s="8">
        <f>(1+$F3574)*AA3574</f>
        <v>5075.6787870892986</v>
      </c>
      <c r="AF3574" s="8">
        <f>(1+$F3574)*AB3574</f>
        <v>6090.2883662029517</v>
      </c>
      <c r="AG3574" s="8">
        <f>(1+$F3574)*AC3574</f>
        <v>6037.8857064687691</v>
      </c>
      <c r="AH3574" s="8">
        <f>(1+$F3574)*$T3574/1000</f>
        <v>1282.8728178749441</v>
      </c>
      <c r="AI3574" s="8">
        <f>(1+BWscncns[[#This Row],[pid_error]]*K_p)*BWscncns[[#This Row],[dbw]]/1000</f>
        <v>1153.4364089374719</v>
      </c>
      <c r="AJ3574" s="13">
        <f>BWscncns[[#This Row],[Torflow prgrssv alt vote]]/VLOOKUP(BWscncns[[#This Row],[class]],AltBWtotl,2,FALSE)*100</f>
        <v>2.2748845172925879E-2</v>
      </c>
      <c r="AK3574">
        <f>IF(D3574=E3574,1,0)</f>
        <v>1</v>
      </c>
    </row>
    <row r="3575" spans="1:37">
      <c r="A3575" s="1" t="s">
        <v>1129</v>
      </c>
      <c r="B3575" s="1" t="s">
        <v>49</v>
      </c>
      <c r="C3575">
        <v>1280</v>
      </c>
      <c r="D3575">
        <v>1524985656</v>
      </c>
      <c r="E3575">
        <v>1524985656</v>
      </c>
      <c r="F3575" s="2">
        <v>0.252718360709</v>
      </c>
      <c r="G3575" s="2">
        <v>0.252718360709</v>
      </c>
      <c r="H3575">
        <v>1282783</v>
      </c>
      <c r="I3575" s="2">
        <v>-3.6355697628900001E-2</v>
      </c>
      <c r="J3575" s="2">
        <v>0</v>
      </c>
      <c r="K3575">
        <v>3</v>
      </c>
      <c r="L3575" s="1" t="s">
        <v>11613</v>
      </c>
      <c r="M3575" s="1" t="s">
        <v>49</v>
      </c>
      <c r="N3575">
        <v>0</v>
      </c>
      <c r="O3575">
        <v>0</v>
      </c>
      <c r="P3575">
        <v>1</v>
      </c>
      <c r="Q3575">
        <v>0</v>
      </c>
      <c r="R3575" s="19">
        <f>BWscncns[[#This Row],[C fx]]*4+BWscncns[[#This Row],[C fg]]*2+BWscncns[[#This Row],[C fm]]</f>
        <v>1</v>
      </c>
      <c r="S3575">
        <v>973</v>
      </c>
      <c r="T3575">
        <v>1024000</v>
      </c>
      <c r="U3575" s="13">
        <v>0.95019500000000001</v>
      </c>
      <c r="V3575" s="13">
        <v>1.0524150000000001</v>
      </c>
      <c r="W3575">
        <v>3544</v>
      </c>
      <c r="X3575">
        <v>70</v>
      </c>
      <c r="Z3575" s="10">
        <f>IF($N3575&lt;&gt;0,constants!$L$2,IF($O3575&lt;&gt;0,constants!$M$2,IF($P3575&lt;&gt;0,constants!$N$2,0)))</f>
        <v>1117.99</v>
      </c>
      <c r="AA3575" s="10">
        <f>IF($N3575&lt;&gt;0,constants!$L$2,IF($O3575&lt;&gt;0,constants!$M$2,IF($P3575&lt;&gt;0,constants!$P$2,0)))</f>
        <v>4051.45</v>
      </c>
      <c r="AB3575" s="11">
        <f>constants!$O$2</f>
        <v>4861.32</v>
      </c>
      <c r="AC3575" s="11">
        <f>VLOOKUP(BWscncns[[#This Row],[scanner]],[0]!ScnrAvgBW,2,FALSE)/1000</f>
        <v>6440.9193022088357</v>
      </c>
      <c r="AD3575" s="8">
        <f>(1+$F3575)*Z3575</f>
        <v>1400.5266000890549</v>
      </c>
      <c r="AE3575" s="8">
        <f>(1+$F3575)*AA3575</f>
        <v>5075.325802494478</v>
      </c>
      <c r="AF3575" s="8">
        <f>(1+$F3575)*AB3575</f>
        <v>6089.8648212818753</v>
      </c>
      <c r="AG3575" s="8">
        <f>(1+$F3575)*AC3575</f>
        <v>8068.6578697220084</v>
      </c>
      <c r="AH3575" s="8">
        <f>(1+$F3575)*$T3575/1000</f>
        <v>1282.783601366016</v>
      </c>
      <c r="AI3575" s="8">
        <f>(1+BWscncns[[#This Row],[pid_error]]*K_p)*BWscncns[[#This Row],[dbw]]/1000</f>
        <v>1153.3918006830081</v>
      </c>
      <c r="AJ3575" s="13">
        <f>BWscncns[[#This Row],[Torflow prgrssv alt vote]]/VLOOKUP(BWscncns[[#This Row],[class]],AltBWtotl,2,FALSE)*100</f>
        <v>2.274796537906263E-2</v>
      </c>
      <c r="AK3575">
        <f>IF(D3575=E3575,1,0)</f>
        <v>1</v>
      </c>
    </row>
    <row r="3576" spans="1:37">
      <c r="A3576" s="1" t="s">
        <v>7814</v>
      </c>
      <c r="B3576" s="1" t="s">
        <v>49</v>
      </c>
      <c r="C3576">
        <v>1280</v>
      </c>
      <c r="D3576">
        <v>1525001522</v>
      </c>
      <c r="E3576">
        <v>1525001522</v>
      </c>
      <c r="F3576" s="2">
        <v>0.25268392391400002</v>
      </c>
      <c r="G3576" s="2">
        <v>0.25268392391400002</v>
      </c>
      <c r="H3576">
        <v>1282748</v>
      </c>
      <c r="I3576" s="2">
        <v>0.124826219238</v>
      </c>
      <c r="J3576" s="2">
        <v>0</v>
      </c>
      <c r="K3576">
        <v>4</v>
      </c>
      <c r="L3576" s="1" t="s">
        <v>11646</v>
      </c>
      <c r="M3576" s="1" t="s">
        <v>49</v>
      </c>
      <c r="N3576">
        <v>0</v>
      </c>
      <c r="O3576">
        <v>0</v>
      </c>
      <c r="P3576">
        <v>1</v>
      </c>
      <c r="Q3576">
        <v>0</v>
      </c>
      <c r="R3576" s="19">
        <f>BWscncns[[#This Row],[C fx]]*4+BWscncns[[#This Row],[C fg]]*2+BWscncns[[#This Row],[C fm]]</f>
        <v>1</v>
      </c>
      <c r="S3576">
        <v>1280</v>
      </c>
      <c r="T3576">
        <v>1024000</v>
      </c>
      <c r="U3576" s="13">
        <v>1.25</v>
      </c>
      <c r="V3576" s="13">
        <v>0.8</v>
      </c>
      <c r="W3576">
        <v>2149</v>
      </c>
      <c r="X3576">
        <v>42</v>
      </c>
      <c r="Z3576" s="10">
        <f>IF($N3576&lt;&gt;0,constants!$L$2,IF($O3576&lt;&gt;0,constants!$M$2,IF($P3576&lt;&gt;0,constants!$N$2,0)))</f>
        <v>1117.99</v>
      </c>
      <c r="AA3576" s="10">
        <f>IF($N3576&lt;&gt;0,constants!$L$2,IF($O3576&lt;&gt;0,constants!$M$2,IF($P3576&lt;&gt;0,constants!$P$2,0)))</f>
        <v>4051.45</v>
      </c>
      <c r="AB3576" s="11">
        <f>constants!$O$2</f>
        <v>4861.32</v>
      </c>
      <c r="AC3576" s="11">
        <f>VLOOKUP(BWscncns[[#This Row],[scanner]],[0]!ScnrAvgBW,2,FALSE)/1000</f>
        <v>4819.491751072962</v>
      </c>
      <c r="AD3576" s="8">
        <f>(1+$F3576)*Z3576</f>
        <v>1400.4881000966129</v>
      </c>
      <c r="AE3576" s="8">
        <f>(1+$F3576)*AA3576</f>
        <v>5075.1862835413749</v>
      </c>
      <c r="AF3576" s="8">
        <f>(1+$F3576)*AB3576</f>
        <v>6089.697413001606</v>
      </c>
      <c r="AG3576" s="8">
        <f>(1+$F3576)*AC3576</f>
        <v>6037.2998380052331</v>
      </c>
      <c r="AH3576" s="8">
        <f>(1+$F3576)*$T3576/1000</f>
        <v>1282.748338087936</v>
      </c>
      <c r="AI3576" s="8">
        <f>(1+BWscncns[[#This Row],[pid_error]]*K_p)*BWscncns[[#This Row],[dbw]]/1000</f>
        <v>1153.3741690439681</v>
      </c>
      <c r="AJ3576" s="13">
        <f>BWscncns[[#This Row],[Torflow prgrssv alt vote]]/VLOOKUP(BWscncns[[#This Row],[class]],AltBWtotl,2,FALSE)*100</f>
        <v>2.2747617636071721E-2</v>
      </c>
      <c r="AK3576">
        <f>IF(D3576=E3576,1,0)</f>
        <v>1</v>
      </c>
    </row>
    <row r="3577" spans="1:37">
      <c r="A3577" s="1" t="s">
        <v>11167</v>
      </c>
      <c r="B3577" s="1" t="s">
        <v>11168</v>
      </c>
      <c r="C3577">
        <v>1280</v>
      </c>
      <c r="D3577">
        <v>1524917615</v>
      </c>
      <c r="E3577">
        <v>1524917615</v>
      </c>
      <c r="F3577" s="2">
        <v>0.24975553518900001</v>
      </c>
      <c r="G3577" s="2">
        <v>0.24975553518900001</v>
      </c>
      <c r="H3577">
        <v>1279749</v>
      </c>
      <c r="I3577" s="2">
        <v>0.246230883457</v>
      </c>
      <c r="J3577" s="2">
        <v>0</v>
      </c>
      <c r="K3577">
        <v>3</v>
      </c>
      <c r="L3577" s="1" t="s">
        <v>11676</v>
      </c>
      <c r="M3577" s="1" t="s">
        <v>11168</v>
      </c>
      <c r="N3577">
        <v>0</v>
      </c>
      <c r="O3577">
        <v>0</v>
      </c>
      <c r="P3577">
        <v>1</v>
      </c>
      <c r="Q3577">
        <v>0</v>
      </c>
      <c r="R3577" s="19">
        <f>BWscncns[[#This Row],[C fx]]*4+BWscncns[[#This Row],[C fg]]*2+BWscncns[[#This Row],[C fm]]</f>
        <v>1</v>
      </c>
      <c r="S3577">
        <v>1190</v>
      </c>
      <c r="T3577">
        <v>1024000</v>
      </c>
      <c r="U3577" s="13">
        <v>1.1621090000000001</v>
      </c>
      <c r="V3577" s="13">
        <v>0.86050400000000005</v>
      </c>
      <c r="W3577">
        <v>2441</v>
      </c>
      <c r="X3577">
        <v>48</v>
      </c>
      <c r="Z3577" s="10">
        <f>IF($N3577&lt;&gt;0,constants!$L$2,IF($O3577&lt;&gt;0,constants!$M$2,IF($P3577&lt;&gt;0,constants!$N$2,0)))</f>
        <v>1117.99</v>
      </c>
      <c r="AA3577" s="10">
        <f>IF($N3577&lt;&gt;0,constants!$L$2,IF($O3577&lt;&gt;0,constants!$M$2,IF($P3577&lt;&gt;0,constants!$P$2,0)))</f>
        <v>4051.45</v>
      </c>
      <c r="AB3577" s="11">
        <f>constants!$O$2</f>
        <v>4861.32</v>
      </c>
      <c r="AC3577" s="11">
        <f>VLOOKUP(BWscncns[[#This Row],[scanner]],[0]!ScnrAvgBW,2,FALSE)/1000</f>
        <v>6440.9193022088357</v>
      </c>
      <c r="AD3577" s="8">
        <f>(1+$F3577)*Z3577</f>
        <v>1397.21419078595</v>
      </c>
      <c r="AE3577" s="8">
        <f>(1+$F3577)*AA3577</f>
        <v>5063.3220630414735</v>
      </c>
      <c r="AF3577" s="8">
        <f>(1+$F3577)*AB3577</f>
        <v>6075.4615783249892</v>
      </c>
      <c r="AG3577" s="8">
        <f>(1+$F3577)*AC3577</f>
        <v>8049.5745496411637</v>
      </c>
      <c r="AH3577" s="8">
        <f>(1+$F3577)*$T3577/1000</f>
        <v>1279.749668033536</v>
      </c>
      <c r="AI3577" s="8">
        <f>(1+BWscncns[[#This Row],[pid_error]]*K_p)*BWscncns[[#This Row],[dbw]]/1000</f>
        <v>1151.8748340167681</v>
      </c>
      <c r="AJ3577" s="13">
        <f>BWscncns[[#This Row],[Torflow prgrssv alt vote]]/VLOOKUP(BWscncns[[#This Row],[class]],AltBWtotl,2,FALSE)*100</f>
        <v>2.2718046746743249E-2</v>
      </c>
      <c r="AK3577">
        <f>IF(D3577=E3577,1,0)</f>
        <v>1</v>
      </c>
    </row>
    <row r="3578" spans="1:37">
      <c r="A3578" s="1" t="s">
        <v>9047</v>
      </c>
      <c r="B3578" s="1" t="s">
        <v>9048</v>
      </c>
      <c r="C3578">
        <v>1280</v>
      </c>
      <c r="D3578">
        <v>1524966122</v>
      </c>
      <c r="E3578">
        <v>1524966122</v>
      </c>
      <c r="F3578" s="2">
        <v>0.246294741811</v>
      </c>
      <c r="G3578" s="2">
        <v>0.246294741811</v>
      </c>
      <c r="H3578">
        <v>1276205</v>
      </c>
      <c r="I3578" s="2">
        <v>0.274210800714</v>
      </c>
      <c r="J3578" s="2">
        <v>0</v>
      </c>
      <c r="K3578">
        <v>5</v>
      </c>
      <c r="L3578" s="1" t="s">
        <v>11590</v>
      </c>
      <c r="M3578" s="1" t="s">
        <v>9048</v>
      </c>
      <c r="N3578">
        <v>0</v>
      </c>
      <c r="O3578">
        <v>0</v>
      </c>
      <c r="P3578">
        <v>1</v>
      </c>
      <c r="Q3578">
        <v>0</v>
      </c>
      <c r="R3578" s="19">
        <f>BWscncns[[#This Row],[C fx]]*4+BWscncns[[#This Row],[C fg]]*2+BWscncns[[#This Row],[C fm]]</f>
        <v>1</v>
      </c>
      <c r="S3578">
        <v>1350</v>
      </c>
      <c r="T3578">
        <v>1024000</v>
      </c>
      <c r="U3578" s="13">
        <v>1.3183590000000001</v>
      </c>
      <c r="V3578" s="13">
        <v>0.75851900000000005</v>
      </c>
      <c r="W3578">
        <v>1894</v>
      </c>
      <c r="X3578">
        <v>37</v>
      </c>
      <c r="Z3578" s="10">
        <f>IF($N3578&lt;&gt;0,constants!$L$2,IF($O3578&lt;&gt;0,constants!$M$2,IF($P3578&lt;&gt;0,constants!$N$2,0)))</f>
        <v>1117.99</v>
      </c>
      <c r="AA3578" s="10">
        <f>IF($N3578&lt;&gt;0,constants!$L$2,IF($O3578&lt;&gt;0,constants!$M$2,IF($P3578&lt;&gt;0,constants!$P$2,0)))</f>
        <v>4051.45</v>
      </c>
      <c r="AB3578" s="11">
        <f>constants!$O$2</f>
        <v>4861.32</v>
      </c>
      <c r="AC3578" s="11">
        <f>VLOOKUP(BWscncns[[#This Row],[scanner]],[0]!ScnrAvgBW,2,FALSE)/1000</f>
        <v>3794.4265750962772</v>
      </c>
      <c r="AD3578" s="8">
        <f>(1+$F3578)*Z3578</f>
        <v>1393.3450583972799</v>
      </c>
      <c r="AE3578" s="8">
        <f>(1+$F3578)*AA3578</f>
        <v>5049.3008317101758</v>
      </c>
      <c r="AF3578" s="8">
        <f>(1+$F3578)*AB3578</f>
        <v>6058.6375542606502</v>
      </c>
      <c r="AG3578" s="8">
        <f>(1+$F3578)*AC3578</f>
        <v>4728.973888730412</v>
      </c>
      <c r="AH3578" s="8">
        <f>(1+$F3578)*$T3578/1000</f>
        <v>1276.205815614464</v>
      </c>
      <c r="AI3578" s="8">
        <f>(1+BWscncns[[#This Row],[pid_error]]*K_p)*BWscncns[[#This Row],[dbw]]/1000</f>
        <v>1150.102907807232</v>
      </c>
      <c r="AJ3578" s="13">
        <f>BWscncns[[#This Row],[Torflow prgrssv alt vote]]/VLOOKUP(BWscncns[[#This Row],[class]],AltBWtotl,2,FALSE)*100</f>
        <v>2.2683099631595639E-2</v>
      </c>
      <c r="AK3578">
        <f>IF(D3578=E3578,1,0)</f>
        <v>1</v>
      </c>
    </row>
    <row r="3579" spans="1:37">
      <c r="A3579" s="1" t="s">
        <v>6425</v>
      </c>
      <c r="B3579" s="1" t="s">
        <v>6426</v>
      </c>
      <c r="C3579">
        <v>1250</v>
      </c>
      <c r="D3579">
        <v>1524998498</v>
      </c>
      <c r="E3579">
        <v>1524998498</v>
      </c>
      <c r="F3579" s="2">
        <v>0.189694013873</v>
      </c>
      <c r="G3579" s="2">
        <v>0.189694013873</v>
      </c>
      <c r="H3579">
        <v>1247484</v>
      </c>
      <c r="I3579" s="2">
        <v>-0.37158243694199999</v>
      </c>
      <c r="J3579" s="2">
        <v>0</v>
      </c>
      <c r="K3579">
        <v>3</v>
      </c>
      <c r="L3579" s="1" t="s">
        <v>11606</v>
      </c>
      <c r="M3579" s="1" t="s">
        <v>6426</v>
      </c>
      <c r="N3579">
        <v>0</v>
      </c>
      <c r="O3579">
        <v>0</v>
      </c>
      <c r="P3579">
        <v>1</v>
      </c>
      <c r="Q3579">
        <v>0</v>
      </c>
      <c r="R3579" s="19">
        <f>BWscncns[[#This Row],[C fx]]*4+BWscncns[[#This Row],[C fg]]*2+BWscncns[[#This Row],[C fm]]</f>
        <v>1</v>
      </c>
      <c r="S3579">
        <v>1250</v>
      </c>
      <c r="T3579">
        <v>1048576</v>
      </c>
      <c r="U3579" s="13">
        <v>1.1920930000000001</v>
      </c>
      <c r="V3579" s="13">
        <v>0.83886099999999997</v>
      </c>
      <c r="W3579">
        <v>2340</v>
      </c>
      <c r="X3579">
        <v>46</v>
      </c>
      <c r="Z3579" s="10">
        <f>IF($N3579&lt;&gt;0,constants!$L$2,IF($O3579&lt;&gt;0,constants!$M$2,IF($P3579&lt;&gt;0,constants!$N$2,0)))</f>
        <v>1117.99</v>
      </c>
      <c r="AA3579" s="10">
        <f>IF($N3579&lt;&gt;0,constants!$L$2,IF($O3579&lt;&gt;0,constants!$M$2,IF($P3579&lt;&gt;0,constants!$P$2,0)))</f>
        <v>4051.45</v>
      </c>
      <c r="AB3579" s="11">
        <f>constants!$O$2</f>
        <v>4861.32</v>
      </c>
      <c r="AC3579" s="11">
        <f>VLOOKUP(BWscncns[[#This Row],[scanner]],[0]!ScnrAvgBW,2,FALSE)/1000</f>
        <v>6440.9193022088357</v>
      </c>
      <c r="AD3579" s="8">
        <f>(1+$F3579)*Z3579</f>
        <v>1330.0660105698751</v>
      </c>
      <c r="AE3579" s="8">
        <f>(1+$F3579)*AA3579</f>
        <v>4819.9858125057654</v>
      </c>
      <c r="AF3579" s="8">
        <f>(1+$F3579)*AB3579</f>
        <v>5783.4833035210913</v>
      </c>
      <c r="AG3579" s="8">
        <f>(1+$F3579)*AC3579</f>
        <v>7662.7231376769114</v>
      </c>
      <c r="AH3579" s="8">
        <f>(1+$F3579)*$T3579/1000</f>
        <v>1247.4845902908946</v>
      </c>
      <c r="AI3579" s="8">
        <f>(1+BWscncns[[#This Row],[pid_error]]*K_p)*BWscncns[[#This Row],[dbw]]/1000</f>
        <v>1148.0302951454473</v>
      </c>
      <c r="AJ3579" s="13">
        <f>BWscncns[[#This Row],[Torflow prgrssv alt vote]]/VLOOKUP(BWscncns[[#This Row],[class]],AltBWtotl,2,FALSE)*100</f>
        <v>2.264222217690369E-2</v>
      </c>
      <c r="AK3579">
        <f>IF(D3579=E3579,1,0)</f>
        <v>1</v>
      </c>
    </row>
    <row r="3580" spans="1:37">
      <c r="A3580" s="1" t="s">
        <v>6629</v>
      </c>
      <c r="B3580" s="1" t="s">
        <v>6630</v>
      </c>
      <c r="C3580">
        <v>354</v>
      </c>
      <c r="D3580">
        <v>1524975637</v>
      </c>
      <c r="E3580">
        <v>1524975637</v>
      </c>
      <c r="F3580" s="2">
        <v>-0.81287037433499998</v>
      </c>
      <c r="G3580" s="2">
        <v>-0.81287037433499998</v>
      </c>
      <c r="H3580">
        <v>354334</v>
      </c>
      <c r="I3580" s="2">
        <v>-4.4318049594799999E-2</v>
      </c>
      <c r="J3580" s="2">
        <v>9.0909090909100002E-2</v>
      </c>
      <c r="K3580">
        <v>8</v>
      </c>
      <c r="L3580" s="1" t="s">
        <v>11921</v>
      </c>
      <c r="M3580" s="1" t="s">
        <v>6630</v>
      </c>
      <c r="N3580">
        <v>1</v>
      </c>
      <c r="O3580">
        <v>0</v>
      </c>
      <c r="P3580">
        <v>0</v>
      </c>
      <c r="Q3580">
        <v>0</v>
      </c>
      <c r="R3580" s="19">
        <f>BWscncns[[#This Row],[C fx]]*4+BWscncns[[#This Row],[C fg]]*2+BWscncns[[#This Row],[C fm]]</f>
        <v>4</v>
      </c>
      <c r="S3580">
        <v>387</v>
      </c>
      <c r="T3580">
        <v>1933603</v>
      </c>
      <c r="U3580" s="13">
        <v>0.20014399999999999</v>
      </c>
      <c r="V3580" s="13">
        <v>4.9963899999999999</v>
      </c>
      <c r="W3580">
        <v>5839</v>
      </c>
      <c r="X3580">
        <v>116</v>
      </c>
      <c r="Z3580" s="10">
        <f>IF($N3580&lt;&gt;0,constants!$L$2,IF($O3580&lt;&gt;0,constants!$M$2,IF($P3580&lt;&gt;0,constants!$N$2,0)))</f>
        <v>10125.48</v>
      </c>
      <c r="AA3580" s="10">
        <f>IF($N3580&lt;&gt;0,constants!$L$2,IF($O3580&lt;&gt;0,constants!$M$2,IF($P3580&lt;&gt;0,constants!$P$2,0)))</f>
        <v>10125.48</v>
      </c>
      <c r="AB3580" s="11">
        <f>constants!$O$2</f>
        <v>4861.32</v>
      </c>
      <c r="AC3580" s="11">
        <f>VLOOKUP(BWscncns[[#This Row],[scanner]],[0]!ScnrAvgBW,2,FALSE)/1000</f>
        <v>509.99709399477808</v>
      </c>
      <c r="AD3580" s="8">
        <f>(1+$F3580)*Z3580</f>
        <v>1894.7772820784444</v>
      </c>
      <c r="AE3580" s="8">
        <f>(1+$F3580)*AA3580</f>
        <v>1894.7772820784444</v>
      </c>
      <c r="AF3580" s="8">
        <f>(1+$F3580)*AB3580</f>
        <v>909.69699183777789</v>
      </c>
      <c r="AG3580" s="8">
        <f>(1+$F3580)*AC3580</f>
        <v>95.43556528948065</v>
      </c>
      <c r="AH3580" s="8">
        <f>(1+$F3580)*$T3580/1000</f>
        <v>361.83440557472107</v>
      </c>
      <c r="AI3580" s="8">
        <f>(1+BWscncns[[#This Row],[pid_error]]*K_p)*BWscncns[[#This Row],[dbw]]/1000</f>
        <v>1147.7187027873604</v>
      </c>
      <c r="AJ3580" s="13">
        <f>BWscncns[[#This Row],[Torflow prgrssv alt vote]]/VLOOKUP(BWscncns[[#This Row],[class]],AltBWtotl,2,FALSE)*100</f>
        <v>9.8368034044847077E-3</v>
      </c>
      <c r="AK3580">
        <f>IF(D3580=E3580,1,0)</f>
        <v>1</v>
      </c>
    </row>
    <row r="3581" spans="1:37">
      <c r="A3581" s="1" t="s">
        <v>9741</v>
      </c>
      <c r="B3581" s="1" t="s">
        <v>9742</v>
      </c>
      <c r="C3581">
        <v>1270</v>
      </c>
      <c r="D3581">
        <v>1524860402</v>
      </c>
      <c r="E3581">
        <v>1524860402</v>
      </c>
      <c r="F3581" s="2">
        <v>0.24114223868000001</v>
      </c>
      <c r="G3581" s="2">
        <v>0.24114223868000001</v>
      </c>
      <c r="H3581">
        <v>1270929</v>
      </c>
      <c r="I3581" s="2">
        <v>-0.33151293420200001</v>
      </c>
      <c r="J3581" s="2">
        <v>0</v>
      </c>
      <c r="K3581">
        <v>4</v>
      </c>
      <c r="L3581" s="1" t="s">
        <v>11949</v>
      </c>
      <c r="M3581" s="1" t="s">
        <v>9742</v>
      </c>
      <c r="N3581">
        <v>0</v>
      </c>
      <c r="O3581">
        <v>0</v>
      </c>
      <c r="P3581">
        <v>1</v>
      </c>
      <c r="Q3581">
        <v>0</v>
      </c>
      <c r="R3581" s="19">
        <f>BWscncns[[#This Row],[C fx]]*4+BWscncns[[#This Row],[C fg]]*2+BWscncns[[#This Row],[C fm]]</f>
        <v>1</v>
      </c>
      <c r="S3581">
        <v>1100</v>
      </c>
      <c r="T3581">
        <v>1024000</v>
      </c>
      <c r="U3581" s="13">
        <v>1.074219</v>
      </c>
      <c r="V3581" s="13">
        <v>0.93090899999999999</v>
      </c>
      <c r="W3581">
        <v>2832</v>
      </c>
      <c r="X3581">
        <v>56</v>
      </c>
      <c r="Z3581" s="10">
        <f>IF($N3581&lt;&gt;0,constants!$L$2,IF($O3581&lt;&gt;0,constants!$M$2,IF($P3581&lt;&gt;0,constants!$N$2,0)))</f>
        <v>1117.99</v>
      </c>
      <c r="AA3581" s="10">
        <f>IF($N3581&lt;&gt;0,constants!$L$2,IF($O3581&lt;&gt;0,constants!$M$2,IF($P3581&lt;&gt;0,constants!$P$2,0)))</f>
        <v>4051.45</v>
      </c>
      <c r="AB3581" s="11">
        <f>constants!$O$2</f>
        <v>4861.32</v>
      </c>
      <c r="AC3581" s="11">
        <f>VLOOKUP(BWscncns[[#This Row],[scanner]],[0]!ScnrAvgBW,2,FALSE)/1000</f>
        <v>4819.491751072962</v>
      </c>
      <c r="AD3581" s="8">
        <f>(1+$F3581)*Z3581</f>
        <v>1387.5846114218532</v>
      </c>
      <c r="AE3581" s="8">
        <f>(1+$F3581)*AA3581</f>
        <v>5028.4257229000859</v>
      </c>
      <c r="AF3581" s="8">
        <f>(1+$F3581)*AB3581</f>
        <v>6033.5895877398571</v>
      </c>
      <c r="AG3581" s="8">
        <f>(1+$F3581)*AC3581</f>
        <v>5981.6747812264894</v>
      </c>
      <c r="AH3581" s="8">
        <f>(1+$F3581)*$T3581/1000</f>
        <v>1270.92965240832</v>
      </c>
      <c r="AI3581" s="8">
        <f>(1+BWscncns[[#This Row],[pid_error]]*K_p)*BWscncns[[#This Row],[dbw]]/1000</f>
        <v>1147.4648262041601</v>
      </c>
      <c r="AJ3581" s="13">
        <f>BWscncns[[#This Row],[Torflow prgrssv alt vote]]/VLOOKUP(BWscncns[[#This Row],[class]],AltBWtotl,2,FALSE)*100</f>
        <v>2.2631069619817954E-2</v>
      </c>
      <c r="AK3581">
        <f>IF(D3581=E3581,1,0)</f>
        <v>1</v>
      </c>
    </row>
    <row r="3582" spans="1:37">
      <c r="A3582" s="1" t="s">
        <v>1836</v>
      </c>
      <c r="B3582" s="1" t="s">
        <v>1837</v>
      </c>
      <c r="C3582">
        <v>1270</v>
      </c>
      <c r="D3582">
        <v>1524998183</v>
      </c>
      <c r="E3582">
        <v>1524998183</v>
      </c>
      <c r="F3582" s="2">
        <v>0.24023822132</v>
      </c>
      <c r="G3582" s="2">
        <v>0.24023822132</v>
      </c>
      <c r="H3582">
        <v>1270003</v>
      </c>
      <c r="I3582" s="2">
        <v>0.42540851476699998</v>
      </c>
      <c r="J3582" s="2">
        <v>0</v>
      </c>
      <c r="K3582">
        <v>5</v>
      </c>
      <c r="L3582" s="1" t="s">
        <v>11759</v>
      </c>
      <c r="M3582" s="1" t="s">
        <v>1837</v>
      </c>
      <c r="N3582">
        <v>0</v>
      </c>
      <c r="O3582">
        <v>0</v>
      </c>
      <c r="P3582">
        <v>1</v>
      </c>
      <c r="Q3582">
        <v>0</v>
      </c>
      <c r="R3582" s="19">
        <f>BWscncns[[#This Row],[C fx]]*4+BWscncns[[#This Row],[C fg]]*2+BWscncns[[#This Row],[C fm]]</f>
        <v>1</v>
      </c>
      <c r="S3582">
        <v>1180</v>
      </c>
      <c r="T3582">
        <v>1024000</v>
      </c>
      <c r="U3582" s="13">
        <v>1.152344</v>
      </c>
      <c r="V3582" s="13">
        <v>0.86779700000000004</v>
      </c>
      <c r="W3582">
        <v>2467</v>
      </c>
      <c r="X3582">
        <v>49</v>
      </c>
      <c r="Z3582" s="10">
        <f>IF($N3582&lt;&gt;0,constants!$L$2,IF($O3582&lt;&gt;0,constants!$M$2,IF($P3582&lt;&gt;0,constants!$N$2,0)))</f>
        <v>1117.99</v>
      </c>
      <c r="AA3582" s="10">
        <f>IF($N3582&lt;&gt;0,constants!$L$2,IF($O3582&lt;&gt;0,constants!$M$2,IF($P3582&lt;&gt;0,constants!$P$2,0)))</f>
        <v>4051.45</v>
      </c>
      <c r="AB3582" s="11">
        <f>constants!$O$2</f>
        <v>4861.32</v>
      </c>
      <c r="AC3582" s="11">
        <f>VLOOKUP(BWscncns[[#This Row],[scanner]],[0]!ScnrAvgBW,2,FALSE)/1000</f>
        <v>3794.4265750962772</v>
      </c>
      <c r="AD3582" s="8">
        <f>(1+$F3582)*Z3582</f>
        <v>1386.5739290535469</v>
      </c>
      <c r="AE3582" s="8">
        <f>(1+$F3582)*AA3582</f>
        <v>5024.7631417669136</v>
      </c>
      <c r="AF3582" s="8">
        <f>(1+$F3582)*AB3582</f>
        <v>6029.194870067342</v>
      </c>
      <c r="AG3582" s="8">
        <f>(1+$F3582)*AC3582</f>
        <v>4705.9928664267463</v>
      </c>
      <c r="AH3582" s="8">
        <f>(1+$F3582)*$T3582/1000</f>
        <v>1270.0039386316801</v>
      </c>
      <c r="AI3582" s="8">
        <f>(1+BWscncns[[#This Row],[pid_error]]*K_p)*BWscncns[[#This Row],[dbw]]/1000</f>
        <v>1147.0019693158399</v>
      </c>
      <c r="AJ3582" s="13">
        <f>BWscncns[[#This Row],[Torflow prgrssv alt vote]]/VLOOKUP(BWscncns[[#This Row],[class]],AltBWtotl,2,FALSE)*100</f>
        <v>2.2621940846347624E-2</v>
      </c>
      <c r="AK3582">
        <f>IF(D3582=E3582,1,0)</f>
        <v>1</v>
      </c>
    </row>
    <row r="3583" spans="1:37">
      <c r="A3583" s="1" t="s">
        <v>2319</v>
      </c>
      <c r="B3583" s="1" t="s">
        <v>2320</v>
      </c>
      <c r="C3583">
        <v>1270</v>
      </c>
      <c r="D3583">
        <v>1524976485</v>
      </c>
      <c r="E3583">
        <v>1524976485</v>
      </c>
      <c r="F3583" s="2">
        <v>0.23924175956099999</v>
      </c>
      <c r="G3583" s="2">
        <v>0.23924175956099999</v>
      </c>
      <c r="H3583">
        <v>1268983</v>
      </c>
      <c r="I3583" s="2">
        <v>-0.41001637569799998</v>
      </c>
      <c r="J3583" s="2">
        <v>0</v>
      </c>
      <c r="K3583">
        <v>2</v>
      </c>
      <c r="L3583" s="1" t="s">
        <v>11588</v>
      </c>
      <c r="M3583" s="1" t="s">
        <v>2320</v>
      </c>
      <c r="N3583">
        <v>0</v>
      </c>
      <c r="O3583">
        <v>0</v>
      </c>
      <c r="P3583">
        <v>1</v>
      </c>
      <c r="Q3583">
        <v>0</v>
      </c>
      <c r="R3583" s="19">
        <f>BWscncns[[#This Row],[C fx]]*4+BWscncns[[#This Row],[C fg]]*2+BWscncns[[#This Row],[C fm]]</f>
        <v>1</v>
      </c>
      <c r="S3583">
        <v>1270</v>
      </c>
      <c r="T3583">
        <v>1024000</v>
      </c>
      <c r="U3583" s="13">
        <v>1.2402340000000001</v>
      </c>
      <c r="V3583" s="13">
        <v>0.80629899999999999</v>
      </c>
      <c r="W3583">
        <v>2181</v>
      </c>
      <c r="X3583">
        <v>43</v>
      </c>
      <c r="Z3583" s="10">
        <f>IF($N3583&lt;&gt;0,constants!$L$2,IF($O3583&lt;&gt;0,constants!$M$2,IF($P3583&lt;&gt;0,constants!$N$2,0)))</f>
        <v>1117.99</v>
      </c>
      <c r="AA3583" s="10">
        <f>IF($N3583&lt;&gt;0,constants!$L$2,IF($O3583&lt;&gt;0,constants!$M$2,IF($P3583&lt;&gt;0,constants!$P$2,0)))</f>
        <v>4051.45</v>
      </c>
      <c r="AB3583" s="11">
        <f>constants!$O$2</f>
        <v>4861.32</v>
      </c>
      <c r="AC3583" s="11">
        <f>VLOOKUP(BWscncns[[#This Row],[scanner]],[0]!ScnrAvgBW,2,FALSE)/1000</f>
        <v>8853.6095214723919</v>
      </c>
      <c r="AD3583" s="8">
        <f>(1+$F3583)*Z3583</f>
        <v>1385.4598947716022</v>
      </c>
      <c r="AE3583" s="8">
        <f>(1+$F3583)*AA3583</f>
        <v>5020.7260267734127</v>
      </c>
      <c r="AF3583" s="8">
        <f>(1+$F3583)*AB3583</f>
        <v>6024.3507505890793</v>
      </c>
      <c r="AG3583" s="8">
        <f>(1+$F3583)*AC3583</f>
        <v>10971.76264185547</v>
      </c>
      <c r="AH3583" s="8">
        <f>(1+$F3583)*$T3583/1000</f>
        <v>1268.9835617904639</v>
      </c>
      <c r="AI3583" s="8">
        <f>(1+BWscncns[[#This Row],[pid_error]]*K_p)*BWscncns[[#This Row],[dbw]]/1000</f>
        <v>1146.4917808952321</v>
      </c>
      <c r="AJ3583" s="13">
        <f>BWscncns[[#This Row],[Torflow prgrssv alt vote]]/VLOOKUP(BWscncns[[#This Row],[class]],AltBWtotl,2,FALSE)*100</f>
        <v>2.2611878568705363E-2</v>
      </c>
      <c r="AK3583">
        <f>IF(D3583=E3583,1,0)</f>
        <v>1</v>
      </c>
    </row>
    <row r="3584" spans="1:37">
      <c r="A3584" s="1" t="s">
        <v>6155</v>
      </c>
      <c r="B3584" s="1" t="s">
        <v>49</v>
      </c>
      <c r="C3584">
        <v>1270</v>
      </c>
      <c r="D3584">
        <v>1525007282</v>
      </c>
      <c r="E3584">
        <v>1525007282</v>
      </c>
      <c r="F3584" s="2">
        <v>0.237656404756</v>
      </c>
      <c r="G3584" s="2">
        <v>0.237656404756</v>
      </c>
      <c r="H3584">
        <v>1267360</v>
      </c>
      <c r="I3584" s="2">
        <v>-8.0974215580799994E-2</v>
      </c>
      <c r="J3584" s="2">
        <v>0</v>
      </c>
      <c r="K3584">
        <v>3</v>
      </c>
      <c r="L3584" s="1" t="s">
        <v>11605</v>
      </c>
      <c r="M3584" s="1" t="s">
        <v>49</v>
      </c>
      <c r="N3584">
        <v>0</v>
      </c>
      <c r="O3584">
        <v>0</v>
      </c>
      <c r="P3584">
        <v>1</v>
      </c>
      <c r="Q3584">
        <v>0</v>
      </c>
      <c r="R3584" s="19">
        <f>BWscncns[[#This Row],[C fx]]*4+BWscncns[[#This Row],[C fg]]*2+BWscncns[[#This Row],[C fm]]</f>
        <v>1</v>
      </c>
      <c r="S3584">
        <v>1350</v>
      </c>
      <c r="T3584">
        <v>1024000</v>
      </c>
      <c r="U3584" s="13">
        <v>1.3183590000000001</v>
      </c>
      <c r="V3584" s="13">
        <v>0.75851900000000005</v>
      </c>
      <c r="W3584">
        <v>1897</v>
      </c>
      <c r="X3584">
        <v>37</v>
      </c>
      <c r="Z3584" s="10">
        <f>IF($N3584&lt;&gt;0,constants!$L$2,IF($O3584&lt;&gt;0,constants!$M$2,IF($P3584&lt;&gt;0,constants!$N$2,0)))</f>
        <v>1117.99</v>
      </c>
      <c r="AA3584" s="10">
        <f>IF($N3584&lt;&gt;0,constants!$L$2,IF($O3584&lt;&gt;0,constants!$M$2,IF($P3584&lt;&gt;0,constants!$P$2,0)))</f>
        <v>4051.45</v>
      </c>
      <c r="AB3584" s="11">
        <f>constants!$O$2</f>
        <v>4861.32</v>
      </c>
      <c r="AC3584" s="11">
        <f>VLOOKUP(BWscncns[[#This Row],[scanner]],[0]!ScnrAvgBW,2,FALSE)/1000</f>
        <v>6440.9193022088357</v>
      </c>
      <c r="AD3584" s="8">
        <f>(1+$F3584)*Z3584</f>
        <v>1383.6874839531604</v>
      </c>
      <c r="AE3584" s="8">
        <f>(1+$F3584)*AA3584</f>
        <v>5014.3030410486954</v>
      </c>
      <c r="AF3584" s="8">
        <f>(1+$F3584)*AB3584</f>
        <v>6016.643833568437</v>
      </c>
      <c r="AG3584" s="8">
        <f>(1+$F3584)*AC3584</f>
        <v>7971.6450268953113</v>
      </c>
      <c r="AH3584" s="8">
        <f>(1+$F3584)*$T3584/1000</f>
        <v>1267.3601584701441</v>
      </c>
      <c r="AI3584" s="8">
        <f>(1+BWscncns[[#This Row],[pid_error]]*K_p)*BWscncns[[#This Row],[dbw]]/1000</f>
        <v>1145.6800792350721</v>
      </c>
      <c r="AJ3584" s="13">
        <f>BWscncns[[#This Row],[Torflow prgrssv alt vote]]/VLOOKUP(BWscncns[[#This Row],[class]],AltBWtotl,2,FALSE)*100</f>
        <v>2.2595869645065957E-2</v>
      </c>
      <c r="AK3584">
        <f>IF(D3584=E3584,1,0)</f>
        <v>1</v>
      </c>
    </row>
    <row r="3585" spans="1:37">
      <c r="A3585" s="1" t="s">
        <v>10145</v>
      </c>
      <c r="B3585" s="1" t="s">
        <v>3912</v>
      </c>
      <c r="C3585">
        <v>1290</v>
      </c>
      <c r="D3585">
        <v>1524977546</v>
      </c>
      <c r="E3585">
        <v>1524977546</v>
      </c>
      <c r="F3585" s="2">
        <v>0.29094679004500001</v>
      </c>
      <c r="G3585" s="2">
        <v>0.29094679004500001</v>
      </c>
      <c r="H3585">
        <v>1290946</v>
      </c>
      <c r="I3585" s="2">
        <v>7.10558826787E-2</v>
      </c>
      <c r="J3585" s="2">
        <v>0</v>
      </c>
      <c r="K3585">
        <v>5</v>
      </c>
      <c r="L3585" s="1" t="s">
        <v>11622</v>
      </c>
      <c r="M3585" s="1" t="s">
        <v>3912</v>
      </c>
      <c r="N3585">
        <v>0</v>
      </c>
      <c r="O3585">
        <v>0</v>
      </c>
      <c r="P3585">
        <v>1</v>
      </c>
      <c r="Q3585">
        <v>0</v>
      </c>
      <c r="R3585" s="19">
        <f>BWscncns[[#This Row],[C fx]]*4+BWscncns[[#This Row],[C fg]]*2+BWscncns[[#This Row],[C fm]]</f>
        <v>1</v>
      </c>
      <c r="S3585">
        <v>1160</v>
      </c>
      <c r="T3585">
        <v>1000000</v>
      </c>
      <c r="U3585" s="13">
        <v>1.1599999999999999</v>
      </c>
      <c r="V3585" s="13">
        <v>0.86206899999999997</v>
      </c>
      <c r="W3585">
        <v>2448</v>
      </c>
      <c r="X3585">
        <v>48</v>
      </c>
      <c r="Z3585" s="10">
        <f>IF($N3585&lt;&gt;0,constants!$L$2,IF($O3585&lt;&gt;0,constants!$M$2,IF($P3585&lt;&gt;0,constants!$N$2,0)))</f>
        <v>1117.99</v>
      </c>
      <c r="AA3585" s="10">
        <f>IF($N3585&lt;&gt;0,constants!$L$2,IF($O3585&lt;&gt;0,constants!$M$2,IF($P3585&lt;&gt;0,constants!$P$2,0)))</f>
        <v>4051.45</v>
      </c>
      <c r="AB3585" s="11">
        <f>constants!$O$2</f>
        <v>4861.32</v>
      </c>
      <c r="AC3585" s="11">
        <f>VLOOKUP(BWscncns[[#This Row],[scanner]],[0]!ScnrAvgBW,2,FALSE)/1000</f>
        <v>3794.4265750962772</v>
      </c>
      <c r="AD3585" s="8">
        <f>(1+$F3585)*Z3585</f>
        <v>1443.2656018024095</v>
      </c>
      <c r="AE3585" s="8">
        <f>(1+$F3585)*AA3585</f>
        <v>5230.2063725278149</v>
      </c>
      <c r="AF3585" s="8">
        <f>(1+$F3585)*AB3585</f>
        <v>6275.7054493815594</v>
      </c>
      <c r="AG3585" s="8">
        <f>(1+$F3585)*AC3585</f>
        <v>4898.4028071819821</v>
      </c>
      <c r="AH3585" s="8">
        <f>(1+$F3585)*$T3585/1000</f>
        <v>1290.9467900449999</v>
      </c>
      <c r="AI3585" s="8">
        <f>(1+BWscncns[[#This Row],[pid_error]]*K_p)*BWscncns[[#This Row],[dbw]]/1000</f>
        <v>1145.4733950225</v>
      </c>
      <c r="AJ3585" s="13">
        <f>BWscncns[[#This Row],[Torflow prgrssv alt vote]]/VLOOKUP(BWscncns[[#This Row],[class]],AltBWtotl,2,FALSE)*100</f>
        <v>2.2591793280634372E-2</v>
      </c>
      <c r="AK3585">
        <f>IF(D3585=E3585,1,0)</f>
        <v>1</v>
      </c>
    </row>
    <row r="3586" spans="1:37">
      <c r="A3586" s="1" t="s">
        <v>3534</v>
      </c>
      <c r="B3586" s="1" t="s">
        <v>49</v>
      </c>
      <c r="C3586">
        <v>1270</v>
      </c>
      <c r="D3586">
        <v>1524938794</v>
      </c>
      <c r="E3586">
        <v>1524938794</v>
      </c>
      <c r="F3586" s="2">
        <v>0.23623792041899999</v>
      </c>
      <c r="G3586" s="2">
        <v>0.23623792041899999</v>
      </c>
      <c r="H3586">
        <v>1265907</v>
      </c>
      <c r="I3586" s="2">
        <v>-8.3754157257299996E-2</v>
      </c>
      <c r="J3586" s="2">
        <v>0</v>
      </c>
      <c r="K3586">
        <v>3</v>
      </c>
      <c r="L3586" s="1" t="s">
        <v>11669</v>
      </c>
      <c r="M3586" s="1" t="s">
        <v>49</v>
      </c>
      <c r="N3586">
        <v>0</v>
      </c>
      <c r="O3586">
        <v>0</v>
      </c>
      <c r="P3586">
        <v>1</v>
      </c>
      <c r="Q3586">
        <v>0</v>
      </c>
      <c r="R3586" s="19">
        <f>BWscncns[[#This Row],[C fx]]*4+BWscncns[[#This Row],[C fg]]*2+BWscncns[[#This Row],[C fm]]</f>
        <v>1</v>
      </c>
      <c r="S3586">
        <v>1130</v>
      </c>
      <c r="T3586">
        <v>1024000</v>
      </c>
      <c r="U3586" s="13">
        <v>1.1035159999999999</v>
      </c>
      <c r="V3586" s="13">
        <v>0.90619499999999997</v>
      </c>
      <c r="W3586">
        <v>2684</v>
      </c>
      <c r="X3586">
        <v>53</v>
      </c>
      <c r="Z3586" s="10">
        <f>IF($N3586&lt;&gt;0,constants!$L$2,IF($O3586&lt;&gt;0,constants!$M$2,IF($P3586&lt;&gt;0,constants!$N$2,0)))</f>
        <v>1117.99</v>
      </c>
      <c r="AA3586" s="10">
        <f>IF($N3586&lt;&gt;0,constants!$L$2,IF($O3586&lt;&gt;0,constants!$M$2,IF($P3586&lt;&gt;0,constants!$P$2,0)))</f>
        <v>4051.45</v>
      </c>
      <c r="AB3586" s="11">
        <f>constants!$O$2</f>
        <v>4861.32</v>
      </c>
      <c r="AC3586" s="11">
        <f>VLOOKUP(BWscncns[[#This Row],[scanner]],[0]!ScnrAvgBW,2,FALSE)/1000</f>
        <v>6440.9193022088357</v>
      </c>
      <c r="AD3586" s="8">
        <f>(1+$F3586)*Z3586</f>
        <v>1382.1016326492377</v>
      </c>
      <c r="AE3586" s="8">
        <f>(1+$F3586)*AA3586</f>
        <v>5008.5561226815571</v>
      </c>
      <c r="AF3586" s="8">
        <f>(1+$F3586)*AB3586</f>
        <v>6009.7481272912928</v>
      </c>
      <c r="AG3586" s="8">
        <f>(1+$F3586)*AC3586</f>
        <v>7962.5086837492472</v>
      </c>
      <c r="AH3586" s="8">
        <f>(1+$F3586)*$T3586/1000</f>
        <v>1265.9076305090559</v>
      </c>
      <c r="AI3586" s="8">
        <f>(1+BWscncns[[#This Row],[pid_error]]*K_p)*BWscncns[[#This Row],[dbw]]/1000</f>
        <v>1144.9538152545281</v>
      </c>
      <c r="AJ3586" s="13">
        <f>BWscncns[[#This Row],[Torflow prgrssv alt vote]]/VLOOKUP(BWscncns[[#This Row],[class]],AltBWtotl,2,FALSE)*100</f>
        <v>2.2581545780551149E-2</v>
      </c>
      <c r="AK3586">
        <f>IF(D3586=E3586,1,0)</f>
        <v>1</v>
      </c>
    </row>
    <row r="3587" spans="1:37">
      <c r="A3587" s="1" t="s">
        <v>256</v>
      </c>
      <c r="B3587" s="1" t="s">
        <v>49</v>
      </c>
      <c r="C3587">
        <v>1260</v>
      </c>
      <c r="D3587">
        <v>1524983272</v>
      </c>
      <c r="E3587">
        <v>1524983272</v>
      </c>
      <c r="F3587" s="2">
        <v>0.23457911805100001</v>
      </c>
      <c r="G3587" s="2">
        <v>0.23457911805100001</v>
      </c>
      <c r="H3587">
        <v>1264209</v>
      </c>
      <c r="I3587" s="2">
        <v>-0.27004211505300002</v>
      </c>
      <c r="J3587" s="2">
        <v>0</v>
      </c>
      <c r="K3587">
        <v>3</v>
      </c>
      <c r="L3587" s="1" t="s">
        <v>11533</v>
      </c>
      <c r="M3587" s="1" t="s">
        <v>49</v>
      </c>
      <c r="N3587">
        <v>0</v>
      </c>
      <c r="O3587">
        <v>0</v>
      </c>
      <c r="P3587">
        <v>1</v>
      </c>
      <c r="Q3587">
        <v>0</v>
      </c>
      <c r="R3587" s="19">
        <f>BWscncns[[#This Row],[C fx]]*4+BWscncns[[#This Row],[C fg]]*2+BWscncns[[#This Row],[C fm]]</f>
        <v>1</v>
      </c>
      <c r="S3587">
        <v>1280</v>
      </c>
      <c r="T3587">
        <v>1024000</v>
      </c>
      <c r="U3587" s="13">
        <v>1.25</v>
      </c>
      <c r="V3587" s="13">
        <v>0.8</v>
      </c>
      <c r="W3587">
        <v>2146</v>
      </c>
      <c r="X3587">
        <v>42</v>
      </c>
      <c r="Z3587" s="10">
        <f>IF($N3587&lt;&gt;0,constants!$L$2,IF($O3587&lt;&gt;0,constants!$M$2,IF($P3587&lt;&gt;0,constants!$N$2,0)))</f>
        <v>1117.99</v>
      </c>
      <c r="AA3587" s="10">
        <f>IF($N3587&lt;&gt;0,constants!$L$2,IF($O3587&lt;&gt;0,constants!$M$2,IF($P3587&lt;&gt;0,constants!$P$2,0)))</f>
        <v>4051.45</v>
      </c>
      <c r="AB3587" s="11">
        <f>constants!$O$2</f>
        <v>4861.32</v>
      </c>
      <c r="AC3587" s="11">
        <f>VLOOKUP(BWscncns[[#This Row],[scanner]],[0]!ScnrAvgBW,2,FALSE)/1000</f>
        <v>6440.9193022088357</v>
      </c>
      <c r="AD3587" s="8">
        <f>(1+$F3587)*Z3587</f>
        <v>1380.2471081898375</v>
      </c>
      <c r="AE3587" s="8">
        <f>(1+$F3587)*AA3587</f>
        <v>5001.8355678277239</v>
      </c>
      <c r="AF3587" s="8">
        <f>(1+$F3587)*AB3587</f>
        <v>6001.6841581636863</v>
      </c>
      <c r="AG3587" s="8">
        <f>(1+$F3587)*AC3587</f>
        <v>7951.8244715586461</v>
      </c>
      <c r="AH3587" s="8">
        <f>(1+$F3587)*$T3587/1000</f>
        <v>1264.209016884224</v>
      </c>
      <c r="AI3587" s="8">
        <f>(1+BWscncns[[#This Row],[pid_error]]*K_p)*BWscncns[[#This Row],[dbw]]/1000</f>
        <v>1144.1045084421121</v>
      </c>
      <c r="AJ3587" s="13">
        <f>BWscncns[[#This Row],[Torflow prgrssv alt vote]]/VLOOKUP(BWscncns[[#This Row],[class]],AltBWtotl,2,FALSE)*100</f>
        <v>2.2564795182919362E-2</v>
      </c>
      <c r="AK3587">
        <f>IF(D3587=E3587,1,0)</f>
        <v>1</v>
      </c>
    </row>
    <row r="3588" spans="1:37">
      <c r="A3588" s="1" t="s">
        <v>5439</v>
      </c>
      <c r="B3588" s="1" t="s">
        <v>5440</v>
      </c>
      <c r="C3588">
        <v>1240</v>
      </c>
      <c r="D3588">
        <v>1524961112</v>
      </c>
      <c r="E3588">
        <v>1524961112</v>
      </c>
      <c r="F3588" s="2">
        <v>0.18206830147</v>
      </c>
      <c r="G3588" s="2">
        <v>0.18206830147</v>
      </c>
      <c r="H3588">
        <v>1239488</v>
      </c>
      <c r="I3588" s="2">
        <v>0.17915551867099999</v>
      </c>
      <c r="J3588" s="2">
        <v>0</v>
      </c>
      <c r="K3588">
        <v>4</v>
      </c>
      <c r="L3588" s="1" t="s">
        <v>11905</v>
      </c>
      <c r="M3588" s="1" t="s">
        <v>5440</v>
      </c>
      <c r="N3588">
        <v>0</v>
      </c>
      <c r="O3588">
        <v>0</v>
      </c>
      <c r="P3588">
        <v>1</v>
      </c>
      <c r="Q3588">
        <v>0</v>
      </c>
      <c r="R3588" s="19">
        <f>BWscncns[[#This Row],[C fx]]*4+BWscncns[[#This Row],[C fg]]*2+BWscncns[[#This Row],[C fm]]</f>
        <v>1</v>
      </c>
      <c r="S3588">
        <v>1180</v>
      </c>
      <c r="T3588">
        <v>1048576</v>
      </c>
      <c r="U3588" s="13">
        <v>1.1253359999999999</v>
      </c>
      <c r="V3588" s="13">
        <v>0.88862399999999997</v>
      </c>
      <c r="W3588">
        <v>2570</v>
      </c>
      <c r="X3588">
        <v>51</v>
      </c>
      <c r="Z3588" s="10">
        <f>IF($N3588&lt;&gt;0,constants!$L$2,IF($O3588&lt;&gt;0,constants!$M$2,IF($P3588&lt;&gt;0,constants!$N$2,0)))</f>
        <v>1117.99</v>
      </c>
      <c r="AA3588" s="10">
        <f>IF($N3588&lt;&gt;0,constants!$L$2,IF($O3588&lt;&gt;0,constants!$M$2,IF($P3588&lt;&gt;0,constants!$P$2,0)))</f>
        <v>4051.45</v>
      </c>
      <c r="AB3588" s="11">
        <f>constants!$O$2</f>
        <v>4861.32</v>
      </c>
      <c r="AC3588" s="11">
        <f>VLOOKUP(BWscncns[[#This Row],[scanner]],[0]!ScnrAvgBW,2,FALSE)/1000</f>
        <v>4819.491751072962</v>
      </c>
      <c r="AD3588" s="8">
        <f>(1+$F3588)*Z3588</f>
        <v>1321.5405403604452</v>
      </c>
      <c r="AE3588" s="8">
        <f>(1+$F3588)*AA3588</f>
        <v>4789.0906199906312</v>
      </c>
      <c r="AF3588" s="8">
        <f>(1+$F3588)*AB3588</f>
        <v>5746.4122753021402</v>
      </c>
      <c r="AG3588" s="8">
        <f>(1+$F3588)*AC3588</f>
        <v>5696.9684281394921</v>
      </c>
      <c r="AH3588" s="8">
        <f>(1+$F3588)*$T3588/1000</f>
        <v>1239.4884512822066</v>
      </c>
      <c r="AI3588" s="8">
        <f>(1+BWscncns[[#This Row],[pid_error]]*K_p)*BWscncns[[#This Row],[dbw]]/1000</f>
        <v>1144.0322256411034</v>
      </c>
      <c r="AJ3588" s="13">
        <f>BWscncns[[#This Row],[Torflow prgrssv alt vote]]/VLOOKUP(BWscncns[[#This Row],[class]],AltBWtotl,2,FALSE)*100</f>
        <v>2.2563369573118885E-2</v>
      </c>
      <c r="AK3588">
        <f>IF(D3588=E3588,1,0)</f>
        <v>1</v>
      </c>
    </row>
    <row r="3589" spans="1:37">
      <c r="A3589" s="1" t="s">
        <v>6961</v>
      </c>
      <c r="B3589" s="1" t="s">
        <v>6962</v>
      </c>
      <c r="C3589">
        <v>1240</v>
      </c>
      <c r="D3589">
        <v>1524997864</v>
      </c>
      <c r="E3589">
        <v>1524997864</v>
      </c>
      <c r="F3589" s="2">
        <v>0.181867083879</v>
      </c>
      <c r="G3589" s="2">
        <v>0.181867083879</v>
      </c>
      <c r="H3589">
        <v>1239277</v>
      </c>
      <c r="I3589" s="2">
        <v>0.54307766981399996</v>
      </c>
      <c r="J3589" s="2">
        <v>0</v>
      </c>
      <c r="K3589">
        <v>4</v>
      </c>
      <c r="L3589" s="1" t="s">
        <v>11575</v>
      </c>
      <c r="M3589" s="1" t="s">
        <v>6962</v>
      </c>
      <c r="N3589">
        <v>0</v>
      </c>
      <c r="O3589">
        <v>0</v>
      </c>
      <c r="P3589">
        <v>1</v>
      </c>
      <c r="Q3589">
        <v>0</v>
      </c>
      <c r="R3589" s="19">
        <f>BWscncns[[#This Row],[C fx]]*4+BWscncns[[#This Row],[C fg]]*2+BWscncns[[#This Row],[C fm]]</f>
        <v>1</v>
      </c>
      <c r="S3589">
        <v>1240</v>
      </c>
      <c r="T3589">
        <v>1048576</v>
      </c>
      <c r="U3589" s="13">
        <v>1.1825559999999999</v>
      </c>
      <c r="V3589" s="13">
        <v>0.84562599999999999</v>
      </c>
      <c r="W3589">
        <v>2366</v>
      </c>
      <c r="X3589">
        <v>47</v>
      </c>
      <c r="Z3589" s="10">
        <f>IF($N3589&lt;&gt;0,constants!$L$2,IF($O3589&lt;&gt;0,constants!$M$2,IF($P3589&lt;&gt;0,constants!$N$2,0)))</f>
        <v>1117.99</v>
      </c>
      <c r="AA3589" s="10">
        <f>IF($N3589&lt;&gt;0,constants!$L$2,IF($O3589&lt;&gt;0,constants!$M$2,IF($P3589&lt;&gt;0,constants!$P$2,0)))</f>
        <v>4051.45</v>
      </c>
      <c r="AB3589" s="11">
        <f>constants!$O$2</f>
        <v>4861.32</v>
      </c>
      <c r="AC3589" s="11">
        <f>VLOOKUP(BWscncns[[#This Row],[scanner]],[0]!ScnrAvgBW,2,FALSE)/1000</f>
        <v>4819.491751072962</v>
      </c>
      <c r="AD3589" s="8">
        <f>(1+$F3589)*Z3589</f>
        <v>1321.3155811058832</v>
      </c>
      <c r="AE3589" s="8">
        <f>(1+$F3589)*AA3589</f>
        <v>4788.275396981574</v>
      </c>
      <c r="AF3589" s="8">
        <f>(1+$F3589)*AB3589</f>
        <v>5745.4340922026595</v>
      </c>
      <c r="AG3589" s="8">
        <f>(1+$F3589)*AC3589</f>
        <v>5695.9986616194965</v>
      </c>
      <c r="AH3589" s="8">
        <f>(1+$F3589)*$T3589/1000</f>
        <v>1239.2774593455063</v>
      </c>
      <c r="AI3589" s="8">
        <f>(1+BWscncns[[#This Row],[pid_error]]*K_p)*BWscncns[[#This Row],[dbw]]/1000</f>
        <v>1143.9267296727533</v>
      </c>
      <c r="AJ3589" s="13">
        <f>BWscncns[[#This Row],[Torflow prgrssv alt vote]]/VLOOKUP(BWscncns[[#This Row],[class]],AltBWtotl,2,FALSE)*100</f>
        <v>2.2561288910993283E-2</v>
      </c>
      <c r="AK3589">
        <f>IF(D3589=E3589,1,0)</f>
        <v>1</v>
      </c>
    </row>
    <row r="3590" spans="1:37">
      <c r="A3590" s="1" t="s">
        <v>8821</v>
      </c>
      <c r="B3590" s="1" t="s">
        <v>8822</v>
      </c>
      <c r="C3590">
        <v>1260</v>
      </c>
      <c r="D3590">
        <v>1524860402</v>
      </c>
      <c r="E3590">
        <v>1524860402</v>
      </c>
      <c r="F3590" s="2">
        <v>0.23381424535699999</v>
      </c>
      <c r="G3590" s="2">
        <v>0.23381424535699999</v>
      </c>
      <c r="H3590">
        <v>1263425</v>
      </c>
      <c r="I3590" s="2">
        <v>-0.65461584574700005</v>
      </c>
      <c r="J3590" s="2">
        <v>0</v>
      </c>
      <c r="K3590">
        <v>4</v>
      </c>
      <c r="L3590" s="1" t="s">
        <v>11949</v>
      </c>
      <c r="M3590" s="1" t="s">
        <v>8822</v>
      </c>
      <c r="N3590">
        <v>0</v>
      </c>
      <c r="O3590">
        <v>0</v>
      </c>
      <c r="P3590">
        <v>1</v>
      </c>
      <c r="Q3590">
        <v>0</v>
      </c>
      <c r="R3590" s="19">
        <f>BWscncns[[#This Row],[C fx]]*4+BWscncns[[#This Row],[C fg]]*2+BWscncns[[#This Row],[C fm]]</f>
        <v>1</v>
      </c>
      <c r="S3590">
        <v>1340</v>
      </c>
      <c r="T3590">
        <v>1024000</v>
      </c>
      <c r="U3590" s="13">
        <v>1.308594</v>
      </c>
      <c r="V3590" s="13">
        <v>0.76417900000000005</v>
      </c>
      <c r="W3590">
        <v>1941</v>
      </c>
      <c r="X3590">
        <v>38</v>
      </c>
      <c r="Z3590" s="10">
        <f>IF($N3590&lt;&gt;0,constants!$L$2,IF($O3590&lt;&gt;0,constants!$M$2,IF($P3590&lt;&gt;0,constants!$N$2,0)))</f>
        <v>1117.99</v>
      </c>
      <c r="AA3590" s="10">
        <f>IF($N3590&lt;&gt;0,constants!$L$2,IF($O3590&lt;&gt;0,constants!$M$2,IF($P3590&lt;&gt;0,constants!$P$2,0)))</f>
        <v>4051.45</v>
      </c>
      <c r="AB3590" s="11">
        <f>constants!$O$2</f>
        <v>4861.32</v>
      </c>
      <c r="AC3590" s="11">
        <f>VLOOKUP(BWscncns[[#This Row],[scanner]],[0]!ScnrAvgBW,2,FALSE)/1000</f>
        <v>4819.491751072962</v>
      </c>
      <c r="AD3590" s="8">
        <f>(1+$F3590)*Z3590</f>
        <v>1379.3919881666725</v>
      </c>
      <c r="AE3590" s="8">
        <f>(1+$F3590)*AA3590</f>
        <v>4998.7367243516173</v>
      </c>
      <c r="AF3590" s="8">
        <f>(1+$F3590)*AB3590</f>
        <v>5997.9658672388914</v>
      </c>
      <c r="AG3590" s="8">
        <f>(1+$F3590)*AC3590</f>
        <v>5946.3575778543727</v>
      </c>
      <c r="AH3590" s="8">
        <f>(1+$F3590)*$T3590/1000</f>
        <v>1263.425787245568</v>
      </c>
      <c r="AI3590" s="8">
        <f>(1+BWscncns[[#This Row],[pid_error]]*K_p)*BWscncns[[#This Row],[dbw]]/1000</f>
        <v>1143.7128936227839</v>
      </c>
      <c r="AJ3590" s="13">
        <f>BWscncns[[#This Row],[Torflow prgrssv alt vote]]/VLOOKUP(BWscncns[[#This Row],[class]],AltBWtotl,2,FALSE)*100</f>
        <v>2.2557071493235832E-2</v>
      </c>
      <c r="AK3590">
        <f>IF(D3590=E3590,1,0)</f>
        <v>1</v>
      </c>
    </row>
    <row r="3591" spans="1:37">
      <c r="A3591" s="1" t="s">
        <v>8615</v>
      </c>
      <c r="B3591" s="1" t="s">
        <v>7869</v>
      </c>
      <c r="C3591">
        <v>1240</v>
      </c>
      <c r="D3591">
        <v>1524997864</v>
      </c>
      <c r="E3591">
        <v>1524997864</v>
      </c>
      <c r="F3591" s="2">
        <v>0.180599262038</v>
      </c>
      <c r="G3591" s="2">
        <v>0.180599262038</v>
      </c>
      <c r="H3591">
        <v>1237948</v>
      </c>
      <c r="I3591" s="2">
        <v>-0.18518085607599999</v>
      </c>
      <c r="J3591" s="2">
        <v>0</v>
      </c>
      <c r="K3591">
        <v>4</v>
      </c>
      <c r="L3591" s="1" t="s">
        <v>11575</v>
      </c>
      <c r="M3591" s="1" t="s">
        <v>7869</v>
      </c>
      <c r="N3591">
        <v>0</v>
      </c>
      <c r="O3591">
        <v>0</v>
      </c>
      <c r="P3591">
        <v>1</v>
      </c>
      <c r="Q3591">
        <v>0</v>
      </c>
      <c r="R3591" s="19">
        <f>BWscncns[[#This Row],[C fx]]*4+BWscncns[[#This Row],[C fg]]*2+BWscncns[[#This Row],[C fm]]</f>
        <v>1</v>
      </c>
      <c r="S3591">
        <v>1190</v>
      </c>
      <c r="T3591">
        <v>1048576</v>
      </c>
      <c r="U3591" s="13">
        <v>1.1348720000000001</v>
      </c>
      <c r="V3591" s="13">
        <v>0.88115600000000005</v>
      </c>
      <c r="W3591">
        <v>2528</v>
      </c>
      <c r="X3591">
        <v>50</v>
      </c>
      <c r="Z3591" s="10">
        <f>IF($N3591&lt;&gt;0,constants!$L$2,IF($O3591&lt;&gt;0,constants!$M$2,IF($P3591&lt;&gt;0,constants!$N$2,0)))</f>
        <v>1117.99</v>
      </c>
      <c r="AA3591" s="10">
        <f>IF($N3591&lt;&gt;0,constants!$L$2,IF($O3591&lt;&gt;0,constants!$M$2,IF($P3591&lt;&gt;0,constants!$P$2,0)))</f>
        <v>4051.45</v>
      </c>
      <c r="AB3591" s="11">
        <f>constants!$O$2</f>
        <v>4861.32</v>
      </c>
      <c r="AC3591" s="11">
        <f>VLOOKUP(BWscncns[[#This Row],[scanner]],[0]!ScnrAvgBW,2,FALSE)/1000</f>
        <v>4819.491751072962</v>
      </c>
      <c r="AD3591" s="8">
        <f>(1+$F3591)*Z3591</f>
        <v>1319.8981689658635</v>
      </c>
      <c r="AE3591" s="8">
        <f>(1+$F3591)*AA3591</f>
        <v>4783.1388801838548</v>
      </c>
      <c r="AF3591" s="8">
        <f>(1+$F3591)*AB3591</f>
        <v>5739.2708045305699</v>
      </c>
      <c r="AG3591" s="8">
        <f>(1+$F3591)*AC3591</f>
        <v>5689.8884047149668</v>
      </c>
      <c r="AH3591" s="8">
        <f>(1+$F3591)*$T3591/1000</f>
        <v>1237.9480517907577</v>
      </c>
      <c r="AI3591" s="8">
        <f>(1+BWscncns[[#This Row],[pid_error]]*K_p)*BWscncns[[#This Row],[dbw]]/1000</f>
        <v>1143.2620258953791</v>
      </c>
      <c r="AJ3591" s="13">
        <f>BWscncns[[#This Row],[Torflow prgrssv alt vote]]/VLOOKUP(BWscncns[[#This Row],[class]],AltBWtotl,2,FALSE)*100</f>
        <v>2.254817917802476E-2</v>
      </c>
      <c r="AK3591">
        <f>IF(D3591=E3591,1,0)</f>
        <v>1</v>
      </c>
    </row>
    <row r="3592" spans="1:37">
      <c r="A3592" s="1" t="s">
        <v>8080</v>
      </c>
      <c r="B3592" s="1" t="s">
        <v>8081</v>
      </c>
      <c r="C3592">
        <v>1260</v>
      </c>
      <c r="D3592">
        <v>1524945407</v>
      </c>
      <c r="E3592">
        <v>1524945407</v>
      </c>
      <c r="F3592" s="2">
        <v>0.23271327840299999</v>
      </c>
      <c r="G3592" s="2">
        <v>0.23271327840299999</v>
      </c>
      <c r="H3592">
        <v>1262298</v>
      </c>
      <c r="I3592" s="2">
        <v>4.16235453203E-2</v>
      </c>
      <c r="J3592" s="2">
        <v>0</v>
      </c>
      <c r="K3592">
        <v>3</v>
      </c>
      <c r="L3592" s="1" t="s">
        <v>11619</v>
      </c>
      <c r="M3592" s="1" t="s">
        <v>8081</v>
      </c>
      <c r="N3592">
        <v>0</v>
      </c>
      <c r="O3592">
        <v>0</v>
      </c>
      <c r="P3592">
        <v>1</v>
      </c>
      <c r="Q3592">
        <v>0</v>
      </c>
      <c r="R3592" s="19">
        <f>BWscncns[[#This Row],[C fx]]*4+BWscncns[[#This Row],[C fg]]*2+BWscncns[[#This Row],[C fm]]</f>
        <v>1</v>
      </c>
      <c r="S3592">
        <v>1110</v>
      </c>
      <c r="T3592">
        <v>1024000</v>
      </c>
      <c r="U3592" s="13">
        <v>1.0839840000000001</v>
      </c>
      <c r="V3592" s="13">
        <v>0.92252299999999998</v>
      </c>
      <c r="W3592">
        <v>2771</v>
      </c>
      <c r="X3592">
        <v>55</v>
      </c>
      <c r="Z3592" s="10">
        <f>IF($N3592&lt;&gt;0,constants!$L$2,IF($O3592&lt;&gt;0,constants!$M$2,IF($P3592&lt;&gt;0,constants!$N$2,0)))</f>
        <v>1117.99</v>
      </c>
      <c r="AA3592" s="10">
        <f>IF($N3592&lt;&gt;0,constants!$L$2,IF($O3592&lt;&gt;0,constants!$M$2,IF($P3592&lt;&gt;0,constants!$P$2,0)))</f>
        <v>4051.45</v>
      </c>
      <c r="AB3592" s="11">
        <f>constants!$O$2</f>
        <v>4861.32</v>
      </c>
      <c r="AC3592" s="11">
        <f>VLOOKUP(BWscncns[[#This Row],[scanner]],[0]!ScnrAvgBW,2,FALSE)/1000</f>
        <v>6440.9193022088357</v>
      </c>
      <c r="AD3592" s="8">
        <f>(1+$F3592)*Z3592</f>
        <v>1378.16111812177</v>
      </c>
      <c r="AE3592" s="8">
        <f>(1+$F3592)*AA3592</f>
        <v>4994.2762117858338</v>
      </c>
      <c r="AF3592" s="8">
        <f>(1+$F3592)*AB3592</f>
        <v>5992.6137145660714</v>
      </c>
      <c r="AG3592" s="8">
        <f>(1+$F3592)*AC3592</f>
        <v>7939.8067489550167</v>
      </c>
      <c r="AH3592" s="8">
        <f>(1+$F3592)*$T3592/1000</f>
        <v>1262.2983970846719</v>
      </c>
      <c r="AI3592" s="8">
        <f>(1+BWscncns[[#This Row],[pid_error]]*K_p)*BWscncns[[#This Row],[dbw]]/1000</f>
        <v>1143.1491985423361</v>
      </c>
      <c r="AJ3592" s="13">
        <f>BWscncns[[#This Row],[Torflow prgrssv alt vote]]/VLOOKUP(BWscncns[[#This Row],[class]],AltBWtotl,2,FALSE)*100</f>
        <v>2.2545953921421308E-2</v>
      </c>
      <c r="AK3592">
        <f>IF(D3592=E3592,1,0)</f>
        <v>1</v>
      </c>
    </row>
    <row r="3593" spans="1:37">
      <c r="A3593" s="1" t="s">
        <v>5821</v>
      </c>
      <c r="B3593" s="1" t="s">
        <v>2007</v>
      </c>
      <c r="C3593">
        <v>1260</v>
      </c>
      <c r="D3593">
        <v>1524988784</v>
      </c>
      <c r="E3593">
        <v>1524988784</v>
      </c>
      <c r="F3593" s="2">
        <v>0.23222926347200001</v>
      </c>
      <c r="G3593" s="2">
        <v>0.23222926347200001</v>
      </c>
      <c r="H3593">
        <v>1261802</v>
      </c>
      <c r="I3593" s="2">
        <v>0.30934136443400001</v>
      </c>
      <c r="J3593" s="2">
        <v>0</v>
      </c>
      <c r="K3593">
        <v>4</v>
      </c>
      <c r="L3593" s="1" t="s">
        <v>11625</v>
      </c>
      <c r="M3593" s="1" t="s">
        <v>2007</v>
      </c>
      <c r="N3593">
        <v>0</v>
      </c>
      <c r="O3593">
        <v>0</v>
      </c>
      <c r="P3593">
        <v>1</v>
      </c>
      <c r="Q3593">
        <v>0</v>
      </c>
      <c r="R3593" s="19">
        <f>BWscncns[[#This Row],[C fx]]*4+BWscncns[[#This Row],[C fg]]*2+BWscncns[[#This Row],[C fm]]</f>
        <v>1</v>
      </c>
      <c r="S3593">
        <v>1210</v>
      </c>
      <c r="T3593">
        <v>1024000</v>
      </c>
      <c r="U3593" s="13">
        <v>1.1816409999999999</v>
      </c>
      <c r="V3593" s="13">
        <v>0.84628099999999995</v>
      </c>
      <c r="W3593">
        <v>2374</v>
      </c>
      <c r="X3593">
        <v>47</v>
      </c>
      <c r="Z3593" s="10">
        <f>IF($N3593&lt;&gt;0,constants!$L$2,IF($O3593&lt;&gt;0,constants!$M$2,IF($P3593&lt;&gt;0,constants!$N$2,0)))</f>
        <v>1117.99</v>
      </c>
      <c r="AA3593" s="10">
        <f>IF($N3593&lt;&gt;0,constants!$L$2,IF($O3593&lt;&gt;0,constants!$M$2,IF($P3593&lt;&gt;0,constants!$P$2,0)))</f>
        <v>4051.45</v>
      </c>
      <c r="AB3593" s="11">
        <f>constants!$O$2</f>
        <v>4861.32</v>
      </c>
      <c r="AC3593" s="11">
        <f>VLOOKUP(BWscncns[[#This Row],[scanner]],[0]!ScnrAvgBW,2,FALSE)/1000</f>
        <v>4819.491751072962</v>
      </c>
      <c r="AD3593" s="8">
        <f>(1+$F3593)*Z3593</f>
        <v>1377.6199942690614</v>
      </c>
      <c r="AE3593" s="8">
        <f>(1+$F3593)*AA3593</f>
        <v>4992.3152494936339</v>
      </c>
      <c r="AF3593" s="8">
        <f>(1+$F3593)*AB3593</f>
        <v>5990.2607631017027</v>
      </c>
      <c r="AG3593" s="8">
        <f>(1+$F3593)*AC3593</f>
        <v>5938.7187707340154</v>
      </c>
      <c r="AH3593" s="8">
        <f>(1+$F3593)*$T3593/1000</f>
        <v>1261.802765795328</v>
      </c>
      <c r="AI3593" s="8">
        <f>(1+BWscncns[[#This Row],[pid_error]]*K_p)*BWscncns[[#This Row],[dbw]]/1000</f>
        <v>1142.901382897664</v>
      </c>
      <c r="AJ3593" s="13">
        <f>BWscncns[[#This Row],[Torflow prgrssv alt vote]]/VLOOKUP(BWscncns[[#This Row],[class]],AltBWtotl,2,FALSE)*100</f>
        <v>2.2541066335345139E-2</v>
      </c>
      <c r="AK3593">
        <f>IF(D3593=E3593,1,0)</f>
        <v>1</v>
      </c>
    </row>
    <row r="3594" spans="1:37">
      <c r="A3594" s="1" t="s">
        <v>5839</v>
      </c>
      <c r="B3594" s="1" t="s">
        <v>49</v>
      </c>
      <c r="C3594">
        <v>1260</v>
      </c>
      <c r="D3594">
        <v>1525007282</v>
      </c>
      <c r="E3594">
        <v>1525007282</v>
      </c>
      <c r="F3594" s="2">
        <v>0.23164164515899999</v>
      </c>
      <c r="G3594" s="2">
        <v>0.23164164515899999</v>
      </c>
      <c r="H3594">
        <v>1261201</v>
      </c>
      <c r="I3594" s="2">
        <v>0.21496729664299999</v>
      </c>
      <c r="J3594" s="2">
        <v>0</v>
      </c>
      <c r="K3594">
        <v>3</v>
      </c>
      <c r="L3594" s="1" t="s">
        <v>11605</v>
      </c>
      <c r="M3594" s="1" t="s">
        <v>49</v>
      </c>
      <c r="N3594">
        <v>0</v>
      </c>
      <c r="O3594">
        <v>0</v>
      </c>
      <c r="P3594">
        <v>1</v>
      </c>
      <c r="Q3594">
        <v>0</v>
      </c>
      <c r="R3594" s="19">
        <f>BWscncns[[#This Row],[C fx]]*4+BWscncns[[#This Row],[C fg]]*2+BWscncns[[#This Row],[C fm]]</f>
        <v>1</v>
      </c>
      <c r="S3594">
        <v>1350</v>
      </c>
      <c r="T3594">
        <v>1024000</v>
      </c>
      <c r="U3594" s="13">
        <v>1.3183590000000001</v>
      </c>
      <c r="V3594" s="13">
        <v>0.75851900000000005</v>
      </c>
      <c r="W3594">
        <v>1898</v>
      </c>
      <c r="X3594">
        <v>37</v>
      </c>
      <c r="Z3594" s="10">
        <f>IF($N3594&lt;&gt;0,constants!$L$2,IF($O3594&lt;&gt;0,constants!$M$2,IF($P3594&lt;&gt;0,constants!$N$2,0)))</f>
        <v>1117.99</v>
      </c>
      <c r="AA3594" s="10">
        <f>IF($N3594&lt;&gt;0,constants!$L$2,IF($O3594&lt;&gt;0,constants!$M$2,IF($P3594&lt;&gt;0,constants!$P$2,0)))</f>
        <v>4051.45</v>
      </c>
      <c r="AB3594" s="11">
        <f>constants!$O$2</f>
        <v>4861.32</v>
      </c>
      <c r="AC3594" s="11">
        <f>VLOOKUP(BWscncns[[#This Row],[scanner]],[0]!ScnrAvgBW,2,FALSE)/1000</f>
        <v>6440.9193022088357</v>
      </c>
      <c r="AD3594" s="8">
        <f>(1+$F3594)*Z3594</f>
        <v>1376.9630428713103</v>
      </c>
      <c r="AE3594" s="8">
        <f>(1+$F3594)*AA3594</f>
        <v>4989.9345432794307</v>
      </c>
      <c r="AF3594" s="8">
        <f>(1+$F3594)*AB3594</f>
        <v>5987.4041624443498</v>
      </c>
      <c r="AG3594" s="8">
        <f>(1+$F3594)*AC3594</f>
        <v>7932.9044457088485</v>
      </c>
      <c r="AH3594" s="8">
        <f>(1+$F3594)*$T3594/1000</f>
        <v>1261.201044642816</v>
      </c>
      <c r="AI3594" s="8">
        <f>(1+BWscncns[[#This Row],[pid_error]]*K_p)*BWscncns[[#This Row],[dbw]]/1000</f>
        <v>1142.6005223214079</v>
      </c>
      <c r="AJ3594" s="13">
        <f>BWscncns[[#This Row],[Torflow prgrssv alt vote]]/VLOOKUP(BWscncns[[#This Row],[class]],AltBWtotl,2,FALSE)*100</f>
        <v>2.2535132561610532E-2</v>
      </c>
      <c r="AK3594">
        <f>IF(D3594=E3594,1,0)</f>
        <v>1</v>
      </c>
    </row>
    <row r="3595" spans="1:37">
      <c r="A3595" s="1" t="s">
        <v>9995</v>
      </c>
      <c r="B3595" s="1" t="s">
        <v>9996</v>
      </c>
      <c r="C3595">
        <v>1260</v>
      </c>
      <c r="D3595">
        <v>1524994541</v>
      </c>
      <c r="E3595">
        <v>1524994541</v>
      </c>
      <c r="F3595" s="2">
        <v>0.227859618007</v>
      </c>
      <c r="G3595" s="2">
        <v>0.227859618007</v>
      </c>
      <c r="H3595">
        <v>1257328</v>
      </c>
      <c r="I3595" s="2">
        <v>1.8415426551000001E-2</v>
      </c>
      <c r="J3595" s="2">
        <v>0</v>
      </c>
      <c r="K3595">
        <v>3</v>
      </c>
      <c r="L3595" s="1" t="s">
        <v>11604</v>
      </c>
      <c r="M3595" s="1" t="s">
        <v>9996</v>
      </c>
      <c r="N3595">
        <v>0</v>
      </c>
      <c r="O3595">
        <v>0</v>
      </c>
      <c r="P3595">
        <v>1</v>
      </c>
      <c r="Q3595">
        <v>0</v>
      </c>
      <c r="R3595" s="19">
        <f>BWscncns[[#This Row],[C fx]]*4+BWscncns[[#This Row],[C fg]]*2+BWscncns[[#This Row],[C fm]]</f>
        <v>1</v>
      </c>
      <c r="S3595">
        <v>1260</v>
      </c>
      <c r="T3595">
        <v>1024000</v>
      </c>
      <c r="U3595" s="13">
        <v>1.230469</v>
      </c>
      <c r="V3595" s="13">
        <v>0.81269800000000003</v>
      </c>
      <c r="W3595">
        <v>2215</v>
      </c>
      <c r="X3595">
        <v>44</v>
      </c>
      <c r="Z3595" s="10">
        <f>IF($N3595&lt;&gt;0,constants!$L$2,IF($O3595&lt;&gt;0,constants!$M$2,IF($P3595&lt;&gt;0,constants!$N$2,0)))</f>
        <v>1117.99</v>
      </c>
      <c r="AA3595" s="10">
        <f>IF($N3595&lt;&gt;0,constants!$L$2,IF($O3595&lt;&gt;0,constants!$M$2,IF($P3595&lt;&gt;0,constants!$P$2,0)))</f>
        <v>4051.45</v>
      </c>
      <c r="AB3595" s="11">
        <f>constants!$O$2</f>
        <v>4861.32</v>
      </c>
      <c r="AC3595" s="11">
        <f>VLOOKUP(BWscncns[[#This Row],[scanner]],[0]!ScnrAvgBW,2,FALSE)/1000</f>
        <v>6440.9193022088357</v>
      </c>
      <c r="AD3595" s="8">
        <f>(1+$F3595)*Z3595</f>
        <v>1372.7347743356461</v>
      </c>
      <c r="AE3595" s="8">
        <f>(1+$F3595)*AA3595</f>
        <v>4974.6118493744598</v>
      </c>
      <c r="AF3595" s="8">
        <f>(1+$F3595)*AB3595</f>
        <v>5969.0185182097894</v>
      </c>
      <c r="AG3595" s="8">
        <f>(1+$F3595)*AC3595</f>
        <v>7908.544714024054</v>
      </c>
      <c r="AH3595" s="8">
        <f>(1+$F3595)*$T3595/1000</f>
        <v>1257.3282488391681</v>
      </c>
      <c r="AI3595" s="8">
        <f>(1+BWscncns[[#This Row],[pid_error]]*K_p)*BWscncns[[#This Row],[dbw]]/1000</f>
        <v>1140.6641244195839</v>
      </c>
      <c r="AJ3595" s="13">
        <f>BWscncns[[#This Row],[Torflow prgrssv alt vote]]/VLOOKUP(BWscncns[[#This Row],[class]],AltBWtotl,2,FALSE)*100</f>
        <v>2.2496941625620961E-2</v>
      </c>
      <c r="AK3595">
        <f>IF(D3595=E3595,1,0)</f>
        <v>1</v>
      </c>
    </row>
    <row r="3596" spans="1:37">
      <c r="A3596" s="1" t="s">
        <v>1337</v>
      </c>
      <c r="B3596" s="1" t="s">
        <v>1338</v>
      </c>
      <c r="C3596">
        <v>1230</v>
      </c>
      <c r="D3596">
        <v>1525007567</v>
      </c>
      <c r="E3596">
        <v>1525007567</v>
      </c>
      <c r="F3596" s="2">
        <v>0.174904224345</v>
      </c>
      <c r="G3596" s="2">
        <v>0.174904224345</v>
      </c>
      <c r="H3596">
        <v>1231976</v>
      </c>
      <c r="I3596" s="2">
        <v>-0.102580586596</v>
      </c>
      <c r="J3596" s="2">
        <v>0</v>
      </c>
      <c r="K3596">
        <v>4</v>
      </c>
      <c r="L3596" s="1" t="s">
        <v>11631</v>
      </c>
      <c r="M3596" s="1" t="s">
        <v>1338</v>
      </c>
      <c r="N3596">
        <v>0</v>
      </c>
      <c r="O3596">
        <v>0</v>
      </c>
      <c r="P3596">
        <v>1</v>
      </c>
      <c r="Q3596">
        <v>0</v>
      </c>
      <c r="R3596" s="19">
        <f>BWscncns[[#This Row],[C fx]]*4+BWscncns[[#This Row],[C fg]]*2+BWscncns[[#This Row],[C fm]]</f>
        <v>1</v>
      </c>
      <c r="S3596">
        <v>1290</v>
      </c>
      <c r="T3596">
        <v>1048576</v>
      </c>
      <c r="U3596" s="13">
        <v>1.23024</v>
      </c>
      <c r="V3596" s="13">
        <v>0.81284999999999996</v>
      </c>
      <c r="W3596">
        <v>2218</v>
      </c>
      <c r="X3596">
        <v>44</v>
      </c>
      <c r="Z3596" s="10">
        <f>IF($N3596&lt;&gt;0,constants!$L$2,IF($O3596&lt;&gt;0,constants!$M$2,IF($P3596&lt;&gt;0,constants!$N$2,0)))</f>
        <v>1117.99</v>
      </c>
      <c r="AA3596" s="10">
        <f>IF($N3596&lt;&gt;0,constants!$L$2,IF($O3596&lt;&gt;0,constants!$M$2,IF($P3596&lt;&gt;0,constants!$P$2,0)))</f>
        <v>4051.45</v>
      </c>
      <c r="AB3596" s="11">
        <f>constants!$O$2</f>
        <v>4861.32</v>
      </c>
      <c r="AC3596" s="11">
        <f>VLOOKUP(BWscncns[[#This Row],[scanner]],[0]!ScnrAvgBW,2,FALSE)/1000</f>
        <v>4819.491751072962</v>
      </c>
      <c r="AD3596" s="8">
        <f>(1+$F3596)*Z3596</f>
        <v>1313.5311737754666</v>
      </c>
      <c r="AE3596" s="8">
        <f>(1+$F3596)*AA3596</f>
        <v>4760.0657197225501</v>
      </c>
      <c r="AF3596" s="8">
        <f>(1+$F3596)*AB3596</f>
        <v>5711.5854038928355</v>
      </c>
      <c r="AG3596" s="8">
        <f>(1+$F3596)*AC3596</f>
        <v>5662.4412175315047</v>
      </c>
      <c r="AH3596" s="8">
        <f>(1+$F3596)*$T3596/1000</f>
        <v>1231.9763719467828</v>
      </c>
      <c r="AI3596" s="8">
        <f>(1+BWscncns[[#This Row],[pid_error]]*K_p)*BWscncns[[#This Row],[dbw]]/1000</f>
        <v>1140.2761859733914</v>
      </c>
      <c r="AJ3596" s="13">
        <f>BWscncns[[#This Row],[Torflow prgrssv alt vote]]/VLOOKUP(BWscncns[[#This Row],[class]],AltBWtotl,2,FALSE)*100</f>
        <v>2.2489290443830034E-2</v>
      </c>
      <c r="AK3596">
        <f>IF(D3596=E3596,1,0)</f>
        <v>1</v>
      </c>
    </row>
    <row r="3597" spans="1:37">
      <c r="A3597" s="1" t="s">
        <v>5636</v>
      </c>
      <c r="B3597" s="1" t="s">
        <v>5637</v>
      </c>
      <c r="C3597">
        <v>1230</v>
      </c>
      <c r="D3597">
        <v>1524997864</v>
      </c>
      <c r="E3597">
        <v>1524997864</v>
      </c>
      <c r="F3597" s="2">
        <v>0.17307257579999999</v>
      </c>
      <c r="G3597" s="2">
        <v>0.17307257579999999</v>
      </c>
      <c r="H3597">
        <v>1230055</v>
      </c>
      <c r="I3597" s="2">
        <v>3.9691579879200002E-2</v>
      </c>
      <c r="J3597" s="2">
        <v>0</v>
      </c>
      <c r="K3597">
        <v>4</v>
      </c>
      <c r="L3597" s="1" t="s">
        <v>11575</v>
      </c>
      <c r="M3597" s="1" t="s">
        <v>5637</v>
      </c>
      <c r="N3597">
        <v>0</v>
      </c>
      <c r="O3597">
        <v>0</v>
      </c>
      <c r="P3597">
        <v>1</v>
      </c>
      <c r="Q3597">
        <v>0</v>
      </c>
      <c r="R3597" s="19">
        <f>BWscncns[[#This Row],[C fx]]*4+BWscncns[[#This Row],[C fg]]*2+BWscncns[[#This Row],[C fm]]</f>
        <v>1</v>
      </c>
      <c r="S3597">
        <v>1400</v>
      </c>
      <c r="T3597">
        <v>1048576</v>
      </c>
      <c r="U3597" s="13">
        <v>1.3351440000000001</v>
      </c>
      <c r="V3597" s="13">
        <v>0.74898299999999995</v>
      </c>
      <c r="W3597">
        <v>1842</v>
      </c>
      <c r="X3597">
        <v>36</v>
      </c>
      <c r="Z3597" s="10">
        <f>IF($N3597&lt;&gt;0,constants!$L$2,IF($O3597&lt;&gt;0,constants!$M$2,IF($P3597&lt;&gt;0,constants!$N$2,0)))</f>
        <v>1117.99</v>
      </c>
      <c r="AA3597" s="10">
        <f>IF($N3597&lt;&gt;0,constants!$L$2,IF($O3597&lt;&gt;0,constants!$M$2,IF($P3597&lt;&gt;0,constants!$P$2,0)))</f>
        <v>4051.45</v>
      </c>
      <c r="AB3597" s="11">
        <f>constants!$O$2</f>
        <v>4861.32</v>
      </c>
      <c r="AC3597" s="11">
        <f>VLOOKUP(BWscncns[[#This Row],[scanner]],[0]!ScnrAvgBW,2,FALSE)/1000</f>
        <v>4819.491751072962</v>
      </c>
      <c r="AD3597" s="8">
        <f>(1+$F3597)*Z3597</f>
        <v>1311.4834090186421</v>
      </c>
      <c r="AE3597" s="8">
        <f>(1+$F3597)*AA3597</f>
        <v>4752.6448872249102</v>
      </c>
      <c r="AF3597" s="8">
        <f>(1+$F3597)*AB3597</f>
        <v>5702.6811741880556</v>
      </c>
      <c r="AG3597" s="8">
        <f>(1+$F3597)*AC3597</f>
        <v>5653.6136024780117</v>
      </c>
      <c r="AH3597" s="8">
        <f>(1+$F3597)*$T3597/1000</f>
        <v>1230.0557492420608</v>
      </c>
      <c r="AI3597" s="8">
        <f>(1+BWscncns[[#This Row],[pid_error]]*K_p)*BWscncns[[#This Row],[dbw]]/1000</f>
        <v>1139.3158746210304</v>
      </c>
      <c r="AJ3597" s="13">
        <f>BWscncns[[#This Row],[Torflow prgrssv alt vote]]/VLOOKUP(BWscncns[[#This Row],[class]],AltBWtotl,2,FALSE)*100</f>
        <v>2.2470350540335231E-2</v>
      </c>
      <c r="AK3597">
        <f>IF(D3597=E3597,1,0)</f>
        <v>1</v>
      </c>
    </row>
    <row r="3598" spans="1:37">
      <c r="A3598" s="1" t="s">
        <v>10674</v>
      </c>
      <c r="B3598" s="1" t="s">
        <v>28</v>
      </c>
      <c r="C3598">
        <v>1150</v>
      </c>
      <c r="D3598">
        <v>1524985992</v>
      </c>
      <c r="E3598">
        <v>1524985992</v>
      </c>
      <c r="F3598" s="2">
        <v>-4.7019445753099999E-2</v>
      </c>
      <c r="G3598" s="2">
        <v>-4.7019445753099999E-2</v>
      </c>
      <c r="H3598">
        <v>1153457</v>
      </c>
      <c r="I3598" s="2">
        <v>-4.6876740153699997E-3</v>
      </c>
      <c r="J3598" s="2">
        <v>0</v>
      </c>
      <c r="K3598">
        <v>6</v>
      </c>
      <c r="L3598" s="1" t="s">
        <v>11753</v>
      </c>
      <c r="M3598" s="1" t="s">
        <v>28</v>
      </c>
      <c r="N3598">
        <v>0</v>
      </c>
      <c r="O3598">
        <v>0</v>
      </c>
      <c r="P3598">
        <v>1</v>
      </c>
      <c r="Q3598">
        <v>0</v>
      </c>
      <c r="R3598" s="19">
        <f>BWscncns[[#This Row],[C fx]]*4+BWscncns[[#This Row],[C fg]]*2+BWscncns[[#This Row],[C fm]]</f>
        <v>1</v>
      </c>
      <c r="S3598">
        <v>839</v>
      </c>
      <c r="T3598">
        <v>1166336</v>
      </c>
      <c r="U3598" s="13">
        <v>0.71934699999999996</v>
      </c>
      <c r="V3598" s="13">
        <v>1.39015</v>
      </c>
      <c r="W3598">
        <v>4229</v>
      </c>
      <c r="X3598">
        <v>84</v>
      </c>
      <c r="Z3598" s="10">
        <f>IF($N3598&lt;&gt;0,constants!$L$2,IF($O3598&lt;&gt;0,constants!$M$2,IF($P3598&lt;&gt;0,constants!$N$2,0)))</f>
        <v>1117.99</v>
      </c>
      <c r="AA3598" s="10">
        <f>IF($N3598&lt;&gt;0,constants!$L$2,IF($O3598&lt;&gt;0,constants!$M$2,IF($P3598&lt;&gt;0,constants!$P$2,0)))</f>
        <v>4051.45</v>
      </c>
      <c r="AB3598" s="11">
        <f>constants!$O$2</f>
        <v>4861.32</v>
      </c>
      <c r="AC3598" s="11">
        <f>VLOOKUP(BWscncns[[#This Row],[scanner]],[0]!ScnrAvgBW,2,FALSE)/1000</f>
        <v>2386.3111194805197</v>
      </c>
      <c r="AD3598" s="8">
        <f>(1+$F3598)*Z3598</f>
        <v>1065.4227298424917</v>
      </c>
      <c r="AE3598" s="8">
        <f>(1+$F3598)*AA3598</f>
        <v>3860.9530665036027</v>
      </c>
      <c r="AF3598" s="8">
        <f>(1+$F3598)*AB3598</f>
        <v>4632.7434279715399</v>
      </c>
      <c r="AG3598" s="8">
        <f>(1+$F3598)*AC3598</f>
        <v>2274.1080932480859</v>
      </c>
      <c r="AH3598" s="8">
        <f>(1+$F3598)*$T3598/1000</f>
        <v>1111.4955277181123</v>
      </c>
      <c r="AI3598" s="8">
        <f>(1+BWscncns[[#This Row],[pid_error]]*K_p)*BWscncns[[#This Row],[dbw]]/1000</f>
        <v>1138.9157638590561</v>
      </c>
      <c r="AJ3598" s="13">
        <f>BWscncns[[#This Row],[Torflow prgrssv alt vote]]/VLOOKUP(BWscncns[[#This Row],[class]],AltBWtotl,2,FALSE)*100</f>
        <v>2.2462459287982135E-2</v>
      </c>
      <c r="AK3598">
        <f>IF(D3598=E3598,1,0)</f>
        <v>1</v>
      </c>
    </row>
    <row r="3599" spans="1:37">
      <c r="A3599" s="1" t="s">
        <v>3525</v>
      </c>
      <c r="B3599" s="1" t="s">
        <v>49</v>
      </c>
      <c r="C3599">
        <v>1250</v>
      </c>
      <c r="D3599">
        <v>1524828046</v>
      </c>
      <c r="E3599">
        <v>1524828046</v>
      </c>
      <c r="F3599" s="2">
        <v>0.22422755707299999</v>
      </c>
      <c r="G3599" s="2">
        <v>0.22422755707299999</v>
      </c>
      <c r="H3599">
        <v>1253609</v>
      </c>
      <c r="I3599" s="2">
        <v>-0.74004966878400003</v>
      </c>
      <c r="J3599" s="2">
        <v>0</v>
      </c>
      <c r="K3599">
        <v>1</v>
      </c>
      <c r="L3599" s="1" t="s">
        <v>11757</v>
      </c>
      <c r="M3599" s="1" t="s">
        <v>49</v>
      </c>
      <c r="N3599">
        <v>0</v>
      </c>
      <c r="O3599">
        <v>0</v>
      </c>
      <c r="P3599">
        <v>1</v>
      </c>
      <c r="Q3599">
        <v>0</v>
      </c>
      <c r="R3599" s="19">
        <f>BWscncns[[#This Row],[C fx]]*4+BWscncns[[#This Row],[C fg]]*2+BWscncns[[#This Row],[C fm]]</f>
        <v>1</v>
      </c>
      <c r="S3599">
        <v>1490</v>
      </c>
      <c r="T3599">
        <v>1024000</v>
      </c>
      <c r="U3599" s="13">
        <v>1.4550780000000001</v>
      </c>
      <c r="V3599" s="13">
        <v>0.68724799999999997</v>
      </c>
      <c r="W3599">
        <v>1516</v>
      </c>
      <c r="X3599">
        <v>30</v>
      </c>
      <c r="Z3599" s="10">
        <f>IF($N3599&lt;&gt;0,constants!$L$2,IF($O3599&lt;&gt;0,constants!$M$2,IF($P3599&lt;&gt;0,constants!$N$2,0)))</f>
        <v>1117.99</v>
      </c>
      <c r="AA3599" s="10">
        <f>IF($N3599&lt;&gt;0,constants!$L$2,IF($O3599&lt;&gt;0,constants!$M$2,IF($P3599&lt;&gt;0,constants!$P$2,0)))</f>
        <v>4051.45</v>
      </c>
      <c r="AB3599" s="11">
        <f>constants!$O$2</f>
        <v>4861.32</v>
      </c>
      <c r="AC3599" s="11">
        <f>VLOOKUP(BWscncns[[#This Row],[scanner]],[0]!ScnrAvgBW,2,FALSE)/1000</f>
        <v>11818.828055288463</v>
      </c>
      <c r="AD3599" s="8">
        <f>(1+$F3599)*Z3599</f>
        <v>1368.6741665320433</v>
      </c>
      <c r="AE3599" s="8">
        <f>(1+$F3599)*AA3599</f>
        <v>4959.8967361034056</v>
      </c>
      <c r="AF3599" s="8">
        <f>(1+$F3599)*AB3599</f>
        <v>5951.3619077501153</v>
      </c>
      <c r="AG3599" s="8">
        <f>(1+$F3599)*AC3599</f>
        <v>14468.934997591628</v>
      </c>
      <c r="AH3599" s="8">
        <f>(1+$F3599)*$T3599/1000</f>
        <v>1253.6090184427519</v>
      </c>
      <c r="AI3599" s="8">
        <f>(1+BWscncns[[#This Row],[pid_error]]*K_p)*BWscncns[[#This Row],[dbw]]/1000</f>
        <v>1138.8045092213761</v>
      </c>
      <c r="AJ3599" s="13">
        <f>BWscncns[[#This Row],[Torflow prgrssv alt vote]]/VLOOKUP(BWscncns[[#This Row],[class]],AltBWtotl,2,FALSE)*100</f>
        <v>2.2460265049524131E-2</v>
      </c>
      <c r="AK3599">
        <f>IF(D3599=E3599,1,0)</f>
        <v>1</v>
      </c>
    </row>
    <row r="3600" spans="1:37">
      <c r="A3600" s="1" t="s">
        <v>7838</v>
      </c>
      <c r="B3600" s="1" t="s">
        <v>49</v>
      </c>
      <c r="C3600">
        <v>1250</v>
      </c>
      <c r="D3600">
        <v>1524988531</v>
      </c>
      <c r="E3600">
        <v>1524988531</v>
      </c>
      <c r="F3600" s="2">
        <v>0.22302573596</v>
      </c>
      <c r="G3600" s="2">
        <v>0.22302573596</v>
      </c>
      <c r="H3600">
        <v>1252378</v>
      </c>
      <c r="I3600" s="2">
        <v>0.208657732598</v>
      </c>
      <c r="J3600" s="2">
        <v>0</v>
      </c>
      <c r="K3600">
        <v>3</v>
      </c>
      <c r="L3600" s="1" t="s">
        <v>11591</v>
      </c>
      <c r="M3600" s="1" t="s">
        <v>49</v>
      </c>
      <c r="N3600">
        <v>0</v>
      </c>
      <c r="O3600">
        <v>0</v>
      </c>
      <c r="P3600">
        <v>1</v>
      </c>
      <c r="Q3600">
        <v>0</v>
      </c>
      <c r="R3600" s="19">
        <f>BWscncns[[#This Row],[C fx]]*4+BWscncns[[#This Row],[C fg]]*2+BWscncns[[#This Row],[C fm]]</f>
        <v>1</v>
      </c>
      <c r="S3600">
        <v>1250</v>
      </c>
      <c r="T3600">
        <v>1024000</v>
      </c>
      <c r="U3600" s="13">
        <v>1.2207030000000001</v>
      </c>
      <c r="V3600" s="13">
        <v>0.81920000000000004</v>
      </c>
      <c r="W3600">
        <v>2251</v>
      </c>
      <c r="X3600">
        <v>45</v>
      </c>
      <c r="Z3600" s="10">
        <f>IF($N3600&lt;&gt;0,constants!$L$2,IF($O3600&lt;&gt;0,constants!$M$2,IF($P3600&lt;&gt;0,constants!$N$2,0)))</f>
        <v>1117.99</v>
      </c>
      <c r="AA3600" s="10">
        <f>IF($N3600&lt;&gt;0,constants!$L$2,IF($O3600&lt;&gt;0,constants!$M$2,IF($P3600&lt;&gt;0,constants!$P$2,0)))</f>
        <v>4051.45</v>
      </c>
      <c r="AB3600" s="11">
        <f>constants!$O$2</f>
        <v>4861.32</v>
      </c>
      <c r="AC3600" s="11">
        <f>VLOOKUP(BWscncns[[#This Row],[scanner]],[0]!ScnrAvgBW,2,FALSE)/1000</f>
        <v>6440.9193022088357</v>
      </c>
      <c r="AD3600" s="8">
        <f>(1+$F3600)*Z3600</f>
        <v>1367.3305425459205</v>
      </c>
      <c r="AE3600" s="8">
        <f>(1+$F3600)*AA3600</f>
        <v>4955.027617955142</v>
      </c>
      <c r="AF3600" s="8">
        <f>(1+$F3600)*AB3600</f>
        <v>5945.5194707370674</v>
      </c>
      <c r="AG3600" s="8">
        <f>(1+$F3600)*AC3600</f>
        <v>7877.4100698429311</v>
      </c>
      <c r="AH3600" s="8">
        <f>(1+$F3600)*$T3600/1000</f>
        <v>1252.3783536230401</v>
      </c>
      <c r="AI3600" s="8">
        <f>(1+BWscncns[[#This Row],[pid_error]]*K_p)*BWscncns[[#This Row],[dbw]]/1000</f>
        <v>1138.1891768115199</v>
      </c>
      <c r="AJ3600" s="13">
        <f>BWscncns[[#This Row],[Torflow prgrssv alt vote]]/VLOOKUP(BWscncns[[#This Row],[class]],AltBWtotl,2,FALSE)*100</f>
        <v>2.2448129051723789E-2</v>
      </c>
      <c r="AK3600">
        <f>IF(D3600=E3600,1,0)</f>
        <v>1</v>
      </c>
    </row>
    <row r="3601" spans="1:37">
      <c r="A3601" s="1" t="s">
        <v>4195</v>
      </c>
      <c r="B3601" s="1" t="s">
        <v>4196</v>
      </c>
      <c r="C3601">
        <v>1250</v>
      </c>
      <c r="D3601">
        <v>1524994541</v>
      </c>
      <c r="E3601">
        <v>1524994541</v>
      </c>
      <c r="F3601" s="2">
        <v>0.222710041414</v>
      </c>
      <c r="G3601" s="2">
        <v>0.222710041414</v>
      </c>
      <c r="H3601">
        <v>1252055</v>
      </c>
      <c r="I3601" s="2">
        <v>1.0355776104599999E-2</v>
      </c>
      <c r="J3601" s="2">
        <v>0</v>
      </c>
      <c r="K3601">
        <v>3</v>
      </c>
      <c r="L3601" s="1" t="s">
        <v>11604</v>
      </c>
      <c r="M3601" s="1" t="s">
        <v>4196</v>
      </c>
      <c r="N3601">
        <v>0</v>
      </c>
      <c r="O3601">
        <v>0</v>
      </c>
      <c r="P3601">
        <v>1</v>
      </c>
      <c r="Q3601">
        <v>0</v>
      </c>
      <c r="R3601" s="19">
        <f>BWscncns[[#This Row],[C fx]]*4+BWscncns[[#This Row],[C fg]]*2+BWscncns[[#This Row],[C fm]]</f>
        <v>1</v>
      </c>
      <c r="S3601">
        <v>1190</v>
      </c>
      <c r="T3601">
        <v>1024000</v>
      </c>
      <c r="U3601" s="13">
        <v>1.1621090000000001</v>
      </c>
      <c r="V3601" s="13">
        <v>0.86050400000000005</v>
      </c>
      <c r="W3601">
        <v>2442</v>
      </c>
      <c r="X3601">
        <v>48</v>
      </c>
      <c r="Z3601" s="10">
        <f>IF($N3601&lt;&gt;0,constants!$L$2,IF($O3601&lt;&gt;0,constants!$M$2,IF($P3601&lt;&gt;0,constants!$N$2,0)))</f>
        <v>1117.99</v>
      </c>
      <c r="AA3601" s="10">
        <f>IF($N3601&lt;&gt;0,constants!$L$2,IF($O3601&lt;&gt;0,constants!$M$2,IF($P3601&lt;&gt;0,constants!$P$2,0)))</f>
        <v>4051.45</v>
      </c>
      <c r="AB3601" s="11">
        <f>constants!$O$2</f>
        <v>4861.32</v>
      </c>
      <c r="AC3601" s="11">
        <f>VLOOKUP(BWscncns[[#This Row],[scanner]],[0]!ScnrAvgBW,2,FALSE)/1000</f>
        <v>6440.9193022088357</v>
      </c>
      <c r="AD3601" s="8">
        <f>(1+$F3601)*Z3601</f>
        <v>1366.9775992004379</v>
      </c>
      <c r="AE3601" s="8">
        <f>(1+$F3601)*AA3601</f>
        <v>4953.7485972867498</v>
      </c>
      <c r="AF3601" s="8">
        <f>(1+$F3601)*AB3601</f>
        <v>5943.9847785267057</v>
      </c>
      <c r="AG3601" s="8">
        <f>(1+$F3601)*AC3601</f>
        <v>7875.3767067479976</v>
      </c>
      <c r="AH3601" s="8">
        <f>(1+$F3601)*$T3601/1000</f>
        <v>1252.055082407936</v>
      </c>
      <c r="AI3601" s="8">
        <f>(1+BWscncns[[#This Row],[pid_error]]*K_p)*BWscncns[[#This Row],[dbw]]/1000</f>
        <v>1138.027541203968</v>
      </c>
      <c r="AJ3601" s="13">
        <f>BWscncns[[#This Row],[Torflow prgrssv alt vote]]/VLOOKUP(BWscncns[[#This Row],[class]],AltBWtotl,2,FALSE)*100</f>
        <v>2.2444941166043973E-2</v>
      </c>
      <c r="AK3601">
        <f>IF(D3601=E3601,1,0)</f>
        <v>1</v>
      </c>
    </row>
    <row r="3602" spans="1:37">
      <c r="A3602" s="1" t="s">
        <v>3404</v>
      </c>
      <c r="B3602" s="1" t="s">
        <v>3405</v>
      </c>
      <c r="C3602">
        <v>1250</v>
      </c>
      <c r="D3602">
        <v>1524986218</v>
      </c>
      <c r="E3602">
        <v>1524986218</v>
      </c>
      <c r="F3602" s="2">
        <v>0.22199334598600001</v>
      </c>
      <c r="G3602" s="2">
        <v>0.22199334598600001</v>
      </c>
      <c r="H3602">
        <v>1251321</v>
      </c>
      <c r="I3602" s="2">
        <v>-1.2683374765E-2</v>
      </c>
      <c r="J3602" s="2">
        <v>0</v>
      </c>
      <c r="K3602">
        <v>4</v>
      </c>
      <c r="L3602" s="1" t="s">
        <v>11609</v>
      </c>
      <c r="M3602" s="1" t="s">
        <v>3405</v>
      </c>
      <c r="N3602">
        <v>0</v>
      </c>
      <c r="O3602">
        <v>0</v>
      </c>
      <c r="P3602">
        <v>1</v>
      </c>
      <c r="Q3602">
        <v>0</v>
      </c>
      <c r="R3602" s="19">
        <f>BWscncns[[#This Row],[C fx]]*4+BWscncns[[#This Row],[C fg]]*2+BWscncns[[#This Row],[C fm]]</f>
        <v>1</v>
      </c>
      <c r="S3602">
        <v>1190</v>
      </c>
      <c r="T3602">
        <v>1024000</v>
      </c>
      <c r="U3602" s="13">
        <v>1.1621090000000001</v>
      </c>
      <c r="V3602" s="13">
        <v>0.86050400000000005</v>
      </c>
      <c r="W3602">
        <v>2443</v>
      </c>
      <c r="X3602">
        <v>48</v>
      </c>
      <c r="Z3602" s="10">
        <f>IF($N3602&lt;&gt;0,constants!$L$2,IF($O3602&lt;&gt;0,constants!$M$2,IF($P3602&lt;&gt;0,constants!$N$2,0)))</f>
        <v>1117.99</v>
      </c>
      <c r="AA3602" s="10">
        <f>IF($N3602&lt;&gt;0,constants!$L$2,IF($O3602&lt;&gt;0,constants!$M$2,IF($P3602&lt;&gt;0,constants!$P$2,0)))</f>
        <v>4051.45</v>
      </c>
      <c r="AB3602" s="11">
        <f>constants!$O$2</f>
        <v>4861.32</v>
      </c>
      <c r="AC3602" s="11">
        <f>VLOOKUP(BWscncns[[#This Row],[scanner]],[0]!ScnrAvgBW,2,FALSE)/1000</f>
        <v>4819.491751072962</v>
      </c>
      <c r="AD3602" s="8">
        <f>(1+$F3602)*Z3602</f>
        <v>1366.1763408788881</v>
      </c>
      <c r="AE3602" s="8">
        <f>(1+$F3602)*AA3602</f>
        <v>4950.844941594979</v>
      </c>
      <c r="AF3602" s="8">
        <f>(1+$F3602)*AB3602</f>
        <v>5940.5006927086606</v>
      </c>
      <c r="AG3602" s="8">
        <f>(1+$F3602)*AC3602</f>
        <v>5889.3868508455744</v>
      </c>
      <c r="AH3602" s="8">
        <f>(1+$F3602)*$T3602/1000</f>
        <v>1251.321186289664</v>
      </c>
      <c r="AI3602" s="8">
        <f>(1+BWscncns[[#This Row],[pid_error]]*K_p)*BWscncns[[#This Row],[dbw]]/1000</f>
        <v>1137.6605931448321</v>
      </c>
      <c r="AJ3602" s="13">
        <f>BWscncns[[#This Row],[Torflow prgrssv alt vote]]/VLOOKUP(BWscncns[[#This Row],[class]],AltBWtotl,2,FALSE)*100</f>
        <v>2.2437703970721277E-2</v>
      </c>
      <c r="AK3602">
        <f>IF(D3602=E3602,1,0)</f>
        <v>1</v>
      </c>
    </row>
    <row r="3603" spans="1:37">
      <c r="A3603" s="1" t="s">
        <v>579</v>
      </c>
      <c r="B3603" s="1" t="s">
        <v>580</v>
      </c>
      <c r="C3603">
        <v>1250</v>
      </c>
      <c r="D3603">
        <v>1524945052</v>
      </c>
      <c r="E3603">
        <v>1524945052</v>
      </c>
      <c r="F3603" s="2">
        <v>0.220397537576</v>
      </c>
      <c r="G3603" s="2">
        <v>0.220397537576</v>
      </c>
      <c r="H3603">
        <v>1249687</v>
      </c>
      <c r="I3603" s="2">
        <v>-0.11457736558499999</v>
      </c>
      <c r="J3603" s="2">
        <v>0</v>
      </c>
      <c r="K3603">
        <v>4</v>
      </c>
      <c r="L3603" s="1" t="s">
        <v>11715</v>
      </c>
      <c r="M3603" s="1" t="s">
        <v>580</v>
      </c>
      <c r="N3603">
        <v>0</v>
      </c>
      <c r="O3603">
        <v>0</v>
      </c>
      <c r="P3603">
        <v>1</v>
      </c>
      <c r="Q3603">
        <v>0</v>
      </c>
      <c r="R3603" s="19">
        <f>BWscncns[[#This Row],[C fx]]*4+BWscncns[[#This Row],[C fg]]*2+BWscncns[[#This Row],[C fm]]</f>
        <v>1</v>
      </c>
      <c r="S3603">
        <v>1160</v>
      </c>
      <c r="T3603">
        <v>1024000</v>
      </c>
      <c r="U3603" s="13">
        <v>1.1328119999999999</v>
      </c>
      <c r="V3603" s="13">
        <v>0.88275899999999996</v>
      </c>
      <c r="W3603">
        <v>2542</v>
      </c>
      <c r="X3603">
        <v>50</v>
      </c>
      <c r="Z3603" s="10">
        <f>IF($N3603&lt;&gt;0,constants!$L$2,IF($O3603&lt;&gt;0,constants!$M$2,IF($P3603&lt;&gt;0,constants!$N$2,0)))</f>
        <v>1117.99</v>
      </c>
      <c r="AA3603" s="10">
        <f>IF($N3603&lt;&gt;0,constants!$L$2,IF($O3603&lt;&gt;0,constants!$M$2,IF($P3603&lt;&gt;0,constants!$P$2,0)))</f>
        <v>4051.45</v>
      </c>
      <c r="AB3603" s="11">
        <f>constants!$O$2</f>
        <v>4861.32</v>
      </c>
      <c r="AC3603" s="11">
        <f>VLOOKUP(BWscncns[[#This Row],[scanner]],[0]!ScnrAvgBW,2,FALSE)/1000</f>
        <v>4819.491751072962</v>
      </c>
      <c r="AD3603" s="8">
        <f>(1+$F3603)*Z3603</f>
        <v>1364.3922430345922</v>
      </c>
      <c r="AE3603" s="8">
        <f>(1+$F3603)*AA3603</f>
        <v>4944.3796036122849</v>
      </c>
      <c r="AF3603" s="8">
        <f>(1+$F3603)*AB3603</f>
        <v>5932.7429573689597</v>
      </c>
      <c r="AG3603" s="8">
        <f>(1+$F3603)*AC3603</f>
        <v>5881.6958653772863</v>
      </c>
      <c r="AH3603" s="8">
        <f>(1+$F3603)*$T3603/1000</f>
        <v>1249.6870784778239</v>
      </c>
      <c r="AI3603" s="8">
        <f>(1+BWscncns[[#This Row],[pid_error]]*K_p)*BWscncns[[#This Row],[dbw]]/1000</f>
        <v>1136.8435392389119</v>
      </c>
      <c r="AJ3603" s="13">
        <f>BWscncns[[#This Row],[Torflow prgrssv alt vote]]/VLOOKUP(BWscncns[[#This Row],[class]],AltBWtotl,2,FALSE)*100</f>
        <v>2.2421589486507246E-2</v>
      </c>
      <c r="AK3603">
        <f>IF(D3603=E3603,1,0)</f>
        <v>1</v>
      </c>
    </row>
    <row r="3604" spans="1:37">
      <c r="A3604" s="1" t="s">
        <v>10457</v>
      </c>
      <c r="B3604" s="1" t="s">
        <v>10458</v>
      </c>
      <c r="C3604">
        <v>1220</v>
      </c>
      <c r="D3604">
        <v>1524948600</v>
      </c>
      <c r="E3604">
        <v>1524948600</v>
      </c>
      <c r="F3604" s="2">
        <v>0.167242133614</v>
      </c>
      <c r="G3604" s="2">
        <v>0.167242133614</v>
      </c>
      <c r="H3604">
        <v>1223942</v>
      </c>
      <c r="I3604" s="2">
        <v>-0.20312588320700001</v>
      </c>
      <c r="J3604" s="2">
        <v>0</v>
      </c>
      <c r="K3604">
        <v>2</v>
      </c>
      <c r="L3604" s="1" t="s">
        <v>11712</v>
      </c>
      <c r="M3604" s="1" t="s">
        <v>10458</v>
      </c>
      <c r="N3604">
        <v>0</v>
      </c>
      <c r="O3604">
        <v>0</v>
      </c>
      <c r="P3604">
        <v>1</v>
      </c>
      <c r="Q3604">
        <v>0</v>
      </c>
      <c r="R3604" s="19">
        <f>BWscncns[[#This Row],[C fx]]*4+BWscncns[[#This Row],[C fg]]*2+BWscncns[[#This Row],[C fm]]</f>
        <v>1</v>
      </c>
      <c r="S3604">
        <v>1220</v>
      </c>
      <c r="T3604">
        <v>1048576</v>
      </c>
      <c r="U3604" s="13">
        <v>1.163483</v>
      </c>
      <c r="V3604" s="13">
        <v>0.85948899999999995</v>
      </c>
      <c r="W3604">
        <v>2436</v>
      </c>
      <c r="X3604">
        <v>48</v>
      </c>
      <c r="Z3604" s="10">
        <f>IF($N3604&lt;&gt;0,constants!$L$2,IF($O3604&lt;&gt;0,constants!$M$2,IF($P3604&lt;&gt;0,constants!$N$2,0)))</f>
        <v>1117.99</v>
      </c>
      <c r="AA3604" s="10">
        <f>IF($N3604&lt;&gt;0,constants!$L$2,IF($O3604&lt;&gt;0,constants!$M$2,IF($P3604&lt;&gt;0,constants!$P$2,0)))</f>
        <v>4051.45</v>
      </c>
      <c r="AB3604" s="11">
        <f>constants!$O$2</f>
        <v>4861.32</v>
      </c>
      <c r="AC3604" s="11">
        <f>VLOOKUP(BWscncns[[#This Row],[scanner]],[0]!ScnrAvgBW,2,FALSE)/1000</f>
        <v>8853.6095214723919</v>
      </c>
      <c r="AD3604" s="8">
        <f>(1+$F3604)*Z3604</f>
        <v>1304.9650329591159</v>
      </c>
      <c r="AE3604" s="8">
        <f>(1+$F3604)*AA3604</f>
        <v>4729.0231422304396</v>
      </c>
      <c r="AF3604" s="8">
        <f>(1+$F3604)*AB3604</f>
        <v>5674.3375289804098</v>
      </c>
      <c r="AG3604" s="8">
        <f>(1+$F3604)*AC3604</f>
        <v>10334.30606802866</v>
      </c>
      <c r="AH3604" s="8">
        <f>(1+$F3604)*$T3604/1000</f>
        <v>1223.9420874964337</v>
      </c>
      <c r="AI3604" s="8">
        <f>(1+BWscncns[[#This Row],[pid_error]]*K_p)*BWscncns[[#This Row],[dbw]]/1000</f>
        <v>1136.259043748217</v>
      </c>
      <c r="AJ3604" s="13">
        <f>BWscncns[[#This Row],[Torflow prgrssv alt vote]]/VLOOKUP(BWscncns[[#This Row],[class]],AltBWtotl,2,FALSE)*100</f>
        <v>2.2410061675074328E-2</v>
      </c>
      <c r="AK3604">
        <f>IF(D3604=E3604,1,0)</f>
        <v>1</v>
      </c>
    </row>
    <row r="3605" spans="1:37">
      <c r="A3605" s="1" t="s">
        <v>10180</v>
      </c>
      <c r="B3605" s="1" t="s">
        <v>10181</v>
      </c>
      <c r="C3605">
        <v>1220</v>
      </c>
      <c r="D3605">
        <v>1524941947</v>
      </c>
      <c r="E3605">
        <v>1524941947</v>
      </c>
      <c r="F3605" s="2">
        <v>0.16300605212499999</v>
      </c>
      <c r="G3605" s="2">
        <v>0.16300605212499999</v>
      </c>
      <c r="H3605">
        <v>1219500</v>
      </c>
      <c r="I3605" s="2">
        <v>-0.25118105955699999</v>
      </c>
      <c r="J3605" s="2">
        <v>0</v>
      </c>
      <c r="K3605">
        <v>3</v>
      </c>
      <c r="L3605" s="1" t="s">
        <v>11663</v>
      </c>
      <c r="M3605" s="1" t="s">
        <v>10181</v>
      </c>
      <c r="N3605">
        <v>0</v>
      </c>
      <c r="O3605">
        <v>0</v>
      </c>
      <c r="P3605">
        <v>1</v>
      </c>
      <c r="Q3605">
        <v>0</v>
      </c>
      <c r="R3605" s="19">
        <f>BWscncns[[#This Row],[C fx]]*4+BWscncns[[#This Row],[C fg]]*2+BWscncns[[#This Row],[C fm]]</f>
        <v>1</v>
      </c>
      <c r="S3605">
        <v>1220</v>
      </c>
      <c r="T3605">
        <v>1048576</v>
      </c>
      <c r="U3605" s="13">
        <v>1.163483</v>
      </c>
      <c r="V3605" s="13">
        <v>0.85948899999999995</v>
      </c>
      <c r="W3605">
        <v>2435</v>
      </c>
      <c r="X3605">
        <v>48</v>
      </c>
      <c r="Z3605" s="10">
        <f>IF($N3605&lt;&gt;0,constants!$L$2,IF($O3605&lt;&gt;0,constants!$M$2,IF($P3605&lt;&gt;0,constants!$N$2,0)))</f>
        <v>1117.99</v>
      </c>
      <c r="AA3605" s="10">
        <f>IF($N3605&lt;&gt;0,constants!$L$2,IF($O3605&lt;&gt;0,constants!$M$2,IF($P3605&lt;&gt;0,constants!$P$2,0)))</f>
        <v>4051.45</v>
      </c>
      <c r="AB3605" s="11">
        <f>constants!$O$2</f>
        <v>4861.32</v>
      </c>
      <c r="AC3605" s="11">
        <f>VLOOKUP(BWscncns[[#This Row],[scanner]],[0]!ScnrAvgBW,2,FALSE)/1000</f>
        <v>6440.9193022088357</v>
      </c>
      <c r="AD3605" s="8">
        <f>(1+$F3605)*Z3605</f>
        <v>1300.2291362152289</v>
      </c>
      <c r="AE3605" s="8">
        <f>(1+$F3605)*AA3605</f>
        <v>4711.8608698818316</v>
      </c>
      <c r="AF3605" s="8">
        <f>(1+$F3605)*AB3605</f>
        <v>5653.7445813163049</v>
      </c>
      <c r="AG3605" s="8">
        <f>(1+$F3605)*AC3605</f>
        <v>7490.8281297176081</v>
      </c>
      <c r="AH3605" s="8">
        <f>(1+$F3605)*$T3605/1000</f>
        <v>1219.5002341130241</v>
      </c>
      <c r="AI3605" s="8">
        <f>(1+BWscncns[[#This Row],[pid_error]]*K_p)*BWscncns[[#This Row],[dbw]]/1000</f>
        <v>1134.038117056512</v>
      </c>
      <c r="AJ3605" s="13">
        <f>BWscncns[[#This Row],[Torflow prgrssv alt vote]]/VLOOKUP(BWscncns[[#This Row],[class]],AltBWtotl,2,FALSE)*100</f>
        <v>2.2366259071776452E-2</v>
      </c>
      <c r="AK3605">
        <f>IF(D3605=E3605,1,0)</f>
        <v>1</v>
      </c>
    </row>
    <row r="3606" spans="1:37">
      <c r="A3606" s="1" t="s">
        <v>2381</v>
      </c>
      <c r="B3606" s="1" t="s">
        <v>49</v>
      </c>
      <c r="C3606">
        <v>1240</v>
      </c>
      <c r="D3606">
        <v>1524955955</v>
      </c>
      <c r="E3606">
        <v>1524955955</v>
      </c>
      <c r="F3606" s="2">
        <v>0.21425360090500001</v>
      </c>
      <c r="G3606" s="2">
        <v>0.21425360090500001</v>
      </c>
      <c r="H3606">
        <v>1243395</v>
      </c>
      <c r="I3606" s="2">
        <v>-0.103494005927</v>
      </c>
      <c r="J3606" s="2">
        <v>0</v>
      </c>
      <c r="K3606">
        <v>4</v>
      </c>
      <c r="L3606" s="1" t="s">
        <v>11722</v>
      </c>
      <c r="M3606" s="1" t="s">
        <v>49</v>
      </c>
      <c r="N3606">
        <v>0</v>
      </c>
      <c r="O3606">
        <v>0</v>
      </c>
      <c r="P3606">
        <v>1</v>
      </c>
      <c r="Q3606">
        <v>0</v>
      </c>
      <c r="R3606" s="19">
        <f>BWscncns[[#This Row],[C fx]]*4+BWscncns[[#This Row],[C fg]]*2+BWscncns[[#This Row],[C fm]]</f>
        <v>1</v>
      </c>
      <c r="S3606">
        <v>1060</v>
      </c>
      <c r="T3606">
        <v>1024000</v>
      </c>
      <c r="U3606" s="13">
        <v>1.035156</v>
      </c>
      <c r="V3606" s="13">
        <v>0.96603799999999995</v>
      </c>
      <c r="W3606">
        <v>3065</v>
      </c>
      <c r="X3606">
        <v>61</v>
      </c>
      <c r="Z3606" s="10">
        <f>IF($N3606&lt;&gt;0,constants!$L$2,IF($O3606&lt;&gt;0,constants!$M$2,IF($P3606&lt;&gt;0,constants!$N$2,0)))</f>
        <v>1117.99</v>
      </c>
      <c r="AA3606" s="10">
        <f>IF($N3606&lt;&gt;0,constants!$L$2,IF($O3606&lt;&gt;0,constants!$M$2,IF($P3606&lt;&gt;0,constants!$P$2,0)))</f>
        <v>4051.45</v>
      </c>
      <c r="AB3606" s="11">
        <f>constants!$O$2</f>
        <v>4861.32</v>
      </c>
      <c r="AC3606" s="11">
        <f>VLOOKUP(BWscncns[[#This Row],[scanner]],[0]!ScnrAvgBW,2,FALSE)/1000</f>
        <v>4819.491751072962</v>
      </c>
      <c r="AD3606" s="8">
        <f>(1+$F3606)*Z3606</f>
        <v>1357.523383275781</v>
      </c>
      <c r="AE3606" s="8">
        <f>(1+$F3606)*AA3606</f>
        <v>4919.4877513865622</v>
      </c>
      <c r="AF3606" s="8">
        <f>(1+$F3606)*AB3606</f>
        <v>5902.8753151514939</v>
      </c>
      <c r="AG3606" s="8">
        <f>(1+$F3606)*AC3606</f>
        <v>5852.0852132722875</v>
      </c>
      <c r="AH3606" s="8">
        <f>(1+$F3606)*$T3606/1000</f>
        <v>1243.39568732672</v>
      </c>
      <c r="AI3606" s="8">
        <f>(1+BWscncns[[#This Row],[pid_error]]*K_p)*BWscncns[[#This Row],[dbw]]/1000</f>
        <v>1133.6978436633599</v>
      </c>
      <c r="AJ3606" s="13">
        <f>BWscncns[[#This Row],[Torflow prgrssv alt vote]]/VLOOKUP(BWscncns[[#This Row],[class]],AltBWtotl,2,FALSE)*100</f>
        <v>2.2359547972077065E-2</v>
      </c>
      <c r="AK3606">
        <f>IF(D3606=E3606,1,0)</f>
        <v>1</v>
      </c>
    </row>
    <row r="3607" spans="1:37">
      <c r="A3607" s="1" t="s">
        <v>3870</v>
      </c>
      <c r="B3607" s="1" t="s">
        <v>3871</v>
      </c>
      <c r="C3607">
        <v>1020</v>
      </c>
      <c r="D3607">
        <v>1524901306</v>
      </c>
      <c r="E3607">
        <v>1524901306</v>
      </c>
      <c r="F3607" s="2">
        <v>-0.13602167586200001</v>
      </c>
      <c r="G3607" s="2">
        <v>-0.13602167586200001</v>
      </c>
      <c r="H3607">
        <v>1018384</v>
      </c>
      <c r="I3607" s="2">
        <v>3.5984405861300001E-2</v>
      </c>
      <c r="J3607" s="2">
        <v>0</v>
      </c>
      <c r="K3607">
        <v>5</v>
      </c>
      <c r="L3607" s="1" t="s">
        <v>11944</v>
      </c>
      <c r="M3607" s="1" t="s">
        <v>3871</v>
      </c>
      <c r="N3607">
        <v>0</v>
      </c>
      <c r="O3607">
        <v>0</v>
      </c>
      <c r="P3607">
        <v>1</v>
      </c>
      <c r="Q3607">
        <v>0</v>
      </c>
      <c r="R3607" s="19">
        <f>BWscncns[[#This Row],[C fx]]*4+BWscncns[[#This Row],[C fg]]*2+BWscncns[[#This Row],[C fm]]</f>
        <v>1</v>
      </c>
      <c r="S3607">
        <v>1030</v>
      </c>
      <c r="T3607">
        <v>1216097</v>
      </c>
      <c r="U3607" s="13">
        <v>0.84697199999999995</v>
      </c>
      <c r="V3607" s="13">
        <v>1.180677</v>
      </c>
      <c r="W3607">
        <v>3873</v>
      </c>
      <c r="X3607">
        <v>77</v>
      </c>
      <c r="Z3607" s="10">
        <f>IF($N3607&lt;&gt;0,constants!$L$2,IF($O3607&lt;&gt;0,constants!$M$2,IF($P3607&lt;&gt;0,constants!$N$2,0)))</f>
        <v>1117.99</v>
      </c>
      <c r="AA3607" s="10">
        <f>IF($N3607&lt;&gt;0,constants!$L$2,IF($O3607&lt;&gt;0,constants!$M$2,IF($P3607&lt;&gt;0,constants!$P$2,0)))</f>
        <v>4051.45</v>
      </c>
      <c r="AB3607" s="11">
        <f>constants!$O$2</f>
        <v>4861.32</v>
      </c>
      <c r="AC3607" s="11">
        <f>VLOOKUP(BWscncns[[#This Row],[scanner]],[0]!ScnrAvgBW,2,FALSE)/1000</f>
        <v>3794.4265750962772</v>
      </c>
      <c r="AD3607" s="8">
        <f>(1+$F3607)*Z3607</f>
        <v>965.91912660304263</v>
      </c>
      <c r="AE3607" s="8">
        <f>(1+$F3607)*AA3607</f>
        <v>3500.3649813288998</v>
      </c>
      <c r="AF3607" s="8">
        <f>(1+$F3607)*AB3607</f>
        <v>4200.0751066985422</v>
      </c>
      <c r="AG3607" s="8">
        <f>(1+$F3607)*AC3607</f>
        <v>3278.3023134163727</v>
      </c>
      <c r="AH3607" s="8">
        <f>(1+$F3607)*$T3607/1000</f>
        <v>1050.6814480492494</v>
      </c>
      <c r="AI3607" s="8">
        <f>(1+BWscncns[[#This Row],[pid_error]]*K_p)*BWscncns[[#This Row],[dbw]]/1000</f>
        <v>1133.3892240246246</v>
      </c>
      <c r="AJ3607" s="13">
        <f>BWscncns[[#This Row],[Torflow prgrssv alt vote]]/VLOOKUP(BWscncns[[#This Row],[class]],AltBWtotl,2,FALSE)*100</f>
        <v>2.2353461168916948E-2</v>
      </c>
      <c r="AK3607">
        <f>IF(D3607=E3607,1,0)</f>
        <v>1</v>
      </c>
    </row>
    <row r="3608" spans="1:37">
      <c r="A3608" s="1" t="s">
        <v>9952</v>
      </c>
      <c r="B3608" s="1" t="s">
        <v>49</v>
      </c>
      <c r="C3608">
        <v>1240</v>
      </c>
      <c r="D3608">
        <v>1524998226</v>
      </c>
      <c r="E3608">
        <v>1524998226</v>
      </c>
      <c r="F3608" s="2">
        <v>0.21315546538899999</v>
      </c>
      <c r="G3608" s="2">
        <v>0.21315546538899999</v>
      </c>
      <c r="H3608">
        <v>1242271</v>
      </c>
      <c r="I3608" s="2">
        <v>-0.28414531721699998</v>
      </c>
      <c r="J3608" s="2">
        <v>0</v>
      </c>
      <c r="K3608">
        <v>2</v>
      </c>
      <c r="L3608" s="1" t="s">
        <v>11571</v>
      </c>
      <c r="M3608" s="1" t="s">
        <v>49</v>
      </c>
      <c r="N3608">
        <v>0</v>
      </c>
      <c r="O3608">
        <v>0</v>
      </c>
      <c r="P3608">
        <v>1</v>
      </c>
      <c r="Q3608">
        <v>0</v>
      </c>
      <c r="R3608" s="19">
        <f>BWscncns[[#This Row],[C fx]]*4+BWscncns[[#This Row],[C fg]]*2+BWscncns[[#This Row],[C fm]]</f>
        <v>1</v>
      </c>
      <c r="S3608">
        <v>1600</v>
      </c>
      <c r="T3608">
        <v>1024000</v>
      </c>
      <c r="U3608" s="13">
        <v>1.5625</v>
      </c>
      <c r="V3608" s="13">
        <v>0.64</v>
      </c>
      <c r="W3608">
        <v>1173</v>
      </c>
      <c r="X3608">
        <v>23</v>
      </c>
      <c r="Z3608" s="10">
        <f>IF($N3608&lt;&gt;0,constants!$L$2,IF($O3608&lt;&gt;0,constants!$M$2,IF($P3608&lt;&gt;0,constants!$N$2,0)))</f>
        <v>1117.99</v>
      </c>
      <c r="AA3608" s="10">
        <f>IF($N3608&lt;&gt;0,constants!$L$2,IF($O3608&lt;&gt;0,constants!$M$2,IF($P3608&lt;&gt;0,constants!$P$2,0)))</f>
        <v>4051.45</v>
      </c>
      <c r="AB3608" s="11">
        <f>constants!$O$2</f>
        <v>4861.32</v>
      </c>
      <c r="AC3608" s="11">
        <f>VLOOKUP(BWscncns[[#This Row],[scanner]],[0]!ScnrAvgBW,2,FALSE)/1000</f>
        <v>8853.6095214723919</v>
      </c>
      <c r="AD3608" s="8">
        <f>(1+$F3608)*Z3608</f>
        <v>1356.295678750248</v>
      </c>
      <c r="AE3608" s="8">
        <f>(1+$F3608)*AA3608</f>
        <v>4915.0387102502636</v>
      </c>
      <c r="AF3608" s="8">
        <f>(1+$F3608)*AB3608</f>
        <v>5897.5369270048532</v>
      </c>
      <c r="AG3608" s="8">
        <f>(1+$F3608)*AC3608</f>
        <v>10740.804779394321</v>
      </c>
      <c r="AH3608" s="8">
        <f>(1+$F3608)*$T3608/1000</f>
        <v>1242.271196558336</v>
      </c>
      <c r="AI3608" s="8">
        <f>(1+BWscncns[[#This Row],[pid_error]]*K_p)*BWscncns[[#This Row],[dbw]]/1000</f>
        <v>1133.1355982791679</v>
      </c>
      <c r="AJ3608" s="13">
        <f>BWscncns[[#This Row],[Torflow prgrssv alt vote]]/VLOOKUP(BWscncns[[#This Row],[class]],AltBWtotl,2,FALSE)*100</f>
        <v>2.2348458992142786E-2</v>
      </c>
      <c r="AK3608">
        <f>IF(D3608=E3608,1,0)</f>
        <v>1</v>
      </c>
    </row>
    <row r="3609" spans="1:37">
      <c r="A3609" s="1" t="s">
        <v>4405</v>
      </c>
      <c r="B3609" s="1" t="s">
        <v>4406</v>
      </c>
      <c r="C3609">
        <v>1240</v>
      </c>
      <c r="D3609">
        <v>1524959606</v>
      </c>
      <c r="E3609">
        <v>1524959606</v>
      </c>
      <c r="F3609" s="2">
        <v>0.20948009322</v>
      </c>
      <c r="G3609" s="2">
        <v>0.20948009322</v>
      </c>
      <c r="H3609">
        <v>1238507</v>
      </c>
      <c r="I3609" s="2">
        <v>0.46902195127700003</v>
      </c>
      <c r="J3609" s="2">
        <v>0</v>
      </c>
      <c r="K3609">
        <v>4</v>
      </c>
      <c r="L3609" s="1" t="s">
        <v>11747</v>
      </c>
      <c r="M3609" s="1" t="s">
        <v>4406</v>
      </c>
      <c r="N3609">
        <v>0</v>
      </c>
      <c r="O3609">
        <v>0</v>
      </c>
      <c r="P3609">
        <v>1</v>
      </c>
      <c r="Q3609">
        <v>0</v>
      </c>
      <c r="R3609" s="19">
        <f>BWscncns[[#This Row],[C fx]]*4+BWscncns[[#This Row],[C fg]]*2+BWscncns[[#This Row],[C fm]]</f>
        <v>1</v>
      </c>
      <c r="S3609">
        <v>1180</v>
      </c>
      <c r="T3609">
        <v>1024000</v>
      </c>
      <c r="U3609" s="13">
        <v>1.152344</v>
      </c>
      <c r="V3609" s="13">
        <v>0.86779700000000004</v>
      </c>
      <c r="W3609">
        <v>2473</v>
      </c>
      <c r="X3609">
        <v>49</v>
      </c>
      <c r="Z3609" s="10">
        <f>IF($N3609&lt;&gt;0,constants!$L$2,IF($O3609&lt;&gt;0,constants!$M$2,IF($P3609&lt;&gt;0,constants!$N$2,0)))</f>
        <v>1117.99</v>
      </c>
      <c r="AA3609" s="10">
        <f>IF($N3609&lt;&gt;0,constants!$L$2,IF($O3609&lt;&gt;0,constants!$M$2,IF($P3609&lt;&gt;0,constants!$P$2,0)))</f>
        <v>4051.45</v>
      </c>
      <c r="AB3609" s="11">
        <f>constants!$O$2</f>
        <v>4861.32</v>
      </c>
      <c r="AC3609" s="11">
        <f>VLOOKUP(BWscncns[[#This Row],[scanner]],[0]!ScnrAvgBW,2,FALSE)/1000</f>
        <v>4819.491751072962</v>
      </c>
      <c r="AD3609" s="8">
        <f>(1+$F3609)*Z3609</f>
        <v>1352.1866494190278</v>
      </c>
      <c r="AE3609" s="8">
        <f>(1+$F3609)*AA3609</f>
        <v>4900.1481236761692</v>
      </c>
      <c r="AF3609" s="8">
        <f>(1+$F3609)*AB3609</f>
        <v>5879.6697667722501</v>
      </c>
      <c r="AG3609" s="8">
        <f>(1+$F3609)*AC3609</f>
        <v>5829.0793323607477</v>
      </c>
      <c r="AH3609" s="8">
        <f>(1+$F3609)*$T3609/1000</f>
        <v>1238.5076154572801</v>
      </c>
      <c r="AI3609" s="8">
        <f>(1+BWscncns[[#This Row],[pid_error]]*K_p)*BWscncns[[#This Row],[dbw]]/1000</f>
        <v>1131.2538077286399</v>
      </c>
      <c r="AJ3609" s="13">
        <f>BWscncns[[#This Row],[Torflow prgrssv alt vote]]/VLOOKUP(BWscncns[[#This Row],[class]],AltBWtotl,2,FALSE)*100</f>
        <v>2.2311345058899361E-2</v>
      </c>
      <c r="AK3609">
        <f>IF(D3609=E3609,1,0)</f>
        <v>1</v>
      </c>
    </row>
    <row r="3610" spans="1:37">
      <c r="A3610" s="1" t="s">
        <v>4971</v>
      </c>
      <c r="B3610" s="1" t="s">
        <v>4972</v>
      </c>
      <c r="C3610">
        <v>656</v>
      </c>
      <c r="D3610">
        <v>1524975801</v>
      </c>
      <c r="E3610">
        <v>1524975801</v>
      </c>
      <c r="F3610" s="2">
        <v>-0.59134915091399998</v>
      </c>
      <c r="G3610" s="2">
        <v>-0.59134915091399998</v>
      </c>
      <c r="H3610">
        <v>656472</v>
      </c>
      <c r="I3610" s="2">
        <v>1.1229881502099999E-2</v>
      </c>
      <c r="J3610" s="2">
        <v>0</v>
      </c>
      <c r="K3610">
        <v>7</v>
      </c>
      <c r="L3610" s="1" t="s">
        <v>11885</v>
      </c>
      <c r="M3610" s="1" t="s">
        <v>4972</v>
      </c>
      <c r="N3610">
        <v>0</v>
      </c>
      <c r="O3610">
        <v>0</v>
      </c>
      <c r="P3610">
        <v>1</v>
      </c>
      <c r="Q3610">
        <v>0</v>
      </c>
      <c r="R3610" s="19">
        <f>BWscncns[[#This Row],[C fx]]*4+BWscncns[[#This Row],[C fg]]*2+BWscncns[[#This Row],[C fm]]</f>
        <v>1</v>
      </c>
      <c r="S3610">
        <v>656</v>
      </c>
      <c r="T3610">
        <v>1605632</v>
      </c>
      <c r="U3610" s="13">
        <v>0.40856199999999998</v>
      </c>
      <c r="V3610" s="13">
        <v>2.4476100000000001</v>
      </c>
      <c r="W3610">
        <v>5142</v>
      </c>
      <c r="X3610">
        <v>102</v>
      </c>
      <c r="Z3610" s="10">
        <f>IF($N3610&lt;&gt;0,constants!$L$2,IF($O3610&lt;&gt;0,constants!$M$2,IF($P3610&lt;&gt;0,constants!$N$2,0)))</f>
        <v>1117.99</v>
      </c>
      <c r="AA3610" s="10">
        <f>IF($N3610&lt;&gt;0,constants!$L$2,IF($O3610&lt;&gt;0,constants!$M$2,IF($P3610&lt;&gt;0,constants!$P$2,0)))</f>
        <v>4051.45</v>
      </c>
      <c r="AB3610" s="11">
        <f>constants!$O$2</f>
        <v>4861.32</v>
      </c>
      <c r="AC3610" s="11">
        <f>VLOOKUP(BWscncns[[#This Row],[scanner]],[0]!ScnrAvgBW,2,FALSE)/1000</f>
        <v>885.64026081730776</v>
      </c>
      <c r="AD3610" s="8">
        <f>(1+$F3610)*Z3610</f>
        <v>456.86756276965718</v>
      </c>
      <c r="AE3610" s="8">
        <f>(1+$F3610)*AA3610</f>
        <v>1655.6284825294747</v>
      </c>
      <c r="AF3610" s="8">
        <f>(1+$F3610)*AB3610</f>
        <v>1986.5825456787536</v>
      </c>
      <c r="AG3610" s="8">
        <f>(1+$F3610)*AC3610</f>
        <v>361.91764456773933</v>
      </c>
      <c r="AH3610" s="8">
        <f>(1+$F3610)*$T3610/1000</f>
        <v>656.14288011965232</v>
      </c>
      <c r="AI3610" s="8">
        <f>(1+BWscncns[[#This Row],[pid_error]]*K_p)*BWscncns[[#This Row],[dbw]]/1000</f>
        <v>1130.8874400598261</v>
      </c>
      <c r="AJ3610" s="13">
        <f>BWscncns[[#This Row],[Torflow prgrssv alt vote]]/VLOOKUP(BWscncns[[#This Row],[class]],AltBWtotl,2,FALSE)*100</f>
        <v>2.2304119310423216E-2</v>
      </c>
      <c r="AK3610">
        <f>IF(D3610=E3610,1,0)</f>
        <v>1</v>
      </c>
    </row>
    <row r="3611" spans="1:37">
      <c r="A3611" s="1" t="s">
        <v>3690</v>
      </c>
      <c r="B3611" s="1" t="s">
        <v>3691</v>
      </c>
      <c r="C3611">
        <v>931</v>
      </c>
      <c r="D3611">
        <v>1524845662</v>
      </c>
      <c r="E3611">
        <v>1524845662</v>
      </c>
      <c r="F3611" s="2">
        <v>-0.257880561753</v>
      </c>
      <c r="G3611" s="2">
        <v>-0.257880561753</v>
      </c>
      <c r="H3611">
        <v>930815</v>
      </c>
      <c r="I3611" s="2">
        <v>-9.8785252332900003E-2</v>
      </c>
      <c r="J3611" s="2">
        <v>0.2</v>
      </c>
      <c r="K3611">
        <v>5</v>
      </c>
      <c r="L3611" s="1" t="s">
        <v>11959</v>
      </c>
      <c r="M3611" s="1" t="s">
        <v>3691</v>
      </c>
      <c r="N3611">
        <v>0</v>
      </c>
      <c r="O3611">
        <v>0</v>
      </c>
      <c r="P3611">
        <v>1</v>
      </c>
      <c r="Q3611">
        <v>0</v>
      </c>
      <c r="R3611" s="19">
        <f>BWscncns[[#This Row],[C fx]]*4+BWscncns[[#This Row],[C fg]]*2+BWscncns[[#This Row],[C fm]]</f>
        <v>1</v>
      </c>
      <c r="S3611">
        <v>1180</v>
      </c>
      <c r="T3611">
        <v>1296276</v>
      </c>
      <c r="U3611" s="13">
        <v>0.9103</v>
      </c>
      <c r="V3611" s="13">
        <v>1.0985389999999999</v>
      </c>
      <c r="W3611">
        <v>3661</v>
      </c>
      <c r="X3611">
        <v>73</v>
      </c>
      <c r="Z3611" s="10">
        <f>IF($N3611&lt;&gt;0,constants!$L$2,IF($O3611&lt;&gt;0,constants!$M$2,IF($P3611&lt;&gt;0,constants!$N$2,0)))</f>
        <v>1117.99</v>
      </c>
      <c r="AA3611" s="10">
        <f>IF($N3611&lt;&gt;0,constants!$L$2,IF($O3611&lt;&gt;0,constants!$M$2,IF($P3611&lt;&gt;0,constants!$P$2,0)))</f>
        <v>4051.45</v>
      </c>
      <c r="AB3611" s="11">
        <f>constants!$O$2</f>
        <v>4861.32</v>
      </c>
      <c r="AC3611" s="11">
        <f>VLOOKUP(BWscncns[[#This Row],[scanner]],[0]!ScnrAvgBW,2,FALSE)/1000</f>
        <v>3794.4265750962772</v>
      </c>
      <c r="AD3611" s="8">
        <f>(1+$F3611)*Z3611</f>
        <v>829.68211076576358</v>
      </c>
      <c r="AE3611" s="8">
        <f>(1+$F3611)*AA3611</f>
        <v>3006.6597980858078</v>
      </c>
      <c r="AF3611" s="8">
        <f>(1+$F3611)*AB3611</f>
        <v>3607.6800675389059</v>
      </c>
      <c r="AG3611" s="8">
        <f>(1+$F3611)*AC3611</f>
        <v>2815.9177183799375</v>
      </c>
      <c r="AH3611" s="8">
        <f>(1+$F3611)*$T3611/1000</f>
        <v>961.99161693306814</v>
      </c>
      <c r="AI3611" s="8">
        <f>(1+BWscncns[[#This Row],[pid_error]]*K_p)*BWscncns[[#This Row],[dbw]]/1000</f>
        <v>1129.1338084665342</v>
      </c>
      <c r="AJ3611" s="13">
        <f>BWscncns[[#This Row],[Torflow prgrssv alt vote]]/VLOOKUP(BWscncns[[#This Row],[class]],AltBWtotl,2,FALSE)*100</f>
        <v>2.2269533013946848E-2</v>
      </c>
      <c r="AK3611">
        <f>IF(D3611=E3611,1,0)</f>
        <v>1</v>
      </c>
    </row>
    <row r="3612" spans="1:37">
      <c r="A3612" s="1" t="s">
        <v>9158</v>
      </c>
      <c r="B3612" s="1" t="s">
        <v>49</v>
      </c>
      <c r="C3612">
        <v>1210</v>
      </c>
      <c r="D3612">
        <v>1524972789</v>
      </c>
      <c r="E3612">
        <v>1524972789</v>
      </c>
      <c r="F3612" s="2">
        <v>0.151968056898</v>
      </c>
      <c r="G3612" s="2">
        <v>0.151968056898</v>
      </c>
      <c r="H3612">
        <v>1207926</v>
      </c>
      <c r="I3612" s="2">
        <v>-0.11878373558499999</v>
      </c>
      <c r="J3612" s="2">
        <v>0</v>
      </c>
      <c r="K3612">
        <v>5</v>
      </c>
      <c r="L3612" s="1" t="s">
        <v>11793</v>
      </c>
      <c r="M3612" s="1" t="s">
        <v>49</v>
      </c>
      <c r="N3612">
        <v>0</v>
      </c>
      <c r="O3612">
        <v>0</v>
      </c>
      <c r="P3612">
        <v>1</v>
      </c>
      <c r="Q3612">
        <v>0</v>
      </c>
      <c r="R3612" s="19">
        <f>BWscncns[[#This Row],[C fx]]*4+BWscncns[[#This Row],[C fg]]*2+BWscncns[[#This Row],[C fm]]</f>
        <v>1</v>
      </c>
      <c r="S3612">
        <v>1150</v>
      </c>
      <c r="T3612">
        <v>1048576</v>
      </c>
      <c r="U3612" s="13">
        <v>1.0967249999999999</v>
      </c>
      <c r="V3612" s="13">
        <v>0.91180499999999998</v>
      </c>
      <c r="W3612">
        <v>2718</v>
      </c>
      <c r="X3612">
        <v>54</v>
      </c>
      <c r="Z3612" s="10">
        <f>IF($N3612&lt;&gt;0,constants!$L$2,IF($O3612&lt;&gt;0,constants!$M$2,IF($P3612&lt;&gt;0,constants!$N$2,0)))</f>
        <v>1117.99</v>
      </c>
      <c r="AA3612" s="10">
        <f>IF($N3612&lt;&gt;0,constants!$L$2,IF($O3612&lt;&gt;0,constants!$M$2,IF($P3612&lt;&gt;0,constants!$P$2,0)))</f>
        <v>4051.45</v>
      </c>
      <c r="AB3612" s="11">
        <f>constants!$O$2</f>
        <v>4861.32</v>
      </c>
      <c r="AC3612" s="11">
        <f>VLOOKUP(BWscncns[[#This Row],[scanner]],[0]!ScnrAvgBW,2,FALSE)/1000</f>
        <v>3794.4265750962772</v>
      </c>
      <c r="AD3612" s="8">
        <f>(1+$F3612)*Z3612</f>
        <v>1287.888767931395</v>
      </c>
      <c r="AE3612" s="8">
        <f>(1+$F3612)*AA3612</f>
        <v>4667.1409841194018</v>
      </c>
      <c r="AF3612" s="8">
        <f>(1+$F3612)*AB3612</f>
        <v>5600.0853543593848</v>
      </c>
      <c r="AG3612" s="8">
        <f>(1+$F3612)*AC3612</f>
        <v>4371.0582087557914</v>
      </c>
      <c r="AH3612" s="8">
        <f>(1+$F3612)*$T3612/1000</f>
        <v>1207.9260572298772</v>
      </c>
      <c r="AI3612" s="8">
        <f>(1+BWscncns[[#This Row],[pid_error]]*K_p)*BWscncns[[#This Row],[dbw]]/1000</f>
        <v>1128.2510286149388</v>
      </c>
      <c r="AJ3612" s="13">
        <f>BWscncns[[#This Row],[Torflow prgrssv alt vote]]/VLOOKUP(BWscncns[[#This Row],[class]],AltBWtotl,2,FALSE)*100</f>
        <v>2.2252122238623551E-2</v>
      </c>
      <c r="AK3612">
        <f>IF(D3612=E3612,1,0)</f>
        <v>1</v>
      </c>
    </row>
    <row r="3613" spans="1:37">
      <c r="A3613" s="1" t="s">
        <v>9767</v>
      </c>
      <c r="B3613" s="1" t="s">
        <v>49</v>
      </c>
      <c r="C3613">
        <v>1230</v>
      </c>
      <c r="D3613">
        <v>1524989622</v>
      </c>
      <c r="E3613">
        <v>1524989622</v>
      </c>
      <c r="F3613" s="2">
        <v>0.20210760097</v>
      </c>
      <c r="G3613" s="2">
        <v>0.20210760097</v>
      </c>
      <c r="H3613">
        <v>1230958</v>
      </c>
      <c r="I3613" s="2">
        <v>-0.38996745195400001</v>
      </c>
      <c r="J3613" s="2">
        <v>0</v>
      </c>
      <c r="K3613">
        <v>3</v>
      </c>
      <c r="L3613" s="1" t="s">
        <v>11566</v>
      </c>
      <c r="M3613" s="1" t="s">
        <v>49</v>
      </c>
      <c r="N3613">
        <v>0</v>
      </c>
      <c r="O3613">
        <v>0</v>
      </c>
      <c r="P3613">
        <v>1</v>
      </c>
      <c r="Q3613">
        <v>0</v>
      </c>
      <c r="R3613" s="19">
        <f>BWscncns[[#This Row],[C fx]]*4+BWscncns[[#This Row],[C fg]]*2+BWscncns[[#This Row],[C fm]]</f>
        <v>1</v>
      </c>
      <c r="S3613">
        <v>1230</v>
      </c>
      <c r="T3613">
        <v>1024000</v>
      </c>
      <c r="U3613" s="13">
        <v>1.2011719999999999</v>
      </c>
      <c r="V3613" s="13">
        <v>0.83252000000000004</v>
      </c>
      <c r="W3613">
        <v>2317</v>
      </c>
      <c r="X3613">
        <v>46</v>
      </c>
      <c r="Z3613" s="10">
        <f>IF($N3613&lt;&gt;0,constants!$L$2,IF($O3613&lt;&gt;0,constants!$M$2,IF($P3613&lt;&gt;0,constants!$N$2,0)))</f>
        <v>1117.99</v>
      </c>
      <c r="AA3613" s="10">
        <f>IF($N3613&lt;&gt;0,constants!$L$2,IF($O3613&lt;&gt;0,constants!$M$2,IF($P3613&lt;&gt;0,constants!$P$2,0)))</f>
        <v>4051.45</v>
      </c>
      <c r="AB3613" s="11">
        <f>constants!$O$2</f>
        <v>4861.32</v>
      </c>
      <c r="AC3613" s="11">
        <f>VLOOKUP(BWscncns[[#This Row],[scanner]],[0]!ScnrAvgBW,2,FALSE)/1000</f>
        <v>6440.9193022088357</v>
      </c>
      <c r="AD3613" s="8">
        <f>(1+$F3613)*Z3613</f>
        <v>1343.9442768084502</v>
      </c>
      <c r="AE3613" s="8">
        <f>(1+$F3613)*AA3613</f>
        <v>4870.2788399499068</v>
      </c>
      <c r="AF3613" s="8">
        <f>(1+$F3613)*AB3613</f>
        <v>5843.8297227474804</v>
      </c>
      <c r="AG3613" s="8">
        <f>(1+$F3613)*AC3613</f>
        <v>7742.6780504196304</v>
      </c>
      <c r="AH3613" s="8">
        <f>(1+$F3613)*$T3613/1000</f>
        <v>1230.95818339328</v>
      </c>
      <c r="AI3613" s="8">
        <f>(1+BWscncns[[#This Row],[pid_error]]*K_p)*BWscncns[[#This Row],[dbw]]/1000</f>
        <v>1127.4790916966399</v>
      </c>
      <c r="AJ3613" s="13">
        <f>BWscncns[[#This Row],[Torflow prgrssv alt vote]]/VLOOKUP(BWscncns[[#This Row],[class]],AltBWtotl,2,FALSE)*100</f>
        <v>2.2236897581848738E-2</v>
      </c>
      <c r="AK3613">
        <f>IF(D3613=E3613,1,0)</f>
        <v>1</v>
      </c>
    </row>
    <row r="3614" spans="1:37">
      <c r="A3614" s="1" t="s">
        <v>1962</v>
      </c>
      <c r="B3614" s="1" t="s">
        <v>1963</v>
      </c>
      <c r="C3614">
        <v>1060</v>
      </c>
      <c r="D3614">
        <v>1524896173</v>
      </c>
      <c r="E3614">
        <v>1524896173</v>
      </c>
      <c r="F3614" s="2">
        <v>-0.112208152238</v>
      </c>
      <c r="G3614" s="2">
        <v>-0.112208152238</v>
      </c>
      <c r="H3614">
        <v>1060009</v>
      </c>
      <c r="I3614" s="2">
        <v>0.29116791035700001</v>
      </c>
      <c r="J3614" s="2">
        <v>0</v>
      </c>
      <c r="K3614">
        <v>6</v>
      </c>
      <c r="L3614" s="1" t="s">
        <v>11742</v>
      </c>
      <c r="M3614" s="1" t="s">
        <v>1963</v>
      </c>
      <c r="N3614">
        <v>0</v>
      </c>
      <c r="O3614">
        <v>0</v>
      </c>
      <c r="P3614">
        <v>1</v>
      </c>
      <c r="Q3614">
        <v>0</v>
      </c>
      <c r="R3614" s="19">
        <f>BWscncns[[#This Row],[C fx]]*4+BWscncns[[#This Row],[C fg]]*2+BWscncns[[#This Row],[C fm]]</f>
        <v>1</v>
      </c>
      <c r="S3614">
        <v>1060</v>
      </c>
      <c r="T3614">
        <v>1193984</v>
      </c>
      <c r="U3614" s="13">
        <v>0.88778400000000002</v>
      </c>
      <c r="V3614" s="13">
        <v>1.1264000000000001</v>
      </c>
      <c r="W3614">
        <v>3750</v>
      </c>
      <c r="X3614">
        <v>75</v>
      </c>
      <c r="Z3614" s="10">
        <f>IF($N3614&lt;&gt;0,constants!$L$2,IF($O3614&lt;&gt;0,constants!$M$2,IF($P3614&lt;&gt;0,constants!$N$2,0)))</f>
        <v>1117.99</v>
      </c>
      <c r="AA3614" s="10">
        <f>IF($N3614&lt;&gt;0,constants!$L$2,IF($O3614&lt;&gt;0,constants!$M$2,IF($P3614&lt;&gt;0,constants!$P$2,0)))</f>
        <v>4051.45</v>
      </c>
      <c r="AB3614" s="11">
        <f>constants!$O$2</f>
        <v>4861.32</v>
      </c>
      <c r="AC3614" s="11">
        <f>VLOOKUP(BWscncns[[#This Row],[scanner]],[0]!ScnrAvgBW,2,FALSE)/1000</f>
        <v>2386.3111194805197</v>
      </c>
      <c r="AD3614" s="8">
        <f>(1+$F3614)*Z3614</f>
        <v>992.54240787943843</v>
      </c>
      <c r="AE3614" s="8">
        <f>(1+$F3614)*AA3614</f>
        <v>3596.8442816153547</v>
      </c>
      <c r="AF3614" s="8">
        <f>(1+$F3614)*AB3614</f>
        <v>4315.8402653623662</v>
      </c>
      <c r="AG3614" s="8">
        <f>(1+$F3614)*AC3614</f>
        <v>2118.5475580986176</v>
      </c>
      <c r="AH3614" s="8">
        <f>(1+$F3614)*$T3614/1000</f>
        <v>1060.0092615582637</v>
      </c>
      <c r="AI3614" s="8">
        <f>(1+BWscncns[[#This Row],[pid_error]]*K_p)*BWscncns[[#This Row],[dbw]]/1000</f>
        <v>1126.9966307791317</v>
      </c>
      <c r="AJ3614" s="13">
        <f>BWscncns[[#This Row],[Torflow prgrssv alt vote]]/VLOOKUP(BWscncns[[#This Row],[class]],AltBWtotl,2,FALSE)*100</f>
        <v>2.2227382164588333E-2</v>
      </c>
      <c r="AK3614">
        <f>IF(D3614=E3614,1,0)</f>
        <v>1</v>
      </c>
    </row>
    <row r="3615" spans="1:37">
      <c r="A3615" s="1" t="s">
        <v>4831</v>
      </c>
      <c r="B3615" s="1" t="s">
        <v>49</v>
      </c>
      <c r="C3615">
        <v>1230</v>
      </c>
      <c r="D3615">
        <v>1524919010</v>
      </c>
      <c r="E3615">
        <v>1524919010</v>
      </c>
      <c r="F3615" s="2">
        <v>0.198017450092</v>
      </c>
      <c r="G3615" s="2">
        <v>0.198017450092</v>
      </c>
      <c r="H3615">
        <v>1226769</v>
      </c>
      <c r="I3615" s="2">
        <v>2.7198409966699998E-3</v>
      </c>
      <c r="J3615" s="2">
        <v>0</v>
      </c>
      <c r="K3615">
        <v>3</v>
      </c>
      <c r="L3615" s="1" t="s">
        <v>11835</v>
      </c>
      <c r="M3615" s="1" t="s">
        <v>49</v>
      </c>
      <c r="N3615">
        <v>0</v>
      </c>
      <c r="O3615">
        <v>0</v>
      </c>
      <c r="P3615">
        <v>1</v>
      </c>
      <c r="Q3615">
        <v>0</v>
      </c>
      <c r="R3615" s="19">
        <f>BWscncns[[#This Row],[C fx]]*4+BWscncns[[#This Row],[C fg]]*2+BWscncns[[#This Row],[C fm]]</f>
        <v>1</v>
      </c>
      <c r="S3615">
        <v>1600</v>
      </c>
      <c r="T3615">
        <v>1024000</v>
      </c>
      <c r="U3615" s="13">
        <v>1.5625</v>
      </c>
      <c r="V3615" s="13">
        <v>0.64</v>
      </c>
      <c r="W3615">
        <v>1177</v>
      </c>
      <c r="X3615">
        <v>23</v>
      </c>
      <c r="Z3615" s="10">
        <f>IF($N3615&lt;&gt;0,constants!$L$2,IF($O3615&lt;&gt;0,constants!$M$2,IF($P3615&lt;&gt;0,constants!$N$2,0)))</f>
        <v>1117.99</v>
      </c>
      <c r="AA3615" s="10">
        <f>IF($N3615&lt;&gt;0,constants!$L$2,IF($O3615&lt;&gt;0,constants!$M$2,IF($P3615&lt;&gt;0,constants!$P$2,0)))</f>
        <v>4051.45</v>
      </c>
      <c r="AB3615" s="11">
        <f>constants!$O$2</f>
        <v>4861.32</v>
      </c>
      <c r="AC3615" s="11">
        <f>VLOOKUP(BWscncns[[#This Row],[scanner]],[0]!ScnrAvgBW,2,FALSE)/1000</f>
        <v>6440.9193022088357</v>
      </c>
      <c r="AD3615" s="8">
        <f>(1+$F3615)*Z3615</f>
        <v>1339.3715290283551</v>
      </c>
      <c r="AE3615" s="8">
        <f>(1+$F3615)*AA3615</f>
        <v>4853.7077981752336</v>
      </c>
      <c r="AF3615" s="8">
        <f>(1+$F3615)*AB3615</f>
        <v>5823.9461904812415</v>
      </c>
      <c r="AG3615" s="8">
        <f>(1+$F3615)*AC3615</f>
        <v>7716.3337186805729</v>
      </c>
      <c r="AH3615" s="8">
        <f>(1+$F3615)*$T3615/1000</f>
        <v>1226.769868894208</v>
      </c>
      <c r="AI3615" s="8">
        <f>(1+BWscncns[[#This Row],[pid_error]]*K_p)*BWscncns[[#This Row],[dbw]]/1000</f>
        <v>1125.3849344471041</v>
      </c>
      <c r="AJ3615" s="13">
        <f>BWscncns[[#This Row],[Torflow prgrssv alt vote]]/VLOOKUP(BWscncns[[#This Row],[class]],AltBWtotl,2,FALSE)*100</f>
        <v>2.2195595210371375E-2</v>
      </c>
      <c r="AK3615">
        <f>IF(D3615=E3615,1,0)</f>
        <v>1</v>
      </c>
    </row>
    <row r="3616" spans="1:37">
      <c r="A3616" s="1" t="s">
        <v>4913</v>
      </c>
      <c r="B3616" s="1" t="s">
        <v>4914</v>
      </c>
      <c r="C3616">
        <v>1050</v>
      </c>
      <c r="D3616">
        <v>1524997864</v>
      </c>
      <c r="E3616">
        <v>1524997864</v>
      </c>
      <c r="F3616" s="2">
        <v>-0.12736012277100001</v>
      </c>
      <c r="G3616" s="2">
        <v>-0.12736012277100001</v>
      </c>
      <c r="H3616">
        <v>1048173</v>
      </c>
      <c r="I3616" s="2">
        <v>-0.52002637396399998</v>
      </c>
      <c r="J3616" s="2">
        <v>0</v>
      </c>
      <c r="K3616">
        <v>4</v>
      </c>
      <c r="L3616" s="1" t="s">
        <v>11575</v>
      </c>
      <c r="M3616" s="1" t="s">
        <v>4914</v>
      </c>
      <c r="N3616">
        <v>0</v>
      </c>
      <c r="O3616">
        <v>0</v>
      </c>
      <c r="P3616">
        <v>1</v>
      </c>
      <c r="Q3616">
        <v>0</v>
      </c>
      <c r="R3616" s="19">
        <f>BWscncns[[#This Row],[C fx]]*4+BWscncns[[#This Row],[C fg]]*2+BWscncns[[#This Row],[C fm]]</f>
        <v>1</v>
      </c>
      <c r="S3616">
        <v>981</v>
      </c>
      <c r="T3616">
        <v>1201152</v>
      </c>
      <c r="U3616" s="13">
        <v>0.816716</v>
      </c>
      <c r="V3616" s="13">
        <v>1.2244159999999999</v>
      </c>
      <c r="W3616">
        <v>3964</v>
      </c>
      <c r="X3616">
        <v>79</v>
      </c>
      <c r="Z3616" s="10">
        <f>IF($N3616&lt;&gt;0,constants!$L$2,IF($O3616&lt;&gt;0,constants!$M$2,IF($P3616&lt;&gt;0,constants!$N$2,0)))</f>
        <v>1117.99</v>
      </c>
      <c r="AA3616" s="10">
        <f>IF($N3616&lt;&gt;0,constants!$L$2,IF($O3616&lt;&gt;0,constants!$M$2,IF($P3616&lt;&gt;0,constants!$P$2,0)))</f>
        <v>4051.45</v>
      </c>
      <c r="AB3616" s="11">
        <f>constants!$O$2</f>
        <v>4861.32</v>
      </c>
      <c r="AC3616" s="11">
        <f>VLOOKUP(BWscncns[[#This Row],[scanner]],[0]!ScnrAvgBW,2,FALSE)/1000</f>
        <v>4819.491751072962</v>
      </c>
      <c r="AD3616" s="8">
        <f>(1+$F3616)*Z3616</f>
        <v>975.60265634324981</v>
      </c>
      <c r="AE3616" s="8">
        <f>(1+$F3616)*AA3616</f>
        <v>3535.4568305994321</v>
      </c>
      <c r="AF3616" s="8">
        <f>(1+$F3616)*AB3616</f>
        <v>4242.1816879708822</v>
      </c>
      <c r="AG3616" s="8">
        <f>(1+$F3616)*AC3616</f>
        <v>4205.680689962488</v>
      </c>
      <c r="AH3616" s="8">
        <f>(1+$F3616)*$T3616/1000</f>
        <v>1048.1731338133679</v>
      </c>
      <c r="AI3616" s="8">
        <f>(1+BWscncns[[#This Row],[pid_error]]*K_p)*BWscncns[[#This Row],[dbw]]/1000</f>
        <v>1124.6625669066839</v>
      </c>
      <c r="AJ3616" s="13">
        <f>BWscncns[[#This Row],[Torflow prgrssv alt vote]]/VLOOKUP(BWscncns[[#This Row],[class]],AltBWtotl,2,FALSE)*100</f>
        <v>2.2181348194057655E-2</v>
      </c>
      <c r="AK3616">
        <f>IF(D3616=E3616,1,0)</f>
        <v>1</v>
      </c>
    </row>
    <row r="3617" spans="1:37">
      <c r="A3617" s="1" t="s">
        <v>6810</v>
      </c>
      <c r="B3617" s="1" t="s">
        <v>6811</v>
      </c>
      <c r="C3617">
        <v>1200</v>
      </c>
      <c r="D3617">
        <v>1524980359</v>
      </c>
      <c r="E3617">
        <v>1524980359</v>
      </c>
      <c r="F3617" s="2">
        <v>0.14470865237</v>
      </c>
      <c r="G3617" s="2">
        <v>0.14470865237</v>
      </c>
      <c r="H3617">
        <v>1200314</v>
      </c>
      <c r="I3617" s="2">
        <v>-0.14408219377199999</v>
      </c>
      <c r="J3617" s="2">
        <v>0</v>
      </c>
      <c r="K3617">
        <v>3</v>
      </c>
      <c r="L3617" s="1" t="s">
        <v>11665</v>
      </c>
      <c r="M3617" s="1" t="s">
        <v>6811</v>
      </c>
      <c r="N3617">
        <v>0</v>
      </c>
      <c r="O3617">
        <v>0</v>
      </c>
      <c r="P3617">
        <v>1</v>
      </c>
      <c r="Q3617">
        <v>0</v>
      </c>
      <c r="R3617" s="19">
        <f>BWscncns[[#This Row],[C fx]]*4+BWscncns[[#This Row],[C fg]]*2+BWscncns[[#This Row],[C fm]]</f>
        <v>1</v>
      </c>
      <c r="S3617">
        <v>1320</v>
      </c>
      <c r="T3617">
        <v>1048576</v>
      </c>
      <c r="U3617" s="13">
        <v>1.25885</v>
      </c>
      <c r="V3617" s="13">
        <v>0.79437599999999997</v>
      </c>
      <c r="W3617">
        <v>2122</v>
      </c>
      <c r="X3617">
        <v>42</v>
      </c>
      <c r="Z3617" s="10">
        <f>IF($N3617&lt;&gt;0,constants!$L$2,IF($O3617&lt;&gt;0,constants!$M$2,IF($P3617&lt;&gt;0,constants!$N$2,0)))</f>
        <v>1117.99</v>
      </c>
      <c r="AA3617" s="10">
        <f>IF($N3617&lt;&gt;0,constants!$L$2,IF($O3617&lt;&gt;0,constants!$M$2,IF($P3617&lt;&gt;0,constants!$P$2,0)))</f>
        <v>4051.45</v>
      </c>
      <c r="AB3617" s="11">
        <f>constants!$O$2</f>
        <v>4861.32</v>
      </c>
      <c r="AC3617" s="11">
        <f>VLOOKUP(BWscncns[[#This Row],[scanner]],[0]!ScnrAvgBW,2,FALSE)/1000</f>
        <v>6440.9193022088357</v>
      </c>
      <c r="AD3617" s="8">
        <f>(1+$F3617)*Z3617</f>
        <v>1279.7728262631365</v>
      </c>
      <c r="AE3617" s="8">
        <f>(1+$F3617)*AA3617</f>
        <v>4637.7298696444368</v>
      </c>
      <c r="AF3617" s="8">
        <f>(1+$F3617)*AB3617</f>
        <v>5564.7950659393282</v>
      </c>
      <c r="AG3617" s="8">
        <f>(1+$F3617)*AC3617</f>
        <v>7372.9760544553974</v>
      </c>
      <c r="AH3617" s="8">
        <f>(1+$F3617)*$T3617/1000</f>
        <v>1200.3140198675253</v>
      </c>
      <c r="AI3617" s="8">
        <f>(1+BWscncns[[#This Row],[pid_error]]*K_p)*BWscncns[[#This Row],[dbw]]/1000</f>
        <v>1124.4450099337625</v>
      </c>
      <c r="AJ3617" s="13">
        <f>BWscncns[[#This Row],[Torflow prgrssv alt vote]]/VLOOKUP(BWscncns[[#This Row],[class]],AltBWtotl,2,FALSE)*100</f>
        <v>2.2177057389766299E-2</v>
      </c>
      <c r="AK3617">
        <f>IF(D3617=E3617,1,0)</f>
        <v>1</v>
      </c>
    </row>
    <row r="3618" spans="1:37">
      <c r="A3618" s="1" t="s">
        <v>5280</v>
      </c>
      <c r="B3618" s="1" t="s">
        <v>5281</v>
      </c>
      <c r="C3618">
        <v>1220</v>
      </c>
      <c r="D3618">
        <v>1524952723</v>
      </c>
      <c r="E3618">
        <v>1524952723</v>
      </c>
      <c r="F3618" s="2">
        <v>0.19596414391200001</v>
      </c>
      <c r="G3618" s="2">
        <v>0.19596414391200001</v>
      </c>
      <c r="H3618">
        <v>1224667</v>
      </c>
      <c r="I3618" s="2">
        <v>-0.64083696994499995</v>
      </c>
      <c r="J3618" s="2">
        <v>0</v>
      </c>
      <c r="K3618">
        <v>3</v>
      </c>
      <c r="L3618" s="1" t="s">
        <v>11633</v>
      </c>
      <c r="M3618" s="1" t="s">
        <v>5281</v>
      </c>
      <c r="N3618">
        <v>0</v>
      </c>
      <c r="O3618">
        <v>0</v>
      </c>
      <c r="P3618">
        <v>1</v>
      </c>
      <c r="Q3618">
        <v>0</v>
      </c>
      <c r="R3618" s="19">
        <f>BWscncns[[#This Row],[C fx]]*4+BWscncns[[#This Row],[C fg]]*2+BWscncns[[#This Row],[C fm]]</f>
        <v>1</v>
      </c>
      <c r="S3618">
        <v>1330</v>
      </c>
      <c r="T3618">
        <v>1024000</v>
      </c>
      <c r="U3618" s="13">
        <v>1.2988280000000001</v>
      </c>
      <c r="V3618" s="13">
        <v>0.76992499999999997</v>
      </c>
      <c r="W3618">
        <v>1986</v>
      </c>
      <c r="X3618">
        <v>39</v>
      </c>
      <c r="Z3618" s="10">
        <f>IF($N3618&lt;&gt;0,constants!$L$2,IF($O3618&lt;&gt;0,constants!$M$2,IF($P3618&lt;&gt;0,constants!$N$2,0)))</f>
        <v>1117.99</v>
      </c>
      <c r="AA3618" s="10">
        <f>IF($N3618&lt;&gt;0,constants!$L$2,IF($O3618&lt;&gt;0,constants!$M$2,IF($P3618&lt;&gt;0,constants!$P$2,0)))</f>
        <v>4051.45</v>
      </c>
      <c r="AB3618" s="11">
        <f>constants!$O$2</f>
        <v>4861.32</v>
      </c>
      <c r="AC3618" s="11">
        <f>VLOOKUP(BWscncns[[#This Row],[scanner]],[0]!ScnrAvgBW,2,FALSE)/1000</f>
        <v>6440.9193022088357</v>
      </c>
      <c r="AD3618" s="8">
        <f>(1+$F3618)*Z3618</f>
        <v>1337.075953252177</v>
      </c>
      <c r="AE3618" s="8">
        <f>(1+$F3618)*AA3618</f>
        <v>4845.388930852273</v>
      </c>
      <c r="AF3618" s="8">
        <f>(1+$F3618)*AB3618</f>
        <v>5813.9644120822841</v>
      </c>
      <c r="AG3618" s="8">
        <f>(1+$F3618)*AC3618</f>
        <v>7703.1085392724672</v>
      </c>
      <c r="AH3618" s="8">
        <f>(1+$F3618)*$T3618/1000</f>
        <v>1224.6672833658881</v>
      </c>
      <c r="AI3618" s="8">
        <f>(1+BWscncns[[#This Row],[pid_error]]*K_p)*BWscncns[[#This Row],[dbw]]/1000</f>
        <v>1124.3336416829441</v>
      </c>
      <c r="AJ3618" s="13">
        <f>BWscncns[[#This Row],[Torflow prgrssv alt vote]]/VLOOKUP(BWscncns[[#This Row],[class]],AltBWtotl,2,FALSE)*100</f>
        <v>2.2174860910553904E-2</v>
      </c>
      <c r="AK3618">
        <f>IF(D3618=E3618,1,0)</f>
        <v>1</v>
      </c>
    </row>
    <row r="3619" spans="1:37">
      <c r="A3619" s="1" t="s">
        <v>5580</v>
      </c>
      <c r="B3619" s="1" t="s">
        <v>49</v>
      </c>
      <c r="C3619">
        <v>1220</v>
      </c>
      <c r="D3619">
        <v>1524991648</v>
      </c>
      <c r="E3619">
        <v>1524991648</v>
      </c>
      <c r="F3619" s="2">
        <v>0.19265007193200001</v>
      </c>
      <c r="G3619" s="2">
        <v>0.19265007193200001</v>
      </c>
      <c r="H3619">
        <v>1221273</v>
      </c>
      <c r="I3619" s="2">
        <v>-4.1524291137399999E-2</v>
      </c>
      <c r="J3619" s="2">
        <v>0</v>
      </c>
      <c r="K3619">
        <v>3</v>
      </c>
      <c r="L3619" s="1" t="s">
        <v>11582</v>
      </c>
      <c r="M3619" s="1" t="s">
        <v>49</v>
      </c>
      <c r="N3619">
        <v>0</v>
      </c>
      <c r="O3619">
        <v>0</v>
      </c>
      <c r="P3619">
        <v>1</v>
      </c>
      <c r="Q3619">
        <v>0</v>
      </c>
      <c r="R3619" s="19">
        <f>BWscncns[[#This Row],[C fx]]*4+BWscncns[[#This Row],[C fg]]*2+BWscncns[[#This Row],[C fm]]</f>
        <v>1</v>
      </c>
      <c r="S3619">
        <v>1220</v>
      </c>
      <c r="T3619">
        <v>1024000</v>
      </c>
      <c r="U3619" s="13">
        <v>1.191406</v>
      </c>
      <c r="V3619" s="13">
        <v>0.83934399999999998</v>
      </c>
      <c r="W3619">
        <v>2345</v>
      </c>
      <c r="X3619">
        <v>46</v>
      </c>
      <c r="Z3619" s="10">
        <f>IF($N3619&lt;&gt;0,constants!$L$2,IF($O3619&lt;&gt;0,constants!$M$2,IF($P3619&lt;&gt;0,constants!$N$2,0)))</f>
        <v>1117.99</v>
      </c>
      <c r="AA3619" s="10">
        <f>IF($N3619&lt;&gt;0,constants!$L$2,IF($O3619&lt;&gt;0,constants!$M$2,IF($P3619&lt;&gt;0,constants!$P$2,0)))</f>
        <v>4051.45</v>
      </c>
      <c r="AB3619" s="11">
        <f>constants!$O$2</f>
        <v>4861.32</v>
      </c>
      <c r="AC3619" s="11">
        <f>VLOOKUP(BWscncns[[#This Row],[scanner]],[0]!ScnrAvgBW,2,FALSE)/1000</f>
        <v>6440.9193022088357</v>
      </c>
      <c r="AD3619" s="8">
        <f>(1+$F3619)*Z3619</f>
        <v>1333.3708539192567</v>
      </c>
      <c r="AE3619" s="8">
        <f>(1+$F3619)*AA3619</f>
        <v>4831.9621339289006</v>
      </c>
      <c r="AF3619" s="8">
        <f>(1+$F3619)*AB3619</f>
        <v>5797.8536476844693</v>
      </c>
      <c r="AG3619" s="8">
        <f>(1+$F3619)*AC3619</f>
        <v>7681.7628690875745</v>
      </c>
      <c r="AH3619" s="8">
        <f>(1+$F3619)*$T3619/1000</f>
        <v>1221.2736736583679</v>
      </c>
      <c r="AI3619" s="8">
        <f>(1+BWscncns[[#This Row],[pid_error]]*K_p)*BWscncns[[#This Row],[dbw]]/1000</f>
        <v>1122.6368368291839</v>
      </c>
      <c r="AJ3619" s="13">
        <f>BWscncns[[#This Row],[Torflow prgrssv alt vote]]/VLOOKUP(BWscncns[[#This Row],[class]],AltBWtotl,2,FALSE)*100</f>
        <v>2.214139538908453E-2</v>
      </c>
      <c r="AK3619">
        <f>IF(D3619=E3619,1,0)</f>
        <v>1</v>
      </c>
    </row>
    <row r="3620" spans="1:37">
      <c r="A3620" s="1" t="s">
        <v>1631</v>
      </c>
      <c r="B3620" s="1" t="s">
        <v>49</v>
      </c>
      <c r="C3620">
        <v>1220</v>
      </c>
      <c r="D3620">
        <v>1524988784</v>
      </c>
      <c r="E3620">
        <v>1524988784</v>
      </c>
      <c r="F3620" s="2">
        <v>0.19254008009199999</v>
      </c>
      <c r="G3620" s="2">
        <v>0.19254008009199999</v>
      </c>
      <c r="H3620">
        <v>1221161</v>
      </c>
      <c r="I3620" s="2">
        <v>2.11910564492E-2</v>
      </c>
      <c r="J3620" s="2">
        <v>0</v>
      </c>
      <c r="K3620">
        <v>4</v>
      </c>
      <c r="L3620" s="1" t="s">
        <v>11625</v>
      </c>
      <c r="M3620" s="1" t="s">
        <v>49</v>
      </c>
      <c r="N3620">
        <v>0</v>
      </c>
      <c r="O3620">
        <v>0</v>
      </c>
      <c r="P3620">
        <v>1</v>
      </c>
      <c r="Q3620">
        <v>0</v>
      </c>
      <c r="R3620" s="19">
        <f>BWscncns[[#This Row],[C fx]]*4+BWscncns[[#This Row],[C fg]]*2+BWscncns[[#This Row],[C fm]]</f>
        <v>1</v>
      </c>
      <c r="S3620">
        <v>1220</v>
      </c>
      <c r="T3620">
        <v>1024000</v>
      </c>
      <c r="U3620" s="13">
        <v>1.191406</v>
      </c>
      <c r="V3620" s="13">
        <v>0.83934399999999998</v>
      </c>
      <c r="W3620">
        <v>2342</v>
      </c>
      <c r="X3620">
        <v>46</v>
      </c>
      <c r="Z3620" s="10">
        <f>IF($N3620&lt;&gt;0,constants!$L$2,IF($O3620&lt;&gt;0,constants!$M$2,IF($P3620&lt;&gt;0,constants!$N$2,0)))</f>
        <v>1117.99</v>
      </c>
      <c r="AA3620" s="10">
        <f>IF($N3620&lt;&gt;0,constants!$L$2,IF($O3620&lt;&gt;0,constants!$M$2,IF($P3620&lt;&gt;0,constants!$P$2,0)))</f>
        <v>4051.45</v>
      </c>
      <c r="AB3620" s="11">
        <f>constants!$O$2</f>
        <v>4861.32</v>
      </c>
      <c r="AC3620" s="11">
        <f>VLOOKUP(BWscncns[[#This Row],[scanner]],[0]!ScnrAvgBW,2,FALSE)/1000</f>
        <v>4819.491751072962</v>
      </c>
      <c r="AD3620" s="8">
        <f>(1+$F3620)*Z3620</f>
        <v>1333.2478841420552</v>
      </c>
      <c r="AE3620" s="8">
        <f>(1+$F3620)*AA3620</f>
        <v>4831.5165074887336</v>
      </c>
      <c r="AF3620" s="8">
        <f>(1+$F3620)*AB3620</f>
        <v>5797.3189421528414</v>
      </c>
      <c r="AG3620" s="8">
        <f>(1+$F3620)*AC3620</f>
        <v>5747.4370788272836</v>
      </c>
      <c r="AH3620" s="8">
        <f>(1+$F3620)*$T3620/1000</f>
        <v>1221.1610420142081</v>
      </c>
      <c r="AI3620" s="8">
        <f>(1+BWscncns[[#This Row],[pid_error]]*K_p)*BWscncns[[#This Row],[dbw]]/1000</f>
        <v>1122.5805210071039</v>
      </c>
      <c r="AJ3620" s="13">
        <f>BWscncns[[#This Row],[Torflow prgrssv alt vote]]/VLOOKUP(BWscncns[[#This Row],[class]],AltBWtotl,2,FALSE)*100</f>
        <v>2.2140284690733623E-2</v>
      </c>
      <c r="AK3620">
        <f>IF(D3620=E3620,1,0)</f>
        <v>1</v>
      </c>
    </row>
    <row r="3621" spans="1:37">
      <c r="A3621" s="1" t="s">
        <v>6987</v>
      </c>
      <c r="B3621" s="1" t="s">
        <v>6988</v>
      </c>
      <c r="C3621">
        <v>1620</v>
      </c>
      <c r="D3621">
        <v>1524989730</v>
      </c>
      <c r="E3621">
        <v>1524989730</v>
      </c>
      <c r="F3621" s="2">
        <v>1.5676698947800001</v>
      </c>
      <c r="G3621" s="2">
        <v>1.5676698947800001</v>
      </c>
      <c r="H3621">
        <v>1615436</v>
      </c>
      <c r="I3621" s="2">
        <v>4.0224126034000003E-2</v>
      </c>
      <c r="J3621" s="2">
        <v>0</v>
      </c>
      <c r="K3621">
        <v>1</v>
      </c>
      <c r="L3621" s="1" t="s">
        <v>11532</v>
      </c>
      <c r="M3621" s="1" t="s">
        <v>6988</v>
      </c>
      <c r="N3621">
        <v>0</v>
      </c>
      <c r="O3621">
        <v>0</v>
      </c>
      <c r="P3621">
        <v>1</v>
      </c>
      <c r="Q3621">
        <v>0</v>
      </c>
      <c r="R3621" s="19">
        <f>BWscncns[[#This Row],[C fx]]*4+BWscncns[[#This Row],[C fg]]*2+BWscncns[[#This Row],[C fm]]</f>
        <v>1</v>
      </c>
      <c r="S3621">
        <v>1410</v>
      </c>
      <c r="T3621">
        <v>629145</v>
      </c>
      <c r="U3621" s="13">
        <v>2.2411370000000002</v>
      </c>
      <c r="V3621" s="13">
        <v>0.44620199999999999</v>
      </c>
      <c r="W3621">
        <v>234</v>
      </c>
      <c r="X3621">
        <v>4</v>
      </c>
      <c r="Z3621" s="10">
        <f>IF($N3621&lt;&gt;0,constants!$L$2,IF($O3621&lt;&gt;0,constants!$M$2,IF($P3621&lt;&gt;0,constants!$N$2,0)))</f>
        <v>1117.99</v>
      </c>
      <c r="AA3621" s="10">
        <f>IF($N3621&lt;&gt;0,constants!$L$2,IF($O3621&lt;&gt;0,constants!$M$2,IF($P3621&lt;&gt;0,constants!$P$2,0)))</f>
        <v>4051.45</v>
      </c>
      <c r="AB3621" s="11">
        <f>constants!$O$2</f>
        <v>4861.32</v>
      </c>
      <c r="AC3621" s="11">
        <f>VLOOKUP(BWscncns[[#This Row],[scanner]],[0]!ScnrAvgBW,2,FALSE)/1000</f>
        <v>11818.828055288463</v>
      </c>
      <c r="AD3621" s="8">
        <f>(1+$F3621)*Z3621</f>
        <v>2870.6292656650921</v>
      </c>
      <c r="AE3621" s="8">
        <f>(1+$F3621)*AA3621</f>
        <v>10402.78619520643</v>
      </c>
      <c r="AF3621" s="8">
        <f>(1+$F3621)*AB3621</f>
        <v>12482.265012891909</v>
      </c>
      <c r="AG3621" s="8">
        <f>(1+$F3621)*AC3621</f>
        <v>30346.848989145437</v>
      </c>
      <c r="AH3621" s="8">
        <f>(1+$F3621)*$T3621/1000</f>
        <v>1615.436675951363</v>
      </c>
      <c r="AI3621" s="8">
        <f>(1+BWscncns[[#This Row],[pid_error]]*K_p)*BWscncns[[#This Row],[dbw]]/1000</f>
        <v>1122.2908379756816</v>
      </c>
      <c r="AJ3621" s="13">
        <f>BWscncns[[#This Row],[Torflow prgrssv alt vote]]/VLOOKUP(BWscncns[[#This Row],[class]],AltBWtotl,2,FALSE)*100</f>
        <v>2.2134571368022469E-2</v>
      </c>
      <c r="AK3621">
        <f>IF(D3621=E3621,1,0)</f>
        <v>1</v>
      </c>
    </row>
    <row r="3622" spans="1:37">
      <c r="A3622" s="1" t="s">
        <v>7130</v>
      </c>
      <c r="B3622" s="1" t="s">
        <v>49</v>
      </c>
      <c r="C3622">
        <v>1220</v>
      </c>
      <c r="D3622">
        <v>1524983272</v>
      </c>
      <c r="E3622">
        <v>1524983272</v>
      </c>
      <c r="F3622" s="2">
        <v>0.191024698927</v>
      </c>
      <c r="G3622" s="2">
        <v>0.191024698927</v>
      </c>
      <c r="H3622">
        <v>1219609</v>
      </c>
      <c r="I3622" s="2">
        <v>0.119062899625</v>
      </c>
      <c r="J3622" s="2">
        <v>0</v>
      </c>
      <c r="K3622">
        <v>3</v>
      </c>
      <c r="L3622" s="1" t="s">
        <v>11533</v>
      </c>
      <c r="M3622" s="1" t="s">
        <v>49</v>
      </c>
      <c r="N3622">
        <v>0</v>
      </c>
      <c r="O3622">
        <v>0</v>
      </c>
      <c r="P3622">
        <v>1</v>
      </c>
      <c r="Q3622">
        <v>0</v>
      </c>
      <c r="R3622" s="19">
        <f>BWscncns[[#This Row],[C fx]]*4+BWscncns[[#This Row],[C fg]]*2+BWscncns[[#This Row],[C fm]]</f>
        <v>1</v>
      </c>
      <c r="S3622">
        <v>1220</v>
      </c>
      <c r="T3622">
        <v>1024000</v>
      </c>
      <c r="U3622" s="13">
        <v>1.191406</v>
      </c>
      <c r="V3622" s="13">
        <v>0.83934399999999998</v>
      </c>
      <c r="W3622">
        <v>2343</v>
      </c>
      <c r="X3622">
        <v>46</v>
      </c>
      <c r="Z3622" s="10">
        <f>IF($N3622&lt;&gt;0,constants!$L$2,IF($O3622&lt;&gt;0,constants!$M$2,IF($P3622&lt;&gt;0,constants!$N$2,0)))</f>
        <v>1117.99</v>
      </c>
      <c r="AA3622" s="10">
        <f>IF($N3622&lt;&gt;0,constants!$L$2,IF($O3622&lt;&gt;0,constants!$M$2,IF($P3622&lt;&gt;0,constants!$P$2,0)))</f>
        <v>4051.45</v>
      </c>
      <c r="AB3622" s="11">
        <f>constants!$O$2</f>
        <v>4861.32</v>
      </c>
      <c r="AC3622" s="11">
        <f>VLOOKUP(BWscncns[[#This Row],[scanner]],[0]!ScnrAvgBW,2,FALSE)/1000</f>
        <v>6440.9193022088357</v>
      </c>
      <c r="AD3622" s="8">
        <f>(1+$F3622)*Z3622</f>
        <v>1331.5537031533966</v>
      </c>
      <c r="AE3622" s="8">
        <f>(1+$F3622)*AA3622</f>
        <v>4825.3770164677935</v>
      </c>
      <c r="AF3622" s="8">
        <f>(1+$F3622)*AB3622</f>
        <v>5789.9521893878027</v>
      </c>
      <c r="AG3622" s="8">
        <f>(1+$F3622)*AC3622</f>
        <v>7671.2939727263811</v>
      </c>
      <c r="AH3622" s="8">
        <f>(1+$F3622)*$T3622/1000</f>
        <v>1219.6092917012479</v>
      </c>
      <c r="AI3622" s="8">
        <f>(1+BWscncns[[#This Row],[pid_error]]*K_p)*BWscncns[[#This Row],[dbw]]/1000</f>
        <v>1121.804645850624</v>
      </c>
      <c r="AJ3622" s="13">
        <f>BWscncns[[#This Row],[Torflow prgrssv alt vote]]/VLOOKUP(BWscncns[[#This Row],[class]],AltBWtotl,2,FALSE)*100</f>
        <v>2.2124982361388441E-2</v>
      </c>
      <c r="AK3622">
        <f>IF(D3622=E3622,1,0)</f>
        <v>1</v>
      </c>
    </row>
    <row r="3623" spans="1:37">
      <c r="A3623" s="1" t="s">
        <v>1524</v>
      </c>
      <c r="B3623" s="1" t="s">
        <v>49</v>
      </c>
      <c r="C3623">
        <v>1220</v>
      </c>
      <c r="D3623">
        <v>1524980073</v>
      </c>
      <c r="E3623">
        <v>1524980073</v>
      </c>
      <c r="F3623" s="2">
        <v>0.19086867882200001</v>
      </c>
      <c r="G3623" s="2">
        <v>0.19086867882200001</v>
      </c>
      <c r="H3623">
        <v>1219449</v>
      </c>
      <c r="I3623" s="2">
        <v>0.803515514968</v>
      </c>
      <c r="J3623" s="2">
        <v>0</v>
      </c>
      <c r="K3623">
        <v>5</v>
      </c>
      <c r="L3623" s="1" t="s">
        <v>11618</v>
      </c>
      <c r="M3623" s="1" t="s">
        <v>49</v>
      </c>
      <c r="N3623">
        <v>0</v>
      </c>
      <c r="O3623">
        <v>0</v>
      </c>
      <c r="P3623">
        <v>1</v>
      </c>
      <c r="Q3623">
        <v>0</v>
      </c>
      <c r="R3623" s="19">
        <f>BWscncns[[#This Row],[C fx]]*4+BWscncns[[#This Row],[C fg]]*2+BWscncns[[#This Row],[C fm]]</f>
        <v>1</v>
      </c>
      <c r="S3623">
        <v>1410</v>
      </c>
      <c r="T3623">
        <v>1024000</v>
      </c>
      <c r="U3623" s="13">
        <v>1.3769530000000001</v>
      </c>
      <c r="V3623" s="13">
        <v>0.72624100000000003</v>
      </c>
      <c r="W3623">
        <v>1716</v>
      </c>
      <c r="X3623">
        <v>34</v>
      </c>
      <c r="Z3623" s="10">
        <f>IF($N3623&lt;&gt;0,constants!$L$2,IF($O3623&lt;&gt;0,constants!$M$2,IF($P3623&lt;&gt;0,constants!$N$2,0)))</f>
        <v>1117.99</v>
      </c>
      <c r="AA3623" s="10">
        <f>IF($N3623&lt;&gt;0,constants!$L$2,IF($O3623&lt;&gt;0,constants!$M$2,IF($P3623&lt;&gt;0,constants!$P$2,0)))</f>
        <v>4051.45</v>
      </c>
      <c r="AB3623" s="11">
        <f>constants!$O$2</f>
        <v>4861.32</v>
      </c>
      <c r="AC3623" s="11">
        <f>VLOOKUP(BWscncns[[#This Row],[scanner]],[0]!ScnrAvgBW,2,FALSE)/1000</f>
        <v>3794.4265750962772</v>
      </c>
      <c r="AD3623" s="8">
        <f>(1+$F3623)*Z3623</f>
        <v>1331.3792742362077</v>
      </c>
      <c r="AE3623" s="8">
        <f>(1+$F3623)*AA3623</f>
        <v>4824.7449088133917</v>
      </c>
      <c r="AF3623" s="8">
        <f>(1+$F3623)*AB3623</f>
        <v>5789.1937257309646</v>
      </c>
      <c r="AG3623" s="8">
        <f>(1+$F3623)*AC3623</f>
        <v>4518.6637623719898</v>
      </c>
      <c r="AH3623" s="8">
        <f>(1+$F3623)*$T3623/1000</f>
        <v>1219.449527113728</v>
      </c>
      <c r="AI3623" s="8">
        <f>(1+BWscncns[[#This Row],[pid_error]]*K_p)*BWscncns[[#This Row],[dbw]]/1000</f>
        <v>1121.724763556864</v>
      </c>
      <c r="AJ3623" s="13">
        <f>BWscncns[[#This Row],[Torflow prgrssv alt vote]]/VLOOKUP(BWscncns[[#This Row],[class]],AltBWtotl,2,FALSE)*100</f>
        <v>2.2123406869303468E-2</v>
      </c>
      <c r="AK3623">
        <f>IF(D3623=E3623,1,0)</f>
        <v>1</v>
      </c>
    </row>
    <row r="3624" spans="1:37">
      <c r="A3624" s="1" t="s">
        <v>149</v>
      </c>
      <c r="B3624" s="1" t="s">
        <v>150</v>
      </c>
      <c r="C3624">
        <v>965</v>
      </c>
      <c r="D3624">
        <v>1524991634</v>
      </c>
      <c r="E3624">
        <v>1524991634</v>
      </c>
      <c r="F3624" s="2">
        <v>-0.244588348205</v>
      </c>
      <c r="G3624" s="2">
        <v>-0.244588348205</v>
      </c>
      <c r="H3624">
        <v>965379</v>
      </c>
      <c r="I3624" s="2">
        <v>-9.2966582000199999E-2</v>
      </c>
      <c r="J3624" s="2">
        <v>9.0909090909100002E-2</v>
      </c>
      <c r="K3624">
        <v>6</v>
      </c>
      <c r="L3624" s="1" t="s">
        <v>11585</v>
      </c>
      <c r="M3624" s="1" t="s">
        <v>150</v>
      </c>
      <c r="N3624">
        <v>1</v>
      </c>
      <c r="O3624">
        <v>0</v>
      </c>
      <c r="P3624">
        <v>0</v>
      </c>
      <c r="Q3624">
        <v>0</v>
      </c>
      <c r="R3624" s="19">
        <f>BWscncns[[#This Row],[C fx]]*4+BWscncns[[#This Row],[C fg]]*2+BWscncns[[#This Row],[C fm]]</f>
        <v>4</v>
      </c>
      <c r="S3624">
        <v>839</v>
      </c>
      <c r="T3624">
        <v>1277952</v>
      </c>
      <c r="U3624" s="13">
        <v>0.65651899999999996</v>
      </c>
      <c r="V3624" s="13">
        <v>1.523185</v>
      </c>
      <c r="W3624">
        <v>4388</v>
      </c>
      <c r="X3624">
        <v>87</v>
      </c>
      <c r="Z3624" s="10">
        <f>IF($N3624&lt;&gt;0,constants!$L$2,IF($O3624&lt;&gt;0,constants!$M$2,IF($P3624&lt;&gt;0,constants!$N$2,0)))</f>
        <v>10125.48</v>
      </c>
      <c r="AA3624" s="10">
        <f>IF($N3624&lt;&gt;0,constants!$L$2,IF($O3624&lt;&gt;0,constants!$M$2,IF($P3624&lt;&gt;0,constants!$P$2,0)))</f>
        <v>10125.48</v>
      </c>
      <c r="AB3624" s="11">
        <f>constants!$O$2</f>
        <v>4861.32</v>
      </c>
      <c r="AC3624" s="11">
        <f>VLOOKUP(BWscncns[[#This Row],[scanner]],[0]!ScnrAvgBW,2,FALSE)/1000</f>
        <v>2386.3111194805197</v>
      </c>
      <c r="AD3624" s="8">
        <f>(1+$F3624)*Z3624</f>
        <v>7648.9055720172364</v>
      </c>
      <c r="AE3624" s="8">
        <f>(1+$F3624)*AA3624</f>
        <v>7648.9055720172364</v>
      </c>
      <c r="AF3624" s="8">
        <f>(1+$F3624)*AB3624</f>
        <v>3672.2977711040694</v>
      </c>
      <c r="AG3624" s="8">
        <f>(1+$F3624)*AC3624</f>
        <v>1802.6472244635549</v>
      </c>
      <c r="AH3624" s="8">
        <f>(1+$F3624)*$T3624/1000</f>
        <v>965.37983123472395</v>
      </c>
      <c r="AI3624" s="8">
        <f>(1+BWscncns[[#This Row],[pid_error]]*K_p)*BWscncns[[#This Row],[dbw]]/1000</f>
        <v>1121.6659156173619</v>
      </c>
      <c r="AJ3624" s="13">
        <f>BWscncns[[#This Row],[Torflow prgrssv alt vote]]/VLOOKUP(BWscncns[[#This Row],[class]],AltBWtotl,2,FALSE)*100</f>
        <v>9.613511630195623E-3</v>
      </c>
      <c r="AK3624">
        <f>IF(D3624=E3624,1,0)</f>
        <v>1</v>
      </c>
    </row>
    <row r="3625" spans="1:37">
      <c r="A3625" s="1" t="s">
        <v>9184</v>
      </c>
      <c r="B3625" s="1" t="s">
        <v>9185</v>
      </c>
      <c r="C3625">
        <v>1220</v>
      </c>
      <c r="D3625">
        <v>1524978530</v>
      </c>
      <c r="E3625">
        <v>1524978530</v>
      </c>
      <c r="F3625" s="2">
        <v>0.18916773024</v>
      </c>
      <c r="G3625" s="2">
        <v>0.18916773024</v>
      </c>
      <c r="H3625">
        <v>1217707</v>
      </c>
      <c r="I3625" s="2">
        <v>0.37154104748200001</v>
      </c>
      <c r="J3625" s="2">
        <v>0</v>
      </c>
      <c r="K3625">
        <v>6</v>
      </c>
      <c r="L3625" s="1" t="s">
        <v>11687</v>
      </c>
      <c r="M3625" s="1" t="s">
        <v>9185</v>
      </c>
      <c r="N3625">
        <v>0</v>
      </c>
      <c r="O3625">
        <v>0</v>
      </c>
      <c r="P3625">
        <v>1</v>
      </c>
      <c r="Q3625">
        <v>0</v>
      </c>
      <c r="R3625" s="19">
        <f>BWscncns[[#This Row],[C fx]]*4+BWscncns[[#This Row],[C fg]]*2+BWscncns[[#This Row],[C fm]]</f>
        <v>1</v>
      </c>
      <c r="S3625">
        <v>708</v>
      </c>
      <c r="T3625">
        <v>1024000</v>
      </c>
      <c r="U3625" s="13">
        <v>0.69140599999999997</v>
      </c>
      <c r="V3625" s="13">
        <v>1.4463280000000001</v>
      </c>
      <c r="W3625">
        <v>4305</v>
      </c>
      <c r="X3625">
        <v>86</v>
      </c>
      <c r="Z3625" s="10">
        <f>IF($N3625&lt;&gt;0,constants!$L$2,IF($O3625&lt;&gt;0,constants!$M$2,IF($P3625&lt;&gt;0,constants!$N$2,0)))</f>
        <v>1117.99</v>
      </c>
      <c r="AA3625" s="10">
        <f>IF($N3625&lt;&gt;0,constants!$L$2,IF($O3625&lt;&gt;0,constants!$M$2,IF($P3625&lt;&gt;0,constants!$P$2,0)))</f>
        <v>4051.45</v>
      </c>
      <c r="AB3625" s="11">
        <f>constants!$O$2</f>
        <v>4861.32</v>
      </c>
      <c r="AC3625" s="11">
        <f>VLOOKUP(BWscncns[[#This Row],[scanner]],[0]!ScnrAvgBW,2,FALSE)/1000</f>
        <v>2386.3111194805197</v>
      </c>
      <c r="AD3625" s="8">
        <f>(1+$F3625)*Z3625</f>
        <v>1329.4776307310176</v>
      </c>
      <c r="AE3625" s="8">
        <f>(1+$F3625)*AA3625</f>
        <v>4817.8536006808472</v>
      </c>
      <c r="AF3625" s="8">
        <f>(1+$F3625)*AB3625</f>
        <v>5780.9248703703161</v>
      </c>
      <c r="AG3625" s="8">
        <f>(1+$F3625)*AC3625</f>
        <v>2837.7241775991229</v>
      </c>
      <c r="AH3625" s="8">
        <f>(1+$F3625)*$T3625/1000</f>
        <v>1217.7077557657599</v>
      </c>
      <c r="AI3625" s="8">
        <f>(1+BWscncns[[#This Row],[pid_error]]*K_p)*BWscncns[[#This Row],[dbw]]/1000</f>
        <v>1120.8538778828799</v>
      </c>
      <c r="AJ3625" s="13">
        <f>BWscncns[[#This Row],[Torflow prgrssv alt vote]]/VLOOKUP(BWscncns[[#This Row],[class]],AltBWtotl,2,FALSE)*100</f>
        <v>2.2106230678915099E-2</v>
      </c>
      <c r="AK3625">
        <f>IF(D3625=E3625,1,0)</f>
        <v>1</v>
      </c>
    </row>
    <row r="3626" spans="1:37">
      <c r="A3626" s="1" t="s">
        <v>3852</v>
      </c>
      <c r="B3626" s="1" t="s">
        <v>3853</v>
      </c>
      <c r="C3626">
        <v>1120</v>
      </c>
      <c r="D3626">
        <v>1524995247</v>
      </c>
      <c r="E3626">
        <v>1524995247</v>
      </c>
      <c r="F3626" s="2">
        <v>0.136298773796</v>
      </c>
      <c r="G3626" s="2">
        <v>0.136298773796</v>
      </c>
      <c r="H3626">
        <v>1119942</v>
      </c>
      <c r="I3626" s="2">
        <v>0.139344005375</v>
      </c>
      <c r="J3626" s="2">
        <v>0</v>
      </c>
      <c r="K3626">
        <v>6</v>
      </c>
      <c r="L3626" s="1" t="s">
        <v>11679</v>
      </c>
      <c r="M3626" s="1" t="s">
        <v>3853</v>
      </c>
      <c r="N3626">
        <v>0</v>
      </c>
      <c r="O3626">
        <v>0</v>
      </c>
      <c r="P3626">
        <v>1</v>
      </c>
      <c r="Q3626">
        <v>0</v>
      </c>
      <c r="R3626" s="19">
        <f>BWscncns[[#This Row],[C fx]]*4+BWscncns[[#This Row],[C fg]]*2+BWscncns[[#This Row],[C fm]]</f>
        <v>1</v>
      </c>
      <c r="S3626">
        <v>886</v>
      </c>
      <c r="T3626">
        <v>1048576</v>
      </c>
      <c r="U3626" s="13">
        <v>0.84495500000000001</v>
      </c>
      <c r="V3626" s="13">
        <v>1.183494</v>
      </c>
      <c r="W3626">
        <v>3878</v>
      </c>
      <c r="X3626">
        <v>77</v>
      </c>
      <c r="Z3626" s="10">
        <f>IF($N3626&lt;&gt;0,constants!$L$2,IF($O3626&lt;&gt;0,constants!$M$2,IF($P3626&lt;&gt;0,constants!$N$2,0)))</f>
        <v>1117.99</v>
      </c>
      <c r="AA3626" s="10">
        <f>IF($N3626&lt;&gt;0,constants!$L$2,IF($O3626&lt;&gt;0,constants!$M$2,IF($P3626&lt;&gt;0,constants!$P$2,0)))</f>
        <v>4051.45</v>
      </c>
      <c r="AB3626" s="11">
        <f>constants!$O$2</f>
        <v>4861.32</v>
      </c>
      <c r="AC3626" s="11">
        <f>VLOOKUP(BWscncns[[#This Row],[scanner]],[0]!ScnrAvgBW,2,FALSE)/1000</f>
        <v>2386.3111194805197</v>
      </c>
      <c r="AD3626" s="8">
        <f>(1+$F3626)*Z3626</f>
        <v>1270.37066611619</v>
      </c>
      <c r="AE3626" s="8">
        <f>(1+$F3626)*AA3626</f>
        <v>4603.6576670958038</v>
      </c>
      <c r="AF3626" s="8">
        <f>(1+$F3626)*AB3626</f>
        <v>5523.9119550299702</v>
      </c>
      <c r="AG3626" s="8">
        <f>(1+$F3626)*AC3626</f>
        <v>2711.5623989614746</v>
      </c>
      <c r="AH3626" s="8">
        <f>(1+$F3626)*$T3626/1000</f>
        <v>1191.4956230319144</v>
      </c>
      <c r="AI3626" s="8">
        <f>(1+BWscncns[[#This Row],[pid_error]]*K_p)*BWscncns[[#This Row],[dbw]]/1000</f>
        <v>1120.0358115159574</v>
      </c>
      <c r="AJ3626" s="13">
        <f>BWscncns[[#This Row],[Torflow prgrssv alt vote]]/VLOOKUP(BWscncns[[#This Row],[class]],AltBWtotl,2,FALSE)*100</f>
        <v>2.2090096226267258E-2</v>
      </c>
      <c r="AK3626">
        <f>IF(D3626=E3626,1,0)</f>
        <v>1</v>
      </c>
    </row>
    <row r="3627" spans="1:37">
      <c r="A3627" s="1" t="s">
        <v>10193</v>
      </c>
      <c r="B3627" s="1" t="s">
        <v>582</v>
      </c>
      <c r="C3627">
        <v>1220</v>
      </c>
      <c r="D3627">
        <v>1525009194</v>
      </c>
      <c r="E3627">
        <v>1525009194</v>
      </c>
      <c r="F3627" s="2">
        <v>0.18716240552499999</v>
      </c>
      <c r="G3627" s="2">
        <v>0.18716240552499999</v>
      </c>
      <c r="H3627">
        <v>1215654</v>
      </c>
      <c r="I3627" s="2">
        <v>-0.31646004983199999</v>
      </c>
      <c r="J3627" s="2">
        <v>0</v>
      </c>
      <c r="K3627">
        <v>2</v>
      </c>
      <c r="L3627" s="1" t="s">
        <v>11570</v>
      </c>
      <c r="M3627" s="1" t="s">
        <v>582</v>
      </c>
      <c r="N3627">
        <v>0</v>
      </c>
      <c r="O3627">
        <v>0</v>
      </c>
      <c r="P3627">
        <v>1</v>
      </c>
      <c r="Q3627">
        <v>0</v>
      </c>
      <c r="R3627" s="19">
        <f>BWscncns[[#This Row],[C fx]]*4+BWscncns[[#This Row],[C fg]]*2+BWscncns[[#This Row],[C fm]]</f>
        <v>1</v>
      </c>
      <c r="S3627">
        <v>1540</v>
      </c>
      <c r="T3627">
        <v>1024000</v>
      </c>
      <c r="U3627" s="13">
        <v>1.503906</v>
      </c>
      <c r="V3627" s="13">
        <v>0.66493500000000005</v>
      </c>
      <c r="W3627">
        <v>1361</v>
      </c>
      <c r="X3627">
        <v>27</v>
      </c>
      <c r="Z3627" s="10">
        <f>IF($N3627&lt;&gt;0,constants!$L$2,IF($O3627&lt;&gt;0,constants!$M$2,IF($P3627&lt;&gt;0,constants!$N$2,0)))</f>
        <v>1117.99</v>
      </c>
      <c r="AA3627" s="10">
        <f>IF($N3627&lt;&gt;0,constants!$L$2,IF($O3627&lt;&gt;0,constants!$M$2,IF($P3627&lt;&gt;0,constants!$P$2,0)))</f>
        <v>4051.45</v>
      </c>
      <c r="AB3627" s="11">
        <f>constants!$O$2</f>
        <v>4861.32</v>
      </c>
      <c r="AC3627" s="11">
        <f>VLOOKUP(BWscncns[[#This Row],[scanner]],[0]!ScnrAvgBW,2,FALSE)/1000</f>
        <v>8853.6095214723919</v>
      </c>
      <c r="AD3627" s="8">
        <f>(1+$F3627)*Z3627</f>
        <v>1327.2356977528948</v>
      </c>
      <c r="AE3627" s="8">
        <f>(1+$F3627)*AA3627</f>
        <v>4809.7291278642615</v>
      </c>
      <c r="AF3627" s="8">
        <f>(1+$F3627)*AB3627</f>
        <v>5771.1763452267933</v>
      </c>
      <c r="AG3627" s="8">
        <f>(1+$F3627)*AC3627</f>
        <v>10510.67237709021</v>
      </c>
      <c r="AH3627" s="8">
        <f>(1+$F3627)*$T3627/1000</f>
        <v>1215.6543032576001</v>
      </c>
      <c r="AI3627" s="8">
        <f>(1+BWscncns[[#This Row],[pid_error]]*K_p)*BWscncns[[#This Row],[dbw]]/1000</f>
        <v>1119.8271516288</v>
      </c>
      <c r="AJ3627" s="13">
        <f>BWscncns[[#This Row],[Torflow prgrssv alt vote]]/VLOOKUP(BWscncns[[#This Row],[class]],AltBWtotl,2,FALSE)*100</f>
        <v>2.2085980896258631E-2</v>
      </c>
      <c r="AK3627">
        <f>IF(D3627=E3627,1,0)</f>
        <v>1</v>
      </c>
    </row>
    <row r="3628" spans="1:37">
      <c r="A3628" s="1" t="s">
        <v>9208</v>
      </c>
      <c r="B3628" s="1" t="s">
        <v>9209</v>
      </c>
      <c r="C3628">
        <v>721</v>
      </c>
      <c r="D3628">
        <v>1524966613</v>
      </c>
      <c r="E3628">
        <v>1524966613</v>
      </c>
      <c r="F3628" s="2">
        <v>-0.52529678256900003</v>
      </c>
      <c r="G3628" s="2">
        <v>-0.52529678256900003</v>
      </c>
      <c r="H3628">
        <v>720697</v>
      </c>
      <c r="I3628" s="2">
        <v>-6.4283805705900005E-2</v>
      </c>
      <c r="J3628" s="2">
        <v>0</v>
      </c>
      <c r="K3628">
        <v>7</v>
      </c>
      <c r="L3628" s="1" t="s">
        <v>11881</v>
      </c>
      <c r="M3628" s="1" t="s">
        <v>9209</v>
      </c>
      <c r="N3628">
        <v>0</v>
      </c>
      <c r="O3628">
        <v>0</v>
      </c>
      <c r="P3628">
        <v>1</v>
      </c>
      <c r="Q3628">
        <v>0</v>
      </c>
      <c r="R3628" s="19">
        <f>BWscncns[[#This Row],[C fx]]*4+BWscncns[[#This Row],[C fg]]*2+BWscncns[[#This Row],[C fm]]</f>
        <v>1</v>
      </c>
      <c r="S3628">
        <v>643</v>
      </c>
      <c r="T3628">
        <v>1518207</v>
      </c>
      <c r="U3628" s="13">
        <v>0.42352600000000001</v>
      </c>
      <c r="V3628" s="13">
        <v>2.3611309999999999</v>
      </c>
      <c r="W3628">
        <v>5099</v>
      </c>
      <c r="X3628">
        <v>101</v>
      </c>
      <c r="Z3628" s="10">
        <f>IF($N3628&lt;&gt;0,constants!$L$2,IF($O3628&lt;&gt;0,constants!$M$2,IF($P3628&lt;&gt;0,constants!$N$2,0)))</f>
        <v>1117.99</v>
      </c>
      <c r="AA3628" s="10">
        <f>IF($N3628&lt;&gt;0,constants!$L$2,IF($O3628&lt;&gt;0,constants!$M$2,IF($P3628&lt;&gt;0,constants!$P$2,0)))</f>
        <v>4051.45</v>
      </c>
      <c r="AB3628" s="11">
        <f>constants!$O$2</f>
        <v>4861.32</v>
      </c>
      <c r="AC3628" s="11">
        <f>VLOOKUP(BWscncns[[#This Row],[scanner]],[0]!ScnrAvgBW,2,FALSE)/1000</f>
        <v>885.64026081730776</v>
      </c>
      <c r="AD3628" s="8">
        <f>(1+$F3628)*Z3628</f>
        <v>530.71345005568367</v>
      </c>
      <c r="AE3628" s="8">
        <f>(1+$F3628)*AA3628</f>
        <v>1923.2363502608248</v>
      </c>
      <c r="AF3628" s="8">
        <f>(1+$F3628)*AB3628</f>
        <v>2307.6842449616688</v>
      </c>
      <c r="AG3628" s="8">
        <f>(1+$F3628)*AC3628</f>
        <v>420.41628129640594</v>
      </c>
      <c r="AH3628" s="8">
        <f>(1+$F3628)*$T3628/1000</f>
        <v>720.69774762626616</v>
      </c>
      <c r="AI3628" s="8">
        <f>(1+BWscncns[[#This Row],[pid_error]]*K_p)*BWscncns[[#This Row],[dbw]]/1000</f>
        <v>1119.4523738131329</v>
      </c>
      <c r="AJ3628" s="13">
        <f>BWscncns[[#This Row],[Torflow prgrssv alt vote]]/VLOOKUP(BWscncns[[#This Row],[class]],AltBWtotl,2,FALSE)*100</f>
        <v>2.2078589277234991E-2</v>
      </c>
      <c r="AK3628">
        <f>IF(D3628=E3628,1,0)</f>
        <v>1</v>
      </c>
    </row>
    <row r="3629" spans="1:37">
      <c r="A3629" s="1" t="s">
        <v>11243</v>
      </c>
      <c r="B3629" s="1" t="s">
        <v>11244</v>
      </c>
      <c r="C3629">
        <v>1260</v>
      </c>
      <c r="D3629">
        <v>1524988014</v>
      </c>
      <c r="E3629">
        <v>1524988014</v>
      </c>
      <c r="F3629" s="2">
        <v>0.27679804518200002</v>
      </c>
      <c r="G3629" s="2">
        <v>0.27679804518200002</v>
      </c>
      <c r="H3629">
        <v>1255143</v>
      </c>
      <c r="I3629" s="2">
        <v>-1.7257985763299999</v>
      </c>
      <c r="J3629" s="2">
        <v>0</v>
      </c>
      <c r="K3629">
        <v>2</v>
      </c>
      <c r="L3629" s="1" t="s">
        <v>11573</v>
      </c>
      <c r="M3629" s="1" t="s">
        <v>11244</v>
      </c>
      <c r="N3629">
        <v>0</v>
      </c>
      <c r="O3629">
        <v>0</v>
      </c>
      <c r="P3629">
        <v>1</v>
      </c>
      <c r="Q3629">
        <v>0</v>
      </c>
      <c r="R3629" s="19">
        <f>BWscncns[[#This Row],[C fx]]*4+BWscncns[[#This Row],[C fg]]*2+BWscncns[[#This Row],[C fm]]</f>
        <v>1</v>
      </c>
      <c r="S3629">
        <v>1280</v>
      </c>
      <c r="T3629">
        <v>983040</v>
      </c>
      <c r="U3629" s="13">
        <v>1.3020830000000001</v>
      </c>
      <c r="V3629" s="13">
        <v>0.76800000000000002</v>
      </c>
      <c r="W3629">
        <v>1969</v>
      </c>
      <c r="X3629">
        <v>39</v>
      </c>
      <c r="Z3629" s="10">
        <f>IF($N3629&lt;&gt;0,constants!$L$2,IF($O3629&lt;&gt;0,constants!$M$2,IF($P3629&lt;&gt;0,constants!$N$2,0)))</f>
        <v>1117.99</v>
      </c>
      <c r="AA3629" s="10">
        <f>IF($N3629&lt;&gt;0,constants!$L$2,IF($O3629&lt;&gt;0,constants!$M$2,IF($P3629&lt;&gt;0,constants!$P$2,0)))</f>
        <v>4051.45</v>
      </c>
      <c r="AB3629" s="11">
        <f>constants!$O$2</f>
        <v>4861.32</v>
      </c>
      <c r="AC3629" s="11">
        <f>VLOOKUP(BWscncns[[#This Row],[scanner]],[0]!ScnrAvgBW,2,FALSE)/1000</f>
        <v>8853.6095214723919</v>
      </c>
      <c r="AD3629" s="8">
        <f>(1+$F3629)*Z3629</f>
        <v>1427.4474465330243</v>
      </c>
      <c r="AE3629" s="8">
        <f>(1+$F3629)*AA3629</f>
        <v>5172.8834401526137</v>
      </c>
      <c r="AF3629" s="8">
        <f>(1+$F3629)*AB3629</f>
        <v>6206.9238730041598</v>
      </c>
      <c r="AG3629" s="8">
        <f>(1+$F3629)*AC3629</f>
        <v>11304.271329820693</v>
      </c>
      <c r="AH3629" s="8">
        <f>(1+$F3629)*$T3629/1000</f>
        <v>1255.1435503357131</v>
      </c>
      <c r="AI3629" s="8">
        <f>(1+BWscncns[[#This Row],[pid_error]]*K_p)*BWscncns[[#This Row],[dbw]]/1000</f>
        <v>1119.0917751678567</v>
      </c>
      <c r="AJ3629" s="13">
        <f>BWscncns[[#This Row],[Torflow prgrssv alt vote]]/VLOOKUP(BWscncns[[#This Row],[class]],AltBWtotl,2,FALSE)*100</f>
        <v>2.2071477309303866E-2</v>
      </c>
      <c r="AK3629">
        <f>IF(D3629=E3629,1,0)</f>
        <v>1</v>
      </c>
    </row>
    <row r="3630" spans="1:37">
      <c r="A3630" s="1" t="s">
        <v>1074</v>
      </c>
      <c r="B3630" s="1" t="s">
        <v>49</v>
      </c>
      <c r="C3630">
        <v>1210</v>
      </c>
      <c r="D3630">
        <v>1524980073</v>
      </c>
      <c r="E3630">
        <v>1524980073</v>
      </c>
      <c r="F3630" s="2">
        <v>0.18364623214</v>
      </c>
      <c r="G3630" s="2">
        <v>0.18364623214</v>
      </c>
      <c r="H3630">
        <v>1212053</v>
      </c>
      <c r="I3630" s="2">
        <v>1.3743619343E-2</v>
      </c>
      <c r="J3630" s="2">
        <v>0</v>
      </c>
      <c r="K3630">
        <v>5</v>
      </c>
      <c r="L3630" s="1" t="s">
        <v>11618</v>
      </c>
      <c r="M3630" s="1" t="s">
        <v>49</v>
      </c>
      <c r="N3630">
        <v>0</v>
      </c>
      <c r="O3630">
        <v>0</v>
      </c>
      <c r="P3630">
        <v>1</v>
      </c>
      <c r="Q3630">
        <v>0</v>
      </c>
      <c r="R3630" s="19">
        <f>BWscncns[[#This Row],[C fx]]*4+BWscncns[[#This Row],[C fg]]*2+BWscncns[[#This Row],[C fm]]</f>
        <v>1</v>
      </c>
      <c r="S3630">
        <v>1080</v>
      </c>
      <c r="T3630">
        <v>1024000</v>
      </c>
      <c r="U3630" s="13">
        <v>1.0546880000000001</v>
      </c>
      <c r="V3630" s="13">
        <v>0.94814799999999999</v>
      </c>
      <c r="W3630">
        <v>2965</v>
      </c>
      <c r="X3630">
        <v>59</v>
      </c>
      <c r="Z3630" s="10">
        <f>IF($N3630&lt;&gt;0,constants!$L$2,IF($O3630&lt;&gt;0,constants!$M$2,IF($P3630&lt;&gt;0,constants!$N$2,0)))</f>
        <v>1117.99</v>
      </c>
      <c r="AA3630" s="10">
        <f>IF($N3630&lt;&gt;0,constants!$L$2,IF($O3630&lt;&gt;0,constants!$M$2,IF($P3630&lt;&gt;0,constants!$P$2,0)))</f>
        <v>4051.45</v>
      </c>
      <c r="AB3630" s="11">
        <f>constants!$O$2</f>
        <v>4861.32</v>
      </c>
      <c r="AC3630" s="11">
        <f>VLOOKUP(BWscncns[[#This Row],[scanner]],[0]!ScnrAvgBW,2,FALSE)/1000</f>
        <v>3794.4265750962772</v>
      </c>
      <c r="AD3630" s="8">
        <f>(1+$F3630)*Z3630</f>
        <v>1323.3046510701988</v>
      </c>
      <c r="AE3630" s="8">
        <f>(1+$F3630)*AA3630</f>
        <v>4795.4835272036034</v>
      </c>
      <c r="AF3630" s="8">
        <f>(1+$F3630)*AB3630</f>
        <v>5754.0831012268245</v>
      </c>
      <c r="AG3630" s="8">
        <f>(1+$F3630)*AC3630</f>
        <v>4491.2587187445934</v>
      </c>
      <c r="AH3630" s="8">
        <f>(1+$F3630)*$T3630/1000</f>
        <v>1212.0537417113601</v>
      </c>
      <c r="AI3630" s="8">
        <f>(1+BWscncns[[#This Row],[pid_error]]*K_p)*BWscncns[[#This Row],[dbw]]/1000</f>
        <v>1118.02687085568</v>
      </c>
      <c r="AJ3630" s="13">
        <f>BWscncns[[#This Row],[Torflow prgrssv alt vote]]/VLOOKUP(BWscncns[[#This Row],[class]],AltBWtotl,2,FALSE)*100</f>
        <v>2.2050474553422419E-2</v>
      </c>
      <c r="AK3630">
        <f>IF(D3630=E3630,1,0)</f>
        <v>1</v>
      </c>
    </row>
    <row r="3631" spans="1:37">
      <c r="A3631" s="1" t="s">
        <v>5926</v>
      </c>
      <c r="B3631" s="1" t="s">
        <v>5927</v>
      </c>
      <c r="C3631">
        <v>1210</v>
      </c>
      <c r="D3631">
        <v>1525001415</v>
      </c>
      <c r="E3631">
        <v>1525001415</v>
      </c>
      <c r="F3631" s="2">
        <v>0.181879360071</v>
      </c>
      <c r="G3631" s="2">
        <v>0.181879360071</v>
      </c>
      <c r="H3631">
        <v>1210244</v>
      </c>
      <c r="I3631" s="2">
        <v>-0.46519744194899998</v>
      </c>
      <c r="J3631" s="2">
        <v>0</v>
      </c>
      <c r="K3631">
        <v>3</v>
      </c>
      <c r="L3631" s="1" t="s">
        <v>11578</v>
      </c>
      <c r="M3631" s="1" t="s">
        <v>5927</v>
      </c>
      <c r="N3631">
        <v>0</v>
      </c>
      <c r="O3631">
        <v>0</v>
      </c>
      <c r="P3631">
        <v>1</v>
      </c>
      <c r="Q3631">
        <v>0</v>
      </c>
      <c r="R3631" s="19">
        <f>BWscncns[[#This Row],[C fx]]*4+BWscncns[[#This Row],[C fg]]*2+BWscncns[[#This Row],[C fm]]</f>
        <v>1</v>
      </c>
      <c r="S3631">
        <v>1330</v>
      </c>
      <c r="T3631">
        <v>1024000</v>
      </c>
      <c r="U3631" s="13">
        <v>1.2988280000000001</v>
      </c>
      <c r="V3631" s="13">
        <v>0.76992499999999997</v>
      </c>
      <c r="W3631">
        <v>1983</v>
      </c>
      <c r="X3631">
        <v>39</v>
      </c>
      <c r="Z3631" s="10">
        <f>IF($N3631&lt;&gt;0,constants!$L$2,IF($O3631&lt;&gt;0,constants!$M$2,IF($P3631&lt;&gt;0,constants!$N$2,0)))</f>
        <v>1117.99</v>
      </c>
      <c r="AA3631" s="10">
        <f>IF($N3631&lt;&gt;0,constants!$L$2,IF($O3631&lt;&gt;0,constants!$M$2,IF($P3631&lt;&gt;0,constants!$P$2,0)))</f>
        <v>4051.45</v>
      </c>
      <c r="AB3631" s="11">
        <f>constants!$O$2</f>
        <v>4861.32</v>
      </c>
      <c r="AC3631" s="11">
        <f>VLOOKUP(BWscncns[[#This Row],[scanner]],[0]!ScnrAvgBW,2,FALSE)/1000</f>
        <v>6440.9193022088357</v>
      </c>
      <c r="AD3631" s="8">
        <f>(1+$F3631)*Z3631</f>
        <v>1321.3293057657772</v>
      </c>
      <c r="AE3631" s="8">
        <f>(1+$F3631)*AA3631</f>
        <v>4788.3251333596527</v>
      </c>
      <c r="AF3631" s="8">
        <f>(1+$F3631)*AB3631</f>
        <v>5745.4937707003537</v>
      </c>
      <c r="AG3631" s="8">
        <f>(1+$F3631)*AC3631</f>
        <v>7612.3895831635309</v>
      </c>
      <c r="AH3631" s="8">
        <f>(1+$F3631)*$T3631/1000</f>
        <v>1210.244464712704</v>
      </c>
      <c r="AI3631" s="8">
        <f>(1+BWscncns[[#This Row],[pid_error]]*K_p)*BWscncns[[#This Row],[dbw]]/1000</f>
        <v>1117.122232356352</v>
      </c>
      <c r="AJ3631" s="13">
        <f>BWscncns[[#This Row],[Torflow prgrssv alt vote]]/VLOOKUP(BWscncns[[#This Row],[class]],AltBWtotl,2,FALSE)*100</f>
        <v>2.2032632667212466E-2</v>
      </c>
      <c r="AK3631">
        <f>IF(D3631=E3631,1,0)</f>
        <v>1</v>
      </c>
    </row>
    <row r="3632" spans="1:37">
      <c r="A3632" s="1" t="s">
        <v>544</v>
      </c>
      <c r="B3632" s="1" t="s">
        <v>545</v>
      </c>
      <c r="C3632">
        <v>623</v>
      </c>
      <c r="D3632">
        <v>1524991829</v>
      </c>
      <c r="E3632">
        <v>1524991829</v>
      </c>
      <c r="F3632" s="2">
        <v>-0.61266439380799997</v>
      </c>
      <c r="G3632" s="2">
        <v>-0.61266439380799997</v>
      </c>
      <c r="H3632">
        <v>622743</v>
      </c>
      <c r="I3632" s="2">
        <v>0.12110010103299999</v>
      </c>
      <c r="J3632" s="2">
        <v>0</v>
      </c>
      <c r="K3632">
        <v>7</v>
      </c>
      <c r="L3632" s="1" t="s">
        <v>11744</v>
      </c>
      <c r="M3632" s="1" t="s">
        <v>545</v>
      </c>
      <c r="N3632">
        <v>0</v>
      </c>
      <c r="O3632">
        <v>0</v>
      </c>
      <c r="P3632">
        <v>1</v>
      </c>
      <c r="Q3632">
        <v>0</v>
      </c>
      <c r="R3632" s="19">
        <f>BWscncns[[#This Row],[C fx]]*4+BWscncns[[#This Row],[C fg]]*2+BWscncns[[#This Row],[C fm]]</f>
        <v>1</v>
      </c>
      <c r="S3632">
        <v>623</v>
      </c>
      <c r="T3632">
        <v>1607762</v>
      </c>
      <c r="U3632" s="13">
        <v>0.38749499999999998</v>
      </c>
      <c r="V3632" s="13">
        <v>2.5806770000000001</v>
      </c>
      <c r="W3632">
        <v>5218</v>
      </c>
      <c r="X3632">
        <v>104</v>
      </c>
      <c r="Z3632" s="10">
        <f>IF($N3632&lt;&gt;0,constants!$L$2,IF($O3632&lt;&gt;0,constants!$M$2,IF($P3632&lt;&gt;0,constants!$N$2,0)))</f>
        <v>1117.99</v>
      </c>
      <c r="AA3632" s="10">
        <f>IF($N3632&lt;&gt;0,constants!$L$2,IF($O3632&lt;&gt;0,constants!$M$2,IF($P3632&lt;&gt;0,constants!$P$2,0)))</f>
        <v>4051.45</v>
      </c>
      <c r="AB3632" s="11">
        <f>constants!$O$2</f>
        <v>4861.32</v>
      </c>
      <c r="AC3632" s="11">
        <f>VLOOKUP(BWscncns[[#This Row],[scanner]],[0]!ScnrAvgBW,2,FALSE)/1000</f>
        <v>885.64026081730776</v>
      </c>
      <c r="AD3632" s="8">
        <f>(1+$F3632)*Z3632</f>
        <v>433.03733436659411</v>
      </c>
      <c r="AE3632" s="8">
        <f>(1+$F3632)*AA3632</f>
        <v>1569.2708417065785</v>
      </c>
      <c r="AF3632" s="8">
        <f>(1+$F3632)*AB3632</f>
        <v>1882.9623290932934</v>
      </c>
      <c r="AG3632" s="8">
        <f>(1+$F3632)*AC3632</f>
        <v>343.04000729171293</v>
      </c>
      <c r="AH3632" s="8">
        <f>(1+$F3632)*$T3632/1000</f>
        <v>622.74346888246237</v>
      </c>
      <c r="AI3632" s="8">
        <f>(1+BWscncns[[#This Row],[pid_error]]*K_p)*BWscncns[[#This Row],[dbw]]/1000</f>
        <v>1115.252734441231</v>
      </c>
      <c r="AJ3632" s="13">
        <f>BWscncns[[#This Row],[Torflow prgrssv alt vote]]/VLOOKUP(BWscncns[[#This Row],[class]],AltBWtotl,2,FALSE)*100</f>
        <v>2.1995761177555421E-2</v>
      </c>
      <c r="AK3632">
        <f>IF(D3632=E3632,1,0)</f>
        <v>1</v>
      </c>
    </row>
    <row r="3633" spans="1:37">
      <c r="A3633" s="1" t="s">
        <v>5540</v>
      </c>
      <c r="B3633" s="1" t="s">
        <v>5541</v>
      </c>
      <c r="C3633">
        <v>1210</v>
      </c>
      <c r="D3633">
        <v>1524991754</v>
      </c>
      <c r="E3633">
        <v>1524991754</v>
      </c>
      <c r="F3633" s="2">
        <v>0.17782283027699999</v>
      </c>
      <c r="G3633" s="2">
        <v>0.17782283027699999</v>
      </c>
      <c r="H3633">
        <v>1206090</v>
      </c>
      <c r="I3633" s="2">
        <v>-0.27685505391699999</v>
      </c>
      <c r="J3633" s="2">
        <v>0</v>
      </c>
      <c r="K3633">
        <v>4</v>
      </c>
      <c r="L3633" s="1" t="s">
        <v>11607</v>
      </c>
      <c r="M3633" s="1" t="s">
        <v>5541</v>
      </c>
      <c r="N3633">
        <v>0</v>
      </c>
      <c r="O3633">
        <v>0</v>
      </c>
      <c r="P3633">
        <v>1</v>
      </c>
      <c r="Q3633">
        <v>0</v>
      </c>
      <c r="R3633" s="19">
        <f>BWscncns[[#This Row],[C fx]]*4+BWscncns[[#This Row],[C fg]]*2+BWscncns[[#This Row],[C fm]]</f>
        <v>1</v>
      </c>
      <c r="S3633">
        <v>1100</v>
      </c>
      <c r="T3633">
        <v>1024000</v>
      </c>
      <c r="U3633" s="13">
        <v>1.074219</v>
      </c>
      <c r="V3633" s="13">
        <v>0.93090899999999999</v>
      </c>
      <c r="W3633">
        <v>2827</v>
      </c>
      <c r="X3633">
        <v>56</v>
      </c>
      <c r="Z3633" s="10">
        <f>IF($N3633&lt;&gt;0,constants!$L$2,IF($O3633&lt;&gt;0,constants!$M$2,IF($P3633&lt;&gt;0,constants!$N$2,0)))</f>
        <v>1117.99</v>
      </c>
      <c r="AA3633" s="10">
        <f>IF($N3633&lt;&gt;0,constants!$L$2,IF($O3633&lt;&gt;0,constants!$M$2,IF($P3633&lt;&gt;0,constants!$P$2,0)))</f>
        <v>4051.45</v>
      </c>
      <c r="AB3633" s="11">
        <f>constants!$O$2</f>
        <v>4861.32</v>
      </c>
      <c r="AC3633" s="11">
        <f>VLOOKUP(BWscncns[[#This Row],[scanner]],[0]!ScnrAvgBW,2,FALSE)/1000</f>
        <v>4819.491751072962</v>
      </c>
      <c r="AD3633" s="8">
        <f>(1+$F3633)*Z3633</f>
        <v>1316.7941460213833</v>
      </c>
      <c r="AE3633" s="8">
        <f>(1+$F3633)*AA3633</f>
        <v>4771.8903057257512</v>
      </c>
      <c r="AF3633" s="8">
        <f>(1+$F3633)*AB3633</f>
        <v>5725.773681282185</v>
      </c>
      <c r="AG3633" s="8">
        <f>(1+$F3633)*AC3633</f>
        <v>5676.5074147454106</v>
      </c>
      <c r="AH3633" s="8">
        <f>(1+$F3633)*$T3633/1000</f>
        <v>1206.090578203648</v>
      </c>
      <c r="AI3633" s="8">
        <f>(1+BWscncns[[#This Row],[pid_error]]*K_p)*BWscncns[[#This Row],[dbw]]/1000</f>
        <v>1115.045289101824</v>
      </c>
      <c r="AJ3633" s="13">
        <f>BWscncns[[#This Row],[Torflow prgrssv alt vote]]/VLOOKUP(BWscncns[[#This Row],[class]],AltBWtotl,2,FALSE)*100</f>
        <v>2.1991669801670763E-2</v>
      </c>
      <c r="AK3633">
        <f>IF(D3633=E3633,1,0)</f>
        <v>1</v>
      </c>
    </row>
    <row r="3634" spans="1:37">
      <c r="A3634" s="1" t="s">
        <v>10683</v>
      </c>
      <c r="B3634" s="1" t="s">
        <v>49</v>
      </c>
      <c r="C3634">
        <v>1210</v>
      </c>
      <c r="D3634">
        <v>1524980359</v>
      </c>
      <c r="E3634">
        <v>1524980359</v>
      </c>
      <c r="F3634" s="2">
        <v>0.17768944400299999</v>
      </c>
      <c r="G3634" s="2">
        <v>0.17768944400299999</v>
      </c>
      <c r="H3634">
        <v>1205953</v>
      </c>
      <c r="I3634" s="2">
        <v>-4.3563525397200001E-2</v>
      </c>
      <c r="J3634" s="2">
        <v>0</v>
      </c>
      <c r="K3634">
        <v>3</v>
      </c>
      <c r="L3634" s="1" t="s">
        <v>11665</v>
      </c>
      <c r="M3634" s="1" t="s">
        <v>49</v>
      </c>
      <c r="N3634">
        <v>0</v>
      </c>
      <c r="O3634">
        <v>0</v>
      </c>
      <c r="P3634">
        <v>1</v>
      </c>
      <c r="Q3634">
        <v>0</v>
      </c>
      <c r="R3634" s="19">
        <f>BWscncns[[#This Row],[C fx]]*4+BWscncns[[#This Row],[C fg]]*2+BWscncns[[#This Row],[C fm]]</f>
        <v>1</v>
      </c>
      <c r="S3634">
        <v>1270</v>
      </c>
      <c r="T3634">
        <v>1024000</v>
      </c>
      <c r="U3634" s="13">
        <v>1.2402340000000001</v>
      </c>
      <c r="V3634" s="13">
        <v>0.80629899999999999</v>
      </c>
      <c r="W3634">
        <v>2178</v>
      </c>
      <c r="X3634">
        <v>43</v>
      </c>
      <c r="Z3634" s="10">
        <f>IF($N3634&lt;&gt;0,constants!$L$2,IF($O3634&lt;&gt;0,constants!$M$2,IF($P3634&lt;&gt;0,constants!$N$2,0)))</f>
        <v>1117.99</v>
      </c>
      <c r="AA3634" s="10">
        <f>IF($N3634&lt;&gt;0,constants!$L$2,IF($O3634&lt;&gt;0,constants!$M$2,IF($P3634&lt;&gt;0,constants!$P$2,0)))</f>
        <v>4051.45</v>
      </c>
      <c r="AB3634" s="11">
        <f>constants!$O$2</f>
        <v>4861.32</v>
      </c>
      <c r="AC3634" s="11">
        <f>VLOOKUP(BWscncns[[#This Row],[scanner]],[0]!ScnrAvgBW,2,FALSE)/1000</f>
        <v>6440.9193022088357</v>
      </c>
      <c r="AD3634" s="8">
        <f>(1+$F3634)*Z3634</f>
        <v>1316.6450215009138</v>
      </c>
      <c r="AE3634" s="8">
        <f>(1+$F3634)*AA3634</f>
        <v>4771.3498979059541</v>
      </c>
      <c r="AF3634" s="8">
        <f>(1+$F3634)*AB3634</f>
        <v>5725.1252479206632</v>
      </c>
      <c r="AG3634" s="8">
        <f>(1+$F3634)*AC3634</f>
        <v>7585.4026718865134</v>
      </c>
      <c r="AH3634" s="8">
        <f>(1+$F3634)*$T3634/1000</f>
        <v>1205.9539906590719</v>
      </c>
      <c r="AI3634" s="8">
        <f>(1+BWscncns[[#This Row],[pid_error]]*K_p)*BWscncns[[#This Row],[dbw]]/1000</f>
        <v>1114.9769953295361</v>
      </c>
      <c r="AJ3634" s="13">
        <f>BWscncns[[#This Row],[Torflow prgrssv alt vote]]/VLOOKUP(BWscncns[[#This Row],[class]],AltBWtotl,2,FALSE)*100</f>
        <v>2.199032286616568E-2</v>
      </c>
      <c r="AK3634">
        <f>IF(D3634=E3634,1,0)</f>
        <v>1</v>
      </c>
    </row>
    <row r="3635" spans="1:37">
      <c r="A3635" s="1" t="s">
        <v>3590</v>
      </c>
      <c r="B3635" s="1" t="s">
        <v>3591</v>
      </c>
      <c r="C3635">
        <v>1010</v>
      </c>
      <c r="D3635">
        <v>1524896579</v>
      </c>
      <c r="E3635">
        <v>1524896579</v>
      </c>
      <c r="F3635" s="2">
        <v>-0.17874676718900001</v>
      </c>
      <c r="G3635" s="2">
        <v>-0.17874676718900001</v>
      </c>
      <c r="H3635">
        <v>1005459</v>
      </c>
      <c r="I3635" s="2">
        <v>-3.7151864671900001E-2</v>
      </c>
      <c r="J3635" s="2">
        <v>0</v>
      </c>
      <c r="K3635">
        <v>5</v>
      </c>
      <c r="L3635" s="1" t="s">
        <v>11861</v>
      </c>
      <c r="M3635" s="1" t="s">
        <v>3591</v>
      </c>
      <c r="N3635">
        <v>0</v>
      </c>
      <c r="O3635">
        <v>0</v>
      </c>
      <c r="P3635">
        <v>1</v>
      </c>
      <c r="Q3635">
        <v>0</v>
      </c>
      <c r="R3635" s="19">
        <f>BWscncns[[#This Row],[C fx]]*4+BWscncns[[#This Row],[C fg]]*2+BWscncns[[#This Row],[C fm]]</f>
        <v>1</v>
      </c>
      <c r="S3635">
        <v>1300</v>
      </c>
      <c r="T3635">
        <v>1224299</v>
      </c>
      <c r="U3635" s="13">
        <v>1.0618320000000001</v>
      </c>
      <c r="V3635" s="13">
        <v>0.94176800000000005</v>
      </c>
      <c r="W3635">
        <v>2917</v>
      </c>
      <c r="X3635">
        <v>58</v>
      </c>
      <c r="Z3635" s="10">
        <f>IF($N3635&lt;&gt;0,constants!$L$2,IF($O3635&lt;&gt;0,constants!$M$2,IF($P3635&lt;&gt;0,constants!$N$2,0)))</f>
        <v>1117.99</v>
      </c>
      <c r="AA3635" s="10">
        <f>IF($N3635&lt;&gt;0,constants!$L$2,IF($O3635&lt;&gt;0,constants!$M$2,IF($P3635&lt;&gt;0,constants!$P$2,0)))</f>
        <v>4051.45</v>
      </c>
      <c r="AB3635" s="11">
        <f>constants!$O$2</f>
        <v>4861.32</v>
      </c>
      <c r="AC3635" s="11">
        <f>VLOOKUP(BWscncns[[#This Row],[scanner]],[0]!ScnrAvgBW,2,FALSE)/1000</f>
        <v>3794.4265750962772</v>
      </c>
      <c r="AD3635" s="8">
        <f>(1+$F3635)*Z3635</f>
        <v>918.15290175036989</v>
      </c>
      <c r="AE3635" s="8">
        <f>(1+$F3635)*AA3635</f>
        <v>3327.2664100721258</v>
      </c>
      <c r="AF3635" s="8">
        <f>(1+$F3635)*AB3635</f>
        <v>3992.3747657287704</v>
      </c>
      <c r="AG3635" s="8">
        <f>(1+$F3635)*AC3635</f>
        <v>3116.1850914617885</v>
      </c>
      <c r="AH3635" s="8">
        <f>(1+$F3635)*$T3635/1000</f>
        <v>1005.4595116772746</v>
      </c>
      <c r="AI3635" s="8">
        <f>(1+BWscncns[[#This Row],[pid_error]]*K_p)*BWscncns[[#This Row],[dbw]]/1000</f>
        <v>1114.8792558386372</v>
      </c>
      <c r="AJ3635" s="13">
        <f>BWscncns[[#This Row],[Torflow prgrssv alt vote]]/VLOOKUP(BWscncns[[#This Row],[class]],AltBWtotl,2,FALSE)*100</f>
        <v>2.198839518248194E-2</v>
      </c>
      <c r="AK3635">
        <f>IF(D3635=E3635,1,0)</f>
        <v>1</v>
      </c>
    </row>
    <row r="3636" spans="1:37">
      <c r="A3636" s="1" t="s">
        <v>10049</v>
      </c>
      <c r="B3636" s="1" t="s">
        <v>10050</v>
      </c>
      <c r="C3636">
        <v>1200</v>
      </c>
      <c r="D3636">
        <v>1524994541</v>
      </c>
      <c r="E3636">
        <v>1524994541</v>
      </c>
      <c r="F3636" s="2">
        <v>0.17356507979800001</v>
      </c>
      <c r="G3636" s="2">
        <v>0.17356507979800001</v>
      </c>
      <c r="H3636">
        <v>1201730</v>
      </c>
      <c r="I3636" s="2">
        <v>0.17034173352500001</v>
      </c>
      <c r="J3636" s="2">
        <v>0</v>
      </c>
      <c r="K3636">
        <v>3</v>
      </c>
      <c r="L3636" s="1" t="s">
        <v>11604</v>
      </c>
      <c r="M3636" s="1" t="s">
        <v>10050</v>
      </c>
      <c r="N3636">
        <v>0</v>
      </c>
      <c r="O3636">
        <v>0</v>
      </c>
      <c r="P3636">
        <v>1</v>
      </c>
      <c r="Q3636">
        <v>0</v>
      </c>
      <c r="R3636" s="19">
        <f>BWscncns[[#This Row],[C fx]]*4+BWscncns[[#This Row],[C fg]]*2+BWscncns[[#This Row],[C fm]]</f>
        <v>1</v>
      </c>
      <c r="S3636">
        <v>1250</v>
      </c>
      <c r="T3636">
        <v>1024000</v>
      </c>
      <c r="U3636" s="13">
        <v>1.2207030000000001</v>
      </c>
      <c r="V3636" s="13">
        <v>0.81920000000000004</v>
      </c>
      <c r="W3636">
        <v>2253</v>
      </c>
      <c r="X3636">
        <v>45</v>
      </c>
      <c r="Z3636" s="10">
        <f>IF($N3636&lt;&gt;0,constants!$L$2,IF($O3636&lt;&gt;0,constants!$M$2,IF($P3636&lt;&gt;0,constants!$N$2,0)))</f>
        <v>1117.99</v>
      </c>
      <c r="AA3636" s="10">
        <f>IF($N3636&lt;&gt;0,constants!$L$2,IF($O3636&lt;&gt;0,constants!$M$2,IF($P3636&lt;&gt;0,constants!$P$2,0)))</f>
        <v>4051.45</v>
      </c>
      <c r="AB3636" s="11">
        <f>constants!$O$2</f>
        <v>4861.32</v>
      </c>
      <c r="AC3636" s="11">
        <f>VLOOKUP(BWscncns[[#This Row],[scanner]],[0]!ScnrAvgBW,2,FALSE)/1000</f>
        <v>6440.9193022088357</v>
      </c>
      <c r="AD3636" s="8">
        <f>(1+$F3636)*Z3636</f>
        <v>1312.034023563366</v>
      </c>
      <c r="AE3636" s="8">
        <f>(1+$F3636)*AA3636</f>
        <v>4754.6402425476062</v>
      </c>
      <c r="AF3636" s="8">
        <f>(1+$F3636)*AB3636</f>
        <v>5705.0753937236132</v>
      </c>
      <c r="AG3636" s="8">
        <f>(1+$F3636)*AC3636</f>
        <v>7558.8379748691905</v>
      </c>
      <c r="AH3636" s="8">
        <f>(1+$F3636)*$T3636/1000</f>
        <v>1201.730641713152</v>
      </c>
      <c r="AI3636" s="8">
        <f>(1+BWscncns[[#This Row],[pid_error]]*K_p)*BWscncns[[#This Row],[dbw]]/1000</f>
        <v>1112.8653208565761</v>
      </c>
      <c r="AJ3636" s="13">
        <f>BWscncns[[#This Row],[Torflow prgrssv alt vote]]/VLOOKUP(BWscncns[[#This Row],[class]],AltBWtotl,2,FALSE)*100</f>
        <v>2.1948675008278795E-2</v>
      </c>
      <c r="AK3636">
        <f>IF(D3636=E3636,1,0)</f>
        <v>1</v>
      </c>
    </row>
    <row r="3637" spans="1:37">
      <c r="A3637" s="1" t="s">
        <v>720</v>
      </c>
      <c r="B3637" s="1" t="s">
        <v>49</v>
      </c>
      <c r="C3637">
        <v>1200</v>
      </c>
      <c r="D3637">
        <v>1524995209</v>
      </c>
      <c r="E3637">
        <v>1524995209</v>
      </c>
      <c r="F3637" s="2">
        <v>0.172908318704</v>
      </c>
      <c r="G3637" s="2">
        <v>0.172908318704</v>
      </c>
      <c r="H3637">
        <v>1201058</v>
      </c>
      <c r="I3637" s="2">
        <v>0.16069759703</v>
      </c>
      <c r="J3637" s="2">
        <v>0</v>
      </c>
      <c r="K3637">
        <v>3</v>
      </c>
      <c r="L3637" s="1" t="s">
        <v>11632</v>
      </c>
      <c r="M3637" s="1" t="s">
        <v>49</v>
      </c>
      <c r="N3637">
        <v>0</v>
      </c>
      <c r="O3637">
        <v>0</v>
      </c>
      <c r="P3637">
        <v>1</v>
      </c>
      <c r="Q3637">
        <v>0</v>
      </c>
      <c r="R3637" s="19">
        <f>BWscncns[[#This Row],[C fx]]*4+BWscncns[[#This Row],[C fg]]*2+BWscncns[[#This Row],[C fm]]</f>
        <v>1</v>
      </c>
      <c r="S3637">
        <v>1600</v>
      </c>
      <c r="T3637">
        <v>1024000</v>
      </c>
      <c r="U3637" s="13">
        <v>1.5625</v>
      </c>
      <c r="V3637" s="13">
        <v>0.64</v>
      </c>
      <c r="W3637">
        <v>1175</v>
      </c>
      <c r="X3637">
        <v>23</v>
      </c>
      <c r="Z3637" s="10">
        <f>IF($N3637&lt;&gt;0,constants!$L$2,IF($O3637&lt;&gt;0,constants!$M$2,IF($P3637&lt;&gt;0,constants!$N$2,0)))</f>
        <v>1117.99</v>
      </c>
      <c r="AA3637" s="10">
        <f>IF($N3637&lt;&gt;0,constants!$L$2,IF($O3637&lt;&gt;0,constants!$M$2,IF($P3637&lt;&gt;0,constants!$P$2,0)))</f>
        <v>4051.45</v>
      </c>
      <c r="AB3637" s="11">
        <f>constants!$O$2</f>
        <v>4861.32</v>
      </c>
      <c r="AC3637" s="11">
        <f>VLOOKUP(BWscncns[[#This Row],[scanner]],[0]!ScnrAvgBW,2,FALSE)/1000</f>
        <v>6440.9193022088357</v>
      </c>
      <c r="AD3637" s="8">
        <f>(1+$F3637)*Z3637</f>
        <v>1311.2997712278848</v>
      </c>
      <c r="AE3637" s="8">
        <f>(1+$F3637)*AA3637</f>
        <v>4751.97940781332</v>
      </c>
      <c r="AF3637" s="8">
        <f>(1+$F3637)*AB3637</f>
        <v>5701.8826678821288</v>
      </c>
      <c r="AG3637" s="8">
        <f>(1+$F3637)*AC3637</f>
        <v>7554.6078296619062</v>
      </c>
      <c r="AH3637" s="8">
        <f>(1+$F3637)*$T3637/1000</f>
        <v>1201.0581183528959</v>
      </c>
      <c r="AI3637" s="8">
        <f>(1+BWscncns[[#This Row],[pid_error]]*K_p)*BWscncns[[#This Row],[dbw]]/1000</f>
        <v>1112.5290591764481</v>
      </c>
      <c r="AJ3637" s="13">
        <f>BWscncns[[#This Row],[Torflow prgrssv alt vote]]/VLOOKUP(BWscncns[[#This Row],[class]],AltBWtotl,2,FALSE)*100</f>
        <v>2.1942043030269823E-2</v>
      </c>
      <c r="AK3637">
        <f>IF(D3637=E3637,1,0)</f>
        <v>1</v>
      </c>
    </row>
    <row r="3638" spans="1:37">
      <c r="A3638" s="1" t="s">
        <v>136</v>
      </c>
      <c r="B3638" s="1" t="s">
        <v>137</v>
      </c>
      <c r="C3638">
        <v>1200</v>
      </c>
      <c r="D3638">
        <v>1524987132</v>
      </c>
      <c r="E3638">
        <v>1524987132</v>
      </c>
      <c r="F3638" s="2">
        <v>0.171726666167</v>
      </c>
      <c r="G3638" s="2">
        <v>0.171726666167</v>
      </c>
      <c r="H3638">
        <v>1199848</v>
      </c>
      <c r="I3638" s="2">
        <v>-0.35218647364599998</v>
      </c>
      <c r="J3638" s="2">
        <v>0</v>
      </c>
      <c r="K3638">
        <v>3</v>
      </c>
      <c r="L3638" s="1" t="s">
        <v>11611</v>
      </c>
      <c r="M3638" s="1" t="s">
        <v>137</v>
      </c>
      <c r="N3638">
        <v>0</v>
      </c>
      <c r="O3638">
        <v>0</v>
      </c>
      <c r="P3638">
        <v>1</v>
      </c>
      <c r="Q3638">
        <v>0</v>
      </c>
      <c r="R3638" s="19">
        <f>BWscncns[[#This Row],[C fx]]*4+BWscncns[[#This Row],[C fg]]*2+BWscncns[[#This Row],[C fm]]</f>
        <v>1</v>
      </c>
      <c r="S3638">
        <v>1200</v>
      </c>
      <c r="T3638">
        <v>1024000</v>
      </c>
      <c r="U3638" s="13">
        <v>1.171875</v>
      </c>
      <c r="V3638" s="13">
        <v>0.85333300000000001</v>
      </c>
      <c r="W3638">
        <v>2408</v>
      </c>
      <c r="X3638">
        <v>48</v>
      </c>
      <c r="Z3638" s="10">
        <f>IF($N3638&lt;&gt;0,constants!$L$2,IF($O3638&lt;&gt;0,constants!$M$2,IF($P3638&lt;&gt;0,constants!$N$2,0)))</f>
        <v>1117.99</v>
      </c>
      <c r="AA3638" s="10">
        <f>IF($N3638&lt;&gt;0,constants!$L$2,IF($O3638&lt;&gt;0,constants!$M$2,IF($P3638&lt;&gt;0,constants!$P$2,0)))</f>
        <v>4051.45</v>
      </c>
      <c r="AB3638" s="11">
        <f>constants!$O$2</f>
        <v>4861.32</v>
      </c>
      <c r="AC3638" s="11">
        <f>VLOOKUP(BWscncns[[#This Row],[scanner]],[0]!ScnrAvgBW,2,FALSE)/1000</f>
        <v>6440.9193022088357</v>
      </c>
      <c r="AD3638" s="8">
        <f>(1+$F3638)*Z3638</f>
        <v>1309.9786955080444</v>
      </c>
      <c r="AE3638" s="8">
        <f>(1+$F3638)*AA3638</f>
        <v>4747.1920016422919</v>
      </c>
      <c r="AF3638" s="8">
        <f>(1+$F3638)*AB3638</f>
        <v>5696.1382767709601</v>
      </c>
      <c r="AG3638" s="8">
        <f>(1+$F3638)*AC3638</f>
        <v>7546.9969010278392</v>
      </c>
      <c r="AH3638" s="8">
        <f>(1+$F3638)*$T3638/1000</f>
        <v>1199.8481061550081</v>
      </c>
      <c r="AI3638" s="8">
        <f>(1+BWscncns[[#This Row],[pid_error]]*K_p)*BWscncns[[#This Row],[dbw]]/1000</f>
        <v>1111.9240530775039</v>
      </c>
      <c r="AJ3638" s="13">
        <f>BWscncns[[#This Row],[Torflow prgrssv alt vote]]/VLOOKUP(BWscncns[[#This Row],[class]],AltBWtotl,2,FALSE)*100</f>
        <v>2.193011069488756E-2</v>
      </c>
      <c r="AK3638">
        <f>IF(D3638=E3638,1,0)</f>
        <v>1</v>
      </c>
    </row>
    <row r="3639" spans="1:37">
      <c r="A3639" s="1" t="s">
        <v>1460</v>
      </c>
      <c r="B3639" s="1" t="s">
        <v>1461</v>
      </c>
      <c r="C3639">
        <v>375</v>
      </c>
      <c r="D3639">
        <v>1525001744</v>
      </c>
      <c r="E3639">
        <v>1525001744</v>
      </c>
      <c r="F3639" s="2">
        <v>-0.79685280348300003</v>
      </c>
      <c r="G3639" s="2">
        <v>-0.79685280348300003</v>
      </c>
      <c r="H3639">
        <v>374795</v>
      </c>
      <c r="I3639" s="2">
        <v>-3.7315015528799997E-2</v>
      </c>
      <c r="J3639" s="2">
        <v>0</v>
      </c>
      <c r="K3639">
        <v>7</v>
      </c>
      <c r="L3639" s="1" t="s">
        <v>11918</v>
      </c>
      <c r="M3639" s="1" t="s">
        <v>1461</v>
      </c>
      <c r="N3639">
        <v>1</v>
      </c>
      <c r="O3639">
        <v>0</v>
      </c>
      <c r="P3639">
        <v>0</v>
      </c>
      <c r="Q3639">
        <v>0</v>
      </c>
      <c r="R3639" s="19">
        <f>BWscncns[[#This Row],[C fx]]*4+BWscncns[[#This Row],[C fg]]*2+BWscncns[[#This Row],[C fm]]</f>
        <v>4</v>
      </c>
      <c r="S3639">
        <v>523</v>
      </c>
      <c r="T3639">
        <v>1844946</v>
      </c>
      <c r="U3639" s="13">
        <v>0.28347699999999998</v>
      </c>
      <c r="V3639" s="13">
        <v>3.5276209999999999</v>
      </c>
      <c r="W3639">
        <v>5517</v>
      </c>
      <c r="X3639">
        <v>110</v>
      </c>
      <c r="Z3639" s="10">
        <f>IF($N3639&lt;&gt;0,constants!$L$2,IF($O3639&lt;&gt;0,constants!$M$2,IF($P3639&lt;&gt;0,constants!$N$2,0)))</f>
        <v>10125.48</v>
      </c>
      <c r="AA3639" s="10">
        <f>IF($N3639&lt;&gt;0,constants!$L$2,IF($O3639&lt;&gt;0,constants!$M$2,IF($P3639&lt;&gt;0,constants!$P$2,0)))</f>
        <v>10125.48</v>
      </c>
      <c r="AB3639" s="11">
        <f>constants!$O$2</f>
        <v>4861.32</v>
      </c>
      <c r="AC3639" s="11">
        <f>VLOOKUP(BWscncns[[#This Row],[scanner]],[0]!ScnrAvgBW,2,FALSE)/1000</f>
        <v>885.64026081730776</v>
      </c>
      <c r="AD3639" s="8">
        <f>(1+$F3639)*Z3639</f>
        <v>2056.9628753889529</v>
      </c>
      <c r="AE3639" s="8">
        <f>(1+$F3639)*AA3639</f>
        <v>2056.9628753889529</v>
      </c>
      <c r="AF3639" s="8">
        <f>(1+$F3639)*AB3639</f>
        <v>987.56352937202223</v>
      </c>
      <c r="AG3639" s="8">
        <f>(1+$F3639)*AC3639</f>
        <v>179.91533610762073</v>
      </c>
      <c r="AH3639" s="8">
        <f>(1+$F3639)*$T3639/1000</f>
        <v>374.79560762525301</v>
      </c>
      <c r="AI3639" s="8">
        <f>(1+BWscncns[[#This Row],[pid_error]]*K_p)*BWscncns[[#This Row],[dbw]]/1000</f>
        <v>1109.8708038126265</v>
      </c>
      <c r="AJ3639" s="13">
        <f>BWscncns[[#This Row],[Torflow prgrssv alt vote]]/VLOOKUP(BWscncns[[#This Row],[class]],AltBWtotl,2,FALSE)*100</f>
        <v>9.5124187442164054E-3</v>
      </c>
      <c r="AK3639">
        <f>IF(D3639=E3639,1,0)</f>
        <v>1</v>
      </c>
    </row>
    <row r="3640" spans="1:37">
      <c r="A3640" s="1" t="s">
        <v>2466</v>
      </c>
      <c r="B3640" s="1" t="s">
        <v>129</v>
      </c>
      <c r="C3640">
        <v>1170</v>
      </c>
      <c r="D3640">
        <v>1524951745</v>
      </c>
      <c r="E3640">
        <v>1524951745</v>
      </c>
      <c r="F3640" s="2">
        <v>0.11483448616899999</v>
      </c>
      <c r="G3640" s="2">
        <v>0.11483448616899999</v>
      </c>
      <c r="H3640">
        <v>1168988</v>
      </c>
      <c r="I3640" s="2">
        <v>0.12598571798899999</v>
      </c>
      <c r="J3640" s="2">
        <v>0.2</v>
      </c>
      <c r="K3640">
        <v>4</v>
      </c>
      <c r="L3640" s="1" t="s">
        <v>11675</v>
      </c>
      <c r="M3640" s="1" t="s">
        <v>129</v>
      </c>
      <c r="N3640">
        <v>0</v>
      </c>
      <c r="O3640">
        <v>0</v>
      </c>
      <c r="P3640">
        <v>1</v>
      </c>
      <c r="Q3640">
        <v>0</v>
      </c>
      <c r="R3640" s="19">
        <f>BWscncns[[#This Row],[C fx]]*4+BWscncns[[#This Row],[C fg]]*2+BWscncns[[#This Row],[C fm]]</f>
        <v>1</v>
      </c>
      <c r="S3640">
        <v>1110</v>
      </c>
      <c r="T3640">
        <v>1048576</v>
      </c>
      <c r="U3640" s="13">
        <v>1.058578</v>
      </c>
      <c r="V3640" s="13">
        <v>0.94466300000000003</v>
      </c>
      <c r="W3640">
        <v>2932</v>
      </c>
      <c r="X3640">
        <v>58</v>
      </c>
      <c r="Z3640" s="10">
        <f>IF($N3640&lt;&gt;0,constants!$L$2,IF($O3640&lt;&gt;0,constants!$M$2,IF($P3640&lt;&gt;0,constants!$N$2,0)))</f>
        <v>1117.99</v>
      </c>
      <c r="AA3640" s="10">
        <f>IF($N3640&lt;&gt;0,constants!$L$2,IF($O3640&lt;&gt;0,constants!$M$2,IF($P3640&lt;&gt;0,constants!$P$2,0)))</f>
        <v>4051.45</v>
      </c>
      <c r="AB3640" s="11">
        <f>constants!$O$2</f>
        <v>4861.32</v>
      </c>
      <c r="AC3640" s="11">
        <f>VLOOKUP(BWscncns[[#This Row],[scanner]],[0]!ScnrAvgBW,2,FALSE)/1000</f>
        <v>4819.491751072962</v>
      </c>
      <c r="AD3640" s="8">
        <f>(1+$F3640)*Z3640</f>
        <v>1246.3738071920804</v>
      </c>
      <c r="AE3640" s="8">
        <f>(1+$F3640)*AA3640</f>
        <v>4516.6961789893949</v>
      </c>
      <c r="AF3640" s="8">
        <f>(1+$F3640)*AB3640</f>
        <v>5419.5671843030832</v>
      </c>
      <c r="AG3640" s="8">
        <f>(1+$F3640)*AC3640</f>
        <v>5372.9356099031602</v>
      </c>
      <c r="AH3640" s="8">
        <f>(1+$F3640)*$T3640/1000</f>
        <v>1168.9886861691455</v>
      </c>
      <c r="AI3640" s="8">
        <f>(1+BWscncns[[#This Row],[pid_error]]*K_p)*BWscncns[[#This Row],[dbw]]/1000</f>
        <v>1108.7823430845726</v>
      </c>
      <c r="AJ3640" s="13">
        <f>BWscncns[[#This Row],[Torflow prgrssv alt vote]]/VLOOKUP(BWscncns[[#This Row],[class]],AltBWtotl,2,FALSE)*100</f>
        <v>2.1868147786786484E-2</v>
      </c>
      <c r="AK3640">
        <f>IF(D3640=E3640,1,0)</f>
        <v>1</v>
      </c>
    </row>
    <row r="3641" spans="1:37">
      <c r="A3641" s="1" t="s">
        <v>84</v>
      </c>
      <c r="B3641" s="1" t="s">
        <v>49</v>
      </c>
      <c r="C3641">
        <v>1190</v>
      </c>
      <c r="D3641">
        <v>1524959875</v>
      </c>
      <c r="E3641">
        <v>1524959875</v>
      </c>
      <c r="F3641" s="2">
        <v>0.164027944999</v>
      </c>
      <c r="G3641" s="2">
        <v>0.164027944999</v>
      </c>
      <c r="H3641">
        <v>1191964</v>
      </c>
      <c r="I3641" s="2">
        <v>0.134754733849</v>
      </c>
      <c r="J3641" s="2">
        <v>0</v>
      </c>
      <c r="K3641">
        <v>3</v>
      </c>
      <c r="L3641" s="1" t="s">
        <v>11686</v>
      </c>
      <c r="M3641" s="1" t="s">
        <v>49</v>
      </c>
      <c r="N3641">
        <v>0</v>
      </c>
      <c r="O3641">
        <v>0</v>
      </c>
      <c r="P3641">
        <v>1</v>
      </c>
      <c r="Q3641">
        <v>0</v>
      </c>
      <c r="R3641" s="19">
        <f>BWscncns[[#This Row],[C fx]]*4+BWscncns[[#This Row],[C fg]]*2+BWscncns[[#This Row],[C fm]]</f>
        <v>1</v>
      </c>
      <c r="S3641">
        <v>1160</v>
      </c>
      <c r="T3641">
        <v>1024000</v>
      </c>
      <c r="U3641" s="13">
        <v>1.1328119999999999</v>
      </c>
      <c r="V3641" s="13">
        <v>0.88275899999999996</v>
      </c>
      <c r="W3641">
        <v>2538</v>
      </c>
      <c r="X3641">
        <v>50</v>
      </c>
      <c r="Z3641" s="10">
        <f>IF($N3641&lt;&gt;0,constants!$L$2,IF($O3641&lt;&gt;0,constants!$M$2,IF($P3641&lt;&gt;0,constants!$N$2,0)))</f>
        <v>1117.99</v>
      </c>
      <c r="AA3641" s="10">
        <f>IF($N3641&lt;&gt;0,constants!$L$2,IF($O3641&lt;&gt;0,constants!$M$2,IF($P3641&lt;&gt;0,constants!$P$2,0)))</f>
        <v>4051.45</v>
      </c>
      <c r="AB3641" s="11">
        <f>constants!$O$2</f>
        <v>4861.32</v>
      </c>
      <c r="AC3641" s="11">
        <f>VLOOKUP(BWscncns[[#This Row],[scanner]],[0]!ScnrAvgBW,2,FALSE)/1000</f>
        <v>6440.9193022088357</v>
      </c>
      <c r="AD3641" s="8">
        <f>(1+$F3641)*Z3641</f>
        <v>1301.371602229432</v>
      </c>
      <c r="AE3641" s="8">
        <f>(1+$F3641)*AA3641</f>
        <v>4716.0010177661989</v>
      </c>
      <c r="AF3641" s="8">
        <f>(1+$F3641)*AB3641</f>
        <v>5658.7123295825386</v>
      </c>
      <c r="AG3641" s="8">
        <f>(1+$F3641)*AC3641</f>
        <v>7497.4100592545446</v>
      </c>
      <c r="AH3641" s="8">
        <f>(1+$F3641)*$T3641/1000</f>
        <v>1191.9646156789761</v>
      </c>
      <c r="AI3641" s="8">
        <f>(1+BWscncns[[#This Row],[pid_error]]*K_p)*BWscncns[[#This Row],[dbw]]/1000</f>
        <v>1107.9823078394879</v>
      </c>
      <c r="AJ3641" s="13">
        <f>BWscncns[[#This Row],[Torflow prgrssv alt vote]]/VLOOKUP(BWscncns[[#This Row],[class]],AltBWtotl,2,FALSE)*100</f>
        <v>2.1852368955996772E-2</v>
      </c>
      <c r="AK3641">
        <f>IF(D3641=E3641,1,0)</f>
        <v>1</v>
      </c>
    </row>
    <row r="3642" spans="1:37">
      <c r="A3642" s="1" t="s">
        <v>8558</v>
      </c>
      <c r="B3642" s="1" t="s">
        <v>2090</v>
      </c>
      <c r="C3642">
        <v>680</v>
      </c>
      <c r="D3642">
        <v>1524971186</v>
      </c>
      <c r="E3642">
        <v>1524971186</v>
      </c>
      <c r="F3642" s="2">
        <v>-0.55612592853099996</v>
      </c>
      <c r="G3642" s="2">
        <v>-0.55612592853099996</v>
      </c>
      <c r="H3642">
        <v>680378</v>
      </c>
      <c r="I3642" s="2">
        <v>-4.0839510782000002E-2</v>
      </c>
      <c r="J3642" s="2">
        <v>0</v>
      </c>
      <c r="K3642">
        <v>7</v>
      </c>
      <c r="L3642" s="1" t="s">
        <v>11873</v>
      </c>
      <c r="M3642" s="1" t="s">
        <v>2090</v>
      </c>
      <c r="N3642">
        <v>0</v>
      </c>
      <c r="O3642">
        <v>0</v>
      </c>
      <c r="P3642">
        <v>1</v>
      </c>
      <c r="Q3642">
        <v>0</v>
      </c>
      <c r="R3642" s="19">
        <f>BWscncns[[#This Row],[C fx]]*4+BWscncns[[#This Row],[C fg]]*2+BWscncns[[#This Row],[C fm]]</f>
        <v>1</v>
      </c>
      <c r="S3642">
        <v>680</v>
      </c>
      <c r="T3642">
        <v>1532818</v>
      </c>
      <c r="U3642" s="13">
        <v>0.44362699999999999</v>
      </c>
      <c r="V3642" s="13">
        <v>2.2541440000000001</v>
      </c>
      <c r="W3642">
        <v>5041</v>
      </c>
      <c r="X3642">
        <v>100</v>
      </c>
      <c r="Z3642" s="10">
        <f>IF($N3642&lt;&gt;0,constants!$L$2,IF($O3642&lt;&gt;0,constants!$M$2,IF($P3642&lt;&gt;0,constants!$N$2,0)))</f>
        <v>1117.99</v>
      </c>
      <c r="AA3642" s="10">
        <f>IF($N3642&lt;&gt;0,constants!$L$2,IF($O3642&lt;&gt;0,constants!$M$2,IF($P3642&lt;&gt;0,constants!$P$2,0)))</f>
        <v>4051.45</v>
      </c>
      <c r="AB3642" s="11">
        <f>constants!$O$2</f>
        <v>4861.32</v>
      </c>
      <c r="AC3642" s="11">
        <f>VLOOKUP(BWscncns[[#This Row],[scanner]],[0]!ScnrAvgBW,2,FALSE)/1000</f>
        <v>885.64026081730776</v>
      </c>
      <c r="AD3642" s="8">
        <f>(1+$F3642)*Z3642</f>
        <v>496.24677316162735</v>
      </c>
      <c r="AE3642" s="8">
        <f>(1+$F3642)*AA3642</f>
        <v>1798.33360685308</v>
      </c>
      <c r="AF3642" s="8">
        <f>(1+$F3642)*AB3642</f>
        <v>2157.8139011136791</v>
      </c>
      <c r="AG3642" s="8">
        <f>(1+$F3642)*AC3642</f>
        <v>393.1127484258455</v>
      </c>
      <c r="AH3642" s="8">
        <f>(1+$F3642)*$T3642/1000</f>
        <v>680.37816648096975</v>
      </c>
      <c r="AI3642" s="8">
        <f>(1+BWscncns[[#This Row],[pid_error]]*K_p)*BWscncns[[#This Row],[dbw]]/1000</f>
        <v>1106.598083240485</v>
      </c>
      <c r="AJ3642" s="13">
        <f>BWscncns[[#This Row],[Torflow prgrssv alt vote]]/VLOOKUP(BWscncns[[#This Row],[class]],AltBWtotl,2,FALSE)*100</f>
        <v>2.1825068351608638E-2</v>
      </c>
      <c r="AK3642">
        <f>IF(D3642=E3642,1,0)</f>
        <v>1</v>
      </c>
    </row>
    <row r="3643" spans="1:37">
      <c r="A3643" s="1" t="s">
        <v>390</v>
      </c>
      <c r="B3643" s="1" t="s">
        <v>49</v>
      </c>
      <c r="C3643">
        <v>1190</v>
      </c>
      <c r="D3643">
        <v>1525001522</v>
      </c>
      <c r="E3643">
        <v>1525001522</v>
      </c>
      <c r="F3643" s="2">
        <v>0.16039439342600001</v>
      </c>
      <c r="G3643" s="2">
        <v>0.16039439342600001</v>
      </c>
      <c r="H3643">
        <v>1188243</v>
      </c>
      <c r="I3643" s="2">
        <v>5.5643767323599998E-2</v>
      </c>
      <c r="J3643" s="2">
        <v>0</v>
      </c>
      <c r="K3643">
        <v>4</v>
      </c>
      <c r="L3643" s="1" t="s">
        <v>11646</v>
      </c>
      <c r="M3643" s="1" t="s">
        <v>49</v>
      </c>
      <c r="N3643">
        <v>0</v>
      </c>
      <c r="O3643">
        <v>0</v>
      </c>
      <c r="P3643">
        <v>1</v>
      </c>
      <c r="Q3643">
        <v>0</v>
      </c>
      <c r="R3643" s="19">
        <f>BWscncns[[#This Row],[C fx]]*4+BWscncns[[#This Row],[C fg]]*2+BWscncns[[#This Row],[C fm]]</f>
        <v>1</v>
      </c>
      <c r="S3643">
        <v>1180</v>
      </c>
      <c r="T3643">
        <v>1024000</v>
      </c>
      <c r="U3643" s="13">
        <v>1.152344</v>
      </c>
      <c r="V3643" s="13">
        <v>0.86779700000000004</v>
      </c>
      <c r="W3643">
        <v>2474</v>
      </c>
      <c r="X3643">
        <v>49</v>
      </c>
      <c r="Z3643" s="10">
        <f>IF($N3643&lt;&gt;0,constants!$L$2,IF($O3643&lt;&gt;0,constants!$M$2,IF($P3643&lt;&gt;0,constants!$N$2,0)))</f>
        <v>1117.99</v>
      </c>
      <c r="AA3643" s="10">
        <f>IF($N3643&lt;&gt;0,constants!$L$2,IF($O3643&lt;&gt;0,constants!$M$2,IF($P3643&lt;&gt;0,constants!$P$2,0)))</f>
        <v>4051.45</v>
      </c>
      <c r="AB3643" s="11">
        <f>constants!$O$2</f>
        <v>4861.32</v>
      </c>
      <c r="AC3643" s="11">
        <f>VLOOKUP(BWscncns[[#This Row],[scanner]],[0]!ScnrAvgBW,2,FALSE)/1000</f>
        <v>4819.491751072962</v>
      </c>
      <c r="AD3643" s="8">
        <f>(1+$F3643)*Z3643</f>
        <v>1297.3093279063337</v>
      </c>
      <c r="AE3643" s="8">
        <f>(1+$F3643)*AA3643</f>
        <v>4701.2798652457668</v>
      </c>
      <c r="AF3643" s="8">
        <f>(1+$F3643)*AB3643</f>
        <v>5641.0484726496816</v>
      </c>
      <c r="AG3643" s="8">
        <f>(1+$F3643)*AC3643</f>
        <v>5592.5112071079202</v>
      </c>
      <c r="AH3643" s="8">
        <f>(1+$F3643)*$T3643/1000</f>
        <v>1188.2438588682239</v>
      </c>
      <c r="AI3643" s="8">
        <f>(1+BWscncns[[#This Row],[pid_error]]*K_p)*BWscncns[[#This Row],[dbw]]/1000</f>
        <v>1106.121929434112</v>
      </c>
      <c r="AJ3643" s="13">
        <f>BWscncns[[#This Row],[Torflow prgrssv alt vote]]/VLOOKUP(BWscncns[[#This Row],[class]],AltBWtotl,2,FALSE)*100</f>
        <v>2.1815677327417144E-2</v>
      </c>
      <c r="AK3643">
        <f>IF(D3643=E3643,1,0)</f>
        <v>1</v>
      </c>
    </row>
    <row r="3644" spans="1:37">
      <c r="A3644" s="1" t="s">
        <v>9078</v>
      </c>
      <c r="B3644" s="1" t="s">
        <v>9079</v>
      </c>
      <c r="C3644">
        <v>1190</v>
      </c>
      <c r="D3644">
        <v>1524989327</v>
      </c>
      <c r="E3644">
        <v>1524989327</v>
      </c>
      <c r="F3644" s="2">
        <v>0.158693654898</v>
      </c>
      <c r="G3644" s="2">
        <v>0.158693654898</v>
      </c>
      <c r="H3644">
        <v>1186502</v>
      </c>
      <c r="I3644" s="2">
        <v>-0.610629024997</v>
      </c>
      <c r="J3644" s="2">
        <v>0</v>
      </c>
      <c r="K3644">
        <v>4</v>
      </c>
      <c r="L3644" s="1" t="s">
        <v>11896</v>
      </c>
      <c r="M3644" s="1" t="s">
        <v>9079</v>
      </c>
      <c r="N3644">
        <v>0</v>
      </c>
      <c r="O3644">
        <v>0</v>
      </c>
      <c r="P3644">
        <v>1</v>
      </c>
      <c r="Q3644">
        <v>0</v>
      </c>
      <c r="R3644" s="19">
        <f>BWscncns[[#This Row],[C fx]]*4+BWscncns[[#This Row],[C fg]]*2+BWscncns[[#This Row],[C fm]]</f>
        <v>1</v>
      </c>
      <c r="S3644">
        <v>1440</v>
      </c>
      <c r="T3644">
        <v>1024000</v>
      </c>
      <c r="U3644" s="13">
        <v>1.40625</v>
      </c>
      <c r="V3644" s="13">
        <v>0.71111100000000005</v>
      </c>
      <c r="W3644">
        <v>1648</v>
      </c>
      <c r="X3644">
        <v>32</v>
      </c>
      <c r="Z3644" s="10">
        <f>IF($N3644&lt;&gt;0,constants!$L$2,IF($O3644&lt;&gt;0,constants!$M$2,IF($P3644&lt;&gt;0,constants!$N$2,0)))</f>
        <v>1117.99</v>
      </c>
      <c r="AA3644" s="10">
        <f>IF($N3644&lt;&gt;0,constants!$L$2,IF($O3644&lt;&gt;0,constants!$M$2,IF($P3644&lt;&gt;0,constants!$P$2,0)))</f>
        <v>4051.45</v>
      </c>
      <c r="AB3644" s="11">
        <f>constants!$O$2</f>
        <v>4861.32</v>
      </c>
      <c r="AC3644" s="11">
        <f>VLOOKUP(BWscncns[[#This Row],[scanner]],[0]!ScnrAvgBW,2,FALSE)/1000</f>
        <v>4819.491751072962</v>
      </c>
      <c r="AD3644" s="8">
        <f>(1+$F3644)*Z3644</f>
        <v>1295.4079192394152</v>
      </c>
      <c r="AE3644" s="8">
        <f>(1+$F3644)*AA3644</f>
        <v>4694.3894081365024</v>
      </c>
      <c r="AF3644" s="8">
        <f>(1+$F3644)*AB3644</f>
        <v>5632.7806384287451</v>
      </c>
      <c r="AG3644" s="8">
        <f>(1+$F3644)*AC3644</f>
        <v>5584.3145118014927</v>
      </c>
      <c r="AH3644" s="8">
        <f>(1+$F3644)*$T3644/1000</f>
        <v>1186.502302615552</v>
      </c>
      <c r="AI3644" s="8">
        <f>(1+BWscncns[[#This Row],[pid_error]]*K_p)*BWscncns[[#This Row],[dbw]]/1000</f>
        <v>1105.2511513077759</v>
      </c>
      <c r="AJ3644" s="13">
        <f>BWscncns[[#This Row],[Torflow prgrssv alt vote]]/VLOOKUP(BWscncns[[#This Row],[class]],AltBWtotl,2,FALSE)*100</f>
        <v>2.1798503258155504E-2</v>
      </c>
      <c r="AK3644">
        <f>IF(D3644=E3644,1,0)</f>
        <v>1</v>
      </c>
    </row>
    <row r="3645" spans="1:37">
      <c r="A3645" s="1" t="s">
        <v>10612</v>
      </c>
      <c r="B3645" s="1" t="s">
        <v>10613</v>
      </c>
      <c r="C3645">
        <v>729</v>
      </c>
      <c r="D3645">
        <v>1524909308</v>
      </c>
      <c r="E3645">
        <v>1524909308</v>
      </c>
      <c r="F3645" s="2">
        <v>-0.67192125603499997</v>
      </c>
      <c r="G3645" s="2">
        <v>-0.67192125603499997</v>
      </c>
      <c r="H3645">
        <v>729152</v>
      </c>
      <c r="I3645" s="2">
        <v>-3.1515200241999997E-2</v>
      </c>
      <c r="J3645" s="2">
        <v>0</v>
      </c>
      <c r="K3645">
        <v>6</v>
      </c>
      <c r="L3645" s="1" t="s">
        <v>11973</v>
      </c>
      <c r="M3645" s="1" t="s">
        <v>10613</v>
      </c>
      <c r="N3645">
        <v>0</v>
      </c>
      <c r="O3645">
        <v>0</v>
      </c>
      <c r="P3645">
        <v>1</v>
      </c>
      <c r="Q3645">
        <v>0</v>
      </c>
      <c r="R3645" s="19">
        <f>BWscncns[[#This Row],[C fx]]*4+BWscncns[[#This Row],[C fg]]*2+BWscncns[[#This Row],[C fm]]</f>
        <v>1</v>
      </c>
      <c r="S3645">
        <v>870</v>
      </c>
      <c r="T3645">
        <v>1664274</v>
      </c>
      <c r="U3645" s="13">
        <v>0.52275000000000005</v>
      </c>
      <c r="V3645" s="13">
        <v>1.9129590000000001</v>
      </c>
      <c r="W3645">
        <v>4788</v>
      </c>
      <c r="X3645">
        <v>95</v>
      </c>
      <c r="Z3645" s="10">
        <f>IF($N3645&lt;&gt;0,constants!$L$2,IF($O3645&lt;&gt;0,constants!$M$2,IF($P3645&lt;&gt;0,constants!$N$2,0)))</f>
        <v>1117.99</v>
      </c>
      <c r="AA3645" s="10">
        <f>IF($N3645&lt;&gt;0,constants!$L$2,IF($O3645&lt;&gt;0,constants!$M$2,IF($P3645&lt;&gt;0,constants!$P$2,0)))</f>
        <v>4051.45</v>
      </c>
      <c r="AB3645" s="11">
        <f>constants!$O$2</f>
        <v>4861.32</v>
      </c>
      <c r="AC3645" s="11">
        <f>VLOOKUP(BWscncns[[#This Row],[scanner]],[0]!ScnrAvgBW,2,FALSE)/1000</f>
        <v>2386.3111194805197</v>
      </c>
      <c r="AD3645" s="8">
        <f>(1+$F3645)*Z3645</f>
        <v>366.78875496543037</v>
      </c>
      <c r="AE3645" s="8">
        <f>(1+$F3645)*AA3645</f>
        <v>1329.1946272369994</v>
      </c>
      <c r="AF3645" s="8">
        <f>(1+$F3645)*AB3645</f>
        <v>1594.895759611934</v>
      </c>
      <c r="AG3645" s="8">
        <f>(1+$F3645)*AC3645</f>
        <v>782.89795478888198</v>
      </c>
      <c r="AH3645" s="8">
        <f>(1+$F3645)*$T3645/1000</f>
        <v>546.01292353360645</v>
      </c>
      <c r="AI3645" s="8">
        <f>(1+BWscncns[[#This Row],[pid_error]]*K_p)*BWscncns[[#This Row],[dbw]]/1000</f>
        <v>1105.1434617668033</v>
      </c>
      <c r="AJ3645" s="13">
        <f>BWscncns[[#This Row],[Torflow prgrssv alt vote]]/VLOOKUP(BWscncns[[#This Row],[class]],AltBWtotl,2,FALSE)*100</f>
        <v>2.1796379332921875E-2</v>
      </c>
      <c r="AK3645">
        <f>IF(D3645=E3645,1,0)</f>
        <v>1</v>
      </c>
    </row>
    <row r="3646" spans="1:37">
      <c r="A3646" s="1" t="s">
        <v>7780</v>
      </c>
      <c r="B3646" s="1" t="s">
        <v>7781</v>
      </c>
      <c r="C3646">
        <v>1190</v>
      </c>
      <c r="D3646">
        <v>1524945052</v>
      </c>
      <c r="E3646">
        <v>1524945052</v>
      </c>
      <c r="F3646" s="2">
        <v>0.157963401054</v>
      </c>
      <c r="G3646" s="2">
        <v>0.157963401054</v>
      </c>
      <c r="H3646">
        <v>1185754</v>
      </c>
      <c r="I3646" s="2">
        <v>-0.29253729112400001</v>
      </c>
      <c r="J3646" s="2">
        <v>0</v>
      </c>
      <c r="K3646">
        <v>4</v>
      </c>
      <c r="L3646" s="1" t="s">
        <v>11715</v>
      </c>
      <c r="M3646" s="1" t="s">
        <v>7781</v>
      </c>
      <c r="N3646">
        <v>0</v>
      </c>
      <c r="O3646">
        <v>0</v>
      </c>
      <c r="P3646">
        <v>1</v>
      </c>
      <c r="Q3646">
        <v>0</v>
      </c>
      <c r="R3646" s="19">
        <f>BWscncns[[#This Row],[C fx]]*4+BWscncns[[#This Row],[C fg]]*2+BWscncns[[#This Row],[C fm]]</f>
        <v>1</v>
      </c>
      <c r="S3646">
        <v>1110</v>
      </c>
      <c r="T3646">
        <v>1024000</v>
      </c>
      <c r="U3646" s="13">
        <v>1.0839840000000001</v>
      </c>
      <c r="V3646" s="13">
        <v>0.92252299999999998</v>
      </c>
      <c r="W3646">
        <v>2770</v>
      </c>
      <c r="X3646">
        <v>55</v>
      </c>
      <c r="Z3646" s="10">
        <f>IF($N3646&lt;&gt;0,constants!$L$2,IF($O3646&lt;&gt;0,constants!$M$2,IF($P3646&lt;&gt;0,constants!$N$2,0)))</f>
        <v>1117.99</v>
      </c>
      <c r="AA3646" s="10">
        <f>IF($N3646&lt;&gt;0,constants!$L$2,IF($O3646&lt;&gt;0,constants!$M$2,IF($P3646&lt;&gt;0,constants!$P$2,0)))</f>
        <v>4051.45</v>
      </c>
      <c r="AB3646" s="11">
        <f>constants!$O$2</f>
        <v>4861.32</v>
      </c>
      <c r="AC3646" s="11">
        <f>VLOOKUP(BWscncns[[#This Row],[scanner]],[0]!ScnrAvgBW,2,FALSE)/1000</f>
        <v>4819.491751072962</v>
      </c>
      <c r="AD3646" s="8">
        <f>(1+$F3646)*Z3646</f>
        <v>1294.5915027443616</v>
      </c>
      <c r="AE3646" s="8">
        <f>(1+$F3646)*AA3646</f>
        <v>4691.4308212002288</v>
      </c>
      <c r="AF3646" s="8">
        <f>(1+$F3646)*AB3646</f>
        <v>5629.2306408118311</v>
      </c>
      <c r="AG3646" s="8">
        <f>(1+$F3646)*AC3646</f>
        <v>5580.7950594241456</v>
      </c>
      <c r="AH3646" s="8">
        <f>(1+$F3646)*$T3646/1000</f>
        <v>1185.7545226792961</v>
      </c>
      <c r="AI3646" s="8">
        <f>(1+BWscncns[[#This Row],[pid_error]]*K_p)*BWscncns[[#This Row],[dbw]]/1000</f>
        <v>1104.8772613396479</v>
      </c>
      <c r="AJ3646" s="13">
        <f>BWscncns[[#This Row],[Torflow prgrssv alt vote]]/VLOOKUP(BWscncns[[#This Row],[class]],AltBWtotl,2,FALSE)*100</f>
        <v>2.179112914985552E-2</v>
      </c>
      <c r="AK3646">
        <f>IF(D3646=E3646,1,0)</f>
        <v>1</v>
      </c>
    </row>
    <row r="3647" spans="1:37">
      <c r="A3647" s="1" t="s">
        <v>6413</v>
      </c>
      <c r="B3647" s="1" t="s">
        <v>6414</v>
      </c>
      <c r="C3647">
        <v>1160</v>
      </c>
      <c r="D3647">
        <v>1525001522</v>
      </c>
      <c r="E3647">
        <v>1525001522</v>
      </c>
      <c r="F3647" s="2">
        <v>0.106372053858</v>
      </c>
      <c r="G3647" s="2">
        <v>0.106372053858</v>
      </c>
      <c r="H3647">
        <v>1160115</v>
      </c>
      <c r="I3647" s="2">
        <v>-0.13192407035100001</v>
      </c>
      <c r="J3647" s="2">
        <v>0.2</v>
      </c>
      <c r="K3647">
        <v>4</v>
      </c>
      <c r="L3647" s="1" t="s">
        <v>11646</v>
      </c>
      <c r="M3647" s="1" t="s">
        <v>6414</v>
      </c>
      <c r="N3647">
        <v>0</v>
      </c>
      <c r="O3647">
        <v>0</v>
      </c>
      <c r="P3647">
        <v>1</v>
      </c>
      <c r="Q3647">
        <v>0</v>
      </c>
      <c r="R3647" s="19">
        <f>BWscncns[[#This Row],[C fx]]*4+BWscncns[[#This Row],[C fg]]*2+BWscncns[[#This Row],[C fm]]</f>
        <v>1</v>
      </c>
      <c r="S3647">
        <v>1160</v>
      </c>
      <c r="T3647">
        <v>1048576</v>
      </c>
      <c r="U3647" s="13">
        <v>1.1062620000000001</v>
      </c>
      <c r="V3647" s="13">
        <v>0.903945</v>
      </c>
      <c r="W3647">
        <v>2675</v>
      </c>
      <c r="X3647">
        <v>53</v>
      </c>
      <c r="Z3647" s="10">
        <f>IF($N3647&lt;&gt;0,constants!$L$2,IF($O3647&lt;&gt;0,constants!$M$2,IF($P3647&lt;&gt;0,constants!$N$2,0)))</f>
        <v>1117.99</v>
      </c>
      <c r="AA3647" s="10">
        <f>IF($N3647&lt;&gt;0,constants!$L$2,IF($O3647&lt;&gt;0,constants!$M$2,IF($P3647&lt;&gt;0,constants!$P$2,0)))</f>
        <v>4051.45</v>
      </c>
      <c r="AB3647" s="11">
        <f>constants!$O$2</f>
        <v>4861.32</v>
      </c>
      <c r="AC3647" s="11">
        <f>VLOOKUP(BWscncns[[#This Row],[scanner]],[0]!ScnrAvgBW,2,FALSE)/1000</f>
        <v>4819.491751072962</v>
      </c>
      <c r="AD3647" s="8">
        <f>(1+$F3647)*Z3647</f>
        <v>1236.9128924927054</v>
      </c>
      <c r="AE3647" s="8">
        <f>(1+$F3647)*AA3647</f>
        <v>4482.4110576029934</v>
      </c>
      <c r="AF3647" s="8">
        <f>(1+$F3647)*AB3647</f>
        <v>5378.4285928609725</v>
      </c>
      <c r="AG3647" s="8">
        <f>(1+$F3647)*AC3647</f>
        <v>5332.1509871862818</v>
      </c>
      <c r="AH3647" s="8">
        <f>(1+$F3647)*$T3647/1000</f>
        <v>1160.1151827462061</v>
      </c>
      <c r="AI3647" s="8">
        <f>(1+BWscncns[[#This Row],[pid_error]]*K_p)*BWscncns[[#This Row],[dbw]]/1000</f>
        <v>1104.3455913731032</v>
      </c>
      <c r="AJ3647" s="13">
        <f>BWscncns[[#This Row],[Torflow prgrssv alt vote]]/VLOOKUP(BWscncns[[#This Row],[class]],AltBWtotl,2,FALSE)*100</f>
        <v>2.1780643198780709E-2</v>
      </c>
      <c r="AK3647">
        <f>IF(D3647=E3647,1,0)</f>
        <v>1</v>
      </c>
    </row>
    <row r="3648" spans="1:37">
      <c r="A3648" s="1" t="s">
        <v>9671</v>
      </c>
      <c r="B3648" s="1" t="s">
        <v>8562</v>
      </c>
      <c r="C3648">
        <v>399</v>
      </c>
      <c r="D3648">
        <v>1524995200</v>
      </c>
      <c r="E3648">
        <v>1524995200</v>
      </c>
      <c r="F3648" s="2">
        <v>-0.77949686392499995</v>
      </c>
      <c r="G3648" s="2">
        <v>-0.77949686392499995</v>
      </c>
      <c r="H3648">
        <v>398963</v>
      </c>
      <c r="I3648" s="2">
        <v>-1.15805077045E-2</v>
      </c>
      <c r="J3648" s="2">
        <v>0.1</v>
      </c>
      <c r="K3648">
        <v>7</v>
      </c>
      <c r="L3648" s="1" t="s">
        <v>11858</v>
      </c>
      <c r="M3648" s="1" t="s">
        <v>8562</v>
      </c>
      <c r="N3648">
        <v>1</v>
      </c>
      <c r="O3648">
        <v>0</v>
      </c>
      <c r="P3648">
        <v>0</v>
      </c>
      <c r="Q3648">
        <v>0</v>
      </c>
      <c r="R3648" s="19">
        <f>BWscncns[[#This Row],[C fx]]*4+BWscncns[[#This Row],[C fg]]*2+BWscncns[[#This Row],[C fm]]</f>
        <v>4</v>
      </c>
      <c r="S3648">
        <v>557</v>
      </c>
      <c r="T3648">
        <v>1809332</v>
      </c>
      <c r="U3648" s="13">
        <v>0.30784800000000001</v>
      </c>
      <c r="V3648" s="13">
        <v>3.2483520000000001</v>
      </c>
      <c r="W3648">
        <v>5453</v>
      </c>
      <c r="X3648">
        <v>109</v>
      </c>
      <c r="Z3648" s="10">
        <f>IF($N3648&lt;&gt;0,constants!$L$2,IF($O3648&lt;&gt;0,constants!$M$2,IF($P3648&lt;&gt;0,constants!$N$2,0)))</f>
        <v>10125.48</v>
      </c>
      <c r="AA3648" s="10">
        <f>IF($N3648&lt;&gt;0,constants!$L$2,IF($O3648&lt;&gt;0,constants!$M$2,IF($P3648&lt;&gt;0,constants!$P$2,0)))</f>
        <v>10125.48</v>
      </c>
      <c r="AB3648" s="11">
        <f>constants!$O$2</f>
        <v>4861.32</v>
      </c>
      <c r="AC3648" s="11">
        <f>VLOOKUP(BWscncns[[#This Row],[scanner]],[0]!ScnrAvgBW,2,FALSE)/1000</f>
        <v>885.64026081730776</v>
      </c>
      <c r="AD3648" s="8">
        <f>(1+$F3648)*Z3648</f>
        <v>2232.7000942646914</v>
      </c>
      <c r="AE3648" s="8">
        <f>(1+$F3648)*AA3648</f>
        <v>2232.7000942646914</v>
      </c>
      <c r="AF3648" s="8">
        <f>(1+$F3648)*AB3648</f>
        <v>1071.9363054641192</v>
      </c>
      <c r="AG3648" s="8">
        <f>(1+$F3648)*AC3648</f>
        <v>195.28645494449734</v>
      </c>
      <c r="AH3648" s="8">
        <f>(1+$F3648)*$T3648/1000</f>
        <v>398.96338020085199</v>
      </c>
      <c r="AI3648" s="8">
        <f>(1+BWscncns[[#This Row],[pid_error]]*K_p)*BWscncns[[#This Row],[dbw]]/1000</f>
        <v>1104.1476901004262</v>
      </c>
      <c r="AJ3648" s="13">
        <f>BWscncns[[#This Row],[Torflow prgrssv alt vote]]/VLOOKUP(BWscncns[[#This Row],[class]],AltBWtotl,2,FALSE)*100</f>
        <v>9.4633674006147882E-3</v>
      </c>
      <c r="AK3648">
        <f>IF(D3648=E3648,1,0)</f>
        <v>1</v>
      </c>
    </row>
    <row r="3649" spans="1:37">
      <c r="A3649" s="1" t="s">
        <v>31</v>
      </c>
      <c r="B3649" s="1" t="s">
        <v>32</v>
      </c>
      <c r="C3649">
        <v>962</v>
      </c>
      <c r="D3649">
        <v>1524923033</v>
      </c>
      <c r="E3649">
        <v>1524923033</v>
      </c>
      <c r="F3649" s="2">
        <v>-0.215648430467</v>
      </c>
      <c r="G3649" s="2">
        <v>-0.215648430467</v>
      </c>
      <c r="H3649">
        <v>962164</v>
      </c>
      <c r="I3649" s="2">
        <v>-0.13089926180899999</v>
      </c>
      <c r="J3649" s="2">
        <v>0</v>
      </c>
      <c r="K3649">
        <v>5</v>
      </c>
      <c r="L3649" s="1" t="s">
        <v>11865</v>
      </c>
      <c r="M3649" s="1" t="s">
        <v>32</v>
      </c>
      <c r="N3649">
        <v>0</v>
      </c>
      <c r="O3649">
        <v>0</v>
      </c>
      <c r="P3649">
        <v>1</v>
      </c>
      <c r="Q3649">
        <v>0</v>
      </c>
      <c r="R3649" s="19">
        <f>BWscncns[[#This Row],[C fx]]*4+BWscncns[[#This Row],[C fg]]*2+BWscncns[[#This Row],[C fm]]</f>
        <v>1</v>
      </c>
      <c r="S3649">
        <v>1050</v>
      </c>
      <c r="T3649">
        <v>1236104</v>
      </c>
      <c r="U3649" s="13">
        <v>0.84944299999999995</v>
      </c>
      <c r="V3649" s="13">
        <v>1.1772419999999999</v>
      </c>
      <c r="W3649">
        <v>3861</v>
      </c>
      <c r="X3649">
        <v>77</v>
      </c>
      <c r="Z3649" s="10">
        <f>IF($N3649&lt;&gt;0,constants!$L$2,IF($O3649&lt;&gt;0,constants!$M$2,IF($P3649&lt;&gt;0,constants!$N$2,0)))</f>
        <v>1117.99</v>
      </c>
      <c r="AA3649" s="10">
        <f>IF($N3649&lt;&gt;0,constants!$L$2,IF($O3649&lt;&gt;0,constants!$M$2,IF($P3649&lt;&gt;0,constants!$P$2,0)))</f>
        <v>4051.45</v>
      </c>
      <c r="AB3649" s="11">
        <f>constants!$O$2</f>
        <v>4861.32</v>
      </c>
      <c r="AC3649" s="11">
        <f>VLOOKUP(BWscncns[[#This Row],[scanner]],[0]!ScnrAvgBW,2,FALSE)/1000</f>
        <v>3794.4265750962772</v>
      </c>
      <c r="AD3649" s="8">
        <f>(1+$F3649)*Z3649</f>
        <v>876.89721122219873</v>
      </c>
      <c r="AE3649" s="8">
        <f>(1+$F3649)*AA3649</f>
        <v>3177.7611663844727</v>
      </c>
      <c r="AF3649" s="8">
        <f>(1+$F3649)*AB3649</f>
        <v>3812.9839720021632</v>
      </c>
      <c r="AG3649" s="8">
        <f>(1+$F3649)*AC3649</f>
        <v>2976.1644396544907</v>
      </c>
      <c r="AH3649" s="8">
        <f>(1+$F3649)*$T3649/1000</f>
        <v>969.54011250601945</v>
      </c>
      <c r="AI3649" s="8">
        <f>(1+BWscncns[[#This Row],[pid_error]]*K_p)*BWscncns[[#This Row],[dbw]]/1000</f>
        <v>1102.8220562530098</v>
      </c>
      <c r="AJ3649" s="13">
        <f>BWscncns[[#This Row],[Torflow prgrssv alt vote]]/VLOOKUP(BWscncns[[#This Row],[class]],AltBWtotl,2,FALSE)*100</f>
        <v>2.1750595019016342E-2</v>
      </c>
      <c r="AK3649">
        <f>IF(D3649=E3649,1,0)</f>
        <v>1</v>
      </c>
    </row>
    <row r="3650" spans="1:37">
      <c r="A3650" s="1" t="s">
        <v>6336</v>
      </c>
      <c r="B3650" s="1" t="s">
        <v>6337</v>
      </c>
      <c r="C3650">
        <v>1160</v>
      </c>
      <c r="D3650">
        <v>1524994541</v>
      </c>
      <c r="E3650">
        <v>1524994541</v>
      </c>
      <c r="F3650" s="2">
        <v>0.103217671538</v>
      </c>
      <c r="G3650" s="2">
        <v>0.103217671538</v>
      </c>
      <c r="H3650">
        <v>1156807</v>
      </c>
      <c r="I3650" s="2">
        <v>-0.23641998646000001</v>
      </c>
      <c r="J3650" s="2">
        <v>0</v>
      </c>
      <c r="K3650">
        <v>3</v>
      </c>
      <c r="L3650" s="1" t="s">
        <v>11604</v>
      </c>
      <c r="M3650" s="1" t="s">
        <v>6337</v>
      </c>
      <c r="N3650">
        <v>0</v>
      </c>
      <c r="O3650">
        <v>0</v>
      </c>
      <c r="P3650">
        <v>1</v>
      </c>
      <c r="Q3650">
        <v>0</v>
      </c>
      <c r="R3650" s="19">
        <f>BWscncns[[#This Row],[C fx]]*4+BWscncns[[#This Row],[C fg]]*2+BWscncns[[#This Row],[C fm]]</f>
        <v>1</v>
      </c>
      <c r="S3650">
        <v>915</v>
      </c>
      <c r="T3650">
        <v>1048576</v>
      </c>
      <c r="U3650" s="13">
        <v>0.87261200000000005</v>
      </c>
      <c r="V3650" s="13">
        <v>1.145985</v>
      </c>
      <c r="W3650">
        <v>3808</v>
      </c>
      <c r="X3650">
        <v>76</v>
      </c>
      <c r="Z3650" s="10">
        <f>IF($N3650&lt;&gt;0,constants!$L$2,IF($O3650&lt;&gt;0,constants!$M$2,IF($P3650&lt;&gt;0,constants!$N$2,0)))</f>
        <v>1117.99</v>
      </c>
      <c r="AA3650" s="10">
        <f>IF($N3650&lt;&gt;0,constants!$L$2,IF($O3650&lt;&gt;0,constants!$M$2,IF($P3650&lt;&gt;0,constants!$P$2,0)))</f>
        <v>4051.45</v>
      </c>
      <c r="AB3650" s="11">
        <f>constants!$O$2</f>
        <v>4861.32</v>
      </c>
      <c r="AC3650" s="11">
        <f>VLOOKUP(BWscncns[[#This Row],[scanner]],[0]!ScnrAvgBW,2,FALSE)/1000</f>
        <v>6440.9193022088357</v>
      </c>
      <c r="AD3650" s="8">
        <f>(1+$F3650)*Z3650</f>
        <v>1233.3863246027686</v>
      </c>
      <c r="AE3650" s="8">
        <f>(1+$F3650)*AA3650</f>
        <v>4469.63123535263</v>
      </c>
      <c r="AF3650" s="8">
        <f>(1+$F3650)*AB3650</f>
        <v>5363.0941310011094</v>
      </c>
      <c r="AG3650" s="8">
        <f>(1+$F3650)*AC3650</f>
        <v>7105.7359951469916</v>
      </c>
      <c r="AH3650" s="8">
        <f>(1+$F3650)*$T3650/1000</f>
        <v>1156.8075731506299</v>
      </c>
      <c r="AI3650" s="8">
        <f>(1+BWscncns[[#This Row],[pid_error]]*K_p)*BWscncns[[#This Row],[dbw]]/1000</f>
        <v>1102.6917865753151</v>
      </c>
      <c r="AJ3650" s="13">
        <f>BWscncns[[#This Row],[Torflow prgrssv alt vote]]/VLOOKUP(BWscncns[[#This Row],[class]],AltBWtotl,2,FALSE)*100</f>
        <v>2.1748025753207112E-2</v>
      </c>
      <c r="AK3650">
        <f>IF(D3650=E3650,1,0)</f>
        <v>1</v>
      </c>
    </row>
    <row r="3651" spans="1:37">
      <c r="A3651" s="1" t="s">
        <v>3147</v>
      </c>
      <c r="B3651" s="1" t="s">
        <v>49</v>
      </c>
      <c r="C3651">
        <v>1180</v>
      </c>
      <c r="D3651">
        <v>1524984608</v>
      </c>
      <c r="E3651">
        <v>1524984608</v>
      </c>
      <c r="F3651" s="2">
        <v>0.150501902149</v>
      </c>
      <c r="G3651" s="2">
        <v>0.150501902149</v>
      </c>
      <c r="H3651">
        <v>1178113</v>
      </c>
      <c r="I3651" s="2">
        <v>-6.4202352157699996E-2</v>
      </c>
      <c r="J3651" s="2">
        <v>5.2631578947399997E-2</v>
      </c>
      <c r="K3651">
        <v>3</v>
      </c>
      <c r="L3651" s="1" t="s">
        <v>11691</v>
      </c>
      <c r="M3651" s="1" t="s">
        <v>49</v>
      </c>
      <c r="N3651">
        <v>1</v>
      </c>
      <c r="O3651">
        <v>0</v>
      </c>
      <c r="P3651">
        <v>0</v>
      </c>
      <c r="Q3651">
        <v>0</v>
      </c>
      <c r="R3651" s="19">
        <f>BWscncns[[#This Row],[C fx]]*4+BWscncns[[#This Row],[C fg]]*2+BWscncns[[#This Row],[C fm]]</f>
        <v>4</v>
      </c>
      <c r="S3651">
        <v>1180</v>
      </c>
      <c r="T3651">
        <v>1024000</v>
      </c>
      <c r="U3651" s="13">
        <v>1.152344</v>
      </c>
      <c r="V3651" s="13">
        <v>0.86779700000000004</v>
      </c>
      <c r="W3651">
        <v>2477</v>
      </c>
      <c r="X3651">
        <v>49</v>
      </c>
      <c r="Z3651" s="10">
        <f>IF($N3651&lt;&gt;0,constants!$L$2,IF($O3651&lt;&gt;0,constants!$M$2,IF($P3651&lt;&gt;0,constants!$N$2,0)))</f>
        <v>10125.48</v>
      </c>
      <c r="AA3651" s="10">
        <f>IF($N3651&lt;&gt;0,constants!$L$2,IF($O3651&lt;&gt;0,constants!$M$2,IF($P3651&lt;&gt;0,constants!$P$2,0)))</f>
        <v>10125.48</v>
      </c>
      <c r="AB3651" s="11">
        <f>constants!$O$2</f>
        <v>4861.32</v>
      </c>
      <c r="AC3651" s="11">
        <f>VLOOKUP(BWscncns[[#This Row],[scanner]],[0]!ScnrAvgBW,2,FALSE)/1000</f>
        <v>6440.9193022088357</v>
      </c>
      <c r="AD3651" s="8">
        <f>(1+$F3651)*Z3651</f>
        <v>11649.384000171656</v>
      </c>
      <c r="AE3651" s="8">
        <f>(1+$F3651)*AA3651</f>
        <v>11649.384000171656</v>
      </c>
      <c r="AF3651" s="8">
        <f>(1+$F3651)*AB3651</f>
        <v>5592.9579069549764</v>
      </c>
      <c r="AG3651" s="8">
        <f>(1+$F3651)*AC3651</f>
        <v>7410.2899087794749</v>
      </c>
      <c r="AH3651" s="8">
        <f>(1+$F3651)*$T3651/1000</f>
        <v>1178.1139478005759</v>
      </c>
      <c r="AI3651" s="8">
        <f>(1+BWscncns[[#This Row],[pid_error]]*K_p)*BWscncns[[#This Row],[dbw]]/1000</f>
        <v>1101.0569739002881</v>
      </c>
      <c r="AJ3651" s="13">
        <f>BWscncns[[#This Row],[Torflow prgrssv alt vote]]/VLOOKUP(BWscncns[[#This Row],[class]],AltBWtotl,2,FALSE)*100</f>
        <v>9.4368776626973204E-3</v>
      </c>
      <c r="AK3651">
        <f>IF(D3651=E3651,1,0)</f>
        <v>1</v>
      </c>
    </row>
    <row r="3652" spans="1:37">
      <c r="A3652" s="1" t="s">
        <v>9366</v>
      </c>
      <c r="B3652" s="1" t="s">
        <v>9367</v>
      </c>
      <c r="C3652">
        <v>1180</v>
      </c>
      <c r="D3652">
        <v>1524988933</v>
      </c>
      <c r="E3652">
        <v>1524988933</v>
      </c>
      <c r="F3652" s="2">
        <v>0.147563175608</v>
      </c>
      <c r="G3652" s="2">
        <v>0.147563175608</v>
      </c>
      <c r="H3652">
        <v>1175104</v>
      </c>
      <c r="I3652" s="2">
        <v>0.61672762201099995</v>
      </c>
      <c r="J3652" s="2">
        <v>0</v>
      </c>
      <c r="K3652">
        <v>5</v>
      </c>
      <c r="L3652" s="1" t="s">
        <v>11628</v>
      </c>
      <c r="M3652" s="1" t="s">
        <v>9367</v>
      </c>
      <c r="N3652">
        <v>0</v>
      </c>
      <c r="O3652">
        <v>0</v>
      </c>
      <c r="P3652">
        <v>1</v>
      </c>
      <c r="Q3652">
        <v>0</v>
      </c>
      <c r="R3652" s="19">
        <f>BWscncns[[#This Row],[C fx]]*4+BWscncns[[#This Row],[C fg]]*2+BWscncns[[#This Row],[C fm]]</f>
        <v>1</v>
      </c>
      <c r="S3652">
        <v>931</v>
      </c>
      <c r="T3652">
        <v>1024000</v>
      </c>
      <c r="U3652" s="13">
        <v>0.90917999999999999</v>
      </c>
      <c r="V3652" s="13">
        <v>1.099893</v>
      </c>
      <c r="W3652">
        <v>3665</v>
      </c>
      <c r="X3652">
        <v>73</v>
      </c>
      <c r="Z3652" s="10">
        <f>IF($N3652&lt;&gt;0,constants!$L$2,IF($O3652&lt;&gt;0,constants!$M$2,IF($P3652&lt;&gt;0,constants!$N$2,0)))</f>
        <v>1117.99</v>
      </c>
      <c r="AA3652" s="10">
        <f>IF($N3652&lt;&gt;0,constants!$L$2,IF($O3652&lt;&gt;0,constants!$M$2,IF($P3652&lt;&gt;0,constants!$P$2,0)))</f>
        <v>4051.45</v>
      </c>
      <c r="AB3652" s="11">
        <f>constants!$O$2</f>
        <v>4861.32</v>
      </c>
      <c r="AC3652" s="11">
        <f>VLOOKUP(BWscncns[[#This Row],[scanner]],[0]!ScnrAvgBW,2,FALSE)/1000</f>
        <v>3794.4265750962772</v>
      </c>
      <c r="AD3652" s="8">
        <f>(1+$F3652)*Z3652</f>
        <v>1282.9641546979879</v>
      </c>
      <c r="AE3652" s="8">
        <f>(1+$F3652)*AA3652</f>
        <v>4649.2948278170315</v>
      </c>
      <c r="AF3652" s="8">
        <f>(1+$F3652)*AB3652</f>
        <v>5578.6718168466823</v>
      </c>
      <c r="AG3652" s="8">
        <f>(1+$F3652)*AC3652</f>
        <v>4354.3442101288711</v>
      </c>
      <c r="AH3652" s="8">
        <f>(1+$F3652)*$T3652/1000</f>
        <v>1175.104691822592</v>
      </c>
      <c r="AI3652" s="8">
        <f>(1+BWscncns[[#This Row],[pid_error]]*K_p)*BWscncns[[#This Row],[dbw]]/1000</f>
        <v>1099.552345911296</v>
      </c>
      <c r="AJ3652" s="13">
        <f>BWscncns[[#This Row],[Torflow prgrssv alt vote]]/VLOOKUP(BWscncns[[#This Row],[class]],AltBWtotl,2,FALSE)*100</f>
        <v>2.1686107602330335E-2</v>
      </c>
      <c r="AK3652">
        <f>IF(D3652=E3652,1,0)</f>
        <v>1</v>
      </c>
    </row>
    <row r="3653" spans="1:37">
      <c r="A3653" s="1" t="s">
        <v>340</v>
      </c>
      <c r="B3653" s="1" t="s">
        <v>49</v>
      </c>
      <c r="C3653">
        <v>1170</v>
      </c>
      <c r="D3653">
        <v>1524991754</v>
      </c>
      <c r="E3653">
        <v>1524991754</v>
      </c>
      <c r="F3653" s="2">
        <v>0.146910304204</v>
      </c>
      <c r="G3653" s="2">
        <v>0.146910304204</v>
      </c>
      <c r="H3653">
        <v>1174436</v>
      </c>
      <c r="I3653" s="2">
        <v>1.8343283471600001E-2</v>
      </c>
      <c r="J3653" s="2">
        <v>0</v>
      </c>
      <c r="K3653">
        <v>4</v>
      </c>
      <c r="L3653" s="1" t="s">
        <v>11607</v>
      </c>
      <c r="M3653" s="1" t="s">
        <v>49</v>
      </c>
      <c r="N3653">
        <v>0</v>
      </c>
      <c r="O3653">
        <v>0</v>
      </c>
      <c r="P3653">
        <v>1</v>
      </c>
      <c r="Q3653">
        <v>0</v>
      </c>
      <c r="R3653" s="19">
        <f>BWscncns[[#This Row],[C fx]]*4+BWscncns[[#This Row],[C fg]]*2+BWscncns[[#This Row],[C fm]]</f>
        <v>1</v>
      </c>
      <c r="S3653">
        <v>1170</v>
      </c>
      <c r="T3653">
        <v>1024000</v>
      </c>
      <c r="U3653" s="13">
        <v>1.1425780000000001</v>
      </c>
      <c r="V3653" s="13">
        <v>0.87521400000000005</v>
      </c>
      <c r="W3653">
        <v>2506</v>
      </c>
      <c r="X3653">
        <v>50</v>
      </c>
      <c r="Z3653" s="10">
        <f>IF($N3653&lt;&gt;0,constants!$L$2,IF($O3653&lt;&gt;0,constants!$M$2,IF($P3653&lt;&gt;0,constants!$N$2,0)))</f>
        <v>1117.99</v>
      </c>
      <c r="AA3653" s="10">
        <f>IF($N3653&lt;&gt;0,constants!$L$2,IF($O3653&lt;&gt;0,constants!$M$2,IF($P3653&lt;&gt;0,constants!$P$2,0)))</f>
        <v>4051.45</v>
      </c>
      <c r="AB3653" s="11">
        <f>constants!$O$2</f>
        <v>4861.32</v>
      </c>
      <c r="AC3653" s="11">
        <f>VLOOKUP(BWscncns[[#This Row],[scanner]],[0]!ScnrAvgBW,2,FALSE)/1000</f>
        <v>4819.491751072962</v>
      </c>
      <c r="AD3653" s="8">
        <f>(1+$F3653)*Z3653</f>
        <v>1282.2342509970301</v>
      </c>
      <c r="AE3653" s="8">
        <f>(1+$F3653)*AA3653</f>
        <v>4646.6497519672957</v>
      </c>
      <c r="AF3653" s="8">
        <f>(1+$F3653)*AB3653</f>
        <v>5575.4980000329897</v>
      </c>
      <c r="AG3653" s="8">
        <f>(1+$F3653)*AC3653</f>
        <v>5527.5247503317596</v>
      </c>
      <c r="AH3653" s="8">
        <f>(1+$F3653)*$T3653/1000</f>
        <v>1174.4361515048961</v>
      </c>
      <c r="AI3653" s="8">
        <f>(1+BWscncns[[#This Row],[pid_error]]*K_p)*BWscncns[[#This Row],[dbw]]/1000</f>
        <v>1099.2180757524479</v>
      </c>
      <c r="AJ3653" s="13">
        <f>BWscncns[[#This Row],[Torflow prgrssv alt vote]]/VLOOKUP(BWscncns[[#This Row],[class]],AltBWtotl,2,FALSE)*100</f>
        <v>2.1679514902437528E-2</v>
      </c>
      <c r="AK3653">
        <f>IF(D3653=E3653,1,0)</f>
        <v>1</v>
      </c>
    </row>
    <row r="3654" spans="1:37">
      <c r="A3654" s="1" t="s">
        <v>6322</v>
      </c>
      <c r="B3654" s="1" t="s">
        <v>6323</v>
      </c>
      <c r="C3654">
        <v>1170</v>
      </c>
      <c r="D3654">
        <v>1524923033</v>
      </c>
      <c r="E3654">
        <v>1524923033</v>
      </c>
      <c r="F3654" s="2">
        <v>0.146392855588</v>
      </c>
      <c r="G3654" s="2">
        <v>0.146392855588</v>
      </c>
      <c r="H3654">
        <v>1173906</v>
      </c>
      <c r="I3654" s="2">
        <v>8.2635782327000001E-2</v>
      </c>
      <c r="J3654" s="2">
        <v>0</v>
      </c>
      <c r="K3654">
        <v>5</v>
      </c>
      <c r="L3654" s="1" t="s">
        <v>11865</v>
      </c>
      <c r="M3654" s="1" t="s">
        <v>6323</v>
      </c>
      <c r="N3654">
        <v>0</v>
      </c>
      <c r="O3654">
        <v>0</v>
      </c>
      <c r="P3654">
        <v>1</v>
      </c>
      <c r="Q3654">
        <v>0</v>
      </c>
      <c r="R3654" s="19">
        <f>BWscncns[[#This Row],[C fx]]*4+BWscncns[[#This Row],[C fg]]*2+BWscncns[[#This Row],[C fm]]</f>
        <v>1</v>
      </c>
      <c r="S3654">
        <v>1170</v>
      </c>
      <c r="T3654">
        <v>1024000</v>
      </c>
      <c r="U3654" s="13">
        <v>1.1425780000000001</v>
      </c>
      <c r="V3654" s="13">
        <v>0.87521400000000005</v>
      </c>
      <c r="W3654">
        <v>2501</v>
      </c>
      <c r="X3654">
        <v>50</v>
      </c>
      <c r="Z3654" s="10">
        <f>IF($N3654&lt;&gt;0,constants!$L$2,IF($O3654&lt;&gt;0,constants!$M$2,IF($P3654&lt;&gt;0,constants!$N$2,0)))</f>
        <v>1117.99</v>
      </c>
      <c r="AA3654" s="10">
        <f>IF($N3654&lt;&gt;0,constants!$L$2,IF($O3654&lt;&gt;0,constants!$M$2,IF($P3654&lt;&gt;0,constants!$P$2,0)))</f>
        <v>4051.45</v>
      </c>
      <c r="AB3654" s="11">
        <f>constants!$O$2</f>
        <v>4861.32</v>
      </c>
      <c r="AC3654" s="11">
        <f>VLOOKUP(BWscncns[[#This Row],[scanner]],[0]!ScnrAvgBW,2,FALSE)/1000</f>
        <v>3794.4265750962772</v>
      </c>
      <c r="AD3654" s="8">
        <f>(1+$F3654)*Z3654</f>
        <v>1281.6557486188283</v>
      </c>
      <c r="AE3654" s="8">
        <f>(1+$F3654)*AA3654</f>
        <v>4644.5533347720029</v>
      </c>
      <c r="AF3654" s="8">
        <f>(1+$F3654)*AB3654</f>
        <v>5572.9825167270565</v>
      </c>
      <c r="AG3654" s="8">
        <f>(1+$F3654)*AC3654</f>
        <v>4349.9035167436159</v>
      </c>
      <c r="AH3654" s="8">
        <f>(1+$F3654)*$T3654/1000</f>
        <v>1173.9062841221121</v>
      </c>
      <c r="AI3654" s="8">
        <f>(1+BWscncns[[#This Row],[pid_error]]*K_p)*BWscncns[[#This Row],[dbw]]/1000</f>
        <v>1098.953142061056</v>
      </c>
      <c r="AJ3654" s="13">
        <f>BWscncns[[#This Row],[Torflow prgrssv alt vote]]/VLOOKUP(BWscncns[[#This Row],[class]],AltBWtotl,2,FALSE)*100</f>
        <v>2.1674289702782075E-2</v>
      </c>
      <c r="AK3654">
        <f>IF(D3654=E3654,1,0)</f>
        <v>1</v>
      </c>
    </row>
    <row r="3655" spans="1:37">
      <c r="A3655" s="1" t="s">
        <v>2155</v>
      </c>
      <c r="B3655" s="1" t="s">
        <v>2156</v>
      </c>
      <c r="C3655">
        <v>1370</v>
      </c>
      <c r="D3655">
        <v>1524966122</v>
      </c>
      <c r="E3655">
        <v>1524966122</v>
      </c>
      <c r="F3655" s="2">
        <v>0.61264061151500004</v>
      </c>
      <c r="G3655" s="2">
        <v>0.61264061151500004</v>
      </c>
      <c r="H3655">
        <v>1370646</v>
      </c>
      <c r="I3655" s="2">
        <v>0.35090292308400001</v>
      </c>
      <c r="J3655" s="2">
        <v>0.2</v>
      </c>
      <c r="K3655">
        <v>5</v>
      </c>
      <c r="L3655" s="1" t="s">
        <v>11590</v>
      </c>
      <c r="M3655" s="1" t="s">
        <v>2156</v>
      </c>
      <c r="N3655">
        <v>0</v>
      </c>
      <c r="O3655">
        <v>0</v>
      </c>
      <c r="P3655">
        <v>1</v>
      </c>
      <c r="Q3655">
        <v>0</v>
      </c>
      <c r="R3655" s="19">
        <f>BWscncns[[#This Row],[C fx]]*4+BWscncns[[#This Row],[C fg]]*2+BWscncns[[#This Row],[C fm]]</f>
        <v>1</v>
      </c>
      <c r="S3655">
        <v>1060</v>
      </c>
      <c r="T3655">
        <v>841027</v>
      </c>
      <c r="U3655" s="13">
        <v>1.260364</v>
      </c>
      <c r="V3655" s="13">
        <v>0.79342199999999996</v>
      </c>
      <c r="W3655">
        <v>2114</v>
      </c>
      <c r="X3655">
        <v>42</v>
      </c>
      <c r="Z3655" s="10">
        <f>IF($N3655&lt;&gt;0,constants!$L$2,IF($O3655&lt;&gt;0,constants!$M$2,IF($P3655&lt;&gt;0,constants!$N$2,0)))</f>
        <v>1117.99</v>
      </c>
      <c r="AA3655" s="10">
        <f>IF($N3655&lt;&gt;0,constants!$L$2,IF($O3655&lt;&gt;0,constants!$M$2,IF($P3655&lt;&gt;0,constants!$P$2,0)))</f>
        <v>4051.45</v>
      </c>
      <c r="AB3655" s="11">
        <f>constants!$O$2</f>
        <v>4861.32</v>
      </c>
      <c r="AC3655" s="11">
        <f>VLOOKUP(BWscncns[[#This Row],[scanner]],[0]!ScnrAvgBW,2,FALSE)/1000</f>
        <v>3794.4265750962772</v>
      </c>
      <c r="AD3655" s="8">
        <f>(1+$F3655)*Z3655</f>
        <v>1802.9160772676548</v>
      </c>
      <c r="AE3655" s="8">
        <f>(1+$F3655)*AA3655</f>
        <v>6533.5328055224463</v>
      </c>
      <c r="AF3655" s="8">
        <f>(1+$F3655)*AB3655</f>
        <v>7839.5620575700996</v>
      </c>
      <c r="AG3655" s="8">
        <f>(1+$F3655)*AC3655</f>
        <v>6119.0463924120277</v>
      </c>
      <c r="AH3655" s="8">
        <f>(1+$F3655)*$T3655/1000</f>
        <v>1356.2742955806259</v>
      </c>
      <c r="AI3655" s="8">
        <f>(1+BWscncns[[#This Row],[pid_error]]*K_p)*BWscncns[[#This Row],[dbw]]/1000</f>
        <v>1098.6506477903131</v>
      </c>
      <c r="AJ3655" s="13">
        <f>BWscncns[[#This Row],[Torflow prgrssv alt vote]]/VLOOKUP(BWscncns[[#This Row],[class]],AltBWtotl,2,FALSE)*100</f>
        <v>2.1668323708230918E-2</v>
      </c>
      <c r="AK3655">
        <f>IF(D3655=E3655,1,0)</f>
        <v>1</v>
      </c>
    </row>
    <row r="3656" spans="1:37">
      <c r="A3656" s="1" t="s">
        <v>875</v>
      </c>
      <c r="B3656" s="1" t="s">
        <v>49</v>
      </c>
      <c r="C3656">
        <v>1170</v>
      </c>
      <c r="D3656">
        <v>1524836202</v>
      </c>
      <c r="E3656">
        <v>1524836202</v>
      </c>
      <c r="F3656" s="2">
        <v>0.14536908039400001</v>
      </c>
      <c r="G3656" s="2">
        <v>0.14536908039400001</v>
      </c>
      <c r="H3656">
        <v>1172857</v>
      </c>
      <c r="I3656" s="2">
        <v>-4.7207511472300004E-3</v>
      </c>
      <c r="J3656" s="2">
        <v>0</v>
      </c>
      <c r="K3656">
        <v>4</v>
      </c>
      <c r="L3656" s="1" t="s">
        <v>11954</v>
      </c>
      <c r="M3656" s="1" t="s">
        <v>49</v>
      </c>
      <c r="N3656">
        <v>0</v>
      </c>
      <c r="O3656">
        <v>0</v>
      </c>
      <c r="P3656">
        <v>1</v>
      </c>
      <c r="Q3656">
        <v>0</v>
      </c>
      <c r="R3656" s="19">
        <f>BWscncns[[#This Row],[C fx]]*4+BWscncns[[#This Row],[C fg]]*2+BWscncns[[#This Row],[C fm]]</f>
        <v>1</v>
      </c>
      <c r="S3656">
        <v>1050</v>
      </c>
      <c r="T3656">
        <v>1024000</v>
      </c>
      <c r="U3656" s="13">
        <v>1.0253909999999999</v>
      </c>
      <c r="V3656" s="13">
        <v>0.97523800000000005</v>
      </c>
      <c r="W3656">
        <v>3111</v>
      </c>
      <c r="X3656">
        <v>62</v>
      </c>
      <c r="Z3656" s="10">
        <f>IF($N3656&lt;&gt;0,constants!$L$2,IF($O3656&lt;&gt;0,constants!$M$2,IF($P3656&lt;&gt;0,constants!$N$2,0)))</f>
        <v>1117.99</v>
      </c>
      <c r="AA3656" s="10">
        <f>IF($N3656&lt;&gt;0,constants!$L$2,IF($O3656&lt;&gt;0,constants!$M$2,IF($P3656&lt;&gt;0,constants!$P$2,0)))</f>
        <v>4051.45</v>
      </c>
      <c r="AB3656" s="11">
        <f>constants!$O$2</f>
        <v>4861.32</v>
      </c>
      <c r="AC3656" s="11">
        <f>VLOOKUP(BWscncns[[#This Row],[scanner]],[0]!ScnrAvgBW,2,FALSE)/1000</f>
        <v>4819.491751072962</v>
      </c>
      <c r="AD3656" s="8">
        <f>(1+$F3656)*Z3656</f>
        <v>1280.5111781896881</v>
      </c>
      <c r="AE3656" s="8">
        <f>(1+$F3656)*AA3656</f>
        <v>4640.4055607622713</v>
      </c>
      <c r="AF3656" s="8">
        <f>(1+$F3656)*AB3656</f>
        <v>5568.0056179009598</v>
      </c>
      <c r="AG3656" s="8">
        <f>(1+$F3656)*AC3656</f>
        <v>5520.0968348929073</v>
      </c>
      <c r="AH3656" s="8">
        <f>(1+$F3656)*$T3656/1000</f>
        <v>1172.857938323456</v>
      </c>
      <c r="AI3656" s="8">
        <f>(1+BWscncns[[#This Row],[pid_error]]*K_p)*BWscncns[[#This Row],[dbw]]/1000</f>
        <v>1098.428969161728</v>
      </c>
      <c r="AJ3656" s="13">
        <f>BWscncns[[#This Row],[Torflow prgrssv alt vote]]/VLOOKUP(BWscncns[[#This Row],[class]],AltBWtotl,2,FALSE)*100</f>
        <v>2.1663951613886786E-2</v>
      </c>
      <c r="AK3656">
        <f>IF(D3656=E3656,1,0)</f>
        <v>1</v>
      </c>
    </row>
    <row r="3657" spans="1:37">
      <c r="A3657" s="1" t="s">
        <v>5647</v>
      </c>
      <c r="B3657" s="1" t="s">
        <v>5648</v>
      </c>
      <c r="C3657">
        <v>1150</v>
      </c>
      <c r="D3657">
        <v>1524923033</v>
      </c>
      <c r="E3657">
        <v>1524923033</v>
      </c>
      <c r="F3657" s="2">
        <v>9.4698652557399995E-2</v>
      </c>
      <c r="G3657" s="2">
        <v>9.4698652557399995E-2</v>
      </c>
      <c r="H3657">
        <v>1147874</v>
      </c>
      <c r="I3657" s="2">
        <v>-0.20878359296099999</v>
      </c>
      <c r="J3657" s="2">
        <v>0.8</v>
      </c>
      <c r="K3657">
        <v>5</v>
      </c>
      <c r="L3657" s="1" t="s">
        <v>11865</v>
      </c>
      <c r="M3657" s="1" t="s">
        <v>5648</v>
      </c>
      <c r="N3657">
        <v>0</v>
      </c>
      <c r="O3657">
        <v>0</v>
      </c>
      <c r="P3657">
        <v>1</v>
      </c>
      <c r="Q3657">
        <v>0</v>
      </c>
      <c r="R3657" s="19">
        <f>BWscncns[[#This Row],[C fx]]*4+BWscncns[[#This Row],[C fg]]*2+BWscncns[[#This Row],[C fm]]</f>
        <v>1</v>
      </c>
      <c r="S3657">
        <v>1090</v>
      </c>
      <c r="T3657">
        <v>1048576</v>
      </c>
      <c r="U3657" s="13">
        <v>1.0395049999999999</v>
      </c>
      <c r="V3657" s="13">
        <v>0.96199599999999996</v>
      </c>
      <c r="W3657">
        <v>3042</v>
      </c>
      <c r="X3657">
        <v>60</v>
      </c>
      <c r="Z3657" s="10">
        <f>IF($N3657&lt;&gt;0,constants!$L$2,IF($O3657&lt;&gt;0,constants!$M$2,IF($P3657&lt;&gt;0,constants!$N$2,0)))</f>
        <v>1117.99</v>
      </c>
      <c r="AA3657" s="10">
        <f>IF($N3657&lt;&gt;0,constants!$L$2,IF($O3657&lt;&gt;0,constants!$M$2,IF($P3657&lt;&gt;0,constants!$P$2,0)))</f>
        <v>4051.45</v>
      </c>
      <c r="AB3657" s="11">
        <f>constants!$O$2</f>
        <v>4861.32</v>
      </c>
      <c r="AC3657" s="11">
        <f>VLOOKUP(BWscncns[[#This Row],[scanner]],[0]!ScnrAvgBW,2,FALSE)/1000</f>
        <v>3794.4265750962772</v>
      </c>
      <c r="AD3657" s="8">
        <f>(1+$F3657)*Z3657</f>
        <v>1223.8621465726478</v>
      </c>
      <c r="AE3657" s="8">
        <f>(1+$F3657)*AA3657</f>
        <v>4435.1168559036787</v>
      </c>
      <c r="AF3657" s="8">
        <f>(1+$F3657)*AB3657</f>
        <v>5321.6804536503396</v>
      </c>
      <c r="AG3657" s="8">
        <f>(1+$F3657)*AC3657</f>
        <v>4153.7536589858855</v>
      </c>
      <c r="AH3657" s="8">
        <f>(1+$F3657)*$T3657/1000</f>
        <v>1147.8747343040284</v>
      </c>
      <c r="AI3657" s="8">
        <f>(1+BWscncns[[#This Row],[pid_error]]*K_p)*BWscncns[[#This Row],[dbw]]/1000</f>
        <v>1098.2253671520141</v>
      </c>
      <c r="AJ3657" s="13">
        <f>BWscncns[[#This Row],[Torflow prgrssv alt vote]]/VLOOKUP(BWscncns[[#This Row],[class]],AltBWtotl,2,FALSE)*100</f>
        <v>2.1659936038723744E-2</v>
      </c>
      <c r="AK3657">
        <f>IF(D3657=E3657,1,0)</f>
        <v>1</v>
      </c>
    </row>
    <row r="3658" spans="1:37">
      <c r="A3658" s="1" t="s">
        <v>7862</v>
      </c>
      <c r="B3658" s="1" t="s">
        <v>7863</v>
      </c>
      <c r="C3658">
        <v>1170</v>
      </c>
      <c r="D3658">
        <v>1524840953</v>
      </c>
      <c r="E3658">
        <v>1524840953</v>
      </c>
      <c r="F3658" s="2">
        <v>0.14481379484500001</v>
      </c>
      <c r="G3658" s="2">
        <v>0.14481379484500001</v>
      </c>
      <c r="H3658">
        <v>1172289</v>
      </c>
      <c r="I3658" s="2">
        <v>0.13045730928900001</v>
      </c>
      <c r="J3658" s="2">
        <v>0</v>
      </c>
      <c r="K3658">
        <v>4</v>
      </c>
      <c r="L3658" s="1" t="s">
        <v>11955</v>
      </c>
      <c r="M3658" s="1" t="s">
        <v>7863</v>
      </c>
      <c r="N3658">
        <v>0</v>
      </c>
      <c r="O3658">
        <v>0</v>
      </c>
      <c r="P3658">
        <v>1</v>
      </c>
      <c r="Q3658">
        <v>0</v>
      </c>
      <c r="R3658" s="19">
        <f>BWscncns[[#This Row],[C fx]]*4+BWscncns[[#This Row],[C fg]]*2+BWscncns[[#This Row],[C fm]]</f>
        <v>1</v>
      </c>
      <c r="S3658">
        <v>1100</v>
      </c>
      <c r="T3658">
        <v>1024000</v>
      </c>
      <c r="U3658" s="13">
        <v>1.074219</v>
      </c>
      <c r="V3658" s="13">
        <v>0.93090899999999999</v>
      </c>
      <c r="W3658">
        <v>2840</v>
      </c>
      <c r="X3658">
        <v>56</v>
      </c>
      <c r="Z3658" s="10">
        <f>IF($N3658&lt;&gt;0,constants!$L$2,IF($O3658&lt;&gt;0,constants!$M$2,IF($P3658&lt;&gt;0,constants!$N$2,0)))</f>
        <v>1117.99</v>
      </c>
      <c r="AA3658" s="10">
        <f>IF($N3658&lt;&gt;0,constants!$L$2,IF($O3658&lt;&gt;0,constants!$M$2,IF($P3658&lt;&gt;0,constants!$P$2,0)))</f>
        <v>4051.45</v>
      </c>
      <c r="AB3658" s="11">
        <f>constants!$O$2</f>
        <v>4861.32</v>
      </c>
      <c r="AC3658" s="11">
        <f>VLOOKUP(BWscncns[[#This Row],[scanner]],[0]!ScnrAvgBW,2,FALSE)/1000</f>
        <v>4819.491751072962</v>
      </c>
      <c r="AD3658" s="8">
        <f>(1+$F3658)*Z3658</f>
        <v>1279.8903744987617</v>
      </c>
      <c r="AE3658" s="8">
        <f>(1+$F3658)*AA3658</f>
        <v>4638.1558491247752</v>
      </c>
      <c r="AF3658" s="8">
        <f>(1+$F3658)*AB3658</f>
        <v>5565.3061971558955</v>
      </c>
      <c r="AG3658" s="8">
        <f>(1+$F3658)*AC3658</f>
        <v>5517.4206407700121</v>
      </c>
      <c r="AH3658" s="8">
        <f>(1+$F3658)*$T3658/1000</f>
        <v>1172.2893259212801</v>
      </c>
      <c r="AI3658" s="8">
        <f>(1+BWscncns[[#This Row],[pid_error]]*K_p)*BWscncns[[#This Row],[dbw]]/1000</f>
        <v>1098.1446629606401</v>
      </c>
      <c r="AJ3658" s="13">
        <f>BWscncns[[#This Row],[Torflow prgrssv alt vote]]/VLOOKUP(BWscncns[[#This Row],[class]],AltBWtotl,2,FALSE)*100</f>
        <v>2.1658344336623701E-2</v>
      </c>
      <c r="AK3658">
        <f>IF(D3658=E3658,1,0)</f>
        <v>1</v>
      </c>
    </row>
    <row r="3659" spans="1:37">
      <c r="A3659" s="1" t="s">
        <v>3685</v>
      </c>
      <c r="B3659" s="1" t="s">
        <v>3686</v>
      </c>
      <c r="C3659">
        <v>1380</v>
      </c>
      <c r="D3659">
        <v>1524948628</v>
      </c>
      <c r="E3659">
        <v>1524948628</v>
      </c>
      <c r="F3659" s="2">
        <v>0.68099371875199999</v>
      </c>
      <c r="G3659" s="2">
        <v>0.68099371875199999</v>
      </c>
      <c r="H3659">
        <v>1377070</v>
      </c>
      <c r="I3659" s="2">
        <v>0.88894240278299996</v>
      </c>
      <c r="J3659" s="2">
        <v>0</v>
      </c>
      <c r="K3659">
        <v>4</v>
      </c>
      <c r="L3659" s="1" t="s">
        <v>11764</v>
      </c>
      <c r="M3659" s="1" t="s">
        <v>3686</v>
      </c>
      <c r="N3659">
        <v>0</v>
      </c>
      <c r="O3659">
        <v>0</v>
      </c>
      <c r="P3659">
        <v>1</v>
      </c>
      <c r="Q3659">
        <v>0</v>
      </c>
      <c r="R3659" s="19">
        <f>BWscncns[[#This Row],[C fx]]*4+BWscncns[[#This Row],[C fg]]*2+BWscncns[[#This Row],[C fm]]</f>
        <v>1</v>
      </c>
      <c r="S3659">
        <v>870</v>
      </c>
      <c r="T3659">
        <v>819200</v>
      </c>
      <c r="U3659" s="13">
        <v>1.062012</v>
      </c>
      <c r="V3659" s="13">
        <v>0.94160900000000003</v>
      </c>
      <c r="W3659">
        <v>2914</v>
      </c>
      <c r="X3659">
        <v>58</v>
      </c>
      <c r="Z3659" s="10">
        <f>IF($N3659&lt;&gt;0,constants!$L$2,IF($O3659&lt;&gt;0,constants!$M$2,IF($P3659&lt;&gt;0,constants!$N$2,0)))</f>
        <v>1117.99</v>
      </c>
      <c r="AA3659" s="10">
        <f>IF($N3659&lt;&gt;0,constants!$L$2,IF($O3659&lt;&gt;0,constants!$M$2,IF($P3659&lt;&gt;0,constants!$P$2,0)))</f>
        <v>4051.45</v>
      </c>
      <c r="AB3659" s="11">
        <f>constants!$O$2</f>
        <v>4861.32</v>
      </c>
      <c r="AC3659" s="11">
        <f>VLOOKUP(BWscncns[[#This Row],[scanner]],[0]!ScnrAvgBW,2,FALSE)/1000</f>
        <v>4819.491751072962</v>
      </c>
      <c r="AD3659" s="8">
        <f>(1+$F3659)*Z3659</f>
        <v>1879.3341676275486</v>
      </c>
      <c r="AE3659" s="8">
        <f>(1+$F3659)*AA3659</f>
        <v>6810.4620018377909</v>
      </c>
      <c r="AF3659" s="8">
        <f>(1+$F3659)*AB3659</f>
        <v>8171.8483848434726</v>
      </c>
      <c r="AG3659" s="8">
        <f>(1+$F3659)*AC3659</f>
        <v>8101.5353611307273</v>
      </c>
      <c r="AH3659" s="8">
        <f>(1+$F3659)*$T3659/1000</f>
        <v>1377.0700544016383</v>
      </c>
      <c r="AI3659" s="8">
        <f>(1+BWscncns[[#This Row],[pid_error]]*K_p)*BWscncns[[#This Row],[dbw]]/1000</f>
        <v>1098.1350272008192</v>
      </c>
      <c r="AJ3659" s="13">
        <f>BWscncns[[#This Row],[Torflow prgrssv alt vote]]/VLOOKUP(BWscncns[[#This Row],[class]],AltBWtotl,2,FALSE)*100</f>
        <v>2.1658154293716619E-2</v>
      </c>
      <c r="AK3659">
        <f>IF(D3659=E3659,1,0)</f>
        <v>1</v>
      </c>
    </row>
    <row r="3660" spans="1:37">
      <c r="A3660" s="1" t="s">
        <v>2340</v>
      </c>
      <c r="B3660" s="1" t="s">
        <v>2341</v>
      </c>
      <c r="C3660">
        <v>1150</v>
      </c>
      <c r="D3660">
        <v>1524941274</v>
      </c>
      <c r="E3660">
        <v>1524941274</v>
      </c>
      <c r="F3660" s="2">
        <v>9.3277419180699997E-2</v>
      </c>
      <c r="G3660" s="2">
        <v>9.3277419180699997E-2</v>
      </c>
      <c r="H3660">
        <v>1146384</v>
      </c>
      <c r="I3660" s="2">
        <v>0.40377598961700001</v>
      </c>
      <c r="J3660" s="2">
        <v>0</v>
      </c>
      <c r="K3660">
        <v>3</v>
      </c>
      <c r="L3660" s="1" t="s">
        <v>11912</v>
      </c>
      <c r="M3660" s="1" t="s">
        <v>2341</v>
      </c>
      <c r="N3660">
        <v>0</v>
      </c>
      <c r="O3660">
        <v>0</v>
      </c>
      <c r="P3660">
        <v>1</v>
      </c>
      <c r="Q3660">
        <v>0</v>
      </c>
      <c r="R3660" s="19">
        <f>BWscncns[[#This Row],[C fx]]*4+BWscncns[[#This Row],[C fg]]*2+BWscncns[[#This Row],[C fm]]</f>
        <v>1</v>
      </c>
      <c r="S3660">
        <v>1000</v>
      </c>
      <c r="T3660">
        <v>1048576</v>
      </c>
      <c r="U3660" s="13">
        <v>0.95367400000000002</v>
      </c>
      <c r="V3660" s="13">
        <v>1.048576</v>
      </c>
      <c r="W3660">
        <v>3531</v>
      </c>
      <c r="X3660">
        <v>70</v>
      </c>
      <c r="Z3660" s="10">
        <f>IF($N3660&lt;&gt;0,constants!$L$2,IF($O3660&lt;&gt;0,constants!$M$2,IF($P3660&lt;&gt;0,constants!$N$2,0)))</f>
        <v>1117.99</v>
      </c>
      <c r="AA3660" s="10">
        <f>IF($N3660&lt;&gt;0,constants!$L$2,IF($O3660&lt;&gt;0,constants!$M$2,IF($P3660&lt;&gt;0,constants!$P$2,0)))</f>
        <v>4051.45</v>
      </c>
      <c r="AB3660" s="11">
        <f>constants!$O$2</f>
        <v>4861.32</v>
      </c>
      <c r="AC3660" s="11">
        <f>VLOOKUP(BWscncns[[#This Row],[scanner]],[0]!ScnrAvgBW,2,FALSE)/1000</f>
        <v>6440.9193022088357</v>
      </c>
      <c r="AD3660" s="8">
        <f>(1+$F3660)*Z3660</f>
        <v>1222.2732218698309</v>
      </c>
      <c r="AE3660" s="8">
        <f>(1+$F3660)*AA3660</f>
        <v>4429.3587999396468</v>
      </c>
      <c r="AF3660" s="8">
        <f>(1+$F3660)*AB3660</f>
        <v>5314.7713834115202</v>
      </c>
      <c r="AG3660" s="8">
        <f>(1+$F3660)*AC3660</f>
        <v>7041.7116318700309</v>
      </c>
      <c r="AH3660" s="8">
        <f>(1+$F3660)*$T3660/1000</f>
        <v>1146.3844630948217</v>
      </c>
      <c r="AI3660" s="8">
        <f>(1+BWscncns[[#This Row],[pid_error]]*K_p)*BWscncns[[#This Row],[dbw]]/1000</f>
        <v>1097.4802315474108</v>
      </c>
      <c r="AJ3660" s="13">
        <f>BWscncns[[#This Row],[Torflow prgrssv alt vote]]/VLOOKUP(BWscncns[[#This Row],[class]],AltBWtotl,2,FALSE)*100</f>
        <v>2.164523997540321E-2</v>
      </c>
      <c r="AK3660">
        <f>IF(D3660=E3660,1,0)</f>
        <v>1</v>
      </c>
    </row>
    <row r="3661" spans="1:37">
      <c r="A3661" s="1" t="s">
        <v>1535</v>
      </c>
      <c r="B3661" s="1" t="s">
        <v>28</v>
      </c>
      <c r="C3661">
        <v>1140</v>
      </c>
      <c r="D3661">
        <v>1524995247</v>
      </c>
      <c r="E3661">
        <v>1524995247</v>
      </c>
      <c r="F3661" s="2">
        <v>7.6217809663399999E-2</v>
      </c>
      <c r="G3661" s="2">
        <v>7.6217809663399999E-2</v>
      </c>
      <c r="H3661">
        <v>1137312</v>
      </c>
      <c r="I3661" s="2">
        <v>0.44820952117099999</v>
      </c>
      <c r="J3661" s="2">
        <v>0</v>
      </c>
      <c r="K3661">
        <v>6</v>
      </c>
      <c r="L3661" s="1" t="s">
        <v>11679</v>
      </c>
      <c r="M3661" s="1" t="s">
        <v>28</v>
      </c>
      <c r="N3661">
        <v>0</v>
      </c>
      <c r="O3661">
        <v>0</v>
      </c>
      <c r="P3661">
        <v>1</v>
      </c>
      <c r="Q3661">
        <v>0</v>
      </c>
      <c r="R3661" s="19">
        <f>BWscncns[[#This Row],[C fx]]*4+BWscncns[[#This Row],[C fg]]*2+BWscncns[[#This Row],[C fm]]</f>
        <v>1</v>
      </c>
      <c r="S3661">
        <v>848</v>
      </c>
      <c r="T3661">
        <v>1056768</v>
      </c>
      <c r="U3661" s="13">
        <v>0.80244700000000002</v>
      </c>
      <c r="V3661" s="13">
        <v>1.246189</v>
      </c>
      <c r="W3661">
        <v>4002</v>
      </c>
      <c r="X3661">
        <v>80</v>
      </c>
      <c r="Z3661" s="10">
        <f>IF($N3661&lt;&gt;0,constants!$L$2,IF($O3661&lt;&gt;0,constants!$M$2,IF($P3661&lt;&gt;0,constants!$N$2,0)))</f>
        <v>1117.99</v>
      </c>
      <c r="AA3661" s="10">
        <f>IF($N3661&lt;&gt;0,constants!$L$2,IF($O3661&lt;&gt;0,constants!$M$2,IF($P3661&lt;&gt;0,constants!$P$2,0)))</f>
        <v>4051.45</v>
      </c>
      <c r="AB3661" s="11">
        <f>constants!$O$2</f>
        <v>4861.32</v>
      </c>
      <c r="AC3661" s="11">
        <f>VLOOKUP(BWscncns[[#This Row],[scanner]],[0]!ScnrAvgBW,2,FALSE)/1000</f>
        <v>2386.3111194805197</v>
      </c>
      <c r="AD3661" s="8">
        <f>(1+$F3661)*Z3661</f>
        <v>1203.2007490255846</v>
      </c>
      <c r="AE3661" s="8">
        <f>(1+$F3661)*AA3661</f>
        <v>4360.2426449607819</v>
      </c>
      <c r="AF3661" s="8">
        <f>(1+$F3661)*AB3661</f>
        <v>5231.8391624728802</v>
      </c>
      <c r="AG3661" s="8">
        <f>(1+$F3661)*AC3661</f>
        <v>2568.190526182741</v>
      </c>
      <c r="AH3661" s="8">
        <f>(1+$F3661)*$T3661/1000</f>
        <v>1137.3125422823721</v>
      </c>
      <c r="AI3661" s="8">
        <f>(1+BWscncns[[#This Row],[pid_error]]*K_p)*BWscncns[[#This Row],[dbw]]/1000</f>
        <v>1097.0402711411859</v>
      </c>
      <c r="AJ3661" s="13">
        <f>BWscncns[[#This Row],[Torflow prgrssv alt vote]]/VLOOKUP(BWscncns[[#This Row],[class]],AltBWtotl,2,FALSE)*100</f>
        <v>2.1636562781683751E-2</v>
      </c>
      <c r="AK3661">
        <f>IF(D3661=E3661,1,0)</f>
        <v>1</v>
      </c>
    </row>
    <row r="3662" spans="1:37">
      <c r="A3662" s="1" t="s">
        <v>6992</v>
      </c>
      <c r="B3662" s="1" t="s">
        <v>49</v>
      </c>
      <c r="C3662">
        <v>1170</v>
      </c>
      <c r="D3662">
        <v>1524982505</v>
      </c>
      <c r="E3662">
        <v>1524982505</v>
      </c>
      <c r="F3662" s="2">
        <v>0.14134803231500001</v>
      </c>
      <c r="G3662" s="2">
        <v>0.14134803231500001</v>
      </c>
      <c r="H3662">
        <v>1168740</v>
      </c>
      <c r="I3662" s="2">
        <v>-0.101008798999</v>
      </c>
      <c r="J3662" s="2">
        <v>0</v>
      </c>
      <c r="K3662">
        <v>5</v>
      </c>
      <c r="L3662" s="1" t="s">
        <v>11614</v>
      </c>
      <c r="M3662" s="1" t="s">
        <v>49</v>
      </c>
      <c r="N3662">
        <v>0</v>
      </c>
      <c r="O3662">
        <v>0</v>
      </c>
      <c r="P3662">
        <v>1</v>
      </c>
      <c r="Q3662">
        <v>0</v>
      </c>
      <c r="R3662" s="19">
        <f>BWscncns[[#This Row],[C fx]]*4+BWscncns[[#This Row],[C fg]]*2+BWscncns[[#This Row],[C fm]]</f>
        <v>1</v>
      </c>
      <c r="S3662">
        <v>932</v>
      </c>
      <c r="T3662">
        <v>1024000</v>
      </c>
      <c r="U3662" s="13">
        <v>0.91015599999999997</v>
      </c>
      <c r="V3662" s="13">
        <v>1.0987119999999999</v>
      </c>
      <c r="W3662">
        <v>3662</v>
      </c>
      <c r="X3662">
        <v>73</v>
      </c>
      <c r="Z3662" s="10">
        <f>IF($N3662&lt;&gt;0,constants!$L$2,IF($O3662&lt;&gt;0,constants!$M$2,IF($P3662&lt;&gt;0,constants!$N$2,0)))</f>
        <v>1117.99</v>
      </c>
      <c r="AA3662" s="10">
        <f>IF($N3662&lt;&gt;0,constants!$L$2,IF($O3662&lt;&gt;0,constants!$M$2,IF($P3662&lt;&gt;0,constants!$P$2,0)))</f>
        <v>4051.45</v>
      </c>
      <c r="AB3662" s="11">
        <f>constants!$O$2</f>
        <v>4861.32</v>
      </c>
      <c r="AC3662" s="11">
        <f>VLOOKUP(BWscncns[[#This Row],[scanner]],[0]!ScnrAvgBW,2,FALSE)/1000</f>
        <v>3794.4265750962772</v>
      </c>
      <c r="AD3662" s="8">
        <f>(1+$F3662)*Z3662</f>
        <v>1276.0156866478469</v>
      </c>
      <c r="AE3662" s="8">
        <f>(1+$F3662)*AA3662</f>
        <v>4624.1144855226066</v>
      </c>
      <c r="AF3662" s="8">
        <f>(1+$F3662)*AB3662</f>
        <v>5548.4580164535555</v>
      </c>
      <c r="AG3662" s="8">
        <f>(1+$F3662)*AC3662</f>
        <v>4330.7613052498809</v>
      </c>
      <c r="AH3662" s="8">
        <f>(1+$F3662)*$T3662/1000</f>
        <v>1168.74038509056</v>
      </c>
      <c r="AI3662" s="8">
        <f>(1+BWscncns[[#This Row],[pid_error]]*K_p)*BWscncns[[#This Row],[dbw]]/1000</f>
        <v>1096.3701925452799</v>
      </c>
      <c r="AJ3662" s="13">
        <f>BWscncns[[#This Row],[Torflow prgrssv alt vote]]/VLOOKUP(BWscncns[[#This Row],[class]],AltBWtotl,2,FALSE)*100</f>
        <v>2.162334704294528E-2</v>
      </c>
      <c r="AK3662">
        <f>IF(D3662=E3662,1,0)</f>
        <v>1</v>
      </c>
    </row>
    <row r="3663" spans="1:37">
      <c r="A3663" s="1" t="s">
        <v>7701</v>
      </c>
      <c r="B3663" s="1" t="s">
        <v>49</v>
      </c>
      <c r="C3663">
        <v>1170</v>
      </c>
      <c r="D3663">
        <v>1524972958</v>
      </c>
      <c r="E3663">
        <v>1524972958</v>
      </c>
      <c r="F3663" s="2">
        <v>0.14098902078299999</v>
      </c>
      <c r="G3663" s="2">
        <v>0.14098902078299999</v>
      </c>
      <c r="H3663">
        <v>1168372</v>
      </c>
      <c r="I3663" s="2">
        <v>-4.18947401245E-2</v>
      </c>
      <c r="J3663" s="2">
        <v>0</v>
      </c>
      <c r="K3663">
        <v>6</v>
      </c>
      <c r="L3663" s="1" t="s">
        <v>11769</v>
      </c>
      <c r="M3663" s="1" t="s">
        <v>49</v>
      </c>
      <c r="N3663">
        <v>0</v>
      </c>
      <c r="O3663">
        <v>0</v>
      </c>
      <c r="P3663">
        <v>1</v>
      </c>
      <c r="Q3663">
        <v>0</v>
      </c>
      <c r="R3663" s="19">
        <f>BWscncns[[#This Row],[C fx]]*4+BWscncns[[#This Row],[C fg]]*2+BWscncns[[#This Row],[C fm]]</f>
        <v>1</v>
      </c>
      <c r="S3663">
        <v>1070</v>
      </c>
      <c r="T3663">
        <v>1024000</v>
      </c>
      <c r="U3663" s="13">
        <v>1.0449219999999999</v>
      </c>
      <c r="V3663" s="13">
        <v>0.957009</v>
      </c>
      <c r="W3663">
        <v>3024</v>
      </c>
      <c r="X3663">
        <v>60</v>
      </c>
      <c r="Z3663" s="10">
        <f>IF($N3663&lt;&gt;0,constants!$L$2,IF($O3663&lt;&gt;0,constants!$M$2,IF($P3663&lt;&gt;0,constants!$N$2,0)))</f>
        <v>1117.99</v>
      </c>
      <c r="AA3663" s="10">
        <f>IF($N3663&lt;&gt;0,constants!$L$2,IF($O3663&lt;&gt;0,constants!$M$2,IF($P3663&lt;&gt;0,constants!$P$2,0)))</f>
        <v>4051.45</v>
      </c>
      <c r="AB3663" s="11">
        <f>constants!$O$2</f>
        <v>4861.32</v>
      </c>
      <c r="AC3663" s="11">
        <f>VLOOKUP(BWscncns[[#This Row],[scanner]],[0]!ScnrAvgBW,2,FALSE)/1000</f>
        <v>2386.3111194805197</v>
      </c>
      <c r="AD3663" s="8">
        <f>(1+$F3663)*Z3663</f>
        <v>1275.6143153451862</v>
      </c>
      <c r="AE3663" s="8">
        <f>(1+$F3663)*AA3663</f>
        <v>4622.6599682512851</v>
      </c>
      <c r="AF3663" s="8">
        <f>(1+$F3663)*AB3663</f>
        <v>5546.7127465128133</v>
      </c>
      <c r="AG3663" s="8">
        <f>(1+$F3663)*AC3663</f>
        <v>2722.7547874996626</v>
      </c>
      <c r="AH3663" s="8">
        <f>(1+$F3663)*$T3663/1000</f>
        <v>1168.372757281792</v>
      </c>
      <c r="AI3663" s="8">
        <f>(1+BWscncns[[#This Row],[pid_error]]*K_p)*BWscncns[[#This Row],[dbw]]/1000</f>
        <v>1096.186378640896</v>
      </c>
      <c r="AJ3663" s="13">
        <f>BWscncns[[#This Row],[Torflow prgrssv alt vote]]/VLOOKUP(BWscncns[[#This Row],[class]],AltBWtotl,2,FALSE)*100</f>
        <v>2.1619721742045239E-2</v>
      </c>
      <c r="AK3663">
        <f>IF(D3663=E3663,1,0)</f>
        <v>1</v>
      </c>
    </row>
    <row r="3664" spans="1:37">
      <c r="A3664" s="1" t="s">
        <v>4795</v>
      </c>
      <c r="B3664" s="1" t="s">
        <v>4796</v>
      </c>
      <c r="C3664">
        <v>1170</v>
      </c>
      <c r="D3664">
        <v>1524967939</v>
      </c>
      <c r="E3664">
        <v>1524967939</v>
      </c>
      <c r="F3664" s="2">
        <v>0.14080273210300001</v>
      </c>
      <c r="G3664" s="2">
        <v>0.14080273210300001</v>
      </c>
      <c r="H3664">
        <v>1168181</v>
      </c>
      <c r="I3664" s="2">
        <v>-1.0053611175299999</v>
      </c>
      <c r="J3664" s="2">
        <v>0</v>
      </c>
      <c r="K3664">
        <v>3</v>
      </c>
      <c r="L3664" s="1" t="s">
        <v>11673</v>
      </c>
      <c r="M3664" s="1" t="s">
        <v>4796</v>
      </c>
      <c r="N3664">
        <v>0</v>
      </c>
      <c r="O3664">
        <v>0</v>
      </c>
      <c r="P3664">
        <v>1</v>
      </c>
      <c r="Q3664">
        <v>0</v>
      </c>
      <c r="R3664" s="19">
        <f>BWscncns[[#This Row],[C fx]]*4+BWscncns[[#This Row],[C fg]]*2+BWscncns[[#This Row],[C fm]]</f>
        <v>1</v>
      </c>
      <c r="S3664">
        <v>1580</v>
      </c>
      <c r="T3664">
        <v>1024000</v>
      </c>
      <c r="U3664" s="13">
        <v>1.542969</v>
      </c>
      <c r="V3664" s="13">
        <v>0.64810100000000004</v>
      </c>
      <c r="W3664">
        <v>1230</v>
      </c>
      <c r="X3664">
        <v>24</v>
      </c>
      <c r="Z3664" s="10">
        <f>IF($N3664&lt;&gt;0,constants!$L$2,IF($O3664&lt;&gt;0,constants!$M$2,IF($P3664&lt;&gt;0,constants!$N$2,0)))</f>
        <v>1117.99</v>
      </c>
      <c r="AA3664" s="10">
        <f>IF($N3664&lt;&gt;0,constants!$L$2,IF($O3664&lt;&gt;0,constants!$M$2,IF($P3664&lt;&gt;0,constants!$P$2,0)))</f>
        <v>4051.45</v>
      </c>
      <c r="AB3664" s="11">
        <f>constants!$O$2</f>
        <v>4861.32</v>
      </c>
      <c r="AC3664" s="11">
        <f>VLOOKUP(BWscncns[[#This Row],[scanner]],[0]!ScnrAvgBW,2,FALSE)/1000</f>
        <v>6440.9193022088357</v>
      </c>
      <c r="AD3664" s="8">
        <f>(1+$F3664)*Z3664</f>
        <v>1275.406046463833</v>
      </c>
      <c r="AE3664" s="8">
        <f>(1+$F3664)*AA3664</f>
        <v>4621.9052289786996</v>
      </c>
      <c r="AF3664" s="8">
        <f>(1+$F3664)*AB3664</f>
        <v>5545.8071376269563</v>
      </c>
      <c r="AG3664" s="8">
        <f>(1+$F3664)*AC3664</f>
        <v>7347.8183372147887</v>
      </c>
      <c r="AH3664" s="8">
        <f>(1+$F3664)*$T3664/1000</f>
        <v>1168.1819976734721</v>
      </c>
      <c r="AI3664" s="8">
        <f>(1+BWscncns[[#This Row],[pid_error]]*K_p)*BWscncns[[#This Row],[dbw]]/1000</f>
        <v>1096.0909988367359</v>
      </c>
      <c r="AJ3664" s="13">
        <f>BWscncns[[#This Row],[Torflow prgrssv alt vote]]/VLOOKUP(BWscncns[[#This Row],[class]],AltBWtotl,2,FALSE)*100</f>
        <v>2.161784059768336E-2</v>
      </c>
      <c r="AK3664">
        <f>IF(D3664=E3664,1,0)</f>
        <v>1</v>
      </c>
    </row>
    <row r="3665" spans="1:37">
      <c r="A3665" s="1" t="s">
        <v>2565</v>
      </c>
      <c r="B3665" s="1" t="s">
        <v>2566</v>
      </c>
      <c r="C3665">
        <v>1170</v>
      </c>
      <c r="D3665">
        <v>1524925187</v>
      </c>
      <c r="E3665">
        <v>1524925187</v>
      </c>
      <c r="F3665" s="2">
        <v>0.140324257398</v>
      </c>
      <c r="G3665" s="2">
        <v>0.140324257398</v>
      </c>
      <c r="H3665">
        <v>1167692</v>
      </c>
      <c r="I3665" s="2">
        <v>-0.135156293628</v>
      </c>
      <c r="J3665" s="2">
        <v>0</v>
      </c>
      <c r="K3665">
        <v>3</v>
      </c>
      <c r="L3665" s="1" t="s">
        <v>11629</v>
      </c>
      <c r="M3665" s="1" t="s">
        <v>2566</v>
      </c>
      <c r="N3665">
        <v>0</v>
      </c>
      <c r="O3665">
        <v>0</v>
      </c>
      <c r="P3665">
        <v>1</v>
      </c>
      <c r="Q3665">
        <v>0</v>
      </c>
      <c r="R3665" s="19">
        <f>BWscncns[[#This Row],[C fx]]*4+BWscncns[[#This Row],[C fg]]*2+BWscncns[[#This Row],[C fm]]</f>
        <v>1</v>
      </c>
      <c r="S3665">
        <v>1500</v>
      </c>
      <c r="T3665">
        <v>1024000</v>
      </c>
      <c r="U3665" s="13">
        <v>1.464844</v>
      </c>
      <c r="V3665" s="13">
        <v>0.68266700000000002</v>
      </c>
      <c r="W3665">
        <v>1492</v>
      </c>
      <c r="X3665">
        <v>29</v>
      </c>
      <c r="Z3665" s="10">
        <f>IF($N3665&lt;&gt;0,constants!$L$2,IF($O3665&lt;&gt;0,constants!$M$2,IF($P3665&lt;&gt;0,constants!$N$2,0)))</f>
        <v>1117.99</v>
      </c>
      <c r="AA3665" s="10">
        <f>IF($N3665&lt;&gt;0,constants!$L$2,IF($O3665&lt;&gt;0,constants!$M$2,IF($P3665&lt;&gt;0,constants!$P$2,0)))</f>
        <v>4051.45</v>
      </c>
      <c r="AB3665" s="11">
        <f>constants!$O$2</f>
        <v>4861.32</v>
      </c>
      <c r="AC3665" s="11">
        <f>VLOOKUP(BWscncns[[#This Row],[scanner]],[0]!ScnrAvgBW,2,FALSE)/1000</f>
        <v>6440.9193022088357</v>
      </c>
      <c r="AD3665" s="8">
        <f>(1+$F3665)*Z3665</f>
        <v>1274.8711165283898</v>
      </c>
      <c r="AE3665" s="8">
        <f>(1+$F3665)*AA3665</f>
        <v>4619.9667126351269</v>
      </c>
      <c r="AF3665" s="8">
        <f>(1+$F3665)*AB3665</f>
        <v>5543.4811189740449</v>
      </c>
      <c r="AG3665" s="8">
        <f>(1+$F3665)*AC3665</f>
        <v>7344.736520251734</v>
      </c>
      <c r="AH3665" s="8">
        <f>(1+$F3665)*$T3665/1000</f>
        <v>1167.6920395755519</v>
      </c>
      <c r="AI3665" s="8">
        <f>(1+BWscncns[[#This Row],[pid_error]]*K_p)*BWscncns[[#This Row],[dbw]]/1000</f>
        <v>1095.846019787776</v>
      </c>
      <c r="AJ3665" s="13">
        <f>BWscncns[[#This Row],[Torflow prgrssv alt vote]]/VLOOKUP(BWscncns[[#This Row],[class]],AltBWtotl,2,FALSE)*100</f>
        <v>2.1613008956847139E-2</v>
      </c>
      <c r="AK3665">
        <f>IF(D3665=E3665,1,0)</f>
        <v>1</v>
      </c>
    </row>
    <row r="3666" spans="1:37">
      <c r="A3666" s="1" t="s">
        <v>7948</v>
      </c>
      <c r="B3666" s="1" t="s">
        <v>7949</v>
      </c>
      <c r="C3666">
        <v>1170</v>
      </c>
      <c r="D3666">
        <v>1524941370</v>
      </c>
      <c r="E3666">
        <v>1524941370</v>
      </c>
      <c r="F3666" s="2">
        <v>0.13845071170699999</v>
      </c>
      <c r="G3666" s="2">
        <v>0.13845071170699999</v>
      </c>
      <c r="H3666">
        <v>1165773</v>
      </c>
      <c r="I3666" s="2">
        <v>0.52854299039499997</v>
      </c>
      <c r="J3666" s="2">
        <v>0</v>
      </c>
      <c r="K3666">
        <v>6</v>
      </c>
      <c r="L3666" s="1" t="s">
        <v>11907</v>
      </c>
      <c r="M3666" s="1" t="s">
        <v>7949</v>
      </c>
      <c r="N3666">
        <v>0</v>
      </c>
      <c r="O3666">
        <v>0</v>
      </c>
      <c r="P3666">
        <v>1</v>
      </c>
      <c r="Q3666">
        <v>0</v>
      </c>
      <c r="R3666" s="19">
        <f>BWscncns[[#This Row],[C fx]]*4+BWscncns[[#This Row],[C fg]]*2+BWscncns[[#This Row],[C fm]]</f>
        <v>1</v>
      </c>
      <c r="S3666">
        <v>1170</v>
      </c>
      <c r="T3666">
        <v>1024000</v>
      </c>
      <c r="U3666" s="13">
        <v>1.1425780000000001</v>
      </c>
      <c r="V3666" s="13">
        <v>0.87521400000000005</v>
      </c>
      <c r="W3666">
        <v>2504</v>
      </c>
      <c r="X3666">
        <v>50</v>
      </c>
      <c r="Z3666" s="10">
        <f>IF($N3666&lt;&gt;0,constants!$L$2,IF($O3666&lt;&gt;0,constants!$M$2,IF($P3666&lt;&gt;0,constants!$N$2,0)))</f>
        <v>1117.99</v>
      </c>
      <c r="AA3666" s="10">
        <f>IF($N3666&lt;&gt;0,constants!$L$2,IF($O3666&lt;&gt;0,constants!$M$2,IF($P3666&lt;&gt;0,constants!$P$2,0)))</f>
        <v>4051.45</v>
      </c>
      <c r="AB3666" s="11">
        <f>constants!$O$2</f>
        <v>4861.32</v>
      </c>
      <c r="AC3666" s="11">
        <f>VLOOKUP(BWscncns[[#This Row],[scanner]],[0]!ScnrAvgBW,2,FALSE)/1000</f>
        <v>2386.3111194805197</v>
      </c>
      <c r="AD3666" s="8">
        <f>(1+$F3666)*Z3666</f>
        <v>1272.7765111813089</v>
      </c>
      <c r="AE3666" s="8">
        <f>(1+$F3666)*AA3666</f>
        <v>4612.3761359453247</v>
      </c>
      <c r="AF3666" s="8">
        <f>(1+$F3666)*AB3666</f>
        <v>5534.3732138354726</v>
      </c>
      <c r="AG3666" s="8">
        <f>(1+$F3666)*AC3666</f>
        <v>2716.6975923269256</v>
      </c>
      <c r="AH3666" s="8">
        <f>(1+$F3666)*$T3666/1000</f>
        <v>1165.773528787968</v>
      </c>
      <c r="AI3666" s="8">
        <f>(1+BWscncns[[#This Row],[pid_error]]*K_p)*BWscncns[[#This Row],[dbw]]/1000</f>
        <v>1094.8867643939841</v>
      </c>
      <c r="AJ3666" s="13">
        <f>BWscncns[[#This Row],[Torflow prgrssv alt vote]]/VLOOKUP(BWscncns[[#This Row],[class]],AltBWtotl,2,FALSE)*100</f>
        <v>2.1594089879674289E-2</v>
      </c>
      <c r="AK3666">
        <f>IF(D3666=E3666,1,0)</f>
        <v>1</v>
      </c>
    </row>
    <row r="3667" spans="1:37">
      <c r="A3667" s="1" t="s">
        <v>3858</v>
      </c>
      <c r="B3667" s="1" t="s">
        <v>3859</v>
      </c>
      <c r="C3667">
        <v>1170</v>
      </c>
      <c r="D3667">
        <v>1524994541</v>
      </c>
      <c r="E3667">
        <v>1524994541</v>
      </c>
      <c r="F3667" s="2">
        <v>0.13800916447600001</v>
      </c>
      <c r="G3667" s="2">
        <v>0.13800916447600001</v>
      </c>
      <c r="H3667">
        <v>1165321</v>
      </c>
      <c r="I3667" s="2">
        <v>0.10288534509</v>
      </c>
      <c r="J3667" s="2">
        <v>0</v>
      </c>
      <c r="K3667">
        <v>3</v>
      </c>
      <c r="L3667" s="1" t="s">
        <v>11604</v>
      </c>
      <c r="M3667" s="1" t="s">
        <v>3859</v>
      </c>
      <c r="N3667">
        <v>0</v>
      </c>
      <c r="O3667">
        <v>0</v>
      </c>
      <c r="P3667">
        <v>1</v>
      </c>
      <c r="Q3667">
        <v>0</v>
      </c>
      <c r="R3667" s="19">
        <f>BWscncns[[#This Row],[C fx]]*4+BWscncns[[#This Row],[C fg]]*2+BWscncns[[#This Row],[C fm]]</f>
        <v>1</v>
      </c>
      <c r="S3667">
        <v>1240</v>
      </c>
      <c r="T3667">
        <v>1024000</v>
      </c>
      <c r="U3667" s="13">
        <v>1.2109380000000001</v>
      </c>
      <c r="V3667" s="13">
        <v>0.82580600000000004</v>
      </c>
      <c r="W3667">
        <v>2285</v>
      </c>
      <c r="X3667">
        <v>45</v>
      </c>
      <c r="Z3667" s="10">
        <f>IF($N3667&lt;&gt;0,constants!$L$2,IF($O3667&lt;&gt;0,constants!$M$2,IF($P3667&lt;&gt;0,constants!$N$2,0)))</f>
        <v>1117.99</v>
      </c>
      <c r="AA3667" s="10">
        <f>IF($N3667&lt;&gt;0,constants!$L$2,IF($O3667&lt;&gt;0,constants!$M$2,IF($P3667&lt;&gt;0,constants!$P$2,0)))</f>
        <v>4051.45</v>
      </c>
      <c r="AB3667" s="11">
        <f>constants!$O$2</f>
        <v>4861.32</v>
      </c>
      <c r="AC3667" s="11">
        <f>VLOOKUP(BWscncns[[#This Row],[scanner]],[0]!ScnrAvgBW,2,FALSE)/1000</f>
        <v>6440.9193022088357</v>
      </c>
      <c r="AD3667" s="8">
        <f>(1+$F3667)*Z3667</f>
        <v>1272.2828657925231</v>
      </c>
      <c r="AE3667" s="8">
        <f>(1+$F3667)*AA3667</f>
        <v>4610.58722941629</v>
      </c>
      <c r="AF3667" s="8">
        <f>(1+$F3667)*AB3667</f>
        <v>5532.2267114504675</v>
      </c>
      <c r="AG3667" s="8">
        <f>(1+$F3667)*AC3667</f>
        <v>7329.8251935640183</v>
      </c>
      <c r="AH3667" s="8">
        <f>(1+$F3667)*$T3667/1000</f>
        <v>1165.321384423424</v>
      </c>
      <c r="AI3667" s="8">
        <f>(1+BWscncns[[#This Row],[pid_error]]*K_p)*BWscncns[[#This Row],[dbw]]/1000</f>
        <v>1094.6606922117121</v>
      </c>
      <c r="AJ3667" s="13">
        <f>BWscncns[[#This Row],[Torflow prgrssv alt vote]]/VLOOKUP(BWscncns[[#This Row],[class]],AltBWtotl,2,FALSE)*100</f>
        <v>2.1589631132722518E-2</v>
      </c>
      <c r="AK3667">
        <f>IF(D3667=E3667,1,0)</f>
        <v>1</v>
      </c>
    </row>
    <row r="3668" spans="1:37">
      <c r="A3668" s="1" t="s">
        <v>10327</v>
      </c>
      <c r="B3668" s="1" t="s">
        <v>10328</v>
      </c>
      <c r="C3668">
        <v>1530</v>
      </c>
      <c r="D3668">
        <v>1524995995</v>
      </c>
      <c r="E3668">
        <v>1524995995</v>
      </c>
      <c r="F3668" s="2">
        <v>1.3321529078800001</v>
      </c>
      <c r="G3668" s="2">
        <v>1.3321529078800001</v>
      </c>
      <c r="H3668">
        <v>1528399</v>
      </c>
      <c r="I3668" s="2">
        <v>-0.36790901912599999</v>
      </c>
      <c r="J3668" s="2">
        <v>0</v>
      </c>
      <c r="K3668">
        <v>1</v>
      </c>
      <c r="L3668" s="1" t="s">
        <v>11553</v>
      </c>
      <c r="M3668" s="1" t="s">
        <v>10328</v>
      </c>
      <c r="N3668">
        <v>0</v>
      </c>
      <c r="O3668">
        <v>0</v>
      </c>
      <c r="P3668">
        <v>1</v>
      </c>
      <c r="Q3668">
        <v>0</v>
      </c>
      <c r="R3668" s="19">
        <f>BWscncns[[#This Row],[C fx]]*4+BWscncns[[#This Row],[C fg]]*2+BWscncns[[#This Row],[C fm]]</f>
        <v>1</v>
      </c>
      <c r="S3668">
        <v>1330</v>
      </c>
      <c r="T3668">
        <v>655360</v>
      </c>
      <c r="U3668" s="13">
        <v>2.0294189999999999</v>
      </c>
      <c r="V3668" s="13">
        <v>0.49275200000000002</v>
      </c>
      <c r="W3668">
        <v>392</v>
      </c>
      <c r="X3668">
        <v>7</v>
      </c>
      <c r="Z3668" s="10">
        <f>IF($N3668&lt;&gt;0,constants!$L$2,IF($O3668&lt;&gt;0,constants!$M$2,IF($P3668&lt;&gt;0,constants!$N$2,0)))</f>
        <v>1117.99</v>
      </c>
      <c r="AA3668" s="10">
        <f>IF($N3668&lt;&gt;0,constants!$L$2,IF($O3668&lt;&gt;0,constants!$M$2,IF($P3668&lt;&gt;0,constants!$P$2,0)))</f>
        <v>4051.45</v>
      </c>
      <c r="AB3668" s="11">
        <f>constants!$O$2</f>
        <v>4861.32</v>
      </c>
      <c r="AC3668" s="11">
        <f>VLOOKUP(BWscncns[[#This Row],[scanner]],[0]!ScnrAvgBW,2,FALSE)/1000</f>
        <v>11818.828055288463</v>
      </c>
      <c r="AD3668" s="8">
        <f>(1+$F3668)*Z3668</f>
        <v>2607.3236294807616</v>
      </c>
      <c r="AE3668" s="8">
        <f>(1+$F3668)*AA3668</f>
        <v>9448.6008986304259</v>
      </c>
      <c r="AF3668" s="8">
        <f>(1+$F3668)*AB3668</f>
        <v>11337.341574135202</v>
      </c>
      <c r="AG3668" s="8">
        <f>(1+$F3668)*AC3668</f>
        <v>27563.314216874718</v>
      </c>
      <c r="AH3668" s="8">
        <f>(1+$F3668)*$T3668/1000</f>
        <v>1528.3997297082371</v>
      </c>
      <c r="AI3668" s="8">
        <f>(1+BWscncns[[#This Row],[pid_error]]*K_p)*BWscncns[[#This Row],[dbw]]/1000</f>
        <v>1091.8798648541185</v>
      </c>
      <c r="AJ3668" s="13">
        <f>BWscncns[[#This Row],[Torflow prgrssv alt vote]]/VLOOKUP(BWscncns[[#This Row],[class]],AltBWtotl,2,FALSE)*100</f>
        <v>2.1534785793594715E-2</v>
      </c>
      <c r="AK3668">
        <f>IF(D3668=E3668,1,0)</f>
        <v>1</v>
      </c>
    </row>
    <row r="3669" spans="1:37">
      <c r="A3669" s="1" t="s">
        <v>6950</v>
      </c>
      <c r="B3669" s="1" t="s">
        <v>49</v>
      </c>
      <c r="C3669">
        <v>1160</v>
      </c>
      <c r="D3669">
        <v>1525009194</v>
      </c>
      <c r="E3669">
        <v>1525009194</v>
      </c>
      <c r="F3669" s="2">
        <v>0.13222869641000001</v>
      </c>
      <c r="G3669" s="2">
        <v>0.13222869641000001</v>
      </c>
      <c r="H3669">
        <v>1159402</v>
      </c>
      <c r="I3669" s="2">
        <v>-0.69636508610299996</v>
      </c>
      <c r="J3669" s="2">
        <v>0</v>
      </c>
      <c r="K3669">
        <v>2</v>
      </c>
      <c r="L3669" s="1" t="s">
        <v>11570</v>
      </c>
      <c r="M3669" s="1" t="s">
        <v>49</v>
      </c>
      <c r="N3669">
        <v>0</v>
      </c>
      <c r="O3669">
        <v>0</v>
      </c>
      <c r="P3669">
        <v>1</v>
      </c>
      <c r="Q3669">
        <v>0</v>
      </c>
      <c r="R3669" s="19">
        <f>BWscncns[[#This Row],[C fx]]*4+BWscncns[[#This Row],[C fg]]*2+BWscncns[[#This Row],[C fm]]</f>
        <v>1</v>
      </c>
      <c r="S3669">
        <v>1540</v>
      </c>
      <c r="T3669">
        <v>1024000</v>
      </c>
      <c r="U3669" s="13">
        <v>1.503906</v>
      </c>
      <c r="V3669" s="13">
        <v>0.66493500000000005</v>
      </c>
      <c r="W3669">
        <v>1362</v>
      </c>
      <c r="X3669">
        <v>27</v>
      </c>
      <c r="Z3669" s="10">
        <f>IF($N3669&lt;&gt;0,constants!$L$2,IF($O3669&lt;&gt;0,constants!$M$2,IF($P3669&lt;&gt;0,constants!$N$2,0)))</f>
        <v>1117.99</v>
      </c>
      <c r="AA3669" s="10">
        <f>IF($N3669&lt;&gt;0,constants!$L$2,IF($O3669&lt;&gt;0,constants!$M$2,IF($P3669&lt;&gt;0,constants!$P$2,0)))</f>
        <v>4051.45</v>
      </c>
      <c r="AB3669" s="11">
        <f>constants!$O$2</f>
        <v>4861.32</v>
      </c>
      <c r="AC3669" s="11">
        <f>VLOOKUP(BWscncns[[#This Row],[scanner]],[0]!ScnrAvgBW,2,FALSE)/1000</f>
        <v>8853.6095214723919</v>
      </c>
      <c r="AD3669" s="8">
        <f>(1+$F3669)*Z3669</f>
        <v>1265.8203602994158</v>
      </c>
      <c r="AE3669" s="8">
        <f>(1+$F3669)*AA3669</f>
        <v>4587.1679520702937</v>
      </c>
      <c r="AF3669" s="8">
        <f>(1+$F3669)*AB3669</f>
        <v>5504.1260064318603</v>
      </c>
      <c r="AG3669" s="8">
        <f>(1+$F3669)*AC3669</f>
        <v>10024.31076701985</v>
      </c>
      <c r="AH3669" s="8">
        <f>(1+$F3669)*$T3669/1000</f>
        <v>1159.4021851238399</v>
      </c>
      <c r="AI3669" s="8">
        <f>(1+BWscncns[[#This Row],[pid_error]]*K_p)*BWscncns[[#This Row],[dbw]]/1000</f>
        <v>1091.7010925619199</v>
      </c>
      <c r="AJ3669" s="13">
        <f>BWscncns[[#This Row],[Torflow prgrssv alt vote]]/VLOOKUP(BWscncns[[#This Row],[class]],AltBWtotl,2,FALSE)*100</f>
        <v>2.1531259926745948E-2</v>
      </c>
      <c r="AK3669">
        <f>IF(D3669=E3669,1,0)</f>
        <v>1</v>
      </c>
    </row>
    <row r="3670" spans="1:37">
      <c r="A3670" s="1" t="s">
        <v>6378</v>
      </c>
      <c r="B3670" s="1" t="s">
        <v>6379</v>
      </c>
      <c r="C3670">
        <v>1160</v>
      </c>
      <c r="D3670">
        <v>1525004091</v>
      </c>
      <c r="E3670">
        <v>1525004091</v>
      </c>
      <c r="F3670" s="2">
        <v>0.132203131242</v>
      </c>
      <c r="G3670" s="2">
        <v>0.132203131242</v>
      </c>
      <c r="H3670">
        <v>1159376</v>
      </c>
      <c r="I3670" s="2">
        <v>-0.68080236833700003</v>
      </c>
      <c r="J3670" s="2">
        <v>0</v>
      </c>
      <c r="K3670">
        <v>4</v>
      </c>
      <c r="L3670" s="1" t="s">
        <v>11647</v>
      </c>
      <c r="M3670" s="1" t="s">
        <v>6379</v>
      </c>
      <c r="N3670">
        <v>0</v>
      </c>
      <c r="O3670">
        <v>0</v>
      </c>
      <c r="P3670">
        <v>1</v>
      </c>
      <c r="Q3670">
        <v>0</v>
      </c>
      <c r="R3670" s="19">
        <f>BWscncns[[#This Row],[C fx]]*4+BWscncns[[#This Row],[C fg]]*2+BWscncns[[#This Row],[C fm]]</f>
        <v>1</v>
      </c>
      <c r="S3670">
        <v>1140</v>
      </c>
      <c r="T3670">
        <v>1024000</v>
      </c>
      <c r="U3670" s="13">
        <v>1.113281</v>
      </c>
      <c r="V3670" s="13">
        <v>0.89824599999999999</v>
      </c>
      <c r="W3670">
        <v>2628</v>
      </c>
      <c r="X3670">
        <v>52</v>
      </c>
      <c r="Z3670" s="10">
        <f>IF($N3670&lt;&gt;0,constants!$L$2,IF($O3670&lt;&gt;0,constants!$M$2,IF($P3670&lt;&gt;0,constants!$N$2,0)))</f>
        <v>1117.99</v>
      </c>
      <c r="AA3670" s="10">
        <f>IF($N3670&lt;&gt;0,constants!$L$2,IF($O3670&lt;&gt;0,constants!$M$2,IF($P3670&lt;&gt;0,constants!$P$2,0)))</f>
        <v>4051.45</v>
      </c>
      <c r="AB3670" s="11">
        <f>constants!$O$2</f>
        <v>4861.32</v>
      </c>
      <c r="AC3670" s="11">
        <f>VLOOKUP(BWscncns[[#This Row],[scanner]],[0]!ScnrAvgBW,2,FALSE)/1000</f>
        <v>4819.491751072962</v>
      </c>
      <c r="AD3670" s="8">
        <f>(1+$F3670)*Z3670</f>
        <v>1265.7917786972437</v>
      </c>
      <c r="AE3670" s="8">
        <f>(1+$F3670)*AA3670</f>
        <v>4587.0643760704006</v>
      </c>
      <c r="AF3670" s="8">
        <f>(1+$F3670)*AB3670</f>
        <v>5504.0017259693595</v>
      </c>
      <c r="AG3670" s="8">
        <f>(1+$F3670)*AC3670</f>
        <v>5456.643651559797</v>
      </c>
      <c r="AH3670" s="8">
        <f>(1+$F3670)*$T3670/1000</f>
        <v>1159.376006391808</v>
      </c>
      <c r="AI3670" s="8">
        <f>(1+BWscncns[[#This Row],[pid_error]]*K_p)*BWscncns[[#This Row],[dbw]]/1000</f>
        <v>1091.688003195904</v>
      </c>
      <c r="AJ3670" s="13">
        <f>BWscncns[[#This Row],[Torflow prgrssv alt vote]]/VLOOKUP(BWscncns[[#This Row],[class]],AltBWtotl,2,FALSE)*100</f>
        <v>2.1531001769505027E-2</v>
      </c>
      <c r="AK3670">
        <f>IF(D3670=E3670,1,0)</f>
        <v>1</v>
      </c>
    </row>
    <row r="3671" spans="1:37">
      <c r="A3671" s="1" t="s">
        <v>7039</v>
      </c>
      <c r="B3671" s="1" t="s">
        <v>7040</v>
      </c>
      <c r="C3671">
        <v>1090</v>
      </c>
      <c r="D3671">
        <v>1524991648</v>
      </c>
      <c r="E3671">
        <v>1524991648</v>
      </c>
      <c r="F3671" s="2">
        <v>6.8490787594900002E-3</v>
      </c>
      <c r="G3671" s="2">
        <v>6.8490787594900002E-3</v>
      </c>
      <c r="H3671">
        <v>1090941</v>
      </c>
      <c r="I3671" s="2">
        <v>3.0341609482100001E-2</v>
      </c>
      <c r="J3671" s="2">
        <v>0</v>
      </c>
      <c r="K3671">
        <v>3</v>
      </c>
      <c r="L3671" s="1" t="s">
        <v>11582</v>
      </c>
      <c r="M3671" s="1" t="s">
        <v>7040</v>
      </c>
      <c r="N3671">
        <v>0</v>
      </c>
      <c r="O3671">
        <v>0</v>
      </c>
      <c r="P3671">
        <v>1</v>
      </c>
      <c r="Q3671">
        <v>0</v>
      </c>
      <c r="R3671" s="19">
        <f>BWscncns[[#This Row],[C fx]]*4+BWscncns[[#This Row],[C fg]]*2+BWscncns[[#This Row],[C fm]]</f>
        <v>1</v>
      </c>
      <c r="S3671">
        <v>1330</v>
      </c>
      <c r="T3671">
        <v>1087888</v>
      </c>
      <c r="U3671" s="13">
        <v>1.2225520000000001</v>
      </c>
      <c r="V3671" s="13">
        <v>0.81796100000000005</v>
      </c>
      <c r="W3671">
        <v>2241</v>
      </c>
      <c r="X3671">
        <v>44</v>
      </c>
      <c r="Z3671" s="10">
        <f>IF($N3671&lt;&gt;0,constants!$L$2,IF($O3671&lt;&gt;0,constants!$M$2,IF($P3671&lt;&gt;0,constants!$N$2,0)))</f>
        <v>1117.99</v>
      </c>
      <c r="AA3671" s="10">
        <f>IF($N3671&lt;&gt;0,constants!$L$2,IF($O3671&lt;&gt;0,constants!$M$2,IF($P3671&lt;&gt;0,constants!$P$2,0)))</f>
        <v>4051.45</v>
      </c>
      <c r="AB3671" s="11">
        <f>constants!$O$2</f>
        <v>4861.32</v>
      </c>
      <c r="AC3671" s="11">
        <f>VLOOKUP(BWscncns[[#This Row],[scanner]],[0]!ScnrAvgBW,2,FALSE)/1000</f>
        <v>6440.9193022088357</v>
      </c>
      <c r="AD3671" s="8">
        <f>(1+$F3671)*Z3671</f>
        <v>1125.6472015623222</v>
      </c>
      <c r="AE3671" s="8">
        <f>(1+$F3671)*AA3671</f>
        <v>4079.1987001401353</v>
      </c>
      <c r="AF3671" s="8">
        <f>(1+$F3671)*AB3671</f>
        <v>4894.6155635550831</v>
      </c>
      <c r="AG3671" s="8">
        <f>(1+$F3671)*AC3671</f>
        <v>6485.033665793183</v>
      </c>
      <c r="AH3671" s="8">
        <f>(1+$F3671)*$T3671/1000</f>
        <v>1095.339030593504</v>
      </c>
      <c r="AI3671" s="8">
        <f>(1+BWscncns[[#This Row],[pid_error]]*K_p)*BWscncns[[#This Row],[dbw]]/1000</f>
        <v>1091.6135152967522</v>
      </c>
      <c r="AJ3671" s="13">
        <f>BWscncns[[#This Row],[Torflow prgrssv alt vote]]/VLOOKUP(BWscncns[[#This Row],[class]],AltBWtotl,2,FALSE)*100</f>
        <v>2.1529532669282481E-2</v>
      </c>
      <c r="AK3671">
        <f>IF(D3671=E3671,1,0)</f>
        <v>1</v>
      </c>
    </row>
    <row r="3672" spans="1:37">
      <c r="A3672" s="1" t="s">
        <v>1952</v>
      </c>
      <c r="B3672" s="1" t="s">
        <v>49</v>
      </c>
      <c r="C3672">
        <v>1160</v>
      </c>
      <c r="D3672">
        <v>1524976051</v>
      </c>
      <c r="E3672">
        <v>1524976051</v>
      </c>
      <c r="F3672" s="2">
        <v>0.13167640431300001</v>
      </c>
      <c r="G3672" s="2">
        <v>0.13167640431300001</v>
      </c>
      <c r="H3672">
        <v>1158836</v>
      </c>
      <c r="I3672" s="2">
        <v>0.33650247178600001</v>
      </c>
      <c r="J3672" s="2">
        <v>0</v>
      </c>
      <c r="K3672">
        <v>3</v>
      </c>
      <c r="L3672" s="1" t="s">
        <v>11636</v>
      </c>
      <c r="M3672" s="1" t="s">
        <v>49</v>
      </c>
      <c r="N3672">
        <v>0</v>
      </c>
      <c r="O3672">
        <v>0</v>
      </c>
      <c r="P3672">
        <v>1</v>
      </c>
      <c r="Q3672">
        <v>0</v>
      </c>
      <c r="R3672" s="19">
        <f>BWscncns[[#This Row],[C fx]]*4+BWscncns[[#This Row],[C fg]]*2+BWscncns[[#This Row],[C fm]]</f>
        <v>1</v>
      </c>
      <c r="S3672">
        <v>1320</v>
      </c>
      <c r="T3672">
        <v>1024000</v>
      </c>
      <c r="U3672" s="13">
        <v>1.2890619999999999</v>
      </c>
      <c r="V3672" s="13">
        <v>0.77575799999999995</v>
      </c>
      <c r="W3672">
        <v>2018</v>
      </c>
      <c r="X3672">
        <v>40</v>
      </c>
      <c r="Z3672" s="10">
        <f>IF($N3672&lt;&gt;0,constants!$L$2,IF($O3672&lt;&gt;0,constants!$M$2,IF($P3672&lt;&gt;0,constants!$N$2,0)))</f>
        <v>1117.99</v>
      </c>
      <c r="AA3672" s="10">
        <f>IF($N3672&lt;&gt;0,constants!$L$2,IF($O3672&lt;&gt;0,constants!$M$2,IF($P3672&lt;&gt;0,constants!$P$2,0)))</f>
        <v>4051.45</v>
      </c>
      <c r="AB3672" s="11">
        <f>constants!$O$2</f>
        <v>4861.32</v>
      </c>
      <c r="AC3672" s="11">
        <f>VLOOKUP(BWscncns[[#This Row],[scanner]],[0]!ScnrAvgBW,2,FALSE)/1000</f>
        <v>6440.9193022088357</v>
      </c>
      <c r="AD3672" s="8">
        <f>(1+$F3672)*Z3672</f>
        <v>1265.202903257891</v>
      </c>
      <c r="AE3672" s="8">
        <f>(1+$F3672)*AA3672</f>
        <v>4584.9303682539039</v>
      </c>
      <c r="AF3672" s="8">
        <f>(1+$F3672)*AB3672</f>
        <v>5501.4411378148734</v>
      </c>
      <c r="AG3672" s="8">
        <f>(1+$F3672)*AC3672</f>
        <v>7289.0363963938926</v>
      </c>
      <c r="AH3672" s="8">
        <f>(1+$F3672)*$T3672/1000</f>
        <v>1158.8366380165121</v>
      </c>
      <c r="AI3672" s="8">
        <f>(1+BWscncns[[#This Row],[pid_error]]*K_p)*BWscncns[[#This Row],[dbw]]/1000</f>
        <v>1091.418319008256</v>
      </c>
      <c r="AJ3672" s="13">
        <f>BWscncns[[#This Row],[Torflow prgrssv alt vote]]/VLOOKUP(BWscncns[[#This Row],[class]],AltBWtotl,2,FALSE)*100</f>
        <v>2.1525682877381585E-2</v>
      </c>
      <c r="AK3672">
        <f>IF(D3672=E3672,1,0)</f>
        <v>1</v>
      </c>
    </row>
    <row r="3673" spans="1:37">
      <c r="A3673" s="1" t="s">
        <v>3537</v>
      </c>
      <c r="B3673" s="1" t="s">
        <v>3538</v>
      </c>
      <c r="C3673">
        <v>1020</v>
      </c>
      <c r="D3673">
        <v>1524991634</v>
      </c>
      <c r="E3673">
        <v>1524991634</v>
      </c>
      <c r="F3673" s="2">
        <v>-0.12863245930200001</v>
      </c>
      <c r="G3673" s="2">
        <v>-0.12863245930200001</v>
      </c>
      <c r="H3673">
        <v>1016307</v>
      </c>
      <c r="I3673" s="2">
        <v>0.154263913053</v>
      </c>
      <c r="J3673" s="2">
        <v>0</v>
      </c>
      <c r="K3673">
        <v>6</v>
      </c>
      <c r="L3673" s="1" t="s">
        <v>11585</v>
      </c>
      <c r="M3673" s="1" t="s">
        <v>3538</v>
      </c>
      <c r="N3673">
        <v>0</v>
      </c>
      <c r="O3673">
        <v>0</v>
      </c>
      <c r="P3673">
        <v>1</v>
      </c>
      <c r="Q3673">
        <v>0</v>
      </c>
      <c r="R3673" s="19">
        <f>BWscncns[[#This Row],[C fx]]*4+BWscncns[[#This Row],[C fg]]*2+BWscncns[[#This Row],[C fm]]</f>
        <v>1</v>
      </c>
      <c r="S3673">
        <v>842</v>
      </c>
      <c r="T3673">
        <v>1166336</v>
      </c>
      <c r="U3673" s="13">
        <v>0.72191899999999998</v>
      </c>
      <c r="V3673" s="13">
        <v>1.385197</v>
      </c>
      <c r="W3673">
        <v>4219</v>
      </c>
      <c r="X3673">
        <v>84</v>
      </c>
      <c r="Z3673" s="10">
        <f>IF($N3673&lt;&gt;0,constants!$L$2,IF($O3673&lt;&gt;0,constants!$M$2,IF($P3673&lt;&gt;0,constants!$N$2,0)))</f>
        <v>1117.99</v>
      </c>
      <c r="AA3673" s="10">
        <f>IF($N3673&lt;&gt;0,constants!$L$2,IF($O3673&lt;&gt;0,constants!$M$2,IF($P3673&lt;&gt;0,constants!$P$2,0)))</f>
        <v>4051.45</v>
      </c>
      <c r="AB3673" s="11">
        <f>constants!$O$2</f>
        <v>4861.32</v>
      </c>
      <c r="AC3673" s="11">
        <f>VLOOKUP(BWscncns[[#This Row],[scanner]],[0]!ScnrAvgBW,2,FALSE)/1000</f>
        <v>2386.3111194805197</v>
      </c>
      <c r="AD3673" s="8">
        <f>(1+$F3673)*Z3673</f>
        <v>974.18019682495697</v>
      </c>
      <c r="AE3673" s="8">
        <f>(1+$F3673)*AA3673</f>
        <v>3530.3020227609118</v>
      </c>
      <c r="AF3673" s="8">
        <f>(1+$F3673)*AB3673</f>
        <v>4235.9964529460012</v>
      </c>
      <c r="AG3673" s="8">
        <f>(1+$F3673)*AC3673</f>
        <v>2079.3540515220316</v>
      </c>
      <c r="AH3673" s="8">
        <f>(1+$F3673)*$T3673/1000</f>
        <v>1016.3073319475425</v>
      </c>
      <c r="AI3673" s="8">
        <f>(1+BWscncns[[#This Row],[pid_error]]*K_p)*BWscncns[[#This Row],[dbw]]/1000</f>
        <v>1091.3216659737711</v>
      </c>
      <c r="AJ3673" s="13">
        <f>BWscncns[[#This Row],[Torflow prgrssv alt vote]]/VLOOKUP(BWscncns[[#This Row],[class]],AltBWtotl,2,FALSE)*100</f>
        <v>2.1523776621518709E-2</v>
      </c>
      <c r="AK3673">
        <f>IF(D3673=E3673,1,0)</f>
        <v>1</v>
      </c>
    </row>
    <row r="3674" spans="1:37">
      <c r="A3674" s="1" t="s">
        <v>2971</v>
      </c>
      <c r="B3674" s="1" t="s">
        <v>49</v>
      </c>
      <c r="C3674">
        <v>1160</v>
      </c>
      <c r="D3674">
        <v>1524980073</v>
      </c>
      <c r="E3674">
        <v>1524980073</v>
      </c>
      <c r="F3674" s="2">
        <v>0.13064767907800001</v>
      </c>
      <c r="G3674" s="2">
        <v>0.13064767907800001</v>
      </c>
      <c r="H3674">
        <v>1157783</v>
      </c>
      <c r="I3674" s="2">
        <v>0.21033870875800001</v>
      </c>
      <c r="J3674" s="2">
        <v>0</v>
      </c>
      <c r="K3674">
        <v>5</v>
      </c>
      <c r="L3674" s="1" t="s">
        <v>11618</v>
      </c>
      <c r="M3674" s="1" t="s">
        <v>49</v>
      </c>
      <c r="N3674">
        <v>0</v>
      </c>
      <c r="O3674">
        <v>0</v>
      </c>
      <c r="P3674">
        <v>1</v>
      </c>
      <c r="Q3674">
        <v>0</v>
      </c>
      <c r="R3674" s="19">
        <f>BWscncns[[#This Row],[C fx]]*4+BWscncns[[#This Row],[C fg]]*2+BWscncns[[#This Row],[C fm]]</f>
        <v>1</v>
      </c>
      <c r="S3674">
        <v>1030</v>
      </c>
      <c r="T3674">
        <v>1024000</v>
      </c>
      <c r="U3674" s="13">
        <v>1.0058590000000001</v>
      </c>
      <c r="V3674" s="13">
        <v>0.99417500000000003</v>
      </c>
      <c r="W3674">
        <v>3202</v>
      </c>
      <c r="X3674">
        <v>64</v>
      </c>
      <c r="Z3674" s="10">
        <f>IF($N3674&lt;&gt;0,constants!$L$2,IF($O3674&lt;&gt;0,constants!$M$2,IF($P3674&lt;&gt;0,constants!$N$2,0)))</f>
        <v>1117.99</v>
      </c>
      <c r="AA3674" s="10">
        <f>IF($N3674&lt;&gt;0,constants!$L$2,IF($O3674&lt;&gt;0,constants!$M$2,IF($P3674&lt;&gt;0,constants!$P$2,0)))</f>
        <v>4051.45</v>
      </c>
      <c r="AB3674" s="11">
        <f>constants!$O$2</f>
        <v>4861.32</v>
      </c>
      <c r="AC3674" s="11">
        <f>VLOOKUP(BWscncns[[#This Row],[scanner]],[0]!ScnrAvgBW,2,FALSE)/1000</f>
        <v>3794.4265750962772</v>
      </c>
      <c r="AD3674" s="8">
        <f>(1+$F3674)*Z3674</f>
        <v>1264.0527987324133</v>
      </c>
      <c r="AE3674" s="8">
        <f>(1+$F3674)*AA3674</f>
        <v>4580.7625394005627</v>
      </c>
      <c r="AF3674" s="8">
        <f>(1+$F3674)*AB3674</f>
        <v>5496.4401752554622</v>
      </c>
      <c r="AG3674" s="8">
        <f>(1+$F3674)*AC3674</f>
        <v>4290.1596005644906</v>
      </c>
      <c r="AH3674" s="8">
        <f>(1+$F3674)*$T3674/1000</f>
        <v>1157.783223375872</v>
      </c>
      <c r="AI3674" s="8">
        <f>(1+BWscncns[[#This Row],[pid_error]]*K_p)*BWscncns[[#This Row],[dbw]]/1000</f>
        <v>1090.8916116879359</v>
      </c>
      <c r="AJ3674" s="13">
        <f>BWscncns[[#This Row],[Torflow prgrssv alt vote]]/VLOOKUP(BWscncns[[#This Row],[class]],AltBWtotl,2,FALSE)*100</f>
        <v>2.1515294802938494E-2</v>
      </c>
      <c r="AK3674">
        <f>IF(D3674=E3674,1,0)</f>
        <v>1</v>
      </c>
    </row>
    <row r="3675" spans="1:37">
      <c r="A3675" s="1" t="s">
        <v>1342</v>
      </c>
      <c r="B3675" s="1" t="s">
        <v>49</v>
      </c>
      <c r="C3675">
        <v>1160</v>
      </c>
      <c r="D3675">
        <v>1524944674</v>
      </c>
      <c r="E3675">
        <v>1524944674</v>
      </c>
      <c r="F3675" s="2">
        <v>0.13041010213000001</v>
      </c>
      <c r="G3675" s="2">
        <v>0.13041010213000001</v>
      </c>
      <c r="H3675">
        <v>1157539</v>
      </c>
      <c r="I3675" s="2">
        <v>-0.265488972785</v>
      </c>
      <c r="J3675" s="2">
        <v>0</v>
      </c>
      <c r="K3675">
        <v>3</v>
      </c>
      <c r="L3675" s="1" t="s">
        <v>11645</v>
      </c>
      <c r="M3675" s="1" t="s">
        <v>49</v>
      </c>
      <c r="N3675">
        <v>0</v>
      </c>
      <c r="O3675">
        <v>0</v>
      </c>
      <c r="P3675">
        <v>1</v>
      </c>
      <c r="Q3675">
        <v>0</v>
      </c>
      <c r="R3675" s="19">
        <f>BWscncns[[#This Row],[C fx]]*4+BWscncns[[#This Row],[C fg]]*2+BWscncns[[#This Row],[C fm]]</f>
        <v>1</v>
      </c>
      <c r="S3675">
        <v>1160</v>
      </c>
      <c r="T3675">
        <v>1024000</v>
      </c>
      <c r="U3675" s="13">
        <v>1.1328119999999999</v>
      </c>
      <c r="V3675" s="13">
        <v>0.88275899999999996</v>
      </c>
      <c r="W3675">
        <v>2537</v>
      </c>
      <c r="X3675">
        <v>50</v>
      </c>
      <c r="Z3675" s="10">
        <f>IF($N3675&lt;&gt;0,constants!$L$2,IF($O3675&lt;&gt;0,constants!$M$2,IF($P3675&lt;&gt;0,constants!$N$2,0)))</f>
        <v>1117.99</v>
      </c>
      <c r="AA3675" s="10">
        <f>IF($N3675&lt;&gt;0,constants!$L$2,IF($O3675&lt;&gt;0,constants!$M$2,IF($P3675&lt;&gt;0,constants!$P$2,0)))</f>
        <v>4051.45</v>
      </c>
      <c r="AB3675" s="11">
        <f>constants!$O$2</f>
        <v>4861.32</v>
      </c>
      <c r="AC3675" s="11">
        <f>VLOOKUP(BWscncns[[#This Row],[scanner]],[0]!ScnrAvgBW,2,FALSE)/1000</f>
        <v>6440.9193022088357</v>
      </c>
      <c r="AD3675" s="8">
        <f>(1+$F3675)*Z3675</f>
        <v>1263.7871900803186</v>
      </c>
      <c r="AE3675" s="8">
        <f>(1+$F3675)*AA3675</f>
        <v>4579.8000082745884</v>
      </c>
      <c r="AF3675" s="8">
        <f>(1+$F3675)*AB3675</f>
        <v>5495.2852376866113</v>
      </c>
      <c r="AG3675" s="8">
        <f>(1+$F3675)*AC3675</f>
        <v>7280.8802462209778</v>
      </c>
      <c r="AH3675" s="8">
        <f>(1+$F3675)*$T3675/1000</f>
        <v>1157.5399445811197</v>
      </c>
      <c r="AI3675" s="8">
        <f>(1+BWscncns[[#This Row],[pid_error]]*K_p)*BWscncns[[#This Row],[dbw]]/1000</f>
        <v>1090.76997229056</v>
      </c>
      <c r="AJ3675" s="13">
        <f>BWscncns[[#This Row],[Torflow prgrssv alt vote]]/VLOOKUP(BWscncns[[#This Row],[class]],AltBWtotl,2,FALSE)*100</f>
        <v>2.1512895749296362E-2</v>
      </c>
      <c r="AK3675">
        <f>IF(D3675=E3675,1,0)</f>
        <v>1</v>
      </c>
    </row>
    <row r="3676" spans="1:37">
      <c r="A3676" s="1" t="s">
        <v>2418</v>
      </c>
      <c r="B3676" s="1" t="s">
        <v>49</v>
      </c>
      <c r="C3676">
        <v>1160</v>
      </c>
      <c r="D3676">
        <v>1524994541</v>
      </c>
      <c r="E3676">
        <v>1524994541</v>
      </c>
      <c r="F3676" s="2">
        <v>0.12976107085800001</v>
      </c>
      <c r="G3676" s="2">
        <v>0.12976107085800001</v>
      </c>
      <c r="H3676">
        <v>1156875</v>
      </c>
      <c r="I3676" s="2">
        <v>-0.17249046615499999</v>
      </c>
      <c r="J3676" s="2">
        <v>0</v>
      </c>
      <c r="K3676">
        <v>3</v>
      </c>
      <c r="L3676" s="1" t="s">
        <v>11604</v>
      </c>
      <c r="M3676" s="1" t="s">
        <v>49</v>
      </c>
      <c r="N3676">
        <v>0</v>
      </c>
      <c r="O3676">
        <v>0</v>
      </c>
      <c r="P3676">
        <v>1</v>
      </c>
      <c r="Q3676">
        <v>0</v>
      </c>
      <c r="R3676" s="19">
        <f>BWscncns[[#This Row],[C fx]]*4+BWscncns[[#This Row],[C fg]]*2+BWscncns[[#This Row],[C fm]]</f>
        <v>1</v>
      </c>
      <c r="S3676">
        <v>1160</v>
      </c>
      <c r="T3676">
        <v>1024000</v>
      </c>
      <c r="U3676" s="13">
        <v>1.1328119999999999</v>
      </c>
      <c r="V3676" s="13">
        <v>0.88275899999999996</v>
      </c>
      <c r="W3676">
        <v>2541</v>
      </c>
      <c r="X3676">
        <v>50</v>
      </c>
      <c r="Z3676" s="10">
        <f>IF($N3676&lt;&gt;0,constants!$L$2,IF($O3676&lt;&gt;0,constants!$M$2,IF($P3676&lt;&gt;0,constants!$N$2,0)))</f>
        <v>1117.99</v>
      </c>
      <c r="AA3676" s="10">
        <f>IF($N3676&lt;&gt;0,constants!$L$2,IF($O3676&lt;&gt;0,constants!$M$2,IF($P3676&lt;&gt;0,constants!$P$2,0)))</f>
        <v>4051.45</v>
      </c>
      <c r="AB3676" s="11">
        <f>constants!$O$2</f>
        <v>4861.32</v>
      </c>
      <c r="AC3676" s="11">
        <f>VLOOKUP(BWscncns[[#This Row],[scanner]],[0]!ScnrAvgBW,2,FALSE)/1000</f>
        <v>6440.9193022088357</v>
      </c>
      <c r="AD3676" s="8">
        <f>(1+$F3676)*Z3676</f>
        <v>1263.0615796085353</v>
      </c>
      <c r="AE3676" s="8">
        <f>(1+$F3676)*AA3676</f>
        <v>4577.1704905276438</v>
      </c>
      <c r="AF3676" s="8">
        <f>(1+$F3676)*AB3676</f>
        <v>5492.130088983412</v>
      </c>
      <c r="AG3676" s="8">
        <f>(1+$F3676)*AC3676</f>
        <v>7276.6998881734162</v>
      </c>
      <c r="AH3676" s="8">
        <f>(1+$F3676)*$T3676/1000</f>
        <v>1156.8753365585922</v>
      </c>
      <c r="AI3676" s="8">
        <f>(1+BWscncns[[#This Row],[pid_error]]*K_p)*BWscncns[[#This Row],[dbw]]/1000</f>
        <v>1090.4376682792961</v>
      </c>
      <c r="AJ3676" s="13">
        <f>BWscncns[[#This Row],[Torflow prgrssv alt vote]]/VLOOKUP(BWscncns[[#This Row],[class]],AltBWtotl,2,FALSE)*100</f>
        <v>2.1506341827082699E-2</v>
      </c>
      <c r="AK3676">
        <f>IF(D3676=E3676,1,0)</f>
        <v>1</v>
      </c>
    </row>
    <row r="3677" spans="1:37">
      <c r="A3677" s="1" t="s">
        <v>3953</v>
      </c>
      <c r="B3677" s="1" t="s">
        <v>3954</v>
      </c>
      <c r="C3677">
        <v>449</v>
      </c>
      <c r="D3677">
        <v>1524971186</v>
      </c>
      <c r="E3677">
        <v>1524971186</v>
      </c>
      <c r="F3677" s="2">
        <v>-0.74043886899699995</v>
      </c>
      <c r="G3677" s="2">
        <v>-0.74043886899699995</v>
      </c>
      <c r="H3677">
        <v>449026</v>
      </c>
      <c r="I3677" s="2">
        <v>-0.16311270208</v>
      </c>
      <c r="J3677" s="2">
        <v>0</v>
      </c>
      <c r="K3677">
        <v>7</v>
      </c>
      <c r="L3677" s="1" t="s">
        <v>11873</v>
      </c>
      <c r="M3677" s="1" t="s">
        <v>3954</v>
      </c>
      <c r="N3677">
        <v>0</v>
      </c>
      <c r="O3677">
        <v>0</v>
      </c>
      <c r="P3677">
        <v>1</v>
      </c>
      <c r="Q3677">
        <v>0</v>
      </c>
      <c r="R3677" s="19">
        <f>BWscncns[[#This Row],[C fx]]*4+BWscncns[[#This Row],[C fg]]*2+BWscncns[[#This Row],[C fm]]</f>
        <v>1</v>
      </c>
      <c r="S3677">
        <v>699</v>
      </c>
      <c r="T3677">
        <v>1729946</v>
      </c>
      <c r="U3677" s="13">
        <v>0.404059</v>
      </c>
      <c r="V3677" s="13">
        <v>2.4748869999999998</v>
      </c>
      <c r="W3677">
        <v>5157</v>
      </c>
      <c r="X3677">
        <v>103</v>
      </c>
      <c r="Z3677" s="10">
        <f>IF($N3677&lt;&gt;0,constants!$L$2,IF($O3677&lt;&gt;0,constants!$M$2,IF($P3677&lt;&gt;0,constants!$N$2,0)))</f>
        <v>1117.99</v>
      </c>
      <c r="AA3677" s="10">
        <f>IF($N3677&lt;&gt;0,constants!$L$2,IF($O3677&lt;&gt;0,constants!$M$2,IF($P3677&lt;&gt;0,constants!$P$2,0)))</f>
        <v>4051.45</v>
      </c>
      <c r="AB3677" s="11">
        <f>constants!$O$2</f>
        <v>4861.32</v>
      </c>
      <c r="AC3677" s="11">
        <f>VLOOKUP(BWscncns[[#This Row],[scanner]],[0]!ScnrAvgBW,2,FALSE)/1000</f>
        <v>885.64026081730776</v>
      </c>
      <c r="AD3677" s="8">
        <f>(1+$F3677)*Z3677</f>
        <v>290.18674885004401</v>
      </c>
      <c r="AE3677" s="8">
        <f>(1+$F3677)*AA3677</f>
        <v>1051.5989442021046</v>
      </c>
      <c r="AF3677" s="8">
        <f>(1+$F3677)*AB3677</f>
        <v>1261.8097173675042</v>
      </c>
      <c r="AG3677" s="8">
        <f>(1+$F3677)*AC3677</f>
        <v>229.87778775953234</v>
      </c>
      <c r="AH3677" s="8">
        <f>(1+$F3677)*$T3677/1000</f>
        <v>449.02674033411591</v>
      </c>
      <c r="AI3677" s="8">
        <f>(1+BWscncns[[#This Row],[pid_error]]*K_p)*BWscncns[[#This Row],[dbw]]/1000</f>
        <v>1089.4863701670579</v>
      </c>
      <c r="AJ3677" s="13">
        <f>BWscncns[[#This Row],[Torflow prgrssv alt vote]]/VLOOKUP(BWscncns[[#This Row],[class]],AltBWtotl,2,FALSE)*100</f>
        <v>2.1487579688744669E-2</v>
      </c>
      <c r="AK3677">
        <f>IF(D3677=E3677,1,0)</f>
        <v>1</v>
      </c>
    </row>
    <row r="3678" spans="1:37">
      <c r="A3678" s="1" t="s">
        <v>4168</v>
      </c>
      <c r="B3678" s="1" t="s">
        <v>4169</v>
      </c>
      <c r="C3678">
        <v>1130</v>
      </c>
      <c r="D3678">
        <v>1524951745</v>
      </c>
      <c r="E3678">
        <v>1524951745</v>
      </c>
      <c r="F3678" s="2">
        <v>7.7436056160500005E-2</v>
      </c>
      <c r="G3678" s="2">
        <v>7.7436056160500005E-2</v>
      </c>
      <c r="H3678">
        <v>1129773</v>
      </c>
      <c r="I3678" s="2">
        <v>-8.3429718070499995E-2</v>
      </c>
      <c r="J3678" s="2">
        <v>0</v>
      </c>
      <c r="K3678">
        <v>4</v>
      </c>
      <c r="L3678" s="1" t="s">
        <v>11675</v>
      </c>
      <c r="M3678" s="1" t="s">
        <v>4169</v>
      </c>
      <c r="N3678">
        <v>0</v>
      </c>
      <c r="O3678">
        <v>0</v>
      </c>
      <c r="P3678">
        <v>1</v>
      </c>
      <c r="Q3678">
        <v>0</v>
      </c>
      <c r="R3678" s="19">
        <f>BWscncns[[#This Row],[C fx]]*4+BWscncns[[#This Row],[C fg]]*2+BWscncns[[#This Row],[C fm]]</f>
        <v>1</v>
      </c>
      <c r="S3678">
        <v>1130</v>
      </c>
      <c r="T3678">
        <v>1048576</v>
      </c>
      <c r="U3678" s="13">
        <v>1.0776520000000001</v>
      </c>
      <c r="V3678" s="13">
        <v>0.92794299999999996</v>
      </c>
      <c r="W3678">
        <v>2800</v>
      </c>
      <c r="X3678">
        <v>56</v>
      </c>
      <c r="Z3678" s="10">
        <f>IF($N3678&lt;&gt;0,constants!$L$2,IF($O3678&lt;&gt;0,constants!$M$2,IF($P3678&lt;&gt;0,constants!$N$2,0)))</f>
        <v>1117.99</v>
      </c>
      <c r="AA3678" s="10">
        <f>IF($N3678&lt;&gt;0,constants!$L$2,IF($O3678&lt;&gt;0,constants!$M$2,IF($P3678&lt;&gt;0,constants!$P$2,0)))</f>
        <v>4051.45</v>
      </c>
      <c r="AB3678" s="11">
        <f>constants!$O$2</f>
        <v>4861.32</v>
      </c>
      <c r="AC3678" s="11">
        <f>VLOOKUP(BWscncns[[#This Row],[scanner]],[0]!ScnrAvgBW,2,FALSE)/1000</f>
        <v>4819.491751072962</v>
      </c>
      <c r="AD3678" s="8">
        <f>(1+$F3678)*Z3678</f>
        <v>1204.5627364268776</v>
      </c>
      <c r="AE3678" s="8">
        <f>(1+$F3678)*AA3678</f>
        <v>4365.1783097314583</v>
      </c>
      <c r="AF3678" s="8">
        <f>(1+$F3678)*AB3678</f>
        <v>5237.7614485341619</v>
      </c>
      <c r="AG3678" s="8">
        <f>(1+$F3678)*AC3678</f>
        <v>5192.6941849741152</v>
      </c>
      <c r="AH3678" s="8">
        <f>(1+$F3678)*$T3678/1000</f>
        <v>1129.7735900245525</v>
      </c>
      <c r="AI3678" s="8">
        <f>(1+BWscncns[[#This Row],[pid_error]]*K_p)*BWscncns[[#This Row],[dbw]]/1000</f>
        <v>1089.1747950122763</v>
      </c>
      <c r="AJ3678" s="13">
        <f>BWscncns[[#This Row],[Torflow prgrssv alt vote]]/VLOOKUP(BWscncns[[#This Row],[class]],AltBWtotl,2,FALSE)*100</f>
        <v>2.1481434594918136E-2</v>
      </c>
      <c r="AK3678">
        <f>IF(D3678=E3678,1,0)</f>
        <v>1</v>
      </c>
    </row>
    <row r="3679" spans="1:37">
      <c r="A3679" s="1" t="s">
        <v>2965</v>
      </c>
      <c r="B3679" s="1" t="s">
        <v>49</v>
      </c>
      <c r="C3679">
        <v>1150</v>
      </c>
      <c r="D3679">
        <v>1524989327</v>
      </c>
      <c r="E3679">
        <v>1524989327</v>
      </c>
      <c r="F3679" s="2">
        <v>0.127199583314</v>
      </c>
      <c r="G3679" s="2">
        <v>0.127199583314</v>
      </c>
      <c r="H3679">
        <v>1154252</v>
      </c>
      <c r="I3679" s="2">
        <v>-0.37328706160399999</v>
      </c>
      <c r="J3679" s="2">
        <v>0</v>
      </c>
      <c r="K3679">
        <v>4</v>
      </c>
      <c r="L3679" s="1" t="s">
        <v>11896</v>
      </c>
      <c r="M3679" s="1" t="s">
        <v>49</v>
      </c>
      <c r="N3679">
        <v>0</v>
      </c>
      <c r="O3679">
        <v>0</v>
      </c>
      <c r="P3679">
        <v>1</v>
      </c>
      <c r="Q3679">
        <v>0</v>
      </c>
      <c r="R3679" s="19">
        <f>BWscncns[[#This Row],[C fx]]*4+BWscncns[[#This Row],[C fg]]*2+BWscncns[[#This Row],[C fm]]</f>
        <v>1</v>
      </c>
      <c r="S3679">
        <v>1270</v>
      </c>
      <c r="T3679">
        <v>1024000</v>
      </c>
      <c r="U3679" s="13">
        <v>1.2402340000000001</v>
      </c>
      <c r="V3679" s="13">
        <v>0.80629899999999999</v>
      </c>
      <c r="W3679">
        <v>2180</v>
      </c>
      <c r="X3679">
        <v>43</v>
      </c>
      <c r="Z3679" s="10">
        <f>IF($N3679&lt;&gt;0,constants!$L$2,IF($O3679&lt;&gt;0,constants!$M$2,IF($P3679&lt;&gt;0,constants!$N$2,0)))</f>
        <v>1117.99</v>
      </c>
      <c r="AA3679" s="10">
        <f>IF($N3679&lt;&gt;0,constants!$L$2,IF($O3679&lt;&gt;0,constants!$M$2,IF($P3679&lt;&gt;0,constants!$P$2,0)))</f>
        <v>4051.45</v>
      </c>
      <c r="AB3679" s="11">
        <f>constants!$O$2</f>
        <v>4861.32</v>
      </c>
      <c r="AC3679" s="11">
        <f>VLOOKUP(BWscncns[[#This Row],[scanner]],[0]!ScnrAvgBW,2,FALSE)/1000</f>
        <v>4819.491751072962</v>
      </c>
      <c r="AD3679" s="8">
        <f>(1+$F3679)*Z3679</f>
        <v>1260.197862149219</v>
      </c>
      <c r="AE3679" s="8">
        <f>(1+$F3679)*AA3679</f>
        <v>4566.7927518175056</v>
      </c>
      <c r="AF3679" s="8">
        <f>(1+$F3679)*AB3679</f>
        <v>5479.6778783560148</v>
      </c>
      <c r="AG3679" s="8">
        <f>(1+$F3679)*AC3679</f>
        <v>5432.5290935947032</v>
      </c>
      <c r="AH3679" s="8">
        <f>(1+$F3679)*$T3679/1000</f>
        <v>1154.2523733135363</v>
      </c>
      <c r="AI3679" s="8">
        <f>(1+BWscncns[[#This Row],[pid_error]]*K_p)*BWscncns[[#This Row],[dbw]]/1000</f>
        <v>1089.1261866567679</v>
      </c>
      <c r="AJ3679" s="13">
        <f>BWscncns[[#This Row],[Torflow prgrssv alt vote]]/VLOOKUP(BWscncns[[#This Row],[class]],AltBWtotl,2,FALSE)*100</f>
        <v>2.1480475908383707E-2</v>
      </c>
      <c r="AK3679">
        <f>IF(D3679=E3679,1,0)</f>
        <v>1</v>
      </c>
    </row>
    <row r="3680" spans="1:37">
      <c r="A3680" s="1" t="s">
        <v>9197</v>
      </c>
      <c r="B3680" s="1" t="s">
        <v>9198</v>
      </c>
      <c r="C3680">
        <v>936</v>
      </c>
      <c r="D3680">
        <v>1524972958</v>
      </c>
      <c r="E3680">
        <v>1524972958</v>
      </c>
      <c r="F3680" s="2">
        <v>-0.24624891599900001</v>
      </c>
      <c r="G3680" s="2">
        <v>-0.24624891599900001</v>
      </c>
      <c r="H3680">
        <v>935969</v>
      </c>
      <c r="I3680" s="2">
        <v>0.24762365652599999</v>
      </c>
      <c r="J3680" s="2">
        <v>0</v>
      </c>
      <c r="K3680">
        <v>6</v>
      </c>
      <c r="L3680" s="1" t="s">
        <v>11769</v>
      </c>
      <c r="M3680" s="1" t="s">
        <v>9198</v>
      </c>
      <c r="N3680">
        <v>0</v>
      </c>
      <c r="O3680">
        <v>0</v>
      </c>
      <c r="P3680">
        <v>1</v>
      </c>
      <c r="Q3680">
        <v>0</v>
      </c>
      <c r="R3680" s="19">
        <f>BWscncns[[#This Row],[C fx]]*4+BWscncns[[#This Row],[C fg]]*2+BWscncns[[#This Row],[C fm]]</f>
        <v>1</v>
      </c>
      <c r="S3680">
        <v>936</v>
      </c>
      <c r="T3680">
        <v>1241749</v>
      </c>
      <c r="U3680" s="13">
        <v>0.753776</v>
      </c>
      <c r="V3680" s="13">
        <v>1.3266549999999999</v>
      </c>
      <c r="W3680">
        <v>4119</v>
      </c>
      <c r="X3680">
        <v>82</v>
      </c>
      <c r="Z3680" s="10">
        <f>IF($N3680&lt;&gt;0,constants!$L$2,IF($O3680&lt;&gt;0,constants!$M$2,IF($P3680&lt;&gt;0,constants!$N$2,0)))</f>
        <v>1117.99</v>
      </c>
      <c r="AA3680" s="10">
        <f>IF($N3680&lt;&gt;0,constants!$L$2,IF($O3680&lt;&gt;0,constants!$M$2,IF($P3680&lt;&gt;0,constants!$P$2,0)))</f>
        <v>4051.45</v>
      </c>
      <c r="AB3680" s="11">
        <f>constants!$O$2</f>
        <v>4861.32</v>
      </c>
      <c r="AC3680" s="11">
        <f>VLOOKUP(BWscncns[[#This Row],[scanner]],[0]!ScnrAvgBW,2,FALSE)/1000</f>
        <v>2386.3111194805197</v>
      </c>
      <c r="AD3680" s="8">
        <f>(1+$F3680)*Z3680</f>
        <v>842.68617440227797</v>
      </c>
      <c r="AE3680" s="8">
        <f>(1+$F3680)*AA3680</f>
        <v>3053.7848292758513</v>
      </c>
      <c r="AF3680" s="8">
        <f>(1+$F3680)*AB3680</f>
        <v>3664.2252196757408</v>
      </c>
      <c r="AG3680" s="8">
        <f>(1+$F3680)*AC3680</f>
        <v>1798.6845930720815</v>
      </c>
      <c r="AH3680" s="8">
        <f>(1+$F3680)*$T3680/1000</f>
        <v>935.96965480715767</v>
      </c>
      <c r="AI3680" s="8">
        <f>(1+BWscncns[[#This Row],[pid_error]]*K_p)*BWscncns[[#This Row],[dbw]]/1000</f>
        <v>1088.8593274035788</v>
      </c>
      <c r="AJ3680" s="13">
        <f>BWscncns[[#This Row],[Torflow prgrssv alt vote]]/VLOOKUP(BWscncns[[#This Row],[class]],AltBWtotl,2,FALSE)*100</f>
        <v>2.147521273150918E-2</v>
      </c>
      <c r="AK3680">
        <f>IF(D3680=E3680,1,0)</f>
        <v>1</v>
      </c>
    </row>
    <row r="3681" spans="1:37">
      <c r="A3681" s="1" t="s">
        <v>4629</v>
      </c>
      <c r="B3681" s="1" t="s">
        <v>4630</v>
      </c>
      <c r="C3681">
        <v>1360</v>
      </c>
      <c r="D3681">
        <v>1524991043</v>
      </c>
      <c r="E3681">
        <v>1524991043</v>
      </c>
      <c r="F3681" s="2">
        <v>0.65816073578099998</v>
      </c>
      <c r="G3681" s="2">
        <v>0.65816073578099998</v>
      </c>
      <c r="H3681">
        <v>1358365</v>
      </c>
      <c r="I3681" s="2">
        <v>0.49082565757199997</v>
      </c>
      <c r="J3681" s="2">
        <v>0</v>
      </c>
      <c r="K3681">
        <v>4</v>
      </c>
      <c r="L3681" s="1" t="s">
        <v>11659</v>
      </c>
      <c r="M3681" s="1" t="s">
        <v>4630</v>
      </c>
      <c r="N3681">
        <v>0</v>
      </c>
      <c r="O3681">
        <v>0</v>
      </c>
      <c r="P3681">
        <v>1</v>
      </c>
      <c r="Q3681">
        <v>0</v>
      </c>
      <c r="R3681" s="19">
        <f>BWscncns[[#This Row],[C fx]]*4+BWscncns[[#This Row],[C fg]]*2+BWscncns[[#This Row],[C fm]]</f>
        <v>1</v>
      </c>
      <c r="S3681">
        <v>1060</v>
      </c>
      <c r="T3681">
        <v>819200</v>
      </c>
      <c r="U3681" s="13">
        <v>1.2939449999999999</v>
      </c>
      <c r="V3681" s="13">
        <v>0.77283000000000002</v>
      </c>
      <c r="W3681">
        <v>2005</v>
      </c>
      <c r="X3681">
        <v>40</v>
      </c>
      <c r="Z3681" s="10">
        <f>IF($N3681&lt;&gt;0,constants!$L$2,IF($O3681&lt;&gt;0,constants!$M$2,IF($P3681&lt;&gt;0,constants!$N$2,0)))</f>
        <v>1117.99</v>
      </c>
      <c r="AA3681" s="10">
        <f>IF($N3681&lt;&gt;0,constants!$L$2,IF($O3681&lt;&gt;0,constants!$M$2,IF($P3681&lt;&gt;0,constants!$P$2,0)))</f>
        <v>4051.45</v>
      </c>
      <c r="AB3681" s="11">
        <f>constants!$O$2</f>
        <v>4861.32</v>
      </c>
      <c r="AC3681" s="11">
        <f>VLOOKUP(BWscncns[[#This Row],[scanner]],[0]!ScnrAvgBW,2,FALSE)/1000</f>
        <v>4819.491751072962</v>
      </c>
      <c r="AD3681" s="8">
        <f>(1+$F3681)*Z3681</f>
        <v>1853.8071209958002</v>
      </c>
      <c r="AE3681" s="8">
        <f>(1+$F3681)*AA3681</f>
        <v>6717.9553129799324</v>
      </c>
      <c r="AF3681" s="8">
        <f>(1+$F3681)*AB3681</f>
        <v>8060.8499480668906</v>
      </c>
      <c r="AG3681" s="8">
        <f>(1+$F3681)*AC3681</f>
        <v>7991.4919880496027</v>
      </c>
      <c r="AH3681" s="8">
        <f>(1+$F3681)*$T3681/1000</f>
        <v>1358.3652747517951</v>
      </c>
      <c r="AI3681" s="8">
        <f>(1+BWscncns[[#This Row],[pid_error]]*K_p)*BWscncns[[#This Row],[dbw]]/1000</f>
        <v>1088.7826373758978</v>
      </c>
      <c r="AJ3681" s="13">
        <f>BWscncns[[#This Row],[Torflow prgrssv alt vote]]/VLOOKUP(BWscncns[[#This Row],[class]],AltBWtotl,2,FALSE)*100</f>
        <v>2.1473700199433281E-2</v>
      </c>
      <c r="AK3681">
        <f>IF(D3681=E3681,1,0)</f>
        <v>1</v>
      </c>
    </row>
    <row r="3682" spans="1:37">
      <c r="A3682" s="1" t="s">
        <v>1932</v>
      </c>
      <c r="B3682" s="1" t="s">
        <v>49</v>
      </c>
      <c r="C3682">
        <v>1150</v>
      </c>
      <c r="D3682">
        <v>1524997615</v>
      </c>
      <c r="E3682">
        <v>1524997615</v>
      </c>
      <c r="F3682" s="2">
        <v>0.12588434839099999</v>
      </c>
      <c r="G3682" s="2">
        <v>0.12588434839099999</v>
      </c>
      <c r="H3682">
        <v>1152905</v>
      </c>
      <c r="I3682" s="2">
        <v>-7.3881721469800002E-2</v>
      </c>
      <c r="J3682" s="2">
        <v>0</v>
      </c>
      <c r="K3682">
        <v>3</v>
      </c>
      <c r="L3682" s="1" t="s">
        <v>11639</v>
      </c>
      <c r="M3682" s="1" t="s">
        <v>49</v>
      </c>
      <c r="N3682">
        <v>0</v>
      </c>
      <c r="O3682">
        <v>0</v>
      </c>
      <c r="P3682">
        <v>1</v>
      </c>
      <c r="Q3682">
        <v>0</v>
      </c>
      <c r="R3682" s="19">
        <f>BWscncns[[#This Row],[C fx]]*4+BWscncns[[#This Row],[C fg]]*2+BWscncns[[#This Row],[C fm]]</f>
        <v>1</v>
      </c>
      <c r="S3682">
        <v>1590</v>
      </c>
      <c r="T3682">
        <v>1024000</v>
      </c>
      <c r="U3682" s="13">
        <v>1.5527340000000001</v>
      </c>
      <c r="V3682" s="13">
        <v>0.64402499999999996</v>
      </c>
      <c r="W3682">
        <v>1204</v>
      </c>
      <c r="X3682">
        <v>24</v>
      </c>
      <c r="Z3682" s="10">
        <f>IF($N3682&lt;&gt;0,constants!$L$2,IF($O3682&lt;&gt;0,constants!$M$2,IF($P3682&lt;&gt;0,constants!$N$2,0)))</f>
        <v>1117.99</v>
      </c>
      <c r="AA3682" s="10">
        <f>IF($N3682&lt;&gt;0,constants!$L$2,IF($O3682&lt;&gt;0,constants!$M$2,IF($P3682&lt;&gt;0,constants!$P$2,0)))</f>
        <v>4051.45</v>
      </c>
      <c r="AB3682" s="11">
        <f>constants!$O$2</f>
        <v>4861.32</v>
      </c>
      <c r="AC3682" s="11">
        <f>VLOOKUP(BWscncns[[#This Row],[scanner]],[0]!ScnrAvgBW,2,FALSE)/1000</f>
        <v>6440.9193022088357</v>
      </c>
      <c r="AD3682" s="8">
        <f>(1+$F3682)*Z3682</f>
        <v>1258.7274426576541</v>
      </c>
      <c r="AE3682" s="8">
        <f>(1+$F3682)*AA3682</f>
        <v>4561.4641432887165</v>
      </c>
      <c r="AF3682" s="8">
        <f>(1+$F3682)*AB3682</f>
        <v>5473.2841005201353</v>
      </c>
      <c r="AG3682" s="8">
        <f>(1+$F3682)*AC3682</f>
        <v>7251.7302316064088</v>
      </c>
      <c r="AH3682" s="8">
        <f>(1+$F3682)*$T3682/1000</f>
        <v>1152.9055727523839</v>
      </c>
      <c r="AI3682" s="8">
        <f>(1+BWscncns[[#This Row],[pid_error]]*K_p)*BWscncns[[#This Row],[dbw]]/1000</f>
        <v>1088.4527863761921</v>
      </c>
      <c r="AJ3682" s="13">
        <f>BWscncns[[#This Row],[Torflow prgrssv alt vote]]/VLOOKUP(BWscncns[[#This Row],[class]],AltBWtotl,2,FALSE)*100</f>
        <v>2.146719465715605E-2</v>
      </c>
      <c r="AK3682">
        <f>IF(D3682=E3682,1,0)</f>
        <v>1</v>
      </c>
    </row>
    <row r="3683" spans="1:37">
      <c r="A3683" s="1" t="s">
        <v>7734</v>
      </c>
      <c r="B3683" s="1" t="s">
        <v>7735</v>
      </c>
      <c r="C3683">
        <v>1120</v>
      </c>
      <c r="D3683">
        <v>1524969124</v>
      </c>
      <c r="E3683">
        <v>1524969124</v>
      </c>
      <c r="F3683" s="2">
        <v>7.1438569660700002E-2</v>
      </c>
      <c r="G3683" s="2">
        <v>7.1438569660700002E-2</v>
      </c>
      <c r="H3683">
        <v>1123484</v>
      </c>
      <c r="I3683" s="2">
        <v>0.30168982987800003</v>
      </c>
      <c r="J3683" s="2">
        <v>0</v>
      </c>
      <c r="K3683">
        <v>6</v>
      </c>
      <c r="L3683" s="1" t="s">
        <v>11670</v>
      </c>
      <c r="M3683" s="1" t="s">
        <v>7735</v>
      </c>
      <c r="N3683">
        <v>0</v>
      </c>
      <c r="O3683">
        <v>0</v>
      </c>
      <c r="P3683">
        <v>1</v>
      </c>
      <c r="Q3683">
        <v>0</v>
      </c>
      <c r="R3683" s="19">
        <f>BWscncns[[#This Row],[C fx]]*4+BWscncns[[#This Row],[C fg]]*2+BWscncns[[#This Row],[C fm]]</f>
        <v>1</v>
      </c>
      <c r="S3683">
        <v>786</v>
      </c>
      <c r="T3683">
        <v>1048576</v>
      </c>
      <c r="U3683" s="13">
        <v>0.74958800000000003</v>
      </c>
      <c r="V3683" s="13">
        <v>1.334066</v>
      </c>
      <c r="W3683">
        <v>4129</v>
      </c>
      <c r="X3683">
        <v>82</v>
      </c>
      <c r="Z3683" s="10">
        <f>IF($N3683&lt;&gt;0,constants!$L$2,IF($O3683&lt;&gt;0,constants!$M$2,IF($P3683&lt;&gt;0,constants!$N$2,0)))</f>
        <v>1117.99</v>
      </c>
      <c r="AA3683" s="10">
        <f>IF($N3683&lt;&gt;0,constants!$L$2,IF($O3683&lt;&gt;0,constants!$M$2,IF($P3683&lt;&gt;0,constants!$P$2,0)))</f>
        <v>4051.45</v>
      </c>
      <c r="AB3683" s="11">
        <f>constants!$O$2</f>
        <v>4861.32</v>
      </c>
      <c r="AC3683" s="11">
        <f>VLOOKUP(BWscncns[[#This Row],[scanner]],[0]!ScnrAvgBW,2,FALSE)/1000</f>
        <v>2386.3111194805197</v>
      </c>
      <c r="AD3683" s="8">
        <f>(1+$F3683)*Z3683</f>
        <v>1197.8576064949661</v>
      </c>
      <c r="AE3683" s="8">
        <f>(1+$F3683)*AA3683</f>
        <v>4340.8797930518431</v>
      </c>
      <c r="AF3683" s="8">
        <f>(1+$F3683)*AB3683</f>
        <v>5208.6057474629542</v>
      </c>
      <c r="AG3683" s="8">
        <f>(1+$F3683)*AC3683</f>
        <v>2556.7857726216321</v>
      </c>
      <c r="AH3683" s="8">
        <f>(1+$F3683)*$T3683/1000</f>
        <v>1123.4847696205381</v>
      </c>
      <c r="AI3683" s="8">
        <f>(1+BWscncns[[#This Row],[pid_error]]*K_p)*BWscncns[[#This Row],[dbw]]/1000</f>
        <v>1086.0303848102692</v>
      </c>
      <c r="AJ3683" s="13">
        <f>BWscncns[[#This Row],[Torflow prgrssv alt vote]]/VLOOKUP(BWscncns[[#This Row],[class]],AltBWtotl,2,FALSE)*100</f>
        <v>2.1419418431485669E-2</v>
      </c>
      <c r="AK3683">
        <f>IF(D3683=E3683,1,0)</f>
        <v>1</v>
      </c>
    </row>
    <row r="3684" spans="1:37">
      <c r="A3684" s="1" t="s">
        <v>10516</v>
      </c>
      <c r="B3684" s="1" t="s">
        <v>10517</v>
      </c>
      <c r="C3684">
        <v>1460</v>
      </c>
      <c r="D3684">
        <v>1525000343</v>
      </c>
      <c r="E3684">
        <v>1525000343</v>
      </c>
      <c r="F3684" s="2">
        <v>1.02987735808</v>
      </c>
      <c r="G3684" s="2">
        <v>1.02987735808</v>
      </c>
      <c r="H3684">
        <v>1455016</v>
      </c>
      <c r="I3684" s="2">
        <v>0.66945060815599999</v>
      </c>
      <c r="J3684" s="2">
        <v>0</v>
      </c>
      <c r="K3684">
        <v>3</v>
      </c>
      <c r="L3684" s="1" t="s">
        <v>11634</v>
      </c>
      <c r="M3684" s="1" t="s">
        <v>10517</v>
      </c>
      <c r="N3684">
        <v>0</v>
      </c>
      <c r="O3684">
        <v>0</v>
      </c>
      <c r="P3684">
        <v>1</v>
      </c>
      <c r="Q3684">
        <v>0</v>
      </c>
      <c r="R3684" s="19">
        <f>BWscncns[[#This Row],[C fx]]*4+BWscncns[[#This Row],[C fg]]*2+BWscncns[[#This Row],[C fm]]</f>
        <v>1</v>
      </c>
      <c r="S3684">
        <v>1190</v>
      </c>
      <c r="T3684">
        <v>716800</v>
      </c>
      <c r="U3684" s="13">
        <v>1.660156</v>
      </c>
      <c r="V3684" s="13">
        <v>0.60235300000000003</v>
      </c>
      <c r="W3684">
        <v>915</v>
      </c>
      <c r="X3684">
        <v>18</v>
      </c>
      <c r="Z3684" s="10">
        <f>IF($N3684&lt;&gt;0,constants!$L$2,IF($O3684&lt;&gt;0,constants!$M$2,IF($P3684&lt;&gt;0,constants!$N$2,0)))</f>
        <v>1117.99</v>
      </c>
      <c r="AA3684" s="10">
        <f>IF($N3684&lt;&gt;0,constants!$L$2,IF($O3684&lt;&gt;0,constants!$M$2,IF($P3684&lt;&gt;0,constants!$P$2,0)))</f>
        <v>4051.45</v>
      </c>
      <c r="AB3684" s="11">
        <f>constants!$O$2</f>
        <v>4861.32</v>
      </c>
      <c r="AC3684" s="11">
        <f>VLOOKUP(BWscncns[[#This Row],[scanner]],[0]!ScnrAvgBW,2,FALSE)/1000</f>
        <v>6440.9193022088357</v>
      </c>
      <c r="AD3684" s="8">
        <f>(1+$F3684)*Z3684</f>
        <v>2269.3825875598595</v>
      </c>
      <c r="AE3684" s="8">
        <f>(1+$F3684)*AA3684</f>
        <v>8223.9466223932159</v>
      </c>
      <c r="AF3684" s="8">
        <f>(1+$F3684)*AB3684</f>
        <v>9867.8833983814657</v>
      </c>
      <c r="AG3684" s="8">
        <f>(1+$F3684)*AC3684</f>
        <v>13074.27625677415</v>
      </c>
      <c r="AH3684" s="8">
        <f>(1+$F3684)*$T3684/1000</f>
        <v>1455.0160902717441</v>
      </c>
      <c r="AI3684" s="8">
        <f>(1+BWscncns[[#This Row],[pid_error]]*K_p)*BWscncns[[#This Row],[dbw]]/1000</f>
        <v>1085.908045135872</v>
      </c>
      <c r="AJ3684" s="13">
        <f>BWscncns[[#This Row],[Torflow prgrssv alt vote]]/VLOOKUP(BWscncns[[#This Row],[class]],AltBWtotl,2,FALSE)*100</f>
        <v>2.141700556651123E-2</v>
      </c>
      <c r="AK3684">
        <f>IF(D3684=E3684,1,0)</f>
        <v>1</v>
      </c>
    </row>
    <row r="3685" spans="1:37">
      <c r="A3685" s="1" t="s">
        <v>6171</v>
      </c>
      <c r="B3685" s="1" t="s">
        <v>6172</v>
      </c>
      <c r="C3685">
        <v>626</v>
      </c>
      <c r="D3685">
        <v>1524977965</v>
      </c>
      <c r="E3685">
        <v>1524977965</v>
      </c>
      <c r="F3685" s="2">
        <v>-0.59531640919899997</v>
      </c>
      <c r="G3685" s="2">
        <v>-0.59531640919899997</v>
      </c>
      <c r="H3685">
        <v>625597</v>
      </c>
      <c r="I3685" s="2">
        <v>9.1549151852399993E-2</v>
      </c>
      <c r="J3685" s="2">
        <v>0</v>
      </c>
      <c r="K3685">
        <v>7</v>
      </c>
      <c r="L3685" s="1" t="s">
        <v>11935</v>
      </c>
      <c r="M3685" s="1" t="s">
        <v>6172</v>
      </c>
      <c r="N3685">
        <v>0</v>
      </c>
      <c r="O3685">
        <v>0</v>
      </c>
      <c r="P3685">
        <v>1</v>
      </c>
      <c r="Q3685">
        <v>0</v>
      </c>
      <c r="R3685" s="19">
        <f>BWscncns[[#This Row],[C fx]]*4+BWscncns[[#This Row],[C fg]]*2+BWscncns[[#This Row],[C fm]]</f>
        <v>1</v>
      </c>
      <c r="S3685">
        <v>403</v>
      </c>
      <c r="T3685">
        <v>1545894</v>
      </c>
      <c r="U3685" s="13">
        <v>0.26069100000000001</v>
      </c>
      <c r="V3685" s="13">
        <v>3.8359649999999998</v>
      </c>
      <c r="W3685">
        <v>5616</v>
      </c>
      <c r="X3685">
        <v>112</v>
      </c>
      <c r="Z3685" s="10">
        <f>IF($N3685&lt;&gt;0,constants!$L$2,IF($O3685&lt;&gt;0,constants!$M$2,IF($P3685&lt;&gt;0,constants!$N$2,0)))</f>
        <v>1117.99</v>
      </c>
      <c r="AA3685" s="10">
        <f>IF($N3685&lt;&gt;0,constants!$L$2,IF($O3685&lt;&gt;0,constants!$M$2,IF($P3685&lt;&gt;0,constants!$P$2,0)))</f>
        <v>4051.45</v>
      </c>
      <c r="AB3685" s="11">
        <f>constants!$O$2</f>
        <v>4861.32</v>
      </c>
      <c r="AC3685" s="11">
        <f>VLOOKUP(BWscncns[[#This Row],[scanner]],[0]!ScnrAvgBW,2,FALSE)/1000</f>
        <v>885.64026081730776</v>
      </c>
      <c r="AD3685" s="8">
        <f>(1+$F3685)*Z3685</f>
        <v>452.43220767961003</v>
      </c>
      <c r="AE3685" s="8">
        <f>(1+$F3685)*AA3685</f>
        <v>1639.5553339507114</v>
      </c>
      <c r="AF3685" s="8">
        <f>(1+$F3685)*AB3685</f>
        <v>1967.2964336327173</v>
      </c>
      <c r="AG3685" s="8">
        <f>(1+$F3685)*AC3685</f>
        <v>358.40408090548232</v>
      </c>
      <c r="AH3685" s="8">
        <f>(1+$F3685)*$T3685/1000</f>
        <v>625.59793491772109</v>
      </c>
      <c r="AI3685" s="8">
        <f>(1+BWscncns[[#This Row],[pid_error]]*K_p)*BWscncns[[#This Row],[dbw]]/1000</f>
        <v>1085.7459674588604</v>
      </c>
      <c r="AJ3685" s="13">
        <f>BWscncns[[#This Row],[Torflow prgrssv alt vote]]/VLOOKUP(BWscncns[[#This Row],[class]],AltBWtotl,2,FALSE)*100</f>
        <v>2.1413808962041529E-2</v>
      </c>
      <c r="AK3685">
        <f>IF(D3685=E3685,1,0)</f>
        <v>1</v>
      </c>
    </row>
    <row r="3686" spans="1:37">
      <c r="A3686" s="1" t="s">
        <v>2774</v>
      </c>
      <c r="B3686" s="1" t="s">
        <v>49</v>
      </c>
      <c r="C3686">
        <v>1150</v>
      </c>
      <c r="D3686">
        <v>1524936721</v>
      </c>
      <c r="E3686">
        <v>1524936721</v>
      </c>
      <c r="F3686" s="2">
        <v>0.11842664338800001</v>
      </c>
      <c r="G3686" s="2">
        <v>0.11842664338800001</v>
      </c>
      <c r="H3686">
        <v>1145268</v>
      </c>
      <c r="I3686" s="2">
        <v>-0.63556617336099996</v>
      </c>
      <c r="J3686" s="2">
        <v>0</v>
      </c>
      <c r="K3686">
        <v>4</v>
      </c>
      <c r="L3686" s="1" t="s">
        <v>11779</v>
      </c>
      <c r="M3686" s="1" t="s">
        <v>49</v>
      </c>
      <c r="N3686">
        <v>0</v>
      </c>
      <c r="O3686">
        <v>0</v>
      </c>
      <c r="P3686">
        <v>1</v>
      </c>
      <c r="Q3686">
        <v>0</v>
      </c>
      <c r="R3686" s="19">
        <f>BWscncns[[#This Row],[C fx]]*4+BWscncns[[#This Row],[C fg]]*2+BWscncns[[#This Row],[C fm]]</f>
        <v>1</v>
      </c>
      <c r="S3686">
        <v>1240</v>
      </c>
      <c r="T3686">
        <v>1024000</v>
      </c>
      <c r="U3686" s="13">
        <v>1.2109380000000001</v>
      </c>
      <c r="V3686" s="13">
        <v>0.82580600000000004</v>
      </c>
      <c r="W3686">
        <v>2287</v>
      </c>
      <c r="X3686">
        <v>45</v>
      </c>
      <c r="Z3686" s="10">
        <f>IF($N3686&lt;&gt;0,constants!$L$2,IF($O3686&lt;&gt;0,constants!$M$2,IF($P3686&lt;&gt;0,constants!$N$2,0)))</f>
        <v>1117.99</v>
      </c>
      <c r="AA3686" s="10">
        <f>IF($N3686&lt;&gt;0,constants!$L$2,IF($O3686&lt;&gt;0,constants!$M$2,IF($P3686&lt;&gt;0,constants!$P$2,0)))</f>
        <v>4051.45</v>
      </c>
      <c r="AB3686" s="11">
        <f>constants!$O$2</f>
        <v>4861.32</v>
      </c>
      <c r="AC3686" s="11">
        <f>VLOOKUP(BWscncns[[#This Row],[scanner]],[0]!ScnrAvgBW,2,FALSE)/1000</f>
        <v>4819.491751072962</v>
      </c>
      <c r="AD3686" s="8">
        <f>(1+$F3686)*Z3686</f>
        <v>1250.38980304135</v>
      </c>
      <c r="AE3686" s="8">
        <f>(1+$F3686)*AA3686</f>
        <v>4531.2496243543119</v>
      </c>
      <c r="AF3686" s="8">
        <f>(1+$F3686)*AB3686</f>
        <v>5437.029810034951</v>
      </c>
      <c r="AG3686" s="8">
        <f>(1+$F3686)*AC3686</f>
        <v>5390.2479819886867</v>
      </c>
      <c r="AH3686" s="8">
        <f>(1+$F3686)*$T3686/1000</f>
        <v>1145.2688828293119</v>
      </c>
      <c r="AI3686" s="8">
        <f>(1+BWscncns[[#This Row],[pid_error]]*K_p)*BWscncns[[#This Row],[dbw]]/1000</f>
        <v>1084.6344414146561</v>
      </c>
      <c r="AJ3686" s="13">
        <f>BWscncns[[#This Row],[Torflow prgrssv alt vote]]/VLOOKUP(BWscncns[[#This Row],[class]],AltBWtotl,2,FALSE)*100</f>
        <v>2.1391886701144135E-2</v>
      </c>
      <c r="AK3686">
        <f>IF(D3686=E3686,1,0)</f>
        <v>1</v>
      </c>
    </row>
    <row r="3687" spans="1:37">
      <c r="A3687" s="1" t="s">
        <v>2559</v>
      </c>
      <c r="B3687" s="1" t="s">
        <v>49</v>
      </c>
      <c r="C3687">
        <v>984</v>
      </c>
      <c r="D3687">
        <v>1524989085</v>
      </c>
      <c r="E3687">
        <v>1524989085</v>
      </c>
      <c r="F3687" s="2">
        <v>-0.16918482344499999</v>
      </c>
      <c r="G3687" s="2">
        <v>-0.16918482344499999</v>
      </c>
      <c r="H3687">
        <v>984226</v>
      </c>
      <c r="I3687" s="2">
        <v>0.13129297565600001</v>
      </c>
      <c r="J3687" s="2">
        <v>0</v>
      </c>
      <c r="K3687">
        <v>6</v>
      </c>
      <c r="L3687" s="1" t="s">
        <v>11597</v>
      </c>
      <c r="M3687" s="1" t="s">
        <v>49</v>
      </c>
      <c r="N3687">
        <v>0</v>
      </c>
      <c r="O3687">
        <v>0</v>
      </c>
      <c r="P3687">
        <v>1</v>
      </c>
      <c r="Q3687">
        <v>0</v>
      </c>
      <c r="R3687" s="19">
        <f>BWscncns[[#This Row],[C fx]]*4+BWscncns[[#This Row],[C fg]]*2+BWscncns[[#This Row],[C fm]]</f>
        <v>1</v>
      </c>
      <c r="S3687">
        <v>871</v>
      </c>
      <c r="T3687">
        <v>1184652</v>
      </c>
      <c r="U3687" s="13">
        <v>0.73523700000000003</v>
      </c>
      <c r="V3687" s="13">
        <v>1.360106</v>
      </c>
      <c r="W3687">
        <v>4186</v>
      </c>
      <c r="X3687">
        <v>83</v>
      </c>
      <c r="Z3687" s="10">
        <f>IF($N3687&lt;&gt;0,constants!$L$2,IF($O3687&lt;&gt;0,constants!$M$2,IF($P3687&lt;&gt;0,constants!$N$2,0)))</f>
        <v>1117.99</v>
      </c>
      <c r="AA3687" s="10">
        <f>IF($N3687&lt;&gt;0,constants!$L$2,IF($O3687&lt;&gt;0,constants!$M$2,IF($P3687&lt;&gt;0,constants!$P$2,0)))</f>
        <v>4051.45</v>
      </c>
      <c r="AB3687" s="11">
        <f>constants!$O$2</f>
        <v>4861.32</v>
      </c>
      <c r="AC3687" s="11">
        <f>VLOOKUP(BWscncns[[#This Row],[scanner]],[0]!ScnrAvgBW,2,FALSE)/1000</f>
        <v>2386.3111194805197</v>
      </c>
      <c r="AD3687" s="8">
        <f>(1+$F3687)*Z3687</f>
        <v>928.84305923672446</v>
      </c>
      <c r="AE3687" s="8">
        <f>(1+$F3687)*AA3687</f>
        <v>3366.0061470537548</v>
      </c>
      <c r="AF3687" s="8">
        <f>(1+$F3687)*AB3687</f>
        <v>4038.8584340903526</v>
      </c>
      <c r="AG3687" s="8">
        <f>(1+$F3687)*AC3687</f>
        <v>1982.5834940463678</v>
      </c>
      <c r="AH3687" s="8">
        <f>(1+$F3687)*$T3687/1000</f>
        <v>984.22686053623386</v>
      </c>
      <c r="AI3687" s="8">
        <f>(1+BWscncns[[#This Row],[pid_error]]*K_p)*BWscncns[[#This Row],[dbw]]/1000</f>
        <v>1084.4394302681169</v>
      </c>
      <c r="AJ3687" s="13">
        <f>BWscncns[[#This Row],[Torflow prgrssv alt vote]]/VLOOKUP(BWscncns[[#This Row],[class]],AltBWtotl,2,FALSE)*100</f>
        <v>2.1388040560736881E-2</v>
      </c>
      <c r="AK3687">
        <f>IF(D3687=E3687,1,0)</f>
        <v>1</v>
      </c>
    </row>
    <row r="3688" spans="1:37">
      <c r="A3688" s="1" t="s">
        <v>2177</v>
      </c>
      <c r="B3688" s="1" t="s">
        <v>2178</v>
      </c>
      <c r="C3688">
        <v>1120</v>
      </c>
      <c r="D3688">
        <v>1524975578</v>
      </c>
      <c r="E3688">
        <v>1524975578</v>
      </c>
      <c r="F3688" s="2">
        <v>6.6662343175200006E-2</v>
      </c>
      <c r="G3688" s="2">
        <v>6.6662343175200006E-2</v>
      </c>
      <c r="H3688">
        <v>1118476</v>
      </c>
      <c r="I3688" s="2">
        <v>0.32705202306999998</v>
      </c>
      <c r="J3688" s="2">
        <v>0</v>
      </c>
      <c r="K3688">
        <v>6</v>
      </c>
      <c r="L3688" s="1" t="s">
        <v>11692</v>
      </c>
      <c r="M3688" s="1" t="s">
        <v>2178</v>
      </c>
      <c r="N3688">
        <v>0</v>
      </c>
      <c r="O3688">
        <v>0</v>
      </c>
      <c r="P3688">
        <v>1</v>
      </c>
      <c r="Q3688">
        <v>0</v>
      </c>
      <c r="R3688" s="19">
        <f>BWscncns[[#This Row],[C fx]]*4+BWscncns[[#This Row],[C fg]]*2+BWscncns[[#This Row],[C fm]]</f>
        <v>1</v>
      </c>
      <c r="S3688">
        <v>967</v>
      </c>
      <c r="T3688">
        <v>1048576</v>
      </c>
      <c r="U3688" s="13">
        <v>0.92220299999999999</v>
      </c>
      <c r="V3688" s="13">
        <v>1.08436</v>
      </c>
      <c r="W3688">
        <v>3624</v>
      </c>
      <c r="X3688">
        <v>72</v>
      </c>
      <c r="Z3688" s="10">
        <f>IF($N3688&lt;&gt;0,constants!$L$2,IF($O3688&lt;&gt;0,constants!$M$2,IF($P3688&lt;&gt;0,constants!$N$2,0)))</f>
        <v>1117.99</v>
      </c>
      <c r="AA3688" s="10">
        <f>IF($N3688&lt;&gt;0,constants!$L$2,IF($O3688&lt;&gt;0,constants!$M$2,IF($P3688&lt;&gt;0,constants!$P$2,0)))</f>
        <v>4051.45</v>
      </c>
      <c r="AB3688" s="11">
        <f>constants!$O$2</f>
        <v>4861.32</v>
      </c>
      <c r="AC3688" s="11">
        <f>VLOOKUP(BWscncns[[#This Row],[scanner]],[0]!ScnrAvgBW,2,FALSE)/1000</f>
        <v>2386.3111194805197</v>
      </c>
      <c r="AD3688" s="8">
        <f>(1+$F3688)*Z3688</f>
        <v>1192.5178330464419</v>
      </c>
      <c r="AE3688" s="8">
        <f>(1+$F3688)*AA3688</f>
        <v>4321.5291502571636</v>
      </c>
      <c r="AF3688" s="8">
        <f>(1+$F3688)*AB3688</f>
        <v>5185.3869821244634</v>
      </c>
      <c r="AG3688" s="8">
        <f>(1+$F3688)*AC3688</f>
        <v>2545.3882102501257</v>
      </c>
      <c r="AH3688" s="8">
        <f>(1+$F3688)*$T3688/1000</f>
        <v>1118.4765331572785</v>
      </c>
      <c r="AI3688" s="8">
        <f>(1+BWscncns[[#This Row],[pid_error]]*K_p)*BWscncns[[#This Row],[dbw]]/1000</f>
        <v>1083.5262665786393</v>
      </c>
      <c r="AJ3688" s="13">
        <f>BWscncns[[#This Row],[Torflow prgrssv alt vote]]/VLOOKUP(BWscncns[[#This Row],[class]],AltBWtotl,2,FALSE)*100</f>
        <v>2.1370030535018514E-2</v>
      </c>
      <c r="AK3688">
        <f>IF(D3688=E3688,1,0)</f>
        <v>1</v>
      </c>
    </row>
    <row r="3689" spans="1:37">
      <c r="A3689" s="1" t="s">
        <v>3743</v>
      </c>
      <c r="B3689" s="1" t="s">
        <v>49</v>
      </c>
      <c r="C3689">
        <v>1140</v>
      </c>
      <c r="D3689">
        <v>1525003565</v>
      </c>
      <c r="E3689">
        <v>1525003565</v>
      </c>
      <c r="F3689" s="2">
        <v>0.114733905599</v>
      </c>
      <c r="G3689" s="2">
        <v>0.114733905599</v>
      </c>
      <c r="H3689">
        <v>1141487</v>
      </c>
      <c r="I3689" s="2">
        <v>-0.22482385083199999</v>
      </c>
      <c r="J3689" s="2">
        <v>0</v>
      </c>
      <c r="K3689">
        <v>3</v>
      </c>
      <c r="L3689" s="1" t="s">
        <v>11586</v>
      </c>
      <c r="M3689" s="1" t="s">
        <v>49</v>
      </c>
      <c r="N3689">
        <v>0</v>
      </c>
      <c r="O3689">
        <v>0</v>
      </c>
      <c r="P3689">
        <v>1</v>
      </c>
      <c r="Q3689">
        <v>0</v>
      </c>
      <c r="R3689" s="19">
        <f>BWscncns[[#This Row],[C fx]]*4+BWscncns[[#This Row],[C fg]]*2+BWscncns[[#This Row],[C fm]]</f>
        <v>1</v>
      </c>
      <c r="S3689">
        <v>1370</v>
      </c>
      <c r="T3689">
        <v>1024000</v>
      </c>
      <c r="U3689" s="13">
        <v>1.3378909999999999</v>
      </c>
      <c r="V3689" s="13">
        <v>0.74744500000000003</v>
      </c>
      <c r="W3689">
        <v>1828</v>
      </c>
      <c r="X3689">
        <v>36</v>
      </c>
      <c r="Z3689" s="10">
        <f>IF($N3689&lt;&gt;0,constants!$L$2,IF($O3689&lt;&gt;0,constants!$M$2,IF($P3689&lt;&gt;0,constants!$N$2,0)))</f>
        <v>1117.99</v>
      </c>
      <c r="AA3689" s="10">
        <f>IF($N3689&lt;&gt;0,constants!$L$2,IF($O3689&lt;&gt;0,constants!$M$2,IF($P3689&lt;&gt;0,constants!$P$2,0)))</f>
        <v>4051.45</v>
      </c>
      <c r="AB3689" s="11">
        <f>constants!$O$2</f>
        <v>4861.32</v>
      </c>
      <c r="AC3689" s="11">
        <f>VLOOKUP(BWscncns[[#This Row],[scanner]],[0]!ScnrAvgBW,2,FALSE)/1000</f>
        <v>6440.9193022088357</v>
      </c>
      <c r="AD3689" s="8">
        <f>(1+$F3689)*Z3689</f>
        <v>1246.2613591206259</v>
      </c>
      <c r="AE3689" s="8">
        <f>(1+$F3689)*AA3689</f>
        <v>4516.288681839068</v>
      </c>
      <c r="AF3689" s="8">
        <f>(1+$F3689)*AB3689</f>
        <v>5419.0782299665307</v>
      </c>
      <c r="AG3689" s="8">
        <f>(1+$F3689)*AC3689</f>
        <v>7179.911129399241</v>
      </c>
      <c r="AH3689" s="8">
        <f>(1+$F3689)*$T3689/1000</f>
        <v>1141.487519333376</v>
      </c>
      <c r="AI3689" s="8">
        <f>(1+BWscncns[[#This Row],[pid_error]]*K_p)*BWscncns[[#This Row],[dbw]]/1000</f>
        <v>1082.743759666688</v>
      </c>
      <c r="AJ3689" s="13">
        <f>BWscncns[[#This Row],[Torflow prgrssv alt vote]]/VLOOKUP(BWscncns[[#This Row],[class]],AltBWtotl,2,FALSE)*100</f>
        <v>2.1354597409751451E-2</v>
      </c>
      <c r="AK3689">
        <f>IF(D3689=E3689,1,0)</f>
        <v>1</v>
      </c>
    </row>
    <row r="3690" spans="1:37">
      <c r="A3690" s="1" t="s">
        <v>3048</v>
      </c>
      <c r="B3690" s="1" t="s">
        <v>49</v>
      </c>
      <c r="C3690">
        <v>1140</v>
      </c>
      <c r="D3690">
        <v>1524928287</v>
      </c>
      <c r="E3690">
        <v>1524928287</v>
      </c>
      <c r="F3690" s="2">
        <v>0.113143889916</v>
      </c>
      <c r="G3690" s="2">
        <v>0.113143889916</v>
      </c>
      <c r="H3690">
        <v>1139859</v>
      </c>
      <c r="I3690" s="2">
        <v>-0.61236962378299997</v>
      </c>
      <c r="J3690" s="2">
        <v>0</v>
      </c>
      <c r="K3690">
        <v>2</v>
      </c>
      <c r="L3690" s="1" t="s">
        <v>11699</v>
      </c>
      <c r="M3690" s="1" t="s">
        <v>49</v>
      </c>
      <c r="N3690">
        <v>0</v>
      </c>
      <c r="O3690">
        <v>0</v>
      </c>
      <c r="P3690">
        <v>1</v>
      </c>
      <c r="Q3690">
        <v>0</v>
      </c>
      <c r="R3690" s="19">
        <f>BWscncns[[#This Row],[C fx]]*4+BWscncns[[#This Row],[C fg]]*2+BWscncns[[#This Row],[C fm]]</f>
        <v>1</v>
      </c>
      <c r="S3690">
        <v>1300</v>
      </c>
      <c r="T3690">
        <v>1024000</v>
      </c>
      <c r="U3690" s="13">
        <v>1.269531</v>
      </c>
      <c r="V3690" s="13">
        <v>0.78769199999999995</v>
      </c>
      <c r="W3690">
        <v>2079</v>
      </c>
      <c r="X3690">
        <v>41</v>
      </c>
      <c r="Z3690" s="10">
        <f>IF($N3690&lt;&gt;0,constants!$L$2,IF($O3690&lt;&gt;0,constants!$M$2,IF($P3690&lt;&gt;0,constants!$N$2,0)))</f>
        <v>1117.99</v>
      </c>
      <c r="AA3690" s="10">
        <f>IF($N3690&lt;&gt;0,constants!$L$2,IF($O3690&lt;&gt;0,constants!$M$2,IF($P3690&lt;&gt;0,constants!$P$2,0)))</f>
        <v>4051.45</v>
      </c>
      <c r="AB3690" s="11">
        <f>constants!$O$2</f>
        <v>4861.32</v>
      </c>
      <c r="AC3690" s="11">
        <f>VLOOKUP(BWscncns[[#This Row],[scanner]],[0]!ScnrAvgBW,2,FALSE)/1000</f>
        <v>8853.6095214723919</v>
      </c>
      <c r="AD3690" s="8">
        <f>(1+$F3690)*Z3690</f>
        <v>1244.4837374871888</v>
      </c>
      <c r="AE3690" s="8">
        <f>(1+$F3690)*AA3690</f>
        <v>4509.8468128001778</v>
      </c>
      <c r="AF3690" s="8">
        <f>(1+$F3690)*AB3690</f>
        <v>5411.3486549264489</v>
      </c>
      <c r="AG3690" s="8">
        <f>(1+$F3690)*AC3690</f>
        <v>9855.3413425291128</v>
      </c>
      <c r="AH3690" s="8">
        <f>(1+$F3690)*$T3690/1000</f>
        <v>1139.859343273984</v>
      </c>
      <c r="AI3690" s="8">
        <f>(1+BWscncns[[#This Row],[pid_error]]*K_p)*BWscncns[[#This Row],[dbw]]/1000</f>
        <v>1081.929671636992</v>
      </c>
      <c r="AJ3690" s="13">
        <f>BWscncns[[#This Row],[Torflow prgrssv alt vote]]/VLOOKUP(BWscncns[[#This Row],[class]],AltBWtotl,2,FALSE)*100</f>
        <v>2.1338541420534197E-2</v>
      </c>
      <c r="AK3690">
        <f>IF(D3690=E3690,1,0)</f>
        <v>1</v>
      </c>
    </row>
    <row r="3691" spans="1:37">
      <c r="A3691" s="1" t="s">
        <v>4622</v>
      </c>
      <c r="B3691" s="1" t="s">
        <v>373</v>
      </c>
      <c r="C3691">
        <v>1110</v>
      </c>
      <c r="D3691">
        <v>1524997615</v>
      </c>
      <c r="E3691">
        <v>1524997615</v>
      </c>
      <c r="F3691" s="2">
        <v>6.3149657057600006E-2</v>
      </c>
      <c r="G3691" s="2">
        <v>6.3149657057600006E-2</v>
      </c>
      <c r="H3691">
        <v>1114793</v>
      </c>
      <c r="I3691" s="2">
        <v>-0.78874728080900003</v>
      </c>
      <c r="J3691" s="2">
        <v>0</v>
      </c>
      <c r="K3691">
        <v>3</v>
      </c>
      <c r="L3691" s="1" t="s">
        <v>11639</v>
      </c>
      <c r="M3691" s="1" t="s">
        <v>373</v>
      </c>
      <c r="N3691">
        <v>0</v>
      </c>
      <c r="O3691">
        <v>0</v>
      </c>
      <c r="P3691">
        <v>1</v>
      </c>
      <c r="Q3691">
        <v>0</v>
      </c>
      <c r="R3691" s="19">
        <f>BWscncns[[#This Row],[C fx]]*4+BWscncns[[#This Row],[C fg]]*2+BWscncns[[#This Row],[C fm]]</f>
        <v>1</v>
      </c>
      <c r="S3691">
        <v>1110</v>
      </c>
      <c r="T3691">
        <v>1048576</v>
      </c>
      <c r="U3691" s="13">
        <v>1.058578</v>
      </c>
      <c r="V3691" s="13">
        <v>0.94466300000000003</v>
      </c>
      <c r="W3691">
        <v>2934</v>
      </c>
      <c r="X3691">
        <v>58</v>
      </c>
      <c r="Z3691" s="10">
        <f>IF($N3691&lt;&gt;0,constants!$L$2,IF($O3691&lt;&gt;0,constants!$M$2,IF($P3691&lt;&gt;0,constants!$N$2,0)))</f>
        <v>1117.99</v>
      </c>
      <c r="AA3691" s="10">
        <f>IF($N3691&lt;&gt;0,constants!$L$2,IF($O3691&lt;&gt;0,constants!$M$2,IF($P3691&lt;&gt;0,constants!$P$2,0)))</f>
        <v>4051.45</v>
      </c>
      <c r="AB3691" s="11">
        <f>constants!$O$2</f>
        <v>4861.32</v>
      </c>
      <c r="AC3691" s="11">
        <f>VLOOKUP(BWscncns[[#This Row],[scanner]],[0]!ScnrAvgBW,2,FALSE)/1000</f>
        <v>6440.9193022088357</v>
      </c>
      <c r="AD3691" s="8">
        <f>(1+$F3691)*Z3691</f>
        <v>1188.5906850938263</v>
      </c>
      <c r="AE3691" s="8">
        <f>(1+$F3691)*AA3691</f>
        <v>4307.2976780860135</v>
      </c>
      <c r="AF3691" s="8">
        <f>(1+$F3691)*AB3691</f>
        <v>5168.3106908472519</v>
      </c>
      <c r="AG3691" s="8">
        <f>(1+$F3691)*AC3691</f>
        <v>6847.661147279</v>
      </c>
      <c r="AH3691" s="8">
        <f>(1+$F3691)*$T3691/1000</f>
        <v>1114.7932147988299</v>
      </c>
      <c r="AI3691" s="8">
        <f>(1+BWscncns[[#This Row],[pid_error]]*K_p)*BWscncns[[#This Row],[dbw]]/1000</f>
        <v>1081.684607399415</v>
      </c>
      <c r="AJ3691" s="13">
        <f>BWscncns[[#This Row],[Torflow prgrssv alt vote]]/VLOOKUP(BWscncns[[#This Row],[class]],AltBWtotl,2,FALSE)*100</f>
        <v>2.1333708099551034E-2</v>
      </c>
      <c r="AK3691">
        <f>IF(D3691=E3691,1,0)</f>
        <v>1</v>
      </c>
    </row>
    <row r="3692" spans="1:37">
      <c r="A3692" s="1" t="s">
        <v>6517</v>
      </c>
      <c r="B3692" s="1" t="s">
        <v>6518</v>
      </c>
      <c r="C3692">
        <v>1110</v>
      </c>
      <c r="D3692">
        <v>1524935799</v>
      </c>
      <c r="E3692">
        <v>1524935799</v>
      </c>
      <c r="F3692" s="2">
        <v>6.30592154397E-2</v>
      </c>
      <c r="G3692" s="2">
        <v>6.30592154397E-2</v>
      </c>
      <c r="H3692">
        <v>1114698</v>
      </c>
      <c r="I3692" s="2">
        <v>0.17614397619800001</v>
      </c>
      <c r="J3692" s="2">
        <v>0</v>
      </c>
      <c r="K3692">
        <v>6</v>
      </c>
      <c r="L3692" s="1" t="s">
        <v>11752</v>
      </c>
      <c r="M3692" s="1" t="s">
        <v>6518</v>
      </c>
      <c r="N3692">
        <v>0</v>
      </c>
      <c r="O3692">
        <v>0</v>
      </c>
      <c r="P3692">
        <v>1</v>
      </c>
      <c r="Q3692">
        <v>0</v>
      </c>
      <c r="R3692" s="19">
        <f>BWscncns[[#This Row],[C fx]]*4+BWscncns[[#This Row],[C fg]]*2+BWscncns[[#This Row],[C fm]]</f>
        <v>1</v>
      </c>
      <c r="S3692">
        <v>1100</v>
      </c>
      <c r="T3692">
        <v>1048576</v>
      </c>
      <c r="U3692" s="13">
        <v>1.049042</v>
      </c>
      <c r="V3692" s="13">
        <v>0.95325099999999996</v>
      </c>
      <c r="W3692">
        <v>2992</v>
      </c>
      <c r="X3692">
        <v>59</v>
      </c>
      <c r="Z3692" s="10">
        <f>IF($N3692&lt;&gt;0,constants!$L$2,IF($O3692&lt;&gt;0,constants!$M$2,IF($P3692&lt;&gt;0,constants!$N$2,0)))</f>
        <v>1117.99</v>
      </c>
      <c r="AA3692" s="10">
        <f>IF($N3692&lt;&gt;0,constants!$L$2,IF($O3692&lt;&gt;0,constants!$M$2,IF($P3692&lt;&gt;0,constants!$P$2,0)))</f>
        <v>4051.45</v>
      </c>
      <c r="AB3692" s="11">
        <f>constants!$O$2</f>
        <v>4861.32</v>
      </c>
      <c r="AC3692" s="11">
        <f>VLOOKUP(BWscncns[[#This Row],[scanner]],[0]!ScnrAvgBW,2,FALSE)/1000</f>
        <v>2386.3111194805197</v>
      </c>
      <c r="AD3692" s="8">
        <f>(1+$F3692)*Z3692</f>
        <v>1188.4895722694303</v>
      </c>
      <c r="AE3692" s="8">
        <f>(1+$F3692)*AA3692</f>
        <v>4306.9312583931724</v>
      </c>
      <c r="AF3692" s="8">
        <f>(1+$F3692)*AB3692</f>
        <v>5167.8710252013225</v>
      </c>
      <c r="AG3692" s="8">
        <f>(1+$F3692)*AC3692</f>
        <v>2536.7900264699938</v>
      </c>
      <c r="AH3692" s="8">
        <f>(1+$F3692)*$T3692/1000</f>
        <v>1114.6983798888989</v>
      </c>
      <c r="AI3692" s="8">
        <f>(1+BWscncns[[#This Row],[pid_error]]*K_p)*BWscncns[[#This Row],[dbw]]/1000</f>
        <v>1081.6371899444493</v>
      </c>
      <c r="AJ3692" s="13">
        <f>BWscncns[[#This Row],[Torflow prgrssv alt vote]]/VLOOKUP(BWscncns[[#This Row],[class]],AltBWtotl,2,FALSE)*100</f>
        <v>2.1332772900754509E-2</v>
      </c>
      <c r="AK3692">
        <f>IF(D3692=E3692,1,0)</f>
        <v>1</v>
      </c>
    </row>
    <row r="3693" spans="1:37">
      <c r="A3693" s="1" t="s">
        <v>8260</v>
      </c>
      <c r="B3693" s="1" t="s">
        <v>8261</v>
      </c>
      <c r="C3693">
        <v>1020</v>
      </c>
      <c r="D3693">
        <v>1524910699</v>
      </c>
      <c r="E3693">
        <v>1524910699</v>
      </c>
      <c r="F3693" s="2">
        <v>-0.17650135418099999</v>
      </c>
      <c r="G3693" s="2">
        <v>-0.17650135418099999</v>
      </c>
      <c r="H3693">
        <v>1016468</v>
      </c>
      <c r="I3693" s="2">
        <v>-0.991265161555</v>
      </c>
      <c r="J3693" s="2">
        <v>0.8</v>
      </c>
      <c r="K3693">
        <v>5</v>
      </c>
      <c r="L3693" s="1" t="s">
        <v>11799</v>
      </c>
      <c r="M3693" s="1" t="s">
        <v>8261</v>
      </c>
      <c r="N3693">
        <v>0</v>
      </c>
      <c r="O3693">
        <v>0</v>
      </c>
      <c r="P3693">
        <v>1</v>
      </c>
      <c r="Q3693">
        <v>0</v>
      </c>
      <c r="R3693" s="19">
        <f>BWscncns[[#This Row],[C fx]]*4+BWscncns[[#This Row],[C fg]]*2+BWscncns[[#This Row],[C fm]]</f>
        <v>1</v>
      </c>
      <c r="S3693">
        <v>1160</v>
      </c>
      <c r="T3693">
        <v>1185019</v>
      </c>
      <c r="U3693" s="13">
        <v>0.97888699999999995</v>
      </c>
      <c r="V3693" s="13">
        <v>1.021568</v>
      </c>
      <c r="W3693">
        <v>3440</v>
      </c>
      <c r="X3693">
        <v>68</v>
      </c>
      <c r="Z3693" s="10">
        <f>IF($N3693&lt;&gt;0,constants!$L$2,IF($O3693&lt;&gt;0,constants!$M$2,IF($P3693&lt;&gt;0,constants!$N$2,0)))</f>
        <v>1117.99</v>
      </c>
      <c r="AA3693" s="10">
        <f>IF($N3693&lt;&gt;0,constants!$L$2,IF($O3693&lt;&gt;0,constants!$M$2,IF($P3693&lt;&gt;0,constants!$P$2,0)))</f>
        <v>4051.45</v>
      </c>
      <c r="AB3693" s="11">
        <f>constants!$O$2</f>
        <v>4861.32</v>
      </c>
      <c r="AC3693" s="11">
        <f>VLOOKUP(BWscncns[[#This Row],[scanner]],[0]!ScnrAvgBW,2,FALSE)/1000</f>
        <v>3794.4265750962772</v>
      </c>
      <c r="AD3693" s="8">
        <f>(1+$F3693)*Z3693</f>
        <v>920.66325103918382</v>
      </c>
      <c r="AE3693" s="8">
        <f>(1+$F3693)*AA3693</f>
        <v>3336.3635886033876</v>
      </c>
      <c r="AF3693" s="8">
        <f>(1+$F3693)*AB3693</f>
        <v>4003.2904368928207</v>
      </c>
      <c r="AG3693" s="8">
        <f>(1+$F3693)*AC3693</f>
        <v>3124.7051462514105</v>
      </c>
      <c r="AH3693" s="8">
        <f>(1+$F3693)*$T3693/1000</f>
        <v>975.86154176978562</v>
      </c>
      <c r="AI3693" s="8">
        <f>(1+BWscncns[[#This Row],[pid_error]]*K_p)*BWscncns[[#This Row],[dbw]]/1000</f>
        <v>1080.4402708848927</v>
      </c>
      <c r="AJ3693" s="13">
        <f>BWscncns[[#This Row],[Torflow prgrssv alt vote]]/VLOOKUP(BWscncns[[#This Row],[class]],AltBWtotl,2,FALSE)*100</f>
        <v>2.130916646163104E-2</v>
      </c>
      <c r="AK3693">
        <f>IF(D3693=E3693,1,0)</f>
        <v>1</v>
      </c>
    </row>
    <row r="3694" spans="1:37">
      <c r="A3694" s="1" t="s">
        <v>4369</v>
      </c>
      <c r="B3694" s="1" t="s">
        <v>49</v>
      </c>
      <c r="C3694">
        <v>1140</v>
      </c>
      <c r="D3694">
        <v>1524889332</v>
      </c>
      <c r="E3694">
        <v>1524889332</v>
      </c>
      <c r="F3694" s="2">
        <v>0.109479832565</v>
      </c>
      <c r="G3694" s="2">
        <v>0.109479832565</v>
      </c>
      <c r="H3694">
        <v>1136107</v>
      </c>
      <c r="I3694" s="2">
        <v>-0.40009766680300002</v>
      </c>
      <c r="J3694" s="2">
        <v>0</v>
      </c>
      <c r="K3694">
        <v>2</v>
      </c>
      <c r="L3694" s="1" t="s">
        <v>11612</v>
      </c>
      <c r="M3694" s="1" t="s">
        <v>49</v>
      </c>
      <c r="N3694">
        <v>0</v>
      </c>
      <c r="O3694">
        <v>0</v>
      </c>
      <c r="P3694">
        <v>1</v>
      </c>
      <c r="Q3694">
        <v>0</v>
      </c>
      <c r="R3694" s="19">
        <f>BWscncns[[#This Row],[C fx]]*4+BWscncns[[#This Row],[C fg]]*2+BWscncns[[#This Row],[C fm]]</f>
        <v>1</v>
      </c>
      <c r="S3694">
        <v>1390</v>
      </c>
      <c r="T3694">
        <v>1024000</v>
      </c>
      <c r="U3694" s="13">
        <v>1.3574219999999999</v>
      </c>
      <c r="V3694" s="13">
        <v>0.73669099999999998</v>
      </c>
      <c r="W3694">
        <v>1778</v>
      </c>
      <c r="X3694">
        <v>35</v>
      </c>
      <c r="Z3694" s="10">
        <f>IF($N3694&lt;&gt;0,constants!$L$2,IF($O3694&lt;&gt;0,constants!$M$2,IF($P3694&lt;&gt;0,constants!$N$2,0)))</f>
        <v>1117.99</v>
      </c>
      <c r="AA3694" s="10">
        <f>IF($N3694&lt;&gt;0,constants!$L$2,IF($O3694&lt;&gt;0,constants!$M$2,IF($P3694&lt;&gt;0,constants!$P$2,0)))</f>
        <v>4051.45</v>
      </c>
      <c r="AB3694" s="11">
        <f>constants!$O$2</f>
        <v>4861.32</v>
      </c>
      <c r="AC3694" s="11">
        <f>VLOOKUP(BWscncns[[#This Row],[scanner]],[0]!ScnrAvgBW,2,FALSE)/1000</f>
        <v>8853.6095214723919</v>
      </c>
      <c r="AD3694" s="8">
        <f>(1+$F3694)*Z3694</f>
        <v>1240.3873580093443</v>
      </c>
      <c r="AE3694" s="8">
        <f>(1+$F3694)*AA3694</f>
        <v>4495.0020676454687</v>
      </c>
      <c r="AF3694" s="8">
        <f>(1+$F3694)*AB3694</f>
        <v>5393.5364996448852</v>
      </c>
      <c r="AG3694" s="8">
        <f>(1+$F3694)*AC3694</f>
        <v>9822.9012094790778</v>
      </c>
      <c r="AH3694" s="8">
        <f>(1+$F3694)*$T3694/1000</f>
        <v>1136.1073485465599</v>
      </c>
      <c r="AI3694" s="8">
        <f>(1+BWscncns[[#This Row],[pid_error]]*K_p)*BWscncns[[#This Row],[dbw]]/1000</f>
        <v>1080.05367427328</v>
      </c>
      <c r="AJ3694" s="13">
        <f>BWscncns[[#This Row],[Torflow prgrssv alt vote]]/VLOOKUP(BWscncns[[#This Row],[class]],AltBWtotl,2,FALSE)*100</f>
        <v>2.1301541744400153E-2</v>
      </c>
      <c r="AK3694">
        <f>IF(D3694=E3694,1,0)</f>
        <v>1</v>
      </c>
    </row>
    <row r="3695" spans="1:37">
      <c r="A3695" s="1" t="s">
        <v>275</v>
      </c>
      <c r="B3695" s="1" t="s">
        <v>49</v>
      </c>
      <c r="C3695">
        <v>1130</v>
      </c>
      <c r="D3695">
        <v>1524988014</v>
      </c>
      <c r="E3695">
        <v>1524988014</v>
      </c>
      <c r="F3695" s="2">
        <v>0.108220373986</v>
      </c>
      <c r="G3695" s="2">
        <v>0.108220373986</v>
      </c>
      <c r="H3695">
        <v>1134817</v>
      </c>
      <c r="I3695" s="2">
        <v>-0.42108266065</v>
      </c>
      <c r="J3695" s="2">
        <v>0</v>
      </c>
      <c r="K3695">
        <v>2</v>
      </c>
      <c r="L3695" s="1" t="s">
        <v>11573</v>
      </c>
      <c r="M3695" s="1" t="s">
        <v>49</v>
      </c>
      <c r="N3695">
        <v>0</v>
      </c>
      <c r="O3695">
        <v>0</v>
      </c>
      <c r="P3695">
        <v>1</v>
      </c>
      <c r="Q3695">
        <v>0</v>
      </c>
      <c r="R3695" s="19">
        <f>BWscncns[[#This Row],[C fx]]*4+BWscncns[[#This Row],[C fg]]*2+BWscncns[[#This Row],[C fm]]</f>
        <v>1</v>
      </c>
      <c r="S3695">
        <v>1680</v>
      </c>
      <c r="T3695">
        <v>1024000</v>
      </c>
      <c r="U3695" s="13">
        <v>1.640625</v>
      </c>
      <c r="V3695" s="13">
        <v>0.60952399999999995</v>
      </c>
      <c r="W3695">
        <v>984</v>
      </c>
      <c r="X3695">
        <v>19</v>
      </c>
      <c r="Z3695" s="10">
        <f>IF($N3695&lt;&gt;0,constants!$L$2,IF($O3695&lt;&gt;0,constants!$M$2,IF($P3695&lt;&gt;0,constants!$N$2,0)))</f>
        <v>1117.99</v>
      </c>
      <c r="AA3695" s="10">
        <f>IF($N3695&lt;&gt;0,constants!$L$2,IF($O3695&lt;&gt;0,constants!$M$2,IF($P3695&lt;&gt;0,constants!$P$2,0)))</f>
        <v>4051.45</v>
      </c>
      <c r="AB3695" s="11">
        <f>constants!$O$2</f>
        <v>4861.32</v>
      </c>
      <c r="AC3695" s="11">
        <f>VLOOKUP(BWscncns[[#This Row],[scanner]],[0]!ScnrAvgBW,2,FALSE)/1000</f>
        <v>8853.6095214723919</v>
      </c>
      <c r="AD3695" s="8">
        <f>(1+$F3695)*Z3695</f>
        <v>1238.979295912608</v>
      </c>
      <c r="AE3695" s="8">
        <f>(1+$F3695)*AA3695</f>
        <v>4489.8994341855796</v>
      </c>
      <c r="AF3695" s="8">
        <f>(1+$F3695)*AB3695</f>
        <v>5387.4138684656209</v>
      </c>
      <c r="AG3695" s="8">
        <f>(1+$F3695)*AC3695</f>
        <v>9811.7504550121448</v>
      </c>
      <c r="AH3695" s="8">
        <f>(1+$F3695)*$T3695/1000</f>
        <v>1134.8176629616639</v>
      </c>
      <c r="AI3695" s="8">
        <f>(1+BWscncns[[#This Row],[pid_error]]*K_p)*BWscncns[[#This Row],[dbw]]/1000</f>
        <v>1079.4088314808321</v>
      </c>
      <c r="AJ3695" s="13">
        <f>BWscncns[[#This Row],[Torflow prgrssv alt vote]]/VLOOKUP(BWscncns[[#This Row],[class]],AltBWtotl,2,FALSE)*100</f>
        <v>2.1288823723074824E-2</v>
      </c>
      <c r="AK3695">
        <f>IF(D3695=E3695,1,0)</f>
        <v>1</v>
      </c>
    </row>
    <row r="3696" spans="1:37">
      <c r="A3696" s="1" t="s">
        <v>2855</v>
      </c>
      <c r="B3696" s="1" t="s">
        <v>2856</v>
      </c>
      <c r="C3696">
        <v>1630</v>
      </c>
      <c r="D3696">
        <v>1524977035</v>
      </c>
      <c r="E3696">
        <v>1524977035</v>
      </c>
      <c r="F3696" s="2">
        <v>2.1131407104300002</v>
      </c>
      <c r="G3696" s="2">
        <v>2.1131407104300002</v>
      </c>
      <c r="H3696">
        <v>1632182</v>
      </c>
      <c r="I3696" s="2">
        <v>4.5133557195900002E-2</v>
      </c>
      <c r="J3696" s="2">
        <v>0</v>
      </c>
      <c r="K3696">
        <v>1</v>
      </c>
      <c r="L3696" s="1" t="s">
        <v>11544</v>
      </c>
      <c r="M3696" s="1" t="s">
        <v>2856</v>
      </c>
      <c r="N3696">
        <v>0</v>
      </c>
      <c r="O3696">
        <v>0</v>
      </c>
      <c r="P3696">
        <v>1</v>
      </c>
      <c r="Q3696">
        <v>0</v>
      </c>
      <c r="R3696" s="19">
        <f>BWscncns[[#This Row],[C fx]]*4+BWscncns[[#This Row],[C fg]]*2+BWscncns[[#This Row],[C fm]]</f>
        <v>1</v>
      </c>
      <c r="S3696">
        <v>1360</v>
      </c>
      <c r="T3696">
        <v>524288</v>
      </c>
      <c r="U3696" s="13">
        <v>2.5939939999999999</v>
      </c>
      <c r="V3696" s="13">
        <v>0.38550600000000002</v>
      </c>
      <c r="W3696">
        <v>110</v>
      </c>
      <c r="X3696">
        <v>2</v>
      </c>
      <c r="Z3696" s="10">
        <f>IF($N3696&lt;&gt;0,constants!$L$2,IF($O3696&lt;&gt;0,constants!$M$2,IF($P3696&lt;&gt;0,constants!$N$2,0)))</f>
        <v>1117.99</v>
      </c>
      <c r="AA3696" s="10">
        <f>IF($N3696&lt;&gt;0,constants!$L$2,IF($O3696&lt;&gt;0,constants!$M$2,IF($P3696&lt;&gt;0,constants!$P$2,0)))</f>
        <v>4051.45</v>
      </c>
      <c r="AB3696" s="11">
        <f>constants!$O$2</f>
        <v>4861.32</v>
      </c>
      <c r="AC3696" s="11">
        <f>VLOOKUP(BWscncns[[#This Row],[scanner]],[0]!ScnrAvgBW,2,FALSE)/1000</f>
        <v>11818.828055288463</v>
      </c>
      <c r="AD3696" s="8">
        <f>(1+$F3696)*Z3696</f>
        <v>3480.4601828536361</v>
      </c>
      <c r="AE3696" s="8">
        <f>(1+$F3696)*AA3696</f>
        <v>12612.733931271623</v>
      </c>
      <c r="AF3696" s="8">
        <f>(1+$F3696)*AB3696</f>
        <v>15133.973198427568</v>
      </c>
      <c r="AG3696" s="8">
        <f>(1+$F3696)*AC3696</f>
        <v>36793.674768490739</v>
      </c>
      <c r="AH3696" s="8">
        <f>(1+$F3696)*$T3696/1000</f>
        <v>1632.182316789924</v>
      </c>
      <c r="AI3696" s="8">
        <f>(1+BWscncns[[#This Row],[pid_error]]*K_p)*BWscncns[[#This Row],[dbw]]/1000</f>
        <v>1078.2351583949621</v>
      </c>
      <c r="AJ3696" s="13">
        <f>BWscncns[[#This Row],[Torflow prgrssv alt vote]]/VLOOKUP(BWscncns[[#This Row],[class]],AltBWtotl,2,FALSE)*100</f>
        <v>2.1265675756609401E-2</v>
      </c>
      <c r="AK3696">
        <f>IF(D3696=E3696,1,0)</f>
        <v>1</v>
      </c>
    </row>
    <row r="3697" spans="1:37">
      <c r="A3697" s="1" t="s">
        <v>5233</v>
      </c>
      <c r="B3697" s="1" t="s">
        <v>5234</v>
      </c>
      <c r="C3697">
        <v>1110</v>
      </c>
      <c r="D3697">
        <v>1524992322</v>
      </c>
      <c r="E3697">
        <v>1524992322</v>
      </c>
      <c r="F3697" s="2">
        <v>5.4873711182600003E-2</v>
      </c>
      <c r="G3697" s="2">
        <v>5.4873711182600003E-2</v>
      </c>
      <c r="H3697">
        <v>1106115</v>
      </c>
      <c r="I3697" s="2">
        <v>-0.361788109661</v>
      </c>
      <c r="J3697" s="2">
        <v>0</v>
      </c>
      <c r="K3697">
        <v>3</v>
      </c>
      <c r="L3697" s="1" t="s">
        <v>11594</v>
      </c>
      <c r="M3697" s="1" t="s">
        <v>5234</v>
      </c>
      <c r="N3697">
        <v>0</v>
      </c>
      <c r="O3697">
        <v>0</v>
      </c>
      <c r="P3697">
        <v>1</v>
      </c>
      <c r="Q3697">
        <v>0</v>
      </c>
      <c r="R3697" s="19">
        <f>BWscncns[[#This Row],[C fx]]*4+BWscncns[[#This Row],[C fg]]*2+BWscncns[[#This Row],[C fm]]</f>
        <v>1</v>
      </c>
      <c r="S3697">
        <v>1110</v>
      </c>
      <c r="T3697">
        <v>1048576</v>
      </c>
      <c r="U3697" s="13">
        <v>1.058578</v>
      </c>
      <c r="V3697" s="13">
        <v>0.94466300000000003</v>
      </c>
      <c r="W3697">
        <v>2936</v>
      </c>
      <c r="X3697">
        <v>58</v>
      </c>
      <c r="Z3697" s="10">
        <f>IF($N3697&lt;&gt;0,constants!$L$2,IF($O3697&lt;&gt;0,constants!$M$2,IF($P3697&lt;&gt;0,constants!$N$2,0)))</f>
        <v>1117.99</v>
      </c>
      <c r="AA3697" s="10">
        <f>IF($N3697&lt;&gt;0,constants!$L$2,IF($O3697&lt;&gt;0,constants!$M$2,IF($P3697&lt;&gt;0,constants!$P$2,0)))</f>
        <v>4051.45</v>
      </c>
      <c r="AB3697" s="11">
        <f>constants!$O$2</f>
        <v>4861.32</v>
      </c>
      <c r="AC3697" s="11">
        <f>VLOOKUP(BWscncns[[#This Row],[scanner]],[0]!ScnrAvgBW,2,FALSE)/1000</f>
        <v>6440.9193022088357</v>
      </c>
      <c r="AD3697" s="8">
        <f>(1+$F3697)*Z3697</f>
        <v>1179.338260365035</v>
      </c>
      <c r="AE3697" s="8">
        <f>(1+$F3697)*AA3697</f>
        <v>4273.768097170745</v>
      </c>
      <c r="AF3697" s="8">
        <f>(1+$F3697)*AB3697</f>
        <v>5128.0786696461973</v>
      </c>
      <c r="AG3697" s="8">
        <f>(1+$F3697)*AC3697</f>
        <v>6794.3564477486771</v>
      </c>
      <c r="AH3697" s="8">
        <f>(1+$F3697)*$T3697/1000</f>
        <v>1106.115256577006</v>
      </c>
      <c r="AI3697" s="8">
        <f>(1+BWscncns[[#This Row],[pid_error]]*K_p)*BWscncns[[#This Row],[dbw]]/1000</f>
        <v>1077.3456282885031</v>
      </c>
      <c r="AJ3697" s="13">
        <f>BWscncns[[#This Row],[Torflow prgrssv alt vote]]/VLOOKUP(BWscncns[[#This Row],[class]],AltBWtotl,2,FALSE)*100</f>
        <v>2.124813184823986E-2</v>
      </c>
      <c r="AK3697">
        <f>IF(D3697=E3697,1,0)</f>
        <v>1</v>
      </c>
    </row>
    <row r="3698" spans="1:37">
      <c r="A3698" s="1" t="s">
        <v>5235</v>
      </c>
      <c r="B3698" s="1" t="s">
        <v>49</v>
      </c>
      <c r="C3698">
        <v>1130</v>
      </c>
      <c r="D3698">
        <v>1524924614</v>
      </c>
      <c r="E3698">
        <v>1524924614</v>
      </c>
      <c r="F3698" s="2">
        <v>0.102666092864</v>
      </c>
      <c r="G3698" s="2">
        <v>0.102666092864</v>
      </c>
      <c r="H3698">
        <v>1129130</v>
      </c>
      <c r="I3698" s="2">
        <v>0.115959404318</v>
      </c>
      <c r="J3698" s="2">
        <v>0</v>
      </c>
      <c r="K3698">
        <v>4</v>
      </c>
      <c r="L3698" s="1" t="s">
        <v>11717</v>
      </c>
      <c r="M3698" s="1" t="s">
        <v>49</v>
      </c>
      <c r="N3698">
        <v>0</v>
      </c>
      <c r="O3698">
        <v>0</v>
      </c>
      <c r="P3698">
        <v>1</v>
      </c>
      <c r="Q3698">
        <v>0</v>
      </c>
      <c r="R3698" s="19">
        <f>BWscncns[[#This Row],[C fx]]*4+BWscncns[[#This Row],[C fg]]*2+BWscncns[[#This Row],[C fm]]</f>
        <v>1</v>
      </c>
      <c r="S3698">
        <v>1180</v>
      </c>
      <c r="T3698">
        <v>1024000</v>
      </c>
      <c r="U3698" s="13">
        <v>1.152344</v>
      </c>
      <c r="V3698" s="13">
        <v>0.86779700000000004</v>
      </c>
      <c r="W3698">
        <v>2471</v>
      </c>
      <c r="X3698">
        <v>49</v>
      </c>
      <c r="Z3698" s="10">
        <f>IF($N3698&lt;&gt;0,constants!$L$2,IF($O3698&lt;&gt;0,constants!$M$2,IF($P3698&lt;&gt;0,constants!$N$2,0)))</f>
        <v>1117.99</v>
      </c>
      <c r="AA3698" s="10">
        <f>IF($N3698&lt;&gt;0,constants!$L$2,IF($O3698&lt;&gt;0,constants!$M$2,IF($P3698&lt;&gt;0,constants!$P$2,0)))</f>
        <v>4051.45</v>
      </c>
      <c r="AB3698" s="11">
        <f>constants!$O$2</f>
        <v>4861.32</v>
      </c>
      <c r="AC3698" s="11">
        <f>VLOOKUP(BWscncns[[#This Row],[scanner]],[0]!ScnrAvgBW,2,FALSE)/1000</f>
        <v>4819.491751072962</v>
      </c>
      <c r="AD3698" s="8">
        <f>(1+$F3698)*Z3698</f>
        <v>1232.7696651610233</v>
      </c>
      <c r="AE3698" s="8">
        <f>(1+$F3698)*AA3698</f>
        <v>4467.3965419338529</v>
      </c>
      <c r="AF3698" s="8">
        <f>(1+$F3698)*AB3698</f>
        <v>5360.4127305616203</v>
      </c>
      <c r="AG3698" s="8">
        <f>(1+$F3698)*AC3698</f>
        <v>5314.2901387459005</v>
      </c>
      <c r="AH3698" s="8">
        <f>(1+$F3698)*$T3698/1000</f>
        <v>1129.130079092736</v>
      </c>
      <c r="AI3698" s="8">
        <f>(1+BWscncns[[#This Row],[pid_error]]*K_p)*BWscncns[[#This Row],[dbw]]/1000</f>
        <v>1076.5650395463681</v>
      </c>
      <c r="AJ3698" s="13">
        <f>BWscncns[[#This Row],[Torflow prgrssv alt vote]]/VLOOKUP(BWscncns[[#This Row],[class]],AltBWtotl,2,FALSE)*100</f>
        <v>2.1232736554402276E-2</v>
      </c>
      <c r="AK3698">
        <f>IF(D3698=E3698,1,0)</f>
        <v>1</v>
      </c>
    </row>
    <row r="3699" spans="1:37">
      <c r="A3699" s="1" t="s">
        <v>4353</v>
      </c>
      <c r="B3699" s="1" t="s">
        <v>4354</v>
      </c>
      <c r="C3699">
        <v>1200</v>
      </c>
      <c r="D3699">
        <v>1524995596</v>
      </c>
      <c r="E3699">
        <v>1524995596</v>
      </c>
      <c r="F3699" s="2">
        <v>0.253702572106</v>
      </c>
      <c r="G3699" s="2">
        <v>0.253702572106</v>
      </c>
      <c r="H3699">
        <v>1197669</v>
      </c>
      <c r="I3699" s="2">
        <v>0.26689371098100001</v>
      </c>
      <c r="J3699" s="2">
        <v>0</v>
      </c>
      <c r="K3699">
        <v>5</v>
      </c>
      <c r="L3699" s="1" t="s">
        <v>11701</v>
      </c>
      <c r="M3699" s="1" t="s">
        <v>4354</v>
      </c>
      <c r="N3699">
        <v>0</v>
      </c>
      <c r="O3699">
        <v>0</v>
      </c>
      <c r="P3699">
        <v>1</v>
      </c>
      <c r="Q3699">
        <v>0</v>
      </c>
      <c r="R3699" s="19">
        <f>BWscncns[[#This Row],[C fx]]*4+BWscncns[[#This Row],[C fg]]*2+BWscncns[[#This Row],[C fm]]</f>
        <v>1</v>
      </c>
      <c r="S3699">
        <v>965</v>
      </c>
      <c r="T3699">
        <v>955306</v>
      </c>
      <c r="U3699" s="13">
        <v>1.010148</v>
      </c>
      <c r="V3699" s="13">
        <v>0.989954</v>
      </c>
      <c r="W3699">
        <v>3177</v>
      </c>
      <c r="X3699">
        <v>63</v>
      </c>
      <c r="Z3699" s="10">
        <f>IF($N3699&lt;&gt;0,constants!$L$2,IF($O3699&lt;&gt;0,constants!$M$2,IF($P3699&lt;&gt;0,constants!$N$2,0)))</f>
        <v>1117.99</v>
      </c>
      <c r="AA3699" s="10">
        <f>IF($N3699&lt;&gt;0,constants!$L$2,IF($O3699&lt;&gt;0,constants!$M$2,IF($P3699&lt;&gt;0,constants!$P$2,0)))</f>
        <v>4051.45</v>
      </c>
      <c r="AB3699" s="11">
        <f>constants!$O$2</f>
        <v>4861.32</v>
      </c>
      <c r="AC3699" s="11">
        <f>VLOOKUP(BWscncns[[#This Row],[scanner]],[0]!ScnrAvgBW,2,FALSE)/1000</f>
        <v>3794.4265750962772</v>
      </c>
      <c r="AD3699" s="8">
        <f>(1+$F3699)*Z3699</f>
        <v>1401.626938588787</v>
      </c>
      <c r="AE3699" s="8">
        <f>(1+$F3699)*AA3699</f>
        <v>5079.3132857588535</v>
      </c>
      <c r="AF3699" s="8">
        <f>(1+$F3699)*AB3699</f>
        <v>6094.6493878303399</v>
      </c>
      <c r="AG3699" s="8">
        <f>(1+$F3699)*AC3699</f>
        <v>4757.0823568655633</v>
      </c>
      <c r="AH3699" s="8">
        <f>(1+$F3699)*$T3699/1000</f>
        <v>1197.6695893482945</v>
      </c>
      <c r="AI3699" s="8">
        <f>(1+BWscncns[[#This Row],[pid_error]]*K_p)*BWscncns[[#This Row],[dbw]]/1000</f>
        <v>1076.4877946741472</v>
      </c>
      <c r="AJ3699" s="13">
        <f>BWscncns[[#This Row],[Torflow prgrssv alt vote]]/VLOOKUP(BWscncns[[#This Row],[class]],AltBWtotl,2,FALSE)*100</f>
        <v>2.1231213079310852E-2</v>
      </c>
      <c r="AK3699">
        <f>IF(D3699=E3699,1,0)</f>
        <v>1</v>
      </c>
    </row>
    <row r="3700" spans="1:37">
      <c r="A3700" s="1" t="s">
        <v>1422</v>
      </c>
      <c r="B3700" s="1" t="s">
        <v>49</v>
      </c>
      <c r="C3700">
        <v>1130</v>
      </c>
      <c r="D3700">
        <v>1524952723</v>
      </c>
      <c r="E3700">
        <v>1524952723</v>
      </c>
      <c r="F3700" s="2">
        <v>0.102269393247</v>
      </c>
      <c r="G3700" s="2">
        <v>0.102269393247</v>
      </c>
      <c r="H3700">
        <v>1128723</v>
      </c>
      <c r="I3700" s="2">
        <v>-0.74520975424699998</v>
      </c>
      <c r="J3700" s="2">
        <v>0</v>
      </c>
      <c r="K3700">
        <v>3</v>
      </c>
      <c r="L3700" s="1" t="s">
        <v>11633</v>
      </c>
      <c r="M3700" s="1" t="s">
        <v>49</v>
      </c>
      <c r="N3700">
        <v>0</v>
      </c>
      <c r="O3700">
        <v>0</v>
      </c>
      <c r="P3700">
        <v>1</v>
      </c>
      <c r="Q3700">
        <v>0</v>
      </c>
      <c r="R3700" s="19">
        <f>BWscncns[[#This Row],[C fx]]*4+BWscncns[[#This Row],[C fg]]*2+BWscncns[[#This Row],[C fm]]</f>
        <v>1</v>
      </c>
      <c r="S3700">
        <v>1130</v>
      </c>
      <c r="T3700">
        <v>1024000</v>
      </c>
      <c r="U3700" s="13">
        <v>1.1035159999999999</v>
      </c>
      <c r="V3700" s="13">
        <v>0.90619499999999997</v>
      </c>
      <c r="W3700">
        <v>2683</v>
      </c>
      <c r="X3700">
        <v>53</v>
      </c>
      <c r="Z3700" s="10">
        <f>IF($N3700&lt;&gt;0,constants!$L$2,IF($O3700&lt;&gt;0,constants!$M$2,IF($P3700&lt;&gt;0,constants!$N$2,0)))</f>
        <v>1117.99</v>
      </c>
      <c r="AA3700" s="10">
        <f>IF($N3700&lt;&gt;0,constants!$L$2,IF($O3700&lt;&gt;0,constants!$M$2,IF($P3700&lt;&gt;0,constants!$P$2,0)))</f>
        <v>4051.45</v>
      </c>
      <c r="AB3700" s="11">
        <f>constants!$O$2</f>
        <v>4861.32</v>
      </c>
      <c r="AC3700" s="11">
        <f>VLOOKUP(BWscncns[[#This Row],[scanner]],[0]!ScnrAvgBW,2,FALSE)/1000</f>
        <v>6440.9193022088357</v>
      </c>
      <c r="AD3700" s="8">
        <f>(1+$F3700)*Z3700</f>
        <v>1232.3261589562135</v>
      </c>
      <c r="AE3700" s="8">
        <f>(1+$F3700)*AA3700</f>
        <v>4465.789333270558</v>
      </c>
      <c r="AF3700" s="8">
        <f>(1+$F3700)*AB3700</f>
        <v>5358.4842467795061</v>
      </c>
      <c r="AG3700" s="8">
        <f>(1+$F3700)*AC3700</f>
        <v>7099.6282111986238</v>
      </c>
      <c r="AH3700" s="8">
        <f>(1+$F3700)*$T3700/1000</f>
        <v>1128.723858684928</v>
      </c>
      <c r="AI3700" s="8">
        <f>(1+BWscncns[[#This Row],[pid_error]]*K_p)*BWscncns[[#This Row],[dbw]]/1000</f>
        <v>1076.361929342464</v>
      </c>
      <c r="AJ3700" s="13">
        <f>BWscncns[[#This Row],[Torflow prgrssv alt vote]]/VLOOKUP(BWscncns[[#This Row],[class]],AltBWtotl,2,FALSE)*100</f>
        <v>2.1228730678962717E-2</v>
      </c>
      <c r="AK3700">
        <f>IF(D3700=E3700,1,0)</f>
        <v>1</v>
      </c>
    </row>
    <row r="3701" spans="1:37">
      <c r="A3701" s="1" t="s">
        <v>5938</v>
      </c>
      <c r="B3701" s="1" t="s">
        <v>49</v>
      </c>
      <c r="C3701">
        <v>1130</v>
      </c>
      <c r="D3701">
        <v>1524951745</v>
      </c>
      <c r="E3701">
        <v>1524951745</v>
      </c>
      <c r="F3701" s="2">
        <v>0.10123197212</v>
      </c>
      <c r="G3701" s="2">
        <v>0.10123197212</v>
      </c>
      <c r="H3701">
        <v>1127661</v>
      </c>
      <c r="I3701" s="2">
        <v>-0.42755477476300002</v>
      </c>
      <c r="J3701" s="2">
        <v>0</v>
      </c>
      <c r="K3701">
        <v>4</v>
      </c>
      <c r="L3701" s="1" t="s">
        <v>11675</v>
      </c>
      <c r="M3701" s="1" t="s">
        <v>49</v>
      </c>
      <c r="N3701">
        <v>0</v>
      </c>
      <c r="O3701">
        <v>0</v>
      </c>
      <c r="P3701">
        <v>1</v>
      </c>
      <c r="Q3701">
        <v>0</v>
      </c>
      <c r="R3701" s="19">
        <f>BWscncns[[#This Row],[C fx]]*4+BWscncns[[#This Row],[C fg]]*2+BWscncns[[#This Row],[C fm]]</f>
        <v>1</v>
      </c>
      <c r="S3701">
        <v>1130</v>
      </c>
      <c r="T3701">
        <v>1024000</v>
      </c>
      <c r="U3701" s="13">
        <v>1.1035159999999999</v>
      </c>
      <c r="V3701" s="13">
        <v>0.90619499999999997</v>
      </c>
      <c r="W3701">
        <v>2687</v>
      </c>
      <c r="X3701">
        <v>53</v>
      </c>
      <c r="Z3701" s="10">
        <f>IF($N3701&lt;&gt;0,constants!$L$2,IF($O3701&lt;&gt;0,constants!$M$2,IF($P3701&lt;&gt;0,constants!$N$2,0)))</f>
        <v>1117.99</v>
      </c>
      <c r="AA3701" s="10">
        <f>IF($N3701&lt;&gt;0,constants!$L$2,IF($O3701&lt;&gt;0,constants!$M$2,IF($P3701&lt;&gt;0,constants!$P$2,0)))</f>
        <v>4051.45</v>
      </c>
      <c r="AB3701" s="11">
        <f>constants!$O$2</f>
        <v>4861.32</v>
      </c>
      <c r="AC3701" s="11">
        <f>VLOOKUP(BWscncns[[#This Row],[scanner]],[0]!ScnrAvgBW,2,FALSE)/1000</f>
        <v>4819.491751072962</v>
      </c>
      <c r="AD3701" s="8">
        <f>(1+$F3701)*Z3701</f>
        <v>1231.1663325104387</v>
      </c>
      <c r="AE3701" s="8">
        <f>(1+$F3701)*AA3701</f>
        <v>4461.5862734455732</v>
      </c>
      <c r="AF3701" s="8">
        <f>(1+$F3701)*AB3701</f>
        <v>5353.4410107063977</v>
      </c>
      <c r="AG3701" s="8">
        <f>(1+$F3701)*AC3701</f>
        <v>5307.3784056501499</v>
      </c>
      <c r="AH3701" s="8">
        <f>(1+$F3701)*$T3701/1000</f>
        <v>1127.6615394508799</v>
      </c>
      <c r="AI3701" s="8">
        <f>(1+BWscncns[[#This Row],[pid_error]]*K_p)*BWscncns[[#This Row],[dbw]]/1000</f>
        <v>1075.8307697254399</v>
      </c>
      <c r="AJ3701" s="13">
        <f>BWscncns[[#This Row],[Torflow prgrssv alt vote]]/VLOOKUP(BWscncns[[#This Row],[class]],AltBWtotl,2,FALSE)*100</f>
        <v>2.1218254793342873E-2</v>
      </c>
      <c r="AK3701">
        <f>IF(D3701=E3701,1,0)</f>
        <v>1</v>
      </c>
    </row>
    <row r="3702" spans="1:37">
      <c r="A3702" s="1" t="s">
        <v>11394</v>
      </c>
      <c r="B3702" s="1" t="s">
        <v>11395</v>
      </c>
      <c r="C3702">
        <v>1330</v>
      </c>
      <c r="D3702">
        <v>1524953406</v>
      </c>
      <c r="E3702">
        <v>1524953406</v>
      </c>
      <c r="F3702" s="2">
        <v>0.62620963893100001</v>
      </c>
      <c r="G3702" s="2">
        <v>0.62620963893100001</v>
      </c>
      <c r="H3702">
        <v>1332190</v>
      </c>
      <c r="I3702" s="2">
        <v>-0.147456970681</v>
      </c>
      <c r="J3702" s="2">
        <v>0</v>
      </c>
      <c r="K3702">
        <v>2</v>
      </c>
      <c r="L3702" s="1" t="s">
        <v>11624</v>
      </c>
      <c r="M3702" s="1" t="s">
        <v>11395</v>
      </c>
      <c r="N3702">
        <v>0</v>
      </c>
      <c r="O3702">
        <v>0</v>
      </c>
      <c r="P3702">
        <v>1</v>
      </c>
      <c r="Q3702">
        <v>0</v>
      </c>
      <c r="R3702" s="19">
        <f>BWscncns[[#This Row],[C fx]]*4+BWscncns[[#This Row],[C fg]]*2+BWscncns[[#This Row],[C fm]]</f>
        <v>1</v>
      </c>
      <c r="S3702">
        <v>1200</v>
      </c>
      <c r="T3702">
        <v>819200</v>
      </c>
      <c r="U3702" s="13">
        <v>1.464844</v>
      </c>
      <c r="V3702" s="13">
        <v>0.68266700000000002</v>
      </c>
      <c r="W3702">
        <v>1493</v>
      </c>
      <c r="X3702">
        <v>29</v>
      </c>
      <c r="Z3702" s="10">
        <f>IF($N3702&lt;&gt;0,constants!$L$2,IF($O3702&lt;&gt;0,constants!$M$2,IF($P3702&lt;&gt;0,constants!$N$2,0)))</f>
        <v>1117.99</v>
      </c>
      <c r="AA3702" s="10">
        <f>IF($N3702&lt;&gt;0,constants!$L$2,IF($O3702&lt;&gt;0,constants!$M$2,IF($P3702&lt;&gt;0,constants!$P$2,0)))</f>
        <v>4051.45</v>
      </c>
      <c r="AB3702" s="11">
        <f>constants!$O$2</f>
        <v>4861.32</v>
      </c>
      <c r="AC3702" s="11">
        <f>VLOOKUP(BWscncns[[#This Row],[scanner]],[0]!ScnrAvgBW,2,FALSE)/1000</f>
        <v>8853.6095214723919</v>
      </c>
      <c r="AD3702" s="8">
        <f>(1+$F3702)*Z3702</f>
        <v>1818.0861142284687</v>
      </c>
      <c r="AE3702" s="8">
        <f>(1+$F3702)*AA3702</f>
        <v>6588.5070416469989</v>
      </c>
      <c r="AF3702" s="8">
        <f>(1+$F3702)*AB3702</f>
        <v>7905.5254419280482</v>
      </c>
      <c r="AG3702" s="8">
        <f>(1+$F3702)*AC3702</f>
        <v>14397.825143149681</v>
      </c>
      <c r="AH3702" s="8">
        <f>(1+$F3702)*$T3702/1000</f>
        <v>1332.1909362122751</v>
      </c>
      <c r="AI3702" s="8">
        <f>(1+BWscncns[[#This Row],[pid_error]]*K_p)*BWscncns[[#This Row],[dbw]]/1000</f>
        <v>1075.6954681061377</v>
      </c>
      <c r="AJ3702" s="13">
        <f>BWscncns[[#This Row],[Torflow prgrssv alt vote]]/VLOOKUP(BWscncns[[#This Row],[class]],AltBWtotl,2,FALSE)*100</f>
        <v>2.1215586284211982E-2</v>
      </c>
      <c r="AK3702">
        <f>IF(D3702=E3702,1,0)</f>
        <v>1</v>
      </c>
    </row>
    <row r="3703" spans="1:37">
      <c r="A3703" s="1" t="s">
        <v>6097</v>
      </c>
      <c r="B3703" s="1" t="s">
        <v>6098</v>
      </c>
      <c r="C3703">
        <v>763</v>
      </c>
      <c r="D3703">
        <v>1524963456</v>
      </c>
      <c r="E3703">
        <v>1524963456</v>
      </c>
      <c r="F3703" s="2">
        <v>-0.45059318003400001</v>
      </c>
      <c r="G3703" s="2">
        <v>-0.45059318003400001</v>
      </c>
      <c r="H3703">
        <v>762822</v>
      </c>
      <c r="I3703" s="2">
        <v>5.1543464272800002E-2</v>
      </c>
      <c r="J3703" s="2">
        <v>0</v>
      </c>
      <c r="K3703">
        <v>6</v>
      </c>
      <c r="L3703" s="1" t="s">
        <v>11871</v>
      </c>
      <c r="M3703" s="1" t="s">
        <v>6098</v>
      </c>
      <c r="N3703">
        <v>0</v>
      </c>
      <c r="O3703">
        <v>0</v>
      </c>
      <c r="P3703">
        <v>1</v>
      </c>
      <c r="Q3703">
        <v>0</v>
      </c>
      <c r="R3703" s="19">
        <f>BWscncns[[#This Row],[C fx]]*4+BWscncns[[#This Row],[C fg]]*2+BWscncns[[#This Row],[C fm]]</f>
        <v>1</v>
      </c>
      <c r="S3703">
        <v>763</v>
      </c>
      <c r="T3703">
        <v>1388447</v>
      </c>
      <c r="U3703" s="13">
        <v>0.549535</v>
      </c>
      <c r="V3703" s="13">
        <v>1.8197209999999999</v>
      </c>
      <c r="W3703">
        <v>4704</v>
      </c>
      <c r="X3703">
        <v>94</v>
      </c>
      <c r="Z3703" s="10">
        <f>IF($N3703&lt;&gt;0,constants!$L$2,IF($O3703&lt;&gt;0,constants!$M$2,IF($P3703&lt;&gt;0,constants!$N$2,0)))</f>
        <v>1117.99</v>
      </c>
      <c r="AA3703" s="10">
        <f>IF($N3703&lt;&gt;0,constants!$L$2,IF($O3703&lt;&gt;0,constants!$M$2,IF($P3703&lt;&gt;0,constants!$P$2,0)))</f>
        <v>4051.45</v>
      </c>
      <c r="AB3703" s="11">
        <f>constants!$O$2</f>
        <v>4861.32</v>
      </c>
      <c r="AC3703" s="11">
        <f>VLOOKUP(BWscncns[[#This Row],[scanner]],[0]!ScnrAvgBW,2,FALSE)/1000</f>
        <v>2386.3111194805197</v>
      </c>
      <c r="AD3703" s="8">
        <f>(1+$F3703)*Z3703</f>
        <v>614.2313306537884</v>
      </c>
      <c r="AE3703" s="8">
        <f>(1+$F3703)*AA3703</f>
        <v>2225.8942607512508</v>
      </c>
      <c r="AF3703" s="8">
        <f>(1+$F3703)*AB3703</f>
        <v>2670.842362037115</v>
      </c>
      <c r="AG3703" s="8">
        <f>(1+$F3703)*AC3703</f>
        <v>1311.0556036032979</v>
      </c>
      <c r="AH3703" s="8">
        <f>(1+$F3703)*$T3703/1000</f>
        <v>762.82225096133277</v>
      </c>
      <c r="AI3703" s="8">
        <f>(1+BWscncns[[#This Row],[pid_error]]*K_p)*BWscncns[[#This Row],[dbw]]/1000</f>
        <v>1075.6346254806665</v>
      </c>
      <c r="AJ3703" s="13">
        <f>BWscncns[[#This Row],[Torflow prgrssv alt vote]]/VLOOKUP(BWscncns[[#This Row],[class]],AltBWtotl,2,FALSE)*100</f>
        <v>2.1214386305213547E-2</v>
      </c>
      <c r="AK3703">
        <f>IF(D3703=E3703,1,0)</f>
        <v>1</v>
      </c>
    </row>
    <row r="3704" spans="1:37">
      <c r="A3704" s="1" t="s">
        <v>5719</v>
      </c>
      <c r="B3704" s="1" t="s">
        <v>28</v>
      </c>
      <c r="C3704">
        <v>623</v>
      </c>
      <c r="D3704">
        <v>1524846845</v>
      </c>
      <c r="E3704">
        <v>1524846845</v>
      </c>
      <c r="F3704" s="2">
        <v>-0.53722445629600002</v>
      </c>
      <c r="G3704" s="2">
        <v>-0.53722445629600002</v>
      </c>
      <c r="H3704">
        <v>622681</v>
      </c>
      <c r="I3704" s="2">
        <v>1.04097150892E-2</v>
      </c>
      <c r="J3704" s="2">
        <v>0.4</v>
      </c>
      <c r="K3704">
        <v>6</v>
      </c>
      <c r="L3704" s="1" t="s">
        <v>11967</v>
      </c>
      <c r="M3704" s="1" t="s">
        <v>28</v>
      </c>
      <c r="N3704">
        <v>0</v>
      </c>
      <c r="O3704">
        <v>0</v>
      </c>
      <c r="P3704">
        <v>1</v>
      </c>
      <c r="Q3704">
        <v>0</v>
      </c>
      <c r="R3704" s="19">
        <f>BWscncns[[#This Row],[C fx]]*4+BWscncns[[#This Row],[C fg]]*2+BWscncns[[#This Row],[C fm]]</f>
        <v>1</v>
      </c>
      <c r="S3704">
        <v>623</v>
      </c>
      <c r="T3704">
        <v>1470464</v>
      </c>
      <c r="U3704" s="13">
        <v>0.423676</v>
      </c>
      <c r="V3704" s="13">
        <v>2.3602949999999998</v>
      </c>
      <c r="W3704">
        <v>5098</v>
      </c>
      <c r="X3704">
        <v>101</v>
      </c>
      <c r="Z3704" s="10">
        <f>IF($N3704&lt;&gt;0,constants!$L$2,IF($O3704&lt;&gt;0,constants!$M$2,IF($P3704&lt;&gt;0,constants!$N$2,0)))</f>
        <v>1117.99</v>
      </c>
      <c r="AA3704" s="10">
        <f>IF($N3704&lt;&gt;0,constants!$L$2,IF($O3704&lt;&gt;0,constants!$M$2,IF($P3704&lt;&gt;0,constants!$P$2,0)))</f>
        <v>4051.45</v>
      </c>
      <c r="AB3704" s="11">
        <f>constants!$O$2</f>
        <v>4861.32</v>
      </c>
      <c r="AC3704" s="11">
        <f>VLOOKUP(BWscncns[[#This Row],[scanner]],[0]!ScnrAvgBW,2,FALSE)/1000</f>
        <v>2386.3111194805197</v>
      </c>
      <c r="AD3704" s="8">
        <f>(1+$F3704)*Z3704</f>
        <v>517.37843010563495</v>
      </c>
      <c r="AE3704" s="8">
        <f>(1+$F3704)*AA3704</f>
        <v>1874.9119765395706</v>
      </c>
      <c r="AF3704" s="8">
        <f>(1+$F3704)*AB3704</f>
        <v>2249.7000061191288</v>
      </c>
      <c r="AG3704" s="8">
        <f>(1+$F3704)*AC3704</f>
        <v>1104.3264257644983</v>
      </c>
      <c r="AH3704" s="8">
        <f>(1+$F3704)*$T3704/1000</f>
        <v>680.49477709715859</v>
      </c>
      <c r="AI3704" s="8">
        <f>(1+BWscncns[[#This Row],[pid_error]]*K_p)*BWscncns[[#This Row],[dbw]]/1000</f>
        <v>1075.4793885485792</v>
      </c>
      <c r="AJ3704" s="13">
        <f>BWscncns[[#This Row],[Torflow prgrssv alt vote]]/VLOOKUP(BWscncns[[#This Row],[class]],AltBWtotl,2,FALSE)*100</f>
        <v>2.1211324618495654E-2</v>
      </c>
      <c r="AK3704">
        <f>IF(D3704=E3704,1,0)</f>
        <v>1</v>
      </c>
    </row>
    <row r="3705" spans="1:37">
      <c r="A3705" s="1" t="s">
        <v>10433</v>
      </c>
      <c r="B3705" s="1" t="s">
        <v>10434</v>
      </c>
      <c r="C3705">
        <v>1100</v>
      </c>
      <c r="D3705">
        <v>1524953406</v>
      </c>
      <c r="E3705">
        <v>1524953406</v>
      </c>
      <c r="F3705" s="2">
        <v>5.0517407576700001E-2</v>
      </c>
      <c r="G3705" s="2">
        <v>5.0517407576700001E-2</v>
      </c>
      <c r="H3705">
        <v>1101547</v>
      </c>
      <c r="I3705" s="2">
        <v>-0.42278406757699999</v>
      </c>
      <c r="J3705" s="2">
        <v>0</v>
      </c>
      <c r="K3705">
        <v>2</v>
      </c>
      <c r="L3705" s="1" t="s">
        <v>11624</v>
      </c>
      <c r="M3705" s="1" t="s">
        <v>10434</v>
      </c>
      <c r="N3705">
        <v>0</v>
      </c>
      <c r="O3705">
        <v>0</v>
      </c>
      <c r="P3705">
        <v>1</v>
      </c>
      <c r="Q3705">
        <v>0</v>
      </c>
      <c r="R3705" s="19">
        <f>BWscncns[[#This Row],[C fx]]*4+BWscncns[[#This Row],[C fg]]*2+BWscncns[[#This Row],[C fm]]</f>
        <v>1</v>
      </c>
      <c r="S3705">
        <v>1100</v>
      </c>
      <c r="T3705">
        <v>1048576</v>
      </c>
      <c r="U3705" s="13">
        <v>1.049042</v>
      </c>
      <c r="V3705" s="13">
        <v>0.95325099999999996</v>
      </c>
      <c r="W3705">
        <v>2991</v>
      </c>
      <c r="X3705">
        <v>59</v>
      </c>
      <c r="Z3705" s="10">
        <f>IF($N3705&lt;&gt;0,constants!$L$2,IF($O3705&lt;&gt;0,constants!$M$2,IF($P3705&lt;&gt;0,constants!$N$2,0)))</f>
        <v>1117.99</v>
      </c>
      <c r="AA3705" s="10">
        <f>IF($N3705&lt;&gt;0,constants!$L$2,IF($O3705&lt;&gt;0,constants!$M$2,IF($P3705&lt;&gt;0,constants!$P$2,0)))</f>
        <v>4051.45</v>
      </c>
      <c r="AB3705" s="11">
        <f>constants!$O$2</f>
        <v>4861.32</v>
      </c>
      <c r="AC3705" s="11">
        <f>VLOOKUP(BWscncns[[#This Row],[scanner]],[0]!ScnrAvgBW,2,FALSE)/1000</f>
        <v>8853.6095214723919</v>
      </c>
      <c r="AD3705" s="8">
        <f>(1+$F3705)*Z3705</f>
        <v>1174.467956496675</v>
      </c>
      <c r="AE3705" s="8">
        <f>(1+$F3705)*AA3705</f>
        <v>4256.118750926621</v>
      </c>
      <c r="AF3705" s="8">
        <f>(1+$F3705)*AB3705</f>
        <v>5106.9012838007629</v>
      </c>
      <c r="AG3705" s="8">
        <f>(1+$F3705)*AC3705</f>
        <v>9300.870922193566</v>
      </c>
      <c r="AH3705" s="8">
        <f>(1+$F3705)*$T3705/1000</f>
        <v>1101.547341167146</v>
      </c>
      <c r="AI3705" s="8">
        <f>(1+BWscncns[[#This Row],[pid_error]]*K_p)*BWscncns[[#This Row],[dbw]]/1000</f>
        <v>1075.061670583573</v>
      </c>
      <c r="AJ3705" s="13">
        <f>BWscncns[[#This Row],[Torflow prgrssv alt vote]]/VLOOKUP(BWscncns[[#This Row],[class]],AltBWtotl,2,FALSE)*100</f>
        <v>2.1203086105094967E-2</v>
      </c>
      <c r="AK3705">
        <f>IF(D3705=E3705,1,0)</f>
        <v>1</v>
      </c>
    </row>
    <row r="3706" spans="1:37">
      <c r="A3706" s="1" t="s">
        <v>11177</v>
      </c>
      <c r="B3706" s="1" t="s">
        <v>49</v>
      </c>
      <c r="C3706">
        <v>1120</v>
      </c>
      <c r="D3706">
        <v>1524998183</v>
      </c>
      <c r="E3706">
        <v>1524998183</v>
      </c>
      <c r="F3706" s="2">
        <v>9.7709681104300006E-2</v>
      </c>
      <c r="G3706" s="2">
        <v>9.7709681104300006E-2</v>
      </c>
      <c r="H3706">
        <v>1124054</v>
      </c>
      <c r="I3706" s="2">
        <v>-0.18254971060700001</v>
      </c>
      <c r="J3706" s="2">
        <v>0</v>
      </c>
      <c r="K3706">
        <v>5</v>
      </c>
      <c r="L3706" s="1" t="s">
        <v>11759</v>
      </c>
      <c r="M3706" s="1" t="s">
        <v>49</v>
      </c>
      <c r="N3706">
        <v>0</v>
      </c>
      <c r="O3706">
        <v>0</v>
      </c>
      <c r="P3706">
        <v>1</v>
      </c>
      <c r="Q3706">
        <v>0</v>
      </c>
      <c r="R3706" s="19">
        <f>BWscncns[[#This Row],[C fx]]*4+BWscncns[[#This Row],[C fg]]*2+BWscncns[[#This Row],[C fm]]</f>
        <v>1</v>
      </c>
      <c r="S3706">
        <v>843</v>
      </c>
      <c r="T3706">
        <v>1024000</v>
      </c>
      <c r="U3706" s="13">
        <v>0.82324200000000003</v>
      </c>
      <c r="V3706" s="13">
        <v>1.214709</v>
      </c>
      <c r="W3706">
        <v>3950</v>
      </c>
      <c r="X3706">
        <v>79</v>
      </c>
      <c r="Z3706" s="10">
        <f>IF($N3706&lt;&gt;0,constants!$L$2,IF($O3706&lt;&gt;0,constants!$M$2,IF($P3706&lt;&gt;0,constants!$N$2,0)))</f>
        <v>1117.99</v>
      </c>
      <c r="AA3706" s="10">
        <f>IF($N3706&lt;&gt;0,constants!$L$2,IF($O3706&lt;&gt;0,constants!$M$2,IF($P3706&lt;&gt;0,constants!$P$2,0)))</f>
        <v>4051.45</v>
      </c>
      <c r="AB3706" s="11">
        <f>constants!$O$2</f>
        <v>4861.32</v>
      </c>
      <c r="AC3706" s="11">
        <f>VLOOKUP(BWscncns[[#This Row],[scanner]],[0]!ScnrAvgBW,2,FALSE)/1000</f>
        <v>3794.4265750962772</v>
      </c>
      <c r="AD3706" s="8">
        <f>(1+$F3706)*Z3706</f>
        <v>1227.2284463777964</v>
      </c>
      <c r="AE3706" s="8">
        <f>(1+$F3706)*AA3706</f>
        <v>4447.3158875100162</v>
      </c>
      <c r="AF3706" s="8">
        <f>(1+$F3706)*AB3706</f>
        <v>5336.3180269459563</v>
      </c>
      <c r="AG3706" s="8">
        <f>(1+$F3706)*AC3706</f>
        <v>4165.1787857226163</v>
      </c>
      <c r="AH3706" s="8">
        <f>(1+$F3706)*$T3706/1000</f>
        <v>1124.0547134508033</v>
      </c>
      <c r="AI3706" s="8">
        <f>(1+BWscncns[[#This Row],[pid_error]]*K_p)*BWscncns[[#This Row],[dbw]]/1000</f>
        <v>1074.0273567254017</v>
      </c>
      <c r="AJ3706" s="13">
        <f>BWscncns[[#This Row],[Torflow prgrssv alt vote]]/VLOOKUP(BWscncns[[#This Row],[class]],AltBWtotl,2,FALSE)*100</f>
        <v>2.1182686674630111E-2</v>
      </c>
      <c r="AK3706">
        <f>IF(D3706=E3706,1,0)</f>
        <v>1</v>
      </c>
    </row>
    <row r="3707" spans="1:37">
      <c r="A3707" s="1" t="s">
        <v>10424</v>
      </c>
      <c r="B3707" s="1" t="s">
        <v>10425</v>
      </c>
      <c r="C3707">
        <v>1100</v>
      </c>
      <c r="D3707">
        <v>1525001522</v>
      </c>
      <c r="E3707">
        <v>1525001522</v>
      </c>
      <c r="F3707" s="2">
        <v>4.6684084088800003E-2</v>
      </c>
      <c r="G3707" s="2">
        <v>4.6684084088800003E-2</v>
      </c>
      <c r="H3707">
        <v>1097527</v>
      </c>
      <c r="I3707" s="2">
        <v>-0.29580404001299998</v>
      </c>
      <c r="J3707" s="2">
        <v>0</v>
      </c>
      <c r="K3707">
        <v>4</v>
      </c>
      <c r="L3707" s="1" t="s">
        <v>11646</v>
      </c>
      <c r="M3707" s="1" t="s">
        <v>10425</v>
      </c>
      <c r="N3707">
        <v>0</v>
      </c>
      <c r="O3707">
        <v>0</v>
      </c>
      <c r="P3707">
        <v>1</v>
      </c>
      <c r="Q3707">
        <v>0</v>
      </c>
      <c r="R3707" s="19">
        <f>BWscncns[[#This Row],[C fx]]*4+BWscncns[[#This Row],[C fg]]*2+BWscncns[[#This Row],[C fm]]</f>
        <v>1</v>
      </c>
      <c r="S3707">
        <v>1160</v>
      </c>
      <c r="T3707">
        <v>1048576</v>
      </c>
      <c r="U3707" s="13">
        <v>1.1062620000000001</v>
      </c>
      <c r="V3707" s="13">
        <v>0.903945</v>
      </c>
      <c r="W3707">
        <v>2674</v>
      </c>
      <c r="X3707">
        <v>53</v>
      </c>
      <c r="Z3707" s="10">
        <f>IF($N3707&lt;&gt;0,constants!$L$2,IF($O3707&lt;&gt;0,constants!$M$2,IF($P3707&lt;&gt;0,constants!$N$2,0)))</f>
        <v>1117.99</v>
      </c>
      <c r="AA3707" s="10">
        <f>IF($N3707&lt;&gt;0,constants!$L$2,IF($O3707&lt;&gt;0,constants!$M$2,IF($P3707&lt;&gt;0,constants!$P$2,0)))</f>
        <v>4051.45</v>
      </c>
      <c r="AB3707" s="11">
        <f>constants!$O$2</f>
        <v>4861.32</v>
      </c>
      <c r="AC3707" s="11">
        <f>VLOOKUP(BWscncns[[#This Row],[scanner]],[0]!ScnrAvgBW,2,FALSE)/1000</f>
        <v>4819.491751072962</v>
      </c>
      <c r="AD3707" s="8">
        <f>(1+$F3707)*Z3707</f>
        <v>1170.1823391704377</v>
      </c>
      <c r="AE3707" s="8">
        <f>(1+$F3707)*AA3707</f>
        <v>4240.5882324815693</v>
      </c>
      <c r="AF3707" s="8">
        <f>(1+$F3707)*AB3707</f>
        <v>5088.2662716625655</v>
      </c>
      <c r="AG3707" s="8">
        <f>(1+$F3707)*AC3707</f>
        <v>5044.4853092453304</v>
      </c>
      <c r="AH3707" s="8">
        <f>(1+$F3707)*$T3707/1000</f>
        <v>1097.5278101574977</v>
      </c>
      <c r="AI3707" s="8">
        <f>(1+BWscncns[[#This Row],[pid_error]]*K_p)*BWscncns[[#This Row],[dbw]]/1000</f>
        <v>1073.0519050787486</v>
      </c>
      <c r="AJ3707" s="13">
        <f>BWscncns[[#This Row],[Torflow prgrssv alt vote]]/VLOOKUP(BWscncns[[#This Row],[class]],AltBWtotl,2,FALSE)*100</f>
        <v>2.1163448164113675E-2</v>
      </c>
      <c r="AK3707">
        <f>IF(D3707=E3707,1,0)</f>
        <v>1</v>
      </c>
    </row>
    <row r="3708" spans="1:37">
      <c r="A3708" s="1" t="s">
        <v>7936</v>
      </c>
      <c r="B3708" s="1" t="s">
        <v>7937</v>
      </c>
      <c r="C3708">
        <v>595</v>
      </c>
      <c r="D3708">
        <v>1524963785</v>
      </c>
      <c r="E3708">
        <v>1524963785</v>
      </c>
      <c r="F3708" s="2">
        <v>-0.61610119674999997</v>
      </c>
      <c r="G3708" s="2">
        <v>-0.61610119674999997</v>
      </c>
      <c r="H3708">
        <v>595226</v>
      </c>
      <c r="I3708" s="2">
        <v>0.11684996619599999</v>
      </c>
      <c r="J3708" s="2">
        <v>0</v>
      </c>
      <c r="K3708">
        <v>7</v>
      </c>
      <c r="L3708" s="1" t="s">
        <v>11867</v>
      </c>
      <c r="M3708" s="1" t="s">
        <v>7937</v>
      </c>
      <c r="N3708">
        <v>0</v>
      </c>
      <c r="O3708">
        <v>0</v>
      </c>
      <c r="P3708">
        <v>1</v>
      </c>
      <c r="Q3708">
        <v>0</v>
      </c>
      <c r="R3708" s="19">
        <f>BWscncns[[#This Row],[C fx]]*4+BWscncns[[#This Row],[C fg]]*2+BWscncns[[#This Row],[C fm]]</f>
        <v>1</v>
      </c>
      <c r="S3708">
        <v>827</v>
      </c>
      <c r="T3708">
        <v>1550477</v>
      </c>
      <c r="U3708" s="13">
        <v>0.53338399999999997</v>
      </c>
      <c r="V3708" s="13">
        <v>1.8748210000000001</v>
      </c>
      <c r="W3708">
        <v>4755</v>
      </c>
      <c r="X3708">
        <v>95</v>
      </c>
      <c r="Z3708" s="10">
        <f>IF($N3708&lt;&gt;0,constants!$L$2,IF($O3708&lt;&gt;0,constants!$M$2,IF($P3708&lt;&gt;0,constants!$N$2,0)))</f>
        <v>1117.99</v>
      </c>
      <c r="AA3708" s="10">
        <f>IF($N3708&lt;&gt;0,constants!$L$2,IF($O3708&lt;&gt;0,constants!$M$2,IF($P3708&lt;&gt;0,constants!$P$2,0)))</f>
        <v>4051.45</v>
      </c>
      <c r="AB3708" s="11">
        <f>constants!$O$2</f>
        <v>4861.32</v>
      </c>
      <c r="AC3708" s="11">
        <f>VLOOKUP(BWscncns[[#This Row],[scanner]],[0]!ScnrAvgBW,2,FALSE)/1000</f>
        <v>885.64026081730776</v>
      </c>
      <c r="AD3708" s="8">
        <f>(1+$F3708)*Z3708</f>
        <v>429.19502304546756</v>
      </c>
      <c r="AE3708" s="8">
        <f>(1+$F3708)*AA3708</f>
        <v>1555.3468064272126</v>
      </c>
      <c r="AF3708" s="8">
        <f>(1+$F3708)*AB3708</f>
        <v>1866.25493021529</v>
      </c>
      <c r="AG3708" s="8">
        <f>(1+$F3708)*AC3708</f>
        <v>339.99623623778234</v>
      </c>
      <c r="AH3708" s="8">
        <f>(1+$F3708)*$T3708/1000</f>
        <v>595.22626476665027</v>
      </c>
      <c r="AI3708" s="8">
        <f>(1+BWscncns[[#This Row],[pid_error]]*K_p)*BWscncns[[#This Row],[dbw]]/1000</f>
        <v>1072.8516323833251</v>
      </c>
      <c r="AJ3708" s="13">
        <f>BWscncns[[#This Row],[Torflow prgrssv alt vote]]/VLOOKUP(BWscncns[[#This Row],[class]],AltBWtotl,2,FALSE)*100</f>
        <v>2.1159498251916303E-2</v>
      </c>
      <c r="AK3708">
        <f>IF(D3708=E3708,1,0)</f>
        <v>1</v>
      </c>
    </row>
    <row r="3709" spans="1:37">
      <c r="A3709" s="1" t="s">
        <v>1606</v>
      </c>
      <c r="B3709" s="1" t="s">
        <v>1607</v>
      </c>
      <c r="C3709">
        <v>1320</v>
      </c>
      <c r="D3709">
        <v>1525003565</v>
      </c>
      <c r="E3709">
        <v>1525003565</v>
      </c>
      <c r="F3709" s="2">
        <v>0.61715561373100003</v>
      </c>
      <c r="G3709" s="2">
        <v>0.61715561373100003</v>
      </c>
      <c r="H3709">
        <v>1324773</v>
      </c>
      <c r="I3709" s="2">
        <v>0.230485674679</v>
      </c>
      <c r="J3709" s="2">
        <v>0</v>
      </c>
      <c r="K3709">
        <v>3</v>
      </c>
      <c r="L3709" s="1" t="s">
        <v>11586</v>
      </c>
      <c r="M3709" s="1" t="s">
        <v>1607</v>
      </c>
      <c r="N3709">
        <v>0</v>
      </c>
      <c r="O3709">
        <v>0</v>
      </c>
      <c r="P3709">
        <v>1</v>
      </c>
      <c r="Q3709">
        <v>0</v>
      </c>
      <c r="R3709" s="19">
        <f>BWscncns[[#This Row],[C fx]]*4+BWscncns[[#This Row],[C fg]]*2+BWscncns[[#This Row],[C fm]]</f>
        <v>1</v>
      </c>
      <c r="S3709">
        <v>1050</v>
      </c>
      <c r="T3709">
        <v>819200</v>
      </c>
      <c r="U3709" s="13">
        <v>1.281738</v>
      </c>
      <c r="V3709" s="13">
        <v>0.78019000000000005</v>
      </c>
      <c r="W3709">
        <v>2045</v>
      </c>
      <c r="X3709">
        <v>40</v>
      </c>
      <c r="Z3709" s="10">
        <f>IF($N3709&lt;&gt;0,constants!$L$2,IF($O3709&lt;&gt;0,constants!$M$2,IF($P3709&lt;&gt;0,constants!$N$2,0)))</f>
        <v>1117.99</v>
      </c>
      <c r="AA3709" s="10">
        <f>IF($N3709&lt;&gt;0,constants!$L$2,IF($O3709&lt;&gt;0,constants!$M$2,IF($P3709&lt;&gt;0,constants!$P$2,0)))</f>
        <v>4051.45</v>
      </c>
      <c r="AB3709" s="11">
        <f>constants!$O$2</f>
        <v>4861.32</v>
      </c>
      <c r="AC3709" s="11">
        <f>VLOOKUP(BWscncns[[#This Row],[scanner]],[0]!ScnrAvgBW,2,FALSE)/1000</f>
        <v>6440.9193022088357</v>
      </c>
      <c r="AD3709" s="8">
        <f>(1+$F3709)*Z3709</f>
        <v>1807.9638045951208</v>
      </c>
      <c r="AE3709" s="8">
        <f>(1+$F3709)*AA3709</f>
        <v>6551.8251112504604</v>
      </c>
      <c r="AF3709" s="8">
        <f>(1+$F3709)*AB3709</f>
        <v>7861.5109281427849</v>
      </c>
      <c r="AG3709" s="8">
        <f>(1+$F3709)*AC3709</f>
        <v>10415.968807155376</v>
      </c>
      <c r="AH3709" s="8">
        <f>(1+$F3709)*$T3709/1000</f>
        <v>1324.7738787684352</v>
      </c>
      <c r="AI3709" s="8">
        <f>(1+BWscncns[[#This Row],[pid_error]]*K_p)*BWscncns[[#This Row],[dbw]]/1000</f>
        <v>1071.9869393842175</v>
      </c>
      <c r="AJ3709" s="13">
        <f>BWscncns[[#This Row],[Torflow prgrssv alt vote]]/VLOOKUP(BWscncns[[#This Row],[class]],AltBWtotl,2,FALSE)*100</f>
        <v>2.1142444197608329E-2</v>
      </c>
      <c r="AK3709">
        <f>IF(D3709=E3709,1,0)</f>
        <v>1</v>
      </c>
    </row>
    <row r="3710" spans="1:37">
      <c r="A3710" s="1" t="s">
        <v>9190</v>
      </c>
      <c r="B3710" s="1" t="s">
        <v>49</v>
      </c>
      <c r="C3710">
        <v>532</v>
      </c>
      <c r="D3710">
        <v>1524987958</v>
      </c>
      <c r="E3710">
        <v>1524987958</v>
      </c>
      <c r="F3710" s="2">
        <v>-0.66989142304100002</v>
      </c>
      <c r="G3710" s="2">
        <v>-0.66989142304100002</v>
      </c>
      <c r="H3710">
        <v>531596</v>
      </c>
      <c r="I3710" s="2">
        <v>4.43218866495E-2</v>
      </c>
      <c r="J3710" s="2">
        <v>0</v>
      </c>
      <c r="K3710">
        <v>7</v>
      </c>
      <c r="L3710" s="1" t="s">
        <v>11890</v>
      </c>
      <c r="M3710" s="1" t="s">
        <v>49</v>
      </c>
      <c r="N3710">
        <v>1</v>
      </c>
      <c r="O3710">
        <v>0</v>
      </c>
      <c r="P3710">
        <v>0</v>
      </c>
      <c r="Q3710">
        <v>0</v>
      </c>
      <c r="R3710" s="19">
        <f>BWscncns[[#This Row],[C fx]]*4+BWscncns[[#This Row],[C fg]]*2+BWscncns[[#This Row],[C fm]]</f>
        <v>4</v>
      </c>
      <c r="S3710">
        <v>556</v>
      </c>
      <c r="T3710">
        <v>1610368</v>
      </c>
      <c r="U3710" s="13">
        <v>0.34526299999999999</v>
      </c>
      <c r="V3710" s="13">
        <v>2.8963450000000002</v>
      </c>
      <c r="W3710">
        <v>5334</v>
      </c>
      <c r="X3710">
        <v>106</v>
      </c>
      <c r="Z3710" s="10">
        <f>IF($N3710&lt;&gt;0,constants!$L$2,IF($O3710&lt;&gt;0,constants!$M$2,IF($P3710&lt;&gt;0,constants!$N$2,0)))</f>
        <v>10125.48</v>
      </c>
      <c r="AA3710" s="10">
        <f>IF($N3710&lt;&gt;0,constants!$L$2,IF($O3710&lt;&gt;0,constants!$M$2,IF($P3710&lt;&gt;0,constants!$P$2,0)))</f>
        <v>10125.48</v>
      </c>
      <c r="AB3710" s="11">
        <f>constants!$O$2</f>
        <v>4861.32</v>
      </c>
      <c r="AC3710" s="11">
        <f>VLOOKUP(BWscncns[[#This Row],[scanner]],[0]!ScnrAvgBW,2,FALSE)/1000</f>
        <v>885.64026081730776</v>
      </c>
      <c r="AD3710" s="8">
        <f>(1+$F3710)*Z3710</f>
        <v>3342.507793826815</v>
      </c>
      <c r="AE3710" s="8">
        <f>(1+$F3710)*AA3710</f>
        <v>3342.507793826815</v>
      </c>
      <c r="AF3710" s="8">
        <f>(1+$F3710)*AB3710</f>
        <v>1604.7634273423257</v>
      </c>
      <c r="AG3710" s="8">
        <f>(1+$F3710)*AC3710</f>
        <v>292.35744619599905</v>
      </c>
      <c r="AH3710" s="8">
        <f>(1+$F3710)*$T3710/1000</f>
        <v>531.59628886031089</v>
      </c>
      <c r="AI3710" s="8">
        <f>(1+BWscncns[[#This Row],[pid_error]]*K_p)*BWscncns[[#This Row],[dbw]]/1000</f>
        <v>1070.9821444301554</v>
      </c>
      <c r="AJ3710" s="13">
        <f>BWscncns[[#This Row],[Torflow prgrssv alt vote]]/VLOOKUP(BWscncns[[#This Row],[class]],AltBWtotl,2,FALSE)*100</f>
        <v>9.1791139927295661E-3</v>
      </c>
      <c r="AK3710">
        <f>IF(D3710=E3710,1,0)</f>
        <v>1</v>
      </c>
    </row>
    <row r="3711" spans="1:37">
      <c r="A3711" s="1" t="s">
        <v>3106</v>
      </c>
      <c r="B3711" s="1" t="s">
        <v>49</v>
      </c>
      <c r="C3711">
        <v>1120</v>
      </c>
      <c r="D3711">
        <v>1525000722</v>
      </c>
      <c r="E3711">
        <v>1525000722</v>
      </c>
      <c r="F3711" s="2">
        <v>9.1462374983699996E-2</v>
      </c>
      <c r="G3711" s="2">
        <v>9.1462374983699996E-2</v>
      </c>
      <c r="H3711">
        <v>1117657</v>
      </c>
      <c r="I3711" s="2">
        <v>-0.45571633817500001</v>
      </c>
      <c r="J3711" s="2">
        <v>0</v>
      </c>
      <c r="K3711">
        <v>2</v>
      </c>
      <c r="L3711" s="1" t="s">
        <v>11538</v>
      </c>
      <c r="M3711" s="1" t="s">
        <v>49</v>
      </c>
      <c r="N3711">
        <v>0</v>
      </c>
      <c r="O3711">
        <v>0</v>
      </c>
      <c r="P3711">
        <v>1</v>
      </c>
      <c r="Q3711">
        <v>0</v>
      </c>
      <c r="R3711" s="19">
        <f>BWscncns[[#This Row],[C fx]]*4+BWscncns[[#This Row],[C fg]]*2+BWscncns[[#This Row],[C fm]]</f>
        <v>1</v>
      </c>
      <c r="S3711">
        <v>1480</v>
      </c>
      <c r="T3711">
        <v>1024000</v>
      </c>
      <c r="U3711" s="13">
        <v>1.4453119999999999</v>
      </c>
      <c r="V3711" s="13">
        <v>0.69189199999999995</v>
      </c>
      <c r="W3711">
        <v>1544</v>
      </c>
      <c r="X3711">
        <v>30</v>
      </c>
      <c r="Z3711" s="10">
        <f>IF($N3711&lt;&gt;0,constants!$L$2,IF($O3711&lt;&gt;0,constants!$M$2,IF($P3711&lt;&gt;0,constants!$N$2,0)))</f>
        <v>1117.99</v>
      </c>
      <c r="AA3711" s="10">
        <f>IF($N3711&lt;&gt;0,constants!$L$2,IF($O3711&lt;&gt;0,constants!$M$2,IF($P3711&lt;&gt;0,constants!$P$2,0)))</f>
        <v>4051.45</v>
      </c>
      <c r="AB3711" s="11">
        <f>constants!$O$2</f>
        <v>4861.32</v>
      </c>
      <c r="AC3711" s="11">
        <f>VLOOKUP(BWscncns[[#This Row],[scanner]],[0]!ScnrAvgBW,2,FALSE)/1000</f>
        <v>8853.6095214723919</v>
      </c>
      <c r="AD3711" s="8">
        <f>(1+$F3711)*Z3711</f>
        <v>1220.2440206080269</v>
      </c>
      <c r="AE3711" s="8">
        <f>(1+$F3711)*AA3711</f>
        <v>4422.0052391277113</v>
      </c>
      <c r="AF3711" s="8">
        <f>(1+$F3711)*AB3711</f>
        <v>5305.9478727557607</v>
      </c>
      <c r="AG3711" s="8">
        <f>(1+$F3711)*AC3711</f>
        <v>9663.3816754845575</v>
      </c>
      <c r="AH3711" s="8">
        <f>(1+$F3711)*$T3711/1000</f>
        <v>1117.6574719833088</v>
      </c>
      <c r="AI3711" s="8">
        <f>(1+BWscncns[[#This Row],[pid_error]]*K_p)*BWscncns[[#This Row],[dbw]]/1000</f>
        <v>1070.8287359916544</v>
      </c>
      <c r="AJ3711" s="13">
        <f>BWscncns[[#This Row],[Torflow prgrssv alt vote]]/VLOOKUP(BWscncns[[#This Row],[class]],AltBWtotl,2,FALSE)*100</f>
        <v>2.111960133479247E-2</v>
      </c>
      <c r="AK3711">
        <f>IF(D3711=E3711,1,0)</f>
        <v>1</v>
      </c>
    </row>
    <row r="3712" spans="1:37">
      <c r="A3712" s="1" t="s">
        <v>8728</v>
      </c>
      <c r="B3712" s="1" t="s">
        <v>8729</v>
      </c>
      <c r="C3712">
        <v>1110</v>
      </c>
      <c r="D3712">
        <v>1524941947</v>
      </c>
      <c r="E3712">
        <v>1524941947</v>
      </c>
      <c r="F3712" s="2">
        <v>8.8632993959100001E-2</v>
      </c>
      <c r="G3712" s="2">
        <v>8.8632993959100001E-2</v>
      </c>
      <c r="H3712">
        <v>1114760</v>
      </c>
      <c r="I3712" s="2">
        <v>-0.35016055136599999</v>
      </c>
      <c r="J3712" s="2">
        <v>0</v>
      </c>
      <c r="K3712">
        <v>3</v>
      </c>
      <c r="L3712" s="1" t="s">
        <v>11663</v>
      </c>
      <c r="M3712" s="1" t="s">
        <v>8729</v>
      </c>
      <c r="N3712">
        <v>0</v>
      </c>
      <c r="O3712">
        <v>0</v>
      </c>
      <c r="P3712">
        <v>1</v>
      </c>
      <c r="Q3712">
        <v>0</v>
      </c>
      <c r="R3712" s="19">
        <f>BWscncns[[#This Row],[C fx]]*4+BWscncns[[#This Row],[C fg]]*2+BWscncns[[#This Row],[C fm]]</f>
        <v>1</v>
      </c>
      <c r="S3712">
        <v>1260</v>
      </c>
      <c r="T3712">
        <v>1024000</v>
      </c>
      <c r="U3712" s="13">
        <v>1.230469</v>
      </c>
      <c r="V3712" s="13">
        <v>0.81269800000000003</v>
      </c>
      <c r="W3712">
        <v>2216</v>
      </c>
      <c r="X3712">
        <v>44</v>
      </c>
      <c r="Z3712" s="10">
        <f>IF($N3712&lt;&gt;0,constants!$L$2,IF($O3712&lt;&gt;0,constants!$M$2,IF($P3712&lt;&gt;0,constants!$N$2,0)))</f>
        <v>1117.99</v>
      </c>
      <c r="AA3712" s="10">
        <f>IF($N3712&lt;&gt;0,constants!$L$2,IF($O3712&lt;&gt;0,constants!$M$2,IF($P3712&lt;&gt;0,constants!$P$2,0)))</f>
        <v>4051.45</v>
      </c>
      <c r="AB3712" s="11">
        <f>constants!$O$2</f>
        <v>4861.32</v>
      </c>
      <c r="AC3712" s="11">
        <f>VLOOKUP(BWscncns[[#This Row],[scanner]],[0]!ScnrAvgBW,2,FALSE)/1000</f>
        <v>6440.9193022088357</v>
      </c>
      <c r="AD3712" s="8">
        <f>(1+$F3712)*Z3712</f>
        <v>1217.0808009163343</v>
      </c>
      <c r="AE3712" s="8">
        <f>(1+$F3712)*AA3712</f>
        <v>4410.5421433755955</v>
      </c>
      <c r="AF3712" s="8">
        <f>(1+$F3712)*AB3712</f>
        <v>5292.1933461932513</v>
      </c>
      <c r="AG3712" s="8">
        <f>(1+$F3712)*AC3712</f>
        <v>7011.7972638125621</v>
      </c>
      <c r="AH3712" s="8">
        <f>(1+$F3712)*$T3712/1000</f>
        <v>1114.7601858141184</v>
      </c>
      <c r="AI3712" s="8">
        <f>(1+BWscncns[[#This Row],[pid_error]]*K_p)*BWscncns[[#This Row],[dbw]]/1000</f>
        <v>1069.3800929070592</v>
      </c>
      <c r="AJ3712" s="13">
        <f>BWscncns[[#This Row],[Torflow prgrssv alt vote]]/VLOOKUP(BWscncns[[#This Row],[class]],AltBWtotl,2,FALSE)*100</f>
        <v>2.1091030225898273E-2</v>
      </c>
      <c r="AK3712">
        <f>IF(D3712=E3712,1,0)</f>
        <v>1</v>
      </c>
    </row>
    <row r="3713" spans="1:37">
      <c r="A3713" s="1" t="s">
        <v>5601</v>
      </c>
      <c r="B3713" s="1" t="s">
        <v>5602</v>
      </c>
      <c r="C3713">
        <v>910</v>
      </c>
      <c r="D3713">
        <v>1524979588</v>
      </c>
      <c r="E3713">
        <v>1524979588</v>
      </c>
      <c r="F3713" s="2">
        <v>-0.25975140402699998</v>
      </c>
      <c r="G3713" s="2">
        <v>-0.25975140402699998</v>
      </c>
      <c r="H3713">
        <v>909617</v>
      </c>
      <c r="I3713" s="2">
        <v>-0.87572347460099997</v>
      </c>
      <c r="J3713" s="2">
        <v>0</v>
      </c>
      <c r="K3713">
        <v>4</v>
      </c>
      <c r="L3713" s="1" t="s">
        <v>11810</v>
      </c>
      <c r="M3713" s="1" t="s">
        <v>5602</v>
      </c>
      <c r="N3713">
        <v>0</v>
      </c>
      <c r="O3713">
        <v>0</v>
      </c>
      <c r="P3713">
        <v>1</v>
      </c>
      <c r="Q3713">
        <v>0</v>
      </c>
      <c r="R3713" s="19">
        <f>BWscncns[[#This Row],[C fx]]*4+BWscncns[[#This Row],[C fg]]*2+BWscncns[[#This Row],[C fm]]</f>
        <v>1</v>
      </c>
      <c r="S3713">
        <v>1230</v>
      </c>
      <c r="T3713">
        <v>1228800</v>
      </c>
      <c r="U3713" s="13">
        <v>1.000977</v>
      </c>
      <c r="V3713" s="13">
        <v>0.99902400000000002</v>
      </c>
      <c r="W3713">
        <v>3219</v>
      </c>
      <c r="X3713">
        <v>64</v>
      </c>
      <c r="Z3713" s="10">
        <f>IF($N3713&lt;&gt;0,constants!$L$2,IF($O3713&lt;&gt;0,constants!$M$2,IF($P3713&lt;&gt;0,constants!$N$2,0)))</f>
        <v>1117.99</v>
      </c>
      <c r="AA3713" s="10">
        <f>IF($N3713&lt;&gt;0,constants!$L$2,IF($O3713&lt;&gt;0,constants!$M$2,IF($P3713&lt;&gt;0,constants!$P$2,0)))</f>
        <v>4051.45</v>
      </c>
      <c r="AB3713" s="11">
        <f>constants!$O$2</f>
        <v>4861.32</v>
      </c>
      <c r="AC3713" s="11">
        <f>VLOOKUP(BWscncns[[#This Row],[scanner]],[0]!ScnrAvgBW,2,FALSE)/1000</f>
        <v>4819.491751072962</v>
      </c>
      <c r="AD3713" s="8">
        <f>(1+$F3713)*Z3713</f>
        <v>827.59052781185437</v>
      </c>
      <c r="AE3713" s="8">
        <f>(1+$F3713)*AA3713</f>
        <v>2999.0801741548112</v>
      </c>
      <c r="AF3713" s="8">
        <f>(1+$F3713)*AB3713</f>
        <v>3598.5853045754643</v>
      </c>
      <c r="AG3713" s="8">
        <f>(1+$F3713)*AC3713</f>
        <v>3567.6220020352157</v>
      </c>
      <c r="AH3713" s="8">
        <f>(1+$F3713)*$T3713/1000</f>
        <v>909.61747473162245</v>
      </c>
      <c r="AI3713" s="8">
        <f>(1+BWscncns[[#This Row],[pid_error]]*K_p)*BWscncns[[#This Row],[dbw]]/1000</f>
        <v>1069.2087373658112</v>
      </c>
      <c r="AJ3713" s="13">
        <f>BWscncns[[#This Row],[Torflow prgrssv alt vote]]/VLOOKUP(BWscncns[[#This Row],[class]],AltBWtotl,2,FALSE)*100</f>
        <v>2.1087650637177848E-2</v>
      </c>
      <c r="AK3713">
        <f>IF(D3713=E3713,1,0)</f>
        <v>1</v>
      </c>
    </row>
    <row r="3714" spans="1:37">
      <c r="A3714" s="1" t="s">
        <v>4234</v>
      </c>
      <c r="B3714" s="1" t="s">
        <v>49</v>
      </c>
      <c r="C3714">
        <v>1110</v>
      </c>
      <c r="D3714">
        <v>1524949607</v>
      </c>
      <c r="E3714">
        <v>1524949607</v>
      </c>
      <c r="F3714" s="2">
        <v>8.6416126440800003E-2</v>
      </c>
      <c r="G3714" s="2">
        <v>8.6416126440800003E-2</v>
      </c>
      <c r="H3714">
        <v>1112490</v>
      </c>
      <c r="I3714" s="2">
        <v>-8.4051916218200004E-2</v>
      </c>
      <c r="J3714" s="2">
        <v>0</v>
      </c>
      <c r="K3714">
        <v>3</v>
      </c>
      <c r="L3714" s="1" t="s">
        <v>11678</v>
      </c>
      <c r="M3714" s="1" t="s">
        <v>49</v>
      </c>
      <c r="N3714">
        <v>0</v>
      </c>
      <c r="O3714">
        <v>0</v>
      </c>
      <c r="P3714">
        <v>1</v>
      </c>
      <c r="Q3714">
        <v>0</v>
      </c>
      <c r="R3714" s="19">
        <f>BWscncns[[#This Row],[C fx]]*4+BWscncns[[#This Row],[C fg]]*2+BWscncns[[#This Row],[C fm]]</f>
        <v>1</v>
      </c>
      <c r="S3714">
        <v>1110</v>
      </c>
      <c r="T3714">
        <v>1024000</v>
      </c>
      <c r="U3714" s="13">
        <v>1.0839840000000001</v>
      </c>
      <c r="V3714" s="13">
        <v>0.92252299999999998</v>
      </c>
      <c r="W3714">
        <v>2772</v>
      </c>
      <c r="X3714">
        <v>55</v>
      </c>
      <c r="Z3714" s="10">
        <f>IF($N3714&lt;&gt;0,constants!$L$2,IF($O3714&lt;&gt;0,constants!$M$2,IF($P3714&lt;&gt;0,constants!$N$2,0)))</f>
        <v>1117.99</v>
      </c>
      <c r="AA3714" s="10">
        <f>IF($N3714&lt;&gt;0,constants!$L$2,IF($O3714&lt;&gt;0,constants!$M$2,IF($P3714&lt;&gt;0,constants!$P$2,0)))</f>
        <v>4051.45</v>
      </c>
      <c r="AB3714" s="11">
        <f>constants!$O$2</f>
        <v>4861.32</v>
      </c>
      <c r="AC3714" s="11">
        <f>VLOOKUP(BWscncns[[#This Row],[scanner]],[0]!ScnrAvgBW,2,FALSE)/1000</f>
        <v>6440.9193022088357</v>
      </c>
      <c r="AD3714" s="8">
        <f>(1+$F3714)*Z3714</f>
        <v>1214.6023651995501</v>
      </c>
      <c r="AE3714" s="8">
        <f>(1+$F3714)*AA3714</f>
        <v>4401.5606154685793</v>
      </c>
      <c r="AF3714" s="8">
        <f>(1+$F3714)*AB3714</f>
        <v>5281.4164437891905</v>
      </c>
      <c r="AG3714" s="8">
        <f>(1+$F3714)*AC3714</f>
        <v>6997.5185990235041</v>
      </c>
      <c r="AH3714" s="8">
        <f>(1+$F3714)*$T3714/1000</f>
        <v>1112.4901134753793</v>
      </c>
      <c r="AI3714" s="8">
        <f>(1+BWscncns[[#This Row],[pid_error]]*K_p)*BWscncns[[#This Row],[dbw]]/1000</f>
        <v>1068.2450567376895</v>
      </c>
      <c r="AJ3714" s="13">
        <f>BWscncns[[#This Row],[Torflow prgrssv alt vote]]/VLOOKUP(BWscncns[[#This Row],[class]],AltBWtotl,2,FALSE)*100</f>
        <v>2.1068644282570503E-2</v>
      </c>
      <c r="AK3714">
        <f>IF(D3714=E3714,1,0)</f>
        <v>1</v>
      </c>
    </row>
    <row r="3715" spans="1:37">
      <c r="A3715" s="1" t="s">
        <v>336</v>
      </c>
      <c r="B3715" s="1" t="s">
        <v>337</v>
      </c>
      <c r="C3715">
        <v>1320</v>
      </c>
      <c r="D3715">
        <v>1524995209</v>
      </c>
      <c r="E3715">
        <v>1524995209</v>
      </c>
      <c r="F3715" s="2">
        <v>0.60627137314500001</v>
      </c>
      <c r="G3715" s="2">
        <v>0.60627137314500001</v>
      </c>
      <c r="H3715">
        <v>1315857</v>
      </c>
      <c r="I3715" s="2">
        <v>-0.26703511701299998</v>
      </c>
      <c r="J3715" s="2">
        <v>0</v>
      </c>
      <c r="K3715">
        <v>3</v>
      </c>
      <c r="L3715" s="1" t="s">
        <v>11632</v>
      </c>
      <c r="M3715" s="1" t="s">
        <v>337</v>
      </c>
      <c r="N3715">
        <v>0</v>
      </c>
      <c r="O3715">
        <v>0</v>
      </c>
      <c r="P3715">
        <v>1</v>
      </c>
      <c r="Q3715">
        <v>0</v>
      </c>
      <c r="R3715" s="19">
        <f>BWscncns[[#This Row],[C fx]]*4+BWscncns[[#This Row],[C fg]]*2+BWscncns[[#This Row],[C fm]]</f>
        <v>1</v>
      </c>
      <c r="S3715">
        <v>969</v>
      </c>
      <c r="T3715">
        <v>819200</v>
      </c>
      <c r="U3715" s="13">
        <v>1.1828609999999999</v>
      </c>
      <c r="V3715" s="13">
        <v>0.84540800000000005</v>
      </c>
      <c r="W3715">
        <v>2364</v>
      </c>
      <c r="X3715">
        <v>47</v>
      </c>
      <c r="Z3715" s="10">
        <f>IF($N3715&lt;&gt;0,constants!$L$2,IF($O3715&lt;&gt;0,constants!$M$2,IF($P3715&lt;&gt;0,constants!$N$2,0)))</f>
        <v>1117.99</v>
      </c>
      <c r="AA3715" s="10">
        <f>IF($N3715&lt;&gt;0,constants!$L$2,IF($O3715&lt;&gt;0,constants!$M$2,IF($P3715&lt;&gt;0,constants!$P$2,0)))</f>
        <v>4051.45</v>
      </c>
      <c r="AB3715" s="11">
        <f>constants!$O$2</f>
        <v>4861.32</v>
      </c>
      <c r="AC3715" s="11">
        <f>VLOOKUP(BWscncns[[#This Row],[scanner]],[0]!ScnrAvgBW,2,FALSE)/1000</f>
        <v>6440.9193022088357</v>
      </c>
      <c r="AD3715" s="8">
        <f>(1+$F3715)*Z3715</f>
        <v>1795.7953324623786</v>
      </c>
      <c r="AE3715" s="8">
        <f>(1+$F3715)*AA3715</f>
        <v>6507.7281547283101</v>
      </c>
      <c r="AF3715" s="8">
        <f>(1+$F3715)*AB3715</f>
        <v>7808.5991516972508</v>
      </c>
      <c r="AG3715" s="8">
        <f>(1+$F3715)*AC3715</f>
        <v>10345.864291875121</v>
      </c>
      <c r="AH3715" s="8">
        <f>(1+$F3715)*$T3715/1000</f>
        <v>1315.8575088803841</v>
      </c>
      <c r="AI3715" s="8">
        <f>(1+BWscncns[[#This Row],[pid_error]]*K_p)*BWscncns[[#This Row],[dbw]]/1000</f>
        <v>1067.528754440192</v>
      </c>
      <c r="AJ3715" s="13">
        <f>BWscncns[[#This Row],[Torflow prgrssv alt vote]]/VLOOKUP(BWscncns[[#This Row],[class]],AltBWtotl,2,FALSE)*100</f>
        <v>2.1054516889038859E-2</v>
      </c>
      <c r="AK3715">
        <f>IF(D3715=E3715,1,0)</f>
        <v>1</v>
      </c>
    </row>
    <row r="3716" spans="1:37">
      <c r="A3716" s="1" t="s">
        <v>3613</v>
      </c>
      <c r="B3716" s="1" t="s">
        <v>49</v>
      </c>
      <c r="C3716">
        <v>1110</v>
      </c>
      <c r="D3716">
        <v>1524948060</v>
      </c>
      <c r="E3716">
        <v>1524948060</v>
      </c>
      <c r="F3716" s="2">
        <v>8.4174590597799998E-2</v>
      </c>
      <c r="G3716" s="2">
        <v>8.4174590597799998E-2</v>
      </c>
      <c r="H3716">
        <v>1110194</v>
      </c>
      <c r="I3716" s="2">
        <v>-0.53165024591999999</v>
      </c>
      <c r="J3716" s="2">
        <v>0</v>
      </c>
      <c r="K3716">
        <v>3</v>
      </c>
      <c r="L3716" s="1" t="s">
        <v>11957</v>
      </c>
      <c r="M3716" s="1" t="s">
        <v>49</v>
      </c>
      <c r="N3716">
        <v>0</v>
      </c>
      <c r="O3716">
        <v>0</v>
      </c>
      <c r="P3716">
        <v>1</v>
      </c>
      <c r="Q3716">
        <v>0</v>
      </c>
      <c r="R3716" s="19">
        <f>BWscncns[[#This Row],[C fx]]*4+BWscncns[[#This Row],[C fg]]*2+BWscncns[[#This Row],[C fm]]</f>
        <v>1</v>
      </c>
      <c r="S3716">
        <v>1110</v>
      </c>
      <c r="T3716">
        <v>1024000</v>
      </c>
      <c r="U3716" s="13">
        <v>1.0839840000000001</v>
      </c>
      <c r="V3716" s="13">
        <v>0.92252299999999998</v>
      </c>
      <c r="W3716">
        <v>2768</v>
      </c>
      <c r="X3716">
        <v>55</v>
      </c>
      <c r="Z3716" s="10">
        <f>IF($N3716&lt;&gt;0,constants!$L$2,IF($O3716&lt;&gt;0,constants!$M$2,IF($P3716&lt;&gt;0,constants!$N$2,0)))</f>
        <v>1117.99</v>
      </c>
      <c r="AA3716" s="10">
        <f>IF($N3716&lt;&gt;0,constants!$L$2,IF($O3716&lt;&gt;0,constants!$M$2,IF($P3716&lt;&gt;0,constants!$P$2,0)))</f>
        <v>4051.45</v>
      </c>
      <c r="AB3716" s="11">
        <f>constants!$O$2</f>
        <v>4861.32</v>
      </c>
      <c r="AC3716" s="11">
        <f>VLOOKUP(BWscncns[[#This Row],[scanner]],[0]!ScnrAvgBW,2,FALSE)/1000</f>
        <v>6440.9193022088357</v>
      </c>
      <c r="AD3716" s="8">
        <f>(1+$F3716)*Z3716</f>
        <v>1212.0963505424345</v>
      </c>
      <c r="AE3716" s="8">
        <f>(1+$F3716)*AA3716</f>
        <v>4392.4791450774565</v>
      </c>
      <c r="AF3716" s="8">
        <f>(1+$F3716)*AB3716</f>
        <v>5270.5196207648969</v>
      </c>
      <c r="AG3716" s="8">
        <f>(1+$F3716)*AC3716</f>
        <v>6983.081047545732</v>
      </c>
      <c r="AH3716" s="8">
        <f>(1+$F3716)*$T3716/1000</f>
        <v>1110.1947807721472</v>
      </c>
      <c r="AI3716" s="8">
        <f>(1+BWscncns[[#This Row],[pid_error]]*K_p)*BWscncns[[#This Row],[dbw]]/1000</f>
        <v>1067.0973903860736</v>
      </c>
      <c r="AJ3716" s="13">
        <f>BWscncns[[#This Row],[Torflow prgrssv alt vote]]/VLOOKUP(BWscncns[[#This Row],[class]],AltBWtotl,2,FALSE)*100</f>
        <v>2.1046009238331574E-2</v>
      </c>
      <c r="AK3716">
        <f>IF(D3716=E3716,1,0)</f>
        <v>1</v>
      </c>
    </row>
    <row r="3717" spans="1:37">
      <c r="A3717" s="1" t="s">
        <v>4905</v>
      </c>
      <c r="B3717" s="1" t="s">
        <v>49</v>
      </c>
      <c r="C3717">
        <v>1110</v>
      </c>
      <c r="D3717">
        <v>1524936272</v>
      </c>
      <c r="E3717">
        <v>1524936272</v>
      </c>
      <c r="F3717" s="2">
        <v>8.3552363347800002E-2</v>
      </c>
      <c r="G3717" s="2">
        <v>8.3552363347800002E-2</v>
      </c>
      <c r="H3717">
        <v>1109557</v>
      </c>
      <c r="I3717" s="2">
        <v>-0.137903203419</v>
      </c>
      <c r="J3717" s="2">
        <v>0</v>
      </c>
      <c r="K3717">
        <v>4</v>
      </c>
      <c r="L3717" s="1" t="s">
        <v>11888</v>
      </c>
      <c r="M3717" s="1" t="s">
        <v>49</v>
      </c>
      <c r="N3717">
        <v>0</v>
      </c>
      <c r="O3717">
        <v>0</v>
      </c>
      <c r="P3717">
        <v>1</v>
      </c>
      <c r="Q3717">
        <v>0</v>
      </c>
      <c r="R3717" s="19">
        <f>BWscncns[[#This Row],[C fx]]*4+BWscncns[[#This Row],[C fg]]*2+BWscncns[[#This Row],[C fm]]</f>
        <v>1</v>
      </c>
      <c r="S3717">
        <v>1110</v>
      </c>
      <c r="T3717">
        <v>1024000</v>
      </c>
      <c r="U3717" s="13">
        <v>1.0839840000000001</v>
      </c>
      <c r="V3717" s="13">
        <v>0.92252299999999998</v>
      </c>
      <c r="W3717">
        <v>2769</v>
      </c>
      <c r="X3717">
        <v>55</v>
      </c>
      <c r="Z3717" s="10">
        <f>IF($N3717&lt;&gt;0,constants!$L$2,IF($O3717&lt;&gt;0,constants!$M$2,IF($P3717&lt;&gt;0,constants!$N$2,0)))</f>
        <v>1117.99</v>
      </c>
      <c r="AA3717" s="10">
        <f>IF($N3717&lt;&gt;0,constants!$L$2,IF($O3717&lt;&gt;0,constants!$M$2,IF($P3717&lt;&gt;0,constants!$P$2,0)))</f>
        <v>4051.45</v>
      </c>
      <c r="AB3717" s="11">
        <f>constants!$O$2</f>
        <v>4861.32</v>
      </c>
      <c r="AC3717" s="11">
        <f>VLOOKUP(BWscncns[[#This Row],[scanner]],[0]!ScnrAvgBW,2,FALSE)/1000</f>
        <v>4819.491751072962</v>
      </c>
      <c r="AD3717" s="8">
        <f>(1+$F3717)*Z3717</f>
        <v>1211.4007066992069</v>
      </c>
      <c r="AE3717" s="8">
        <f>(1+$F3717)*AA3717</f>
        <v>4389.9582224854439</v>
      </c>
      <c r="AF3717" s="8">
        <f>(1+$F3717)*AB3717</f>
        <v>5267.4947749899266</v>
      </c>
      <c r="AG3717" s="8">
        <f>(1+$F3717)*AC3717</f>
        <v>5222.1716770103349</v>
      </c>
      <c r="AH3717" s="8">
        <f>(1+$F3717)*$T3717/1000</f>
        <v>1109.5576200681471</v>
      </c>
      <c r="AI3717" s="8">
        <f>(1+BWscncns[[#This Row],[pid_error]]*K_p)*BWscncns[[#This Row],[dbw]]/1000</f>
        <v>1066.7788100340736</v>
      </c>
      <c r="AJ3717" s="13">
        <f>BWscncns[[#This Row],[Torflow prgrssv alt vote]]/VLOOKUP(BWscncns[[#This Row],[class]],AltBWtotl,2,FALSE)*100</f>
        <v>2.1039725983314977E-2</v>
      </c>
      <c r="AK3717">
        <f>IF(D3717=E3717,1,0)</f>
        <v>1</v>
      </c>
    </row>
    <row r="3718" spans="1:37">
      <c r="A3718" s="1" t="s">
        <v>5793</v>
      </c>
      <c r="B3718" s="1" t="s">
        <v>5794</v>
      </c>
      <c r="C3718">
        <v>1310</v>
      </c>
      <c r="D3718">
        <v>1524976261</v>
      </c>
      <c r="E3718">
        <v>1524976261</v>
      </c>
      <c r="F3718" s="2">
        <v>0.60337383334700001</v>
      </c>
      <c r="G3718" s="2">
        <v>0.60337383334700001</v>
      </c>
      <c r="H3718">
        <v>1313483</v>
      </c>
      <c r="I3718" s="2">
        <v>0.367129528293</v>
      </c>
      <c r="J3718" s="2">
        <v>0</v>
      </c>
      <c r="K3718">
        <v>3</v>
      </c>
      <c r="L3718" s="1" t="s">
        <v>11596</v>
      </c>
      <c r="M3718" s="1" t="s">
        <v>5794</v>
      </c>
      <c r="N3718">
        <v>0</v>
      </c>
      <c r="O3718">
        <v>0</v>
      </c>
      <c r="P3718">
        <v>1</v>
      </c>
      <c r="Q3718">
        <v>0</v>
      </c>
      <c r="R3718" s="19">
        <f>BWscncns[[#This Row],[C fx]]*4+BWscncns[[#This Row],[C fg]]*2+BWscncns[[#This Row],[C fm]]</f>
        <v>1</v>
      </c>
      <c r="S3718">
        <v>1300</v>
      </c>
      <c r="T3718">
        <v>819200</v>
      </c>
      <c r="U3718" s="13">
        <v>1.5869139999999999</v>
      </c>
      <c r="V3718" s="13">
        <v>0.63015399999999999</v>
      </c>
      <c r="W3718">
        <v>1114</v>
      </c>
      <c r="X3718">
        <v>22</v>
      </c>
      <c r="Z3718" s="10">
        <f>IF($N3718&lt;&gt;0,constants!$L$2,IF($O3718&lt;&gt;0,constants!$M$2,IF($P3718&lt;&gt;0,constants!$N$2,0)))</f>
        <v>1117.99</v>
      </c>
      <c r="AA3718" s="10">
        <f>IF($N3718&lt;&gt;0,constants!$L$2,IF($O3718&lt;&gt;0,constants!$M$2,IF($P3718&lt;&gt;0,constants!$P$2,0)))</f>
        <v>4051.45</v>
      </c>
      <c r="AB3718" s="11">
        <f>constants!$O$2</f>
        <v>4861.32</v>
      </c>
      <c r="AC3718" s="11">
        <f>VLOOKUP(BWscncns[[#This Row],[scanner]],[0]!ScnrAvgBW,2,FALSE)/1000</f>
        <v>6440.9193022088357</v>
      </c>
      <c r="AD3718" s="8">
        <f>(1+$F3718)*Z3718</f>
        <v>1792.5559119436125</v>
      </c>
      <c r="AE3718" s="8">
        <f>(1+$F3718)*AA3718</f>
        <v>6495.9889171137029</v>
      </c>
      <c r="AF3718" s="8">
        <f>(1+$F3718)*AB3718</f>
        <v>7794.5132835264376</v>
      </c>
      <c r="AG3718" s="8">
        <f>(1+$F3718)*AC3718</f>
        <v>10327.201471861265</v>
      </c>
      <c r="AH3718" s="8">
        <f>(1+$F3718)*$T3718/1000</f>
        <v>1313.4838442778625</v>
      </c>
      <c r="AI3718" s="8">
        <f>(1+BWscncns[[#This Row],[pid_error]]*K_p)*BWscncns[[#This Row],[dbw]]/1000</f>
        <v>1066.3419221389313</v>
      </c>
      <c r="AJ3718" s="13">
        <f>BWscncns[[#This Row],[Torflow prgrssv alt vote]]/VLOOKUP(BWscncns[[#This Row],[class]],AltBWtotl,2,FALSE)*100</f>
        <v>2.1031109387716376E-2</v>
      </c>
      <c r="AK3718">
        <f>IF(D3718=E3718,1,0)</f>
        <v>1</v>
      </c>
    </row>
    <row r="3719" spans="1:37">
      <c r="A3719" s="1" t="s">
        <v>10493</v>
      </c>
      <c r="B3719" s="1" t="s">
        <v>10494</v>
      </c>
      <c r="C3719">
        <v>1310</v>
      </c>
      <c r="D3719">
        <v>1524997615</v>
      </c>
      <c r="E3719">
        <v>1524997615</v>
      </c>
      <c r="F3719" s="2">
        <v>0.60302185324500002</v>
      </c>
      <c r="G3719" s="2">
        <v>0.60302185324500002</v>
      </c>
      <c r="H3719">
        <v>1313195</v>
      </c>
      <c r="I3719" s="2">
        <v>0.21965309327300001</v>
      </c>
      <c r="J3719" s="2">
        <v>0</v>
      </c>
      <c r="K3719">
        <v>3</v>
      </c>
      <c r="L3719" s="1" t="s">
        <v>11639</v>
      </c>
      <c r="M3719" s="1" t="s">
        <v>10494</v>
      </c>
      <c r="N3719">
        <v>0</v>
      </c>
      <c r="O3719">
        <v>0</v>
      </c>
      <c r="P3719">
        <v>1</v>
      </c>
      <c r="Q3719">
        <v>0</v>
      </c>
      <c r="R3719" s="19">
        <f>BWscncns[[#This Row],[C fx]]*4+BWscncns[[#This Row],[C fg]]*2+BWscncns[[#This Row],[C fm]]</f>
        <v>1</v>
      </c>
      <c r="S3719">
        <v>1310</v>
      </c>
      <c r="T3719">
        <v>819200</v>
      </c>
      <c r="U3719" s="13">
        <v>1.599121</v>
      </c>
      <c r="V3719" s="13">
        <v>0.62534400000000001</v>
      </c>
      <c r="W3719">
        <v>1091</v>
      </c>
      <c r="X3719">
        <v>21</v>
      </c>
      <c r="Z3719" s="10">
        <f>IF($N3719&lt;&gt;0,constants!$L$2,IF($O3719&lt;&gt;0,constants!$M$2,IF($P3719&lt;&gt;0,constants!$N$2,0)))</f>
        <v>1117.99</v>
      </c>
      <c r="AA3719" s="10">
        <f>IF($N3719&lt;&gt;0,constants!$L$2,IF($O3719&lt;&gt;0,constants!$M$2,IF($P3719&lt;&gt;0,constants!$P$2,0)))</f>
        <v>4051.45</v>
      </c>
      <c r="AB3719" s="11">
        <f>constants!$O$2</f>
        <v>4861.32</v>
      </c>
      <c r="AC3719" s="11">
        <f>VLOOKUP(BWscncns[[#This Row],[scanner]],[0]!ScnrAvgBW,2,FALSE)/1000</f>
        <v>6440.9193022088357</v>
      </c>
      <c r="AD3719" s="8">
        <f>(1+$F3719)*Z3719</f>
        <v>1792.1624017093775</v>
      </c>
      <c r="AE3719" s="8">
        <f>(1+$F3719)*AA3719</f>
        <v>6494.5628873294554</v>
      </c>
      <c r="AF3719" s="8">
        <f>(1+$F3719)*AB3719</f>
        <v>7792.8021956169832</v>
      </c>
      <c r="AG3719" s="8">
        <f>(1+$F3719)*AC3719</f>
        <v>10324.9343964283</v>
      </c>
      <c r="AH3719" s="8">
        <f>(1+$F3719)*$T3719/1000</f>
        <v>1313.195502178304</v>
      </c>
      <c r="AI3719" s="8">
        <f>(1+BWscncns[[#This Row],[pid_error]]*K_p)*BWscncns[[#This Row],[dbw]]/1000</f>
        <v>1066.197751089152</v>
      </c>
      <c r="AJ3719" s="13">
        <f>BWscncns[[#This Row],[Torflow prgrssv alt vote]]/VLOOKUP(BWscncns[[#This Row],[class]],AltBWtotl,2,FALSE)*100</f>
        <v>2.1028265949738837E-2</v>
      </c>
      <c r="AK3719">
        <f>IF(D3719=E3719,1,0)</f>
        <v>1</v>
      </c>
    </row>
    <row r="3720" spans="1:37">
      <c r="A3720" s="1" t="s">
        <v>10122</v>
      </c>
      <c r="B3720" s="1" t="s">
        <v>10123</v>
      </c>
      <c r="C3720">
        <v>1110</v>
      </c>
      <c r="D3720">
        <v>1524934219</v>
      </c>
      <c r="E3720">
        <v>1524934219</v>
      </c>
      <c r="F3720" s="2">
        <v>8.1094316444999995E-2</v>
      </c>
      <c r="G3720" s="2">
        <v>8.1094316444999995E-2</v>
      </c>
      <c r="H3720">
        <v>1107040</v>
      </c>
      <c r="I3720" s="2">
        <v>-1.21791808839</v>
      </c>
      <c r="J3720" s="2">
        <v>0</v>
      </c>
      <c r="K3720">
        <v>2</v>
      </c>
      <c r="L3720" s="1" t="s">
        <v>11531</v>
      </c>
      <c r="M3720" s="1" t="s">
        <v>10123</v>
      </c>
      <c r="N3720">
        <v>0</v>
      </c>
      <c r="O3720">
        <v>0</v>
      </c>
      <c r="P3720">
        <v>1</v>
      </c>
      <c r="Q3720">
        <v>0</v>
      </c>
      <c r="R3720" s="19">
        <f>BWscncns[[#This Row],[C fx]]*4+BWscncns[[#This Row],[C fg]]*2+BWscncns[[#This Row],[C fm]]</f>
        <v>1</v>
      </c>
      <c r="S3720">
        <v>1550</v>
      </c>
      <c r="T3720">
        <v>1024000</v>
      </c>
      <c r="U3720" s="13">
        <v>1.5136719999999999</v>
      </c>
      <c r="V3720" s="13">
        <v>0.66064500000000004</v>
      </c>
      <c r="W3720">
        <v>1322</v>
      </c>
      <c r="X3720">
        <v>26</v>
      </c>
      <c r="Z3720" s="10">
        <f>IF($N3720&lt;&gt;0,constants!$L$2,IF($O3720&lt;&gt;0,constants!$M$2,IF($P3720&lt;&gt;0,constants!$N$2,0)))</f>
        <v>1117.99</v>
      </c>
      <c r="AA3720" s="10">
        <f>IF($N3720&lt;&gt;0,constants!$L$2,IF($O3720&lt;&gt;0,constants!$M$2,IF($P3720&lt;&gt;0,constants!$P$2,0)))</f>
        <v>4051.45</v>
      </c>
      <c r="AB3720" s="11">
        <f>constants!$O$2</f>
        <v>4861.32</v>
      </c>
      <c r="AC3720" s="11">
        <f>VLOOKUP(BWscncns[[#This Row],[scanner]],[0]!ScnrAvgBW,2,FALSE)/1000</f>
        <v>8853.6095214723919</v>
      </c>
      <c r="AD3720" s="8">
        <f>(1+$F3720)*Z3720</f>
        <v>1208.6526348423456</v>
      </c>
      <c r="AE3720" s="8">
        <f>(1+$F3720)*AA3720</f>
        <v>4379.999568361095</v>
      </c>
      <c r="AF3720" s="8">
        <f>(1+$F3720)*AB3720</f>
        <v>5255.5454224204068</v>
      </c>
      <c r="AG3720" s="8">
        <f>(1+$F3720)*AC3720</f>
        <v>9571.5869336871383</v>
      </c>
      <c r="AH3720" s="8">
        <f>(1+$F3720)*$T3720/1000</f>
        <v>1107.04058003968</v>
      </c>
      <c r="AI3720" s="8">
        <f>(1+BWscncns[[#This Row],[pid_error]]*K_p)*BWscncns[[#This Row],[dbw]]/1000</f>
        <v>1065.5202900198401</v>
      </c>
      <c r="AJ3720" s="13">
        <f>BWscncns[[#This Row],[Torflow prgrssv alt vote]]/VLOOKUP(BWscncns[[#This Row],[class]],AltBWtotl,2,FALSE)*100</f>
        <v>2.1014904608916713E-2</v>
      </c>
      <c r="AK3720">
        <f>IF(D3720=E3720,1,0)</f>
        <v>1</v>
      </c>
    </row>
    <row r="3721" spans="1:37">
      <c r="A3721" s="1" t="s">
        <v>7985</v>
      </c>
      <c r="B3721" s="1" t="s">
        <v>7986</v>
      </c>
      <c r="C3721">
        <v>1100</v>
      </c>
      <c r="D3721">
        <v>1524928694</v>
      </c>
      <c r="E3721">
        <v>1524928694</v>
      </c>
      <c r="F3721" s="2">
        <v>7.85267564463E-2</v>
      </c>
      <c r="G3721" s="2">
        <v>7.85267564463E-2</v>
      </c>
      <c r="H3721">
        <v>1104411</v>
      </c>
      <c r="I3721" s="2">
        <v>-0.33332009162499998</v>
      </c>
      <c r="J3721" s="2">
        <v>0</v>
      </c>
      <c r="K3721">
        <v>3</v>
      </c>
      <c r="L3721" s="1" t="s">
        <v>11816</v>
      </c>
      <c r="M3721" s="1" t="s">
        <v>7986</v>
      </c>
      <c r="N3721">
        <v>0</v>
      </c>
      <c r="O3721">
        <v>0</v>
      </c>
      <c r="P3721">
        <v>1</v>
      </c>
      <c r="Q3721">
        <v>0</v>
      </c>
      <c r="R3721" s="19">
        <f>BWscncns[[#This Row],[C fx]]*4+BWscncns[[#This Row],[C fg]]*2+BWscncns[[#This Row],[C fm]]</f>
        <v>1</v>
      </c>
      <c r="S3721">
        <v>1330</v>
      </c>
      <c r="T3721">
        <v>1024000</v>
      </c>
      <c r="U3721" s="13">
        <v>1.2988280000000001</v>
      </c>
      <c r="V3721" s="13">
        <v>0.76992499999999997</v>
      </c>
      <c r="W3721">
        <v>1990</v>
      </c>
      <c r="X3721">
        <v>39</v>
      </c>
      <c r="Z3721" s="10">
        <f>IF($N3721&lt;&gt;0,constants!$L$2,IF($O3721&lt;&gt;0,constants!$M$2,IF($P3721&lt;&gt;0,constants!$N$2,0)))</f>
        <v>1117.99</v>
      </c>
      <c r="AA3721" s="10">
        <f>IF($N3721&lt;&gt;0,constants!$L$2,IF($O3721&lt;&gt;0,constants!$M$2,IF($P3721&lt;&gt;0,constants!$P$2,0)))</f>
        <v>4051.45</v>
      </c>
      <c r="AB3721" s="11">
        <f>constants!$O$2</f>
        <v>4861.32</v>
      </c>
      <c r="AC3721" s="11">
        <f>VLOOKUP(BWscncns[[#This Row],[scanner]],[0]!ScnrAvgBW,2,FALSE)/1000</f>
        <v>6440.9193022088357</v>
      </c>
      <c r="AD3721" s="8">
        <f>(1+$F3721)*Z3721</f>
        <v>1205.7821284393988</v>
      </c>
      <c r="AE3721" s="8">
        <f>(1+$F3721)*AA3721</f>
        <v>4369.5972274043615</v>
      </c>
      <c r="AF3721" s="8">
        <f>(1+$F3721)*AB3721</f>
        <v>5243.063691647526</v>
      </c>
      <c r="AG3721" s="8">
        <f>(1+$F3721)*AC3721</f>
        <v>6946.7038035436608</v>
      </c>
      <c r="AH3721" s="8">
        <f>(1+$F3721)*$T3721/1000</f>
        <v>1104.4113986010111</v>
      </c>
      <c r="AI3721" s="8">
        <f>(1+BWscncns[[#This Row],[pid_error]]*K_p)*BWscncns[[#This Row],[dbw]]/1000</f>
        <v>1064.2056993005056</v>
      </c>
      <c r="AJ3721" s="13">
        <f>BWscncns[[#This Row],[Torflow prgrssv alt vote]]/VLOOKUP(BWscncns[[#This Row],[class]],AltBWtotl,2,FALSE)*100</f>
        <v>2.0988977370528725E-2</v>
      </c>
      <c r="AK3721">
        <f>IF(D3721=E3721,1,0)</f>
        <v>1</v>
      </c>
    </row>
    <row r="3722" spans="1:37">
      <c r="A3722" s="1" t="s">
        <v>2415</v>
      </c>
      <c r="B3722" s="1" t="s">
        <v>49</v>
      </c>
      <c r="C3722">
        <v>1100</v>
      </c>
      <c r="D3722">
        <v>1525004091</v>
      </c>
      <c r="E3722">
        <v>1525004091</v>
      </c>
      <c r="F3722" s="2">
        <v>7.7271728126799999E-2</v>
      </c>
      <c r="G3722" s="2">
        <v>7.7271728126799999E-2</v>
      </c>
      <c r="H3722">
        <v>1103126</v>
      </c>
      <c r="I3722" s="2">
        <v>-0.33515680505099998</v>
      </c>
      <c r="J3722" s="2">
        <v>0</v>
      </c>
      <c r="K3722">
        <v>4</v>
      </c>
      <c r="L3722" s="1" t="s">
        <v>11647</v>
      </c>
      <c r="M3722" s="1" t="s">
        <v>49</v>
      </c>
      <c r="N3722">
        <v>0</v>
      </c>
      <c r="O3722">
        <v>0</v>
      </c>
      <c r="P3722">
        <v>1</v>
      </c>
      <c r="Q3722">
        <v>0</v>
      </c>
      <c r="R3722" s="19">
        <f>BWscncns[[#This Row],[C fx]]*4+BWscncns[[#This Row],[C fg]]*2+BWscncns[[#This Row],[C fm]]</f>
        <v>1</v>
      </c>
      <c r="S3722">
        <v>1140</v>
      </c>
      <c r="T3722">
        <v>1024000</v>
      </c>
      <c r="U3722" s="13">
        <v>1.113281</v>
      </c>
      <c r="V3722" s="13">
        <v>0.89824599999999999</v>
      </c>
      <c r="W3722">
        <v>2633</v>
      </c>
      <c r="X3722">
        <v>52</v>
      </c>
      <c r="Z3722" s="10">
        <f>IF($N3722&lt;&gt;0,constants!$L$2,IF($O3722&lt;&gt;0,constants!$M$2,IF($P3722&lt;&gt;0,constants!$N$2,0)))</f>
        <v>1117.99</v>
      </c>
      <c r="AA3722" s="10">
        <f>IF($N3722&lt;&gt;0,constants!$L$2,IF($O3722&lt;&gt;0,constants!$M$2,IF($P3722&lt;&gt;0,constants!$P$2,0)))</f>
        <v>4051.45</v>
      </c>
      <c r="AB3722" s="11">
        <f>constants!$O$2</f>
        <v>4861.32</v>
      </c>
      <c r="AC3722" s="11">
        <f>VLOOKUP(BWscncns[[#This Row],[scanner]],[0]!ScnrAvgBW,2,FALSE)/1000</f>
        <v>4819.491751072962</v>
      </c>
      <c r="AD3722" s="8">
        <f>(1+$F3722)*Z3722</f>
        <v>1204.3790193284813</v>
      </c>
      <c r="AE3722" s="8">
        <f>(1+$F3722)*AA3722</f>
        <v>4364.512542919324</v>
      </c>
      <c r="AF3722" s="8">
        <f>(1+$F3722)*AB3722</f>
        <v>5236.9625973773755</v>
      </c>
      <c r="AG3722" s="8">
        <f>(1+$F3722)*AC3722</f>
        <v>5191.9022073712276</v>
      </c>
      <c r="AH3722" s="8">
        <f>(1+$F3722)*$T3722/1000</f>
        <v>1103.1262496018433</v>
      </c>
      <c r="AI3722" s="8">
        <f>(1+BWscncns[[#This Row],[pid_error]]*K_p)*BWscncns[[#This Row],[dbw]]/1000</f>
        <v>1063.5631248009215</v>
      </c>
      <c r="AJ3722" s="13">
        <f>BWscncns[[#This Row],[Torflow prgrssv alt vote]]/VLOOKUP(BWscncns[[#This Row],[class]],AltBWtotl,2,FALSE)*100</f>
        <v>2.0976304085994057E-2</v>
      </c>
      <c r="AK3722">
        <f>IF(D3722=E3722,1,0)</f>
        <v>1</v>
      </c>
    </row>
    <row r="3723" spans="1:37">
      <c r="A3723" s="1" t="s">
        <v>3311</v>
      </c>
      <c r="B3723" s="1" t="s">
        <v>3312</v>
      </c>
      <c r="C3723">
        <v>949</v>
      </c>
      <c r="D3723">
        <v>1524945995</v>
      </c>
      <c r="E3723">
        <v>1524945995</v>
      </c>
      <c r="F3723" s="2">
        <v>-0.20105722130799999</v>
      </c>
      <c r="G3723" s="2">
        <v>-0.20105722130799999</v>
      </c>
      <c r="H3723">
        <v>948611</v>
      </c>
      <c r="I3723" s="2">
        <v>9.1538485332200006E-2</v>
      </c>
      <c r="J3723" s="2">
        <v>0</v>
      </c>
      <c r="K3723">
        <v>5</v>
      </c>
      <c r="L3723" s="1" t="s">
        <v>11709</v>
      </c>
      <c r="M3723" s="1" t="s">
        <v>3312</v>
      </c>
      <c r="N3723">
        <v>0</v>
      </c>
      <c r="O3723">
        <v>0</v>
      </c>
      <c r="P3723">
        <v>1</v>
      </c>
      <c r="Q3723">
        <v>0</v>
      </c>
      <c r="R3723" s="19">
        <f>BWscncns[[#This Row],[C fx]]*4+BWscncns[[#This Row],[C fg]]*2+BWscncns[[#This Row],[C fm]]</f>
        <v>1</v>
      </c>
      <c r="S3723">
        <v>993</v>
      </c>
      <c r="T3723">
        <v>1181900</v>
      </c>
      <c r="U3723" s="13">
        <v>0.84017299999999995</v>
      </c>
      <c r="V3723" s="13">
        <v>1.190232</v>
      </c>
      <c r="W3723">
        <v>3903</v>
      </c>
      <c r="X3723">
        <v>78</v>
      </c>
      <c r="Z3723" s="10">
        <f>IF($N3723&lt;&gt;0,constants!$L$2,IF($O3723&lt;&gt;0,constants!$M$2,IF($P3723&lt;&gt;0,constants!$N$2,0)))</f>
        <v>1117.99</v>
      </c>
      <c r="AA3723" s="10">
        <f>IF($N3723&lt;&gt;0,constants!$L$2,IF($O3723&lt;&gt;0,constants!$M$2,IF($P3723&lt;&gt;0,constants!$P$2,0)))</f>
        <v>4051.45</v>
      </c>
      <c r="AB3723" s="11">
        <f>constants!$O$2</f>
        <v>4861.32</v>
      </c>
      <c r="AC3723" s="11">
        <f>VLOOKUP(BWscncns[[#This Row],[scanner]],[0]!ScnrAvgBW,2,FALSE)/1000</f>
        <v>3794.4265750962772</v>
      </c>
      <c r="AD3723" s="8">
        <f>(1+$F3723)*Z3723</f>
        <v>893.21003714986909</v>
      </c>
      <c r="AE3723" s="8">
        <f>(1+$F3723)*AA3723</f>
        <v>3236.8767207317032</v>
      </c>
      <c r="AF3723" s="8">
        <f>(1+$F3723)*AB3723</f>
        <v>3883.9165089109933</v>
      </c>
      <c r="AG3723" s="8">
        <f>(1+$F3723)*AC3723</f>
        <v>3031.5297114501886</v>
      </c>
      <c r="AH3723" s="8">
        <f>(1+$F3723)*$T3723/1000</f>
        <v>944.27047013607478</v>
      </c>
      <c r="AI3723" s="8">
        <f>(1+BWscncns[[#This Row],[pid_error]]*K_p)*BWscncns[[#This Row],[dbw]]/1000</f>
        <v>1063.0852350680375</v>
      </c>
      <c r="AJ3723" s="13">
        <f>BWscncns[[#This Row],[Torflow prgrssv alt vote]]/VLOOKUP(BWscncns[[#This Row],[class]],AltBWtotl,2,FALSE)*100</f>
        <v>2.0966878824697579E-2</v>
      </c>
      <c r="AK3723">
        <f>IF(D3723=E3723,1,0)</f>
        <v>1</v>
      </c>
    </row>
    <row r="3724" spans="1:37">
      <c r="A3724" s="1" t="s">
        <v>2474</v>
      </c>
      <c r="B3724" s="1" t="s">
        <v>2475</v>
      </c>
      <c r="C3724">
        <v>1080</v>
      </c>
      <c r="D3724">
        <v>1524911360</v>
      </c>
      <c r="E3724">
        <v>1524911360</v>
      </c>
      <c r="F3724" s="2">
        <v>2.75156852857E-2</v>
      </c>
      <c r="G3724" s="2">
        <v>2.75156852857E-2</v>
      </c>
      <c r="H3724">
        <v>1077428</v>
      </c>
      <c r="I3724" s="2">
        <v>-0.86931513337199995</v>
      </c>
      <c r="J3724" s="2">
        <v>0</v>
      </c>
      <c r="K3724">
        <v>3</v>
      </c>
      <c r="L3724" s="1" t="s">
        <v>11723</v>
      </c>
      <c r="M3724" s="1" t="s">
        <v>2475</v>
      </c>
      <c r="N3724">
        <v>0</v>
      </c>
      <c r="O3724">
        <v>0</v>
      </c>
      <c r="P3724">
        <v>1</v>
      </c>
      <c r="Q3724">
        <v>0</v>
      </c>
      <c r="R3724" s="19">
        <f>BWscncns[[#This Row],[C fx]]*4+BWscncns[[#This Row],[C fg]]*2+BWscncns[[#This Row],[C fm]]</f>
        <v>1</v>
      </c>
      <c r="S3724">
        <v>1080</v>
      </c>
      <c r="T3724">
        <v>1048576</v>
      </c>
      <c r="U3724" s="13">
        <v>1.029968</v>
      </c>
      <c r="V3724" s="13">
        <v>0.97090399999999999</v>
      </c>
      <c r="W3724">
        <v>3091</v>
      </c>
      <c r="X3724">
        <v>61</v>
      </c>
      <c r="Z3724" s="10">
        <f>IF($N3724&lt;&gt;0,constants!$L$2,IF($O3724&lt;&gt;0,constants!$M$2,IF($P3724&lt;&gt;0,constants!$N$2,0)))</f>
        <v>1117.99</v>
      </c>
      <c r="AA3724" s="10">
        <f>IF($N3724&lt;&gt;0,constants!$L$2,IF($O3724&lt;&gt;0,constants!$M$2,IF($P3724&lt;&gt;0,constants!$P$2,0)))</f>
        <v>4051.45</v>
      </c>
      <c r="AB3724" s="11">
        <f>constants!$O$2</f>
        <v>4861.32</v>
      </c>
      <c r="AC3724" s="11">
        <f>VLOOKUP(BWscncns[[#This Row],[scanner]],[0]!ScnrAvgBW,2,FALSE)/1000</f>
        <v>6440.9193022088357</v>
      </c>
      <c r="AD3724" s="8">
        <f>(1+$F3724)*Z3724</f>
        <v>1148.7522609925597</v>
      </c>
      <c r="AE3724" s="8">
        <f>(1+$F3724)*AA3724</f>
        <v>4162.928423150749</v>
      </c>
      <c r="AF3724" s="8">
        <f>(1+$F3724)*AB3724</f>
        <v>4995.0825511930789</v>
      </c>
      <c r="AG3724" s="8">
        <f>(1+$F3724)*AC3724</f>
        <v>6618.1456106790038</v>
      </c>
      <c r="AH3724" s="8">
        <f>(1+$F3724)*$T3724/1000</f>
        <v>1077.428287214138</v>
      </c>
      <c r="AI3724" s="8">
        <f>(1+BWscncns[[#This Row],[pid_error]]*K_p)*BWscncns[[#This Row],[dbw]]/1000</f>
        <v>1063.002143607069</v>
      </c>
      <c r="AJ3724" s="13">
        <f>BWscncns[[#This Row],[Torflow prgrssv alt vote]]/VLOOKUP(BWscncns[[#This Row],[class]],AltBWtotl,2,FALSE)*100</f>
        <v>2.0965240039268127E-2</v>
      </c>
      <c r="AK3724">
        <f>IF(D3724=E3724,1,0)</f>
        <v>1</v>
      </c>
    </row>
    <row r="3725" spans="1:37">
      <c r="A3725" s="1" t="s">
        <v>6306</v>
      </c>
      <c r="B3725" s="1" t="s">
        <v>6307</v>
      </c>
      <c r="C3725">
        <v>639</v>
      </c>
      <c r="D3725">
        <v>1524968613</v>
      </c>
      <c r="E3725">
        <v>1524968613</v>
      </c>
      <c r="F3725" s="2">
        <v>-0.53848643606799995</v>
      </c>
      <c r="G3725" s="2">
        <v>-0.53848643606799995</v>
      </c>
      <c r="H3725">
        <v>638839</v>
      </c>
      <c r="I3725" s="2">
        <v>2.3259886497999999E-2</v>
      </c>
      <c r="J3725" s="2">
        <v>0</v>
      </c>
      <c r="K3725">
        <v>7</v>
      </c>
      <c r="L3725" s="1" t="s">
        <v>11710</v>
      </c>
      <c r="M3725" s="1" t="s">
        <v>6307</v>
      </c>
      <c r="N3725">
        <v>0</v>
      </c>
      <c r="O3725">
        <v>0</v>
      </c>
      <c r="P3725">
        <v>1</v>
      </c>
      <c r="Q3725">
        <v>0</v>
      </c>
      <c r="R3725" s="19">
        <f>BWscncns[[#This Row],[C fx]]*4+BWscncns[[#This Row],[C fg]]*2+BWscncns[[#This Row],[C fm]]</f>
        <v>1</v>
      </c>
      <c r="S3725">
        <v>603</v>
      </c>
      <c r="T3725">
        <v>1453562</v>
      </c>
      <c r="U3725" s="13">
        <v>0.41484300000000002</v>
      </c>
      <c r="V3725" s="13">
        <v>2.4105509999999999</v>
      </c>
      <c r="W3725">
        <v>5127</v>
      </c>
      <c r="X3725">
        <v>102</v>
      </c>
      <c r="Z3725" s="10">
        <f>IF($N3725&lt;&gt;0,constants!$L$2,IF($O3725&lt;&gt;0,constants!$M$2,IF($P3725&lt;&gt;0,constants!$N$2,0)))</f>
        <v>1117.99</v>
      </c>
      <c r="AA3725" s="10">
        <f>IF($N3725&lt;&gt;0,constants!$L$2,IF($O3725&lt;&gt;0,constants!$M$2,IF($P3725&lt;&gt;0,constants!$P$2,0)))</f>
        <v>4051.45</v>
      </c>
      <c r="AB3725" s="11">
        <f>constants!$O$2</f>
        <v>4861.32</v>
      </c>
      <c r="AC3725" s="11">
        <f>VLOOKUP(BWscncns[[#This Row],[scanner]],[0]!ScnrAvgBW,2,FALSE)/1000</f>
        <v>885.64026081730776</v>
      </c>
      <c r="AD3725" s="8">
        <f>(1+$F3725)*Z3725</f>
        <v>515.96754934033675</v>
      </c>
      <c r="AE3725" s="8">
        <f>(1+$F3725)*AA3725</f>
        <v>1869.7991285923015</v>
      </c>
      <c r="AF3725" s="8">
        <f>(1+$F3725)*AB3725</f>
        <v>2243.5651186139103</v>
      </c>
      <c r="AG3725" s="8">
        <f>(1+$F3725)*AC3725</f>
        <v>408.73499313146175</v>
      </c>
      <c r="AH3725" s="8">
        <f>(1+$F3725)*$T3725/1000</f>
        <v>670.83857901612589</v>
      </c>
      <c r="AI3725" s="8">
        <f>(1+BWscncns[[#This Row],[pid_error]]*K_p)*BWscncns[[#This Row],[dbw]]/1000</f>
        <v>1062.200289508063</v>
      </c>
      <c r="AJ3725" s="13">
        <f>BWscncns[[#This Row],[Torflow prgrssv alt vote]]/VLOOKUP(BWscncns[[#This Row],[class]],AltBWtotl,2,FALSE)*100</f>
        <v>2.0949425335823516E-2</v>
      </c>
      <c r="AK3725">
        <f>IF(D3725=E3725,1,0)</f>
        <v>1</v>
      </c>
    </row>
    <row r="3726" spans="1:37">
      <c r="A3726" s="1" t="s">
        <v>8322</v>
      </c>
      <c r="B3726" s="1" t="s">
        <v>49</v>
      </c>
      <c r="C3726">
        <v>1100</v>
      </c>
      <c r="D3726">
        <v>1524991634</v>
      </c>
      <c r="E3726">
        <v>1524991634</v>
      </c>
      <c r="F3726" s="2">
        <v>7.2472274494300007E-2</v>
      </c>
      <c r="G3726" s="2">
        <v>7.2472274494300007E-2</v>
      </c>
      <c r="H3726">
        <v>1098211</v>
      </c>
      <c r="I3726" s="2">
        <v>0.92124168557800001</v>
      </c>
      <c r="J3726" s="2">
        <v>0</v>
      </c>
      <c r="K3726">
        <v>6</v>
      </c>
      <c r="L3726" s="1" t="s">
        <v>11585</v>
      </c>
      <c r="M3726" s="1" t="s">
        <v>49</v>
      </c>
      <c r="N3726">
        <v>0</v>
      </c>
      <c r="O3726">
        <v>0</v>
      </c>
      <c r="P3726">
        <v>1</v>
      </c>
      <c r="Q3726">
        <v>0</v>
      </c>
      <c r="R3726" s="19">
        <f>BWscncns[[#This Row],[C fx]]*4+BWscncns[[#This Row],[C fg]]*2+BWscncns[[#This Row],[C fm]]</f>
        <v>1</v>
      </c>
      <c r="S3726">
        <v>1100</v>
      </c>
      <c r="T3726">
        <v>1024000</v>
      </c>
      <c r="U3726" s="13">
        <v>1.074219</v>
      </c>
      <c r="V3726" s="13">
        <v>0.93090899999999999</v>
      </c>
      <c r="W3726">
        <v>2837</v>
      </c>
      <c r="X3726">
        <v>56</v>
      </c>
      <c r="Z3726" s="10">
        <f>IF($N3726&lt;&gt;0,constants!$L$2,IF($O3726&lt;&gt;0,constants!$M$2,IF($P3726&lt;&gt;0,constants!$N$2,0)))</f>
        <v>1117.99</v>
      </c>
      <c r="AA3726" s="10">
        <f>IF($N3726&lt;&gt;0,constants!$L$2,IF($O3726&lt;&gt;0,constants!$M$2,IF($P3726&lt;&gt;0,constants!$P$2,0)))</f>
        <v>4051.45</v>
      </c>
      <c r="AB3726" s="11">
        <f>constants!$O$2</f>
        <v>4861.32</v>
      </c>
      <c r="AC3726" s="11">
        <f>VLOOKUP(BWscncns[[#This Row],[scanner]],[0]!ScnrAvgBW,2,FALSE)/1000</f>
        <v>2386.3111194805197</v>
      </c>
      <c r="AD3726" s="8">
        <f>(1+$F3726)*Z3726</f>
        <v>1199.0132781618825</v>
      </c>
      <c r="AE3726" s="8">
        <f>(1+$F3726)*AA3726</f>
        <v>4345.0677964999313</v>
      </c>
      <c r="AF3726" s="8">
        <f>(1+$F3726)*AB3726</f>
        <v>5213.6309174446305</v>
      </c>
      <c r="AG3726" s="8">
        <f>(1+$F3726)*AC3726</f>
        <v>2559.2525139603122</v>
      </c>
      <c r="AH3726" s="8">
        <f>(1+$F3726)*$T3726/1000</f>
        <v>1098.2116090821632</v>
      </c>
      <c r="AI3726" s="8">
        <f>(1+BWscncns[[#This Row],[pid_error]]*K_p)*BWscncns[[#This Row],[dbw]]/1000</f>
        <v>1061.1058045410816</v>
      </c>
      <c r="AJ3726" s="13">
        <f>BWscncns[[#This Row],[Torflow prgrssv alt vote]]/VLOOKUP(BWscncns[[#This Row],[class]],AltBWtotl,2,FALSE)*100</f>
        <v>2.0927839170461447E-2</v>
      </c>
      <c r="AK3726">
        <f>IF(D3726=E3726,1,0)</f>
        <v>1</v>
      </c>
    </row>
    <row r="3727" spans="1:37">
      <c r="A3727" s="1" t="s">
        <v>6818</v>
      </c>
      <c r="B3727" s="1" t="s">
        <v>6819</v>
      </c>
      <c r="C3727">
        <v>1100</v>
      </c>
      <c r="D3727">
        <v>1524919010</v>
      </c>
      <c r="E3727">
        <v>1524919010</v>
      </c>
      <c r="F3727" s="2">
        <v>7.2209533765E-2</v>
      </c>
      <c r="G3727" s="2">
        <v>7.2209533765E-2</v>
      </c>
      <c r="H3727">
        <v>1097942</v>
      </c>
      <c r="I3727" s="2">
        <v>-0.203304668025</v>
      </c>
      <c r="J3727" s="2">
        <v>0</v>
      </c>
      <c r="K3727">
        <v>3</v>
      </c>
      <c r="L3727" s="1" t="s">
        <v>11835</v>
      </c>
      <c r="M3727" s="1" t="s">
        <v>6819</v>
      </c>
      <c r="N3727">
        <v>0</v>
      </c>
      <c r="O3727">
        <v>0</v>
      </c>
      <c r="P3727">
        <v>1</v>
      </c>
      <c r="Q3727">
        <v>0</v>
      </c>
      <c r="R3727" s="19">
        <f>BWscncns[[#This Row],[C fx]]*4+BWscncns[[#This Row],[C fg]]*2+BWscncns[[#This Row],[C fm]]</f>
        <v>1</v>
      </c>
      <c r="S3727">
        <v>1100</v>
      </c>
      <c r="T3727">
        <v>1024000</v>
      </c>
      <c r="U3727" s="13">
        <v>1.074219</v>
      </c>
      <c r="V3727" s="13">
        <v>0.93090899999999999</v>
      </c>
      <c r="W3727">
        <v>2838</v>
      </c>
      <c r="X3727">
        <v>56</v>
      </c>
      <c r="Z3727" s="10">
        <f>IF($N3727&lt;&gt;0,constants!$L$2,IF($O3727&lt;&gt;0,constants!$M$2,IF($P3727&lt;&gt;0,constants!$N$2,0)))</f>
        <v>1117.99</v>
      </c>
      <c r="AA3727" s="10">
        <f>IF($N3727&lt;&gt;0,constants!$L$2,IF($O3727&lt;&gt;0,constants!$M$2,IF($P3727&lt;&gt;0,constants!$P$2,0)))</f>
        <v>4051.45</v>
      </c>
      <c r="AB3727" s="11">
        <f>constants!$O$2</f>
        <v>4861.32</v>
      </c>
      <c r="AC3727" s="11">
        <f>VLOOKUP(BWscncns[[#This Row],[scanner]],[0]!ScnrAvgBW,2,FALSE)/1000</f>
        <v>6440.9193022088357</v>
      </c>
      <c r="AD3727" s="8">
        <f>(1+$F3727)*Z3727</f>
        <v>1198.7195366539322</v>
      </c>
      <c r="AE3727" s="8">
        <f>(1+$F3727)*AA3727</f>
        <v>4344.0033155722085</v>
      </c>
      <c r="AF3727" s="8">
        <f>(1+$F3727)*AB3727</f>
        <v>5212.3536506824694</v>
      </c>
      <c r="AG3727" s="8">
        <f>(1+$F3727)*AC3727</f>
        <v>6906.0150820393246</v>
      </c>
      <c r="AH3727" s="8">
        <f>(1+$F3727)*$T3727/1000</f>
        <v>1097.9425625753597</v>
      </c>
      <c r="AI3727" s="8">
        <f>(1+BWscncns[[#This Row],[pid_error]]*K_p)*BWscncns[[#This Row],[dbw]]/1000</f>
        <v>1060.9712812876801</v>
      </c>
      <c r="AJ3727" s="13">
        <f>BWscncns[[#This Row],[Torflow prgrssv alt vote]]/VLOOKUP(BWscncns[[#This Row],[class]],AltBWtotl,2,FALSE)*100</f>
        <v>2.0925186012784026E-2</v>
      </c>
      <c r="AK3727">
        <f>IF(D3727=E3727,1,0)</f>
        <v>1</v>
      </c>
    </row>
    <row r="3728" spans="1:37">
      <c r="A3728" s="1" t="s">
        <v>3623</v>
      </c>
      <c r="B3728" s="1" t="s">
        <v>3624</v>
      </c>
      <c r="C3728">
        <v>1300</v>
      </c>
      <c r="D3728">
        <v>1524998183</v>
      </c>
      <c r="E3728">
        <v>1524998183</v>
      </c>
      <c r="F3728" s="2">
        <v>0.58968690811799995</v>
      </c>
      <c r="G3728" s="2">
        <v>0.58968690811799995</v>
      </c>
      <c r="H3728">
        <v>1302271</v>
      </c>
      <c r="I3728" s="2">
        <v>0.76650570061000001</v>
      </c>
      <c r="J3728" s="2">
        <v>0</v>
      </c>
      <c r="K3728">
        <v>5</v>
      </c>
      <c r="L3728" s="1" t="s">
        <v>11759</v>
      </c>
      <c r="M3728" s="1" t="s">
        <v>3624</v>
      </c>
      <c r="N3728">
        <v>0</v>
      </c>
      <c r="O3728">
        <v>0</v>
      </c>
      <c r="P3728">
        <v>1</v>
      </c>
      <c r="Q3728">
        <v>0</v>
      </c>
      <c r="R3728" s="19">
        <f>BWscncns[[#This Row],[C fx]]*4+BWscncns[[#This Row],[C fg]]*2+BWscncns[[#This Row],[C fm]]</f>
        <v>1</v>
      </c>
      <c r="S3728">
        <v>697</v>
      </c>
      <c r="T3728">
        <v>819200</v>
      </c>
      <c r="U3728" s="13">
        <v>0.85082999999999998</v>
      </c>
      <c r="V3728" s="13">
        <v>1.1753229999999999</v>
      </c>
      <c r="W3728">
        <v>3857</v>
      </c>
      <c r="X3728">
        <v>77</v>
      </c>
      <c r="Z3728" s="10">
        <f>IF($N3728&lt;&gt;0,constants!$L$2,IF($O3728&lt;&gt;0,constants!$M$2,IF($P3728&lt;&gt;0,constants!$N$2,0)))</f>
        <v>1117.99</v>
      </c>
      <c r="AA3728" s="10">
        <f>IF($N3728&lt;&gt;0,constants!$L$2,IF($O3728&lt;&gt;0,constants!$M$2,IF($P3728&lt;&gt;0,constants!$P$2,0)))</f>
        <v>4051.45</v>
      </c>
      <c r="AB3728" s="11">
        <f>constants!$O$2</f>
        <v>4861.32</v>
      </c>
      <c r="AC3728" s="11">
        <f>VLOOKUP(BWscncns[[#This Row],[scanner]],[0]!ScnrAvgBW,2,FALSE)/1000</f>
        <v>3794.4265750962772</v>
      </c>
      <c r="AD3728" s="8">
        <f>(1+$F3728)*Z3728</f>
        <v>1777.2540664068426</v>
      </c>
      <c r="AE3728" s="8">
        <f>(1+$F3728)*AA3728</f>
        <v>6440.5370238946698</v>
      </c>
      <c r="AF3728" s="8">
        <f>(1+$F3728)*AB3728</f>
        <v>7727.9767601721942</v>
      </c>
      <c r="AG3728" s="8">
        <f>(1+$F3728)*AC3728</f>
        <v>6031.9502502455725</v>
      </c>
      <c r="AH3728" s="8">
        <f>(1+$F3728)*$T3728/1000</f>
        <v>1302.2715151302655</v>
      </c>
      <c r="AI3728" s="8">
        <f>(1+BWscncns[[#This Row],[pid_error]]*K_p)*BWscncns[[#This Row],[dbw]]/1000</f>
        <v>1060.7357575651329</v>
      </c>
      <c r="AJ3728" s="13">
        <f>BWscncns[[#This Row],[Torflow prgrssv alt vote]]/VLOOKUP(BWscncns[[#This Row],[class]],AltBWtotl,2,FALSE)*100</f>
        <v>2.0920540856226404E-2</v>
      </c>
      <c r="AK3728">
        <f>IF(D3728=E3728,1,0)</f>
        <v>1</v>
      </c>
    </row>
    <row r="3729" spans="1:37">
      <c r="A3729" s="1" t="s">
        <v>3580</v>
      </c>
      <c r="B3729" s="1" t="s">
        <v>3581</v>
      </c>
      <c r="C3729">
        <v>1350</v>
      </c>
      <c r="D3729">
        <v>1524991754</v>
      </c>
      <c r="E3729">
        <v>1524991754</v>
      </c>
      <c r="F3729" s="2">
        <v>0.761070084993</v>
      </c>
      <c r="G3729" s="2">
        <v>0.761070084993</v>
      </c>
      <c r="H3729">
        <v>1352501</v>
      </c>
      <c r="I3729" s="2">
        <v>0.27647206610000002</v>
      </c>
      <c r="J3729" s="2">
        <v>0</v>
      </c>
      <c r="K3729">
        <v>4</v>
      </c>
      <c r="L3729" s="1" t="s">
        <v>11607</v>
      </c>
      <c r="M3729" s="1" t="s">
        <v>3581</v>
      </c>
      <c r="N3729">
        <v>0</v>
      </c>
      <c r="O3729">
        <v>0</v>
      </c>
      <c r="P3729">
        <v>1</v>
      </c>
      <c r="Q3729">
        <v>0</v>
      </c>
      <c r="R3729" s="19">
        <f>BWscncns[[#This Row],[C fx]]*4+BWscncns[[#This Row],[C fg]]*2+BWscncns[[#This Row],[C fm]]</f>
        <v>1</v>
      </c>
      <c r="S3729">
        <v>805</v>
      </c>
      <c r="T3729">
        <v>768000</v>
      </c>
      <c r="U3729" s="13">
        <v>1.0481769999999999</v>
      </c>
      <c r="V3729" s="13">
        <v>0.95403700000000002</v>
      </c>
      <c r="W3729">
        <v>3000</v>
      </c>
      <c r="X3729">
        <v>60</v>
      </c>
      <c r="Z3729" s="10">
        <f>IF($N3729&lt;&gt;0,constants!$L$2,IF($O3729&lt;&gt;0,constants!$M$2,IF($P3729&lt;&gt;0,constants!$N$2,0)))</f>
        <v>1117.99</v>
      </c>
      <c r="AA3729" s="10">
        <f>IF($N3729&lt;&gt;0,constants!$L$2,IF($O3729&lt;&gt;0,constants!$M$2,IF($P3729&lt;&gt;0,constants!$P$2,0)))</f>
        <v>4051.45</v>
      </c>
      <c r="AB3729" s="11">
        <f>constants!$O$2</f>
        <v>4861.32</v>
      </c>
      <c r="AC3729" s="11">
        <f>VLOOKUP(BWscncns[[#This Row],[scanner]],[0]!ScnrAvgBW,2,FALSE)/1000</f>
        <v>4819.491751072962</v>
      </c>
      <c r="AD3729" s="8">
        <f>(1+$F3729)*Z3729</f>
        <v>1968.8587443213239</v>
      </c>
      <c r="AE3729" s="8">
        <f>(1+$F3729)*AA3729</f>
        <v>7134.8873958448894</v>
      </c>
      <c r="AF3729" s="8">
        <f>(1+$F3729)*AB3729</f>
        <v>8561.1252255781692</v>
      </c>
      <c r="AG3729" s="8">
        <f>(1+$F3729)*AC3729</f>
        <v>8487.4627476851238</v>
      </c>
      <c r="AH3729" s="8">
        <f>(1+$F3729)*$T3729/1000</f>
        <v>1352.501825274624</v>
      </c>
      <c r="AI3729" s="8">
        <f>(1+BWscncns[[#This Row],[pid_error]]*K_p)*BWscncns[[#This Row],[dbw]]/1000</f>
        <v>1060.250912637312</v>
      </c>
      <c r="AJ3729" s="13">
        <f>BWscncns[[#This Row],[Torflow prgrssv alt vote]]/VLOOKUP(BWscncns[[#This Row],[class]],AltBWtotl,2,FALSE)*100</f>
        <v>2.0910978419918333E-2</v>
      </c>
      <c r="AK3729">
        <f>IF(D3729=E3729,1,0)</f>
        <v>1</v>
      </c>
    </row>
    <row r="3730" spans="1:37">
      <c r="A3730" s="1" t="s">
        <v>9067</v>
      </c>
      <c r="B3730" s="1" t="s">
        <v>49</v>
      </c>
      <c r="C3730">
        <v>1100</v>
      </c>
      <c r="D3730">
        <v>1524945407</v>
      </c>
      <c r="E3730">
        <v>1524945407</v>
      </c>
      <c r="F3730" s="2">
        <v>7.0048292028599995E-2</v>
      </c>
      <c r="G3730" s="2">
        <v>7.0048292028599995E-2</v>
      </c>
      <c r="H3730">
        <v>1095729</v>
      </c>
      <c r="I3730" s="2">
        <v>-0.13633513653900001</v>
      </c>
      <c r="J3730" s="2">
        <v>0</v>
      </c>
      <c r="K3730">
        <v>3</v>
      </c>
      <c r="L3730" s="1" t="s">
        <v>11619</v>
      </c>
      <c r="M3730" s="1" t="s">
        <v>49</v>
      </c>
      <c r="N3730">
        <v>0</v>
      </c>
      <c r="O3730">
        <v>0</v>
      </c>
      <c r="P3730">
        <v>1</v>
      </c>
      <c r="Q3730">
        <v>0</v>
      </c>
      <c r="R3730" s="19">
        <f>BWscncns[[#This Row],[C fx]]*4+BWscncns[[#This Row],[C fg]]*2+BWscncns[[#This Row],[C fm]]</f>
        <v>1</v>
      </c>
      <c r="S3730">
        <v>1100</v>
      </c>
      <c r="T3730">
        <v>1024000</v>
      </c>
      <c r="U3730" s="13">
        <v>1.074219</v>
      </c>
      <c r="V3730" s="13">
        <v>0.93090899999999999</v>
      </c>
      <c r="W3730">
        <v>2831</v>
      </c>
      <c r="X3730">
        <v>56</v>
      </c>
      <c r="Z3730" s="10">
        <f>IF($N3730&lt;&gt;0,constants!$L$2,IF($O3730&lt;&gt;0,constants!$M$2,IF($P3730&lt;&gt;0,constants!$N$2,0)))</f>
        <v>1117.99</v>
      </c>
      <c r="AA3730" s="10">
        <f>IF($N3730&lt;&gt;0,constants!$L$2,IF($O3730&lt;&gt;0,constants!$M$2,IF($P3730&lt;&gt;0,constants!$P$2,0)))</f>
        <v>4051.45</v>
      </c>
      <c r="AB3730" s="11">
        <f>constants!$O$2</f>
        <v>4861.32</v>
      </c>
      <c r="AC3730" s="11">
        <f>VLOOKUP(BWscncns[[#This Row],[scanner]],[0]!ScnrAvgBW,2,FALSE)/1000</f>
        <v>6440.9193022088357</v>
      </c>
      <c r="AD3730" s="8">
        <f>(1+$F3730)*Z3730</f>
        <v>1196.3032900050546</v>
      </c>
      <c r="AE3730" s="8">
        <f>(1+$F3730)*AA3730</f>
        <v>4335.2471527392718</v>
      </c>
      <c r="AF3730" s="8">
        <f>(1+$F3730)*AB3730</f>
        <v>5201.8471630044742</v>
      </c>
      <c r="AG3730" s="8">
        <f>(1+$F3730)*AC3730</f>
        <v>6892.0946984226075</v>
      </c>
      <c r="AH3730" s="8">
        <f>(1+$F3730)*$T3730/1000</f>
        <v>1095.7294510372865</v>
      </c>
      <c r="AI3730" s="8">
        <f>(1+BWscncns[[#This Row],[pid_error]]*K_p)*BWscncns[[#This Row],[dbw]]/1000</f>
        <v>1059.8647255186431</v>
      </c>
      <c r="AJ3730" s="13">
        <f>BWscncns[[#This Row],[Torflow prgrssv alt vote]]/VLOOKUP(BWscncns[[#This Row],[class]],AltBWtotl,2,FALSE)*100</f>
        <v>2.0903361778981475E-2</v>
      </c>
      <c r="AK3730">
        <f>IF(D3730=E3730,1,0)</f>
        <v>1</v>
      </c>
    </row>
    <row r="3731" spans="1:37">
      <c r="A3731" s="1" t="s">
        <v>4064</v>
      </c>
      <c r="B3731" s="1" t="s">
        <v>49</v>
      </c>
      <c r="C3731">
        <v>1090</v>
      </c>
      <c r="D3731">
        <v>1525004637</v>
      </c>
      <c r="E3731">
        <v>1525004637</v>
      </c>
      <c r="F3731" s="2">
        <v>6.8970252226199999E-2</v>
      </c>
      <c r="G3731" s="2">
        <v>6.8970252226199999E-2</v>
      </c>
      <c r="H3731">
        <v>1094625</v>
      </c>
      <c r="I3731" s="2">
        <v>-0.70103838861800005</v>
      </c>
      <c r="J3731" s="2">
        <v>0</v>
      </c>
      <c r="K3731">
        <v>3</v>
      </c>
      <c r="L3731" s="1" t="s">
        <v>11589</v>
      </c>
      <c r="M3731" s="1" t="s">
        <v>49</v>
      </c>
      <c r="N3731">
        <v>0</v>
      </c>
      <c r="O3731">
        <v>0</v>
      </c>
      <c r="P3731">
        <v>1</v>
      </c>
      <c r="Q3731">
        <v>0</v>
      </c>
      <c r="R3731" s="19">
        <f>BWscncns[[#This Row],[C fx]]*4+BWscncns[[#This Row],[C fg]]*2+BWscncns[[#This Row],[C fm]]</f>
        <v>1</v>
      </c>
      <c r="S3731">
        <v>1420</v>
      </c>
      <c r="T3731">
        <v>1024000</v>
      </c>
      <c r="U3731" s="13">
        <v>1.386719</v>
      </c>
      <c r="V3731" s="13">
        <v>0.72112699999999996</v>
      </c>
      <c r="W3731">
        <v>1688</v>
      </c>
      <c r="X3731">
        <v>33</v>
      </c>
      <c r="Z3731" s="10">
        <f>IF($N3731&lt;&gt;0,constants!$L$2,IF($O3731&lt;&gt;0,constants!$M$2,IF($P3731&lt;&gt;0,constants!$N$2,0)))</f>
        <v>1117.99</v>
      </c>
      <c r="AA3731" s="10">
        <f>IF($N3731&lt;&gt;0,constants!$L$2,IF($O3731&lt;&gt;0,constants!$M$2,IF($P3731&lt;&gt;0,constants!$P$2,0)))</f>
        <v>4051.45</v>
      </c>
      <c r="AB3731" s="11">
        <f>constants!$O$2</f>
        <v>4861.32</v>
      </c>
      <c r="AC3731" s="11">
        <f>VLOOKUP(BWscncns[[#This Row],[scanner]],[0]!ScnrAvgBW,2,FALSE)/1000</f>
        <v>6440.9193022088357</v>
      </c>
      <c r="AD3731" s="8">
        <f>(1+$F3731)*Z3731</f>
        <v>1195.0980522863692</v>
      </c>
      <c r="AE3731" s="8">
        <f>(1+$F3731)*AA3731</f>
        <v>4330.8795283818372</v>
      </c>
      <c r="AF3731" s="8">
        <f>(1+$F3731)*AB3731</f>
        <v>5196.6064665522699</v>
      </c>
      <c r="AG3731" s="8">
        <f>(1+$F3731)*AC3731</f>
        <v>6885.1511310507785</v>
      </c>
      <c r="AH3731" s="8">
        <f>(1+$F3731)*$T3731/1000</f>
        <v>1094.6255382796287</v>
      </c>
      <c r="AI3731" s="8">
        <f>(1+BWscncns[[#This Row],[pid_error]]*K_p)*BWscncns[[#This Row],[dbw]]/1000</f>
        <v>1059.3127691398145</v>
      </c>
      <c r="AJ3731" s="13">
        <f>BWscncns[[#This Row],[Torflow prgrssv alt vote]]/VLOOKUP(BWscncns[[#This Row],[class]],AltBWtotl,2,FALSE)*100</f>
        <v>2.0892475725700264E-2</v>
      </c>
      <c r="AK3731">
        <f>IF(D3731=E3731,1,0)</f>
        <v>1</v>
      </c>
    </row>
    <row r="3732" spans="1:37">
      <c r="A3732" s="1" t="s">
        <v>6754</v>
      </c>
      <c r="B3732" s="1" t="s">
        <v>6755</v>
      </c>
      <c r="C3732">
        <v>1090</v>
      </c>
      <c r="D3732">
        <v>1524983272</v>
      </c>
      <c r="E3732">
        <v>1524983272</v>
      </c>
      <c r="F3732" s="2">
        <v>6.8130865232000001E-2</v>
      </c>
      <c r="G3732" s="2">
        <v>6.8130865232000001E-2</v>
      </c>
      <c r="H3732">
        <v>1093766</v>
      </c>
      <c r="I3732" s="2">
        <v>0.201332068823</v>
      </c>
      <c r="J3732" s="2">
        <v>0</v>
      </c>
      <c r="K3732">
        <v>3</v>
      </c>
      <c r="L3732" s="1" t="s">
        <v>11533</v>
      </c>
      <c r="M3732" s="1" t="s">
        <v>6755</v>
      </c>
      <c r="N3732">
        <v>0</v>
      </c>
      <c r="O3732">
        <v>0</v>
      </c>
      <c r="P3732">
        <v>1</v>
      </c>
      <c r="Q3732">
        <v>0</v>
      </c>
      <c r="R3732" s="19">
        <f>BWscncns[[#This Row],[C fx]]*4+BWscncns[[#This Row],[C fg]]*2+BWscncns[[#This Row],[C fm]]</f>
        <v>1</v>
      </c>
      <c r="S3732">
        <v>1130</v>
      </c>
      <c r="T3732">
        <v>1024000</v>
      </c>
      <c r="U3732" s="13">
        <v>1.1035159999999999</v>
      </c>
      <c r="V3732" s="13">
        <v>0.90619499999999997</v>
      </c>
      <c r="W3732">
        <v>2689</v>
      </c>
      <c r="X3732">
        <v>53</v>
      </c>
      <c r="Z3732" s="10">
        <f>IF($N3732&lt;&gt;0,constants!$L$2,IF($O3732&lt;&gt;0,constants!$M$2,IF($P3732&lt;&gt;0,constants!$N$2,0)))</f>
        <v>1117.99</v>
      </c>
      <c r="AA3732" s="10">
        <f>IF($N3732&lt;&gt;0,constants!$L$2,IF($O3732&lt;&gt;0,constants!$M$2,IF($P3732&lt;&gt;0,constants!$P$2,0)))</f>
        <v>4051.45</v>
      </c>
      <c r="AB3732" s="11">
        <f>constants!$O$2</f>
        <v>4861.32</v>
      </c>
      <c r="AC3732" s="11">
        <f>VLOOKUP(BWscncns[[#This Row],[scanner]],[0]!ScnrAvgBW,2,FALSE)/1000</f>
        <v>6440.9193022088357</v>
      </c>
      <c r="AD3732" s="8">
        <f>(1+$F3732)*Z3732</f>
        <v>1194.1596260207239</v>
      </c>
      <c r="AE3732" s="8">
        <f>(1+$F3732)*AA3732</f>
        <v>4327.4787939441867</v>
      </c>
      <c r="AF3732" s="8">
        <f>(1+$F3732)*AB3732</f>
        <v>5192.5259377696266</v>
      </c>
      <c r="AG3732" s="8">
        <f>(1+$F3732)*AC3732</f>
        <v>6879.7447071578135</v>
      </c>
      <c r="AH3732" s="8">
        <f>(1+$F3732)*$T3732/1000</f>
        <v>1093.7660059975681</v>
      </c>
      <c r="AI3732" s="8">
        <f>(1+BWscncns[[#This Row],[pid_error]]*K_p)*BWscncns[[#This Row],[dbw]]/1000</f>
        <v>1058.8830029987839</v>
      </c>
      <c r="AJ3732" s="13">
        <f>BWscncns[[#This Row],[Torflow prgrssv alt vote]]/VLOOKUP(BWscncns[[#This Row],[class]],AltBWtotl,2,FALSE)*100</f>
        <v>2.0883999590104823E-2</v>
      </c>
      <c r="AK3732">
        <f>IF(D3732=E3732,1,0)</f>
        <v>1</v>
      </c>
    </row>
    <row r="3733" spans="1:37">
      <c r="A3733" s="1" t="s">
        <v>15</v>
      </c>
      <c r="B3733" s="1" t="s">
        <v>16</v>
      </c>
      <c r="C3733">
        <v>1330</v>
      </c>
      <c r="D3733">
        <v>1524913739</v>
      </c>
      <c r="E3733">
        <v>1524913739</v>
      </c>
      <c r="F3733" s="2">
        <v>0.69199160428999995</v>
      </c>
      <c r="G3733" s="2">
        <v>0.69199160428999995</v>
      </c>
      <c r="H3733">
        <v>1330636</v>
      </c>
      <c r="I3733" s="2">
        <v>0.47469141181000002</v>
      </c>
      <c r="J3733" s="2">
        <v>0</v>
      </c>
      <c r="K3733">
        <v>3</v>
      </c>
      <c r="L3733" s="1" t="s">
        <v>11727</v>
      </c>
      <c r="M3733" s="1" t="s">
        <v>16</v>
      </c>
      <c r="N3733">
        <v>0</v>
      </c>
      <c r="O3733">
        <v>0</v>
      </c>
      <c r="P3733">
        <v>1</v>
      </c>
      <c r="Q3733">
        <v>0</v>
      </c>
      <c r="R3733" s="19">
        <f>BWscncns[[#This Row],[C fx]]*4+BWscncns[[#This Row],[C fg]]*2+BWscncns[[#This Row],[C fm]]</f>
        <v>1</v>
      </c>
      <c r="S3733">
        <v>852</v>
      </c>
      <c r="T3733">
        <v>786432</v>
      </c>
      <c r="U3733" s="13">
        <v>1.0833740000000001</v>
      </c>
      <c r="V3733" s="13">
        <v>0.92304200000000003</v>
      </c>
      <c r="W3733">
        <v>2777</v>
      </c>
      <c r="X3733">
        <v>55</v>
      </c>
      <c r="Z3733" s="10">
        <f>IF($N3733&lt;&gt;0,constants!$L$2,IF($O3733&lt;&gt;0,constants!$M$2,IF($P3733&lt;&gt;0,constants!$N$2,0)))</f>
        <v>1117.99</v>
      </c>
      <c r="AA3733" s="10">
        <f>IF($N3733&lt;&gt;0,constants!$L$2,IF($O3733&lt;&gt;0,constants!$M$2,IF($P3733&lt;&gt;0,constants!$P$2,0)))</f>
        <v>4051.45</v>
      </c>
      <c r="AB3733" s="11">
        <f>constants!$O$2</f>
        <v>4861.32</v>
      </c>
      <c r="AC3733" s="11">
        <f>VLOOKUP(BWscncns[[#This Row],[scanner]],[0]!ScnrAvgBW,2,FALSE)/1000</f>
        <v>6440.9193022088357</v>
      </c>
      <c r="AD3733" s="8">
        <f>(1+$F3733)*Z3733</f>
        <v>1891.6296936801773</v>
      </c>
      <c r="AE3733" s="8">
        <f>(1+$F3733)*AA3733</f>
        <v>6855.0193852007205</v>
      </c>
      <c r="AF3733" s="8">
        <f>(1+$F3733)*AB3733</f>
        <v>8225.3126257670629</v>
      </c>
      <c r="AG3733" s="8">
        <f>(1+$F3733)*AC3733</f>
        <v>10897.981383246755</v>
      </c>
      <c r="AH3733" s="8">
        <f>(1+$F3733)*$T3733/1000</f>
        <v>1330.6363413449933</v>
      </c>
      <c r="AI3733" s="8">
        <f>(1+BWscncns[[#This Row],[pid_error]]*K_p)*BWscncns[[#This Row],[dbw]]/1000</f>
        <v>1058.5341706724969</v>
      </c>
      <c r="AJ3733" s="13">
        <f>BWscncns[[#This Row],[Torflow prgrssv alt vote]]/VLOOKUP(BWscncns[[#This Row],[class]],AltBWtotl,2,FALSE)*100</f>
        <v>2.0877119685395275E-2</v>
      </c>
      <c r="AK3733">
        <f>IF(D3733=E3733,1,0)</f>
        <v>1</v>
      </c>
    </row>
    <row r="3734" spans="1:37">
      <c r="A3734" s="1" t="s">
        <v>7050</v>
      </c>
      <c r="B3734" s="1" t="s">
        <v>7051</v>
      </c>
      <c r="C3734">
        <v>881</v>
      </c>
      <c r="D3734">
        <v>1524995596</v>
      </c>
      <c r="E3734">
        <v>1524995596</v>
      </c>
      <c r="F3734" s="2">
        <v>-0.28627231198800002</v>
      </c>
      <c r="G3734" s="2">
        <v>-0.28627231198800002</v>
      </c>
      <c r="H3734">
        <v>881161</v>
      </c>
      <c r="I3734" s="2">
        <v>-0.26623882033500001</v>
      </c>
      <c r="J3734" s="2">
        <v>0</v>
      </c>
      <c r="K3734">
        <v>5</v>
      </c>
      <c r="L3734" s="1" t="s">
        <v>11701</v>
      </c>
      <c r="M3734" s="1" t="s">
        <v>7051</v>
      </c>
      <c r="N3734">
        <v>0</v>
      </c>
      <c r="O3734">
        <v>0</v>
      </c>
      <c r="P3734">
        <v>1</v>
      </c>
      <c r="Q3734">
        <v>0</v>
      </c>
      <c r="R3734" s="19">
        <f>BWscncns[[#This Row],[C fx]]*4+BWscncns[[#This Row],[C fg]]*2+BWscncns[[#This Row],[C fm]]</f>
        <v>1</v>
      </c>
      <c r="S3734">
        <v>1030</v>
      </c>
      <c r="T3734">
        <v>1234590</v>
      </c>
      <c r="U3734" s="13">
        <v>0.83428500000000005</v>
      </c>
      <c r="V3734" s="13">
        <v>1.198631</v>
      </c>
      <c r="W3734">
        <v>3926</v>
      </c>
      <c r="X3734">
        <v>78</v>
      </c>
      <c r="Z3734" s="10">
        <f>IF($N3734&lt;&gt;0,constants!$L$2,IF($O3734&lt;&gt;0,constants!$M$2,IF($P3734&lt;&gt;0,constants!$N$2,0)))</f>
        <v>1117.99</v>
      </c>
      <c r="AA3734" s="10">
        <f>IF($N3734&lt;&gt;0,constants!$L$2,IF($O3734&lt;&gt;0,constants!$M$2,IF($P3734&lt;&gt;0,constants!$P$2,0)))</f>
        <v>4051.45</v>
      </c>
      <c r="AB3734" s="11">
        <f>constants!$O$2</f>
        <v>4861.32</v>
      </c>
      <c r="AC3734" s="11">
        <f>VLOOKUP(BWscncns[[#This Row],[scanner]],[0]!ScnrAvgBW,2,FALSE)/1000</f>
        <v>3794.4265750962772</v>
      </c>
      <c r="AD3734" s="8">
        <f>(1+$F3734)*Z3734</f>
        <v>797.94041792053588</v>
      </c>
      <c r="AE3734" s="8">
        <f>(1+$F3734)*AA3734</f>
        <v>2891.6320415962173</v>
      </c>
      <c r="AF3734" s="8">
        <f>(1+$F3734)*AB3734</f>
        <v>3469.6586842864958</v>
      </c>
      <c r="AG3734" s="8">
        <f>(1+$F3734)*AC3734</f>
        <v>2708.1873067747574</v>
      </c>
      <c r="AH3734" s="8">
        <f>(1+$F3734)*$T3734/1000</f>
        <v>881.16106634273513</v>
      </c>
      <c r="AI3734" s="8">
        <f>(1+BWscncns[[#This Row],[pid_error]]*K_p)*BWscncns[[#This Row],[dbw]]/1000</f>
        <v>1057.8755331713676</v>
      </c>
      <c r="AJ3734" s="13">
        <f>BWscncns[[#This Row],[Torflow prgrssv alt vote]]/VLOOKUP(BWscncns[[#This Row],[class]],AltBWtotl,2,FALSE)*100</f>
        <v>2.0864129595588695E-2</v>
      </c>
      <c r="AK3734">
        <f>IF(D3734=E3734,1,0)</f>
        <v>1</v>
      </c>
    </row>
    <row r="3735" spans="1:37">
      <c r="A3735" s="1" t="s">
        <v>2726</v>
      </c>
      <c r="B3735" s="1" t="s">
        <v>2727</v>
      </c>
      <c r="C3735">
        <v>1060</v>
      </c>
      <c r="D3735">
        <v>1524987008</v>
      </c>
      <c r="E3735">
        <v>1524987008</v>
      </c>
      <c r="F3735" s="2">
        <v>1.5499195560700001E-2</v>
      </c>
      <c r="G3735" s="2">
        <v>1.5499195560700001E-2</v>
      </c>
      <c r="H3735">
        <v>1064828</v>
      </c>
      <c r="I3735" s="2">
        <v>0.12791100818600001</v>
      </c>
      <c r="J3735" s="2">
        <v>0</v>
      </c>
      <c r="K3735">
        <v>5</v>
      </c>
      <c r="L3735" s="1" t="s">
        <v>11708</v>
      </c>
      <c r="M3735" s="1" t="s">
        <v>2727</v>
      </c>
      <c r="N3735">
        <v>0</v>
      </c>
      <c r="O3735">
        <v>0</v>
      </c>
      <c r="P3735">
        <v>1</v>
      </c>
      <c r="Q3735">
        <v>0</v>
      </c>
      <c r="R3735" s="19">
        <f>BWscncns[[#This Row],[C fx]]*4+BWscncns[[#This Row],[C fg]]*2+BWscncns[[#This Row],[C fm]]</f>
        <v>1</v>
      </c>
      <c r="S3735">
        <v>944</v>
      </c>
      <c r="T3735">
        <v>1048576</v>
      </c>
      <c r="U3735" s="13">
        <v>0.90026899999999999</v>
      </c>
      <c r="V3735" s="13">
        <v>1.1107800000000001</v>
      </c>
      <c r="W3735">
        <v>3704</v>
      </c>
      <c r="X3735">
        <v>74</v>
      </c>
      <c r="Z3735" s="10">
        <f>IF($N3735&lt;&gt;0,constants!$L$2,IF($O3735&lt;&gt;0,constants!$M$2,IF($P3735&lt;&gt;0,constants!$N$2,0)))</f>
        <v>1117.99</v>
      </c>
      <c r="AA3735" s="10">
        <f>IF($N3735&lt;&gt;0,constants!$L$2,IF($O3735&lt;&gt;0,constants!$M$2,IF($P3735&lt;&gt;0,constants!$P$2,0)))</f>
        <v>4051.45</v>
      </c>
      <c r="AB3735" s="11">
        <f>constants!$O$2</f>
        <v>4861.32</v>
      </c>
      <c r="AC3735" s="11">
        <f>VLOOKUP(BWscncns[[#This Row],[scanner]],[0]!ScnrAvgBW,2,FALSE)/1000</f>
        <v>3794.4265750962772</v>
      </c>
      <c r="AD3735" s="8">
        <f>(1+$F3735)*Z3735</f>
        <v>1135.317945644907</v>
      </c>
      <c r="AE3735" s="8">
        <f>(1+$F3735)*AA3735</f>
        <v>4114.2442158543981</v>
      </c>
      <c r="AF3735" s="8">
        <f>(1+$F3735)*AB3735</f>
        <v>4936.6665493631417</v>
      </c>
      <c r="AG3735" s="8">
        <f>(1+$F3735)*AC3735</f>
        <v>3853.2371346244117</v>
      </c>
      <c r="AH3735" s="8">
        <f>(1+$F3735)*$T3735/1000</f>
        <v>1064.8280844842566</v>
      </c>
      <c r="AI3735" s="8">
        <f>(1+BWscncns[[#This Row],[pid_error]]*K_p)*BWscncns[[#This Row],[dbw]]/1000</f>
        <v>1056.7020422421281</v>
      </c>
      <c r="AJ3735" s="13">
        <f>BWscncns[[#This Row],[Torflow prgrssv alt vote]]/VLOOKUP(BWscncns[[#This Row],[class]],AltBWtotl,2,FALSE)*100</f>
        <v>2.0840985221738304E-2</v>
      </c>
      <c r="AK3735">
        <f>IF(D3735=E3735,1,0)</f>
        <v>1</v>
      </c>
    </row>
    <row r="3736" spans="1:37">
      <c r="A3736" s="1" t="s">
        <v>9460</v>
      </c>
      <c r="B3736" s="1" t="s">
        <v>49</v>
      </c>
      <c r="C3736">
        <v>1090</v>
      </c>
      <c r="D3736">
        <v>1524926764</v>
      </c>
      <c r="E3736">
        <v>1524926764</v>
      </c>
      <c r="F3736" s="2">
        <v>6.3033561888899997E-2</v>
      </c>
      <c r="G3736" s="2">
        <v>6.3033561888899997E-2</v>
      </c>
      <c r="H3736">
        <v>1088546</v>
      </c>
      <c r="I3736" s="2">
        <v>0.104588727366</v>
      </c>
      <c r="J3736" s="2">
        <v>0</v>
      </c>
      <c r="K3736">
        <v>5</v>
      </c>
      <c r="L3736" s="1" t="s">
        <v>11814</v>
      </c>
      <c r="M3736" s="1" t="s">
        <v>49</v>
      </c>
      <c r="N3736">
        <v>0</v>
      </c>
      <c r="O3736">
        <v>0</v>
      </c>
      <c r="P3736">
        <v>1</v>
      </c>
      <c r="Q3736">
        <v>0</v>
      </c>
      <c r="R3736" s="19">
        <f>BWscncns[[#This Row],[C fx]]*4+BWscncns[[#This Row],[C fg]]*2+BWscncns[[#This Row],[C fm]]</f>
        <v>1</v>
      </c>
      <c r="S3736">
        <v>1170</v>
      </c>
      <c r="T3736">
        <v>1024000</v>
      </c>
      <c r="U3736" s="13">
        <v>1.1425780000000001</v>
      </c>
      <c r="V3736" s="13">
        <v>0.87521400000000005</v>
      </c>
      <c r="W3736">
        <v>2503</v>
      </c>
      <c r="X3736">
        <v>50</v>
      </c>
      <c r="Z3736" s="10">
        <f>IF($N3736&lt;&gt;0,constants!$L$2,IF($O3736&lt;&gt;0,constants!$M$2,IF($P3736&lt;&gt;0,constants!$N$2,0)))</f>
        <v>1117.99</v>
      </c>
      <c r="AA3736" s="10">
        <f>IF($N3736&lt;&gt;0,constants!$L$2,IF($O3736&lt;&gt;0,constants!$M$2,IF($P3736&lt;&gt;0,constants!$P$2,0)))</f>
        <v>4051.45</v>
      </c>
      <c r="AB3736" s="11">
        <f>constants!$O$2</f>
        <v>4861.32</v>
      </c>
      <c r="AC3736" s="11">
        <f>VLOOKUP(BWscncns[[#This Row],[scanner]],[0]!ScnrAvgBW,2,FALSE)/1000</f>
        <v>3794.4265750962772</v>
      </c>
      <c r="AD3736" s="8">
        <f>(1+$F3736)*Z3736</f>
        <v>1188.4608918561712</v>
      </c>
      <c r="AE3736" s="8">
        <f>(1+$F3736)*AA3736</f>
        <v>4306.8273243147833</v>
      </c>
      <c r="AF3736" s="8">
        <f>(1+$F3736)*AB3736</f>
        <v>5167.7463150817466</v>
      </c>
      <c r="AG3736" s="8">
        <f>(1+$F3736)*AC3736</f>
        <v>4033.602797450495</v>
      </c>
      <c r="AH3736" s="8">
        <f>(1+$F3736)*$T3736/1000</f>
        <v>1088.5463673742336</v>
      </c>
      <c r="AI3736" s="8">
        <f>(1+BWscncns[[#This Row],[pid_error]]*K_p)*BWscncns[[#This Row],[dbw]]/1000</f>
        <v>1056.2731836871169</v>
      </c>
      <c r="AJ3736" s="13">
        <f>BWscncns[[#This Row],[Torflow prgrssv alt vote]]/VLOOKUP(BWscncns[[#This Row],[class]],AltBWtotl,2,FALSE)*100</f>
        <v>2.0832526986162038E-2</v>
      </c>
      <c r="AK3736">
        <f>IF(D3736=E3736,1,0)</f>
        <v>1</v>
      </c>
    </row>
    <row r="3737" spans="1:37">
      <c r="A3737" s="1" t="s">
        <v>8860</v>
      </c>
      <c r="B3737" s="1" t="s">
        <v>8861</v>
      </c>
      <c r="C3737">
        <v>193</v>
      </c>
      <c r="D3737">
        <v>1524989656</v>
      </c>
      <c r="E3737">
        <v>1524989656</v>
      </c>
      <c r="F3737" s="2">
        <v>-0.89930966416199998</v>
      </c>
      <c r="G3737" s="2">
        <v>-0.89930966416199998</v>
      </c>
      <c r="H3737">
        <v>193119</v>
      </c>
      <c r="I3737" s="2">
        <v>-1.01573686178E-4</v>
      </c>
      <c r="J3737" s="2">
        <v>0.4</v>
      </c>
      <c r="K3737">
        <v>8</v>
      </c>
      <c r="L3737" s="1" t="s">
        <v>11922</v>
      </c>
      <c r="M3737" s="1" t="s">
        <v>8861</v>
      </c>
      <c r="N3737">
        <v>1</v>
      </c>
      <c r="O3737">
        <v>0</v>
      </c>
      <c r="P3737">
        <v>0</v>
      </c>
      <c r="Q3737">
        <v>0</v>
      </c>
      <c r="R3737" s="19">
        <f>BWscncns[[#This Row],[C fx]]*4+BWscncns[[#This Row],[C fg]]*2+BWscncns[[#This Row],[C fm]]</f>
        <v>4</v>
      </c>
      <c r="S3737">
        <v>193</v>
      </c>
      <c r="T3737">
        <v>1917952</v>
      </c>
      <c r="U3737" s="13">
        <v>0.100628</v>
      </c>
      <c r="V3737" s="13">
        <v>9.9375750000000007</v>
      </c>
      <c r="W3737">
        <v>6196</v>
      </c>
      <c r="X3737">
        <v>123</v>
      </c>
      <c r="Z3737" s="10">
        <f>IF($N3737&lt;&gt;0,constants!$L$2,IF($O3737&lt;&gt;0,constants!$M$2,IF($P3737&lt;&gt;0,constants!$N$2,0)))</f>
        <v>10125.48</v>
      </c>
      <c r="AA3737" s="10">
        <f>IF($N3737&lt;&gt;0,constants!$L$2,IF($O3737&lt;&gt;0,constants!$M$2,IF($P3737&lt;&gt;0,constants!$P$2,0)))</f>
        <v>10125.48</v>
      </c>
      <c r="AB3737" s="11">
        <f>constants!$O$2</f>
        <v>4861.32</v>
      </c>
      <c r="AC3737" s="11">
        <f>VLOOKUP(BWscncns[[#This Row],[scanner]],[0]!ScnrAvgBW,2,FALSE)/1000</f>
        <v>509.99709399477808</v>
      </c>
      <c r="AD3737" s="8">
        <f>(1+$F3737)*Z3737</f>
        <v>1019.5379817209524</v>
      </c>
      <c r="AE3737" s="8">
        <f>(1+$F3737)*AA3737</f>
        <v>1019.5379817209524</v>
      </c>
      <c r="AF3737" s="8">
        <f>(1+$F3737)*AB3737</f>
        <v>489.48794341598625</v>
      </c>
      <c r="AG3737" s="8">
        <f>(1+$F3737)*AC3737</f>
        <v>51.35177867073827</v>
      </c>
      <c r="AH3737" s="8">
        <f>(1+$F3737)*$T3737/1000</f>
        <v>193.11923100116383</v>
      </c>
      <c r="AI3737" s="8">
        <f>(1+BWscncns[[#This Row],[pid_error]]*K_p)*BWscncns[[#This Row],[dbw]]/1000</f>
        <v>1055.535615500582</v>
      </c>
      <c r="AJ3737" s="13">
        <f>BWscncns[[#This Row],[Torflow prgrssv alt vote]]/VLOOKUP(BWscncns[[#This Row],[class]],AltBWtotl,2,FALSE)*100</f>
        <v>9.0467257446397824E-3</v>
      </c>
      <c r="AK3737">
        <f>IF(D3737=E3737,1,0)</f>
        <v>1</v>
      </c>
    </row>
    <row r="3738" spans="1:37">
      <c r="A3738" s="1" t="s">
        <v>7950</v>
      </c>
      <c r="B3738" s="1" t="s">
        <v>49</v>
      </c>
      <c r="C3738">
        <v>1090</v>
      </c>
      <c r="D3738">
        <v>1524980073</v>
      </c>
      <c r="E3738">
        <v>1524980073</v>
      </c>
      <c r="F3738" s="2">
        <v>6.1506181209999997E-2</v>
      </c>
      <c r="G3738" s="2">
        <v>6.1506181209999997E-2</v>
      </c>
      <c r="H3738">
        <v>1086982</v>
      </c>
      <c r="I3738" s="2">
        <v>0.142819352471</v>
      </c>
      <c r="J3738" s="2">
        <v>0</v>
      </c>
      <c r="K3738">
        <v>5</v>
      </c>
      <c r="L3738" s="1" t="s">
        <v>11618</v>
      </c>
      <c r="M3738" s="1" t="s">
        <v>49</v>
      </c>
      <c r="N3738">
        <v>0</v>
      </c>
      <c r="O3738">
        <v>0</v>
      </c>
      <c r="P3738">
        <v>1</v>
      </c>
      <c r="Q3738">
        <v>0</v>
      </c>
      <c r="R3738" s="19">
        <f>BWscncns[[#This Row],[C fx]]*4+BWscncns[[#This Row],[C fg]]*2+BWscncns[[#This Row],[C fm]]</f>
        <v>1</v>
      </c>
      <c r="S3738">
        <v>1200</v>
      </c>
      <c r="T3738">
        <v>1024000</v>
      </c>
      <c r="U3738" s="13">
        <v>1.171875</v>
      </c>
      <c r="V3738" s="13">
        <v>0.85333300000000001</v>
      </c>
      <c r="W3738">
        <v>2404</v>
      </c>
      <c r="X3738">
        <v>48</v>
      </c>
      <c r="Z3738" s="10">
        <f>IF($N3738&lt;&gt;0,constants!$L$2,IF($O3738&lt;&gt;0,constants!$M$2,IF($P3738&lt;&gt;0,constants!$N$2,0)))</f>
        <v>1117.99</v>
      </c>
      <c r="AA3738" s="10">
        <f>IF($N3738&lt;&gt;0,constants!$L$2,IF($O3738&lt;&gt;0,constants!$M$2,IF($P3738&lt;&gt;0,constants!$P$2,0)))</f>
        <v>4051.45</v>
      </c>
      <c r="AB3738" s="11">
        <f>constants!$O$2</f>
        <v>4861.32</v>
      </c>
      <c r="AC3738" s="11">
        <f>VLOOKUP(BWscncns[[#This Row],[scanner]],[0]!ScnrAvgBW,2,FALSE)/1000</f>
        <v>3794.4265750962772</v>
      </c>
      <c r="AD3738" s="8">
        <f>(1+$F3738)*Z3738</f>
        <v>1186.7532955309678</v>
      </c>
      <c r="AE3738" s="8">
        <f>(1+$F3738)*AA3738</f>
        <v>4300.6392178632541</v>
      </c>
      <c r="AF3738" s="8">
        <f>(1+$F3738)*AB3738</f>
        <v>5160.3212288397963</v>
      </c>
      <c r="AG3738" s="8">
        <f>(1+$F3738)*AC3738</f>
        <v>4027.8072636121883</v>
      </c>
      <c r="AH3738" s="8">
        <f>(1+$F3738)*$T3738/1000</f>
        <v>1086.98232955904</v>
      </c>
      <c r="AI3738" s="8">
        <f>(1+BWscncns[[#This Row],[pid_error]]*K_p)*BWscncns[[#This Row],[dbw]]/1000</f>
        <v>1055.49116477952</v>
      </c>
      <c r="AJ3738" s="13">
        <f>BWscncns[[#This Row],[Torflow prgrssv alt vote]]/VLOOKUP(BWscncns[[#This Row],[class]],AltBWtotl,2,FALSE)*100</f>
        <v>2.0817103485643609E-2</v>
      </c>
      <c r="AK3738">
        <f>IF(D3738=E3738,1,0)</f>
        <v>1</v>
      </c>
    </row>
    <row r="3739" spans="1:37">
      <c r="A3739" s="1" t="s">
        <v>2671</v>
      </c>
      <c r="B3739" s="1" t="s">
        <v>49</v>
      </c>
      <c r="C3739">
        <v>1090</v>
      </c>
      <c r="D3739">
        <v>1524976261</v>
      </c>
      <c r="E3739">
        <v>1524976261</v>
      </c>
      <c r="F3739" s="2">
        <v>6.0345543746900002E-2</v>
      </c>
      <c r="G3739" s="2">
        <v>6.0345543746900002E-2</v>
      </c>
      <c r="H3739">
        <v>1085793</v>
      </c>
      <c r="I3739" s="2">
        <v>-0.51896272408199995</v>
      </c>
      <c r="J3739" s="2">
        <v>0</v>
      </c>
      <c r="K3739">
        <v>3</v>
      </c>
      <c r="L3739" s="1" t="s">
        <v>11596</v>
      </c>
      <c r="M3739" s="1" t="s">
        <v>49</v>
      </c>
      <c r="N3739">
        <v>0</v>
      </c>
      <c r="O3739">
        <v>0</v>
      </c>
      <c r="P3739">
        <v>1</v>
      </c>
      <c r="Q3739">
        <v>0</v>
      </c>
      <c r="R3739" s="19">
        <f>BWscncns[[#This Row],[C fx]]*4+BWscncns[[#This Row],[C fg]]*2+BWscncns[[#This Row],[C fm]]</f>
        <v>1</v>
      </c>
      <c r="S3739">
        <v>1090</v>
      </c>
      <c r="T3739">
        <v>1024000</v>
      </c>
      <c r="U3739" s="13">
        <v>1.0644530000000001</v>
      </c>
      <c r="V3739" s="13">
        <v>0.93945000000000001</v>
      </c>
      <c r="W3739">
        <v>2898</v>
      </c>
      <c r="X3739">
        <v>57</v>
      </c>
      <c r="Z3739" s="10">
        <f>IF($N3739&lt;&gt;0,constants!$L$2,IF($O3739&lt;&gt;0,constants!$M$2,IF($P3739&lt;&gt;0,constants!$N$2,0)))</f>
        <v>1117.99</v>
      </c>
      <c r="AA3739" s="10">
        <f>IF($N3739&lt;&gt;0,constants!$L$2,IF($O3739&lt;&gt;0,constants!$M$2,IF($P3739&lt;&gt;0,constants!$P$2,0)))</f>
        <v>4051.45</v>
      </c>
      <c r="AB3739" s="11">
        <f>constants!$O$2</f>
        <v>4861.32</v>
      </c>
      <c r="AC3739" s="11">
        <f>VLOOKUP(BWscncns[[#This Row],[scanner]],[0]!ScnrAvgBW,2,FALSE)/1000</f>
        <v>6440.9193022088357</v>
      </c>
      <c r="AD3739" s="8">
        <f>(1+$F3739)*Z3739</f>
        <v>1185.4557144535968</v>
      </c>
      <c r="AE3739" s="8">
        <f>(1+$F3739)*AA3739</f>
        <v>4295.9369532133778</v>
      </c>
      <c r="AF3739" s="8">
        <f>(1+$F3739)*AB3739</f>
        <v>5154.6789987276798</v>
      </c>
      <c r="AG3739" s="8">
        <f>(1+$F3739)*AC3739</f>
        <v>6829.6000797305314</v>
      </c>
      <c r="AH3739" s="8">
        <f>(1+$F3739)*$T3739/1000</f>
        <v>1085.7938367968256</v>
      </c>
      <c r="AI3739" s="8">
        <f>(1+BWscncns[[#This Row],[pid_error]]*K_p)*BWscncns[[#This Row],[dbw]]/1000</f>
        <v>1054.8969183984127</v>
      </c>
      <c r="AJ3739" s="13">
        <f>BWscncns[[#This Row],[Torflow prgrssv alt vote]]/VLOOKUP(BWscncns[[#This Row],[class]],AltBWtotl,2,FALSE)*100</f>
        <v>2.0805383360620999E-2</v>
      </c>
      <c r="AK3739">
        <f>IF(D3739=E3739,1,0)</f>
        <v>1</v>
      </c>
    </row>
    <row r="3740" spans="1:37">
      <c r="A3740" s="1" t="s">
        <v>7366</v>
      </c>
      <c r="B3740" s="1" t="s">
        <v>7367</v>
      </c>
      <c r="C3740">
        <v>825</v>
      </c>
      <c r="D3740">
        <v>1524919248</v>
      </c>
      <c r="E3740">
        <v>1524919248</v>
      </c>
      <c r="F3740" s="2">
        <v>-0.35560307688100001</v>
      </c>
      <c r="G3740" s="2">
        <v>-0.35560307688100001</v>
      </c>
      <c r="H3740">
        <v>824828</v>
      </c>
      <c r="I3740" s="2">
        <v>-1.17999143222</v>
      </c>
      <c r="J3740" s="2">
        <v>0</v>
      </c>
      <c r="K3740">
        <v>1</v>
      </c>
      <c r="L3740" s="1" t="s">
        <v>11602</v>
      </c>
      <c r="M3740" s="1" t="s">
        <v>7367</v>
      </c>
      <c r="N3740">
        <v>0</v>
      </c>
      <c r="O3740">
        <v>0</v>
      </c>
      <c r="P3740">
        <v>1</v>
      </c>
      <c r="Q3740">
        <v>0</v>
      </c>
      <c r="R3740" s="19">
        <f>BWscncns[[#This Row],[C fx]]*4+BWscncns[[#This Row],[C fg]]*2+BWscncns[[#This Row],[C fm]]</f>
        <v>1</v>
      </c>
      <c r="S3740">
        <v>1430</v>
      </c>
      <c r="T3740">
        <v>1280000</v>
      </c>
      <c r="U3740" s="13">
        <v>1.1171880000000001</v>
      </c>
      <c r="V3740" s="13">
        <v>0.89510500000000004</v>
      </c>
      <c r="W3740">
        <v>2605</v>
      </c>
      <c r="X3740">
        <v>52</v>
      </c>
      <c r="Z3740" s="10">
        <f>IF($N3740&lt;&gt;0,constants!$L$2,IF($O3740&lt;&gt;0,constants!$M$2,IF($P3740&lt;&gt;0,constants!$N$2,0)))</f>
        <v>1117.99</v>
      </c>
      <c r="AA3740" s="10">
        <f>IF($N3740&lt;&gt;0,constants!$L$2,IF($O3740&lt;&gt;0,constants!$M$2,IF($P3740&lt;&gt;0,constants!$P$2,0)))</f>
        <v>4051.45</v>
      </c>
      <c r="AB3740" s="11">
        <f>constants!$O$2</f>
        <v>4861.32</v>
      </c>
      <c r="AC3740" s="11">
        <f>VLOOKUP(BWscncns[[#This Row],[scanner]],[0]!ScnrAvgBW,2,FALSE)/1000</f>
        <v>11818.828055288463</v>
      </c>
      <c r="AD3740" s="8">
        <f>(1+$F3740)*Z3740</f>
        <v>720.42931607781077</v>
      </c>
      <c r="AE3740" s="8">
        <f>(1+$F3740)*AA3740</f>
        <v>2610.7419141704722</v>
      </c>
      <c r="AF3740" s="8">
        <f>(1+$F3740)*AB3740</f>
        <v>3132.6196502968569</v>
      </c>
      <c r="AG3740" s="8">
        <f>(1+$F3740)*AC3740</f>
        <v>7616.0164337003998</v>
      </c>
      <c r="AH3740" s="8">
        <f>(1+$F3740)*$T3740/1000</f>
        <v>824.82806159231995</v>
      </c>
      <c r="AI3740" s="8">
        <f>(1+BWscncns[[#This Row],[pid_error]]*K_p)*BWscncns[[#This Row],[dbw]]/1000</f>
        <v>1052.41403079616</v>
      </c>
      <c r="AJ3740" s="13">
        <f>BWscncns[[#This Row],[Torflow prgrssv alt vote]]/VLOOKUP(BWscncns[[#This Row],[class]],AltBWtotl,2,FALSE)*100</f>
        <v>2.0756414188841985E-2</v>
      </c>
      <c r="AK3740">
        <f>IF(D3740=E3740,1,0)</f>
        <v>1</v>
      </c>
    </row>
    <row r="3741" spans="1:37">
      <c r="A3741" s="1" t="s">
        <v>7923</v>
      </c>
      <c r="B3741" s="1" t="s">
        <v>7924</v>
      </c>
      <c r="C3741">
        <v>1060</v>
      </c>
      <c r="D3741">
        <v>1525003705</v>
      </c>
      <c r="E3741">
        <v>1525003705</v>
      </c>
      <c r="F3741" s="2">
        <v>7.2226892793499997E-3</v>
      </c>
      <c r="G3741" s="2">
        <v>7.2226892793499997E-3</v>
      </c>
      <c r="H3741">
        <v>1056149</v>
      </c>
      <c r="I3741" s="2">
        <v>-0.115201387631</v>
      </c>
      <c r="J3741" s="2">
        <v>0</v>
      </c>
      <c r="K3741">
        <v>5</v>
      </c>
      <c r="L3741" s="1" t="s">
        <v>11561</v>
      </c>
      <c r="M3741" s="1" t="s">
        <v>7924</v>
      </c>
      <c r="N3741">
        <v>0</v>
      </c>
      <c r="O3741">
        <v>0</v>
      </c>
      <c r="P3741">
        <v>1</v>
      </c>
      <c r="Q3741">
        <v>0</v>
      </c>
      <c r="R3741" s="19">
        <f>BWscncns[[#This Row],[C fx]]*4+BWscncns[[#This Row],[C fg]]*2+BWscncns[[#This Row],[C fm]]</f>
        <v>1</v>
      </c>
      <c r="S3741">
        <v>1060</v>
      </c>
      <c r="T3741">
        <v>1048576</v>
      </c>
      <c r="U3741" s="13">
        <v>1.0108950000000001</v>
      </c>
      <c r="V3741" s="13">
        <v>0.98922299999999996</v>
      </c>
      <c r="W3741">
        <v>3171</v>
      </c>
      <c r="X3741">
        <v>63</v>
      </c>
      <c r="Z3741" s="10">
        <f>IF($N3741&lt;&gt;0,constants!$L$2,IF($O3741&lt;&gt;0,constants!$M$2,IF($P3741&lt;&gt;0,constants!$N$2,0)))</f>
        <v>1117.99</v>
      </c>
      <c r="AA3741" s="10">
        <f>IF($N3741&lt;&gt;0,constants!$L$2,IF($O3741&lt;&gt;0,constants!$M$2,IF($P3741&lt;&gt;0,constants!$P$2,0)))</f>
        <v>4051.45</v>
      </c>
      <c r="AB3741" s="11">
        <f>constants!$O$2</f>
        <v>4861.32</v>
      </c>
      <c r="AC3741" s="11">
        <f>VLOOKUP(BWscncns[[#This Row],[scanner]],[0]!ScnrAvgBW,2,FALSE)/1000</f>
        <v>3794.4265750962772</v>
      </c>
      <c r="AD3741" s="8">
        <f>(1+$F3741)*Z3741</f>
        <v>1126.0648943874207</v>
      </c>
      <c r="AE3741" s="8">
        <f>(1+$F3741)*AA3741</f>
        <v>4080.712364480823</v>
      </c>
      <c r="AF3741" s="8">
        <f>(1+$F3741)*AB3741</f>
        <v>4896.4318038474903</v>
      </c>
      <c r="AG3741" s="8">
        <f>(1+$F3741)*AC3741</f>
        <v>3821.8325392415063</v>
      </c>
      <c r="AH3741" s="8">
        <f>(1+$F3741)*$T3741/1000</f>
        <v>1056.1495386337838</v>
      </c>
      <c r="AI3741" s="8">
        <f>(1+BWscncns[[#This Row],[pid_error]]*K_p)*BWscncns[[#This Row],[dbw]]/1000</f>
        <v>1052.3627693168919</v>
      </c>
      <c r="AJ3741" s="13">
        <f>BWscncns[[#This Row],[Torflow prgrssv alt vote]]/VLOOKUP(BWscncns[[#This Row],[class]],AltBWtotl,2,FALSE)*100</f>
        <v>2.0755403175624295E-2</v>
      </c>
      <c r="AK3741">
        <f>IF(D3741=E3741,1,0)</f>
        <v>1</v>
      </c>
    </row>
    <row r="3742" spans="1:37">
      <c r="A3742" s="1" t="s">
        <v>3170</v>
      </c>
      <c r="B3742" s="1" t="s">
        <v>3171</v>
      </c>
      <c r="C3742">
        <v>851</v>
      </c>
      <c r="D3742">
        <v>1524995596</v>
      </c>
      <c r="E3742">
        <v>1524995596</v>
      </c>
      <c r="F3742" s="2">
        <v>-0.33483141597600002</v>
      </c>
      <c r="G3742" s="2">
        <v>-0.33483141597600002</v>
      </c>
      <c r="H3742">
        <v>850799</v>
      </c>
      <c r="I3742" s="2">
        <v>-0.252294040931</v>
      </c>
      <c r="J3742" s="2">
        <v>0</v>
      </c>
      <c r="K3742">
        <v>5</v>
      </c>
      <c r="L3742" s="1" t="s">
        <v>11701</v>
      </c>
      <c r="M3742" s="1" t="s">
        <v>3171</v>
      </c>
      <c r="N3742">
        <v>0</v>
      </c>
      <c r="O3742">
        <v>0</v>
      </c>
      <c r="P3742">
        <v>1</v>
      </c>
      <c r="Q3742">
        <v>0</v>
      </c>
      <c r="R3742" s="19">
        <f>BWscncns[[#This Row],[C fx]]*4+BWscncns[[#This Row],[C fg]]*2+BWscncns[[#This Row],[C fm]]</f>
        <v>1</v>
      </c>
      <c r="S3742">
        <v>851</v>
      </c>
      <c r="T3742">
        <v>1263490</v>
      </c>
      <c r="U3742" s="13">
        <v>0.67353099999999999</v>
      </c>
      <c r="V3742" s="13">
        <v>1.484712</v>
      </c>
      <c r="W3742">
        <v>4345</v>
      </c>
      <c r="X3742">
        <v>86</v>
      </c>
      <c r="Z3742" s="10">
        <f>IF($N3742&lt;&gt;0,constants!$L$2,IF($O3742&lt;&gt;0,constants!$M$2,IF($P3742&lt;&gt;0,constants!$N$2,0)))</f>
        <v>1117.99</v>
      </c>
      <c r="AA3742" s="10">
        <f>IF($N3742&lt;&gt;0,constants!$L$2,IF($O3742&lt;&gt;0,constants!$M$2,IF($P3742&lt;&gt;0,constants!$P$2,0)))</f>
        <v>4051.45</v>
      </c>
      <c r="AB3742" s="11">
        <f>constants!$O$2</f>
        <v>4861.32</v>
      </c>
      <c r="AC3742" s="11">
        <f>VLOOKUP(BWscncns[[#This Row],[scanner]],[0]!ScnrAvgBW,2,FALSE)/1000</f>
        <v>3794.4265750962772</v>
      </c>
      <c r="AD3742" s="8">
        <f>(1+$F3742)*Z3742</f>
        <v>743.65182525299178</v>
      </c>
      <c r="AE3742" s="8">
        <f>(1+$F3742)*AA3742</f>
        <v>2694.8972597440347</v>
      </c>
      <c r="AF3742" s="8">
        <f>(1+$F3742)*AB3742</f>
        <v>3233.5973408875516</v>
      </c>
      <c r="AG3742" s="8">
        <f>(1+$F3742)*AC3742</f>
        <v>2523.9333521398266</v>
      </c>
      <c r="AH3742" s="8">
        <f>(1+$F3742)*$T3742/1000</f>
        <v>840.43385422848371</v>
      </c>
      <c r="AI3742" s="8">
        <f>(1+BWscncns[[#This Row],[pid_error]]*K_p)*BWscncns[[#This Row],[dbw]]/1000</f>
        <v>1051.9619271142419</v>
      </c>
      <c r="AJ3742" s="13">
        <f>BWscncns[[#This Row],[Torflow prgrssv alt vote]]/VLOOKUP(BWscncns[[#This Row],[class]],AltBWtotl,2,FALSE)*100</f>
        <v>2.0747497497308434E-2</v>
      </c>
      <c r="AK3742">
        <f>IF(D3742=E3742,1,0)</f>
        <v>1</v>
      </c>
    </row>
    <row r="3743" spans="1:37">
      <c r="A3743" s="1" t="s">
        <v>3260</v>
      </c>
      <c r="B3743" s="1" t="s">
        <v>49</v>
      </c>
      <c r="C3743">
        <v>1080</v>
      </c>
      <c r="D3743">
        <v>1524973689</v>
      </c>
      <c r="E3743">
        <v>1524973689</v>
      </c>
      <c r="F3743" s="2">
        <v>5.4438980165799997E-2</v>
      </c>
      <c r="G3743" s="2">
        <v>5.4438980165799997E-2</v>
      </c>
      <c r="H3743">
        <v>1079745</v>
      </c>
      <c r="I3743" s="2">
        <v>-0.18308450345800001</v>
      </c>
      <c r="J3743" s="2">
        <v>0</v>
      </c>
      <c r="K3743">
        <v>3</v>
      </c>
      <c r="L3743" s="1" t="s">
        <v>11685</v>
      </c>
      <c r="M3743" s="1" t="s">
        <v>49</v>
      </c>
      <c r="N3743">
        <v>0</v>
      </c>
      <c r="O3743">
        <v>0</v>
      </c>
      <c r="P3743">
        <v>1</v>
      </c>
      <c r="Q3743">
        <v>0</v>
      </c>
      <c r="R3743" s="19">
        <f>BWscncns[[#This Row],[C fx]]*4+BWscncns[[#This Row],[C fg]]*2+BWscncns[[#This Row],[C fm]]</f>
        <v>1</v>
      </c>
      <c r="S3743">
        <v>1080</v>
      </c>
      <c r="T3743">
        <v>1024000</v>
      </c>
      <c r="U3743" s="13">
        <v>1.0546880000000001</v>
      </c>
      <c r="V3743" s="13">
        <v>0.94814799999999999</v>
      </c>
      <c r="W3743">
        <v>2958</v>
      </c>
      <c r="X3743">
        <v>59</v>
      </c>
      <c r="Z3743" s="10">
        <f>IF($N3743&lt;&gt;0,constants!$L$2,IF($O3743&lt;&gt;0,constants!$M$2,IF($P3743&lt;&gt;0,constants!$N$2,0)))</f>
        <v>1117.99</v>
      </c>
      <c r="AA3743" s="10">
        <f>IF($N3743&lt;&gt;0,constants!$L$2,IF($O3743&lt;&gt;0,constants!$M$2,IF($P3743&lt;&gt;0,constants!$P$2,0)))</f>
        <v>4051.45</v>
      </c>
      <c r="AB3743" s="11">
        <f>constants!$O$2</f>
        <v>4861.32</v>
      </c>
      <c r="AC3743" s="11">
        <f>VLOOKUP(BWscncns[[#This Row],[scanner]],[0]!ScnrAvgBW,2,FALSE)/1000</f>
        <v>6440.9193022088357</v>
      </c>
      <c r="AD3743" s="8">
        <f>(1+$F3743)*Z3743</f>
        <v>1178.8522354355628</v>
      </c>
      <c r="AE3743" s="8">
        <f>(1+$F3743)*AA3743</f>
        <v>4272.0068061927304</v>
      </c>
      <c r="AF3743" s="8">
        <f>(1+$F3743)*AB3743</f>
        <v>5125.9653030596073</v>
      </c>
      <c r="AG3743" s="8">
        <f>(1+$F3743)*AC3743</f>
        <v>6791.5563803513014</v>
      </c>
      <c r="AH3743" s="8">
        <f>(1+$F3743)*$T3743/1000</f>
        <v>1079.7455156897793</v>
      </c>
      <c r="AI3743" s="8">
        <f>(1+BWscncns[[#This Row],[pid_error]]*K_p)*BWscncns[[#This Row],[dbw]]/1000</f>
        <v>1051.8727578448895</v>
      </c>
      <c r="AJ3743" s="13">
        <f>BWscncns[[#This Row],[Torflow prgrssv alt vote]]/VLOOKUP(BWscncns[[#This Row],[class]],AltBWtotl,2,FALSE)*100</f>
        <v>2.0745738841272468E-2</v>
      </c>
      <c r="AK3743">
        <f>IF(D3743=E3743,1,0)</f>
        <v>1</v>
      </c>
    </row>
    <row r="3744" spans="1:37">
      <c r="A3744" s="1" t="s">
        <v>194</v>
      </c>
      <c r="B3744" s="1" t="s">
        <v>195</v>
      </c>
      <c r="C3744">
        <v>1120</v>
      </c>
      <c r="D3744">
        <v>1524952033</v>
      </c>
      <c r="E3744">
        <v>1524952033</v>
      </c>
      <c r="F3744" s="2">
        <v>0.146901587252</v>
      </c>
      <c r="G3744" s="2">
        <v>0.146901587252</v>
      </c>
      <c r="H3744">
        <v>1123841</v>
      </c>
      <c r="I3744" s="2">
        <v>0.122604488985</v>
      </c>
      <c r="J3744" s="2">
        <v>0</v>
      </c>
      <c r="K3744">
        <v>4</v>
      </c>
      <c r="L3744" s="1" t="s">
        <v>11884</v>
      </c>
      <c r="M3744" s="1" t="s">
        <v>195</v>
      </c>
      <c r="N3744">
        <v>0</v>
      </c>
      <c r="O3744">
        <v>0</v>
      </c>
      <c r="P3744">
        <v>1</v>
      </c>
      <c r="Q3744">
        <v>0</v>
      </c>
      <c r="R3744" s="19">
        <f>BWscncns[[#This Row],[C fx]]*4+BWscncns[[#This Row],[C fg]]*2+BWscncns[[#This Row],[C fm]]</f>
        <v>1</v>
      </c>
      <c r="S3744">
        <v>1060</v>
      </c>
      <c r="T3744">
        <v>979894</v>
      </c>
      <c r="U3744" s="13">
        <v>1.08175</v>
      </c>
      <c r="V3744" s="13">
        <v>0.92442800000000003</v>
      </c>
      <c r="W3744">
        <v>2787</v>
      </c>
      <c r="X3744">
        <v>55</v>
      </c>
      <c r="Z3744" s="10">
        <f>IF($N3744&lt;&gt;0,constants!$L$2,IF($O3744&lt;&gt;0,constants!$M$2,IF($P3744&lt;&gt;0,constants!$N$2,0)))</f>
        <v>1117.99</v>
      </c>
      <c r="AA3744" s="10">
        <f>IF($N3744&lt;&gt;0,constants!$L$2,IF($O3744&lt;&gt;0,constants!$M$2,IF($P3744&lt;&gt;0,constants!$P$2,0)))</f>
        <v>4051.45</v>
      </c>
      <c r="AB3744" s="11">
        <f>constants!$O$2</f>
        <v>4861.32</v>
      </c>
      <c r="AC3744" s="11">
        <f>VLOOKUP(BWscncns[[#This Row],[scanner]],[0]!ScnrAvgBW,2,FALSE)/1000</f>
        <v>4819.491751072962</v>
      </c>
      <c r="AD3744" s="8">
        <f>(1+$F3744)*Z3744</f>
        <v>1282.2245055318635</v>
      </c>
      <c r="AE3744" s="8">
        <f>(1+$F3744)*AA3744</f>
        <v>4646.6144356721152</v>
      </c>
      <c r="AF3744" s="8">
        <f>(1+$F3744)*AB3744</f>
        <v>5575.4556241398923</v>
      </c>
      <c r="AG3744" s="8">
        <f>(1+$F3744)*AC3744</f>
        <v>5527.4827390535011</v>
      </c>
      <c r="AH3744" s="8">
        <f>(1+$F3744)*$T3744/1000</f>
        <v>1123.8419839387116</v>
      </c>
      <c r="AI3744" s="8">
        <f>(1+BWscncns[[#This Row],[pid_error]]*K_p)*BWscncns[[#This Row],[dbw]]/1000</f>
        <v>1051.8679919693557</v>
      </c>
      <c r="AJ3744" s="13">
        <f>BWscncns[[#This Row],[Torflow prgrssv alt vote]]/VLOOKUP(BWscncns[[#This Row],[class]],AltBWtotl,2,FALSE)*100</f>
        <v>2.0745644845484062E-2</v>
      </c>
      <c r="AK3744">
        <f>IF(D3744=E3744,1,0)</f>
        <v>1</v>
      </c>
    </row>
    <row r="3745" spans="1:37">
      <c r="A3745" s="1" t="s">
        <v>4093</v>
      </c>
      <c r="B3745" s="1" t="s">
        <v>4094</v>
      </c>
      <c r="C3745">
        <v>1050</v>
      </c>
      <c r="D3745">
        <v>1524963785</v>
      </c>
      <c r="E3745">
        <v>1524963785</v>
      </c>
      <c r="F3745" s="2">
        <v>3.28339193571E-3</v>
      </c>
      <c r="G3745" s="2">
        <v>3.28339193571E-3</v>
      </c>
      <c r="H3745">
        <v>1052018</v>
      </c>
      <c r="I3745" s="2">
        <v>-0.3980518576</v>
      </c>
      <c r="J3745" s="2">
        <v>0</v>
      </c>
      <c r="K3745">
        <v>7</v>
      </c>
      <c r="L3745" s="1" t="s">
        <v>11867</v>
      </c>
      <c r="M3745" s="1" t="s">
        <v>4094</v>
      </c>
      <c r="N3745">
        <v>0</v>
      </c>
      <c r="O3745">
        <v>0</v>
      </c>
      <c r="P3745">
        <v>1</v>
      </c>
      <c r="Q3745">
        <v>0</v>
      </c>
      <c r="R3745" s="19">
        <f>BWscncns[[#This Row],[C fx]]*4+BWscncns[[#This Row],[C fg]]*2+BWscncns[[#This Row],[C fm]]</f>
        <v>1</v>
      </c>
      <c r="S3745">
        <v>1010</v>
      </c>
      <c r="T3745">
        <v>1048576</v>
      </c>
      <c r="U3745" s="13">
        <v>0.96321100000000004</v>
      </c>
      <c r="V3745" s="13">
        <v>1.0381940000000001</v>
      </c>
      <c r="W3745">
        <v>3501</v>
      </c>
      <c r="X3745">
        <v>70</v>
      </c>
      <c r="Z3745" s="10">
        <f>IF($N3745&lt;&gt;0,constants!$L$2,IF($O3745&lt;&gt;0,constants!$M$2,IF($P3745&lt;&gt;0,constants!$N$2,0)))</f>
        <v>1117.99</v>
      </c>
      <c r="AA3745" s="10">
        <f>IF($N3745&lt;&gt;0,constants!$L$2,IF($O3745&lt;&gt;0,constants!$M$2,IF($P3745&lt;&gt;0,constants!$P$2,0)))</f>
        <v>4051.45</v>
      </c>
      <c r="AB3745" s="11">
        <f>constants!$O$2</f>
        <v>4861.32</v>
      </c>
      <c r="AC3745" s="11">
        <f>VLOOKUP(BWscncns[[#This Row],[scanner]],[0]!ScnrAvgBW,2,FALSE)/1000</f>
        <v>885.64026081730776</v>
      </c>
      <c r="AD3745" s="8">
        <f>(1+$F3745)*Z3745</f>
        <v>1121.6607993502046</v>
      </c>
      <c r="AE3745" s="8">
        <f>(1+$F3745)*AA3745</f>
        <v>4064.7524982579321</v>
      </c>
      <c r="AF3745" s="8">
        <f>(1+$F3745)*AB3745</f>
        <v>4877.2816188849056</v>
      </c>
      <c r="AG3745" s="8">
        <f>(1+$F3745)*AC3745</f>
        <v>888.54816490761539</v>
      </c>
      <c r="AH3745" s="8">
        <f>(1+$F3745)*$T3745/1000</f>
        <v>1052.0188859823791</v>
      </c>
      <c r="AI3745" s="8">
        <f>(1+BWscncns[[#This Row],[pid_error]]*K_p)*BWscncns[[#This Row],[dbw]]/1000</f>
        <v>1050.2974429911894</v>
      </c>
      <c r="AJ3745" s="13">
        <f>BWscncns[[#This Row],[Torflow prgrssv alt vote]]/VLOOKUP(BWscncns[[#This Row],[class]],AltBWtotl,2,FALSE)*100</f>
        <v>2.0714669426931329E-2</v>
      </c>
      <c r="AK3745">
        <f>IF(D3745=E3745,1,0)</f>
        <v>1</v>
      </c>
    </row>
    <row r="3746" spans="1:37">
      <c r="A3746" s="1" t="s">
        <v>7687</v>
      </c>
      <c r="B3746" s="1" t="s">
        <v>7688</v>
      </c>
      <c r="C3746">
        <v>1050</v>
      </c>
      <c r="D3746">
        <v>1525006228</v>
      </c>
      <c r="E3746">
        <v>1525006228</v>
      </c>
      <c r="F3746" s="2">
        <v>1.42735567003E-3</v>
      </c>
      <c r="G3746" s="2">
        <v>1.42735567003E-3</v>
      </c>
      <c r="H3746">
        <v>1050072</v>
      </c>
      <c r="I3746" s="2">
        <v>1.18577873205E-2</v>
      </c>
      <c r="J3746" s="2">
        <v>0</v>
      </c>
      <c r="K3746">
        <v>7</v>
      </c>
      <c r="L3746" s="1" t="s">
        <v>11834</v>
      </c>
      <c r="M3746" s="1" t="s">
        <v>7688</v>
      </c>
      <c r="N3746">
        <v>0</v>
      </c>
      <c r="O3746">
        <v>0</v>
      </c>
      <c r="P3746">
        <v>1</v>
      </c>
      <c r="Q3746">
        <v>0</v>
      </c>
      <c r="R3746" s="19">
        <f>BWscncns[[#This Row],[C fx]]*4+BWscncns[[#This Row],[C fg]]*2+BWscncns[[#This Row],[C fm]]</f>
        <v>1</v>
      </c>
      <c r="S3746">
        <v>795</v>
      </c>
      <c r="T3746">
        <v>1048576</v>
      </c>
      <c r="U3746" s="13">
        <v>0.75817100000000004</v>
      </c>
      <c r="V3746" s="13">
        <v>1.318964</v>
      </c>
      <c r="W3746">
        <v>4108</v>
      </c>
      <c r="X3746">
        <v>82</v>
      </c>
      <c r="Z3746" s="10">
        <f>IF($N3746&lt;&gt;0,constants!$L$2,IF($O3746&lt;&gt;0,constants!$M$2,IF($P3746&lt;&gt;0,constants!$N$2,0)))</f>
        <v>1117.99</v>
      </c>
      <c r="AA3746" s="10">
        <f>IF($N3746&lt;&gt;0,constants!$L$2,IF($O3746&lt;&gt;0,constants!$M$2,IF($P3746&lt;&gt;0,constants!$P$2,0)))</f>
        <v>4051.45</v>
      </c>
      <c r="AB3746" s="11">
        <f>constants!$O$2</f>
        <v>4861.32</v>
      </c>
      <c r="AC3746" s="11">
        <f>VLOOKUP(BWscncns[[#This Row],[scanner]],[0]!ScnrAvgBW,2,FALSE)/1000</f>
        <v>885.64026081730776</v>
      </c>
      <c r="AD3746" s="8">
        <f>(1+$F3746)*Z3746</f>
        <v>1119.5857693655369</v>
      </c>
      <c r="AE3746" s="8">
        <f>(1+$F3746)*AA3746</f>
        <v>4057.2328601293425</v>
      </c>
      <c r="AF3746" s="8">
        <f>(1+$F3746)*AB3746</f>
        <v>4868.2588326658297</v>
      </c>
      <c r="AG3746" s="8">
        <f>(1+$F3746)*AC3746</f>
        <v>886.90438446519215</v>
      </c>
      <c r="AH3746" s="8">
        <f>(1+$F3746)*$T3746/1000</f>
        <v>1050.0726908990573</v>
      </c>
      <c r="AI3746" s="8">
        <f>(1+BWscncns[[#This Row],[pid_error]]*K_p)*BWscncns[[#This Row],[dbw]]/1000</f>
        <v>1049.3243454495287</v>
      </c>
      <c r="AJ3746" s="13">
        <f>BWscncns[[#This Row],[Torflow prgrssv alt vote]]/VLOOKUP(BWscncns[[#This Row],[class]],AltBWtotl,2,FALSE)*100</f>
        <v>2.0695477345649808E-2</v>
      </c>
      <c r="AK3746">
        <f>IF(D3746=E3746,1,0)</f>
        <v>1</v>
      </c>
    </row>
    <row r="3747" spans="1:37">
      <c r="A3747" s="1" t="s">
        <v>3008</v>
      </c>
      <c r="B3747" s="1" t="s">
        <v>3009</v>
      </c>
      <c r="C3747">
        <v>1010</v>
      </c>
      <c r="D3747">
        <v>1525003705</v>
      </c>
      <c r="E3747">
        <v>1525003705</v>
      </c>
      <c r="F3747" s="2">
        <v>-7.7265645514199996E-2</v>
      </c>
      <c r="G3747" s="2">
        <v>-7.7265645514199996E-2</v>
      </c>
      <c r="H3747">
        <v>1006960</v>
      </c>
      <c r="I3747" s="2">
        <v>-0.25396911828800001</v>
      </c>
      <c r="J3747" s="2">
        <v>0</v>
      </c>
      <c r="K3747">
        <v>5</v>
      </c>
      <c r="L3747" s="1" t="s">
        <v>11561</v>
      </c>
      <c r="M3747" s="1" t="s">
        <v>3009</v>
      </c>
      <c r="N3747">
        <v>0</v>
      </c>
      <c r="O3747">
        <v>0</v>
      </c>
      <c r="P3747">
        <v>1</v>
      </c>
      <c r="Q3747">
        <v>0</v>
      </c>
      <c r="R3747" s="19">
        <f>BWscncns[[#This Row],[C fx]]*4+BWscncns[[#This Row],[C fg]]*2+BWscncns[[#This Row],[C fm]]</f>
        <v>1</v>
      </c>
      <c r="S3747">
        <v>1100</v>
      </c>
      <c r="T3747">
        <v>1091279</v>
      </c>
      <c r="U3747" s="13">
        <v>1.007992</v>
      </c>
      <c r="V3747" s="13">
        <v>0.99207199999999995</v>
      </c>
      <c r="W3747">
        <v>3185</v>
      </c>
      <c r="X3747">
        <v>63</v>
      </c>
      <c r="Z3747" s="10">
        <f>IF($N3747&lt;&gt;0,constants!$L$2,IF($O3747&lt;&gt;0,constants!$M$2,IF($P3747&lt;&gt;0,constants!$N$2,0)))</f>
        <v>1117.99</v>
      </c>
      <c r="AA3747" s="10">
        <f>IF($N3747&lt;&gt;0,constants!$L$2,IF($O3747&lt;&gt;0,constants!$M$2,IF($P3747&lt;&gt;0,constants!$P$2,0)))</f>
        <v>4051.45</v>
      </c>
      <c r="AB3747" s="11">
        <f>constants!$O$2</f>
        <v>4861.32</v>
      </c>
      <c r="AC3747" s="11">
        <f>VLOOKUP(BWscncns[[#This Row],[scanner]],[0]!ScnrAvgBW,2,FALSE)/1000</f>
        <v>3794.4265750962772</v>
      </c>
      <c r="AD3747" s="8">
        <f>(1+$F3747)*Z3747</f>
        <v>1031.6077809715796</v>
      </c>
      <c r="AE3747" s="8">
        <f>(1+$F3747)*AA3747</f>
        <v>3738.4121004814942</v>
      </c>
      <c r="AF3747" s="8">
        <f>(1+$F3747)*AB3747</f>
        <v>4485.7069721489088</v>
      </c>
      <c r="AG3747" s="8">
        <f>(1+$F3747)*AC3747</f>
        <v>3501.2477564152282</v>
      </c>
      <c r="AH3747" s="8">
        <f>(1+$F3747)*$T3747/1000</f>
        <v>1006.9606236289094</v>
      </c>
      <c r="AI3747" s="8">
        <f>(1+BWscncns[[#This Row],[pid_error]]*K_p)*BWscncns[[#This Row],[dbw]]/1000</f>
        <v>1049.1198118144546</v>
      </c>
      <c r="AJ3747" s="13">
        <f>BWscncns[[#This Row],[Torflow prgrssv alt vote]]/VLOOKUP(BWscncns[[#This Row],[class]],AltBWtotl,2,FALSE)*100</f>
        <v>2.0691443396347615E-2</v>
      </c>
      <c r="AK3747">
        <f>IF(D3747=E3747,1,0)</f>
        <v>1</v>
      </c>
    </row>
    <row r="3748" spans="1:37">
      <c r="A3748" s="1" t="s">
        <v>5995</v>
      </c>
      <c r="B3748" s="1" t="s">
        <v>5996</v>
      </c>
      <c r="C3748">
        <v>1070</v>
      </c>
      <c r="D3748">
        <v>1524956015</v>
      </c>
      <c r="E3748">
        <v>1524956015</v>
      </c>
      <c r="F3748" s="2">
        <v>4.8197933795600001E-2</v>
      </c>
      <c r="G3748" s="2">
        <v>4.8197933795600001E-2</v>
      </c>
      <c r="H3748">
        <v>1073354</v>
      </c>
      <c r="I3748" s="2">
        <v>-0.55880309691999996</v>
      </c>
      <c r="J3748" s="2">
        <v>0</v>
      </c>
      <c r="K3748">
        <v>2</v>
      </c>
      <c r="L3748" s="1" t="s">
        <v>11556</v>
      </c>
      <c r="M3748" s="1" t="s">
        <v>5996</v>
      </c>
      <c r="N3748">
        <v>0</v>
      </c>
      <c r="O3748">
        <v>0</v>
      </c>
      <c r="P3748">
        <v>1</v>
      </c>
      <c r="Q3748">
        <v>0</v>
      </c>
      <c r="R3748" s="19">
        <f>BWscncns[[#This Row],[C fx]]*4+BWscncns[[#This Row],[C fg]]*2+BWscncns[[#This Row],[C fm]]</f>
        <v>1</v>
      </c>
      <c r="S3748">
        <v>1070</v>
      </c>
      <c r="T3748">
        <v>1024000</v>
      </c>
      <c r="U3748" s="13">
        <v>1.0449219999999999</v>
      </c>
      <c r="V3748" s="13">
        <v>0.957009</v>
      </c>
      <c r="W3748">
        <v>3023</v>
      </c>
      <c r="X3748">
        <v>60</v>
      </c>
      <c r="Z3748" s="10">
        <f>IF($N3748&lt;&gt;0,constants!$L$2,IF($O3748&lt;&gt;0,constants!$M$2,IF($P3748&lt;&gt;0,constants!$N$2,0)))</f>
        <v>1117.99</v>
      </c>
      <c r="AA3748" s="10">
        <f>IF($N3748&lt;&gt;0,constants!$L$2,IF($O3748&lt;&gt;0,constants!$M$2,IF($P3748&lt;&gt;0,constants!$P$2,0)))</f>
        <v>4051.45</v>
      </c>
      <c r="AB3748" s="11">
        <f>constants!$O$2</f>
        <v>4861.32</v>
      </c>
      <c r="AC3748" s="11">
        <f>VLOOKUP(BWscncns[[#This Row],[scanner]],[0]!ScnrAvgBW,2,FALSE)/1000</f>
        <v>8853.6095214723919</v>
      </c>
      <c r="AD3748" s="8">
        <f>(1+$F3748)*Z3748</f>
        <v>1171.8748080041428</v>
      </c>
      <c r="AE3748" s="8">
        <f>(1+$F3748)*AA3748</f>
        <v>4246.7215188761838</v>
      </c>
      <c r="AF3748" s="8">
        <f>(1+$F3748)*AB3748</f>
        <v>5095.6255795192255</v>
      </c>
      <c r="AG3748" s="8">
        <f>(1+$F3748)*AC3748</f>
        <v>9280.3352070404126</v>
      </c>
      <c r="AH3748" s="8">
        <f>(1+$F3748)*$T3748/1000</f>
        <v>1073.3546842066944</v>
      </c>
      <c r="AI3748" s="8">
        <f>(1+BWscncns[[#This Row],[pid_error]]*K_p)*BWscncns[[#This Row],[dbw]]/1000</f>
        <v>1048.6773421033472</v>
      </c>
      <c r="AJ3748" s="13">
        <f>BWscncns[[#This Row],[Torflow prgrssv alt vote]]/VLOOKUP(BWscncns[[#This Row],[class]],AltBWtotl,2,FALSE)*100</f>
        <v>2.0682716712437089E-2</v>
      </c>
      <c r="AK3748">
        <f>IF(D3748=E3748,1,0)</f>
        <v>1</v>
      </c>
    </row>
    <row r="3749" spans="1:37">
      <c r="A3749" s="1" t="s">
        <v>5852</v>
      </c>
      <c r="B3749" s="1" t="s">
        <v>5853</v>
      </c>
      <c r="C3749">
        <v>921</v>
      </c>
      <c r="D3749">
        <v>1525006228</v>
      </c>
      <c r="E3749">
        <v>1525006228</v>
      </c>
      <c r="F3749" s="2">
        <v>-0.21751092311600001</v>
      </c>
      <c r="G3749" s="2">
        <v>-0.21751092311600001</v>
      </c>
      <c r="H3749">
        <v>920563</v>
      </c>
      <c r="I3749" s="2">
        <v>-0.105856237447</v>
      </c>
      <c r="J3749" s="2">
        <v>0</v>
      </c>
      <c r="K3749">
        <v>7</v>
      </c>
      <c r="L3749" s="1" t="s">
        <v>11834</v>
      </c>
      <c r="M3749" s="1" t="s">
        <v>5853</v>
      </c>
      <c r="N3749">
        <v>0</v>
      </c>
      <c r="O3749">
        <v>0</v>
      </c>
      <c r="P3749">
        <v>1</v>
      </c>
      <c r="Q3749">
        <v>0</v>
      </c>
      <c r="R3749" s="19">
        <f>BWscncns[[#This Row],[C fx]]*4+BWscncns[[#This Row],[C fg]]*2+BWscncns[[#This Row],[C fm]]</f>
        <v>1</v>
      </c>
      <c r="S3749">
        <v>599</v>
      </c>
      <c r="T3749">
        <v>1176455</v>
      </c>
      <c r="U3749" s="13">
        <v>0.50915699999999997</v>
      </c>
      <c r="V3749" s="13">
        <v>1.964032</v>
      </c>
      <c r="W3749">
        <v>4835</v>
      </c>
      <c r="X3749">
        <v>96</v>
      </c>
      <c r="Z3749" s="10">
        <f>IF($N3749&lt;&gt;0,constants!$L$2,IF($O3749&lt;&gt;0,constants!$M$2,IF($P3749&lt;&gt;0,constants!$N$2,0)))</f>
        <v>1117.99</v>
      </c>
      <c r="AA3749" s="10">
        <f>IF($N3749&lt;&gt;0,constants!$L$2,IF($O3749&lt;&gt;0,constants!$M$2,IF($P3749&lt;&gt;0,constants!$P$2,0)))</f>
        <v>4051.45</v>
      </c>
      <c r="AB3749" s="11">
        <f>constants!$O$2</f>
        <v>4861.32</v>
      </c>
      <c r="AC3749" s="11">
        <f>VLOOKUP(BWscncns[[#This Row],[scanner]],[0]!ScnrAvgBW,2,FALSE)/1000</f>
        <v>885.64026081730776</v>
      </c>
      <c r="AD3749" s="8">
        <f>(1+$F3749)*Z3749</f>
        <v>874.81496306554322</v>
      </c>
      <c r="AE3749" s="8">
        <f>(1+$F3749)*AA3749</f>
        <v>3170.2153705416818</v>
      </c>
      <c r="AF3749" s="8">
        <f>(1+$F3749)*AB3749</f>
        <v>3803.9297992377269</v>
      </c>
      <c r="AG3749" s="8">
        <f>(1+$F3749)*AC3749</f>
        <v>693.00383013824023</v>
      </c>
      <c r="AH3749" s="8">
        <f>(1+$F3749)*$T3749/1000</f>
        <v>920.56318694556637</v>
      </c>
      <c r="AI3749" s="8">
        <f>(1+BWscncns[[#This Row],[pid_error]]*K_p)*BWscncns[[#This Row],[dbw]]/1000</f>
        <v>1048.5090934727832</v>
      </c>
      <c r="AJ3749" s="13">
        <f>BWscncns[[#This Row],[Torflow prgrssv alt vote]]/VLOOKUP(BWscncns[[#This Row],[class]],AltBWtotl,2,FALSE)*100</f>
        <v>2.0679398400289491E-2</v>
      </c>
      <c r="AK3749">
        <f>IF(D3749=E3749,1,0)</f>
        <v>1</v>
      </c>
    </row>
    <row r="3750" spans="1:37">
      <c r="A3750" s="1" t="s">
        <v>11247</v>
      </c>
      <c r="B3750" s="1" t="s">
        <v>11248</v>
      </c>
      <c r="C3750">
        <v>514</v>
      </c>
      <c r="D3750">
        <v>1524995200</v>
      </c>
      <c r="E3750">
        <v>1524995200</v>
      </c>
      <c r="F3750" s="2">
        <v>-0.675419788041</v>
      </c>
      <c r="G3750" s="2">
        <v>-0.675419788041</v>
      </c>
      <c r="H3750">
        <v>513838</v>
      </c>
      <c r="I3750" s="2">
        <v>3.7226572092800003E-2</v>
      </c>
      <c r="J3750" s="2">
        <v>0</v>
      </c>
      <c r="K3750">
        <v>7</v>
      </c>
      <c r="L3750" s="1" t="s">
        <v>11858</v>
      </c>
      <c r="M3750" s="1" t="s">
        <v>11248</v>
      </c>
      <c r="N3750">
        <v>0</v>
      </c>
      <c r="O3750">
        <v>0</v>
      </c>
      <c r="P3750">
        <v>1</v>
      </c>
      <c r="Q3750">
        <v>0</v>
      </c>
      <c r="R3750" s="19">
        <f>BWscncns[[#This Row],[C fx]]*4+BWscncns[[#This Row],[C fg]]*2+BWscncns[[#This Row],[C fm]]</f>
        <v>1</v>
      </c>
      <c r="S3750">
        <v>514</v>
      </c>
      <c r="T3750">
        <v>1583085</v>
      </c>
      <c r="U3750" s="13">
        <v>0.324683</v>
      </c>
      <c r="V3750" s="13">
        <v>3.0799319999999999</v>
      </c>
      <c r="W3750">
        <v>5395</v>
      </c>
      <c r="X3750">
        <v>107</v>
      </c>
      <c r="Z3750" s="10">
        <f>IF($N3750&lt;&gt;0,constants!$L$2,IF($O3750&lt;&gt;0,constants!$M$2,IF($P3750&lt;&gt;0,constants!$N$2,0)))</f>
        <v>1117.99</v>
      </c>
      <c r="AA3750" s="10">
        <f>IF($N3750&lt;&gt;0,constants!$L$2,IF($O3750&lt;&gt;0,constants!$M$2,IF($P3750&lt;&gt;0,constants!$P$2,0)))</f>
        <v>4051.45</v>
      </c>
      <c r="AB3750" s="11">
        <f>constants!$O$2</f>
        <v>4861.32</v>
      </c>
      <c r="AC3750" s="11">
        <f>VLOOKUP(BWscncns[[#This Row],[scanner]],[0]!ScnrAvgBW,2,FALSE)/1000</f>
        <v>885.64026081730776</v>
      </c>
      <c r="AD3750" s="8">
        <f>(1+$F3750)*Z3750</f>
        <v>362.87743116804239</v>
      </c>
      <c r="AE3750" s="8">
        <f>(1+$F3750)*AA3750</f>
        <v>1315.0204997412905</v>
      </c>
      <c r="AF3750" s="8">
        <f>(1+$F3750)*AB3750</f>
        <v>1577.8882760005258</v>
      </c>
      <c r="AG3750" s="8">
        <f>(1+$F3750)*AC3750</f>
        <v>287.46130357550578</v>
      </c>
      <c r="AH3750" s="8">
        <f>(1+$F3750)*$T3750/1000</f>
        <v>513.83806484911349</v>
      </c>
      <c r="AI3750" s="8">
        <f>(1+BWscncns[[#This Row],[pid_error]]*K_p)*BWscncns[[#This Row],[dbw]]/1000</f>
        <v>1048.4615324245567</v>
      </c>
      <c r="AJ3750" s="13">
        <f>BWscncns[[#This Row],[Torflow prgrssv alt vote]]/VLOOKUP(BWscncns[[#This Row],[class]],AltBWtotl,2,FALSE)*100</f>
        <v>2.0678460369450528E-2</v>
      </c>
      <c r="AK3750">
        <f>IF(D3750=E3750,1,0)</f>
        <v>1</v>
      </c>
    </row>
    <row r="3751" spans="1:37">
      <c r="A3751" s="1" t="s">
        <v>7493</v>
      </c>
      <c r="B3751" s="1" t="s">
        <v>1461</v>
      </c>
      <c r="C3751">
        <v>387</v>
      </c>
      <c r="D3751">
        <v>1524950158</v>
      </c>
      <c r="E3751">
        <v>1524950158</v>
      </c>
      <c r="F3751" s="2">
        <v>-0.77339069696100005</v>
      </c>
      <c r="G3751" s="2">
        <v>-0.77339069696100005</v>
      </c>
      <c r="H3751">
        <v>387245</v>
      </c>
      <c r="I3751" s="2">
        <v>-7.7370713998099999E-2</v>
      </c>
      <c r="J3751" s="2">
        <v>0</v>
      </c>
      <c r="K3751">
        <v>7</v>
      </c>
      <c r="L3751" s="1" t="s">
        <v>11891</v>
      </c>
      <c r="M3751" s="1" t="s">
        <v>1461</v>
      </c>
      <c r="N3751">
        <v>1</v>
      </c>
      <c r="O3751">
        <v>0</v>
      </c>
      <c r="P3751">
        <v>0</v>
      </c>
      <c r="Q3751">
        <v>0</v>
      </c>
      <c r="R3751" s="19">
        <f>BWscncns[[#This Row],[C fx]]*4+BWscncns[[#This Row],[C fg]]*2+BWscncns[[#This Row],[C fm]]</f>
        <v>4</v>
      </c>
      <c r="S3751">
        <v>387</v>
      </c>
      <c r="T3751">
        <v>1708869</v>
      </c>
      <c r="U3751" s="13">
        <v>0.226466</v>
      </c>
      <c r="V3751" s="13">
        <v>4.4156820000000003</v>
      </c>
      <c r="W3751">
        <v>5747</v>
      </c>
      <c r="X3751">
        <v>114</v>
      </c>
      <c r="Z3751" s="10">
        <f>IF($N3751&lt;&gt;0,constants!$L$2,IF($O3751&lt;&gt;0,constants!$M$2,IF($P3751&lt;&gt;0,constants!$N$2,0)))</f>
        <v>10125.48</v>
      </c>
      <c r="AA3751" s="10">
        <f>IF($N3751&lt;&gt;0,constants!$L$2,IF($O3751&lt;&gt;0,constants!$M$2,IF($P3751&lt;&gt;0,constants!$P$2,0)))</f>
        <v>10125.48</v>
      </c>
      <c r="AB3751" s="11">
        <f>constants!$O$2</f>
        <v>4861.32</v>
      </c>
      <c r="AC3751" s="11">
        <f>VLOOKUP(BWscncns[[#This Row],[scanner]],[0]!ScnrAvgBW,2,FALSE)/1000</f>
        <v>885.64026081730776</v>
      </c>
      <c r="AD3751" s="8">
        <f>(1+$F3751)*Z3751</f>
        <v>2294.5279657353331</v>
      </c>
      <c r="AE3751" s="8">
        <f>(1+$F3751)*AA3751</f>
        <v>2294.5279657353331</v>
      </c>
      <c r="AF3751" s="8">
        <f>(1+$F3751)*AB3751</f>
        <v>1101.6203370495512</v>
      </c>
      <c r="AG3751" s="8">
        <f>(1+$F3751)*AC3751</f>
        <v>200.69432224708825</v>
      </c>
      <c r="AH3751" s="8">
        <f>(1+$F3751)*$T3751/1000</f>
        <v>387.24561307495281</v>
      </c>
      <c r="AI3751" s="8">
        <f>(1+BWscncns[[#This Row],[pid_error]]*K_p)*BWscncns[[#This Row],[dbw]]/1000</f>
        <v>1048.0573065374763</v>
      </c>
      <c r="AJ3751" s="13">
        <f>BWscncns[[#This Row],[Torflow prgrssv alt vote]]/VLOOKUP(BWscncns[[#This Row],[class]],AltBWtotl,2,FALSE)*100</f>
        <v>8.9826310715379037E-3</v>
      </c>
      <c r="AK3751">
        <f>IF(D3751=E3751,1,0)</f>
        <v>1</v>
      </c>
    </row>
    <row r="3752" spans="1:37">
      <c r="A3752" s="1" t="s">
        <v>10285</v>
      </c>
      <c r="B3752" s="1" t="s">
        <v>10286</v>
      </c>
      <c r="C3752">
        <v>916</v>
      </c>
      <c r="D3752">
        <v>1524991634</v>
      </c>
      <c r="E3752">
        <v>1524991634</v>
      </c>
      <c r="F3752" s="2">
        <v>-0.222905055223</v>
      </c>
      <c r="G3752" s="2">
        <v>-0.222905055223</v>
      </c>
      <c r="H3752">
        <v>916492</v>
      </c>
      <c r="I3752" s="2">
        <v>0.13418536669700001</v>
      </c>
      <c r="J3752" s="2">
        <v>0</v>
      </c>
      <c r="K3752">
        <v>6</v>
      </c>
      <c r="L3752" s="1" t="s">
        <v>11585</v>
      </c>
      <c r="M3752" s="1" t="s">
        <v>10286</v>
      </c>
      <c r="N3752">
        <v>0</v>
      </c>
      <c r="O3752">
        <v>0</v>
      </c>
      <c r="P3752">
        <v>1</v>
      </c>
      <c r="Q3752">
        <v>0</v>
      </c>
      <c r="R3752" s="19">
        <f>BWscncns[[#This Row],[C fx]]*4+BWscncns[[#This Row],[C fg]]*2+BWscncns[[#This Row],[C fm]]</f>
        <v>1</v>
      </c>
      <c r="S3752">
        <v>916</v>
      </c>
      <c r="T3752">
        <v>1179383</v>
      </c>
      <c r="U3752" s="13">
        <v>0.77667699999999995</v>
      </c>
      <c r="V3752" s="13">
        <v>1.287536</v>
      </c>
      <c r="W3752">
        <v>4063</v>
      </c>
      <c r="X3752">
        <v>81</v>
      </c>
      <c r="Z3752" s="10">
        <f>IF($N3752&lt;&gt;0,constants!$L$2,IF($O3752&lt;&gt;0,constants!$M$2,IF($P3752&lt;&gt;0,constants!$N$2,0)))</f>
        <v>1117.99</v>
      </c>
      <c r="AA3752" s="10">
        <f>IF($N3752&lt;&gt;0,constants!$L$2,IF($O3752&lt;&gt;0,constants!$M$2,IF($P3752&lt;&gt;0,constants!$P$2,0)))</f>
        <v>4051.45</v>
      </c>
      <c r="AB3752" s="11">
        <f>constants!$O$2</f>
        <v>4861.32</v>
      </c>
      <c r="AC3752" s="11">
        <f>VLOOKUP(BWscncns[[#This Row],[scanner]],[0]!ScnrAvgBW,2,FALSE)/1000</f>
        <v>2386.3111194805197</v>
      </c>
      <c r="AD3752" s="8">
        <f>(1+$F3752)*Z3752</f>
        <v>868.78437731123825</v>
      </c>
      <c r="AE3752" s="8">
        <f>(1+$F3752)*AA3752</f>
        <v>3148.3613140167768</v>
      </c>
      <c r="AF3752" s="8">
        <f>(1+$F3752)*AB3752</f>
        <v>3777.7071969433255</v>
      </c>
      <c r="AG3752" s="8">
        <f>(1+$F3752)*AC3752</f>
        <v>1854.3903076134557</v>
      </c>
      <c r="AH3752" s="8">
        <f>(1+$F3752)*$T3752/1000</f>
        <v>916.49256725593261</v>
      </c>
      <c r="AI3752" s="8">
        <f>(1+BWscncns[[#This Row],[pid_error]]*K_p)*BWscncns[[#This Row],[dbw]]/1000</f>
        <v>1047.9377836279664</v>
      </c>
      <c r="AJ3752" s="13">
        <f>BWscncns[[#This Row],[Torflow prgrssv alt vote]]/VLOOKUP(BWscncns[[#This Row],[class]],AltBWtotl,2,FALSE)*100</f>
        <v>2.0668130644993406E-2</v>
      </c>
      <c r="AK3752">
        <f>IF(D3752=E3752,1,0)</f>
        <v>1</v>
      </c>
    </row>
    <row r="3753" spans="1:37">
      <c r="A3753" s="1" t="s">
        <v>6483</v>
      </c>
      <c r="B3753" s="1" t="s">
        <v>6484</v>
      </c>
      <c r="C3753">
        <v>1120</v>
      </c>
      <c r="D3753">
        <v>1525003705</v>
      </c>
      <c r="E3753">
        <v>1525003705</v>
      </c>
      <c r="F3753" s="2">
        <v>0.15466132017500001</v>
      </c>
      <c r="G3753" s="2">
        <v>0.15466132017500001</v>
      </c>
      <c r="H3753">
        <v>1122327</v>
      </c>
      <c r="I3753" s="2">
        <v>0.15007889677299999</v>
      </c>
      <c r="J3753" s="2">
        <v>0</v>
      </c>
      <c r="K3753">
        <v>5</v>
      </c>
      <c r="L3753" s="1" t="s">
        <v>11561</v>
      </c>
      <c r="M3753" s="1" t="s">
        <v>6484</v>
      </c>
      <c r="N3753">
        <v>0</v>
      </c>
      <c r="O3753">
        <v>0</v>
      </c>
      <c r="P3753">
        <v>1</v>
      </c>
      <c r="Q3753">
        <v>0</v>
      </c>
      <c r="R3753" s="19">
        <f>BWscncns[[#This Row],[C fx]]*4+BWscncns[[#This Row],[C fg]]*2+BWscncns[[#This Row],[C fm]]</f>
        <v>1</v>
      </c>
      <c r="S3753">
        <v>976</v>
      </c>
      <c r="T3753">
        <v>972491</v>
      </c>
      <c r="U3753" s="13">
        <v>1.0036080000000001</v>
      </c>
      <c r="V3753" s="13">
        <v>0.99640499999999999</v>
      </c>
      <c r="W3753">
        <v>3209</v>
      </c>
      <c r="X3753">
        <v>64</v>
      </c>
      <c r="Z3753" s="10">
        <f>IF($N3753&lt;&gt;0,constants!$L$2,IF($O3753&lt;&gt;0,constants!$M$2,IF($P3753&lt;&gt;0,constants!$N$2,0)))</f>
        <v>1117.99</v>
      </c>
      <c r="AA3753" s="10">
        <f>IF($N3753&lt;&gt;0,constants!$L$2,IF($O3753&lt;&gt;0,constants!$M$2,IF($P3753&lt;&gt;0,constants!$P$2,0)))</f>
        <v>4051.45</v>
      </c>
      <c r="AB3753" s="11">
        <f>constants!$O$2</f>
        <v>4861.32</v>
      </c>
      <c r="AC3753" s="11">
        <f>VLOOKUP(BWscncns[[#This Row],[scanner]],[0]!ScnrAvgBW,2,FALSE)/1000</f>
        <v>3794.4265750962772</v>
      </c>
      <c r="AD3753" s="8">
        <f>(1+$F3753)*Z3753</f>
        <v>1290.8998093424482</v>
      </c>
      <c r="AE3753" s="8">
        <f>(1+$F3753)*AA3753</f>
        <v>4678.0526056230037</v>
      </c>
      <c r="AF3753" s="8">
        <f>(1+$F3753)*AB3753</f>
        <v>5613.1781689931304</v>
      </c>
      <c r="AG3753" s="8">
        <f>(1+$F3753)*AC3753</f>
        <v>4381.2775985077715</v>
      </c>
      <c r="AH3753" s="8">
        <f>(1+$F3753)*$T3753/1000</f>
        <v>1122.8977419183059</v>
      </c>
      <c r="AI3753" s="8">
        <f>(1+BWscncns[[#This Row],[pid_error]]*K_p)*BWscncns[[#This Row],[dbw]]/1000</f>
        <v>1047.694370959153</v>
      </c>
      <c r="AJ3753" s="13">
        <f>BWscncns[[#This Row],[Torflow prgrssv alt vote]]/VLOOKUP(BWscncns[[#This Row],[class]],AltBWtotl,2,FALSE)*100</f>
        <v>2.0663329897355254E-2</v>
      </c>
      <c r="AK3753">
        <f>IF(D3753=E3753,1,0)</f>
        <v>1</v>
      </c>
    </row>
    <row r="3754" spans="1:37">
      <c r="A3754" s="1" t="s">
        <v>1397</v>
      </c>
      <c r="B3754" s="1" t="s">
        <v>49</v>
      </c>
      <c r="C3754">
        <v>1070</v>
      </c>
      <c r="D3754">
        <v>1525007567</v>
      </c>
      <c r="E3754">
        <v>1525007567</v>
      </c>
      <c r="F3754" s="2">
        <v>4.5877379969099998E-2</v>
      </c>
      <c r="G3754" s="2">
        <v>4.5877379969099998E-2</v>
      </c>
      <c r="H3754">
        <v>1070978</v>
      </c>
      <c r="I3754" s="2">
        <v>0.27069834295</v>
      </c>
      <c r="J3754" s="2">
        <v>0</v>
      </c>
      <c r="K3754">
        <v>4</v>
      </c>
      <c r="L3754" s="1" t="s">
        <v>11631</v>
      </c>
      <c r="M3754" s="1" t="s">
        <v>49</v>
      </c>
      <c r="N3754">
        <v>0</v>
      </c>
      <c r="O3754">
        <v>0</v>
      </c>
      <c r="P3754">
        <v>1</v>
      </c>
      <c r="Q3754">
        <v>0</v>
      </c>
      <c r="R3754" s="19">
        <f>BWscncns[[#This Row],[C fx]]*4+BWscncns[[#This Row],[C fg]]*2+BWscncns[[#This Row],[C fm]]</f>
        <v>1</v>
      </c>
      <c r="S3754">
        <v>1140</v>
      </c>
      <c r="T3754">
        <v>1024000</v>
      </c>
      <c r="U3754" s="13">
        <v>1.113281</v>
      </c>
      <c r="V3754" s="13">
        <v>0.89824599999999999</v>
      </c>
      <c r="W3754">
        <v>2631</v>
      </c>
      <c r="X3754">
        <v>52</v>
      </c>
      <c r="Z3754" s="10">
        <f>IF($N3754&lt;&gt;0,constants!$L$2,IF($O3754&lt;&gt;0,constants!$M$2,IF($P3754&lt;&gt;0,constants!$N$2,0)))</f>
        <v>1117.99</v>
      </c>
      <c r="AA3754" s="10">
        <f>IF($N3754&lt;&gt;0,constants!$L$2,IF($O3754&lt;&gt;0,constants!$M$2,IF($P3754&lt;&gt;0,constants!$P$2,0)))</f>
        <v>4051.45</v>
      </c>
      <c r="AB3754" s="11">
        <f>constants!$O$2</f>
        <v>4861.32</v>
      </c>
      <c r="AC3754" s="11">
        <f>VLOOKUP(BWscncns[[#This Row],[scanner]],[0]!ScnrAvgBW,2,FALSE)/1000</f>
        <v>4819.491751072962</v>
      </c>
      <c r="AD3754" s="8">
        <f>(1+$F3754)*Z3754</f>
        <v>1169.280452031654</v>
      </c>
      <c r="AE3754" s="8">
        <f>(1+$F3754)*AA3754</f>
        <v>4237.3199110758096</v>
      </c>
      <c r="AF3754" s="8">
        <f>(1+$F3754)*AB3754</f>
        <v>5084.3446247913844</v>
      </c>
      <c r="AG3754" s="8">
        <f>(1+$F3754)*AC3754</f>
        <v>5040.5974053948785</v>
      </c>
      <c r="AH3754" s="8">
        <f>(1+$F3754)*$T3754/1000</f>
        <v>1070.9784370883583</v>
      </c>
      <c r="AI3754" s="8">
        <f>(1+BWscncns[[#This Row],[pid_error]]*K_p)*BWscncns[[#This Row],[dbw]]/1000</f>
        <v>1047.4892185441793</v>
      </c>
      <c r="AJ3754" s="13">
        <f>BWscncns[[#This Row],[Torflow prgrssv alt vote]]/VLOOKUP(BWscncns[[#This Row],[class]],AltBWtotl,2,FALSE)*100</f>
        <v>2.0659283744061556E-2</v>
      </c>
      <c r="AK3754">
        <f>IF(D3754=E3754,1,0)</f>
        <v>1</v>
      </c>
    </row>
    <row r="3755" spans="1:37">
      <c r="A3755" s="1" t="s">
        <v>3850</v>
      </c>
      <c r="B3755" s="1" t="s">
        <v>28</v>
      </c>
      <c r="C3755">
        <v>1140</v>
      </c>
      <c r="D3755">
        <v>1524648920</v>
      </c>
      <c r="E3755">
        <v>1524648920</v>
      </c>
      <c r="F3755" s="2">
        <v>-0.51573497995600004</v>
      </c>
      <c r="G3755" s="2">
        <v>-0.51573497995600004</v>
      </c>
      <c r="H3755">
        <v>1137069</v>
      </c>
      <c r="I3755" s="2">
        <v>-5.4269302574200002E-3</v>
      </c>
      <c r="J3755" s="2">
        <v>0</v>
      </c>
      <c r="K3755">
        <v>7</v>
      </c>
      <c r="L3755" s="1" t="s">
        <v>11969</v>
      </c>
      <c r="M3755" s="1" t="s">
        <v>28</v>
      </c>
      <c r="N3755">
        <v>0</v>
      </c>
      <c r="O3755">
        <v>0</v>
      </c>
      <c r="P3755">
        <v>1</v>
      </c>
      <c r="Q3755">
        <v>0</v>
      </c>
      <c r="R3755" s="19">
        <f>BWscncns[[#This Row],[C fx]]*4+BWscncns[[#This Row],[C fg]]*2+BWscncns[[#This Row],[C fm]]</f>
        <v>1</v>
      </c>
      <c r="S3755">
        <v>1070</v>
      </c>
      <c r="T3755">
        <v>1410048</v>
      </c>
      <c r="U3755" s="13">
        <v>0.75883900000000004</v>
      </c>
      <c r="V3755" s="13">
        <v>1.3178019999999999</v>
      </c>
      <c r="W3755">
        <v>4106</v>
      </c>
      <c r="X3755">
        <v>82</v>
      </c>
      <c r="Z3755" s="10">
        <f>IF($N3755&lt;&gt;0,constants!$L$2,IF($O3755&lt;&gt;0,constants!$M$2,IF($P3755&lt;&gt;0,constants!$N$2,0)))</f>
        <v>1117.99</v>
      </c>
      <c r="AA3755" s="10">
        <f>IF($N3755&lt;&gt;0,constants!$L$2,IF($O3755&lt;&gt;0,constants!$M$2,IF($P3755&lt;&gt;0,constants!$P$2,0)))</f>
        <v>4051.45</v>
      </c>
      <c r="AB3755" s="11">
        <f>constants!$O$2</f>
        <v>4861.32</v>
      </c>
      <c r="AC3755" s="11">
        <f>VLOOKUP(BWscncns[[#This Row],[scanner]],[0]!ScnrAvgBW,2,FALSE)/1000</f>
        <v>885.64026081730776</v>
      </c>
      <c r="AD3755" s="8">
        <f>(1+$F3755)*Z3755</f>
        <v>541.40344975899154</v>
      </c>
      <c r="AE3755" s="8">
        <f>(1+$F3755)*AA3755</f>
        <v>1961.9755154572636</v>
      </c>
      <c r="AF3755" s="8">
        <f>(1+$F3755)*AB3755</f>
        <v>2354.167227240298</v>
      </c>
      <c r="AG3755" s="8">
        <f>(1+$F3755)*AC3755</f>
        <v>428.88459865646689</v>
      </c>
      <c r="AH3755" s="8">
        <f>(1+$F3755)*$T3755/1000</f>
        <v>682.83692298300207</v>
      </c>
      <c r="AI3755" s="8">
        <f>(1+BWscncns[[#This Row],[pid_error]]*K_p)*BWscncns[[#This Row],[dbw]]/1000</f>
        <v>1046.442461491501</v>
      </c>
      <c r="AJ3755" s="13">
        <f>BWscncns[[#This Row],[Torflow prgrssv alt vote]]/VLOOKUP(BWscncns[[#This Row],[class]],AltBWtotl,2,FALSE)*100</f>
        <v>2.0638638900582946E-2</v>
      </c>
      <c r="AK3755">
        <f>IF(D3755=E3755,1,0)</f>
        <v>1</v>
      </c>
    </row>
    <row r="3756" spans="1:37">
      <c r="A3756" s="1" t="s">
        <v>2928</v>
      </c>
      <c r="B3756" s="1" t="s">
        <v>2929</v>
      </c>
      <c r="C3756">
        <v>1060</v>
      </c>
      <c r="D3756">
        <v>1524987008</v>
      </c>
      <c r="E3756">
        <v>1524987008</v>
      </c>
      <c r="F3756" s="2">
        <v>3.9042919600800002E-2</v>
      </c>
      <c r="G3756" s="2">
        <v>3.9042919600800002E-2</v>
      </c>
      <c r="H3756">
        <v>1063979</v>
      </c>
      <c r="I3756" s="2">
        <v>-0.34478522885099999</v>
      </c>
      <c r="J3756" s="2">
        <v>0</v>
      </c>
      <c r="K3756">
        <v>5</v>
      </c>
      <c r="L3756" s="1" t="s">
        <v>11708</v>
      </c>
      <c r="M3756" s="1" t="s">
        <v>2929</v>
      </c>
      <c r="N3756">
        <v>0</v>
      </c>
      <c r="O3756">
        <v>0</v>
      </c>
      <c r="P3756">
        <v>1</v>
      </c>
      <c r="Q3756">
        <v>0</v>
      </c>
      <c r="R3756" s="19">
        <f>BWscncns[[#This Row],[C fx]]*4+BWscncns[[#This Row],[C fg]]*2+BWscncns[[#This Row],[C fm]]</f>
        <v>1</v>
      </c>
      <c r="S3756">
        <v>950</v>
      </c>
      <c r="T3756">
        <v>1024000</v>
      </c>
      <c r="U3756" s="13">
        <v>0.92773399999999995</v>
      </c>
      <c r="V3756" s="13">
        <v>1.077895</v>
      </c>
      <c r="W3756">
        <v>3607</v>
      </c>
      <c r="X3756">
        <v>72</v>
      </c>
      <c r="Z3756" s="10">
        <f>IF($N3756&lt;&gt;0,constants!$L$2,IF($O3756&lt;&gt;0,constants!$M$2,IF($P3756&lt;&gt;0,constants!$N$2,0)))</f>
        <v>1117.99</v>
      </c>
      <c r="AA3756" s="10">
        <f>IF($N3756&lt;&gt;0,constants!$L$2,IF($O3756&lt;&gt;0,constants!$M$2,IF($P3756&lt;&gt;0,constants!$P$2,0)))</f>
        <v>4051.45</v>
      </c>
      <c r="AB3756" s="11">
        <f>constants!$O$2</f>
        <v>4861.32</v>
      </c>
      <c r="AC3756" s="11">
        <f>VLOOKUP(BWscncns[[#This Row],[scanner]],[0]!ScnrAvgBW,2,FALSE)/1000</f>
        <v>3794.4265750962772</v>
      </c>
      <c r="AD3756" s="8">
        <f>(1+$F3756)*Z3756</f>
        <v>1161.6395936844983</v>
      </c>
      <c r="AE3756" s="8">
        <f>(1+$F3756)*AA3756</f>
        <v>4209.6304366166605</v>
      </c>
      <c r="AF3756" s="8">
        <f>(1+$F3756)*AB3756</f>
        <v>5051.1201259137606</v>
      </c>
      <c r="AG3756" s="8">
        <f>(1+$F3756)*AC3756</f>
        <v>3942.5720667988999</v>
      </c>
      <c r="AH3756" s="8">
        <f>(1+$F3756)*$T3756/1000</f>
        <v>1063.9799496712192</v>
      </c>
      <c r="AI3756" s="8">
        <f>(1+BWscncns[[#This Row],[pid_error]]*K_p)*BWscncns[[#This Row],[dbw]]/1000</f>
        <v>1043.9899748356097</v>
      </c>
      <c r="AJ3756" s="13">
        <f>BWscncns[[#This Row],[Torflow prgrssv alt vote]]/VLOOKUP(BWscncns[[#This Row],[class]],AltBWtotl,2,FALSE)*100</f>
        <v>2.0590269316623888E-2</v>
      </c>
      <c r="AK3756">
        <f>IF(D3756=E3756,1,0)</f>
        <v>1</v>
      </c>
    </row>
    <row r="3757" spans="1:37">
      <c r="A3757" s="1" t="s">
        <v>3999</v>
      </c>
      <c r="B3757" s="1" t="s">
        <v>4000</v>
      </c>
      <c r="C3757">
        <v>1060</v>
      </c>
      <c r="D3757">
        <v>1525002309</v>
      </c>
      <c r="E3757">
        <v>1525002309</v>
      </c>
      <c r="F3757" s="2">
        <v>3.8623040028499998E-2</v>
      </c>
      <c r="G3757" s="2">
        <v>3.8623040028499998E-2</v>
      </c>
      <c r="H3757">
        <v>1063549</v>
      </c>
      <c r="I3757" s="2">
        <v>0.43980448733299998</v>
      </c>
      <c r="J3757" s="2">
        <v>0</v>
      </c>
      <c r="K3757">
        <v>6</v>
      </c>
      <c r="L3757" s="1" t="s">
        <v>11780</v>
      </c>
      <c r="M3757" s="1" t="s">
        <v>4000</v>
      </c>
      <c r="N3757">
        <v>0</v>
      </c>
      <c r="O3757">
        <v>0</v>
      </c>
      <c r="P3757">
        <v>1</v>
      </c>
      <c r="Q3757">
        <v>0</v>
      </c>
      <c r="R3757" s="19">
        <f>BWscncns[[#This Row],[C fx]]*4+BWscncns[[#This Row],[C fg]]*2+BWscncns[[#This Row],[C fm]]</f>
        <v>1</v>
      </c>
      <c r="S3757">
        <v>877</v>
      </c>
      <c r="T3757">
        <v>1024000</v>
      </c>
      <c r="U3757" s="13">
        <v>0.85644500000000001</v>
      </c>
      <c r="V3757" s="13">
        <v>1.1676169999999999</v>
      </c>
      <c r="W3757">
        <v>3844</v>
      </c>
      <c r="X3757">
        <v>76</v>
      </c>
      <c r="Z3757" s="10">
        <f>IF($N3757&lt;&gt;0,constants!$L$2,IF($O3757&lt;&gt;0,constants!$M$2,IF($P3757&lt;&gt;0,constants!$N$2,0)))</f>
        <v>1117.99</v>
      </c>
      <c r="AA3757" s="10">
        <f>IF($N3757&lt;&gt;0,constants!$L$2,IF($O3757&lt;&gt;0,constants!$M$2,IF($P3757&lt;&gt;0,constants!$P$2,0)))</f>
        <v>4051.45</v>
      </c>
      <c r="AB3757" s="11">
        <f>constants!$O$2</f>
        <v>4861.32</v>
      </c>
      <c r="AC3757" s="11">
        <f>VLOOKUP(BWscncns[[#This Row],[scanner]],[0]!ScnrAvgBW,2,FALSE)/1000</f>
        <v>2386.3111194805197</v>
      </c>
      <c r="AD3757" s="8">
        <f>(1+$F3757)*Z3757</f>
        <v>1161.1701725214627</v>
      </c>
      <c r="AE3757" s="8">
        <f>(1+$F3757)*AA3757</f>
        <v>4207.9293155234654</v>
      </c>
      <c r="AF3757" s="8">
        <f>(1+$F3757)*AB3757</f>
        <v>5049.0789569513472</v>
      </c>
      <c r="AG3757" s="8">
        <f>(1+$F3757)*AC3757</f>
        <v>2478.4777093686703</v>
      </c>
      <c r="AH3757" s="8">
        <f>(1+$F3757)*$T3757/1000</f>
        <v>1063.5499929891839</v>
      </c>
      <c r="AI3757" s="8">
        <f>(1+BWscncns[[#This Row],[pid_error]]*K_p)*BWscncns[[#This Row],[dbw]]/1000</f>
        <v>1043.774996494592</v>
      </c>
      <c r="AJ3757" s="13">
        <f>BWscncns[[#This Row],[Torflow prgrssv alt vote]]/VLOOKUP(BWscncns[[#This Row],[class]],AltBWtotl,2,FALSE)*100</f>
        <v>2.0586029369837524E-2</v>
      </c>
      <c r="AK3757">
        <f>IF(D3757=E3757,1,0)</f>
        <v>1</v>
      </c>
    </row>
    <row r="3758" spans="1:37">
      <c r="A3758" s="1" t="s">
        <v>9347</v>
      </c>
      <c r="B3758" s="1" t="s">
        <v>49</v>
      </c>
      <c r="C3758">
        <v>1060</v>
      </c>
      <c r="D3758">
        <v>1524998183</v>
      </c>
      <c r="E3758">
        <v>1524998183</v>
      </c>
      <c r="F3758" s="2">
        <v>3.8249345949900003E-2</v>
      </c>
      <c r="G3758" s="2">
        <v>3.8249345949900003E-2</v>
      </c>
      <c r="H3758">
        <v>1063167</v>
      </c>
      <c r="I3758" s="2">
        <v>3.52556753375E-2</v>
      </c>
      <c r="J3758" s="2">
        <v>0</v>
      </c>
      <c r="K3758">
        <v>5</v>
      </c>
      <c r="L3758" s="1" t="s">
        <v>11759</v>
      </c>
      <c r="M3758" s="1" t="s">
        <v>49</v>
      </c>
      <c r="N3758">
        <v>0</v>
      </c>
      <c r="O3758">
        <v>0</v>
      </c>
      <c r="P3758">
        <v>1</v>
      </c>
      <c r="Q3758">
        <v>0</v>
      </c>
      <c r="R3758" s="19">
        <f>BWscncns[[#This Row],[C fx]]*4+BWscncns[[#This Row],[C fg]]*2+BWscncns[[#This Row],[C fm]]</f>
        <v>1</v>
      </c>
      <c r="S3758">
        <v>1060</v>
      </c>
      <c r="T3758">
        <v>1024000</v>
      </c>
      <c r="U3758" s="13">
        <v>1.035156</v>
      </c>
      <c r="V3758" s="13">
        <v>0.96603799999999995</v>
      </c>
      <c r="W3758">
        <v>3062</v>
      </c>
      <c r="X3758">
        <v>61</v>
      </c>
      <c r="Z3758" s="10">
        <f>IF($N3758&lt;&gt;0,constants!$L$2,IF($O3758&lt;&gt;0,constants!$M$2,IF($P3758&lt;&gt;0,constants!$N$2,0)))</f>
        <v>1117.99</v>
      </c>
      <c r="AA3758" s="10">
        <f>IF($N3758&lt;&gt;0,constants!$L$2,IF($O3758&lt;&gt;0,constants!$M$2,IF($P3758&lt;&gt;0,constants!$P$2,0)))</f>
        <v>4051.45</v>
      </c>
      <c r="AB3758" s="11">
        <f>constants!$O$2</f>
        <v>4861.32</v>
      </c>
      <c r="AC3758" s="11">
        <f>VLOOKUP(BWscncns[[#This Row],[scanner]],[0]!ScnrAvgBW,2,FALSE)/1000</f>
        <v>3794.4265750962772</v>
      </c>
      <c r="AD3758" s="8">
        <f>(1+$F3758)*Z3758</f>
        <v>1160.7523862785288</v>
      </c>
      <c r="AE3758" s="8">
        <f>(1+$F3758)*AA3758</f>
        <v>4206.4153126487226</v>
      </c>
      <c r="AF3758" s="8">
        <f>(1+$F3758)*AB3758</f>
        <v>5047.2623104531676</v>
      </c>
      <c r="AG3758" s="8">
        <f>(1+$F3758)*AC3758</f>
        <v>3939.5609098486293</v>
      </c>
      <c r="AH3758" s="8">
        <f>(1+$F3758)*$T3758/1000</f>
        <v>1063.1673302526976</v>
      </c>
      <c r="AI3758" s="8">
        <f>(1+BWscncns[[#This Row],[pid_error]]*K_p)*BWscncns[[#This Row],[dbw]]/1000</f>
        <v>1043.5836651263487</v>
      </c>
      <c r="AJ3758" s="13">
        <f>BWscncns[[#This Row],[Torflow prgrssv alt vote]]/VLOOKUP(BWscncns[[#This Row],[class]],AltBWtotl,2,FALSE)*100</f>
        <v>2.0582255804481722E-2</v>
      </c>
      <c r="AK3758">
        <f>IF(D3758=E3758,1,0)</f>
        <v>1</v>
      </c>
    </row>
    <row r="3759" spans="1:37">
      <c r="A3759" s="1" t="s">
        <v>7686</v>
      </c>
      <c r="B3759" s="1" t="s">
        <v>49</v>
      </c>
      <c r="C3759">
        <v>1060</v>
      </c>
      <c r="D3759">
        <v>1524950825</v>
      </c>
      <c r="E3759">
        <v>1524950825</v>
      </c>
      <c r="F3759" s="2">
        <v>3.7805780150899998E-2</v>
      </c>
      <c r="G3759" s="2">
        <v>3.7805780150899998E-2</v>
      </c>
      <c r="H3759">
        <v>1062713</v>
      </c>
      <c r="I3759" s="2">
        <v>-0.44459362423400001</v>
      </c>
      <c r="J3759" s="2">
        <v>0</v>
      </c>
      <c r="K3759">
        <v>2</v>
      </c>
      <c r="L3759" s="1" t="s">
        <v>11581</v>
      </c>
      <c r="M3759" s="1" t="s">
        <v>49</v>
      </c>
      <c r="N3759">
        <v>0</v>
      </c>
      <c r="O3759">
        <v>0</v>
      </c>
      <c r="P3759">
        <v>1</v>
      </c>
      <c r="Q3759">
        <v>0</v>
      </c>
      <c r="R3759" s="19">
        <f>BWscncns[[#This Row],[C fx]]*4+BWscncns[[#This Row],[C fg]]*2+BWscncns[[#This Row],[C fm]]</f>
        <v>1</v>
      </c>
      <c r="S3759">
        <v>1060</v>
      </c>
      <c r="T3759">
        <v>1024000</v>
      </c>
      <c r="U3759" s="13">
        <v>1.035156</v>
      </c>
      <c r="V3759" s="13">
        <v>0.96603799999999995</v>
      </c>
      <c r="W3759">
        <v>3067</v>
      </c>
      <c r="X3759">
        <v>61</v>
      </c>
      <c r="Z3759" s="10">
        <f>IF($N3759&lt;&gt;0,constants!$L$2,IF($O3759&lt;&gt;0,constants!$M$2,IF($P3759&lt;&gt;0,constants!$N$2,0)))</f>
        <v>1117.99</v>
      </c>
      <c r="AA3759" s="10">
        <f>IF($N3759&lt;&gt;0,constants!$L$2,IF($O3759&lt;&gt;0,constants!$M$2,IF($P3759&lt;&gt;0,constants!$P$2,0)))</f>
        <v>4051.45</v>
      </c>
      <c r="AB3759" s="11">
        <f>constants!$O$2</f>
        <v>4861.32</v>
      </c>
      <c r="AC3759" s="11">
        <f>VLOOKUP(BWscncns[[#This Row],[scanner]],[0]!ScnrAvgBW,2,FALSE)/1000</f>
        <v>8853.6095214723919</v>
      </c>
      <c r="AD3759" s="8">
        <f>(1+$F3759)*Z3759</f>
        <v>1160.2564841509047</v>
      </c>
      <c r="AE3759" s="8">
        <f>(1+$F3759)*AA3759</f>
        <v>4204.6182279923632</v>
      </c>
      <c r="AF3759" s="8">
        <f>(1+$F3759)*AB3759</f>
        <v>5045.1059951631723</v>
      </c>
      <c r="AG3759" s="8">
        <f>(1+$F3759)*AC3759</f>
        <v>9188.3271365830915</v>
      </c>
      <c r="AH3759" s="8">
        <f>(1+$F3759)*$T3759/1000</f>
        <v>1062.7131188745216</v>
      </c>
      <c r="AI3759" s="8">
        <f>(1+BWscncns[[#This Row],[pid_error]]*K_p)*BWscncns[[#This Row],[dbw]]/1000</f>
        <v>1043.3565594372608</v>
      </c>
      <c r="AJ3759" s="13">
        <f>BWscncns[[#This Row],[Torflow prgrssv alt vote]]/VLOOKUP(BWscncns[[#This Row],[class]],AltBWtotl,2,FALSE)*100</f>
        <v>2.0577776674016512E-2</v>
      </c>
      <c r="AK3759">
        <f>IF(D3759=E3759,1,0)</f>
        <v>1</v>
      </c>
    </row>
    <row r="3760" spans="1:37">
      <c r="A3760" s="1" t="s">
        <v>11259</v>
      </c>
      <c r="B3760" s="1" t="s">
        <v>11260</v>
      </c>
      <c r="C3760">
        <v>1060</v>
      </c>
      <c r="D3760">
        <v>1524972958</v>
      </c>
      <c r="E3760">
        <v>1524972958</v>
      </c>
      <c r="F3760" s="2">
        <v>3.7173487376999999E-2</v>
      </c>
      <c r="G3760" s="2">
        <v>3.7173487376999999E-2</v>
      </c>
      <c r="H3760">
        <v>1062065</v>
      </c>
      <c r="I3760" s="2">
        <v>-0.33427596184300001</v>
      </c>
      <c r="J3760" s="2">
        <v>0</v>
      </c>
      <c r="K3760">
        <v>6</v>
      </c>
      <c r="L3760" s="1" t="s">
        <v>11769</v>
      </c>
      <c r="M3760" s="1" t="s">
        <v>11260</v>
      </c>
      <c r="N3760">
        <v>0</v>
      </c>
      <c r="O3760">
        <v>0</v>
      </c>
      <c r="P3760">
        <v>1</v>
      </c>
      <c r="Q3760">
        <v>0</v>
      </c>
      <c r="R3760" s="19">
        <f>BWscncns[[#This Row],[C fx]]*4+BWscncns[[#This Row],[C fg]]*2+BWscncns[[#This Row],[C fm]]</f>
        <v>1</v>
      </c>
      <c r="S3760">
        <v>1060</v>
      </c>
      <c r="T3760">
        <v>1024000</v>
      </c>
      <c r="U3760" s="13">
        <v>1.035156</v>
      </c>
      <c r="V3760" s="13">
        <v>0.96603799999999995</v>
      </c>
      <c r="W3760">
        <v>3071</v>
      </c>
      <c r="X3760">
        <v>61</v>
      </c>
      <c r="Z3760" s="10">
        <f>IF($N3760&lt;&gt;0,constants!$L$2,IF($O3760&lt;&gt;0,constants!$M$2,IF($P3760&lt;&gt;0,constants!$N$2,0)))</f>
        <v>1117.99</v>
      </c>
      <c r="AA3760" s="10">
        <f>IF($N3760&lt;&gt;0,constants!$L$2,IF($O3760&lt;&gt;0,constants!$M$2,IF($P3760&lt;&gt;0,constants!$P$2,0)))</f>
        <v>4051.45</v>
      </c>
      <c r="AB3760" s="11">
        <f>constants!$O$2</f>
        <v>4861.32</v>
      </c>
      <c r="AC3760" s="11">
        <f>VLOOKUP(BWscncns[[#This Row],[scanner]],[0]!ScnrAvgBW,2,FALSE)/1000</f>
        <v>2386.3111194805197</v>
      </c>
      <c r="AD3760" s="8">
        <f>(1+$F3760)*Z3760</f>
        <v>1159.5495871526123</v>
      </c>
      <c r="AE3760" s="8">
        <f>(1+$F3760)*AA3760</f>
        <v>4202.0565254335461</v>
      </c>
      <c r="AF3760" s="8">
        <f>(1+$F3760)*AB3760</f>
        <v>5042.0322176555574</v>
      </c>
      <c r="AG3760" s="8">
        <f>(1+$F3760)*AC3760</f>
        <v>2475.0186257581236</v>
      </c>
      <c r="AH3760" s="8">
        <f>(1+$F3760)*$T3760/1000</f>
        <v>1062.065651074048</v>
      </c>
      <c r="AI3760" s="8">
        <f>(1+BWscncns[[#This Row],[pid_error]]*K_p)*BWscncns[[#This Row],[dbw]]/1000</f>
        <v>1043.0328255370241</v>
      </c>
      <c r="AJ3760" s="13">
        <f>BWscncns[[#This Row],[Torflow prgrssv alt vote]]/VLOOKUP(BWscncns[[#This Row],[class]],AltBWtotl,2,FALSE)*100</f>
        <v>2.0571391777270888E-2</v>
      </c>
      <c r="AK3760">
        <f>IF(D3760=E3760,1,0)</f>
        <v>1</v>
      </c>
    </row>
    <row r="3761" spans="1:37">
      <c r="A3761" s="1" t="s">
        <v>1565</v>
      </c>
      <c r="B3761" s="1" t="s">
        <v>1566</v>
      </c>
      <c r="C3761">
        <v>1040</v>
      </c>
      <c r="D3761">
        <v>1525003372</v>
      </c>
      <c r="E3761">
        <v>1525003372</v>
      </c>
      <c r="F3761" s="2">
        <v>-1.0839493621E-2</v>
      </c>
      <c r="G3761" s="2">
        <v>-1.0839493621E-2</v>
      </c>
      <c r="H3761">
        <v>1037209</v>
      </c>
      <c r="I3761" s="2">
        <v>-0.59579281430499997</v>
      </c>
      <c r="J3761" s="2">
        <v>0</v>
      </c>
      <c r="K3761">
        <v>2</v>
      </c>
      <c r="L3761" s="1" t="s">
        <v>11569</v>
      </c>
      <c r="M3761" s="1" t="s">
        <v>1566</v>
      </c>
      <c r="N3761">
        <v>1</v>
      </c>
      <c r="O3761">
        <v>0</v>
      </c>
      <c r="P3761">
        <v>0</v>
      </c>
      <c r="Q3761">
        <v>0</v>
      </c>
      <c r="R3761" s="19">
        <f>BWscncns[[#This Row],[C fx]]*4+BWscncns[[#This Row],[C fg]]*2+BWscncns[[#This Row],[C fm]]</f>
        <v>4</v>
      </c>
      <c r="S3761">
        <v>1600</v>
      </c>
      <c r="T3761">
        <v>1048576</v>
      </c>
      <c r="U3761" s="13">
        <v>1.525879</v>
      </c>
      <c r="V3761" s="13">
        <v>0.65536000000000005</v>
      </c>
      <c r="W3761">
        <v>1276</v>
      </c>
      <c r="X3761">
        <v>25</v>
      </c>
      <c r="Z3761" s="10">
        <f>IF($N3761&lt;&gt;0,constants!$L$2,IF($O3761&lt;&gt;0,constants!$M$2,IF($P3761&lt;&gt;0,constants!$N$2,0)))</f>
        <v>10125.48</v>
      </c>
      <c r="AA3761" s="10">
        <f>IF($N3761&lt;&gt;0,constants!$L$2,IF($O3761&lt;&gt;0,constants!$M$2,IF($P3761&lt;&gt;0,constants!$P$2,0)))</f>
        <v>10125.48</v>
      </c>
      <c r="AB3761" s="11">
        <f>constants!$O$2</f>
        <v>4861.32</v>
      </c>
      <c r="AC3761" s="11">
        <f>VLOOKUP(BWscncns[[#This Row],[scanner]],[0]!ScnrAvgBW,2,FALSE)/1000</f>
        <v>8853.6095214723919</v>
      </c>
      <c r="AD3761" s="8">
        <f>(1+$F3761)*Z3761</f>
        <v>10015.724924130436</v>
      </c>
      <c r="AE3761" s="8">
        <f>(1+$F3761)*AA3761</f>
        <v>10015.724924130436</v>
      </c>
      <c r="AF3761" s="8">
        <f>(1+$F3761)*AB3761</f>
        <v>4808.62575287036</v>
      </c>
      <c r="AG3761" s="8">
        <f>(1+$F3761)*AC3761</f>
        <v>8757.6408775415675</v>
      </c>
      <c r="AH3761" s="8">
        <f>(1+$F3761)*$T3761/1000</f>
        <v>1037.2099671368662</v>
      </c>
      <c r="AI3761" s="8">
        <f>(1+BWscncns[[#This Row],[pid_error]]*K_p)*BWscncns[[#This Row],[dbw]]/1000</f>
        <v>1042.8929835684332</v>
      </c>
      <c r="AJ3761" s="13">
        <f>BWscncns[[#This Row],[Torflow prgrssv alt vote]]/VLOOKUP(BWscncns[[#This Row],[class]],AltBWtotl,2,FALSE)*100</f>
        <v>8.9383689804520255E-3</v>
      </c>
      <c r="AK3761">
        <f>IF(D3761=E3761,1,0)</f>
        <v>1</v>
      </c>
    </row>
    <row r="3762" spans="1:37">
      <c r="A3762" s="1" t="s">
        <v>3893</v>
      </c>
      <c r="B3762" s="1" t="s">
        <v>3894</v>
      </c>
      <c r="C3762">
        <v>120</v>
      </c>
      <c r="D3762">
        <v>1525006165</v>
      </c>
      <c r="E3762">
        <v>1525006165</v>
      </c>
      <c r="F3762" s="2">
        <v>-0.93917884951700004</v>
      </c>
      <c r="G3762" s="2">
        <v>-0.93917884951700004</v>
      </c>
      <c r="H3762">
        <v>119579</v>
      </c>
      <c r="I3762" s="2">
        <v>-1.33407666201E-2</v>
      </c>
      <c r="J3762" s="2">
        <v>0</v>
      </c>
      <c r="K3762">
        <v>8</v>
      </c>
      <c r="L3762" s="1" t="s">
        <v>11958</v>
      </c>
      <c r="M3762" s="1" t="s">
        <v>3894</v>
      </c>
      <c r="N3762">
        <v>0</v>
      </c>
      <c r="O3762">
        <v>0</v>
      </c>
      <c r="P3762">
        <v>1</v>
      </c>
      <c r="Q3762">
        <v>0</v>
      </c>
      <c r="R3762" s="19">
        <f>BWscncns[[#This Row],[C fx]]*4+BWscncns[[#This Row],[C fg]]*2+BWscncns[[#This Row],[C fm]]</f>
        <v>1</v>
      </c>
      <c r="S3762">
        <v>43</v>
      </c>
      <c r="T3762">
        <v>1966080</v>
      </c>
      <c r="U3762" s="13">
        <v>2.1871000000000002E-2</v>
      </c>
      <c r="V3762" s="13">
        <v>45.722791000000001</v>
      </c>
      <c r="W3762">
        <v>6415</v>
      </c>
      <c r="X3762">
        <v>128</v>
      </c>
      <c r="Z3762" s="10">
        <f>IF($N3762&lt;&gt;0,constants!$L$2,IF($O3762&lt;&gt;0,constants!$M$2,IF($P3762&lt;&gt;0,constants!$N$2,0)))</f>
        <v>1117.99</v>
      </c>
      <c r="AA3762" s="10">
        <f>IF($N3762&lt;&gt;0,constants!$L$2,IF($O3762&lt;&gt;0,constants!$M$2,IF($P3762&lt;&gt;0,constants!$P$2,0)))</f>
        <v>4051.45</v>
      </c>
      <c r="AB3762" s="11">
        <f>constants!$O$2</f>
        <v>4861.32</v>
      </c>
      <c r="AC3762" s="11">
        <f>VLOOKUP(BWscncns[[#This Row],[scanner]],[0]!ScnrAvgBW,2,FALSE)/1000</f>
        <v>509.99709399477808</v>
      </c>
      <c r="AD3762" s="8">
        <f>(1+$F3762)*Z3762</f>
        <v>67.997438028489128</v>
      </c>
      <c r="AE3762" s="8">
        <f>(1+$F3762)*AA3762</f>
        <v>246.4138501243502</v>
      </c>
      <c r="AF3762" s="8">
        <f>(1+$F3762)*AB3762</f>
        <v>295.67107526601734</v>
      </c>
      <c r="AG3762" s="8">
        <f>(1+$F3762)*AC3762</f>
        <v>31.018609999749074</v>
      </c>
      <c r="AH3762" s="8">
        <f>(1+$F3762)*$T3762/1000</f>
        <v>119.57924754161657</v>
      </c>
      <c r="AI3762" s="8">
        <f>(1+BWscncns[[#This Row],[pid_error]]*K_p)*BWscncns[[#This Row],[dbw]]/1000</f>
        <v>1042.8296237708084</v>
      </c>
      <c r="AJ3762" s="13">
        <f>BWscncns[[#This Row],[Torflow prgrssv alt vote]]/VLOOKUP(BWscncns[[#This Row],[class]],AltBWtotl,2,FALSE)*100</f>
        <v>2.0567384095978112E-2</v>
      </c>
      <c r="AK3762">
        <f>IF(D3762=E3762,1,0)</f>
        <v>1</v>
      </c>
    </row>
    <row r="3763" spans="1:37">
      <c r="A3763" s="1" t="s">
        <v>5011</v>
      </c>
      <c r="B3763" s="1" t="s">
        <v>49</v>
      </c>
      <c r="C3763">
        <v>1060</v>
      </c>
      <c r="D3763">
        <v>1524985992</v>
      </c>
      <c r="E3763">
        <v>1524985992</v>
      </c>
      <c r="F3763" s="2">
        <v>3.6600139856199997E-2</v>
      </c>
      <c r="G3763" s="2">
        <v>3.6600139856199997E-2</v>
      </c>
      <c r="H3763">
        <v>1061478</v>
      </c>
      <c r="I3763" s="2">
        <v>-1.02870261686E-2</v>
      </c>
      <c r="J3763" s="2">
        <v>0</v>
      </c>
      <c r="K3763">
        <v>6</v>
      </c>
      <c r="L3763" s="1" t="s">
        <v>11753</v>
      </c>
      <c r="M3763" s="1" t="s">
        <v>49</v>
      </c>
      <c r="N3763">
        <v>0</v>
      </c>
      <c r="O3763">
        <v>0</v>
      </c>
      <c r="P3763">
        <v>1</v>
      </c>
      <c r="Q3763">
        <v>0</v>
      </c>
      <c r="R3763" s="19">
        <f>BWscncns[[#This Row],[C fx]]*4+BWscncns[[#This Row],[C fg]]*2+BWscncns[[#This Row],[C fm]]</f>
        <v>1</v>
      </c>
      <c r="S3763">
        <v>711</v>
      </c>
      <c r="T3763">
        <v>1024000</v>
      </c>
      <c r="U3763" s="13">
        <v>0.69433599999999995</v>
      </c>
      <c r="V3763" s="13">
        <v>1.4402250000000001</v>
      </c>
      <c r="W3763">
        <v>4292</v>
      </c>
      <c r="X3763">
        <v>85</v>
      </c>
      <c r="Z3763" s="10">
        <f>IF($N3763&lt;&gt;0,constants!$L$2,IF($O3763&lt;&gt;0,constants!$M$2,IF($P3763&lt;&gt;0,constants!$N$2,0)))</f>
        <v>1117.99</v>
      </c>
      <c r="AA3763" s="10">
        <f>IF($N3763&lt;&gt;0,constants!$L$2,IF($O3763&lt;&gt;0,constants!$M$2,IF($P3763&lt;&gt;0,constants!$P$2,0)))</f>
        <v>4051.45</v>
      </c>
      <c r="AB3763" s="11">
        <f>constants!$O$2</f>
        <v>4861.32</v>
      </c>
      <c r="AC3763" s="11">
        <f>VLOOKUP(BWscncns[[#This Row],[scanner]],[0]!ScnrAvgBW,2,FALSE)/1000</f>
        <v>2386.3111194805197</v>
      </c>
      <c r="AD3763" s="8">
        <f>(1+$F3763)*Z3763</f>
        <v>1158.908590357833</v>
      </c>
      <c r="AE3763" s="8">
        <f>(1+$F3763)*AA3763</f>
        <v>4199.7336366204008</v>
      </c>
      <c r="AF3763" s="8">
        <f>(1+$F3763)*AB3763</f>
        <v>5039.2449918857419</v>
      </c>
      <c r="AG3763" s="8">
        <f>(1+$F3763)*AC3763</f>
        <v>2473.6504401939119</v>
      </c>
      <c r="AH3763" s="8">
        <f>(1+$F3763)*$T3763/1000</f>
        <v>1061.4785432127487</v>
      </c>
      <c r="AI3763" s="8">
        <f>(1+BWscncns[[#This Row],[pid_error]]*K_p)*BWscncns[[#This Row],[dbw]]/1000</f>
        <v>1042.7392716063744</v>
      </c>
      <c r="AJ3763" s="13">
        <f>BWscncns[[#This Row],[Torflow prgrssv alt vote]]/VLOOKUP(BWscncns[[#This Row],[class]],AltBWtotl,2,FALSE)*100</f>
        <v>2.0565602110093305E-2</v>
      </c>
      <c r="AK3763">
        <f>IF(D3763=E3763,1,0)</f>
        <v>1</v>
      </c>
    </row>
    <row r="3764" spans="1:37">
      <c r="A3764" s="1" t="s">
        <v>7833</v>
      </c>
      <c r="B3764" s="1" t="s">
        <v>7834</v>
      </c>
      <c r="C3764">
        <v>1040</v>
      </c>
      <c r="D3764">
        <v>1524963001</v>
      </c>
      <c r="E3764">
        <v>1524963001</v>
      </c>
      <c r="F3764" s="2">
        <v>-1.1543569205299999E-2</v>
      </c>
      <c r="G3764" s="2">
        <v>-1.1543569205299999E-2</v>
      </c>
      <c r="H3764">
        <v>1036471</v>
      </c>
      <c r="I3764" s="2">
        <v>-0.55584021345500001</v>
      </c>
      <c r="J3764" s="2">
        <v>0</v>
      </c>
      <c r="K3764">
        <v>4</v>
      </c>
      <c r="L3764" s="1" t="s">
        <v>11657</v>
      </c>
      <c r="M3764" s="1" t="s">
        <v>7834</v>
      </c>
      <c r="N3764">
        <v>0</v>
      </c>
      <c r="O3764">
        <v>0</v>
      </c>
      <c r="P3764">
        <v>1</v>
      </c>
      <c r="Q3764">
        <v>0</v>
      </c>
      <c r="R3764" s="19">
        <f>BWscncns[[#This Row],[C fx]]*4+BWscncns[[#This Row],[C fg]]*2+BWscncns[[#This Row],[C fm]]</f>
        <v>1</v>
      </c>
      <c r="S3764">
        <v>1040</v>
      </c>
      <c r="T3764">
        <v>1048576</v>
      </c>
      <c r="U3764" s="13">
        <v>0.99182099999999995</v>
      </c>
      <c r="V3764" s="13">
        <v>1.008246</v>
      </c>
      <c r="W3764">
        <v>3386</v>
      </c>
      <c r="X3764">
        <v>67</v>
      </c>
      <c r="Z3764" s="10">
        <f>IF($N3764&lt;&gt;0,constants!$L$2,IF($O3764&lt;&gt;0,constants!$M$2,IF($P3764&lt;&gt;0,constants!$N$2,0)))</f>
        <v>1117.99</v>
      </c>
      <c r="AA3764" s="10">
        <f>IF($N3764&lt;&gt;0,constants!$L$2,IF($O3764&lt;&gt;0,constants!$M$2,IF($P3764&lt;&gt;0,constants!$P$2,0)))</f>
        <v>4051.45</v>
      </c>
      <c r="AB3764" s="11">
        <f>constants!$O$2</f>
        <v>4861.32</v>
      </c>
      <c r="AC3764" s="11">
        <f>VLOOKUP(BWscncns[[#This Row],[scanner]],[0]!ScnrAvgBW,2,FALSE)/1000</f>
        <v>4819.491751072962</v>
      </c>
      <c r="AD3764" s="8">
        <f>(1+$F3764)*Z3764</f>
        <v>1105.0844050641667</v>
      </c>
      <c r="AE3764" s="8">
        <f>(1+$F3764)*AA3764</f>
        <v>4004.6818065431871</v>
      </c>
      <c r="AF3764" s="8">
        <f>(1+$F3764)*AB3764</f>
        <v>4805.203016150891</v>
      </c>
      <c r="AG3764" s="8">
        <f>(1+$F3764)*AC3764</f>
        <v>4763.8576145100787</v>
      </c>
      <c r="AH3764" s="8">
        <f>(1+$F3764)*$T3764/1000</f>
        <v>1036.4716903769834</v>
      </c>
      <c r="AI3764" s="8">
        <f>(1+BWscncns[[#This Row],[pid_error]]*K_p)*BWscncns[[#This Row],[dbw]]/1000</f>
        <v>1042.5238451884916</v>
      </c>
      <c r="AJ3764" s="13">
        <f>BWscncns[[#This Row],[Torflow prgrssv alt vote]]/VLOOKUP(BWscncns[[#This Row],[class]],AltBWtotl,2,FALSE)*100</f>
        <v>2.0561353326034988E-2</v>
      </c>
      <c r="AK3764">
        <f>IF(D3764=E3764,1,0)</f>
        <v>1</v>
      </c>
    </row>
    <row r="3765" spans="1:37">
      <c r="A3765" s="1" t="s">
        <v>8690</v>
      </c>
      <c r="B3765" s="1" t="s">
        <v>49</v>
      </c>
      <c r="C3765">
        <v>1060</v>
      </c>
      <c r="D3765">
        <v>1524983329</v>
      </c>
      <c r="E3765">
        <v>1524983329</v>
      </c>
      <c r="F3765" s="2">
        <v>3.5282695583700001E-2</v>
      </c>
      <c r="G3765" s="2">
        <v>3.5282695583700001E-2</v>
      </c>
      <c r="H3765">
        <v>1060129</v>
      </c>
      <c r="I3765" s="2">
        <v>0.252030511869</v>
      </c>
      <c r="J3765" s="2">
        <v>0</v>
      </c>
      <c r="K3765">
        <v>6</v>
      </c>
      <c r="L3765" s="1" t="s">
        <v>11763</v>
      </c>
      <c r="M3765" s="1" t="s">
        <v>49</v>
      </c>
      <c r="N3765">
        <v>0</v>
      </c>
      <c r="O3765">
        <v>0</v>
      </c>
      <c r="P3765">
        <v>1</v>
      </c>
      <c r="Q3765">
        <v>0</v>
      </c>
      <c r="R3765" s="19">
        <f>BWscncns[[#This Row],[C fx]]*4+BWscncns[[#This Row],[C fg]]*2+BWscncns[[#This Row],[C fm]]</f>
        <v>1</v>
      </c>
      <c r="S3765">
        <v>735</v>
      </c>
      <c r="T3765">
        <v>1024000</v>
      </c>
      <c r="U3765" s="13">
        <v>0.71777299999999999</v>
      </c>
      <c r="V3765" s="13">
        <v>1.393197</v>
      </c>
      <c r="W3765">
        <v>4236</v>
      </c>
      <c r="X3765">
        <v>84</v>
      </c>
      <c r="Z3765" s="10">
        <f>IF($N3765&lt;&gt;0,constants!$L$2,IF($O3765&lt;&gt;0,constants!$M$2,IF($P3765&lt;&gt;0,constants!$N$2,0)))</f>
        <v>1117.99</v>
      </c>
      <c r="AA3765" s="10">
        <f>IF($N3765&lt;&gt;0,constants!$L$2,IF($O3765&lt;&gt;0,constants!$M$2,IF($P3765&lt;&gt;0,constants!$P$2,0)))</f>
        <v>4051.45</v>
      </c>
      <c r="AB3765" s="11">
        <f>constants!$O$2</f>
        <v>4861.32</v>
      </c>
      <c r="AC3765" s="11">
        <f>VLOOKUP(BWscncns[[#This Row],[scanner]],[0]!ScnrAvgBW,2,FALSE)/1000</f>
        <v>2386.3111194805197</v>
      </c>
      <c r="AD3765" s="8">
        <f>(1+$F3765)*Z3765</f>
        <v>1157.4357008356208</v>
      </c>
      <c r="AE3765" s="8">
        <f>(1+$F3765)*AA3765</f>
        <v>4194.3960770225813</v>
      </c>
      <c r="AF3765" s="8">
        <f>(1+$F3765)*AB3765</f>
        <v>5032.8404736949524</v>
      </c>
      <c r="AG3765" s="8">
        <f>(1+$F3765)*AC3765</f>
        <v>2470.5066082771491</v>
      </c>
      <c r="AH3765" s="8">
        <f>(1+$F3765)*$T3765/1000</f>
        <v>1060.1294802777088</v>
      </c>
      <c r="AI3765" s="8">
        <f>(1+BWscncns[[#This Row],[pid_error]]*K_p)*BWscncns[[#This Row],[dbw]]/1000</f>
        <v>1042.0647401388544</v>
      </c>
      <c r="AJ3765" s="13">
        <f>BWscncns[[#This Row],[Torflow prgrssv alt vote]]/VLOOKUP(BWscncns[[#This Row],[class]],AltBWtotl,2,FALSE)*100</f>
        <v>2.0552298548839318E-2</v>
      </c>
      <c r="AK3765">
        <f>IF(D3765=E3765,1,0)</f>
        <v>1</v>
      </c>
    </row>
    <row r="3766" spans="1:37">
      <c r="A3766" s="1" t="s">
        <v>11362</v>
      </c>
      <c r="B3766" s="1" t="s">
        <v>11363</v>
      </c>
      <c r="C3766">
        <v>1060</v>
      </c>
      <c r="D3766">
        <v>1524984608</v>
      </c>
      <c r="E3766">
        <v>1524984608</v>
      </c>
      <c r="F3766" s="2">
        <v>3.3595447935000002E-2</v>
      </c>
      <c r="G3766" s="2">
        <v>3.3595447935000002E-2</v>
      </c>
      <c r="H3766">
        <v>1058401</v>
      </c>
      <c r="I3766" s="2">
        <v>-6.8682717226000001E-2</v>
      </c>
      <c r="J3766" s="2">
        <v>0</v>
      </c>
      <c r="K3766">
        <v>3</v>
      </c>
      <c r="L3766" s="1" t="s">
        <v>11691</v>
      </c>
      <c r="M3766" s="1" t="s">
        <v>11363</v>
      </c>
      <c r="N3766">
        <v>0</v>
      </c>
      <c r="O3766">
        <v>0</v>
      </c>
      <c r="P3766">
        <v>1</v>
      </c>
      <c r="Q3766">
        <v>0</v>
      </c>
      <c r="R3766" s="19">
        <f>BWscncns[[#This Row],[C fx]]*4+BWscncns[[#This Row],[C fg]]*2+BWscncns[[#This Row],[C fm]]</f>
        <v>1</v>
      </c>
      <c r="S3766">
        <v>1060</v>
      </c>
      <c r="T3766">
        <v>1024000</v>
      </c>
      <c r="U3766" s="13">
        <v>1.035156</v>
      </c>
      <c r="V3766" s="13">
        <v>0.96603799999999995</v>
      </c>
      <c r="W3766">
        <v>3063</v>
      </c>
      <c r="X3766">
        <v>61</v>
      </c>
      <c r="Z3766" s="10">
        <f>IF($N3766&lt;&gt;0,constants!$L$2,IF($O3766&lt;&gt;0,constants!$M$2,IF($P3766&lt;&gt;0,constants!$N$2,0)))</f>
        <v>1117.99</v>
      </c>
      <c r="AA3766" s="10">
        <f>IF($N3766&lt;&gt;0,constants!$L$2,IF($O3766&lt;&gt;0,constants!$M$2,IF($P3766&lt;&gt;0,constants!$P$2,0)))</f>
        <v>4051.45</v>
      </c>
      <c r="AB3766" s="11">
        <f>constants!$O$2</f>
        <v>4861.32</v>
      </c>
      <c r="AC3766" s="11">
        <f>VLOOKUP(BWscncns[[#This Row],[scanner]],[0]!ScnrAvgBW,2,FALSE)/1000</f>
        <v>6440.9193022088357</v>
      </c>
      <c r="AD3766" s="8">
        <f>(1+$F3766)*Z3766</f>
        <v>1155.5493748368506</v>
      </c>
      <c r="AE3766" s="8">
        <f>(1+$F3766)*AA3766</f>
        <v>4187.5602775362559</v>
      </c>
      <c r="AF3766" s="8">
        <f>(1+$F3766)*AB3766</f>
        <v>5024.6382229553737</v>
      </c>
      <c r="AG3766" s="8">
        <f>(1+$F3766)*AC3766</f>
        <v>6657.304871279729</v>
      </c>
      <c r="AH3766" s="8">
        <f>(1+$F3766)*$T3766/1000</f>
        <v>1058.40173868544</v>
      </c>
      <c r="AI3766" s="8">
        <f>(1+BWscncns[[#This Row],[pid_error]]*K_p)*BWscncns[[#This Row],[dbw]]/1000</f>
        <v>1041.2008693427199</v>
      </c>
      <c r="AJ3766" s="13">
        <f>BWscncns[[#This Row],[Torflow prgrssv alt vote]]/VLOOKUP(BWscncns[[#This Row],[class]],AltBWtotl,2,FALSE)*100</f>
        <v>2.0535260710568912E-2</v>
      </c>
      <c r="AK3766">
        <f>IF(D3766=E3766,1,0)</f>
        <v>1</v>
      </c>
    </row>
    <row r="3767" spans="1:37">
      <c r="A3767" s="1" t="s">
        <v>10267</v>
      </c>
      <c r="B3767" s="1" t="s">
        <v>10268</v>
      </c>
      <c r="C3767">
        <v>1150</v>
      </c>
      <c r="D3767">
        <v>1524998183</v>
      </c>
      <c r="E3767">
        <v>1524998183</v>
      </c>
      <c r="F3767" s="2">
        <v>0.24447915284499999</v>
      </c>
      <c r="G3767" s="2">
        <v>0.24447915284499999</v>
      </c>
      <c r="H3767">
        <v>1154378</v>
      </c>
      <c r="I3767" s="2">
        <v>0.51578332170700003</v>
      </c>
      <c r="J3767" s="2">
        <v>0</v>
      </c>
      <c r="K3767">
        <v>5</v>
      </c>
      <c r="L3767" s="1" t="s">
        <v>11759</v>
      </c>
      <c r="M3767" s="1" t="s">
        <v>10268</v>
      </c>
      <c r="N3767">
        <v>0</v>
      </c>
      <c r="O3767">
        <v>0</v>
      </c>
      <c r="P3767">
        <v>1</v>
      </c>
      <c r="Q3767">
        <v>0</v>
      </c>
      <c r="R3767" s="19">
        <f>BWscncns[[#This Row],[C fx]]*4+BWscncns[[#This Row],[C fg]]*2+BWscncns[[#This Row],[C fm]]</f>
        <v>1</v>
      </c>
      <c r="S3767">
        <v>1110</v>
      </c>
      <c r="T3767">
        <v>927600</v>
      </c>
      <c r="U3767" s="13">
        <v>1.196636</v>
      </c>
      <c r="V3767" s="13">
        <v>0.83567599999999997</v>
      </c>
      <c r="W3767">
        <v>2327</v>
      </c>
      <c r="X3767">
        <v>46</v>
      </c>
      <c r="Z3767" s="10">
        <f>IF($N3767&lt;&gt;0,constants!$L$2,IF($O3767&lt;&gt;0,constants!$M$2,IF($P3767&lt;&gt;0,constants!$N$2,0)))</f>
        <v>1117.99</v>
      </c>
      <c r="AA3767" s="10">
        <f>IF($N3767&lt;&gt;0,constants!$L$2,IF($O3767&lt;&gt;0,constants!$M$2,IF($P3767&lt;&gt;0,constants!$P$2,0)))</f>
        <v>4051.45</v>
      </c>
      <c r="AB3767" s="11">
        <f>constants!$O$2</f>
        <v>4861.32</v>
      </c>
      <c r="AC3767" s="11">
        <f>VLOOKUP(BWscncns[[#This Row],[scanner]],[0]!ScnrAvgBW,2,FALSE)/1000</f>
        <v>3794.4265750962772</v>
      </c>
      <c r="AD3767" s="8">
        <f>(1+$F3767)*Z3767</f>
        <v>1391.3152480891815</v>
      </c>
      <c r="AE3767" s="8">
        <f>(1+$F3767)*AA3767</f>
        <v>5041.9450637938744</v>
      </c>
      <c r="AF3767" s="8">
        <f>(1+$F3767)*AB3767</f>
        <v>6049.8113953084548</v>
      </c>
      <c r="AG3767" s="8">
        <f>(1+$F3767)*AC3767</f>
        <v>4722.0847697083691</v>
      </c>
      <c r="AH3767" s="8">
        <f>(1+$F3767)*$T3767/1000</f>
        <v>1154.3788621790218</v>
      </c>
      <c r="AI3767" s="8">
        <f>(1+BWscncns[[#This Row],[pid_error]]*K_p)*BWscncns[[#This Row],[dbw]]/1000</f>
        <v>1040.9894310895108</v>
      </c>
      <c r="AJ3767" s="13">
        <f>BWscncns[[#This Row],[Torflow prgrssv alt vote]]/VLOOKUP(BWscncns[[#This Row],[class]],AltBWtotl,2,FALSE)*100</f>
        <v>2.0531090583764677E-2</v>
      </c>
      <c r="AK3767">
        <f>IF(D3767=E3767,1,0)</f>
        <v>1</v>
      </c>
    </row>
    <row r="3768" spans="1:37">
      <c r="A3768" s="1" t="s">
        <v>5005</v>
      </c>
      <c r="B3768" s="1" t="s">
        <v>5006</v>
      </c>
      <c r="C3768">
        <v>853</v>
      </c>
      <c r="D3768">
        <v>1524929364</v>
      </c>
      <c r="E3768">
        <v>1524929364</v>
      </c>
      <c r="F3768" s="2">
        <v>-0.49408084423900001</v>
      </c>
      <c r="G3768" s="2">
        <v>-0.49408084423900001</v>
      </c>
      <c r="H3768">
        <v>853493</v>
      </c>
      <c r="I3768" s="2">
        <v>-0.18527441603200001</v>
      </c>
      <c r="J3768" s="2">
        <v>0</v>
      </c>
      <c r="K3768">
        <v>6</v>
      </c>
      <c r="L3768" s="1" t="s">
        <v>11845</v>
      </c>
      <c r="M3768" s="1" t="s">
        <v>5006</v>
      </c>
      <c r="N3768">
        <v>0</v>
      </c>
      <c r="O3768">
        <v>0</v>
      </c>
      <c r="P3768">
        <v>1</v>
      </c>
      <c r="Q3768">
        <v>0</v>
      </c>
      <c r="R3768" s="19">
        <f>BWscncns[[#This Row],[C fx]]*4+BWscncns[[#This Row],[C fg]]*2+BWscncns[[#This Row],[C fm]]</f>
        <v>1</v>
      </c>
      <c r="S3768">
        <v>1210</v>
      </c>
      <c r="T3768">
        <v>1382400</v>
      </c>
      <c r="U3768" s="13">
        <v>0.87528899999999998</v>
      </c>
      <c r="V3768" s="13">
        <v>1.142479</v>
      </c>
      <c r="W3768">
        <v>3790</v>
      </c>
      <c r="X3768">
        <v>75</v>
      </c>
      <c r="Z3768" s="10">
        <f>IF($N3768&lt;&gt;0,constants!$L$2,IF($O3768&lt;&gt;0,constants!$M$2,IF($P3768&lt;&gt;0,constants!$N$2,0)))</f>
        <v>1117.99</v>
      </c>
      <c r="AA3768" s="10">
        <f>IF($N3768&lt;&gt;0,constants!$L$2,IF($O3768&lt;&gt;0,constants!$M$2,IF($P3768&lt;&gt;0,constants!$P$2,0)))</f>
        <v>4051.45</v>
      </c>
      <c r="AB3768" s="11">
        <f>constants!$O$2</f>
        <v>4861.32</v>
      </c>
      <c r="AC3768" s="11">
        <f>VLOOKUP(BWscncns[[#This Row],[scanner]],[0]!ScnrAvgBW,2,FALSE)/1000</f>
        <v>2386.3111194805197</v>
      </c>
      <c r="AD3768" s="8">
        <f>(1+$F3768)*Z3768</f>
        <v>565.61255694924034</v>
      </c>
      <c r="AE3768" s="8">
        <f>(1+$F3768)*AA3768</f>
        <v>2049.7061636079034</v>
      </c>
      <c r="AF3768" s="8">
        <f>(1+$F3768)*AB3768</f>
        <v>2459.4349102840642</v>
      </c>
      <c r="AG3768" s="8">
        <f>(1+$F3768)*AC3768</f>
        <v>1207.2805069506712</v>
      </c>
      <c r="AH3768" s="8">
        <f>(1+$F3768)*$T3768/1000</f>
        <v>699.3826409240063</v>
      </c>
      <c r="AI3768" s="8">
        <f>(1+BWscncns[[#This Row],[pid_error]]*K_p)*BWscncns[[#This Row],[dbw]]/1000</f>
        <v>1040.8913204620033</v>
      </c>
      <c r="AJ3768" s="13">
        <f>BWscncns[[#This Row],[Torflow prgrssv alt vote]]/VLOOKUP(BWscncns[[#This Row],[class]],AltBWtotl,2,FALSE)*100</f>
        <v>2.0529155580276237E-2</v>
      </c>
      <c r="AK3768">
        <f>IF(D3768=E3768,1,0)</f>
        <v>1</v>
      </c>
    </row>
    <row r="3769" spans="1:37">
      <c r="A3769" s="1" t="s">
        <v>5785</v>
      </c>
      <c r="B3769" s="1" t="s">
        <v>5786</v>
      </c>
      <c r="C3769">
        <v>1030</v>
      </c>
      <c r="D3769">
        <v>1524896579</v>
      </c>
      <c r="E3769">
        <v>1524896579</v>
      </c>
      <c r="F3769" s="2">
        <v>-1.47046519408E-2</v>
      </c>
      <c r="G3769" s="2">
        <v>-1.47046519408E-2</v>
      </c>
      <c r="H3769">
        <v>1033157</v>
      </c>
      <c r="I3769" s="2">
        <v>0.23461196458899999</v>
      </c>
      <c r="J3769" s="2">
        <v>0</v>
      </c>
      <c r="K3769">
        <v>5</v>
      </c>
      <c r="L3769" s="1" t="s">
        <v>11861</v>
      </c>
      <c r="M3769" s="1" t="s">
        <v>5786</v>
      </c>
      <c r="N3769">
        <v>0</v>
      </c>
      <c r="O3769">
        <v>0</v>
      </c>
      <c r="P3769">
        <v>1</v>
      </c>
      <c r="Q3769">
        <v>0</v>
      </c>
      <c r="R3769" s="19">
        <f>BWscncns[[#This Row],[C fx]]*4+BWscncns[[#This Row],[C fg]]*2+BWscncns[[#This Row],[C fm]]</f>
        <v>1</v>
      </c>
      <c r="S3769">
        <v>891</v>
      </c>
      <c r="T3769">
        <v>1048576</v>
      </c>
      <c r="U3769" s="13">
        <v>0.84972400000000003</v>
      </c>
      <c r="V3769" s="13">
        <v>1.1768529999999999</v>
      </c>
      <c r="W3769">
        <v>3859</v>
      </c>
      <c r="X3769">
        <v>77</v>
      </c>
      <c r="Z3769" s="10">
        <f>IF($N3769&lt;&gt;0,constants!$L$2,IF($O3769&lt;&gt;0,constants!$M$2,IF($P3769&lt;&gt;0,constants!$N$2,0)))</f>
        <v>1117.99</v>
      </c>
      <c r="AA3769" s="10">
        <f>IF($N3769&lt;&gt;0,constants!$L$2,IF($O3769&lt;&gt;0,constants!$M$2,IF($P3769&lt;&gt;0,constants!$P$2,0)))</f>
        <v>4051.45</v>
      </c>
      <c r="AB3769" s="11">
        <f>constants!$O$2</f>
        <v>4861.32</v>
      </c>
      <c r="AC3769" s="11">
        <f>VLOOKUP(BWscncns[[#This Row],[scanner]],[0]!ScnrAvgBW,2,FALSE)/1000</f>
        <v>3794.4265750962772</v>
      </c>
      <c r="AD3769" s="8">
        <f>(1+$F3769)*Z3769</f>
        <v>1101.550346176705</v>
      </c>
      <c r="AE3769" s="8">
        <f>(1+$F3769)*AA3769</f>
        <v>3991.874837894446</v>
      </c>
      <c r="AF3769" s="8">
        <f>(1+$F3769)*AB3769</f>
        <v>4789.8359814271498</v>
      </c>
      <c r="AG3769" s="8">
        <f>(1+$F3769)*AC3769</f>
        <v>3738.630852994565</v>
      </c>
      <c r="AH3769" s="8">
        <f>(1+$F3769)*$T3769/1000</f>
        <v>1033.1570548865238</v>
      </c>
      <c r="AI3769" s="8">
        <f>(1+BWscncns[[#This Row],[pid_error]]*K_p)*BWscncns[[#This Row],[dbw]]/1000</f>
        <v>1040.8665274432619</v>
      </c>
      <c r="AJ3769" s="13">
        <f>BWscncns[[#This Row],[Torflow prgrssv alt vote]]/VLOOKUP(BWscncns[[#This Row],[class]],AltBWtotl,2,FALSE)*100</f>
        <v>2.0528666595759758E-2</v>
      </c>
      <c r="AK3769">
        <f>IF(D3769=E3769,1,0)</f>
        <v>1</v>
      </c>
    </row>
    <row r="3770" spans="1:37">
      <c r="A3770" s="1" t="s">
        <v>7809</v>
      </c>
      <c r="B3770" s="1" t="s">
        <v>49</v>
      </c>
      <c r="C3770">
        <v>1060</v>
      </c>
      <c r="D3770">
        <v>1525007567</v>
      </c>
      <c r="E3770">
        <v>1525007567</v>
      </c>
      <c r="F3770" s="2">
        <v>3.2301372432999999E-2</v>
      </c>
      <c r="G3770" s="2">
        <v>3.2301372432999999E-2</v>
      </c>
      <c r="H3770">
        <v>1057076</v>
      </c>
      <c r="I3770" s="2">
        <v>-6.5632446432999994E-2</v>
      </c>
      <c r="J3770" s="2">
        <v>0</v>
      </c>
      <c r="K3770">
        <v>4</v>
      </c>
      <c r="L3770" s="1" t="s">
        <v>11631</v>
      </c>
      <c r="M3770" s="1" t="s">
        <v>49</v>
      </c>
      <c r="N3770">
        <v>0</v>
      </c>
      <c r="O3770">
        <v>0</v>
      </c>
      <c r="P3770">
        <v>1</v>
      </c>
      <c r="Q3770">
        <v>0</v>
      </c>
      <c r="R3770" s="19">
        <f>BWscncns[[#This Row],[C fx]]*4+BWscncns[[#This Row],[C fg]]*2+BWscncns[[#This Row],[C fm]]</f>
        <v>1</v>
      </c>
      <c r="S3770">
        <v>1120</v>
      </c>
      <c r="T3770">
        <v>1024000</v>
      </c>
      <c r="U3770" s="13">
        <v>1.09375</v>
      </c>
      <c r="V3770" s="13">
        <v>0.91428600000000004</v>
      </c>
      <c r="W3770">
        <v>2725</v>
      </c>
      <c r="X3770">
        <v>54</v>
      </c>
      <c r="Z3770" s="10">
        <f>IF($N3770&lt;&gt;0,constants!$L$2,IF($O3770&lt;&gt;0,constants!$M$2,IF($P3770&lt;&gt;0,constants!$N$2,0)))</f>
        <v>1117.99</v>
      </c>
      <c r="AA3770" s="10">
        <f>IF($N3770&lt;&gt;0,constants!$L$2,IF($O3770&lt;&gt;0,constants!$M$2,IF($P3770&lt;&gt;0,constants!$P$2,0)))</f>
        <v>4051.45</v>
      </c>
      <c r="AB3770" s="11">
        <f>constants!$O$2</f>
        <v>4861.32</v>
      </c>
      <c r="AC3770" s="11">
        <f>VLOOKUP(BWscncns[[#This Row],[scanner]],[0]!ScnrAvgBW,2,FALSE)/1000</f>
        <v>4819.491751072962</v>
      </c>
      <c r="AD3770" s="8">
        <f>(1+$F3770)*Z3770</f>
        <v>1154.1026113663695</v>
      </c>
      <c r="AE3770" s="8">
        <f>(1+$F3770)*AA3770</f>
        <v>4182.3173953436772</v>
      </c>
      <c r="AF3770" s="8">
        <f>(1+$F3770)*AB3770</f>
        <v>5018.3473078359912</v>
      </c>
      <c r="AG3770" s="8">
        <f>(1+$F3770)*AC3770</f>
        <v>4975.1679490621409</v>
      </c>
      <c r="AH3770" s="8">
        <f>(1+$F3770)*$T3770/1000</f>
        <v>1057.0766053713919</v>
      </c>
      <c r="AI3770" s="8">
        <f>(1+BWscncns[[#This Row],[pid_error]]*K_p)*BWscncns[[#This Row],[dbw]]/1000</f>
        <v>1040.538302685696</v>
      </c>
      <c r="AJ3770" s="13">
        <f>BWscncns[[#This Row],[Torflow prgrssv alt vote]]/VLOOKUP(BWscncns[[#This Row],[class]],AltBWtotl,2,FALSE)*100</f>
        <v>2.0522193127318903E-2</v>
      </c>
      <c r="AK3770">
        <f>IF(D3770=E3770,1,0)</f>
        <v>1</v>
      </c>
    </row>
    <row r="3771" spans="1:37">
      <c r="A3771" s="1" t="s">
        <v>3370</v>
      </c>
      <c r="B3771" s="1" t="s">
        <v>49</v>
      </c>
      <c r="C3771">
        <v>1060</v>
      </c>
      <c r="D3771">
        <v>1524945407</v>
      </c>
      <c r="E3771">
        <v>1524945407</v>
      </c>
      <c r="F3771" s="2">
        <v>3.2123704793800001E-2</v>
      </c>
      <c r="G3771" s="2">
        <v>3.2123704793800001E-2</v>
      </c>
      <c r="H3771">
        <v>1056894</v>
      </c>
      <c r="I3771" s="2">
        <v>-0.96379086307200001</v>
      </c>
      <c r="J3771" s="2">
        <v>0</v>
      </c>
      <c r="K3771">
        <v>3</v>
      </c>
      <c r="L3771" s="1" t="s">
        <v>11619</v>
      </c>
      <c r="M3771" s="1" t="s">
        <v>49</v>
      </c>
      <c r="N3771">
        <v>0</v>
      </c>
      <c r="O3771">
        <v>0</v>
      </c>
      <c r="P3771">
        <v>1</v>
      </c>
      <c r="Q3771">
        <v>0</v>
      </c>
      <c r="R3771" s="19">
        <f>BWscncns[[#This Row],[C fx]]*4+BWscncns[[#This Row],[C fg]]*2+BWscncns[[#This Row],[C fm]]</f>
        <v>1</v>
      </c>
      <c r="S3771">
        <v>1100</v>
      </c>
      <c r="T3771">
        <v>1024000</v>
      </c>
      <c r="U3771" s="13">
        <v>1.074219</v>
      </c>
      <c r="V3771" s="13">
        <v>0.93090899999999999</v>
      </c>
      <c r="W3771">
        <v>2830</v>
      </c>
      <c r="X3771">
        <v>56</v>
      </c>
      <c r="Z3771" s="10">
        <f>IF($N3771&lt;&gt;0,constants!$L$2,IF($O3771&lt;&gt;0,constants!$M$2,IF($P3771&lt;&gt;0,constants!$N$2,0)))</f>
        <v>1117.99</v>
      </c>
      <c r="AA3771" s="10">
        <f>IF($N3771&lt;&gt;0,constants!$L$2,IF($O3771&lt;&gt;0,constants!$M$2,IF($P3771&lt;&gt;0,constants!$P$2,0)))</f>
        <v>4051.45</v>
      </c>
      <c r="AB3771" s="11">
        <f>constants!$O$2</f>
        <v>4861.32</v>
      </c>
      <c r="AC3771" s="11">
        <f>VLOOKUP(BWscncns[[#This Row],[scanner]],[0]!ScnrAvgBW,2,FALSE)/1000</f>
        <v>6440.9193022088357</v>
      </c>
      <c r="AD3771" s="8">
        <f>(1+$F3771)*Z3771</f>
        <v>1153.9039807224206</v>
      </c>
      <c r="AE3771" s="8">
        <f>(1+$F3771)*AA3771</f>
        <v>4181.5975837868409</v>
      </c>
      <c r="AF3771" s="8">
        <f>(1+$F3771)*AB3771</f>
        <v>5017.4836085881961</v>
      </c>
      <c r="AG3771" s="8">
        <f>(1+$F3771)*AC3771</f>
        <v>6647.8254924736812</v>
      </c>
      <c r="AH3771" s="8">
        <f>(1+$F3771)*$T3771/1000</f>
        <v>1056.8946737088513</v>
      </c>
      <c r="AI3771" s="8">
        <f>(1+BWscncns[[#This Row],[pid_error]]*K_p)*BWscncns[[#This Row],[dbw]]/1000</f>
        <v>1040.4473368544257</v>
      </c>
      <c r="AJ3771" s="13">
        <f>BWscncns[[#This Row],[Torflow prgrssv alt vote]]/VLOOKUP(BWscncns[[#This Row],[class]],AltBWtotl,2,FALSE)*100</f>
        <v>2.0520399038285852E-2</v>
      </c>
      <c r="AK3771">
        <f>IF(D3771=E3771,1,0)</f>
        <v>1</v>
      </c>
    </row>
    <row r="3772" spans="1:37">
      <c r="A3772" s="1" t="s">
        <v>11089</v>
      </c>
      <c r="B3772" s="1" t="s">
        <v>11090</v>
      </c>
      <c r="C3772">
        <v>1030</v>
      </c>
      <c r="D3772">
        <v>1525003565</v>
      </c>
      <c r="E3772">
        <v>1525003565</v>
      </c>
      <c r="F3772" s="2">
        <v>-1.6118338824599999E-2</v>
      </c>
      <c r="G3772" s="2">
        <v>-1.6118338824599999E-2</v>
      </c>
      <c r="H3772">
        <v>1031674</v>
      </c>
      <c r="I3772" s="2">
        <v>-0.354632206625</v>
      </c>
      <c r="J3772" s="2">
        <v>0</v>
      </c>
      <c r="K3772">
        <v>3</v>
      </c>
      <c r="L3772" s="1" t="s">
        <v>11586</v>
      </c>
      <c r="M3772" s="1" t="s">
        <v>11090</v>
      </c>
      <c r="N3772">
        <v>0</v>
      </c>
      <c r="O3772">
        <v>0</v>
      </c>
      <c r="P3772">
        <v>1</v>
      </c>
      <c r="Q3772">
        <v>0</v>
      </c>
      <c r="R3772" s="19">
        <f>BWscncns[[#This Row],[C fx]]*4+BWscncns[[#This Row],[C fg]]*2+BWscncns[[#This Row],[C fm]]</f>
        <v>1</v>
      </c>
      <c r="S3772">
        <v>1400</v>
      </c>
      <c r="T3772">
        <v>1048576</v>
      </c>
      <c r="U3772" s="13">
        <v>1.3351440000000001</v>
      </c>
      <c r="V3772" s="13">
        <v>0.74898299999999995</v>
      </c>
      <c r="W3772">
        <v>1840</v>
      </c>
      <c r="X3772">
        <v>36</v>
      </c>
      <c r="Z3772" s="10">
        <f>IF($N3772&lt;&gt;0,constants!$L$2,IF($O3772&lt;&gt;0,constants!$M$2,IF($P3772&lt;&gt;0,constants!$N$2,0)))</f>
        <v>1117.99</v>
      </c>
      <c r="AA3772" s="10">
        <f>IF($N3772&lt;&gt;0,constants!$L$2,IF($O3772&lt;&gt;0,constants!$M$2,IF($P3772&lt;&gt;0,constants!$P$2,0)))</f>
        <v>4051.45</v>
      </c>
      <c r="AB3772" s="11">
        <f>constants!$O$2</f>
        <v>4861.32</v>
      </c>
      <c r="AC3772" s="11">
        <f>VLOOKUP(BWscncns[[#This Row],[scanner]],[0]!ScnrAvgBW,2,FALSE)/1000</f>
        <v>6440.9193022088357</v>
      </c>
      <c r="AD3772" s="8">
        <f>(1+$F3772)*Z3772</f>
        <v>1099.9698583774855</v>
      </c>
      <c r="AE3772" s="8">
        <f>(1+$F3772)*AA3772</f>
        <v>3986.1473561690741</v>
      </c>
      <c r="AF3772" s="8">
        <f>(1+$F3772)*AB3772</f>
        <v>4782.9635971051948</v>
      </c>
      <c r="AG3772" s="8">
        <f>(1+$F3772)*AC3772</f>
        <v>6337.1023825539278</v>
      </c>
      <c r="AH3772" s="8">
        <f>(1+$F3772)*$T3772/1000</f>
        <v>1031.6746967486563</v>
      </c>
      <c r="AI3772" s="8">
        <f>(1+BWscncns[[#This Row],[pid_error]]*K_p)*BWscncns[[#This Row],[dbw]]/1000</f>
        <v>1040.125348374328</v>
      </c>
      <c r="AJ3772" s="13">
        <f>BWscncns[[#This Row],[Torflow prgrssv alt vote]]/VLOOKUP(BWscncns[[#This Row],[class]],AltBWtotl,2,FALSE)*100</f>
        <v>2.0514048565884905E-2</v>
      </c>
      <c r="AK3772">
        <f>IF(D3772=E3772,1,0)</f>
        <v>1</v>
      </c>
    </row>
    <row r="3773" spans="1:37">
      <c r="A3773" s="1" t="s">
        <v>8112</v>
      </c>
      <c r="B3773" s="1" t="s">
        <v>8113</v>
      </c>
      <c r="C3773">
        <v>318</v>
      </c>
      <c r="D3773">
        <v>1524978554</v>
      </c>
      <c r="E3773">
        <v>1524978554</v>
      </c>
      <c r="F3773" s="2">
        <v>-0.81969341336199997</v>
      </c>
      <c r="G3773" s="2">
        <v>-0.81969341336199997</v>
      </c>
      <c r="H3773">
        <v>317755</v>
      </c>
      <c r="I3773" s="2">
        <v>1.7973532581700001E-2</v>
      </c>
      <c r="J3773" s="2">
        <v>0</v>
      </c>
      <c r="K3773">
        <v>8</v>
      </c>
      <c r="L3773" s="1" t="s">
        <v>11914</v>
      </c>
      <c r="M3773" s="1" t="s">
        <v>8113</v>
      </c>
      <c r="N3773">
        <v>1</v>
      </c>
      <c r="O3773">
        <v>0</v>
      </c>
      <c r="P3773">
        <v>0</v>
      </c>
      <c r="Q3773">
        <v>0</v>
      </c>
      <c r="R3773" s="19">
        <f>BWscncns[[#This Row],[C fx]]*4+BWscncns[[#This Row],[C fg]]*2+BWscncns[[#This Row],[C fm]]</f>
        <v>4</v>
      </c>
      <c r="S3773">
        <v>330</v>
      </c>
      <c r="T3773">
        <v>1762304</v>
      </c>
      <c r="U3773" s="13">
        <v>0.187255</v>
      </c>
      <c r="V3773" s="13">
        <v>5.3403150000000004</v>
      </c>
      <c r="W3773">
        <v>5901</v>
      </c>
      <c r="X3773">
        <v>118</v>
      </c>
      <c r="Z3773" s="10">
        <f>IF($N3773&lt;&gt;0,constants!$L$2,IF($O3773&lt;&gt;0,constants!$M$2,IF($P3773&lt;&gt;0,constants!$N$2,0)))</f>
        <v>10125.48</v>
      </c>
      <c r="AA3773" s="10">
        <f>IF($N3773&lt;&gt;0,constants!$L$2,IF($O3773&lt;&gt;0,constants!$M$2,IF($P3773&lt;&gt;0,constants!$P$2,0)))</f>
        <v>10125.48</v>
      </c>
      <c r="AB3773" s="11">
        <f>constants!$O$2</f>
        <v>4861.32</v>
      </c>
      <c r="AC3773" s="11">
        <f>VLOOKUP(BWscncns[[#This Row],[scanner]],[0]!ScnrAvgBW,2,FALSE)/1000</f>
        <v>509.99709399477808</v>
      </c>
      <c r="AD3773" s="8">
        <f>(1+$F3773)*Z3773</f>
        <v>1825.6907368713364</v>
      </c>
      <c r="AE3773" s="8">
        <f>(1+$F3773)*AA3773</f>
        <v>1825.6907368713364</v>
      </c>
      <c r="AF3773" s="8">
        <f>(1+$F3773)*AB3773</f>
        <v>876.52801575504225</v>
      </c>
      <c r="AG3773" s="8">
        <f>(1+$F3773)*AC3773</f>
        <v>91.955835213497707</v>
      </c>
      <c r="AH3773" s="8">
        <f>(1+$F3773)*$T3773/1000</f>
        <v>317.755018858494</v>
      </c>
      <c r="AI3773" s="8">
        <f>(1+BWscncns[[#This Row],[pid_error]]*K_p)*BWscncns[[#This Row],[dbw]]/1000</f>
        <v>1040.0295094292469</v>
      </c>
      <c r="AJ3773" s="13">
        <f>BWscncns[[#This Row],[Torflow prgrssv alt vote]]/VLOOKUP(BWscncns[[#This Row],[class]],AltBWtotl,2,FALSE)*100</f>
        <v>8.9138268761083436E-3</v>
      </c>
      <c r="AK3773">
        <f>IF(D3773=E3773,1,0)</f>
        <v>1</v>
      </c>
    </row>
    <row r="3774" spans="1:37">
      <c r="A3774" s="1" t="s">
        <v>4511</v>
      </c>
      <c r="B3774" s="1" t="s">
        <v>4512</v>
      </c>
      <c r="C3774">
        <v>581</v>
      </c>
      <c r="D3774">
        <v>1524973472</v>
      </c>
      <c r="E3774">
        <v>1524973472</v>
      </c>
      <c r="F3774" s="2">
        <v>-0.611859536195</v>
      </c>
      <c r="G3774" s="2">
        <v>-0.611859536195</v>
      </c>
      <c r="H3774">
        <v>581045</v>
      </c>
      <c r="I3774" s="2">
        <v>-8.5922858411699998E-2</v>
      </c>
      <c r="J3774" s="2">
        <v>0</v>
      </c>
      <c r="K3774">
        <v>7</v>
      </c>
      <c r="L3774" s="1" t="s">
        <v>11732</v>
      </c>
      <c r="M3774" s="1" t="s">
        <v>4512</v>
      </c>
      <c r="N3774">
        <v>0</v>
      </c>
      <c r="O3774">
        <v>0</v>
      </c>
      <c r="P3774">
        <v>1</v>
      </c>
      <c r="Q3774">
        <v>0</v>
      </c>
      <c r="R3774" s="19">
        <f>BWscncns[[#This Row],[C fx]]*4+BWscncns[[#This Row],[C fg]]*2+BWscncns[[#This Row],[C fm]]</f>
        <v>1</v>
      </c>
      <c r="S3774">
        <v>581</v>
      </c>
      <c r="T3774">
        <v>1496998</v>
      </c>
      <c r="U3774" s="13">
        <v>0.38811000000000001</v>
      </c>
      <c r="V3774" s="13">
        <v>2.5765889999999998</v>
      </c>
      <c r="W3774">
        <v>5217</v>
      </c>
      <c r="X3774">
        <v>104</v>
      </c>
      <c r="Z3774" s="10">
        <f>IF($N3774&lt;&gt;0,constants!$L$2,IF($O3774&lt;&gt;0,constants!$M$2,IF($P3774&lt;&gt;0,constants!$N$2,0)))</f>
        <v>1117.99</v>
      </c>
      <c r="AA3774" s="10">
        <f>IF($N3774&lt;&gt;0,constants!$L$2,IF($O3774&lt;&gt;0,constants!$M$2,IF($P3774&lt;&gt;0,constants!$P$2,0)))</f>
        <v>4051.45</v>
      </c>
      <c r="AB3774" s="11">
        <f>constants!$O$2</f>
        <v>4861.32</v>
      </c>
      <c r="AC3774" s="11">
        <f>VLOOKUP(BWscncns[[#This Row],[scanner]],[0]!ScnrAvgBW,2,FALSE)/1000</f>
        <v>885.64026081730776</v>
      </c>
      <c r="AD3774" s="8">
        <f>(1+$F3774)*Z3774</f>
        <v>433.93715712935193</v>
      </c>
      <c r="AE3774" s="8">
        <f>(1+$F3774)*AA3774</f>
        <v>1572.5316820827672</v>
      </c>
      <c r="AF3774" s="8">
        <f>(1+$F3774)*AB3774</f>
        <v>1886.8749995045225</v>
      </c>
      <c r="AG3774" s="8">
        <f>(1+$F3774)*AC3774</f>
        <v>343.752821598011</v>
      </c>
      <c r="AH3774" s="8">
        <f>(1+$F3774)*$T3774/1000</f>
        <v>581.04549803515749</v>
      </c>
      <c r="AI3774" s="8">
        <f>(1+BWscncns[[#This Row],[pid_error]]*K_p)*BWscncns[[#This Row],[dbw]]/1000</f>
        <v>1039.0217490175787</v>
      </c>
      <c r="AJ3774" s="13">
        <f>BWscncns[[#This Row],[Torflow prgrssv alt vote]]/VLOOKUP(BWscncns[[#This Row],[class]],AltBWtotl,2,FALSE)*100</f>
        <v>2.0492282640425036E-2</v>
      </c>
      <c r="AK3774">
        <f>IF(D3774=E3774,1,0)</f>
        <v>1</v>
      </c>
    </row>
    <row r="3775" spans="1:37">
      <c r="A3775" s="1" t="s">
        <v>7759</v>
      </c>
      <c r="B3775" s="1" t="s">
        <v>7760</v>
      </c>
      <c r="C3775">
        <v>1030</v>
      </c>
      <c r="D3775">
        <v>1524975523</v>
      </c>
      <c r="E3775">
        <v>1524975523</v>
      </c>
      <c r="F3775" s="2">
        <v>-1.8683712158899999E-2</v>
      </c>
      <c r="G3775" s="2">
        <v>-1.8683712158899999E-2</v>
      </c>
      <c r="H3775">
        <v>1028984</v>
      </c>
      <c r="I3775" s="2">
        <v>0.539570700239</v>
      </c>
      <c r="J3775" s="2">
        <v>0</v>
      </c>
      <c r="K3775">
        <v>5</v>
      </c>
      <c r="L3775" s="1" t="s">
        <v>11649</v>
      </c>
      <c r="M3775" s="1" t="s">
        <v>7760</v>
      </c>
      <c r="N3775">
        <v>0</v>
      </c>
      <c r="O3775">
        <v>0</v>
      </c>
      <c r="P3775">
        <v>1</v>
      </c>
      <c r="Q3775">
        <v>0</v>
      </c>
      <c r="R3775" s="19">
        <f>BWscncns[[#This Row],[C fx]]*4+BWscncns[[#This Row],[C fg]]*2+BWscncns[[#This Row],[C fm]]</f>
        <v>1</v>
      </c>
      <c r="S3775">
        <v>1030</v>
      </c>
      <c r="T3775">
        <v>1048576</v>
      </c>
      <c r="U3775" s="13">
        <v>0.98228499999999996</v>
      </c>
      <c r="V3775" s="13">
        <v>1.018035</v>
      </c>
      <c r="W3775">
        <v>3426</v>
      </c>
      <c r="X3775">
        <v>68</v>
      </c>
      <c r="Z3775" s="10">
        <f>IF($N3775&lt;&gt;0,constants!$L$2,IF($O3775&lt;&gt;0,constants!$M$2,IF($P3775&lt;&gt;0,constants!$N$2,0)))</f>
        <v>1117.99</v>
      </c>
      <c r="AA3775" s="10">
        <f>IF($N3775&lt;&gt;0,constants!$L$2,IF($O3775&lt;&gt;0,constants!$M$2,IF($P3775&lt;&gt;0,constants!$P$2,0)))</f>
        <v>4051.45</v>
      </c>
      <c r="AB3775" s="11">
        <f>constants!$O$2</f>
        <v>4861.32</v>
      </c>
      <c r="AC3775" s="11">
        <f>VLOOKUP(BWscncns[[#This Row],[scanner]],[0]!ScnrAvgBW,2,FALSE)/1000</f>
        <v>3794.4265750962772</v>
      </c>
      <c r="AD3775" s="8">
        <f>(1+$F3775)*Z3775</f>
        <v>1097.1017966434715</v>
      </c>
      <c r="AE3775" s="8">
        <f>(1+$F3775)*AA3775</f>
        <v>3975.7538743738246</v>
      </c>
      <c r="AF3775" s="8">
        <f>(1+$F3775)*AB3775</f>
        <v>4770.4924964076963</v>
      </c>
      <c r="AG3775" s="8">
        <f>(1+$F3775)*AC3775</f>
        <v>3723.5326011590978</v>
      </c>
      <c r="AH3775" s="8">
        <f>(1+$F3775)*$T3775/1000</f>
        <v>1028.9847078392693</v>
      </c>
      <c r="AI3775" s="8">
        <f>(1+BWscncns[[#This Row],[pid_error]]*K_p)*BWscncns[[#This Row],[dbw]]/1000</f>
        <v>1038.7803539196345</v>
      </c>
      <c r="AJ3775" s="13">
        <f>BWscncns[[#This Row],[Torflow prgrssv alt vote]]/VLOOKUP(BWscncns[[#This Row],[class]],AltBWtotl,2,FALSE)*100</f>
        <v>2.0487521684670489E-2</v>
      </c>
      <c r="AK3775">
        <f>IF(D3775=E3775,1,0)</f>
        <v>1</v>
      </c>
    </row>
    <row r="3776" spans="1:37">
      <c r="A3776" s="1" t="s">
        <v>8561</v>
      </c>
      <c r="B3776" s="1" t="s">
        <v>8562</v>
      </c>
      <c r="C3776">
        <v>332</v>
      </c>
      <c r="D3776">
        <v>1525003937</v>
      </c>
      <c r="E3776">
        <v>1525003937</v>
      </c>
      <c r="F3776" s="2">
        <v>-0.80986320909300002</v>
      </c>
      <c r="G3776" s="2">
        <v>-0.80986320909300002</v>
      </c>
      <c r="H3776">
        <v>331730</v>
      </c>
      <c r="I3776" s="2">
        <v>-1.7481972105499999E-2</v>
      </c>
      <c r="J3776" s="2">
        <v>4.3478260869600001E-2</v>
      </c>
      <c r="K3776">
        <v>7</v>
      </c>
      <c r="L3776" s="1" t="s">
        <v>11925</v>
      </c>
      <c r="M3776" s="1" t="s">
        <v>8562</v>
      </c>
      <c r="N3776">
        <v>1</v>
      </c>
      <c r="O3776">
        <v>0</v>
      </c>
      <c r="P3776">
        <v>0</v>
      </c>
      <c r="Q3776">
        <v>0</v>
      </c>
      <c r="R3776" s="19">
        <f>BWscncns[[#This Row],[C fx]]*4+BWscncns[[#This Row],[C fg]]*2+BWscncns[[#This Row],[C fm]]</f>
        <v>4</v>
      </c>
      <c r="S3776">
        <v>476</v>
      </c>
      <c r="T3776">
        <v>1744693</v>
      </c>
      <c r="U3776" s="13">
        <v>0.27282699999999999</v>
      </c>
      <c r="V3776" s="13">
        <v>3.6653210000000001</v>
      </c>
      <c r="W3776">
        <v>5567</v>
      </c>
      <c r="X3776">
        <v>111</v>
      </c>
      <c r="Z3776" s="10">
        <f>IF($N3776&lt;&gt;0,constants!$L$2,IF($O3776&lt;&gt;0,constants!$M$2,IF($P3776&lt;&gt;0,constants!$N$2,0)))</f>
        <v>10125.48</v>
      </c>
      <c r="AA3776" s="10">
        <f>IF($N3776&lt;&gt;0,constants!$L$2,IF($O3776&lt;&gt;0,constants!$M$2,IF($P3776&lt;&gt;0,constants!$P$2,0)))</f>
        <v>10125.48</v>
      </c>
      <c r="AB3776" s="11">
        <f>constants!$O$2</f>
        <v>4861.32</v>
      </c>
      <c r="AC3776" s="11">
        <f>VLOOKUP(BWscncns[[#This Row],[scanner]],[0]!ScnrAvgBW,2,FALSE)/1000</f>
        <v>885.64026081730776</v>
      </c>
      <c r="AD3776" s="8">
        <f>(1+$F3776)*Z3776</f>
        <v>1925.2262735930101</v>
      </c>
      <c r="AE3776" s="8">
        <f>(1+$F3776)*AA3776</f>
        <v>1925.2262735930101</v>
      </c>
      <c r="AF3776" s="8">
        <f>(1+$F3776)*AB3776</f>
        <v>924.31578437201711</v>
      </c>
      <c r="AG3776" s="8">
        <f>(1+$F3776)*AC3776</f>
        <v>168.39279708984137</v>
      </c>
      <c r="AH3776" s="8">
        <f>(1+$F3776)*$T3776/1000</f>
        <v>331.7303281379065</v>
      </c>
      <c r="AI3776" s="8">
        <f>(1+BWscncns[[#This Row],[pid_error]]*K_p)*BWscncns[[#This Row],[dbw]]/1000</f>
        <v>1038.2116640689533</v>
      </c>
      <c r="AJ3776" s="13">
        <f>BWscncns[[#This Row],[Torflow prgrssv alt vote]]/VLOOKUP(BWscncns[[#This Row],[class]],AltBWtotl,2,FALSE)*100</f>
        <v>8.8982465885469961E-3</v>
      </c>
      <c r="AK3776">
        <f>IF(D3776=E3776,1,0)</f>
        <v>1</v>
      </c>
    </row>
    <row r="3777" spans="1:37">
      <c r="A3777" s="1" t="s">
        <v>9321</v>
      </c>
      <c r="B3777" s="1" t="s">
        <v>9322</v>
      </c>
      <c r="C3777">
        <v>670</v>
      </c>
      <c r="D3777">
        <v>1525008480</v>
      </c>
      <c r="E3777">
        <v>1525008480</v>
      </c>
      <c r="F3777" s="2">
        <v>-0.52251380362699995</v>
      </c>
      <c r="G3777" s="2">
        <v>-0.52251380362699995</v>
      </c>
      <c r="H3777">
        <v>670016</v>
      </c>
      <c r="I3777" s="2">
        <v>-9.7014640478399992E-3</v>
      </c>
      <c r="J3777" s="2">
        <v>0</v>
      </c>
      <c r="K3777">
        <v>7</v>
      </c>
      <c r="L3777" s="1" t="s">
        <v>11831</v>
      </c>
      <c r="M3777" s="1" t="s">
        <v>9322</v>
      </c>
      <c r="N3777">
        <v>0</v>
      </c>
      <c r="O3777">
        <v>0</v>
      </c>
      <c r="P3777">
        <v>1</v>
      </c>
      <c r="Q3777">
        <v>0</v>
      </c>
      <c r="R3777" s="19">
        <f>BWscncns[[#This Row],[C fx]]*4+BWscncns[[#This Row],[C fg]]*2+BWscncns[[#This Row],[C fm]]</f>
        <v>1</v>
      </c>
      <c r="S3777">
        <v>684</v>
      </c>
      <c r="T3777">
        <v>1403217</v>
      </c>
      <c r="U3777" s="13">
        <v>0.48745100000000002</v>
      </c>
      <c r="V3777" s="13">
        <v>2.0514869999999998</v>
      </c>
      <c r="W3777">
        <v>4892</v>
      </c>
      <c r="X3777">
        <v>97</v>
      </c>
      <c r="Z3777" s="10">
        <f>IF($N3777&lt;&gt;0,constants!$L$2,IF($O3777&lt;&gt;0,constants!$M$2,IF($P3777&lt;&gt;0,constants!$N$2,0)))</f>
        <v>1117.99</v>
      </c>
      <c r="AA3777" s="10">
        <f>IF($N3777&lt;&gt;0,constants!$L$2,IF($O3777&lt;&gt;0,constants!$M$2,IF($P3777&lt;&gt;0,constants!$P$2,0)))</f>
        <v>4051.45</v>
      </c>
      <c r="AB3777" s="11">
        <f>constants!$O$2</f>
        <v>4861.32</v>
      </c>
      <c r="AC3777" s="11">
        <f>VLOOKUP(BWscncns[[#This Row],[scanner]],[0]!ScnrAvgBW,2,FALSE)/1000</f>
        <v>885.64026081730776</v>
      </c>
      <c r="AD3777" s="8">
        <f>(1+$F3777)*Z3777</f>
        <v>533.8247926830503</v>
      </c>
      <c r="AE3777" s="8">
        <f>(1+$F3777)*AA3777</f>
        <v>1934.5114502953909</v>
      </c>
      <c r="AF3777" s="8">
        <f>(1+$F3777)*AB3777</f>
        <v>2321.2131961519926</v>
      </c>
      <c r="AG3777" s="8">
        <f>(1+$F3777)*AC3777</f>
        <v>422.88099949244798</v>
      </c>
      <c r="AH3777" s="8">
        <f>(1+$F3777)*$T3777/1000</f>
        <v>670.01674801593208</v>
      </c>
      <c r="AI3777" s="8">
        <f>(1+BWscncns[[#This Row],[pid_error]]*K_p)*BWscncns[[#This Row],[dbw]]/1000</f>
        <v>1036.6168740079659</v>
      </c>
      <c r="AJ3777" s="13">
        <f>BWscncns[[#This Row],[Torflow prgrssv alt vote]]/VLOOKUP(BWscncns[[#This Row],[class]],AltBWtotl,2,FALSE)*100</f>
        <v>2.0444852085233597E-2</v>
      </c>
      <c r="AK3777">
        <f>IF(D3777=E3777,1,0)</f>
        <v>1</v>
      </c>
    </row>
    <row r="3778" spans="1:37">
      <c r="A3778" s="1" t="s">
        <v>2767</v>
      </c>
      <c r="B3778" s="1" t="s">
        <v>49</v>
      </c>
      <c r="C3778">
        <v>1050</v>
      </c>
      <c r="D3778">
        <v>1524967939</v>
      </c>
      <c r="E3778">
        <v>1524967939</v>
      </c>
      <c r="F3778" s="2">
        <v>2.38620677107E-2</v>
      </c>
      <c r="G3778" s="2">
        <v>2.38620677107E-2</v>
      </c>
      <c r="H3778">
        <v>1048434</v>
      </c>
      <c r="I3778" s="2">
        <v>-0.23036299406800001</v>
      </c>
      <c r="J3778" s="2">
        <v>0</v>
      </c>
      <c r="K3778">
        <v>3</v>
      </c>
      <c r="L3778" s="1" t="s">
        <v>11673</v>
      </c>
      <c r="M3778" s="1" t="s">
        <v>49</v>
      </c>
      <c r="N3778">
        <v>0</v>
      </c>
      <c r="O3778">
        <v>0</v>
      </c>
      <c r="P3778">
        <v>1</v>
      </c>
      <c r="Q3778">
        <v>0</v>
      </c>
      <c r="R3778" s="19">
        <f>BWscncns[[#This Row],[C fx]]*4+BWscncns[[#This Row],[C fg]]*2+BWscncns[[#This Row],[C fm]]</f>
        <v>1</v>
      </c>
      <c r="S3778">
        <v>1050</v>
      </c>
      <c r="T3778">
        <v>1024000</v>
      </c>
      <c r="U3778" s="13">
        <v>1.0253909999999999</v>
      </c>
      <c r="V3778" s="13">
        <v>0.97523800000000005</v>
      </c>
      <c r="W3778">
        <v>3110</v>
      </c>
      <c r="X3778">
        <v>62</v>
      </c>
      <c r="Z3778" s="10">
        <f>IF($N3778&lt;&gt;0,constants!$L$2,IF($O3778&lt;&gt;0,constants!$M$2,IF($P3778&lt;&gt;0,constants!$N$2,0)))</f>
        <v>1117.99</v>
      </c>
      <c r="AA3778" s="10">
        <f>IF($N3778&lt;&gt;0,constants!$L$2,IF($O3778&lt;&gt;0,constants!$M$2,IF($P3778&lt;&gt;0,constants!$P$2,0)))</f>
        <v>4051.45</v>
      </c>
      <c r="AB3778" s="11">
        <f>constants!$O$2</f>
        <v>4861.32</v>
      </c>
      <c r="AC3778" s="11">
        <f>VLOOKUP(BWscncns[[#This Row],[scanner]],[0]!ScnrAvgBW,2,FALSE)/1000</f>
        <v>6440.9193022088357</v>
      </c>
      <c r="AD3778" s="8">
        <f>(1+$F3778)*Z3778</f>
        <v>1144.6675530798855</v>
      </c>
      <c r="AE3778" s="8">
        <f>(1+$F3778)*AA3778</f>
        <v>4148.1259742265156</v>
      </c>
      <c r="AF3778" s="8">
        <f>(1+$F3778)*AB3778</f>
        <v>4977.3211470033793</v>
      </c>
      <c r="AG3778" s="8">
        <f>(1+$F3778)*AC3778</f>
        <v>6594.6129547172977</v>
      </c>
      <c r="AH3778" s="8">
        <f>(1+$F3778)*$T3778/1000</f>
        <v>1048.4347573357568</v>
      </c>
      <c r="AI3778" s="8">
        <f>(1+BWscncns[[#This Row],[pid_error]]*K_p)*BWscncns[[#This Row],[dbw]]/1000</f>
        <v>1036.2173786678784</v>
      </c>
      <c r="AJ3778" s="13">
        <f>BWscncns[[#This Row],[Torflow prgrssv alt vote]]/VLOOKUP(BWscncns[[#This Row],[class]],AltBWtotl,2,FALSE)*100</f>
        <v>2.0436972970643025E-2</v>
      </c>
      <c r="AK3778">
        <f>IF(D3778=E3778,1,0)</f>
        <v>1</v>
      </c>
    </row>
    <row r="3779" spans="1:37">
      <c r="A3779" s="1" t="s">
        <v>8355</v>
      </c>
      <c r="B3779" s="1" t="s">
        <v>49</v>
      </c>
      <c r="C3779">
        <v>1040</v>
      </c>
      <c r="D3779">
        <v>1524998096</v>
      </c>
      <c r="E3779">
        <v>1524998096</v>
      </c>
      <c r="F3779" s="2">
        <v>1.9804923220199999E-2</v>
      </c>
      <c r="G3779" s="2">
        <v>1.9804923220199999E-2</v>
      </c>
      <c r="H3779">
        <v>1044280</v>
      </c>
      <c r="I3779" s="2">
        <v>-0.85461570091799999</v>
      </c>
      <c r="J3779" s="2">
        <v>0</v>
      </c>
      <c r="K3779">
        <v>1</v>
      </c>
      <c r="L3779" s="1" t="s">
        <v>11564</v>
      </c>
      <c r="M3779" s="1" t="s">
        <v>49</v>
      </c>
      <c r="N3779">
        <v>0</v>
      </c>
      <c r="O3779">
        <v>0</v>
      </c>
      <c r="P3779">
        <v>1</v>
      </c>
      <c r="Q3779">
        <v>0</v>
      </c>
      <c r="R3779" s="19">
        <f>BWscncns[[#This Row],[C fx]]*4+BWscncns[[#This Row],[C fg]]*2+BWscncns[[#This Row],[C fm]]</f>
        <v>1</v>
      </c>
      <c r="S3779">
        <v>1040</v>
      </c>
      <c r="T3779">
        <v>1024000</v>
      </c>
      <c r="U3779" s="13">
        <v>1.015625</v>
      </c>
      <c r="V3779" s="13">
        <v>0.98461500000000002</v>
      </c>
      <c r="W3779">
        <v>3158</v>
      </c>
      <c r="X3779">
        <v>63</v>
      </c>
      <c r="Z3779" s="10">
        <f>IF($N3779&lt;&gt;0,constants!$L$2,IF($O3779&lt;&gt;0,constants!$M$2,IF($P3779&lt;&gt;0,constants!$N$2,0)))</f>
        <v>1117.99</v>
      </c>
      <c r="AA3779" s="10">
        <f>IF($N3779&lt;&gt;0,constants!$L$2,IF($O3779&lt;&gt;0,constants!$M$2,IF($P3779&lt;&gt;0,constants!$P$2,0)))</f>
        <v>4051.45</v>
      </c>
      <c r="AB3779" s="11">
        <f>constants!$O$2</f>
        <v>4861.32</v>
      </c>
      <c r="AC3779" s="11">
        <f>VLOOKUP(BWscncns[[#This Row],[scanner]],[0]!ScnrAvgBW,2,FALSE)/1000</f>
        <v>11818.828055288463</v>
      </c>
      <c r="AD3779" s="8">
        <f>(1+$F3779)*Z3779</f>
        <v>1140.1317061109514</v>
      </c>
      <c r="AE3779" s="8">
        <f>(1+$F3779)*AA3779</f>
        <v>4131.6886561804795</v>
      </c>
      <c r="AF3779" s="8">
        <f>(1+$F3779)*AB3779</f>
        <v>4957.5980693488227</v>
      </c>
      <c r="AG3779" s="8">
        <f>(1+$F3779)*AC3779</f>
        <v>12052.899037476196</v>
      </c>
      <c r="AH3779" s="8">
        <f>(1+$F3779)*$T3779/1000</f>
        <v>1044.2802413774848</v>
      </c>
      <c r="AI3779" s="8">
        <f>(1+BWscncns[[#This Row],[pid_error]]*K_p)*BWscncns[[#This Row],[dbw]]/1000</f>
        <v>1034.1401206887424</v>
      </c>
      <c r="AJ3779" s="13">
        <f>BWscncns[[#This Row],[Torflow prgrssv alt vote]]/VLOOKUP(BWscncns[[#This Row],[class]],AltBWtotl,2,FALSE)*100</f>
        <v>2.0396003897891875E-2</v>
      </c>
      <c r="AK3779">
        <f>IF(D3779=E3779,1,0)</f>
        <v>1</v>
      </c>
    </row>
    <row r="3780" spans="1:37">
      <c r="A3780" s="1" t="s">
        <v>11320</v>
      </c>
      <c r="B3780" s="1" t="s">
        <v>11321</v>
      </c>
      <c r="C3780">
        <v>599</v>
      </c>
      <c r="D3780">
        <v>1524968613</v>
      </c>
      <c r="E3780">
        <v>1524968613</v>
      </c>
      <c r="F3780" s="2">
        <v>-0.59262437014000002</v>
      </c>
      <c r="G3780" s="2">
        <v>-0.59262437014000002</v>
      </c>
      <c r="H3780">
        <v>598515</v>
      </c>
      <c r="I3780" s="2">
        <v>-5.1753129077500001E-2</v>
      </c>
      <c r="J3780" s="2">
        <v>0</v>
      </c>
      <c r="K3780">
        <v>7</v>
      </c>
      <c r="L3780" s="1" t="s">
        <v>11710</v>
      </c>
      <c r="M3780" s="1" t="s">
        <v>11321</v>
      </c>
      <c r="N3780">
        <v>0</v>
      </c>
      <c r="O3780">
        <v>0</v>
      </c>
      <c r="P3780">
        <v>1</v>
      </c>
      <c r="Q3780">
        <v>0</v>
      </c>
      <c r="R3780" s="19">
        <f>BWscncns[[#This Row],[C fx]]*4+BWscncns[[#This Row],[C fg]]*2+BWscncns[[#This Row],[C fm]]</f>
        <v>1</v>
      </c>
      <c r="S3780">
        <v>599</v>
      </c>
      <c r="T3780">
        <v>1469197</v>
      </c>
      <c r="U3780" s="13">
        <v>0.40770600000000001</v>
      </c>
      <c r="V3780" s="13">
        <v>2.45275</v>
      </c>
      <c r="W3780">
        <v>5145</v>
      </c>
      <c r="X3780">
        <v>102</v>
      </c>
      <c r="Z3780" s="10">
        <f>IF($N3780&lt;&gt;0,constants!$L$2,IF($O3780&lt;&gt;0,constants!$M$2,IF($P3780&lt;&gt;0,constants!$N$2,0)))</f>
        <v>1117.99</v>
      </c>
      <c r="AA3780" s="10">
        <f>IF($N3780&lt;&gt;0,constants!$L$2,IF($O3780&lt;&gt;0,constants!$M$2,IF($P3780&lt;&gt;0,constants!$P$2,0)))</f>
        <v>4051.45</v>
      </c>
      <c r="AB3780" s="11">
        <f>constants!$O$2</f>
        <v>4861.32</v>
      </c>
      <c r="AC3780" s="11">
        <f>VLOOKUP(BWscncns[[#This Row],[scanner]],[0]!ScnrAvgBW,2,FALSE)/1000</f>
        <v>885.64026081730776</v>
      </c>
      <c r="AD3780" s="8">
        <f>(1+$F3780)*Z3780</f>
        <v>455.44188042718139</v>
      </c>
      <c r="AE3780" s="8">
        <f>(1+$F3780)*AA3780</f>
        <v>1650.4619955962969</v>
      </c>
      <c r="AF3780" s="8">
        <f>(1+$F3780)*AB3780</f>
        <v>1980.3832969510149</v>
      </c>
      <c r="AG3780" s="8">
        <f>(1+$F3780)*AC3780</f>
        <v>360.78825907982542</v>
      </c>
      <c r="AH3780" s="8">
        <f>(1+$F3780)*$T3780/1000</f>
        <v>598.51505326342237</v>
      </c>
      <c r="AI3780" s="8">
        <f>(1+BWscncns[[#This Row],[pid_error]]*K_p)*BWscncns[[#This Row],[dbw]]/1000</f>
        <v>1033.8560266317111</v>
      </c>
      <c r="AJ3780" s="13">
        <f>BWscncns[[#This Row],[Torflow prgrssv alt vote]]/VLOOKUP(BWscncns[[#This Row],[class]],AltBWtotl,2,FALSE)*100</f>
        <v>2.0390400804675916E-2</v>
      </c>
      <c r="AK3780">
        <f>IF(D3780=E3780,1,0)</f>
        <v>1</v>
      </c>
    </row>
    <row r="3781" spans="1:37">
      <c r="A3781" s="1" t="s">
        <v>6191</v>
      </c>
      <c r="B3781" s="1" t="s">
        <v>49</v>
      </c>
      <c r="C3781">
        <v>1040</v>
      </c>
      <c r="D3781">
        <v>1524962257</v>
      </c>
      <c r="E3781">
        <v>1524962257</v>
      </c>
      <c r="F3781" s="2">
        <v>1.76752513159E-2</v>
      </c>
      <c r="G3781" s="2">
        <v>1.76752513159E-2</v>
      </c>
      <c r="H3781">
        <v>1042099</v>
      </c>
      <c r="I3781" s="2">
        <v>-0.62748506782900004</v>
      </c>
      <c r="J3781" s="2">
        <v>0</v>
      </c>
      <c r="K3781">
        <v>2</v>
      </c>
      <c r="L3781" s="1" t="s">
        <v>11664</v>
      </c>
      <c r="M3781" s="1" t="s">
        <v>49</v>
      </c>
      <c r="N3781">
        <v>0</v>
      </c>
      <c r="O3781">
        <v>0</v>
      </c>
      <c r="P3781">
        <v>1</v>
      </c>
      <c r="Q3781">
        <v>0</v>
      </c>
      <c r="R3781" s="19">
        <f>BWscncns[[#This Row],[C fx]]*4+BWscncns[[#This Row],[C fg]]*2+BWscncns[[#This Row],[C fm]]</f>
        <v>1</v>
      </c>
      <c r="S3781">
        <v>1060</v>
      </c>
      <c r="T3781">
        <v>1024000</v>
      </c>
      <c r="U3781" s="13">
        <v>1.035156</v>
      </c>
      <c r="V3781" s="13">
        <v>0.96603799999999995</v>
      </c>
      <c r="W3781">
        <v>3066</v>
      </c>
      <c r="X3781">
        <v>61</v>
      </c>
      <c r="Z3781" s="10">
        <f>IF($N3781&lt;&gt;0,constants!$L$2,IF($O3781&lt;&gt;0,constants!$M$2,IF($P3781&lt;&gt;0,constants!$N$2,0)))</f>
        <v>1117.99</v>
      </c>
      <c r="AA3781" s="10">
        <f>IF($N3781&lt;&gt;0,constants!$L$2,IF($O3781&lt;&gt;0,constants!$M$2,IF($P3781&lt;&gt;0,constants!$P$2,0)))</f>
        <v>4051.45</v>
      </c>
      <c r="AB3781" s="11">
        <f>constants!$O$2</f>
        <v>4861.32</v>
      </c>
      <c r="AC3781" s="11">
        <f>VLOOKUP(BWscncns[[#This Row],[scanner]],[0]!ScnrAvgBW,2,FALSE)/1000</f>
        <v>8853.6095214723919</v>
      </c>
      <c r="AD3781" s="8">
        <f>(1+$F3781)*Z3781</f>
        <v>1137.7507542186631</v>
      </c>
      <c r="AE3781" s="8">
        <f>(1+$F3781)*AA3781</f>
        <v>4123.0603969438025</v>
      </c>
      <c r="AF3781" s="8">
        <f>(1+$F3781)*AB3781</f>
        <v>4947.2450527270103</v>
      </c>
      <c r="AG3781" s="8">
        <f>(1+$F3781)*AC3781</f>
        <v>9010.0992948172607</v>
      </c>
      <c r="AH3781" s="8">
        <f>(1+$F3781)*$T3781/1000</f>
        <v>1042.0994573474816</v>
      </c>
      <c r="AI3781" s="8">
        <f>(1+BWscncns[[#This Row],[pid_error]]*K_p)*BWscncns[[#This Row],[dbw]]/1000</f>
        <v>1033.0497286737409</v>
      </c>
      <c r="AJ3781" s="13">
        <f>BWscncns[[#This Row],[Torflow prgrssv alt vote]]/VLOOKUP(BWscncns[[#This Row],[class]],AltBWtotl,2,FALSE)*100</f>
        <v>2.0374498456469305E-2</v>
      </c>
      <c r="AK3781">
        <f>IF(D3781=E3781,1,0)</f>
        <v>1</v>
      </c>
    </row>
    <row r="3782" spans="1:37">
      <c r="A3782" s="1" t="s">
        <v>6267</v>
      </c>
      <c r="B3782" s="1" t="s">
        <v>49</v>
      </c>
      <c r="C3782">
        <v>1040</v>
      </c>
      <c r="D3782">
        <v>1524998498</v>
      </c>
      <c r="E3782">
        <v>1524998498</v>
      </c>
      <c r="F3782" s="2">
        <v>1.76666487474E-2</v>
      </c>
      <c r="G3782" s="2">
        <v>1.76666487474E-2</v>
      </c>
      <c r="H3782">
        <v>1042090</v>
      </c>
      <c r="I3782" s="2">
        <v>-0.28140044782000001</v>
      </c>
      <c r="J3782" s="2">
        <v>0</v>
      </c>
      <c r="K3782">
        <v>3</v>
      </c>
      <c r="L3782" s="1" t="s">
        <v>11606</v>
      </c>
      <c r="M3782" s="1" t="s">
        <v>49</v>
      </c>
      <c r="N3782">
        <v>0</v>
      </c>
      <c r="O3782">
        <v>0</v>
      </c>
      <c r="P3782">
        <v>1</v>
      </c>
      <c r="Q3782">
        <v>0</v>
      </c>
      <c r="R3782" s="19">
        <f>BWscncns[[#This Row],[C fx]]*4+BWscncns[[#This Row],[C fg]]*2+BWscncns[[#This Row],[C fm]]</f>
        <v>1</v>
      </c>
      <c r="S3782">
        <v>1040</v>
      </c>
      <c r="T3782">
        <v>1024000</v>
      </c>
      <c r="U3782" s="13">
        <v>1.015625</v>
      </c>
      <c r="V3782" s="13">
        <v>0.98461500000000002</v>
      </c>
      <c r="W3782">
        <v>3154</v>
      </c>
      <c r="X3782">
        <v>63</v>
      </c>
      <c r="Z3782" s="10">
        <f>IF($N3782&lt;&gt;0,constants!$L$2,IF($O3782&lt;&gt;0,constants!$M$2,IF($P3782&lt;&gt;0,constants!$N$2,0)))</f>
        <v>1117.99</v>
      </c>
      <c r="AA3782" s="10">
        <f>IF($N3782&lt;&gt;0,constants!$L$2,IF($O3782&lt;&gt;0,constants!$M$2,IF($P3782&lt;&gt;0,constants!$P$2,0)))</f>
        <v>4051.45</v>
      </c>
      <c r="AB3782" s="11">
        <f>constants!$O$2</f>
        <v>4861.32</v>
      </c>
      <c r="AC3782" s="11">
        <f>VLOOKUP(BWscncns[[#This Row],[scanner]],[0]!ScnrAvgBW,2,FALSE)/1000</f>
        <v>6440.9193022088357</v>
      </c>
      <c r="AD3782" s="8">
        <f>(1+$F3782)*Z3782</f>
        <v>1137.7411366331057</v>
      </c>
      <c r="AE3782" s="8">
        <f>(1+$F3782)*AA3782</f>
        <v>4123.0255440676538</v>
      </c>
      <c r="AF3782" s="8">
        <f>(1+$F3782)*AB3782</f>
        <v>4947.2032328887099</v>
      </c>
      <c r="AG3782" s="8">
        <f>(1+$F3782)*AC3782</f>
        <v>6554.7087611313082</v>
      </c>
      <c r="AH3782" s="8">
        <f>(1+$F3782)*$T3782/1000</f>
        <v>1042.0906483173376</v>
      </c>
      <c r="AI3782" s="8">
        <f>(1+BWscncns[[#This Row],[pid_error]]*K_p)*BWscncns[[#This Row],[dbw]]/1000</f>
        <v>1033.0453241586688</v>
      </c>
      <c r="AJ3782" s="13">
        <f>BWscncns[[#This Row],[Torflow prgrssv alt vote]]/VLOOKUP(BWscncns[[#This Row],[class]],AltBWtotl,2,FALSE)*100</f>
        <v>2.0374411587673884E-2</v>
      </c>
      <c r="AK3782">
        <f>IF(D3782=E3782,1,0)</f>
        <v>1</v>
      </c>
    </row>
    <row r="3783" spans="1:37">
      <c r="A3783" s="1" t="s">
        <v>7267</v>
      </c>
      <c r="B3783" s="1" t="s">
        <v>7268</v>
      </c>
      <c r="C3783">
        <v>831</v>
      </c>
      <c r="D3783">
        <v>1525007235</v>
      </c>
      <c r="E3783">
        <v>1525007235</v>
      </c>
      <c r="F3783" s="2">
        <v>-0.32665700655300001</v>
      </c>
      <c r="G3783" s="2">
        <v>-0.32665700655300001</v>
      </c>
      <c r="H3783">
        <v>831270</v>
      </c>
      <c r="I3783" s="2">
        <v>0.114579582276</v>
      </c>
      <c r="J3783" s="2">
        <v>0</v>
      </c>
      <c r="K3783">
        <v>6</v>
      </c>
      <c r="L3783" s="1" t="s">
        <v>11552</v>
      </c>
      <c r="M3783" s="1" t="s">
        <v>7268</v>
      </c>
      <c r="N3783">
        <v>0</v>
      </c>
      <c r="O3783">
        <v>0</v>
      </c>
      <c r="P3783">
        <v>1</v>
      </c>
      <c r="Q3783">
        <v>0</v>
      </c>
      <c r="R3783" s="19">
        <f>BWscncns[[#This Row],[C fx]]*4+BWscncns[[#This Row],[C fg]]*2+BWscncns[[#This Row],[C fm]]</f>
        <v>1</v>
      </c>
      <c r="S3783">
        <v>692</v>
      </c>
      <c r="T3783">
        <v>1234542</v>
      </c>
      <c r="U3783" s="13">
        <v>0.56053200000000003</v>
      </c>
      <c r="V3783" s="13">
        <v>1.7840199999999999</v>
      </c>
      <c r="W3783">
        <v>4668</v>
      </c>
      <c r="X3783">
        <v>93</v>
      </c>
      <c r="Z3783" s="10">
        <f>IF($N3783&lt;&gt;0,constants!$L$2,IF($O3783&lt;&gt;0,constants!$M$2,IF($P3783&lt;&gt;0,constants!$N$2,0)))</f>
        <v>1117.99</v>
      </c>
      <c r="AA3783" s="10">
        <f>IF($N3783&lt;&gt;0,constants!$L$2,IF($O3783&lt;&gt;0,constants!$M$2,IF($P3783&lt;&gt;0,constants!$P$2,0)))</f>
        <v>4051.45</v>
      </c>
      <c r="AB3783" s="11">
        <f>constants!$O$2</f>
        <v>4861.32</v>
      </c>
      <c r="AC3783" s="11">
        <f>VLOOKUP(BWscncns[[#This Row],[scanner]],[0]!ScnrAvgBW,2,FALSE)/1000</f>
        <v>2386.3111194805197</v>
      </c>
      <c r="AD3783" s="8">
        <f>(1+$F3783)*Z3783</f>
        <v>752.79073324381147</v>
      </c>
      <c r="AE3783" s="8">
        <f>(1+$F3783)*AA3783</f>
        <v>2728.0154708008481</v>
      </c>
      <c r="AF3783" s="8">
        <f>(1+$F3783)*AB3783</f>
        <v>3273.3357609037698</v>
      </c>
      <c r="AG3783" s="8">
        <f>(1+$F3783)*AC3783</f>
        <v>1606.8058724868747</v>
      </c>
      <c r="AH3783" s="8">
        <f>(1+$F3783)*$T3783/1000</f>
        <v>831.2702058160462</v>
      </c>
      <c r="AI3783" s="8">
        <f>(1+BWscncns[[#This Row],[pid_error]]*K_p)*BWscncns[[#This Row],[dbw]]/1000</f>
        <v>1032.9061029080231</v>
      </c>
      <c r="AJ3783" s="13">
        <f>BWscncns[[#This Row],[Torflow prgrssv alt vote]]/VLOOKUP(BWscncns[[#This Row],[class]],AltBWtotl,2,FALSE)*100</f>
        <v>2.0371665772949136E-2</v>
      </c>
      <c r="AK3783">
        <f>IF(D3783=E3783,1,0)</f>
        <v>1</v>
      </c>
    </row>
    <row r="3784" spans="1:37">
      <c r="A3784" s="1" t="s">
        <v>1402</v>
      </c>
      <c r="B3784" s="1" t="s">
        <v>1403</v>
      </c>
      <c r="C3784">
        <v>1040</v>
      </c>
      <c r="D3784">
        <v>1524988933</v>
      </c>
      <c r="E3784">
        <v>1524988933</v>
      </c>
      <c r="F3784" s="2">
        <v>1.6409424555899998E-2</v>
      </c>
      <c r="G3784" s="2">
        <v>1.6409424555899998E-2</v>
      </c>
      <c r="H3784">
        <v>1040803</v>
      </c>
      <c r="I3784" s="2">
        <v>0.14117415974600001</v>
      </c>
      <c r="J3784" s="2">
        <v>0</v>
      </c>
      <c r="K3784">
        <v>5</v>
      </c>
      <c r="L3784" s="1" t="s">
        <v>11628</v>
      </c>
      <c r="M3784" s="1" t="s">
        <v>1403</v>
      </c>
      <c r="N3784">
        <v>0</v>
      </c>
      <c r="O3784">
        <v>0</v>
      </c>
      <c r="P3784">
        <v>1</v>
      </c>
      <c r="Q3784">
        <v>0</v>
      </c>
      <c r="R3784" s="19">
        <f>BWscncns[[#This Row],[C fx]]*4+BWscncns[[#This Row],[C fg]]*2+BWscncns[[#This Row],[C fm]]</f>
        <v>1</v>
      </c>
      <c r="S3784">
        <v>949</v>
      </c>
      <c r="T3784">
        <v>1024000</v>
      </c>
      <c r="U3784" s="13">
        <v>0.92675799999999997</v>
      </c>
      <c r="V3784" s="13">
        <v>1.0790310000000001</v>
      </c>
      <c r="W3784">
        <v>3611</v>
      </c>
      <c r="X3784">
        <v>72</v>
      </c>
      <c r="Z3784" s="10">
        <f>IF($N3784&lt;&gt;0,constants!$L$2,IF($O3784&lt;&gt;0,constants!$M$2,IF($P3784&lt;&gt;0,constants!$N$2,0)))</f>
        <v>1117.99</v>
      </c>
      <c r="AA3784" s="10">
        <f>IF($N3784&lt;&gt;0,constants!$L$2,IF($O3784&lt;&gt;0,constants!$M$2,IF($P3784&lt;&gt;0,constants!$P$2,0)))</f>
        <v>4051.45</v>
      </c>
      <c r="AB3784" s="11">
        <f>constants!$O$2</f>
        <v>4861.32</v>
      </c>
      <c r="AC3784" s="11">
        <f>VLOOKUP(BWscncns[[#This Row],[scanner]],[0]!ScnrAvgBW,2,FALSE)/1000</f>
        <v>3794.4265750962772</v>
      </c>
      <c r="AD3784" s="8">
        <f>(1+$F3784)*Z3784</f>
        <v>1136.3355725592507</v>
      </c>
      <c r="AE3784" s="8">
        <f>(1+$F3784)*AA3784</f>
        <v>4117.931963117001</v>
      </c>
      <c r="AF3784" s="8">
        <f>(1+$F3784)*AB3784</f>
        <v>4941.0914637820879</v>
      </c>
      <c r="AG3784" s="8">
        <f>(1+$F3784)*AC3784</f>
        <v>3856.6909317132222</v>
      </c>
      <c r="AH3784" s="8">
        <f>(1+$F3784)*$T3784/1000</f>
        <v>1040.8032507452417</v>
      </c>
      <c r="AI3784" s="8">
        <f>(1+BWscncns[[#This Row],[pid_error]]*K_p)*BWscncns[[#This Row],[dbw]]/1000</f>
        <v>1032.4016253726209</v>
      </c>
      <c r="AJ3784" s="13">
        <f>BWscncns[[#This Row],[Torflow prgrssv alt vote]]/VLOOKUP(BWscncns[[#This Row],[class]],AltBWtotl,2,FALSE)*100</f>
        <v>2.0361716129208781E-2</v>
      </c>
      <c r="AK3784">
        <f>IF(D3784=E3784,1,0)</f>
        <v>1</v>
      </c>
    </row>
    <row r="3785" spans="1:37">
      <c r="A3785" s="1" t="s">
        <v>10232</v>
      </c>
      <c r="B3785" s="1" t="s">
        <v>10233</v>
      </c>
      <c r="C3785">
        <v>1040</v>
      </c>
      <c r="D3785">
        <v>1525001522</v>
      </c>
      <c r="E3785">
        <v>1525001522</v>
      </c>
      <c r="F3785" s="2">
        <v>1.5050527287300001E-2</v>
      </c>
      <c r="G3785" s="2">
        <v>1.5050527287300001E-2</v>
      </c>
      <c r="H3785">
        <v>1039411</v>
      </c>
      <c r="I3785" s="2">
        <v>-0.10886786584200001</v>
      </c>
      <c r="J3785" s="2">
        <v>4.1666666666699999E-2</v>
      </c>
      <c r="K3785">
        <v>4</v>
      </c>
      <c r="L3785" s="1" t="s">
        <v>11646</v>
      </c>
      <c r="M3785" s="1" t="s">
        <v>10233</v>
      </c>
      <c r="N3785">
        <v>1</v>
      </c>
      <c r="O3785">
        <v>0</v>
      </c>
      <c r="P3785">
        <v>0</v>
      </c>
      <c r="Q3785">
        <v>0</v>
      </c>
      <c r="R3785" s="19">
        <f>BWscncns[[#This Row],[C fx]]*4+BWscncns[[#This Row],[C fg]]*2+BWscncns[[#This Row],[C fm]]</f>
        <v>4</v>
      </c>
      <c r="S3785">
        <v>1090</v>
      </c>
      <c r="T3785">
        <v>1024000</v>
      </c>
      <c r="U3785" s="13">
        <v>1.0644530000000001</v>
      </c>
      <c r="V3785" s="13">
        <v>0.93945000000000001</v>
      </c>
      <c r="W3785">
        <v>2900</v>
      </c>
      <c r="X3785">
        <v>58</v>
      </c>
      <c r="Z3785" s="10">
        <f>IF($N3785&lt;&gt;0,constants!$L$2,IF($O3785&lt;&gt;0,constants!$M$2,IF($P3785&lt;&gt;0,constants!$N$2,0)))</f>
        <v>10125.48</v>
      </c>
      <c r="AA3785" s="10">
        <f>IF($N3785&lt;&gt;0,constants!$L$2,IF($O3785&lt;&gt;0,constants!$M$2,IF($P3785&lt;&gt;0,constants!$P$2,0)))</f>
        <v>10125.48</v>
      </c>
      <c r="AB3785" s="11">
        <f>constants!$O$2</f>
        <v>4861.32</v>
      </c>
      <c r="AC3785" s="11">
        <f>VLOOKUP(BWscncns[[#This Row],[scanner]],[0]!ScnrAvgBW,2,FALSE)/1000</f>
        <v>4819.491751072962</v>
      </c>
      <c r="AD3785" s="8">
        <f>(1+$F3785)*Z3785</f>
        <v>10277.873813037011</v>
      </c>
      <c r="AE3785" s="8">
        <f>(1+$F3785)*AA3785</f>
        <v>10277.873813037011</v>
      </c>
      <c r="AF3785" s="8">
        <f>(1+$F3785)*AB3785</f>
        <v>4934.4854293122971</v>
      </c>
      <c r="AG3785" s="8">
        <f>(1+$F3785)*AC3785</f>
        <v>4892.0276431834027</v>
      </c>
      <c r="AH3785" s="8">
        <f>(1+$F3785)*$T3785/1000</f>
        <v>1039.4117399421953</v>
      </c>
      <c r="AI3785" s="8">
        <f>(1+BWscncns[[#This Row],[pid_error]]*K_p)*BWscncns[[#This Row],[dbw]]/1000</f>
        <v>1031.7058699710976</v>
      </c>
      <c r="AJ3785" s="13">
        <f>BWscncns[[#This Row],[Torflow prgrssv alt vote]]/VLOOKUP(BWscncns[[#This Row],[class]],AltBWtotl,2,FALSE)*100</f>
        <v>8.8424870915768412E-3</v>
      </c>
      <c r="AK3785">
        <f>IF(D3785=E3785,1,0)</f>
        <v>1</v>
      </c>
    </row>
    <row r="3786" spans="1:37">
      <c r="A3786" s="1" t="s">
        <v>5029</v>
      </c>
      <c r="B3786" s="1" t="s">
        <v>582</v>
      </c>
      <c r="C3786">
        <v>1040</v>
      </c>
      <c r="D3786">
        <v>1525001522</v>
      </c>
      <c r="E3786">
        <v>1525001522</v>
      </c>
      <c r="F3786" s="2">
        <v>1.11697010312E-2</v>
      </c>
      <c r="G3786" s="2">
        <v>1.11697010312E-2</v>
      </c>
      <c r="H3786">
        <v>1035437</v>
      </c>
      <c r="I3786" s="2">
        <v>-0.11282089354200001</v>
      </c>
      <c r="J3786" s="2">
        <v>0</v>
      </c>
      <c r="K3786">
        <v>4</v>
      </c>
      <c r="L3786" s="1" t="s">
        <v>11646</v>
      </c>
      <c r="M3786" s="1" t="s">
        <v>582</v>
      </c>
      <c r="N3786">
        <v>0</v>
      </c>
      <c r="O3786">
        <v>0</v>
      </c>
      <c r="P3786">
        <v>1</v>
      </c>
      <c r="Q3786">
        <v>0</v>
      </c>
      <c r="R3786" s="19">
        <f>BWscncns[[#This Row],[C fx]]*4+BWscncns[[#This Row],[C fg]]*2+BWscncns[[#This Row],[C fm]]</f>
        <v>1</v>
      </c>
      <c r="S3786">
        <v>1040</v>
      </c>
      <c r="T3786">
        <v>1024000</v>
      </c>
      <c r="U3786" s="13">
        <v>1.015625</v>
      </c>
      <c r="V3786" s="13">
        <v>0.98461500000000002</v>
      </c>
      <c r="W3786">
        <v>3157</v>
      </c>
      <c r="X3786">
        <v>63</v>
      </c>
      <c r="Z3786" s="10">
        <f>IF($N3786&lt;&gt;0,constants!$L$2,IF($O3786&lt;&gt;0,constants!$M$2,IF($P3786&lt;&gt;0,constants!$N$2,0)))</f>
        <v>1117.99</v>
      </c>
      <c r="AA3786" s="10">
        <f>IF($N3786&lt;&gt;0,constants!$L$2,IF($O3786&lt;&gt;0,constants!$M$2,IF($P3786&lt;&gt;0,constants!$P$2,0)))</f>
        <v>4051.45</v>
      </c>
      <c r="AB3786" s="11">
        <f>constants!$O$2</f>
        <v>4861.32</v>
      </c>
      <c r="AC3786" s="11">
        <f>VLOOKUP(BWscncns[[#This Row],[scanner]],[0]!ScnrAvgBW,2,FALSE)/1000</f>
        <v>4819.491751072962</v>
      </c>
      <c r="AD3786" s="8">
        <f>(1+$F3786)*Z3786</f>
        <v>1130.4776140558713</v>
      </c>
      <c r="AE3786" s="8">
        <f>(1+$F3786)*AA3786</f>
        <v>4096.7034852428551</v>
      </c>
      <c r="AF3786" s="8">
        <f>(1+$F3786)*AB3786</f>
        <v>4915.6194910169925</v>
      </c>
      <c r="AG3786" s="8">
        <f>(1+$F3786)*AC3786</f>
        <v>4873.3240330547815</v>
      </c>
      <c r="AH3786" s="8">
        <f>(1+$F3786)*$T3786/1000</f>
        <v>1035.4377738559488</v>
      </c>
      <c r="AI3786" s="8">
        <f>(1+BWscncns[[#This Row],[pid_error]]*K_p)*BWscncns[[#This Row],[dbw]]/1000</f>
        <v>1029.7188869279744</v>
      </c>
      <c r="AJ3786" s="13">
        <f>BWscncns[[#This Row],[Torflow prgrssv alt vote]]/VLOOKUP(BWscncns[[#This Row],[class]],AltBWtotl,2,FALSE)*100</f>
        <v>2.0308805365300317E-2</v>
      </c>
      <c r="AK3786">
        <f>IF(D3786=E3786,1,0)</f>
        <v>1</v>
      </c>
    </row>
    <row r="3787" spans="1:37">
      <c r="A3787" s="1" t="s">
        <v>2382</v>
      </c>
      <c r="B3787" s="1" t="s">
        <v>2383</v>
      </c>
      <c r="C3787">
        <v>1030</v>
      </c>
      <c r="D3787">
        <v>1524998226</v>
      </c>
      <c r="E3787">
        <v>1524998226</v>
      </c>
      <c r="F3787" s="2">
        <v>1.0525290039999999E-2</v>
      </c>
      <c r="G3787" s="2">
        <v>1.0525290039999999E-2</v>
      </c>
      <c r="H3787">
        <v>1034777</v>
      </c>
      <c r="I3787" s="2">
        <v>-0.46571162753000001</v>
      </c>
      <c r="J3787" s="2">
        <v>0</v>
      </c>
      <c r="K3787">
        <v>2</v>
      </c>
      <c r="L3787" s="1" t="s">
        <v>11571</v>
      </c>
      <c r="M3787" s="1" t="s">
        <v>2383</v>
      </c>
      <c r="N3787">
        <v>0</v>
      </c>
      <c r="O3787">
        <v>0</v>
      </c>
      <c r="P3787">
        <v>1</v>
      </c>
      <c r="Q3787">
        <v>0</v>
      </c>
      <c r="R3787" s="19">
        <f>BWscncns[[#This Row],[C fx]]*4+BWscncns[[#This Row],[C fg]]*2+BWscncns[[#This Row],[C fm]]</f>
        <v>1</v>
      </c>
      <c r="S3787">
        <v>1600</v>
      </c>
      <c r="T3787">
        <v>1024000</v>
      </c>
      <c r="U3787" s="13">
        <v>1.5625</v>
      </c>
      <c r="V3787" s="13">
        <v>0.64</v>
      </c>
      <c r="W3787">
        <v>1174</v>
      </c>
      <c r="X3787">
        <v>23</v>
      </c>
      <c r="Z3787" s="10">
        <f>IF($N3787&lt;&gt;0,constants!$L$2,IF($O3787&lt;&gt;0,constants!$M$2,IF($P3787&lt;&gt;0,constants!$N$2,0)))</f>
        <v>1117.99</v>
      </c>
      <c r="AA3787" s="10">
        <f>IF($N3787&lt;&gt;0,constants!$L$2,IF($O3787&lt;&gt;0,constants!$M$2,IF($P3787&lt;&gt;0,constants!$P$2,0)))</f>
        <v>4051.45</v>
      </c>
      <c r="AB3787" s="11">
        <f>constants!$O$2</f>
        <v>4861.32</v>
      </c>
      <c r="AC3787" s="11">
        <f>VLOOKUP(BWscncns[[#This Row],[scanner]],[0]!ScnrAvgBW,2,FALSE)/1000</f>
        <v>8853.6095214723919</v>
      </c>
      <c r="AD3787" s="8">
        <f>(1+$F3787)*Z3787</f>
        <v>1129.7571690118195</v>
      </c>
      <c r="AE3787" s="8">
        <f>(1+$F3787)*AA3787</f>
        <v>4094.0926863325576</v>
      </c>
      <c r="AF3787" s="8">
        <f>(1+$F3787)*AB3787</f>
        <v>4912.4868029772524</v>
      </c>
      <c r="AG3787" s="8">
        <f>(1+$F3787)*AC3787</f>
        <v>8946.7963295867939</v>
      </c>
      <c r="AH3787" s="8">
        <f>(1+$F3787)*$T3787/1000</f>
        <v>1034.7778970009599</v>
      </c>
      <c r="AI3787" s="8">
        <f>(1+BWscncns[[#This Row],[pid_error]]*K_p)*BWscncns[[#This Row],[dbw]]/1000</f>
        <v>1029.38894850048</v>
      </c>
      <c r="AJ3787" s="13">
        <f>BWscncns[[#This Row],[Torflow prgrssv alt vote]]/VLOOKUP(BWscncns[[#This Row],[class]],AltBWtotl,2,FALSE)*100</f>
        <v>2.0302298098713693E-2</v>
      </c>
      <c r="AK3787">
        <f>IF(D3787=E3787,1,0)</f>
        <v>1</v>
      </c>
    </row>
    <row r="3788" spans="1:37">
      <c r="A3788" s="1" t="s">
        <v>10688</v>
      </c>
      <c r="B3788" s="1" t="s">
        <v>49</v>
      </c>
      <c r="C3788">
        <v>1030</v>
      </c>
      <c r="D3788">
        <v>1524944998</v>
      </c>
      <c r="E3788">
        <v>1524944998</v>
      </c>
      <c r="F3788" s="2">
        <v>9.9777409650099996E-3</v>
      </c>
      <c r="G3788" s="2">
        <v>9.9777409650099996E-3</v>
      </c>
      <c r="H3788">
        <v>1034217</v>
      </c>
      <c r="I3788" s="2">
        <v>0.40667681153200003</v>
      </c>
      <c r="J3788" s="2">
        <v>0</v>
      </c>
      <c r="K3788">
        <v>6</v>
      </c>
      <c r="L3788" s="1" t="s">
        <v>11776</v>
      </c>
      <c r="M3788" s="1" t="s">
        <v>49</v>
      </c>
      <c r="N3788">
        <v>0</v>
      </c>
      <c r="O3788">
        <v>0</v>
      </c>
      <c r="P3788">
        <v>1</v>
      </c>
      <c r="Q3788">
        <v>0</v>
      </c>
      <c r="R3788" s="19">
        <f>BWscncns[[#This Row],[C fx]]*4+BWscncns[[#This Row],[C fg]]*2+BWscncns[[#This Row],[C fm]]</f>
        <v>1</v>
      </c>
      <c r="S3788">
        <v>817</v>
      </c>
      <c r="T3788">
        <v>1024000</v>
      </c>
      <c r="U3788" s="13">
        <v>0.79785200000000001</v>
      </c>
      <c r="V3788" s="13">
        <v>1.253366</v>
      </c>
      <c r="W3788">
        <v>4011</v>
      </c>
      <c r="X3788">
        <v>80</v>
      </c>
      <c r="Z3788" s="10">
        <f>IF($N3788&lt;&gt;0,constants!$L$2,IF($O3788&lt;&gt;0,constants!$M$2,IF($P3788&lt;&gt;0,constants!$N$2,0)))</f>
        <v>1117.99</v>
      </c>
      <c r="AA3788" s="10">
        <f>IF($N3788&lt;&gt;0,constants!$L$2,IF($O3788&lt;&gt;0,constants!$M$2,IF($P3788&lt;&gt;0,constants!$P$2,0)))</f>
        <v>4051.45</v>
      </c>
      <c r="AB3788" s="11">
        <f>constants!$O$2</f>
        <v>4861.32</v>
      </c>
      <c r="AC3788" s="11">
        <f>VLOOKUP(BWscncns[[#This Row],[scanner]],[0]!ScnrAvgBW,2,FALSE)/1000</f>
        <v>2386.3111194805197</v>
      </c>
      <c r="AD3788" s="8">
        <f>(1+$F3788)*Z3788</f>
        <v>1129.1450146214715</v>
      </c>
      <c r="AE3788" s="8">
        <f>(1+$F3788)*AA3788</f>
        <v>4091.8743186326892</v>
      </c>
      <c r="AF3788" s="8">
        <f>(1+$F3788)*AB3788</f>
        <v>4909.824991708022</v>
      </c>
      <c r="AG3788" s="8">
        <f>(1+$F3788)*AC3788</f>
        <v>2410.121113692619</v>
      </c>
      <c r="AH3788" s="8">
        <f>(1+$F3788)*$T3788/1000</f>
        <v>1034.2172067481702</v>
      </c>
      <c r="AI3788" s="8">
        <f>(1+BWscncns[[#This Row],[pid_error]]*K_p)*BWscncns[[#This Row],[dbw]]/1000</f>
        <v>1029.1086033740851</v>
      </c>
      <c r="AJ3788" s="13">
        <f>BWscncns[[#This Row],[Torflow prgrssv alt vote]]/VLOOKUP(BWscncns[[#This Row],[class]],AltBWtotl,2,FALSE)*100</f>
        <v>2.0296768944417953E-2</v>
      </c>
      <c r="AK3788">
        <f>IF(D3788=E3788,1,0)</f>
        <v>1</v>
      </c>
    </row>
    <row r="3789" spans="1:37">
      <c r="A3789" s="1" t="s">
        <v>3547</v>
      </c>
      <c r="B3789" s="1" t="s">
        <v>3548</v>
      </c>
      <c r="C3789">
        <v>493</v>
      </c>
      <c r="D3789">
        <v>1524984900</v>
      </c>
      <c r="E3789">
        <v>1524984900</v>
      </c>
      <c r="F3789" s="2">
        <v>-0.66993095303899997</v>
      </c>
      <c r="G3789" s="2">
        <v>-0.66993095303899997</v>
      </c>
      <c r="H3789">
        <v>492902</v>
      </c>
      <c r="I3789" s="2">
        <v>-3.8380784818000002E-2</v>
      </c>
      <c r="J3789" s="2">
        <v>0</v>
      </c>
      <c r="K3789">
        <v>7</v>
      </c>
      <c r="L3789" s="1" t="s">
        <v>11929</v>
      </c>
      <c r="M3789" s="1" t="s">
        <v>3548</v>
      </c>
      <c r="N3789">
        <v>0</v>
      </c>
      <c r="O3789">
        <v>0</v>
      </c>
      <c r="P3789">
        <v>1</v>
      </c>
      <c r="Q3789">
        <v>0</v>
      </c>
      <c r="R3789" s="19">
        <f>BWscncns[[#This Row],[C fx]]*4+BWscncns[[#This Row],[C fg]]*2+BWscncns[[#This Row],[C fm]]</f>
        <v>1</v>
      </c>
      <c r="S3789">
        <v>499</v>
      </c>
      <c r="T3789">
        <v>1543939</v>
      </c>
      <c r="U3789" s="13">
        <v>0.32319900000000001</v>
      </c>
      <c r="V3789" s="13">
        <v>3.0940660000000002</v>
      </c>
      <c r="W3789">
        <v>5396</v>
      </c>
      <c r="X3789">
        <v>107</v>
      </c>
      <c r="Z3789" s="10">
        <f>IF($N3789&lt;&gt;0,constants!$L$2,IF($O3789&lt;&gt;0,constants!$M$2,IF($P3789&lt;&gt;0,constants!$N$2,0)))</f>
        <v>1117.99</v>
      </c>
      <c r="AA3789" s="10">
        <f>IF($N3789&lt;&gt;0,constants!$L$2,IF($O3789&lt;&gt;0,constants!$M$2,IF($P3789&lt;&gt;0,constants!$P$2,0)))</f>
        <v>4051.45</v>
      </c>
      <c r="AB3789" s="11">
        <f>constants!$O$2</f>
        <v>4861.32</v>
      </c>
      <c r="AC3789" s="11">
        <f>VLOOKUP(BWscncns[[#This Row],[scanner]],[0]!ScnrAvgBW,2,FALSE)/1000</f>
        <v>885.64026081730776</v>
      </c>
      <c r="AD3789" s="8">
        <f>(1+$F3789)*Z3789</f>
        <v>369.01389381192843</v>
      </c>
      <c r="AE3789" s="8">
        <f>(1+$F3789)*AA3789</f>
        <v>1337.2582403101435</v>
      </c>
      <c r="AF3789" s="8">
        <f>(1+$F3789)*AB3789</f>
        <v>1604.5712593724486</v>
      </c>
      <c r="AG3789" s="8">
        <f>(1+$F3789)*AC3789</f>
        <v>292.32243683826027</v>
      </c>
      <c r="AH3789" s="8">
        <f>(1+$F3789)*$T3789/1000</f>
        <v>509.60647429591938</v>
      </c>
      <c r="AI3789" s="8">
        <f>(1+BWscncns[[#This Row],[pid_error]]*K_p)*BWscncns[[#This Row],[dbw]]/1000</f>
        <v>1026.7727371479596</v>
      </c>
      <c r="AJ3789" s="13">
        <f>BWscncns[[#This Row],[Torflow prgrssv alt vote]]/VLOOKUP(BWscncns[[#This Row],[class]],AltBWtotl,2,FALSE)*100</f>
        <v>2.0250699426661231E-2</v>
      </c>
      <c r="AK3789">
        <f>IF(D3789=E3789,1,0)</f>
        <v>1</v>
      </c>
    </row>
    <row r="3790" spans="1:37">
      <c r="A3790" s="1" t="s">
        <v>9908</v>
      </c>
      <c r="B3790" s="1" t="s">
        <v>9909</v>
      </c>
      <c r="C3790">
        <v>1230</v>
      </c>
      <c r="D3790">
        <v>1524998498</v>
      </c>
      <c r="E3790">
        <v>1524998498</v>
      </c>
      <c r="F3790" s="2">
        <v>0.50259484505700003</v>
      </c>
      <c r="G3790" s="2">
        <v>0.50259484505700003</v>
      </c>
      <c r="H3790">
        <v>1230925</v>
      </c>
      <c r="I3790" s="2">
        <v>0.54879709068399996</v>
      </c>
      <c r="J3790" s="2">
        <v>0</v>
      </c>
      <c r="K3790">
        <v>3</v>
      </c>
      <c r="L3790" s="1" t="s">
        <v>11606</v>
      </c>
      <c r="M3790" s="1" t="s">
        <v>9909</v>
      </c>
      <c r="N3790">
        <v>0</v>
      </c>
      <c r="O3790">
        <v>0</v>
      </c>
      <c r="P3790">
        <v>1</v>
      </c>
      <c r="Q3790">
        <v>0</v>
      </c>
      <c r="R3790" s="19">
        <f>BWscncns[[#This Row],[C fx]]*4+BWscncns[[#This Row],[C fg]]*2+BWscncns[[#This Row],[C fm]]</f>
        <v>1</v>
      </c>
      <c r="S3790">
        <v>1040</v>
      </c>
      <c r="T3790">
        <v>819200</v>
      </c>
      <c r="U3790" s="13">
        <v>1.269531</v>
      </c>
      <c r="V3790" s="13">
        <v>0.78769199999999995</v>
      </c>
      <c r="W3790">
        <v>2081</v>
      </c>
      <c r="X3790">
        <v>41</v>
      </c>
      <c r="Z3790" s="10">
        <f>IF($N3790&lt;&gt;0,constants!$L$2,IF($O3790&lt;&gt;0,constants!$M$2,IF($P3790&lt;&gt;0,constants!$N$2,0)))</f>
        <v>1117.99</v>
      </c>
      <c r="AA3790" s="10">
        <f>IF($N3790&lt;&gt;0,constants!$L$2,IF($O3790&lt;&gt;0,constants!$M$2,IF($P3790&lt;&gt;0,constants!$P$2,0)))</f>
        <v>4051.45</v>
      </c>
      <c r="AB3790" s="11">
        <f>constants!$O$2</f>
        <v>4861.32</v>
      </c>
      <c r="AC3790" s="11">
        <f>VLOOKUP(BWscncns[[#This Row],[scanner]],[0]!ScnrAvgBW,2,FALSE)/1000</f>
        <v>6440.9193022088357</v>
      </c>
      <c r="AD3790" s="8">
        <f>(1+$F3790)*Z3790</f>
        <v>1679.8860108252757</v>
      </c>
      <c r="AE3790" s="8">
        <f>(1+$F3790)*AA3790</f>
        <v>6087.687885006183</v>
      </c>
      <c r="AF3790" s="8">
        <f>(1+$F3790)*AB3790</f>
        <v>7304.5943721724952</v>
      </c>
      <c r="AG3790" s="8">
        <f>(1+$F3790)*AC3790</f>
        <v>9678.0921409271268</v>
      </c>
      <c r="AH3790" s="8">
        <f>(1+$F3790)*$T3790/1000</f>
        <v>1230.9256970706945</v>
      </c>
      <c r="AI3790" s="8">
        <f>(1+BWscncns[[#This Row],[pid_error]]*K_p)*BWscncns[[#This Row],[dbw]]/1000</f>
        <v>1025.0628485353473</v>
      </c>
      <c r="AJ3790" s="13">
        <f>BWscncns[[#This Row],[Torflow prgrssv alt vote]]/VLOOKUP(BWscncns[[#This Row],[class]],AltBWtotl,2,FALSE)*100</f>
        <v>2.0216975858539172E-2</v>
      </c>
      <c r="AK3790">
        <f>IF(D3790=E3790,1,0)</f>
        <v>1</v>
      </c>
    </row>
    <row r="3791" spans="1:37">
      <c r="A3791" s="1" t="s">
        <v>9398</v>
      </c>
      <c r="B3791" s="1" t="s">
        <v>9399</v>
      </c>
      <c r="C3791">
        <v>999</v>
      </c>
      <c r="D3791">
        <v>1524801089</v>
      </c>
      <c r="E3791">
        <v>1524801089</v>
      </c>
      <c r="F3791" s="2">
        <v>-0.27295471237500002</v>
      </c>
      <c r="G3791" s="2">
        <v>-0.27295471237500002</v>
      </c>
      <c r="H3791">
        <v>998687</v>
      </c>
      <c r="I3791" s="2">
        <v>-2.45244032072E-2</v>
      </c>
      <c r="J3791" s="2">
        <v>0</v>
      </c>
      <c r="K3791">
        <v>7</v>
      </c>
      <c r="L3791" s="1" t="s">
        <v>11965</v>
      </c>
      <c r="M3791" s="1" t="s">
        <v>9399</v>
      </c>
      <c r="N3791">
        <v>0</v>
      </c>
      <c r="O3791">
        <v>0</v>
      </c>
      <c r="P3791">
        <v>1</v>
      </c>
      <c r="Q3791">
        <v>0</v>
      </c>
      <c r="R3791" s="19">
        <f>BWscncns[[#This Row],[C fx]]*4+BWscncns[[#This Row],[C fg]]*2+BWscncns[[#This Row],[C fm]]</f>
        <v>1</v>
      </c>
      <c r="S3791">
        <v>999</v>
      </c>
      <c r="T3791">
        <v>1186942</v>
      </c>
      <c r="U3791" s="13">
        <v>0.84165900000000005</v>
      </c>
      <c r="V3791" s="13">
        <v>1.1881299999999999</v>
      </c>
      <c r="W3791">
        <v>3894</v>
      </c>
      <c r="X3791">
        <v>77</v>
      </c>
      <c r="Z3791" s="10">
        <f>IF($N3791&lt;&gt;0,constants!$L$2,IF($O3791&lt;&gt;0,constants!$M$2,IF($P3791&lt;&gt;0,constants!$N$2,0)))</f>
        <v>1117.99</v>
      </c>
      <c r="AA3791" s="10">
        <f>IF($N3791&lt;&gt;0,constants!$L$2,IF($O3791&lt;&gt;0,constants!$M$2,IF($P3791&lt;&gt;0,constants!$P$2,0)))</f>
        <v>4051.45</v>
      </c>
      <c r="AB3791" s="11">
        <f>constants!$O$2</f>
        <v>4861.32</v>
      </c>
      <c r="AC3791" s="11">
        <f>VLOOKUP(BWscncns[[#This Row],[scanner]],[0]!ScnrAvgBW,2,FALSE)/1000</f>
        <v>885.64026081730776</v>
      </c>
      <c r="AD3791" s="8">
        <f>(1+$F3791)*Z3791</f>
        <v>812.82936111187371</v>
      </c>
      <c r="AE3791" s="8">
        <f>(1+$F3791)*AA3791</f>
        <v>2945.5876305483062</v>
      </c>
      <c r="AF3791" s="8">
        <f>(1+$F3791)*AB3791</f>
        <v>3534.3997976371647</v>
      </c>
      <c r="AG3791" s="8">
        <f>(1+$F3791)*AC3791</f>
        <v>643.90057815819955</v>
      </c>
      <c r="AH3791" s="8">
        <f>(1+$F3791)*$T3791/1000</f>
        <v>862.96058778419274</v>
      </c>
      <c r="AI3791" s="8">
        <f>(1+BWscncns[[#This Row],[pid_error]]*K_p)*BWscncns[[#This Row],[dbw]]/1000</f>
        <v>1024.9512938920964</v>
      </c>
      <c r="AJ3791" s="13">
        <f>BWscncns[[#This Row],[Torflow prgrssv alt vote]]/VLOOKUP(BWscncns[[#This Row],[class]],AltBWtotl,2,FALSE)*100</f>
        <v>2.0214775703170422E-2</v>
      </c>
      <c r="AK3791">
        <f>IF(D3791=E3791,1,0)</f>
        <v>1</v>
      </c>
    </row>
    <row r="3792" spans="1:37">
      <c r="A3792" s="1" t="s">
        <v>10572</v>
      </c>
      <c r="B3792" s="1" t="s">
        <v>10573</v>
      </c>
      <c r="C3792">
        <v>999</v>
      </c>
      <c r="D3792">
        <v>1524979588</v>
      </c>
      <c r="E3792">
        <v>1524979588</v>
      </c>
      <c r="F3792" s="2">
        <v>-4.86609522903E-2</v>
      </c>
      <c r="G3792" s="2">
        <v>-4.86609522903E-2</v>
      </c>
      <c r="H3792">
        <v>998906</v>
      </c>
      <c r="I3792" s="2">
        <v>0.31717535824600002</v>
      </c>
      <c r="J3792" s="2">
        <v>0</v>
      </c>
      <c r="K3792">
        <v>4</v>
      </c>
      <c r="L3792" s="1" t="s">
        <v>11810</v>
      </c>
      <c r="M3792" s="1" t="s">
        <v>10573</v>
      </c>
      <c r="N3792">
        <v>0</v>
      </c>
      <c r="O3792">
        <v>0</v>
      </c>
      <c r="P3792">
        <v>1</v>
      </c>
      <c r="Q3792">
        <v>0</v>
      </c>
      <c r="R3792" s="19">
        <f>BWscncns[[#This Row],[C fx]]*4+BWscncns[[#This Row],[C fg]]*2+BWscncns[[#This Row],[C fm]]</f>
        <v>1</v>
      </c>
      <c r="S3792">
        <v>999</v>
      </c>
      <c r="T3792">
        <v>1050000</v>
      </c>
      <c r="U3792" s="13">
        <v>0.95142899999999997</v>
      </c>
      <c r="V3792" s="13">
        <v>1.051051</v>
      </c>
      <c r="W3792">
        <v>3539</v>
      </c>
      <c r="X3792">
        <v>70</v>
      </c>
      <c r="Z3792" s="10">
        <f>IF($N3792&lt;&gt;0,constants!$L$2,IF($O3792&lt;&gt;0,constants!$M$2,IF($P3792&lt;&gt;0,constants!$N$2,0)))</f>
        <v>1117.99</v>
      </c>
      <c r="AA3792" s="10">
        <f>IF($N3792&lt;&gt;0,constants!$L$2,IF($O3792&lt;&gt;0,constants!$M$2,IF($P3792&lt;&gt;0,constants!$P$2,0)))</f>
        <v>4051.45</v>
      </c>
      <c r="AB3792" s="11">
        <f>constants!$O$2</f>
        <v>4861.32</v>
      </c>
      <c r="AC3792" s="11">
        <f>VLOOKUP(BWscncns[[#This Row],[scanner]],[0]!ScnrAvgBW,2,FALSE)/1000</f>
        <v>4819.491751072962</v>
      </c>
      <c r="AD3792" s="8">
        <f>(1+$F3792)*Z3792</f>
        <v>1063.5875419489676</v>
      </c>
      <c r="AE3792" s="8">
        <f>(1+$F3792)*AA3792</f>
        <v>3854.302584843464</v>
      </c>
      <c r="AF3792" s="8">
        <f>(1+$F3792)*AB3792</f>
        <v>4624.7635394121189</v>
      </c>
      <c r="AG3792" s="8">
        <f>(1+$F3792)*AC3792</f>
        <v>4584.9706929105059</v>
      </c>
      <c r="AH3792" s="8">
        <f>(1+$F3792)*$T3792/1000</f>
        <v>998.90600009518505</v>
      </c>
      <c r="AI3792" s="8">
        <f>(1+BWscncns[[#This Row],[pid_error]]*K_p)*BWscncns[[#This Row],[dbw]]/1000</f>
        <v>1024.4530000475925</v>
      </c>
      <c r="AJ3792" s="13">
        <f>BWscncns[[#This Row],[Torflow prgrssv alt vote]]/VLOOKUP(BWscncns[[#This Row],[class]],AltBWtotl,2,FALSE)*100</f>
        <v>2.0204948018322424E-2</v>
      </c>
      <c r="AK3792">
        <f>IF(D3792=E3792,1,0)</f>
        <v>1</v>
      </c>
    </row>
    <row r="3793" spans="1:37">
      <c r="A3793" s="1" t="s">
        <v>1779</v>
      </c>
      <c r="B3793" s="1" t="s">
        <v>1780</v>
      </c>
      <c r="C3793">
        <v>341</v>
      </c>
      <c r="D3793">
        <v>1524975637</v>
      </c>
      <c r="E3793">
        <v>1524975637</v>
      </c>
      <c r="F3793" s="2">
        <v>-0.80005621570600005</v>
      </c>
      <c r="G3793" s="2">
        <v>-0.80005621570600005</v>
      </c>
      <c r="H3793">
        <v>341295</v>
      </c>
      <c r="I3793" s="2">
        <v>-8.0625902067300009E-3</v>
      </c>
      <c r="J3793" s="2">
        <v>0</v>
      </c>
      <c r="K3793">
        <v>8</v>
      </c>
      <c r="L3793" s="1" t="s">
        <v>11921</v>
      </c>
      <c r="M3793" s="1" t="s">
        <v>1780</v>
      </c>
      <c r="N3793">
        <v>1</v>
      </c>
      <c r="O3793">
        <v>0</v>
      </c>
      <c r="P3793">
        <v>0</v>
      </c>
      <c r="Q3793">
        <v>0</v>
      </c>
      <c r="R3793" s="19">
        <f>BWscncns[[#This Row],[C fx]]*4+BWscncns[[#This Row],[C fg]]*2+BWscncns[[#This Row],[C fm]]</f>
        <v>4</v>
      </c>
      <c r="S3793">
        <v>341</v>
      </c>
      <c r="T3793">
        <v>1706958</v>
      </c>
      <c r="U3793" s="13">
        <v>0.199771</v>
      </c>
      <c r="V3793" s="13">
        <v>5.0057419999999997</v>
      </c>
      <c r="W3793">
        <v>5843</v>
      </c>
      <c r="X3793">
        <v>116</v>
      </c>
      <c r="Z3793" s="10">
        <f>IF($N3793&lt;&gt;0,constants!$L$2,IF($O3793&lt;&gt;0,constants!$M$2,IF($P3793&lt;&gt;0,constants!$N$2,0)))</f>
        <v>10125.48</v>
      </c>
      <c r="AA3793" s="10">
        <f>IF($N3793&lt;&gt;0,constants!$L$2,IF($O3793&lt;&gt;0,constants!$M$2,IF($P3793&lt;&gt;0,constants!$P$2,0)))</f>
        <v>10125.48</v>
      </c>
      <c r="AB3793" s="11">
        <f>constants!$O$2</f>
        <v>4861.32</v>
      </c>
      <c r="AC3793" s="11">
        <f>VLOOKUP(BWscncns[[#This Row],[scanner]],[0]!ScnrAvgBW,2,FALSE)/1000</f>
        <v>509.99709399477808</v>
      </c>
      <c r="AD3793" s="8">
        <f>(1+$F3793)*Z3793</f>
        <v>2024.5267889932104</v>
      </c>
      <c r="AE3793" s="8">
        <f>(1+$F3793)*AA3793</f>
        <v>2024.5267889932104</v>
      </c>
      <c r="AF3793" s="8">
        <f>(1+$F3793)*AB3793</f>
        <v>971.99071746410777</v>
      </c>
      <c r="AG3793" s="8">
        <f>(1+$F3793)*AC3793</f>
        <v>101.97074895225873</v>
      </c>
      <c r="AH3793" s="8">
        <f>(1+$F3793)*$T3793/1000</f>
        <v>341.29564215091756</v>
      </c>
      <c r="AI3793" s="8">
        <f>(1+BWscncns[[#This Row],[pid_error]]*K_p)*BWscncns[[#This Row],[dbw]]/1000</f>
        <v>1024.1268210754588</v>
      </c>
      <c r="AJ3793" s="13">
        <f>BWscncns[[#This Row],[Torflow prgrssv alt vote]]/VLOOKUP(BWscncns[[#This Row],[class]],AltBWtotl,2,FALSE)*100</f>
        <v>8.7775290022834331E-3</v>
      </c>
      <c r="AK3793">
        <f>IF(D3793=E3793,1,0)</f>
        <v>1</v>
      </c>
    </row>
    <row r="3794" spans="1:37">
      <c r="A3794" s="1" t="s">
        <v>9365</v>
      </c>
      <c r="B3794" s="1" t="s">
        <v>49</v>
      </c>
      <c r="C3794">
        <v>1020</v>
      </c>
      <c r="D3794">
        <v>1525003565</v>
      </c>
      <c r="E3794">
        <v>1525003565</v>
      </c>
      <c r="F3794" s="2">
        <v>-1.13223829107E-3</v>
      </c>
      <c r="G3794" s="2">
        <v>-1.13223829107E-3</v>
      </c>
      <c r="H3794">
        <v>1022840</v>
      </c>
      <c r="I3794" s="2">
        <v>-0.45686164800700002</v>
      </c>
      <c r="J3794" s="2">
        <v>0</v>
      </c>
      <c r="K3794">
        <v>3</v>
      </c>
      <c r="L3794" s="1" t="s">
        <v>11586</v>
      </c>
      <c r="M3794" s="1" t="s">
        <v>49</v>
      </c>
      <c r="N3794">
        <v>1</v>
      </c>
      <c r="O3794">
        <v>0</v>
      </c>
      <c r="P3794">
        <v>0</v>
      </c>
      <c r="Q3794">
        <v>0</v>
      </c>
      <c r="R3794" s="19">
        <f>BWscncns[[#This Row],[C fx]]*4+BWscncns[[#This Row],[C fg]]*2+BWscncns[[#This Row],[C fm]]</f>
        <v>4</v>
      </c>
      <c r="S3794">
        <v>1230</v>
      </c>
      <c r="T3794">
        <v>1024000</v>
      </c>
      <c r="U3794" s="13">
        <v>1.2011719999999999</v>
      </c>
      <c r="V3794" s="13">
        <v>0.83252000000000004</v>
      </c>
      <c r="W3794">
        <v>2316</v>
      </c>
      <c r="X3794">
        <v>46</v>
      </c>
      <c r="Z3794" s="10">
        <f>IF($N3794&lt;&gt;0,constants!$L$2,IF($O3794&lt;&gt;0,constants!$M$2,IF($P3794&lt;&gt;0,constants!$N$2,0)))</f>
        <v>10125.48</v>
      </c>
      <c r="AA3794" s="10">
        <f>IF($N3794&lt;&gt;0,constants!$L$2,IF($O3794&lt;&gt;0,constants!$M$2,IF($P3794&lt;&gt;0,constants!$P$2,0)))</f>
        <v>10125.48</v>
      </c>
      <c r="AB3794" s="11">
        <f>constants!$O$2</f>
        <v>4861.32</v>
      </c>
      <c r="AC3794" s="11">
        <f>VLOOKUP(BWscncns[[#This Row],[scanner]],[0]!ScnrAvgBW,2,FALSE)/1000</f>
        <v>6440.9193022088357</v>
      </c>
      <c r="AD3794" s="8">
        <f>(1+$F3794)*Z3794</f>
        <v>10114.015543828536</v>
      </c>
      <c r="AE3794" s="8">
        <f>(1+$F3794)*AA3794</f>
        <v>10114.015543828536</v>
      </c>
      <c r="AF3794" s="8">
        <f>(1+$F3794)*AB3794</f>
        <v>4855.8158273508552</v>
      </c>
      <c r="AG3794" s="8">
        <f>(1+$F3794)*AC3794</f>
        <v>6433.6266467451833</v>
      </c>
      <c r="AH3794" s="8">
        <f>(1+$F3794)*$T3794/1000</f>
        <v>1022.8405879899443</v>
      </c>
      <c r="AI3794" s="8">
        <f>(1+BWscncns[[#This Row],[pid_error]]*K_p)*BWscncns[[#This Row],[dbw]]/1000</f>
        <v>1023.4202939949722</v>
      </c>
      <c r="AJ3794" s="13">
        <f>BWscncns[[#This Row],[Torflow prgrssv alt vote]]/VLOOKUP(BWscncns[[#This Row],[class]],AltBWtotl,2,FALSE)*100</f>
        <v>8.7714735394127715E-3</v>
      </c>
      <c r="AK3794">
        <f>IF(D3794=E3794,1,0)</f>
        <v>1</v>
      </c>
    </row>
    <row r="3795" spans="1:37">
      <c r="A3795" s="1" t="s">
        <v>6558</v>
      </c>
      <c r="B3795" s="1" t="s">
        <v>49</v>
      </c>
      <c r="C3795">
        <v>1020</v>
      </c>
      <c r="D3795">
        <v>1524995596</v>
      </c>
      <c r="E3795">
        <v>1524995596</v>
      </c>
      <c r="F3795" s="2">
        <v>-1.1361990181199999E-3</v>
      </c>
      <c r="G3795" s="2">
        <v>-1.1361990181199999E-3</v>
      </c>
      <c r="H3795">
        <v>1022836</v>
      </c>
      <c r="I3795" s="2">
        <v>0.1681942125</v>
      </c>
      <c r="J3795" s="2">
        <v>0</v>
      </c>
      <c r="K3795">
        <v>5</v>
      </c>
      <c r="L3795" s="1" t="s">
        <v>11701</v>
      </c>
      <c r="M3795" s="1" t="s">
        <v>49</v>
      </c>
      <c r="N3795">
        <v>0</v>
      </c>
      <c r="O3795">
        <v>0</v>
      </c>
      <c r="P3795">
        <v>1</v>
      </c>
      <c r="Q3795">
        <v>0</v>
      </c>
      <c r="R3795" s="19">
        <f>BWscncns[[#This Row],[C fx]]*4+BWscncns[[#This Row],[C fg]]*2+BWscncns[[#This Row],[C fm]]</f>
        <v>1</v>
      </c>
      <c r="S3795">
        <v>786</v>
      </c>
      <c r="T3795">
        <v>1024000</v>
      </c>
      <c r="U3795" s="13">
        <v>0.76757799999999998</v>
      </c>
      <c r="V3795" s="13">
        <v>1.302799</v>
      </c>
      <c r="W3795">
        <v>4088</v>
      </c>
      <c r="X3795">
        <v>81</v>
      </c>
      <c r="Z3795" s="10">
        <f>IF($N3795&lt;&gt;0,constants!$L$2,IF($O3795&lt;&gt;0,constants!$M$2,IF($P3795&lt;&gt;0,constants!$N$2,0)))</f>
        <v>1117.99</v>
      </c>
      <c r="AA3795" s="10">
        <f>IF($N3795&lt;&gt;0,constants!$L$2,IF($O3795&lt;&gt;0,constants!$M$2,IF($P3795&lt;&gt;0,constants!$P$2,0)))</f>
        <v>4051.45</v>
      </c>
      <c r="AB3795" s="11">
        <f>constants!$O$2</f>
        <v>4861.32</v>
      </c>
      <c r="AC3795" s="11">
        <f>VLOOKUP(BWscncns[[#This Row],[scanner]],[0]!ScnrAvgBW,2,FALSE)/1000</f>
        <v>3794.4265750962772</v>
      </c>
      <c r="AD3795" s="8">
        <f>(1+$F3795)*Z3795</f>
        <v>1116.7197408597319</v>
      </c>
      <c r="AE3795" s="8">
        <f>(1+$F3795)*AA3795</f>
        <v>4046.8467464880373</v>
      </c>
      <c r="AF3795" s="8">
        <f>(1+$F3795)*AB3795</f>
        <v>4855.7965729892321</v>
      </c>
      <c r="AG3795" s="8">
        <f>(1+$F3795)*AC3795</f>
        <v>3790.1153513473246</v>
      </c>
      <c r="AH3795" s="8">
        <f>(1+$F3795)*$T3795/1000</f>
        <v>1022.8365322054451</v>
      </c>
      <c r="AI3795" s="8">
        <f>(1+BWscncns[[#This Row],[pid_error]]*K_p)*BWscncns[[#This Row],[dbw]]/1000</f>
        <v>1023.4182661027227</v>
      </c>
      <c r="AJ3795" s="13">
        <f>BWscncns[[#This Row],[Torflow prgrssv alt vote]]/VLOOKUP(BWscncns[[#This Row],[class]],AltBWtotl,2,FALSE)*100</f>
        <v>2.0184540302626421E-2</v>
      </c>
      <c r="AK3795">
        <f>IF(D3795=E3795,1,0)</f>
        <v>1</v>
      </c>
    </row>
    <row r="3796" spans="1:37">
      <c r="A3796" s="1" t="s">
        <v>8510</v>
      </c>
      <c r="B3796" s="1" t="s">
        <v>8511</v>
      </c>
      <c r="C3796">
        <v>1020</v>
      </c>
      <c r="D3796">
        <v>1524998498</v>
      </c>
      <c r="E3796">
        <v>1524998498</v>
      </c>
      <c r="F3796" s="2">
        <v>-1.1829682822799999E-3</v>
      </c>
      <c r="G3796" s="2">
        <v>-1.1829682822799999E-3</v>
      </c>
      <c r="H3796">
        <v>1022788</v>
      </c>
      <c r="I3796" s="2">
        <v>-0.14144497942000001</v>
      </c>
      <c r="J3796" s="2">
        <v>0</v>
      </c>
      <c r="K3796">
        <v>3</v>
      </c>
      <c r="L3796" s="1" t="s">
        <v>11606</v>
      </c>
      <c r="M3796" s="1" t="s">
        <v>8511</v>
      </c>
      <c r="N3796">
        <v>0</v>
      </c>
      <c r="O3796">
        <v>0</v>
      </c>
      <c r="P3796">
        <v>1</v>
      </c>
      <c r="Q3796">
        <v>0</v>
      </c>
      <c r="R3796" s="19">
        <f>BWscncns[[#This Row],[C fx]]*4+BWscncns[[#This Row],[C fg]]*2+BWscncns[[#This Row],[C fm]]</f>
        <v>1</v>
      </c>
      <c r="S3796">
        <v>1710</v>
      </c>
      <c r="T3796">
        <v>1024000</v>
      </c>
      <c r="U3796" s="13">
        <v>1.6699219999999999</v>
      </c>
      <c r="V3796" s="13">
        <v>0.59882999999999997</v>
      </c>
      <c r="W3796">
        <v>898</v>
      </c>
      <c r="X3796">
        <v>17</v>
      </c>
      <c r="Z3796" s="10">
        <f>IF($N3796&lt;&gt;0,constants!$L$2,IF($O3796&lt;&gt;0,constants!$M$2,IF($P3796&lt;&gt;0,constants!$N$2,0)))</f>
        <v>1117.99</v>
      </c>
      <c r="AA3796" s="10">
        <f>IF($N3796&lt;&gt;0,constants!$L$2,IF($O3796&lt;&gt;0,constants!$M$2,IF($P3796&lt;&gt;0,constants!$P$2,0)))</f>
        <v>4051.45</v>
      </c>
      <c r="AB3796" s="11">
        <f>constants!$O$2</f>
        <v>4861.32</v>
      </c>
      <c r="AC3796" s="11">
        <f>VLOOKUP(BWscncns[[#This Row],[scanner]],[0]!ScnrAvgBW,2,FALSE)/1000</f>
        <v>6440.9193022088357</v>
      </c>
      <c r="AD3796" s="8">
        <f>(1+$F3796)*Z3796</f>
        <v>1116.6674532900938</v>
      </c>
      <c r="AE3796" s="8">
        <f>(1+$F3796)*AA3796</f>
        <v>4046.6572631527565</v>
      </c>
      <c r="AF3796" s="8">
        <f>(1+$F3796)*AB3796</f>
        <v>4855.5692126299864</v>
      </c>
      <c r="AG3796" s="8">
        <f>(1+$F3796)*AC3796</f>
        <v>6433.2998989655971</v>
      </c>
      <c r="AH3796" s="8">
        <f>(1+$F3796)*$T3796/1000</f>
        <v>1022.7886404789452</v>
      </c>
      <c r="AI3796" s="8">
        <f>(1+BWscncns[[#This Row],[pid_error]]*K_p)*BWscncns[[#This Row],[dbw]]/1000</f>
        <v>1023.3943202394727</v>
      </c>
      <c r="AJ3796" s="13">
        <f>BWscncns[[#This Row],[Torflow prgrssv alt vote]]/VLOOKUP(BWscncns[[#This Row],[class]],AltBWtotl,2,FALSE)*100</f>
        <v>2.0184068026277778E-2</v>
      </c>
      <c r="AK3796">
        <f>IF(D3796=E3796,1,0)</f>
        <v>1</v>
      </c>
    </row>
    <row r="3797" spans="1:37">
      <c r="A3797" s="1" t="s">
        <v>10489</v>
      </c>
      <c r="B3797" s="1" t="s">
        <v>373</v>
      </c>
      <c r="C3797">
        <v>460</v>
      </c>
      <c r="D3797">
        <v>1524995200</v>
      </c>
      <c r="E3797">
        <v>1524995200</v>
      </c>
      <c r="F3797" s="2">
        <v>-0.71016007900400002</v>
      </c>
      <c r="G3797" s="2">
        <v>-0.71016007900400002</v>
      </c>
      <c r="H3797">
        <v>459737</v>
      </c>
      <c r="I3797" s="2">
        <v>-1.05023159969E-2</v>
      </c>
      <c r="J3797" s="2">
        <v>0</v>
      </c>
      <c r="K3797">
        <v>7</v>
      </c>
      <c r="L3797" s="1" t="s">
        <v>11858</v>
      </c>
      <c r="M3797" s="1" t="s">
        <v>373</v>
      </c>
      <c r="N3797">
        <v>0</v>
      </c>
      <c r="O3797">
        <v>0</v>
      </c>
      <c r="P3797">
        <v>1</v>
      </c>
      <c r="Q3797">
        <v>0</v>
      </c>
      <c r="R3797" s="19">
        <f>BWscncns[[#This Row],[C fx]]*4+BWscncns[[#This Row],[C fg]]*2+BWscncns[[#This Row],[C fm]]</f>
        <v>1</v>
      </c>
      <c r="S3797">
        <v>460</v>
      </c>
      <c r="T3797">
        <v>1586176</v>
      </c>
      <c r="U3797" s="13">
        <v>0.29000599999999999</v>
      </c>
      <c r="V3797" s="13">
        <v>3.4482089999999999</v>
      </c>
      <c r="W3797">
        <v>5509</v>
      </c>
      <c r="X3797">
        <v>110</v>
      </c>
      <c r="Z3797" s="10">
        <f>IF($N3797&lt;&gt;0,constants!$L$2,IF($O3797&lt;&gt;0,constants!$M$2,IF($P3797&lt;&gt;0,constants!$N$2,0)))</f>
        <v>1117.99</v>
      </c>
      <c r="AA3797" s="10">
        <f>IF($N3797&lt;&gt;0,constants!$L$2,IF($O3797&lt;&gt;0,constants!$M$2,IF($P3797&lt;&gt;0,constants!$P$2,0)))</f>
        <v>4051.45</v>
      </c>
      <c r="AB3797" s="11">
        <f>constants!$O$2</f>
        <v>4861.32</v>
      </c>
      <c r="AC3797" s="11">
        <f>VLOOKUP(BWscncns[[#This Row],[scanner]],[0]!ScnrAvgBW,2,FALSE)/1000</f>
        <v>885.64026081730776</v>
      </c>
      <c r="AD3797" s="8">
        <f>(1+$F3797)*Z3797</f>
        <v>324.038133274318</v>
      </c>
      <c r="AE3797" s="8">
        <f>(1+$F3797)*AA3797</f>
        <v>1174.271947919244</v>
      </c>
      <c r="AF3797" s="8">
        <f>(1+$F3797)*AB3797</f>
        <v>1409.0046047362746</v>
      </c>
      <c r="AG3797" s="8">
        <f>(1+$F3797)*AC3797</f>
        <v>256.69390322616528</v>
      </c>
      <c r="AH3797" s="8">
        <f>(1+$F3797)*$T3797/1000</f>
        <v>459.73712652575125</v>
      </c>
      <c r="AI3797" s="8">
        <f>(1+BWscncns[[#This Row],[pid_error]]*K_p)*BWscncns[[#This Row],[dbw]]/1000</f>
        <v>1022.9565632628758</v>
      </c>
      <c r="AJ3797" s="13">
        <f>BWscncns[[#This Row],[Torflow prgrssv alt vote]]/VLOOKUP(BWscncns[[#This Row],[class]],AltBWtotl,2,FALSE)*100</f>
        <v>2.0175434290072812E-2</v>
      </c>
      <c r="AK3797">
        <f>IF(D3797=E3797,1,0)</f>
        <v>1</v>
      </c>
    </row>
    <row r="3798" spans="1:37">
      <c r="A3798" s="1" t="s">
        <v>4468</v>
      </c>
      <c r="B3798" s="1" t="s">
        <v>632</v>
      </c>
      <c r="C3798">
        <v>1020</v>
      </c>
      <c r="D3798">
        <v>1524972789</v>
      </c>
      <c r="E3798">
        <v>1524972789</v>
      </c>
      <c r="F3798" s="2">
        <v>-3.43450871781E-3</v>
      </c>
      <c r="G3798" s="2">
        <v>-3.43450871781E-3</v>
      </c>
      <c r="H3798">
        <v>1020483</v>
      </c>
      <c r="I3798" s="2">
        <v>4.4716942316399999E-2</v>
      </c>
      <c r="J3798" s="2">
        <v>0</v>
      </c>
      <c r="K3798">
        <v>5</v>
      </c>
      <c r="L3798" s="1" t="s">
        <v>11793</v>
      </c>
      <c r="M3798" s="1" t="s">
        <v>632</v>
      </c>
      <c r="N3798">
        <v>0</v>
      </c>
      <c r="O3798">
        <v>0</v>
      </c>
      <c r="P3798">
        <v>1</v>
      </c>
      <c r="Q3798">
        <v>0</v>
      </c>
      <c r="R3798" s="19">
        <f>BWscncns[[#This Row],[C fx]]*4+BWscncns[[#This Row],[C fg]]*2+BWscncns[[#This Row],[C fm]]</f>
        <v>1</v>
      </c>
      <c r="S3798">
        <v>1020</v>
      </c>
      <c r="T3798">
        <v>1024000</v>
      </c>
      <c r="U3798" s="13">
        <v>0.99609400000000003</v>
      </c>
      <c r="V3798" s="13">
        <v>1.003922</v>
      </c>
      <c r="W3798">
        <v>3355</v>
      </c>
      <c r="X3798">
        <v>67</v>
      </c>
      <c r="Z3798" s="10">
        <f>IF($N3798&lt;&gt;0,constants!$L$2,IF($O3798&lt;&gt;0,constants!$M$2,IF($P3798&lt;&gt;0,constants!$N$2,0)))</f>
        <v>1117.99</v>
      </c>
      <c r="AA3798" s="10">
        <f>IF($N3798&lt;&gt;0,constants!$L$2,IF($O3798&lt;&gt;0,constants!$M$2,IF($P3798&lt;&gt;0,constants!$P$2,0)))</f>
        <v>4051.45</v>
      </c>
      <c r="AB3798" s="11">
        <f>constants!$O$2</f>
        <v>4861.32</v>
      </c>
      <c r="AC3798" s="11">
        <f>VLOOKUP(BWscncns[[#This Row],[scanner]],[0]!ScnrAvgBW,2,FALSE)/1000</f>
        <v>3794.4265750962772</v>
      </c>
      <c r="AD3798" s="8">
        <f>(1+$F3798)*Z3798</f>
        <v>1114.1502535985755</v>
      </c>
      <c r="AE3798" s="8">
        <f>(1+$F3798)*AA3798</f>
        <v>4037.5352596552284</v>
      </c>
      <c r="AF3798" s="8">
        <f>(1+$F3798)*AB3798</f>
        <v>4844.6237540799357</v>
      </c>
      <c r="AG3798" s="8">
        <f>(1+$F3798)*AC3798</f>
        <v>3781.3945839450189</v>
      </c>
      <c r="AH3798" s="8">
        <f>(1+$F3798)*$T3798/1000</f>
        <v>1020.4830630729625</v>
      </c>
      <c r="AI3798" s="8">
        <f>(1+BWscncns[[#This Row],[pid_error]]*K_p)*BWscncns[[#This Row],[dbw]]/1000</f>
        <v>1022.2415315364813</v>
      </c>
      <c r="AJ3798" s="13">
        <f>BWscncns[[#This Row],[Torflow prgrssv alt vote]]/VLOOKUP(BWscncns[[#This Row],[class]],AltBWtotl,2,FALSE)*100</f>
        <v>2.0161331955595212E-2</v>
      </c>
      <c r="AK3798">
        <f>IF(D3798=E3798,1,0)</f>
        <v>1</v>
      </c>
    </row>
    <row r="3799" spans="1:37">
      <c r="A3799" s="1" t="s">
        <v>1646</v>
      </c>
      <c r="B3799" s="1" t="s">
        <v>49</v>
      </c>
      <c r="C3799">
        <v>1020</v>
      </c>
      <c r="D3799">
        <v>1524926764</v>
      </c>
      <c r="E3799">
        <v>1524926764</v>
      </c>
      <c r="F3799" s="2">
        <v>-4.3228901994199999E-3</v>
      </c>
      <c r="G3799" s="2">
        <v>-4.3228901994199999E-3</v>
      </c>
      <c r="H3799">
        <v>1019573</v>
      </c>
      <c r="I3799" s="2">
        <v>3.2684990267400002E-2</v>
      </c>
      <c r="J3799" s="2">
        <v>0</v>
      </c>
      <c r="K3799">
        <v>5</v>
      </c>
      <c r="L3799" s="1" t="s">
        <v>11814</v>
      </c>
      <c r="M3799" s="1" t="s">
        <v>49</v>
      </c>
      <c r="N3799">
        <v>0</v>
      </c>
      <c r="O3799">
        <v>0</v>
      </c>
      <c r="P3799">
        <v>1</v>
      </c>
      <c r="Q3799">
        <v>0</v>
      </c>
      <c r="R3799" s="19">
        <f>BWscncns[[#This Row],[C fx]]*4+BWscncns[[#This Row],[C fg]]*2+BWscncns[[#This Row],[C fm]]</f>
        <v>1</v>
      </c>
      <c r="S3799">
        <v>1100</v>
      </c>
      <c r="T3799">
        <v>1024000</v>
      </c>
      <c r="U3799" s="13">
        <v>1.074219</v>
      </c>
      <c r="V3799" s="13">
        <v>0.93090899999999999</v>
      </c>
      <c r="W3799">
        <v>2828</v>
      </c>
      <c r="X3799">
        <v>56</v>
      </c>
      <c r="Z3799" s="10">
        <f>IF($N3799&lt;&gt;0,constants!$L$2,IF($O3799&lt;&gt;0,constants!$M$2,IF($P3799&lt;&gt;0,constants!$N$2,0)))</f>
        <v>1117.99</v>
      </c>
      <c r="AA3799" s="10">
        <f>IF($N3799&lt;&gt;0,constants!$L$2,IF($O3799&lt;&gt;0,constants!$M$2,IF($P3799&lt;&gt;0,constants!$P$2,0)))</f>
        <v>4051.45</v>
      </c>
      <c r="AB3799" s="11">
        <f>constants!$O$2</f>
        <v>4861.32</v>
      </c>
      <c r="AC3799" s="11">
        <f>VLOOKUP(BWscncns[[#This Row],[scanner]],[0]!ScnrAvgBW,2,FALSE)/1000</f>
        <v>3794.4265750962772</v>
      </c>
      <c r="AD3799" s="8">
        <f>(1+$F3799)*Z3799</f>
        <v>1113.1570519859504</v>
      </c>
      <c r="AE3799" s="8">
        <f>(1+$F3799)*AA3799</f>
        <v>4033.9360265015598</v>
      </c>
      <c r="AF3799" s="8">
        <f>(1+$F3799)*AB3799</f>
        <v>4840.3050474157553</v>
      </c>
      <c r="AG3799" s="8">
        <f>(1+$F3799)*AC3799</f>
        <v>3778.0236856423749</v>
      </c>
      <c r="AH3799" s="8">
        <f>(1+$F3799)*$T3799/1000</f>
        <v>1019.5733604357939</v>
      </c>
      <c r="AI3799" s="8">
        <f>(1+BWscncns[[#This Row],[pid_error]]*K_p)*BWscncns[[#This Row],[dbw]]/1000</f>
        <v>1021.786680217897</v>
      </c>
      <c r="AJ3799" s="13">
        <f>BWscncns[[#This Row],[Torflow prgrssv alt vote]]/VLOOKUP(BWscncns[[#This Row],[class]],AltBWtotl,2,FALSE)*100</f>
        <v>2.0152361073331571E-2</v>
      </c>
      <c r="AK3799">
        <f>IF(D3799=E3799,1,0)</f>
        <v>1</v>
      </c>
    </row>
    <row r="3800" spans="1:37">
      <c r="A3800" s="1" t="s">
        <v>3825</v>
      </c>
      <c r="B3800" s="1" t="s">
        <v>3826</v>
      </c>
      <c r="C3800">
        <v>470</v>
      </c>
      <c r="D3800">
        <v>1525003937</v>
      </c>
      <c r="E3800">
        <v>1525003937</v>
      </c>
      <c r="F3800" s="2">
        <v>-0.70149633418000001</v>
      </c>
      <c r="G3800" s="2">
        <v>-0.70149633418000001</v>
      </c>
      <c r="H3800">
        <v>469505</v>
      </c>
      <c r="I3800" s="2">
        <v>-1.8899062781099998E-2</v>
      </c>
      <c r="J3800" s="2">
        <v>0</v>
      </c>
      <c r="K3800">
        <v>7</v>
      </c>
      <c r="L3800" s="1" t="s">
        <v>11925</v>
      </c>
      <c r="M3800" s="1" t="s">
        <v>3826</v>
      </c>
      <c r="N3800">
        <v>0</v>
      </c>
      <c r="O3800">
        <v>0</v>
      </c>
      <c r="P3800">
        <v>1</v>
      </c>
      <c r="Q3800">
        <v>0</v>
      </c>
      <c r="R3800" s="19">
        <f>BWscncns[[#This Row],[C fx]]*4+BWscncns[[#This Row],[C fg]]*2+BWscncns[[#This Row],[C fm]]</f>
        <v>1</v>
      </c>
      <c r="S3800">
        <v>409</v>
      </c>
      <c r="T3800">
        <v>1572864</v>
      </c>
      <c r="U3800" s="13">
        <v>0.26003500000000002</v>
      </c>
      <c r="V3800" s="13">
        <v>3.8456329999999999</v>
      </c>
      <c r="W3800">
        <v>5617</v>
      </c>
      <c r="X3800">
        <v>112</v>
      </c>
      <c r="Z3800" s="10">
        <f>IF($N3800&lt;&gt;0,constants!$L$2,IF($O3800&lt;&gt;0,constants!$M$2,IF($P3800&lt;&gt;0,constants!$N$2,0)))</f>
        <v>1117.99</v>
      </c>
      <c r="AA3800" s="10">
        <f>IF($N3800&lt;&gt;0,constants!$L$2,IF($O3800&lt;&gt;0,constants!$M$2,IF($P3800&lt;&gt;0,constants!$P$2,0)))</f>
        <v>4051.45</v>
      </c>
      <c r="AB3800" s="11">
        <f>constants!$O$2</f>
        <v>4861.32</v>
      </c>
      <c r="AC3800" s="11">
        <f>VLOOKUP(BWscncns[[#This Row],[scanner]],[0]!ScnrAvgBW,2,FALSE)/1000</f>
        <v>885.64026081730776</v>
      </c>
      <c r="AD3800" s="8">
        <f>(1+$F3800)*Z3800</f>
        <v>333.72411335010179</v>
      </c>
      <c r="AE3800" s="8">
        <f>(1+$F3800)*AA3800</f>
        <v>1209.372676886439</v>
      </c>
      <c r="AF3800" s="8">
        <f>(1+$F3800)*AB3800</f>
        <v>1451.1218407240822</v>
      </c>
      <c r="AG3800" s="8">
        <f>(1+$F3800)*AC3800</f>
        <v>264.36686445174729</v>
      </c>
      <c r="AH3800" s="8">
        <f>(1+$F3800)*$T3800/1000</f>
        <v>469.50566983630847</v>
      </c>
      <c r="AI3800" s="8">
        <f>(1+BWscncns[[#This Row],[pid_error]]*K_p)*BWscncns[[#This Row],[dbw]]/1000</f>
        <v>1021.1848349181541</v>
      </c>
      <c r="AJ3800" s="13">
        <f>BWscncns[[#This Row],[Torflow prgrssv alt vote]]/VLOOKUP(BWscncns[[#This Row],[class]],AltBWtotl,2,FALSE)*100</f>
        <v>2.0140491077347555E-2</v>
      </c>
      <c r="AK3800">
        <f>IF(D3800=E3800,1,0)</f>
        <v>1</v>
      </c>
    </row>
    <row r="3801" spans="1:37">
      <c r="A3801" s="1" t="s">
        <v>10017</v>
      </c>
      <c r="B3801" s="1" t="s">
        <v>10018</v>
      </c>
      <c r="C3801">
        <v>755</v>
      </c>
      <c r="D3801">
        <v>1525002309</v>
      </c>
      <c r="E3801">
        <v>1525002309</v>
      </c>
      <c r="F3801" s="2">
        <v>-0.41238010009600001</v>
      </c>
      <c r="G3801" s="2">
        <v>-0.41238010009600001</v>
      </c>
      <c r="H3801">
        <v>755427</v>
      </c>
      <c r="I3801" s="2">
        <v>-8.7432485737700003E-2</v>
      </c>
      <c r="J3801" s="2">
        <v>4.3478260869600001E-2</v>
      </c>
      <c r="K3801">
        <v>6</v>
      </c>
      <c r="L3801" s="1" t="s">
        <v>11780</v>
      </c>
      <c r="M3801" s="1" t="s">
        <v>10018</v>
      </c>
      <c r="N3801">
        <v>1</v>
      </c>
      <c r="O3801">
        <v>0</v>
      </c>
      <c r="P3801">
        <v>0</v>
      </c>
      <c r="Q3801">
        <v>0</v>
      </c>
      <c r="R3801" s="19">
        <f>BWscncns[[#This Row],[C fx]]*4+BWscncns[[#This Row],[C fg]]*2+BWscncns[[#This Row],[C fm]]</f>
        <v>4</v>
      </c>
      <c r="S3801">
        <v>814</v>
      </c>
      <c r="T3801">
        <v>1285572</v>
      </c>
      <c r="U3801" s="13">
        <v>0.63318099999999999</v>
      </c>
      <c r="V3801" s="13">
        <v>1.5793269999999999</v>
      </c>
      <c r="W3801">
        <v>4443</v>
      </c>
      <c r="X3801">
        <v>88</v>
      </c>
      <c r="Z3801" s="10">
        <f>IF($N3801&lt;&gt;0,constants!$L$2,IF($O3801&lt;&gt;0,constants!$M$2,IF($P3801&lt;&gt;0,constants!$N$2,0)))</f>
        <v>10125.48</v>
      </c>
      <c r="AA3801" s="10">
        <f>IF($N3801&lt;&gt;0,constants!$L$2,IF($O3801&lt;&gt;0,constants!$M$2,IF($P3801&lt;&gt;0,constants!$P$2,0)))</f>
        <v>10125.48</v>
      </c>
      <c r="AB3801" s="11">
        <f>constants!$O$2</f>
        <v>4861.32</v>
      </c>
      <c r="AC3801" s="11">
        <f>VLOOKUP(BWscncns[[#This Row],[scanner]],[0]!ScnrAvgBW,2,FALSE)/1000</f>
        <v>2386.3111194805197</v>
      </c>
      <c r="AD3801" s="8">
        <f>(1+$F3801)*Z3801</f>
        <v>5949.9335440799532</v>
      </c>
      <c r="AE3801" s="8">
        <f>(1+$F3801)*AA3801</f>
        <v>5949.9335440799532</v>
      </c>
      <c r="AF3801" s="8">
        <f>(1+$F3801)*AB3801</f>
        <v>2856.6083718013128</v>
      </c>
      <c r="AG3801" s="8">
        <f>(1+$F3801)*AC3801</f>
        <v>1402.2439011689451</v>
      </c>
      <c r="AH3801" s="8">
        <f>(1+$F3801)*$T3801/1000</f>
        <v>755.42768995938513</v>
      </c>
      <c r="AI3801" s="8">
        <f>(1+BWscncns[[#This Row],[pid_error]]*K_p)*BWscncns[[#This Row],[dbw]]/1000</f>
        <v>1020.4998449796925</v>
      </c>
      <c r="AJ3801" s="13">
        <f>BWscncns[[#This Row],[Torflow prgrssv alt vote]]/VLOOKUP(BWscncns[[#This Row],[class]],AltBWtotl,2,FALSE)*100</f>
        <v>8.7464431179807983E-3</v>
      </c>
      <c r="AK3801">
        <f>IF(D3801=E3801,1,0)</f>
        <v>1</v>
      </c>
    </row>
    <row r="3802" spans="1:37">
      <c r="A3802" s="1" t="s">
        <v>7105</v>
      </c>
      <c r="B3802" s="1" t="s">
        <v>7106</v>
      </c>
      <c r="C3802">
        <v>990</v>
      </c>
      <c r="D3802">
        <v>1524987008</v>
      </c>
      <c r="E3802">
        <v>1524987008</v>
      </c>
      <c r="F3802" s="2">
        <v>-5.5908274459100002E-2</v>
      </c>
      <c r="G3802" s="2">
        <v>-5.5908274459100002E-2</v>
      </c>
      <c r="H3802">
        <v>989951</v>
      </c>
      <c r="I3802" s="2">
        <v>0.15243708366799999</v>
      </c>
      <c r="J3802" s="2">
        <v>0</v>
      </c>
      <c r="K3802">
        <v>5</v>
      </c>
      <c r="L3802" s="1" t="s">
        <v>11708</v>
      </c>
      <c r="M3802" s="1" t="s">
        <v>7106</v>
      </c>
      <c r="N3802">
        <v>0</v>
      </c>
      <c r="O3802">
        <v>0</v>
      </c>
      <c r="P3802">
        <v>1</v>
      </c>
      <c r="Q3802">
        <v>0</v>
      </c>
      <c r="R3802" s="19">
        <f>BWscncns[[#This Row],[C fx]]*4+BWscncns[[#This Row],[C fg]]*2+BWscncns[[#This Row],[C fm]]</f>
        <v>1</v>
      </c>
      <c r="S3802">
        <v>990</v>
      </c>
      <c r="T3802">
        <v>1048576</v>
      </c>
      <c r="U3802" s="13">
        <v>0.94413800000000003</v>
      </c>
      <c r="V3802" s="13">
        <v>1.0591680000000001</v>
      </c>
      <c r="W3802">
        <v>3562</v>
      </c>
      <c r="X3802">
        <v>71</v>
      </c>
      <c r="Z3802" s="10">
        <f>IF($N3802&lt;&gt;0,constants!$L$2,IF($O3802&lt;&gt;0,constants!$M$2,IF($P3802&lt;&gt;0,constants!$N$2,0)))</f>
        <v>1117.99</v>
      </c>
      <c r="AA3802" s="10">
        <f>IF($N3802&lt;&gt;0,constants!$L$2,IF($O3802&lt;&gt;0,constants!$M$2,IF($P3802&lt;&gt;0,constants!$P$2,0)))</f>
        <v>4051.45</v>
      </c>
      <c r="AB3802" s="11">
        <f>constants!$O$2</f>
        <v>4861.32</v>
      </c>
      <c r="AC3802" s="11">
        <f>VLOOKUP(BWscncns[[#This Row],[scanner]],[0]!ScnrAvgBW,2,FALSE)/1000</f>
        <v>3794.4265750962772</v>
      </c>
      <c r="AD3802" s="8">
        <f>(1+$F3802)*Z3802</f>
        <v>1055.4851082374707</v>
      </c>
      <c r="AE3802" s="8">
        <f>(1+$F3802)*AA3802</f>
        <v>3824.9404214426795</v>
      </c>
      <c r="AF3802" s="8">
        <f>(1+$F3802)*AB3802</f>
        <v>4589.5319872064883</v>
      </c>
      <c r="AG3802" s="8">
        <f>(1+$F3802)*AC3802</f>
        <v>3582.2867327208919</v>
      </c>
      <c r="AH3802" s="8">
        <f>(1+$F3802)*$T3802/1000</f>
        <v>989.95192520077478</v>
      </c>
      <c r="AI3802" s="8">
        <f>(1+BWscncns[[#This Row],[pid_error]]*K_p)*BWscncns[[#This Row],[dbw]]/1000</f>
        <v>1019.2639626003873</v>
      </c>
      <c r="AJ3802" s="13">
        <f>BWscncns[[#This Row],[Torflow prgrssv alt vote]]/VLOOKUP(BWscncns[[#This Row],[class]],AltBWtotl,2,FALSE)*100</f>
        <v>2.0102606347322353E-2</v>
      </c>
      <c r="AK3802">
        <f>IF(D3802=E3802,1,0)</f>
        <v>1</v>
      </c>
    </row>
    <row r="3803" spans="1:37">
      <c r="A3803" s="1" t="s">
        <v>1011</v>
      </c>
      <c r="B3803" s="1" t="s">
        <v>1012</v>
      </c>
      <c r="C3803">
        <v>1220</v>
      </c>
      <c r="D3803">
        <v>1524997864</v>
      </c>
      <c r="E3803">
        <v>1524997864</v>
      </c>
      <c r="F3803" s="2">
        <v>0.48786785047199999</v>
      </c>
      <c r="G3803" s="2">
        <v>0.48786785047199999</v>
      </c>
      <c r="H3803">
        <v>1218861</v>
      </c>
      <c r="I3803" s="2">
        <v>0.42689017916400002</v>
      </c>
      <c r="J3803" s="2">
        <v>0</v>
      </c>
      <c r="K3803">
        <v>4</v>
      </c>
      <c r="L3803" s="1" t="s">
        <v>11575</v>
      </c>
      <c r="M3803" s="1" t="s">
        <v>1012</v>
      </c>
      <c r="N3803">
        <v>0</v>
      </c>
      <c r="O3803">
        <v>0</v>
      </c>
      <c r="P3803">
        <v>1</v>
      </c>
      <c r="Q3803">
        <v>0</v>
      </c>
      <c r="R3803" s="19">
        <f>BWscncns[[#This Row],[C fx]]*4+BWscncns[[#This Row],[C fg]]*2+BWscncns[[#This Row],[C fm]]</f>
        <v>1</v>
      </c>
      <c r="S3803">
        <v>1070</v>
      </c>
      <c r="T3803">
        <v>819200</v>
      </c>
      <c r="U3803" s="13">
        <v>1.306152</v>
      </c>
      <c r="V3803" s="13">
        <v>0.76560700000000004</v>
      </c>
      <c r="W3803">
        <v>1957</v>
      </c>
      <c r="X3803">
        <v>39</v>
      </c>
      <c r="Z3803" s="10">
        <f>IF($N3803&lt;&gt;0,constants!$L$2,IF($O3803&lt;&gt;0,constants!$M$2,IF($P3803&lt;&gt;0,constants!$N$2,0)))</f>
        <v>1117.99</v>
      </c>
      <c r="AA3803" s="10">
        <f>IF($N3803&lt;&gt;0,constants!$L$2,IF($O3803&lt;&gt;0,constants!$M$2,IF($P3803&lt;&gt;0,constants!$P$2,0)))</f>
        <v>4051.45</v>
      </c>
      <c r="AB3803" s="11">
        <f>constants!$O$2</f>
        <v>4861.32</v>
      </c>
      <c r="AC3803" s="11">
        <f>VLOOKUP(BWscncns[[#This Row],[scanner]],[0]!ScnrAvgBW,2,FALSE)/1000</f>
        <v>4819.491751072962</v>
      </c>
      <c r="AD3803" s="8">
        <f>(1+$F3803)*Z3803</f>
        <v>1663.4213781491912</v>
      </c>
      <c r="AE3803" s="8">
        <f>(1+$F3803)*AA3803</f>
        <v>6028.0222027947839</v>
      </c>
      <c r="AF3803" s="8">
        <f>(1+$F3803)*AB3803</f>
        <v>7233.0017388565429</v>
      </c>
      <c r="AG3803" s="8">
        <f>(1+$F3803)*AC3803</f>
        <v>7170.7668320364628</v>
      </c>
      <c r="AH3803" s="8">
        <f>(1+$F3803)*$T3803/1000</f>
        <v>1218.8613431066624</v>
      </c>
      <c r="AI3803" s="8">
        <f>(1+BWscncns[[#This Row],[pid_error]]*K_p)*BWscncns[[#This Row],[dbw]]/1000</f>
        <v>1019.0306715533312</v>
      </c>
      <c r="AJ3803" s="13">
        <f>BWscncns[[#This Row],[Torflow prgrssv alt vote]]/VLOOKUP(BWscncns[[#This Row],[class]],AltBWtotl,2,FALSE)*100</f>
        <v>2.0098005225085716E-2</v>
      </c>
      <c r="AK3803">
        <f>IF(D3803=E3803,1,0)</f>
        <v>1</v>
      </c>
    </row>
    <row r="3804" spans="1:37">
      <c r="A3804" s="1" t="s">
        <v>6374</v>
      </c>
      <c r="B3804" s="1" t="s">
        <v>6375</v>
      </c>
      <c r="C3804">
        <v>1010</v>
      </c>
      <c r="D3804">
        <v>1524848349</v>
      </c>
      <c r="E3804">
        <v>1524848349</v>
      </c>
      <c r="F3804" s="2">
        <v>-9.7774072541600004E-3</v>
      </c>
      <c r="G3804" s="2">
        <v>-9.7774072541600004E-3</v>
      </c>
      <c r="H3804">
        <v>1013987</v>
      </c>
      <c r="I3804" s="2">
        <v>0.17888370711599999</v>
      </c>
      <c r="J3804" s="2">
        <v>0</v>
      </c>
      <c r="K3804">
        <v>4</v>
      </c>
      <c r="L3804" s="1" t="s">
        <v>11963</v>
      </c>
      <c r="M3804" s="1" t="s">
        <v>6375</v>
      </c>
      <c r="N3804">
        <v>0</v>
      </c>
      <c r="O3804">
        <v>0</v>
      </c>
      <c r="P3804">
        <v>1</v>
      </c>
      <c r="Q3804">
        <v>0</v>
      </c>
      <c r="R3804" s="19">
        <f>BWscncns[[#This Row],[C fx]]*4+BWscncns[[#This Row],[C fg]]*2+BWscncns[[#This Row],[C fm]]</f>
        <v>1</v>
      </c>
      <c r="S3804">
        <v>1210</v>
      </c>
      <c r="T3804">
        <v>1024000</v>
      </c>
      <c r="U3804" s="13">
        <v>1.1816409999999999</v>
      </c>
      <c r="V3804" s="13">
        <v>0.84628099999999995</v>
      </c>
      <c r="W3804">
        <v>2372</v>
      </c>
      <c r="X3804">
        <v>47</v>
      </c>
      <c r="Z3804" s="10">
        <f>IF($N3804&lt;&gt;0,constants!$L$2,IF($O3804&lt;&gt;0,constants!$M$2,IF($P3804&lt;&gt;0,constants!$N$2,0)))</f>
        <v>1117.99</v>
      </c>
      <c r="AA3804" s="10">
        <f>IF($N3804&lt;&gt;0,constants!$L$2,IF($O3804&lt;&gt;0,constants!$M$2,IF($P3804&lt;&gt;0,constants!$P$2,0)))</f>
        <v>4051.45</v>
      </c>
      <c r="AB3804" s="11">
        <f>constants!$O$2</f>
        <v>4861.32</v>
      </c>
      <c r="AC3804" s="11">
        <f>VLOOKUP(BWscncns[[#This Row],[scanner]],[0]!ScnrAvgBW,2,FALSE)/1000</f>
        <v>4819.491751072962</v>
      </c>
      <c r="AD3804" s="8">
        <f>(1+$F3804)*Z3804</f>
        <v>1107.0589564639217</v>
      </c>
      <c r="AE3804" s="8">
        <f>(1+$F3804)*AA3804</f>
        <v>4011.8373233801335</v>
      </c>
      <c r="AF3804" s="8">
        <f>(1+$F3804)*AB3804</f>
        <v>4813.7888945672066</v>
      </c>
      <c r="AG3804" s="8">
        <f>(1+$F3804)*AC3804</f>
        <v>4772.3696174646566</v>
      </c>
      <c r="AH3804" s="8">
        <f>(1+$F3804)*$T3804/1000</f>
        <v>1013.9879349717402</v>
      </c>
      <c r="AI3804" s="8">
        <f>(1+BWscncns[[#This Row],[pid_error]]*K_p)*BWscncns[[#This Row],[dbw]]/1000</f>
        <v>1018.99396748587</v>
      </c>
      <c r="AJ3804" s="13">
        <f>BWscncns[[#This Row],[Torflow prgrssv alt vote]]/VLOOKUP(BWscncns[[#This Row],[class]],AltBWtotl,2,FALSE)*100</f>
        <v>2.0097281322891004E-2</v>
      </c>
      <c r="AK3804">
        <f>IF(D3804=E3804,1,0)</f>
        <v>1</v>
      </c>
    </row>
    <row r="3805" spans="1:37">
      <c r="A3805" s="1" t="s">
        <v>8453</v>
      </c>
      <c r="B3805" s="1" t="s">
        <v>8454</v>
      </c>
      <c r="C3805">
        <v>1010</v>
      </c>
      <c r="D3805">
        <v>1524920853</v>
      </c>
      <c r="E3805">
        <v>1524920853</v>
      </c>
      <c r="F3805" s="2">
        <v>-1.02318629848E-2</v>
      </c>
      <c r="G3805" s="2">
        <v>-1.02318629848E-2</v>
      </c>
      <c r="H3805">
        <v>1013522</v>
      </c>
      <c r="I3805" s="2">
        <v>0.25913638180800003</v>
      </c>
      <c r="J3805" s="2">
        <v>0</v>
      </c>
      <c r="K3805">
        <v>6</v>
      </c>
      <c r="L3805" s="1" t="s">
        <v>11788</v>
      </c>
      <c r="M3805" s="1" t="s">
        <v>8454</v>
      </c>
      <c r="N3805">
        <v>0</v>
      </c>
      <c r="O3805">
        <v>0</v>
      </c>
      <c r="P3805">
        <v>1</v>
      </c>
      <c r="Q3805">
        <v>0</v>
      </c>
      <c r="R3805" s="19">
        <f>BWscncns[[#This Row],[C fx]]*4+BWscncns[[#This Row],[C fg]]*2+BWscncns[[#This Row],[C fm]]</f>
        <v>1</v>
      </c>
      <c r="S3805">
        <v>1010</v>
      </c>
      <c r="T3805">
        <v>1024000</v>
      </c>
      <c r="U3805" s="13">
        <v>0.98632799999999998</v>
      </c>
      <c r="V3805" s="13">
        <v>1.0138609999999999</v>
      </c>
      <c r="W3805">
        <v>3408</v>
      </c>
      <c r="X3805">
        <v>68</v>
      </c>
      <c r="Z3805" s="10">
        <f>IF($N3805&lt;&gt;0,constants!$L$2,IF($O3805&lt;&gt;0,constants!$M$2,IF($P3805&lt;&gt;0,constants!$N$2,0)))</f>
        <v>1117.99</v>
      </c>
      <c r="AA3805" s="10">
        <f>IF($N3805&lt;&gt;0,constants!$L$2,IF($O3805&lt;&gt;0,constants!$M$2,IF($P3805&lt;&gt;0,constants!$P$2,0)))</f>
        <v>4051.45</v>
      </c>
      <c r="AB3805" s="11">
        <f>constants!$O$2</f>
        <v>4861.32</v>
      </c>
      <c r="AC3805" s="11">
        <f>VLOOKUP(BWscncns[[#This Row],[scanner]],[0]!ScnrAvgBW,2,FALSE)/1000</f>
        <v>2386.3111194805197</v>
      </c>
      <c r="AD3805" s="8">
        <f>(1+$F3805)*Z3805</f>
        <v>1106.5508795016235</v>
      </c>
      <c r="AE3805" s="8">
        <f>(1+$F3805)*AA3805</f>
        <v>4009.9961187102322</v>
      </c>
      <c r="AF3805" s="8">
        <f>(1+$F3805)*AB3805</f>
        <v>4811.579639834732</v>
      </c>
      <c r="AG3805" s="8">
        <f>(1+$F3805)*AC3805</f>
        <v>2361.8947110668905</v>
      </c>
      <c r="AH3805" s="8">
        <f>(1+$F3805)*$T3805/1000</f>
        <v>1013.5225723035649</v>
      </c>
      <c r="AI3805" s="8">
        <f>(1+BWscncns[[#This Row],[pid_error]]*K_p)*BWscncns[[#This Row],[dbw]]/1000</f>
        <v>1018.7612861517824</v>
      </c>
      <c r="AJ3805" s="13">
        <f>BWscncns[[#This Row],[Torflow prgrssv alt vote]]/VLOOKUP(BWscncns[[#This Row],[class]],AltBWtotl,2,FALSE)*100</f>
        <v>2.009269222582178E-2</v>
      </c>
      <c r="AK3805">
        <f>IF(D3805=E3805,1,0)</f>
        <v>1</v>
      </c>
    </row>
    <row r="3806" spans="1:37">
      <c r="A3806" s="1" t="s">
        <v>2633</v>
      </c>
      <c r="B3806" s="1" t="s">
        <v>2634</v>
      </c>
      <c r="C3806">
        <v>1010</v>
      </c>
      <c r="D3806">
        <v>1525004637</v>
      </c>
      <c r="E3806">
        <v>1525004637</v>
      </c>
      <c r="F3806" s="2">
        <v>-1.096244809E-2</v>
      </c>
      <c r="G3806" s="2">
        <v>-1.096244809E-2</v>
      </c>
      <c r="H3806">
        <v>1012774</v>
      </c>
      <c r="I3806" s="2">
        <v>-0.394104281891</v>
      </c>
      <c r="J3806" s="2">
        <v>0</v>
      </c>
      <c r="K3806">
        <v>3</v>
      </c>
      <c r="L3806" s="1" t="s">
        <v>11589</v>
      </c>
      <c r="M3806" s="1" t="s">
        <v>2634</v>
      </c>
      <c r="N3806">
        <v>0</v>
      </c>
      <c r="O3806">
        <v>0</v>
      </c>
      <c r="P3806">
        <v>1</v>
      </c>
      <c r="Q3806">
        <v>0</v>
      </c>
      <c r="R3806" s="19">
        <f>BWscncns[[#This Row],[C fx]]*4+BWscncns[[#This Row],[C fg]]*2+BWscncns[[#This Row],[C fm]]</f>
        <v>1</v>
      </c>
      <c r="S3806">
        <v>1420</v>
      </c>
      <c r="T3806">
        <v>1024000</v>
      </c>
      <c r="U3806" s="13">
        <v>1.386719</v>
      </c>
      <c r="V3806" s="13">
        <v>0.72112699999999996</v>
      </c>
      <c r="W3806">
        <v>1690</v>
      </c>
      <c r="X3806">
        <v>33</v>
      </c>
      <c r="Z3806" s="10">
        <f>IF($N3806&lt;&gt;0,constants!$L$2,IF($O3806&lt;&gt;0,constants!$M$2,IF($P3806&lt;&gt;0,constants!$N$2,0)))</f>
        <v>1117.99</v>
      </c>
      <c r="AA3806" s="10">
        <f>IF($N3806&lt;&gt;0,constants!$L$2,IF($O3806&lt;&gt;0,constants!$M$2,IF($P3806&lt;&gt;0,constants!$P$2,0)))</f>
        <v>4051.45</v>
      </c>
      <c r="AB3806" s="11">
        <f>constants!$O$2</f>
        <v>4861.32</v>
      </c>
      <c r="AC3806" s="11">
        <f>VLOOKUP(BWscncns[[#This Row],[scanner]],[0]!ScnrAvgBW,2,FALSE)/1000</f>
        <v>6440.9193022088357</v>
      </c>
      <c r="AD3806" s="8">
        <f>(1+$F3806)*Z3806</f>
        <v>1105.7340926598608</v>
      </c>
      <c r="AE3806" s="8">
        <f>(1+$F3806)*AA3806</f>
        <v>4007.0361896857694</v>
      </c>
      <c r="AF3806" s="8">
        <f>(1+$F3806)*AB3806</f>
        <v>4808.0280318511204</v>
      </c>
      <c r="AG3806" s="8">
        <f>(1+$F3806)*AC3806</f>
        <v>6370.3110587064921</v>
      </c>
      <c r="AH3806" s="8">
        <f>(1+$F3806)*$T3806/1000</f>
        <v>1012.77445315584</v>
      </c>
      <c r="AI3806" s="8">
        <f>(1+BWscncns[[#This Row],[pid_error]]*K_p)*BWscncns[[#This Row],[dbw]]/1000</f>
        <v>1018.38722657792</v>
      </c>
      <c r="AJ3806" s="13">
        <f>BWscncns[[#This Row],[Torflow prgrssv alt vote]]/VLOOKUP(BWscncns[[#This Row],[class]],AltBWtotl,2,FALSE)*100</f>
        <v>2.0085314772443935E-2</v>
      </c>
      <c r="AK3806">
        <f>IF(D3806=E3806,1,0)</f>
        <v>1</v>
      </c>
    </row>
    <row r="3807" spans="1:37">
      <c r="A3807" s="1" t="s">
        <v>2030</v>
      </c>
      <c r="B3807" s="1" t="s">
        <v>2031</v>
      </c>
      <c r="C3807">
        <v>621</v>
      </c>
      <c r="D3807">
        <v>1524973472</v>
      </c>
      <c r="E3807">
        <v>1524973472</v>
      </c>
      <c r="F3807" s="2">
        <v>-0.56095655822000001</v>
      </c>
      <c r="G3807" s="2">
        <v>-0.56095655822000001</v>
      </c>
      <c r="H3807">
        <v>621264</v>
      </c>
      <c r="I3807" s="2">
        <v>-0.115048719116</v>
      </c>
      <c r="J3807" s="2">
        <v>0</v>
      </c>
      <c r="K3807">
        <v>7</v>
      </c>
      <c r="L3807" s="1" t="s">
        <v>11732</v>
      </c>
      <c r="M3807" s="1" t="s">
        <v>2032</v>
      </c>
      <c r="N3807">
        <v>0</v>
      </c>
      <c r="O3807">
        <v>0</v>
      </c>
      <c r="P3807">
        <v>1</v>
      </c>
      <c r="Q3807">
        <v>0</v>
      </c>
      <c r="R3807" s="19">
        <f>BWscncns[[#This Row],[C fx]]*4+BWscncns[[#This Row],[C fg]]*2+BWscncns[[#This Row],[C fm]]</f>
        <v>1</v>
      </c>
      <c r="S3807">
        <v>597</v>
      </c>
      <c r="T3807">
        <v>1415040</v>
      </c>
      <c r="U3807" s="13">
        <v>0.42189599999999999</v>
      </c>
      <c r="V3807" s="13">
        <v>2.3702510000000001</v>
      </c>
      <c r="W3807">
        <v>5101</v>
      </c>
      <c r="X3807">
        <v>102</v>
      </c>
      <c r="Z3807" s="10">
        <f>IF($N3807&lt;&gt;0,constants!$L$2,IF($O3807&lt;&gt;0,constants!$M$2,IF($P3807&lt;&gt;0,constants!$N$2,0)))</f>
        <v>1117.99</v>
      </c>
      <c r="AA3807" s="10">
        <f>IF($N3807&lt;&gt;0,constants!$L$2,IF($O3807&lt;&gt;0,constants!$M$2,IF($P3807&lt;&gt;0,constants!$P$2,0)))</f>
        <v>4051.45</v>
      </c>
      <c r="AB3807" s="11">
        <f>constants!$O$2</f>
        <v>4861.32</v>
      </c>
      <c r="AC3807" s="11">
        <f>VLOOKUP(BWscncns[[#This Row],[scanner]],[0]!ScnrAvgBW,2,FALSE)/1000</f>
        <v>885.64026081730776</v>
      </c>
      <c r="AD3807" s="8">
        <f>(1+$F3807)*Z3807</f>
        <v>490.8461774756222</v>
      </c>
      <c r="AE3807" s="8">
        <f>(1+$F3807)*AA3807</f>
        <v>1778.7625521995808</v>
      </c>
      <c r="AF3807" s="8">
        <f>(1+$F3807)*AB3807</f>
        <v>2134.3306643939495</v>
      </c>
      <c r="AG3807" s="8">
        <f>(1+$F3807)*AC3807</f>
        <v>388.83454828816764</v>
      </c>
      <c r="AH3807" s="8">
        <f>(1+$F3807)*$T3807/1000</f>
        <v>621.26403185637116</v>
      </c>
      <c r="AI3807" s="8">
        <f>(1+BWscncns[[#This Row],[pid_error]]*K_p)*BWscncns[[#This Row],[dbw]]/1000</f>
        <v>1018.1520159281855</v>
      </c>
      <c r="AJ3807" s="13">
        <f>BWscncns[[#This Row],[Torflow prgrssv alt vote]]/VLOOKUP(BWscncns[[#This Row],[class]],AltBWtotl,2,FALSE)*100</f>
        <v>2.0080675790517949E-2</v>
      </c>
      <c r="AK3807">
        <f>IF(D3807=E3807,1,0)</f>
        <v>1</v>
      </c>
    </row>
    <row r="3808" spans="1:37">
      <c r="A3808" s="1" t="s">
        <v>1834</v>
      </c>
      <c r="B3808" s="1" t="s">
        <v>1835</v>
      </c>
      <c r="C3808">
        <v>636</v>
      </c>
      <c r="D3808">
        <v>1524950158</v>
      </c>
      <c r="E3808">
        <v>1524950158</v>
      </c>
      <c r="F3808" s="2">
        <v>-0.65717018181200004</v>
      </c>
      <c r="G3808" s="2">
        <v>-0.65717018181200004</v>
      </c>
      <c r="H3808">
        <v>635871</v>
      </c>
      <c r="I3808" s="2">
        <v>-0.13423657971</v>
      </c>
      <c r="J3808" s="2">
        <v>0</v>
      </c>
      <c r="K3808">
        <v>7</v>
      </c>
      <c r="L3808" s="1" t="s">
        <v>11891</v>
      </c>
      <c r="M3808" s="1" t="s">
        <v>1835</v>
      </c>
      <c r="N3808">
        <v>0</v>
      </c>
      <c r="O3808">
        <v>0</v>
      </c>
      <c r="P3808">
        <v>1</v>
      </c>
      <c r="Q3808">
        <v>0</v>
      </c>
      <c r="R3808" s="19">
        <f>BWscncns[[#This Row],[C fx]]*4+BWscncns[[#This Row],[C fg]]*2+BWscncns[[#This Row],[C fm]]</f>
        <v>1</v>
      </c>
      <c r="S3808">
        <v>636</v>
      </c>
      <c r="T3808">
        <v>1515975</v>
      </c>
      <c r="U3808" s="13">
        <v>0.41953200000000002</v>
      </c>
      <c r="V3808" s="13">
        <v>2.3836080000000002</v>
      </c>
      <c r="W3808">
        <v>5112</v>
      </c>
      <c r="X3808">
        <v>102</v>
      </c>
      <c r="Z3808" s="10">
        <f>IF($N3808&lt;&gt;0,constants!$L$2,IF($O3808&lt;&gt;0,constants!$M$2,IF($P3808&lt;&gt;0,constants!$N$2,0)))</f>
        <v>1117.99</v>
      </c>
      <c r="AA3808" s="10">
        <f>IF($N3808&lt;&gt;0,constants!$L$2,IF($O3808&lt;&gt;0,constants!$M$2,IF($P3808&lt;&gt;0,constants!$P$2,0)))</f>
        <v>4051.45</v>
      </c>
      <c r="AB3808" s="11">
        <f>constants!$O$2</f>
        <v>4861.32</v>
      </c>
      <c r="AC3808" s="11">
        <f>VLOOKUP(BWscncns[[#This Row],[scanner]],[0]!ScnrAvgBW,2,FALSE)/1000</f>
        <v>885.64026081730776</v>
      </c>
      <c r="AD3808" s="8">
        <f>(1+$F3808)*Z3808</f>
        <v>383.28030843600209</v>
      </c>
      <c r="AE3808" s="8">
        <f>(1+$F3808)*AA3808</f>
        <v>1388.9578668977724</v>
      </c>
      <c r="AF3808" s="8">
        <f>(1+$F3808)*AB3808</f>
        <v>1666.6054517536879</v>
      </c>
      <c r="AG3808" s="8">
        <f>(1+$F3808)*AC3808</f>
        <v>303.62388959597047</v>
      </c>
      <c r="AH3808" s="8">
        <f>(1+$F3808)*$T3808/1000</f>
        <v>519.72143362755321</v>
      </c>
      <c r="AI3808" s="8">
        <f>(1+BWscncns[[#This Row],[pid_error]]*K_p)*BWscncns[[#This Row],[dbw]]/1000</f>
        <v>1017.8482168137767</v>
      </c>
      <c r="AJ3808" s="13">
        <f>BWscncns[[#This Row],[Torflow prgrssv alt vote]]/VLOOKUP(BWscncns[[#This Row],[class]],AltBWtotl,2,FALSE)*100</f>
        <v>2.0074684060966321E-2</v>
      </c>
      <c r="AK3808">
        <f>IF(D3808=E3808,1,0)</f>
        <v>1</v>
      </c>
    </row>
    <row r="3809" spans="1:37">
      <c r="A3809" s="1" t="s">
        <v>2873</v>
      </c>
      <c r="B3809" s="1" t="s">
        <v>49</v>
      </c>
      <c r="C3809">
        <v>1010</v>
      </c>
      <c r="D3809">
        <v>1524933178</v>
      </c>
      <c r="E3809">
        <v>1524933178</v>
      </c>
      <c r="F3809" s="2">
        <v>-1.23655421745E-2</v>
      </c>
      <c r="G3809" s="2">
        <v>-1.23655421745E-2</v>
      </c>
      <c r="H3809">
        <v>1011337</v>
      </c>
      <c r="I3809" s="2">
        <v>-0.48520445357199998</v>
      </c>
      <c r="J3809" s="2">
        <v>0</v>
      </c>
      <c r="K3809">
        <v>4</v>
      </c>
      <c r="L3809" s="1" t="s">
        <v>11786</v>
      </c>
      <c r="M3809" s="1" t="s">
        <v>49</v>
      </c>
      <c r="N3809">
        <v>0</v>
      </c>
      <c r="O3809">
        <v>0</v>
      </c>
      <c r="P3809">
        <v>1</v>
      </c>
      <c r="Q3809">
        <v>0</v>
      </c>
      <c r="R3809" s="19">
        <f>BWscncns[[#This Row],[C fx]]*4+BWscncns[[#This Row],[C fg]]*2+BWscncns[[#This Row],[C fm]]</f>
        <v>1</v>
      </c>
      <c r="S3809">
        <v>1130</v>
      </c>
      <c r="T3809">
        <v>1024000</v>
      </c>
      <c r="U3809" s="13">
        <v>1.1035159999999999</v>
      </c>
      <c r="V3809" s="13">
        <v>0.90619499999999997</v>
      </c>
      <c r="W3809">
        <v>2688</v>
      </c>
      <c r="X3809">
        <v>53</v>
      </c>
      <c r="Z3809" s="10">
        <f>IF($N3809&lt;&gt;0,constants!$L$2,IF($O3809&lt;&gt;0,constants!$M$2,IF($P3809&lt;&gt;0,constants!$N$2,0)))</f>
        <v>1117.99</v>
      </c>
      <c r="AA3809" s="10">
        <f>IF($N3809&lt;&gt;0,constants!$L$2,IF($O3809&lt;&gt;0,constants!$M$2,IF($P3809&lt;&gt;0,constants!$P$2,0)))</f>
        <v>4051.45</v>
      </c>
      <c r="AB3809" s="11">
        <f>constants!$O$2</f>
        <v>4861.32</v>
      </c>
      <c r="AC3809" s="11">
        <f>VLOOKUP(BWscncns[[#This Row],[scanner]],[0]!ScnrAvgBW,2,FALSE)/1000</f>
        <v>4819.491751072962</v>
      </c>
      <c r="AD3809" s="8">
        <f>(1+$F3809)*Z3809</f>
        <v>1104.1654475043308</v>
      </c>
      <c r="AE3809" s="8">
        <f>(1+$F3809)*AA3809</f>
        <v>4001.3516241571215</v>
      </c>
      <c r="AF3809" s="8">
        <f>(1+$F3809)*AB3809</f>
        <v>4801.2071425162594</v>
      </c>
      <c r="AG3809" s="8">
        <f>(1+$F3809)*AC3809</f>
        <v>4759.8961225654139</v>
      </c>
      <c r="AH3809" s="8">
        <f>(1+$F3809)*$T3809/1000</f>
        <v>1011.337684813312</v>
      </c>
      <c r="AI3809" s="8">
        <f>(1+BWscncns[[#This Row],[pid_error]]*K_p)*BWscncns[[#This Row],[dbw]]/1000</f>
        <v>1017.668842406656</v>
      </c>
      <c r="AJ3809" s="13">
        <f>BWscncns[[#This Row],[Torflow prgrssv alt vote]]/VLOOKUP(BWscncns[[#This Row],[class]],AltBWtotl,2,FALSE)*100</f>
        <v>2.0071146318803895E-2</v>
      </c>
      <c r="AK3809">
        <f>IF(D3809=E3809,1,0)</f>
        <v>1</v>
      </c>
    </row>
    <row r="3810" spans="1:37">
      <c r="A3810" s="1" t="s">
        <v>10472</v>
      </c>
      <c r="B3810" s="1" t="s">
        <v>10473</v>
      </c>
      <c r="C3810">
        <v>1010</v>
      </c>
      <c r="D3810">
        <v>1525002309</v>
      </c>
      <c r="E3810">
        <v>1525002309</v>
      </c>
      <c r="F3810" s="2">
        <v>-1.2975297049899999E-2</v>
      </c>
      <c r="G3810" s="2">
        <v>-1.2975297049899999E-2</v>
      </c>
      <c r="H3810">
        <v>1010713</v>
      </c>
      <c r="I3810" s="2">
        <v>0.38189475928599997</v>
      </c>
      <c r="J3810" s="2">
        <v>0</v>
      </c>
      <c r="K3810">
        <v>6</v>
      </c>
      <c r="L3810" s="1" t="s">
        <v>11780</v>
      </c>
      <c r="M3810" s="1" t="s">
        <v>10473</v>
      </c>
      <c r="N3810">
        <v>0</v>
      </c>
      <c r="O3810">
        <v>0</v>
      </c>
      <c r="P3810">
        <v>1</v>
      </c>
      <c r="Q3810">
        <v>0</v>
      </c>
      <c r="R3810" s="19">
        <f>BWscncns[[#This Row],[C fx]]*4+BWscncns[[#This Row],[C fg]]*2+BWscncns[[#This Row],[C fm]]</f>
        <v>1</v>
      </c>
      <c r="S3810">
        <v>620</v>
      </c>
      <c r="T3810">
        <v>1024000</v>
      </c>
      <c r="U3810" s="13">
        <v>0.60546900000000003</v>
      </c>
      <c r="V3810" s="13">
        <v>1.651613</v>
      </c>
      <c r="W3810">
        <v>4514</v>
      </c>
      <c r="X3810">
        <v>90</v>
      </c>
      <c r="Z3810" s="10">
        <f>IF($N3810&lt;&gt;0,constants!$L$2,IF($O3810&lt;&gt;0,constants!$M$2,IF($P3810&lt;&gt;0,constants!$N$2,0)))</f>
        <v>1117.99</v>
      </c>
      <c r="AA3810" s="10">
        <f>IF($N3810&lt;&gt;0,constants!$L$2,IF($O3810&lt;&gt;0,constants!$M$2,IF($P3810&lt;&gt;0,constants!$P$2,0)))</f>
        <v>4051.45</v>
      </c>
      <c r="AB3810" s="11">
        <f>constants!$O$2</f>
        <v>4861.32</v>
      </c>
      <c r="AC3810" s="11">
        <f>VLOOKUP(BWscncns[[#This Row],[scanner]],[0]!ScnrAvgBW,2,FALSE)/1000</f>
        <v>2386.3111194805197</v>
      </c>
      <c r="AD3810" s="8">
        <f>(1+$F3810)*Z3810</f>
        <v>1103.4837476511823</v>
      </c>
      <c r="AE3810" s="8">
        <f>(1+$F3810)*AA3810</f>
        <v>3998.8812327671826</v>
      </c>
      <c r="AF3810" s="8">
        <f>(1+$F3810)*AB3810</f>
        <v>4798.2429289453803</v>
      </c>
      <c r="AG3810" s="8">
        <f>(1+$F3810)*AC3810</f>
        <v>2355.3480238517805</v>
      </c>
      <c r="AH3810" s="8">
        <f>(1+$F3810)*$T3810/1000</f>
        <v>1010.7132958209024</v>
      </c>
      <c r="AI3810" s="8">
        <f>(1+BWscncns[[#This Row],[pid_error]]*K_p)*BWscncns[[#This Row],[dbw]]/1000</f>
        <v>1017.3566479104512</v>
      </c>
      <c r="AJ3810" s="13">
        <f>BWscncns[[#This Row],[Torflow prgrssv alt vote]]/VLOOKUP(BWscncns[[#This Row],[class]],AltBWtotl,2,FALSE)*100</f>
        <v>2.0064989009911119E-2</v>
      </c>
      <c r="AK3810">
        <f>IF(D3810=E3810,1,0)</f>
        <v>1</v>
      </c>
    </row>
    <row r="3811" spans="1:37">
      <c r="A3811" s="1" t="s">
        <v>8898</v>
      </c>
      <c r="B3811" s="1" t="s">
        <v>8899</v>
      </c>
      <c r="C3811">
        <v>171</v>
      </c>
      <c r="D3811">
        <v>1524991621</v>
      </c>
      <c r="E3811">
        <v>1524991621</v>
      </c>
      <c r="F3811" s="2">
        <v>-0.90804989080200005</v>
      </c>
      <c r="G3811" s="2">
        <v>-0.90804989080200005</v>
      </c>
      <c r="H3811">
        <v>171302</v>
      </c>
      <c r="I3811" s="2">
        <v>-5.38403968469E-2</v>
      </c>
      <c r="J3811" s="2">
        <v>0</v>
      </c>
      <c r="K3811">
        <v>8</v>
      </c>
      <c r="L3811" s="1" t="s">
        <v>11923</v>
      </c>
      <c r="M3811" s="1" t="s">
        <v>8899</v>
      </c>
      <c r="N3811">
        <v>0</v>
      </c>
      <c r="O3811">
        <v>0</v>
      </c>
      <c r="P3811">
        <v>1</v>
      </c>
      <c r="Q3811">
        <v>0</v>
      </c>
      <c r="R3811" s="19">
        <f>BWscncns[[#This Row],[C fx]]*4+BWscncns[[#This Row],[C fg]]*2+BWscncns[[#This Row],[C fm]]</f>
        <v>1</v>
      </c>
      <c r="S3811">
        <v>157</v>
      </c>
      <c r="T3811">
        <v>1862996</v>
      </c>
      <c r="U3811" s="13">
        <v>8.4273000000000001E-2</v>
      </c>
      <c r="V3811" s="13">
        <v>11.866217000000001</v>
      </c>
      <c r="W3811">
        <v>6261</v>
      </c>
      <c r="X3811">
        <v>125</v>
      </c>
      <c r="Z3811" s="10">
        <f>IF($N3811&lt;&gt;0,constants!$L$2,IF($O3811&lt;&gt;0,constants!$M$2,IF($P3811&lt;&gt;0,constants!$N$2,0)))</f>
        <v>1117.99</v>
      </c>
      <c r="AA3811" s="10">
        <f>IF($N3811&lt;&gt;0,constants!$L$2,IF($O3811&lt;&gt;0,constants!$M$2,IF($P3811&lt;&gt;0,constants!$P$2,0)))</f>
        <v>4051.45</v>
      </c>
      <c r="AB3811" s="11">
        <f>constants!$O$2</f>
        <v>4861.32</v>
      </c>
      <c r="AC3811" s="11">
        <f>VLOOKUP(BWscncns[[#This Row],[scanner]],[0]!ScnrAvgBW,2,FALSE)/1000</f>
        <v>509.99709399477808</v>
      </c>
      <c r="AD3811" s="8">
        <f>(1+$F3811)*Z3811</f>
        <v>102.79930258227196</v>
      </c>
      <c r="AE3811" s="8">
        <f>(1+$F3811)*AA3811</f>
        <v>372.53126991023692</v>
      </c>
      <c r="AF3811" s="8">
        <f>(1+$F3811)*AB3811</f>
        <v>446.99890484642111</v>
      </c>
      <c r="AG3811" s="8">
        <f>(1+$F3811)*AC3811</f>
        <v>46.894288483482491</v>
      </c>
      <c r="AH3811" s="8">
        <f>(1+$F3811)*$T3811/1000</f>
        <v>171.30268563543711</v>
      </c>
      <c r="AI3811" s="8">
        <f>(1+BWscncns[[#This Row],[pid_error]]*K_p)*BWscncns[[#This Row],[dbw]]/1000</f>
        <v>1017.1493428177185</v>
      </c>
      <c r="AJ3811" s="13">
        <f>BWscncns[[#This Row],[Torflow prgrssv alt vote]]/VLOOKUP(BWscncns[[#This Row],[class]],AltBWtotl,2,FALSE)*100</f>
        <v>2.0060900400065276E-2</v>
      </c>
      <c r="AK3811">
        <f>IF(D3811=E3811,1,0)</f>
        <v>1</v>
      </c>
    </row>
    <row r="3812" spans="1:37">
      <c r="A3812" s="1" t="s">
        <v>8320</v>
      </c>
      <c r="B3812" s="1" t="s">
        <v>8321</v>
      </c>
      <c r="C3812">
        <v>175</v>
      </c>
      <c r="D3812">
        <v>1524942503</v>
      </c>
      <c r="E3812">
        <v>1524942503</v>
      </c>
      <c r="F3812" s="2">
        <v>-0.905979572989</v>
      </c>
      <c r="G3812" s="2">
        <v>-0.905979572989</v>
      </c>
      <c r="H3812">
        <v>174736</v>
      </c>
      <c r="I3812" s="2">
        <v>8.4226248231600003E-3</v>
      </c>
      <c r="J3812" s="2">
        <v>0.15789473684200001</v>
      </c>
      <c r="K3812">
        <v>8</v>
      </c>
      <c r="L3812" s="1" t="s">
        <v>11983</v>
      </c>
      <c r="M3812" s="1" t="s">
        <v>8321</v>
      </c>
      <c r="N3812">
        <v>1</v>
      </c>
      <c r="O3812">
        <v>0</v>
      </c>
      <c r="P3812">
        <v>0</v>
      </c>
      <c r="Q3812">
        <v>0</v>
      </c>
      <c r="R3812" s="19">
        <f>BWscncns[[#This Row],[C fx]]*4+BWscncns[[#This Row],[C fg]]*2+BWscncns[[#This Row],[C fm]]</f>
        <v>4</v>
      </c>
      <c r="S3812">
        <v>175</v>
      </c>
      <c r="T3812">
        <v>1858495</v>
      </c>
      <c r="U3812" s="13">
        <v>9.4161999999999996E-2</v>
      </c>
      <c r="V3812" s="13">
        <v>10.619971</v>
      </c>
      <c r="W3812">
        <v>6226</v>
      </c>
      <c r="X3812">
        <v>124</v>
      </c>
      <c r="Z3812" s="10">
        <f>IF($N3812&lt;&gt;0,constants!$L$2,IF($O3812&lt;&gt;0,constants!$M$2,IF($P3812&lt;&gt;0,constants!$N$2,0)))</f>
        <v>10125.48</v>
      </c>
      <c r="AA3812" s="10">
        <f>IF($N3812&lt;&gt;0,constants!$L$2,IF($O3812&lt;&gt;0,constants!$M$2,IF($P3812&lt;&gt;0,constants!$P$2,0)))</f>
        <v>10125.48</v>
      </c>
      <c r="AB3812" s="11">
        <f>constants!$O$2</f>
        <v>4861.32</v>
      </c>
      <c r="AC3812" s="11">
        <f>VLOOKUP(BWscncns[[#This Row],[scanner]],[0]!ScnrAvgBW,2,FALSE)/1000</f>
        <v>509.99709399477808</v>
      </c>
      <c r="AD3812" s="8">
        <f>(1+$F3812)*Z3812</f>
        <v>952.00195329134021</v>
      </c>
      <c r="AE3812" s="8">
        <f>(1+$F3812)*AA3812</f>
        <v>952.00195329134021</v>
      </c>
      <c r="AF3812" s="8">
        <f>(1+$F3812)*AB3812</f>
        <v>457.06338223711447</v>
      </c>
      <c r="AG3812" s="8">
        <f>(1+$F3812)*AC3812</f>
        <v>47.950144551758136</v>
      </c>
      <c r="AH3812" s="8">
        <f>(1+$F3812)*$T3812/1000</f>
        <v>174.73649349780842</v>
      </c>
      <c r="AI3812" s="8">
        <f>(1+BWscncns[[#This Row],[pid_error]]*K_p)*BWscncns[[#This Row],[dbw]]/1000</f>
        <v>1016.6157467489041</v>
      </c>
      <c r="AJ3812" s="13">
        <f>BWscncns[[#This Row],[Torflow prgrssv alt vote]]/VLOOKUP(BWscncns[[#This Row],[class]],AltBWtotl,2,FALSE)*100</f>
        <v>8.7131535056331182E-3</v>
      </c>
      <c r="AK3812">
        <f>IF(D3812=E3812,1,0)</f>
        <v>1</v>
      </c>
    </row>
    <row r="3813" spans="1:37">
      <c r="A3813" s="1" t="s">
        <v>1102</v>
      </c>
      <c r="B3813" s="1" t="s">
        <v>28</v>
      </c>
      <c r="C3813">
        <v>817</v>
      </c>
      <c r="D3813">
        <v>1524651795</v>
      </c>
      <c r="E3813">
        <v>1524651795</v>
      </c>
      <c r="F3813" s="2">
        <v>-0.32706657930400002</v>
      </c>
      <c r="G3813" s="2">
        <v>-0.32706657930400002</v>
      </c>
      <c r="H3813">
        <v>817253</v>
      </c>
      <c r="I3813" s="2">
        <v>-0.30337747327800002</v>
      </c>
      <c r="J3813" s="2">
        <v>0</v>
      </c>
      <c r="K3813">
        <v>5</v>
      </c>
      <c r="L3813" s="1" t="s">
        <v>11966</v>
      </c>
      <c r="M3813" s="1" t="s">
        <v>28</v>
      </c>
      <c r="N3813">
        <v>0</v>
      </c>
      <c r="O3813">
        <v>0</v>
      </c>
      <c r="P3813">
        <v>1</v>
      </c>
      <c r="Q3813">
        <v>0</v>
      </c>
      <c r="R3813" s="19">
        <f>BWscncns[[#This Row],[C fx]]*4+BWscncns[[#This Row],[C fg]]*2+BWscncns[[#This Row],[C fm]]</f>
        <v>1</v>
      </c>
      <c r="S3813">
        <v>817</v>
      </c>
      <c r="T3813">
        <v>1214464</v>
      </c>
      <c r="U3813" s="13">
        <v>0.67272500000000002</v>
      </c>
      <c r="V3813" s="13">
        <v>1.4864919999999999</v>
      </c>
      <c r="W3813">
        <v>4347</v>
      </c>
      <c r="X3813">
        <v>86</v>
      </c>
      <c r="Z3813" s="10">
        <f>IF($N3813&lt;&gt;0,constants!$L$2,IF($O3813&lt;&gt;0,constants!$M$2,IF($P3813&lt;&gt;0,constants!$N$2,0)))</f>
        <v>1117.99</v>
      </c>
      <c r="AA3813" s="10">
        <f>IF($N3813&lt;&gt;0,constants!$L$2,IF($O3813&lt;&gt;0,constants!$M$2,IF($P3813&lt;&gt;0,constants!$P$2,0)))</f>
        <v>4051.45</v>
      </c>
      <c r="AB3813" s="11">
        <f>constants!$O$2</f>
        <v>4861.32</v>
      </c>
      <c r="AC3813" s="11">
        <f>VLOOKUP(BWscncns[[#This Row],[scanner]],[0]!ScnrAvgBW,2,FALSE)/1000</f>
        <v>3794.4265750962772</v>
      </c>
      <c r="AD3813" s="8">
        <f>(1+$F3813)*Z3813</f>
        <v>752.3328350039211</v>
      </c>
      <c r="AE3813" s="8">
        <f>(1+$F3813)*AA3813</f>
        <v>2726.3561072788093</v>
      </c>
      <c r="AF3813" s="8">
        <f>(1+$F3813)*AB3813</f>
        <v>3271.3446966978786</v>
      </c>
      <c r="AG3813" s="8">
        <f>(1+$F3813)*AC3813</f>
        <v>2553.3964547593459</v>
      </c>
      <c r="AH3813" s="8">
        <f>(1+$F3813)*$T3813/1000</f>
        <v>817.25341383214698</v>
      </c>
      <c r="AI3813" s="8">
        <f>(1+BWscncns[[#This Row],[pid_error]]*K_p)*BWscncns[[#This Row],[dbw]]/1000</f>
        <v>1015.8587069160734</v>
      </c>
      <c r="AJ3813" s="13">
        <f>BWscncns[[#This Row],[Torflow prgrssv alt vote]]/VLOOKUP(BWscncns[[#This Row],[class]],AltBWtotl,2,FALSE)*100</f>
        <v>2.0035445614631379E-2</v>
      </c>
      <c r="AK3813">
        <f>IF(D3813=E3813,1,0)</f>
        <v>1</v>
      </c>
    </row>
    <row r="3814" spans="1:37">
      <c r="A3814" s="1" t="s">
        <v>415</v>
      </c>
      <c r="B3814" s="1" t="s">
        <v>416</v>
      </c>
      <c r="C3814">
        <v>163</v>
      </c>
      <c r="D3814">
        <v>1525006165</v>
      </c>
      <c r="E3814">
        <v>1525006165</v>
      </c>
      <c r="F3814" s="2">
        <v>-0.91277469147400003</v>
      </c>
      <c r="G3814" s="2">
        <v>-0.91277469147400003</v>
      </c>
      <c r="H3814">
        <v>162981</v>
      </c>
      <c r="I3814" s="2">
        <v>2.7677810498699999E-2</v>
      </c>
      <c r="J3814" s="2">
        <v>6.66666666667E-2</v>
      </c>
      <c r="K3814">
        <v>8</v>
      </c>
      <c r="L3814" s="1" t="s">
        <v>11958</v>
      </c>
      <c r="M3814" s="1" t="s">
        <v>416</v>
      </c>
      <c r="N3814">
        <v>1</v>
      </c>
      <c r="O3814">
        <v>0</v>
      </c>
      <c r="P3814">
        <v>0</v>
      </c>
      <c r="Q3814">
        <v>0</v>
      </c>
      <c r="R3814" s="19">
        <f>BWscncns[[#This Row],[C fx]]*4+BWscncns[[#This Row],[C fg]]*2+BWscncns[[#This Row],[C fm]]</f>
        <v>4</v>
      </c>
      <c r="S3814">
        <v>59</v>
      </c>
      <c r="T3814">
        <v>1868514</v>
      </c>
      <c r="U3814" s="13">
        <v>3.1576E-2</v>
      </c>
      <c r="V3814" s="13">
        <v>31.669729</v>
      </c>
      <c r="W3814">
        <v>6388</v>
      </c>
      <c r="X3814">
        <v>127</v>
      </c>
      <c r="Z3814" s="10">
        <f>IF($N3814&lt;&gt;0,constants!$L$2,IF($O3814&lt;&gt;0,constants!$M$2,IF($P3814&lt;&gt;0,constants!$N$2,0)))</f>
        <v>10125.48</v>
      </c>
      <c r="AA3814" s="10">
        <f>IF($N3814&lt;&gt;0,constants!$L$2,IF($O3814&lt;&gt;0,constants!$M$2,IF($P3814&lt;&gt;0,constants!$P$2,0)))</f>
        <v>10125.48</v>
      </c>
      <c r="AB3814" s="11">
        <f>constants!$O$2</f>
        <v>4861.32</v>
      </c>
      <c r="AC3814" s="11">
        <f>VLOOKUP(BWscncns[[#This Row],[scanner]],[0]!ScnrAvgBW,2,FALSE)/1000</f>
        <v>509.99709399477808</v>
      </c>
      <c r="AD3814" s="8">
        <f>(1+$F3814)*Z3814</f>
        <v>883.19811697384216</v>
      </c>
      <c r="AE3814" s="8">
        <f>(1+$F3814)*AA3814</f>
        <v>883.19811697384216</v>
      </c>
      <c r="AF3814" s="8">
        <f>(1+$F3814)*AB3814</f>
        <v>424.03013684361412</v>
      </c>
      <c r="AG3814" s="8">
        <f>(1+$F3814)*AC3814</f>
        <v>44.484653871057922</v>
      </c>
      <c r="AH3814" s="8">
        <f>(1+$F3814)*$T3814/1000</f>
        <v>162.98171013515028</v>
      </c>
      <c r="AI3814" s="8">
        <f>(1+BWscncns[[#This Row],[pid_error]]*K_p)*BWscncns[[#This Row],[dbw]]/1000</f>
        <v>1015.7478550675751</v>
      </c>
      <c r="AJ3814" s="13">
        <f>BWscncns[[#This Row],[Torflow prgrssv alt vote]]/VLOOKUP(BWscncns[[#This Row],[class]],AltBWtotl,2,FALSE)*100</f>
        <v>8.705715028047201E-3</v>
      </c>
      <c r="AK3814">
        <f>IF(D3814=E3814,1,0)</f>
        <v>1</v>
      </c>
    </row>
    <row r="3815" spans="1:37">
      <c r="A3815" s="1" t="s">
        <v>8195</v>
      </c>
      <c r="B3815" s="1" t="s">
        <v>28</v>
      </c>
      <c r="C3815">
        <v>569</v>
      </c>
      <c r="D3815">
        <v>1524931600</v>
      </c>
      <c r="E3815">
        <v>1524931600</v>
      </c>
      <c r="F3815" s="2">
        <v>-0.56982187119500005</v>
      </c>
      <c r="G3815" s="2">
        <v>-0.56982187119500005</v>
      </c>
      <c r="H3815">
        <v>569129</v>
      </c>
      <c r="I3815" s="2">
        <v>-5.5602945314099997E-3</v>
      </c>
      <c r="J3815" s="2">
        <v>0</v>
      </c>
      <c r="K3815">
        <v>7</v>
      </c>
      <c r="L3815" s="1" t="s">
        <v>11898</v>
      </c>
      <c r="M3815" s="1" t="s">
        <v>28</v>
      </c>
      <c r="N3815">
        <v>0</v>
      </c>
      <c r="O3815">
        <v>0</v>
      </c>
      <c r="P3815">
        <v>1</v>
      </c>
      <c r="Q3815">
        <v>0</v>
      </c>
      <c r="R3815" s="19">
        <f>BWscncns[[#This Row],[C fx]]*4+BWscncns[[#This Row],[C fg]]*2+BWscncns[[#This Row],[C fm]]</f>
        <v>1</v>
      </c>
      <c r="S3815">
        <v>561</v>
      </c>
      <c r="T3815">
        <v>1420288</v>
      </c>
      <c r="U3815" s="13">
        <v>0.39499000000000001</v>
      </c>
      <c r="V3815" s="13">
        <v>2.5317080000000001</v>
      </c>
      <c r="W3815">
        <v>5197</v>
      </c>
      <c r="X3815">
        <v>103</v>
      </c>
      <c r="Z3815" s="10">
        <f>IF($N3815&lt;&gt;0,constants!$L$2,IF($O3815&lt;&gt;0,constants!$M$2,IF($P3815&lt;&gt;0,constants!$N$2,0)))</f>
        <v>1117.99</v>
      </c>
      <c r="AA3815" s="10">
        <f>IF($N3815&lt;&gt;0,constants!$L$2,IF($O3815&lt;&gt;0,constants!$M$2,IF($P3815&lt;&gt;0,constants!$P$2,0)))</f>
        <v>4051.45</v>
      </c>
      <c r="AB3815" s="11">
        <f>constants!$O$2</f>
        <v>4861.32</v>
      </c>
      <c r="AC3815" s="11">
        <f>VLOOKUP(BWscncns[[#This Row],[scanner]],[0]!ScnrAvgBW,2,FALSE)/1000</f>
        <v>885.64026081730776</v>
      </c>
      <c r="AD3815" s="8">
        <f>(1+$F3815)*Z3815</f>
        <v>480.93484622270188</v>
      </c>
      <c r="AE3815" s="8">
        <f>(1+$F3815)*AA3815</f>
        <v>1742.845179947017</v>
      </c>
      <c r="AF3815" s="8">
        <f>(1+$F3815)*AB3815</f>
        <v>2091.2335411223221</v>
      </c>
      <c r="AG3815" s="8">
        <f>(1+$F3815)*AC3815</f>
        <v>380.98307019276155</v>
      </c>
      <c r="AH3815" s="8">
        <f>(1+$F3815)*$T3815/1000</f>
        <v>610.97683420419571</v>
      </c>
      <c r="AI3815" s="8">
        <f>(1+BWscncns[[#This Row],[pid_error]]*K_p)*BWscncns[[#This Row],[dbw]]/1000</f>
        <v>1015.6324171020979</v>
      </c>
      <c r="AJ3815" s="13">
        <f>BWscncns[[#This Row],[Torflow prgrssv alt vote]]/VLOOKUP(BWscncns[[#This Row],[class]],AltBWtotl,2,FALSE)*100</f>
        <v>2.0030982575401431E-2</v>
      </c>
      <c r="AK3815">
        <f>IF(D3815=E3815,1,0)</f>
        <v>1</v>
      </c>
    </row>
    <row r="3816" spans="1:37">
      <c r="A3816" s="1" t="s">
        <v>6112</v>
      </c>
      <c r="B3816" s="1" t="s">
        <v>6113</v>
      </c>
      <c r="C3816">
        <v>1210</v>
      </c>
      <c r="D3816">
        <v>1525003705</v>
      </c>
      <c r="E3816">
        <v>1525003705</v>
      </c>
      <c r="F3816" s="2">
        <v>0.47877134977899999</v>
      </c>
      <c r="G3816" s="2">
        <v>0.47877134977899999</v>
      </c>
      <c r="H3816">
        <v>1211409</v>
      </c>
      <c r="I3816" s="2">
        <v>0.58130949522700004</v>
      </c>
      <c r="J3816" s="2">
        <v>0</v>
      </c>
      <c r="K3816">
        <v>5</v>
      </c>
      <c r="L3816" s="1" t="s">
        <v>11561</v>
      </c>
      <c r="M3816" s="1" t="s">
        <v>6113</v>
      </c>
      <c r="N3816">
        <v>0</v>
      </c>
      <c r="O3816">
        <v>0</v>
      </c>
      <c r="P3816">
        <v>1</v>
      </c>
      <c r="Q3816">
        <v>0</v>
      </c>
      <c r="R3816" s="19">
        <f>BWscncns[[#This Row],[C fx]]*4+BWscncns[[#This Row],[C fg]]*2+BWscncns[[#This Row],[C fm]]</f>
        <v>1</v>
      </c>
      <c r="S3816">
        <v>825</v>
      </c>
      <c r="T3816">
        <v>819200</v>
      </c>
      <c r="U3816" s="13">
        <v>1.00708</v>
      </c>
      <c r="V3816" s="13">
        <v>0.99297000000000002</v>
      </c>
      <c r="W3816">
        <v>3194</v>
      </c>
      <c r="X3816">
        <v>63</v>
      </c>
      <c r="Z3816" s="10">
        <f>IF($N3816&lt;&gt;0,constants!$L$2,IF($O3816&lt;&gt;0,constants!$M$2,IF($P3816&lt;&gt;0,constants!$N$2,0)))</f>
        <v>1117.99</v>
      </c>
      <c r="AA3816" s="10">
        <f>IF($N3816&lt;&gt;0,constants!$L$2,IF($O3816&lt;&gt;0,constants!$M$2,IF($P3816&lt;&gt;0,constants!$P$2,0)))</f>
        <v>4051.45</v>
      </c>
      <c r="AB3816" s="11">
        <f>constants!$O$2</f>
        <v>4861.32</v>
      </c>
      <c r="AC3816" s="11">
        <f>VLOOKUP(BWscncns[[#This Row],[scanner]],[0]!ScnrAvgBW,2,FALSE)/1000</f>
        <v>3794.4265750962772</v>
      </c>
      <c r="AD3816" s="8">
        <f>(1+$F3816)*Z3816</f>
        <v>1653.2515813394243</v>
      </c>
      <c r="AE3816" s="8">
        <f>(1+$F3816)*AA3816</f>
        <v>5991.1681850621299</v>
      </c>
      <c r="AF3816" s="8">
        <f>(1+$F3816)*AB3816</f>
        <v>7188.7807381076482</v>
      </c>
      <c r="AG3816" s="8">
        <f>(1+$F3816)*AC3816</f>
        <v>5611.0893080924297</v>
      </c>
      <c r="AH3816" s="8">
        <f>(1+$F3816)*$T3816/1000</f>
        <v>1211.4094897389568</v>
      </c>
      <c r="AI3816" s="8">
        <f>(1+BWscncns[[#This Row],[pid_error]]*K_p)*BWscncns[[#This Row],[dbw]]/1000</f>
        <v>1015.3047448694784</v>
      </c>
      <c r="AJ3816" s="13">
        <f>BWscncns[[#This Row],[Torflow prgrssv alt vote]]/VLOOKUP(BWscncns[[#This Row],[class]],AltBWtotl,2,FALSE)*100</f>
        <v>2.0024520004227532E-2</v>
      </c>
      <c r="AK3816">
        <f>IF(D3816=E3816,1,0)</f>
        <v>1</v>
      </c>
    </row>
    <row r="3817" spans="1:37">
      <c r="A3817" s="1" t="s">
        <v>11464</v>
      </c>
      <c r="B3817" s="1" t="s">
        <v>11465</v>
      </c>
      <c r="C3817">
        <v>1010</v>
      </c>
      <c r="D3817">
        <v>1524985992</v>
      </c>
      <c r="E3817">
        <v>1524985992</v>
      </c>
      <c r="F3817" s="2">
        <v>-1.60649903744E-3</v>
      </c>
      <c r="G3817" s="2">
        <v>-1.60649903744E-3</v>
      </c>
      <c r="H3817">
        <v>1014447</v>
      </c>
      <c r="I3817" s="2">
        <v>0.16511566266</v>
      </c>
      <c r="J3817" s="2">
        <v>0</v>
      </c>
      <c r="K3817">
        <v>6</v>
      </c>
      <c r="L3817" s="1" t="s">
        <v>11753</v>
      </c>
      <c r="M3817" s="1" t="s">
        <v>11465</v>
      </c>
      <c r="N3817">
        <v>0</v>
      </c>
      <c r="O3817">
        <v>0</v>
      </c>
      <c r="P3817">
        <v>1</v>
      </c>
      <c r="Q3817">
        <v>0</v>
      </c>
      <c r="R3817" s="19">
        <f>BWscncns[[#This Row],[C fx]]*4+BWscncns[[#This Row],[C fg]]*2+BWscncns[[#This Row],[C fm]]</f>
        <v>1</v>
      </c>
      <c r="S3817">
        <v>829</v>
      </c>
      <c r="T3817">
        <v>1016080</v>
      </c>
      <c r="U3817" s="13">
        <v>0.81588099999999997</v>
      </c>
      <c r="V3817" s="13">
        <v>1.2256689999999999</v>
      </c>
      <c r="W3817">
        <v>3968</v>
      </c>
      <c r="X3817">
        <v>79</v>
      </c>
      <c r="Z3817" s="10">
        <f>IF($N3817&lt;&gt;0,constants!$L$2,IF($O3817&lt;&gt;0,constants!$M$2,IF($P3817&lt;&gt;0,constants!$N$2,0)))</f>
        <v>1117.99</v>
      </c>
      <c r="AA3817" s="10">
        <f>IF($N3817&lt;&gt;0,constants!$L$2,IF($O3817&lt;&gt;0,constants!$M$2,IF($P3817&lt;&gt;0,constants!$P$2,0)))</f>
        <v>4051.45</v>
      </c>
      <c r="AB3817" s="11">
        <f>constants!$O$2</f>
        <v>4861.32</v>
      </c>
      <c r="AC3817" s="11">
        <f>VLOOKUP(BWscncns[[#This Row],[scanner]],[0]!ScnrAvgBW,2,FALSE)/1000</f>
        <v>2386.3111194805197</v>
      </c>
      <c r="AD3817" s="8">
        <f>(1+$F3817)*Z3817</f>
        <v>1116.1939501411325</v>
      </c>
      <c r="AE3817" s="8">
        <f>(1+$F3817)*AA3817</f>
        <v>4044.9413494747632</v>
      </c>
      <c r="AF3817" s="8">
        <f>(1+$F3817)*AB3817</f>
        <v>4853.510294099312</v>
      </c>
      <c r="AG3817" s="8">
        <f>(1+$F3817)*AC3817</f>
        <v>2382.4775129640416</v>
      </c>
      <c r="AH3817" s="8">
        <f>(1+$F3817)*$T3817/1000</f>
        <v>1014.4476684580379</v>
      </c>
      <c r="AI3817" s="8">
        <f>(1+BWscncns[[#This Row],[pid_error]]*K_p)*BWscncns[[#This Row],[dbw]]/1000</f>
        <v>1015.263834229019</v>
      </c>
      <c r="AJ3817" s="13">
        <f>BWscncns[[#This Row],[Torflow prgrssv alt vote]]/VLOOKUP(BWscncns[[#This Row],[class]],AltBWtotl,2,FALSE)*100</f>
        <v>2.002371313718352E-2</v>
      </c>
      <c r="AK3817">
        <f>IF(D3817=E3817,1,0)</f>
        <v>1</v>
      </c>
    </row>
    <row r="3818" spans="1:37">
      <c r="A3818" s="1" t="s">
        <v>9308</v>
      </c>
      <c r="B3818" s="1" t="s">
        <v>9309</v>
      </c>
      <c r="C3818">
        <v>981</v>
      </c>
      <c r="D3818">
        <v>1524977546</v>
      </c>
      <c r="E3818">
        <v>1524977546</v>
      </c>
      <c r="F3818" s="2">
        <v>-6.4827144109899995E-2</v>
      </c>
      <c r="G3818" s="2">
        <v>-6.4827144109899995E-2</v>
      </c>
      <c r="H3818">
        <v>980599</v>
      </c>
      <c r="I3818" s="2">
        <v>1.22436855067E-2</v>
      </c>
      <c r="J3818" s="2">
        <v>0</v>
      </c>
      <c r="K3818">
        <v>5</v>
      </c>
      <c r="L3818" s="1" t="s">
        <v>11622</v>
      </c>
      <c r="M3818" s="1" t="s">
        <v>9309</v>
      </c>
      <c r="N3818">
        <v>0</v>
      </c>
      <c r="O3818">
        <v>0</v>
      </c>
      <c r="P3818">
        <v>1</v>
      </c>
      <c r="Q3818">
        <v>0</v>
      </c>
      <c r="R3818" s="19">
        <f>BWscncns[[#This Row],[C fx]]*4+BWscncns[[#This Row],[C fg]]*2+BWscncns[[#This Row],[C fm]]</f>
        <v>1</v>
      </c>
      <c r="S3818">
        <v>1010</v>
      </c>
      <c r="T3818">
        <v>1048576</v>
      </c>
      <c r="U3818" s="13">
        <v>0.96321100000000004</v>
      </c>
      <c r="V3818" s="13">
        <v>1.0381940000000001</v>
      </c>
      <c r="W3818">
        <v>3500</v>
      </c>
      <c r="X3818">
        <v>70</v>
      </c>
      <c r="Z3818" s="10">
        <f>IF($N3818&lt;&gt;0,constants!$L$2,IF($O3818&lt;&gt;0,constants!$M$2,IF($P3818&lt;&gt;0,constants!$N$2,0)))</f>
        <v>1117.99</v>
      </c>
      <c r="AA3818" s="10">
        <f>IF($N3818&lt;&gt;0,constants!$L$2,IF($O3818&lt;&gt;0,constants!$M$2,IF($P3818&lt;&gt;0,constants!$P$2,0)))</f>
        <v>4051.45</v>
      </c>
      <c r="AB3818" s="11">
        <f>constants!$O$2</f>
        <v>4861.32</v>
      </c>
      <c r="AC3818" s="11">
        <f>VLOOKUP(BWscncns[[#This Row],[scanner]],[0]!ScnrAvgBW,2,FALSE)/1000</f>
        <v>3794.4265750962772</v>
      </c>
      <c r="AD3818" s="8">
        <f>(1+$F3818)*Z3818</f>
        <v>1045.513901156573</v>
      </c>
      <c r="AE3818" s="8">
        <f>(1+$F3818)*AA3818</f>
        <v>3788.8060669959455</v>
      </c>
      <c r="AF3818" s="8">
        <f>(1+$F3818)*AB3818</f>
        <v>4546.1745077956612</v>
      </c>
      <c r="AG3818" s="8">
        <f>(1+$F3818)*AC3818</f>
        <v>3548.4447366980767</v>
      </c>
      <c r="AH3818" s="8">
        <f>(1+$F3818)*$T3818/1000</f>
        <v>980.59981253781757</v>
      </c>
      <c r="AI3818" s="8">
        <f>(1+BWscncns[[#This Row],[pid_error]]*K_p)*BWscncns[[#This Row],[dbw]]/1000</f>
        <v>1014.5879062689088</v>
      </c>
      <c r="AJ3818" s="13">
        <f>BWscncns[[#This Row],[Torflow prgrssv alt vote]]/VLOOKUP(BWscncns[[#This Row],[class]],AltBWtotl,2,FALSE)*100</f>
        <v>2.0010382033367607E-2</v>
      </c>
      <c r="AK3818">
        <f>IF(D3818=E3818,1,0)</f>
        <v>1</v>
      </c>
    </row>
    <row r="3819" spans="1:37">
      <c r="A3819" s="1" t="s">
        <v>819</v>
      </c>
      <c r="B3819" s="1" t="s">
        <v>820</v>
      </c>
      <c r="C3819">
        <v>980</v>
      </c>
      <c r="D3819">
        <v>1524979588</v>
      </c>
      <c r="E3819">
        <v>1524979588</v>
      </c>
      <c r="F3819" s="2">
        <v>-6.54791091228E-2</v>
      </c>
      <c r="G3819" s="2">
        <v>-6.54791091228E-2</v>
      </c>
      <c r="H3819">
        <v>979916</v>
      </c>
      <c r="I3819" s="2">
        <v>-0.23424647583399999</v>
      </c>
      <c r="J3819" s="2">
        <v>0</v>
      </c>
      <c r="K3819">
        <v>4</v>
      </c>
      <c r="L3819" s="1" t="s">
        <v>11810</v>
      </c>
      <c r="M3819" s="1" t="s">
        <v>820</v>
      </c>
      <c r="N3819">
        <v>0</v>
      </c>
      <c r="O3819">
        <v>0</v>
      </c>
      <c r="P3819">
        <v>1</v>
      </c>
      <c r="Q3819">
        <v>1</v>
      </c>
      <c r="R3819" s="19">
        <f>BWscncns[[#This Row],[C fx]]*4+BWscncns[[#This Row],[C fg]]*2+BWscncns[[#This Row],[C fm]]</f>
        <v>1</v>
      </c>
      <c r="S3819">
        <v>20</v>
      </c>
      <c r="T3819">
        <v>1048576</v>
      </c>
      <c r="U3819" s="13">
        <v>1</v>
      </c>
      <c r="V3819" s="13">
        <v>1</v>
      </c>
      <c r="W3819">
        <v>3327</v>
      </c>
      <c r="X3819">
        <v>66</v>
      </c>
      <c r="Z3819" s="10">
        <f>IF($N3819&lt;&gt;0,constants!$L$2,IF($O3819&lt;&gt;0,constants!$M$2,IF($P3819&lt;&gt;0,constants!$N$2,0)))</f>
        <v>1117.99</v>
      </c>
      <c r="AA3819" s="10">
        <f>IF($N3819&lt;&gt;0,constants!$L$2,IF($O3819&lt;&gt;0,constants!$M$2,IF($P3819&lt;&gt;0,constants!$P$2,0)))</f>
        <v>4051.45</v>
      </c>
      <c r="AB3819" s="11">
        <f>constants!$O$2</f>
        <v>4861.32</v>
      </c>
      <c r="AC3819" s="11">
        <f>VLOOKUP(BWscncns[[#This Row],[scanner]],[0]!ScnrAvgBW,2,FALSE)/1000</f>
        <v>4819.491751072962</v>
      </c>
      <c r="AD3819" s="8">
        <f>(1+$F3819)*Z3819</f>
        <v>1044.7850107918009</v>
      </c>
      <c r="AE3819" s="8">
        <f>(1+$F3819)*AA3819</f>
        <v>3786.164663344432</v>
      </c>
      <c r="AF3819" s="8">
        <f>(1+$F3819)*AB3819</f>
        <v>4543.00509723915</v>
      </c>
      <c r="AG3819" s="8">
        <f>(1+$F3819)*AC3819</f>
        <v>4503.9157247880212</v>
      </c>
      <c r="AH3819" s="8">
        <f>(1+$F3819)*$T3819/1000</f>
        <v>979.91617767245089</v>
      </c>
      <c r="AI3819" s="8">
        <f>(1+BWscncns[[#This Row],[pid_error]]*K_p)*BWscncns[[#This Row],[dbw]]/1000</f>
        <v>1014.2460888362255</v>
      </c>
      <c r="AJ3819" s="13">
        <f>BWscncns[[#This Row],[Torflow prgrssv alt vote]]/VLOOKUP(BWscncns[[#This Row],[class]],AltBWtotl,2,FALSE)*100</f>
        <v>2.0003640481086729E-2</v>
      </c>
      <c r="AK3819">
        <f>IF(D3819=E3819,1,0)</f>
        <v>1</v>
      </c>
    </row>
    <row r="3820" spans="1:37">
      <c r="A3820" s="1" t="s">
        <v>11466</v>
      </c>
      <c r="B3820" s="1" t="s">
        <v>11467</v>
      </c>
      <c r="C3820">
        <v>1210</v>
      </c>
      <c r="D3820">
        <v>1524978849</v>
      </c>
      <c r="E3820">
        <v>1524978849</v>
      </c>
      <c r="F3820" s="2">
        <v>0.473175458898</v>
      </c>
      <c r="G3820" s="2">
        <v>0.473175458898</v>
      </c>
      <c r="H3820">
        <v>1206825</v>
      </c>
      <c r="I3820" s="2">
        <v>-6.4606245950199995E-2</v>
      </c>
      <c r="J3820" s="2">
        <v>0</v>
      </c>
      <c r="K3820">
        <v>3</v>
      </c>
      <c r="L3820" s="1" t="s">
        <v>11702</v>
      </c>
      <c r="M3820" s="1" t="s">
        <v>11467</v>
      </c>
      <c r="N3820">
        <v>0</v>
      </c>
      <c r="O3820">
        <v>0</v>
      </c>
      <c r="P3820">
        <v>1</v>
      </c>
      <c r="Q3820">
        <v>0</v>
      </c>
      <c r="R3820" s="19">
        <f>BWscncns[[#This Row],[C fx]]*4+BWscncns[[#This Row],[C fg]]*2+BWscncns[[#This Row],[C fm]]</f>
        <v>1</v>
      </c>
      <c r="S3820">
        <v>1050</v>
      </c>
      <c r="T3820">
        <v>819200</v>
      </c>
      <c r="U3820" s="13">
        <v>1.281738</v>
      </c>
      <c r="V3820" s="13">
        <v>0.78019000000000005</v>
      </c>
      <c r="W3820">
        <v>2046</v>
      </c>
      <c r="X3820">
        <v>40</v>
      </c>
      <c r="Z3820" s="10">
        <f>IF($N3820&lt;&gt;0,constants!$L$2,IF($O3820&lt;&gt;0,constants!$M$2,IF($P3820&lt;&gt;0,constants!$N$2,0)))</f>
        <v>1117.99</v>
      </c>
      <c r="AA3820" s="10">
        <f>IF($N3820&lt;&gt;0,constants!$L$2,IF($O3820&lt;&gt;0,constants!$M$2,IF($P3820&lt;&gt;0,constants!$P$2,0)))</f>
        <v>4051.45</v>
      </c>
      <c r="AB3820" s="11">
        <f>constants!$O$2</f>
        <v>4861.32</v>
      </c>
      <c r="AC3820" s="11">
        <f>VLOOKUP(BWscncns[[#This Row],[scanner]],[0]!ScnrAvgBW,2,FALSE)/1000</f>
        <v>6440.9193022088357</v>
      </c>
      <c r="AD3820" s="8">
        <f>(1+$F3820)*Z3820</f>
        <v>1646.9954312933751</v>
      </c>
      <c r="AE3820" s="8">
        <f>(1+$F3820)*AA3820</f>
        <v>5968.496712952302</v>
      </c>
      <c r="AF3820" s="8">
        <f>(1+$F3820)*AB3820</f>
        <v>7161.5773218500244</v>
      </c>
      <c r="AG3820" s="8">
        <f>(1+$F3820)*AC3820</f>
        <v>9488.6042487564864</v>
      </c>
      <c r="AH3820" s="8">
        <f>(1+$F3820)*$T3820/1000</f>
        <v>1206.8253359292414</v>
      </c>
      <c r="AI3820" s="8">
        <f>(1+BWscncns[[#This Row],[pid_error]]*K_p)*BWscncns[[#This Row],[dbw]]/1000</f>
        <v>1013.0126679646207</v>
      </c>
      <c r="AJ3820" s="13">
        <f>BWscncns[[#This Row],[Torflow prgrssv alt vote]]/VLOOKUP(BWscncns[[#This Row],[class]],AltBWtotl,2,FALSE)*100</f>
        <v>1.9979314128785227E-2</v>
      </c>
      <c r="AK3820">
        <f>IF(D3820=E3820,1,0)</f>
        <v>1</v>
      </c>
    </row>
    <row r="3821" spans="1:37">
      <c r="A3821" s="1" t="s">
        <v>8944</v>
      </c>
      <c r="B3821" s="1" t="s">
        <v>8945</v>
      </c>
      <c r="C3821">
        <v>1000</v>
      </c>
      <c r="D3821">
        <v>1524973997</v>
      </c>
      <c r="E3821">
        <v>1524973997</v>
      </c>
      <c r="F3821" s="2">
        <v>-2.1638860959699999E-2</v>
      </c>
      <c r="G3821" s="2">
        <v>-2.1638860959699999E-2</v>
      </c>
      <c r="H3821">
        <v>1001841</v>
      </c>
      <c r="I3821" s="2">
        <v>-7.7410196602000006E-2</v>
      </c>
      <c r="J3821" s="2">
        <v>0</v>
      </c>
      <c r="K3821">
        <v>4</v>
      </c>
      <c r="L3821" s="1" t="s">
        <v>11864</v>
      </c>
      <c r="M3821" s="1" t="s">
        <v>8945</v>
      </c>
      <c r="N3821">
        <v>0</v>
      </c>
      <c r="O3821">
        <v>0</v>
      </c>
      <c r="P3821">
        <v>1</v>
      </c>
      <c r="Q3821">
        <v>0</v>
      </c>
      <c r="R3821" s="19">
        <f>BWscncns[[#This Row],[C fx]]*4+BWscncns[[#This Row],[C fg]]*2+BWscncns[[#This Row],[C fm]]</f>
        <v>1</v>
      </c>
      <c r="S3821">
        <v>1010</v>
      </c>
      <c r="T3821">
        <v>1024000</v>
      </c>
      <c r="U3821" s="13">
        <v>0.98632799999999998</v>
      </c>
      <c r="V3821" s="13">
        <v>1.0138609999999999</v>
      </c>
      <c r="W3821">
        <v>3412</v>
      </c>
      <c r="X3821">
        <v>68</v>
      </c>
      <c r="Z3821" s="10">
        <f>IF($N3821&lt;&gt;0,constants!$L$2,IF($O3821&lt;&gt;0,constants!$M$2,IF($P3821&lt;&gt;0,constants!$N$2,0)))</f>
        <v>1117.99</v>
      </c>
      <c r="AA3821" s="10">
        <f>IF($N3821&lt;&gt;0,constants!$L$2,IF($O3821&lt;&gt;0,constants!$M$2,IF($P3821&lt;&gt;0,constants!$P$2,0)))</f>
        <v>4051.45</v>
      </c>
      <c r="AB3821" s="11">
        <f>constants!$O$2</f>
        <v>4861.32</v>
      </c>
      <c r="AC3821" s="11">
        <f>VLOOKUP(BWscncns[[#This Row],[scanner]],[0]!ScnrAvgBW,2,FALSE)/1000</f>
        <v>4819.491751072962</v>
      </c>
      <c r="AD3821" s="8">
        <f>(1+$F3821)*Z3821</f>
        <v>1093.7979698356651</v>
      </c>
      <c r="AE3821" s="8">
        <f>(1+$F3821)*AA3821</f>
        <v>3963.781236764823</v>
      </c>
      <c r="AF3821" s="8">
        <f>(1+$F3821)*AB3821</f>
        <v>4756.1265724393907</v>
      </c>
      <c r="AG3821" s="8">
        <f>(1+$F3821)*AC3821</f>
        <v>4715.2034391750731</v>
      </c>
      <c r="AH3821" s="8">
        <f>(1+$F3821)*$T3821/1000</f>
        <v>1001.8418063772672</v>
      </c>
      <c r="AI3821" s="8">
        <f>(1+BWscncns[[#This Row],[pid_error]]*K_p)*BWscncns[[#This Row],[dbw]]/1000</f>
        <v>1012.9209031886336</v>
      </c>
      <c r="AJ3821" s="13">
        <f>BWscncns[[#This Row],[Torflow prgrssv alt vote]]/VLOOKUP(BWscncns[[#This Row],[class]],AltBWtotl,2,FALSE)*100</f>
        <v>1.9977504282429514E-2</v>
      </c>
      <c r="AK3821">
        <f>IF(D3821=E3821,1,0)</f>
        <v>1</v>
      </c>
    </row>
    <row r="3822" spans="1:37">
      <c r="A3822" s="1" t="s">
        <v>452</v>
      </c>
      <c r="B3822" s="1" t="s">
        <v>49</v>
      </c>
      <c r="C3822">
        <v>997</v>
      </c>
      <c r="D3822">
        <v>1524980359</v>
      </c>
      <c r="E3822">
        <v>1524980359</v>
      </c>
      <c r="F3822" s="2">
        <v>-2.6330358266500001E-2</v>
      </c>
      <c r="G3822" s="2">
        <v>-2.6330358266500001E-2</v>
      </c>
      <c r="H3822">
        <v>997037</v>
      </c>
      <c r="I3822" s="2">
        <v>-0.30295724507600003</v>
      </c>
      <c r="J3822" s="2">
        <v>0</v>
      </c>
      <c r="K3822">
        <v>3</v>
      </c>
      <c r="L3822" s="1" t="s">
        <v>11665</v>
      </c>
      <c r="M3822" s="1" t="s">
        <v>49</v>
      </c>
      <c r="N3822">
        <v>0</v>
      </c>
      <c r="O3822">
        <v>0</v>
      </c>
      <c r="P3822">
        <v>1</v>
      </c>
      <c r="Q3822">
        <v>0</v>
      </c>
      <c r="R3822" s="19">
        <f>BWscncns[[#This Row],[C fx]]*4+BWscncns[[#This Row],[C fg]]*2+BWscncns[[#This Row],[C fm]]</f>
        <v>1</v>
      </c>
      <c r="S3822">
        <v>997</v>
      </c>
      <c r="T3822">
        <v>1024000</v>
      </c>
      <c r="U3822" s="13">
        <v>0.97363299999999997</v>
      </c>
      <c r="V3822" s="13">
        <v>1.0270809999999999</v>
      </c>
      <c r="W3822">
        <v>3460</v>
      </c>
      <c r="X3822">
        <v>69</v>
      </c>
      <c r="Z3822" s="10">
        <f>IF($N3822&lt;&gt;0,constants!$L$2,IF($O3822&lt;&gt;0,constants!$M$2,IF($P3822&lt;&gt;0,constants!$N$2,0)))</f>
        <v>1117.99</v>
      </c>
      <c r="AA3822" s="10">
        <f>IF($N3822&lt;&gt;0,constants!$L$2,IF($O3822&lt;&gt;0,constants!$M$2,IF($P3822&lt;&gt;0,constants!$P$2,0)))</f>
        <v>4051.45</v>
      </c>
      <c r="AB3822" s="11">
        <f>constants!$O$2</f>
        <v>4861.32</v>
      </c>
      <c r="AC3822" s="11">
        <f>VLOOKUP(BWscncns[[#This Row],[scanner]],[0]!ScnrAvgBW,2,FALSE)/1000</f>
        <v>6440.9193022088357</v>
      </c>
      <c r="AD3822" s="8">
        <f>(1+$F3822)*Z3822</f>
        <v>1088.5529227616357</v>
      </c>
      <c r="AE3822" s="8">
        <f>(1+$F3822)*AA3822</f>
        <v>3944.7738700011882</v>
      </c>
      <c r="AF3822" s="8">
        <f>(1+$F3822)*AB3822</f>
        <v>4733.3197027518981</v>
      </c>
      <c r="AG3822" s="8">
        <f>(1+$F3822)*AC3822</f>
        <v>6271.3275894160615</v>
      </c>
      <c r="AH3822" s="8">
        <f>(1+$F3822)*$T3822/1000</f>
        <v>997.03771313510401</v>
      </c>
      <c r="AI3822" s="8">
        <f>(1+BWscncns[[#This Row],[pid_error]]*K_p)*BWscncns[[#This Row],[dbw]]/1000</f>
        <v>1010.518856567552</v>
      </c>
      <c r="AJ3822" s="13">
        <f>BWscncns[[#This Row],[Torflow prgrssv alt vote]]/VLOOKUP(BWscncns[[#This Row],[class]],AltBWtotl,2,FALSE)*100</f>
        <v>1.993012951061052E-2</v>
      </c>
      <c r="AK3822">
        <f>IF(D3822=E3822,1,0)</f>
        <v>1</v>
      </c>
    </row>
    <row r="3823" spans="1:37">
      <c r="A3823" s="1" t="s">
        <v>3096</v>
      </c>
      <c r="B3823" s="1" t="s">
        <v>3097</v>
      </c>
      <c r="C3823">
        <v>996</v>
      </c>
      <c r="D3823">
        <v>1524928287</v>
      </c>
      <c r="E3823">
        <v>1524928287</v>
      </c>
      <c r="F3823" s="2">
        <v>-2.7317436741400001E-2</v>
      </c>
      <c r="G3823" s="2">
        <v>-2.7317436741400001E-2</v>
      </c>
      <c r="H3823">
        <v>996026</v>
      </c>
      <c r="I3823" s="2">
        <v>-0.77433329319300004</v>
      </c>
      <c r="J3823" s="2">
        <v>0</v>
      </c>
      <c r="K3823">
        <v>2</v>
      </c>
      <c r="L3823" s="1" t="s">
        <v>11699</v>
      </c>
      <c r="M3823" s="1" t="s">
        <v>3097</v>
      </c>
      <c r="N3823">
        <v>0</v>
      </c>
      <c r="O3823">
        <v>0</v>
      </c>
      <c r="P3823">
        <v>1</v>
      </c>
      <c r="Q3823">
        <v>0</v>
      </c>
      <c r="R3823" s="19">
        <f>BWscncns[[#This Row],[C fx]]*4+BWscncns[[#This Row],[C fg]]*2+BWscncns[[#This Row],[C fm]]</f>
        <v>1</v>
      </c>
      <c r="S3823">
        <v>996</v>
      </c>
      <c r="T3823">
        <v>1024000</v>
      </c>
      <c r="U3823" s="13">
        <v>0.97265599999999997</v>
      </c>
      <c r="V3823" s="13">
        <v>1.0281119999999999</v>
      </c>
      <c r="W3823">
        <v>3466</v>
      </c>
      <c r="X3823">
        <v>69</v>
      </c>
      <c r="Z3823" s="10">
        <f>IF($N3823&lt;&gt;0,constants!$L$2,IF($O3823&lt;&gt;0,constants!$M$2,IF($P3823&lt;&gt;0,constants!$N$2,0)))</f>
        <v>1117.99</v>
      </c>
      <c r="AA3823" s="10">
        <f>IF($N3823&lt;&gt;0,constants!$L$2,IF($O3823&lt;&gt;0,constants!$M$2,IF($P3823&lt;&gt;0,constants!$P$2,0)))</f>
        <v>4051.45</v>
      </c>
      <c r="AB3823" s="11">
        <f>constants!$O$2</f>
        <v>4861.32</v>
      </c>
      <c r="AC3823" s="11">
        <f>VLOOKUP(BWscncns[[#This Row],[scanner]],[0]!ScnrAvgBW,2,FALSE)/1000</f>
        <v>8853.6095214723919</v>
      </c>
      <c r="AD3823" s="8">
        <f>(1+$F3823)*Z3823</f>
        <v>1087.4493788974823</v>
      </c>
      <c r="AE3823" s="8">
        <f>(1+$F3823)*AA3823</f>
        <v>3940.7747709140549</v>
      </c>
      <c r="AF3823" s="8">
        <f>(1+$F3823)*AB3823</f>
        <v>4728.521198420297</v>
      </c>
      <c r="AG3823" s="8">
        <f>(1+$F3823)*AC3823</f>
        <v>8611.7516034365126</v>
      </c>
      <c r="AH3823" s="8">
        <f>(1+$F3823)*$T3823/1000</f>
        <v>996.02694477680643</v>
      </c>
      <c r="AI3823" s="8">
        <f>(1+BWscncns[[#This Row],[pid_error]]*K_p)*BWscncns[[#This Row],[dbw]]/1000</f>
        <v>1010.0134723884032</v>
      </c>
      <c r="AJ3823" s="13">
        <f>BWscncns[[#This Row],[Torflow prgrssv alt vote]]/VLOOKUP(BWscncns[[#This Row],[class]],AltBWtotl,2,FALSE)*100</f>
        <v>1.9920161985435125E-2</v>
      </c>
      <c r="AK3823">
        <f>IF(D3823=E3823,1,0)</f>
        <v>1</v>
      </c>
    </row>
    <row r="3824" spans="1:37">
      <c r="A3824" s="1" t="s">
        <v>8154</v>
      </c>
      <c r="B3824" s="1" t="s">
        <v>49</v>
      </c>
      <c r="C3824">
        <v>995</v>
      </c>
      <c r="D3824">
        <v>1524984608</v>
      </c>
      <c r="E3824">
        <v>1524984608</v>
      </c>
      <c r="F3824" s="2">
        <v>-2.8271076176099998E-2</v>
      </c>
      <c r="G3824" s="2">
        <v>-2.8271076176099998E-2</v>
      </c>
      <c r="H3824">
        <v>995050</v>
      </c>
      <c r="I3824" s="2">
        <v>0.338274551822</v>
      </c>
      <c r="J3824" s="2">
        <v>0</v>
      </c>
      <c r="K3824">
        <v>3</v>
      </c>
      <c r="L3824" s="1" t="s">
        <v>11691</v>
      </c>
      <c r="M3824" s="1" t="s">
        <v>49</v>
      </c>
      <c r="N3824">
        <v>0</v>
      </c>
      <c r="O3824">
        <v>0</v>
      </c>
      <c r="P3824">
        <v>1</v>
      </c>
      <c r="Q3824">
        <v>0</v>
      </c>
      <c r="R3824" s="19">
        <f>BWscncns[[#This Row],[C fx]]*4+BWscncns[[#This Row],[C fg]]*2+BWscncns[[#This Row],[C fm]]</f>
        <v>1</v>
      </c>
      <c r="S3824">
        <v>1640</v>
      </c>
      <c r="T3824">
        <v>1024000</v>
      </c>
      <c r="U3824" s="13">
        <v>1.6015619999999999</v>
      </c>
      <c r="V3824" s="13">
        <v>0.62439</v>
      </c>
      <c r="W3824">
        <v>1086</v>
      </c>
      <c r="X3824">
        <v>21</v>
      </c>
      <c r="Z3824" s="10">
        <f>IF($N3824&lt;&gt;0,constants!$L$2,IF($O3824&lt;&gt;0,constants!$M$2,IF($P3824&lt;&gt;0,constants!$N$2,0)))</f>
        <v>1117.99</v>
      </c>
      <c r="AA3824" s="10">
        <f>IF($N3824&lt;&gt;0,constants!$L$2,IF($O3824&lt;&gt;0,constants!$M$2,IF($P3824&lt;&gt;0,constants!$P$2,0)))</f>
        <v>4051.45</v>
      </c>
      <c r="AB3824" s="11">
        <f>constants!$O$2</f>
        <v>4861.32</v>
      </c>
      <c r="AC3824" s="11">
        <f>VLOOKUP(BWscncns[[#This Row],[scanner]],[0]!ScnrAvgBW,2,FALSE)/1000</f>
        <v>6440.9193022088357</v>
      </c>
      <c r="AD3824" s="8">
        <f>(1+$F3824)*Z3824</f>
        <v>1086.383219545882</v>
      </c>
      <c r="AE3824" s="8">
        <f>(1+$F3824)*AA3824</f>
        <v>3936.9111484263394</v>
      </c>
      <c r="AF3824" s="8">
        <f>(1+$F3824)*AB3824</f>
        <v>4723.8852519636011</v>
      </c>
      <c r="AG3824" s="8">
        <f>(1+$F3824)*AC3824</f>
        <v>6258.8275819719765</v>
      </c>
      <c r="AH3824" s="8">
        <f>(1+$F3824)*$T3824/1000</f>
        <v>995.05041799567357</v>
      </c>
      <c r="AI3824" s="8">
        <f>(1+BWscncns[[#This Row],[pid_error]]*K_p)*BWscncns[[#This Row],[dbw]]/1000</f>
        <v>1009.5252089978368</v>
      </c>
      <c r="AJ3824" s="13">
        <f>BWscncns[[#This Row],[Torflow prgrssv alt vote]]/VLOOKUP(BWscncns[[#This Row],[class]],AltBWtotl,2,FALSE)*100</f>
        <v>1.9910532127915857E-2</v>
      </c>
      <c r="AK3824">
        <f>IF(D3824=E3824,1,0)</f>
        <v>1</v>
      </c>
    </row>
    <row r="3825" spans="1:37">
      <c r="A3825" s="1" t="s">
        <v>10952</v>
      </c>
      <c r="B3825" s="1" t="s">
        <v>10953</v>
      </c>
      <c r="C3825">
        <v>432</v>
      </c>
      <c r="D3825">
        <v>1524953164</v>
      </c>
      <c r="E3825">
        <v>1524953164</v>
      </c>
      <c r="F3825" s="2">
        <v>-0.72772512048100002</v>
      </c>
      <c r="G3825" s="2">
        <v>-0.72772512048100002</v>
      </c>
      <c r="H3825">
        <v>431875</v>
      </c>
      <c r="I3825" s="2">
        <v>-1.5168726397300001E-2</v>
      </c>
      <c r="J3825" s="2">
        <v>0</v>
      </c>
      <c r="K3825">
        <v>7</v>
      </c>
      <c r="L3825" s="1" t="s">
        <v>11908</v>
      </c>
      <c r="M3825" s="1" t="s">
        <v>10953</v>
      </c>
      <c r="N3825">
        <v>0</v>
      </c>
      <c r="O3825">
        <v>0</v>
      </c>
      <c r="P3825">
        <v>1</v>
      </c>
      <c r="Q3825">
        <v>0</v>
      </c>
      <c r="R3825" s="19">
        <f>BWscncns[[#This Row],[C fx]]*4+BWscncns[[#This Row],[C fg]]*2+BWscncns[[#This Row],[C fm]]</f>
        <v>1</v>
      </c>
      <c r="S3825">
        <v>384</v>
      </c>
      <c r="T3825">
        <v>1586176</v>
      </c>
      <c r="U3825" s="13">
        <v>0.242092</v>
      </c>
      <c r="V3825" s="13">
        <v>4.1306669999999999</v>
      </c>
      <c r="W3825">
        <v>5696</v>
      </c>
      <c r="X3825">
        <v>113</v>
      </c>
      <c r="Z3825" s="10">
        <f>IF($N3825&lt;&gt;0,constants!$L$2,IF($O3825&lt;&gt;0,constants!$M$2,IF($P3825&lt;&gt;0,constants!$N$2,0)))</f>
        <v>1117.99</v>
      </c>
      <c r="AA3825" s="10">
        <f>IF($N3825&lt;&gt;0,constants!$L$2,IF($O3825&lt;&gt;0,constants!$M$2,IF($P3825&lt;&gt;0,constants!$P$2,0)))</f>
        <v>4051.45</v>
      </c>
      <c r="AB3825" s="11">
        <f>constants!$O$2</f>
        <v>4861.32</v>
      </c>
      <c r="AC3825" s="11">
        <f>VLOOKUP(BWscncns[[#This Row],[scanner]],[0]!ScnrAvgBW,2,FALSE)/1000</f>
        <v>885.64026081730776</v>
      </c>
      <c r="AD3825" s="8">
        <f>(1+$F3825)*Z3825</f>
        <v>304.40059255344681</v>
      </c>
      <c r="AE3825" s="8">
        <f>(1+$F3825)*AA3825</f>
        <v>1103.1080606272524</v>
      </c>
      <c r="AF3825" s="8">
        <f>(1+$F3825)*AB3825</f>
        <v>1323.6153173033049</v>
      </c>
      <c r="AG3825" s="8">
        <f>(1+$F3825)*AC3825</f>
        <v>241.1375953112082</v>
      </c>
      <c r="AH3825" s="8">
        <f>(1+$F3825)*$T3825/1000</f>
        <v>431.87587929592934</v>
      </c>
      <c r="AI3825" s="8">
        <f>(1+BWscncns[[#This Row],[pid_error]]*K_p)*BWscncns[[#This Row],[dbw]]/1000</f>
        <v>1009.0259396479647</v>
      </c>
      <c r="AJ3825" s="13">
        <f>BWscncns[[#This Row],[Torflow prgrssv alt vote]]/VLOOKUP(BWscncns[[#This Row],[class]],AltBWtotl,2,FALSE)*100</f>
        <v>1.9900685203497814E-2</v>
      </c>
      <c r="AK3825">
        <f>IF(D3825=E3825,1,0)</f>
        <v>1</v>
      </c>
    </row>
    <row r="3826" spans="1:37">
      <c r="A3826" s="1" t="s">
        <v>2907</v>
      </c>
      <c r="B3826" s="1" t="s">
        <v>2908</v>
      </c>
      <c r="C3826">
        <v>1360</v>
      </c>
      <c r="D3826">
        <v>1524991615</v>
      </c>
      <c r="E3826">
        <v>1524991615</v>
      </c>
      <c r="F3826" s="2">
        <v>1.0787022736</v>
      </c>
      <c r="G3826" s="2">
        <v>1.0787022736</v>
      </c>
      <c r="H3826">
        <v>1362298</v>
      </c>
      <c r="I3826" s="2">
        <v>0.73230561311800002</v>
      </c>
      <c r="J3826" s="2">
        <v>0</v>
      </c>
      <c r="K3826">
        <v>2</v>
      </c>
      <c r="L3826" s="1" t="s">
        <v>11555</v>
      </c>
      <c r="M3826" s="1" t="s">
        <v>2908</v>
      </c>
      <c r="N3826">
        <v>0</v>
      </c>
      <c r="O3826">
        <v>0</v>
      </c>
      <c r="P3826">
        <v>1</v>
      </c>
      <c r="Q3826">
        <v>0</v>
      </c>
      <c r="R3826" s="19">
        <f>BWscncns[[#This Row],[C fx]]*4+BWscncns[[#This Row],[C fg]]*2+BWscncns[[#This Row],[C fm]]</f>
        <v>1</v>
      </c>
      <c r="S3826">
        <v>1320</v>
      </c>
      <c r="T3826">
        <v>655360</v>
      </c>
      <c r="U3826" s="13">
        <v>2.01416</v>
      </c>
      <c r="V3826" s="13">
        <v>0.49648500000000001</v>
      </c>
      <c r="W3826">
        <v>417</v>
      </c>
      <c r="X3826">
        <v>8</v>
      </c>
      <c r="Z3826" s="10">
        <f>IF($N3826&lt;&gt;0,constants!$L$2,IF($O3826&lt;&gt;0,constants!$M$2,IF($P3826&lt;&gt;0,constants!$N$2,0)))</f>
        <v>1117.99</v>
      </c>
      <c r="AA3826" s="10">
        <f>IF($N3826&lt;&gt;0,constants!$L$2,IF($O3826&lt;&gt;0,constants!$M$2,IF($P3826&lt;&gt;0,constants!$P$2,0)))</f>
        <v>4051.45</v>
      </c>
      <c r="AB3826" s="11">
        <f>constants!$O$2</f>
        <v>4861.32</v>
      </c>
      <c r="AC3826" s="11">
        <f>VLOOKUP(BWscncns[[#This Row],[scanner]],[0]!ScnrAvgBW,2,FALSE)/1000</f>
        <v>8853.6095214723919</v>
      </c>
      <c r="AD3826" s="8">
        <f>(1+$F3826)*Z3826</f>
        <v>2323.9683548620642</v>
      </c>
      <c r="AE3826" s="8">
        <f>(1+$F3826)*AA3826</f>
        <v>8421.758326376721</v>
      </c>
      <c r="AF3826" s="8">
        <f>(1+$F3826)*AB3826</f>
        <v>10105.236936697152</v>
      </c>
      <c r="AG3826" s="8">
        <f>(1+$F3826)*AC3826</f>
        <v>18404.01824185127</v>
      </c>
      <c r="AH3826" s="8">
        <f>(1+$F3826)*$T3826/1000</f>
        <v>1362.2983220264962</v>
      </c>
      <c r="AI3826" s="8">
        <f>(1+BWscncns[[#This Row],[pid_error]]*K_p)*BWscncns[[#This Row],[dbw]]/1000</f>
        <v>1008.8291610132482</v>
      </c>
      <c r="AJ3826" s="13">
        <f>BWscncns[[#This Row],[Torflow prgrssv alt vote]]/VLOOKUP(BWscncns[[#This Row],[class]],AltBWtotl,2,FALSE)*100</f>
        <v>1.9896804203505251E-2</v>
      </c>
      <c r="AK3826">
        <f>IF(D3826=E3826,1,0)</f>
        <v>1</v>
      </c>
    </row>
    <row r="3827" spans="1:37">
      <c r="A3827" s="1" t="s">
        <v>4139</v>
      </c>
      <c r="B3827" s="1" t="s">
        <v>4140</v>
      </c>
      <c r="C3827">
        <v>804</v>
      </c>
      <c r="D3827">
        <v>1524983329</v>
      </c>
      <c r="E3827">
        <v>1524983329</v>
      </c>
      <c r="F3827" s="2">
        <v>-0.337187733313</v>
      </c>
      <c r="G3827" s="2">
        <v>-0.337187733313</v>
      </c>
      <c r="H3827">
        <v>803783</v>
      </c>
      <c r="I3827" s="2">
        <v>0.22889799816100001</v>
      </c>
      <c r="J3827" s="2">
        <v>0</v>
      </c>
      <c r="K3827">
        <v>6</v>
      </c>
      <c r="L3827" s="1" t="s">
        <v>11763</v>
      </c>
      <c r="M3827" s="1" t="s">
        <v>4140</v>
      </c>
      <c r="N3827">
        <v>0</v>
      </c>
      <c r="O3827">
        <v>0</v>
      </c>
      <c r="P3827">
        <v>1</v>
      </c>
      <c r="Q3827">
        <v>0</v>
      </c>
      <c r="R3827" s="19">
        <f>BWscncns[[#This Row],[C fx]]*4+BWscncns[[#This Row],[C fg]]*2+BWscncns[[#This Row],[C fm]]</f>
        <v>1</v>
      </c>
      <c r="S3827">
        <v>804</v>
      </c>
      <c r="T3827">
        <v>1212687</v>
      </c>
      <c r="U3827" s="13">
        <v>0.662991</v>
      </c>
      <c r="V3827" s="13">
        <v>1.5083169999999999</v>
      </c>
      <c r="W3827">
        <v>4365</v>
      </c>
      <c r="X3827">
        <v>87</v>
      </c>
      <c r="Z3827" s="10">
        <f>IF($N3827&lt;&gt;0,constants!$L$2,IF($O3827&lt;&gt;0,constants!$M$2,IF($P3827&lt;&gt;0,constants!$N$2,0)))</f>
        <v>1117.99</v>
      </c>
      <c r="AA3827" s="10">
        <f>IF($N3827&lt;&gt;0,constants!$L$2,IF($O3827&lt;&gt;0,constants!$M$2,IF($P3827&lt;&gt;0,constants!$P$2,0)))</f>
        <v>4051.45</v>
      </c>
      <c r="AB3827" s="11">
        <f>constants!$O$2</f>
        <v>4861.32</v>
      </c>
      <c r="AC3827" s="11">
        <f>VLOOKUP(BWscncns[[#This Row],[scanner]],[0]!ScnrAvgBW,2,FALSE)/1000</f>
        <v>2386.3111194805197</v>
      </c>
      <c r="AD3827" s="8">
        <f>(1+$F3827)*Z3827</f>
        <v>741.01748603339911</v>
      </c>
      <c r="AE3827" s="8">
        <f>(1+$F3827)*AA3827</f>
        <v>2685.350757869046</v>
      </c>
      <c r="AF3827" s="8">
        <f>(1+$F3827)*AB3827</f>
        <v>3222.1425282908467</v>
      </c>
      <c r="AG3827" s="8">
        <f>(1+$F3827)*AC3827</f>
        <v>1581.6762821232758</v>
      </c>
      <c r="AH3827" s="8">
        <f>(1+$F3827)*$T3827/1000</f>
        <v>803.78381925185795</v>
      </c>
      <c r="AI3827" s="8">
        <f>(1+BWscncns[[#This Row],[pid_error]]*K_p)*BWscncns[[#This Row],[dbw]]/1000</f>
        <v>1008.2354096259289</v>
      </c>
      <c r="AJ3827" s="13">
        <f>BWscncns[[#This Row],[Torflow prgrssv alt vote]]/VLOOKUP(BWscncns[[#This Row],[class]],AltBWtotl,2,FALSE)*100</f>
        <v>1.9885093841081565E-2</v>
      </c>
      <c r="AK3827">
        <f>IF(D3827=E3827,1,0)</f>
        <v>1</v>
      </c>
    </row>
    <row r="3828" spans="1:37">
      <c r="A3828" s="1" t="s">
        <v>59</v>
      </c>
      <c r="B3828" s="1" t="s">
        <v>60</v>
      </c>
      <c r="C3828">
        <v>817</v>
      </c>
      <c r="D3828">
        <v>1524925046</v>
      </c>
      <c r="E3828">
        <v>1524925046</v>
      </c>
      <c r="F3828" s="2">
        <v>-0.31901925709899998</v>
      </c>
      <c r="G3828" s="2">
        <v>-0.31901925709899998</v>
      </c>
      <c r="H3828">
        <v>816566</v>
      </c>
      <c r="I3828" s="2">
        <v>-0.13705776134600001</v>
      </c>
      <c r="J3828" s="2">
        <v>0</v>
      </c>
      <c r="K3828">
        <v>6</v>
      </c>
      <c r="L3828" s="1" t="s">
        <v>11805</v>
      </c>
      <c r="M3828" s="1" t="s">
        <v>60</v>
      </c>
      <c r="N3828">
        <v>1</v>
      </c>
      <c r="O3828">
        <v>0</v>
      </c>
      <c r="P3828">
        <v>0</v>
      </c>
      <c r="Q3828">
        <v>0</v>
      </c>
      <c r="R3828" s="19">
        <f>BWscncns[[#This Row],[C fx]]*4+BWscncns[[#This Row],[C fg]]*2+BWscncns[[#This Row],[C fm]]</f>
        <v>4</v>
      </c>
      <c r="S3828">
        <v>817</v>
      </c>
      <c r="T3828">
        <v>1199104</v>
      </c>
      <c r="U3828" s="13">
        <v>0.681342</v>
      </c>
      <c r="V3828" s="13">
        <v>1.467692</v>
      </c>
      <c r="W3828">
        <v>4332</v>
      </c>
      <c r="X3828">
        <v>86</v>
      </c>
      <c r="Z3828" s="10">
        <f>IF($N3828&lt;&gt;0,constants!$L$2,IF($O3828&lt;&gt;0,constants!$M$2,IF($P3828&lt;&gt;0,constants!$N$2,0)))</f>
        <v>10125.48</v>
      </c>
      <c r="AA3828" s="10">
        <f>IF($N3828&lt;&gt;0,constants!$L$2,IF($O3828&lt;&gt;0,constants!$M$2,IF($P3828&lt;&gt;0,constants!$P$2,0)))</f>
        <v>10125.48</v>
      </c>
      <c r="AB3828" s="11">
        <f>constants!$O$2</f>
        <v>4861.32</v>
      </c>
      <c r="AC3828" s="11">
        <f>VLOOKUP(BWscncns[[#This Row],[scanner]],[0]!ScnrAvgBW,2,FALSE)/1000</f>
        <v>2386.3111194805197</v>
      </c>
      <c r="AD3828" s="8">
        <f>(1+$F3828)*Z3828</f>
        <v>6895.256892629217</v>
      </c>
      <c r="AE3828" s="8">
        <f>(1+$F3828)*AA3828</f>
        <v>6895.256892629217</v>
      </c>
      <c r="AF3828" s="8">
        <f>(1+$F3828)*AB3828</f>
        <v>3310.4653050794891</v>
      </c>
      <c r="AG3828" s="8">
        <f>(1+$F3828)*AC3828</f>
        <v>1625.0319189367613</v>
      </c>
      <c r="AH3828" s="8">
        <f>(1+$F3828)*$T3828/1000</f>
        <v>816.56673273556066</v>
      </c>
      <c r="AI3828" s="8">
        <f>(1+BWscncns[[#This Row],[pid_error]]*K_p)*BWscncns[[#This Row],[dbw]]/1000</f>
        <v>1007.8353663677804</v>
      </c>
      <c r="AJ3828" s="13">
        <f>BWscncns[[#This Row],[Torflow prgrssv alt vote]]/VLOOKUP(BWscncns[[#This Row],[class]],AltBWtotl,2,FALSE)*100</f>
        <v>8.6378991114893725E-3</v>
      </c>
      <c r="AK3828">
        <f>IF(D3828=E3828,1,0)</f>
        <v>1</v>
      </c>
    </row>
    <row r="3829" spans="1:37">
      <c r="A3829" s="1" t="s">
        <v>6021</v>
      </c>
      <c r="B3829" s="1" t="s">
        <v>49</v>
      </c>
      <c r="C3829">
        <v>989</v>
      </c>
      <c r="D3829">
        <v>1525007567</v>
      </c>
      <c r="E3829">
        <v>1525007567</v>
      </c>
      <c r="F3829" s="2">
        <v>-3.4599255012500003E-2</v>
      </c>
      <c r="G3829" s="2">
        <v>-3.4599255012500003E-2</v>
      </c>
      <c r="H3829">
        <v>988570</v>
      </c>
      <c r="I3829" s="2">
        <v>-0.77388279560700002</v>
      </c>
      <c r="J3829" s="2">
        <v>0</v>
      </c>
      <c r="K3829">
        <v>4</v>
      </c>
      <c r="L3829" s="1" t="s">
        <v>11631</v>
      </c>
      <c r="M3829" s="1" t="s">
        <v>49</v>
      </c>
      <c r="N3829">
        <v>0</v>
      </c>
      <c r="O3829">
        <v>0</v>
      </c>
      <c r="P3829">
        <v>1</v>
      </c>
      <c r="Q3829">
        <v>0</v>
      </c>
      <c r="R3829" s="19">
        <f>BWscncns[[#This Row],[C fx]]*4+BWscncns[[#This Row],[C fg]]*2+BWscncns[[#This Row],[C fm]]</f>
        <v>1</v>
      </c>
      <c r="S3829">
        <v>1120</v>
      </c>
      <c r="T3829">
        <v>1024000</v>
      </c>
      <c r="U3829" s="13">
        <v>1.09375</v>
      </c>
      <c r="V3829" s="13">
        <v>0.91428600000000004</v>
      </c>
      <c r="W3829">
        <v>2730</v>
      </c>
      <c r="X3829">
        <v>54</v>
      </c>
      <c r="Z3829" s="10">
        <f>IF($N3829&lt;&gt;0,constants!$L$2,IF($O3829&lt;&gt;0,constants!$M$2,IF($P3829&lt;&gt;0,constants!$N$2,0)))</f>
        <v>1117.99</v>
      </c>
      <c r="AA3829" s="10">
        <f>IF($N3829&lt;&gt;0,constants!$L$2,IF($O3829&lt;&gt;0,constants!$M$2,IF($P3829&lt;&gt;0,constants!$P$2,0)))</f>
        <v>4051.45</v>
      </c>
      <c r="AB3829" s="11">
        <f>constants!$O$2</f>
        <v>4861.32</v>
      </c>
      <c r="AC3829" s="11">
        <f>VLOOKUP(BWscncns[[#This Row],[scanner]],[0]!ScnrAvgBW,2,FALSE)/1000</f>
        <v>4819.491751072962</v>
      </c>
      <c r="AD3829" s="8">
        <f>(1+$F3829)*Z3829</f>
        <v>1079.3083788885751</v>
      </c>
      <c r="AE3829" s="8">
        <f>(1+$F3829)*AA3829</f>
        <v>3911.2728482796065</v>
      </c>
      <c r="AF3829" s="8">
        <f>(1+$F3829)*AB3829</f>
        <v>4693.1219496226331</v>
      </c>
      <c r="AG3829" s="8">
        <f>(1+$F3829)*AC3829</f>
        <v>4652.7409269469481</v>
      </c>
      <c r="AH3829" s="8">
        <f>(1+$F3829)*$T3829/1000</f>
        <v>988.57036286719995</v>
      </c>
      <c r="AI3829" s="8">
        <f>(1+BWscncns[[#This Row],[pid_error]]*K_p)*BWscncns[[#This Row],[dbw]]/1000</f>
        <v>1006.2851814336</v>
      </c>
      <c r="AJ3829" s="13">
        <f>BWscncns[[#This Row],[Torflow prgrssv alt vote]]/VLOOKUP(BWscncns[[#This Row],[class]],AltBWtotl,2,FALSE)*100</f>
        <v>1.984663013484219E-2</v>
      </c>
      <c r="AK3829">
        <f>IF(D3829=E3829,1,0)</f>
        <v>1</v>
      </c>
    </row>
    <row r="3830" spans="1:37">
      <c r="A3830" s="1" t="s">
        <v>10311</v>
      </c>
      <c r="B3830" s="1" t="s">
        <v>10312</v>
      </c>
      <c r="C3830">
        <v>668</v>
      </c>
      <c r="D3830">
        <v>1524993264</v>
      </c>
      <c r="E3830">
        <v>1524993264</v>
      </c>
      <c r="F3830" s="2">
        <v>-0.50320385412099999</v>
      </c>
      <c r="G3830" s="2">
        <v>-0.50320385412099999</v>
      </c>
      <c r="H3830">
        <v>667974</v>
      </c>
      <c r="I3830" s="2">
        <v>-0.725636238657</v>
      </c>
      <c r="J3830" s="2">
        <v>0</v>
      </c>
      <c r="K3830">
        <v>5</v>
      </c>
      <c r="L3830" s="1" t="s">
        <v>11828</v>
      </c>
      <c r="M3830" s="1" t="s">
        <v>10312</v>
      </c>
      <c r="N3830">
        <v>0</v>
      </c>
      <c r="O3830">
        <v>0</v>
      </c>
      <c r="P3830">
        <v>1</v>
      </c>
      <c r="Q3830">
        <v>0</v>
      </c>
      <c r="R3830" s="19">
        <f>BWscncns[[#This Row],[C fx]]*4+BWscncns[[#This Row],[C fg]]*2+BWscncns[[#This Row],[C fm]]</f>
        <v>1</v>
      </c>
      <c r="S3830">
        <v>1150</v>
      </c>
      <c r="T3830">
        <v>1344565</v>
      </c>
      <c r="U3830" s="13">
        <v>0.85529500000000003</v>
      </c>
      <c r="V3830" s="13">
        <v>1.169187</v>
      </c>
      <c r="W3830">
        <v>3847</v>
      </c>
      <c r="X3830">
        <v>76</v>
      </c>
      <c r="Z3830" s="10">
        <f>IF($N3830&lt;&gt;0,constants!$L$2,IF($O3830&lt;&gt;0,constants!$M$2,IF($P3830&lt;&gt;0,constants!$N$2,0)))</f>
        <v>1117.99</v>
      </c>
      <c r="AA3830" s="10">
        <f>IF($N3830&lt;&gt;0,constants!$L$2,IF($O3830&lt;&gt;0,constants!$M$2,IF($P3830&lt;&gt;0,constants!$P$2,0)))</f>
        <v>4051.45</v>
      </c>
      <c r="AB3830" s="11">
        <f>constants!$O$2</f>
        <v>4861.32</v>
      </c>
      <c r="AC3830" s="11">
        <f>VLOOKUP(BWscncns[[#This Row],[scanner]],[0]!ScnrAvgBW,2,FALSE)/1000</f>
        <v>3794.4265750962772</v>
      </c>
      <c r="AD3830" s="8">
        <f>(1+$F3830)*Z3830</f>
        <v>555.41312313126321</v>
      </c>
      <c r="AE3830" s="8">
        <f>(1+$F3830)*AA3830</f>
        <v>2012.7447452214744</v>
      </c>
      <c r="AF3830" s="8">
        <f>(1+$F3830)*AB3830</f>
        <v>2415.0850398845</v>
      </c>
      <c r="AG3830" s="8">
        <f>(1+$F3830)*AC3830</f>
        <v>1885.0564983286845</v>
      </c>
      <c r="AH3830" s="8">
        <f>(1+$F3830)*$T3830/1000</f>
        <v>667.97470988379769</v>
      </c>
      <c r="AI3830" s="8">
        <f>(1+BWscncns[[#This Row],[pid_error]]*K_p)*BWscncns[[#This Row],[dbw]]/1000</f>
        <v>1006.2698549418989</v>
      </c>
      <c r="AJ3830" s="13">
        <f>BWscncns[[#This Row],[Torflow prgrssv alt vote]]/VLOOKUP(BWscncns[[#This Row],[class]],AltBWtotl,2,FALSE)*100</f>
        <v>1.9846327855510579E-2</v>
      </c>
      <c r="AK3830">
        <f>IF(D3830=E3830,1,0)</f>
        <v>1</v>
      </c>
    </row>
    <row r="3831" spans="1:37">
      <c r="A3831" s="1" t="s">
        <v>11113</v>
      </c>
      <c r="B3831" s="1" t="s">
        <v>11114</v>
      </c>
      <c r="C3831">
        <v>707</v>
      </c>
      <c r="D3831">
        <v>1524852029</v>
      </c>
      <c r="E3831">
        <v>1524852029</v>
      </c>
      <c r="F3831" s="2">
        <v>-0.45794854927200002</v>
      </c>
      <c r="G3831" s="2">
        <v>-0.45794854927200002</v>
      </c>
      <c r="H3831">
        <v>707147</v>
      </c>
      <c r="I3831" s="2">
        <v>6.8900658285600005E-2</v>
      </c>
      <c r="J3831" s="2">
        <v>0</v>
      </c>
      <c r="K3831">
        <v>6</v>
      </c>
      <c r="L3831" s="1" t="s">
        <v>11971</v>
      </c>
      <c r="M3831" s="1" t="s">
        <v>11114</v>
      </c>
      <c r="N3831">
        <v>0</v>
      </c>
      <c r="O3831">
        <v>0</v>
      </c>
      <c r="P3831">
        <v>1</v>
      </c>
      <c r="Q3831">
        <v>0</v>
      </c>
      <c r="R3831" s="19">
        <f>BWscncns[[#This Row],[C fx]]*4+BWscncns[[#This Row],[C fg]]*2+BWscncns[[#This Row],[C fm]]</f>
        <v>1</v>
      </c>
      <c r="S3831">
        <v>581</v>
      </c>
      <c r="T3831">
        <v>1304576</v>
      </c>
      <c r="U3831" s="13">
        <v>0.445355</v>
      </c>
      <c r="V3831" s="13">
        <v>2.2453979999999998</v>
      </c>
      <c r="W3831">
        <v>5023</v>
      </c>
      <c r="X3831">
        <v>100</v>
      </c>
      <c r="Z3831" s="10">
        <f>IF($N3831&lt;&gt;0,constants!$L$2,IF($O3831&lt;&gt;0,constants!$M$2,IF($P3831&lt;&gt;0,constants!$N$2,0)))</f>
        <v>1117.99</v>
      </c>
      <c r="AA3831" s="10">
        <f>IF($N3831&lt;&gt;0,constants!$L$2,IF($O3831&lt;&gt;0,constants!$M$2,IF($P3831&lt;&gt;0,constants!$P$2,0)))</f>
        <v>4051.45</v>
      </c>
      <c r="AB3831" s="11">
        <f>constants!$O$2</f>
        <v>4861.32</v>
      </c>
      <c r="AC3831" s="11">
        <f>VLOOKUP(BWscncns[[#This Row],[scanner]],[0]!ScnrAvgBW,2,FALSE)/1000</f>
        <v>2386.3111194805197</v>
      </c>
      <c r="AD3831" s="8">
        <f>(1+$F3831)*Z3831</f>
        <v>606.00810139939665</v>
      </c>
      <c r="AE3831" s="8">
        <f>(1+$F3831)*AA3831</f>
        <v>2196.0943500519556</v>
      </c>
      <c r="AF3831" s="8">
        <f>(1+$F3831)*AB3831</f>
        <v>2635.0855584530409</v>
      </c>
      <c r="AG3831" s="8">
        <f>(1+$F3831)*AC3831</f>
        <v>1293.5034042027735</v>
      </c>
      <c r="AH3831" s="8">
        <f>(1+$F3831)*$T3831/1000</f>
        <v>707.14731338493129</v>
      </c>
      <c r="AI3831" s="8">
        <f>(1+BWscncns[[#This Row],[pid_error]]*K_p)*BWscncns[[#This Row],[dbw]]/1000</f>
        <v>1005.8616566924658</v>
      </c>
      <c r="AJ3831" s="13">
        <f>BWscncns[[#This Row],[Torflow prgrssv alt vote]]/VLOOKUP(BWscncns[[#This Row],[class]],AltBWtotl,2,FALSE)*100</f>
        <v>1.9838277096314614E-2</v>
      </c>
      <c r="AK3831">
        <f>IF(D3831=E3831,1,0)</f>
        <v>1</v>
      </c>
    </row>
    <row r="3832" spans="1:37">
      <c r="A3832" s="1" t="s">
        <v>6959</v>
      </c>
      <c r="B3832" s="1" t="s">
        <v>6960</v>
      </c>
      <c r="C3832">
        <v>883</v>
      </c>
      <c r="D3832">
        <v>1524923033</v>
      </c>
      <c r="E3832">
        <v>1524923033</v>
      </c>
      <c r="F3832" s="2">
        <v>-0.21643721928699999</v>
      </c>
      <c r="G3832" s="2">
        <v>-0.21643721928699999</v>
      </c>
      <c r="H3832">
        <v>882605</v>
      </c>
      <c r="I3832" s="2">
        <v>7.6983961241199994E-2</v>
      </c>
      <c r="J3832" s="2">
        <v>0</v>
      </c>
      <c r="K3832">
        <v>5</v>
      </c>
      <c r="L3832" s="1" t="s">
        <v>11865</v>
      </c>
      <c r="M3832" s="1" t="s">
        <v>6960</v>
      </c>
      <c r="N3832">
        <v>1</v>
      </c>
      <c r="O3832">
        <v>0</v>
      </c>
      <c r="P3832">
        <v>0</v>
      </c>
      <c r="Q3832">
        <v>0</v>
      </c>
      <c r="R3832" s="19">
        <f>BWscncns[[#This Row],[C fx]]*4+BWscncns[[#This Row],[C fg]]*2+BWscncns[[#This Row],[C fm]]</f>
        <v>4</v>
      </c>
      <c r="S3832">
        <v>1120</v>
      </c>
      <c r="T3832">
        <v>1126400</v>
      </c>
      <c r="U3832" s="13">
        <v>0.99431800000000004</v>
      </c>
      <c r="V3832" s="13">
        <v>1.005714</v>
      </c>
      <c r="W3832">
        <v>3366</v>
      </c>
      <c r="X3832">
        <v>67</v>
      </c>
      <c r="Z3832" s="10">
        <f>IF($N3832&lt;&gt;0,constants!$L$2,IF($O3832&lt;&gt;0,constants!$M$2,IF($P3832&lt;&gt;0,constants!$N$2,0)))</f>
        <v>10125.48</v>
      </c>
      <c r="AA3832" s="10">
        <f>IF($N3832&lt;&gt;0,constants!$L$2,IF($O3832&lt;&gt;0,constants!$M$2,IF($P3832&lt;&gt;0,constants!$P$2,0)))</f>
        <v>10125.48</v>
      </c>
      <c r="AB3832" s="11">
        <f>constants!$O$2</f>
        <v>4861.32</v>
      </c>
      <c r="AC3832" s="11">
        <f>VLOOKUP(BWscncns[[#This Row],[scanner]],[0]!ScnrAvgBW,2,FALSE)/1000</f>
        <v>3794.4265750962772</v>
      </c>
      <c r="AD3832" s="8">
        <f>(1+$F3832)*Z3832</f>
        <v>7933.9492648538671</v>
      </c>
      <c r="AE3832" s="8">
        <f>(1+$F3832)*AA3832</f>
        <v>7933.9492648538671</v>
      </c>
      <c r="AF3832" s="8">
        <f>(1+$F3832)*AB3832</f>
        <v>3809.1494171357208</v>
      </c>
      <c r="AG3832" s="8">
        <f>(1+$F3832)*AC3832</f>
        <v>2973.1714383937438</v>
      </c>
      <c r="AH3832" s="8">
        <f>(1+$F3832)*$T3832/1000</f>
        <v>882.60511619512317</v>
      </c>
      <c r="AI3832" s="8">
        <f>(1+BWscncns[[#This Row],[pid_error]]*K_p)*BWscncns[[#This Row],[dbw]]/1000</f>
        <v>1004.5025580975616</v>
      </c>
      <c r="AJ3832" s="13">
        <f>BWscncns[[#This Row],[Torflow prgrssv alt vote]]/VLOOKUP(BWscncns[[#This Row],[class]],AltBWtotl,2,FALSE)*100</f>
        <v>8.6093344643686422E-3</v>
      </c>
      <c r="AK3832">
        <f>IF(D3832=E3832,1,0)</f>
        <v>1</v>
      </c>
    </row>
    <row r="3833" spans="1:37">
      <c r="A3833" s="1" t="s">
        <v>4596</v>
      </c>
      <c r="B3833" s="1" t="s">
        <v>49</v>
      </c>
      <c r="C3833">
        <v>982</v>
      </c>
      <c r="D3833">
        <v>1524977546</v>
      </c>
      <c r="E3833">
        <v>1524977546</v>
      </c>
      <c r="F3833" s="2">
        <v>-4.0636568456E-2</v>
      </c>
      <c r="G3833" s="2">
        <v>-4.0636568456E-2</v>
      </c>
      <c r="H3833">
        <v>982388</v>
      </c>
      <c r="I3833" s="2">
        <v>0.13866563305099999</v>
      </c>
      <c r="J3833" s="2">
        <v>0</v>
      </c>
      <c r="K3833">
        <v>5</v>
      </c>
      <c r="L3833" s="1" t="s">
        <v>11622</v>
      </c>
      <c r="M3833" s="1" t="s">
        <v>49</v>
      </c>
      <c r="N3833">
        <v>0</v>
      </c>
      <c r="O3833">
        <v>0</v>
      </c>
      <c r="P3833">
        <v>1</v>
      </c>
      <c r="Q3833">
        <v>0</v>
      </c>
      <c r="R3833" s="19">
        <f>BWscncns[[#This Row],[C fx]]*4+BWscncns[[#This Row],[C fg]]*2+BWscncns[[#This Row],[C fm]]</f>
        <v>1</v>
      </c>
      <c r="S3833">
        <v>982</v>
      </c>
      <c r="T3833">
        <v>1024000</v>
      </c>
      <c r="U3833" s="13">
        <v>0.95898399999999995</v>
      </c>
      <c r="V3833" s="13">
        <v>1.04277</v>
      </c>
      <c r="W3833">
        <v>3517</v>
      </c>
      <c r="X3833">
        <v>70</v>
      </c>
      <c r="Z3833" s="10">
        <f>IF($N3833&lt;&gt;0,constants!$L$2,IF($O3833&lt;&gt;0,constants!$M$2,IF($P3833&lt;&gt;0,constants!$N$2,0)))</f>
        <v>1117.99</v>
      </c>
      <c r="AA3833" s="10">
        <f>IF($N3833&lt;&gt;0,constants!$L$2,IF($O3833&lt;&gt;0,constants!$M$2,IF($P3833&lt;&gt;0,constants!$P$2,0)))</f>
        <v>4051.45</v>
      </c>
      <c r="AB3833" s="11">
        <f>constants!$O$2</f>
        <v>4861.32</v>
      </c>
      <c r="AC3833" s="11">
        <f>VLOOKUP(BWscncns[[#This Row],[scanner]],[0]!ScnrAvgBW,2,FALSE)/1000</f>
        <v>3794.4265750962772</v>
      </c>
      <c r="AD3833" s="8">
        <f>(1+$F3833)*Z3833</f>
        <v>1072.5587228318766</v>
      </c>
      <c r="AE3833" s="8">
        <f>(1+$F3833)*AA3833</f>
        <v>3886.812974728939</v>
      </c>
      <c r="AF3833" s="8">
        <f>(1+$F3833)*AB3833</f>
        <v>4663.7726370334776</v>
      </c>
      <c r="AG3833" s="8">
        <f>(1+$F3833)*AC3833</f>
        <v>3640.234099826112</v>
      </c>
      <c r="AH3833" s="8">
        <f>(1+$F3833)*$T3833/1000</f>
        <v>982.38815390105606</v>
      </c>
      <c r="AI3833" s="8">
        <f>(1+BWscncns[[#This Row],[pid_error]]*K_p)*BWscncns[[#This Row],[dbw]]/1000</f>
        <v>1003.194076950528</v>
      </c>
      <c r="AJ3833" s="13">
        <f>BWscncns[[#This Row],[Torflow prgrssv alt vote]]/VLOOKUP(BWscncns[[#This Row],[class]],AltBWtotl,2,FALSE)*100</f>
        <v>1.9785665302490908E-2</v>
      </c>
      <c r="AK3833">
        <f>IF(D3833=E3833,1,0)</f>
        <v>1</v>
      </c>
    </row>
    <row r="3834" spans="1:37">
      <c r="A3834" s="1" t="s">
        <v>4689</v>
      </c>
      <c r="B3834" s="1" t="s">
        <v>4690</v>
      </c>
      <c r="C3834">
        <v>1190</v>
      </c>
      <c r="D3834">
        <v>1524987008</v>
      </c>
      <c r="E3834">
        <v>1524987008</v>
      </c>
      <c r="F3834" s="2">
        <v>0.44809641305600001</v>
      </c>
      <c r="G3834" s="2">
        <v>0.44809641305600001</v>
      </c>
      <c r="H3834">
        <v>1186280</v>
      </c>
      <c r="I3834" s="2">
        <v>0.56165810488300005</v>
      </c>
      <c r="J3834" s="2">
        <v>0</v>
      </c>
      <c r="K3834">
        <v>5</v>
      </c>
      <c r="L3834" s="1" t="s">
        <v>11708</v>
      </c>
      <c r="M3834" s="1" t="s">
        <v>4690</v>
      </c>
      <c r="N3834">
        <v>0</v>
      </c>
      <c r="O3834">
        <v>0</v>
      </c>
      <c r="P3834">
        <v>1</v>
      </c>
      <c r="Q3834">
        <v>0</v>
      </c>
      <c r="R3834" s="19">
        <f>BWscncns[[#This Row],[C fx]]*4+BWscncns[[#This Row],[C fg]]*2+BWscncns[[#This Row],[C fm]]</f>
        <v>1</v>
      </c>
      <c r="S3834">
        <v>885</v>
      </c>
      <c r="T3834">
        <v>819200</v>
      </c>
      <c r="U3834" s="13">
        <v>1.080322</v>
      </c>
      <c r="V3834" s="13">
        <v>0.92564999999999997</v>
      </c>
      <c r="W3834">
        <v>2795</v>
      </c>
      <c r="X3834">
        <v>55</v>
      </c>
      <c r="Z3834" s="10">
        <f>IF($N3834&lt;&gt;0,constants!$L$2,IF($O3834&lt;&gt;0,constants!$M$2,IF($P3834&lt;&gt;0,constants!$N$2,0)))</f>
        <v>1117.99</v>
      </c>
      <c r="AA3834" s="10">
        <f>IF($N3834&lt;&gt;0,constants!$L$2,IF($O3834&lt;&gt;0,constants!$M$2,IF($P3834&lt;&gt;0,constants!$P$2,0)))</f>
        <v>4051.45</v>
      </c>
      <c r="AB3834" s="11">
        <f>constants!$O$2</f>
        <v>4861.32</v>
      </c>
      <c r="AC3834" s="11">
        <f>VLOOKUP(BWscncns[[#This Row],[scanner]],[0]!ScnrAvgBW,2,FALSE)/1000</f>
        <v>3794.4265750962772</v>
      </c>
      <c r="AD3834" s="8">
        <f>(1+$F3834)*Z3834</f>
        <v>1618.9573088324776</v>
      </c>
      <c r="AE3834" s="8">
        <f>(1+$F3834)*AA3834</f>
        <v>5866.8902126757312</v>
      </c>
      <c r="AF3834" s="8">
        <f>(1+$F3834)*AB3834</f>
        <v>7039.6600547173939</v>
      </c>
      <c r="AG3834" s="8">
        <f>(1+$F3834)*AC3834</f>
        <v>5494.695513001283</v>
      </c>
      <c r="AH3834" s="8">
        <f>(1+$F3834)*$T3834/1000</f>
        <v>1186.2805815754755</v>
      </c>
      <c r="AI3834" s="8">
        <f>(1+BWscncns[[#This Row],[pid_error]]*K_p)*BWscncns[[#This Row],[dbw]]/1000</f>
        <v>1002.7402907877376</v>
      </c>
      <c r="AJ3834" s="13">
        <f>BWscncns[[#This Row],[Torflow prgrssv alt vote]]/VLOOKUP(BWscncns[[#This Row],[class]],AltBWtotl,2,FALSE)*100</f>
        <v>1.9776715427943039E-2</v>
      </c>
      <c r="AK3834">
        <f>IF(D3834=E3834,1,0)</f>
        <v>1</v>
      </c>
    </row>
    <row r="3835" spans="1:37">
      <c r="A3835" s="1" t="s">
        <v>6397</v>
      </c>
      <c r="B3835" s="1" t="s">
        <v>6398</v>
      </c>
      <c r="C3835">
        <v>1180</v>
      </c>
      <c r="D3835">
        <v>1524973689</v>
      </c>
      <c r="E3835">
        <v>1524973689</v>
      </c>
      <c r="F3835" s="2">
        <v>0.44537943078100001</v>
      </c>
      <c r="G3835" s="2">
        <v>0.44537943078100001</v>
      </c>
      <c r="H3835">
        <v>1184054</v>
      </c>
      <c r="I3835" s="2">
        <v>-0.15632912323500001</v>
      </c>
      <c r="J3835" s="2">
        <v>0</v>
      </c>
      <c r="K3835">
        <v>3</v>
      </c>
      <c r="L3835" s="1" t="s">
        <v>11685</v>
      </c>
      <c r="M3835" s="1" t="s">
        <v>6398</v>
      </c>
      <c r="N3835">
        <v>0</v>
      </c>
      <c r="O3835">
        <v>0</v>
      </c>
      <c r="P3835">
        <v>1</v>
      </c>
      <c r="Q3835">
        <v>0</v>
      </c>
      <c r="R3835" s="19">
        <f>BWscncns[[#This Row],[C fx]]*4+BWscncns[[#This Row],[C fg]]*2+BWscncns[[#This Row],[C fm]]</f>
        <v>1</v>
      </c>
      <c r="S3835">
        <v>1180</v>
      </c>
      <c r="T3835">
        <v>819200</v>
      </c>
      <c r="U3835" s="13">
        <v>1.4404300000000001</v>
      </c>
      <c r="V3835" s="13">
        <v>0.69423699999999999</v>
      </c>
      <c r="W3835">
        <v>1557</v>
      </c>
      <c r="X3835">
        <v>31</v>
      </c>
      <c r="Z3835" s="10">
        <f>IF($N3835&lt;&gt;0,constants!$L$2,IF($O3835&lt;&gt;0,constants!$M$2,IF($P3835&lt;&gt;0,constants!$N$2,0)))</f>
        <v>1117.99</v>
      </c>
      <c r="AA3835" s="10">
        <f>IF($N3835&lt;&gt;0,constants!$L$2,IF($O3835&lt;&gt;0,constants!$M$2,IF($P3835&lt;&gt;0,constants!$P$2,0)))</f>
        <v>4051.45</v>
      </c>
      <c r="AB3835" s="11">
        <f>constants!$O$2</f>
        <v>4861.32</v>
      </c>
      <c r="AC3835" s="11">
        <f>VLOOKUP(BWscncns[[#This Row],[scanner]],[0]!ScnrAvgBW,2,FALSE)/1000</f>
        <v>6440.9193022088357</v>
      </c>
      <c r="AD3835" s="8">
        <f>(1+$F3835)*Z3835</f>
        <v>1615.9197498188501</v>
      </c>
      <c r="AE3835" s="8">
        <f>(1+$F3835)*AA3835</f>
        <v>5855.8824948376823</v>
      </c>
      <c r="AF3835" s="8">
        <f>(1+$F3835)*AB3835</f>
        <v>7026.4519344442906</v>
      </c>
      <c r="AG3835" s="8">
        <f>(1+$F3835)*AC3835</f>
        <v>9309.5722747329619</v>
      </c>
      <c r="AH3835" s="8">
        <f>(1+$F3835)*$T3835/1000</f>
        <v>1184.0548296957952</v>
      </c>
      <c r="AI3835" s="8">
        <f>(1+BWscncns[[#This Row],[pid_error]]*K_p)*BWscncns[[#This Row],[dbw]]/1000</f>
        <v>1001.6274148478977</v>
      </c>
      <c r="AJ3835" s="13">
        <f>BWscncns[[#This Row],[Torflow prgrssv alt vote]]/VLOOKUP(BWscncns[[#This Row],[class]],AltBWtotl,2,FALSE)*100</f>
        <v>1.9754766543500061E-2</v>
      </c>
      <c r="AK3835">
        <f>IF(D3835=E3835,1,0)</f>
        <v>1</v>
      </c>
    </row>
    <row r="3836" spans="1:37">
      <c r="A3836" s="1" t="s">
        <v>9999</v>
      </c>
      <c r="B3836" s="1" t="s">
        <v>10000</v>
      </c>
      <c r="C3836">
        <v>1230</v>
      </c>
      <c r="D3836">
        <v>1524976051</v>
      </c>
      <c r="E3836">
        <v>1524976051</v>
      </c>
      <c r="F3836" s="2">
        <v>0.60503230725299995</v>
      </c>
      <c r="G3836" s="2">
        <v>0.60503230725299995</v>
      </c>
      <c r="H3836">
        <v>1232664</v>
      </c>
      <c r="I3836" s="2">
        <v>1.5903720460599999E-2</v>
      </c>
      <c r="J3836" s="2">
        <v>0</v>
      </c>
      <c r="K3836">
        <v>3</v>
      </c>
      <c r="L3836" s="1" t="s">
        <v>11636</v>
      </c>
      <c r="M3836" s="1" t="s">
        <v>10000</v>
      </c>
      <c r="N3836">
        <v>0</v>
      </c>
      <c r="O3836">
        <v>0</v>
      </c>
      <c r="P3836">
        <v>1</v>
      </c>
      <c r="Q3836">
        <v>0</v>
      </c>
      <c r="R3836" s="19">
        <f>BWscncns[[#This Row],[C fx]]*4+BWscncns[[#This Row],[C fg]]*2+BWscncns[[#This Row],[C fm]]</f>
        <v>1</v>
      </c>
      <c r="S3836">
        <v>989</v>
      </c>
      <c r="T3836">
        <v>768000</v>
      </c>
      <c r="U3836" s="13">
        <v>1.28776</v>
      </c>
      <c r="V3836" s="13">
        <v>0.77654199999999995</v>
      </c>
      <c r="W3836">
        <v>2026</v>
      </c>
      <c r="X3836">
        <v>40</v>
      </c>
      <c r="Z3836" s="10">
        <f>IF($N3836&lt;&gt;0,constants!$L$2,IF($O3836&lt;&gt;0,constants!$M$2,IF($P3836&lt;&gt;0,constants!$N$2,0)))</f>
        <v>1117.99</v>
      </c>
      <c r="AA3836" s="10">
        <f>IF($N3836&lt;&gt;0,constants!$L$2,IF($O3836&lt;&gt;0,constants!$M$2,IF($P3836&lt;&gt;0,constants!$P$2,0)))</f>
        <v>4051.45</v>
      </c>
      <c r="AB3836" s="11">
        <f>constants!$O$2</f>
        <v>4861.32</v>
      </c>
      <c r="AC3836" s="11">
        <f>VLOOKUP(BWscncns[[#This Row],[scanner]],[0]!ScnrAvgBW,2,FALSE)/1000</f>
        <v>6440.9193022088357</v>
      </c>
      <c r="AD3836" s="8">
        <f>(1+$F3836)*Z3836</f>
        <v>1794.4100691857814</v>
      </c>
      <c r="AE3836" s="8">
        <f>(1+$F3836)*AA3836</f>
        <v>6502.708141220166</v>
      </c>
      <c r="AF3836" s="8">
        <f>(1+$F3836)*AB3836</f>
        <v>7802.5756558951534</v>
      </c>
      <c r="AG3836" s="8">
        <f>(1+$F3836)*AC3836</f>
        <v>10337.88356845463</v>
      </c>
      <c r="AH3836" s="8">
        <f>(1+$F3836)*$T3836/1000</f>
        <v>1232.6648119703041</v>
      </c>
      <c r="AI3836" s="8">
        <f>(1+BWscncns[[#This Row],[pid_error]]*K_p)*BWscncns[[#This Row],[dbw]]/1000</f>
        <v>1000.332405985152</v>
      </c>
      <c r="AJ3836" s="13">
        <f>BWscncns[[#This Row],[Torflow prgrssv alt vote]]/VLOOKUP(BWscncns[[#This Row],[class]],AltBWtotl,2,FALSE)*100</f>
        <v>1.9729225511599301E-2</v>
      </c>
      <c r="AK3836">
        <f>IF(D3836=E3836,1,0)</f>
        <v>1</v>
      </c>
    </row>
    <row r="3837" spans="1:37">
      <c r="A3837" s="1" t="s">
        <v>2465</v>
      </c>
      <c r="B3837" s="1" t="s">
        <v>49</v>
      </c>
      <c r="C3837">
        <v>976</v>
      </c>
      <c r="D3837">
        <v>1524972789</v>
      </c>
      <c r="E3837">
        <v>1524972789</v>
      </c>
      <c r="F3837" s="2">
        <v>-4.6677628051600001E-2</v>
      </c>
      <c r="G3837" s="2">
        <v>-4.6677628051600001E-2</v>
      </c>
      <c r="H3837">
        <v>976202</v>
      </c>
      <c r="I3837" s="2">
        <v>9.6301522036900001E-3</v>
      </c>
      <c r="J3837" s="2">
        <v>0</v>
      </c>
      <c r="K3837">
        <v>5</v>
      </c>
      <c r="L3837" s="1" t="s">
        <v>11793</v>
      </c>
      <c r="M3837" s="1" t="s">
        <v>49</v>
      </c>
      <c r="N3837">
        <v>0</v>
      </c>
      <c r="O3837">
        <v>0</v>
      </c>
      <c r="P3837">
        <v>1</v>
      </c>
      <c r="Q3837">
        <v>0</v>
      </c>
      <c r="R3837" s="19">
        <f>BWscncns[[#This Row],[C fx]]*4+BWscncns[[#This Row],[C fg]]*2+BWscncns[[#This Row],[C fm]]</f>
        <v>1</v>
      </c>
      <c r="S3837">
        <v>976</v>
      </c>
      <c r="T3837">
        <v>1024000</v>
      </c>
      <c r="U3837" s="13">
        <v>0.953125</v>
      </c>
      <c r="V3837" s="13">
        <v>1.04918</v>
      </c>
      <c r="W3837">
        <v>3534</v>
      </c>
      <c r="X3837">
        <v>70</v>
      </c>
      <c r="Z3837" s="10">
        <f>IF($N3837&lt;&gt;0,constants!$L$2,IF($O3837&lt;&gt;0,constants!$M$2,IF($P3837&lt;&gt;0,constants!$N$2,0)))</f>
        <v>1117.99</v>
      </c>
      <c r="AA3837" s="10">
        <f>IF($N3837&lt;&gt;0,constants!$L$2,IF($O3837&lt;&gt;0,constants!$M$2,IF($P3837&lt;&gt;0,constants!$P$2,0)))</f>
        <v>4051.45</v>
      </c>
      <c r="AB3837" s="11">
        <f>constants!$O$2</f>
        <v>4861.32</v>
      </c>
      <c r="AC3837" s="11">
        <f>VLOOKUP(BWscncns[[#This Row],[scanner]],[0]!ScnrAvgBW,2,FALSE)/1000</f>
        <v>3794.4265750962772</v>
      </c>
      <c r="AD3837" s="8">
        <f>(1+$F3837)*Z3837</f>
        <v>1065.8048786145916</v>
      </c>
      <c r="AE3837" s="8">
        <f>(1+$F3837)*AA3837</f>
        <v>3862.3379238303451</v>
      </c>
      <c r="AF3837" s="8">
        <f>(1+$F3837)*AB3837</f>
        <v>4634.405113200195</v>
      </c>
      <c r="AG3837" s="8">
        <f>(1+$F3837)*AC3837</f>
        <v>3617.3117427548268</v>
      </c>
      <c r="AH3837" s="8">
        <f>(1+$F3837)*$T3837/1000</f>
        <v>976.20210887516157</v>
      </c>
      <c r="AI3837" s="8">
        <f>(1+BWscncns[[#This Row],[pid_error]]*K_p)*BWscncns[[#This Row],[dbw]]/1000</f>
        <v>1000.1010544375808</v>
      </c>
      <c r="AJ3837" s="13">
        <f>BWscncns[[#This Row],[Torflow prgrssv alt vote]]/VLOOKUP(BWscncns[[#This Row],[class]],AltBWtotl,2,FALSE)*100</f>
        <v>1.9724662641470152E-2</v>
      </c>
      <c r="AK3837">
        <f>IF(D3837=E3837,1,0)</f>
        <v>1</v>
      </c>
    </row>
    <row r="3838" spans="1:37">
      <c r="A3838" s="1" t="s">
        <v>11364</v>
      </c>
      <c r="B3838" s="1" t="s">
        <v>49</v>
      </c>
      <c r="C3838">
        <v>975</v>
      </c>
      <c r="D3838">
        <v>1525007036</v>
      </c>
      <c r="E3838">
        <v>1525007036</v>
      </c>
      <c r="F3838" s="2">
        <v>-4.7871153708199998E-2</v>
      </c>
      <c r="G3838" s="2">
        <v>-4.7871153708199998E-2</v>
      </c>
      <c r="H3838">
        <v>974979</v>
      </c>
      <c r="I3838" s="2">
        <v>-0.41224677262800002</v>
      </c>
      <c r="J3838" s="2">
        <v>0</v>
      </c>
      <c r="K3838">
        <v>3</v>
      </c>
      <c r="L3838" s="1" t="s">
        <v>11600</v>
      </c>
      <c r="M3838" s="1" t="s">
        <v>49</v>
      </c>
      <c r="N3838">
        <v>0</v>
      </c>
      <c r="O3838">
        <v>0</v>
      </c>
      <c r="P3838">
        <v>1</v>
      </c>
      <c r="Q3838">
        <v>0</v>
      </c>
      <c r="R3838" s="19">
        <f>BWscncns[[#This Row],[C fx]]*4+BWscncns[[#This Row],[C fg]]*2+BWscncns[[#This Row],[C fm]]</f>
        <v>1</v>
      </c>
      <c r="S3838">
        <v>1400</v>
      </c>
      <c r="T3838">
        <v>1024000</v>
      </c>
      <c r="U3838" s="13">
        <v>1.3671880000000001</v>
      </c>
      <c r="V3838" s="13">
        <v>0.731429</v>
      </c>
      <c r="W3838">
        <v>1739</v>
      </c>
      <c r="X3838">
        <v>34</v>
      </c>
      <c r="Z3838" s="10">
        <f>IF($N3838&lt;&gt;0,constants!$L$2,IF($O3838&lt;&gt;0,constants!$M$2,IF($P3838&lt;&gt;0,constants!$N$2,0)))</f>
        <v>1117.99</v>
      </c>
      <c r="AA3838" s="10">
        <f>IF($N3838&lt;&gt;0,constants!$L$2,IF($O3838&lt;&gt;0,constants!$M$2,IF($P3838&lt;&gt;0,constants!$P$2,0)))</f>
        <v>4051.45</v>
      </c>
      <c r="AB3838" s="11">
        <f>constants!$O$2</f>
        <v>4861.32</v>
      </c>
      <c r="AC3838" s="11">
        <f>VLOOKUP(BWscncns[[#This Row],[scanner]],[0]!ScnrAvgBW,2,FALSE)/1000</f>
        <v>6440.9193022088357</v>
      </c>
      <c r="AD3838" s="8">
        <f>(1+$F3838)*Z3838</f>
        <v>1064.4705288657697</v>
      </c>
      <c r="AE3838" s="8">
        <f>(1+$F3838)*AA3838</f>
        <v>3857.5024143089131</v>
      </c>
      <c r="AF3838" s="8">
        <f>(1+$F3838)*AB3838</f>
        <v>4628.6030030552529</v>
      </c>
      <c r="AG3838" s="8">
        <f>(1+$F3838)*AC3838</f>
        <v>6132.5850642706846</v>
      </c>
      <c r="AH3838" s="8">
        <f>(1+$F3838)*$T3838/1000</f>
        <v>974.97993860280326</v>
      </c>
      <c r="AI3838" s="8">
        <f>(1+BWscncns[[#This Row],[pid_error]]*K_p)*BWscncns[[#This Row],[dbw]]/1000</f>
        <v>999.48996930140163</v>
      </c>
      <c r="AJ3838" s="13">
        <f>BWscncns[[#This Row],[Torflow prgrssv alt vote]]/VLOOKUP(BWscncns[[#This Row],[class]],AltBWtotl,2,FALSE)*100</f>
        <v>1.9712610411245148E-2</v>
      </c>
      <c r="AK3838">
        <f>IF(D3838=E3838,1,0)</f>
        <v>1</v>
      </c>
    </row>
    <row r="3839" spans="1:37">
      <c r="A3839" s="1" t="s">
        <v>10439</v>
      </c>
      <c r="B3839" s="1" t="s">
        <v>10440</v>
      </c>
      <c r="C3839">
        <v>950</v>
      </c>
      <c r="D3839">
        <v>1524987008</v>
      </c>
      <c r="E3839">
        <v>1524987008</v>
      </c>
      <c r="F3839" s="2">
        <v>-9.4467694637500002E-2</v>
      </c>
      <c r="G3839" s="2">
        <v>-9.4467694637500002E-2</v>
      </c>
      <c r="H3839">
        <v>949519</v>
      </c>
      <c r="I3839" s="2">
        <v>0.26956385780800002</v>
      </c>
      <c r="J3839" s="2">
        <v>0</v>
      </c>
      <c r="K3839">
        <v>5</v>
      </c>
      <c r="L3839" s="1" t="s">
        <v>11708</v>
      </c>
      <c r="M3839" s="1" t="s">
        <v>10440</v>
      </c>
      <c r="N3839">
        <v>0</v>
      </c>
      <c r="O3839">
        <v>0</v>
      </c>
      <c r="P3839">
        <v>1</v>
      </c>
      <c r="Q3839">
        <v>0</v>
      </c>
      <c r="R3839" s="19">
        <f>BWscncns[[#This Row],[C fx]]*4+BWscncns[[#This Row],[C fg]]*2+BWscncns[[#This Row],[C fm]]</f>
        <v>1</v>
      </c>
      <c r="S3839">
        <v>950</v>
      </c>
      <c r="T3839">
        <v>1048576</v>
      </c>
      <c r="U3839" s="13">
        <v>0.90599099999999999</v>
      </c>
      <c r="V3839" s="13">
        <v>1.103764</v>
      </c>
      <c r="W3839">
        <v>3676</v>
      </c>
      <c r="X3839">
        <v>73</v>
      </c>
      <c r="Z3839" s="10">
        <f>IF($N3839&lt;&gt;0,constants!$L$2,IF($O3839&lt;&gt;0,constants!$M$2,IF($P3839&lt;&gt;0,constants!$N$2,0)))</f>
        <v>1117.99</v>
      </c>
      <c r="AA3839" s="10">
        <f>IF($N3839&lt;&gt;0,constants!$L$2,IF($O3839&lt;&gt;0,constants!$M$2,IF($P3839&lt;&gt;0,constants!$P$2,0)))</f>
        <v>4051.45</v>
      </c>
      <c r="AB3839" s="11">
        <f>constants!$O$2</f>
        <v>4861.32</v>
      </c>
      <c r="AC3839" s="11">
        <f>VLOOKUP(BWscncns[[#This Row],[scanner]],[0]!ScnrAvgBW,2,FALSE)/1000</f>
        <v>3794.4265750962772</v>
      </c>
      <c r="AD3839" s="8">
        <f>(1+$F3839)*Z3839</f>
        <v>1012.3760620722213</v>
      </c>
      <c r="AE3839" s="8">
        <f>(1+$F3839)*AA3839</f>
        <v>3668.7188585609001</v>
      </c>
      <c r="AF3839" s="8">
        <f>(1+$F3839)*AB3839</f>
        <v>4402.0823067048277</v>
      </c>
      <c r="AG3839" s="8">
        <f>(1+$F3839)*AC3839</f>
        <v>3435.9758440756668</v>
      </c>
      <c r="AH3839" s="8">
        <f>(1+$F3839)*$T3839/1000</f>
        <v>949.51944262778875</v>
      </c>
      <c r="AI3839" s="8">
        <f>(1+BWscncns[[#This Row],[pid_error]]*K_p)*BWscncns[[#This Row],[dbw]]/1000</f>
        <v>999.04772131389439</v>
      </c>
      <c r="AJ3839" s="13">
        <f>BWscncns[[#This Row],[Torflow prgrssv alt vote]]/VLOOKUP(BWscncns[[#This Row],[class]],AltBWtotl,2,FALSE)*100</f>
        <v>1.9703888100315921E-2</v>
      </c>
      <c r="AK3839">
        <f>IF(D3839=E3839,1,0)</f>
        <v>1</v>
      </c>
    </row>
    <row r="3840" spans="1:37">
      <c r="A3840" s="1" t="s">
        <v>9825</v>
      </c>
      <c r="B3840" s="1" t="s">
        <v>9826</v>
      </c>
      <c r="C3840">
        <v>1130</v>
      </c>
      <c r="D3840">
        <v>1524998498</v>
      </c>
      <c r="E3840">
        <v>1524998498</v>
      </c>
      <c r="F3840" s="2">
        <v>0.29363346139699997</v>
      </c>
      <c r="G3840" s="2">
        <v>0.29363346139699997</v>
      </c>
      <c r="H3840">
        <v>1125978</v>
      </c>
      <c r="I3840" s="2">
        <v>-0.412427824971</v>
      </c>
      <c r="J3840" s="2">
        <v>0</v>
      </c>
      <c r="K3840">
        <v>3</v>
      </c>
      <c r="L3840" s="1" t="s">
        <v>11606</v>
      </c>
      <c r="M3840" s="1" t="s">
        <v>9826</v>
      </c>
      <c r="N3840">
        <v>0</v>
      </c>
      <c r="O3840">
        <v>0</v>
      </c>
      <c r="P3840">
        <v>1</v>
      </c>
      <c r="Q3840">
        <v>0</v>
      </c>
      <c r="R3840" s="19">
        <f>BWscncns[[#This Row],[C fx]]*4+BWscncns[[#This Row],[C fg]]*2+BWscncns[[#This Row],[C fm]]</f>
        <v>1</v>
      </c>
      <c r="S3840">
        <v>1050</v>
      </c>
      <c r="T3840">
        <v>870400</v>
      </c>
      <c r="U3840" s="13">
        <v>1.206342</v>
      </c>
      <c r="V3840" s="13">
        <v>0.82895200000000002</v>
      </c>
      <c r="W3840">
        <v>2298</v>
      </c>
      <c r="X3840">
        <v>45</v>
      </c>
      <c r="Z3840" s="10">
        <f>IF($N3840&lt;&gt;0,constants!$L$2,IF($O3840&lt;&gt;0,constants!$M$2,IF($P3840&lt;&gt;0,constants!$N$2,0)))</f>
        <v>1117.99</v>
      </c>
      <c r="AA3840" s="10">
        <f>IF($N3840&lt;&gt;0,constants!$L$2,IF($O3840&lt;&gt;0,constants!$M$2,IF($P3840&lt;&gt;0,constants!$P$2,0)))</f>
        <v>4051.45</v>
      </c>
      <c r="AB3840" s="11">
        <f>constants!$O$2</f>
        <v>4861.32</v>
      </c>
      <c r="AC3840" s="11">
        <f>VLOOKUP(BWscncns[[#This Row],[scanner]],[0]!ScnrAvgBW,2,FALSE)/1000</f>
        <v>6440.9193022088357</v>
      </c>
      <c r="AD3840" s="8">
        <f>(1+$F3840)*Z3840</f>
        <v>1446.2692735072319</v>
      </c>
      <c r="AE3840" s="8">
        <f>(1+$F3840)*AA3840</f>
        <v>5241.0912871768751</v>
      </c>
      <c r="AF3840" s="8">
        <f>(1+$F3840)*AB3840</f>
        <v>6288.7662185584632</v>
      </c>
      <c r="AG3840" s="8">
        <f>(1+$F3840)*AC3840</f>
        <v>8332.1887314951655</v>
      </c>
      <c r="AH3840" s="8">
        <f>(1+$F3840)*$T3840/1000</f>
        <v>1125.9785647999488</v>
      </c>
      <c r="AI3840" s="8">
        <f>(1+BWscncns[[#This Row],[pid_error]]*K_p)*BWscncns[[#This Row],[dbw]]/1000</f>
        <v>998.18928239997445</v>
      </c>
      <c r="AJ3840" s="13">
        <f>BWscncns[[#This Row],[Torflow prgrssv alt vote]]/VLOOKUP(BWscncns[[#This Row],[class]],AltBWtotl,2,FALSE)*100</f>
        <v>1.9686957393263621E-2</v>
      </c>
      <c r="AK3840">
        <f>IF(D3840=E3840,1,0)</f>
        <v>1</v>
      </c>
    </row>
    <row r="3841" spans="1:37">
      <c r="A3841" s="1" t="s">
        <v>4908</v>
      </c>
      <c r="B3841" s="1" t="s">
        <v>49</v>
      </c>
      <c r="C3841">
        <v>972</v>
      </c>
      <c r="D3841">
        <v>1524982505</v>
      </c>
      <c r="E3841">
        <v>1524982505</v>
      </c>
      <c r="F3841" s="2">
        <v>-5.0554624554199998E-2</v>
      </c>
      <c r="G3841" s="2">
        <v>-5.0554624554199998E-2</v>
      </c>
      <c r="H3841">
        <v>972232</v>
      </c>
      <c r="I3841" s="2">
        <v>2.27149151162E-2</v>
      </c>
      <c r="J3841" s="2">
        <v>0</v>
      </c>
      <c r="K3841">
        <v>5</v>
      </c>
      <c r="L3841" s="1" t="s">
        <v>11614</v>
      </c>
      <c r="M3841" s="1" t="s">
        <v>49</v>
      </c>
      <c r="N3841">
        <v>0</v>
      </c>
      <c r="O3841">
        <v>0</v>
      </c>
      <c r="P3841">
        <v>1</v>
      </c>
      <c r="Q3841">
        <v>0</v>
      </c>
      <c r="R3841" s="19">
        <f>BWscncns[[#This Row],[C fx]]*4+BWscncns[[#This Row],[C fg]]*2+BWscncns[[#This Row],[C fm]]</f>
        <v>1</v>
      </c>
      <c r="S3841">
        <v>972</v>
      </c>
      <c r="T3841">
        <v>1024000</v>
      </c>
      <c r="U3841" s="13">
        <v>0.94921900000000003</v>
      </c>
      <c r="V3841" s="13">
        <v>1.053498</v>
      </c>
      <c r="W3841">
        <v>3551</v>
      </c>
      <c r="X3841">
        <v>71</v>
      </c>
      <c r="Z3841" s="10">
        <f>IF($N3841&lt;&gt;0,constants!$L$2,IF($O3841&lt;&gt;0,constants!$M$2,IF($P3841&lt;&gt;0,constants!$N$2,0)))</f>
        <v>1117.99</v>
      </c>
      <c r="AA3841" s="10">
        <f>IF($N3841&lt;&gt;0,constants!$L$2,IF($O3841&lt;&gt;0,constants!$M$2,IF($P3841&lt;&gt;0,constants!$P$2,0)))</f>
        <v>4051.45</v>
      </c>
      <c r="AB3841" s="11">
        <f>constants!$O$2</f>
        <v>4861.32</v>
      </c>
      <c r="AC3841" s="11">
        <f>VLOOKUP(BWscncns[[#This Row],[scanner]],[0]!ScnrAvgBW,2,FALSE)/1000</f>
        <v>3794.4265750962772</v>
      </c>
      <c r="AD3841" s="8">
        <f>(1+$F3841)*Z3841</f>
        <v>1061.4704352946499</v>
      </c>
      <c r="AE3841" s="8">
        <f>(1+$F3841)*AA3841</f>
        <v>3846.6304663498863</v>
      </c>
      <c r="AF3841" s="8">
        <f>(1+$F3841)*AB3841</f>
        <v>4615.5577925621765</v>
      </c>
      <c r="AG3841" s="8">
        <f>(1+$F3841)*AC3841</f>
        <v>3602.6007641938058</v>
      </c>
      <c r="AH3841" s="8">
        <f>(1+$F3841)*$T3841/1000</f>
        <v>972.23206445649919</v>
      </c>
      <c r="AI3841" s="8">
        <f>(1+BWscncns[[#This Row],[pid_error]]*K_p)*BWscncns[[#This Row],[dbw]]/1000</f>
        <v>998.11603222824965</v>
      </c>
      <c r="AJ3841" s="13">
        <f>BWscncns[[#This Row],[Torflow prgrssv alt vote]]/VLOOKUP(BWscncns[[#This Row],[class]],AltBWtotl,2,FALSE)*100</f>
        <v>1.9685512704330149E-2</v>
      </c>
      <c r="AK3841">
        <f>IF(D3841=E3841,1,0)</f>
        <v>1</v>
      </c>
    </row>
    <row r="3842" spans="1:37">
      <c r="A3842" s="1" t="s">
        <v>2014</v>
      </c>
      <c r="B3842" s="1" t="s">
        <v>2015</v>
      </c>
      <c r="C3842">
        <v>972</v>
      </c>
      <c r="D3842">
        <v>1524983329</v>
      </c>
      <c r="E3842">
        <v>1524983329</v>
      </c>
      <c r="F3842" s="2">
        <v>-5.0795190181699999E-2</v>
      </c>
      <c r="G3842" s="2">
        <v>-5.0795190181699999E-2</v>
      </c>
      <c r="H3842">
        <v>971985</v>
      </c>
      <c r="I3842" s="2">
        <v>0.23754547174900001</v>
      </c>
      <c r="J3842" s="2">
        <v>0</v>
      </c>
      <c r="K3842">
        <v>6</v>
      </c>
      <c r="L3842" s="1" t="s">
        <v>11763</v>
      </c>
      <c r="M3842" s="1" t="s">
        <v>2015</v>
      </c>
      <c r="N3842">
        <v>0</v>
      </c>
      <c r="O3842">
        <v>0</v>
      </c>
      <c r="P3842">
        <v>1</v>
      </c>
      <c r="Q3842">
        <v>0</v>
      </c>
      <c r="R3842" s="19">
        <f>BWscncns[[#This Row],[C fx]]*4+BWscncns[[#This Row],[C fg]]*2+BWscncns[[#This Row],[C fm]]</f>
        <v>1</v>
      </c>
      <c r="S3842">
        <v>972</v>
      </c>
      <c r="T3842">
        <v>1024000</v>
      </c>
      <c r="U3842" s="13">
        <v>0.94921900000000003</v>
      </c>
      <c r="V3842" s="13">
        <v>1.053498</v>
      </c>
      <c r="W3842">
        <v>3549</v>
      </c>
      <c r="X3842">
        <v>70</v>
      </c>
      <c r="Z3842" s="10">
        <f>IF($N3842&lt;&gt;0,constants!$L$2,IF($O3842&lt;&gt;0,constants!$M$2,IF($P3842&lt;&gt;0,constants!$N$2,0)))</f>
        <v>1117.99</v>
      </c>
      <c r="AA3842" s="10">
        <f>IF($N3842&lt;&gt;0,constants!$L$2,IF($O3842&lt;&gt;0,constants!$M$2,IF($P3842&lt;&gt;0,constants!$P$2,0)))</f>
        <v>4051.45</v>
      </c>
      <c r="AB3842" s="11">
        <f>constants!$O$2</f>
        <v>4861.32</v>
      </c>
      <c r="AC3842" s="11">
        <f>VLOOKUP(BWscncns[[#This Row],[scanner]],[0]!ScnrAvgBW,2,FALSE)/1000</f>
        <v>2386.3111194805197</v>
      </c>
      <c r="AD3842" s="8">
        <f>(1+$F3842)*Z3842</f>
        <v>1061.2014853287612</v>
      </c>
      <c r="AE3842" s="8">
        <f>(1+$F3842)*AA3842</f>
        <v>3845.6558267383516</v>
      </c>
      <c r="AF3842" s="8">
        <f>(1+$F3842)*AB3842</f>
        <v>4614.3883260658977</v>
      </c>
      <c r="AG3842" s="8">
        <f>(1+$F3842)*AC3842</f>
        <v>2265.0979923338014</v>
      </c>
      <c r="AH3842" s="8">
        <f>(1+$F3842)*$T3842/1000</f>
        <v>971.98572525393934</v>
      </c>
      <c r="AI3842" s="8">
        <f>(1+BWscncns[[#This Row],[pid_error]]*K_p)*BWscncns[[#This Row],[dbw]]/1000</f>
        <v>997.99286262696955</v>
      </c>
      <c r="AJ3842" s="13">
        <f>BWscncns[[#This Row],[Torflow prgrssv alt vote]]/VLOOKUP(BWscncns[[#This Row],[class]],AltBWtotl,2,FALSE)*100</f>
        <v>1.9683083470982021E-2</v>
      </c>
      <c r="AK3842">
        <f>IF(D3842=E3842,1,0)</f>
        <v>1</v>
      </c>
    </row>
    <row r="3843" spans="1:37">
      <c r="A3843" s="1" t="s">
        <v>9318</v>
      </c>
      <c r="B3843" s="1" t="s">
        <v>49</v>
      </c>
      <c r="C3843">
        <v>969</v>
      </c>
      <c r="D3843">
        <v>1524983329</v>
      </c>
      <c r="E3843">
        <v>1524983329</v>
      </c>
      <c r="F3843" s="2">
        <v>-5.3686862067399997E-2</v>
      </c>
      <c r="G3843" s="2">
        <v>-5.3686862067399997E-2</v>
      </c>
      <c r="H3843">
        <v>969024</v>
      </c>
      <c r="I3843" s="2">
        <v>0.22637417400500001</v>
      </c>
      <c r="J3843" s="2">
        <v>0</v>
      </c>
      <c r="K3843">
        <v>6</v>
      </c>
      <c r="L3843" s="1" t="s">
        <v>11763</v>
      </c>
      <c r="M3843" s="1" t="s">
        <v>49</v>
      </c>
      <c r="N3843">
        <v>0</v>
      </c>
      <c r="O3843">
        <v>0</v>
      </c>
      <c r="P3843">
        <v>1</v>
      </c>
      <c r="Q3843">
        <v>0</v>
      </c>
      <c r="R3843" s="19">
        <f>BWscncns[[#This Row],[C fx]]*4+BWscncns[[#This Row],[C fg]]*2+BWscncns[[#This Row],[C fm]]</f>
        <v>1</v>
      </c>
      <c r="S3843">
        <v>946</v>
      </c>
      <c r="T3843">
        <v>1024000</v>
      </c>
      <c r="U3843" s="13">
        <v>0.92382799999999998</v>
      </c>
      <c r="V3843" s="13">
        <v>1.082452</v>
      </c>
      <c r="W3843">
        <v>3617</v>
      </c>
      <c r="X3843">
        <v>72</v>
      </c>
      <c r="Z3843" s="10">
        <f>IF($N3843&lt;&gt;0,constants!$L$2,IF($O3843&lt;&gt;0,constants!$M$2,IF($P3843&lt;&gt;0,constants!$N$2,0)))</f>
        <v>1117.99</v>
      </c>
      <c r="AA3843" s="10">
        <f>IF($N3843&lt;&gt;0,constants!$L$2,IF($O3843&lt;&gt;0,constants!$M$2,IF($P3843&lt;&gt;0,constants!$P$2,0)))</f>
        <v>4051.45</v>
      </c>
      <c r="AB3843" s="11">
        <f>constants!$O$2</f>
        <v>4861.32</v>
      </c>
      <c r="AC3843" s="11">
        <f>VLOOKUP(BWscncns[[#This Row],[scanner]],[0]!ScnrAvgBW,2,FALSE)/1000</f>
        <v>2386.3111194805197</v>
      </c>
      <c r="AD3843" s="8">
        <f>(1+$F3843)*Z3843</f>
        <v>1057.9686250772675</v>
      </c>
      <c r="AE3843" s="8">
        <f>(1+$F3843)*AA3843</f>
        <v>3833.9403626770318</v>
      </c>
      <c r="AF3843" s="8">
        <f>(1+$F3843)*AB3843</f>
        <v>4600.3309836945064</v>
      </c>
      <c r="AG3843" s="8">
        <f>(1+$F3843)*AC3843</f>
        <v>2258.1975635590661</v>
      </c>
      <c r="AH3843" s="8">
        <f>(1+$F3843)*$T3843/1000</f>
        <v>969.02465324298237</v>
      </c>
      <c r="AI3843" s="8">
        <f>(1+BWscncns[[#This Row],[pid_error]]*K_p)*BWscncns[[#This Row],[dbw]]/1000</f>
        <v>996.51232662149118</v>
      </c>
      <c r="AJ3843" s="13">
        <f>BWscncns[[#This Row],[Torflow prgrssv alt vote]]/VLOOKUP(BWscncns[[#This Row],[class]],AltBWtotl,2,FALSE)*100</f>
        <v>1.9653883348547362E-2</v>
      </c>
      <c r="AK3843">
        <f>IF(D3843=E3843,1,0)</f>
        <v>1</v>
      </c>
    </row>
    <row r="3844" spans="1:37">
      <c r="A3844" s="1" t="s">
        <v>9809</v>
      </c>
      <c r="B3844" s="1" t="s">
        <v>9810</v>
      </c>
      <c r="C3844">
        <v>944</v>
      </c>
      <c r="D3844">
        <v>1524987008</v>
      </c>
      <c r="E3844">
        <v>1524987008</v>
      </c>
      <c r="F3844" s="2">
        <v>-0.100113342558</v>
      </c>
      <c r="G3844" s="2">
        <v>-0.100113342558</v>
      </c>
      <c r="H3844">
        <v>943599</v>
      </c>
      <c r="I3844" s="2">
        <v>1.2251294466499999E-2</v>
      </c>
      <c r="J3844" s="2">
        <v>0</v>
      </c>
      <c r="K3844">
        <v>5</v>
      </c>
      <c r="L3844" s="1" t="s">
        <v>11708</v>
      </c>
      <c r="M3844" s="1" t="s">
        <v>9810</v>
      </c>
      <c r="N3844">
        <v>0</v>
      </c>
      <c r="O3844">
        <v>0</v>
      </c>
      <c r="P3844">
        <v>1</v>
      </c>
      <c r="Q3844">
        <v>0</v>
      </c>
      <c r="R3844" s="19">
        <f>BWscncns[[#This Row],[C fx]]*4+BWscncns[[#This Row],[C fg]]*2+BWscncns[[#This Row],[C fm]]</f>
        <v>1</v>
      </c>
      <c r="S3844">
        <v>944</v>
      </c>
      <c r="T3844">
        <v>1048576</v>
      </c>
      <c r="U3844" s="13">
        <v>0.90026899999999999</v>
      </c>
      <c r="V3844" s="13">
        <v>1.1107800000000001</v>
      </c>
      <c r="W3844">
        <v>3703</v>
      </c>
      <c r="X3844">
        <v>74</v>
      </c>
      <c r="Z3844" s="10">
        <f>IF($N3844&lt;&gt;0,constants!$L$2,IF($O3844&lt;&gt;0,constants!$M$2,IF($P3844&lt;&gt;0,constants!$N$2,0)))</f>
        <v>1117.99</v>
      </c>
      <c r="AA3844" s="10">
        <f>IF($N3844&lt;&gt;0,constants!$L$2,IF($O3844&lt;&gt;0,constants!$M$2,IF($P3844&lt;&gt;0,constants!$P$2,0)))</f>
        <v>4051.45</v>
      </c>
      <c r="AB3844" s="11">
        <f>constants!$O$2</f>
        <v>4861.32</v>
      </c>
      <c r="AC3844" s="11">
        <f>VLOOKUP(BWscncns[[#This Row],[scanner]],[0]!ScnrAvgBW,2,FALSE)/1000</f>
        <v>3794.4265750962772</v>
      </c>
      <c r="AD3844" s="8">
        <f>(1+$F3844)*Z3844</f>
        <v>1006.0642841535816</v>
      </c>
      <c r="AE3844" s="8">
        <f>(1+$F3844)*AA3844</f>
        <v>3645.845798293391</v>
      </c>
      <c r="AF3844" s="8">
        <f>(1+$F3844)*AB3844</f>
        <v>4374.6370055559437</v>
      </c>
      <c r="AG3844" s="8">
        <f>(1+$F3844)*AC3844</f>
        <v>3414.5538475724852</v>
      </c>
      <c r="AH3844" s="8">
        <f>(1+$F3844)*$T3844/1000</f>
        <v>943.59955171390266</v>
      </c>
      <c r="AI3844" s="8">
        <f>(1+BWscncns[[#This Row],[pid_error]]*K_p)*BWscncns[[#This Row],[dbw]]/1000</f>
        <v>996.08777585695123</v>
      </c>
      <c r="AJ3844" s="13">
        <f>BWscncns[[#This Row],[Torflow prgrssv alt vote]]/VLOOKUP(BWscncns[[#This Row],[class]],AltBWtotl,2,FALSE)*100</f>
        <v>1.9645510074099176E-2</v>
      </c>
      <c r="AK3844">
        <f>IF(D3844=E3844,1,0)</f>
        <v>1</v>
      </c>
    </row>
    <row r="3845" spans="1:37">
      <c r="A3845" s="1" t="s">
        <v>4149</v>
      </c>
      <c r="B3845" s="1" t="s">
        <v>4150</v>
      </c>
      <c r="C3845">
        <v>622</v>
      </c>
      <c r="D3845">
        <v>1524931600</v>
      </c>
      <c r="E3845">
        <v>1524931600</v>
      </c>
      <c r="F3845" s="2">
        <v>-0.62144909735499998</v>
      </c>
      <c r="G3845" s="2">
        <v>-0.62144909735499998</v>
      </c>
      <c r="H3845">
        <v>621768</v>
      </c>
      <c r="I3845" s="2">
        <v>-1.8063019977600001E-2</v>
      </c>
      <c r="J3845" s="2">
        <v>0</v>
      </c>
      <c r="K3845">
        <v>7</v>
      </c>
      <c r="L3845" s="1" t="s">
        <v>11898</v>
      </c>
      <c r="M3845" s="1" t="s">
        <v>4150</v>
      </c>
      <c r="N3845">
        <v>0</v>
      </c>
      <c r="O3845">
        <v>0</v>
      </c>
      <c r="P3845">
        <v>1</v>
      </c>
      <c r="Q3845">
        <v>0</v>
      </c>
      <c r="R3845" s="19">
        <f>BWscncns[[#This Row],[C fx]]*4+BWscncns[[#This Row],[C fg]]*2+BWscncns[[#This Row],[C fm]]</f>
        <v>1</v>
      </c>
      <c r="S3845">
        <v>622</v>
      </c>
      <c r="T3845">
        <v>1442816</v>
      </c>
      <c r="U3845" s="13">
        <v>0.43110100000000001</v>
      </c>
      <c r="V3845" s="13">
        <v>2.3196400000000001</v>
      </c>
      <c r="W3845">
        <v>5069</v>
      </c>
      <c r="X3845">
        <v>101</v>
      </c>
      <c r="Z3845" s="10">
        <f>IF($N3845&lt;&gt;0,constants!$L$2,IF($O3845&lt;&gt;0,constants!$M$2,IF($P3845&lt;&gt;0,constants!$N$2,0)))</f>
        <v>1117.99</v>
      </c>
      <c r="AA3845" s="10">
        <f>IF($N3845&lt;&gt;0,constants!$L$2,IF($O3845&lt;&gt;0,constants!$M$2,IF($P3845&lt;&gt;0,constants!$P$2,0)))</f>
        <v>4051.45</v>
      </c>
      <c r="AB3845" s="11">
        <f>constants!$O$2</f>
        <v>4861.32</v>
      </c>
      <c r="AC3845" s="11">
        <f>VLOOKUP(BWscncns[[#This Row],[scanner]],[0]!ScnrAvgBW,2,FALSE)/1000</f>
        <v>885.64026081730776</v>
      </c>
      <c r="AD3845" s="8">
        <f>(1+$F3845)*Z3845</f>
        <v>423.21612364808357</v>
      </c>
      <c r="AE3845" s="8">
        <f>(1+$F3845)*AA3845</f>
        <v>1533.6800545210854</v>
      </c>
      <c r="AF3845" s="8">
        <f>(1+$F3845)*AB3845</f>
        <v>1840.2570740461913</v>
      </c>
      <c r="AG3845" s="8">
        <f>(1+$F3845)*AC3845</f>
        <v>335.25992015114508</v>
      </c>
      <c r="AH3845" s="8">
        <f>(1+$F3845)*$T3845/1000</f>
        <v>546.17929915064826</v>
      </c>
      <c r="AI3845" s="8">
        <f>(1+BWscncns[[#This Row],[pid_error]]*K_p)*BWscncns[[#This Row],[dbw]]/1000</f>
        <v>994.4976495753242</v>
      </c>
      <c r="AJ3845" s="13">
        <f>BWscncns[[#This Row],[Torflow prgrssv alt vote]]/VLOOKUP(BWscncns[[#This Row],[class]],AltBWtotl,2,FALSE)*100</f>
        <v>1.9614148538859049E-2</v>
      </c>
      <c r="AK3845">
        <f>IF(D3845=E3845,1,0)</f>
        <v>1</v>
      </c>
    </row>
    <row r="3846" spans="1:37">
      <c r="A3846" s="1" t="s">
        <v>10011</v>
      </c>
      <c r="B3846" s="1" t="s">
        <v>10012</v>
      </c>
      <c r="C3846">
        <v>939</v>
      </c>
      <c r="D3846">
        <v>1525000343</v>
      </c>
      <c r="E3846">
        <v>1525000343</v>
      </c>
      <c r="F3846" s="2">
        <v>-0.104405274864</v>
      </c>
      <c r="G3846" s="2">
        <v>-0.104405274864</v>
      </c>
      <c r="H3846">
        <v>939099</v>
      </c>
      <c r="I3846" s="2">
        <v>-0.46035858122000001</v>
      </c>
      <c r="J3846" s="2">
        <v>0</v>
      </c>
      <c r="K3846">
        <v>3</v>
      </c>
      <c r="L3846" s="1" t="s">
        <v>11634</v>
      </c>
      <c r="M3846" s="1" t="s">
        <v>10012</v>
      </c>
      <c r="N3846">
        <v>0</v>
      </c>
      <c r="O3846">
        <v>0</v>
      </c>
      <c r="P3846">
        <v>1</v>
      </c>
      <c r="Q3846">
        <v>0</v>
      </c>
      <c r="R3846" s="19">
        <f>BWscncns[[#This Row],[C fx]]*4+BWscncns[[#This Row],[C fg]]*2+BWscncns[[#This Row],[C fm]]</f>
        <v>1</v>
      </c>
      <c r="S3846">
        <v>1120</v>
      </c>
      <c r="T3846">
        <v>1048576</v>
      </c>
      <c r="U3846" s="13">
        <v>1.0681149999999999</v>
      </c>
      <c r="V3846" s="13">
        <v>0.93622899999999998</v>
      </c>
      <c r="W3846">
        <v>2879</v>
      </c>
      <c r="X3846">
        <v>57</v>
      </c>
      <c r="Z3846" s="10">
        <f>IF($N3846&lt;&gt;0,constants!$L$2,IF($O3846&lt;&gt;0,constants!$M$2,IF($P3846&lt;&gt;0,constants!$N$2,0)))</f>
        <v>1117.99</v>
      </c>
      <c r="AA3846" s="10">
        <f>IF($N3846&lt;&gt;0,constants!$L$2,IF($O3846&lt;&gt;0,constants!$M$2,IF($P3846&lt;&gt;0,constants!$P$2,0)))</f>
        <v>4051.45</v>
      </c>
      <c r="AB3846" s="11">
        <f>constants!$O$2</f>
        <v>4861.32</v>
      </c>
      <c r="AC3846" s="11">
        <f>VLOOKUP(BWscncns[[#This Row],[scanner]],[0]!ScnrAvgBW,2,FALSE)/1000</f>
        <v>6440.9193022088357</v>
      </c>
      <c r="AD3846" s="8">
        <f>(1+$F3846)*Z3846</f>
        <v>1001.2659467547967</v>
      </c>
      <c r="AE3846" s="8">
        <f>(1+$F3846)*AA3846</f>
        <v>3628.4572491522472</v>
      </c>
      <c r="AF3846" s="8">
        <f>(1+$F3846)*AB3846</f>
        <v>4353.7725491981391</v>
      </c>
      <c r="AG3846" s="8">
        <f>(1+$F3846)*AC3846</f>
        <v>5768.453352084879</v>
      </c>
      <c r="AH3846" s="8">
        <f>(1+$F3846)*$T3846/1000</f>
        <v>939.0991345042064</v>
      </c>
      <c r="AI3846" s="8">
        <f>(1+BWscncns[[#This Row],[pid_error]]*K_p)*BWscncns[[#This Row],[dbw]]/1000</f>
        <v>993.8375672521031</v>
      </c>
      <c r="AJ3846" s="13">
        <f>BWscncns[[#This Row],[Torflow prgrssv alt vote]]/VLOOKUP(BWscncns[[#This Row],[class]],AltBWtotl,2,FALSE)*100</f>
        <v>1.9601129953303761E-2</v>
      </c>
      <c r="AK3846">
        <f>IF(D3846=E3846,1,0)</f>
        <v>1</v>
      </c>
    </row>
    <row r="3847" spans="1:37">
      <c r="A3847" s="1" t="s">
        <v>1829</v>
      </c>
      <c r="B3847" s="1" t="s">
        <v>1830</v>
      </c>
      <c r="C3847">
        <v>962</v>
      </c>
      <c r="D3847">
        <v>1524986218</v>
      </c>
      <c r="E3847">
        <v>1524986218</v>
      </c>
      <c r="F3847" s="2">
        <v>-6.0354184066699998E-2</v>
      </c>
      <c r="G3847" s="2">
        <v>-6.0354184066699998E-2</v>
      </c>
      <c r="H3847">
        <v>962197</v>
      </c>
      <c r="I3847" s="2">
        <v>8.9680058255299996E-2</v>
      </c>
      <c r="J3847" s="2">
        <v>0</v>
      </c>
      <c r="K3847">
        <v>4</v>
      </c>
      <c r="L3847" s="1" t="s">
        <v>11609</v>
      </c>
      <c r="M3847" s="1" t="s">
        <v>1830</v>
      </c>
      <c r="N3847">
        <v>1</v>
      </c>
      <c r="O3847">
        <v>0</v>
      </c>
      <c r="P3847">
        <v>0</v>
      </c>
      <c r="Q3847">
        <v>0</v>
      </c>
      <c r="R3847" s="19">
        <f>BWscncns[[#This Row],[C fx]]*4+BWscncns[[#This Row],[C fg]]*2+BWscncns[[#This Row],[C fm]]</f>
        <v>4</v>
      </c>
      <c r="S3847">
        <v>1220</v>
      </c>
      <c r="T3847">
        <v>1024000</v>
      </c>
      <c r="U3847" s="13">
        <v>1.191406</v>
      </c>
      <c r="V3847" s="13">
        <v>0.83934399999999998</v>
      </c>
      <c r="W3847">
        <v>2344</v>
      </c>
      <c r="X3847">
        <v>46</v>
      </c>
      <c r="Z3847" s="10">
        <f>IF($N3847&lt;&gt;0,constants!$L$2,IF($O3847&lt;&gt;0,constants!$M$2,IF($P3847&lt;&gt;0,constants!$N$2,0)))</f>
        <v>10125.48</v>
      </c>
      <c r="AA3847" s="10">
        <f>IF($N3847&lt;&gt;0,constants!$L$2,IF($O3847&lt;&gt;0,constants!$M$2,IF($P3847&lt;&gt;0,constants!$P$2,0)))</f>
        <v>10125.48</v>
      </c>
      <c r="AB3847" s="11">
        <f>constants!$O$2</f>
        <v>4861.32</v>
      </c>
      <c r="AC3847" s="11">
        <f>VLOOKUP(BWscncns[[#This Row],[scanner]],[0]!ScnrAvgBW,2,FALSE)/1000</f>
        <v>4819.491751072962</v>
      </c>
      <c r="AD3847" s="8">
        <f>(1+$F3847)*Z3847</f>
        <v>9514.36491631631</v>
      </c>
      <c r="AE3847" s="8">
        <f>(1+$F3847)*AA3847</f>
        <v>9514.36491631631</v>
      </c>
      <c r="AF3847" s="8">
        <f>(1+$F3847)*AB3847</f>
        <v>4567.9189979128696</v>
      </c>
      <c r="AG3847" s="8">
        <f>(1+$F3847)*AC3847</f>
        <v>4528.6152588207624</v>
      </c>
      <c r="AH3847" s="8">
        <f>(1+$F3847)*$T3847/1000</f>
        <v>962.19731551569919</v>
      </c>
      <c r="AI3847" s="8">
        <f>(1+BWscncns[[#This Row],[pid_error]]*K_p)*BWscncns[[#This Row],[dbw]]/1000</f>
        <v>993.09865775784965</v>
      </c>
      <c r="AJ3847" s="13">
        <f>BWscncns[[#This Row],[Torflow prgrssv alt vote]]/VLOOKUP(BWscncns[[#This Row],[class]],AltBWtotl,2,FALSE)*100</f>
        <v>8.5115945517806133E-3</v>
      </c>
      <c r="AK3847">
        <f>IF(D3847=E3847,1,0)</f>
        <v>1</v>
      </c>
    </row>
    <row r="3848" spans="1:37">
      <c r="A3848" s="1" t="s">
        <v>10280</v>
      </c>
      <c r="B3848" s="1" t="s">
        <v>10281</v>
      </c>
      <c r="C3848">
        <v>961</v>
      </c>
      <c r="D3848">
        <v>1524998498</v>
      </c>
      <c r="E3848">
        <v>1524998498</v>
      </c>
      <c r="F3848" s="2">
        <v>-6.1157560488499997E-2</v>
      </c>
      <c r="G3848" s="2">
        <v>-6.1157560488499997E-2</v>
      </c>
      <c r="H3848">
        <v>961374</v>
      </c>
      <c r="I3848" s="2">
        <v>-0.40288664133699997</v>
      </c>
      <c r="J3848" s="2">
        <v>0</v>
      </c>
      <c r="K3848">
        <v>3</v>
      </c>
      <c r="L3848" s="1" t="s">
        <v>11606</v>
      </c>
      <c r="M3848" s="1" t="s">
        <v>10281</v>
      </c>
      <c r="N3848">
        <v>0</v>
      </c>
      <c r="O3848">
        <v>0</v>
      </c>
      <c r="P3848">
        <v>1</v>
      </c>
      <c r="Q3848">
        <v>0</v>
      </c>
      <c r="R3848" s="19">
        <f>BWscncns[[#This Row],[C fx]]*4+BWscncns[[#This Row],[C fg]]*2+BWscncns[[#This Row],[C fm]]</f>
        <v>1</v>
      </c>
      <c r="S3848">
        <v>1210</v>
      </c>
      <c r="T3848">
        <v>1024000</v>
      </c>
      <c r="U3848" s="13">
        <v>1.1816409999999999</v>
      </c>
      <c r="V3848" s="13">
        <v>0.84628099999999995</v>
      </c>
      <c r="W3848">
        <v>2370</v>
      </c>
      <c r="X3848">
        <v>47</v>
      </c>
      <c r="Z3848" s="10">
        <f>IF($N3848&lt;&gt;0,constants!$L$2,IF($O3848&lt;&gt;0,constants!$M$2,IF($P3848&lt;&gt;0,constants!$N$2,0)))</f>
        <v>1117.99</v>
      </c>
      <c r="AA3848" s="10">
        <f>IF($N3848&lt;&gt;0,constants!$L$2,IF($O3848&lt;&gt;0,constants!$M$2,IF($P3848&lt;&gt;0,constants!$P$2,0)))</f>
        <v>4051.45</v>
      </c>
      <c r="AB3848" s="11">
        <f>constants!$O$2</f>
        <v>4861.32</v>
      </c>
      <c r="AC3848" s="11">
        <f>VLOOKUP(BWscncns[[#This Row],[scanner]],[0]!ScnrAvgBW,2,FALSE)/1000</f>
        <v>6440.9193022088357</v>
      </c>
      <c r="AD3848" s="8">
        <f>(1+$F3848)*Z3848</f>
        <v>1049.616458949462</v>
      </c>
      <c r="AE3848" s="8">
        <f>(1+$F3848)*AA3848</f>
        <v>3803.6732015588668</v>
      </c>
      <c r="AF3848" s="8">
        <f>(1+$F3848)*AB3848</f>
        <v>4564.0135280460454</v>
      </c>
      <c r="AG3848" s="8">
        <f>(1+$F3848)*AC3848</f>
        <v>6047.0083903824516</v>
      </c>
      <c r="AH3848" s="8">
        <f>(1+$F3848)*$T3848/1000</f>
        <v>961.37465805977604</v>
      </c>
      <c r="AI3848" s="8">
        <f>(1+BWscncns[[#This Row],[pid_error]]*K_p)*BWscncns[[#This Row],[dbw]]/1000</f>
        <v>992.68732902988802</v>
      </c>
      <c r="AJ3848" s="13">
        <f>BWscncns[[#This Row],[Torflow prgrssv alt vote]]/VLOOKUP(BWscncns[[#This Row],[class]],AltBWtotl,2,FALSE)*100</f>
        <v>1.9578444184910806E-2</v>
      </c>
      <c r="AK3848">
        <f>IF(D3848=E3848,1,0)</f>
        <v>1</v>
      </c>
    </row>
    <row r="3849" spans="1:37">
      <c r="A3849" s="1" t="s">
        <v>7614</v>
      </c>
      <c r="B3849" s="1" t="s">
        <v>7615</v>
      </c>
      <c r="C3849">
        <v>155</v>
      </c>
      <c r="D3849">
        <v>1524991621</v>
      </c>
      <c r="E3849">
        <v>1524991621</v>
      </c>
      <c r="F3849" s="2">
        <v>-0.91517788402900002</v>
      </c>
      <c r="G3849" s="2">
        <v>-0.91517788402900002</v>
      </c>
      <c r="H3849">
        <v>155117</v>
      </c>
      <c r="I3849" s="2">
        <v>-4.3199765267099999E-3</v>
      </c>
      <c r="J3849" s="2">
        <v>0.23529411764700001</v>
      </c>
      <c r="K3849">
        <v>8</v>
      </c>
      <c r="L3849" s="1" t="s">
        <v>11923</v>
      </c>
      <c r="M3849" s="1" t="s">
        <v>7615</v>
      </c>
      <c r="N3849">
        <v>1</v>
      </c>
      <c r="O3849">
        <v>0</v>
      </c>
      <c r="P3849">
        <v>0</v>
      </c>
      <c r="Q3849">
        <v>0</v>
      </c>
      <c r="R3849" s="19">
        <f>BWscncns[[#This Row],[C fx]]*4+BWscncns[[#This Row],[C fg]]*2+BWscncns[[#This Row],[C fm]]</f>
        <v>4</v>
      </c>
      <c r="S3849">
        <v>155</v>
      </c>
      <c r="T3849">
        <v>1828734</v>
      </c>
      <c r="U3849" s="13">
        <v>8.4758E-2</v>
      </c>
      <c r="V3849" s="13">
        <v>11.798284000000001</v>
      </c>
      <c r="W3849">
        <v>6260</v>
      </c>
      <c r="X3849">
        <v>125</v>
      </c>
      <c r="Z3849" s="10">
        <f>IF($N3849&lt;&gt;0,constants!$L$2,IF($O3849&lt;&gt;0,constants!$M$2,IF($P3849&lt;&gt;0,constants!$N$2,0)))</f>
        <v>10125.48</v>
      </c>
      <c r="AA3849" s="10">
        <f>IF($N3849&lt;&gt;0,constants!$L$2,IF($O3849&lt;&gt;0,constants!$M$2,IF($P3849&lt;&gt;0,constants!$P$2,0)))</f>
        <v>10125.48</v>
      </c>
      <c r="AB3849" s="11">
        <f>constants!$O$2</f>
        <v>4861.32</v>
      </c>
      <c r="AC3849" s="11">
        <f>VLOOKUP(BWscncns[[#This Row],[scanner]],[0]!ScnrAvgBW,2,FALSE)/1000</f>
        <v>509.99709399477808</v>
      </c>
      <c r="AD3849" s="8">
        <f>(1+$F3849)*Z3849</f>
        <v>858.86463882204077</v>
      </c>
      <c r="AE3849" s="8">
        <f>(1+$F3849)*AA3849</f>
        <v>858.86463882204077</v>
      </c>
      <c r="AF3849" s="8">
        <f>(1+$F3849)*AB3849</f>
        <v>412.34744881214158</v>
      </c>
      <c r="AG3849" s="8">
        <f>(1+$F3849)*AC3849</f>
        <v>43.259032651698043</v>
      </c>
      <c r="AH3849" s="8">
        <f>(1+$F3849)*$T3849/1000</f>
        <v>155.11708742811069</v>
      </c>
      <c r="AI3849" s="8">
        <f>(1+BWscncns[[#This Row],[pid_error]]*K_p)*BWscncns[[#This Row],[dbw]]/1000</f>
        <v>991.92554371405527</v>
      </c>
      <c r="AJ3849" s="13">
        <f>BWscncns[[#This Row],[Torflow prgrssv alt vote]]/VLOOKUP(BWscncns[[#This Row],[class]],AltBWtotl,2,FALSE)*100</f>
        <v>8.5015400914047207E-3</v>
      </c>
      <c r="AK3849">
        <f>IF(D3849=E3849,1,0)</f>
        <v>1</v>
      </c>
    </row>
    <row r="3850" spans="1:37">
      <c r="A3850" s="1" t="s">
        <v>1896</v>
      </c>
      <c r="B3850" s="1" t="s">
        <v>49</v>
      </c>
      <c r="C3850">
        <v>960</v>
      </c>
      <c r="D3850">
        <v>1524973689</v>
      </c>
      <c r="E3850">
        <v>1524973689</v>
      </c>
      <c r="F3850" s="2">
        <v>-6.2918994857199997E-2</v>
      </c>
      <c r="G3850" s="2">
        <v>-6.2918994857199997E-2</v>
      </c>
      <c r="H3850">
        <v>959570</v>
      </c>
      <c r="I3850" s="2">
        <v>-0.30885096053299999</v>
      </c>
      <c r="J3850" s="2">
        <v>0</v>
      </c>
      <c r="K3850">
        <v>3</v>
      </c>
      <c r="L3850" s="1" t="s">
        <v>11685</v>
      </c>
      <c r="M3850" s="1" t="s">
        <v>49</v>
      </c>
      <c r="N3850">
        <v>0</v>
      </c>
      <c r="O3850">
        <v>0</v>
      </c>
      <c r="P3850">
        <v>1</v>
      </c>
      <c r="Q3850">
        <v>0</v>
      </c>
      <c r="R3850" s="19">
        <f>BWscncns[[#This Row],[C fx]]*4+BWscncns[[#This Row],[C fg]]*2+BWscncns[[#This Row],[C fm]]</f>
        <v>1</v>
      </c>
      <c r="S3850">
        <v>960</v>
      </c>
      <c r="T3850">
        <v>1024000</v>
      </c>
      <c r="U3850" s="13">
        <v>0.9375</v>
      </c>
      <c r="V3850" s="13">
        <v>1.066667</v>
      </c>
      <c r="W3850">
        <v>3590</v>
      </c>
      <c r="X3850">
        <v>71</v>
      </c>
      <c r="Z3850" s="10">
        <f>IF($N3850&lt;&gt;0,constants!$L$2,IF($O3850&lt;&gt;0,constants!$M$2,IF($P3850&lt;&gt;0,constants!$N$2,0)))</f>
        <v>1117.99</v>
      </c>
      <c r="AA3850" s="10">
        <f>IF($N3850&lt;&gt;0,constants!$L$2,IF($O3850&lt;&gt;0,constants!$M$2,IF($P3850&lt;&gt;0,constants!$P$2,0)))</f>
        <v>4051.45</v>
      </c>
      <c r="AB3850" s="11">
        <f>constants!$O$2</f>
        <v>4861.32</v>
      </c>
      <c r="AC3850" s="11">
        <f>VLOOKUP(BWscncns[[#This Row],[scanner]],[0]!ScnrAvgBW,2,FALSE)/1000</f>
        <v>6440.9193022088357</v>
      </c>
      <c r="AD3850" s="8">
        <f>(1+$F3850)*Z3850</f>
        <v>1047.6471929395991</v>
      </c>
      <c r="AE3850" s="8">
        <f>(1+$F3850)*AA3850</f>
        <v>3796.5368382857969</v>
      </c>
      <c r="AF3850" s="8">
        <f>(1+$F3850)*AB3850</f>
        <v>4555.4506319207967</v>
      </c>
      <c r="AG3850" s="8">
        <f>(1+$F3850)*AC3850</f>
        <v>6035.6631337575182</v>
      </c>
      <c r="AH3850" s="8">
        <f>(1+$F3850)*$T3850/1000</f>
        <v>959.57094926622722</v>
      </c>
      <c r="AI3850" s="8">
        <f>(1+BWscncns[[#This Row],[pid_error]]*K_p)*BWscncns[[#This Row],[dbw]]/1000</f>
        <v>991.78547463311361</v>
      </c>
      <c r="AJ3850" s="13">
        <f>BWscncns[[#This Row],[Torflow prgrssv alt vote]]/VLOOKUP(BWscncns[[#This Row],[class]],AltBWtotl,2,FALSE)*100</f>
        <v>1.956065720863559E-2</v>
      </c>
      <c r="AK3850">
        <f>IF(D3850=E3850,1,0)</f>
        <v>1</v>
      </c>
    </row>
    <row r="3851" spans="1:37">
      <c r="A3851" s="1" t="s">
        <v>2832</v>
      </c>
      <c r="B3851" s="1" t="s">
        <v>49</v>
      </c>
      <c r="C3851">
        <v>959</v>
      </c>
      <c r="D3851">
        <v>1524878566</v>
      </c>
      <c r="E3851">
        <v>1524878566</v>
      </c>
      <c r="F3851" s="2">
        <v>-6.3582016785900003E-2</v>
      </c>
      <c r="G3851" s="2">
        <v>-6.3582016785900003E-2</v>
      </c>
      <c r="H3851">
        <v>958892</v>
      </c>
      <c r="I3851" s="2">
        <v>0.22657782857299999</v>
      </c>
      <c r="J3851" s="2">
        <v>0</v>
      </c>
      <c r="K3851">
        <v>5</v>
      </c>
      <c r="L3851" s="1" t="s">
        <v>11796</v>
      </c>
      <c r="M3851" s="1" t="s">
        <v>49</v>
      </c>
      <c r="N3851">
        <v>0</v>
      </c>
      <c r="O3851">
        <v>0</v>
      </c>
      <c r="P3851">
        <v>1</v>
      </c>
      <c r="Q3851">
        <v>0</v>
      </c>
      <c r="R3851" s="19">
        <f>BWscncns[[#This Row],[C fx]]*4+BWscncns[[#This Row],[C fg]]*2+BWscncns[[#This Row],[C fm]]</f>
        <v>1</v>
      </c>
      <c r="S3851">
        <v>974</v>
      </c>
      <c r="T3851">
        <v>1024000</v>
      </c>
      <c r="U3851" s="13">
        <v>0.95117200000000002</v>
      </c>
      <c r="V3851" s="13">
        <v>1.0513349999999999</v>
      </c>
      <c r="W3851">
        <v>3541</v>
      </c>
      <c r="X3851">
        <v>70</v>
      </c>
      <c r="Z3851" s="10">
        <f>IF($N3851&lt;&gt;0,constants!$L$2,IF($O3851&lt;&gt;0,constants!$M$2,IF($P3851&lt;&gt;0,constants!$N$2,0)))</f>
        <v>1117.99</v>
      </c>
      <c r="AA3851" s="10">
        <f>IF($N3851&lt;&gt;0,constants!$L$2,IF($O3851&lt;&gt;0,constants!$M$2,IF($P3851&lt;&gt;0,constants!$P$2,0)))</f>
        <v>4051.45</v>
      </c>
      <c r="AB3851" s="11">
        <f>constants!$O$2</f>
        <v>4861.32</v>
      </c>
      <c r="AC3851" s="11">
        <f>VLOOKUP(BWscncns[[#This Row],[scanner]],[0]!ScnrAvgBW,2,FALSE)/1000</f>
        <v>3794.4265750962772</v>
      </c>
      <c r="AD3851" s="8">
        <f>(1+$F3851)*Z3851</f>
        <v>1046.9059410535317</v>
      </c>
      <c r="AE3851" s="8">
        <f>(1+$F3851)*AA3851</f>
        <v>3793.8506380927652</v>
      </c>
      <c r="AF3851" s="8">
        <f>(1+$F3851)*AB3851</f>
        <v>4552.2274701583683</v>
      </c>
      <c r="AG3851" s="8">
        <f>(1+$F3851)*AC3851</f>
        <v>3553.1692809056408</v>
      </c>
      <c r="AH3851" s="8">
        <f>(1+$F3851)*$T3851/1000</f>
        <v>958.89201481123837</v>
      </c>
      <c r="AI3851" s="8">
        <f>(1+BWscncns[[#This Row],[pid_error]]*K_p)*BWscncns[[#This Row],[dbw]]/1000</f>
        <v>991.44600740561918</v>
      </c>
      <c r="AJ3851" s="13">
        <f>BWscncns[[#This Row],[Torflow prgrssv alt vote]]/VLOOKUP(BWscncns[[#This Row],[class]],AltBWtotl,2,FALSE)*100</f>
        <v>1.9553962008675093E-2</v>
      </c>
      <c r="AK3851">
        <f>IF(D3851=E3851,1,0)</f>
        <v>1</v>
      </c>
    </row>
    <row r="3852" spans="1:37">
      <c r="A3852" s="1" t="s">
        <v>6351</v>
      </c>
      <c r="B3852" s="1" t="s">
        <v>6352</v>
      </c>
      <c r="C3852">
        <v>1160</v>
      </c>
      <c r="D3852">
        <v>1524948060</v>
      </c>
      <c r="E3852">
        <v>1524948060</v>
      </c>
      <c r="F3852" s="2">
        <v>0.42035003015099998</v>
      </c>
      <c r="G3852" s="2">
        <v>0.42035003015099998</v>
      </c>
      <c r="H3852">
        <v>1163550</v>
      </c>
      <c r="I3852" s="2">
        <v>0.25396432035200001</v>
      </c>
      <c r="J3852" s="2">
        <v>0</v>
      </c>
      <c r="K3852">
        <v>3</v>
      </c>
      <c r="L3852" s="1" t="s">
        <v>11957</v>
      </c>
      <c r="M3852" s="1" t="s">
        <v>6352</v>
      </c>
      <c r="N3852">
        <v>0</v>
      </c>
      <c r="O3852">
        <v>0</v>
      </c>
      <c r="P3852">
        <v>1</v>
      </c>
      <c r="Q3852">
        <v>0</v>
      </c>
      <c r="R3852" s="19">
        <f>BWscncns[[#This Row],[C fx]]*4+BWscncns[[#This Row],[C fg]]*2+BWscncns[[#This Row],[C fm]]</f>
        <v>1</v>
      </c>
      <c r="S3852">
        <v>1120</v>
      </c>
      <c r="T3852">
        <v>819200</v>
      </c>
      <c r="U3852" s="13">
        <v>1.3671880000000001</v>
      </c>
      <c r="V3852" s="13">
        <v>0.731429</v>
      </c>
      <c r="W3852">
        <v>1742</v>
      </c>
      <c r="X3852">
        <v>34</v>
      </c>
      <c r="Z3852" s="10">
        <f>IF($N3852&lt;&gt;0,constants!$L$2,IF($O3852&lt;&gt;0,constants!$M$2,IF($P3852&lt;&gt;0,constants!$N$2,0)))</f>
        <v>1117.99</v>
      </c>
      <c r="AA3852" s="10">
        <f>IF($N3852&lt;&gt;0,constants!$L$2,IF($O3852&lt;&gt;0,constants!$M$2,IF($P3852&lt;&gt;0,constants!$P$2,0)))</f>
        <v>4051.45</v>
      </c>
      <c r="AB3852" s="11">
        <f>constants!$O$2</f>
        <v>4861.32</v>
      </c>
      <c r="AC3852" s="11">
        <f>VLOOKUP(BWscncns[[#This Row],[scanner]],[0]!ScnrAvgBW,2,FALSE)/1000</f>
        <v>6440.9193022088357</v>
      </c>
      <c r="AD3852" s="8">
        <f>(1+$F3852)*Z3852</f>
        <v>1587.9371302085165</v>
      </c>
      <c r="AE3852" s="8">
        <f>(1+$F3852)*AA3852</f>
        <v>5754.4771296552681</v>
      </c>
      <c r="AF3852" s="8">
        <f>(1+$F3852)*AB3852</f>
        <v>6904.7760085736581</v>
      </c>
      <c r="AG3852" s="8">
        <f>(1+$F3852)*AC3852</f>
        <v>9148.3599250924763</v>
      </c>
      <c r="AH3852" s="8">
        <f>(1+$F3852)*$T3852/1000</f>
        <v>1163.5507446996992</v>
      </c>
      <c r="AI3852" s="8">
        <f>(1+BWscncns[[#This Row],[pid_error]]*K_p)*BWscncns[[#This Row],[dbw]]/1000</f>
        <v>991.3753723498495</v>
      </c>
      <c r="AJ3852" s="13">
        <f>BWscncns[[#This Row],[Torflow prgrssv alt vote]]/VLOOKUP(BWscncns[[#This Row],[class]],AltBWtotl,2,FALSE)*100</f>
        <v>1.9552568896809511E-2</v>
      </c>
      <c r="AK3852">
        <f>IF(D3852=E3852,1,0)</f>
        <v>1</v>
      </c>
    </row>
    <row r="3853" spans="1:37">
      <c r="A3853" s="1" t="s">
        <v>6887</v>
      </c>
      <c r="B3853" s="1" t="s">
        <v>6888</v>
      </c>
      <c r="C3853">
        <v>1190</v>
      </c>
      <c r="D3853">
        <v>1525007036</v>
      </c>
      <c r="E3853">
        <v>1525007036</v>
      </c>
      <c r="F3853" s="2">
        <v>0.51681189117199999</v>
      </c>
      <c r="G3853" s="2">
        <v>0.51681189117199999</v>
      </c>
      <c r="H3853">
        <v>1192869</v>
      </c>
      <c r="I3853" s="2">
        <v>3.1144711613599999E-2</v>
      </c>
      <c r="J3853" s="2">
        <v>0</v>
      </c>
      <c r="K3853">
        <v>3</v>
      </c>
      <c r="L3853" s="1" t="s">
        <v>11600</v>
      </c>
      <c r="M3853" s="1" t="s">
        <v>6888</v>
      </c>
      <c r="N3853">
        <v>0</v>
      </c>
      <c r="O3853">
        <v>0</v>
      </c>
      <c r="P3853">
        <v>1</v>
      </c>
      <c r="Q3853">
        <v>0</v>
      </c>
      <c r="R3853" s="19">
        <f>BWscncns[[#This Row],[C fx]]*4+BWscncns[[#This Row],[C fg]]*2+BWscncns[[#This Row],[C fm]]</f>
        <v>1</v>
      </c>
      <c r="S3853">
        <v>1070</v>
      </c>
      <c r="T3853">
        <v>786432</v>
      </c>
      <c r="U3853" s="13">
        <v>1.3605750000000001</v>
      </c>
      <c r="V3853" s="13">
        <v>0.73498300000000005</v>
      </c>
      <c r="W3853">
        <v>1763</v>
      </c>
      <c r="X3853">
        <v>35</v>
      </c>
      <c r="Z3853" s="10">
        <f>IF($N3853&lt;&gt;0,constants!$L$2,IF($O3853&lt;&gt;0,constants!$M$2,IF($P3853&lt;&gt;0,constants!$N$2,0)))</f>
        <v>1117.99</v>
      </c>
      <c r="AA3853" s="10">
        <f>IF($N3853&lt;&gt;0,constants!$L$2,IF($O3853&lt;&gt;0,constants!$M$2,IF($P3853&lt;&gt;0,constants!$P$2,0)))</f>
        <v>4051.45</v>
      </c>
      <c r="AB3853" s="11">
        <f>constants!$O$2</f>
        <v>4861.32</v>
      </c>
      <c r="AC3853" s="11">
        <f>VLOOKUP(BWscncns[[#This Row],[scanner]],[0]!ScnrAvgBW,2,FALSE)/1000</f>
        <v>6440.9193022088357</v>
      </c>
      <c r="AD3853" s="8">
        <f>(1+$F3853)*Z3853</f>
        <v>1695.7805262113841</v>
      </c>
      <c r="AE3853" s="8">
        <f>(1+$F3853)*AA3853</f>
        <v>6145.2875364887987</v>
      </c>
      <c r="AF3853" s="8">
        <f>(1+$F3853)*AB3853</f>
        <v>7373.7079827922662</v>
      </c>
      <c r="AG3853" s="8">
        <f>(1+$F3853)*AC3853</f>
        <v>9769.6629876696225</v>
      </c>
      <c r="AH3853" s="8">
        <f>(1+$F3853)*$T3853/1000</f>
        <v>1192.8694091981781</v>
      </c>
      <c r="AI3853" s="8">
        <f>(1+BWscncns[[#This Row],[pid_error]]*K_p)*BWscncns[[#This Row],[dbw]]/1000</f>
        <v>989.65070459908907</v>
      </c>
      <c r="AJ3853" s="13">
        <f>BWscncns[[#This Row],[Torflow prgrssv alt vote]]/VLOOKUP(BWscncns[[#This Row],[class]],AltBWtotl,2,FALSE)*100</f>
        <v>1.9518553844629107E-2</v>
      </c>
      <c r="AK3853">
        <f>IF(D3853=E3853,1,0)</f>
        <v>1</v>
      </c>
    </row>
    <row r="3854" spans="1:37">
      <c r="A3854" s="1" t="s">
        <v>9509</v>
      </c>
      <c r="B3854" s="1" t="s">
        <v>9510</v>
      </c>
      <c r="C3854">
        <v>858</v>
      </c>
      <c r="D3854">
        <v>1525007235</v>
      </c>
      <c r="E3854">
        <v>1525007235</v>
      </c>
      <c r="F3854" s="2">
        <v>-0.23354014962</v>
      </c>
      <c r="G3854" s="2">
        <v>-0.23354014962</v>
      </c>
      <c r="H3854">
        <v>857982</v>
      </c>
      <c r="I3854" s="2">
        <v>0.23602228342600001</v>
      </c>
      <c r="J3854" s="2">
        <v>0</v>
      </c>
      <c r="K3854">
        <v>6</v>
      </c>
      <c r="L3854" s="1" t="s">
        <v>11552</v>
      </c>
      <c r="M3854" s="1" t="s">
        <v>9510</v>
      </c>
      <c r="N3854">
        <v>0</v>
      </c>
      <c r="O3854">
        <v>0</v>
      </c>
      <c r="P3854">
        <v>1</v>
      </c>
      <c r="Q3854">
        <v>0</v>
      </c>
      <c r="R3854" s="19">
        <f>BWscncns[[#This Row],[C fx]]*4+BWscncns[[#This Row],[C fg]]*2+BWscncns[[#This Row],[C fm]]</f>
        <v>1</v>
      </c>
      <c r="S3854">
        <v>633</v>
      </c>
      <c r="T3854">
        <v>1119410</v>
      </c>
      <c r="U3854" s="13">
        <v>0.56547599999999998</v>
      </c>
      <c r="V3854" s="13">
        <v>1.7684200000000001</v>
      </c>
      <c r="W3854">
        <v>4653</v>
      </c>
      <c r="X3854">
        <v>93</v>
      </c>
      <c r="Z3854" s="10">
        <f>IF($N3854&lt;&gt;0,constants!$L$2,IF($O3854&lt;&gt;0,constants!$M$2,IF($P3854&lt;&gt;0,constants!$N$2,0)))</f>
        <v>1117.99</v>
      </c>
      <c r="AA3854" s="10">
        <f>IF($N3854&lt;&gt;0,constants!$L$2,IF($O3854&lt;&gt;0,constants!$M$2,IF($P3854&lt;&gt;0,constants!$P$2,0)))</f>
        <v>4051.45</v>
      </c>
      <c r="AB3854" s="11">
        <f>constants!$O$2</f>
        <v>4861.32</v>
      </c>
      <c r="AC3854" s="11">
        <f>VLOOKUP(BWscncns[[#This Row],[scanner]],[0]!ScnrAvgBW,2,FALSE)/1000</f>
        <v>2386.3111194805197</v>
      </c>
      <c r="AD3854" s="8">
        <f>(1+$F3854)*Z3854</f>
        <v>856.89444812633621</v>
      </c>
      <c r="AE3854" s="8">
        <f>(1+$F3854)*AA3854</f>
        <v>3105.2737608220509</v>
      </c>
      <c r="AF3854" s="8">
        <f>(1+$F3854)*AB3854</f>
        <v>3726.0065998493014</v>
      </c>
      <c r="AG3854" s="8">
        <f>(1+$F3854)*AC3854</f>
        <v>1829.0116635971694</v>
      </c>
      <c r="AH3854" s="8">
        <f>(1+$F3854)*$T3854/1000</f>
        <v>857.98282111387573</v>
      </c>
      <c r="AI3854" s="8">
        <f>(1+BWscncns[[#This Row],[pid_error]]*K_p)*BWscncns[[#This Row],[dbw]]/1000</f>
        <v>988.69641055693796</v>
      </c>
      <c r="AJ3854" s="13">
        <f>BWscncns[[#This Row],[Torflow prgrssv alt vote]]/VLOOKUP(BWscncns[[#This Row],[class]],AltBWtotl,2,FALSE)*100</f>
        <v>1.9499732618555327E-2</v>
      </c>
      <c r="AK3854">
        <f>IF(D3854=E3854,1,0)</f>
        <v>1</v>
      </c>
    </row>
    <row r="3855" spans="1:37">
      <c r="A3855" s="1" t="s">
        <v>413</v>
      </c>
      <c r="B3855" s="1" t="s">
        <v>414</v>
      </c>
      <c r="C3855">
        <v>1160</v>
      </c>
      <c r="D3855">
        <v>1524944906</v>
      </c>
      <c r="E3855">
        <v>1524944906</v>
      </c>
      <c r="F3855" s="2">
        <v>0.41161670898199998</v>
      </c>
      <c r="G3855" s="2">
        <v>0.41161670898199998</v>
      </c>
      <c r="H3855">
        <v>1156396</v>
      </c>
      <c r="I3855" s="2">
        <v>0.63276762148400001</v>
      </c>
      <c r="J3855" s="2">
        <v>0</v>
      </c>
      <c r="K3855">
        <v>4</v>
      </c>
      <c r="L3855" s="1" t="s">
        <v>11755</v>
      </c>
      <c r="M3855" s="1" t="s">
        <v>414</v>
      </c>
      <c r="N3855">
        <v>0</v>
      </c>
      <c r="O3855">
        <v>0</v>
      </c>
      <c r="P3855">
        <v>1</v>
      </c>
      <c r="Q3855">
        <v>0</v>
      </c>
      <c r="R3855" s="19">
        <f>BWscncns[[#This Row],[C fx]]*4+BWscncns[[#This Row],[C fg]]*2+BWscncns[[#This Row],[C fm]]</f>
        <v>1</v>
      </c>
      <c r="S3855">
        <v>1060</v>
      </c>
      <c r="T3855">
        <v>819200</v>
      </c>
      <c r="U3855" s="13">
        <v>1.2939449999999999</v>
      </c>
      <c r="V3855" s="13">
        <v>0.77283000000000002</v>
      </c>
      <c r="W3855">
        <v>2007</v>
      </c>
      <c r="X3855">
        <v>40</v>
      </c>
      <c r="Z3855" s="10">
        <f>IF($N3855&lt;&gt;0,constants!$L$2,IF($O3855&lt;&gt;0,constants!$M$2,IF($P3855&lt;&gt;0,constants!$N$2,0)))</f>
        <v>1117.99</v>
      </c>
      <c r="AA3855" s="10">
        <f>IF($N3855&lt;&gt;0,constants!$L$2,IF($O3855&lt;&gt;0,constants!$M$2,IF($P3855&lt;&gt;0,constants!$P$2,0)))</f>
        <v>4051.45</v>
      </c>
      <c r="AB3855" s="11">
        <f>constants!$O$2</f>
        <v>4861.32</v>
      </c>
      <c r="AC3855" s="11">
        <f>VLOOKUP(BWscncns[[#This Row],[scanner]],[0]!ScnrAvgBW,2,FALSE)/1000</f>
        <v>4819.491751072962</v>
      </c>
      <c r="AD3855" s="8">
        <f>(1+$F3855)*Z3855</f>
        <v>1578.1733644747862</v>
      </c>
      <c r="AE3855" s="8">
        <f>(1+$F3855)*AA3855</f>
        <v>5719.0945156051239</v>
      </c>
      <c r="AF3855" s="8">
        <f>(1+$F3855)*AB3855</f>
        <v>6862.3205397083757</v>
      </c>
      <c r="AG3855" s="8">
        <f>(1+$F3855)*AC3855</f>
        <v>6803.2750846155104</v>
      </c>
      <c r="AH3855" s="8">
        <f>(1+$F3855)*$T3855/1000</f>
        <v>1156.3964079980542</v>
      </c>
      <c r="AI3855" s="8">
        <f>(1+BWscncns[[#This Row],[pid_error]]*K_p)*BWscncns[[#This Row],[dbw]]/1000</f>
        <v>987.79820399902712</v>
      </c>
      <c r="AJ3855" s="13">
        <f>BWscncns[[#This Row],[Torflow prgrssv alt vote]]/VLOOKUP(BWscncns[[#This Row],[class]],AltBWtotl,2,FALSE)*100</f>
        <v>1.9482017587400688E-2</v>
      </c>
      <c r="AK3855">
        <f>IF(D3855=E3855,1,0)</f>
        <v>1</v>
      </c>
    </row>
    <row r="3856" spans="1:37">
      <c r="A3856" s="1" t="s">
        <v>701</v>
      </c>
      <c r="B3856" s="1" t="s">
        <v>702</v>
      </c>
      <c r="C3856">
        <v>339</v>
      </c>
      <c r="D3856">
        <v>1524998637</v>
      </c>
      <c r="E3856">
        <v>1524998637</v>
      </c>
      <c r="F3856" s="2">
        <v>-0.79300845804800002</v>
      </c>
      <c r="G3856" s="2">
        <v>-0.79300845804800002</v>
      </c>
      <c r="H3856">
        <v>338557</v>
      </c>
      <c r="I3856" s="2">
        <v>-8.2085796111400003E-2</v>
      </c>
      <c r="J3856" s="2">
        <v>0</v>
      </c>
      <c r="K3856">
        <v>7</v>
      </c>
      <c r="L3856" s="1" t="s">
        <v>11849</v>
      </c>
      <c r="M3856" s="1" t="s">
        <v>702</v>
      </c>
      <c r="N3856">
        <v>0</v>
      </c>
      <c r="O3856">
        <v>0</v>
      </c>
      <c r="P3856">
        <v>1</v>
      </c>
      <c r="Q3856">
        <v>0</v>
      </c>
      <c r="R3856" s="19">
        <f>BWscncns[[#This Row],[C fx]]*4+BWscncns[[#This Row],[C fg]]*2+BWscncns[[#This Row],[C fm]]</f>
        <v>1</v>
      </c>
      <c r="S3856">
        <v>339</v>
      </c>
      <c r="T3856">
        <v>1635610</v>
      </c>
      <c r="U3856" s="13">
        <v>0.207262</v>
      </c>
      <c r="V3856" s="13">
        <v>4.824808</v>
      </c>
      <c r="W3856">
        <v>5799</v>
      </c>
      <c r="X3856">
        <v>115</v>
      </c>
      <c r="Z3856" s="10">
        <f>IF($N3856&lt;&gt;0,constants!$L$2,IF($O3856&lt;&gt;0,constants!$M$2,IF($P3856&lt;&gt;0,constants!$N$2,0)))</f>
        <v>1117.99</v>
      </c>
      <c r="AA3856" s="10">
        <f>IF($N3856&lt;&gt;0,constants!$L$2,IF($O3856&lt;&gt;0,constants!$M$2,IF($P3856&lt;&gt;0,constants!$P$2,0)))</f>
        <v>4051.45</v>
      </c>
      <c r="AB3856" s="11">
        <f>constants!$O$2</f>
        <v>4861.32</v>
      </c>
      <c r="AC3856" s="11">
        <f>VLOOKUP(BWscncns[[#This Row],[scanner]],[0]!ScnrAvgBW,2,FALSE)/1000</f>
        <v>885.64026081730776</v>
      </c>
      <c r="AD3856" s="8">
        <f>(1+$F3856)*Z3856</f>
        <v>231.41447398691645</v>
      </c>
      <c r="AE3856" s="8">
        <f>(1+$F3856)*AA3856</f>
        <v>838.61588264143029</v>
      </c>
      <c r="AF3856" s="8">
        <f>(1+$F3856)*AB3856</f>
        <v>1006.2521227220965</v>
      </c>
      <c r="AG3856" s="8">
        <f>(1+$F3856)*AC3856</f>
        <v>183.32004320134595</v>
      </c>
      <c r="AH3856" s="8">
        <f>(1+$F3856)*$T3856/1000</f>
        <v>338.55743593211071</v>
      </c>
      <c r="AI3856" s="8">
        <f>(1+BWscncns[[#This Row],[pid_error]]*K_p)*BWscncns[[#This Row],[dbw]]/1000</f>
        <v>987.08371796605536</v>
      </c>
      <c r="AJ3856" s="13">
        <f>BWscncns[[#This Row],[Torflow prgrssv alt vote]]/VLOOKUP(BWscncns[[#This Row],[class]],AltBWtotl,2,FALSE)*100</f>
        <v>1.9467926015454155E-2</v>
      </c>
      <c r="AK3856">
        <f>IF(D3856=E3856,1,0)</f>
        <v>1</v>
      </c>
    </row>
    <row r="3857" spans="1:37">
      <c r="A3857" s="1" t="s">
        <v>2687</v>
      </c>
      <c r="B3857" s="1" t="s">
        <v>2688</v>
      </c>
      <c r="C3857">
        <v>926</v>
      </c>
      <c r="D3857">
        <v>1524990143</v>
      </c>
      <c r="E3857">
        <v>1524990143</v>
      </c>
      <c r="F3857" s="2">
        <v>-0.117329849116</v>
      </c>
      <c r="G3857" s="2">
        <v>-0.117329849116</v>
      </c>
      <c r="H3857">
        <v>925546</v>
      </c>
      <c r="I3857" s="2">
        <v>-0.418216406895</v>
      </c>
      <c r="J3857" s="2">
        <v>0</v>
      </c>
      <c r="K3857">
        <v>1</v>
      </c>
      <c r="L3857" s="1" t="s">
        <v>11563</v>
      </c>
      <c r="M3857" s="1" t="s">
        <v>2688</v>
      </c>
      <c r="N3857">
        <v>0</v>
      </c>
      <c r="O3857">
        <v>0</v>
      </c>
      <c r="P3857">
        <v>1</v>
      </c>
      <c r="Q3857">
        <v>0</v>
      </c>
      <c r="R3857" s="19">
        <f>BWscncns[[#This Row],[C fx]]*4+BWscncns[[#This Row],[C fg]]*2+BWscncns[[#This Row],[C fm]]</f>
        <v>1</v>
      </c>
      <c r="S3857">
        <v>926</v>
      </c>
      <c r="T3857">
        <v>1048576</v>
      </c>
      <c r="U3857" s="13">
        <v>0.88310200000000005</v>
      </c>
      <c r="V3857" s="13">
        <v>1.132371</v>
      </c>
      <c r="W3857">
        <v>3761</v>
      </c>
      <c r="X3857">
        <v>75</v>
      </c>
      <c r="Z3857" s="10">
        <f>IF($N3857&lt;&gt;0,constants!$L$2,IF($O3857&lt;&gt;0,constants!$M$2,IF($P3857&lt;&gt;0,constants!$N$2,0)))</f>
        <v>1117.99</v>
      </c>
      <c r="AA3857" s="10">
        <f>IF($N3857&lt;&gt;0,constants!$L$2,IF($O3857&lt;&gt;0,constants!$M$2,IF($P3857&lt;&gt;0,constants!$P$2,0)))</f>
        <v>4051.45</v>
      </c>
      <c r="AB3857" s="11">
        <f>constants!$O$2</f>
        <v>4861.32</v>
      </c>
      <c r="AC3857" s="11">
        <f>VLOOKUP(BWscncns[[#This Row],[scanner]],[0]!ScnrAvgBW,2,FALSE)/1000</f>
        <v>11818.828055288463</v>
      </c>
      <c r="AD3857" s="8">
        <f>(1+$F3857)*Z3857</f>
        <v>986.81640198680316</v>
      </c>
      <c r="AE3857" s="8">
        <f>(1+$F3857)*AA3857</f>
        <v>3576.0939827989819</v>
      </c>
      <c r="AF3857" s="8">
        <f>(1+$F3857)*AB3857</f>
        <v>4290.9420578954068</v>
      </c>
      <c r="AG3857" s="8">
        <f>(1+$F3857)*AC3857</f>
        <v>10432.12674283352</v>
      </c>
      <c r="AH3857" s="8">
        <f>(1+$F3857)*$T3857/1000</f>
        <v>925.54673613334126</v>
      </c>
      <c r="AI3857" s="8">
        <f>(1+BWscncns[[#This Row],[pid_error]]*K_p)*BWscncns[[#This Row],[dbw]]/1000</f>
        <v>987.06136806667064</v>
      </c>
      <c r="AJ3857" s="13">
        <f>BWscncns[[#This Row],[Torflow prgrssv alt vote]]/VLOOKUP(BWscncns[[#This Row],[class]],AltBWtotl,2,FALSE)*100</f>
        <v>1.9467485215773486E-2</v>
      </c>
      <c r="AK3857">
        <f>IF(D3857=E3857,1,0)</f>
        <v>1</v>
      </c>
    </row>
    <row r="3858" spans="1:37">
      <c r="A3858" s="1" t="s">
        <v>285</v>
      </c>
      <c r="B3858" s="1" t="s">
        <v>286</v>
      </c>
      <c r="C3858">
        <v>1040</v>
      </c>
      <c r="D3858">
        <v>1524983272</v>
      </c>
      <c r="E3858">
        <v>1524983272</v>
      </c>
      <c r="F3858" s="2">
        <v>0.117341219887</v>
      </c>
      <c r="G3858" s="2">
        <v>0.117341219887</v>
      </c>
      <c r="H3858">
        <v>1041183</v>
      </c>
      <c r="I3858" s="2">
        <v>-0.263416452804</v>
      </c>
      <c r="J3858" s="2">
        <v>0.05</v>
      </c>
      <c r="K3858">
        <v>3</v>
      </c>
      <c r="L3858" s="1" t="s">
        <v>11533</v>
      </c>
      <c r="M3858" s="1" t="s">
        <v>286</v>
      </c>
      <c r="N3858">
        <v>1</v>
      </c>
      <c r="O3858">
        <v>0</v>
      </c>
      <c r="P3858">
        <v>0</v>
      </c>
      <c r="Q3858">
        <v>0</v>
      </c>
      <c r="R3858" s="19">
        <f>BWscncns[[#This Row],[C fx]]*4+BWscncns[[#This Row],[C fg]]*2+BWscncns[[#This Row],[C fm]]</f>
        <v>4</v>
      </c>
      <c r="S3858">
        <v>1040</v>
      </c>
      <c r="T3858">
        <v>931840</v>
      </c>
      <c r="U3858" s="13">
        <v>1.116071</v>
      </c>
      <c r="V3858" s="13">
        <v>0.89600000000000002</v>
      </c>
      <c r="W3858">
        <v>2611</v>
      </c>
      <c r="X3858">
        <v>52</v>
      </c>
      <c r="Z3858" s="10">
        <f>IF($N3858&lt;&gt;0,constants!$L$2,IF($O3858&lt;&gt;0,constants!$M$2,IF($P3858&lt;&gt;0,constants!$N$2,0)))</f>
        <v>10125.48</v>
      </c>
      <c r="AA3858" s="10">
        <f>IF($N3858&lt;&gt;0,constants!$L$2,IF($O3858&lt;&gt;0,constants!$M$2,IF($P3858&lt;&gt;0,constants!$P$2,0)))</f>
        <v>10125.48</v>
      </c>
      <c r="AB3858" s="11">
        <f>constants!$O$2</f>
        <v>4861.32</v>
      </c>
      <c r="AC3858" s="11">
        <f>VLOOKUP(BWscncns[[#This Row],[scanner]],[0]!ScnrAvgBW,2,FALSE)/1000</f>
        <v>6440.9193022088357</v>
      </c>
      <c r="AD3858" s="8">
        <f>(1+$F3858)*Z3858</f>
        <v>11313.616175141422</v>
      </c>
      <c r="AE3858" s="8">
        <f>(1+$F3858)*AA3858</f>
        <v>11313.616175141422</v>
      </c>
      <c r="AF3858" s="8">
        <f>(1+$F3858)*AB3858</f>
        <v>5431.7532190610709</v>
      </c>
      <c r="AG3858" s="8">
        <f>(1+$F3858)*AC3858</f>
        <v>7196.7046303237457</v>
      </c>
      <c r="AH3858" s="8">
        <f>(1+$F3858)*$T3858/1000</f>
        <v>1041.1832423395022</v>
      </c>
      <c r="AI3858" s="8">
        <f>(1+BWscncns[[#This Row],[pid_error]]*K_p)*BWscncns[[#This Row],[dbw]]/1000</f>
        <v>986.51162116975092</v>
      </c>
      <c r="AJ3858" s="13">
        <f>BWscncns[[#This Row],[Torflow prgrssv alt vote]]/VLOOKUP(BWscncns[[#This Row],[class]],AltBWtotl,2,FALSE)*100</f>
        <v>8.4551387462091683E-3</v>
      </c>
      <c r="AK3858">
        <f>IF(D3858=E3858,1,0)</f>
        <v>1</v>
      </c>
    </row>
    <row r="3859" spans="1:37">
      <c r="A3859" s="1" t="s">
        <v>457</v>
      </c>
      <c r="B3859" s="1" t="s">
        <v>458</v>
      </c>
      <c r="C3859">
        <v>744</v>
      </c>
      <c r="D3859">
        <v>1525002309</v>
      </c>
      <c r="E3859">
        <v>1525002309</v>
      </c>
      <c r="F3859" s="2">
        <v>-0.39457834222100002</v>
      </c>
      <c r="G3859" s="2">
        <v>-0.39457834222100002</v>
      </c>
      <c r="H3859">
        <v>743942</v>
      </c>
      <c r="I3859" s="2">
        <v>-5.0266940397399998E-2</v>
      </c>
      <c r="J3859" s="2">
        <v>0</v>
      </c>
      <c r="K3859">
        <v>6</v>
      </c>
      <c r="L3859" s="1" t="s">
        <v>11780</v>
      </c>
      <c r="M3859" s="1" t="s">
        <v>458</v>
      </c>
      <c r="N3859">
        <v>0</v>
      </c>
      <c r="O3859">
        <v>0</v>
      </c>
      <c r="P3859">
        <v>1</v>
      </c>
      <c r="Q3859">
        <v>0</v>
      </c>
      <c r="R3859" s="19">
        <f>BWscncns[[#This Row],[C fx]]*4+BWscncns[[#This Row],[C fg]]*2+BWscncns[[#This Row],[C fm]]</f>
        <v>1</v>
      </c>
      <c r="S3859">
        <v>806</v>
      </c>
      <c r="T3859">
        <v>1228800</v>
      </c>
      <c r="U3859" s="13">
        <v>0.65592399999999995</v>
      </c>
      <c r="V3859" s="13">
        <v>1.5245660000000001</v>
      </c>
      <c r="W3859">
        <v>4394</v>
      </c>
      <c r="X3859">
        <v>87</v>
      </c>
      <c r="Z3859" s="10">
        <f>IF($N3859&lt;&gt;0,constants!$L$2,IF($O3859&lt;&gt;0,constants!$M$2,IF($P3859&lt;&gt;0,constants!$N$2,0)))</f>
        <v>1117.99</v>
      </c>
      <c r="AA3859" s="10">
        <f>IF($N3859&lt;&gt;0,constants!$L$2,IF($O3859&lt;&gt;0,constants!$M$2,IF($P3859&lt;&gt;0,constants!$P$2,0)))</f>
        <v>4051.45</v>
      </c>
      <c r="AB3859" s="11">
        <f>constants!$O$2</f>
        <v>4861.32</v>
      </c>
      <c r="AC3859" s="11">
        <f>VLOOKUP(BWscncns[[#This Row],[scanner]],[0]!ScnrAvgBW,2,FALSE)/1000</f>
        <v>2386.3111194805197</v>
      </c>
      <c r="AD3859" s="8">
        <f>(1+$F3859)*Z3859</f>
        <v>676.85535918034418</v>
      </c>
      <c r="AE3859" s="8">
        <f>(1+$F3859)*AA3859</f>
        <v>2452.8355754087293</v>
      </c>
      <c r="AF3859" s="8">
        <f>(1+$F3859)*AB3859</f>
        <v>2943.1484133942076</v>
      </c>
      <c r="AG3859" s="8">
        <f>(1+$F3859)*AC3859</f>
        <v>1444.7244339323574</v>
      </c>
      <c r="AH3859" s="8">
        <f>(1+$F3859)*$T3859/1000</f>
        <v>743.94213307883513</v>
      </c>
      <c r="AI3859" s="8">
        <f>(1+BWscncns[[#This Row],[pid_error]]*K_p)*BWscncns[[#This Row],[dbw]]/1000</f>
        <v>986.3710665394176</v>
      </c>
      <c r="AJ3859" s="13">
        <f>BWscncns[[#This Row],[Torflow prgrssv alt vote]]/VLOOKUP(BWscncns[[#This Row],[class]],AltBWtotl,2,FALSE)*100</f>
        <v>1.9453870626842156E-2</v>
      </c>
      <c r="AK3859">
        <f>IF(D3859=E3859,1,0)</f>
        <v>1</v>
      </c>
    </row>
    <row r="3860" spans="1:37">
      <c r="A3860" s="1" t="s">
        <v>1746</v>
      </c>
      <c r="B3860" s="1" t="s">
        <v>1747</v>
      </c>
      <c r="C3860">
        <v>662</v>
      </c>
      <c r="D3860">
        <v>1524989327</v>
      </c>
      <c r="E3860">
        <v>1524989327</v>
      </c>
      <c r="F3860" s="2">
        <v>-0.495140064366</v>
      </c>
      <c r="G3860" s="2">
        <v>-0.495140064366</v>
      </c>
      <c r="H3860">
        <v>661730</v>
      </c>
      <c r="I3860" s="2">
        <v>-1.3879977236400001</v>
      </c>
      <c r="J3860" s="2">
        <v>0</v>
      </c>
      <c r="K3860">
        <v>4</v>
      </c>
      <c r="L3860" s="1" t="s">
        <v>11896</v>
      </c>
      <c r="M3860" s="1" t="s">
        <v>1747</v>
      </c>
      <c r="N3860">
        <v>0</v>
      </c>
      <c r="O3860">
        <v>0</v>
      </c>
      <c r="P3860">
        <v>1</v>
      </c>
      <c r="Q3860">
        <v>0</v>
      </c>
      <c r="R3860" s="19">
        <f>BWscncns[[#This Row],[C fx]]*4+BWscncns[[#This Row],[C fg]]*2+BWscncns[[#This Row],[C fm]]</f>
        <v>1</v>
      </c>
      <c r="S3860">
        <v>1710</v>
      </c>
      <c r="T3860">
        <v>1310720</v>
      </c>
      <c r="U3860" s="13">
        <v>1.3046260000000001</v>
      </c>
      <c r="V3860" s="13">
        <v>0.76650300000000005</v>
      </c>
      <c r="W3860">
        <v>1964</v>
      </c>
      <c r="X3860">
        <v>39</v>
      </c>
      <c r="Z3860" s="10">
        <f>IF($N3860&lt;&gt;0,constants!$L$2,IF($O3860&lt;&gt;0,constants!$M$2,IF($P3860&lt;&gt;0,constants!$N$2,0)))</f>
        <v>1117.99</v>
      </c>
      <c r="AA3860" s="10">
        <f>IF($N3860&lt;&gt;0,constants!$L$2,IF($O3860&lt;&gt;0,constants!$M$2,IF($P3860&lt;&gt;0,constants!$P$2,0)))</f>
        <v>4051.45</v>
      </c>
      <c r="AB3860" s="11">
        <f>constants!$O$2</f>
        <v>4861.32</v>
      </c>
      <c r="AC3860" s="11">
        <f>VLOOKUP(BWscncns[[#This Row],[scanner]],[0]!ScnrAvgBW,2,FALSE)/1000</f>
        <v>4819.491751072962</v>
      </c>
      <c r="AD3860" s="8">
        <f>(1+$F3860)*Z3860</f>
        <v>564.42835943945568</v>
      </c>
      <c r="AE3860" s="8">
        <f>(1+$F3860)*AA3860</f>
        <v>2045.4147862243692</v>
      </c>
      <c r="AF3860" s="8">
        <f>(1+$F3860)*AB3860</f>
        <v>2454.2857022962767</v>
      </c>
      <c r="AG3860" s="8">
        <f>(1+$F3860)*AC3860</f>
        <v>2433.1682952352894</v>
      </c>
      <c r="AH3860" s="8">
        <f>(1+$F3860)*$T3860/1000</f>
        <v>661.7300148341966</v>
      </c>
      <c r="AI3860" s="8">
        <f>(1+BWscncns[[#This Row],[pid_error]]*K_p)*BWscncns[[#This Row],[dbw]]/1000</f>
        <v>986.22500741709825</v>
      </c>
      <c r="AJ3860" s="13">
        <f>BWscncns[[#This Row],[Torflow prgrssv alt vote]]/VLOOKUP(BWscncns[[#This Row],[class]],AltBWtotl,2,FALSE)*100</f>
        <v>1.9450989951033771E-2</v>
      </c>
      <c r="AK3860">
        <f>IF(D3860=E3860,1,0)</f>
        <v>1</v>
      </c>
    </row>
    <row r="3861" spans="1:37">
      <c r="A3861" s="1" t="s">
        <v>5674</v>
      </c>
      <c r="B3861" s="1" t="s">
        <v>49</v>
      </c>
      <c r="C3861">
        <v>1030</v>
      </c>
      <c r="D3861">
        <v>1525004091</v>
      </c>
      <c r="E3861">
        <v>1525004091</v>
      </c>
      <c r="F3861" s="2">
        <v>0.102056124212</v>
      </c>
      <c r="G3861" s="2">
        <v>0.102056124212</v>
      </c>
      <c r="H3861">
        <v>1032438</v>
      </c>
      <c r="I3861" s="2">
        <v>0.15968080309999999</v>
      </c>
      <c r="J3861" s="2">
        <v>0</v>
      </c>
      <c r="K3861">
        <v>4</v>
      </c>
      <c r="L3861" s="1" t="s">
        <v>11647</v>
      </c>
      <c r="M3861" s="1" t="s">
        <v>49</v>
      </c>
      <c r="N3861">
        <v>0</v>
      </c>
      <c r="O3861">
        <v>0</v>
      </c>
      <c r="P3861">
        <v>1</v>
      </c>
      <c r="Q3861">
        <v>0</v>
      </c>
      <c r="R3861" s="19">
        <f>BWscncns[[#This Row],[C fx]]*4+BWscncns[[#This Row],[C fg]]*2+BWscncns[[#This Row],[C fm]]</f>
        <v>1</v>
      </c>
      <c r="S3861">
        <v>1040</v>
      </c>
      <c r="T3861">
        <v>936829</v>
      </c>
      <c r="U3861" s="13">
        <v>1.110128</v>
      </c>
      <c r="V3861" s="13">
        <v>0.90079699999999996</v>
      </c>
      <c r="W3861">
        <v>2652</v>
      </c>
      <c r="X3861">
        <v>53</v>
      </c>
      <c r="Z3861" s="10">
        <f>IF($N3861&lt;&gt;0,constants!$L$2,IF($O3861&lt;&gt;0,constants!$M$2,IF($P3861&lt;&gt;0,constants!$N$2,0)))</f>
        <v>1117.99</v>
      </c>
      <c r="AA3861" s="10">
        <f>IF($N3861&lt;&gt;0,constants!$L$2,IF($O3861&lt;&gt;0,constants!$M$2,IF($P3861&lt;&gt;0,constants!$P$2,0)))</f>
        <v>4051.45</v>
      </c>
      <c r="AB3861" s="11">
        <f>constants!$O$2</f>
        <v>4861.32</v>
      </c>
      <c r="AC3861" s="11">
        <f>VLOOKUP(BWscncns[[#This Row],[scanner]],[0]!ScnrAvgBW,2,FALSE)/1000</f>
        <v>4819.491751072962</v>
      </c>
      <c r="AD3861" s="8">
        <f>(1+$F3861)*Z3861</f>
        <v>1232.0877263077739</v>
      </c>
      <c r="AE3861" s="8">
        <f>(1+$F3861)*AA3861</f>
        <v>4464.9252844387074</v>
      </c>
      <c r="AF3861" s="8">
        <f>(1+$F3861)*AB3861</f>
        <v>5357.4474777542791</v>
      </c>
      <c r="AG3861" s="8">
        <f>(1+$F3861)*AC3861</f>
        <v>5311.3503998591732</v>
      </c>
      <c r="AH3861" s="8">
        <f>(1+$F3861)*$T3861/1000</f>
        <v>1032.4381367894036</v>
      </c>
      <c r="AI3861" s="8">
        <f>(1+BWscncns[[#This Row],[pid_error]]*K_p)*BWscncns[[#This Row],[dbw]]/1000</f>
        <v>984.6335683947018</v>
      </c>
      <c r="AJ3861" s="13">
        <f>BWscncns[[#This Row],[Torflow prgrssv alt vote]]/VLOOKUP(BWscncns[[#This Row],[class]],AltBWtotl,2,FALSE)*100</f>
        <v>1.941960252504121E-2</v>
      </c>
      <c r="AK3861">
        <f>IF(D3861=E3861,1,0)</f>
        <v>1</v>
      </c>
    </row>
    <row r="3862" spans="1:37">
      <c r="A3862" s="1" t="s">
        <v>4385</v>
      </c>
      <c r="B3862" s="1" t="s">
        <v>4386</v>
      </c>
      <c r="C3862">
        <v>920</v>
      </c>
      <c r="D3862">
        <v>1525007567</v>
      </c>
      <c r="E3862">
        <v>1525007567</v>
      </c>
      <c r="F3862" s="2">
        <v>-0.122758915063</v>
      </c>
      <c r="G3862" s="2">
        <v>-0.122758915063</v>
      </c>
      <c r="H3862">
        <v>919853</v>
      </c>
      <c r="I3862" s="2">
        <v>7.9758547967800006E-2</v>
      </c>
      <c r="J3862" s="2">
        <v>0</v>
      </c>
      <c r="K3862">
        <v>4</v>
      </c>
      <c r="L3862" s="1" t="s">
        <v>11631</v>
      </c>
      <c r="M3862" s="1" t="s">
        <v>4386</v>
      </c>
      <c r="N3862">
        <v>0</v>
      </c>
      <c r="O3862">
        <v>0</v>
      </c>
      <c r="P3862">
        <v>1</v>
      </c>
      <c r="Q3862">
        <v>0</v>
      </c>
      <c r="R3862" s="19">
        <f>BWscncns[[#This Row],[C fx]]*4+BWscncns[[#This Row],[C fg]]*2+BWscncns[[#This Row],[C fm]]</f>
        <v>1</v>
      </c>
      <c r="S3862">
        <v>1140</v>
      </c>
      <c r="T3862">
        <v>1048576</v>
      </c>
      <c r="U3862" s="13">
        <v>1.087189</v>
      </c>
      <c r="V3862" s="13">
        <v>0.91980399999999995</v>
      </c>
      <c r="W3862">
        <v>2748</v>
      </c>
      <c r="X3862">
        <v>54</v>
      </c>
      <c r="Z3862" s="10">
        <f>IF($N3862&lt;&gt;0,constants!$L$2,IF($O3862&lt;&gt;0,constants!$M$2,IF($P3862&lt;&gt;0,constants!$N$2,0)))</f>
        <v>1117.99</v>
      </c>
      <c r="AA3862" s="10">
        <f>IF($N3862&lt;&gt;0,constants!$L$2,IF($O3862&lt;&gt;0,constants!$M$2,IF($P3862&lt;&gt;0,constants!$P$2,0)))</f>
        <v>4051.45</v>
      </c>
      <c r="AB3862" s="11">
        <f>constants!$O$2</f>
        <v>4861.32</v>
      </c>
      <c r="AC3862" s="11">
        <f>VLOOKUP(BWscncns[[#This Row],[scanner]],[0]!ScnrAvgBW,2,FALSE)/1000</f>
        <v>4819.491751072962</v>
      </c>
      <c r="AD3862" s="8">
        <f>(1+$F3862)*Z3862</f>
        <v>980.74676054871668</v>
      </c>
      <c r="AE3862" s="8">
        <f>(1+$F3862)*AA3862</f>
        <v>3554.0983935680088</v>
      </c>
      <c r="AF3862" s="8">
        <f>(1+$F3862)*AB3862</f>
        <v>4264.5496310259368</v>
      </c>
      <c r="AG3862" s="8">
        <f>(1+$F3862)*AC3862</f>
        <v>4227.8561725561676</v>
      </c>
      <c r="AH3862" s="8">
        <f>(1+$F3862)*$T3862/1000</f>
        <v>919.8539478788997</v>
      </c>
      <c r="AI3862" s="8">
        <f>(1+BWscncns[[#This Row],[pid_error]]*K_p)*BWscncns[[#This Row],[dbw]]/1000</f>
        <v>984.21497393944992</v>
      </c>
      <c r="AJ3862" s="13">
        <f>BWscncns[[#This Row],[Torflow prgrssv alt vote]]/VLOOKUP(BWscncns[[#This Row],[class]],AltBWtotl,2,FALSE)*100</f>
        <v>1.9411346724913014E-2</v>
      </c>
      <c r="AK3862">
        <f>IF(D3862=E3862,1,0)</f>
        <v>1</v>
      </c>
    </row>
    <row r="3863" spans="1:37">
      <c r="A3863" s="1" t="s">
        <v>6087</v>
      </c>
      <c r="B3863" s="1" t="s">
        <v>6088</v>
      </c>
      <c r="C3863">
        <v>919</v>
      </c>
      <c r="D3863">
        <v>1524998498</v>
      </c>
      <c r="E3863">
        <v>1524998498</v>
      </c>
      <c r="F3863" s="2">
        <v>-0.123389628481</v>
      </c>
      <c r="G3863" s="2">
        <v>-0.123389628481</v>
      </c>
      <c r="H3863">
        <v>919192</v>
      </c>
      <c r="I3863" s="2">
        <v>-0.69529750891700004</v>
      </c>
      <c r="J3863" s="2">
        <v>0</v>
      </c>
      <c r="K3863">
        <v>3</v>
      </c>
      <c r="L3863" s="1" t="s">
        <v>11606</v>
      </c>
      <c r="M3863" s="1" t="s">
        <v>6088</v>
      </c>
      <c r="N3863">
        <v>0</v>
      </c>
      <c r="O3863">
        <v>0</v>
      </c>
      <c r="P3863">
        <v>1</v>
      </c>
      <c r="Q3863">
        <v>0</v>
      </c>
      <c r="R3863" s="19">
        <f>BWscncns[[#This Row],[C fx]]*4+BWscncns[[#This Row],[C fg]]*2+BWscncns[[#This Row],[C fm]]</f>
        <v>1</v>
      </c>
      <c r="S3863">
        <v>1130</v>
      </c>
      <c r="T3863">
        <v>1048576</v>
      </c>
      <c r="U3863" s="13">
        <v>1.0776520000000001</v>
      </c>
      <c r="V3863" s="13">
        <v>0.92794299999999996</v>
      </c>
      <c r="W3863">
        <v>2801</v>
      </c>
      <c r="X3863">
        <v>56</v>
      </c>
      <c r="Z3863" s="10">
        <f>IF($N3863&lt;&gt;0,constants!$L$2,IF($O3863&lt;&gt;0,constants!$M$2,IF($P3863&lt;&gt;0,constants!$N$2,0)))</f>
        <v>1117.99</v>
      </c>
      <c r="AA3863" s="10">
        <f>IF($N3863&lt;&gt;0,constants!$L$2,IF($O3863&lt;&gt;0,constants!$M$2,IF($P3863&lt;&gt;0,constants!$P$2,0)))</f>
        <v>4051.45</v>
      </c>
      <c r="AB3863" s="11">
        <f>constants!$O$2</f>
        <v>4861.32</v>
      </c>
      <c r="AC3863" s="11">
        <f>VLOOKUP(BWscncns[[#This Row],[scanner]],[0]!ScnrAvgBW,2,FALSE)/1000</f>
        <v>6440.9193022088357</v>
      </c>
      <c r="AD3863" s="8">
        <f>(1+$F3863)*Z3863</f>
        <v>980.04162925452681</v>
      </c>
      <c r="AE3863" s="8">
        <f>(1+$F3863)*AA3863</f>
        <v>3551.5430896906523</v>
      </c>
      <c r="AF3863" s="8">
        <f>(1+$F3863)*AB3863</f>
        <v>4261.4835312727446</v>
      </c>
      <c r="AG3863" s="8">
        <f>(1+$F3863)*AC3863</f>
        <v>5646.1766624331858</v>
      </c>
      <c r="AH3863" s="8">
        <f>(1+$F3863)*$T3863/1000</f>
        <v>919.19259692590697</v>
      </c>
      <c r="AI3863" s="8">
        <f>(1+BWscncns[[#This Row],[pid_error]]*K_p)*BWscncns[[#This Row],[dbw]]/1000</f>
        <v>983.88429846295344</v>
      </c>
      <c r="AJ3863" s="13">
        <f>BWscncns[[#This Row],[Torflow prgrssv alt vote]]/VLOOKUP(BWscncns[[#This Row],[class]],AltBWtotl,2,FALSE)*100</f>
        <v>1.9404824921752464E-2</v>
      </c>
      <c r="AK3863">
        <f>IF(D3863=E3863,1,0)</f>
        <v>1</v>
      </c>
    </row>
    <row r="3864" spans="1:37">
      <c r="A3864" s="1" t="s">
        <v>10779</v>
      </c>
      <c r="B3864" s="1" t="s">
        <v>10780</v>
      </c>
      <c r="C3864">
        <v>915</v>
      </c>
      <c r="D3864">
        <v>1525000343</v>
      </c>
      <c r="E3864">
        <v>1525000343</v>
      </c>
      <c r="F3864" s="2">
        <v>-0.12755906325300001</v>
      </c>
      <c r="G3864" s="2">
        <v>-0.12755906325300001</v>
      </c>
      <c r="H3864">
        <v>914820</v>
      </c>
      <c r="I3864" s="2">
        <v>-0.48357607570400002</v>
      </c>
      <c r="J3864" s="2">
        <v>0</v>
      </c>
      <c r="K3864">
        <v>3</v>
      </c>
      <c r="L3864" s="1" t="s">
        <v>11634</v>
      </c>
      <c r="M3864" s="1" t="s">
        <v>10780</v>
      </c>
      <c r="N3864">
        <v>0</v>
      </c>
      <c r="O3864">
        <v>0</v>
      </c>
      <c r="P3864">
        <v>1</v>
      </c>
      <c r="Q3864">
        <v>0</v>
      </c>
      <c r="R3864" s="19">
        <f>BWscncns[[#This Row],[C fx]]*4+BWscncns[[#This Row],[C fg]]*2+BWscncns[[#This Row],[C fm]]</f>
        <v>1</v>
      </c>
      <c r="S3864">
        <v>1000</v>
      </c>
      <c r="T3864">
        <v>1048576</v>
      </c>
      <c r="U3864" s="13">
        <v>0.95367400000000002</v>
      </c>
      <c r="V3864" s="13">
        <v>1.048576</v>
      </c>
      <c r="W3864">
        <v>3530</v>
      </c>
      <c r="X3864">
        <v>70</v>
      </c>
      <c r="Z3864" s="10">
        <f>IF($N3864&lt;&gt;0,constants!$L$2,IF($O3864&lt;&gt;0,constants!$M$2,IF($P3864&lt;&gt;0,constants!$N$2,0)))</f>
        <v>1117.99</v>
      </c>
      <c r="AA3864" s="10">
        <f>IF($N3864&lt;&gt;0,constants!$L$2,IF($O3864&lt;&gt;0,constants!$M$2,IF($P3864&lt;&gt;0,constants!$P$2,0)))</f>
        <v>4051.45</v>
      </c>
      <c r="AB3864" s="11">
        <f>constants!$O$2</f>
        <v>4861.32</v>
      </c>
      <c r="AC3864" s="11">
        <f>VLOOKUP(BWscncns[[#This Row],[scanner]],[0]!ScnrAvgBW,2,FALSE)/1000</f>
        <v>6440.9193022088357</v>
      </c>
      <c r="AD3864" s="8">
        <f>(1+$F3864)*Z3864</f>
        <v>975.38024287377846</v>
      </c>
      <c r="AE3864" s="8">
        <f>(1+$F3864)*AA3864</f>
        <v>3534.650833183633</v>
      </c>
      <c r="AF3864" s="8">
        <f>(1+$F3864)*AB3864</f>
        <v>4241.2145746269252</v>
      </c>
      <c r="AG3864" s="8">
        <f>(1+$F3864)*AC3864</f>
        <v>5619.3216695309102</v>
      </c>
      <c r="AH3864" s="8">
        <f>(1+$F3864)*$T3864/1000</f>
        <v>914.82062769042227</v>
      </c>
      <c r="AI3864" s="8">
        <f>(1+BWscncns[[#This Row],[pid_error]]*K_p)*BWscncns[[#This Row],[dbw]]/1000</f>
        <v>981.69831384521115</v>
      </c>
      <c r="AJ3864" s="13">
        <f>BWscncns[[#This Row],[Torflow prgrssv alt vote]]/VLOOKUP(BWscncns[[#This Row],[class]],AltBWtotl,2,FALSE)*100</f>
        <v>1.9361711469433732E-2</v>
      </c>
      <c r="AK3864">
        <f>IF(D3864=E3864,1,0)</f>
        <v>1</v>
      </c>
    </row>
    <row r="3865" spans="1:37">
      <c r="A3865" s="1" t="s">
        <v>7979</v>
      </c>
      <c r="B3865" s="1" t="s">
        <v>7322</v>
      </c>
      <c r="C3865">
        <v>914</v>
      </c>
      <c r="D3865">
        <v>1524901251</v>
      </c>
      <c r="E3865">
        <v>1524901251</v>
      </c>
      <c r="F3865" s="2">
        <v>-0.12862809112099999</v>
      </c>
      <c r="G3865" s="2">
        <v>-0.12862809112099999</v>
      </c>
      <c r="H3865">
        <v>913699</v>
      </c>
      <c r="I3865" s="2">
        <v>-0.169172952741</v>
      </c>
      <c r="J3865" s="2">
        <v>0</v>
      </c>
      <c r="K3865">
        <v>4</v>
      </c>
      <c r="L3865" s="1" t="s">
        <v>11855</v>
      </c>
      <c r="M3865" s="1" t="s">
        <v>7322</v>
      </c>
      <c r="N3865">
        <v>0</v>
      </c>
      <c r="O3865">
        <v>0</v>
      </c>
      <c r="P3865">
        <v>1</v>
      </c>
      <c r="Q3865">
        <v>0</v>
      </c>
      <c r="R3865" s="19">
        <f>BWscncns[[#This Row],[C fx]]*4+BWscncns[[#This Row],[C fg]]*2+BWscncns[[#This Row],[C fm]]</f>
        <v>1</v>
      </c>
      <c r="S3865">
        <v>1050</v>
      </c>
      <c r="T3865">
        <v>1048576</v>
      </c>
      <c r="U3865" s="13">
        <v>1.001358</v>
      </c>
      <c r="V3865" s="13">
        <v>0.99864399999999998</v>
      </c>
      <c r="W3865">
        <v>3217</v>
      </c>
      <c r="X3865">
        <v>64</v>
      </c>
      <c r="Z3865" s="10">
        <f>IF($N3865&lt;&gt;0,constants!$L$2,IF($O3865&lt;&gt;0,constants!$M$2,IF($P3865&lt;&gt;0,constants!$N$2,0)))</f>
        <v>1117.99</v>
      </c>
      <c r="AA3865" s="10">
        <f>IF($N3865&lt;&gt;0,constants!$L$2,IF($O3865&lt;&gt;0,constants!$M$2,IF($P3865&lt;&gt;0,constants!$P$2,0)))</f>
        <v>4051.45</v>
      </c>
      <c r="AB3865" s="11">
        <f>constants!$O$2</f>
        <v>4861.32</v>
      </c>
      <c r="AC3865" s="11">
        <f>VLOOKUP(BWscncns[[#This Row],[scanner]],[0]!ScnrAvgBW,2,FALSE)/1000</f>
        <v>4819.491751072962</v>
      </c>
      <c r="AD3865" s="8">
        <f>(1+$F3865)*Z3865</f>
        <v>974.18508040763322</v>
      </c>
      <c r="AE3865" s="8">
        <f>(1+$F3865)*AA3865</f>
        <v>3530.3197202278243</v>
      </c>
      <c r="AF3865" s="8">
        <f>(1+$F3865)*AB3865</f>
        <v>4236.0176880716599</v>
      </c>
      <c r="AG3865" s="8">
        <f>(1+$F3865)*AC3865</f>
        <v>4199.569726959041</v>
      </c>
      <c r="AH3865" s="8">
        <f>(1+$F3865)*$T3865/1000</f>
        <v>913.69967072470627</v>
      </c>
      <c r="AI3865" s="8">
        <f>(1+BWscncns[[#This Row],[pid_error]]*K_p)*BWscncns[[#This Row],[dbw]]/1000</f>
        <v>981.13783536235314</v>
      </c>
      <c r="AJ3865" s="13">
        <f>BWscncns[[#This Row],[Torflow prgrssv alt vote]]/VLOOKUP(BWscncns[[#This Row],[class]],AltBWtotl,2,FALSE)*100</f>
        <v>1.9350657337510638E-2</v>
      </c>
      <c r="AK3865">
        <f>IF(D3865=E3865,1,0)</f>
        <v>1</v>
      </c>
    </row>
    <row r="3866" spans="1:37">
      <c r="A3866" s="1" t="s">
        <v>7560</v>
      </c>
      <c r="B3866" s="1" t="s">
        <v>7561</v>
      </c>
      <c r="C3866">
        <v>949</v>
      </c>
      <c r="D3866">
        <v>1524978530</v>
      </c>
      <c r="E3866">
        <v>1524978530</v>
      </c>
      <c r="F3866" s="2">
        <v>-6.1799722977200003E-2</v>
      </c>
      <c r="G3866" s="2">
        <v>-6.1799722977200003E-2</v>
      </c>
      <c r="H3866">
        <v>949075</v>
      </c>
      <c r="I3866" s="2">
        <v>-8.9512765506900002E-2</v>
      </c>
      <c r="J3866" s="2">
        <v>0</v>
      </c>
      <c r="K3866">
        <v>6</v>
      </c>
      <c r="L3866" s="1" t="s">
        <v>11687</v>
      </c>
      <c r="M3866" s="1" t="s">
        <v>7561</v>
      </c>
      <c r="N3866">
        <v>0</v>
      </c>
      <c r="O3866">
        <v>0</v>
      </c>
      <c r="P3866">
        <v>1</v>
      </c>
      <c r="Q3866">
        <v>0</v>
      </c>
      <c r="R3866" s="19">
        <f>BWscncns[[#This Row],[C fx]]*4+BWscncns[[#This Row],[C fg]]*2+BWscncns[[#This Row],[C fm]]</f>
        <v>1</v>
      </c>
      <c r="S3866">
        <v>658</v>
      </c>
      <c r="T3866">
        <v>1011592</v>
      </c>
      <c r="U3866" s="13">
        <v>0.65046000000000004</v>
      </c>
      <c r="V3866" s="13">
        <v>1.537374</v>
      </c>
      <c r="W3866">
        <v>4406</v>
      </c>
      <c r="X3866">
        <v>88</v>
      </c>
      <c r="Z3866" s="10">
        <f>IF($N3866&lt;&gt;0,constants!$L$2,IF($O3866&lt;&gt;0,constants!$M$2,IF($P3866&lt;&gt;0,constants!$N$2,0)))</f>
        <v>1117.99</v>
      </c>
      <c r="AA3866" s="10">
        <f>IF($N3866&lt;&gt;0,constants!$L$2,IF($O3866&lt;&gt;0,constants!$M$2,IF($P3866&lt;&gt;0,constants!$P$2,0)))</f>
        <v>4051.45</v>
      </c>
      <c r="AB3866" s="11">
        <f>constants!$O$2</f>
        <v>4861.32</v>
      </c>
      <c r="AC3866" s="11">
        <f>VLOOKUP(BWscncns[[#This Row],[scanner]],[0]!ScnrAvgBW,2,FALSE)/1000</f>
        <v>2386.3111194805197</v>
      </c>
      <c r="AD3866" s="8">
        <f>(1+$F3866)*Z3866</f>
        <v>1048.8985277087202</v>
      </c>
      <c r="AE3866" s="8">
        <f>(1+$F3866)*AA3866</f>
        <v>3801.0715123440227</v>
      </c>
      <c r="AF3866" s="8">
        <f>(1+$F3866)*AB3866</f>
        <v>4560.8917706964776</v>
      </c>
      <c r="AG3866" s="8">
        <f>(1+$F3866)*AC3866</f>
        <v>2238.8377533592115</v>
      </c>
      <c r="AH3866" s="8">
        <f>(1+$F3866)*$T3866/1000</f>
        <v>949.07589463404827</v>
      </c>
      <c r="AI3866" s="8">
        <f>(1+BWscncns[[#This Row],[pid_error]]*K_p)*BWscncns[[#This Row],[dbw]]/1000</f>
        <v>980.33394731702413</v>
      </c>
      <c r="AJ3866" s="13">
        <f>BWscncns[[#This Row],[Torflow prgrssv alt vote]]/VLOOKUP(BWscncns[[#This Row],[class]],AltBWtotl,2,FALSE)*100</f>
        <v>1.933480251921476E-2</v>
      </c>
      <c r="AK3866">
        <f>IF(D3866=E3866,1,0)</f>
        <v>1</v>
      </c>
    </row>
    <row r="3867" spans="1:37">
      <c r="A3867" s="1" t="s">
        <v>8662</v>
      </c>
      <c r="B3867" s="1" t="s">
        <v>8663</v>
      </c>
      <c r="C3867">
        <v>1040</v>
      </c>
      <c r="D3867">
        <v>1524972958</v>
      </c>
      <c r="E3867">
        <v>1524972958</v>
      </c>
      <c r="F3867" s="2">
        <v>0.127275323424</v>
      </c>
      <c r="G3867" s="2">
        <v>0.127275323424</v>
      </c>
      <c r="H3867">
        <v>1038896</v>
      </c>
      <c r="I3867" s="2">
        <v>0.367355992026</v>
      </c>
      <c r="J3867" s="2">
        <v>0</v>
      </c>
      <c r="K3867">
        <v>6</v>
      </c>
      <c r="L3867" s="1" t="s">
        <v>11769</v>
      </c>
      <c r="M3867" s="1" t="s">
        <v>8663</v>
      </c>
      <c r="N3867">
        <v>0</v>
      </c>
      <c r="O3867">
        <v>0</v>
      </c>
      <c r="P3867">
        <v>1</v>
      </c>
      <c r="Q3867">
        <v>0</v>
      </c>
      <c r="R3867" s="19">
        <f>BWscncns[[#This Row],[C fx]]*4+BWscncns[[#This Row],[C fg]]*2+BWscncns[[#This Row],[C fm]]</f>
        <v>1</v>
      </c>
      <c r="S3867">
        <v>551</v>
      </c>
      <c r="T3867">
        <v>921600</v>
      </c>
      <c r="U3867" s="13">
        <v>0.59787299999999999</v>
      </c>
      <c r="V3867" s="13">
        <v>1.6725950000000001</v>
      </c>
      <c r="W3867">
        <v>4537</v>
      </c>
      <c r="X3867">
        <v>90</v>
      </c>
      <c r="Z3867" s="10">
        <f>IF($N3867&lt;&gt;0,constants!$L$2,IF($O3867&lt;&gt;0,constants!$M$2,IF($P3867&lt;&gt;0,constants!$N$2,0)))</f>
        <v>1117.99</v>
      </c>
      <c r="AA3867" s="10">
        <f>IF($N3867&lt;&gt;0,constants!$L$2,IF($O3867&lt;&gt;0,constants!$M$2,IF($P3867&lt;&gt;0,constants!$P$2,0)))</f>
        <v>4051.45</v>
      </c>
      <c r="AB3867" s="11">
        <f>constants!$O$2</f>
        <v>4861.32</v>
      </c>
      <c r="AC3867" s="11">
        <f>VLOOKUP(BWscncns[[#This Row],[scanner]],[0]!ScnrAvgBW,2,FALSE)/1000</f>
        <v>2386.3111194805197</v>
      </c>
      <c r="AD3867" s="8">
        <f>(1+$F3867)*Z3867</f>
        <v>1260.2825388347978</v>
      </c>
      <c r="AE3867" s="8">
        <f>(1+$F3867)*AA3867</f>
        <v>4567.0996090861645</v>
      </c>
      <c r="AF3867" s="8">
        <f>(1+$F3867)*AB3867</f>
        <v>5480.0460752675599</v>
      </c>
      <c r="AG3867" s="8">
        <f>(1+$F3867)*AC3867</f>
        <v>2690.0296390026906</v>
      </c>
      <c r="AH3867" s="8">
        <f>(1+$F3867)*$T3867/1000</f>
        <v>1038.8969380675585</v>
      </c>
      <c r="AI3867" s="8">
        <f>(1+BWscncns[[#This Row],[pid_error]]*K_p)*BWscncns[[#This Row],[dbw]]/1000</f>
        <v>980.2484690337792</v>
      </c>
      <c r="AJ3867" s="13">
        <f>BWscncns[[#This Row],[Torflow prgrssv alt vote]]/VLOOKUP(BWscncns[[#This Row],[class]],AltBWtotl,2,FALSE)*100</f>
        <v>1.9333116659278209E-2</v>
      </c>
      <c r="AK3867">
        <f>IF(D3867=E3867,1,0)</f>
        <v>1</v>
      </c>
    </row>
    <row r="3868" spans="1:37">
      <c r="A3868" s="1" t="s">
        <v>10948</v>
      </c>
      <c r="B3868" s="1" t="s">
        <v>129</v>
      </c>
      <c r="C3868">
        <v>1100</v>
      </c>
      <c r="D3868">
        <v>1524973356</v>
      </c>
      <c r="E3868">
        <v>1524973356</v>
      </c>
      <c r="F3868" s="2">
        <v>0.27020166089999997</v>
      </c>
      <c r="G3868" s="2">
        <v>0.27020166089999997</v>
      </c>
      <c r="H3868">
        <v>1096788</v>
      </c>
      <c r="I3868" s="2">
        <v>0.338324188947</v>
      </c>
      <c r="J3868" s="2">
        <v>0.4</v>
      </c>
      <c r="K3868">
        <v>4</v>
      </c>
      <c r="L3868" s="1" t="s">
        <v>11758</v>
      </c>
      <c r="M3868" s="1" t="s">
        <v>129</v>
      </c>
      <c r="N3868">
        <v>0</v>
      </c>
      <c r="O3868">
        <v>0</v>
      </c>
      <c r="P3868">
        <v>1</v>
      </c>
      <c r="Q3868">
        <v>0</v>
      </c>
      <c r="R3868" s="19">
        <f>BWscncns[[#This Row],[C fx]]*4+BWscncns[[#This Row],[C fg]]*2+BWscncns[[#This Row],[C fm]]</f>
        <v>1</v>
      </c>
      <c r="S3868">
        <v>642</v>
      </c>
      <c r="T3868">
        <v>863476</v>
      </c>
      <c r="U3868" s="13">
        <v>0.743506</v>
      </c>
      <c r="V3868" s="13">
        <v>1.344978</v>
      </c>
      <c r="W3868">
        <v>4155</v>
      </c>
      <c r="X3868">
        <v>83</v>
      </c>
      <c r="Z3868" s="10">
        <f>IF($N3868&lt;&gt;0,constants!$L$2,IF($O3868&lt;&gt;0,constants!$M$2,IF($P3868&lt;&gt;0,constants!$N$2,0)))</f>
        <v>1117.99</v>
      </c>
      <c r="AA3868" s="10">
        <f>IF($N3868&lt;&gt;0,constants!$L$2,IF($O3868&lt;&gt;0,constants!$M$2,IF($P3868&lt;&gt;0,constants!$P$2,0)))</f>
        <v>4051.45</v>
      </c>
      <c r="AB3868" s="11">
        <f>constants!$O$2</f>
        <v>4861.32</v>
      </c>
      <c r="AC3868" s="11">
        <f>VLOOKUP(BWscncns[[#This Row],[scanner]],[0]!ScnrAvgBW,2,FALSE)/1000</f>
        <v>4819.491751072962</v>
      </c>
      <c r="AD3868" s="8">
        <f>(1+$F3868)*Z3868</f>
        <v>1420.0727548695909</v>
      </c>
      <c r="AE3868" s="8">
        <f>(1+$F3868)*AA3868</f>
        <v>5146.1585190533051</v>
      </c>
      <c r="AF3868" s="8">
        <f>(1+$F3868)*AB3868</f>
        <v>6174.8567381663879</v>
      </c>
      <c r="AG3868" s="8">
        <f>(1+$F3868)*AC3868</f>
        <v>6121.7264269067255</v>
      </c>
      <c r="AH3868" s="8">
        <f>(1+$F3868)*$T3868/1000</f>
        <v>1096.7886493472884</v>
      </c>
      <c r="AI3868" s="8">
        <f>(1+BWscncns[[#This Row],[pid_error]]*K_p)*BWscncns[[#This Row],[dbw]]/1000</f>
        <v>980.13232467364412</v>
      </c>
      <c r="AJ3868" s="13">
        <f>BWscncns[[#This Row],[Torflow prgrssv alt vote]]/VLOOKUP(BWscncns[[#This Row],[class]],AltBWtotl,2,FALSE)*100</f>
        <v>1.9330825982439896E-2</v>
      </c>
      <c r="AK3868">
        <f>IF(D3868=E3868,1,0)</f>
        <v>1</v>
      </c>
    </row>
    <row r="3869" spans="1:37">
      <c r="A3869" s="1" t="s">
        <v>4518</v>
      </c>
      <c r="B3869" s="1" t="s">
        <v>49</v>
      </c>
      <c r="C3869">
        <v>935</v>
      </c>
      <c r="D3869">
        <v>1525007036</v>
      </c>
      <c r="E3869">
        <v>1525007036</v>
      </c>
      <c r="F3869" s="2">
        <v>-8.6483487171999995E-2</v>
      </c>
      <c r="G3869" s="2">
        <v>-8.6483487171999995E-2</v>
      </c>
      <c r="H3869">
        <v>935440</v>
      </c>
      <c r="I3869" s="2">
        <v>-0.55921144921599997</v>
      </c>
      <c r="J3869" s="2">
        <v>0</v>
      </c>
      <c r="K3869">
        <v>3</v>
      </c>
      <c r="L3869" s="1" t="s">
        <v>11600</v>
      </c>
      <c r="M3869" s="1" t="s">
        <v>49</v>
      </c>
      <c r="N3869">
        <v>0</v>
      </c>
      <c r="O3869">
        <v>0</v>
      </c>
      <c r="P3869">
        <v>1</v>
      </c>
      <c r="Q3869">
        <v>0</v>
      </c>
      <c r="R3869" s="19">
        <f>BWscncns[[#This Row],[C fx]]*4+BWscncns[[#This Row],[C fg]]*2+BWscncns[[#This Row],[C fm]]</f>
        <v>1</v>
      </c>
      <c r="S3869">
        <v>1400</v>
      </c>
      <c r="T3869">
        <v>1024000</v>
      </c>
      <c r="U3869" s="13">
        <v>1.3671880000000001</v>
      </c>
      <c r="V3869" s="13">
        <v>0.731429</v>
      </c>
      <c r="W3869">
        <v>1748</v>
      </c>
      <c r="X3869">
        <v>34</v>
      </c>
      <c r="Z3869" s="10">
        <f>IF($N3869&lt;&gt;0,constants!$L$2,IF($O3869&lt;&gt;0,constants!$M$2,IF($P3869&lt;&gt;0,constants!$N$2,0)))</f>
        <v>1117.99</v>
      </c>
      <c r="AA3869" s="10">
        <f>IF($N3869&lt;&gt;0,constants!$L$2,IF($O3869&lt;&gt;0,constants!$M$2,IF($P3869&lt;&gt;0,constants!$P$2,0)))</f>
        <v>4051.45</v>
      </c>
      <c r="AB3869" s="11">
        <f>constants!$O$2</f>
        <v>4861.32</v>
      </c>
      <c r="AC3869" s="11">
        <f>VLOOKUP(BWscncns[[#This Row],[scanner]],[0]!ScnrAvgBW,2,FALSE)/1000</f>
        <v>6440.9193022088357</v>
      </c>
      <c r="AD3869" s="8">
        <f>(1+$F3869)*Z3869</f>
        <v>1021.3023261765758</v>
      </c>
      <c r="AE3869" s="8">
        <f>(1+$F3869)*AA3869</f>
        <v>3701.0664758970006</v>
      </c>
      <c r="AF3869" s="8">
        <f>(1+$F3869)*AB3869</f>
        <v>4440.8960941410132</v>
      </c>
      <c r="AG3869" s="8">
        <f>(1+$F3869)*AC3869</f>
        <v>5883.8861403603714</v>
      </c>
      <c r="AH3869" s="8">
        <f>(1+$F3869)*$T3869/1000</f>
        <v>935.44090913587206</v>
      </c>
      <c r="AI3869" s="8">
        <f>(1+BWscncns[[#This Row],[pid_error]]*K_p)*BWscncns[[#This Row],[dbw]]/1000</f>
        <v>979.72045456793603</v>
      </c>
      <c r="AJ3869" s="13">
        <f>BWscncns[[#This Row],[Torflow prgrssv alt vote]]/VLOOKUP(BWscncns[[#This Row],[class]],AltBWtotl,2,FALSE)*100</f>
        <v>1.932270280443588E-2</v>
      </c>
      <c r="AK3869">
        <f>IF(D3869=E3869,1,0)</f>
        <v>1</v>
      </c>
    </row>
    <row r="3870" spans="1:37">
      <c r="A3870" s="1" t="s">
        <v>7868</v>
      </c>
      <c r="B3870" s="1" t="s">
        <v>7869</v>
      </c>
      <c r="C3870">
        <v>910</v>
      </c>
      <c r="D3870">
        <v>1524970278</v>
      </c>
      <c r="E3870">
        <v>1524970278</v>
      </c>
      <c r="F3870" s="2">
        <v>-0.13190233178899999</v>
      </c>
      <c r="G3870" s="2">
        <v>-0.13190233178899999</v>
      </c>
      <c r="H3870">
        <v>910266</v>
      </c>
      <c r="I3870" s="2">
        <v>-0.51016456268800003</v>
      </c>
      <c r="J3870" s="2">
        <v>0</v>
      </c>
      <c r="K3870">
        <v>5</v>
      </c>
      <c r="L3870" s="1" t="s">
        <v>11743</v>
      </c>
      <c r="M3870" s="1" t="s">
        <v>7869</v>
      </c>
      <c r="N3870">
        <v>0</v>
      </c>
      <c r="O3870">
        <v>0</v>
      </c>
      <c r="P3870">
        <v>1</v>
      </c>
      <c r="Q3870">
        <v>0</v>
      </c>
      <c r="R3870" s="19">
        <f>BWscncns[[#This Row],[C fx]]*4+BWscncns[[#This Row],[C fg]]*2+BWscncns[[#This Row],[C fm]]</f>
        <v>1</v>
      </c>
      <c r="S3870">
        <v>994</v>
      </c>
      <c r="T3870">
        <v>1048576</v>
      </c>
      <c r="U3870" s="13">
        <v>0.94795200000000002</v>
      </c>
      <c r="V3870" s="13">
        <v>1.054905</v>
      </c>
      <c r="W3870">
        <v>3552</v>
      </c>
      <c r="X3870">
        <v>71</v>
      </c>
      <c r="Z3870" s="10">
        <f>IF($N3870&lt;&gt;0,constants!$L$2,IF($O3870&lt;&gt;0,constants!$M$2,IF($P3870&lt;&gt;0,constants!$N$2,0)))</f>
        <v>1117.99</v>
      </c>
      <c r="AA3870" s="10">
        <f>IF($N3870&lt;&gt;0,constants!$L$2,IF($O3870&lt;&gt;0,constants!$M$2,IF($P3870&lt;&gt;0,constants!$P$2,0)))</f>
        <v>4051.45</v>
      </c>
      <c r="AB3870" s="11">
        <f>constants!$O$2</f>
        <v>4861.32</v>
      </c>
      <c r="AC3870" s="11">
        <f>VLOOKUP(BWscncns[[#This Row],[scanner]],[0]!ScnrAvgBW,2,FALSE)/1000</f>
        <v>3794.4265750962772</v>
      </c>
      <c r="AD3870" s="8">
        <f>(1+$F3870)*Z3870</f>
        <v>970.52451208321588</v>
      </c>
      <c r="AE3870" s="8">
        <f>(1+$F3870)*AA3870</f>
        <v>3517.0542978734557</v>
      </c>
      <c r="AF3870" s="8">
        <f>(1+$F3870)*AB3870</f>
        <v>4220.1005564274983</v>
      </c>
      <c r="AG3870" s="8">
        <f>(1+$F3870)*AC3870</f>
        <v>3293.9328620389292</v>
      </c>
      <c r="AH3870" s="8">
        <f>(1+$F3870)*$T3870/1000</f>
        <v>910.26638054201749</v>
      </c>
      <c r="AI3870" s="8">
        <f>(1+BWscncns[[#This Row],[pid_error]]*K_p)*BWscncns[[#This Row],[dbw]]/1000</f>
        <v>979.42119027100875</v>
      </c>
      <c r="AJ3870" s="13">
        <f>BWscncns[[#This Row],[Torflow prgrssv alt vote]]/VLOOKUP(BWscncns[[#This Row],[class]],AltBWtotl,2,FALSE)*100</f>
        <v>1.9316800513591036E-2</v>
      </c>
      <c r="AK3870">
        <f>IF(D3870=E3870,1,0)</f>
        <v>1</v>
      </c>
    </row>
    <row r="3871" spans="1:37">
      <c r="A3871" s="1" t="s">
        <v>9339</v>
      </c>
      <c r="B3871" s="1" t="s">
        <v>7268</v>
      </c>
      <c r="C3871">
        <v>815</v>
      </c>
      <c r="D3871">
        <v>1524955173</v>
      </c>
      <c r="E3871">
        <v>1524955173</v>
      </c>
      <c r="F3871" s="2">
        <v>-0.30947371779600003</v>
      </c>
      <c r="G3871" s="2">
        <v>-0.30947371779600003</v>
      </c>
      <c r="H3871">
        <v>814566</v>
      </c>
      <c r="I3871" s="2">
        <v>-0.46463768433800001</v>
      </c>
      <c r="J3871" s="2">
        <v>0</v>
      </c>
      <c r="K3871">
        <v>6</v>
      </c>
      <c r="L3871" s="1" t="s">
        <v>11824</v>
      </c>
      <c r="M3871" s="1" t="s">
        <v>7268</v>
      </c>
      <c r="N3871">
        <v>0</v>
      </c>
      <c r="O3871">
        <v>0</v>
      </c>
      <c r="P3871">
        <v>1</v>
      </c>
      <c r="Q3871">
        <v>0</v>
      </c>
      <c r="R3871" s="19">
        <f>BWscncns[[#This Row],[C fx]]*4+BWscncns[[#This Row],[C fg]]*2+BWscncns[[#This Row],[C fm]]</f>
        <v>1</v>
      </c>
      <c r="S3871">
        <v>815</v>
      </c>
      <c r="T3871">
        <v>1158432</v>
      </c>
      <c r="U3871" s="13">
        <v>0.70353699999999997</v>
      </c>
      <c r="V3871" s="13">
        <v>1.421389</v>
      </c>
      <c r="W3871">
        <v>4266</v>
      </c>
      <c r="X3871">
        <v>85</v>
      </c>
      <c r="Z3871" s="10">
        <f>IF($N3871&lt;&gt;0,constants!$L$2,IF($O3871&lt;&gt;0,constants!$M$2,IF($P3871&lt;&gt;0,constants!$N$2,0)))</f>
        <v>1117.99</v>
      </c>
      <c r="AA3871" s="10">
        <f>IF($N3871&lt;&gt;0,constants!$L$2,IF($O3871&lt;&gt;0,constants!$M$2,IF($P3871&lt;&gt;0,constants!$P$2,0)))</f>
        <v>4051.45</v>
      </c>
      <c r="AB3871" s="11">
        <f>constants!$O$2</f>
        <v>4861.32</v>
      </c>
      <c r="AC3871" s="11">
        <f>VLOOKUP(BWscncns[[#This Row],[scanner]],[0]!ScnrAvgBW,2,FALSE)/1000</f>
        <v>2386.3111194805197</v>
      </c>
      <c r="AD3871" s="8">
        <f>(1+$F3871)*Z3871</f>
        <v>772.00147824124986</v>
      </c>
      <c r="AE3871" s="8">
        <f>(1+$F3871)*AA3871</f>
        <v>2797.6327060353951</v>
      </c>
      <c r="AF3871" s="8">
        <f>(1+$F3871)*AB3871</f>
        <v>3356.8692262039485</v>
      </c>
      <c r="AG3871" s="8">
        <f>(1+$F3871)*AC3871</f>
        <v>1647.8105455169482</v>
      </c>
      <c r="AH3871" s="8">
        <f>(1+$F3871)*$T3871/1000</f>
        <v>799.92774214614406</v>
      </c>
      <c r="AI3871" s="8">
        <f>(1+BWscncns[[#This Row],[pid_error]]*K_p)*BWscncns[[#This Row],[dbw]]/1000</f>
        <v>979.17987107307192</v>
      </c>
      <c r="AJ3871" s="13">
        <f>BWscncns[[#This Row],[Torflow prgrssv alt vote]]/VLOOKUP(BWscncns[[#This Row],[class]],AltBWtotl,2,FALSE)*100</f>
        <v>1.9312041054787253E-2</v>
      </c>
      <c r="AK3871">
        <f>IF(D3871=E3871,1,0)</f>
        <v>1</v>
      </c>
    </row>
    <row r="3872" spans="1:37">
      <c r="A3872" s="1" t="s">
        <v>10764</v>
      </c>
      <c r="B3872" s="1" t="s">
        <v>10765</v>
      </c>
      <c r="C3872">
        <v>909</v>
      </c>
      <c r="D3872">
        <v>1525003565</v>
      </c>
      <c r="E3872">
        <v>1525003565</v>
      </c>
      <c r="F3872" s="2">
        <v>-0.13281092094999999</v>
      </c>
      <c r="G3872" s="2">
        <v>-0.13281092094999999</v>
      </c>
      <c r="H3872">
        <v>909313</v>
      </c>
      <c r="I3872" s="2">
        <v>-0.76684494325399999</v>
      </c>
      <c r="J3872" s="2">
        <v>0</v>
      </c>
      <c r="K3872">
        <v>3</v>
      </c>
      <c r="L3872" s="1" t="s">
        <v>11586</v>
      </c>
      <c r="M3872" s="1" t="s">
        <v>10765</v>
      </c>
      <c r="N3872">
        <v>0</v>
      </c>
      <c r="O3872">
        <v>0</v>
      </c>
      <c r="P3872">
        <v>1</v>
      </c>
      <c r="Q3872">
        <v>0</v>
      </c>
      <c r="R3872" s="19">
        <f>BWscncns[[#This Row],[C fx]]*4+BWscncns[[#This Row],[C fg]]*2+BWscncns[[#This Row],[C fm]]</f>
        <v>1</v>
      </c>
      <c r="S3872">
        <v>1400</v>
      </c>
      <c r="T3872">
        <v>1048576</v>
      </c>
      <c r="U3872" s="13">
        <v>1.3351440000000001</v>
      </c>
      <c r="V3872" s="13">
        <v>0.74898299999999995</v>
      </c>
      <c r="W3872">
        <v>1845</v>
      </c>
      <c r="X3872">
        <v>36</v>
      </c>
      <c r="Z3872" s="10">
        <f>IF($N3872&lt;&gt;0,constants!$L$2,IF($O3872&lt;&gt;0,constants!$M$2,IF($P3872&lt;&gt;0,constants!$N$2,0)))</f>
        <v>1117.99</v>
      </c>
      <c r="AA3872" s="10">
        <f>IF($N3872&lt;&gt;0,constants!$L$2,IF($O3872&lt;&gt;0,constants!$M$2,IF($P3872&lt;&gt;0,constants!$P$2,0)))</f>
        <v>4051.45</v>
      </c>
      <c r="AB3872" s="11">
        <f>constants!$O$2</f>
        <v>4861.32</v>
      </c>
      <c r="AC3872" s="11">
        <f>VLOOKUP(BWscncns[[#This Row],[scanner]],[0]!ScnrAvgBW,2,FALSE)/1000</f>
        <v>6440.9193022088357</v>
      </c>
      <c r="AD3872" s="8">
        <f>(1+$F3872)*Z3872</f>
        <v>969.50871848710949</v>
      </c>
      <c r="AE3872" s="8">
        <f>(1+$F3872)*AA3872</f>
        <v>3513.3731943171224</v>
      </c>
      <c r="AF3872" s="8">
        <f>(1+$F3872)*AB3872</f>
        <v>4215.6836137673454</v>
      </c>
      <c r="AG3872" s="8">
        <f>(1+$F3872)*AC3872</f>
        <v>5585.4948779178485</v>
      </c>
      <c r="AH3872" s="8">
        <f>(1+$F3872)*$T3872/1000</f>
        <v>909.31365575393272</v>
      </c>
      <c r="AI3872" s="8">
        <f>(1+BWscncns[[#This Row],[pid_error]]*K_p)*BWscncns[[#This Row],[dbw]]/1000</f>
        <v>978.94482787696643</v>
      </c>
      <c r="AJ3872" s="13">
        <f>BWscncns[[#This Row],[Torflow prgrssv alt vote]]/VLOOKUP(BWscncns[[#This Row],[class]],AltBWtotl,2,FALSE)*100</f>
        <v>1.9307405375493861E-2</v>
      </c>
      <c r="AK3872">
        <f>IF(D3872=E3872,1,0)</f>
        <v>1</v>
      </c>
    </row>
    <row r="3873" spans="1:37">
      <c r="A3873" s="1" t="s">
        <v>8059</v>
      </c>
      <c r="B3873" s="1" t="s">
        <v>8060</v>
      </c>
      <c r="C3873">
        <v>1140</v>
      </c>
      <c r="D3873">
        <v>1524982505</v>
      </c>
      <c r="E3873">
        <v>1524982505</v>
      </c>
      <c r="F3873" s="2">
        <v>0.38876992815799999</v>
      </c>
      <c r="G3873" s="2">
        <v>0.38876992815799999</v>
      </c>
      <c r="H3873">
        <v>1137680</v>
      </c>
      <c r="I3873" s="2">
        <v>3.5669122309800003E-2</v>
      </c>
      <c r="J3873" s="2">
        <v>0</v>
      </c>
      <c r="K3873">
        <v>5</v>
      </c>
      <c r="L3873" s="1" t="s">
        <v>11614</v>
      </c>
      <c r="M3873" s="1" t="s">
        <v>8060</v>
      </c>
      <c r="N3873">
        <v>0</v>
      </c>
      <c r="O3873">
        <v>0</v>
      </c>
      <c r="P3873">
        <v>1</v>
      </c>
      <c r="Q3873">
        <v>0</v>
      </c>
      <c r="R3873" s="19">
        <f>BWscncns[[#This Row],[C fx]]*4+BWscncns[[#This Row],[C fg]]*2+BWscncns[[#This Row],[C fm]]</f>
        <v>1</v>
      </c>
      <c r="S3873">
        <v>788</v>
      </c>
      <c r="T3873">
        <v>819200</v>
      </c>
      <c r="U3873" s="13">
        <v>0.96191400000000005</v>
      </c>
      <c r="V3873" s="13">
        <v>1.0395939999999999</v>
      </c>
      <c r="W3873">
        <v>3506</v>
      </c>
      <c r="X3873">
        <v>70</v>
      </c>
      <c r="Z3873" s="10">
        <f>IF($N3873&lt;&gt;0,constants!$L$2,IF($O3873&lt;&gt;0,constants!$M$2,IF($P3873&lt;&gt;0,constants!$N$2,0)))</f>
        <v>1117.99</v>
      </c>
      <c r="AA3873" s="10">
        <f>IF($N3873&lt;&gt;0,constants!$L$2,IF($O3873&lt;&gt;0,constants!$M$2,IF($P3873&lt;&gt;0,constants!$P$2,0)))</f>
        <v>4051.45</v>
      </c>
      <c r="AB3873" s="11">
        <f>constants!$O$2</f>
        <v>4861.32</v>
      </c>
      <c r="AC3873" s="11">
        <f>VLOOKUP(BWscncns[[#This Row],[scanner]],[0]!ScnrAvgBW,2,FALSE)/1000</f>
        <v>3794.4265750962772</v>
      </c>
      <c r="AD3873" s="8">
        <f>(1+$F3873)*Z3873</f>
        <v>1552.6308919813623</v>
      </c>
      <c r="AE3873" s="8">
        <f>(1+$F3873)*AA3873</f>
        <v>5626.5319254357282</v>
      </c>
      <c r="AF3873" s="8">
        <f>(1+$F3873)*AB3873</f>
        <v>6751.2550271530481</v>
      </c>
      <c r="AG3873" s="8">
        <f>(1+$F3873)*AC3873</f>
        <v>5269.5855220972626</v>
      </c>
      <c r="AH3873" s="8">
        <f>(1+$F3873)*$T3873/1000</f>
        <v>1137.6803251470335</v>
      </c>
      <c r="AI3873" s="8">
        <f>(1+BWscncns[[#This Row],[pid_error]]*K_p)*BWscncns[[#This Row],[dbw]]/1000</f>
        <v>978.44016257351689</v>
      </c>
      <c r="AJ3873" s="13">
        <f>BWscncns[[#This Row],[Torflow prgrssv alt vote]]/VLOOKUP(BWscncns[[#This Row],[class]],AltBWtotl,2,FALSE)*100</f>
        <v>1.9297452028466354E-2</v>
      </c>
      <c r="AK3873">
        <f>IF(D3873=E3873,1,0)</f>
        <v>1</v>
      </c>
    </row>
    <row r="3874" spans="1:37">
      <c r="A3874" s="1" t="s">
        <v>9628</v>
      </c>
      <c r="B3874" s="1" t="s">
        <v>9629</v>
      </c>
      <c r="C3874">
        <v>699</v>
      </c>
      <c r="D3874">
        <v>1524987008</v>
      </c>
      <c r="E3874">
        <v>1524987008</v>
      </c>
      <c r="F3874" s="2">
        <v>-0.44381831794900001</v>
      </c>
      <c r="G3874" s="2">
        <v>-0.44381831794900001</v>
      </c>
      <c r="H3874">
        <v>699377</v>
      </c>
      <c r="I3874" s="2">
        <v>-0.57841641876799998</v>
      </c>
      <c r="J3874" s="2">
        <v>0</v>
      </c>
      <c r="K3874">
        <v>5</v>
      </c>
      <c r="L3874" s="1" t="s">
        <v>11708</v>
      </c>
      <c r="M3874" s="1" t="s">
        <v>9629</v>
      </c>
      <c r="N3874">
        <v>0</v>
      </c>
      <c r="O3874">
        <v>0</v>
      </c>
      <c r="P3874">
        <v>1</v>
      </c>
      <c r="Q3874">
        <v>0</v>
      </c>
      <c r="R3874" s="19">
        <f>BWscncns[[#This Row],[C fx]]*4+BWscncns[[#This Row],[C fg]]*2+BWscncns[[#This Row],[C fm]]</f>
        <v>1</v>
      </c>
      <c r="S3874">
        <v>914</v>
      </c>
      <c r="T3874">
        <v>1257463</v>
      </c>
      <c r="U3874" s="13">
        <v>0.72685999999999995</v>
      </c>
      <c r="V3874" s="13">
        <v>1.37578</v>
      </c>
      <c r="W3874">
        <v>4207</v>
      </c>
      <c r="X3874">
        <v>84</v>
      </c>
      <c r="Z3874" s="10">
        <f>IF($N3874&lt;&gt;0,constants!$L$2,IF($O3874&lt;&gt;0,constants!$M$2,IF($P3874&lt;&gt;0,constants!$N$2,0)))</f>
        <v>1117.99</v>
      </c>
      <c r="AA3874" s="10">
        <f>IF($N3874&lt;&gt;0,constants!$L$2,IF($O3874&lt;&gt;0,constants!$M$2,IF($P3874&lt;&gt;0,constants!$P$2,0)))</f>
        <v>4051.45</v>
      </c>
      <c r="AB3874" s="11">
        <f>constants!$O$2</f>
        <v>4861.32</v>
      </c>
      <c r="AC3874" s="11">
        <f>VLOOKUP(BWscncns[[#This Row],[scanner]],[0]!ScnrAvgBW,2,FALSE)/1000</f>
        <v>3794.4265750962772</v>
      </c>
      <c r="AD3874" s="8">
        <f>(1+$F3874)*Z3874</f>
        <v>621.80555871619742</v>
      </c>
      <c r="AE3874" s="8">
        <f>(1+$F3874)*AA3874</f>
        <v>2253.3422757455237</v>
      </c>
      <c r="AF3874" s="8">
        <f>(1+$F3874)*AB3874</f>
        <v>2703.777134588167</v>
      </c>
      <c r="AG3874" s="8">
        <f>(1+$F3874)*AC3874</f>
        <v>2110.3905549560623</v>
      </c>
      <c r="AH3874" s="8">
        <f>(1+$F3874)*$T3874/1000</f>
        <v>699.37788645689659</v>
      </c>
      <c r="AI3874" s="8">
        <f>(1+BWscncns[[#This Row],[pid_error]]*K_p)*BWscncns[[#This Row],[dbw]]/1000</f>
        <v>978.42044322844822</v>
      </c>
      <c r="AJ3874" s="13">
        <f>BWscncns[[#This Row],[Torflow prgrssv alt vote]]/VLOOKUP(BWscncns[[#This Row],[class]],AltBWtotl,2,FALSE)*100</f>
        <v>1.9297063110339262E-2</v>
      </c>
      <c r="AK3874">
        <f>IF(D3874=E3874,1,0)</f>
        <v>1</v>
      </c>
    </row>
    <row r="3875" spans="1:37">
      <c r="A3875" s="1" t="s">
        <v>6788</v>
      </c>
      <c r="B3875" s="1" t="s">
        <v>6789</v>
      </c>
      <c r="C3875">
        <v>747</v>
      </c>
      <c r="D3875">
        <v>1524941274</v>
      </c>
      <c r="E3875">
        <v>1524941274</v>
      </c>
      <c r="F3875" s="2">
        <v>-0.38188200936799999</v>
      </c>
      <c r="G3875" s="2">
        <v>-0.38188200936799999</v>
      </c>
      <c r="H3875">
        <v>746962</v>
      </c>
      <c r="I3875" s="2">
        <v>-0.63090419309800005</v>
      </c>
      <c r="J3875" s="2">
        <v>0</v>
      </c>
      <c r="K3875">
        <v>3</v>
      </c>
      <c r="L3875" s="1" t="s">
        <v>11912</v>
      </c>
      <c r="M3875" s="1" t="s">
        <v>6789</v>
      </c>
      <c r="N3875">
        <v>0</v>
      </c>
      <c r="O3875">
        <v>0</v>
      </c>
      <c r="P3875">
        <v>1</v>
      </c>
      <c r="Q3875">
        <v>0</v>
      </c>
      <c r="R3875" s="19">
        <f>BWscncns[[#This Row],[C fx]]*4+BWscncns[[#This Row],[C fg]]*2+BWscncns[[#This Row],[C fm]]</f>
        <v>1</v>
      </c>
      <c r="S3875">
        <v>892</v>
      </c>
      <c r="T3875">
        <v>1208446</v>
      </c>
      <c r="U3875" s="13">
        <v>0.73813799999999996</v>
      </c>
      <c r="V3875" s="13">
        <v>1.35476</v>
      </c>
      <c r="W3875">
        <v>4170</v>
      </c>
      <c r="X3875">
        <v>83</v>
      </c>
      <c r="Z3875" s="10">
        <f>IF($N3875&lt;&gt;0,constants!$L$2,IF($O3875&lt;&gt;0,constants!$M$2,IF($P3875&lt;&gt;0,constants!$N$2,0)))</f>
        <v>1117.99</v>
      </c>
      <c r="AA3875" s="10">
        <f>IF($N3875&lt;&gt;0,constants!$L$2,IF($O3875&lt;&gt;0,constants!$M$2,IF($P3875&lt;&gt;0,constants!$P$2,0)))</f>
        <v>4051.45</v>
      </c>
      <c r="AB3875" s="11">
        <f>constants!$O$2</f>
        <v>4861.32</v>
      </c>
      <c r="AC3875" s="11">
        <f>VLOOKUP(BWscncns[[#This Row],[scanner]],[0]!ScnrAvgBW,2,FALSE)/1000</f>
        <v>6440.9193022088357</v>
      </c>
      <c r="AD3875" s="8">
        <f>(1+$F3875)*Z3875</f>
        <v>691.04973234666966</v>
      </c>
      <c r="AE3875" s="8">
        <f>(1+$F3875)*AA3875</f>
        <v>2504.2741331460165</v>
      </c>
      <c r="AF3875" s="8">
        <f>(1+$F3875)*AB3875</f>
        <v>3004.8693502191541</v>
      </c>
      <c r="AG3875" s="8">
        <f>(1+$F3875)*AC3875</f>
        <v>3981.248096904189</v>
      </c>
      <c r="AH3875" s="8">
        <f>(1+$F3875)*$T3875/1000</f>
        <v>746.96221330727792</v>
      </c>
      <c r="AI3875" s="8">
        <f>(1+BWscncns[[#This Row],[pid_error]]*K_p)*BWscncns[[#This Row],[dbw]]/1000</f>
        <v>977.70410665363897</v>
      </c>
      <c r="AJ3875" s="13">
        <f>BWscncns[[#This Row],[Torflow prgrssv alt vote]]/VLOOKUP(BWscncns[[#This Row],[class]],AltBWtotl,2,FALSE)*100</f>
        <v>1.9282935040767529E-2</v>
      </c>
      <c r="AK3875">
        <f>IF(D3875=E3875,1,0)</f>
        <v>1</v>
      </c>
    </row>
    <row r="3876" spans="1:37">
      <c r="A3876" s="1" t="s">
        <v>6889</v>
      </c>
      <c r="B3876" s="1" t="s">
        <v>582</v>
      </c>
      <c r="C3876">
        <v>930</v>
      </c>
      <c r="D3876">
        <v>1524987008</v>
      </c>
      <c r="E3876">
        <v>1524987008</v>
      </c>
      <c r="F3876" s="2">
        <v>-9.1945368228700003E-2</v>
      </c>
      <c r="G3876" s="2">
        <v>-9.1945368228700003E-2</v>
      </c>
      <c r="H3876">
        <v>929847</v>
      </c>
      <c r="I3876" s="2">
        <v>-0.24655063196300001</v>
      </c>
      <c r="J3876" s="2">
        <v>0</v>
      </c>
      <c r="K3876">
        <v>5</v>
      </c>
      <c r="L3876" s="1" t="s">
        <v>11708</v>
      </c>
      <c r="M3876" s="1" t="s">
        <v>582</v>
      </c>
      <c r="N3876">
        <v>0</v>
      </c>
      <c r="O3876">
        <v>0</v>
      </c>
      <c r="P3876">
        <v>1</v>
      </c>
      <c r="Q3876">
        <v>0</v>
      </c>
      <c r="R3876" s="19">
        <f>BWscncns[[#This Row],[C fx]]*4+BWscncns[[#This Row],[C fg]]*2+BWscncns[[#This Row],[C fm]]</f>
        <v>1</v>
      </c>
      <c r="S3876">
        <v>930</v>
      </c>
      <c r="T3876">
        <v>1024000</v>
      </c>
      <c r="U3876" s="13">
        <v>0.90820299999999998</v>
      </c>
      <c r="V3876" s="13">
        <v>1.101075</v>
      </c>
      <c r="W3876">
        <v>3668</v>
      </c>
      <c r="X3876">
        <v>73</v>
      </c>
      <c r="Z3876" s="10">
        <f>IF($N3876&lt;&gt;0,constants!$L$2,IF($O3876&lt;&gt;0,constants!$M$2,IF($P3876&lt;&gt;0,constants!$N$2,0)))</f>
        <v>1117.99</v>
      </c>
      <c r="AA3876" s="10">
        <f>IF($N3876&lt;&gt;0,constants!$L$2,IF($O3876&lt;&gt;0,constants!$M$2,IF($P3876&lt;&gt;0,constants!$P$2,0)))</f>
        <v>4051.45</v>
      </c>
      <c r="AB3876" s="11">
        <f>constants!$O$2</f>
        <v>4861.32</v>
      </c>
      <c r="AC3876" s="11">
        <f>VLOOKUP(BWscncns[[#This Row],[scanner]],[0]!ScnrAvgBW,2,FALSE)/1000</f>
        <v>3794.4265750962772</v>
      </c>
      <c r="AD3876" s="8">
        <f>(1+$F3876)*Z3876</f>
        <v>1015.1959977739957</v>
      </c>
      <c r="AE3876" s="8">
        <f>(1+$F3876)*AA3876</f>
        <v>3678.9379378898329</v>
      </c>
      <c r="AF3876" s="8">
        <f>(1+$F3876)*AB3876</f>
        <v>4414.3441425224555</v>
      </c>
      <c r="AG3876" s="8">
        <f>(1+$F3876)*AC3876</f>
        <v>3445.5466264322849</v>
      </c>
      <c r="AH3876" s="8">
        <f>(1+$F3876)*$T3876/1000</f>
        <v>929.84794293381117</v>
      </c>
      <c r="AI3876" s="8">
        <f>(1+BWscncns[[#This Row],[pid_error]]*K_p)*BWscncns[[#This Row],[dbw]]/1000</f>
        <v>976.92397146690564</v>
      </c>
      <c r="AJ3876" s="13">
        <f>BWscncns[[#This Row],[Torflow prgrssv alt vote]]/VLOOKUP(BWscncns[[#This Row],[class]],AltBWtotl,2,FALSE)*100</f>
        <v>1.9267548692253268E-2</v>
      </c>
      <c r="AK3876">
        <f>IF(D3876=E3876,1,0)</f>
        <v>1</v>
      </c>
    </row>
    <row r="3877" spans="1:37">
      <c r="A3877" s="1" t="s">
        <v>4649</v>
      </c>
      <c r="B3877" s="1" t="s">
        <v>4650</v>
      </c>
      <c r="C3877">
        <v>930</v>
      </c>
      <c r="D3877">
        <v>1524980359</v>
      </c>
      <c r="E3877">
        <v>1524980359</v>
      </c>
      <c r="F3877" s="2">
        <v>-9.2236411389199996E-2</v>
      </c>
      <c r="G3877" s="2">
        <v>-9.2236411389199996E-2</v>
      </c>
      <c r="H3877">
        <v>929549</v>
      </c>
      <c r="I3877" s="2">
        <v>-0.315587039831</v>
      </c>
      <c r="J3877" s="2">
        <v>0</v>
      </c>
      <c r="K3877">
        <v>3</v>
      </c>
      <c r="L3877" s="1" t="s">
        <v>11665</v>
      </c>
      <c r="M3877" s="1" t="s">
        <v>4650</v>
      </c>
      <c r="N3877">
        <v>0</v>
      </c>
      <c r="O3877">
        <v>0</v>
      </c>
      <c r="P3877">
        <v>1</v>
      </c>
      <c r="Q3877">
        <v>0</v>
      </c>
      <c r="R3877" s="19">
        <f>BWscncns[[#This Row],[C fx]]*4+BWscncns[[#This Row],[C fg]]*2+BWscncns[[#This Row],[C fm]]</f>
        <v>1</v>
      </c>
      <c r="S3877">
        <v>943</v>
      </c>
      <c r="T3877">
        <v>1024000</v>
      </c>
      <c r="U3877" s="13">
        <v>0.92089799999999999</v>
      </c>
      <c r="V3877" s="13">
        <v>1.085896</v>
      </c>
      <c r="W3877">
        <v>3627</v>
      </c>
      <c r="X3877">
        <v>72</v>
      </c>
      <c r="Z3877" s="10">
        <f>IF($N3877&lt;&gt;0,constants!$L$2,IF($O3877&lt;&gt;0,constants!$M$2,IF($P3877&lt;&gt;0,constants!$N$2,0)))</f>
        <v>1117.99</v>
      </c>
      <c r="AA3877" s="10">
        <f>IF($N3877&lt;&gt;0,constants!$L$2,IF($O3877&lt;&gt;0,constants!$M$2,IF($P3877&lt;&gt;0,constants!$P$2,0)))</f>
        <v>4051.45</v>
      </c>
      <c r="AB3877" s="11">
        <f>constants!$O$2</f>
        <v>4861.32</v>
      </c>
      <c r="AC3877" s="11">
        <f>VLOOKUP(BWscncns[[#This Row],[scanner]],[0]!ScnrAvgBW,2,FALSE)/1000</f>
        <v>6440.9193022088357</v>
      </c>
      <c r="AD3877" s="8">
        <f>(1+$F3877)*Z3877</f>
        <v>1014.8706144309883</v>
      </c>
      <c r="AE3877" s="8">
        <f>(1+$F3877)*AA3877</f>
        <v>3677.7587910772254</v>
      </c>
      <c r="AF3877" s="8">
        <f>(1+$F3877)*AB3877</f>
        <v>4412.9292885854538</v>
      </c>
      <c r="AG3877" s="8">
        <f>(1+$F3877)*AC3877</f>
        <v>5846.8320197256626</v>
      </c>
      <c r="AH3877" s="8">
        <f>(1+$F3877)*$T3877/1000</f>
        <v>929.54991473745918</v>
      </c>
      <c r="AI3877" s="8">
        <f>(1+BWscncns[[#This Row],[pid_error]]*K_p)*BWscncns[[#This Row],[dbw]]/1000</f>
        <v>976.77495736872959</v>
      </c>
      <c r="AJ3877" s="13">
        <f>BWscncns[[#This Row],[Torflow prgrssv alt vote]]/VLOOKUP(BWscncns[[#This Row],[class]],AltBWtotl,2,FALSE)*100</f>
        <v>1.9264609736432452E-2</v>
      </c>
      <c r="AK3877">
        <f>IF(D3877=E3877,1,0)</f>
        <v>1</v>
      </c>
    </row>
    <row r="3878" spans="1:37">
      <c r="A3878" s="1" t="s">
        <v>10543</v>
      </c>
      <c r="B3878" s="1" t="s">
        <v>10544</v>
      </c>
      <c r="C3878">
        <v>1180</v>
      </c>
      <c r="D3878">
        <v>1524991754</v>
      </c>
      <c r="E3878">
        <v>1524991754</v>
      </c>
      <c r="F3878" s="2">
        <v>0.54271623775300004</v>
      </c>
      <c r="G3878" s="2">
        <v>0.54271623775300004</v>
      </c>
      <c r="H3878">
        <v>1184806</v>
      </c>
      <c r="I3878" s="2">
        <v>0.38557370633600002</v>
      </c>
      <c r="J3878" s="2">
        <v>0.2</v>
      </c>
      <c r="K3878">
        <v>4</v>
      </c>
      <c r="L3878" s="1" t="s">
        <v>11607</v>
      </c>
      <c r="M3878" s="1" t="s">
        <v>10544</v>
      </c>
      <c r="N3878">
        <v>0</v>
      </c>
      <c r="O3878">
        <v>0</v>
      </c>
      <c r="P3878">
        <v>1</v>
      </c>
      <c r="Q3878">
        <v>0</v>
      </c>
      <c r="R3878" s="19">
        <f>BWscncns[[#This Row],[C fx]]*4+BWscncns[[#This Row],[C fg]]*2+BWscncns[[#This Row],[C fm]]</f>
        <v>1</v>
      </c>
      <c r="S3878">
        <v>929</v>
      </c>
      <c r="T3878">
        <v>768000</v>
      </c>
      <c r="U3878" s="13">
        <v>1.209635</v>
      </c>
      <c r="V3878" s="13">
        <v>0.82669499999999996</v>
      </c>
      <c r="W3878">
        <v>2293</v>
      </c>
      <c r="X3878">
        <v>45</v>
      </c>
      <c r="Z3878" s="10">
        <f>IF($N3878&lt;&gt;0,constants!$L$2,IF($O3878&lt;&gt;0,constants!$M$2,IF($P3878&lt;&gt;0,constants!$N$2,0)))</f>
        <v>1117.99</v>
      </c>
      <c r="AA3878" s="10">
        <f>IF($N3878&lt;&gt;0,constants!$L$2,IF($O3878&lt;&gt;0,constants!$M$2,IF($P3878&lt;&gt;0,constants!$P$2,0)))</f>
        <v>4051.45</v>
      </c>
      <c r="AB3878" s="11">
        <f>constants!$O$2</f>
        <v>4861.32</v>
      </c>
      <c r="AC3878" s="11">
        <f>VLOOKUP(BWscncns[[#This Row],[scanner]],[0]!ScnrAvgBW,2,FALSE)/1000</f>
        <v>4819.491751072962</v>
      </c>
      <c r="AD3878" s="8">
        <f>(1+$F3878)*Z3878</f>
        <v>1724.7413266454764</v>
      </c>
      <c r="AE3878" s="8">
        <f>(1+$F3878)*AA3878</f>
        <v>6250.237701444391</v>
      </c>
      <c r="AF3878" s="8">
        <f>(1+$F3878)*AB3878</f>
        <v>7499.6373009134131</v>
      </c>
      <c r="AG3878" s="8">
        <f>(1+$F3878)*AC3878</f>
        <v>7435.1081820968975</v>
      </c>
      <c r="AH3878" s="8">
        <f>(1+$F3878)*$T3878/1000</f>
        <v>1184.8060705943039</v>
      </c>
      <c r="AI3878" s="8">
        <f>(1+BWscncns[[#This Row],[pid_error]]*K_p)*BWscncns[[#This Row],[dbw]]/1000</f>
        <v>976.40303529715197</v>
      </c>
      <c r="AJ3878" s="13">
        <f>BWscncns[[#This Row],[Torflow prgrssv alt vote]]/VLOOKUP(BWscncns[[#This Row],[class]],AltBWtotl,2,FALSE)*100</f>
        <v>1.925727444030589E-2</v>
      </c>
      <c r="AK3878">
        <f>IF(D3878=E3878,1,0)</f>
        <v>1</v>
      </c>
    </row>
    <row r="3879" spans="1:37">
      <c r="A3879" s="1" t="s">
        <v>3582</v>
      </c>
      <c r="B3879" s="1" t="s">
        <v>3583</v>
      </c>
      <c r="C3879">
        <v>379</v>
      </c>
      <c r="D3879">
        <v>1524962755</v>
      </c>
      <c r="E3879">
        <v>1524962755</v>
      </c>
      <c r="F3879" s="2">
        <v>-0.75886852864200005</v>
      </c>
      <c r="G3879" s="2">
        <v>-0.75886852864200005</v>
      </c>
      <c r="H3879">
        <v>379267</v>
      </c>
      <c r="I3879" s="2">
        <v>1.2165018014999999E-2</v>
      </c>
      <c r="J3879" s="2">
        <v>0</v>
      </c>
      <c r="K3879">
        <v>8</v>
      </c>
      <c r="L3879" s="1" t="s">
        <v>11927</v>
      </c>
      <c r="M3879" s="1" t="s">
        <v>3583</v>
      </c>
      <c r="N3879">
        <v>1</v>
      </c>
      <c r="O3879">
        <v>0</v>
      </c>
      <c r="P3879">
        <v>0</v>
      </c>
      <c r="Q3879">
        <v>0</v>
      </c>
      <c r="R3879" s="19">
        <f>BWscncns[[#This Row],[C fx]]*4+BWscncns[[#This Row],[C fg]]*2+BWscncns[[#This Row],[C fm]]</f>
        <v>4</v>
      </c>
      <c r="S3879">
        <v>379</v>
      </c>
      <c r="T3879">
        <v>1572864</v>
      </c>
      <c r="U3879" s="13">
        <v>0.24096200000000001</v>
      </c>
      <c r="V3879" s="13">
        <v>4.1500370000000002</v>
      </c>
      <c r="W3879">
        <v>5699</v>
      </c>
      <c r="X3879">
        <v>113</v>
      </c>
      <c r="Z3879" s="10">
        <f>IF($N3879&lt;&gt;0,constants!$L$2,IF($O3879&lt;&gt;0,constants!$M$2,IF($P3879&lt;&gt;0,constants!$N$2,0)))</f>
        <v>10125.48</v>
      </c>
      <c r="AA3879" s="10">
        <f>IF($N3879&lt;&gt;0,constants!$L$2,IF($O3879&lt;&gt;0,constants!$M$2,IF($P3879&lt;&gt;0,constants!$P$2,0)))</f>
        <v>10125.48</v>
      </c>
      <c r="AB3879" s="11">
        <f>constants!$O$2</f>
        <v>4861.32</v>
      </c>
      <c r="AC3879" s="11">
        <f>VLOOKUP(BWscncns[[#This Row],[scanner]],[0]!ScnrAvgBW,2,FALSE)/1000</f>
        <v>509.99709399477808</v>
      </c>
      <c r="AD3879" s="8">
        <f>(1+$F3879)*Z3879</f>
        <v>2441.571890606001</v>
      </c>
      <c r="AE3879" s="8">
        <f>(1+$F3879)*AA3879</f>
        <v>2441.571890606001</v>
      </c>
      <c r="AF3879" s="8">
        <f>(1+$F3879)*AB3879</f>
        <v>1172.2172443420723</v>
      </c>
      <c r="AG3879" s="8">
        <f>(1+$F3879)*AC3879</f>
        <v>122.97634966326504</v>
      </c>
      <c r="AH3879" s="8">
        <f>(1+$F3879)*$T3879/1000</f>
        <v>379.26701056602923</v>
      </c>
      <c r="AI3879" s="8">
        <f>(1+BWscncns[[#This Row],[pid_error]]*K_p)*BWscncns[[#This Row],[dbw]]/1000</f>
        <v>976.06550528301466</v>
      </c>
      <c r="AJ3879" s="13">
        <f>BWscncns[[#This Row],[Torflow prgrssv alt vote]]/VLOOKUP(BWscncns[[#This Row],[class]],AltBWtotl,2,FALSE)*100</f>
        <v>8.3656077591574337E-3</v>
      </c>
      <c r="AK3879">
        <f>IF(D3879=E3879,1,0)</f>
        <v>1</v>
      </c>
    </row>
    <row r="3880" spans="1:37">
      <c r="A3880" s="1" t="s">
        <v>6559</v>
      </c>
      <c r="B3880" s="1" t="s">
        <v>6560</v>
      </c>
      <c r="C3880">
        <v>925</v>
      </c>
      <c r="D3880">
        <v>1524889438</v>
      </c>
      <c r="E3880">
        <v>1524889438</v>
      </c>
      <c r="F3880" s="2">
        <v>-9.7000824547500003E-2</v>
      </c>
      <c r="G3880" s="2">
        <v>-9.7000824547500003E-2</v>
      </c>
      <c r="H3880">
        <v>924671</v>
      </c>
      <c r="I3880" s="2">
        <v>-8.4636562083899997E-2</v>
      </c>
      <c r="J3880" s="2">
        <v>0</v>
      </c>
      <c r="K3880">
        <v>5</v>
      </c>
      <c r="L3880" s="1" t="s">
        <v>11661</v>
      </c>
      <c r="M3880" s="1" t="s">
        <v>6560</v>
      </c>
      <c r="N3880">
        <v>0</v>
      </c>
      <c r="O3880">
        <v>0</v>
      </c>
      <c r="P3880">
        <v>1</v>
      </c>
      <c r="Q3880">
        <v>0</v>
      </c>
      <c r="R3880" s="19">
        <f>BWscncns[[#This Row],[C fx]]*4+BWscncns[[#This Row],[C fg]]*2+BWscncns[[#This Row],[C fm]]</f>
        <v>1</v>
      </c>
      <c r="S3880">
        <v>925</v>
      </c>
      <c r="T3880">
        <v>1024000</v>
      </c>
      <c r="U3880" s="13">
        <v>0.90332000000000001</v>
      </c>
      <c r="V3880" s="13">
        <v>1.107027</v>
      </c>
      <c r="W3880">
        <v>3684</v>
      </c>
      <c r="X3880">
        <v>73</v>
      </c>
      <c r="Z3880" s="10">
        <f>IF($N3880&lt;&gt;0,constants!$L$2,IF($O3880&lt;&gt;0,constants!$M$2,IF($P3880&lt;&gt;0,constants!$N$2,0)))</f>
        <v>1117.99</v>
      </c>
      <c r="AA3880" s="10">
        <f>IF($N3880&lt;&gt;0,constants!$L$2,IF($O3880&lt;&gt;0,constants!$M$2,IF($P3880&lt;&gt;0,constants!$P$2,0)))</f>
        <v>4051.45</v>
      </c>
      <c r="AB3880" s="11">
        <f>constants!$O$2</f>
        <v>4861.32</v>
      </c>
      <c r="AC3880" s="11">
        <f>VLOOKUP(BWscncns[[#This Row],[scanner]],[0]!ScnrAvgBW,2,FALSE)/1000</f>
        <v>3794.4265750962772</v>
      </c>
      <c r="AD3880" s="8">
        <f>(1+$F3880)*Z3880</f>
        <v>1009.5440481641405</v>
      </c>
      <c r="AE3880" s="8">
        <f>(1+$F3880)*AA3880</f>
        <v>3658.4560093870309</v>
      </c>
      <c r="AF3880" s="8">
        <f>(1+$F3880)*AB3880</f>
        <v>4389.7679516107473</v>
      </c>
      <c r="AG3880" s="8">
        <f>(1+$F3880)*AC3880</f>
        <v>3426.3640686269919</v>
      </c>
      <c r="AH3880" s="8">
        <f>(1+$F3880)*$T3880/1000</f>
        <v>924.67115566335985</v>
      </c>
      <c r="AI3880" s="8">
        <f>(1+BWscncns[[#This Row],[pid_error]]*K_p)*BWscncns[[#This Row],[dbw]]/1000</f>
        <v>974.33557783167998</v>
      </c>
      <c r="AJ3880" s="13">
        <f>BWscncns[[#This Row],[Torflow prgrssv alt vote]]/VLOOKUP(BWscncns[[#This Row],[class]],AltBWtotl,2,FALSE)*100</f>
        <v>1.9216498659847429E-2</v>
      </c>
      <c r="AK3880">
        <f>IF(D3880=E3880,1,0)</f>
        <v>1</v>
      </c>
    </row>
    <row r="3881" spans="1:37">
      <c r="A3881" s="1" t="s">
        <v>8789</v>
      </c>
      <c r="B3881" s="1" t="s">
        <v>49</v>
      </c>
      <c r="C3881">
        <v>924</v>
      </c>
      <c r="D3881">
        <v>1524984916</v>
      </c>
      <c r="E3881">
        <v>1524984916</v>
      </c>
      <c r="F3881" s="2">
        <v>-9.7193260780699994E-2</v>
      </c>
      <c r="G3881" s="2">
        <v>-9.7193260780699994E-2</v>
      </c>
      <c r="H3881">
        <v>924474</v>
      </c>
      <c r="I3881" s="2">
        <v>0.13497755267200001</v>
      </c>
      <c r="J3881" s="2">
        <v>0</v>
      </c>
      <c r="K3881">
        <v>5</v>
      </c>
      <c r="L3881" s="1" t="s">
        <v>11534</v>
      </c>
      <c r="M3881" s="1" t="s">
        <v>49</v>
      </c>
      <c r="N3881">
        <v>1</v>
      </c>
      <c r="O3881">
        <v>0</v>
      </c>
      <c r="P3881">
        <v>0</v>
      </c>
      <c r="Q3881">
        <v>0</v>
      </c>
      <c r="R3881" s="19">
        <f>BWscncns[[#This Row],[C fx]]*4+BWscncns[[#This Row],[C fg]]*2+BWscncns[[#This Row],[C fm]]</f>
        <v>4</v>
      </c>
      <c r="S3881">
        <v>924</v>
      </c>
      <c r="T3881">
        <v>1024000</v>
      </c>
      <c r="U3881" s="13">
        <v>0.90234400000000003</v>
      </c>
      <c r="V3881" s="13">
        <v>1.108225</v>
      </c>
      <c r="W3881">
        <v>3694</v>
      </c>
      <c r="X3881">
        <v>73</v>
      </c>
      <c r="Z3881" s="10">
        <f>IF($N3881&lt;&gt;0,constants!$L$2,IF($O3881&lt;&gt;0,constants!$M$2,IF($P3881&lt;&gt;0,constants!$N$2,0)))</f>
        <v>10125.48</v>
      </c>
      <c r="AA3881" s="10">
        <f>IF($N3881&lt;&gt;0,constants!$L$2,IF($O3881&lt;&gt;0,constants!$M$2,IF($P3881&lt;&gt;0,constants!$P$2,0)))</f>
        <v>10125.48</v>
      </c>
      <c r="AB3881" s="11">
        <f>constants!$O$2</f>
        <v>4861.32</v>
      </c>
      <c r="AC3881" s="11">
        <f>VLOOKUP(BWscncns[[#This Row],[scanner]],[0]!ScnrAvgBW,2,FALSE)/1000</f>
        <v>3794.4265750962772</v>
      </c>
      <c r="AD3881" s="8">
        <f>(1+$F3881)*Z3881</f>
        <v>9141.3515818302367</v>
      </c>
      <c r="AE3881" s="8">
        <f>(1+$F3881)*AA3881</f>
        <v>9141.3515818302367</v>
      </c>
      <c r="AF3881" s="8">
        <f>(1+$F3881)*AB3881</f>
        <v>4388.8324575015668</v>
      </c>
      <c r="AG3881" s="8">
        <f>(1+$F3881)*AC3881</f>
        <v>3425.6338834697262</v>
      </c>
      <c r="AH3881" s="8">
        <f>(1+$F3881)*$T3881/1000</f>
        <v>924.47410096056319</v>
      </c>
      <c r="AI3881" s="8">
        <f>(1+BWscncns[[#This Row],[pid_error]]*K_p)*BWscncns[[#This Row],[dbw]]/1000</f>
        <v>974.2370504802816</v>
      </c>
      <c r="AJ3881" s="13">
        <f>BWscncns[[#This Row],[Torflow prgrssv alt vote]]/VLOOKUP(BWscncns[[#This Row],[class]],AltBWtotl,2,FALSE)*100</f>
        <v>8.3499365407789326E-3</v>
      </c>
      <c r="AK3881">
        <f>IF(D3881=E3881,1,0)</f>
        <v>1</v>
      </c>
    </row>
    <row r="3882" spans="1:37">
      <c r="A3882" s="1" t="s">
        <v>9400</v>
      </c>
      <c r="B3882" s="1" t="s">
        <v>9401</v>
      </c>
      <c r="C3882">
        <v>899</v>
      </c>
      <c r="D3882">
        <v>1524995247</v>
      </c>
      <c r="E3882">
        <v>1524995247</v>
      </c>
      <c r="F3882" s="2">
        <v>-0.14291424841200001</v>
      </c>
      <c r="G3882" s="2">
        <v>-0.14291424841200001</v>
      </c>
      <c r="H3882">
        <v>898719</v>
      </c>
      <c r="I3882" s="2">
        <v>0.22926718056500001</v>
      </c>
      <c r="J3882" s="2">
        <v>0</v>
      </c>
      <c r="K3882">
        <v>6</v>
      </c>
      <c r="L3882" s="1" t="s">
        <v>11679</v>
      </c>
      <c r="M3882" s="1" t="s">
        <v>9401</v>
      </c>
      <c r="N3882">
        <v>0</v>
      </c>
      <c r="O3882">
        <v>0</v>
      </c>
      <c r="P3882">
        <v>1</v>
      </c>
      <c r="Q3882">
        <v>0</v>
      </c>
      <c r="R3882" s="19">
        <f>BWscncns[[#This Row],[C fx]]*4+BWscncns[[#This Row],[C fg]]*2+BWscncns[[#This Row],[C fm]]</f>
        <v>1</v>
      </c>
      <c r="S3882">
        <v>742</v>
      </c>
      <c r="T3882">
        <v>1048576</v>
      </c>
      <c r="U3882" s="13">
        <v>0.70762599999999998</v>
      </c>
      <c r="V3882" s="13">
        <v>1.4131750000000001</v>
      </c>
      <c r="W3882">
        <v>4254</v>
      </c>
      <c r="X3882">
        <v>85</v>
      </c>
      <c r="Z3882" s="10">
        <f>IF($N3882&lt;&gt;0,constants!$L$2,IF($O3882&lt;&gt;0,constants!$M$2,IF($P3882&lt;&gt;0,constants!$N$2,0)))</f>
        <v>1117.99</v>
      </c>
      <c r="AA3882" s="10">
        <f>IF($N3882&lt;&gt;0,constants!$L$2,IF($O3882&lt;&gt;0,constants!$M$2,IF($P3882&lt;&gt;0,constants!$P$2,0)))</f>
        <v>4051.45</v>
      </c>
      <c r="AB3882" s="11">
        <f>constants!$O$2</f>
        <v>4861.32</v>
      </c>
      <c r="AC3882" s="11">
        <f>VLOOKUP(BWscncns[[#This Row],[scanner]],[0]!ScnrAvgBW,2,FALSE)/1000</f>
        <v>2386.3111194805197</v>
      </c>
      <c r="AD3882" s="8">
        <f>(1+$F3882)*Z3882</f>
        <v>958.21329941786803</v>
      </c>
      <c r="AE3882" s="8">
        <f>(1+$F3882)*AA3882</f>
        <v>3472.4400682712021</v>
      </c>
      <c r="AF3882" s="8">
        <f>(1+$F3882)*AB3882</f>
        <v>4166.568105909776</v>
      </c>
      <c r="AG3882" s="8">
        <f>(1+$F3882)*AC3882</f>
        <v>2045.2732593627627</v>
      </c>
      <c r="AH3882" s="8">
        <f>(1+$F3882)*$T3882/1000</f>
        <v>898.71954905713858</v>
      </c>
      <c r="AI3882" s="8">
        <f>(1+BWscncns[[#This Row],[pid_error]]*K_p)*BWscncns[[#This Row],[dbw]]/1000</f>
        <v>973.64777452856936</v>
      </c>
      <c r="AJ3882" s="13">
        <f>BWscncns[[#This Row],[Torflow prgrssv alt vote]]/VLOOKUP(BWscncns[[#This Row],[class]],AltBWtotl,2,FALSE)*100</f>
        <v>1.9202933342565391E-2</v>
      </c>
      <c r="AK3882">
        <f>IF(D3882=E3882,1,0)</f>
        <v>1</v>
      </c>
    </row>
    <row r="3883" spans="1:37">
      <c r="A3883" s="1" t="s">
        <v>6940</v>
      </c>
      <c r="B3883" s="1" t="s">
        <v>6941</v>
      </c>
      <c r="C3883">
        <v>1160</v>
      </c>
      <c r="D3883">
        <v>1524985656</v>
      </c>
      <c r="E3883">
        <v>1524985656</v>
      </c>
      <c r="F3883" s="2">
        <v>0.47593934121600001</v>
      </c>
      <c r="G3883" s="2">
        <v>0.47593934121600001</v>
      </c>
      <c r="H3883">
        <v>1160725</v>
      </c>
      <c r="I3883" s="2">
        <v>0.67587111760899998</v>
      </c>
      <c r="J3883" s="2">
        <v>0</v>
      </c>
      <c r="K3883">
        <v>3</v>
      </c>
      <c r="L3883" s="1" t="s">
        <v>11613</v>
      </c>
      <c r="M3883" s="1" t="s">
        <v>6941</v>
      </c>
      <c r="N3883">
        <v>0</v>
      </c>
      <c r="O3883">
        <v>0</v>
      </c>
      <c r="P3883">
        <v>1</v>
      </c>
      <c r="Q3883">
        <v>0</v>
      </c>
      <c r="R3883" s="19">
        <f>BWscncns[[#This Row],[C fx]]*4+BWscncns[[#This Row],[C fg]]*2+BWscncns[[#This Row],[C fm]]</f>
        <v>1</v>
      </c>
      <c r="S3883">
        <v>996</v>
      </c>
      <c r="T3883">
        <v>786432</v>
      </c>
      <c r="U3883" s="13">
        <v>1.2664789999999999</v>
      </c>
      <c r="V3883" s="13">
        <v>0.78959000000000001</v>
      </c>
      <c r="W3883">
        <v>2096</v>
      </c>
      <c r="X3883">
        <v>41</v>
      </c>
      <c r="Z3883" s="10">
        <f>IF($N3883&lt;&gt;0,constants!$L$2,IF($O3883&lt;&gt;0,constants!$M$2,IF($P3883&lt;&gt;0,constants!$N$2,0)))</f>
        <v>1117.99</v>
      </c>
      <c r="AA3883" s="10">
        <f>IF($N3883&lt;&gt;0,constants!$L$2,IF($O3883&lt;&gt;0,constants!$M$2,IF($P3883&lt;&gt;0,constants!$P$2,0)))</f>
        <v>4051.45</v>
      </c>
      <c r="AB3883" s="11">
        <f>constants!$O$2</f>
        <v>4861.32</v>
      </c>
      <c r="AC3883" s="11">
        <f>VLOOKUP(BWscncns[[#This Row],[scanner]],[0]!ScnrAvgBW,2,FALSE)/1000</f>
        <v>6440.9193022088357</v>
      </c>
      <c r="AD3883" s="8">
        <f>(1+$F3883)*Z3883</f>
        <v>1650.0854240860758</v>
      </c>
      <c r="AE3883" s="8">
        <f>(1+$F3883)*AA3883</f>
        <v>5979.6944439695626</v>
      </c>
      <c r="AF3883" s="8">
        <f>(1+$F3883)*AB3883</f>
        <v>7175.0134382401648</v>
      </c>
      <c r="AG3883" s="8">
        <f>(1+$F3883)*AC3883</f>
        <v>9506.4061917275267</v>
      </c>
      <c r="AH3883" s="8">
        <f>(1+$F3883)*$T3883/1000</f>
        <v>1160.7259279911814</v>
      </c>
      <c r="AI3883" s="8">
        <f>(1+BWscncns[[#This Row],[pid_error]]*K_p)*BWscncns[[#This Row],[dbw]]/1000</f>
        <v>973.57896399559058</v>
      </c>
      <c r="AJ3883" s="13">
        <f>BWscncns[[#This Row],[Torflow prgrssv alt vote]]/VLOOKUP(BWscncns[[#This Row],[class]],AltBWtotl,2,FALSE)*100</f>
        <v>1.920157621515995E-2</v>
      </c>
      <c r="AK3883">
        <f>IF(D3883=E3883,1,0)</f>
        <v>1</v>
      </c>
    </row>
    <row r="3884" spans="1:37">
      <c r="A3884" s="1" t="s">
        <v>7914</v>
      </c>
      <c r="B3884" s="1" t="s">
        <v>28</v>
      </c>
      <c r="C3884">
        <v>1060</v>
      </c>
      <c r="D3884">
        <v>1524369352</v>
      </c>
      <c r="E3884">
        <v>1524369352</v>
      </c>
      <c r="F3884" s="2">
        <v>0.43125244948500002</v>
      </c>
      <c r="G3884" s="2">
        <v>0.43125244948500002</v>
      </c>
      <c r="H3884">
        <v>1064027</v>
      </c>
      <c r="I3884" s="2">
        <v>0.26618764749200002</v>
      </c>
      <c r="J3884" s="2">
        <v>0.4</v>
      </c>
      <c r="K3884">
        <v>4</v>
      </c>
      <c r="L3884" s="1" t="s">
        <v>11961</v>
      </c>
      <c r="M3884" s="1" t="s">
        <v>28</v>
      </c>
      <c r="N3884">
        <v>0</v>
      </c>
      <c r="O3884">
        <v>0</v>
      </c>
      <c r="P3884">
        <v>1</v>
      </c>
      <c r="Q3884">
        <v>0</v>
      </c>
      <c r="R3884" s="19">
        <f>BWscncns[[#This Row],[C fx]]*4+BWscncns[[#This Row],[C fg]]*2+BWscncns[[#This Row],[C fm]]</f>
        <v>1</v>
      </c>
      <c r="S3884">
        <v>969</v>
      </c>
      <c r="T3884">
        <v>800768</v>
      </c>
      <c r="U3884" s="13">
        <v>1.2100880000000001</v>
      </c>
      <c r="V3884" s="13">
        <v>0.82638599999999995</v>
      </c>
      <c r="W3884">
        <v>2289</v>
      </c>
      <c r="X3884">
        <v>45</v>
      </c>
      <c r="Z3884" s="10">
        <f>IF($N3884&lt;&gt;0,constants!$L$2,IF($O3884&lt;&gt;0,constants!$M$2,IF($P3884&lt;&gt;0,constants!$N$2,0)))</f>
        <v>1117.99</v>
      </c>
      <c r="AA3884" s="10">
        <f>IF($N3884&lt;&gt;0,constants!$L$2,IF($O3884&lt;&gt;0,constants!$M$2,IF($P3884&lt;&gt;0,constants!$P$2,0)))</f>
        <v>4051.45</v>
      </c>
      <c r="AB3884" s="11">
        <f>constants!$O$2</f>
        <v>4861.32</v>
      </c>
      <c r="AC3884" s="11">
        <f>VLOOKUP(BWscncns[[#This Row],[scanner]],[0]!ScnrAvgBW,2,FALSE)/1000</f>
        <v>4819.491751072962</v>
      </c>
      <c r="AD3884" s="8">
        <f>(1+$F3884)*Z3884</f>
        <v>1600.1259259997353</v>
      </c>
      <c r="AE3884" s="8">
        <f>(1+$F3884)*AA3884</f>
        <v>5798.6477364660032</v>
      </c>
      <c r="AF3884" s="8">
        <f>(1+$F3884)*AB3884</f>
        <v>6957.77615773042</v>
      </c>
      <c r="AG3884" s="8">
        <f>(1+$F3884)*AC3884</f>
        <v>6897.9093739959289</v>
      </c>
      <c r="AH3884" s="8">
        <f>(1+$F3884)*$T3884/1000</f>
        <v>1146.1011614692045</v>
      </c>
      <c r="AI3884" s="8">
        <f>(1+BWscncns[[#This Row],[pid_error]]*K_p)*BWscncns[[#This Row],[dbw]]/1000</f>
        <v>973.43458073460226</v>
      </c>
      <c r="AJ3884" s="13">
        <f>BWscncns[[#This Row],[Torflow prgrssv alt vote]]/VLOOKUP(BWscncns[[#This Row],[class]],AltBWtotl,2,FALSE)*100</f>
        <v>1.9198728591810856E-2</v>
      </c>
      <c r="AK3884">
        <f>IF(D3884=E3884,1,0)</f>
        <v>1</v>
      </c>
    </row>
    <row r="3885" spans="1:37">
      <c r="A3885" s="1" t="s">
        <v>2740</v>
      </c>
      <c r="B3885" s="1" t="s">
        <v>49</v>
      </c>
      <c r="C3885">
        <v>922</v>
      </c>
      <c r="D3885">
        <v>1525007282</v>
      </c>
      <c r="E3885">
        <v>1525007282</v>
      </c>
      <c r="F3885" s="2">
        <v>-9.9133169357700002E-2</v>
      </c>
      <c r="G3885" s="2">
        <v>-9.9133169357700002E-2</v>
      </c>
      <c r="H3885">
        <v>922487</v>
      </c>
      <c r="I3885" s="2">
        <v>-0.416934065977</v>
      </c>
      <c r="J3885" s="2">
        <v>0</v>
      </c>
      <c r="K3885">
        <v>3</v>
      </c>
      <c r="L3885" s="1" t="s">
        <v>11605</v>
      </c>
      <c r="M3885" s="1" t="s">
        <v>49</v>
      </c>
      <c r="N3885">
        <v>0</v>
      </c>
      <c r="O3885">
        <v>0</v>
      </c>
      <c r="P3885">
        <v>1</v>
      </c>
      <c r="Q3885">
        <v>0</v>
      </c>
      <c r="R3885" s="19">
        <f>BWscncns[[#This Row],[C fx]]*4+BWscncns[[#This Row],[C fg]]*2+BWscncns[[#This Row],[C fm]]</f>
        <v>1</v>
      </c>
      <c r="S3885">
        <v>1350</v>
      </c>
      <c r="T3885">
        <v>1024000</v>
      </c>
      <c r="U3885" s="13">
        <v>1.3183590000000001</v>
      </c>
      <c r="V3885" s="13">
        <v>0.75851900000000005</v>
      </c>
      <c r="W3885">
        <v>1901</v>
      </c>
      <c r="X3885">
        <v>38</v>
      </c>
      <c r="Z3885" s="10">
        <f>IF($N3885&lt;&gt;0,constants!$L$2,IF($O3885&lt;&gt;0,constants!$M$2,IF($P3885&lt;&gt;0,constants!$N$2,0)))</f>
        <v>1117.99</v>
      </c>
      <c r="AA3885" s="10">
        <f>IF($N3885&lt;&gt;0,constants!$L$2,IF($O3885&lt;&gt;0,constants!$M$2,IF($P3885&lt;&gt;0,constants!$P$2,0)))</f>
        <v>4051.45</v>
      </c>
      <c r="AB3885" s="11">
        <f>constants!$O$2</f>
        <v>4861.32</v>
      </c>
      <c r="AC3885" s="11">
        <f>VLOOKUP(BWscncns[[#This Row],[scanner]],[0]!ScnrAvgBW,2,FALSE)/1000</f>
        <v>6440.9193022088357</v>
      </c>
      <c r="AD3885" s="8">
        <f>(1+$F3885)*Z3885</f>
        <v>1007.1601079897849</v>
      </c>
      <c r="AE3885" s="8">
        <f>(1+$F3885)*AA3885</f>
        <v>3649.8169210057463</v>
      </c>
      <c r="AF3885" s="8">
        <f>(1+$F3885)*AB3885</f>
        <v>4379.4019411380259</v>
      </c>
      <c r="AG3885" s="8">
        <f>(1+$F3885)*AC3885</f>
        <v>5802.4105582036882</v>
      </c>
      <c r="AH3885" s="8">
        <f>(1+$F3885)*$T3885/1000</f>
        <v>922.4876345777152</v>
      </c>
      <c r="AI3885" s="8">
        <f>(1+BWscncns[[#This Row],[pid_error]]*K_p)*BWscncns[[#This Row],[dbw]]/1000</f>
        <v>973.2438172888576</v>
      </c>
      <c r="AJ3885" s="13">
        <f>BWscncns[[#This Row],[Torflow prgrssv alt vote]]/VLOOKUP(BWscncns[[#This Row],[class]],AltBWtotl,2,FALSE)*100</f>
        <v>1.9194966227402837E-2</v>
      </c>
      <c r="AK3885">
        <f>IF(D3885=E3885,1,0)</f>
        <v>1</v>
      </c>
    </row>
    <row r="3886" spans="1:37">
      <c r="A3886" s="1" t="s">
        <v>9489</v>
      </c>
      <c r="B3886" s="1" t="s">
        <v>9490</v>
      </c>
      <c r="C3886">
        <v>897</v>
      </c>
      <c r="D3886">
        <v>1525003565</v>
      </c>
      <c r="E3886">
        <v>1525003565</v>
      </c>
      <c r="F3886" s="2">
        <v>-0.14424099403599999</v>
      </c>
      <c r="G3886" s="2">
        <v>-0.14424099403599999</v>
      </c>
      <c r="H3886">
        <v>897328</v>
      </c>
      <c r="I3886" s="2">
        <v>-0.483414190651</v>
      </c>
      <c r="J3886" s="2">
        <v>0</v>
      </c>
      <c r="K3886">
        <v>3</v>
      </c>
      <c r="L3886" s="1" t="s">
        <v>11586</v>
      </c>
      <c r="M3886" s="1" t="s">
        <v>9490</v>
      </c>
      <c r="N3886">
        <v>0</v>
      </c>
      <c r="O3886">
        <v>0</v>
      </c>
      <c r="P3886">
        <v>1</v>
      </c>
      <c r="Q3886">
        <v>0</v>
      </c>
      <c r="R3886" s="19">
        <f>BWscncns[[#This Row],[C fx]]*4+BWscncns[[#This Row],[C fg]]*2+BWscncns[[#This Row],[C fm]]</f>
        <v>1</v>
      </c>
      <c r="S3886">
        <v>1400</v>
      </c>
      <c r="T3886">
        <v>1048576</v>
      </c>
      <c r="U3886" s="13">
        <v>1.3351440000000001</v>
      </c>
      <c r="V3886" s="13">
        <v>0.74898299999999995</v>
      </c>
      <c r="W3886">
        <v>1843</v>
      </c>
      <c r="X3886">
        <v>36</v>
      </c>
      <c r="Z3886" s="10">
        <f>IF($N3886&lt;&gt;0,constants!$L$2,IF($O3886&lt;&gt;0,constants!$M$2,IF($P3886&lt;&gt;0,constants!$N$2,0)))</f>
        <v>1117.99</v>
      </c>
      <c r="AA3886" s="10">
        <f>IF($N3886&lt;&gt;0,constants!$L$2,IF($O3886&lt;&gt;0,constants!$M$2,IF($P3886&lt;&gt;0,constants!$P$2,0)))</f>
        <v>4051.45</v>
      </c>
      <c r="AB3886" s="11">
        <f>constants!$O$2</f>
        <v>4861.32</v>
      </c>
      <c r="AC3886" s="11">
        <f>VLOOKUP(BWscncns[[#This Row],[scanner]],[0]!ScnrAvgBW,2,FALSE)/1000</f>
        <v>6440.9193022088357</v>
      </c>
      <c r="AD3886" s="8">
        <f>(1+$F3886)*Z3886</f>
        <v>956.73001107769232</v>
      </c>
      <c r="AE3886" s="8">
        <f>(1+$F3886)*AA3886</f>
        <v>3467.0648247128479</v>
      </c>
      <c r="AF3886" s="8">
        <f>(1+$F3886)*AB3886</f>
        <v>4160.1183708729122</v>
      </c>
      <c r="AG3886" s="8">
        <f>(1+$F3886)*AC3886</f>
        <v>5511.8746995525735</v>
      </c>
      <c r="AH3886" s="8">
        <f>(1+$F3886)*$T3886/1000</f>
        <v>897.32835543770727</v>
      </c>
      <c r="AI3886" s="8">
        <f>(1+BWscncns[[#This Row],[pid_error]]*K_p)*BWscncns[[#This Row],[dbw]]/1000</f>
        <v>972.95217771885359</v>
      </c>
      <c r="AJ3886" s="13">
        <f>BWscncns[[#This Row],[Torflow prgrssv alt vote]]/VLOOKUP(BWscncns[[#This Row],[class]],AltBWtotl,2,FALSE)*100</f>
        <v>1.9189214316527724E-2</v>
      </c>
      <c r="AK3886">
        <f>IF(D3886=E3886,1,0)</f>
        <v>1</v>
      </c>
    </row>
    <row r="3887" spans="1:37">
      <c r="A3887" s="1" t="s">
        <v>9548</v>
      </c>
      <c r="B3887" s="1" t="s">
        <v>9549</v>
      </c>
      <c r="C3887">
        <v>894</v>
      </c>
      <c r="D3887">
        <v>1524948628</v>
      </c>
      <c r="E3887">
        <v>1524948628</v>
      </c>
      <c r="F3887" s="2">
        <v>-0.14719206539499999</v>
      </c>
      <c r="G3887" s="2">
        <v>-0.14719206539499999</v>
      </c>
      <c r="H3887">
        <v>894233</v>
      </c>
      <c r="I3887" s="2">
        <v>-0.12944079238199999</v>
      </c>
      <c r="J3887" s="2">
        <v>0</v>
      </c>
      <c r="K3887">
        <v>4</v>
      </c>
      <c r="L3887" s="1" t="s">
        <v>11764</v>
      </c>
      <c r="M3887" s="1" t="s">
        <v>9549</v>
      </c>
      <c r="N3887">
        <v>0</v>
      </c>
      <c r="O3887">
        <v>0</v>
      </c>
      <c r="P3887">
        <v>1</v>
      </c>
      <c r="Q3887">
        <v>0</v>
      </c>
      <c r="R3887" s="19">
        <f>BWscncns[[#This Row],[C fx]]*4+BWscncns[[#This Row],[C fg]]*2+BWscncns[[#This Row],[C fm]]</f>
        <v>1</v>
      </c>
      <c r="S3887">
        <v>741</v>
      </c>
      <c r="T3887">
        <v>1048576</v>
      </c>
      <c r="U3887" s="13">
        <v>0.706673</v>
      </c>
      <c r="V3887" s="13">
        <v>1.415082</v>
      </c>
      <c r="W3887">
        <v>4258</v>
      </c>
      <c r="X3887">
        <v>85</v>
      </c>
      <c r="Z3887" s="10">
        <f>IF($N3887&lt;&gt;0,constants!$L$2,IF($O3887&lt;&gt;0,constants!$M$2,IF($P3887&lt;&gt;0,constants!$N$2,0)))</f>
        <v>1117.99</v>
      </c>
      <c r="AA3887" s="10">
        <f>IF($N3887&lt;&gt;0,constants!$L$2,IF($O3887&lt;&gt;0,constants!$M$2,IF($P3887&lt;&gt;0,constants!$P$2,0)))</f>
        <v>4051.45</v>
      </c>
      <c r="AB3887" s="11">
        <f>constants!$O$2</f>
        <v>4861.32</v>
      </c>
      <c r="AC3887" s="11">
        <f>VLOOKUP(BWscncns[[#This Row],[scanner]],[0]!ScnrAvgBW,2,FALSE)/1000</f>
        <v>4819.491751072962</v>
      </c>
      <c r="AD3887" s="8">
        <f>(1+$F3887)*Z3887</f>
        <v>953.43074280904398</v>
      </c>
      <c r="AE3887" s="8">
        <f>(1+$F3887)*AA3887</f>
        <v>3455.1087066554273</v>
      </c>
      <c r="AF3887" s="8">
        <f>(1+$F3887)*AB3887</f>
        <v>4145.7722686539782</v>
      </c>
      <c r="AG3887" s="8">
        <f>(1+$F3887)*AC3887</f>
        <v>4110.1008060783679</v>
      </c>
      <c r="AH3887" s="8">
        <f>(1+$F3887)*$T3887/1000</f>
        <v>894.23393283637256</v>
      </c>
      <c r="AI3887" s="8">
        <f>(1+BWscncns[[#This Row],[pid_error]]*K_p)*BWscncns[[#This Row],[dbw]]/1000</f>
        <v>971.40496641818618</v>
      </c>
      <c r="AJ3887" s="13">
        <f>BWscncns[[#This Row],[Torflow prgrssv alt vote]]/VLOOKUP(BWscncns[[#This Row],[class]],AltBWtotl,2,FALSE)*100</f>
        <v>1.9158699179277022E-2</v>
      </c>
      <c r="AK3887">
        <f>IF(D3887=E3887,1,0)</f>
        <v>1</v>
      </c>
    </row>
    <row r="3888" spans="1:37">
      <c r="A3888" s="1" t="s">
        <v>2859</v>
      </c>
      <c r="B3888" s="1" t="s">
        <v>2860</v>
      </c>
      <c r="C3888">
        <v>553</v>
      </c>
      <c r="D3888">
        <v>1524995200</v>
      </c>
      <c r="E3888">
        <v>1524995200</v>
      </c>
      <c r="F3888" s="2">
        <v>-0.60219416635699996</v>
      </c>
      <c r="G3888" s="2">
        <v>-0.60219416635699996</v>
      </c>
      <c r="H3888">
        <v>552756</v>
      </c>
      <c r="I3888" s="2">
        <v>9.6403064837499997E-2</v>
      </c>
      <c r="J3888" s="2">
        <v>0</v>
      </c>
      <c r="K3888">
        <v>7</v>
      </c>
      <c r="L3888" s="1" t="s">
        <v>11858</v>
      </c>
      <c r="M3888" s="1" t="s">
        <v>2860</v>
      </c>
      <c r="N3888">
        <v>0</v>
      </c>
      <c r="O3888">
        <v>0</v>
      </c>
      <c r="P3888">
        <v>1</v>
      </c>
      <c r="Q3888">
        <v>0</v>
      </c>
      <c r="R3888" s="19">
        <f>BWscncns[[#This Row],[C fx]]*4+BWscncns[[#This Row],[C fg]]*2+BWscncns[[#This Row],[C fm]]</f>
        <v>1</v>
      </c>
      <c r="S3888">
        <v>553</v>
      </c>
      <c r="T3888">
        <v>1389514</v>
      </c>
      <c r="U3888" s="13">
        <v>0.39798099999999997</v>
      </c>
      <c r="V3888" s="13">
        <v>2.5126840000000001</v>
      </c>
      <c r="W3888">
        <v>5180</v>
      </c>
      <c r="X3888">
        <v>103</v>
      </c>
      <c r="Z3888" s="10">
        <f>IF($N3888&lt;&gt;0,constants!$L$2,IF($O3888&lt;&gt;0,constants!$M$2,IF($P3888&lt;&gt;0,constants!$N$2,0)))</f>
        <v>1117.99</v>
      </c>
      <c r="AA3888" s="10">
        <f>IF($N3888&lt;&gt;0,constants!$L$2,IF($O3888&lt;&gt;0,constants!$M$2,IF($P3888&lt;&gt;0,constants!$P$2,0)))</f>
        <v>4051.45</v>
      </c>
      <c r="AB3888" s="11">
        <f>constants!$O$2</f>
        <v>4861.32</v>
      </c>
      <c r="AC3888" s="11">
        <f>VLOOKUP(BWscncns[[#This Row],[scanner]],[0]!ScnrAvgBW,2,FALSE)/1000</f>
        <v>885.64026081730776</v>
      </c>
      <c r="AD3888" s="8">
        <f>(1+$F3888)*Z3888</f>
        <v>444.74294395453762</v>
      </c>
      <c r="AE3888" s="8">
        <f>(1+$F3888)*AA3888</f>
        <v>1611.6904447129325</v>
      </c>
      <c r="AF3888" s="8">
        <f>(1+$F3888)*AB3888</f>
        <v>1933.8614552053889</v>
      </c>
      <c r="AG3888" s="8">
        <f>(1+$F3888)*AC3888</f>
        <v>352.31286226223312</v>
      </c>
      <c r="AH3888" s="8">
        <f>(1+$F3888)*$T3888/1000</f>
        <v>552.75677512861955</v>
      </c>
      <c r="AI3888" s="8">
        <f>(1+BWscncns[[#This Row],[pid_error]]*K_p)*BWscncns[[#This Row],[dbw]]/1000</f>
        <v>971.13538756430978</v>
      </c>
      <c r="AJ3888" s="13">
        <f>BWscncns[[#This Row],[Torflow prgrssv alt vote]]/VLOOKUP(BWscncns[[#This Row],[class]],AltBWtotl,2,FALSE)*100</f>
        <v>1.915338236461675E-2</v>
      </c>
      <c r="AK3888">
        <f>IF(D3888=E3888,1,0)</f>
        <v>1</v>
      </c>
    </row>
    <row r="3889" spans="1:37">
      <c r="A3889" s="1" t="s">
        <v>7404</v>
      </c>
      <c r="B3889" s="1" t="s">
        <v>7405</v>
      </c>
      <c r="C3889">
        <v>799</v>
      </c>
      <c r="D3889">
        <v>1525008480</v>
      </c>
      <c r="E3889">
        <v>1525008480</v>
      </c>
      <c r="F3889" s="2">
        <v>-0.30118925355499998</v>
      </c>
      <c r="G3889" s="2">
        <v>-0.30118925355499998</v>
      </c>
      <c r="H3889">
        <v>798859</v>
      </c>
      <c r="I3889" s="2">
        <v>4.1022870118499997E-2</v>
      </c>
      <c r="J3889" s="2">
        <v>0</v>
      </c>
      <c r="K3889">
        <v>7</v>
      </c>
      <c r="L3889" s="1" t="s">
        <v>11831</v>
      </c>
      <c r="M3889" s="1" t="s">
        <v>7405</v>
      </c>
      <c r="N3889">
        <v>0</v>
      </c>
      <c r="O3889">
        <v>0</v>
      </c>
      <c r="P3889">
        <v>1</v>
      </c>
      <c r="Q3889">
        <v>0</v>
      </c>
      <c r="R3889" s="19">
        <f>BWscncns[[#This Row],[C fx]]*4+BWscncns[[#This Row],[C fg]]*2+BWscncns[[#This Row],[C fm]]</f>
        <v>1</v>
      </c>
      <c r="S3889">
        <v>549</v>
      </c>
      <c r="T3889">
        <v>1143170</v>
      </c>
      <c r="U3889" s="13">
        <v>0.480244</v>
      </c>
      <c r="V3889" s="13">
        <v>2.0822769999999999</v>
      </c>
      <c r="W3889">
        <v>4914</v>
      </c>
      <c r="X3889">
        <v>98</v>
      </c>
      <c r="Z3889" s="10">
        <f>IF($N3889&lt;&gt;0,constants!$L$2,IF($O3889&lt;&gt;0,constants!$M$2,IF($P3889&lt;&gt;0,constants!$N$2,0)))</f>
        <v>1117.99</v>
      </c>
      <c r="AA3889" s="10">
        <f>IF($N3889&lt;&gt;0,constants!$L$2,IF($O3889&lt;&gt;0,constants!$M$2,IF($P3889&lt;&gt;0,constants!$P$2,0)))</f>
        <v>4051.45</v>
      </c>
      <c r="AB3889" s="11">
        <f>constants!$O$2</f>
        <v>4861.32</v>
      </c>
      <c r="AC3889" s="11">
        <f>VLOOKUP(BWscncns[[#This Row],[scanner]],[0]!ScnrAvgBW,2,FALSE)/1000</f>
        <v>885.64026081730776</v>
      </c>
      <c r="AD3889" s="8">
        <f>(1+$F3889)*Z3889</f>
        <v>781.26342641804547</v>
      </c>
      <c r="AE3889" s="8">
        <f>(1+$F3889)*AA3889</f>
        <v>2831.1967986845948</v>
      </c>
      <c r="AF3889" s="8">
        <f>(1+$F3889)*AB3889</f>
        <v>3397.1426579080071</v>
      </c>
      <c r="AG3889" s="8">
        <f>(1+$F3889)*AC3889</f>
        <v>618.89493174348729</v>
      </c>
      <c r="AH3889" s="8">
        <f>(1+$F3889)*$T3889/1000</f>
        <v>798.85948101353063</v>
      </c>
      <c r="AI3889" s="8">
        <f>(1+BWscncns[[#This Row],[pid_error]]*K_p)*BWscncns[[#This Row],[dbw]]/1000</f>
        <v>971.01474050676529</v>
      </c>
      <c r="AJ3889" s="13">
        <f>BWscncns[[#This Row],[Torflow prgrssv alt vote]]/VLOOKUP(BWscncns[[#This Row],[class]],AltBWtotl,2,FALSE)*100</f>
        <v>1.9151002882565223E-2</v>
      </c>
      <c r="AK3889">
        <f>IF(D3889=E3889,1,0)</f>
        <v>1</v>
      </c>
    </row>
    <row r="3890" spans="1:37">
      <c r="A3890" s="1" t="s">
        <v>4345</v>
      </c>
      <c r="B3890" s="1" t="s">
        <v>49</v>
      </c>
      <c r="C3890">
        <v>1030</v>
      </c>
      <c r="D3890">
        <v>1524936657</v>
      </c>
      <c r="E3890">
        <v>1524936657</v>
      </c>
      <c r="F3890" s="2">
        <v>0.12821911468899999</v>
      </c>
      <c r="G3890" s="2">
        <v>0.12821911468899999</v>
      </c>
      <c r="H3890">
        <v>1026673</v>
      </c>
      <c r="I3890" s="2">
        <v>0</v>
      </c>
      <c r="J3890" s="2">
        <v>0</v>
      </c>
      <c r="K3890">
        <v>9</v>
      </c>
      <c r="L3890" s="1" t="s">
        <v>11940</v>
      </c>
      <c r="M3890" s="1" t="s">
        <v>49</v>
      </c>
      <c r="N3890">
        <v>1</v>
      </c>
      <c r="O3890">
        <v>0</v>
      </c>
      <c r="P3890">
        <v>0</v>
      </c>
      <c r="Q3890">
        <v>0</v>
      </c>
      <c r="R3890" s="19">
        <f>BWscncns[[#This Row],[C fx]]*4+BWscncns[[#This Row],[C fg]]*2+BWscncns[[#This Row],[C fm]]</f>
        <v>4</v>
      </c>
      <c r="S3890">
        <v>815</v>
      </c>
      <c r="T3890">
        <v>909995</v>
      </c>
      <c r="U3890" s="13">
        <v>0.89560899999999999</v>
      </c>
      <c r="V3890" s="13">
        <v>1.1165579999999999</v>
      </c>
      <c r="W3890">
        <v>3724</v>
      </c>
      <c r="X3890">
        <v>74</v>
      </c>
      <c r="Z3890" s="10">
        <f>IF($N3890&lt;&gt;0,constants!$L$2,IF($O3890&lt;&gt;0,constants!$M$2,IF($P3890&lt;&gt;0,constants!$N$2,0)))</f>
        <v>10125.48</v>
      </c>
      <c r="AA3890" s="10">
        <f>IF($N3890&lt;&gt;0,constants!$L$2,IF($O3890&lt;&gt;0,constants!$M$2,IF($P3890&lt;&gt;0,constants!$P$2,0)))</f>
        <v>10125.48</v>
      </c>
      <c r="AB3890" s="11">
        <f>constants!$O$2</f>
        <v>4861.32</v>
      </c>
      <c r="AC3890" s="11">
        <f>VLOOKUP(BWscncns[[#This Row],[scanner]],[0]!ScnrAvgBW,2,FALSE)/1000</f>
        <v>504.85700000000003</v>
      </c>
      <c r="AD3890" s="8">
        <f>(1+$F3890)*Z3890</f>
        <v>11423.760081401175</v>
      </c>
      <c r="AE3890" s="8">
        <f>(1+$F3890)*AA3890</f>
        <v>11423.760081401175</v>
      </c>
      <c r="AF3890" s="8">
        <f>(1+$F3890)*AB3890</f>
        <v>5484.6341466199292</v>
      </c>
      <c r="AG3890" s="8">
        <f>(1+$F3890)*AC3890</f>
        <v>569.58931758454446</v>
      </c>
      <c r="AH3890" s="8">
        <f>(1+$F3890)*$T3890/1000</f>
        <v>1026.6737532714164</v>
      </c>
      <c r="AI3890" s="8">
        <f>(1+BWscncns[[#This Row],[pid_error]]*K_p)*BWscncns[[#This Row],[dbw]]/1000</f>
        <v>968.3343766357084</v>
      </c>
      <c r="AJ3890" s="13">
        <f>BWscncns[[#This Row],[Torflow prgrssv alt vote]]/VLOOKUP(BWscncns[[#This Row],[class]],AltBWtotl,2,FALSE)*100</f>
        <v>8.2993462332158971E-3</v>
      </c>
      <c r="AK3890">
        <f>IF(D3890=E3890,1,0)</f>
        <v>1</v>
      </c>
    </row>
    <row r="3891" spans="1:37">
      <c r="A3891" s="1" t="s">
        <v>4154</v>
      </c>
      <c r="B3891" s="1" t="s">
        <v>4155</v>
      </c>
      <c r="C3891">
        <v>1390</v>
      </c>
      <c r="D3891">
        <v>1524979588</v>
      </c>
      <c r="E3891">
        <v>1524979588</v>
      </c>
      <c r="F3891" s="2">
        <v>7.77783766086E-2</v>
      </c>
      <c r="G3891" s="2">
        <v>7.77783766086E-2</v>
      </c>
      <c r="H3891">
        <v>1394547</v>
      </c>
      <c r="I3891" s="2">
        <v>-1.0846830467199999</v>
      </c>
      <c r="J3891" s="2">
        <v>0</v>
      </c>
      <c r="K3891">
        <v>4</v>
      </c>
      <c r="L3891" s="1" t="s">
        <v>11810</v>
      </c>
      <c r="M3891" s="1" t="s">
        <v>4155</v>
      </c>
      <c r="N3891">
        <v>0</v>
      </c>
      <c r="O3891">
        <v>0</v>
      </c>
      <c r="P3891">
        <v>1</v>
      </c>
      <c r="Q3891">
        <v>1</v>
      </c>
      <c r="R3891" s="19">
        <f>BWscncns[[#This Row],[C fx]]*4+BWscncns[[#This Row],[C fg]]*2+BWscncns[[#This Row],[C fm]]</f>
        <v>1</v>
      </c>
      <c r="S3891">
        <v>20</v>
      </c>
      <c r="T3891">
        <v>931840</v>
      </c>
      <c r="U3891" s="13">
        <v>1</v>
      </c>
      <c r="V3891" s="13">
        <v>1</v>
      </c>
      <c r="W3891">
        <v>3263</v>
      </c>
      <c r="X3891">
        <v>65</v>
      </c>
      <c r="Z3891" s="10">
        <f>IF($N3891&lt;&gt;0,constants!$L$2,IF($O3891&lt;&gt;0,constants!$M$2,IF($P3891&lt;&gt;0,constants!$N$2,0)))</f>
        <v>1117.99</v>
      </c>
      <c r="AA3891" s="10">
        <f>IF($N3891&lt;&gt;0,constants!$L$2,IF($O3891&lt;&gt;0,constants!$M$2,IF($P3891&lt;&gt;0,constants!$P$2,0)))</f>
        <v>4051.45</v>
      </c>
      <c r="AB3891" s="11">
        <f>constants!$O$2</f>
        <v>4861.32</v>
      </c>
      <c r="AC3891" s="11">
        <f>VLOOKUP(BWscncns[[#This Row],[scanner]],[0]!ScnrAvgBW,2,FALSE)/1000</f>
        <v>4819.491751072962</v>
      </c>
      <c r="AD3891" s="8">
        <f>(1+$F3891)*Z3891</f>
        <v>1204.9454472646487</v>
      </c>
      <c r="AE3891" s="8">
        <f>(1+$F3891)*AA3891</f>
        <v>4366.5652039109118</v>
      </c>
      <c r="AF3891" s="8">
        <f>(1+$F3891)*AB3891</f>
        <v>5239.4255777749186</v>
      </c>
      <c r="AG3891" s="8">
        <f>(1+$F3891)*AC3891</f>
        <v>5194.3439955499562</v>
      </c>
      <c r="AH3891" s="8">
        <f>(1+$F3891)*$T3891/1000</f>
        <v>1004.3170024589579</v>
      </c>
      <c r="AI3891" s="8">
        <f>(1+BWscncns[[#This Row],[pid_error]]*K_p)*BWscncns[[#This Row],[dbw]]/1000</f>
        <v>968.078501229479</v>
      </c>
      <c r="AJ3891" s="13">
        <f>BWscncns[[#This Row],[Torflow prgrssv alt vote]]/VLOOKUP(BWscncns[[#This Row],[class]],AltBWtotl,2,FALSE)*100</f>
        <v>1.9093092405496805E-2</v>
      </c>
      <c r="AK3891">
        <f>IF(D3891=E3891,1,0)</f>
        <v>1</v>
      </c>
    </row>
    <row r="3892" spans="1:37">
      <c r="A3892" s="1" t="s">
        <v>93</v>
      </c>
      <c r="B3892" s="1" t="s">
        <v>94</v>
      </c>
      <c r="C3892">
        <v>1170</v>
      </c>
      <c r="D3892">
        <v>1525000343</v>
      </c>
      <c r="E3892">
        <v>1525000343</v>
      </c>
      <c r="F3892" s="2">
        <v>0.51892994860200004</v>
      </c>
      <c r="G3892" s="2">
        <v>0.51892994860200004</v>
      </c>
      <c r="H3892">
        <v>1166538</v>
      </c>
      <c r="I3892" s="2">
        <v>-3.2536628669999998E-2</v>
      </c>
      <c r="J3892" s="2">
        <v>0</v>
      </c>
      <c r="K3892">
        <v>3</v>
      </c>
      <c r="L3892" s="1" t="s">
        <v>11634</v>
      </c>
      <c r="M3892" s="1" t="s">
        <v>94</v>
      </c>
      <c r="N3892">
        <v>0</v>
      </c>
      <c r="O3892">
        <v>0</v>
      </c>
      <c r="P3892">
        <v>1</v>
      </c>
      <c r="Q3892">
        <v>0</v>
      </c>
      <c r="R3892" s="19">
        <f>BWscncns[[#This Row],[C fx]]*4+BWscncns[[#This Row],[C fg]]*2+BWscncns[[#This Row],[C fm]]</f>
        <v>1</v>
      </c>
      <c r="S3892">
        <v>926</v>
      </c>
      <c r="T3892">
        <v>768000</v>
      </c>
      <c r="U3892" s="13">
        <v>1.2057290000000001</v>
      </c>
      <c r="V3892" s="13">
        <v>0.82937399999999994</v>
      </c>
      <c r="W3892">
        <v>2301</v>
      </c>
      <c r="X3892">
        <v>46</v>
      </c>
      <c r="Z3892" s="10">
        <f>IF($N3892&lt;&gt;0,constants!$L$2,IF($O3892&lt;&gt;0,constants!$M$2,IF($P3892&lt;&gt;0,constants!$N$2,0)))</f>
        <v>1117.99</v>
      </c>
      <c r="AA3892" s="10">
        <f>IF($N3892&lt;&gt;0,constants!$L$2,IF($O3892&lt;&gt;0,constants!$M$2,IF($P3892&lt;&gt;0,constants!$P$2,0)))</f>
        <v>4051.45</v>
      </c>
      <c r="AB3892" s="11">
        <f>constants!$O$2</f>
        <v>4861.32</v>
      </c>
      <c r="AC3892" s="11">
        <f>VLOOKUP(BWscncns[[#This Row],[scanner]],[0]!ScnrAvgBW,2,FALSE)/1000</f>
        <v>6440.9193022088357</v>
      </c>
      <c r="AD3892" s="8">
        <f>(1+$F3892)*Z3892</f>
        <v>1698.1484932375499</v>
      </c>
      <c r="AE3892" s="8">
        <f>(1+$F3892)*AA3892</f>
        <v>6153.8687402635724</v>
      </c>
      <c r="AF3892" s="8">
        <f>(1+$F3892)*AB3892</f>
        <v>7384.0045377378747</v>
      </c>
      <c r="AG3892" s="8">
        <f>(1+$F3892)*AC3892</f>
        <v>9783.3052246536972</v>
      </c>
      <c r="AH3892" s="8">
        <f>(1+$F3892)*$T3892/1000</f>
        <v>1166.5382005263359</v>
      </c>
      <c r="AI3892" s="8">
        <f>(1+BWscncns[[#This Row],[pid_error]]*K_p)*BWscncns[[#This Row],[dbw]]/1000</f>
        <v>967.26910026316796</v>
      </c>
      <c r="AJ3892" s="13">
        <f>BWscncns[[#This Row],[Torflow prgrssv alt vote]]/VLOOKUP(BWscncns[[#This Row],[class]],AltBWtotl,2,FALSE)*100</f>
        <v>1.9077128857681987E-2</v>
      </c>
      <c r="AK3892">
        <f>IF(D3892=E3892,1,0)</f>
        <v>1</v>
      </c>
    </row>
    <row r="3893" spans="1:37">
      <c r="A3893" s="1" t="s">
        <v>2009</v>
      </c>
      <c r="B3893" s="1" t="s">
        <v>2010</v>
      </c>
      <c r="C3893">
        <v>1220</v>
      </c>
      <c r="D3893">
        <v>1524929835</v>
      </c>
      <c r="E3893">
        <v>1524929835</v>
      </c>
      <c r="F3893" s="2">
        <v>0.698004366047</v>
      </c>
      <c r="G3893" s="2">
        <v>0.698004366047</v>
      </c>
      <c r="H3893">
        <v>1217129</v>
      </c>
      <c r="I3893" s="2">
        <v>0.75464447735899998</v>
      </c>
      <c r="J3893" s="2">
        <v>0</v>
      </c>
      <c r="K3893">
        <v>5</v>
      </c>
      <c r="L3893" s="1" t="s">
        <v>11851</v>
      </c>
      <c r="M3893" s="1" t="s">
        <v>2010</v>
      </c>
      <c r="N3893">
        <v>0</v>
      </c>
      <c r="O3893">
        <v>0</v>
      </c>
      <c r="P3893">
        <v>1</v>
      </c>
      <c r="Q3893">
        <v>0</v>
      </c>
      <c r="R3893" s="19">
        <f>BWscncns[[#This Row],[C fx]]*4+BWscncns[[#This Row],[C fg]]*2+BWscncns[[#This Row],[C fm]]</f>
        <v>1</v>
      </c>
      <c r="S3893">
        <v>1220</v>
      </c>
      <c r="T3893">
        <v>716800</v>
      </c>
      <c r="U3893" s="13">
        <v>1.7020090000000001</v>
      </c>
      <c r="V3893" s="13">
        <v>0.58754099999999998</v>
      </c>
      <c r="W3893">
        <v>842</v>
      </c>
      <c r="X3893">
        <v>16</v>
      </c>
      <c r="Z3893" s="10">
        <f>IF($N3893&lt;&gt;0,constants!$L$2,IF($O3893&lt;&gt;0,constants!$M$2,IF($P3893&lt;&gt;0,constants!$N$2,0)))</f>
        <v>1117.99</v>
      </c>
      <c r="AA3893" s="10">
        <f>IF($N3893&lt;&gt;0,constants!$L$2,IF($O3893&lt;&gt;0,constants!$M$2,IF($P3893&lt;&gt;0,constants!$P$2,0)))</f>
        <v>4051.45</v>
      </c>
      <c r="AB3893" s="11">
        <f>constants!$O$2</f>
        <v>4861.32</v>
      </c>
      <c r="AC3893" s="11">
        <f>VLOOKUP(BWscncns[[#This Row],[scanner]],[0]!ScnrAvgBW,2,FALSE)/1000</f>
        <v>3794.4265750962772</v>
      </c>
      <c r="AD3893" s="8">
        <f>(1+$F3893)*Z3893</f>
        <v>1898.3519011968854</v>
      </c>
      <c r="AE3893" s="8">
        <f>(1+$F3893)*AA3893</f>
        <v>6879.3797888211175</v>
      </c>
      <c r="AF3893" s="8">
        <f>(1+$F3893)*AB3893</f>
        <v>8254.5425847516017</v>
      </c>
      <c r="AG3893" s="8">
        <f>(1+$F3893)*AC3893</f>
        <v>6442.9528911582429</v>
      </c>
      <c r="AH3893" s="8">
        <f>(1+$F3893)*$T3893/1000</f>
        <v>1217.1295295824896</v>
      </c>
      <c r="AI3893" s="8">
        <f>(1+BWscncns[[#This Row],[pid_error]]*K_p)*BWscncns[[#This Row],[dbw]]/1000</f>
        <v>966.96476479124476</v>
      </c>
      <c r="AJ3893" s="13">
        <f>BWscncns[[#This Row],[Torflow prgrssv alt vote]]/VLOOKUP(BWscncns[[#This Row],[class]],AltBWtotl,2,FALSE)*100</f>
        <v>1.9071126549728323E-2</v>
      </c>
      <c r="AK3893">
        <f>IF(D3893=E3893,1,0)</f>
        <v>1</v>
      </c>
    </row>
    <row r="3894" spans="1:37">
      <c r="A3894" s="1" t="s">
        <v>3971</v>
      </c>
      <c r="B3894" s="1" t="s">
        <v>3972</v>
      </c>
      <c r="C3894">
        <v>885</v>
      </c>
      <c r="D3894">
        <v>1524948628</v>
      </c>
      <c r="E3894">
        <v>1524948628</v>
      </c>
      <c r="F3894" s="2">
        <v>-0.15578532508599999</v>
      </c>
      <c r="G3894" s="2">
        <v>-0.15578532508599999</v>
      </c>
      <c r="H3894">
        <v>885223</v>
      </c>
      <c r="I3894" s="2">
        <v>0.10409788936599999</v>
      </c>
      <c r="J3894" s="2">
        <v>0</v>
      </c>
      <c r="K3894">
        <v>4</v>
      </c>
      <c r="L3894" s="1" t="s">
        <v>11764</v>
      </c>
      <c r="M3894" s="1" t="s">
        <v>3972</v>
      </c>
      <c r="N3894">
        <v>0</v>
      </c>
      <c r="O3894">
        <v>0</v>
      </c>
      <c r="P3894">
        <v>1</v>
      </c>
      <c r="Q3894">
        <v>0</v>
      </c>
      <c r="R3894" s="19">
        <f>BWscncns[[#This Row],[C fx]]*4+BWscncns[[#This Row],[C fg]]*2+BWscncns[[#This Row],[C fm]]</f>
        <v>1</v>
      </c>
      <c r="S3894">
        <v>931</v>
      </c>
      <c r="T3894">
        <v>1048576</v>
      </c>
      <c r="U3894" s="13">
        <v>0.88787099999999997</v>
      </c>
      <c r="V3894" s="13">
        <v>1.12629</v>
      </c>
      <c r="W3894">
        <v>3749</v>
      </c>
      <c r="X3894">
        <v>74</v>
      </c>
      <c r="Z3894" s="10">
        <f>IF($N3894&lt;&gt;0,constants!$L$2,IF($O3894&lt;&gt;0,constants!$M$2,IF($P3894&lt;&gt;0,constants!$N$2,0)))</f>
        <v>1117.99</v>
      </c>
      <c r="AA3894" s="10">
        <f>IF($N3894&lt;&gt;0,constants!$L$2,IF($O3894&lt;&gt;0,constants!$M$2,IF($P3894&lt;&gt;0,constants!$P$2,0)))</f>
        <v>4051.45</v>
      </c>
      <c r="AB3894" s="11">
        <f>constants!$O$2</f>
        <v>4861.32</v>
      </c>
      <c r="AC3894" s="11">
        <f>VLOOKUP(BWscncns[[#This Row],[scanner]],[0]!ScnrAvgBW,2,FALSE)/1000</f>
        <v>4819.491751072962</v>
      </c>
      <c r="AD3894" s="8">
        <f>(1+$F3894)*Z3894</f>
        <v>943.82356440710294</v>
      </c>
      <c r="AE3894" s="8">
        <f>(1+$F3894)*AA3894</f>
        <v>3420.2935446803253</v>
      </c>
      <c r="AF3894" s="8">
        <f>(1+$F3894)*AB3894</f>
        <v>4103.9976834529261</v>
      </c>
      <c r="AG3894" s="8">
        <f>(1+$F3894)*AC3894</f>
        <v>4068.6856618827655</v>
      </c>
      <c r="AH3894" s="8">
        <f>(1+$F3894)*$T3894/1000</f>
        <v>885.22324696262251</v>
      </c>
      <c r="AI3894" s="8">
        <f>(1+BWscncns[[#This Row],[pid_error]]*K_p)*BWscncns[[#This Row],[dbw]]/1000</f>
        <v>966.89962348131121</v>
      </c>
      <c r="AJ3894" s="13">
        <f>BWscncns[[#This Row],[Torflow prgrssv alt vote]]/VLOOKUP(BWscncns[[#This Row],[class]],AltBWtotl,2,FALSE)*100</f>
        <v>1.9069841789196611E-2</v>
      </c>
      <c r="AK3894">
        <f>IF(D3894=E3894,1,0)</f>
        <v>1</v>
      </c>
    </row>
    <row r="3895" spans="1:37">
      <c r="A3895" s="1" t="s">
        <v>9654</v>
      </c>
      <c r="B3895" s="1" t="s">
        <v>9655</v>
      </c>
      <c r="C3895">
        <v>1140</v>
      </c>
      <c r="D3895">
        <v>1524916692</v>
      </c>
      <c r="E3895">
        <v>1524916692</v>
      </c>
      <c r="F3895" s="2">
        <v>0.44997654712700003</v>
      </c>
      <c r="G3895" s="2">
        <v>0.44997654712700003</v>
      </c>
      <c r="H3895">
        <v>1143277</v>
      </c>
      <c r="I3895" s="2">
        <v>-0.22801281621200001</v>
      </c>
      <c r="J3895" s="2">
        <v>0</v>
      </c>
      <c r="K3895">
        <v>4</v>
      </c>
      <c r="L3895" s="1" t="s">
        <v>11773</v>
      </c>
      <c r="M3895" s="1" t="s">
        <v>9655</v>
      </c>
      <c r="N3895">
        <v>0</v>
      </c>
      <c r="O3895">
        <v>0</v>
      </c>
      <c r="P3895">
        <v>1</v>
      </c>
      <c r="Q3895">
        <v>0</v>
      </c>
      <c r="R3895" s="19">
        <f>BWscncns[[#This Row],[C fx]]*4+BWscncns[[#This Row],[C fg]]*2+BWscncns[[#This Row],[C fm]]</f>
        <v>1</v>
      </c>
      <c r="S3895">
        <v>807</v>
      </c>
      <c r="T3895">
        <v>788480</v>
      </c>
      <c r="U3895" s="13">
        <v>1.023488</v>
      </c>
      <c r="V3895" s="13">
        <v>0.977051</v>
      </c>
      <c r="W3895">
        <v>3120</v>
      </c>
      <c r="X3895">
        <v>62</v>
      </c>
      <c r="Z3895" s="10">
        <f>IF($N3895&lt;&gt;0,constants!$L$2,IF($O3895&lt;&gt;0,constants!$M$2,IF($P3895&lt;&gt;0,constants!$N$2,0)))</f>
        <v>1117.99</v>
      </c>
      <c r="AA3895" s="10">
        <f>IF($N3895&lt;&gt;0,constants!$L$2,IF($O3895&lt;&gt;0,constants!$M$2,IF($P3895&lt;&gt;0,constants!$P$2,0)))</f>
        <v>4051.45</v>
      </c>
      <c r="AB3895" s="11">
        <f>constants!$O$2</f>
        <v>4861.32</v>
      </c>
      <c r="AC3895" s="11">
        <f>VLOOKUP(BWscncns[[#This Row],[scanner]],[0]!ScnrAvgBW,2,FALSE)/1000</f>
        <v>4819.491751072962</v>
      </c>
      <c r="AD3895" s="8">
        <f>(1+$F3895)*Z3895</f>
        <v>1621.0592799225149</v>
      </c>
      <c r="AE3895" s="8">
        <f>(1+$F3895)*AA3895</f>
        <v>5874.5074818576841</v>
      </c>
      <c r="AF3895" s="8">
        <f>(1+$F3895)*AB3895</f>
        <v>7048.7999880794277</v>
      </c>
      <c r="AG3895" s="8">
        <f>(1+$F3895)*AC3895</f>
        <v>6988.1500081278327</v>
      </c>
      <c r="AH3895" s="8">
        <f>(1+$F3895)*$T3895/1000</f>
        <v>1143.277507878697</v>
      </c>
      <c r="AI3895" s="8">
        <f>(1+BWscncns[[#This Row],[pid_error]]*K_p)*BWscncns[[#This Row],[dbw]]/1000</f>
        <v>965.87875393934848</v>
      </c>
      <c r="AJ3895" s="13">
        <f>BWscncns[[#This Row],[Torflow prgrssv alt vote]]/VLOOKUP(BWscncns[[#This Row],[class]],AltBWtotl,2,FALSE)*100</f>
        <v>1.9049707516538048E-2</v>
      </c>
      <c r="AK3895">
        <f>IF(D3895=E3895,1,0)</f>
        <v>1</v>
      </c>
    </row>
    <row r="3896" spans="1:37">
      <c r="A3896" s="1" t="s">
        <v>11174</v>
      </c>
      <c r="B3896" s="1" t="s">
        <v>11175</v>
      </c>
      <c r="C3896">
        <v>989</v>
      </c>
      <c r="D3896">
        <v>1524837996</v>
      </c>
      <c r="E3896">
        <v>1524837996</v>
      </c>
      <c r="F3896" s="2">
        <v>3.29092480571E-2</v>
      </c>
      <c r="G3896" s="2">
        <v>3.29092480571E-2</v>
      </c>
      <c r="H3896">
        <v>988700</v>
      </c>
      <c r="I3896" s="2">
        <v>0.101412758545</v>
      </c>
      <c r="J3896" s="2">
        <v>0</v>
      </c>
      <c r="K3896">
        <v>5</v>
      </c>
      <c r="L3896" s="1" t="s">
        <v>11964</v>
      </c>
      <c r="M3896" s="1" t="s">
        <v>11175</v>
      </c>
      <c r="N3896">
        <v>0</v>
      </c>
      <c r="O3896">
        <v>0</v>
      </c>
      <c r="P3896">
        <v>1</v>
      </c>
      <c r="Q3896">
        <v>0</v>
      </c>
      <c r="R3896" s="19">
        <f>BWscncns[[#This Row],[C fx]]*4+BWscncns[[#This Row],[C fg]]*2+BWscncns[[#This Row],[C fm]]</f>
        <v>1</v>
      </c>
      <c r="S3896">
        <v>970</v>
      </c>
      <c r="T3896">
        <v>948768</v>
      </c>
      <c r="U3896" s="13">
        <v>1.022378</v>
      </c>
      <c r="V3896" s="13">
        <v>0.97811099999999995</v>
      </c>
      <c r="W3896">
        <v>3126</v>
      </c>
      <c r="X3896">
        <v>62</v>
      </c>
      <c r="Z3896" s="10">
        <f>IF($N3896&lt;&gt;0,constants!$L$2,IF($O3896&lt;&gt;0,constants!$M$2,IF($P3896&lt;&gt;0,constants!$N$2,0)))</f>
        <v>1117.99</v>
      </c>
      <c r="AA3896" s="10">
        <f>IF($N3896&lt;&gt;0,constants!$L$2,IF($O3896&lt;&gt;0,constants!$M$2,IF($P3896&lt;&gt;0,constants!$P$2,0)))</f>
        <v>4051.45</v>
      </c>
      <c r="AB3896" s="11">
        <f>constants!$O$2</f>
        <v>4861.32</v>
      </c>
      <c r="AC3896" s="11">
        <f>VLOOKUP(BWscncns[[#This Row],[scanner]],[0]!ScnrAvgBW,2,FALSE)/1000</f>
        <v>3794.4265750962772</v>
      </c>
      <c r="AD3896" s="8">
        <f>(1+$F3896)*Z3896</f>
        <v>1154.7822102353573</v>
      </c>
      <c r="AE3896" s="8">
        <f>(1+$F3896)*AA3896</f>
        <v>4184.7801730409374</v>
      </c>
      <c r="AF3896" s="8">
        <f>(1+$F3896)*AB3896</f>
        <v>5021.3023857649414</v>
      </c>
      <c r="AG3896" s="8">
        <f>(1+$F3896)*AC3896</f>
        <v>3919.2983004905732</v>
      </c>
      <c r="AH3896" s="8">
        <f>(1+$F3896)*$T3896/1000</f>
        <v>979.99124146063866</v>
      </c>
      <c r="AI3896" s="8">
        <f>(1+BWscncns[[#This Row],[pid_error]]*K_p)*BWscncns[[#This Row],[dbw]]/1000</f>
        <v>964.37962073031929</v>
      </c>
      <c r="AJ3896" s="13">
        <f>BWscncns[[#This Row],[Torflow prgrssv alt vote]]/VLOOKUP(BWscncns[[#This Row],[class]],AltBWtotl,2,FALSE)*100</f>
        <v>1.9020140607602674E-2</v>
      </c>
      <c r="AK3896">
        <f>IF(D3896=E3896,1,0)</f>
        <v>1</v>
      </c>
    </row>
    <row r="3897" spans="1:37">
      <c r="A3897" s="1" t="s">
        <v>9955</v>
      </c>
      <c r="B3897" s="1" t="s">
        <v>49</v>
      </c>
      <c r="C3897">
        <v>904</v>
      </c>
      <c r="D3897">
        <v>1524959643</v>
      </c>
      <c r="E3897">
        <v>1524959643</v>
      </c>
      <c r="F3897" s="2">
        <v>-0.11728329953199999</v>
      </c>
      <c r="G3897" s="2">
        <v>-0.11728329953199999</v>
      </c>
      <c r="H3897">
        <v>903901</v>
      </c>
      <c r="I3897" s="2">
        <v>-0.62667551969299995</v>
      </c>
      <c r="J3897" s="2">
        <v>0</v>
      </c>
      <c r="K3897">
        <v>3</v>
      </c>
      <c r="L3897" s="1" t="s">
        <v>11716</v>
      </c>
      <c r="M3897" s="1" t="s">
        <v>49</v>
      </c>
      <c r="N3897">
        <v>0</v>
      </c>
      <c r="O3897">
        <v>0</v>
      </c>
      <c r="P3897">
        <v>1</v>
      </c>
      <c r="Q3897">
        <v>0</v>
      </c>
      <c r="R3897" s="19">
        <f>BWscncns[[#This Row],[C fx]]*4+BWscncns[[#This Row],[C fg]]*2+BWscncns[[#This Row],[C fm]]</f>
        <v>1</v>
      </c>
      <c r="S3897">
        <v>933</v>
      </c>
      <c r="T3897">
        <v>1024000</v>
      </c>
      <c r="U3897" s="13">
        <v>0.91113299999999997</v>
      </c>
      <c r="V3897" s="13">
        <v>1.0975349999999999</v>
      </c>
      <c r="W3897">
        <v>3660</v>
      </c>
      <c r="X3897">
        <v>73</v>
      </c>
      <c r="Z3897" s="10">
        <f>IF($N3897&lt;&gt;0,constants!$L$2,IF($O3897&lt;&gt;0,constants!$M$2,IF($P3897&lt;&gt;0,constants!$N$2,0)))</f>
        <v>1117.99</v>
      </c>
      <c r="AA3897" s="10">
        <f>IF($N3897&lt;&gt;0,constants!$L$2,IF($O3897&lt;&gt;0,constants!$M$2,IF($P3897&lt;&gt;0,constants!$P$2,0)))</f>
        <v>4051.45</v>
      </c>
      <c r="AB3897" s="11">
        <f>constants!$O$2</f>
        <v>4861.32</v>
      </c>
      <c r="AC3897" s="11">
        <f>VLOOKUP(BWscncns[[#This Row],[scanner]],[0]!ScnrAvgBW,2,FALSE)/1000</f>
        <v>6440.9193022088357</v>
      </c>
      <c r="AD3897" s="8">
        <f>(1+$F3897)*Z3897</f>
        <v>986.86844395621927</v>
      </c>
      <c r="AE3897" s="8">
        <f>(1+$F3897)*AA3897</f>
        <v>3576.2825761110785</v>
      </c>
      <c r="AF3897" s="8">
        <f>(1+$F3897)*AB3897</f>
        <v>4291.168350319097</v>
      </c>
      <c r="AG3897" s="8">
        <f>(1+$F3897)*AC3897</f>
        <v>5685.5070344264359</v>
      </c>
      <c r="AH3897" s="8">
        <f>(1+$F3897)*$T3897/1000</f>
        <v>903.90190127923199</v>
      </c>
      <c r="AI3897" s="8">
        <f>(1+BWscncns[[#This Row],[pid_error]]*K_p)*BWscncns[[#This Row],[dbw]]/1000</f>
        <v>963.95095063961605</v>
      </c>
      <c r="AJ3897" s="13">
        <f>BWscncns[[#This Row],[Torflow prgrssv alt vote]]/VLOOKUP(BWscncns[[#This Row],[class]],AltBWtotl,2,FALSE)*100</f>
        <v>1.901168608904568E-2</v>
      </c>
      <c r="AK3897">
        <f>IF(D3897=E3897,1,0)</f>
        <v>1</v>
      </c>
    </row>
    <row r="3898" spans="1:37">
      <c r="A3898" s="1" t="s">
        <v>4802</v>
      </c>
      <c r="B3898" s="1" t="s">
        <v>4803</v>
      </c>
      <c r="C3898">
        <v>903</v>
      </c>
      <c r="D3898">
        <v>1524987008</v>
      </c>
      <c r="E3898">
        <v>1524987008</v>
      </c>
      <c r="F3898" s="2">
        <v>-0.118253567435</v>
      </c>
      <c r="G3898" s="2">
        <v>-0.118253567435</v>
      </c>
      <c r="H3898">
        <v>902908</v>
      </c>
      <c r="I3898" s="2">
        <v>-1.44336703752E-3</v>
      </c>
      <c r="J3898" s="2">
        <v>0</v>
      </c>
      <c r="K3898">
        <v>5</v>
      </c>
      <c r="L3898" s="1" t="s">
        <v>11708</v>
      </c>
      <c r="M3898" s="1" t="s">
        <v>4803</v>
      </c>
      <c r="N3898">
        <v>0</v>
      </c>
      <c r="O3898">
        <v>0</v>
      </c>
      <c r="P3898">
        <v>1</v>
      </c>
      <c r="Q3898">
        <v>0</v>
      </c>
      <c r="R3898" s="19">
        <f>BWscncns[[#This Row],[C fx]]*4+BWscncns[[#This Row],[C fg]]*2+BWscncns[[#This Row],[C fm]]</f>
        <v>1</v>
      </c>
      <c r="S3898">
        <v>889</v>
      </c>
      <c r="T3898">
        <v>1024000</v>
      </c>
      <c r="U3898" s="13">
        <v>0.86816400000000005</v>
      </c>
      <c r="V3898" s="13">
        <v>1.151856</v>
      </c>
      <c r="W3898">
        <v>3815</v>
      </c>
      <c r="X3898">
        <v>76</v>
      </c>
      <c r="Z3898" s="10">
        <f>IF($N3898&lt;&gt;0,constants!$L$2,IF($O3898&lt;&gt;0,constants!$M$2,IF($P3898&lt;&gt;0,constants!$N$2,0)))</f>
        <v>1117.99</v>
      </c>
      <c r="AA3898" s="10">
        <f>IF($N3898&lt;&gt;0,constants!$L$2,IF($O3898&lt;&gt;0,constants!$M$2,IF($P3898&lt;&gt;0,constants!$P$2,0)))</f>
        <v>4051.45</v>
      </c>
      <c r="AB3898" s="11">
        <f>constants!$O$2</f>
        <v>4861.32</v>
      </c>
      <c r="AC3898" s="11">
        <f>VLOOKUP(BWscncns[[#This Row],[scanner]],[0]!ScnrAvgBW,2,FALSE)/1000</f>
        <v>3794.4265750962772</v>
      </c>
      <c r="AD3898" s="8">
        <f>(1+$F3898)*Z3898</f>
        <v>985.78369414334429</v>
      </c>
      <c r="AE3898" s="8">
        <f>(1+$F3898)*AA3898</f>
        <v>3572.3515842154688</v>
      </c>
      <c r="AF3898" s="8">
        <f>(1+$F3898)*AB3898</f>
        <v>4286.4515675568855</v>
      </c>
      <c r="AG3898" s="8">
        <f>(1+$F3898)*AC3898</f>
        <v>3345.7220962209735</v>
      </c>
      <c r="AH3898" s="8">
        <f>(1+$F3898)*$T3898/1000</f>
        <v>902.90834694655996</v>
      </c>
      <c r="AI3898" s="8">
        <f>(1+BWscncns[[#This Row],[pid_error]]*K_p)*BWscncns[[#This Row],[dbw]]/1000</f>
        <v>963.45417347327998</v>
      </c>
      <c r="AJ3898" s="13">
        <f>BWscncns[[#This Row],[Torflow prgrssv alt vote]]/VLOOKUP(BWscncns[[#This Row],[class]],AltBWtotl,2,FALSE)*100</f>
        <v>1.9001888317140045E-2</v>
      </c>
      <c r="AK3898">
        <f>IF(D3898=E3898,1,0)</f>
        <v>1</v>
      </c>
    </row>
    <row r="3899" spans="1:37">
      <c r="A3899" s="1" t="s">
        <v>11069</v>
      </c>
      <c r="B3899" s="1" t="s">
        <v>49</v>
      </c>
      <c r="C3899">
        <v>753</v>
      </c>
      <c r="D3899">
        <v>1524995247</v>
      </c>
      <c r="E3899">
        <v>1524995247</v>
      </c>
      <c r="F3899" s="2">
        <v>-0.35803290045500002</v>
      </c>
      <c r="G3899" s="2">
        <v>-0.35803290045500002</v>
      </c>
      <c r="H3899">
        <v>752852</v>
      </c>
      <c r="I3899" s="2">
        <v>-0.363603090129</v>
      </c>
      <c r="J3899" s="2">
        <v>0</v>
      </c>
      <c r="K3899">
        <v>6</v>
      </c>
      <c r="L3899" s="1" t="s">
        <v>11679</v>
      </c>
      <c r="M3899" s="1" t="s">
        <v>49</v>
      </c>
      <c r="N3899">
        <v>0</v>
      </c>
      <c r="O3899">
        <v>0</v>
      </c>
      <c r="P3899">
        <v>1</v>
      </c>
      <c r="Q3899">
        <v>0</v>
      </c>
      <c r="R3899" s="19">
        <f>BWscncns[[#This Row],[C fx]]*4+BWscncns[[#This Row],[C fg]]*2+BWscncns[[#This Row],[C fm]]</f>
        <v>1</v>
      </c>
      <c r="S3899">
        <v>752</v>
      </c>
      <c r="T3899">
        <v>1172727</v>
      </c>
      <c r="U3899" s="13">
        <v>0.64124000000000003</v>
      </c>
      <c r="V3899" s="13">
        <v>1.559477</v>
      </c>
      <c r="W3899">
        <v>4422</v>
      </c>
      <c r="X3899">
        <v>88</v>
      </c>
      <c r="Z3899" s="10">
        <f>IF($N3899&lt;&gt;0,constants!$L$2,IF($O3899&lt;&gt;0,constants!$M$2,IF($P3899&lt;&gt;0,constants!$N$2,0)))</f>
        <v>1117.99</v>
      </c>
      <c r="AA3899" s="10">
        <f>IF($N3899&lt;&gt;0,constants!$L$2,IF($O3899&lt;&gt;0,constants!$M$2,IF($P3899&lt;&gt;0,constants!$P$2,0)))</f>
        <v>4051.45</v>
      </c>
      <c r="AB3899" s="11">
        <f>constants!$O$2</f>
        <v>4861.32</v>
      </c>
      <c r="AC3899" s="11">
        <f>VLOOKUP(BWscncns[[#This Row],[scanner]],[0]!ScnrAvgBW,2,FALSE)/1000</f>
        <v>2386.3111194805197</v>
      </c>
      <c r="AD3899" s="8">
        <f>(1+$F3899)*Z3899</f>
        <v>717.71279762031452</v>
      </c>
      <c r="AE3899" s="8">
        <f>(1+$F3899)*AA3899</f>
        <v>2600.8976054515902</v>
      </c>
      <c r="AF3899" s="8">
        <f>(1+$F3899)*AB3899</f>
        <v>3120.8075003600993</v>
      </c>
      <c r="AG3899" s="8">
        <f>(1+$F3899)*AC3899</f>
        <v>1531.9332279848911</v>
      </c>
      <c r="AH3899" s="8">
        <f>(1+$F3899)*$T3899/1000</f>
        <v>752.85215074810924</v>
      </c>
      <c r="AI3899" s="8">
        <f>(1+BWscncns[[#This Row],[pid_error]]*K_p)*BWscncns[[#This Row],[dbw]]/1000</f>
        <v>962.78957537405461</v>
      </c>
      <c r="AJ3899" s="13">
        <f>BWscncns[[#This Row],[Torflow prgrssv alt vote]]/VLOOKUP(BWscncns[[#This Row],[class]],AltBWtotl,2,FALSE)*100</f>
        <v>1.8988780668426734E-2</v>
      </c>
      <c r="AK3899">
        <f>IF(D3899=E3899,1,0)</f>
        <v>1</v>
      </c>
    </row>
    <row r="3900" spans="1:37">
      <c r="A3900" s="1" t="s">
        <v>989</v>
      </c>
      <c r="B3900" s="1" t="s">
        <v>45</v>
      </c>
      <c r="C3900">
        <v>672</v>
      </c>
      <c r="D3900">
        <v>1525008480</v>
      </c>
      <c r="E3900">
        <v>1525008480</v>
      </c>
      <c r="F3900" s="2">
        <v>-0.46351969469199999</v>
      </c>
      <c r="G3900" s="2">
        <v>-0.46351969469199999</v>
      </c>
      <c r="H3900">
        <v>671862</v>
      </c>
      <c r="I3900" s="2">
        <v>1.20929450539E-2</v>
      </c>
      <c r="J3900" s="2">
        <v>0.2</v>
      </c>
      <c r="K3900">
        <v>7</v>
      </c>
      <c r="L3900" s="1" t="s">
        <v>11831</v>
      </c>
      <c r="M3900" s="1" t="s">
        <v>45</v>
      </c>
      <c r="N3900">
        <v>0</v>
      </c>
      <c r="O3900">
        <v>0</v>
      </c>
      <c r="P3900">
        <v>1</v>
      </c>
      <c r="Q3900">
        <v>0</v>
      </c>
      <c r="R3900" s="19">
        <f>BWscncns[[#This Row],[C fx]]*4+BWscncns[[#This Row],[C fg]]*2+BWscncns[[#This Row],[C fm]]</f>
        <v>1</v>
      </c>
      <c r="S3900">
        <v>596</v>
      </c>
      <c r="T3900">
        <v>1252352</v>
      </c>
      <c r="U3900" s="13">
        <v>0.47590500000000002</v>
      </c>
      <c r="V3900" s="13">
        <v>2.1012620000000002</v>
      </c>
      <c r="W3900">
        <v>4924</v>
      </c>
      <c r="X3900">
        <v>98</v>
      </c>
      <c r="Z3900" s="10">
        <f>IF($N3900&lt;&gt;0,constants!$L$2,IF($O3900&lt;&gt;0,constants!$M$2,IF($P3900&lt;&gt;0,constants!$N$2,0)))</f>
        <v>1117.99</v>
      </c>
      <c r="AA3900" s="10">
        <f>IF($N3900&lt;&gt;0,constants!$L$2,IF($O3900&lt;&gt;0,constants!$M$2,IF($P3900&lt;&gt;0,constants!$P$2,0)))</f>
        <v>4051.45</v>
      </c>
      <c r="AB3900" s="11">
        <f>constants!$O$2</f>
        <v>4861.32</v>
      </c>
      <c r="AC3900" s="11">
        <f>VLOOKUP(BWscncns[[#This Row],[scanner]],[0]!ScnrAvgBW,2,FALSE)/1000</f>
        <v>885.64026081730776</v>
      </c>
      <c r="AD3900" s="8">
        <f>(1+$F3900)*Z3900</f>
        <v>599.77961653129103</v>
      </c>
      <c r="AE3900" s="8">
        <f>(1+$F3900)*AA3900</f>
        <v>2173.5231329400967</v>
      </c>
      <c r="AF3900" s="8">
        <f>(1+$F3900)*AB3900</f>
        <v>2608.0024377998866</v>
      </c>
      <c r="AG3900" s="8">
        <f>(1+$F3900)*AC3900</f>
        <v>475.12855751632605</v>
      </c>
      <c r="AH3900" s="8">
        <f>(1+$F3900)*$T3900/1000</f>
        <v>671.86218331308453</v>
      </c>
      <c r="AI3900" s="8">
        <f>(1+BWscncns[[#This Row],[pid_error]]*K_p)*BWscncns[[#This Row],[dbw]]/1000</f>
        <v>962.10709165654225</v>
      </c>
      <c r="AJ3900" s="13">
        <f>BWscncns[[#This Row],[Torflow prgrssv alt vote]]/VLOOKUP(BWscncns[[#This Row],[class]],AltBWtotl,2,FALSE)*100</f>
        <v>1.8975320267573745E-2</v>
      </c>
      <c r="AK3900">
        <f>IF(D3900=E3900,1,0)</f>
        <v>1</v>
      </c>
    </row>
    <row r="3901" spans="1:37">
      <c r="A3901" s="1" t="s">
        <v>11437</v>
      </c>
      <c r="B3901" s="1" t="s">
        <v>11438</v>
      </c>
      <c r="C3901">
        <v>847</v>
      </c>
      <c r="D3901">
        <v>1525005297</v>
      </c>
      <c r="E3901">
        <v>1525005297</v>
      </c>
      <c r="F3901" s="2">
        <v>-0.212644663639</v>
      </c>
      <c r="G3901" s="2">
        <v>-0.212644663639</v>
      </c>
      <c r="H3901">
        <v>847370</v>
      </c>
      <c r="I3901" s="2">
        <v>0.212817404041</v>
      </c>
      <c r="J3901" s="2">
        <v>0</v>
      </c>
      <c r="K3901">
        <v>6</v>
      </c>
      <c r="L3901" s="1" t="s">
        <v>11672</v>
      </c>
      <c r="M3901" s="1" t="s">
        <v>11438</v>
      </c>
      <c r="N3901">
        <v>0</v>
      </c>
      <c r="O3901">
        <v>0</v>
      </c>
      <c r="P3901">
        <v>1</v>
      </c>
      <c r="Q3901">
        <v>0</v>
      </c>
      <c r="R3901" s="19">
        <f>BWscncns[[#This Row],[C fx]]*4+BWscncns[[#This Row],[C fg]]*2+BWscncns[[#This Row],[C fm]]</f>
        <v>1</v>
      </c>
      <c r="S3901">
        <v>626</v>
      </c>
      <c r="T3901">
        <v>1076224</v>
      </c>
      <c r="U3901" s="13">
        <v>0.58166300000000004</v>
      </c>
      <c r="V3901" s="13">
        <v>1.7192080000000001</v>
      </c>
      <c r="W3901">
        <v>4589</v>
      </c>
      <c r="X3901">
        <v>91</v>
      </c>
      <c r="Z3901" s="10">
        <f>IF($N3901&lt;&gt;0,constants!$L$2,IF($O3901&lt;&gt;0,constants!$M$2,IF($P3901&lt;&gt;0,constants!$N$2,0)))</f>
        <v>1117.99</v>
      </c>
      <c r="AA3901" s="10">
        <f>IF($N3901&lt;&gt;0,constants!$L$2,IF($O3901&lt;&gt;0,constants!$M$2,IF($P3901&lt;&gt;0,constants!$P$2,0)))</f>
        <v>4051.45</v>
      </c>
      <c r="AB3901" s="11">
        <f>constants!$O$2</f>
        <v>4861.32</v>
      </c>
      <c r="AC3901" s="11">
        <f>VLOOKUP(BWscncns[[#This Row],[scanner]],[0]!ScnrAvgBW,2,FALSE)/1000</f>
        <v>2386.3111194805197</v>
      </c>
      <c r="AD3901" s="8">
        <f>(1+$F3901)*Z3901</f>
        <v>880.25539249823441</v>
      </c>
      <c r="AE3901" s="8">
        <f>(1+$F3901)*AA3901</f>
        <v>3189.9307774997733</v>
      </c>
      <c r="AF3901" s="8">
        <f>(1+$F3901)*AB3901</f>
        <v>3827.586243758456</v>
      </c>
      <c r="AG3901" s="8">
        <f>(1+$F3901)*AC3901</f>
        <v>1878.8747941405788</v>
      </c>
      <c r="AH3901" s="8">
        <f>(1+$F3901)*$T3901/1000</f>
        <v>847.3707095197808</v>
      </c>
      <c r="AI3901" s="8">
        <f>(1+BWscncns[[#This Row],[pid_error]]*K_p)*BWscncns[[#This Row],[dbw]]/1000</f>
        <v>961.79735475989048</v>
      </c>
      <c r="AJ3901" s="13">
        <f>BWscncns[[#This Row],[Torflow prgrssv alt vote]]/VLOOKUP(BWscncns[[#This Row],[class]],AltBWtotl,2,FALSE)*100</f>
        <v>1.8969211429104908E-2</v>
      </c>
      <c r="AK3901">
        <f>IF(D3901=E3901,1,0)</f>
        <v>1</v>
      </c>
    </row>
    <row r="3902" spans="1:37">
      <c r="A3902" s="1" t="s">
        <v>9099</v>
      </c>
      <c r="B3902" s="1" t="s">
        <v>9100</v>
      </c>
      <c r="C3902">
        <v>664</v>
      </c>
      <c r="D3902">
        <v>1524960781</v>
      </c>
      <c r="E3902">
        <v>1524960781</v>
      </c>
      <c r="F3902" s="2">
        <v>-0.47170255969899999</v>
      </c>
      <c r="G3902" s="2">
        <v>-0.47170255969899999</v>
      </c>
      <c r="H3902">
        <v>664319</v>
      </c>
      <c r="I3902" s="2">
        <v>0.13112398266299999</v>
      </c>
      <c r="J3902" s="2">
        <v>0</v>
      </c>
      <c r="K3902">
        <v>7</v>
      </c>
      <c r="L3902" s="1" t="s">
        <v>11956</v>
      </c>
      <c r="M3902" s="1" t="s">
        <v>9100</v>
      </c>
      <c r="N3902">
        <v>0</v>
      </c>
      <c r="O3902">
        <v>0</v>
      </c>
      <c r="P3902">
        <v>1</v>
      </c>
      <c r="Q3902">
        <v>0</v>
      </c>
      <c r="R3902" s="19">
        <f>BWscncns[[#This Row],[C fx]]*4+BWscncns[[#This Row],[C fg]]*2+BWscncns[[#This Row],[C fm]]</f>
        <v>1</v>
      </c>
      <c r="S3902">
        <v>645</v>
      </c>
      <c r="T3902">
        <v>1257472</v>
      </c>
      <c r="U3902" s="13">
        <v>0.512934</v>
      </c>
      <c r="V3902" s="13">
        <v>1.9495690000000001</v>
      </c>
      <c r="W3902">
        <v>4821</v>
      </c>
      <c r="X3902">
        <v>96</v>
      </c>
      <c r="Z3902" s="10">
        <f>IF($N3902&lt;&gt;0,constants!$L$2,IF($O3902&lt;&gt;0,constants!$M$2,IF($P3902&lt;&gt;0,constants!$N$2,0)))</f>
        <v>1117.99</v>
      </c>
      <c r="AA3902" s="10">
        <f>IF($N3902&lt;&gt;0,constants!$L$2,IF($O3902&lt;&gt;0,constants!$M$2,IF($P3902&lt;&gt;0,constants!$P$2,0)))</f>
        <v>4051.45</v>
      </c>
      <c r="AB3902" s="11">
        <f>constants!$O$2</f>
        <v>4861.32</v>
      </c>
      <c r="AC3902" s="11">
        <f>VLOOKUP(BWscncns[[#This Row],[scanner]],[0]!ScnrAvgBW,2,FALSE)/1000</f>
        <v>885.64026081730776</v>
      </c>
      <c r="AD3902" s="8">
        <f>(1+$F3902)*Z3902</f>
        <v>590.63125528211503</v>
      </c>
      <c r="AE3902" s="8">
        <f>(1+$F3902)*AA3902</f>
        <v>2140.3706645074863</v>
      </c>
      <c r="AF3902" s="8">
        <f>(1+$F3902)*AB3902</f>
        <v>2568.2229124840574</v>
      </c>
      <c r="AG3902" s="8">
        <f>(1+$F3902)*AC3902</f>
        <v>467.88148281729372</v>
      </c>
      <c r="AH3902" s="8">
        <f>(1+$F3902)*$T3902/1000</f>
        <v>664.31923885017909</v>
      </c>
      <c r="AI3902" s="8">
        <f>(1+BWscncns[[#This Row],[pid_error]]*K_p)*BWscncns[[#This Row],[dbw]]/1000</f>
        <v>960.89561942508942</v>
      </c>
      <c r="AJ3902" s="13">
        <f>BWscncns[[#This Row],[Torflow prgrssv alt vote]]/VLOOKUP(BWscncns[[#This Row],[class]],AltBWtotl,2,FALSE)*100</f>
        <v>1.8951426801049647E-2</v>
      </c>
      <c r="AK3902">
        <f>IF(D3902=E3902,1,0)</f>
        <v>1</v>
      </c>
    </row>
    <row r="3903" spans="1:37">
      <c r="A3903" s="1" t="s">
        <v>608</v>
      </c>
      <c r="B3903" s="1" t="s">
        <v>49</v>
      </c>
      <c r="C3903">
        <v>897</v>
      </c>
      <c r="D3903">
        <v>1524973689</v>
      </c>
      <c r="E3903">
        <v>1524973689</v>
      </c>
      <c r="F3903" s="2">
        <v>-0.124151622573</v>
      </c>
      <c r="G3903" s="2">
        <v>-0.124151622573</v>
      </c>
      <c r="H3903">
        <v>896868</v>
      </c>
      <c r="I3903" s="2">
        <v>-0.30469028711399998</v>
      </c>
      <c r="J3903" s="2">
        <v>0</v>
      </c>
      <c r="K3903">
        <v>3</v>
      </c>
      <c r="L3903" s="1" t="s">
        <v>11685</v>
      </c>
      <c r="M3903" s="1" t="s">
        <v>49</v>
      </c>
      <c r="N3903">
        <v>0</v>
      </c>
      <c r="O3903">
        <v>0</v>
      </c>
      <c r="P3903">
        <v>1</v>
      </c>
      <c r="Q3903">
        <v>0</v>
      </c>
      <c r="R3903" s="19">
        <f>BWscncns[[#This Row],[C fx]]*4+BWscncns[[#This Row],[C fg]]*2+BWscncns[[#This Row],[C fm]]</f>
        <v>1</v>
      </c>
      <c r="S3903">
        <v>897</v>
      </c>
      <c r="T3903">
        <v>1024000</v>
      </c>
      <c r="U3903" s="13">
        <v>0.87597700000000001</v>
      </c>
      <c r="V3903" s="13">
        <v>1.141583</v>
      </c>
      <c r="W3903">
        <v>3783</v>
      </c>
      <c r="X3903">
        <v>75</v>
      </c>
      <c r="Z3903" s="10">
        <f>IF($N3903&lt;&gt;0,constants!$L$2,IF($O3903&lt;&gt;0,constants!$M$2,IF($P3903&lt;&gt;0,constants!$N$2,0)))</f>
        <v>1117.99</v>
      </c>
      <c r="AA3903" s="10">
        <f>IF($N3903&lt;&gt;0,constants!$L$2,IF($O3903&lt;&gt;0,constants!$M$2,IF($P3903&lt;&gt;0,constants!$P$2,0)))</f>
        <v>4051.45</v>
      </c>
      <c r="AB3903" s="11">
        <f>constants!$O$2</f>
        <v>4861.32</v>
      </c>
      <c r="AC3903" s="11">
        <f>VLOOKUP(BWscncns[[#This Row],[scanner]],[0]!ScnrAvgBW,2,FALSE)/1000</f>
        <v>6440.9193022088357</v>
      </c>
      <c r="AD3903" s="8">
        <f>(1+$F3903)*Z3903</f>
        <v>979.18972747961175</v>
      </c>
      <c r="AE3903" s="8">
        <f>(1+$F3903)*AA3903</f>
        <v>3548.4559087266193</v>
      </c>
      <c r="AF3903" s="8">
        <f>(1+$F3903)*AB3903</f>
        <v>4257.7792341534241</v>
      </c>
      <c r="AG3903" s="8">
        <f>(1+$F3903)*AC3903</f>
        <v>5641.2687199778538</v>
      </c>
      <c r="AH3903" s="8">
        <f>(1+$F3903)*$T3903/1000</f>
        <v>896.86873848524806</v>
      </c>
      <c r="AI3903" s="8">
        <f>(1+BWscncns[[#This Row],[pid_error]]*K_p)*BWscncns[[#This Row],[dbw]]/1000</f>
        <v>960.43436924262403</v>
      </c>
      <c r="AJ3903" s="13">
        <f>BWscncns[[#This Row],[Torflow prgrssv alt vote]]/VLOOKUP(BWscncns[[#This Row],[class]],AltBWtotl,2,FALSE)*100</f>
        <v>1.8942329716108004E-2</v>
      </c>
      <c r="AK3903">
        <f>IF(D3903=E3903,1,0)</f>
        <v>1</v>
      </c>
    </row>
    <row r="3904" spans="1:37">
      <c r="A3904" s="1" t="s">
        <v>6863</v>
      </c>
      <c r="B3904" s="1" t="s">
        <v>6864</v>
      </c>
      <c r="C3904">
        <v>463</v>
      </c>
      <c r="D3904">
        <v>1524950158</v>
      </c>
      <c r="E3904">
        <v>1524950158</v>
      </c>
      <c r="F3904" s="2">
        <v>-0.70785378617700001</v>
      </c>
      <c r="G3904" s="2">
        <v>-0.70785378617700001</v>
      </c>
      <c r="H3904">
        <v>463264</v>
      </c>
      <c r="I3904" s="2">
        <v>-0.35900029879799999</v>
      </c>
      <c r="J3904" s="2">
        <v>0</v>
      </c>
      <c r="K3904">
        <v>7</v>
      </c>
      <c r="L3904" s="1" t="s">
        <v>11891</v>
      </c>
      <c r="M3904" s="1" t="s">
        <v>6864</v>
      </c>
      <c r="N3904">
        <v>0</v>
      </c>
      <c r="O3904">
        <v>0</v>
      </c>
      <c r="P3904">
        <v>1</v>
      </c>
      <c r="Q3904">
        <v>0</v>
      </c>
      <c r="R3904" s="19">
        <f>BWscncns[[#This Row],[C fx]]*4+BWscncns[[#This Row],[C fg]]*2+BWscncns[[#This Row],[C fm]]</f>
        <v>1</v>
      </c>
      <c r="S3904">
        <v>499</v>
      </c>
      <c r="T3904">
        <v>1485635</v>
      </c>
      <c r="U3904" s="13">
        <v>0.33588299999999999</v>
      </c>
      <c r="V3904" s="13">
        <v>2.9772240000000001</v>
      </c>
      <c r="W3904">
        <v>5366</v>
      </c>
      <c r="X3904">
        <v>107</v>
      </c>
      <c r="Z3904" s="10">
        <f>IF($N3904&lt;&gt;0,constants!$L$2,IF($O3904&lt;&gt;0,constants!$M$2,IF($P3904&lt;&gt;0,constants!$N$2,0)))</f>
        <v>1117.99</v>
      </c>
      <c r="AA3904" s="10">
        <f>IF($N3904&lt;&gt;0,constants!$L$2,IF($O3904&lt;&gt;0,constants!$M$2,IF($P3904&lt;&gt;0,constants!$P$2,0)))</f>
        <v>4051.45</v>
      </c>
      <c r="AB3904" s="11">
        <f>constants!$O$2</f>
        <v>4861.32</v>
      </c>
      <c r="AC3904" s="11">
        <f>VLOOKUP(BWscncns[[#This Row],[scanner]],[0]!ScnrAvgBW,2,FALSE)/1000</f>
        <v>885.64026081730776</v>
      </c>
      <c r="AD3904" s="8">
        <f>(1+$F3904)*Z3904</f>
        <v>326.61654559197575</v>
      </c>
      <c r="AE3904" s="8">
        <f>(1+$F3904)*AA3904</f>
        <v>1183.6157779931932</v>
      </c>
      <c r="AF3904" s="8">
        <f>(1+$F3904)*AB3904</f>
        <v>1420.2162321820263</v>
      </c>
      <c r="AG3904" s="8">
        <f>(1+$F3904)*AC3904</f>
        <v>258.73644900699065</v>
      </c>
      <c r="AH3904" s="8">
        <f>(1+$F3904)*$T3904/1000</f>
        <v>434.02264037293259</v>
      </c>
      <c r="AI3904" s="8">
        <f>(1+BWscncns[[#This Row],[pid_error]]*K_p)*BWscncns[[#This Row],[dbw]]/1000</f>
        <v>959.82882018646637</v>
      </c>
      <c r="AJ3904" s="13">
        <f>BWscncns[[#This Row],[Torflow prgrssv alt vote]]/VLOOKUP(BWscncns[[#This Row],[class]],AltBWtotl,2,FALSE)*100</f>
        <v>1.8930386672160023E-2</v>
      </c>
      <c r="AK3904">
        <f>IF(D3904=E3904,1,0)</f>
        <v>1</v>
      </c>
    </row>
    <row r="3905" spans="1:37">
      <c r="A3905" s="1" t="s">
        <v>9744</v>
      </c>
      <c r="B3905" s="1" t="s">
        <v>9745</v>
      </c>
      <c r="C3905">
        <v>379</v>
      </c>
      <c r="D3905">
        <v>1524961570</v>
      </c>
      <c r="E3905">
        <v>1524961570</v>
      </c>
      <c r="F3905" s="2">
        <v>-0.749950347716</v>
      </c>
      <c r="G3905" s="2">
        <v>-0.749950347716</v>
      </c>
      <c r="H3905">
        <v>379152</v>
      </c>
      <c r="I3905" s="2">
        <v>-0.270926404417</v>
      </c>
      <c r="J3905" s="2">
        <v>0</v>
      </c>
      <c r="K3905">
        <v>6</v>
      </c>
      <c r="L3905" s="1" t="s">
        <v>11854</v>
      </c>
      <c r="M3905" s="1" t="s">
        <v>9745</v>
      </c>
      <c r="N3905">
        <v>0</v>
      </c>
      <c r="O3905">
        <v>0</v>
      </c>
      <c r="P3905">
        <v>1</v>
      </c>
      <c r="Q3905">
        <v>0</v>
      </c>
      <c r="R3905" s="19">
        <f>BWscncns[[#This Row],[C fx]]*4+BWscncns[[#This Row],[C fg]]*2+BWscncns[[#This Row],[C fm]]</f>
        <v>1</v>
      </c>
      <c r="S3905">
        <v>475</v>
      </c>
      <c r="T3905">
        <v>1533240</v>
      </c>
      <c r="U3905" s="13">
        <v>0.30980099999999999</v>
      </c>
      <c r="V3905" s="13">
        <v>3.2278739999999999</v>
      </c>
      <c r="W3905">
        <v>5448</v>
      </c>
      <c r="X3905">
        <v>108</v>
      </c>
      <c r="Z3905" s="10">
        <f>IF($N3905&lt;&gt;0,constants!$L$2,IF($O3905&lt;&gt;0,constants!$M$2,IF($P3905&lt;&gt;0,constants!$N$2,0)))</f>
        <v>1117.99</v>
      </c>
      <c r="AA3905" s="10">
        <f>IF($N3905&lt;&gt;0,constants!$L$2,IF($O3905&lt;&gt;0,constants!$M$2,IF($P3905&lt;&gt;0,constants!$P$2,0)))</f>
        <v>4051.45</v>
      </c>
      <c r="AB3905" s="11">
        <f>constants!$O$2</f>
        <v>4861.32</v>
      </c>
      <c r="AC3905" s="11">
        <f>VLOOKUP(BWscncns[[#This Row],[scanner]],[0]!ScnrAvgBW,2,FALSE)/1000</f>
        <v>2386.3111194805197</v>
      </c>
      <c r="AD3905" s="8">
        <f>(1+$F3905)*Z3905</f>
        <v>279.55301075698918</v>
      </c>
      <c r="AE3905" s="8">
        <f>(1+$F3905)*AA3905</f>
        <v>1013.0636637460118</v>
      </c>
      <c r="AF3905" s="8">
        <f>(1+$F3905)*AB3905</f>
        <v>1215.5713756412549</v>
      </c>
      <c r="AG3905" s="8">
        <f>(1+$F3905)*AC3905</f>
        <v>596.69626566754675</v>
      </c>
      <c r="AH3905" s="8">
        <f>(1+$F3905)*$T3905/1000</f>
        <v>383.38612886792015</v>
      </c>
      <c r="AI3905" s="8">
        <f>(1+BWscncns[[#This Row],[pid_error]]*K_p)*BWscncns[[#This Row],[dbw]]/1000</f>
        <v>958.31306443395999</v>
      </c>
      <c r="AJ3905" s="13">
        <f>BWscncns[[#This Row],[Torflow prgrssv alt vote]]/VLOOKUP(BWscncns[[#This Row],[class]],AltBWtotl,2,FALSE)*100</f>
        <v>1.8900491922292099E-2</v>
      </c>
      <c r="AK3905">
        <f>IF(D3905=E3905,1,0)</f>
        <v>1</v>
      </c>
    </row>
    <row r="3906" spans="1:37">
      <c r="A3906" s="1" t="s">
        <v>7160</v>
      </c>
      <c r="B3906" s="1" t="s">
        <v>7161</v>
      </c>
      <c r="C3906">
        <v>598</v>
      </c>
      <c r="D3906">
        <v>1524983329</v>
      </c>
      <c r="E3906">
        <v>1524983329</v>
      </c>
      <c r="F3906" s="2">
        <v>-0.54656754143999997</v>
      </c>
      <c r="G3906" s="2">
        <v>-0.54656754143999997</v>
      </c>
      <c r="H3906">
        <v>597895</v>
      </c>
      <c r="I3906" s="2">
        <v>-0.266972924133</v>
      </c>
      <c r="J3906" s="2">
        <v>0</v>
      </c>
      <c r="K3906">
        <v>6</v>
      </c>
      <c r="L3906" s="1" t="s">
        <v>11763</v>
      </c>
      <c r="M3906" s="1" t="s">
        <v>7161</v>
      </c>
      <c r="N3906">
        <v>0</v>
      </c>
      <c r="O3906">
        <v>0</v>
      </c>
      <c r="P3906">
        <v>1</v>
      </c>
      <c r="Q3906">
        <v>0</v>
      </c>
      <c r="R3906" s="19">
        <f>BWscncns[[#This Row],[C fx]]*4+BWscncns[[#This Row],[C fg]]*2+BWscncns[[#This Row],[C fm]]</f>
        <v>1</v>
      </c>
      <c r="S3906">
        <v>710</v>
      </c>
      <c r="T3906">
        <v>1318598</v>
      </c>
      <c r="U3906" s="13">
        <v>0.53845100000000001</v>
      </c>
      <c r="V3906" s="13">
        <v>1.8571800000000001</v>
      </c>
      <c r="W3906">
        <v>4737</v>
      </c>
      <c r="X3906">
        <v>94</v>
      </c>
      <c r="Z3906" s="10">
        <f>IF($N3906&lt;&gt;0,constants!$L$2,IF($O3906&lt;&gt;0,constants!$M$2,IF($P3906&lt;&gt;0,constants!$N$2,0)))</f>
        <v>1117.99</v>
      </c>
      <c r="AA3906" s="10">
        <f>IF($N3906&lt;&gt;0,constants!$L$2,IF($O3906&lt;&gt;0,constants!$M$2,IF($P3906&lt;&gt;0,constants!$P$2,0)))</f>
        <v>4051.45</v>
      </c>
      <c r="AB3906" s="11">
        <f>constants!$O$2</f>
        <v>4861.32</v>
      </c>
      <c r="AC3906" s="11">
        <f>VLOOKUP(BWscncns[[#This Row],[scanner]],[0]!ScnrAvgBW,2,FALSE)/1000</f>
        <v>2386.3111194805197</v>
      </c>
      <c r="AD3906" s="8">
        <f>(1+$F3906)*Z3906</f>
        <v>506.93295434549441</v>
      </c>
      <c r="AE3906" s="8">
        <f>(1+$F3906)*AA3906</f>
        <v>1837.058934232912</v>
      </c>
      <c r="AF3906" s="8">
        <f>(1+$F3906)*AB3906</f>
        <v>2204.2802794468994</v>
      </c>
      <c r="AG3906" s="8">
        <f>(1+$F3906)*AC3906</f>
        <v>1082.0309177951181</v>
      </c>
      <c r="AH3906" s="8">
        <f>(1+$F3906)*$T3906/1000</f>
        <v>597.89513299229895</v>
      </c>
      <c r="AI3906" s="8">
        <f>(1+BWscncns[[#This Row],[pid_error]]*K_p)*BWscncns[[#This Row],[dbw]]/1000</f>
        <v>958.2465664961494</v>
      </c>
      <c r="AJ3906" s="13">
        <f>BWscncns[[#This Row],[Torflow prgrssv alt vote]]/VLOOKUP(BWscncns[[#This Row],[class]],AltBWtotl,2,FALSE)*100</f>
        <v>1.8899180405437033E-2</v>
      </c>
      <c r="AK3906">
        <f>IF(D3906=E3906,1,0)</f>
        <v>1</v>
      </c>
    </row>
    <row r="3907" spans="1:37">
      <c r="A3907" s="1" t="s">
        <v>1168</v>
      </c>
      <c r="B3907" s="1" t="s">
        <v>1169</v>
      </c>
      <c r="C3907">
        <v>1100</v>
      </c>
      <c r="D3907">
        <v>1525003565</v>
      </c>
      <c r="E3907">
        <v>1525003565</v>
      </c>
      <c r="F3907" s="2">
        <v>0.33807250162699998</v>
      </c>
      <c r="G3907" s="2">
        <v>0.33807250162699998</v>
      </c>
      <c r="H3907">
        <v>1096148</v>
      </c>
      <c r="I3907" s="2">
        <v>-0.20882236893799999</v>
      </c>
      <c r="J3907" s="2">
        <v>0</v>
      </c>
      <c r="K3907">
        <v>3</v>
      </c>
      <c r="L3907" s="1" t="s">
        <v>11586</v>
      </c>
      <c r="M3907" s="1" t="s">
        <v>1169</v>
      </c>
      <c r="N3907">
        <v>0</v>
      </c>
      <c r="O3907">
        <v>0</v>
      </c>
      <c r="P3907">
        <v>1</v>
      </c>
      <c r="Q3907">
        <v>0</v>
      </c>
      <c r="R3907" s="19">
        <f>BWscncns[[#This Row],[C fx]]*4+BWscncns[[#This Row],[C fg]]*2+BWscncns[[#This Row],[C fm]]</f>
        <v>1</v>
      </c>
      <c r="S3907">
        <v>1090</v>
      </c>
      <c r="T3907">
        <v>819200</v>
      </c>
      <c r="U3907" s="13">
        <v>1.3305659999999999</v>
      </c>
      <c r="V3907" s="13">
        <v>0.75156000000000001</v>
      </c>
      <c r="W3907">
        <v>1860</v>
      </c>
      <c r="X3907">
        <v>37</v>
      </c>
      <c r="Z3907" s="10">
        <f>IF($N3907&lt;&gt;0,constants!$L$2,IF($O3907&lt;&gt;0,constants!$M$2,IF($P3907&lt;&gt;0,constants!$N$2,0)))</f>
        <v>1117.99</v>
      </c>
      <c r="AA3907" s="10">
        <f>IF($N3907&lt;&gt;0,constants!$L$2,IF($O3907&lt;&gt;0,constants!$M$2,IF($P3907&lt;&gt;0,constants!$P$2,0)))</f>
        <v>4051.45</v>
      </c>
      <c r="AB3907" s="11">
        <f>constants!$O$2</f>
        <v>4861.32</v>
      </c>
      <c r="AC3907" s="11">
        <f>VLOOKUP(BWscncns[[#This Row],[scanner]],[0]!ScnrAvgBW,2,FALSE)/1000</f>
        <v>6440.9193022088357</v>
      </c>
      <c r="AD3907" s="8">
        <f>(1+$F3907)*Z3907</f>
        <v>1495.9516760939696</v>
      </c>
      <c r="AE3907" s="8">
        <f>(1+$F3907)*AA3907</f>
        <v>5421.1338367167082</v>
      </c>
      <c r="AF3907" s="8">
        <f>(1+$F3907)*AB3907</f>
        <v>6504.7986136093668</v>
      </c>
      <c r="AG3907" s="8">
        <f>(1+$F3907)*AC3907</f>
        <v>8618.4170034842064</v>
      </c>
      <c r="AH3907" s="8">
        <f>(1+$F3907)*$T3907/1000</f>
        <v>1096.1489933328382</v>
      </c>
      <c r="AI3907" s="8">
        <f>(1+BWscncns[[#This Row],[pid_error]]*K_p)*BWscncns[[#This Row],[dbw]]/1000</f>
        <v>957.67449666641903</v>
      </c>
      <c r="AJ3907" s="13">
        <f>BWscncns[[#This Row],[Torflow prgrssv alt vote]]/VLOOKUP(BWscncns[[#This Row],[class]],AltBWtotl,2,FALSE)*100</f>
        <v>1.8887897661209609E-2</v>
      </c>
      <c r="AK3907">
        <f>IF(D3907=E3907,1,0)</f>
        <v>1</v>
      </c>
    </row>
    <row r="3908" spans="1:37">
      <c r="A3908" s="1" t="s">
        <v>7831</v>
      </c>
      <c r="B3908" s="1" t="s">
        <v>7832</v>
      </c>
      <c r="C3908">
        <v>974</v>
      </c>
      <c r="D3908">
        <v>1524984608</v>
      </c>
      <c r="E3908">
        <v>1524984608</v>
      </c>
      <c r="F3908" s="2">
        <v>8.0805179734399993E-3</v>
      </c>
      <c r="G3908" s="2">
        <v>8.0805179734399993E-3</v>
      </c>
      <c r="H3908">
        <v>974468</v>
      </c>
      <c r="I3908" s="2">
        <v>-0.39958769804099997</v>
      </c>
      <c r="J3908" s="2">
        <v>0</v>
      </c>
      <c r="K3908">
        <v>3</v>
      </c>
      <c r="L3908" s="1" t="s">
        <v>11691</v>
      </c>
      <c r="M3908" s="1" t="s">
        <v>7832</v>
      </c>
      <c r="N3908">
        <v>0</v>
      </c>
      <c r="O3908">
        <v>0</v>
      </c>
      <c r="P3908">
        <v>1</v>
      </c>
      <c r="Q3908">
        <v>0</v>
      </c>
      <c r="R3908" s="19">
        <f>BWscncns[[#This Row],[C fx]]*4+BWscncns[[#This Row],[C fg]]*2+BWscncns[[#This Row],[C fm]]</f>
        <v>1</v>
      </c>
      <c r="S3908">
        <v>974</v>
      </c>
      <c r="T3908">
        <v>953497</v>
      </c>
      <c r="U3908" s="13">
        <v>1.021503</v>
      </c>
      <c r="V3908" s="13">
        <v>0.97894999999999999</v>
      </c>
      <c r="W3908">
        <v>3128</v>
      </c>
      <c r="X3908">
        <v>62</v>
      </c>
      <c r="Z3908" s="10">
        <f>IF($N3908&lt;&gt;0,constants!$L$2,IF($O3908&lt;&gt;0,constants!$M$2,IF($P3908&lt;&gt;0,constants!$N$2,0)))</f>
        <v>1117.99</v>
      </c>
      <c r="AA3908" s="10">
        <f>IF($N3908&lt;&gt;0,constants!$L$2,IF($O3908&lt;&gt;0,constants!$M$2,IF($P3908&lt;&gt;0,constants!$P$2,0)))</f>
        <v>4051.45</v>
      </c>
      <c r="AB3908" s="11">
        <f>constants!$O$2</f>
        <v>4861.32</v>
      </c>
      <c r="AC3908" s="11">
        <f>VLOOKUP(BWscncns[[#This Row],[scanner]],[0]!ScnrAvgBW,2,FALSE)/1000</f>
        <v>6440.9193022088357</v>
      </c>
      <c r="AD3908" s="8">
        <f>(1+$F3908)*Z3908</f>
        <v>1127.0239382891261</v>
      </c>
      <c r="AE3908" s="8">
        <f>(1+$F3908)*AA3908</f>
        <v>4084.1878145434935</v>
      </c>
      <c r="AF3908" s="8">
        <f>(1+$F3908)*AB3908</f>
        <v>4900.6019836346431</v>
      </c>
      <c r="AG3908" s="8">
        <f>(1+$F3908)*AC3908</f>
        <v>6492.9652663958104</v>
      </c>
      <c r="AH3908" s="8">
        <f>(1+$F3908)*$T3908/1000</f>
        <v>961.20174964612113</v>
      </c>
      <c r="AI3908" s="8">
        <f>(1+BWscncns[[#This Row],[pid_error]]*K_p)*BWscncns[[#This Row],[dbw]]/1000</f>
        <v>957.34937482306043</v>
      </c>
      <c r="AJ3908" s="13">
        <f>BWscncns[[#This Row],[Torflow prgrssv alt vote]]/VLOOKUP(BWscncns[[#This Row],[class]],AltBWtotl,2,FALSE)*100</f>
        <v>1.8881485390520397E-2</v>
      </c>
      <c r="AK3908">
        <f>IF(D3908=E3908,1,0)</f>
        <v>1</v>
      </c>
    </row>
    <row r="3909" spans="1:37">
      <c r="A3909" s="1" t="s">
        <v>8277</v>
      </c>
      <c r="B3909" s="1" t="s">
        <v>8278</v>
      </c>
      <c r="C3909">
        <v>860</v>
      </c>
      <c r="D3909">
        <v>1524960781</v>
      </c>
      <c r="E3909">
        <v>1524960781</v>
      </c>
      <c r="F3909" s="2">
        <v>-0.183576260435</v>
      </c>
      <c r="G3909" s="2">
        <v>-0.183576260435</v>
      </c>
      <c r="H3909">
        <v>860419</v>
      </c>
      <c r="I3909" s="2">
        <v>0.29745210695099999</v>
      </c>
      <c r="J3909" s="2">
        <v>0</v>
      </c>
      <c r="K3909">
        <v>7</v>
      </c>
      <c r="L3909" s="1" t="s">
        <v>11956</v>
      </c>
      <c r="M3909" s="1" t="s">
        <v>8278</v>
      </c>
      <c r="N3909">
        <v>0</v>
      </c>
      <c r="O3909">
        <v>0</v>
      </c>
      <c r="P3909">
        <v>1</v>
      </c>
      <c r="Q3909">
        <v>0</v>
      </c>
      <c r="R3909" s="19">
        <f>BWscncns[[#This Row],[C fx]]*4+BWscncns[[#This Row],[C fg]]*2+BWscncns[[#This Row],[C fm]]</f>
        <v>1</v>
      </c>
      <c r="S3909">
        <v>776</v>
      </c>
      <c r="T3909">
        <v>1053889</v>
      </c>
      <c r="U3909" s="13">
        <v>0.73631999999999997</v>
      </c>
      <c r="V3909" s="13">
        <v>1.358104</v>
      </c>
      <c r="W3909">
        <v>4179</v>
      </c>
      <c r="X3909">
        <v>83</v>
      </c>
      <c r="Z3909" s="10">
        <f>IF($N3909&lt;&gt;0,constants!$L$2,IF($O3909&lt;&gt;0,constants!$M$2,IF($P3909&lt;&gt;0,constants!$N$2,0)))</f>
        <v>1117.99</v>
      </c>
      <c r="AA3909" s="10">
        <f>IF($N3909&lt;&gt;0,constants!$L$2,IF($O3909&lt;&gt;0,constants!$M$2,IF($P3909&lt;&gt;0,constants!$P$2,0)))</f>
        <v>4051.45</v>
      </c>
      <c r="AB3909" s="11">
        <f>constants!$O$2</f>
        <v>4861.32</v>
      </c>
      <c r="AC3909" s="11">
        <f>VLOOKUP(BWscncns[[#This Row],[scanner]],[0]!ScnrAvgBW,2,FALSE)/1000</f>
        <v>885.64026081730776</v>
      </c>
      <c r="AD3909" s="8">
        <f>(1+$F3909)*Z3909</f>
        <v>912.75357659627434</v>
      </c>
      <c r="AE3909" s="8">
        <f>(1+$F3909)*AA3909</f>
        <v>3307.6999596606192</v>
      </c>
      <c r="AF3909" s="8">
        <f>(1+$F3909)*AB3909</f>
        <v>3968.8970536221259</v>
      </c>
      <c r="AG3909" s="8">
        <f>(1+$F3909)*AC3909</f>
        <v>723.0577336457884</v>
      </c>
      <c r="AH3909" s="8">
        <f>(1+$F3909)*$T3909/1000</f>
        <v>860.41999846641841</v>
      </c>
      <c r="AI3909" s="8">
        <f>(1+BWscncns[[#This Row],[pid_error]]*K_p)*BWscncns[[#This Row],[dbw]]/1000</f>
        <v>957.15449923320921</v>
      </c>
      <c r="AJ3909" s="13">
        <f>BWscncns[[#This Row],[Torflow prgrssv alt vote]]/VLOOKUP(BWscncns[[#This Row],[class]],AltBWtotl,2,FALSE)*100</f>
        <v>1.8877641923652905E-2</v>
      </c>
      <c r="AK3909">
        <f>IF(D3909=E3909,1,0)</f>
        <v>1</v>
      </c>
    </row>
    <row r="3910" spans="1:37">
      <c r="A3910" s="1" t="s">
        <v>5487</v>
      </c>
      <c r="B3910" s="1" t="s">
        <v>5488</v>
      </c>
      <c r="C3910">
        <v>597</v>
      </c>
      <c r="D3910">
        <v>1524991829</v>
      </c>
      <c r="E3910">
        <v>1524991829</v>
      </c>
      <c r="F3910" s="2">
        <v>-0.62683858297600004</v>
      </c>
      <c r="G3910" s="2">
        <v>-0.62683858297600004</v>
      </c>
      <c r="H3910">
        <v>597307</v>
      </c>
      <c r="I3910" s="2">
        <v>-0.25391679174499998</v>
      </c>
      <c r="J3910" s="2">
        <v>0</v>
      </c>
      <c r="K3910">
        <v>7</v>
      </c>
      <c r="L3910" s="1" t="s">
        <v>11744</v>
      </c>
      <c r="M3910" s="1" t="s">
        <v>5488</v>
      </c>
      <c r="N3910">
        <v>0</v>
      </c>
      <c r="O3910">
        <v>0</v>
      </c>
      <c r="P3910">
        <v>1</v>
      </c>
      <c r="Q3910">
        <v>0</v>
      </c>
      <c r="R3910" s="19">
        <f>BWscncns[[#This Row],[C fx]]*4+BWscncns[[#This Row],[C fg]]*2+BWscncns[[#This Row],[C fm]]</f>
        <v>1</v>
      </c>
      <c r="S3910">
        <v>509</v>
      </c>
      <c r="T3910">
        <v>1391767</v>
      </c>
      <c r="U3910" s="13">
        <v>0.36572199999999999</v>
      </c>
      <c r="V3910" s="13">
        <v>2.7343160000000002</v>
      </c>
      <c r="W3910">
        <v>5281</v>
      </c>
      <c r="X3910">
        <v>105</v>
      </c>
      <c r="Z3910" s="10">
        <f>IF($N3910&lt;&gt;0,constants!$L$2,IF($O3910&lt;&gt;0,constants!$M$2,IF($P3910&lt;&gt;0,constants!$N$2,0)))</f>
        <v>1117.99</v>
      </c>
      <c r="AA3910" s="10">
        <f>IF($N3910&lt;&gt;0,constants!$L$2,IF($O3910&lt;&gt;0,constants!$M$2,IF($P3910&lt;&gt;0,constants!$P$2,0)))</f>
        <v>4051.45</v>
      </c>
      <c r="AB3910" s="11">
        <f>constants!$O$2</f>
        <v>4861.32</v>
      </c>
      <c r="AC3910" s="11">
        <f>VLOOKUP(BWscncns[[#This Row],[scanner]],[0]!ScnrAvgBW,2,FALSE)/1000</f>
        <v>885.64026081730776</v>
      </c>
      <c r="AD3910" s="8">
        <f>(1+$F3910)*Z3910</f>
        <v>417.19073261866174</v>
      </c>
      <c r="AE3910" s="8">
        <f>(1+$F3910)*AA3910</f>
        <v>1511.8448230018846</v>
      </c>
      <c r="AF3910" s="8">
        <f>(1+$F3910)*AB3910</f>
        <v>1814.0570598071115</v>
      </c>
      <c r="AG3910" s="8">
        <f>(1+$F3910)*AC3910</f>
        <v>330.48677470009147</v>
      </c>
      <c r="AH3910" s="8">
        <f>(1+$F3910)*$T3910/1000</f>
        <v>519.35374588724142</v>
      </c>
      <c r="AI3910" s="8">
        <f>(1+BWscncns[[#This Row],[pid_error]]*K_p)*BWscncns[[#This Row],[dbw]]/1000</f>
        <v>955.56037294362056</v>
      </c>
      <c r="AJ3910" s="13">
        <f>BWscncns[[#This Row],[Torflow prgrssv alt vote]]/VLOOKUP(BWscncns[[#This Row],[class]],AltBWtotl,2,FALSE)*100</f>
        <v>1.8846201497577448E-2</v>
      </c>
      <c r="AK3910">
        <f>IF(D3910=E3910,1,0)</f>
        <v>1</v>
      </c>
    </row>
    <row r="3911" spans="1:37">
      <c r="A3911" s="1" t="s">
        <v>1891</v>
      </c>
      <c r="B3911" s="1" t="s">
        <v>49</v>
      </c>
      <c r="C3911">
        <v>885</v>
      </c>
      <c r="D3911">
        <v>1524943158</v>
      </c>
      <c r="E3911">
        <v>1524943158</v>
      </c>
      <c r="F3911" s="2">
        <v>-0.13573020956199999</v>
      </c>
      <c r="G3911" s="2">
        <v>-0.13573020956199999</v>
      </c>
      <c r="H3911">
        <v>885012</v>
      </c>
      <c r="I3911" s="2">
        <v>1.1623553013899999E-2</v>
      </c>
      <c r="J3911" s="2">
        <v>0</v>
      </c>
      <c r="K3911">
        <v>5</v>
      </c>
      <c r="L3911" s="1" t="s">
        <v>11651</v>
      </c>
      <c r="M3911" s="1" t="s">
        <v>49</v>
      </c>
      <c r="N3911">
        <v>0</v>
      </c>
      <c r="O3911">
        <v>0</v>
      </c>
      <c r="P3911">
        <v>1</v>
      </c>
      <c r="Q3911">
        <v>0</v>
      </c>
      <c r="R3911" s="19">
        <f>BWscncns[[#This Row],[C fx]]*4+BWscncns[[#This Row],[C fg]]*2+BWscncns[[#This Row],[C fm]]</f>
        <v>1</v>
      </c>
      <c r="S3911">
        <v>1170</v>
      </c>
      <c r="T3911">
        <v>1024000</v>
      </c>
      <c r="U3911" s="13">
        <v>1.1425780000000001</v>
      </c>
      <c r="V3911" s="13">
        <v>0.87521400000000005</v>
      </c>
      <c r="W3911">
        <v>2497</v>
      </c>
      <c r="X3911">
        <v>49</v>
      </c>
      <c r="Z3911" s="10">
        <f>IF($N3911&lt;&gt;0,constants!$L$2,IF($O3911&lt;&gt;0,constants!$M$2,IF($P3911&lt;&gt;0,constants!$N$2,0)))</f>
        <v>1117.99</v>
      </c>
      <c r="AA3911" s="10">
        <f>IF($N3911&lt;&gt;0,constants!$L$2,IF($O3911&lt;&gt;0,constants!$M$2,IF($P3911&lt;&gt;0,constants!$P$2,0)))</f>
        <v>4051.45</v>
      </c>
      <c r="AB3911" s="11">
        <f>constants!$O$2</f>
        <v>4861.32</v>
      </c>
      <c r="AC3911" s="11">
        <f>VLOOKUP(BWscncns[[#This Row],[scanner]],[0]!ScnrAvgBW,2,FALSE)/1000</f>
        <v>3794.4265750962772</v>
      </c>
      <c r="AD3911" s="8">
        <f>(1+$F3911)*Z3911</f>
        <v>966.2449830117796</v>
      </c>
      <c r="AE3911" s="8">
        <f>(1+$F3911)*AA3911</f>
        <v>3501.545842470035</v>
      </c>
      <c r="AF3911" s="8">
        <f>(1+$F3911)*AB3911</f>
        <v>4201.4920176520582</v>
      </c>
      <c r="AG3911" s="8">
        <f>(1+$F3911)*AC3911</f>
        <v>3279.4082608908375</v>
      </c>
      <c r="AH3911" s="8">
        <f>(1+$F3911)*$T3911/1000</f>
        <v>885.01226540851201</v>
      </c>
      <c r="AI3911" s="8">
        <f>(1+BWscncns[[#This Row],[pid_error]]*K_p)*BWscncns[[#This Row],[dbw]]/1000</f>
        <v>954.50613270425606</v>
      </c>
      <c r="AJ3911" s="13">
        <f>BWscncns[[#This Row],[Torflow prgrssv alt vote]]/VLOOKUP(BWscncns[[#This Row],[class]],AltBWtotl,2,FALSE)*100</f>
        <v>1.8825409065680431E-2</v>
      </c>
      <c r="AK3911">
        <f>IF(D3911=E3911,1,0)</f>
        <v>1</v>
      </c>
    </row>
    <row r="3912" spans="1:37">
      <c r="A3912" s="1" t="s">
        <v>7074</v>
      </c>
      <c r="B3912" s="1" t="s">
        <v>7075</v>
      </c>
      <c r="C3912">
        <v>1140</v>
      </c>
      <c r="D3912">
        <v>1525007282</v>
      </c>
      <c r="E3912">
        <v>1525007282</v>
      </c>
      <c r="F3912" s="2">
        <v>0.48361058247400002</v>
      </c>
      <c r="G3912" s="2">
        <v>0.48361058247400002</v>
      </c>
      <c r="H3912">
        <v>1139412</v>
      </c>
      <c r="I3912" s="2">
        <v>-0.21910648348799999</v>
      </c>
      <c r="J3912" s="2">
        <v>0</v>
      </c>
      <c r="K3912">
        <v>3</v>
      </c>
      <c r="L3912" s="1" t="s">
        <v>11605</v>
      </c>
      <c r="M3912" s="1" t="s">
        <v>7075</v>
      </c>
      <c r="N3912">
        <v>0</v>
      </c>
      <c r="O3912">
        <v>0</v>
      </c>
      <c r="P3912">
        <v>1</v>
      </c>
      <c r="Q3912">
        <v>0</v>
      </c>
      <c r="R3912" s="19">
        <f>BWscncns[[#This Row],[C fx]]*4+BWscncns[[#This Row],[C fg]]*2+BWscncns[[#This Row],[C fm]]</f>
        <v>1</v>
      </c>
      <c r="S3912">
        <v>1010</v>
      </c>
      <c r="T3912">
        <v>768000</v>
      </c>
      <c r="U3912" s="13">
        <v>1.3151040000000001</v>
      </c>
      <c r="V3912" s="13">
        <v>0.76039599999999996</v>
      </c>
      <c r="W3912">
        <v>1918</v>
      </c>
      <c r="X3912">
        <v>38</v>
      </c>
      <c r="Z3912" s="10">
        <f>IF($N3912&lt;&gt;0,constants!$L$2,IF($O3912&lt;&gt;0,constants!$M$2,IF($P3912&lt;&gt;0,constants!$N$2,0)))</f>
        <v>1117.99</v>
      </c>
      <c r="AA3912" s="10">
        <f>IF($N3912&lt;&gt;0,constants!$L$2,IF($O3912&lt;&gt;0,constants!$M$2,IF($P3912&lt;&gt;0,constants!$P$2,0)))</f>
        <v>4051.45</v>
      </c>
      <c r="AB3912" s="11">
        <f>constants!$O$2</f>
        <v>4861.32</v>
      </c>
      <c r="AC3912" s="11">
        <f>VLOOKUP(BWscncns[[#This Row],[scanner]],[0]!ScnrAvgBW,2,FALSE)/1000</f>
        <v>6440.9193022088357</v>
      </c>
      <c r="AD3912" s="8">
        <f>(1+$F3912)*Z3912</f>
        <v>1658.6617951001074</v>
      </c>
      <c r="AE3912" s="8">
        <f>(1+$F3912)*AA3912</f>
        <v>6010.7740943642875</v>
      </c>
      <c r="AF3912" s="8">
        <f>(1+$F3912)*AB3912</f>
        <v>7212.3057967925051</v>
      </c>
      <c r="AG3912" s="8">
        <f>(1+$F3912)*AC3912</f>
        <v>9555.8160376180804</v>
      </c>
      <c r="AH3912" s="8">
        <f>(1+$F3912)*$T3912/1000</f>
        <v>1139.412927340032</v>
      </c>
      <c r="AI3912" s="8">
        <f>(1+BWscncns[[#This Row],[pid_error]]*K_p)*BWscncns[[#This Row],[dbw]]/1000</f>
        <v>953.70646367001598</v>
      </c>
      <c r="AJ3912" s="13">
        <f>BWscncns[[#This Row],[Torflow prgrssv alt vote]]/VLOOKUP(BWscncns[[#This Row],[class]],AltBWtotl,2,FALSE)*100</f>
        <v>1.8809637457546206E-2</v>
      </c>
      <c r="AK3912">
        <f>IF(D3912=E3912,1,0)</f>
        <v>1</v>
      </c>
    </row>
    <row r="3913" spans="1:37">
      <c r="A3913" s="1" t="s">
        <v>9471</v>
      </c>
      <c r="B3913" s="1" t="s">
        <v>49</v>
      </c>
      <c r="C3913">
        <v>883</v>
      </c>
      <c r="D3913">
        <v>1524995596</v>
      </c>
      <c r="E3913">
        <v>1524995596</v>
      </c>
      <c r="F3913" s="2">
        <v>-0.13737160190700001</v>
      </c>
      <c r="G3913" s="2">
        <v>-0.13737160190700001</v>
      </c>
      <c r="H3913">
        <v>883331</v>
      </c>
      <c r="I3913" s="2">
        <v>0.227290759861</v>
      </c>
      <c r="J3913" s="2">
        <v>0</v>
      </c>
      <c r="K3913">
        <v>5</v>
      </c>
      <c r="L3913" s="1" t="s">
        <v>11701</v>
      </c>
      <c r="M3913" s="1" t="s">
        <v>49</v>
      </c>
      <c r="N3913">
        <v>0</v>
      </c>
      <c r="O3913">
        <v>0</v>
      </c>
      <c r="P3913">
        <v>1</v>
      </c>
      <c r="Q3913">
        <v>0</v>
      </c>
      <c r="R3913" s="19">
        <f>BWscncns[[#This Row],[C fx]]*4+BWscncns[[#This Row],[C fg]]*2+BWscncns[[#This Row],[C fm]]</f>
        <v>1</v>
      </c>
      <c r="S3913">
        <v>927</v>
      </c>
      <c r="T3913">
        <v>1024000</v>
      </c>
      <c r="U3913" s="13">
        <v>0.90527299999999999</v>
      </c>
      <c r="V3913" s="13">
        <v>1.1046389999999999</v>
      </c>
      <c r="W3913">
        <v>3680</v>
      </c>
      <c r="X3913">
        <v>73</v>
      </c>
      <c r="Z3913" s="10">
        <f>IF($N3913&lt;&gt;0,constants!$L$2,IF($O3913&lt;&gt;0,constants!$M$2,IF($P3913&lt;&gt;0,constants!$N$2,0)))</f>
        <v>1117.99</v>
      </c>
      <c r="AA3913" s="10">
        <f>IF($N3913&lt;&gt;0,constants!$L$2,IF($O3913&lt;&gt;0,constants!$M$2,IF($P3913&lt;&gt;0,constants!$P$2,0)))</f>
        <v>4051.45</v>
      </c>
      <c r="AB3913" s="11">
        <f>constants!$O$2</f>
        <v>4861.32</v>
      </c>
      <c r="AC3913" s="11">
        <f>VLOOKUP(BWscncns[[#This Row],[scanner]],[0]!ScnrAvgBW,2,FALSE)/1000</f>
        <v>3794.4265750962772</v>
      </c>
      <c r="AD3913" s="8">
        <f>(1+$F3913)*Z3913</f>
        <v>964.40992278399301</v>
      </c>
      <c r="AE3913" s="8">
        <f>(1+$F3913)*AA3913</f>
        <v>3494.8958234538845</v>
      </c>
      <c r="AF3913" s="8">
        <f>(1+$F3913)*AB3913</f>
        <v>4193.5126842174623</v>
      </c>
      <c r="AG3913" s="8">
        <f>(1+$F3913)*AC3913</f>
        <v>3273.1801181568098</v>
      </c>
      <c r="AH3913" s="8">
        <f>(1+$F3913)*$T3913/1000</f>
        <v>883.33147964723196</v>
      </c>
      <c r="AI3913" s="8">
        <f>(1+BWscncns[[#This Row],[pid_error]]*K_p)*BWscncns[[#This Row],[dbw]]/1000</f>
        <v>953.66573982361604</v>
      </c>
      <c r="AJ3913" s="13">
        <f>BWscncns[[#This Row],[Torflow prgrssv alt vote]]/VLOOKUP(BWscncns[[#This Row],[class]],AltBWtotl,2,FALSE)*100</f>
        <v>1.8808834274579703E-2</v>
      </c>
      <c r="AK3913">
        <f>IF(D3913=E3913,1,0)</f>
        <v>1</v>
      </c>
    </row>
    <row r="3914" spans="1:37">
      <c r="A3914" s="1" t="s">
        <v>10430</v>
      </c>
      <c r="B3914" s="1" t="s">
        <v>10431</v>
      </c>
      <c r="C3914">
        <v>1090</v>
      </c>
      <c r="D3914">
        <v>1524932149</v>
      </c>
      <c r="E3914">
        <v>1524932149</v>
      </c>
      <c r="F3914" s="2">
        <v>0.32793105361699998</v>
      </c>
      <c r="G3914" s="2">
        <v>0.32793105361699998</v>
      </c>
      <c r="H3914">
        <v>1087841</v>
      </c>
      <c r="I3914" s="2">
        <v>3.4156732885999998E-2</v>
      </c>
      <c r="J3914" s="2">
        <v>0</v>
      </c>
      <c r="K3914">
        <v>3</v>
      </c>
      <c r="L3914" s="1" t="s">
        <v>11642</v>
      </c>
      <c r="M3914" s="1" t="s">
        <v>10431</v>
      </c>
      <c r="N3914">
        <v>0</v>
      </c>
      <c r="O3914">
        <v>0</v>
      </c>
      <c r="P3914">
        <v>1</v>
      </c>
      <c r="Q3914">
        <v>0</v>
      </c>
      <c r="R3914" s="19">
        <f>BWscncns[[#This Row],[C fx]]*4+BWscncns[[#This Row],[C fg]]*2+BWscncns[[#This Row],[C fm]]</f>
        <v>1</v>
      </c>
      <c r="S3914">
        <v>572</v>
      </c>
      <c r="T3914">
        <v>819200</v>
      </c>
      <c r="U3914" s="13">
        <v>0.69824200000000003</v>
      </c>
      <c r="V3914" s="13">
        <v>1.4321680000000001</v>
      </c>
      <c r="W3914">
        <v>4281</v>
      </c>
      <c r="X3914">
        <v>85</v>
      </c>
      <c r="Z3914" s="10">
        <f>IF($N3914&lt;&gt;0,constants!$L$2,IF($O3914&lt;&gt;0,constants!$M$2,IF($P3914&lt;&gt;0,constants!$N$2,0)))</f>
        <v>1117.99</v>
      </c>
      <c r="AA3914" s="10">
        <f>IF($N3914&lt;&gt;0,constants!$L$2,IF($O3914&lt;&gt;0,constants!$M$2,IF($P3914&lt;&gt;0,constants!$P$2,0)))</f>
        <v>4051.45</v>
      </c>
      <c r="AB3914" s="11">
        <f>constants!$O$2</f>
        <v>4861.32</v>
      </c>
      <c r="AC3914" s="11">
        <f>VLOOKUP(BWscncns[[#This Row],[scanner]],[0]!ScnrAvgBW,2,FALSE)/1000</f>
        <v>6440.9193022088357</v>
      </c>
      <c r="AD3914" s="8">
        <f>(1+$F3914)*Z3914</f>
        <v>1484.6136386332698</v>
      </c>
      <c r="AE3914" s="8">
        <f>(1+$F3914)*AA3914</f>
        <v>5380.0462671765945</v>
      </c>
      <c r="AF3914" s="8">
        <f>(1+$F3914)*AB3914</f>
        <v>6455.4977895693937</v>
      </c>
      <c r="AG3914" s="8">
        <f>(1+$F3914)*AC3914</f>
        <v>8553.0967552442507</v>
      </c>
      <c r="AH3914" s="8">
        <f>(1+$F3914)*$T3914/1000</f>
        <v>1087.8411191230464</v>
      </c>
      <c r="AI3914" s="8">
        <f>(1+BWscncns[[#This Row],[pid_error]]*K_p)*BWscncns[[#This Row],[dbw]]/1000</f>
        <v>953.52055956152321</v>
      </c>
      <c r="AJ3914" s="13">
        <f>BWscncns[[#This Row],[Torflow prgrssv alt vote]]/VLOOKUP(BWscncns[[#This Row],[class]],AltBWtotl,2,FALSE)*100</f>
        <v>1.8805970932241171E-2</v>
      </c>
      <c r="AK3914">
        <f>IF(D3914=E3914,1,0)</f>
        <v>1</v>
      </c>
    </row>
    <row r="3915" spans="1:37">
      <c r="A3915" s="1" t="s">
        <v>2920</v>
      </c>
      <c r="B3915" s="1" t="s">
        <v>2921</v>
      </c>
      <c r="C3915">
        <v>1090</v>
      </c>
      <c r="D3915">
        <v>1524988531</v>
      </c>
      <c r="E3915">
        <v>1524988531</v>
      </c>
      <c r="F3915" s="2">
        <v>0.32776113815800001</v>
      </c>
      <c r="G3915" s="2">
        <v>0.32776113815800001</v>
      </c>
      <c r="H3915">
        <v>1087701</v>
      </c>
      <c r="I3915" s="2">
        <v>1.8801300126199999E-3</v>
      </c>
      <c r="J3915" s="2">
        <v>0</v>
      </c>
      <c r="K3915">
        <v>3</v>
      </c>
      <c r="L3915" s="1" t="s">
        <v>11591</v>
      </c>
      <c r="M3915" s="1" t="s">
        <v>2921</v>
      </c>
      <c r="N3915">
        <v>0</v>
      </c>
      <c r="O3915">
        <v>0</v>
      </c>
      <c r="P3915">
        <v>1</v>
      </c>
      <c r="Q3915">
        <v>0</v>
      </c>
      <c r="R3915" s="19">
        <f>BWscncns[[#This Row],[C fx]]*4+BWscncns[[#This Row],[C fg]]*2+BWscncns[[#This Row],[C fm]]</f>
        <v>1</v>
      </c>
      <c r="S3915">
        <v>1030</v>
      </c>
      <c r="T3915">
        <v>819200</v>
      </c>
      <c r="U3915" s="13">
        <v>1.2573240000000001</v>
      </c>
      <c r="V3915" s="13">
        <v>0.79534000000000005</v>
      </c>
      <c r="W3915">
        <v>2127</v>
      </c>
      <c r="X3915">
        <v>42</v>
      </c>
      <c r="Z3915" s="10">
        <f>IF($N3915&lt;&gt;0,constants!$L$2,IF($O3915&lt;&gt;0,constants!$M$2,IF($P3915&lt;&gt;0,constants!$N$2,0)))</f>
        <v>1117.99</v>
      </c>
      <c r="AA3915" s="10">
        <f>IF($N3915&lt;&gt;0,constants!$L$2,IF($O3915&lt;&gt;0,constants!$M$2,IF($P3915&lt;&gt;0,constants!$P$2,0)))</f>
        <v>4051.45</v>
      </c>
      <c r="AB3915" s="11">
        <f>constants!$O$2</f>
        <v>4861.32</v>
      </c>
      <c r="AC3915" s="11">
        <f>VLOOKUP(BWscncns[[#This Row],[scanner]],[0]!ScnrAvgBW,2,FALSE)/1000</f>
        <v>6440.9193022088357</v>
      </c>
      <c r="AD3915" s="8">
        <f>(1+$F3915)*Z3915</f>
        <v>1484.4236748492624</v>
      </c>
      <c r="AE3915" s="8">
        <f>(1+$F3915)*AA3915</f>
        <v>5379.3578631902283</v>
      </c>
      <c r="AF3915" s="8">
        <f>(1+$F3915)*AB3915</f>
        <v>6454.6717761502478</v>
      </c>
      <c r="AG3915" s="8">
        <f>(1+$F3915)*AC3915</f>
        <v>8552.0023434846335</v>
      </c>
      <c r="AH3915" s="8">
        <f>(1+$F3915)*$T3915/1000</f>
        <v>1087.7019243790335</v>
      </c>
      <c r="AI3915" s="8">
        <f>(1+BWscncns[[#This Row],[pid_error]]*K_p)*BWscncns[[#This Row],[dbw]]/1000</f>
        <v>953.45096218951676</v>
      </c>
      <c r="AJ3915" s="13">
        <f>BWscncns[[#This Row],[Torflow prgrssv alt vote]]/VLOOKUP(BWscncns[[#This Row],[class]],AltBWtotl,2,FALSE)*100</f>
        <v>1.880459828626958E-2</v>
      </c>
      <c r="AK3915">
        <f>IF(D3915=E3915,1,0)</f>
        <v>1</v>
      </c>
    </row>
    <row r="3916" spans="1:37">
      <c r="A3916" s="1" t="s">
        <v>4883</v>
      </c>
      <c r="B3916" s="1" t="s">
        <v>49</v>
      </c>
      <c r="C3916">
        <v>883</v>
      </c>
      <c r="D3916">
        <v>1524901306</v>
      </c>
      <c r="E3916">
        <v>1524901306</v>
      </c>
      <c r="F3916" s="2">
        <v>-0.13793982897500001</v>
      </c>
      <c r="G3916" s="2">
        <v>-0.13793982897500001</v>
      </c>
      <c r="H3916">
        <v>882749</v>
      </c>
      <c r="I3916" s="2">
        <v>2.9976695141200001E-2</v>
      </c>
      <c r="J3916" s="2">
        <v>0</v>
      </c>
      <c r="K3916">
        <v>5</v>
      </c>
      <c r="L3916" s="1" t="s">
        <v>11944</v>
      </c>
      <c r="M3916" s="1" t="s">
        <v>49</v>
      </c>
      <c r="N3916">
        <v>0</v>
      </c>
      <c r="O3916">
        <v>0</v>
      </c>
      <c r="P3916">
        <v>1</v>
      </c>
      <c r="Q3916">
        <v>0</v>
      </c>
      <c r="R3916" s="19">
        <f>BWscncns[[#This Row],[C fx]]*4+BWscncns[[#This Row],[C fg]]*2+BWscncns[[#This Row],[C fm]]</f>
        <v>1</v>
      </c>
      <c r="S3916">
        <v>883</v>
      </c>
      <c r="T3916">
        <v>1024000</v>
      </c>
      <c r="U3916" s="13">
        <v>0.86230499999999999</v>
      </c>
      <c r="V3916" s="13">
        <v>1.159683</v>
      </c>
      <c r="W3916">
        <v>3829</v>
      </c>
      <c r="X3916">
        <v>76</v>
      </c>
      <c r="Z3916" s="10">
        <f>IF($N3916&lt;&gt;0,constants!$L$2,IF($O3916&lt;&gt;0,constants!$M$2,IF($P3916&lt;&gt;0,constants!$N$2,0)))</f>
        <v>1117.99</v>
      </c>
      <c r="AA3916" s="10">
        <f>IF($N3916&lt;&gt;0,constants!$L$2,IF($O3916&lt;&gt;0,constants!$M$2,IF($P3916&lt;&gt;0,constants!$P$2,0)))</f>
        <v>4051.45</v>
      </c>
      <c r="AB3916" s="11">
        <f>constants!$O$2</f>
        <v>4861.32</v>
      </c>
      <c r="AC3916" s="11">
        <f>VLOOKUP(BWscncns[[#This Row],[scanner]],[0]!ScnrAvgBW,2,FALSE)/1000</f>
        <v>3794.4265750962772</v>
      </c>
      <c r="AD3916" s="8">
        <f>(1+$F3916)*Z3916</f>
        <v>963.7746506042397</v>
      </c>
      <c r="AE3916" s="8">
        <f>(1+$F3916)*AA3916</f>
        <v>3492.5936798992361</v>
      </c>
      <c r="AF3916" s="8">
        <f>(1+$F3916)*AB3916</f>
        <v>4190.7503506072526</v>
      </c>
      <c r="AG3916" s="8">
        <f>(1+$F3916)*AC3916</f>
        <v>3271.0240222693019</v>
      </c>
      <c r="AH3916" s="8">
        <f>(1+$F3916)*$T3916/1000</f>
        <v>882.7496151296001</v>
      </c>
      <c r="AI3916" s="8">
        <f>(1+BWscncns[[#This Row],[pid_error]]*K_p)*BWscncns[[#This Row],[dbw]]/1000</f>
        <v>953.37480756479999</v>
      </c>
      <c r="AJ3916" s="13">
        <f>BWscncns[[#This Row],[Torflow prgrssv alt vote]]/VLOOKUP(BWscncns[[#This Row],[class]],AltBWtotl,2,FALSE)*100</f>
        <v>1.8803096313769439E-2</v>
      </c>
      <c r="AK3916">
        <f>IF(D3916=E3916,1,0)</f>
        <v>1</v>
      </c>
    </row>
    <row r="3917" spans="1:37">
      <c r="A3917" s="1" t="s">
        <v>3811</v>
      </c>
      <c r="B3917" s="1" t="s">
        <v>3812</v>
      </c>
      <c r="C3917">
        <v>651</v>
      </c>
      <c r="D3917">
        <v>1524941370</v>
      </c>
      <c r="E3917">
        <v>1524941370</v>
      </c>
      <c r="F3917" s="2">
        <v>-0.42703047553000001</v>
      </c>
      <c r="G3917" s="2">
        <v>-0.42703047553000001</v>
      </c>
      <c r="H3917">
        <v>650688</v>
      </c>
      <c r="I3917" s="2">
        <v>0.10500383754000001</v>
      </c>
      <c r="J3917" s="2">
        <v>0</v>
      </c>
      <c r="K3917">
        <v>6</v>
      </c>
      <c r="L3917" s="1" t="s">
        <v>11907</v>
      </c>
      <c r="M3917" s="1" t="s">
        <v>3812</v>
      </c>
      <c r="N3917">
        <v>0</v>
      </c>
      <c r="O3917">
        <v>0</v>
      </c>
      <c r="P3917">
        <v>1</v>
      </c>
      <c r="Q3917">
        <v>0</v>
      </c>
      <c r="R3917" s="19">
        <f>BWscncns[[#This Row],[C fx]]*4+BWscncns[[#This Row],[C fg]]*2+BWscncns[[#This Row],[C fm]]</f>
        <v>1</v>
      </c>
      <c r="S3917">
        <v>691</v>
      </c>
      <c r="T3917">
        <v>1211851</v>
      </c>
      <c r="U3917" s="13">
        <v>0.57020199999999999</v>
      </c>
      <c r="V3917" s="13">
        <v>1.7537640000000001</v>
      </c>
      <c r="W3917">
        <v>4632</v>
      </c>
      <c r="X3917">
        <v>92</v>
      </c>
      <c r="Z3917" s="10">
        <f>IF($N3917&lt;&gt;0,constants!$L$2,IF($O3917&lt;&gt;0,constants!$M$2,IF($P3917&lt;&gt;0,constants!$N$2,0)))</f>
        <v>1117.99</v>
      </c>
      <c r="AA3917" s="10">
        <f>IF($N3917&lt;&gt;0,constants!$L$2,IF($O3917&lt;&gt;0,constants!$M$2,IF($P3917&lt;&gt;0,constants!$P$2,0)))</f>
        <v>4051.45</v>
      </c>
      <c r="AB3917" s="11">
        <f>constants!$O$2</f>
        <v>4861.32</v>
      </c>
      <c r="AC3917" s="11">
        <f>VLOOKUP(BWscncns[[#This Row],[scanner]],[0]!ScnrAvgBW,2,FALSE)/1000</f>
        <v>2386.3111194805197</v>
      </c>
      <c r="AD3917" s="8">
        <f>(1+$F3917)*Z3917</f>
        <v>640.57419866221528</v>
      </c>
      <c r="AE3917" s="8">
        <f>(1+$F3917)*AA3917</f>
        <v>2321.3573799139813</v>
      </c>
      <c r="AF3917" s="8">
        <f>(1+$F3917)*AB3917</f>
        <v>2785.3882086965</v>
      </c>
      <c r="AG3917" s="8">
        <f>(1+$F3917)*AC3917</f>
        <v>1367.2835473662265</v>
      </c>
      <c r="AH3917" s="8">
        <f>(1+$F3917)*$T3917/1000</f>
        <v>694.35369119849395</v>
      </c>
      <c r="AI3917" s="8">
        <f>(1+BWscncns[[#This Row],[pid_error]]*K_p)*BWscncns[[#This Row],[dbw]]/1000</f>
        <v>953.10234559924686</v>
      </c>
      <c r="AJ3917" s="13">
        <f>BWscncns[[#This Row],[Torflow prgrssv alt vote]]/VLOOKUP(BWscncns[[#This Row],[class]],AltBWtotl,2,FALSE)*100</f>
        <v>1.8797722636450211E-2</v>
      </c>
      <c r="AK3917">
        <f>IF(D3917=E3917,1,0)</f>
        <v>1</v>
      </c>
    </row>
    <row r="3918" spans="1:37">
      <c r="A3918" s="1" t="s">
        <v>7913</v>
      </c>
      <c r="B3918" s="1" t="s">
        <v>49</v>
      </c>
      <c r="C3918">
        <v>879</v>
      </c>
      <c r="D3918">
        <v>1524966384</v>
      </c>
      <c r="E3918">
        <v>1524966384</v>
      </c>
      <c r="F3918" s="2">
        <v>-0.14201731299199999</v>
      </c>
      <c r="G3918" s="2">
        <v>-0.14201731299199999</v>
      </c>
      <c r="H3918">
        <v>878574</v>
      </c>
      <c r="I3918" s="2">
        <v>0.29796500244500002</v>
      </c>
      <c r="J3918" s="2">
        <v>0</v>
      </c>
      <c r="K3918">
        <v>6</v>
      </c>
      <c r="L3918" s="1" t="s">
        <v>11644</v>
      </c>
      <c r="M3918" s="1" t="s">
        <v>49</v>
      </c>
      <c r="N3918">
        <v>0</v>
      </c>
      <c r="O3918">
        <v>0</v>
      </c>
      <c r="P3918">
        <v>1</v>
      </c>
      <c r="Q3918">
        <v>0</v>
      </c>
      <c r="R3918" s="19">
        <f>BWscncns[[#This Row],[C fx]]*4+BWscncns[[#This Row],[C fg]]*2+BWscncns[[#This Row],[C fm]]</f>
        <v>1</v>
      </c>
      <c r="S3918">
        <v>879</v>
      </c>
      <c r="T3918">
        <v>1024000</v>
      </c>
      <c r="U3918" s="13">
        <v>0.85839799999999999</v>
      </c>
      <c r="V3918" s="13">
        <v>1.16496</v>
      </c>
      <c r="W3918">
        <v>3838</v>
      </c>
      <c r="X3918">
        <v>76</v>
      </c>
      <c r="Z3918" s="10">
        <f>IF($N3918&lt;&gt;0,constants!$L$2,IF($O3918&lt;&gt;0,constants!$M$2,IF($P3918&lt;&gt;0,constants!$N$2,0)))</f>
        <v>1117.99</v>
      </c>
      <c r="AA3918" s="10">
        <f>IF($N3918&lt;&gt;0,constants!$L$2,IF($O3918&lt;&gt;0,constants!$M$2,IF($P3918&lt;&gt;0,constants!$P$2,0)))</f>
        <v>4051.45</v>
      </c>
      <c r="AB3918" s="11">
        <f>constants!$O$2</f>
        <v>4861.32</v>
      </c>
      <c r="AC3918" s="11">
        <f>VLOOKUP(BWscncns[[#This Row],[scanner]],[0]!ScnrAvgBW,2,FALSE)/1000</f>
        <v>2386.3111194805197</v>
      </c>
      <c r="AD3918" s="8">
        <f>(1+$F3918)*Z3918</f>
        <v>959.21606424807396</v>
      </c>
      <c r="AE3918" s="8">
        <f>(1+$F3918)*AA3918</f>
        <v>3476.0739572785619</v>
      </c>
      <c r="AF3918" s="8">
        <f>(1+$F3918)*AB3918</f>
        <v>4170.928396005731</v>
      </c>
      <c r="AG3918" s="8">
        <f>(1+$F3918)*AC3918</f>
        <v>2047.4136263289649</v>
      </c>
      <c r="AH3918" s="8">
        <f>(1+$F3918)*$T3918/1000</f>
        <v>878.57427149619207</v>
      </c>
      <c r="AI3918" s="8">
        <f>(1+BWscncns[[#This Row],[pid_error]]*K_p)*BWscncns[[#This Row],[dbw]]/1000</f>
        <v>951.28713574809603</v>
      </c>
      <c r="AJ3918" s="13">
        <f>BWscncns[[#This Row],[Torflow prgrssv alt vote]]/VLOOKUP(BWscncns[[#This Row],[class]],AltBWtotl,2,FALSE)*100</f>
        <v>1.876192185234089E-2</v>
      </c>
      <c r="AK3918">
        <f>IF(D3918=E3918,1,0)</f>
        <v>1</v>
      </c>
    </row>
    <row r="3919" spans="1:37">
      <c r="A3919" s="1" t="s">
        <v>6195</v>
      </c>
      <c r="B3919" s="1" t="s">
        <v>6196</v>
      </c>
      <c r="C3919">
        <v>316</v>
      </c>
      <c r="D3919">
        <v>1524981197</v>
      </c>
      <c r="E3919">
        <v>1524981197</v>
      </c>
      <c r="F3919" s="2">
        <v>-0.75734145200000003</v>
      </c>
      <c r="G3919" s="2">
        <v>-0.75734145200000003</v>
      </c>
      <c r="H3919">
        <v>315821</v>
      </c>
      <c r="I3919" s="2">
        <v>-0.14217482570100001</v>
      </c>
      <c r="J3919" s="2">
        <v>0</v>
      </c>
      <c r="K3919">
        <v>7</v>
      </c>
      <c r="L3919" s="1" t="s">
        <v>11820</v>
      </c>
      <c r="M3919" s="1" t="s">
        <v>6196</v>
      </c>
      <c r="N3919">
        <v>0</v>
      </c>
      <c r="O3919">
        <v>0</v>
      </c>
      <c r="P3919">
        <v>1</v>
      </c>
      <c r="Q3919">
        <v>0</v>
      </c>
      <c r="R3919" s="19">
        <f>BWscncns[[#This Row],[C fx]]*4+BWscncns[[#This Row],[C fg]]*2+BWscncns[[#This Row],[C fm]]</f>
        <v>1</v>
      </c>
      <c r="S3919">
        <v>522</v>
      </c>
      <c r="T3919">
        <v>1530175</v>
      </c>
      <c r="U3919" s="13">
        <v>0.34113700000000002</v>
      </c>
      <c r="V3919" s="13">
        <v>2.9313699999999998</v>
      </c>
      <c r="W3919">
        <v>5350</v>
      </c>
      <c r="X3919">
        <v>107</v>
      </c>
      <c r="Z3919" s="10">
        <f>IF($N3919&lt;&gt;0,constants!$L$2,IF($O3919&lt;&gt;0,constants!$M$2,IF($P3919&lt;&gt;0,constants!$N$2,0)))</f>
        <v>1117.99</v>
      </c>
      <c r="AA3919" s="10">
        <f>IF($N3919&lt;&gt;0,constants!$L$2,IF($O3919&lt;&gt;0,constants!$M$2,IF($P3919&lt;&gt;0,constants!$P$2,0)))</f>
        <v>4051.45</v>
      </c>
      <c r="AB3919" s="11">
        <f>constants!$O$2</f>
        <v>4861.32</v>
      </c>
      <c r="AC3919" s="11">
        <f>VLOOKUP(BWscncns[[#This Row],[scanner]],[0]!ScnrAvgBW,2,FALSE)/1000</f>
        <v>885.64026081730776</v>
      </c>
      <c r="AD3919" s="8">
        <f>(1+$F3919)*Z3919</f>
        <v>271.28983007851997</v>
      </c>
      <c r="AE3919" s="8">
        <f>(1+$F3919)*AA3919</f>
        <v>983.11897429459987</v>
      </c>
      <c r="AF3919" s="8">
        <f>(1+$F3919)*AB3919</f>
        <v>1179.6408525633599</v>
      </c>
      <c r="AG3919" s="8">
        <f>(1+$F3919)*AC3919</f>
        <v>214.90817974026916</v>
      </c>
      <c r="AH3919" s="8">
        <f>(1+$F3919)*$T3919/1000</f>
        <v>371.31004368589993</v>
      </c>
      <c r="AI3919" s="8">
        <f>(1+BWscncns[[#This Row],[pid_error]]*K_p)*BWscncns[[#This Row],[dbw]]/1000</f>
        <v>950.74252184295005</v>
      </c>
      <c r="AJ3919" s="13">
        <f>BWscncns[[#This Row],[Torflow prgrssv alt vote]]/VLOOKUP(BWscncns[[#This Row],[class]],AltBWtotl,2,FALSE)*100</f>
        <v>1.875118061224201E-2</v>
      </c>
      <c r="AK3919">
        <f>IF(D3919=E3919,1,0)</f>
        <v>1</v>
      </c>
    </row>
    <row r="3920" spans="1:37">
      <c r="A3920" s="1" t="s">
        <v>3105</v>
      </c>
      <c r="B3920" s="1" t="s">
        <v>49</v>
      </c>
      <c r="C3920">
        <v>877</v>
      </c>
      <c r="D3920">
        <v>1524917983</v>
      </c>
      <c r="E3920">
        <v>1524917983</v>
      </c>
      <c r="F3920" s="2">
        <v>-0.14345472629200001</v>
      </c>
      <c r="G3920" s="2">
        <v>-0.14345472629200001</v>
      </c>
      <c r="H3920">
        <v>877102</v>
      </c>
      <c r="I3920" s="2">
        <v>-0.60504407058599996</v>
      </c>
      <c r="J3920" s="2">
        <v>0</v>
      </c>
      <c r="K3920">
        <v>6</v>
      </c>
      <c r="L3920" s="1" t="s">
        <v>11900</v>
      </c>
      <c r="M3920" s="1" t="s">
        <v>49</v>
      </c>
      <c r="N3920">
        <v>0</v>
      </c>
      <c r="O3920">
        <v>0</v>
      </c>
      <c r="P3920">
        <v>1</v>
      </c>
      <c r="Q3920">
        <v>0</v>
      </c>
      <c r="R3920" s="19">
        <f>BWscncns[[#This Row],[C fx]]*4+BWscncns[[#This Row],[C fg]]*2+BWscncns[[#This Row],[C fm]]</f>
        <v>1</v>
      </c>
      <c r="S3920">
        <v>717</v>
      </c>
      <c r="T3920">
        <v>1024000</v>
      </c>
      <c r="U3920" s="13">
        <v>0.70019500000000001</v>
      </c>
      <c r="V3920" s="13">
        <v>1.4281729999999999</v>
      </c>
      <c r="W3920">
        <v>4275</v>
      </c>
      <c r="X3920">
        <v>85</v>
      </c>
      <c r="Z3920" s="10">
        <f>IF($N3920&lt;&gt;0,constants!$L$2,IF($O3920&lt;&gt;0,constants!$M$2,IF($P3920&lt;&gt;0,constants!$N$2,0)))</f>
        <v>1117.99</v>
      </c>
      <c r="AA3920" s="10">
        <f>IF($N3920&lt;&gt;0,constants!$L$2,IF($O3920&lt;&gt;0,constants!$M$2,IF($P3920&lt;&gt;0,constants!$P$2,0)))</f>
        <v>4051.45</v>
      </c>
      <c r="AB3920" s="11">
        <f>constants!$O$2</f>
        <v>4861.32</v>
      </c>
      <c r="AC3920" s="11">
        <f>VLOOKUP(BWscncns[[#This Row],[scanner]],[0]!ScnrAvgBW,2,FALSE)/1000</f>
        <v>2386.3111194805197</v>
      </c>
      <c r="AD3920" s="8">
        <f>(1+$F3920)*Z3920</f>
        <v>957.60905055280682</v>
      </c>
      <c r="AE3920" s="8">
        <f>(1+$F3920)*AA3920</f>
        <v>3470.250349164276</v>
      </c>
      <c r="AF3920" s="8">
        <f>(1+$F3920)*AB3920</f>
        <v>4163.9406699821739</v>
      </c>
      <c r="AG3920" s="8">
        <f>(1+$F3920)*AC3920</f>
        <v>2043.9835109878854</v>
      </c>
      <c r="AH3920" s="8">
        <f>(1+$F3920)*$T3920/1000</f>
        <v>877.10236027699193</v>
      </c>
      <c r="AI3920" s="8">
        <f>(1+BWscncns[[#This Row],[pid_error]]*K_p)*BWscncns[[#This Row],[dbw]]/1000</f>
        <v>950.55118013849597</v>
      </c>
      <c r="AJ3920" s="13">
        <f>BWscncns[[#This Row],[Torflow prgrssv alt vote]]/VLOOKUP(BWscncns[[#This Row],[class]],AltBWtotl,2,FALSE)*100</f>
        <v>1.8747406843028534E-2</v>
      </c>
      <c r="AK3920">
        <f>IF(D3920=E3920,1,0)</f>
        <v>1</v>
      </c>
    </row>
    <row r="3921" spans="1:37">
      <c r="A3921" s="1" t="s">
        <v>9602</v>
      </c>
      <c r="B3921" s="1" t="s">
        <v>9603</v>
      </c>
      <c r="C3921">
        <v>1180</v>
      </c>
      <c r="D3921">
        <v>1524948600</v>
      </c>
      <c r="E3921">
        <v>1524948600</v>
      </c>
      <c r="F3921" s="2">
        <v>0.65035089185700001</v>
      </c>
      <c r="G3921" s="2">
        <v>0.65035089185700001</v>
      </c>
      <c r="H3921">
        <v>1182971</v>
      </c>
      <c r="I3921" s="2">
        <v>0.108153196245</v>
      </c>
      <c r="J3921" s="2">
        <v>0</v>
      </c>
      <c r="K3921">
        <v>2</v>
      </c>
      <c r="L3921" s="1" t="s">
        <v>11712</v>
      </c>
      <c r="M3921" s="1" t="s">
        <v>9603</v>
      </c>
      <c r="N3921">
        <v>0</v>
      </c>
      <c r="O3921">
        <v>0</v>
      </c>
      <c r="P3921">
        <v>1</v>
      </c>
      <c r="Q3921">
        <v>0</v>
      </c>
      <c r="R3921" s="19">
        <f>BWscncns[[#This Row],[C fx]]*4+BWscncns[[#This Row],[C fg]]*2+BWscncns[[#This Row],[C fm]]</f>
        <v>1</v>
      </c>
      <c r="S3921">
        <v>1080</v>
      </c>
      <c r="T3921">
        <v>716800</v>
      </c>
      <c r="U3921" s="13">
        <v>1.506696</v>
      </c>
      <c r="V3921" s="13">
        <v>0.66370399999999996</v>
      </c>
      <c r="W3921">
        <v>1354</v>
      </c>
      <c r="X3921">
        <v>27</v>
      </c>
      <c r="Z3921" s="10">
        <f>IF($N3921&lt;&gt;0,constants!$L$2,IF($O3921&lt;&gt;0,constants!$M$2,IF($P3921&lt;&gt;0,constants!$N$2,0)))</f>
        <v>1117.99</v>
      </c>
      <c r="AA3921" s="10">
        <f>IF($N3921&lt;&gt;0,constants!$L$2,IF($O3921&lt;&gt;0,constants!$M$2,IF($P3921&lt;&gt;0,constants!$P$2,0)))</f>
        <v>4051.45</v>
      </c>
      <c r="AB3921" s="11">
        <f>constants!$O$2</f>
        <v>4861.32</v>
      </c>
      <c r="AC3921" s="11">
        <f>VLOOKUP(BWscncns[[#This Row],[scanner]],[0]!ScnrAvgBW,2,FALSE)/1000</f>
        <v>8853.6095214723919</v>
      </c>
      <c r="AD3921" s="8">
        <f>(1+$F3921)*Z3921</f>
        <v>1845.0757935872075</v>
      </c>
      <c r="AE3921" s="8">
        <f>(1+$F3921)*AA3921</f>
        <v>6686.3141208140423</v>
      </c>
      <c r="AF3921" s="8">
        <f>(1+$F3921)*AB3921</f>
        <v>8022.8837976022705</v>
      </c>
      <c r="AG3921" s="8">
        <f>(1+$F3921)*AC3921</f>
        <v>14611.562369915589</v>
      </c>
      <c r="AH3921" s="8">
        <f>(1+$F3921)*$T3921/1000</f>
        <v>1182.9715192830977</v>
      </c>
      <c r="AI3921" s="8">
        <f>(1+BWscncns[[#This Row],[pid_error]]*K_p)*BWscncns[[#This Row],[dbw]]/1000</f>
        <v>949.88575964154882</v>
      </c>
      <c r="AJ3921" s="13">
        <f>BWscncns[[#This Row],[Torflow prgrssv alt vote]]/VLOOKUP(BWscncns[[#This Row],[class]],AltBWtotl,2,FALSE)*100</f>
        <v>1.8734282974436692E-2</v>
      </c>
      <c r="AK3921">
        <f>IF(D3921=E3921,1,0)</f>
        <v>1</v>
      </c>
    </row>
    <row r="3922" spans="1:37">
      <c r="A3922" s="1" t="s">
        <v>5226</v>
      </c>
      <c r="B3922" s="1" t="s">
        <v>5227</v>
      </c>
      <c r="C3922">
        <v>872</v>
      </c>
      <c r="D3922">
        <v>1524972958</v>
      </c>
      <c r="E3922">
        <v>1524972958</v>
      </c>
      <c r="F3922" s="2">
        <v>-0.148401653927</v>
      </c>
      <c r="G3922" s="2">
        <v>-0.148401653927</v>
      </c>
      <c r="H3922">
        <v>872036</v>
      </c>
      <c r="I3922" s="2">
        <v>-0.150040981273</v>
      </c>
      <c r="J3922" s="2">
        <v>0</v>
      </c>
      <c r="K3922">
        <v>6</v>
      </c>
      <c r="L3922" s="1" t="s">
        <v>11769</v>
      </c>
      <c r="M3922" s="1" t="s">
        <v>5227</v>
      </c>
      <c r="N3922">
        <v>0</v>
      </c>
      <c r="O3922">
        <v>0</v>
      </c>
      <c r="P3922">
        <v>1</v>
      </c>
      <c r="Q3922">
        <v>0</v>
      </c>
      <c r="R3922" s="19">
        <f>BWscncns[[#This Row],[C fx]]*4+BWscncns[[#This Row],[C fg]]*2+BWscncns[[#This Row],[C fm]]</f>
        <v>1</v>
      </c>
      <c r="S3922">
        <v>872</v>
      </c>
      <c r="T3922">
        <v>1024000</v>
      </c>
      <c r="U3922" s="13">
        <v>0.85156200000000004</v>
      </c>
      <c r="V3922" s="13">
        <v>1.174312</v>
      </c>
      <c r="W3922">
        <v>3854</v>
      </c>
      <c r="X3922">
        <v>77</v>
      </c>
      <c r="Z3922" s="10">
        <f>IF($N3922&lt;&gt;0,constants!$L$2,IF($O3922&lt;&gt;0,constants!$M$2,IF($P3922&lt;&gt;0,constants!$N$2,0)))</f>
        <v>1117.99</v>
      </c>
      <c r="AA3922" s="10">
        <f>IF($N3922&lt;&gt;0,constants!$L$2,IF($O3922&lt;&gt;0,constants!$M$2,IF($P3922&lt;&gt;0,constants!$P$2,0)))</f>
        <v>4051.45</v>
      </c>
      <c r="AB3922" s="11">
        <f>constants!$O$2</f>
        <v>4861.32</v>
      </c>
      <c r="AC3922" s="11">
        <f>VLOOKUP(BWscncns[[#This Row],[scanner]],[0]!ScnrAvgBW,2,FALSE)/1000</f>
        <v>2386.3111194805197</v>
      </c>
      <c r="AD3922" s="8">
        <f>(1+$F3922)*Z3922</f>
        <v>952.07843492615325</v>
      </c>
      <c r="AE3922" s="8">
        <f>(1+$F3922)*AA3922</f>
        <v>3450.2081191974557</v>
      </c>
      <c r="AF3922" s="8">
        <f>(1+$F3922)*AB3922</f>
        <v>4139.8920717315959</v>
      </c>
      <c r="AG3922" s="8">
        <f>(1+$F3922)*AC3922</f>
        <v>2032.1786025652195</v>
      </c>
      <c r="AH3922" s="8">
        <f>(1+$F3922)*$T3922/1000</f>
        <v>872.036706378752</v>
      </c>
      <c r="AI3922" s="8">
        <f>(1+BWscncns[[#This Row],[pid_error]]*K_p)*BWscncns[[#This Row],[dbw]]/1000</f>
        <v>948.01835318937606</v>
      </c>
      <c r="AJ3922" s="13">
        <f>BWscncns[[#This Row],[Torflow prgrssv alt vote]]/VLOOKUP(BWscncns[[#This Row],[class]],AltBWtotl,2,FALSE)*100</f>
        <v>1.8697452734012313E-2</v>
      </c>
      <c r="AK3922">
        <f>IF(D3922=E3922,1,0)</f>
        <v>1</v>
      </c>
    </row>
    <row r="3923" spans="1:37">
      <c r="A3923" s="1" t="s">
        <v>3002</v>
      </c>
      <c r="B3923" s="1" t="s">
        <v>49</v>
      </c>
      <c r="C3923">
        <v>872</v>
      </c>
      <c r="D3923">
        <v>1524926764</v>
      </c>
      <c r="E3923">
        <v>1524926764</v>
      </c>
      <c r="F3923" s="2">
        <v>-0.148587250029</v>
      </c>
      <c r="G3923" s="2">
        <v>-0.148587250029</v>
      </c>
      <c r="H3923">
        <v>871846</v>
      </c>
      <c r="I3923" s="2">
        <v>-0.110632360806</v>
      </c>
      <c r="J3923" s="2">
        <v>0</v>
      </c>
      <c r="K3923">
        <v>5</v>
      </c>
      <c r="L3923" s="1" t="s">
        <v>11814</v>
      </c>
      <c r="M3923" s="1" t="s">
        <v>49</v>
      </c>
      <c r="N3923">
        <v>0</v>
      </c>
      <c r="O3923">
        <v>0</v>
      </c>
      <c r="P3923">
        <v>1</v>
      </c>
      <c r="Q3923">
        <v>0</v>
      </c>
      <c r="R3923" s="19">
        <f>BWscncns[[#This Row],[C fx]]*4+BWscncns[[#This Row],[C fg]]*2+BWscncns[[#This Row],[C fm]]</f>
        <v>1</v>
      </c>
      <c r="S3923">
        <v>1090</v>
      </c>
      <c r="T3923">
        <v>1024000</v>
      </c>
      <c r="U3923" s="13">
        <v>1.0644530000000001</v>
      </c>
      <c r="V3923" s="13">
        <v>0.93945000000000001</v>
      </c>
      <c r="W3923">
        <v>2901</v>
      </c>
      <c r="X3923">
        <v>58</v>
      </c>
      <c r="Z3923" s="10">
        <f>IF($N3923&lt;&gt;0,constants!$L$2,IF($O3923&lt;&gt;0,constants!$M$2,IF($P3923&lt;&gt;0,constants!$N$2,0)))</f>
        <v>1117.99</v>
      </c>
      <c r="AA3923" s="10">
        <f>IF($N3923&lt;&gt;0,constants!$L$2,IF($O3923&lt;&gt;0,constants!$M$2,IF($P3923&lt;&gt;0,constants!$P$2,0)))</f>
        <v>4051.45</v>
      </c>
      <c r="AB3923" s="11">
        <f>constants!$O$2</f>
        <v>4861.32</v>
      </c>
      <c r="AC3923" s="11">
        <f>VLOOKUP(BWscncns[[#This Row],[scanner]],[0]!ScnrAvgBW,2,FALSE)/1000</f>
        <v>3794.4265750962772</v>
      </c>
      <c r="AD3923" s="8">
        <f>(1+$F3923)*Z3923</f>
        <v>951.87094034007828</v>
      </c>
      <c r="AE3923" s="8">
        <f>(1+$F3923)*AA3923</f>
        <v>3449.4561858700081</v>
      </c>
      <c r="AF3923" s="8">
        <f>(1+$F3923)*AB3923</f>
        <v>4138.9898296890215</v>
      </c>
      <c r="AG3923" s="8">
        <f>(1+$F3923)*AC3923</f>
        <v>3230.6231648657645</v>
      </c>
      <c r="AH3923" s="8">
        <f>(1+$F3923)*$T3923/1000</f>
        <v>871.84665597030403</v>
      </c>
      <c r="AI3923" s="8">
        <f>(1+BWscncns[[#This Row],[pid_error]]*K_p)*BWscncns[[#This Row],[dbw]]/1000</f>
        <v>947.92332798515201</v>
      </c>
      <c r="AJ3923" s="13">
        <f>BWscncns[[#This Row],[Torflow prgrssv alt vote]]/VLOOKUP(BWscncns[[#This Row],[class]],AltBWtotl,2,FALSE)*100</f>
        <v>1.8695578583307802E-2</v>
      </c>
      <c r="AK3923">
        <f>IF(D3923=E3923,1,0)</f>
        <v>1</v>
      </c>
    </row>
    <row r="3924" spans="1:37">
      <c r="A3924" s="1" t="s">
        <v>10497</v>
      </c>
      <c r="B3924" s="1" t="s">
        <v>49</v>
      </c>
      <c r="C3924">
        <v>871</v>
      </c>
      <c r="D3924">
        <v>1524991648</v>
      </c>
      <c r="E3924">
        <v>1524991648</v>
      </c>
      <c r="F3924" s="2">
        <v>-0.149080758058</v>
      </c>
      <c r="G3924" s="2">
        <v>-0.149080758058</v>
      </c>
      <c r="H3924">
        <v>871341</v>
      </c>
      <c r="I3924" s="2">
        <v>-1.3850181906600001</v>
      </c>
      <c r="J3924" s="2">
        <v>0</v>
      </c>
      <c r="K3924">
        <v>3</v>
      </c>
      <c r="L3924" s="1" t="s">
        <v>11582</v>
      </c>
      <c r="M3924" s="1" t="s">
        <v>49</v>
      </c>
      <c r="N3924">
        <v>0</v>
      </c>
      <c r="O3924">
        <v>0</v>
      </c>
      <c r="P3924">
        <v>1</v>
      </c>
      <c r="Q3924">
        <v>0</v>
      </c>
      <c r="R3924" s="19">
        <f>BWscncns[[#This Row],[C fx]]*4+BWscncns[[#This Row],[C fg]]*2+BWscncns[[#This Row],[C fm]]</f>
        <v>1</v>
      </c>
      <c r="S3924">
        <v>1180</v>
      </c>
      <c r="T3924">
        <v>1024000</v>
      </c>
      <c r="U3924" s="13">
        <v>1.152344</v>
      </c>
      <c r="V3924" s="13">
        <v>0.86779700000000004</v>
      </c>
      <c r="W3924">
        <v>2466</v>
      </c>
      <c r="X3924">
        <v>49</v>
      </c>
      <c r="Z3924" s="10">
        <f>IF($N3924&lt;&gt;0,constants!$L$2,IF($O3924&lt;&gt;0,constants!$M$2,IF($P3924&lt;&gt;0,constants!$N$2,0)))</f>
        <v>1117.99</v>
      </c>
      <c r="AA3924" s="10">
        <f>IF($N3924&lt;&gt;0,constants!$L$2,IF($O3924&lt;&gt;0,constants!$M$2,IF($P3924&lt;&gt;0,constants!$P$2,0)))</f>
        <v>4051.45</v>
      </c>
      <c r="AB3924" s="11">
        <f>constants!$O$2</f>
        <v>4861.32</v>
      </c>
      <c r="AC3924" s="11">
        <f>VLOOKUP(BWscncns[[#This Row],[scanner]],[0]!ScnrAvgBW,2,FALSE)/1000</f>
        <v>6440.9193022088357</v>
      </c>
      <c r="AD3924" s="8">
        <f>(1+$F3924)*Z3924</f>
        <v>951.31920329873651</v>
      </c>
      <c r="AE3924" s="8">
        <f>(1+$F3924)*AA3924</f>
        <v>3447.4567627659158</v>
      </c>
      <c r="AF3924" s="8">
        <f>(1+$F3924)*AB3924</f>
        <v>4136.5907292374832</v>
      </c>
      <c r="AG3924" s="8">
        <f>(1+$F3924)*AC3924</f>
        <v>5480.7021700451378</v>
      </c>
      <c r="AH3924" s="8">
        <f>(1+$F3924)*$T3924/1000</f>
        <v>871.34130374860797</v>
      </c>
      <c r="AI3924" s="8">
        <f>(1+BWscncns[[#This Row],[pid_error]]*K_p)*BWscncns[[#This Row],[dbw]]/1000</f>
        <v>947.67065187430399</v>
      </c>
      <c r="AJ3924" s="13">
        <f>BWscncns[[#This Row],[Torflow prgrssv alt vote]]/VLOOKUP(BWscncns[[#This Row],[class]],AltBWtotl,2,FALSE)*100</f>
        <v>1.8690595135863242E-2</v>
      </c>
      <c r="AK3924">
        <f>IF(D3924=E3924,1,0)</f>
        <v>1</v>
      </c>
    </row>
    <row r="3925" spans="1:37">
      <c r="A3925" s="1" t="s">
        <v>4722</v>
      </c>
      <c r="B3925" s="1" t="s">
        <v>4723</v>
      </c>
      <c r="C3925">
        <v>260</v>
      </c>
      <c r="D3925">
        <v>1524982043</v>
      </c>
      <c r="E3925">
        <v>1524982043</v>
      </c>
      <c r="F3925" s="2">
        <v>-0.84068977874499995</v>
      </c>
      <c r="G3925" s="2">
        <v>-0.84068977874499995</v>
      </c>
      <c r="H3925">
        <v>260361</v>
      </c>
      <c r="I3925" s="2">
        <v>4.0822300413700004E-3</v>
      </c>
      <c r="J3925" s="2">
        <v>0</v>
      </c>
      <c r="K3925">
        <v>8</v>
      </c>
      <c r="L3925" s="1" t="s">
        <v>11917</v>
      </c>
      <c r="M3925" s="1" t="s">
        <v>4723</v>
      </c>
      <c r="N3925">
        <v>0</v>
      </c>
      <c r="O3925">
        <v>0</v>
      </c>
      <c r="P3925">
        <v>1</v>
      </c>
      <c r="Q3925">
        <v>0</v>
      </c>
      <c r="R3925" s="19">
        <f>BWscncns[[#This Row],[C fx]]*4+BWscncns[[#This Row],[C fg]]*2+BWscncns[[#This Row],[C fm]]</f>
        <v>1</v>
      </c>
      <c r="S3925">
        <v>273</v>
      </c>
      <c r="T3925">
        <v>1634304</v>
      </c>
      <c r="U3925" s="13">
        <v>0.167044</v>
      </c>
      <c r="V3925" s="13">
        <v>5.9864620000000004</v>
      </c>
      <c r="W3925">
        <v>5987</v>
      </c>
      <c r="X3925">
        <v>119</v>
      </c>
      <c r="Z3925" s="10">
        <f>IF($N3925&lt;&gt;0,constants!$L$2,IF($O3925&lt;&gt;0,constants!$M$2,IF($P3925&lt;&gt;0,constants!$N$2,0)))</f>
        <v>1117.99</v>
      </c>
      <c r="AA3925" s="10">
        <f>IF($N3925&lt;&gt;0,constants!$L$2,IF($O3925&lt;&gt;0,constants!$M$2,IF($P3925&lt;&gt;0,constants!$P$2,0)))</f>
        <v>4051.45</v>
      </c>
      <c r="AB3925" s="11">
        <f>constants!$O$2</f>
        <v>4861.32</v>
      </c>
      <c r="AC3925" s="11">
        <f>VLOOKUP(BWscncns[[#This Row],[scanner]],[0]!ScnrAvgBW,2,FALSE)/1000</f>
        <v>509.99709399477808</v>
      </c>
      <c r="AD3925" s="8">
        <f>(1+$F3925)*Z3925</f>
        <v>178.1072342608775</v>
      </c>
      <c r="AE3925" s="8">
        <f>(1+$F3925)*AA3925</f>
        <v>645.43739590356995</v>
      </c>
      <c r="AF3925" s="8">
        <f>(1+$F3925)*AB3925</f>
        <v>774.45796479135674</v>
      </c>
      <c r="AG3925" s="8">
        <f>(1+$F3925)*AC3925</f>
        <v>81.247749883715159</v>
      </c>
      <c r="AH3925" s="8">
        <f>(1+$F3925)*$T3925/1000</f>
        <v>260.36133183793157</v>
      </c>
      <c r="AI3925" s="8">
        <f>(1+BWscncns[[#This Row],[pid_error]]*K_p)*BWscncns[[#This Row],[dbw]]/1000</f>
        <v>947.33266591896597</v>
      </c>
      <c r="AJ3925" s="13">
        <f>BWscncns[[#This Row],[Torflow prgrssv alt vote]]/VLOOKUP(BWscncns[[#This Row],[class]],AltBWtotl,2,FALSE)*100</f>
        <v>1.8683929150544044E-2</v>
      </c>
      <c r="AK3925">
        <f>IF(D3925=E3925,1,0)</f>
        <v>1</v>
      </c>
    </row>
    <row r="3926" spans="1:37">
      <c r="A3926" s="1" t="s">
        <v>4709</v>
      </c>
      <c r="B3926" s="1" t="s">
        <v>49</v>
      </c>
      <c r="C3926">
        <v>869</v>
      </c>
      <c r="D3926">
        <v>1524936272</v>
      </c>
      <c r="E3926">
        <v>1524936272</v>
      </c>
      <c r="F3926" s="2">
        <v>-0.151813843138</v>
      </c>
      <c r="G3926" s="2">
        <v>-0.151813843138</v>
      </c>
      <c r="H3926">
        <v>868542</v>
      </c>
      <c r="I3926" s="2">
        <v>-2.0222790003899999E-2</v>
      </c>
      <c r="J3926" s="2">
        <v>0</v>
      </c>
      <c r="K3926">
        <v>4</v>
      </c>
      <c r="L3926" s="1" t="s">
        <v>11888</v>
      </c>
      <c r="M3926" s="1" t="s">
        <v>49</v>
      </c>
      <c r="N3926">
        <v>0</v>
      </c>
      <c r="O3926">
        <v>0</v>
      </c>
      <c r="P3926">
        <v>1</v>
      </c>
      <c r="Q3926">
        <v>0</v>
      </c>
      <c r="R3926" s="19">
        <f>BWscncns[[#This Row],[C fx]]*4+BWscncns[[#This Row],[C fg]]*2+BWscncns[[#This Row],[C fm]]</f>
        <v>1</v>
      </c>
      <c r="S3926">
        <v>1010</v>
      </c>
      <c r="T3926">
        <v>1024000</v>
      </c>
      <c r="U3926" s="13">
        <v>0.98632799999999998</v>
      </c>
      <c r="V3926" s="13">
        <v>1.0138609999999999</v>
      </c>
      <c r="W3926">
        <v>3407</v>
      </c>
      <c r="X3926">
        <v>68</v>
      </c>
      <c r="Z3926" s="10">
        <f>IF($N3926&lt;&gt;0,constants!$L$2,IF($O3926&lt;&gt;0,constants!$M$2,IF($P3926&lt;&gt;0,constants!$N$2,0)))</f>
        <v>1117.99</v>
      </c>
      <c r="AA3926" s="10">
        <f>IF($N3926&lt;&gt;0,constants!$L$2,IF($O3926&lt;&gt;0,constants!$M$2,IF($P3926&lt;&gt;0,constants!$P$2,0)))</f>
        <v>4051.45</v>
      </c>
      <c r="AB3926" s="11">
        <f>constants!$O$2</f>
        <v>4861.32</v>
      </c>
      <c r="AC3926" s="11">
        <f>VLOOKUP(BWscncns[[#This Row],[scanner]],[0]!ScnrAvgBW,2,FALSE)/1000</f>
        <v>4819.491751072962</v>
      </c>
      <c r="AD3926" s="8">
        <f>(1+$F3926)*Z3926</f>
        <v>948.26364151014729</v>
      </c>
      <c r="AE3926" s="8">
        <f>(1+$F3926)*AA3926</f>
        <v>3436.3838052185497</v>
      </c>
      <c r="AF3926" s="8">
        <f>(1+$F3926)*AB3926</f>
        <v>4123.3043280763777</v>
      </c>
      <c r="AG3926" s="8">
        <f>(1+$F3926)*AC3926</f>
        <v>4087.8261863706862</v>
      </c>
      <c r="AH3926" s="8">
        <f>(1+$F3926)*$T3926/1000</f>
        <v>868.54262462668794</v>
      </c>
      <c r="AI3926" s="8">
        <f>(1+BWscncns[[#This Row],[pid_error]]*K_p)*BWscncns[[#This Row],[dbw]]/1000</f>
        <v>946.27131231334397</v>
      </c>
      <c r="AJ3926" s="13">
        <f>BWscncns[[#This Row],[Torflow prgrssv alt vote]]/VLOOKUP(BWscncns[[#This Row],[class]],AltBWtotl,2,FALSE)*100</f>
        <v>1.8662996424074742E-2</v>
      </c>
      <c r="AK3926">
        <f>IF(D3926=E3926,1,0)</f>
        <v>1</v>
      </c>
    </row>
    <row r="3927" spans="1:37">
      <c r="A3927" s="1" t="s">
        <v>7550</v>
      </c>
      <c r="B3927" s="1" t="s">
        <v>7551</v>
      </c>
      <c r="C3927">
        <v>1240</v>
      </c>
      <c r="D3927">
        <v>1524985656</v>
      </c>
      <c r="E3927">
        <v>1524985656</v>
      </c>
      <c r="F3927" s="2">
        <v>0.88713431976000001</v>
      </c>
      <c r="G3927" s="2">
        <v>0.88713431976000001</v>
      </c>
      <c r="H3927">
        <v>1236752</v>
      </c>
      <c r="I3927" s="2">
        <v>0.13792801944499999</v>
      </c>
      <c r="J3927" s="2">
        <v>0</v>
      </c>
      <c r="K3927">
        <v>3</v>
      </c>
      <c r="L3927" s="1" t="s">
        <v>11613</v>
      </c>
      <c r="M3927" s="1" t="s">
        <v>7551</v>
      </c>
      <c r="N3927">
        <v>0</v>
      </c>
      <c r="O3927">
        <v>0</v>
      </c>
      <c r="P3927">
        <v>1</v>
      </c>
      <c r="Q3927">
        <v>0</v>
      </c>
      <c r="R3927" s="19">
        <f>BWscncns[[#This Row],[C fx]]*4+BWscncns[[#This Row],[C fg]]*2+BWscncns[[#This Row],[C fm]]</f>
        <v>1</v>
      </c>
      <c r="S3927">
        <v>831</v>
      </c>
      <c r="T3927">
        <v>655360</v>
      </c>
      <c r="U3927" s="13">
        <v>1.268005</v>
      </c>
      <c r="V3927" s="13">
        <v>0.78864000000000001</v>
      </c>
      <c r="W3927">
        <v>2093</v>
      </c>
      <c r="X3927">
        <v>41</v>
      </c>
      <c r="Z3927" s="10">
        <f>IF($N3927&lt;&gt;0,constants!$L$2,IF($O3927&lt;&gt;0,constants!$M$2,IF($P3927&lt;&gt;0,constants!$N$2,0)))</f>
        <v>1117.99</v>
      </c>
      <c r="AA3927" s="10">
        <f>IF($N3927&lt;&gt;0,constants!$L$2,IF($O3927&lt;&gt;0,constants!$M$2,IF($P3927&lt;&gt;0,constants!$P$2,0)))</f>
        <v>4051.45</v>
      </c>
      <c r="AB3927" s="11">
        <f>constants!$O$2</f>
        <v>4861.32</v>
      </c>
      <c r="AC3927" s="11">
        <f>VLOOKUP(BWscncns[[#This Row],[scanner]],[0]!ScnrAvgBW,2,FALSE)/1000</f>
        <v>6440.9193022088357</v>
      </c>
      <c r="AD3927" s="8">
        <f>(1+$F3927)*Z3927</f>
        <v>2109.7972981484822</v>
      </c>
      <c r="AE3927" s="8">
        <f>(1+$F3927)*AA3927</f>
        <v>7645.6303397916508</v>
      </c>
      <c r="AF3927" s="8">
        <f>(1+$F3927)*AB3927</f>
        <v>9173.9638113356814</v>
      </c>
      <c r="AG3927" s="8">
        <f>(1+$F3927)*AC3927</f>
        <v>12154.879866002924</v>
      </c>
      <c r="AH3927" s="8">
        <f>(1+$F3927)*$T3927/1000</f>
        <v>1236.7523477979134</v>
      </c>
      <c r="AI3927" s="8">
        <f>(1+BWscncns[[#This Row],[pid_error]]*K_p)*BWscncns[[#This Row],[dbw]]/1000</f>
        <v>946.05617389895679</v>
      </c>
      <c r="AJ3927" s="13">
        <f>BWscncns[[#This Row],[Torflow prgrssv alt vote]]/VLOOKUP(BWscncns[[#This Row],[class]],AltBWtotl,2,FALSE)*100</f>
        <v>1.8658753320214209E-2</v>
      </c>
      <c r="AK3927">
        <f>IF(D3927=E3927,1,0)</f>
        <v>1</v>
      </c>
    </row>
    <row r="3928" spans="1:37">
      <c r="A3928" s="1" t="s">
        <v>8680</v>
      </c>
      <c r="B3928" s="1" t="s">
        <v>8681</v>
      </c>
      <c r="C3928">
        <v>970</v>
      </c>
      <c r="D3928">
        <v>1524936272</v>
      </c>
      <c r="E3928">
        <v>1524936272</v>
      </c>
      <c r="F3928" s="2">
        <v>5.271694474E-2</v>
      </c>
      <c r="G3928" s="2">
        <v>5.271694474E-2</v>
      </c>
      <c r="H3928">
        <v>970183</v>
      </c>
      <c r="I3928" s="2">
        <v>-0.19109139281000001</v>
      </c>
      <c r="J3928" s="2">
        <v>0</v>
      </c>
      <c r="K3928">
        <v>4</v>
      </c>
      <c r="L3928" s="1" t="s">
        <v>11888</v>
      </c>
      <c r="M3928" s="1" t="s">
        <v>8681</v>
      </c>
      <c r="N3928">
        <v>0</v>
      </c>
      <c r="O3928">
        <v>0</v>
      </c>
      <c r="P3928">
        <v>1</v>
      </c>
      <c r="Q3928">
        <v>0</v>
      </c>
      <c r="R3928" s="19">
        <f>BWscncns[[#This Row],[C fx]]*4+BWscncns[[#This Row],[C fg]]*2+BWscncns[[#This Row],[C fm]]</f>
        <v>1</v>
      </c>
      <c r="S3928">
        <v>1030</v>
      </c>
      <c r="T3928">
        <v>921600</v>
      </c>
      <c r="U3928" s="13">
        <v>1.1176219999999999</v>
      </c>
      <c r="V3928" s="13">
        <v>0.89475700000000002</v>
      </c>
      <c r="W3928">
        <v>2600</v>
      </c>
      <c r="X3928">
        <v>52</v>
      </c>
      <c r="Z3928" s="10">
        <f>IF($N3928&lt;&gt;0,constants!$L$2,IF($O3928&lt;&gt;0,constants!$M$2,IF($P3928&lt;&gt;0,constants!$N$2,0)))</f>
        <v>1117.99</v>
      </c>
      <c r="AA3928" s="10">
        <f>IF($N3928&lt;&gt;0,constants!$L$2,IF($O3928&lt;&gt;0,constants!$M$2,IF($P3928&lt;&gt;0,constants!$P$2,0)))</f>
        <v>4051.45</v>
      </c>
      <c r="AB3928" s="11">
        <f>constants!$O$2</f>
        <v>4861.32</v>
      </c>
      <c r="AC3928" s="11">
        <f>VLOOKUP(BWscncns[[#This Row],[scanner]],[0]!ScnrAvgBW,2,FALSE)/1000</f>
        <v>4819.491751072962</v>
      </c>
      <c r="AD3928" s="8">
        <f>(1+$F3928)*Z3928</f>
        <v>1176.9270170498726</v>
      </c>
      <c r="AE3928" s="8">
        <f>(1+$F3928)*AA3928</f>
        <v>4265.0300657668731</v>
      </c>
      <c r="AF3928" s="8">
        <f>(1+$F3928)*AB3928</f>
        <v>5117.5939378034564</v>
      </c>
      <c r="AG3928" s="8">
        <f>(1+$F3928)*AC3928</f>
        <v>5073.5606313891612</v>
      </c>
      <c r="AH3928" s="8">
        <f>(1+$F3928)*$T3928/1000</f>
        <v>970.18393627238402</v>
      </c>
      <c r="AI3928" s="8">
        <f>(1+BWscncns[[#This Row],[pid_error]]*K_p)*BWscncns[[#This Row],[dbw]]/1000</f>
        <v>945.89196813619208</v>
      </c>
      <c r="AJ3928" s="13">
        <f>BWscncns[[#This Row],[Torflow prgrssv alt vote]]/VLOOKUP(BWscncns[[#This Row],[class]],AltBWtotl,2,FALSE)*100</f>
        <v>1.8655514744212367E-2</v>
      </c>
      <c r="AK3928">
        <f>IF(D3928=E3928,1,0)</f>
        <v>1</v>
      </c>
    </row>
    <row r="3929" spans="1:37">
      <c r="A3929" s="1" t="s">
        <v>7818</v>
      </c>
      <c r="B3929" s="1" t="s">
        <v>7819</v>
      </c>
      <c r="C3929">
        <v>961</v>
      </c>
      <c r="D3929">
        <v>1524948628</v>
      </c>
      <c r="E3929">
        <v>1524948628</v>
      </c>
      <c r="F3929" s="2">
        <v>-4.5824491407300001E-2</v>
      </c>
      <c r="G3929" s="2">
        <v>-4.5824491407300001E-2</v>
      </c>
      <c r="H3929">
        <v>961369</v>
      </c>
      <c r="I3929" s="2">
        <v>-0.113636158662</v>
      </c>
      <c r="J3929" s="2">
        <v>0</v>
      </c>
      <c r="K3929">
        <v>4</v>
      </c>
      <c r="L3929" s="1" t="s">
        <v>11764</v>
      </c>
      <c r="M3929" s="1" t="s">
        <v>7819</v>
      </c>
      <c r="N3929">
        <v>0</v>
      </c>
      <c r="O3929">
        <v>0</v>
      </c>
      <c r="P3929">
        <v>1</v>
      </c>
      <c r="Q3929">
        <v>0</v>
      </c>
      <c r="R3929" s="19">
        <f>BWscncns[[#This Row],[C fx]]*4+BWscncns[[#This Row],[C fg]]*2+BWscncns[[#This Row],[C fm]]</f>
        <v>1</v>
      </c>
      <c r="S3929">
        <v>990</v>
      </c>
      <c r="T3929">
        <v>967497</v>
      </c>
      <c r="U3929" s="13">
        <v>1.0232589999999999</v>
      </c>
      <c r="V3929" s="13">
        <v>0.97726999999999997</v>
      </c>
      <c r="W3929">
        <v>3123</v>
      </c>
      <c r="X3929">
        <v>62</v>
      </c>
      <c r="Z3929" s="10">
        <f>IF($N3929&lt;&gt;0,constants!$L$2,IF($O3929&lt;&gt;0,constants!$M$2,IF($P3929&lt;&gt;0,constants!$N$2,0)))</f>
        <v>1117.99</v>
      </c>
      <c r="AA3929" s="10">
        <f>IF($N3929&lt;&gt;0,constants!$L$2,IF($O3929&lt;&gt;0,constants!$M$2,IF($P3929&lt;&gt;0,constants!$P$2,0)))</f>
        <v>4051.45</v>
      </c>
      <c r="AB3929" s="11">
        <f>constants!$O$2</f>
        <v>4861.32</v>
      </c>
      <c r="AC3929" s="11">
        <f>VLOOKUP(BWscncns[[#This Row],[scanner]],[0]!ScnrAvgBW,2,FALSE)/1000</f>
        <v>4819.491751072962</v>
      </c>
      <c r="AD3929" s="8">
        <f>(1+$F3929)*Z3929</f>
        <v>1066.7586768515525</v>
      </c>
      <c r="AE3929" s="8">
        <f>(1+$F3929)*AA3929</f>
        <v>3865.794364287894</v>
      </c>
      <c r="AF3929" s="8">
        <f>(1+$F3929)*AB3929</f>
        <v>4638.5524834318639</v>
      </c>
      <c r="AG3929" s="8">
        <f>(1+$F3929)*AC3929</f>
        <v>4598.6409927383656</v>
      </c>
      <c r="AH3929" s="8">
        <f>(1+$F3929)*$T3929/1000</f>
        <v>923.16194203691134</v>
      </c>
      <c r="AI3929" s="8">
        <f>(1+BWscncns[[#This Row],[pid_error]]*K_p)*BWscncns[[#This Row],[dbw]]/1000</f>
        <v>945.32947101845571</v>
      </c>
      <c r="AJ3929" s="13">
        <f>BWscncns[[#This Row],[Torflow prgrssv alt vote]]/VLOOKUP(BWscncns[[#This Row],[class]],AltBWtotl,2,FALSE)*100</f>
        <v>1.8644420799420566E-2</v>
      </c>
      <c r="AK3929">
        <f>IF(D3929=E3929,1,0)</f>
        <v>1</v>
      </c>
    </row>
    <row r="3930" spans="1:37">
      <c r="A3930" s="1" t="s">
        <v>247</v>
      </c>
      <c r="B3930" s="1" t="s">
        <v>129</v>
      </c>
      <c r="C3930">
        <v>820</v>
      </c>
      <c r="D3930">
        <v>1524933178</v>
      </c>
      <c r="E3930">
        <v>1524933178</v>
      </c>
      <c r="F3930" s="2">
        <v>-0.23354402782899999</v>
      </c>
      <c r="G3930" s="2">
        <v>-0.23354402782899999</v>
      </c>
      <c r="H3930">
        <v>820275</v>
      </c>
      <c r="I3930" s="2">
        <v>-0.54488154255999999</v>
      </c>
      <c r="J3930" s="2">
        <v>0.2</v>
      </c>
      <c r="K3930">
        <v>4</v>
      </c>
      <c r="L3930" s="1" t="s">
        <v>11786</v>
      </c>
      <c r="M3930" s="1" t="s">
        <v>129</v>
      </c>
      <c r="N3930">
        <v>0</v>
      </c>
      <c r="O3930">
        <v>0</v>
      </c>
      <c r="P3930">
        <v>1</v>
      </c>
      <c r="Q3930">
        <v>0</v>
      </c>
      <c r="R3930" s="19">
        <f>BWscncns[[#This Row],[C fx]]*4+BWscncns[[#This Row],[C fg]]*2+BWscncns[[#This Row],[C fm]]</f>
        <v>1</v>
      </c>
      <c r="S3930">
        <v>905</v>
      </c>
      <c r="T3930">
        <v>1070080</v>
      </c>
      <c r="U3930" s="13">
        <v>0.84573100000000001</v>
      </c>
      <c r="V3930" s="13">
        <v>1.182409</v>
      </c>
      <c r="W3930">
        <v>3875</v>
      </c>
      <c r="X3930">
        <v>77</v>
      </c>
      <c r="Z3930" s="10">
        <f>IF($N3930&lt;&gt;0,constants!$L$2,IF($O3930&lt;&gt;0,constants!$M$2,IF($P3930&lt;&gt;0,constants!$N$2,0)))</f>
        <v>1117.99</v>
      </c>
      <c r="AA3930" s="10">
        <f>IF($N3930&lt;&gt;0,constants!$L$2,IF($O3930&lt;&gt;0,constants!$M$2,IF($P3930&lt;&gt;0,constants!$P$2,0)))</f>
        <v>4051.45</v>
      </c>
      <c r="AB3930" s="11">
        <f>constants!$O$2</f>
        <v>4861.32</v>
      </c>
      <c r="AC3930" s="11">
        <f>VLOOKUP(BWscncns[[#This Row],[scanner]],[0]!ScnrAvgBW,2,FALSE)/1000</f>
        <v>4819.491751072962</v>
      </c>
      <c r="AD3930" s="8">
        <f>(1+$F3930)*Z3930</f>
        <v>856.89011232745634</v>
      </c>
      <c r="AE3930" s="8">
        <f>(1+$F3930)*AA3930</f>
        <v>3105.2580484521977</v>
      </c>
      <c r="AF3930" s="8">
        <f>(1+$F3930)*AB3930</f>
        <v>3725.9877466343255</v>
      </c>
      <c r="AG3930" s="8">
        <f>(1+$F3930)*AC3930</f>
        <v>3693.9282354387424</v>
      </c>
      <c r="AH3930" s="8">
        <f>(1+$F3930)*$T3930/1000</f>
        <v>820.16920670074376</v>
      </c>
      <c r="AI3930" s="8">
        <f>(1+BWscncns[[#This Row],[pid_error]]*K_p)*BWscncns[[#This Row],[dbw]]/1000</f>
        <v>945.12460335037179</v>
      </c>
      <c r="AJ3930" s="13">
        <f>BWscncns[[#This Row],[Torflow prgrssv alt vote]]/VLOOKUP(BWscncns[[#This Row],[class]],AltBWtotl,2,FALSE)*100</f>
        <v>1.8640380262095694E-2</v>
      </c>
      <c r="AK3930">
        <f>IF(D3930=E3930,1,0)</f>
        <v>1</v>
      </c>
    </row>
    <row r="3931" spans="1:37">
      <c r="A3931" s="1" t="s">
        <v>4221</v>
      </c>
      <c r="B3931" s="1" t="s">
        <v>4222</v>
      </c>
      <c r="C3931">
        <v>1100</v>
      </c>
      <c r="D3931">
        <v>1524992322</v>
      </c>
      <c r="E3931">
        <v>1524992322</v>
      </c>
      <c r="F3931" s="2">
        <v>0.401251596323</v>
      </c>
      <c r="G3931" s="2">
        <v>0.401251596323</v>
      </c>
      <c r="H3931">
        <v>1101989</v>
      </c>
      <c r="I3931" s="2">
        <v>-4.77038772359E-2</v>
      </c>
      <c r="J3931" s="2">
        <v>0</v>
      </c>
      <c r="K3931">
        <v>3</v>
      </c>
      <c r="L3931" s="1" t="s">
        <v>11594</v>
      </c>
      <c r="M3931" s="1" t="s">
        <v>4222</v>
      </c>
      <c r="N3931">
        <v>0</v>
      </c>
      <c r="O3931">
        <v>0</v>
      </c>
      <c r="P3931">
        <v>1</v>
      </c>
      <c r="Q3931">
        <v>0</v>
      </c>
      <c r="R3931" s="19">
        <f>BWscncns[[#This Row],[C fx]]*4+BWscncns[[#This Row],[C fg]]*2+BWscncns[[#This Row],[C fm]]</f>
        <v>1</v>
      </c>
      <c r="S3931">
        <v>958</v>
      </c>
      <c r="T3931">
        <v>786432</v>
      </c>
      <c r="U3931" s="13">
        <v>1.2181599999999999</v>
      </c>
      <c r="V3931" s="13">
        <v>0.82091000000000003</v>
      </c>
      <c r="W3931">
        <v>2264</v>
      </c>
      <c r="X3931">
        <v>45</v>
      </c>
      <c r="Z3931" s="10">
        <f>IF($N3931&lt;&gt;0,constants!$L$2,IF($O3931&lt;&gt;0,constants!$M$2,IF($P3931&lt;&gt;0,constants!$N$2,0)))</f>
        <v>1117.99</v>
      </c>
      <c r="AA3931" s="10">
        <f>IF($N3931&lt;&gt;0,constants!$L$2,IF($O3931&lt;&gt;0,constants!$M$2,IF($P3931&lt;&gt;0,constants!$P$2,0)))</f>
        <v>4051.45</v>
      </c>
      <c r="AB3931" s="11">
        <f>constants!$O$2</f>
        <v>4861.32</v>
      </c>
      <c r="AC3931" s="11">
        <f>VLOOKUP(BWscncns[[#This Row],[scanner]],[0]!ScnrAvgBW,2,FALSE)/1000</f>
        <v>6440.9193022088357</v>
      </c>
      <c r="AD3931" s="8">
        <f>(1+$F3931)*Z3931</f>
        <v>1566.585272173151</v>
      </c>
      <c r="AE3931" s="8">
        <f>(1+$F3931)*AA3931</f>
        <v>5677.1007799228182</v>
      </c>
      <c r="AF3931" s="8">
        <f>(1+$F3931)*AB3931</f>
        <v>6811.9324102369264</v>
      </c>
      <c r="AG3931" s="8">
        <f>(1+$F3931)*AC3931</f>
        <v>9025.3484540077552</v>
      </c>
      <c r="AH3931" s="8">
        <f>(1+$F3931)*$T3931/1000</f>
        <v>1101.9890953994895</v>
      </c>
      <c r="AI3931" s="8">
        <f>(1+BWscncns[[#This Row],[pid_error]]*K_p)*BWscncns[[#This Row],[dbw]]/1000</f>
        <v>944.21054769974478</v>
      </c>
      <c r="AJ3931" s="13">
        <f>BWscncns[[#This Row],[Torflow prgrssv alt vote]]/VLOOKUP(BWscncns[[#This Row],[class]],AltBWtotl,2,FALSE)*100</f>
        <v>1.8622352644522305E-2</v>
      </c>
      <c r="AK3931">
        <f>IF(D3931=E3931,1,0)</f>
        <v>1</v>
      </c>
    </row>
    <row r="3932" spans="1:37">
      <c r="A3932" s="1" t="s">
        <v>7721</v>
      </c>
      <c r="B3932" s="1" t="s">
        <v>7722</v>
      </c>
      <c r="C3932">
        <v>459</v>
      </c>
      <c r="D3932">
        <v>1524984900</v>
      </c>
      <c r="E3932">
        <v>1524984900</v>
      </c>
      <c r="F3932" s="2">
        <v>-0.63408933227499997</v>
      </c>
      <c r="G3932" s="2">
        <v>-0.63408933227499997</v>
      </c>
      <c r="H3932">
        <v>458998</v>
      </c>
      <c r="I3932" s="2">
        <v>4.3828353270299998E-2</v>
      </c>
      <c r="J3932" s="2">
        <v>0</v>
      </c>
      <c r="K3932">
        <v>7</v>
      </c>
      <c r="L3932" s="1" t="s">
        <v>11929</v>
      </c>
      <c r="M3932" s="1" t="s">
        <v>7722</v>
      </c>
      <c r="N3932">
        <v>1</v>
      </c>
      <c r="O3932">
        <v>0</v>
      </c>
      <c r="P3932">
        <v>0</v>
      </c>
      <c r="Q3932">
        <v>0</v>
      </c>
      <c r="R3932" s="19">
        <f>BWscncns[[#This Row],[C fx]]*4+BWscncns[[#This Row],[C fg]]*2+BWscncns[[#This Row],[C fm]]</f>
        <v>4</v>
      </c>
      <c r="S3932">
        <v>455</v>
      </c>
      <c r="T3932">
        <v>1381925</v>
      </c>
      <c r="U3932" s="13">
        <v>0.32925100000000002</v>
      </c>
      <c r="V3932" s="13">
        <v>3.0371980000000001</v>
      </c>
      <c r="W3932">
        <v>5382</v>
      </c>
      <c r="X3932">
        <v>107</v>
      </c>
      <c r="Z3932" s="10">
        <f>IF($N3932&lt;&gt;0,constants!$L$2,IF($O3932&lt;&gt;0,constants!$M$2,IF($P3932&lt;&gt;0,constants!$N$2,0)))</f>
        <v>10125.48</v>
      </c>
      <c r="AA3932" s="10">
        <f>IF($N3932&lt;&gt;0,constants!$L$2,IF($O3932&lt;&gt;0,constants!$M$2,IF($P3932&lt;&gt;0,constants!$P$2,0)))</f>
        <v>10125.48</v>
      </c>
      <c r="AB3932" s="11">
        <f>constants!$O$2</f>
        <v>4861.32</v>
      </c>
      <c r="AC3932" s="11">
        <f>VLOOKUP(BWscncns[[#This Row],[scanner]],[0]!ScnrAvgBW,2,FALSE)/1000</f>
        <v>885.64026081730776</v>
      </c>
      <c r="AD3932" s="8">
        <f>(1+$F3932)*Z3932</f>
        <v>3705.021147836133</v>
      </c>
      <c r="AE3932" s="8">
        <f>(1+$F3932)*AA3932</f>
        <v>3705.021147836133</v>
      </c>
      <c r="AF3932" s="8">
        <f>(1+$F3932)*AB3932</f>
        <v>1778.8088472248971</v>
      </c>
      <c r="AG3932" s="8">
        <f>(1+$F3932)*AC3932</f>
        <v>324.06521919980429</v>
      </c>
      <c r="AH3932" s="8">
        <f>(1+$F3932)*$T3932/1000</f>
        <v>505.66109949587064</v>
      </c>
      <c r="AI3932" s="8">
        <f>(1+BWscncns[[#This Row],[pid_error]]*K_p)*BWscncns[[#This Row],[dbw]]/1000</f>
        <v>943.79304974793536</v>
      </c>
      <c r="AJ3932" s="13">
        <f>BWscncns[[#This Row],[Torflow prgrssv alt vote]]/VLOOKUP(BWscncns[[#This Row],[class]],AltBWtotl,2,FALSE)*100</f>
        <v>8.0890087983601835E-3</v>
      </c>
      <c r="AK3932">
        <f>IF(D3932=E3932,1,0)</f>
        <v>1</v>
      </c>
    </row>
    <row r="3933" spans="1:37">
      <c r="A3933" s="1" t="s">
        <v>5607</v>
      </c>
      <c r="B3933" s="1" t="s">
        <v>49</v>
      </c>
      <c r="C3933">
        <v>863</v>
      </c>
      <c r="D3933">
        <v>1524937903</v>
      </c>
      <c r="E3933">
        <v>1524937903</v>
      </c>
      <c r="F3933" s="2">
        <v>-0.157139636252</v>
      </c>
      <c r="G3933" s="2">
        <v>-0.157139636252</v>
      </c>
      <c r="H3933">
        <v>863089</v>
      </c>
      <c r="I3933" s="2">
        <v>-5.42620950581E-2</v>
      </c>
      <c r="J3933" s="2">
        <v>0</v>
      </c>
      <c r="K3933">
        <v>5</v>
      </c>
      <c r="L3933" s="1" t="s">
        <v>11792</v>
      </c>
      <c r="M3933" s="1" t="s">
        <v>49</v>
      </c>
      <c r="N3933">
        <v>0</v>
      </c>
      <c r="O3933">
        <v>0</v>
      </c>
      <c r="P3933">
        <v>1</v>
      </c>
      <c r="Q3933">
        <v>0</v>
      </c>
      <c r="R3933" s="19">
        <f>BWscncns[[#This Row],[C fx]]*4+BWscncns[[#This Row],[C fg]]*2+BWscncns[[#This Row],[C fm]]</f>
        <v>1</v>
      </c>
      <c r="S3933">
        <v>1210</v>
      </c>
      <c r="T3933">
        <v>1024000</v>
      </c>
      <c r="U3933" s="13">
        <v>1.1816409999999999</v>
      </c>
      <c r="V3933" s="13">
        <v>0.84628099999999995</v>
      </c>
      <c r="W3933">
        <v>2371</v>
      </c>
      <c r="X3933">
        <v>47</v>
      </c>
      <c r="Z3933" s="10">
        <f>IF($N3933&lt;&gt;0,constants!$L$2,IF($O3933&lt;&gt;0,constants!$M$2,IF($P3933&lt;&gt;0,constants!$N$2,0)))</f>
        <v>1117.99</v>
      </c>
      <c r="AA3933" s="10">
        <f>IF($N3933&lt;&gt;0,constants!$L$2,IF($O3933&lt;&gt;0,constants!$M$2,IF($P3933&lt;&gt;0,constants!$P$2,0)))</f>
        <v>4051.45</v>
      </c>
      <c r="AB3933" s="11">
        <f>constants!$O$2</f>
        <v>4861.32</v>
      </c>
      <c r="AC3933" s="11">
        <f>VLOOKUP(BWscncns[[#This Row],[scanner]],[0]!ScnrAvgBW,2,FALSE)/1000</f>
        <v>3794.4265750962772</v>
      </c>
      <c r="AD3933" s="8">
        <f>(1+$F3933)*Z3933</f>
        <v>942.30945806662658</v>
      </c>
      <c r="AE3933" s="8">
        <f>(1+$F3933)*AA3933</f>
        <v>3414.8066207068346</v>
      </c>
      <c r="AF3933" s="8">
        <f>(1+$F3933)*AB3933</f>
        <v>4097.4139434954268</v>
      </c>
      <c r="AG3933" s="8">
        <f>(1+$F3933)*AC3933</f>
        <v>3198.1717633007261</v>
      </c>
      <c r="AH3933" s="8">
        <f>(1+$F3933)*$T3933/1000</f>
        <v>863.08901247795188</v>
      </c>
      <c r="AI3933" s="8">
        <f>(1+BWscncns[[#This Row],[pid_error]]*K_p)*BWscncns[[#This Row],[dbw]]/1000</f>
        <v>943.54450623897606</v>
      </c>
      <c r="AJ3933" s="13">
        <f>BWscncns[[#This Row],[Torflow prgrssv alt vote]]/VLOOKUP(BWscncns[[#This Row],[class]],AltBWtotl,2,FALSE)*100</f>
        <v>1.8609216528866188E-2</v>
      </c>
      <c r="AK3933">
        <f>IF(D3933=E3933,1,0)</f>
        <v>1</v>
      </c>
    </row>
    <row r="3934" spans="1:37">
      <c r="A3934" s="1" t="s">
        <v>10051</v>
      </c>
      <c r="B3934" s="1" t="s">
        <v>49</v>
      </c>
      <c r="C3934">
        <v>999</v>
      </c>
      <c r="D3934">
        <v>1524997864</v>
      </c>
      <c r="E3934">
        <v>1524997864</v>
      </c>
      <c r="F3934" s="2">
        <v>0.12600400226</v>
      </c>
      <c r="G3934" s="2">
        <v>0.12600400226</v>
      </c>
      <c r="H3934">
        <v>999024</v>
      </c>
      <c r="I3934" s="2">
        <v>-3.2814817380300003E-2</v>
      </c>
      <c r="J3934" s="2">
        <v>0</v>
      </c>
      <c r="K3934">
        <v>4</v>
      </c>
      <c r="L3934" s="1" t="s">
        <v>11575</v>
      </c>
      <c r="M3934" s="1" t="s">
        <v>49</v>
      </c>
      <c r="N3934">
        <v>0</v>
      </c>
      <c r="O3934">
        <v>0</v>
      </c>
      <c r="P3934">
        <v>1</v>
      </c>
      <c r="Q3934">
        <v>0</v>
      </c>
      <c r="R3934" s="19">
        <f>BWscncns[[#This Row],[C fx]]*4+BWscncns[[#This Row],[C fg]]*2+BWscncns[[#This Row],[C fm]]</f>
        <v>1</v>
      </c>
      <c r="S3934">
        <v>999</v>
      </c>
      <c r="T3934">
        <v>887230</v>
      </c>
      <c r="U3934" s="13">
        <v>1.1259760000000001</v>
      </c>
      <c r="V3934" s="13">
        <v>0.88811799999999996</v>
      </c>
      <c r="W3934">
        <v>2563</v>
      </c>
      <c r="X3934">
        <v>51</v>
      </c>
      <c r="Z3934" s="10">
        <f>IF($N3934&lt;&gt;0,constants!$L$2,IF($O3934&lt;&gt;0,constants!$M$2,IF($P3934&lt;&gt;0,constants!$N$2,0)))</f>
        <v>1117.99</v>
      </c>
      <c r="AA3934" s="10">
        <f>IF($N3934&lt;&gt;0,constants!$L$2,IF($O3934&lt;&gt;0,constants!$M$2,IF($P3934&lt;&gt;0,constants!$P$2,0)))</f>
        <v>4051.45</v>
      </c>
      <c r="AB3934" s="11">
        <f>constants!$O$2</f>
        <v>4861.32</v>
      </c>
      <c r="AC3934" s="11">
        <f>VLOOKUP(BWscncns[[#This Row],[scanner]],[0]!ScnrAvgBW,2,FALSE)/1000</f>
        <v>4819.491751072962</v>
      </c>
      <c r="AD3934" s="8">
        <f>(1+$F3934)*Z3934</f>
        <v>1258.8612144866574</v>
      </c>
      <c r="AE3934" s="8">
        <f>(1+$F3934)*AA3934</f>
        <v>4561.9489149562769</v>
      </c>
      <c r="AF3934" s="8">
        <f>(1+$F3934)*AB3934</f>
        <v>5473.8657762665825</v>
      </c>
      <c r="AG3934" s="8">
        <f>(1+$F3934)*AC3934</f>
        <v>5426.7670005672107</v>
      </c>
      <c r="AH3934" s="8">
        <f>(1+$F3934)*$T3934/1000</f>
        <v>999.02453092513974</v>
      </c>
      <c r="AI3934" s="8">
        <f>(1+BWscncns[[#This Row],[pid_error]]*K_p)*BWscncns[[#This Row],[dbw]]/1000</f>
        <v>943.12726546256999</v>
      </c>
      <c r="AJ3934" s="13">
        <f>BWscncns[[#This Row],[Torflow prgrssv alt vote]]/VLOOKUP(BWscncns[[#This Row],[class]],AltBWtotl,2,FALSE)*100</f>
        <v>1.8600987426898585E-2</v>
      </c>
      <c r="AK3934">
        <f>IF(D3934=E3934,1,0)</f>
        <v>1</v>
      </c>
    </row>
    <row r="3935" spans="1:37">
      <c r="A3935" s="1" t="s">
        <v>9800</v>
      </c>
      <c r="B3935" s="1" t="s">
        <v>9801</v>
      </c>
      <c r="C3935">
        <v>836</v>
      </c>
      <c r="D3935">
        <v>1525006186</v>
      </c>
      <c r="E3935">
        <v>1525006186</v>
      </c>
      <c r="F3935" s="2">
        <v>-0.20227531012700001</v>
      </c>
      <c r="G3935" s="2">
        <v>-0.20227531012700001</v>
      </c>
      <c r="H3935">
        <v>836474</v>
      </c>
      <c r="I3935" s="2">
        <v>-0.99326426459499995</v>
      </c>
      <c r="J3935" s="2">
        <v>0</v>
      </c>
      <c r="K3935">
        <v>1</v>
      </c>
      <c r="L3935" s="1" t="s">
        <v>11530</v>
      </c>
      <c r="M3935" s="1" t="s">
        <v>9801</v>
      </c>
      <c r="N3935">
        <v>0</v>
      </c>
      <c r="O3935">
        <v>0</v>
      </c>
      <c r="P3935">
        <v>1</v>
      </c>
      <c r="Q3935">
        <v>0</v>
      </c>
      <c r="R3935" s="19">
        <f>BWscncns[[#This Row],[C fx]]*4+BWscncns[[#This Row],[C fg]]*2+BWscncns[[#This Row],[C fm]]</f>
        <v>1</v>
      </c>
      <c r="S3935">
        <v>1880</v>
      </c>
      <c r="T3935">
        <v>1048576</v>
      </c>
      <c r="U3935" s="13">
        <v>1.7929079999999999</v>
      </c>
      <c r="V3935" s="13">
        <v>0.55775300000000005</v>
      </c>
      <c r="W3935">
        <v>687</v>
      </c>
      <c r="X3935">
        <v>13</v>
      </c>
      <c r="Z3935" s="10">
        <f>IF($N3935&lt;&gt;0,constants!$L$2,IF($O3935&lt;&gt;0,constants!$M$2,IF($P3935&lt;&gt;0,constants!$N$2,0)))</f>
        <v>1117.99</v>
      </c>
      <c r="AA3935" s="10">
        <f>IF($N3935&lt;&gt;0,constants!$L$2,IF($O3935&lt;&gt;0,constants!$M$2,IF($P3935&lt;&gt;0,constants!$P$2,0)))</f>
        <v>4051.45</v>
      </c>
      <c r="AB3935" s="11">
        <f>constants!$O$2</f>
        <v>4861.32</v>
      </c>
      <c r="AC3935" s="11">
        <f>VLOOKUP(BWscncns[[#This Row],[scanner]],[0]!ScnrAvgBW,2,FALSE)/1000</f>
        <v>11818.828055288463</v>
      </c>
      <c r="AD3935" s="8">
        <f>(1+$F3935)*Z3935</f>
        <v>891.84822603111525</v>
      </c>
      <c r="AE3935" s="8">
        <f>(1+$F3935)*AA3935</f>
        <v>3231.9416947859654</v>
      </c>
      <c r="AF3935" s="8">
        <f>(1+$F3935)*AB3935</f>
        <v>3877.994989373412</v>
      </c>
      <c r="AG3935" s="8">
        <f>(1+$F3935)*AC3935</f>
        <v>9428.1709450673006</v>
      </c>
      <c r="AH3935" s="8">
        <f>(1+$F3935)*$T3935/1000</f>
        <v>836.47496440827081</v>
      </c>
      <c r="AI3935" s="8">
        <f>(1+BWscncns[[#This Row],[pid_error]]*K_p)*BWscncns[[#This Row],[dbw]]/1000</f>
        <v>942.52548220413541</v>
      </c>
      <c r="AJ3935" s="13">
        <f>BWscncns[[#This Row],[Torflow prgrssv alt vote]]/VLOOKUP(BWscncns[[#This Row],[class]],AltBWtotl,2,FALSE)*100</f>
        <v>1.8589118654534793E-2</v>
      </c>
      <c r="AK3935">
        <f>IF(D3935=E3935,1,0)</f>
        <v>1</v>
      </c>
    </row>
    <row r="3936" spans="1:37">
      <c r="A3936" s="1" t="s">
        <v>2547</v>
      </c>
      <c r="B3936" s="1" t="s">
        <v>2548</v>
      </c>
      <c r="C3936">
        <v>1120</v>
      </c>
      <c r="D3936">
        <v>1525003565</v>
      </c>
      <c r="E3936">
        <v>1525003565</v>
      </c>
      <c r="F3936" s="2">
        <v>0.45368453961400002</v>
      </c>
      <c r="G3936" s="2">
        <v>0.45368453961400002</v>
      </c>
      <c r="H3936">
        <v>1116429</v>
      </c>
      <c r="I3936" s="2">
        <v>-2.6125503039700002E-2</v>
      </c>
      <c r="J3936" s="2">
        <v>0</v>
      </c>
      <c r="K3936">
        <v>3</v>
      </c>
      <c r="L3936" s="1" t="s">
        <v>11586</v>
      </c>
      <c r="M3936" s="1" t="s">
        <v>2548</v>
      </c>
      <c r="N3936">
        <v>0</v>
      </c>
      <c r="O3936">
        <v>0</v>
      </c>
      <c r="P3936">
        <v>1</v>
      </c>
      <c r="Q3936">
        <v>0</v>
      </c>
      <c r="R3936" s="19">
        <f>BWscncns[[#This Row],[C fx]]*4+BWscncns[[#This Row],[C fg]]*2+BWscncns[[#This Row],[C fm]]</f>
        <v>1</v>
      </c>
      <c r="S3936">
        <v>1030</v>
      </c>
      <c r="T3936">
        <v>768000</v>
      </c>
      <c r="U3936" s="13">
        <v>1.3411459999999999</v>
      </c>
      <c r="V3936" s="13">
        <v>0.74563100000000004</v>
      </c>
      <c r="W3936">
        <v>1818</v>
      </c>
      <c r="X3936">
        <v>36</v>
      </c>
      <c r="Z3936" s="10">
        <f>IF($N3936&lt;&gt;0,constants!$L$2,IF($O3936&lt;&gt;0,constants!$M$2,IF($P3936&lt;&gt;0,constants!$N$2,0)))</f>
        <v>1117.99</v>
      </c>
      <c r="AA3936" s="10">
        <f>IF($N3936&lt;&gt;0,constants!$L$2,IF($O3936&lt;&gt;0,constants!$M$2,IF($P3936&lt;&gt;0,constants!$P$2,0)))</f>
        <v>4051.45</v>
      </c>
      <c r="AB3936" s="11">
        <f>constants!$O$2</f>
        <v>4861.32</v>
      </c>
      <c r="AC3936" s="11">
        <f>VLOOKUP(BWscncns[[#This Row],[scanner]],[0]!ScnrAvgBW,2,FALSE)/1000</f>
        <v>6440.9193022088357</v>
      </c>
      <c r="AD3936" s="8">
        <f>(1+$F3936)*Z3936</f>
        <v>1625.2047784430561</v>
      </c>
      <c r="AE3936" s="8">
        <f>(1+$F3936)*AA3936</f>
        <v>5889.5302280191408</v>
      </c>
      <c r="AF3936" s="8">
        <f>(1+$F3936)*AB3936</f>
        <v>7066.8257261163308</v>
      </c>
      <c r="AG3936" s="8">
        <f>(1+$F3936)*AC3936</f>
        <v>9363.064810522379</v>
      </c>
      <c r="AH3936" s="8">
        <f>(1+$F3936)*$T3936/1000</f>
        <v>1116.429726423552</v>
      </c>
      <c r="AI3936" s="8">
        <f>(1+BWscncns[[#This Row],[pid_error]]*K_p)*BWscncns[[#This Row],[dbw]]/1000</f>
        <v>942.21486321177599</v>
      </c>
      <c r="AJ3936" s="13">
        <f>BWscncns[[#This Row],[Torflow prgrssv alt vote]]/VLOOKUP(BWscncns[[#This Row],[class]],AltBWtotl,2,FALSE)*100</f>
        <v>1.8582992418783778E-2</v>
      </c>
      <c r="AK3936">
        <f>IF(D3936=E3936,1,0)</f>
        <v>1</v>
      </c>
    </row>
    <row r="3937" spans="1:37">
      <c r="A3937" s="1" t="s">
        <v>2747</v>
      </c>
      <c r="B3937" s="1" t="s">
        <v>2748</v>
      </c>
      <c r="C3937">
        <v>834</v>
      </c>
      <c r="D3937">
        <v>1524939732</v>
      </c>
      <c r="E3937">
        <v>1524939732</v>
      </c>
      <c r="F3937" s="2">
        <v>-0.20511218858499999</v>
      </c>
      <c r="G3937" s="2">
        <v>-0.20511218858499999</v>
      </c>
      <c r="H3937">
        <v>833500</v>
      </c>
      <c r="I3937" s="2">
        <v>-0.89609677806499999</v>
      </c>
      <c r="J3937" s="2">
        <v>0</v>
      </c>
      <c r="K3937">
        <v>2</v>
      </c>
      <c r="L3937" s="1" t="s">
        <v>11557</v>
      </c>
      <c r="M3937" s="1" t="s">
        <v>2748</v>
      </c>
      <c r="N3937">
        <v>0</v>
      </c>
      <c r="O3937">
        <v>0</v>
      </c>
      <c r="P3937">
        <v>1</v>
      </c>
      <c r="Q3937">
        <v>0</v>
      </c>
      <c r="R3937" s="19">
        <f>BWscncns[[#This Row],[C fx]]*4+BWscncns[[#This Row],[C fg]]*2+BWscncns[[#This Row],[C fm]]</f>
        <v>1</v>
      </c>
      <c r="S3937">
        <v>1020</v>
      </c>
      <c r="T3937">
        <v>1048576</v>
      </c>
      <c r="U3937" s="13">
        <v>0.97274799999999995</v>
      </c>
      <c r="V3937" s="13">
        <v>1.028016</v>
      </c>
      <c r="W3937">
        <v>3464</v>
      </c>
      <c r="X3937">
        <v>69</v>
      </c>
      <c r="Z3937" s="10">
        <f>IF($N3937&lt;&gt;0,constants!$L$2,IF($O3937&lt;&gt;0,constants!$M$2,IF($P3937&lt;&gt;0,constants!$N$2,0)))</f>
        <v>1117.99</v>
      </c>
      <c r="AA3937" s="10">
        <f>IF($N3937&lt;&gt;0,constants!$L$2,IF($O3937&lt;&gt;0,constants!$M$2,IF($P3937&lt;&gt;0,constants!$P$2,0)))</f>
        <v>4051.45</v>
      </c>
      <c r="AB3937" s="11">
        <f>constants!$O$2</f>
        <v>4861.32</v>
      </c>
      <c r="AC3937" s="11">
        <f>VLOOKUP(BWscncns[[#This Row],[scanner]],[0]!ScnrAvgBW,2,FALSE)/1000</f>
        <v>8853.6095214723919</v>
      </c>
      <c r="AD3937" s="8">
        <f>(1+$F3937)*Z3937</f>
        <v>888.67662428385586</v>
      </c>
      <c r="AE3937" s="8">
        <f>(1+$F3937)*AA3937</f>
        <v>3220.4482235573014</v>
      </c>
      <c r="AF3937" s="8">
        <f>(1+$F3937)*AB3937</f>
        <v>3864.2040153879675</v>
      </c>
      <c r="AG3937" s="8">
        <f>(1+$F3937)*AC3937</f>
        <v>7037.6262956461951</v>
      </c>
      <c r="AH3937" s="8">
        <f>(1+$F3937)*$T3937/1000</f>
        <v>833.50028174229499</v>
      </c>
      <c r="AI3937" s="8">
        <f>(1+BWscncns[[#This Row],[pid_error]]*K_p)*BWscncns[[#This Row],[dbw]]/1000</f>
        <v>941.03814087114756</v>
      </c>
      <c r="AJ3937" s="13">
        <f>BWscncns[[#This Row],[Torflow prgrssv alt vote]]/VLOOKUP(BWscncns[[#This Row],[class]],AltBWtotl,2,FALSE)*100</f>
        <v>1.8559784312874292E-2</v>
      </c>
      <c r="AK3937">
        <f>IF(D3937=E3937,1,0)</f>
        <v>1</v>
      </c>
    </row>
    <row r="3938" spans="1:37">
      <c r="A3938" s="1" t="s">
        <v>259</v>
      </c>
      <c r="B3938" s="1" t="s">
        <v>49</v>
      </c>
      <c r="C3938">
        <v>253</v>
      </c>
      <c r="D3938">
        <v>1524966384</v>
      </c>
      <c r="E3938">
        <v>1524966384</v>
      </c>
      <c r="F3938" s="2">
        <v>-0.21710743732099999</v>
      </c>
      <c r="G3938" s="2">
        <v>-0.21710743732099999</v>
      </c>
      <c r="H3938">
        <v>253073</v>
      </c>
      <c r="I3938" s="2">
        <v>0.23461776155299999</v>
      </c>
      <c r="J3938" s="2">
        <v>0</v>
      </c>
      <c r="K3938">
        <v>6</v>
      </c>
      <c r="L3938" s="1" t="s">
        <v>11644</v>
      </c>
      <c r="M3938" s="1" t="s">
        <v>49</v>
      </c>
      <c r="N3938">
        <v>0</v>
      </c>
      <c r="O3938">
        <v>0</v>
      </c>
      <c r="P3938">
        <v>1</v>
      </c>
      <c r="Q3938">
        <v>0</v>
      </c>
      <c r="R3938" s="19">
        <f>BWscncns[[#This Row],[C fx]]*4+BWscncns[[#This Row],[C fg]]*2+BWscncns[[#This Row],[C fm]]</f>
        <v>1</v>
      </c>
      <c r="S3938">
        <v>253</v>
      </c>
      <c r="T3938">
        <v>1055232</v>
      </c>
      <c r="U3938" s="13">
        <v>0.239758</v>
      </c>
      <c r="V3938" s="13">
        <v>4.1708769999999999</v>
      </c>
      <c r="W3938">
        <v>5702</v>
      </c>
      <c r="X3938">
        <v>114</v>
      </c>
      <c r="Z3938" s="10">
        <f>IF($N3938&lt;&gt;0,constants!$L$2,IF($O3938&lt;&gt;0,constants!$M$2,IF($P3938&lt;&gt;0,constants!$N$2,0)))</f>
        <v>1117.99</v>
      </c>
      <c r="AA3938" s="10">
        <f>IF($N3938&lt;&gt;0,constants!$L$2,IF($O3938&lt;&gt;0,constants!$M$2,IF($P3938&lt;&gt;0,constants!$P$2,0)))</f>
        <v>4051.45</v>
      </c>
      <c r="AB3938" s="11">
        <f>constants!$O$2</f>
        <v>4861.32</v>
      </c>
      <c r="AC3938" s="11">
        <f>VLOOKUP(BWscncns[[#This Row],[scanner]],[0]!ScnrAvgBW,2,FALSE)/1000</f>
        <v>2386.3111194805197</v>
      </c>
      <c r="AD3938" s="8">
        <f>(1+$F3938)*Z3938</f>
        <v>875.26605614949517</v>
      </c>
      <c r="AE3938" s="8">
        <f>(1+$F3938)*AA3938</f>
        <v>3171.8500730658343</v>
      </c>
      <c r="AF3938" s="8">
        <f>(1+$F3938)*AB3938</f>
        <v>3805.8912728026758</v>
      </c>
      <c r="AG3938" s="8">
        <f>(1+$F3938)*AC3938</f>
        <v>1868.2252276794973</v>
      </c>
      <c r="AH3938" s="8">
        <f>(1+$F3938)*$T3938/1000</f>
        <v>826.13328470088641</v>
      </c>
      <c r="AI3938" s="8">
        <f>(1+BWscncns[[#This Row],[pid_error]]*K_p)*BWscncns[[#This Row],[dbw]]/1000</f>
        <v>940.6826423504433</v>
      </c>
      <c r="AJ3938" s="13">
        <f>BWscncns[[#This Row],[Torflow prgrssv alt vote]]/VLOOKUP(BWscncns[[#This Row],[class]],AltBWtotl,2,FALSE)*100</f>
        <v>1.8552772933014907E-2</v>
      </c>
      <c r="AK3938">
        <f>IF(D3938=E3938,1,0)</f>
        <v>1</v>
      </c>
    </row>
    <row r="3939" spans="1:37">
      <c r="A3939" s="1" t="s">
        <v>788</v>
      </c>
      <c r="B3939" s="1" t="s">
        <v>789</v>
      </c>
      <c r="C3939">
        <v>833</v>
      </c>
      <c r="D3939">
        <v>1525007282</v>
      </c>
      <c r="E3939">
        <v>1525007282</v>
      </c>
      <c r="F3939" s="2">
        <v>-0.20580531072399999</v>
      </c>
      <c r="G3939" s="2">
        <v>-0.20580531072399999</v>
      </c>
      <c r="H3939">
        <v>832773</v>
      </c>
      <c r="I3939" s="2">
        <v>-1.0086699636800001</v>
      </c>
      <c r="J3939" s="2">
        <v>0</v>
      </c>
      <c r="K3939">
        <v>3</v>
      </c>
      <c r="L3939" s="1" t="s">
        <v>11605</v>
      </c>
      <c r="M3939" s="1" t="s">
        <v>789</v>
      </c>
      <c r="N3939">
        <v>0</v>
      </c>
      <c r="O3939">
        <v>0</v>
      </c>
      <c r="P3939">
        <v>1</v>
      </c>
      <c r="Q3939">
        <v>0</v>
      </c>
      <c r="R3939" s="19">
        <f>BWscncns[[#This Row],[C fx]]*4+BWscncns[[#This Row],[C fg]]*2+BWscncns[[#This Row],[C fm]]</f>
        <v>1</v>
      </c>
      <c r="S3939">
        <v>1390</v>
      </c>
      <c r="T3939">
        <v>1048576</v>
      </c>
      <c r="U3939" s="13">
        <v>1.325607</v>
      </c>
      <c r="V3939" s="13">
        <v>0.75437100000000001</v>
      </c>
      <c r="W3939">
        <v>1878</v>
      </c>
      <c r="X3939">
        <v>37</v>
      </c>
      <c r="Z3939" s="10">
        <f>IF($N3939&lt;&gt;0,constants!$L$2,IF($O3939&lt;&gt;0,constants!$M$2,IF($P3939&lt;&gt;0,constants!$N$2,0)))</f>
        <v>1117.99</v>
      </c>
      <c r="AA3939" s="10">
        <f>IF($N3939&lt;&gt;0,constants!$L$2,IF($O3939&lt;&gt;0,constants!$M$2,IF($P3939&lt;&gt;0,constants!$P$2,0)))</f>
        <v>4051.45</v>
      </c>
      <c r="AB3939" s="11">
        <f>constants!$O$2</f>
        <v>4861.32</v>
      </c>
      <c r="AC3939" s="11">
        <f>VLOOKUP(BWscncns[[#This Row],[scanner]],[0]!ScnrAvgBW,2,FALSE)/1000</f>
        <v>6440.9193022088357</v>
      </c>
      <c r="AD3939" s="8">
        <f>(1+$F3939)*Z3939</f>
        <v>887.90172066367529</v>
      </c>
      <c r="AE3939" s="8">
        <f>(1+$F3939)*AA3939</f>
        <v>3217.6400738672501</v>
      </c>
      <c r="AF3939" s="8">
        <f>(1+$F3939)*AB3939</f>
        <v>3860.8345268712042</v>
      </c>
      <c r="AG3939" s="8">
        <f>(1+$F3939)*AC3939</f>
        <v>5115.3439038695369</v>
      </c>
      <c r="AH3939" s="8">
        <f>(1+$F3939)*$T3939/1000</f>
        <v>832.77349050227099</v>
      </c>
      <c r="AI3939" s="8">
        <f>(1+BWscncns[[#This Row],[pid_error]]*K_p)*BWscncns[[#This Row],[dbw]]/1000</f>
        <v>940.67474525113539</v>
      </c>
      <c r="AJ3939" s="13">
        <f>BWscncns[[#This Row],[Torflow prgrssv alt vote]]/VLOOKUP(BWscncns[[#This Row],[class]],AltBWtotl,2,FALSE)*100</f>
        <v>1.8552617181134632E-2</v>
      </c>
      <c r="AK3939">
        <f>IF(D3939=E3939,1,0)</f>
        <v>1</v>
      </c>
    </row>
    <row r="3940" spans="1:37">
      <c r="A3940" s="1" t="s">
        <v>201</v>
      </c>
      <c r="B3940" s="1" t="s">
        <v>202</v>
      </c>
      <c r="C3940">
        <v>1110</v>
      </c>
      <c r="D3940">
        <v>1524969124</v>
      </c>
      <c r="E3940">
        <v>1524969124</v>
      </c>
      <c r="F3940" s="2">
        <v>0.44718960359600002</v>
      </c>
      <c r="G3940" s="2">
        <v>0.44718960359600002</v>
      </c>
      <c r="H3940">
        <v>1111441</v>
      </c>
      <c r="I3940" s="2">
        <v>0.30339589558199997</v>
      </c>
      <c r="J3940" s="2">
        <v>0</v>
      </c>
      <c r="K3940">
        <v>6</v>
      </c>
      <c r="L3940" s="1" t="s">
        <v>11670</v>
      </c>
      <c r="M3940" s="1" t="s">
        <v>202</v>
      </c>
      <c r="N3940">
        <v>0</v>
      </c>
      <c r="O3940">
        <v>0</v>
      </c>
      <c r="P3940">
        <v>1</v>
      </c>
      <c r="Q3940">
        <v>0</v>
      </c>
      <c r="R3940" s="19">
        <f>BWscncns[[#This Row],[C fx]]*4+BWscncns[[#This Row],[C fg]]*2+BWscncns[[#This Row],[C fm]]</f>
        <v>1</v>
      </c>
      <c r="S3940">
        <v>689</v>
      </c>
      <c r="T3940">
        <v>768000</v>
      </c>
      <c r="U3940" s="13">
        <v>0.89713500000000002</v>
      </c>
      <c r="V3940" s="13">
        <v>1.1146590000000001</v>
      </c>
      <c r="W3940">
        <v>3717</v>
      </c>
      <c r="X3940">
        <v>74</v>
      </c>
      <c r="Z3940" s="10">
        <f>IF($N3940&lt;&gt;0,constants!$L$2,IF($O3940&lt;&gt;0,constants!$M$2,IF($P3940&lt;&gt;0,constants!$N$2,0)))</f>
        <v>1117.99</v>
      </c>
      <c r="AA3940" s="10">
        <f>IF($N3940&lt;&gt;0,constants!$L$2,IF($O3940&lt;&gt;0,constants!$M$2,IF($P3940&lt;&gt;0,constants!$P$2,0)))</f>
        <v>4051.45</v>
      </c>
      <c r="AB3940" s="11">
        <f>constants!$O$2</f>
        <v>4861.32</v>
      </c>
      <c r="AC3940" s="11">
        <f>VLOOKUP(BWscncns[[#This Row],[scanner]],[0]!ScnrAvgBW,2,FALSE)/1000</f>
        <v>2386.3111194805197</v>
      </c>
      <c r="AD3940" s="8">
        <f>(1+$F3940)*Z3940</f>
        <v>1617.9435049242923</v>
      </c>
      <c r="AE3940" s="8">
        <f>(1+$F3940)*AA3940</f>
        <v>5863.2163194890145</v>
      </c>
      <c r="AF3940" s="8">
        <f>(1+$F3940)*AB3940</f>
        <v>7035.2517637533065</v>
      </c>
      <c r="AG3940" s="8">
        <f>(1+$F3940)*AC3940</f>
        <v>3453.4446430577404</v>
      </c>
      <c r="AH3940" s="8">
        <f>(1+$F3940)*$T3940/1000</f>
        <v>1111.4416155617282</v>
      </c>
      <c r="AI3940" s="8">
        <f>(1+BWscncns[[#This Row],[pid_error]]*K_p)*BWscncns[[#This Row],[dbw]]/1000</f>
        <v>939.72080778086411</v>
      </c>
      <c r="AJ3940" s="13">
        <f>BWscncns[[#This Row],[Torflow prgrssv alt vote]]/VLOOKUP(BWscncns[[#This Row],[class]],AltBWtotl,2,FALSE)*100</f>
        <v>1.8533802987610218E-2</v>
      </c>
      <c r="AK3940">
        <f>IF(D3940=E3940,1,0)</f>
        <v>1</v>
      </c>
    </row>
    <row r="3941" spans="1:37">
      <c r="A3941" s="1" t="s">
        <v>9381</v>
      </c>
      <c r="B3941" s="1" t="s">
        <v>28</v>
      </c>
      <c r="C3941">
        <v>362</v>
      </c>
      <c r="D3941">
        <v>1524361484</v>
      </c>
      <c r="E3941">
        <v>1524361484</v>
      </c>
      <c r="F3941" s="2">
        <v>-0.38754837353499999</v>
      </c>
      <c r="G3941" s="2">
        <v>-0.38754837353499999</v>
      </c>
      <c r="H3941">
        <v>362492</v>
      </c>
      <c r="I3941" s="2">
        <v>2.6257430387399999E-2</v>
      </c>
      <c r="J3941" s="2">
        <v>0.6</v>
      </c>
      <c r="K3941">
        <v>9</v>
      </c>
      <c r="L3941" s="1" t="s">
        <v>11975</v>
      </c>
      <c r="M3941" s="1" t="s">
        <v>28</v>
      </c>
      <c r="N3941">
        <v>0</v>
      </c>
      <c r="O3941">
        <v>0</v>
      </c>
      <c r="P3941">
        <v>1</v>
      </c>
      <c r="Q3941">
        <v>0</v>
      </c>
      <c r="R3941" s="19">
        <f>BWscncns[[#This Row],[C fx]]*4+BWscncns[[#This Row],[C fg]]*2+BWscncns[[#This Row],[C fm]]</f>
        <v>1</v>
      </c>
      <c r="S3941">
        <v>362</v>
      </c>
      <c r="T3941">
        <v>1165312</v>
      </c>
      <c r="U3941" s="13">
        <v>0.31064599999999998</v>
      </c>
      <c r="V3941" s="13">
        <v>3.2190940000000001</v>
      </c>
      <c r="W3941">
        <v>5446</v>
      </c>
      <c r="X3941">
        <v>108</v>
      </c>
      <c r="Z3941" s="10">
        <f>IF($N3941&lt;&gt;0,constants!$L$2,IF($O3941&lt;&gt;0,constants!$M$2,IF($P3941&lt;&gt;0,constants!$N$2,0)))</f>
        <v>1117.99</v>
      </c>
      <c r="AA3941" s="10">
        <f>IF($N3941&lt;&gt;0,constants!$L$2,IF($O3941&lt;&gt;0,constants!$M$2,IF($P3941&lt;&gt;0,constants!$P$2,0)))</f>
        <v>4051.45</v>
      </c>
      <c r="AB3941" s="11">
        <f>constants!$O$2</f>
        <v>4861.32</v>
      </c>
      <c r="AC3941" s="11">
        <f>VLOOKUP(BWscncns[[#This Row],[scanner]],[0]!ScnrAvgBW,2,FALSE)/1000</f>
        <v>504.85700000000003</v>
      </c>
      <c r="AD3941" s="8">
        <f>(1+$F3941)*Z3941</f>
        <v>684.71479387160525</v>
      </c>
      <c r="AE3941" s="8">
        <f>(1+$F3941)*AA3941</f>
        <v>2481.3171420416238</v>
      </c>
      <c r="AF3941" s="8">
        <f>(1+$F3941)*AB3941</f>
        <v>2977.3233407668336</v>
      </c>
      <c r="AG3941" s="8">
        <f>(1+$F3941)*AC3941</f>
        <v>309.20049078224048</v>
      </c>
      <c r="AH3941" s="8">
        <f>(1+$F3941)*$T3941/1000</f>
        <v>713.69722973918203</v>
      </c>
      <c r="AI3941" s="8">
        <f>(1+BWscncns[[#This Row],[pid_error]]*K_p)*BWscncns[[#This Row],[dbw]]/1000</f>
        <v>939.50461486959091</v>
      </c>
      <c r="AJ3941" s="13">
        <f>BWscncns[[#This Row],[Torflow prgrssv alt vote]]/VLOOKUP(BWscncns[[#This Row],[class]],AltBWtotl,2,FALSE)*100</f>
        <v>1.8529539086256028E-2</v>
      </c>
      <c r="AK3941">
        <f>IF(D3941=E3941,1,0)</f>
        <v>1</v>
      </c>
    </row>
    <row r="3942" spans="1:37">
      <c r="A3942" s="1" t="s">
        <v>1825</v>
      </c>
      <c r="B3942" s="1" t="s">
        <v>1826</v>
      </c>
      <c r="C3942">
        <v>1060</v>
      </c>
      <c r="D3942">
        <v>1525007036</v>
      </c>
      <c r="E3942">
        <v>1525007036</v>
      </c>
      <c r="F3942" s="2">
        <v>0.29147299908099999</v>
      </c>
      <c r="G3942" s="2">
        <v>0.29147299908099999</v>
      </c>
      <c r="H3942">
        <v>1057974</v>
      </c>
      <c r="I3942" s="2">
        <v>-6.9947941414199993E-2</v>
      </c>
      <c r="J3942" s="2">
        <v>0</v>
      </c>
      <c r="K3942">
        <v>3</v>
      </c>
      <c r="L3942" s="1" t="s">
        <v>11600</v>
      </c>
      <c r="M3942" s="1" t="s">
        <v>1826</v>
      </c>
      <c r="N3942">
        <v>0</v>
      </c>
      <c r="O3942">
        <v>0</v>
      </c>
      <c r="P3942">
        <v>1</v>
      </c>
      <c r="Q3942">
        <v>0</v>
      </c>
      <c r="R3942" s="19">
        <f>BWscncns[[#This Row],[C fx]]*4+BWscncns[[#This Row],[C fg]]*2+BWscncns[[#This Row],[C fm]]</f>
        <v>1</v>
      </c>
      <c r="S3942">
        <v>1120</v>
      </c>
      <c r="T3942">
        <v>819200</v>
      </c>
      <c r="U3942" s="13">
        <v>1.3671880000000001</v>
      </c>
      <c r="V3942" s="13">
        <v>0.731429</v>
      </c>
      <c r="W3942">
        <v>1741</v>
      </c>
      <c r="X3942">
        <v>34</v>
      </c>
      <c r="Z3942" s="10">
        <f>IF($N3942&lt;&gt;0,constants!$L$2,IF($O3942&lt;&gt;0,constants!$M$2,IF($P3942&lt;&gt;0,constants!$N$2,0)))</f>
        <v>1117.99</v>
      </c>
      <c r="AA3942" s="10">
        <f>IF($N3942&lt;&gt;0,constants!$L$2,IF($O3942&lt;&gt;0,constants!$M$2,IF($P3942&lt;&gt;0,constants!$P$2,0)))</f>
        <v>4051.45</v>
      </c>
      <c r="AB3942" s="11">
        <f>constants!$O$2</f>
        <v>4861.32</v>
      </c>
      <c r="AC3942" s="11">
        <f>VLOOKUP(BWscncns[[#This Row],[scanner]],[0]!ScnrAvgBW,2,FALSE)/1000</f>
        <v>6440.9193022088357</v>
      </c>
      <c r="AD3942" s="8">
        <f>(1+$F3942)*Z3942</f>
        <v>1443.8538982425671</v>
      </c>
      <c r="AE3942" s="8">
        <f>(1+$F3942)*AA3942</f>
        <v>5232.3382821267169</v>
      </c>
      <c r="AF3942" s="8">
        <f>(1+$F3942)*AB3942</f>
        <v>6278.2635198924463</v>
      </c>
      <c r="AG3942" s="8">
        <f>(1+$F3942)*AC3942</f>
        <v>8318.273368062346</v>
      </c>
      <c r="AH3942" s="8">
        <f>(1+$F3942)*$T3942/1000</f>
        <v>1057.9746808471552</v>
      </c>
      <c r="AI3942" s="8">
        <f>(1+BWscncns[[#This Row],[pid_error]]*K_p)*BWscncns[[#This Row],[dbw]]/1000</f>
        <v>938.58734042357753</v>
      </c>
      <c r="AJ3942" s="13">
        <f>BWscncns[[#This Row],[Torflow prgrssv alt vote]]/VLOOKUP(BWscncns[[#This Row],[class]],AltBWtotl,2,FALSE)*100</f>
        <v>1.8511447985444792E-2</v>
      </c>
      <c r="AK3942">
        <f>IF(D3942=E3942,1,0)</f>
        <v>1</v>
      </c>
    </row>
    <row r="3943" spans="1:37">
      <c r="A3943" s="1" t="s">
        <v>8303</v>
      </c>
      <c r="B3943" s="1" t="s">
        <v>8304</v>
      </c>
      <c r="C3943">
        <v>597</v>
      </c>
      <c r="D3943">
        <v>1525003937</v>
      </c>
      <c r="E3943">
        <v>1525003937</v>
      </c>
      <c r="F3943" s="2">
        <v>-0.53380378598599998</v>
      </c>
      <c r="G3943" s="2">
        <v>-0.53380378598599998</v>
      </c>
      <c r="H3943">
        <v>596731</v>
      </c>
      <c r="I3943" s="2">
        <v>0.45669780838500001</v>
      </c>
      <c r="J3943" s="2">
        <v>0</v>
      </c>
      <c r="K3943">
        <v>7</v>
      </c>
      <c r="L3943" s="1" t="s">
        <v>11925</v>
      </c>
      <c r="M3943" s="1" t="s">
        <v>8304</v>
      </c>
      <c r="N3943">
        <v>0</v>
      </c>
      <c r="O3943">
        <v>0</v>
      </c>
      <c r="P3943">
        <v>1</v>
      </c>
      <c r="Q3943">
        <v>0</v>
      </c>
      <c r="R3943" s="19">
        <f>BWscncns[[#This Row],[C fx]]*4+BWscncns[[#This Row],[C fg]]*2+BWscncns[[#This Row],[C fm]]</f>
        <v>1</v>
      </c>
      <c r="S3943">
        <v>349</v>
      </c>
      <c r="T3943">
        <v>1280000</v>
      </c>
      <c r="U3943" s="13">
        <v>0.27265600000000001</v>
      </c>
      <c r="V3943" s="13">
        <v>3.6676220000000002</v>
      </c>
      <c r="W3943">
        <v>5568</v>
      </c>
      <c r="X3943">
        <v>111</v>
      </c>
      <c r="Z3943" s="10">
        <f>IF($N3943&lt;&gt;0,constants!$L$2,IF($O3943&lt;&gt;0,constants!$M$2,IF($P3943&lt;&gt;0,constants!$N$2,0)))</f>
        <v>1117.99</v>
      </c>
      <c r="AA3943" s="10">
        <f>IF($N3943&lt;&gt;0,constants!$L$2,IF($O3943&lt;&gt;0,constants!$M$2,IF($P3943&lt;&gt;0,constants!$P$2,0)))</f>
        <v>4051.45</v>
      </c>
      <c r="AB3943" s="11">
        <f>constants!$O$2</f>
        <v>4861.32</v>
      </c>
      <c r="AC3943" s="11">
        <f>VLOOKUP(BWscncns[[#This Row],[scanner]],[0]!ScnrAvgBW,2,FALSE)/1000</f>
        <v>885.64026081730776</v>
      </c>
      <c r="AD3943" s="8">
        <f>(1+$F3943)*Z3943</f>
        <v>521.20270530551193</v>
      </c>
      <c r="AE3943" s="8">
        <f>(1+$F3943)*AA3943</f>
        <v>1888.7706512670204</v>
      </c>
      <c r="AF3943" s="8">
        <f>(1+$F3943)*AB3943</f>
        <v>2266.3289791105385</v>
      </c>
      <c r="AG3943" s="8">
        <f>(1+$F3943)*AC3943</f>
        <v>412.88213657140039</v>
      </c>
      <c r="AH3943" s="8">
        <f>(1+$F3943)*$T3943/1000</f>
        <v>596.73115393792</v>
      </c>
      <c r="AI3943" s="8">
        <f>(1+BWscncns[[#This Row],[pid_error]]*K_p)*BWscncns[[#This Row],[dbw]]/1000</f>
        <v>938.36557696896</v>
      </c>
      <c r="AJ3943" s="13">
        <f>BWscncns[[#This Row],[Torflow prgrssv alt vote]]/VLOOKUP(BWscncns[[#This Row],[class]],AltBWtotl,2,FALSE)*100</f>
        <v>1.8507074218104852E-2</v>
      </c>
      <c r="AK3943">
        <f>IF(D3943=E3943,1,0)</f>
        <v>1</v>
      </c>
    </row>
    <row r="3944" spans="1:37">
      <c r="A3944" s="1" t="s">
        <v>9721</v>
      </c>
      <c r="B3944" s="1" t="s">
        <v>49</v>
      </c>
      <c r="C3944">
        <v>850</v>
      </c>
      <c r="D3944">
        <v>1524991648</v>
      </c>
      <c r="E3944">
        <v>1524991648</v>
      </c>
      <c r="F3944" s="2">
        <v>-0.16950602359799999</v>
      </c>
      <c r="G3944" s="2">
        <v>-0.16950602359799999</v>
      </c>
      <c r="H3944">
        <v>850425</v>
      </c>
      <c r="I3944" s="2">
        <v>-0.90516292060400005</v>
      </c>
      <c r="J3944" s="2">
        <v>0</v>
      </c>
      <c r="K3944">
        <v>3</v>
      </c>
      <c r="L3944" s="1" t="s">
        <v>11582</v>
      </c>
      <c r="M3944" s="1" t="s">
        <v>49</v>
      </c>
      <c r="N3944">
        <v>0</v>
      </c>
      <c r="O3944">
        <v>0</v>
      </c>
      <c r="P3944">
        <v>1</v>
      </c>
      <c r="Q3944">
        <v>0</v>
      </c>
      <c r="R3944" s="19">
        <f>BWscncns[[#This Row],[C fx]]*4+BWscncns[[#This Row],[C fg]]*2+BWscncns[[#This Row],[C fm]]</f>
        <v>1</v>
      </c>
      <c r="S3944">
        <v>1180</v>
      </c>
      <c r="T3944">
        <v>1024000</v>
      </c>
      <c r="U3944" s="13">
        <v>1.152344</v>
      </c>
      <c r="V3944" s="13">
        <v>0.86779700000000004</v>
      </c>
      <c r="W3944">
        <v>2465</v>
      </c>
      <c r="X3944">
        <v>49</v>
      </c>
      <c r="Z3944" s="10">
        <f>IF($N3944&lt;&gt;0,constants!$L$2,IF($O3944&lt;&gt;0,constants!$M$2,IF($P3944&lt;&gt;0,constants!$N$2,0)))</f>
        <v>1117.99</v>
      </c>
      <c r="AA3944" s="10">
        <f>IF($N3944&lt;&gt;0,constants!$L$2,IF($O3944&lt;&gt;0,constants!$M$2,IF($P3944&lt;&gt;0,constants!$P$2,0)))</f>
        <v>4051.45</v>
      </c>
      <c r="AB3944" s="11">
        <f>constants!$O$2</f>
        <v>4861.32</v>
      </c>
      <c r="AC3944" s="11">
        <f>VLOOKUP(BWscncns[[#This Row],[scanner]],[0]!ScnrAvgBW,2,FALSE)/1000</f>
        <v>6440.9193022088357</v>
      </c>
      <c r="AD3944" s="8">
        <f>(1+$F3944)*Z3944</f>
        <v>928.48396067767203</v>
      </c>
      <c r="AE3944" s="8">
        <f>(1+$F3944)*AA3944</f>
        <v>3364.704820693883</v>
      </c>
      <c r="AF3944" s="8">
        <f>(1+$F3944)*AB3944</f>
        <v>4037.2969773625709</v>
      </c>
      <c r="AG3944" s="8">
        <f>(1+$F3944)*AC3944</f>
        <v>5349.1446829758115</v>
      </c>
      <c r="AH3944" s="8">
        <f>(1+$F3944)*$T3944/1000</f>
        <v>850.42583183564807</v>
      </c>
      <c r="AI3944" s="8">
        <f>(1+BWscncns[[#This Row],[pid_error]]*K_p)*BWscncns[[#This Row],[dbw]]/1000</f>
        <v>937.21291591782403</v>
      </c>
      <c r="AJ3944" s="13">
        <f>BWscncns[[#This Row],[Torflow prgrssv alt vote]]/VLOOKUP(BWscncns[[#This Row],[class]],AltBWtotl,2,FALSE)*100</f>
        <v>1.848434066505765E-2</v>
      </c>
      <c r="AK3944">
        <f>IF(D3944=E3944,1,0)</f>
        <v>1</v>
      </c>
    </row>
    <row r="3945" spans="1:37">
      <c r="A3945" s="1" t="s">
        <v>547</v>
      </c>
      <c r="B3945" s="1" t="s">
        <v>49</v>
      </c>
      <c r="C3945">
        <v>849</v>
      </c>
      <c r="D3945">
        <v>1524984916</v>
      </c>
      <c r="E3945">
        <v>1524984916</v>
      </c>
      <c r="F3945" s="2">
        <v>-0.17046864768799999</v>
      </c>
      <c r="G3945" s="2">
        <v>-0.17046864768799999</v>
      </c>
      <c r="H3945">
        <v>849440</v>
      </c>
      <c r="I3945" s="2">
        <v>-6.8132024553099996E-2</v>
      </c>
      <c r="J3945" s="2">
        <v>0</v>
      </c>
      <c r="K3945">
        <v>5</v>
      </c>
      <c r="L3945" s="1" t="s">
        <v>11534</v>
      </c>
      <c r="M3945" s="1" t="s">
        <v>49</v>
      </c>
      <c r="N3945">
        <v>0</v>
      </c>
      <c r="O3945">
        <v>0</v>
      </c>
      <c r="P3945">
        <v>1</v>
      </c>
      <c r="Q3945">
        <v>0</v>
      </c>
      <c r="R3945" s="19">
        <f>BWscncns[[#This Row],[C fx]]*4+BWscncns[[#This Row],[C fg]]*2+BWscncns[[#This Row],[C fm]]</f>
        <v>1</v>
      </c>
      <c r="S3945">
        <v>849</v>
      </c>
      <c r="T3945">
        <v>1024000</v>
      </c>
      <c r="U3945" s="13">
        <v>0.82910200000000001</v>
      </c>
      <c r="V3945" s="13">
        <v>1.2061249999999999</v>
      </c>
      <c r="W3945">
        <v>3939</v>
      </c>
      <c r="X3945">
        <v>78</v>
      </c>
      <c r="Z3945" s="10">
        <f>IF($N3945&lt;&gt;0,constants!$L$2,IF($O3945&lt;&gt;0,constants!$M$2,IF($P3945&lt;&gt;0,constants!$N$2,0)))</f>
        <v>1117.99</v>
      </c>
      <c r="AA3945" s="10">
        <f>IF($N3945&lt;&gt;0,constants!$L$2,IF($O3945&lt;&gt;0,constants!$M$2,IF($P3945&lt;&gt;0,constants!$P$2,0)))</f>
        <v>4051.45</v>
      </c>
      <c r="AB3945" s="11">
        <f>constants!$O$2</f>
        <v>4861.32</v>
      </c>
      <c r="AC3945" s="11">
        <f>VLOOKUP(BWscncns[[#This Row],[scanner]],[0]!ScnrAvgBW,2,FALSE)/1000</f>
        <v>3794.4265750962772</v>
      </c>
      <c r="AD3945" s="8">
        <f>(1+$F3945)*Z3945</f>
        <v>927.40775657129291</v>
      </c>
      <c r="AE3945" s="8">
        <f>(1+$F3945)*AA3945</f>
        <v>3360.8047973244525</v>
      </c>
      <c r="AF3945" s="8">
        <f>(1+$F3945)*AB3945</f>
        <v>4032.6173536213719</v>
      </c>
      <c r="AG3945" s="8">
        <f>(1+$F3945)*AC3945</f>
        <v>3147.5958080882056</v>
      </c>
      <c r="AH3945" s="8">
        <f>(1+$F3945)*$T3945/1000</f>
        <v>849.44010476748804</v>
      </c>
      <c r="AI3945" s="8">
        <f>(1+BWscncns[[#This Row],[pid_error]]*K_p)*BWscncns[[#This Row],[dbw]]/1000</f>
        <v>936.72005238374402</v>
      </c>
      <c r="AJ3945" s="13">
        <f>BWscncns[[#This Row],[Torflow prgrssv alt vote]]/VLOOKUP(BWscncns[[#This Row],[class]],AltBWtotl,2,FALSE)*100</f>
        <v>1.8474620080427853E-2</v>
      </c>
      <c r="AK3945">
        <f>IF(D3945=E3945,1,0)</f>
        <v>1</v>
      </c>
    </row>
    <row r="3946" spans="1:37">
      <c r="A3946" s="1" t="s">
        <v>8341</v>
      </c>
      <c r="B3946" s="1" t="s">
        <v>8342</v>
      </c>
      <c r="C3946">
        <v>824</v>
      </c>
      <c r="D3946">
        <v>1524933178</v>
      </c>
      <c r="E3946">
        <v>1524933178</v>
      </c>
      <c r="F3946" s="2">
        <v>-0.213867055482</v>
      </c>
      <c r="G3946" s="2">
        <v>-0.213867055482</v>
      </c>
      <c r="H3946">
        <v>824320</v>
      </c>
      <c r="I3946" s="2">
        <v>-0.33632363288299999</v>
      </c>
      <c r="J3946" s="2">
        <v>0</v>
      </c>
      <c r="K3946">
        <v>4</v>
      </c>
      <c r="L3946" s="1" t="s">
        <v>11786</v>
      </c>
      <c r="M3946" s="1" t="s">
        <v>8342</v>
      </c>
      <c r="N3946">
        <v>0</v>
      </c>
      <c r="O3946">
        <v>0</v>
      </c>
      <c r="P3946">
        <v>1</v>
      </c>
      <c r="Q3946">
        <v>0</v>
      </c>
      <c r="R3946" s="19">
        <f>BWscncns[[#This Row],[C fx]]*4+BWscncns[[#This Row],[C fg]]*2+BWscncns[[#This Row],[C fm]]</f>
        <v>1</v>
      </c>
      <c r="S3946">
        <v>920</v>
      </c>
      <c r="T3946">
        <v>1048576</v>
      </c>
      <c r="U3946" s="13">
        <v>0.87738000000000005</v>
      </c>
      <c r="V3946" s="13">
        <v>1.1397569999999999</v>
      </c>
      <c r="W3946">
        <v>3779</v>
      </c>
      <c r="X3946">
        <v>75</v>
      </c>
      <c r="Z3946" s="10">
        <f>IF($N3946&lt;&gt;0,constants!$L$2,IF($O3946&lt;&gt;0,constants!$M$2,IF($P3946&lt;&gt;0,constants!$N$2,0)))</f>
        <v>1117.99</v>
      </c>
      <c r="AA3946" s="10">
        <f>IF($N3946&lt;&gt;0,constants!$L$2,IF($O3946&lt;&gt;0,constants!$M$2,IF($P3946&lt;&gt;0,constants!$P$2,0)))</f>
        <v>4051.45</v>
      </c>
      <c r="AB3946" s="11">
        <f>constants!$O$2</f>
        <v>4861.32</v>
      </c>
      <c r="AC3946" s="11">
        <f>VLOOKUP(BWscncns[[#This Row],[scanner]],[0]!ScnrAvgBW,2,FALSE)/1000</f>
        <v>4819.491751072962</v>
      </c>
      <c r="AD3946" s="8">
        <f>(1+$F3946)*Z3946</f>
        <v>878.88877064167878</v>
      </c>
      <c r="AE3946" s="8">
        <f>(1+$F3946)*AA3946</f>
        <v>3184.9783180674508</v>
      </c>
      <c r="AF3946" s="8">
        <f>(1+$F3946)*AB3946</f>
        <v>3821.6438058442436</v>
      </c>
      <c r="AG3946" s="8">
        <f>(1+$F3946)*AC3946</f>
        <v>3788.7612413511993</v>
      </c>
      <c r="AH3946" s="8">
        <f>(1+$F3946)*$T3946/1000</f>
        <v>824.32013843090635</v>
      </c>
      <c r="AI3946" s="8">
        <f>(1+BWscncns[[#This Row],[pid_error]]*K_p)*BWscncns[[#This Row],[dbw]]/1000</f>
        <v>936.44806921545319</v>
      </c>
      <c r="AJ3946" s="13">
        <f>BWscncns[[#This Row],[Torflow prgrssv alt vote]]/VLOOKUP(BWscncns[[#This Row],[class]],AltBWtotl,2,FALSE)*100</f>
        <v>1.8469255846268823E-2</v>
      </c>
      <c r="AK3946">
        <f>IF(D3946=E3946,1,0)</f>
        <v>1</v>
      </c>
    </row>
    <row r="3947" spans="1:37">
      <c r="A3947" s="1" t="s">
        <v>10130</v>
      </c>
      <c r="B3947" s="1" t="s">
        <v>10131</v>
      </c>
      <c r="C3947">
        <v>822</v>
      </c>
      <c r="D3947">
        <v>1524949073</v>
      </c>
      <c r="E3947">
        <v>1524949073</v>
      </c>
      <c r="F3947" s="2">
        <v>-0.21625710874699999</v>
      </c>
      <c r="G3947" s="2">
        <v>-0.21625710874699999</v>
      </c>
      <c r="H3947">
        <v>821813</v>
      </c>
      <c r="I3947" s="2">
        <v>8.3308290851100003E-2</v>
      </c>
      <c r="J3947" s="2">
        <v>0</v>
      </c>
      <c r="K3947">
        <v>5</v>
      </c>
      <c r="L3947" s="1" t="s">
        <v>11729</v>
      </c>
      <c r="M3947" s="1" t="s">
        <v>10131</v>
      </c>
      <c r="N3947">
        <v>0</v>
      </c>
      <c r="O3947">
        <v>0</v>
      </c>
      <c r="P3947">
        <v>1</v>
      </c>
      <c r="Q3947">
        <v>0</v>
      </c>
      <c r="R3947" s="19">
        <f>BWscncns[[#This Row],[C fx]]*4+BWscncns[[#This Row],[C fg]]*2+BWscncns[[#This Row],[C fm]]</f>
        <v>1</v>
      </c>
      <c r="S3947">
        <v>919</v>
      </c>
      <c r="T3947">
        <v>1048576</v>
      </c>
      <c r="U3947" s="13">
        <v>0.87642699999999996</v>
      </c>
      <c r="V3947" s="13">
        <v>1.140997</v>
      </c>
      <c r="W3947">
        <v>3781</v>
      </c>
      <c r="X3947">
        <v>75</v>
      </c>
      <c r="Z3947" s="10">
        <f>IF($N3947&lt;&gt;0,constants!$L$2,IF($O3947&lt;&gt;0,constants!$M$2,IF($P3947&lt;&gt;0,constants!$N$2,0)))</f>
        <v>1117.99</v>
      </c>
      <c r="AA3947" s="10">
        <f>IF($N3947&lt;&gt;0,constants!$L$2,IF($O3947&lt;&gt;0,constants!$M$2,IF($P3947&lt;&gt;0,constants!$P$2,0)))</f>
        <v>4051.45</v>
      </c>
      <c r="AB3947" s="11">
        <f>constants!$O$2</f>
        <v>4861.32</v>
      </c>
      <c r="AC3947" s="11">
        <f>VLOOKUP(BWscncns[[#This Row],[scanner]],[0]!ScnrAvgBW,2,FALSE)/1000</f>
        <v>3794.4265750962772</v>
      </c>
      <c r="AD3947" s="8">
        <f>(1+$F3947)*Z3947</f>
        <v>876.21671499194144</v>
      </c>
      <c r="AE3947" s="8">
        <f>(1+$F3947)*AA3947</f>
        <v>3175.2951367669666</v>
      </c>
      <c r="AF3947" s="8">
        <f>(1+$F3947)*AB3947</f>
        <v>3810.0249921060336</v>
      </c>
      <c r="AG3947" s="8">
        <f>(1+$F3947)*AC3947</f>
        <v>2973.8548546131747</v>
      </c>
      <c r="AH3947" s="8">
        <f>(1+$F3947)*$T3947/1000</f>
        <v>821.81398593850577</v>
      </c>
      <c r="AI3947" s="8">
        <f>(1+BWscncns[[#This Row],[pid_error]]*K_p)*BWscncns[[#This Row],[dbw]]/1000</f>
        <v>935.19499296925289</v>
      </c>
      <c r="AJ3947" s="13">
        <f>BWscncns[[#This Row],[Torflow prgrssv alt vote]]/VLOOKUP(BWscncns[[#This Row],[class]],AltBWtotl,2,FALSE)*100</f>
        <v>1.8444541837508738E-2</v>
      </c>
      <c r="AK3947">
        <f>IF(D3947=E3947,1,0)</f>
        <v>1</v>
      </c>
    </row>
    <row r="3948" spans="1:37">
      <c r="A3948" s="1" t="s">
        <v>205</v>
      </c>
      <c r="B3948" s="1" t="s">
        <v>206</v>
      </c>
      <c r="C3948">
        <v>292</v>
      </c>
      <c r="D3948">
        <v>1524975637</v>
      </c>
      <c r="E3948">
        <v>1524975637</v>
      </c>
      <c r="F3948" s="2">
        <v>-0.81415511059000001</v>
      </c>
      <c r="G3948" s="2">
        <v>-0.81415511059000001</v>
      </c>
      <c r="H3948">
        <v>292308</v>
      </c>
      <c r="I3948" s="2">
        <v>-1.5652891277700001E-2</v>
      </c>
      <c r="J3948" s="2">
        <v>0</v>
      </c>
      <c r="K3948">
        <v>8</v>
      </c>
      <c r="L3948" s="1" t="s">
        <v>11921</v>
      </c>
      <c r="M3948" s="1" t="s">
        <v>206</v>
      </c>
      <c r="N3948">
        <v>1</v>
      </c>
      <c r="O3948">
        <v>0</v>
      </c>
      <c r="P3948">
        <v>0</v>
      </c>
      <c r="Q3948">
        <v>0</v>
      </c>
      <c r="R3948" s="19">
        <f>BWscncns[[#This Row],[C fx]]*4+BWscncns[[#This Row],[C fg]]*2+BWscncns[[#This Row],[C fm]]</f>
        <v>4</v>
      </c>
      <c r="S3948">
        <v>292</v>
      </c>
      <c r="T3948">
        <v>1572864</v>
      </c>
      <c r="U3948" s="13">
        <v>0.18564900000000001</v>
      </c>
      <c r="V3948" s="13">
        <v>5.3865210000000001</v>
      </c>
      <c r="W3948">
        <v>5902</v>
      </c>
      <c r="X3948">
        <v>118</v>
      </c>
      <c r="Z3948" s="10">
        <f>IF($N3948&lt;&gt;0,constants!$L$2,IF($O3948&lt;&gt;0,constants!$M$2,IF($P3948&lt;&gt;0,constants!$N$2,0)))</f>
        <v>10125.48</v>
      </c>
      <c r="AA3948" s="10">
        <f>IF($N3948&lt;&gt;0,constants!$L$2,IF($O3948&lt;&gt;0,constants!$M$2,IF($P3948&lt;&gt;0,constants!$P$2,0)))</f>
        <v>10125.48</v>
      </c>
      <c r="AB3948" s="11">
        <f>constants!$O$2</f>
        <v>4861.32</v>
      </c>
      <c r="AC3948" s="11">
        <f>VLOOKUP(BWscncns[[#This Row],[scanner]],[0]!ScnrAvgBW,2,FALSE)/1000</f>
        <v>509.99709399477808</v>
      </c>
      <c r="AD3948" s="8">
        <f>(1+$F3948)*Z3948</f>
        <v>1881.7687108231667</v>
      </c>
      <c r="AE3948" s="8">
        <f>(1+$F3948)*AA3948</f>
        <v>1881.7687108231667</v>
      </c>
      <c r="AF3948" s="8">
        <f>(1+$F3948)*AB3948</f>
        <v>903.45147778662113</v>
      </c>
      <c r="AG3948" s="8">
        <f>(1+$F3948)*AC3948</f>
        <v>94.780353532880909</v>
      </c>
      <c r="AH3948" s="8">
        <f>(1+$F3948)*$T3948/1000</f>
        <v>292.30873613697025</v>
      </c>
      <c r="AI3948" s="8">
        <f>(1+BWscncns[[#This Row],[pid_error]]*K_p)*BWscncns[[#This Row],[dbw]]/1000</f>
        <v>932.58636806848506</v>
      </c>
      <c r="AJ3948" s="13">
        <f>BWscncns[[#This Row],[Torflow prgrssv alt vote]]/VLOOKUP(BWscncns[[#This Row],[class]],AltBWtotl,2,FALSE)*100</f>
        <v>7.9929591964588934E-3</v>
      </c>
      <c r="AK3948">
        <f>IF(D3948=E3948,1,0)</f>
        <v>1</v>
      </c>
    </row>
    <row r="3949" spans="1:37">
      <c r="A3949" s="1" t="s">
        <v>3287</v>
      </c>
      <c r="B3949" s="1" t="s">
        <v>3288</v>
      </c>
      <c r="C3949">
        <v>1100</v>
      </c>
      <c r="D3949">
        <v>1524950811</v>
      </c>
      <c r="E3949">
        <v>1524950811</v>
      </c>
      <c r="F3949" s="2">
        <v>0.42794489146600001</v>
      </c>
      <c r="G3949" s="2">
        <v>0.42794489146600001</v>
      </c>
      <c r="H3949">
        <v>1096661</v>
      </c>
      <c r="I3949" s="2">
        <v>9.1099754721900003E-2</v>
      </c>
      <c r="J3949" s="2">
        <v>0</v>
      </c>
      <c r="K3949">
        <v>3</v>
      </c>
      <c r="L3949" s="1" t="s">
        <v>11878</v>
      </c>
      <c r="M3949" s="1" t="s">
        <v>3288</v>
      </c>
      <c r="N3949">
        <v>0</v>
      </c>
      <c r="O3949">
        <v>0</v>
      </c>
      <c r="P3949">
        <v>1</v>
      </c>
      <c r="Q3949">
        <v>0</v>
      </c>
      <c r="R3949" s="19">
        <f>BWscncns[[#This Row],[C fx]]*4+BWscncns[[#This Row],[C fg]]*2+BWscncns[[#This Row],[C fm]]</f>
        <v>1</v>
      </c>
      <c r="S3949">
        <v>792</v>
      </c>
      <c r="T3949">
        <v>768000</v>
      </c>
      <c r="U3949" s="13">
        <v>1.03125</v>
      </c>
      <c r="V3949" s="13">
        <v>0.96969700000000003</v>
      </c>
      <c r="W3949">
        <v>3087</v>
      </c>
      <c r="X3949">
        <v>61</v>
      </c>
      <c r="Z3949" s="10">
        <f>IF($N3949&lt;&gt;0,constants!$L$2,IF($O3949&lt;&gt;0,constants!$M$2,IF($P3949&lt;&gt;0,constants!$N$2,0)))</f>
        <v>1117.99</v>
      </c>
      <c r="AA3949" s="10">
        <f>IF($N3949&lt;&gt;0,constants!$L$2,IF($O3949&lt;&gt;0,constants!$M$2,IF($P3949&lt;&gt;0,constants!$P$2,0)))</f>
        <v>4051.45</v>
      </c>
      <c r="AB3949" s="11">
        <f>constants!$O$2</f>
        <v>4861.32</v>
      </c>
      <c r="AC3949" s="11">
        <f>VLOOKUP(BWscncns[[#This Row],[scanner]],[0]!ScnrAvgBW,2,FALSE)/1000</f>
        <v>6440.9193022088357</v>
      </c>
      <c r="AD3949" s="8">
        <f>(1+$F3949)*Z3949</f>
        <v>1596.4281092100734</v>
      </c>
      <c r="AE3949" s="8">
        <f>(1+$F3949)*AA3949</f>
        <v>5785.2473305299254</v>
      </c>
      <c r="AF3949" s="8">
        <f>(1+$F3949)*AB3949</f>
        <v>6941.6970597814943</v>
      </c>
      <c r="AG3949" s="8">
        <f>(1+$F3949)*AC3949</f>
        <v>9197.2778139338607</v>
      </c>
      <c r="AH3949" s="8">
        <f>(1+$F3949)*$T3949/1000</f>
        <v>1096.6616766458881</v>
      </c>
      <c r="AI3949" s="8">
        <f>(1+BWscncns[[#This Row],[pid_error]]*K_p)*BWscncns[[#This Row],[dbw]]/1000</f>
        <v>932.33083832294392</v>
      </c>
      <c r="AJ3949" s="13">
        <f>BWscncns[[#This Row],[Torflow prgrssv alt vote]]/VLOOKUP(BWscncns[[#This Row],[class]],AltBWtotl,2,FALSE)*100</f>
        <v>1.8388053061798755E-2</v>
      </c>
      <c r="AK3949">
        <f>IF(D3949=E3949,1,0)</f>
        <v>1</v>
      </c>
    </row>
    <row r="3950" spans="1:37">
      <c r="A3950" s="1" t="s">
        <v>4714</v>
      </c>
      <c r="B3950" s="1" t="s">
        <v>4715</v>
      </c>
      <c r="C3950">
        <v>291</v>
      </c>
      <c r="D3950">
        <v>1524918851</v>
      </c>
      <c r="E3950">
        <v>1524918851</v>
      </c>
      <c r="F3950" s="2">
        <v>-0.81488678989700003</v>
      </c>
      <c r="G3950" s="2">
        <v>-0.81488678989700003</v>
      </c>
      <c r="H3950">
        <v>291157</v>
      </c>
      <c r="I3950" s="2">
        <v>-2.9059445328400001E-2</v>
      </c>
      <c r="J3950" s="2">
        <v>0</v>
      </c>
      <c r="K3950">
        <v>8</v>
      </c>
      <c r="L3950" s="1" t="s">
        <v>11910</v>
      </c>
      <c r="M3950" s="1" t="s">
        <v>4715</v>
      </c>
      <c r="N3950">
        <v>1</v>
      </c>
      <c r="O3950">
        <v>0</v>
      </c>
      <c r="P3950">
        <v>0</v>
      </c>
      <c r="Q3950">
        <v>0</v>
      </c>
      <c r="R3950" s="19">
        <f>BWscncns[[#This Row],[C fx]]*4+BWscncns[[#This Row],[C fg]]*2+BWscncns[[#This Row],[C fm]]</f>
        <v>4</v>
      </c>
      <c r="S3950">
        <v>301</v>
      </c>
      <c r="T3950">
        <v>1572864</v>
      </c>
      <c r="U3950" s="13">
        <v>0.19137100000000001</v>
      </c>
      <c r="V3950" s="13">
        <v>5.2254620000000003</v>
      </c>
      <c r="W3950">
        <v>5888</v>
      </c>
      <c r="X3950">
        <v>117</v>
      </c>
      <c r="Z3950" s="10">
        <f>IF($N3950&lt;&gt;0,constants!$L$2,IF($O3950&lt;&gt;0,constants!$M$2,IF($P3950&lt;&gt;0,constants!$N$2,0)))</f>
        <v>10125.48</v>
      </c>
      <c r="AA3950" s="10">
        <f>IF($N3950&lt;&gt;0,constants!$L$2,IF($O3950&lt;&gt;0,constants!$M$2,IF($P3950&lt;&gt;0,constants!$P$2,0)))</f>
        <v>10125.48</v>
      </c>
      <c r="AB3950" s="11">
        <f>constants!$O$2</f>
        <v>4861.32</v>
      </c>
      <c r="AC3950" s="11">
        <f>VLOOKUP(BWscncns[[#This Row],[scanner]],[0]!ScnrAvgBW,2,FALSE)/1000</f>
        <v>509.99709399477808</v>
      </c>
      <c r="AD3950" s="8">
        <f>(1+$F3950)*Z3950</f>
        <v>1874.3601066337239</v>
      </c>
      <c r="AE3950" s="8">
        <f>(1+$F3950)*AA3950</f>
        <v>1874.3601066337239</v>
      </c>
      <c r="AF3950" s="8">
        <f>(1+$F3950)*AB3950</f>
        <v>899.89455053791573</v>
      </c>
      <c r="AG3950" s="8">
        <f>(1+$F3950)*AC3950</f>
        <v>94.407199212574781</v>
      </c>
      <c r="AH3950" s="8">
        <f>(1+$F3950)*$T3950/1000</f>
        <v>291.15790409544496</v>
      </c>
      <c r="AI3950" s="8">
        <f>(1+BWscncns[[#This Row],[pid_error]]*K_p)*BWscncns[[#This Row],[dbw]]/1000</f>
        <v>932.01095204772241</v>
      </c>
      <c r="AJ3950" s="13">
        <f>BWscncns[[#This Row],[Torflow prgrssv alt vote]]/VLOOKUP(BWscncns[[#This Row],[class]],AltBWtotl,2,FALSE)*100</f>
        <v>7.9880274529416997E-3</v>
      </c>
      <c r="AK3950">
        <f>IF(D3950=E3950,1,0)</f>
        <v>1</v>
      </c>
    </row>
    <row r="3951" spans="1:37">
      <c r="A3951" s="1" t="s">
        <v>2660</v>
      </c>
      <c r="B3951" s="1" t="s">
        <v>2661</v>
      </c>
      <c r="C3951">
        <v>151</v>
      </c>
      <c r="D3951">
        <v>1524991621</v>
      </c>
      <c r="E3951">
        <v>1524991621</v>
      </c>
      <c r="F3951" s="2">
        <v>-0.91159572753899998</v>
      </c>
      <c r="G3951" s="2">
        <v>-0.91159572753899998</v>
      </c>
      <c r="H3951">
        <v>151391</v>
      </c>
      <c r="I3951" s="2">
        <v>-3.55955447536E-3</v>
      </c>
      <c r="J3951" s="2">
        <v>0.25</v>
      </c>
      <c r="K3951">
        <v>8</v>
      </c>
      <c r="L3951" s="1" t="s">
        <v>11923</v>
      </c>
      <c r="M3951" s="1" t="s">
        <v>2661</v>
      </c>
      <c r="N3951">
        <v>1</v>
      </c>
      <c r="O3951">
        <v>0</v>
      </c>
      <c r="P3951">
        <v>0</v>
      </c>
      <c r="Q3951">
        <v>0</v>
      </c>
      <c r="R3951" s="19">
        <f>BWscncns[[#This Row],[C fx]]*4+BWscncns[[#This Row],[C fg]]*2+BWscncns[[#This Row],[C fm]]</f>
        <v>4</v>
      </c>
      <c r="S3951">
        <v>151</v>
      </c>
      <c r="T3951">
        <v>1712489</v>
      </c>
      <c r="U3951" s="13">
        <v>8.8176000000000004E-2</v>
      </c>
      <c r="V3951" s="13">
        <v>11.340987</v>
      </c>
      <c r="W3951">
        <v>6248</v>
      </c>
      <c r="X3951">
        <v>124</v>
      </c>
      <c r="Z3951" s="10">
        <f>IF($N3951&lt;&gt;0,constants!$L$2,IF($O3951&lt;&gt;0,constants!$M$2,IF($P3951&lt;&gt;0,constants!$N$2,0)))</f>
        <v>10125.48</v>
      </c>
      <c r="AA3951" s="10">
        <f>IF($N3951&lt;&gt;0,constants!$L$2,IF($O3951&lt;&gt;0,constants!$M$2,IF($P3951&lt;&gt;0,constants!$P$2,0)))</f>
        <v>10125.48</v>
      </c>
      <c r="AB3951" s="11">
        <f>constants!$O$2</f>
        <v>4861.32</v>
      </c>
      <c r="AC3951" s="11">
        <f>VLOOKUP(BWscncns[[#This Row],[scanner]],[0]!ScnrAvgBW,2,FALSE)/1000</f>
        <v>509.99709399477808</v>
      </c>
      <c r="AD3951" s="8">
        <f>(1+$F3951)*Z3951</f>
        <v>895.13569271840652</v>
      </c>
      <c r="AE3951" s="8">
        <f>(1+$F3951)*AA3951</f>
        <v>895.13569271840652</v>
      </c>
      <c r="AF3951" s="8">
        <f>(1+$F3951)*AB3951</f>
        <v>429.76145780010859</v>
      </c>
      <c r="AG3951" s="8">
        <f>(1+$F3951)*AC3951</f>
        <v>45.085922051832597</v>
      </c>
      <c r="AH3951" s="8">
        <f>(1+$F3951)*$T3951/1000</f>
        <v>151.39134414246547</v>
      </c>
      <c r="AI3951" s="8">
        <f>(1+BWscncns[[#This Row],[pid_error]]*K_p)*BWscncns[[#This Row],[dbw]]/1000</f>
        <v>931.94017207123284</v>
      </c>
      <c r="AJ3951" s="13">
        <f>BWscncns[[#This Row],[Torflow prgrssv alt vote]]/VLOOKUP(BWscncns[[#This Row],[class]],AltBWtotl,2,FALSE)*100</f>
        <v>7.9874208158693828E-3</v>
      </c>
      <c r="AK3951">
        <f>IF(D3951=E3951,1,0)</f>
        <v>1</v>
      </c>
    </row>
    <row r="3952" spans="1:37">
      <c r="A3952" s="1" t="s">
        <v>3378</v>
      </c>
      <c r="B3952" s="1" t="s">
        <v>49</v>
      </c>
      <c r="C3952">
        <v>1210</v>
      </c>
      <c r="D3952">
        <v>1525000722</v>
      </c>
      <c r="E3952">
        <v>1525000722</v>
      </c>
      <c r="F3952" s="2">
        <v>0.83890185901900005</v>
      </c>
      <c r="G3952" s="2">
        <v>0.83890185901900005</v>
      </c>
      <c r="H3952">
        <v>1205142</v>
      </c>
      <c r="I3952" s="2">
        <v>0.295710116335</v>
      </c>
      <c r="J3952" s="2">
        <v>0</v>
      </c>
      <c r="K3952">
        <v>2</v>
      </c>
      <c r="L3952" s="1" t="s">
        <v>11538</v>
      </c>
      <c r="M3952" s="1" t="s">
        <v>49</v>
      </c>
      <c r="N3952">
        <v>0</v>
      </c>
      <c r="O3952">
        <v>0</v>
      </c>
      <c r="P3952">
        <v>1</v>
      </c>
      <c r="Q3952">
        <v>0</v>
      </c>
      <c r="R3952" s="19">
        <f>BWscncns[[#This Row],[C fx]]*4+BWscncns[[#This Row],[C fg]]*2+BWscncns[[#This Row],[C fm]]</f>
        <v>1</v>
      </c>
      <c r="S3952">
        <v>1150</v>
      </c>
      <c r="T3952">
        <v>655360</v>
      </c>
      <c r="U3952" s="13">
        <v>1.754761</v>
      </c>
      <c r="V3952" s="13">
        <v>0.569878</v>
      </c>
      <c r="W3952">
        <v>761</v>
      </c>
      <c r="X3952">
        <v>15</v>
      </c>
      <c r="Z3952" s="10">
        <f>IF($N3952&lt;&gt;0,constants!$L$2,IF($O3952&lt;&gt;0,constants!$M$2,IF($P3952&lt;&gt;0,constants!$N$2,0)))</f>
        <v>1117.99</v>
      </c>
      <c r="AA3952" s="10">
        <f>IF($N3952&lt;&gt;0,constants!$L$2,IF($O3952&lt;&gt;0,constants!$M$2,IF($P3952&lt;&gt;0,constants!$P$2,0)))</f>
        <v>4051.45</v>
      </c>
      <c r="AB3952" s="11">
        <f>constants!$O$2</f>
        <v>4861.32</v>
      </c>
      <c r="AC3952" s="11">
        <f>VLOOKUP(BWscncns[[#This Row],[scanner]],[0]!ScnrAvgBW,2,FALSE)/1000</f>
        <v>8853.6095214723919</v>
      </c>
      <c r="AD3952" s="8">
        <f>(1+$F3952)*Z3952</f>
        <v>2055.8738893646519</v>
      </c>
      <c r="AE3952" s="8">
        <f>(1+$F3952)*AA3952</f>
        <v>7450.2189367225274</v>
      </c>
      <c r="AF3952" s="8">
        <f>(1+$F3952)*AB3952</f>
        <v>8939.4903852862444</v>
      </c>
      <c r="AG3952" s="8">
        <f>(1+$F3952)*AC3952</f>
        <v>16280.9190080639</v>
      </c>
      <c r="AH3952" s="8">
        <f>(1+$F3952)*$T3952/1000</f>
        <v>1205.1427223266919</v>
      </c>
      <c r="AI3952" s="8">
        <f>(1+BWscncns[[#This Row],[pid_error]]*K_p)*BWscncns[[#This Row],[dbw]]/1000</f>
        <v>930.2513611633459</v>
      </c>
      <c r="AJ3952" s="13">
        <f>BWscncns[[#This Row],[Torflow prgrssv alt vote]]/VLOOKUP(BWscncns[[#This Row],[class]],AltBWtotl,2,FALSE)*100</f>
        <v>1.8347040220884611E-2</v>
      </c>
      <c r="AK3952">
        <f>IF(D3952=E3952,1,0)</f>
        <v>1</v>
      </c>
    </row>
    <row r="3953" spans="1:37">
      <c r="A3953" s="1" t="s">
        <v>6281</v>
      </c>
      <c r="B3953" s="1" t="s">
        <v>6282</v>
      </c>
      <c r="C3953">
        <v>811</v>
      </c>
      <c r="D3953">
        <v>1524984916</v>
      </c>
      <c r="E3953">
        <v>1524984916</v>
      </c>
      <c r="F3953" s="2">
        <v>-0.22663852551200001</v>
      </c>
      <c r="G3953" s="2">
        <v>-0.22663852551200001</v>
      </c>
      <c r="H3953">
        <v>810928</v>
      </c>
      <c r="I3953" s="2">
        <v>-0.12719021374700001</v>
      </c>
      <c r="J3953" s="2">
        <v>0</v>
      </c>
      <c r="K3953">
        <v>5</v>
      </c>
      <c r="L3953" s="1" t="s">
        <v>11534</v>
      </c>
      <c r="M3953" s="1" t="s">
        <v>6282</v>
      </c>
      <c r="N3953">
        <v>0</v>
      </c>
      <c r="O3953">
        <v>0</v>
      </c>
      <c r="P3953">
        <v>1</v>
      </c>
      <c r="Q3953">
        <v>0</v>
      </c>
      <c r="R3953" s="19">
        <f>BWscncns[[#This Row],[C fx]]*4+BWscncns[[#This Row],[C fg]]*2+BWscncns[[#This Row],[C fm]]</f>
        <v>1</v>
      </c>
      <c r="S3953">
        <v>968</v>
      </c>
      <c r="T3953">
        <v>1048576</v>
      </c>
      <c r="U3953" s="13">
        <v>0.92315700000000001</v>
      </c>
      <c r="V3953" s="13">
        <v>1.08324</v>
      </c>
      <c r="W3953">
        <v>3622</v>
      </c>
      <c r="X3953">
        <v>72</v>
      </c>
      <c r="Z3953" s="10">
        <f>IF($N3953&lt;&gt;0,constants!$L$2,IF($O3953&lt;&gt;0,constants!$M$2,IF($P3953&lt;&gt;0,constants!$N$2,0)))</f>
        <v>1117.99</v>
      </c>
      <c r="AA3953" s="10">
        <f>IF($N3953&lt;&gt;0,constants!$L$2,IF($O3953&lt;&gt;0,constants!$M$2,IF($P3953&lt;&gt;0,constants!$P$2,0)))</f>
        <v>4051.45</v>
      </c>
      <c r="AB3953" s="11">
        <f>constants!$O$2</f>
        <v>4861.32</v>
      </c>
      <c r="AC3953" s="11">
        <f>VLOOKUP(BWscncns[[#This Row],[scanner]],[0]!ScnrAvgBW,2,FALSE)/1000</f>
        <v>3794.4265750962772</v>
      </c>
      <c r="AD3953" s="8">
        <f>(1+$F3953)*Z3953</f>
        <v>864.61039486283914</v>
      </c>
      <c r="AE3953" s="8">
        <f>(1+$F3953)*AA3953</f>
        <v>3133.2353458144075</v>
      </c>
      <c r="AF3953" s="8">
        <f>(1+$F3953)*AB3953</f>
        <v>3759.557603158004</v>
      </c>
      <c r="AG3953" s="8">
        <f>(1+$F3953)*AC3953</f>
        <v>2934.4633309529086</v>
      </c>
      <c r="AH3953" s="8">
        <f>(1+$F3953)*$T3953/1000</f>
        <v>810.92828147272905</v>
      </c>
      <c r="AI3953" s="8">
        <f>(1+BWscncns[[#This Row],[pid_error]]*K_p)*BWscncns[[#This Row],[dbw]]/1000</f>
        <v>929.75214073636448</v>
      </c>
      <c r="AJ3953" s="13">
        <f>BWscncns[[#This Row],[Torflow prgrssv alt vote]]/VLOOKUP(BWscncns[[#This Row],[class]],AltBWtotl,2,FALSE)*100</f>
        <v>1.8337194261356576E-2</v>
      </c>
      <c r="AK3953">
        <f>IF(D3953=E3953,1,0)</f>
        <v>1</v>
      </c>
    </row>
    <row r="3954" spans="1:37">
      <c r="A3954" s="1" t="s">
        <v>11471</v>
      </c>
      <c r="B3954" s="1" t="s">
        <v>11472</v>
      </c>
      <c r="C3954">
        <v>834</v>
      </c>
      <c r="D3954">
        <v>1524949073</v>
      </c>
      <c r="E3954">
        <v>1524949073</v>
      </c>
      <c r="F3954" s="2">
        <v>-0.18552879801800001</v>
      </c>
      <c r="G3954" s="2">
        <v>-0.18552879801800001</v>
      </c>
      <c r="H3954">
        <v>834018</v>
      </c>
      <c r="I3954" s="2">
        <v>3.3446935549899998E-2</v>
      </c>
      <c r="J3954" s="2">
        <v>0</v>
      </c>
      <c r="K3954">
        <v>5</v>
      </c>
      <c r="L3954" s="1" t="s">
        <v>11729</v>
      </c>
      <c r="M3954" s="1" t="s">
        <v>11472</v>
      </c>
      <c r="N3954">
        <v>0</v>
      </c>
      <c r="O3954">
        <v>0</v>
      </c>
      <c r="P3954">
        <v>1</v>
      </c>
      <c r="Q3954">
        <v>0</v>
      </c>
      <c r="R3954" s="19">
        <f>BWscncns[[#This Row],[C fx]]*4+BWscncns[[#This Row],[C fg]]*2+BWscncns[[#This Row],[C fm]]</f>
        <v>1</v>
      </c>
      <c r="S3954">
        <v>1150</v>
      </c>
      <c r="T3954">
        <v>1024000</v>
      </c>
      <c r="U3954" s="13">
        <v>1.1230469999999999</v>
      </c>
      <c r="V3954" s="13">
        <v>0.89043499999999998</v>
      </c>
      <c r="W3954">
        <v>2577</v>
      </c>
      <c r="X3954">
        <v>51</v>
      </c>
      <c r="Z3954" s="10">
        <f>IF($N3954&lt;&gt;0,constants!$L$2,IF($O3954&lt;&gt;0,constants!$M$2,IF($P3954&lt;&gt;0,constants!$N$2,0)))</f>
        <v>1117.99</v>
      </c>
      <c r="AA3954" s="10">
        <f>IF($N3954&lt;&gt;0,constants!$L$2,IF($O3954&lt;&gt;0,constants!$M$2,IF($P3954&lt;&gt;0,constants!$P$2,0)))</f>
        <v>4051.45</v>
      </c>
      <c r="AB3954" s="11">
        <f>constants!$O$2</f>
        <v>4861.32</v>
      </c>
      <c r="AC3954" s="11">
        <f>VLOOKUP(BWscncns[[#This Row],[scanner]],[0]!ScnrAvgBW,2,FALSE)/1000</f>
        <v>3794.4265750962772</v>
      </c>
      <c r="AD3954" s="8">
        <f>(1+$F3954)*Z3954</f>
        <v>910.57065910385609</v>
      </c>
      <c r="AE3954" s="8">
        <f>(1+$F3954)*AA3954</f>
        <v>3299.7893512699734</v>
      </c>
      <c r="AF3954" s="8">
        <f>(1+$F3954)*AB3954</f>
        <v>3959.4051436191357</v>
      </c>
      <c r="AG3954" s="8">
        <f>(1+$F3954)*AC3954</f>
        <v>3090.4511734511084</v>
      </c>
      <c r="AH3954" s="8">
        <f>(1+$F3954)*$T3954/1000</f>
        <v>834.01851082956796</v>
      </c>
      <c r="AI3954" s="8">
        <f>(1+BWscncns[[#This Row],[pid_error]]*K_p)*BWscncns[[#This Row],[dbw]]/1000</f>
        <v>929.00925541478398</v>
      </c>
      <c r="AJ3954" s="13">
        <f>BWscncns[[#This Row],[Torflow prgrssv alt vote]]/VLOOKUP(BWscncns[[#This Row],[class]],AltBWtotl,2,FALSE)*100</f>
        <v>1.8322542579624557E-2</v>
      </c>
      <c r="AK3954">
        <f>IF(D3954=E3954,1,0)</f>
        <v>1</v>
      </c>
    </row>
    <row r="3955" spans="1:37">
      <c r="A3955" s="1" t="s">
        <v>7882</v>
      </c>
      <c r="B3955" s="1" t="s">
        <v>49</v>
      </c>
      <c r="C3955">
        <v>884</v>
      </c>
      <c r="D3955">
        <v>1524998498</v>
      </c>
      <c r="E3955">
        <v>1524998498</v>
      </c>
      <c r="F3955" s="2">
        <v>-9.1511455677900005E-2</v>
      </c>
      <c r="G3955" s="2">
        <v>-9.1511455677900005E-2</v>
      </c>
      <c r="H3955">
        <v>883777</v>
      </c>
      <c r="I3955" s="2">
        <v>-0.83201458898199998</v>
      </c>
      <c r="J3955" s="2">
        <v>0</v>
      </c>
      <c r="K3955">
        <v>3</v>
      </c>
      <c r="L3955" s="1" t="s">
        <v>11606</v>
      </c>
      <c r="M3955" s="1" t="s">
        <v>49</v>
      </c>
      <c r="N3955">
        <v>0</v>
      </c>
      <c r="O3955">
        <v>0</v>
      </c>
      <c r="P3955">
        <v>1</v>
      </c>
      <c r="Q3955">
        <v>0</v>
      </c>
      <c r="R3955" s="19">
        <f>BWscncns[[#This Row],[C fx]]*4+BWscncns[[#This Row],[C fg]]*2+BWscncns[[#This Row],[C fm]]</f>
        <v>1</v>
      </c>
      <c r="S3955">
        <v>1140</v>
      </c>
      <c r="T3955">
        <v>972800</v>
      </c>
      <c r="U3955" s="13">
        <v>1.171875</v>
      </c>
      <c r="V3955" s="13">
        <v>0.85333300000000001</v>
      </c>
      <c r="W3955">
        <v>2407</v>
      </c>
      <c r="X3955">
        <v>48</v>
      </c>
      <c r="Z3955" s="10">
        <f>IF($N3955&lt;&gt;0,constants!$L$2,IF($O3955&lt;&gt;0,constants!$M$2,IF($P3955&lt;&gt;0,constants!$N$2,0)))</f>
        <v>1117.99</v>
      </c>
      <c r="AA3955" s="10">
        <f>IF($N3955&lt;&gt;0,constants!$L$2,IF($O3955&lt;&gt;0,constants!$M$2,IF($P3955&lt;&gt;0,constants!$P$2,0)))</f>
        <v>4051.45</v>
      </c>
      <c r="AB3955" s="11">
        <f>constants!$O$2</f>
        <v>4861.32</v>
      </c>
      <c r="AC3955" s="11">
        <f>VLOOKUP(BWscncns[[#This Row],[scanner]],[0]!ScnrAvgBW,2,FALSE)/1000</f>
        <v>6440.9193022088357</v>
      </c>
      <c r="AD3955" s="8">
        <f>(1+$F3955)*Z3955</f>
        <v>1015.6811076666646</v>
      </c>
      <c r="AE3955" s="8">
        <f>(1+$F3955)*AA3955</f>
        <v>3680.6959128937719</v>
      </c>
      <c r="AF3955" s="8">
        <f>(1+$F3955)*AB3955</f>
        <v>4416.4535302839113</v>
      </c>
      <c r="AG3955" s="8">
        <f>(1+$F3955)*AC3955</f>
        <v>5851.5014009598217</v>
      </c>
      <c r="AH3955" s="8">
        <f>(1+$F3955)*$T3955/1000</f>
        <v>883.77765591653895</v>
      </c>
      <c r="AI3955" s="8">
        <f>(1+BWscncns[[#This Row],[pid_error]]*K_p)*BWscncns[[#This Row],[dbw]]/1000</f>
        <v>928.28882795826939</v>
      </c>
      <c r="AJ3955" s="13">
        <f>BWscncns[[#This Row],[Torflow prgrssv alt vote]]/VLOOKUP(BWscncns[[#This Row],[class]],AltBWtotl,2,FALSE)*100</f>
        <v>1.8308333826944669E-2</v>
      </c>
      <c r="AK3955">
        <f>IF(D3955=E3955,1,0)</f>
        <v>1</v>
      </c>
    </row>
    <row r="3956" spans="1:37">
      <c r="A3956" s="1" t="s">
        <v>2022</v>
      </c>
      <c r="B3956" s="1" t="s">
        <v>2023</v>
      </c>
      <c r="C3956">
        <v>831</v>
      </c>
      <c r="D3956">
        <v>1524968613</v>
      </c>
      <c r="E3956">
        <v>1524968613</v>
      </c>
      <c r="F3956" s="2">
        <v>-0.18848029581199999</v>
      </c>
      <c r="G3956" s="2">
        <v>-0.18848029581199999</v>
      </c>
      <c r="H3956">
        <v>830996</v>
      </c>
      <c r="I3956" s="2">
        <v>0.37317077851300001</v>
      </c>
      <c r="J3956" s="2">
        <v>0</v>
      </c>
      <c r="K3956">
        <v>7</v>
      </c>
      <c r="L3956" s="1" t="s">
        <v>11710</v>
      </c>
      <c r="M3956" s="1" t="s">
        <v>2023</v>
      </c>
      <c r="N3956">
        <v>0</v>
      </c>
      <c r="O3956">
        <v>0</v>
      </c>
      <c r="P3956">
        <v>1</v>
      </c>
      <c r="Q3956">
        <v>0</v>
      </c>
      <c r="R3956" s="19">
        <f>BWscncns[[#This Row],[C fx]]*4+BWscncns[[#This Row],[C fg]]*2+BWscncns[[#This Row],[C fm]]</f>
        <v>1</v>
      </c>
      <c r="S3956">
        <v>709</v>
      </c>
      <c r="T3956">
        <v>1024000</v>
      </c>
      <c r="U3956" s="13">
        <v>0.69238299999999997</v>
      </c>
      <c r="V3956" s="13">
        <v>1.444288</v>
      </c>
      <c r="W3956">
        <v>4302</v>
      </c>
      <c r="X3956">
        <v>86</v>
      </c>
      <c r="Z3956" s="10">
        <f>IF($N3956&lt;&gt;0,constants!$L$2,IF($O3956&lt;&gt;0,constants!$M$2,IF($P3956&lt;&gt;0,constants!$N$2,0)))</f>
        <v>1117.99</v>
      </c>
      <c r="AA3956" s="10">
        <f>IF($N3956&lt;&gt;0,constants!$L$2,IF($O3956&lt;&gt;0,constants!$M$2,IF($P3956&lt;&gt;0,constants!$P$2,0)))</f>
        <v>4051.45</v>
      </c>
      <c r="AB3956" s="11">
        <f>constants!$O$2</f>
        <v>4861.32</v>
      </c>
      <c r="AC3956" s="11">
        <f>VLOOKUP(BWscncns[[#This Row],[scanner]],[0]!ScnrAvgBW,2,FALSE)/1000</f>
        <v>885.64026081730776</v>
      </c>
      <c r="AD3956" s="8">
        <f>(1+$F3956)*Z3956</f>
        <v>907.27091408514218</v>
      </c>
      <c r="AE3956" s="8">
        <f>(1+$F3956)*AA3956</f>
        <v>3287.8315055324724</v>
      </c>
      <c r="AF3956" s="8">
        <f>(1+$F3956)*AB3956</f>
        <v>3945.0569683632079</v>
      </c>
      <c r="AG3956" s="8">
        <f>(1+$F3956)*AC3956</f>
        <v>718.71452247544482</v>
      </c>
      <c r="AH3956" s="8">
        <f>(1+$F3956)*$T3956/1000</f>
        <v>830.99617708851201</v>
      </c>
      <c r="AI3956" s="8">
        <f>(1+BWscncns[[#This Row],[pid_error]]*K_p)*BWscncns[[#This Row],[dbw]]/1000</f>
        <v>927.49808854425601</v>
      </c>
      <c r="AJ3956" s="13">
        <f>BWscncns[[#This Row],[Torflow prgrssv alt vote]]/VLOOKUP(BWscncns[[#This Row],[class]],AltBWtotl,2,FALSE)*100</f>
        <v>1.8292738334759629E-2</v>
      </c>
      <c r="AK3956">
        <f>IF(D3956=E3956,1,0)</f>
        <v>1</v>
      </c>
    </row>
    <row r="3957" spans="1:37">
      <c r="A3957" s="1" t="s">
        <v>8720</v>
      </c>
      <c r="B3957" s="1" t="s">
        <v>8721</v>
      </c>
      <c r="C3957">
        <v>865</v>
      </c>
      <c r="D3957">
        <v>1524988933</v>
      </c>
      <c r="E3957">
        <v>1524988933</v>
      </c>
      <c r="F3957" s="2">
        <v>-9.7723462414399997E-2</v>
      </c>
      <c r="G3957" s="2">
        <v>-9.7723462414399997E-2</v>
      </c>
      <c r="H3957">
        <v>865394</v>
      </c>
      <c r="I3957" s="2">
        <v>-0.23731391368300001</v>
      </c>
      <c r="J3957" s="2">
        <v>0</v>
      </c>
      <c r="K3957">
        <v>5</v>
      </c>
      <c r="L3957" s="1" t="s">
        <v>11628</v>
      </c>
      <c r="M3957" s="1" t="s">
        <v>8721</v>
      </c>
      <c r="N3957">
        <v>0</v>
      </c>
      <c r="O3957">
        <v>0</v>
      </c>
      <c r="P3957">
        <v>1</v>
      </c>
      <c r="Q3957">
        <v>0</v>
      </c>
      <c r="R3957" s="19">
        <f>BWscncns[[#This Row],[C fx]]*4+BWscncns[[#This Row],[C fg]]*2+BWscncns[[#This Row],[C fm]]</f>
        <v>1</v>
      </c>
      <c r="S3957">
        <v>865</v>
      </c>
      <c r="T3957">
        <v>974137</v>
      </c>
      <c r="U3957" s="13">
        <v>0.887965</v>
      </c>
      <c r="V3957" s="13">
        <v>1.1261699999999999</v>
      </c>
      <c r="W3957">
        <v>3748</v>
      </c>
      <c r="X3957">
        <v>74</v>
      </c>
      <c r="Z3957" s="10">
        <f>IF($N3957&lt;&gt;0,constants!$L$2,IF($O3957&lt;&gt;0,constants!$M$2,IF($P3957&lt;&gt;0,constants!$N$2,0)))</f>
        <v>1117.99</v>
      </c>
      <c r="AA3957" s="10">
        <f>IF($N3957&lt;&gt;0,constants!$L$2,IF($O3957&lt;&gt;0,constants!$M$2,IF($P3957&lt;&gt;0,constants!$P$2,0)))</f>
        <v>4051.45</v>
      </c>
      <c r="AB3957" s="11">
        <f>constants!$O$2</f>
        <v>4861.32</v>
      </c>
      <c r="AC3957" s="11">
        <f>VLOOKUP(BWscncns[[#This Row],[scanner]],[0]!ScnrAvgBW,2,FALSE)/1000</f>
        <v>3794.4265750962772</v>
      </c>
      <c r="AD3957" s="8">
        <f>(1+$F3957)*Z3957</f>
        <v>1008.7361462553249</v>
      </c>
      <c r="AE3957" s="8">
        <f>(1+$F3957)*AA3957</f>
        <v>3655.5282782011791</v>
      </c>
      <c r="AF3957" s="8">
        <f>(1+$F3957)*AB3957</f>
        <v>4386.2549776956284</v>
      </c>
      <c r="AG3957" s="8">
        <f>(1+$F3957)*AC3957</f>
        <v>3423.6220723006559</v>
      </c>
      <c r="AH3957" s="8">
        <f>(1+$F3957)*$T3957/1000</f>
        <v>878.94095949402356</v>
      </c>
      <c r="AI3957" s="8">
        <f>(1+BWscncns[[#This Row],[pid_error]]*K_p)*BWscncns[[#This Row],[dbw]]/1000</f>
        <v>926.53897974701192</v>
      </c>
      <c r="AJ3957" s="13">
        <f>BWscncns[[#This Row],[Torflow prgrssv alt vote]]/VLOOKUP(BWscncns[[#This Row],[class]],AltBWtotl,2,FALSE)*100</f>
        <v>1.8273822148862053E-2</v>
      </c>
      <c r="AK3957">
        <f>IF(D3957=E3957,1,0)</f>
        <v>1</v>
      </c>
    </row>
    <row r="3958" spans="1:37">
      <c r="A3958" s="1" t="s">
        <v>10148</v>
      </c>
      <c r="B3958" s="1" t="s">
        <v>10149</v>
      </c>
      <c r="C3958">
        <v>1090</v>
      </c>
      <c r="D3958">
        <v>1524951745</v>
      </c>
      <c r="E3958">
        <v>1524951745</v>
      </c>
      <c r="F3958" s="2">
        <v>0.412779401446</v>
      </c>
      <c r="G3958" s="2">
        <v>0.412779401446</v>
      </c>
      <c r="H3958">
        <v>1085014</v>
      </c>
      <c r="I3958" s="2">
        <v>0.68576216778499999</v>
      </c>
      <c r="J3958" s="2">
        <v>0</v>
      </c>
      <c r="K3958">
        <v>4</v>
      </c>
      <c r="L3958" s="1" t="s">
        <v>11675</v>
      </c>
      <c r="M3958" s="1" t="s">
        <v>10149</v>
      </c>
      <c r="N3958">
        <v>0</v>
      </c>
      <c r="O3958">
        <v>0</v>
      </c>
      <c r="P3958">
        <v>1</v>
      </c>
      <c r="Q3958">
        <v>0</v>
      </c>
      <c r="R3958" s="19">
        <f>BWscncns[[#This Row],[C fx]]*4+BWscncns[[#This Row],[C fg]]*2+BWscncns[[#This Row],[C fm]]</f>
        <v>1</v>
      </c>
      <c r="S3958">
        <v>798</v>
      </c>
      <c r="T3958">
        <v>768000</v>
      </c>
      <c r="U3958" s="13">
        <v>1.0390619999999999</v>
      </c>
      <c r="V3958" s="13">
        <v>0.96240599999999998</v>
      </c>
      <c r="W3958">
        <v>3047</v>
      </c>
      <c r="X3958">
        <v>60</v>
      </c>
      <c r="Z3958" s="10">
        <f>IF($N3958&lt;&gt;0,constants!$L$2,IF($O3958&lt;&gt;0,constants!$M$2,IF($P3958&lt;&gt;0,constants!$N$2,0)))</f>
        <v>1117.99</v>
      </c>
      <c r="AA3958" s="10">
        <f>IF($N3958&lt;&gt;0,constants!$L$2,IF($O3958&lt;&gt;0,constants!$M$2,IF($P3958&lt;&gt;0,constants!$P$2,0)))</f>
        <v>4051.45</v>
      </c>
      <c r="AB3958" s="11">
        <f>constants!$O$2</f>
        <v>4861.32</v>
      </c>
      <c r="AC3958" s="11">
        <f>VLOOKUP(BWscncns[[#This Row],[scanner]],[0]!ScnrAvgBW,2,FALSE)/1000</f>
        <v>4819.491751072962</v>
      </c>
      <c r="AD3958" s="8">
        <f>(1+$F3958)*Z3958</f>
        <v>1579.4732430226136</v>
      </c>
      <c r="AE3958" s="8">
        <f>(1+$F3958)*AA3958</f>
        <v>5723.8051059883965</v>
      </c>
      <c r="AF3958" s="8">
        <f>(1+$F3958)*AB3958</f>
        <v>6867.9727598374684</v>
      </c>
      <c r="AG3958" s="8">
        <f>(1+$F3958)*AC3958</f>
        <v>6808.8786713547934</v>
      </c>
      <c r="AH3958" s="8">
        <f>(1+$F3958)*$T3958/1000</f>
        <v>1085.0145803105279</v>
      </c>
      <c r="AI3958" s="8">
        <f>(1+BWscncns[[#This Row],[pid_error]]*K_p)*BWscncns[[#This Row],[dbw]]/1000</f>
        <v>926.50729015526395</v>
      </c>
      <c r="AJ3958" s="13">
        <f>BWscncns[[#This Row],[Torflow prgrssv alt vote]]/VLOOKUP(BWscncns[[#This Row],[class]],AltBWtotl,2,FALSE)*100</f>
        <v>1.8273197145514935E-2</v>
      </c>
      <c r="AK3958">
        <f>IF(D3958=E3958,1,0)</f>
        <v>1</v>
      </c>
    </row>
    <row r="3959" spans="1:37">
      <c r="A3959" s="1" t="s">
        <v>11026</v>
      </c>
      <c r="B3959" s="1" t="s">
        <v>11027</v>
      </c>
      <c r="C3959">
        <v>803</v>
      </c>
      <c r="D3959">
        <v>1525002309</v>
      </c>
      <c r="E3959">
        <v>1525002309</v>
      </c>
      <c r="F3959" s="2">
        <v>-0.23445678644500001</v>
      </c>
      <c r="G3959" s="2">
        <v>-0.23445678644500001</v>
      </c>
      <c r="H3959">
        <v>802730</v>
      </c>
      <c r="I3959" s="2">
        <v>0.17506413736099999</v>
      </c>
      <c r="J3959" s="2">
        <v>0</v>
      </c>
      <c r="K3959">
        <v>6</v>
      </c>
      <c r="L3959" s="1" t="s">
        <v>11780</v>
      </c>
      <c r="M3959" s="1" t="s">
        <v>11027</v>
      </c>
      <c r="N3959">
        <v>0</v>
      </c>
      <c r="O3959">
        <v>0</v>
      </c>
      <c r="P3959">
        <v>1</v>
      </c>
      <c r="Q3959">
        <v>0</v>
      </c>
      <c r="R3959" s="19">
        <f>BWscncns[[#This Row],[C fx]]*4+BWscncns[[#This Row],[C fg]]*2+BWscncns[[#This Row],[C fm]]</f>
        <v>1</v>
      </c>
      <c r="S3959">
        <v>634</v>
      </c>
      <c r="T3959">
        <v>1048576</v>
      </c>
      <c r="U3959" s="13">
        <v>0.60463</v>
      </c>
      <c r="V3959" s="13">
        <v>1.653905</v>
      </c>
      <c r="W3959">
        <v>4520</v>
      </c>
      <c r="X3959">
        <v>90</v>
      </c>
      <c r="Z3959" s="10">
        <f>IF($N3959&lt;&gt;0,constants!$L$2,IF($O3959&lt;&gt;0,constants!$M$2,IF($P3959&lt;&gt;0,constants!$N$2,0)))</f>
        <v>1117.99</v>
      </c>
      <c r="AA3959" s="10">
        <f>IF($N3959&lt;&gt;0,constants!$L$2,IF($O3959&lt;&gt;0,constants!$M$2,IF($P3959&lt;&gt;0,constants!$P$2,0)))</f>
        <v>4051.45</v>
      </c>
      <c r="AB3959" s="11">
        <f>constants!$O$2</f>
        <v>4861.32</v>
      </c>
      <c r="AC3959" s="11">
        <f>VLOOKUP(BWscncns[[#This Row],[scanner]],[0]!ScnrAvgBW,2,FALSE)/1000</f>
        <v>2386.3111194805197</v>
      </c>
      <c r="AD3959" s="8">
        <f>(1+$F3959)*Z3959</f>
        <v>855.86965732235444</v>
      </c>
      <c r="AE3959" s="8">
        <f>(1+$F3959)*AA3959</f>
        <v>3101.5600525574046</v>
      </c>
      <c r="AF3959" s="8">
        <f>(1+$F3959)*AB3959</f>
        <v>3721.5505349191922</v>
      </c>
      <c r="AG3959" s="8">
        <f>(1+$F3959)*AC3959</f>
        <v>1826.8242829491467</v>
      </c>
      <c r="AH3959" s="8">
        <f>(1+$F3959)*$T3959/1000</f>
        <v>802.73024069664768</v>
      </c>
      <c r="AI3959" s="8">
        <f>(1+BWscncns[[#This Row],[pid_error]]*K_p)*BWscncns[[#This Row],[dbw]]/1000</f>
        <v>925.6531203483238</v>
      </c>
      <c r="AJ3959" s="13">
        <f>BWscncns[[#This Row],[Torflow prgrssv alt vote]]/VLOOKUP(BWscncns[[#This Row],[class]],AltBWtotl,2,FALSE)*100</f>
        <v>1.8256350636648992E-2</v>
      </c>
      <c r="AK3959">
        <f>IF(D3959=E3959,1,0)</f>
        <v>1</v>
      </c>
    </row>
    <row r="3960" spans="1:37">
      <c r="A3960" s="1" t="s">
        <v>3943</v>
      </c>
      <c r="B3960" s="1" t="s">
        <v>3944</v>
      </c>
      <c r="C3960">
        <v>802</v>
      </c>
      <c r="D3960">
        <v>1524879606</v>
      </c>
      <c r="E3960">
        <v>1524879606</v>
      </c>
      <c r="F3960" s="2">
        <v>-0.23527346616100001</v>
      </c>
      <c r="G3960" s="2">
        <v>-0.23527346616100001</v>
      </c>
      <c r="H3960">
        <v>801873</v>
      </c>
      <c r="I3960" s="2">
        <v>-0.64724363320800005</v>
      </c>
      <c r="J3960" s="2">
        <v>0.4</v>
      </c>
      <c r="K3960">
        <v>3</v>
      </c>
      <c r="L3960" s="1" t="s">
        <v>11974</v>
      </c>
      <c r="M3960" s="1" t="s">
        <v>3944</v>
      </c>
      <c r="N3960">
        <v>0</v>
      </c>
      <c r="O3960">
        <v>0</v>
      </c>
      <c r="P3960">
        <v>1</v>
      </c>
      <c r="Q3960">
        <v>0</v>
      </c>
      <c r="R3960" s="19">
        <f>BWscncns[[#This Row],[C fx]]*4+BWscncns[[#This Row],[C fg]]*2+BWscncns[[#This Row],[C fm]]</f>
        <v>1</v>
      </c>
      <c r="S3960">
        <v>1100</v>
      </c>
      <c r="T3960">
        <v>1048576</v>
      </c>
      <c r="U3960" s="13">
        <v>1.049042</v>
      </c>
      <c r="V3960" s="13">
        <v>0.95325099999999996</v>
      </c>
      <c r="W3960">
        <v>2990</v>
      </c>
      <c r="X3960">
        <v>59</v>
      </c>
      <c r="Z3960" s="10">
        <f>IF($N3960&lt;&gt;0,constants!$L$2,IF($O3960&lt;&gt;0,constants!$M$2,IF($P3960&lt;&gt;0,constants!$N$2,0)))</f>
        <v>1117.99</v>
      </c>
      <c r="AA3960" s="10">
        <f>IF($N3960&lt;&gt;0,constants!$L$2,IF($O3960&lt;&gt;0,constants!$M$2,IF($P3960&lt;&gt;0,constants!$P$2,0)))</f>
        <v>4051.45</v>
      </c>
      <c r="AB3960" s="11">
        <f>constants!$O$2</f>
        <v>4861.32</v>
      </c>
      <c r="AC3960" s="11">
        <f>VLOOKUP(BWscncns[[#This Row],[scanner]],[0]!ScnrAvgBW,2,FALSE)/1000</f>
        <v>6440.9193022088357</v>
      </c>
      <c r="AD3960" s="8">
        <f>(1+$F3960)*Z3960</f>
        <v>854.95661756666368</v>
      </c>
      <c r="AE3960" s="8">
        <f>(1+$F3960)*AA3960</f>
        <v>3098.2513155220163</v>
      </c>
      <c r="AF3960" s="8">
        <f>(1+$F3960)*AB3960</f>
        <v>3717.5803934822075</v>
      </c>
      <c r="AG3960" s="8">
        <f>(1+$F3960)*AC3960</f>
        <v>4925.5418927148739</v>
      </c>
      <c r="AH3960" s="8">
        <f>(1+$F3960)*$T3960/1000</f>
        <v>801.87388994676326</v>
      </c>
      <c r="AI3960" s="8">
        <f>(1+BWscncns[[#This Row],[pid_error]]*K_p)*BWscncns[[#This Row],[dbw]]/1000</f>
        <v>925.22494497338164</v>
      </c>
      <c r="AJ3960" s="13">
        <f>BWscncns[[#This Row],[Torflow prgrssv alt vote]]/VLOOKUP(BWscncns[[#This Row],[class]],AltBWtotl,2,FALSE)*100</f>
        <v>1.8247905875207492E-2</v>
      </c>
      <c r="AK3960">
        <f>IF(D3960=E3960,1,0)</f>
        <v>1</v>
      </c>
    </row>
    <row r="3961" spans="1:37">
      <c r="A3961" s="1" t="s">
        <v>3237</v>
      </c>
      <c r="B3961" s="1" t="s">
        <v>3238</v>
      </c>
      <c r="C3961">
        <v>826</v>
      </c>
      <c r="D3961">
        <v>1525003705</v>
      </c>
      <c r="E3961">
        <v>1525003705</v>
      </c>
      <c r="F3961" s="2">
        <v>-0.19292445967399999</v>
      </c>
      <c r="G3961" s="2">
        <v>-0.19292445967399999</v>
      </c>
      <c r="H3961">
        <v>826445</v>
      </c>
      <c r="I3961" s="2">
        <v>0.16666969573500001</v>
      </c>
      <c r="J3961" s="2">
        <v>0</v>
      </c>
      <c r="K3961">
        <v>5</v>
      </c>
      <c r="L3961" s="1" t="s">
        <v>11561</v>
      </c>
      <c r="M3961" s="1" t="s">
        <v>3238</v>
      </c>
      <c r="N3961">
        <v>0</v>
      </c>
      <c r="O3961">
        <v>0</v>
      </c>
      <c r="P3961">
        <v>1</v>
      </c>
      <c r="Q3961">
        <v>0</v>
      </c>
      <c r="R3961" s="19">
        <f>BWscncns[[#This Row],[C fx]]*4+BWscncns[[#This Row],[C fg]]*2+BWscncns[[#This Row],[C fm]]</f>
        <v>1</v>
      </c>
      <c r="S3961">
        <v>1040</v>
      </c>
      <c r="T3961">
        <v>1024000</v>
      </c>
      <c r="U3961" s="13">
        <v>1.015625</v>
      </c>
      <c r="V3961" s="13">
        <v>0.98461500000000002</v>
      </c>
      <c r="W3961">
        <v>3160</v>
      </c>
      <c r="X3961">
        <v>63</v>
      </c>
      <c r="Z3961" s="10">
        <f>IF($N3961&lt;&gt;0,constants!$L$2,IF($O3961&lt;&gt;0,constants!$M$2,IF($P3961&lt;&gt;0,constants!$N$2,0)))</f>
        <v>1117.99</v>
      </c>
      <c r="AA3961" s="10">
        <f>IF($N3961&lt;&gt;0,constants!$L$2,IF($O3961&lt;&gt;0,constants!$M$2,IF($P3961&lt;&gt;0,constants!$P$2,0)))</f>
        <v>4051.45</v>
      </c>
      <c r="AB3961" s="11">
        <f>constants!$O$2</f>
        <v>4861.32</v>
      </c>
      <c r="AC3961" s="11">
        <f>VLOOKUP(BWscncns[[#This Row],[scanner]],[0]!ScnrAvgBW,2,FALSE)/1000</f>
        <v>3794.4265750962772</v>
      </c>
      <c r="AD3961" s="8">
        <f>(1+$F3961)*Z3961</f>
        <v>902.30238332906481</v>
      </c>
      <c r="AE3961" s="8">
        <f>(1+$F3961)*AA3961</f>
        <v>3269.8261978537726</v>
      </c>
      <c r="AF3961" s="8">
        <f>(1+$F3961)*AB3961</f>
        <v>3923.4524656975905</v>
      </c>
      <c r="AG3961" s="8">
        <f>(1+$F3961)*AC3961</f>
        <v>3062.3888783231619</v>
      </c>
      <c r="AH3961" s="8">
        <f>(1+$F3961)*$T3961/1000</f>
        <v>826.44535329382404</v>
      </c>
      <c r="AI3961" s="8">
        <f>(1+BWscncns[[#This Row],[pid_error]]*K_p)*BWscncns[[#This Row],[dbw]]/1000</f>
        <v>925.22267664691196</v>
      </c>
      <c r="AJ3961" s="13">
        <f>BWscncns[[#This Row],[Torflow prgrssv alt vote]]/VLOOKUP(BWscncns[[#This Row],[class]],AltBWtotl,2,FALSE)*100</f>
        <v>1.8247861137754035E-2</v>
      </c>
      <c r="AK3961">
        <f>IF(D3961=E3961,1,0)</f>
        <v>1</v>
      </c>
    </row>
    <row r="3962" spans="1:37">
      <c r="A3962" s="1" t="s">
        <v>9606</v>
      </c>
      <c r="B3962" s="1" t="s">
        <v>49</v>
      </c>
      <c r="C3962">
        <v>1030</v>
      </c>
      <c r="D3962">
        <v>1525003705</v>
      </c>
      <c r="E3962">
        <v>1525003705</v>
      </c>
      <c r="F3962" s="2">
        <v>0.257867252238</v>
      </c>
      <c r="G3962" s="2">
        <v>0.257867252238</v>
      </c>
      <c r="H3962">
        <v>1030444</v>
      </c>
      <c r="I3962" s="2">
        <v>-3.70194468224E-2</v>
      </c>
      <c r="J3962" s="2">
        <v>0</v>
      </c>
      <c r="K3962">
        <v>5</v>
      </c>
      <c r="L3962" s="1" t="s">
        <v>11561</v>
      </c>
      <c r="M3962" s="1" t="s">
        <v>49</v>
      </c>
      <c r="N3962">
        <v>0</v>
      </c>
      <c r="O3962">
        <v>0</v>
      </c>
      <c r="P3962">
        <v>1</v>
      </c>
      <c r="Q3962">
        <v>0</v>
      </c>
      <c r="R3962" s="19">
        <f>BWscncns[[#This Row],[C fx]]*4+BWscncns[[#This Row],[C fg]]*2+BWscncns[[#This Row],[C fm]]</f>
        <v>1</v>
      </c>
      <c r="S3962">
        <v>825</v>
      </c>
      <c r="T3962">
        <v>819200</v>
      </c>
      <c r="U3962" s="13">
        <v>1.00708</v>
      </c>
      <c r="V3962" s="13">
        <v>0.99297000000000002</v>
      </c>
      <c r="W3962">
        <v>3195</v>
      </c>
      <c r="X3962">
        <v>63</v>
      </c>
      <c r="Z3962" s="10">
        <f>IF($N3962&lt;&gt;0,constants!$L$2,IF($O3962&lt;&gt;0,constants!$M$2,IF($P3962&lt;&gt;0,constants!$N$2,0)))</f>
        <v>1117.99</v>
      </c>
      <c r="AA3962" s="10">
        <f>IF($N3962&lt;&gt;0,constants!$L$2,IF($O3962&lt;&gt;0,constants!$M$2,IF($P3962&lt;&gt;0,constants!$P$2,0)))</f>
        <v>4051.45</v>
      </c>
      <c r="AB3962" s="11">
        <f>constants!$O$2</f>
        <v>4861.32</v>
      </c>
      <c r="AC3962" s="11">
        <f>VLOOKUP(BWscncns[[#This Row],[scanner]],[0]!ScnrAvgBW,2,FALSE)/1000</f>
        <v>3794.4265750962772</v>
      </c>
      <c r="AD3962" s="8">
        <f>(1+$F3962)*Z3962</f>
        <v>1406.2830093295615</v>
      </c>
      <c r="AE3962" s="8">
        <f>(1+$F3962)*AA3962</f>
        <v>5096.186279079644</v>
      </c>
      <c r="AF3962" s="8">
        <f>(1+$F3962)*AB3962</f>
        <v>6114.895230649633</v>
      </c>
      <c r="AG3962" s="8">
        <f>(1+$F3962)*AC3962</f>
        <v>4772.8849298351988</v>
      </c>
      <c r="AH3962" s="8">
        <f>(1+$F3962)*$T3962/1000</f>
        <v>1030.4448530333696</v>
      </c>
      <c r="AI3962" s="8">
        <f>(1+BWscncns[[#This Row],[pid_error]]*K_p)*BWscncns[[#This Row],[dbw]]/1000</f>
        <v>924.82242651668469</v>
      </c>
      <c r="AJ3962" s="13">
        <f>BWscncns[[#This Row],[Torflow prgrssv alt vote]]/VLOOKUP(BWscncns[[#This Row],[class]],AltBWtotl,2,FALSE)*100</f>
        <v>1.8239967136686935E-2</v>
      </c>
      <c r="AK3962">
        <f>IF(D3962=E3962,1,0)</f>
        <v>1</v>
      </c>
    </row>
    <row r="3963" spans="1:37">
      <c r="A3963" s="1" t="s">
        <v>8548</v>
      </c>
      <c r="B3963" s="1" t="s">
        <v>8549</v>
      </c>
      <c r="C3963">
        <v>334</v>
      </c>
      <c r="D3963">
        <v>1524934202</v>
      </c>
      <c r="E3963">
        <v>1524934202</v>
      </c>
      <c r="F3963" s="2">
        <v>-0.68394765243900002</v>
      </c>
      <c r="G3963" s="2">
        <v>-0.68394765243900002</v>
      </c>
      <c r="H3963">
        <v>333645</v>
      </c>
      <c r="I3963" s="2">
        <v>-5.5302360325900003E-2</v>
      </c>
      <c r="J3963" s="2">
        <v>0</v>
      </c>
      <c r="K3963">
        <v>7</v>
      </c>
      <c r="L3963" s="1" t="s">
        <v>11981</v>
      </c>
      <c r="M3963" s="1" t="s">
        <v>8549</v>
      </c>
      <c r="N3963">
        <v>0</v>
      </c>
      <c r="O3963">
        <v>0</v>
      </c>
      <c r="P3963">
        <v>1</v>
      </c>
      <c r="Q3963">
        <v>0</v>
      </c>
      <c r="R3963" s="19">
        <f>BWscncns[[#This Row],[C fx]]*4+BWscncns[[#This Row],[C fg]]*2+BWscncns[[#This Row],[C fm]]</f>
        <v>1</v>
      </c>
      <c r="S3963">
        <v>412</v>
      </c>
      <c r="T3963">
        <v>1404342</v>
      </c>
      <c r="U3963" s="13">
        <v>0.29337600000000003</v>
      </c>
      <c r="V3963" s="13">
        <v>3.4085969999999999</v>
      </c>
      <c r="W3963">
        <v>5498</v>
      </c>
      <c r="X3963">
        <v>109</v>
      </c>
      <c r="Z3963" s="10">
        <f>IF($N3963&lt;&gt;0,constants!$L$2,IF($O3963&lt;&gt;0,constants!$M$2,IF($P3963&lt;&gt;0,constants!$N$2,0)))</f>
        <v>1117.99</v>
      </c>
      <c r="AA3963" s="10">
        <f>IF($N3963&lt;&gt;0,constants!$L$2,IF($O3963&lt;&gt;0,constants!$M$2,IF($P3963&lt;&gt;0,constants!$P$2,0)))</f>
        <v>4051.45</v>
      </c>
      <c r="AB3963" s="11">
        <f>constants!$O$2</f>
        <v>4861.32</v>
      </c>
      <c r="AC3963" s="11">
        <f>VLOOKUP(BWscncns[[#This Row],[scanner]],[0]!ScnrAvgBW,2,FALSE)/1000</f>
        <v>885.64026081730776</v>
      </c>
      <c r="AD3963" s="8">
        <f>(1+$F3963)*Z3963</f>
        <v>353.34336404972237</v>
      </c>
      <c r="AE3963" s="8">
        <f>(1+$F3963)*AA3963</f>
        <v>1280.4702835260134</v>
      </c>
      <c r="AF3963" s="8">
        <f>(1+$F3963)*AB3963</f>
        <v>1536.4315982452404</v>
      </c>
      <c r="AG3963" s="8">
        <f>(1+$F3963)*AC3963</f>
        <v>279.90868352584641</v>
      </c>
      <c r="AH3963" s="8">
        <f>(1+$F3963)*$T3963/1000</f>
        <v>443.84558587850984</v>
      </c>
      <c r="AI3963" s="8">
        <f>(1+BWscncns[[#This Row],[pid_error]]*K_p)*BWscncns[[#This Row],[dbw]]/1000</f>
        <v>924.09379293925485</v>
      </c>
      <c r="AJ3963" s="13">
        <f>BWscncns[[#This Row],[Torflow prgrssv alt vote]]/VLOOKUP(BWscncns[[#This Row],[class]],AltBWtotl,2,FALSE)*100</f>
        <v>1.8225596537395715E-2</v>
      </c>
      <c r="AK3963">
        <f>IF(D3963=E3963,1,0)</f>
        <v>1</v>
      </c>
    </row>
    <row r="3964" spans="1:37">
      <c r="A3964" s="1" t="s">
        <v>1576</v>
      </c>
      <c r="B3964" s="1" t="s">
        <v>49</v>
      </c>
      <c r="C3964">
        <v>823</v>
      </c>
      <c r="D3964">
        <v>1524868893</v>
      </c>
      <c r="E3964">
        <v>1524868893</v>
      </c>
      <c r="F3964" s="2">
        <v>-0.195907307621</v>
      </c>
      <c r="G3964" s="2">
        <v>-0.195907307621</v>
      </c>
      <c r="H3964">
        <v>823390</v>
      </c>
      <c r="I3964" s="2">
        <v>0.39543212535900002</v>
      </c>
      <c r="J3964" s="2">
        <v>0.2</v>
      </c>
      <c r="K3964">
        <v>6</v>
      </c>
      <c r="L3964" s="1" t="s">
        <v>11972</v>
      </c>
      <c r="M3964" s="1" t="s">
        <v>49</v>
      </c>
      <c r="N3964">
        <v>0</v>
      </c>
      <c r="O3964">
        <v>0</v>
      </c>
      <c r="P3964">
        <v>1</v>
      </c>
      <c r="Q3964">
        <v>0</v>
      </c>
      <c r="R3964" s="19">
        <f>BWscncns[[#This Row],[C fx]]*4+BWscncns[[#This Row],[C fg]]*2+BWscncns[[#This Row],[C fm]]</f>
        <v>1</v>
      </c>
      <c r="S3964">
        <v>719</v>
      </c>
      <c r="T3964">
        <v>1024000</v>
      </c>
      <c r="U3964" s="13">
        <v>0.70214799999999999</v>
      </c>
      <c r="V3964" s="13">
        <v>1.4241999999999999</v>
      </c>
      <c r="W3964">
        <v>4271</v>
      </c>
      <c r="X3964">
        <v>85</v>
      </c>
      <c r="Z3964" s="10">
        <f>IF($N3964&lt;&gt;0,constants!$L$2,IF($O3964&lt;&gt;0,constants!$M$2,IF($P3964&lt;&gt;0,constants!$N$2,0)))</f>
        <v>1117.99</v>
      </c>
      <c r="AA3964" s="10">
        <f>IF($N3964&lt;&gt;0,constants!$L$2,IF($O3964&lt;&gt;0,constants!$M$2,IF($P3964&lt;&gt;0,constants!$P$2,0)))</f>
        <v>4051.45</v>
      </c>
      <c r="AB3964" s="11">
        <f>constants!$O$2</f>
        <v>4861.32</v>
      </c>
      <c r="AC3964" s="11">
        <f>VLOOKUP(BWscncns[[#This Row],[scanner]],[0]!ScnrAvgBW,2,FALSE)/1000</f>
        <v>2386.3111194805197</v>
      </c>
      <c r="AD3964" s="8">
        <f>(1+$F3964)*Z3964</f>
        <v>898.96758915279815</v>
      </c>
      <c r="AE3964" s="8">
        <f>(1+$F3964)*AA3964</f>
        <v>3257.7413385388991</v>
      </c>
      <c r="AF3964" s="8">
        <f>(1+$F3964)*AB3964</f>
        <v>3908.95188731588</v>
      </c>
      <c r="AG3964" s="8">
        <f>(1+$F3964)*AC3964</f>
        <v>1918.8153329170364</v>
      </c>
      <c r="AH3964" s="8">
        <f>(1+$F3964)*$T3964/1000</f>
        <v>823.39091699609594</v>
      </c>
      <c r="AI3964" s="8">
        <f>(1+BWscncns[[#This Row],[pid_error]]*K_p)*BWscncns[[#This Row],[dbw]]/1000</f>
        <v>923.69545849804797</v>
      </c>
      <c r="AJ3964" s="13">
        <f>BWscncns[[#This Row],[Torflow prgrssv alt vote]]/VLOOKUP(BWscncns[[#This Row],[class]],AltBWtotl,2,FALSE)*100</f>
        <v>1.8217740318830177E-2</v>
      </c>
      <c r="AK3964">
        <f>IF(D3964=E3964,1,0)</f>
        <v>1</v>
      </c>
    </row>
    <row r="3965" spans="1:37">
      <c r="A3965" s="1" t="s">
        <v>3727</v>
      </c>
      <c r="B3965" s="1" t="s">
        <v>49</v>
      </c>
      <c r="C3965">
        <v>823</v>
      </c>
      <c r="D3965">
        <v>1525000490</v>
      </c>
      <c r="E3965">
        <v>1525000490</v>
      </c>
      <c r="F3965" s="2">
        <v>-0.19674481042</v>
      </c>
      <c r="G3965" s="2">
        <v>-0.19674481042</v>
      </c>
      <c r="H3965">
        <v>822533</v>
      </c>
      <c r="I3965" s="2">
        <v>6.4038681755300003E-2</v>
      </c>
      <c r="J3965" s="2">
        <v>0</v>
      </c>
      <c r="K3965">
        <v>5</v>
      </c>
      <c r="L3965" s="1" t="s">
        <v>11739</v>
      </c>
      <c r="M3965" s="1" t="s">
        <v>49</v>
      </c>
      <c r="N3965">
        <v>0</v>
      </c>
      <c r="O3965">
        <v>0</v>
      </c>
      <c r="P3965">
        <v>1</v>
      </c>
      <c r="Q3965">
        <v>0</v>
      </c>
      <c r="R3965" s="19">
        <f>BWscncns[[#This Row],[C fx]]*4+BWscncns[[#This Row],[C fg]]*2+BWscncns[[#This Row],[C fm]]</f>
        <v>1</v>
      </c>
      <c r="S3965">
        <v>829</v>
      </c>
      <c r="T3965">
        <v>1024000</v>
      </c>
      <c r="U3965" s="13">
        <v>0.80957000000000001</v>
      </c>
      <c r="V3965" s="13">
        <v>1.235223</v>
      </c>
      <c r="W3965">
        <v>3984</v>
      </c>
      <c r="X3965">
        <v>79</v>
      </c>
      <c r="Z3965" s="10">
        <f>IF($N3965&lt;&gt;0,constants!$L$2,IF($O3965&lt;&gt;0,constants!$M$2,IF($P3965&lt;&gt;0,constants!$N$2,0)))</f>
        <v>1117.99</v>
      </c>
      <c r="AA3965" s="10">
        <f>IF($N3965&lt;&gt;0,constants!$L$2,IF($O3965&lt;&gt;0,constants!$M$2,IF($P3965&lt;&gt;0,constants!$P$2,0)))</f>
        <v>4051.45</v>
      </c>
      <c r="AB3965" s="11">
        <f>constants!$O$2</f>
        <v>4861.32</v>
      </c>
      <c r="AC3965" s="11">
        <f>VLOOKUP(BWscncns[[#This Row],[scanner]],[0]!ScnrAvgBW,2,FALSE)/1000</f>
        <v>3794.4265750962772</v>
      </c>
      <c r="AD3965" s="8">
        <f>(1+$F3965)*Z3965</f>
        <v>898.03126939854417</v>
      </c>
      <c r="AE3965" s="8">
        <f>(1+$F3965)*AA3965</f>
        <v>3254.3482378238909</v>
      </c>
      <c r="AF3965" s="8">
        <f>(1+$F3965)*AB3965</f>
        <v>3904.880518209045</v>
      </c>
      <c r="AG3965" s="8">
        <f>(1+$F3965)*AC3965</f>
        <v>3047.8928379263502</v>
      </c>
      <c r="AH3965" s="8">
        <f>(1+$F3965)*$T3965/1000</f>
        <v>822.53331412991997</v>
      </c>
      <c r="AI3965" s="8">
        <f>(1+BWscncns[[#This Row],[pid_error]]*K_p)*BWscncns[[#This Row],[dbw]]/1000</f>
        <v>923.26665706495999</v>
      </c>
      <c r="AJ3965" s="13">
        <f>BWscncns[[#This Row],[Torflow prgrssv alt vote]]/VLOOKUP(BWscncns[[#This Row],[class]],AltBWtotl,2,FALSE)*100</f>
        <v>1.820928320985073E-2</v>
      </c>
      <c r="AK3965">
        <f>IF(D3965=E3965,1,0)</f>
        <v>1</v>
      </c>
    </row>
    <row r="3966" spans="1:37">
      <c r="A3966" s="1" t="s">
        <v>9746</v>
      </c>
      <c r="B3966" s="1" t="s">
        <v>9747</v>
      </c>
      <c r="C3966">
        <v>830</v>
      </c>
      <c r="D3966">
        <v>1524995247</v>
      </c>
      <c r="E3966">
        <v>1524995247</v>
      </c>
      <c r="F3966" s="2">
        <v>-0.18215307979299999</v>
      </c>
      <c r="G3966" s="2">
        <v>-0.18215307979299999</v>
      </c>
      <c r="H3966">
        <v>830460</v>
      </c>
      <c r="I3966" s="2">
        <v>1.8597516833799999E-2</v>
      </c>
      <c r="J3966" s="2">
        <v>0</v>
      </c>
      <c r="K3966">
        <v>6</v>
      </c>
      <c r="L3966" s="1" t="s">
        <v>11679</v>
      </c>
      <c r="M3966" s="1" t="s">
        <v>9747</v>
      </c>
      <c r="N3966">
        <v>0</v>
      </c>
      <c r="O3966">
        <v>0</v>
      </c>
      <c r="P3966">
        <v>1</v>
      </c>
      <c r="Q3966">
        <v>0</v>
      </c>
      <c r="R3966" s="19">
        <f>BWscncns[[#This Row],[C fx]]*4+BWscncns[[#This Row],[C fg]]*2+BWscncns[[#This Row],[C fm]]</f>
        <v>1</v>
      </c>
      <c r="S3966">
        <v>637</v>
      </c>
      <c r="T3966">
        <v>1015423</v>
      </c>
      <c r="U3966" s="13">
        <v>0.62732500000000002</v>
      </c>
      <c r="V3966" s="13">
        <v>1.594071</v>
      </c>
      <c r="W3966">
        <v>4455</v>
      </c>
      <c r="X3966">
        <v>89</v>
      </c>
      <c r="Z3966" s="10">
        <f>IF($N3966&lt;&gt;0,constants!$L$2,IF($O3966&lt;&gt;0,constants!$M$2,IF($P3966&lt;&gt;0,constants!$N$2,0)))</f>
        <v>1117.99</v>
      </c>
      <c r="AA3966" s="10">
        <f>IF($N3966&lt;&gt;0,constants!$L$2,IF($O3966&lt;&gt;0,constants!$M$2,IF($P3966&lt;&gt;0,constants!$P$2,0)))</f>
        <v>4051.45</v>
      </c>
      <c r="AB3966" s="11">
        <f>constants!$O$2</f>
        <v>4861.32</v>
      </c>
      <c r="AC3966" s="11">
        <f>VLOOKUP(BWscncns[[#This Row],[scanner]],[0]!ScnrAvgBW,2,FALSE)/1000</f>
        <v>2386.3111194805197</v>
      </c>
      <c r="AD3966" s="8">
        <f>(1+$F3966)*Z3966</f>
        <v>914.3446783222239</v>
      </c>
      <c r="AE3966" s="8">
        <f>(1+$F3966)*AA3966</f>
        <v>3313.4659048726498</v>
      </c>
      <c r="AF3966" s="8">
        <f>(1+$F3966)*AB3966</f>
        <v>3975.8155901406931</v>
      </c>
      <c r="AG3966" s="8">
        <f>(1+$F3966)*AC3966</f>
        <v>1951.6371997228614</v>
      </c>
      <c r="AH3966" s="8">
        <f>(1+$F3966)*$T3966/1000</f>
        <v>830.46057325735262</v>
      </c>
      <c r="AI3966" s="8">
        <f>(1+BWscncns[[#This Row],[pid_error]]*K_p)*BWscncns[[#This Row],[dbw]]/1000</f>
        <v>922.94178662867625</v>
      </c>
      <c r="AJ3966" s="13">
        <f>BWscncns[[#This Row],[Torflow prgrssv alt vote]]/VLOOKUP(BWscncns[[#This Row],[class]],AltBWtotl,2,FALSE)*100</f>
        <v>1.8202875897580184E-2</v>
      </c>
      <c r="AK3966">
        <f>IF(D3966=E3966,1,0)</f>
        <v>1</v>
      </c>
    </row>
    <row r="3967" spans="1:37">
      <c r="A3967" s="1" t="s">
        <v>3784</v>
      </c>
      <c r="B3967" s="1" t="s">
        <v>3785</v>
      </c>
      <c r="C3967">
        <v>819</v>
      </c>
      <c r="D3967">
        <v>1524988933</v>
      </c>
      <c r="E3967">
        <v>1524988933</v>
      </c>
      <c r="F3967" s="2">
        <v>-0.199908458559</v>
      </c>
      <c r="G3967" s="2">
        <v>-0.199908458559</v>
      </c>
      <c r="H3967">
        <v>819293</v>
      </c>
      <c r="I3967" s="2">
        <v>-6.1018782488400002E-2</v>
      </c>
      <c r="J3967" s="2">
        <v>0</v>
      </c>
      <c r="K3967">
        <v>5</v>
      </c>
      <c r="L3967" s="1" t="s">
        <v>11628</v>
      </c>
      <c r="M3967" s="1" t="s">
        <v>3785</v>
      </c>
      <c r="N3967">
        <v>0</v>
      </c>
      <c r="O3967">
        <v>0</v>
      </c>
      <c r="P3967">
        <v>1</v>
      </c>
      <c r="Q3967">
        <v>0</v>
      </c>
      <c r="R3967" s="19">
        <f>BWscncns[[#This Row],[C fx]]*4+BWscncns[[#This Row],[C fg]]*2+BWscncns[[#This Row],[C fm]]</f>
        <v>1</v>
      </c>
      <c r="S3967">
        <v>888</v>
      </c>
      <c r="T3967">
        <v>1024000</v>
      </c>
      <c r="U3967" s="13">
        <v>0.86718799999999996</v>
      </c>
      <c r="V3967" s="13">
        <v>1.1531530000000001</v>
      </c>
      <c r="W3967">
        <v>3817</v>
      </c>
      <c r="X3967">
        <v>76</v>
      </c>
      <c r="Z3967" s="10">
        <f>IF($N3967&lt;&gt;0,constants!$L$2,IF($O3967&lt;&gt;0,constants!$M$2,IF($P3967&lt;&gt;0,constants!$N$2,0)))</f>
        <v>1117.99</v>
      </c>
      <c r="AA3967" s="10">
        <f>IF($N3967&lt;&gt;0,constants!$L$2,IF($O3967&lt;&gt;0,constants!$M$2,IF($P3967&lt;&gt;0,constants!$P$2,0)))</f>
        <v>4051.45</v>
      </c>
      <c r="AB3967" s="11">
        <f>constants!$O$2</f>
        <v>4861.32</v>
      </c>
      <c r="AC3967" s="11">
        <f>VLOOKUP(BWscncns[[#This Row],[scanner]],[0]!ScnrAvgBW,2,FALSE)/1000</f>
        <v>3794.4265750962772</v>
      </c>
      <c r="AD3967" s="8">
        <f>(1+$F3967)*Z3967</f>
        <v>894.49434241562358</v>
      </c>
      <c r="AE3967" s="8">
        <f>(1+$F3967)*AA3967</f>
        <v>3241.5308755711394</v>
      </c>
      <c r="AF3967" s="8">
        <f>(1+$F3967)*AB3967</f>
        <v>3889.5010122379622</v>
      </c>
      <c r="AG3967" s="8">
        <f>(1+$F3967)*AC3967</f>
        <v>3035.888607353475</v>
      </c>
      <c r="AH3967" s="8">
        <f>(1+$F3967)*$T3967/1000</f>
        <v>819.29373843558403</v>
      </c>
      <c r="AI3967" s="8">
        <f>(1+BWscncns[[#This Row],[pid_error]]*K_p)*BWscncns[[#This Row],[dbw]]/1000</f>
        <v>921.64686921779196</v>
      </c>
      <c r="AJ3967" s="13">
        <f>BWscncns[[#This Row],[Torflow prgrssv alt vote]]/VLOOKUP(BWscncns[[#This Row],[class]],AltBWtotl,2,FALSE)*100</f>
        <v>1.8177336669354269E-2</v>
      </c>
      <c r="AK3967">
        <f>IF(D3967=E3967,1,0)</f>
        <v>1</v>
      </c>
    </row>
    <row r="3968" spans="1:37">
      <c r="A3968" s="1" t="s">
        <v>4691</v>
      </c>
      <c r="B3968" s="1" t="s">
        <v>4692</v>
      </c>
      <c r="C3968">
        <v>792</v>
      </c>
      <c r="D3968">
        <v>1524948628</v>
      </c>
      <c r="E3968">
        <v>1524948628</v>
      </c>
      <c r="F3968" s="2">
        <v>-0.24465650625300001</v>
      </c>
      <c r="G3968" s="2">
        <v>-0.24465650625300001</v>
      </c>
      <c r="H3968">
        <v>792035</v>
      </c>
      <c r="I3968" s="2">
        <v>-0.27798361592699999</v>
      </c>
      <c r="J3968" s="2">
        <v>0</v>
      </c>
      <c r="K3968">
        <v>4</v>
      </c>
      <c r="L3968" s="1" t="s">
        <v>11764</v>
      </c>
      <c r="M3968" s="1" t="s">
        <v>4692</v>
      </c>
      <c r="N3968">
        <v>0</v>
      </c>
      <c r="O3968">
        <v>0</v>
      </c>
      <c r="P3968">
        <v>1</v>
      </c>
      <c r="Q3968">
        <v>0</v>
      </c>
      <c r="R3968" s="19">
        <f>BWscncns[[#This Row],[C fx]]*4+BWscncns[[#This Row],[C fg]]*2+BWscncns[[#This Row],[C fm]]</f>
        <v>1</v>
      </c>
      <c r="S3968">
        <v>1090</v>
      </c>
      <c r="T3968">
        <v>1048576</v>
      </c>
      <c r="U3968" s="13">
        <v>1.0395049999999999</v>
      </c>
      <c r="V3968" s="13">
        <v>0.96199599999999996</v>
      </c>
      <c r="W3968">
        <v>3044</v>
      </c>
      <c r="X3968">
        <v>60</v>
      </c>
      <c r="Z3968" s="10">
        <f>IF($N3968&lt;&gt;0,constants!$L$2,IF($O3968&lt;&gt;0,constants!$M$2,IF($P3968&lt;&gt;0,constants!$N$2,0)))</f>
        <v>1117.99</v>
      </c>
      <c r="AA3968" s="10">
        <f>IF($N3968&lt;&gt;0,constants!$L$2,IF($O3968&lt;&gt;0,constants!$M$2,IF($P3968&lt;&gt;0,constants!$P$2,0)))</f>
        <v>4051.45</v>
      </c>
      <c r="AB3968" s="11">
        <f>constants!$O$2</f>
        <v>4861.32</v>
      </c>
      <c r="AC3968" s="11">
        <f>VLOOKUP(BWscncns[[#This Row],[scanner]],[0]!ScnrAvgBW,2,FALSE)/1000</f>
        <v>4819.491751072962</v>
      </c>
      <c r="AD3968" s="8">
        <f>(1+$F3968)*Z3968</f>
        <v>844.46647257420864</v>
      </c>
      <c r="AE3968" s="8">
        <f>(1+$F3968)*AA3968</f>
        <v>3060.2363977412833</v>
      </c>
      <c r="AF3968" s="8">
        <f>(1+$F3968)*AB3968</f>
        <v>3671.9664330221663</v>
      </c>
      <c r="AG3968" s="8">
        <f>(1+$F3968)*AC3968</f>
        <v>3640.3717373402983</v>
      </c>
      <c r="AH3968" s="8">
        <f>(1+$F3968)*$T3968/1000</f>
        <v>792.03505929925427</v>
      </c>
      <c r="AI3968" s="8">
        <f>(1+BWscncns[[#This Row],[pid_error]]*K_p)*BWscncns[[#This Row],[dbw]]/1000</f>
        <v>920.30552964962715</v>
      </c>
      <c r="AJ3968" s="13">
        <f>BWscncns[[#This Row],[Torflow prgrssv alt vote]]/VLOOKUP(BWscncns[[#This Row],[class]],AltBWtotl,2,FALSE)*100</f>
        <v>1.8150881872259203E-2</v>
      </c>
      <c r="AK3968">
        <f>IF(D3968=E3968,1,0)</f>
        <v>1</v>
      </c>
    </row>
    <row r="3969" spans="1:37">
      <c r="A3969" s="1" t="s">
        <v>10631</v>
      </c>
      <c r="B3969" s="1" t="s">
        <v>10632</v>
      </c>
      <c r="C3969">
        <v>512</v>
      </c>
      <c r="D3969">
        <v>1524977965</v>
      </c>
      <c r="E3969">
        <v>1524977965</v>
      </c>
      <c r="F3969" s="2">
        <v>-0.61254386661899995</v>
      </c>
      <c r="G3969" s="2">
        <v>-0.61254386661899995</v>
      </c>
      <c r="H3969">
        <v>512210</v>
      </c>
      <c r="I3969" s="2">
        <v>-6.4868074846899998E-3</v>
      </c>
      <c r="J3969" s="2">
        <v>0</v>
      </c>
      <c r="K3969">
        <v>7</v>
      </c>
      <c r="L3969" s="1" t="s">
        <v>11935</v>
      </c>
      <c r="M3969" s="1" t="s">
        <v>10632</v>
      </c>
      <c r="N3969">
        <v>0</v>
      </c>
      <c r="O3969">
        <v>0</v>
      </c>
      <c r="P3969">
        <v>1</v>
      </c>
      <c r="Q3969">
        <v>0</v>
      </c>
      <c r="R3969" s="19">
        <f>BWscncns[[#This Row],[C fx]]*4+BWscncns[[#This Row],[C fg]]*2+BWscncns[[#This Row],[C fm]]</f>
        <v>1</v>
      </c>
      <c r="S3969">
        <v>512</v>
      </c>
      <c r="T3969">
        <v>1321984</v>
      </c>
      <c r="U3969" s="13">
        <v>0.387297</v>
      </c>
      <c r="V3969" s="13">
        <v>2.5819999999999999</v>
      </c>
      <c r="W3969">
        <v>5219</v>
      </c>
      <c r="X3969">
        <v>104</v>
      </c>
      <c r="Z3969" s="10">
        <f>IF($N3969&lt;&gt;0,constants!$L$2,IF($O3969&lt;&gt;0,constants!$M$2,IF($P3969&lt;&gt;0,constants!$N$2,0)))</f>
        <v>1117.99</v>
      </c>
      <c r="AA3969" s="10">
        <f>IF($N3969&lt;&gt;0,constants!$L$2,IF($O3969&lt;&gt;0,constants!$M$2,IF($P3969&lt;&gt;0,constants!$P$2,0)))</f>
        <v>4051.45</v>
      </c>
      <c r="AB3969" s="11">
        <f>constants!$O$2</f>
        <v>4861.32</v>
      </c>
      <c r="AC3969" s="11">
        <f>VLOOKUP(BWscncns[[#This Row],[scanner]],[0]!ScnrAvgBW,2,FALSE)/1000</f>
        <v>885.64026081730776</v>
      </c>
      <c r="AD3969" s="8">
        <f>(1+$F3969)*Z3969</f>
        <v>433.17208255862425</v>
      </c>
      <c r="AE3969" s="8">
        <f>(1+$F3969)*AA3969</f>
        <v>1569.7591515864526</v>
      </c>
      <c r="AF3969" s="8">
        <f>(1+$F3969)*AB3969</f>
        <v>1883.5482503277231</v>
      </c>
      <c r="AG3969" s="8">
        <f>(1+$F3969)*AC3969</f>
        <v>343.14675102281444</v>
      </c>
      <c r="AH3969" s="8">
        <f>(1+$F3969)*$T3969/1000</f>
        <v>512.21080903154802</v>
      </c>
      <c r="AI3969" s="8">
        <f>(1+BWscncns[[#This Row],[pid_error]]*K_p)*BWscncns[[#This Row],[dbw]]/1000</f>
        <v>917.09740451577397</v>
      </c>
      <c r="AJ3969" s="13">
        <f>BWscncns[[#This Row],[Torflow prgrssv alt vote]]/VLOOKUP(BWscncns[[#This Row],[class]],AltBWtotl,2,FALSE)*100</f>
        <v>1.8087609080278736E-2</v>
      </c>
      <c r="AK3969">
        <f>IF(D3969=E3969,1,0)</f>
        <v>1</v>
      </c>
    </row>
    <row r="3970" spans="1:37">
      <c r="A3970" s="1" t="s">
        <v>6192</v>
      </c>
      <c r="B3970" s="1" t="s">
        <v>6193</v>
      </c>
      <c r="C3970">
        <v>127</v>
      </c>
      <c r="D3970">
        <v>1525006165</v>
      </c>
      <c r="E3970">
        <v>1525006165</v>
      </c>
      <c r="F3970" s="2">
        <v>-0.92554347781000001</v>
      </c>
      <c r="G3970" s="2">
        <v>-0.92554347781000001</v>
      </c>
      <c r="H3970">
        <v>127085</v>
      </c>
      <c r="I3970" s="2">
        <v>-1.8756991730400002E-2</v>
      </c>
      <c r="J3970" s="2">
        <v>0</v>
      </c>
      <c r="K3970">
        <v>8</v>
      </c>
      <c r="L3970" s="1" t="s">
        <v>11958</v>
      </c>
      <c r="M3970" s="1" t="s">
        <v>6193</v>
      </c>
      <c r="N3970">
        <v>1</v>
      </c>
      <c r="O3970">
        <v>0</v>
      </c>
      <c r="P3970">
        <v>0</v>
      </c>
      <c r="Q3970">
        <v>0</v>
      </c>
      <c r="R3970" s="19">
        <f>BWscncns[[#This Row],[C fx]]*4+BWscncns[[#This Row],[C fg]]*2+BWscncns[[#This Row],[C fm]]</f>
        <v>4</v>
      </c>
      <c r="S3970">
        <v>48</v>
      </c>
      <c r="T3970">
        <v>1706838</v>
      </c>
      <c r="U3970" s="13">
        <v>2.8122000000000001E-2</v>
      </c>
      <c r="V3970" s="13">
        <v>35.559125000000002</v>
      </c>
      <c r="W3970">
        <v>6398</v>
      </c>
      <c r="X3970">
        <v>127</v>
      </c>
      <c r="Z3970" s="10">
        <f>IF($N3970&lt;&gt;0,constants!$L$2,IF($O3970&lt;&gt;0,constants!$M$2,IF($P3970&lt;&gt;0,constants!$N$2,0)))</f>
        <v>10125.48</v>
      </c>
      <c r="AA3970" s="10">
        <f>IF($N3970&lt;&gt;0,constants!$L$2,IF($O3970&lt;&gt;0,constants!$M$2,IF($P3970&lt;&gt;0,constants!$P$2,0)))</f>
        <v>10125.48</v>
      </c>
      <c r="AB3970" s="11">
        <f>constants!$O$2</f>
        <v>4861.32</v>
      </c>
      <c r="AC3970" s="11">
        <f>VLOOKUP(BWscncns[[#This Row],[scanner]],[0]!ScnrAvgBW,2,FALSE)/1000</f>
        <v>509.99709399477808</v>
      </c>
      <c r="AD3970" s="8">
        <f>(1+$F3970)*Z3970</f>
        <v>753.90802630440101</v>
      </c>
      <c r="AE3970" s="8">
        <f>(1+$F3970)*AA3970</f>
        <v>753.90802630440101</v>
      </c>
      <c r="AF3970" s="8">
        <f>(1+$F3970)*AB3970</f>
        <v>361.95698045269069</v>
      </c>
      <c r="AG3970" s="8">
        <f>(1+$F3970)*AC3970</f>
        <v>37.972609945857705</v>
      </c>
      <c r="AH3970" s="8">
        <f>(1+$F3970)*$T3970/1000</f>
        <v>127.0852214217352</v>
      </c>
      <c r="AI3970" s="8">
        <f>(1+BWscncns[[#This Row],[pid_error]]*K_p)*BWscncns[[#This Row],[dbw]]/1000</f>
        <v>916.9616107108676</v>
      </c>
      <c r="AJ3970" s="13">
        <f>BWscncns[[#This Row],[Torflow prgrssv alt vote]]/VLOOKUP(BWscncns[[#This Row],[class]],AltBWtotl,2,FALSE)*100</f>
        <v>7.8590433981048299E-3</v>
      </c>
      <c r="AK3970">
        <f>IF(D3970=E3970,1,0)</f>
        <v>1</v>
      </c>
    </row>
    <row r="3971" spans="1:37">
      <c r="A3971" s="1" t="s">
        <v>8755</v>
      </c>
      <c r="B3971" s="1" t="s">
        <v>8756</v>
      </c>
      <c r="C3971">
        <v>1050</v>
      </c>
      <c r="D3971">
        <v>1524945052</v>
      </c>
      <c r="E3971">
        <v>1524945052</v>
      </c>
      <c r="F3971" s="2">
        <v>0.33043612410099998</v>
      </c>
      <c r="G3971" s="2">
        <v>0.33043612410099998</v>
      </c>
      <c r="H3971">
        <v>1046297</v>
      </c>
      <c r="I3971" s="2">
        <v>6.2176718321699999E-2</v>
      </c>
      <c r="J3971" s="2">
        <v>0</v>
      </c>
      <c r="K3971">
        <v>4</v>
      </c>
      <c r="L3971" s="1" t="s">
        <v>11715</v>
      </c>
      <c r="M3971" s="1" t="s">
        <v>8756</v>
      </c>
      <c r="N3971">
        <v>0</v>
      </c>
      <c r="O3971">
        <v>0</v>
      </c>
      <c r="P3971">
        <v>1</v>
      </c>
      <c r="Q3971">
        <v>0</v>
      </c>
      <c r="R3971" s="19">
        <f>BWscncns[[#This Row],[C fx]]*4+BWscncns[[#This Row],[C fg]]*2+BWscncns[[#This Row],[C fm]]</f>
        <v>1</v>
      </c>
      <c r="S3971">
        <v>833</v>
      </c>
      <c r="T3971">
        <v>786432</v>
      </c>
      <c r="U3971" s="13">
        <v>1.0592140000000001</v>
      </c>
      <c r="V3971" s="13">
        <v>0.94409600000000005</v>
      </c>
      <c r="W3971">
        <v>2929</v>
      </c>
      <c r="X3971">
        <v>58</v>
      </c>
      <c r="Z3971" s="10">
        <f>IF($N3971&lt;&gt;0,constants!$L$2,IF($O3971&lt;&gt;0,constants!$M$2,IF($P3971&lt;&gt;0,constants!$N$2,0)))</f>
        <v>1117.99</v>
      </c>
      <c r="AA3971" s="10">
        <f>IF($N3971&lt;&gt;0,constants!$L$2,IF($O3971&lt;&gt;0,constants!$M$2,IF($P3971&lt;&gt;0,constants!$P$2,0)))</f>
        <v>4051.45</v>
      </c>
      <c r="AB3971" s="11">
        <f>constants!$O$2</f>
        <v>4861.32</v>
      </c>
      <c r="AC3971" s="11">
        <f>VLOOKUP(BWscncns[[#This Row],[scanner]],[0]!ScnrAvgBW,2,FALSE)/1000</f>
        <v>4819.491751072962</v>
      </c>
      <c r="AD3971" s="8">
        <f>(1+$F3971)*Z3971</f>
        <v>1487.4142823836769</v>
      </c>
      <c r="AE3971" s="8">
        <f>(1+$F3971)*AA3971</f>
        <v>5390.1954349889957</v>
      </c>
      <c r="AF3971" s="8">
        <f>(1+$F3971)*AB3971</f>
        <v>6467.6757388146725</v>
      </c>
      <c r="AG3971" s="8">
        <f>(1+$F3971)*AC3971</f>
        <v>6412.0259254342527</v>
      </c>
      <c r="AH3971" s="8">
        <f>(1+$F3971)*$T3971/1000</f>
        <v>1046.2975419489976</v>
      </c>
      <c r="AI3971" s="8">
        <f>(1+BWscncns[[#This Row],[pid_error]]*K_p)*BWscncns[[#This Row],[dbw]]/1000</f>
        <v>916.3647709744987</v>
      </c>
      <c r="AJ3971" s="13">
        <f>BWscncns[[#This Row],[Torflow prgrssv alt vote]]/VLOOKUP(BWscncns[[#This Row],[class]],AltBWtotl,2,FALSE)*100</f>
        <v>1.8073159591022268E-2</v>
      </c>
      <c r="AK3971">
        <f>IF(D3971=E3971,1,0)</f>
        <v>1</v>
      </c>
    </row>
    <row r="3972" spans="1:37">
      <c r="A3972" s="1" t="s">
        <v>3044</v>
      </c>
      <c r="B3972" s="1" t="s">
        <v>3045</v>
      </c>
      <c r="C3972">
        <v>860</v>
      </c>
      <c r="D3972">
        <v>1524973689</v>
      </c>
      <c r="E3972">
        <v>1524973689</v>
      </c>
      <c r="F3972" s="2">
        <v>-0.116091617555</v>
      </c>
      <c r="G3972" s="2">
        <v>-0.116091617555</v>
      </c>
      <c r="H3972">
        <v>859866</v>
      </c>
      <c r="I3972" s="2">
        <v>-0.24027189501599999</v>
      </c>
      <c r="J3972" s="2">
        <v>0</v>
      </c>
      <c r="K3972">
        <v>3</v>
      </c>
      <c r="L3972" s="1" t="s">
        <v>11685</v>
      </c>
      <c r="M3972" s="1" t="s">
        <v>3045</v>
      </c>
      <c r="N3972">
        <v>0</v>
      </c>
      <c r="O3972">
        <v>0</v>
      </c>
      <c r="P3972">
        <v>1</v>
      </c>
      <c r="Q3972">
        <v>0</v>
      </c>
      <c r="R3972" s="19">
        <f>BWscncns[[#This Row],[C fx]]*4+BWscncns[[#This Row],[C fg]]*2+BWscncns[[#This Row],[C fm]]</f>
        <v>1</v>
      </c>
      <c r="S3972">
        <v>860</v>
      </c>
      <c r="T3972">
        <v>972800</v>
      </c>
      <c r="U3972" s="13">
        <v>0.884046</v>
      </c>
      <c r="V3972" s="13">
        <v>1.1311629999999999</v>
      </c>
      <c r="W3972">
        <v>3759</v>
      </c>
      <c r="X3972">
        <v>75</v>
      </c>
      <c r="Z3972" s="10">
        <f>IF($N3972&lt;&gt;0,constants!$L$2,IF($O3972&lt;&gt;0,constants!$M$2,IF($P3972&lt;&gt;0,constants!$N$2,0)))</f>
        <v>1117.99</v>
      </c>
      <c r="AA3972" s="10">
        <f>IF($N3972&lt;&gt;0,constants!$L$2,IF($O3972&lt;&gt;0,constants!$M$2,IF($P3972&lt;&gt;0,constants!$P$2,0)))</f>
        <v>4051.45</v>
      </c>
      <c r="AB3972" s="11">
        <f>constants!$O$2</f>
        <v>4861.32</v>
      </c>
      <c r="AC3972" s="11">
        <f>VLOOKUP(BWscncns[[#This Row],[scanner]],[0]!ScnrAvgBW,2,FALSE)/1000</f>
        <v>6440.9193022088357</v>
      </c>
      <c r="AD3972" s="8">
        <f>(1+$F3972)*Z3972</f>
        <v>988.20073248968561</v>
      </c>
      <c r="AE3972" s="8">
        <f>(1+$F3972)*AA3972</f>
        <v>3581.1106160567952</v>
      </c>
      <c r="AF3972" s="8">
        <f>(1+$F3972)*AB3972</f>
        <v>4296.9614977475276</v>
      </c>
      <c r="AG3972" s="8">
        <f>(1+$F3972)*AC3972</f>
        <v>5693.1825618741905</v>
      </c>
      <c r="AH3972" s="8">
        <f>(1+$F3972)*$T3972/1000</f>
        <v>859.86607444249603</v>
      </c>
      <c r="AI3972" s="8">
        <f>(1+BWscncns[[#This Row],[pid_error]]*K_p)*BWscncns[[#This Row],[dbw]]/1000</f>
        <v>916.33303722124799</v>
      </c>
      <c r="AJ3972" s="13">
        <f>BWscncns[[#This Row],[Torflow prgrssv alt vote]]/VLOOKUP(BWscncns[[#This Row],[class]],AltBWtotl,2,FALSE)*100</f>
        <v>1.8072533716692429E-2</v>
      </c>
      <c r="AK3972">
        <f>IF(D3972=E3972,1,0)</f>
        <v>1</v>
      </c>
    </row>
    <row r="3973" spans="1:37">
      <c r="A3973" s="1" t="s">
        <v>6763</v>
      </c>
      <c r="B3973" s="1" t="s">
        <v>6764</v>
      </c>
      <c r="C3973">
        <v>1170</v>
      </c>
      <c r="D3973">
        <v>1524956364</v>
      </c>
      <c r="E3973">
        <v>1524956364</v>
      </c>
      <c r="F3973" s="2">
        <v>0.79258757250099998</v>
      </c>
      <c r="G3973" s="2">
        <v>0.79258757250099998</v>
      </c>
      <c r="H3973">
        <v>1174790</v>
      </c>
      <c r="I3973" s="2">
        <v>0.76676905923799998</v>
      </c>
      <c r="J3973" s="2">
        <v>0</v>
      </c>
      <c r="K3973">
        <v>3</v>
      </c>
      <c r="L3973" s="1" t="s">
        <v>11767</v>
      </c>
      <c r="M3973" s="1" t="s">
        <v>6764</v>
      </c>
      <c r="N3973">
        <v>0</v>
      </c>
      <c r="O3973">
        <v>0</v>
      </c>
      <c r="P3973">
        <v>1</v>
      </c>
      <c r="Q3973">
        <v>0</v>
      </c>
      <c r="R3973" s="19">
        <f>BWscncns[[#This Row],[C fx]]*4+BWscncns[[#This Row],[C fg]]*2+BWscncns[[#This Row],[C fm]]</f>
        <v>1</v>
      </c>
      <c r="S3973">
        <v>1090</v>
      </c>
      <c r="T3973">
        <v>655360</v>
      </c>
      <c r="U3973" s="13">
        <v>1.663208</v>
      </c>
      <c r="V3973" s="13">
        <v>0.601248</v>
      </c>
      <c r="W3973">
        <v>909</v>
      </c>
      <c r="X3973">
        <v>18</v>
      </c>
      <c r="Z3973" s="10">
        <f>IF($N3973&lt;&gt;0,constants!$L$2,IF($O3973&lt;&gt;0,constants!$M$2,IF($P3973&lt;&gt;0,constants!$N$2,0)))</f>
        <v>1117.99</v>
      </c>
      <c r="AA3973" s="10">
        <f>IF($N3973&lt;&gt;0,constants!$L$2,IF($O3973&lt;&gt;0,constants!$M$2,IF($P3973&lt;&gt;0,constants!$P$2,0)))</f>
        <v>4051.45</v>
      </c>
      <c r="AB3973" s="11">
        <f>constants!$O$2</f>
        <v>4861.32</v>
      </c>
      <c r="AC3973" s="11">
        <f>VLOOKUP(BWscncns[[#This Row],[scanner]],[0]!ScnrAvgBW,2,FALSE)/1000</f>
        <v>6440.9193022088357</v>
      </c>
      <c r="AD3973" s="8">
        <f>(1+$F3973)*Z3973</f>
        <v>2004.0949801803931</v>
      </c>
      <c r="AE3973" s="8">
        <f>(1+$F3973)*AA3973</f>
        <v>7262.5789206091767</v>
      </c>
      <c r="AF3973" s="8">
        <f>(1+$F3973)*AB3973</f>
        <v>8714.3418179505607</v>
      </c>
      <c r="AG3973" s="8">
        <f>(1+$F3973)*AC3973</f>
        <v>11545.911896621372</v>
      </c>
      <c r="AH3973" s="8">
        <f>(1+$F3973)*$T3973/1000</f>
        <v>1174.7901915142554</v>
      </c>
      <c r="AI3973" s="8">
        <f>(1+BWscncns[[#This Row],[pid_error]]*K_p)*BWscncns[[#This Row],[dbw]]/1000</f>
        <v>915.07509575712777</v>
      </c>
      <c r="AJ3973" s="13">
        <f>BWscncns[[#This Row],[Torflow prgrssv alt vote]]/VLOOKUP(BWscncns[[#This Row],[class]],AltBWtotl,2,FALSE)*100</f>
        <v>1.8047723752846884E-2</v>
      </c>
      <c r="AK3973">
        <f>IF(D3973=E3973,1,0)</f>
        <v>1</v>
      </c>
    </row>
    <row r="3974" spans="1:37">
      <c r="A3974" s="1" t="s">
        <v>6548</v>
      </c>
      <c r="B3974" s="1" t="s">
        <v>6549</v>
      </c>
      <c r="C3974">
        <v>737</v>
      </c>
      <c r="D3974">
        <v>1524904374</v>
      </c>
      <c r="E3974">
        <v>1524904374</v>
      </c>
      <c r="F3974" s="2">
        <v>-0.30150317506000002</v>
      </c>
      <c r="G3974" s="2">
        <v>-0.30150317506000002</v>
      </c>
      <c r="H3974">
        <v>737433</v>
      </c>
      <c r="I3974" s="2">
        <v>-0.139459917116</v>
      </c>
      <c r="J3974" s="2">
        <v>0</v>
      </c>
      <c r="K3974">
        <v>5</v>
      </c>
      <c r="L3974" s="1" t="s">
        <v>11658</v>
      </c>
      <c r="M3974" s="1" t="s">
        <v>6549</v>
      </c>
      <c r="N3974">
        <v>0</v>
      </c>
      <c r="O3974">
        <v>0</v>
      </c>
      <c r="P3974">
        <v>1</v>
      </c>
      <c r="Q3974">
        <v>0</v>
      </c>
      <c r="R3974" s="19">
        <f>BWscncns[[#This Row],[C fx]]*4+BWscncns[[#This Row],[C fg]]*2+BWscncns[[#This Row],[C fm]]</f>
        <v>1</v>
      </c>
      <c r="S3974">
        <v>737</v>
      </c>
      <c r="T3974">
        <v>1077248</v>
      </c>
      <c r="U3974" s="13">
        <v>0.68415099999999995</v>
      </c>
      <c r="V3974" s="13">
        <v>1.4616659999999999</v>
      </c>
      <c r="W3974">
        <v>4322</v>
      </c>
      <c r="X3974">
        <v>86</v>
      </c>
      <c r="Z3974" s="10">
        <f>IF($N3974&lt;&gt;0,constants!$L$2,IF($O3974&lt;&gt;0,constants!$M$2,IF($P3974&lt;&gt;0,constants!$N$2,0)))</f>
        <v>1117.99</v>
      </c>
      <c r="AA3974" s="10">
        <f>IF($N3974&lt;&gt;0,constants!$L$2,IF($O3974&lt;&gt;0,constants!$M$2,IF($P3974&lt;&gt;0,constants!$P$2,0)))</f>
        <v>4051.45</v>
      </c>
      <c r="AB3974" s="11">
        <f>constants!$O$2</f>
        <v>4861.32</v>
      </c>
      <c r="AC3974" s="11">
        <f>VLOOKUP(BWscncns[[#This Row],[scanner]],[0]!ScnrAvgBW,2,FALSE)/1000</f>
        <v>3794.4265750962772</v>
      </c>
      <c r="AD3974" s="8">
        <f>(1+$F3974)*Z3974</f>
        <v>780.91246531467061</v>
      </c>
      <c r="AE3974" s="8">
        <f>(1+$F3974)*AA3974</f>
        <v>2829.9249614031628</v>
      </c>
      <c r="AF3974" s="8">
        <f>(1+$F3974)*AB3974</f>
        <v>3395.6165850173206</v>
      </c>
      <c r="AG3974" s="8">
        <f>(1+$F3974)*AC3974</f>
        <v>2650.3949151727079</v>
      </c>
      <c r="AH3974" s="8">
        <f>(1+$F3974)*$T3974/1000</f>
        <v>752.45430767296511</v>
      </c>
      <c r="AI3974" s="8">
        <f>(1+BWscncns[[#This Row],[pid_error]]*K_p)*BWscncns[[#This Row],[dbw]]/1000</f>
        <v>914.85115383648247</v>
      </c>
      <c r="AJ3974" s="13">
        <f>BWscncns[[#This Row],[Torflow prgrssv alt vote]]/VLOOKUP(BWscncns[[#This Row],[class]],AltBWtotl,2,FALSE)*100</f>
        <v>1.8043307020341289E-2</v>
      </c>
      <c r="AK3974">
        <f>IF(D3974=E3974,1,0)</f>
        <v>1</v>
      </c>
    </row>
    <row r="3975" spans="1:37">
      <c r="A3975" s="1" t="s">
        <v>8695</v>
      </c>
      <c r="B3975" s="1" t="s">
        <v>8696</v>
      </c>
      <c r="C3975">
        <v>805</v>
      </c>
      <c r="D3975">
        <v>1524959345</v>
      </c>
      <c r="E3975">
        <v>1524959345</v>
      </c>
      <c r="F3975" s="2">
        <v>-0.21434024324600001</v>
      </c>
      <c r="G3975" s="2">
        <v>-0.21434024324600001</v>
      </c>
      <c r="H3975">
        <v>804515</v>
      </c>
      <c r="I3975" s="2">
        <v>-0.66265604237200004</v>
      </c>
      <c r="J3975" s="2">
        <v>0</v>
      </c>
      <c r="K3975">
        <v>2</v>
      </c>
      <c r="L3975" s="1" t="s">
        <v>11572</v>
      </c>
      <c r="M3975" s="1" t="s">
        <v>8696</v>
      </c>
      <c r="N3975">
        <v>0</v>
      </c>
      <c r="O3975">
        <v>0</v>
      </c>
      <c r="P3975">
        <v>1</v>
      </c>
      <c r="Q3975">
        <v>0</v>
      </c>
      <c r="R3975" s="19">
        <f>BWscncns[[#This Row],[C fx]]*4+BWscncns[[#This Row],[C fg]]*2+BWscncns[[#This Row],[C fm]]</f>
        <v>1</v>
      </c>
      <c r="S3975">
        <v>1130</v>
      </c>
      <c r="T3975">
        <v>1024000</v>
      </c>
      <c r="U3975" s="13">
        <v>1.1035159999999999</v>
      </c>
      <c r="V3975" s="13">
        <v>0.90619499999999997</v>
      </c>
      <c r="W3975">
        <v>2685</v>
      </c>
      <c r="X3975">
        <v>53</v>
      </c>
      <c r="Z3975" s="10">
        <f>IF($N3975&lt;&gt;0,constants!$L$2,IF($O3975&lt;&gt;0,constants!$M$2,IF($P3975&lt;&gt;0,constants!$N$2,0)))</f>
        <v>1117.99</v>
      </c>
      <c r="AA3975" s="10">
        <f>IF($N3975&lt;&gt;0,constants!$L$2,IF($O3975&lt;&gt;0,constants!$M$2,IF($P3975&lt;&gt;0,constants!$P$2,0)))</f>
        <v>4051.45</v>
      </c>
      <c r="AB3975" s="11">
        <f>constants!$O$2</f>
        <v>4861.32</v>
      </c>
      <c r="AC3975" s="11">
        <f>VLOOKUP(BWscncns[[#This Row],[scanner]],[0]!ScnrAvgBW,2,FALSE)/1000</f>
        <v>8853.6095214723919</v>
      </c>
      <c r="AD3975" s="8">
        <f>(1+$F3975)*Z3975</f>
        <v>878.35975145340444</v>
      </c>
      <c r="AE3975" s="8">
        <f>(1+$F3975)*AA3975</f>
        <v>3183.0612215009933</v>
      </c>
      <c r="AF3975" s="8">
        <f>(1+$F3975)*AB3975</f>
        <v>3819.343488703355</v>
      </c>
      <c r="AG3975" s="8">
        <f>(1+$F3975)*AC3975</f>
        <v>6955.9247030348979</v>
      </c>
      <c r="AH3975" s="8">
        <f>(1+$F3975)*$T3975/1000</f>
        <v>804.51559091609602</v>
      </c>
      <c r="AI3975" s="8">
        <f>(1+BWscncns[[#This Row],[pid_error]]*K_p)*BWscncns[[#This Row],[dbw]]/1000</f>
        <v>914.25779545804801</v>
      </c>
      <c r="AJ3975" s="13">
        <f>BWscncns[[#This Row],[Torflow prgrssv alt vote]]/VLOOKUP(BWscncns[[#This Row],[class]],AltBWtotl,2,FALSE)*100</f>
        <v>1.8031604409101978E-2</v>
      </c>
      <c r="AK3975">
        <f>IF(D3975=E3975,1,0)</f>
        <v>1</v>
      </c>
    </row>
    <row r="3976" spans="1:37">
      <c r="A3976" s="1" t="s">
        <v>142</v>
      </c>
      <c r="B3976" s="1" t="s">
        <v>28</v>
      </c>
      <c r="C3976">
        <v>784</v>
      </c>
      <c r="D3976">
        <v>1524998498</v>
      </c>
      <c r="E3976">
        <v>1524998498</v>
      </c>
      <c r="F3976" s="2">
        <v>-0.24679949265000001</v>
      </c>
      <c r="G3976" s="2">
        <v>-0.24679949265000001</v>
      </c>
      <c r="H3976">
        <v>784389</v>
      </c>
      <c r="I3976" s="2">
        <v>-0.92452186387299995</v>
      </c>
      <c r="J3976" s="2">
        <v>0</v>
      </c>
      <c r="K3976">
        <v>3</v>
      </c>
      <c r="L3976" s="1" t="s">
        <v>11606</v>
      </c>
      <c r="M3976" s="1" t="s">
        <v>28</v>
      </c>
      <c r="N3976">
        <v>0</v>
      </c>
      <c r="O3976">
        <v>0</v>
      </c>
      <c r="P3976">
        <v>1</v>
      </c>
      <c r="Q3976">
        <v>0</v>
      </c>
      <c r="R3976" s="19">
        <f>BWscncns[[#This Row],[C fx]]*4+BWscncns[[#This Row],[C fg]]*2+BWscncns[[#This Row],[C fm]]</f>
        <v>1</v>
      </c>
      <c r="S3976">
        <v>1160</v>
      </c>
      <c r="T3976">
        <v>1041408</v>
      </c>
      <c r="U3976" s="13">
        <v>1.113877</v>
      </c>
      <c r="V3976" s="13">
        <v>0.89776599999999995</v>
      </c>
      <c r="W3976">
        <v>2624</v>
      </c>
      <c r="X3976">
        <v>52</v>
      </c>
      <c r="Z3976" s="10">
        <f>IF($N3976&lt;&gt;0,constants!$L$2,IF($O3976&lt;&gt;0,constants!$M$2,IF($P3976&lt;&gt;0,constants!$N$2,0)))</f>
        <v>1117.99</v>
      </c>
      <c r="AA3976" s="10">
        <f>IF($N3976&lt;&gt;0,constants!$L$2,IF($O3976&lt;&gt;0,constants!$M$2,IF($P3976&lt;&gt;0,constants!$P$2,0)))</f>
        <v>4051.45</v>
      </c>
      <c r="AB3976" s="11">
        <f>constants!$O$2</f>
        <v>4861.32</v>
      </c>
      <c r="AC3976" s="11">
        <f>VLOOKUP(BWscncns[[#This Row],[scanner]],[0]!ScnrAvgBW,2,FALSE)/1000</f>
        <v>6440.9193022088357</v>
      </c>
      <c r="AD3976" s="8">
        <f>(1+$F3976)*Z3976</f>
        <v>842.07063521222653</v>
      </c>
      <c r="AE3976" s="8">
        <f>(1+$F3976)*AA3976</f>
        <v>3051.5541955031572</v>
      </c>
      <c r="AF3976" s="8">
        <f>(1+$F3976)*AB3976</f>
        <v>3661.5486903907017</v>
      </c>
      <c r="AG3976" s="8">
        <f>(1+$F3976)*AC3976</f>
        <v>4851.3036862241033</v>
      </c>
      <c r="AH3976" s="8">
        <f>(1+$F3976)*$T3976/1000</f>
        <v>784.38903395834882</v>
      </c>
      <c r="AI3976" s="8">
        <f>(1+BWscncns[[#This Row],[pid_error]]*K_p)*BWscncns[[#This Row],[dbw]]/1000</f>
        <v>912.89851697917436</v>
      </c>
      <c r="AJ3976" s="13">
        <f>BWscncns[[#This Row],[Torflow prgrssv alt vote]]/VLOOKUP(BWscncns[[#This Row],[class]],AltBWtotl,2,FALSE)*100</f>
        <v>1.8004795808798411E-2</v>
      </c>
      <c r="AK3976">
        <f>IF(D3976=E3976,1,0)</f>
        <v>1</v>
      </c>
    </row>
    <row r="3977" spans="1:37">
      <c r="A3977" s="1" t="s">
        <v>6187</v>
      </c>
      <c r="B3977" s="1" t="s">
        <v>6188</v>
      </c>
      <c r="C3977">
        <v>165</v>
      </c>
      <c r="D3977">
        <v>1525006165</v>
      </c>
      <c r="E3977">
        <v>1525006165</v>
      </c>
      <c r="F3977" s="2">
        <v>-0.90020920360199996</v>
      </c>
      <c r="G3977" s="2">
        <v>-0.90020920360199996</v>
      </c>
      <c r="H3977">
        <v>165307</v>
      </c>
      <c r="I3977" s="2">
        <v>-5.8848375583899999E-2</v>
      </c>
      <c r="J3977" s="2">
        <v>0</v>
      </c>
      <c r="K3977">
        <v>8</v>
      </c>
      <c r="L3977" s="1" t="s">
        <v>11958</v>
      </c>
      <c r="M3977" s="1" t="s">
        <v>6188</v>
      </c>
      <c r="N3977">
        <v>1</v>
      </c>
      <c r="O3977">
        <v>0</v>
      </c>
      <c r="P3977">
        <v>0</v>
      </c>
      <c r="Q3977">
        <v>0</v>
      </c>
      <c r="R3977" s="19">
        <f>BWscncns[[#This Row],[C fx]]*4+BWscncns[[#This Row],[C fg]]*2+BWscncns[[#This Row],[C fm]]</f>
        <v>4</v>
      </c>
      <c r="S3977">
        <v>37</v>
      </c>
      <c r="T3977">
        <v>1656536</v>
      </c>
      <c r="U3977" s="13">
        <v>2.2336000000000002E-2</v>
      </c>
      <c r="V3977" s="13">
        <v>44.771242999999998</v>
      </c>
      <c r="W3977">
        <v>6414</v>
      </c>
      <c r="X3977">
        <v>128</v>
      </c>
      <c r="Z3977" s="10">
        <f>IF($N3977&lt;&gt;0,constants!$L$2,IF($O3977&lt;&gt;0,constants!$M$2,IF($P3977&lt;&gt;0,constants!$N$2,0)))</f>
        <v>10125.48</v>
      </c>
      <c r="AA3977" s="10">
        <f>IF($N3977&lt;&gt;0,constants!$L$2,IF($O3977&lt;&gt;0,constants!$M$2,IF($P3977&lt;&gt;0,constants!$P$2,0)))</f>
        <v>10125.48</v>
      </c>
      <c r="AB3977" s="11">
        <f>constants!$O$2</f>
        <v>4861.32</v>
      </c>
      <c r="AC3977" s="11">
        <f>VLOOKUP(BWscncns[[#This Row],[scanner]],[0]!ScnrAvgBW,2,FALSE)/1000</f>
        <v>509.99709399477808</v>
      </c>
      <c r="AD3977" s="8">
        <f>(1+$F3977)*Z3977</f>
        <v>1010.4297131120213</v>
      </c>
      <c r="AE3977" s="8">
        <f>(1+$F3977)*AA3977</f>
        <v>1010.4297131120213</v>
      </c>
      <c r="AF3977" s="8">
        <f>(1+$F3977)*AB3977</f>
        <v>485.11499434552553</v>
      </c>
      <c r="AG3977" s="8">
        <f>(1+$F3977)*AC3977</f>
        <v>50.893016170404586</v>
      </c>
      <c r="AH3977" s="8">
        <f>(1+$F3977)*$T3977/1000</f>
        <v>165.30704670195738</v>
      </c>
      <c r="AI3977" s="8">
        <f>(1+BWscncns[[#This Row],[pid_error]]*K_p)*BWscncns[[#This Row],[dbw]]/1000</f>
        <v>910.92152335097876</v>
      </c>
      <c r="AJ3977" s="13">
        <f>BWscncns[[#This Row],[Torflow prgrssv alt vote]]/VLOOKUP(BWscncns[[#This Row],[class]],AltBWtotl,2,FALSE)*100</f>
        <v>7.807275354453678E-3</v>
      </c>
      <c r="AK3977">
        <f>IF(D3977=E3977,1,0)</f>
        <v>1</v>
      </c>
    </row>
    <row r="3978" spans="1:37">
      <c r="A3978" s="1" t="s">
        <v>10584</v>
      </c>
      <c r="B3978" s="1" t="s">
        <v>10585</v>
      </c>
      <c r="C3978">
        <v>693</v>
      </c>
      <c r="D3978">
        <v>1524995596</v>
      </c>
      <c r="E3978">
        <v>1524995596</v>
      </c>
      <c r="F3978" s="2">
        <v>-0.38445467564500002</v>
      </c>
      <c r="G3978" s="2">
        <v>-0.38445467564500002</v>
      </c>
      <c r="H3978">
        <v>693350</v>
      </c>
      <c r="I3978" s="2">
        <v>-0.44532216860099999</v>
      </c>
      <c r="J3978" s="2">
        <v>0</v>
      </c>
      <c r="K3978">
        <v>5</v>
      </c>
      <c r="L3978" s="1" t="s">
        <v>11701</v>
      </c>
      <c r="M3978" s="1" t="s">
        <v>10585</v>
      </c>
      <c r="N3978">
        <v>0</v>
      </c>
      <c r="O3978">
        <v>0</v>
      </c>
      <c r="P3978">
        <v>1</v>
      </c>
      <c r="Q3978">
        <v>0</v>
      </c>
      <c r="R3978" s="19">
        <f>BWscncns[[#This Row],[C fx]]*4+BWscncns[[#This Row],[C fg]]*2+BWscncns[[#This Row],[C fm]]</f>
        <v>1</v>
      </c>
      <c r="S3978">
        <v>693</v>
      </c>
      <c r="T3978">
        <v>1126400</v>
      </c>
      <c r="U3978" s="13">
        <v>0.61523399999999995</v>
      </c>
      <c r="V3978" s="13">
        <v>1.625397</v>
      </c>
      <c r="W3978">
        <v>4493</v>
      </c>
      <c r="X3978">
        <v>89</v>
      </c>
      <c r="Z3978" s="10">
        <f>IF($N3978&lt;&gt;0,constants!$L$2,IF($O3978&lt;&gt;0,constants!$M$2,IF($P3978&lt;&gt;0,constants!$N$2,0)))</f>
        <v>1117.99</v>
      </c>
      <c r="AA3978" s="10">
        <f>IF($N3978&lt;&gt;0,constants!$L$2,IF($O3978&lt;&gt;0,constants!$M$2,IF($P3978&lt;&gt;0,constants!$P$2,0)))</f>
        <v>4051.45</v>
      </c>
      <c r="AB3978" s="11">
        <f>constants!$O$2</f>
        <v>4861.32</v>
      </c>
      <c r="AC3978" s="11">
        <f>VLOOKUP(BWscncns[[#This Row],[scanner]],[0]!ScnrAvgBW,2,FALSE)/1000</f>
        <v>3794.4265750962772</v>
      </c>
      <c r="AD3978" s="8">
        <f>(1+$F3978)*Z3978</f>
        <v>688.17351717564645</v>
      </c>
      <c r="AE3978" s="8">
        <f>(1+$F3978)*AA3978</f>
        <v>2493.8511043580647</v>
      </c>
      <c r="AF3978" s="8">
        <f>(1+$F3978)*AB3978</f>
        <v>2992.3627961934485</v>
      </c>
      <c r="AG3978" s="8">
        <f>(1+$F3978)*AC3978</f>
        <v>2335.6415369088695</v>
      </c>
      <c r="AH3978" s="8">
        <f>(1+$F3978)*$T3978/1000</f>
        <v>693.350253353472</v>
      </c>
      <c r="AI3978" s="8">
        <f>(1+BWscncns[[#This Row],[pid_error]]*K_p)*BWscncns[[#This Row],[dbw]]/1000</f>
        <v>909.87512667673593</v>
      </c>
      <c r="AJ3978" s="13">
        <f>BWscncns[[#This Row],[Torflow prgrssv alt vote]]/VLOOKUP(BWscncns[[#This Row],[class]],AltBWtotl,2,FALSE)*100</f>
        <v>1.7945166480857519E-2</v>
      </c>
      <c r="AK3978">
        <f>IF(D3978=E3978,1,0)</f>
        <v>1</v>
      </c>
    </row>
    <row r="3979" spans="1:37">
      <c r="A3979" s="1" t="s">
        <v>5909</v>
      </c>
      <c r="B3979" s="1" t="s">
        <v>5910</v>
      </c>
      <c r="C3979">
        <v>478</v>
      </c>
      <c r="D3979">
        <v>1524991829</v>
      </c>
      <c r="E3979">
        <v>1524991829</v>
      </c>
      <c r="F3979" s="2">
        <v>-0.64382026732099995</v>
      </c>
      <c r="G3979" s="2">
        <v>-0.64382026732099995</v>
      </c>
      <c r="H3979">
        <v>477732</v>
      </c>
      <c r="I3979" s="2">
        <v>0.204579409484</v>
      </c>
      <c r="J3979" s="2">
        <v>0</v>
      </c>
      <c r="K3979">
        <v>7</v>
      </c>
      <c r="L3979" s="1" t="s">
        <v>11744</v>
      </c>
      <c r="M3979" s="1" t="s">
        <v>5910</v>
      </c>
      <c r="N3979">
        <v>0</v>
      </c>
      <c r="O3979">
        <v>0</v>
      </c>
      <c r="P3979">
        <v>1</v>
      </c>
      <c r="Q3979">
        <v>0</v>
      </c>
      <c r="R3979" s="19">
        <f>BWscncns[[#This Row],[C fx]]*4+BWscncns[[#This Row],[C fg]]*2+BWscncns[[#This Row],[C fm]]</f>
        <v>1</v>
      </c>
      <c r="S3979">
        <v>478</v>
      </c>
      <c r="T3979">
        <v>1341269</v>
      </c>
      <c r="U3979" s="13">
        <v>0.356379</v>
      </c>
      <c r="V3979" s="13">
        <v>2.8060019999999999</v>
      </c>
      <c r="W3979">
        <v>5295</v>
      </c>
      <c r="X3979">
        <v>105</v>
      </c>
      <c r="Z3979" s="10">
        <f>IF($N3979&lt;&gt;0,constants!$L$2,IF($O3979&lt;&gt;0,constants!$M$2,IF($P3979&lt;&gt;0,constants!$N$2,0)))</f>
        <v>1117.99</v>
      </c>
      <c r="AA3979" s="10">
        <f>IF($N3979&lt;&gt;0,constants!$L$2,IF($O3979&lt;&gt;0,constants!$M$2,IF($P3979&lt;&gt;0,constants!$P$2,0)))</f>
        <v>4051.45</v>
      </c>
      <c r="AB3979" s="11">
        <f>constants!$O$2</f>
        <v>4861.32</v>
      </c>
      <c r="AC3979" s="11">
        <f>VLOOKUP(BWscncns[[#This Row],[scanner]],[0]!ScnrAvgBW,2,FALSE)/1000</f>
        <v>885.64026081730776</v>
      </c>
      <c r="AD3979" s="8">
        <f>(1+$F3979)*Z3979</f>
        <v>398.20537933779525</v>
      </c>
      <c r="AE3979" s="8">
        <f>(1+$F3979)*AA3979</f>
        <v>1443.0443779623347</v>
      </c>
      <c r="AF3979" s="8">
        <f>(1+$F3979)*AB3979</f>
        <v>1731.5036580670765</v>
      </c>
      <c r="AG3979" s="8">
        <f>(1+$F3979)*AC3979</f>
        <v>315.44711134766857</v>
      </c>
      <c r="AH3979" s="8">
        <f>(1+$F3979)*$T3979/1000</f>
        <v>477.73283387062975</v>
      </c>
      <c r="AI3979" s="8">
        <f>(1+BWscncns[[#This Row],[pid_error]]*K_p)*BWscncns[[#This Row],[dbw]]/1000</f>
        <v>909.50091693531488</v>
      </c>
      <c r="AJ3979" s="13">
        <f>BWscncns[[#This Row],[Torflow prgrssv alt vote]]/VLOOKUP(BWscncns[[#This Row],[class]],AltBWtotl,2,FALSE)*100</f>
        <v>1.7937786065774532E-2</v>
      </c>
      <c r="AK3979">
        <f>IF(D3979=E3979,1,0)</f>
        <v>1</v>
      </c>
    </row>
    <row r="3980" spans="1:37">
      <c r="A3980" s="1" t="s">
        <v>5564</v>
      </c>
      <c r="B3980" s="1" t="s">
        <v>5565</v>
      </c>
      <c r="C3980">
        <v>245</v>
      </c>
      <c r="D3980">
        <v>1524983831</v>
      </c>
      <c r="E3980">
        <v>1524983831</v>
      </c>
      <c r="F3980" s="2">
        <v>-0.84433293041000002</v>
      </c>
      <c r="G3980" s="2">
        <v>-0.84433293041000002</v>
      </c>
      <c r="H3980">
        <v>244843</v>
      </c>
      <c r="I3980" s="2">
        <v>3.1467801710399999E-2</v>
      </c>
      <c r="J3980" s="2">
        <v>0</v>
      </c>
      <c r="K3980">
        <v>8</v>
      </c>
      <c r="L3980" s="1" t="s">
        <v>11960</v>
      </c>
      <c r="M3980" s="1" t="s">
        <v>5565</v>
      </c>
      <c r="N3980">
        <v>1</v>
      </c>
      <c r="O3980">
        <v>0</v>
      </c>
      <c r="P3980">
        <v>0</v>
      </c>
      <c r="Q3980">
        <v>0</v>
      </c>
      <c r="R3980" s="19">
        <f>BWscncns[[#This Row],[C fx]]*4+BWscncns[[#This Row],[C fg]]*2+BWscncns[[#This Row],[C fm]]</f>
        <v>4</v>
      </c>
      <c r="S3980">
        <v>252</v>
      </c>
      <c r="T3980">
        <v>1572864</v>
      </c>
      <c r="U3980" s="13">
        <v>0.160217</v>
      </c>
      <c r="V3980" s="13">
        <v>6.2415240000000001</v>
      </c>
      <c r="W3980">
        <v>6011</v>
      </c>
      <c r="X3980">
        <v>120</v>
      </c>
      <c r="Z3980" s="10">
        <f>IF($N3980&lt;&gt;0,constants!$L$2,IF($O3980&lt;&gt;0,constants!$M$2,IF($P3980&lt;&gt;0,constants!$N$2,0)))</f>
        <v>10125.48</v>
      </c>
      <c r="AA3980" s="10">
        <f>IF($N3980&lt;&gt;0,constants!$L$2,IF($O3980&lt;&gt;0,constants!$M$2,IF($P3980&lt;&gt;0,constants!$P$2,0)))</f>
        <v>10125.48</v>
      </c>
      <c r="AB3980" s="11">
        <f>constants!$O$2</f>
        <v>4861.32</v>
      </c>
      <c r="AC3980" s="11">
        <f>VLOOKUP(BWscncns[[#This Row],[scanner]],[0]!ScnrAvgBW,2,FALSE)/1000</f>
        <v>509.99709399477808</v>
      </c>
      <c r="AD3980" s="8">
        <f>(1+$F3980)*Z3980</f>
        <v>1576.2037997921529</v>
      </c>
      <c r="AE3980" s="8">
        <f>(1+$F3980)*AA3980</f>
        <v>1576.2037997921529</v>
      </c>
      <c r="AF3980" s="8">
        <f>(1+$F3980)*AB3980</f>
        <v>756.74743873925866</v>
      </c>
      <c r="AG3980" s="8">
        <f>(1+$F3980)*AC3980</f>
        <v>79.389753121582885</v>
      </c>
      <c r="AH3980" s="8">
        <f>(1+$F3980)*$T3980/1000</f>
        <v>244.84312974360574</v>
      </c>
      <c r="AI3980" s="8">
        <f>(1+BWscncns[[#This Row],[pid_error]]*K_p)*BWscncns[[#This Row],[dbw]]/1000</f>
        <v>908.85356487180297</v>
      </c>
      <c r="AJ3980" s="13">
        <f>BWscncns[[#This Row],[Torflow prgrssv alt vote]]/VLOOKUP(BWscncns[[#This Row],[class]],AltBWtotl,2,FALSE)*100</f>
        <v>7.7895514113316524E-3</v>
      </c>
      <c r="AK3980">
        <f>IF(D3980=E3980,1,0)</f>
        <v>1</v>
      </c>
    </row>
    <row r="3981" spans="1:37">
      <c r="A3981" s="1" t="s">
        <v>3759</v>
      </c>
      <c r="B3981" s="1" t="s">
        <v>49</v>
      </c>
      <c r="C3981">
        <v>792</v>
      </c>
      <c r="D3981">
        <v>1524987008</v>
      </c>
      <c r="E3981">
        <v>1524987008</v>
      </c>
      <c r="F3981" s="2">
        <v>-0.226797427489</v>
      </c>
      <c r="G3981" s="2">
        <v>-0.226797427489</v>
      </c>
      <c r="H3981">
        <v>791759</v>
      </c>
      <c r="I3981" s="2">
        <v>-0.10944773208899999</v>
      </c>
      <c r="J3981" s="2">
        <v>0</v>
      </c>
      <c r="K3981">
        <v>5</v>
      </c>
      <c r="L3981" s="1" t="s">
        <v>11708</v>
      </c>
      <c r="M3981" s="1" t="s">
        <v>49</v>
      </c>
      <c r="N3981">
        <v>0</v>
      </c>
      <c r="O3981">
        <v>0</v>
      </c>
      <c r="P3981">
        <v>1</v>
      </c>
      <c r="Q3981">
        <v>0</v>
      </c>
      <c r="R3981" s="19">
        <f>BWscncns[[#This Row],[C fx]]*4+BWscncns[[#This Row],[C fg]]*2+BWscncns[[#This Row],[C fm]]</f>
        <v>1</v>
      </c>
      <c r="S3981">
        <v>792</v>
      </c>
      <c r="T3981">
        <v>1024000</v>
      </c>
      <c r="U3981" s="13">
        <v>0.77343700000000004</v>
      </c>
      <c r="V3981" s="13">
        <v>1.292929</v>
      </c>
      <c r="W3981">
        <v>4070</v>
      </c>
      <c r="X3981">
        <v>81</v>
      </c>
      <c r="Z3981" s="10">
        <f>IF($N3981&lt;&gt;0,constants!$L$2,IF($O3981&lt;&gt;0,constants!$M$2,IF($P3981&lt;&gt;0,constants!$N$2,0)))</f>
        <v>1117.99</v>
      </c>
      <c r="AA3981" s="10">
        <f>IF($N3981&lt;&gt;0,constants!$L$2,IF($O3981&lt;&gt;0,constants!$M$2,IF($P3981&lt;&gt;0,constants!$P$2,0)))</f>
        <v>4051.45</v>
      </c>
      <c r="AB3981" s="11">
        <f>constants!$O$2</f>
        <v>4861.32</v>
      </c>
      <c r="AC3981" s="11">
        <f>VLOOKUP(BWscncns[[#This Row],[scanner]],[0]!ScnrAvgBW,2,FALSE)/1000</f>
        <v>3794.4265750962772</v>
      </c>
      <c r="AD3981" s="8">
        <f>(1+$F3981)*Z3981</f>
        <v>864.43274404157285</v>
      </c>
      <c r="AE3981" s="8">
        <f>(1+$F3981)*AA3981</f>
        <v>3132.5915623996907</v>
      </c>
      <c r="AF3981" s="8">
        <f>(1+$F3981)*AB3981</f>
        <v>3758.7851297991742</v>
      </c>
      <c r="AG3981" s="8">
        <f>(1+$F3981)*AC3981</f>
        <v>2933.8603890685445</v>
      </c>
      <c r="AH3981" s="8">
        <f>(1+$F3981)*$T3981/1000</f>
        <v>791.759434251264</v>
      </c>
      <c r="AI3981" s="8">
        <f>(1+BWscncns[[#This Row],[pid_error]]*K_p)*BWscncns[[#This Row],[dbw]]/1000</f>
        <v>907.87971712563194</v>
      </c>
      <c r="AJ3981" s="13">
        <f>BWscncns[[#This Row],[Torflow prgrssv alt vote]]/VLOOKUP(BWscncns[[#This Row],[class]],AltBWtotl,2,FALSE)*100</f>
        <v>1.7905811677607932E-2</v>
      </c>
      <c r="AK3981">
        <f>IF(D3981=E3981,1,0)</f>
        <v>1</v>
      </c>
    </row>
    <row r="3982" spans="1:37">
      <c r="A3982" s="1" t="s">
        <v>1684</v>
      </c>
      <c r="B3982" s="1" t="s">
        <v>1685</v>
      </c>
      <c r="C3982">
        <v>991</v>
      </c>
      <c r="D3982">
        <v>1524994541</v>
      </c>
      <c r="E3982">
        <v>1524994541</v>
      </c>
      <c r="F3982" s="2">
        <v>0.21031057728899999</v>
      </c>
      <c r="G3982" s="2">
        <v>0.21031057728899999</v>
      </c>
      <c r="H3982">
        <v>991486</v>
      </c>
      <c r="I3982" s="2">
        <v>9.5722388858899998E-2</v>
      </c>
      <c r="J3982" s="2">
        <v>0</v>
      </c>
      <c r="K3982">
        <v>3</v>
      </c>
      <c r="L3982" s="1" t="s">
        <v>11604</v>
      </c>
      <c r="M3982" s="1" t="s">
        <v>1685</v>
      </c>
      <c r="N3982">
        <v>0</v>
      </c>
      <c r="O3982">
        <v>0</v>
      </c>
      <c r="P3982">
        <v>1</v>
      </c>
      <c r="Q3982">
        <v>0</v>
      </c>
      <c r="R3982" s="19">
        <f>BWscncns[[#This Row],[C fx]]*4+BWscncns[[#This Row],[C fg]]*2+BWscncns[[#This Row],[C fm]]</f>
        <v>1</v>
      </c>
      <c r="S3982">
        <v>991</v>
      </c>
      <c r="T3982">
        <v>819200</v>
      </c>
      <c r="U3982" s="13">
        <v>1.2097169999999999</v>
      </c>
      <c r="V3982" s="13">
        <v>0.82664000000000004</v>
      </c>
      <c r="W3982">
        <v>2292</v>
      </c>
      <c r="X3982">
        <v>45</v>
      </c>
      <c r="Z3982" s="10">
        <f>IF($N3982&lt;&gt;0,constants!$L$2,IF($O3982&lt;&gt;0,constants!$M$2,IF($P3982&lt;&gt;0,constants!$N$2,0)))</f>
        <v>1117.99</v>
      </c>
      <c r="AA3982" s="10">
        <f>IF($N3982&lt;&gt;0,constants!$L$2,IF($O3982&lt;&gt;0,constants!$M$2,IF($P3982&lt;&gt;0,constants!$P$2,0)))</f>
        <v>4051.45</v>
      </c>
      <c r="AB3982" s="11">
        <f>constants!$O$2</f>
        <v>4861.32</v>
      </c>
      <c r="AC3982" s="11">
        <f>VLOOKUP(BWscncns[[#This Row],[scanner]],[0]!ScnrAvgBW,2,FALSE)/1000</f>
        <v>6440.9193022088357</v>
      </c>
      <c r="AD3982" s="8">
        <f>(1+$F3982)*Z3982</f>
        <v>1353.1151223033291</v>
      </c>
      <c r="AE3982" s="8">
        <f>(1+$F3982)*AA3982</f>
        <v>4903.5127883575187</v>
      </c>
      <c r="AF3982" s="8">
        <f>(1+$F3982)*AB3982</f>
        <v>5883.7070155865604</v>
      </c>
      <c r="AG3982" s="8">
        <f>(1+$F3982)*AC3982</f>
        <v>7795.5127589282383</v>
      </c>
      <c r="AH3982" s="8">
        <f>(1+$F3982)*$T3982/1000</f>
        <v>991.48642491514875</v>
      </c>
      <c r="AI3982" s="8">
        <f>(1+BWscncns[[#This Row],[pid_error]]*K_p)*BWscncns[[#This Row],[dbw]]/1000</f>
        <v>905.34321245757428</v>
      </c>
      <c r="AJ3982" s="13">
        <f>BWscncns[[#This Row],[Torflow prgrssv alt vote]]/VLOOKUP(BWscncns[[#This Row],[class]],AltBWtotl,2,FALSE)*100</f>
        <v>1.7855785034156298E-2</v>
      </c>
      <c r="AK3982">
        <f>IF(D3982=E3982,1,0)</f>
        <v>1</v>
      </c>
    </row>
    <row r="3983" spans="1:37">
      <c r="A3983" s="1" t="s">
        <v>1629</v>
      </c>
      <c r="B3983" s="1" t="s">
        <v>1630</v>
      </c>
      <c r="C3983">
        <v>490</v>
      </c>
      <c r="D3983">
        <v>1524941370</v>
      </c>
      <c r="E3983">
        <v>1524941370</v>
      </c>
      <c r="F3983" s="2">
        <v>-0.61340047275200005</v>
      </c>
      <c r="G3983" s="2">
        <v>-0.61340047275200005</v>
      </c>
      <c r="H3983">
        <v>489820</v>
      </c>
      <c r="I3983" s="2">
        <v>-0.27576834899800001</v>
      </c>
      <c r="J3983" s="2">
        <v>0</v>
      </c>
      <c r="K3983">
        <v>6</v>
      </c>
      <c r="L3983" s="1" t="s">
        <v>11907</v>
      </c>
      <c r="M3983" s="1" t="s">
        <v>1630</v>
      </c>
      <c r="N3983">
        <v>0</v>
      </c>
      <c r="O3983">
        <v>0</v>
      </c>
      <c r="P3983">
        <v>1</v>
      </c>
      <c r="Q3983">
        <v>0</v>
      </c>
      <c r="R3983" s="19">
        <f>BWscncns[[#This Row],[C fx]]*4+BWscncns[[#This Row],[C fg]]*2+BWscncns[[#This Row],[C fm]]</f>
        <v>1</v>
      </c>
      <c r="S3983">
        <v>603</v>
      </c>
      <c r="T3983">
        <v>1304891</v>
      </c>
      <c r="U3983" s="13">
        <v>0.46210800000000002</v>
      </c>
      <c r="V3983" s="13">
        <v>2.1639979999999999</v>
      </c>
      <c r="W3983">
        <v>4977</v>
      </c>
      <c r="X3983">
        <v>99</v>
      </c>
      <c r="Z3983" s="10">
        <f>IF($N3983&lt;&gt;0,constants!$L$2,IF($O3983&lt;&gt;0,constants!$M$2,IF($P3983&lt;&gt;0,constants!$N$2,0)))</f>
        <v>1117.99</v>
      </c>
      <c r="AA3983" s="10">
        <f>IF($N3983&lt;&gt;0,constants!$L$2,IF($O3983&lt;&gt;0,constants!$M$2,IF($P3983&lt;&gt;0,constants!$P$2,0)))</f>
        <v>4051.45</v>
      </c>
      <c r="AB3983" s="11">
        <f>constants!$O$2</f>
        <v>4861.32</v>
      </c>
      <c r="AC3983" s="11">
        <f>VLOOKUP(BWscncns[[#This Row],[scanner]],[0]!ScnrAvgBW,2,FALSE)/1000</f>
        <v>2386.3111194805197</v>
      </c>
      <c r="AD3983" s="8">
        <f>(1+$F3983)*Z3983</f>
        <v>432.21440546799147</v>
      </c>
      <c r="AE3983" s="8">
        <f>(1+$F3983)*AA3983</f>
        <v>1566.2886546689094</v>
      </c>
      <c r="AF3983" s="8">
        <f>(1+$F3983)*AB3983</f>
        <v>1879.384013801247</v>
      </c>
      <c r="AG3983" s="8">
        <f>(1+$F3983)*AC3983</f>
        <v>922.54675065781441</v>
      </c>
      <c r="AH3983" s="8">
        <f>(1+$F3983)*$T3983/1000</f>
        <v>504.47024371016994</v>
      </c>
      <c r="AI3983" s="8">
        <f>(1+BWscncns[[#This Row],[pid_error]]*K_p)*BWscncns[[#This Row],[dbw]]/1000</f>
        <v>904.68062185508495</v>
      </c>
      <c r="AJ3983" s="13">
        <f>BWscncns[[#This Row],[Torflow prgrssv alt vote]]/VLOOKUP(BWscncns[[#This Row],[class]],AltBWtotl,2,FALSE)*100</f>
        <v>1.784271697863779E-2</v>
      </c>
      <c r="AK3983">
        <f>IF(D3983=E3983,1,0)</f>
        <v>1</v>
      </c>
    </row>
    <row r="3984" spans="1:37">
      <c r="A3984" s="1" t="s">
        <v>2696</v>
      </c>
      <c r="B3984" s="1" t="s">
        <v>49</v>
      </c>
      <c r="C3984">
        <v>846</v>
      </c>
      <c r="D3984">
        <v>1524945995</v>
      </c>
      <c r="E3984">
        <v>1524945995</v>
      </c>
      <c r="F3984" s="2">
        <v>-0.13311500429199999</v>
      </c>
      <c r="G3984" s="2">
        <v>-0.13311500429199999</v>
      </c>
      <c r="H3984">
        <v>845999</v>
      </c>
      <c r="I3984" s="2">
        <v>-0.363785726546</v>
      </c>
      <c r="J3984" s="2">
        <v>0</v>
      </c>
      <c r="K3984">
        <v>5</v>
      </c>
      <c r="L3984" s="1" t="s">
        <v>11709</v>
      </c>
      <c r="M3984" s="1" t="s">
        <v>49</v>
      </c>
      <c r="N3984">
        <v>0</v>
      </c>
      <c r="O3984">
        <v>0</v>
      </c>
      <c r="P3984">
        <v>1</v>
      </c>
      <c r="Q3984">
        <v>0</v>
      </c>
      <c r="R3984" s="19">
        <f>BWscncns[[#This Row],[C fx]]*4+BWscncns[[#This Row],[C fg]]*2+BWscncns[[#This Row],[C fm]]</f>
        <v>1</v>
      </c>
      <c r="S3984">
        <v>846</v>
      </c>
      <c r="T3984">
        <v>969001</v>
      </c>
      <c r="U3984" s="13">
        <v>0.87306399999999995</v>
      </c>
      <c r="V3984" s="13">
        <v>1.145391</v>
      </c>
      <c r="W3984">
        <v>3805</v>
      </c>
      <c r="X3984">
        <v>76</v>
      </c>
      <c r="Z3984" s="10">
        <f>IF($N3984&lt;&gt;0,constants!$L$2,IF($O3984&lt;&gt;0,constants!$M$2,IF($P3984&lt;&gt;0,constants!$N$2,0)))</f>
        <v>1117.99</v>
      </c>
      <c r="AA3984" s="10">
        <f>IF($N3984&lt;&gt;0,constants!$L$2,IF($O3984&lt;&gt;0,constants!$M$2,IF($P3984&lt;&gt;0,constants!$P$2,0)))</f>
        <v>4051.45</v>
      </c>
      <c r="AB3984" s="11">
        <f>constants!$O$2</f>
        <v>4861.32</v>
      </c>
      <c r="AC3984" s="11">
        <f>VLOOKUP(BWscncns[[#This Row],[scanner]],[0]!ScnrAvgBW,2,FALSE)/1000</f>
        <v>3794.4265750962772</v>
      </c>
      <c r="AD3984" s="8">
        <f>(1+$F3984)*Z3984</f>
        <v>969.16875635158692</v>
      </c>
      <c r="AE3984" s="8">
        <f>(1+$F3984)*AA3984</f>
        <v>3512.1412158611765</v>
      </c>
      <c r="AF3984" s="8">
        <f>(1+$F3984)*AB3984</f>
        <v>4214.2053673352148</v>
      </c>
      <c r="AG3984" s="8">
        <f>(1+$F3984)*AC3984</f>
        <v>3289.3314652666577</v>
      </c>
      <c r="AH3984" s="8">
        <f>(1+$F3984)*$T3984/1000</f>
        <v>840.01242772604769</v>
      </c>
      <c r="AI3984" s="8">
        <f>(1+BWscncns[[#This Row],[pid_error]]*K_p)*BWscncns[[#This Row],[dbw]]/1000</f>
        <v>904.50671386302395</v>
      </c>
      <c r="AJ3984" s="13">
        <f>BWscncns[[#This Row],[Torflow prgrssv alt vote]]/VLOOKUP(BWscncns[[#This Row],[class]],AltBWtotl,2,FALSE)*100</f>
        <v>1.7839287048773363E-2</v>
      </c>
      <c r="AK3984">
        <f>IF(D3984=E3984,1,0)</f>
        <v>1</v>
      </c>
    </row>
    <row r="3985" spans="1:37">
      <c r="A3985" s="1" t="s">
        <v>10625</v>
      </c>
      <c r="B3985" s="1" t="s">
        <v>10626</v>
      </c>
      <c r="C3985">
        <v>759</v>
      </c>
      <c r="D3985">
        <v>1524985992</v>
      </c>
      <c r="E3985">
        <v>1524985992</v>
      </c>
      <c r="F3985" s="2">
        <v>-0.27603207927200002</v>
      </c>
      <c r="G3985" s="2">
        <v>-0.27603207927200002</v>
      </c>
      <c r="H3985">
        <v>759135</v>
      </c>
      <c r="I3985" s="2">
        <v>-0.15267378455799999</v>
      </c>
      <c r="J3985" s="2">
        <v>0</v>
      </c>
      <c r="K3985">
        <v>6</v>
      </c>
      <c r="L3985" s="1" t="s">
        <v>11753</v>
      </c>
      <c r="M3985" s="1" t="s">
        <v>10626</v>
      </c>
      <c r="N3985">
        <v>0</v>
      </c>
      <c r="O3985">
        <v>0</v>
      </c>
      <c r="P3985">
        <v>1</v>
      </c>
      <c r="Q3985">
        <v>0</v>
      </c>
      <c r="R3985" s="19">
        <f>BWscncns[[#This Row],[C fx]]*4+BWscncns[[#This Row],[C fg]]*2+BWscncns[[#This Row],[C fm]]</f>
        <v>1</v>
      </c>
      <c r="S3985">
        <v>721</v>
      </c>
      <c r="T3985">
        <v>1048576</v>
      </c>
      <c r="U3985" s="13">
        <v>0.68759899999999996</v>
      </c>
      <c r="V3985" s="13">
        <v>1.4543360000000001</v>
      </c>
      <c r="W3985">
        <v>4316</v>
      </c>
      <c r="X3985">
        <v>86</v>
      </c>
      <c r="Z3985" s="10">
        <f>IF($N3985&lt;&gt;0,constants!$L$2,IF($O3985&lt;&gt;0,constants!$M$2,IF($P3985&lt;&gt;0,constants!$N$2,0)))</f>
        <v>1117.99</v>
      </c>
      <c r="AA3985" s="10">
        <f>IF($N3985&lt;&gt;0,constants!$L$2,IF($O3985&lt;&gt;0,constants!$M$2,IF($P3985&lt;&gt;0,constants!$P$2,0)))</f>
        <v>4051.45</v>
      </c>
      <c r="AB3985" s="11">
        <f>constants!$O$2</f>
        <v>4861.32</v>
      </c>
      <c r="AC3985" s="11">
        <f>VLOOKUP(BWscncns[[#This Row],[scanner]],[0]!ScnrAvgBW,2,FALSE)/1000</f>
        <v>2386.3111194805197</v>
      </c>
      <c r="AD3985" s="8">
        <f>(1+$F3985)*Z3985</f>
        <v>809.38889569469666</v>
      </c>
      <c r="AE3985" s="8">
        <f>(1+$F3985)*AA3985</f>
        <v>2933.1198324334555</v>
      </c>
      <c r="AF3985" s="8">
        <f>(1+$F3985)*AB3985</f>
        <v>3519.4397323934409</v>
      </c>
      <c r="AG3985" s="8">
        <f>(1+$F3985)*AC3985</f>
        <v>1727.6126993804178</v>
      </c>
      <c r="AH3985" s="8">
        <f>(1+$F3985)*$T3985/1000</f>
        <v>759.1353864452833</v>
      </c>
      <c r="AI3985" s="8">
        <f>(1+BWscncns[[#This Row],[pid_error]]*K_p)*BWscncns[[#This Row],[dbw]]/1000</f>
        <v>903.85569322264166</v>
      </c>
      <c r="AJ3985" s="13">
        <f>BWscncns[[#This Row],[Torflow prgrssv alt vote]]/VLOOKUP(BWscncns[[#This Row],[class]],AltBWtotl,2,FALSE)*100</f>
        <v>1.7826447183794523E-2</v>
      </c>
      <c r="AK3985">
        <f>IF(D3985=E3985,1,0)</f>
        <v>1</v>
      </c>
    </row>
    <row r="3986" spans="1:37">
      <c r="A3986" s="1" t="s">
        <v>9755</v>
      </c>
      <c r="B3986" s="1" t="s">
        <v>9756</v>
      </c>
      <c r="C3986">
        <v>558</v>
      </c>
      <c r="D3986">
        <v>1524971186</v>
      </c>
      <c r="E3986">
        <v>1524971186</v>
      </c>
      <c r="F3986" s="2">
        <v>-0.49474639897900002</v>
      </c>
      <c r="G3986" s="2">
        <v>-0.49474639897900002</v>
      </c>
      <c r="H3986">
        <v>558181</v>
      </c>
      <c r="I3986" s="2">
        <v>5.9309357712499997E-2</v>
      </c>
      <c r="J3986" s="2">
        <v>0</v>
      </c>
      <c r="K3986">
        <v>7</v>
      </c>
      <c r="L3986" s="1" t="s">
        <v>11873</v>
      </c>
      <c r="M3986" s="1" t="s">
        <v>9756</v>
      </c>
      <c r="N3986">
        <v>0</v>
      </c>
      <c r="O3986">
        <v>0</v>
      </c>
      <c r="P3986">
        <v>1</v>
      </c>
      <c r="Q3986">
        <v>0</v>
      </c>
      <c r="R3986" s="19">
        <f>BWscncns[[#This Row],[C fx]]*4+BWscncns[[#This Row],[C fg]]*2+BWscncns[[#This Row],[C fm]]</f>
        <v>1</v>
      </c>
      <c r="S3986">
        <v>558</v>
      </c>
      <c r="T3986">
        <v>1200788</v>
      </c>
      <c r="U3986" s="13">
        <v>0.46469500000000002</v>
      </c>
      <c r="V3986" s="13">
        <v>2.1519499999999998</v>
      </c>
      <c r="W3986">
        <v>4965</v>
      </c>
      <c r="X3986">
        <v>99</v>
      </c>
      <c r="Z3986" s="10">
        <f>IF($N3986&lt;&gt;0,constants!$L$2,IF($O3986&lt;&gt;0,constants!$M$2,IF($P3986&lt;&gt;0,constants!$N$2,0)))</f>
        <v>1117.99</v>
      </c>
      <c r="AA3986" s="10">
        <f>IF($N3986&lt;&gt;0,constants!$L$2,IF($O3986&lt;&gt;0,constants!$M$2,IF($P3986&lt;&gt;0,constants!$P$2,0)))</f>
        <v>4051.45</v>
      </c>
      <c r="AB3986" s="11">
        <f>constants!$O$2</f>
        <v>4861.32</v>
      </c>
      <c r="AC3986" s="11">
        <f>VLOOKUP(BWscncns[[#This Row],[scanner]],[0]!ScnrAvgBW,2,FALSE)/1000</f>
        <v>885.64026081730776</v>
      </c>
      <c r="AD3986" s="8">
        <f>(1+$F3986)*Z3986</f>
        <v>564.86847340546785</v>
      </c>
      <c r="AE3986" s="8">
        <f>(1+$F3986)*AA3986</f>
        <v>2047.0097018565305</v>
      </c>
      <c r="AF3986" s="8">
        <f>(1+$F3986)*AB3986</f>
        <v>2456.1994357154076</v>
      </c>
      <c r="AG3986" s="8">
        <f>(1+$F3986)*AC3986</f>
        <v>447.47293098712242</v>
      </c>
      <c r="AH3986" s="8">
        <f>(1+$F3986)*$T3986/1000</f>
        <v>606.70246106280456</v>
      </c>
      <c r="AI3986" s="8">
        <f>(1+BWscncns[[#This Row],[pid_error]]*K_p)*BWscncns[[#This Row],[dbw]]/1000</f>
        <v>903.74523053140229</v>
      </c>
      <c r="AJ3986" s="13">
        <f>BWscncns[[#This Row],[Torflow prgrssv alt vote]]/VLOOKUP(BWscncns[[#This Row],[class]],AltBWtotl,2,FALSE)*100</f>
        <v>1.7824268564634489E-2</v>
      </c>
      <c r="AK3986">
        <f>IF(D3986=E3986,1,0)</f>
        <v>1</v>
      </c>
    </row>
    <row r="3987" spans="1:37">
      <c r="A3987" s="1" t="s">
        <v>6225</v>
      </c>
      <c r="B3987" s="1" t="s">
        <v>49</v>
      </c>
      <c r="C3987">
        <v>781</v>
      </c>
      <c r="D3987">
        <v>1524998183</v>
      </c>
      <c r="E3987">
        <v>1524998183</v>
      </c>
      <c r="F3987" s="2">
        <v>-0.23700546809799999</v>
      </c>
      <c r="G3987" s="2">
        <v>-0.23700546809799999</v>
      </c>
      <c r="H3987">
        <v>781306</v>
      </c>
      <c r="I3987" s="2">
        <v>-6.1634746232599999E-2</v>
      </c>
      <c r="J3987" s="2">
        <v>0</v>
      </c>
      <c r="K3987">
        <v>5</v>
      </c>
      <c r="L3987" s="1" t="s">
        <v>11759</v>
      </c>
      <c r="M3987" s="1" t="s">
        <v>49</v>
      </c>
      <c r="N3987">
        <v>0</v>
      </c>
      <c r="O3987">
        <v>0</v>
      </c>
      <c r="P3987">
        <v>1</v>
      </c>
      <c r="Q3987">
        <v>0</v>
      </c>
      <c r="R3987" s="19">
        <f>BWscncns[[#This Row],[C fx]]*4+BWscncns[[#This Row],[C fg]]*2+BWscncns[[#This Row],[C fm]]</f>
        <v>1</v>
      </c>
      <c r="S3987">
        <v>781</v>
      </c>
      <c r="T3987">
        <v>1024000</v>
      </c>
      <c r="U3987" s="13">
        <v>0.76269500000000001</v>
      </c>
      <c r="V3987" s="13">
        <v>1.31114</v>
      </c>
      <c r="W3987">
        <v>4097</v>
      </c>
      <c r="X3987">
        <v>81</v>
      </c>
      <c r="Z3987" s="10">
        <f>IF($N3987&lt;&gt;0,constants!$L$2,IF($O3987&lt;&gt;0,constants!$M$2,IF($P3987&lt;&gt;0,constants!$N$2,0)))</f>
        <v>1117.99</v>
      </c>
      <c r="AA3987" s="10">
        <f>IF($N3987&lt;&gt;0,constants!$L$2,IF($O3987&lt;&gt;0,constants!$M$2,IF($P3987&lt;&gt;0,constants!$P$2,0)))</f>
        <v>4051.45</v>
      </c>
      <c r="AB3987" s="11">
        <f>constants!$O$2</f>
        <v>4861.32</v>
      </c>
      <c r="AC3987" s="11">
        <f>VLOOKUP(BWscncns[[#This Row],[scanner]],[0]!ScnrAvgBW,2,FALSE)/1000</f>
        <v>3794.4265750962772</v>
      </c>
      <c r="AD3987" s="8">
        <f>(1+$F3987)*Z3987</f>
        <v>853.02025672111688</v>
      </c>
      <c r="AE3987" s="8">
        <f>(1+$F3987)*AA3987</f>
        <v>3091.2341962743576</v>
      </c>
      <c r="AF3987" s="8">
        <f>(1+$F3987)*AB3987</f>
        <v>3709.1605778258304</v>
      </c>
      <c r="AG3987" s="8">
        <f>(1+$F3987)*AC3987</f>
        <v>2895.1267285020931</v>
      </c>
      <c r="AH3987" s="8">
        <f>(1+$F3987)*$T3987/1000</f>
        <v>781.30640066764795</v>
      </c>
      <c r="AI3987" s="8">
        <f>(1+BWscncns[[#This Row],[pid_error]]*K_p)*BWscncns[[#This Row],[dbw]]/1000</f>
        <v>902.65320033382409</v>
      </c>
      <c r="AJ3987" s="13">
        <f>BWscncns[[#This Row],[Torflow prgrssv alt vote]]/VLOOKUP(BWscncns[[#This Row],[class]],AltBWtotl,2,FALSE)*100</f>
        <v>1.7802730813878252E-2</v>
      </c>
      <c r="AK3987">
        <f>IF(D3987=E3987,1,0)</f>
        <v>1</v>
      </c>
    </row>
    <row r="3988" spans="1:37">
      <c r="A3988" s="1" t="s">
        <v>3514</v>
      </c>
      <c r="B3988" s="1" t="s">
        <v>3515</v>
      </c>
      <c r="C3988">
        <v>764</v>
      </c>
      <c r="D3988">
        <v>1524963001</v>
      </c>
      <c r="E3988">
        <v>1524963001</v>
      </c>
      <c r="F3988" s="2">
        <v>-0.26536806244700001</v>
      </c>
      <c r="G3988" s="2">
        <v>-0.26536806244700001</v>
      </c>
      <c r="H3988">
        <v>764406</v>
      </c>
      <c r="I3988" s="2">
        <v>-0.70855388340000003</v>
      </c>
      <c r="J3988" s="2">
        <v>0</v>
      </c>
      <c r="K3988">
        <v>4</v>
      </c>
      <c r="L3988" s="1" t="s">
        <v>11657</v>
      </c>
      <c r="M3988" s="1" t="s">
        <v>3515</v>
      </c>
      <c r="N3988">
        <v>0</v>
      </c>
      <c r="O3988">
        <v>0</v>
      </c>
      <c r="P3988">
        <v>1</v>
      </c>
      <c r="Q3988">
        <v>0</v>
      </c>
      <c r="R3988" s="19">
        <f>BWscncns[[#This Row],[C fx]]*4+BWscncns[[#This Row],[C fg]]*2+BWscncns[[#This Row],[C fm]]</f>
        <v>1</v>
      </c>
      <c r="S3988">
        <v>1000</v>
      </c>
      <c r="T3988">
        <v>1040530</v>
      </c>
      <c r="U3988" s="13">
        <v>0.96104900000000004</v>
      </c>
      <c r="V3988" s="13">
        <v>1.04053</v>
      </c>
      <c r="W3988">
        <v>3510</v>
      </c>
      <c r="X3988">
        <v>70</v>
      </c>
      <c r="Z3988" s="10">
        <f>IF($N3988&lt;&gt;0,constants!$L$2,IF($O3988&lt;&gt;0,constants!$M$2,IF($P3988&lt;&gt;0,constants!$N$2,0)))</f>
        <v>1117.99</v>
      </c>
      <c r="AA3988" s="10">
        <f>IF($N3988&lt;&gt;0,constants!$L$2,IF($O3988&lt;&gt;0,constants!$M$2,IF($P3988&lt;&gt;0,constants!$P$2,0)))</f>
        <v>4051.45</v>
      </c>
      <c r="AB3988" s="11">
        <f>constants!$O$2</f>
        <v>4861.32</v>
      </c>
      <c r="AC3988" s="11">
        <f>VLOOKUP(BWscncns[[#This Row],[scanner]],[0]!ScnrAvgBW,2,FALSE)/1000</f>
        <v>4819.491751072962</v>
      </c>
      <c r="AD3988" s="8">
        <f>(1+$F3988)*Z3988</f>
        <v>821.31115986487839</v>
      </c>
      <c r="AE3988" s="8">
        <f>(1+$F3988)*AA3988</f>
        <v>2976.3245633991014</v>
      </c>
      <c r="AF3988" s="8">
        <f>(1+$F3988)*AB3988</f>
        <v>3571.2809306651493</v>
      </c>
      <c r="AG3988" s="8">
        <f>(1+$F3988)*AC3988</f>
        <v>3540.5525631114306</v>
      </c>
      <c r="AH3988" s="8">
        <f>(1+$F3988)*$T3988/1000</f>
        <v>764.40656998202303</v>
      </c>
      <c r="AI3988" s="8">
        <f>(1+BWscncns[[#This Row],[pid_error]]*K_p)*BWscncns[[#This Row],[dbw]]/1000</f>
        <v>902.4682849910115</v>
      </c>
      <c r="AJ3988" s="13">
        <f>BWscncns[[#This Row],[Torflow prgrssv alt vote]]/VLOOKUP(BWscncns[[#This Row],[class]],AltBWtotl,2,FALSE)*100</f>
        <v>1.7799083789672022E-2</v>
      </c>
      <c r="AK3988">
        <f>IF(D3988=E3988,1,0)</f>
        <v>1</v>
      </c>
    </row>
    <row r="3989" spans="1:37">
      <c r="A3989" s="1" t="s">
        <v>4975</v>
      </c>
      <c r="B3989" s="1" t="s">
        <v>4976</v>
      </c>
      <c r="C3989">
        <v>908</v>
      </c>
      <c r="D3989">
        <v>1524984608</v>
      </c>
      <c r="E3989">
        <v>1524984608</v>
      </c>
      <c r="F3989" s="2">
        <v>1.38441386096E-2</v>
      </c>
      <c r="G3989" s="2">
        <v>1.38441386096E-2</v>
      </c>
      <c r="H3989">
        <v>908404</v>
      </c>
      <c r="I3989" s="2">
        <v>-0.23614555165500001</v>
      </c>
      <c r="J3989" s="2">
        <v>0</v>
      </c>
      <c r="K3989">
        <v>3</v>
      </c>
      <c r="L3989" s="1" t="s">
        <v>11691</v>
      </c>
      <c r="M3989" s="1" t="s">
        <v>4976</v>
      </c>
      <c r="N3989">
        <v>0</v>
      </c>
      <c r="O3989">
        <v>0</v>
      </c>
      <c r="P3989">
        <v>1</v>
      </c>
      <c r="Q3989">
        <v>0</v>
      </c>
      <c r="R3989" s="19">
        <f>BWscncns[[#This Row],[C fx]]*4+BWscncns[[#This Row],[C fg]]*2+BWscncns[[#This Row],[C fm]]</f>
        <v>1</v>
      </c>
      <c r="S3989">
        <v>957</v>
      </c>
      <c r="T3989">
        <v>896000</v>
      </c>
      <c r="U3989" s="13">
        <v>1.0680799999999999</v>
      </c>
      <c r="V3989" s="13">
        <v>0.93625899999999995</v>
      </c>
      <c r="W3989">
        <v>2881</v>
      </c>
      <c r="X3989">
        <v>57</v>
      </c>
      <c r="Z3989" s="10">
        <f>IF($N3989&lt;&gt;0,constants!$L$2,IF($O3989&lt;&gt;0,constants!$M$2,IF($P3989&lt;&gt;0,constants!$N$2,0)))</f>
        <v>1117.99</v>
      </c>
      <c r="AA3989" s="10">
        <f>IF($N3989&lt;&gt;0,constants!$L$2,IF($O3989&lt;&gt;0,constants!$M$2,IF($P3989&lt;&gt;0,constants!$P$2,0)))</f>
        <v>4051.45</v>
      </c>
      <c r="AB3989" s="11">
        <f>constants!$O$2</f>
        <v>4861.32</v>
      </c>
      <c r="AC3989" s="11">
        <f>VLOOKUP(BWscncns[[#This Row],[scanner]],[0]!ScnrAvgBW,2,FALSE)/1000</f>
        <v>6440.9193022088357</v>
      </c>
      <c r="AD3989" s="8">
        <f>(1+$F3989)*Z3989</f>
        <v>1133.4676085241467</v>
      </c>
      <c r="AE3989" s="8">
        <f>(1+$F3989)*AA3989</f>
        <v>4107.5388353698636</v>
      </c>
      <c r="AF3989" s="8">
        <f>(1+$F3989)*AB3989</f>
        <v>4928.6207879056201</v>
      </c>
      <c r="AG3989" s="8">
        <f>(1+$F3989)*AC3989</f>
        <v>6530.0882818018626</v>
      </c>
      <c r="AH3989" s="8">
        <f>(1+$F3989)*$T3989/1000</f>
        <v>908.40434819420159</v>
      </c>
      <c r="AI3989" s="8">
        <f>(1+BWscncns[[#This Row],[pid_error]]*K_p)*BWscncns[[#This Row],[dbw]]/1000</f>
        <v>902.20217409710074</v>
      </c>
      <c r="AJ3989" s="13">
        <f>BWscncns[[#This Row],[Torflow prgrssv alt vote]]/VLOOKUP(BWscncns[[#This Row],[class]],AltBWtotl,2,FALSE)*100</f>
        <v>1.7793835372440264E-2</v>
      </c>
      <c r="AK3989">
        <f>IF(D3989=E3989,1,0)</f>
        <v>1</v>
      </c>
    </row>
    <row r="3990" spans="1:37">
      <c r="A3990" s="1" t="s">
        <v>4609</v>
      </c>
      <c r="B3990" s="1" t="s">
        <v>4610</v>
      </c>
      <c r="C3990">
        <v>751</v>
      </c>
      <c r="D3990">
        <v>1524995596</v>
      </c>
      <c r="E3990">
        <v>1524995596</v>
      </c>
      <c r="F3990" s="2">
        <v>-0.28398410627199999</v>
      </c>
      <c r="G3990" s="2">
        <v>-0.28398410627199999</v>
      </c>
      <c r="H3990">
        <v>750797</v>
      </c>
      <c r="I3990" s="2">
        <v>-0.16601669699999999</v>
      </c>
      <c r="J3990" s="2">
        <v>0</v>
      </c>
      <c r="K3990">
        <v>5</v>
      </c>
      <c r="L3990" s="1" t="s">
        <v>11701</v>
      </c>
      <c r="M3990" s="1" t="s">
        <v>4610</v>
      </c>
      <c r="N3990">
        <v>0</v>
      </c>
      <c r="O3990">
        <v>0</v>
      </c>
      <c r="P3990">
        <v>1</v>
      </c>
      <c r="Q3990">
        <v>0</v>
      </c>
      <c r="R3990" s="19">
        <f>BWscncns[[#This Row],[C fx]]*4+BWscncns[[#This Row],[C fg]]*2+BWscncns[[#This Row],[C fm]]</f>
        <v>1</v>
      </c>
      <c r="S3990">
        <v>765</v>
      </c>
      <c r="T3990">
        <v>1048576</v>
      </c>
      <c r="U3990" s="13">
        <v>0.72956100000000002</v>
      </c>
      <c r="V3990" s="13">
        <v>1.3706879999999999</v>
      </c>
      <c r="W3990">
        <v>4200</v>
      </c>
      <c r="X3990">
        <v>84</v>
      </c>
      <c r="Z3990" s="10">
        <f>IF($N3990&lt;&gt;0,constants!$L$2,IF($O3990&lt;&gt;0,constants!$M$2,IF($P3990&lt;&gt;0,constants!$N$2,0)))</f>
        <v>1117.99</v>
      </c>
      <c r="AA3990" s="10">
        <f>IF($N3990&lt;&gt;0,constants!$L$2,IF($O3990&lt;&gt;0,constants!$M$2,IF($P3990&lt;&gt;0,constants!$P$2,0)))</f>
        <v>4051.45</v>
      </c>
      <c r="AB3990" s="11">
        <f>constants!$O$2</f>
        <v>4861.32</v>
      </c>
      <c r="AC3990" s="11">
        <f>VLOOKUP(BWscncns[[#This Row],[scanner]],[0]!ScnrAvgBW,2,FALSE)/1000</f>
        <v>3794.4265750962772</v>
      </c>
      <c r="AD3990" s="8">
        <f>(1+$F3990)*Z3990</f>
        <v>800.49860902896671</v>
      </c>
      <c r="AE3990" s="8">
        <f>(1+$F3990)*AA3990</f>
        <v>2900.9025926443055</v>
      </c>
      <c r="AF3990" s="8">
        <f>(1+$F3990)*AB3990</f>
        <v>3480.7823844978006</v>
      </c>
      <c r="AG3990" s="8">
        <f>(1+$F3990)*AC3990</f>
        <v>2716.8697353528351</v>
      </c>
      <c r="AH3990" s="8">
        <f>(1+$F3990)*$T3990/1000</f>
        <v>750.79708178173132</v>
      </c>
      <c r="AI3990" s="8">
        <f>(1+BWscncns[[#This Row],[pid_error]]*K_p)*BWscncns[[#This Row],[dbw]]/1000</f>
        <v>899.68654089086567</v>
      </c>
      <c r="AJ3990" s="13">
        <f>BWscncns[[#This Row],[Torflow prgrssv alt vote]]/VLOOKUP(BWscncns[[#This Row],[class]],AltBWtotl,2,FALSE)*100</f>
        <v>1.7744220369933773E-2</v>
      </c>
      <c r="AK3990">
        <f>IF(D3990=E3990,1,0)</f>
        <v>1</v>
      </c>
    </row>
    <row r="3991" spans="1:37">
      <c r="A3991" s="1" t="s">
        <v>6093</v>
      </c>
      <c r="B3991" s="1" t="s">
        <v>6094</v>
      </c>
      <c r="C3991">
        <v>238</v>
      </c>
      <c r="D3991">
        <v>1524985820</v>
      </c>
      <c r="E3991">
        <v>1524985820</v>
      </c>
      <c r="F3991" s="2">
        <v>-0.84748530155599999</v>
      </c>
      <c r="G3991" s="2">
        <v>-0.84748530155599999</v>
      </c>
      <c r="H3991">
        <v>237854</v>
      </c>
      <c r="I3991" s="2">
        <v>1.5221775723499999E-2</v>
      </c>
      <c r="J3991" s="2">
        <v>0</v>
      </c>
      <c r="K3991">
        <v>8</v>
      </c>
      <c r="L3991" s="1" t="s">
        <v>11936</v>
      </c>
      <c r="M3991" s="1" t="s">
        <v>6094</v>
      </c>
      <c r="N3991">
        <v>0</v>
      </c>
      <c r="O3991">
        <v>0</v>
      </c>
      <c r="P3991">
        <v>1</v>
      </c>
      <c r="Q3991">
        <v>0</v>
      </c>
      <c r="R3991" s="19">
        <f>BWscncns[[#This Row],[C fx]]*4+BWscncns[[#This Row],[C fg]]*2+BWscncns[[#This Row],[C fm]]</f>
        <v>1</v>
      </c>
      <c r="S3991">
        <v>238</v>
      </c>
      <c r="T3991">
        <v>1559552</v>
      </c>
      <c r="U3991" s="13">
        <v>0.15260799999999999</v>
      </c>
      <c r="V3991" s="13">
        <v>6.5527389999999999</v>
      </c>
      <c r="W3991">
        <v>6045</v>
      </c>
      <c r="X3991">
        <v>120</v>
      </c>
      <c r="Z3991" s="10">
        <f>IF($N3991&lt;&gt;0,constants!$L$2,IF($O3991&lt;&gt;0,constants!$M$2,IF($P3991&lt;&gt;0,constants!$N$2,0)))</f>
        <v>1117.99</v>
      </c>
      <c r="AA3991" s="10">
        <f>IF($N3991&lt;&gt;0,constants!$L$2,IF($O3991&lt;&gt;0,constants!$M$2,IF($P3991&lt;&gt;0,constants!$P$2,0)))</f>
        <v>4051.45</v>
      </c>
      <c r="AB3991" s="11">
        <f>constants!$O$2</f>
        <v>4861.32</v>
      </c>
      <c r="AC3991" s="11">
        <f>VLOOKUP(BWscncns[[#This Row],[scanner]],[0]!ScnrAvgBW,2,FALSE)/1000</f>
        <v>509.99709399477808</v>
      </c>
      <c r="AD3991" s="8">
        <f>(1+$F3991)*Z3991</f>
        <v>170.50990771340756</v>
      </c>
      <c r="AE3991" s="8">
        <f>(1+$F3991)*AA3991</f>
        <v>617.90567501094381</v>
      </c>
      <c r="AF3991" s="8">
        <f>(1+$F3991)*AB3991</f>
        <v>741.42275383978608</v>
      </c>
      <c r="AG3991" s="8">
        <f>(1+$F3991)*AC3991</f>
        <v>77.78205299792991</v>
      </c>
      <c r="AH3991" s="8">
        <f>(1+$F3991)*$T3991/1000</f>
        <v>237.85460298773711</v>
      </c>
      <c r="AI3991" s="8">
        <f>(1+BWscncns[[#This Row],[pid_error]]*K_p)*BWscncns[[#This Row],[dbw]]/1000</f>
        <v>898.70330149386859</v>
      </c>
      <c r="AJ3991" s="13">
        <f>BWscncns[[#This Row],[Torflow prgrssv alt vote]]/VLOOKUP(BWscncns[[#This Row],[class]],AltBWtotl,2,FALSE)*100</f>
        <v>1.7724828264190542E-2</v>
      </c>
      <c r="AK3991">
        <f>IF(D3991=E3991,1,0)</f>
        <v>1</v>
      </c>
    </row>
    <row r="3992" spans="1:37">
      <c r="A3992" s="1" t="s">
        <v>5171</v>
      </c>
      <c r="B3992" s="1" t="s">
        <v>5172</v>
      </c>
      <c r="C3992">
        <v>827</v>
      </c>
      <c r="D3992">
        <v>1524945995</v>
      </c>
      <c r="E3992">
        <v>1524945995</v>
      </c>
      <c r="F3992" s="2">
        <v>-0.14743603707899999</v>
      </c>
      <c r="G3992" s="2">
        <v>-0.14743603707899999</v>
      </c>
      <c r="H3992">
        <v>826929</v>
      </c>
      <c r="I3992" s="2">
        <v>-0.24989608415600001</v>
      </c>
      <c r="J3992" s="2">
        <v>0</v>
      </c>
      <c r="K3992">
        <v>5</v>
      </c>
      <c r="L3992" s="1" t="s">
        <v>11709</v>
      </c>
      <c r="M3992" s="1" t="s">
        <v>5172</v>
      </c>
      <c r="N3992">
        <v>0</v>
      </c>
      <c r="O3992">
        <v>0</v>
      </c>
      <c r="P3992">
        <v>1</v>
      </c>
      <c r="Q3992">
        <v>0</v>
      </c>
      <c r="R3992" s="19">
        <f>BWscncns[[#This Row],[C fx]]*4+BWscncns[[#This Row],[C fg]]*2+BWscncns[[#This Row],[C fm]]</f>
        <v>1</v>
      </c>
      <c r="S3992">
        <v>731</v>
      </c>
      <c r="T3992">
        <v>969932</v>
      </c>
      <c r="U3992" s="13">
        <v>0.75366100000000003</v>
      </c>
      <c r="V3992" s="13">
        <v>1.326856</v>
      </c>
      <c r="W3992">
        <v>4120</v>
      </c>
      <c r="X3992">
        <v>82</v>
      </c>
      <c r="Z3992" s="10">
        <f>IF($N3992&lt;&gt;0,constants!$L$2,IF($O3992&lt;&gt;0,constants!$M$2,IF($P3992&lt;&gt;0,constants!$N$2,0)))</f>
        <v>1117.99</v>
      </c>
      <c r="AA3992" s="10">
        <f>IF($N3992&lt;&gt;0,constants!$L$2,IF($O3992&lt;&gt;0,constants!$M$2,IF($P3992&lt;&gt;0,constants!$P$2,0)))</f>
        <v>4051.45</v>
      </c>
      <c r="AB3992" s="11">
        <f>constants!$O$2</f>
        <v>4861.32</v>
      </c>
      <c r="AC3992" s="11">
        <f>VLOOKUP(BWscncns[[#This Row],[scanner]],[0]!ScnrAvgBW,2,FALSE)/1000</f>
        <v>3794.4265750962772</v>
      </c>
      <c r="AD3992" s="8">
        <f>(1+$F3992)*Z3992</f>
        <v>953.1579849060488</v>
      </c>
      <c r="AE3992" s="8">
        <f>(1+$F3992)*AA3992</f>
        <v>3454.1202675762852</v>
      </c>
      <c r="AF3992" s="8">
        <f>(1+$F3992)*AB3992</f>
        <v>4144.5862442271155</v>
      </c>
      <c r="AG3992" s="8">
        <f>(1+$F3992)*AC3992</f>
        <v>3234.9913578768396</v>
      </c>
      <c r="AH3992" s="8">
        <f>(1+$F3992)*$T3992/1000</f>
        <v>826.92906968389138</v>
      </c>
      <c r="AI3992" s="8">
        <f>(1+BWscncns[[#This Row],[pid_error]]*K_p)*BWscncns[[#This Row],[dbw]]/1000</f>
        <v>898.4305348419457</v>
      </c>
      <c r="AJ3992" s="13">
        <f>BWscncns[[#This Row],[Torflow prgrssv alt vote]]/VLOOKUP(BWscncns[[#This Row],[class]],AltBWtotl,2,FALSE)*100</f>
        <v>1.7719448577642717E-2</v>
      </c>
      <c r="AK3992">
        <f>IF(D3992=E3992,1,0)</f>
        <v>1</v>
      </c>
    </row>
    <row r="3993" spans="1:37">
      <c r="A3993" s="1" t="s">
        <v>9587</v>
      </c>
      <c r="B3993" s="1" t="s">
        <v>49</v>
      </c>
      <c r="C3993">
        <v>1080</v>
      </c>
      <c r="D3993">
        <v>1524973356</v>
      </c>
      <c r="E3993">
        <v>1524973356</v>
      </c>
      <c r="F3993" s="2">
        <v>0.50074859931299998</v>
      </c>
      <c r="G3993" s="2">
        <v>0.50074859931299998</v>
      </c>
      <c r="H3993">
        <v>1075736</v>
      </c>
      <c r="I3993" s="2">
        <v>0.59846027867899998</v>
      </c>
      <c r="J3993" s="2">
        <v>0.4</v>
      </c>
      <c r="K3993">
        <v>4</v>
      </c>
      <c r="L3993" s="1" t="s">
        <v>11758</v>
      </c>
      <c r="M3993" s="1" t="s">
        <v>49</v>
      </c>
      <c r="N3993">
        <v>0</v>
      </c>
      <c r="O3993">
        <v>0</v>
      </c>
      <c r="P3993">
        <v>1</v>
      </c>
      <c r="Q3993">
        <v>0</v>
      </c>
      <c r="R3993" s="19">
        <f>BWscncns[[#This Row],[C fx]]*4+BWscncns[[#This Row],[C fg]]*2+BWscncns[[#This Row],[C fm]]</f>
        <v>1</v>
      </c>
      <c r="S3993">
        <v>718</v>
      </c>
      <c r="T3993">
        <v>716800</v>
      </c>
      <c r="U3993" s="13">
        <v>1.001674</v>
      </c>
      <c r="V3993" s="13">
        <v>0.99832900000000002</v>
      </c>
      <c r="W3993">
        <v>3216</v>
      </c>
      <c r="X3993">
        <v>64</v>
      </c>
      <c r="Z3993" s="10">
        <f>IF($N3993&lt;&gt;0,constants!$L$2,IF($O3993&lt;&gt;0,constants!$M$2,IF($P3993&lt;&gt;0,constants!$N$2,0)))</f>
        <v>1117.99</v>
      </c>
      <c r="AA3993" s="10">
        <f>IF($N3993&lt;&gt;0,constants!$L$2,IF($O3993&lt;&gt;0,constants!$M$2,IF($P3993&lt;&gt;0,constants!$P$2,0)))</f>
        <v>4051.45</v>
      </c>
      <c r="AB3993" s="11">
        <f>constants!$O$2</f>
        <v>4861.32</v>
      </c>
      <c r="AC3993" s="11">
        <f>VLOOKUP(BWscncns[[#This Row],[scanner]],[0]!ScnrAvgBW,2,FALSE)/1000</f>
        <v>4819.491751072962</v>
      </c>
      <c r="AD3993" s="8">
        <f>(1+$F3993)*Z3993</f>
        <v>1677.8219265459406</v>
      </c>
      <c r="AE3993" s="8">
        <f>(1+$F3993)*AA3993</f>
        <v>6080.2079126866529</v>
      </c>
      <c r="AF3993" s="8">
        <f>(1+$F3993)*AB3993</f>
        <v>7295.6191808122721</v>
      </c>
      <c r="AG3993" s="8">
        <f>(1+$F3993)*AC3993</f>
        <v>7232.8454948233048</v>
      </c>
      <c r="AH3993" s="8">
        <f>(1+$F3993)*$T3993/1000</f>
        <v>1075.7365959875583</v>
      </c>
      <c r="AI3993" s="8">
        <f>(1+BWscncns[[#This Row],[pid_error]]*K_p)*BWscncns[[#This Row],[dbw]]/1000</f>
        <v>896.26829799377913</v>
      </c>
      <c r="AJ3993" s="13">
        <f>BWscncns[[#This Row],[Torflow prgrssv alt vote]]/VLOOKUP(BWscncns[[#This Row],[class]],AltBWtotl,2,FALSE)*100</f>
        <v>1.7676803494736545E-2</v>
      </c>
      <c r="AK3993">
        <f>IF(D3993=E3993,1,0)</f>
        <v>1</v>
      </c>
    </row>
    <row r="3994" spans="1:37">
      <c r="A3994" s="1" t="s">
        <v>6737</v>
      </c>
      <c r="B3994" s="1" t="s">
        <v>6738</v>
      </c>
      <c r="C3994">
        <v>764</v>
      </c>
      <c r="D3994">
        <v>1525007235</v>
      </c>
      <c r="E3994">
        <v>1525007235</v>
      </c>
      <c r="F3994" s="2">
        <v>-0.25343259626499998</v>
      </c>
      <c r="G3994" s="2">
        <v>-0.25343259626499998</v>
      </c>
      <c r="H3994">
        <v>764485</v>
      </c>
      <c r="I3994" s="2">
        <v>-0.237887179738</v>
      </c>
      <c r="J3994" s="2">
        <v>0</v>
      </c>
      <c r="K3994">
        <v>6</v>
      </c>
      <c r="L3994" s="1" t="s">
        <v>11552</v>
      </c>
      <c r="M3994" s="1" t="s">
        <v>6738</v>
      </c>
      <c r="N3994">
        <v>0</v>
      </c>
      <c r="O3994">
        <v>0</v>
      </c>
      <c r="P3994">
        <v>1</v>
      </c>
      <c r="Q3994">
        <v>0</v>
      </c>
      <c r="R3994" s="19">
        <f>BWscncns[[#This Row],[C fx]]*4+BWscncns[[#This Row],[C fg]]*2+BWscncns[[#This Row],[C fm]]</f>
        <v>1</v>
      </c>
      <c r="S3994">
        <v>572</v>
      </c>
      <c r="T3994">
        <v>1024000</v>
      </c>
      <c r="U3994" s="13">
        <v>0.55859400000000003</v>
      </c>
      <c r="V3994" s="13">
        <v>1.7902100000000001</v>
      </c>
      <c r="W3994">
        <v>4673</v>
      </c>
      <c r="X3994">
        <v>93</v>
      </c>
      <c r="Z3994" s="10">
        <f>IF($N3994&lt;&gt;0,constants!$L$2,IF($O3994&lt;&gt;0,constants!$M$2,IF($P3994&lt;&gt;0,constants!$N$2,0)))</f>
        <v>1117.99</v>
      </c>
      <c r="AA3994" s="10">
        <f>IF($N3994&lt;&gt;0,constants!$L$2,IF($O3994&lt;&gt;0,constants!$M$2,IF($P3994&lt;&gt;0,constants!$P$2,0)))</f>
        <v>4051.45</v>
      </c>
      <c r="AB3994" s="11">
        <f>constants!$O$2</f>
        <v>4861.32</v>
      </c>
      <c r="AC3994" s="11">
        <f>VLOOKUP(BWscncns[[#This Row],[scanner]],[0]!ScnrAvgBW,2,FALSE)/1000</f>
        <v>2386.3111194805197</v>
      </c>
      <c r="AD3994" s="8">
        <f>(1+$F3994)*Z3994</f>
        <v>834.65489170169269</v>
      </c>
      <c r="AE3994" s="8">
        <f>(1+$F3994)*AA3994</f>
        <v>3024.680507862166</v>
      </c>
      <c r="AF3994" s="8">
        <f>(1+$F3994)*AB3994</f>
        <v>3629.3030511250304</v>
      </c>
      <c r="AG3994" s="8">
        <f>(1+$F3994)*AC3994</f>
        <v>1781.542096974533</v>
      </c>
      <c r="AH3994" s="8">
        <f>(1+$F3994)*$T3994/1000</f>
        <v>764.48502142464008</v>
      </c>
      <c r="AI3994" s="8">
        <f>(1+BWscncns[[#This Row],[pid_error]]*K_p)*BWscncns[[#This Row],[dbw]]/1000</f>
        <v>894.24251071232004</v>
      </c>
      <c r="AJ3994" s="13">
        <f>BWscncns[[#This Row],[Torflow prgrssv alt vote]]/VLOOKUP(BWscncns[[#This Row],[class]],AltBWtotl,2,FALSE)*100</f>
        <v>1.763684956154863E-2</v>
      </c>
      <c r="AK3994">
        <f>IF(D3994=E3994,1,0)</f>
        <v>1</v>
      </c>
    </row>
    <row r="3995" spans="1:37">
      <c r="A3995" s="1" t="s">
        <v>11131</v>
      </c>
      <c r="B3995" s="1" t="s">
        <v>11132</v>
      </c>
      <c r="C3995">
        <v>737</v>
      </c>
      <c r="D3995">
        <v>1524995247</v>
      </c>
      <c r="E3995">
        <v>1524995247</v>
      </c>
      <c r="F3995" s="2">
        <v>-0.29771343055299998</v>
      </c>
      <c r="G3995" s="2">
        <v>-0.29771343055299998</v>
      </c>
      <c r="H3995">
        <v>737119</v>
      </c>
      <c r="I3995" s="2">
        <v>-9.2726560504899996E-2</v>
      </c>
      <c r="J3995" s="2">
        <v>0</v>
      </c>
      <c r="K3995">
        <v>6</v>
      </c>
      <c r="L3995" s="1" t="s">
        <v>11679</v>
      </c>
      <c r="M3995" s="1" t="s">
        <v>11132</v>
      </c>
      <c r="N3995">
        <v>0</v>
      </c>
      <c r="O3995">
        <v>0</v>
      </c>
      <c r="P3995">
        <v>1</v>
      </c>
      <c r="Q3995">
        <v>0</v>
      </c>
      <c r="R3995" s="19">
        <f>BWscncns[[#This Row],[C fx]]*4+BWscncns[[#This Row],[C fg]]*2+BWscncns[[#This Row],[C fm]]</f>
        <v>1</v>
      </c>
      <c r="S3995">
        <v>668</v>
      </c>
      <c r="T3995">
        <v>1049600</v>
      </c>
      <c r="U3995" s="13">
        <v>0.63643300000000003</v>
      </c>
      <c r="V3995" s="13">
        <v>1.5712569999999999</v>
      </c>
      <c r="W3995">
        <v>4432</v>
      </c>
      <c r="X3995">
        <v>88</v>
      </c>
      <c r="Z3995" s="10">
        <f>IF($N3995&lt;&gt;0,constants!$L$2,IF($O3995&lt;&gt;0,constants!$M$2,IF($P3995&lt;&gt;0,constants!$N$2,0)))</f>
        <v>1117.99</v>
      </c>
      <c r="AA3995" s="10">
        <f>IF($N3995&lt;&gt;0,constants!$L$2,IF($O3995&lt;&gt;0,constants!$M$2,IF($P3995&lt;&gt;0,constants!$P$2,0)))</f>
        <v>4051.45</v>
      </c>
      <c r="AB3995" s="11">
        <f>constants!$O$2</f>
        <v>4861.32</v>
      </c>
      <c r="AC3995" s="11">
        <f>VLOOKUP(BWscncns[[#This Row],[scanner]],[0]!ScnrAvgBW,2,FALSE)/1000</f>
        <v>2386.3111194805197</v>
      </c>
      <c r="AD3995" s="8">
        <f>(1+$F3995)*Z3995</f>
        <v>785.14936177605148</v>
      </c>
      <c r="AE3995" s="8">
        <f>(1+$F3995)*AA3995</f>
        <v>2845.2789217860477</v>
      </c>
      <c r="AF3995" s="8">
        <f>(1+$F3995)*AB3995</f>
        <v>3414.0397457840895</v>
      </c>
      <c r="AG3995" s="8">
        <f>(1+$F3995)*AC3995</f>
        <v>1675.8742497332041</v>
      </c>
      <c r="AH3995" s="8">
        <f>(1+$F3995)*$T3995/1000</f>
        <v>737.11998329157109</v>
      </c>
      <c r="AI3995" s="8">
        <f>(1+BWscncns[[#This Row],[pid_error]]*K_p)*BWscncns[[#This Row],[dbw]]/1000</f>
        <v>893.35999164578561</v>
      </c>
      <c r="AJ3995" s="13">
        <f>BWscncns[[#This Row],[Torflow prgrssv alt vote]]/VLOOKUP(BWscncns[[#This Row],[class]],AltBWtotl,2,FALSE)*100</f>
        <v>1.7619443929602924E-2</v>
      </c>
      <c r="AK3995">
        <f>IF(D3995=E3995,1,0)</f>
        <v>1</v>
      </c>
    </row>
    <row r="3996" spans="1:37">
      <c r="A3996" s="1" t="s">
        <v>1542</v>
      </c>
      <c r="B3996" s="1" t="s">
        <v>1543</v>
      </c>
      <c r="C3996">
        <v>762</v>
      </c>
      <c r="D3996">
        <v>1524972789</v>
      </c>
      <c r="E3996">
        <v>1524972789</v>
      </c>
      <c r="F3996" s="2">
        <v>-0.25631773309900002</v>
      </c>
      <c r="G3996" s="2">
        <v>-0.25631773309900002</v>
      </c>
      <c r="H3996">
        <v>761530</v>
      </c>
      <c r="I3996" s="2">
        <v>-0.20482101277199999</v>
      </c>
      <c r="J3996" s="2">
        <v>0</v>
      </c>
      <c r="K3996">
        <v>5</v>
      </c>
      <c r="L3996" s="1" t="s">
        <v>11793</v>
      </c>
      <c r="M3996" s="1" t="s">
        <v>1543</v>
      </c>
      <c r="N3996">
        <v>0</v>
      </c>
      <c r="O3996">
        <v>0</v>
      </c>
      <c r="P3996">
        <v>1</v>
      </c>
      <c r="Q3996">
        <v>0</v>
      </c>
      <c r="R3996" s="19">
        <f>BWscncns[[#This Row],[C fx]]*4+BWscncns[[#This Row],[C fg]]*2+BWscncns[[#This Row],[C fm]]</f>
        <v>1</v>
      </c>
      <c r="S3996">
        <v>1080</v>
      </c>
      <c r="T3996">
        <v>1024000</v>
      </c>
      <c r="U3996" s="13">
        <v>1.0546880000000001</v>
      </c>
      <c r="V3996" s="13">
        <v>0.94814799999999999</v>
      </c>
      <c r="W3996">
        <v>2960</v>
      </c>
      <c r="X3996">
        <v>59</v>
      </c>
      <c r="Z3996" s="10">
        <f>IF($N3996&lt;&gt;0,constants!$L$2,IF($O3996&lt;&gt;0,constants!$M$2,IF($P3996&lt;&gt;0,constants!$N$2,0)))</f>
        <v>1117.99</v>
      </c>
      <c r="AA3996" s="10">
        <f>IF($N3996&lt;&gt;0,constants!$L$2,IF($O3996&lt;&gt;0,constants!$M$2,IF($P3996&lt;&gt;0,constants!$P$2,0)))</f>
        <v>4051.45</v>
      </c>
      <c r="AB3996" s="11">
        <f>constants!$O$2</f>
        <v>4861.32</v>
      </c>
      <c r="AC3996" s="11">
        <f>VLOOKUP(BWscncns[[#This Row],[scanner]],[0]!ScnrAvgBW,2,FALSE)/1000</f>
        <v>3794.4265750962772</v>
      </c>
      <c r="AD3996" s="8">
        <f>(1+$F3996)*Z3996</f>
        <v>831.42933757264893</v>
      </c>
      <c r="AE3996" s="8">
        <f>(1+$F3996)*AA3996</f>
        <v>3012.9915202360562</v>
      </c>
      <c r="AF3996" s="8">
        <f>(1+$F3996)*AB3996</f>
        <v>3615.2774777311688</v>
      </c>
      <c r="AG3996" s="8">
        <f>(1+$F3996)*AC3996</f>
        <v>2821.8477569569968</v>
      </c>
      <c r="AH3996" s="8">
        <f>(1+$F3996)*$T3996/1000</f>
        <v>761.53064130662392</v>
      </c>
      <c r="AI3996" s="8">
        <f>(1+BWscncns[[#This Row],[pid_error]]*K_p)*BWscncns[[#This Row],[dbw]]/1000</f>
        <v>892.76532065331196</v>
      </c>
      <c r="AJ3996" s="13">
        <f>BWscncns[[#This Row],[Torflow prgrssv alt vote]]/VLOOKUP(BWscncns[[#This Row],[class]],AltBWtotl,2,FALSE)*100</f>
        <v>1.7607715430110631E-2</v>
      </c>
      <c r="AK3996">
        <f>IF(D3996=E3996,1,0)</f>
        <v>1</v>
      </c>
    </row>
    <row r="3997" spans="1:37">
      <c r="A3997" s="1" t="s">
        <v>4960</v>
      </c>
      <c r="B3997" s="1" t="s">
        <v>4961</v>
      </c>
      <c r="C3997">
        <v>259</v>
      </c>
      <c r="D3997">
        <v>1524982043</v>
      </c>
      <c r="E3997">
        <v>1524982043</v>
      </c>
      <c r="F3997" s="2">
        <v>-0.83059986610000003</v>
      </c>
      <c r="G3997" s="2">
        <v>-0.83059986610000003</v>
      </c>
      <c r="H3997">
        <v>258618</v>
      </c>
      <c r="I3997" s="2">
        <v>-8.9794712393700002E-2</v>
      </c>
      <c r="J3997" s="2">
        <v>0</v>
      </c>
      <c r="K3997">
        <v>8</v>
      </c>
      <c r="L3997" s="1" t="s">
        <v>11917</v>
      </c>
      <c r="M3997" s="1" t="s">
        <v>4961</v>
      </c>
      <c r="N3997">
        <v>1</v>
      </c>
      <c r="O3997">
        <v>0</v>
      </c>
      <c r="P3997">
        <v>0</v>
      </c>
      <c r="Q3997">
        <v>0</v>
      </c>
      <c r="R3997" s="19">
        <f>BWscncns[[#This Row],[C fx]]*4+BWscncns[[#This Row],[C fg]]*2+BWscncns[[#This Row],[C fm]]</f>
        <v>4</v>
      </c>
      <c r="S3997">
        <v>259</v>
      </c>
      <c r="T3997">
        <v>1526674</v>
      </c>
      <c r="U3997" s="13">
        <v>0.16965</v>
      </c>
      <c r="V3997" s="13">
        <v>5.8944939999999999</v>
      </c>
      <c r="W3997">
        <v>5973</v>
      </c>
      <c r="X3997">
        <v>119</v>
      </c>
      <c r="Z3997" s="10">
        <f>IF($N3997&lt;&gt;0,constants!$L$2,IF($O3997&lt;&gt;0,constants!$M$2,IF($P3997&lt;&gt;0,constants!$N$2,0)))</f>
        <v>10125.48</v>
      </c>
      <c r="AA3997" s="10">
        <f>IF($N3997&lt;&gt;0,constants!$L$2,IF($O3997&lt;&gt;0,constants!$M$2,IF($P3997&lt;&gt;0,constants!$P$2,0)))</f>
        <v>10125.48</v>
      </c>
      <c r="AB3997" s="11">
        <f>constants!$O$2</f>
        <v>4861.32</v>
      </c>
      <c r="AC3997" s="11">
        <f>VLOOKUP(BWscncns[[#This Row],[scanner]],[0]!ScnrAvgBW,2,FALSE)/1000</f>
        <v>509.99709399477808</v>
      </c>
      <c r="AD3997" s="8">
        <f>(1+$F3997)*Z3997</f>
        <v>1715.2576678017717</v>
      </c>
      <c r="AE3997" s="8">
        <f>(1+$F3997)*AA3997</f>
        <v>1715.2576678017717</v>
      </c>
      <c r="AF3997" s="8">
        <f>(1+$F3997)*AB3997</f>
        <v>823.50825893074784</v>
      </c>
      <c r="AG3997" s="8">
        <f>(1+$F3997)*AC3997</f>
        <v>86.393576011326275</v>
      </c>
      <c r="AH3997" s="8">
        <f>(1+$F3997)*$T3997/1000</f>
        <v>258.61878002164855</v>
      </c>
      <c r="AI3997" s="8">
        <f>(1+BWscncns[[#This Row],[pid_error]]*K_p)*BWscncns[[#This Row],[dbw]]/1000</f>
        <v>892.64639001082435</v>
      </c>
      <c r="AJ3997" s="13">
        <f>BWscncns[[#This Row],[Torflow prgrssv alt vote]]/VLOOKUP(BWscncns[[#This Row],[class]],AltBWtotl,2,FALSE)*100</f>
        <v>7.6506438615440873E-3</v>
      </c>
      <c r="AK3997">
        <f>IF(D3997=E3997,1,0)</f>
        <v>1</v>
      </c>
    </row>
    <row r="3998" spans="1:37">
      <c r="A3998" s="1" t="s">
        <v>3361</v>
      </c>
      <c r="B3998" s="1" t="s">
        <v>3362</v>
      </c>
      <c r="C3998">
        <v>543</v>
      </c>
      <c r="D3998">
        <v>1524966613</v>
      </c>
      <c r="E3998">
        <v>1524966613</v>
      </c>
      <c r="F3998" s="2">
        <v>-0.56315132119</v>
      </c>
      <c r="G3998" s="2">
        <v>-0.56315132119</v>
      </c>
      <c r="H3998">
        <v>542524</v>
      </c>
      <c r="I3998" s="2">
        <v>-0.37505627899600003</v>
      </c>
      <c r="J3998" s="2">
        <v>0.4</v>
      </c>
      <c r="K3998">
        <v>7</v>
      </c>
      <c r="L3998" s="1" t="s">
        <v>11881</v>
      </c>
      <c r="M3998" s="1" t="s">
        <v>3362</v>
      </c>
      <c r="N3998">
        <v>0</v>
      </c>
      <c r="O3998">
        <v>0</v>
      </c>
      <c r="P3998">
        <v>1</v>
      </c>
      <c r="Q3998">
        <v>0</v>
      </c>
      <c r="R3998" s="19">
        <f>BWscncns[[#This Row],[C fx]]*4+BWscncns[[#This Row],[C fg]]*2+BWscncns[[#This Row],[C fm]]</f>
        <v>1</v>
      </c>
      <c r="S3998">
        <v>570</v>
      </c>
      <c r="T3998">
        <v>1241905</v>
      </c>
      <c r="U3998" s="13">
        <v>0.45897199999999999</v>
      </c>
      <c r="V3998" s="13">
        <v>2.1787809999999999</v>
      </c>
      <c r="W3998">
        <v>4994</v>
      </c>
      <c r="X3998">
        <v>99</v>
      </c>
      <c r="Z3998" s="10">
        <f>IF($N3998&lt;&gt;0,constants!$L$2,IF($O3998&lt;&gt;0,constants!$M$2,IF($P3998&lt;&gt;0,constants!$N$2,0)))</f>
        <v>1117.99</v>
      </c>
      <c r="AA3998" s="10">
        <f>IF($N3998&lt;&gt;0,constants!$L$2,IF($O3998&lt;&gt;0,constants!$M$2,IF($P3998&lt;&gt;0,constants!$P$2,0)))</f>
        <v>4051.45</v>
      </c>
      <c r="AB3998" s="11">
        <f>constants!$O$2</f>
        <v>4861.32</v>
      </c>
      <c r="AC3998" s="11">
        <f>VLOOKUP(BWscncns[[#This Row],[scanner]],[0]!ScnrAvgBW,2,FALSE)/1000</f>
        <v>885.64026081730776</v>
      </c>
      <c r="AD3998" s="8">
        <f>(1+$F3998)*Z3998</f>
        <v>488.3924544227919</v>
      </c>
      <c r="AE3998" s="8">
        <f>(1+$F3998)*AA3998</f>
        <v>1769.8705797647744</v>
      </c>
      <c r="AF3998" s="8">
        <f>(1+$F3998)*AB3998</f>
        <v>2123.6612192726293</v>
      </c>
      <c r="AG3998" s="8">
        <f>(1+$F3998)*AC3998</f>
        <v>386.89077783898472</v>
      </c>
      <c r="AH3998" s="8">
        <f>(1+$F3998)*$T3998/1000</f>
        <v>542.52455845753298</v>
      </c>
      <c r="AI3998" s="8">
        <f>(1+BWscncns[[#This Row],[pid_error]]*K_p)*BWscncns[[#This Row],[dbw]]/1000</f>
        <v>892.21477922876659</v>
      </c>
      <c r="AJ3998" s="13">
        <f>BWscncns[[#This Row],[Torflow prgrssv alt vote]]/VLOOKUP(BWscncns[[#This Row],[class]],AltBWtotl,2,FALSE)*100</f>
        <v>1.7596857283505216E-2</v>
      </c>
      <c r="AK3998">
        <f>IF(D3998=E3998,1,0)</f>
        <v>1</v>
      </c>
    </row>
    <row r="3999" spans="1:37">
      <c r="A3999" s="1" t="s">
        <v>9084</v>
      </c>
      <c r="B3999" s="1" t="s">
        <v>9085</v>
      </c>
      <c r="C3999">
        <v>358</v>
      </c>
      <c r="D3999">
        <v>1524973472</v>
      </c>
      <c r="E3999">
        <v>1524973472</v>
      </c>
      <c r="F3999" s="2">
        <v>-0.52508874213099999</v>
      </c>
      <c r="G3999" s="2">
        <v>-0.52508874213099999</v>
      </c>
      <c r="H3999">
        <v>358183</v>
      </c>
      <c r="I3999" s="2">
        <v>5.52198198476E-2</v>
      </c>
      <c r="J3999" s="2">
        <v>0</v>
      </c>
      <c r="K3999">
        <v>7</v>
      </c>
      <c r="L3999" s="1" t="s">
        <v>11732</v>
      </c>
      <c r="M3999" s="1" t="s">
        <v>9085</v>
      </c>
      <c r="N3999">
        <v>0</v>
      </c>
      <c r="O3999">
        <v>0</v>
      </c>
      <c r="P3999">
        <v>1</v>
      </c>
      <c r="Q3999">
        <v>0</v>
      </c>
      <c r="R3999" s="19">
        <f>BWscncns[[#This Row],[C fx]]*4+BWscncns[[#This Row],[C fg]]*2+BWscncns[[#This Row],[C fm]]</f>
        <v>1</v>
      </c>
      <c r="S3999">
        <v>358</v>
      </c>
      <c r="T3999">
        <v>1208125</v>
      </c>
      <c r="U3999" s="13">
        <v>0.29632700000000001</v>
      </c>
      <c r="V3999" s="13">
        <v>3.3746510000000001</v>
      </c>
      <c r="W3999">
        <v>5492</v>
      </c>
      <c r="X3999">
        <v>109</v>
      </c>
      <c r="Z3999" s="10">
        <f>IF($N3999&lt;&gt;0,constants!$L$2,IF($O3999&lt;&gt;0,constants!$M$2,IF($P3999&lt;&gt;0,constants!$N$2,0)))</f>
        <v>1117.99</v>
      </c>
      <c r="AA3999" s="10">
        <f>IF($N3999&lt;&gt;0,constants!$L$2,IF($O3999&lt;&gt;0,constants!$M$2,IF($P3999&lt;&gt;0,constants!$P$2,0)))</f>
        <v>4051.45</v>
      </c>
      <c r="AB3999" s="11">
        <f>constants!$O$2</f>
        <v>4861.32</v>
      </c>
      <c r="AC3999" s="11">
        <f>VLOOKUP(BWscncns[[#This Row],[scanner]],[0]!ScnrAvgBW,2,FALSE)/1000</f>
        <v>885.64026081730776</v>
      </c>
      <c r="AD3999" s="8">
        <f>(1+$F3999)*Z3999</f>
        <v>530.9460371849633</v>
      </c>
      <c r="AE3999" s="8">
        <f>(1+$F3999)*AA3999</f>
        <v>1924.0792156933601</v>
      </c>
      <c r="AF3999" s="8">
        <f>(1+$F3999)*AB3999</f>
        <v>2308.695596103727</v>
      </c>
      <c r="AG3999" s="8">
        <f>(1+$F3999)*AC3999</f>
        <v>420.6005302841769</v>
      </c>
      <c r="AH3999" s="8">
        <f>(1+$F3999)*$T3999/1000</f>
        <v>573.75216341298562</v>
      </c>
      <c r="AI3999" s="8">
        <f>(1+BWscncns[[#This Row],[pid_error]]*K_p)*BWscncns[[#This Row],[dbw]]/1000</f>
        <v>890.93858170649287</v>
      </c>
      <c r="AJ3999" s="13">
        <f>BWscncns[[#This Row],[Torflow prgrssv alt vote]]/VLOOKUP(BWscncns[[#This Row],[class]],AltBWtotl,2,FALSE)*100</f>
        <v>1.7571687261456907E-2</v>
      </c>
      <c r="AK3999">
        <f>IF(D3999=E3999,1,0)</f>
        <v>1</v>
      </c>
    </row>
    <row r="4000" spans="1:37">
      <c r="A4000" s="1" t="s">
        <v>4270</v>
      </c>
      <c r="B4000" s="1" t="s">
        <v>4271</v>
      </c>
      <c r="C4000">
        <v>1120</v>
      </c>
      <c r="D4000">
        <v>1525000722</v>
      </c>
      <c r="E4000">
        <v>1525000722</v>
      </c>
      <c r="F4000" s="2">
        <v>0.71264713263299995</v>
      </c>
      <c r="G4000" s="2">
        <v>0.71264713263299995</v>
      </c>
      <c r="H4000">
        <v>1122400</v>
      </c>
      <c r="I4000" s="2">
        <v>0.168067411162</v>
      </c>
      <c r="J4000" s="2">
        <v>0</v>
      </c>
      <c r="K4000">
        <v>2</v>
      </c>
      <c r="L4000" s="1" t="s">
        <v>11538</v>
      </c>
      <c r="M4000" s="1" t="s">
        <v>4271</v>
      </c>
      <c r="N4000">
        <v>0</v>
      </c>
      <c r="O4000">
        <v>0</v>
      </c>
      <c r="P4000">
        <v>1</v>
      </c>
      <c r="Q4000">
        <v>0</v>
      </c>
      <c r="R4000" s="19">
        <f>BWscncns[[#This Row],[C fx]]*4+BWscncns[[#This Row],[C fg]]*2+BWscncns[[#This Row],[C fm]]</f>
        <v>1</v>
      </c>
      <c r="S4000">
        <v>1030</v>
      </c>
      <c r="T4000">
        <v>655360</v>
      </c>
      <c r="U4000" s="13">
        <v>1.571655</v>
      </c>
      <c r="V4000" s="13">
        <v>0.63627199999999995</v>
      </c>
      <c r="W4000">
        <v>1149</v>
      </c>
      <c r="X4000">
        <v>22</v>
      </c>
      <c r="Z4000" s="10">
        <f>IF($N4000&lt;&gt;0,constants!$L$2,IF($O4000&lt;&gt;0,constants!$M$2,IF($P4000&lt;&gt;0,constants!$N$2,0)))</f>
        <v>1117.99</v>
      </c>
      <c r="AA4000" s="10">
        <f>IF($N4000&lt;&gt;0,constants!$L$2,IF($O4000&lt;&gt;0,constants!$M$2,IF($P4000&lt;&gt;0,constants!$P$2,0)))</f>
        <v>4051.45</v>
      </c>
      <c r="AB4000" s="11">
        <f>constants!$O$2</f>
        <v>4861.32</v>
      </c>
      <c r="AC4000" s="11">
        <f>VLOOKUP(BWscncns[[#This Row],[scanner]],[0]!ScnrAvgBW,2,FALSE)/1000</f>
        <v>8853.6095214723919</v>
      </c>
      <c r="AD4000" s="8">
        <f>(1+$F4000)*Z4000</f>
        <v>1914.7223678123676</v>
      </c>
      <c r="AE4000" s="8">
        <f>(1+$F4000)*AA4000</f>
        <v>6938.7042255059678</v>
      </c>
      <c r="AF4000" s="8">
        <f>(1+$F4000)*AB4000</f>
        <v>8325.7257588114553</v>
      </c>
      <c r="AG4000" s="8">
        <f>(1+$F4000)*AC4000</f>
        <v>15163.108960401918</v>
      </c>
      <c r="AH4000" s="8">
        <f>(1+$F4000)*$T4000/1000</f>
        <v>1122.4004248423628</v>
      </c>
      <c r="AI4000" s="8">
        <f>(1+BWscncns[[#This Row],[pid_error]]*K_p)*BWscncns[[#This Row],[dbw]]/1000</f>
        <v>888.88021242118145</v>
      </c>
      <c r="AJ4000" s="13">
        <f>BWscncns[[#This Row],[Torflow prgrssv alt vote]]/VLOOKUP(BWscncns[[#This Row],[class]],AltBWtotl,2,FALSE)*100</f>
        <v>1.7531090724172822E-2</v>
      </c>
      <c r="AK4000">
        <f>IF(D4000=E4000,1,0)</f>
        <v>1</v>
      </c>
    </row>
    <row r="4001" spans="1:37">
      <c r="A4001" s="1" t="s">
        <v>5057</v>
      </c>
      <c r="B4001" s="1" t="s">
        <v>5058</v>
      </c>
      <c r="C4001">
        <v>753</v>
      </c>
      <c r="D4001">
        <v>1524966384</v>
      </c>
      <c r="E4001">
        <v>1524966384</v>
      </c>
      <c r="F4001" s="2">
        <v>-0.26438352697799999</v>
      </c>
      <c r="G4001" s="2">
        <v>-0.26438352697799999</v>
      </c>
      <c r="H4001">
        <v>753271</v>
      </c>
      <c r="I4001" s="2">
        <v>6.4626292089599996E-2</v>
      </c>
      <c r="J4001" s="2">
        <v>0</v>
      </c>
      <c r="K4001">
        <v>6</v>
      </c>
      <c r="L4001" s="1" t="s">
        <v>11644</v>
      </c>
      <c r="M4001" s="1" t="s">
        <v>5058</v>
      </c>
      <c r="N4001">
        <v>0</v>
      </c>
      <c r="O4001">
        <v>0</v>
      </c>
      <c r="P4001">
        <v>1</v>
      </c>
      <c r="Q4001">
        <v>0</v>
      </c>
      <c r="R4001" s="19">
        <f>BWscncns[[#This Row],[C fx]]*4+BWscncns[[#This Row],[C fg]]*2+BWscncns[[#This Row],[C fm]]</f>
        <v>1</v>
      </c>
      <c r="S4001">
        <v>753</v>
      </c>
      <c r="T4001">
        <v>1024000</v>
      </c>
      <c r="U4001" s="13">
        <v>0.73535200000000001</v>
      </c>
      <c r="V4001" s="13">
        <v>1.3598939999999999</v>
      </c>
      <c r="W4001">
        <v>4185</v>
      </c>
      <c r="X4001">
        <v>83</v>
      </c>
      <c r="Z4001" s="10">
        <f>IF($N4001&lt;&gt;0,constants!$L$2,IF($O4001&lt;&gt;0,constants!$M$2,IF($P4001&lt;&gt;0,constants!$N$2,0)))</f>
        <v>1117.99</v>
      </c>
      <c r="AA4001" s="10">
        <f>IF($N4001&lt;&gt;0,constants!$L$2,IF($O4001&lt;&gt;0,constants!$M$2,IF($P4001&lt;&gt;0,constants!$P$2,0)))</f>
        <v>4051.45</v>
      </c>
      <c r="AB4001" s="11">
        <f>constants!$O$2</f>
        <v>4861.32</v>
      </c>
      <c r="AC4001" s="11">
        <f>VLOOKUP(BWscncns[[#This Row],[scanner]],[0]!ScnrAvgBW,2,FALSE)/1000</f>
        <v>2386.3111194805197</v>
      </c>
      <c r="AD4001" s="8">
        <f>(1+$F4001)*Z4001</f>
        <v>822.41186067386582</v>
      </c>
      <c r="AE4001" s="8">
        <f>(1+$F4001)*AA4001</f>
        <v>2980.3133596249822</v>
      </c>
      <c r="AF4001" s="8">
        <f>(1+$F4001)*AB4001</f>
        <v>3576.0670726313092</v>
      </c>
      <c r="AG4001" s="8">
        <f>(1+$F4001)*AC4001</f>
        <v>1755.4097692454404</v>
      </c>
      <c r="AH4001" s="8">
        <f>(1+$F4001)*$T4001/1000</f>
        <v>753.27126837452806</v>
      </c>
      <c r="AI4001" s="8">
        <f>(1+BWscncns[[#This Row],[pid_error]]*K_p)*BWscncns[[#This Row],[dbw]]/1000</f>
        <v>888.63563418726403</v>
      </c>
      <c r="AJ4001" s="13">
        <f>BWscncns[[#This Row],[Torflow prgrssv alt vote]]/VLOOKUP(BWscncns[[#This Row],[class]],AltBWtotl,2,FALSE)*100</f>
        <v>1.7526266988479249E-2</v>
      </c>
      <c r="AK4001">
        <f>IF(D4001=E4001,1,0)</f>
        <v>1</v>
      </c>
    </row>
    <row r="4002" spans="1:37">
      <c r="A4002" s="1" t="s">
        <v>4662</v>
      </c>
      <c r="B4002" s="1" t="s">
        <v>49</v>
      </c>
      <c r="C4002">
        <v>753</v>
      </c>
      <c r="D4002">
        <v>1524987008</v>
      </c>
      <c r="E4002">
        <v>1524987008</v>
      </c>
      <c r="F4002" s="2">
        <v>-0.26472500812400002</v>
      </c>
      <c r="G4002" s="2">
        <v>-0.26472500812400002</v>
      </c>
      <c r="H4002">
        <v>752921</v>
      </c>
      <c r="I4002" s="2">
        <v>-0.23632691789099999</v>
      </c>
      <c r="J4002" s="2">
        <v>0</v>
      </c>
      <c r="K4002">
        <v>5</v>
      </c>
      <c r="L4002" s="1" t="s">
        <v>11708</v>
      </c>
      <c r="M4002" s="1" t="s">
        <v>49</v>
      </c>
      <c r="N4002">
        <v>0</v>
      </c>
      <c r="O4002">
        <v>0</v>
      </c>
      <c r="P4002">
        <v>1</v>
      </c>
      <c r="Q4002">
        <v>0</v>
      </c>
      <c r="R4002" s="19">
        <f>BWscncns[[#This Row],[C fx]]*4+BWscncns[[#This Row],[C fg]]*2+BWscncns[[#This Row],[C fm]]</f>
        <v>1</v>
      </c>
      <c r="S4002">
        <v>753</v>
      </c>
      <c r="T4002">
        <v>1024000</v>
      </c>
      <c r="U4002" s="13">
        <v>0.73535200000000001</v>
      </c>
      <c r="V4002" s="13">
        <v>1.3598939999999999</v>
      </c>
      <c r="W4002">
        <v>4184</v>
      </c>
      <c r="X4002">
        <v>83</v>
      </c>
      <c r="Z4002" s="10">
        <f>IF($N4002&lt;&gt;0,constants!$L$2,IF($O4002&lt;&gt;0,constants!$M$2,IF($P4002&lt;&gt;0,constants!$N$2,0)))</f>
        <v>1117.99</v>
      </c>
      <c r="AA4002" s="10">
        <f>IF($N4002&lt;&gt;0,constants!$L$2,IF($O4002&lt;&gt;0,constants!$M$2,IF($P4002&lt;&gt;0,constants!$P$2,0)))</f>
        <v>4051.45</v>
      </c>
      <c r="AB4002" s="11">
        <f>constants!$O$2</f>
        <v>4861.32</v>
      </c>
      <c r="AC4002" s="11">
        <f>VLOOKUP(BWscncns[[#This Row],[scanner]],[0]!ScnrAvgBW,2,FALSE)/1000</f>
        <v>3794.4265750962772</v>
      </c>
      <c r="AD4002" s="8">
        <f>(1+$F4002)*Z4002</f>
        <v>822.03008816744921</v>
      </c>
      <c r="AE4002" s="8">
        <f>(1+$F4002)*AA4002</f>
        <v>2978.9298658360199</v>
      </c>
      <c r="AF4002" s="8">
        <f>(1+$F4002)*AB4002</f>
        <v>3574.4070235066361</v>
      </c>
      <c r="AG4002" s="8">
        <f>(1+$F4002)*AC4002</f>
        <v>2789.9469691779937</v>
      </c>
      <c r="AH4002" s="8">
        <f>(1+$F4002)*$T4002/1000</f>
        <v>752.92159168102398</v>
      </c>
      <c r="AI4002" s="8">
        <f>(1+BWscncns[[#This Row],[pid_error]]*K_p)*BWscncns[[#This Row],[dbw]]/1000</f>
        <v>888.46079584051199</v>
      </c>
      <c r="AJ4002" s="13">
        <f>BWscncns[[#This Row],[Torflow prgrssv alt vote]]/VLOOKUP(BWscncns[[#This Row],[class]],AltBWtotl,2,FALSE)*100</f>
        <v>1.7522818709536665E-2</v>
      </c>
      <c r="AK4002">
        <f>IF(D4002=E4002,1,0)</f>
        <v>1</v>
      </c>
    </row>
    <row r="4003" spans="1:37">
      <c r="A4003" s="1" t="s">
        <v>5197</v>
      </c>
      <c r="B4003" s="1" t="s">
        <v>5198</v>
      </c>
      <c r="C4003">
        <v>988</v>
      </c>
      <c r="D4003">
        <v>1524988784</v>
      </c>
      <c r="E4003">
        <v>1524988784</v>
      </c>
      <c r="F4003" s="2">
        <v>0.256514063259</v>
      </c>
      <c r="G4003" s="2">
        <v>0.256514063259</v>
      </c>
      <c r="H4003">
        <v>988162</v>
      </c>
      <c r="I4003" s="2">
        <v>2.0494769417599999E-2</v>
      </c>
      <c r="J4003" s="2">
        <v>0</v>
      </c>
      <c r="K4003">
        <v>4</v>
      </c>
      <c r="L4003" s="1" t="s">
        <v>11625</v>
      </c>
      <c r="M4003" s="1" t="s">
        <v>5198</v>
      </c>
      <c r="N4003">
        <v>0</v>
      </c>
      <c r="O4003">
        <v>0</v>
      </c>
      <c r="P4003">
        <v>1</v>
      </c>
      <c r="Q4003">
        <v>0</v>
      </c>
      <c r="R4003" s="19">
        <f>BWscncns[[#This Row],[C fx]]*4+BWscncns[[#This Row],[C fg]]*2+BWscncns[[#This Row],[C fm]]</f>
        <v>1</v>
      </c>
      <c r="S4003">
        <v>932</v>
      </c>
      <c r="T4003">
        <v>786432</v>
      </c>
      <c r="U4003" s="13">
        <v>1.1850989999999999</v>
      </c>
      <c r="V4003" s="13">
        <v>0.84381099999999998</v>
      </c>
      <c r="W4003">
        <v>2359</v>
      </c>
      <c r="X4003">
        <v>47</v>
      </c>
      <c r="Z4003" s="10">
        <f>IF($N4003&lt;&gt;0,constants!$L$2,IF($O4003&lt;&gt;0,constants!$M$2,IF($P4003&lt;&gt;0,constants!$N$2,0)))</f>
        <v>1117.99</v>
      </c>
      <c r="AA4003" s="10">
        <f>IF($N4003&lt;&gt;0,constants!$L$2,IF($O4003&lt;&gt;0,constants!$M$2,IF($P4003&lt;&gt;0,constants!$P$2,0)))</f>
        <v>4051.45</v>
      </c>
      <c r="AB4003" s="11">
        <f>constants!$O$2</f>
        <v>4861.32</v>
      </c>
      <c r="AC4003" s="11">
        <f>VLOOKUP(BWscncns[[#This Row],[scanner]],[0]!ScnrAvgBW,2,FALSE)/1000</f>
        <v>4819.491751072962</v>
      </c>
      <c r="AD4003" s="8">
        <f>(1+$F4003)*Z4003</f>
        <v>1404.7701575829294</v>
      </c>
      <c r="AE4003" s="8">
        <f>(1+$F4003)*AA4003</f>
        <v>5090.7039015906748</v>
      </c>
      <c r="AF4003" s="8">
        <f>(1+$F4003)*AB4003</f>
        <v>6108.3169460022409</v>
      </c>
      <c r="AG4003" s="8">
        <f>(1+$F4003)*AC4003</f>
        <v>6055.7591629839199</v>
      </c>
      <c r="AH4003" s="8">
        <f>(1+$F4003)*$T4003/1000</f>
        <v>988.16286779690188</v>
      </c>
      <c r="AI4003" s="8">
        <f>(1+BWscncns[[#This Row],[pid_error]]*K_p)*BWscncns[[#This Row],[dbw]]/1000</f>
        <v>887.29743389845089</v>
      </c>
      <c r="AJ4003" s="13">
        <f>BWscncns[[#This Row],[Torflow prgrssv alt vote]]/VLOOKUP(BWscncns[[#This Row],[class]],AltBWtotl,2,FALSE)*100</f>
        <v>1.7499874106353553E-2</v>
      </c>
      <c r="AK4003">
        <f>IF(D4003=E4003,1,0)</f>
        <v>1</v>
      </c>
    </row>
    <row r="4004" spans="1:37">
      <c r="A4004" s="1" t="s">
        <v>4261</v>
      </c>
      <c r="B4004" s="1" t="s">
        <v>4262</v>
      </c>
      <c r="C4004">
        <v>498</v>
      </c>
      <c r="D4004">
        <v>1524975637</v>
      </c>
      <c r="E4004">
        <v>1524975637</v>
      </c>
      <c r="F4004" s="2">
        <v>-0.81390735827000005</v>
      </c>
      <c r="G4004" s="2">
        <v>-0.81390735827000005</v>
      </c>
      <c r="H4004">
        <v>497660</v>
      </c>
      <c r="I4004" s="2">
        <v>-3.8434031201099998E-2</v>
      </c>
      <c r="J4004" s="2">
        <v>0</v>
      </c>
      <c r="K4004">
        <v>8</v>
      </c>
      <c r="L4004" s="1" t="s">
        <v>11921</v>
      </c>
      <c r="M4004" s="1" t="s">
        <v>4262</v>
      </c>
      <c r="N4004">
        <v>1</v>
      </c>
      <c r="O4004">
        <v>0</v>
      </c>
      <c r="P4004">
        <v>0</v>
      </c>
      <c r="Q4004">
        <v>0</v>
      </c>
      <c r="R4004" s="19">
        <f>BWscncns[[#This Row],[C fx]]*4+BWscncns[[#This Row],[C fg]]*2+BWscncns[[#This Row],[C fm]]</f>
        <v>4</v>
      </c>
      <c r="S4004">
        <v>552</v>
      </c>
      <c r="T4004">
        <v>1491968</v>
      </c>
      <c r="U4004" s="13">
        <v>0.369981</v>
      </c>
      <c r="V4004" s="13">
        <v>2.7028409999999998</v>
      </c>
      <c r="W4004">
        <v>5277</v>
      </c>
      <c r="X4004">
        <v>105</v>
      </c>
      <c r="Z4004" s="10">
        <f>IF($N4004&lt;&gt;0,constants!$L$2,IF($O4004&lt;&gt;0,constants!$M$2,IF($P4004&lt;&gt;0,constants!$N$2,0)))</f>
        <v>10125.48</v>
      </c>
      <c r="AA4004" s="10">
        <f>IF($N4004&lt;&gt;0,constants!$L$2,IF($O4004&lt;&gt;0,constants!$M$2,IF($P4004&lt;&gt;0,constants!$P$2,0)))</f>
        <v>10125.48</v>
      </c>
      <c r="AB4004" s="11">
        <f>constants!$O$2</f>
        <v>4861.32</v>
      </c>
      <c r="AC4004" s="11">
        <f>VLOOKUP(BWscncns[[#This Row],[scanner]],[0]!ScnrAvgBW,2,FALSE)/1000</f>
        <v>509.99709399477808</v>
      </c>
      <c r="AD4004" s="8">
        <f>(1+$F4004)*Z4004</f>
        <v>1884.2773219842798</v>
      </c>
      <c r="AE4004" s="8">
        <f>(1+$F4004)*AA4004</f>
        <v>1884.2773219842798</v>
      </c>
      <c r="AF4004" s="8">
        <f>(1+$F4004)*AB4004</f>
        <v>904.65588109488328</v>
      </c>
      <c r="AG4004" s="8">
        <f>(1+$F4004)*AC4004</f>
        <v>94.906706496111354</v>
      </c>
      <c r="AH4004" s="8">
        <f>(1+$F4004)*$T4004/1000</f>
        <v>277.64426649662454</v>
      </c>
      <c r="AI4004" s="8">
        <f>(1+BWscncns[[#This Row],[pid_error]]*K_p)*BWscncns[[#This Row],[dbw]]/1000</f>
        <v>884.80613324831234</v>
      </c>
      <c r="AJ4004" s="13">
        <f>BWscncns[[#This Row],[Torflow prgrssv alt vote]]/VLOOKUP(BWscncns[[#This Row],[class]],AltBWtotl,2,FALSE)*100</f>
        <v>7.5834470264431082E-3</v>
      </c>
      <c r="AK4004">
        <f>IF(D4004=E4004,1,0)</f>
        <v>1</v>
      </c>
    </row>
    <row r="4005" spans="1:37">
      <c r="A4005" s="1" t="s">
        <v>8434</v>
      </c>
      <c r="B4005" s="1" t="s">
        <v>8435</v>
      </c>
      <c r="C4005">
        <v>983</v>
      </c>
      <c r="D4005">
        <v>1524991043</v>
      </c>
      <c r="E4005">
        <v>1524991043</v>
      </c>
      <c r="F4005" s="2">
        <v>0.249839859385</v>
      </c>
      <c r="G4005" s="2">
        <v>0.249839859385</v>
      </c>
      <c r="H4005">
        <v>982914</v>
      </c>
      <c r="I4005" s="2">
        <v>-0.10988031344</v>
      </c>
      <c r="J4005" s="2">
        <v>0</v>
      </c>
      <c r="K4005">
        <v>4</v>
      </c>
      <c r="L4005" s="1" t="s">
        <v>11659</v>
      </c>
      <c r="M4005" s="1" t="s">
        <v>8435</v>
      </c>
      <c r="N4005">
        <v>0</v>
      </c>
      <c r="O4005">
        <v>0</v>
      </c>
      <c r="P4005">
        <v>1</v>
      </c>
      <c r="Q4005">
        <v>0</v>
      </c>
      <c r="R4005" s="19">
        <f>BWscncns[[#This Row],[C fx]]*4+BWscncns[[#This Row],[C fg]]*2+BWscncns[[#This Row],[C fm]]</f>
        <v>1</v>
      </c>
      <c r="S4005">
        <v>980</v>
      </c>
      <c r="T4005">
        <v>786432</v>
      </c>
      <c r="U4005" s="13">
        <v>1.2461340000000001</v>
      </c>
      <c r="V4005" s="13">
        <v>0.80248200000000003</v>
      </c>
      <c r="W4005">
        <v>2160</v>
      </c>
      <c r="X4005">
        <v>43</v>
      </c>
      <c r="Z4005" s="10">
        <f>IF($N4005&lt;&gt;0,constants!$L$2,IF($O4005&lt;&gt;0,constants!$M$2,IF($P4005&lt;&gt;0,constants!$N$2,0)))</f>
        <v>1117.99</v>
      </c>
      <c r="AA4005" s="10">
        <f>IF($N4005&lt;&gt;0,constants!$L$2,IF($O4005&lt;&gt;0,constants!$M$2,IF($P4005&lt;&gt;0,constants!$P$2,0)))</f>
        <v>4051.45</v>
      </c>
      <c r="AB4005" s="11">
        <f>constants!$O$2</f>
        <v>4861.32</v>
      </c>
      <c r="AC4005" s="11">
        <f>VLOOKUP(BWscncns[[#This Row],[scanner]],[0]!ScnrAvgBW,2,FALSE)/1000</f>
        <v>4819.491751072962</v>
      </c>
      <c r="AD4005" s="8">
        <f>(1+$F4005)*Z4005</f>
        <v>1397.3084643938362</v>
      </c>
      <c r="AE4005" s="8">
        <f>(1+$F4005)*AA4005</f>
        <v>5063.6636983053577</v>
      </c>
      <c r="AF4005" s="8">
        <f>(1+$F4005)*AB4005</f>
        <v>6075.8715052254875</v>
      </c>
      <c r="AG4005" s="8">
        <f>(1+$F4005)*AC4005</f>
        <v>6023.5928924681984</v>
      </c>
      <c r="AH4005" s="8">
        <f>(1+$F4005)*$T4005/1000</f>
        <v>982.91406029586426</v>
      </c>
      <c r="AI4005" s="8">
        <f>(1+BWscncns[[#This Row],[pid_error]]*K_p)*BWscncns[[#This Row],[dbw]]/1000</f>
        <v>884.6730301479322</v>
      </c>
      <c r="AJ4005" s="13">
        <f>BWscncns[[#This Row],[Torflow prgrssv alt vote]]/VLOOKUP(BWscncns[[#This Row],[class]],AltBWtotl,2,FALSE)*100</f>
        <v>1.7448113858342315E-2</v>
      </c>
      <c r="AK4005">
        <f>IF(D4005=E4005,1,0)</f>
        <v>1</v>
      </c>
    </row>
    <row r="4006" spans="1:37">
      <c r="A4006" s="1" t="s">
        <v>6289</v>
      </c>
      <c r="B4006" s="1" t="s">
        <v>6290</v>
      </c>
      <c r="C4006">
        <v>832</v>
      </c>
      <c r="D4006">
        <v>1524980073</v>
      </c>
      <c r="E4006">
        <v>1524980073</v>
      </c>
      <c r="F4006" s="2">
        <v>-0.111678131476</v>
      </c>
      <c r="G4006" s="2">
        <v>-0.111678131476</v>
      </c>
      <c r="H4006">
        <v>831916</v>
      </c>
      <c r="I4006" s="2">
        <v>-4.6502300336899997E-2</v>
      </c>
      <c r="J4006" s="2">
        <v>0.2</v>
      </c>
      <c r="K4006">
        <v>5</v>
      </c>
      <c r="L4006" s="1" t="s">
        <v>11618</v>
      </c>
      <c r="M4006" s="1" t="s">
        <v>6290</v>
      </c>
      <c r="N4006">
        <v>0</v>
      </c>
      <c r="O4006">
        <v>0</v>
      </c>
      <c r="P4006">
        <v>1</v>
      </c>
      <c r="Q4006">
        <v>0</v>
      </c>
      <c r="R4006" s="19">
        <f>BWscncns[[#This Row],[C fx]]*4+BWscncns[[#This Row],[C fg]]*2+BWscncns[[#This Row],[C fm]]</f>
        <v>1</v>
      </c>
      <c r="S4006">
        <v>832</v>
      </c>
      <c r="T4006">
        <v>936504</v>
      </c>
      <c r="U4006" s="13">
        <v>0.88841099999999995</v>
      </c>
      <c r="V4006" s="13">
        <v>1.1256060000000001</v>
      </c>
      <c r="W4006">
        <v>3746</v>
      </c>
      <c r="X4006">
        <v>74</v>
      </c>
      <c r="Z4006" s="10">
        <f>IF($N4006&lt;&gt;0,constants!$L$2,IF($O4006&lt;&gt;0,constants!$M$2,IF($P4006&lt;&gt;0,constants!$N$2,0)))</f>
        <v>1117.99</v>
      </c>
      <c r="AA4006" s="10">
        <f>IF($N4006&lt;&gt;0,constants!$L$2,IF($O4006&lt;&gt;0,constants!$M$2,IF($P4006&lt;&gt;0,constants!$P$2,0)))</f>
        <v>4051.45</v>
      </c>
      <c r="AB4006" s="11">
        <f>constants!$O$2</f>
        <v>4861.32</v>
      </c>
      <c r="AC4006" s="11">
        <f>VLOOKUP(BWscncns[[#This Row],[scanner]],[0]!ScnrAvgBW,2,FALSE)/1000</f>
        <v>3794.4265750962772</v>
      </c>
      <c r="AD4006" s="8">
        <f>(1+$F4006)*Z4006</f>
        <v>993.13496579114678</v>
      </c>
      <c r="AE4006" s="8">
        <f>(1+$F4006)*AA4006</f>
        <v>3598.9916342315596</v>
      </c>
      <c r="AF4006" s="8">
        <f>(1+$F4006)*AB4006</f>
        <v>4318.4168658930912</v>
      </c>
      <c r="AG4006" s="8">
        <f>(1+$F4006)*AC4006</f>
        <v>3370.6721051666468</v>
      </c>
      <c r="AH4006" s="8">
        <f>(1+$F4006)*$T4006/1000</f>
        <v>831.91698316020006</v>
      </c>
      <c r="AI4006" s="8">
        <f>(1+BWscncns[[#This Row],[pid_error]]*K_p)*BWscncns[[#This Row],[dbw]]/1000</f>
        <v>884.21049158009998</v>
      </c>
      <c r="AJ4006" s="13">
        <f>BWscncns[[#This Row],[Torflow prgrssv alt vote]]/VLOOKUP(BWscncns[[#This Row],[class]],AltBWtotl,2,FALSE)*100</f>
        <v>1.7438991363001793E-2</v>
      </c>
      <c r="AK4006">
        <f>IF(D4006=E4006,1,0)</f>
        <v>1</v>
      </c>
    </row>
    <row r="4007" spans="1:37">
      <c r="A4007" s="1" t="s">
        <v>10358</v>
      </c>
      <c r="B4007" s="1" t="s">
        <v>10359</v>
      </c>
      <c r="C4007">
        <v>1000</v>
      </c>
      <c r="D4007">
        <v>1524994541</v>
      </c>
      <c r="E4007">
        <v>1524994541</v>
      </c>
      <c r="F4007" s="2">
        <v>0.302222531859</v>
      </c>
      <c r="G4007" s="2">
        <v>0.302222531859</v>
      </c>
      <c r="H4007">
        <v>1000106</v>
      </c>
      <c r="I4007" s="2">
        <v>-4.4168361523700003E-2</v>
      </c>
      <c r="J4007" s="2">
        <v>0</v>
      </c>
      <c r="K4007">
        <v>3</v>
      </c>
      <c r="L4007" s="1" t="s">
        <v>11604</v>
      </c>
      <c r="M4007" s="1" t="s">
        <v>10359</v>
      </c>
      <c r="N4007">
        <v>1</v>
      </c>
      <c r="O4007">
        <v>0</v>
      </c>
      <c r="P4007">
        <v>0</v>
      </c>
      <c r="Q4007">
        <v>0</v>
      </c>
      <c r="R4007" s="19">
        <f>BWscncns[[#This Row],[C fx]]*4+BWscncns[[#This Row],[C fg]]*2+BWscncns[[#This Row],[C fm]]</f>
        <v>4</v>
      </c>
      <c r="S4007">
        <v>907</v>
      </c>
      <c r="T4007">
        <v>768000</v>
      </c>
      <c r="U4007" s="13">
        <v>1.18099</v>
      </c>
      <c r="V4007" s="13">
        <v>0.84674799999999995</v>
      </c>
      <c r="W4007">
        <v>2380</v>
      </c>
      <c r="X4007">
        <v>47</v>
      </c>
      <c r="Z4007" s="10">
        <f>IF($N4007&lt;&gt;0,constants!$L$2,IF($O4007&lt;&gt;0,constants!$M$2,IF($P4007&lt;&gt;0,constants!$N$2,0)))</f>
        <v>10125.48</v>
      </c>
      <c r="AA4007" s="10">
        <f>IF($N4007&lt;&gt;0,constants!$L$2,IF($O4007&lt;&gt;0,constants!$M$2,IF($P4007&lt;&gt;0,constants!$P$2,0)))</f>
        <v>10125.48</v>
      </c>
      <c r="AB4007" s="11">
        <f>constants!$O$2</f>
        <v>4861.32</v>
      </c>
      <c r="AC4007" s="11">
        <f>VLOOKUP(BWscncns[[#This Row],[scanner]],[0]!ScnrAvgBW,2,FALSE)/1000</f>
        <v>6440.9193022088357</v>
      </c>
      <c r="AD4007" s="8">
        <f>(1+$F4007)*Z4007</f>
        <v>13185.628201887666</v>
      </c>
      <c r="AE4007" s="8">
        <f>(1+$F4007)*AA4007</f>
        <v>13185.628201887666</v>
      </c>
      <c r="AF4007" s="8">
        <f>(1+$F4007)*AB4007</f>
        <v>6330.5204385767929</v>
      </c>
      <c r="AG4007" s="8">
        <f>(1+$F4007)*AC4007</f>
        <v>8387.510241221893</v>
      </c>
      <c r="AH4007" s="8">
        <f>(1+$F4007)*$T4007/1000</f>
        <v>1000.106904467712</v>
      </c>
      <c r="AI4007" s="8">
        <f>(1+BWscncns[[#This Row],[pid_error]]*K_p)*BWscncns[[#This Row],[dbw]]/1000</f>
        <v>884.05345223385598</v>
      </c>
      <c r="AJ4007" s="13">
        <f>BWscncns[[#This Row],[Torflow prgrssv alt vote]]/VLOOKUP(BWscncns[[#This Row],[class]],AltBWtotl,2,FALSE)*100</f>
        <v>7.5769959900109972E-3</v>
      </c>
      <c r="AK4007">
        <f>IF(D4007=E4007,1,0)</f>
        <v>1</v>
      </c>
    </row>
    <row r="4008" spans="1:37">
      <c r="A4008" s="1" t="s">
        <v>4415</v>
      </c>
      <c r="B4008" s="1" t="s">
        <v>4416</v>
      </c>
      <c r="C4008">
        <v>864</v>
      </c>
      <c r="D4008">
        <v>1524939864</v>
      </c>
      <c r="E4008">
        <v>1524939864</v>
      </c>
      <c r="F4008" s="2">
        <v>-2.2649540758299998E-3</v>
      </c>
      <c r="G4008" s="2">
        <v>-2.2649540758299998E-3</v>
      </c>
      <c r="H4008">
        <v>863643</v>
      </c>
      <c r="I4008" s="2">
        <v>-8.8621383014700003E-2</v>
      </c>
      <c r="J4008" s="2">
        <v>0</v>
      </c>
      <c r="K4008">
        <v>4</v>
      </c>
      <c r="L4008" s="1" t="s">
        <v>11568</v>
      </c>
      <c r="M4008" s="1" t="s">
        <v>4416</v>
      </c>
      <c r="N4008">
        <v>0</v>
      </c>
      <c r="O4008">
        <v>0</v>
      </c>
      <c r="P4008">
        <v>1</v>
      </c>
      <c r="Q4008">
        <v>0</v>
      </c>
      <c r="R4008" s="19">
        <f>BWscncns[[#This Row],[C fx]]*4+BWscncns[[#This Row],[C fg]]*2+BWscncns[[#This Row],[C fm]]</f>
        <v>1</v>
      </c>
      <c r="S4008">
        <v>873</v>
      </c>
      <c r="T4008">
        <v>883652</v>
      </c>
      <c r="U4008" s="13">
        <v>0.98794499999999996</v>
      </c>
      <c r="V4008" s="13">
        <v>1.012202</v>
      </c>
      <c r="W4008">
        <v>3400</v>
      </c>
      <c r="X4008">
        <v>68</v>
      </c>
      <c r="Z4008" s="10">
        <f>IF($N4008&lt;&gt;0,constants!$L$2,IF($O4008&lt;&gt;0,constants!$M$2,IF($P4008&lt;&gt;0,constants!$N$2,0)))</f>
        <v>1117.99</v>
      </c>
      <c r="AA4008" s="10">
        <f>IF($N4008&lt;&gt;0,constants!$L$2,IF($O4008&lt;&gt;0,constants!$M$2,IF($P4008&lt;&gt;0,constants!$P$2,0)))</f>
        <v>4051.45</v>
      </c>
      <c r="AB4008" s="11">
        <f>constants!$O$2</f>
        <v>4861.32</v>
      </c>
      <c r="AC4008" s="11">
        <f>VLOOKUP(BWscncns[[#This Row],[scanner]],[0]!ScnrAvgBW,2,FALSE)/1000</f>
        <v>4819.491751072962</v>
      </c>
      <c r="AD4008" s="8">
        <f>(1+$F4008)*Z4008</f>
        <v>1115.4578039927628</v>
      </c>
      <c r="AE4008" s="8">
        <f>(1+$F4008)*AA4008</f>
        <v>4042.273651809478</v>
      </c>
      <c r="AF4008" s="8">
        <f>(1+$F4008)*AB4008</f>
        <v>4850.3093334520854</v>
      </c>
      <c r="AG4008" s="8">
        <f>(1+$F4008)*AC4008</f>
        <v>4808.5758235879402</v>
      </c>
      <c r="AH4008" s="8">
        <f>(1+$F4008)*$T4008/1000</f>
        <v>881.65056880098462</v>
      </c>
      <c r="AI4008" s="8">
        <f>(1+BWscncns[[#This Row],[pid_error]]*K_p)*BWscncns[[#This Row],[dbw]]/1000</f>
        <v>882.65128440049227</v>
      </c>
      <c r="AJ4008" s="13">
        <f>BWscncns[[#This Row],[Torflow prgrssv alt vote]]/VLOOKUP(BWscncns[[#This Row],[class]],AltBWtotl,2,FALSE)*100</f>
        <v>1.7408239634994452E-2</v>
      </c>
      <c r="AK4008">
        <f>IF(D4008=E4008,1,0)</f>
        <v>1</v>
      </c>
    </row>
    <row r="4009" spans="1:37">
      <c r="A4009" s="1" t="s">
        <v>6135</v>
      </c>
      <c r="B4009" s="1" t="s">
        <v>6136</v>
      </c>
      <c r="C4009">
        <v>716</v>
      </c>
      <c r="D4009">
        <v>1524995247</v>
      </c>
      <c r="E4009">
        <v>1524995247</v>
      </c>
      <c r="F4009" s="2">
        <v>-0.31719392659599999</v>
      </c>
      <c r="G4009" s="2">
        <v>-0.31719392659599999</v>
      </c>
      <c r="H4009">
        <v>715974</v>
      </c>
      <c r="I4009" s="2">
        <v>5.3023256551799999E-2</v>
      </c>
      <c r="J4009" s="2">
        <v>0</v>
      </c>
      <c r="K4009">
        <v>6</v>
      </c>
      <c r="L4009" s="1" t="s">
        <v>11679</v>
      </c>
      <c r="M4009" s="1" t="s">
        <v>6136</v>
      </c>
      <c r="N4009">
        <v>0</v>
      </c>
      <c r="O4009">
        <v>0</v>
      </c>
      <c r="P4009">
        <v>1</v>
      </c>
      <c r="Q4009">
        <v>0</v>
      </c>
      <c r="R4009" s="19">
        <f>BWscncns[[#This Row],[C fx]]*4+BWscncns[[#This Row],[C fg]]*2+BWscncns[[#This Row],[C fm]]</f>
        <v>1</v>
      </c>
      <c r="S4009">
        <v>716</v>
      </c>
      <c r="T4009">
        <v>1048576</v>
      </c>
      <c r="U4009" s="13">
        <v>0.68283099999999997</v>
      </c>
      <c r="V4009" s="13">
        <v>1.4644919999999999</v>
      </c>
      <c r="W4009">
        <v>4329</v>
      </c>
      <c r="X4009">
        <v>86</v>
      </c>
      <c r="Z4009" s="10">
        <f>IF($N4009&lt;&gt;0,constants!$L$2,IF($O4009&lt;&gt;0,constants!$M$2,IF($P4009&lt;&gt;0,constants!$N$2,0)))</f>
        <v>1117.99</v>
      </c>
      <c r="AA4009" s="10">
        <f>IF($N4009&lt;&gt;0,constants!$L$2,IF($O4009&lt;&gt;0,constants!$M$2,IF($P4009&lt;&gt;0,constants!$P$2,0)))</f>
        <v>4051.45</v>
      </c>
      <c r="AB4009" s="11">
        <f>constants!$O$2</f>
        <v>4861.32</v>
      </c>
      <c r="AC4009" s="11">
        <f>VLOOKUP(BWscncns[[#This Row],[scanner]],[0]!ScnrAvgBW,2,FALSE)/1000</f>
        <v>2386.3111194805197</v>
      </c>
      <c r="AD4009" s="8">
        <f>(1+$F4009)*Z4009</f>
        <v>763.37036200493799</v>
      </c>
      <c r="AE4009" s="8">
        <f>(1+$F4009)*AA4009</f>
        <v>2766.3546660926359</v>
      </c>
      <c r="AF4009" s="8">
        <f>(1+$F4009)*AB4009</f>
        <v>3319.338820760333</v>
      </c>
      <c r="AG4009" s="8">
        <f>(1+$F4009)*AC4009</f>
        <v>1629.3877254127972</v>
      </c>
      <c r="AH4009" s="8">
        <f>(1+$F4009)*$T4009/1000</f>
        <v>715.9740612256727</v>
      </c>
      <c r="AI4009" s="8">
        <f>(1+BWscncns[[#This Row],[pid_error]]*K_p)*BWscncns[[#This Row],[dbw]]/1000</f>
        <v>882.2750306128363</v>
      </c>
      <c r="AJ4009" s="13">
        <f>BWscncns[[#This Row],[Torflow prgrssv alt vote]]/VLOOKUP(BWscncns[[#This Row],[class]],AltBWtotl,2,FALSE)*100</f>
        <v>1.740081890586297E-2</v>
      </c>
      <c r="AK4009">
        <f>IF(D4009=E4009,1,0)</f>
        <v>1</v>
      </c>
    </row>
    <row r="4010" spans="1:37">
      <c r="A4010" s="1" t="s">
        <v>6465</v>
      </c>
      <c r="B4010" s="1" t="s">
        <v>6466</v>
      </c>
      <c r="C4010">
        <v>945</v>
      </c>
      <c r="D4010">
        <v>1524970278</v>
      </c>
      <c r="E4010">
        <v>1524970278</v>
      </c>
      <c r="F4010" s="2">
        <v>0.153792171088</v>
      </c>
      <c r="G4010" s="2">
        <v>0.153792171088</v>
      </c>
      <c r="H4010">
        <v>945186</v>
      </c>
      <c r="I4010" s="2">
        <v>0.19897741418100001</v>
      </c>
      <c r="J4010" s="2">
        <v>0</v>
      </c>
      <c r="K4010">
        <v>5</v>
      </c>
      <c r="L4010" s="1" t="s">
        <v>11743</v>
      </c>
      <c r="M4010" s="1" t="s">
        <v>6466</v>
      </c>
      <c r="N4010">
        <v>0</v>
      </c>
      <c r="O4010">
        <v>0</v>
      </c>
      <c r="P4010">
        <v>1</v>
      </c>
      <c r="Q4010">
        <v>0</v>
      </c>
      <c r="R4010" s="19">
        <f>BWscncns[[#This Row],[C fx]]*4+BWscncns[[#This Row],[C fg]]*2+BWscncns[[#This Row],[C fm]]</f>
        <v>1</v>
      </c>
      <c r="S4010">
        <v>835</v>
      </c>
      <c r="T4010">
        <v>819200</v>
      </c>
      <c r="U4010" s="13">
        <v>1.0192870000000001</v>
      </c>
      <c r="V4010" s="13">
        <v>0.98107800000000001</v>
      </c>
      <c r="W4010">
        <v>3139</v>
      </c>
      <c r="X4010">
        <v>62</v>
      </c>
      <c r="Z4010" s="10">
        <f>IF($N4010&lt;&gt;0,constants!$L$2,IF($O4010&lt;&gt;0,constants!$M$2,IF($P4010&lt;&gt;0,constants!$N$2,0)))</f>
        <v>1117.99</v>
      </c>
      <c r="AA4010" s="10">
        <f>IF($N4010&lt;&gt;0,constants!$L$2,IF($O4010&lt;&gt;0,constants!$M$2,IF($P4010&lt;&gt;0,constants!$P$2,0)))</f>
        <v>4051.45</v>
      </c>
      <c r="AB4010" s="11">
        <f>constants!$O$2</f>
        <v>4861.32</v>
      </c>
      <c r="AC4010" s="11">
        <f>VLOOKUP(BWscncns[[#This Row],[scanner]],[0]!ScnrAvgBW,2,FALSE)/1000</f>
        <v>3794.4265750962772</v>
      </c>
      <c r="AD4010" s="8">
        <f>(1+$F4010)*Z4010</f>
        <v>1289.9281093546731</v>
      </c>
      <c r="AE4010" s="8">
        <f>(1+$F4010)*AA4010</f>
        <v>4674.5312915544773</v>
      </c>
      <c r="AF4010" s="8">
        <f>(1+$F4010)*AB4010</f>
        <v>5608.9529571535159</v>
      </c>
      <c r="AG4010" s="8">
        <f>(1+$F4010)*AC4010</f>
        <v>4377.9796761143371</v>
      </c>
      <c r="AH4010" s="8">
        <f>(1+$F4010)*$T4010/1000</f>
        <v>945.18654655528951</v>
      </c>
      <c r="AI4010" s="8">
        <f>(1+BWscncns[[#This Row],[pid_error]]*K_p)*BWscncns[[#This Row],[dbw]]/1000</f>
        <v>882.19327327764472</v>
      </c>
      <c r="AJ4010" s="13">
        <f>BWscncns[[#This Row],[Torflow prgrssv alt vote]]/VLOOKUP(BWscncns[[#This Row],[class]],AltBWtotl,2,FALSE)*100</f>
        <v>1.7399206432955394E-2</v>
      </c>
      <c r="AK4010">
        <f>IF(D4010=E4010,1,0)</f>
        <v>1</v>
      </c>
    </row>
    <row r="4011" spans="1:37">
      <c r="A4011" s="1" t="s">
        <v>9117</v>
      </c>
      <c r="B4011" s="1" t="s">
        <v>49</v>
      </c>
      <c r="C4011">
        <v>944</v>
      </c>
      <c r="D4011">
        <v>1525001415</v>
      </c>
      <c r="E4011">
        <v>1525001415</v>
      </c>
      <c r="F4011" s="2">
        <v>0.15288861013499999</v>
      </c>
      <c r="G4011" s="2">
        <v>0.15288861013499999</v>
      </c>
      <c r="H4011">
        <v>944446</v>
      </c>
      <c r="I4011" s="2">
        <v>-0.50031826254300005</v>
      </c>
      <c r="J4011" s="2">
        <v>0</v>
      </c>
      <c r="K4011">
        <v>3</v>
      </c>
      <c r="L4011" s="1" t="s">
        <v>11578</v>
      </c>
      <c r="M4011" s="1" t="s">
        <v>49</v>
      </c>
      <c r="N4011">
        <v>0</v>
      </c>
      <c r="O4011">
        <v>0</v>
      </c>
      <c r="P4011">
        <v>1</v>
      </c>
      <c r="Q4011">
        <v>0</v>
      </c>
      <c r="R4011" s="19">
        <f>BWscncns[[#This Row],[C fx]]*4+BWscncns[[#This Row],[C fg]]*2+BWscncns[[#This Row],[C fm]]</f>
        <v>1</v>
      </c>
      <c r="S4011">
        <v>944</v>
      </c>
      <c r="T4011">
        <v>819200</v>
      </c>
      <c r="U4011" s="13">
        <v>1.152344</v>
      </c>
      <c r="V4011" s="13">
        <v>0.86779700000000004</v>
      </c>
      <c r="W4011">
        <v>2475</v>
      </c>
      <c r="X4011">
        <v>49</v>
      </c>
      <c r="Z4011" s="10">
        <f>IF($N4011&lt;&gt;0,constants!$L$2,IF($O4011&lt;&gt;0,constants!$M$2,IF($P4011&lt;&gt;0,constants!$N$2,0)))</f>
        <v>1117.99</v>
      </c>
      <c r="AA4011" s="10">
        <f>IF($N4011&lt;&gt;0,constants!$L$2,IF($O4011&lt;&gt;0,constants!$M$2,IF($P4011&lt;&gt;0,constants!$P$2,0)))</f>
        <v>4051.45</v>
      </c>
      <c r="AB4011" s="11">
        <f>constants!$O$2</f>
        <v>4861.32</v>
      </c>
      <c r="AC4011" s="11">
        <f>VLOOKUP(BWscncns[[#This Row],[scanner]],[0]!ScnrAvgBW,2,FALSE)/1000</f>
        <v>6440.9193022088357</v>
      </c>
      <c r="AD4011" s="8">
        <f>(1+$F4011)*Z4011</f>
        <v>1288.9179372448286</v>
      </c>
      <c r="AE4011" s="8">
        <f>(1+$F4011)*AA4011</f>
        <v>4670.8705595314459</v>
      </c>
      <c r="AF4011" s="8">
        <f>(1+$F4011)*AB4011</f>
        <v>5604.5604582214783</v>
      </c>
      <c r="AG4011" s="8">
        <f>(1+$F4011)*AC4011</f>
        <v>7425.6625023152383</v>
      </c>
      <c r="AH4011" s="8">
        <f>(1+$F4011)*$T4011/1000</f>
        <v>944.44634942259199</v>
      </c>
      <c r="AI4011" s="8">
        <f>(1+BWscncns[[#This Row],[pid_error]]*K_p)*BWscncns[[#This Row],[dbw]]/1000</f>
        <v>881.82317471129613</v>
      </c>
      <c r="AJ4011" s="13">
        <f>BWscncns[[#This Row],[Torflow prgrssv alt vote]]/VLOOKUP(BWscncns[[#This Row],[class]],AltBWtotl,2,FALSE)*100</f>
        <v>1.7391907101219937E-2</v>
      </c>
      <c r="AK4011">
        <f>IF(D4011=E4011,1,0)</f>
        <v>1</v>
      </c>
    </row>
    <row r="4012" spans="1:37">
      <c r="A4012" s="1" t="s">
        <v>1650</v>
      </c>
      <c r="B4012" s="1" t="s">
        <v>49</v>
      </c>
      <c r="C4012">
        <v>738</v>
      </c>
      <c r="D4012">
        <v>1524865232</v>
      </c>
      <c r="E4012">
        <v>1524865232</v>
      </c>
      <c r="F4012" s="2">
        <v>-0.27918652496200003</v>
      </c>
      <c r="G4012" s="2">
        <v>-0.27918652496200003</v>
      </c>
      <c r="H4012">
        <v>738112</v>
      </c>
      <c r="I4012" s="2">
        <v>-0.59574125858899996</v>
      </c>
      <c r="J4012" s="2">
        <v>0</v>
      </c>
      <c r="K4012">
        <v>5</v>
      </c>
      <c r="L4012" s="1" t="s">
        <v>11976</v>
      </c>
      <c r="M4012" s="1" t="s">
        <v>49</v>
      </c>
      <c r="N4012">
        <v>0</v>
      </c>
      <c r="O4012">
        <v>0</v>
      </c>
      <c r="P4012">
        <v>1</v>
      </c>
      <c r="Q4012">
        <v>0</v>
      </c>
      <c r="R4012" s="19">
        <f>BWscncns[[#This Row],[C fx]]*4+BWscncns[[#This Row],[C fg]]*2+BWscncns[[#This Row],[C fm]]</f>
        <v>1</v>
      </c>
      <c r="S4012">
        <v>805</v>
      </c>
      <c r="T4012">
        <v>1024000</v>
      </c>
      <c r="U4012" s="13">
        <v>0.78613299999999997</v>
      </c>
      <c r="V4012" s="13">
        <v>1.2720499999999999</v>
      </c>
      <c r="W4012">
        <v>4043</v>
      </c>
      <c r="X4012">
        <v>80</v>
      </c>
      <c r="Z4012" s="10">
        <f>IF($N4012&lt;&gt;0,constants!$L$2,IF($O4012&lt;&gt;0,constants!$M$2,IF($P4012&lt;&gt;0,constants!$N$2,0)))</f>
        <v>1117.99</v>
      </c>
      <c r="AA4012" s="10">
        <f>IF($N4012&lt;&gt;0,constants!$L$2,IF($O4012&lt;&gt;0,constants!$M$2,IF($P4012&lt;&gt;0,constants!$P$2,0)))</f>
        <v>4051.45</v>
      </c>
      <c r="AB4012" s="11">
        <f>constants!$O$2</f>
        <v>4861.32</v>
      </c>
      <c r="AC4012" s="11">
        <f>VLOOKUP(BWscncns[[#This Row],[scanner]],[0]!ScnrAvgBW,2,FALSE)/1000</f>
        <v>3794.4265750962772</v>
      </c>
      <c r="AD4012" s="8">
        <f>(1+$F4012)*Z4012</f>
        <v>805.86225695773362</v>
      </c>
      <c r="AE4012" s="8">
        <f>(1+$F4012)*AA4012</f>
        <v>2920.3397534427049</v>
      </c>
      <c r="AF4012" s="8">
        <f>(1+$F4012)*AB4012</f>
        <v>3504.1049624717298</v>
      </c>
      <c r="AG4012" s="8">
        <f>(1+$F4012)*AC4012</f>
        <v>2735.0738053716841</v>
      </c>
      <c r="AH4012" s="8">
        <f>(1+$F4012)*$T4012/1000</f>
        <v>738.11299843891197</v>
      </c>
      <c r="AI4012" s="8">
        <f>(1+BWscncns[[#This Row],[pid_error]]*K_p)*BWscncns[[#This Row],[dbw]]/1000</f>
        <v>881.05649921945599</v>
      </c>
      <c r="AJ4012" s="13">
        <f>BWscncns[[#This Row],[Torflow prgrssv alt vote]]/VLOOKUP(BWscncns[[#This Row],[class]],AltBWtotl,2,FALSE)*100</f>
        <v>1.7376786213820678E-2</v>
      </c>
      <c r="AK4012">
        <f>IF(D4012=E4012,1,0)</f>
        <v>1</v>
      </c>
    </row>
    <row r="4013" spans="1:37">
      <c r="A4013" s="1" t="s">
        <v>3549</v>
      </c>
      <c r="B4013" s="1" t="s">
        <v>49</v>
      </c>
      <c r="C4013">
        <v>736</v>
      </c>
      <c r="D4013">
        <v>1524977546</v>
      </c>
      <c r="E4013">
        <v>1524977546</v>
      </c>
      <c r="F4013" s="2">
        <v>-0.28145693113800002</v>
      </c>
      <c r="G4013" s="2">
        <v>-0.28145693113800002</v>
      </c>
      <c r="H4013">
        <v>735788</v>
      </c>
      <c r="I4013" s="2">
        <v>-0.54068653541</v>
      </c>
      <c r="J4013" s="2">
        <v>0</v>
      </c>
      <c r="K4013">
        <v>5</v>
      </c>
      <c r="L4013" s="1" t="s">
        <v>11622</v>
      </c>
      <c r="M4013" s="1" t="s">
        <v>49</v>
      </c>
      <c r="N4013">
        <v>0</v>
      </c>
      <c r="O4013">
        <v>0</v>
      </c>
      <c r="P4013">
        <v>1</v>
      </c>
      <c r="Q4013">
        <v>0</v>
      </c>
      <c r="R4013" s="19">
        <f>BWscncns[[#This Row],[C fx]]*4+BWscncns[[#This Row],[C fg]]*2+BWscncns[[#This Row],[C fm]]</f>
        <v>1</v>
      </c>
      <c r="S4013">
        <v>779</v>
      </c>
      <c r="T4013">
        <v>1024000</v>
      </c>
      <c r="U4013" s="13">
        <v>0.76074200000000003</v>
      </c>
      <c r="V4013" s="13">
        <v>1.314506</v>
      </c>
      <c r="W4013">
        <v>4103</v>
      </c>
      <c r="X4013">
        <v>82</v>
      </c>
      <c r="Z4013" s="10">
        <f>IF($N4013&lt;&gt;0,constants!$L$2,IF($O4013&lt;&gt;0,constants!$M$2,IF($P4013&lt;&gt;0,constants!$N$2,0)))</f>
        <v>1117.99</v>
      </c>
      <c r="AA4013" s="10">
        <f>IF($N4013&lt;&gt;0,constants!$L$2,IF($O4013&lt;&gt;0,constants!$M$2,IF($P4013&lt;&gt;0,constants!$P$2,0)))</f>
        <v>4051.45</v>
      </c>
      <c r="AB4013" s="11">
        <f>constants!$O$2</f>
        <v>4861.32</v>
      </c>
      <c r="AC4013" s="11">
        <f>VLOOKUP(BWscncns[[#This Row],[scanner]],[0]!ScnrAvgBW,2,FALSE)/1000</f>
        <v>3794.4265750962772</v>
      </c>
      <c r="AD4013" s="8">
        <f>(1+$F4013)*Z4013</f>
        <v>803.32396555702746</v>
      </c>
      <c r="AE4013" s="8">
        <f>(1+$F4013)*AA4013</f>
        <v>2911.1413163409497</v>
      </c>
      <c r="AF4013" s="8">
        <f>(1+$F4013)*AB4013</f>
        <v>3493.0677915202177</v>
      </c>
      <c r="AG4013" s="8">
        <f>(1+$F4013)*AC4013</f>
        <v>2726.4589158412073</v>
      </c>
      <c r="AH4013" s="8">
        <f>(1+$F4013)*$T4013/1000</f>
        <v>735.78810251468803</v>
      </c>
      <c r="AI4013" s="8">
        <f>(1+BWscncns[[#This Row],[pid_error]]*K_p)*BWscncns[[#This Row],[dbw]]/1000</f>
        <v>879.89405125734402</v>
      </c>
      <c r="AJ4013" s="13">
        <f>BWscncns[[#This Row],[Torflow prgrssv alt vote]]/VLOOKUP(BWscncns[[#This Row],[class]],AltBWtotl,2,FALSE)*100</f>
        <v>1.7353859636762108E-2</v>
      </c>
      <c r="AK4013">
        <f>IF(D4013=E4013,1,0)</f>
        <v>1</v>
      </c>
    </row>
    <row r="4014" spans="1:37">
      <c r="A4014" s="1" t="s">
        <v>2472</v>
      </c>
      <c r="B4014" s="1" t="s">
        <v>2473</v>
      </c>
      <c r="C4014">
        <v>1160</v>
      </c>
      <c r="D4014">
        <v>1524975578</v>
      </c>
      <c r="E4014">
        <v>1524975578</v>
      </c>
      <c r="F4014" s="2">
        <v>-0.28138290357200002</v>
      </c>
      <c r="G4014" s="2">
        <v>-0.28138290357200002</v>
      </c>
      <c r="H4014">
        <v>1157513</v>
      </c>
      <c r="I4014" s="2">
        <v>0.116979566418</v>
      </c>
      <c r="J4014" s="2">
        <v>0</v>
      </c>
      <c r="K4014">
        <v>6</v>
      </c>
      <c r="L4014" s="1" t="s">
        <v>11692</v>
      </c>
      <c r="M4014" s="1" t="s">
        <v>2473</v>
      </c>
      <c r="N4014">
        <v>0</v>
      </c>
      <c r="O4014">
        <v>0</v>
      </c>
      <c r="P4014">
        <v>1</v>
      </c>
      <c r="Q4014">
        <v>0</v>
      </c>
      <c r="R4014" s="19">
        <f>BWscncns[[#This Row],[C fx]]*4+BWscncns[[#This Row],[C fg]]*2+BWscncns[[#This Row],[C fm]]</f>
        <v>1</v>
      </c>
      <c r="S4014">
        <v>1160</v>
      </c>
      <c r="T4014">
        <v>1022976</v>
      </c>
      <c r="U4014" s="13">
        <v>1.1339459999999999</v>
      </c>
      <c r="V4014" s="13">
        <v>0.88187599999999999</v>
      </c>
      <c r="W4014">
        <v>2534</v>
      </c>
      <c r="X4014">
        <v>50</v>
      </c>
      <c r="Z4014" s="10">
        <f>IF($N4014&lt;&gt;0,constants!$L$2,IF($O4014&lt;&gt;0,constants!$M$2,IF($P4014&lt;&gt;0,constants!$N$2,0)))</f>
        <v>1117.99</v>
      </c>
      <c r="AA4014" s="10">
        <f>IF($N4014&lt;&gt;0,constants!$L$2,IF($O4014&lt;&gt;0,constants!$M$2,IF($P4014&lt;&gt;0,constants!$P$2,0)))</f>
        <v>4051.45</v>
      </c>
      <c r="AB4014" s="11">
        <f>constants!$O$2</f>
        <v>4861.32</v>
      </c>
      <c r="AC4014" s="11">
        <f>VLOOKUP(BWscncns[[#This Row],[scanner]],[0]!ScnrAvgBW,2,FALSE)/1000</f>
        <v>2386.3111194805197</v>
      </c>
      <c r="AD4014" s="8">
        <f>(1+$F4014)*Z4014</f>
        <v>803.40672763553971</v>
      </c>
      <c r="AE4014" s="8">
        <f>(1+$F4014)*AA4014</f>
        <v>2911.4412353232206</v>
      </c>
      <c r="AF4014" s="8">
        <f>(1+$F4014)*AB4014</f>
        <v>3493.4276632073647</v>
      </c>
      <c r="AG4014" s="8">
        <f>(1+$F4014)*AC4014</f>
        <v>1714.8439678549412</v>
      </c>
      <c r="AH4014" s="8">
        <f>(1+$F4014)*$T4014/1000</f>
        <v>735.12804283552964</v>
      </c>
      <c r="AI4014" s="8">
        <f>(1+BWscncns[[#This Row],[pid_error]]*K_p)*BWscncns[[#This Row],[dbw]]/1000</f>
        <v>879.05202141776488</v>
      </c>
      <c r="AJ4014" s="13">
        <f>BWscncns[[#This Row],[Torflow prgrssv alt vote]]/VLOOKUP(BWscncns[[#This Row],[class]],AltBWtotl,2,FALSE)*100</f>
        <v>1.7337252560461112E-2</v>
      </c>
      <c r="AK4014">
        <f>IF(D4014=E4014,1,0)</f>
        <v>1</v>
      </c>
    </row>
    <row r="4015" spans="1:37">
      <c r="A4015" s="1" t="s">
        <v>8546</v>
      </c>
      <c r="B4015" s="1" t="s">
        <v>8547</v>
      </c>
      <c r="C4015">
        <v>866</v>
      </c>
      <c r="D4015">
        <v>1524940440</v>
      </c>
      <c r="E4015">
        <v>1524940440</v>
      </c>
      <c r="F4015" s="2">
        <v>-4.8241512246900001E-2</v>
      </c>
      <c r="G4015" s="2">
        <v>-4.8241512246900001E-2</v>
      </c>
      <c r="H4015">
        <v>865960</v>
      </c>
      <c r="I4015" s="2">
        <v>-0.115879737957</v>
      </c>
      <c r="J4015" s="2">
        <v>0</v>
      </c>
      <c r="K4015">
        <v>5</v>
      </c>
      <c r="L4015" s="1" t="s">
        <v>11818</v>
      </c>
      <c r="M4015" s="1" t="s">
        <v>8547</v>
      </c>
      <c r="N4015">
        <v>0</v>
      </c>
      <c r="O4015">
        <v>0</v>
      </c>
      <c r="P4015">
        <v>1</v>
      </c>
      <c r="Q4015">
        <v>0</v>
      </c>
      <c r="R4015" s="19">
        <f>BWscncns[[#This Row],[C fx]]*4+BWscncns[[#This Row],[C fg]]*2+BWscncns[[#This Row],[C fm]]</f>
        <v>1</v>
      </c>
      <c r="S4015">
        <v>748</v>
      </c>
      <c r="T4015">
        <v>900397</v>
      </c>
      <c r="U4015" s="13">
        <v>0.83074499999999996</v>
      </c>
      <c r="V4015" s="13">
        <v>1.2037389999999999</v>
      </c>
      <c r="W4015">
        <v>3935</v>
      </c>
      <c r="X4015">
        <v>78</v>
      </c>
      <c r="Z4015" s="10">
        <f>IF($N4015&lt;&gt;0,constants!$L$2,IF($O4015&lt;&gt;0,constants!$M$2,IF($P4015&lt;&gt;0,constants!$N$2,0)))</f>
        <v>1117.99</v>
      </c>
      <c r="AA4015" s="10">
        <f>IF($N4015&lt;&gt;0,constants!$L$2,IF($O4015&lt;&gt;0,constants!$M$2,IF($P4015&lt;&gt;0,constants!$P$2,0)))</f>
        <v>4051.45</v>
      </c>
      <c r="AB4015" s="11">
        <f>constants!$O$2</f>
        <v>4861.32</v>
      </c>
      <c r="AC4015" s="11">
        <f>VLOOKUP(BWscncns[[#This Row],[scanner]],[0]!ScnrAvgBW,2,FALSE)/1000</f>
        <v>3794.4265750962772</v>
      </c>
      <c r="AD4015" s="8">
        <f>(1+$F4015)*Z4015</f>
        <v>1064.0564717230882</v>
      </c>
      <c r="AE4015" s="8">
        <f>(1+$F4015)*AA4015</f>
        <v>3856.0019252072971</v>
      </c>
      <c r="AF4015" s="8">
        <f>(1+$F4015)*AB4015</f>
        <v>4626.8025716839002</v>
      </c>
      <c r="AG4015" s="8">
        <f>(1+$F4015)*AC4015</f>
        <v>3611.3776990038073</v>
      </c>
      <c r="AH4015" s="8">
        <f>(1+$F4015)*$T4015/1000</f>
        <v>856.96048709742797</v>
      </c>
      <c r="AI4015" s="8">
        <f>(1+BWscncns[[#This Row],[pid_error]]*K_p)*BWscncns[[#This Row],[dbw]]/1000</f>
        <v>878.67874354871401</v>
      </c>
      <c r="AJ4015" s="13">
        <f>BWscncns[[#This Row],[Torflow prgrssv alt vote]]/VLOOKUP(BWscncns[[#This Row],[class]],AltBWtotl,2,FALSE)*100</f>
        <v>1.7329890524388974E-2</v>
      </c>
      <c r="AK4015">
        <f>IF(D4015=E4015,1,0)</f>
        <v>1</v>
      </c>
    </row>
    <row r="4016" spans="1:37">
      <c r="A4016" s="1" t="s">
        <v>3100</v>
      </c>
      <c r="B4016" s="1" t="s">
        <v>49</v>
      </c>
      <c r="C4016">
        <v>732</v>
      </c>
      <c r="D4016">
        <v>1524944998</v>
      </c>
      <c r="E4016">
        <v>1524944998</v>
      </c>
      <c r="F4016" s="2">
        <v>-0.28479017433300002</v>
      </c>
      <c r="G4016" s="2">
        <v>-0.28479017433300002</v>
      </c>
      <c r="H4016">
        <v>732374</v>
      </c>
      <c r="I4016" s="2">
        <v>3.3101730538400001E-2</v>
      </c>
      <c r="J4016" s="2">
        <v>0</v>
      </c>
      <c r="K4016">
        <v>6</v>
      </c>
      <c r="L4016" s="1" t="s">
        <v>11776</v>
      </c>
      <c r="M4016" s="1" t="s">
        <v>49</v>
      </c>
      <c r="N4016">
        <v>0</v>
      </c>
      <c r="O4016">
        <v>0</v>
      </c>
      <c r="P4016">
        <v>1</v>
      </c>
      <c r="Q4016">
        <v>0</v>
      </c>
      <c r="R4016" s="19">
        <f>BWscncns[[#This Row],[C fx]]*4+BWscncns[[#This Row],[C fg]]*2+BWscncns[[#This Row],[C fm]]</f>
        <v>1</v>
      </c>
      <c r="S4016">
        <v>840</v>
      </c>
      <c r="T4016">
        <v>1024000</v>
      </c>
      <c r="U4016" s="13">
        <v>0.82031200000000004</v>
      </c>
      <c r="V4016" s="13">
        <v>1.2190479999999999</v>
      </c>
      <c r="W4016">
        <v>3957</v>
      </c>
      <c r="X4016">
        <v>79</v>
      </c>
      <c r="Z4016" s="10">
        <f>IF($N4016&lt;&gt;0,constants!$L$2,IF($O4016&lt;&gt;0,constants!$M$2,IF($P4016&lt;&gt;0,constants!$N$2,0)))</f>
        <v>1117.99</v>
      </c>
      <c r="AA4016" s="10">
        <f>IF($N4016&lt;&gt;0,constants!$L$2,IF($O4016&lt;&gt;0,constants!$M$2,IF($P4016&lt;&gt;0,constants!$P$2,0)))</f>
        <v>4051.45</v>
      </c>
      <c r="AB4016" s="11">
        <f>constants!$O$2</f>
        <v>4861.32</v>
      </c>
      <c r="AC4016" s="11">
        <f>VLOOKUP(BWscncns[[#This Row],[scanner]],[0]!ScnrAvgBW,2,FALSE)/1000</f>
        <v>2386.3111194805197</v>
      </c>
      <c r="AD4016" s="8">
        <f>(1+$F4016)*Z4016</f>
        <v>799.59743299744935</v>
      </c>
      <c r="AE4016" s="8">
        <f>(1+$F4016)*AA4016</f>
        <v>2897.6368481985669</v>
      </c>
      <c r="AF4016" s="8">
        <f>(1+$F4016)*AB4016</f>
        <v>3476.8638297115003</v>
      </c>
      <c r="AG4016" s="8">
        <f>(1+$F4016)*AC4016</f>
        <v>1706.713159750886</v>
      </c>
      <c r="AH4016" s="8">
        <f>(1+$F4016)*$T4016/1000</f>
        <v>732.37486148300798</v>
      </c>
      <c r="AI4016" s="8">
        <f>(1+BWscncns[[#This Row],[pid_error]]*K_p)*BWscncns[[#This Row],[dbw]]/1000</f>
        <v>878.18743074150393</v>
      </c>
      <c r="AJ4016" s="13">
        <f>BWscncns[[#This Row],[Torflow prgrssv alt vote]]/VLOOKUP(BWscncns[[#This Row],[class]],AltBWtotl,2,FALSE)*100</f>
        <v>1.7320200524232835E-2</v>
      </c>
      <c r="AK4016">
        <f>IF(D4016=E4016,1,0)</f>
        <v>1</v>
      </c>
    </row>
    <row r="4017" spans="1:37">
      <c r="A4017" s="1" t="s">
        <v>181</v>
      </c>
      <c r="B4017" s="1" t="s">
        <v>49</v>
      </c>
      <c r="C4017">
        <v>732</v>
      </c>
      <c r="D4017">
        <v>1524985992</v>
      </c>
      <c r="E4017">
        <v>1524985992</v>
      </c>
      <c r="F4017" s="2">
        <v>-0.28487774717600001</v>
      </c>
      <c r="G4017" s="2">
        <v>-0.28487774717600001</v>
      </c>
      <c r="H4017">
        <v>732285</v>
      </c>
      <c r="I4017" s="2">
        <v>5.4990752258900003E-3</v>
      </c>
      <c r="J4017" s="2">
        <v>0</v>
      </c>
      <c r="K4017">
        <v>6</v>
      </c>
      <c r="L4017" s="1" t="s">
        <v>11753</v>
      </c>
      <c r="M4017" s="1" t="s">
        <v>49</v>
      </c>
      <c r="N4017">
        <v>0</v>
      </c>
      <c r="O4017">
        <v>0</v>
      </c>
      <c r="P4017">
        <v>1</v>
      </c>
      <c r="Q4017">
        <v>0</v>
      </c>
      <c r="R4017" s="19">
        <f>BWscncns[[#This Row],[C fx]]*4+BWscncns[[#This Row],[C fg]]*2+BWscncns[[#This Row],[C fm]]</f>
        <v>1</v>
      </c>
      <c r="S4017">
        <v>693</v>
      </c>
      <c r="T4017">
        <v>1024000</v>
      </c>
      <c r="U4017" s="13">
        <v>0.67675799999999997</v>
      </c>
      <c r="V4017" s="13">
        <v>1.477633</v>
      </c>
      <c r="W4017">
        <v>4338</v>
      </c>
      <c r="X4017">
        <v>86</v>
      </c>
      <c r="Z4017" s="10">
        <f>IF($N4017&lt;&gt;0,constants!$L$2,IF($O4017&lt;&gt;0,constants!$M$2,IF($P4017&lt;&gt;0,constants!$N$2,0)))</f>
        <v>1117.99</v>
      </c>
      <c r="AA4017" s="10">
        <f>IF($N4017&lt;&gt;0,constants!$L$2,IF($O4017&lt;&gt;0,constants!$M$2,IF($P4017&lt;&gt;0,constants!$P$2,0)))</f>
        <v>4051.45</v>
      </c>
      <c r="AB4017" s="11">
        <f>constants!$O$2</f>
        <v>4861.32</v>
      </c>
      <c r="AC4017" s="11">
        <f>VLOOKUP(BWscncns[[#This Row],[scanner]],[0]!ScnrAvgBW,2,FALSE)/1000</f>
        <v>2386.3111194805197</v>
      </c>
      <c r="AD4017" s="8">
        <f>(1+$F4017)*Z4017</f>
        <v>799.49952743470374</v>
      </c>
      <c r="AE4017" s="8">
        <f>(1+$F4017)*AA4017</f>
        <v>2897.2820512037947</v>
      </c>
      <c r="AF4017" s="8">
        <f>(1+$F4017)*AB4017</f>
        <v>3476.4381100983674</v>
      </c>
      <c r="AG4017" s="8">
        <f>(1+$F4017)*AC4017</f>
        <v>1706.5041837018707</v>
      </c>
      <c r="AH4017" s="8">
        <f>(1+$F4017)*$T4017/1000</f>
        <v>732.28518689177599</v>
      </c>
      <c r="AI4017" s="8">
        <f>(1+BWscncns[[#This Row],[pid_error]]*K_p)*BWscncns[[#This Row],[dbw]]/1000</f>
        <v>878.142593445888</v>
      </c>
      <c r="AJ4017" s="13">
        <f>BWscncns[[#This Row],[Torflow prgrssv alt vote]]/VLOOKUP(BWscncns[[#This Row],[class]],AltBWtotl,2,FALSE)*100</f>
        <v>1.7319316213066625E-2</v>
      </c>
      <c r="AK4017">
        <f>IF(D4017=E4017,1,0)</f>
        <v>1</v>
      </c>
    </row>
    <row r="4018" spans="1:37">
      <c r="A4018" s="1" t="s">
        <v>7588</v>
      </c>
      <c r="B4018" s="1" t="s">
        <v>7589</v>
      </c>
      <c r="C4018">
        <v>730</v>
      </c>
      <c r="D4018">
        <v>1525007235</v>
      </c>
      <c r="E4018">
        <v>1525007235</v>
      </c>
      <c r="F4018" s="2">
        <v>-0.28722121163600001</v>
      </c>
      <c r="G4018" s="2">
        <v>-0.28722121163600001</v>
      </c>
      <c r="H4018">
        <v>729885</v>
      </c>
      <c r="I4018" s="2">
        <v>0.15526990527100001</v>
      </c>
      <c r="J4018" s="2">
        <v>0</v>
      </c>
      <c r="K4018">
        <v>6</v>
      </c>
      <c r="L4018" s="1" t="s">
        <v>11552</v>
      </c>
      <c r="M4018" s="1" t="s">
        <v>7589</v>
      </c>
      <c r="N4018">
        <v>0</v>
      </c>
      <c r="O4018">
        <v>0</v>
      </c>
      <c r="P4018">
        <v>1</v>
      </c>
      <c r="Q4018">
        <v>0</v>
      </c>
      <c r="R4018" s="19">
        <f>BWscncns[[#This Row],[C fx]]*4+BWscncns[[#This Row],[C fg]]*2+BWscncns[[#This Row],[C fm]]</f>
        <v>1</v>
      </c>
      <c r="S4018">
        <v>571</v>
      </c>
      <c r="T4018">
        <v>1024000</v>
      </c>
      <c r="U4018" s="13">
        <v>0.55761700000000003</v>
      </c>
      <c r="V4018" s="13">
        <v>1.793345</v>
      </c>
      <c r="W4018">
        <v>4677</v>
      </c>
      <c r="X4018">
        <v>93</v>
      </c>
      <c r="Z4018" s="10">
        <f>IF($N4018&lt;&gt;0,constants!$L$2,IF($O4018&lt;&gt;0,constants!$M$2,IF($P4018&lt;&gt;0,constants!$N$2,0)))</f>
        <v>1117.99</v>
      </c>
      <c r="AA4018" s="10">
        <f>IF($N4018&lt;&gt;0,constants!$L$2,IF($O4018&lt;&gt;0,constants!$M$2,IF($P4018&lt;&gt;0,constants!$P$2,0)))</f>
        <v>4051.45</v>
      </c>
      <c r="AB4018" s="11">
        <f>constants!$O$2</f>
        <v>4861.32</v>
      </c>
      <c r="AC4018" s="11">
        <f>VLOOKUP(BWscncns[[#This Row],[scanner]],[0]!ScnrAvgBW,2,FALSE)/1000</f>
        <v>2386.3111194805197</v>
      </c>
      <c r="AD4018" s="8">
        <f>(1+$F4018)*Z4018</f>
        <v>796.87955760306841</v>
      </c>
      <c r="AE4018" s="8">
        <f>(1+$F4018)*AA4018</f>
        <v>2887.7876221173278</v>
      </c>
      <c r="AF4018" s="8">
        <f>(1+$F4018)*AB4018</f>
        <v>3465.0457794496801</v>
      </c>
      <c r="AG4018" s="8">
        <f>(1+$F4018)*AC4018</f>
        <v>1700.9119484028652</v>
      </c>
      <c r="AH4018" s="8">
        <f>(1+$F4018)*$T4018/1000</f>
        <v>729.88547928473599</v>
      </c>
      <c r="AI4018" s="8">
        <f>(1+BWscncns[[#This Row],[pid_error]]*K_p)*BWscncns[[#This Row],[dbw]]/1000</f>
        <v>876.942739642368</v>
      </c>
      <c r="AJ4018" s="13">
        <f>BWscncns[[#This Row],[Torflow prgrssv alt vote]]/VLOOKUP(BWscncns[[#This Row],[class]],AltBWtotl,2,FALSE)*100</f>
        <v>1.7295651892957665E-2</v>
      </c>
      <c r="AK4018">
        <f>IF(D4018=E4018,1,0)</f>
        <v>1</v>
      </c>
    </row>
    <row r="4019" spans="1:37">
      <c r="A4019" s="1" t="s">
        <v>8063</v>
      </c>
      <c r="B4019" s="1" t="s">
        <v>8064</v>
      </c>
      <c r="C4019">
        <v>703</v>
      </c>
      <c r="D4019">
        <v>1524991634</v>
      </c>
      <c r="E4019">
        <v>1524991634</v>
      </c>
      <c r="F4019" s="2">
        <v>-0.32920094615899997</v>
      </c>
      <c r="G4019" s="2">
        <v>-0.32920094615899997</v>
      </c>
      <c r="H4019">
        <v>703383</v>
      </c>
      <c r="I4019" s="2">
        <v>-6.9268407861399997E-2</v>
      </c>
      <c r="J4019" s="2">
        <v>0</v>
      </c>
      <c r="K4019">
        <v>6</v>
      </c>
      <c r="L4019" s="1" t="s">
        <v>11585</v>
      </c>
      <c r="M4019" s="1" t="s">
        <v>8064</v>
      </c>
      <c r="N4019">
        <v>0</v>
      </c>
      <c r="O4019">
        <v>0</v>
      </c>
      <c r="P4019">
        <v>1</v>
      </c>
      <c r="Q4019">
        <v>0</v>
      </c>
      <c r="R4019" s="19">
        <f>BWscncns[[#This Row],[C fx]]*4+BWscncns[[#This Row],[C fg]]*2+BWscncns[[#This Row],[C fm]]</f>
        <v>1</v>
      </c>
      <c r="S4019">
        <v>676</v>
      </c>
      <c r="T4019">
        <v>1048576</v>
      </c>
      <c r="U4019" s="13">
        <v>0.64468400000000003</v>
      </c>
      <c r="V4019" s="13">
        <v>1.551148</v>
      </c>
      <c r="W4019">
        <v>4418</v>
      </c>
      <c r="X4019">
        <v>88</v>
      </c>
      <c r="Z4019" s="10">
        <f>IF($N4019&lt;&gt;0,constants!$L$2,IF($O4019&lt;&gt;0,constants!$M$2,IF($P4019&lt;&gt;0,constants!$N$2,0)))</f>
        <v>1117.99</v>
      </c>
      <c r="AA4019" s="10">
        <f>IF($N4019&lt;&gt;0,constants!$L$2,IF($O4019&lt;&gt;0,constants!$M$2,IF($P4019&lt;&gt;0,constants!$P$2,0)))</f>
        <v>4051.45</v>
      </c>
      <c r="AB4019" s="11">
        <f>constants!$O$2</f>
        <v>4861.32</v>
      </c>
      <c r="AC4019" s="11">
        <f>VLOOKUP(BWscncns[[#This Row],[scanner]],[0]!ScnrAvgBW,2,FALSE)/1000</f>
        <v>2386.3111194805197</v>
      </c>
      <c r="AD4019" s="8">
        <f>(1+$F4019)*Z4019</f>
        <v>749.94663420369966</v>
      </c>
      <c r="AE4019" s="8">
        <f>(1+$F4019)*AA4019</f>
        <v>2717.7088266841192</v>
      </c>
      <c r="AF4019" s="8">
        <f>(1+$F4019)*AB4019</f>
        <v>3260.9688564183302</v>
      </c>
      <c r="AG4019" s="8">
        <f>(1+$F4019)*AC4019</f>
        <v>1600.7352411177901</v>
      </c>
      <c r="AH4019" s="8">
        <f>(1+$F4019)*$T4019/1000</f>
        <v>703.38378868038046</v>
      </c>
      <c r="AI4019" s="8">
        <f>(1+BWscncns[[#This Row],[pid_error]]*K_p)*BWscncns[[#This Row],[dbw]]/1000</f>
        <v>875.97989434019019</v>
      </c>
      <c r="AJ4019" s="13">
        <f>BWscncns[[#This Row],[Torflow prgrssv alt vote]]/VLOOKUP(BWscncns[[#This Row],[class]],AltBWtotl,2,FALSE)*100</f>
        <v>1.7276662013207902E-2</v>
      </c>
      <c r="AK4019">
        <f>IF(D4019=E4019,1,0)</f>
        <v>1</v>
      </c>
    </row>
    <row r="4020" spans="1:37">
      <c r="A4020" s="1" t="s">
        <v>3959</v>
      </c>
      <c r="B4020" s="1" t="s">
        <v>3960</v>
      </c>
      <c r="C4020">
        <v>201</v>
      </c>
      <c r="D4020">
        <v>1524988261</v>
      </c>
      <c r="E4020">
        <v>1524988261</v>
      </c>
      <c r="F4020" s="2">
        <v>-0.87005007508400001</v>
      </c>
      <c r="G4020" s="2">
        <v>-0.87005007508400001</v>
      </c>
      <c r="H4020">
        <v>201011</v>
      </c>
      <c r="I4020" s="2">
        <v>-4.2406388137300001E-2</v>
      </c>
      <c r="J4020" s="2">
        <v>0</v>
      </c>
      <c r="K4020">
        <v>8</v>
      </c>
      <c r="L4020" s="1" t="s">
        <v>11951</v>
      </c>
      <c r="M4020" s="1" t="s">
        <v>3960</v>
      </c>
      <c r="N4020">
        <v>1</v>
      </c>
      <c r="O4020">
        <v>0</v>
      </c>
      <c r="P4020">
        <v>0</v>
      </c>
      <c r="Q4020">
        <v>0</v>
      </c>
      <c r="R4020" s="19">
        <f>BWscncns[[#This Row],[C fx]]*4+BWscncns[[#This Row],[C fg]]*2+BWscncns[[#This Row],[C fm]]</f>
        <v>4</v>
      </c>
      <c r="S4020">
        <v>179</v>
      </c>
      <c r="T4020">
        <v>1546835</v>
      </c>
      <c r="U4020" s="13">
        <v>0.11572</v>
      </c>
      <c r="V4020" s="13">
        <v>8.6415360000000003</v>
      </c>
      <c r="W4020">
        <v>6152</v>
      </c>
      <c r="X4020">
        <v>123</v>
      </c>
      <c r="Z4020" s="10">
        <f>IF($N4020&lt;&gt;0,constants!$L$2,IF($O4020&lt;&gt;0,constants!$M$2,IF($P4020&lt;&gt;0,constants!$N$2,0)))</f>
        <v>10125.48</v>
      </c>
      <c r="AA4020" s="10">
        <f>IF($N4020&lt;&gt;0,constants!$L$2,IF($O4020&lt;&gt;0,constants!$M$2,IF($P4020&lt;&gt;0,constants!$P$2,0)))</f>
        <v>10125.48</v>
      </c>
      <c r="AB4020" s="11">
        <f>constants!$O$2</f>
        <v>4861.32</v>
      </c>
      <c r="AC4020" s="11">
        <f>VLOOKUP(BWscncns[[#This Row],[scanner]],[0]!ScnrAvgBW,2,FALSE)/1000</f>
        <v>509.99709399477808</v>
      </c>
      <c r="AD4020" s="8">
        <f>(1+$F4020)*Z4020</f>
        <v>1315.8053657384596</v>
      </c>
      <c r="AE4020" s="8">
        <f>(1+$F4020)*AA4020</f>
        <v>1315.8053657384596</v>
      </c>
      <c r="AF4020" s="8">
        <f>(1+$F4020)*AB4020</f>
        <v>631.72816899264899</v>
      </c>
      <c r="AG4020" s="8">
        <f>(1+$F4020)*AC4020</f>
        <v>66.274084071999596</v>
      </c>
      <c r="AH4020" s="8">
        <f>(1+$F4020)*$T4020/1000</f>
        <v>201.01109210744085</v>
      </c>
      <c r="AI4020" s="8">
        <f>(1+BWscncns[[#This Row],[pid_error]]*K_p)*BWscncns[[#This Row],[dbw]]/1000</f>
        <v>873.92304605372055</v>
      </c>
      <c r="AJ4020" s="13">
        <f>BWscncns[[#This Row],[Torflow prgrssv alt vote]]/VLOOKUP(BWscncns[[#This Row],[class]],AltBWtotl,2,FALSE)*100</f>
        <v>7.4901708700930627E-3</v>
      </c>
      <c r="AK4020">
        <f>IF(D4020=E4020,1,0)</f>
        <v>1</v>
      </c>
    </row>
    <row r="4021" spans="1:37">
      <c r="A4021" s="1" t="s">
        <v>2154</v>
      </c>
      <c r="B4021" s="1" t="s">
        <v>49</v>
      </c>
      <c r="C4021">
        <v>723</v>
      </c>
      <c r="D4021">
        <v>1524951745</v>
      </c>
      <c r="E4021">
        <v>1524951745</v>
      </c>
      <c r="F4021" s="2">
        <v>-0.29377635103900002</v>
      </c>
      <c r="G4021" s="2">
        <v>-0.29377635103900002</v>
      </c>
      <c r="H4021">
        <v>723173</v>
      </c>
      <c r="I4021" s="2">
        <v>-0.63622694791599999</v>
      </c>
      <c r="J4021" s="2">
        <v>0</v>
      </c>
      <c r="K4021">
        <v>4</v>
      </c>
      <c r="L4021" s="1" t="s">
        <v>11675</v>
      </c>
      <c r="M4021" s="1" t="s">
        <v>49</v>
      </c>
      <c r="N4021">
        <v>0</v>
      </c>
      <c r="O4021">
        <v>0</v>
      </c>
      <c r="P4021">
        <v>1</v>
      </c>
      <c r="Q4021">
        <v>0</v>
      </c>
      <c r="R4021" s="19">
        <f>BWscncns[[#This Row],[C fx]]*4+BWscncns[[#This Row],[C fg]]*2+BWscncns[[#This Row],[C fm]]</f>
        <v>1</v>
      </c>
      <c r="S4021">
        <v>1080</v>
      </c>
      <c r="T4021">
        <v>1024000</v>
      </c>
      <c r="U4021" s="13">
        <v>1.0546880000000001</v>
      </c>
      <c r="V4021" s="13">
        <v>0.94814799999999999</v>
      </c>
      <c r="W4021">
        <v>2964</v>
      </c>
      <c r="X4021">
        <v>59</v>
      </c>
      <c r="Z4021" s="10">
        <f>IF($N4021&lt;&gt;0,constants!$L$2,IF($O4021&lt;&gt;0,constants!$M$2,IF($P4021&lt;&gt;0,constants!$N$2,0)))</f>
        <v>1117.99</v>
      </c>
      <c r="AA4021" s="10">
        <f>IF($N4021&lt;&gt;0,constants!$L$2,IF($O4021&lt;&gt;0,constants!$M$2,IF($P4021&lt;&gt;0,constants!$P$2,0)))</f>
        <v>4051.45</v>
      </c>
      <c r="AB4021" s="11">
        <f>constants!$O$2</f>
        <v>4861.32</v>
      </c>
      <c r="AC4021" s="11">
        <f>VLOOKUP(BWscncns[[#This Row],[scanner]],[0]!ScnrAvgBW,2,FALSE)/1000</f>
        <v>4819.491751072962</v>
      </c>
      <c r="AD4021" s="8">
        <f>(1+$F4021)*Z4021</f>
        <v>789.55097730190835</v>
      </c>
      <c r="AE4021" s="8">
        <f>(1+$F4021)*AA4021</f>
        <v>2861.2298025830432</v>
      </c>
      <c r="AF4021" s="8">
        <f>(1+$F4021)*AB4021</f>
        <v>3433.1791491670883</v>
      </c>
      <c r="AG4021" s="8">
        <f>(1+$F4021)*AC4021</f>
        <v>3403.6390505801864</v>
      </c>
      <c r="AH4021" s="8">
        <f>(1+$F4021)*$T4021/1000</f>
        <v>723.17301653606398</v>
      </c>
      <c r="AI4021" s="8">
        <f>(1+BWscncns[[#This Row],[pid_error]]*K_p)*BWscncns[[#This Row],[dbw]]/1000</f>
        <v>873.58650826803193</v>
      </c>
      <c r="AJ4021" s="13">
        <f>BWscncns[[#This Row],[Torflow prgrssv alt vote]]/VLOOKUP(BWscncns[[#This Row],[class]],AltBWtotl,2,FALSE)*100</f>
        <v>1.7229458050533684E-2</v>
      </c>
      <c r="AK4021">
        <f>IF(D4021=E4021,1,0)</f>
        <v>1</v>
      </c>
    </row>
    <row r="4022" spans="1:37">
      <c r="A4022" s="1" t="s">
        <v>9087</v>
      </c>
      <c r="B4022" s="1" t="s">
        <v>9088</v>
      </c>
      <c r="C4022">
        <v>608</v>
      </c>
      <c r="D4022">
        <v>1524968613</v>
      </c>
      <c r="E4022">
        <v>1524968613</v>
      </c>
      <c r="F4022" s="2">
        <v>-0.46526073970499998</v>
      </c>
      <c r="G4022" s="2">
        <v>-0.46526073970499998</v>
      </c>
      <c r="H4022">
        <v>608299</v>
      </c>
      <c r="I4022" s="2">
        <v>0.32298776417199998</v>
      </c>
      <c r="J4022" s="2">
        <v>0</v>
      </c>
      <c r="K4022">
        <v>7</v>
      </c>
      <c r="L4022" s="1" t="s">
        <v>11710</v>
      </c>
      <c r="M4022" s="1" t="s">
        <v>9088</v>
      </c>
      <c r="N4022">
        <v>0</v>
      </c>
      <c r="O4022">
        <v>0</v>
      </c>
      <c r="P4022">
        <v>1</v>
      </c>
      <c r="Q4022">
        <v>0</v>
      </c>
      <c r="R4022" s="19">
        <f>BWscncns[[#This Row],[C fx]]*4+BWscncns[[#This Row],[C fg]]*2+BWscncns[[#This Row],[C fm]]</f>
        <v>1</v>
      </c>
      <c r="S4022">
        <v>495</v>
      </c>
      <c r="T4022">
        <v>1137563</v>
      </c>
      <c r="U4022" s="13">
        <v>0.435141</v>
      </c>
      <c r="V4022" s="13">
        <v>2.2981069999999999</v>
      </c>
      <c r="W4022">
        <v>5056</v>
      </c>
      <c r="X4022">
        <v>101</v>
      </c>
      <c r="Z4022" s="10">
        <f>IF($N4022&lt;&gt;0,constants!$L$2,IF($O4022&lt;&gt;0,constants!$M$2,IF($P4022&lt;&gt;0,constants!$N$2,0)))</f>
        <v>1117.99</v>
      </c>
      <c r="AA4022" s="10">
        <f>IF($N4022&lt;&gt;0,constants!$L$2,IF($O4022&lt;&gt;0,constants!$M$2,IF($P4022&lt;&gt;0,constants!$P$2,0)))</f>
        <v>4051.45</v>
      </c>
      <c r="AB4022" s="11">
        <f>constants!$O$2</f>
        <v>4861.32</v>
      </c>
      <c r="AC4022" s="11">
        <f>VLOOKUP(BWscncns[[#This Row],[scanner]],[0]!ScnrAvgBW,2,FALSE)/1000</f>
        <v>885.64026081730776</v>
      </c>
      <c r="AD4022" s="8">
        <f>(1+$F4022)*Z4022</f>
        <v>597.83314561720715</v>
      </c>
      <c r="AE4022" s="8">
        <f>(1+$F4022)*AA4022</f>
        <v>2166.4693761221779</v>
      </c>
      <c r="AF4022" s="8">
        <f>(1+$F4022)*AB4022</f>
        <v>2599.5386608572894</v>
      </c>
      <c r="AG4022" s="8">
        <f>(1+$F4022)*AC4022</f>
        <v>473.58661795691808</v>
      </c>
      <c r="AH4022" s="8">
        <f>(1+$F4022)*$T4022/1000</f>
        <v>608.29959715896109</v>
      </c>
      <c r="AI4022" s="8">
        <f>(1+BWscncns[[#This Row],[pid_error]]*K_p)*BWscncns[[#This Row],[dbw]]/1000</f>
        <v>872.93129857948065</v>
      </c>
      <c r="AJ4022" s="13">
        <f>BWscncns[[#This Row],[Torflow prgrssv alt vote]]/VLOOKUP(BWscncns[[#This Row],[class]],AltBWtotl,2,FALSE)*100</f>
        <v>1.7216535566341961E-2</v>
      </c>
      <c r="AK4022">
        <f>IF(D4022=E4022,1,0)</f>
        <v>1</v>
      </c>
    </row>
    <row r="4023" spans="1:37">
      <c r="A4023" s="1" t="s">
        <v>8704</v>
      </c>
      <c r="B4023" s="1" t="s">
        <v>8705</v>
      </c>
      <c r="C4023">
        <v>925</v>
      </c>
      <c r="D4023">
        <v>1525004637</v>
      </c>
      <c r="E4023">
        <v>1525004637</v>
      </c>
      <c r="F4023" s="2">
        <v>0.129490917372</v>
      </c>
      <c r="G4023" s="2">
        <v>0.129490917372</v>
      </c>
      <c r="H4023">
        <v>925278</v>
      </c>
      <c r="I4023" s="2">
        <v>-0.37018963074</v>
      </c>
      <c r="J4023" s="2">
        <v>0</v>
      </c>
      <c r="K4023">
        <v>3</v>
      </c>
      <c r="L4023" s="1" t="s">
        <v>11589</v>
      </c>
      <c r="M4023" s="1" t="s">
        <v>8705</v>
      </c>
      <c r="N4023">
        <v>0</v>
      </c>
      <c r="O4023">
        <v>0</v>
      </c>
      <c r="P4023">
        <v>1</v>
      </c>
      <c r="Q4023">
        <v>0</v>
      </c>
      <c r="R4023" s="19">
        <f>BWscncns[[#This Row],[C fx]]*4+BWscncns[[#This Row],[C fg]]*2+BWscncns[[#This Row],[C fm]]</f>
        <v>1</v>
      </c>
      <c r="S4023">
        <v>1140</v>
      </c>
      <c r="T4023">
        <v>819200</v>
      </c>
      <c r="U4023" s="13">
        <v>1.391602</v>
      </c>
      <c r="V4023" s="13">
        <v>0.71859600000000001</v>
      </c>
      <c r="W4023">
        <v>1675</v>
      </c>
      <c r="X4023">
        <v>33</v>
      </c>
      <c r="Z4023" s="10">
        <f>IF($N4023&lt;&gt;0,constants!$L$2,IF($O4023&lt;&gt;0,constants!$M$2,IF($P4023&lt;&gt;0,constants!$N$2,0)))</f>
        <v>1117.99</v>
      </c>
      <c r="AA4023" s="10">
        <f>IF($N4023&lt;&gt;0,constants!$L$2,IF($O4023&lt;&gt;0,constants!$M$2,IF($P4023&lt;&gt;0,constants!$P$2,0)))</f>
        <v>4051.45</v>
      </c>
      <c r="AB4023" s="11">
        <f>constants!$O$2</f>
        <v>4861.32</v>
      </c>
      <c r="AC4023" s="11">
        <f>VLOOKUP(BWscncns[[#This Row],[scanner]],[0]!ScnrAvgBW,2,FALSE)/1000</f>
        <v>6440.9193022088357</v>
      </c>
      <c r="AD4023" s="8">
        <f>(1+$F4023)*Z4023</f>
        <v>1262.7595507127223</v>
      </c>
      <c r="AE4023" s="8">
        <f>(1+$F4023)*AA4023</f>
        <v>4576.0759771867897</v>
      </c>
      <c r="AF4023" s="8">
        <f>(1+$F4023)*AB4023</f>
        <v>5490.8167864388506</v>
      </c>
      <c r="AG4023" s="8">
        <f>(1+$F4023)*AC4023</f>
        <v>7274.9598513708797</v>
      </c>
      <c r="AH4023" s="8">
        <f>(1+$F4023)*$T4023/1000</f>
        <v>925.27895951114249</v>
      </c>
      <c r="AI4023" s="8">
        <f>(1+BWscncns[[#This Row],[pid_error]]*K_p)*BWscncns[[#This Row],[dbw]]/1000</f>
        <v>872.2394797555711</v>
      </c>
      <c r="AJ4023" s="13">
        <f>BWscncns[[#This Row],[Torflow prgrssv alt vote]]/VLOOKUP(BWscncns[[#This Row],[class]],AltBWtotl,2,FALSE)*100</f>
        <v>1.7202891052270023E-2</v>
      </c>
      <c r="AK4023">
        <f>IF(D4023=E4023,1,0)</f>
        <v>1</v>
      </c>
    </row>
    <row r="4024" spans="1:37">
      <c r="A4024" s="1" t="s">
        <v>1170</v>
      </c>
      <c r="B4024" s="1" t="s">
        <v>1171</v>
      </c>
      <c r="C4024">
        <v>823</v>
      </c>
      <c r="D4024">
        <v>1524999455</v>
      </c>
      <c r="E4024">
        <v>1524999455</v>
      </c>
      <c r="F4024" s="2">
        <v>-0.107518730947</v>
      </c>
      <c r="G4024" s="2">
        <v>-0.107518730947</v>
      </c>
      <c r="H4024">
        <v>822510</v>
      </c>
      <c r="I4024" s="2">
        <v>0.27386179278799999</v>
      </c>
      <c r="J4024" s="2">
        <v>0</v>
      </c>
      <c r="K4024">
        <v>6</v>
      </c>
      <c r="L4024" s="1" t="s">
        <v>11794</v>
      </c>
      <c r="M4024" s="1" t="s">
        <v>1171</v>
      </c>
      <c r="N4024">
        <v>0</v>
      </c>
      <c r="O4024">
        <v>0</v>
      </c>
      <c r="P4024">
        <v>1</v>
      </c>
      <c r="Q4024">
        <v>0</v>
      </c>
      <c r="R4024" s="19">
        <f>BWscncns[[#This Row],[C fx]]*4+BWscncns[[#This Row],[C fg]]*2+BWscncns[[#This Row],[C fm]]</f>
        <v>1</v>
      </c>
      <c r="S4024">
        <v>658</v>
      </c>
      <c r="T4024">
        <v>921600</v>
      </c>
      <c r="U4024" s="13">
        <v>0.71397600000000006</v>
      </c>
      <c r="V4024" s="13">
        <v>1.4006080000000001</v>
      </c>
      <c r="W4024">
        <v>4243</v>
      </c>
      <c r="X4024">
        <v>84</v>
      </c>
      <c r="Z4024" s="10">
        <f>IF($N4024&lt;&gt;0,constants!$L$2,IF($O4024&lt;&gt;0,constants!$M$2,IF($P4024&lt;&gt;0,constants!$N$2,0)))</f>
        <v>1117.99</v>
      </c>
      <c r="AA4024" s="10">
        <f>IF($N4024&lt;&gt;0,constants!$L$2,IF($O4024&lt;&gt;0,constants!$M$2,IF($P4024&lt;&gt;0,constants!$P$2,0)))</f>
        <v>4051.45</v>
      </c>
      <c r="AB4024" s="11">
        <f>constants!$O$2</f>
        <v>4861.32</v>
      </c>
      <c r="AC4024" s="11">
        <f>VLOOKUP(BWscncns[[#This Row],[scanner]],[0]!ScnrAvgBW,2,FALSE)/1000</f>
        <v>2386.3111194805197</v>
      </c>
      <c r="AD4024" s="8">
        <f>(1+$F4024)*Z4024</f>
        <v>997.78513398856342</v>
      </c>
      <c r="AE4024" s="8">
        <f>(1+$F4024)*AA4024</f>
        <v>3615.8432375047764</v>
      </c>
      <c r="AF4024" s="8">
        <f>(1+$F4024)*AB4024</f>
        <v>4338.6370428727296</v>
      </c>
      <c r="AG4024" s="8">
        <f>(1+$F4024)*AC4024</f>
        <v>2129.737976269259</v>
      </c>
      <c r="AH4024" s="8">
        <f>(1+$F4024)*$T4024/1000</f>
        <v>822.51073755924472</v>
      </c>
      <c r="AI4024" s="8">
        <f>(1+BWscncns[[#This Row],[pid_error]]*K_p)*BWscncns[[#This Row],[dbw]]/1000</f>
        <v>872.05536877962231</v>
      </c>
      <c r="AJ4024" s="13">
        <f>BWscncns[[#This Row],[Torflow prgrssv alt vote]]/VLOOKUP(BWscncns[[#This Row],[class]],AltBWtotl,2,FALSE)*100</f>
        <v>1.719925989232567E-2</v>
      </c>
      <c r="AK4024">
        <f>IF(D4024=E4024,1,0)</f>
        <v>1</v>
      </c>
    </row>
    <row r="4025" spans="1:37">
      <c r="A4025" s="1" t="s">
        <v>2809</v>
      </c>
      <c r="B4025" s="1" t="s">
        <v>49</v>
      </c>
      <c r="C4025">
        <v>720</v>
      </c>
      <c r="D4025">
        <v>1524995596</v>
      </c>
      <c r="E4025">
        <v>1524995596</v>
      </c>
      <c r="F4025" s="2">
        <v>-0.296804398242</v>
      </c>
      <c r="G4025" s="2">
        <v>-0.296804398242</v>
      </c>
      <c r="H4025">
        <v>720072</v>
      </c>
      <c r="I4025" s="2">
        <v>-0.12386491944399999</v>
      </c>
      <c r="J4025" s="2">
        <v>0</v>
      </c>
      <c r="K4025">
        <v>5</v>
      </c>
      <c r="L4025" s="1" t="s">
        <v>11701</v>
      </c>
      <c r="M4025" s="1" t="s">
        <v>49</v>
      </c>
      <c r="N4025">
        <v>0</v>
      </c>
      <c r="O4025">
        <v>0</v>
      </c>
      <c r="P4025">
        <v>1</v>
      </c>
      <c r="Q4025">
        <v>0</v>
      </c>
      <c r="R4025" s="19">
        <f>BWscncns[[#This Row],[C fx]]*4+BWscncns[[#This Row],[C fg]]*2+BWscncns[[#This Row],[C fm]]</f>
        <v>1</v>
      </c>
      <c r="S4025">
        <v>1010</v>
      </c>
      <c r="T4025">
        <v>1024000</v>
      </c>
      <c r="U4025" s="13">
        <v>0.98632799999999998</v>
      </c>
      <c r="V4025" s="13">
        <v>1.0138609999999999</v>
      </c>
      <c r="W4025">
        <v>3411</v>
      </c>
      <c r="X4025">
        <v>68</v>
      </c>
      <c r="Z4025" s="10">
        <f>IF($N4025&lt;&gt;0,constants!$L$2,IF($O4025&lt;&gt;0,constants!$M$2,IF($P4025&lt;&gt;0,constants!$N$2,0)))</f>
        <v>1117.99</v>
      </c>
      <c r="AA4025" s="10">
        <f>IF($N4025&lt;&gt;0,constants!$L$2,IF($O4025&lt;&gt;0,constants!$M$2,IF($P4025&lt;&gt;0,constants!$P$2,0)))</f>
        <v>4051.45</v>
      </c>
      <c r="AB4025" s="11">
        <f>constants!$O$2</f>
        <v>4861.32</v>
      </c>
      <c r="AC4025" s="11">
        <f>VLOOKUP(BWscncns[[#This Row],[scanner]],[0]!ScnrAvgBW,2,FALSE)/1000</f>
        <v>3794.4265750962772</v>
      </c>
      <c r="AD4025" s="8">
        <f>(1+$F4025)*Z4025</f>
        <v>786.16565080942644</v>
      </c>
      <c r="AE4025" s="8">
        <f>(1+$F4025)*AA4025</f>
        <v>2848.9618207424492</v>
      </c>
      <c r="AF4025" s="8">
        <f>(1+$F4025)*AB4025</f>
        <v>3418.4588427382005</v>
      </c>
      <c r="AG4025" s="8">
        <f>(1+$F4025)*AC4025</f>
        <v>2668.2240788013737</v>
      </c>
      <c r="AH4025" s="8">
        <f>(1+$F4025)*$T4025/1000</f>
        <v>720.072296200192</v>
      </c>
      <c r="AI4025" s="8">
        <f>(1+BWscncns[[#This Row],[pid_error]]*K_p)*BWscncns[[#This Row],[dbw]]/1000</f>
        <v>872.03614810009594</v>
      </c>
      <c r="AJ4025" s="13">
        <f>BWscncns[[#This Row],[Torflow prgrssv alt vote]]/VLOOKUP(BWscncns[[#This Row],[class]],AltBWtotl,2,FALSE)*100</f>
        <v>1.7198880809214303E-2</v>
      </c>
      <c r="AK4025">
        <f>IF(D4025=E4025,1,0)</f>
        <v>1</v>
      </c>
    </row>
    <row r="4026" spans="1:37">
      <c r="A4026" s="1" t="s">
        <v>9057</v>
      </c>
      <c r="B4026" s="1" t="s">
        <v>9058</v>
      </c>
      <c r="C4026">
        <v>986</v>
      </c>
      <c r="D4026">
        <v>1524916692</v>
      </c>
      <c r="E4026">
        <v>1524916692</v>
      </c>
      <c r="F4026" s="2">
        <v>0.301397856184</v>
      </c>
      <c r="G4026" s="2">
        <v>0.301397856184</v>
      </c>
      <c r="H4026">
        <v>986147</v>
      </c>
      <c r="I4026" s="2">
        <v>3.2885603942700001E-2</v>
      </c>
      <c r="J4026" s="2">
        <v>0</v>
      </c>
      <c r="K4026">
        <v>4</v>
      </c>
      <c r="L4026" s="1" t="s">
        <v>11773</v>
      </c>
      <c r="M4026" s="1" t="s">
        <v>9058</v>
      </c>
      <c r="N4026">
        <v>0</v>
      </c>
      <c r="O4026">
        <v>0</v>
      </c>
      <c r="P4026">
        <v>1</v>
      </c>
      <c r="Q4026">
        <v>0</v>
      </c>
      <c r="R4026" s="19">
        <f>BWscncns[[#This Row],[C fx]]*4+BWscncns[[#This Row],[C fg]]*2+BWscncns[[#This Row],[C fm]]</f>
        <v>1</v>
      </c>
      <c r="S4026">
        <v>799</v>
      </c>
      <c r="T4026">
        <v>757760</v>
      </c>
      <c r="U4026" s="13">
        <v>1.054424</v>
      </c>
      <c r="V4026" s="13">
        <v>0.94838500000000003</v>
      </c>
      <c r="W4026">
        <v>2966</v>
      </c>
      <c r="X4026">
        <v>59</v>
      </c>
      <c r="Z4026" s="10">
        <f>IF($N4026&lt;&gt;0,constants!$L$2,IF($O4026&lt;&gt;0,constants!$M$2,IF($P4026&lt;&gt;0,constants!$N$2,0)))</f>
        <v>1117.99</v>
      </c>
      <c r="AA4026" s="10">
        <f>IF($N4026&lt;&gt;0,constants!$L$2,IF($O4026&lt;&gt;0,constants!$M$2,IF($P4026&lt;&gt;0,constants!$P$2,0)))</f>
        <v>4051.45</v>
      </c>
      <c r="AB4026" s="11">
        <f>constants!$O$2</f>
        <v>4861.32</v>
      </c>
      <c r="AC4026" s="11">
        <f>VLOOKUP(BWscncns[[#This Row],[scanner]],[0]!ScnrAvgBW,2,FALSE)/1000</f>
        <v>4819.491751072962</v>
      </c>
      <c r="AD4026" s="8">
        <f>(1+$F4026)*Z4026</f>
        <v>1454.9497892351503</v>
      </c>
      <c r="AE4026" s="8">
        <f>(1+$F4026)*AA4026</f>
        <v>5272.5483444366664</v>
      </c>
      <c r="AF4026" s="8">
        <f>(1+$F4026)*AB4026</f>
        <v>6326.5114262244024</v>
      </c>
      <c r="AG4026" s="8">
        <f>(1+$F4026)*AC4026</f>
        <v>6272.0762327428256</v>
      </c>
      <c r="AH4026" s="8">
        <f>(1+$F4026)*$T4026/1000</f>
        <v>986.14723950198788</v>
      </c>
      <c r="AI4026" s="8">
        <f>(1+BWscncns[[#This Row],[pid_error]]*K_p)*BWscncns[[#This Row],[dbw]]/1000</f>
        <v>871.95361975099388</v>
      </c>
      <c r="AJ4026" s="13">
        <f>BWscncns[[#This Row],[Torflow prgrssv alt vote]]/VLOOKUP(BWscncns[[#This Row],[class]],AltBWtotl,2,FALSE)*100</f>
        <v>1.7197253129854127E-2</v>
      </c>
      <c r="AK4026">
        <f>IF(D4026=E4026,1,0)</f>
        <v>1</v>
      </c>
    </row>
    <row r="4027" spans="1:37">
      <c r="A4027" s="1" t="s">
        <v>10945</v>
      </c>
      <c r="B4027" s="1" t="s">
        <v>10946</v>
      </c>
      <c r="C4027">
        <v>825</v>
      </c>
      <c r="D4027">
        <v>1524975578</v>
      </c>
      <c r="E4027">
        <v>1524975578</v>
      </c>
      <c r="F4027" s="2">
        <v>-6.7321057370199999E-2</v>
      </c>
      <c r="G4027" s="2">
        <v>-6.7321057370199999E-2</v>
      </c>
      <c r="H4027">
        <v>824500</v>
      </c>
      <c r="I4027" s="2">
        <v>0.18984745724300001</v>
      </c>
      <c r="J4027" s="2">
        <v>0</v>
      </c>
      <c r="K4027">
        <v>6</v>
      </c>
      <c r="L4027" s="1" t="s">
        <v>11692</v>
      </c>
      <c r="M4027" s="1" t="s">
        <v>10946</v>
      </c>
      <c r="N4027">
        <v>0</v>
      </c>
      <c r="O4027">
        <v>0</v>
      </c>
      <c r="P4027">
        <v>1</v>
      </c>
      <c r="Q4027">
        <v>0</v>
      </c>
      <c r="R4027" s="19">
        <f>BWscncns[[#This Row],[C fx]]*4+BWscncns[[#This Row],[C fg]]*2+BWscncns[[#This Row],[C fm]]</f>
        <v>1</v>
      </c>
      <c r="S4027">
        <v>825</v>
      </c>
      <c r="T4027">
        <v>901714</v>
      </c>
      <c r="U4027" s="13">
        <v>0.91492399999999996</v>
      </c>
      <c r="V4027" s="13">
        <v>1.0929869999999999</v>
      </c>
      <c r="W4027">
        <v>3648</v>
      </c>
      <c r="X4027">
        <v>72</v>
      </c>
      <c r="Z4027" s="10">
        <f>IF($N4027&lt;&gt;0,constants!$L$2,IF($O4027&lt;&gt;0,constants!$M$2,IF($P4027&lt;&gt;0,constants!$N$2,0)))</f>
        <v>1117.99</v>
      </c>
      <c r="AA4027" s="10">
        <f>IF($N4027&lt;&gt;0,constants!$L$2,IF($O4027&lt;&gt;0,constants!$M$2,IF($P4027&lt;&gt;0,constants!$P$2,0)))</f>
        <v>4051.45</v>
      </c>
      <c r="AB4027" s="11">
        <f>constants!$O$2</f>
        <v>4861.32</v>
      </c>
      <c r="AC4027" s="11">
        <f>VLOOKUP(BWscncns[[#This Row],[scanner]],[0]!ScnrAvgBW,2,FALSE)/1000</f>
        <v>2386.3111194805197</v>
      </c>
      <c r="AD4027" s="8">
        <f>(1+$F4027)*Z4027</f>
        <v>1042.72573107069</v>
      </c>
      <c r="AE4027" s="8">
        <f>(1+$F4027)*AA4027</f>
        <v>3778.7021021175028</v>
      </c>
      <c r="AF4027" s="8">
        <f>(1+$F4027)*AB4027</f>
        <v>4534.050797385099</v>
      </c>
      <c r="AG4027" s="8">
        <f>(1+$F4027)*AC4027</f>
        <v>2225.6621317028253</v>
      </c>
      <c r="AH4027" s="8">
        <f>(1+$F4027)*$T4027/1000</f>
        <v>841.00966007448744</v>
      </c>
      <c r="AI4027" s="8">
        <f>(1+BWscncns[[#This Row],[pid_error]]*K_p)*BWscncns[[#This Row],[dbw]]/1000</f>
        <v>871.36183003724375</v>
      </c>
      <c r="AJ4027" s="13">
        <f>BWscncns[[#This Row],[Torflow prgrssv alt vote]]/VLOOKUP(BWscncns[[#This Row],[class]],AltBWtotl,2,FALSE)*100</f>
        <v>1.7185581456870064E-2</v>
      </c>
      <c r="AK4027">
        <f>IF(D4027=E4027,1,0)</f>
        <v>1</v>
      </c>
    </row>
    <row r="4028" spans="1:37">
      <c r="A4028" s="1" t="s">
        <v>7287</v>
      </c>
      <c r="B4028" s="1" t="s">
        <v>49</v>
      </c>
      <c r="C4028">
        <v>715</v>
      </c>
      <c r="D4028">
        <v>1525005297</v>
      </c>
      <c r="E4028">
        <v>1525005297</v>
      </c>
      <c r="F4028" s="2">
        <v>-0.30176379753499999</v>
      </c>
      <c r="G4028" s="2">
        <v>-0.30176379753499999</v>
      </c>
      <c r="H4028">
        <v>714993</v>
      </c>
      <c r="I4028" s="2">
        <v>0.12068927465900001</v>
      </c>
      <c r="J4028" s="2">
        <v>0</v>
      </c>
      <c r="K4028">
        <v>6</v>
      </c>
      <c r="L4028" s="1" t="s">
        <v>11672</v>
      </c>
      <c r="M4028" s="1" t="s">
        <v>49</v>
      </c>
      <c r="N4028">
        <v>0</v>
      </c>
      <c r="O4028">
        <v>0</v>
      </c>
      <c r="P4028">
        <v>1</v>
      </c>
      <c r="Q4028">
        <v>0</v>
      </c>
      <c r="R4028" s="19">
        <f>BWscncns[[#This Row],[C fx]]*4+BWscncns[[#This Row],[C fg]]*2+BWscncns[[#This Row],[C fm]]</f>
        <v>1</v>
      </c>
      <c r="S4028">
        <v>591</v>
      </c>
      <c r="T4028">
        <v>1024000</v>
      </c>
      <c r="U4028" s="13">
        <v>0.57714799999999999</v>
      </c>
      <c r="V4028" s="13">
        <v>1.7326569999999999</v>
      </c>
      <c r="W4028">
        <v>4608</v>
      </c>
      <c r="X4028">
        <v>92</v>
      </c>
      <c r="Z4028" s="10">
        <f>IF($N4028&lt;&gt;0,constants!$L$2,IF($O4028&lt;&gt;0,constants!$M$2,IF($P4028&lt;&gt;0,constants!$N$2,0)))</f>
        <v>1117.99</v>
      </c>
      <c r="AA4028" s="10">
        <f>IF($N4028&lt;&gt;0,constants!$L$2,IF($O4028&lt;&gt;0,constants!$M$2,IF($P4028&lt;&gt;0,constants!$P$2,0)))</f>
        <v>4051.45</v>
      </c>
      <c r="AB4028" s="11">
        <f>constants!$O$2</f>
        <v>4861.32</v>
      </c>
      <c r="AC4028" s="11">
        <f>VLOOKUP(BWscncns[[#This Row],[scanner]],[0]!ScnrAvgBW,2,FALSE)/1000</f>
        <v>2386.3111194805197</v>
      </c>
      <c r="AD4028" s="8">
        <f>(1+$F4028)*Z4028</f>
        <v>780.62109199384531</v>
      </c>
      <c r="AE4028" s="8">
        <f>(1+$F4028)*AA4028</f>
        <v>2828.8690624768237</v>
      </c>
      <c r="AF4028" s="8">
        <f>(1+$F4028)*AB4028</f>
        <v>3394.3496157671534</v>
      </c>
      <c r="AG4028" s="8">
        <f>(1+$F4028)*AC4028</f>
        <v>1666.2088139660809</v>
      </c>
      <c r="AH4028" s="8">
        <f>(1+$F4028)*$T4028/1000</f>
        <v>714.99387132415995</v>
      </c>
      <c r="AI4028" s="8">
        <f>(1+BWscncns[[#This Row],[pid_error]]*K_p)*BWscncns[[#This Row],[dbw]]/1000</f>
        <v>869.49693566207998</v>
      </c>
      <c r="AJ4028" s="13">
        <f>BWscncns[[#This Row],[Torflow prgrssv alt vote]]/VLOOKUP(BWscncns[[#This Row],[class]],AltBWtotl,2,FALSE)*100</f>
        <v>1.7148800761310486E-2</v>
      </c>
      <c r="AK4028">
        <f>IF(D4028=E4028,1,0)</f>
        <v>1</v>
      </c>
    </row>
    <row r="4029" spans="1:37">
      <c r="A4029" s="1" t="s">
        <v>7247</v>
      </c>
      <c r="B4029" s="1" t="s">
        <v>7248</v>
      </c>
      <c r="C4029">
        <v>690</v>
      </c>
      <c r="D4029">
        <v>1524975637</v>
      </c>
      <c r="E4029">
        <v>1524975637</v>
      </c>
      <c r="F4029" s="2">
        <v>-0.34167273574099999</v>
      </c>
      <c r="G4029" s="2">
        <v>-0.34167273574099999</v>
      </c>
      <c r="H4029">
        <v>690306</v>
      </c>
      <c r="I4029" s="2">
        <v>0.45557802299400002</v>
      </c>
      <c r="J4029" s="2">
        <v>0</v>
      </c>
      <c r="K4029">
        <v>8</v>
      </c>
      <c r="L4029" s="1" t="s">
        <v>11921</v>
      </c>
      <c r="M4029" s="1" t="s">
        <v>7248</v>
      </c>
      <c r="N4029">
        <v>0</v>
      </c>
      <c r="O4029">
        <v>0</v>
      </c>
      <c r="P4029">
        <v>1</v>
      </c>
      <c r="Q4029">
        <v>0</v>
      </c>
      <c r="R4029" s="19">
        <f>BWscncns[[#This Row],[C fx]]*4+BWscncns[[#This Row],[C fg]]*2+BWscncns[[#This Row],[C fm]]</f>
        <v>1</v>
      </c>
      <c r="S4029">
        <v>209</v>
      </c>
      <c r="T4029">
        <v>1048576</v>
      </c>
      <c r="U4029" s="13">
        <v>0.199318</v>
      </c>
      <c r="V4029" s="13">
        <v>5.0171099999999997</v>
      </c>
      <c r="W4029">
        <v>5846</v>
      </c>
      <c r="X4029">
        <v>116</v>
      </c>
      <c r="Z4029" s="10">
        <f>IF($N4029&lt;&gt;0,constants!$L$2,IF($O4029&lt;&gt;0,constants!$M$2,IF($P4029&lt;&gt;0,constants!$N$2,0)))</f>
        <v>1117.99</v>
      </c>
      <c r="AA4029" s="10">
        <f>IF($N4029&lt;&gt;0,constants!$L$2,IF($O4029&lt;&gt;0,constants!$M$2,IF($P4029&lt;&gt;0,constants!$P$2,0)))</f>
        <v>4051.45</v>
      </c>
      <c r="AB4029" s="11">
        <f>constants!$O$2</f>
        <v>4861.32</v>
      </c>
      <c r="AC4029" s="11">
        <f>VLOOKUP(BWscncns[[#This Row],[scanner]],[0]!ScnrAvgBW,2,FALSE)/1000</f>
        <v>509.99709399477808</v>
      </c>
      <c r="AD4029" s="8">
        <f>(1+$F4029)*Z4029</f>
        <v>736.0032981689194</v>
      </c>
      <c r="AE4029" s="8">
        <f>(1+$F4029)*AA4029</f>
        <v>2667.1799947821255</v>
      </c>
      <c r="AF4029" s="8">
        <f>(1+$F4029)*AB4029</f>
        <v>3200.3394962875618</v>
      </c>
      <c r="AG4029" s="8">
        <f>(1+$F4029)*AC4029</f>
        <v>335.74499166962232</v>
      </c>
      <c r="AH4029" s="8">
        <f>(1+$F4029)*$T4029/1000</f>
        <v>690.30616944764517</v>
      </c>
      <c r="AI4029" s="8">
        <f>(1+BWscncns[[#This Row],[pid_error]]*K_p)*BWscncns[[#This Row],[dbw]]/1000</f>
        <v>869.44108472382254</v>
      </c>
      <c r="AJ4029" s="13">
        <f>BWscncns[[#This Row],[Torflow prgrssv alt vote]]/VLOOKUP(BWscncns[[#This Row],[class]],AltBWtotl,2,FALSE)*100</f>
        <v>1.7147699231709602E-2</v>
      </c>
      <c r="AK4029">
        <f>IF(D4029=E4029,1,0)</f>
        <v>1</v>
      </c>
    </row>
    <row r="4030" spans="1:37">
      <c r="A4030" s="1" t="s">
        <v>9990</v>
      </c>
      <c r="B4030" s="1" t="s">
        <v>9991</v>
      </c>
      <c r="C4030">
        <v>344</v>
      </c>
      <c r="D4030">
        <v>1524975637</v>
      </c>
      <c r="E4030">
        <v>1524975637</v>
      </c>
      <c r="F4030" s="2">
        <v>-0.75319782339800001</v>
      </c>
      <c r="G4030" s="2">
        <v>-0.75319782339800001</v>
      </c>
      <c r="H4030">
        <v>343925</v>
      </c>
      <c r="I4030" s="2">
        <v>-3.0328445797599999E-2</v>
      </c>
      <c r="J4030" s="2">
        <v>0</v>
      </c>
      <c r="K4030">
        <v>8</v>
      </c>
      <c r="L4030" s="1" t="s">
        <v>11921</v>
      </c>
      <c r="M4030" s="1" t="s">
        <v>9991</v>
      </c>
      <c r="N4030">
        <v>0</v>
      </c>
      <c r="O4030">
        <v>0</v>
      </c>
      <c r="P4030">
        <v>1</v>
      </c>
      <c r="Q4030">
        <v>0</v>
      </c>
      <c r="R4030" s="19">
        <f>BWscncns[[#This Row],[C fx]]*4+BWscncns[[#This Row],[C fg]]*2+BWscncns[[#This Row],[C fm]]</f>
        <v>1</v>
      </c>
      <c r="S4030">
        <v>275</v>
      </c>
      <c r="T4030">
        <v>1393526</v>
      </c>
      <c r="U4030" s="13">
        <v>0.19734099999999999</v>
      </c>
      <c r="V4030" s="13">
        <v>5.067367</v>
      </c>
      <c r="W4030">
        <v>5851</v>
      </c>
      <c r="X4030">
        <v>117</v>
      </c>
      <c r="Z4030" s="10">
        <f>IF($N4030&lt;&gt;0,constants!$L$2,IF($O4030&lt;&gt;0,constants!$M$2,IF($P4030&lt;&gt;0,constants!$N$2,0)))</f>
        <v>1117.99</v>
      </c>
      <c r="AA4030" s="10">
        <f>IF($N4030&lt;&gt;0,constants!$L$2,IF($O4030&lt;&gt;0,constants!$M$2,IF($P4030&lt;&gt;0,constants!$P$2,0)))</f>
        <v>4051.45</v>
      </c>
      <c r="AB4030" s="11">
        <f>constants!$O$2</f>
        <v>4861.32</v>
      </c>
      <c r="AC4030" s="11">
        <f>VLOOKUP(BWscncns[[#This Row],[scanner]],[0]!ScnrAvgBW,2,FALSE)/1000</f>
        <v>509.99709399477808</v>
      </c>
      <c r="AD4030" s="8">
        <f>(1+$F4030)*Z4030</f>
        <v>275.92236541926997</v>
      </c>
      <c r="AE4030" s="8">
        <f>(1+$F4030)*AA4030</f>
        <v>999.90667839417279</v>
      </c>
      <c r="AF4030" s="8">
        <f>(1+$F4030)*AB4030</f>
        <v>1199.7843571588346</v>
      </c>
      <c r="AG4030" s="8">
        <f>(1+$F4030)*AC4030</f>
        <v>125.86839285860601</v>
      </c>
      <c r="AH4030" s="8">
        <f>(1+$F4030)*$T4030/1000</f>
        <v>343.92524995147863</v>
      </c>
      <c r="AI4030" s="8">
        <f>(1+BWscncns[[#This Row],[pid_error]]*K_p)*BWscncns[[#This Row],[dbw]]/1000</f>
        <v>868.72562497573927</v>
      </c>
      <c r="AJ4030" s="13">
        <f>BWscncns[[#This Row],[Torflow prgrssv alt vote]]/VLOOKUP(BWscncns[[#This Row],[class]],AltBWtotl,2,FALSE)*100</f>
        <v>1.7133588455501662E-2</v>
      </c>
      <c r="AK4030">
        <f>IF(D4030=E4030,1,0)</f>
        <v>1</v>
      </c>
    </row>
    <row r="4031" spans="1:37">
      <c r="A4031" s="1" t="s">
        <v>6268</v>
      </c>
      <c r="B4031" s="1" t="s">
        <v>49</v>
      </c>
      <c r="C4031">
        <v>711</v>
      </c>
      <c r="D4031">
        <v>1524923033</v>
      </c>
      <c r="E4031">
        <v>1524923033</v>
      </c>
      <c r="F4031" s="2">
        <v>-0.30597669864999999</v>
      </c>
      <c r="G4031" s="2">
        <v>-0.30597669864999999</v>
      </c>
      <c r="H4031">
        <v>710679</v>
      </c>
      <c r="I4031" s="2">
        <v>-2.1179430145000001E-2</v>
      </c>
      <c r="J4031" s="2">
        <v>0</v>
      </c>
      <c r="K4031">
        <v>5</v>
      </c>
      <c r="L4031" s="1" t="s">
        <v>11865</v>
      </c>
      <c r="M4031" s="1" t="s">
        <v>49</v>
      </c>
      <c r="N4031">
        <v>0</v>
      </c>
      <c r="O4031">
        <v>0</v>
      </c>
      <c r="P4031">
        <v>1</v>
      </c>
      <c r="Q4031">
        <v>0</v>
      </c>
      <c r="R4031" s="19">
        <f>BWscncns[[#This Row],[C fx]]*4+BWscncns[[#This Row],[C fg]]*2+BWscncns[[#This Row],[C fm]]</f>
        <v>1</v>
      </c>
      <c r="S4031">
        <v>711</v>
      </c>
      <c r="T4031">
        <v>1024000</v>
      </c>
      <c r="U4031" s="13">
        <v>0.69433599999999995</v>
      </c>
      <c r="V4031" s="13">
        <v>1.4402250000000001</v>
      </c>
      <c r="W4031">
        <v>4293</v>
      </c>
      <c r="X4031">
        <v>85</v>
      </c>
      <c r="Z4031" s="10">
        <f>IF($N4031&lt;&gt;0,constants!$L$2,IF($O4031&lt;&gt;0,constants!$M$2,IF($P4031&lt;&gt;0,constants!$N$2,0)))</f>
        <v>1117.99</v>
      </c>
      <c r="AA4031" s="10">
        <f>IF($N4031&lt;&gt;0,constants!$L$2,IF($O4031&lt;&gt;0,constants!$M$2,IF($P4031&lt;&gt;0,constants!$P$2,0)))</f>
        <v>4051.45</v>
      </c>
      <c r="AB4031" s="11">
        <f>constants!$O$2</f>
        <v>4861.32</v>
      </c>
      <c r="AC4031" s="11">
        <f>VLOOKUP(BWscncns[[#This Row],[scanner]],[0]!ScnrAvgBW,2,FALSE)/1000</f>
        <v>3794.4265750962772</v>
      </c>
      <c r="AD4031" s="8">
        <f>(1+$F4031)*Z4031</f>
        <v>775.91111067628651</v>
      </c>
      <c r="AE4031" s="8">
        <f>(1+$F4031)*AA4031</f>
        <v>2811.8007042544573</v>
      </c>
      <c r="AF4031" s="8">
        <f>(1+$F4031)*AB4031</f>
        <v>3373.8693553187818</v>
      </c>
      <c r="AG4031" s="8">
        <f>(1+$F4031)*AC4031</f>
        <v>2633.4204583784922</v>
      </c>
      <c r="AH4031" s="8">
        <f>(1+$F4031)*$T4031/1000</f>
        <v>710.67986058240001</v>
      </c>
      <c r="AI4031" s="8">
        <f>(1+BWscncns[[#This Row],[pid_error]]*K_p)*BWscncns[[#This Row],[dbw]]/1000</f>
        <v>867.33993029120006</v>
      </c>
      <c r="AJ4031" s="13">
        <f>BWscncns[[#This Row],[Torflow prgrssv alt vote]]/VLOOKUP(BWscncns[[#This Row],[class]],AltBWtotl,2,FALSE)*100</f>
        <v>1.7106258857102243E-2</v>
      </c>
      <c r="AK4031">
        <f>IF(D4031=E4031,1,0)</f>
        <v>1</v>
      </c>
    </row>
    <row r="4032" spans="1:37">
      <c r="A4032" s="1" t="s">
        <v>3437</v>
      </c>
      <c r="B4032" s="1" t="s">
        <v>3438</v>
      </c>
      <c r="C4032">
        <v>915</v>
      </c>
      <c r="D4032">
        <v>1524878566</v>
      </c>
      <c r="E4032">
        <v>1524878566</v>
      </c>
      <c r="F4032" s="2">
        <v>0.116409008621</v>
      </c>
      <c r="G4032" s="2">
        <v>0.116409008621</v>
      </c>
      <c r="H4032">
        <v>914562</v>
      </c>
      <c r="I4032" s="2">
        <v>0.16662751282900001</v>
      </c>
      <c r="J4032" s="2">
        <v>0</v>
      </c>
      <c r="K4032">
        <v>5</v>
      </c>
      <c r="L4032" s="1" t="s">
        <v>11796</v>
      </c>
      <c r="M4032" s="1" t="s">
        <v>3438</v>
      </c>
      <c r="N4032">
        <v>0</v>
      </c>
      <c r="O4032">
        <v>0</v>
      </c>
      <c r="P4032">
        <v>1</v>
      </c>
      <c r="Q4032">
        <v>0</v>
      </c>
      <c r="R4032" s="19">
        <f>BWscncns[[#This Row],[C fx]]*4+BWscncns[[#This Row],[C fg]]*2+BWscncns[[#This Row],[C fm]]</f>
        <v>1</v>
      </c>
      <c r="S4032">
        <v>744</v>
      </c>
      <c r="T4032">
        <v>819200</v>
      </c>
      <c r="U4032" s="13">
        <v>0.90820299999999998</v>
      </c>
      <c r="V4032" s="13">
        <v>1.101075</v>
      </c>
      <c r="W4032">
        <v>3667</v>
      </c>
      <c r="X4032">
        <v>73</v>
      </c>
      <c r="Z4032" s="10">
        <f>IF($N4032&lt;&gt;0,constants!$L$2,IF($O4032&lt;&gt;0,constants!$M$2,IF($P4032&lt;&gt;0,constants!$N$2,0)))</f>
        <v>1117.99</v>
      </c>
      <c r="AA4032" s="10">
        <f>IF($N4032&lt;&gt;0,constants!$L$2,IF($O4032&lt;&gt;0,constants!$M$2,IF($P4032&lt;&gt;0,constants!$P$2,0)))</f>
        <v>4051.45</v>
      </c>
      <c r="AB4032" s="11">
        <f>constants!$O$2</f>
        <v>4861.32</v>
      </c>
      <c r="AC4032" s="11">
        <f>VLOOKUP(BWscncns[[#This Row],[scanner]],[0]!ScnrAvgBW,2,FALSE)/1000</f>
        <v>3794.4265750962772</v>
      </c>
      <c r="AD4032" s="8">
        <f>(1+$F4032)*Z4032</f>
        <v>1248.1341075481917</v>
      </c>
      <c r="AE4032" s="8">
        <f>(1+$F4032)*AA4032</f>
        <v>4523.0752779775503</v>
      </c>
      <c r="AF4032" s="8">
        <f>(1+$F4032)*AB4032</f>
        <v>5427.2214417894393</v>
      </c>
      <c r="AG4032" s="8">
        <f>(1+$F4032)*AC4032</f>
        <v>4236.1320109884109</v>
      </c>
      <c r="AH4032" s="8">
        <f>(1+$F4032)*$T4032/1000</f>
        <v>914.562259862323</v>
      </c>
      <c r="AI4032" s="8">
        <f>(1+BWscncns[[#This Row],[pid_error]]*K_p)*BWscncns[[#This Row],[dbw]]/1000</f>
        <v>866.88112993116158</v>
      </c>
      <c r="AJ4032" s="13">
        <f>BWscncns[[#This Row],[Torflow prgrssv alt vote]]/VLOOKUP(BWscncns[[#This Row],[class]],AltBWtotl,2,FALSE)*100</f>
        <v>1.7097210089198851E-2</v>
      </c>
      <c r="AK4032">
        <f>IF(D4032=E4032,1,0)</f>
        <v>1</v>
      </c>
    </row>
    <row r="4033" spans="1:37">
      <c r="A4033" s="1" t="s">
        <v>1217</v>
      </c>
      <c r="B4033" s="1" t="s">
        <v>1218</v>
      </c>
      <c r="C4033">
        <v>912</v>
      </c>
      <c r="D4033">
        <v>1524951745</v>
      </c>
      <c r="E4033">
        <v>1524951745</v>
      </c>
      <c r="F4033" s="2">
        <v>0.11375641318800001</v>
      </c>
      <c r="G4033" s="2">
        <v>0.11375641318800001</v>
      </c>
      <c r="H4033">
        <v>912389</v>
      </c>
      <c r="I4033" s="2">
        <v>-2.1422026722600001E-2</v>
      </c>
      <c r="J4033" s="2">
        <v>0</v>
      </c>
      <c r="K4033">
        <v>4</v>
      </c>
      <c r="L4033" s="1" t="s">
        <v>11675</v>
      </c>
      <c r="M4033" s="1" t="s">
        <v>1218</v>
      </c>
      <c r="N4033">
        <v>0</v>
      </c>
      <c r="O4033">
        <v>0</v>
      </c>
      <c r="P4033">
        <v>1</v>
      </c>
      <c r="Q4033">
        <v>0</v>
      </c>
      <c r="R4033" s="19">
        <f>BWscncns[[#This Row],[C fx]]*4+BWscncns[[#This Row],[C fg]]*2+BWscncns[[#This Row],[C fm]]</f>
        <v>1</v>
      </c>
      <c r="S4033">
        <v>858</v>
      </c>
      <c r="T4033">
        <v>819200</v>
      </c>
      <c r="U4033" s="13">
        <v>1.047363</v>
      </c>
      <c r="V4033" s="13">
        <v>0.95477900000000004</v>
      </c>
      <c r="W4033">
        <v>3005</v>
      </c>
      <c r="X4033">
        <v>60</v>
      </c>
      <c r="Z4033" s="10">
        <f>IF($N4033&lt;&gt;0,constants!$L$2,IF($O4033&lt;&gt;0,constants!$M$2,IF($P4033&lt;&gt;0,constants!$N$2,0)))</f>
        <v>1117.99</v>
      </c>
      <c r="AA4033" s="10">
        <f>IF($N4033&lt;&gt;0,constants!$L$2,IF($O4033&lt;&gt;0,constants!$M$2,IF($P4033&lt;&gt;0,constants!$P$2,0)))</f>
        <v>4051.45</v>
      </c>
      <c r="AB4033" s="11">
        <f>constants!$O$2</f>
        <v>4861.32</v>
      </c>
      <c r="AC4033" s="11">
        <f>VLOOKUP(BWscncns[[#This Row],[scanner]],[0]!ScnrAvgBW,2,FALSE)/1000</f>
        <v>4819.491751072962</v>
      </c>
      <c r="AD4033" s="8">
        <f>(1+$F4033)*Z4033</f>
        <v>1245.1685323800521</v>
      </c>
      <c r="AE4033" s="8">
        <f>(1+$F4033)*AA4033</f>
        <v>4512.3284202105224</v>
      </c>
      <c r="AF4033" s="8">
        <f>(1+$F4033)*AB4033</f>
        <v>5414.3263265590876</v>
      </c>
      <c r="AG4033" s="8">
        <f>(1+$F4033)*AC4033</f>
        <v>5367.7398460641753</v>
      </c>
      <c r="AH4033" s="8">
        <f>(1+$F4033)*$T4033/1000</f>
        <v>912.3892536836097</v>
      </c>
      <c r="AI4033" s="8">
        <f>(1+BWscncns[[#This Row],[pid_error]]*K_p)*BWscncns[[#This Row],[dbw]]/1000</f>
        <v>865.79462684180476</v>
      </c>
      <c r="AJ4033" s="13">
        <f>BWscncns[[#This Row],[Torflow prgrssv alt vote]]/VLOOKUP(BWscncns[[#This Row],[class]],AltBWtotl,2,FALSE)*100</f>
        <v>1.7075781347771785E-2</v>
      </c>
      <c r="AK4033">
        <f>IF(D4033=E4033,1,0)</f>
        <v>1</v>
      </c>
    </row>
    <row r="4034" spans="1:37">
      <c r="A4034" s="1" t="s">
        <v>2593</v>
      </c>
      <c r="B4034" s="1" t="s">
        <v>2594</v>
      </c>
      <c r="C4034">
        <v>795</v>
      </c>
      <c r="D4034">
        <v>1524971186</v>
      </c>
      <c r="E4034">
        <v>1524971186</v>
      </c>
      <c r="F4034" s="2">
        <v>-0.43268741016399997</v>
      </c>
      <c r="G4034" s="2">
        <v>-0.43268741016399997</v>
      </c>
      <c r="H4034">
        <v>795225</v>
      </c>
      <c r="I4034" s="2">
        <v>0.13558079549300001</v>
      </c>
      <c r="J4034" s="2">
        <v>0</v>
      </c>
      <c r="K4034">
        <v>7</v>
      </c>
      <c r="L4034" s="1" t="s">
        <v>11873</v>
      </c>
      <c r="M4034" s="1" t="s">
        <v>2594</v>
      </c>
      <c r="N4034">
        <v>0</v>
      </c>
      <c r="O4034">
        <v>0</v>
      </c>
      <c r="P4034">
        <v>1</v>
      </c>
      <c r="Q4034">
        <v>0</v>
      </c>
      <c r="R4034" s="19">
        <f>BWscncns[[#This Row],[C fx]]*4+BWscncns[[#This Row],[C fg]]*2+BWscncns[[#This Row],[C fm]]</f>
        <v>1</v>
      </c>
      <c r="S4034">
        <v>795</v>
      </c>
      <c r="T4034">
        <v>1104104</v>
      </c>
      <c r="U4034" s="13">
        <v>0.72004100000000004</v>
      </c>
      <c r="V4034" s="13">
        <v>1.3888100000000001</v>
      </c>
      <c r="W4034">
        <v>4226</v>
      </c>
      <c r="X4034">
        <v>84</v>
      </c>
      <c r="Z4034" s="10">
        <f>IF($N4034&lt;&gt;0,constants!$L$2,IF($O4034&lt;&gt;0,constants!$M$2,IF($P4034&lt;&gt;0,constants!$N$2,0)))</f>
        <v>1117.99</v>
      </c>
      <c r="AA4034" s="10">
        <f>IF($N4034&lt;&gt;0,constants!$L$2,IF($O4034&lt;&gt;0,constants!$M$2,IF($P4034&lt;&gt;0,constants!$P$2,0)))</f>
        <v>4051.45</v>
      </c>
      <c r="AB4034" s="11">
        <f>constants!$O$2</f>
        <v>4861.32</v>
      </c>
      <c r="AC4034" s="11">
        <f>VLOOKUP(BWscncns[[#This Row],[scanner]],[0]!ScnrAvgBW,2,FALSE)/1000</f>
        <v>885.64026081730776</v>
      </c>
      <c r="AD4034" s="8">
        <f>(1+$F4034)*Z4034</f>
        <v>634.24980231074971</v>
      </c>
      <c r="AE4034" s="8">
        <f>(1+$F4034)*AA4034</f>
        <v>2298.4385920910622</v>
      </c>
      <c r="AF4034" s="8">
        <f>(1+$F4034)*AB4034</f>
        <v>2757.8880392215437</v>
      </c>
      <c r="AG4034" s="8">
        <f>(1+$F4034)*AC4034</f>
        <v>502.43487002729745</v>
      </c>
      <c r="AH4034" s="8">
        <f>(1+$F4034)*$T4034/1000</f>
        <v>626.37209968828699</v>
      </c>
      <c r="AI4034" s="8">
        <f>(1+BWscncns[[#This Row],[pid_error]]*K_p)*BWscncns[[#This Row],[dbw]]/1000</f>
        <v>865.23804984414357</v>
      </c>
      <c r="AJ4034" s="13">
        <f>BWscncns[[#This Row],[Torflow prgrssv alt vote]]/VLOOKUP(BWscncns[[#This Row],[class]],AltBWtotl,2,FALSE)*100</f>
        <v>1.7064804163552091E-2</v>
      </c>
      <c r="AK4034">
        <f>IF(D4034=E4034,1,0)</f>
        <v>1</v>
      </c>
    </row>
    <row r="4035" spans="1:37">
      <c r="A4035" s="1" t="s">
        <v>3905</v>
      </c>
      <c r="B4035" s="1" t="s">
        <v>49</v>
      </c>
      <c r="C4035">
        <v>702</v>
      </c>
      <c r="D4035">
        <v>1524989085</v>
      </c>
      <c r="E4035">
        <v>1524989085</v>
      </c>
      <c r="F4035" s="2">
        <v>-0.313982669577</v>
      </c>
      <c r="G4035" s="2">
        <v>-0.313982669577</v>
      </c>
      <c r="H4035">
        <v>702481</v>
      </c>
      <c r="I4035" s="2">
        <v>-0.11427560930400001</v>
      </c>
      <c r="J4035" s="2">
        <v>0</v>
      </c>
      <c r="K4035">
        <v>6</v>
      </c>
      <c r="L4035" s="1" t="s">
        <v>11597</v>
      </c>
      <c r="M4035" s="1" t="s">
        <v>49</v>
      </c>
      <c r="N4035">
        <v>0</v>
      </c>
      <c r="O4035">
        <v>0</v>
      </c>
      <c r="P4035">
        <v>1</v>
      </c>
      <c r="Q4035">
        <v>0</v>
      </c>
      <c r="R4035" s="19">
        <f>BWscncns[[#This Row],[C fx]]*4+BWscncns[[#This Row],[C fg]]*2+BWscncns[[#This Row],[C fm]]</f>
        <v>1</v>
      </c>
      <c r="S4035">
        <v>672</v>
      </c>
      <c r="T4035">
        <v>1024000</v>
      </c>
      <c r="U4035" s="13">
        <v>0.65625</v>
      </c>
      <c r="V4035" s="13">
        <v>1.5238100000000001</v>
      </c>
      <c r="W4035">
        <v>4390</v>
      </c>
      <c r="X4035">
        <v>87</v>
      </c>
      <c r="Z4035" s="10">
        <f>IF($N4035&lt;&gt;0,constants!$L$2,IF($O4035&lt;&gt;0,constants!$M$2,IF($P4035&lt;&gt;0,constants!$N$2,0)))</f>
        <v>1117.99</v>
      </c>
      <c r="AA4035" s="10">
        <f>IF($N4035&lt;&gt;0,constants!$L$2,IF($O4035&lt;&gt;0,constants!$M$2,IF($P4035&lt;&gt;0,constants!$P$2,0)))</f>
        <v>4051.45</v>
      </c>
      <c r="AB4035" s="11">
        <f>constants!$O$2</f>
        <v>4861.32</v>
      </c>
      <c r="AC4035" s="11">
        <f>VLOOKUP(BWscncns[[#This Row],[scanner]],[0]!ScnrAvgBW,2,FALSE)/1000</f>
        <v>2386.3111194805197</v>
      </c>
      <c r="AD4035" s="8">
        <f>(1+$F4035)*Z4035</f>
        <v>766.96051523960966</v>
      </c>
      <c r="AE4035" s="8">
        <f>(1+$F4035)*AA4035</f>
        <v>2779.3649133422632</v>
      </c>
      <c r="AF4035" s="8">
        <f>(1+$F4035)*AB4035</f>
        <v>3334.9497687319381</v>
      </c>
      <c r="AG4035" s="8">
        <f>(1+$F4035)*AC4035</f>
        <v>1637.0507837447465</v>
      </c>
      <c r="AH4035" s="8">
        <f>(1+$F4035)*$T4035/1000</f>
        <v>702.48174635315195</v>
      </c>
      <c r="AI4035" s="8">
        <f>(1+BWscncns[[#This Row],[pid_error]]*K_p)*BWscncns[[#This Row],[dbw]]/1000</f>
        <v>863.24087317657597</v>
      </c>
      <c r="AJ4035" s="13">
        <f>BWscncns[[#This Row],[Torflow prgrssv alt vote]]/VLOOKUP(BWscncns[[#This Row],[class]],AltBWtotl,2,FALSE)*100</f>
        <v>1.7025414508048391E-2</v>
      </c>
      <c r="AK4035">
        <f>IF(D4035=E4035,1,0)</f>
        <v>1</v>
      </c>
    </row>
    <row r="4036" spans="1:37">
      <c r="A4036" s="1" t="s">
        <v>1599</v>
      </c>
      <c r="B4036" s="1" t="s">
        <v>1600</v>
      </c>
      <c r="C4036">
        <v>1010</v>
      </c>
      <c r="D4036">
        <v>1524988531</v>
      </c>
      <c r="E4036">
        <v>1524988531</v>
      </c>
      <c r="F4036" s="2">
        <v>0.406815023379</v>
      </c>
      <c r="G4036" s="2">
        <v>0.406815023379</v>
      </c>
      <c r="H4036">
        <v>1008405</v>
      </c>
      <c r="I4036" s="2">
        <v>-0.12689849999</v>
      </c>
      <c r="J4036" s="2">
        <v>0</v>
      </c>
      <c r="K4036">
        <v>3</v>
      </c>
      <c r="L4036" s="1" t="s">
        <v>11591</v>
      </c>
      <c r="M4036" s="1" t="s">
        <v>1600</v>
      </c>
      <c r="N4036">
        <v>0</v>
      </c>
      <c r="O4036">
        <v>0</v>
      </c>
      <c r="P4036">
        <v>1</v>
      </c>
      <c r="Q4036">
        <v>0</v>
      </c>
      <c r="R4036" s="19">
        <f>BWscncns[[#This Row],[C fx]]*4+BWscncns[[#This Row],[C fg]]*2+BWscncns[[#This Row],[C fm]]</f>
        <v>1</v>
      </c>
      <c r="S4036">
        <v>864</v>
      </c>
      <c r="T4036">
        <v>716800</v>
      </c>
      <c r="U4036" s="13">
        <v>1.205357</v>
      </c>
      <c r="V4036" s="13">
        <v>0.82962999999999998</v>
      </c>
      <c r="W4036">
        <v>2303</v>
      </c>
      <c r="X4036">
        <v>46</v>
      </c>
      <c r="Z4036" s="10">
        <f>IF($N4036&lt;&gt;0,constants!$L$2,IF($O4036&lt;&gt;0,constants!$M$2,IF($P4036&lt;&gt;0,constants!$N$2,0)))</f>
        <v>1117.99</v>
      </c>
      <c r="AA4036" s="10">
        <f>IF($N4036&lt;&gt;0,constants!$L$2,IF($O4036&lt;&gt;0,constants!$M$2,IF($P4036&lt;&gt;0,constants!$P$2,0)))</f>
        <v>4051.45</v>
      </c>
      <c r="AB4036" s="11">
        <f>constants!$O$2</f>
        <v>4861.32</v>
      </c>
      <c r="AC4036" s="11">
        <f>VLOOKUP(BWscncns[[#This Row],[scanner]],[0]!ScnrAvgBW,2,FALSE)/1000</f>
        <v>6440.9193022088357</v>
      </c>
      <c r="AD4036" s="8">
        <f>(1+$F4036)*Z4036</f>
        <v>1572.8051279874883</v>
      </c>
      <c r="AE4036" s="8">
        <f>(1+$F4036)*AA4036</f>
        <v>5699.6407264688496</v>
      </c>
      <c r="AF4036" s="8">
        <f>(1+$F4036)*AB4036</f>
        <v>6838.9780094527996</v>
      </c>
      <c r="AG4036" s="8">
        <f>(1+$F4036)*AC4036</f>
        <v>9061.1820387191747</v>
      </c>
      <c r="AH4036" s="8">
        <f>(1+$F4036)*$T4036/1000</f>
        <v>1008.4050087580672</v>
      </c>
      <c r="AI4036" s="8">
        <f>(1+BWscncns[[#This Row],[pid_error]]*K_p)*BWscncns[[#This Row],[dbw]]/1000</f>
        <v>862.60250437903358</v>
      </c>
      <c r="AJ4036" s="13">
        <f>BWscncns[[#This Row],[Torflow prgrssv alt vote]]/VLOOKUP(BWscncns[[#This Row],[class]],AltBWtotl,2,FALSE)*100</f>
        <v>1.7012824171185437E-2</v>
      </c>
      <c r="AK4036">
        <f>IF(D4036=E4036,1,0)</f>
        <v>1</v>
      </c>
    </row>
    <row r="4037" spans="1:37">
      <c r="A4037" s="1" t="s">
        <v>6291</v>
      </c>
      <c r="B4037" s="1" t="s">
        <v>477</v>
      </c>
      <c r="C4037">
        <v>1070</v>
      </c>
      <c r="D4037">
        <v>1524882143</v>
      </c>
      <c r="E4037">
        <v>1524882143</v>
      </c>
      <c r="F4037" s="2">
        <v>0.63084177435599997</v>
      </c>
      <c r="G4037" s="2">
        <v>0.63084177435599997</v>
      </c>
      <c r="H4037">
        <v>1068788</v>
      </c>
      <c r="I4037" s="2">
        <v>1.24858282002</v>
      </c>
      <c r="J4037" s="2">
        <v>0</v>
      </c>
      <c r="K4037">
        <v>2</v>
      </c>
      <c r="L4037" s="1" t="s">
        <v>11733</v>
      </c>
      <c r="M4037" s="1" t="s">
        <v>477</v>
      </c>
      <c r="N4037">
        <v>0</v>
      </c>
      <c r="O4037">
        <v>0</v>
      </c>
      <c r="P4037">
        <v>1</v>
      </c>
      <c r="Q4037">
        <v>0</v>
      </c>
      <c r="R4037" s="19">
        <f>BWscncns[[#This Row],[C fx]]*4+BWscncns[[#This Row],[C fg]]*2+BWscncns[[#This Row],[C fm]]</f>
        <v>1</v>
      </c>
      <c r="S4037">
        <v>1070</v>
      </c>
      <c r="T4037">
        <v>655360</v>
      </c>
      <c r="U4037" s="13">
        <v>1.63269</v>
      </c>
      <c r="V4037" s="13">
        <v>0.61248599999999997</v>
      </c>
      <c r="W4037">
        <v>1003</v>
      </c>
      <c r="X4037">
        <v>20</v>
      </c>
      <c r="Z4037" s="10">
        <f>IF($N4037&lt;&gt;0,constants!$L$2,IF($O4037&lt;&gt;0,constants!$M$2,IF($P4037&lt;&gt;0,constants!$N$2,0)))</f>
        <v>1117.99</v>
      </c>
      <c r="AA4037" s="10">
        <f>IF($N4037&lt;&gt;0,constants!$L$2,IF($O4037&lt;&gt;0,constants!$M$2,IF($P4037&lt;&gt;0,constants!$P$2,0)))</f>
        <v>4051.45</v>
      </c>
      <c r="AB4037" s="11">
        <f>constants!$O$2</f>
        <v>4861.32</v>
      </c>
      <c r="AC4037" s="11">
        <f>VLOOKUP(BWscncns[[#This Row],[scanner]],[0]!ScnrAvgBW,2,FALSE)/1000</f>
        <v>8853.6095214723919</v>
      </c>
      <c r="AD4037" s="8">
        <f>(1+$F4037)*Z4037</f>
        <v>1823.2647953122644</v>
      </c>
      <c r="AE4037" s="8">
        <f>(1+$F4037)*AA4037</f>
        <v>6607.2739067146158</v>
      </c>
      <c r="AF4037" s="8">
        <f>(1+$F4037)*AB4037</f>
        <v>7928.0437345123091</v>
      </c>
      <c r="AG4037" s="8">
        <f>(1+$F4037)*AC4037</f>
        <v>14438.836261453211</v>
      </c>
      <c r="AH4037" s="8">
        <f>(1+$F4037)*$T4037/1000</f>
        <v>1068.7884652419482</v>
      </c>
      <c r="AI4037" s="8">
        <f>(1+BWscncns[[#This Row],[pid_error]]*K_p)*BWscncns[[#This Row],[dbw]]/1000</f>
        <v>862.07423262097404</v>
      </c>
      <c r="AJ4037" s="13">
        <f>BWscncns[[#This Row],[Torflow prgrssv alt vote]]/VLOOKUP(BWscncns[[#This Row],[class]],AltBWtotl,2,FALSE)*100</f>
        <v>1.700240524185374E-2</v>
      </c>
      <c r="AK4037">
        <f>IF(D4037=E4037,1,0)</f>
        <v>1</v>
      </c>
    </row>
    <row r="4038" spans="1:37">
      <c r="A4038" s="1" t="s">
        <v>7816</v>
      </c>
      <c r="B4038" s="1" t="s">
        <v>7817</v>
      </c>
      <c r="C4038">
        <v>699</v>
      </c>
      <c r="D4038">
        <v>1524989085</v>
      </c>
      <c r="E4038">
        <v>1524989085</v>
      </c>
      <c r="F4038" s="2">
        <v>-0.31782476053100001</v>
      </c>
      <c r="G4038" s="2">
        <v>-0.31782476053100001</v>
      </c>
      <c r="H4038">
        <v>698547</v>
      </c>
      <c r="I4038" s="2">
        <v>3.78942978348E-2</v>
      </c>
      <c r="J4038" s="2">
        <v>0</v>
      </c>
      <c r="K4038">
        <v>6</v>
      </c>
      <c r="L4038" s="1" t="s">
        <v>11597</v>
      </c>
      <c r="M4038" s="1" t="s">
        <v>7817</v>
      </c>
      <c r="N4038">
        <v>0</v>
      </c>
      <c r="O4038">
        <v>0</v>
      </c>
      <c r="P4038">
        <v>1</v>
      </c>
      <c r="Q4038">
        <v>0</v>
      </c>
      <c r="R4038" s="19">
        <f>BWscncns[[#This Row],[C fx]]*4+BWscncns[[#This Row],[C fg]]*2+BWscncns[[#This Row],[C fm]]</f>
        <v>1</v>
      </c>
      <c r="S4038">
        <v>699</v>
      </c>
      <c r="T4038">
        <v>1024000</v>
      </c>
      <c r="U4038" s="13">
        <v>0.68261700000000003</v>
      </c>
      <c r="V4038" s="13">
        <v>1.46495</v>
      </c>
      <c r="W4038">
        <v>4330</v>
      </c>
      <c r="X4038">
        <v>86</v>
      </c>
      <c r="Z4038" s="10">
        <f>IF($N4038&lt;&gt;0,constants!$L$2,IF($O4038&lt;&gt;0,constants!$M$2,IF($P4038&lt;&gt;0,constants!$N$2,0)))</f>
        <v>1117.99</v>
      </c>
      <c r="AA4038" s="10">
        <f>IF($N4038&lt;&gt;0,constants!$L$2,IF($O4038&lt;&gt;0,constants!$M$2,IF($P4038&lt;&gt;0,constants!$P$2,0)))</f>
        <v>4051.45</v>
      </c>
      <c r="AB4038" s="11">
        <f>constants!$O$2</f>
        <v>4861.32</v>
      </c>
      <c r="AC4038" s="11">
        <f>VLOOKUP(BWscncns[[#This Row],[scanner]],[0]!ScnrAvgBW,2,FALSE)/1000</f>
        <v>2386.3111194805197</v>
      </c>
      <c r="AD4038" s="8">
        <f>(1+$F4038)*Z4038</f>
        <v>762.66509597394725</v>
      </c>
      <c r="AE4038" s="8">
        <f>(1+$F4038)*AA4038</f>
        <v>2763.7988739466796</v>
      </c>
      <c r="AF4038" s="8">
        <f>(1+$F4038)*AB4038</f>
        <v>3316.2721351354385</v>
      </c>
      <c r="AG4038" s="8">
        <f>(1+$F4038)*AC4038</f>
        <v>1627.8823593791608</v>
      </c>
      <c r="AH4038" s="8">
        <f>(1+$F4038)*$T4038/1000</f>
        <v>698.54744521625594</v>
      </c>
      <c r="AI4038" s="8">
        <f>(1+BWscncns[[#This Row],[pid_error]]*K_p)*BWscncns[[#This Row],[dbw]]/1000</f>
        <v>861.27372260812797</v>
      </c>
      <c r="AJ4038" s="13">
        <f>BWscncns[[#This Row],[Torflow prgrssv alt vote]]/VLOOKUP(BWscncns[[#This Row],[class]],AltBWtotl,2,FALSE)*100</f>
        <v>1.6986617047376345E-2</v>
      </c>
      <c r="AK4038">
        <f>IF(D4038=E4038,1,0)</f>
        <v>1</v>
      </c>
    </row>
    <row r="4039" spans="1:37">
      <c r="A4039" s="1" t="s">
        <v>10640</v>
      </c>
      <c r="B4039" s="1" t="s">
        <v>1561</v>
      </c>
      <c r="C4039">
        <v>213</v>
      </c>
      <c r="D4039">
        <v>1524991621</v>
      </c>
      <c r="E4039">
        <v>1524991621</v>
      </c>
      <c r="F4039" s="2">
        <v>-0.85864350603999995</v>
      </c>
      <c r="G4039" s="2">
        <v>-0.85864350603999995</v>
      </c>
      <c r="H4039">
        <v>213215</v>
      </c>
      <c r="I4039" s="2">
        <v>2.3433171974600001E-2</v>
      </c>
      <c r="J4039" s="2">
        <v>0.125</v>
      </c>
      <c r="K4039">
        <v>8</v>
      </c>
      <c r="L4039" s="1" t="s">
        <v>11923</v>
      </c>
      <c r="M4039" s="1" t="s">
        <v>1561</v>
      </c>
      <c r="N4039">
        <v>1</v>
      </c>
      <c r="O4039">
        <v>0</v>
      </c>
      <c r="P4039">
        <v>0</v>
      </c>
      <c r="Q4039">
        <v>0</v>
      </c>
      <c r="R4039" s="19">
        <f>BWscncns[[#This Row],[C fx]]*4+BWscncns[[#This Row],[C fg]]*2+BWscncns[[#This Row],[C fm]]</f>
        <v>4</v>
      </c>
      <c r="S4039">
        <v>136</v>
      </c>
      <c r="T4039">
        <v>1508352</v>
      </c>
      <c r="U4039" s="13">
        <v>9.0164999999999995E-2</v>
      </c>
      <c r="V4039" s="13">
        <v>11.090824</v>
      </c>
      <c r="W4039">
        <v>6245</v>
      </c>
      <c r="X4039">
        <v>124</v>
      </c>
      <c r="Z4039" s="10">
        <f>IF($N4039&lt;&gt;0,constants!$L$2,IF($O4039&lt;&gt;0,constants!$M$2,IF($P4039&lt;&gt;0,constants!$N$2,0)))</f>
        <v>10125.48</v>
      </c>
      <c r="AA4039" s="10">
        <f>IF($N4039&lt;&gt;0,constants!$L$2,IF($O4039&lt;&gt;0,constants!$M$2,IF($P4039&lt;&gt;0,constants!$P$2,0)))</f>
        <v>10125.48</v>
      </c>
      <c r="AB4039" s="11">
        <f>constants!$O$2</f>
        <v>4861.32</v>
      </c>
      <c r="AC4039" s="11">
        <f>VLOOKUP(BWscncns[[#This Row],[scanner]],[0]!ScnrAvgBW,2,FALSE)/1000</f>
        <v>509.99709399477808</v>
      </c>
      <c r="AD4039" s="8">
        <f>(1+$F4039)*Z4039</f>
        <v>1431.3023524621012</v>
      </c>
      <c r="AE4039" s="8">
        <f>(1+$F4039)*AA4039</f>
        <v>1431.3023524621012</v>
      </c>
      <c r="AF4039" s="8">
        <f>(1+$F4039)*AB4039</f>
        <v>687.17915121762746</v>
      </c>
      <c r="AG4039" s="8">
        <f>(1+$F4039)*AC4039</f>
        <v>72.091401136890426</v>
      </c>
      <c r="AH4039" s="8">
        <f>(1+$F4039)*$T4039/1000</f>
        <v>213.21535037755399</v>
      </c>
      <c r="AI4039" s="8">
        <f>(1+BWscncns[[#This Row],[pid_error]]*K_p)*BWscncns[[#This Row],[dbw]]/1000</f>
        <v>860.78367518877701</v>
      </c>
      <c r="AJ4039" s="13">
        <f>BWscncns[[#This Row],[Torflow prgrssv alt vote]]/VLOOKUP(BWscncns[[#This Row],[class]],AltBWtotl,2,FALSE)*100</f>
        <v>7.3775566835827559E-3</v>
      </c>
      <c r="AK4039">
        <f>IF(D4039=E4039,1,0)</f>
        <v>1</v>
      </c>
    </row>
    <row r="4040" spans="1:37">
      <c r="A4040" s="1" t="s">
        <v>7640</v>
      </c>
      <c r="B4040" s="1" t="s">
        <v>7641</v>
      </c>
      <c r="C4040">
        <v>895</v>
      </c>
      <c r="D4040">
        <v>1524989085</v>
      </c>
      <c r="E4040">
        <v>1524989085</v>
      </c>
      <c r="F4040" s="2">
        <v>9.2021235263100007E-2</v>
      </c>
      <c r="G4040" s="2">
        <v>9.2021235263100007E-2</v>
      </c>
      <c r="H4040">
        <v>894583</v>
      </c>
      <c r="I4040" s="2">
        <v>0.42247792105199999</v>
      </c>
      <c r="J4040" s="2">
        <v>0.2</v>
      </c>
      <c r="K4040">
        <v>6</v>
      </c>
      <c r="L4040" s="1" t="s">
        <v>11597</v>
      </c>
      <c r="M4040" s="1" t="s">
        <v>7641</v>
      </c>
      <c r="N4040">
        <v>0</v>
      </c>
      <c r="O4040">
        <v>0</v>
      </c>
      <c r="P4040">
        <v>1</v>
      </c>
      <c r="Q4040">
        <v>0</v>
      </c>
      <c r="R4040" s="19">
        <f>BWscncns[[#This Row],[C fx]]*4+BWscncns[[#This Row],[C fg]]*2+BWscncns[[#This Row],[C fm]]</f>
        <v>1</v>
      </c>
      <c r="S4040">
        <v>676</v>
      </c>
      <c r="T4040">
        <v>819200</v>
      </c>
      <c r="U4040" s="13">
        <v>0.82519500000000001</v>
      </c>
      <c r="V4040" s="13">
        <v>1.2118340000000001</v>
      </c>
      <c r="W4040">
        <v>3946</v>
      </c>
      <c r="X4040">
        <v>78</v>
      </c>
      <c r="Z4040" s="10">
        <f>IF($N4040&lt;&gt;0,constants!$L$2,IF($O4040&lt;&gt;0,constants!$M$2,IF($P4040&lt;&gt;0,constants!$N$2,0)))</f>
        <v>1117.99</v>
      </c>
      <c r="AA4040" s="10">
        <f>IF($N4040&lt;&gt;0,constants!$L$2,IF($O4040&lt;&gt;0,constants!$M$2,IF($P4040&lt;&gt;0,constants!$P$2,0)))</f>
        <v>4051.45</v>
      </c>
      <c r="AB4040" s="11">
        <f>constants!$O$2</f>
        <v>4861.32</v>
      </c>
      <c r="AC4040" s="11">
        <f>VLOOKUP(BWscncns[[#This Row],[scanner]],[0]!ScnrAvgBW,2,FALSE)/1000</f>
        <v>2386.3111194805197</v>
      </c>
      <c r="AD4040" s="8">
        <f>(1+$F4040)*Z4040</f>
        <v>1220.8688208117933</v>
      </c>
      <c r="AE4040" s="8">
        <f>(1+$F4040)*AA4040</f>
        <v>4424.2694336066861</v>
      </c>
      <c r="AF4040" s="8">
        <f>(1+$F4040)*AB4040</f>
        <v>5308.664671409213</v>
      </c>
      <c r="AG4040" s="8">
        <f>(1+$F4040)*AC4040</f>
        <v>2605.9024164171883</v>
      </c>
      <c r="AH4040" s="8">
        <f>(1+$F4040)*$T4040/1000</f>
        <v>894.58379592753158</v>
      </c>
      <c r="AI4040" s="8">
        <f>(1+BWscncns[[#This Row],[pid_error]]*K_p)*BWscncns[[#This Row],[dbw]]/1000</f>
        <v>856.89189796376581</v>
      </c>
      <c r="AJ4040" s="13">
        <f>BWscncns[[#This Row],[Torflow prgrssv alt vote]]/VLOOKUP(BWscncns[[#This Row],[class]],AltBWtotl,2,FALSE)*100</f>
        <v>1.6900195767766028E-2</v>
      </c>
      <c r="AK4040">
        <f>IF(D4040=E4040,1,0)</f>
        <v>1</v>
      </c>
    </row>
    <row r="4041" spans="1:37">
      <c r="A4041" s="1" t="s">
        <v>6089</v>
      </c>
      <c r="B4041" s="1" t="s">
        <v>6090</v>
      </c>
      <c r="C4041">
        <v>791</v>
      </c>
      <c r="D4041">
        <v>1524982505</v>
      </c>
      <c r="E4041">
        <v>1524982505</v>
      </c>
      <c r="F4041" s="2">
        <v>-0.141268844271</v>
      </c>
      <c r="G4041" s="2">
        <v>-0.141268844271</v>
      </c>
      <c r="H4041">
        <v>791406</v>
      </c>
      <c r="I4041" s="2">
        <v>-0.210812240397</v>
      </c>
      <c r="J4041" s="2">
        <v>0</v>
      </c>
      <c r="K4041">
        <v>5</v>
      </c>
      <c r="L4041" s="1" t="s">
        <v>11614</v>
      </c>
      <c r="M4041" s="1" t="s">
        <v>6090</v>
      </c>
      <c r="N4041">
        <v>0</v>
      </c>
      <c r="O4041">
        <v>0</v>
      </c>
      <c r="P4041">
        <v>1</v>
      </c>
      <c r="Q4041">
        <v>0</v>
      </c>
      <c r="R4041" s="19">
        <f>BWscncns[[#This Row],[C fx]]*4+BWscncns[[#This Row],[C fg]]*2+BWscncns[[#This Row],[C fm]]</f>
        <v>1</v>
      </c>
      <c r="S4041">
        <v>833</v>
      </c>
      <c r="T4041">
        <v>921600</v>
      </c>
      <c r="U4041" s="13">
        <v>0.90386299999999997</v>
      </c>
      <c r="V4041" s="13">
        <v>1.106363</v>
      </c>
      <c r="W4041">
        <v>3683</v>
      </c>
      <c r="X4041">
        <v>73</v>
      </c>
      <c r="Z4041" s="10">
        <f>IF($N4041&lt;&gt;0,constants!$L$2,IF($O4041&lt;&gt;0,constants!$M$2,IF($P4041&lt;&gt;0,constants!$N$2,0)))</f>
        <v>1117.99</v>
      </c>
      <c r="AA4041" s="10">
        <f>IF($N4041&lt;&gt;0,constants!$L$2,IF($O4041&lt;&gt;0,constants!$M$2,IF($P4041&lt;&gt;0,constants!$P$2,0)))</f>
        <v>4051.45</v>
      </c>
      <c r="AB4041" s="11">
        <f>constants!$O$2</f>
        <v>4861.32</v>
      </c>
      <c r="AC4041" s="11">
        <f>VLOOKUP(BWscncns[[#This Row],[scanner]],[0]!ScnrAvgBW,2,FALSE)/1000</f>
        <v>3794.4265750962772</v>
      </c>
      <c r="AD4041" s="8">
        <f>(1+$F4041)*Z4041</f>
        <v>960.05284479346483</v>
      </c>
      <c r="AE4041" s="8">
        <f>(1+$F4041)*AA4041</f>
        <v>3479.106340878257</v>
      </c>
      <c r="AF4041" s="8">
        <f>(1+$F4041)*AB4041</f>
        <v>4174.5669419685019</v>
      </c>
      <c r="AG4041" s="8">
        <f>(1+$F4041)*AC4041</f>
        <v>3258.3923181612577</v>
      </c>
      <c r="AH4041" s="8">
        <f>(1+$F4041)*$T4041/1000</f>
        <v>791.40663311984645</v>
      </c>
      <c r="AI4041" s="8">
        <f>(1+BWscncns[[#This Row],[pid_error]]*K_p)*BWscncns[[#This Row],[dbw]]/1000</f>
        <v>856.50331655992318</v>
      </c>
      <c r="AJ4041" s="13">
        <f>BWscncns[[#This Row],[Torflow prgrssv alt vote]]/VLOOKUP(BWscncns[[#This Row],[class]],AltBWtotl,2,FALSE)*100</f>
        <v>1.689253190513381E-2</v>
      </c>
      <c r="AK4041">
        <f>IF(D4041=E4041,1,0)</f>
        <v>1</v>
      </c>
    </row>
    <row r="4042" spans="1:37">
      <c r="A4042" s="1" t="s">
        <v>10983</v>
      </c>
      <c r="B4042" s="1" t="s">
        <v>10984</v>
      </c>
      <c r="C4042">
        <v>994</v>
      </c>
      <c r="D4042">
        <v>1524959606</v>
      </c>
      <c r="E4042">
        <v>1524959606</v>
      </c>
      <c r="F4042" s="2">
        <v>0.38691889143699998</v>
      </c>
      <c r="G4042" s="2">
        <v>0.38691889143699998</v>
      </c>
      <c r="H4042">
        <v>994143</v>
      </c>
      <c r="I4042" s="2">
        <v>0.362937328788</v>
      </c>
      <c r="J4042" s="2">
        <v>0</v>
      </c>
      <c r="K4042">
        <v>4</v>
      </c>
      <c r="L4042" s="1" t="s">
        <v>11747</v>
      </c>
      <c r="M4042" s="1" t="s">
        <v>10984</v>
      </c>
      <c r="N4042">
        <v>0</v>
      </c>
      <c r="O4042">
        <v>0</v>
      </c>
      <c r="P4042">
        <v>1</v>
      </c>
      <c r="Q4042">
        <v>0</v>
      </c>
      <c r="R4042" s="19">
        <f>BWscncns[[#This Row],[C fx]]*4+BWscncns[[#This Row],[C fg]]*2+BWscncns[[#This Row],[C fm]]</f>
        <v>1</v>
      </c>
      <c r="S4042">
        <v>966</v>
      </c>
      <c r="T4042">
        <v>716800</v>
      </c>
      <c r="U4042" s="13">
        <v>1.347656</v>
      </c>
      <c r="V4042" s="13">
        <v>0.74202900000000005</v>
      </c>
      <c r="W4042">
        <v>1801</v>
      </c>
      <c r="X4042">
        <v>36</v>
      </c>
      <c r="Z4042" s="10">
        <f>IF($N4042&lt;&gt;0,constants!$L$2,IF($O4042&lt;&gt;0,constants!$M$2,IF($P4042&lt;&gt;0,constants!$N$2,0)))</f>
        <v>1117.99</v>
      </c>
      <c r="AA4042" s="10">
        <f>IF($N4042&lt;&gt;0,constants!$L$2,IF($O4042&lt;&gt;0,constants!$M$2,IF($P4042&lt;&gt;0,constants!$P$2,0)))</f>
        <v>4051.45</v>
      </c>
      <c r="AB4042" s="11">
        <f>constants!$O$2</f>
        <v>4861.32</v>
      </c>
      <c r="AC4042" s="11">
        <f>VLOOKUP(BWscncns[[#This Row],[scanner]],[0]!ScnrAvgBW,2,FALSE)/1000</f>
        <v>4819.491751072962</v>
      </c>
      <c r="AD4042" s="8">
        <f>(1+$F4042)*Z4042</f>
        <v>1550.5614514376514</v>
      </c>
      <c r="AE4042" s="8">
        <f>(1+$F4042)*AA4042</f>
        <v>5619.0325427124326</v>
      </c>
      <c r="AF4042" s="8">
        <f>(1+$F4042)*AB4042</f>
        <v>6742.2565453205161</v>
      </c>
      <c r="AG4042" s="8">
        <f>(1+$F4042)*AC4042</f>
        <v>6684.2441566878779</v>
      </c>
      <c r="AH4042" s="8">
        <f>(1+$F4042)*$T4042/1000</f>
        <v>994.14346138204144</v>
      </c>
      <c r="AI4042" s="8">
        <f>(1+BWscncns[[#This Row],[pid_error]]*K_p)*BWscncns[[#This Row],[dbw]]/1000</f>
        <v>855.47173069102075</v>
      </c>
      <c r="AJ4042" s="13">
        <f>BWscncns[[#This Row],[Torflow prgrssv alt vote]]/VLOOKUP(BWscncns[[#This Row],[class]],AltBWtotl,2,FALSE)*100</f>
        <v>1.6872186277899919E-2</v>
      </c>
      <c r="AK4042">
        <f>IF(D4042=E4042,1,0)</f>
        <v>1</v>
      </c>
    </row>
    <row r="4043" spans="1:37">
      <c r="A4043" s="1" t="s">
        <v>9402</v>
      </c>
      <c r="B4043" s="1" t="s">
        <v>9403</v>
      </c>
      <c r="C4043">
        <v>781</v>
      </c>
      <c r="D4043">
        <v>1524972958</v>
      </c>
      <c r="E4043">
        <v>1524972958</v>
      </c>
      <c r="F4043" s="2">
        <v>-0.15919095424599999</v>
      </c>
      <c r="G4043" s="2">
        <v>-0.15919095424599999</v>
      </c>
      <c r="H4043">
        <v>781481</v>
      </c>
      <c r="I4043" s="2">
        <v>-4.0204387094499999E-2</v>
      </c>
      <c r="J4043" s="2">
        <v>0</v>
      </c>
      <c r="K4043">
        <v>6</v>
      </c>
      <c r="L4043" s="1" t="s">
        <v>11769</v>
      </c>
      <c r="M4043" s="1" t="s">
        <v>9403</v>
      </c>
      <c r="N4043">
        <v>0</v>
      </c>
      <c r="O4043">
        <v>0</v>
      </c>
      <c r="P4043">
        <v>1</v>
      </c>
      <c r="Q4043">
        <v>0</v>
      </c>
      <c r="R4043" s="19">
        <f>BWscncns[[#This Row],[C fx]]*4+BWscncns[[#This Row],[C fg]]*2+BWscncns[[#This Row],[C fm]]</f>
        <v>1</v>
      </c>
      <c r="S4043">
        <v>781</v>
      </c>
      <c r="T4043">
        <v>929440</v>
      </c>
      <c r="U4043" s="13">
        <v>0.84029100000000001</v>
      </c>
      <c r="V4043" s="13">
        <v>1.190064</v>
      </c>
      <c r="W4043">
        <v>3902</v>
      </c>
      <c r="X4043">
        <v>78</v>
      </c>
      <c r="Z4043" s="10">
        <f>IF($N4043&lt;&gt;0,constants!$L$2,IF($O4043&lt;&gt;0,constants!$M$2,IF($P4043&lt;&gt;0,constants!$N$2,0)))</f>
        <v>1117.99</v>
      </c>
      <c r="AA4043" s="10">
        <f>IF($N4043&lt;&gt;0,constants!$L$2,IF($O4043&lt;&gt;0,constants!$M$2,IF($P4043&lt;&gt;0,constants!$P$2,0)))</f>
        <v>4051.45</v>
      </c>
      <c r="AB4043" s="11">
        <f>constants!$O$2</f>
        <v>4861.32</v>
      </c>
      <c r="AC4043" s="11">
        <f>VLOOKUP(BWscncns[[#This Row],[scanner]],[0]!ScnrAvgBW,2,FALSE)/1000</f>
        <v>2386.3111194805197</v>
      </c>
      <c r="AD4043" s="8">
        <f>(1+$F4043)*Z4043</f>
        <v>940.0161050625145</v>
      </c>
      <c r="AE4043" s="8">
        <f>(1+$F4043)*AA4043</f>
        <v>3406.4958084200434</v>
      </c>
      <c r="AF4043" s="8">
        <f>(1+$F4043)*AB4043</f>
        <v>4087.4418303048355</v>
      </c>
      <c r="AG4043" s="8">
        <f>(1+$F4043)*AC4043</f>
        <v>2006.4319752425754</v>
      </c>
      <c r="AH4043" s="8">
        <f>(1+$F4043)*$T4043/1000</f>
        <v>781.48155948559781</v>
      </c>
      <c r="AI4043" s="8">
        <f>(1+BWscncns[[#This Row],[pid_error]]*K_p)*BWscncns[[#This Row],[dbw]]/1000</f>
        <v>855.46077974279888</v>
      </c>
      <c r="AJ4043" s="13">
        <f>BWscncns[[#This Row],[Torflow prgrssv alt vote]]/VLOOKUP(BWscncns[[#This Row],[class]],AltBWtotl,2,FALSE)*100</f>
        <v>1.6871970295966571E-2</v>
      </c>
      <c r="AK4043">
        <f>IF(D4043=E4043,1,0)</f>
        <v>1</v>
      </c>
    </row>
    <row r="4044" spans="1:37">
      <c r="A4044" s="1" t="s">
        <v>3657</v>
      </c>
      <c r="B4044" s="1" t="s">
        <v>3658</v>
      </c>
      <c r="C4044">
        <v>193</v>
      </c>
      <c r="D4044">
        <v>1524983831</v>
      </c>
      <c r="E4044">
        <v>1524983831</v>
      </c>
      <c r="F4044" s="2">
        <v>-0.87269064601299995</v>
      </c>
      <c r="G4044" s="2">
        <v>-0.87269064601299995</v>
      </c>
      <c r="H4044">
        <v>192853</v>
      </c>
      <c r="I4044" s="2">
        <v>-2.2351345605399999E-2</v>
      </c>
      <c r="J4044" s="2">
        <v>0</v>
      </c>
      <c r="K4044">
        <v>8</v>
      </c>
      <c r="L4044" s="1" t="s">
        <v>11960</v>
      </c>
      <c r="M4044" s="1" t="s">
        <v>3658</v>
      </c>
      <c r="N4044">
        <v>1</v>
      </c>
      <c r="O4044">
        <v>0</v>
      </c>
      <c r="P4044">
        <v>0</v>
      </c>
      <c r="Q4044">
        <v>0</v>
      </c>
      <c r="R4044" s="19">
        <f>BWscncns[[#This Row],[C fx]]*4+BWscncns[[#This Row],[C fg]]*2+BWscncns[[#This Row],[C fm]]</f>
        <v>4</v>
      </c>
      <c r="S4044">
        <v>242</v>
      </c>
      <c r="T4044">
        <v>1514845</v>
      </c>
      <c r="U4044" s="13">
        <v>0.15975200000000001</v>
      </c>
      <c r="V4044" s="13">
        <v>6.25969</v>
      </c>
      <c r="W4044">
        <v>6012</v>
      </c>
      <c r="X4044">
        <v>120</v>
      </c>
      <c r="Z4044" s="10">
        <f>IF($N4044&lt;&gt;0,constants!$L$2,IF($O4044&lt;&gt;0,constants!$M$2,IF($P4044&lt;&gt;0,constants!$N$2,0)))</f>
        <v>10125.48</v>
      </c>
      <c r="AA4044" s="10">
        <f>IF($N4044&lt;&gt;0,constants!$L$2,IF($O4044&lt;&gt;0,constants!$M$2,IF($P4044&lt;&gt;0,constants!$P$2,0)))</f>
        <v>10125.48</v>
      </c>
      <c r="AB4044" s="11">
        <f>constants!$O$2</f>
        <v>4861.32</v>
      </c>
      <c r="AC4044" s="11">
        <f>VLOOKUP(BWscncns[[#This Row],[scanner]],[0]!ScnrAvgBW,2,FALSE)/1000</f>
        <v>509.99709399477808</v>
      </c>
      <c r="AD4044" s="8">
        <f>(1+$F4044)*Z4044</f>
        <v>1289.0683176082891</v>
      </c>
      <c r="AE4044" s="8">
        <f>(1+$F4044)*AA4044</f>
        <v>1289.0683176082891</v>
      </c>
      <c r="AF4044" s="8">
        <f>(1+$F4044)*AB4044</f>
        <v>618.891508724083</v>
      </c>
      <c r="AG4044" s="8">
        <f>(1+$F4044)*AC4044</f>
        <v>64.927400571722544</v>
      </c>
      <c r="AH4044" s="8">
        <f>(1+$F4044)*$T4044/1000</f>
        <v>192.85393834043711</v>
      </c>
      <c r="AI4044" s="8">
        <f>(1+BWscncns[[#This Row],[pid_error]]*K_p)*BWscncns[[#This Row],[dbw]]/1000</f>
        <v>853.84946917021853</v>
      </c>
      <c r="AJ4044" s="13">
        <f>BWscncns[[#This Row],[Torflow prgrssv alt vote]]/VLOOKUP(BWscncns[[#This Row],[class]],AltBWtotl,2,FALSE)*100</f>
        <v>7.3181253776320046E-3</v>
      </c>
      <c r="AK4044">
        <f>IF(D4044=E4044,1,0)</f>
        <v>1</v>
      </c>
    </row>
    <row r="4045" spans="1:37">
      <c r="A4045" s="1" t="s">
        <v>3184</v>
      </c>
      <c r="B4045" s="1" t="s">
        <v>3185</v>
      </c>
      <c r="C4045">
        <v>682</v>
      </c>
      <c r="D4045">
        <v>1524995596</v>
      </c>
      <c r="E4045">
        <v>1524995596</v>
      </c>
      <c r="F4045" s="2">
        <v>-0.33417459261299998</v>
      </c>
      <c r="G4045" s="2">
        <v>-0.33417459261299998</v>
      </c>
      <c r="H4045">
        <v>681805</v>
      </c>
      <c r="I4045" s="2">
        <v>-0.16364507993800001</v>
      </c>
      <c r="J4045" s="2">
        <v>0</v>
      </c>
      <c r="K4045">
        <v>5</v>
      </c>
      <c r="L4045" s="1" t="s">
        <v>11701</v>
      </c>
      <c r="M4045" s="1" t="s">
        <v>3185</v>
      </c>
      <c r="N4045">
        <v>1</v>
      </c>
      <c r="O4045">
        <v>0</v>
      </c>
      <c r="P4045">
        <v>0</v>
      </c>
      <c r="Q4045">
        <v>0</v>
      </c>
      <c r="R4045" s="19">
        <f>BWscncns[[#This Row],[C fx]]*4+BWscncns[[#This Row],[C fg]]*2+BWscncns[[#This Row],[C fm]]</f>
        <v>4</v>
      </c>
      <c r="S4045">
        <v>832</v>
      </c>
      <c r="T4045">
        <v>1024000</v>
      </c>
      <c r="U4045" s="13">
        <v>0.8125</v>
      </c>
      <c r="V4045" s="13">
        <v>1.230769</v>
      </c>
      <c r="W4045">
        <v>3975</v>
      </c>
      <c r="X4045">
        <v>79</v>
      </c>
      <c r="Z4045" s="10">
        <f>IF($N4045&lt;&gt;0,constants!$L$2,IF($O4045&lt;&gt;0,constants!$M$2,IF($P4045&lt;&gt;0,constants!$N$2,0)))</f>
        <v>10125.48</v>
      </c>
      <c r="AA4045" s="10">
        <f>IF($N4045&lt;&gt;0,constants!$L$2,IF($O4045&lt;&gt;0,constants!$M$2,IF($P4045&lt;&gt;0,constants!$P$2,0)))</f>
        <v>10125.48</v>
      </c>
      <c r="AB4045" s="11">
        <f>constants!$O$2</f>
        <v>4861.32</v>
      </c>
      <c r="AC4045" s="11">
        <f>VLOOKUP(BWscncns[[#This Row],[scanner]],[0]!ScnrAvgBW,2,FALSE)/1000</f>
        <v>3794.4265750962772</v>
      </c>
      <c r="AD4045" s="8">
        <f>(1+$F4045)*Z4045</f>
        <v>6741.8018459889208</v>
      </c>
      <c r="AE4045" s="8">
        <f>(1+$F4045)*AA4045</f>
        <v>6741.8018459889208</v>
      </c>
      <c r="AF4045" s="8">
        <f>(1+$F4045)*AB4045</f>
        <v>3236.7903694385709</v>
      </c>
      <c r="AG4045" s="8">
        <f>(1+$F4045)*AC4045</f>
        <v>2526.425620163538</v>
      </c>
      <c r="AH4045" s="8">
        <f>(1+$F4045)*$T4045/1000</f>
        <v>681.80521716428802</v>
      </c>
      <c r="AI4045" s="8">
        <f>(1+BWscncns[[#This Row],[pid_error]]*K_p)*BWscncns[[#This Row],[dbw]]/1000</f>
        <v>852.90260858214401</v>
      </c>
      <c r="AJ4045" s="13">
        <f>BWscncns[[#This Row],[Torflow prgrssv alt vote]]/VLOOKUP(BWscncns[[#This Row],[class]],AltBWtotl,2,FALSE)*100</f>
        <v>7.3100100777473524E-3</v>
      </c>
      <c r="AK4045">
        <f>IF(D4045=E4045,1,0)</f>
        <v>1</v>
      </c>
    </row>
    <row r="4046" spans="1:37">
      <c r="A4046" s="1" t="s">
        <v>7511</v>
      </c>
      <c r="B4046" s="1" t="s">
        <v>7512</v>
      </c>
      <c r="C4046">
        <v>938</v>
      </c>
      <c r="D4046">
        <v>1524873376</v>
      </c>
      <c r="E4046">
        <v>1524873376</v>
      </c>
      <c r="F4046" s="2">
        <v>0.220823307922</v>
      </c>
      <c r="G4046" s="2">
        <v>0.220823307922</v>
      </c>
      <c r="H4046">
        <v>937592</v>
      </c>
      <c r="I4046" s="2">
        <v>-3.04438861807E-2</v>
      </c>
      <c r="J4046" s="2">
        <v>0</v>
      </c>
      <c r="K4046">
        <v>4</v>
      </c>
      <c r="L4046" s="1" t="s">
        <v>11970</v>
      </c>
      <c r="M4046" s="1" t="s">
        <v>7512</v>
      </c>
      <c r="N4046">
        <v>0</v>
      </c>
      <c r="O4046">
        <v>0</v>
      </c>
      <c r="P4046">
        <v>1</v>
      </c>
      <c r="Q4046">
        <v>0</v>
      </c>
      <c r="R4046" s="19">
        <f>BWscncns[[#This Row],[C fx]]*4+BWscncns[[#This Row],[C fg]]*2+BWscncns[[#This Row],[C fm]]</f>
        <v>1</v>
      </c>
      <c r="S4046">
        <v>762</v>
      </c>
      <c r="T4046">
        <v>768000</v>
      </c>
      <c r="U4046" s="13">
        <v>0.99218799999999996</v>
      </c>
      <c r="V4046" s="13">
        <v>1.0078739999999999</v>
      </c>
      <c r="W4046">
        <v>3385</v>
      </c>
      <c r="X4046">
        <v>67</v>
      </c>
      <c r="Z4046" s="10">
        <f>IF($N4046&lt;&gt;0,constants!$L$2,IF($O4046&lt;&gt;0,constants!$M$2,IF($P4046&lt;&gt;0,constants!$N$2,0)))</f>
        <v>1117.99</v>
      </c>
      <c r="AA4046" s="10">
        <f>IF($N4046&lt;&gt;0,constants!$L$2,IF($O4046&lt;&gt;0,constants!$M$2,IF($P4046&lt;&gt;0,constants!$P$2,0)))</f>
        <v>4051.45</v>
      </c>
      <c r="AB4046" s="11">
        <f>constants!$O$2</f>
        <v>4861.32</v>
      </c>
      <c r="AC4046" s="11">
        <f>VLOOKUP(BWscncns[[#This Row],[scanner]],[0]!ScnrAvgBW,2,FALSE)/1000</f>
        <v>4819.491751072962</v>
      </c>
      <c r="AD4046" s="8">
        <f>(1+$F4046)*Z4046</f>
        <v>1364.8682500237169</v>
      </c>
      <c r="AE4046" s="8">
        <f>(1+$F4046)*AA4046</f>
        <v>4946.1045908805872</v>
      </c>
      <c r="AF4046" s="8">
        <f>(1+$F4046)*AB4046</f>
        <v>5934.8127632673768</v>
      </c>
      <c r="AG4046" s="8">
        <f>(1+$F4046)*AC4046</f>
        <v>5883.7478620476859</v>
      </c>
      <c r="AH4046" s="8">
        <f>(1+$F4046)*$T4046/1000</f>
        <v>937.59230048409609</v>
      </c>
      <c r="AI4046" s="8">
        <f>(1+BWscncns[[#This Row],[pid_error]]*K_p)*BWscncns[[#This Row],[dbw]]/1000</f>
        <v>852.79615024204804</v>
      </c>
      <c r="AJ4046" s="13">
        <f>BWscncns[[#This Row],[Torflow prgrssv alt vote]]/VLOOKUP(BWscncns[[#This Row],[class]],AltBWtotl,2,FALSE)*100</f>
        <v>1.6819416688774971E-2</v>
      </c>
      <c r="AK4046">
        <f>IF(D4046=E4046,1,0)</f>
        <v>1</v>
      </c>
    </row>
    <row r="4047" spans="1:37">
      <c r="A4047" s="1" t="s">
        <v>4053</v>
      </c>
      <c r="B4047" s="1" t="s">
        <v>4054</v>
      </c>
      <c r="C4047">
        <v>681</v>
      </c>
      <c r="D4047">
        <v>1524936272</v>
      </c>
      <c r="E4047">
        <v>1524936272</v>
      </c>
      <c r="F4047" s="2">
        <v>-0.33498814469400001</v>
      </c>
      <c r="G4047" s="2">
        <v>-0.33498814469400001</v>
      </c>
      <c r="H4047">
        <v>680972</v>
      </c>
      <c r="I4047" s="2">
        <v>-0.40968058909100002</v>
      </c>
      <c r="J4047" s="2">
        <v>0</v>
      </c>
      <c r="K4047">
        <v>4</v>
      </c>
      <c r="L4047" s="1" t="s">
        <v>11888</v>
      </c>
      <c r="M4047" s="1" t="s">
        <v>4054</v>
      </c>
      <c r="N4047">
        <v>0</v>
      </c>
      <c r="O4047">
        <v>0</v>
      </c>
      <c r="P4047">
        <v>1</v>
      </c>
      <c r="Q4047">
        <v>0</v>
      </c>
      <c r="R4047" s="19">
        <f>BWscncns[[#This Row],[C fx]]*4+BWscncns[[#This Row],[C fg]]*2+BWscncns[[#This Row],[C fm]]</f>
        <v>1</v>
      </c>
      <c r="S4047">
        <v>834</v>
      </c>
      <c r="T4047">
        <v>1024000</v>
      </c>
      <c r="U4047" s="13">
        <v>0.81445299999999998</v>
      </c>
      <c r="V4047" s="13">
        <v>1.2278180000000001</v>
      </c>
      <c r="W4047">
        <v>3969</v>
      </c>
      <c r="X4047">
        <v>79</v>
      </c>
      <c r="Z4047" s="10">
        <f>IF($N4047&lt;&gt;0,constants!$L$2,IF($O4047&lt;&gt;0,constants!$M$2,IF($P4047&lt;&gt;0,constants!$N$2,0)))</f>
        <v>1117.99</v>
      </c>
      <c r="AA4047" s="10">
        <f>IF($N4047&lt;&gt;0,constants!$L$2,IF($O4047&lt;&gt;0,constants!$M$2,IF($P4047&lt;&gt;0,constants!$P$2,0)))</f>
        <v>4051.45</v>
      </c>
      <c r="AB4047" s="11">
        <f>constants!$O$2</f>
        <v>4861.32</v>
      </c>
      <c r="AC4047" s="11">
        <f>VLOOKUP(BWscncns[[#This Row],[scanner]],[0]!ScnrAvgBW,2,FALSE)/1000</f>
        <v>4819.491751072962</v>
      </c>
      <c r="AD4047" s="8">
        <f>(1+$F4047)*Z4047</f>
        <v>743.47660411355503</v>
      </c>
      <c r="AE4047" s="8">
        <f>(1+$F4047)*AA4047</f>
        <v>2694.2622811794936</v>
      </c>
      <c r="AF4047" s="8">
        <f>(1+$F4047)*AB4047</f>
        <v>3232.835432436164</v>
      </c>
      <c r="AG4047" s="8">
        <f>(1+$F4047)*AC4047</f>
        <v>3205.0191510129935</v>
      </c>
      <c r="AH4047" s="8">
        <f>(1+$F4047)*$T4047/1000</f>
        <v>680.97213983334404</v>
      </c>
      <c r="AI4047" s="8">
        <f>(1+BWscncns[[#This Row],[pid_error]]*K_p)*BWscncns[[#This Row],[dbw]]/1000</f>
        <v>852.48606991667202</v>
      </c>
      <c r="AJ4047" s="13">
        <f>BWscncns[[#This Row],[Torflow prgrssv alt vote]]/VLOOKUP(BWscncns[[#This Row],[class]],AltBWtotl,2,FALSE)*100</f>
        <v>1.6813301076974881E-2</v>
      </c>
      <c r="AK4047">
        <f>IF(D4047=E4047,1,0)</f>
        <v>1</v>
      </c>
    </row>
    <row r="4048" spans="1:37">
      <c r="A4048" s="1" t="s">
        <v>3434</v>
      </c>
      <c r="B4048" s="1" t="s">
        <v>3435</v>
      </c>
      <c r="C4048">
        <v>497</v>
      </c>
      <c r="D4048">
        <v>1524975801</v>
      </c>
      <c r="E4048">
        <v>1524975801</v>
      </c>
      <c r="F4048" s="2">
        <v>-0.58870816227099998</v>
      </c>
      <c r="G4048" s="2">
        <v>-0.58870816227099998</v>
      </c>
      <c r="H4048">
        <v>496724</v>
      </c>
      <c r="I4048" s="2">
        <v>9.2065212003300007E-2</v>
      </c>
      <c r="J4048" s="2">
        <v>0</v>
      </c>
      <c r="K4048">
        <v>7</v>
      </c>
      <c r="L4048" s="1" t="s">
        <v>11885</v>
      </c>
      <c r="M4048" s="1" t="s">
        <v>3435</v>
      </c>
      <c r="N4048">
        <v>1</v>
      </c>
      <c r="O4048">
        <v>0</v>
      </c>
      <c r="P4048">
        <v>0</v>
      </c>
      <c r="Q4048">
        <v>0</v>
      </c>
      <c r="R4048" s="19">
        <f>BWscncns[[#This Row],[C fx]]*4+BWscncns[[#This Row],[C fg]]*2+BWscncns[[#This Row],[C fm]]</f>
        <v>4</v>
      </c>
      <c r="S4048">
        <v>497</v>
      </c>
      <c r="T4048">
        <v>1207717</v>
      </c>
      <c r="U4048" s="13">
        <v>0.41152</v>
      </c>
      <c r="V4048" s="13">
        <v>2.4300139999999999</v>
      </c>
      <c r="W4048">
        <v>5133</v>
      </c>
      <c r="X4048">
        <v>102</v>
      </c>
      <c r="Z4048" s="10">
        <f>IF($N4048&lt;&gt;0,constants!$L$2,IF($O4048&lt;&gt;0,constants!$M$2,IF($P4048&lt;&gt;0,constants!$N$2,0)))</f>
        <v>10125.48</v>
      </c>
      <c r="AA4048" s="10">
        <f>IF($N4048&lt;&gt;0,constants!$L$2,IF($O4048&lt;&gt;0,constants!$M$2,IF($P4048&lt;&gt;0,constants!$P$2,0)))</f>
        <v>10125.48</v>
      </c>
      <c r="AB4048" s="11">
        <f>constants!$O$2</f>
        <v>4861.32</v>
      </c>
      <c r="AC4048" s="11">
        <f>VLOOKUP(BWscncns[[#This Row],[scanner]],[0]!ScnrAvgBW,2,FALSE)/1000</f>
        <v>885.64026081730776</v>
      </c>
      <c r="AD4048" s="8">
        <f>(1+$F4048)*Z4048</f>
        <v>4164.5272770882348</v>
      </c>
      <c r="AE4048" s="8">
        <f>(1+$F4048)*AA4048</f>
        <v>4164.5272770882348</v>
      </c>
      <c r="AF4048" s="8">
        <f>(1+$F4048)*AB4048</f>
        <v>1999.4212365887422</v>
      </c>
      <c r="AG4048" s="8">
        <f>(1+$F4048)*AC4048</f>
        <v>364.2566104383414</v>
      </c>
      <c r="AH4048" s="8">
        <f>(1+$F4048)*$T4048/1000</f>
        <v>496.72414438655471</v>
      </c>
      <c r="AI4048" s="8">
        <f>(1+BWscncns[[#This Row],[pid_error]]*K_p)*BWscncns[[#This Row],[dbw]]/1000</f>
        <v>852.22057219327735</v>
      </c>
      <c r="AJ4048" s="13">
        <f>BWscncns[[#This Row],[Torflow prgrssv alt vote]]/VLOOKUP(BWscncns[[#This Row],[class]],AltBWtotl,2,FALSE)*100</f>
        <v>7.3041645183296198E-3</v>
      </c>
      <c r="AK4048">
        <f>IF(D4048=E4048,1,0)</f>
        <v>1</v>
      </c>
    </row>
    <row r="4049" spans="1:37">
      <c r="A4049" s="1" t="s">
        <v>4393</v>
      </c>
      <c r="B4049" s="1" t="s">
        <v>28</v>
      </c>
      <c r="C4049">
        <v>868</v>
      </c>
      <c r="D4049">
        <v>1524969124</v>
      </c>
      <c r="E4049">
        <v>1524969124</v>
      </c>
      <c r="F4049" s="2">
        <v>3.98512530049E-2</v>
      </c>
      <c r="G4049" s="2">
        <v>3.98512530049E-2</v>
      </c>
      <c r="H4049">
        <v>867818</v>
      </c>
      <c r="I4049" s="2">
        <v>0.21393666158300001</v>
      </c>
      <c r="J4049" s="2">
        <v>0</v>
      </c>
      <c r="K4049">
        <v>6</v>
      </c>
      <c r="L4049" s="1" t="s">
        <v>11670</v>
      </c>
      <c r="M4049" s="1" t="s">
        <v>28</v>
      </c>
      <c r="N4049">
        <v>0</v>
      </c>
      <c r="O4049">
        <v>0</v>
      </c>
      <c r="P4049">
        <v>1</v>
      </c>
      <c r="Q4049">
        <v>0</v>
      </c>
      <c r="R4049" s="19">
        <f>BWscncns[[#This Row],[C fx]]*4+BWscncns[[#This Row],[C fg]]*2+BWscncns[[#This Row],[C fm]]</f>
        <v>1</v>
      </c>
      <c r="S4049">
        <v>700</v>
      </c>
      <c r="T4049">
        <v>834560</v>
      </c>
      <c r="U4049" s="13">
        <v>0.83876499999999998</v>
      </c>
      <c r="V4049" s="13">
        <v>1.192229</v>
      </c>
      <c r="W4049">
        <v>3912</v>
      </c>
      <c r="X4049">
        <v>78</v>
      </c>
      <c r="Z4049" s="10">
        <f>IF($N4049&lt;&gt;0,constants!$L$2,IF($O4049&lt;&gt;0,constants!$M$2,IF($P4049&lt;&gt;0,constants!$N$2,0)))</f>
        <v>1117.99</v>
      </c>
      <c r="AA4049" s="10">
        <f>IF($N4049&lt;&gt;0,constants!$L$2,IF($O4049&lt;&gt;0,constants!$M$2,IF($P4049&lt;&gt;0,constants!$P$2,0)))</f>
        <v>4051.45</v>
      </c>
      <c r="AB4049" s="11">
        <f>constants!$O$2</f>
        <v>4861.32</v>
      </c>
      <c r="AC4049" s="11">
        <f>VLOOKUP(BWscncns[[#This Row],[scanner]],[0]!ScnrAvgBW,2,FALSE)/1000</f>
        <v>2386.3111194805197</v>
      </c>
      <c r="AD4049" s="8">
        <f>(1+$F4049)*Z4049</f>
        <v>1162.5433023469482</v>
      </c>
      <c r="AE4049" s="8">
        <f>(1+$F4049)*AA4049</f>
        <v>4212.9053589867017</v>
      </c>
      <c r="AF4049" s="8">
        <f>(1+$F4049)*AB4049</f>
        <v>5055.0496932577798</v>
      </c>
      <c r="AG4049" s="8">
        <f>(1+$F4049)*AC4049</f>
        <v>2481.408607651344</v>
      </c>
      <c r="AH4049" s="8">
        <f>(1+$F4049)*$T4049/1000</f>
        <v>867.81826170776935</v>
      </c>
      <c r="AI4049" s="8">
        <f>(1+BWscncns[[#This Row],[pid_error]]*K_p)*BWscncns[[#This Row],[dbw]]/1000</f>
        <v>851.18913085388476</v>
      </c>
      <c r="AJ4049" s="13">
        <f>BWscncns[[#This Row],[Torflow prgrssv alt vote]]/VLOOKUP(BWscncns[[#This Row],[class]],AltBWtotl,2,FALSE)*100</f>
        <v>1.6787721976376485E-2</v>
      </c>
      <c r="AK4049">
        <f>IF(D4049=E4049,1,0)</f>
        <v>1</v>
      </c>
    </row>
    <row r="4050" spans="1:37">
      <c r="A4050" s="1" t="s">
        <v>7004</v>
      </c>
      <c r="B4050" s="1" t="s">
        <v>7005</v>
      </c>
      <c r="C4050">
        <v>840</v>
      </c>
      <c r="D4050">
        <v>1524975523</v>
      </c>
      <c r="E4050">
        <v>1524975523</v>
      </c>
      <c r="F4050" s="2">
        <v>-2.453015607E-2</v>
      </c>
      <c r="G4050" s="2">
        <v>-2.453015607E-2</v>
      </c>
      <c r="H4050">
        <v>840117</v>
      </c>
      <c r="I4050" s="2">
        <v>-0.38611954491099998</v>
      </c>
      <c r="J4050" s="2">
        <v>0.2</v>
      </c>
      <c r="K4050">
        <v>5</v>
      </c>
      <c r="L4050" s="1" t="s">
        <v>11649</v>
      </c>
      <c r="M4050" s="1" t="s">
        <v>7005</v>
      </c>
      <c r="N4050">
        <v>0</v>
      </c>
      <c r="O4050">
        <v>0</v>
      </c>
      <c r="P4050">
        <v>1</v>
      </c>
      <c r="Q4050">
        <v>0</v>
      </c>
      <c r="R4050" s="19">
        <f>BWscncns[[#This Row],[C fx]]*4+BWscncns[[#This Row],[C fg]]*2+BWscncns[[#This Row],[C fm]]</f>
        <v>1</v>
      </c>
      <c r="S4050">
        <v>840</v>
      </c>
      <c r="T4050">
        <v>861244</v>
      </c>
      <c r="U4050" s="13">
        <v>0.97533300000000001</v>
      </c>
      <c r="V4050" s="13">
        <v>1.02529</v>
      </c>
      <c r="W4050">
        <v>3456</v>
      </c>
      <c r="X4050">
        <v>69</v>
      </c>
      <c r="Z4050" s="10">
        <f>IF($N4050&lt;&gt;0,constants!$L$2,IF($O4050&lt;&gt;0,constants!$M$2,IF($P4050&lt;&gt;0,constants!$N$2,0)))</f>
        <v>1117.99</v>
      </c>
      <c r="AA4050" s="10">
        <f>IF($N4050&lt;&gt;0,constants!$L$2,IF($O4050&lt;&gt;0,constants!$M$2,IF($P4050&lt;&gt;0,constants!$P$2,0)))</f>
        <v>4051.45</v>
      </c>
      <c r="AB4050" s="11">
        <f>constants!$O$2</f>
        <v>4861.32</v>
      </c>
      <c r="AC4050" s="11">
        <f>VLOOKUP(BWscncns[[#This Row],[scanner]],[0]!ScnrAvgBW,2,FALSE)/1000</f>
        <v>3794.4265750962772</v>
      </c>
      <c r="AD4050" s="8">
        <f>(1+$F4050)*Z4050</f>
        <v>1090.5655308153007</v>
      </c>
      <c r="AE4050" s="8">
        <f>(1+$F4050)*AA4050</f>
        <v>3952.0672991901984</v>
      </c>
      <c r="AF4050" s="8">
        <f>(1+$F4050)*AB4050</f>
        <v>4742.0710616937877</v>
      </c>
      <c r="AG4050" s="8">
        <f>(1+$F4050)*AC4050</f>
        <v>3701.34869901301</v>
      </c>
      <c r="AH4050" s="8">
        <f>(1+$F4050)*$T4050/1000</f>
        <v>840.11755026564902</v>
      </c>
      <c r="AI4050" s="8">
        <f>(1+BWscncns[[#This Row],[pid_error]]*K_p)*BWscncns[[#This Row],[dbw]]/1000</f>
        <v>850.68077513282446</v>
      </c>
      <c r="AJ4050" s="13">
        <f>BWscncns[[#This Row],[Torflow prgrssv alt vote]]/VLOOKUP(BWscncns[[#This Row],[class]],AltBWtotl,2,FALSE)*100</f>
        <v>1.6777695844461833E-2</v>
      </c>
      <c r="AK4050">
        <f>IF(D4050=E4050,1,0)</f>
        <v>1</v>
      </c>
    </row>
    <row r="4051" spans="1:37">
      <c r="A4051" s="1" t="s">
        <v>1442</v>
      </c>
      <c r="B4051" s="1" t="s">
        <v>1443</v>
      </c>
      <c r="C4051">
        <v>1050</v>
      </c>
      <c r="D4051">
        <v>1524956364</v>
      </c>
      <c r="E4051">
        <v>1524956364</v>
      </c>
      <c r="F4051" s="2">
        <v>0.59485007612100005</v>
      </c>
      <c r="G4051" s="2">
        <v>0.59485007612100005</v>
      </c>
      <c r="H4051">
        <v>1045200</v>
      </c>
      <c r="I4051" s="2">
        <v>0.219747695267</v>
      </c>
      <c r="J4051" s="2">
        <v>0</v>
      </c>
      <c r="K4051">
        <v>3</v>
      </c>
      <c r="L4051" s="1" t="s">
        <v>11767</v>
      </c>
      <c r="M4051" s="1" t="s">
        <v>1443</v>
      </c>
      <c r="N4051">
        <v>0</v>
      </c>
      <c r="O4051">
        <v>0</v>
      </c>
      <c r="P4051">
        <v>1</v>
      </c>
      <c r="Q4051">
        <v>0</v>
      </c>
      <c r="R4051" s="19">
        <f>BWscncns[[#This Row],[C fx]]*4+BWscncns[[#This Row],[C fg]]*2+BWscncns[[#This Row],[C fm]]</f>
        <v>1</v>
      </c>
      <c r="S4051">
        <v>947</v>
      </c>
      <c r="T4051">
        <v>655360</v>
      </c>
      <c r="U4051" s="13">
        <v>1.4450069999999999</v>
      </c>
      <c r="V4051" s="13">
        <v>0.69203800000000004</v>
      </c>
      <c r="W4051">
        <v>1547</v>
      </c>
      <c r="X4051">
        <v>30</v>
      </c>
      <c r="Z4051" s="10">
        <f>IF($N4051&lt;&gt;0,constants!$L$2,IF($O4051&lt;&gt;0,constants!$M$2,IF($P4051&lt;&gt;0,constants!$N$2,0)))</f>
        <v>1117.99</v>
      </c>
      <c r="AA4051" s="10">
        <f>IF($N4051&lt;&gt;0,constants!$L$2,IF($O4051&lt;&gt;0,constants!$M$2,IF($P4051&lt;&gt;0,constants!$P$2,0)))</f>
        <v>4051.45</v>
      </c>
      <c r="AB4051" s="11">
        <f>constants!$O$2</f>
        <v>4861.32</v>
      </c>
      <c r="AC4051" s="11">
        <f>VLOOKUP(BWscncns[[#This Row],[scanner]],[0]!ScnrAvgBW,2,FALSE)/1000</f>
        <v>6440.9193022088357</v>
      </c>
      <c r="AD4051" s="8">
        <f>(1+$F4051)*Z4051</f>
        <v>1783.0264366025169</v>
      </c>
      <c r="AE4051" s="8">
        <f>(1+$F4051)*AA4051</f>
        <v>6461.4553409004257</v>
      </c>
      <c r="AF4051" s="8">
        <f>(1+$F4051)*AB4051</f>
        <v>7753.0765720485397</v>
      </c>
      <c r="AG4051" s="8">
        <f>(1+$F4051)*AC4051</f>
        <v>10272.300639416981</v>
      </c>
      <c r="AH4051" s="8">
        <f>(1+$F4051)*$T4051/1000</f>
        <v>1045.2009458866587</v>
      </c>
      <c r="AI4051" s="8">
        <f>(1+BWscncns[[#This Row],[pid_error]]*K_p)*BWscncns[[#This Row],[dbw]]/1000</f>
        <v>850.28047294332941</v>
      </c>
      <c r="AJ4051" s="13">
        <f>BWscncns[[#This Row],[Torflow prgrssv alt vote]]/VLOOKUP(BWscncns[[#This Row],[class]],AltBWtotl,2,FALSE)*100</f>
        <v>1.6769800816646991E-2</v>
      </c>
      <c r="AK4051">
        <f>IF(D4051=E4051,1,0)</f>
        <v>1</v>
      </c>
    </row>
    <row r="4052" spans="1:37">
      <c r="A4052" s="1" t="s">
        <v>844</v>
      </c>
      <c r="B4052" s="1" t="s">
        <v>845</v>
      </c>
      <c r="C4052">
        <v>881</v>
      </c>
      <c r="D4052">
        <v>1524985992</v>
      </c>
      <c r="E4052">
        <v>1524985992</v>
      </c>
      <c r="F4052" s="2">
        <v>7.5747808637200001E-2</v>
      </c>
      <c r="G4052" s="2">
        <v>7.5747808637200001E-2</v>
      </c>
      <c r="H4052">
        <v>881252</v>
      </c>
      <c r="I4052" s="2">
        <v>2.16782437814E-2</v>
      </c>
      <c r="J4052" s="2">
        <v>0</v>
      </c>
      <c r="K4052">
        <v>6</v>
      </c>
      <c r="L4052" s="1" t="s">
        <v>11753</v>
      </c>
      <c r="M4052" s="1" t="s">
        <v>845</v>
      </c>
      <c r="N4052">
        <v>0</v>
      </c>
      <c r="O4052">
        <v>0</v>
      </c>
      <c r="P4052">
        <v>1</v>
      </c>
      <c r="Q4052">
        <v>0</v>
      </c>
      <c r="R4052" s="19">
        <f>BWscncns[[#This Row],[C fx]]*4+BWscncns[[#This Row],[C fg]]*2+BWscncns[[#This Row],[C fm]]</f>
        <v>1</v>
      </c>
      <c r="S4052">
        <v>537</v>
      </c>
      <c r="T4052">
        <v>819200</v>
      </c>
      <c r="U4052" s="13">
        <v>0.65551800000000005</v>
      </c>
      <c r="V4052" s="13">
        <v>1.525512</v>
      </c>
      <c r="W4052">
        <v>4395</v>
      </c>
      <c r="X4052">
        <v>87</v>
      </c>
      <c r="Z4052" s="10">
        <f>IF($N4052&lt;&gt;0,constants!$L$2,IF($O4052&lt;&gt;0,constants!$M$2,IF($P4052&lt;&gt;0,constants!$N$2,0)))</f>
        <v>1117.99</v>
      </c>
      <c r="AA4052" s="10">
        <f>IF($N4052&lt;&gt;0,constants!$L$2,IF($O4052&lt;&gt;0,constants!$M$2,IF($P4052&lt;&gt;0,constants!$P$2,0)))</f>
        <v>4051.45</v>
      </c>
      <c r="AB4052" s="11">
        <f>constants!$O$2</f>
        <v>4861.32</v>
      </c>
      <c r="AC4052" s="11">
        <f>VLOOKUP(BWscncns[[#This Row],[scanner]],[0]!ScnrAvgBW,2,FALSE)/1000</f>
        <v>2386.3111194805197</v>
      </c>
      <c r="AD4052" s="8">
        <f>(1+$F4052)*Z4052</f>
        <v>1202.6752925783032</v>
      </c>
      <c r="AE4052" s="8">
        <f>(1+$F4052)*AA4052</f>
        <v>4358.3384593031842</v>
      </c>
      <c r="AF4052" s="8">
        <f>(1+$F4052)*AB4052</f>
        <v>5229.5543370841933</v>
      </c>
      <c r="AG4052" s="8">
        <f>(1+$F4052)*AC4052</f>
        <v>2567.0689575077527</v>
      </c>
      <c r="AH4052" s="8">
        <f>(1+$F4052)*$T4052/1000</f>
        <v>881.2526048355943</v>
      </c>
      <c r="AI4052" s="8">
        <f>(1+BWscncns[[#This Row],[pid_error]]*K_p)*BWscncns[[#This Row],[dbw]]/1000</f>
        <v>850.22630241779711</v>
      </c>
      <c r="AJ4052" s="13">
        <f>BWscncns[[#This Row],[Torflow prgrssv alt vote]]/VLOOKUP(BWscncns[[#This Row],[class]],AltBWtotl,2,FALSE)*100</f>
        <v>1.6768732429271044E-2</v>
      </c>
      <c r="AK4052">
        <f>IF(D4052=E4052,1,0)</f>
        <v>1</v>
      </c>
    </row>
    <row r="4053" spans="1:37">
      <c r="A4053" s="1" t="s">
        <v>5741</v>
      </c>
      <c r="B4053" s="1" t="s">
        <v>49</v>
      </c>
      <c r="C4053">
        <v>676</v>
      </c>
      <c r="D4053">
        <v>1524984916</v>
      </c>
      <c r="E4053">
        <v>1524984916</v>
      </c>
      <c r="F4053" s="2">
        <v>-0.33995164473799999</v>
      </c>
      <c r="G4053" s="2">
        <v>-0.33995164473799999</v>
      </c>
      <c r="H4053">
        <v>675889</v>
      </c>
      <c r="I4053" s="2">
        <v>-0.223396059388</v>
      </c>
      <c r="J4053" s="2">
        <v>0</v>
      </c>
      <c r="K4053">
        <v>5</v>
      </c>
      <c r="L4053" s="1" t="s">
        <v>11534</v>
      </c>
      <c r="M4053" s="1" t="s">
        <v>49</v>
      </c>
      <c r="N4053">
        <v>0</v>
      </c>
      <c r="O4053">
        <v>0</v>
      </c>
      <c r="P4053">
        <v>1</v>
      </c>
      <c r="Q4053">
        <v>0</v>
      </c>
      <c r="R4053" s="19">
        <f>BWscncns[[#This Row],[C fx]]*4+BWscncns[[#This Row],[C fg]]*2+BWscncns[[#This Row],[C fm]]</f>
        <v>1</v>
      </c>
      <c r="S4053">
        <v>741</v>
      </c>
      <c r="T4053">
        <v>1024000</v>
      </c>
      <c r="U4053" s="13">
        <v>0.72363299999999997</v>
      </c>
      <c r="V4053" s="13">
        <v>1.3819159999999999</v>
      </c>
      <c r="W4053">
        <v>4213</v>
      </c>
      <c r="X4053">
        <v>84</v>
      </c>
      <c r="Z4053" s="10">
        <f>IF($N4053&lt;&gt;0,constants!$L$2,IF($O4053&lt;&gt;0,constants!$M$2,IF($P4053&lt;&gt;0,constants!$N$2,0)))</f>
        <v>1117.99</v>
      </c>
      <c r="AA4053" s="10">
        <f>IF($N4053&lt;&gt;0,constants!$L$2,IF($O4053&lt;&gt;0,constants!$M$2,IF($P4053&lt;&gt;0,constants!$P$2,0)))</f>
        <v>4051.45</v>
      </c>
      <c r="AB4053" s="11">
        <f>constants!$O$2</f>
        <v>4861.32</v>
      </c>
      <c r="AC4053" s="11">
        <f>VLOOKUP(BWscncns[[#This Row],[scanner]],[0]!ScnrAvgBW,2,FALSE)/1000</f>
        <v>3794.4265750962772</v>
      </c>
      <c r="AD4053" s="8">
        <f>(1+$F4053)*Z4053</f>
        <v>737.92746069936345</v>
      </c>
      <c r="AE4053" s="8">
        <f>(1+$F4053)*AA4053</f>
        <v>2674.1529089262299</v>
      </c>
      <c r="AF4053" s="8">
        <f>(1+$F4053)*AB4053</f>
        <v>3208.7062704022655</v>
      </c>
      <c r="AG4053" s="8">
        <f>(1+$F4053)*AC4053</f>
        <v>2504.5050200547216</v>
      </c>
      <c r="AH4053" s="8">
        <f>(1+$F4053)*$T4053/1000</f>
        <v>675.88951578828801</v>
      </c>
      <c r="AI4053" s="8">
        <f>(1+BWscncns[[#This Row],[pid_error]]*K_p)*BWscncns[[#This Row],[dbw]]/1000</f>
        <v>849.944757894144</v>
      </c>
      <c r="AJ4053" s="13">
        <f>BWscncns[[#This Row],[Torflow prgrssv alt vote]]/VLOOKUP(BWscncns[[#This Row],[class]],AltBWtotl,2,FALSE)*100</f>
        <v>1.6763179619659486E-2</v>
      </c>
      <c r="AK4053">
        <f>IF(D4053=E4053,1,0)</f>
        <v>1</v>
      </c>
    </row>
    <row r="4054" spans="1:37">
      <c r="A4054" s="1" t="s">
        <v>7856</v>
      </c>
      <c r="B4054" s="1" t="s">
        <v>7857</v>
      </c>
      <c r="C4054">
        <v>676</v>
      </c>
      <c r="D4054">
        <v>1524966384</v>
      </c>
      <c r="E4054">
        <v>1524966384</v>
      </c>
      <c r="F4054" s="2">
        <v>-0.34014180968199997</v>
      </c>
      <c r="G4054" s="2">
        <v>-0.34014180968199997</v>
      </c>
      <c r="H4054">
        <v>675694</v>
      </c>
      <c r="I4054" s="2">
        <v>9.3702247587300003E-2</v>
      </c>
      <c r="J4054" s="2">
        <v>0</v>
      </c>
      <c r="K4054">
        <v>6</v>
      </c>
      <c r="L4054" s="1" t="s">
        <v>11644</v>
      </c>
      <c r="M4054" s="1" t="s">
        <v>7857</v>
      </c>
      <c r="N4054">
        <v>0</v>
      </c>
      <c r="O4054">
        <v>0</v>
      </c>
      <c r="P4054">
        <v>1</v>
      </c>
      <c r="Q4054">
        <v>0</v>
      </c>
      <c r="R4054" s="19">
        <f>BWscncns[[#This Row],[C fx]]*4+BWscncns[[#This Row],[C fg]]*2+BWscncns[[#This Row],[C fm]]</f>
        <v>1</v>
      </c>
      <c r="S4054">
        <v>791</v>
      </c>
      <c r="T4054">
        <v>1024000</v>
      </c>
      <c r="U4054" s="13">
        <v>0.77246099999999995</v>
      </c>
      <c r="V4054" s="13">
        <v>1.294564</v>
      </c>
      <c r="W4054">
        <v>4073</v>
      </c>
      <c r="X4054">
        <v>81</v>
      </c>
      <c r="Z4054" s="10">
        <f>IF($N4054&lt;&gt;0,constants!$L$2,IF($O4054&lt;&gt;0,constants!$M$2,IF($P4054&lt;&gt;0,constants!$N$2,0)))</f>
        <v>1117.99</v>
      </c>
      <c r="AA4054" s="10">
        <f>IF($N4054&lt;&gt;0,constants!$L$2,IF($O4054&lt;&gt;0,constants!$M$2,IF($P4054&lt;&gt;0,constants!$P$2,0)))</f>
        <v>4051.45</v>
      </c>
      <c r="AB4054" s="11">
        <f>constants!$O$2</f>
        <v>4861.32</v>
      </c>
      <c r="AC4054" s="11">
        <f>VLOOKUP(BWscncns[[#This Row],[scanner]],[0]!ScnrAvgBW,2,FALSE)/1000</f>
        <v>2386.3111194805197</v>
      </c>
      <c r="AD4054" s="8">
        <f>(1+$F4054)*Z4054</f>
        <v>737.7148581936209</v>
      </c>
      <c r="AE4054" s="8">
        <f>(1+$F4054)*AA4054</f>
        <v>2673.3824651638615</v>
      </c>
      <c r="AF4054" s="8">
        <f>(1+$F4054)*AB4054</f>
        <v>3207.7818177567001</v>
      </c>
      <c r="AG4054" s="8">
        <f>(1+$F4054)*AC4054</f>
        <v>1574.6269368361366</v>
      </c>
      <c r="AH4054" s="8">
        <f>(1+$F4054)*$T4054/1000</f>
        <v>675.69478688563208</v>
      </c>
      <c r="AI4054" s="8">
        <f>(1+BWscncns[[#This Row],[pid_error]]*K_p)*BWscncns[[#This Row],[dbw]]/1000</f>
        <v>849.84739344281593</v>
      </c>
      <c r="AJ4054" s="13">
        <f>BWscncns[[#This Row],[Torflow prgrssv alt vote]]/VLOOKUP(BWscncns[[#This Row],[class]],AltBWtotl,2,FALSE)*100</f>
        <v>1.6761259332757281E-2</v>
      </c>
      <c r="AK4054">
        <f>IF(D4054=E4054,1,0)</f>
        <v>1</v>
      </c>
    </row>
    <row r="4055" spans="1:37">
      <c r="A4055" s="1" t="s">
        <v>3152</v>
      </c>
      <c r="B4055" s="1" t="s">
        <v>3153</v>
      </c>
      <c r="C4055">
        <v>351</v>
      </c>
      <c r="D4055">
        <v>1524967575</v>
      </c>
      <c r="E4055">
        <v>1524967575</v>
      </c>
      <c r="F4055" s="2">
        <v>-0.73915482640499997</v>
      </c>
      <c r="G4055" s="2">
        <v>-0.73915482640499997</v>
      </c>
      <c r="H4055">
        <v>351225</v>
      </c>
      <c r="I4055" s="2">
        <v>0.131391124257</v>
      </c>
      <c r="J4055" s="2">
        <v>0</v>
      </c>
      <c r="K4055">
        <v>8</v>
      </c>
      <c r="L4055" s="1" t="s">
        <v>11903</v>
      </c>
      <c r="M4055" s="1" t="s">
        <v>3153</v>
      </c>
      <c r="N4055">
        <v>0</v>
      </c>
      <c r="O4055">
        <v>0</v>
      </c>
      <c r="P4055">
        <v>1</v>
      </c>
      <c r="Q4055">
        <v>0</v>
      </c>
      <c r="R4055" s="19">
        <f>BWscncns[[#This Row],[C fx]]*4+BWscncns[[#This Row],[C fg]]*2+BWscncns[[#This Row],[C fm]]</f>
        <v>1</v>
      </c>
      <c r="S4055">
        <v>334</v>
      </c>
      <c r="T4055">
        <v>1346492</v>
      </c>
      <c r="U4055" s="13">
        <v>0.24805199999999999</v>
      </c>
      <c r="V4055" s="13">
        <v>4.0314129999999997</v>
      </c>
      <c r="W4055">
        <v>5667</v>
      </c>
      <c r="X4055">
        <v>113</v>
      </c>
      <c r="Z4055" s="10">
        <f>IF($N4055&lt;&gt;0,constants!$L$2,IF($O4055&lt;&gt;0,constants!$M$2,IF($P4055&lt;&gt;0,constants!$N$2,0)))</f>
        <v>1117.99</v>
      </c>
      <c r="AA4055" s="10">
        <f>IF($N4055&lt;&gt;0,constants!$L$2,IF($O4055&lt;&gt;0,constants!$M$2,IF($P4055&lt;&gt;0,constants!$P$2,0)))</f>
        <v>4051.45</v>
      </c>
      <c r="AB4055" s="11">
        <f>constants!$O$2</f>
        <v>4861.32</v>
      </c>
      <c r="AC4055" s="11">
        <f>VLOOKUP(BWscncns[[#This Row],[scanner]],[0]!ScnrAvgBW,2,FALSE)/1000</f>
        <v>509.99709399477808</v>
      </c>
      <c r="AD4055" s="8">
        <f>(1+$F4055)*Z4055</f>
        <v>291.6222956274741</v>
      </c>
      <c r="AE4055" s="8">
        <f>(1+$F4055)*AA4055</f>
        <v>1056.8011785614628</v>
      </c>
      <c r="AF4055" s="8">
        <f>(1+$F4055)*AB4055</f>
        <v>1268.0518593008455</v>
      </c>
      <c r="AG4055" s="8">
        <f>(1+$F4055)*AC4055</f>
        <v>133.03028051601345</v>
      </c>
      <c r="AH4055" s="8">
        <f>(1+$F4055)*$T4055/1000</f>
        <v>351.2259394842788</v>
      </c>
      <c r="AI4055" s="8">
        <f>(1+BWscncns[[#This Row],[pid_error]]*K_p)*BWscncns[[#This Row],[dbw]]/1000</f>
        <v>848.85896974213938</v>
      </c>
      <c r="AJ4055" s="13">
        <f>BWscncns[[#This Row],[Torflow prgrssv alt vote]]/VLOOKUP(BWscncns[[#This Row],[class]],AltBWtotl,2,FALSE)*100</f>
        <v>1.6741764978705585E-2</v>
      </c>
      <c r="AK4055">
        <f>IF(D4055=E4055,1,0)</f>
        <v>1</v>
      </c>
    </row>
    <row r="4056" spans="1:37">
      <c r="A4056" s="1" t="s">
        <v>4736</v>
      </c>
      <c r="B4056" s="1" t="s">
        <v>4737</v>
      </c>
      <c r="C4056">
        <v>333</v>
      </c>
      <c r="D4056">
        <v>1524978554</v>
      </c>
      <c r="E4056">
        <v>1524978554</v>
      </c>
      <c r="F4056" s="2">
        <v>-0.75508090127100003</v>
      </c>
      <c r="G4056" s="2">
        <v>-0.75508090127100003</v>
      </c>
      <c r="H4056">
        <v>333309</v>
      </c>
      <c r="I4056" s="2">
        <v>4.1290901281900001E-2</v>
      </c>
      <c r="J4056" s="2">
        <v>0</v>
      </c>
      <c r="K4056">
        <v>8</v>
      </c>
      <c r="L4056" s="1" t="s">
        <v>11914</v>
      </c>
      <c r="M4056" s="1" t="s">
        <v>4737</v>
      </c>
      <c r="N4056">
        <v>0</v>
      </c>
      <c r="O4056">
        <v>0</v>
      </c>
      <c r="P4056">
        <v>1</v>
      </c>
      <c r="Q4056">
        <v>0</v>
      </c>
      <c r="R4056" s="19">
        <f>BWscncns[[#This Row],[C fx]]*4+BWscncns[[#This Row],[C fg]]*2+BWscncns[[#This Row],[C fm]]</f>
        <v>1</v>
      </c>
      <c r="S4056">
        <v>259</v>
      </c>
      <c r="T4056">
        <v>1360896</v>
      </c>
      <c r="U4056" s="13">
        <v>0.19031600000000001</v>
      </c>
      <c r="V4056" s="13">
        <v>5.2544250000000003</v>
      </c>
      <c r="W4056">
        <v>5891</v>
      </c>
      <c r="X4056">
        <v>117</v>
      </c>
      <c r="Z4056" s="10">
        <f>IF($N4056&lt;&gt;0,constants!$L$2,IF($O4056&lt;&gt;0,constants!$M$2,IF($P4056&lt;&gt;0,constants!$N$2,0)))</f>
        <v>1117.99</v>
      </c>
      <c r="AA4056" s="10">
        <f>IF($N4056&lt;&gt;0,constants!$L$2,IF($O4056&lt;&gt;0,constants!$M$2,IF($P4056&lt;&gt;0,constants!$P$2,0)))</f>
        <v>4051.45</v>
      </c>
      <c r="AB4056" s="11">
        <f>constants!$O$2</f>
        <v>4861.32</v>
      </c>
      <c r="AC4056" s="11">
        <f>VLOOKUP(BWscncns[[#This Row],[scanner]],[0]!ScnrAvgBW,2,FALSE)/1000</f>
        <v>509.99709399477808</v>
      </c>
      <c r="AD4056" s="8">
        <f>(1+$F4056)*Z4056</f>
        <v>273.81710318803471</v>
      </c>
      <c r="AE4056" s="8">
        <f>(1+$F4056)*AA4056</f>
        <v>992.27748254560686</v>
      </c>
      <c r="AF4056" s="8">
        <f>(1+$F4056)*AB4056</f>
        <v>1190.630113033262</v>
      </c>
      <c r="AG4056" s="8">
        <f>(1+$F4056)*AC4056</f>
        <v>124.90802861561014</v>
      </c>
      <c r="AH4056" s="8">
        <f>(1+$F4056)*$T4056/1000</f>
        <v>333.30942178390114</v>
      </c>
      <c r="AI4056" s="8">
        <f>(1+BWscncns[[#This Row],[pid_error]]*K_p)*BWscncns[[#This Row],[dbw]]/1000</f>
        <v>847.10271089195055</v>
      </c>
      <c r="AJ4056" s="13">
        <f>BWscncns[[#This Row],[Torflow prgrssv alt vote]]/VLOOKUP(BWscncns[[#This Row],[class]],AltBWtotl,2,FALSE)*100</f>
        <v>1.6707126865709541E-2</v>
      </c>
      <c r="AK4056">
        <f>IF(D4056=E4056,1,0)</f>
        <v>1</v>
      </c>
    </row>
    <row r="4057" spans="1:37">
      <c r="A4057" s="1" t="s">
        <v>7435</v>
      </c>
      <c r="B4057" s="1" t="s">
        <v>7436</v>
      </c>
      <c r="C4057">
        <v>977</v>
      </c>
      <c r="D4057">
        <v>1524988933</v>
      </c>
      <c r="E4057">
        <v>1524988933</v>
      </c>
      <c r="F4057" s="2">
        <v>0.363182034278</v>
      </c>
      <c r="G4057" s="2">
        <v>0.363182034278</v>
      </c>
      <c r="H4057">
        <v>977128</v>
      </c>
      <c r="I4057" s="2">
        <v>0.50192731453799999</v>
      </c>
      <c r="J4057" s="2">
        <v>0</v>
      </c>
      <c r="K4057">
        <v>5</v>
      </c>
      <c r="L4057" s="1" t="s">
        <v>11628</v>
      </c>
      <c r="M4057" s="1" t="s">
        <v>7436</v>
      </c>
      <c r="N4057">
        <v>0</v>
      </c>
      <c r="O4057">
        <v>0</v>
      </c>
      <c r="P4057">
        <v>1</v>
      </c>
      <c r="Q4057">
        <v>0</v>
      </c>
      <c r="R4057" s="19">
        <f>BWscncns[[#This Row],[C fx]]*4+BWscncns[[#This Row],[C fg]]*2+BWscncns[[#This Row],[C fm]]</f>
        <v>1</v>
      </c>
      <c r="S4057">
        <v>871</v>
      </c>
      <c r="T4057">
        <v>716800</v>
      </c>
      <c r="U4057" s="13">
        <v>1.215123</v>
      </c>
      <c r="V4057" s="13">
        <v>0.82296199999999997</v>
      </c>
      <c r="W4057">
        <v>2273</v>
      </c>
      <c r="X4057">
        <v>45</v>
      </c>
      <c r="Z4057" s="10">
        <f>IF($N4057&lt;&gt;0,constants!$L$2,IF($O4057&lt;&gt;0,constants!$M$2,IF($P4057&lt;&gt;0,constants!$N$2,0)))</f>
        <v>1117.99</v>
      </c>
      <c r="AA4057" s="10">
        <f>IF($N4057&lt;&gt;0,constants!$L$2,IF($O4057&lt;&gt;0,constants!$M$2,IF($P4057&lt;&gt;0,constants!$P$2,0)))</f>
        <v>4051.45</v>
      </c>
      <c r="AB4057" s="11">
        <f>constants!$O$2</f>
        <v>4861.32</v>
      </c>
      <c r="AC4057" s="11">
        <f>VLOOKUP(BWscncns[[#This Row],[scanner]],[0]!ScnrAvgBW,2,FALSE)/1000</f>
        <v>3794.4265750962772</v>
      </c>
      <c r="AD4057" s="8">
        <f>(1+$F4057)*Z4057</f>
        <v>1524.0238825024614</v>
      </c>
      <c r="AE4057" s="8">
        <f>(1+$F4057)*AA4057</f>
        <v>5522.8638527756029</v>
      </c>
      <c r="AF4057" s="8">
        <f>(1+$F4057)*AB4057</f>
        <v>6626.8640868763268</v>
      </c>
      <c r="AG4057" s="8">
        <f>(1+$F4057)*AC4057</f>
        <v>5172.4941375582475</v>
      </c>
      <c r="AH4057" s="8">
        <f>(1+$F4057)*$T4057/1000</f>
        <v>977.12888217047043</v>
      </c>
      <c r="AI4057" s="8">
        <f>(1+BWscncns[[#This Row],[pid_error]]*K_p)*BWscncns[[#This Row],[dbw]]/1000</f>
        <v>846.96444108523519</v>
      </c>
      <c r="AJ4057" s="13">
        <f>BWscncns[[#This Row],[Torflow prgrssv alt vote]]/VLOOKUP(BWscncns[[#This Row],[class]],AltBWtotl,2,FALSE)*100</f>
        <v>1.6704399815999055E-2</v>
      </c>
      <c r="AK4057">
        <f>IF(D4057=E4057,1,0)</f>
        <v>1</v>
      </c>
    </row>
    <row r="4058" spans="1:37">
      <c r="A4058" s="1" t="s">
        <v>2491</v>
      </c>
      <c r="B4058" s="1" t="s">
        <v>2492</v>
      </c>
      <c r="C4058">
        <v>645</v>
      </c>
      <c r="D4058">
        <v>1524999455</v>
      </c>
      <c r="E4058">
        <v>1524999455</v>
      </c>
      <c r="F4058" s="2">
        <v>-0.38467208264899999</v>
      </c>
      <c r="G4058" s="2">
        <v>-0.38467208264899999</v>
      </c>
      <c r="H4058">
        <v>645218</v>
      </c>
      <c r="I4058" s="2">
        <v>8.72755127091E-2</v>
      </c>
      <c r="J4058" s="2">
        <v>0</v>
      </c>
      <c r="K4058">
        <v>6</v>
      </c>
      <c r="L4058" s="1" t="s">
        <v>11794</v>
      </c>
      <c r="M4058" s="1" t="s">
        <v>2492</v>
      </c>
      <c r="N4058">
        <v>0</v>
      </c>
      <c r="O4058">
        <v>0</v>
      </c>
      <c r="P4058">
        <v>1</v>
      </c>
      <c r="Q4058">
        <v>0</v>
      </c>
      <c r="R4058" s="19">
        <f>BWscncns[[#This Row],[C fx]]*4+BWscncns[[#This Row],[C fg]]*2+BWscncns[[#This Row],[C fm]]</f>
        <v>1</v>
      </c>
      <c r="S4058">
        <v>648</v>
      </c>
      <c r="T4058">
        <v>1048576</v>
      </c>
      <c r="U4058" s="13">
        <v>0.617981</v>
      </c>
      <c r="V4058" s="13">
        <v>1.6181730000000001</v>
      </c>
      <c r="W4058">
        <v>4488</v>
      </c>
      <c r="X4058">
        <v>89</v>
      </c>
      <c r="Z4058" s="10">
        <f>IF($N4058&lt;&gt;0,constants!$L$2,IF($O4058&lt;&gt;0,constants!$M$2,IF($P4058&lt;&gt;0,constants!$N$2,0)))</f>
        <v>1117.99</v>
      </c>
      <c r="AA4058" s="10">
        <f>IF($N4058&lt;&gt;0,constants!$L$2,IF($O4058&lt;&gt;0,constants!$M$2,IF($P4058&lt;&gt;0,constants!$P$2,0)))</f>
        <v>4051.45</v>
      </c>
      <c r="AB4058" s="11">
        <f>constants!$O$2</f>
        <v>4861.32</v>
      </c>
      <c r="AC4058" s="11">
        <f>VLOOKUP(BWscncns[[#This Row],[scanner]],[0]!ScnrAvgBW,2,FALSE)/1000</f>
        <v>2386.3111194805197</v>
      </c>
      <c r="AD4058" s="8">
        <f>(1+$F4058)*Z4058</f>
        <v>687.93045831924451</v>
      </c>
      <c r="AE4058" s="8">
        <f>(1+$F4058)*AA4058</f>
        <v>2492.9702907517089</v>
      </c>
      <c r="AF4058" s="8">
        <f>(1+$F4058)*AB4058</f>
        <v>2991.3059111767634</v>
      </c>
      <c r="AG4058" s="8">
        <f>(1+$F4058)*AC4058</f>
        <v>1468.3638513014814</v>
      </c>
      <c r="AH4058" s="8">
        <f>(1+$F4058)*$T4058/1000</f>
        <v>645.21808626424217</v>
      </c>
      <c r="AI4058" s="8">
        <f>(1+BWscncns[[#This Row],[pid_error]]*K_p)*BWscncns[[#This Row],[dbw]]/1000</f>
        <v>846.8970431321211</v>
      </c>
      <c r="AJ4058" s="13">
        <f>BWscncns[[#This Row],[Torflow prgrssv alt vote]]/VLOOKUP(BWscncns[[#This Row],[class]],AltBWtotl,2,FALSE)*100</f>
        <v>1.6703070548439541E-2</v>
      </c>
      <c r="AK4058">
        <f>IF(D4058=E4058,1,0)</f>
        <v>1</v>
      </c>
    </row>
    <row r="4059" spans="1:37">
      <c r="A4059" s="1" t="s">
        <v>6934</v>
      </c>
      <c r="B4059" s="1" t="s">
        <v>6935</v>
      </c>
      <c r="C4059">
        <v>925</v>
      </c>
      <c r="D4059">
        <v>1525003705</v>
      </c>
      <c r="E4059">
        <v>1525003705</v>
      </c>
      <c r="F4059" s="2">
        <v>0.20443902043199999</v>
      </c>
      <c r="G4059" s="2">
        <v>0.20443902043199999</v>
      </c>
      <c r="H4059">
        <v>925009</v>
      </c>
      <c r="I4059" s="2">
        <v>7.8147047752500004E-2</v>
      </c>
      <c r="J4059" s="2">
        <v>0</v>
      </c>
      <c r="K4059">
        <v>5</v>
      </c>
      <c r="L4059" s="1" t="s">
        <v>11561</v>
      </c>
      <c r="M4059" s="1" t="s">
        <v>6935</v>
      </c>
      <c r="N4059">
        <v>0</v>
      </c>
      <c r="O4059">
        <v>0</v>
      </c>
      <c r="P4059">
        <v>1</v>
      </c>
      <c r="Q4059">
        <v>0</v>
      </c>
      <c r="R4059" s="19">
        <f>BWscncns[[#This Row],[C fx]]*4+BWscncns[[#This Row],[C fg]]*2+BWscncns[[#This Row],[C fm]]</f>
        <v>1</v>
      </c>
      <c r="S4059">
        <v>771</v>
      </c>
      <c r="T4059">
        <v>768000</v>
      </c>
      <c r="U4059" s="13">
        <v>1.003906</v>
      </c>
      <c r="V4059" s="13">
        <v>0.99610900000000002</v>
      </c>
      <c r="W4059">
        <v>3207</v>
      </c>
      <c r="X4059">
        <v>64</v>
      </c>
      <c r="Z4059" s="10">
        <f>IF($N4059&lt;&gt;0,constants!$L$2,IF($O4059&lt;&gt;0,constants!$M$2,IF($P4059&lt;&gt;0,constants!$N$2,0)))</f>
        <v>1117.99</v>
      </c>
      <c r="AA4059" s="10">
        <f>IF($N4059&lt;&gt;0,constants!$L$2,IF($O4059&lt;&gt;0,constants!$M$2,IF($P4059&lt;&gt;0,constants!$P$2,0)))</f>
        <v>4051.45</v>
      </c>
      <c r="AB4059" s="11">
        <f>constants!$O$2</f>
        <v>4861.32</v>
      </c>
      <c r="AC4059" s="11">
        <f>VLOOKUP(BWscncns[[#This Row],[scanner]],[0]!ScnrAvgBW,2,FALSE)/1000</f>
        <v>3794.4265750962772</v>
      </c>
      <c r="AD4059" s="8">
        <f>(1+$F4059)*Z4059</f>
        <v>1346.5507804527715</v>
      </c>
      <c r="AE4059" s="8">
        <f>(1+$F4059)*AA4059</f>
        <v>4879.7244693292259</v>
      </c>
      <c r="AF4059" s="8">
        <f>(1+$F4059)*AB4059</f>
        <v>5855.1634988064898</v>
      </c>
      <c r="AG4059" s="8">
        <f>(1+$F4059)*AC4059</f>
        <v>4570.1554272101084</v>
      </c>
      <c r="AH4059" s="8">
        <f>(1+$F4059)*$T4059/1000</f>
        <v>925.00916769177593</v>
      </c>
      <c r="AI4059" s="8">
        <f>(1+BWscncns[[#This Row],[pid_error]]*K_p)*BWscncns[[#This Row],[dbw]]/1000</f>
        <v>846.50458384588796</v>
      </c>
      <c r="AJ4059" s="13">
        <f>BWscncns[[#This Row],[Torflow prgrssv alt vote]]/VLOOKUP(BWscncns[[#This Row],[class]],AltBWtotl,2,FALSE)*100</f>
        <v>1.6695330203614273E-2</v>
      </c>
      <c r="AK4059">
        <f>IF(D4059=E4059,1,0)</f>
        <v>1</v>
      </c>
    </row>
    <row r="4060" spans="1:37">
      <c r="A4060" s="1" t="s">
        <v>3367</v>
      </c>
      <c r="B4060" s="1" t="s">
        <v>49</v>
      </c>
      <c r="C4060">
        <v>472</v>
      </c>
      <c r="D4060">
        <v>1524991829</v>
      </c>
      <c r="E4060">
        <v>1524991829</v>
      </c>
      <c r="F4060" s="2">
        <v>-0.61315706623199995</v>
      </c>
      <c r="G4060" s="2">
        <v>-0.61315706623199995</v>
      </c>
      <c r="H4060">
        <v>471945</v>
      </c>
      <c r="I4060" s="2">
        <v>-1.9968152816399999E-2</v>
      </c>
      <c r="J4060" s="2">
        <v>0</v>
      </c>
      <c r="K4060">
        <v>7</v>
      </c>
      <c r="L4060" s="1" t="s">
        <v>11744</v>
      </c>
      <c r="M4060" s="1" t="s">
        <v>49</v>
      </c>
      <c r="N4060">
        <v>0</v>
      </c>
      <c r="O4060">
        <v>0</v>
      </c>
      <c r="P4060">
        <v>1</v>
      </c>
      <c r="Q4060">
        <v>0</v>
      </c>
      <c r="R4060" s="19">
        <f>BWscncns[[#This Row],[C fx]]*4+BWscncns[[#This Row],[C fg]]*2+BWscncns[[#This Row],[C fm]]</f>
        <v>1</v>
      </c>
      <c r="S4060">
        <v>403</v>
      </c>
      <c r="T4060">
        <v>1219993</v>
      </c>
      <c r="U4060" s="13">
        <v>0.33033000000000001</v>
      </c>
      <c r="V4060" s="13">
        <v>3.0272779999999999</v>
      </c>
      <c r="W4060">
        <v>5380</v>
      </c>
      <c r="X4060">
        <v>107</v>
      </c>
      <c r="Z4060" s="10">
        <f>IF($N4060&lt;&gt;0,constants!$L$2,IF($O4060&lt;&gt;0,constants!$M$2,IF($P4060&lt;&gt;0,constants!$N$2,0)))</f>
        <v>1117.99</v>
      </c>
      <c r="AA4060" s="10">
        <f>IF($N4060&lt;&gt;0,constants!$L$2,IF($O4060&lt;&gt;0,constants!$M$2,IF($P4060&lt;&gt;0,constants!$P$2,0)))</f>
        <v>4051.45</v>
      </c>
      <c r="AB4060" s="11">
        <f>constants!$O$2</f>
        <v>4861.32</v>
      </c>
      <c r="AC4060" s="11">
        <f>VLOOKUP(BWscncns[[#This Row],[scanner]],[0]!ScnrAvgBW,2,FALSE)/1000</f>
        <v>885.64026081730776</v>
      </c>
      <c r="AD4060" s="8">
        <f>(1+$F4060)*Z4060</f>
        <v>432.48653152328637</v>
      </c>
      <c r="AE4060" s="8">
        <f>(1+$F4060)*AA4060</f>
        <v>1567.2748040143638</v>
      </c>
      <c r="AF4060" s="8">
        <f>(1+$F4060)*AB4060</f>
        <v>1880.567290785054</v>
      </c>
      <c r="AG4060" s="8">
        <f>(1+$F4060)*AC4060</f>
        <v>342.6036767576241</v>
      </c>
      <c r="AH4060" s="8">
        <f>(1+$F4060)*$T4060/1000</f>
        <v>471.94567129642371</v>
      </c>
      <c r="AI4060" s="8">
        <f>(1+BWscncns[[#This Row],[pid_error]]*K_p)*BWscncns[[#This Row],[dbw]]/1000</f>
        <v>845.96933564821177</v>
      </c>
      <c r="AJ4060" s="13">
        <f>BWscncns[[#This Row],[Torflow prgrssv alt vote]]/VLOOKUP(BWscncns[[#This Row],[class]],AltBWtotl,2,FALSE)*100</f>
        <v>1.6684773680269181E-2</v>
      </c>
      <c r="AK4060">
        <f>IF(D4060=E4060,1,0)</f>
        <v>1</v>
      </c>
    </row>
    <row r="4061" spans="1:37">
      <c r="A4061" s="1" t="s">
        <v>4028</v>
      </c>
      <c r="B4061" s="1" t="s">
        <v>4029</v>
      </c>
      <c r="C4061">
        <v>668</v>
      </c>
      <c r="D4061">
        <v>1525003565</v>
      </c>
      <c r="E4061">
        <v>1525003565</v>
      </c>
      <c r="F4061" s="2">
        <v>-0.34799344482599998</v>
      </c>
      <c r="G4061" s="2">
        <v>-0.34799344482599998</v>
      </c>
      <c r="H4061">
        <v>667654</v>
      </c>
      <c r="I4061" s="2">
        <v>-0.94412836506499997</v>
      </c>
      <c r="J4061" s="2">
        <v>0</v>
      </c>
      <c r="K4061">
        <v>3</v>
      </c>
      <c r="L4061" s="1" t="s">
        <v>11586</v>
      </c>
      <c r="M4061" s="1" t="s">
        <v>4029</v>
      </c>
      <c r="N4061">
        <v>0</v>
      </c>
      <c r="O4061">
        <v>0</v>
      </c>
      <c r="P4061">
        <v>1</v>
      </c>
      <c r="Q4061">
        <v>0</v>
      </c>
      <c r="R4061" s="19">
        <f>BWscncns[[#This Row],[C fx]]*4+BWscncns[[#This Row],[C fg]]*2+BWscncns[[#This Row],[C fm]]</f>
        <v>1</v>
      </c>
      <c r="S4061">
        <v>1370</v>
      </c>
      <c r="T4061">
        <v>1024000</v>
      </c>
      <c r="U4061" s="13">
        <v>1.3378909999999999</v>
      </c>
      <c r="V4061" s="13">
        <v>0.74744500000000003</v>
      </c>
      <c r="W4061">
        <v>1830</v>
      </c>
      <c r="X4061">
        <v>36</v>
      </c>
      <c r="Z4061" s="10">
        <f>IF($N4061&lt;&gt;0,constants!$L$2,IF($O4061&lt;&gt;0,constants!$M$2,IF($P4061&lt;&gt;0,constants!$N$2,0)))</f>
        <v>1117.99</v>
      </c>
      <c r="AA4061" s="10">
        <f>IF($N4061&lt;&gt;0,constants!$L$2,IF($O4061&lt;&gt;0,constants!$M$2,IF($P4061&lt;&gt;0,constants!$P$2,0)))</f>
        <v>4051.45</v>
      </c>
      <c r="AB4061" s="11">
        <f>constants!$O$2</f>
        <v>4861.32</v>
      </c>
      <c r="AC4061" s="11">
        <f>VLOOKUP(BWscncns[[#This Row],[scanner]],[0]!ScnrAvgBW,2,FALSE)/1000</f>
        <v>6440.9193022088357</v>
      </c>
      <c r="AD4061" s="8">
        <f>(1+$F4061)*Z4061</f>
        <v>728.93680861898019</v>
      </c>
      <c r="AE4061" s="8">
        <f>(1+$F4061)*AA4061</f>
        <v>2641.5719579597021</v>
      </c>
      <c r="AF4061" s="8">
        <f>(1+$F4061)*AB4061</f>
        <v>3169.6125067984694</v>
      </c>
      <c r="AG4061" s="8">
        <f>(1+$F4061)*AC4061</f>
        <v>4199.5216063869066</v>
      </c>
      <c r="AH4061" s="8">
        <f>(1+$F4061)*$T4061/1000</f>
        <v>667.65471249817597</v>
      </c>
      <c r="AI4061" s="8">
        <f>(1+BWscncns[[#This Row],[pid_error]]*K_p)*BWscncns[[#This Row],[dbw]]/1000</f>
        <v>845.82735624908798</v>
      </c>
      <c r="AJ4061" s="13">
        <f>BWscncns[[#This Row],[Torflow prgrssv alt vote]]/VLOOKUP(BWscncns[[#This Row],[class]],AltBWtotl,2,FALSE)*100</f>
        <v>1.6681973467493356E-2</v>
      </c>
      <c r="AK4061">
        <f>IF(D4061=E4061,1,0)</f>
        <v>1</v>
      </c>
    </row>
    <row r="4062" spans="1:37">
      <c r="A4062" s="1" t="s">
        <v>10547</v>
      </c>
      <c r="B4062" s="1" t="s">
        <v>10548</v>
      </c>
      <c r="C4062">
        <v>667</v>
      </c>
      <c r="D4062">
        <v>1525007567</v>
      </c>
      <c r="E4062">
        <v>1525007567</v>
      </c>
      <c r="F4062" s="2">
        <v>-0.34881448557700001</v>
      </c>
      <c r="G4062" s="2">
        <v>-0.34881448557700001</v>
      </c>
      <c r="H4062">
        <v>666813</v>
      </c>
      <c r="I4062" s="2">
        <v>-0.44691054862399998</v>
      </c>
      <c r="J4062" s="2">
        <v>0</v>
      </c>
      <c r="K4062">
        <v>4</v>
      </c>
      <c r="L4062" s="1" t="s">
        <v>11631</v>
      </c>
      <c r="M4062" s="1" t="s">
        <v>10548</v>
      </c>
      <c r="N4062">
        <v>0</v>
      </c>
      <c r="O4062">
        <v>0</v>
      </c>
      <c r="P4062">
        <v>1</v>
      </c>
      <c r="Q4062">
        <v>0</v>
      </c>
      <c r="R4062" s="19">
        <f>BWscncns[[#This Row],[C fx]]*4+BWscncns[[#This Row],[C fg]]*2+BWscncns[[#This Row],[C fm]]</f>
        <v>1</v>
      </c>
      <c r="S4062">
        <v>1080</v>
      </c>
      <c r="T4062">
        <v>1024000</v>
      </c>
      <c r="U4062" s="13">
        <v>1.0546880000000001</v>
      </c>
      <c r="V4062" s="13">
        <v>0.94814799999999999</v>
      </c>
      <c r="W4062">
        <v>2957</v>
      </c>
      <c r="X4062">
        <v>59</v>
      </c>
      <c r="Z4062" s="10">
        <f>IF($N4062&lt;&gt;0,constants!$L$2,IF($O4062&lt;&gt;0,constants!$M$2,IF($P4062&lt;&gt;0,constants!$N$2,0)))</f>
        <v>1117.99</v>
      </c>
      <c r="AA4062" s="10">
        <f>IF($N4062&lt;&gt;0,constants!$L$2,IF($O4062&lt;&gt;0,constants!$M$2,IF($P4062&lt;&gt;0,constants!$P$2,0)))</f>
        <v>4051.45</v>
      </c>
      <c r="AB4062" s="11">
        <f>constants!$O$2</f>
        <v>4861.32</v>
      </c>
      <c r="AC4062" s="11">
        <f>VLOOKUP(BWscncns[[#This Row],[scanner]],[0]!ScnrAvgBW,2,FALSE)/1000</f>
        <v>4819.491751072962</v>
      </c>
      <c r="AD4062" s="8">
        <f>(1+$F4062)*Z4062</f>
        <v>728.01889326976982</v>
      </c>
      <c r="AE4062" s="8">
        <f>(1+$F4062)*AA4062</f>
        <v>2638.2455524090633</v>
      </c>
      <c r="AF4062" s="8">
        <f>(1+$F4062)*AB4062</f>
        <v>3165.6211649748179</v>
      </c>
      <c r="AG4062" s="8">
        <f>(1+$F4062)*AC4062</f>
        <v>3138.383215179852</v>
      </c>
      <c r="AH4062" s="8">
        <f>(1+$F4062)*$T4062/1000</f>
        <v>666.81396676915199</v>
      </c>
      <c r="AI4062" s="8">
        <f>(1+BWscncns[[#This Row],[pid_error]]*K_p)*BWscncns[[#This Row],[dbw]]/1000</f>
        <v>845.40698338457605</v>
      </c>
      <c r="AJ4062" s="13">
        <f>BWscncns[[#This Row],[Torflow prgrssv alt vote]]/VLOOKUP(BWscncns[[#This Row],[class]],AltBWtotl,2,FALSE)*100</f>
        <v>1.6673682592386951E-2</v>
      </c>
      <c r="AK4062">
        <f>IF(D4062=E4062,1,0)</f>
        <v>1</v>
      </c>
    </row>
    <row r="4063" spans="1:37">
      <c r="A4063" s="1" t="s">
        <v>745</v>
      </c>
      <c r="B4063" s="1" t="s">
        <v>746</v>
      </c>
      <c r="C4063">
        <v>772</v>
      </c>
      <c r="D4063">
        <v>1524933178</v>
      </c>
      <c r="E4063">
        <v>1524933178</v>
      </c>
      <c r="F4063" s="2">
        <v>-0.15902499473600001</v>
      </c>
      <c r="G4063" s="2">
        <v>-0.15902499473600001</v>
      </c>
      <c r="H4063">
        <v>771975</v>
      </c>
      <c r="I4063" s="2">
        <v>-0.22259779523600001</v>
      </c>
      <c r="J4063" s="2">
        <v>0</v>
      </c>
      <c r="K4063">
        <v>4</v>
      </c>
      <c r="L4063" s="1" t="s">
        <v>11786</v>
      </c>
      <c r="M4063" s="1" t="s">
        <v>746</v>
      </c>
      <c r="N4063">
        <v>0</v>
      </c>
      <c r="O4063">
        <v>0</v>
      </c>
      <c r="P4063">
        <v>1</v>
      </c>
      <c r="Q4063">
        <v>0</v>
      </c>
      <c r="R4063" s="19">
        <f>BWscncns[[#This Row],[C fx]]*4+BWscncns[[#This Row],[C fg]]*2+BWscncns[[#This Row],[C fm]]</f>
        <v>1</v>
      </c>
      <c r="S4063">
        <v>772</v>
      </c>
      <c r="T4063">
        <v>917953</v>
      </c>
      <c r="U4063" s="13">
        <v>0.84100200000000003</v>
      </c>
      <c r="V4063" s="13">
        <v>1.1890579999999999</v>
      </c>
      <c r="W4063">
        <v>3899</v>
      </c>
      <c r="X4063">
        <v>77</v>
      </c>
      <c r="Z4063" s="10">
        <f>IF($N4063&lt;&gt;0,constants!$L$2,IF($O4063&lt;&gt;0,constants!$M$2,IF($P4063&lt;&gt;0,constants!$N$2,0)))</f>
        <v>1117.99</v>
      </c>
      <c r="AA4063" s="10">
        <f>IF($N4063&lt;&gt;0,constants!$L$2,IF($O4063&lt;&gt;0,constants!$M$2,IF($P4063&lt;&gt;0,constants!$P$2,0)))</f>
        <v>4051.45</v>
      </c>
      <c r="AB4063" s="11">
        <f>constants!$O$2</f>
        <v>4861.32</v>
      </c>
      <c r="AC4063" s="11">
        <f>VLOOKUP(BWscncns[[#This Row],[scanner]],[0]!ScnrAvgBW,2,FALSE)/1000</f>
        <v>4819.491751072962</v>
      </c>
      <c r="AD4063" s="8">
        <f>(1+$F4063)*Z4063</f>
        <v>940.20164613509928</v>
      </c>
      <c r="AE4063" s="8">
        <f>(1+$F4063)*AA4063</f>
        <v>3407.1681850768323</v>
      </c>
      <c r="AF4063" s="8">
        <f>(1+$F4063)*AB4063</f>
        <v>4088.2486125899877</v>
      </c>
      <c r="AG4063" s="8">
        <f>(1+$F4063)*AC4063</f>
        <v>4053.0721007283882</v>
      </c>
      <c r="AH4063" s="8">
        <f>(1+$F4063)*$T4063/1000</f>
        <v>771.97552900710457</v>
      </c>
      <c r="AI4063" s="8">
        <f>(1+BWscncns[[#This Row],[pid_error]]*K_p)*BWscncns[[#This Row],[dbw]]/1000</f>
        <v>844.96426450355227</v>
      </c>
      <c r="AJ4063" s="13">
        <f>BWscncns[[#This Row],[Torflow prgrssv alt vote]]/VLOOKUP(BWscncns[[#This Row],[class]],AltBWtotl,2,FALSE)*100</f>
        <v>1.6664950994180493E-2</v>
      </c>
      <c r="AK4063">
        <f>IF(D4063=E4063,1,0)</f>
        <v>1</v>
      </c>
    </row>
    <row r="4064" spans="1:37">
      <c r="A4064" s="1" t="s">
        <v>3172</v>
      </c>
      <c r="B4064" s="1" t="s">
        <v>3173</v>
      </c>
      <c r="C4064">
        <v>917</v>
      </c>
      <c r="D4064">
        <v>1524987132</v>
      </c>
      <c r="E4064">
        <v>1524987132</v>
      </c>
      <c r="F4064" s="2">
        <v>0.19437284800400001</v>
      </c>
      <c r="G4064" s="2">
        <v>0.19437284800400001</v>
      </c>
      <c r="H4064">
        <v>917278</v>
      </c>
      <c r="I4064" s="2">
        <v>-0.351788624622</v>
      </c>
      <c r="J4064" s="2">
        <v>0</v>
      </c>
      <c r="K4064">
        <v>3</v>
      </c>
      <c r="L4064" s="1" t="s">
        <v>11611</v>
      </c>
      <c r="M4064" s="1" t="s">
        <v>3173</v>
      </c>
      <c r="N4064">
        <v>0</v>
      </c>
      <c r="O4064">
        <v>0</v>
      </c>
      <c r="P4064">
        <v>1</v>
      </c>
      <c r="Q4064">
        <v>0</v>
      </c>
      <c r="R4064" s="19">
        <f>BWscncns[[#This Row],[C fx]]*4+BWscncns[[#This Row],[C fg]]*2+BWscncns[[#This Row],[C fm]]</f>
        <v>1</v>
      </c>
      <c r="S4064">
        <v>600</v>
      </c>
      <c r="T4064">
        <v>768000</v>
      </c>
      <c r="U4064" s="13">
        <v>0.78125</v>
      </c>
      <c r="V4064" s="13">
        <v>1.28</v>
      </c>
      <c r="W4064">
        <v>4054</v>
      </c>
      <c r="X4064">
        <v>81</v>
      </c>
      <c r="Z4064" s="10">
        <f>IF($N4064&lt;&gt;0,constants!$L$2,IF($O4064&lt;&gt;0,constants!$M$2,IF($P4064&lt;&gt;0,constants!$N$2,0)))</f>
        <v>1117.99</v>
      </c>
      <c r="AA4064" s="10">
        <f>IF($N4064&lt;&gt;0,constants!$L$2,IF($O4064&lt;&gt;0,constants!$M$2,IF($P4064&lt;&gt;0,constants!$P$2,0)))</f>
        <v>4051.45</v>
      </c>
      <c r="AB4064" s="11">
        <f>constants!$O$2</f>
        <v>4861.32</v>
      </c>
      <c r="AC4064" s="11">
        <f>VLOOKUP(BWscncns[[#This Row],[scanner]],[0]!ScnrAvgBW,2,FALSE)/1000</f>
        <v>6440.9193022088357</v>
      </c>
      <c r="AD4064" s="8">
        <f>(1+$F4064)*Z4064</f>
        <v>1335.2969003399919</v>
      </c>
      <c r="AE4064" s="8">
        <f>(1+$F4064)*AA4064</f>
        <v>4838.9418750458053</v>
      </c>
      <c r="AF4064" s="8">
        <f>(1+$F4064)*AB4064</f>
        <v>5806.2286134588048</v>
      </c>
      <c r="AG4064" s="8">
        <f>(1+$F4064)*AC4064</f>
        <v>7692.8591307431025</v>
      </c>
      <c r="AH4064" s="8">
        <f>(1+$F4064)*$T4064/1000</f>
        <v>917.27834726707192</v>
      </c>
      <c r="AI4064" s="8">
        <f>(1+BWscncns[[#This Row],[pid_error]]*K_p)*BWscncns[[#This Row],[dbw]]/1000</f>
        <v>842.63917363353596</v>
      </c>
      <c r="AJ4064" s="13">
        <f>BWscncns[[#This Row],[Torflow prgrssv alt vote]]/VLOOKUP(BWscncns[[#This Row],[class]],AltBWtotl,2,FALSE)*100</f>
        <v>1.66190939952119E-2</v>
      </c>
      <c r="AK4064">
        <f>IF(D4064=E4064,1,0)</f>
        <v>1</v>
      </c>
    </row>
    <row r="4065" spans="1:37">
      <c r="A4065" s="1" t="s">
        <v>796</v>
      </c>
      <c r="B4065" s="1" t="s">
        <v>797</v>
      </c>
      <c r="C4065">
        <v>866</v>
      </c>
      <c r="D4065">
        <v>1524997864</v>
      </c>
      <c r="E4065">
        <v>1524997864</v>
      </c>
      <c r="F4065" s="2">
        <v>5.6743049871599997E-2</v>
      </c>
      <c r="G4065" s="2">
        <v>5.6743049871599997E-2</v>
      </c>
      <c r="H4065">
        <v>865683</v>
      </c>
      <c r="I4065" s="2">
        <v>-8.4081913572399997E-2</v>
      </c>
      <c r="J4065" s="2">
        <v>0</v>
      </c>
      <c r="K4065">
        <v>4</v>
      </c>
      <c r="L4065" s="1" t="s">
        <v>11575</v>
      </c>
      <c r="M4065" s="1" t="s">
        <v>797</v>
      </c>
      <c r="N4065">
        <v>0</v>
      </c>
      <c r="O4065">
        <v>0</v>
      </c>
      <c r="P4065">
        <v>1</v>
      </c>
      <c r="Q4065">
        <v>0</v>
      </c>
      <c r="R4065" s="19">
        <f>BWscncns[[#This Row],[C fx]]*4+BWscncns[[#This Row],[C fg]]*2+BWscncns[[#This Row],[C fm]]</f>
        <v>1</v>
      </c>
      <c r="S4065">
        <v>1070</v>
      </c>
      <c r="T4065">
        <v>819200</v>
      </c>
      <c r="U4065" s="13">
        <v>1.306152</v>
      </c>
      <c r="V4065" s="13">
        <v>0.76560700000000004</v>
      </c>
      <c r="W4065">
        <v>1958</v>
      </c>
      <c r="X4065">
        <v>39</v>
      </c>
      <c r="Z4065" s="10">
        <f>IF($N4065&lt;&gt;0,constants!$L$2,IF($O4065&lt;&gt;0,constants!$M$2,IF($P4065&lt;&gt;0,constants!$N$2,0)))</f>
        <v>1117.99</v>
      </c>
      <c r="AA4065" s="10">
        <f>IF($N4065&lt;&gt;0,constants!$L$2,IF($O4065&lt;&gt;0,constants!$M$2,IF($P4065&lt;&gt;0,constants!$P$2,0)))</f>
        <v>4051.45</v>
      </c>
      <c r="AB4065" s="11">
        <f>constants!$O$2</f>
        <v>4861.32</v>
      </c>
      <c r="AC4065" s="11">
        <f>VLOOKUP(BWscncns[[#This Row],[scanner]],[0]!ScnrAvgBW,2,FALSE)/1000</f>
        <v>4819.491751072962</v>
      </c>
      <c r="AD4065" s="8">
        <f>(1+$F4065)*Z4065</f>
        <v>1181.4281623259501</v>
      </c>
      <c r="AE4065" s="8">
        <f>(1+$F4065)*AA4065</f>
        <v>4281.3416294022936</v>
      </c>
      <c r="AF4065" s="8">
        <f>(1+$F4065)*AB4065</f>
        <v>5137.1661232018059</v>
      </c>
      <c r="AG4065" s="8">
        <f>(1+$F4065)*AC4065</f>
        <v>5092.9644118598599</v>
      </c>
      <c r="AH4065" s="8">
        <f>(1+$F4065)*$T4065/1000</f>
        <v>865.68390645481475</v>
      </c>
      <c r="AI4065" s="8">
        <f>(1+BWscncns[[#This Row],[pid_error]]*K_p)*BWscncns[[#This Row],[dbw]]/1000</f>
        <v>842.44195322740745</v>
      </c>
      <c r="AJ4065" s="13">
        <f>BWscncns[[#This Row],[Torflow prgrssv alt vote]]/VLOOKUP(BWscncns[[#This Row],[class]],AltBWtotl,2,FALSE)*100</f>
        <v>1.6615204282307752E-2</v>
      </c>
      <c r="AK4065">
        <f>IF(D4065=E4065,1,0)</f>
        <v>1</v>
      </c>
    </row>
    <row r="4066" spans="1:37">
      <c r="A4066" s="1" t="s">
        <v>10643</v>
      </c>
      <c r="B4066" s="1" t="s">
        <v>49</v>
      </c>
      <c r="C4066">
        <v>659</v>
      </c>
      <c r="D4066">
        <v>1524945995</v>
      </c>
      <c r="E4066">
        <v>1524945995</v>
      </c>
      <c r="F4066" s="2">
        <v>-0.356525188652</v>
      </c>
      <c r="G4066" s="2">
        <v>-0.356525188652</v>
      </c>
      <c r="H4066">
        <v>658918</v>
      </c>
      <c r="I4066" s="2">
        <v>-0.13751021879600001</v>
      </c>
      <c r="J4066" s="2">
        <v>0</v>
      </c>
      <c r="K4066">
        <v>5</v>
      </c>
      <c r="L4066" s="1" t="s">
        <v>11709</v>
      </c>
      <c r="M4066" s="1" t="s">
        <v>49</v>
      </c>
      <c r="N4066">
        <v>0</v>
      </c>
      <c r="O4066">
        <v>0</v>
      </c>
      <c r="P4066">
        <v>1</v>
      </c>
      <c r="Q4066">
        <v>0</v>
      </c>
      <c r="R4066" s="19">
        <f>BWscncns[[#This Row],[C fx]]*4+BWscncns[[#This Row],[C fg]]*2+BWscncns[[#This Row],[C fm]]</f>
        <v>1</v>
      </c>
      <c r="S4066">
        <v>1060</v>
      </c>
      <c r="T4066">
        <v>1024000</v>
      </c>
      <c r="U4066" s="13">
        <v>1.035156</v>
      </c>
      <c r="V4066" s="13">
        <v>0.96603799999999995</v>
      </c>
      <c r="W4066">
        <v>3064</v>
      </c>
      <c r="X4066">
        <v>61</v>
      </c>
      <c r="Z4066" s="10">
        <f>IF($N4066&lt;&gt;0,constants!$L$2,IF($O4066&lt;&gt;0,constants!$M$2,IF($P4066&lt;&gt;0,constants!$N$2,0)))</f>
        <v>1117.99</v>
      </c>
      <c r="AA4066" s="10">
        <f>IF($N4066&lt;&gt;0,constants!$L$2,IF($O4066&lt;&gt;0,constants!$M$2,IF($P4066&lt;&gt;0,constants!$P$2,0)))</f>
        <v>4051.45</v>
      </c>
      <c r="AB4066" s="11">
        <f>constants!$O$2</f>
        <v>4861.32</v>
      </c>
      <c r="AC4066" s="11">
        <f>VLOOKUP(BWscncns[[#This Row],[scanner]],[0]!ScnrAvgBW,2,FALSE)/1000</f>
        <v>3794.4265750962772</v>
      </c>
      <c r="AD4066" s="8">
        <f>(1+$F4066)*Z4066</f>
        <v>719.39840433895051</v>
      </c>
      <c r="AE4066" s="8">
        <f>(1+$F4066)*AA4066</f>
        <v>2607.0060244358547</v>
      </c>
      <c r="AF4066" s="8">
        <f>(1+$F4066)*AB4066</f>
        <v>3128.1369699022594</v>
      </c>
      <c r="AG4066" s="8">
        <f>(1+$F4066)*AC4066</f>
        <v>2441.6179245839148</v>
      </c>
      <c r="AH4066" s="8">
        <f>(1+$F4066)*$T4066/1000</f>
        <v>658.918206820352</v>
      </c>
      <c r="AI4066" s="8">
        <f>(1+BWscncns[[#This Row],[pid_error]]*K_p)*BWscncns[[#This Row],[dbw]]/1000</f>
        <v>841.459103410176</v>
      </c>
      <c r="AJ4066" s="13">
        <f>BWscncns[[#This Row],[Torflow prgrssv alt vote]]/VLOOKUP(BWscncns[[#This Row],[class]],AltBWtotl,2,FALSE)*100</f>
        <v>1.6595819860117513E-2</v>
      </c>
      <c r="AK4066">
        <f>IF(D4066=E4066,1,0)</f>
        <v>1</v>
      </c>
    </row>
    <row r="4067" spans="1:37">
      <c r="A4067" s="1" t="s">
        <v>1093</v>
      </c>
      <c r="B4067" s="1" t="s">
        <v>1094</v>
      </c>
      <c r="C4067">
        <v>626</v>
      </c>
      <c r="D4067">
        <v>1524991829</v>
      </c>
      <c r="E4067">
        <v>1524991829</v>
      </c>
      <c r="F4067" s="2">
        <v>-0.40307593637900002</v>
      </c>
      <c r="G4067" s="2">
        <v>-0.40307593637900002</v>
      </c>
      <c r="H4067">
        <v>625920</v>
      </c>
      <c r="I4067" s="2">
        <v>-1.1494960706299999</v>
      </c>
      <c r="J4067" s="2">
        <v>0</v>
      </c>
      <c r="K4067">
        <v>7</v>
      </c>
      <c r="L4067" s="1" t="s">
        <v>11744</v>
      </c>
      <c r="M4067" s="1" t="s">
        <v>1094</v>
      </c>
      <c r="N4067">
        <v>0</v>
      </c>
      <c r="O4067">
        <v>0</v>
      </c>
      <c r="P4067">
        <v>1</v>
      </c>
      <c r="Q4067">
        <v>0</v>
      </c>
      <c r="R4067" s="19">
        <f>BWscncns[[#This Row],[C fx]]*4+BWscncns[[#This Row],[C fg]]*2+BWscncns[[#This Row],[C fm]]</f>
        <v>1</v>
      </c>
      <c r="S4067">
        <v>547</v>
      </c>
      <c r="T4067">
        <v>1048576</v>
      </c>
      <c r="U4067" s="13">
        <v>0.52166000000000001</v>
      </c>
      <c r="V4067" s="13">
        <v>1.9169579999999999</v>
      </c>
      <c r="W4067">
        <v>4794</v>
      </c>
      <c r="X4067">
        <v>95</v>
      </c>
      <c r="Z4067" s="10">
        <f>IF($N4067&lt;&gt;0,constants!$L$2,IF($O4067&lt;&gt;0,constants!$M$2,IF($P4067&lt;&gt;0,constants!$N$2,0)))</f>
        <v>1117.99</v>
      </c>
      <c r="AA4067" s="10">
        <f>IF($N4067&lt;&gt;0,constants!$L$2,IF($O4067&lt;&gt;0,constants!$M$2,IF($P4067&lt;&gt;0,constants!$P$2,0)))</f>
        <v>4051.45</v>
      </c>
      <c r="AB4067" s="11">
        <f>constants!$O$2</f>
        <v>4861.32</v>
      </c>
      <c r="AC4067" s="11">
        <f>VLOOKUP(BWscncns[[#This Row],[scanner]],[0]!ScnrAvgBW,2,FALSE)/1000</f>
        <v>885.64026081730776</v>
      </c>
      <c r="AD4067" s="8">
        <f>(1+$F4067)*Z4067</f>
        <v>667.35513388764184</v>
      </c>
      <c r="AE4067" s="8">
        <f>(1+$F4067)*AA4067</f>
        <v>2418.4079975573004</v>
      </c>
      <c r="AF4067" s="8">
        <f>(1+$F4067)*AB4067</f>
        <v>2901.8388889620396</v>
      </c>
      <c r="AG4067" s="8">
        <f>(1+$F4067)*AC4067</f>
        <v>528.65998339342968</v>
      </c>
      <c r="AH4067" s="8">
        <f>(1+$F4067)*$T4067/1000</f>
        <v>625.92024693545375</v>
      </c>
      <c r="AI4067" s="8">
        <f>(1+BWscncns[[#This Row],[pid_error]]*K_p)*BWscncns[[#This Row],[dbw]]/1000</f>
        <v>837.24812346772683</v>
      </c>
      <c r="AJ4067" s="13">
        <f>BWscncns[[#This Row],[Torflow prgrssv alt vote]]/VLOOKUP(BWscncns[[#This Row],[class]],AltBWtotl,2,FALSE)*100</f>
        <v>1.6512768094112208E-2</v>
      </c>
      <c r="AK4067">
        <f>IF(D4067=E4067,1,0)</f>
        <v>1</v>
      </c>
    </row>
    <row r="4068" spans="1:37">
      <c r="A4068" s="1" t="s">
        <v>11309</v>
      </c>
      <c r="B4068" s="1" t="s">
        <v>11310</v>
      </c>
      <c r="C4068">
        <v>650</v>
      </c>
      <c r="D4068">
        <v>1525008480</v>
      </c>
      <c r="E4068">
        <v>1525008480</v>
      </c>
      <c r="F4068" s="2">
        <v>-0.364994168359</v>
      </c>
      <c r="G4068" s="2">
        <v>-0.364994168359</v>
      </c>
      <c r="H4068">
        <v>650245</v>
      </c>
      <c r="I4068" s="2">
        <v>0.15648271652500001</v>
      </c>
      <c r="J4068" s="2">
        <v>0</v>
      </c>
      <c r="K4068">
        <v>7</v>
      </c>
      <c r="L4068" s="1" t="s">
        <v>11831</v>
      </c>
      <c r="M4068" s="1" t="s">
        <v>11310</v>
      </c>
      <c r="N4068">
        <v>0</v>
      </c>
      <c r="O4068">
        <v>0</v>
      </c>
      <c r="P4068">
        <v>1</v>
      </c>
      <c r="Q4068">
        <v>0</v>
      </c>
      <c r="R4068" s="19">
        <f>BWscncns[[#This Row],[C fx]]*4+BWscncns[[#This Row],[C fg]]*2+BWscncns[[#This Row],[C fm]]</f>
        <v>1</v>
      </c>
      <c r="S4068">
        <v>490</v>
      </c>
      <c r="T4068">
        <v>1024000</v>
      </c>
      <c r="U4068" s="13">
        <v>0.478516</v>
      </c>
      <c r="V4068" s="13">
        <v>2.0897960000000002</v>
      </c>
      <c r="W4068">
        <v>4918</v>
      </c>
      <c r="X4068">
        <v>98</v>
      </c>
      <c r="Z4068" s="10">
        <f>IF($N4068&lt;&gt;0,constants!$L$2,IF($O4068&lt;&gt;0,constants!$M$2,IF($P4068&lt;&gt;0,constants!$N$2,0)))</f>
        <v>1117.99</v>
      </c>
      <c r="AA4068" s="10">
        <f>IF($N4068&lt;&gt;0,constants!$L$2,IF($O4068&lt;&gt;0,constants!$M$2,IF($P4068&lt;&gt;0,constants!$P$2,0)))</f>
        <v>4051.45</v>
      </c>
      <c r="AB4068" s="11">
        <f>constants!$O$2</f>
        <v>4861.32</v>
      </c>
      <c r="AC4068" s="11">
        <f>VLOOKUP(BWscncns[[#This Row],[scanner]],[0]!ScnrAvgBW,2,FALSE)/1000</f>
        <v>885.64026081730776</v>
      </c>
      <c r="AD4068" s="8">
        <f>(1+$F4068)*Z4068</f>
        <v>709.93016971632164</v>
      </c>
      <c r="AE4068" s="8">
        <f>(1+$F4068)*AA4068</f>
        <v>2572.6943766019294</v>
      </c>
      <c r="AF4068" s="8">
        <f>(1+$F4068)*AB4068</f>
        <v>3086.9665494730261</v>
      </c>
      <c r="AG4068" s="8">
        <f>(1+$F4068)*AC4068</f>
        <v>562.38673035504667</v>
      </c>
      <c r="AH4068" s="8">
        <f>(1+$F4068)*$T4068/1000</f>
        <v>650.245971600384</v>
      </c>
      <c r="AI4068" s="8">
        <f>(1+BWscncns[[#This Row],[pid_error]]*K_p)*BWscncns[[#This Row],[dbw]]/1000</f>
        <v>837.12298580019205</v>
      </c>
      <c r="AJ4068" s="13">
        <f>BWscncns[[#This Row],[Torflow prgrssv alt vote]]/VLOOKUP(BWscncns[[#This Row],[class]],AltBWtotl,2,FALSE)*100</f>
        <v>1.6510300045243634E-2</v>
      </c>
      <c r="AK4068">
        <f>IF(D4068=E4068,1,0)</f>
        <v>1</v>
      </c>
    </row>
    <row r="4069" spans="1:37">
      <c r="A4069" s="1" t="s">
        <v>3143</v>
      </c>
      <c r="B4069" s="1" t="s">
        <v>3144</v>
      </c>
      <c r="C4069">
        <v>648</v>
      </c>
      <c r="D4069">
        <v>1524959606</v>
      </c>
      <c r="E4069">
        <v>1524959606</v>
      </c>
      <c r="F4069" s="2">
        <v>-0.36740087601999999</v>
      </c>
      <c r="G4069" s="2">
        <v>-0.36740087601999999</v>
      </c>
      <c r="H4069">
        <v>647781</v>
      </c>
      <c r="I4069" s="2">
        <v>-0.30364831651800001</v>
      </c>
      <c r="J4069" s="2">
        <v>0</v>
      </c>
      <c r="K4069">
        <v>4</v>
      </c>
      <c r="L4069" s="1" t="s">
        <v>11747</v>
      </c>
      <c r="M4069" s="1" t="s">
        <v>3144</v>
      </c>
      <c r="N4069">
        <v>0</v>
      </c>
      <c r="O4069">
        <v>0</v>
      </c>
      <c r="P4069">
        <v>1</v>
      </c>
      <c r="Q4069">
        <v>0</v>
      </c>
      <c r="R4069" s="19">
        <f>BWscncns[[#This Row],[C fx]]*4+BWscncns[[#This Row],[C fg]]*2+BWscncns[[#This Row],[C fm]]</f>
        <v>1</v>
      </c>
      <c r="S4069">
        <v>868</v>
      </c>
      <c r="T4069">
        <v>1024000</v>
      </c>
      <c r="U4069" s="13">
        <v>0.84765599999999997</v>
      </c>
      <c r="V4069" s="13">
        <v>1.179724</v>
      </c>
      <c r="W4069">
        <v>3871</v>
      </c>
      <c r="X4069">
        <v>77</v>
      </c>
      <c r="Z4069" s="10">
        <f>IF($N4069&lt;&gt;0,constants!$L$2,IF($O4069&lt;&gt;0,constants!$M$2,IF($P4069&lt;&gt;0,constants!$N$2,0)))</f>
        <v>1117.99</v>
      </c>
      <c r="AA4069" s="10">
        <f>IF($N4069&lt;&gt;0,constants!$L$2,IF($O4069&lt;&gt;0,constants!$M$2,IF($P4069&lt;&gt;0,constants!$P$2,0)))</f>
        <v>4051.45</v>
      </c>
      <c r="AB4069" s="11">
        <f>constants!$O$2</f>
        <v>4861.32</v>
      </c>
      <c r="AC4069" s="11">
        <f>VLOOKUP(BWscncns[[#This Row],[scanner]],[0]!ScnrAvgBW,2,FALSE)/1000</f>
        <v>4819.491751072962</v>
      </c>
      <c r="AD4069" s="8">
        <f>(1+$F4069)*Z4069</f>
        <v>707.23949461840016</v>
      </c>
      <c r="AE4069" s="8">
        <f>(1+$F4069)*AA4069</f>
        <v>2562.9437208487707</v>
      </c>
      <c r="AF4069" s="8">
        <f>(1+$F4069)*AB4069</f>
        <v>3075.2667733864532</v>
      </c>
      <c r="AG4069" s="8">
        <f>(1+$F4069)*AC4069</f>
        <v>3048.8062597575918</v>
      </c>
      <c r="AH4069" s="8">
        <f>(1+$F4069)*$T4069/1000</f>
        <v>647.78150295551995</v>
      </c>
      <c r="AI4069" s="8">
        <f>(1+BWscncns[[#This Row],[pid_error]]*K_p)*BWscncns[[#This Row],[dbw]]/1000</f>
        <v>835.89075147775998</v>
      </c>
      <c r="AJ4069" s="13">
        <f>BWscncns[[#This Row],[Torflow prgrssv alt vote]]/VLOOKUP(BWscncns[[#This Row],[class]],AltBWtotl,2,FALSE)*100</f>
        <v>1.6485997094859404E-2</v>
      </c>
      <c r="AK4069">
        <f>IF(D4069=E4069,1,0)</f>
        <v>1</v>
      </c>
    </row>
    <row r="4070" spans="1:37">
      <c r="A4070" s="1" t="s">
        <v>4057</v>
      </c>
      <c r="B4070" s="1" t="s">
        <v>49</v>
      </c>
      <c r="C4070">
        <v>647</v>
      </c>
      <c r="D4070">
        <v>1525003372</v>
      </c>
      <c r="E4070">
        <v>1525003372</v>
      </c>
      <c r="F4070" s="2">
        <v>-0.36794232435099999</v>
      </c>
      <c r="G4070" s="2">
        <v>-0.36794232435099999</v>
      </c>
      <c r="H4070">
        <v>647227</v>
      </c>
      <c r="I4070" s="2">
        <v>-0.96572260197199999</v>
      </c>
      <c r="J4070" s="2">
        <v>0</v>
      </c>
      <c r="K4070">
        <v>2</v>
      </c>
      <c r="L4070" s="1" t="s">
        <v>11569</v>
      </c>
      <c r="M4070" s="1" t="s">
        <v>49</v>
      </c>
      <c r="N4070">
        <v>0</v>
      </c>
      <c r="O4070">
        <v>0</v>
      </c>
      <c r="P4070">
        <v>1</v>
      </c>
      <c r="Q4070">
        <v>0</v>
      </c>
      <c r="R4070" s="19">
        <f>BWscncns[[#This Row],[C fx]]*4+BWscncns[[#This Row],[C fg]]*2+BWscncns[[#This Row],[C fm]]</f>
        <v>1</v>
      </c>
      <c r="S4070">
        <v>1560</v>
      </c>
      <c r="T4070">
        <v>1024000</v>
      </c>
      <c r="U4070" s="13">
        <v>1.5234380000000001</v>
      </c>
      <c r="V4070" s="13">
        <v>0.65641000000000005</v>
      </c>
      <c r="W4070">
        <v>1289</v>
      </c>
      <c r="X4070">
        <v>25</v>
      </c>
      <c r="Z4070" s="10">
        <f>IF($N4070&lt;&gt;0,constants!$L$2,IF($O4070&lt;&gt;0,constants!$M$2,IF($P4070&lt;&gt;0,constants!$N$2,0)))</f>
        <v>1117.99</v>
      </c>
      <c r="AA4070" s="10">
        <f>IF($N4070&lt;&gt;0,constants!$L$2,IF($O4070&lt;&gt;0,constants!$M$2,IF($P4070&lt;&gt;0,constants!$P$2,0)))</f>
        <v>4051.45</v>
      </c>
      <c r="AB4070" s="11">
        <f>constants!$O$2</f>
        <v>4861.32</v>
      </c>
      <c r="AC4070" s="11">
        <f>VLOOKUP(BWscncns[[#This Row],[scanner]],[0]!ScnrAvgBW,2,FALSE)/1000</f>
        <v>8853.6095214723919</v>
      </c>
      <c r="AD4070" s="8">
        <f>(1+$F4070)*Z4070</f>
        <v>706.63416079882541</v>
      </c>
      <c r="AE4070" s="8">
        <f>(1+$F4070)*AA4070</f>
        <v>2560.7500700081409</v>
      </c>
      <c r="AF4070" s="8">
        <f>(1+$F4070)*AB4070</f>
        <v>3072.6346197859962</v>
      </c>
      <c r="AG4070" s="8">
        <f>(1+$F4070)*AC4070</f>
        <v>5595.9918552456948</v>
      </c>
      <c r="AH4070" s="8">
        <f>(1+$F4070)*$T4070/1000</f>
        <v>647.22705986457595</v>
      </c>
      <c r="AI4070" s="8">
        <f>(1+BWscncns[[#This Row],[pid_error]]*K_p)*BWscncns[[#This Row],[dbw]]/1000</f>
        <v>835.61352993228797</v>
      </c>
      <c r="AJ4070" s="13">
        <f>BWscncns[[#This Row],[Torflow prgrssv alt vote]]/VLOOKUP(BWscncns[[#This Row],[class]],AltBWtotl,2,FALSE)*100</f>
        <v>1.6480529545918103E-2</v>
      </c>
      <c r="AK4070">
        <f>IF(D4070=E4070,1,0)</f>
        <v>1</v>
      </c>
    </row>
    <row r="4071" spans="1:37">
      <c r="A4071" s="1" t="s">
        <v>7938</v>
      </c>
      <c r="B4071" s="1" t="s">
        <v>49</v>
      </c>
      <c r="C4071">
        <v>647</v>
      </c>
      <c r="D4071">
        <v>1525008480</v>
      </c>
      <c r="E4071">
        <v>1525008480</v>
      </c>
      <c r="F4071" s="2">
        <v>-0.368181933382</v>
      </c>
      <c r="G4071" s="2">
        <v>-0.368181933382</v>
      </c>
      <c r="H4071">
        <v>646981</v>
      </c>
      <c r="I4071" s="2">
        <v>-1.40162871308E-2</v>
      </c>
      <c r="J4071" s="2">
        <v>0</v>
      </c>
      <c r="K4071">
        <v>7</v>
      </c>
      <c r="L4071" s="1" t="s">
        <v>11831</v>
      </c>
      <c r="M4071" s="1" t="s">
        <v>49</v>
      </c>
      <c r="N4071">
        <v>0</v>
      </c>
      <c r="O4071">
        <v>0</v>
      </c>
      <c r="P4071">
        <v>1</v>
      </c>
      <c r="Q4071">
        <v>0</v>
      </c>
      <c r="R4071" s="19">
        <f>BWscncns[[#This Row],[C fx]]*4+BWscncns[[#This Row],[C fg]]*2+BWscncns[[#This Row],[C fm]]</f>
        <v>1</v>
      </c>
      <c r="S4071">
        <v>495</v>
      </c>
      <c r="T4071">
        <v>1024000</v>
      </c>
      <c r="U4071" s="13">
        <v>0.48339799999999999</v>
      </c>
      <c r="V4071" s="13">
        <v>2.0686870000000002</v>
      </c>
      <c r="W4071">
        <v>4901</v>
      </c>
      <c r="X4071">
        <v>98</v>
      </c>
      <c r="Z4071" s="10">
        <f>IF($N4071&lt;&gt;0,constants!$L$2,IF($O4071&lt;&gt;0,constants!$M$2,IF($P4071&lt;&gt;0,constants!$N$2,0)))</f>
        <v>1117.99</v>
      </c>
      <c r="AA4071" s="10">
        <f>IF($N4071&lt;&gt;0,constants!$L$2,IF($O4071&lt;&gt;0,constants!$M$2,IF($P4071&lt;&gt;0,constants!$P$2,0)))</f>
        <v>4051.45</v>
      </c>
      <c r="AB4071" s="11">
        <f>constants!$O$2</f>
        <v>4861.32</v>
      </c>
      <c r="AC4071" s="11">
        <f>VLOOKUP(BWscncns[[#This Row],[scanner]],[0]!ScnrAvgBW,2,FALSE)/1000</f>
        <v>885.64026081730776</v>
      </c>
      <c r="AD4071" s="8">
        <f>(1+$F4071)*Z4071</f>
        <v>706.36628029825783</v>
      </c>
      <c r="AE4071" s="8">
        <f>(1+$F4071)*AA4071</f>
        <v>2559.779305999496</v>
      </c>
      <c r="AF4071" s="8">
        <f>(1+$F4071)*AB4071</f>
        <v>3071.4698036114155</v>
      </c>
      <c r="AG4071" s="8">
        <f>(1+$F4071)*AC4071</f>
        <v>559.56351730865265</v>
      </c>
      <c r="AH4071" s="8">
        <f>(1+$F4071)*$T4071/1000</f>
        <v>646.981700216832</v>
      </c>
      <c r="AI4071" s="8">
        <f>(1+BWscncns[[#This Row],[pid_error]]*K_p)*BWscncns[[#This Row],[dbw]]/1000</f>
        <v>835.490850108416</v>
      </c>
      <c r="AJ4071" s="13">
        <f>BWscncns[[#This Row],[Torflow prgrssv alt vote]]/VLOOKUP(BWscncns[[#This Row],[class]],AltBWtotl,2,FALSE)*100</f>
        <v>1.6478109972287967E-2</v>
      </c>
      <c r="AK4071">
        <f>IF(D4071=E4071,1,0)</f>
        <v>1</v>
      </c>
    </row>
    <row r="4072" spans="1:37">
      <c r="A4072" s="1" t="s">
        <v>10409</v>
      </c>
      <c r="B4072" s="1" t="s">
        <v>49</v>
      </c>
      <c r="C4072">
        <v>641</v>
      </c>
      <c r="D4072">
        <v>1524995596</v>
      </c>
      <c r="E4072">
        <v>1524995596</v>
      </c>
      <c r="F4072" s="2">
        <v>-0.37396841427700001</v>
      </c>
      <c r="G4072" s="2">
        <v>-0.37396841427700001</v>
      </c>
      <c r="H4072">
        <v>641056</v>
      </c>
      <c r="I4072" s="2">
        <v>2.3117536077699999E-3</v>
      </c>
      <c r="J4072" s="2">
        <v>0</v>
      </c>
      <c r="K4072">
        <v>5</v>
      </c>
      <c r="L4072" s="1" t="s">
        <v>11701</v>
      </c>
      <c r="M4072" s="1" t="s">
        <v>49</v>
      </c>
      <c r="N4072">
        <v>0</v>
      </c>
      <c r="O4072">
        <v>0</v>
      </c>
      <c r="P4072">
        <v>1</v>
      </c>
      <c r="Q4072">
        <v>0</v>
      </c>
      <c r="R4072" s="19">
        <f>BWscncns[[#This Row],[C fx]]*4+BWscncns[[#This Row],[C fg]]*2+BWscncns[[#This Row],[C fm]]</f>
        <v>1</v>
      </c>
      <c r="S4072">
        <v>849</v>
      </c>
      <c r="T4072">
        <v>1024000</v>
      </c>
      <c r="U4072" s="13">
        <v>0.82910200000000001</v>
      </c>
      <c r="V4072" s="13">
        <v>1.2061249999999999</v>
      </c>
      <c r="W4072">
        <v>3938</v>
      </c>
      <c r="X4072">
        <v>78</v>
      </c>
      <c r="Z4072" s="10">
        <f>IF($N4072&lt;&gt;0,constants!$L$2,IF($O4072&lt;&gt;0,constants!$M$2,IF($P4072&lt;&gt;0,constants!$N$2,0)))</f>
        <v>1117.99</v>
      </c>
      <c r="AA4072" s="10">
        <f>IF($N4072&lt;&gt;0,constants!$L$2,IF($O4072&lt;&gt;0,constants!$M$2,IF($P4072&lt;&gt;0,constants!$P$2,0)))</f>
        <v>4051.45</v>
      </c>
      <c r="AB4072" s="11">
        <f>constants!$O$2</f>
        <v>4861.32</v>
      </c>
      <c r="AC4072" s="11">
        <f>VLOOKUP(BWscncns[[#This Row],[scanner]],[0]!ScnrAvgBW,2,FALSE)/1000</f>
        <v>3794.4265750962772</v>
      </c>
      <c r="AD4072" s="8">
        <f>(1+$F4072)*Z4072</f>
        <v>699.89705252245676</v>
      </c>
      <c r="AE4072" s="8">
        <f>(1+$F4072)*AA4072</f>
        <v>2536.3356679774483</v>
      </c>
      <c r="AF4072" s="8">
        <f>(1+$F4072)*AB4072</f>
        <v>3043.339868306934</v>
      </c>
      <c r="AG4072" s="8">
        <f>(1+$F4072)*AC4072</f>
        <v>2375.4308857170145</v>
      </c>
      <c r="AH4072" s="8">
        <f>(1+$F4072)*$T4072/1000</f>
        <v>641.05634378035199</v>
      </c>
      <c r="AI4072" s="8">
        <f>(1+BWscncns[[#This Row],[pid_error]]*K_p)*BWscncns[[#This Row],[dbw]]/1000</f>
        <v>832.52817189017605</v>
      </c>
      <c r="AJ4072" s="13">
        <f>BWscncns[[#This Row],[Torflow prgrssv alt vote]]/VLOOKUP(BWscncns[[#This Row],[class]],AltBWtotl,2,FALSE)*100</f>
        <v>1.6419678048723123E-2</v>
      </c>
      <c r="AK4072">
        <f>IF(D4072=E4072,1,0)</f>
        <v>1</v>
      </c>
    </row>
    <row r="4073" spans="1:37">
      <c r="A4073" s="1" t="s">
        <v>2555</v>
      </c>
      <c r="B4073" s="1" t="s">
        <v>49</v>
      </c>
      <c r="C4073">
        <v>639</v>
      </c>
      <c r="D4073">
        <v>1524955173</v>
      </c>
      <c r="E4073">
        <v>1524955173</v>
      </c>
      <c r="F4073" s="2">
        <v>-0.3757556501</v>
      </c>
      <c r="G4073" s="2">
        <v>-0.3757556501</v>
      </c>
      <c r="H4073">
        <v>639226</v>
      </c>
      <c r="I4073" s="2">
        <v>8.8244913765599994E-2</v>
      </c>
      <c r="J4073" s="2">
        <v>0</v>
      </c>
      <c r="K4073">
        <v>6</v>
      </c>
      <c r="L4073" s="1" t="s">
        <v>11824</v>
      </c>
      <c r="M4073" s="1" t="s">
        <v>49</v>
      </c>
      <c r="N4073">
        <v>0</v>
      </c>
      <c r="O4073">
        <v>0</v>
      </c>
      <c r="P4073">
        <v>1</v>
      </c>
      <c r="Q4073">
        <v>0</v>
      </c>
      <c r="R4073" s="19">
        <f>BWscncns[[#This Row],[C fx]]*4+BWscncns[[#This Row],[C fg]]*2+BWscncns[[#This Row],[C fm]]</f>
        <v>1</v>
      </c>
      <c r="S4073">
        <v>567</v>
      </c>
      <c r="T4073">
        <v>1024000</v>
      </c>
      <c r="U4073" s="13">
        <v>0.55371099999999995</v>
      </c>
      <c r="V4073" s="13">
        <v>1.8059959999999999</v>
      </c>
      <c r="W4073">
        <v>4688</v>
      </c>
      <c r="X4073">
        <v>93</v>
      </c>
      <c r="Z4073" s="10">
        <f>IF($N4073&lt;&gt;0,constants!$L$2,IF($O4073&lt;&gt;0,constants!$M$2,IF($P4073&lt;&gt;0,constants!$N$2,0)))</f>
        <v>1117.99</v>
      </c>
      <c r="AA4073" s="10">
        <f>IF($N4073&lt;&gt;0,constants!$L$2,IF($O4073&lt;&gt;0,constants!$M$2,IF($P4073&lt;&gt;0,constants!$P$2,0)))</f>
        <v>4051.45</v>
      </c>
      <c r="AB4073" s="11">
        <f>constants!$O$2</f>
        <v>4861.32</v>
      </c>
      <c r="AC4073" s="11">
        <f>VLOOKUP(BWscncns[[#This Row],[scanner]],[0]!ScnrAvgBW,2,FALSE)/1000</f>
        <v>2386.3111194805197</v>
      </c>
      <c r="AD4073" s="8">
        <f>(1+$F4073)*Z4073</f>
        <v>697.89894074470101</v>
      </c>
      <c r="AE4073" s="8">
        <f>(1+$F4073)*AA4073</f>
        <v>2529.094771402355</v>
      </c>
      <c r="AF4073" s="8">
        <f>(1+$F4073)*AB4073</f>
        <v>3034.6515430558679</v>
      </c>
      <c r="AG4073" s="8">
        <f>(1+$F4073)*AC4073</f>
        <v>1489.6412334392583</v>
      </c>
      <c r="AH4073" s="8">
        <f>(1+$F4073)*$T4073/1000</f>
        <v>639.2262142976</v>
      </c>
      <c r="AI4073" s="8">
        <f>(1+BWscncns[[#This Row],[pid_error]]*K_p)*BWscncns[[#This Row],[dbw]]/1000</f>
        <v>831.61310714880005</v>
      </c>
      <c r="AJ4073" s="13">
        <f>BWscncns[[#This Row],[Torflow prgrssv alt vote]]/VLOOKUP(BWscncns[[#This Row],[class]],AltBWtotl,2,FALSE)*100</f>
        <v>1.6401630529186317E-2</v>
      </c>
      <c r="AK4073">
        <f>IF(D4073=E4073,1,0)</f>
        <v>1</v>
      </c>
    </row>
    <row r="4074" spans="1:37">
      <c r="A4074" s="1" t="s">
        <v>7224</v>
      </c>
      <c r="B4074" s="1" t="s">
        <v>7225</v>
      </c>
      <c r="C4074">
        <v>946</v>
      </c>
      <c r="D4074">
        <v>1525001522</v>
      </c>
      <c r="E4074">
        <v>1525001522</v>
      </c>
      <c r="F4074" s="2">
        <v>0.31985153923800003</v>
      </c>
      <c r="G4074" s="2">
        <v>0.31985153923800003</v>
      </c>
      <c r="H4074">
        <v>946069</v>
      </c>
      <c r="I4074" s="2">
        <v>0.35928866129100001</v>
      </c>
      <c r="J4074" s="2">
        <v>0</v>
      </c>
      <c r="K4074">
        <v>4</v>
      </c>
      <c r="L4074" s="1" t="s">
        <v>11646</v>
      </c>
      <c r="M4074" s="1" t="s">
        <v>7225</v>
      </c>
      <c r="N4074">
        <v>0</v>
      </c>
      <c r="O4074">
        <v>0</v>
      </c>
      <c r="P4074">
        <v>1</v>
      </c>
      <c r="Q4074">
        <v>0</v>
      </c>
      <c r="R4074" s="19">
        <f>BWscncns[[#This Row],[C fx]]*4+BWscncns[[#This Row],[C fg]]*2+BWscncns[[#This Row],[C fm]]</f>
        <v>1</v>
      </c>
      <c r="S4074">
        <v>874</v>
      </c>
      <c r="T4074">
        <v>716800</v>
      </c>
      <c r="U4074" s="13">
        <v>1.2193080000000001</v>
      </c>
      <c r="V4074" s="13">
        <v>0.820137</v>
      </c>
      <c r="W4074">
        <v>2260</v>
      </c>
      <c r="X4074">
        <v>45</v>
      </c>
      <c r="Z4074" s="10">
        <f>IF($N4074&lt;&gt;0,constants!$L$2,IF($O4074&lt;&gt;0,constants!$M$2,IF($P4074&lt;&gt;0,constants!$N$2,0)))</f>
        <v>1117.99</v>
      </c>
      <c r="AA4074" s="10">
        <f>IF($N4074&lt;&gt;0,constants!$L$2,IF($O4074&lt;&gt;0,constants!$M$2,IF($P4074&lt;&gt;0,constants!$P$2,0)))</f>
        <v>4051.45</v>
      </c>
      <c r="AB4074" s="11">
        <f>constants!$O$2</f>
        <v>4861.32</v>
      </c>
      <c r="AC4074" s="11">
        <f>VLOOKUP(BWscncns[[#This Row],[scanner]],[0]!ScnrAvgBW,2,FALSE)/1000</f>
        <v>4819.491751072962</v>
      </c>
      <c r="AD4074" s="8">
        <f>(1+$F4074)*Z4074</f>
        <v>1475.5808223526915</v>
      </c>
      <c r="AE4074" s="8">
        <f>(1+$F4074)*AA4074</f>
        <v>5347.3125186457946</v>
      </c>
      <c r="AF4074" s="8">
        <f>(1+$F4074)*AB4074</f>
        <v>6416.2206847284733</v>
      </c>
      <c r="AG4074" s="8">
        <f>(1+$F4074)*AC4074</f>
        <v>6361.0136059984925</v>
      </c>
      <c r="AH4074" s="8">
        <f>(1+$F4074)*$T4074/1000</f>
        <v>946.06958332579836</v>
      </c>
      <c r="AI4074" s="8">
        <f>(1+BWscncns[[#This Row],[pid_error]]*K_p)*BWscncns[[#This Row],[dbw]]/1000</f>
        <v>831.43479166289922</v>
      </c>
      <c r="AJ4074" s="13">
        <f>BWscncns[[#This Row],[Torflow prgrssv alt vote]]/VLOOKUP(BWscncns[[#This Row],[class]],AltBWtotl,2,FALSE)*100</f>
        <v>1.639811367177722E-2</v>
      </c>
      <c r="AK4074">
        <f>IF(D4074=E4074,1,0)</f>
        <v>1</v>
      </c>
    </row>
    <row r="4075" spans="1:37">
      <c r="A4075" s="1" t="s">
        <v>474</v>
      </c>
      <c r="B4075" s="1" t="s">
        <v>475</v>
      </c>
      <c r="C4075">
        <v>101</v>
      </c>
      <c r="D4075">
        <v>1524984900</v>
      </c>
      <c r="E4075">
        <v>1524984900</v>
      </c>
      <c r="F4075" s="2">
        <v>-0.93550437045799995</v>
      </c>
      <c r="G4075" s="2">
        <v>-0.93550437045799995</v>
      </c>
      <c r="H4075">
        <v>100736</v>
      </c>
      <c r="I4075" s="2">
        <v>-0.23418591090499999</v>
      </c>
      <c r="J4075" s="2">
        <v>0</v>
      </c>
      <c r="K4075">
        <v>7</v>
      </c>
      <c r="L4075" s="1" t="s">
        <v>11929</v>
      </c>
      <c r="M4075" s="1" t="s">
        <v>475</v>
      </c>
      <c r="N4075">
        <v>1</v>
      </c>
      <c r="O4075">
        <v>0</v>
      </c>
      <c r="P4075">
        <v>0</v>
      </c>
      <c r="Q4075">
        <v>0</v>
      </c>
      <c r="R4075" s="19">
        <f>BWscncns[[#This Row],[C fx]]*4+BWscncns[[#This Row],[C fg]]*2+BWscncns[[#This Row],[C fm]]</f>
        <v>4</v>
      </c>
      <c r="S4075">
        <v>308</v>
      </c>
      <c r="T4075">
        <v>1561906</v>
      </c>
      <c r="U4075" s="13">
        <v>0.19719500000000001</v>
      </c>
      <c r="V4075" s="13">
        <v>5.071123</v>
      </c>
      <c r="W4075">
        <v>5853</v>
      </c>
      <c r="X4075">
        <v>117</v>
      </c>
      <c r="Z4075" s="10">
        <f>IF($N4075&lt;&gt;0,constants!$L$2,IF($O4075&lt;&gt;0,constants!$M$2,IF($P4075&lt;&gt;0,constants!$N$2,0)))</f>
        <v>10125.48</v>
      </c>
      <c r="AA4075" s="10">
        <f>IF($N4075&lt;&gt;0,constants!$L$2,IF($O4075&lt;&gt;0,constants!$M$2,IF($P4075&lt;&gt;0,constants!$P$2,0)))</f>
        <v>10125.48</v>
      </c>
      <c r="AB4075" s="11">
        <f>constants!$O$2</f>
        <v>4861.32</v>
      </c>
      <c r="AC4075" s="11">
        <f>VLOOKUP(BWscncns[[#This Row],[scanner]],[0]!ScnrAvgBW,2,FALSE)/1000</f>
        <v>885.64026081730776</v>
      </c>
      <c r="AD4075" s="8">
        <f>(1+$F4075)*Z4075</f>
        <v>653.04920701493063</v>
      </c>
      <c r="AE4075" s="8">
        <f>(1+$F4075)*AA4075</f>
        <v>653.04920701493063</v>
      </c>
      <c r="AF4075" s="8">
        <f>(1+$F4075)*AB4075</f>
        <v>313.53389380511567</v>
      </c>
      <c r="AG4075" s="8">
        <f>(1+$F4075)*AC4075</f>
        <v>57.119926169153388</v>
      </c>
      <c r="AH4075" s="8">
        <f>(1+$F4075)*$T4075/1000</f>
        <v>100.73611075542715</v>
      </c>
      <c r="AI4075" s="8">
        <f>(1+BWscncns[[#This Row],[pid_error]]*K_p)*BWscncns[[#This Row],[dbw]]/1000</f>
        <v>831.32105537771349</v>
      </c>
      <c r="AJ4075" s="13">
        <f>BWscncns[[#This Row],[Torflow prgrssv alt vote]]/VLOOKUP(BWscncns[[#This Row],[class]],AltBWtotl,2,FALSE)*100</f>
        <v>7.125040105993968E-3</v>
      </c>
      <c r="AK4075">
        <f>IF(D4075=E4075,1,0)</f>
        <v>1</v>
      </c>
    </row>
    <row r="4076" spans="1:37">
      <c r="A4076" s="1" t="s">
        <v>7536</v>
      </c>
      <c r="B4076" s="1" t="s">
        <v>7537</v>
      </c>
      <c r="C4076">
        <v>719</v>
      </c>
      <c r="D4076">
        <v>1524932337</v>
      </c>
      <c r="E4076">
        <v>1524932337</v>
      </c>
      <c r="F4076" s="2">
        <v>-0.29736901372899999</v>
      </c>
      <c r="G4076" s="2">
        <v>-0.29736901372899999</v>
      </c>
      <c r="H4076">
        <v>719494</v>
      </c>
      <c r="I4076" s="2">
        <v>-4.2190108322300003E-2</v>
      </c>
      <c r="J4076" s="2">
        <v>0</v>
      </c>
      <c r="K4076">
        <v>6</v>
      </c>
      <c r="L4076" s="1" t="s">
        <v>11725</v>
      </c>
      <c r="M4076" s="1" t="s">
        <v>7537</v>
      </c>
      <c r="N4076">
        <v>0</v>
      </c>
      <c r="O4076">
        <v>0</v>
      </c>
      <c r="P4076">
        <v>1</v>
      </c>
      <c r="Q4076">
        <v>0</v>
      </c>
      <c r="R4076" s="19">
        <f>BWscncns[[#This Row],[C fx]]*4+BWscncns[[#This Row],[C fg]]*2+BWscncns[[#This Row],[C fm]]</f>
        <v>1</v>
      </c>
      <c r="S4076">
        <v>578</v>
      </c>
      <c r="T4076">
        <v>975949</v>
      </c>
      <c r="U4076" s="13">
        <v>0.59224399999999999</v>
      </c>
      <c r="V4076" s="13">
        <v>1.688493</v>
      </c>
      <c r="W4076">
        <v>4553</v>
      </c>
      <c r="X4076">
        <v>91</v>
      </c>
      <c r="Z4076" s="10">
        <f>IF($N4076&lt;&gt;0,constants!$L$2,IF($O4076&lt;&gt;0,constants!$M$2,IF($P4076&lt;&gt;0,constants!$N$2,0)))</f>
        <v>1117.99</v>
      </c>
      <c r="AA4076" s="10">
        <f>IF($N4076&lt;&gt;0,constants!$L$2,IF($O4076&lt;&gt;0,constants!$M$2,IF($P4076&lt;&gt;0,constants!$P$2,0)))</f>
        <v>4051.45</v>
      </c>
      <c r="AB4076" s="11">
        <f>constants!$O$2</f>
        <v>4861.32</v>
      </c>
      <c r="AC4076" s="11">
        <f>VLOOKUP(BWscncns[[#This Row],[scanner]],[0]!ScnrAvgBW,2,FALSE)/1000</f>
        <v>2386.3111194805197</v>
      </c>
      <c r="AD4076" s="8">
        <f>(1+$F4076)*Z4076</f>
        <v>785.53441634111539</v>
      </c>
      <c r="AE4076" s="8">
        <f>(1+$F4076)*AA4076</f>
        <v>2846.6743093276432</v>
      </c>
      <c r="AF4076" s="8">
        <f>(1+$F4076)*AB4076</f>
        <v>3415.7140661789376</v>
      </c>
      <c r="AG4076" s="8">
        <f>(1+$F4076)*AC4076</f>
        <v>1676.6961354300518</v>
      </c>
      <c r="AH4076" s="8">
        <f>(1+$F4076)*$T4076/1000</f>
        <v>685.73200842019628</v>
      </c>
      <c r="AI4076" s="8">
        <f>(1+BWscncns[[#This Row],[pid_error]]*K_p)*BWscncns[[#This Row],[dbw]]/1000</f>
        <v>830.84050421009817</v>
      </c>
      <c r="AJ4076" s="13">
        <f>BWscncns[[#This Row],[Torflow prgrssv alt vote]]/VLOOKUP(BWscncns[[#This Row],[class]],AltBWtotl,2,FALSE)*100</f>
        <v>1.638639273671116E-2</v>
      </c>
      <c r="AK4076">
        <f>IF(D4076=E4076,1,0)</f>
        <v>1</v>
      </c>
    </row>
    <row r="4077" spans="1:37">
      <c r="A4077" s="1" t="s">
        <v>5627</v>
      </c>
      <c r="B4077" s="1" t="s">
        <v>45</v>
      </c>
      <c r="C4077">
        <v>389</v>
      </c>
      <c r="D4077">
        <v>1524769763</v>
      </c>
      <c r="E4077">
        <v>1524769763</v>
      </c>
      <c r="F4077" s="2">
        <v>-0.43658598992499997</v>
      </c>
      <c r="G4077" s="2">
        <v>-0.43658598992499997</v>
      </c>
      <c r="H4077">
        <v>389431</v>
      </c>
      <c r="I4077" s="2">
        <v>0.15751208833800001</v>
      </c>
      <c r="J4077" s="2">
        <v>0</v>
      </c>
      <c r="K4077">
        <v>6</v>
      </c>
      <c r="L4077" s="1" t="s">
        <v>11980</v>
      </c>
      <c r="M4077" s="1" t="s">
        <v>45</v>
      </c>
      <c r="N4077">
        <v>0</v>
      </c>
      <c r="O4077">
        <v>0</v>
      </c>
      <c r="P4077">
        <v>1</v>
      </c>
      <c r="Q4077">
        <v>0</v>
      </c>
      <c r="R4077" s="19">
        <f>BWscncns[[#This Row],[C fx]]*4+BWscncns[[#This Row],[C fg]]*2+BWscncns[[#This Row],[C fm]]</f>
        <v>1</v>
      </c>
      <c r="S4077">
        <v>462</v>
      </c>
      <c r="T4077">
        <v>1061888</v>
      </c>
      <c r="U4077" s="13">
        <v>0.43507400000000002</v>
      </c>
      <c r="V4077" s="13">
        <v>2.2984589999999998</v>
      </c>
      <c r="W4077">
        <v>5057</v>
      </c>
      <c r="X4077">
        <v>101</v>
      </c>
      <c r="Z4077" s="10">
        <f>IF($N4077&lt;&gt;0,constants!$L$2,IF($O4077&lt;&gt;0,constants!$M$2,IF($P4077&lt;&gt;0,constants!$N$2,0)))</f>
        <v>1117.99</v>
      </c>
      <c r="AA4077" s="10">
        <f>IF($N4077&lt;&gt;0,constants!$L$2,IF($O4077&lt;&gt;0,constants!$M$2,IF($P4077&lt;&gt;0,constants!$P$2,0)))</f>
        <v>4051.45</v>
      </c>
      <c r="AB4077" s="11">
        <f>constants!$O$2</f>
        <v>4861.32</v>
      </c>
      <c r="AC4077" s="11">
        <f>VLOOKUP(BWscncns[[#This Row],[scanner]],[0]!ScnrAvgBW,2,FALSE)/1000</f>
        <v>2386.3111194805197</v>
      </c>
      <c r="AD4077" s="8">
        <f>(1+$F4077)*Z4077</f>
        <v>629.89122912374933</v>
      </c>
      <c r="AE4077" s="8">
        <f>(1+$F4077)*AA4077</f>
        <v>2282.6436911183587</v>
      </c>
      <c r="AF4077" s="8">
        <f>(1+$F4077)*AB4077</f>
        <v>2738.935795457799</v>
      </c>
      <c r="AG4077" s="8">
        <f>(1+$F4077)*AC4077</f>
        <v>1344.4811171130821</v>
      </c>
      <c r="AH4077" s="8">
        <f>(1+$F4077)*$T4077/1000</f>
        <v>598.28257633052158</v>
      </c>
      <c r="AI4077" s="8">
        <f>(1+BWscncns[[#This Row],[pid_error]]*K_p)*BWscncns[[#This Row],[dbw]]/1000</f>
        <v>830.08528816526075</v>
      </c>
      <c r="AJ4077" s="13">
        <f>BWscncns[[#This Row],[Torflow prgrssv alt vote]]/VLOOKUP(BWscncns[[#This Row],[class]],AltBWtotl,2,FALSE)*100</f>
        <v>1.6371497860198685E-2</v>
      </c>
      <c r="AK4077">
        <f>IF(D4077=E4077,1,0)</f>
        <v>1</v>
      </c>
    </row>
    <row r="4078" spans="1:37">
      <c r="A4078" s="1" t="s">
        <v>1927</v>
      </c>
      <c r="B4078" s="1" t="s">
        <v>1928</v>
      </c>
      <c r="C4078">
        <v>942</v>
      </c>
      <c r="D4078">
        <v>1525007567</v>
      </c>
      <c r="E4078">
        <v>1525007567</v>
      </c>
      <c r="F4078" s="2">
        <v>0.31485437592600002</v>
      </c>
      <c r="G4078" s="2">
        <v>0.31485437592600002</v>
      </c>
      <c r="H4078">
        <v>942487</v>
      </c>
      <c r="I4078" s="2">
        <v>0.221036592713</v>
      </c>
      <c r="J4078" s="2">
        <v>0</v>
      </c>
      <c r="K4078">
        <v>4</v>
      </c>
      <c r="L4078" s="1" t="s">
        <v>11631</v>
      </c>
      <c r="M4078" s="1" t="s">
        <v>1928</v>
      </c>
      <c r="N4078">
        <v>0</v>
      </c>
      <c r="O4078">
        <v>0</v>
      </c>
      <c r="P4078">
        <v>1</v>
      </c>
      <c r="Q4078">
        <v>0</v>
      </c>
      <c r="R4078" s="19">
        <f>BWscncns[[#This Row],[C fx]]*4+BWscncns[[#This Row],[C fg]]*2+BWscncns[[#This Row],[C fm]]</f>
        <v>1</v>
      </c>
      <c r="S4078">
        <v>784</v>
      </c>
      <c r="T4078">
        <v>716800</v>
      </c>
      <c r="U4078" s="13">
        <v>1.09375</v>
      </c>
      <c r="V4078" s="13">
        <v>0.91428600000000004</v>
      </c>
      <c r="W4078">
        <v>2726</v>
      </c>
      <c r="X4078">
        <v>54</v>
      </c>
      <c r="Z4078" s="10">
        <f>IF($N4078&lt;&gt;0,constants!$L$2,IF($O4078&lt;&gt;0,constants!$M$2,IF($P4078&lt;&gt;0,constants!$N$2,0)))</f>
        <v>1117.99</v>
      </c>
      <c r="AA4078" s="10">
        <f>IF($N4078&lt;&gt;0,constants!$L$2,IF($O4078&lt;&gt;0,constants!$M$2,IF($P4078&lt;&gt;0,constants!$P$2,0)))</f>
        <v>4051.45</v>
      </c>
      <c r="AB4078" s="11">
        <f>constants!$O$2</f>
        <v>4861.32</v>
      </c>
      <c r="AC4078" s="11">
        <f>VLOOKUP(BWscncns[[#This Row],[scanner]],[0]!ScnrAvgBW,2,FALSE)/1000</f>
        <v>4819.491751072962</v>
      </c>
      <c r="AD4078" s="8">
        <f>(1+$F4078)*Z4078</f>
        <v>1469.9940437415089</v>
      </c>
      <c r="AE4078" s="8">
        <f>(1+$F4078)*AA4078</f>
        <v>5327.0667613453925</v>
      </c>
      <c r="AF4078" s="8">
        <f>(1+$F4078)*AB4078</f>
        <v>6391.927874776582</v>
      </c>
      <c r="AG4078" s="8">
        <f>(1+$F4078)*AC4078</f>
        <v>6336.9298186375445</v>
      </c>
      <c r="AH4078" s="8">
        <f>(1+$F4078)*$T4078/1000</f>
        <v>942.48761666375685</v>
      </c>
      <c r="AI4078" s="8">
        <f>(1+BWscncns[[#This Row],[pid_error]]*K_p)*BWscncns[[#This Row],[dbw]]/1000</f>
        <v>829.6438083318784</v>
      </c>
      <c r="AJ4078" s="13">
        <f>BWscncns[[#This Row],[Torflow prgrssv alt vote]]/VLOOKUP(BWscncns[[#This Row],[class]],AltBWtotl,2,FALSE)*100</f>
        <v>1.6362790699319455E-2</v>
      </c>
      <c r="AK4078">
        <f>IF(D4078=E4078,1,0)</f>
        <v>1</v>
      </c>
    </row>
    <row r="4079" spans="1:37">
      <c r="A4079" s="1" t="s">
        <v>2724</v>
      </c>
      <c r="B4079" s="1" t="s">
        <v>2725</v>
      </c>
      <c r="C4079">
        <v>475</v>
      </c>
      <c r="D4079">
        <v>1524991829</v>
      </c>
      <c r="E4079">
        <v>1524991829</v>
      </c>
      <c r="F4079" s="2">
        <v>-0.59865147086199999</v>
      </c>
      <c r="G4079" s="2">
        <v>-0.59865147086199999</v>
      </c>
      <c r="H4079">
        <v>475093</v>
      </c>
      <c r="I4079" s="2">
        <v>3.86700530423E-2</v>
      </c>
      <c r="J4079" s="2">
        <v>0</v>
      </c>
      <c r="K4079">
        <v>7</v>
      </c>
      <c r="L4079" s="1" t="s">
        <v>11744</v>
      </c>
      <c r="M4079" s="1" t="s">
        <v>2725</v>
      </c>
      <c r="N4079">
        <v>0</v>
      </c>
      <c r="O4079">
        <v>0</v>
      </c>
      <c r="P4079">
        <v>1</v>
      </c>
      <c r="Q4079">
        <v>0</v>
      </c>
      <c r="R4079" s="19">
        <f>BWscncns[[#This Row],[C fx]]*4+BWscncns[[#This Row],[C fg]]*2+BWscncns[[#This Row],[C fm]]</f>
        <v>1</v>
      </c>
      <c r="S4079">
        <v>374</v>
      </c>
      <c r="T4079">
        <v>1183744</v>
      </c>
      <c r="U4079" s="13">
        <v>0.31594699999999998</v>
      </c>
      <c r="V4079" s="13">
        <v>3.1650909999999999</v>
      </c>
      <c r="W4079">
        <v>5418</v>
      </c>
      <c r="X4079">
        <v>108</v>
      </c>
      <c r="Z4079" s="10">
        <f>IF($N4079&lt;&gt;0,constants!$L$2,IF($O4079&lt;&gt;0,constants!$M$2,IF($P4079&lt;&gt;0,constants!$N$2,0)))</f>
        <v>1117.99</v>
      </c>
      <c r="AA4079" s="10">
        <f>IF($N4079&lt;&gt;0,constants!$L$2,IF($O4079&lt;&gt;0,constants!$M$2,IF($P4079&lt;&gt;0,constants!$P$2,0)))</f>
        <v>4051.45</v>
      </c>
      <c r="AB4079" s="11">
        <f>constants!$O$2</f>
        <v>4861.32</v>
      </c>
      <c r="AC4079" s="11">
        <f>VLOOKUP(BWscncns[[#This Row],[scanner]],[0]!ScnrAvgBW,2,FALSE)/1000</f>
        <v>885.64026081730776</v>
      </c>
      <c r="AD4079" s="8">
        <f>(1+$F4079)*Z4079</f>
        <v>448.70364209099262</v>
      </c>
      <c r="AE4079" s="8">
        <f>(1+$F4079)*AA4079</f>
        <v>1626.04349837615</v>
      </c>
      <c r="AF4079" s="8">
        <f>(1+$F4079)*AB4079</f>
        <v>1951.0836316691421</v>
      </c>
      <c r="AG4079" s="8">
        <f>(1+$F4079)*AC4079</f>
        <v>355.45041602442114</v>
      </c>
      <c r="AH4079" s="8">
        <f>(1+$F4079)*$T4079/1000</f>
        <v>475.09391327593266</v>
      </c>
      <c r="AI4079" s="8">
        <f>(1+BWscncns[[#This Row],[pid_error]]*K_p)*BWscncns[[#This Row],[dbw]]/1000</f>
        <v>829.4189566379664</v>
      </c>
      <c r="AJ4079" s="13">
        <f>BWscncns[[#This Row],[Torflow prgrssv alt vote]]/VLOOKUP(BWscncns[[#This Row],[class]],AltBWtotl,2,FALSE)*100</f>
        <v>1.6358356023656331E-2</v>
      </c>
      <c r="AK4079">
        <f>IF(D4079=E4079,1,0)</f>
        <v>1</v>
      </c>
    </row>
    <row r="4080" spans="1:37">
      <c r="A4080" s="1" t="s">
        <v>296</v>
      </c>
      <c r="B4080" s="1" t="s">
        <v>49</v>
      </c>
      <c r="C4080">
        <v>633</v>
      </c>
      <c r="D4080">
        <v>1524936721</v>
      </c>
      <c r="E4080">
        <v>1524936721</v>
      </c>
      <c r="F4080" s="2">
        <v>-0.38183981658400001</v>
      </c>
      <c r="G4080" s="2">
        <v>-0.38183981658400001</v>
      </c>
      <c r="H4080">
        <v>632996</v>
      </c>
      <c r="I4080" s="2">
        <v>-0.660255789614</v>
      </c>
      <c r="J4080" s="2">
        <v>0</v>
      </c>
      <c r="K4080">
        <v>4</v>
      </c>
      <c r="L4080" s="1" t="s">
        <v>11779</v>
      </c>
      <c r="M4080" s="1" t="s">
        <v>49</v>
      </c>
      <c r="N4080">
        <v>0</v>
      </c>
      <c r="O4080">
        <v>0</v>
      </c>
      <c r="P4080">
        <v>1</v>
      </c>
      <c r="Q4080">
        <v>0</v>
      </c>
      <c r="R4080" s="19">
        <f>BWscncns[[#This Row],[C fx]]*4+BWscncns[[#This Row],[C fg]]*2+BWscncns[[#This Row],[C fm]]</f>
        <v>1</v>
      </c>
      <c r="S4080">
        <v>900</v>
      </c>
      <c r="T4080">
        <v>1024000</v>
      </c>
      <c r="U4080" s="13">
        <v>0.87890599999999997</v>
      </c>
      <c r="V4080" s="13">
        <v>1.137778</v>
      </c>
      <c r="W4080">
        <v>3776</v>
      </c>
      <c r="X4080">
        <v>75</v>
      </c>
      <c r="Z4080" s="10">
        <f>IF($N4080&lt;&gt;0,constants!$L$2,IF($O4080&lt;&gt;0,constants!$M$2,IF($P4080&lt;&gt;0,constants!$N$2,0)))</f>
        <v>1117.99</v>
      </c>
      <c r="AA4080" s="10">
        <f>IF($N4080&lt;&gt;0,constants!$L$2,IF($O4080&lt;&gt;0,constants!$M$2,IF($P4080&lt;&gt;0,constants!$P$2,0)))</f>
        <v>4051.45</v>
      </c>
      <c r="AB4080" s="11">
        <f>constants!$O$2</f>
        <v>4861.32</v>
      </c>
      <c r="AC4080" s="11">
        <f>VLOOKUP(BWscncns[[#This Row],[scanner]],[0]!ScnrAvgBW,2,FALSE)/1000</f>
        <v>4819.491751072962</v>
      </c>
      <c r="AD4080" s="8">
        <f>(1+$F4080)*Z4080</f>
        <v>691.0969034572538</v>
      </c>
      <c r="AE4080" s="8">
        <f>(1+$F4080)*AA4080</f>
        <v>2504.445075100753</v>
      </c>
      <c r="AF4080" s="8">
        <f>(1+$F4080)*AB4080</f>
        <v>3005.0744628438688</v>
      </c>
      <c r="AG4080" s="8">
        <f>(1+$F4080)*AC4080</f>
        <v>2979.2179048151611</v>
      </c>
      <c r="AH4080" s="8">
        <f>(1+$F4080)*$T4080/1000</f>
        <v>632.99602781798399</v>
      </c>
      <c r="AI4080" s="8">
        <f>(1+BWscncns[[#This Row],[pid_error]]*K_p)*BWscncns[[#This Row],[dbw]]/1000</f>
        <v>828.49801390899199</v>
      </c>
      <c r="AJ4080" s="13">
        <f>BWscncns[[#This Row],[Torflow prgrssv alt vote]]/VLOOKUP(BWscncns[[#This Row],[class]],AltBWtotl,2,FALSE)*100</f>
        <v>1.6340192574512333E-2</v>
      </c>
      <c r="AK4080">
        <f>IF(D4080=E4080,1,0)</f>
        <v>1</v>
      </c>
    </row>
    <row r="4081" spans="1:37">
      <c r="A4081" s="1" t="s">
        <v>6716</v>
      </c>
      <c r="B4081" s="1" t="s">
        <v>6717</v>
      </c>
      <c r="C4081">
        <v>940</v>
      </c>
      <c r="D4081">
        <v>1524973689</v>
      </c>
      <c r="E4081">
        <v>1524973689</v>
      </c>
      <c r="F4081" s="2">
        <v>0.31103631290599998</v>
      </c>
      <c r="G4081" s="2">
        <v>0.31103631290599998</v>
      </c>
      <c r="H4081">
        <v>939750</v>
      </c>
      <c r="I4081" s="2">
        <v>0.54427357370899998</v>
      </c>
      <c r="J4081" s="2">
        <v>0</v>
      </c>
      <c r="K4081">
        <v>3</v>
      </c>
      <c r="L4081" s="1" t="s">
        <v>11685</v>
      </c>
      <c r="M4081" s="1" t="s">
        <v>6717</v>
      </c>
      <c r="N4081">
        <v>0</v>
      </c>
      <c r="O4081">
        <v>0</v>
      </c>
      <c r="P4081">
        <v>1</v>
      </c>
      <c r="Q4081">
        <v>0</v>
      </c>
      <c r="R4081" s="19">
        <f>BWscncns[[#This Row],[C fx]]*4+BWscncns[[#This Row],[C fg]]*2+BWscncns[[#This Row],[C fm]]</f>
        <v>1</v>
      </c>
      <c r="S4081">
        <v>940</v>
      </c>
      <c r="T4081">
        <v>716800</v>
      </c>
      <c r="U4081" s="13">
        <v>1.3113840000000001</v>
      </c>
      <c r="V4081" s="13">
        <v>0.76255300000000004</v>
      </c>
      <c r="W4081">
        <v>1930</v>
      </c>
      <c r="X4081">
        <v>38</v>
      </c>
      <c r="Z4081" s="10">
        <f>IF($N4081&lt;&gt;0,constants!$L$2,IF($O4081&lt;&gt;0,constants!$M$2,IF($P4081&lt;&gt;0,constants!$N$2,0)))</f>
        <v>1117.99</v>
      </c>
      <c r="AA4081" s="10">
        <f>IF($N4081&lt;&gt;0,constants!$L$2,IF($O4081&lt;&gt;0,constants!$M$2,IF($P4081&lt;&gt;0,constants!$P$2,0)))</f>
        <v>4051.45</v>
      </c>
      <c r="AB4081" s="11">
        <f>constants!$O$2</f>
        <v>4861.32</v>
      </c>
      <c r="AC4081" s="11">
        <f>VLOOKUP(BWscncns[[#This Row],[scanner]],[0]!ScnrAvgBW,2,FALSE)/1000</f>
        <v>6440.9193022088357</v>
      </c>
      <c r="AD4081" s="8">
        <f>(1+$F4081)*Z4081</f>
        <v>1465.7254874657788</v>
      </c>
      <c r="AE4081" s="8">
        <f>(1+$F4081)*AA4081</f>
        <v>5311.5980699230131</v>
      </c>
      <c r="AF4081" s="8">
        <f>(1+$F4081)*AB4081</f>
        <v>6373.367048656195</v>
      </c>
      <c r="AG4081" s="8">
        <f>(1+$F4081)*AC4081</f>
        <v>8444.2790936929578</v>
      </c>
      <c r="AH4081" s="8">
        <f>(1+$F4081)*$T4081/1000</f>
        <v>939.75082909102071</v>
      </c>
      <c r="AI4081" s="8">
        <f>(1+BWscncns[[#This Row],[pid_error]]*K_p)*BWscncns[[#This Row],[dbw]]/1000</f>
        <v>828.27541454551033</v>
      </c>
      <c r="AJ4081" s="13">
        <f>BWscncns[[#This Row],[Torflow prgrssv alt vote]]/VLOOKUP(BWscncns[[#This Row],[class]],AltBWtotl,2,FALSE)*100</f>
        <v>1.633580232081807E-2</v>
      </c>
      <c r="AK4081">
        <f>IF(D4081=E4081,1,0)</f>
        <v>1</v>
      </c>
    </row>
    <row r="4082" spans="1:37">
      <c r="A4082" s="1" t="s">
        <v>4473</v>
      </c>
      <c r="B4082" s="1" t="s">
        <v>4474</v>
      </c>
      <c r="C4082">
        <v>689</v>
      </c>
      <c r="D4082">
        <v>1525002309</v>
      </c>
      <c r="E4082">
        <v>1525002309</v>
      </c>
      <c r="F4082" s="2">
        <v>-0.27942552622099998</v>
      </c>
      <c r="G4082" s="2">
        <v>-0.27942552622099998</v>
      </c>
      <c r="H4082">
        <v>688521</v>
      </c>
      <c r="I4082" s="2">
        <v>0.18332302704100001</v>
      </c>
      <c r="J4082" s="2">
        <v>0</v>
      </c>
      <c r="K4082">
        <v>6</v>
      </c>
      <c r="L4082" s="1" t="s">
        <v>11780</v>
      </c>
      <c r="M4082" s="1" t="s">
        <v>4474</v>
      </c>
      <c r="N4082">
        <v>0</v>
      </c>
      <c r="O4082">
        <v>0</v>
      </c>
      <c r="P4082">
        <v>1</v>
      </c>
      <c r="Q4082">
        <v>0</v>
      </c>
      <c r="R4082" s="19">
        <f>BWscncns[[#This Row],[C fx]]*4+BWscncns[[#This Row],[C fg]]*2+BWscncns[[#This Row],[C fm]]</f>
        <v>1</v>
      </c>
      <c r="S4082">
        <v>570</v>
      </c>
      <c r="T4082">
        <v>955517</v>
      </c>
      <c r="U4082" s="13">
        <v>0.59653599999999996</v>
      </c>
      <c r="V4082" s="13">
        <v>1.6763459999999999</v>
      </c>
      <c r="W4082">
        <v>4540</v>
      </c>
      <c r="X4082">
        <v>90</v>
      </c>
      <c r="Z4082" s="10">
        <f>IF($N4082&lt;&gt;0,constants!$L$2,IF($O4082&lt;&gt;0,constants!$M$2,IF($P4082&lt;&gt;0,constants!$N$2,0)))</f>
        <v>1117.99</v>
      </c>
      <c r="AA4082" s="10">
        <f>IF($N4082&lt;&gt;0,constants!$L$2,IF($O4082&lt;&gt;0,constants!$M$2,IF($P4082&lt;&gt;0,constants!$P$2,0)))</f>
        <v>4051.45</v>
      </c>
      <c r="AB4082" s="11">
        <f>constants!$O$2</f>
        <v>4861.32</v>
      </c>
      <c r="AC4082" s="11">
        <f>VLOOKUP(BWscncns[[#This Row],[scanner]],[0]!ScnrAvgBW,2,FALSE)/1000</f>
        <v>2386.3111194805197</v>
      </c>
      <c r="AD4082" s="8">
        <f>(1+$F4082)*Z4082</f>
        <v>805.59505594018435</v>
      </c>
      <c r="AE4082" s="8">
        <f>(1+$F4082)*AA4082</f>
        <v>2919.3714517919298</v>
      </c>
      <c r="AF4082" s="8">
        <f>(1+$F4082)*AB4082</f>
        <v>3502.9431008713286</v>
      </c>
      <c r="AG4082" s="8">
        <f>(1+$F4082)*AC4082</f>
        <v>1719.514879192652</v>
      </c>
      <c r="AH4082" s="8">
        <f>(1+$F4082)*$T4082/1000</f>
        <v>688.52115946188883</v>
      </c>
      <c r="AI4082" s="8">
        <f>(1+BWscncns[[#This Row],[pid_error]]*K_p)*BWscncns[[#This Row],[dbw]]/1000</f>
        <v>822.01907973094433</v>
      </c>
      <c r="AJ4082" s="13">
        <f>BWscncns[[#This Row],[Torflow prgrssv alt vote]]/VLOOKUP(BWscncns[[#This Row],[class]],AltBWtotl,2,FALSE)*100</f>
        <v>1.6212410696499868E-2</v>
      </c>
      <c r="AK4082">
        <f>IF(D4082=E4082,1,0)</f>
        <v>1</v>
      </c>
    </row>
    <row r="4083" spans="1:37">
      <c r="A4083" s="1" t="s">
        <v>6890</v>
      </c>
      <c r="B4083" s="1" t="s">
        <v>6891</v>
      </c>
      <c r="C4083">
        <v>807</v>
      </c>
      <c r="D4083">
        <v>1524988933</v>
      </c>
      <c r="E4083">
        <v>1524988933</v>
      </c>
      <c r="F4083" s="2">
        <v>-3.3191131285000001E-2</v>
      </c>
      <c r="G4083" s="2">
        <v>-3.3191131285000001E-2</v>
      </c>
      <c r="H4083">
        <v>807485</v>
      </c>
      <c r="I4083" s="2">
        <v>5.7293033455200003E-2</v>
      </c>
      <c r="J4083" s="2">
        <v>0</v>
      </c>
      <c r="K4083">
        <v>5</v>
      </c>
      <c r="L4083" s="1" t="s">
        <v>11628</v>
      </c>
      <c r="M4083" s="1" t="s">
        <v>6891</v>
      </c>
      <c r="N4083">
        <v>0</v>
      </c>
      <c r="O4083">
        <v>0</v>
      </c>
      <c r="P4083">
        <v>1</v>
      </c>
      <c r="Q4083">
        <v>0</v>
      </c>
      <c r="R4083" s="19">
        <f>BWscncns[[#This Row],[C fx]]*4+BWscncns[[#This Row],[C fg]]*2+BWscncns[[#This Row],[C fm]]</f>
        <v>1</v>
      </c>
      <c r="S4083">
        <v>807</v>
      </c>
      <c r="T4083">
        <v>835207</v>
      </c>
      <c r="U4083" s="13">
        <v>0.96622799999999998</v>
      </c>
      <c r="V4083" s="13">
        <v>1.034953</v>
      </c>
      <c r="W4083">
        <v>3491</v>
      </c>
      <c r="X4083">
        <v>69</v>
      </c>
      <c r="Z4083" s="10">
        <f>IF($N4083&lt;&gt;0,constants!$L$2,IF($O4083&lt;&gt;0,constants!$M$2,IF($P4083&lt;&gt;0,constants!$N$2,0)))</f>
        <v>1117.99</v>
      </c>
      <c r="AA4083" s="10">
        <f>IF($N4083&lt;&gt;0,constants!$L$2,IF($O4083&lt;&gt;0,constants!$M$2,IF($P4083&lt;&gt;0,constants!$P$2,0)))</f>
        <v>4051.45</v>
      </c>
      <c r="AB4083" s="11">
        <f>constants!$O$2</f>
        <v>4861.32</v>
      </c>
      <c r="AC4083" s="11">
        <f>VLOOKUP(BWscncns[[#This Row],[scanner]],[0]!ScnrAvgBW,2,FALSE)/1000</f>
        <v>3794.4265750962772</v>
      </c>
      <c r="AD4083" s="8">
        <f>(1+$F4083)*Z4083</f>
        <v>1080.8826471346829</v>
      </c>
      <c r="AE4083" s="8">
        <f>(1+$F4083)*AA4083</f>
        <v>3916.977791155387</v>
      </c>
      <c r="AF4083" s="8">
        <f>(1+$F4083)*AB4083</f>
        <v>4699.9672896616039</v>
      </c>
      <c r="AG4083" s="8">
        <f>(1+$F4083)*AC4083</f>
        <v>3668.4852644909638</v>
      </c>
      <c r="AH4083" s="8">
        <f>(1+$F4083)*$T4083/1000</f>
        <v>807.48553481284898</v>
      </c>
      <c r="AI4083" s="8">
        <f>(1+BWscncns[[#This Row],[pid_error]]*K_p)*BWscncns[[#This Row],[dbw]]/1000</f>
        <v>821.34626740642454</v>
      </c>
      <c r="AJ4083" s="13">
        <f>BWscncns[[#This Row],[Torflow prgrssv alt vote]]/VLOOKUP(BWscncns[[#This Row],[class]],AltBWtotl,2,FALSE)*100</f>
        <v>1.6199141041335231E-2</v>
      </c>
      <c r="AK4083">
        <f>IF(D4083=E4083,1,0)</f>
        <v>1</v>
      </c>
    </row>
    <row r="4084" spans="1:37">
      <c r="A4084" s="1" t="s">
        <v>11127</v>
      </c>
      <c r="B4084" s="1" t="s">
        <v>11128</v>
      </c>
      <c r="C4084">
        <v>618</v>
      </c>
      <c r="D4084">
        <v>1525005297</v>
      </c>
      <c r="E4084">
        <v>1525005297</v>
      </c>
      <c r="F4084" s="2">
        <v>-0.39684379736499997</v>
      </c>
      <c r="G4084" s="2">
        <v>-0.39684379736499997</v>
      </c>
      <c r="H4084">
        <v>617631</v>
      </c>
      <c r="I4084" s="2">
        <v>2.7359172874400001E-2</v>
      </c>
      <c r="J4084" s="2">
        <v>0</v>
      </c>
      <c r="K4084">
        <v>6</v>
      </c>
      <c r="L4084" s="1" t="s">
        <v>11672</v>
      </c>
      <c r="M4084" s="1" t="s">
        <v>11128</v>
      </c>
      <c r="N4084">
        <v>0</v>
      </c>
      <c r="O4084">
        <v>0</v>
      </c>
      <c r="P4084">
        <v>1</v>
      </c>
      <c r="Q4084">
        <v>0</v>
      </c>
      <c r="R4084" s="19">
        <f>BWscncns[[#This Row],[C fx]]*4+BWscncns[[#This Row],[C fg]]*2+BWscncns[[#This Row],[C fm]]</f>
        <v>1</v>
      </c>
      <c r="S4084">
        <v>590</v>
      </c>
      <c r="T4084">
        <v>1024000</v>
      </c>
      <c r="U4084" s="13">
        <v>0.57617200000000002</v>
      </c>
      <c r="V4084" s="13">
        <v>1.7355929999999999</v>
      </c>
      <c r="W4084">
        <v>4612</v>
      </c>
      <c r="X4084">
        <v>92</v>
      </c>
      <c r="Z4084" s="10">
        <f>IF($N4084&lt;&gt;0,constants!$L$2,IF($O4084&lt;&gt;0,constants!$M$2,IF($P4084&lt;&gt;0,constants!$N$2,0)))</f>
        <v>1117.99</v>
      </c>
      <c r="AA4084" s="10">
        <f>IF($N4084&lt;&gt;0,constants!$L$2,IF($O4084&lt;&gt;0,constants!$M$2,IF($P4084&lt;&gt;0,constants!$P$2,0)))</f>
        <v>4051.45</v>
      </c>
      <c r="AB4084" s="11">
        <f>constants!$O$2</f>
        <v>4861.32</v>
      </c>
      <c r="AC4084" s="11">
        <f>VLOOKUP(BWscncns[[#This Row],[scanner]],[0]!ScnrAvgBW,2,FALSE)/1000</f>
        <v>2386.3111194805197</v>
      </c>
      <c r="AD4084" s="8">
        <f>(1+$F4084)*Z4084</f>
        <v>674.32260298390372</v>
      </c>
      <c r="AE4084" s="8">
        <f>(1+$F4084)*AA4084</f>
        <v>2443.6571971655708</v>
      </c>
      <c r="AF4084" s="8">
        <f>(1+$F4084)*AB4084</f>
        <v>2932.1353109935781</v>
      </c>
      <c r="AG4084" s="8">
        <f>(1+$F4084)*AC4084</f>
        <v>1439.318353131546</v>
      </c>
      <c r="AH4084" s="8">
        <f>(1+$F4084)*$T4084/1000</f>
        <v>617.63195149824003</v>
      </c>
      <c r="AI4084" s="8">
        <f>(1+BWscncns[[#This Row],[pid_error]]*K_p)*BWscncns[[#This Row],[dbw]]/1000</f>
        <v>820.81597574912007</v>
      </c>
      <c r="AJ4084" s="13">
        <f>BWscncns[[#This Row],[Torflow prgrssv alt vote]]/VLOOKUP(BWscncns[[#This Row],[class]],AltBWtotl,2,FALSE)*100</f>
        <v>1.6188682274198146E-2</v>
      </c>
      <c r="AK4084">
        <f>IF(D4084=E4084,1,0)</f>
        <v>1</v>
      </c>
    </row>
    <row r="4085" spans="1:37">
      <c r="A4085" s="1" t="s">
        <v>7941</v>
      </c>
      <c r="B4085" s="1" t="s">
        <v>49</v>
      </c>
      <c r="C4085">
        <v>616</v>
      </c>
      <c r="D4085">
        <v>1524959643</v>
      </c>
      <c r="E4085">
        <v>1524959643</v>
      </c>
      <c r="F4085" s="2">
        <v>-0.398250116875</v>
      </c>
      <c r="G4085" s="2">
        <v>-0.398250116875</v>
      </c>
      <c r="H4085">
        <v>616191</v>
      </c>
      <c r="I4085" s="2">
        <v>-1.09550661373</v>
      </c>
      <c r="J4085" s="2">
        <v>0</v>
      </c>
      <c r="K4085">
        <v>3</v>
      </c>
      <c r="L4085" s="1" t="s">
        <v>11716</v>
      </c>
      <c r="M4085" s="1" t="s">
        <v>49</v>
      </c>
      <c r="N4085">
        <v>0</v>
      </c>
      <c r="O4085">
        <v>0</v>
      </c>
      <c r="P4085">
        <v>1</v>
      </c>
      <c r="Q4085">
        <v>0</v>
      </c>
      <c r="R4085" s="19">
        <f>BWscncns[[#This Row],[C fx]]*4+BWscncns[[#This Row],[C fg]]*2+BWscncns[[#This Row],[C fm]]</f>
        <v>1</v>
      </c>
      <c r="S4085">
        <v>1520</v>
      </c>
      <c r="T4085">
        <v>1024000</v>
      </c>
      <c r="U4085" s="13">
        <v>1.484375</v>
      </c>
      <c r="V4085" s="13">
        <v>0.67368399999999995</v>
      </c>
      <c r="W4085">
        <v>1426</v>
      </c>
      <c r="X4085">
        <v>28</v>
      </c>
      <c r="Z4085" s="10">
        <f>IF($N4085&lt;&gt;0,constants!$L$2,IF($O4085&lt;&gt;0,constants!$M$2,IF($P4085&lt;&gt;0,constants!$N$2,0)))</f>
        <v>1117.99</v>
      </c>
      <c r="AA4085" s="10">
        <f>IF($N4085&lt;&gt;0,constants!$L$2,IF($O4085&lt;&gt;0,constants!$M$2,IF($P4085&lt;&gt;0,constants!$P$2,0)))</f>
        <v>4051.45</v>
      </c>
      <c r="AB4085" s="11">
        <f>constants!$O$2</f>
        <v>4861.32</v>
      </c>
      <c r="AC4085" s="11">
        <f>VLOOKUP(BWscncns[[#This Row],[scanner]],[0]!ScnrAvgBW,2,FALSE)/1000</f>
        <v>6440.9193022088357</v>
      </c>
      <c r="AD4085" s="8">
        <f>(1+$F4085)*Z4085</f>
        <v>672.75035183491877</v>
      </c>
      <c r="AE4085" s="8">
        <f>(1+$F4085)*AA4085</f>
        <v>2437.9595639867812</v>
      </c>
      <c r="AF4085" s="8">
        <f>(1+$F4085)*AB4085</f>
        <v>2925.298741833225</v>
      </c>
      <c r="AG4085" s="8">
        <f>(1+$F4085)*AC4085</f>
        <v>3875.8224373217236</v>
      </c>
      <c r="AH4085" s="8">
        <f>(1+$F4085)*$T4085/1000</f>
        <v>616.19188032</v>
      </c>
      <c r="AI4085" s="8">
        <f>(1+BWscncns[[#This Row],[pid_error]]*K_p)*BWscncns[[#This Row],[dbw]]/1000</f>
        <v>820.09594016000005</v>
      </c>
      <c r="AJ4085" s="13">
        <f>BWscncns[[#This Row],[Torflow prgrssv alt vote]]/VLOOKUP(BWscncns[[#This Row],[class]],AltBWtotl,2,FALSE)*100</f>
        <v>1.6174481250189394E-2</v>
      </c>
      <c r="AK4085">
        <f>IF(D4085=E4085,1,0)</f>
        <v>1</v>
      </c>
    </row>
    <row r="4086" spans="1:37">
      <c r="A4086" s="1" t="s">
        <v>2749</v>
      </c>
      <c r="B4086" s="1" t="s">
        <v>2750</v>
      </c>
      <c r="C4086">
        <v>921</v>
      </c>
      <c r="D4086">
        <v>1524982505</v>
      </c>
      <c r="E4086">
        <v>1524982505</v>
      </c>
      <c r="F4086" s="2">
        <v>0.28532650057999998</v>
      </c>
      <c r="G4086" s="2">
        <v>0.28532650057999998</v>
      </c>
      <c r="H4086">
        <v>921322</v>
      </c>
      <c r="I4086" s="2">
        <v>0.32483414756700002</v>
      </c>
      <c r="J4086" s="2">
        <v>0</v>
      </c>
      <c r="K4086">
        <v>5</v>
      </c>
      <c r="L4086" s="1" t="s">
        <v>11614</v>
      </c>
      <c r="M4086" s="1" t="s">
        <v>2750</v>
      </c>
      <c r="N4086">
        <v>0</v>
      </c>
      <c r="O4086">
        <v>0</v>
      </c>
      <c r="P4086">
        <v>1</v>
      </c>
      <c r="Q4086">
        <v>0</v>
      </c>
      <c r="R4086" s="19">
        <f>BWscncns[[#This Row],[C fx]]*4+BWscncns[[#This Row],[C fg]]*2+BWscncns[[#This Row],[C fm]]</f>
        <v>1</v>
      </c>
      <c r="S4086">
        <v>758</v>
      </c>
      <c r="T4086">
        <v>716800</v>
      </c>
      <c r="U4086" s="13">
        <v>1.0574779999999999</v>
      </c>
      <c r="V4086" s="13">
        <v>0.94564599999999999</v>
      </c>
      <c r="W4086">
        <v>2942</v>
      </c>
      <c r="X4086">
        <v>58</v>
      </c>
      <c r="Z4086" s="10">
        <f>IF($N4086&lt;&gt;0,constants!$L$2,IF($O4086&lt;&gt;0,constants!$M$2,IF($P4086&lt;&gt;0,constants!$N$2,0)))</f>
        <v>1117.99</v>
      </c>
      <c r="AA4086" s="10">
        <f>IF($N4086&lt;&gt;0,constants!$L$2,IF($O4086&lt;&gt;0,constants!$M$2,IF($P4086&lt;&gt;0,constants!$P$2,0)))</f>
        <v>4051.45</v>
      </c>
      <c r="AB4086" s="11">
        <f>constants!$O$2</f>
        <v>4861.32</v>
      </c>
      <c r="AC4086" s="11">
        <f>VLOOKUP(BWscncns[[#This Row],[scanner]],[0]!ScnrAvgBW,2,FALSE)/1000</f>
        <v>3794.4265750962772</v>
      </c>
      <c r="AD4086" s="8">
        <f>(1+$F4086)*Z4086</f>
        <v>1436.9821743834343</v>
      </c>
      <c r="AE4086" s="8">
        <f>(1+$F4086)*AA4086</f>
        <v>5207.4360507748415</v>
      </c>
      <c r="AF4086" s="8">
        <f>(1+$F4086)*AB4086</f>
        <v>6248.3834237995652</v>
      </c>
      <c r="AG4086" s="8">
        <f>(1+$F4086)*AC4086</f>
        <v>4877.0770314762531</v>
      </c>
      <c r="AH4086" s="8">
        <f>(1+$F4086)*$T4086/1000</f>
        <v>921.32203561574408</v>
      </c>
      <c r="AI4086" s="8">
        <f>(1+BWscncns[[#This Row],[pid_error]]*K_p)*BWscncns[[#This Row],[dbw]]/1000</f>
        <v>819.06101780787208</v>
      </c>
      <c r="AJ4086" s="13">
        <f>BWscncns[[#This Row],[Torflow prgrssv alt vote]]/VLOOKUP(BWscncns[[#This Row],[class]],AltBWtotl,2,FALSE)*100</f>
        <v>1.6154069818599293E-2</v>
      </c>
      <c r="AK4086">
        <f>IF(D4086=E4086,1,0)</f>
        <v>1</v>
      </c>
    </row>
    <row r="4087" spans="1:37">
      <c r="A4087" s="1" t="s">
        <v>9124</v>
      </c>
      <c r="B4087" s="1" t="s">
        <v>9125</v>
      </c>
      <c r="C4087">
        <v>819</v>
      </c>
      <c r="D4087">
        <v>1524991634</v>
      </c>
      <c r="E4087">
        <v>1524991634</v>
      </c>
      <c r="F4087" s="2">
        <v>-4.49922062494E-4</v>
      </c>
      <c r="G4087" s="2">
        <v>-4.49922062494E-4</v>
      </c>
      <c r="H4087">
        <v>818831</v>
      </c>
      <c r="I4087" s="2">
        <v>-7.3685220355900003E-3</v>
      </c>
      <c r="J4087" s="2">
        <v>0</v>
      </c>
      <c r="K4087">
        <v>6</v>
      </c>
      <c r="L4087" s="1" t="s">
        <v>11585</v>
      </c>
      <c r="M4087" s="1" t="s">
        <v>9125</v>
      </c>
      <c r="N4087">
        <v>0</v>
      </c>
      <c r="O4087">
        <v>0</v>
      </c>
      <c r="P4087">
        <v>1</v>
      </c>
      <c r="Q4087">
        <v>0</v>
      </c>
      <c r="R4087" s="19">
        <f>BWscncns[[#This Row],[C fx]]*4+BWscncns[[#This Row],[C fg]]*2+BWscncns[[#This Row],[C fm]]</f>
        <v>1</v>
      </c>
      <c r="S4087">
        <v>533</v>
      </c>
      <c r="T4087">
        <v>819200</v>
      </c>
      <c r="U4087" s="13">
        <v>0.65063499999999996</v>
      </c>
      <c r="V4087" s="13">
        <v>1.536961</v>
      </c>
      <c r="W4087">
        <v>4405</v>
      </c>
      <c r="X4087">
        <v>88</v>
      </c>
      <c r="Z4087" s="10">
        <f>IF($N4087&lt;&gt;0,constants!$L$2,IF($O4087&lt;&gt;0,constants!$M$2,IF($P4087&lt;&gt;0,constants!$N$2,0)))</f>
        <v>1117.99</v>
      </c>
      <c r="AA4087" s="10">
        <f>IF($N4087&lt;&gt;0,constants!$L$2,IF($O4087&lt;&gt;0,constants!$M$2,IF($P4087&lt;&gt;0,constants!$P$2,0)))</f>
        <v>4051.45</v>
      </c>
      <c r="AB4087" s="11">
        <f>constants!$O$2</f>
        <v>4861.32</v>
      </c>
      <c r="AC4087" s="11">
        <f>VLOOKUP(BWscncns[[#This Row],[scanner]],[0]!ScnrAvgBW,2,FALSE)/1000</f>
        <v>2386.3111194805197</v>
      </c>
      <c r="AD4087" s="8">
        <f>(1+$F4087)*Z4087</f>
        <v>1117.4869916333523</v>
      </c>
      <c r="AE4087" s="8">
        <f>(1+$F4087)*AA4087</f>
        <v>4049.6271632599087</v>
      </c>
      <c r="AF4087" s="8">
        <f>(1+$F4087)*AB4087</f>
        <v>4859.132784879157</v>
      </c>
      <c r="AG4087" s="8">
        <f>(1+$F4087)*AC4087</f>
        <v>2385.2374654598907</v>
      </c>
      <c r="AH4087" s="8">
        <f>(1+$F4087)*$T4087/1000</f>
        <v>818.83142384640496</v>
      </c>
      <c r="AI4087" s="8">
        <f>(1+BWscncns[[#This Row],[pid_error]]*K_p)*BWscncns[[#This Row],[dbw]]/1000</f>
        <v>819.01571192320239</v>
      </c>
      <c r="AJ4087" s="13">
        <f>BWscncns[[#This Row],[Torflow prgrssv alt vote]]/VLOOKUP(BWscncns[[#This Row],[class]],AltBWtotl,2,FALSE)*100</f>
        <v>1.6153176265606004E-2</v>
      </c>
      <c r="AK4087">
        <f>IF(D4087=E4087,1,0)</f>
        <v>1</v>
      </c>
    </row>
    <row r="4088" spans="1:37">
      <c r="A4088" s="1" t="s">
        <v>5846</v>
      </c>
      <c r="B4088" s="1" t="s">
        <v>5847</v>
      </c>
      <c r="C4088">
        <v>651</v>
      </c>
      <c r="D4088">
        <v>1524995247</v>
      </c>
      <c r="E4088">
        <v>1524995247</v>
      </c>
      <c r="F4088" s="2">
        <v>-0.33889710167699999</v>
      </c>
      <c r="G4088" s="2">
        <v>-0.33889710167699999</v>
      </c>
      <c r="H4088">
        <v>650975</v>
      </c>
      <c r="I4088" s="2">
        <v>-6.6676061156200006E-2</v>
      </c>
      <c r="J4088" s="2">
        <v>0</v>
      </c>
      <c r="K4088">
        <v>6</v>
      </c>
      <c r="L4088" s="1" t="s">
        <v>11679</v>
      </c>
      <c r="M4088" s="1" t="s">
        <v>5847</v>
      </c>
      <c r="N4088">
        <v>0</v>
      </c>
      <c r="O4088">
        <v>0</v>
      </c>
      <c r="P4088">
        <v>1</v>
      </c>
      <c r="Q4088">
        <v>0</v>
      </c>
      <c r="R4088" s="19">
        <f>BWscncns[[#This Row],[C fx]]*4+BWscncns[[#This Row],[C fg]]*2+BWscncns[[#This Row],[C fm]]</f>
        <v>1</v>
      </c>
      <c r="S4088">
        <v>626</v>
      </c>
      <c r="T4088">
        <v>984681</v>
      </c>
      <c r="U4088" s="13">
        <v>0.63573900000000005</v>
      </c>
      <c r="V4088" s="13">
        <v>1.572973</v>
      </c>
      <c r="W4088">
        <v>4433</v>
      </c>
      <c r="X4088">
        <v>88</v>
      </c>
      <c r="Z4088" s="10">
        <f>IF($N4088&lt;&gt;0,constants!$L$2,IF($O4088&lt;&gt;0,constants!$M$2,IF($P4088&lt;&gt;0,constants!$N$2,0)))</f>
        <v>1117.99</v>
      </c>
      <c r="AA4088" s="10">
        <f>IF($N4088&lt;&gt;0,constants!$L$2,IF($O4088&lt;&gt;0,constants!$M$2,IF($P4088&lt;&gt;0,constants!$P$2,0)))</f>
        <v>4051.45</v>
      </c>
      <c r="AB4088" s="11">
        <f>constants!$O$2</f>
        <v>4861.32</v>
      </c>
      <c r="AC4088" s="11">
        <f>VLOOKUP(BWscncns[[#This Row],[scanner]],[0]!ScnrAvgBW,2,FALSE)/1000</f>
        <v>2386.3111194805197</v>
      </c>
      <c r="AD4088" s="8">
        <f>(1+$F4088)*Z4088</f>
        <v>739.10642929613084</v>
      </c>
      <c r="AE4088" s="8">
        <f>(1+$F4088)*AA4088</f>
        <v>2678.4253374107184</v>
      </c>
      <c r="AF4088" s="8">
        <f>(1+$F4088)*AB4088</f>
        <v>3213.8327416755665</v>
      </c>
      <c r="AG4088" s="8">
        <f>(1+$F4088)*AC4088</f>
        <v>1577.5971973889746</v>
      </c>
      <c r="AH4088" s="8">
        <f>(1+$F4088)*$T4088/1000</f>
        <v>650.97546302359001</v>
      </c>
      <c r="AI4088" s="8">
        <f>(1+BWscncns[[#This Row],[pid_error]]*K_p)*BWscncns[[#This Row],[dbw]]/1000</f>
        <v>817.82823151179491</v>
      </c>
      <c r="AJ4088" s="13">
        <f>BWscncns[[#This Row],[Torflow prgrssv alt vote]]/VLOOKUP(BWscncns[[#This Row],[class]],AltBWtotl,2,FALSE)*100</f>
        <v>1.6129755981821245E-2</v>
      </c>
      <c r="AK4088">
        <f>IF(D4088=E4088,1,0)</f>
        <v>1</v>
      </c>
    </row>
    <row r="4089" spans="1:37">
      <c r="A4089" s="1" t="s">
        <v>2948</v>
      </c>
      <c r="B4089" s="1" t="s">
        <v>2949</v>
      </c>
      <c r="C4089">
        <v>611</v>
      </c>
      <c r="D4089">
        <v>1524984916</v>
      </c>
      <c r="E4089">
        <v>1524984916</v>
      </c>
      <c r="F4089" s="2">
        <v>-0.40298407945199999</v>
      </c>
      <c r="G4089" s="2">
        <v>-0.40298407945199999</v>
      </c>
      <c r="H4089">
        <v>611344</v>
      </c>
      <c r="I4089" s="2">
        <v>-0.28284594932700002</v>
      </c>
      <c r="J4089" s="2">
        <v>0</v>
      </c>
      <c r="K4089">
        <v>5</v>
      </c>
      <c r="L4089" s="1" t="s">
        <v>11534</v>
      </c>
      <c r="M4089" s="1" t="s">
        <v>2949</v>
      </c>
      <c r="N4089">
        <v>1</v>
      </c>
      <c r="O4089">
        <v>0</v>
      </c>
      <c r="P4089">
        <v>0</v>
      </c>
      <c r="Q4089">
        <v>0</v>
      </c>
      <c r="R4089" s="19">
        <f>BWscncns[[#This Row],[C fx]]*4+BWscncns[[#This Row],[C fg]]*2+BWscncns[[#This Row],[C fm]]</f>
        <v>4</v>
      </c>
      <c r="S4089">
        <v>920</v>
      </c>
      <c r="T4089">
        <v>1024000</v>
      </c>
      <c r="U4089" s="13">
        <v>0.89843799999999996</v>
      </c>
      <c r="V4089" s="13">
        <v>1.113043</v>
      </c>
      <c r="W4089">
        <v>3710</v>
      </c>
      <c r="X4089">
        <v>74</v>
      </c>
      <c r="Z4089" s="10">
        <f>IF($N4089&lt;&gt;0,constants!$L$2,IF($O4089&lt;&gt;0,constants!$M$2,IF($P4089&lt;&gt;0,constants!$N$2,0)))</f>
        <v>10125.48</v>
      </c>
      <c r="AA4089" s="10">
        <f>IF($N4089&lt;&gt;0,constants!$L$2,IF($O4089&lt;&gt;0,constants!$M$2,IF($P4089&lt;&gt;0,constants!$P$2,0)))</f>
        <v>10125.48</v>
      </c>
      <c r="AB4089" s="11">
        <f>constants!$O$2</f>
        <v>4861.32</v>
      </c>
      <c r="AC4089" s="11">
        <f>VLOOKUP(BWscncns[[#This Row],[scanner]],[0]!ScnrAvgBW,2,FALSE)/1000</f>
        <v>3794.4265750962772</v>
      </c>
      <c r="AD4089" s="8">
        <f>(1+$F4089)*Z4089</f>
        <v>6045.0727631903628</v>
      </c>
      <c r="AE4089" s="8">
        <f>(1+$F4089)*AA4089</f>
        <v>6045.0727631903628</v>
      </c>
      <c r="AF4089" s="8">
        <f>(1+$F4089)*AB4089</f>
        <v>2902.2854348784031</v>
      </c>
      <c r="AG4089" s="8">
        <f>(1+$F4089)*AC4089</f>
        <v>2265.3330746828988</v>
      </c>
      <c r="AH4089" s="8">
        <f>(1+$F4089)*$T4089/1000</f>
        <v>611.34430264115201</v>
      </c>
      <c r="AI4089" s="8">
        <f>(1+BWscncns[[#This Row],[pid_error]]*K_p)*BWscncns[[#This Row],[dbw]]/1000</f>
        <v>817.67215132057595</v>
      </c>
      <c r="AJ4089" s="13">
        <f>BWscncns[[#This Row],[Torflow prgrssv alt vote]]/VLOOKUP(BWscncns[[#This Row],[class]],AltBWtotl,2,FALSE)*100</f>
        <v>7.0080588408366895E-3</v>
      </c>
      <c r="AK4089">
        <f>IF(D4089=E4089,1,0)</f>
        <v>1</v>
      </c>
    </row>
    <row r="4090" spans="1:37">
      <c r="A4090" s="1" t="s">
        <v>4189</v>
      </c>
      <c r="B4090" s="1" t="s">
        <v>4190</v>
      </c>
      <c r="C4090">
        <v>926</v>
      </c>
      <c r="D4090">
        <v>1525007235</v>
      </c>
      <c r="E4090">
        <v>1525007235</v>
      </c>
      <c r="F4090" s="2">
        <v>0.30878211777300002</v>
      </c>
      <c r="G4090" s="2">
        <v>0.30878211777300002</v>
      </c>
      <c r="H4090">
        <v>925918</v>
      </c>
      <c r="I4090" s="2">
        <v>0.73985602991800004</v>
      </c>
      <c r="J4090" s="2">
        <v>0.2</v>
      </c>
      <c r="K4090">
        <v>6</v>
      </c>
      <c r="L4090" s="1" t="s">
        <v>11552</v>
      </c>
      <c r="M4090" s="1" t="s">
        <v>4190</v>
      </c>
      <c r="N4090">
        <v>0</v>
      </c>
      <c r="O4090">
        <v>0</v>
      </c>
      <c r="P4090">
        <v>1</v>
      </c>
      <c r="Q4090">
        <v>0</v>
      </c>
      <c r="R4090" s="19">
        <f>BWscncns[[#This Row],[C fx]]*4+BWscncns[[#This Row],[C fg]]*2+BWscncns[[#This Row],[C fm]]</f>
        <v>1</v>
      </c>
      <c r="S4090">
        <v>402</v>
      </c>
      <c r="T4090">
        <v>707466</v>
      </c>
      <c r="U4090" s="13">
        <v>0.56822499999999998</v>
      </c>
      <c r="V4090" s="13">
        <v>1.7598659999999999</v>
      </c>
      <c r="W4090">
        <v>4640</v>
      </c>
      <c r="X4090">
        <v>92</v>
      </c>
      <c r="Z4090" s="10">
        <f>IF($N4090&lt;&gt;0,constants!$L$2,IF($O4090&lt;&gt;0,constants!$M$2,IF($P4090&lt;&gt;0,constants!$N$2,0)))</f>
        <v>1117.99</v>
      </c>
      <c r="AA4090" s="10">
        <f>IF($N4090&lt;&gt;0,constants!$L$2,IF($O4090&lt;&gt;0,constants!$M$2,IF($P4090&lt;&gt;0,constants!$P$2,0)))</f>
        <v>4051.45</v>
      </c>
      <c r="AB4090" s="11">
        <f>constants!$O$2</f>
        <v>4861.32</v>
      </c>
      <c r="AC4090" s="11">
        <f>VLOOKUP(BWscncns[[#This Row],[scanner]],[0]!ScnrAvgBW,2,FALSE)/1000</f>
        <v>2386.3111194805197</v>
      </c>
      <c r="AD4090" s="8">
        <f>(1+$F4090)*Z4090</f>
        <v>1463.2053198490364</v>
      </c>
      <c r="AE4090" s="8">
        <f>(1+$F4090)*AA4090</f>
        <v>5302.4653110514209</v>
      </c>
      <c r="AF4090" s="8">
        <f>(1+$F4090)*AB4090</f>
        <v>6362.408684772241</v>
      </c>
      <c r="AG4090" s="8">
        <f>(1+$F4090)*AC4090</f>
        <v>3123.1613206189731</v>
      </c>
      <c r="AH4090" s="8">
        <f>(1+$F4090)*$T4090/1000</f>
        <v>925.91884973239326</v>
      </c>
      <c r="AI4090" s="8">
        <f>(1+BWscncns[[#This Row],[pid_error]]*K_p)*BWscncns[[#This Row],[dbw]]/1000</f>
        <v>816.69242486619669</v>
      </c>
      <c r="AJ4090" s="13">
        <f>BWscncns[[#This Row],[Torflow prgrssv alt vote]]/VLOOKUP(BWscncns[[#This Row],[class]],AltBWtotl,2,FALSE)*100</f>
        <v>1.6107354842645402E-2</v>
      </c>
      <c r="AK4090">
        <f>IF(D4090=E4090,1,0)</f>
        <v>1</v>
      </c>
    </row>
    <row r="4091" spans="1:37">
      <c r="A4091" s="1" t="s">
        <v>9870</v>
      </c>
      <c r="B4091" s="1" t="s">
        <v>9871</v>
      </c>
      <c r="C4091">
        <v>843</v>
      </c>
      <c r="D4091">
        <v>1524998498</v>
      </c>
      <c r="E4091">
        <v>1524998498</v>
      </c>
      <c r="F4091" s="2">
        <v>6.7687071380700001E-2</v>
      </c>
      <c r="G4091" s="2">
        <v>6.7687071380700001E-2</v>
      </c>
      <c r="H4091">
        <v>842943</v>
      </c>
      <c r="I4091" s="2">
        <v>-8.6172261933300007E-2</v>
      </c>
      <c r="J4091" s="2">
        <v>0</v>
      </c>
      <c r="K4091">
        <v>3</v>
      </c>
      <c r="L4091" s="1" t="s">
        <v>11606</v>
      </c>
      <c r="M4091" s="1" t="s">
        <v>9871</v>
      </c>
      <c r="N4091">
        <v>0</v>
      </c>
      <c r="O4091">
        <v>0</v>
      </c>
      <c r="P4091">
        <v>1</v>
      </c>
      <c r="Q4091">
        <v>0</v>
      </c>
      <c r="R4091" s="19">
        <f>BWscncns[[#This Row],[C fx]]*4+BWscncns[[#This Row],[C fg]]*2+BWscncns[[#This Row],[C fm]]</f>
        <v>1</v>
      </c>
      <c r="S4091">
        <v>843</v>
      </c>
      <c r="T4091">
        <v>789504</v>
      </c>
      <c r="U4091" s="13">
        <v>1.0677589999999999</v>
      </c>
      <c r="V4091" s="13">
        <v>0.93654099999999996</v>
      </c>
      <c r="W4091">
        <v>2883</v>
      </c>
      <c r="X4091">
        <v>57</v>
      </c>
      <c r="Z4091" s="10">
        <f>IF($N4091&lt;&gt;0,constants!$L$2,IF($O4091&lt;&gt;0,constants!$M$2,IF($P4091&lt;&gt;0,constants!$N$2,0)))</f>
        <v>1117.99</v>
      </c>
      <c r="AA4091" s="10">
        <f>IF($N4091&lt;&gt;0,constants!$L$2,IF($O4091&lt;&gt;0,constants!$M$2,IF($P4091&lt;&gt;0,constants!$P$2,0)))</f>
        <v>4051.45</v>
      </c>
      <c r="AB4091" s="11">
        <f>constants!$O$2</f>
        <v>4861.32</v>
      </c>
      <c r="AC4091" s="11">
        <f>VLOOKUP(BWscncns[[#This Row],[scanner]],[0]!ScnrAvgBW,2,FALSE)/1000</f>
        <v>6440.9193022088357</v>
      </c>
      <c r="AD4091" s="8">
        <f>(1+$F4091)*Z4091</f>
        <v>1193.6634689329089</v>
      </c>
      <c r="AE4091" s="8">
        <f>(1+$F4091)*AA4091</f>
        <v>4325.6807853453374</v>
      </c>
      <c r="AF4091" s="8">
        <f>(1+$F4091)*AB4091</f>
        <v>5190.3685138444243</v>
      </c>
      <c r="AG4091" s="8">
        <f>(1+$F4091)*AC4091</f>
        <v>6876.8862667747744</v>
      </c>
      <c r="AH4091" s="8">
        <f>(1+$F4091)*$T4091/1000</f>
        <v>842.94321360334823</v>
      </c>
      <c r="AI4091" s="8">
        <f>(1+BWscncns[[#This Row],[pid_error]]*K_p)*BWscncns[[#This Row],[dbw]]/1000</f>
        <v>816.22360680167401</v>
      </c>
      <c r="AJ4091" s="13">
        <f>BWscncns[[#This Row],[Torflow prgrssv alt vote]]/VLOOKUP(BWscncns[[#This Row],[class]],AltBWtotl,2,FALSE)*100</f>
        <v>1.6098108498866535E-2</v>
      </c>
      <c r="AK4091">
        <f>IF(D4091=E4091,1,0)</f>
        <v>1</v>
      </c>
    </row>
    <row r="4092" spans="1:37">
      <c r="A4092" s="1" t="s">
        <v>6692</v>
      </c>
      <c r="B4092" s="1" t="s">
        <v>49</v>
      </c>
      <c r="C4092">
        <v>606</v>
      </c>
      <c r="D4092">
        <v>1524977965</v>
      </c>
      <c r="E4092">
        <v>1524977965</v>
      </c>
      <c r="F4092" s="2">
        <v>-0.40783272443899998</v>
      </c>
      <c r="G4092" s="2">
        <v>-0.40783272443899998</v>
      </c>
      <c r="H4092">
        <v>606379</v>
      </c>
      <c r="I4092" s="2">
        <v>2.8136455650099999E-2</v>
      </c>
      <c r="J4092" s="2">
        <v>0</v>
      </c>
      <c r="K4092">
        <v>7</v>
      </c>
      <c r="L4092" s="1" t="s">
        <v>11935</v>
      </c>
      <c r="M4092" s="1" t="s">
        <v>49</v>
      </c>
      <c r="N4092">
        <v>0</v>
      </c>
      <c r="O4092">
        <v>0</v>
      </c>
      <c r="P4092">
        <v>1</v>
      </c>
      <c r="Q4092">
        <v>0</v>
      </c>
      <c r="R4092" s="19">
        <f>BWscncns[[#This Row],[C fx]]*4+BWscncns[[#This Row],[C fg]]*2+BWscncns[[#This Row],[C fm]]</f>
        <v>1</v>
      </c>
      <c r="S4092">
        <v>235</v>
      </c>
      <c r="T4092">
        <v>1024000</v>
      </c>
      <c r="U4092" s="13">
        <v>0.229492</v>
      </c>
      <c r="V4092" s="13">
        <v>4.3574469999999996</v>
      </c>
      <c r="W4092">
        <v>5741</v>
      </c>
      <c r="X4092">
        <v>114</v>
      </c>
      <c r="Z4092" s="10">
        <f>IF($N4092&lt;&gt;0,constants!$L$2,IF($O4092&lt;&gt;0,constants!$M$2,IF($P4092&lt;&gt;0,constants!$N$2,0)))</f>
        <v>1117.99</v>
      </c>
      <c r="AA4092" s="10">
        <f>IF($N4092&lt;&gt;0,constants!$L$2,IF($O4092&lt;&gt;0,constants!$M$2,IF($P4092&lt;&gt;0,constants!$P$2,0)))</f>
        <v>4051.45</v>
      </c>
      <c r="AB4092" s="11">
        <f>constants!$O$2</f>
        <v>4861.32</v>
      </c>
      <c r="AC4092" s="11">
        <f>VLOOKUP(BWscncns[[#This Row],[scanner]],[0]!ScnrAvgBW,2,FALSE)/1000</f>
        <v>885.64026081730776</v>
      </c>
      <c r="AD4092" s="8">
        <f>(1+$F4092)*Z4092</f>
        <v>662.03709240444243</v>
      </c>
      <c r="AE4092" s="8">
        <f>(1+$F4092)*AA4092</f>
        <v>2399.1361085716135</v>
      </c>
      <c r="AF4092" s="8">
        <f>(1+$F4092)*AB4092</f>
        <v>2878.7146200302004</v>
      </c>
      <c r="AG4092" s="8">
        <f>(1+$F4092)*AC4092</f>
        <v>524.44718037531857</v>
      </c>
      <c r="AH4092" s="8">
        <f>(1+$F4092)*$T4092/1000</f>
        <v>606.37929017446402</v>
      </c>
      <c r="AI4092" s="8">
        <f>(1+BWscncns[[#This Row],[pid_error]]*K_p)*BWscncns[[#This Row],[dbw]]/1000</f>
        <v>815.18964508723207</v>
      </c>
      <c r="AJ4092" s="13">
        <f>BWscncns[[#This Row],[Torflow prgrssv alt vote]]/VLOOKUP(BWscncns[[#This Row],[class]],AltBWtotl,2,FALSE)*100</f>
        <v>1.6077716013616097E-2</v>
      </c>
      <c r="AK4092">
        <f>IF(D4092=E4092,1,0)</f>
        <v>1</v>
      </c>
    </row>
    <row r="4093" spans="1:37">
      <c r="A4093" s="1" t="s">
        <v>6978</v>
      </c>
      <c r="B4093" s="1" t="s">
        <v>49</v>
      </c>
      <c r="C4093">
        <v>604</v>
      </c>
      <c r="D4093">
        <v>1524967741</v>
      </c>
      <c r="E4093">
        <v>1524967741</v>
      </c>
      <c r="F4093" s="2">
        <v>-0.40987512191199998</v>
      </c>
      <c r="G4093" s="2">
        <v>-0.40987512191199998</v>
      </c>
      <c r="H4093">
        <v>604287</v>
      </c>
      <c r="I4093" s="2">
        <v>-0.84650981239099998</v>
      </c>
      <c r="J4093" s="2">
        <v>0</v>
      </c>
      <c r="K4093">
        <v>4</v>
      </c>
      <c r="L4093" s="1" t="s">
        <v>11782</v>
      </c>
      <c r="M4093" s="1" t="s">
        <v>49</v>
      </c>
      <c r="N4093">
        <v>0</v>
      </c>
      <c r="O4093">
        <v>0</v>
      </c>
      <c r="P4093">
        <v>1</v>
      </c>
      <c r="Q4093">
        <v>0</v>
      </c>
      <c r="R4093" s="19">
        <f>BWscncns[[#This Row],[C fx]]*4+BWscncns[[#This Row],[C fg]]*2+BWscncns[[#This Row],[C fm]]</f>
        <v>1</v>
      </c>
      <c r="S4093">
        <v>1210</v>
      </c>
      <c r="T4093">
        <v>1024000</v>
      </c>
      <c r="U4093" s="13">
        <v>1.1816409999999999</v>
      </c>
      <c r="V4093" s="13">
        <v>0.84628099999999995</v>
      </c>
      <c r="W4093">
        <v>2369</v>
      </c>
      <c r="X4093">
        <v>47</v>
      </c>
      <c r="Z4093" s="10">
        <f>IF($N4093&lt;&gt;0,constants!$L$2,IF($O4093&lt;&gt;0,constants!$M$2,IF($P4093&lt;&gt;0,constants!$N$2,0)))</f>
        <v>1117.99</v>
      </c>
      <c r="AA4093" s="10">
        <f>IF($N4093&lt;&gt;0,constants!$L$2,IF($O4093&lt;&gt;0,constants!$M$2,IF($P4093&lt;&gt;0,constants!$P$2,0)))</f>
        <v>4051.45</v>
      </c>
      <c r="AB4093" s="11">
        <f>constants!$O$2</f>
        <v>4861.32</v>
      </c>
      <c r="AC4093" s="11">
        <f>VLOOKUP(BWscncns[[#This Row],[scanner]],[0]!ScnrAvgBW,2,FALSE)/1000</f>
        <v>4819.491751072962</v>
      </c>
      <c r="AD4093" s="8">
        <f>(1+$F4093)*Z4093</f>
        <v>659.75371245360304</v>
      </c>
      <c r="AE4093" s="8">
        <f>(1+$F4093)*AA4093</f>
        <v>2390.8614373296273</v>
      </c>
      <c r="AF4093" s="8">
        <f>(1+$F4093)*AB4093</f>
        <v>2868.7858723467557</v>
      </c>
      <c r="AG4093" s="8">
        <f>(1+$F4093)*AC4093</f>
        <v>2844.1019820480533</v>
      </c>
      <c r="AH4093" s="8">
        <f>(1+$F4093)*$T4093/1000</f>
        <v>604.28787516211196</v>
      </c>
      <c r="AI4093" s="8">
        <f>(1+BWscncns[[#This Row],[pid_error]]*K_p)*BWscncns[[#This Row],[dbw]]/1000</f>
        <v>814.14393758105598</v>
      </c>
      <c r="AJ4093" s="13">
        <f>BWscncns[[#This Row],[Torflow prgrssv alt vote]]/VLOOKUP(BWscncns[[#This Row],[class]],AltBWtotl,2,FALSE)*100</f>
        <v>1.6057091869996355E-2</v>
      </c>
      <c r="AK4093">
        <f>IF(D4093=E4093,1,0)</f>
        <v>1</v>
      </c>
    </row>
    <row r="4094" spans="1:37">
      <c r="A4094" s="1" t="s">
        <v>8234</v>
      </c>
      <c r="B4094" s="1" t="s">
        <v>8235</v>
      </c>
      <c r="C4094">
        <v>790</v>
      </c>
      <c r="D4094">
        <v>1524980073</v>
      </c>
      <c r="E4094">
        <v>1524980073</v>
      </c>
      <c r="F4094" s="2">
        <v>-5.2858983513299998E-2</v>
      </c>
      <c r="G4094" s="2">
        <v>-5.2858983513299998E-2</v>
      </c>
      <c r="H4094">
        <v>790114</v>
      </c>
      <c r="I4094" s="2">
        <v>-8.1991469021499994E-2</v>
      </c>
      <c r="J4094" s="2">
        <v>0</v>
      </c>
      <c r="K4094">
        <v>5</v>
      </c>
      <c r="L4094" s="1" t="s">
        <v>11618</v>
      </c>
      <c r="M4094" s="1" t="s">
        <v>8235</v>
      </c>
      <c r="N4094">
        <v>0</v>
      </c>
      <c r="O4094">
        <v>0</v>
      </c>
      <c r="P4094">
        <v>1</v>
      </c>
      <c r="Q4094">
        <v>0</v>
      </c>
      <c r="R4094" s="19">
        <f>BWscncns[[#This Row],[C fx]]*4+BWscncns[[#This Row],[C fg]]*2+BWscncns[[#This Row],[C fm]]</f>
        <v>1</v>
      </c>
      <c r="S4094">
        <v>790</v>
      </c>
      <c r="T4094">
        <v>834210</v>
      </c>
      <c r="U4094" s="13">
        <v>0.94700399999999996</v>
      </c>
      <c r="V4094" s="13">
        <v>1.0559620000000001</v>
      </c>
      <c r="W4094">
        <v>3553</v>
      </c>
      <c r="X4094">
        <v>71</v>
      </c>
      <c r="Z4094" s="10">
        <f>IF($N4094&lt;&gt;0,constants!$L$2,IF($O4094&lt;&gt;0,constants!$M$2,IF($P4094&lt;&gt;0,constants!$N$2,0)))</f>
        <v>1117.99</v>
      </c>
      <c r="AA4094" s="10">
        <f>IF($N4094&lt;&gt;0,constants!$L$2,IF($O4094&lt;&gt;0,constants!$M$2,IF($P4094&lt;&gt;0,constants!$P$2,0)))</f>
        <v>4051.45</v>
      </c>
      <c r="AB4094" s="11">
        <f>constants!$O$2</f>
        <v>4861.32</v>
      </c>
      <c r="AC4094" s="11">
        <f>VLOOKUP(BWscncns[[#This Row],[scanner]],[0]!ScnrAvgBW,2,FALSE)/1000</f>
        <v>3794.4265750962772</v>
      </c>
      <c r="AD4094" s="8">
        <f>(1+$F4094)*Z4094</f>
        <v>1058.8941850219658</v>
      </c>
      <c r="AE4094" s="8">
        <f>(1+$F4094)*AA4094</f>
        <v>3837.2944712450408</v>
      </c>
      <c r="AF4094" s="8">
        <f>(1+$F4094)*AB4094</f>
        <v>4604.3555662671242</v>
      </c>
      <c r="AG4094" s="8">
        <f>(1+$F4094)*AC4094</f>
        <v>3593.8570433208356</v>
      </c>
      <c r="AH4094" s="8">
        <f>(1+$F4094)*$T4094/1000</f>
        <v>790.11450736337008</v>
      </c>
      <c r="AI4094" s="8">
        <f>(1+BWscncns[[#This Row],[pid_error]]*K_p)*BWscncns[[#This Row],[dbw]]/1000</f>
        <v>812.162253681685</v>
      </c>
      <c r="AJ4094" s="13">
        <f>BWscncns[[#This Row],[Torflow prgrssv alt vote]]/VLOOKUP(BWscncns[[#This Row],[class]],AltBWtotl,2,FALSE)*100</f>
        <v>1.6018007773240649E-2</v>
      </c>
      <c r="AK4094">
        <f>IF(D4094=E4094,1,0)</f>
        <v>1</v>
      </c>
    </row>
    <row r="4095" spans="1:37">
      <c r="A4095" s="1" t="s">
        <v>6878</v>
      </c>
      <c r="B4095" s="1" t="s">
        <v>49</v>
      </c>
      <c r="C4095">
        <v>598</v>
      </c>
      <c r="D4095">
        <v>1524917878</v>
      </c>
      <c r="E4095">
        <v>1524917878</v>
      </c>
      <c r="F4095" s="2">
        <v>-0.41560834823199999</v>
      </c>
      <c r="G4095" s="2">
        <v>-0.41560834823199999</v>
      </c>
      <c r="H4095">
        <v>598417</v>
      </c>
      <c r="I4095" s="2">
        <v>8.8018141194599997E-2</v>
      </c>
      <c r="J4095" s="2">
        <v>0</v>
      </c>
      <c r="K4095">
        <v>7</v>
      </c>
      <c r="L4095" s="1" t="s">
        <v>11962</v>
      </c>
      <c r="M4095" s="1" t="s">
        <v>49</v>
      </c>
      <c r="N4095">
        <v>0</v>
      </c>
      <c r="O4095">
        <v>0</v>
      </c>
      <c r="P4095">
        <v>1</v>
      </c>
      <c r="Q4095">
        <v>0</v>
      </c>
      <c r="R4095" s="19">
        <f>BWscncns[[#This Row],[C fx]]*4+BWscncns[[#This Row],[C fg]]*2+BWscncns[[#This Row],[C fm]]</f>
        <v>1</v>
      </c>
      <c r="S4095">
        <v>429</v>
      </c>
      <c r="T4095">
        <v>1024000</v>
      </c>
      <c r="U4095" s="13">
        <v>0.41894500000000001</v>
      </c>
      <c r="V4095" s="13">
        <v>2.386946</v>
      </c>
      <c r="W4095">
        <v>5113</v>
      </c>
      <c r="X4095">
        <v>102</v>
      </c>
      <c r="Z4095" s="10">
        <f>IF($N4095&lt;&gt;0,constants!$L$2,IF($O4095&lt;&gt;0,constants!$M$2,IF($P4095&lt;&gt;0,constants!$N$2,0)))</f>
        <v>1117.99</v>
      </c>
      <c r="AA4095" s="10">
        <f>IF($N4095&lt;&gt;0,constants!$L$2,IF($O4095&lt;&gt;0,constants!$M$2,IF($P4095&lt;&gt;0,constants!$P$2,0)))</f>
        <v>4051.45</v>
      </c>
      <c r="AB4095" s="11">
        <f>constants!$O$2</f>
        <v>4861.32</v>
      </c>
      <c r="AC4095" s="11">
        <f>VLOOKUP(BWscncns[[#This Row],[scanner]],[0]!ScnrAvgBW,2,FALSE)/1000</f>
        <v>885.64026081730776</v>
      </c>
      <c r="AD4095" s="8">
        <f>(1+$F4095)*Z4095</f>
        <v>653.34402276010633</v>
      </c>
      <c r="AE4095" s="8">
        <f>(1+$F4095)*AA4095</f>
        <v>2367.6335575554635</v>
      </c>
      <c r="AF4095" s="8">
        <f>(1+$F4095)*AB4095</f>
        <v>2840.9148245728138</v>
      </c>
      <c r="AG4095" s="8">
        <f>(1+$F4095)*AC4095</f>
        <v>517.56077489126881</v>
      </c>
      <c r="AH4095" s="8">
        <f>(1+$F4095)*$T4095/1000</f>
        <v>598.41705141043201</v>
      </c>
      <c r="AI4095" s="8">
        <f>(1+BWscncns[[#This Row],[pid_error]]*K_p)*BWscncns[[#This Row],[dbw]]/1000</f>
        <v>811.20852570521606</v>
      </c>
      <c r="AJ4095" s="13">
        <f>BWscncns[[#This Row],[Torflow prgrssv alt vote]]/VLOOKUP(BWscncns[[#This Row],[class]],AltBWtotl,2,FALSE)*100</f>
        <v>1.5999197711493274E-2</v>
      </c>
      <c r="AK4095">
        <f>IF(D4095=E4095,1,0)</f>
        <v>1</v>
      </c>
    </row>
    <row r="4096" spans="1:37">
      <c r="A4096" s="1" t="s">
        <v>1055</v>
      </c>
      <c r="B4096" s="1" t="s">
        <v>1056</v>
      </c>
      <c r="C4096">
        <v>904</v>
      </c>
      <c r="D4096">
        <v>1525003705</v>
      </c>
      <c r="E4096">
        <v>1525003705</v>
      </c>
      <c r="F4096" s="2">
        <v>0.26184034528599998</v>
      </c>
      <c r="G4096" s="2">
        <v>0.26184034528599998</v>
      </c>
      <c r="H4096">
        <v>904487</v>
      </c>
      <c r="I4096" s="2">
        <v>0.15964715203400001</v>
      </c>
      <c r="J4096" s="2">
        <v>0</v>
      </c>
      <c r="K4096">
        <v>5</v>
      </c>
      <c r="L4096" s="1" t="s">
        <v>11561</v>
      </c>
      <c r="M4096" s="1" t="s">
        <v>1056</v>
      </c>
      <c r="N4096">
        <v>1</v>
      </c>
      <c r="O4096">
        <v>0</v>
      </c>
      <c r="P4096">
        <v>0</v>
      </c>
      <c r="Q4096">
        <v>0</v>
      </c>
      <c r="R4096" s="19">
        <f>BWscncns[[#This Row],[C fx]]*4+BWscncns[[#This Row],[C fg]]*2+BWscncns[[#This Row],[C fm]]</f>
        <v>4</v>
      </c>
      <c r="S4096">
        <v>790</v>
      </c>
      <c r="T4096">
        <v>716800</v>
      </c>
      <c r="U4096" s="13">
        <v>1.1021209999999999</v>
      </c>
      <c r="V4096" s="13">
        <v>0.90734199999999998</v>
      </c>
      <c r="W4096">
        <v>2696</v>
      </c>
      <c r="X4096">
        <v>53</v>
      </c>
      <c r="Z4096" s="10">
        <f>IF($N4096&lt;&gt;0,constants!$L$2,IF($O4096&lt;&gt;0,constants!$M$2,IF($P4096&lt;&gt;0,constants!$N$2,0)))</f>
        <v>10125.48</v>
      </c>
      <c r="AA4096" s="10">
        <f>IF($N4096&lt;&gt;0,constants!$L$2,IF($O4096&lt;&gt;0,constants!$M$2,IF($P4096&lt;&gt;0,constants!$P$2,0)))</f>
        <v>10125.48</v>
      </c>
      <c r="AB4096" s="11">
        <f>constants!$O$2</f>
        <v>4861.32</v>
      </c>
      <c r="AC4096" s="11">
        <f>VLOOKUP(BWscncns[[#This Row],[scanner]],[0]!ScnrAvgBW,2,FALSE)/1000</f>
        <v>3794.4265750962772</v>
      </c>
      <c r="AD4096" s="8">
        <f>(1+$F4096)*Z4096</f>
        <v>12776.739179386488</v>
      </c>
      <c r="AE4096" s="8">
        <f>(1+$F4096)*AA4096</f>
        <v>12776.739179386488</v>
      </c>
      <c r="AF4096" s="8">
        <f>(1+$F4096)*AB4096</f>
        <v>6134.209707345738</v>
      </c>
      <c r="AG4096" s="8">
        <f>(1+$F4096)*AC4096</f>
        <v>4787.9605396818615</v>
      </c>
      <c r="AH4096" s="8">
        <f>(1+$F4096)*$T4096/1000</f>
        <v>904.48715950100484</v>
      </c>
      <c r="AI4096" s="8">
        <f>(1+BWscncns[[#This Row],[pid_error]]*K_p)*BWscncns[[#This Row],[dbw]]/1000</f>
        <v>810.64357975050245</v>
      </c>
      <c r="AJ4096" s="13">
        <f>BWscncns[[#This Row],[Torflow prgrssv alt vote]]/VLOOKUP(BWscncns[[#This Row],[class]],AltBWtotl,2,FALSE)*100</f>
        <v>6.9478187518834883E-3</v>
      </c>
      <c r="AK4096">
        <f>IF(D4096=E4096,1,0)</f>
        <v>1</v>
      </c>
    </row>
    <row r="4097" spans="1:37">
      <c r="A4097" s="1" t="s">
        <v>6186</v>
      </c>
      <c r="B4097" s="1" t="s">
        <v>49</v>
      </c>
      <c r="C4097">
        <v>597</v>
      </c>
      <c r="D4097">
        <v>1524966384</v>
      </c>
      <c r="E4097">
        <v>1524966384</v>
      </c>
      <c r="F4097" s="2">
        <v>-0.41689554113799998</v>
      </c>
      <c r="G4097" s="2">
        <v>-0.41689554113799998</v>
      </c>
      <c r="H4097">
        <v>597098</v>
      </c>
      <c r="I4097" s="2">
        <v>-4.4160671959200003E-2</v>
      </c>
      <c r="J4097" s="2">
        <v>0</v>
      </c>
      <c r="K4097">
        <v>6</v>
      </c>
      <c r="L4097" s="1" t="s">
        <v>11644</v>
      </c>
      <c r="M4097" s="1" t="s">
        <v>49</v>
      </c>
      <c r="N4097">
        <v>0</v>
      </c>
      <c r="O4097">
        <v>0</v>
      </c>
      <c r="P4097">
        <v>1</v>
      </c>
      <c r="Q4097">
        <v>0</v>
      </c>
      <c r="R4097" s="19">
        <f>BWscncns[[#This Row],[C fx]]*4+BWscncns[[#This Row],[C fg]]*2+BWscncns[[#This Row],[C fm]]</f>
        <v>1</v>
      </c>
      <c r="S4097">
        <v>402</v>
      </c>
      <c r="T4097">
        <v>1024000</v>
      </c>
      <c r="U4097" s="13">
        <v>0.39257799999999998</v>
      </c>
      <c r="V4097" s="13">
        <v>2.5472640000000002</v>
      </c>
      <c r="W4097">
        <v>5203</v>
      </c>
      <c r="X4097">
        <v>104</v>
      </c>
      <c r="Z4097" s="10">
        <f>IF($N4097&lt;&gt;0,constants!$L$2,IF($O4097&lt;&gt;0,constants!$M$2,IF($P4097&lt;&gt;0,constants!$N$2,0)))</f>
        <v>1117.99</v>
      </c>
      <c r="AA4097" s="10">
        <f>IF($N4097&lt;&gt;0,constants!$L$2,IF($O4097&lt;&gt;0,constants!$M$2,IF($P4097&lt;&gt;0,constants!$P$2,0)))</f>
        <v>4051.45</v>
      </c>
      <c r="AB4097" s="11">
        <f>constants!$O$2</f>
        <v>4861.32</v>
      </c>
      <c r="AC4097" s="11">
        <f>VLOOKUP(BWscncns[[#This Row],[scanner]],[0]!ScnrAvgBW,2,FALSE)/1000</f>
        <v>2386.3111194805197</v>
      </c>
      <c r="AD4097" s="8">
        <f>(1+$F4097)*Z4097</f>
        <v>651.90495396312735</v>
      </c>
      <c r="AE4097" s="8">
        <f>(1+$F4097)*AA4097</f>
        <v>2362.41855985645</v>
      </c>
      <c r="AF4097" s="8">
        <f>(1+$F4097)*AB4097</f>
        <v>2834.6573679550179</v>
      </c>
      <c r="AG4097" s="8">
        <f>(1+$F4097)*AC4097</f>
        <v>1391.4686540010619</v>
      </c>
      <c r="AH4097" s="8">
        <f>(1+$F4097)*$T4097/1000</f>
        <v>597.09896587468802</v>
      </c>
      <c r="AI4097" s="8">
        <f>(1+BWscncns[[#This Row],[pid_error]]*K_p)*BWscncns[[#This Row],[dbw]]/1000</f>
        <v>810.54948293734401</v>
      </c>
      <c r="AJ4097" s="13">
        <f>BWscncns[[#This Row],[Torflow prgrssv alt vote]]/VLOOKUP(BWscncns[[#This Row],[class]],AltBWtotl,2,FALSE)*100</f>
        <v>1.5986199628744643E-2</v>
      </c>
      <c r="AK4097">
        <f>IF(D4097=E4097,1,0)</f>
        <v>1</v>
      </c>
    </row>
    <row r="4098" spans="1:37">
      <c r="A4098" s="1" t="s">
        <v>1841</v>
      </c>
      <c r="B4098" s="1" t="s">
        <v>1842</v>
      </c>
      <c r="C4098">
        <v>597</v>
      </c>
      <c r="D4098">
        <v>1524973689</v>
      </c>
      <c r="E4098">
        <v>1524973689</v>
      </c>
      <c r="F4098" s="2">
        <v>-0.41690288752100002</v>
      </c>
      <c r="G4098" s="2">
        <v>-0.41690288752100002</v>
      </c>
      <c r="H4098">
        <v>597091</v>
      </c>
      <c r="I4098" s="2">
        <v>0.197561669854</v>
      </c>
      <c r="J4098" s="2">
        <v>0</v>
      </c>
      <c r="K4098">
        <v>3</v>
      </c>
      <c r="L4098" s="1" t="s">
        <v>11685</v>
      </c>
      <c r="M4098" s="1" t="s">
        <v>1842</v>
      </c>
      <c r="N4098">
        <v>0</v>
      </c>
      <c r="O4098">
        <v>0</v>
      </c>
      <c r="P4098">
        <v>1</v>
      </c>
      <c r="Q4098">
        <v>0</v>
      </c>
      <c r="R4098" s="19">
        <f>BWscncns[[#This Row],[C fx]]*4+BWscncns[[#This Row],[C fg]]*2+BWscncns[[#This Row],[C fm]]</f>
        <v>1</v>
      </c>
      <c r="S4098">
        <v>983</v>
      </c>
      <c r="T4098">
        <v>1024000</v>
      </c>
      <c r="U4098" s="13">
        <v>0.95996099999999995</v>
      </c>
      <c r="V4098" s="13">
        <v>1.041709</v>
      </c>
      <c r="W4098">
        <v>3512</v>
      </c>
      <c r="X4098">
        <v>70</v>
      </c>
      <c r="Z4098" s="10">
        <f>IF($N4098&lt;&gt;0,constants!$L$2,IF($O4098&lt;&gt;0,constants!$M$2,IF($P4098&lt;&gt;0,constants!$N$2,0)))</f>
        <v>1117.99</v>
      </c>
      <c r="AA4098" s="10">
        <f>IF($N4098&lt;&gt;0,constants!$L$2,IF($O4098&lt;&gt;0,constants!$M$2,IF($P4098&lt;&gt;0,constants!$P$2,0)))</f>
        <v>4051.45</v>
      </c>
      <c r="AB4098" s="11">
        <f>constants!$O$2</f>
        <v>4861.32</v>
      </c>
      <c r="AC4098" s="11">
        <f>VLOOKUP(BWscncns[[#This Row],[scanner]],[0]!ScnrAvgBW,2,FALSE)/1000</f>
        <v>6440.9193022088357</v>
      </c>
      <c r="AD4098" s="8">
        <f>(1+$F4098)*Z4098</f>
        <v>651.89674078039718</v>
      </c>
      <c r="AE4098" s="8">
        <f>(1+$F4098)*AA4098</f>
        <v>2362.3887963530442</v>
      </c>
      <c r="AF4098" s="8">
        <f>(1+$F4098)*AB4098</f>
        <v>2834.6216548364118</v>
      </c>
      <c r="AG4098" s="8">
        <f>(1+$F4098)*AC4098</f>
        <v>3755.6814468282273</v>
      </c>
      <c r="AH4098" s="8">
        <f>(1+$F4098)*$T4098/1000</f>
        <v>597.09144317849598</v>
      </c>
      <c r="AI4098" s="8">
        <f>(1+BWscncns[[#This Row],[pid_error]]*K_p)*BWscncns[[#This Row],[dbw]]/1000</f>
        <v>810.54572158924793</v>
      </c>
      <c r="AJ4098" s="13">
        <f>BWscncns[[#This Row],[Torflow prgrssv alt vote]]/VLOOKUP(BWscncns[[#This Row],[class]],AltBWtotl,2,FALSE)*100</f>
        <v>1.5986125444918974E-2</v>
      </c>
      <c r="AK4098">
        <f>IF(D4098=E4098,1,0)</f>
        <v>1</v>
      </c>
    </row>
    <row r="4099" spans="1:37">
      <c r="A4099" s="1" t="s">
        <v>2936</v>
      </c>
      <c r="B4099" s="1" t="s">
        <v>2937</v>
      </c>
      <c r="C4099">
        <v>699</v>
      </c>
      <c r="D4099">
        <v>1525003372</v>
      </c>
      <c r="E4099">
        <v>1525003372</v>
      </c>
      <c r="F4099" s="2">
        <v>-0.241139335673</v>
      </c>
      <c r="G4099" s="2">
        <v>-0.241139335673</v>
      </c>
      <c r="H4099">
        <v>699365</v>
      </c>
      <c r="I4099" s="2">
        <v>-0.77513176244600002</v>
      </c>
      <c r="J4099" s="2">
        <v>0</v>
      </c>
      <c r="K4099">
        <v>2</v>
      </c>
      <c r="L4099" s="1" t="s">
        <v>11569</v>
      </c>
      <c r="M4099" s="1" t="s">
        <v>2937</v>
      </c>
      <c r="N4099">
        <v>0</v>
      </c>
      <c r="O4099">
        <v>0</v>
      </c>
      <c r="P4099">
        <v>1</v>
      </c>
      <c r="Q4099">
        <v>0</v>
      </c>
      <c r="R4099" s="19">
        <f>BWscncns[[#This Row],[C fx]]*4+BWscncns[[#This Row],[C fg]]*2+BWscncns[[#This Row],[C fm]]</f>
        <v>1</v>
      </c>
      <c r="S4099">
        <v>1410</v>
      </c>
      <c r="T4099">
        <v>921600</v>
      </c>
      <c r="U4099" s="13">
        <v>1.5299480000000001</v>
      </c>
      <c r="V4099" s="13">
        <v>0.653617</v>
      </c>
      <c r="W4099">
        <v>1265</v>
      </c>
      <c r="X4099">
        <v>25</v>
      </c>
      <c r="Z4099" s="10">
        <f>IF($N4099&lt;&gt;0,constants!$L$2,IF($O4099&lt;&gt;0,constants!$M$2,IF($P4099&lt;&gt;0,constants!$N$2,0)))</f>
        <v>1117.99</v>
      </c>
      <c r="AA4099" s="10">
        <f>IF($N4099&lt;&gt;0,constants!$L$2,IF($O4099&lt;&gt;0,constants!$M$2,IF($P4099&lt;&gt;0,constants!$P$2,0)))</f>
        <v>4051.45</v>
      </c>
      <c r="AB4099" s="11">
        <f>constants!$O$2</f>
        <v>4861.32</v>
      </c>
      <c r="AC4099" s="11">
        <f>VLOOKUP(BWscncns[[#This Row],[scanner]],[0]!ScnrAvgBW,2,FALSE)/1000</f>
        <v>8853.6095214723919</v>
      </c>
      <c r="AD4099" s="8">
        <f>(1+$F4099)*Z4099</f>
        <v>848.39863411094268</v>
      </c>
      <c r="AE4099" s="8">
        <f>(1+$F4099)*AA4099</f>
        <v>3074.4860384876238</v>
      </c>
      <c r="AF4099" s="8">
        <f>(1+$F4099)*AB4099</f>
        <v>3689.0645247061311</v>
      </c>
      <c r="AG4099" s="8">
        <f>(1+$F4099)*AC4099</f>
        <v>6718.6560031563913</v>
      </c>
      <c r="AH4099" s="8">
        <f>(1+$F4099)*$T4099/1000</f>
        <v>699.36598824376313</v>
      </c>
      <c r="AI4099" s="8">
        <f>(1+BWscncns[[#This Row],[pid_error]]*K_p)*BWscncns[[#This Row],[dbw]]/1000</f>
        <v>810.48299412188157</v>
      </c>
      <c r="AJ4099" s="13">
        <f>BWscncns[[#This Row],[Torflow prgrssv alt vote]]/VLOOKUP(BWscncns[[#This Row],[class]],AltBWtotl,2,FALSE)*100</f>
        <v>1.598488829180663E-2</v>
      </c>
      <c r="AK4099">
        <f>IF(D4099=E4099,1,0)</f>
        <v>1</v>
      </c>
    </row>
    <row r="4100" spans="1:37">
      <c r="A4100" s="1" t="s">
        <v>8788</v>
      </c>
      <c r="B4100" s="1" t="s">
        <v>49</v>
      </c>
      <c r="C4100">
        <v>596</v>
      </c>
      <c r="D4100">
        <v>1524941370</v>
      </c>
      <c r="E4100">
        <v>1524941370</v>
      </c>
      <c r="F4100" s="2">
        <v>-0.41845121292499998</v>
      </c>
      <c r="G4100" s="2">
        <v>-0.41845121292499998</v>
      </c>
      <c r="H4100">
        <v>595505</v>
      </c>
      <c r="I4100" s="2">
        <v>0.33891302162300002</v>
      </c>
      <c r="J4100" s="2">
        <v>0</v>
      </c>
      <c r="K4100">
        <v>6</v>
      </c>
      <c r="L4100" s="1" t="s">
        <v>11907</v>
      </c>
      <c r="M4100" s="1" t="s">
        <v>49</v>
      </c>
      <c r="N4100">
        <v>1</v>
      </c>
      <c r="O4100">
        <v>0</v>
      </c>
      <c r="P4100">
        <v>0</v>
      </c>
      <c r="Q4100">
        <v>0</v>
      </c>
      <c r="R4100" s="19">
        <f>BWscncns[[#This Row],[C fx]]*4+BWscncns[[#This Row],[C fg]]*2+BWscncns[[#This Row],[C fm]]</f>
        <v>4</v>
      </c>
      <c r="S4100">
        <v>759</v>
      </c>
      <c r="T4100">
        <v>1024000</v>
      </c>
      <c r="U4100" s="13">
        <v>0.74121099999999995</v>
      </c>
      <c r="V4100" s="13">
        <v>1.3491439999999999</v>
      </c>
      <c r="W4100">
        <v>4161</v>
      </c>
      <c r="X4100">
        <v>83</v>
      </c>
      <c r="Z4100" s="10">
        <f>IF($N4100&lt;&gt;0,constants!$L$2,IF($O4100&lt;&gt;0,constants!$M$2,IF($P4100&lt;&gt;0,constants!$N$2,0)))</f>
        <v>10125.48</v>
      </c>
      <c r="AA4100" s="10">
        <f>IF($N4100&lt;&gt;0,constants!$L$2,IF($O4100&lt;&gt;0,constants!$M$2,IF($P4100&lt;&gt;0,constants!$P$2,0)))</f>
        <v>10125.48</v>
      </c>
      <c r="AB4100" s="11">
        <f>constants!$O$2</f>
        <v>4861.32</v>
      </c>
      <c r="AC4100" s="11">
        <f>VLOOKUP(BWscncns[[#This Row],[scanner]],[0]!ScnrAvgBW,2,FALSE)/1000</f>
        <v>2386.3111194805197</v>
      </c>
      <c r="AD4100" s="8">
        <f>(1+$F4100)*Z4100</f>
        <v>5888.4606125521714</v>
      </c>
      <c r="AE4100" s="8">
        <f>(1+$F4100)*AA4100</f>
        <v>5888.4606125521714</v>
      </c>
      <c r="AF4100" s="8">
        <f>(1+$F4100)*AB4100</f>
        <v>2827.0947495834389</v>
      </c>
      <c r="AG4100" s="8">
        <f>(1+$F4100)*AC4100</f>
        <v>1387.7563371174817</v>
      </c>
      <c r="AH4100" s="8">
        <f>(1+$F4100)*$T4100/1000</f>
        <v>595.50595796480002</v>
      </c>
      <c r="AI4100" s="8">
        <f>(1+BWscncns[[#This Row],[pid_error]]*K_p)*BWscncns[[#This Row],[dbw]]/1000</f>
        <v>809.75297898240001</v>
      </c>
      <c r="AJ4100" s="13">
        <f>BWscncns[[#This Row],[Torflow prgrssv alt vote]]/VLOOKUP(BWscncns[[#This Row],[class]],AltBWtotl,2,FALSE)*100</f>
        <v>6.9401856405240311E-3</v>
      </c>
      <c r="AK4100">
        <f>IF(D4100=E4100,1,0)</f>
        <v>1</v>
      </c>
    </row>
    <row r="4101" spans="1:37">
      <c r="A4101" s="1" t="s">
        <v>4586</v>
      </c>
      <c r="B4101" s="1" t="s">
        <v>4587</v>
      </c>
      <c r="C4101">
        <v>595</v>
      </c>
      <c r="D4101">
        <v>1525006228</v>
      </c>
      <c r="E4101">
        <v>1525006228</v>
      </c>
      <c r="F4101" s="2">
        <v>-0.41864677355500002</v>
      </c>
      <c r="G4101" s="2">
        <v>-0.41864677355500002</v>
      </c>
      <c r="H4101">
        <v>595305</v>
      </c>
      <c r="I4101" s="2">
        <v>0.100269156267</v>
      </c>
      <c r="J4101" s="2">
        <v>0</v>
      </c>
      <c r="K4101">
        <v>7</v>
      </c>
      <c r="L4101" s="1" t="s">
        <v>11834</v>
      </c>
      <c r="M4101" s="1" t="s">
        <v>4587</v>
      </c>
      <c r="N4101">
        <v>0</v>
      </c>
      <c r="O4101">
        <v>0</v>
      </c>
      <c r="P4101">
        <v>1</v>
      </c>
      <c r="Q4101">
        <v>0</v>
      </c>
      <c r="R4101" s="19">
        <f>BWscncns[[#This Row],[C fx]]*4+BWscncns[[#This Row],[C fg]]*2+BWscncns[[#This Row],[C fm]]</f>
        <v>1</v>
      </c>
      <c r="S4101">
        <v>506</v>
      </c>
      <c r="T4101">
        <v>1024000</v>
      </c>
      <c r="U4101" s="13">
        <v>0.494141</v>
      </c>
      <c r="V4101" s="13">
        <v>2.0237150000000002</v>
      </c>
      <c r="W4101">
        <v>4862</v>
      </c>
      <c r="X4101">
        <v>97</v>
      </c>
      <c r="Z4101" s="10">
        <f>IF($N4101&lt;&gt;0,constants!$L$2,IF($O4101&lt;&gt;0,constants!$M$2,IF($P4101&lt;&gt;0,constants!$N$2,0)))</f>
        <v>1117.99</v>
      </c>
      <c r="AA4101" s="10">
        <f>IF($N4101&lt;&gt;0,constants!$L$2,IF($O4101&lt;&gt;0,constants!$M$2,IF($P4101&lt;&gt;0,constants!$P$2,0)))</f>
        <v>4051.45</v>
      </c>
      <c r="AB4101" s="11">
        <f>constants!$O$2</f>
        <v>4861.32</v>
      </c>
      <c r="AC4101" s="11">
        <f>VLOOKUP(BWscncns[[#This Row],[scanner]],[0]!ScnrAvgBW,2,FALSE)/1000</f>
        <v>885.64026081730776</v>
      </c>
      <c r="AD4101" s="8">
        <f>(1+$F4101)*Z4101</f>
        <v>649.94709363324557</v>
      </c>
      <c r="AE4101" s="8">
        <f>(1+$F4101)*AA4101</f>
        <v>2355.3235292805953</v>
      </c>
      <c r="AF4101" s="8">
        <f>(1+$F4101)*AB4101</f>
        <v>2826.1440667816073</v>
      </c>
      <c r="AG4101" s="8">
        <f>(1+$F4101)*AC4101</f>
        <v>514.86982309573318</v>
      </c>
      <c r="AH4101" s="8">
        <f>(1+$F4101)*$T4101/1000</f>
        <v>595.30570387967998</v>
      </c>
      <c r="AI4101" s="8">
        <f>(1+BWscncns[[#This Row],[pid_error]]*K_p)*BWscncns[[#This Row],[dbw]]/1000</f>
        <v>809.65285193984005</v>
      </c>
      <c r="AJ4101" s="13">
        <f>BWscncns[[#This Row],[Torflow prgrssv alt vote]]/VLOOKUP(BWscncns[[#This Row],[class]],AltBWtotl,2,FALSE)*100</f>
        <v>1.596851567184731E-2</v>
      </c>
      <c r="AK4101">
        <f>IF(D4101=E4101,1,0)</f>
        <v>1</v>
      </c>
    </row>
    <row r="4102" spans="1:37">
      <c r="A4102" s="1" t="s">
        <v>254</v>
      </c>
      <c r="B4102" s="1" t="s">
        <v>255</v>
      </c>
      <c r="C4102">
        <v>513</v>
      </c>
      <c r="D4102">
        <v>1525007235</v>
      </c>
      <c r="E4102">
        <v>1525007235</v>
      </c>
      <c r="F4102" s="2">
        <v>-0.535547204763</v>
      </c>
      <c r="G4102" s="2">
        <v>-0.535547204763</v>
      </c>
      <c r="H4102">
        <v>513135</v>
      </c>
      <c r="I4102" s="2">
        <v>-0.112595192787</v>
      </c>
      <c r="J4102" s="2">
        <v>0</v>
      </c>
      <c r="K4102">
        <v>6</v>
      </c>
      <c r="L4102" s="1" t="s">
        <v>11552</v>
      </c>
      <c r="M4102" s="1" t="s">
        <v>255</v>
      </c>
      <c r="N4102">
        <v>0</v>
      </c>
      <c r="O4102">
        <v>0</v>
      </c>
      <c r="P4102">
        <v>1</v>
      </c>
      <c r="Q4102">
        <v>0</v>
      </c>
      <c r="R4102" s="19">
        <f>BWscncns[[#This Row],[C fx]]*4+BWscncns[[#This Row],[C fg]]*2+BWscncns[[#This Row],[C fm]]</f>
        <v>1</v>
      </c>
      <c r="S4102">
        <v>627</v>
      </c>
      <c r="T4102">
        <v>1104817</v>
      </c>
      <c r="U4102" s="13">
        <v>0.56751499999999999</v>
      </c>
      <c r="V4102" s="13">
        <v>1.7620690000000001</v>
      </c>
      <c r="W4102">
        <v>4641</v>
      </c>
      <c r="X4102">
        <v>92</v>
      </c>
      <c r="Z4102" s="10">
        <f>IF($N4102&lt;&gt;0,constants!$L$2,IF($O4102&lt;&gt;0,constants!$M$2,IF($P4102&lt;&gt;0,constants!$N$2,0)))</f>
        <v>1117.99</v>
      </c>
      <c r="AA4102" s="10">
        <f>IF($N4102&lt;&gt;0,constants!$L$2,IF($O4102&lt;&gt;0,constants!$M$2,IF($P4102&lt;&gt;0,constants!$P$2,0)))</f>
        <v>4051.45</v>
      </c>
      <c r="AB4102" s="11">
        <f>constants!$O$2</f>
        <v>4861.32</v>
      </c>
      <c r="AC4102" s="11">
        <f>VLOOKUP(BWscncns[[#This Row],[scanner]],[0]!ScnrAvgBW,2,FALSE)/1000</f>
        <v>2386.3111194805197</v>
      </c>
      <c r="AD4102" s="8">
        <f>(1+$F4102)*Z4102</f>
        <v>519.2535805470136</v>
      </c>
      <c r="AE4102" s="8">
        <f>(1+$F4102)*AA4102</f>
        <v>1881.7072772629435</v>
      </c>
      <c r="AF4102" s="8">
        <f>(1+$F4102)*AB4102</f>
        <v>2257.8536625415327</v>
      </c>
      <c r="AG4102" s="8">
        <f>(1+$F4102)*AC4102</f>
        <v>1108.328869747862</v>
      </c>
      <c r="AH4102" s="8">
        <f>(1+$F4102)*$T4102/1000</f>
        <v>513.13534387535663</v>
      </c>
      <c r="AI4102" s="8">
        <f>(1+BWscncns[[#This Row],[pid_error]]*K_p)*BWscncns[[#This Row],[dbw]]/1000</f>
        <v>808.97617193767826</v>
      </c>
      <c r="AJ4102" s="13">
        <f>BWscncns[[#This Row],[Torflow prgrssv alt vote]]/VLOOKUP(BWscncns[[#This Row],[class]],AltBWtotl,2,FALSE)*100</f>
        <v>1.5955169735754504E-2</v>
      </c>
      <c r="AK4102">
        <f>IF(D4102=E4102,1,0)</f>
        <v>1</v>
      </c>
    </row>
    <row r="4103" spans="1:37">
      <c r="A4103" s="1" t="s">
        <v>5770</v>
      </c>
      <c r="B4103" s="1" t="s">
        <v>5771</v>
      </c>
      <c r="C4103">
        <v>384</v>
      </c>
      <c r="D4103">
        <v>1524995200</v>
      </c>
      <c r="E4103">
        <v>1524995200</v>
      </c>
      <c r="F4103" s="2">
        <v>-0.68896219950399995</v>
      </c>
      <c r="G4103" s="2">
        <v>-0.68896219950399995</v>
      </c>
      <c r="H4103">
        <v>383768</v>
      </c>
      <c r="I4103" s="2">
        <v>-0.14459482699500001</v>
      </c>
      <c r="J4103" s="2">
        <v>0</v>
      </c>
      <c r="K4103">
        <v>7</v>
      </c>
      <c r="L4103" s="1" t="s">
        <v>11858</v>
      </c>
      <c r="M4103" s="1" t="s">
        <v>5771</v>
      </c>
      <c r="N4103">
        <v>0</v>
      </c>
      <c r="O4103">
        <v>0</v>
      </c>
      <c r="P4103">
        <v>1</v>
      </c>
      <c r="Q4103">
        <v>0</v>
      </c>
      <c r="R4103" s="19">
        <f>BWscncns[[#This Row],[C fx]]*4+BWscncns[[#This Row],[C fg]]*2+BWscncns[[#This Row],[C fm]]</f>
        <v>1</v>
      </c>
      <c r="S4103">
        <v>370</v>
      </c>
      <c r="T4103">
        <v>1233831</v>
      </c>
      <c r="U4103" s="13">
        <v>0.29987900000000001</v>
      </c>
      <c r="V4103" s="13">
        <v>3.3346779999999998</v>
      </c>
      <c r="W4103">
        <v>5477</v>
      </c>
      <c r="X4103">
        <v>109</v>
      </c>
      <c r="Z4103" s="10">
        <f>IF($N4103&lt;&gt;0,constants!$L$2,IF($O4103&lt;&gt;0,constants!$M$2,IF($P4103&lt;&gt;0,constants!$N$2,0)))</f>
        <v>1117.99</v>
      </c>
      <c r="AA4103" s="10">
        <f>IF($N4103&lt;&gt;0,constants!$L$2,IF($O4103&lt;&gt;0,constants!$M$2,IF($P4103&lt;&gt;0,constants!$P$2,0)))</f>
        <v>4051.45</v>
      </c>
      <c r="AB4103" s="11">
        <f>constants!$O$2</f>
        <v>4861.32</v>
      </c>
      <c r="AC4103" s="11">
        <f>VLOOKUP(BWscncns[[#This Row],[scanner]],[0]!ScnrAvgBW,2,FALSE)/1000</f>
        <v>885.64026081730776</v>
      </c>
      <c r="AD4103" s="8">
        <f>(1+$F4103)*Z4103</f>
        <v>347.73715057652311</v>
      </c>
      <c r="AE4103" s="8">
        <f>(1+$F4103)*AA4103</f>
        <v>1260.1540968195193</v>
      </c>
      <c r="AF4103" s="8">
        <f>(1+$F4103)*AB4103</f>
        <v>1512.0542803072149</v>
      </c>
      <c r="AG4103" s="8">
        <f>(1+$F4103)*AC4103</f>
        <v>275.46759875531922</v>
      </c>
      <c r="AH4103" s="8">
        <f>(1+$F4103)*$T4103/1000</f>
        <v>383.76808042378025</v>
      </c>
      <c r="AI4103" s="8">
        <f>(1+BWscncns[[#This Row],[pid_error]]*K_p)*BWscncns[[#This Row],[dbw]]/1000</f>
        <v>808.79954021188996</v>
      </c>
      <c r="AJ4103" s="13">
        <f>BWscncns[[#This Row],[Torflow prgrssv alt vote]]/VLOOKUP(BWscncns[[#This Row],[class]],AltBWtotl,2,FALSE)*100</f>
        <v>1.5951686086589756E-2</v>
      </c>
      <c r="AK4103">
        <f>IF(D4103=E4103,1,0)</f>
        <v>1</v>
      </c>
    </row>
    <row r="4104" spans="1:37">
      <c r="A4104" s="1" t="s">
        <v>6296</v>
      </c>
      <c r="B4104" s="1" t="s">
        <v>6297</v>
      </c>
      <c r="C4104">
        <v>93</v>
      </c>
      <c r="D4104">
        <v>1524989656</v>
      </c>
      <c r="E4104">
        <v>1524989656</v>
      </c>
      <c r="F4104" s="2">
        <v>-0.939029129011</v>
      </c>
      <c r="G4104" s="2">
        <v>-0.939029129011</v>
      </c>
      <c r="H4104">
        <v>92903</v>
      </c>
      <c r="I4104" s="2">
        <v>2.2494805973899999E-2</v>
      </c>
      <c r="J4104" s="2">
        <v>0.4</v>
      </c>
      <c r="K4104">
        <v>8</v>
      </c>
      <c r="L4104" s="1" t="s">
        <v>11922</v>
      </c>
      <c r="M4104" s="1" t="s">
        <v>6297</v>
      </c>
      <c r="N4104">
        <v>0</v>
      </c>
      <c r="O4104">
        <v>0</v>
      </c>
      <c r="P4104">
        <v>1</v>
      </c>
      <c r="Q4104">
        <v>0</v>
      </c>
      <c r="R4104" s="19">
        <f>BWscncns[[#This Row],[C fx]]*4+BWscncns[[#This Row],[C fg]]*2+BWscncns[[#This Row],[C fm]]</f>
        <v>1</v>
      </c>
      <c r="S4104">
        <v>156</v>
      </c>
      <c r="T4104">
        <v>1523741</v>
      </c>
      <c r="U4104" s="13">
        <v>0.10238</v>
      </c>
      <c r="V4104" s="13">
        <v>9.7675710000000002</v>
      </c>
      <c r="W4104">
        <v>6188</v>
      </c>
      <c r="X4104">
        <v>123</v>
      </c>
      <c r="Z4104" s="10">
        <f>IF($N4104&lt;&gt;0,constants!$L$2,IF($O4104&lt;&gt;0,constants!$M$2,IF($P4104&lt;&gt;0,constants!$N$2,0)))</f>
        <v>1117.99</v>
      </c>
      <c r="AA4104" s="10">
        <f>IF($N4104&lt;&gt;0,constants!$L$2,IF($O4104&lt;&gt;0,constants!$M$2,IF($P4104&lt;&gt;0,constants!$P$2,0)))</f>
        <v>4051.45</v>
      </c>
      <c r="AB4104" s="11">
        <f>constants!$O$2</f>
        <v>4861.32</v>
      </c>
      <c r="AC4104" s="11">
        <f>VLOOKUP(BWscncns[[#This Row],[scanner]],[0]!ScnrAvgBW,2,FALSE)/1000</f>
        <v>509.99709399477808</v>
      </c>
      <c r="AD4104" s="8">
        <f>(1+$F4104)*Z4104</f>
        <v>68.164824056992117</v>
      </c>
      <c r="AE4104" s="8">
        <f>(1+$F4104)*AA4104</f>
        <v>247.02043526838406</v>
      </c>
      <c r="AF4104" s="8">
        <f>(1+$F4104)*AB4104</f>
        <v>296.39891455624547</v>
      </c>
      <c r="AG4104" s="8">
        <f>(1+$F4104)*AC4104</f>
        <v>31.094967022720525</v>
      </c>
      <c r="AH4104" s="8">
        <f>(1+$F4104)*$T4104/1000</f>
        <v>92.903815931649845</v>
      </c>
      <c r="AI4104" s="8">
        <f>(1+BWscncns[[#This Row],[pid_error]]*K_p)*BWscncns[[#This Row],[dbw]]/1000</f>
        <v>808.32240796582494</v>
      </c>
      <c r="AJ4104" s="13">
        <f>BWscncns[[#This Row],[Torflow prgrssv alt vote]]/VLOOKUP(BWscncns[[#This Row],[class]],AltBWtotl,2,FALSE)*100</f>
        <v>1.5942275764955518E-2</v>
      </c>
      <c r="AK4104">
        <f>IF(D4104=E4104,1,0)</f>
        <v>1</v>
      </c>
    </row>
    <row r="4105" spans="1:37">
      <c r="A4105" s="1" t="s">
        <v>5144</v>
      </c>
      <c r="B4105" s="1" t="s">
        <v>28</v>
      </c>
      <c r="C4105">
        <v>353</v>
      </c>
      <c r="D4105">
        <v>1524950158</v>
      </c>
      <c r="E4105">
        <v>1524950158</v>
      </c>
      <c r="F4105" s="2">
        <v>-0.71976628368999995</v>
      </c>
      <c r="G4105" s="2">
        <v>-0.71976628368999995</v>
      </c>
      <c r="H4105">
        <v>353246</v>
      </c>
      <c r="I4105" s="2">
        <v>-8.1601383157300006E-2</v>
      </c>
      <c r="J4105" s="2">
        <v>0</v>
      </c>
      <c r="K4105">
        <v>7</v>
      </c>
      <c r="L4105" s="1" t="s">
        <v>11891</v>
      </c>
      <c r="M4105" s="1" t="s">
        <v>28</v>
      </c>
      <c r="N4105">
        <v>0</v>
      </c>
      <c r="O4105">
        <v>0</v>
      </c>
      <c r="P4105">
        <v>1</v>
      </c>
      <c r="Q4105">
        <v>0</v>
      </c>
      <c r="R4105" s="19">
        <f>BWscncns[[#This Row],[C fx]]*4+BWscncns[[#This Row],[C fg]]*2+BWscncns[[#This Row],[C fm]]</f>
        <v>1</v>
      </c>
      <c r="S4105">
        <v>353</v>
      </c>
      <c r="T4105">
        <v>1260544</v>
      </c>
      <c r="U4105" s="13">
        <v>0.28003800000000001</v>
      </c>
      <c r="V4105" s="13">
        <v>3.5709460000000002</v>
      </c>
      <c r="W4105">
        <v>5531</v>
      </c>
      <c r="X4105">
        <v>110</v>
      </c>
      <c r="Z4105" s="10">
        <f>IF($N4105&lt;&gt;0,constants!$L$2,IF($O4105&lt;&gt;0,constants!$M$2,IF($P4105&lt;&gt;0,constants!$N$2,0)))</f>
        <v>1117.99</v>
      </c>
      <c r="AA4105" s="10">
        <f>IF($N4105&lt;&gt;0,constants!$L$2,IF($O4105&lt;&gt;0,constants!$M$2,IF($P4105&lt;&gt;0,constants!$P$2,0)))</f>
        <v>4051.45</v>
      </c>
      <c r="AB4105" s="11">
        <f>constants!$O$2</f>
        <v>4861.32</v>
      </c>
      <c r="AC4105" s="11">
        <f>VLOOKUP(BWscncns[[#This Row],[scanner]],[0]!ScnrAvgBW,2,FALSE)/1000</f>
        <v>885.64026081730776</v>
      </c>
      <c r="AD4105" s="8">
        <f>(1+$F4105)*Z4105</f>
        <v>313.29849249741693</v>
      </c>
      <c r="AE4105" s="8">
        <f>(1+$F4105)*AA4105</f>
        <v>1135.3528899441496</v>
      </c>
      <c r="AF4105" s="8">
        <f>(1+$F4105)*AB4105</f>
        <v>1362.3057697721295</v>
      </c>
      <c r="AG4105" s="8">
        <f>(1+$F4105)*AC4105</f>
        <v>248.18626160259188</v>
      </c>
      <c r="AH4105" s="8">
        <f>(1+$F4105)*$T4105/1000</f>
        <v>353.24692969227266</v>
      </c>
      <c r="AI4105" s="8">
        <f>(1+BWscncns[[#This Row],[pid_error]]*K_p)*BWscncns[[#This Row],[dbw]]/1000</f>
        <v>806.89546484613641</v>
      </c>
      <c r="AJ4105" s="13">
        <f>BWscncns[[#This Row],[Torflow prgrssv alt vote]]/VLOOKUP(BWscncns[[#This Row],[class]],AltBWtotl,2,FALSE)*100</f>
        <v>1.591413263729903E-2</v>
      </c>
      <c r="AK4105">
        <f>IF(D4105=E4105,1,0)</f>
        <v>1</v>
      </c>
    </row>
    <row r="4106" spans="1:37">
      <c r="A4106" s="1" t="s">
        <v>3174</v>
      </c>
      <c r="B4106" s="1" t="s">
        <v>3175</v>
      </c>
      <c r="C4106">
        <v>956</v>
      </c>
      <c r="D4106">
        <v>1524984608</v>
      </c>
      <c r="E4106">
        <v>1524984608</v>
      </c>
      <c r="F4106" s="2">
        <v>0.45871808154400001</v>
      </c>
      <c r="G4106" s="2">
        <v>0.45871808154400001</v>
      </c>
      <c r="H4106">
        <v>955985</v>
      </c>
      <c r="I4106" s="2">
        <v>0.48313984822700001</v>
      </c>
      <c r="J4106" s="2">
        <v>0</v>
      </c>
      <c r="K4106">
        <v>3</v>
      </c>
      <c r="L4106" s="1" t="s">
        <v>11691</v>
      </c>
      <c r="M4106" s="1" t="s">
        <v>3175</v>
      </c>
      <c r="N4106">
        <v>0</v>
      </c>
      <c r="O4106">
        <v>0</v>
      </c>
      <c r="P4106">
        <v>1</v>
      </c>
      <c r="Q4106">
        <v>0</v>
      </c>
      <c r="R4106" s="19">
        <f>BWscncns[[#This Row],[C fx]]*4+BWscncns[[#This Row],[C fg]]*2+BWscncns[[#This Row],[C fm]]</f>
        <v>1</v>
      </c>
      <c r="S4106">
        <v>799</v>
      </c>
      <c r="T4106">
        <v>655360</v>
      </c>
      <c r="U4106" s="13">
        <v>1.219177</v>
      </c>
      <c r="V4106" s="13">
        <v>0.82022499999999998</v>
      </c>
      <c r="W4106">
        <v>2261</v>
      </c>
      <c r="X4106">
        <v>45</v>
      </c>
      <c r="Z4106" s="10">
        <f>IF($N4106&lt;&gt;0,constants!$L$2,IF($O4106&lt;&gt;0,constants!$M$2,IF($P4106&lt;&gt;0,constants!$N$2,0)))</f>
        <v>1117.99</v>
      </c>
      <c r="AA4106" s="10">
        <f>IF($N4106&lt;&gt;0,constants!$L$2,IF($O4106&lt;&gt;0,constants!$M$2,IF($P4106&lt;&gt;0,constants!$P$2,0)))</f>
        <v>4051.45</v>
      </c>
      <c r="AB4106" s="11">
        <f>constants!$O$2</f>
        <v>4861.32</v>
      </c>
      <c r="AC4106" s="11">
        <f>VLOOKUP(BWscncns[[#This Row],[scanner]],[0]!ScnrAvgBW,2,FALSE)/1000</f>
        <v>6440.9193022088357</v>
      </c>
      <c r="AD4106" s="8">
        <f>(1+$F4106)*Z4106</f>
        <v>1630.8322279853764</v>
      </c>
      <c r="AE4106" s="8">
        <f>(1+$F4106)*AA4106</f>
        <v>5909.9233714714383</v>
      </c>
      <c r="AF4106" s="8">
        <f>(1+$F4106)*AB4106</f>
        <v>7091.2953841714771</v>
      </c>
      <c r="AG4106" s="8">
        <f>(1+$F4106)*AC4106</f>
        <v>9395.4854478977923</v>
      </c>
      <c r="AH4106" s="8">
        <f>(1+$F4106)*$T4106/1000</f>
        <v>955.98548192067585</v>
      </c>
      <c r="AI4106" s="8">
        <f>(1+BWscncns[[#This Row],[pid_error]]*K_p)*BWscncns[[#This Row],[dbw]]/1000</f>
        <v>805.67274096033793</v>
      </c>
      <c r="AJ4106" s="13">
        <f>BWscncns[[#This Row],[Torflow prgrssv alt vote]]/VLOOKUP(BWscncns[[#This Row],[class]],AltBWtotl,2,FALSE)*100</f>
        <v>1.5890017258114068E-2</v>
      </c>
      <c r="AK4106">
        <f>IF(D4106=E4106,1,0)</f>
        <v>1</v>
      </c>
    </row>
    <row r="4107" spans="1:37">
      <c r="A4107" s="1" t="s">
        <v>3445</v>
      </c>
      <c r="B4107" s="1" t="s">
        <v>49</v>
      </c>
      <c r="C4107">
        <v>587</v>
      </c>
      <c r="D4107">
        <v>1525002309</v>
      </c>
      <c r="E4107">
        <v>1525002309</v>
      </c>
      <c r="F4107" s="2">
        <v>-0.42645223907599999</v>
      </c>
      <c r="G4107" s="2">
        <v>-0.42645223907599999</v>
      </c>
      <c r="H4107">
        <v>587312</v>
      </c>
      <c r="I4107" s="2">
        <v>-0.13265590009700001</v>
      </c>
      <c r="J4107" s="2">
        <v>0</v>
      </c>
      <c r="K4107">
        <v>6</v>
      </c>
      <c r="L4107" s="1" t="s">
        <v>11780</v>
      </c>
      <c r="M4107" s="1" t="s">
        <v>49</v>
      </c>
      <c r="N4107">
        <v>0</v>
      </c>
      <c r="O4107">
        <v>0</v>
      </c>
      <c r="P4107">
        <v>1</v>
      </c>
      <c r="Q4107">
        <v>0</v>
      </c>
      <c r="R4107" s="19">
        <f>BWscncns[[#This Row],[C fx]]*4+BWscncns[[#This Row],[C fg]]*2+BWscncns[[#This Row],[C fm]]</f>
        <v>1</v>
      </c>
      <c r="S4107">
        <v>723</v>
      </c>
      <c r="T4107">
        <v>1024000</v>
      </c>
      <c r="U4107" s="13">
        <v>0.70605499999999999</v>
      </c>
      <c r="V4107" s="13">
        <v>1.4163209999999999</v>
      </c>
      <c r="W4107">
        <v>4261</v>
      </c>
      <c r="X4107">
        <v>85</v>
      </c>
      <c r="Z4107" s="10">
        <f>IF($N4107&lt;&gt;0,constants!$L$2,IF($O4107&lt;&gt;0,constants!$M$2,IF($P4107&lt;&gt;0,constants!$N$2,0)))</f>
        <v>1117.99</v>
      </c>
      <c r="AA4107" s="10">
        <f>IF($N4107&lt;&gt;0,constants!$L$2,IF($O4107&lt;&gt;0,constants!$M$2,IF($P4107&lt;&gt;0,constants!$P$2,0)))</f>
        <v>4051.45</v>
      </c>
      <c r="AB4107" s="11">
        <f>constants!$O$2</f>
        <v>4861.32</v>
      </c>
      <c r="AC4107" s="11">
        <f>VLOOKUP(BWscncns[[#This Row],[scanner]],[0]!ScnrAvgBW,2,FALSE)/1000</f>
        <v>2386.3111194805197</v>
      </c>
      <c r="AD4107" s="8">
        <f>(1+$F4107)*Z4107</f>
        <v>641.22066123542288</v>
      </c>
      <c r="AE4107" s="8">
        <f>(1+$F4107)*AA4107</f>
        <v>2323.7000759955399</v>
      </c>
      <c r="AF4107" s="8">
        <f>(1+$F4107)*AB4107</f>
        <v>2788.1992011350599</v>
      </c>
      <c r="AG4107" s="8">
        <f>(1+$F4107)*AC4107</f>
        <v>1368.663399446096</v>
      </c>
      <c r="AH4107" s="8">
        <f>(1+$F4107)*$T4107/1000</f>
        <v>587.31290718617606</v>
      </c>
      <c r="AI4107" s="8">
        <f>(1+BWscncns[[#This Row],[pid_error]]*K_p)*BWscncns[[#This Row],[dbw]]/1000</f>
        <v>805.65645359308803</v>
      </c>
      <c r="AJ4107" s="13">
        <f>BWscncns[[#This Row],[Torflow prgrssv alt vote]]/VLOOKUP(BWscncns[[#This Row],[class]],AltBWtotl,2,FALSE)*100</f>
        <v>1.5889696027751501E-2</v>
      </c>
      <c r="AK4107">
        <f>IF(D4107=E4107,1,0)</f>
        <v>1</v>
      </c>
    </row>
    <row r="4108" spans="1:37">
      <c r="A4108" s="1" t="s">
        <v>374</v>
      </c>
      <c r="B4108" s="1" t="s">
        <v>49</v>
      </c>
      <c r="C4108">
        <v>586</v>
      </c>
      <c r="D4108">
        <v>1524995596</v>
      </c>
      <c r="E4108">
        <v>1524995596</v>
      </c>
      <c r="F4108" s="2">
        <v>-0.42804177952299999</v>
      </c>
      <c r="G4108" s="2">
        <v>-0.42804177952299999</v>
      </c>
      <c r="H4108">
        <v>585685</v>
      </c>
      <c r="I4108" s="2">
        <v>-0.25767815797100002</v>
      </c>
      <c r="J4108" s="2">
        <v>0</v>
      </c>
      <c r="K4108">
        <v>5</v>
      </c>
      <c r="L4108" s="1" t="s">
        <v>11701</v>
      </c>
      <c r="M4108" s="1" t="s">
        <v>49</v>
      </c>
      <c r="N4108">
        <v>0</v>
      </c>
      <c r="O4108">
        <v>0</v>
      </c>
      <c r="P4108">
        <v>1</v>
      </c>
      <c r="Q4108">
        <v>0</v>
      </c>
      <c r="R4108" s="19">
        <f>BWscncns[[#This Row],[C fx]]*4+BWscncns[[#This Row],[C fg]]*2+BWscncns[[#This Row],[C fm]]</f>
        <v>1</v>
      </c>
      <c r="S4108">
        <v>963</v>
      </c>
      <c r="T4108">
        <v>1024000</v>
      </c>
      <c r="U4108" s="13">
        <v>0.94042999999999999</v>
      </c>
      <c r="V4108" s="13">
        <v>1.0633440000000001</v>
      </c>
      <c r="W4108">
        <v>3581</v>
      </c>
      <c r="X4108">
        <v>71</v>
      </c>
      <c r="Z4108" s="10">
        <f>IF($N4108&lt;&gt;0,constants!$L$2,IF($O4108&lt;&gt;0,constants!$M$2,IF($P4108&lt;&gt;0,constants!$N$2,0)))</f>
        <v>1117.99</v>
      </c>
      <c r="AA4108" s="10">
        <f>IF($N4108&lt;&gt;0,constants!$L$2,IF($O4108&lt;&gt;0,constants!$M$2,IF($P4108&lt;&gt;0,constants!$P$2,0)))</f>
        <v>4051.45</v>
      </c>
      <c r="AB4108" s="11">
        <f>constants!$O$2</f>
        <v>4861.32</v>
      </c>
      <c r="AC4108" s="11">
        <f>VLOOKUP(BWscncns[[#This Row],[scanner]],[0]!ScnrAvgBW,2,FALSE)/1000</f>
        <v>3794.4265750962772</v>
      </c>
      <c r="AD4108" s="8">
        <f>(1+$F4108)*Z4108</f>
        <v>639.44357091108122</v>
      </c>
      <c r="AE4108" s="8">
        <f>(1+$F4108)*AA4108</f>
        <v>2317.2601323515414</v>
      </c>
      <c r="AF4108" s="8">
        <f>(1+$F4108)*AB4108</f>
        <v>2780.4719363692493</v>
      </c>
      <c r="AG4108" s="8">
        <f>(1+$F4108)*AC4108</f>
        <v>2170.2534716227042</v>
      </c>
      <c r="AH4108" s="8">
        <f>(1+$F4108)*$T4108/1000</f>
        <v>585.68521776844796</v>
      </c>
      <c r="AI4108" s="8">
        <f>(1+BWscncns[[#This Row],[pid_error]]*K_p)*BWscncns[[#This Row],[dbw]]/1000</f>
        <v>804.84260888422398</v>
      </c>
      <c r="AJ4108" s="13">
        <f>BWscncns[[#This Row],[Torflow prgrssv alt vote]]/VLOOKUP(BWscncns[[#This Row],[class]],AltBWtotl,2,FALSE)*100</f>
        <v>1.587364483747062E-2</v>
      </c>
      <c r="AK4108">
        <f>IF(D4108=E4108,1,0)</f>
        <v>1</v>
      </c>
    </row>
    <row r="4109" spans="1:37">
      <c r="A4109" s="1" t="s">
        <v>2940</v>
      </c>
      <c r="B4109" s="1" t="s">
        <v>28</v>
      </c>
      <c r="C4109">
        <v>549</v>
      </c>
      <c r="D4109">
        <v>1524971186</v>
      </c>
      <c r="E4109">
        <v>1524971186</v>
      </c>
      <c r="F4109" s="2">
        <v>-0.48023930268499998</v>
      </c>
      <c r="G4109" s="2">
        <v>-0.48023930268499998</v>
      </c>
      <c r="H4109">
        <v>549022</v>
      </c>
      <c r="I4109" s="2">
        <v>6.1285402287400002E-2</v>
      </c>
      <c r="J4109" s="2">
        <v>0</v>
      </c>
      <c r="K4109">
        <v>7</v>
      </c>
      <c r="L4109" s="1" t="s">
        <v>11873</v>
      </c>
      <c r="M4109" s="1" t="s">
        <v>28</v>
      </c>
      <c r="N4109">
        <v>0</v>
      </c>
      <c r="O4109">
        <v>0</v>
      </c>
      <c r="P4109">
        <v>1</v>
      </c>
      <c r="Q4109">
        <v>0</v>
      </c>
      <c r="R4109" s="19">
        <f>BWscncns[[#This Row],[C fx]]*4+BWscncns[[#This Row],[C fg]]*2+BWscncns[[#This Row],[C fm]]</f>
        <v>1</v>
      </c>
      <c r="S4109">
        <v>452</v>
      </c>
      <c r="T4109">
        <v>1056299</v>
      </c>
      <c r="U4109" s="13">
        <v>0.42790899999999998</v>
      </c>
      <c r="V4109" s="13">
        <v>2.3369450000000001</v>
      </c>
      <c r="W4109">
        <v>5084</v>
      </c>
      <c r="X4109">
        <v>101</v>
      </c>
      <c r="Z4109" s="10">
        <f>IF($N4109&lt;&gt;0,constants!$L$2,IF($O4109&lt;&gt;0,constants!$M$2,IF($P4109&lt;&gt;0,constants!$N$2,0)))</f>
        <v>1117.99</v>
      </c>
      <c r="AA4109" s="10">
        <f>IF($N4109&lt;&gt;0,constants!$L$2,IF($O4109&lt;&gt;0,constants!$M$2,IF($P4109&lt;&gt;0,constants!$P$2,0)))</f>
        <v>4051.45</v>
      </c>
      <c r="AB4109" s="11">
        <f>constants!$O$2</f>
        <v>4861.32</v>
      </c>
      <c r="AC4109" s="11">
        <f>VLOOKUP(BWscncns[[#This Row],[scanner]],[0]!ScnrAvgBW,2,FALSE)/1000</f>
        <v>885.64026081730776</v>
      </c>
      <c r="AD4109" s="8">
        <f>(1+$F4109)*Z4109</f>
        <v>581.08726199119678</v>
      </c>
      <c r="AE4109" s="8">
        <f>(1+$F4109)*AA4109</f>
        <v>2105.7844771368564</v>
      </c>
      <c r="AF4109" s="8">
        <f>(1+$F4109)*AB4109</f>
        <v>2526.7230730713554</v>
      </c>
      <c r="AG4109" s="8">
        <f>(1+$F4109)*AC4109</f>
        <v>460.3209995326423</v>
      </c>
      <c r="AH4109" s="8">
        <f>(1+$F4109)*$T4109/1000</f>
        <v>549.02270481313724</v>
      </c>
      <c r="AI4109" s="8">
        <f>(1+BWscncns[[#This Row],[pid_error]]*K_p)*BWscncns[[#This Row],[dbw]]/1000</f>
        <v>802.66085240656855</v>
      </c>
      <c r="AJ4109" s="13">
        <f>BWscncns[[#This Row],[Torflow prgrssv alt vote]]/VLOOKUP(BWscncns[[#This Row],[class]],AltBWtotl,2,FALSE)*100</f>
        <v>1.5830614775361747E-2</v>
      </c>
      <c r="AK4109">
        <f>IF(D4109=E4109,1,0)</f>
        <v>1</v>
      </c>
    </row>
    <row r="4110" spans="1:37">
      <c r="A4110" s="1" t="s">
        <v>6774</v>
      </c>
      <c r="B4110" s="1" t="s">
        <v>6775</v>
      </c>
      <c r="C4110">
        <v>1080</v>
      </c>
      <c r="D4110">
        <v>1525002344</v>
      </c>
      <c r="E4110">
        <v>1525002344</v>
      </c>
      <c r="F4110" s="2">
        <v>1.06099784793</v>
      </c>
      <c r="G4110" s="2">
        <v>1.06099784793</v>
      </c>
      <c r="H4110">
        <v>1080556</v>
      </c>
      <c r="I4110" s="2">
        <v>0.31524206518100001</v>
      </c>
      <c r="J4110" s="2">
        <v>0</v>
      </c>
      <c r="K4110">
        <v>1</v>
      </c>
      <c r="L4110" s="1" t="s">
        <v>11562</v>
      </c>
      <c r="M4110" s="1" t="s">
        <v>6775</v>
      </c>
      <c r="N4110">
        <v>0</v>
      </c>
      <c r="O4110">
        <v>0</v>
      </c>
      <c r="P4110">
        <v>1</v>
      </c>
      <c r="Q4110">
        <v>0</v>
      </c>
      <c r="R4110" s="19">
        <f>BWscncns[[#This Row],[C fx]]*4+BWscncns[[#This Row],[C fg]]*2+BWscncns[[#This Row],[C fm]]</f>
        <v>1</v>
      </c>
      <c r="S4110">
        <v>1020</v>
      </c>
      <c r="T4110">
        <v>524288</v>
      </c>
      <c r="U4110" s="13">
        <v>1.9454959999999999</v>
      </c>
      <c r="V4110" s="13">
        <v>0.51400800000000002</v>
      </c>
      <c r="W4110">
        <v>475</v>
      </c>
      <c r="X4110">
        <v>9</v>
      </c>
      <c r="Z4110" s="10">
        <f>IF($N4110&lt;&gt;0,constants!$L$2,IF($O4110&lt;&gt;0,constants!$M$2,IF($P4110&lt;&gt;0,constants!$N$2,0)))</f>
        <v>1117.99</v>
      </c>
      <c r="AA4110" s="10">
        <f>IF($N4110&lt;&gt;0,constants!$L$2,IF($O4110&lt;&gt;0,constants!$M$2,IF($P4110&lt;&gt;0,constants!$P$2,0)))</f>
        <v>4051.45</v>
      </c>
      <c r="AB4110" s="11">
        <f>constants!$O$2</f>
        <v>4861.32</v>
      </c>
      <c r="AC4110" s="11">
        <f>VLOOKUP(BWscncns[[#This Row],[scanner]],[0]!ScnrAvgBW,2,FALSE)/1000</f>
        <v>11818.828055288463</v>
      </c>
      <c r="AD4110" s="8">
        <f>(1+$F4110)*Z4110</f>
        <v>2304.1749840072607</v>
      </c>
      <c r="AE4110" s="8">
        <f>(1+$F4110)*AA4110</f>
        <v>8350.0297309959988</v>
      </c>
      <c r="AF4110" s="8">
        <f>(1+$F4110)*AB4110</f>
        <v>10019.170058099067</v>
      </c>
      <c r="AG4110" s="8">
        <f>(1+$F4110)*AC4110</f>
        <v>24358.579187004227</v>
      </c>
      <c r="AH4110" s="8">
        <f>(1+$F4110)*$T4110/1000</f>
        <v>1080.5564396955237</v>
      </c>
      <c r="AI4110" s="8">
        <f>(1+BWscncns[[#This Row],[pid_error]]*K_p)*BWscncns[[#This Row],[dbw]]/1000</f>
        <v>802.42221984776188</v>
      </c>
      <c r="AJ4110" s="13">
        <f>BWscncns[[#This Row],[Torflow prgrssv alt vote]]/VLOOKUP(BWscncns[[#This Row],[class]],AltBWtotl,2,FALSE)*100</f>
        <v>1.5825908304253806E-2</v>
      </c>
      <c r="AK4110">
        <f>IF(D4110=E4110,1,0)</f>
        <v>1</v>
      </c>
    </row>
    <row r="4111" spans="1:37">
      <c r="A4111" s="1" t="s">
        <v>5516</v>
      </c>
      <c r="B4111" s="1" t="s">
        <v>5517</v>
      </c>
      <c r="C4111">
        <v>964</v>
      </c>
      <c r="D4111">
        <v>1524988784</v>
      </c>
      <c r="E4111">
        <v>1524988784</v>
      </c>
      <c r="F4111" s="2">
        <v>0.505898110013</v>
      </c>
      <c r="G4111" s="2">
        <v>0.505898110013</v>
      </c>
      <c r="H4111">
        <v>963774</v>
      </c>
      <c r="I4111" s="2">
        <v>0.33385891733900003</v>
      </c>
      <c r="J4111" s="2">
        <v>0</v>
      </c>
      <c r="K4111">
        <v>4</v>
      </c>
      <c r="L4111" s="1" t="s">
        <v>11625</v>
      </c>
      <c r="M4111" s="1" t="s">
        <v>5517</v>
      </c>
      <c r="N4111">
        <v>0</v>
      </c>
      <c r="O4111">
        <v>0</v>
      </c>
      <c r="P4111">
        <v>1</v>
      </c>
      <c r="Q4111">
        <v>0</v>
      </c>
      <c r="R4111" s="19">
        <f>BWscncns[[#This Row],[C fx]]*4+BWscncns[[#This Row],[C fg]]*2+BWscncns[[#This Row],[C fm]]</f>
        <v>1</v>
      </c>
      <c r="S4111">
        <v>807</v>
      </c>
      <c r="T4111">
        <v>640000</v>
      </c>
      <c r="U4111" s="13">
        <v>1.2609379999999999</v>
      </c>
      <c r="V4111" s="13">
        <v>0.79306100000000002</v>
      </c>
      <c r="W4111">
        <v>2113</v>
      </c>
      <c r="X4111">
        <v>42</v>
      </c>
      <c r="Z4111" s="10">
        <f>IF($N4111&lt;&gt;0,constants!$L$2,IF($O4111&lt;&gt;0,constants!$M$2,IF($P4111&lt;&gt;0,constants!$N$2,0)))</f>
        <v>1117.99</v>
      </c>
      <c r="AA4111" s="10">
        <f>IF($N4111&lt;&gt;0,constants!$L$2,IF($O4111&lt;&gt;0,constants!$M$2,IF($P4111&lt;&gt;0,constants!$P$2,0)))</f>
        <v>4051.45</v>
      </c>
      <c r="AB4111" s="11">
        <f>constants!$O$2</f>
        <v>4861.32</v>
      </c>
      <c r="AC4111" s="11">
        <f>VLOOKUP(BWscncns[[#This Row],[scanner]],[0]!ScnrAvgBW,2,FALSE)/1000</f>
        <v>4819.491751072962</v>
      </c>
      <c r="AD4111" s="8">
        <f>(1+$F4111)*Z4111</f>
        <v>1683.5790280134338</v>
      </c>
      <c r="AE4111" s="8">
        <f>(1+$F4111)*AA4111</f>
        <v>6101.0708978121684</v>
      </c>
      <c r="AF4111" s="8">
        <f>(1+$F4111)*AB4111</f>
        <v>7320.6526001683969</v>
      </c>
      <c r="AG4111" s="8">
        <f>(1+$F4111)*AC4111</f>
        <v>7257.6635191640171</v>
      </c>
      <c r="AH4111" s="8">
        <f>(1+$F4111)*$T4111/1000</f>
        <v>963.77479040831997</v>
      </c>
      <c r="AI4111" s="8">
        <f>(1+BWscncns[[#This Row],[pid_error]]*K_p)*BWscncns[[#This Row],[dbw]]/1000</f>
        <v>801.88739520415993</v>
      </c>
      <c r="AJ4111" s="13">
        <f>BWscncns[[#This Row],[Torflow prgrssv alt vote]]/VLOOKUP(BWscncns[[#This Row],[class]],AltBWtotl,2,FALSE)*100</f>
        <v>1.5815360134525773E-2</v>
      </c>
      <c r="AK4111">
        <f>IF(D4111=E4111,1,0)</f>
        <v>1</v>
      </c>
    </row>
    <row r="4112" spans="1:37">
      <c r="A4112" s="1" t="s">
        <v>5858</v>
      </c>
      <c r="B4112" s="1" t="s">
        <v>5859</v>
      </c>
      <c r="C4112">
        <v>948</v>
      </c>
      <c r="D4112">
        <v>1525004637</v>
      </c>
      <c r="E4112">
        <v>1525004637</v>
      </c>
      <c r="F4112" s="2">
        <v>0.44650982764500002</v>
      </c>
      <c r="G4112" s="2">
        <v>0.44650982764500002</v>
      </c>
      <c r="H4112">
        <v>947984</v>
      </c>
      <c r="I4112" s="2">
        <v>-1.39503176792E-2</v>
      </c>
      <c r="J4112" s="2">
        <v>0</v>
      </c>
      <c r="K4112">
        <v>3</v>
      </c>
      <c r="L4112" s="1" t="s">
        <v>11589</v>
      </c>
      <c r="M4112" s="1" t="s">
        <v>5859</v>
      </c>
      <c r="N4112">
        <v>0</v>
      </c>
      <c r="O4112">
        <v>0</v>
      </c>
      <c r="P4112">
        <v>1</v>
      </c>
      <c r="Q4112">
        <v>0</v>
      </c>
      <c r="R4112" s="19">
        <f>BWscncns[[#This Row],[C fx]]*4+BWscncns[[#This Row],[C fg]]*2+BWscncns[[#This Row],[C fm]]</f>
        <v>1</v>
      </c>
      <c r="S4112">
        <v>909</v>
      </c>
      <c r="T4112">
        <v>655360</v>
      </c>
      <c r="U4112" s="13">
        <v>1.387024</v>
      </c>
      <c r="V4112" s="13">
        <v>0.72096800000000005</v>
      </c>
      <c r="W4112">
        <v>1687</v>
      </c>
      <c r="X4112">
        <v>33</v>
      </c>
      <c r="Z4112" s="10">
        <f>IF($N4112&lt;&gt;0,constants!$L$2,IF($O4112&lt;&gt;0,constants!$M$2,IF($P4112&lt;&gt;0,constants!$N$2,0)))</f>
        <v>1117.99</v>
      </c>
      <c r="AA4112" s="10">
        <f>IF($N4112&lt;&gt;0,constants!$L$2,IF($O4112&lt;&gt;0,constants!$M$2,IF($P4112&lt;&gt;0,constants!$P$2,0)))</f>
        <v>4051.45</v>
      </c>
      <c r="AB4112" s="11">
        <f>constants!$O$2</f>
        <v>4861.32</v>
      </c>
      <c r="AC4112" s="11">
        <f>VLOOKUP(BWscncns[[#This Row],[scanner]],[0]!ScnrAvgBW,2,FALSE)/1000</f>
        <v>6440.9193022088357</v>
      </c>
      <c r="AD4112" s="8">
        <f>(1+$F4112)*Z4112</f>
        <v>1617.1835222088334</v>
      </c>
      <c r="AE4112" s="8">
        <f>(1+$F4112)*AA4112</f>
        <v>5860.4622412123344</v>
      </c>
      <c r="AF4112" s="8">
        <f>(1+$F4112)*AB4112</f>
        <v>7031.9471553271906</v>
      </c>
      <c r="AG4112" s="8">
        <f>(1+$F4112)*AC4112</f>
        <v>9316.8530697134556</v>
      </c>
      <c r="AH4112" s="8">
        <f>(1+$F4112)*$T4112/1000</f>
        <v>947.98468064542715</v>
      </c>
      <c r="AI4112" s="8">
        <f>(1+BWscncns[[#This Row],[pid_error]]*K_p)*BWscncns[[#This Row],[dbw]]/1000</f>
        <v>801.67234032271358</v>
      </c>
      <c r="AJ4112" s="13">
        <f>BWscncns[[#This Row],[Torflow prgrssv alt vote]]/VLOOKUP(BWscncns[[#This Row],[class]],AltBWtotl,2,FALSE)*100</f>
        <v>1.5811118678157831E-2</v>
      </c>
      <c r="AK4112">
        <f>IF(D4112=E4112,1,0)</f>
        <v>1</v>
      </c>
    </row>
    <row r="4113" spans="1:37">
      <c r="A4113" s="1" t="s">
        <v>7396</v>
      </c>
      <c r="B4113" s="1" t="s">
        <v>7397</v>
      </c>
      <c r="C4113">
        <v>553</v>
      </c>
      <c r="D4113">
        <v>1524960781</v>
      </c>
      <c r="E4113">
        <v>1524960781</v>
      </c>
      <c r="F4113" s="2">
        <v>-0.47227594797400002</v>
      </c>
      <c r="G4113" s="2">
        <v>-0.47227594797400002</v>
      </c>
      <c r="H4113">
        <v>553358</v>
      </c>
      <c r="I4113" s="2">
        <v>4.5035732656900002E-2</v>
      </c>
      <c r="J4113" s="2">
        <v>0</v>
      </c>
      <c r="K4113">
        <v>7</v>
      </c>
      <c r="L4113" s="1" t="s">
        <v>11956</v>
      </c>
      <c r="M4113" s="1" t="s">
        <v>7397</v>
      </c>
      <c r="N4113">
        <v>0</v>
      </c>
      <c r="O4113">
        <v>0</v>
      </c>
      <c r="P4113">
        <v>1</v>
      </c>
      <c r="Q4113">
        <v>0</v>
      </c>
      <c r="R4113" s="19">
        <f>BWscncns[[#This Row],[C fx]]*4+BWscncns[[#This Row],[C fg]]*2+BWscncns[[#This Row],[C fm]]</f>
        <v>1</v>
      </c>
      <c r="S4113">
        <v>553</v>
      </c>
      <c r="T4113">
        <v>1048576</v>
      </c>
      <c r="U4113" s="13">
        <v>0.52738200000000002</v>
      </c>
      <c r="V4113" s="13">
        <v>1.8961589999999999</v>
      </c>
      <c r="W4113">
        <v>4768</v>
      </c>
      <c r="X4113">
        <v>95</v>
      </c>
      <c r="Z4113" s="10">
        <f>IF($N4113&lt;&gt;0,constants!$L$2,IF($O4113&lt;&gt;0,constants!$M$2,IF($P4113&lt;&gt;0,constants!$N$2,0)))</f>
        <v>1117.99</v>
      </c>
      <c r="AA4113" s="10">
        <f>IF($N4113&lt;&gt;0,constants!$L$2,IF($O4113&lt;&gt;0,constants!$M$2,IF($P4113&lt;&gt;0,constants!$P$2,0)))</f>
        <v>4051.45</v>
      </c>
      <c r="AB4113" s="11">
        <f>constants!$O$2</f>
        <v>4861.32</v>
      </c>
      <c r="AC4113" s="11">
        <f>VLOOKUP(BWscncns[[#This Row],[scanner]],[0]!ScnrAvgBW,2,FALSE)/1000</f>
        <v>885.64026081730776</v>
      </c>
      <c r="AD4113" s="8">
        <f>(1+$F4113)*Z4113</f>
        <v>589.99021292454779</v>
      </c>
      <c r="AE4113" s="8">
        <f>(1+$F4113)*AA4113</f>
        <v>2138.0476105807379</v>
      </c>
      <c r="AF4113" s="8">
        <f>(1+$F4113)*AB4113</f>
        <v>2565.4354885950343</v>
      </c>
      <c r="AG4113" s="8">
        <f>(1+$F4113)*AC4113</f>
        <v>467.37366707587319</v>
      </c>
      <c r="AH4113" s="8">
        <f>(1+$F4113)*$T4113/1000</f>
        <v>553.35877557721506</v>
      </c>
      <c r="AI4113" s="8">
        <f>(1+BWscncns[[#This Row],[pid_error]]*K_p)*BWscncns[[#This Row],[dbw]]/1000</f>
        <v>800.96738778860754</v>
      </c>
      <c r="AJ4113" s="13">
        <f>BWscncns[[#This Row],[Torflow prgrssv alt vote]]/VLOOKUP(BWscncns[[#This Row],[class]],AltBWtotl,2,FALSE)*100</f>
        <v>1.5797215132259349E-2</v>
      </c>
      <c r="AK4113">
        <f>IF(D4113=E4113,1,0)</f>
        <v>1</v>
      </c>
    </row>
    <row r="4114" spans="1:37">
      <c r="A4114" s="1" t="s">
        <v>1914</v>
      </c>
      <c r="B4114" s="1" t="s">
        <v>1915</v>
      </c>
      <c r="C4114">
        <v>882</v>
      </c>
      <c r="D4114">
        <v>1525007567</v>
      </c>
      <c r="E4114">
        <v>1525007567</v>
      </c>
      <c r="F4114" s="2">
        <v>0.23052789642999999</v>
      </c>
      <c r="G4114" s="2">
        <v>0.23052789642999999</v>
      </c>
      <c r="H4114">
        <v>882042</v>
      </c>
      <c r="I4114" s="2">
        <v>-7.0669726011600001E-2</v>
      </c>
      <c r="J4114" s="2">
        <v>0</v>
      </c>
      <c r="K4114">
        <v>4</v>
      </c>
      <c r="L4114" s="1" t="s">
        <v>11631</v>
      </c>
      <c r="M4114" s="1" t="s">
        <v>1915</v>
      </c>
      <c r="N4114">
        <v>0</v>
      </c>
      <c r="O4114">
        <v>0</v>
      </c>
      <c r="P4114">
        <v>1</v>
      </c>
      <c r="Q4114">
        <v>0</v>
      </c>
      <c r="R4114" s="19">
        <f>BWscncns[[#This Row],[C fx]]*4+BWscncns[[#This Row],[C fg]]*2+BWscncns[[#This Row],[C fm]]</f>
        <v>1</v>
      </c>
      <c r="S4114">
        <v>779</v>
      </c>
      <c r="T4114">
        <v>716800</v>
      </c>
      <c r="U4114" s="13">
        <v>1.086775</v>
      </c>
      <c r="V4114" s="13">
        <v>0.92015400000000003</v>
      </c>
      <c r="W4114">
        <v>2750</v>
      </c>
      <c r="X4114">
        <v>55</v>
      </c>
      <c r="Z4114" s="10">
        <f>IF($N4114&lt;&gt;0,constants!$L$2,IF($O4114&lt;&gt;0,constants!$M$2,IF($P4114&lt;&gt;0,constants!$N$2,0)))</f>
        <v>1117.99</v>
      </c>
      <c r="AA4114" s="10">
        <f>IF($N4114&lt;&gt;0,constants!$L$2,IF($O4114&lt;&gt;0,constants!$M$2,IF($P4114&lt;&gt;0,constants!$P$2,0)))</f>
        <v>4051.45</v>
      </c>
      <c r="AB4114" s="11">
        <f>constants!$O$2</f>
        <v>4861.32</v>
      </c>
      <c r="AC4114" s="11">
        <f>VLOOKUP(BWscncns[[#This Row],[scanner]],[0]!ScnrAvgBW,2,FALSE)/1000</f>
        <v>4819.491751072962</v>
      </c>
      <c r="AD4114" s="8">
        <f>(1+$F4114)*Z4114</f>
        <v>1375.7178829297757</v>
      </c>
      <c r="AE4114" s="8">
        <f>(1+$F4114)*AA4114</f>
        <v>4985.4222459913226</v>
      </c>
      <c r="AF4114" s="8">
        <f>(1+$F4114)*AB4114</f>
        <v>5981.9898734730868</v>
      </c>
      <c r="AG4114" s="8">
        <f>(1+$F4114)*AC4114</f>
        <v>5930.5190463095487</v>
      </c>
      <c r="AH4114" s="8">
        <f>(1+$F4114)*$T4114/1000</f>
        <v>882.04239616102404</v>
      </c>
      <c r="AI4114" s="8">
        <f>(1+BWscncns[[#This Row],[pid_error]]*K_p)*BWscncns[[#This Row],[dbw]]/1000</f>
        <v>799.421198080512</v>
      </c>
      <c r="AJ4114" s="13">
        <f>BWscncns[[#This Row],[Torflow prgrssv alt vote]]/VLOOKUP(BWscncns[[#This Row],[class]],AltBWtotl,2,FALSE)*100</f>
        <v>1.5766720143541385E-2</v>
      </c>
      <c r="AK4114">
        <f>IF(D4114=E4114,1,0)</f>
        <v>1</v>
      </c>
    </row>
    <row r="4115" spans="1:37">
      <c r="A4115" s="1" t="s">
        <v>9390</v>
      </c>
      <c r="B4115" s="1" t="s">
        <v>9391</v>
      </c>
      <c r="C4115">
        <v>739</v>
      </c>
      <c r="D4115">
        <v>1525000343</v>
      </c>
      <c r="E4115">
        <v>1525000343</v>
      </c>
      <c r="F4115" s="2">
        <v>-0.13774770295899999</v>
      </c>
      <c r="G4115" s="2">
        <v>-0.13774770295899999</v>
      </c>
      <c r="H4115">
        <v>739026</v>
      </c>
      <c r="I4115" s="2">
        <v>-0.26261891840599999</v>
      </c>
      <c r="J4115" s="2">
        <v>0</v>
      </c>
      <c r="K4115">
        <v>3</v>
      </c>
      <c r="L4115" s="1" t="s">
        <v>11634</v>
      </c>
      <c r="M4115" s="1" t="s">
        <v>9391</v>
      </c>
      <c r="N4115">
        <v>0</v>
      </c>
      <c r="O4115">
        <v>0</v>
      </c>
      <c r="P4115">
        <v>1</v>
      </c>
      <c r="Q4115">
        <v>0</v>
      </c>
      <c r="R4115" s="19">
        <f>BWscncns[[#This Row],[C fx]]*4+BWscncns[[#This Row],[C fg]]*2+BWscncns[[#This Row],[C fm]]</f>
        <v>1</v>
      </c>
      <c r="S4115">
        <v>1120</v>
      </c>
      <c r="T4115">
        <v>857088</v>
      </c>
      <c r="U4115" s="13">
        <v>1.3067500000000001</v>
      </c>
      <c r="V4115" s="13">
        <v>0.76525699999999997</v>
      </c>
      <c r="W4115">
        <v>1948</v>
      </c>
      <c r="X4115">
        <v>38</v>
      </c>
      <c r="Z4115" s="10">
        <f>IF($N4115&lt;&gt;0,constants!$L$2,IF($O4115&lt;&gt;0,constants!$M$2,IF($P4115&lt;&gt;0,constants!$N$2,0)))</f>
        <v>1117.99</v>
      </c>
      <c r="AA4115" s="10">
        <f>IF($N4115&lt;&gt;0,constants!$L$2,IF($O4115&lt;&gt;0,constants!$M$2,IF($P4115&lt;&gt;0,constants!$P$2,0)))</f>
        <v>4051.45</v>
      </c>
      <c r="AB4115" s="11">
        <f>constants!$O$2</f>
        <v>4861.32</v>
      </c>
      <c r="AC4115" s="11">
        <f>VLOOKUP(BWscncns[[#This Row],[scanner]],[0]!ScnrAvgBW,2,FALSE)/1000</f>
        <v>6440.9193022088357</v>
      </c>
      <c r="AD4115" s="8">
        <f>(1+$F4115)*Z4115</f>
        <v>963.98944556886761</v>
      </c>
      <c r="AE4115" s="8">
        <f>(1+$F4115)*AA4115</f>
        <v>3493.3720688467592</v>
      </c>
      <c r="AF4115" s="8">
        <f>(1+$F4115)*AB4115</f>
        <v>4191.684336651354</v>
      </c>
      <c r="AG4115" s="8">
        <f>(1+$F4115)*AC4115</f>
        <v>5553.6974633852833</v>
      </c>
      <c r="AH4115" s="8">
        <f>(1+$F4115)*$T4115/1000</f>
        <v>739.02609676627662</v>
      </c>
      <c r="AI4115" s="8">
        <f>(1+BWscncns[[#This Row],[pid_error]]*K_p)*BWscncns[[#This Row],[dbw]]/1000</f>
        <v>798.05704838313841</v>
      </c>
      <c r="AJ4115" s="13">
        <f>BWscncns[[#This Row],[Torflow prgrssv alt vote]]/VLOOKUP(BWscncns[[#This Row],[class]],AltBWtotl,2,FALSE)*100</f>
        <v>1.5739815469804901E-2</v>
      </c>
      <c r="AK4115">
        <f>IF(D4115=E4115,1,0)</f>
        <v>1</v>
      </c>
    </row>
    <row r="4116" spans="1:37">
      <c r="A4116" s="1" t="s">
        <v>8648</v>
      </c>
      <c r="B4116" s="1" t="s">
        <v>8649</v>
      </c>
      <c r="C4116">
        <v>879</v>
      </c>
      <c r="D4116">
        <v>1525009194</v>
      </c>
      <c r="E4116">
        <v>1525009194</v>
      </c>
      <c r="F4116" s="2">
        <v>0.22611295534199999</v>
      </c>
      <c r="G4116" s="2">
        <v>0.22611295534199999</v>
      </c>
      <c r="H4116">
        <v>878877</v>
      </c>
      <c r="I4116" s="2">
        <v>-0.30377283922699999</v>
      </c>
      <c r="J4116" s="2">
        <v>0</v>
      </c>
      <c r="K4116">
        <v>2</v>
      </c>
      <c r="L4116" s="1" t="s">
        <v>11570</v>
      </c>
      <c r="M4116" s="1" t="s">
        <v>8649</v>
      </c>
      <c r="N4116">
        <v>0</v>
      </c>
      <c r="O4116">
        <v>0</v>
      </c>
      <c r="P4116">
        <v>1</v>
      </c>
      <c r="Q4116">
        <v>0</v>
      </c>
      <c r="R4116" s="19">
        <f>BWscncns[[#This Row],[C fx]]*4+BWscncns[[#This Row],[C fg]]*2+BWscncns[[#This Row],[C fm]]</f>
        <v>1</v>
      </c>
      <c r="S4116">
        <v>1070</v>
      </c>
      <c r="T4116">
        <v>716800</v>
      </c>
      <c r="U4116" s="13">
        <v>1.4927459999999999</v>
      </c>
      <c r="V4116" s="13">
        <v>0.66990700000000003</v>
      </c>
      <c r="W4116">
        <v>1402</v>
      </c>
      <c r="X4116">
        <v>28</v>
      </c>
      <c r="Z4116" s="10">
        <f>IF($N4116&lt;&gt;0,constants!$L$2,IF($O4116&lt;&gt;0,constants!$M$2,IF($P4116&lt;&gt;0,constants!$N$2,0)))</f>
        <v>1117.99</v>
      </c>
      <c r="AA4116" s="10">
        <f>IF($N4116&lt;&gt;0,constants!$L$2,IF($O4116&lt;&gt;0,constants!$M$2,IF($P4116&lt;&gt;0,constants!$P$2,0)))</f>
        <v>4051.45</v>
      </c>
      <c r="AB4116" s="11">
        <f>constants!$O$2</f>
        <v>4861.32</v>
      </c>
      <c r="AC4116" s="11">
        <f>VLOOKUP(BWscncns[[#This Row],[scanner]],[0]!ScnrAvgBW,2,FALSE)/1000</f>
        <v>8853.6095214723919</v>
      </c>
      <c r="AD4116" s="8">
        <f>(1+$F4116)*Z4116</f>
        <v>1370.7820229428025</v>
      </c>
      <c r="AE4116" s="8">
        <f>(1+$F4116)*AA4116</f>
        <v>4967.5353329203463</v>
      </c>
      <c r="AF4116" s="8">
        <f>(1+$F4116)*AB4116</f>
        <v>5960.5274320631715</v>
      </c>
      <c r="AG4116" s="8">
        <f>(1+$F4116)*AC4116</f>
        <v>10855.525335816585</v>
      </c>
      <c r="AH4116" s="8">
        <f>(1+$F4116)*$T4116/1000</f>
        <v>878.87776638914568</v>
      </c>
      <c r="AI4116" s="8">
        <f>(1+BWscncns[[#This Row],[pid_error]]*K_p)*BWscncns[[#This Row],[dbw]]/1000</f>
        <v>797.83888319457276</v>
      </c>
      <c r="AJ4116" s="13">
        <f>BWscncns[[#This Row],[Torflow prgrssv alt vote]]/VLOOKUP(BWscncns[[#This Row],[class]],AltBWtotl,2,FALSE)*100</f>
        <v>1.5735512669877359E-2</v>
      </c>
      <c r="AK4116">
        <f>IF(D4116=E4116,1,0)</f>
        <v>1</v>
      </c>
    </row>
    <row r="4117" spans="1:37">
      <c r="A4117" s="1" t="s">
        <v>9722</v>
      </c>
      <c r="B4117" s="1" t="s">
        <v>9723</v>
      </c>
      <c r="C4117">
        <v>547</v>
      </c>
      <c r="D4117">
        <v>1525007235</v>
      </c>
      <c r="E4117">
        <v>1525007235</v>
      </c>
      <c r="F4117" s="2">
        <v>-0.47850196159399999</v>
      </c>
      <c r="G4117" s="2">
        <v>-0.47850196159399999</v>
      </c>
      <c r="H4117">
        <v>546830</v>
      </c>
      <c r="I4117" s="2">
        <v>-3.8276617290899997E-2</v>
      </c>
      <c r="J4117" s="2">
        <v>0</v>
      </c>
      <c r="K4117">
        <v>6</v>
      </c>
      <c r="L4117" s="1" t="s">
        <v>11552</v>
      </c>
      <c r="M4117" s="1" t="s">
        <v>9723</v>
      </c>
      <c r="N4117">
        <v>0</v>
      </c>
      <c r="O4117">
        <v>0</v>
      </c>
      <c r="P4117">
        <v>1</v>
      </c>
      <c r="Q4117">
        <v>0</v>
      </c>
      <c r="R4117" s="19">
        <f>BWscncns[[#This Row],[C fx]]*4+BWscncns[[#This Row],[C fg]]*2+BWscncns[[#This Row],[C fm]]</f>
        <v>1</v>
      </c>
      <c r="S4117">
        <v>587</v>
      </c>
      <c r="T4117">
        <v>1048576</v>
      </c>
      <c r="U4117" s="13">
        <v>0.55980700000000005</v>
      </c>
      <c r="V4117" s="13">
        <v>1.78633</v>
      </c>
      <c r="W4117">
        <v>4672</v>
      </c>
      <c r="X4117">
        <v>93</v>
      </c>
      <c r="Z4117" s="10">
        <f>IF($N4117&lt;&gt;0,constants!$L$2,IF($O4117&lt;&gt;0,constants!$M$2,IF($P4117&lt;&gt;0,constants!$N$2,0)))</f>
        <v>1117.99</v>
      </c>
      <c r="AA4117" s="10">
        <f>IF($N4117&lt;&gt;0,constants!$L$2,IF($O4117&lt;&gt;0,constants!$M$2,IF($P4117&lt;&gt;0,constants!$P$2,0)))</f>
        <v>4051.45</v>
      </c>
      <c r="AB4117" s="11">
        <f>constants!$O$2</f>
        <v>4861.32</v>
      </c>
      <c r="AC4117" s="11">
        <f>VLOOKUP(BWscncns[[#This Row],[scanner]],[0]!ScnrAvgBW,2,FALSE)/1000</f>
        <v>2386.3111194805197</v>
      </c>
      <c r="AD4117" s="8">
        <f>(1+$F4117)*Z4117</f>
        <v>583.02959195752385</v>
      </c>
      <c r="AE4117" s="8">
        <f>(1+$F4117)*AA4117</f>
        <v>2112.8232276999884</v>
      </c>
      <c r="AF4117" s="8">
        <f>(1+$F4117)*AB4117</f>
        <v>2535.1688440638554</v>
      </c>
      <c r="AG4117" s="8">
        <f>(1+$F4117)*AC4117</f>
        <v>1244.4565678355168</v>
      </c>
      <c r="AH4117" s="8">
        <f>(1+$F4117)*$T4117/1000</f>
        <v>546.83032711960982</v>
      </c>
      <c r="AI4117" s="8">
        <f>(1+BWscncns[[#This Row],[pid_error]]*K_p)*BWscncns[[#This Row],[dbw]]/1000</f>
        <v>797.70316355980492</v>
      </c>
      <c r="AJ4117" s="13">
        <f>BWscncns[[#This Row],[Torflow prgrssv alt vote]]/VLOOKUP(BWscncns[[#This Row],[class]],AltBWtotl,2,FALSE)*100</f>
        <v>1.5732835916365557E-2</v>
      </c>
      <c r="AK4117">
        <f>IF(D4117=E4117,1,0)</f>
        <v>1</v>
      </c>
    </row>
    <row r="4118" spans="1:37">
      <c r="A4118" s="1" t="s">
        <v>9513</v>
      </c>
      <c r="B4118" s="1" t="s">
        <v>49</v>
      </c>
      <c r="C4118">
        <v>570</v>
      </c>
      <c r="D4118">
        <v>1524944998</v>
      </c>
      <c r="E4118">
        <v>1524944998</v>
      </c>
      <c r="F4118" s="2">
        <v>-0.442977379522</v>
      </c>
      <c r="G4118" s="2">
        <v>-0.442977379522</v>
      </c>
      <c r="H4118">
        <v>570391</v>
      </c>
      <c r="I4118" s="2">
        <v>-5.77391925519E-2</v>
      </c>
      <c r="J4118" s="2">
        <v>0</v>
      </c>
      <c r="K4118">
        <v>6</v>
      </c>
      <c r="L4118" s="1" t="s">
        <v>11776</v>
      </c>
      <c r="M4118" s="1" t="s">
        <v>49</v>
      </c>
      <c r="N4118">
        <v>0</v>
      </c>
      <c r="O4118">
        <v>0</v>
      </c>
      <c r="P4118">
        <v>1</v>
      </c>
      <c r="Q4118">
        <v>0</v>
      </c>
      <c r="R4118" s="19">
        <f>BWscncns[[#This Row],[C fx]]*4+BWscncns[[#This Row],[C fg]]*2+BWscncns[[#This Row],[C fm]]</f>
        <v>1</v>
      </c>
      <c r="S4118">
        <v>601</v>
      </c>
      <c r="T4118">
        <v>1024000</v>
      </c>
      <c r="U4118" s="13">
        <v>0.58691400000000005</v>
      </c>
      <c r="V4118" s="13">
        <v>1.703827</v>
      </c>
      <c r="W4118">
        <v>4570</v>
      </c>
      <c r="X4118">
        <v>91</v>
      </c>
      <c r="Z4118" s="10">
        <f>IF($N4118&lt;&gt;0,constants!$L$2,IF($O4118&lt;&gt;0,constants!$M$2,IF($P4118&lt;&gt;0,constants!$N$2,0)))</f>
        <v>1117.99</v>
      </c>
      <c r="AA4118" s="10">
        <f>IF($N4118&lt;&gt;0,constants!$L$2,IF($O4118&lt;&gt;0,constants!$M$2,IF($P4118&lt;&gt;0,constants!$P$2,0)))</f>
        <v>4051.45</v>
      </c>
      <c r="AB4118" s="11">
        <f>constants!$O$2</f>
        <v>4861.32</v>
      </c>
      <c r="AC4118" s="11">
        <f>VLOOKUP(BWscncns[[#This Row],[scanner]],[0]!ScnrAvgBW,2,FALSE)/1000</f>
        <v>2386.3111194805197</v>
      </c>
      <c r="AD4118" s="8">
        <f>(1+$F4118)*Z4118</f>
        <v>622.74571946819924</v>
      </c>
      <c r="AE4118" s="8">
        <f>(1+$F4118)*AA4118</f>
        <v>2256.749295735593</v>
      </c>
      <c r="AF4118" s="8">
        <f>(1+$F4118)*AB4118</f>
        <v>2707.8652053821106</v>
      </c>
      <c r="AG4118" s="8">
        <f>(1+$F4118)*AC4118</f>
        <v>1329.2292730488289</v>
      </c>
      <c r="AH4118" s="8">
        <f>(1+$F4118)*$T4118/1000</f>
        <v>570.391163369472</v>
      </c>
      <c r="AI4118" s="8">
        <f>(1+BWscncns[[#This Row],[pid_error]]*K_p)*BWscncns[[#This Row],[dbw]]/1000</f>
        <v>797.195581684736</v>
      </c>
      <c r="AJ4118" s="13">
        <f>BWscncns[[#This Row],[Torflow prgrssv alt vote]]/VLOOKUP(BWscncns[[#This Row],[class]],AltBWtotl,2,FALSE)*100</f>
        <v>1.5722825046759696E-2</v>
      </c>
      <c r="AK4118">
        <f>IF(D4118=E4118,1,0)</f>
        <v>1</v>
      </c>
    </row>
    <row r="4119" spans="1:37">
      <c r="A4119" s="1" t="s">
        <v>778</v>
      </c>
      <c r="B4119" s="1" t="s">
        <v>779</v>
      </c>
      <c r="C4119">
        <v>569</v>
      </c>
      <c r="D4119">
        <v>1524836404</v>
      </c>
      <c r="E4119">
        <v>1524836404</v>
      </c>
      <c r="F4119" s="2">
        <v>-0.44391471321999998</v>
      </c>
      <c r="G4119" s="2">
        <v>-0.44391471321999998</v>
      </c>
      <c r="H4119">
        <v>569431</v>
      </c>
      <c r="I4119" s="2">
        <v>0.116202995813</v>
      </c>
      <c r="J4119" s="2">
        <v>0</v>
      </c>
      <c r="K4119">
        <v>7</v>
      </c>
      <c r="L4119" s="1" t="s">
        <v>11982</v>
      </c>
      <c r="M4119" s="1" t="s">
        <v>779</v>
      </c>
      <c r="N4119">
        <v>0</v>
      </c>
      <c r="O4119">
        <v>0</v>
      </c>
      <c r="P4119">
        <v>1</v>
      </c>
      <c r="Q4119">
        <v>0</v>
      </c>
      <c r="R4119" s="19">
        <f>BWscncns[[#This Row],[C fx]]*4+BWscncns[[#This Row],[C fg]]*2+BWscncns[[#This Row],[C fm]]</f>
        <v>1</v>
      </c>
      <c r="S4119">
        <v>399</v>
      </c>
      <c r="T4119">
        <v>1024000</v>
      </c>
      <c r="U4119" s="13">
        <v>0.38964799999999999</v>
      </c>
      <c r="V4119" s="13">
        <v>2.5664159999999998</v>
      </c>
      <c r="W4119">
        <v>5214</v>
      </c>
      <c r="X4119">
        <v>104</v>
      </c>
      <c r="Z4119" s="10">
        <f>IF($N4119&lt;&gt;0,constants!$L$2,IF($O4119&lt;&gt;0,constants!$M$2,IF($P4119&lt;&gt;0,constants!$N$2,0)))</f>
        <v>1117.99</v>
      </c>
      <c r="AA4119" s="10">
        <f>IF($N4119&lt;&gt;0,constants!$L$2,IF($O4119&lt;&gt;0,constants!$M$2,IF($P4119&lt;&gt;0,constants!$P$2,0)))</f>
        <v>4051.45</v>
      </c>
      <c r="AB4119" s="11">
        <f>constants!$O$2</f>
        <v>4861.32</v>
      </c>
      <c r="AC4119" s="11">
        <f>VLOOKUP(BWscncns[[#This Row],[scanner]],[0]!ScnrAvgBW,2,FALSE)/1000</f>
        <v>885.64026081730776</v>
      </c>
      <c r="AD4119" s="8">
        <f>(1+$F4119)*Z4119</f>
        <v>621.69778976717225</v>
      </c>
      <c r="AE4119" s="8">
        <f>(1+$F4119)*AA4119</f>
        <v>2252.951735124831</v>
      </c>
      <c r="AF4119" s="8">
        <f>(1+$F4119)*AB4119</f>
        <v>2703.3085263293497</v>
      </c>
      <c r="AG4119" s="8">
        <f>(1+$F4119)*AC4119</f>
        <v>492.49151842050662</v>
      </c>
      <c r="AH4119" s="8">
        <f>(1+$F4119)*$T4119/1000</f>
        <v>569.43133366272002</v>
      </c>
      <c r="AI4119" s="8">
        <f>(1+BWscncns[[#This Row],[pid_error]]*K_p)*BWscncns[[#This Row],[dbw]]/1000</f>
        <v>796.71566683136007</v>
      </c>
      <c r="AJ4119" s="13">
        <f>BWscncns[[#This Row],[Torflow prgrssv alt vote]]/VLOOKUP(BWscncns[[#This Row],[class]],AltBWtotl,2,FALSE)*100</f>
        <v>1.5713359844680898E-2</v>
      </c>
      <c r="AK4119">
        <f>IF(D4119=E4119,1,0)</f>
        <v>1</v>
      </c>
    </row>
    <row r="4120" spans="1:37">
      <c r="A4120" s="1" t="s">
        <v>6099</v>
      </c>
      <c r="B4120" s="1" t="s">
        <v>6100</v>
      </c>
      <c r="C4120">
        <v>935</v>
      </c>
      <c r="D4120">
        <v>1524991754</v>
      </c>
      <c r="E4120">
        <v>1524991754</v>
      </c>
      <c r="F4120" s="2">
        <v>0.42716113219700003</v>
      </c>
      <c r="G4120" s="2">
        <v>0.42716113219700003</v>
      </c>
      <c r="H4120">
        <v>935304</v>
      </c>
      <c r="I4120" s="2">
        <v>0.12574593994200001</v>
      </c>
      <c r="J4120" s="2">
        <v>0</v>
      </c>
      <c r="K4120">
        <v>4</v>
      </c>
      <c r="L4120" s="1" t="s">
        <v>11607</v>
      </c>
      <c r="M4120" s="1" t="s">
        <v>6100</v>
      </c>
      <c r="N4120">
        <v>0</v>
      </c>
      <c r="O4120">
        <v>0</v>
      </c>
      <c r="P4120">
        <v>1</v>
      </c>
      <c r="Q4120">
        <v>0</v>
      </c>
      <c r="R4120" s="19">
        <f>BWscncns[[#This Row],[C fx]]*4+BWscncns[[#This Row],[C fg]]*2+BWscncns[[#This Row],[C fm]]</f>
        <v>1</v>
      </c>
      <c r="S4120">
        <v>870</v>
      </c>
      <c r="T4120">
        <v>655360</v>
      </c>
      <c r="U4120" s="13">
        <v>1.327515</v>
      </c>
      <c r="V4120" s="13">
        <v>0.75328700000000004</v>
      </c>
      <c r="W4120">
        <v>1871</v>
      </c>
      <c r="X4120">
        <v>37</v>
      </c>
      <c r="Z4120" s="10">
        <f>IF($N4120&lt;&gt;0,constants!$L$2,IF($O4120&lt;&gt;0,constants!$M$2,IF($P4120&lt;&gt;0,constants!$N$2,0)))</f>
        <v>1117.99</v>
      </c>
      <c r="AA4120" s="10">
        <f>IF($N4120&lt;&gt;0,constants!$L$2,IF($O4120&lt;&gt;0,constants!$M$2,IF($P4120&lt;&gt;0,constants!$P$2,0)))</f>
        <v>4051.45</v>
      </c>
      <c r="AB4120" s="11">
        <f>constants!$O$2</f>
        <v>4861.32</v>
      </c>
      <c r="AC4120" s="11">
        <f>VLOOKUP(BWscncns[[#This Row],[scanner]],[0]!ScnrAvgBW,2,FALSE)/1000</f>
        <v>4819.491751072962</v>
      </c>
      <c r="AD4120" s="8">
        <f>(1+$F4120)*Z4120</f>
        <v>1595.5518741849239</v>
      </c>
      <c r="AE4120" s="8">
        <f>(1+$F4120)*AA4120</f>
        <v>5782.0719690395354</v>
      </c>
      <c r="AF4120" s="8">
        <f>(1+$F4120)*AB4120</f>
        <v>6937.886955171919</v>
      </c>
      <c r="AG4120" s="8">
        <f>(1+$F4120)*AC4120</f>
        <v>6878.1913040753898</v>
      </c>
      <c r="AH4120" s="8">
        <f>(1+$F4120)*$T4120/1000</f>
        <v>935.30431959662587</v>
      </c>
      <c r="AI4120" s="8">
        <f>(1+BWscncns[[#This Row],[pid_error]]*K_p)*BWscncns[[#This Row],[dbw]]/1000</f>
        <v>795.33215979831289</v>
      </c>
      <c r="AJ4120" s="13">
        <f>BWscncns[[#This Row],[Torflow prgrssv alt vote]]/VLOOKUP(BWscncns[[#This Row],[class]],AltBWtotl,2,FALSE)*100</f>
        <v>1.568607339260901E-2</v>
      </c>
      <c r="AK4120">
        <f>IF(D4120=E4120,1,0)</f>
        <v>1</v>
      </c>
    </row>
    <row r="4121" spans="1:37">
      <c r="A4121" s="1" t="s">
        <v>8148</v>
      </c>
      <c r="B4121" s="1" t="s">
        <v>8149</v>
      </c>
      <c r="C4121">
        <v>146</v>
      </c>
      <c r="D4121">
        <v>1525006165</v>
      </c>
      <c r="E4121">
        <v>1525006165</v>
      </c>
      <c r="F4121" s="2">
        <v>-0.89875941859800001</v>
      </c>
      <c r="G4121" s="2">
        <v>-0.89875941859800001</v>
      </c>
      <c r="H4121">
        <v>145946</v>
      </c>
      <c r="I4121" s="2">
        <v>4.6539583425800002E-2</v>
      </c>
      <c r="J4121" s="2">
        <v>0</v>
      </c>
      <c r="K4121">
        <v>8</v>
      </c>
      <c r="L4121" s="1" t="s">
        <v>11958</v>
      </c>
      <c r="M4121" s="1" t="s">
        <v>8149</v>
      </c>
      <c r="N4121">
        <v>1</v>
      </c>
      <c r="O4121">
        <v>0</v>
      </c>
      <c r="P4121">
        <v>0</v>
      </c>
      <c r="Q4121">
        <v>0</v>
      </c>
      <c r="R4121" s="19">
        <f>BWscncns[[#This Row],[C fx]]*4+BWscncns[[#This Row],[C fg]]*2+BWscncns[[#This Row],[C fm]]</f>
        <v>4</v>
      </c>
      <c r="S4121">
        <v>42</v>
      </c>
      <c r="T4121">
        <v>1441577</v>
      </c>
      <c r="U4121" s="13">
        <v>2.9135000000000001E-2</v>
      </c>
      <c r="V4121" s="13">
        <v>34.323262</v>
      </c>
      <c r="W4121">
        <v>6392</v>
      </c>
      <c r="X4121">
        <v>127</v>
      </c>
      <c r="Z4121" s="10">
        <f>IF($N4121&lt;&gt;0,constants!$L$2,IF($O4121&lt;&gt;0,constants!$M$2,IF($P4121&lt;&gt;0,constants!$N$2,0)))</f>
        <v>10125.48</v>
      </c>
      <c r="AA4121" s="10">
        <f>IF($N4121&lt;&gt;0,constants!$L$2,IF($O4121&lt;&gt;0,constants!$M$2,IF($P4121&lt;&gt;0,constants!$P$2,0)))</f>
        <v>10125.48</v>
      </c>
      <c r="AB4121" s="11">
        <f>constants!$O$2</f>
        <v>4861.32</v>
      </c>
      <c r="AC4121" s="11">
        <f>VLOOKUP(BWscncns[[#This Row],[scanner]],[0]!ScnrAvgBW,2,FALSE)/1000</f>
        <v>509.99709399477808</v>
      </c>
      <c r="AD4121" s="8">
        <f>(1+$F4121)*Z4121</f>
        <v>1025.1094821743227</v>
      </c>
      <c r="AE4121" s="8">
        <f>(1+$F4121)*AA4121</f>
        <v>1025.1094821743227</v>
      </c>
      <c r="AF4121" s="8">
        <f>(1+$F4121)*AB4121</f>
        <v>492.16286318117056</v>
      </c>
      <c r="AG4121" s="8">
        <f>(1+$F4121)*AC4121</f>
        <v>51.632402309361765</v>
      </c>
      <c r="AH4121" s="8">
        <f>(1+$F4121)*$T4121/1000</f>
        <v>145.94609361575093</v>
      </c>
      <c r="AI4121" s="8">
        <f>(1+BWscncns[[#This Row],[pid_error]]*K_p)*BWscncns[[#This Row],[dbw]]/1000</f>
        <v>793.76154680787556</v>
      </c>
      <c r="AJ4121" s="13">
        <f>BWscncns[[#This Row],[Torflow prgrssv alt vote]]/VLOOKUP(BWscncns[[#This Row],[class]],AltBWtotl,2,FALSE)*100</f>
        <v>6.8031271661130833E-3</v>
      </c>
      <c r="AK4121">
        <f>IF(D4121=E4121,1,0)</f>
        <v>1</v>
      </c>
    </row>
    <row r="4122" spans="1:37">
      <c r="A4122" s="1" t="s">
        <v>1705</v>
      </c>
      <c r="B4122" s="1" t="s">
        <v>1706</v>
      </c>
      <c r="C4122">
        <v>563</v>
      </c>
      <c r="D4122">
        <v>1524999455</v>
      </c>
      <c r="E4122">
        <v>1524999455</v>
      </c>
      <c r="F4122" s="2">
        <v>-0.45012486255200002</v>
      </c>
      <c r="G4122" s="2">
        <v>-0.45012486255200002</v>
      </c>
      <c r="H4122">
        <v>563072</v>
      </c>
      <c r="I4122" s="2">
        <v>-7.0336740597900002E-2</v>
      </c>
      <c r="J4122" s="2">
        <v>0</v>
      </c>
      <c r="K4122">
        <v>6</v>
      </c>
      <c r="L4122" s="1" t="s">
        <v>11794</v>
      </c>
      <c r="M4122" s="1" t="s">
        <v>1706</v>
      </c>
      <c r="N4122">
        <v>0</v>
      </c>
      <c r="O4122">
        <v>0</v>
      </c>
      <c r="P4122">
        <v>1</v>
      </c>
      <c r="Q4122">
        <v>0</v>
      </c>
      <c r="R4122" s="19">
        <f>BWscncns[[#This Row],[C fx]]*4+BWscncns[[#This Row],[C fg]]*2+BWscncns[[#This Row],[C fm]]</f>
        <v>1</v>
      </c>
      <c r="S4122">
        <v>585</v>
      </c>
      <c r="T4122">
        <v>1024000</v>
      </c>
      <c r="U4122" s="13">
        <v>0.57128900000000005</v>
      </c>
      <c r="V4122" s="13">
        <v>1.750427</v>
      </c>
      <c r="W4122">
        <v>4626</v>
      </c>
      <c r="X4122">
        <v>92</v>
      </c>
      <c r="Z4122" s="10">
        <f>IF($N4122&lt;&gt;0,constants!$L$2,IF($O4122&lt;&gt;0,constants!$M$2,IF($P4122&lt;&gt;0,constants!$N$2,0)))</f>
        <v>1117.99</v>
      </c>
      <c r="AA4122" s="10">
        <f>IF($N4122&lt;&gt;0,constants!$L$2,IF($O4122&lt;&gt;0,constants!$M$2,IF($P4122&lt;&gt;0,constants!$P$2,0)))</f>
        <v>4051.45</v>
      </c>
      <c r="AB4122" s="11">
        <f>constants!$O$2</f>
        <v>4861.32</v>
      </c>
      <c r="AC4122" s="11">
        <f>VLOOKUP(BWscncns[[#This Row],[scanner]],[0]!ScnrAvgBW,2,FALSE)/1000</f>
        <v>2386.3111194805197</v>
      </c>
      <c r="AD4122" s="8">
        <f>(1+$F4122)*Z4122</f>
        <v>614.75490491548953</v>
      </c>
      <c r="AE4122" s="8">
        <f>(1+$F4122)*AA4122</f>
        <v>2227.7916256136996</v>
      </c>
      <c r="AF4122" s="8">
        <f>(1+$F4122)*AB4122</f>
        <v>2673.119003178711</v>
      </c>
      <c r="AG4122" s="8">
        <f>(1+$F4122)*AC4122</f>
        <v>1312.1731548180414</v>
      </c>
      <c r="AH4122" s="8">
        <f>(1+$F4122)*$T4122/1000</f>
        <v>563.07214074675198</v>
      </c>
      <c r="AI4122" s="8">
        <f>(1+BWscncns[[#This Row],[pid_error]]*K_p)*BWscncns[[#This Row],[dbw]]/1000</f>
        <v>793.53607037337599</v>
      </c>
      <c r="AJ4122" s="13">
        <f>BWscncns[[#This Row],[Torflow prgrssv alt vote]]/VLOOKUP(BWscncns[[#This Row],[class]],AltBWtotl,2,FALSE)*100</f>
        <v>1.5650649714348101E-2</v>
      </c>
      <c r="AK4122">
        <f>IF(D4122=E4122,1,0)</f>
        <v>1</v>
      </c>
    </row>
    <row r="4123" spans="1:37">
      <c r="A4123" s="1" t="s">
        <v>3945</v>
      </c>
      <c r="B4123" s="1" t="s">
        <v>3946</v>
      </c>
      <c r="C4123">
        <v>911</v>
      </c>
      <c r="D4123">
        <v>1524998183</v>
      </c>
      <c r="E4123">
        <v>1524998183</v>
      </c>
      <c r="F4123" s="2">
        <v>0.34795508167200001</v>
      </c>
      <c r="G4123" s="2">
        <v>0.34795508167200001</v>
      </c>
      <c r="H4123">
        <v>911001</v>
      </c>
      <c r="I4123" s="2">
        <v>-4.69434015415E-2</v>
      </c>
      <c r="J4123" s="2">
        <v>0</v>
      </c>
      <c r="K4123">
        <v>5</v>
      </c>
      <c r="L4123" s="1" t="s">
        <v>11759</v>
      </c>
      <c r="M4123" s="1" t="s">
        <v>3946</v>
      </c>
      <c r="N4123">
        <v>0</v>
      </c>
      <c r="O4123">
        <v>0</v>
      </c>
      <c r="P4123">
        <v>1</v>
      </c>
      <c r="Q4123">
        <v>0</v>
      </c>
      <c r="R4123" s="19">
        <f>BWscncns[[#This Row],[C fx]]*4+BWscncns[[#This Row],[C fg]]*2+BWscncns[[#This Row],[C fm]]</f>
        <v>1</v>
      </c>
      <c r="S4123">
        <v>726</v>
      </c>
      <c r="T4123">
        <v>675840</v>
      </c>
      <c r="U4123" s="13">
        <v>1.074219</v>
      </c>
      <c r="V4123" s="13">
        <v>0.93090899999999999</v>
      </c>
      <c r="W4123">
        <v>2841</v>
      </c>
      <c r="X4123">
        <v>56</v>
      </c>
      <c r="Z4123" s="10">
        <f>IF($N4123&lt;&gt;0,constants!$L$2,IF($O4123&lt;&gt;0,constants!$M$2,IF($P4123&lt;&gt;0,constants!$N$2,0)))</f>
        <v>1117.99</v>
      </c>
      <c r="AA4123" s="10">
        <f>IF($N4123&lt;&gt;0,constants!$L$2,IF($O4123&lt;&gt;0,constants!$M$2,IF($P4123&lt;&gt;0,constants!$P$2,0)))</f>
        <v>4051.45</v>
      </c>
      <c r="AB4123" s="11">
        <f>constants!$O$2</f>
        <v>4861.32</v>
      </c>
      <c r="AC4123" s="11">
        <f>VLOOKUP(BWscncns[[#This Row],[scanner]],[0]!ScnrAvgBW,2,FALSE)/1000</f>
        <v>3794.4265750962772</v>
      </c>
      <c r="AD4123" s="8">
        <f>(1+$F4123)*Z4123</f>
        <v>1507.0003017584793</v>
      </c>
      <c r="AE4123" s="8">
        <f>(1+$F4123)*AA4123</f>
        <v>5461.1726156400246</v>
      </c>
      <c r="AF4123" s="8">
        <f>(1+$F4123)*AB4123</f>
        <v>6552.8409976337271</v>
      </c>
      <c r="AG4123" s="8">
        <f>(1+$F4123)*AC4123</f>
        <v>5114.7165839323097</v>
      </c>
      <c r="AH4123" s="8">
        <f>(1+$F4123)*$T4123/1000</f>
        <v>911.00196239720447</v>
      </c>
      <c r="AI4123" s="8">
        <f>(1+BWscncns[[#This Row],[pid_error]]*K_p)*BWscncns[[#This Row],[dbw]]/1000</f>
        <v>793.42098119860225</v>
      </c>
      <c r="AJ4123" s="13">
        <f>BWscncns[[#This Row],[Torflow prgrssv alt vote]]/VLOOKUP(BWscncns[[#This Row],[class]],AltBWtotl,2,FALSE)*100</f>
        <v>1.5648379848582011E-2</v>
      </c>
      <c r="AK4123">
        <f>IF(D4123=E4123,1,0)</f>
        <v>1</v>
      </c>
    </row>
    <row r="4124" spans="1:37">
      <c r="A4124" s="1" t="s">
        <v>6230</v>
      </c>
      <c r="B4124" s="1" t="s">
        <v>6231</v>
      </c>
      <c r="C4124">
        <v>488</v>
      </c>
      <c r="D4124">
        <v>1524963785</v>
      </c>
      <c r="E4124">
        <v>1524963785</v>
      </c>
      <c r="F4124" s="2">
        <v>-0.55516334926900002</v>
      </c>
      <c r="G4124" s="2">
        <v>-0.55516334926900002</v>
      </c>
      <c r="H4124">
        <v>488327</v>
      </c>
      <c r="I4124" s="2">
        <v>0.11384915122600001</v>
      </c>
      <c r="J4124" s="2">
        <v>0</v>
      </c>
      <c r="K4124">
        <v>7</v>
      </c>
      <c r="L4124" s="1" t="s">
        <v>11867</v>
      </c>
      <c r="M4124" s="1" t="s">
        <v>6231</v>
      </c>
      <c r="N4124">
        <v>0</v>
      </c>
      <c r="O4124">
        <v>0</v>
      </c>
      <c r="P4124">
        <v>1</v>
      </c>
      <c r="Q4124">
        <v>0</v>
      </c>
      <c r="R4124" s="19">
        <f>BWscncns[[#This Row],[C fx]]*4+BWscncns[[#This Row],[C fg]]*2+BWscncns[[#This Row],[C fm]]</f>
        <v>1</v>
      </c>
      <c r="S4124">
        <v>488</v>
      </c>
      <c r="T4124">
        <v>1097769</v>
      </c>
      <c r="U4124" s="13">
        <v>0.44453799999999999</v>
      </c>
      <c r="V4124" s="13">
        <v>2.2495270000000001</v>
      </c>
      <c r="W4124">
        <v>5027</v>
      </c>
      <c r="X4124">
        <v>100</v>
      </c>
      <c r="Z4124" s="10">
        <f>IF($N4124&lt;&gt;0,constants!$L$2,IF($O4124&lt;&gt;0,constants!$M$2,IF($P4124&lt;&gt;0,constants!$N$2,0)))</f>
        <v>1117.99</v>
      </c>
      <c r="AA4124" s="10">
        <f>IF($N4124&lt;&gt;0,constants!$L$2,IF($O4124&lt;&gt;0,constants!$M$2,IF($P4124&lt;&gt;0,constants!$P$2,0)))</f>
        <v>4051.45</v>
      </c>
      <c r="AB4124" s="11">
        <f>constants!$O$2</f>
        <v>4861.32</v>
      </c>
      <c r="AC4124" s="11">
        <f>VLOOKUP(BWscncns[[#This Row],[scanner]],[0]!ScnrAvgBW,2,FALSE)/1000</f>
        <v>885.64026081730776</v>
      </c>
      <c r="AD4124" s="8">
        <f>(1+$F4124)*Z4124</f>
        <v>497.32292715075067</v>
      </c>
      <c r="AE4124" s="8">
        <f>(1+$F4124)*AA4124</f>
        <v>1802.2334486041098</v>
      </c>
      <c r="AF4124" s="8">
        <f>(1+$F4124)*AB4124</f>
        <v>2162.4933069316248</v>
      </c>
      <c r="AG4124" s="8">
        <f>(1+$F4124)*AC4124</f>
        <v>393.96524737450045</v>
      </c>
      <c r="AH4124" s="8">
        <f>(1+$F4124)*$T4124/1000</f>
        <v>488.3278852363191</v>
      </c>
      <c r="AI4124" s="8">
        <f>(1+BWscncns[[#This Row],[pid_error]]*K_p)*BWscncns[[#This Row],[dbw]]/1000</f>
        <v>793.04844261815958</v>
      </c>
      <c r="AJ4124" s="13">
        <f>BWscncns[[#This Row],[Torflow prgrssv alt vote]]/VLOOKUP(BWscncns[[#This Row],[class]],AltBWtotl,2,FALSE)*100</f>
        <v>1.5641032393254813E-2</v>
      </c>
      <c r="AK4124">
        <f>IF(D4124=E4124,1,0)</f>
        <v>1</v>
      </c>
    </row>
    <row r="4125" spans="1:37">
      <c r="A4125" s="1" t="s">
        <v>8518</v>
      </c>
      <c r="B4125" s="1" t="s">
        <v>8519</v>
      </c>
      <c r="C4125">
        <v>817</v>
      </c>
      <c r="D4125">
        <v>1524998226</v>
      </c>
      <c r="E4125">
        <v>1524998226</v>
      </c>
      <c r="F4125" s="2">
        <v>6.3338630401900006E-2</v>
      </c>
      <c r="G4125" s="2">
        <v>6.3338630401900006E-2</v>
      </c>
      <c r="H4125">
        <v>816644</v>
      </c>
      <c r="I4125" s="2">
        <v>-0.85383137645499996</v>
      </c>
      <c r="J4125" s="2">
        <v>0</v>
      </c>
      <c r="K4125">
        <v>2</v>
      </c>
      <c r="L4125" s="1" t="s">
        <v>11571</v>
      </c>
      <c r="M4125" s="1" t="s">
        <v>8519</v>
      </c>
      <c r="N4125">
        <v>0</v>
      </c>
      <c r="O4125">
        <v>0</v>
      </c>
      <c r="P4125">
        <v>1</v>
      </c>
      <c r="Q4125">
        <v>0</v>
      </c>
      <c r="R4125" s="19">
        <f>BWscncns[[#This Row],[C fx]]*4+BWscncns[[#This Row],[C fg]]*2+BWscncns[[#This Row],[C fm]]</f>
        <v>1</v>
      </c>
      <c r="S4125">
        <v>1040</v>
      </c>
      <c r="T4125">
        <v>768000</v>
      </c>
      <c r="U4125" s="13">
        <v>1.3541669999999999</v>
      </c>
      <c r="V4125" s="13">
        <v>0.73846199999999995</v>
      </c>
      <c r="W4125">
        <v>1785</v>
      </c>
      <c r="X4125">
        <v>35</v>
      </c>
      <c r="Z4125" s="10">
        <f>IF($N4125&lt;&gt;0,constants!$L$2,IF($O4125&lt;&gt;0,constants!$M$2,IF($P4125&lt;&gt;0,constants!$N$2,0)))</f>
        <v>1117.99</v>
      </c>
      <c r="AA4125" s="10">
        <f>IF($N4125&lt;&gt;0,constants!$L$2,IF($O4125&lt;&gt;0,constants!$M$2,IF($P4125&lt;&gt;0,constants!$P$2,0)))</f>
        <v>4051.45</v>
      </c>
      <c r="AB4125" s="11">
        <f>constants!$O$2</f>
        <v>4861.32</v>
      </c>
      <c r="AC4125" s="11">
        <f>VLOOKUP(BWscncns[[#This Row],[scanner]],[0]!ScnrAvgBW,2,FALSE)/1000</f>
        <v>8853.6095214723919</v>
      </c>
      <c r="AD4125" s="8">
        <f>(1+$F4125)*Z4125</f>
        <v>1188.8019554030202</v>
      </c>
      <c r="AE4125" s="8">
        <f>(1+$F4125)*AA4125</f>
        <v>4308.0632941417771</v>
      </c>
      <c r="AF4125" s="8">
        <f>(1+$F4125)*AB4125</f>
        <v>5169.2293507453642</v>
      </c>
      <c r="AG4125" s="8">
        <f>(1+$F4125)*AC4125</f>
        <v>9414.3850226756731</v>
      </c>
      <c r="AH4125" s="8">
        <f>(1+$F4125)*$T4125/1000</f>
        <v>816.64406814865913</v>
      </c>
      <c r="AI4125" s="8">
        <f>(1+BWscncns[[#This Row],[pid_error]]*K_p)*BWscncns[[#This Row],[dbw]]/1000</f>
        <v>792.32203407432951</v>
      </c>
      <c r="AJ4125" s="13">
        <f>BWscncns[[#This Row],[Torflow prgrssv alt vote]]/VLOOKUP(BWscncns[[#This Row],[class]],AltBWtotl,2,FALSE)*100</f>
        <v>1.5626705677566081E-2</v>
      </c>
      <c r="AK4125">
        <f>IF(D4125=E4125,1,0)</f>
        <v>1</v>
      </c>
    </row>
    <row r="4126" spans="1:37">
      <c r="A4126" s="1" t="s">
        <v>9210</v>
      </c>
      <c r="B4126" s="1" t="s">
        <v>1733</v>
      </c>
      <c r="C4126">
        <v>475</v>
      </c>
      <c r="D4126">
        <v>1524973472</v>
      </c>
      <c r="E4126">
        <v>1524973472</v>
      </c>
      <c r="F4126" s="2">
        <v>-0.57184323151600003</v>
      </c>
      <c r="G4126" s="2">
        <v>-0.57184323151600003</v>
      </c>
      <c r="H4126">
        <v>475001</v>
      </c>
      <c r="I4126" s="2">
        <v>2.0294639117299999E-2</v>
      </c>
      <c r="J4126" s="2">
        <v>0</v>
      </c>
      <c r="K4126">
        <v>7</v>
      </c>
      <c r="L4126" s="1" t="s">
        <v>11732</v>
      </c>
      <c r="M4126" s="1" t="s">
        <v>1733</v>
      </c>
      <c r="N4126">
        <v>0</v>
      </c>
      <c r="O4126">
        <v>0</v>
      </c>
      <c r="P4126">
        <v>1</v>
      </c>
      <c r="Q4126">
        <v>0</v>
      </c>
      <c r="R4126" s="19">
        <f>BWscncns[[#This Row],[C fx]]*4+BWscncns[[#This Row],[C fg]]*2+BWscncns[[#This Row],[C fm]]</f>
        <v>1</v>
      </c>
      <c r="S4126">
        <v>475</v>
      </c>
      <c r="T4126">
        <v>1109410</v>
      </c>
      <c r="U4126" s="13">
        <v>0.42815599999999998</v>
      </c>
      <c r="V4126" s="13">
        <v>2.3355999999999999</v>
      </c>
      <c r="W4126">
        <v>5083</v>
      </c>
      <c r="X4126">
        <v>101</v>
      </c>
      <c r="Z4126" s="10">
        <f>IF($N4126&lt;&gt;0,constants!$L$2,IF($O4126&lt;&gt;0,constants!$M$2,IF($P4126&lt;&gt;0,constants!$N$2,0)))</f>
        <v>1117.99</v>
      </c>
      <c r="AA4126" s="10">
        <f>IF($N4126&lt;&gt;0,constants!$L$2,IF($O4126&lt;&gt;0,constants!$M$2,IF($P4126&lt;&gt;0,constants!$P$2,0)))</f>
        <v>4051.45</v>
      </c>
      <c r="AB4126" s="11">
        <f>constants!$O$2</f>
        <v>4861.32</v>
      </c>
      <c r="AC4126" s="11">
        <f>VLOOKUP(BWscncns[[#This Row],[scanner]],[0]!ScnrAvgBW,2,FALSE)/1000</f>
        <v>885.64026081730776</v>
      </c>
      <c r="AD4126" s="8">
        <f>(1+$F4126)*Z4126</f>
        <v>478.67498559742711</v>
      </c>
      <c r="AE4126" s="8">
        <f>(1+$F4126)*AA4126</f>
        <v>1734.6557396745015</v>
      </c>
      <c r="AF4126" s="8">
        <f>(1+$F4126)*AB4126</f>
        <v>2081.4070617666384</v>
      </c>
      <c r="AG4126" s="8">
        <f>(1+$F4126)*AC4126</f>
        <v>379.19287211086538</v>
      </c>
      <c r="AH4126" s="8">
        <f>(1+$F4126)*$T4126/1000</f>
        <v>475.00140052383438</v>
      </c>
      <c r="AI4126" s="8">
        <f>(1+BWscncns[[#This Row],[pid_error]]*K_p)*BWscncns[[#This Row],[dbw]]/1000</f>
        <v>792.20570026191717</v>
      </c>
      <c r="AJ4126" s="13">
        <f>BWscncns[[#This Row],[Torflow prgrssv alt vote]]/VLOOKUP(BWscncns[[#This Row],[class]],AltBWtotl,2,FALSE)*100</f>
        <v>1.5624411264223101E-2</v>
      </c>
      <c r="AK4126">
        <f>IF(D4126=E4126,1,0)</f>
        <v>1</v>
      </c>
    </row>
    <row r="4127" spans="1:37">
      <c r="A4127" s="1" t="s">
        <v>8989</v>
      </c>
      <c r="B4127" s="1" t="s">
        <v>8990</v>
      </c>
      <c r="C4127">
        <v>534</v>
      </c>
      <c r="D4127">
        <v>1524966384</v>
      </c>
      <c r="E4127">
        <v>1524966384</v>
      </c>
      <c r="F4127" s="2">
        <v>-0.49075713821099998</v>
      </c>
      <c r="G4127" s="2">
        <v>-0.49075713821099998</v>
      </c>
      <c r="H4127">
        <v>533979</v>
      </c>
      <c r="I4127" s="2">
        <v>-3.2238382994600003E-2</v>
      </c>
      <c r="J4127" s="2">
        <v>0</v>
      </c>
      <c r="K4127">
        <v>6</v>
      </c>
      <c r="L4127" s="1" t="s">
        <v>11644</v>
      </c>
      <c r="M4127" s="1" t="s">
        <v>8990</v>
      </c>
      <c r="N4127">
        <v>1</v>
      </c>
      <c r="O4127">
        <v>0</v>
      </c>
      <c r="P4127">
        <v>0</v>
      </c>
      <c r="Q4127">
        <v>0</v>
      </c>
      <c r="R4127" s="19">
        <f>BWscncns[[#This Row],[C fx]]*4+BWscncns[[#This Row],[C fg]]*2+BWscncns[[#This Row],[C fm]]</f>
        <v>4</v>
      </c>
      <c r="S4127">
        <v>946</v>
      </c>
      <c r="T4127">
        <v>1048576</v>
      </c>
      <c r="U4127" s="13">
        <v>0.90217599999999998</v>
      </c>
      <c r="V4127" s="13">
        <v>1.1084309999999999</v>
      </c>
      <c r="W4127">
        <v>3699</v>
      </c>
      <c r="X4127">
        <v>73</v>
      </c>
      <c r="Z4127" s="10">
        <f>IF($N4127&lt;&gt;0,constants!$L$2,IF($O4127&lt;&gt;0,constants!$M$2,IF($P4127&lt;&gt;0,constants!$N$2,0)))</f>
        <v>10125.48</v>
      </c>
      <c r="AA4127" s="10">
        <f>IF($N4127&lt;&gt;0,constants!$L$2,IF($O4127&lt;&gt;0,constants!$M$2,IF($P4127&lt;&gt;0,constants!$P$2,0)))</f>
        <v>10125.48</v>
      </c>
      <c r="AB4127" s="11">
        <f>constants!$O$2</f>
        <v>4861.32</v>
      </c>
      <c r="AC4127" s="11">
        <f>VLOOKUP(BWscncns[[#This Row],[scanner]],[0]!ScnrAvgBW,2,FALSE)/1000</f>
        <v>2386.3111194805197</v>
      </c>
      <c r="AD4127" s="8">
        <f>(1+$F4127)*Z4127</f>
        <v>5156.3284121872839</v>
      </c>
      <c r="AE4127" s="8">
        <f>(1+$F4127)*AA4127</f>
        <v>5156.3284121872839</v>
      </c>
      <c r="AF4127" s="8">
        <f>(1+$F4127)*AB4127</f>
        <v>2475.5925088721015</v>
      </c>
      <c r="AG4127" s="8">
        <f>(1+$F4127)*AC4127</f>
        <v>1215.2119036031722</v>
      </c>
      <c r="AH4127" s="8">
        <f>(1+$F4127)*$T4127/1000</f>
        <v>533.97984304326246</v>
      </c>
      <c r="AI4127" s="8">
        <f>(1+BWscncns[[#This Row],[pid_error]]*K_p)*BWscncns[[#This Row],[dbw]]/1000</f>
        <v>791.27792152163136</v>
      </c>
      <c r="AJ4127" s="13">
        <f>BWscncns[[#This Row],[Torflow prgrssv alt vote]]/VLOOKUP(BWscncns[[#This Row],[class]],AltBWtotl,2,FALSE)*100</f>
        <v>6.781840649119103E-3</v>
      </c>
      <c r="AK4127">
        <f>IF(D4127=E4127,1,0)</f>
        <v>1</v>
      </c>
    </row>
    <row r="4128" spans="1:37">
      <c r="A4128" s="1" t="s">
        <v>10574</v>
      </c>
      <c r="B4128" s="1" t="s">
        <v>10575</v>
      </c>
      <c r="C4128">
        <v>927</v>
      </c>
      <c r="D4128">
        <v>1525004091</v>
      </c>
      <c r="E4128">
        <v>1525004091</v>
      </c>
      <c r="F4128" s="2">
        <v>0.41457067377500001</v>
      </c>
      <c r="G4128" s="2">
        <v>0.41457067377500001</v>
      </c>
      <c r="H4128">
        <v>927053</v>
      </c>
      <c r="I4128" s="2">
        <v>0.54218801297999997</v>
      </c>
      <c r="J4128" s="2">
        <v>0</v>
      </c>
      <c r="K4128">
        <v>4</v>
      </c>
      <c r="L4128" s="1" t="s">
        <v>11647</v>
      </c>
      <c r="M4128" s="1" t="s">
        <v>10575</v>
      </c>
      <c r="N4128">
        <v>0</v>
      </c>
      <c r="O4128">
        <v>0</v>
      </c>
      <c r="P4128">
        <v>1</v>
      </c>
      <c r="Q4128">
        <v>0</v>
      </c>
      <c r="R4128" s="19">
        <f>BWscncns[[#This Row],[C fx]]*4+BWscncns[[#This Row],[C fg]]*2+BWscncns[[#This Row],[C fm]]</f>
        <v>1</v>
      </c>
      <c r="S4128">
        <v>730</v>
      </c>
      <c r="T4128">
        <v>655360</v>
      </c>
      <c r="U4128" s="13">
        <v>1.1138920000000001</v>
      </c>
      <c r="V4128" s="13">
        <v>0.89775300000000002</v>
      </c>
      <c r="W4128">
        <v>2623</v>
      </c>
      <c r="X4128">
        <v>52</v>
      </c>
      <c r="Z4128" s="10">
        <f>IF($N4128&lt;&gt;0,constants!$L$2,IF($O4128&lt;&gt;0,constants!$M$2,IF($P4128&lt;&gt;0,constants!$N$2,0)))</f>
        <v>1117.99</v>
      </c>
      <c r="AA4128" s="10">
        <f>IF($N4128&lt;&gt;0,constants!$L$2,IF($O4128&lt;&gt;0,constants!$M$2,IF($P4128&lt;&gt;0,constants!$P$2,0)))</f>
        <v>4051.45</v>
      </c>
      <c r="AB4128" s="11">
        <f>constants!$O$2</f>
        <v>4861.32</v>
      </c>
      <c r="AC4128" s="11">
        <f>VLOOKUP(BWscncns[[#This Row],[scanner]],[0]!ScnrAvgBW,2,FALSE)/1000</f>
        <v>4819.491751072962</v>
      </c>
      <c r="AD4128" s="8">
        <f>(1+$F4128)*Z4128</f>
        <v>1581.4758675737123</v>
      </c>
      <c r="AE4128" s="8">
        <f>(1+$F4128)*AA4128</f>
        <v>5731.0623562657238</v>
      </c>
      <c r="AF4128" s="8">
        <f>(1+$F4128)*AB4128</f>
        <v>6876.6807078358834</v>
      </c>
      <c r="AG4128" s="8">
        <f>(1+$F4128)*AC4128</f>
        <v>6817.5116935683345</v>
      </c>
      <c r="AH4128" s="8">
        <f>(1+$F4128)*$T4128/1000</f>
        <v>927.05303676518406</v>
      </c>
      <c r="AI4128" s="8">
        <f>(1+BWscncns[[#This Row],[pid_error]]*K_p)*BWscncns[[#This Row],[dbw]]/1000</f>
        <v>791.20651838259198</v>
      </c>
      <c r="AJ4128" s="13">
        <f>BWscncns[[#This Row],[Torflow prgrssv alt vote]]/VLOOKUP(BWscncns[[#This Row],[class]],AltBWtotl,2,FALSE)*100</f>
        <v>1.5604704730168659E-2</v>
      </c>
      <c r="AK4128">
        <f>IF(D4128=E4128,1,0)</f>
        <v>1</v>
      </c>
    </row>
    <row r="4129" spans="1:37">
      <c r="A4129" s="1" t="s">
        <v>7254</v>
      </c>
      <c r="B4129" s="1" t="s">
        <v>7255</v>
      </c>
      <c r="C4129">
        <v>558</v>
      </c>
      <c r="D4129">
        <v>1524960111</v>
      </c>
      <c r="E4129">
        <v>1524960111</v>
      </c>
      <c r="F4129" s="2">
        <v>-0.45551515828</v>
      </c>
      <c r="G4129" s="2">
        <v>-0.45551515828</v>
      </c>
      <c r="H4129">
        <v>557552</v>
      </c>
      <c r="I4129" s="2">
        <v>-0.34806467272300001</v>
      </c>
      <c r="J4129" s="2">
        <v>0</v>
      </c>
      <c r="K4129">
        <v>5</v>
      </c>
      <c r="L4129" s="1" t="s">
        <v>11621</v>
      </c>
      <c r="M4129" s="1" t="s">
        <v>7255</v>
      </c>
      <c r="N4129">
        <v>0</v>
      </c>
      <c r="O4129">
        <v>0</v>
      </c>
      <c r="P4129">
        <v>1</v>
      </c>
      <c r="Q4129">
        <v>0</v>
      </c>
      <c r="R4129" s="19">
        <f>BWscncns[[#This Row],[C fx]]*4+BWscncns[[#This Row],[C fg]]*2+BWscncns[[#This Row],[C fm]]</f>
        <v>1</v>
      </c>
      <c r="S4129">
        <v>1090</v>
      </c>
      <c r="T4129">
        <v>1024000</v>
      </c>
      <c r="U4129" s="13">
        <v>1.0644530000000001</v>
      </c>
      <c r="V4129" s="13">
        <v>0.93945000000000001</v>
      </c>
      <c r="W4129">
        <v>2896</v>
      </c>
      <c r="X4129">
        <v>57</v>
      </c>
      <c r="Z4129" s="10">
        <f>IF($N4129&lt;&gt;0,constants!$L$2,IF($O4129&lt;&gt;0,constants!$M$2,IF($P4129&lt;&gt;0,constants!$N$2,0)))</f>
        <v>1117.99</v>
      </c>
      <c r="AA4129" s="10">
        <f>IF($N4129&lt;&gt;0,constants!$L$2,IF($O4129&lt;&gt;0,constants!$M$2,IF($P4129&lt;&gt;0,constants!$P$2,0)))</f>
        <v>4051.45</v>
      </c>
      <c r="AB4129" s="11">
        <f>constants!$O$2</f>
        <v>4861.32</v>
      </c>
      <c r="AC4129" s="11">
        <f>VLOOKUP(BWscncns[[#This Row],[scanner]],[0]!ScnrAvgBW,2,FALSE)/1000</f>
        <v>3794.4265750962772</v>
      </c>
      <c r="AD4129" s="8">
        <f>(1+$F4129)*Z4129</f>
        <v>608.72860819454286</v>
      </c>
      <c r="AE4129" s="8">
        <f>(1+$F4129)*AA4129</f>
        <v>2205.9531119864937</v>
      </c>
      <c r="AF4129" s="8">
        <f>(1+$F4129)*AB4129</f>
        <v>2646.9150507502704</v>
      </c>
      <c r="AG4129" s="8">
        <f>(1+$F4129)*AC4129</f>
        <v>2066.0077531594584</v>
      </c>
      <c r="AH4129" s="8">
        <f>(1+$F4129)*$T4129/1000</f>
        <v>557.55247792128</v>
      </c>
      <c r="AI4129" s="8">
        <f>(1+BWscncns[[#This Row],[pid_error]]*K_p)*BWscncns[[#This Row],[dbw]]/1000</f>
        <v>790.77623896064006</v>
      </c>
      <c r="AJ4129" s="13">
        <f>BWscncns[[#This Row],[Torflow prgrssv alt vote]]/VLOOKUP(BWscncns[[#This Row],[class]],AltBWtotl,2,FALSE)*100</f>
        <v>1.5596218471303205E-2</v>
      </c>
      <c r="AK4129">
        <f>IF(D4129=E4129,1,0)</f>
        <v>1</v>
      </c>
    </row>
    <row r="4130" spans="1:37">
      <c r="A4130" s="1" t="s">
        <v>2904</v>
      </c>
      <c r="B4130" s="1" t="s">
        <v>2905</v>
      </c>
      <c r="C4130">
        <v>762</v>
      </c>
      <c r="D4130">
        <v>1524973997</v>
      </c>
      <c r="E4130">
        <v>1524973997</v>
      </c>
      <c r="F4130" s="2">
        <v>-6.9651727993799997E-2</v>
      </c>
      <c r="G4130" s="2">
        <v>-6.9651727993799997E-2</v>
      </c>
      <c r="H4130">
        <v>762141</v>
      </c>
      <c r="I4130" s="2">
        <v>-6.7098971730699994E-2</v>
      </c>
      <c r="J4130" s="2">
        <v>0</v>
      </c>
      <c r="K4130">
        <v>4</v>
      </c>
      <c r="L4130" s="1" t="s">
        <v>11864</v>
      </c>
      <c r="M4130" s="1" t="s">
        <v>2905</v>
      </c>
      <c r="N4130">
        <v>0</v>
      </c>
      <c r="O4130">
        <v>0</v>
      </c>
      <c r="P4130">
        <v>1</v>
      </c>
      <c r="Q4130">
        <v>0</v>
      </c>
      <c r="R4130" s="19">
        <f>BWscncns[[#This Row],[C fx]]*4+BWscncns[[#This Row],[C fg]]*2+BWscncns[[#This Row],[C fm]]</f>
        <v>1</v>
      </c>
      <c r="S4130">
        <v>762</v>
      </c>
      <c r="T4130">
        <v>819200</v>
      </c>
      <c r="U4130" s="13">
        <v>0.930176</v>
      </c>
      <c r="V4130" s="13">
        <v>1.0750660000000001</v>
      </c>
      <c r="W4130">
        <v>3601</v>
      </c>
      <c r="X4130">
        <v>72</v>
      </c>
      <c r="Z4130" s="10">
        <f>IF($N4130&lt;&gt;0,constants!$L$2,IF($O4130&lt;&gt;0,constants!$M$2,IF($P4130&lt;&gt;0,constants!$N$2,0)))</f>
        <v>1117.99</v>
      </c>
      <c r="AA4130" s="10">
        <f>IF($N4130&lt;&gt;0,constants!$L$2,IF($O4130&lt;&gt;0,constants!$M$2,IF($P4130&lt;&gt;0,constants!$P$2,0)))</f>
        <v>4051.45</v>
      </c>
      <c r="AB4130" s="11">
        <f>constants!$O$2</f>
        <v>4861.32</v>
      </c>
      <c r="AC4130" s="11">
        <f>VLOOKUP(BWscncns[[#This Row],[scanner]],[0]!ScnrAvgBW,2,FALSE)/1000</f>
        <v>4819.491751072962</v>
      </c>
      <c r="AD4130" s="8">
        <f>(1+$F4130)*Z4130</f>
        <v>1040.1200646202115</v>
      </c>
      <c r="AE4130" s="8">
        <f>(1+$F4130)*AA4130</f>
        <v>3769.2595066195186</v>
      </c>
      <c r="AF4130" s="8">
        <f>(1+$F4130)*AB4130</f>
        <v>4522.7206616691801</v>
      </c>
      <c r="AG4130" s="8">
        <f>(1+$F4130)*AC4130</f>
        <v>4483.8058225588647</v>
      </c>
      <c r="AH4130" s="8">
        <f>(1+$F4130)*$T4130/1000</f>
        <v>762.1413044274791</v>
      </c>
      <c r="AI4130" s="8">
        <f>(1+BWscncns[[#This Row],[pid_error]]*K_p)*BWscncns[[#This Row],[dbw]]/1000</f>
        <v>790.67065221373946</v>
      </c>
      <c r="AJ4130" s="13">
        <f>BWscncns[[#This Row],[Torflow prgrssv alt vote]]/VLOOKUP(BWscncns[[#This Row],[class]],AltBWtotl,2,FALSE)*100</f>
        <v>1.5594136018782248E-2</v>
      </c>
      <c r="AK4130">
        <f>IF(D4130=E4130,1,0)</f>
        <v>1</v>
      </c>
    </row>
    <row r="4131" spans="1:37">
      <c r="A4131" s="1" t="s">
        <v>1551</v>
      </c>
      <c r="B4131" s="1" t="s">
        <v>1552</v>
      </c>
      <c r="C4131">
        <v>926</v>
      </c>
      <c r="D4131">
        <v>1524959345</v>
      </c>
      <c r="E4131">
        <v>1524959345</v>
      </c>
      <c r="F4131" s="2">
        <v>0.41253350009899997</v>
      </c>
      <c r="G4131" s="2">
        <v>0.41253350009899997</v>
      </c>
      <c r="H4131">
        <v>925717</v>
      </c>
      <c r="I4131" s="2">
        <v>-0.30251316536</v>
      </c>
      <c r="J4131" s="2">
        <v>0</v>
      </c>
      <c r="K4131">
        <v>2</v>
      </c>
      <c r="L4131" s="1" t="s">
        <v>11572</v>
      </c>
      <c r="M4131" s="1" t="s">
        <v>1552</v>
      </c>
      <c r="N4131">
        <v>0</v>
      </c>
      <c r="O4131">
        <v>0</v>
      </c>
      <c r="P4131">
        <v>1</v>
      </c>
      <c r="Q4131">
        <v>0</v>
      </c>
      <c r="R4131" s="19">
        <f>BWscncns[[#This Row],[C fx]]*4+BWscncns[[#This Row],[C fg]]*2+BWscncns[[#This Row],[C fm]]</f>
        <v>1</v>
      </c>
      <c r="S4131">
        <v>937</v>
      </c>
      <c r="T4131">
        <v>655360</v>
      </c>
      <c r="U4131" s="13">
        <v>1.4297489999999999</v>
      </c>
      <c r="V4131" s="13">
        <v>0.69942400000000005</v>
      </c>
      <c r="W4131">
        <v>1582</v>
      </c>
      <c r="X4131">
        <v>31</v>
      </c>
      <c r="Z4131" s="10">
        <f>IF($N4131&lt;&gt;0,constants!$L$2,IF($O4131&lt;&gt;0,constants!$M$2,IF($P4131&lt;&gt;0,constants!$N$2,0)))</f>
        <v>1117.99</v>
      </c>
      <c r="AA4131" s="10">
        <f>IF($N4131&lt;&gt;0,constants!$L$2,IF($O4131&lt;&gt;0,constants!$M$2,IF($P4131&lt;&gt;0,constants!$P$2,0)))</f>
        <v>4051.45</v>
      </c>
      <c r="AB4131" s="11">
        <f>constants!$O$2</f>
        <v>4861.32</v>
      </c>
      <c r="AC4131" s="11">
        <f>VLOOKUP(BWscncns[[#This Row],[scanner]],[0]!ScnrAvgBW,2,FALSE)/1000</f>
        <v>8853.6095214723919</v>
      </c>
      <c r="AD4131" s="8">
        <f>(1+$F4131)*Z4131</f>
        <v>1579.198327775681</v>
      </c>
      <c r="AE4131" s="8">
        <f>(1+$F4131)*AA4131</f>
        <v>5722.808848976093</v>
      </c>
      <c r="AF4131" s="8">
        <f>(1+$F4131)*AB4131</f>
        <v>6866.7773547012703</v>
      </c>
      <c r="AG4131" s="8">
        <f>(1+$F4131)*AC4131</f>
        <v>12506.02004587523</v>
      </c>
      <c r="AH4131" s="8">
        <f>(1+$F4131)*$T4131/1000</f>
        <v>925.71795462488069</v>
      </c>
      <c r="AI4131" s="8">
        <f>(1+BWscncns[[#This Row],[pid_error]]*K_p)*BWscncns[[#This Row],[dbw]]/1000</f>
        <v>790.53897731244024</v>
      </c>
      <c r="AJ4131" s="13">
        <f>BWscncns[[#This Row],[Torflow prgrssv alt vote]]/VLOOKUP(BWscncns[[#This Row],[class]],AltBWtotl,2,FALSE)*100</f>
        <v>1.5591539038212185E-2</v>
      </c>
      <c r="AK4131">
        <f>IF(D4131=E4131,1,0)</f>
        <v>1</v>
      </c>
    </row>
    <row r="4132" spans="1:37">
      <c r="A4132" s="1" t="s">
        <v>8364</v>
      </c>
      <c r="B4132" s="1" t="s">
        <v>8365</v>
      </c>
      <c r="C4132">
        <v>684</v>
      </c>
      <c r="D4132">
        <v>1524975578</v>
      </c>
      <c r="E4132">
        <v>1524975578</v>
      </c>
      <c r="F4132" s="2">
        <v>-0.16378994696800001</v>
      </c>
      <c r="G4132" s="2">
        <v>-0.16378994696800001</v>
      </c>
      <c r="H4132">
        <v>684082</v>
      </c>
      <c r="I4132" s="2">
        <v>6.4187333565999996E-2</v>
      </c>
      <c r="J4132" s="2">
        <v>0</v>
      </c>
      <c r="K4132">
        <v>6</v>
      </c>
      <c r="L4132" s="1" t="s">
        <v>11692</v>
      </c>
      <c r="M4132" s="1" t="s">
        <v>8365</v>
      </c>
      <c r="N4132">
        <v>0</v>
      </c>
      <c r="O4132">
        <v>0</v>
      </c>
      <c r="P4132">
        <v>1</v>
      </c>
      <c r="Q4132">
        <v>0</v>
      </c>
      <c r="R4132" s="19">
        <f>BWscncns[[#This Row],[C fx]]*4+BWscncns[[#This Row],[C fg]]*2+BWscncns[[#This Row],[C fm]]</f>
        <v>1</v>
      </c>
      <c r="S4132">
        <v>684</v>
      </c>
      <c r="T4132">
        <v>856981</v>
      </c>
      <c r="U4132" s="13">
        <v>0.79815100000000005</v>
      </c>
      <c r="V4132" s="13">
        <v>1.252896</v>
      </c>
      <c r="W4132">
        <v>4010</v>
      </c>
      <c r="X4132">
        <v>80</v>
      </c>
      <c r="Z4132" s="10">
        <f>IF($N4132&lt;&gt;0,constants!$L$2,IF($O4132&lt;&gt;0,constants!$M$2,IF($P4132&lt;&gt;0,constants!$N$2,0)))</f>
        <v>1117.99</v>
      </c>
      <c r="AA4132" s="10">
        <f>IF($N4132&lt;&gt;0,constants!$L$2,IF($O4132&lt;&gt;0,constants!$M$2,IF($P4132&lt;&gt;0,constants!$P$2,0)))</f>
        <v>4051.45</v>
      </c>
      <c r="AB4132" s="11">
        <f>constants!$O$2</f>
        <v>4861.32</v>
      </c>
      <c r="AC4132" s="11">
        <f>VLOOKUP(BWscncns[[#This Row],[scanner]],[0]!ScnrAvgBW,2,FALSE)/1000</f>
        <v>2386.3111194805197</v>
      </c>
      <c r="AD4132" s="8">
        <f>(1+$F4132)*Z4132</f>
        <v>934.87447718924568</v>
      </c>
      <c r="AE4132" s="8">
        <f>(1+$F4132)*AA4132</f>
        <v>3387.8632193564963</v>
      </c>
      <c r="AF4132" s="8">
        <f>(1+$F4132)*AB4132</f>
        <v>4065.0846550055221</v>
      </c>
      <c r="AG4132" s="8">
        <f>(1+$F4132)*AC4132</f>
        <v>1995.4573477716567</v>
      </c>
      <c r="AH4132" s="8">
        <f>(1+$F4132)*$T4132/1000</f>
        <v>716.61612745741638</v>
      </c>
      <c r="AI4132" s="8">
        <f>(1+BWscncns[[#This Row],[pid_error]]*K_p)*BWscncns[[#This Row],[dbw]]/1000</f>
        <v>786.79856372870825</v>
      </c>
      <c r="AJ4132" s="13">
        <f>BWscncns[[#This Row],[Torflow prgrssv alt vote]]/VLOOKUP(BWscncns[[#This Row],[class]],AltBWtotl,2,FALSE)*100</f>
        <v>1.5517768097014472E-2</v>
      </c>
      <c r="AK4132">
        <f>IF(D4132=E4132,1,0)</f>
        <v>1</v>
      </c>
    </row>
    <row r="4133" spans="1:37">
      <c r="A4133" s="1" t="s">
        <v>95</v>
      </c>
      <c r="B4133" s="1" t="s">
        <v>49</v>
      </c>
      <c r="C4133">
        <v>1060</v>
      </c>
      <c r="D4133">
        <v>1525007036</v>
      </c>
      <c r="E4133">
        <v>1525007036</v>
      </c>
      <c r="F4133" s="2">
        <v>1.0721104375299999</v>
      </c>
      <c r="G4133" s="2">
        <v>1.0721104375299999</v>
      </c>
      <c r="H4133">
        <v>1060920</v>
      </c>
      <c r="I4133" s="2">
        <v>-0.29884218258</v>
      </c>
      <c r="J4133" s="2">
        <v>0</v>
      </c>
      <c r="K4133">
        <v>3</v>
      </c>
      <c r="L4133" s="1" t="s">
        <v>11600</v>
      </c>
      <c r="M4133" s="1" t="s">
        <v>49</v>
      </c>
      <c r="N4133">
        <v>0</v>
      </c>
      <c r="O4133">
        <v>0</v>
      </c>
      <c r="P4133">
        <v>1</v>
      </c>
      <c r="Q4133">
        <v>0</v>
      </c>
      <c r="R4133" s="19">
        <f>BWscncns[[#This Row],[C fx]]*4+BWscncns[[#This Row],[C fg]]*2+BWscncns[[#This Row],[C fm]]</f>
        <v>1</v>
      </c>
      <c r="S4133">
        <v>766</v>
      </c>
      <c r="T4133">
        <v>512000</v>
      </c>
      <c r="U4133" s="13">
        <v>1.496094</v>
      </c>
      <c r="V4133" s="13">
        <v>0.66840699999999997</v>
      </c>
      <c r="W4133">
        <v>1386</v>
      </c>
      <c r="X4133">
        <v>27</v>
      </c>
      <c r="Z4133" s="10">
        <f>IF($N4133&lt;&gt;0,constants!$L$2,IF($O4133&lt;&gt;0,constants!$M$2,IF($P4133&lt;&gt;0,constants!$N$2,0)))</f>
        <v>1117.99</v>
      </c>
      <c r="AA4133" s="10">
        <f>IF($N4133&lt;&gt;0,constants!$L$2,IF($O4133&lt;&gt;0,constants!$M$2,IF($P4133&lt;&gt;0,constants!$P$2,0)))</f>
        <v>4051.45</v>
      </c>
      <c r="AB4133" s="11">
        <f>constants!$O$2</f>
        <v>4861.32</v>
      </c>
      <c r="AC4133" s="11">
        <f>VLOOKUP(BWscncns[[#This Row],[scanner]],[0]!ScnrAvgBW,2,FALSE)/1000</f>
        <v>6440.9193022088357</v>
      </c>
      <c r="AD4133" s="8">
        <f>(1+$F4133)*Z4133</f>
        <v>2316.5987480541648</v>
      </c>
      <c r="AE4133" s="8">
        <f>(1+$F4133)*AA4133</f>
        <v>8395.0518321309191</v>
      </c>
      <c r="AF4133" s="8">
        <f>(1+$F4133)*AB4133</f>
        <v>10073.191912173339</v>
      </c>
      <c r="AG4133" s="8">
        <f>(1+$F4133)*AC4133</f>
        <v>13346.296113395374</v>
      </c>
      <c r="AH4133" s="8">
        <f>(1+$F4133)*$T4133/1000</f>
        <v>1060.9205440153601</v>
      </c>
      <c r="AI4133" s="8">
        <f>(1+BWscncns[[#This Row],[pid_error]]*K_p)*BWscncns[[#This Row],[dbw]]/1000</f>
        <v>786.46027200768003</v>
      </c>
      <c r="AJ4133" s="13">
        <f>BWscncns[[#This Row],[Torflow prgrssv alt vote]]/VLOOKUP(BWscncns[[#This Row],[class]],AltBWtotl,2,FALSE)*100</f>
        <v>1.5511096081179595E-2</v>
      </c>
      <c r="AK4133">
        <f>IF(D4133=E4133,1,0)</f>
        <v>1</v>
      </c>
    </row>
    <row r="4134" spans="1:37">
      <c r="A4134" s="1" t="s">
        <v>9724</v>
      </c>
      <c r="B4134" s="1" t="s">
        <v>49</v>
      </c>
      <c r="C4134">
        <v>549</v>
      </c>
      <c r="D4134">
        <v>1524980073</v>
      </c>
      <c r="E4134">
        <v>1524980073</v>
      </c>
      <c r="F4134" s="2">
        <v>-0.464018945854</v>
      </c>
      <c r="G4134" s="2">
        <v>-0.464018945854</v>
      </c>
      <c r="H4134">
        <v>548844</v>
      </c>
      <c r="I4134" s="2">
        <v>-0.70208266653600004</v>
      </c>
      <c r="J4134" s="2">
        <v>0</v>
      </c>
      <c r="K4134">
        <v>5</v>
      </c>
      <c r="L4134" s="1" t="s">
        <v>11618</v>
      </c>
      <c r="M4134" s="1" t="s">
        <v>49</v>
      </c>
      <c r="N4134">
        <v>0</v>
      </c>
      <c r="O4134">
        <v>0</v>
      </c>
      <c r="P4134">
        <v>1</v>
      </c>
      <c r="Q4134">
        <v>0</v>
      </c>
      <c r="R4134" s="19">
        <f>BWscncns[[#This Row],[C fx]]*4+BWscncns[[#This Row],[C fg]]*2+BWscncns[[#This Row],[C fm]]</f>
        <v>1</v>
      </c>
      <c r="S4134">
        <v>941</v>
      </c>
      <c r="T4134">
        <v>1024000</v>
      </c>
      <c r="U4134" s="13">
        <v>0.91894500000000001</v>
      </c>
      <c r="V4134" s="13">
        <v>1.0882039999999999</v>
      </c>
      <c r="W4134">
        <v>3631</v>
      </c>
      <c r="X4134">
        <v>72</v>
      </c>
      <c r="Z4134" s="10">
        <f>IF($N4134&lt;&gt;0,constants!$L$2,IF($O4134&lt;&gt;0,constants!$M$2,IF($P4134&lt;&gt;0,constants!$N$2,0)))</f>
        <v>1117.99</v>
      </c>
      <c r="AA4134" s="10">
        <f>IF($N4134&lt;&gt;0,constants!$L$2,IF($O4134&lt;&gt;0,constants!$M$2,IF($P4134&lt;&gt;0,constants!$P$2,0)))</f>
        <v>4051.45</v>
      </c>
      <c r="AB4134" s="11">
        <f>constants!$O$2</f>
        <v>4861.32</v>
      </c>
      <c r="AC4134" s="11">
        <f>VLOOKUP(BWscncns[[#This Row],[scanner]],[0]!ScnrAvgBW,2,FALSE)/1000</f>
        <v>3794.4265750962772</v>
      </c>
      <c r="AD4134" s="8">
        <f>(1+$F4134)*Z4134</f>
        <v>599.2214587246865</v>
      </c>
      <c r="AE4134" s="8">
        <f>(1+$F4134)*AA4134</f>
        <v>2171.5004418198114</v>
      </c>
      <c r="AF4134" s="8">
        <f>(1+$F4134)*AB4134</f>
        <v>2605.5754181410325</v>
      </c>
      <c r="AG4134" s="8">
        <f>(1+$F4134)*AC4134</f>
        <v>2033.740755599699</v>
      </c>
      <c r="AH4134" s="8">
        <f>(1+$F4134)*$T4134/1000</f>
        <v>548.84459944550395</v>
      </c>
      <c r="AI4134" s="8">
        <f>(1+BWscncns[[#This Row],[pid_error]]*K_p)*BWscncns[[#This Row],[dbw]]/1000</f>
        <v>786.42229972275197</v>
      </c>
      <c r="AJ4134" s="13">
        <f>BWscncns[[#This Row],[Torflow prgrssv alt vote]]/VLOOKUP(BWscncns[[#This Row],[class]],AltBWtotl,2,FALSE)*100</f>
        <v>1.551034716635083E-2</v>
      </c>
      <c r="AK4134">
        <f>IF(D4134=E4134,1,0)</f>
        <v>1</v>
      </c>
    </row>
    <row r="4135" spans="1:37">
      <c r="A4135" s="1" t="s">
        <v>8928</v>
      </c>
      <c r="B4135" s="1" t="s">
        <v>28</v>
      </c>
      <c r="C4135">
        <v>60</v>
      </c>
      <c r="D4135">
        <v>1524991621</v>
      </c>
      <c r="E4135">
        <v>1524991621</v>
      </c>
      <c r="F4135" s="2">
        <v>-0.92676346388499997</v>
      </c>
      <c r="G4135" s="2">
        <v>-0.92676346388499997</v>
      </c>
      <c r="H4135">
        <v>60220</v>
      </c>
      <c r="I4135" s="2">
        <v>-4.3327968425699998E-2</v>
      </c>
      <c r="J4135" s="2">
        <v>0</v>
      </c>
      <c r="K4135">
        <v>8</v>
      </c>
      <c r="L4135" s="1" t="s">
        <v>11923</v>
      </c>
      <c r="M4135" s="1" t="s">
        <v>28</v>
      </c>
      <c r="N4135">
        <v>0</v>
      </c>
      <c r="O4135">
        <v>0</v>
      </c>
      <c r="P4135">
        <v>1</v>
      </c>
      <c r="Q4135">
        <v>0</v>
      </c>
      <c r="R4135" s="19">
        <f>BWscncns[[#This Row],[C fx]]*4+BWscncns[[#This Row],[C fg]]*2+BWscncns[[#This Row],[C fm]]</f>
        <v>1</v>
      </c>
      <c r="S4135">
        <v>60</v>
      </c>
      <c r="T4135">
        <v>1465367</v>
      </c>
      <c r="U4135" s="13">
        <v>4.0945000000000002E-2</v>
      </c>
      <c r="V4135" s="13">
        <v>24.422782999999999</v>
      </c>
      <c r="W4135">
        <v>6363</v>
      </c>
      <c r="X4135">
        <v>127</v>
      </c>
      <c r="Z4135" s="10">
        <f>IF($N4135&lt;&gt;0,constants!$L$2,IF($O4135&lt;&gt;0,constants!$M$2,IF($P4135&lt;&gt;0,constants!$N$2,0)))</f>
        <v>1117.99</v>
      </c>
      <c r="AA4135" s="10">
        <f>IF($N4135&lt;&gt;0,constants!$L$2,IF($O4135&lt;&gt;0,constants!$M$2,IF($P4135&lt;&gt;0,constants!$P$2,0)))</f>
        <v>4051.45</v>
      </c>
      <c r="AB4135" s="11">
        <f>constants!$O$2</f>
        <v>4861.32</v>
      </c>
      <c r="AC4135" s="11">
        <f>VLOOKUP(BWscncns[[#This Row],[scanner]],[0]!ScnrAvgBW,2,FALSE)/1000</f>
        <v>509.99709399477808</v>
      </c>
      <c r="AD4135" s="8">
        <f>(1+$F4135)*Z4135</f>
        <v>81.877715011208878</v>
      </c>
      <c r="AE4135" s="8">
        <f>(1+$F4135)*AA4135</f>
        <v>296.71416424311684</v>
      </c>
      <c r="AF4135" s="8">
        <f>(1+$F4135)*AB4135</f>
        <v>356.02623774657189</v>
      </c>
      <c r="AG4135" s="8">
        <f>(1+$F4135)*AC4135</f>
        <v>37.350420592893627</v>
      </c>
      <c r="AH4135" s="8">
        <f>(1+$F4135)*$T4135/1000</f>
        <v>107.31840321722925</v>
      </c>
      <c r="AI4135" s="8">
        <f>(1+BWscncns[[#This Row],[pid_error]]*K_p)*BWscncns[[#This Row],[dbw]]/1000</f>
        <v>786.34270160861468</v>
      </c>
      <c r="AJ4135" s="13">
        <f>BWscncns[[#This Row],[Torflow prgrssv alt vote]]/VLOOKUP(BWscncns[[#This Row],[class]],AltBWtotl,2,FALSE)*100</f>
        <v>1.5508777279046653E-2</v>
      </c>
      <c r="AK4135">
        <f>IF(D4135=E4135,1,0)</f>
        <v>1</v>
      </c>
    </row>
    <row r="4136" spans="1:37">
      <c r="A4136" s="1" t="s">
        <v>11207</v>
      </c>
      <c r="B4136" s="1" t="s">
        <v>28</v>
      </c>
      <c r="C4136">
        <v>595</v>
      </c>
      <c r="D4136">
        <v>1524980073</v>
      </c>
      <c r="E4136">
        <v>1524980073</v>
      </c>
      <c r="F4136" s="2">
        <v>-0.39086796077399999</v>
      </c>
      <c r="G4136" s="2">
        <v>-0.39086796077399999</v>
      </c>
      <c r="H4136">
        <v>595109</v>
      </c>
      <c r="I4136" s="2">
        <v>-0.42909208299200002</v>
      </c>
      <c r="J4136" s="2">
        <v>0</v>
      </c>
      <c r="K4136">
        <v>5</v>
      </c>
      <c r="L4136" s="1" t="s">
        <v>11618</v>
      </c>
      <c r="M4136" s="1" t="s">
        <v>28</v>
      </c>
      <c r="N4136">
        <v>0</v>
      </c>
      <c r="O4136">
        <v>0</v>
      </c>
      <c r="P4136">
        <v>1</v>
      </c>
      <c r="Q4136">
        <v>0</v>
      </c>
      <c r="R4136" s="19">
        <f>BWscncns[[#This Row],[C fx]]*4+BWscncns[[#This Row],[C fg]]*2+BWscncns[[#This Row],[C fm]]</f>
        <v>1</v>
      </c>
      <c r="S4136">
        <v>1040</v>
      </c>
      <c r="T4136">
        <v>976979</v>
      </c>
      <c r="U4136" s="13">
        <v>1.064506</v>
      </c>
      <c r="V4136" s="13">
        <v>0.93940299999999999</v>
      </c>
      <c r="W4136">
        <v>2895</v>
      </c>
      <c r="X4136">
        <v>57</v>
      </c>
      <c r="Z4136" s="10">
        <f>IF($N4136&lt;&gt;0,constants!$L$2,IF($O4136&lt;&gt;0,constants!$M$2,IF($P4136&lt;&gt;0,constants!$N$2,0)))</f>
        <v>1117.99</v>
      </c>
      <c r="AA4136" s="10">
        <f>IF($N4136&lt;&gt;0,constants!$L$2,IF($O4136&lt;&gt;0,constants!$M$2,IF($P4136&lt;&gt;0,constants!$P$2,0)))</f>
        <v>4051.45</v>
      </c>
      <c r="AB4136" s="11">
        <f>constants!$O$2</f>
        <v>4861.32</v>
      </c>
      <c r="AC4136" s="11">
        <f>VLOOKUP(BWscncns[[#This Row],[scanner]],[0]!ScnrAvgBW,2,FALSE)/1000</f>
        <v>3794.4265750962772</v>
      </c>
      <c r="AD4136" s="8">
        <f>(1+$F4136)*Z4136</f>
        <v>681.0035285342758</v>
      </c>
      <c r="AE4136" s="8">
        <f>(1+$F4136)*AA4136</f>
        <v>2467.8680003221775</v>
      </c>
      <c r="AF4136" s="8">
        <f>(1+$F4136)*AB4136</f>
        <v>2961.1857649301382</v>
      </c>
      <c r="AG4136" s="8">
        <f>(1+$F4136)*AC4136</f>
        <v>2311.3067973817224</v>
      </c>
      <c r="AH4136" s="8">
        <f>(1+$F4136)*$T4136/1000</f>
        <v>595.10921055097833</v>
      </c>
      <c r="AI4136" s="8">
        <f>(1+BWscncns[[#This Row],[pid_error]]*K_p)*BWscncns[[#This Row],[dbw]]/1000</f>
        <v>786.04410527548919</v>
      </c>
      <c r="AJ4136" s="13">
        <f>BWscncns[[#This Row],[Torflow prgrssv alt vote]]/VLOOKUP(BWscncns[[#This Row],[class]],AltBWtotl,2,FALSE)*100</f>
        <v>1.5502888162231158E-2</v>
      </c>
      <c r="AK4136">
        <f>IF(D4136=E4136,1,0)</f>
        <v>1</v>
      </c>
    </row>
    <row r="4137" spans="1:37">
      <c r="A4137" s="1" t="s">
        <v>4906</v>
      </c>
      <c r="B4137" s="1" t="s">
        <v>4907</v>
      </c>
      <c r="C4137">
        <v>666</v>
      </c>
      <c r="D4137">
        <v>1524988933</v>
      </c>
      <c r="E4137">
        <v>1524988933</v>
      </c>
      <c r="F4137" s="2">
        <v>-0.26209913456299999</v>
      </c>
      <c r="G4137" s="2">
        <v>-0.26209913456299999</v>
      </c>
      <c r="H4137">
        <v>666493</v>
      </c>
      <c r="I4137" s="2">
        <v>-0.13677837874500001</v>
      </c>
      <c r="J4137" s="2">
        <v>0</v>
      </c>
      <c r="K4137">
        <v>5</v>
      </c>
      <c r="L4137" s="1" t="s">
        <v>11628</v>
      </c>
      <c r="M4137" s="1" t="s">
        <v>4907</v>
      </c>
      <c r="N4137">
        <v>0</v>
      </c>
      <c r="O4137">
        <v>0</v>
      </c>
      <c r="P4137">
        <v>1</v>
      </c>
      <c r="Q4137">
        <v>0</v>
      </c>
      <c r="R4137" s="19">
        <f>BWscncns[[#This Row],[C fx]]*4+BWscncns[[#This Row],[C fg]]*2+BWscncns[[#This Row],[C fm]]</f>
        <v>1</v>
      </c>
      <c r="S4137">
        <v>666</v>
      </c>
      <c r="T4137">
        <v>903229</v>
      </c>
      <c r="U4137" s="13">
        <v>0.73735499999999998</v>
      </c>
      <c r="V4137" s="13">
        <v>1.3562000000000001</v>
      </c>
      <c r="W4137">
        <v>4173</v>
      </c>
      <c r="X4137">
        <v>83</v>
      </c>
      <c r="Z4137" s="10">
        <f>IF($N4137&lt;&gt;0,constants!$L$2,IF($O4137&lt;&gt;0,constants!$M$2,IF($P4137&lt;&gt;0,constants!$N$2,0)))</f>
        <v>1117.99</v>
      </c>
      <c r="AA4137" s="10">
        <f>IF($N4137&lt;&gt;0,constants!$L$2,IF($O4137&lt;&gt;0,constants!$M$2,IF($P4137&lt;&gt;0,constants!$P$2,0)))</f>
        <v>4051.45</v>
      </c>
      <c r="AB4137" s="11">
        <f>constants!$O$2</f>
        <v>4861.32</v>
      </c>
      <c r="AC4137" s="11">
        <f>VLOOKUP(BWscncns[[#This Row],[scanner]],[0]!ScnrAvgBW,2,FALSE)/1000</f>
        <v>3794.4265750962772</v>
      </c>
      <c r="AD4137" s="8">
        <f>(1+$F4137)*Z4137</f>
        <v>824.96578854991174</v>
      </c>
      <c r="AE4137" s="8">
        <f>(1+$F4137)*AA4137</f>
        <v>2989.5684612747336</v>
      </c>
      <c r="AF4137" s="8">
        <f>(1+$F4137)*AB4137</f>
        <v>3587.172235166197</v>
      </c>
      <c r="AG4137" s="8">
        <f>(1+$F4137)*AC4137</f>
        <v>2799.9106536006952</v>
      </c>
      <c r="AH4137" s="8">
        <f>(1+$F4137)*$T4137/1000</f>
        <v>666.49346078779615</v>
      </c>
      <c r="AI4137" s="8">
        <f>(1+BWscncns[[#This Row],[pid_error]]*K_p)*BWscncns[[#This Row],[dbw]]/1000</f>
        <v>784.86123039389804</v>
      </c>
      <c r="AJ4137" s="13">
        <f>BWscncns[[#This Row],[Torflow prgrssv alt vote]]/VLOOKUP(BWscncns[[#This Row],[class]],AltBWtotl,2,FALSE)*100</f>
        <v>1.5479558711789198E-2</v>
      </c>
      <c r="AK4137">
        <f>IF(D4137=E4137,1,0)</f>
        <v>1</v>
      </c>
    </row>
    <row r="4138" spans="1:37">
      <c r="A4138" s="1" t="s">
        <v>10853</v>
      </c>
      <c r="B4138" s="1" t="s">
        <v>49</v>
      </c>
      <c r="C4138">
        <v>544</v>
      </c>
      <c r="D4138">
        <v>1524959606</v>
      </c>
      <c r="E4138">
        <v>1524959606</v>
      </c>
      <c r="F4138" s="2">
        <v>-0.46911576693099999</v>
      </c>
      <c r="G4138" s="2">
        <v>-0.46911576693099999</v>
      </c>
      <c r="H4138">
        <v>543625</v>
      </c>
      <c r="I4138" s="2">
        <v>-0.95921617029100004</v>
      </c>
      <c r="J4138" s="2">
        <v>0</v>
      </c>
      <c r="K4138">
        <v>4</v>
      </c>
      <c r="L4138" s="1" t="s">
        <v>11747</v>
      </c>
      <c r="M4138" s="1" t="s">
        <v>49</v>
      </c>
      <c r="N4138">
        <v>0</v>
      </c>
      <c r="O4138">
        <v>0</v>
      </c>
      <c r="P4138">
        <v>1</v>
      </c>
      <c r="Q4138">
        <v>0</v>
      </c>
      <c r="R4138" s="19">
        <f>BWscncns[[#This Row],[C fx]]*4+BWscncns[[#This Row],[C fg]]*2+BWscncns[[#This Row],[C fm]]</f>
        <v>1</v>
      </c>
      <c r="S4138">
        <v>544</v>
      </c>
      <c r="T4138">
        <v>1024000</v>
      </c>
      <c r="U4138" s="13">
        <v>0.53125</v>
      </c>
      <c r="V4138" s="13">
        <v>1.8823529999999999</v>
      </c>
      <c r="W4138">
        <v>4761</v>
      </c>
      <c r="X4138">
        <v>95</v>
      </c>
      <c r="Z4138" s="10">
        <f>IF($N4138&lt;&gt;0,constants!$L$2,IF($O4138&lt;&gt;0,constants!$M$2,IF($P4138&lt;&gt;0,constants!$N$2,0)))</f>
        <v>1117.99</v>
      </c>
      <c r="AA4138" s="10">
        <f>IF($N4138&lt;&gt;0,constants!$L$2,IF($O4138&lt;&gt;0,constants!$M$2,IF($P4138&lt;&gt;0,constants!$P$2,0)))</f>
        <v>4051.45</v>
      </c>
      <c r="AB4138" s="11">
        <f>constants!$O$2</f>
        <v>4861.32</v>
      </c>
      <c r="AC4138" s="11">
        <f>VLOOKUP(BWscncns[[#This Row],[scanner]],[0]!ScnrAvgBW,2,FALSE)/1000</f>
        <v>4819.491751072962</v>
      </c>
      <c r="AD4138" s="8">
        <f>(1+$F4138)*Z4138</f>
        <v>593.52326372881134</v>
      </c>
      <c r="AE4138" s="8">
        <f>(1+$F4138)*AA4138</f>
        <v>2150.8509260674</v>
      </c>
      <c r="AF4138" s="8">
        <f>(1+$F4138)*AB4138</f>
        <v>2580.7981399029909</v>
      </c>
      <c r="AG4138" s="8">
        <f>(1+$F4138)*AC4138</f>
        <v>2558.5921820507415</v>
      </c>
      <c r="AH4138" s="8">
        <f>(1+$F4138)*$T4138/1000</f>
        <v>543.62545466265601</v>
      </c>
      <c r="AI4138" s="8">
        <f>(1+BWscncns[[#This Row],[pid_error]]*K_p)*BWscncns[[#This Row],[dbw]]/1000</f>
        <v>783.81272733132801</v>
      </c>
      <c r="AJ4138" s="13">
        <f>BWscncns[[#This Row],[Torflow prgrssv alt vote]]/VLOOKUP(BWscncns[[#This Row],[class]],AltBWtotl,2,FALSE)*100</f>
        <v>1.5458879432334413E-2</v>
      </c>
      <c r="AK4138">
        <f>IF(D4138=E4138,1,0)</f>
        <v>1</v>
      </c>
    </row>
    <row r="4139" spans="1:37">
      <c r="A4139" s="1" t="s">
        <v>3991</v>
      </c>
      <c r="B4139" s="1" t="s">
        <v>3992</v>
      </c>
      <c r="C4139">
        <v>844</v>
      </c>
      <c r="D4139">
        <v>1525004091</v>
      </c>
      <c r="E4139">
        <v>1525004091</v>
      </c>
      <c r="F4139" s="2">
        <v>0.16715942472299999</v>
      </c>
      <c r="G4139" s="2">
        <v>0.16715942472299999</v>
      </c>
      <c r="H4139">
        <v>843790</v>
      </c>
      <c r="I4139" s="2">
        <v>0.50918373371199999</v>
      </c>
      <c r="J4139" s="2">
        <v>0</v>
      </c>
      <c r="K4139">
        <v>4</v>
      </c>
      <c r="L4139" s="1" t="s">
        <v>11647</v>
      </c>
      <c r="M4139" s="1" t="s">
        <v>3992</v>
      </c>
      <c r="N4139">
        <v>0</v>
      </c>
      <c r="O4139">
        <v>0</v>
      </c>
      <c r="P4139">
        <v>1</v>
      </c>
      <c r="Q4139">
        <v>0</v>
      </c>
      <c r="R4139" s="19">
        <f>BWscncns[[#This Row],[C fx]]*4+BWscncns[[#This Row],[C fg]]*2+BWscncns[[#This Row],[C fm]]</f>
        <v>1</v>
      </c>
      <c r="S4139">
        <v>803</v>
      </c>
      <c r="T4139">
        <v>722944</v>
      </c>
      <c r="U4139" s="13">
        <v>1.1107359999999999</v>
      </c>
      <c r="V4139" s="13">
        <v>0.90030399999999999</v>
      </c>
      <c r="W4139">
        <v>2648</v>
      </c>
      <c r="X4139">
        <v>52</v>
      </c>
      <c r="Z4139" s="10">
        <f>IF($N4139&lt;&gt;0,constants!$L$2,IF($O4139&lt;&gt;0,constants!$M$2,IF($P4139&lt;&gt;0,constants!$N$2,0)))</f>
        <v>1117.99</v>
      </c>
      <c r="AA4139" s="10">
        <f>IF($N4139&lt;&gt;0,constants!$L$2,IF($O4139&lt;&gt;0,constants!$M$2,IF($P4139&lt;&gt;0,constants!$P$2,0)))</f>
        <v>4051.45</v>
      </c>
      <c r="AB4139" s="11">
        <f>constants!$O$2</f>
        <v>4861.32</v>
      </c>
      <c r="AC4139" s="11">
        <f>VLOOKUP(BWscncns[[#This Row],[scanner]],[0]!ScnrAvgBW,2,FALSE)/1000</f>
        <v>4819.491751072962</v>
      </c>
      <c r="AD4139" s="8">
        <f>(1+$F4139)*Z4139</f>
        <v>1304.8725652460666</v>
      </c>
      <c r="AE4139" s="8">
        <f>(1+$F4139)*AA4139</f>
        <v>4728.6880512939979</v>
      </c>
      <c r="AF4139" s="8">
        <f>(1+$F4139)*AB4139</f>
        <v>5673.9354545944134</v>
      </c>
      <c r="AG4139" s="8">
        <f>(1+$F4139)*AC4139</f>
        <v>5625.1152196395615</v>
      </c>
      <c r="AH4139" s="8">
        <f>(1+$F4139)*$T4139/1000</f>
        <v>843.79090314694452</v>
      </c>
      <c r="AI4139" s="8">
        <f>(1+BWscncns[[#This Row],[pid_error]]*K_p)*BWscncns[[#This Row],[dbw]]/1000</f>
        <v>783.36745157347241</v>
      </c>
      <c r="AJ4139" s="13">
        <f>BWscncns[[#This Row],[Torflow prgrssv alt vote]]/VLOOKUP(BWscncns[[#This Row],[class]],AltBWtotl,2,FALSE)*100</f>
        <v>1.5450097405691048E-2</v>
      </c>
      <c r="AK4139">
        <f>IF(D4139=E4139,1,0)</f>
        <v>1</v>
      </c>
    </row>
    <row r="4140" spans="1:37">
      <c r="A4140" s="1" t="s">
        <v>5400</v>
      </c>
      <c r="B4140" s="1" t="s">
        <v>5401</v>
      </c>
      <c r="C4140">
        <v>847</v>
      </c>
      <c r="D4140">
        <v>1524991754</v>
      </c>
      <c r="E4140">
        <v>1524991754</v>
      </c>
      <c r="F4140" s="2">
        <v>0.182160092946</v>
      </c>
      <c r="G4140" s="2">
        <v>0.182160092946</v>
      </c>
      <c r="H4140">
        <v>847372</v>
      </c>
      <c r="I4140" s="2">
        <v>-7.2687243337499999E-2</v>
      </c>
      <c r="J4140" s="2">
        <v>0</v>
      </c>
      <c r="K4140">
        <v>4</v>
      </c>
      <c r="L4140" s="1" t="s">
        <v>11607</v>
      </c>
      <c r="M4140" s="1" t="s">
        <v>5401</v>
      </c>
      <c r="N4140">
        <v>0</v>
      </c>
      <c r="O4140">
        <v>0</v>
      </c>
      <c r="P4140">
        <v>1</v>
      </c>
      <c r="Q4140">
        <v>0</v>
      </c>
      <c r="R4140" s="19">
        <f>BWscncns[[#This Row],[C fx]]*4+BWscncns[[#This Row],[C fg]]*2+BWscncns[[#This Row],[C fm]]</f>
        <v>1</v>
      </c>
      <c r="S4140">
        <v>795</v>
      </c>
      <c r="T4140">
        <v>716800</v>
      </c>
      <c r="U4140" s="13">
        <v>1.1090960000000001</v>
      </c>
      <c r="V4140" s="13">
        <v>0.90163499999999996</v>
      </c>
      <c r="W4140">
        <v>2658</v>
      </c>
      <c r="X4140">
        <v>53</v>
      </c>
      <c r="Z4140" s="10">
        <f>IF($N4140&lt;&gt;0,constants!$L$2,IF($O4140&lt;&gt;0,constants!$M$2,IF($P4140&lt;&gt;0,constants!$N$2,0)))</f>
        <v>1117.99</v>
      </c>
      <c r="AA4140" s="10">
        <f>IF($N4140&lt;&gt;0,constants!$L$2,IF($O4140&lt;&gt;0,constants!$M$2,IF($P4140&lt;&gt;0,constants!$P$2,0)))</f>
        <v>4051.45</v>
      </c>
      <c r="AB4140" s="11">
        <f>constants!$O$2</f>
        <v>4861.32</v>
      </c>
      <c r="AC4140" s="11">
        <f>VLOOKUP(BWscncns[[#This Row],[scanner]],[0]!ScnrAvgBW,2,FALSE)/1000</f>
        <v>4819.491751072962</v>
      </c>
      <c r="AD4140" s="8">
        <f>(1+$F4140)*Z4140</f>
        <v>1321.6431623126985</v>
      </c>
      <c r="AE4140" s="8">
        <f>(1+$F4140)*AA4140</f>
        <v>4789.4625085660709</v>
      </c>
      <c r="AF4140" s="8">
        <f>(1+$F4140)*AB4140</f>
        <v>5746.8585030402483</v>
      </c>
      <c r="AG4140" s="8">
        <f>(1+$F4140)*AC4140</f>
        <v>5697.4108164008921</v>
      </c>
      <c r="AH4140" s="8">
        <f>(1+$F4140)*$T4140/1000</f>
        <v>847.37235462369267</v>
      </c>
      <c r="AI4140" s="8">
        <f>(1+BWscncns[[#This Row],[pid_error]]*K_p)*BWscncns[[#This Row],[dbw]]/1000</f>
        <v>782.08617731184643</v>
      </c>
      <c r="AJ4140" s="13">
        <f>BWscncns[[#This Row],[Torflow prgrssv alt vote]]/VLOOKUP(BWscncns[[#This Row],[class]],AltBWtotl,2,FALSE)*100</f>
        <v>1.5424827256789963E-2</v>
      </c>
      <c r="AK4140">
        <f>IF(D4140=E4140,1,0)</f>
        <v>1</v>
      </c>
    </row>
    <row r="4141" spans="1:37">
      <c r="A4141" s="1" t="s">
        <v>3389</v>
      </c>
      <c r="B4141" s="1" t="s">
        <v>3390</v>
      </c>
      <c r="C4141">
        <v>235</v>
      </c>
      <c r="D4141">
        <v>1524988261</v>
      </c>
      <c r="E4141">
        <v>1524988261</v>
      </c>
      <c r="F4141" s="2">
        <v>-0.82299594124999997</v>
      </c>
      <c r="G4141" s="2">
        <v>-0.82299594124999997</v>
      </c>
      <c r="H4141">
        <v>235084</v>
      </c>
      <c r="I4141" s="2">
        <v>0.176943854629</v>
      </c>
      <c r="J4141" s="2">
        <v>0</v>
      </c>
      <c r="K4141">
        <v>8</v>
      </c>
      <c r="L4141" s="1" t="s">
        <v>11951</v>
      </c>
      <c r="M4141" s="1" t="s">
        <v>3390</v>
      </c>
      <c r="N4141">
        <v>0</v>
      </c>
      <c r="O4141">
        <v>0</v>
      </c>
      <c r="P4141">
        <v>1</v>
      </c>
      <c r="Q4141">
        <v>0</v>
      </c>
      <c r="R4141" s="19">
        <f>BWscncns[[#This Row],[C fx]]*4+BWscncns[[#This Row],[C fg]]*2+BWscncns[[#This Row],[C fm]]</f>
        <v>1</v>
      </c>
      <c r="S4141">
        <v>193</v>
      </c>
      <c r="T4141">
        <v>1328128</v>
      </c>
      <c r="U4141" s="13">
        <v>0.145317</v>
      </c>
      <c r="V4141" s="13">
        <v>6.8814919999999997</v>
      </c>
      <c r="W4141">
        <v>6066</v>
      </c>
      <c r="X4141">
        <v>121</v>
      </c>
      <c r="Z4141" s="10">
        <f>IF($N4141&lt;&gt;0,constants!$L$2,IF($O4141&lt;&gt;0,constants!$M$2,IF($P4141&lt;&gt;0,constants!$N$2,0)))</f>
        <v>1117.99</v>
      </c>
      <c r="AA4141" s="10">
        <f>IF($N4141&lt;&gt;0,constants!$L$2,IF($O4141&lt;&gt;0,constants!$M$2,IF($P4141&lt;&gt;0,constants!$P$2,0)))</f>
        <v>4051.45</v>
      </c>
      <c r="AB4141" s="11">
        <f>constants!$O$2</f>
        <v>4861.32</v>
      </c>
      <c r="AC4141" s="11">
        <f>VLOOKUP(BWscncns[[#This Row],[scanner]],[0]!ScnrAvgBW,2,FALSE)/1000</f>
        <v>509.99709399477808</v>
      </c>
      <c r="AD4141" s="8">
        <f>(1+$F4141)*Z4141</f>
        <v>197.88876764191252</v>
      </c>
      <c r="AE4141" s="8">
        <f>(1+$F4141)*AA4141</f>
        <v>717.12309382268757</v>
      </c>
      <c r="AF4141" s="8">
        <f>(1+$F4141)*AB4141</f>
        <v>860.47337088255006</v>
      </c>
      <c r="AG4141" s="8">
        <f>(1+$F4141)*AC4141</f>
        <v>90.271555587780981</v>
      </c>
      <c r="AH4141" s="8">
        <f>(1+$F4141)*$T4141/1000</f>
        <v>235.08404653952002</v>
      </c>
      <c r="AI4141" s="8">
        <f>(1+BWscncns[[#This Row],[pid_error]]*K_p)*BWscncns[[#This Row],[dbw]]/1000</f>
        <v>781.60602326976004</v>
      </c>
      <c r="AJ4141" s="13">
        <f>BWscncns[[#This Row],[Torflow prgrssv alt vote]]/VLOOKUP(BWscncns[[#This Row],[class]],AltBWtotl,2,FALSE)*100</f>
        <v>1.5415357337271262E-2</v>
      </c>
      <c r="AK4141">
        <f>IF(D4141=E4141,1,0)</f>
        <v>1</v>
      </c>
    </row>
    <row r="4142" spans="1:37">
      <c r="A4142" s="1" t="s">
        <v>8823</v>
      </c>
      <c r="B4142" s="1" t="s">
        <v>7305</v>
      </c>
      <c r="C4142">
        <v>712</v>
      </c>
      <c r="D4142">
        <v>1524975578</v>
      </c>
      <c r="E4142">
        <v>1524975578</v>
      </c>
      <c r="F4142" s="2">
        <v>-0.28528053284600002</v>
      </c>
      <c r="G4142" s="2">
        <v>-0.28528053284600002</v>
      </c>
      <c r="H4142">
        <v>712049</v>
      </c>
      <c r="I4142" s="2">
        <v>-0.107460582538</v>
      </c>
      <c r="J4142" s="2">
        <v>0</v>
      </c>
      <c r="K4142">
        <v>6</v>
      </c>
      <c r="L4142" s="1" t="s">
        <v>11692</v>
      </c>
      <c r="M4142" s="1" t="s">
        <v>7305</v>
      </c>
      <c r="N4142">
        <v>0</v>
      </c>
      <c r="O4142">
        <v>0</v>
      </c>
      <c r="P4142">
        <v>1</v>
      </c>
      <c r="Q4142">
        <v>0</v>
      </c>
      <c r="R4142" s="19">
        <f>BWscncns[[#This Row],[C fx]]*4+BWscncns[[#This Row],[C fg]]*2+BWscncns[[#This Row],[C fm]]</f>
        <v>1</v>
      </c>
      <c r="S4142">
        <v>712</v>
      </c>
      <c r="T4142">
        <v>910919</v>
      </c>
      <c r="U4142" s="13">
        <v>0.78162799999999999</v>
      </c>
      <c r="V4142" s="13">
        <v>1.2793810000000001</v>
      </c>
      <c r="W4142">
        <v>4051</v>
      </c>
      <c r="X4142">
        <v>81</v>
      </c>
      <c r="Z4142" s="10">
        <f>IF($N4142&lt;&gt;0,constants!$L$2,IF($O4142&lt;&gt;0,constants!$M$2,IF($P4142&lt;&gt;0,constants!$N$2,0)))</f>
        <v>1117.99</v>
      </c>
      <c r="AA4142" s="10">
        <f>IF($N4142&lt;&gt;0,constants!$L$2,IF($O4142&lt;&gt;0,constants!$M$2,IF($P4142&lt;&gt;0,constants!$P$2,0)))</f>
        <v>4051.45</v>
      </c>
      <c r="AB4142" s="11">
        <f>constants!$O$2</f>
        <v>4861.32</v>
      </c>
      <c r="AC4142" s="11">
        <f>VLOOKUP(BWscncns[[#This Row],[scanner]],[0]!ScnrAvgBW,2,FALSE)/1000</f>
        <v>2386.3111194805197</v>
      </c>
      <c r="AD4142" s="8">
        <f>(1+$F4142)*Z4142</f>
        <v>799.04921708350048</v>
      </c>
      <c r="AE4142" s="8">
        <f>(1+$F4142)*AA4142</f>
        <v>2895.6501852010733</v>
      </c>
      <c r="AF4142" s="8">
        <f>(1+$F4142)*AB4142</f>
        <v>3474.4800400650834</v>
      </c>
      <c r="AG4142" s="8">
        <f>(1+$F4142)*AC4142</f>
        <v>1705.5430117787823</v>
      </c>
      <c r="AH4142" s="8">
        <f>(1+$F4142)*$T4142/1000</f>
        <v>651.05154230045457</v>
      </c>
      <c r="AI4142" s="8">
        <f>(1+BWscncns[[#This Row],[pid_error]]*K_p)*BWscncns[[#This Row],[dbw]]/1000</f>
        <v>780.98527115022728</v>
      </c>
      <c r="AJ4142" s="13">
        <f>BWscncns[[#This Row],[Torflow prgrssv alt vote]]/VLOOKUP(BWscncns[[#This Row],[class]],AltBWtotl,2,FALSE)*100</f>
        <v>1.5403114448327756E-2</v>
      </c>
      <c r="AK4142">
        <f>IF(D4142=E4142,1,0)</f>
        <v>1</v>
      </c>
    </row>
    <row r="4143" spans="1:37">
      <c r="A4143" s="1" t="s">
        <v>1307</v>
      </c>
      <c r="B4143" s="1" t="s">
        <v>1308</v>
      </c>
      <c r="C4143">
        <v>333</v>
      </c>
      <c r="D4143">
        <v>1524950158</v>
      </c>
      <c r="E4143">
        <v>1524950158</v>
      </c>
      <c r="F4143" s="2">
        <v>-0.72877022078300002</v>
      </c>
      <c r="G4143" s="2">
        <v>-0.72877022078300002</v>
      </c>
      <c r="H4143">
        <v>333009</v>
      </c>
      <c r="I4143" s="2">
        <v>3.3095429546700001E-3</v>
      </c>
      <c r="J4143" s="2">
        <v>0</v>
      </c>
      <c r="K4143">
        <v>7</v>
      </c>
      <c r="L4143" s="1" t="s">
        <v>11891</v>
      </c>
      <c r="M4143" s="1" t="s">
        <v>1308</v>
      </c>
      <c r="N4143">
        <v>0</v>
      </c>
      <c r="O4143">
        <v>0</v>
      </c>
      <c r="P4143">
        <v>1</v>
      </c>
      <c r="Q4143">
        <v>0</v>
      </c>
      <c r="R4143" s="19">
        <f>BWscncns[[#This Row],[C fx]]*4+BWscncns[[#This Row],[C fg]]*2+BWscncns[[#This Row],[C fm]]</f>
        <v>1</v>
      </c>
      <c r="S4143">
        <v>387</v>
      </c>
      <c r="T4143">
        <v>1227776</v>
      </c>
      <c r="U4143" s="13">
        <v>0.31520399999999998</v>
      </c>
      <c r="V4143" s="13">
        <v>3.1725479999999999</v>
      </c>
      <c r="W4143">
        <v>5422</v>
      </c>
      <c r="X4143">
        <v>108</v>
      </c>
      <c r="Z4143" s="10">
        <f>IF($N4143&lt;&gt;0,constants!$L$2,IF($O4143&lt;&gt;0,constants!$M$2,IF($P4143&lt;&gt;0,constants!$N$2,0)))</f>
        <v>1117.99</v>
      </c>
      <c r="AA4143" s="10">
        <f>IF($N4143&lt;&gt;0,constants!$L$2,IF($O4143&lt;&gt;0,constants!$M$2,IF($P4143&lt;&gt;0,constants!$P$2,0)))</f>
        <v>4051.45</v>
      </c>
      <c r="AB4143" s="11">
        <f>constants!$O$2</f>
        <v>4861.32</v>
      </c>
      <c r="AC4143" s="11">
        <f>VLOOKUP(BWscncns[[#This Row],[scanner]],[0]!ScnrAvgBW,2,FALSE)/1000</f>
        <v>885.64026081730776</v>
      </c>
      <c r="AD4143" s="8">
        <f>(1+$F4143)*Z4143</f>
        <v>303.23218086681379</v>
      </c>
      <c r="AE4143" s="8">
        <f>(1+$F4143)*AA4143</f>
        <v>1098.8738890087145</v>
      </c>
      <c r="AF4143" s="8">
        <f>(1+$F4143)*AB4143</f>
        <v>1318.5347503031862</v>
      </c>
      <c r="AG4143" s="8">
        <f>(1+$F4143)*AC4143</f>
        <v>240.21201240716465</v>
      </c>
      <c r="AH4143" s="8">
        <f>(1+$F4143)*$T4143/1000</f>
        <v>333.00941340793133</v>
      </c>
      <c r="AI4143" s="8">
        <f>(1+BWscncns[[#This Row],[pid_error]]*K_p)*BWscncns[[#This Row],[dbw]]/1000</f>
        <v>780.3927067039657</v>
      </c>
      <c r="AJ4143" s="13">
        <f>BWscncns[[#This Row],[Torflow prgrssv alt vote]]/VLOOKUP(BWscncns[[#This Row],[class]],AltBWtotl,2,FALSE)*100</f>
        <v>1.5391427495550357E-2</v>
      </c>
      <c r="AK4143">
        <f>IF(D4143=E4143,1,0)</f>
        <v>1</v>
      </c>
    </row>
    <row r="4144" spans="1:37">
      <c r="A4144" s="1" t="s">
        <v>3350</v>
      </c>
      <c r="B4144" s="1" t="s">
        <v>3351</v>
      </c>
      <c r="C4144">
        <v>499</v>
      </c>
      <c r="D4144">
        <v>1524963785</v>
      </c>
      <c r="E4144">
        <v>1524963785</v>
      </c>
      <c r="F4144" s="2">
        <v>-0.53005351374999998</v>
      </c>
      <c r="G4144" s="2">
        <v>-0.53005351374999998</v>
      </c>
      <c r="H4144">
        <v>498549</v>
      </c>
      <c r="I4144" s="2">
        <v>-1.3805751225099999E-2</v>
      </c>
      <c r="J4144" s="2">
        <v>0</v>
      </c>
      <c r="K4144">
        <v>7</v>
      </c>
      <c r="L4144" s="1" t="s">
        <v>11867</v>
      </c>
      <c r="M4144" s="1" t="s">
        <v>3351</v>
      </c>
      <c r="N4144">
        <v>0</v>
      </c>
      <c r="O4144">
        <v>0</v>
      </c>
      <c r="P4144">
        <v>1</v>
      </c>
      <c r="Q4144">
        <v>0</v>
      </c>
      <c r="R4144" s="19">
        <f>BWscncns[[#This Row],[C fx]]*4+BWscncns[[#This Row],[C fg]]*2+BWscncns[[#This Row],[C fm]]</f>
        <v>1</v>
      </c>
      <c r="S4144">
        <v>499</v>
      </c>
      <c r="T4144">
        <v>1060864</v>
      </c>
      <c r="U4144" s="13">
        <v>0.47037099999999998</v>
      </c>
      <c r="V4144" s="13">
        <v>2.1259800000000002</v>
      </c>
      <c r="W4144">
        <v>4938</v>
      </c>
      <c r="X4144">
        <v>98</v>
      </c>
      <c r="Z4144" s="10">
        <f>IF($N4144&lt;&gt;0,constants!$L$2,IF($O4144&lt;&gt;0,constants!$M$2,IF($P4144&lt;&gt;0,constants!$N$2,0)))</f>
        <v>1117.99</v>
      </c>
      <c r="AA4144" s="10">
        <f>IF($N4144&lt;&gt;0,constants!$L$2,IF($O4144&lt;&gt;0,constants!$M$2,IF($P4144&lt;&gt;0,constants!$P$2,0)))</f>
        <v>4051.45</v>
      </c>
      <c r="AB4144" s="11">
        <f>constants!$O$2</f>
        <v>4861.32</v>
      </c>
      <c r="AC4144" s="11">
        <f>VLOOKUP(BWscncns[[#This Row],[scanner]],[0]!ScnrAvgBW,2,FALSE)/1000</f>
        <v>885.64026081730776</v>
      </c>
      <c r="AD4144" s="8">
        <f>(1+$F4144)*Z4144</f>
        <v>525.39547216263747</v>
      </c>
      <c r="AE4144" s="8">
        <f>(1+$F4144)*AA4144</f>
        <v>1903.9646917175626</v>
      </c>
      <c r="AF4144" s="8">
        <f>(1+$F4144)*AB4144</f>
        <v>2284.5602525368499</v>
      </c>
      <c r="AG4144" s="8">
        <f>(1+$F4144)*AC4144</f>
        <v>416.20352865262737</v>
      </c>
      <c r="AH4144" s="8">
        <f>(1+$F4144)*$T4144/1000</f>
        <v>498.54930918912004</v>
      </c>
      <c r="AI4144" s="8">
        <f>(1+BWscncns[[#This Row],[pid_error]]*K_p)*BWscncns[[#This Row],[dbw]]/1000</f>
        <v>779.70665459456006</v>
      </c>
      <c r="AJ4144" s="13">
        <f>BWscncns[[#This Row],[Torflow prgrssv alt vote]]/VLOOKUP(BWscncns[[#This Row],[class]],AltBWtotl,2,FALSE)*100</f>
        <v>1.537789671648313E-2</v>
      </c>
      <c r="AK4144">
        <f>IF(D4144=E4144,1,0)</f>
        <v>1</v>
      </c>
    </row>
    <row r="4145" spans="1:37">
      <c r="A4145" s="1" t="s">
        <v>3358</v>
      </c>
      <c r="B4145" s="1" t="s">
        <v>49</v>
      </c>
      <c r="C4145">
        <v>535</v>
      </c>
      <c r="D4145">
        <v>1524962626</v>
      </c>
      <c r="E4145">
        <v>1524962626</v>
      </c>
      <c r="F4145" s="2">
        <v>-0.47736575074699999</v>
      </c>
      <c r="G4145" s="2">
        <v>-0.47736575074699999</v>
      </c>
      <c r="H4145">
        <v>535177</v>
      </c>
      <c r="I4145" s="2">
        <v>-0.81565728277600003</v>
      </c>
      <c r="J4145" s="2">
        <v>0</v>
      </c>
      <c r="K4145">
        <v>3</v>
      </c>
      <c r="L4145" s="1" t="s">
        <v>11737</v>
      </c>
      <c r="M4145" s="1" t="s">
        <v>49</v>
      </c>
      <c r="N4145">
        <v>0</v>
      </c>
      <c r="O4145">
        <v>0</v>
      </c>
      <c r="P4145">
        <v>1</v>
      </c>
      <c r="Q4145">
        <v>0</v>
      </c>
      <c r="R4145" s="19">
        <f>BWscncns[[#This Row],[C fx]]*4+BWscncns[[#This Row],[C fg]]*2+BWscncns[[#This Row],[C fm]]</f>
        <v>1</v>
      </c>
      <c r="S4145">
        <v>1110</v>
      </c>
      <c r="T4145">
        <v>1024000</v>
      </c>
      <c r="U4145" s="13">
        <v>1.0839840000000001</v>
      </c>
      <c r="V4145" s="13">
        <v>0.92252299999999998</v>
      </c>
      <c r="W4145">
        <v>2766</v>
      </c>
      <c r="X4145">
        <v>55</v>
      </c>
      <c r="Z4145" s="10">
        <f>IF($N4145&lt;&gt;0,constants!$L$2,IF($O4145&lt;&gt;0,constants!$M$2,IF($P4145&lt;&gt;0,constants!$N$2,0)))</f>
        <v>1117.99</v>
      </c>
      <c r="AA4145" s="10">
        <f>IF($N4145&lt;&gt;0,constants!$L$2,IF($O4145&lt;&gt;0,constants!$M$2,IF($P4145&lt;&gt;0,constants!$P$2,0)))</f>
        <v>4051.45</v>
      </c>
      <c r="AB4145" s="11">
        <f>constants!$O$2</f>
        <v>4861.32</v>
      </c>
      <c r="AC4145" s="11">
        <f>VLOOKUP(BWscncns[[#This Row],[scanner]],[0]!ScnrAvgBW,2,FALSE)/1000</f>
        <v>6440.9193022088357</v>
      </c>
      <c r="AD4145" s="8">
        <f>(1+$F4145)*Z4145</f>
        <v>584.29986432236149</v>
      </c>
      <c r="AE4145" s="8">
        <f>(1+$F4145)*AA4145</f>
        <v>2117.4265291360671</v>
      </c>
      <c r="AF4145" s="8">
        <f>(1+$F4145)*AB4145</f>
        <v>2540.6923285785942</v>
      </c>
      <c r="AG4145" s="8">
        <f>(1+$F4145)*AC4145</f>
        <v>3366.245024009072</v>
      </c>
      <c r="AH4145" s="8">
        <f>(1+$F4145)*$T4145/1000</f>
        <v>535.17747123507206</v>
      </c>
      <c r="AI4145" s="8">
        <f>(1+BWscncns[[#This Row],[pid_error]]*K_p)*BWscncns[[#This Row],[dbw]]/1000</f>
        <v>779.58873561753603</v>
      </c>
      <c r="AJ4145" s="13">
        <f>BWscncns[[#This Row],[Torflow prgrssv alt vote]]/VLOOKUP(BWscncns[[#This Row],[class]],AltBWtotl,2,FALSE)*100</f>
        <v>1.5375571039462287E-2</v>
      </c>
      <c r="AK4145">
        <f>IF(D4145=E4145,1,0)</f>
        <v>1</v>
      </c>
    </row>
    <row r="4146" spans="1:37">
      <c r="A4146" s="1" t="s">
        <v>82</v>
      </c>
      <c r="B4146" s="1" t="s">
        <v>83</v>
      </c>
      <c r="C4146">
        <v>790</v>
      </c>
      <c r="D4146">
        <v>1524948600</v>
      </c>
      <c r="E4146">
        <v>1524948600</v>
      </c>
      <c r="F4146" s="2">
        <v>2.9185742318400001E-2</v>
      </c>
      <c r="G4146" s="2">
        <v>2.9185742318400001E-2</v>
      </c>
      <c r="H4146">
        <v>790414</v>
      </c>
      <c r="I4146" s="2">
        <v>-0.56384492265899999</v>
      </c>
      <c r="J4146" s="2">
        <v>0</v>
      </c>
      <c r="K4146">
        <v>2</v>
      </c>
      <c r="L4146" s="1" t="s">
        <v>11712</v>
      </c>
      <c r="M4146" s="1" t="s">
        <v>83</v>
      </c>
      <c r="N4146">
        <v>0</v>
      </c>
      <c r="O4146">
        <v>0</v>
      </c>
      <c r="P4146">
        <v>1</v>
      </c>
      <c r="Q4146">
        <v>0</v>
      </c>
      <c r="R4146" s="19">
        <f>BWscncns[[#This Row],[C fx]]*4+BWscncns[[#This Row],[C fg]]*2+BWscncns[[#This Row],[C fm]]</f>
        <v>1</v>
      </c>
      <c r="S4146">
        <v>822</v>
      </c>
      <c r="T4146">
        <v>768000</v>
      </c>
      <c r="U4146" s="13">
        <v>1.0703119999999999</v>
      </c>
      <c r="V4146" s="13">
        <v>0.934307</v>
      </c>
      <c r="W4146">
        <v>2862</v>
      </c>
      <c r="X4146">
        <v>57</v>
      </c>
      <c r="Z4146" s="10">
        <f>IF($N4146&lt;&gt;0,constants!$L$2,IF($O4146&lt;&gt;0,constants!$M$2,IF($P4146&lt;&gt;0,constants!$N$2,0)))</f>
        <v>1117.99</v>
      </c>
      <c r="AA4146" s="10">
        <f>IF($N4146&lt;&gt;0,constants!$L$2,IF($O4146&lt;&gt;0,constants!$M$2,IF($P4146&lt;&gt;0,constants!$P$2,0)))</f>
        <v>4051.45</v>
      </c>
      <c r="AB4146" s="11">
        <f>constants!$O$2</f>
        <v>4861.32</v>
      </c>
      <c r="AC4146" s="11">
        <f>VLOOKUP(BWscncns[[#This Row],[scanner]],[0]!ScnrAvgBW,2,FALSE)/1000</f>
        <v>8853.6095214723919</v>
      </c>
      <c r="AD4146" s="8">
        <f>(1+$F4146)*Z4146</f>
        <v>1150.6193680545482</v>
      </c>
      <c r="AE4146" s="8">
        <f>(1+$F4146)*AA4146</f>
        <v>4169.6945757158819</v>
      </c>
      <c r="AF4146" s="8">
        <f>(1+$F4146)*AB4146</f>
        <v>5003.2012328472847</v>
      </c>
      <c r="AG4146" s="8">
        <f>(1+$F4146)*AC4146</f>
        <v>9112.0086875538182</v>
      </c>
      <c r="AH4146" s="8">
        <f>(1+$F4146)*$T4146/1000</f>
        <v>790.41465010053128</v>
      </c>
      <c r="AI4146" s="8">
        <f>(1+BWscncns[[#This Row],[pid_error]]*K_p)*BWscncns[[#This Row],[dbw]]/1000</f>
        <v>779.20732505026569</v>
      </c>
      <c r="AJ4146" s="13">
        <f>BWscncns[[#This Row],[Torflow prgrssv alt vote]]/VLOOKUP(BWscncns[[#This Row],[class]],AltBWtotl,2,FALSE)*100</f>
        <v>1.5368048604870383E-2</v>
      </c>
      <c r="AK4146">
        <f>IF(D4146=E4146,1,0)</f>
        <v>1</v>
      </c>
    </row>
    <row r="4147" spans="1:37">
      <c r="A4147" s="1" t="s">
        <v>4417</v>
      </c>
      <c r="B4147" s="1" t="s">
        <v>4418</v>
      </c>
      <c r="C4147">
        <v>431</v>
      </c>
      <c r="D4147">
        <v>1525006228</v>
      </c>
      <c r="E4147">
        <v>1525006228</v>
      </c>
      <c r="F4147" s="2">
        <v>-0.61694462954899998</v>
      </c>
      <c r="G4147" s="2">
        <v>-0.61694462954899998</v>
      </c>
      <c r="H4147">
        <v>431059</v>
      </c>
      <c r="I4147" s="2">
        <v>-4.0329057708099997E-2</v>
      </c>
      <c r="J4147" s="2">
        <v>0</v>
      </c>
      <c r="K4147">
        <v>7</v>
      </c>
      <c r="L4147" s="1" t="s">
        <v>11834</v>
      </c>
      <c r="M4147" s="1" t="s">
        <v>4418</v>
      </c>
      <c r="N4147">
        <v>0</v>
      </c>
      <c r="O4147">
        <v>0</v>
      </c>
      <c r="P4147">
        <v>1</v>
      </c>
      <c r="Q4147">
        <v>0</v>
      </c>
      <c r="R4147" s="19">
        <f>BWscncns[[#This Row],[C fx]]*4+BWscncns[[#This Row],[C fg]]*2+BWscncns[[#This Row],[C fm]]</f>
        <v>1</v>
      </c>
      <c r="S4147">
        <v>566</v>
      </c>
      <c r="T4147">
        <v>1125320</v>
      </c>
      <c r="U4147" s="13">
        <v>0.50296799999999997</v>
      </c>
      <c r="V4147" s="13">
        <v>1.9881979999999999</v>
      </c>
      <c r="W4147">
        <v>4844</v>
      </c>
      <c r="X4147">
        <v>96</v>
      </c>
      <c r="Z4147" s="10">
        <f>IF($N4147&lt;&gt;0,constants!$L$2,IF($O4147&lt;&gt;0,constants!$M$2,IF($P4147&lt;&gt;0,constants!$N$2,0)))</f>
        <v>1117.99</v>
      </c>
      <c r="AA4147" s="10">
        <f>IF($N4147&lt;&gt;0,constants!$L$2,IF($O4147&lt;&gt;0,constants!$M$2,IF($P4147&lt;&gt;0,constants!$P$2,0)))</f>
        <v>4051.45</v>
      </c>
      <c r="AB4147" s="11">
        <f>constants!$O$2</f>
        <v>4861.32</v>
      </c>
      <c r="AC4147" s="11">
        <f>VLOOKUP(BWscncns[[#This Row],[scanner]],[0]!ScnrAvgBW,2,FALSE)/1000</f>
        <v>885.64026081730776</v>
      </c>
      <c r="AD4147" s="8">
        <f>(1+$F4147)*Z4147</f>
        <v>428.25207361051349</v>
      </c>
      <c r="AE4147" s="8">
        <f>(1+$F4147)*AA4147</f>
        <v>1551.929680613704</v>
      </c>
      <c r="AF4147" s="8">
        <f>(1+$F4147)*AB4147</f>
        <v>1862.1547334808554</v>
      </c>
      <c r="AG4147" s="8">
        <f>(1+$F4147)*AC4147</f>
        <v>339.24925819369412</v>
      </c>
      <c r="AH4147" s="8">
        <f>(1+$F4147)*$T4147/1000</f>
        <v>431.05986947591936</v>
      </c>
      <c r="AI4147" s="8">
        <f>(1+BWscncns[[#This Row],[pid_error]]*K_p)*BWscncns[[#This Row],[dbw]]/1000</f>
        <v>778.18993473795967</v>
      </c>
      <c r="AJ4147" s="13">
        <f>BWscncns[[#This Row],[Torflow prgrssv alt vote]]/VLOOKUP(BWscncns[[#This Row],[class]],AltBWtotl,2,FALSE)*100</f>
        <v>1.5347982951908725E-2</v>
      </c>
      <c r="AK4147">
        <f>IF(D4147=E4147,1,0)</f>
        <v>1</v>
      </c>
    </row>
    <row r="4148" spans="1:37">
      <c r="A4148" s="1" t="s">
        <v>1590</v>
      </c>
      <c r="B4148" s="1" t="s">
        <v>1591</v>
      </c>
      <c r="C4148">
        <v>786</v>
      </c>
      <c r="D4148">
        <v>1524951745</v>
      </c>
      <c r="E4148">
        <v>1524951745</v>
      </c>
      <c r="F4148" s="2">
        <v>2.4059697061300001E-2</v>
      </c>
      <c r="G4148" s="2">
        <v>2.4059697061300001E-2</v>
      </c>
      <c r="H4148">
        <v>786477</v>
      </c>
      <c r="I4148" s="2">
        <v>-0.63673875898400001</v>
      </c>
      <c r="J4148" s="2">
        <v>0</v>
      </c>
      <c r="K4148">
        <v>4</v>
      </c>
      <c r="L4148" s="1" t="s">
        <v>11675</v>
      </c>
      <c r="M4148" s="1" t="s">
        <v>1591</v>
      </c>
      <c r="N4148">
        <v>0</v>
      </c>
      <c r="O4148">
        <v>0</v>
      </c>
      <c r="P4148">
        <v>1</v>
      </c>
      <c r="Q4148">
        <v>0</v>
      </c>
      <c r="R4148" s="19">
        <f>BWscncns[[#This Row],[C fx]]*4+BWscncns[[#This Row],[C fg]]*2+BWscncns[[#This Row],[C fm]]</f>
        <v>1</v>
      </c>
      <c r="S4148">
        <v>786</v>
      </c>
      <c r="T4148">
        <v>768000</v>
      </c>
      <c r="U4148" s="13">
        <v>1.0234380000000001</v>
      </c>
      <c r="V4148" s="13">
        <v>0.97709900000000005</v>
      </c>
      <c r="W4148">
        <v>3122</v>
      </c>
      <c r="X4148">
        <v>62</v>
      </c>
      <c r="Z4148" s="10">
        <f>IF($N4148&lt;&gt;0,constants!$L$2,IF($O4148&lt;&gt;0,constants!$M$2,IF($P4148&lt;&gt;0,constants!$N$2,0)))</f>
        <v>1117.99</v>
      </c>
      <c r="AA4148" s="10">
        <f>IF($N4148&lt;&gt;0,constants!$L$2,IF($O4148&lt;&gt;0,constants!$M$2,IF($P4148&lt;&gt;0,constants!$P$2,0)))</f>
        <v>4051.45</v>
      </c>
      <c r="AB4148" s="11">
        <f>constants!$O$2</f>
        <v>4861.32</v>
      </c>
      <c r="AC4148" s="11">
        <f>VLOOKUP(BWscncns[[#This Row],[scanner]],[0]!ScnrAvgBW,2,FALSE)/1000</f>
        <v>4819.491751072962</v>
      </c>
      <c r="AD4148" s="8">
        <f>(1+$F4148)*Z4148</f>
        <v>1144.8885007175629</v>
      </c>
      <c r="AE4148" s="8">
        <f>(1+$F4148)*AA4148</f>
        <v>4148.9266596590041</v>
      </c>
      <c r="AF4148" s="8">
        <f>(1+$F4148)*AB4148</f>
        <v>4978.2818865180388</v>
      </c>
      <c r="AG4148" s="8">
        <f>(1+$F4148)*AC4148</f>
        <v>4935.4472625932121</v>
      </c>
      <c r="AH4148" s="8">
        <f>(1+$F4148)*$T4148/1000</f>
        <v>786.47784734307845</v>
      </c>
      <c r="AI4148" s="8">
        <f>(1+BWscncns[[#This Row],[pid_error]]*K_p)*BWscncns[[#This Row],[dbw]]/1000</f>
        <v>777.23892367153917</v>
      </c>
      <c r="AJ4148" s="13">
        <f>BWscncns[[#This Row],[Torflow prgrssv alt vote]]/VLOOKUP(BWscncns[[#This Row],[class]],AltBWtotl,2,FALSE)*100</f>
        <v>1.5329226474880513E-2</v>
      </c>
      <c r="AK4148">
        <f>IF(D4148=E4148,1,0)</f>
        <v>1</v>
      </c>
    </row>
    <row r="4149" spans="1:37">
      <c r="A4149" s="1" t="s">
        <v>10710</v>
      </c>
      <c r="B4149" s="1" t="s">
        <v>49</v>
      </c>
      <c r="C4149">
        <v>529</v>
      </c>
      <c r="D4149">
        <v>1525007235</v>
      </c>
      <c r="E4149">
        <v>1525007235</v>
      </c>
      <c r="F4149" s="2">
        <v>-0.483630116286</v>
      </c>
      <c r="G4149" s="2">
        <v>-0.483630116286</v>
      </c>
      <c r="H4149">
        <v>528762</v>
      </c>
      <c r="I4149" s="2">
        <v>-0.47337223961399999</v>
      </c>
      <c r="J4149" s="2">
        <v>0</v>
      </c>
      <c r="K4149">
        <v>6</v>
      </c>
      <c r="L4149" s="1" t="s">
        <v>11552</v>
      </c>
      <c r="M4149" s="1" t="s">
        <v>49</v>
      </c>
      <c r="N4149">
        <v>0</v>
      </c>
      <c r="O4149">
        <v>0</v>
      </c>
      <c r="P4149">
        <v>1</v>
      </c>
      <c r="Q4149">
        <v>0</v>
      </c>
      <c r="R4149" s="19">
        <f>BWscncns[[#This Row],[C fx]]*4+BWscncns[[#This Row],[C fg]]*2+BWscncns[[#This Row],[C fm]]</f>
        <v>1</v>
      </c>
      <c r="S4149">
        <v>579</v>
      </c>
      <c r="T4149">
        <v>1024000</v>
      </c>
      <c r="U4149" s="13">
        <v>0.56542999999999999</v>
      </c>
      <c r="V4149" s="13">
        <v>1.7685660000000001</v>
      </c>
      <c r="W4149">
        <v>4654</v>
      </c>
      <c r="X4149">
        <v>93</v>
      </c>
      <c r="Z4149" s="10">
        <f>IF($N4149&lt;&gt;0,constants!$L$2,IF($O4149&lt;&gt;0,constants!$M$2,IF($P4149&lt;&gt;0,constants!$N$2,0)))</f>
        <v>1117.99</v>
      </c>
      <c r="AA4149" s="10">
        <f>IF($N4149&lt;&gt;0,constants!$L$2,IF($O4149&lt;&gt;0,constants!$M$2,IF($P4149&lt;&gt;0,constants!$P$2,0)))</f>
        <v>4051.45</v>
      </c>
      <c r="AB4149" s="11">
        <f>constants!$O$2</f>
        <v>4861.32</v>
      </c>
      <c r="AC4149" s="11">
        <f>VLOOKUP(BWscncns[[#This Row],[scanner]],[0]!ScnrAvgBW,2,FALSE)/1000</f>
        <v>2386.3111194805197</v>
      </c>
      <c r="AD4149" s="8">
        <f>(1+$F4149)*Z4149</f>
        <v>577.29636629341496</v>
      </c>
      <c r="AE4149" s="8">
        <f>(1+$F4149)*AA4149</f>
        <v>2092.0467653730852</v>
      </c>
      <c r="AF4149" s="8">
        <f>(1+$F4149)*AB4149</f>
        <v>2510.2392430965424</v>
      </c>
      <c r="AG4149" s="8">
        <f>(1+$F4149)*AC4149</f>
        <v>1232.2191952715812</v>
      </c>
      <c r="AH4149" s="8">
        <f>(1+$F4149)*$T4149/1000</f>
        <v>528.76276092313606</v>
      </c>
      <c r="AI4149" s="8">
        <f>(1+BWscncns[[#This Row],[pid_error]]*K_p)*BWscncns[[#This Row],[dbw]]/1000</f>
        <v>776.38138046156803</v>
      </c>
      <c r="AJ4149" s="13">
        <f>BWscncns[[#This Row],[Torflow prgrssv alt vote]]/VLOOKUP(BWscncns[[#This Row],[class]],AltBWtotl,2,FALSE)*100</f>
        <v>1.5312313433501232E-2</v>
      </c>
      <c r="AK4149">
        <f>IF(D4149=E4149,1,0)</f>
        <v>1</v>
      </c>
    </row>
    <row r="4150" spans="1:37">
      <c r="A4150" s="1" t="s">
        <v>9495</v>
      </c>
      <c r="B4150" s="1" t="s">
        <v>49</v>
      </c>
      <c r="C4150">
        <v>529</v>
      </c>
      <c r="D4150">
        <v>1524987958</v>
      </c>
      <c r="E4150">
        <v>1524987958</v>
      </c>
      <c r="F4150" s="2">
        <v>-0.48367428603099999</v>
      </c>
      <c r="G4150" s="2">
        <v>-0.48367428603099999</v>
      </c>
      <c r="H4150">
        <v>528717</v>
      </c>
      <c r="I4150" s="2">
        <v>-0.485317224311</v>
      </c>
      <c r="J4150" s="2">
        <v>0</v>
      </c>
      <c r="K4150">
        <v>7</v>
      </c>
      <c r="L4150" s="1" t="s">
        <v>11890</v>
      </c>
      <c r="M4150" s="1" t="s">
        <v>49</v>
      </c>
      <c r="N4150">
        <v>0</v>
      </c>
      <c r="O4150">
        <v>0</v>
      </c>
      <c r="P4150">
        <v>1</v>
      </c>
      <c r="Q4150">
        <v>0</v>
      </c>
      <c r="R4150" s="19">
        <f>BWscncns[[#This Row],[C fx]]*4+BWscncns[[#This Row],[C fg]]*2+BWscncns[[#This Row],[C fm]]</f>
        <v>1</v>
      </c>
      <c r="S4150">
        <v>350</v>
      </c>
      <c r="T4150">
        <v>1024000</v>
      </c>
      <c r="U4150" s="13">
        <v>0.34179700000000002</v>
      </c>
      <c r="V4150" s="13">
        <v>2.9257140000000001</v>
      </c>
      <c r="W4150">
        <v>5345</v>
      </c>
      <c r="X4150">
        <v>106</v>
      </c>
      <c r="Z4150" s="10">
        <f>IF($N4150&lt;&gt;0,constants!$L$2,IF($O4150&lt;&gt;0,constants!$M$2,IF($P4150&lt;&gt;0,constants!$N$2,0)))</f>
        <v>1117.99</v>
      </c>
      <c r="AA4150" s="10">
        <f>IF($N4150&lt;&gt;0,constants!$L$2,IF($O4150&lt;&gt;0,constants!$M$2,IF($P4150&lt;&gt;0,constants!$P$2,0)))</f>
        <v>4051.45</v>
      </c>
      <c r="AB4150" s="11">
        <f>constants!$O$2</f>
        <v>4861.32</v>
      </c>
      <c r="AC4150" s="11">
        <f>VLOOKUP(BWscncns[[#This Row],[scanner]],[0]!ScnrAvgBW,2,FALSE)/1000</f>
        <v>885.64026081730776</v>
      </c>
      <c r="AD4150" s="8">
        <f>(1+$F4150)*Z4150</f>
        <v>577.24698496020244</v>
      </c>
      <c r="AE4150" s="8">
        <f>(1+$F4150)*AA4150</f>
        <v>2091.8678138597052</v>
      </c>
      <c r="AF4150" s="8">
        <f>(1+$F4150)*AB4150</f>
        <v>2510.0245198317793</v>
      </c>
      <c r="AG4150" s="8">
        <f>(1+$F4150)*AC4150</f>
        <v>457.27883998618785</v>
      </c>
      <c r="AH4150" s="8">
        <f>(1+$F4150)*$T4150/1000</f>
        <v>528.71753110425607</v>
      </c>
      <c r="AI4150" s="8">
        <f>(1+BWscncns[[#This Row],[pid_error]]*K_p)*BWscncns[[#This Row],[dbw]]/1000</f>
        <v>776.35876555212803</v>
      </c>
      <c r="AJ4150" s="13">
        <f>BWscncns[[#This Row],[Torflow prgrssv alt vote]]/VLOOKUP(BWscncns[[#This Row],[class]],AltBWtotl,2,FALSE)*100</f>
        <v>1.5311867407114807E-2</v>
      </c>
      <c r="AK4150">
        <f>IF(D4150=E4150,1,0)</f>
        <v>1</v>
      </c>
    </row>
    <row r="4151" spans="1:37">
      <c r="A4151" s="1" t="s">
        <v>3122</v>
      </c>
      <c r="B4151" s="1" t="s">
        <v>3123</v>
      </c>
      <c r="C4151">
        <v>501</v>
      </c>
      <c r="D4151">
        <v>1525007235</v>
      </c>
      <c r="E4151">
        <v>1525007235</v>
      </c>
      <c r="F4151" s="2">
        <v>-0.52261570647900002</v>
      </c>
      <c r="G4151" s="2">
        <v>-0.52261570647900002</v>
      </c>
      <c r="H4151">
        <v>500573</v>
      </c>
      <c r="I4151" s="2">
        <v>-0.117863046074</v>
      </c>
      <c r="J4151" s="2">
        <v>0</v>
      </c>
      <c r="K4151">
        <v>6</v>
      </c>
      <c r="L4151" s="1" t="s">
        <v>11552</v>
      </c>
      <c r="M4151" s="1" t="s">
        <v>3123</v>
      </c>
      <c r="N4151">
        <v>0</v>
      </c>
      <c r="O4151">
        <v>0</v>
      </c>
      <c r="P4151">
        <v>1</v>
      </c>
      <c r="Q4151">
        <v>0</v>
      </c>
      <c r="R4151" s="19">
        <f>BWscncns[[#This Row],[C fx]]*4+BWscncns[[#This Row],[C fg]]*2+BWscncns[[#This Row],[C fm]]</f>
        <v>1</v>
      </c>
      <c r="S4151">
        <v>593</v>
      </c>
      <c r="T4151">
        <v>1048576</v>
      </c>
      <c r="U4151" s="13">
        <v>0.56552899999999995</v>
      </c>
      <c r="V4151" s="13">
        <v>1.768256</v>
      </c>
      <c r="W4151">
        <v>4652</v>
      </c>
      <c r="X4151">
        <v>93</v>
      </c>
      <c r="Z4151" s="10">
        <f>IF($N4151&lt;&gt;0,constants!$L$2,IF($O4151&lt;&gt;0,constants!$M$2,IF($P4151&lt;&gt;0,constants!$N$2,0)))</f>
        <v>1117.99</v>
      </c>
      <c r="AA4151" s="10">
        <f>IF($N4151&lt;&gt;0,constants!$L$2,IF($O4151&lt;&gt;0,constants!$M$2,IF($P4151&lt;&gt;0,constants!$P$2,0)))</f>
        <v>4051.45</v>
      </c>
      <c r="AB4151" s="11">
        <f>constants!$O$2</f>
        <v>4861.32</v>
      </c>
      <c r="AC4151" s="11">
        <f>VLOOKUP(BWscncns[[#This Row],[scanner]],[0]!ScnrAvgBW,2,FALSE)/1000</f>
        <v>2386.3111194805197</v>
      </c>
      <c r="AD4151" s="8">
        <f>(1+$F4151)*Z4151</f>
        <v>533.71086631354274</v>
      </c>
      <c r="AE4151" s="8">
        <f>(1+$F4151)*AA4151</f>
        <v>1934.0985959856553</v>
      </c>
      <c r="AF4151" s="8">
        <f>(1+$F4151)*AB4151</f>
        <v>2320.7178137795077</v>
      </c>
      <c r="AG4151" s="8">
        <f>(1+$F4151)*AC4151</f>
        <v>1139.1874478945144</v>
      </c>
      <c r="AH4151" s="8">
        <f>(1+$F4151)*$T4151/1000</f>
        <v>500.57371296307605</v>
      </c>
      <c r="AI4151" s="8">
        <f>(1+BWscncns[[#This Row],[pid_error]]*K_p)*BWscncns[[#This Row],[dbw]]/1000</f>
        <v>774.57485648153806</v>
      </c>
      <c r="AJ4151" s="13">
        <f>BWscncns[[#This Row],[Torflow prgrssv alt vote]]/VLOOKUP(BWscncns[[#This Row],[class]],AltBWtotl,2,FALSE)*100</f>
        <v>1.5276683957958026E-2</v>
      </c>
      <c r="AK4151">
        <f>IF(D4151=E4151,1,0)</f>
        <v>1</v>
      </c>
    </row>
    <row r="4152" spans="1:37">
      <c r="A4152" s="1" t="s">
        <v>5911</v>
      </c>
      <c r="B4152" s="1" t="s">
        <v>5912</v>
      </c>
      <c r="C4152">
        <v>1020</v>
      </c>
      <c r="D4152">
        <v>1524980073</v>
      </c>
      <c r="E4152">
        <v>1524980073</v>
      </c>
      <c r="F4152" s="2">
        <v>0.94563430240799995</v>
      </c>
      <c r="G4152" s="2">
        <v>0.94563430240799995</v>
      </c>
      <c r="H4152">
        <v>1020072</v>
      </c>
      <c r="I4152" s="2">
        <v>0.43845747003300001</v>
      </c>
      <c r="J4152" s="2">
        <v>0</v>
      </c>
      <c r="K4152">
        <v>5</v>
      </c>
      <c r="L4152" s="1" t="s">
        <v>11618</v>
      </c>
      <c r="M4152" s="1" t="s">
        <v>5912</v>
      </c>
      <c r="N4152">
        <v>0</v>
      </c>
      <c r="O4152">
        <v>0</v>
      </c>
      <c r="P4152">
        <v>1</v>
      </c>
      <c r="Q4152">
        <v>0</v>
      </c>
      <c r="R4152" s="19">
        <f>BWscncns[[#This Row],[C fx]]*4+BWscncns[[#This Row],[C fg]]*2+BWscncns[[#This Row],[C fm]]</f>
        <v>1</v>
      </c>
      <c r="S4152">
        <v>560</v>
      </c>
      <c r="T4152">
        <v>524288</v>
      </c>
      <c r="U4152" s="13">
        <v>1.0681149999999999</v>
      </c>
      <c r="V4152" s="13">
        <v>0.93622899999999998</v>
      </c>
      <c r="W4152">
        <v>2876</v>
      </c>
      <c r="X4152">
        <v>57</v>
      </c>
      <c r="Z4152" s="10">
        <f>IF($N4152&lt;&gt;0,constants!$L$2,IF($O4152&lt;&gt;0,constants!$M$2,IF($P4152&lt;&gt;0,constants!$N$2,0)))</f>
        <v>1117.99</v>
      </c>
      <c r="AA4152" s="10">
        <f>IF($N4152&lt;&gt;0,constants!$L$2,IF($O4152&lt;&gt;0,constants!$M$2,IF($P4152&lt;&gt;0,constants!$P$2,0)))</f>
        <v>4051.45</v>
      </c>
      <c r="AB4152" s="11">
        <f>constants!$O$2</f>
        <v>4861.32</v>
      </c>
      <c r="AC4152" s="11">
        <f>VLOOKUP(BWscncns[[#This Row],[scanner]],[0]!ScnrAvgBW,2,FALSE)/1000</f>
        <v>3794.4265750962772</v>
      </c>
      <c r="AD4152" s="8">
        <f>(1+$F4152)*Z4152</f>
        <v>2175.1996937491199</v>
      </c>
      <c r="AE4152" s="8">
        <f>(1+$F4152)*AA4152</f>
        <v>7882.6400944908919</v>
      </c>
      <c r="AF4152" s="8">
        <f>(1+$F4152)*AB4152</f>
        <v>9458.3509469820583</v>
      </c>
      <c r="AG4152" s="8">
        <f>(1+$F4152)*AC4152</f>
        <v>7382.5665024758218</v>
      </c>
      <c r="AH4152" s="8">
        <f>(1+$F4152)*$T4152/1000</f>
        <v>1020.0727171408855</v>
      </c>
      <c r="AI4152" s="8">
        <f>(1+BWscncns[[#This Row],[pid_error]]*K_p)*BWscncns[[#This Row],[dbw]]/1000</f>
        <v>772.18035857044276</v>
      </c>
      <c r="AJ4152" s="13">
        <f>BWscncns[[#This Row],[Torflow prgrssv alt vote]]/VLOOKUP(BWscncns[[#This Row],[class]],AltBWtotl,2,FALSE)*100</f>
        <v>1.5229458066851831E-2</v>
      </c>
      <c r="AK4152">
        <f>IF(D4152=E4152,1,0)</f>
        <v>1</v>
      </c>
    </row>
    <row r="4153" spans="1:37">
      <c r="A4153" s="1" t="s">
        <v>1972</v>
      </c>
      <c r="B4153" s="1" t="s">
        <v>1973</v>
      </c>
      <c r="C4153">
        <v>827</v>
      </c>
      <c r="D4153">
        <v>1524936272</v>
      </c>
      <c r="E4153">
        <v>1524936272</v>
      </c>
      <c r="F4153" s="2">
        <v>0.153464662255</v>
      </c>
      <c r="G4153" s="2">
        <v>0.153464662255</v>
      </c>
      <c r="H4153">
        <v>826803</v>
      </c>
      <c r="I4153" s="2">
        <v>-9.78612347775E-2</v>
      </c>
      <c r="J4153" s="2">
        <v>0</v>
      </c>
      <c r="K4153">
        <v>4</v>
      </c>
      <c r="L4153" s="1" t="s">
        <v>11888</v>
      </c>
      <c r="M4153" s="1" t="s">
        <v>1973</v>
      </c>
      <c r="N4153">
        <v>1</v>
      </c>
      <c r="O4153">
        <v>0</v>
      </c>
      <c r="P4153">
        <v>0</v>
      </c>
      <c r="Q4153">
        <v>0</v>
      </c>
      <c r="R4153" s="19">
        <f>BWscncns[[#This Row],[C fx]]*4+BWscncns[[#This Row],[C fg]]*2+BWscncns[[#This Row],[C fm]]</f>
        <v>4</v>
      </c>
      <c r="S4153">
        <v>817</v>
      </c>
      <c r="T4153">
        <v>716800</v>
      </c>
      <c r="U4153" s="13">
        <v>1.139788</v>
      </c>
      <c r="V4153" s="13">
        <v>0.87735600000000002</v>
      </c>
      <c r="W4153">
        <v>2511</v>
      </c>
      <c r="X4153">
        <v>50</v>
      </c>
      <c r="Z4153" s="10">
        <f>IF($N4153&lt;&gt;0,constants!$L$2,IF($O4153&lt;&gt;0,constants!$M$2,IF($P4153&lt;&gt;0,constants!$N$2,0)))</f>
        <v>10125.48</v>
      </c>
      <c r="AA4153" s="10">
        <f>IF($N4153&lt;&gt;0,constants!$L$2,IF($O4153&lt;&gt;0,constants!$M$2,IF($P4153&lt;&gt;0,constants!$P$2,0)))</f>
        <v>10125.48</v>
      </c>
      <c r="AB4153" s="11">
        <f>constants!$O$2</f>
        <v>4861.32</v>
      </c>
      <c r="AC4153" s="11">
        <f>VLOOKUP(BWscncns[[#This Row],[scanner]],[0]!ScnrAvgBW,2,FALSE)/1000</f>
        <v>4819.491751072962</v>
      </c>
      <c r="AD4153" s="8">
        <f>(1+$F4153)*Z4153</f>
        <v>11679.383368369758</v>
      </c>
      <c r="AE4153" s="8">
        <f>(1+$F4153)*AA4153</f>
        <v>11679.383368369758</v>
      </c>
      <c r="AF4153" s="8">
        <f>(1+$F4153)*AB4153</f>
        <v>5607.3608319134764</v>
      </c>
      <c r="AG4153" s="8">
        <f>(1+$F4153)*AC4153</f>
        <v>5559.1134248921326</v>
      </c>
      <c r="AH4153" s="8">
        <f>(1+$F4153)*$T4153/1000</f>
        <v>826.80346990438397</v>
      </c>
      <c r="AI4153" s="8">
        <f>(1+BWscncns[[#This Row],[pid_error]]*K_p)*BWscncns[[#This Row],[dbw]]/1000</f>
        <v>771.80173495219196</v>
      </c>
      <c r="AJ4153" s="13">
        <f>BWscncns[[#This Row],[Torflow prgrssv alt vote]]/VLOOKUP(BWscncns[[#This Row],[class]],AltBWtotl,2,FALSE)*100</f>
        <v>6.6149152362218839E-3</v>
      </c>
      <c r="AK4153">
        <f>IF(D4153=E4153,1,0)</f>
        <v>1</v>
      </c>
    </row>
    <row r="4154" spans="1:37">
      <c r="A4154" s="1" t="s">
        <v>4566</v>
      </c>
      <c r="B4154" s="1" t="s">
        <v>49</v>
      </c>
      <c r="C4154">
        <v>517</v>
      </c>
      <c r="D4154">
        <v>1525008480</v>
      </c>
      <c r="E4154">
        <v>1525008480</v>
      </c>
      <c r="F4154" s="2">
        <v>-0.49502041399899999</v>
      </c>
      <c r="G4154" s="2">
        <v>-0.49502041399899999</v>
      </c>
      <c r="H4154">
        <v>517099</v>
      </c>
      <c r="I4154" s="2">
        <v>2.9186590640499999E-2</v>
      </c>
      <c r="J4154" s="2">
        <v>0</v>
      </c>
      <c r="K4154">
        <v>7</v>
      </c>
      <c r="L4154" s="1" t="s">
        <v>11831</v>
      </c>
      <c r="M4154" s="1" t="s">
        <v>49</v>
      </c>
      <c r="N4154">
        <v>0</v>
      </c>
      <c r="O4154">
        <v>0</v>
      </c>
      <c r="P4154">
        <v>1</v>
      </c>
      <c r="Q4154">
        <v>0</v>
      </c>
      <c r="R4154" s="19">
        <f>BWscncns[[#This Row],[C fx]]*4+BWscncns[[#This Row],[C fg]]*2+BWscncns[[#This Row],[C fm]]</f>
        <v>1</v>
      </c>
      <c r="S4154">
        <v>487</v>
      </c>
      <c r="T4154">
        <v>1024000</v>
      </c>
      <c r="U4154" s="13">
        <v>0.47558600000000001</v>
      </c>
      <c r="V4154" s="13">
        <v>2.1026690000000001</v>
      </c>
      <c r="W4154">
        <v>4925</v>
      </c>
      <c r="X4154">
        <v>98</v>
      </c>
      <c r="Z4154" s="10">
        <f>IF($N4154&lt;&gt;0,constants!$L$2,IF($O4154&lt;&gt;0,constants!$M$2,IF($P4154&lt;&gt;0,constants!$N$2,0)))</f>
        <v>1117.99</v>
      </c>
      <c r="AA4154" s="10">
        <f>IF($N4154&lt;&gt;0,constants!$L$2,IF($O4154&lt;&gt;0,constants!$M$2,IF($P4154&lt;&gt;0,constants!$P$2,0)))</f>
        <v>4051.45</v>
      </c>
      <c r="AB4154" s="11">
        <f>constants!$O$2</f>
        <v>4861.32</v>
      </c>
      <c r="AC4154" s="11">
        <f>VLOOKUP(BWscncns[[#This Row],[scanner]],[0]!ScnrAvgBW,2,FALSE)/1000</f>
        <v>885.64026081730776</v>
      </c>
      <c r="AD4154" s="8">
        <f>(1+$F4154)*Z4154</f>
        <v>564.56212735325801</v>
      </c>
      <c r="AE4154" s="8">
        <f>(1+$F4154)*AA4154</f>
        <v>2045.8995437037513</v>
      </c>
      <c r="AF4154" s="8">
        <f>(1+$F4154)*AB4154</f>
        <v>2454.8673610183814</v>
      </c>
      <c r="AG4154" s="8">
        <f>(1+$F4154)*AC4154</f>
        <v>447.23025225334175</v>
      </c>
      <c r="AH4154" s="8">
        <f>(1+$F4154)*$T4154/1000</f>
        <v>517.09909606502401</v>
      </c>
      <c r="AI4154" s="8">
        <f>(1+BWscncns[[#This Row],[pid_error]]*K_p)*BWscncns[[#This Row],[dbw]]/1000</f>
        <v>770.54954803251201</v>
      </c>
      <c r="AJ4154" s="13">
        <f>BWscncns[[#This Row],[Torflow prgrssv alt vote]]/VLOOKUP(BWscncns[[#This Row],[class]],AltBWtotl,2,FALSE)*100</f>
        <v>1.5197294129467596E-2</v>
      </c>
      <c r="AK4154">
        <f>IF(D4154=E4154,1,0)</f>
        <v>1</v>
      </c>
    </row>
    <row r="4155" spans="1:37">
      <c r="A4155" s="1" t="s">
        <v>5349</v>
      </c>
      <c r="B4155" s="1" t="s">
        <v>5350</v>
      </c>
      <c r="C4155">
        <v>886</v>
      </c>
      <c r="D4155">
        <v>1524959606</v>
      </c>
      <c r="E4155">
        <v>1524959606</v>
      </c>
      <c r="F4155" s="2">
        <v>0.35125647173699998</v>
      </c>
      <c r="G4155" s="2">
        <v>0.35125647173699998</v>
      </c>
      <c r="H4155">
        <v>885559</v>
      </c>
      <c r="I4155" s="2">
        <v>0.33086765766199999</v>
      </c>
      <c r="J4155" s="2">
        <v>0</v>
      </c>
      <c r="K4155">
        <v>4</v>
      </c>
      <c r="L4155" s="1" t="s">
        <v>11747</v>
      </c>
      <c r="M4155" s="1" t="s">
        <v>5350</v>
      </c>
      <c r="N4155">
        <v>0</v>
      </c>
      <c r="O4155">
        <v>0</v>
      </c>
      <c r="P4155">
        <v>1</v>
      </c>
      <c r="Q4155">
        <v>0</v>
      </c>
      <c r="R4155" s="19">
        <f>BWscncns[[#This Row],[C fx]]*4+BWscncns[[#This Row],[C fg]]*2+BWscncns[[#This Row],[C fm]]</f>
        <v>1</v>
      </c>
      <c r="S4155">
        <v>886</v>
      </c>
      <c r="T4155">
        <v>655360</v>
      </c>
      <c r="U4155" s="13">
        <v>1.3519289999999999</v>
      </c>
      <c r="V4155" s="13">
        <v>0.73968400000000001</v>
      </c>
      <c r="W4155">
        <v>1793</v>
      </c>
      <c r="X4155">
        <v>35</v>
      </c>
      <c r="Z4155" s="10">
        <f>IF($N4155&lt;&gt;0,constants!$L$2,IF($O4155&lt;&gt;0,constants!$M$2,IF($P4155&lt;&gt;0,constants!$N$2,0)))</f>
        <v>1117.99</v>
      </c>
      <c r="AA4155" s="10">
        <f>IF($N4155&lt;&gt;0,constants!$L$2,IF($O4155&lt;&gt;0,constants!$M$2,IF($P4155&lt;&gt;0,constants!$P$2,0)))</f>
        <v>4051.45</v>
      </c>
      <c r="AB4155" s="11">
        <f>constants!$O$2</f>
        <v>4861.32</v>
      </c>
      <c r="AC4155" s="11">
        <f>VLOOKUP(BWscncns[[#This Row],[scanner]],[0]!ScnrAvgBW,2,FALSE)/1000</f>
        <v>4819.491751072962</v>
      </c>
      <c r="AD4155" s="8">
        <f>(1+$F4155)*Z4155</f>
        <v>1510.6912228372485</v>
      </c>
      <c r="AE4155" s="8">
        <f>(1+$F4155)*AA4155</f>
        <v>5474.5480324188684</v>
      </c>
      <c r="AF4155" s="8">
        <f>(1+$F4155)*AB4155</f>
        <v>6568.8901111845116</v>
      </c>
      <c r="AG4155" s="8">
        <f>(1+$F4155)*AC4155</f>
        <v>6512.3694191204258</v>
      </c>
      <c r="AH4155" s="8">
        <f>(1+$F4155)*$T4155/1000</f>
        <v>885.5594413175603</v>
      </c>
      <c r="AI4155" s="8">
        <f>(1+BWscncns[[#This Row],[pid_error]]*K_p)*BWscncns[[#This Row],[dbw]]/1000</f>
        <v>770.45972065878004</v>
      </c>
      <c r="AJ4155" s="13">
        <f>BWscncns[[#This Row],[Torflow prgrssv alt vote]]/VLOOKUP(BWscncns[[#This Row],[class]],AltBWtotl,2,FALSE)*100</f>
        <v>1.5195522493856403E-2</v>
      </c>
      <c r="AK4155">
        <f>IF(D4155=E4155,1,0)</f>
        <v>1</v>
      </c>
    </row>
    <row r="4156" spans="1:37">
      <c r="A4156" s="1" t="s">
        <v>10405</v>
      </c>
      <c r="B4156" s="1" t="s">
        <v>10406</v>
      </c>
      <c r="C4156">
        <v>1030</v>
      </c>
      <c r="D4156">
        <v>1524983845</v>
      </c>
      <c r="E4156">
        <v>1524983845</v>
      </c>
      <c r="F4156" s="2">
        <v>1.0051125244900001</v>
      </c>
      <c r="G4156" s="2">
        <v>1.0051125244900001</v>
      </c>
      <c r="H4156">
        <v>1026617</v>
      </c>
      <c r="I4156" s="2">
        <v>-0.77908334538500001</v>
      </c>
      <c r="J4156" s="2">
        <v>0</v>
      </c>
      <c r="K4156">
        <v>1</v>
      </c>
      <c r="L4156" s="1" t="s">
        <v>11537</v>
      </c>
      <c r="M4156" s="1" t="s">
        <v>10406</v>
      </c>
      <c r="N4156">
        <v>0</v>
      </c>
      <c r="O4156">
        <v>0</v>
      </c>
      <c r="P4156">
        <v>1</v>
      </c>
      <c r="Q4156">
        <v>0</v>
      </c>
      <c r="R4156" s="19">
        <f>BWscncns[[#This Row],[C fx]]*4+BWscncns[[#This Row],[C fg]]*2+BWscncns[[#This Row],[C fm]]</f>
        <v>1</v>
      </c>
      <c r="S4156">
        <v>1210</v>
      </c>
      <c r="T4156">
        <v>512000</v>
      </c>
      <c r="U4156" s="13">
        <v>2.3632810000000002</v>
      </c>
      <c r="V4156" s="13">
        <v>0.42314000000000002</v>
      </c>
      <c r="W4156">
        <v>176</v>
      </c>
      <c r="X4156">
        <v>3</v>
      </c>
      <c r="Z4156" s="10">
        <f>IF($N4156&lt;&gt;0,constants!$L$2,IF($O4156&lt;&gt;0,constants!$M$2,IF($P4156&lt;&gt;0,constants!$N$2,0)))</f>
        <v>1117.99</v>
      </c>
      <c r="AA4156" s="10">
        <f>IF($N4156&lt;&gt;0,constants!$L$2,IF($O4156&lt;&gt;0,constants!$M$2,IF($P4156&lt;&gt;0,constants!$P$2,0)))</f>
        <v>4051.45</v>
      </c>
      <c r="AB4156" s="11">
        <f>constants!$O$2</f>
        <v>4861.32</v>
      </c>
      <c r="AC4156" s="11">
        <f>VLOOKUP(BWscncns[[#This Row],[scanner]],[0]!ScnrAvgBW,2,FALSE)/1000</f>
        <v>11818.828055288463</v>
      </c>
      <c r="AD4156" s="8">
        <f>(1+$F4156)*Z4156</f>
        <v>2241.6957512545755</v>
      </c>
      <c r="AE4156" s="8">
        <f>(1+$F4156)*AA4156</f>
        <v>8123.6131373450116</v>
      </c>
      <c r="AF4156" s="8">
        <f>(1+$F4156)*AB4156</f>
        <v>9747.4936175537277</v>
      </c>
      <c r="AG4156" s="8">
        <f>(1+$F4156)*AC4156</f>
        <v>23698.080158452689</v>
      </c>
      <c r="AH4156" s="8">
        <f>(1+$F4156)*$T4156/1000</f>
        <v>1026.6176125388802</v>
      </c>
      <c r="AI4156" s="8">
        <f>(1+BWscncns[[#This Row],[pid_error]]*K_p)*BWscncns[[#This Row],[dbw]]/1000</f>
        <v>769.30880626944008</v>
      </c>
      <c r="AJ4156" s="13">
        <f>BWscncns[[#This Row],[Torflow prgrssv alt vote]]/VLOOKUP(BWscncns[[#This Row],[class]],AltBWtotl,2,FALSE)*100</f>
        <v>1.5172823389642671E-2</v>
      </c>
      <c r="AK4156">
        <f>IF(D4156=E4156,1,0)</f>
        <v>1</v>
      </c>
    </row>
    <row r="4157" spans="1:37">
      <c r="A4157" s="1" t="s">
        <v>10437</v>
      </c>
      <c r="B4157" s="1" t="s">
        <v>10438</v>
      </c>
      <c r="C4157">
        <v>737</v>
      </c>
      <c r="D4157">
        <v>1524952033</v>
      </c>
      <c r="E4157">
        <v>1524952033</v>
      </c>
      <c r="F4157" s="2">
        <v>-1.6675626269200002E-2</v>
      </c>
      <c r="G4157" s="2">
        <v>-1.6675626269200002E-2</v>
      </c>
      <c r="H4157">
        <v>736521</v>
      </c>
      <c r="I4157" s="2">
        <v>-1.6386992234799998E-2</v>
      </c>
      <c r="J4157" s="2">
        <v>0</v>
      </c>
      <c r="K4157">
        <v>4</v>
      </c>
      <c r="L4157" s="1" t="s">
        <v>11884</v>
      </c>
      <c r="M4157" s="1" t="s">
        <v>10438</v>
      </c>
      <c r="N4157">
        <v>0</v>
      </c>
      <c r="O4157">
        <v>0</v>
      </c>
      <c r="P4157">
        <v>1</v>
      </c>
      <c r="Q4157">
        <v>0</v>
      </c>
      <c r="R4157" s="19">
        <f>BWscncns[[#This Row],[C fx]]*4+BWscncns[[#This Row],[C fg]]*2+BWscncns[[#This Row],[C fm]]</f>
        <v>1</v>
      </c>
      <c r="S4157">
        <v>757</v>
      </c>
      <c r="T4157">
        <v>775401</v>
      </c>
      <c r="U4157" s="13">
        <v>0.97626900000000005</v>
      </c>
      <c r="V4157" s="13">
        <v>1.024308</v>
      </c>
      <c r="W4157">
        <v>3453</v>
      </c>
      <c r="X4157">
        <v>69</v>
      </c>
      <c r="Z4157" s="10">
        <f>IF($N4157&lt;&gt;0,constants!$L$2,IF($O4157&lt;&gt;0,constants!$M$2,IF($P4157&lt;&gt;0,constants!$N$2,0)))</f>
        <v>1117.99</v>
      </c>
      <c r="AA4157" s="10">
        <f>IF($N4157&lt;&gt;0,constants!$L$2,IF($O4157&lt;&gt;0,constants!$M$2,IF($P4157&lt;&gt;0,constants!$P$2,0)))</f>
        <v>4051.45</v>
      </c>
      <c r="AB4157" s="11">
        <f>constants!$O$2</f>
        <v>4861.32</v>
      </c>
      <c r="AC4157" s="11">
        <f>VLOOKUP(BWscncns[[#This Row],[scanner]],[0]!ScnrAvgBW,2,FALSE)/1000</f>
        <v>4819.491751072962</v>
      </c>
      <c r="AD4157" s="8">
        <f>(1+$F4157)*Z4157</f>
        <v>1099.3468165872971</v>
      </c>
      <c r="AE4157" s="8">
        <f>(1+$F4157)*AA4157</f>
        <v>3983.8895339516494</v>
      </c>
      <c r="AF4157" s="8">
        <f>(1+$F4157)*AB4157</f>
        <v>4780.2544445050125</v>
      </c>
      <c r="AG4157" s="8">
        <f>(1+$F4157)*AC4157</f>
        <v>4739.1237078245767</v>
      </c>
      <c r="AH4157" s="8">
        <f>(1+$F4157)*$T4157/1000</f>
        <v>762.47070271523603</v>
      </c>
      <c r="AI4157" s="8">
        <f>(1+BWscncns[[#This Row],[pid_error]]*K_p)*BWscncns[[#This Row],[dbw]]/1000</f>
        <v>768.93585135761805</v>
      </c>
      <c r="AJ4157" s="13">
        <f>BWscncns[[#This Row],[Torflow prgrssv alt vote]]/VLOOKUP(BWscncns[[#This Row],[class]],AltBWtotl,2,FALSE)*100</f>
        <v>1.516546772314924E-2</v>
      </c>
      <c r="AK4157">
        <f>IF(D4157=E4157,1,0)</f>
        <v>1</v>
      </c>
    </row>
    <row r="4158" spans="1:37">
      <c r="A4158" s="1" t="s">
        <v>11257</v>
      </c>
      <c r="B4158" s="1" t="s">
        <v>11258</v>
      </c>
      <c r="C4158">
        <v>717</v>
      </c>
      <c r="D4158">
        <v>1524937903</v>
      </c>
      <c r="E4158">
        <v>1524937903</v>
      </c>
      <c r="F4158" s="2">
        <v>-0.12519597627599999</v>
      </c>
      <c r="G4158" s="2">
        <v>-0.12519597627599999</v>
      </c>
      <c r="H4158">
        <v>716639</v>
      </c>
      <c r="I4158" s="2">
        <v>-0.23325600322100001</v>
      </c>
      <c r="J4158" s="2">
        <v>0</v>
      </c>
      <c r="K4158">
        <v>5</v>
      </c>
      <c r="L4158" s="1" t="s">
        <v>11792</v>
      </c>
      <c r="M4158" s="1" t="s">
        <v>11258</v>
      </c>
      <c r="N4158">
        <v>0</v>
      </c>
      <c r="O4158">
        <v>0</v>
      </c>
      <c r="P4158">
        <v>1</v>
      </c>
      <c r="Q4158">
        <v>0</v>
      </c>
      <c r="R4158" s="19">
        <f>BWscncns[[#This Row],[C fx]]*4+BWscncns[[#This Row],[C fg]]*2+BWscncns[[#This Row],[C fm]]</f>
        <v>1</v>
      </c>
      <c r="S4158">
        <v>717</v>
      </c>
      <c r="T4158">
        <v>819200</v>
      </c>
      <c r="U4158" s="13">
        <v>0.87524400000000002</v>
      </c>
      <c r="V4158" s="13">
        <v>1.1425380000000001</v>
      </c>
      <c r="W4158">
        <v>3791</v>
      </c>
      <c r="X4158">
        <v>75</v>
      </c>
      <c r="Z4158" s="10">
        <f>IF($N4158&lt;&gt;0,constants!$L$2,IF($O4158&lt;&gt;0,constants!$M$2,IF($P4158&lt;&gt;0,constants!$N$2,0)))</f>
        <v>1117.99</v>
      </c>
      <c r="AA4158" s="10">
        <f>IF($N4158&lt;&gt;0,constants!$L$2,IF($O4158&lt;&gt;0,constants!$M$2,IF($P4158&lt;&gt;0,constants!$P$2,0)))</f>
        <v>4051.45</v>
      </c>
      <c r="AB4158" s="11">
        <f>constants!$O$2</f>
        <v>4861.32</v>
      </c>
      <c r="AC4158" s="11">
        <f>VLOOKUP(BWscncns[[#This Row],[scanner]],[0]!ScnrAvgBW,2,FALSE)/1000</f>
        <v>3794.4265750962772</v>
      </c>
      <c r="AD4158" s="8">
        <f>(1+$F4158)*Z4158</f>
        <v>978.02215048319476</v>
      </c>
      <c r="AE4158" s="8">
        <f>(1+$F4158)*AA4158</f>
        <v>3544.2247619165996</v>
      </c>
      <c r="AF4158" s="8">
        <f>(1+$F4158)*AB4158</f>
        <v>4252.7022966099557</v>
      </c>
      <c r="AG4158" s="8">
        <f>(1+$F4158)*AC4158</f>
        <v>3319.3796356194998</v>
      </c>
      <c r="AH4158" s="8">
        <f>(1+$F4158)*$T4158/1000</f>
        <v>716.6394562347009</v>
      </c>
      <c r="AI4158" s="8">
        <f>(1+BWscncns[[#This Row],[pid_error]]*K_p)*BWscncns[[#This Row],[dbw]]/1000</f>
        <v>767.91972811735036</v>
      </c>
      <c r="AJ4158" s="13">
        <f>BWscncns[[#This Row],[Torflow prgrssv alt vote]]/VLOOKUP(BWscncns[[#This Row],[class]],AltBWtotl,2,FALSE)*100</f>
        <v>1.5145427060230724E-2</v>
      </c>
      <c r="AK4158">
        <f>IF(D4158=E4158,1,0)</f>
        <v>1</v>
      </c>
    </row>
    <row r="4159" spans="1:37">
      <c r="A4159" s="1" t="s">
        <v>3202</v>
      </c>
      <c r="B4159" s="1" t="s">
        <v>3203</v>
      </c>
      <c r="C4159">
        <v>285</v>
      </c>
      <c r="D4159">
        <v>1524950158</v>
      </c>
      <c r="E4159">
        <v>1524950158</v>
      </c>
      <c r="F4159" s="2">
        <v>-0.69019367159</v>
      </c>
      <c r="G4159" s="2">
        <v>-0.69019367159</v>
      </c>
      <c r="H4159">
        <v>285038</v>
      </c>
      <c r="I4159" s="2">
        <v>3.9352161533799997E-3</v>
      </c>
      <c r="J4159" s="2">
        <v>0</v>
      </c>
      <c r="K4159">
        <v>7</v>
      </c>
      <c r="L4159" s="1" t="s">
        <v>11891</v>
      </c>
      <c r="M4159" s="1" t="s">
        <v>3203</v>
      </c>
      <c r="N4159">
        <v>0</v>
      </c>
      <c r="O4159">
        <v>0</v>
      </c>
      <c r="P4159">
        <v>1</v>
      </c>
      <c r="Q4159">
        <v>0</v>
      </c>
      <c r="R4159" s="19">
        <f>BWscncns[[#This Row],[C fx]]*4+BWscncns[[#This Row],[C fg]]*2+BWscncns[[#This Row],[C fm]]</f>
        <v>1</v>
      </c>
      <c r="S4159">
        <v>272</v>
      </c>
      <c r="T4159">
        <v>1171128</v>
      </c>
      <c r="U4159" s="13">
        <v>0.23225499999999999</v>
      </c>
      <c r="V4159" s="13">
        <v>4.3056179999999999</v>
      </c>
      <c r="W4159">
        <v>5739</v>
      </c>
      <c r="X4159">
        <v>114</v>
      </c>
      <c r="Z4159" s="10">
        <f>IF($N4159&lt;&gt;0,constants!$L$2,IF($O4159&lt;&gt;0,constants!$M$2,IF($P4159&lt;&gt;0,constants!$N$2,0)))</f>
        <v>1117.99</v>
      </c>
      <c r="AA4159" s="10">
        <f>IF($N4159&lt;&gt;0,constants!$L$2,IF($O4159&lt;&gt;0,constants!$M$2,IF($P4159&lt;&gt;0,constants!$P$2,0)))</f>
        <v>4051.45</v>
      </c>
      <c r="AB4159" s="11">
        <f>constants!$O$2</f>
        <v>4861.32</v>
      </c>
      <c r="AC4159" s="11">
        <f>VLOOKUP(BWscncns[[#This Row],[scanner]],[0]!ScnrAvgBW,2,FALSE)/1000</f>
        <v>885.64026081730776</v>
      </c>
      <c r="AD4159" s="8">
        <f>(1+$F4159)*Z4159</f>
        <v>346.3603770990959</v>
      </c>
      <c r="AE4159" s="8">
        <f>(1+$F4159)*AA4159</f>
        <v>1255.1648492366944</v>
      </c>
      <c r="AF4159" s="8">
        <f>(1+$F4159)*AB4159</f>
        <v>1506.0677004261011</v>
      </c>
      <c r="AG4159" s="8">
        <f>(1+$F4159)*AC4159</f>
        <v>274.37695749588488</v>
      </c>
      <c r="AH4159" s="8">
        <f>(1+$F4159)*$T4159/1000</f>
        <v>362.82286577814648</v>
      </c>
      <c r="AI4159" s="8">
        <f>(1+BWscncns[[#This Row],[pid_error]]*K_p)*BWscncns[[#This Row],[dbw]]/1000</f>
        <v>766.97543288907332</v>
      </c>
      <c r="AJ4159" s="13">
        <f>BWscncns[[#This Row],[Torflow prgrssv alt vote]]/VLOOKUP(BWscncns[[#This Row],[class]],AltBWtotl,2,FALSE)*100</f>
        <v>1.5126803037459157E-2</v>
      </c>
      <c r="AK4159">
        <f>IF(D4159=E4159,1,0)</f>
        <v>1</v>
      </c>
    </row>
    <row r="4160" spans="1:37">
      <c r="A4160" s="1" t="s">
        <v>1427</v>
      </c>
      <c r="B4160" s="1" t="s">
        <v>28</v>
      </c>
      <c r="C4160">
        <v>714</v>
      </c>
      <c r="D4160">
        <v>1525002309</v>
      </c>
      <c r="E4160">
        <v>1525002309</v>
      </c>
      <c r="F4160" s="2">
        <v>-0.129160628409</v>
      </c>
      <c r="G4160" s="2">
        <v>-0.129160628409</v>
      </c>
      <c r="H4160">
        <v>713829</v>
      </c>
      <c r="I4160" s="2">
        <v>0.25683550239699998</v>
      </c>
      <c r="J4160" s="2">
        <v>0</v>
      </c>
      <c r="K4160">
        <v>6</v>
      </c>
      <c r="L4160" s="1" t="s">
        <v>11780</v>
      </c>
      <c r="M4160" s="1" t="s">
        <v>28</v>
      </c>
      <c r="N4160">
        <v>0</v>
      </c>
      <c r="O4160">
        <v>0</v>
      </c>
      <c r="P4160">
        <v>1</v>
      </c>
      <c r="Q4160">
        <v>0</v>
      </c>
      <c r="R4160" s="19">
        <f>BWscncns[[#This Row],[C fx]]*4+BWscncns[[#This Row],[C fg]]*2+BWscncns[[#This Row],[C fm]]</f>
        <v>1</v>
      </c>
      <c r="S4160">
        <v>494</v>
      </c>
      <c r="T4160">
        <v>819703</v>
      </c>
      <c r="U4160" s="13">
        <v>0.602657</v>
      </c>
      <c r="V4160" s="13">
        <v>1.6593180000000001</v>
      </c>
      <c r="W4160">
        <v>4524</v>
      </c>
      <c r="X4160">
        <v>90</v>
      </c>
      <c r="Z4160" s="10">
        <f>IF($N4160&lt;&gt;0,constants!$L$2,IF($O4160&lt;&gt;0,constants!$M$2,IF($P4160&lt;&gt;0,constants!$N$2,0)))</f>
        <v>1117.99</v>
      </c>
      <c r="AA4160" s="10">
        <f>IF($N4160&lt;&gt;0,constants!$L$2,IF($O4160&lt;&gt;0,constants!$M$2,IF($P4160&lt;&gt;0,constants!$P$2,0)))</f>
        <v>4051.45</v>
      </c>
      <c r="AB4160" s="11">
        <f>constants!$O$2</f>
        <v>4861.32</v>
      </c>
      <c r="AC4160" s="11">
        <f>VLOOKUP(BWscncns[[#This Row],[scanner]],[0]!ScnrAvgBW,2,FALSE)/1000</f>
        <v>2386.3111194805197</v>
      </c>
      <c r="AD4160" s="8">
        <f>(1+$F4160)*Z4160</f>
        <v>973.58970904502212</v>
      </c>
      <c r="AE4160" s="8">
        <f>(1+$F4160)*AA4160</f>
        <v>3528.1621720323569</v>
      </c>
      <c r="AF4160" s="8">
        <f>(1+$F4160)*AB4160</f>
        <v>4233.4288539027602</v>
      </c>
      <c r="AG4160" s="8">
        <f>(1+$F4160)*AC4160</f>
        <v>2078.0936757090317</v>
      </c>
      <c r="AH4160" s="8">
        <f>(1+$F4160)*$T4160/1000</f>
        <v>713.8296454112575</v>
      </c>
      <c r="AI4160" s="8">
        <f>(1+BWscncns[[#This Row],[pid_error]]*K_p)*BWscncns[[#This Row],[dbw]]/1000</f>
        <v>766.76632270562868</v>
      </c>
      <c r="AJ4160" s="13">
        <f>BWscncns[[#This Row],[Torflow prgrssv alt vote]]/VLOOKUP(BWscncns[[#This Row],[class]],AltBWtotl,2,FALSE)*100</f>
        <v>1.5122678826405642E-2</v>
      </c>
      <c r="AK4160">
        <f>IF(D4160=E4160,1,0)</f>
        <v>1</v>
      </c>
    </row>
    <row r="4161" spans="1:37">
      <c r="A4161" s="1" t="s">
        <v>6726</v>
      </c>
      <c r="B4161" s="1" t="s">
        <v>6727</v>
      </c>
      <c r="C4161">
        <v>326</v>
      </c>
      <c r="D4161">
        <v>1524963456</v>
      </c>
      <c r="E4161">
        <v>1524963456</v>
      </c>
      <c r="F4161" s="2">
        <v>-0.55468936797699997</v>
      </c>
      <c r="G4161" s="2">
        <v>-0.55468936797699997</v>
      </c>
      <c r="H4161">
        <v>326053</v>
      </c>
      <c r="I4161" s="2">
        <v>-0.14250398761899999</v>
      </c>
      <c r="J4161" s="2">
        <v>0</v>
      </c>
      <c r="K4161">
        <v>6</v>
      </c>
      <c r="L4161" s="1" t="s">
        <v>11871</v>
      </c>
      <c r="M4161" s="1" t="s">
        <v>6727</v>
      </c>
      <c r="N4161">
        <v>0</v>
      </c>
      <c r="O4161">
        <v>0</v>
      </c>
      <c r="P4161">
        <v>1</v>
      </c>
      <c r="Q4161">
        <v>0</v>
      </c>
      <c r="R4161" s="19">
        <f>BWscncns[[#This Row],[C fx]]*4+BWscncns[[#This Row],[C fg]]*2+BWscncns[[#This Row],[C fm]]</f>
        <v>1</v>
      </c>
      <c r="S4161">
        <v>326</v>
      </c>
      <c r="T4161">
        <v>1057885</v>
      </c>
      <c r="U4161" s="13">
        <v>0.30816199999999999</v>
      </c>
      <c r="V4161" s="13">
        <v>3.2450459999999999</v>
      </c>
      <c r="W4161">
        <v>5452</v>
      </c>
      <c r="X4161">
        <v>109</v>
      </c>
      <c r="Z4161" s="10">
        <f>IF($N4161&lt;&gt;0,constants!$L$2,IF($O4161&lt;&gt;0,constants!$M$2,IF($P4161&lt;&gt;0,constants!$N$2,0)))</f>
        <v>1117.99</v>
      </c>
      <c r="AA4161" s="10">
        <f>IF($N4161&lt;&gt;0,constants!$L$2,IF($O4161&lt;&gt;0,constants!$M$2,IF($P4161&lt;&gt;0,constants!$P$2,0)))</f>
        <v>4051.45</v>
      </c>
      <c r="AB4161" s="11">
        <f>constants!$O$2</f>
        <v>4861.32</v>
      </c>
      <c r="AC4161" s="11">
        <f>VLOOKUP(BWscncns[[#This Row],[scanner]],[0]!ScnrAvgBW,2,FALSE)/1000</f>
        <v>2386.3111194805197</v>
      </c>
      <c r="AD4161" s="8">
        <f>(1+$F4161)*Z4161</f>
        <v>497.85283349539378</v>
      </c>
      <c r="AE4161" s="8">
        <f>(1+$F4161)*AA4161</f>
        <v>1804.1537601095833</v>
      </c>
      <c r="AF4161" s="8">
        <f>(1+$F4161)*AB4161</f>
        <v>2164.7974816660503</v>
      </c>
      <c r="AG4161" s="8">
        <f>(1+$F4161)*AC4161</f>
        <v>1062.649712819383</v>
      </c>
      <c r="AH4161" s="8">
        <f>(1+$F4161)*$T4161/1000</f>
        <v>471.08743795765139</v>
      </c>
      <c r="AI4161" s="8">
        <f>(1+BWscncns[[#This Row],[pid_error]]*K_p)*BWscncns[[#This Row],[dbw]]/1000</f>
        <v>764.48621897882572</v>
      </c>
      <c r="AJ4161" s="13">
        <f>BWscncns[[#This Row],[Torflow prgrssv alt vote]]/VLOOKUP(BWscncns[[#This Row],[class]],AltBWtotl,2,FALSE)*100</f>
        <v>1.5077709093997912E-2</v>
      </c>
      <c r="AK4161">
        <f>IF(D4161=E4161,1,0)</f>
        <v>1</v>
      </c>
    </row>
    <row r="4162" spans="1:37">
      <c r="A4162" s="1" t="s">
        <v>7896</v>
      </c>
      <c r="B4162" s="1" t="s">
        <v>7897</v>
      </c>
      <c r="C4162">
        <v>458</v>
      </c>
      <c r="D4162">
        <v>1524968613</v>
      </c>
      <c r="E4162">
        <v>1524968613</v>
      </c>
      <c r="F4162" s="2">
        <v>-0.57248482034699999</v>
      </c>
      <c r="G4162" s="2">
        <v>-0.57248482034699999</v>
      </c>
      <c r="H4162">
        <v>457848</v>
      </c>
      <c r="I4162" s="2">
        <v>-2.1248064626500002E-2</v>
      </c>
      <c r="J4162" s="2">
        <v>0</v>
      </c>
      <c r="K4162">
        <v>7</v>
      </c>
      <c r="L4162" s="1" t="s">
        <v>11710</v>
      </c>
      <c r="M4162" s="1" t="s">
        <v>7897</v>
      </c>
      <c r="N4162">
        <v>0</v>
      </c>
      <c r="O4162">
        <v>0</v>
      </c>
      <c r="P4162">
        <v>1</v>
      </c>
      <c r="Q4162">
        <v>0</v>
      </c>
      <c r="R4162" s="19">
        <f>BWscncns[[#This Row],[C fx]]*4+BWscncns[[#This Row],[C fg]]*2+BWscncns[[#This Row],[C fm]]</f>
        <v>1</v>
      </c>
      <c r="S4162">
        <v>465</v>
      </c>
      <c r="T4162">
        <v>1070953</v>
      </c>
      <c r="U4162" s="13">
        <v>0.434193</v>
      </c>
      <c r="V4162" s="13">
        <v>2.3031250000000001</v>
      </c>
      <c r="W4162">
        <v>5065</v>
      </c>
      <c r="X4162">
        <v>101</v>
      </c>
      <c r="Z4162" s="10">
        <f>IF($N4162&lt;&gt;0,constants!$L$2,IF($O4162&lt;&gt;0,constants!$M$2,IF($P4162&lt;&gt;0,constants!$N$2,0)))</f>
        <v>1117.99</v>
      </c>
      <c r="AA4162" s="10">
        <f>IF($N4162&lt;&gt;0,constants!$L$2,IF($O4162&lt;&gt;0,constants!$M$2,IF($P4162&lt;&gt;0,constants!$P$2,0)))</f>
        <v>4051.45</v>
      </c>
      <c r="AB4162" s="11">
        <f>constants!$O$2</f>
        <v>4861.32</v>
      </c>
      <c r="AC4162" s="11">
        <f>VLOOKUP(BWscncns[[#This Row],[scanner]],[0]!ScnrAvgBW,2,FALSE)/1000</f>
        <v>885.64026081730776</v>
      </c>
      <c r="AD4162" s="8">
        <f>(1+$F4162)*Z4162</f>
        <v>477.95769570025749</v>
      </c>
      <c r="AE4162" s="8">
        <f>(1+$F4162)*AA4162</f>
        <v>1732.0563746051469</v>
      </c>
      <c r="AF4162" s="8">
        <f>(1+$F4162)*AB4162</f>
        <v>2078.288093150722</v>
      </c>
      <c r="AG4162" s="8">
        <f>(1+$F4162)*AC4162</f>
        <v>378.62465521124113</v>
      </c>
      <c r="AH4162" s="8">
        <f>(1+$F4162)*$T4162/1000</f>
        <v>457.84866419491937</v>
      </c>
      <c r="AI4162" s="8">
        <f>(1+BWscncns[[#This Row],[pid_error]]*K_p)*BWscncns[[#This Row],[dbw]]/1000</f>
        <v>764.40083209745967</v>
      </c>
      <c r="AJ4162" s="13">
        <f>BWscncns[[#This Row],[Torflow prgrssv alt vote]]/VLOOKUP(BWscncns[[#This Row],[class]],AltBWtotl,2,FALSE)*100</f>
        <v>1.5076025036750419E-2</v>
      </c>
      <c r="AK4162">
        <f>IF(D4162=E4162,1,0)</f>
        <v>1</v>
      </c>
    </row>
    <row r="4163" spans="1:37">
      <c r="A4163" s="1" t="s">
        <v>4441</v>
      </c>
      <c r="B4163" s="1" t="s">
        <v>4442</v>
      </c>
      <c r="C4163">
        <v>154</v>
      </c>
      <c r="D4163">
        <v>1524973472</v>
      </c>
      <c r="E4163">
        <v>1524973472</v>
      </c>
      <c r="F4163" s="2">
        <v>-0.88770461356899999</v>
      </c>
      <c r="G4163" s="2">
        <v>-0.88770461356899999</v>
      </c>
      <c r="H4163">
        <v>154317</v>
      </c>
      <c r="I4163" s="2">
        <v>-0.29569729636199998</v>
      </c>
      <c r="J4163" s="2">
        <v>0</v>
      </c>
      <c r="K4163">
        <v>7</v>
      </c>
      <c r="L4163" s="1" t="s">
        <v>11732</v>
      </c>
      <c r="M4163" s="1" t="s">
        <v>4442</v>
      </c>
      <c r="N4163">
        <v>0</v>
      </c>
      <c r="O4163">
        <v>0</v>
      </c>
      <c r="P4163">
        <v>1</v>
      </c>
      <c r="Q4163">
        <v>0</v>
      </c>
      <c r="R4163" s="19">
        <f>BWscncns[[#This Row],[C fx]]*4+BWscncns[[#This Row],[C fg]]*2+BWscncns[[#This Row],[C fm]]</f>
        <v>1</v>
      </c>
      <c r="S4163">
        <v>425</v>
      </c>
      <c r="T4163">
        <v>1374208</v>
      </c>
      <c r="U4163" s="13">
        <v>0.30926900000000002</v>
      </c>
      <c r="V4163" s="13">
        <v>3.2334309999999999</v>
      </c>
      <c r="W4163">
        <v>5449</v>
      </c>
      <c r="X4163">
        <v>108</v>
      </c>
      <c r="Z4163" s="10">
        <f>IF($N4163&lt;&gt;0,constants!$L$2,IF($O4163&lt;&gt;0,constants!$M$2,IF($P4163&lt;&gt;0,constants!$N$2,0)))</f>
        <v>1117.99</v>
      </c>
      <c r="AA4163" s="10">
        <f>IF($N4163&lt;&gt;0,constants!$L$2,IF($O4163&lt;&gt;0,constants!$M$2,IF($P4163&lt;&gt;0,constants!$P$2,0)))</f>
        <v>4051.45</v>
      </c>
      <c r="AB4163" s="11">
        <f>constants!$O$2</f>
        <v>4861.32</v>
      </c>
      <c r="AC4163" s="11">
        <f>VLOOKUP(BWscncns[[#This Row],[scanner]],[0]!ScnrAvgBW,2,FALSE)/1000</f>
        <v>885.64026081730776</v>
      </c>
      <c r="AD4163" s="8">
        <f>(1+$F4163)*Z4163</f>
        <v>125.5451190759937</v>
      </c>
      <c r="AE4163" s="8">
        <f>(1+$F4163)*AA4163</f>
        <v>454.95914335587497</v>
      </c>
      <c r="AF4163" s="8">
        <f>(1+$F4163)*AB4163</f>
        <v>545.90380796474892</v>
      </c>
      <c r="AG4163" s="8">
        <f>(1+$F4163)*AC4163</f>
        <v>99.453315327331211</v>
      </c>
      <c r="AH4163" s="8">
        <f>(1+$F4163)*$T4163/1000</f>
        <v>154.31721839657166</v>
      </c>
      <c r="AI4163" s="8">
        <f>(1+BWscncns[[#This Row],[pid_error]]*K_p)*BWscncns[[#This Row],[dbw]]/1000</f>
        <v>764.26260919828599</v>
      </c>
      <c r="AJ4163" s="13">
        <f>BWscncns[[#This Row],[Torflow prgrssv alt vote]]/VLOOKUP(BWscncns[[#This Row],[class]],AltBWtotl,2,FALSE)*100</f>
        <v>1.5073298912181876E-2</v>
      </c>
      <c r="AK4163">
        <f>IF(D4163=E4163,1,0)</f>
        <v>1</v>
      </c>
    </row>
    <row r="4164" spans="1:37">
      <c r="A4164" s="1" t="s">
        <v>7766</v>
      </c>
      <c r="B4164" s="1" t="s">
        <v>7767</v>
      </c>
      <c r="C4164">
        <v>724</v>
      </c>
      <c r="D4164">
        <v>1524935241</v>
      </c>
      <c r="E4164">
        <v>1524935241</v>
      </c>
      <c r="F4164" s="2">
        <v>-9.8865792566199998E-2</v>
      </c>
      <c r="G4164" s="2">
        <v>-9.8865792566199998E-2</v>
      </c>
      <c r="H4164">
        <v>724225</v>
      </c>
      <c r="I4164" s="2">
        <v>-1.0536891353899999E-2</v>
      </c>
      <c r="J4164" s="2">
        <v>0</v>
      </c>
      <c r="K4164">
        <v>5</v>
      </c>
      <c r="L4164" s="1" t="s">
        <v>11770</v>
      </c>
      <c r="M4164" s="1" t="s">
        <v>7767</v>
      </c>
      <c r="N4164">
        <v>0</v>
      </c>
      <c r="O4164">
        <v>0</v>
      </c>
      <c r="P4164">
        <v>1</v>
      </c>
      <c r="Q4164">
        <v>0</v>
      </c>
      <c r="R4164" s="19">
        <f>BWscncns[[#This Row],[C fx]]*4+BWscncns[[#This Row],[C fg]]*2+BWscncns[[#This Row],[C fm]]</f>
        <v>1</v>
      </c>
      <c r="S4164">
        <v>676</v>
      </c>
      <c r="T4164">
        <v>803682</v>
      </c>
      <c r="U4164" s="13">
        <v>0.84112900000000002</v>
      </c>
      <c r="V4164" s="13">
        <v>1.188879</v>
      </c>
      <c r="W4164">
        <v>3898</v>
      </c>
      <c r="X4164">
        <v>77</v>
      </c>
      <c r="Z4164" s="10">
        <f>IF($N4164&lt;&gt;0,constants!$L$2,IF($O4164&lt;&gt;0,constants!$M$2,IF($P4164&lt;&gt;0,constants!$N$2,0)))</f>
        <v>1117.99</v>
      </c>
      <c r="AA4164" s="10">
        <f>IF($N4164&lt;&gt;0,constants!$L$2,IF($O4164&lt;&gt;0,constants!$M$2,IF($P4164&lt;&gt;0,constants!$P$2,0)))</f>
        <v>4051.45</v>
      </c>
      <c r="AB4164" s="11">
        <f>constants!$O$2</f>
        <v>4861.32</v>
      </c>
      <c r="AC4164" s="11">
        <f>VLOOKUP(BWscncns[[#This Row],[scanner]],[0]!ScnrAvgBW,2,FALSE)/1000</f>
        <v>3794.4265750962772</v>
      </c>
      <c r="AD4164" s="8">
        <f>(1+$F4164)*Z4164</f>
        <v>1007.459032568914</v>
      </c>
      <c r="AE4164" s="8">
        <f>(1+$F4164)*AA4164</f>
        <v>3650.9001847076688</v>
      </c>
      <c r="AF4164" s="8">
        <f>(1+$F4164)*AB4164</f>
        <v>4380.7017452820801</v>
      </c>
      <c r="AG4164" s="8">
        <f>(1+$F4164)*AC4164</f>
        <v>3419.2875844151322</v>
      </c>
      <c r="AH4164" s="8">
        <f>(1+$F4164)*$T4164/1000</f>
        <v>724.22534209881132</v>
      </c>
      <c r="AI4164" s="8">
        <f>(1+BWscncns[[#This Row],[pid_error]]*K_p)*BWscncns[[#This Row],[dbw]]/1000</f>
        <v>763.95367104940556</v>
      </c>
      <c r="AJ4164" s="13">
        <f>BWscncns[[#This Row],[Torflow prgrssv alt vote]]/VLOOKUP(BWscncns[[#This Row],[class]],AltBWtotl,2,FALSE)*100</f>
        <v>1.506720582715141E-2</v>
      </c>
      <c r="AK4164">
        <f>IF(D4164=E4164,1,0)</f>
        <v>1</v>
      </c>
    </row>
    <row r="4165" spans="1:37">
      <c r="A4165" s="1" t="s">
        <v>1968</v>
      </c>
      <c r="B4165" s="1" t="s">
        <v>1969</v>
      </c>
      <c r="C4165">
        <v>501</v>
      </c>
      <c r="D4165">
        <v>1524995596</v>
      </c>
      <c r="E4165">
        <v>1524995596</v>
      </c>
      <c r="F4165" s="2">
        <v>-0.51085753147400004</v>
      </c>
      <c r="G4165" s="2">
        <v>-0.51085753147400004</v>
      </c>
      <c r="H4165">
        <v>500881</v>
      </c>
      <c r="I4165" s="2">
        <v>-0.10334255665100001</v>
      </c>
      <c r="J4165" s="2">
        <v>0</v>
      </c>
      <c r="K4165">
        <v>5</v>
      </c>
      <c r="L4165" s="1" t="s">
        <v>11701</v>
      </c>
      <c r="M4165" s="1" t="s">
        <v>1969</v>
      </c>
      <c r="N4165">
        <v>0</v>
      </c>
      <c r="O4165">
        <v>0</v>
      </c>
      <c r="P4165">
        <v>1</v>
      </c>
      <c r="Q4165">
        <v>0</v>
      </c>
      <c r="R4165" s="19">
        <f>BWscncns[[#This Row],[C fx]]*4+BWscncns[[#This Row],[C fg]]*2+BWscncns[[#This Row],[C fm]]</f>
        <v>1</v>
      </c>
      <c r="S4165">
        <v>764</v>
      </c>
      <c r="T4165">
        <v>1024000</v>
      </c>
      <c r="U4165" s="13">
        <v>0.74609400000000003</v>
      </c>
      <c r="V4165" s="13">
        <v>1.340314</v>
      </c>
      <c r="W4165">
        <v>4142</v>
      </c>
      <c r="X4165">
        <v>82</v>
      </c>
      <c r="Z4165" s="10">
        <f>IF($N4165&lt;&gt;0,constants!$L$2,IF($O4165&lt;&gt;0,constants!$M$2,IF($P4165&lt;&gt;0,constants!$N$2,0)))</f>
        <v>1117.99</v>
      </c>
      <c r="AA4165" s="10">
        <f>IF($N4165&lt;&gt;0,constants!$L$2,IF($O4165&lt;&gt;0,constants!$M$2,IF($P4165&lt;&gt;0,constants!$P$2,0)))</f>
        <v>4051.45</v>
      </c>
      <c r="AB4165" s="11">
        <f>constants!$O$2</f>
        <v>4861.32</v>
      </c>
      <c r="AC4165" s="11">
        <f>VLOOKUP(BWscncns[[#This Row],[scanner]],[0]!ScnrAvgBW,2,FALSE)/1000</f>
        <v>3794.4265750962772</v>
      </c>
      <c r="AD4165" s="8">
        <f>(1+$F4165)*Z4165</f>
        <v>546.85638838738271</v>
      </c>
      <c r="AE4165" s="8">
        <f>(1+$F4165)*AA4165</f>
        <v>1981.7362541096625</v>
      </c>
      <c r="AF4165" s="8">
        <f>(1+$F4165)*AB4165</f>
        <v>2377.8780650948138</v>
      </c>
      <c r="AG4165" s="8">
        <f>(1+$F4165)*AC4165</f>
        <v>1856.0151815832487</v>
      </c>
      <c r="AH4165" s="8">
        <f>(1+$F4165)*$T4165/1000</f>
        <v>500.88188777062396</v>
      </c>
      <c r="AI4165" s="8">
        <f>(1+BWscncns[[#This Row],[pid_error]]*K_p)*BWscncns[[#This Row],[dbw]]/1000</f>
        <v>762.44094388531198</v>
      </c>
      <c r="AJ4165" s="13">
        <f>BWscncns[[#This Row],[Torflow prgrssv alt vote]]/VLOOKUP(BWscncns[[#This Row],[class]],AltBWtotl,2,FALSE)*100</f>
        <v>1.5037370809132042E-2</v>
      </c>
      <c r="AK4165">
        <f>IF(D4165=E4165,1,0)</f>
        <v>1</v>
      </c>
    </row>
    <row r="4166" spans="1:37">
      <c r="A4166" s="1" t="s">
        <v>3633</v>
      </c>
      <c r="B4166" s="1" t="s">
        <v>3634</v>
      </c>
      <c r="C4166">
        <v>1010</v>
      </c>
      <c r="D4166">
        <v>1524998096</v>
      </c>
      <c r="E4166">
        <v>1524998096</v>
      </c>
      <c r="F4166" s="2">
        <v>0.97756496774199997</v>
      </c>
      <c r="G4166" s="2">
        <v>0.97756496774199997</v>
      </c>
      <c r="H4166">
        <v>1012513</v>
      </c>
      <c r="I4166" s="2">
        <v>-0.47036131029799999</v>
      </c>
      <c r="J4166" s="2">
        <v>0</v>
      </c>
      <c r="K4166">
        <v>1</v>
      </c>
      <c r="L4166" s="1" t="s">
        <v>11564</v>
      </c>
      <c r="M4166" s="1" t="s">
        <v>3634</v>
      </c>
      <c r="N4166">
        <v>0</v>
      </c>
      <c r="O4166">
        <v>0</v>
      </c>
      <c r="P4166">
        <v>1</v>
      </c>
      <c r="Q4166">
        <v>0</v>
      </c>
      <c r="R4166" s="19">
        <f>BWscncns[[#This Row],[C fx]]*4+BWscncns[[#This Row],[C fg]]*2+BWscncns[[#This Row],[C fm]]</f>
        <v>1</v>
      </c>
      <c r="S4166">
        <v>1010</v>
      </c>
      <c r="T4166">
        <v>512000</v>
      </c>
      <c r="U4166" s="13">
        <v>1.972656</v>
      </c>
      <c r="V4166" s="13">
        <v>0.50693100000000002</v>
      </c>
      <c r="W4166">
        <v>453</v>
      </c>
      <c r="X4166">
        <v>9</v>
      </c>
      <c r="Z4166" s="10">
        <f>IF($N4166&lt;&gt;0,constants!$L$2,IF($O4166&lt;&gt;0,constants!$M$2,IF($P4166&lt;&gt;0,constants!$N$2,0)))</f>
        <v>1117.99</v>
      </c>
      <c r="AA4166" s="10">
        <f>IF($N4166&lt;&gt;0,constants!$L$2,IF($O4166&lt;&gt;0,constants!$M$2,IF($P4166&lt;&gt;0,constants!$P$2,0)))</f>
        <v>4051.45</v>
      </c>
      <c r="AB4166" s="11">
        <f>constants!$O$2</f>
        <v>4861.32</v>
      </c>
      <c r="AC4166" s="11">
        <f>VLOOKUP(BWscncns[[#This Row],[scanner]],[0]!ScnrAvgBW,2,FALSE)/1000</f>
        <v>11818.828055288463</v>
      </c>
      <c r="AD4166" s="8">
        <f>(1+$F4166)*Z4166</f>
        <v>2210.8978582858786</v>
      </c>
      <c r="AE4166" s="8">
        <f>(1+$F4166)*AA4166</f>
        <v>8012.0055885583251</v>
      </c>
      <c r="AF4166" s="8">
        <f>(1+$F4166)*AB4166</f>
        <v>9613.5761289835391</v>
      </c>
      <c r="AG4166" s="8">
        <f>(1+$F4166)*AC4166</f>
        <v>23372.500321904772</v>
      </c>
      <c r="AH4166" s="8">
        <f>(1+$F4166)*$T4166/1000</f>
        <v>1012.513263483904</v>
      </c>
      <c r="AI4166" s="8">
        <f>(1+BWscncns[[#This Row],[pid_error]]*K_p)*BWscncns[[#This Row],[dbw]]/1000</f>
        <v>762.25663174195199</v>
      </c>
      <c r="AJ4166" s="13">
        <f>BWscncns[[#This Row],[Torflow prgrssv alt vote]]/VLOOKUP(BWscncns[[#This Row],[class]],AltBWtotl,2,FALSE)*100</f>
        <v>1.5033735681629308E-2</v>
      </c>
      <c r="AK4166">
        <f>IF(D4166=E4166,1,0)</f>
        <v>1</v>
      </c>
    </row>
    <row r="4167" spans="1:37">
      <c r="A4167" s="1" t="s">
        <v>4078</v>
      </c>
      <c r="B4167" s="1" t="s">
        <v>475</v>
      </c>
      <c r="C4167">
        <v>258</v>
      </c>
      <c r="D4167">
        <v>1524973109</v>
      </c>
      <c r="E4167">
        <v>1524973109</v>
      </c>
      <c r="F4167" s="2">
        <v>-0.79532635757600001</v>
      </c>
      <c r="G4167" s="2">
        <v>-0.79532635757600001</v>
      </c>
      <c r="H4167">
        <v>257996</v>
      </c>
      <c r="I4167" s="2">
        <v>-6.98768912742E-3</v>
      </c>
      <c r="J4167" s="2">
        <v>0</v>
      </c>
      <c r="K4167">
        <v>8</v>
      </c>
      <c r="L4167" s="1" t="s">
        <v>11913</v>
      </c>
      <c r="M4167" s="1" t="s">
        <v>475</v>
      </c>
      <c r="N4167">
        <v>1</v>
      </c>
      <c r="O4167">
        <v>0</v>
      </c>
      <c r="P4167">
        <v>0</v>
      </c>
      <c r="Q4167">
        <v>0</v>
      </c>
      <c r="R4167" s="19">
        <f>BWscncns[[#This Row],[C fx]]*4+BWscncns[[#This Row],[C fg]]*2+BWscncns[[#This Row],[C fm]]</f>
        <v>4</v>
      </c>
      <c r="S4167">
        <v>258</v>
      </c>
      <c r="T4167">
        <v>1260524</v>
      </c>
      <c r="U4167" s="13">
        <v>0.204677</v>
      </c>
      <c r="V4167" s="13">
        <v>4.8857520000000001</v>
      </c>
      <c r="W4167">
        <v>5830</v>
      </c>
      <c r="X4167">
        <v>116</v>
      </c>
      <c r="Z4167" s="10">
        <f>IF($N4167&lt;&gt;0,constants!$L$2,IF($O4167&lt;&gt;0,constants!$M$2,IF($P4167&lt;&gt;0,constants!$N$2,0)))</f>
        <v>10125.48</v>
      </c>
      <c r="AA4167" s="10">
        <f>IF($N4167&lt;&gt;0,constants!$L$2,IF($O4167&lt;&gt;0,constants!$M$2,IF($P4167&lt;&gt;0,constants!$P$2,0)))</f>
        <v>10125.48</v>
      </c>
      <c r="AB4167" s="11">
        <f>constants!$O$2</f>
        <v>4861.32</v>
      </c>
      <c r="AC4167" s="11">
        <f>VLOOKUP(BWscncns[[#This Row],[scanner]],[0]!ScnrAvgBW,2,FALSE)/1000</f>
        <v>509.99709399477808</v>
      </c>
      <c r="AD4167" s="8">
        <f>(1+$F4167)*Z4167</f>
        <v>2072.4188728913632</v>
      </c>
      <c r="AE4167" s="8">
        <f>(1+$F4167)*AA4167</f>
        <v>2072.4188728913632</v>
      </c>
      <c r="AF4167" s="8">
        <f>(1+$F4167)*AB4167</f>
        <v>994.98407138863956</v>
      </c>
      <c r="AG4167" s="8">
        <f>(1+$F4167)*AC4167</f>
        <v>104.38296285356633</v>
      </c>
      <c r="AH4167" s="8">
        <f>(1+$F4167)*$T4167/1000</f>
        <v>257.99603844287014</v>
      </c>
      <c r="AI4167" s="8">
        <f>(1+BWscncns[[#This Row],[pid_error]]*K_p)*BWscncns[[#This Row],[dbw]]/1000</f>
        <v>759.26001922143507</v>
      </c>
      <c r="AJ4167" s="13">
        <f>BWscncns[[#This Row],[Torflow prgrssv alt vote]]/VLOOKUP(BWscncns[[#This Row],[class]],AltBWtotl,2,FALSE)*100</f>
        <v>6.5074233989809551E-3</v>
      </c>
      <c r="AK4167">
        <f>IF(D4167=E4167,1,0)</f>
        <v>1</v>
      </c>
    </row>
    <row r="4168" spans="1:37">
      <c r="A4168" s="1" t="s">
        <v>5185</v>
      </c>
      <c r="B4168" s="1" t="s">
        <v>5186</v>
      </c>
      <c r="C4168">
        <v>695</v>
      </c>
      <c r="D4168">
        <v>1525001522</v>
      </c>
      <c r="E4168">
        <v>1525001522</v>
      </c>
      <c r="F4168" s="2">
        <v>-0.15116307905099999</v>
      </c>
      <c r="G4168" s="2">
        <v>-0.15116307905099999</v>
      </c>
      <c r="H4168">
        <v>695367</v>
      </c>
      <c r="I4168" s="2">
        <v>-6.9762000433299998E-2</v>
      </c>
      <c r="J4168" s="2">
        <v>0</v>
      </c>
      <c r="K4168">
        <v>4</v>
      </c>
      <c r="L4168" s="1" t="s">
        <v>11646</v>
      </c>
      <c r="M4168" s="1" t="s">
        <v>5186</v>
      </c>
      <c r="N4168">
        <v>0</v>
      </c>
      <c r="O4168">
        <v>0</v>
      </c>
      <c r="P4168">
        <v>1</v>
      </c>
      <c r="Q4168">
        <v>0</v>
      </c>
      <c r="R4168" s="19">
        <f>BWscncns[[#This Row],[C fx]]*4+BWscncns[[#This Row],[C fg]]*2+BWscncns[[#This Row],[C fm]]</f>
        <v>1</v>
      </c>
      <c r="S4168">
        <v>572</v>
      </c>
      <c r="T4168">
        <v>819200</v>
      </c>
      <c r="U4168" s="13">
        <v>0.69824200000000003</v>
      </c>
      <c r="V4168" s="13">
        <v>1.4321680000000001</v>
      </c>
      <c r="W4168">
        <v>4280</v>
      </c>
      <c r="X4168">
        <v>85</v>
      </c>
      <c r="Z4168" s="10">
        <f>IF($N4168&lt;&gt;0,constants!$L$2,IF($O4168&lt;&gt;0,constants!$M$2,IF($P4168&lt;&gt;0,constants!$N$2,0)))</f>
        <v>1117.99</v>
      </c>
      <c r="AA4168" s="10">
        <f>IF($N4168&lt;&gt;0,constants!$L$2,IF($O4168&lt;&gt;0,constants!$M$2,IF($P4168&lt;&gt;0,constants!$P$2,0)))</f>
        <v>4051.45</v>
      </c>
      <c r="AB4168" s="11">
        <f>constants!$O$2</f>
        <v>4861.32</v>
      </c>
      <c r="AC4168" s="11">
        <f>VLOOKUP(BWscncns[[#This Row],[scanner]],[0]!ScnrAvgBW,2,FALSE)/1000</f>
        <v>4819.491751072962</v>
      </c>
      <c r="AD4168" s="8">
        <f>(1+$F4168)*Z4168</f>
        <v>948.99118925177254</v>
      </c>
      <c r="AE4168" s="8">
        <f>(1+$F4168)*AA4168</f>
        <v>3439.0203433788261</v>
      </c>
      <c r="AF4168" s="8">
        <f>(1+$F4168)*AB4168</f>
        <v>4126.4679005477919</v>
      </c>
      <c r="AG4168" s="8">
        <f>(1+$F4168)*AC4168</f>
        <v>4090.9625385198774</v>
      </c>
      <c r="AH4168" s="8">
        <f>(1+$F4168)*$T4168/1000</f>
        <v>695.36720564142081</v>
      </c>
      <c r="AI4168" s="8">
        <f>(1+BWscncns[[#This Row],[pid_error]]*K_p)*BWscncns[[#This Row],[dbw]]/1000</f>
        <v>757.28360282071037</v>
      </c>
      <c r="AJ4168" s="13">
        <f>BWscncns[[#This Row],[Torflow prgrssv alt vote]]/VLOOKUP(BWscncns[[#This Row],[class]],AltBWtotl,2,FALSE)*100</f>
        <v>1.4935654275412885E-2</v>
      </c>
      <c r="AK4168">
        <f>IF(D4168=E4168,1,0)</f>
        <v>1</v>
      </c>
    </row>
    <row r="4169" spans="1:37">
      <c r="A4169" s="1" t="s">
        <v>4977</v>
      </c>
      <c r="B4169" s="1" t="s">
        <v>4978</v>
      </c>
      <c r="C4169">
        <v>457</v>
      </c>
      <c r="D4169">
        <v>1524957104</v>
      </c>
      <c r="E4169">
        <v>1524957104</v>
      </c>
      <c r="F4169" s="2">
        <v>-0.61620365210899997</v>
      </c>
      <c r="G4169" s="2">
        <v>-0.61620365210899997</v>
      </c>
      <c r="H4169">
        <v>457067</v>
      </c>
      <c r="I4169" s="2">
        <v>-0.18276312421599999</v>
      </c>
      <c r="J4169" s="2">
        <v>0</v>
      </c>
      <c r="K4169">
        <v>6</v>
      </c>
      <c r="L4169" s="1" t="s">
        <v>11802</v>
      </c>
      <c r="M4169" s="1" t="s">
        <v>4978</v>
      </c>
      <c r="N4169">
        <v>0</v>
      </c>
      <c r="O4169">
        <v>0</v>
      </c>
      <c r="P4169">
        <v>1</v>
      </c>
      <c r="Q4169">
        <v>0</v>
      </c>
      <c r="R4169" s="19">
        <f>BWscncns[[#This Row],[C fx]]*4+BWscncns[[#This Row],[C fg]]*2+BWscncns[[#This Row],[C fm]]</f>
        <v>1</v>
      </c>
      <c r="S4169">
        <v>457</v>
      </c>
      <c r="T4169">
        <v>1093632</v>
      </c>
      <c r="U4169" s="13">
        <v>0.41787400000000002</v>
      </c>
      <c r="V4169" s="13">
        <v>2.393068</v>
      </c>
      <c r="W4169">
        <v>5115</v>
      </c>
      <c r="X4169">
        <v>102</v>
      </c>
      <c r="Z4169" s="10">
        <f>IF($N4169&lt;&gt;0,constants!$L$2,IF($O4169&lt;&gt;0,constants!$M$2,IF($P4169&lt;&gt;0,constants!$N$2,0)))</f>
        <v>1117.99</v>
      </c>
      <c r="AA4169" s="10">
        <f>IF($N4169&lt;&gt;0,constants!$L$2,IF($O4169&lt;&gt;0,constants!$M$2,IF($P4169&lt;&gt;0,constants!$P$2,0)))</f>
        <v>4051.45</v>
      </c>
      <c r="AB4169" s="11">
        <f>constants!$O$2</f>
        <v>4861.32</v>
      </c>
      <c r="AC4169" s="11">
        <f>VLOOKUP(BWscncns[[#This Row],[scanner]],[0]!ScnrAvgBW,2,FALSE)/1000</f>
        <v>2386.3111194805197</v>
      </c>
      <c r="AD4169" s="8">
        <f>(1+$F4169)*Z4169</f>
        <v>429.08047897865913</v>
      </c>
      <c r="AE4169" s="8">
        <f>(1+$F4169)*AA4169</f>
        <v>1554.931713662992</v>
      </c>
      <c r="AF4169" s="8">
        <f>(1+$F4169)*AB4169</f>
        <v>1865.7568619294761</v>
      </c>
      <c r="AG4169" s="8">
        <f>(1+$F4169)*AC4169</f>
        <v>915.85749258830731</v>
      </c>
      <c r="AH4169" s="8">
        <f>(1+$F4169)*$T4169/1000</f>
        <v>419.73196753673017</v>
      </c>
      <c r="AI4169" s="8">
        <f>(1+BWscncns[[#This Row],[pid_error]]*K_p)*BWscncns[[#This Row],[dbw]]/1000</f>
        <v>756.68198376836506</v>
      </c>
      <c r="AJ4169" s="13">
        <f>BWscncns[[#This Row],[Torflow prgrssv alt vote]]/VLOOKUP(BWscncns[[#This Row],[class]],AltBWtotl,2,FALSE)*100</f>
        <v>1.4923788741631533E-2</v>
      </c>
      <c r="AK4169">
        <f>IF(D4169=E4169,1,0)</f>
        <v>1</v>
      </c>
    </row>
    <row r="4170" spans="1:37">
      <c r="A4170" s="1" t="s">
        <v>2264</v>
      </c>
      <c r="B4170" s="1" t="s">
        <v>2265</v>
      </c>
      <c r="C4170">
        <v>260</v>
      </c>
      <c r="D4170">
        <v>1524914167</v>
      </c>
      <c r="E4170">
        <v>1524914167</v>
      </c>
      <c r="F4170" s="2">
        <v>-0.79288830998299997</v>
      </c>
      <c r="G4170" s="2">
        <v>-0.79288830998299997</v>
      </c>
      <c r="H4170">
        <v>259590</v>
      </c>
      <c r="I4170" s="2">
        <v>-8.6867010401900004E-3</v>
      </c>
      <c r="J4170" s="2">
        <v>0</v>
      </c>
      <c r="K4170">
        <v>8</v>
      </c>
      <c r="L4170" s="1" t="s">
        <v>11989</v>
      </c>
      <c r="M4170" s="1" t="s">
        <v>2265</v>
      </c>
      <c r="N4170">
        <v>1</v>
      </c>
      <c r="O4170">
        <v>0</v>
      </c>
      <c r="P4170">
        <v>0</v>
      </c>
      <c r="Q4170">
        <v>0</v>
      </c>
      <c r="R4170" s="19">
        <f>BWscncns[[#This Row],[C fx]]*4+BWscncns[[#This Row],[C fg]]*2+BWscncns[[#This Row],[C fm]]</f>
        <v>4</v>
      </c>
      <c r="S4170">
        <v>335</v>
      </c>
      <c r="T4170">
        <v>1253386</v>
      </c>
      <c r="U4170" s="13">
        <v>0.26727600000000001</v>
      </c>
      <c r="V4170" s="13">
        <v>3.7414510000000001</v>
      </c>
      <c r="W4170">
        <v>5577</v>
      </c>
      <c r="X4170">
        <v>111</v>
      </c>
      <c r="Z4170" s="10">
        <f>IF($N4170&lt;&gt;0,constants!$L$2,IF($O4170&lt;&gt;0,constants!$M$2,IF($P4170&lt;&gt;0,constants!$N$2,0)))</f>
        <v>10125.48</v>
      </c>
      <c r="AA4170" s="10">
        <f>IF($N4170&lt;&gt;0,constants!$L$2,IF($O4170&lt;&gt;0,constants!$M$2,IF($P4170&lt;&gt;0,constants!$P$2,0)))</f>
        <v>10125.48</v>
      </c>
      <c r="AB4170" s="11">
        <f>constants!$O$2</f>
        <v>4861.32</v>
      </c>
      <c r="AC4170" s="11">
        <f>VLOOKUP(BWscncns[[#This Row],[scanner]],[0]!ScnrAvgBW,2,FALSE)/1000</f>
        <v>509.99709399477808</v>
      </c>
      <c r="AD4170" s="8">
        <f>(1+$F4170)*Z4170</f>
        <v>2097.1052750333333</v>
      </c>
      <c r="AE4170" s="8">
        <f>(1+$F4170)*AA4170</f>
        <v>2097.1052750333333</v>
      </c>
      <c r="AF4170" s="8">
        <f>(1+$F4170)*AB4170</f>
        <v>1006.8362009134426</v>
      </c>
      <c r="AG4170" s="8">
        <f>(1+$F4170)*AC4170</f>
        <v>105.62636004101731</v>
      </c>
      <c r="AH4170" s="8">
        <f>(1+$F4170)*$T4170/1000</f>
        <v>259.59089270364763</v>
      </c>
      <c r="AI4170" s="8">
        <f>(1+BWscncns[[#This Row],[pid_error]]*K_p)*BWscncns[[#This Row],[dbw]]/1000</f>
        <v>756.48844635182377</v>
      </c>
      <c r="AJ4170" s="13">
        <f>BWscncns[[#This Row],[Torflow prgrssv alt vote]]/VLOOKUP(BWscncns[[#This Row],[class]],AltBWtotl,2,FALSE)*100</f>
        <v>6.4836689569096025E-3</v>
      </c>
      <c r="AK4170">
        <f>IF(D4170=E4170,1,0)</f>
        <v>1</v>
      </c>
    </row>
    <row r="4171" spans="1:37">
      <c r="A4171" s="1" t="s">
        <v>11200</v>
      </c>
      <c r="B4171" s="1" t="s">
        <v>28</v>
      </c>
      <c r="C4171">
        <v>744</v>
      </c>
      <c r="D4171">
        <v>1524960111</v>
      </c>
      <c r="E4171">
        <v>1524960111</v>
      </c>
      <c r="F4171" s="2">
        <v>-2.6904708151E-2</v>
      </c>
      <c r="G4171" s="2">
        <v>-2.6904708151E-2</v>
      </c>
      <c r="H4171">
        <v>744347</v>
      </c>
      <c r="I4171" s="2">
        <v>-8.3886464348100001E-3</v>
      </c>
      <c r="J4171" s="2">
        <v>0</v>
      </c>
      <c r="K4171">
        <v>5</v>
      </c>
      <c r="L4171" s="1" t="s">
        <v>11621</v>
      </c>
      <c r="M4171" s="1" t="s">
        <v>28</v>
      </c>
      <c r="N4171">
        <v>0</v>
      </c>
      <c r="O4171">
        <v>0</v>
      </c>
      <c r="P4171">
        <v>1</v>
      </c>
      <c r="Q4171">
        <v>0</v>
      </c>
      <c r="R4171" s="19">
        <f>BWscncns[[#This Row],[C fx]]*4+BWscncns[[#This Row],[C fg]]*2+BWscncns[[#This Row],[C fm]]</f>
        <v>1</v>
      </c>
      <c r="S4171">
        <v>755</v>
      </c>
      <c r="T4171">
        <v>764928</v>
      </c>
      <c r="U4171" s="13">
        <v>0.98702100000000004</v>
      </c>
      <c r="V4171" s="13">
        <v>1.01315</v>
      </c>
      <c r="W4171">
        <v>3403</v>
      </c>
      <c r="X4171">
        <v>68</v>
      </c>
      <c r="Z4171" s="10">
        <f>IF($N4171&lt;&gt;0,constants!$L$2,IF($O4171&lt;&gt;0,constants!$M$2,IF($P4171&lt;&gt;0,constants!$N$2,0)))</f>
        <v>1117.99</v>
      </c>
      <c r="AA4171" s="10">
        <f>IF($N4171&lt;&gt;0,constants!$L$2,IF($O4171&lt;&gt;0,constants!$M$2,IF($P4171&lt;&gt;0,constants!$P$2,0)))</f>
        <v>4051.45</v>
      </c>
      <c r="AB4171" s="11">
        <f>constants!$O$2</f>
        <v>4861.32</v>
      </c>
      <c r="AC4171" s="11">
        <f>VLOOKUP(BWscncns[[#This Row],[scanner]],[0]!ScnrAvgBW,2,FALSE)/1000</f>
        <v>3794.4265750962772</v>
      </c>
      <c r="AD4171" s="8">
        <f>(1+$F4171)*Z4171</f>
        <v>1087.9108053342636</v>
      </c>
      <c r="AE4171" s="8">
        <f>(1+$F4171)*AA4171</f>
        <v>3942.4469201616307</v>
      </c>
      <c r="AF4171" s="8">
        <f>(1+$F4171)*AB4171</f>
        <v>4730.5276041713805</v>
      </c>
      <c r="AG4171" s="8">
        <f>(1+$F4171)*AC4171</f>
        <v>3692.3386354929135</v>
      </c>
      <c r="AH4171" s="8">
        <f>(1+$F4171)*$T4171/1000</f>
        <v>744.34783540347189</v>
      </c>
      <c r="AI4171" s="8">
        <f>(1+BWscncns[[#This Row],[pid_error]]*K_p)*BWscncns[[#This Row],[dbw]]/1000</f>
        <v>754.63791770173589</v>
      </c>
      <c r="AJ4171" s="13">
        <f>BWscncns[[#This Row],[Torflow prgrssv alt vote]]/VLOOKUP(BWscncns[[#This Row],[class]],AltBWtotl,2,FALSE)*100</f>
        <v>1.488347430200342E-2</v>
      </c>
      <c r="AK4171">
        <f>IF(D4171=E4171,1,0)</f>
        <v>1</v>
      </c>
    </row>
    <row r="4172" spans="1:37">
      <c r="A4172" s="1" t="s">
        <v>4844</v>
      </c>
      <c r="B4172" s="1" t="s">
        <v>4845</v>
      </c>
      <c r="C4172">
        <v>172</v>
      </c>
      <c r="D4172">
        <v>1525006165</v>
      </c>
      <c r="E4172">
        <v>1525006165</v>
      </c>
      <c r="F4172" s="2">
        <v>-0.87155849485900005</v>
      </c>
      <c r="G4172" s="2">
        <v>-0.87155849485900005</v>
      </c>
      <c r="H4172">
        <v>171783</v>
      </c>
      <c r="I4172" s="2">
        <v>-8.01111209603E-2</v>
      </c>
      <c r="J4172" s="2">
        <v>0</v>
      </c>
      <c r="K4172">
        <v>8</v>
      </c>
      <c r="L4172" s="1" t="s">
        <v>11958</v>
      </c>
      <c r="M4172" s="1" t="s">
        <v>4845</v>
      </c>
      <c r="N4172">
        <v>0</v>
      </c>
      <c r="O4172">
        <v>0</v>
      </c>
      <c r="P4172">
        <v>1</v>
      </c>
      <c r="Q4172">
        <v>0</v>
      </c>
      <c r="R4172" s="19">
        <f>BWscncns[[#This Row],[C fx]]*4+BWscncns[[#This Row],[C fg]]*2+BWscncns[[#This Row],[C fm]]</f>
        <v>1</v>
      </c>
      <c r="S4172">
        <v>54</v>
      </c>
      <c r="T4172">
        <v>1337447</v>
      </c>
      <c r="U4172" s="13">
        <v>4.0375000000000001E-2</v>
      </c>
      <c r="V4172" s="13">
        <v>24.767537000000001</v>
      </c>
      <c r="W4172">
        <v>6365</v>
      </c>
      <c r="X4172">
        <v>127</v>
      </c>
      <c r="Z4172" s="10">
        <f>IF($N4172&lt;&gt;0,constants!$L$2,IF($O4172&lt;&gt;0,constants!$M$2,IF($P4172&lt;&gt;0,constants!$N$2,0)))</f>
        <v>1117.99</v>
      </c>
      <c r="AA4172" s="10">
        <f>IF($N4172&lt;&gt;0,constants!$L$2,IF($O4172&lt;&gt;0,constants!$M$2,IF($P4172&lt;&gt;0,constants!$P$2,0)))</f>
        <v>4051.45</v>
      </c>
      <c r="AB4172" s="11">
        <f>constants!$O$2</f>
        <v>4861.32</v>
      </c>
      <c r="AC4172" s="11">
        <f>VLOOKUP(BWscncns[[#This Row],[scanner]],[0]!ScnrAvgBW,2,FALSE)/1000</f>
        <v>509.99709399477808</v>
      </c>
      <c r="AD4172" s="8">
        <f>(1+$F4172)*Z4172</f>
        <v>143.59631833258652</v>
      </c>
      <c r="AE4172" s="8">
        <f>(1+$F4172)*AA4172</f>
        <v>520.37433600350425</v>
      </c>
      <c r="AF4172" s="8">
        <f>(1+$F4172)*AB4172</f>
        <v>624.39525777204585</v>
      </c>
      <c r="AG4172" s="8">
        <f>(1+$F4172)*AC4172</f>
        <v>65.504794370225326</v>
      </c>
      <c r="AH4172" s="8">
        <f>(1+$F4172)*$T4172/1000</f>
        <v>171.78370572631493</v>
      </c>
      <c r="AI4172" s="8">
        <f>(1+BWscncns[[#This Row],[pid_error]]*K_p)*BWscncns[[#This Row],[dbw]]/1000</f>
        <v>754.61535286315757</v>
      </c>
      <c r="AJ4172" s="13">
        <f>BWscncns[[#This Row],[Torflow prgrssv alt vote]]/VLOOKUP(BWscncns[[#This Row],[class]],AltBWtotl,2,FALSE)*100</f>
        <v>1.4883029263148054E-2</v>
      </c>
      <c r="AK4172">
        <f>IF(D4172=E4172,1,0)</f>
        <v>1</v>
      </c>
    </row>
    <row r="4173" spans="1:37">
      <c r="A4173" s="1" t="s">
        <v>6266</v>
      </c>
      <c r="B4173" s="1" t="s">
        <v>28</v>
      </c>
      <c r="C4173">
        <v>530</v>
      </c>
      <c r="D4173">
        <v>1524590245</v>
      </c>
      <c r="E4173">
        <v>1524590245</v>
      </c>
      <c r="F4173" s="2">
        <v>-0.53869305410299995</v>
      </c>
      <c r="G4173" s="2">
        <v>-0.53869305410299995</v>
      </c>
      <c r="H4173">
        <v>530480</v>
      </c>
      <c r="I4173" s="2">
        <v>0.200699653043</v>
      </c>
      <c r="J4173" s="2">
        <v>0</v>
      </c>
      <c r="K4173">
        <v>7</v>
      </c>
      <c r="L4173" s="1" t="s">
        <v>11985</v>
      </c>
      <c r="M4173" s="1" t="s">
        <v>28</v>
      </c>
      <c r="N4173">
        <v>0</v>
      </c>
      <c r="O4173">
        <v>0</v>
      </c>
      <c r="P4173">
        <v>1</v>
      </c>
      <c r="Q4173">
        <v>0</v>
      </c>
      <c r="R4173" s="19">
        <f>BWscncns[[#This Row],[C fx]]*4+BWscncns[[#This Row],[C fg]]*2+BWscncns[[#This Row],[C fm]]</f>
        <v>1</v>
      </c>
      <c r="S4173">
        <v>412</v>
      </c>
      <c r="T4173">
        <v>1032192</v>
      </c>
      <c r="U4173" s="13">
        <v>0.39915099999999998</v>
      </c>
      <c r="V4173" s="13">
        <v>2.5053200000000002</v>
      </c>
      <c r="W4173">
        <v>5175</v>
      </c>
      <c r="X4173">
        <v>103</v>
      </c>
      <c r="Z4173" s="10">
        <f>IF($N4173&lt;&gt;0,constants!$L$2,IF($O4173&lt;&gt;0,constants!$M$2,IF($P4173&lt;&gt;0,constants!$N$2,0)))</f>
        <v>1117.99</v>
      </c>
      <c r="AA4173" s="10">
        <f>IF($N4173&lt;&gt;0,constants!$L$2,IF($O4173&lt;&gt;0,constants!$M$2,IF($P4173&lt;&gt;0,constants!$P$2,0)))</f>
        <v>4051.45</v>
      </c>
      <c r="AB4173" s="11">
        <f>constants!$O$2</f>
        <v>4861.32</v>
      </c>
      <c r="AC4173" s="11">
        <f>VLOOKUP(BWscncns[[#This Row],[scanner]],[0]!ScnrAvgBW,2,FALSE)/1000</f>
        <v>885.64026081730776</v>
      </c>
      <c r="AD4173" s="8">
        <f>(1+$F4173)*Z4173</f>
        <v>515.73655244338704</v>
      </c>
      <c r="AE4173" s="8">
        <f>(1+$F4173)*AA4173</f>
        <v>1868.9620259544008</v>
      </c>
      <c r="AF4173" s="8">
        <f>(1+$F4173)*AB4173</f>
        <v>2242.5606822280042</v>
      </c>
      <c r="AG4173" s="8">
        <f>(1+$F4173)*AC4173</f>
        <v>408.55200388105482</v>
      </c>
      <c r="AH4173" s="8">
        <f>(1+$F4173)*$T4173/1000</f>
        <v>476.15733909931629</v>
      </c>
      <c r="AI4173" s="8">
        <f>(1+BWscncns[[#This Row],[pid_error]]*K_p)*BWscncns[[#This Row],[dbw]]/1000</f>
        <v>754.17466954965823</v>
      </c>
      <c r="AJ4173" s="13">
        <f>BWscncns[[#This Row],[Torflow prgrssv alt vote]]/VLOOKUP(BWscncns[[#This Row],[class]],AltBWtotl,2,FALSE)*100</f>
        <v>1.4874337811767285E-2</v>
      </c>
      <c r="AK4173">
        <f>IF(D4173=E4173,1,0)</f>
        <v>1</v>
      </c>
    </row>
    <row r="4174" spans="1:37">
      <c r="A4174" s="1" t="s">
        <v>8607</v>
      </c>
      <c r="B4174" s="1" t="s">
        <v>8608</v>
      </c>
      <c r="C4174">
        <v>822</v>
      </c>
      <c r="D4174">
        <v>1524998226</v>
      </c>
      <c r="E4174">
        <v>1524998226</v>
      </c>
      <c r="F4174" s="2">
        <v>0.21562444321400001</v>
      </c>
      <c r="G4174" s="2">
        <v>0.21562444321400001</v>
      </c>
      <c r="H4174">
        <v>821567</v>
      </c>
      <c r="I4174" s="2">
        <v>-0.350674711922</v>
      </c>
      <c r="J4174" s="2">
        <v>0</v>
      </c>
      <c r="K4174">
        <v>2</v>
      </c>
      <c r="L4174" s="1" t="s">
        <v>11571</v>
      </c>
      <c r="M4174" s="1" t="s">
        <v>8608</v>
      </c>
      <c r="N4174">
        <v>0</v>
      </c>
      <c r="O4174">
        <v>0</v>
      </c>
      <c r="P4174">
        <v>1</v>
      </c>
      <c r="Q4174">
        <v>0</v>
      </c>
      <c r="R4174" s="19">
        <f>BWscncns[[#This Row],[C fx]]*4+BWscncns[[#This Row],[C fg]]*2+BWscncns[[#This Row],[C fm]]</f>
        <v>1</v>
      </c>
      <c r="S4174">
        <v>880</v>
      </c>
      <c r="T4174">
        <v>675840</v>
      </c>
      <c r="U4174" s="13">
        <v>1.3020830000000001</v>
      </c>
      <c r="V4174" s="13">
        <v>0.76800000000000002</v>
      </c>
      <c r="W4174">
        <v>1970</v>
      </c>
      <c r="X4174">
        <v>39</v>
      </c>
      <c r="Z4174" s="10">
        <f>IF($N4174&lt;&gt;0,constants!$L$2,IF($O4174&lt;&gt;0,constants!$M$2,IF($P4174&lt;&gt;0,constants!$N$2,0)))</f>
        <v>1117.99</v>
      </c>
      <c r="AA4174" s="10">
        <f>IF($N4174&lt;&gt;0,constants!$L$2,IF($O4174&lt;&gt;0,constants!$M$2,IF($P4174&lt;&gt;0,constants!$P$2,0)))</f>
        <v>4051.45</v>
      </c>
      <c r="AB4174" s="11">
        <f>constants!$O$2</f>
        <v>4861.32</v>
      </c>
      <c r="AC4174" s="11">
        <f>VLOOKUP(BWscncns[[#This Row],[scanner]],[0]!ScnrAvgBW,2,FALSE)/1000</f>
        <v>8853.6095214723919</v>
      </c>
      <c r="AD4174" s="8">
        <f>(1+$F4174)*Z4174</f>
        <v>1359.0559712688198</v>
      </c>
      <c r="AE4174" s="8">
        <f>(1+$F4174)*AA4174</f>
        <v>4925.0416504593604</v>
      </c>
      <c r="AF4174" s="8">
        <f>(1+$F4174)*AB4174</f>
        <v>5909.5394182850823</v>
      </c>
      <c r="AG4174" s="8">
        <f>(1+$F4174)*AC4174</f>
        <v>10762.664144974045</v>
      </c>
      <c r="AH4174" s="8">
        <f>(1+$F4174)*$T4174/1000</f>
        <v>821.56762370174977</v>
      </c>
      <c r="AI4174" s="8">
        <f>(1+BWscncns[[#This Row],[pid_error]]*K_p)*BWscncns[[#This Row],[dbw]]/1000</f>
        <v>748.7038118508749</v>
      </c>
      <c r="AJ4174" s="13">
        <f>BWscncns[[#This Row],[Torflow prgrssv alt vote]]/VLOOKUP(BWscncns[[#This Row],[class]],AltBWtotl,2,FALSE)*100</f>
        <v>1.4766437893064895E-2</v>
      </c>
      <c r="AK4174">
        <f>IF(D4174=E4174,1,0)</f>
        <v>1</v>
      </c>
    </row>
    <row r="4175" spans="1:37">
      <c r="A4175" s="1" t="s">
        <v>1707</v>
      </c>
      <c r="B4175" s="1" t="s">
        <v>1708</v>
      </c>
      <c r="C4175">
        <v>675</v>
      </c>
      <c r="D4175">
        <v>1524932484</v>
      </c>
      <c r="E4175">
        <v>1524932484</v>
      </c>
      <c r="F4175" s="2">
        <v>-0.17559390389099999</v>
      </c>
      <c r="G4175" s="2">
        <v>-0.17559390389099999</v>
      </c>
      <c r="H4175">
        <v>675353</v>
      </c>
      <c r="I4175" s="2">
        <v>-0.27706397011700001</v>
      </c>
      <c r="J4175" s="2">
        <v>0</v>
      </c>
      <c r="K4175">
        <v>5</v>
      </c>
      <c r="L4175" s="1" t="s">
        <v>11681</v>
      </c>
      <c r="M4175" s="1" t="s">
        <v>1708</v>
      </c>
      <c r="N4175">
        <v>0</v>
      </c>
      <c r="O4175">
        <v>0</v>
      </c>
      <c r="P4175">
        <v>1</v>
      </c>
      <c r="Q4175">
        <v>0</v>
      </c>
      <c r="R4175" s="19">
        <f>BWscncns[[#This Row],[C fx]]*4+BWscncns[[#This Row],[C fg]]*2+BWscncns[[#This Row],[C fm]]</f>
        <v>1</v>
      </c>
      <c r="S4175">
        <v>773</v>
      </c>
      <c r="T4175">
        <v>819200</v>
      </c>
      <c r="U4175" s="13">
        <v>0.943604</v>
      </c>
      <c r="V4175" s="13">
        <v>1.0597669999999999</v>
      </c>
      <c r="W4175">
        <v>3564</v>
      </c>
      <c r="X4175">
        <v>71</v>
      </c>
      <c r="Z4175" s="10">
        <f>IF($N4175&lt;&gt;0,constants!$L$2,IF($O4175&lt;&gt;0,constants!$M$2,IF($P4175&lt;&gt;0,constants!$N$2,0)))</f>
        <v>1117.99</v>
      </c>
      <c r="AA4175" s="10">
        <f>IF($N4175&lt;&gt;0,constants!$L$2,IF($O4175&lt;&gt;0,constants!$M$2,IF($P4175&lt;&gt;0,constants!$P$2,0)))</f>
        <v>4051.45</v>
      </c>
      <c r="AB4175" s="11">
        <f>constants!$O$2</f>
        <v>4861.32</v>
      </c>
      <c r="AC4175" s="11">
        <f>VLOOKUP(BWscncns[[#This Row],[scanner]],[0]!ScnrAvgBW,2,FALSE)/1000</f>
        <v>3794.4265750962772</v>
      </c>
      <c r="AD4175" s="8">
        <f>(1+$F4175)*Z4175</f>
        <v>921.67777138890096</v>
      </c>
      <c r="AE4175" s="8">
        <f>(1+$F4175)*AA4175</f>
        <v>3340.0400780808081</v>
      </c>
      <c r="AF4175" s="8">
        <f>(1+$F4175)*AB4175</f>
        <v>4007.7018431366041</v>
      </c>
      <c r="AG4175" s="8">
        <f>(1+$F4175)*AC4175</f>
        <v>3128.1483997473656</v>
      </c>
      <c r="AH4175" s="8">
        <f>(1+$F4175)*$T4175/1000</f>
        <v>675.35347393249288</v>
      </c>
      <c r="AI4175" s="8">
        <f>(1+BWscncns[[#This Row],[pid_error]]*K_p)*BWscncns[[#This Row],[dbw]]/1000</f>
        <v>747.2767369662464</v>
      </c>
      <c r="AJ4175" s="13">
        <f>BWscncns[[#This Row],[Torflow prgrssv alt vote]]/VLOOKUP(BWscncns[[#This Row],[class]],AltBWtotl,2,FALSE)*100</f>
        <v>1.4738292166652036E-2</v>
      </c>
      <c r="AK4175">
        <f>IF(D4175=E4175,1,0)</f>
        <v>1</v>
      </c>
    </row>
    <row r="4176" spans="1:37">
      <c r="A4176" s="1" t="s">
        <v>8628</v>
      </c>
      <c r="B4176" s="1" t="s">
        <v>45</v>
      </c>
      <c r="C4176">
        <v>702</v>
      </c>
      <c r="D4176">
        <v>1524984916</v>
      </c>
      <c r="E4176">
        <v>1524984916</v>
      </c>
      <c r="F4176" s="2">
        <v>-0.11263336336300001</v>
      </c>
      <c r="G4176" s="2">
        <v>-0.11263336336300001</v>
      </c>
      <c r="H4176">
        <v>702396</v>
      </c>
      <c r="I4176" s="2">
        <v>-0.23565114158799999</v>
      </c>
      <c r="J4176" s="2">
        <v>0</v>
      </c>
      <c r="K4176">
        <v>5</v>
      </c>
      <c r="L4176" s="1" t="s">
        <v>11534</v>
      </c>
      <c r="M4176" s="1" t="s">
        <v>45</v>
      </c>
      <c r="N4176">
        <v>0</v>
      </c>
      <c r="O4176">
        <v>0</v>
      </c>
      <c r="P4176">
        <v>1</v>
      </c>
      <c r="Q4176">
        <v>0</v>
      </c>
      <c r="R4176" s="19">
        <f>BWscncns[[#This Row],[C fx]]*4+BWscncns[[#This Row],[C fg]]*2+BWscncns[[#This Row],[C fm]]</f>
        <v>1</v>
      </c>
      <c r="S4176">
        <v>702</v>
      </c>
      <c r="T4176">
        <v>791552</v>
      </c>
      <c r="U4176" s="13">
        <v>0.88686500000000001</v>
      </c>
      <c r="V4176" s="13">
        <v>1.127567</v>
      </c>
      <c r="W4176">
        <v>3752</v>
      </c>
      <c r="X4176">
        <v>75</v>
      </c>
      <c r="Z4176" s="10">
        <f>IF($N4176&lt;&gt;0,constants!$L$2,IF($O4176&lt;&gt;0,constants!$M$2,IF($P4176&lt;&gt;0,constants!$N$2,0)))</f>
        <v>1117.99</v>
      </c>
      <c r="AA4176" s="10">
        <f>IF($N4176&lt;&gt;0,constants!$L$2,IF($O4176&lt;&gt;0,constants!$M$2,IF($P4176&lt;&gt;0,constants!$P$2,0)))</f>
        <v>4051.45</v>
      </c>
      <c r="AB4176" s="11">
        <f>constants!$O$2</f>
        <v>4861.32</v>
      </c>
      <c r="AC4176" s="11">
        <f>VLOOKUP(BWscncns[[#This Row],[scanner]],[0]!ScnrAvgBW,2,FALSE)/1000</f>
        <v>3794.4265750962772</v>
      </c>
      <c r="AD4176" s="8">
        <f>(1+$F4176)*Z4176</f>
        <v>992.06702609379965</v>
      </c>
      <c r="AE4176" s="8">
        <f>(1+$F4176)*AA4176</f>
        <v>3595.1215600029736</v>
      </c>
      <c r="AF4176" s="8">
        <f>(1+$F4176)*AB4176</f>
        <v>4313.7731780161803</v>
      </c>
      <c r="AG4176" s="8">
        <f>(1+$F4176)*AC4176</f>
        <v>3367.0475479092347</v>
      </c>
      <c r="AH4176" s="8">
        <f>(1+$F4176)*$T4176/1000</f>
        <v>702.39683596329064</v>
      </c>
      <c r="AI4176" s="8">
        <f>(1+BWscncns[[#This Row],[pid_error]]*K_p)*BWscncns[[#This Row],[dbw]]/1000</f>
        <v>746.97441798164527</v>
      </c>
      <c r="AJ4176" s="13">
        <f>BWscncns[[#This Row],[Torflow prgrssv alt vote]]/VLOOKUP(BWscncns[[#This Row],[class]],AltBWtotl,2,FALSE)*100</f>
        <v>1.4732329629211534E-2</v>
      </c>
      <c r="AK4176">
        <f>IF(D4176=E4176,1,0)</f>
        <v>1</v>
      </c>
    </row>
    <row r="4177" spans="1:37">
      <c r="A4177" s="1" t="s">
        <v>11266</v>
      </c>
      <c r="B4177" s="1" t="s">
        <v>11267</v>
      </c>
      <c r="C4177">
        <v>603</v>
      </c>
      <c r="D4177">
        <v>1524977546</v>
      </c>
      <c r="E4177">
        <v>1524977546</v>
      </c>
      <c r="F4177" s="2">
        <v>-0.32213379158700001</v>
      </c>
      <c r="G4177" s="2">
        <v>-0.32213379158700001</v>
      </c>
      <c r="H4177">
        <v>602865</v>
      </c>
      <c r="I4177" s="2">
        <v>-0.27863393360200001</v>
      </c>
      <c r="J4177" s="2">
        <v>0</v>
      </c>
      <c r="K4177">
        <v>5</v>
      </c>
      <c r="L4177" s="1" t="s">
        <v>11622</v>
      </c>
      <c r="M4177" s="1" t="s">
        <v>11267</v>
      </c>
      <c r="N4177">
        <v>0</v>
      </c>
      <c r="O4177">
        <v>0</v>
      </c>
      <c r="P4177">
        <v>1</v>
      </c>
      <c r="Q4177">
        <v>0</v>
      </c>
      <c r="R4177" s="19">
        <f>BWscncns[[#This Row],[C fx]]*4+BWscncns[[#This Row],[C fg]]*2+BWscncns[[#This Row],[C fm]]</f>
        <v>1</v>
      </c>
      <c r="S4177">
        <v>916</v>
      </c>
      <c r="T4177">
        <v>889357</v>
      </c>
      <c r="U4177" s="13">
        <v>1.0299579999999999</v>
      </c>
      <c r="V4177" s="13">
        <v>0.97091400000000005</v>
      </c>
      <c r="W4177">
        <v>3092</v>
      </c>
      <c r="X4177">
        <v>61</v>
      </c>
      <c r="Z4177" s="10">
        <f>IF($N4177&lt;&gt;0,constants!$L$2,IF($O4177&lt;&gt;0,constants!$M$2,IF($P4177&lt;&gt;0,constants!$N$2,0)))</f>
        <v>1117.99</v>
      </c>
      <c r="AA4177" s="10">
        <f>IF($N4177&lt;&gt;0,constants!$L$2,IF($O4177&lt;&gt;0,constants!$M$2,IF($P4177&lt;&gt;0,constants!$P$2,0)))</f>
        <v>4051.45</v>
      </c>
      <c r="AB4177" s="11">
        <f>constants!$O$2</f>
        <v>4861.32</v>
      </c>
      <c r="AC4177" s="11">
        <f>VLOOKUP(BWscncns[[#This Row],[scanner]],[0]!ScnrAvgBW,2,FALSE)/1000</f>
        <v>3794.4265750962772</v>
      </c>
      <c r="AD4177" s="8">
        <f>(1+$F4177)*Z4177</f>
        <v>757.84764234364991</v>
      </c>
      <c r="AE4177" s="8">
        <f>(1+$F4177)*AA4177</f>
        <v>2746.3410500748491</v>
      </c>
      <c r="AF4177" s="8">
        <f>(1+$F4177)*AB4177</f>
        <v>3295.3245562822854</v>
      </c>
      <c r="AG4177" s="8">
        <f>(1+$F4177)*AC4177</f>
        <v>2572.113555562039</v>
      </c>
      <c r="AH4177" s="8">
        <f>(1+$F4177)*$T4177/1000</f>
        <v>602.86505751556058</v>
      </c>
      <c r="AI4177" s="8">
        <f>(1+BWscncns[[#This Row],[pid_error]]*K_p)*BWscncns[[#This Row],[dbw]]/1000</f>
        <v>746.11102875778022</v>
      </c>
      <c r="AJ4177" s="13">
        <f>BWscncns[[#This Row],[Torflow prgrssv alt vote]]/VLOOKUP(BWscncns[[#This Row],[class]],AltBWtotl,2,FALSE)*100</f>
        <v>1.4715301288831873E-2</v>
      </c>
      <c r="AK4177">
        <f>IF(D4177=E4177,1,0)</f>
        <v>1</v>
      </c>
    </row>
    <row r="4178" spans="1:37">
      <c r="A4178" s="1" t="s">
        <v>1656</v>
      </c>
      <c r="B4178" s="1" t="s">
        <v>49</v>
      </c>
      <c r="C4178">
        <v>468</v>
      </c>
      <c r="D4178">
        <v>1524975801</v>
      </c>
      <c r="E4178">
        <v>1524975801</v>
      </c>
      <c r="F4178" s="2">
        <v>-0.54339772440699996</v>
      </c>
      <c r="G4178" s="2">
        <v>-0.54339772440699996</v>
      </c>
      <c r="H4178">
        <v>467560</v>
      </c>
      <c r="I4178" s="2">
        <v>-3.8570431910400001E-2</v>
      </c>
      <c r="J4178" s="2">
        <v>0</v>
      </c>
      <c r="K4178">
        <v>7</v>
      </c>
      <c r="L4178" s="1" t="s">
        <v>11885</v>
      </c>
      <c r="M4178" s="1" t="s">
        <v>49</v>
      </c>
      <c r="N4178">
        <v>0</v>
      </c>
      <c r="O4178">
        <v>0</v>
      </c>
      <c r="P4178">
        <v>1</v>
      </c>
      <c r="Q4178">
        <v>0</v>
      </c>
      <c r="R4178" s="19">
        <f>BWscncns[[#This Row],[C fx]]*4+BWscncns[[#This Row],[C fg]]*2+BWscncns[[#This Row],[C fm]]</f>
        <v>1</v>
      </c>
      <c r="S4178">
        <v>407</v>
      </c>
      <c r="T4178">
        <v>1024000</v>
      </c>
      <c r="U4178" s="13">
        <v>0.39746100000000001</v>
      </c>
      <c r="V4178" s="13">
        <v>2.515971</v>
      </c>
      <c r="W4178">
        <v>5181</v>
      </c>
      <c r="X4178">
        <v>103</v>
      </c>
      <c r="Z4178" s="10">
        <f>IF($N4178&lt;&gt;0,constants!$L$2,IF($O4178&lt;&gt;0,constants!$M$2,IF($P4178&lt;&gt;0,constants!$N$2,0)))</f>
        <v>1117.99</v>
      </c>
      <c r="AA4178" s="10">
        <f>IF($N4178&lt;&gt;0,constants!$L$2,IF($O4178&lt;&gt;0,constants!$M$2,IF($P4178&lt;&gt;0,constants!$P$2,0)))</f>
        <v>4051.45</v>
      </c>
      <c r="AB4178" s="11">
        <f>constants!$O$2</f>
        <v>4861.32</v>
      </c>
      <c r="AC4178" s="11">
        <f>VLOOKUP(BWscncns[[#This Row],[scanner]],[0]!ScnrAvgBW,2,FALSE)/1000</f>
        <v>885.64026081730776</v>
      </c>
      <c r="AD4178" s="8">
        <f>(1+$F4178)*Z4178</f>
        <v>510.47677809021815</v>
      </c>
      <c r="AE4178" s="8">
        <f>(1+$F4178)*AA4178</f>
        <v>1849.90128945126</v>
      </c>
      <c r="AF4178" s="8">
        <f>(1+$F4178)*AB4178</f>
        <v>2219.689774385763</v>
      </c>
      <c r="AG4178" s="8">
        <f>(1+$F4178)*AC4178</f>
        <v>404.38535844596078</v>
      </c>
      <c r="AH4178" s="8">
        <f>(1+$F4178)*$T4178/1000</f>
        <v>467.56073020723204</v>
      </c>
      <c r="AI4178" s="8">
        <f>(1+BWscncns[[#This Row],[pid_error]]*K_p)*BWscncns[[#This Row],[dbw]]/1000</f>
        <v>745.78036510361608</v>
      </c>
      <c r="AJ4178" s="13">
        <f>BWscncns[[#This Row],[Torflow prgrssv alt vote]]/VLOOKUP(BWscncns[[#This Row],[class]],AltBWtotl,2,FALSE)*100</f>
        <v>1.4708779718839278E-2</v>
      </c>
      <c r="AK4178">
        <f>IF(D4178=E4178,1,0)</f>
        <v>1</v>
      </c>
    </row>
    <row r="4179" spans="1:37">
      <c r="A4179" s="1" t="s">
        <v>1624</v>
      </c>
      <c r="B4179" s="1" t="s">
        <v>49</v>
      </c>
      <c r="C4179">
        <v>676</v>
      </c>
      <c r="D4179">
        <v>1524988933</v>
      </c>
      <c r="E4179">
        <v>1524988933</v>
      </c>
      <c r="F4179" s="2">
        <v>-0.16666169731399999</v>
      </c>
      <c r="G4179" s="2">
        <v>-0.16666169731399999</v>
      </c>
      <c r="H4179">
        <v>676328</v>
      </c>
      <c r="I4179" s="2">
        <v>-3.7512043582799998E-2</v>
      </c>
      <c r="J4179" s="2">
        <v>0</v>
      </c>
      <c r="K4179">
        <v>5</v>
      </c>
      <c r="L4179" s="1" t="s">
        <v>11628</v>
      </c>
      <c r="M4179" s="1" t="s">
        <v>49</v>
      </c>
      <c r="N4179">
        <v>0</v>
      </c>
      <c r="O4179">
        <v>0</v>
      </c>
      <c r="P4179">
        <v>1</v>
      </c>
      <c r="Q4179">
        <v>0</v>
      </c>
      <c r="R4179" s="19">
        <f>BWscncns[[#This Row],[C fx]]*4+BWscncns[[#This Row],[C fg]]*2+BWscncns[[#This Row],[C fm]]</f>
        <v>1</v>
      </c>
      <c r="S4179">
        <v>676</v>
      </c>
      <c r="T4179">
        <v>811589</v>
      </c>
      <c r="U4179" s="13">
        <v>0.83293399999999995</v>
      </c>
      <c r="V4179" s="13">
        <v>1.2005749999999999</v>
      </c>
      <c r="W4179">
        <v>3929</v>
      </c>
      <c r="X4179">
        <v>78</v>
      </c>
      <c r="Z4179" s="10">
        <f>IF($N4179&lt;&gt;0,constants!$L$2,IF($O4179&lt;&gt;0,constants!$M$2,IF($P4179&lt;&gt;0,constants!$N$2,0)))</f>
        <v>1117.99</v>
      </c>
      <c r="AA4179" s="10">
        <f>IF($N4179&lt;&gt;0,constants!$L$2,IF($O4179&lt;&gt;0,constants!$M$2,IF($P4179&lt;&gt;0,constants!$P$2,0)))</f>
        <v>4051.45</v>
      </c>
      <c r="AB4179" s="11">
        <f>constants!$O$2</f>
        <v>4861.32</v>
      </c>
      <c r="AC4179" s="11">
        <f>VLOOKUP(BWscncns[[#This Row],[scanner]],[0]!ScnrAvgBW,2,FALSE)/1000</f>
        <v>3794.4265750962772</v>
      </c>
      <c r="AD4179" s="8">
        <f>(1+$F4179)*Z4179</f>
        <v>931.66388901992104</v>
      </c>
      <c r="AE4179" s="8">
        <f>(1+$F4179)*AA4179</f>
        <v>3376.2284664171943</v>
      </c>
      <c r="AF4179" s="8">
        <f>(1+$F4179)*AB4179</f>
        <v>4051.1241576135048</v>
      </c>
      <c r="AG4179" s="8">
        <f>(1+$F4179)*AC4179</f>
        <v>3162.0410017573836</v>
      </c>
      <c r="AH4179" s="8">
        <f>(1+$F4179)*$T4179/1000</f>
        <v>676.32819973862797</v>
      </c>
      <c r="AI4179" s="8">
        <f>(1+BWscncns[[#This Row],[pid_error]]*K_p)*BWscncns[[#This Row],[dbw]]/1000</f>
        <v>743.95859986931396</v>
      </c>
      <c r="AJ4179" s="13">
        <f>BWscncns[[#This Row],[Torflow prgrssv alt vote]]/VLOOKUP(BWscncns[[#This Row],[class]],AltBWtotl,2,FALSE)*100</f>
        <v>1.4672849645074109E-2</v>
      </c>
      <c r="AK4179">
        <f>IF(D4179=E4179,1,0)</f>
        <v>1</v>
      </c>
    </row>
    <row r="4180" spans="1:37">
      <c r="A4180" s="1" t="s">
        <v>8991</v>
      </c>
      <c r="B4180" s="1" t="s">
        <v>8992</v>
      </c>
      <c r="C4180">
        <v>970</v>
      </c>
      <c r="D4180">
        <v>1524989622</v>
      </c>
      <c r="E4180">
        <v>1524989622</v>
      </c>
      <c r="F4180" s="2">
        <v>0.89525550524200004</v>
      </c>
      <c r="G4180" s="2">
        <v>0.89525550524200004</v>
      </c>
      <c r="H4180">
        <v>970370</v>
      </c>
      <c r="I4180" s="2">
        <v>-0.24931104990799999</v>
      </c>
      <c r="J4180" s="2">
        <v>0</v>
      </c>
      <c r="K4180">
        <v>3</v>
      </c>
      <c r="L4180" s="1" t="s">
        <v>11566</v>
      </c>
      <c r="M4180" s="1" t="s">
        <v>8992</v>
      </c>
      <c r="N4180">
        <v>0</v>
      </c>
      <c r="O4180">
        <v>0</v>
      </c>
      <c r="P4180">
        <v>1</v>
      </c>
      <c r="Q4180">
        <v>0</v>
      </c>
      <c r="R4180" s="19">
        <f>BWscncns[[#This Row],[C fx]]*4+BWscncns[[#This Row],[C fg]]*2+BWscncns[[#This Row],[C fm]]</f>
        <v>1</v>
      </c>
      <c r="S4180">
        <v>616</v>
      </c>
      <c r="T4180">
        <v>512000</v>
      </c>
      <c r="U4180" s="13">
        <v>1.203125</v>
      </c>
      <c r="V4180" s="13">
        <v>0.83116900000000005</v>
      </c>
      <c r="W4180">
        <v>2310</v>
      </c>
      <c r="X4180">
        <v>46</v>
      </c>
      <c r="Z4180" s="10">
        <f>IF($N4180&lt;&gt;0,constants!$L$2,IF($O4180&lt;&gt;0,constants!$M$2,IF($P4180&lt;&gt;0,constants!$N$2,0)))</f>
        <v>1117.99</v>
      </c>
      <c r="AA4180" s="10">
        <f>IF($N4180&lt;&gt;0,constants!$L$2,IF($O4180&lt;&gt;0,constants!$M$2,IF($P4180&lt;&gt;0,constants!$P$2,0)))</f>
        <v>4051.45</v>
      </c>
      <c r="AB4180" s="11">
        <f>constants!$O$2</f>
        <v>4861.32</v>
      </c>
      <c r="AC4180" s="11">
        <f>VLOOKUP(BWscncns[[#This Row],[scanner]],[0]!ScnrAvgBW,2,FALSE)/1000</f>
        <v>6440.9193022088357</v>
      </c>
      <c r="AD4180" s="8">
        <f>(1+$F4180)*Z4180</f>
        <v>2118.8767023055034</v>
      </c>
      <c r="AE4180" s="8">
        <f>(1+$F4180)*AA4180</f>
        <v>7678.5329167127002</v>
      </c>
      <c r="AF4180" s="8">
        <f>(1+$F4180)*AB4180</f>
        <v>9213.4434927430393</v>
      </c>
      <c r="AG4180" s="8">
        <f>(1+$F4180)*AC4180</f>
        <v>12207.187766330757</v>
      </c>
      <c r="AH4180" s="8">
        <f>(1+$F4180)*$T4180/1000</f>
        <v>970.37081868390396</v>
      </c>
      <c r="AI4180" s="8">
        <f>(1+BWscncns[[#This Row],[pid_error]]*K_p)*BWscncns[[#This Row],[dbw]]/1000</f>
        <v>741.18540934195198</v>
      </c>
      <c r="AJ4180" s="13">
        <f>BWscncns[[#This Row],[Torflow prgrssv alt vote]]/VLOOKUP(BWscncns[[#This Row],[class]],AltBWtotl,2,FALSE)*100</f>
        <v>1.4618154924625584E-2</v>
      </c>
      <c r="AK4180">
        <f>IF(D4180=E4180,1,0)</f>
        <v>1</v>
      </c>
    </row>
    <row r="4181" spans="1:37">
      <c r="A4181" s="1" t="s">
        <v>1926</v>
      </c>
      <c r="B4181" s="1" t="s">
        <v>49</v>
      </c>
      <c r="C4181">
        <v>458</v>
      </c>
      <c r="D4181">
        <v>1524978554</v>
      </c>
      <c r="E4181">
        <v>1524978554</v>
      </c>
      <c r="F4181" s="2">
        <v>-0.55275817113400005</v>
      </c>
      <c r="G4181" s="2">
        <v>-0.55275817113400005</v>
      </c>
      <c r="H4181">
        <v>457975</v>
      </c>
      <c r="I4181" s="2">
        <v>7.5635171427000006E-2</v>
      </c>
      <c r="J4181" s="2">
        <v>0</v>
      </c>
      <c r="K4181">
        <v>8</v>
      </c>
      <c r="L4181" s="1" t="s">
        <v>11914</v>
      </c>
      <c r="M4181" s="1" t="s">
        <v>49</v>
      </c>
      <c r="N4181">
        <v>0</v>
      </c>
      <c r="O4181">
        <v>0</v>
      </c>
      <c r="P4181">
        <v>1</v>
      </c>
      <c r="Q4181">
        <v>0</v>
      </c>
      <c r="R4181" s="19">
        <f>BWscncns[[#This Row],[C fx]]*4+BWscncns[[#This Row],[C fg]]*2+BWscncns[[#This Row],[C fm]]</f>
        <v>1</v>
      </c>
      <c r="S4181">
        <v>145</v>
      </c>
      <c r="T4181">
        <v>1024000</v>
      </c>
      <c r="U4181" s="13">
        <v>0.14160200000000001</v>
      </c>
      <c r="V4181" s="13">
        <v>7.0620690000000002</v>
      </c>
      <c r="W4181">
        <v>6073</v>
      </c>
      <c r="X4181">
        <v>121</v>
      </c>
      <c r="Z4181" s="10">
        <f>IF($N4181&lt;&gt;0,constants!$L$2,IF($O4181&lt;&gt;0,constants!$M$2,IF($P4181&lt;&gt;0,constants!$N$2,0)))</f>
        <v>1117.99</v>
      </c>
      <c r="AA4181" s="10">
        <f>IF($N4181&lt;&gt;0,constants!$L$2,IF($O4181&lt;&gt;0,constants!$M$2,IF($P4181&lt;&gt;0,constants!$P$2,0)))</f>
        <v>4051.45</v>
      </c>
      <c r="AB4181" s="11">
        <f>constants!$O$2</f>
        <v>4861.32</v>
      </c>
      <c r="AC4181" s="11">
        <f>VLOOKUP(BWscncns[[#This Row],[scanner]],[0]!ScnrAvgBW,2,FALSE)/1000</f>
        <v>509.99709399477808</v>
      </c>
      <c r="AD4181" s="8">
        <f>(1+$F4181)*Z4181</f>
        <v>500.0118922538993</v>
      </c>
      <c r="AE4181" s="8">
        <f>(1+$F4181)*AA4181</f>
        <v>1811.9779075591555</v>
      </c>
      <c r="AF4181" s="8">
        <f>(1+$F4181)*AB4181</f>
        <v>2174.1856475028626</v>
      </c>
      <c r="AG4181" s="8">
        <f>(1+$F4181)*AC4181</f>
        <v>228.09203303456982</v>
      </c>
      <c r="AH4181" s="8">
        <f>(1+$F4181)*$T4181/1000</f>
        <v>457.97563275878395</v>
      </c>
      <c r="AI4181" s="8">
        <f>(1+BWscncns[[#This Row],[pid_error]]*K_p)*BWscncns[[#This Row],[dbw]]/1000</f>
        <v>740.98781637939192</v>
      </c>
      <c r="AJ4181" s="13">
        <f>BWscncns[[#This Row],[Torflow prgrssv alt vote]]/VLOOKUP(BWscncns[[#This Row],[class]],AltBWtotl,2,FALSE)*100</f>
        <v>1.4614257863914038E-2</v>
      </c>
      <c r="AK4181">
        <f>IF(D4181=E4181,1,0)</f>
        <v>1</v>
      </c>
    </row>
    <row r="4182" spans="1:37">
      <c r="A4182" s="1" t="s">
        <v>4342</v>
      </c>
      <c r="B4182" s="1" t="s">
        <v>4343</v>
      </c>
      <c r="C4182">
        <v>681</v>
      </c>
      <c r="D4182">
        <v>1524943158</v>
      </c>
      <c r="E4182">
        <v>1524943158</v>
      </c>
      <c r="F4182" s="2">
        <v>-0.13832754412199999</v>
      </c>
      <c r="G4182" s="2">
        <v>-0.13832754412199999</v>
      </c>
      <c r="H4182">
        <v>681104</v>
      </c>
      <c r="I4182" s="2">
        <v>-0.10036063365800001</v>
      </c>
      <c r="J4182" s="2">
        <v>0</v>
      </c>
      <c r="K4182">
        <v>5</v>
      </c>
      <c r="L4182" s="1" t="s">
        <v>11651</v>
      </c>
      <c r="M4182" s="1" t="s">
        <v>4343</v>
      </c>
      <c r="N4182">
        <v>0</v>
      </c>
      <c r="O4182">
        <v>0</v>
      </c>
      <c r="P4182">
        <v>1</v>
      </c>
      <c r="Q4182">
        <v>0</v>
      </c>
      <c r="R4182" s="19">
        <f>BWscncns[[#This Row],[C fx]]*4+BWscncns[[#This Row],[C fg]]*2+BWscncns[[#This Row],[C fm]]</f>
        <v>1</v>
      </c>
      <c r="S4182">
        <v>668</v>
      </c>
      <c r="T4182">
        <v>795285</v>
      </c>
      <c r="U4182" s="13">
        <v>0.83994999999999997</v>
      </c>
      <c r="V4182" s="13">
        <v>1.1905460000000001</v>
      </c>
      <c r="W4182">
        <v>3904</v>
      </c>
      <c r="X4182">
        <v>78</v>
      </c>
      <c r="Z4182" s="10">
        <f>IF($N4182&lt;&gt;0,constants!$L$2,IF($O4182&lt;&gt;0,constants!$M$2,IF($P4182&lt;&gt;0,constants!$N$2,0)))</f>
        <v>1117.99</v>
      </c>
      <c r="AA4182" s="10">
        <f>IF($N4182&lt;&gt;0,constants!$L$2,IF($O4182&lt;&gt;0,constants!$M$2,IF($P4182&lt;&gt;0,constants!$P$2,0)))</f>
        <v>4051.45</v>
      </c>
      <c r="AB4182" s="11">
        <f>constants!$O$2</f>
        <v>4861.32</v>
      </c>
      <c r="AC4182" s="11">
        <f>VLOOKUP(BWscncns[[#This Row],[scanner]],[0]!ScnrAvgBW,2,FALSE)/1000</f>
        <v>3794.4265750962772</v>
      </c>
      <c r="AD4182" s="8">
        <f>(1+$F4182)*Z4182</f>
        <v>963.34118894704523</v>
      </c>
      <c r="AE4182" s="8">
        <f>(1+$F4182)*AA4182</f>
        <v>3491.022871366923</v>
      </c>
      <c r="AF4182" s="8">
        <f>(1+$F4182)*AB4182</f>
        <v>4188.865543208839</v>
      </c>
      <c r="AG4182" s="8">
        <f>(1+$F4182)*AC4182</f>
        <v>3269.5528656119577</v>
      </c>
      <c r="AH4182" s="8">
        <f>(1+$F4182)*$T4182/1000</f>
        <v>685.2751790729352</v>
      </c>
      <c r="AI4182" s="8">
        <f>(1+BWscncns[[#This Row],[pid_error]]*K_p)*BWscncns[[#This Row],[dbw]]/1000</f>
        <v>740.28008953646759</v>
      </c>
      <c r="AJ4182" s="13">
        <f>BWscncns[[#This Row],[Torflow prgrssv alt vote]]/VLOOKUP(BWscncns[[#This Row],[class]],AltBWtotl,2,FALSE)*100</f>
        <v>1.4600299601239425E-2</v>
      </c>
      <c r="AK4182">
        <f>IF(D4182=E4182,1,0)</f>
        <v>1</v>
      </c>
    </row>
    <row r="4183" spans="1:37">
      <c r="A4183" s="1" t="s">
        <v>6452</v>
      </c>
      <c r="B4183" s="1" t="s">
        <v>6453</v>
      </c>
      <c r="C4183">
        <v>968</v>
      </c>
      <c r="D4183">
        <v>1524997864</v>
      </c>
      <c r="E4183">
        <v>1524997864</v>
      </c>
      <c r="F4183" s="2">
        <v>0.89059222185700004</v>
      </c>
      <c r="G4183" s="2">
        <v>0.89059222185700004</v>
      </c>
      <c r="H4183">
        <v>967983</v>
      </c>
      <c r="I4183" s="2">
        <v>0.81756578930400003</v>
      </c>
      <c r="J4183" s="2">
        <v>0</v>
      </c>
      <c r="K4183">
        <v>4</v>
      </c>
      <c r="L4183" s="1" t="s">
        <v>11575</v>
      </c>
      <c r="M4183" s="1" t="s">
        <v>6453</v>
      </c>
      <c r="N4183">
        <v>0</v>
      </c>
      <c r="O4183">
        <v>0</v>
      </c>
      <c r="P4183">
        <v>1</v>
      </c>
      <c r="Q4183">
        <v>0</v>
      </c>
      <c r="R4183" s="19">
        <f>BWscncns[[#This Row],[C fx]]*4+BWscncns[[#This Row],[C fg]]*2+BWscncns[[#This Row],[C fm]]</f>
        <v>1</v>
      </c>
      <c r="S4183">
        <v>809</v>
      </c>
      <c r="T4183">
        <v>512000</v>
      </c>
      <c r="U4183" s="13">
        <v>1.5800780000000001</v>
      </c>
      <c r="V4183" s="13">
        <v>0.63288</v>
      </c>
      <c r="W4183">
        <v>1124</v>
      </c>
      <c r="X4183">
        <v>22</v>
      </c>
      <c r="Z4183" s="10">
        <f>IF($N4183&lt;&gt;0,constants!$L$2,IF($O4183&lt;&gt;0,constants!$M$2,IF($P4183&lt;&gt;0,constants!$N$2,0)))</f>
        <v>1117.99</v>
      </c>
      <c r="AA4183" s="10">
        <f>IF($N4183&lt;&gt;0,constants!$L$2,IF($O4183&lt;&gt;0,constants!$M$2,IF($P4183&lt;&gt;0,constants!$P$2,0)))</f>
        <v>4051.45</v>
      </c>
      <c r="AB4183" s="11">
        <f>constants!$O$2</f>
        <v>4861.32</v>
      </c>
      <c r="AC4183" s="11">
        <f>VLOOKUP(BWscncns[[#This Row],[scanner]],[0]!ScnrAvgBW,2,FALSE)/1000</f>
        <v>4819.491751072962</v>
      </c>
      <c r="AD4183" s="8">
        <f>(1+$F4183)*Z4183</f>
        <v>2113.6631981139076</v>
      </c>
      <c r="AE4183" s="8">
        <f>(1+$F4183)*AA4183</f>
        <v>7659.6398572425433</v>
      </c>
      <c r="AF4183" s="8">
        <f>(1+$F4183)*AB4183</f>
        <v>9190.7737799578717</v>
      </c>
      <c r="AG4183" s="8">
        <f>(1+$F4183)*AC4183</f>
        <v>9111.6936178825163</v>
      </c>
      <c r="AH4183" s="8">
        <f>(1+$F4183)*$T4183/1000</f>
        <v>967.98321759078408</v>
      </c>
      <c r="AI4183" s="8">
        <f>(1+BWscncns[[#This Row],[pid_error]]*K_p)*BWscncns[[#This Row],[dbw]]/1000</f>
        <v>739.99160879539204</v>
      </c>
      <c r="AJ4183" s="13">
        <f>BWscncns[[#This Row],[Torflow prgrssv alt vote]]/VLOOKUP(BWscncns[[#This Row],[class]],AltBWtotl,2,FALSE)*100</f>
        <v>1.4594609990903522E-2</v>
      </c>
      <c r="AK4183">
        <f>IF(D4183=E4183,1,0)</f>
        <v>1</v>
      </c>
    </row>
    <row r="4184" spans="1:37">
      <c r="A4184" s="1" t="s">
        <v>9109</v>
      </c>
      <c r="B4184" s="1" t="s">
        <v>9110</v>
      </c>
      <c r="C4184">
        <v>556</v>
      </c>
      <c r="D4184">
        <v>1524991615</v>
      </c>
      <c r="E4184">
        <v>1524991615</v>
      </c>
      <c r="F4184" s="2">
        <v>-0.39620084247499998</v>
      </c>
      <c r="G4184" s="2">
        <v>-0.39620084247499998</v>
      </c>
      <c r="H4184">
        <v>556461</v>
      </c>
      <c r="I4184" s="2">
        <v>-1.02428544144</v>
      </c>
      <c r="J4184" s="2">
        <v>0</v>
      </c>
      <c r="K4184">
        <v>2</v>
      </c>
      <c r="L4184" s="1" t="s">
        <v>11555</v>
      </c>
      <c r="M4184" s="1" t="s">
        <v>9110</v>
      </c>
      <c r="N4184">
        <v>0</v>
      </c>
      <c r="O4184">
        <v>0</v>
      </c>
      <c r="P4184">
        <v>1</v>
      </c>
      <c r="Q4184">
        <v>0</v>
      </c>
      <c r="R4184" s="19">
        <f>BWscncns[[#This Row],[C fx]]*4+BWscncns[[#This Row],[C fg]]*2+BWscncns[[#This Row],[C fm]]</f>
        <v>1</v>
      </c>
      <c r="S4184">
        <v>1100</v>
      </c>
      <c r="T4184">
        <v>921600</v>
      </c>
      <c r="U4184" s="13">
        <v>1.193576</v>
      </c>
      <c r="V4184" s="13">
        <v>0.83781799999999995</v>
      </c>
      <c r="W4184">
        <v>2334</v>
      </c>
      <c r="X4184">
        <v>46</v>
      </c>
      <c r="Z4184" s="10">
        <f>IF($N4184&lt;&gt;0,constants!$L$2,IF($O4184&lt;&gt;0,constants!$M$2,IF($P4184&lt;&gt;0,constants!$N$2,0)))</f>
        <v>1117.99</v>
      </c>
      <c r="AA4184" s="10">
        <f>IF($N4184&lt;&gt;0,constants!$L$2,IF($O4184&lt;&gt;0,constants!$M$2,IF($P4184&lt;&gt;0,constants!$P$2,0)))</f>
        <v>4051.45</v>
      </c>
      <c r="AB4184" s="11">
        <f>constants!$O$2</f>
        <v>4861.32</v>
      </c>
      <c r="AC4184" s="11">
        <f>VLOOKUP(BWscncns[[#This Row],[scanner]],[0]!ScnrAvgBW,2,FALSE)/1000</f>
        <v>8853.6095214723919</v>
      </c>
      <c r="AD4184" s="8">
        <f>(1+$F4184)*Z4184</f>
        <v>675.04142012137481</v>
      </c>
      <c r="AE4184" s="8">
        <f>(1+$F4184)*AA4184</f>
        <v>2446.2620967546613</v>
      </c>
      <c r="AF4184" s="8">
        <f>(1+$F4184)*AB4184</f>
        <v>2935.2609204594328</v>
      </c>
      <c r="AG4184" s="8">
        <f>(1+$F4184)*AC4184</f>
        <v>5345.8019701203484</v>
      </c>
      <c r="AH4184" s="8">
        <f>(1+$F4184)*$T4184/1000</f>
        <v>556.46130357504012</v>
      </c>
      <c r="AI4184" s="8">
        <f>(1+BWscncns[[#This Row],[pid_error]]*K_p)*BWscncns[[#This Row],[dbw]]/1000</f>
        <v>739.03065178752001</v>
      </c>
      <c r="AJ4184" s="13">
        <f>BWscncns[[#This Row],[Torflow prgrssv alt vote]]/VLOOKUP(BWscncns[[#This Row],[class]],AltBWtotl,2,FALSE)*100</f>
        <v>1.4575657353358418E-2</v>
      </c>
      <c r="AK4184">
        <f>IF(D4184=E4184,1,0)</f>
        <v>1</v>
      </c>
    </row>
    <row r="4185" spans="1:37">
      <c r="A4185" s="1" t="s">
        <v>7418</v>
      </c>
      <c r="B4185" s="1" t="s">
        <v>7419</v>
      </c>
      <c r="C4185">
        <v>625</v>
      </c>
      <c r="D4185">
        <v>1524983329</v>
      </c>
      <c r="E4185">
        <v>1524983329</v>
      </c>
      <c r="F4185" s="2">
        <v>-0.26689467521999999</v>
      </c>
      <c r="G4185" s="2">
        <v>-0.26689467521999999</v>
      </c>
      <c r="H4185">
        <v>624582</v>
      </c>
      <c r="I4185" s="2">
        <v>-0.20274694649200001</v>
      </c>
      <c r="J4185" s="2">
        <v>0</v>
      </c>
      <c r="K4185">
        <v>6</v>
      </c>
      <c r="L4185" s="1" t="s">
        <v>11763</v>
      </c>
      <c r="M4185" s="1" t="s">
        <v>7419</v>
      </c>
      <c r="N4185">
        <v>0</v>
      </c>
      <c r="O4185">
        <v>0</v>
      </c>
      <c r="P4185">
        <v>1</v>
      </c>
      <c r="Q4185">
        <v>0</v>
      </c>
      <c r="R4185" s="19">
        <f>BWscncns[[#This Row],[C fx]]*4+BWscncns[[#This Row],[C fg]]*2+BWscncns[[#This Row],[C fm]]</f>
        <v>1</v>
      </c>
      <c r="S4185">
        <v>625</v>
      </c>
      <c r="T4185">
        <v>851968</v>
      </c>
      <c r="U4185" s="13">
        <v>0.73359600000000003</v>
      </c>
      <c r="V4185" s="13">
        <v>1.3631489999999999</v>
      </c>
      <c r="W4185">
        <v>4189</v>
      </c>
      <c r="X4185">
        <v>83</v>
      </c>
      <c r="Z4185" s="10">
        <f>IF($N4185&lt;&gt;0,constants!$L$2,IF($O4185&lt;&gt;0,constants!$M$2,IF($P4185&lt;&gt;0,constants!$N$2,0)))</f>
        <v>1117.99</v>
      </c>
      <c r="AA4185" s="10">
        <f>IF($N4185&lt;&gt;0,constants!$L$2,IF($O4185&lt;&gt;0,constants!$M$2,IF($P4185&lt;&gt;0,constants!$P$2,0)))</f>
        <v>4051.45</v>
      </c>
      <c r="AB4185" s="11">
        <f>constants!$O$2</f>
        <v>4861.32</v>
      </c>
      <c r="AC4185" s="11">
        <f>VLOOKUP(BWscncns[[#This Row],[scanner]],[0]!ScnrAvgBW,2,FALSE)/1000</f>
        <v>2386.3111194805197</v>
      </c>
      <c r="AD4185" s="8">
        <f>(1+$F4185)*Z4185</f>
        <v>819.60442205079221</v>
      </c>
      <c r="AE4185" s="8">
        <f>(1+$F4185)*AA4185</f>
        <v>2970.139568079931</v>
      </c>
      <c r="AF4185" s="8">
        <f>(1+$F4185)*AB4185</f>
        <v>3563.8595774595096</v>
      </c>
      <c r="AG4185" s="8">
        <f>(1+$F4185)*AC4185</f>
        <v>1749.4173882728917</v>
      </c>
      <c r="AH4185" s="8">
        <f>(1+$F4185)*$T4185/1000</f>
        <v>624.58227734216712</v>
      </c>
      <c r="AI4185" s="8">
        <f>(1+BWscncns[[#This Row],[pid_error]]*K_p)*BWscncns[[#This Row],[dbw]]/1000</f>
        <v>738.27513867108348</v>
      </c>
      <c r="AJ4185" s="13">
        <f>BWscncns[[#This Row],[Torflow prgrssv alt vote]]/VLOOKUP(BWscncns[[#This Row],[class]],AltBWtotl,2,FALSE)*100</f>
        <v>1.4560756617800952E-2</v>
      </c>
      <c r="AK4185">
        <f>IF(D4185=E4185,1,0)</f>
        <v>1</v>
      </c>
    </row>
    <row r="4186" spans="1:37">
      <c r="A4186" s="1" t="s">
        <v>9160</v>
      </c>
      <c r="B4186" s="1" t="s">
        <v>49</v>
      </c>
      <c r="C4186">
        <v>836</v>
      </c>
      <c r="D4186">
        <v>1524945052</v>
      </c>
      <c r="E4186">
        <v>1524945052</v>
      </c>
      <c r="F4186" s="2">
        <v>0.30550451970800002</v>
      </c>
      <c r="G4186" s="2">
        <v>0.30550451970800002</v>
      </c>
      <c r="H4186">
        <v>835522</v>
      </c>
      <c r="I4186" s="2">
        <v>1.9173669304399999E-2</v>
      </c>
      <c r="J4186" s="2">
        <v>0</v>
      </c>
      <c r="K4186">
        <v>4</v>
      </c>
      <c r="L4186" s="1" t="s">
        <v>11715</v>
      </c>
      <c r="M4186" s="1" t="s">
        <v>49</v>
      </c>
      <c r="N4186">
        <v>0</v>
      </c>
      <c r="O4186">
        <v>0</v>
      </c>
      <c r="P4186">
        <v>1</v>
      </c>
      <c r="Q4186">
        <v>0</v>
      </c>
      <c r="R4186" s="19">
        <f>BWscncns[[#This Row],[C fx]]*4+BWscncns[[#This Row],[C fg]]*2+BWscncns[[#This Row],[C fm]]</f>
        <v>1</v>
      </c>
      <c r="S4186">
        <v>668</v>
      </c>
      <c r="T4186">
        <v>640000</v>
      </c>
      <c r="U4186" s="13">
        <v>1.04375</v>
      </c>
      <c r="V4186" s="13">
        <v>0.95808400000000005</v>
      </c>
      <c r="W4186">
        <v>3028</v>
      </c>
      <c r="X4186">
        <v>60</v>
      </c>
      <c r="Z4186" s="10">
        <f>IF($N4186&lt;&gt;0,constants!$L$2,IF($O4186&lt;&gt;0,constants!$M$2,IF($P4186&lt;&gt;0,constants!$N$2,0)))</f>
        <v>1117.99</v>
      </c>
      <c r="AA4186" s="10">
        <f>IF($N4186&lt;&gt;0,constants!$L$2,IF($O4186&lt;&gt;0,constants!$M$2,IF($P4186&lt;&gt;0,constants!$P$2,0)))</f>
        <v>4051.45</v>
      </c>
      <c r="AB4186" s="11">
        <f>constants!$O$2</f>
        <v>4861.32</v>
      </c>
      <c r="AC4186" s="11">
        <f>VLOOKUP(BWscncns[[#This Row],[scanner]],[0]!ScnrAvgBW,2,FALSE)/1000</f>
        <v>4819.491751072962</v>
      </c>
      <c r="AD4186" s="8">
        <f>(1+$F4186)*Z4186</f>
        <v>1459.5409979883468</v>
      </c>
      <c r="AE4186" s="8">
        <f>(1+$F4186)*AA4186</f>
        <v>5289.1862863709766</v>
      </c>
      <c r="AF4186" s="8">
        <f>(1+$F4186)*AB4186</f>
        <v>6346.4752317468938</v>
      </c>
      <c r="AG4186" s="8">
        <f>(1+$F4186)*AC4186</f>
        <v>6291.868263721175</v>
      </c>
      <c r="AH4186" s="8">
        <f>(1+$F4186)*$T4186/1000</f>
        <v>835.52289261312001</v>
      </c>
      <c r="AI4186" s="8">
        <f>(1+BWscncns[[#This Row],[pid_error]]*K_p)*BWscncns[[#This Row],[dbw]]/1000</f>
        <v>737.76144630656006</v>
      </c>
      <c r="AJ4186" s="13">
        <f>BWscncns[[#This Row],[Torflow prgrssv alt vote]]/VLOOKUP(BWscncns[[#This Row],[class]],AltBWtotl,2,FALSE)*100</f>
        <v>1.455062523303062E-2</v>
      </c>
      <c r="AK4186">
        <f>IF(D4186=E4186,1,0)</f>
        <v>1</v>
      </c>
    </row>
    <row r="4187" spans="1:37">
      <c r="A4187" s="1" t="s">
        <v>1068</v>
      </c>
      <c r="B4187" s="1" t="s">
        <v>1069</v>
      </c>
      <c r="C4187">
        <v>820</v>
      </c>
      <c r="D4187">
        <v>1524994541</v>
      </c>
      <c r="E4187">
        <v>1524994541</v>
      </c>
      <c r="F4187" s="2">
        <v>0.25088166478000001</v>
      </c>
      <c r="G4187" s="2">
        <v>0.25088166478000001</v>
      </c>
      <c r="H4187">
        <v>819777</v>
      </c>
      <c r="I4187" s="2">
        <v>0.53305539928400003</v>
      </c>
      <c r="J4187" s="2">
        <v>0</v>
      </c>
      <c r="K4187">
        <v>3</v>
      </c>
      <c r="L4187" s="1" t="s">
        <v>11604</v>
      </c>
      <c r="M4187" s="1" t="s">
        <v>1069</v>
      </c>
      <c r="N4187">
        <v>0</v>
      </c>
      <c r="O4187">
        <v>0</v>
      </c>
      <c r="P4187">
        <v>1</v>
      </c>
      <c r="Q4187">
        <v>0</v>
      </c>
      <c r="R4187" s="19">
        <f>BWscncns[[#This Row],[C fx]]*4+BWscncns[[#This Row],[C fg]]*2+BWscncns[[#This Row],[C fm]]</f>
        <v>1</v>
      </c>
      <c r="S4187">
        <v>820</v>
      </c>
      <c r="T4187">
        <v>655360</v>
      </c>
      <c r="U4187" s="13">
        <v>1.2512209999999999</v>
      </c>
      <c r="V4187" s="13">
        <v>0.79922000000000004</v>
      </c>
      <c r="W4187">
        <v>2143</v>
      </c>
      <c r="X4187">
        <v>42</v>
      </c>
      <c r="Z4187" s="10">
        <f>IF($N4187&lt;&gt;0,constants!$L$2,IF($O4187&lt;&gt;0,constants!$M$2,IF($P4187&lt;&gt;0,constants!$N$2,0)))</f>
        <v>1117.99</v>
      </c>
      <c r="AA4187" s="10">
        <f>IF($N4187&lt;&gt;0,constants!$L$2,IF($O4187&lt;&gt;0,constants!$M$2,IF($P4187&lt;&gt;0,constants!$P$2,0)))</f>
        <v>4051.45</v>
      </c>
      <c r="AB4187" s="11">
        <f>constants!$O$2</f>
        <v>4861.32</v>
      </c>
      <c r="AC4187" s="11">
        <f>VLOOKUP(BWscncns[[#This Row],[scanner]],[0]!ScnrAvgBW,2,FALSE)/1000</f>
        <v>6440.9193022088357</v>
      </c>
      <c r="AD4187" s="8">
        <f>(1+$F4187)*Z4187</f>
        <v>1398.4731924073924</v>
      </c>
      <c r="AE4187" s="8">
        <f>(1+$F4187)*AA4187</f>
        <v>5067.884520772931</v>
      </c>
      <c r="AF4187" s="8">
        <f>(1+$F4187)*AB4187</f>
        <v>6080.9360546283096</v>
      </c>
      <c r="AG4187" s="8">
        <f>(1+$F4187)*AC4187</f>
        <v>8056.8278594606245</v>
      </c>
      <c r="AH4187" s="8">
        <f>(1+$F4187)*$T4187/1000</f>
        <v>819.77780783022081</v>
      </c>
      <c r="AI4187" s="8">
        <f>(1+BWscncns[[#This Row],[pid_error]]*K_p)*BWscncns[[#This Row],[dbw]]/1000</f>
        <v>737.56890391511035</v>
      </c>
      <c r="AJ4187" s="13">
        <f>BWscncns[[#This Row],[Torflow prgrssv alt vote]]/VLOOKUP(BWscncns[[#This Row],[class]],AltBWtotl,2,FALSE)*100</f>
        <v>1.4546827783064263E-2</v>
      </c>
      <c r="AK4187">
        <f>IF(D4187=E4187,1,0)</f>
        <v>1</v>
      </c>
    </row>
    <row r="4188" spans="1:37">
      <c r="A4188" s="1" t="s">
        <v>1970</v>
      </c>
      <c r="B4188" s="1" t="s">
        <v>1971</v>
      </c>
      <c r="C4188">
        <v>285</v>
      </c>
      <c r="D4188">
        <v>1524973109</v>
      </c>
      <c r="E4188">
        <v>1524973109</v>
      </c>
      <c r="F4188" s="2">
        <v>-0.76080011756199994</v>
      </c>
      <c r="G4188" s="2">
        <v>-0.76080011756199994</v>
      </c>
      <c r="H4188">
        <v>284621</v>
      </c>
      <c r="I4188" s="2">
        <v>3.3797474889700002E-2</v>
      </c>
      <c r="J4188" s="2">
        <v>0</v>
      </c>
      <c r="K4188">
        <v>8</v>
      </c>
      <c r="L4188" s="1" t="s">
        <v>11913</v>
      </c>
      <c r="M4188" s="1" t="s">
        <v>1971</v>
      </c>
      <c r="N4188">
        <v>0</v>
      </c>
      <c r="O4188">
        <v>0</v>
      </c>
      <c r="P4188">
        <v>1</v>
      </c>
      <c r="Q4188">
        <v>0</v>
      </c>
      <c r="R4188" s="19">
        <f>BWscncns[[#This Row],[C fx]]*4+BWscncns[[#This Row],[C fg]]*2+BWscncns[[#This Row],[C fm]]</f>
        <v>1</v>
      </c>
      <c r="S4188">
        <v>254</v>
      </c>
      <c r="T4188">
        <v>1189888</v>
      </c>
      <c r="U4188" s="13">
        <v>0.21346499999999999</v>
      </c>
      <c r="V4188" s="13">
        <v>4.6845980000000003</v>
      </c>
      <c r="W4188">
        <v>5789</v>
      </c>
      <c r="X4188">
        <v>115</v>
      </c>
      <c r="Z4188" s="10">
        <f>IF($N4188&lt;&gt;0,constants!$L$2,IF($O4188&lt;&gt;0,constants!$M$2,IF($P4188&lt;&gt;0,constants!$N$2,0)))</f>
        <v>1117.99</v>
      </c>
      <c r="AA4188" s="10">
        <f>IF($N4188&lt;&gt;0,constants!$L$2,IF($O4188&lt;&gt;0,constants!$M$2,IF($P4188&lt;&gt;0,constants!$P$2,0)))</f>
        <v>4051.45</v>
      </c>
      <c r="AB4188" s="11">
        <f>constants!$O$2</f>
        <v>4861.32</v>
      </c>
      <c r="AC4188" s="11">
        <f>VLOOKUP(BWscncns[[#This Row],[scanner]],[0]!ScnrAvgBW,2,FALSE)/1000</f>
        <v>509.99709399477808</v>
      </c>
      <c r="AD4188" s="8">
        <f>(1+$F4188)*Z4188</f>
        <v>267.42307656685966</v>
      </c>
      <c r="AE4188" s="8">
        <f>(1+$F4188)*AA4188</f>
        <v>969.10636370343525</v>
      </c>
      <c r="AF4188" s="8">
        <f>(1+$F4188)*AB4188</f>
        <v>1162.8271724934984</v>
      </c>
      <c r="AG4188" s="8">
        <f>(1+$F4188)*AC4188</f>
        <v>121.99124492727258</v>
      </c>
      <c r="AH4188" s="8">
        <f>(1+$F4188)*$T4188/1000</f>
        <v>284.62106971438703</v>
      </c>
      <c r="AI4188" s="8">
        <f>(1+BWscncns[[#This Row],[pid_error]]*K_p)*BWscncns[[#This Row],[dbw]]/1000</f>
        <v>737.25453485719356</v>
      </c>
      <c r="AJ4188" s="13">
        <f>BWscncns[[#This Row],[Torflow prgrssv alt vote]]/VLOOKUP(BWscncns[[#This Row],[class]],AltBWtotl,2,FALSE)*100</f>
        <v>1.4540627586009363E-2</v>
      </c>
      <c r="AK4188">
        <f>IF(D4188=E4188,1,0)</f>
        <v>1</v>
      </c>
    </row>
    <row r="4189" spans="1:37">
      <c r="A4189" s="1" t="s">
        <v>4152</v>
      </c>
      <c r="B4189" s="1" t="s">
        <v>4153</v>
      </c>
      <c r="C4189">
        <v>713</v>
      </c>
      <c r="D4189">
        <v>1524989085</v>
      </c>
      <c r="E4189">
        <v>1524989085</v>
      </c>
      <c r="F4189" s="2">
        <v>-5.8095517975600003E-2</v>
      </c>
      <c r="G4189" s="2">
        <v>-5.8095517975600003E-2</v>
      </c>
      <c r="H4189">
        <v>713154</v>
      </c>
      <c r="I4189" s="2">
        <v>0.27484460692099999</v>
      </c>
      <c r="J4189" s="2">
        <v>0.4</v>
      </c>
      <c r="K4189">
        <v>6</v>
      </c>
      <c r="L4189" s="1" t="s">
        <v>11597</v>
      </c>
      <c r="M4189" s="1" t="s">
        <v>4153</v>
      </c>
      <c r="N4189">
        <v>0</v>
      </c>
      <c r="O4189">
        <v>0</v>
      </c>
      <c r="P4189">
        <v>1</v>
      </c>
      <c r="Q4189">
        <v>0</v>
      </c>
      <c r="R4189" s="19">
        <f>BWscncns[[#This Row],[C fx]]*4+BWscncns[[#This Row],[C fg]]*2+BWscncns[[#This Row],[C fm]]</f>
        <v>1</v>
      </c>
      <c r="S4189">
        <v>519</v>
      </c>
      <c r="T4189">
        <v>757141</v>
      </c>
      <c r="U4189" s="13">
        <v>0.685473</v>
      </c>
      <c r="V4189" s="13">
        <v>1.4588460000000001</v>
      </c>
      <c r="W4189">
        <v>4319</v>
      </c>
      <c r="X4189">
        <v>86</v>
      </c>
      <c r="Z4189" s="10">
        <f>IF($N4189&lt;&gt;0,constants!$L$2,IF($O4189&lt;&gt;0,constants!$M$2,IF($P4189&lt;&gt;0,constants!$N$2,0)))</f>
        <v>1117.99</v>
      </c>
      <c r="AA4189" s="10">
        <f>IF($N4189&lt;&gt;0,constants!$L$2,IF($O4189&lt;&gt;0,constants!$M$2,IF($P4189&lt;&gt;0,constants!$P$2,0)))</f>
        <v>4051.45</v>
      </c>
      <c r="AB4189" s="11">
        <f>constants!$O$2</f>
        <v>4861.32</v>
      </c>
      <c r="AC4189" s="11">
        <f>VLOOKUP(BWscncns[[#This Row],[scanner]],[0]!ScnrAvgBW,2,FALSE)/1000</f>
        <v>2386.3111194805197</v>
      </c>
      <c r="AD4189" s="8">
        <f>(1+$F4189)*Z4189</f>
        <v>1053.039791858459</v>
      </c>
      <c r="AE4189" s="8">
        <f>(1+$F4189)*AA4189</f>
        <v>3816.0789136977555</v>
      </c>
      <c r="AF4189" s="8">
        <f>(1+$F4189)*AB4189</f>
        <v>4578.8990965548564</v>
      </c>
      <c r="AG4189" s="8">
        <f>(1+$F4189)*AC4189</f>
        <v>2247.6771389433652</v>
      </c>
      <c r="AH4189" s="8">
        <f>(1+$F4189)*$T4189/1000</f>
        <v>713.15450142443626</v>
      </c>
      <c r="AI4189" s="8">
        <f>(1+BWscncns[[#This Row],[pid_error]]*K_p)*BWscncns[[#This Row],[dbw]]/1000</f>
        <v>735.14775071221811</v>
      </c>
      <c r="AJ4189" s="13">
        <f>BWscncns[[#This Row],[Torflow prgrssv alt vote]]/VLOOKUP(BWscncns[[#This Row],[class]],AltBWtotl,2,FALSE)*100</f>
        <v>1.4499076178445447E-2</v>
      </c>
      <c r="AK4189">
        <f>IF(D4189=E4189,1,0)</f>
        <v>1</v>
      </c>
    </row>
    <row r="4190" spans="1:37">
      <c r="A4190" s="1" t="s">
        <v>7281</v>
      </c>
      <c r="B4190" s="1" t="s">
        <v>7282</v>
      </c>
      <c r="C4190">
        <v>485</v>
      </c>
      <c r="D4190">
        <v>1524966384</v>
      </c>
      <c r="E4190">
        <v>1524966384</v>
      </c>
      <c r="F4190" s="2">
        <v>-0.45298547194599997</v>
      </c>
      <c r="G4190" s="2">
        <v>-0.45298547194599997</v>
      </c>
      <c r="H4190">
        <v>484852</v>
      </c>
      <c r="I4190" s="2">
        <v>-0.133667662577</v>
      </c>
      <c r="J4190" s="2">
        <v>0</v>
      </c>
      <c r="K4190">
        <v>6</v>
      </c>
      <c r="L4190" s="1" t="s">
        <v>11644</v>
      </c>
      <c r="M4190" s="1" t="s">
        <v>7282</v>
      </c>
      <c r="N4190">
        <v>0</v>
      </c>
      <c r="O4190">
        <v>0</v>
      </c>
      <c r="P4190">
        <v>1</v>
      </c>
      <c r="Q4190">
        <v>0</v>
      </c>
      <c r="R4190" s="19">
        <f>BWscncns[[#This Row],[C fx]]*4+BWscncns[[#This Row],[C fg]]*2+BWscncns[[#This Row],[C fm]]</f>
        <v>1</v>
      </c>
      <c r="S4190">
        <v>558</v>
      </c>
      <c r="T4190">
        <v>949667</v>
      </c>
      <c r="U4190" s="13">
        <v>0.58757400000000004</v>
      </c>
      <c r="V4190" s="13">
        <v>1.7019120000000001</v>
      </c>
      <c r="W4190">
        <v>4569</v>
      </c>
      <c r="X4190">
        <v>91</v>
      </c>
      <c r="Z4190" s="10">
        <f>IF($N4190&lt;&gt;0,constants!$L$2,IF($O4190&lt;&gt;0,constants!$M$2,IF($P4190&lt;&gt;0,constants!$N$2,0)))</f>
        <v>1117.99</v>
      </c>
      <c r="AA4190" s="10">
        <f>IF($N4190&lt;&gt;0,constants!$L$2,IF($O4190&lt;&gt;0,constants!$M$2,IF($P4190&lt;&gt;0,constants!$P$2,0)))</f>
        <v>4051.45</v>
      </c>
      <c r="AB4190" s="11">
        <f>constants!$O$2</f>
        <v>4861.32</v>
      </c>
      <c r="AC4190" s="11">
        <f>VLOOKUP(BWscncns[[#This Row],[scanner]],[0]!ScnrAvgBW,2,FALSE)/1000</f>
        <v>2386.3111194805197</v>
      </c>
      <c r="AD4190" s="8">
        <f>(1+$F4190)*Z4190</f>
        <v>611.55677221909139</v>
      </c>
      <c r="AE4190" s="8">
        <f>(1+$F4190)*AA4190</f>
        <v>2216.202009684378</v>
      </c>
      <c r="AF4190" s="8">
        <f>(1+$F4190)*AB4190</f>
        <v>2659.2126655194711</v>
      </c>
      <c r="AG4190" s="8">
        <f>(1+$F4190)*AC4190</f>
        <v>1305.3468508126489</v>
      </c>
      <c r="AH4190" s="8">
        <f>(1+$F4190)*$T4190/1000</f>
        <v>519.48164581345804</v>
      </c>
      <c r="AI4190" s="8">
        <f>(1+BWscncns[[#This Row],[pid_error]]*K_p)*BWscncns[[#This Row],[dbw]]/1000</f>
        <v>734.57432290672898</v>
      </c>
      <c r="AJ4190" s="13">
        <f>BWscncns[[#This Row],[Torflow prgrssv alt vote]]/VLOOKUP(BWscncns[[#This Row],[class]],AltBWtotl,2,FALSE)*100</f>
        <v>1.4487766651310839E-2</v>
      </c>
      <c r="AK4190">
        <f>IF(D4190=E4190,1,0)</f>
        <v>1</v>
      </c>
    </row>
    <row r="4191" spans="1:37">
      <c r="A4191" s="1" t="s">
        <v>2911</v>
      </c>
      <c r="B4191" s="1" t="s">
        <v>28</v>
      </c>
      <c r="C4191">
        <v>749</v>
      </c>
      <c r="D4191">
        <v>1524979588</v>
      </c>
      <c r="E4191">
        <v>1524979588</v>
      </c>
      <c r="F4191" s="2">
        <v>4.1743427107500002E-2</v>
      </c>
      <c r="G4191" s="2">
        <v>4.1743427107500002E-2</v>
      </c>
      <c r="H4191">
        <v>749480</v>
      </c>
      <c r="I4191" s="2">
        <v>0.16732587976900001</v>
      </c>
      <c r="J4191" s="2">
        <v>0</v>
      </c>
      <c r="K4191">
        <v>4</v>
      </c>
      <c r="L4191" s="1" t="s">
        <v>11810</v>
      </c>
      <c r="M4191" s="1" t="s">
        <v>28</v>
      </c>
      <c r="N4191">
        <v>0</v>
      </c>
      <c r="O4191">
        <v>0</v>
      </c>
      <c r="P4191">
        <v>1</v>
      </c>
      <c r="Q4191">
        <v>1</v>
      </c>
      <c r="R4191" s="19">
        <f>BWscncns[[#This Row],[C fx]]*4+BWscncns[[#This Row],[C fg]]*2+BWscncns[[#This Row],[C fm]]</f>
        <v>1</v>
      </c>
      <c r="S4191">
        <v>20</v>
      </c>
      <c r="T4191">
        <v>719448</v>
      </c>
      <c r="U4191" s="13">
        <v>1</v>
      </c>
      <c r="V4191" s="13">
        <v>1</v>
      </c>
      <c r="W4191">
        <v>3312</v>
      </c>
      <c r="X4191">
        <v>66</v>
      </c>
      <c r="Z4191" s="10">
        <f>IF($N4191&lt;&gt;0,constants!$L$2,IF($O4191&lt;&gt;0,constants!$M$2,IF($P4191&lt;&gt;0,constants!$N$2,0)))</f>
        <v>1117.99</v>
      </c>
      <c r="AA4191" s="10">
        <f>IF($N4191&lt;&gt;0,constants!$L$2,IF($O4191&lt;&gt;0,constants!$M$2,IF($P4191&lt;&gt;0,constants!$P$2,0)))</f>
        <v>4051.45</v>
      </c>
      <c r="AB4191" s="11">
        <f>constants!$O$2</f>
        <v>4861.32</v>
      </c>
      <c r="AC4191" s="11">
        <f>VLOOKUP(BWscncns[[#This Row],[scanner]],[0]!ScnrAvgBW,2,FALSE)/1000</f>
        <v>4819.491751072962</v>
      </c>
      <c r="AD4191" s="8">
        <f>(1+$F4191)*Z4191</f>
        <v>1164.6587340719138</v>
      </c>
      <c r="AE4191" s="8">
        <f>(1+$F4191)*AA4191</f>
        <v>4220.57140775468</v>
      </c>
      <c r="AF4191" s="8">
        <f>(1+$F4191)*AB4191</f>
        <v>5064.2481570662312</v>
      </c>
      <c r="AG4191" s="8">
        <f>(1+$F4191)*AC4191</f>
        <v>5020.6738536790735</v>
      </c>
      <c r="AH4191" s="8">
        <f>(1+$F4191)*$T4191/1000</f>
        <v>749.48022514563661</v>
      </c>
      <c r="AI4191" s="8">
        <f>(1+BWscncns[[#This Row],[pid_error]]*K_p)*BWscncns[[#This Row],[dbw]]/1000</f>
        <v>734.46411257281829</v>
      </c>
      <c r="AJ4191" s="13">
        <f>BWscncns[[#This Row],[Torflow prgrssv alt vote]]/VLOOKUP(BWscncns[[#This Row],[class]],AltBWtotl,2,FALSE)*100</f>
        <v>1.4485593009311017E-2</v>
      </c>
      <c r="AK4191">
        <f>IF(D4191=E4191,1,0)</f>
        <v>1</v>
      </c>
    </row>
    <row r="4192" spans="1:37">
      <c r="A4192" s="1" t="s">
        <v>1375</v>
      </c>
      <c r="B4192" s="1" t="s">
        <v>1376</v>
      </c>
      <c r="C4192">
        <v>807</v>
      </c>
      <c r="D4192">
        <v>1524988933</v>
      </c>
      <c r="E4192">
        <v>1524988933</v>
      </c>
      <c r="F4192" s="2">
        <v>0.23124983534499999</v>
      </c>
      <c r="G4192" s="2">
        <v>0.23124983534499999</v>
      </c>
      <c r="H4192">
        <v>806911</v>
      </c>
      <c r="I4192" s="2">
        <v>0.21695610284899999</v>
      </c>
      <c r="J4192" s="2">
        <v>0.6</v>
      </c>
      <c r="K4192">
        <v>5</v>
      </c>
      <c r="L4192" s="1" t="s">
        <v>11628</v>
      </c>
      <c r="M4192" s="1" t="s">
        <v>1376</v>
      </c>
      <c r="N4192">
        <v>0</v>
      </c>
      <c r="O4192">
        <v>0</v>
      </c>
      <c r="P4192">
        <v>1</v>
      </c>
      <c r="Q4192">
        <v>0</v>
      </c>
      <c r="R4192" s="19">
        <f>BWscncns[[#This Row],[C fx]]*4+BWscncns[[#This Row],[C fg]]*2+BWscncns[[#This Row],[C fm]]</f>
        <v>1</v>
      </c>
      <c r="S4192">
        <v>704</v>
      </c>
      <c r="T4192">
        <v>655360</v>
      </c>
      <c r="U4192" s="13">
        <v>1.074219</v>
      </c>
      <c r="V4192" s="13">
        <v>0.93090899999999999</v>
      </c>
      <c r="W4192">
        <v>2839</v>
      </c>
      <c r="X4192">
        <v>56</v>
      </c>
      <c r="Z4192" s="10">
        <f>IF($N4192&lt;&gt;0,constants!$L$2,IF($O4192&lt;&gt;0,constants!$M$2,IF($P4192&lt;&gt;0,constants!$N$2,0)))</f>
        <v>1117.99</v>
      </c>
      <c r="AA4192" s="10">
        <f>IF($N4192&lt;&gt;0,constants!$L$2,IF($O4192&lt;&gt;0,constants!$M$2,IF($P4192&lt;&gt;0,constants!$P$2,0)))</f>
        <v>4051.45</v>
      </c>
      <c r="AB4192" s="11">
        <f>constants!$O$2</f>
        <v>4861.32</v>
      </c>
      <c r="AC4192" s="11">
        <f>VLOOKUP(BWscncns[[#This Row],[scanner]],[0]!ScnrAvgBW,2,FALSE)/1000</f>
        <v>3794.4265750962772</v>
      </c>
      <c r="AD4192" s="8">
        <f>(1+$F4192)*Z4192</f>
        <v>1376.5250034173564</v>
      </c>
      <c r="AE4192" s="8">
        <f>(1+$F4192)*AA4192</f>
        <v>4988.3471454084993</v>
      </c>
      <c r="AF4192" s="8">
        <f>(1+$F4192)*AB4192</f>
        <v>5985.4994495593546</v>
      </c>
      <c r="AG4192" s="8">
        <f>(1+$F4192)*AC4192</f>
        <v>4671.8870958159832</v>
      </c>
      <c r="AH4192" s="8">
        <f>(1+$F4192)*$T4192/1000</f>
        <v>806.9118920916992</v>
      </c>
      <c r="AI4192" s="8">
        <f>(1+BWscncns[[#This Row],[pid_error]]*K_p)*BWscncns[[#This Row],[dbw]]/1000</f>
        <v>731.13594604584955</v>
      </c>
      <c r="AJ4192" s="13">
        <f>BWscncns[[#This Row],[Torflow prgrssv alt vote]]/VLOOKUP(BWscncns[[#This Row],[class]],AltBWtotl,2,FALSE)*100</f>
        <v>1.4419952680598425E-2</v>
      </c>
      <c r="AK4192">
        <f>IF(D4192=E4192,1,0)</f>
        <v>1</v>
      </c>
    </row>
    <row r="4193" spans="1:37">
      <c r="A4193" s="1" t="s">
        <v>2711</v>
      </c>
      <c r="B4193" s="1" t="s">
        <v>49</v>
      </c>
      <c r="C4193">
        <v>438</v>
      </c>
      <c r="D4193">
        <v>1525006228</v>
      </c>
      <c r="E4193">
        <v>1525006228</v>
      </c>
      <c r="F4193" s="2">
        <v>-0.57237708301000001</v>
      </c>
      <c r="G4193" s="2">
        <v>-0.57237708301000001</v>
      </c>
      <c r="H4193">
        <v>437885</v>
      </c>
      <c r="I4193" s="2">
        <v>-7.3316371085699994E-2</v>
      </c>
      <c r="J4193" s="2">
        <v>0</v>
      </c>
      <c r="K4193">
        <v>7</v>
      </c>
      <c r="L4193" s="1" t="s">
        <v>11834</v>
      </c>
      <c r="M4193" s="1" t="s">
        <v>49</v>
      </c>
      <c r="N4193">
        <v>0</v>
      </c>
      <c r="O4193">
        <v>0</v>
      </c>
      <c r="P4193">
        <v>1</v>
      </c>
      <c r="Q4193">
        <v>0</v>
      </c>
      <c r="R4193" s="19">
        <f>BWscncns[[#This Row],[C fx]]*4+BWscncns[[#This Row],[C fg]]*2+BWscncns[[#This Row],[C fm]]</f>
        <v>1</v>
      </c>
      <c r="S4193">
        <v>513</v>
      </c>
      <c r="T4193">
        <v>1024000</v>
      </c>
      <c r="U4193" s="13">
        <v>0.50097700000000001</v>
      </c>
      <c r="V4193" s="13">
        <v>1.9961009999999999</v>
      </c>
      <c r="W4193">
        <v>4850</v>
      </c>
      <c r="X4193">
        <v>97</v>
      </c>
      <c r="Z4193" s="10">
        <f>IF($N4193&lt;&gt;0,constants!$L$2,IF($O4193&lt;&gt;0,constants!$M$2,IF($P4193&lt;&gt;0,constants!$N$2,0)))</f>
        <v>1117.99</v>
      </c>
      <c r="AA4193" s="10">
        <f>IF($N4193&lt;&gt;0,constants!$L$2,IF($O4193&lt;&gt;0,constants!$M$2,IF($P4193&lt;&gt;0,constants!$P$2,0)))</f>
        <v>4051.45</v>
      </c>
      <c r="AB4193" s="11">
        <f>constants!$O$2</f>
        <v>4861.32</v>
      </c>
      <c r="AC4193" s="11">
        <f>VLOOKUP(BWscncns[[#This Row],[scanner]],[0]!ScnrAvgBW,2,FALSE)/1000</f>
        <v>885.64026081730776</v>
      </c>
      <c r="AD4193" s="8">
        <f>(1+$F4193)*Z4193</f>
        <v>478.0781449656501</v>
      </c>
      <c r="AE4193" s="8">
        <f>(1+$F4193)*AA4193</f>
        <v>1732.4928670391355</v>
      </c>
      <c r="AF4193" s="8">
        <f>(1+$F4193)*AB4193</f>
        <v>2078.8118388218268</v>
      </c>
      <c r="AG4193" s="8">
        <f>(1+$F4193)*AC4193</f>
        <v>378.72007173448156</v>
      </c>
      <c r="AH4193" s="8">
        <f>(1+$F4193)*$T4193/1000</f>
        <v>437.88586699775999</v>
      </c>
      <c r="AI4193" s="8">
        <f>(1+BWscncns[[#This Row],[pid_error]]*K_p)*BWscncns[[#This Row],[dbw]]/1000</f>
        <v>730.94293349887994</v>
      </c>
      <c r="AJ4193" s="13">
        <f>BWscncns[[#This Row],[Torflow prgrssv alt vote]]/VLOOKUP(BWscncns[[#This Row],[class]],AltBWtotl,2,FALSE)*100</f>
        <v>1.44161459579101E-2</v>
      </c>
      <c r="AK4193">
        <f>IF(D4193=E4193,1,0)</f>
        <v>1</v>
      </c>
    </row>
    <row r="4194" spans="1:37">
      <c r="A4194" s="1" t="s">
        <v>9229</v>
      </c>
      <c r="B4194" s="1" t="s">
        <v>45</v>
      </c>
      <c r="C4194">
        <v>704</v>
      </c>
      <c r="D4194">
        <v>1524975578</v>
      </c>
      <c r="E4194">
        <v>1524975578</v>
      </c>
      <c r="F4194" s="2">
        <v>-6.8057535944899994E-2</v>
      </c>
      <c r="G4194" s="2">
        <v>-6.8057535944899994E-2</v>
      </c>
      <c r="H4194">
        <v>704280</v>
      </c>
      <c r="I4194" s="2">
        <v>5.7591213537099999E-2</v>
      </c>
      <c r="J4194" s="2">
        <v>0</v>
      </c>
      <c r="K4194">
        <v>6</v>
      </c>
      <c r="L4194" s="1" t="s">
        <v>11692</v>
      </c>
      <c r="M4194" s="1" t="s">
        <v>45</v>
      </c>
      <c r="N4194">
        <v>0</v>
      </c>
      <c r="O4194">
        <v>0</v>
      </c>
      <c r="P4194">
        <v>1</v>
      </c>
      <c r="Q4194">
        <v>0</v>
      </c>
      <c r="R4194" s="19">
        <f>BWscncns[[#This Row],[C fx]]*4+BWscncns[[#This Row],[C fg]]*2+BWscncns[[#This Row],[C fm]]</f>
        <v>1</v>
      </c>
      <c r="S4194">
        <v>596</v>
      </c>
      <c r="T4194">
        <v>755712</v>
      </c>
      <c r="U4194" s="13">
        <v>0.78866000000000003</v>
      </c>
      <c r="V4194" s="13">
        <v>1.267973</v>
      </c>
      <c r="W4194">
        <v>4037</v>
      </c>
      <c r="X4194">
        <v>80</v>
      </c>
      <c r="Z4194" s="10">
        <f>IF($N4194&lt;&gt;0,constants!$L$2,IF($O4194&lt;&gt;0,constants!$M$2,IF($P4194&lt;&gt;0,constants!$N$2,0)))</f>
        <v>1117.99</v>
      </c>
      <c r="AA4194" s="10">
        <f>IF($N4194&lt;&gt;0,constants!$L$2,IF($O4194&lt;&gt;0,constants!$M$2,IF($P4194&lt;&gt;0,constants!$P$2,0)))</f>
        <v>4051.45</v>
      </c>
      <c r="AB4194" s="11">
        <f>constants!$O$2</f>
        <v>4861.32</v>
      </c>
      <c r="AC4194" s="11">
        <f>VLOOKUP(BWscncns[[#This Row],[scanner]],[0]!ScnrAvgBW,2,FALSE)/1000</f>
        <v>2386.3111194805197</v>
      </c>
      <c r="AD4194" s="8">
        <f>(1+$F4194)*Z4194</f>
        <v>1041.9023553889613</v>
      </c>
      <c r="AE4194" s="8">
        <f>(1+$F4194)*AA4194</f>
        <v>3775.7182959960346</v>
      </c>
      <c r="AF4194" s="8">
        <f>(1+$F4194)*AB4194</f>
        <v>4530.4705393603381</v>
      </c>
      <c r="AG4194" s="8">
        <f>(1+$F4194)*AC4194</f>
        <v>2223.9046646907595</v>
      </c>
      <c r="AH4194" s="8">
        <f>(1+$F4194)*$T4194/1000</f>
        <v>704.28010339600769</v>
      </c>
      <c r="AI4194" s="8">
        <f>(1+BWscncns[[#This Row],[pid_error]]*K_p)*BWscncns[[#This Row],[dbw]]/1000</f>
        <v>729.99605169800384</v>
      </c>
      <c r="AJ4194" s="13">
        <f>BWscncns[[#This Row],[Torflow prgrssv alt vote]]/VLOOKUP(BWscncns[[#This Row],[class]],AltBWtotl,2,FALSE)*100</f>
        <v>1.439747092102182E-2</v>
      </c>
      <c r="AK4194">
        <f>IF(D4194=E4194,1,0)</f>
        <v>1</v>
      </c>
    </row>
    <row r="4195" spans="1:37">
      <c r="A4195" s="1" t="s">
        <v>1254</v>
      </c>
      <c r="B4195" s="1" t="s">
        <v>49</v>
      </c>
      <c r="C4195">
        <v>435</v>
      </c>
      <c r="D4195">
        <v>1525003937</v>
      </c>
      <c r="E4195">
        <v>1525003937</v>
      </c>
      <c r="F4195" s="2">
        <v>-0.57479756365500001</v>
      </c>
      <c r="G4195" s="2">
        <v>-0.57479756365500001</v>
      </c>
      <c r="H4195">
        <v>435407</v>
      </c>
      <c r="I4195" s="2">
        <v>1.87863468575E-2</v>
      </c>
      <c r="J4195" s="2">
        <v>0</v>
      </c>
      <c r="K4195">
        <v>7</v>
      </c>
      <c r="L4195" s="1" t="s">
        <v>11925</v>
      </c>
      <c r="M4195" s="1" t="s">
        <v>49</v>
      </c>
      <c r="N4195">
        <v>0</v>
      </c>
      <c r="O4195">
        <v>0</v>
      </c>
      <c r="P4195">
        <v>1</v>
      </c>
      <c r="Q4195">
        <v>0</v>
      </c>
      <c r="R4195" s="19">
        <f>BWscncns[[#This Row],[C fx]]*4+BWscncns[[#This Row],[C fg]]*2+BWscncns[[#This Row],[C fm]]</f>
        <v>1</v>
      </c>
      <c r="S4195">
        <v>276</v>
      </c>
      <c r="T4195">
        <v>1024000</v>
      </c>
      <c r="U4195" s="13">
        <v>0.26953100000000002</v>
      </c>
      <c r="V4195" s="13">
        <v>3.7101449999999998</v>
      </c>
      <c r="W4195">
        <v>5574</v>
      </c>
      <c r="X4195">
        <v>111</v>
      </c>
      <c r="Z4195" s="10">
        <f>IF($N4195&lt;&gt;0,constants!$L$2,IF($O4195&lt;&gt;0,constants!$M$2,IF($P4195&lt;&gt;0,constants!$N$2,0)))</f>
        <v>1117.99</v>
      </c>
      <c r="AA4195" s="10">
        <f>IF($N4195&lt;&gt;0,constants!$L$2,IF($O4195&lt;&gt;0,constants!$M$2,IF($P4195&lt;&gt;0,constants!$P$2,0)))</f>
        <v>4051.45</v>
      </c>
      <c r="AB4195" s="11">
        <f>constants!$O$2</f>
        <v>4861.32</v>
      </c>
      <c r="AC4195" s="11">
        <f>VLOOKUP(BWscncns[[#This Row],[scanner]],[0]!ScnrAvgBW,2,FALSE)/1000</f>
        <v>885.64026081730776</v>
      </c>
      <c r="AD4195" s="8">
        <f>(1+$F4195)*Z4195</f>
        <v>475.37207180934655</v>
      </c>
      <c r="AE4195" s="8">
        <f>(1+$F4195)*AA4195</f>
        <v>1722.6864107299502</v>
      </c>
      <c r="AF4195" s="8">
        <f>(1+$F4195)*AB4195</f>
        <v>2067.0451078526753</v>
      </c>
      <c r="AG4195" s="8">
        <f>(1+$F4195)*AC4195</f>
        <v>376.57639662474048</v>
      </c>
      <c r="AH4195" s="8">
        <f>(1+$F4195)*$T4195/1000</f>
        <v>435.40729481727999</v>
      </c>
      <c r="AI4195" s="8">
        <f>(1+BWscncns[[#This Row],[pid_error]]*K_p)*BWscncns[[#This Row],[dbw]]/1000</f>
        <v>729.70364740863999</v>
      </c>
      <c r="AJ4195" s="13">
        <f>BWscncns[[#This Row],[Torflow prgrssv alt vote]]/VLOOKUP(BWscncns[[#This Row],[class]],AltBWtotl,2,FALSE)*100</f>
        <v>1.4391703927839453E-2</v>
      </c>
      <c r="AK4195">
        <f>IF(D4195=E4195,1,0)</f>
        <v>1</v>
      </c>
    </row>
    <row r="4196" spans="1:37">
      <c r="A4196" s="1" t="s">
        <v>10189</v>
      </c>
      <c r="B4196" s="1" t="s">
        <v>10190</v>
      </c>
      <c r="C4196">
        <v>844</v>
      </c>
      <c r="D4196">
        <v>1524945995</v>
      </c>
      <c r="E4196">
        <v>1524945995</v>
      </c>
      <c r="F4196" s="2">
        <v>0.37345572529499999</v>
      </c>
      <c r="G4196" s="2">
        <v>0.37345572529499999</v>
      </c>
      <c r="H4196">
        <v>843851</v>
      </c>
      <c r="I4196" s="2">
        <v>0.40116694613100001</v>
      </c>
      <c r="J4196" s="2">
        <v>0</v>
      </c>
      <c r="K4196">
        <v>5</v>
      </c>
      <c r="L4196" s="1" t="s">
        <v>11709</v>
      </c>
      <c r="M4196" s="1" t="s">
        <v>10190</v>
      </c>
      <c r="N4196">
        <v>0</v>
      </c>
      <c r="O4196">
        <v>0</v>
      </c>
      <c r="P4196">
        <v>1</v>
      </c>
      <c r="Q4196">
        <v>0</v>
      </c>
      <c r="R4196" s="19">
        <f>BWscncns[[#This Row],[C fx]]*4+BWscncns[[#This Row],[C fg]]*2+BWscncns[[#This Row],[C fm]]</f>
        <v>1</v>
      </c>
      <c r="S4196">
        <v>515</v>
      </c>
      <c r="T4196">
        <v>614400</v>
      </c>
      <c r="U4196" s="13">
        <v>0.83821599999999996</v>
      </c>
      <c r="V4196" s="13">
        <v>1.1930099999999999</v>
      </c>
      <c r="W4196">
        <v>3914</v>
      </c>
      <c r="X4196">
        <v>78</v>
      </c>
      <c r="Z4196" s="10">
        <f>IF($N4196&lt;&gt;0,constants!$L$2,IF($O4196&lt;&gt;0,constants!$M$2,IF($P4196&lt;&gt;0,constants!$N$2,0)))</f>
        <v>1117.99</v>
      </c>
      <c r="AA4196" s="10">
        <f>IF($N4196&lt;&gt;0,constants!$L$2,IF($O4196&lt;&gt;0,constants!$M$2,IF($P4196&lt;&gt;0,constants!$P$2,0)))</f>
        <v>4051.45</v>
      </c>
      <c r="AB4196" s="11">
        <f>constants!$O$2</f>
        <v>4861.32</v>
      </c>
      <c r="AC4196" s="11">
        <f>VLOOKUP(BWscncns[[#This Row],[scanner]],[0]!ScnrAvgBW,2,FALSE)/1000</f>
        <v>3794.4265750962772</v>
      </c>
      <c r="AD4196" s="8">
        <f>(1+$F4196)*Z4196</f>
        <v>1535.509766322557</v>
      </c>
      <c r="AE4196" s="8">
        <f>(1+$F4196)*AA4196</f>
        <v>5564.4871982464274</v>
      </c>
      <c r="AF4196" s="8">
        <f>(1+$F4196)*AB4196</f>
        <v>6676.8077864910883</v>
      </c>
      <c r="AG4196" s="8">
        <f>(1+$F4196)*AC4196</f>
        <v>5211.4769037774804</v>
      </c>
      <c r="AH4196" s="8">
        <f>(1+$F4196)*$T4196/1000</f>
        <v>843.85119762124793</v>
      </c>
      <c r="AI4196" s="8">
        <f>(1+BWscncns[[#This Row],[pid_error]]*K_p)*BWscncns[[#This Row],[dbw]]/1000</f>
        <v>729.12559881062396</v>
      </c>
      <c r="AJ4196" s="13">
        <f>BWscncns[[#This Row],[Torflow prgrssv alt vote]]/VLOOKUP(BWscncns[[#This Row],[class]],AltBWtotl,2,FALSE)*100</f>
        <v>1.4380303266340648E-2</v>
      </c>
      <c r="AK4196">
        <f>IF(D4196=E4196,1,0)</f>
        <v>1</v>
      </c>
    </row>
    <row r="4197" spans="1:37">
      <c r="A4197" s="1" t="s">
        <v>2120</v>
      </c>
      <c r="B4197" s="1" t="s">
        <v>49</v>
      </c>
      <c r="C4197">
        <v>818</v>
      </c>
      <c r="D4197">
        <v>1524995596</v>
      </c>
      <c r="E4197">
        <v>1524995596</v>
      </c>
      <c r="F4197" s="2">
        <v>0.277644673216</v>
      </c>
      <c r="G4197" s="2">
        <v>0.277644673216</v>
      </c>
      <c r="H4197">
        <v>817692</v>
      </c>
      <c r="I4197" s="2">
        <v>0.70026153966000004</v>
      </c>
      <c r="J4197" s="2">
        <v>0</v>
      </c>
      <c r="K4197">
        <v>5</v>
      </c>
      <c r="L4197" s="1" t="s">
        <v>11701</v>
      </c>
      <c r="M4197" s="1" t="s">
        <v>49</v>
      </c>
      <c r="N4197">
        <v>0</v>
      </c>
      <c r="O4197">
        <v>0</v>
      </c>
      <c r="P4197">
        <v>1</v>
      </c>
      <c r="Q4197">
        <v>0</v>
      </c>
      <c r="R4197" s="19">
        <f>BWscncns[[#This Row],[C fx]]*4+BWscncns[[#This Row],[C fg]]*2+BWscncns[[#This Row],[C fm]]</f>
        <v>1</v>
      </c>
      <c r="S4197">
        <v>818</v>
      </c>
      <c r="T4197">
        <v>640000</v>
      </c>
      <c r="U4197" s="13">
        <v>1.278125</v>
      </c>
      <c r="V4197" s="13">
        <v>0.78239599999999998</v>
      </c>
      <c r="W4197">
        <v>2062</v>
      </c>
      <c r="X4197">
        <v>41</v>
      </c>
      <c r="Z4197" s="10">
        <f>IF($N4197&lt;&gt;0,constants!$L$2,IF($O4197&lt;&gt;0,constants!$M$2,IF($P4197&lt;&gt;0,constants!$N$2,0)))</f>
        <v>1117.99</v>
      </c>
      <c r="AA4197" s="10">
        <f>IF($N4197&lt;&gt;0,constants!$L$2,IF($O4197&lt;&gt;0,constants!$M$2,IF($P4197&lt;&gt;0,constants!$P$2,0)))</f>
        <v>4051.45</v>
      </c>
      <c r="AB4197" s="11">
        <f>constants!$O$2</f>
        <v>4861.32</v>
      </c>
      <c r="AC4197" s="11">
        <f>VLOOKUP(BWscncns[[#This Row],[scanner]],[0]!ScnrAvgBW,2,FALSE)/1000</f>
        <v>3794.4265750962772</v>
      </c>
      <c r="AD4197" s="8">
        <f>(1+$F4197)*Z4197</f>
        <v>1428.393968208756</v>
      </c>
      <c r="AE4197" s="8">
        <f>(1+$F4197)*AA4197</f>
        <v>5176.313511300963</v>
      </c>
      <c r="AF4197" s="8">
        <f>(1+$F4197)*AB4197</f>
        <v>6211.0396027984052</v>
      </c>
      <c r="AG4197" s="8">
        <f>(1+$F4197)*AC4197</f>
        <v>4847.9289015809891</v>
      </c>
      <c r="AH4197" s="8">
        <f>(1+$F4197)*$T4197/1000</f>
        <v>817.69259085824001</v>
      </c>
      <c r="AI4197" s="8">
        <f>(1+BWscncns[[#This Row],[pid_error]]*K_p)*BWscncns[[#This Row],[dbw]]/1000</f>
        <v>728.84629542912</v>
      </c>
      <c r="AJ4197" s="13">
        <f>BWscncns[[#This Row],[Torflow prgrssv alt vote]]/VLOOKUP(BWscncns[[#This Row],[class]],AltBWtotl,2,FALSE)*100</f>
        <v>1.4374794658035173E-2</v>
      </c>
      <c r="AK4197">
        <f>IF(D4197=E4197,1,0)</f>
        <v>1</v>
      </c>
    </row>
    <row r="4198" spans="1:37">
      <c r="A4198" s="1" t="s">
        <v>1885</v>
      </c>
      <c r="B4198" s="1" t="s">
        <v>1886</v>
      </c>
      <c r="C4198">
        <v>409</v>
      </c>
      <c r="D4198">
        <v>1524981197</v>
      </c>
      <c r="E4198">
        <v>1524981197</v>
      </c>
      <c r="F4198" s="2">
        <v>-0.610223041222</v>
      </c>
      <c r="G4198" s="2">
        <v>-0.610223041222</v>
      </c>
      <c r="H4198">
        <v>408710</v>
      </c>
      <c r="I4198" s="2">
        <v>-0.29575811302799998</v>
      </c>
      <c r="J4198" s="2">
        <v>0</v>
      </c>
      <c r="K4198">
        <v>7</v>
      </c>
      <c r="L4198" s="1" t="s">
        <v>11820</v>
      </c>
      <c r="M4198" s="1" t="s">
        <v>1886</v>
      </c>
      <c r="N4198">
        <v>0</v>
      </c>
      <c r="O4198">
        <v>0</v>
      </c>
      <c r="P4198">
        <v>1</v>
      </c>
      <c r="Q4198">
        <v>0</v>
      </c>
      <c r="R4198" s="19">
        <f>BWscncns[[#This Row],[C fx]]*4+BWscncns[[#This Row],[C fg]]*2+BWscncns[[#This Row],[C fm]]</f>
        <v>1</v>
      </c>
      <c r="S4198">
        <v>394</v>
      </c>
      <c r="T4198">
        <v>1048576</v>
      </c>
      <c r="U4198" s="13">
        <v>0.37574800000000003</v>
      </c>
      <c r="V4198" s="13">
        <v>2.6613600000000002</v>
      </c>
      <c r="W4198">
        <v>5261</v>
      </c>
      <c r="X4198">
        <v>105</v>
      </c>
      <c r="Z4198" s="10">
        <f>IF($N4198&lt;&gt;0,constants!$L$2,IF($O4198&lt;&gt;0,constants!$M$2,IF($P4198&lt;&gt;0,constants!$N$2,0)))</f>
        <v>1117.99</v>
      </c>
      <c r="AA4198" s="10">
        <f>IF($N4198&lt;&gt;0,constants!$L$2,IF($O4198&lt;&gt;0,constants!$M$2,IF($P4198&lt;&gt;0,constants!$P$2,0)))</f>
        <v>4051.45</v>
      </c>
      <c r="AB4198" s="11">
        <f>constants!$O$2</f>
        <v>4861.32</v>
      </c>
      <c r="AC4198" s="11">
        <f>VLOOKUP(BWscncns[[#This Row],[scanner]],[0]!ScnrAvgBW,2,FALSE)/1000</f>
        <v>885.64026081730776</v>
      </c>
      <c r="AD4198" s="8">
        <f>(1+$F4198)*Z4198</f>
        <v>435.76674214421621</v>
      </c>
      <c r="AE4198" s="8">
        <f>(1+$F4198)*AA4198</f>
        <v>1579.1618596411281</v>
      </c>
      <c r="AF4198" s="8">
        <f>(1+$F4198)*AB4198</f>
        <v>1894.8305252466669</v>
      </c>
      <c r="AG4198" s="8">
        <f>(1+$F4198)*AC4198</f>
        <v>345.20216743272493</v>
      </c>
      <c r="AH4198" s="8">
        <f>(1+$F4198)*$T4198/1000</f>
        <v>408.71076432760015</v>
      </c>
      <c r="AI4198" s="8">
        <f>(1+BWscncns[[#This Row],[pid_error]]*K_p)*BWscncns[[#This Row],[dbw]]/1000</f>
        <v>728.64338216380008</v>
      </c>
      <c r="AJ4198" s="13">
        <f>BWscncns[[#This Row],[Torflow prgrssv alt vote]]/VLOOKUP(BWscncns[[#This Row],[class]],AltBWtotl,2,FALSE)*100</f>
        <v>1.4370792666750235E-2</v>
      </c>
      <c r="AK4198">
        <f>IF(D4198=E4198,1,0)</f>
        <v>1</v>
      </c>
    </row>
    <row r="4199" spans="1:37">
      <c r="A4199" s="1" t="s">
        <v>8783</v>
      </c>
      <c r="B4199" s="1" t="s">
        <v>28</v>
      </c>
      <c r="C4199">
        <v>659</v>
      </c>
      <c r="D4199">
        <v>1524983329</v>
      </c>
      <c r="E4199">
        <v>1524983329</v>
      </c>
      <c r="F4199" s="2">
        <v>-0.17485310567199999</v>
      </c>
      <c r="G4199" s="2">
        <v>-0.17485310567199999</v>
      </c>
      <c r="H4199">
        <v>658565</v>
      </c>
      <c r="I4199" s="2">
        <v>0.169413908142</v>
      </c>
      <c r="J4199" s="2">
        <v>0</v>
      </c>
      <c r="K4199">
        <v>6</v>
      </c>
      <c r="L4199" s="1" t="s">
        <v>11763</v>
      </c>
      <c r="M4199" s="1" t="s">
        <v>28</v>
      </c>
      <c r="N4199">
        <v>0</v>
      </c>
      <c r="O4199">
        <v>0</v>
      </c>
      <c r="P4199">
        <v>1</v>
      </c>
      <c r="Q4199">
        <v>0</v>
      </c>
      <c r="R4199" s="19">
        <f>BWscncns[[#This Row],[C fx]]*4+BWscncns[[#This Row],[C fg]]*2+BWscncns[[#This Row],[C fm]]</f>
        <v>1</v>
      </c>
      <c r="S4199">
        <v>490</v>
      </c>
      <c r="T4199">
        <v>798119</v>
      </c>
      <c r="U4199" s="13">
        <v>0.61394400000000005</v>
      </c>
      <c r="V4199" s="13">
        <v>1.628814</v>
      </c>
      <c r="W4199">
        <v>4497</v>
      </c>
      <c r="X4199">
        <v>89</v>
      </c>
      <c r="Z4199" s="10">
        <f>IF($N4199&lt;&gt;0,constants!$L$2,IF($O4199&lt;&gt;0,constants!$M$2,IF($P4199&lt;&gt;0,constants!$N$2,0)))</f>
        <v>1117.99</v>
      </c>
      <c r="AA4199" s="10">
        <f>IF($N4199&lt;&gt;0,constants!$L$2,IF($O4199&lt;&gt;0,constants!$M$2,IF($P4199&lt;&gt;0,constants!$P$2,0)))</f>
        <v>4051.45</v>
      </c>
      <c r="AB4199" s="11">
        <f>constants!$O$2</f>
        <v>4861.32</v>
      </c>
      <c r="AC4199" s="11">
        <f>VLOOKUP(BWscncns[[#This Row],[scanner]],[0]!ScnrAvgBW,2,FALSE)/1000</f>
        <v>2386.3111194805197</v>
      </c>
      <c r="AD4199" s="8">
        <f>(1+$F4199)*Z4199</f>
        <v>922.5059763897608</v>
      </c>
      <c r="AE4199" s="8">
        <f>(1+$F4199)*AA4199</f>
        <v>3343.0413850251757</v>
      </c>
      <c r="AF4199" s="8">
        <f>(1+$F4199)*AB4199</f>
        <v>4011.3031003345927</v>
      </c>
      <c r="AG4199" s="8">
        <f>(1+$F4199)*AC4199</f>
        <v>1969.0572091397239</v>
      </c>
      <c r="AH4199" s="8">
        <f>(1+$F4199)*$T4199/1000</f>
        <v>658.56541415416905</v>
      </c>
      <c r="AI4199" s="8">
        <f>(1+BWscncns[[#This Row],[pid_error]]*K_p)*BWscncns[[#This Row],[dbw]]/1000</f>
        <v>728.34220707708459</v>
      </c>
      <c r="AJ4199" s="13">
        <f>BWscncns[[#This Row],[Torflow prgrssv alt vote]]/VLOOKUP(BWscncns[[#This Row],[class]],AltBWtotl,2,FALSE)*100</f>
        <v>1.4364852690029767E-2</v>
      </c>
      <c r="AK4199">
        <f>IF(D4199=E4199,1,0)</f>
        <v>1</v>
      </c>
    </row>
    <row r="4200" spans="1:37">
      <c r="A4200" s="1" t="s">
        <v>8465</v>
      </c>
      <c r="B4200" s="1" t="s">
        <v>8466</v>
      </c>
      <c r="C4200">
        <v>430</v>
      </c>
      <c r="D4200">
        <v>1524966613</v>
      </c>
      <c r="E4200">
        <v>1524966613</v>
      </c>
      <c r="F4200" s="2">
        <v>-0.57971802321900001</v>
      </c>
      <c r="G4200" s="2">
        <v>-0.57971802321900001</v>
      </c>
      <c r="H4200">
        <v>430368</v>
      </c>
      <c r="I4200" s="2">
        <v>-2.97321725087E-2</v>
      </c>
      <c r="J4200" s="2">
        <v>0</v>
      </c>
      <c r="K4200">
        <v>7</v>
      </c>
      <c r="L4200" s="1" t="s">
        <v>11881</v>
      </c>
      <c r="M4200" s="1" t="s">
        <v>8466</v>
      </c>
      <c r="N4200">
        <v>0</v>
      </c>
      <c r="O4200">
        <v>0</v>
      </c>
      <c r="P4200">
        <v>1</v>
      </c>
      <c r="Q4200">
        <v>0</v>
      </c>
      <c r="R4200" s="19">
        <f>BWscncns[[#This Row],[C fx]]*4+BWscncns[[#This Row],[C fg]]*2+BWscncns[[#This Row],[C fm]]</f>
        <v>1</v>
      </c>
      <c r="S4200">
        <v>430</v>
      </c>
      <c r="T4200">
        <v>1024000</v>
      </c>
      <c r="U4200" s="13">
        <v>0.41992200000000002</v>
      </c>
      <c r="V4200" s="13">
        <v>2.3813949999999999</v>
      </c>
      <c r="W4200">
        <v>5103</v>
      </c>
      <c r="X4200">
        <v>102</v>
      </c>
      <c r="Z4200" s="10">
        <f>IF($N4200&lt;&gt;0,constants!$L$2,IF($O4200&lt;&gt;0,constants!$M$2,IF($P4200&lt;&gt;0,constants!$N$2,0)))</f>
        <v>1117.99</v>
      </c>
      <c r="AA4200" s="10">
        <f>IF($N4200&lt;&gt;0,constants!$L$2,IF($O4200&lt;&gt;0,constants!$M$2,IF($P4200&lt;&gt;0,constants!$P$2,0)))</f>
        <v>4051.45</v>
      </c>
      <c r="AB4200" s="11">
        <f>constants!$O$2</f>
        <v>4861.32</v>
      </c>
      <c r="AC4200" s="11">
        <f>VLOOKUP(BWscncns[[#This Row],[scanner]],[0]!ScnrAvgBW,2,FALSE)/1000</f>
        <v>885.64026081730776</v>
      </c>
      <c r="AD4200" s="8">
        <f>(1+$F4200)*Z4200</f>
        <v>469.8710472213902</v>
      </c>
      <c r="AE4200" s="8">
        <f>(1+$F4200)*AA4200</f>
        <v>1702.7514148293824</v>
      </c>
      <c r="AF4200" s="8">
        <f>(1+$F4200)*AB4200</f>
        <v>2043.1251793650108</v>
      </c>
      <c r="AG4200" s="8">
        <f>(1+$F4200)*AC4200</f>
        <v>372.21863953313851</v>
      </c>
      <c r="AH4200" s="8">
        <f>(1+$F4200)*$T4200/1000</f>
        <v>430.36874422374399</v>
      </c>
      <c r="AI4200" s="8">
        <f>(1+BWscncns[[#This Row],[pid_error]]*K_p)*BWscncns[[#This Row],[dbw]]/1000</f>
        <v>727.18437211187199</v>
      </c>
      <c r="AJ4200" s="13">
        <f>BWscncns[[#This Row],[Torflow prgrssv alt vote]]/VLOOKUP(BWscncns[[#This Row],[class]],AltBWtotl,2,FALSE)*100</f>
        <v>1.4342017093584805E-2</v>
      </c>
      <c r="AK4200">
        <f>IF(D4200=E4200,1,0)</f>
        <v>1</v>
      </c>
    </row>
    <row r="4201" spans="1:37">
      <c r="A4201" s="1" t="s">
        <v>5661</v>
      </c>
      <c r="B4201" s="1" t="s">
        <v>3912</v>
      </c>
      <c r="C4201">
        <v>406</v>
      </c>
      <c r="D4201">
        <v>1525007235</v>
      </c>
      <c r="E4201">
        <v>1525007235</v>
      </c>
      <c r="F4201" s="2">
        <v>-0.61187653704199996</v>
      </c>
      <c r="G4201" s="2">
        <v>-0.61187653704199996</v>
      </c>
      <c r="H4201">
        <v>406158</v>
      </c>
      <c r="I4201" s="2">
        <v>-0.17823923093300001</v>
      </c>
      <c r="J4201" s="2">
        <v>0</v>
      </c>
      <c r="K4201">
        <v>6</v>
      </c>
      <c r="L4201" s="1" t="s">
        <v>11552</v>
      </c>
      <c r="M4201" s="1" t="s">
        <v>3912</v>
      </c>
      <c r="N4201">
        <v>0</v>
      </c>
      <c r="O4201">
        <v>0</v>
      </c>
      <c r="P4201">
        <v>1</v>
      </c>
      <c r="Q4201">
        <v>0</v>
      </c>
      <c r="R4201" s="19">
        <f>BWscncns[[#This Row],[C fx]]*4+BWscncns[[#This Row],[C fg]]*2+BWscncns[[#This Row],[C fm]]</f>
        <v>1</v>
      </c>
      <c r="S4201">
        <v>593</v>
      </c>
      <c r="T4201">
        <v>1046466</v>
      </c>
      <c r="U4201" s="13">
        <v>0.56666899999999998</v>
      </c>
      <c r="V4201" s="13">
        <v>1.7646980000000001</v>
      </c>
      <c r="W4201">
        <v>4642</v>
      </c>
      <c r="X4201">
        <v>92</v>
      </c>
      <c r="Z4201" s="10">
        <f>IF($N4201&lt;&gt;0,constants!$L$2,IF($O4201&lt;&gt;0,constants!$M$2,IF($P4201&lt;&gt;0,constants!$N$2,0)))</f>
        <v>1117.99</v>
      </c>
      <c r="AA4201" s="10">
        <f>IF($N4201&lt;&gt;0,constants!$L$2,IF($O4201&lt;&gt;0,constants!$M$2,IF($P4201&lt;&gt;0,constants!$P$2,0)))</f>
        <v>4051.45</v>
      </c>
      <c r="AB4201" s="11">
        <f>constants!$O$2</f>
        <v>4861.32</v>
      </c>
      <c r="AC4201" s="11">
        <f>VLOOKUP(BWscncns[[#This Row],[scanner]],[0]!ScnrAvgBW,2,FALSE)/1000</f>
        <v>2386.3111194805197</v>
      </c>
      <c r="AD4201" s="8">
        <f>(1+$F4201)*Z4201</f>
        <v>433.91815035241444</v>
      </c>
      <c r="AE4201" s="8">
        <f>(1+$F4201)*AA4201</f>
        <v>1572.4628040011892</v>
      </c>
      <c r="AF4201" s="8">
        <f>(1+$F4201)*AB4201</f>
        <v>1886.7923529469847</v>
      </c>
      <c r="AG4201" s="8">
        <f>(1+$F4201)*AC4201</f>
        <v>926.18333538796105</v>
      </c>
      <c r="AH4201" s="8">
        <f>(1+$F4201)*$T4201/1000</f>
        <v>406.15800778780647</v>
      </c>
      <c r="AI4201" s="8">
        <f>(1+BWscncns[[#This Row],[pid_error]]*K_p)*BWscncns[[#This Row],[dbw]]/1000</f>
        <v>726.31200389390335</v>
      </c>
      <c r="AJ4201" s="13">
        <f>BWscncns[[#This Row],[Torflow prgrssv alt vote]]/VLOOKUP(BWscncns[[#This Row],[class]],AltBWtotl,2,FALSE)*100</f>
        <v>1.4324811663471297E-2</v>
      </c>
      <c r="AK4201">
        <f>IF(D4201=E4201,1,0)</f>
        <v>1</v>
      </c>
    </row>
    <row r="4202" spans="1:37">
      <c r="A4202" s="1" t="s">
        <v>6324</v>
      </c>
      <c r="B4202" s="1" t="s">
        <v>6325</v>
      </c>
      <c r="C4202">
        <v>940</v>
      </c>
      <c r="D4202">
        <v>1524985656</v>
      </c>
      <c r="E4202">
        <v>1524985656</v>
      </c>
      <c r="F4202" s="2">
        <v>0.83518892646800003</v>
      </c>
      <c r="G4202" s="2">
        <v>0.83518892646800003</v>
      </c>
      <c r="H4202">
        <v>939616</v>
      </c>
      <c r="I4202" s="2">
        <v>-0.53624887307199998</v>
      </c>
      <c r="J4202" s="2">
        <v>0</v>
      </c>
      <c r="K4202">
        <v>3</v>
      </c>
      <c r="L4202" s="1" t="s">
        <v>11613</v>
      </c>
      <c r="M4202" s="1" t="s">
        <v>6325</v>
      </c>
      <c r="N4202">
        <v>0</v>
      </c>
      <c r="O4202">
        <v>0</v>
      </c>
      <c r="P4202">
        <v>1</v>
      </c>
      <c r="Q4202">
        <v>0</v>
      </c>
      <c r="R4202" s="19">
        <f>BWscncns[[#This Row],[C fx]]*4+BWscncns[[#This Row],[C fg]]*2+BWscncns[[#This Row],[C fm]]</f>
        <v>1</v>
      </c>
      <c r="S4202">
        <v>745</v>
      </c>
      <c r="T4202">
        <v>512000</v>
      </c>
      <c r="U4202" s="13">
        <v>1.4550780000000001</v>
      </c>
      <c r="V4202" s="13">
        <v>0.68724799999999997</v>
      </c>
      <c r="W4202">
        <v>1517</v>
      </c>
      <c r="X4202">
        <v>30</v>
      </c>
      <c r="Z4202" s="10">
        <f>IF($N4202&lt;&gt;0,constants!$L$2,IF($O4202&lt;&gt;0,constants!$M$2,IF($P4202&lt;&gt;0,constants!$N$2,0)))</f>
        <v>1117.99</v>
      </c>
      <c r="AA4202" s="10">
        <f>IF($N4202&lt;&gt;0,constants!$L$2,IF($O4202&lt;&gt;0,constants!$M$2,IF($P4202&lt;&gt;0,constants!$P$2,0)))</f>
        <v>4051.45</v>
      </c>
      <c r="AB4202" s="11">
        <f>constants!$O$2</f>
        <v>4861.32</v>
      </c>
      <c r="AC4202" s="11">
        <f>VLOOKUP(BWscncns[[#This Row],[scanner]],[0]!ScnrAvgBW,2,FALSE)/1000</f>
        <v>6440.9193022088357</v>
      </c>
      <c r="AD4202" s="8">
        <f>(1+$F4202)*Z4202</f>
        <v>2051.7228679019595</v>
      </c>
      <c r="AE4202" s="8">
        <f>(1+$F4202)*AA4202</f>
        <v>7435.1761761387788</v>
      </c>
      <c r="AF4202" s="8">
        <f>(1+$F4202)*AB4202</f>
        <v>8921.4406320174185</v>
      </c>
      <c r="AG4202" s="8">
        <f>(1+$F4202)*AC4202</f>
        <v>11820.303779687654</v>
      </c>
      <c r="AH4202" s="8">
        <f>(1+$F4202)*$T4202/1000</f>
        <v>939.61673035161607</v>
      </c>
      <c r="AI4202" s="8">
        <f>(1+BWscncns[[#This Row],[pid_error]]*K_p)*BWscncns[[#This Row],[dbw]]/1000</f>
        <v>725.80836517580804</v>
      </c>
      <c r="AJ4202" s="13">
        <f>BWscncns[[#This Row],[Torflow prgrssv alt vote]]/VLOOKUP(BWscncns[[#This Row],[class]],AltBWtotl,2,FALSE)*100</f>
        <v>1.4314878563447521E-2</v>
      </c>
      <c r="AK4202">
        <f>IF(D4202=E4202,1,0)</f>
        <v>1</v>
      </c>
    </row>
    <row r="4203" spans="1:37">
      <c r="A4203" s="1" t="s">
        <v>9691</v>
      </c>
      <c r="B4203" s="1" t="s">
        <v>9692</v>
      </c>
      <c r="C4203">
        <v>509</v>
      </c>
      <c r="D4203">
        <v>1524961570</v>
      </c>
      <c r="E4203">
        <v>1524961570</v>
      </c>
      <c r="F4203" s="2">
        <v>-0.457755348088</v>
      </c>
      <c r="G4203" s="2">
        <v>-0.457755348088</v>
      </c>
      <c r="H4203">
        <v>509493</v>
      </c>
      <c r="I4203" s="2">
        <v>1.5781232749499999E-2</v>
      </c>
      <c r="J4203" s="2">
        <v>0</v>
      </c>
      <c r="K4203">
        <v>6</v>
      </c>
      <c r="L4203" s="1" t="s">
        <v>11854</v>
      </c>
      <c r="M4203" s="1" t="s">
        <v>9692</v>
      </c>
      <c r="N4203">
        <v>0</v>
      </c>
      <c r="O4203">
        <v>0</v>
      </c>
      <c r="P4203">
        <v>1</v>
      </c>
      <c r="Q4203">
        <v>0</v>
      </c>
      <c r="R4203" s="19">
        <f>BWscncns[[#This Row],[C fx]]*4+BWscncns[[#This Row],[C fg]]*2+BWscncns[[#This Row],[C fm]]</f>
        <v>1</v>
      </c>
      <c r="S4203">
        <v>509</v>
      </c>
      <c r="T4203">
        <v>939600</v>
      </c>
      <c r="U4203" s="13">
        <v>0.54171999999999998</v>
      </c>
      <c r="V4203" s="13">
        <v>1.8459719999999999</v>
      </c>
      <c r="W4203">
        <v>4723</v>
      </c>
      <c r="X4203">
        <v>94</v>
      </c>
      <c r="Z4203" s="10">
        <f>IF($N4203&lt;&gt;0,constants!$L$2,IF($O4203&lt;&gt;0,constants!$M$2,IF($P4203&lt;&gt;0,constants!$N$2,0)))</f>
        <v>1117.99</v>
      </c>
      <c r="AA4203" s="10">
        <f>IF($N4203&lt;&gt;0,constants!$L$2,IF($O4203&lt;&gt;0,constants!$M$2,IF($P4203&lt;&gt;0,constants!$P$2,0)))</f>
        <v>4051.45</v>
      </c>
      <c r="AB4203" s="11">
        <f>constants!$O$2</f>
        <v>4861.32</v>
      </c>
      <c r="AC4203" s="11">
        <f>VLOOKUP(BWscncns[[#This Row],[scanner]],[0]!ScnrAvgBW,2,FALSE)/1000</f>
        <v>2386.3111194805197</v>
      </c>
      <c r="AD4203" s="8">
        <f>(1+$F4203)*Z4203</f>
        <v>606.22409839109685</v>
      </c>
      <c r="AE4203" s="8">
        <f>(1+$F4203)*AA4203</f>
        <v>2196.8770949888722</v>
      </c>
      <c r="AF4203" s="8">
        <f>(1+$F4203)*AB4203</f>
        <v>2636.0247712328437</v>
      </c>
      <c r="AG4203" s="8">
        <f>(1+$F4203)*AC4203</f>
        <v>1293.9644423364493</v>
      </c>
      <c r="AH4203" s="8">
        <f>(1+$F4203)*$T4203/1000</f>
        <v>509.4930749365152</v>
      </c>
      <c r="AI4203" s="8">
        <f>(1+BWscncns[[#This Row],[pid_error]]*K_p)*BWscncns[[#This Row],[dbw]]/1000</f>
        <v>724.54653746825761</v>
      </c>
      <c r="AJ4203" s="13">
        <f>BWscncns[[#This Row],[Torflow prgrssv alt vote]]/VLOOKUP(BWscncns[[#This Row],[class]],AltBWtotl,2,FALSE)*100</f>
        <v>1.42899919525069E-2</v>
      </c>
      <c r="AK4203">
        <f>IF(D4203=E4203,1,0)</f>
        <v>1</v>
      </c>
    </row>
    <row r="4204" spans="1:37">
      <c r="A4204" s="1" t="s">
        <v>6723</v>
      </c>
      <c r="B4204" s="1" t="s">
        <v>49</v>
      </c>
      <c r="C4204">
        <v>425</v>
      </c>
      <c r="D4204">
        <v>1524971186</v>
      </c>
      <c r="E4204">
        <v>1524971186</v>
      </c>
      <c r="F4204" s="2">
        <v>-0.58534267690099995</v>
      </c>
      <c r="G4204" s="2">
        <v>-0.58534267690099995</v>
      </c>
      <c r="H4204">
        <v>424609</v>
      </c>
      <c r="I4204" s="2">
        <v>-8.7070051855399996E-2</v>
      </c>
      <c r="J4204" s="2">
        <v>0</v>
      </c>
      <c r="K4204">
        <v>7</v>
      </c>
      <c r="L4204" s="1" t="s">
        <v>11873</v>
      </c>
      <c r="M4204" s="1" t="s">
        <v>49</v>
      </c>
      <c r="N4204">
        <v>0</v>
      </c>
      <c r="O4204">
        <v>0</v>
      </c>
      <c r="P4204">
        <v>1</v>
      </c>
      <c r="Q4204">
        <v>0</v>
      </c>
      <c r="R4204" s="19">
        <f>BWscncns[[#This Row],[C fx]]*4+BWscncns[[#This Row],[C fg]]*2+BWscncns[[#This Row],[C fm]]</f>
        <v>1</v>
      </c>
      <c r="S4204">
        <v>475</v>
      </c>
      <c r="T4204">
        <v>1024000</v>
      </c>
      <c r="U4204" s="13">
        <v>0.46386699999999997</v>
      </c>
      <c r="V4204" s="13">
        <v>2.155789</v>
      </c>
      <c r="W4204">
        <v>4973</v>
      </c>
      <c r="X4204">
        <v>99</v>
      </c>
      <c r="Z4204" s="10">
        <f>IF($N4204&lt;&gt;0,constants!$L$2,IF($O4204&lt;&gt;0,constants!$M$2,IF($P4204&lt;&gt;0,constants!$N$2,0)))</f>
        <v>1117.99</v>
      </c>
      <c r="AA4204" s="10">
        <f>IF($N4204&lt;&gt;0,constants!$L$2,IF($O4204&lt;&gt;0,constants!$M$2,IF($P4204&lt;&gt;0,constants!$P$2,0)))</f>
        <v>4051.45</v>
      </c>
      <c r="AB4204" s="11">
        <f>constants!$O$2</f>
        <v>4861.32</v>
      </c>
      <c r="AC4204" s="11">
        <f>VLOOKUP(BWscncns[[#This Row],[scanner]],[0]!ScnrAvgBW,2,FALSE)/1000</f>
        <v>885.64026081730776</v>
      </c>
      <c r="AD4204" s="8">
        <f>(1+$F4204)*Z4204</f>
        <v>463.58274065145105</v>
      </c>
      <c r="AE4204" s="8">
        <f>(1+$F4204)*AA4204</f>
        <v>1679.9634116694438</v>
      </c>
      <c r="AF4204" s="8">
        <f>(1+$F4204)*AB4204</f>
        <v>2015.7819379276309</v>
      </c>
      <c r="AG4204" s="8">
        <f>(1+$F4204)*AC4204</f>
        <v>367.23721977920508</v>
      </c>
      <c r="AH4204" s="8">
        <f>(1+$F4204)*$T4204/1000</f>
        <v>424.60909885337605</v>
      </c>
      <c r="AI4204" s="8">
        <f>(1+BWscncns[[#This Row],[pid_error]]*K_p)*BWscncns[[#This Row],[dbw]]/1000</f>
        <v>724.30454942668803</v>
      </c>
      <c r="AJ4204" s="13">
        <f>BWscncns[[#This Row],[Torflow prgrssv alt vote]]/VLOOKUP(BWscncns[[#This Row],[class]],AltBWtotl,2,FALSE)*100</f>
        <v>1.4285219302321149E-2</v>
      </c>
      <c r="AK4204">
        <f>IF(D4204=E4204,1,0)</f>
        <v>1</v>
      </c>
    </row>
    <row r="4205" spans="1:37">
      <c r="A4205" s="1" t="s">
        <v>10706</v>
      </c>
      <c r="B4205" s="1" t="s">
        <v>10707</v>
      </c>
      <c r="C4205">
        <v>828</v>
      </c>
      <c r="D4205">
        <v>1524982505</v>
      </c>
      <c r="E4205">
        <v>1524982505</v>
      </c>
      <c r="F4205" s="2">
        <v>0.34774275155000001</v>
      </c>
      <c r="G4205" s="2">
        <v>0.34774275155000001</v>
      </c>
      <c r="H4205">
        <v>828053</v>
      </c>
      <c r="I4205" s="2">
        <v>0.43839693695100002</v>
      </c>
      <c r="J4205" s="2">
        <v>0</v>
      </c>
      <c r="K4205">
        <v>5</v>
      </c>
      <c r="L4205" s="1" t="s">
        <v>11614</v>
      </c>
      <c r="M4205" s="1" t="s">
        <v>10707</v>
      </c>
      <c r="N4205">
        <v>0</v>
      </c>
      <c r="O4205">
        <v>0</v>
      </c>
      <c r="P4205">
        <v>1</v>
      </c>
      <c r="Q4205">
        <v>0</v>
      </c>
      <c r="R4205" s="19">
        <f>BWscncns[[#This Row],[C fx]]*4+BWscncns[[#This Row],[C fg]]*2+BWscncns[[#This Row],[C fm]]</f>
        <v>1</v>
      </c>
      <c r="S4205">
        <v>651</v>
      </c>
      <c r="T4205">
        <v>614400</v>
      </c>
      <c r="U4205" s="13">
        <v>1.0595699999999999</v>
      </c>
      <c r="V4205" s="13">
        <v>0.94377900000000003</v>
      </c>
      <c r="W4205">
        <v>2928</v>
      </c>
      <c r="X4205">
        <v>58</v>
      </c>
      <c r="Z4205" s="10">
        <f>IF($N4205&lt;&gt;0,constants!$L$2,IF($O4205&lt;&gt;0,constants!$M$2,IF($P4205&lt;&gt;0,constants!$N$2,0)))</f>
        <v>1117.99</v>
      </c>
      <c r="AA4205" s="10">
        <f>IF($N4205&lt;&gt;0,constants!$L$2,IF($O4205&lt;&gt;0,constants!$M$2,IF($P4205&lt;&gt;0,constants!$P$2,0)))</f>
        <v>4051.45</v>
      </c>
      <c r="AB4205" s="11">
        <f>constants!$O$2</f>
        <v>4861.32</v>
      </c>
      <c r="AC4205" s="11">
        <f>VLOOKUP(BWscncns[[#This Row],[scanner]],[0]!ScnrAvgBW,2,FALSE)/1000</f>
        <v>3794.4265750962772</v>
      </c>
      <c r="AD4205" s="8">
        <f>(1+$F4205)*Z4205</f>
        <v>1506.7629188053845</v>
      </c>
      <c r="AE4205" s="8">
        <f>(1+$F4205)*AA4205</f>
        <v>5460.3123707672476</v>
      </c>
      <c r="AF4205" s="8">
        <f>(1+$F4205)*AB4205</f>
        <v>6551.8087929650455</v>
      </c>
      <c r="AG4205" s="8">
        <f>(1+$F4205)*AC4205</f>
        <v>5113.9109128746995</v>
      </c>
      <c r="AH4205" s="8">
        <f>(1+$F4205)*$T4205/1000</f>
        <v>828.05314655231996</v>
      </c>
      <c r="AI4205" s="8">
        <f>(1+BWscncns[[#This Row],[pid_error]]*K_p)*BWscncns[[#This Row],[dbw]]/1000</f>
        <v>721.22657327616002</v>
      </c>
      <c r="AJ4205" s="13">
        <f>BWscncns[[#This Row],[Torflow prgrssv alt vote]]/VLOOKUP(BWscncns[[#This Row],[class]],AltBWtotl,2,FALSE)*100</f>
        <v>1.4224513395734743E-2</v>
      </c>
      <c r="AK4205">
        <f>IF(D4205=E4205,1,0)</f>
        <v>1</v>
      </c>
    </row>
    <row r="4206" spans="1:37">
      <c r="A4206" s="1" t="s">
        <v>3014</v>
      </c>
      <c r="B4206" s="1" t="s">
        <v>28</v>
      </c>
      <c r="C4206">
        <v>31</v>
      </c>
      <c r="D4206">
        <v>1524556200</v>
      </c>
      <c r="E4206">
        <v>1524556200</v>
      </c>
      <c r="F4206" s="2">
        <v>0.30610928620400002</v>
      </c>
      <c r="G4206" s="2">
        <v>0.30610928620400002</v>
      </c>
      <c r="H4206">
        <v>30808</v>
      </c>
      <c r="I4206" s="2">
        <v>0.88084132505400003</v>
      </c>
      <c r="J4206" s="2">
        <v>0</v>
      </c>
      <c r="K4206">
        <v>1</v>
      </c>
      <c r="L4206" s="1" t="s">
        <v>11978</v>
      </c>
      <c r="M4206" s="1" t="s">
        <v>28</v>
      </c>
      <c r="N4206">
        <v>0</v>
      </c>
      <c r="O4206">
        <v>0</v>
      </c>
      <c r="P4206">
        <v>1</v>
      </c>
      <c r="Q4206">
        <v>0</v>
      </c>
      <c r="R4206" s="19">
        <f>BWscncns[[#This Row],[C fx]]*4+BWscncns[[#This Row],[C fg]]*2+BWscncns[[#This Row],[C fm]]</f>
        <v>1</v>
      </c>
      <c r="S4206">
        <v>44</v>
      </c>
      <c r="T4206">
        <v>624965</v>
      </c>
      <c r="U4206" s="13">
        <v>7.0403999999999994E-2</v>
      </c>
      <c r="V4206" s="13">
        <v>14.203749999999999</v>
      </c>
      <c r="W4206">
        <v>6297</v>
      </c>
      <c r="X4206">
        <v>125</v>
      </c>
      <c r="Z4206" s="10">
        <f>IF($N4206&lt;&gt;0,constants!$L$2,IF($O4206&lt;&gt;0,constants!$M$2,IF($P4206&lt;&gt;0,constants!$N$2,0)))</f>
        <v>1117.99</v>
      </c>
      <c r="AA4206" s="10">
        <f>IF($N4206&lt;&gt;0,constants!$L$2,IF($O4206&lt;&gt;0,constants!$M$2,IF($P4206&lt;&gt;0,constants!$P$2,0)))</f>
        <v>4051.45</v>
      </c>
      <c r="AB4206" s="11">
        <f>constants!$O$2</f>
        <v>4861.32</v>
      </c>
      <c r="AC4206" s="11">
        <f>VLOOKUP(BWscncns[[#This Row],[scanner]],[0]!ScnrAvgBW,2,FALSE)/1000</f>
        <v>11818.828055288463</v>
      </c>
      <c r="AD4206" s="8">
        <f>(1+$F4206)*Z4206</f>
        <v>1460.2171208832101</v>
      </c>
      <c r="AE4206" s="8">
        <f>(1+$F4206)*AA4206</f>
        <v>5291.6364675911955</v>
      </c>
      <c r="AF4206" s="8">
        <f>(1+$F4206)*AB4206</f>
        <v>6349.4151952092288</v>
      </c>
      <c r="AG4206" s="8">
        <f>(1+$F4206)*AC4206</f>
        <v>15436.681075060624</v>
      </c>
      <c r="AH4206" s="8">
        <f>(1+$F4206)*$T4206/1000</f>
        <v>816.27259005248288</v>
      </c>
      <c r="AI4206" s="8">
        <f>(1+BWscncns[[#This Row],[pid_error]]*K_p)*BWscncns[[#This Row],[dbw]]/1000</f>
        <v>720.6187950262414</v>
      </c>
      <c r="AJ4206" s="13">
        <f>BWscncns[[#This Row],[Torflow prgrssv alt vote]]/VLOOKUP(BWscncns[[#This Row],[class]],AltBWtotl,2,FALSE)*100</f>
        <v>1.4212526386134787E-2</v>
      </c>
      <c r="AK4206">
        <f>IF(D4206=E4206,1,0)</f>
        <v>1</v>
      </c>
    </row>
    <row r="4207" spans="1:37">
      <c r="A4207" s="1" t="s">
        <v>9614</v>
      </c>
      <c r="B4207" s="1" t="s">
        <v>9615</v>
      </c>
      <c r="C4207">
        <v>660</v>
      </c>
      <c r="D4207">
        <v>1524995247</v>
      </c>
      <c r="E4207">
        <v>1524995247</v>
      </c>
      <c r="F4207" s="2">
        <v>-0.15221415440300001</v>
      </c>
      <c r="G4207" s="2">
        <v>-0.15221415440300001</v>
      </c>
      <c r="H4207">
        <v>660336</v>
      </c>
      <c r="I4207" s="2">
        <v>0.17012882702400001</v>
      </c>
      <c r="J4207" s="2">
        <v>0</v>
      </c>
      <c r="K4207">
        <v>6</v>
      </c>
      <c r="L4207" s="1" t="s">
        <v>11679</v>
      </c>
      <c r="M4207" s="1" t="s">
        <v>9615</v>
      </c>
      <c r="N4207">
        <v>0</v>
      </c>
      <c r="O4207">
        <v>0</v>
      </c>
      <c r="P4207">
        <v>1</v>
      </c>
      <c r="Q4207">
        <v>0</v>
      </c>
      <c r="R4207" s="19">
        <f>BWscncns[[#This Row],[C fx]]*4+BWscncns[[#This Row],[C fg]]*2+BWscncns[[#This Row],[C fm]]</f>
        <v>1</v>
      </c>
      <c r="S4207">
        <v>526</v>
      </c>
      <c r="T4207">
        <v>778895</v>
      </c>
      <c r="U4207" s="13">
        <v>0.67531600000000003</v>
      </c>
      <c r="V4207" s="13">
        <v>1.4807889999999999</v>
      </c>
      <c r="W4207">
        <v>4342</v>
      </c>
      <c r="X4207">
        <v>86</v>
      </c>
      <c r="Z4207" s="10">
        <f>IF($N4207&lt;&gt;0,constants!$L$2,IF($O4207&lt;&gt;0,constants!$M$2,IF($P4207&lt;&gt;0,constants!$N$2,0)))</f>
        <v>1117.99</v>
      </c>
      <c r="AA4207" s="10">
        <f>IF($N4207&lt;&gt;0,constants!$L$2,IF($O4207&lt;&gt;0,constants!$M$2,IF($P4207&lt;&gt;0,constants!$P$2,0)))</f>
        <v>4051.45</v>
      </c>
      <c r="AB4207" s="11">
        <f>constants!$O$2</f>
        <v>4861.32</v>
      </c>
      <c r="AC4207" s="11">
        <f>VLOOKUP(BWscncns[[#This Row],[scanner]],[0]!ScnrAvgBW,2,FALSE)/1000</f>
        <v>2386.3111194805197</v>
      </c>
      <c r="AD4207" s="8">
        <f>(1+$F4207)*Z4207</f>
        <v>947.81609751898998</v>
      </c>
      <c r="AE4207" s="8">
        <f>(1+$F4207)*AA4207</f>
        <v>3434.7619641439655</v>
      </c>
      <c r="AF4207" s="8">
        <f>(1+$F4207)*AB4207</f>
        <v>4121.358286917608</v>
      </c>
      <c r="AG4207" s="8">
        <f>(1+$F4207)*AC4207</f>
        <v>2023.080790286316</v>
      </c>
      <c r="AH4207" s="8">
        <f>(1+$F4207)*$T4207/1000</f>
        <v>660.33615620627529</v>
      </c>
      <c r="AI4207" s="8">
        <f>(1+BWscncns[[#This Row],[pid_error]]*K_p)*BWscncns[[#This Row],[dbw]]/1000</f>
        <v>719.61557810313764</v>
      </c>
      <c r="AJ4207" s="13">
        <f>BWscncns[[#This Row],[Torflow prgrssv alt vote]]/VLOOKUP(BWscncns[[#This Row],[class]],AltBWtotl,2,FALSE)*100</f>
        <v>1.4192740270245165E-2</v>
      </c>
      <c r="AK4207">
        <f>IF(D4207=E4207,1,0)</f>
        <v>1</v>
      </c>
    </row>
    <row r="4208" spans="1:37">
      <c r="A4208" s="1" t="s">
        <v>7046</v>
      </c>
      <c r="B4208" s="1" t="s">
        <v>7047</v>
      </c>
      <c r="C4208">
        <v>784</v>
      </c>
      <c r="D4208">
        <v>1524761134</v>
      </c>
      <c r="E4208">
        <v>1524761134</v>
      </c>
      <c r="F4208" s="2">
        <v>0.19593768643699999</v>
      </c>
      <c r="G4208" s="2">
        <v>0.19593768643699999</v>
      </c>
      <c r="H4208">
        <v>783769</v>
      </c>
      <c r="I4208" s="2">
        <v>0.59419892172300004</v>
      </c>
      <c r="J4208" s="2">
        <v>0</v>
      </c>
      <c r="K4208">
        <v>3</v>
      </c>
      <c r="L4208" s="1" t="s">
        <v>11979</v>
      </c>
      <c r="M4208" s="1" t="s">
        <v>7047</v>
      </c>
      <c r="N4208">
        <v>0</v>
      </c>
      <c r="O4208">
        <v>0</v>
      </c>
      <c r="P4208">
        <v>1</v>
      </c>
      <c r="Q4208">
        <v>1</v>
      </c>
      <c r="R4208" s="19">
        <f>BWscncns[[#This Row],[C fx]]*4+BWscncns[[#This Row],[C fg]]*2+BWscncns[[#This Row],[C fm]]</f>
        <v>1</v>
      </c>
      <c r="S4208">
        <v>20</v>
      </c>
      <c r="T4208">
        <v>655360</v>
      </c>
      <c r="U4208" s="13">
        <v>1</v>
      </c>
      <c r="V4208" s="13">
        <v>1</v>
      </c>
      <c r="W4208">
        <v>3295</v>
      </c>
      <c r="X4208">
        <v>65</v>
      </c>
      <c r="Z4208" s="10">
        <f>IF($N4208&lt;&gt;0,constants!$L$2,IF($O4208&lt;&gt;0,constants!$M$2,IF($P4208&lt;&gt;0,constants!$N$2,0)))</f>
        <v>1117.99</v>
      </c>
      <c r="AA4208" s="10">
        <f>IF($N4208&lt;&gt;0,constants!$L$2,IF($O4208&lt;&gt;0,constants!$M$2,IF($P4208&lt;&gt;0,constants!$P$2,0)))</f>
        <v>4051.45</v>
      </c>
      <c r="AB4208" s="11">
        <f>constants!$O$2</f>
        <v>4861.32</v>
      </c>
      <c r="AC4208" s="11">
        <f>VLOOKUP(BWscncns[[#This Row],[scanner]],[0]!ScnrAvgBW,2,FALSE)/1000</f>
        <v>6440.9193022088357</v>
      </c>
      <c r="AD4208" s="8">
        <f>(1+$F4208)*Z4208</f>
        <v>1337.0463740597015</v>
      </c>
      <c r="AE4208" s="8">
        <f>(1+$F4208)*AA4208</f>
        <v>4845.281739715183</v>
      </c>
      <c r="AF4208" s="8">
        <f>(1+$F4208)*AB4208</f>
        <v>5813.8357938299159</v>
      </c>
      <c r="AG4208" s="8">
        <f>(1+$F4208)*AC4208</f>
        <v>7702.9381288110508</v>
      </c>
      <c r="AH4208" s="8">
        <f>(1+$F4208)*$T4208/1000</f>
        <v>783.76972218335231</v>
      </c>
      <c r="AI4208" s="8">
        <f>(1+BWscncns[[#This Row],[pid_error]]*K_p)*BWscncns[[#This Row],[dbw]]/1000</f>
        <v>719.56486109167622</v>
      </c>
      <c r="AJ4208" s="13">
        <f>BWscncns[[#This Row],[Torflow prgrssv alt vote]]/VLOOKUP(BWscncns[[#This Row],[class]],AltBWtotl,2,FALSE)*100</f>
        <v>1.4191739995386119E-2</v>
      </c>
      <c r="AK4208">
        <f>IF(D4208=E4208,1,0)</f>
        <v>1</v>
      </c>
    </row>
    <row r="4209" spans="1:37">
      <c r="A4209" s="1" t="s">
        <v>7375</v>
      </c>
      <c r="B4209" s="1" t="s">
        <v>7376</v>
      </c>
      <c r="C4209">
        <v>702</v>
      </c>
      <c r="D4209">
        <v>1524969124</v>
      </c>
      <c r="E4209">
        <v>1524969124</v>
      </c>
      <c r="F4209" s="2">
        <v>-4.5802507024099999E-2</v>
      </c>
      <c r="G4209" s="2">
        <v>-4.5802507024099999E-2</v>
      </c>
      <c r="H4209">
        <v>701556</v>
      </c>
      <c r="I4209" s="2">
        <v>3.3957771289400002E-2</v>
      </c>
      <c r="J4209" s="2">
        <v>0</v>
      </c>
      <c r="K4209">
        <v>6</v>
      </c>
      <c r="L4209" s="1" t="s">
        <v>11670</v>
      </c>
      <c r="M4209" s="1" t="s">
        <v>7376</v>
      </c>
      <c r="N4209">
        <v>0</v>
      </c>
      <c r="O4209">
        <v>0</v>
      </c>
      <c r="P4209">
        <v>1</v>
      </c>
      <c r="Q4209">
        <v>0</v>
      </c>
      <c r="R4209" s="19">
        <f>BWscncns[[#This Row],[C fx]]*4+BWscncns[[#This Row],[C fg]]*2+BWscncns[[#This Row],[C fm]]</f>
        <v>1</v>
      </c>
      <c r="S4209">
        <v>565</v>
      </c>
      <c r="T4209">
        <v>735232</v>
      </c>
      <c r="U4209" s="13">
        <v>0.76846499999999995</v>
      </c>
      <c r="V4209" s="13">
        <v>1.301296</v>
      </c>
      <c r="W4209">
        <v>4084</v>
      </c>
      <c r="X4209">
        <v>81</v>
      </c>
      <c r="Z4209" s="10">
        <f>IF($N4209&lt;&gt;0,constants!$L$2,IF($O4209&lt;&gt;0,constants!$M$2,IF($P4209&lt;&gt;0,constants!$N$2,0)))</f>
        <v>1117.99</v>
      </c>
      <c r="AA4209" s="10">
        <f>IF($N4209&lt;&gt;0,constants!$L$2,IF($O4209&lt;&gt;0,constants!$M$2,IF($P4209&lt;&gt;0,constants!$P$2,0)))</f>
        <v>4051.45</v>
      </c>
      <c r="AB4209" s="11">
        <f>constants!$O$2</f>
        <v>4861.32</v>
      </c>
      <c r="AC4209" s="11">
        <f>VLOOKUP(BWscncns[[#This Row],[scanner]],[0]!ScnrAvgBW,2,FALSE)/1000</f>
        <v>2386.3111194805197</v>
      </c>
      <c r="AD4209" s="8">
        <f>(1+$F4209)*Z4209</f>
        <v>1066.7832551721265</v>
      </c>
      <c r="AE4209" s="8">
        <f>(1+$F4209)*AA4209</f>
        <v>3865.8834329172096</v>
      </c>
      <c r="AF4209" s="8">
        <f>(1+$F4209)*AB4209</f>
        <v>4638.6593565536014</v>
      </c>
      <c r="AG4209" s="8">
        <f>(1+$F4209)*AC4209</f>
        <v>2277.0120876688252</v>
      </c>
      <c r="AH4209" s="8">
        <f>(1+$F4209)*$T4209/1000</f>
        <v>701.5565311556569</v>
      </c>
      <c r="AI4209" s="8">
        <f>(1+BWscncns[[#This Row],[pid_error]]*K_p)*BWscncns[[#This Row],[dbw]]/1000</f>
        <v>718.39426557782849</v>
      </c>
      <c r="AJ4209" s="13">
        <f>BWscncns[[#This Row],[Torflow prgrssv alt vote]]/VLOOKUP(BWscncns[[#This Row],[class]],AltBWtotl,2,FALSE)*100</f>
        <v>1.4168652726856789E-2</v>
      </c>
      <c r="AK4209">
        <f>IF(D4209=E4209,1,0)</f>
        <v>1</v>
      </c>
    </row>
    <row r="4210" spans="1:37">
      <c r="A4210" s="1" t="s">
        <v>7755</v>
      </c>
      <c r="B4210" s="1" t="s">
        <v>7756</v>
      </c>
      <c r="C4210">
        <v>771</v>
      </c>
      <c r="D4210">
        <v>1524951745</v>
      </c>
      <c r="E4210">
        <v>1524951745</v>
      </c>
      <c r="F4210" s="2">
        <v>0.158432488403</v>
      </c>
      <c r="G4210" s="2">
        <v>0.158432488403</v>
      </c>
      <c r="H4210">
        <v>771052</v>
      </c>
      <c r="I4210" s="2">
        <v>6.5677858247099999E-2</v>
      </c>
      <c r="J4210" s="2">
        <v>0</v>
      </c>
      <c r="K4210">
        <v>4</v>
      </c>
      <c r="L4210" s="1" t="s">
        <v>11675</v>
      </c>
      <c r="M4210" s="1" t="s">
        <v>7756</v>
      </c>
      <c r="N4210">
        <v>1</v>
      </c>
      <c r="O4210">
        <v>0</v>
      </c>
      <c r="P4210">
        <v>0</v>
      </c>
      <c r="Q4210">
        <v>0</v>
      </c>
      <c r="R4210" s="19">
        <f>BWscncns[[#This Row],[C fx]]*4+BWscncns[[#This Row],[C fg]]*2+BWscncns[[#This Row],[C fm]]</f>
        <v>4</v>
      </c>
      <c r="S4210">
        <v>703</v>
      </c>
      <c r="T4210">
        <v>665600</v>
      </c>
      <c r="U4210" s="13">
        <v>1.05619</v>
      </c>
      <c r="V4210" s="13">
        <v>0.94679899999999995</v>
      </c>
      <c r="W4210">
        <v>2948</v>
      </c>
      <c r="X4210">
        <v>58</v>
      </c>
      <c r="Z4210" s="10">
        <f>IF($N4210&lt;&gt;0,constants!$L$2,IF($O4210&lt;&gt;0,constants!$M$2,IF($P4210&lt;&gt;0,constants!$N$2,0)))</f>
        <v>10125.48</v>
      </c>
      <c r="AA4210" s="10">
        <f>IF($N4210&lt;&gt;0,constants!$L$2,IF($O4210&lt;&gt;0,constants!$M$2,IF($P4210&lt;&gt;0,constants!$P$2,0)))</f>
        <v>10125.48</v>
      </c>
      <c r="AB4210" s="11">
        <f>constants!$O$2</f>
        <v>4861.32</v>
      </c>
      <c r="AC4210" s="11">
        <f>VLOOKUP(BWscncns[[#This Row],[scanner]],[0]!ScnrAvgBW,2,FALSE)/1000</f>
        <v>4819.491751072962</v>
      </c>
      <c r="AD4210" s="8">
        <f>(1+$F4210)*Z4210</f>
        <v>11729.684992674807</v>
      </c>
      <c r="AE4210" s="8">
        <f>(1+$F4210)*AA4210</f>
        <v>11729.684992674807</v>
      </c>
      <c r="AF4210" s="8">
        <f>(1+$F4210)*AB4210</f>
        <v>5631.5110245232718</v>
      </c>
      <c r="AG4210" s="8">
        <f>(1+$F4210)*AC4210</f>
        <v>5583.0558220331832</v>
      </c>
      <c r="AH4210" s="8">
        <f>(1+$F4210)*$T4210/1000</f>
        <v>771.05266428103687</v>
      </c>
      <c r="AI4210" s="8">
        <f>(1+BWscncns[[#This Row],[pid_error]]*K_p)*BWscncns[[#This Row],[dbw]]/1000</f>
        <v>718.3263321405185</v>
      </c>
      <c r="AJ4210" s="13">
        <f>BWscncns[[#This Row],[Torflow prgrssv alt vote]]/VLOOKUP(BWscncns[[#This Row],[class]],AltBWtotl,2,FALSE)*100</f>
        <v>6.1565912382278232E-3</v>
      </c>
      <c r="AK4210">
        <f>IF(D4210=E4210,1,0)</f>
        <v>1</v>
      </c>
    </row>
    <row r="4211" spans="1:37">
      <c r="A4211" s="1" t="s">
        <v>2290</v>
      </c>
      <c r="B4211" s="1" t="s">
        <v>49</v>
      </c>
      <c r="C4211">
        <v>444</v>
      </c>
      <c r="D4211">
        <v>1524987958</v>
      </c>
      <c r="E4211">
        <v>1524987958</v>
      </c>
      <c r="F4211" s="2">
        <v>-0.55200862310099996</v>
      </c>
      <c r="G4211" s="2">
        <v>-0.55200862310099996</v>
      </c>
      <c r="H4211">
        <v>444423</v>
      </c>
      <c r="I4211" s="2">
        <v>7.4881201622E-3</v>
      </c>
      <c r="J4211" s="2">
        <v>0</v>
      </c>
      <c r="K4211">
        <v>7</v>
      </c>
      <c r="L4211" s="1" t="s">
        <v>11890</v>
      </c>
      <c r="M4211" s="1" t="s">
        <v>49</v>
      </c>
      <c r="N4211">
        <v>0</v>
      </c>
      <c r="O4211">
        <v>0</v>
      </c>
      <c r="P4211">
        <v>1</v>
      </c>
      <c r="Q4211">
        <v>0</v>
      </c>
      <c r="R4211" s="19">
        <f>BWscncns[[#This Row],[C fx]]*4+BWscncns[[#This Row],[C fg]]*2+BWscncns[[#This Row],[C fm]]</f>
        <v>1</v>
      </c>
      <c r="S4211">
        <v>346</v>
      </c>
      <c r="T4211">
        <v>992035</v>
      </c>
      <c r="U4211" s="13">
        <v>0.34877799999999998</v>
      </c>
      <c r="V4211" s="13">
        <v>2.8671530000000001</v>
      </c>
      <c r="W4211">
        <v>5321</v>
      </c>
      <c r="X4211">
        <v>106</v>
      </c>
      <c r="Z4211" s="10">
        <f>IF($N4211&lt;&gt;0,constants!$L$2,IF($O4211&lt;&gt;0,constants!$M$2,IF($P4211&lt;&gt;0,constants!$N$2,0)))</f>
        <v>1117.99</v>
      </c>
      <c r="AA4211" s="10">
        <f>IF($N4211&lt;&gt;0,constants!$L$2,IF($O4211&lt;&gt;0,constants!$M$2,IF($P4211&lt;&gt;0,constants!$P$2,0)))</f>
        <v>4051.45</v>
      </c>
      <c r="AB4211" s="11">
        <f>constants!$O$2</f>
        <v>4861.32</v>
      </c>
      <c r="AC4211" s="11">
        <f>VLOOKUP(BWscncns[[#This Row],[scanner]],[0]!ScnrAvgBW,2,FALSE)/1000</f>
        <v>885.64026081730776</v>
      </c>
      <c r="AD4211" s="8">
        <f>(1+$F4211)*Z4211</f>
        <v>500.84987945931306</v>
      </c>
      <c r="AE4211" s="8">
        <f>(1+$F4211)*AA4211</f>
        <v>1815.0146639374536</v>
      </c>
      <c r="AF4211" s="8">
        <f>(1+$F4211)*AB4211</f>
        <v>2177.8294403466466</v>
      </c>
      <c r="AG4211" s="8">
        <f>(1+$F4211)*AC4211</f>
        <v>396.7591998807352</v>
      </c>
      <c r="AH4211" s="8">
        <f>(1+$F4211)*$T4211/1000</f>
        <v>444.4231255819995</v>
      </c>
      <c r="AI4211" s="8">
        <f>(1+BWscncns[[#This Row],[pid_error]]*K_p)*BWscncns[[#This Row],[dbw]]/1000</f>
        <v>718.22906279099982</v>
      </c>
      <c r="AJ4211" s="13">
        <f>BWscncns[[#This Row],[Torflow prgrssv alt vote]]/VLOOKUP(BWscncns[[#This Row],[class]],AltBWtotl,2,FALSE)*100</f>
        <v>1.4165394486878773E-2</v>
      </c>
      <c r="AK4211">
        <f>IF(D4211=E4211,1,0)</f>
        <v>1</v>
      </c>
    </row>
    <row r="4212" spans="1:37">
      <c r="A4212" s="1" t="s">
        <v>8786</v>
      </c>
      <c r="B4212" s="1" t="s">
        <v>8787</v>
      </c>
      <c r="C4212">
        <v>1030</v>
      </c>
      <c r="D4212">
        <v>1524998096</v>
      </c>
      <c r="E4212">
        <v>1524998096</v>
      </c>
      <c r="F4212" s="2">
        <v>1.50398719155</v>
      </c>
      <c r="G4212" s="2">
        <v>1.50398719155</v>
      </c>
      <c r="H4212">
        <v>1025633</v>
      </c>
      <c r="I4212" s="2">
        <v>0.63113090048200005</v>
      </c>
      <c r="J4212" s="2">
        <v>0</v>
      </c>
      <c r="K4212">
        <v>1</v>
      </c>
      <c r="L4212" s="1" t="s">
        <v>11564</v>
      </c>
      <c r="M4212" s="1" t="s">
        <v>8787</v>
      </c>
      <c r="N4212">
        <v>0</v>
      </c>
      <c r="O4212">
        <v>0</v>
      </c>
      <c r="P4212">
        <v>1</v>
      </c>
      <c r="Q4212">
        <v>0</v>
      </c>
      <c r="R4212" s="19">
        <f>BWscncns[[#This Row],[C fx]]*4+BWscncns[[#This Row],[C fg]]*2+BWscncns[[#This Row],[C fm]]</f>
        <v>1</v>
      </c>
      <c r="S4212">
        <v>577</v>
      </c>
      <c r="T4212">
        <v>409600</v>
      </c>
      <c r="U4212" s="13">
        <v>1.4086909999999999</v>
      </c>
      <c r="V4212" s="13">
        <v>0.70987900000000004</v>
      </c>
      <c r="W4212">
        <v>1637</v>
      </c>
      <c r="X4212">
        <v>32</v>
      </c>
      <c r="Z4212" s="10">
        <f>IF($N4212&lt;&gt;0,constants!$L$2,IF($O4212&lt;&gt;0,constants!$M$2,IF($P4212&lt;&gt;0,constants!$N$2,0)))</f>
        <v>1117.99</v>
      </c>
      <c r="AA4212" s="10">
        <f>IF($N4212&lt;&gt;0,constants!$L$2,IF($O4212&lt;&gt;0,constants!$M$2,IF($P4212&lt;&gt;0,constants!$P$2,0)))</f>
        <v>4051.45</v>
      </c>
      <c r="AB4212" s="11">
        <f>constants!$O$2</f>
        <v>4861.32</v>
      </c>
      <c r="AC4212" s="11">
        <f>VLOOKUP(BWscncns[[#This Row],[scanner]],[0]!ScnrAvgBW,2,FALSE)/1000</f>
        <v>11818.828055288463</v>
      </c>
      <c r="AD4212" s="8">
        <f>(1+$F4212)*Z4212</f>
        <v>2799.4326402809847</v>
      </c>
      <c r="AE4212" s="8">
        <f>(1+$F4212)*AA4212</f>
        <v>10144.778907205247</v>
      </c>
      <c r="AF4212" s="8">
        <f>(1+$F4212)*AB4212</f>
        <v>12172.683014025846</v>
      </c>
      <c r="AG4212" s="8">
        <f>(1+$F4212)*AC4212</f>
        <v>29594.19406957411</v>
      </c>
      <c r="AH4212" s="8">
        <f>(1+$F4212)*$T4212/1000</f>
        <v>1025.6331536588802</v>
      </c>
      <c r="AI4212" s="8">
        <f>(1+BWscncns[[#This Row],[pid_error]]*K_p)*BWscncns[[#This Row],[dbw]]/1000</f>
        <v>717.61657682944008</v>
      </c>
      <c r="AJ4212" s="13">
        <f>BWscncns[[#This Row],[Torflow prgrssv alt vote]]/VLOOKUP(BWscncns[[#This Row],[class]],AltBWtotl,2,FALSE)*100</f>
        <v>1.4153314628637651E-2</v>
      </c>
      <c r="AK4212">
        <f>IF(D4212=E4212,1,0)</f>
        <v>1</v>
      </c>
    </row>
    <row r="4213" spans="1:37">
      <c r="A4213" s="1" t="s">
        <v>1301</v>
      </c>
      <c r="B4213" s="1" t="s">
        <v>1302</v>
      </c>
      <c r="C4213">
        <v>713</v>
      </c>
      <c r="D4213">
        <v>1524878671</v>
      </c>
      <c r="E4213">
        <v>1524878671</v>
      </c>
      <c r="F4213" s="2">
        <v>-4.6147825112299997E-3</v>
      </c>
      <c r="G4213" s="2">
        <v>-4.6147825112299997E-3</v>
      </c>
      <c r="H4213">
        <v>713492</v>
      </c>
      <c r="I4213" s="2">
        <v>2.0393677302699999E-2</v>
      </c>
      <c r="J4213" s="2">
        <v>0</v>
      </c>
      <c r="K4213">
        <v>6</v>
      </c>
      <c r="L4213" s="1" t="s">
        <v>11901</v>
      </c>
      <c r="M4213" s="1" t="s">
        <v>1302</v>
      </c>
      <c r="N4213">
        <v>0</v>
      </c>
      <c r="O4213">
        <v>0</v>
      </c>
      <c r="P4213">
        <v>1</v>
      </c>
      <c r="Q4213">
        <v>0</v>
      </c>
      <c r="R4213" s="19">
        <f>BWscncns[[#This Row],[C fx]]*4+BWscncns[[#This Row],[C fg]]*2+BWscncns[[#This Row],[C fm]]</f>
        <v>1</v>
      </c>
      <c r="S4213">
        <v>608</v>
      </c>
      <c r="T4213">
        <v>716800</v>
      </c>
      <c r="U4213" s="13">
        <v>0.84821400000000002</v>
      </c>
      <c r="V4213" s="13">
        <v>1.178947</v>
      </c>
      <c r="W4213">
        <v>3867</v>
      </c>
      <c r="X4213">
        <v>77</v>
      </c>
      <c r="Z4213" s="10">
        <f>IF($N4213&lt;&gt;0,constants!$L$2,IF($O4213&lt;&gt;0,constants!$M$2,IF($P4213&lt;&gt;0,constants!$N$2,0)))</f>
        <v>1117.99</v>
      </c>
      <c r="AA4213" s="10">
        <f>IF($N4213&lt;&gt;0,constants!$L$2,IF($O4213&lt;&gt;0,constants!$M$2,IF($P4213&lt;&gt;0,constants!$P$2,0)))</f>
        <v>4051.45</v>
      </c>
      <c r="AB4213" s="11">
        <f>constants!$O$2</f>
        <v>4861.32</v>
      </c>
      <c r="AC4213" s="11">
        <f>VLOOKUP(BWscncns[[#This Row],[scanner]],[0]!ScnrAvgBW,2,FALSE)/1000</f>
        <v>2386.3111194805197</v>
      </c>
      <c r="AD4213" s="8">
        <f>(1+$F4213)*Z4213</f>
        <v>1112.8307193002699</v>
      </c>
      <c r="AE4213" s="8">
        <f>(1+$F4213)*AA4213</f>
        <v>4032.7534393948768</v>
      </c>
      <c r="AF4213" s="8">
        <f>(1+$F4213)*AB4213</f>
        <v>4838.8860654825066</v>
      </c>
      <c r="AG4213" s="8">
        <f>(1+$F4213)*AC4213</f>
        <v>2375.2988126599871</v>
      </c>
      <c r="AH4213" s="8">
        <f>(1+$F4213)*$T4213/1000</f>
        <v>713.49212389595027</v>
      </c>
      <c r="AI4213" s="8">
        <f>(1+BWscncns[[#This Row],[pid_error]]*K_p)*BWscncns[[#This Row],[dbw]]/1000</f>
        <v>715.14606194797523</v>
      </c>
      <c r="AJ4213" s="13">
        <f>BWscncns[[#This Row],[Torflow prgrssv alt vote]]/VLOOKUP(BWscncns[[#This Row],[class]],AltBWtotl,2,FALSE)*100</f>
        <v>1.4104589479942522E-2</v>
      </c>
      <c r="AK4213">
        <f>IF(D4213=E4213,1,0)</f>
        <v>1</v>
      </c>
    </row>
    <row r="4214" spans="1:37">
      <c r="A4214" s="1" t="s">
        <v>3115</v>
      </c>
      <c r="B4214" s="1" t="s">
        <v>3116</v>
      </c>
      <c r="C4214">
        <v>713</v>
      </c>
      <c r="D4214">
        <v>1524951745</v>
      </c>
      <c r="E4214">
        <v>1524951745</v>
      </c>
      <c r="F4214" s="2">
        <v>-5.0456630696400001E-3</v>
      </c>
      <c r="G4214" s="2">
        <v>-5.0456630696400001E-3</v>
      </c>
      <c r="H4214">
        <v>713183</v>
      </c>
      <c r="I4214" s="2">
        <v>-5.45980677816E-2</v>
      </c>
      <c r="J4214" s="2">
        <v>0</v>
      </c>
      <c r="K4214">
        <v>4</v>
      </c>
      <c r="L4214" s="1" t="s">
        <v>11675</v>
      </c>
      <c r="M4214" s="1" t="s">
        <v>3116</v>
      </c>
      <c r="N4214">
        <v>0</v>
      </c>
      <c r="O4214">
        <v>0</v>
      </c>
      <c r="P4214">
        <v>1</v>
      </c>
      <c r="Q4214">
        <v>0</v>
      </c>
      <c r="R4214" s="19">
        <f>BWscncns[[#This Row],[C fx]]*4+BWscncns[[#This Row],[C fg]]*2+BWscncns[[#This Row],[C fm]]</f>
        <v>1</v>
      </c>
      <c r="S4214">
        <v>713</v>
      </c>
      <c r="T4214">
        <v>716800</v>
      </c>
      <c r="U4214" s="13">
        <v>0.994699</v>
      </c>
      <c r="V4214" s="13">
        <v>1.0053300000000001</v>
      </c>
      <c r="W4214">
        <v>3365</v>
      </c>
      <c r="X4214">
        <v>67</v>
      </c>
      <c r="Z4214" s="10">
        <f>IF($N4214&lt;&gt;0,constants!$L$2,IF($O4214&lt;&gt;0,constants!$M$2,IF($P4214&lt;&gt;0,constants!$N$2,0)))</f>
        <v>1117.99</v>
      </c>
      <c r="AA4214" s="10">
        <f>IF($N4214&lt;&gt;0,constants!$L$2,IF($O4214&lt;&gt;0,constants!$M$2,IF($P4214&lt;&gt;0,constants!$P$2,0)))</f>
        <v>4051.45</v>
      </c>
      <c r="AB4214" s="11">
        <f>constants!$O$2</f>
        <v>4861.32</v>
      </c>
      <c r="AC4214" s="11">
        <f>VLOOKUP(BWscncns[[#This Row],[scanner]],[0]!ScnrAvgBW,2,FALSE)/1000</f>
        <v>4819.491751072962</v>
      </c>
      <c r="AD4214" s="8">
        <f>(1+$F4214)*Z4214</f>
        <v>1112.3489991447732</v>
      </c>
      <c r="AE4214" s="8">
        <f>(1+$F4214)*AA4214</f>
        <v>4031.0077483565065</v>
      </c>
      <c r="AF4214" s="8">
        <f>(1+$F4214)*AB4214</f>
        <v>4836.7914172062974</v>
      </c>
      <c r="AG4214" s="8">
        <f>(1+$F4214)*AC4214</f>
        <v>4795.1742195301385</v>
      </c>
      <c r="AH4214" s="8">
        <f>(1+$F4214)*$T4214/1000</f>
        <v>713.1832687116821</v>
      </c>
      <c r="AI4214" s="8">
        <f>(1+BWscncns[[#This Row],[pid_error]]*K_p)*BWscncns[[#This Row],[dbw]]/1000</f>
        <v>714.99163435584092</v>
      </c>
      <c r="AJ4214" s="13">
        <f>BWscncns[[#This Row],[Torflow prgrssv alt vote]]/VLOOKUP(BWscncns[[#This Row],[class]],AltBWtotl,2,FALSE)*100</f>
        <v>1.4101543755569101E-2</v>
      </c>
      <c r="AK4214">
        <f>IF(D4214=E4214,1,0)</f>
        <v>1</v>
      </c>
    </row>
    <row r="4215" spans="1:37">
      <c r="A4215" s="1" t="s">
        <v>811</v>
      </c>
      <c r="B4215" s="1" t="s">
        <v>812</v>
      </c>
      <c r="C4215">
        <v>632</v>
      </c>
      <c r="D4215">
        <v>1524948628</v>
      </c>
      <c r="E4215">
        <v>1524948628</v>
      </c>
      <c r="F4215" s="2">
        <v>-0.207240469382</v>
      </c>
      <c r="G4215" s="2">
        <v>-0.207240469382</v>
      </c>
      <c r="H4215">
        <v>632086</v>
      </c>
      <c r="I4215" s="2">
        <v>0.23401967113300001</v>
      </c>
      <c r="J4215" s="2">
        <v>0</v>
      </c>
      <c r="K4215">
        <v>4</v>
      </c>
      <c r="L4215" s="1" t="s">
        <v>11764</v>
      </c>
      <c r="M4215" s="1" t="s">
        <v>812</v>
      </c>
      <c r="N4215">
        <v>0</v>
      </c>
      <c r="O4215">
        <v>0</v>
      </c>
      <c r="P4215">
        <v>1</v>
      </c>
      <c r="Q4215">
        <v>0</v>
      </c>
      <c r="R4215" s="19">
        <f>BWscncns[[#This Row],[C fx]]*4+BWscncns[[#This Row],[C fg]]*2+BWscncns[[#This Row],[C fm]]</f>
        <v>1</v>
      </c>
      <c r="S4215">
        <v>805</v>
      </c>
      <c r="T4215">
        <v>797619</v>
      </c>
      <c r="U4215" s="13">
        <v>1.0092540000000001</v>
      </c>
      <c r="V4215" s="13">
        <v>0.99083100000000002</v>
      </c>
      <c r="W4215">
        <v>3181</v>
      </c>
      <c r="X4215">
        <v>63</v>
      </c>
      <c r="Z4215" s="10">
        <f>IF($N4215&lt;&gt;0,constants!$L$2,IF($O4215&lt;&gt;0,constants!$M$2,IF($P4215&lt;&gt;0,constants!$N$2,0)))</f>
        <v>1117.99</v>
      </c>
      <c r="AA4215" s="10">
        <f>IF($N4215&lt;&gt;0,constants!$L$2,IF($O4215&lt;&gt;0,constants!$M$2,IF($P4215&lt;&gt;0,constants!$P$2,0)))</f>
        <v>4051.45</v>
      </c>
      <c r="AB4215" s="11">
        <f>constants!$O$2</f>
        <v>4861.32</v>
      </c>
      <c r="AC4215" s="11">
        <f>VLOOKUP(BWscncns[[#This Row],[scanner]],[0]!ScnrAvgBW,2,FALSE)/1000</f>
        <v>4819.491751072962</v>
      </c>
      <c r="AD4215" s="8">
        <f>(1+$F4215)*Z4215</f>
        <v>886.29722763561779</v>
      </c>
      <c r="AE4215" s="8">
        <f>(1+$F4215)*AA4215</f>
        <v>3211.8256003222959</v>
      </c>
      <c r="AF4215" s="8">
        <f>(1+$F4215)*AB4215</f>
        <v>3853.8577613838952</v>
      </c>
      <c r="AG4215" s="8">
        <f>(1+$F4215)*AC4215</f>
        <v>3820.698018397924</v>
      </c>
      <c r="AH4215" s="8">
        <f>(1+$F4215)*$T4215/1000</f>
        <v>632.32006405199854</v>
      </c>
      <c r="AI4215" s="8">
        <f>(1+BWscncns[[#This Row],[pid_error]]*K_p)*BWscncns[[#This Row],[dbw]]/1000</f>
        <v>714.96953202599923</v>
      </c>
      <c r="AJ4215" s="13">
        <f>BWscncns[[#This Row],[Torflow prgrssv alt vote]]/VLOOKUP(BWscncns[[#This Row],[class]],AltBWtotl,2,FALSE)*100</f>
        <v>1.4101107838620727E-2</v>
      </c>
      <c r="AK4215">
        <f>IF(D4215=E4215,1,0)</f>
        <v>1</v>
      </c>
    </row>
    <row r="4216" spans="1:37">
      <c r="A4216" s="1" t="s">
        <v>3906</v>
      </c>
      <c r="B4216" s="1" t="s">
        <v>49</v>
      </c>
      <c r="C4216">
        <v>405</v>
      </c>
      <c r="D4216">
        <v>1524946430</v>
      </c>
      <c r="E4216">
        <v>1524946430</v>
      </c>
      <c r="F4216" s="2">
        <v>-0.60496008181100003</v>
      </c>
      <c r="G4216" s="2">
        <v>-0.60496008181100003</v>
      </c>
      <c r="H4216">
        <v>404520</v>
      </c>
      <c r="I4216" s="2">
        <v>-0.21879568180699999</v>
      </c>
      <c r="J4216" s="2">
        <v>0</v>
      </c>
      <c r="K4216">
        <v>7</v>
      </c>
      <c r="L4216" s="1" t="s">
        <v>11938</v>
      </c>
      <c r="M4216" s="1" t="s">
        <v>49</v>
      </c>
      <c r="N4216">
        <v>0</v>
      </c>
      <c r="O4216">
        <v>0</v>
      </c>
      <c r="P4216">
        <v>1</v>
      </c>
      <c r="Q4216">
        <v>0</v>
      </c>
      <c r="R4216" s="19">
        <f>BWscncns[[#This Row],[C fx]]*4+BWscncns[[#This Row],[C fg]]*2+BWscncns[[#This Row],[C fm]]</f>
        <v>1</v>
      </c>
      <c r="S4216">
        <v>403</v>
      </c>
      <c r="T4216">
        <v>1024000</v>
      </c>
      <c r="U4216" s="13">
        <v>0.39355499999999999</v>
      </c>
      <c r="V4216" s="13">
        <v>2.540943</v>
      </c>
      <c r="W4216">
        <v>5199</v>
      </c>
      <c r="X4216">
        <v>103</v>
      </c>
      <c r="Z4216" s="10">
        <f>IF($N4216&lt;&gt;0,constants!$L$2,IF($O4216&lt;&gt;0,constants!$M$2,IF($P4216&lt;&gt;0,constants!$N$2,0)))</f>
        <v>1117.99</v>
      </c>
      <c r="AA4216" s="10">
        <f>IF($N4216&lt;&gt;0,constants!$L$2,IF($O4216&lt;&gt;0,constants!$M$2,IF($P4216&lt;&gt;0,constants!$P$2,0)))</f>
        <v>4051.45</v>
      </c>
      <c r="AB4216" s="11">
        <f>constants!$O$2</f>
        <v>4861.32</v>
      </c>
      <c r="AC4216" s="11">
        <f>VLOOKUP(BWscncns[[#This Row],[scanner]],[0]!ScnrAvgBW,2,FALSE)/1000</f>
        <v>885.64026081730776</v>
      </c>
      <c r="AD4216" s="8">
        <f>(1+$F4216)*Z4216</f>
        <v>441.65067813612006</v>
      </c>
      <c r="AE4216" s="8">
        <f>(1+$F4216)*AA4216</f>
        <v>1600.4844765468238</v>
      </c>
      <c r="AF4216" s="8">
        <f>(1+$F4216)*AB4216</f>
        <v>1920.4154550905491</v>
      </c>
      <c r="AG4216" s="8">
        <f>(1+$F4216)*AC4216</f>
        <v>349.86325617815385</v>
      </c>
      <c r="AH4216" s="8">
        <f>(1+$F4216)*$T4216/1000</f>
        <v>404.52087622553597</v>
      </c>
      <c r="AI4216" s="8">
        <f>(1+BWscncns[[#This Row],[pid_error]]*K_p)*BWscncns[[#This Row],[dbw]]/1000</f>
        <v>714.26043811276804</v>
      </c>
      <c r="AJ4216" s="13">
        <f>BWscncns[[#This Row],[Torflow prgrssv alt vote]]/VLOOKUP(BWscncns[[#This Row],[class]],AltBWtotl,2,FALSE)*100</f>
        <v>1.4087122613670164E-2</v>
      </c>
      <c r="AK4216">
        <f>IF(D4216=E4216,1,0)</f>
        <v>1</v>
      </c>
    </row>
    <row r="4217" spans="1:37">
      <c r="A4217" s="1" t="s">
        <v>10055</v>
      </c>
      <c r="B4217" s="1" t="s">
        <v>10056</v>
      </c>
      <c r="C4217">
        <v>171</v>
      </c>
      <c r="D4217">
        <v>1524931279</v>
      </c>
      <c r="E4217">
        <v>1524931279</v>
      </c>
      <c r="F4217" s="2">
        <v>-0.82507598236000002</v>
      </c>
      <c r="G4217" s="2">
        <v>-0.82507598236000002</v>
      </c>
      <c r="H4217">
        <v>170699</v>
      </c>
      <c r="I4217" s="2">
        <v>4.0697965992300002E-2</v>
      </c>
      <c r="J4217" s="2">
        <v>0</v>
      </c>
      <c r="K4217">
        <v>8</v>
      </c>
      <c r="L4217" s="1" t="s">
        <v>11995</v>
      </c>
      <c r="M4217" s="1" t="s">
        <v>10056</v>
      </c>
      <c r="N4217">
        <v>0</v>
      </c>
      <c r="O4217">
        <v>0</v>
      </c>
      <c r="P4217">
        <v>1</v>
      </c>
      <c r="Q4217">
        <v>0</v>
      </c>
      <c r="R4217" s="19">
        <f>BWscncns[[#This Row],[C fx]]*4+BWscncns[[#This Row],[C fg]]*2+BWscncns[[#This Row],[C fm]]</f>
        <v>1</v>
      </c>
      <c r="S4217">
        <v>247</v>
      </c>
      <c r="T4217">
        <v>1210909</v>
      </c>
      <c r="U4217" s="13">
        <v>0.20397899999999999</v>
      </c>
      <c r="V4217" s="13">
        <v>4.9024660000000004</v>
      </c>
      <c r="W4217">
        <v>5831</v>
      </c>
      <c r="X4217">
        <v>116</v>
      </c>
      <c r="Z4217" s="10">
        <f>IF($N4217&lt;&gt;0,constants!$L$2,IF($O4217&lt;&gt;0,constants!$M$2,IF($P4217&lt;&gt;0,constants!$N$2,0)))</f>
        <v>1117.99</v>
      </c>
      <c r="AA4217" s="10">
        <f>IF($N4217&lt;&gt;0,constants!$L$2,IF($O4217&lt;&gt;0,constants!$M$2,IF($P4217&lt;&gt;0,constants!$P$2,0)))</f>
        <v>4051.45</v>
      </c>
      <c r="AB4217" s="11">
        <f>constants!$O$2</f>
        <v>4861.32</v>
      </c>
      <c r="AC4217" s="11">
        <f>VLOOKUP(BWscncns[[#This Row],[scanner]],[0]!ScnrAvgBW,2,FALSE)/1000</f>
        <v>509.99709399477808</v>
      </c>
      <c r="AD4217" s="8">
        <f>(1+$F4217)*Z4217</f>
        <v>195.56330248134358</v>
      </c>
      <c r="AE4217" s="8">
        <f>(1+$F4217)*AA4217</f>
        <v>708.69591126757791</v>
      </c>
      <c r="AF4217" s="8">
        <f>(1+$F4217)*AB4217</f>
        <v>850.36162543368471</v>
      </c>
      <c r="AG4217" s="8">
        <f>(1+$F4217)*AC4217</f>
        <v>89.210740666291287</v>
      </c>
      <c r="AH4217" s="8">
        <f>(1+$F4217)*$T4217/1000</f>
        <v>211.81706727643473</v>
      </c>
      <c r="AI4217" s="8">
        <f>(1+BWscncns[[#This Row],[pid_error]]*K_p)*BWscncns[[#This Row],[dbw]]/1000</f>
        <v>711.36303363821742</v>
      </c>
      <c r="AJ4217" s="13">
        <f>BWscncns[[#This Row],[Torflow prgrssv alt vote]]/VLOOKUP(BWscncns[[#This Row],[class]],AltBWtotl,2,FALSE)*100</f>
        <v>1.4029978062584238E-2</v>
      </c>
      <c r="AK4217">
        <f>IF(D4217=E4217,1,0)</f>
        <v>1</v>
      </c>
    </row>
    <row r="4218" spans="1:37">
      <c r="A4218" s="1" t="s">
        <v>5413</v>
      </c>
      <c r="B4218" s="1" t="s">
        <v>5414</v>
      </c>
      <c r="C4218">
        <v>704</v>
      </c>
      <c r="D4218">
        <v>1524972789</v>
      </c>
      <c r="E4218">
        <v>1524972789</v>
      </c>
      <c r="F4218" s="2">
        <v>-1.7966328799800001E-2</v>
      </c>
      <c r="G4218" s="2">
        <v>-1.7966328799800001E-2</v>
      </c>
      <c r="H4218">
        <v>703921</v>
      </c>
      <c r="I4218" s="2">
        <v>-0.214791214496</v>
      </c>
      <c r="J4218" s="2">
        <v>0</v>
      </c>
      <c r="K4218">
        <v>5</v>
      </c>
      <c r="L4218" s="1" t="s">
        <v>11793</v>
      </c>
      <c r="M4218" s="1" t="s">
        <v>5414</v>
      </c>
      <c r="N4218">
        <v>0</v>
      </c>
      <c r="O4218">
        <v>0</v>
      </c>
      <c r="P4218">
        <v>1</v>
      </c>
      <c r="Q4218">
        <v>0</v>
      </c>
      <c r="R4218" s="19">
        <f>BWscncns[[#This Row],[C fx]]*4+BWscncns[[#This Row],[C fg]]*2+BWscncns[[#This Row],[C fm]]</f>
        <v>1</v>
      </c>
      <c r="S4218">
        <v>704</v>
      </c>
      <c r="T4218">
        <v>716800</v>
      </c>
      <c r="U4218" s="13">
        <v>0.98214299999999999</v>
      </c>
      <c r="V4218" s="13">
        <v>1.0181819999999999</v>
      </c>
      <c r="W4218">
        <v>3427</v>
      </c>
      <c r="X4218">
        <v>68</v>
      </c>
      <c r="Z4218" s="10">
        <f>IF($N4218&lt;&gt;0,constants!$L$2,IF($O4218&lt;&gt;0,constants!$M$2,IF($P4218&lt;&gt;0,constants!$N$2,0)))</f>
        <v>1117.99</v>
      </c>
      <c r="AA4218" s="10">
        <f>IF($N4218&lt;&gt;0,constants!$L$2,IF($O4218&lt;&gt;0,constants!$M$2,IF($P4218&lt;&gt;0,constants!$P$2,0)))</f>
        <v>4051.45</v>
      </c>
      <c r="AB4218" s="11">
        <f>constants!$O$2</f>
        <v>4861.32</v>
      </c>
      <c r="AC4218" s="11">
        <f>VLOOKUP(BWscncns[[#This Row],[scanner]],[0]!ScnrAvgBW,2,FALSE)/1000</f>
        <v>3794.4265750962772</v>
      </c>
      <c r="AD4218" s="8">
        <f>(1+$F4218)*Z4218</f>
        <v>1097.9038240651116</v>
      </c>
      <c r="AE4218" s="8">
        <f>(1+$F4218)*AA4218</f>
        <v>3978.6603171840502</v>
      </c>
      <c r="AF4218" s="8">
        <f>(1+$F4218)*AB4218</f>
        <v>4773.9799264789563</v>
      </c>
      <c r="AG4218" s="8">
        <f>(1+$F4218)*AC4218</f>
        <v>3726.2546596413986</v>
      </c>
      <c r="AH4218" s="8">
        <f>(1+$F4218)*$T4218/1000</f>
        <v>703.92173551630333</v>
      </c>
      <c r="AI4218" s="8">
        <f>(1+BWscncns[[#This Row],[pid_error]]*K_p)*BWscncns[[#This Row],[dbw]]/1000</f>
        <v>710.3608677581517</v>
      </c>
      <c r="AJ4218" s="13">
        <f>BWscncns[[#This Row],[Torflow prgrssv alt vote]]/VLOOKUP(BWscncns[[#This Row],[class]],AltBWtotl,2,FALSE)*100</f>
        <v>1.4010212676069165E-2</v>
      </c>
      <c r="AK4218">
        <f>IF(D4218=E4218,1,0)</f>
        <v>1</v>
      </c>
    </row>
    <row r="4219" spans="1:37">
      <c r="A4219" s="1" t="s">
        <v>511</v>
      </c>
      <c r="B4219" s="1" t="s">
        <v>512</v>
      </c>
      <c r="C4219">
        <v>907</v>
      </c>
      <c r="D4219">
        <v>1524967939</v>
      </c>
      <c r="E4219">
        <v>1524967939</v>
      </c>
      <c r="F4219" s="2">
        <v>0.77215542152500005</v>
      </c>
      <c r="G4219" s="2">
        <v>0.77215542152500005</v>
      </c>
      <c r="H4219">
        <v>907343</v>
      </c>
      <c r="I4219" s="2">
        <v>-0.36006504439499998</v>
      </c>
      <c r="J4219" s="2">
        <v>0</v>
      </c>
      <c r="K4219">
        <v>3</v>
      </c>
      <c r="L4219" s="1" t="s">
        <v>11673</v>
      </c>
      <c r="M4219" s="1" t="s">
        <v>512</v>
      </c>
      <c r="N4219">
        <v>0</v>
      </c>
      <c r="O4219">
        <v>0</v>
      </c>
      <c r="P4219">
        <v>1</v>
      </c>
      <c r="Q4219">
        <v>0</v>
      </c>
      <c r="R4219" s="19">
        <f>BWscncns[[#This Row],[C fx]]*4+BWscncns[[#This Row],[C fg]]*2+BWscncns[[#This Row],[C fm]]</f>
        <v>1</v>
      </c>
      <c r="S4219">
        <v>822</v>
      </c>
      <c r="T4219">
        <v>512000</v>
      </c>
      <c r="U4219" s="13">
        <v>1.605469</v>
      </c>
      <c r="V4219" s="13">
        <v>0.62287099999999995</v>
      </c>
      <c r="W4219">
        <v>1073</v>
      </c>
      <c r="X4219">
        <v>21</v>
      </c>
      <c r="Z4219" s="10">
        <f>IF($N4219&lt;&gt;0,constants!$L$2,IF($O4219&lt;&gt;0,constants!$M$2,IF($P4219&lt;&gt;0,constants!$N$2,0)))</f>
        <v>1117.99</v>
      </c>
      <c r="AA4219" s="10">
        <f>IF($N4219&lt;&gt;0,constants!$L$2,IF($O4219&lt;&gt;0,constants!$M$2,IF($P4219&lt;&gt;0,constants!$P$2,0)))</f>
        <v>4051.45</v>
      </c>
      <c r="AB4219" s="11">
        <f>constants!$O$2</f>
        <v>4861.32</v>
      </c>
      <c r="AC4219" s="11">
        <f>VLOOKUP(BWscncns[[#This Row],[scanner]],[0]!ScnrAvgBW,2,FALSE)/1000</f>
        <v>6440.9193022088357</v>
      </c>
      <c r="AD4219" s="8">
        <f>(1+$F4219)*Z4219</f>
        <v>1981.2520397107346</v>
      </c>
      <c r="AE4219" s="8">
        <f>(1+$F4219)*AA4219</f>
        <v>7179.7990825374609</v>
      </c>
      <c r="AF4219" s="8">
        <f>(1+$F4219)*AB4219</f>
        <v>8615.0145937679117</v>
      </c>
      <c r="AG4219" s="8">
        <f>(1+$F4219)*AC4219</f>
        <v>11414.310061014408</v>
      </c>
      <c r="AH4219" s="8">
        <f>(1+$F4219)*$T4219/1000</f>
        <v>907.34357582079997</v>
      </c>
      <c r="AI4219" s="8">
        <f>(1+BWscncns[[#This Row],[pid_error]]*K_p)*BWscncns[[#This Row],[dbw]]/1000</f>
        <v>709.67178791039998</v>
      </c>
      <c r="AJ4219" s="13">
        <f>BWscncns[[#This Row],[Torflow prgrssv alt vote]]/VLOOKUP(BWscncns[[#This Row],[class]],AltBWtotl,2,FALSE)*100</f>
        <v>1.399662218191897E-2</v>
      </c>
      <c r="AK4219">
        <f>IF(D4219=E4219,1,0)</f>
        <v>1</v>
      </c>
    </row>
    <row r="4220" spans="1:37">
      <c r="A4220" s="1" t="s">
        <v>10389</v>
      </c>
      <c r="B4220" s="1" t="s">
        <v>10390</v>
      </c>
      <c r="C4220">
        <v>369</v>
      </c>
      <c r="D4220">
        <v>1524943227</v>
      </c>
      <c r="E4220">
        <v>1524943227</v>
      </c>
      <c r="F4220" s="2">
        <v>-0.64831635466899995</v>
      </c>
      <c r="G4220" s="2">
        <v>-0.64831635466899995</v>
      </c>
      <c r="H4220">
        <v>368767</v>
      </c>
      <c r="I4220" s="2">
        <v>1.46795691288E-2</v>
      </c>
      <c r="J4220" s="2">
        <v>0.05</v>
      </c>
      <c r="K4220">
        <v>7</v>
      </c>
      <c r="L4220" s="1" t="s">
        <v>11919</v>
      </c>
      <c r="M4220" s="1" t="s">
        <v>10390</v>
      </c>
      <c r="N4220">
        <v>1</v>
      </c>
      <c r="O4220">
        <v>0</v>
      </c>
      <c r="P4220">
        <v>0</v>
      </c>
      <c r="Q4220">
        <v>0</v>
      </c>
      <c r="R4220" s="19">
        <f>BWscncns[[#This Row],[C fx]]*4+BWscncns[[#This Row],[C fg]]*2+BWscncns[[#This Row],[C fm]]</f>
        <v>4</v>
      </c>
      <c r="S4220">
        <v>369</v>
      </c>
      <c r="T4220">
        <v>1048576</v>
      </c>
      <c r="U4220" s="13">
        <v>0.351906</v>
      </c>
      <c r="V4220" s="13">
        <v>2.841669</v>
      </c>
      <c r="W4220">
        <v>5309</v>
      </c>
      <c r="X4220">
        <v>106</v>
      </c>
      <c r="Z4220" s="10">
        <f>IF($N4220&lt;&gt;0,constants!$L$2,IF($O4220&lt;&gt;0,constants!$M$2,IF($P4220&lt;&gt;0,constants!$N$2,0)))</f>
        <v>10125.48</v>
      </c>
      <c r="AA4220" s="10">
        <f>IF($N4220&lt;&gt;0,constants!$L$2,IF($O4220&lt;&gt;0,constants!$M$2,IF($P4220&lt;&gt;0,constants!$P$2,0)))</f>
        <v>10125.48</v>
      </c>
      <c r="AB4220" s="11">
        <f>constants!$O$2</f>
        <v>4861.32</v>
      </c>
      <c r="AC4220" s="11">
        <f>VLOOKUP(BWscncns[[#This Row],[scanner]],[0]!ScnrAvgBW,2,FALSE)/1000</f>
        <v>885.64026081730776</v>
      </c>
      <c r="AD4220" s="8">
        <f>(1+$F4220)*Z4220</f>
        <v>3560.9657171261342</v>
      </c>
      <c r="AE4220" s="8">
        <f>(1+$F4220)*AA4220</f>
        <v>3560.9657171261342</v>
      </c>
      <c r="AF4220" s="8">
        <f>(1+$F4220)*AB4220</f>
        <v>1709.6467387204971</v>
      </c>
      <c r="AG4220" s="8">
        <f>(1+$F4220)*AC4220</f>
        <v>311.46519537612846</v>
      </c>
      <c r="AH4220" s="8">
        <f>(1+$F4220)*$T4220/1000</f>
        <v>368.76703008659871</v>
      </c>
      <c r="AI4220" s="8">
        <f>(1+BWscncns[[#This Row],[pid_error]]*K_p)*BWscncns[[#This Row],[dbw]]/1000</f>
        <v>708.67151504329945</v>
      </c>
      <c r="AJ4220" s="13">
        <f>BWscncns[[#This Row],[Torflow prgrssv alt vote]]/VLOOKUP(BWscncns[[#This Row],[class]],AltBWtotl,2,FALSE)*100</f>
        <v>6.0738422706794592E-3</v>
      </c>
      <c r="AK4220">
        <f>IF(D4220=E4220,1,0)</f>
        <v>1</v>
      </c>
    </row>
    <row r="4221" spans="1:37">
      <c r="A4221" s="1" t="s">
        <v>6252</v>
      </c>
      <c r="B4221" s="1" t="s">
        <v>6253</v>
      </c>
      <c r="C4221">
        <v>214</v>
      </c>
      <c r="D4221">
        <v>1524939761</v>
      </c>
      <c r="E4221">
        <v>1524939761</v>
      </c>
      <c r="F4221" s="2">
        <v>-0.82216020754399999</v>
      </c>
      <c r="G4221" s="2">
        <v>-0.82216020754399999</v>
      </c>
      <c r="H4221">
        <v>213630</v>
      </c>
      <c r="I4221" s="2">
        <v>-0.163267761742</v>
      </c>
      <c r="J4221" s="2">
        <v>0</v>
      </c>
      <c r="K4221">
        <v>7</v>
      </c>
      <c r="L4221" s="1" t="s">
        <v>11698</v>
      </c>
      <c r="M4221" s="1" t="s">
        <v>6253</v>
      </c>
      <c r="N4221">
        <v>0</v>
      </c>
      <c r="O4221">
        <v>0</v>
      </c>
      <c r="P4221">
        <v>1</v>
      </c>
      <c r="Q4221">
        <v>0</v>
      </c>
      <c r="R4221" s="19">
        <f>BWscncns[[#This Row],[C fx]]*4+BWscncns[[#This Row],[C fg]]*2+BWscncns[[#This Row],[C fm]]</f>
        <v>1</v>
      </c>
      <c r="S4221">
        <v>393</v>
      </c>
      <c r="T4221">
        <v>1201251</v>
      </c>
      <c r="U4221" s="13">
        <v>0.32715899999999998</v>
      </c>
      <c r="V4221" s="13">
        <v>3.0566179999999998</v>
      </c>
      <c r="W4221">
        <v>5388</v>
      </c>
      <c r="X4221">
        <v>107</v>
      </c>
      <c r="Z4221" s="10">
        <f>IF($N4221&lt;&gt;0,constants!$L$2,IF($O4221&lt;&gt;0,constants!$M$2,IF($P4221&lt;&gt;0,constants!$N$2,0)))</f>
        <v>1117.99</v>
      </c>
      <c r="AA4221" s="10">
        <f>IF($N4221&lt;&gt;0,constants!$L$2,IF($O4221&lt;&gt;0,constants!$M$2,IF($P4221&lt;&gt;0,constants!$P$2,0)))</f>
        <v>4051.45</v>
      </c>
      <c r="AB4221" s="11">
        <f>constants!$O$2</f>
        <v>4861.32</v>
      </c>
      <c r="AC4221" s="11">
        <f>VLOOKUP(BWscncns[[#This Row],[scanner]],[0]!ScnrAvgBW,2,FALSE)/1000</f>
        <v>885.64026081730776</v>
      </c>
      <c r="AD4221" s="8">
        <f>(1+$F4221)*Z4221</f>
        <v>198.82310956788345</v>
      </c>
      <c r="AE4221" s="8">
        <f>(1+$F4221)*AA4221</f>
        <v>720.50902714586118</v>
      </c>
      <c r="AF4221" s="8">
        <f>(1+$F4221)*AB4221</f>
        <v>864.53613986220194</v>
      </c>
      <c r="AG4221" s="8">
        <f>(1+$F4221)*AC4221</f>
        <v>157.50208017442773</v>
      </c>
      <c r="AH4221" s="8">
        <f>(1+$F4221)*$T4221/1000</f>
        <v>213.63022852756245</v>
      </c>
      <c r="AI4221" s="8">
        <f>(1+BWscncns[[#This Row],[pid_error]]*K_p)*BWscncns[[#This Row],[dbw]]/1000</f>
        <v>707.44061426378119</v>
      </c>
      <c r="AJ4221" s="13">
        <f>BWscncns[[#This Row],[Torflow prgrssv alt vote]]/VLOOKUP(BWscncns[[#This Row],[class]],AltBWtotl,2,FALSE)*100</f>
        <v>1.3952617481315146E-2</v>
      </c>
      <c r="AK4221">
        <f>IF(D4221=E4221,1,0)</f>
        <v>1</v>
      </c>
    </row>
    <row r="4222" spans="1:37">
      <c r="A4222" s="1" t="s">
        <v>3509</v>
      </c>
      <c r="B4222" s="1" t="s">
        <v>28</v>
      </c>
      <c r="C4222">
        <v>580</v>
      </c>
      <c r="D4222">
        <v>1524989085</v>
      </c>
      <c r="E4222">
        <v>1524989085</v>
      </c>
      <c r="F4222" s="2">
        <v>-0.304109567325</v>
      </c>
      <c r="G4222" s="2">
        <v>-0.304109567325</v>
      </c>
      <c r="H4222">
        <v>580049</v>
      </c>
      <c r="I4222" s="2">
        <v>0.23307541651499999</v>
      </c>
      <c r="J4222" s="2">
        <v>0</v>
      </c>
      <c r="K4222">
        <v>6</v>
      </c>
      <c r="L4222" s="1" t="s">
        <v>11597</v>
      </c>
      <c r="M4222" s="1" t="s">
        <v>28</v>
      </c>
      <c r="N4222">
        <v>0</v>
      </c>
      <c r="O4222">
        <v>0</v>
      </c>
      <c r="P4222">
        <v>1</v>
      </c>
      <c r="Q4222">
        <v>0</v>
      </c>
      <c r="R4222" s="19">
        <f>BWscncns[[#This Row],[C fx]]*4+BWscncns[[#This Row],[C fg]]*2+BWscncns[[#This Row],[C fm]]</f>
        <v>1</v>
      </c>
      <c r="S4222">
        <v>564</v>
      </c>
      <c r="T4222">
        <v>833536</v>
      </c>
      <c r="U4222" s="13">
        <v>0.67663499999999999</v>
      </c>
      <c r="V4222" s="13">
        <v>1.4779009999999999</v>
      </c>
      <c r="W4222">
        <v>4340</v>
      </c>
      <c r="X4222">
        <v>86</v>
      </c>
      <c r="Z4222" s="10">
        <f>IF($N4222&lt;&gt;0,constants!$L$2,IF($O4222&lt;&gt;0,constants!$M$2,IF($P4222&lt;&gt;0,constants!$N$2,0)))</f>
        <v>1117.99</v>
      </c>
      <c r="AA4222" s="10">
        <f>IF($N4222&lt;&gt;0,constants!$L$2,IF($O4222&lt;&gt;0,constants!$M$2,IF($P4222&lt;&gt;0,constants!$P$2,0)))</f>
        <v>4051.45</v>
      </c>
      <c r="AB4222" s="11">
        <f>constants!$O$2</f>
        <v>4861.32</v>
      </c>
      <c r="AC4222" s="11">
        <f>VLOOKUP(BWscncns[[#This Row],[scanner]],[0]!ScnrAvgBW,2,FALSE)/1000</f>
        <v>2386.3111194805197</v>
      </c>
      <c r="AD4222" s="8">
        <f>(1+$F4222)*Z4222</f>
        <v>777.99854482632315</v>
      </c>
      <c r="AE4222" s="8">
        <f>(1+$F4222)*AA4222</f>
        <v>2819.3652934611282</v>
      </c>
      <c r="AF4222" s="8">
        <f>(1+$F4222)*AB4222</f>
        <v>3382.9460781716307</v>
      </c>
      <c r="AG4222" s="8">
        <f>(1+$F4222)*AC4222</f>
        <v>1660.6110774324623</v>
      </c>
      <c r="AH4222" s="8">
        <f>(1+$F4222)*$T4222/1000</f>
        <v>580.04972769018877</v>
      </c>
      <c r="AI4222" s="8">
        <f>(1+BWscncns[[#This Row],[pid_error]]*K_p)*BWscncns[[#This Row],[dbw]]/1000</f>
        <v>706.7928638450943</v>
      </c>
      <c r="AJ4222" s="13">
        <f>BWscncns[[#This Row],[Torflow prgrssv alt vote]]/VLOOKUP(BWscncns[[#This Row],[class]],AltBWtotl,2,FALSE)*100</f>
        <v>1.3939842113838252E-2</v>
      </c>
      <c r="AK4222">
        <f>IF(D4222=E4222,1,0)</f>
        <v>1</v>
      </c>
    </row>
    <row r="4223" spans="1:37">
      <c r="A4223" s="1" t="s">
        <v>1930</v>
      </c>
      <c r="B4223" s="1" t="s">
        <v>1931</v>
      </c>
      <c r="C4223">
        <v>659</v>
      </c>
      <c r="D4223">
        <v>1524998183</v>
      </c>
      <c r="E4223">
        <v>1524998183</v>
      </c>
      <c r="F4223" s="2">
        <v>-0.12607614870700001</v>
      </c>
      <c r="G4223" s="2">
        <v>-0.12607614870700001</v>
      </c>
      <c r="H4223">
        <v>658644</v>
      </c>
      <c r="I4223" s="2">
        <v>0.32968441471999999</v>
      </c>
      <c r="J4223" s="2">
        <v>0.4</v>
      </c>
      <c r="K4223">
        <v>5</v>
      </c>
      <c r="L4223" s="1" t="s">
        <v>11759</v>
      </c>
      <c r="M4223" s="1" t="s">
        <v>1931</v>
      </c>
      <c r="N4223">
        <v>0</v>
      </c>
      <c r="O4223">
        <v>0</v>
      </c>
      <c r="P4223">
        <v>1</v>
      </c>
      <c r="Q4223">
        <v>0</v>
      </c>
      <c r="R4223" s="19">
        <f>BWscncns[[#This Row],[C fx]]*4+BWscncns[[#This Row],[C fg]]*2+BWscncns[[#This Row],[C fm]]</f>
        <v>1</v>
      </c>
      <c r="S4223">
        <v>659</v>
      </c>
      <c r="T4223">
        <v>753664</v>
      </c>
      <c r="U4223" s="13">
        <v>0.87439500000000003</v>
      </c>
      <c r="V4223" s="13">
        <v>1.143648</v>
      </c>
      <c r="W4223">
        <v>3799</v>
      </c>
      <c r="X4223">
        <v>75</v>
      </c>
      <c r="Z4223" s="10">
        <f>IF($N4223&lt;&gt;0,constants!$L$2,IF($O4223&lt;&gt;0,constants!$M$2,IF($P4223&lt;&gt;0,constants!$N$2,0)))</f>
        <v>1117.99</v>
      </c>
      <c r="AA4223" s="10">
        <f>IF($N4223&lt;&gt;0,constants!$L$2,IF($O4223&lt;&gt;0,constants!$M$2,IF($P4223&lt;&gt;0,constants!$P$2,0)))</f>
        <v>4051.45</v>
      </c>
      <c r="AB4223" s="11">
        <f>constants!$O$2</f>
        <v>4861.32</v>
      </c>
      <c r="AC4223" s="11">
        <f>VLOOKUP(BWscncns[[#This Row],[scanner]],[0]!ScnrAvgBW,2,FALSE)/1000</f>
        <v>3794.4265750962772</v>
      </c>
      <c r="AD4223" s="8">
        <f>(1+$F4223)*Z4223</f>
        <v>977.03812650706107</v>
      </c>
      <c r="AE4223" s="8">
        <f>(1+$F4223)*AA4223</f>
        <v>3540.6587873210246</v>
      </c>
      <c r="AF4223" s="8">
        <f>(1+$F4223)*AB4223</f>
        <v>4248.4234967676866</v>
      </c>
      <c r="AG4223" s="8">
        <f>(1+$F4223)*AC4223</f>
        <v>3316.0398859566462</v>
      </c>
      <c r="AH4223" s="8">
        <f>(1+$F4223)*$T4223/1000</f>
        <v>658.64494546088747</v>
      </c>
      <c r="AI4223" s="8">
        <f>(1+BWscncns[[#This Row],[pid_error]]*K_p)*BWscncns[[#This Row],[dbw]]/1000</f>
        <v>706.15447273044379</v>
      </c>
      <c r="AJ4223" s="13">
        <f>BWscncns[[#This Row],[Torflow prgrssv alt vote]]/VLOOKUP(BWscncns[[#This Row],[class]],AltBWtotl,2,FALSE)*100</f>
        <v>1.3927251336822349E-2</v>
      </c>
      <c r="AK4223">
        <f>IF(D4223=E4223,1,0)</f>
        <v>1</v>
      </c>
    </row>
    <row r="4224" spans="1:37">
      <c r="A4224" s="1" t="s">
        <v>3865</v>
      </c>
      <c r="B4224" s="1" t="s">
        <v>1005</v>
      </c>
      <c r="C4224">
        <v>436</v>
      </c>
      <c r="D4224">
        <v>1524987958</v>
      </c>
      <c r="E4224">
        <v>1524987958</v>
      </c>
      <c r="F4224" s="2">
        <v>-0.55296787024500005</v>
      </c>
      <c r="G4224" s="2">
        <v>-0.55296787024500005</v>
      </c>
      <c r="H4224">
        <v>436246</v>
      </c>
      <c r="I4224" s="2">
        <v>0.39240603496900001</v>
      </c>
      <c r="J4224" s="2">
        <v>0</v>
      </c>
      <c r="K4224">
        <v>7</v>
      </c>
      <c r="L4224" s="1" t="s">
        <v>11890</v>
      </c>
      <c r="M4224" s="1" t="s">
        <v>1005</v>
      </c>
      <c r="N4224">
        <v>0</v>
      </c>
      <c r="O4224">
        <v>0</v>
      </c>
      <c r="P4224">
        <v>1</v>
      </c>
      <c r="Q4224">
        <v>0</v>
      </c>
      <c r="R4224" s="19">
        <f>BWscncns[[#This Row],[C fx]]*4+BWscncns[[#This Row],[C fg]]*2+BWscncns[[#This Row],[C fm]]</f>
        <v>1</v>
      </c>
      <c r="S4224">
        <v>343</v>
      </c>
      <c r="T4224">
        <v>975872</v>
      </c>
      <c r="U4224" s="13">
        <v>0.35148099999999999</v>
      </c>
      <c r="V4224" s="13">
        <v>2.8451080000000002</v>
      </c>
      <c r="W4224">
        <v>5315</v>
      </c>
      <c r="X4224">
        <v>106</v>
      </c>
      <c r="Z4224" s="10">
        <f>IF($N4224&lt;&gt;0,constants!$L$2,IF($O4224&lt;&gt;0,constants!$M$2,IF($P4224&lt;&gt;0,constants!$N$2,0)))</f>
        <v>1117.99</v>
      </c>
      <c r="AA4224" s="10">
        <f>IF($N4224&lt;&gt;0,constants!$L$2,IF($O4224&lt;&gt;0,constants!$M$2,IF($P4224&lt;&gt;0,constants!$P$2,0)))</f>
        <v>4051.45</v>
      </c>
      <c r="AB4224" s="11">
        <f>constants!$O$2</f>
        <v>4861.32</v>
      </c>
      <c r="AC4224" s="11">
        <f>VLOOKUP(BWscncns[[#This Row],[scanner]],[0]!ScnrAvgBW,2,FALSE)/1000</f>
        <v>885.64026081730776</v>
      </c>
      <c r="AD4224" s="8">
        <f>(1+$F4224)*Z4224</f>
        <v>499.77745074479242</v>
      </c>
      <c r="AE4224" s="8">
        <f>(1+$F4224)*AA4224</f>
        <v>1811.1283220958944</v>
      </c>
      <c r="AF4224" s="8">
        <f>(1+$F4224)*AB4224</f>
        <v>2173.1662330205763</v>
      </c>
      <c r="AG4224" s="8">
        <f>(1+$F4224)*AC4224</f>
        <v>395.90965198993473</v>
      </c>
      <c r="AH4224" s="8">
        <f>(1+$F4224)*$T4224/1000</f>
        <v>436.24613852827127</v>
      </c>
      <c r="AI4224" s="8">
        <f>(1+BWscncns[[#This Row],[pid_error]]*K_p)*BWscncns[[#This Row],[dbw]]/1000</f>
        <v>706.0590692641357</v>
      </c>
      <c r="AJ4224" s="13">
        <f>BWscncns[[#This Row],[Torflow prgrssv alt vote]]/VLOOKUP(BWscncns[[#This Row],[class]],AltBWtotl,2,FALSE)*100</f>
        <v>1.3925369725779742E-2</v>
      </c>
      <c r="AK4224">
        <f>IF(D4224=E4224,1,0)</f>
        <v>1</v>
      </c>
    </row>
    <row r="4225" spans="1:37">
      <c r="A4225" s="1" t="s">
        <v>4318</v>
      </c>
      <c r="B4225" s="1" t="s">
        <v>4319</v>
      </c>
      <c r="C4225">
        <v>388</v>
      </c>
      <c r="D4225">
        <v>1524975801</v>
      </c>
      <c r="E4225">
        <v>1524975801</v>
      </c>
      <c r="F4225" s="2">
        <v>-0.62139358941400002</v>
      </c>
      <c r="G4225" s="2">
        <v>-0.62139358941400002</v>
      </c>
      <c r="H4225">
        <v>387692</v>
      </c>
      <c r="I4225" s="2">
        <v>-0.14451504243300001</v>
      </c>
      <c r="J4225" s="2">
        <v>0</v>
      </c>
      <c r="K4225">
        <v>7</v>
      </c>
      <c r="L4225" s="1" t="s">
        <v>11885</v>
      </c>
      <c r="M4225" s="1" t="s">
        <v>4319</v>
      </c>
      <c r="N4225">
        <v>0</v>
      </c>
      <c r="O4225">
        <v>0</v>
      </c>
      <c r="P4225">
        <v>1</v>
      </c>
      <c r="Q4225">
        <v>0</v>
      </c>
      <c r="R4225" s="19">
        <f>BWscncns[[#This Row],[C fx]]*4+BWscncns[[#This Row],[C fg]]*2+BWscncns[[#This Row],[C fm]]</f>
        <v>1</v>
      </c>
      <c r="S4225">
        <v>388</v>
      </c>
      <c r="T4225">
        <v>1024000</v>
      </c>
      <c r="U4225" s="13">
        <v>0.37890600000000002</v>
      </c>
      <c r="V4225" s="13">
        <v>2.6391749999999998</v>
      </c>
      <c r="W4225">
        <v>5250</v>
      </c>
      <c r="X4225">
        <v>105</v>
      </c>
      <c r="Z4225" s="10">
        <f>IF($N4225&lt;&gt;0,constants!$L$2,IF($O4225&lt;&gt;0,constants!$M$2,IF($P4225&lt;&gt;0,constants!$N$2,0)))</f>
        <v>1117.99</v>
      </c>
      <c r="AA4225" s="10">
        <f>IF($N4225&lt;&gt;0,constants!$L$2,IF($O4225&lt;&gt;0,constants!$M$2,IF($P4225&lt;&gt;0,constants!$P$2,0)))</f>
        <v>4051.45</v>
      </c>
      <c r="AB4225" s="11">
        <f>constants!$O$2</f>
        <v>4861.32</v>
      </c>
      <c r="AC4225" s="11">
        <f>VLOOKUP(BWscncns[[#This Row],[scanner]],[0]!ScnrAvgBW,2,FALSE)/1000</f>
        <v>885.64026081730776</v>
      </c>
      <c r="AD4225" s="8">
        <f>(1+$F4225)*Z4225</f>
        <v>423.2781809710421</v>
      </c>
      <c r="AE4225" s="8">
        <f>(1+$F4225)*AA4225</f>
        <v>1533.9049421686495</v>
      </c>
      <c r="AF4225" s="8">
        <f>(1+$F4225)*AB4225</f>
        <v>1840.5269159099332</v>
      </c>
      <c r="AG4225" s="8">
        <f>(1+$F4225)*AC4225</f>
        <v>335.30908021848973</v>
      </c>
      <c r="AH4225" s="8">
        <f>(1+$F4225)*$T4225/1000</f>
        <v>387.69296444006397</v>
      </c>
      <c r="AI4225" s="8">
        <f>(1+BWscncns[[#This Row],[pid_error]]*K_p)*BWscncns[[#This Row],[dbw]]/1000</f>
        <v>705.84648222003193</v>
      </c>
      <c r="AJ4225" s="13">
        <f>BWscncns[[#This Row],[Torflow prgrssv alt vote]]/VLOOKUP(BWscncns[[#This Row],[class]],AltBWtotl,2,FALSE)*100</f>
        <v>1.3921176941752279E-2</v>
      </c>
      <c r="AK4225">
        <f>IF(D4225=E4225,1,0)</f>
        <v>1</v>
      </c>
    </row>
    <row r="4226" spans="1:37">
      <c r="A4226" s="1" t="s">
        <v>817</v>
      </c>
      <c r="B4226" s="1" t="s">
        <v>818</v>
      </c>
      <c r="C4226">
        <v>794</v>
      </c>
      <c r="D4226">
        <v>1524986218</v>
      </c>
      <c r="E4226">
        <v>1524986218</v>
      </c>
      <c r="F4226" s="2">
        <v>0.29290589657400001</v>
      </c>
      <c r="G4226" s="2">
        <v>0.29290589657400001</v>
      </c>
      <c r="H4226">
        <v>794361</v>
      </c>
      <c r="I4226" s="2">
        <v>0.10651994545</v>
      </c>
      <c r="J4226" s="2">
        <v>0</v>
      </c>
      <c r="K4226">
        <v>4</v>
      </c>
      <c r="L4226" s="1" t="s">
        <v>11609</v>
      </c>
      <c r="M4226" s="1" t="s">
        <v>818</v>
      </c>
      <c r="N4226">
        <v>0</v>
      </c>
      <c r="O4226">
        <v>0</v>
      </c>
      <c r="P4226">
        <v>1</v>
      </c>
      <c r="Q4226">
        <v>0</v>
      </c>
      <c r="R4226" s="19">
        <f>BWscncns[[#This Row],[C fx]]*4+BWscncns[[#This Row],[C fg]]*2+BWscncns[[#This Row],[C fm]]</f>
        <v>1</v>
      </c>
      <c r="S4226">
        <v>794</v>
      </c>
      <c r="T4226">
        <v>614400</v>
      </c>
      <c r="U4226" s="13">
        <v>1.2923180000000001</v>
      </c>
      <c r="V4226" s="13">
        <v>0.77380400000000005</v>
      </c>
      <c r="W4226">
        <v>2010</v>
      </c>
      <c r="X4226">
        <v>40</v>
      </c>
      <c r="Z4226" s="10">
        <f>IF($N4226&lt;&gt;0,constants!$L$2,IF($O4226&lt;&gt;0,constants!$M$2,IF($P4226&lt;&gt;0,constants!$N$2,0)))</f>
        <v>1117.99</v>
      </c>
      <c r="AA4226" s="10">
        <f>IF($N4226&lt;&gt;0,constants!$L$2,IF($O4226&lt;&gt;0,constants!$M$2,IF($P4226&lt;&gt;0,constants!$P$2,0)))</f>
        <v>4051.45</v>
      </c>
      <c r="AB4226" s="11">
        <f>constants!$O$2</f>
        <v>4861.32</v>
      </c>
      <c r="AC4226" s="11">
        <f>VLOOKUP(BWscncns[[#This Row],[scanner]],[0]!ScnrAvgBW,2,FALSE)/1000</f>
        <v>4819.491751072962</v>
      </c>
      <c r="AD4226" s="8">
        <f>(1+$F4226)*Z4226</f>
        <v>1445.4558633107665</v>
      </c>
      <c r="AE4226" s="8">
        <f>(1+$F4226)*AA4226</f>
        <v>5238.1435946747324</v>
      </c>
      <c r="AF4226" s="8">
        <f>(1+$F4226)*AB4226</f>
        <v>6285.2292931331176</v>
      </c>
      <c r="AG4226" s="8">
        <f>(1+$F4226)*AC4226</f>
        <v>6231.1493034519854</v>
      </c>
      <c r="AH4226" s="8">
        <f>(1+$F4226)*$T4226/1000</f>
        <v>794.36138285506559</v>
      </c>
      <c r="AI4226" s="8">
        <f>(1+BWscncns[[#This Row],[pid_error]]*K_p)*BWscncns[[#This Row],[dbw]]/1000</f>
        <v>704.38069142753284</v>
      </c>
      <c r="AJ4226" s="13">
        <f>BWscncns[[#This Row],[Torflow prgrssv alt vote]]/VLOOKUP(BWscncns[[#This Row],[class]],AltBWtotl,2,FALSE)*100</f>
        <v>1.3892267634281068E-2</v>
      </c>
      <c r="AK4226">
        <f>IF(D4226=E4226,1,0)</f>
        <v>1</v>
      </c>
    </row>
    <row r="4227" spans="1:37">
      <c r="A4227" s="1" t="s">
        <v>7717</v>
      </c>
      <c r="B4227" s="1" t="s">
        <v>7718</v>
      </c>
      <c r="C4227">
        <v>726</v>
      </c>
      <c r="D4227">
        <v>1525000490</v>
      </c>
      <c r="E4227">
        <v>1525000490</v>
      </c>
      <c r="F4227" s="2">
        <v>6.5850357738099996E-2</v>
      </c>
      <c r="G4227" s="2">
        <v>6.5850357738099996E-2</v>
      </c>
      <c r="H4227">
        <v>726455</v>
      </c>
      <c r="I4227" s="2">
        <v>0.25962422648099998</v>
      </c>
      <c r="J4227" s="2">
        <v>0</v>
      </c>
      <c r="K4227">
        <v>5</v>
      </c>
      <c r="L4227" s="1" t="s">
        <v>11739</v>
      </c>
      <c r="M4227" s="1" t="s">
        <v>7718</v>
      </c>
      <c r="N4227">
        <v>0</v>
      </c>
      <c r="O4227">
        <v>0</v>
      </c>
      <c r="P4227">
        <v>1</v>
      </c>
      <c r="Q4227">
        <v>0</v>
      </c>
      <c r="R4227" s="19">
        <f>BWscncns[[#This Row],[C fx]]*4+BWscncns[[#This Row],[C fg]]*2+BWscncns[[#This Row],[C fm]]</f>
        <v>1</v>
      </c>
      <c r="S4227">
        <v>643</v>
      </c>
      <c r="T4227">
        <v>681574</v>
      </c>
      <c r="U4227" s="13">
        <v>0.94340500000000005</v>
      </c>
      <c r="V4227" s="13">
        <v>1.0599909999999999</v>
      </c>
      <c r="W4227">
        <v>3565</v>
      </c>
      <c r="X4227">
        <v>71</v>
      </c>
      <c r="Z4227" s="10">
        <f>IF($N4227&lt;&gt;0,constants!$L$2,IF($O4227&lt;&gt;0,constants!$M$2,IF($P4227&lt;&gt;0,constants!$N$2,0)))</f>
        <v>1117.99</v>
      </c>
      <c r="AA4227" s="10">
        <f>IF($N4227&lt;&gt;0,constants!$L$2,IF($O4227&lt;&gt;0,constants!$M$2,IF($P4227&lt;&gt;0,constants!$P$2,0)))</f>
        <v>4051.45</v>
      </c>
      <c r="AB4227" s="11">
        <f>constants!$O$2</f>
        <v>4861.32</v>
      </c>
      <c r="AC4227" s="11">
        <f>VLOOKUP(BWscncns[[#This Row],[scanner]],[0]!ScnrAvgBW,2,FALSE)/1000</f>
        <v>3794.4265750962772</v>
      </c>
      <c r="AD4227" s="8">
        <f>(1+$F4227)*Z4227</f>
        <v>1191.6100414476184</v>
      </c>
      <c r="AE4227" s="8">
        <f>(1+$F4227)*AA4227</f>
        <v>4318.2394318580255</v>
      </c>
      <c r="AF4227" s="8">
        <f>(1+$F4227)*AB4227</f>
        <v>5181.4396610793801</v>
      </c>
      <c r="AG4227" s="8">
        <f>(1+$F4227)*AC4227</f>
        <v>4044.2909224773207</v>
      </c>
      <c r="AH4227" s="8">
        <f>(1+$F4227)*$T4227/1000</f>
        <v>726.45589172498774</v>
      </c>
      <c r="AI4227" s="8">
        <f>(1+BWscncns[[#This Row],[pid_error]]*K_p)*BWscncns[[#This Row],[dbw]]/1000</f>
        <v>704.01494586249385</v>
      </c>
      <c r="AJ4227" s="13">
        <f>BWscncns[[#This Row],[Torflow prgrssv alt vote]]/VLOOKUP(BWscncns[[#This Row],[class]],AltBWtotl,2,FALSE)*100</f>
        <v>1.3885054155352114E-2</v>
      </c>
      <c r="AK4227">
        <f>IF(D4227=E4227,1,0)</f>
        <v>1</v>
      </c>
    </row>
    <row r="4228" spans="1:37">
      <c r="A4228" s="1" t="s">
        <v>9244</v>
      </c>
      <c r="B4228" s="1" t="s">
        <v>9245</v>
      </c>
      <c r="C4228">
        <v>384</v>
      </c>
      <c r="D4228">
        <v>1524740738</v>
      </c>
      <c r="E4228">
        <v>1524740738</v>
      </c>
      <c r="F4228" s="2">
        <v>-0.62542465673400005</v>
      </c>
      <c r="G4228" s="2">
        <v>-0.62542465673400005</v>
      </c>
      <c r="H4228">
        <v>383565</v>
      </c>
      <c r="I4228" s="2">
        <v>-0.340760921321</v>
      </c>
      <c r="J4228" s="2">
        <v>0</v>
      </c>
      <c r="K4228">
        <v>7</v>
      </c>
      <c r="L4228" s="1" t="s">
        <v>11988</v>
      </c>
      <c r="M4228" s="1" t="s">
        <v>9245</v>
      </c>
      <c r="N4228">
        <v>0</v>
      </c>
      <c r="O4228">
        <v>0</v>
      </c>
      <c r="P4228">
        <v>1</v>
      </c>
      <c r="Q4228">
        <v>0</v>
      </c>
      <c r="R4228" s="19">
        <f>BWscncns[[#This Row],[C fx]]*4+BWscncns[[#This Row],[C fg]]*2+BWscncns[[#This Row],[C fm]]</f>
        <v>1</v>
      </c>
      <c r="S4228">
        <v>480</v>
      </c>
      <c r="T4228">
        <v>1024000</v>
      </c>
      <c r="U4228" s="13">
        <v>0.46875</v>
      </c>
      <c r="V4228" s="13">
        <v>2.1333329999999999</v>
      </c>
      <c r="W4228">
        <v>4941</v>
      </c>
      <c r="X4228">
        <v>98</v>
      </c>
      <c r="Z4228" s="10">
        <f>IF($N4228&lt;&gt;0,constants!$L$2,IF($O4228&lt;&gt;0,constants!$M$2,IF($P4228&lt;&gt;0,constants!$N$2,0)))</f>
        <v>1117.99</v>
      </c>
      <c r="AA4228" s="10">
        <f>IF($N4228&lt;&gt;0,constants!$L$2,IF($O4228&lt;&gt;0,constants!$M$2,IF($P4228&lt;&gt;0,constants!$P$2,0)))</f>
        <v>4051.45</v>
      </c>
      <c r="AB4228" s="11">
        <f>constants!$O$2</f>
        <v>4861.32</v>
      </c>
      <c r="AC4228" s="11">
        <f>VLOOKUP(BWscncns[[#This Row],[scanner]],[0]!ScnrAvgBW,2,FALSE)/1000</f>
        <v>885.64026081730776</v>
      </c>
      <c r="AD4228" s="8">
        <f>(1+$F4228)*Z4228</f>
        <v>418.77148801795528</v>
      </c>
      <c r="AE4228" s="8">
        <f>(1+$F4228)*AA4228</f>
        <v>1517.5732744750355</v>
      </c>
      <c r="AF4228" s="8">
        <f>(1+$F4228)*AB4228</f>
        <v>1820.9306077258707</v>
      </c>
      <c r="AG4228" s="8">
        <f>(1+$F4228)*AC4228</f>
        <v>331.73900470583277</v>
      </c>
      <c r="AH4228" s="8">
        <f>(1+$F4228)*$T4228/1000</f>
        <v>383.56515150438395</v>
      </c>
      <c r="AI4228" s="8">
        <f>(1+BWscncns[[#This Row],[pid_error]]*K_p)*BWscncns[[#This Row],[dbw]]/1000</f>
        <v>703.78257575219197</v>
      </c>
      <c r="AJ4228" s="13">
        <f>BWscncns[[#This Row],[Torflow prgrssv alt vote]]/VLOOKUP(BWscncns[[#This Row],[class]],AltBWtotl,2,FALSE)*100</f>
        <v>1.3880471196446784E-2</v>
      </c>
      <c r="AK4228">
        <f>IF(D4228=E4228,1,0)</f>
        <v>1</v>
      </c>
    </row>
    <row r="4229" spans="1:37">
      <c r="A4229" s="1" t="s">
        <v>2457</v>
      </c>
      <c r="B4229" s="1" t="s">
        <v>2458</v>
      </c>
      <c r="C4229">
        <v>639</v>
      </c>
      <c r="D4229">
        <v>1524865232</v>
      </c>
      <c r="E4229">
        <v>1524865232</v>
      </c>
      <c r="F4229" s="2">
        <v>-0.166669037952</v>
      </c>
      <c r="G4229" s="2">
        <v>-0.166669037952</v>
      </c>
      <c r="H4229">
        <v>639202</v>
      </c>
      <c r="I4229" s="2">
        <v>5.6758223463099999E-2</v>
      </c>
      <c r="J4229" s="2">
        <v>0</v>
      </c>
      <c r="K4229">
        <v>5</v>
      </c>
      <c r="L4229" s="1" t="s">
        <v>11976</v>
      </c>
      <c r="M4229" s="1" t="s">
        <v>2458</v>
      </c>
      <c r="N4229">
        <v>0</v>
      </c>
      <c r="O4229">
        <v>0</v>
      </c>
      <c r="P4229">
        <v>1</v>
      </c>
      <c r="Q4229">
        <v>0</v>
      </c>
      <c r="R4229" s="19">
        <f>BWscncns[[#This Row],[C fx]]*4+BWscncns[[#This Row],[C fg]]*2+BWscncns[[#This Row],[C fm]]</f>
        <v>1</v>
      </c>
      <c r="S4229">
        <v>542</v>
      </c>
      <c r="T4229">
        <v>767024</v>
      </c>
      <c r="U4229" s="13">
        <v>0.70662700000000001</v>
      </c>
      <c r="V4229" s="13">
        <v>1.415173</v>
      </c>
      <c r="W4229">
        <v>4259</v>
      </c>
      <c r="X4229">
        <v>85</v>
      </c>
      <c r="Z4229" s="10">
        <f>IF($N4229&lt;&gt;0,constants!$L$2,IF($O4229&lt;&gt;0,constants!$M$2,IF($P4229&lt;&gt;0,constants!$N$2,0)))</f>
        <v>1117.99</v>
      </c>
      <c r="AA4229" s="10">
        <f>IF($N4229&lt;&gt;0,constants!$L$2,IF($O4229&lt;&gt;0,constants!$M$2,IF($P4229&lt;&gt;0,constants!$P$2,0)))</f>
        <v>4051.45</v>
      </c>
      <c r="AB4229" s="11">
        <f>constants!$O$2</f>
        <v>4861.32</v>
      </c>
      <c r="AC4229" s="11">
        <f>VLOOKUP(BWscncns[[#This Row],[scanner]],[0]!ScnrAvgBW,2,FALSE)/1000</f>
        <v>3794.4265750962772</v>
      </c>
      <c r="AD4229" s="8">
        <f>(1+$F4229)*Z4229</f>
        <v>931.65568226004359</v>
      </c>
      <c r="AE4229" s="8">
        <f>(1+$F4229)*AA4229</f>
        <v>3376.1987261893696</v>
      </c>
      <c r="AF4229" s="8">
        <f>(1+$F4229)*AB4229</f>
        <v>4051.0884724231832</v>
      </c>
      <c r="AG4229" s="8">
        <f>(1+$F4229)*AC4229</f>
        <v>3162.0131482454785</v>
      </c>
      <c r="AH4229" s="8">
        <f>(1+$F4229)*$T4229/1000</f>
        <v>639.18484783390522</v>
      </c>
      <c r="AI4229" s="8">
        <f>(1+BWscncns[[#This Row],[pid_error]]*K_p)*BWscncns[[#This Row],[dbw]]/1000</f>
        <v>703.10442391695256</v>
      </c>
      <c r="AJ4229" s="13">
        <f>BWscncns[[#This Row],[Torflow prgrssv alt vote]]/VLOOKUP(BWscncns[[#This Row],[class]],AltBWtotl,2,FALSE)*100</f>
        <v>1.3867096231876515E-2</v>
      </c>
      <c r="AK4229">
        <f>IF(D4229=E4229,1,0)</f>
        <v>1</v>
      </c>
    </row>
    <row r="4230" spans="1:37">
      <c r="A4230" s="1" t="s">
        <v>662</v>
      </c>
      <c r="B4230" s="1" t="s">
        <v>49</v>
      </c>
      <c r="C4230">
        <v>169</v>
      </c>
      <c r="D4230">
        <v>1524912765</v>
      </c>
      <c r="E4230">
        <v>1524912765</v>
      </c>
      <c r="F4230" s="2">
        <v>-0.55238569942600002</v>
      </c>
      <c r="G4230" s="2">
        <v>-0.55238569942600002</v>
      </c>
      <c r="H4230">
        <v>169442</v>
      </c>
      <c r="I4230" s="2">
        <v>-0.14857622868500001</v>
      </c>
      <c r="J4230" s="2">
        <v>0</v>
      </c>
      <c r="K4230">
        <v>6</v>
      </c>
      <c r="L4230" s="1" t="s">
        <v>11837</v>
      </c>
      <c r="M4230" s="1" t="s">
        <v>49</v>
      </c>
      <c r="N4230">
        <v>0</v>
      </c>
      <c r="O4230">
        <v>0</v>
      </c>
      <c r="P4230">
        <v>1</v>
      </c>
      <c r="Q4230">
        <v>0</v>
      </c>
      <c r="R4230" s="19">
        <f>BWscncns[[#This Row],[C fx]]*4+BWscncns[[#This Row],[C fg]]*2+BWscncns[[#This Row],[C fm]]</f>
        <v>1</v>
      </c>
      <c r="S4230">
        <v>169</v>
      </c>
      <c r="T4230">
        <v>968983</v>
      </c>
      <c r="U4230" s="13">
        <v>0.17441000000000001</v>
      </c>
      <c r="V4230" s="13">
        <v>5.7336270000000003</v>
      </c>
      <c r="W4230">
        <v>5954</v>
      </c>
      <c r="X4230">
        <v>119</v>
      </c>
      <c r="Z4230" s="10">
        <f>IF($N4230&lt;&gt;0,constants!$L$2,IF($O4230&lt;&gt;0,constants!$M$2,IF($P4230&lt;&gt;0,constants!$N$2,0)))</f>
        <v>1117.99</v>
      </c>
      <c r="AA4230" s="10">
        <f>IF($N4230&lt;&gt;0,constants!$L$2,IF($O4230&lt;&gt;0,constants!$M$2,IF($P4230&lt;&gt;0,constants!$P$2,0)))</f>
        <v>4051.45</v>
      </c>
      <c r="AB4230" s="11">
        <f>constants!$O$2</f>
        <v>4861.32</v>
      </c>
      <c r="AC4230" s="11">
        <f>VLOOKUP(BWscncns[[#This Row],[scanner]],[0]!ScnrAvgBW,2,FALSE)/1000</f>
        <v>2386.3111194805197</v>
      </c>
      <c r="AD4230" s="8">
        <f>(1+$F4230)*Z4230</f>
        <v>500.42831189872624</v>
      </c>
      <c r="AE4230" s="8">
        <f>(1+$F4230)*AA4230</f>
        <v>1813.4869580605321</v>
      </c>
      <c r="AF4230" s="8">
        <f>(1+$F4230)*AB4230</f>
        <v>2175.9963516663975</v>
      </c>
      <c r="AG4230" s="8">
        <f>(1+$F4230)*AC4230</f>
        <v>1068.1469826982318</v>
      </c>
      <c r="AH4230" s="8">
        <f>(1+$F4230)*$T4230/1000</f>
        <v>433.73064781309625</v>
      </c>
      <c r="AI4230" s="8">
        <f>(1+BWscncns[[#This Row],[pid_error]]*K_p)*BWscncns[[#This Row],[dbw]]/1000</f>
        <v>701.35682390654824</v>
      </c>
      <c r="AJ4230" s="13">
        <f>BWscncns[[#This Row],[Torflow prgrssv alt vote]]/VLOOKUP(BWscncns[[#This Row],[class]],AltBWtotl,2,FALSE)*100</f>
        <v>1.3832628894316473E-2</v>
      </c>
      <c r="AK4230">
        <f>IF(D4230=E4230,1,0)</f>
        <v>1</v>
      </c>
    </row>
    <row r="4231" spans="1:37">
      <c r="A4231" s="1" t="s">
        <v>6040</v>
      </c>
      <c r="B4231" s="1" t="s">
        <v>6041</v>
      </c>
      <c r="C4231">
        <v>353</v>
      </c>
      <c r="D4231">
        <v>1525001744</v>
      </c>
      <c r="E4231">
        <v>1525001744</v>
      </c>
      <c r="F4231" s="2">
        <v>-0.662953312947</v>
      </c>
      <c r="G4231" s="2">
        <v>-0.662953312947</v>
      </c>
      <c r="H4231">
        <v>353419</v>
      </c>
      <c r="I4231" s="2">
        <v>7.3996560706600004E-2</v>
      </c>
      <c r="J4231" s="2">
        <v>0</v>
      </c>
      <c r="K4231">
        <v>7</v>
      </c>
      <c r="L4231" s="1" t="s">
        <v>11918</v>
      </c>
      <c r="M4231" s="1" t="s">
        <v>6041</v>
      </c>
      <c r="N4231">
        <v>0</v>
      </c>
      <c r="O4231">
        <v>0</v>
      </c>
      <c r="P4231">
        <v>1</v>
      </c>
      <c r="Q4231">
        <v>0</v>
      </c>
      <c r="R4231" s="19">
        <f>BWscncns[[#This Row],[C fx]]*4+BWscncns[[#This Row],[C fg]]*2+BWscncns[[#This Row],[C fm]]</f>
        <v>1</v>
      </c>
      <c r="S4231">
        <v>353</v>
      </c>
      <c r="T4231">
        <v>1048576</v>
      </c>
      <c r="U4231" s="13">
        <v>0.33664699999999997</v>
      </c>
      <c r="V4231" s="13">
        <v>2.9704700000000002</v>
      </c>
      <c r="W4231">
        <v>5364</v>
      </c>
      <c r="X4231">
        <v>107</v>
      </c>
      <c r="Z4231" s="10">
        <f>IF($N4231&lt;&gt;0,constants!$L$2,IF($O4231&lt;&gt;0,constants!$M$2,IF($P4231&lt;&gt;0,constants!$N$2,0)))</f>
        <v>1117.99</v>
      </c>
      <c r="AA4231" s="10">
        <f>IF($N4231&lt;&gt;0,constants!$L$2,IF($O4231&lt;&gt;0,constants!$M$2,IF($P4231&lt;&gt;0,constants!$P$2,0)))</f>
        <v>4051.45</v>
      </c>
      <c r="AB4231" s="11">
        <f>constants!$O$2</f>
        <v>4861.32</v>
      </c>
      <c r="AC4231" s="11">
        <f>VLOOKUP(BWscncns[[#This Row],[scanner]],[0]!ScnrAvgBW,2,FALSE)/1000</f>
        <v>885.64026081730776</v>
      </c>
      <c r="AD4231" s="8">
        <f>(1+$F4231)*Z4231</f>
        <v>376.81482565838348</v>
      </c>
      <c r="AE4231" s="8">
        <f>(1+$F4231)*AA4231</f>
        <v>1365.5278002608768</v>
      </c>
      <c r="AF4231" s="8">
        <f>(1+$F4231)*AB4231</f>
        <v>1638.4918007044898</v>
      </c>
      <c r="AG4231" s="8">
        <f>(1+$F4231)*AC4231</f>
        <v>298.50211582922844</v>
      </c>
      <c r="AH4231" s="8">
        <f>(1+$F4231)*$T4231/1000</f>
        <v>353.41906692328655</v>
      </c>
      <c r="AI4231" s="8">
        <f>(1+BWscncns[[#This Row],[pid_error]]*K_p)*BWscncns[[#This Row],[dbw]]/1000</f>
        <v>700.99753346164323</v>
      </c>
      <c r="AJ4231" s="13">
        <f>BWscncns[[#This Row],[Torflow prgrssv alt vote]]/VLOOKUP(BWscncns[[#This Row],[class]],AltBWtotl,2,FALSE)*100</f>
        <v>1.3825542727589013E-2</v>
      </c>
      <c r="AK4231">
        <f>IF(D4231=E4231,1,0)</f>
        <v>1</v>
      </c>
    </row>
    <row r="4232" spans="1:37">
      <c r="A4232" s="1" t="s">
        <v>5874</v>
      </c>
      <c r="B4232" s="1" t="s">
        <v>5875</v>
      </c>
      <c r="C4232">
        <v>736</v>
      </c>
      <c r="D4232">
        <v>1524998498</v>
      </c>
      <c r="E4232">
        <v>1524998498</v>
      </c>
      <c r="F4232" s="2">
        <v>0.105120583469</v>
      </c>
      <c r="G4232" s="2">
        <v>0.105120583469</v>
      </c>
      <c r="H4232">
        <v>735568</v>
      </c>
      <c r="I4232" s="2">
        <v>-0.10389761383</v>
      </c>
      <c r="J4232" s="2">
        <v>0</v>
      </c>
      <c r="K4232">
        <v>3</v>
      </c>
      <c r="L4232" s="1" t="s">
        <v>11606</v>
      </c>
      <c r="M4232" s="1" t="s">
        <v>5875</v>
      </c>
      <c r="N4232">
        <v>0</v>
      </c>
      <c r="O4232">
        <v>0</v>
      </c>
      <c r="P4232">
        <v>1</v>
      </c>
      <c r="Q4232">
        <v>0</v>
      </c>
      <c r="R4232" s="19">
        <f>BWscncns[[#This Row],[C fx]]*4+BWscncns[[#This Row],[C fg]]*2+BWscncns[[#This Row],[C fm]]</f>
        <v>1</v>
      </c>
      <c r="S4232">
        <v>757</v>
      </c>
      <c r="T4232">
        <v>665600</v>
      </c>
      <c r="U4232" s="13">
        <v>1.1373200000000001</v>
      </c>
      <c r="V4232" s="13">
        <v>0.87926000000000004</v>
      </c>
      <c r="W4232">
        <v>2517</v>
      </c>
      <c r="X4232">
        <v>50</v>
      </c>
      <c r="Z4232" s="10">
        <f>IF($N4232&lt;&gt;0,constants!$L$2,IF($O4232&lt;&gt;0,constants!$M$2,IF($P4232&lt;&gt;0,constants!$N$2,0)))</f>
        <v>1117.99</v>
      </c>
      <c r="AA4232" s="10">
        <f>IF($N4232&lt;&gt;0,constants!$L$2,IF($O4232&lt;&gt;0,constants!$M$2,IF($P4232&lt;&gt;0,constants!$P$2,0)))</f>
        <v>4051.45</v>
      </c>
      <c r="AB4232" s="11">
        <f>constants!$O$2</f>
        <v>4861.32</v>
      </c>
      <c r="AC4232" s="11">
        <f>VLOOKUP(BWscncns[[#This Row],[scanner]],[0]!ScnrAvgBW,2,FALSE)/1000</f>
        <v>6440.9193022088357</v>
      </c>
      <c r="AD4232" s="8">
        <f>(1+$F4232)*Z4232</f>
        <v>1235.5137611125074</v>
      </c>
      <c r="AE4232" s="8">
        <f>(1+$F4232)*AA4232</f>
        <v>4477.3407878954804</v>
      </c>
      <c r="AF4232" s="8">
        <f>(1+$F4232)*AB4232</f>
        <v>5372.3447948295188</v>
      </c>
      <c r="AG4232" s="8">
        <f>(1+$F4232)*AC4232</f>
        <v>7117.9924973337738</v>
      </c>
      <c r="AH4232" s="8">
        <f>(1+$F4232)*$T4232/1000</f>
        <v>735.56826035696656</v>
      </c>
      <c r="AI4232" s="8">
        <f>(1+BWscncns[[#This Row],[pid_error]]*K_p)*BWscncns[[#This Row],[dbw]]/1000</f>
        <v>700.58413017848318</v>
      </c>
      <c r="AJ4232" s="13">
        <f>BWscncns[[#This Row],[Torflow prgrssv alt vote]]/VLOOKUP(BWscncns[[#This Row],[class]],AltBWtotl,2,FALSE)*100</f>
        <v>1.3817389311232707E-2</v>
      </c>
      <c r="AK4232">
        <f>IF(D4232=E4232,1,0)</f>
        <v>1</v>
      </c>
    </row>
    <row r="4233" spans="1:37">
      <c r="A4233" s="1" t="s">
        <v>7261</v>
      </c>
      <c r="B4233" s="1" t="s">
        <v>7262</v>
      </c>
      <c r="C4233">
        <v>887</v>
      </c>
      <c r="D4233">
        <v>1524976261</v>
      </c>
      <c r="E4233">
        <v>1524976261</v>
      </c>
      <c r="F4233" s="2">
        <v>0.73299171696499998</v>
      </c>
      <c r="G4233" s="2">
        <v>0.73299171696499998</v>
      </c>
      <c r="H4233">
        <v>887291</v>
      </c>
      <c r="I4233" s="2">
        <v>0.168948562631</v>
      </c>
      <c r="J4233" s="2">
        <v>0</v>
      </c>
      <c r="K4233">
        <v>3</v>
      </c>
      <c r="L4233" s="1" t="s">
        <v>11596</v>
      </c>
      <c r="M4233" s="1" t="s">
        <v>7262</v>
      </c>
      <c r="N4233">
        <v>0</v>
      </c>
      <c r="O4233">
        <v>0</v>
      </c>
      <c r="P4233">
        <v>1</v>
      </c>
      <c r="Q4233">
        <v>0</v>
      </c>
      <c r="R4233" s="19">
        <f>BWscncns[[#This Row],[C fx]]*4+BWscncns[[#This Row],[C fg]]*2+BWscncns[[#This Row],[C fm]]</f>
        <v>1</v>
      </c>
      <c r="S4233">
        <v>773</v>
      </c>
      <c r="T4233">
        <v>512000</v>
      </c>
      <c r="U4233" s="13">
        <v>1.5097659999999999</v>
      </c>
      <c r="V4233" s="13">
        <v>0.662354</v>
      </c>
      <c r="W4233">
        <v>1342</v>
      </c>
      <c r="X4233">
        <v>26</v>
      </c>
      <c r="Z4233" s="10">
        <f>IF($N4233&lt;&gt;0,constants!$L$2,IF($O4233&lt;&gt;0,constants!$M$2,IF($P4233&lt;&gt;0,constants!$N$2,0)))</f>
        <v>1117.99</v>
      </c>
      <c r="AA4233" s="10">
        <f>IF($N4233&lt;&gt;0,constants!$L$2,IF($O4233&lt;&gt;0,constants!$M$2,IF($P4233&lt;&gt;0,constants!$P$2,0)))</f>
        <v>4051.45</v>
      </c>
      <c r="AB4233" s="11">
        <f>constants!$O$2</f>
        <v>4861.32</v>
      </c>
      <c r="AC4233" s="11">
        <f>VLOOKUP(BWscncns[[#This Row],[scanner]],[0]!ScnrAvgBW,2,FALSE)/1000</f>
        <v>6440.9193022088357</v>
      </c>
      <c r="AD4233" s="8">
        <f>(1+$F4233)*Z4233</f>
        <v>1937.4674096497004</v>
      </c>
      <c r="AE4233" s="8">
        <f>(1+$F4233)*AA4233</f>
        <v>7021.1292916978491</v>
      </c>
      <c r="AF4233" s="8">
        <f>(1+$F4233)*AB4233</f>
        <v>8424.6272935162924</v>
      </c>
      <c r="AG4233" s="8">
        <f>(1+$F4233)*AC4233</f>
        <v>11162.059800367901</v>
      </c>
      <c r="AH4233" s="8">
        <f>(1+$F4233)*$T4233/1000</f>
        <v>887.29175908607999</v>
      </c>
      <c r="AI4233" s="8">
        <f>(1+BWscncns[[#This Row],[pid_error]]*K_p)*BWscncns[[#This Row],[dbw]]/1000</f>
        <v>699.64587954304</v>
      </c>
      <c r="AJ4233" s="13">
        <f>BWscncns[[#This Row],[Torflow prgrssv alt vote]]/VLOOKUP(BWscncns[[#This Row],[class]],AltBWtotl,2,FALSE)*100</f>
        <v>1.3798884503968335E-2</v>
      </c>
      <c r="AK4233">
        <f>IF(D4233=E4233,1,0)</f>
        <v>1</v>
      </c>
    </row>
    <row r="4234" spans="1:37">
      <c r="A4234" s="1" t="s">
        <v>10924</v>
      </c>
      <c r="B4234" s="1" t="s">
        <v>10925</v>
      </c>
      <c r="C4234">
        <v>107</v>
      </c>
      <c r="D4234">
        <v>1524945052</v>
      </c>
      <c r="E4234">
        <v>1524945052</v>
      </c>
      <c r="F4234" s="2">
        <v>-0.91667008966399999</v>
      </c>
      <c r="G4234" s="2">
        <v>-0.91667008966399999</v>
      </c>
      <c r="H4234">
        <v>107339</v>
      </c>
      <c r="I4234" s="2">
        <v>2.8153948497400001E-2</v>
      </c>
      <c r="J4234" s="2">
        <v>0</v>
      </c>
      <c r="K4234">
        <v>4</v>
      </c>
      <c r="L4234" s="1" t="s">
        <v>11715</v>
      </c>
      <c r="M4234" s="1" t="s">
        <v>10925</v>
      </c>
      <c r="N4234">
        <v>0</v>
      </c>
      <c r="O4234">
        <v>0</v>
      </c>
      <c r="P4234">
        <v>1</v>
      </c>
      <c r="Q4234">
        <v>0</v>
      </c>
      <c r="R4234" s="19">
        <f>BWscncns[[#This Row],[C fx]]*4+BWscncns[[#This Row],[C fg]]*2+BWscncns[[#This Row],[C fm]]</f>
        <v>1</v>
      </c>
      <c r="S4234">
        <v>811</v>
      </c>
      <c r="T4234">
        <v>1288131</v>
      </c>
      <c r="U4234" s="13">
        <v>0.62959399999999999</v>
      </c>
      <c r="V4234" s="13">
        <v>1.5883240000000001</v>
      </c>
      <c r="W4234">
        <v>4450</v>
      </c>
      <c r="X4234">
        <v>89</v>
      </c>
      <c r="Z4234" s="10">
        <f>IF($N4234&lt;&gt;0,constants!$L$2,IF($O4234&lt;&gt;0,constants!$M$2,IF($P4234&lt;&gt;0,constants!$N$2,0)))</f>
        <v>1117.99</v>
      </c>
      <c r="AA4234" s="10">
        <f>IF($N4234&lt;&gt;0,constants!$L$2,IF($O4234&lt;&gt;0,constants!$M$2,IF($P4234&lt;&gt;0,constants!$P$2,0)))</f>
        <v>4051.45</v>
      </c>
      <c r="AB4234" s="11">
        <f>constants!$O$2</f>
        <v>4861.32</v>
      </c>
      <c r="AC4234" s="11">
        <f>VLOOKUP(BWscncns[[#This Row],[scanner]],[0]!ScnrAvgBW,2,FALSE)/1000</f>
        <v>4819.491751072962</v>
      </c>
      <c r="AD4234" s="8">
        <f>(1+$F4234)*Z4234</f>
        <v>93.16200645654466</v>
      </c>
      <c r="AE4234" s="8">
        <f>(1+$F4234)*AA4234</f>
        <v>337.60696523078724</v>
      </c>
      <c r="AF4234" s="8">
        <f>(1+$F4234)*AB4234</f>
        <v>405.09335971460354</v>
      </c>
      <c r="AG4234" s="8">
        <f>(1+$F4234)*AC4234</f>
        <v>401.60781548200163</v>
      </c>
      <c r="AH4234" s="8">
        <f>(1+$F4234)*$T4234/1000</f>
        <v>107.33984073102204</v>
      </c>
      <c r="AI4234" s="8">
        <f>(1+BWscncns[[#This Row],[pid_error]]*K_p)*BWscncns[[#This Row],[dbw]]/1000</f>
        <v>697.735420365511</v>
      </c>
      <c r="AJ4234" s="13">
        <f>BWscncns[[#This Row],[Torflow prgrssv alt vote]]/VLOOKUP(BWscncns[[#This Row],[class]],AltBWtotl,2,FALSE)*100</f>
        <v>1.3761205148867315E-2</v>
      </c>
      <c r="AK4234">
        <f>IF(D4234=E4234,1,0)</f>
        <v>1</v>
      </c>
    </row>
    <row r="4235" spans="1:37">
      <c r="A4235" s="1" t="s">
        <v>1195</v>
      </c>
      <c r="B4235" s="1" t="s">
        <v>1196</v>
      </c>
      <c r="C4235">
        <v>739</v>
      </c>
      <c r="D4235">
        <v>1524951745</v>
      </c>
      <c r="E4235">
        <v>1524951745</v>
      </c>
      <c r="F4235" s="2">
        <v>0.12751293766300001</v>
      </c>
      <c r="G4235" s="2">
        <v>0.12751293766300001</v>
      </c>
      <c r="H4235">
        <v>738926</v>
      </c>
      <c r="I4235" s="2">
        <v>2.1514756548500001E-3</v>
      </c>
      <c r="J4235" s="2">
        <v>0</v>
      </c>
      <c r="K4235">
        <v>4</v>
      </c>
      <c r="L4235" s="1" t="s">
        <v>11675</v>
      </c>
      <c r="M4235" s="1" t="s">
        <v>1196</v>
      </c>
      <c r="N4235">
        <v>0</v>
      </c>
      <c r="O4235">
        <v>0</v>
      </c>
      <c r="P4235">
        <v>1</v>
      </c>
      <c r="Q4235">
        <v>0</v>
      </c>
      <c r="R4235" s="19">
        <f>BWscncns[[#This Row],[C fx]]*4+BWscncns[[#This Row],[C fg]]*2+BWscncns[[#This Row],[C fm]]</f>
        <v>1</v>
      </c>
      <c r="S4235">
        <v>687</v>
      </c>
      <c r="T4235">
        <v>655360</v>
      </c>
      <c r="U4235" s="13">
        <v>1.048279</v>
      </c>
      <c r="V4235" s="13">
        <v>0.95394500000000004</v>
      </c>
      <c r="W4235">
        <v>2997</v>
      </c>
      <c r="X4235">
        <v>59</v>
      </c>
      <c r="Z4235" s="10">
        <f>IF($N4235&lt;&gt;0,constants!$L$2,IF($O4235&lt;&gt;0,constants!$M$2,IF($P4235&lt;&gt;0,constants!$N$2,0)))</f>
        <v>1117.99</v>
      </c>
      <c r="AA4235" s="10">
        <f>IF($N4235&lt;&gt;0,constants!$L$2,IF($O4235&lt;&gt;0,constants!$M$2,IF($P4235&lt;&gt;0,constants!$P$2,0)))</f>
        <v>4051.45</v>
      </c>
      <c r="AB4235" s="11">
        <f>constants!$O$2</f>
        <v>4861.32</v>
      </c>
      <c r="AC4235" s="11">
        <f>VLOOKUP(BWscncns[[#This Row],[scanner]],[0]!ScnrAvgBW,2,FALSE)/1000</f>
        <v>4819.491751072962</v>
      </c>
      <c r="AD4235" s="8">
        <f>(1+$F4235)*Z4235</f>
        <v>1260.5481891778575</v>
      </c>
      <c r="AE4235" s="8">
        <f>(1+$F4235)*AA4235</f>
        <v>4568.0622912947611</v>
      </c>
      <c r="AF4235" s="8">
        <f>(1+$F4235)*AB4235</f>
        <v>5481.2011941198944</v>
      </c>
      <c r="AG4235" s="8">
        <f>(1+$F4235)*AC4235</f>
        <v>5434.039302294871</v>
      </c>
      <c r="AH4235" s="8">
        <f>(1+$F4235)*$T4235/1000</f>
        <v>738.92687882682367</v>
      </c>
      <c r="AI4235" s="8">
        <f>(1+BWscncns[[#This Row],[pid_error]]*K_p)*BWscncns[[#This Row],[dbw]]/1000</f>
        <v>697.14343941341178</v>
      </c>
      <c r="AJ4235" s="13">
        <f>BWscncns[[#This Row],[Torflow prgrssv alt vote]]/VLOOKUP(BWscncns[[#This Row],[class]],AltBWtotl,2,FALSE)*100</f>
        <v>1.3749529704152479E-2</v>
      </c>
      <c r="AK4235">
        <f>IF(D4235=E4235,1,0)</f>
        <v>1</v>
      </c>
    </row>
    <row r="4236" spans="1:37">
      <c r="A4236" s="1" t="s">
        <v>8929</v>
      </c>
      <c r="B4236" s="1" t="s">
        <v>49</v>
      </c>
      <c r="C4236">
        <v>369</v>
      </c>
      <c r="D4236">
        <v>1524956694</v>
      </c>
      <c r="E4236">
        <v>1524956694</v>
      </c>
      <c r="F4236" s="2">
        <v>-0.63978422504900001</v>
      </c>
      <c r="G4236" s="2">
        <v>-0.63978422504900001</v>
      </c>
      <c r="H4236">
        <v>368860</v>
      </c>
      <c r="I4236" s="2">
        <v>-1.08438707565</v>
      </c>
      <c r="J4236" s="2">
        <v>0</v>
      </c>
      <c r="K4236">
        <v>5</v>
      </c>
      <c r="L4236" s="1" t="s">
        <v>11836</v>
      </c>
      <c r="M4236" s="1" t="s">
        <v>49</v>
      </c>
      <c r="N4236">
        <v>0</v>
      </c>
      <c r="O4236">
        <v>0</v>
      </c>
      <c r="P4236">
        <v>1</v>
      </c>
      <c r="Q4236">
        <v>0</v>
      </c>
      <c r="R4236" s="19">
        <f>BWscncns[[#This Row],[C fx]]*4+BWscncns[[#This Row],[C fg]]*2+BWscncns[[#This Row],[C fm]]</f>
        <v>1</v>
      </c>
      <c r="S4236">
        <v>875</v>
      </c>
      <c r="T4236">
        <v>1024000</v>
      </c>
      <c r="U4236" s="13">
        <v>0.85449200000000003</v>
      </c>
      <c r="V4236" s="13">
        <v>1.1702859999999999</v>
      </c>
      <c r="W4236">
        <v>3849</v>
      </c>
      <c r="X4236">
        <v>76</v>
      </c>
      <c r="Z4236" s="10">
        <f>IF($N4236&lt;&gt;0,constants!$L$2,IF($O4236&lt;&gt;0,constants!$M$2,IF($P4236&lt;&gt;0,constants!$N$2,0)))</f>
        <v>1117.99</v>
      </c>
      <c r="AA4236" s="10">
        <f>IF($N4236&lt;&gt;0,constants!$L$2,IF($O4236&lt;&gt;0,constants!$M$2,IF($P4236&lt;&gt;0,constants!$P$2,0)))</f>
        <v>4051.45</v>
      </c>
      <c r="AB4236" s="11">
        <f>constants!$O$2</f>
        <v>4861.32</v>
      </c>
      <c r="AC4236" s="11">
        <f>VLOOKUP(BWscncns[[#This Row],[scanner]],[0]!ScnrAvgBW,2,FALSE)/1000</f>
        <v>3794.4265750962772</v>
      </c>
      <c r="AD4236" s="8">
        <f>(1+$F4236)*Z4236</f>
        <v>402.71763423746847</v>
      </c>
      <c r="AE4236" s="8">
        <f>(1+$F4236)*AA4236</f>
        <v>1459.3962014252288</v>
      </c>
      <c r="AF4236" s="8">
        <f>(1+$F4236)*AB4236</f>
        <v>1751.1241510847951</v>
      </c>
      <c r="AG4236" s="8">
        <f>(1+$F4236)*AC4236</f>
        <v>1366.8123092429744</v>
      </c>
      <c r="AH4236" s="8">
        <f>(1+$F4236)*$T4236/1000</f>
        <v>368.86095354982399</v>
      </c>
      <c r="AI4236" s="8">
        <f>(1+BWscncns[[#This Row],[pid_error]]*K_p)*BWscncns[[#This Row],[dbw]]/1000</f>
        <v>696.43047677491199</v>
      </c>
      <c r="AJ4236" s="13">
        <f>BWscncns[[#This Row],[Torflow prgrssv alt vote]]/VLOOKUP(BWscncns[[#This Row],[class]],AltBWtotl,2,FALSE)*100</f>
        <v>1.3735468177611756E-2</v>
      </c>
      <c r="AK4236">
        <f>IF(D4236=E4236,1,0)</f>
        <v>1</v>
      </c>
    </row>
    <row r="4237" spans="1:37">
      <c r="A4237" s="1" t="s">
        <v>1874</v>
      </c>
      <c r="B4237" s="1" t="s">
        <v>28</v>
      </c>
      <c r="C4237">
        <v>214</v>
      </c>
      <c r="D4237">
        <v>1524998348</v>
      </c>
      <c r="E4237">
        <v>1524998348</v>
      </c>
      <c r="F4237" s="2">
        <v>-0.81843153504099997</v>
      </c>
      <c r="G4237" s="2">
        <v>-0.81843153504099997</v>
      </c>
      <c r="H4237">
        <v>213815</v>
      </c>
      <c r="I4237" s="2">
        <v>-1.56423529183</v>
      </c>
      <c r="J4237" s="2">
        <v>0</v>
      </c>
      <c r="K4237">
        <v>8</v>
      </c>
      <c r="L4237" s="1" t="s">
        <v>11968</v>
      </c>
      <c r="M4237" s="1" t="s">
        <v>28</v>
      </c>
      <c r="N4237">
        <v>0</v>
      </c>
      <c r="O4237">
        <v>0</v>
      </c>
      <c r="P4237">
        <v>1</v>
      </c>
      <c r="Q4237">
        <v>0</v>
      </c>
      <c r="R4237" s="19">
        <f>BWscncns[[#This Row],[C fx]]*4+BWscncns[[#This Row],[C fg]]*2+BWscncns[[#This Row],[C fm]]</f>
        <v>1</v>
      </c>
      <c r="S4237">
        <v>60</v>
      </c>
      <c r="T4237">
        <v>1177600</v>
      </c>
      <c r="U4237" s="13">
        <v>5.0951000000000003E-2</v>
      </c>
      <c r="V4237" s="13">
        <v>19.626667000000001</v>
      </c>
      <c r="W4237">
        <v>6339</v>
      </c>
      <c r="X4237">
        <v>126</v>
      </c>
      <c r="Z4237" s="10">
        <f>IF($N4237&lt;&gt;0,constants!$L$2,IF($O4237&lt;&gt;0,constants!$M$2,IF($P4237&lt;&gt;0,constants!$N$2,0)))</f>
        <v>1117.99</v>
      </c>
      <c r="AA4237" s="10">
        <f>IF($N4237&lt;&gt;0,constants!$L$2,IF($O4237&lt;&gt;0,constants!$M$2,IF($P4237&lt;&gt;0,constants!$P$2,0)))</f>
        <v>4051.45</v>
      </c>
      <c r="AB4237" s="11">
        <f>constants!$O$2</f>
        <v>4861.32</v>
      </c>
      <c r="AC4237" s="11">
        <f>VLOOKUP(BWscncns[[#This Row],[scanner]],[0]!ScnrAvgBW,2,FALSE)/1000</f>
        <v>509.99709399477808</v>
      </c>
      <c r="AD4237" s="8">
        <f>(1+$F4237)*Z4237</f>
        <v>202.99172813951245</v>
      </c>
      <c r="AE4237" s="8">
        <f>(1+$F4237)*AA4237</f>
        <v>735.61555735814068</v>
      </c>
      <c r="AF4237" s="8">
        <f>(1+$F4237)*AB4237</f>
        <v>882.66241007448593</v>
      </c>
      <c r="AG4237" s="8">
        <f>(1+$F4237)*AC4237</f>
        <v>92.599389490182716</v>
      </c>
      <c r="AH4237" s="8">
        <f>(1+$F4237)*$T4237/1000</f>
        <v>213.81502433571842</v>
      </c>
      <c r="AI4237" s="8">
        <f>(1+BWscncns[[#This Row],[pid_error]]*K_p)*BWscncns[[#This Row],[dbw]]/1000</f>
        <v>695.70751216785925</v>
      </c>
      <c r="AJ4237" s="13">
        <f>BWscncns[[#This Row],[Torflow prgrssv alt vote]]/VLOOKUP(BWscncns[[#This Row],[class]],AltBWtotl,2,FALSE)*100</f>
        <v>1.3721209385550128E-2</v>
      </c>
      <c r="AK4237">
        <f>IF(D4237=E4237,1,0)</f>
        <v>1</v>
      </c>
    </row>
    <row r="4238" spans="1:37">
      <c r="A4238" s="1" t="s">
        <v>1673</v>
      </c>
      <c r="B4238" s="1" t="s">
        <v>49</v>
      </c>
      <c r="C4238">
        <v>366</v>
      </c>
      <c r="D4238">
        <v>1524987958</v>
      </c>
      <c r="E4238">
        <v>1524987958</v>
      </c>
      <c r="F4238" s="2">
        <v>-0.64231782768699996</v>
      </c>
      <c r="G4238" s="2">
        <v>-0.64231782768699996</v>
      </c>
      <c r="H4238">
        <v>366266</v>
      </c>
      <c r="I4238" s="2">
        <v>2.8756816417100001E-2</v>
      </c>
      <c r="J4238" s="2">
        <v>0</v>
      </c>
      <c r="K4238">
        <v>7</v>
      </c>
      <c r="L4238" s="1" t="s">
        <v>11890</v>
      </c>
      <c r="M4238" s="1" t="s">
        <v>49</v>
      </c>
      <c r="N4238">
        <v>0</v>
      </c>
      <c r="O4238">
        <v>0</v>
      </c>
      <c r="P4238">
        <v>1</v>
      </c>
      <c r="Q4238">
        <v>0</v>
      </c>
      <c r="R4238" s="19">
        <f>BWscncns[[#This Row],[C fx]]*4+BWscncns[[#This Row],[C fg]]*2+BWscncns[[#This Row],[C fm]]</f>
        <v>1</v>
      </c>
      <c r="S4238">
        <v>366</v>
      </c>
      <c r="T4238">
        <v>1024000</v>
      </c>
      <c r="U4238" s="13">
        <v>0.35742200000000002</v>
      </c>
      <c r="V4238" s="13">
        <v>2.7978139999999998</v>
      </c>
      <c r="W4238">
        <v>5294</v>
      </c>
      <c r="X4238">
        <v>105</v>
      </c>
      <c r="Z4238" s="10">
        <f>IF($N4238&lt;&gt;0,constants!$L$2,IF($O4238&lt;&gt;0,constants!$M$2,IF($P4238&lt;&gt;0,constants!$N$2,0)))</f>
        <v>1117.99</v>
      </c>
      <c r="AA4238" s="10">
        <f>IF($N4238&lt;&gt;0,constants!$L$2,IF($O4238&lt;&gt;0,constants!$M$2,IF($P4238&lt;&gt;0,constants!$P$2,0)))</f>
        <v>4051.45</v>
      </c>
      <c r="AB4238" s="11">
        <f>constants!$O$2</f>
        <v>4861.32</v>
      </c>
      <c r="AC4238" s="11">
        <f>VLOOKUP(BWscncns[[#This Row],[scanner]],[0]!ScnrAvgBW,2,FALSE)/1000</f>
        <v>885.64026081730776</v>
      </c>
      <c r="AD4238" s="8">
        <f>(1+$F4238)*Z4238</f>
        <v>399.88509182421092</v>
      </c>
      <c r="AE4238" s="8">
        <f>(1+$F4238)*AA4238</f>
        <v>1449.1314370175039</v>
      </c>
      <c r="AF4238" s="8">
        <f>(1+$F4238)*AB4238</f>
        <v>1738.8074979086332</v>
      </c>
      <c r="AG4238" s="8">
        <f>(1+$F4238)*AC4238</f>
        <v>316.77773237698659</v>
      </c>
      <c r="AH4238" s="8">
        <f>(1+$F4238)*$T4238/1000</f>
        <v>366.26654444851204</v>
      </c>
      <c r="AI4238" s="8">
        <f>(1+BWscncns[[#This Row],[pid_error]]*K_p)*BWscncns[[#This Row],[dbw]]/1000</f>
        <v>695.13327222425596</v>
      </c>
      <c r="AJ4238" s="13">
        <f>BWscncns[[#This Row],[Torflow prgrssv alt vote]]/VLOOKUP(BWscncns[[#This Row],[class]],AltBWtotl,2,FALSE)*100</f>
        <v>1.3709883840883844E-2</v>
      </c>
      <c r="AK4238">
        <f>IF(D4238=E4238,1,0)</f>
        <v>1</v>
      </c>
    </row>
    <row r="4239" spans="1:37">
      <c r="A4239" s="1" t="s">
        <v>8817</v>
      </c>
      <c r="B4239" s="1" t="s">
        <v>8818</v>
      </c>
      <c r="C4239">
        <v>671</v>
      </c>
      <c r="D4239">
        <v>1525007036</v>
      </c>
      <c r="E4239">
        <v>1525007036</v>
      </c>
      <c r="F4239" s="2">
        <v>-6.3798112700400006E-2</v>
      </c>
      <c r="G4239" s="2">
        <v>-6.3798112700400006E-2</v>
      </c>
      <c r="H4239">
        <v>671069</v>
      </c>
      <c r="I4239" s="2">
        <v>0.38322873985099998</v>
      </c>
      <c r="J4239" s="2">
        <v>0</v>
      </c>
      <c r="K4239">
        <v>3</v>
      </c>
      <c r="L4239" s="1" t="s">
        <v>11600</v>
      </c>
      <c r="M4239" s="1" t="s">
        <v>8818</v>
      </c>
      <c r="N4239">
        <v>0</v>
      </c>
      <c r="O4239">
        <v>0</v>
      </c>
      <c r="P4239">
        <v>1</v>
      </c>
      <c r="Q4239">
        <v>0</v>
      </c>
      <c r="R4239" s="19">
        <f>BWscncns[[#This Row],[C fx]]*4+BWscncns[[#This Row],[C fg]]*2+BWscncns[[#This Row],[C fm]]</f>
        <v>1</v>
      </c>
      <c r="S4239">
        <v>966</v>
      </c>
      <c r="T4239">
        <v>716800</v>
      </c>
      <c r="U4239" s="13">
        <v>1.347656</v>
      </c>
      <c r="V4239" s="13">
        <v>0.74202900000000005</v>
      </c>
      <c r="W4239">
        <v>1802</v>
      </c>
      <c r="X4239">
        <v>36</v>
      </c>
      <c r="Z4239" s="10">
        <f>IF($N4239&lt;&gt;0,constants!$L$2,IF($O4239&lt;&gt;0,constants!$M$2,IF($P4239&lt;&gt;0,constants!$N$2,0)))</f>
        <v>1117.99</v>
      </c>
      <c r="AA4239" s="10">
        <f>IF($N4239&lt;&gt;0,constants!$L$2,IF($O4239&lt;&gt;0,constants!$M$2,IF($P4239&lt;&gt;0,constants!$P$2,0)))</f>
        <v>4051.45</v>
      </c>
      <c r="AB4239" s="11">
        <f>constants!$O$2</f>
        <v>4861.32</v>
      </c>
      <c r="AC4239" s="11">
        <f>VLOOKUP(BWscncns[[#This Row],[scanner]],[0]!ScnrAvgBW,2,FALSE)/1000</f>
        <v>6440.9193022088357</v>
      </c>
      <c r="AD4239" s="8">
        <f>(1+$F4239)*Z4239</f>
        <v>1046.6643479820798</v>
      </c>
      <c r="AE4239" s="8">
        <f>(1+$F4239)*AA4239</f>
        <v>3792.9751362999641</v>
      </c>
      <c r="AF4239" s="8">
        <f>(1+$F4239)*AB4239</f>
        <v>4551.1769587672907</v>
      </c>
      <c r="AG4239" s="8">
        <f>(1+$F4239)*AC4239</f>
        <v>6030.0008066723349</v>
      </c>
      <c r="AH4239" s="8">
        <f>(1+$F4239)*$T4239/1000</f>
        <v>671.06951281635327</v>
      </c>
      <c r="AI4239" s="8">
        <f>(1+BWscncns[[#This Row],[pid_error]]*K_p)*BWscncns[[#This Row],[dbw]]/1000</f>
        <v>693.93475640817667</v>
      </c>
      <c r="AJ4239" s="13">
        <f>BWscncns[[#This Row],[Torflow prgrssv alt vote]]/VLOOKUP(BWscncns[[#This Row],[class]],AltBWtotl,2,FALSE)*100</f>
        <v>1.3686245909459079E-2</v>
      </c>
      <c r="AK4239">
        <f>IF(D4239=E4239,1,0)</f>
        <v>1</v>
      </c>
    </row>
    <row r="4240" spans="1:37">
      <c r="A4240" s="1" t="s">
        <v>6189</v>
      </c>
      <c r="B4240" s="1" t="s">
        <v>6190</v>
      </c>
      <c r="C4240">
        <v>670</v>
      </c>
      <c r="D4240">
        <v>1524982505</v>
      </c>
      <c r="E4240">
        <v>1524982505</v>
      </c>
      <c r="F4240" s="2">
        <v>-6.5954455408199997E-2</v>
      </c>
      <c r="G4240" s="2">
        <v>-6.5954455408199997E-2</v>
      </c>
      <c r="H4240">
        <v>669523</v>
      </c>
      <c r="I4240" s="2">
        <v>-0.30507598326599999</v>
      </c>
      <c r="J4240" s="2">
        <v>0</v>
      </c>
      <c r="K4240">
        <v>5</v>
      </c>
      <c r="L4240" s="1" t="s">
        <v>11614</v>
      </c>
      <c r="M4240" s="1" t="s">
        <v>6190</v>
      </c>
      <c r="N4240">
        <v>0</v>
      </c>
      <c r="O4240">
        <v>0</v>
      </c>
      <c r="P4240">
        <v>1</v>
      </c>
      <c r="Q4240">
        <v>0</v>
      </c>
      <c r="R4240" s="19">
        <f>BWscncns[[#This Row],[C fx]]*4+BWscncns[[#This Row],[C fg]]*2+BWscncns[[#This Row],[C fm]]</f>
        <v>1</v>
      </c>
      <c r="S4240">
        <v>654</v>
      </c>
      <c r="T4240">
        <v>716800</v>
      </c>
      <c r="U4240" s="13">
        <v>0.91238799999999998</v>
      </c>
      <c r="V4240" s="13">
        <v>1.0960240000000001</v>
      </c>
      <c r="W4240">
        <v>3654</v>
      </c>
      <c r="X4240">
        <v>73</v>
      </c>
      <c r="Z4240" s="10">
        <f>IF($N4240&lt;&gt;0,constants!$L$2,IF($O4240&lt;&gt;0,constants!$M$2,IF($P4240&lt;&gt;0,constants!$N$2,0)))</f>
        <v>1117.99</v>
      </c>
      <c r="AA4240" s="10">
        <f>IF($N4240&lt;&gt;0,constants!$L$2,IF($O4240&lt;&gt;0,constants!$M$2,IF($P4240&lt;&gt;0,constants!$P$2,0)))</f>
        <v>4051.45</v>
      </c>
      <c r="AB4240" s="11">
        <f>constants!$O$2</f>
        <v>4861.32</v>
      </c>
      <c r="AC4240" s="11">
        <f>VLOOKUP(BWscncns[[#This Row],[scanner]],[0]!ScnrAvgBW,2,FALSE)/1000</f>
        <v>3794.4265750962772</v>
      </c>
      <c r="AD4240" s="8">
        <f>(1+$F4240)*Z4240</f>
        <v>1044.2535783981864</v>
      </c>
      <c r="AE4240" s="8">
        <f>(1+$F4240)*AA4240</f>
        <v>3784.2388216364479</v>
      </c>
      <c r="AF4240" s="8">
        <f>(1+$F4240)*AB4240</f>
        <v>4540.6942868350088</v>
      </c>
      <c r="AG4240" s="8">
        <f>(1+$F4240)*AC4240</f>
        <v>3544.1672367494007</v>
      </c>
      <c r="AH4240" s="8">
        <f>(1+$F4240)*$T4240/1000</f>
        <v>669.52384636340219</v>
      </c>
      <c r="AI4240" s="8">
        <f>(1+BWscncns[[#This Row],[pid_error]]*K_p)*BWscncns[[#This Row],[dbw]]/1000</f>
        <v>693.16192318170113</v>
      </c>
      <c r="AJ4240" s="13">
        <f>BWscncns[[#This Row],[Torflow prgrssv alt vote]]/VLOOKUP(BWscncns[[#This Row],[class]],AltBWtotl,2,FALSE)*100</f>
        <v>1.3671003575094258E-2</v>
      </c>
      <c r="AK4240">
        <f>IF(D4240=E4240,1,0)</f>
        <v>1</v>
      </c>
    </row>
    <row r="4241" spans="1:37">
      <c r="A4241" s="1" t="s">
        <v>1575</v>
      </c>
      <c r="B4241" s="1" t="s">
        <v>49</v>
      </c>
      <c r="C4241">
        <v>361</v>
      </c>
      <c r="D4241">
        <v>1524949073</v>
      </c>
      <c r="E4241">
        <v>1524949073</v>
      </c>
      <c r="F4241" s="2">
        <v>-0.64704464890199997</v>
      </c>
      <c r="G4241" s="2">
        <v>-0.64704464890199997</v>
      </c>
      <c r="H4241">
        <v>361426</v>
      </c>
      <c r="I4241" s="2">
        <v>-1.24263881452</v>
      </c>
      <c r="J4241" s="2">
        <v>0</v>
      </c>
      <c r="K4241">
        <v>5</v>
      </c>
      <c r="L4241" s="1" t="s">
        <v>11729</v>
      </c>
      <c r="M4241" s="1" t="s">
        <v>49</v>
      </c>
      <c r="N4241">
        <v>0</v>
      </c>
      <c r="O4241">
        <v>0</v>
      </c>
      <c r="P4241">
        <v>1</v>
      </c>
      <c r="Q4241">
        <v>0</v>
      </c>
      <c r="R4241" s="19">
        <f>BWscncns[[#This Row],[C fx]]*4+BWscncns[[#This Row],[C fg]]*2+BWscncns[[#This Row],[C fm]]</f>
        <v>1</v>
      </c>
      <c r="S4241">
        <v>584</v>
      </c>
      <c r="T4241">
        <v>1024000</v>
      </c>
      <c r="U4241" s="13">
        <v>0.57031200000000004</v>
      </c>
      <c r="V4241" s="13">
        <v>1.753425</v>
      </c>
      <c r="W4241">
        <v>4629</v>
      </c>
      <c r="X4241">
        <v>92</v>
      </c>
      <c r="Z4241" s="10">
        <f>IF($N4241&lt;&gt;0,constants!$L$2,IF($O4241&lt;&gt;0,constants!$M$2,IF($P4241&lt;&gt;0,constants!$N$2,0)))</f>
        <v>1117.99</v>
      </c>
      <c r="AA4241" s="10">
        <f>IF($N4241&lt;&gt;0,constants!$L$2,IF($O4241&lt;&gt;0,constants!$M$2,IF($P4241&lt;&gt;0,constants!$P$2,0)))</f>
        <v>4051.45</v>
      </c>
      <c r="AB4241" s="11">
        <f>constants!$O$2</f>
        <v>4861.32</v>
      </c>
      <c r="AC4241" s="11">
        <f>VLOOKUP(BWscncns[[#This Row],[scanner]],[0]!ScnrAvgBW,2,FALSE)/1000</f>
        <v>3794.4265750962772</v>
      </c>
      <c r="AD4241" s="8">
        <f>(1+$F4241)*Z4241</f>
        <v>394.60055297405307</v>
      </c>
      <c r="AE4241" s="8">
        <f>(1+$F4241)*AA4241</f>
        <v>1429.9809572059921</v>
      </c>
      <c r="AF4241" s="8">
        <f>(1+$F4241)*AB4241</f>
        <v>1715.8289073997294</v>
      </c>
      <c r="AG4241" s="8">
        <f>(1+$F4241)*AC4241</f>
        <v>1339.2631640286884</v>
      </c>
      <c r="AH4241" s="8">
        <f>(1+$F4241)*$T4241/1000</f>
        <v>361.42627952435203</v>
      </c>
      <c r="AI4241" s="8">
        <f>(1+BWscncns[[#This Row],[pid_error]]*K_p)*BWscncns[[#This Row],[dbw]]/1000</f>
        <v>692.71313976217607</v>
      </c>
      <c r="AJ4241" s="13">
        <f>BWscncns[[#This Row],[Torflow prgrssv alt vote]]/VLOOKUP(BWscncns[[#This Row],[class]],AltBWtotl,2,FALSE)*100</f>
        <v>1.3662152367998795E-2</v>
      </c>
      <c r="AK4241">
        <f>IF(D4241=E4241,1,0)</f>
        <v>1</v>
      </c>
    </row>
    <row r="4242" spans="1:37">
      <c r="A4242" s="1" t="s">
        <v>5904</v>
      </c>
      <c r="B4242" s="1" t="s">
        <v>49</v>
      </c>
      <c r="C4242">
        <v>361</v>
      </c>
      <c r="D4242">
        <v>1524987958</v>
      </c>
      <c r="E4242">
        <v>1524987958</v>
      </c>
      <c r="F4242" s="2">
        <v>-0.64731061787999999</v>
      </c>
      <c r="G4242" s="2">
        <v>-0.64731061787999999</v>
      </c>
      <c r="H4242">
        <v>361153</v>
      </c>
      <c r="I4242" s="2">
        <v>6.4951148866999996E-3</v>
      </c>
      <c r="J4242" s="2">
        <v>0</v>
      </c>
      <c r="K4242">
        <v>7</v>
      </c>
      <c r="L4242" s="1" t="s">
        <v>11890</v>
      </c>
      <c r="M4242" s="1" t="s">
        <v>49</v>
      </c>
      <c r="N4242">
        <v>0</v>
      </c>
      <c r="O4242">
        <v>0</v>
      </c>
      <c r="P4242">
        <v>1</v>
      </c>
      <c r="Q4242">
        <v>0</v>
      </c>
      <c r="R4242" s="19">
        <f>BWscncns[[#This Row],[C fx]]*4+BWscncns[[#This Row],[C fg]]*2+BWscncns[[#This Row],[C fm]]</f>
        <v>1</v>
      </c>
      <c r="S4242">
        <v>361</v>
      </c>
      <c r="T4242">
        <v>1024000</v>
      </c>
      <c r="U4242" s="13">
        <v>0.35253899999999999</v>
      </c>
      <c r="V4242" s="13">
        <v>2.8365649999999998</v>
      </c>
      <c r="W4242">
        <v>5306</v>
      </c>
      <c r="X4242">
        <v>106</v>
      </c>
      <c r="Z4242" s="10">
        <f>IF($N4242&lt;&gt;0,constants!$L$2,IF($O4242&lt;&gt;0,constants!$M$2,IF($P4242&lt;&gt;0,constants!$N$2,0)))</f>
        <v>1117.99</v>
      </c>
      <c r="AA4242" s="10">
        <f>IF($N4242&lt;&gt;0,constants!$L$2,IF($O4242&lt;&gt;0,constants!$M$2,IF($P4242&lt;&gt;0,constants!$P$2,0)))</f>
        <v>4051.45</v>
      </c>
      <c r="AB4242" s="11">
        <f>constants!$O$2</f>
        <v>4861.32</v>
      </c>
      <c r="AC4242" s="11">
        <f>VLOOKUP(BWscncns[[#This Row],[scanner]],[0]!ScnrAvgBW,2,FALSE)/1000</f>
        <v>885.64026081730776</v>
      </c>
      <c r="AD4242" s="8">
        <f>(1+$F4242)*Z4242</f>
        <v>394.3032023163388</v>
      </c>
      <c r="AE4242" s="8">
        <f>(1+$F4242)*AA4242</f>
        <v>1428.903397190074</v>
      </c>
      <c r="AF4242" s="8">
        <f>(1+$F4242)*AB4242</f>
        <v>1714.5359470875983</v>
      </c>
      <c r="AG4242" s="8">
        <f>(1+$F4242)*AC4242</f>
        <v>312.35591636825194</v>
      </c>
      <c r="AH4242" s="8">
        <f>(1+$F4242)*$T4242/1000</f>
        <v>361.15392729088001</v>
      </c>
      <c r="AI4242" s="8">
        <f>(1+BWscncns[[#This Row],[pid_error]]*K_p)*BWscncns[[#This Row],[dbw]]/1000</f>
        <v>692.57696364543995</v>
      </c>
      <c r="AJ4242" s="13">
        <f>BWscncns[[#This Row],[Torflow prgrssv alt vote]]/VLOOKUP(BWscncns[[#This Row],[class]],AltBWtotl,2,FALSE)*100</f>
        <v>1.3659466611443967E-2</v>
      </c>
      <c r="AK4242">
        <f>IF(D4242=E4242,1,0)</f>
        <v>1</v>
      </c>
    </row>
    <row r="4243" spans="1:37">
      <c r="A4243" s="1" t="s">
        <v>7626</v>
      </c>
      <c r="B4243" s="1" t="s">
        <v>7627</v>
      </c>
      <c r="C4243">
        <v>666</v>
      </c>
      <c r="D4243">
        <v>1525004091</v>
      </c>
      <c r="E4243">
        <v>1525004091</v>
      </c>
      <c r="F4243" s="2">
        <v>-7.2987159527600001E-2</v>
      </c>
      <c r="G4243" s="2">
        <v>-7.2987159527600001E-2</v>
      </c>
      <c r="H4243">
        <v>665965</v>
      </c>
      <c r="I4243" s="2">
        <v>-6.4578779797399996E-2</v>
      </c>
      <c r="J4243" s="2">
        <v>0</v>
      </c>
      <c r="K4243">
        <v>4</v>
      </c>
      <c r="L4243" s="1" t="s">
        <v>11647</v>
      </c>
      <c r="M4243" s="1" t="s">
        <v>7627</v>
      </c>
      <c r="N4243">
        <v>0</v>
      </c>
      <c r="O4243">
        <v>0</v>
      </c>
      <c r="P4243">
        <v>1</v>
      </c>
      <c r="Q4243">
        <v>0</v>
      </c>
      <c r="R4243" s="19">
        <f>BWscncns[[#This Row],[C fx]]*4+BWscncns[[#This Row],[C fg]]*2+BWscncns[[#This Row],[C fm]]</f>
        <v>1</v>
      </c>
      <c r="S4243">
        <v>794</v>
      </c>
      <c r="T4243">
        <v>718399</v>
      </c>
      <c r="U4243" s="13">
        <v>1.105235</v>
      </c>
      <c r="V4243" s="13">
        <v>0.90478499999999995</v>
      </c>
      <c r="W4243">
        <v>2679</v>
      </c>
      <c r="X4243">
        <v>53</v>
      </c>
      <c r="Z4243" s="10">
        <f>IF($N4243&lt;&gt;0,constants!$L$2,IF($O4243&lt;&gt;0,constants!$M$2,IF($P4243&lt;&gt;0,constants!$N$2,0)))</f>
        <v>1117.99</v>
      </c>
      <c r="AA4243" s="10">
        <f>IF($N4243&lt;&gt;0,constants!$L$2,IF($O4243&lt;&gt;0,constants!$M$2,IF($P4243&lt;&gt;0,constants!$P$2,0)))</f>
        <v>4051.45</v>
      </c>
      <c r="AB4243" s="11">
        <f>constants!$O$2</f>
        <v>4861.32</v>
      </c>
      <c r="AC4243" s="11">
        <f>VLOOKUP(BWscncns[[#This Row],[scanner]],[0]!ScnrAvgBW,2,FALSE)/1000</f>
        <v>4819.491751072962</v>
      </c>
      <c r="AD4243" s="8">
        <f>(1+$F4243)*Z4243</f>
        <v>1036.3910855197385</v>
      </c>
      <c r="AE4243" s="8">
        <f>(1+$F4243)*AA4243</f>
        <v>3755.7461725319044</v>
      </c>
      <c r="AF4243" s="8">
        <f>(1+$F4243)*AB4243</f>
        <v>4506.5060616452874</v>
      </c>
      <c r="AG4243" s="8">
        <f>(1+$F4243)*AC4243</f>
        <v>4467.7307377954476</v>
      </c>
      <c r="AH4243" s="8">
        <f>(1+$F4243)*$T4243/1000</f>
        <v>665.9650975825316</v>
      </c>
      <c r="AI4243" s="8">
        <f>(1+BWscncns[[#This Row],[pid_error]]*K_p)*BWscncns[[#This Row],[dbw]]/1000</f>
        <v>692.18204879126586</v>
      </c>
      <c r="AJ4243" s="13">
        <f>BWscncns[[#This Row],[Torflow prgrssv alt vote]]/VLOOKUP(BWscncns[[#This Row],[class]],AltBWtotl,2,FALSE)*100</f>
        <v>1.3651677836263573E-2</v>
      </c>
      <c r="AK4243">
        <f>IF(D4243=E4243,1,0)</f>
        <v>1</v>
      </c>
    </row>
    <row r="4244" spans="1:37">
      <c r="A4244" s="1" t="s">
        <v>2497</v>
      </c>
      <c r="B4244" s="1" t="s">
        <v>373</v>
      </c>
      <c r="C4244">
        <v>363</v>
      </c>
      <c r="D4244">
        <v>1524991829</v>
      </c>
      <c r="E4244">
        <v>1524991829</v>
      </c>
      <c r="F4244" s="2">
        <v>-0.64436070572600002</v>
      </c>
      <c r="G4244" s="2">
        <v>-0.64436070572600002</v>
      </c>
      <c r="H4244">
        <v>362717</v>
      </c>
      <c r="I4244" s="2">
        <v>7.2677166157799997E-2</v>
      </c>
      <c r="J4244" s="2">
        <v>0</v>
      </c>
      <c r="K4244">
        <v>7</v>
      </c>
      <c r="L4244" s="1" t="s">
        <v>11744</v>
      </c>
      <c r="M4244" s="1" t="s">
        <v>373</v>
      </c>
      <c r="N4244">
        <v>0</v>
      </c>
      <c r="O4244">
        <v>0</v>
      </c>
      <c r="P4244">
        <v>1</v>
      </c>
      <c r="Q4244">
        <v>0</v>
      </c>
      <c r="R4244" s="19">
        <f>BWscncns[[#This Row],[C fx]]*4+BWscncns[[#This Row],[C fg]]*2+BWscncns[[#This Row],[C fm]]</f>
        <v>1</v>
      </c>
      <c r="S4244">
        <v>344</v>
      </c>
      <c r="T4244">
        <v>1019904</v>
      </c>
      <c r="U4244" s="13">
        <v>0.337287</v>
      </c>
      <c r="V4244" s="13">
        <v>2.9648370000000002</v>
      </c>
      <c r="W4244">
        <v>5358</v>
      </c>
      <c r="X4244">
        <v>107</v>
      </c>
      <c r="Z4244" s="10">
        <f>IF($N4244&lt;&gt;0,constants!$L$2,IF($O4244&lt;&gt;0,constants!$M$2,IF($P4244&lt;&gt;0,constants!$N$2,0)))</f>
        <v>1117.99</v>
      </c>
      <c r="AA4244" s="10">
        <f>IF($N4244&lt;&gt;0,constants!$L$2,IF($O4244&lt;&gt;0,constants!$M$2,IF($P4244&lt;&gt;0,constants!$P$2,0)))</f>
        <v>4051.45</v>
      </c>
      <c r="AB4244" s="11">
        <f>constants!$O$2</f>
        <v>4861.32</v>
      </c>
      <c r="AC4244" s="11">
        <f>VLOOKUP(BWscncns[[#This Row],[scanner]],[0]!ScnrAvgBW,2,FALSE)/1000</f>
        <v>885.64026081730776</v>
      </c>
      <c r="AD4244" s="8">
        <f>(1+$F4244)*Z4244</f>
        <v>397.60117460538925</v>
      </c>
      <c r="AE4244" s="8">
        <f>(1+$F4244)*AA4244</f>
        <v>1440.8548187863971</v>
      </c>
      <c r="AF4244" s="8">
        <f>(1+$F4244)*AB4244</f>
        <v>1728.8764140400815</v>
      </c>
      <c r="AG4244" s="8">
        <f>(1+$F4244)*AC4244</f>
        <v>314.96847733770863</v>
      </c>
      <c r="AH4244" s="8">
        <f>(1+$F4244)*$T4244/1000</f>
        <v>362.71793878722968</v>
      </c>
      <c r="AI4244" s="8">
        <f>(1+BWscncns[[#This Row],[pid_error]]*K_p)*BWscncns[[#This Row],[dbw]]/1000</f>
        <v>691.31096939361476</v>
      </c>
      <c r="AJ4244" s="13">
        <f>BWscncns[[#This Row],[Torflow prgrssv alt vote]]/VLOOKUP(BWscncns[[#This Row],[class]],AltBWtotl,2,FALSE)*100</f>
        <v>1.3634497825127333E-2</v>
      </c>
      <c r="AK4244">
        <f>IF(D4244=E4244,1,0)</f>
        <v>1</v>
      </c>
    </row>
    <row r="4245" spans="1:37">
      <c r="A4245" s="1" t="s">
        <v>7257</v>
      </c>
      <c r="B4245" s="1" t="s">
        <v>7258</v>
      </c>
      <c r="C4245">
        <v>723</v>
      </c>
      <c r="D4245">
        <v>1524973356</v>
      </c>
      <c r="E4245">
        <v>1524973356</v>
      </c>
      <c r="F4245" s="2">
        <v>0.103767473079</v>
      </c>
      <c r="G4245" s="2">
        <v>0.103767473079</v>
      </c>
      <c r="H4245">
        <v>723365</v>
      </c>
      <c r="I4245" s="2">
        <v>3.44073902392E-3</v>
      </c>
      <c r="J4245" s="2">
        <v>0</v>
      </c>
      <c r="K4245">
        <v>4</v>
      </c>
      <c r="L4245" s="1" t="s">
        <v>11758</v>
      </c>
      <c r="M4245" s="1" t="s">
        <v>7258</v>
      </c>
      <c r="N4245">
        <v>0</v>
      </c>
      <c r="O4245">
        <v>0</v>
      </c>
      <c r="P4245">
        <v>1</v>
      </c>
      <c r="Q4245">
        <v>0</v>
      </c>
      <c r="R4245" s="19">
        <f>BWscncns[[#This Row],[C fx]]*4+BWscncns[[#This Row],[C fg]]*2+BWscncns[[#This Row],[C fm]]</f>
        <v>1</v>
      </c>
      <c r="S4245">
        <v>723</v>
      </c>
      <c r="T4245">
        <v>655360</v>
      </c>
      <c r="U4245" s="13">
        <v>1.10321</v>
      </c>
      <c r="V4245" s="13">
        <v>0.90644499999999995</v>
      </c>
      <c r="W4245">
        <v>2691</v>
      </c>
      <c r="X4245">
        <v>53</v>
      </c>
      <c r="Z4245" s="10">
        <f>IF($N4245&lt;&gt;0,constants!$L$2,IF($O4245&lt;&gt;0,constants!$M$2,IF($P4245&lt;&gt;0,constants!$N$2,0)))</f>
        <v>1117.99</v>
      </c>
      <c r="AA4245" s="10">
        <f>IF($N4245&lt;&gt;0,constants!$L$2,IF($O4245&lt;&gt;0,constants!$M$2,IF($P4245&lt;&gt;0,constants!$P$2,0)))</f>
        <v>4051.45</v>
      </c>
      <c r="AB4245" s="11">
        <f>constants!$O$2</f>
        <v>4861.32</v>
      </c>
      <c r="AC4245" s="11">
        <f>VLOOKUP(BWscncns[[#This Row],[scanner]],[0]!ScnrAvgBW,2,FALSE)/1000</f>
        <v>4819.491751072962</v>
      </c>
      <c r="AD4245" s="8">
        <f>(1+$F4245)*Z4245</f>
        <v>1234.0009972275911</v>
      </c>
      <c r="AE4245" s="8">
        <f>(1+$F4245)*AA4245</f>
        <v>4471.8587288059143</v>
      </c>
      <c r="AF4245" s="8">
        <f>(1+$F4245)*AB4245</f>
        <v>5365.7668922284038</v>
      </c>
      <c r="AG4245" s="8">
        <f>(1+$F4245)*AC4245</f>
        <v>5319.5982316068876</v>
      </c>
      <c r="AH4245" s="8">
        <f>(1+$F4245)*$T4245/1000</f>
        <v>723.36505115705336</v>
      </c>
      <c r="AI4245" s="8">
        <f>(1+BWscncns[[#This Row],[pid_error]]*K_p)*BWscncns[[#This Row],[dbw]]/1000</f>
        <v>689.36252557852663</v>
      </c>
      <c r="AJ4245" s="13">
        <f>BWscncns[[#This Row],[Torflow prgrssv alt vote]]/VLOOKUP(BWscncns[[#This Row],[class]],AltBWtotl,2,FALSE)*100</f>
        <v>1.3596069311570686E-2</v>
      </c>
      <c r="AK4245">
        <f>IF(D4245=E4245,1,0)</f>
        <v>1</v>
      </c>
    </row>
    <row r="4246" spans="1:37">
      <c r="A4246" s="1" t="s">
        <v>11349</v>
      </c>
      <c r="B4246" s="1" t="s">
        <v>835</v>
      </c>
      <c r="C4246">
        <v>107</v>
      </c>
      <c r="D4246">
        <v>1524994035</v>
      </c>
      <c r="E4246">
        <v>1524994035</v>
      </c>
      <c r="F4246" s="2">
        <v>-0.91537812296900001</v>
      </c>
      <c r="G4246" s="2">
        <v>-0.91537812296900001</v>
      </c>
      <c r="H4246">
        <v>107463</v>
      </c>
      <c r="I4246" s="2">
        <v>5.4389035092400001E-3</v>
      </c>
      <c r="J4246" s="2">
        <v>0</v>
      </c>
      <c r="K4246">
        <v>8</v>
      </c>
      <c r="L4246" s="1" t="s">
        <v>11823</v>
      </c>
      <c r="M4246" s="1" t="s">
        <v>835</v>
      </c>
      <c r="N4246">
        <v>1</v>
      </c>
      <c r="O4246">
        <v>0</v>
      </c>
      <c r="P4246">
        <v>0</v>
      </c>
      <c r="Q4246">
        <v>0</v>
      </c>
      <c r="R4246" s="19">
        <f>BWscncns[[#This Row],[C fx]]*4+BWscncns[[#This Row],[C fg]]*2+BWscncns[[#This Row],[C fm]]</f>
        <v>4</v>
      </c>
      <c r="S4246">
        <v>107</v>
      </c>
      <c r="T4246">
        <v>1269927</v>
      </c>
      <c r="U4246" s="13">
        <v>8.4256999999999999E-2</v>
      </c>
      <c r="V4246" s="13">
        <v>11.868477</v>
      </c>
      <c r="W4246">
        <v>6262</v>
      </c>
      <c r="X4246">
        <v>125</v>
      </c>
      <c r="Z4246" s="10">
        <f>IF($N4246&lt;&gt;0,constants!$L$2,IF($O4246&lt;&gt;0,constants!$M$2,IF($P4246&lt;&gt;0,constants!$N$2,0)))</f>
        <v>10125.48</v>
      </c>
      <c r="AA4246" s="10">
        <f>IF($N4246&lt;&gt;0,constants!$L$2,IF($O4246&lt;&gt;0,constants!$M$2,IF($P4246&lt;&gt;0,constants!$P$2,0)))</f>
        <v>10125.48</v>
      </c>
      <c r="AB4246" s="11">
        <f>constants!$O$2</f>
        <v>4861.32</v>
      </c>
      <c r="AC4246" s="11">
        <f>VLOOKUP(BWscncns[[#This Row],[scanner]],[0]!ScnrAvgBW,2,FALSE)/1000</f>
        <v>509.99709399477808</v>
      </c>
      <c r="AD4246" s="8">
        <f>(1+$F4246)*Z4246</f>
        <v>856.83712343984973</v>
      </c>
      <c r="AE4246" s="8">
        <f>(1+$F4246)*AA4246</f>
        <v>856.83712343984973</v>
      </c>
      <c r="AF4246" s="8">
        <f>(1+$F4246)*AB4246</f>
        <v>411.37402324834085</v>
      </c>
      <c r="AG4246" s="8">
        <f>(1+$F4246)*AC4246</f>
        <v>43.156911374193456</v>
      </c>
      <c r="AH4246" s="8">
        <f>(1+$F4246)*$T4246/1000</f>
        <v>107.46360643234672</v>
      </c>
      <c r="AI4246" s="8">
        <f>(1+BWscncns[[#This Row],[pid_error]]*K_p)*BWscncns[[#This Row],[dbw]]/1000</f>
        <v>688.69530321617344</v>
      </c>
      <c r="AJ4246" s="13">
        <f>BWscncns[[#This Row],[Torflow prgrssv alt vote]]/VLOOKUP(BWscncns[[#This Row],[class]],AltBWtotl,2,FALSE)*100</f>
        <v>5.9026312692097137E-3</v>
      </c>
      <c r="AK4246">
        <f>IF(D4246=E4246,1,0)</f>
        <v>1</v>
      </c>
    </row>
    <row r="4247" spans="1:37">
      <c r="A4247" s="1" t="s">
        <v>5119</v>
      </c>
      <c r="B4247" s="1" t="s">
        <v>5120</v>
      </c>
      <c r="C4247">
        <v>605</v>
      </c>
      <c r="D4247">
        <v>1524981197</v>
      </c>
      <c r="E4247">
        <v>1524981197</v>
      </c>
      <c r="F4247" s="2">
        <v>-0.55694500375800005</v>
      </c>
      <c r="G4247" s="2">
        <v>-0.55694500375800005</v>
      </c>
      <c r="H4247">
        <v>605060</v>
      </c>
      <c r="I4247" s="2">
        <v>6.2759380781099994E-2</v>
      </c>
      <c r="J4247" s="2">
        <v>0</v>
      </c>
      <c r="K4247">
        <v>7</v>
      </c>
      <c r="L4247" s="1" t="s">
        <v>11820</v>
      </c>
      <c r="M4247" s="1" t="s">
        <v>5120</v>
      </c>
      <c r="N4247">
        <v>0</v>
      </c>
      <c r="O4247">
        <v>0</v>
      </c>
      <c r="P4247">
        <v>1</v>
      </c>
      <c r="Q4247">
        <v>0</v>
      </c>
      <c r="R4247" s="19">
        <f>BWscncns[[#This Row],[C fx]]*4+BWscncns[[#This Row],[C fg]]*2+BWscncns[[#This Row],[C fm]]</f>
        <v>1</v>
      </c>
      <c r="S4247">
        <v>605</v>
      </c>
      <c r="T4247">
        <v>953103</v>
      </c>
      <c r="U4247" s="13">
        <v>0.63476900000000003</v>
      </c>
      <c r="V4247" s="13">
        <v>1.575377</v>
      </c>
      <c r="W4247">
        <v>4435</v>
      </c>
      <c r="X4247">
        <v>88</v>
      </c>
      <c r="Z4247" s="10">
        <f>IF($N4247&lt;&gt;0,constants!$L$2,IF($O4247&lt;&gt;0,constants!$M$2,IF($P4247&lt;&gt;0,constants!$N$2,0)))</f>
        <v>1117.99</v>
      </c>
      <c r="AA4247" s="10">
        <f>IF($N4247&lt;&gt;0,constants!$L$2,IF($O4247&lt;&gt;0,constants!$M$2,IF($P4247&lt;&gt;0,constants!$P$2,0)))</f>
        <v>4051.45</v>
      </c>
      <c r="AB4247" s="11">
        <f>constants!$O$2</f>
        <v>4861.32</v>
      </c>
      <c r="AC4247" s="11">
        <f>VLOOKUP(BWscncns[[#This Row],[scanner]],[0]!ScnrAvgBW,2,FALSE)/1000</f>
        <v>885.64026081730776</v>
      </c>
      <c r="AD4247" s="8">
        <f>(1+$F4247)*Z4247</f>
        <v>495.33105524859354</v>
      </c>
      <c r="AE4247" s="8">
        <f>(1+$F4247)*AA4247</f>
        <v>1795.0151645246506</v>
      </c>
      <c r="AF4247" s="8">
        <f>(1+$F4247)*AB4247</f>
        <v>2153.8321143311591</v>
      </c>
      <c r="AG4247" s="8">
        <f>(1+$F4247)*AC4247</f>
        <v>392.38734242817617</v>
      </c>
      <c r="AH4247" s="8">
        <f>(1+$F4247)*$T4247/1000</f>
        <v>422.27704608323893</v>
      </c>
      <c r="AI4247" s="8">
        <f>(1+BWscncns[[#This Row],[pid_error]]*K_p)*BWscncns[[#This Row],[dbw]]/1000</f>
        <v>687.6900230416195</v>
      </c>
      <c r="AJ4247" s="13">
        <f>BWscncns[[#This Row],[Torflow prgrssv alt vote]]/VLOOKUP(BWscncns[[#This Row],[class]],AltBWtotl,2,FALSE)*100</f>
        <v>1.3563083096666585E-2</v>
      </c>
      <c r="AK4247">
        <f>IF(D4247=E4247,1,0)</f>
        <v>1</v>
      </c>
    </row>
    <row r="4248" spans="1:37">
      <c r="A4248" s="1" t="s">
        <v>10772</v>
      </c>
      <c r="B4248" s="1" t="s">
        <v>49</v>
      </c>
      <c r="C4248">
        <v>863</v>
      </c>
      <c r="D4248">
        <v>1525002309</v>
      </c>
      <c r="E4248">
        <v>1525002309</v>
      </c>
      <c r="F4248" s="2">
        <v>0.68467118318599995</v>
      </c>
      <c r="G4248" s="2">
        <v>0.68467118318599995</v>
      </c>
      <c r="H4248">
        <v>862551</v>
      </c>
      <c r="I4248" s="2">
        <v>0.47957099146299997</v>
      </c>
      <c r="J4248" s="2">
        <v>0</v>
      </c>
      <c r="K4248">
        <v>6</v>
      </c>
      <c r="L4248" s="1" t="s">
        <v>11780</v>
      </c>
      <c r="M4248" s="1" t="s">
        <v>49</v>
      </c>
      <c r="N4248">
        <v>0</v>
      </c>
      <c r="O4248">
        <v>0</v>
      </c>
      <c r="P4248">
        <v>1</v>
      </c>
      <c r="Q4248">
        <v>0</v>
      </c>
      <c r="R4248" s="19">
        <f>BWscncns[[#This Row],[C fx]]*4+BWscncns[[#This Row],[C fg]]*2+BWscncns[[#This Row],[C fm]]</f>
        <v>1</v>
      </c>
      <c r="S4248">
        <v>511</v>
      </c>
      <c r="T4248">
        <v>512000</v>
      </c>
      <c r="U4248" s="13">
        <v>0.99804700000000002</v>
      </c>
      <c r="V4248" s="13">
        <v>1.001957</v>
      </c>
      <c r="W4248">
        <v>3345</v>
      </c>
      <c r="X4248">
        <v>66</v>
      </c>
      <c r="Z4248" s="10">
        <f>IF($N4248&lt;&gt;0,constants!$L$2,IF($O4248&lt;&gt;0,constants!$M$2,IF($P4248&lt;&gt;0,constants!$N$2,0)))</f>
        <v>1117.99</v>
      </c>
      <c r="AA4248" s="10">
        <f>IF($N4248&lt;&gt;0,constants!$L$2,IF($O4248&lt;&gt;0,constants!$M$2,IF($P4248&lt;&gt;0,constants!$P$2,0)))</f>
        <v>4051.45</v>
      </c>
      <c r="AB4248" s="11">
        <f>constants!$O$2</f>
        <v>4861.32</v>
      </c>
      <c r="AC4248" s="11">
        <f>VLOOKUP(BWscncns[[#This Row],[scanner]],[0]!ScnrAvgBW,2,FALSE)/1000</f>
        <v>2386.3111194805197</v>
      </c>
      <c r="AD4248" s="8">
        <f>(1+$F4248)*Z4248</f>
        <v>1883.4455360901161</v>
      </c>
      <c r="AE4248" s="8">
        <f>(1+$F4248)*AA4248</f>
        <v>6825.3610651189192</v>
      </c>
      <c r="AF4248" s="8">
        <f>(1+$F4248)*AB4248</f>
        <v>8189.7257162457645</v>
      </c>
      <c r="AG4248" s="8">
        <f>(1+$F4248)*AC4248</f>
        <v>4020.149577105155</v>
      </c>
      <c r="AH4248" s="8">
        <f>(1+$F4248)*$T4248/1000</f>
        <v>862.55164579123198</v>
      </c>
      <c r="AI4248" s="8">
        <f>(1+BWscncns[[#This Row],[pid_error]]*K_p)*BWscncns[[#This Row],[dbw]]/1000</f>
        <v>687.27582289561599</v>
      </c>
      <c r="AJ4248" s="13">
        <f>BWscncns[[#This Row],[Torflow prgrssv alt vote]]/VLOOKUP(BWscncns[[#This Row],[class]],AltBWtotl,2,FALSE)*100</f>
        <v>1.3554913964047718E-2</v>
      </c>
      <c r="AK4248">
        <f>IF(D4248=E4248,1,0)</f>
        <v>1</v>
      </c>
    </row>
    <row r="4249" spans="1:37">
      <c r="A4249" s="1" t="s">
        <v>7045</v>
      </c>
      <c r="B4249" s="1" t="s">
        <v>129</v>
      </c>
      <c r="C4249">
        <v>586</v>
      </c>
      <c r="D4249">
        <v>1524941370</v>
      </c>
      <c r="E4249">
        <v>1524941370</v>
      </c>
      <c r="F4249" s="2">
        <v>-0.39809224985699998</v>
      </c>
      <c r="G4249" s="2">
        <v>-0.39809224985699998</v>
      </c>
      <c r="H4249">
        <v>586359</v>
      </c>
      <c r="I4249" s="2">
        <v>0.244500455683</v>
      </c>
      <c r="J4249" s="2">
        <v>0</v>
      </c>
      <c r="K4249">
        <v>6</v>
      </c>
      <c r="L4249" s="1" t="s">
        <v>11907</v>
      </c>
      <c r="M4249" s="1" t="s">
        <v>129</v>
      </c>
      <c r="N4249">
        <v>0</v>
      </c>
      <c r="O4249">
        <v>0</v>
      </c>
      <c r="P4249">
        <v>1</v>
      </c>
      <c r="Q4249">
        <v>0</v>
      </c>
      <c r="R4249" s="19">
        <f>BWscncns[[#This Row],[C fx]]*4+BWscncns[[#This Row],[C fg]]*2+BWscncns[[#This Row],[C fm]]</f>
        <v>1</v>
      </c>
      <c r="S4249">
        <v>586</v>
      </c>
      <c r="T4249">
        <v>856395</v>
      </c>
      <c r="U4249" s="13">
        <v>0.68426399999999998</v>
      </c>
      <c r="V4249" s="13">
        <v>1.461425</v>
      </c>
      <c r="W4249">
        <v>4321</v>
      </c>
      <c r="X4249">
        <v>86</v>
      </c>
      <c r="Z4249" s="10">
        <f>IF($N4249&lt;&gt;0,constants!$L$2,IF($O4249&lt;&gt;0,constants!$M$2,IF($P4249&lt;&gt;0,constants!$N$2,0)))</f>
        <v>1117.99</v>
      </c>
      <c r="AA4249" s="10">
        <f>IF($N4249&lt;&gt;0,constants!$L$2,IF($O4249&lt;&gt;0,constants!$M$2,IF($P4249&lt;&gt;0,constants!$P$2,0)))</f>
        <v>4051.45</v>
      </c>
      <c r="AB4249" s="11">
        <f>constants!$O$2</f>
        <v>4861.32</v>
      </c>
      <c r="AC4249" s="11">
        <f>VLOOKUP(BWscncns[[#This Row],[scanner]],[0]!ScnrAvgBW,2,FALSE)/1000</f>
        <v>2386.3111194805197</v>
      </c>
      <c r="AD4249" s="8">
        <f>(1+$F4249)*Z4249</f>
        <v>672.92684558237261</v>
      </c>
      <c r="AE4249" s="8">
        <f>(1+$F4249)*AA4249</f>
        <v>2438.5991543168575</v>
      </c>
      <c r="AF4249" s="8">
        <f>(1+$F4249)*AB4249</f>
        <v>2926.0661839251688</v>
      </c>
      <c r="AG4249" s="8">
        <f>(1+$F4249)*AC4249</f>
        <v>1436.3391570677434</v>
      </c>
      <c r="AH4249" s="8">
        <f>(1+$F4249)*$T4249/1000</f>
        <v>515.47078768371455</v>
      </c>
      <c r="AI4249" s="8">
        <f>(1+BWscncns[[#This Row],[pid_error]]*K_p)*BWscncns[[#This Row],[dbw]]/1000</f>
        <v>685.93289384185721</v>
      </c>
      <c r="AJ4249" s="13">
        <f>BWscncns[[#This Row],[Torflow prgrssv alt vote]]/VLOOKUP(BWscncns[[#This Row],[class]],AltBWtotl,2,FALSE)*100</f>
        <v>1.3528427818053487E-2</v>
      </c>
      <c r="AK4249">
        <f>IF(D4249=E4249,1,0)</f>
        <v>1</v>
      </c>
    </row>
    <row r="4250" spans="1:37">
      <c r="A4250" s="1" t="s">
        <v>2630</v>
      </c>
      <c r="B4250" s="1" t="s">
        <v>49</v>
      </c>
      <c r="C4250">
        <v>453</v>
      </c>
      <c r="D4250">
        <v>1525008480</v>
      </c>
      <c r="E4250">
        <v>1525008480</v>
      </c>
      <c r="F4250" s="2">
        <v>-0.50650741305699998</v>
      </c>
      <c r="G4250" s="2">
        <v>-0.50650741305699998</v>
      </c>
      <c r="H4250">
        <v>453216</v>
      </c>
      <c r="I4250" s="2">
        <v>8.3894401084700001E-3</v>
      </c>
      <c r="J4250" s="2">
        <v>0</v>
      </c>
      <c r="K4250">
        <v>7</v>
      </c>
      <c r="L4250" s="1" t="s">
        <v>11831</v>
      </c>
      <c r="M4250" s="1" t="s">
        <v>49</v>
      </c>
      <c r="N4250">
        <v>0</v>
      </c>
      <c r="O4250">
        <v>0</v>
      </c>
      <c r="P4250">
        <v>1</v>
      </c>
      <c r="Q4250">
        <v>0</v>
      </c>
      <c r="R4250" s="19">
        <f>BWscncns[[#This Row],[C fx]]*4+BWscncns[[#This Row],[C fg]]*2+BWscncns[[#This Row],[C fm]]</f>
        <v>1</v>
      </c>
      <c r="S4250">
        <v>446</v>
      </c>
      <c r="T4250">
        <v>918386</v>
      </c>
      <c r="U4250" s="13">
        <v>0.48563499999999998</v>
      </c>
      <c r="V4250" s="13">
        <v>2.059161</v>
      </c>
      <c r="W4250">
        <v>4895</v>
      </c>
      <c r="X4250">
        <v>97</v>
      </c>
      <c r="Z4250" s="10">
        <f>IF($N4250&lt;&gt;0,constants!$L$2,IF($O4250&lt;&gt;0,constants!$M$2,IF($P4250&lt;&gt;0,constants!$N$2,0)))</f>
        <v>1117.99</v>
      </c>
      <c r="AA4250" s="10">
        <f>IF($N4250&lt;&gt;0,constants!$L$2,IF($O4250&lt;&gt;0,constants!$M$2,IF($P4250&lt;&gt;0,constants!$P$2,0)))</f>
        <v>4051.45</v>
      </c>
      <c r="AB4250" s="11">
        <f>constants!$O$2</f>
        <v>4861.32</v>
      </c>
      <c r="AC4250" s="11">
        <f>VLOOKUP(BWscncns[[#This Row],[scanner]],[0]!ScnrAvgBW,2,FALSE)/1000</f>
        <v>885.64026081730776</v>
      </c>
      <c r="AD4250" s="8">
        <f>(1+$F4250)*Z4250</f>
        <v>551.71977727640456</v>
      </c>
      <c r="AE4250" s="8">
        <f>(1+$F4250)*AA4250</f>
        <v>1999.3605413702173</v>
      </c>
      <c r="AF4250" s="8">
        <f>(1+$F4250)*AB4250</f>
        <v>2399.0253827577449</v>
      </c>
      <c r="AG4250" s="8">
        <f>(1+$F4250)*AC4250</f>
        <v>437.05690341160647</v>
      </c>
      <c r="AH4250" s="8">
        <f>(1+$F4250)*$T4250/1000</f>
        <v>453.21668295223401</v>
      </c>
      <c r="AI4250" s="8">
        <f>(1+BWscncns[[#This Row],[pid_error]]*K_p)*BWscncns[[#This Row],[dbw]]/1000</f>
        <v>685.80134147611705</v>
      </c>
      <c r="AJ4250" s="13">
        <f>BWscncns[[#This Row],[Torflow prgrssv alt vote]]/VLOOKUP(BWscncns[[#This Row],[class]],AltBWtotl,2,FALSE)*100</f>
        <v>1.3525833254211765E-2</v>
      </c>
      <c r="AK4250">
        <f>IF(D4250=E4250,1,0)</f>
        <v>1</v>
      </c>
    </row>
    <row r="4251" spans="1:37">
      <c r="A4251" s="1" t="s">
        <v>10356</v>
      </c>
      <c r="B4251" s="1" t="s">
        <v>10357</v>
      </c>
      <c r="C4251">
        <v>671</v>
      </c>
      <c r="D4251">
        <v>1524980073</v>
      </c>
      <c r="E4251">
        <v>1524980073</v>
      </c>
      <c r="F4251" s="2">
        <v>-4.12988168287E-2</v>
      </c>
      <c r="G4251" s="2">
        <v>-4.12988168287E-2</v>
      </c>
      <c r="H4251">
        <v>671090</v>
      </c>
      <c r="I4251" s="2">
        <v>2.7795573036700001E-2</v>
      </c>
      <c r="J4251" s="2">
        <v>0</v>
      </c>
      <c r="K4251">
        <v>5</v>
      </c>
      <c r="L4251" s="1" t="s">
        <v>11618</v>
      </c>
      <c r="M4251" s="1" t="s">
        <v>10357</v>
      </c>
      <c r="N4251">
        <v>0</v>
      </c>
      <c r="O4251">
        <v>0</v>
      </c>
      <c r="P4251">
        <v>1</v>
      </c>
      <c r="Q4251">
        <v>0</v>
      </c>
      <c r="R4251" s="19">
        <f>BWscncns[[#This Row],[C fx]]*4+BWscncns[[#This Row],[C fg]]*2+BWscncns[[#This Row],[C fm]]</f>
        <v>1</v>
      </c>
      <c r="S4251">
        <v>696</v>
      </c>
      <c r="T4251">
        <v>700000</v>
      </c>
      <c r="U4251" s="13">
        <v>0.994286</v>
      </c>
      <c r="V4251" s="13">
        <v>1.0057469999999999</v>
      </c>
      <c r="W4251">
        <v>3367</v>
      </c>
      <c r="X4251">
        <v>67</v>
      </c>
      <c r="Z4251" s="10">
        <f>IF($N4251&lt;&gt;0,constants!$L$2,IF($O4251&lt;&gt;0,constants!$M$2,IF($P4251&lt;&gt;0,constants!$N$2,0)))</f>
        <v>1117.99</v>
      </c>
      <c r="AA4251" s="10">
        <f>IF($N4251&lt;&gt;0,constants!$L$2,IF($O4251&lt;&gt;0,constants!$M$2,IF($P4251&lt;&gt;0,constants!$P$2,0)))</f>
        <v>4051.45</v>
      </c>
      <c r="AB4251" s="11">
        <f>constants!$O$2</f>
        <v>4861.32</v>
      </c>
      <c r="AC4251" s="11">
        <f>VLOOKUP(BWscncns[[#This Row],[scanner]],[0]!ScnrAvgBW,2,FALSE)/1000</f>
        <v>3794.4265750962772</v>
      </c>
      <c r="AD4251" s="8">
        <f>(1+$F4251)*Z4251</f>
        <v>1071.8183357736818</v>
      </c>
      <c r="AE4251" s="8">
        <f>(1+$F4251)*AA4251</f>
        <v>3884.1299085593632</v>
      </c>
      <c r="AF4251" s="8">
        <f>(1+$F4251)*AB4251</f>
        <v>4660.5532357743041</v>
      </c>
      <c r="AG4251" s="8">
        <f>(1+$F4251)*AC4251</f>
        <v>3637.7212470014247</v>
      </c>
      <c r="AH4251" s="8">
        <f>(1+$F4251)*$T4251/1000</f>
        <v>671.09082821991001</v>
      </c>
      <c r="AI4251" s="8">
        <f>(1+BWscncns[[#This Row],[pid_error]]*K_p)*BWscncns[[#This Row],[dbw]]/1000</f>
        <v>685.545414109955</v>
      </c>
      <c r="AJ4251" s="13">
        <f>BWscncns[[#This Row],[Torflow prgrssv alt vote]]/VLOOKUP(BWscncns[[#This Row],[class]],AltBWtotl,2,FALSE)*100</f>
        <v>1.3520785683332934E-2</v>
      </c>
      <c r="AK4251">
        <f>IF(D4251=E4251,1,0)</f>
        <v>1</v>
      </c>
    </row>
    <row r="4252" spans="1:37">
      <c r="A4252" s="1" t="s">
        <v>6357</v>
      </c>
      <c r="B4252" s="1" t="s">
        <v>6358</v>
      </c>
      <c r="C4252">
        <v>347</v>
      </c>
      <c r="D4252">
        <v>1524959635</v>
      </c>
      <c r="E4252">
        <v>1524959635</v>
      </c>
      <c r="F4252" s="2">
        <v>-0.66040228472999996</v>
      </c>
      <c r="G4252" s="2">
        <v>-0.66040228472999996</v>
      </c>
      <c r="H4252">
        <v>347400</v>
      </c>
      <c r="I4252" s="2">
        <v>2.2637337928399998E-3</v>
      </c>
      <c r="J4252" s="2">
        <v>0</v>
      </c>
      <c r="K4252">
        <v>6</v>
      </c>
      <c r="L4252" s="1" t="s">
        <v>11603</v>
      </c>
      <c r="M4252" s="1" t="s">
        <v>6358</v>
      </c>
      <c r="N4252">
        <v>0</v>
      </c>
      <c r="O4252">
        <v>0</v>
      </c>
      <c r="P4252">
        <v>1</v>
      </c>
      <c r="Q4252">
        <v>0</v>
      </c>
      <c r="R4252" s="19">
        <f>BWscncns[[#This Row],[C fx]]*4+BWscncns[[#This Row],[C fg]]*2+BWscncns[[#This Row],[C fm]]</f>
        <v>1</v>
      </c>
      <c r="S4252">
        <v>347</v>
      </c>
      <c r="T4252">
        <v>1022976</v>
      </c>
      <c r="U4252" s="13">
        <v>0.33920600000000001</v>
      </c>
      <c r="V4252" s="13">
        <v>2.9480580000000001</v>
      </c>
      <c r="W4252">
        <v>5353</v>
      </c>
      <c r="X4252">
        <v>107</v>
      </c>
      <c r="Z4252" s="10">
        <f>IF($N4252&lt;&gt;0,constants!$L$2,IF($O4252&lt;&gt;0,constants!$M$2,IF($P4252&lt;&gt;0,constants!$N$2,0)))</f>
        <v>1117.99</v>
      </c>
      <c r="AA4252" s="10">
        <f>IF($N4252&lt;&gt;0,constants!$L$2,IF($O4252&lt;&gt;0,constants!$M$2,IF($P4252&lt;&gt;0,constants!$P$2,0)))</f>
        <v>4051.45</v>
      </c>
      <c r="AB4252" s="11">
        <f>constants!$O$2</f>
        <v>4861.32</v>
      </c>
      <c r="AC4252" s="11">
        <f>VLOOKUP(BWscncns[[#This Row],[scanner]],[0]!ScnrAvgBW,2,FALSE)/1000</f>
        <v>2386.3111194805197</v>
      </c>
      <c r="AD4252" s="8">
        <f>(1+$F4252)*Z4252</f>
        <v>379.66684969470737</v>
      </c>
      <c r="AE4252" s="8">
        <f>(1+$F4252)*AA4252</f>
        <v>1375.8631635306417</v>
      </c>
      <c r="AF4252" s="8">
        <f>(1+$F4252)*AB4252</f>
        <v>1650.8931651963564</v>
      </c>
      <c r="AG4252" s="8">
        <f>(1+$F4252)*AC4252</f>
        <v>810.38580409898054</v>
      </c>
      <c r="AH4252" s="8">
        <f>(1+$F4252)*$T4252/1000</f>
        <v>347.40031237604359</v>
      </c>
      <c r="AI4252" s="8">
        <f>(1+BWscncns[[#This Row],[pid_error]]*K_p)*BWscncns[[#This Row],[dbw]]/1000</f>
        <v>685.18815618802171</v>
      </c>
      <c r="AJ4252" s="13">
        <f>BWscncns[[#This Row],[Torflow prgrssv alt vote]]/VLOOKUP(BWscncns[[#This Row],[class]],AltBWtotl,2,FALSE)*100</f>
        <v>1.3513739603384454E-2</v>
      </c>
      <c r="AK4252">
        <f>IF(D4252=E4252,1,0)</f>
        <v>1</v>
      </c>
    </row>
    <row r="4253" spans="1:37">
      <c r="A4253" s="1" t="s">
        <v>10934</v>
      </c>
      <c r="B4253" s="1" t="s">
        <v>10935</v>
      </c>
      <c r="C4253">
        <v>754</v>
      </c>
      <c r="D4253">
        <v>1525003705</v>
      </c>
      <c r="E4253">
        <v>1525003705</v>
      </c>
      <c r="F4253" s="2">
        <v>0.22787539520700001</v>
      </c>
      <c r="G4253" s="2">
        <v>0.22787539520700001</v>
      </c>
      <c r="H4253">
        <v>754406</v>
      </c>
      <c r="I4253" s="2">
        <v>0.54225622309499999</v>
      </c>
      <c r="J4253" s="2">
        <v>0</v>
      </c>
      <c r="K4253">
        <v>5</v>
      </c>
      <c r="L4253" s="1" t="s">
        <v>11561</v>
      </c>
      <c r="M4253" s="1" t="s">
        <v>10935</v>
      </c>
      <c r="N4253">
        <v>0</v>
      </c>
      <c r="O4253">
        <v>0</v>
      </c>
      <c r="P4253">
        <v>1</v>
      </c>
      <c r="Q4253">
        <v>0</v>
      </c>
      <c r="R4253" s="19">
        <f>BWscncns[[#This Row],[C fx]]*4+BWscncns[[#This Row],[C fg]]*2+BWscncns[[#This Row],[C fm]]</f>
        <v>1</v>
      </c>
      <c r="S4253">
        <v>617</v>
      </c>
      <c r="T4253">
        <v>614400</v>
      </c>
      <c r="U4253" s="13">
        <v>1.004232</v>
      </c>
      <c r="V4253" s="13">
        <v>0.99578599999999995</v>
      </c>
      <c r="W4253">
        <v>3205</v>
      </c>
      <c r="X4253">
        <v>64</v>
      </c>
      <c r="Z4253" s="10">
        <f>IF($N4253&lt;&gt;0,constants!$L$2,IF($O4253&lt;&gt;0,constants!$M$2,IF($P4253&lt;&gt;0,constants!$N$2,0)))</f>
        <v>1117.99</v>
      </c>
      <c r="AA4253" s="10">
        <f>IF($N4253&lt;&gt;0,constants!$L$2,IF($O4253&lt;&gt;0,constants!$M$2,IF($P4253&lt;&gt;0,constants!$P$2,0)))</f>
        <v>4051.45</v>
      </c>
      <c r="AB4253" s="11">
        <f>constants!$O$2</f>
        <v>4861.32</v>
      </c>
      <c r="AC4253" s="11">
        <f>VLOOKUP(BWscncns[[#This Row],[scanner]],[0]!ScnrAvgBW,2,FALSE)/1000</f>
        <v>3794.4265750962772</v>
      </c>
      <c r="AD4253" s="8">
        <f>(1+$F4253)*Z4253</f>
        <v>1372.752413087474</v>
      </c>
      <c r="AE4253" s="8">
        <f>(1+$F4253)*AA4253</f>
        <v>4974.6757699114005</v>
      </c>
      <c r="AF4253" s="8">
        <f>(1+$F4253)*AB4253</f>
        <v>5969.0952162276935</v>
      </c>
      <c r="AG4253" s="8">
        <f>(1+$F4253)*AC4253</f>
        <v>4659.0830304802848</v>
      </c>
      <c r="AH4253" s="8">
        <f>(1+$F4253)*$T4253/1000</f>
        <v>754.40664281518082</v>
      </c>
      <c r="AI4253" s="8">
        <f>(1+BWscncns[[#This Row],[pid_error]]*K_p)*BWscncns[[#This Row],[dbw]]/1000</f>
        <v>684.4033214075904</v>
      </c>
      <c r="AJ4253" s="13">
        <f>BWscncns[[#This Row],[Torflow prgrssv alt vote]]/VLOOKUP(BWscncns[[#This Row],[class]],AltBWtotl,2,FALSE)*100</f>
        <v>1.3498260566336536E-2</v>
      </c>
      <c r="AK4253">
        <f>IF(D4253=E4253,1,0)</f>
        <v>1</v>
      </c>
    </row>
    <row r="4254" spans="1:37">
      <c r="A4254" s="1" t="s">
        <v>3587</v>
      </c>
      <c r="B4254" s="1" t="s">
        <v>49</v>
      </c>
      <c r="C4254">
        <v>344</v>
      </c>
      <c r="D4254">
        <v>1524946430</v>
      </c>
      <c r="E4254">
        <v>1524946430</v>
      </c>
      <c r="F4254" s="2">
        <v>-0.66362865882599997</v>
      </c>
      <c r="G4254" s="2">
        <v>-0.66362865882599997</v>
      </c>
      <c r="H4254">
        <v>344444</v>
      </c>
      <c r="I4254" s="2">
        <v>6.7453858964999997E-3</v>
      </c>
      <c r="J4254" s="2">
        <v>0</v>
      </c>
      <c r="K4254">
        <v>7</v>
      </c>
      <c r="L4254" s="1" t="s">
        <v>11938</v>
      </c>
      <c r="M4254" s="1" t="s">
        <v>49</v>
      </c>
      <c r="N4254">
        <v>0</v>
      </c>
      <c r="O4254">
        <v>0</v>
      </c>
      <c r="P4254">
        <v>1</v>
      </c>
      <c r="Q4254">
        <v>0</v>
      </c>
      <c r="R4254" s="19">
        <f>BWscncns[[#This Row],[C fx]]*4+BWscncns[[#This Row],[C fg]]*2+BWscncns[[#This Row],[C fm]]</f>
        <v>1</v>
      </c>
      <c r="S4254">
        <v>344</v>
      </c>
      <c r="T4254">
        <v>1024000</v>
      </c>
      <c r="U4254" s="13">
        <v>0.33593800000000001</v>
      </c>
      <c r="V4254" s="13">
        <v>2.9767440000000001</v>
      </c>
      <c r="W4254">
        <v>5365</v>
      </c>
      <c r="X4254">
        <v>107</v>
      </c>
      <c r="Z4254" s="10">
        <f>IF($N4254&lt;&gt;0,constants!$L$2,IF($O4254&lt;&gt;0,constants!$M$2,IF($P4254&lt;&gt;0,constants!$N$2,0)))</f>
        <v>1117.99</v>
      </c>
      <c r="AA4254" s="10">
        <f>IF($N4254&lt;&gt;0,constants!$L$2,IF($O4254&lt;&gt;0,constants!$M$2,IF($P4254&lt;&gt;0,constants!$P$2,0)))</f>
        <v>4051.45</v>
      </c>
      <c r="AB4254" s="11">
        <f>constants!$O$2</f>
        <v>4861.32</v>
      </c>
      <c r="AC4254" s="11">
        <f>VLOOKUP(BWscncns[[#This Row],[scanner]],[0]!ScnrAvgBW,2,FALSE)/1000</f>
        <v>885.64026081730776</v>
      </c>
      <c r="AD4254" s="8">
        <f>(1+$F4254)*Z4254</f>
        <v>376.0597957191203</v>
      </c>
      <c r="AE4254" s="8">
        <f>(1+$F4254)*AA4254</f>
        <v>1362.7916701994025</v>
      </c>
      <c r="AF4254" s="8">
        <f>(1+$F4254)*AB4254</f>
        <v>1635.2087282759896</v>
      </c>
      <c r="AG4254" s="8">
        <f>(1+$F4254)*AC4254</f>
        <v>297.90400232880899</v>
      </c>
      <c r="AH4254" s="8">
        <f>(1+$F4254)*$T4254/1000</f>
        <v>344.44425336217603</v>
      </c>
      <c r="AI4254" s="8">
        <f>(1+BWscncns[[#This Row],[pid_error]]*K_p)*BWscncns[[#This Row],[dbw]]/1000</f>
        <v>684.22212668108796</v>
      </c>
      <c r="AJ4254" s="13">
        <f>BWscncns[[#This Row],[Torflow prgrssv alt vote]]/VLOOKUP(BWscncns[[#This Row],[class]],AltBWtotl,2,FALSE)*100</f>
        <v>1.3494686922616418E-2</v>
      </c>
      <c r="AK4254">
        <f>IF(D4254=E4254,1,0)</f>
        <v>1</v>
      </c>
    </row>
    <row r="4255" spans="1:37">
      <c r="A4255" s="1" t="s">
        <v>10146</v>
      </c>
      <c r="B4255" s="1" t="s">
        <v>10147</v>
      </c>
      <c r="C4255">
        <v>709</v>
      </c>
      <c r="D4255">
        <v>1525007282</v>
      </c>
      <c r="E4255">
        <v>1525007282</v>
      </c>
      <c r="F4255" s="2">
        <v>8.2543783994199996E-2</v>
      </c>
      <c r="G4255" s="2">
        <v>8.2543783994199996E-2</v>
      </c>
      <c r="H4255">
        <v>709455</v>
      </c>
      <c r="I4255" s="2">
        <v>0.14247212316800001</v>
      </c>
      <c r="J4255" s="2">
        <v>0</v>
      </c>
      <c r="K4255">
        <v>3</v>
      </c>
      <c r="L4255" s="1" t="s">
        <v>11605</v>
      </c>
      <c r="M4255" s="1" t="s">
        <v>10147</v>
      </c>
      <c r="N4255">
        <v>0</v>
      </c>
      <c r="O4255">
        <v>0</v>
      </c>
      <c r="P4255">
        <v>1</v>
      </c>
      <c r="Q4255">
        <v>0</v>
      </c>
      <c r="R4255" s="19">
        <f>BWscncns[[#This Row],[C fx]]*4+BWscncns[[#This Row],[C fg]]*2+BWscncns[[#This Row],[C fm]]</f>
        <v>1</v>
      </c>
      <c r="S4255">
        <v>616</v>
      </c>
      <c r="T4255">
        <v>655360</v>
      </c>
      <c r="U4255" s="13">
        <v>0.93994100000000003</v>
      </c>
      <c r="V4255" s="13">
        <v>1.063896</v>
      </c>
      <c r="W4255">
        <v>3584</v>
      </c>
      <c r="X4255">
        <v>71</v>
      </c>
      <c r="Z4255" s="10">
        <f>IF($N4255&lt;&gt;0,constants!$L$2,IF($O4255&lt;&gt;0,constants!$M$2,IF($P4255&lt;&gt;0,constants!$N$2,0)))</f>
        <v>1117.99</v>
      </c>
      <c r="AA4255" s="10">
        <f>IF($N4255&lt;&gt;0,constants!$L$2,IF($O4255&lt;&gt;0,constants!$M$2,IF($P4255&lt;&gt;0,constants!$P$2,0)))</f>
        <v>4051.45</v>
      </c>
      <c r="AB4255" s="11">
        <f>constants!$O$2</f>
        <v>4861.32</v>
      </c>
      <c r="AC4255" s="11">
        <f>VLOOKUP(BWscncns[[#This Row],[scanner]],[0]!ScnrAvgBW,2,FALSE)/1000</f>
        <v>6440.9193022088357</v>
      </c>
      <c r="AD4255" s="8">
        <f>(1+$F4255)*Z4255</f>
        <v>1210.2731250676757</v>
      </c>
      <c r="AE4255" s="8">
        <f>(1+$F4255)*AA4255</f>
        <v>4385.8720136633019</v>
      </c>
      <c r="AF4255" s="8">
        <f>(1+$F4255)*AB4255</f>
        <v>5262.5917480066846</v>
      </c>
      <c r="AG4255" s="8">
        <f>(1+$F4255)*AC4255</f>
        <v>6972.5771538144354</v>
      </c>
      <c r="AH4255" s="8">
        <f>(1+$F4255)*$T4255/1000</f>
        <v>709.45589427843902</v>
      </c>
      <c r="AI4255" s="8">
        <f>(1+BWscncns[[#This Row],[pid_error]]*K_p)*BWscncns[[#This Row],[dbw]]/1000</f>
        <v>682.40794713921946</v>
      </c>
      <c r="AJ4255" s="13">
        <f>BWscncns[[#This Row],[Torflow prgrssv alt vote]]/VLOOKUP(BWscncns[[#This Row],[class]],AltBWtotl,2,FALSE)*100</f>
        <v>1.3458906458956636E-2</v>
      </c>
      <c r="AK4255">
        <f>IF(D4255=E4255,1,0)</f>
        <v>1</v>
      </c>
    </row>
    <row r="4256" spans="1:37">
      <c r="A4256" s="1" t="s">
        <v>8407</v>
      </c>
      <c r="B4256" s="1" t="s">
        <v>8408</v>
      </c>
      <c r="C4256">
        <v>596</v>
      </c>
      <c r="D4256">
        <v>1524985992</v>
      </c>
      <c r="E4256">
        <v>1524985992</v>
      </c>
      <c r="F4256" s="2">
        <v>-0.22414355811299999</v>
      </c>
      <c r="G4256" s="2">
        <v>-0.22414355811299999</v>
      </c>
      <c r="H4256">
        <v>595857</v>
      </c>
      <c r="I4256" s="2">
        <v>-0.18479059851400001</v>
      </c>
      <c r="J4256" s="2">
        <v>0</v>
      </c>
      <c r="K4256">
        <v>6</v>
      </c>
      <c r="L4256" s="1" t="s">
        <v>11753</v>
      </c>
      <c r="M4256" s="1" t="s">
        <v>8408</v>
      </c>
      <c r="N4256">
        <v>1</v>
      </c>
      <c r="O4256">
        <v>0</v>
      </c>
      <c r="P4256">
        <v>0</v>
      </c>
      <c r="Q4256">
        <v>0</v>
      </c>
      <c r="R4256" s="19">
        <f>BWscncns[[#This Row],[C fx]]*4+BWscncns[[#This Row],[C fg]]*2+BWscncns[[#This Row],[C fm]]</f>
        <v>4</v>
      </c>
      <c r="S4256">
        <v>596</v>
      </c>
      <c r="T4256">
        <v>768000</v>
      </c>
      <c r="U4256" s="13">
        <v>0.77604200000000001</v>
      </c>
      <c r="V4256" s="13">
        <v>1.288591</v>
      </c>
      <c r="W4256">
        <v>4067</v>
      </c>
      <c r="X4256">
        <v>81</v>
      </c>
      <c r="Z4256" s="10">
        <f>IF($N4256&lt;&gt;0,constants!$L$2,IF($O4256&lt;&gt;0,constants!$M$2,IF($P4256&lt;&gt;0,constants!$N$2,0)))</f>
        <v>10125.48</v>
      </c>
      <c r="AA4256" s="10">
        <f>IF($N4256&lt;&gt;0,constants!$L$2,IF($O4256&lt;&gt;0,constants!$M$2,IF($P4256&lt;&gt;0,constants!$P$2,0)))</f>
        <v>10125.48</v>
      </c>
      <c r="AB4256" s="11">
        <f>constants!$O$2</f>
        <v>4861.32</v>
      </c>
      <c r="AC4256" s="11">
        <f>VLOOKUP(BWscncns[[#This Row],[scanner]],[0]!ScnrAvgBW,2,FALSE)/1000</f>
        <v>2386.3111194805197</v>
      </c>
      <c r="AD4256" s="8">
        <f>(1+$F4256)*Z4256</f>
        <v>7855.9188851979807</v>
      </c>
      <c r="AE4256" s="8">
        <f>(1+$F4256)*AA4256</f>
        <v>7855.9188851979807</v>
      </c>
      <c r="AF4256" s="8">
        <f>(1+$F4256)*AB4256</f>
        <v>3771.6864380741104</v>
      </c>
      <c r="AG4256" s="8">
        <f>(1+$F4256)*AC4256</f>
        <v>1851.4348543955398</v>
      </c>
      <c r="AH4256" s="8">
        <f>(1+$F4256)*$T4256/1000</f>
        <v>595.85774736921599</v>
      </c>
      <c r="AI4256" s="8">
        <f>(1+BWscncns[[#This Row],[pid_error]]*K_p)*BWscncns[[#This Row],[dbw]]/1000</f>
        <v>681.92887368460799</v>
      </c>
      <c r="AJ4256" s="13">
        <f>BWscncns[[#This Row],[Torflow prgrssv alt vote]]/VLOOKUP(BWscncns[[#This Row],[class]],AltBWtotl,2,FALSE)*100</f>
        <v>5.8446379326101963E-3</v>
      </c>
      <c r="AK4256">
        <f>IF(D4256=E4256,1,0)</f>
        <v>1</v>
      </c>
    </row>
    <row r="4257" spans="1:37">
      <c r="A4257" s="1" t="s">
        <v>11153</v>
      </c>
      <c r="B4257" s="1" t="s">
        <v>11154</v>
      </c>
      <c r="C4257">
        <v>339</v>
      </c>
      <c r="D4257">
        <v>1524975801</v>
      </c>
      <c r="E4257">
        <v>1524975801</v>
      </c>
      <c r="F4257" s="2">
        <v>-0.66914593338999995</v>
      </c>
      <c r="G4257" s="2">
        <v>-0.66914593338999995</v>
      </c>
      <c r="H4257">
        <v>338794</v>
      </c>
      <c r="I4257" s="2">
        <v>-3.8938600270300001E-2</v>
      </c>
      <c r="J4257" s="2">
        <v>0</v>
      </c>
      <c r="K4257">
        <v>7</v>
      </c>
      <c r="L4257" s="1" t="s">
        <v>11885</v>
      </c>
      <c r="M4257" s="1" t="s">
        <v>11154</v>
      </c>
      <c r="N4257">
        <v>0</v>
      </c>
      <c r="O4257">
        <v>0</v>
      </c>
      <c r="P4257">
        <v>1</v>
      </c>
      <c r="Q4257">
        <v>0</v>
      </c>
      <c r="R4257" s="19">
        <f>BWscncns[[#This Row],[C fx]]*4+BWscncns[[#This Row],[C fg]]*2+BWscncns[[#This Row],[C fm]]</f>
        <v>1</v>
      </c>
      <c r="S4257">
        <v>418</v>
      </c>
      <c r="T4257">
        <v>1024000</v>
      </c>
      <c r="U4257" s="13">
        <v>0.40820299999999998</v>
      </c>
      <c r="V4257" s="13">
        <v>2.4497610000000001</v>
      </c>
      <c r="W4257">
        <v>5144</v>
      </c>
      <c r="X4257">
        <v>102</v>
      </c>
      <c r="Z4257" s="10">
        <f>IF($N4257&lt;&gt;0,constants!$L$2,IF($O4257&lt;&gt;0,constants!$M$2,IF($P4257&lt;&gt;0,constants!$N$2,0)))</f>
        <v>1117.99</v>
      </c>
      <c r="AA4257" s="10">
        <f>IF($N4257&lt;&gt;0,constants!$L$2,IF($O4257&lt;&gt;0,constants!$M$2,IF($P4257&lt;&gt;0,constants!$P$2,0)))</f>
        <v>4051.45</v>
      </c>
      <c r="AB4257" s="11">
        <f>constants!$O$2</f>
        <v>4861.32</v>
      </c>
      <c r="AC4257" s="11">
        <f>VLOOKUP(BWscncns[[#This Row],[scanner]],[0]!ScnrAvgBW,2,FALSE)/1000</f>
        <v>885.64026081730776</v>
      </c>
      <c r="AD4257" s="8">
        <f>(1+$F4257)*Z4257</f>
        <v>369.89153792931398</v>
      </c>
      <c r="AE4257" s="8">
        <f>(1+$F4257)*AA4257</f>
        <v>1340.4387081670845</v>
      </c>
      <c r="AF4257" s="8">
        <f>(1+$F4257)*AB4257</f>
        <v>1608.3874910925254</v>
      </c>
      <c r="AG4257" s="8">
        <f>(1+$F4257)*AC4257</f>
        <v>293.01768184494739</v>
      </c>
      <c r="AH4257" s="8">
        <f>(1+$F4257)*$T4257/1000</f>
        <v>338.79456420864005</v>
      </c>
      <c r="AI4257" s="8">
        <f>(1+BWscncns[[#This Row],[pid_error]]*K_p)*BWscncns[[#This Row],[dbw]]/1000</f>
        <v>681.39728210432008</v>
      </c>
      <c r="AJ4257" s="13">
        <f>BWscncns[[#This Row],[Torflow prgrssv alt vote]]/VLOOKUP(BWscncns[[#This Row],[class]],AltBWtotl,2,FALSE)*100</f>
        <v>1.3438973446419089E-2</v>
      </c>
      <c r="AK4257">
        <f>IF(D4257=E4257,1,0)</f>
        <v>1</v>
      </c>
    </row>
    <row r="4258" spans="1:37">
      <c r="A4258" s="1" t="s">
        <v>5930</v>
      </c>
      <c r="B4258" s="1" t="s">
        <v>5931</v>
      </c>
      <c r="C4258">
        <v>748</v>
      </c>
      <c r="D4258">
        <v>1525004091</v>
      </c>
      <c r="E4258">
        <v>1525004091</v>
      </c>
      <c r="F4258" s="2">
        <v>0.217732864305</v>
      </c>
      <c r="G4258" s="2">
        <v>0.217732864305</v>
      </c>
      <c r="H4258">
        <v>748175</v>
      </c>
      <c r="I4258" s="2">
        <v>0.10657855076099999</v>
      </c>
      <c r="J4258" s="2">
        <v>0</v>
      </c>
      <c r="K4258">
        <v>4</v>
      </c>
      <c r="L4258" s="1" t="s">
        <v>11647</v>
      </c>
      <c r="M4258" s="1" t="s">
        <v>5931</v>
      </c>
      <c r="N4258">
        <v>0</v>
      </c>
      <c r="O4258">
        <v>0</v>
      </c>
      <c r="P4258">
        <v>1</v>
      </c>
      <c r="Q4258">
        <v>0</v>
      </c>
      <c r="R4258" s="19">
        <f>BWscncns[[#This Row],[C fx]]*4+BWscncns[[#This Row],[C fg]]*2+BWscncns[[#This Row],[C fm]]</f>
        <v>1</v>
      </c>
      <c r="S4258">
        <v>683</v>
      </c>
      <c r="T4258">
        <v>614400</v>
      </c>
      <c r="U4258" s="13">
        <v>1.1116539999999999</v>
      </c>
      <c r="V4258" s="13">
        <v>0.89956100000000006</v>
      </c>
      <c r="W4258">
        <v>2640</v>
      </c>
      <c r="X4258">
        <v>52</v>
      </c>
      <c r="Z4258" s="10">
        <f>IF($N4258&lt;&gt;0,constants!$L$2,IF($O4258&lt;&gt;0,constants!$M$2,IF($P4258&lt;&gt;0,constants!$N$2,0)))</f>
        <v>1117.99</v>
      </c>
      <c r="AA4258" s="10">
        <f>IF($N4258&lt;&gt;0,constants!$L$2,IF($O4258&lt;&gt;0,constants!$M$2,IF($P4258&lt;&gt;0,constants!$P$2,0)))</f>
        <v>4051.45</v>
      </c>
      <c r="AB4258" s="11">
        <f>constants!$O$2</f>
        <v>4861.32</v>
      </c>
      <c r="AC4258" s="11">
        <f>VLOOKUP(BWscncns[[#This Row],[scanner]],[0]!ScnrAvgBW,2,FALSE)/1000</f>
        <v>4819.491751072962</v>
      </c>
      <c r="AD4258" s="8">
        <f>(1+$F4258)*Z4258</f>
        <v>1361.4131649643471</v>
      </c>
      <c r="AE4258" s="8">
        <f>(1+$F4258)*AA4258</f>
        <v>4933.5838130884922</v>
      </c>
      <c r="AF4258" s="8">
        <f>(1+$F4258)*AB4258</f>
        <v>5919.7891279031828</v>
      </c>
      <c r="AG4258" s="8">
        <f>(1+$F4258)*AC4258</f>
        <v>5868.8534945283982</v>
      </c>
      <c r="AH4258" s="8">
        <f>(1+$F4258)*$T4258/1000</f>
        <v>748.17507182899203</v>
      </c>
      <c r="AI4258" s="8">
        <f>(1+BWscncns[[#This Row],[pid_error]]*K_p)*BWscncns[[#This Row],[dbw]]/1000</f>
        <v>681.28753591449595</v>
      </c>
      <c r="AJ4258" s="13">
        <f>BWscncns[[#This Row],[Torflow prgrssv alt vote]]/VLOOKUP(BWscncns[[#This Row],[class]],AltBWtotl,2,FALSE)*100</f>
        <v>1.3436808958579722E-2</v>
      </c>
      <c r="AK4258">
        <f>IF(D4258=E4258,1,0)</f>
        <v>1</v>
      </c>
    </row>
    <row r="4259" spans="1:37">
      <c r="A4259" s="1" t="s">
        <v>9794</v>
      </c>
      <c r="B4259" s="1" t="s">
        <v>9795</v>
      </c>
      <c r="C4259">
        <v>722</v>
      </c>
      <c r="D4259">
        <v>1525007567</v>
      </c>
      <c r="E4259">
        <v>1525007567</v>
      </c>
      <c r="F4259" s="2">
        <v>0.12769008517</v>
      </c>
      <c r="G4259" s="2">
        <v>0.12769008517</v>
      </c>
      <c r="H4259">
        <v>721721</v>
      </c>
      <c r="I4259" s="2">
        <v>4.0411940754099998E-2</v>
      </c>
      <c r="J4259" s="2">
        <v>0</v>
      </c>
      <c r="K4259">
        <v>4</v>
      </c>
      <c r="L4259" s="1" t="s">
        <v>11631</v>
      </c>
      <c r="M4259" s="1" t="s">
        <v>9795</v>
      </c>
      <c r="N4259">
        <v>0</v>
      </c>
      <c r="O4259">
        <v>0</v>
      </c>
      <c r="P4259">
        <v>1</v>
      </c>
      <c r="Q4259">
        <v>0</v>
      </c>
      <c r="R4259" s="19">
        <f>BWscncns[[#This Row],[C fx]]*4+BWscncns[[#This Row],[C fg]]*2+BWscncns[[#This Row],[C fm]]</f>
        <v>1</v>
      </c>
      <c r="S4259">
        <v>696</v>
      </c>
      <c r="T4259">
        <v>640000</v>
      </c>
      <c r="U4259" s="13">
        <v>1.0874999999999999</v>
      </c>
      <c r="V4259" s="13">
        <v>0.91954000000000002</v>
      </c>
      <c r="W4259">
        <v>2746</v>
      </c>
      <c r="X4259">
        <v>54</v>
      </c>
      <c r="Z4259" s="10">
        <f>IF($N4259&lt;&gt;0,constants!$L$2,IF($O4259&lt;&gt;0,constants!$M$2,IF($P4259&lt;&gt;0,constants!$N$2,0)))</f>
        <v>1117.99</v>
      </c>
      <c r="AA4259" s="10">
        <f>IF($N4259&lt;&gt;0,constants!$L$2,IF($O4259&lt;&gt;0,constants!$M$2,IF($P4259&lt;&gt;0,constants!$P$2,0)))</f>
        <v>4051.45</v>
      </c>
      <c r="AB4259" s="11">
        <f>constants!$O$2</f>
        <v>4861.32</v>
      </c>
      <c r="AC4259" s="11">
        <f>VLOOKUP(BWscncns[[#This Row],[scanner]],[0]!ScnrAvgBW,2,FALSE)/1000</f>
        <v>4819.491751072962</v>
      </c>
      <c r="AD4259" s="8">
        <f>(1+$F4259)*Z4259</f>
        <v>1260.7462383192083</v>
      </c>
      <c r="AE4259" s="8">
        <f>(1+$F4259)*AA4259</f>
        <v>4568.7799955619967</v>
      </c>
      <c r="AF4259" s="8">
        <f>(1+$F4259)*AB4259</f>
        <v>5482.0623648386245</v>
      </c>
      <c r="AG4259" s="8">
        <f>(1+$F4259)*AC4259</f>
        <v>5434.8930632435813</v>
      </c>
      <c r="AH4259" s="8">
        <f>(1+$F4259)*$T4259/1000</f>
        <v>721.72165450880004</v>
      </c>
      <c r="AI4259" s="8">
        <f>(1+BWscncns[[#This Row],[pid_error]]*K_p)*BWscncns[[#This Row],[dbw]]/1000</f>
        <v>680.86082725439985</v>
      </c>
      <c r="AJ4259" s="13">
        <f>BWscncns[[#This Row],[Torflow prgrssv alt vote]]/VLOOKUP(BWscncns[[#This Row],[class]],AltBWtotl,2,FALSE)*100</f>
        <v>1.3428393124670495E-2</v>
      </c>
      <c r="AK4259">
        <f>IF(D4259=E4259,1,0)</f>
        <v>1</v>
      </c>
    </row>
    <row r="4260" spans="1:37">
      <c r="A4260" s="1" t="s">
        <v>4494</v>
      </c>
      <c r="B4260" s="1" t="s">
        <v>4495</v>
      </c>
      <c r="C4260">
        <v>746</v>
      </c>
      <c r="D4260">
        <v>1524944906</v>
      </c>
      <c r="E4260">
        <v>1524944906</v>
      </c>
      <c r="F4260" s="2">
        <v>0.214841784551</v>
      </c>
      <c r="G4260" s="2">
        <v>0.214841784551</v>
      </c>
      <c r="H4260">
        <v>746398</v>
      </c>
      <c r="I4260" s="2">
        <v>-7.5249179073300004E-2</v>
      </c>
      <c r="J4260" s="2">
        <v>0</v>
      </c>
      <c r="K4260">
        <v>4</v>
      </c>
      <c r="L4260" s="1" t="s">
        <v>11755</v>
      </c>
      <c r="M4260" s="1" t="s">
        <v>4495</v>
      </c>
      <c r="N4260">
        <v>0</v>
      </c>
      <c r="O4260">
        <v>0</v>
      </c>
      <c r="P4260">
        <v>1</v>
      </c>
      <c r="Q4260">
        <v>0</v>
      </c>
      <c r="R4260" s="19">
        <f>BWscncns[[#This Row],[C fx]]*4+BWscncns[[#This Row],[C fg]]*2+BWscncns[[#This Row],[C fm]]</f>
        <v>1</v>
      </c>
      <c r="S4260">
        <v>746</v>
      </c>
      <c r="T4260">
        <v>614400</v>
      </c>
      <c r="U4260" s="13">
        <v>1.2141930000000001</v>
      </c>
      <c r="V4260" s="13">
        <v>0.82359199999999999</v>
      </c>
      <c r="W4260">
        <v>2275</v>
      </c>
      <c r="X4260">
        <v>45</v>
      </c>
      <c r="Z4260" s="10">
        <f>IF($N4260&lt;&gt;0,constants!$L$2,IF($O4260&lt;&gt;0,constants!$M$2,IF($P4260&lt;&gt;0,constants!$N$2,0)))</f>
        <v>1117.99</v>
      </c>
      <c r="AA4260" s="10">
        <f>IF($N4260&lt;&gt;0,constants!$L$2,IF($O4260&lt;&gt;0,constants!$M$2,IF($P4260&lt;&gt;0,constants!$P$2,0)))</f>
        <v>4051.45</v>
      </c>
      <c r="AB4260" s="11">
        <f>constants!$O$2</f>
        <v>4861.32</v>
      </c>
      <c r="AC4260" s="11">
        <f>VLOOKUP(BWscncns[[#This Row],[scanner]],[0]!ScnrAvgBW,2,FALSE)/1000</f>
        <v>4819.491751072962</v>
      </c>
      <c r="AD4260" s="8">
        <f>(1+$F4260)*Z4260</f>
        <v>1358.1809667101725</v>
      </c>
      <c r="AE4260" s="8">
        <f>(1+$F4260)*AA4260</f>
        <v>4921.8707480191488</v>
      </c>
      <c r="AF4260" s="8">
        <f>(1+$F4260)*AB4260</f>
        <v>5905.7346640734668</v>
      </c>
      <c r="AG4260" s="8">
        <f>(1+$F4260)*AC4260</f>
        <v>5854.919959502301</v>
      </c>
      <c r="AH4260" s="8">
        <f>(1+$F4260)*$T4260/1000</f>
        <v>746.39879242813436</v>
      </c>
      <c r="AI4260" s="8">
        <f>(1+BWscncns[[#This Row],[pid_error]]*K_p)*BWscncns[[#This Row],[dbw]]/1000</f>
        <v>680.39939621406722</v>
      </c>
      <c r="AJ4260" s="13">
        <f>BWscncns[[#This Row],[Torflow prgrssv alt vote]]/VLOOKUP(BWscncns[[#This Row],[class]],AltBWtotl,2,FALSE)*100</f>
        <v>1.3419292472728895E-2</v>
      </c>
      <c r="AK4260">
        <f>IF(D4260=E4260,1,0)</f>
        <v>1</v>
      </c>
    </row>
    <row r="4261" spans="1:37">
      <c r="A4261" s="1" t="s">
        <v>2089</v>
      </c>
      <c r="B4261" s="1" t="s">
        <v>2090</v>
      </c>
      <c r="C4261">
        <v>590</v>
      </c>
      <c r="D4261">
        <v>1525003705</v>
      </c>
      <c r="E4261">
        <v>1525003705</v>
      </c>
      <c r="F4261" s="2">
        <v>-0.23240754529499999</v>
      </c>
      <c r="G4261" s="2">
        <v>-0.23240754529499999</v>
      </c>
      <c r="H4261">
        <v>589511</v>
      </c>
      <c r="I4261" s="2">
        <v>9.7269930893299994E-2</v>
      </c>
      <c r="J4261" s="2">
        <v>0</v>
      </c>
      <c r="K4261">
        <v>5</v>
      </c>
      <c r="L4261" s="1" t="s">
        <v>11561</v>
      </c>
      <c r="M4261" s="1" t="s">
        <v>2090</v>
      </c>
      <c r="N4261">
        <v>0</v>
      </c>
      <c r="O4261">
        <v>0</v>
      </c>
      <c r="P4261">
        <v>1</v>
      </c>
      <c r="Q4261">
        <v>0</v>
      </c>
      <c r="R4261" s="19">
        <f>BWscncns[[#This Row],[C fx]]*4+BWscncns[[#This Row],[C fg]]*2+BWscncns[[#This Row],[C fm]]</f>
        <v>1</v>
      </c>
      <c r="S4261">
        <v>773</v>
      </c>
      <c r="T4261">
        <v>768000</v>
      </c>
      <c r="U4261" s="13">
        <v>1.00651</v>
      </c>
      <c r="V4261" s="13">
        <v>0.99353199999999997</v>
      </c>
      <c r="W4261">
        <v>3199</v>
      </c>
      <c r="X4261">
        <v>63</v>
      </c>
      <c r="Z4261" s="10">
        <f>IF($N4261&lt;&gt;0,constants!$L$2,IF($O4261&lt;&gt;0,constants!$M$2,IF($P4261&lt;&gt;0,constants!$N$2,0)))</f>
        <v>1117.99</v>
      </c>
      <c r="AA4261" s="10">
        <f>IF($N4261&lt;&gt;0,constants!$L$2,IF($O4261&lt;&gt;0,constants!$M$2,IF($P4261&lt;&gt;0,constants!$P$2,0)))</f>
        <v>4051.45</v>
      </c>
      <c r="AB4261" s="11">
        <f>constants!$O$2</f>
        <v>4861.32</v>
      </c>
      <c r="AC4261" s="11">
        <f>VLOOKUP(BWscncns[[#This Row],[scanner]],[0]!ScnrAvgBW,2,FALSE)/1000</f>
        <v>3794.4265750962772</v>
      </c>
      <c r="AD4261" s="8">
        <f>(1+$F4261)*Z4261</f>
        <v>858.16068843564301</v>
      </c>
      <c r="AE4261" s="8">
        <f>(1+$F4261)*AA4261</f>
        <v>3109.8624506145725</v>
      </c>
      <c r="AF4261" s="8">
        <f>(1+$F4261)*AB4261</f>
        <v>3731.5125519065105</v>
      </c>
      <c r="AG4261" s="8">
        <f>(1+$F4261)*AC4261</f>
        <v>2912.5732089760377</v>
      </c>
      <c r="AH4261" s="8">
        <f>(1+$F4261)*$T4261/1000</f>
        <v>589.51100521344006</v>
      </c>
      <c r="AI4261" s="8">
        <f>(1+BWscncns[[#This Row],[pid_error]]*K_p)*BWscncns[[#This Row],[dbw]]/1000</f>
        <v>678.75550260671992</v>
      </c>
      <c r="AJ4261" s="13">
        <f>BWscncns[[#This Row],[Torflow prgrssv alt vote]]/VLOOKUP(BWscncns[[#This Row],[class]],AltBWtotl,2,FALSE)*100</f>
        <v>1.338687050228949E-2</v>
      </c>
      <c r="AK4261">
        <f>IF(D4261=E4261,1,0)</f>
        <v>1</v>
      </c>
    </row>
    <row r="4262" spans="1:37">
      <c r="A4262" s="1" t="s">
        <v>6883</v>
      </c>
      <c r="B4262" s="1" t="s">
        <v>6884</v>
      </c>
      <c r="C4262">
        <v>245</v>
      </c>
      <c r="D4262">
        <v>1524978554</v>
      </c>
      <c r="E4262">
        <v>1524978554</v>
      </c>
      <c r="F4262" s="2">
        <v>-0.77959954208899995</v>
      </c>
      <c r="G4262" s="2">
        <v>-0.77959954208899995</v>
      </c>
      <c r="H4262">
        <v>245099</v>
      </c>
      <c r="I4262" s="2">
        <v>4.1349067752300003E-2</v>
      </c>
      <c r="J4262" s="2">
        <v>0</v>
      </c>
      <c r="K4262">
        <v>8</v>
      </c>
      <c r="L4262" s="1" t="s">
        <v>11914</v>
      </c>
      <c r="M4262" s="1" t="s">
        <v>6884</v>
      </c>
      <c r="N4262">
        <v>0</v>
      </c>
      <c r="O4262">
        <v>0</v>
      </c>
      <c r="P4262">
        <v>1</v>
      </c>
      <c r="Q4262">
        <v>0</v>
      </c>
      <c r="R4262" s="19">
        <f>BWscncns[[#This Row],[C fx]]*4+BWscncns[[#This Row],[C fg]]*2+BWscncns[[#This Row],[C fm]]</f>
        <v>1</v>
      </c>
      <c r="S4262">
        <v>245</v>
      </c>
      <c r="T4262">
        <v>1112064</v>
      </c>
      <c r="U4262" s="13">
        <v>0.22031100000000001</v>
      </c>
      <c r="V4262" s="13">
        <v>4.5390370000000004</v>
      </c>
      <c r="W4262">
        <v>5762</v>
      </c>
      <c r="X4262">
        <v>115</v>
      </c>
      <c r="Z4262" s="10">
        <f>IF($N4262&lt;&gt;0,constants!$L$2,IF($O4262&lt;&gt;0,constants!$M$2,IF($P4262&lt;&gt;0,constants!$N$2,0)))</f>
        <v>1117.99</v>
      </c>
      <c r="AA4262" s="10">
        <f>IF($N4262&lt;&gt;0,constants!$L$2,IF($O4262&lt;&gt;0,constants!$M$2,IF($P4262&lt;&gt;0,constants!$P$2,0)))</f>
        <v>4051.45</v>
      </c>
      <c r="AB4262" s="11">
        <f>constants!$O$2</f>
        <v>4861.32</v>
      </c>
      <c r="AC4262" s="11">
        <f>VLOOKUP(BWscncns[[#This Row],[scanner]],[0]!ScnrAvgBW,2,FALSE)/1000</f>
        <v>509.99709399477808</v>
      </c>
      <c r="AD4262" s="8">
        <f>(1+$F4262)*Z4262</f>
        <v>246.40550793991895</v>
      </c>
      <c r="AE4262" s="8">
        <f>(1+$F4262)*AA4262</f>
        <v>892.94143520352111</v>
      </c>
      <c r="AF4262" s="8">
        <f>(1+$F4262)*AB4262</f>
        <v>1071.4371540519028</v>
      </c>
      <c r="AG4262" s="8">
        <f>(1+$F4262)*AC4262</f>
        <v>112.40359304972843</v>
      </c>
      <c r="AH4262" s="8">
        <f>(1+$F4262)*$T4262/1000</f>
        <v>245.09941482633835</v>
      </c>
      <c r="AI4262" s="8">
        <f>(1+BWscncns[[#This Row],[pid_error]]*K_p)*BWscncns[[#This Row],[dbw]]/1000</f>
        <v>678.58170741316906</v>
      </c>
      <c r="AJ4262" s="13">
        <f>BWscncns[[#This Row],[Torflow prgrssv alt vote]]/VLOOKUP(BWscncns[[#This Row],[class]],AltBWtotl,2,FALSE)*100</f>
        <v>1.3383442797112807E-2</v>
      </c>
      <c r="AK4262">
        <f>IF(D4262=E4262,1,0)</f>
        <v>1</v>
      </c>
    </row>
    <row r="4263" spans="1:37">
      <c r="A4263" s="1" t="s">
        <v>943</v>
      </c>
      <c r="B4263" s="1" t="s">
        <v>944</v>
      </c>
      <c r="C4263">
        <v>678</v>
      </c>
      <c r="D4263">
        <v>1524938298</v>
      </c>
      <c r="E4263">
        <v>1524938298</v>
      </c>
      <c r="F4263" s="2">
        <v>-2.0152257176900001E-2</v>
      </c>
      <c r="G4263" s="2">
        <v>-2.0152257176900001E-2</v>
      </c>
      <c r="H4263">
        <v>677936</v>
      </c>
      <c r="I4263" s="2">
        <v>0.109932204799</v>
      </c>
      <c r="J4263" s="2">
        <v>0</v>
      </c>
      <c r="K4263">
        <v>6</v>
      </c>
      <c r="L4263" s="1" t="s">
        <v>11695</v>
      </c>
      <c r="M4263" s="1" t="s">
        <v>944</v>
      </c>
      <c r="N4263">
        <v>0</v>
      </c>
      <c r="O4263">
        <v>0</v>
      </c>
      <c r="P4263">
        <v>1</v>
      </c>
      <c r="Q4263">
        <v>0</v>
      </c>
      <c r="R4263" s="19">
        <f>BWscncns[[#This Row],[C fx]]*4+BWscncns[[#This Row],[C fg]]*2+BWscncns[[#This Row],[C fm]]</f>
        <v>1</v>
      </c>
      <c r="S4263">
        <v>678</v>
      </c>
      <c r="T4263">
        <v>685372</v>
      </c>
      <c r="U4263" s="13">
        <v>0.98924400000000001</v>
      </c>
      <c r="V4263" s="13">
        <v>1.0108729999999999</v>
      </c>
      <c r="W4263">
        <v>3396</v>
      </c>
      <c r="X4263">
        <v>67</v>
      </c>
      <c r="Z4263" s="10">
        <f>IF($N4263&lt;&gt;0,constants!$L$2,IF($O4263&lt;&gt;0,constants!$M$2,IF($P4263&lt;&gt;0,constants!$N$2,0)))</f>
        <v>1117.99</v>
      </c>
      <c r="AA4263" s="10">
        <f>IF($N4263&lt;&gt;0,constants!$L$2,IF($O4263&lt;&gt;0,constants!$M$2,IF($P4263&lt;&gt;0,constants!$P$2,0)))</f>
        <v>4051.45</v>
      </c>
      <c r="AB4263" s="11">
        <f>constants!$O$2</f>
        <v>4861.32</v>
      </c>
      <c r="AC4263" s="11">
        <f>VLOOKUP(BWscncns[[#This Row],[scanner]],[0]!ScnrAvgBW,2,FALSE)/1000</f>
        <v>2386.3111194805197</v>
      </c>
      <c r="AD4263" s="8">
        <f>(1+$F4263)*Z4263</f>
        <v>1095.4599779987977</v>
      </c>
      <c r="AE4263" s="8">
        <f>(1+$F4263)*AA4263</f>
        <v>3969.8041376606484</v>
      </c>
      <c r="AF4263" s="8">
        <f>(1+$F4263)*AB4263</f>
        <v>4763.3534291407923</v>
      </c>
      <c r="AG4263" s="8">
        <f>(1+$F4263)*AC4263</f>
        <v>2338.2215640966524</v>
      </c>
      <c r="AH4263" s="8">
        <f>(1+$F4263)*$T4263/1000</f>
        <v>671.56020719415369</v>
      </c>
      <c r="AI4263" s="8">
        <f>(1+BWscncns[[#This Row],[pid_error]]*K_p)*BWscncns[[#This Row],[dbw]]/1000</f>
        <v>678.46610359707688</v>
      </c>
      <c r="AJ4263" s="13">
        <f>BWscncns[[#This Row],[Torflow prgrssv alt vote]]/VLOOKUP(BWscncns[[#This Row],[class]],AltBWtotl,2,FALSE)*100</f>
        <v>1.3381162781246046E-2</v>
      </c>
      <c r="AK4263">
        <f>IF(D4263=E4263,1,0)</f>
        <v>1</v>
      </c>
    </row>
    <row r="4264" spans="1:37">
      <c r="A4264" s="1" t="s">
        <v>186</v>
      </c>
      <c r="B4264" s="1" t="s">
        <v>187</v>
      </c>
      <c r="C4264">
        <v>647</v>
      </c>
      <c r="D4264">
        <v>1524988933</v>
      </c>
      <c r="E4264">
        <v>1524988933</v>
      </c>
      <c r="F4264" s="2">
        <v>-8.8796851359999998E-2</v>
      </c>
      <c r="G4264" s="2">
        <v>-8.8796851359999998E-2</v>
      </c>
      <c r="H4264">
        <v>646536</v>
      </c>
      <c r="I4264" s="2">
        <v>6.5618380749999997E-2</v>
      </c>
      <c r="J4264" s="2">
        <v>0</v>
      </c>
      <c r="K4264">
        <v>5</v>
      </c>
      <c r="L4264" s="1" t="s">
        <v>11628</v>
      </c>
      <c r="M4264" s="1" t="s">
        <v>187</v>
      </c>
      <c r="N4264">
        <v>0</v>
      </c>
      <c r="O4264">
        <v>0</v>
      </c>
      <c r="P4264">
        <v>1</v>
      </c>
      <c r="Q4264">
        <v>0</v>
      </c>
      <c r="R4264" s="19">
        <f>BWscncns[[#This Row],[C fx]]*4+BWscncns[[#This Row],[C fg]]*2+BWscncns[[#This Row],[C fm]]</f>
        <v>1</v>
      </c>
      <c r="S4264">
        <v>647</v>
      </c>
      <c r="T4264">
        <v>709542</v>
      </c>
      <c r="U4264" s="13">
        <v>0.911856</v>
      </c>
      <c r="V4264" s="13">
        <v>1.096665</v>
      </c>
      <c r="W4264">
        <v>3656</v>
      </c>
      <c r="X4264">
        <v>73</v>
      </c>
      <c r="Z4264" s="10">
        <f>IF($N4264&lt;&gt;0,constants!$L$2,IF($O4264&lt;&gt;0,constants!$M$2,IF($P4264&lt;&gt;0,constants!$N$2,0)))</f>
        <v>1117.99</v>
      </c>
      <c r="AA4264" s="10">
        <f>IF($N4264&lt;&gt;0,constants!$L$2,IF($O4264&lt;&gt;0,constants!$M$2,IF($P4264&lt;&gt;0,constants!$P$2,0)))</f>
        <v>4051.45</v>
      </c>
      <c r="AB4264" s="11">
        <f>constants!$O$2</f>
        <v>4861.32</v>
      </c>
      <c r="AC4264" s="11">
        <f>VLOOKUP(BWscncns[[#This Row],[scanner]],[0]!ScnrAvgBW,2,FALSE)/1000</f>
        <v>3794.4265750962772</v>
      </c>
      <c r="AD4264" s="8">
        <f>(1+$F4264)*Z4264</f>
        <v>1018.7160081480336</v>
      </c>
      <c r="AE4264" s="8">
        <f>(1+$F4264)*AA4264</f>
        <v>3691.6939965575275</v>
      </c>
      <c r="AF4264" s="8">
        <f>(1+$F4264)*AB4264</f>
        <v>4429.6500905466046</v>
      </c>
      <c r="AG4264" s="8">
        <f>(1+$F4264)*AC4264</f>
        <v>3457.4934425110191</v>
      </c>
      <c r="AH4264" s="8">
        <f>(1+$F4264)*$T4264/1000</f>
        <v>646.53690449232283</v>
      </c>
      <c r="AI4264" s="8">
        <f>(1+BWscncns[[#This Row],[pid_error]]*K_p)*BWscncns[[#This Row],[dbw]]/1000</f>
        <v>678.03945224616143</v>
      </c>
      <c r="AJ4264" s="13">
        <f>BWscncns[[#This Row],[Torflow prgrssv alt vote]]/VLOOKUP(BWscncns[[#This Row],[class]],AltBWtotl,2,FALSE)*100</f>
        <v>1.337274807762685E-2</v>
      </c>
      <c r="AK4264">
        <f>IF(D4264=E4264,1,0)</f>
        <v>1</v>
      </c>
    </row>
    <row r="4265" spans="1:37">
      <c r="A4265" s="1" t="s">
        <v>6359</v>
      </c>
      <c r="B4265" s="1" t="s">
        <v>49</v>
      </c>
      <c r="C4265">
        <v>307</v>
      </c>
      <c r="D4265">
        <v>1525001744</v>
      </c>
      <c r="E4265">
        <v>1525001744</v>
      </c>
      <c r="F4265" s="2">
        <v>-0.70737424517000003</v>
      </c>
      <c r="G4265" s="2">
        <v>-0.70737424517000003</v>
      </c>
      <c r="H4265">
        <v>306840</v>
      </c>
      <c r="I4265" s="2">
        <v>1.5954299880000002E-2</v>
      </c>
      <c r="J4265" s="2">
        <v>0</v>
      </c>
      <c r="K4265">
        <v>7</v>
      </c>
      <c r="L4265" s="1" t="s">
        <v>11918</v>
      </c>
      <c r="M4265" s="1" t="s">
        <v>49</v>
      </c>
      <c r="N4265">
        <v>1</v>
      </c>
      <c r="O4265">
        <v>0</v>
      </c>
      <c r="P4265">
        <v>0</v>
      </c>
      <c r="Q4265">
        <v>0</v>
      </c>
      <c r="R4265" s="19">
        <f>BWscncns[[#This Row],[C fx]]*4+BWscncns[[#This Row],[C fg]]*2+BWscncns[[#This Row],[C fm]]</f>
        <v>4</v>
      </c>
      <c r="S4265">
        <v>307</v>
      </c>
      <c r="T4265">
        <v>1048576</v>
      </c>
      <c r="U4265" s="13">
        <v>0.29277799999999998</v>
      </c>
      <c r="V4265" s="13">
        <v>3.4155570000000002</v>
      </c>
      <c r="W4265">
        <v>5508</v>
      </c>
      <c r="X4265">
        <v>110</v>
      </c>
      <c r="Z4265" s="10">
        <f>IF($N4265&lt;&gt;0,constants!$L$2,IF($O4265&lt;&gt;0,constants!$M$2,IF($P4265&lt;&gt;0,constants!$N$2,0)))</f>
        <v>10125.48</v>
      </c>
      <c r="AA4265" s="10">
        <f>IF($N4265&lt;&gt;0,constants!$L$2,IF($O4265&lt;&gt;0,constants!$M$2,IF($P4265&lt;&gt;0,constants!$P$2,0)))</f>
        <v>10125.48</v>
      </c>
      <c r="AB4265" s="11">
        <f>constants!$O$2</f>
        <v>4861.32</v>
      </c>
      <c r="AC4265" s="11">
        <f>VLOOKUP(BWscncns[[#This Row],[scanner]],[0]!ScnrAvgBW,2,FALSE)/1000</f>
        <v>885.64026081730776</v>
      </c>
      <c r="AD4265" s="8">
        <f>(1+$F4265)*Z4265</f>
        <v>2962.976228016068</v>
      </c>
      <c r="AE4265" s="8">
        <f>(1+$F4265)*AA4265</f>
        <v>2962.976228016068</v>
      </c>
      <c r="AF4265" s="8">
        <f>(1+$F4265)*AB4265</f>
        <v>1422.5474344701754</v>
      </c>
      <c r="AG4265" s="8">
        <f>(1+$F4265)*AC4265</f>
        <v>259.16114982950273</v>
      </c>
      <c r="AH4265" s="8">
        <f>(1+$F4265)*$T4265/1000</f>
        <v>306.84034349662204</v>
      </c>
      <c r="AI4265" s="8">
        <f>(1+BWscncns[[#This Row],[pid_error]]*K_p)*BWscncns[[#This Row],[dbw]]/1000</f>
        <v>677.70817174831097</v>
      </c>
      <c r="AJ4265" s="13">
        <f>BWscncns[[#This Row],[Torflow prgrssv alt vote]]/VLOOKUP(BWscncns[[#This Row],[class]],AltBWtotl,2,FALSE)*100</f>
        <v>5.8084633760089573E-3</v>
      </c>
      <c r="AK4265">
        <f>IF(D4265=E4265,1,0)</f>
        <v>1</v>
      </c>
    </row>
    <row r="4266" spans="1:37">
      <c r="A4266" s="1" t="s">
        <v>8790</v>
      </c>
      <c r="B4266" s="1" t="s">
        <v>49</v>
      </c>
      <c r="C4266">
        <v>593</v>
      </c>
      <c r="D4266">
        <v>1525000490</v>
      </c>
      <c r="E4266">
        <v>1525000490</v>
      </c>
      <c r="F4266" s="2">
        <v>-0.24738239577000001</v>
      </c>
      <c r="G4266" s="2">
        <v>-0.24738239577000001</v>
      </c>
      <c r="H4266">
        <v>593289</v>
      </c>
      <c r="I4266" s="2">
        <v>-5.57904774716E-2</v>
      </c>
      <c r="J4266" s="2">
        <v>0</v>
      </c>
      <c r="K4266">
        <v>5</v>
      </c>
      <c r="L4266" s="1" t="s">
        <v>11739</v>
      </c>
      <c r="M4266" s="1" t="s">
        <v>49</v>
      </c>
      <c r="N4266">
        <v>0</v>
      </c>
      <c r="O4266">
        <v>0</v>
      </c>
      <c r="P4266">
        <v>1</v>
      </c>
      <c r="Q4266">
        <v>0</v>
      </c>
      <c r="R4266" s="19">
        <f>BWscncns[[#This Row],[C fx]]*4+BWscncns[[#This Row],[C fg]]*2+BWscncns[[#This Row],[C fm]]</f>
        <v>1</v>
      </c>
      <c r="S4266">
        <v>593</v>
      </c>
      <c r="T4266">
        <v>772581</v>
      </c>
      <c r="U4266" s="13">
        <v>0.76755700000000004</v>
      </c>
      <c r="V4266" s="13">
        <v>1.302835</v>
      </c>
      <c r="W4266">
        <v>4089</v>
      </c>
      <c r="X4266">
        <v>81</v>
      </c>
      <c r="Z4266" s="10">
        <f>IF($N4266&lt;&gt;0,constants!$L$2,IF($O4266&lt;&gt;0,constants!$M$2,IF($P4266&lt;&gt;0,constants!$N$2,0)))</f>
        <v>1117.99</v>
      </c>
      <c r="AA4266" s="10">
        <f>IF($N4266&lt;&gt;0,constants!$L$2,IF($O4266&lt;&gt;0,constants!$M$2,IF($P4266&lt;&gt;0,constants!$P$2,0)))</f>
        <v>4051.45</v>
      </c>
      <c r="AB4266" s="11">
        <f>constants!$O$2</f>
        <v>4861.32</v>
      </c>
      <c r="AC4266" s="11">
        <f>VLOOKUP(BWscncns[[#This Row],[scanner]],[0]!ScnrAvgBW,2,FALSE)/1000</f>
        <v>3794.4265750962772</v>
      </c>
      <c r="AD4266" s="8">
        <f>(1+$F4266)*Z4266</f>
        <v>841.41895535309777</v>
      </c>
      <c r="AE4266" s="8">
        <f>(1+$F4266)*AA4266</f>
        <v>3049.1925926576332</v>
      </c>
      <c r="AF4266" s="8">
        <f>(1+$F4266)*AB4266</f>
        <v>3658.7150117953834</v>
      </c>
      <c r="AG4266" s="8">
        <f>(1+$F4266)*AC4266</f>
        <v>2855.7522383756045</v>
      </c>
      <c r="AH4266" s="8">
        <f>(1+$F4266)*$T4266/1000</f>
        <v>581.45806129361756</v>
      </c>
      <c r="AI4266" s="8">
        <f>(1+BWscncns[[#This Row],[pid_error]]*K_p)*BWscncns[[#This Row],[dbw]]/1000</f>
        <v>677.01953064680879</v>
      </c>
      <c r="AJ4266" s="13">
        <f>BWscncns[[#This Row],[Torflow prgrssv alt vote]]/VLOOKUP(BWscncns[[#This Row],[class]],AltBWtotl,2,FALSE)*100</f>
        <v>1.3352632500927161E-2</v>
      </c>
      <c r="AK4266">
        <f>IF(D4266=E4266,1,0)</f>
        <v>1</v>
      </c>
    </row>
    <row r="4267" spans="1:37">
      <c r="A4267" s="1" t="s">
        <v>6121</v>
      </c>
      <c r="B4267" s="1" t="s">
        <v>6122</v>
      </c>
      <c r="C4267">
        <v>738</v>
      </c>
      <c r="D4267">
        <v>1524967741</v>
      </c>
      <c r="E4267">
        <v>1524967741</v>
      </c>
      <c r="F4267" s="2">
        <v>0.200921447266</v>
      </c>
      <c r="G4267" s="2">
        <v>0.200921447266</v>
      </c>
      <c r="H4267">
        <v>737846</v>
      </c>
      <c r="I4267" s="2">
        <v>1.6289056545299999E-2</v>
      </c>
      <c r="J4267" s="2">
        <v>0.2</v>
      </c>
      <c r="K4267">
        <v>4</v>
      </c>
      <c r="L4267" s="1" t="s">
        <v>11782</v>
      </c>
      <c r="M4267" s="1" t="s">
        <v>6122</v>
      </c>
      <c r="N4267">
        <v>0</v>
      </c>
      <c r="O4267">
        <v>0</v>
      </c>
      <c r="P4267">
        <v>1</v>
      </c>
      <c r="Q4267">
        <v>0</v>
      </c>
      <c r="R4267" s="19">
        <f>BWscncns[[#This Row],[C fx]]*4+BWscncns[[#This Row],[C fg]]*2+BWscncns[[#This Row],[C fm]]</f>
        <v>1</v>
      </c>
      <c r="S4267">
        <v>576</v>
      </c>
      <c r="T4267">
        <v>614400</v>
      </c>
      <c r="U4267" s="13">
        <v>0.9375</v>
      </c>
      <c r="V4267" s="13">
        <v>1.066667</v>
      </c>
      <c r="W4267">
        <v>3591</v>
      </c>
      <c r="X4267">
        <v>71</v>
      </c>
      <c r="Z4267" s="10">
        <f>IF($N4267&lt;&gt;0,constants!$L$2,IF($O4267&lt;&gt;0,constants!$M$2,IF($P4267&lt;&gt;0,constants!$N$2,0)))</f>
        <v>1117.99</v>
      </c>
      <c r="AA4267" s="10">
        <f>IF($N4267&lt;&gt;0,constants!$L$2,IF($O4267&lt;&gt;0,constants!$M$2,IF($P4267&lt;&gt;0,constants!$P$2,0)))</f>
        <v>4051.45</v>
      </c>
      <c r="AB4267" s="11">
        <f>constants!$O$2</f>
        <v>4861.32</v>
      </c>
      <c r="AC4267" s="11">
        <f>VLOOKUP(BWscncns[[#This Row],[scanner]],[0]!ScnrAvgBW,2,FALSE)/1000</f>
        <v>4819.491751072962</v>
      </c>
      <c r="AD4267" s="8">
        <f>(1+$F4267)*Z4267</f>
        <v>1342.6181688289153</v>
      </c>
      <c r="AE4267" s="8">
        <f>(1+$F4267)*AA4267</f>
        <v>4865.4731975258355</v>
      </c>
      <c r="AF4267" s="8">
        <f>(1+$F4267)*AB4267</f>
        <v>5838.0634500231499</v>
      </c>
      <c r="AG4267" s="8">
        <f>(1+$F4267)*AC4267</f>
        <v>5787.8310087850896</v>
      </c>
      <c r="AH4267" s="8">
        <f>(1+$F4267)*$T4267/1000</f>
        <v>737.84613720023037</v>
      </c>
      <c r="AI4267" s="8">
        <f>(1+BWscncns[[#This Row],[pid_error]]*K_p)*BWscncns[[#This Row],[dbw]]/1000</f>
        <v>676.12306860011518</v>
      </c>
      <c r="AJ4267" s="13">
        <f>BWscncns[[#This Row],[Torflow prgrssv alt vote]]/VLOOKUP(BWscncns[[#This Row],[class]],AltBWtotl,2,FALSE)*100</f>
        <v>1.3334951876190838E-2</v>
      </c>
      <c r="AK4267">
        <f>IF(D4267=E4267,1,0)</f>
        <v>1</v>
      </c>
    </row>
    <row r="4268" spans="1:37">
      <c r="A4268" s="1" t="s">
        <v>5514</v>
      </c>
      <c r="B4268" s="1" t="s">
        <v>5515</v>
      </c>
      <c r="C4268">
        <v>430</v>
      </c>
      <c r="D4268">
        <v>1524975578</v>
      </c>
      <c r="E4268">
        <v>1524975578</v>
      </c>
      <c r="F4268" s="2">
        <v>-0.53317573186400002</v>
      </c>
      <c r="G4268" s="2">
        <v>-0.53317573186400002</v>
      </c>
      <c r="H4268">
        <v>430225</v>
      </c>
      <c r="I4268" s="2">
        <v>-0.275964841854</v>
      </c>
      <c r="J4268" s="2">
        <v>0</v>
      </c>
      <c r="K4268">
        <v>6</v>
      </c>
      <c r="L4268" s="1" t="s">
        <v>11692</v>
      </c>
      <c r="M4268" s="1" t="s">
        <v>5515</v>
      </c>
      <c r="N4268">
        <v>0</v>
      </c>
      <c r="O4268">
        <v>0</v>
      </c>
      <c r="P4268">
        <v>1</v>
      </c>
      <c r="Q4268">
        <v>0</v>
      </c>
      <c r="R4268" s="19">
        <f>BWscncns[[#This Row],[C fx]]*4+BWscncns[[#This Row],[C fg]]*2+BWscncns[[#This Row],[C fm]]</f>
        <v>1</v>
      </c>
      <c r="S4268">
        <v>812</v>
      </c>
      <c r="T4268">
        <v>921600</v>
      </c>
      <c r="U4268" s="13">
        <v>0.88107599999999997</v>
      </c>
      <c r="V4268" s="13">
        <v>1.1349750000000001</v>
      </c>
      <c r="W4268">
        <v>3768</v>
      </c>
      <c r="X4268">
        <v>75</v>
      </c>
      <c r="Z4268" s="10">
        <f>IF($N4268&lt;&gt;0,constants!$L$2,IF($O4268&lt;&gt;0,constants!$M$2,IF($P4268&lt;&gt;0,constants!$N$2,0)))</f>
        <v>1117.99</v>
      </c>
      <c r="AA4268" s="10">
        <f>IF($N4268&lt;&gt;0,constants!$L$2,IF($O4268&lt;&gt;0,constants!$M$2,IF($P4268&lt;&gt;0,constants!$P$2,0)))</f>
        <v>4051.45</v>
      </c>
      <c r="AB4268" s="11">
        <f>constants!$O$2</f>
        <v>4861.32</v>
      </c>
      <c r="AC4268" s="11">
        <f>VLOOKUP(BWscncns[[#This Row],[scanner]],[0]!ScnrAvgBW,2,FALSE)/1000</f>
        <v>2386.3111194805197</v>
      </c>
      <c r="AD4268" s="8">
        <f>(1+$F4268)*Z4268</f>
        <v>521.90486353336667</v>
      </c>
      <c r="AE4268" s="8">
        <f>(1+$F4268)*AA4268</f>
        <v>1891.3151811395969</v>
      </c>
      <c r="AF4268" s="8">
        <f>(1+$F4268)*AB4268</f>
        <v>2269.3821511748993</v>
      </c>
      <c r="AG4268" s="8">
        <f>(1+$F4268)*AC4268</f>
        <v>1113.9879418962923</v>
      </c>
      <c r="AH4268" s="8">
        <f>(1+$F4268)*$T4268/1000</f>
        <v>430.22524551413755</v>
      </c>
      <c r="AI4268" s="8">
        <f>(1+BWscncns[[#This Row],[pid_error]]*K_p)*BWscncns[[#This Row],[dbw]]/1000</f>
        <v>675.91262275706879</v>
      </c>
      <c r="AJ4268" s="13">
        <f>BWscncns[[#This Row],[Torflow prgrssv alt vote]]/VLOOKUP(BWscncns[[#This Row],[class]],AltBWtotl,2,FALSE)*100</f>
        <v>1.3330801322364329E-2</v>
      </c>
      <c r="AK4268">
        <f>IF(D4268=E4268,1,0)</f>
        <v>1</v>
      </c>
    </row>
    <row r="4269" spans="1:37">
      <c r="A4269" s="1" t="s">
        <v>3981</v>
      </c>
      <c r="B4269" s="1" t="s">
        <v>3982</v>
      </c>
      <c r="C4269">
        <v>532</v>
      </c>
      <c r="D4269">
        <v>1524890195</v>
      </c>
      <c r="E4269">
        <v>1524890195</v>
      </c>
      <c r="F4269" s="2">
        <v>-0.35118064060800003</v>
      </c>
      <c r="G4269" s="2">
        <v>-0.35118064060800003</v>
      </c>
      <c r="H4269">
        <v>531512</v>
      </c>
      <c r="I4269" s="2">
        <v>-3.3748818819999998E-2</v>
      </c>
      <c r="J4269" s="2">
        <v>0</v>
      </c>
      <c r="K4269">
        <v>6</v>
      </c>
      <c r="L4269" s="1" t="s">
        <v>11986</v>
      </c>
      <c r="M4269" s="1" t="s">
        <v>3982</v>
      </c>
      <c r="N4269">
        <v>1</v>
      </c>
      <c r="O4269">
        <v>0</v>
      </c>
      <c r="P4269">
        <v>0</v>
      </c>
      <c r="Q4269">
        <v>0</v>
      </c>
      <c r="R4269" s="19">
        <f>BWscncns[[#This Row],[C fx]]*4+BWscncns[[#This Row],[C fg]]*2+BWscncns[[#This Row],[C fm]]</f>
        <v>4</v>
      </c>
      <c r="S4269">
        <v>615</v>
      </c>
      <c r="T4269">
        <v>819200</v>
      </c>
      <c r="U4269" s="13">
        <v>0.75073199999999995</v>
      </c>
      <c r="V4269" s="13">
        <v>1.332033</v>
      </c>
      <c r="W4269">
        <v>4124</v>
      </c>
      <c r="X4269">
        <v>82</v>
      </c>
      <c r="Z4269" s="10">
        <f>IF($N4269&lt;&gt;0,constants!$L$2,IF($O4269&lt;&gt;0,constants!$M$2,IF($P4269&lt;&gt;0,constants!$N$2,0)))</f>
        <v>10125.48</v>
      </c>
      <c r="AA4269" s="10">
        <f>IF($N4269&lt;&gt;0,constants!$L$2,IF($O4269&lt;&gt;0,constants!$M$2,IF($P4269&lt;&gt;0,constants!$P$2,0)))</f>
        <v>10125.48</v>
      </c>
      <c r="AB4269" s="11">
        <f>constants!$O$2</f>
        <v>4861.32</v>
      </c>
      <c r="AC4269" s="11">
        <f>VLOOKUP(BWscncns[[#This Row],[scanner]],[0]!ScnrAvgBW,2,FALSE)/1000</f>
        <v>2386.3111194805197</v>
      </c>
      <c r="AD4269" s="8">
        <f>(1+$F4269)*Z4269</f>
        <v>6569.6074471365073</v>
      </c>
      <c r="AE4269" s="8">
        <f>(1+$F4269)*AA4269</f>
        <v>6569.6074471365073</v>
      </c>
      <c r="AF4269" s="8">
        <f>(1+$F4269)*AB4269</f>
        <v>3154.1185281995172</v>
      </c>
      <c r="AG4269" s="8">
        <f>(1+$F4269)*AC4269</f>
        <v>1548.284851851357</v>
      </c>
      <c r="AH4269" s="8">
        <f>(1+$F4269)*$T4269/1000</f>
        <v>531.51281921392638</v>
      </c>
      <c r="AI4269" s="8">
        <f>(1+BWscncns[[#This Row],[pid_error]]*K_p)*BWscncns[[#This Row],[dbw]]/1000</f>
        <v>675.35640960696321</v>
      </c>
      <c r="AJ4269" s="13">
        <f>BWscncns[[#This Row],[Torflow prgrssv alt vote]]/VLOOKUP(BWscncns[[#This Row],[class]],AltBWtotl,2,FALSE)*100</f>
        <v>5.7883070242980682E-3</v>
      </c>
      <c r="AK4269">
        <f>IF(D4269=E4269,1,0)</f>
        <v>1</v>
      </c>
    </row>
    <row r="4270" spans="1:37">
      <c r="A4270" s="1" t="s">
        <v>2906</v>
      </c>
      <c r="B4270" s="1" t="s">
        <v>49</v>
      </c>
      <c r="C4270">
        <v>326</v>
      </c>
      <c r="D4270">
        <v>1524995200</v>
      </c>
      <c r="E4270">
        <v>1524995200</v>
      </c>
      <c r="F4270" s="2">
        <v>-0.68124921137200001</v>
      </c>
      <c r="G4270" s="2">
        <v>-0.68124921137200001</v>
      </c>
      <c r="H4270">
        <v>326400</v>
      </c>
      <c r="I4270" s="2">
        <v>4.1304497902700001E-2</v>
      </c>
      <c r="J4270" s="2">
        <v>0</v>
      </c>
      <c r="K4270">
        <v>7</v>
      </c>
      <c r="L4270" s="1" t="s">
        <v>11858</v>
      </c>
      <c r="M4270" s="1" t="s">
        <v>49</v>
      </c>
      <c r="N4270">
        <v>0</v>
      </c>
      <c r="O4270">
        <v>0</v>
      </c>
      <c r="P4270">
        <v>1</v>
      </c>
      <c r="Q4270">
        <v>0</v>
      </c>
      <c r="R4270" s="19">
        <f>BWscncns[[#This Row],[C fx]]*4+BWscncns[[#This Row],[C fg]]*2+BWscncns[[#This Row],[C fm]]</f>
        <v>1</v>
      </c>
      <c r="S4270">
        <v>326</v>
      </c>
      <c r="T4270">
        <v>1024000</v>
      </c>
      <c r="U4270" s="13">
        <v>0.318359</v>
      </c>
      <c r="V4270" s="13">
        <v>3.1411039999999999</v>
      </c>
      <c r="W4270">
        <v>5412</v>
      </c>
      <c r="X4270">
        <v>108</v>
      </c>
      <c r="Z4270" s="10">
        <f>IF($N4270&lt;&gt;0,constants!$L$2,IF($O4270&lt;&gt;0,constants!$M$2,IF($P4270&lt;&gt;0,constants!$N$2,0)))</f>
        <v>1117.99</v>
      </c>
      <c r="AA4270" s="10">
        <f>IF($N4270&lt;&gt;0,constants!$L$2,IF($O4270&lt;&gt;0,constants!$M$2,IF($P4270&lt;&gt;0,constants!$P$2,0)))</f>
        <v>4051.45</v>
      </c>
      <c r="AB4270" s="11">
        <f>constants!$O$2</f>
        <v>4861.32</v>
      </c>
      <c r="AC4270" s="11">
        <f>VLOOKUP(BWscncns[[#This Row],[scanner]],[0]!ScnrAvgBW,2,FALSE)/1000</f>
        <v>885.64026081730776</v>
      </c>
      <c r="AD4270" s="8">
        <f>(1+$F4270)*Z4270</f>
        <v>356.36019417821774</v>
      </c>
      <c r="AE4270" s="8">
        <f>(1+$F4270)*AA4270</f>
        <v>1291.4028825869104</v>
      </c>
      <c r="AF4270" s="8">
        <f>(1+$F4270)*AB4270</f>
        <v>1549.5495837730689</v>
      </c>
      <c r="AG4270" s="8">
        <f>(1+$F4270)*AC4270</f>
        <v>282.29853157622443</v>
      </c>
      <c r="AH4270" s="8">
        <f>(1+$F4270)*$T4270/1000</f>
        <v>326.40080755507199</v>
      </c>
      <c r="AI4270" s="8">
        <f>(1+BWscncns[[#This Row],[pid_error]]*K_p)*BWscncns[[#This Row],[dbw]]/1000</f>
        <v>675.20040377753594</v>
      </c>
      <c r="AJ4270" s="13">
        <f>BWscncns[[#This Row],[Torflow prgrssv alt vote]]/VLOOKUP(BWscncns[[#This Row],[class]],AltBWtotl,2,FALSE)*100</f>
        <v>1.3316754462763689E-2</v>
      </c>
      <c r="AK4270">
        <f>IF(D4270=E4270,1,0)</f>
        <v>1</v>
      </c>
    </row>
    <row r="4271" spans="1:37">
      <c r="A4271" s="1" t="s">
        <v>9570</v>
      </c>
      <c r="B4271" s="1" t="s">
        <v>9571</v>
      </c>
      <c r="C4271">
        <v>509</v>
      </c>
      <c r="D4271">
        <v>1525007235</v>
      </c>
      <c r="E4271">
        <v>1525007235</v>
      </c>
      <c r="F4271" s="2">
        <v>-0.39584091514600001</v>
      </c>
      <c r="G4271" s="2">
        <v>-0.39584091514600001</v>
      </c>
      <c r="H4271">
        <v>508581</v>
      </c>
      <c r="I4271" s="2">
        <v>-1.39608080636E-2</v>
      </c>
      <c r="J4271" s="2">
        <v>0</v>
      </c>
      <c r="K4271">
        <v>6</v>
      </c>
      <c r="L4271" s="1" t="s">
        <v>11552</v>
      </c>
      <c r="M4271" s="1" t="s">
        <v>9571</v>
      </c>
      <c r="N4271">
        <v>0</v>
      </c>
      <c r="O4271">
        <v>0</v>
      </c>
      <c r="P4271">
        <v>1</v>
      </c>
      <c r="Q4271">
        <v>0</v>
      </c>
      <c r="R4271" s="19">
        <f>BWscncns[[#This Row],[C fx]]*4+BWscncns[[#This Row],[C fg]]*2+BWscncns[[#This Row],[C fm]]</f>
        <v>1</v>
      </c>
      <c r="S4271">
        <v>468</v>
      </c>
      <c r="T4271">
        <v>841800</v>
      </c>
      <c r="U4271" s="13">
        <v>0.555952</v>
      </c>
      <c r="V4271" s="13">
        <v>1.798718</v>
      </c>
      <c r="W4271">
        <v>4682</v>
      </c>
      <c r="X4271">
        <v>93</v>
      </c>
      <c r="Z4271" s="10">
        <f>IF($N4271&lt;&gt;0,constants!$L$2,IF($O4271&lt;&gt;0,constants!$M$2,IF($P4271&lt;&gt;0,constants!$N$2,0)))</f>
        <v>1117.99</v>
      </c>
      <c r="AA4271" s="10">
        <f>IF($N4271&lt;&gt;0,constants!$L$2,IF($O4271&lt;&gt;0,constants!$M$2,IF($P4271&lt;&gt;0,constants!$P$2,0)))</f>
        <v>4051.45</v>
      </c>
      <c r="AB4271" s="11">
        <f>constants!$O$2</f>
        <v>4861.32</v>
      </c>
      <c r="AC4271" s="11">
        <f>VLOOKUP(BWscncns[[#This Row],[scanner]],[0]!ScnrAvgBW,2,FALSE)/1000</f>
        <v>2386.3111194805197</v>
      </c>
      <c r="AD4271" s="8">
        <f>(1+$F4271)*Z4271</f>
        <v>675.44381527592338</v>
      </c>
      <c r="AE4271" s="8">
        <f>(1+$F4271)*AA4271</f>
        <v>2447.7203243317381</v>
      </c>
      <c r="AF4271" s="8">
        <f>(1+$F4271)*AB4271</f>
        <v>2937.0106423824468</v>
      </c>
      <c r="AG4271" s="8">
        <f>(1+$F4271)*AC4271</f>
        <v>1441.711542122275</v>
      </c>
      <c r="AH4271" s="8">
        <f>(1+$F4271)*$T4271/1000</f>
        <v>508.58111763009714</v>
      </c>
      <c r="AI4271" s="8">
        <f>(1+BWscncns[[#This Row],[pid_error]]*K_p)*BWscncns[[#This Row],[dbw]]/1000</f>
        <v>675.19055881504858</v>
      </c>
      <c r="AJ4271" s="13">
        <f>BWscncns[[#This Row],[Torflow prgrssv alt vote]]/VLOOKUP(BWscncns[[#This Row],[class]],AltBWtotl,2,FALSE)*100</f>
        <v>1.3316560293821542E-2</v>
      </c>
      <c r="AK4271">
        <f>IF(D4271=E4271,1,0)</f>
        <v>1</v>
      </c>
    </row>
    <row r="4272" spans="1:37">
      <c r="A4272" s="1" t="s">
        <v>2556</v>
      </c>
      <c r="B4272" s="1" t="s">
        <v>49</v>
      </c>
      <c r="C4272">
        <v>326</v>
      </c>
      <c r="D4272">
        <v>1524971186</v>
      </c>
      <c r="E4272">
        <v>1524971186</v>
      </c>
      <c r="F4272" s="2">
        <v>-0.68148744481699997</v>
      </c>
      <c r="G4272" s="2">
        <v>-0.68148744481699997</v>
      </c>
      <c r="H4272">
        <v>326156</v>
      </c>
      <c r="I4272" s="2">
        <v>-0.112587655767</v>
      </c>
      <c r="J4272" s="2">
        <v>0</v>
      </c>
      <c r="K4272">
        <v>7</v>
      </c>
      <c r="L4272" s="1" t="s">
        <v>11873</v>
      </c>
      <c r="M4272" s="1" t="s">
        <v>49</v>
      </c>
      <c r="N4272">
        <v>0</v>
      </c>
      <c r="O4272">
        <v>0</v>
      </c>
      <c r="P4272">
        <v>1</v>
      </c>
      <c r="Q4272">
        <v>0</v>
      </c>
      <c r="R4272" s="19">
        <f>BWscncns[[#This Row],[C fx]]*4+BWscncns[[#This Row],[C fg]]*2+BWscncns[[#This Row],[C fm]]</f>
        <v>1</v>
      </c>
      <c r="S4272">
        <v>470</v>
      </c>
      <c r="T4272">
        <v>1024000</v>
      </c>
      <c r="U4272" s="13">
        <v>0.458984</v>
      </c>
      <c r="V4272" s="13">
        <v>2.1787230000000002</v>
      </c>
      <c r="W4272">
        <v>4983</v>
      </c>
      <c r="X4272">
        <v>99</v>
      </c>
      <c r="Z4272" s="10">
        <f>IF($N4272&lt;&gt;0,constants!$L$2,IF($O4272&lt;&gt;0,constants!$M$2,IF($P4272&lt;&gt;0,constants!$N$2,0)))</f>
        <v>1117.99</v>
      </c>
      <c r="AA4272" s="10">
        <f>IF($N4272&lt;&gt;0,constants!$L$2,IF($O4272&lt;&gt;0,constants!$M$2,IF($P4272&lt;&gt;0,constants!$P$2,0)))</f>
        <v>4051.45</v>
      </c>
      <c r="AB4272" s="11">
        <f>constants!$O$2</f>
        <v>4861.32</v>
      </c>
      <c r="AC4272" s="11">
        <f>VLOOKUP(BWscncns[[#This Row],[scanner]],[0]!ScnrAvgBW,2,FALSE)/1000</f>
        <v>885.64026081730776</v>
      </c>
      <c r="AD4272" s="8">
        <f>(1+$F4272)*Z4272</f>
        <v>356.09385156904222</v>
      </c>
      <c r="AE4272" s="8">
        <f>(1+$F4272)*AA4272</f>
        <v>1290.4376916961655</v>
      </c>
      <c r="AF4272" s="8">
        <f>(1+$F4272)*AB4272</f>
        <v>1548.3914547622217</v>
      </c>
      <c r="AG4272" s="8">
        <f>(1+$F4272)*AC4272</f>
        <v>282.0875424458593</v>
      </c>
      <c r="AH4272" s="8">
        <f>(1+$F4272)*$T4272/1000</f>
        <v>326.15685650739204</v>
      </c>
      <c r="AI4272" s="8">
        <f>(1+BWscncns[[#This Row],[pid_error]]*K_p)*BWscncns[[#This Row],[dbw]]/1000</f>
        <v>675.07842825369607</v>
      </c>
      <c r="AJ4272" s="13">
        <f>BWscncns[[#This Row],[Torflow prgrssv alt vote]]/VLOOKUP(BWscncns[[#This Row],[class]],AltBWtotl,2,FALSE)*100</f>
        <v>1.3314348779810367E-2</v>
      </c>
      <c r="AK4272">
        <f>IF(D4272=E4272,1,0)</f>
        <v>1</v>
      </c>
    </row>
    <row r="4273" spans="1:37">
      <c r="A4273" s="1" t="s">
        <v>10672</v>
      </c>
      <c r="B4273" s="1" t="s">
        <v>10673</v>
      </c>
      <c r="C4273">
        <v>300</v>
      </c>
      <c r="D4273">
        <v>1524965187</v>
      </c>
      <c r="E4273">
        <v>1524965187</v>
      </c>
      <c r="F4273" s="2">
        <v>-0.71422834557100001</v>
      </c>
      <c r="G4273" s="2">
        <v>-0.71422834557100001</v>
      </c>
      <c r="H4273">
        <v>299653</v>
      </c>
      <c r="I4273" s="2">
        <v>0.16849514220299999</v>
      </c>
      <c r="J4273" s="2">
        <v>0</v>
      </c>
      <c r="K4273">
        <v>1</v>
      </c>
      <c r="L4273" s="1" t="s">
        <v>11993</v>
      </c>
      <c r="M4273" s="1" t="s">
        <v>10673</v>
      </c>
      <c r="N4273">
        <v>0</v>
      </c>
      <c r="O4273">
        <v>0</v>
      </c>
      <c r="P4273">
        <v>1</v>
      </c>
      <c r="Q4273">
        <v>0</v>
      </c>
      <c r="R4273" s="19">
        <f>BWscncns[[#This Row],[C fx]]*4+BWscncns[[#This Row],[C fg]]*2+BWscncns[[#This Row],[C fm]]</f>
        <v>1</v>
      </c>
      <c r="S4273">
        <v>621</v>
      </c>
      <c r="T4273">
        <v>1048576</v>
      </c>
      <c r="U4273" s="13">
        <v>0.59223199999999998</v>
      </c>
      <c r="V4273" s="13">
        <v>1.688528</v>
      </c>
      <c r="W4273">
        <v>4554</v>
      </c>
      <c r="X4273">
        <v>91</v>
      </c>
      <c r="Z4273" s="10">
        <f>IF($N4273&lt;&gt;0,constants!$L$2,IF($O4273&lt;&gt;0,constants!$M$2,IF($P4273&lt;&gt;0,constants!$N$2,0)))</f>
        <v>1117.99</v>
      </c>
      <c r="AA4273" s="10">
        <f>IF($N4273&lt;&gt;0,constants!$L$2,IF($O4273&lt;&gt;0,constants!$M$2,IF($P4273&lt;&gt;0,constants!$P$2,0)))</f>
        <v>4051.45</v>
      </c>
      <c r="AB4273" s="11">
        <f>constants!$O$2</f>
        <v>4861.32</v>
      </c>
      <c r="AC4273" s="11">
        <f>VLOOKUP(BWscncns[[#This Row],[scanner]],[0]!ScnrAvgBW,2,FALSE)/1000</f>
        <v>11818.828055288463</v>
      </c>
      <c r="AD4273" s="8">
        <f>(1+$F4273)*Z4273</f>
        <v>319.4898519350777</v>
      </c>
      <c r="AE4273" s="8">
        <f>(1+$F4273)*AA4273</f>
        <v>1157.7895693363719</v>
      </c>
      <c r="AF4273" s="8">
        <f>(1+$F4273)*AB4273</f>
        <v>1389.2274591087862</v>
      </c>
      <c r="AG4273" s="8">
        <f>(1+$F4273)*AC4273</f>
        <v>3377.4860467716644</v>
      </c>
      <c r="AH4273" s="8">
        <f>(1+$F4273)*$T4273/1000</f>
        <v>299.65329831454306</v>
      </c>
      <c r="AI4273" s="8">
        <f>(1+BWscncns[[#This Row],[pid_error]]*K_p)*BWscncns[[#This Row],[dbw]]/1000</f>
        <v>674.11464915727151</v>
      </c>
      <c r="AJ4273" s="13">
        <f>BWscncns[[#This Row],[Torflow prgrssv alt vote]]/VLOOKUP(BWscncns[[#This Row],[class]],AltBWtotl,2,FALSE)*100</f>
        <v>1.3295340483145221E-2</v>
      </c>
      <c r="AK4273">
        <f>IF(D4273=E4273,1,0)</f>
        <v>1</v>
      </c>
    </row>
    <row r="4274" spans="1:37">
      <c r="A4274" s="1" t="s">
        <v>1975</v>
      </c>
      <c r="B4274" s="1" t="s">
        <v>1976</v>
      </c>
      <c r="C4274">
        <v>282</v>
      </c>
      <c r="D4274">
        <v>1524893162</v>
      </c>
      <c r="E4274">
        <v>1524893162</v>
      </c>
      <c r="F4274" s="2">
        <v>-0.59228424272699998</v>
      </c>
      <c r="G4274" s="2">
        <v>-0.59228424272699998</v>
      </c>
      <c r="H4274">
        <v>281616</v>
      </c>
      <c r="I4274" s="2">
        <v>-5.2309790702499998E-2</v>
      </c>
      <c r="J4274" s="2">
        <v>0</v>
      </c>
      <c r="K4274">
        <v>6</v>
      </c>
      <c r="L4274" s="1" t="s">
        <v>11860</v>
      </c>
      <c r="M4274" s="1" t="s">
        <v>1976</v>
      </c>
      <c r="N4274">
        <v>0</v>
      </c>
      <c r="O4274">
        <v>0</v>
      </c>
      <c r="P4274">
        <v>1</v>
      </c>
      <c r="Q4274">
        <v>0</v>
      </c>
      <c r="R4274" s="19">
        <f>BWscncns[[#This Row],[C fx]]*4+BWscncns[[#This Row],[C fg]]*2+BWscncns[[#This Row],[C fm]]</f>
        <v>1</v>
      </c>
      <c r="S4274">
        <v>282</v>
      </c>
      <c r="T4274">
        <v>956930</v>
      </c>
      <c r="U4274" s="13">
        <v>0.29469200000000001</v>
      </c>
      <c r="V4274" s="13">
        <v>3.3933689999999999</v>
      </c>
      <c r="W4274">
        <v>5495</v>
      </c>
      <c r="X4274">
        <v>109</v>
      </c>
      <c r="Z4274" s="10">
        <f>IF($N4274&lt;&gt;0,constants!$L$2,IF($O4274&lt;&gt;0,constants!$M$2,IF($P4274&lt;&gt;0,constants!$N$2,0)))</f>
        <v>1117.99</v>
      </c>
      <c r="AA4274" s="10">
        <f>IF($N4274&lt;&gt;0,constants!$L$2,IF($O4274&lt;&gt;0,constants!$M$2,IF($P4274&lt;&gt;0,constants!$P$2,0)))</f>
        <v>4051.45</v>
      </c>
      <c r="AB4274" s="11">
        <f>constants!$O$2</f>
        <v>4861.32</v>
      </c>
      <c r="AC4274" s="11">
        <f>VLOOKUP(BWscncns[[#This Row],[scanner]],[0]!ScnrAvgBW,2,FALSE)/1000</f>
        <v>2386.3111194805197</v>
      </c>
      <c r="AD4274" s="8">
        <f>(1+$F4274)*Z4274</f>
        <v>455.8221394736413</v>
      </c>
      <c r="AE4274" s="8">
        <f>(1+$F4274)*AA4274</f>
        <v>1651.8400048036958</v>
      </c>
      <c r="AF4274" s="8">
        <f>(1+$F4274)*AB4274</f>
        <v>1982.0367651463803</v>
      </c>
      <c r="AG4274" s="8">
        <f>(1+$F4274)*AC4274</f>
        <v>972.93664516798049</v>
      </c>
      <c r="AH4274" s="8">
        <f>(1+$F4274)*$T4274/1000</f>
        <v>390.15543960725188</v>
      </c>
      <c r="AI4274" s="8">
        <f>(1+BWscncns[[#This Row],[pid_error]]*K_p)*BWscncns[[#This Row],[dbw]]/1000</f>
        <v>673.54271980362591</v>
      </c>
      <c r="AJ4274" s="13">
        <f>BWscncns[[#This Row],[Torflow prgrssv alt vote]]/VLOOKUP(BWscncns[[#This Row],[class]],AltBWtotl,2,FALSE)*100</f>
        <v>1.3284060509481202E-2</v>
      </c>
      <c r="AK4274">
        <f>IF(D4274=E4274,1,0)</f>
        <v>1</v>
      </c>
    </row>
    <row r="4275" spans="1:37">
      <c r="A4275" s="1" t="s">
        <v>8082</v>
      </c>
      <c r="B4275" s="1" t="s">
        <v>28</v>
      </c>
      <c r="C4275">
        <v>612</v>
      </c>
      <c r="D4275">
        <v>1524983329</v>
      </c>
      <c r="E4275">
        <v>1524983329</v>
      </c>
      <c r="F4275" s="2">
        <v>-0.16723303932899999</v>
      </c>
      <c r="G4275" s="2">
        <v>-0.16723303932899999</v>
      </c>
      <c r="H4275">
        <v>611753</v>
      </c>
      <c r="I4275" s="2">
        <v>7.3686277462699998E-3</v>
      </c>
      <c r="J4275" s="2">
        <v>0</v>
      </c>
      <c r="K4275">
        <v>6</v>
      </c>
      <c r="L4275" s="1" t="s">
        <v>11763</v>
      </c>
      <c r="M4275" s="1" t="s">
        <v>28</v>
      </c>
      <c r="N4275">
        <v>0</v>
      </c>
      <c r="O4275">
        <v>0</v>
      </c>
      <c r="P4275">
        <v>1</v>
      </c>
      <c r="Q4275">
        <v>0</v>
      </c>
      <c r="R4275" s="19">
        <f>BWscncns[[#This Row],[C fx]]*4+BWscncns[[#This Row],[C fg]]*2+BWscncns[[#This Row],[C fm]]</f>
        <v>1</v>
      </c>
      <c r="S4275">
        <v>612</v>
      </c>
      <c r="T4275">
        <v>734604</v>
      </c>
      <c r="U4275" s="13">
        <v>0.83310200000000001</v>
      </c>
      <c r="V4275" s="13">
        <v>1.2003330000000001</v>
      </c>
      <c r="W4275">
        <v>3928</v>
      </c>
      <c r="X4275">
        <v>78</v>
      </c>
      <c r="Z4275" s="10">
        <f>IF($N4275&lt;&gt;0,constants!$L$2,IF($O4275&lt;&gt;0,constants!$M$2,IF($P4275&lt;&gt;0,constants!$N$2,0)))</f>
        <v>1117.99</v>
      </c>
      <c r="AA4275" s="10">
        <f>IF($N4275&lt;&gt;0,constants!$L$2,IF($O4275&lt;&gt;0,constants!$M$2,IF($P4275&lt;&gt;0,constants!$P$2,0)))</f>
        <v>4051.45</v>
      </c>
      <c r="AB4275" s="11">
        <f>constants!$O$2</f>
        <v>4861.32</v>
      </c>
      <c r="AC4275" s="11">
        <f>VLOOKUP(BWscncns[[#This Row],[scanner]],[0]!ScnrAvgBW,2,FALSE)/1000</f>
        <v>2386.3111194805197</v>
      </c>
      <c r="AD4275" s="8">
        <f>(1+$F4275)*Z4275</f>
        <v>931.02513436057131</v>
      </c>
      <c r="AE4275" s="8">
        <f>(1+$F4275)*AA4275</f>
        <v>3373.9137028105229</v>
      </c>
      <c r="AF4275" s="8">
        <f>(1+$F4275)*AB4275</f>
        <v>4048.3466812491451</v>
      </c>
      <c r="AG4275" s="8">
        <f>(1+$F4275)*AC4275</f>
        <v>1987.2410581852039</v>
      </c>
      <c r="AH4275" s="8">
        <f>(1+$F4275)*$T4275/1000</f>
        <v>611.75394037675926</v>
      </c>
      <c r="AI4275" s="8">
        <f>(1+BWscncns[[#This Row],[pid_error]]*K_p)*BWscncns[[#This Row],[dbw]]/1000</f>
        <v>673.17897018837959</v>
      </c>
      <c r="AJ4275" s="13">
        <f>BWscncns[[#This Row],[Torflow prgrssv alt vote]]/VLOOKUP(BWscncns[[#This Row],[class]],AltBWtotl,2,FALSE)*100</f>
        <v>1.3276886396010507E-2</v>
      </c>
      <c r="AK4275">
        <f>IF(D4275=E4275,1,0)</f>
        <v>1</v>
      </c>
    </row>
    <row r="4276" spans="1:37">
      <c r="A4276" s="1" t="s">
        <v>5957</v>
      </c>
      <c r="B4276" s="1" t="s">
        <v>5958</v>
      </c>
      <c r="C4276">
        <v>475</v>
      </c>
      <c r="D4276">
        <v>1525002309</v>
      </c>
      <c r="E4276">
        <v>1525002309</v>
      </c>
      <c r="F4276" s="2">
        <v>-0.465889594327</v>
      </c>
      <c r="G4276" s="2">
        <v>-0.465889594327</v>
      </c>
      <c r="H4276">
        <v>474546</v>
      </c>
      <c r="I4276" s="2">
        <v>0.10551332283500001</v>
      </c>
      <c r="J4276" s="2">
        <v>0</v>
      </c>
      <c r="K4276">
        <v>6</v>
      </c>
      <c r="L4276" s="1" t="s">
        <v>11780</v>
      </c>
      <c r="M4276" s="1" t="s">
        <v>5958</v>
      </c>
      <c r="N4276">
        <v>0</v>
      </c>
      <c r="O4276">
        <v>0</v>
      </c>
      <c r="P4276">
        <v>1</v>
      </c>
      <c r="Q4276">
        <v>0</v>
      </c>
      <c r="R4276" s="19">
        <f>BWscncns[[#This Row],[C fx]]*4+BWscncns[[#This Row],[C fg]]*2+BWscncns[[#This Row],[C fm]]</f>
        <v>1</v>
      </c>
      <c r="S4276">
        <v>468</v>
      </c>
      <c r="T4276">
        <v>877179</v>
      </c>
      <c r="U4276" s="13">
        <v>0.53352900000000003</v>
      </c>
      <c r="V4276" s="13">
        <v>1.874314</v>
      </c>
      <c r="W4276">
        <v>4754</v>
      </c>
      <c r="X4276">
        <v>95</v>
      </c>
      <c r="Z4276" s="10">
        <f>IF($N4276&lt;&gt;0,constants!$L$2,IF($O4276&lt;&gt;0,constants!$M$2,IF($P4276&lt;&gt;0,constants!$N$2,0)))</f>
        <v>1117.99</v>
      </c>
      <c r="AA4276" s="10">
        <f>IF($N4276&lt;&gt;0,constants!$L$2,IF($O4276&lt;&gt;0,constants!$M$2,IF($P4276&lt;&gt;0,constants!$P$2,0)))</f>
        <v>4051.45</v>
      </c>
      <c r="AB4276" s="11">
        <f>constants!$O$2</f>
        <v>4861.32</v>
      </c>
      <c r="AC4276" s="11">
        <f>VLOOKUP(BWscncns[[#This Row],[scanner]],[0]!ScnrAvgBW,2,FALSE)/1000</f>
        <v>2386.3111194805197</v>
      </c>
      <c r="AD4276" s="8">
        <f>(1+$F4276)*Z4276</f>
        <v>597.13009243835722</v>
      </c>
      <c r="AE4276" s="8">
        <f>(1+$F4276)*AA4276</f>
        <v>2163.9216030638754</v>
      </c>
      <c r="AF4276" s="8">
        <f>(1+$F4276)*AB4276</f>
        <v>2596.4815973062678</v>
      </c>
      <c r="AG4276" s="8">
        <f>(1+$F4276)*AC4276</f>
        <v>1274.553600087731</v>
      </c>
      <c r="AH4276" s="8">
        <f>(1+$F4276)*$T4276/1000</f>
        <v>468.51043153783644</v>
      </c>
      <c r="AI4276" s="8">
        <f>(1+BWscncns[[#This Row],[pid_error]]*K_p)*BWscncns[[#This Row],[dbw]]/1000</f>
        <v>672.84471576891815</v>
      </c>
      <c r="AJ4276" s="13">
        <f>BWscncns[[#This Row],[Torflow prgrssv alt vote]]/VLOOKUP(BWscncns[[#This Row],[class]],AltBWtotl,2,FALSE)*100</f>
        <v>1.3270294006540419E-2</v>
      </c>
      <c r="AK4276">
        <f>IF(D4276=E4276,1,0)</f>
        <v>1</v>
      </c>
    </row>
    <row r="4277" spans="1:37">
      <c r="A4277" s="1" t="s">
        <v>2477</v>
      </c>
      <c r="B4277" s="1" t="s">
        <v>2478</v>
      </c>
      <c r="C4277">
        <v>365</v>
      </c>
      <c r="D4277">
        <v>1524963456</v>
      </c>
      <c r="E4277">
        <v>1524963456</v>
      </c>
      <c r="F4277" s="2">
        <v>-0.62840019862399998</v>
      </c>
      <c r="G4277" s="2">
        <v>-0.62840019862399998</v>
      </c>
      <c r="H4277">
        <v>364570</v>
      </c>
      <c r="I4277" s="2">
        <v>2.9383176876199998E-2</v>
      </c>
      <c r="J4277" s="2">
        <v>0</v>
      </c>
      <c r="K4277">
        <v>6</v>
      </c>
      <c r="L4277" s="1" t="s">
        <v>11871</v>
      </c>
      <c r="M4277" s="1" t="s">
        <v>2478</v>
      </c>
      <c r="N4277">
        <v>0</v>
      </c>
      <c r="O4277">
        <v>0</v>
      </c>
      <c r="P4277">
        <v>1</v>
      </c>
      <c r="Q4277">
        <v>0</v>
      </c>
      <c r="R4277" s="19">
        <f>BWscncns[[#This Row],[C fx]]*4+BWscncns[[#This Row],[C fg]]*2+BWscncns[[#This Row],[C fm]]</f>
        <v>1</v>
      </c>
      <c r="S4277">
        <v>366</v>
      </c>
      <c r="T4277">
        <v>981084</v>
      </c>
      <c r="U4277" s="13">
        <v>0.37305700000000003</v>
      </c>
      <c r="V4277" s="13">
        <v>2.6805569999999999</v>
      </c>
      <c r="W4277">
        <v>5266</v>
      </c>
      <c r="X4277">
        <v>105</v>
      </c>
      <c r="Z4277" s="10">
        <f>IF($N4277&lt;&gt;0,constants!$L$2,IF($O4277&lt;&gt;0,constants!$M$2,IF($P4277&lt;&gt;0,constants!$N$2,0)))</f>
        <v>1117.99</v>
      </c>
      <c r="AA4277" s="10">
        <f>IF($N4277&lt;&gt;0,constants!$L$2,IF($O4277&lt;&gt;0,constants!$M$2,IF($P4277&lt;&gt;0,constants!$P$2,0)))</f>
        <v>4051.45</v>
      </c>
      <c r="AB4277" s="11">
        <f>constants!$O$2</f>
        <v>4861.32</v>
      </c>
      <c r="AC4277" s="11">
        <f>VLOOKUP(BWscncns[[#This Row],[scanner]],[0]!ScnrAvgBW,2,FALSE)/1000</f>
        <v>2386.3111194805197</v>
      </c>
      <c r="AD4277" s="8">
        <f>(1+$F4277)*Z4277</f>
        <v>415.44486194035426</v>
      </c>
      <c r="AE4277" s="8">
        <f>(1+$F4277)*AA4277</f>
        <v>1505.5180152847952</v>
      </c>
      <c r="AF4277" s="8">
        <f>(1+$F4277)*AB4277</f>
        <v>1806.4655464251764</v>
      </c>
      <c r="AG4277" s="8">
        <f>(1+$F4277)*AC4277</f>
        <v>886.75273802030131</v>
      </c>
      <c r="AH4277" s="8">
        <f>(1+$F4277)*$T4277/1000</f>
        <v>364.57061953317157</v>
      </c>
      <c r="AI4277" s="8">
        <f>(1+BWscncns[[#This Row],[pid_error]]*K_p)*BWscncns[[#This Row],[dbw]]/1000</f>
        <v>672.82730976658581</v>
      </c>
      <c r="AJ4277" s="13">
        <f>BWscncns[[#This Row],[Torflow prgrssv alt vote]]/VLOOKUP(BWscncns[[#This Row],[class]],AltBWtotl,2,FALSE)*100</f>
        <v>1.3269950713707741E-2</v>
      </c>
      <c r="AK4277">
        <f>IF(D4277=E4277,1,0)</f>
        <v>1</v>
      </c>
    </row>
    <row r="4278" spans="1:37">
      <c r="A4278" s="1" t="s">
        <v>7390</v>
      </c>
      <c r="B4278" s="1" t="s">
        <v>49</v>
      </c>
      <c r="C4278">
        <v>391</v>
      </c>
      <c r="D4278">
        <v>1524975801</v>
      </c>
      <c r="E4278">
        <v>1524975801</v>
      </c>
      <c r="F4278" s="2">
        <v>-0.59044242850700002</v>
      </c>
      <c r="G4278" s="2">
        <v>-0.59044242850700002</v>
      </c>
      <c r="H4278">
        <v>390781</v>
      </c>
      <c r="I4278" s="2">
        <v>-1.0086816203699999E-3</v>
      </c>
      <c r="J4278" s="2">
        <v>0</v>
      </c>
      <c r="K4278">
        <v>7</v>
      </c>
      <c r="L4278" s="1" t="s">
        <v>11885</v>
      </c>
      <c r="M4278" s="1" t="s">
        <v>49</v>
      </c>
      <c r="N4278">
        <v>0</v>
      </c>
      <c r="O4278">
        <v>0</v>
      </c>
      <c r="P4278">
        <v>1</v>
      </c>
      <c r="Q4278">
        <v>0</v>
      </c>
      <c r="R4278" s="19">
        <f>BWscncns[[#This Row],[C fx]]*4+BWscncns[[#This Row],[C fg]]*2+BWscncns[[#This Row],[C fm]]</f>
        <v>1</v>
      </c>
      <c r="S4278">
        <v>391</v>
      </c>
      <c r="T4278">
        <v>954156</v>
      </c>
      <c r="U4278" s="13">
        <v>0.40978599999999998</v>
      </c>
      <c r="V4278" s="13">
        <v>2.4402970000000002</v>
      </c>
      <c r="W4278">
        <v>5138</v>
      </c>
      <c r="X4278">
        <v>102</v>
      </c>
      <c r="Z4278" s="10">
        <f>IF($N4278&lt;&gt;0,constants!$L$2,IF($O4278&lt;&gt;0,constants!$M$2,IF($P4278&lt;&gt;0,constants!$N$2,0)))</f>
        <v>1117.99</v>
      </c>
      <c r="AA4278" s="10">
        <f>IF($N4278&lt;&gt;0,constants!$L$2,IF($O4278&lt;&gt;0,constants!$M$2,IF($P4278&lt;&gt;0,constants!$P$2,0)))</f>
        <v>4051.45</v>
      </c>
      <c r="AB4278" s="11">
        <f>constants!$O$2</f>
        <v>4861.32</v>
      </c>
      <c r="AC4278" s="11">
        <f>VLOOKUP(BWscncns[[#This Row],[scanner]],[0]!ScnrAvgBW,2,FALSE)/1000</f>
        <v>885.64026081730776</v>
      </c>
      <c r="AD4278" s="8">
        <f>(1+$F4278)*Z4278</f>
        <v>457.88126935345906</v>
      </c>
      <c r="AE4278" s="8">
        <f>(1+$F4278)*AA4278</f>
        <v>1659.3020230253146</v>
      </c>
      <c r="AF4278" s="8">
        <f>(1+$F4278)*AB4278</f>
        <v>1990.9904134503506</v>
      </c>
      <c r="AG4278" s="8">
        <f>(1+$F4278)*AC4278</f>
        <v>362.72067443676366</v>
      </c>
      <c r="AH4278" s="8">
        <f>(1+$F4278)*$T4278/1000</f>
        <v>390.7818141854749</v>
      </c>
      <c r="AI4278" s="8">
        <f>(1+BWscncns[[#This Row],[pid_error]]*K_p)*BWscncns[[#This Row],[dbw]]/1000</f>
        <v>672.46890709273748</v>
      </c>
      <c r="AJ4278" s="13">
        <f>BWscncns[[#This Row],[Torflow prgrssv alt vote]]/VLOOKUP(BWscncns[[#This Row],[class]],AltBWtotl,2,FALSE)*100</f>
        <v>1.3262882056195493E-2</v>
      </c>
      <c r="AK4278">
        <f>IF(D4278=E4278,1,0)</f>
        <v>1</v>
      </c>
    </row>
    <row r="4279" spans="1:37">
      <c r="A4279" s="1" t="s">
        <v>8116</v>
      </c>
      <c r="B4279" s="1" t="s">
        <v>49</v>
      </c>
      <c r="C4279">
        <v>320</v>
      </c>
      <c r="D4279">
        <v>1524943227</v>
      </c>
      <c r="E4279">
        <v>1524943227</v>
      </c>
      <c r="F4279" s="2">
        <v>-0.68714132637699998</v>
      </c>
      <c r="G4279" s="2">
        <v>-0.68714132637699998</v>
      </c>
      <c r="H4279">
        <v>320367</v>
      </c>
      <c r="I4279" s="2">
        <v>-2.4177177807399999E-2</v>
      </c>
      <c r="J4279" s="2">
        <v>0</v>
      </c>
      <c r="K4279">
        <v>7</v>
      </c>
      <c r="L4279" s="1" t="s">
        <v>11919</v>
      </c>
      <c r="M4279" s="1" t="s">
        <v>49</v>
      </c>
      <c r="N4279">
        <v>0</v>
      </c>
      <c r="O4279">
        <v>0</v>
      </c>
      <c r="P4279">
        <v>1</v>
      </c>
      <c r="Q4279">
        <v>0</v>
      </c>
      <c r="R4279" s="19">
        <f>BWscncns[[#This Row],[C fx]]*4+BWscncns[[#This Row],[C fg]]*2+BWscncns[[#This Row],[C fm]]</f>
        <v>1</v>
      </c>
      <c r="S4279">
        <v>381</v>
      </c>
      <c r="T4279">
        <v>1024000</v>
      </c>
      <c r="U4279" s="13">
        <v>0.37207000000000001</v>
      </c>
      <c r="V4279" s="13">
        <v>2.6876639999999998</v>
      </c>
      <c r="W4279">
        <v>5268</v>
      </c>
      <c r="X4279">
        <v>105</v>
      </c>
      <c r="Z4279" s="10">
        <f>IF($N4279&lt;&gt;0,constants!$L$2,IF($O4279&lt;&gt;0,constants!$M$2,IF($P4279&lt;&gt;0,constants!$N$2,0)))</f>
        <v>1117.99</v>
      </c>
      <c r="AA4279" s="10">
        <f>IF($N4279&lt;&gt;0,constants!$L$2,IF($O4279&lt;&gt;0,constants!$M$2,IF($P4279&lt;&gt;0,constants!$P$2,0)))</f>
        <v>4051.45</v>
      </c>
      <c r="AB4279" s="11">
        <f>constants!$O$2</f>
        <v>4861.32</v>
      </c>
      <c r="AC4279" s="11">
        <f>VLOOKUP(BWscncns[[#This Row],[scanner]],[0]!ScnrAvgBW,2,FALSE)/1000</f>
        <v>885.64026081730776</v>
      </c>
      <c r="AD4279" s="8">
        <f>(1+$F4279)*Z4279</f>
        <v>349.77286852377779</v>
      </c>
      <c r="AE4279" s="8">
        <f>(1+$F4279)*AA4279</f>
        <v>1267.5312732499033</v>
      </c>
      <c r="AF4279" s="8">
        <f>(1+$F4279)*AB4279</f>
        <v>1520.9061272569622</v>
      </c>
      <c r="AG4279" s="8">
        <f>(1+$F4279)*AC4279</f>
        <v>277.08023730643072</v>
      </c>
      <c r="AH4279" s="8">
        <f>(1+$F4279)*$T4279/1000</f>
        <v>320.36728178995202</v>
      </c>
      <c r="AI4279" s="8">
        <f>(1+BWscncns[[#This Row],[pid_error]]*K_p)*BWscncns[[#This Row],[dbw]]/1000</f>
        <v>672.18364089497595</v>
      </c>
      <c r="AJ4279" s="13">
        <f>BWscncns[[#This Row],[Torflow prgrssv alt vote]]/VLOOKUP(BWscncns[[#This Row],[class]],AltBWtotl,2,FALSE)*100</f>
        <v>1.3257255845235214E-2</v>
      </c>
      <c r="AK4279">
        <f>IF(D4279=E4279,1,0)</f>
        <v>1</v>
      </c>
    </row>
    <row r="4280" spans="1:37">
      <c r="A4280" s="1" t="s">
        <v>1181</v>
      </c>
      <c r="B4280" s="1" t="s">
        <v>1182</v>
      </c>
      <c r="C4280">
        <v>673</v>
      </c>
      <c r="D4280">
        <v>1525002309</v>
      </c>
      <c r="E4280">
        <v>1525002309</v>
      </c>
      <c r="F4280" s="2">
        <v>1.15648598774E-2</v>
      </c>
      <c r="G4280" s="2">
        <v>1.15648598774E-2</v>
      </c>
      <c r="H4280">
        <v>673297</v>
      </c>
      <c r="I4280" s="2">
        <v>0.109277885984</v>
      </c>
      <c r="J4280" s="2">
        <v>0</v>
      </c>
      <c r="K4280">
        <v>6</v>
      </c>
      <c r="L4280" s="1" t="s">
        <v>11780</v>
      </c>
      <c r="M4280" s="1" t="s">
        <v>1182</v>
      </c>
      <c r="N4280">
        <v>0</v>
      </c>
      <c r="O4280">
        <v>0</v>
      </c>
      <c r="P4280">
        <v>1</v>
      </c>
      <c r="Q4280">
        <v>0</v>
      </c>
      <c r="R4280" s="19">
        <f>BWscncns[[#This Row],[C fx]]*4+BWscncns[[#This Row],[C fg]]*2+BWscncns[[#This Row],[C fm]]</f>
        <v>1</v>
      </c>
      <c r="S4280">
        <v>404</v>
      </c>
      <c r="T4280">
        <v>665600</v>
      </c>
      <c r="U4280" s="13">
        <v>0.60697100000000004</v>
      </c>
      <c r="V4280" s="13">
        <v>1.6475249999999999</v>
      </c>
      <c r="W4280">
        <v>4508</v>
      </c>
      <c r="X4280">
        <v>90</v>
      </c>
      <c r="Z4280" s="10">
        <f>IF($N4280&lt;&gt;0,constants!$L$2,IF($O4280&lt;&gt;0,constants!$M$2,IF($P4280&lt;&gt;0,constants!$N$2,0)))</f>
        <v>1117.99</v>
      </c>
      <c r="AA4280" s="10">
        <f>IF($N4280&lt;&gt;0,constants!$L$2,IF($O4280&lt;&gt;0,constants!$M$2,IF($P4280&lt;&gt;0,constants!$P$2,0)))</f>
        <v>4051.45</v>
      </c>
      <c r="AB4280" s="11">
        <f>constants!$O$2</f>
        <v>4861.32</v>
      </c>
      <c r="AC4280" s="11">
        <f>VLOOKUP(BWscncns[[#This Row],[scanner]],[0]!ScnrAvgBW,2,FALSE)/1000</f>
        <v>2386.3111194805197</v>
      </c>
      <c r="AD4280" s="8">
        <f>(1+$F4280)*Z4280</f>
        <v>1130.9193976943345</v>
      </c>
      <c r="AE4280" s="8">
        <f>(1+$F4280)*AA4280</f>
        <v>4098.3044515502925</v>
      </c>
      <c r="AF4280" s="8">
        <f>(1+$F4280)*AB4280</f>
        <v>4917.5404846192023</v>
      </c>
      <c r="AG4280" s="8">
        <f>(1+$F4280)*AC4280</f>
        <v>2413.9084732011934</v>
      </c>
      <c r="AH4280" s="8">
        <f>(1+$F4280)*$T4280/1000</f>
        <v>673.29757073439748</v>
      </c>
      <c r="AI4280" s="8">
        <f>(1+BWscncns[[#This Row],[pid_error]]*K_p)*BWscncns[[#This Row],[dbw]]/1000</f>
        <v>669.44878536719864</v>
      </c>
      <c r="AJ4280" s="13">
        <f>BWscncns[[#This Row],[Torflow prgrssv alt vote]]/VLOOKUP(BWscncns[[#This Row],[class]],AltBWtotl,2,FALSE)*100</f>
        <v>1.320331719331678E-2</v>
      </c>
      <c r="AK4280">
        <f>IF(D4280=E4280,1,0)</f>
        <v>1</v>
      </c>
    </row>
    <row r="4281" spans="1:37">
      <c r="A4281" s="1" t="s">
        <v>5527</v>
      </c>
      <c r="B4281" s="1" t="s">
        <v>5528</v>
      </c>
      <c r="C4281">
        <v>525</v>
      </c>
      <c r="D4281">
        <v>1524987008</v>
      </c>
      <c r="E4281">
        <v>1524987008</v>
      </c>
      <c r="F4281" s="2">
        <v>-0.35482005870299999</v>
      </c>
      <c r="G4281" s="2">
        <v>-0.35482005870299999</v>
      </c>
      <c r="H4281">
        <v>524818</v>
      </c>
      <c r="I4281" s="2">
        <v>-0.26916314447599998</v>
      </c>
      <c r="J4281" s="2">
        <v>0</v>
      </c>
      <c r="K4281">
        <v>5</v>
      </c>
      <c r="L4281" s="1" t="s">
        <v>11708</v>
      </c>
      <c r="M4281" s="1" t="s">
        <v>5528</v>
      </c>
      <c r="N4281">
        <v>0</v>
      </c>
      <c r="O4281">
        <v>0</v>
      </c>
      <c r="P4281">
        <v>1</v>
      </c>
      <c r="Q4281">
        <v>0</v>
      </c>
      <c r="R4281" s="19">
        <f>BWscncns[[#This Row],[C fx]]*4+BWscncns[[#This Row],[C fg]]*2+BWscncns[[#This Row],[C fm]]</f>
        <v>1</v>
      </c>
      <c r="S4281">
        <v>704</v>
      </c>
      <c r="T4281">
        <v>813445</v>
      </c>
      <c r="U4281" s="13">
        <v>0.86545499999999997</v>
      </c>
      <c r="V4281" s="13">
        <v>1.155462</v>
      </c>
      <c r="W4281">
        <v>3823</v>
      </c>
      <c r="X4281">
        <v>76</v>
      </c>
      <c r="Z4281" s="10">
        <f>IF($N4281&lt;&gt;0,constants!$L$2,IF($O4281&lt;&gt;0,constants!$M$2,IF($P4281&lt;&gt;0,constants!$N$2,0)))</f>
        <v>1117.99</v>
      </c>
      <c r="AA4281" s="10">
        <f>IF($N4281&lt;&gt;0,constants!$L$2,IF($O4281&lt;&gt;0,constants!$M$2,IF($P4281&lt;&gt;0,constants!$P$2,0)))</f>
        <v>4051.45</v>
      </c>
      <c r="AB4281" s="11">
        <f>constants!$O$2</f>
        <v>4861.32</v>
      </c>
      <c r="AC4281" s="11">
        <f>VLOOKUP(BWscncns[[#This Row],[scanner]],[0]!ScnrAvgBW,2,FALSE)/1000</f>
        <v>3794.4265750962772</v>
      </c>
      <c r="AD4281" s="8">
        <f>(1+$F4281)*Z4281</f>
        <v>721.30472257063309</v>
      </c>
      <c r="AE4281" s="8">
        <f>(1+$F4281)*AA4281</f>
        <v>2613.9142731677307</v>
      </c>
      <c r="AF4281" s="8">
        <f>(1+$F4281)*AB4281</f>
        <v>3136.4261522259321</v>
      </c>
      <c r="AG4281" s="8">
        <f>(1+$F4281)*AC4281</f>
        <v>2448.0879149763932</v>
      </c>
      <c r="AH4281" s="8">
        <f>(1+$F4281)*$T4281/1000</f>
        <v>524.81839734833829</v>
      </c>
      <c r="AI4281" s="8">
        <f>(1+BWscncns[[#This Row],[pid_error]]*K_p)*BWscncns[[#This Row],[dbw]]/1000</f>
        <v>669.13169867416912</v>
      </c>
      <c r="AJ4281" s="13">
        <f>BWscncns[[#This Row],[Torflow prgrssv alt vote]]/VLOOKUP(BWscncns[[#This Row],[class]],AltBWtotl,2,FALSE)*100</f>
        <v>1.319706339724252E-2</v>
      </c>
      <c r="AK4281">
        <f>IF(D4281=E4281,1,0)</f>
        <v>1</v>
      </c>
    </row>
    <row r="4282" spans="1:37">
      <c r="A4282" s="1" t="s">
        <v>1316</v>
      </c>
      <c r="B4282" s="1" t="s">
        <v>1317</v>
      </c>
      <c r="C4282">
        <v>724</v>
      </c>
      <c r="D4282">
        <v>1525000343</v>
      </c>
      <c r="E4282">
        <v>1525000343</v>
      </c>
      <c r="F4282" s="2">
        <v>0.17801239386199999</v>
      </c>
      <c r="G4282" s="2">
        <v>0.17801239386199999</v>
      </c>
      <c r="H4282">
        <v>723770</v>
      </c>
      <c r="I4282" s="2">
        <v>-0.177956704967</v>
      </c>
      <c r="J4282" s="2">
        <v>0</v>
      </c>
      <c r="K4282">
        <v>3</v>
      </c>
      <c r="L4282" s="1" t="s">
        <v>11634</v>
      </c>
      <c r="M4282" s="1" t="s">
        <v>1317</v>
      </c>
      <c r="N4282">
        <v>0</v>
      </c>
      <c r="O4282">
        <v>0</v>
      </c>
      <c r="P4282">
        <v>1</v>
      </c>
      <c r="Q4282">
        <v>0</v>
      </c>
      <c r="R4282" s="19">
        <f>BWscncns[[#This Row],[C fx]]*4+BWscncns[[#This Row],[C fg]]*2+BWscncns[[#This Row],[C fm]]</f>
        <v>1</v>
      </c>
      <c r="S4282">
        <v>724</v>
      </c>
      <c r="T4282">
        <v>614400</v>
      </c>
      <c r="U4282" s="13">
        <v>1.178385</v>
      </c>
      <c r="V4282" s="13">
        <v>0.84861900000000001</v>
      </c>
      <c r="W4282">
        <v>2384</v>
      </c>
      <c r="X4282">
        <v>47</v>
      </c>
      <c r="Z4282" s="10">
        <f>IF($N4282&lt;&gt;0,constants!$L$2,IF($O4282&lt;&gt;0,constants!$M$2,IF($P4282&lt;&gt;0,constants!$N$2,0)))</f>
        <v>1117.99</v>
      </c>
      <c r="AA4282" s="10">
        <f>IF($N4282&lt;&gt;0,constants!$L$2,IF($O4282&lt;&gt;0,constants!$M$2,IF($P4282&lt;&gt;0,constants!$P$2,0)))</f>
        <v>4051.45</v>
      </c>
      <c r="AB4282" s="11">
        <f>constants!$O$2</f>
        <v>4861.32</v>
      </c>
      <c r="AC4282" s="11">
        <f>VLOOKUP(BWscncns[[#This Row],[scanner]],[0]!ScnrAvgBW,2,FALSE)/1000</f>
        <v>6440.9193022088357</v>
      </c>
      <c r="AD4282" s="8">
        <f>(1+$F4282)*Z4282</f>
        <v>1317.0060762137773</v>
      </c>
      <c r="AE4282" s="8">
        <f>(1+$F4282)*AA4282</f>
        <v>4772.6583131121997</v>
      </c>
      <c r="AF4282" s="8">
        <f>(1+$F4282)*AB4282</f>
        <v>5726.6952105292175</v>
      </c>
      <c r="AG4282" s="8">
        <f>(1+$F4282)*AC4282</f>
        <v>7587.4827658669928</v>
      </c>
      <c r="AH4282" s="8">
        <f>(1+$F4282)*$T4282/1000</f>
        <v>723.7708147888128</v>
      </c>
      <c r="AI4282" s="8">
        <f>(1+BWscncns[[#This Row],[pid_error]]*K_p)*BWscncns[[#This Row],[dbw]]/1000</f>
        <v>669.0854073944065</v>
      </c>
      <c r="AJ4282" s="13">
        <f>BWscncns[[#This Row],[Torflow prgrssv alt vote]]/VLOOKUP(BWscncns[[#This Row],[class]],AltBWtotl,2,FALSE)*100</f>
        <v>1.319615040962741E-2</v>
      </c>
      <c r="AK4282">
        <f>IF(D4282=E4282,1,0)</f>
        <v>1</v>
      </c>
    </row>
    <row r="4283" spans="1:37">
      <c r="A4283" s="1" t="s">
        <v>8836</v>
      </c>
      <c r="B4283" s="1" t="s">
        <v>49</v>
      </c>
      <c r="C4283">
        <v>178</v>
      </c>
      <c r="D4283">
        <v>1524985820</v>
      </c>
      <c r="E4283">
        <v>1524985820</v>
      </c>
      <c r="F4283" s="2">
        <v>-0.84562899327700003</v>
      </c>
      <c r="G4283" s="2">
        <v>-0.84562899327700003</v>
      </c>
      <c r="H4283">
        <v>178467</v>
      </c>
      <c r="I4283" s="2">
        <v>2.38384664436E-2</v>
      </c>
      <c r="J4283" s="2">
        <v>0</v>
      </c>
      <c r="K4283">
        <v>8</v>
      </c>
      <c r="L4283" s="1" t="s">
        <v>11936</v>
      </c>
      <c r="M4283" s="1" t="s">
        <v>49</v>
      </c>
      <c r="N4283">
        <v>0</v>
      </c>
      <c r="O4283">
        <v>0</v>
      </c>
      <c r="P4283">
        <v>1</v>
      </c>
      <c r="Q4283">
        <v>0</v>
      </c>
      <c r="R4283" s="19">
        <f>BWscncns[[#This Row],[C fx]]*4+BWscncns[[#This Row],[C fg]]*2+BWscncns[[#This Row],[C fm]]</f>
        <v>1</v>
      </c>
      <c r="S4283">
        <v>178</v>
      </c>
      <c r="T4283">
        <v>1156096</v>
      </c>
      <c r="U4283" s="13">
        <v>0.15396599999999999</v>
      </c>
      <c r="V4283" s="13">
        <v>6.4949209999999997</v>
      </c>
      <c r="W4283">
        <v>6043</v>
      </c>
      <c r="X4283">
        <v>120</v>
      </c>
      <c r="Z4283" s="10">
        <f>IF($N4283&lt;&gt;0,constants!$L$2,IF($O4283&lt;&gt;0,constants!$M$2,IF($P4283&lt;&gt;0,constants!$N$2,0)))</f>
        <v>1117.99</v>
      </c>
      <c r="AA4283" s="10">
        <f>IF($N4283&lt;&gt;0,constants!$L$2,IF($O4283&lt;&gt;0,constants!$M$2,IF($P4283&lt;&gt;0,constants!$P$2,0)))</f>
        <v>4051.45</v>
      </c>
      <c r="AB4283" s="11">
        <f>constants!$O$2</f>
        <v>4861.32</v>
      </c>
      <c r="AC4283" s="11">
        <f>VLOOKUP(BWscncns[[#This Row],[scanner]],[0]!ScnrAvgBW,2,FALSE)/1000</f>
        <v>509.99709399477808</v>
      </c>
      <c r="AD4283" s="8">
        <f>(1+$F4283)*Z4283</f>
        <v>172.58524180624673</v>
      </c>
      <c r="AE4283" s="8">
        <f>(1+$F4283)*AA4283</f>
        <v>625.42641518789821</v>
      </c>
      <c r="AF4283" s="8">
        <f>(1+$F4283)*AB4283</f>
        <v>750.44686240265412</v>
      </c>
      <c r="AG4283" s="8">
        <f>(1+$F4283)*AC4283</f>
        <v>78.728764825778342</v>
      </c>
      <c r="AH4283" s="8">
        <f>(1+$F4283)*$T4283/1000</f>
        <v>178.46770338843339</v>
      </c>
      <c r="AI4283" s="8">
        <f>(1+BWscncns[[#This Row],[pid_error]]*K_p)*BWscncns[[#This Row],[dbw]]/1000</f>
        <v>667.2818516942167</v>
      </c>
      <c r="AJ4283" s="13">
        <f>BWscncns[[#This Row],[Torflow prgrssv alt vote]]/VLOOKUP(BWscncns[[#This Row],[class]],AltBWtotl,2,FALSE)*100</f>
        <v>1.3160579476486708E-2</v>
      </c>
      <c r="AK4283">
        <f>IF(D4283=E4283,1,0)</f>
        <v>1</v>
      </c>
    </row>
    <row r="4284" spans="1:37">
      <c r="A4284" s="1" t="s">
        <v>1140</v>
      </c>
      <c r="B4284" s="1" t="s">
        <v>1141</v>
      </c>
      <c r="C4284">
        <v>579</v>
      </c>
      <c r="D4284">
        <v>1524999455</v>
      </c>
      <c r="E4284">
        <v>1524999455</v>
      </c>
      <c r="F4284" s="2">
        <v>-0.23226882813700001</v>
      </c>
      <c r="G4284" s="2">
        <v>-0.23226882813700001</v>
      </c>
      <c r="H4284">
        <v>579433</v>
      </c>
      <c r="I4284" s="2">
        <v>0.163825229125</v>
      </c>
      <c r="J4284" s="2">
        <v>0</v>
      </c>
      <c r="K4284">
        <v>6</v>
      </c>
      <c r="L4284" s="1" t="s">
        <v>11794</v>
      </c>
      <c r="M4284" s="1" t="s">
        <v>1141</v>
      </c>
      <c r="N4284">
        <v>0</v>
      </c>
      <c r="O4284">
        <v>0</v>
      </c>
      <c r="P4284">
        <v>1</v>
      </c>
      <c r="Q4284">
        <v>0</v>
      </c>
      <c r="R4284" s="19">
        <f>BWscncns[[#This Row],[C fx]]*4+BWscncns[[#This Row],[C fg]]*2+BWscncns[[#This Row],[C fm]]</f>
        <v>1</v>
      </c>
      <c r="S4284">
        <v>567</v>
      </c>
      <c r="T4284">
        <v>754735</v>
      </c>
      <c r="U4284" s="13">
        <v>0.75125699999999995</v>
      </c>
      <c r="V4284" s="13">
        <v>1.331102</v>
      </c>
      <c r="W4284">
        <v>4123</v>
      </c>
      <c r="X4284">
        <v>82</v>
      </c>
      <c r="Z4284" s="10">
        <f>IF($N4284&lt;&gt;0,constants!$L$2,IF($O4284&lt;&gt;0,constants!$M$2,IF($P4284&lt;&gt;0,constants!$N$2,0)))</f>
        <v>1117.99</v>
      </c>
      <c r="AA4284" s="10">
        <f>IF($N4284&lt;&gt;0,constants!$L$2,IF($O4284&lt;&gt;0,constants!$M$2,IF($P4284&lt;&gt;0,constants!$P$2,0)))</f>
        <v>4051.45</v>
      </c>
      <c r="AB4284" s="11">
        <f>constants!$O$2</f>
        <v>4861.32</v>
      </c>
      <c r="AC4284" s="11">
        <f>VLOOKUP(BWscncns[[#This Row],[scanner]],[0]!ScnrAvgBW,2,FALSE)/1000</f>
        <v>2386.3111194805197</v>
      </c>
      <c r="AD4284" s="8">
        <f>(1+$F4284)*Z4284</f>
        <v>858.3157728311154</v>
      </c>
      <c r="AE4284" s="8">
        <f>(1+$F4284)*AA4284</f>
        <v>3110.4244562443514</v>
      </c>
      <c r="AF4284" s="8">
        <f>(1+$F4284)*AB4284</f>
        <v>3732.1869004010391</v>
      </c>
      <c r="AG4284" s="8">
        <f>(1+$F4284)*AC4284</f>
        <v>1832.0454321884868</v>
      </c>
      <c r="AH4284" s="8">
        <f>(1+$F4284)*$T4284/1000</f>
        <v>579.43358599602129</v>
      </c>
      <c r="AI4284" s="8">
        <f>(1+BWscncns[[#This Row],[pid_error]]*K_p)*BWscncns[[#This Row],[dbw]]/1000</f>
        <v>667.0842929980106</v>
      </c>
      <c r="AJ4284" s="13">
        <f>BWscncns[[#This Row],[Torflow prgrssv alt vote]]/VLOOKUP(BWscncns[[#This Row],[class]],AltBWtotl,2,FALSE)*100</f>
        <v>1.3156683091599137E-2</v>
      </c>
      <c r="AK4284">
        <f>IF(D4284=E4284,1,0)</f>
        <v>1</v>
      </c>
    </row>
    <row r="4285" spans="1:37">
      <c r="A4285" s="1" t="s">
        <v>6073</v>
      </c>
      <c r="B4285" s="1" t="s">
        <v>6074</v>
      </c>
      <c r="C4285">
        <v>303</v>
      </c>
      <c r="D4285">
        <v>1524926555</v>
      </c>
      <c r="E4285">
        <v>1524926555</v>
      </c>
      <c r="F4285" s="2">
        <v>-0.53574894243500004</v>
      </c>
      <c r="G4285" s="2">
        <v>-0.53574894243500004</v>
      </c>
      <c r="H4285">
        <v>302880</v>
      </c>
      <c r="I4285" s="2">
        <v>5.3347065396000003E-2</v>
      </c>
      <c r="J4285" s="2">
        <v>0</v>
      </c>
      <c r="K4285">
        <v>7</v>
      </c>
      <c r="L4285" s="1" t="s">
        <v>11943</v>
      </c>
      <c r="M4285" s="1" t="s">
        <v>6074</v>
      </c>
      <c r="N4285">
        <v>0</v>
      </c>
      <c r="O4285">
        <v>0</v>
      </c>
      <c r="P4285">
        <v>1</v>
      </c>
      <c r="Q4285">
        <v>0</v>
      </c>
      <c r="R4285" s="19">
        <f>BWscncns[[#This Row],[C fx]]*4+BWscncns[[#This Row],[C fg]]*2+BWscncns[[#This Row],[C fm]]</f>
        <v>1</v>
      </c>
      <c r="S4285">
        <v>352</v>
      </c>
      <c r="T4285">
        <v>910446</v>
      </c>
      <c r="U4285" s="13">
        <v>0.38662400000000002</v>
      </c>
      <c r="V4285" s="13">
        <v>2.5864940000000001</v>
      </c>
      <c r="W4285">
        <v>5221</v>
      </c>
      <c r="X4285">
        <v>104</v>
      </c>
      <c r="Z4285" s="10">
        <f>IF($N4285&lt;&gt;0,constants!$L$2,IF($O4285&lt;&gt;0,constants!$M$2,IF($P4285&lt;&gt;0,constants!$N$2,0)))</f>
        <v>1117.99</v>
      </c>
      <c r="AA4285" s="10">
        <f>IF($N4285&lt;&gt;0,constants!$L$2,IF($O4285&lt;&gt;0,constants!$M$2,IF($P4285&lt;&gt;0,constants!$P$2,0)))</f>
        <v>4051.45</v>
      </c>
      <c r="AB4285" s="11">
        <f>constants!$O$2</f>
        <v>4861.32</v>
      </c>
      <c r="AC4285" s="11">
        <f>VLOOKUP(BWscncns[[#This Row],[scanner]],[0]!ScnrAvgBW,2,FALSE)/1000</f>
        <v>885.64026081730776</v>
      </c>
      <c r="AD4285" s="8">
        <f>(1+$F4285)*Z4285</f>
        <v>519.02803984709431</v>
      </c>
      <c r="AE4285" s="8">
        <f>(1+$F4285)*AA4285</f>
        <v>1880.8899471717191</v>
      </c>
      <c r="AF4285" s="8">
        <f>(1+$F4285)*AB4285</f>
        <v>2256.8729511618853</v>
      </c>
      <c r="AG4285" s="8">
        <f>(1+$F4285)*AC4285</f>
        <v>411.1594277065775</v>
      </c>
      <c r="AH4285" s="8">
        <f>(1+$F4285)*$T4285/1000</f>
        <v>422.67551835582395</v>
      </c>
      <c r="AI4285" s="8">
        <f>(1+BWscncns[[#This Row],[pid_error]]*K_p)*BWscncns[[#This Row],[dbw]]/1000</f>
        <v>666.5607591779119</v>
      </c>
      <c r="AJ4285" s="13">
        <f>BWscncns[[#This Row],[Torflow prgrssv alt vote]]/VLOOKUP(BWscncns[[#This Row],[class]],AltBWtotl,2,FALSE)*100</f>
        <v>1.3146357607052324E-2</v>
      </c>
      <c r="AK4285">
        <f>IF(D4285=E4285,1,0)</f>
        <v>1</v>
      </c>
    </row>
    <row r="4286" spans="1:37">
      <c r="A4286" s="1" t="s">
        <v>1432</v>
      </c>
      <c r="B4286" s="1" t="s">
        <v>1433</v>
      </c>
      <c r="C4286">
        <v>80</v>
      </c>
      <c r="D4286">
        <v>1524994035</v>
      </c>
      <c r="E4286">
        <v>1524994035</v>
      </c>
      <c r="F4286" s="2">
        <v>-0.93643184655300005</v>
      </c>
      <c r="G4286" s="2">
        <v>-0.93643184655300005</v>
      </c>
      <c r="H4286">
        <v>79544</v>
      </c>
      <c r="I4286" s="2">
        <v>-3.53626253161E-3</v>
      </c>
      <c r="J4286" s="2">
        <v>7.1428571428599999E-2</v>
      </c>
      <c r="K4286">
        <v>8</v>
      </c>
      <c r="L4286" s="1" t="s">
        <v>11823</v>
      </c>
      <c r="M4286" s="1" t="s">
        <v>1433</v>
      </c>
      <c r="N4286">
        <v>1</v>
      </c>
      <c r="O4286">
        <v>0</v>
      </c>
      <c r="P4286">
        <v>0</v>
      </c>
      <c r="Q4286">
        <v>0</v>
      </c>
      <c r="R4286" s="19">
        <f>BWscncns[[#This Row],[C fx]]*4+BWscncns[[#This Row],[C fg]]*2+BWscncns[[#This Row],[C fm]]</f>
        <v>4</v>
      </c>
      <c r="S4286">
        <v>81</v>
      </c>
      <c r="T4286">
        <v>1251328</v>
      </c>
      <c r="U4286" s="13">
        <v>6.4730999999999997E-2</v>
      </c>
      <c r="V4286" s="13">
        <v>15.448494</v>
      </c>
      <c r="W4286">
        <v>6311</v>
      </c>
      <c r="X4286">
        <v>126</v>
      </c>
      <c r="Z4286" s="10">
        <f>IF($N4286&lt;&gt;0,constants!$L$2,IF($O4286&lt;&gt;0,constants!$M$2,IF($P4286&lt;&gt;0,constants!$N$2,0)))</f>
        <v>10125.48</v>
      </c>
      <c r="AA4286" s="10">
        <f>IF($N4286&lt;&gt;0,constants!$L$2,IF($O4286&lt;&gt;0,constants!$M$2,IF($P4286&lt;&gt;0,constants!$P$2,0)))</f>
        <v>10125.48</v>
      </c>
      <c r="AB4286" s="11">
        <f>constants!$O$2</f>
        <v>4861.32</v>
      </c>
      <c r="AC4286" s="11">
        <f>VLOOKUP(BWscncns[[#This Row],[scanner]],[0]!ScnrAvgBW,2,FALSE)/1000</f>
        <v>509.99709399477808</v>
      </c>
      <c r="AD4286" s="8">
        <f>(1+$F4286)*Z4286</f>
        <v>643.65806636452908</v>
      </c>
      <c r="AE4286" s="8">
        <f>(1+$F4286)*AA4286</f>
        <v>643.65806636452908</v>
      </c>
      <c r="AF4286" s="8">
        <f>(1+$F4286)*AB4286</f>
        <v>309.02513571496979</v>
      </c>
      <c r="AG4286" s="8">
        <f>(1+$F4286)*AC4286</f>
        <v>32.41957352858411</v>
      </c>
      <c r="AH4286" s="8">
        <f>(1+$F4286)*$T4286/1000</f>
        <v>79.544610316527553</v>
      </c>
      <c r="AI4286" s="8">
        <f>(1+BWscncns[[#This Row],[pid_error]]*K_p)*BWscncns[[#This Row],[dbw]]/1000</f>
        <v>665.43630515826385</v>
      </c>
      <c r="AJ4286" s="13">
        <f>BWscncns[[#This Row],[Torflow prgrssv alt vote]]/VLOOKUP(BWscncns[[#This Row],[class]],AltBWtotl,2,FALSE)*100</f>
        <v>5.7032843467231358E-3</v>
      </c>
      <c r="AK4286">
        <f>IF(D4286=E4286,1,0)</f>
        <v>1</v>
      </c>
    </row>
    <row r="4287" spans="1:37">
      <c r="A4287" s="1" t="s">
        <v>11178</v>
      </c>
      <c r="B4287" s="1" t="s">
        <v>11179</v>
      </c>
      <c r="C4287">
        <v>167</v>
      </c>
      <c r="D4287">
        <v>1524985820</v>
      </c>
      <c r="E4287">
        <v>1524985820</v>
      </c>
      <c r="F4287" s="2">
        <v>-0.85619507948999996</v>
      </c>
      <c r="G4287" s="2">
        <v>-0.85619507948999996</v>
      </c>
      <c r="H4287">
        <v>167106</v>
      </c>
      <c r="I4287" s="2">
        <v>1.8424748256699999E-2</v>
      </c>
      <c r="J4287" s="2">
        <v>4.7619047619000002E-2</v>
      </c>
      <c r="K4287">
        <v>8</v>
      </c>
      <c r="L4287" s="1" t="s">
        <v>11936</v>
      </c>
      <c r="M4287" s="1" t="s">
        <v>11179</v>
      </c>
      <c r="N4287">
        <v>1</v>
      </c>
      <c r="O4287">
        <v>0</v>
      </c>
      <c r="P4287">
        <v>0</v>
      </c>
      <c r="Q4287">
        <v>0</v>
      </c>
      <c r="R4287" s="19">
        <f>BWscncns[[#This Row],[C fx]]*4+BWscncns[[#This Row],[C fg]]*2+BWscncns[[#This Row],[C fm]]</f>
        <v>4</v>
      </c>
      <c r="S4287">
        <v>167</v>
      </c>
      <c r="T4287">
        <v>1162039</v>
      </c>
      <c r="U4287" s="13">
        <v>0.14371300000000001</v>
      </c>
      <c r="V4287" s="13">
        <v>6.9583170000000001</v>
      </c>
      <c r="W4287">
        <v>6068</v>
      </c>
      <c r="X4287">
        <v>121</v>
      </c>
      <c r="Z4287" s="10">
        <f>IF($N4287&lt;&gt;0,constants!$L$2,IF($O4287&lt;&gt;0,constants!$M$2,IF($P4287&lt;&gt;0,constants!$N$2,0)))</f>
        <v>10125.48</v>
      </c>
      <c r="AA4287" s="10">
        <f>IF($N4287&lt;&gt;0,constants!$L$2,IF($O4287&lt;&gt;0,constants!$M$2,IF($P4287&lt;&gt;0,constants!$P$2,0)))</f>
        <v>10125.48</v>
      </c>
      <c r="AB4287" s="11">
        <f>constants!$O$2</f>
        <v>4861.32</v>
      </c>
      <c r="AC4287" s="11">
        <f>VLOOKUP(BWscncns[[#This Row],[scanner]],[0]!ScnrAvgBW,2,FALSE)/1000</f>
        <v>509.99709399477808</v>
      </c>
      <c r="AD4287" s="8">
        <f>(1+$F4287)*Z4287</f>
        <v>1456.0938465255952</v>
      </c>
      <c r="AE4287" s="8">
        <f>(1+$F4287)*AA4287</f>
        <v>1456.0938465255952</v>
      </c>
      <c r="AF4287" s="8">
        <f>(1+$F4287)*AB4287</f>
        <v>699.08173617367333</v>
      </c>
      <c r="AG4287" s="8">
        <f>(1+$F4287)*AC4287</f>
        <v>73.34009156225008</v>
      </c>
      <c r="AH4287" s="8">
        <f>(1+$F4287)*$T4287/1000</f>
        <v>167.10692602451996</v>
      </c>
      <c r="AI4287" s="8">
        <f>(1+BWscncns[[#This Row],[pid_error]]*K_p)*BWscncns[[#This Row],[dbw]]/1000</f>
        <v>664.57296301225995</v>
      </c>
      <c r="AJ4287" s="13">
        <f>BWscncns[[#This Row],[Torflow prgrssv alt vote]]/VLOOKUP(BWscncns[[#This Row],[class]],AltBWtotl,2,FALSE)*100</f>
        <v>5.6958848620406767E-3</v>
      </c>
      <c r="AK4287">
        <f>IF(D4287=E4287,1,0)</f>
        <v>1</v>
      </c>
    </row>
    <row r="4288" spans="1:37">
      <c r="A4288" s="1" t="s">
        <v>366</v>
      </c>
      <c r="B4288" s="1" t="s">
        <v>367</v>
      </c>
      <c r="C4288">
        <v>805</v>
      </c>
      <c r="D4288">
        <v>1524948672</v>
      </c>
      <c r="E4288">
        <v>1524948672</v>
      </c>
      <c r="F4288" s="2">
        <v>0.53446400306999997</v>
      </c>
      <c r="G4288" s="2">
        <v>0.53446400306999997</v>
      </c>
      <c r="H4288">
        <v>804501</v>
      </c>
      <c r="I4288" s="2">
        <v>-0.54644871455999999</v>
      </c>
      <c r="J4288" s="2">
        <v>0</v>
      </c>
      <c r="K4288">
        <v>1</v>
      </c>
      <c r="L4288" s="1" t="s">
        <v>11540</v>
      </c>
      <c r="M4288" s="1" t="s">
        <v>367</v>
      </c>
      <c r="N4288">
        <v>0</v>
      </c>
      <c r="O4288">
        <v>0</v>
      </c>
      <c r="P4288">
        <v>1</v>
      </c>
      <c r="Q4288">
        <v>0</v>
      </c>
      <c r="R4288" s="19">
        <f>BWscncns[[#This Row],[C fx]]*4+BWscncns[[#This Row],[C fg]]*2+BWscncns[[#This Row],[C fm]]</f>
        <v>1</v>
      </c>
      <c r="S4288">
        <v>805</v>
      </c>
      <c r="T4288">
        <v>524288</v>
      </c>
      <c r="U4288" s="13">
        <v>1.5354159999999999</v>
      </c>
      <c r="V4288" s="13">
        <v>0.65128900000000001</v>
      </c>
      <c r="W4288">
        <v>1242</v>
      </c>
      <c r="X4288">
        <v>24</v>
      </c>
      <c r="Z4288" s="10">
        <f>IF($N4288&lt;&gt;0,constants!$L$2,IF($O4288&lt;&gt;0,constants!$M$2,IF($P4288&lt;&gt;0,constants!$N$2,0)))</f>
        <v>1117.99</v>
      </c>
      <c r="AA4288" s="10">
        <f>IF($N4288&lt;&gt;0,constants!$L$2,IF($O4288&lt;&gt;0,constants!$M$2,IF($P4288&lt;&gt;0,constants!$P$2,0)))</f>
        <v>4051.45</v>
      </c>
      <c r="AB4288" s="11">
        <f>constants!$O$2</f>
        <v>4861.32</v>
      </c>
      <c r="AC4288" s="11">
        <f>VLOOKUP(BWscncns[[#This Row],[scanner]],[0]!ScnrAvgBW,2,FALSE)/1000</f>
        <v>11818.828055288463</v>
      </c>
      <c r="AD4288" s="8">
        <f>(1+$F4288)*Z4288</f>
        <v>1715.5154107922294</v>
      </c>
      <c r="AE4288" s="8">
        <f>(1+$F4288)*AA4288</f>
        <v>6216.804185237952</v>
      </c>
      <c r="AF4288" s="8">
        <f>(1+$F4288)*AB4288</f>
        <v>7459.5205474042523</v>
      </c>
      <c r="AG4288" s="8">
        <f>(1+$F4288)*AC4288</f>
        <v>18135.566209313958</v>
      </c>
      <c r="AH4288" s="8">
        <f>(1+$F4288)*$T4288/1000</f>
        <v>804.50106324156422</v>
      </c>
      <c r="AI4288" s="8">
        <f>(1+BWscncns[[#This Row],[pid_error]]*K_p)*BWscncns[[#This Row],[dbw]]/1000</f>
        <v>664.39453162078212</v>
      </c>
      <c r="AJ4288" s="13">
        <f>BWscncns[[#This Row],[Torflow prgrssv alt vote]]/VLOOKUP(BWscncns[[#This Row],[class]],AltBWtotl,2,FALSE)*100</f>
        <v>1.3103633816711889E-2</v>
      </c>
      <c r="AK4288">
        <f>IF(D4288=E4288,1,0)</f>
        <v>1</v>
      </c>
    </row>
    <row r="4289" spans="1:37">
      <c r="A4289" s="1" t="s">
        <v>3462</v>
      </c>
      <c r="B4289" s="1" t="s">
        <v>3463</v>
      </c>
      <c r="C4289">
        <v>611</v>
      </c>
      <c r="D4289">
        <v>1524984916</v>
      </c>
      <c r="E4289">
        <v>1524984916</v>
      </c>
      <c r="F4289" s="2">
        <v>-0.14762118487699999</v>
      </c>
      <c r="G4289" s="2">
        <v>-0.14762118487699999</v>
      </c>
      <c r="H4289">
        <v>610985</v>
      </c>
      <c r="I4289" s="2">
        <v>0.45117196968200002</v>
      </c>
      <c r="J4289" s="2">
        <v>0</v>
      </c>
      <c r="K4289">
        <v>5</v>
      </c>
      <c r="L4289" s="1" t="s">
        <v>11534</v>
      </c>
      <c r="M4289" s="1" t="s">
        <v>3463</v>
      </c>
      <c r="N4289">
        <v>0</v>
      </c>
      <c r="O4289">
        <v>0</v>
      </c>
      <c r="P4289">
        <v>1</v>
      </c>
      <c r="Q4289">
        <v>0</v>
      </c>
      <c r="R4289" s="19">
        <f>BWscncns[[#This Row],[C fx]]*4+BWscncns[[#This Row],[C fg]]*2+BWscncns[[#This Row],[C fm]]</f>
        <v>1</v>
      </c>
      <c r="S4289">
        <v>628</v>
      </c>
      <c r="T4289">
        <v>716800</v>
      </c>
      <c r="U4289" s="13">
        <v>0.87611600000000001</v>
      </c>
      <c r="V4289" s="13">
        <v>1.1414010000000001</v>
      </c>
      <c r="W4289">
        <v>3782</v>
      </c>
      <c r="X4289">
        <v>75</v>
      </c>
      <c r="Z4289" s="10">
        <f>IF($N4289&lt;&gt;0,constants!$L$2,IF($O4289&lt;&gt;0,constants!$M$2,IF($P4289&lt;&gt;0,constants!$N$2,0)))</f>
        <v>1117.99</v>
      </c>
      <c r="AA4289" s="10">
        <f>IF($N4289&lt;&gt;0,constants!$L$2,IF($O4289&lt;&gt;0,constants!$M$2,IF($P4289&lt;&gt;0,constants!$P$2,0)))</f>
        <v>4051.45</v>
      </c>
      <c r="AB4289" s="11">
        <f>constants!$O$2</f>
        <v>4861.32</v>
      </c>
      <c r="AC4289" s="11">
        <f>VLOOKUP(BWscncns[[#This Row],[scanner]],[0]!ScnrAvgBW,2,FALSE)/1000</f>
        <v>3794.4265750962772</v>
      </c>
      <c r="AD4289" s="8">
        <f>(1+$F4289)*Z4289</f>
        <v>952.9509915193629</v>
      </c>
      <c r="AE4289" s="8">
        <f>(1+$F4289)*AA4289</f>
        <v>3453.3701505300783</v>
      </c>
      <c r="AF4289" s="8">
        <f>(1+$F4289)*AB4289</f>
        <v>4143.6861815337425</v>
      </c>
      <c r="AG4289" s="8">
        <f>(1+$F4289)*AC4289</f>
        <v>3234.288828151788</v>
      </c>
      <c r="AH4289" s="8">
        <f>(1+$F4289)*$T4289/1000</f>
        <v>610.98513468016654</v>
      </c>
      <c r="AI4289" s="8">
        <f>(1+BWscncns[[#This Row],[pid_error]]*K_p)*BWscncns[[#This Row],[dbw]]/1000</f>
        <v>663.89256734008313</v>
      </c>
      <c r="AJ4289" s="13">
        <f>BWscncns[[#This Row],[Torflow prgrssv alt vote]]/VLOOKUP(BWscncns[[#This Row],[class]],AltBWtotl,2,FALSE)*100</f>
        <v>1.3093733741063608E-2</v>
      </c>
      <c r="AK4289">
        <f>IF(D4289=E4289,1,0)</f>
        <v>1</v>
      </c>
    </row>
    <row r="4290" spans="1:37">
      <c r="A4290" s="1" t="s">
        <v>3705</v>
      </c>
      <c r="B4290" s="1" t="s">
        <v>3706</v>
      </c>
      <c r="C4290">
        <v>253</v>
      </c>
      <c r="D4290">
        <v>1525003937</v>
      </c>
      <c r="E4290">
        <v>1525003937</v>
      </c>
      <c r="F4290" s="2">
        <v>-0.76439669568699997</v>
      </c>
      <c r="G4290" s="2">
        <v>-0.76439669568699997</v>
      </c>
      <c r="H4290">
        <v>253003</v>
      </c>
      <c r="I4290" s="2">
        <v>-2.6845183541499999E-2</v>
      </c>
      <c r="J4290" s="2">
        <v>0</v>
      </c>
      <c r="K4290">
        <v>7</v>
      </c>
      <c r="L4290" s="1" t="s">
        <v>11925</v>
      </c>
      <c r="M4290" s="1" t="s">
        <v>3706</v>
      </c>
      <c r="N4290">
        <v>0</v>
      </c>
      <c r="O4290">
        <v>0</v>
      </c>
      <c r="P4290">
        <v>1</v>
      </c>
      <c r="Q4290">
        <v>0</v>
      </c>
      <c r="R4290" s="19">
        <f>BWscncns[[#This Row],[C fx]]*4+BWscncns[[#This Row],[C fg]]*2+BWscncns[[#This Row],[C fm]]</f>
        <v>1</v>
      </c>
      <c r="S4290">
        <v>376</v>
      </c>
      <c r="T4290">
        <v>1073854</v>
      </c>
      <c r="U4290" s="13">
        <v>0.35014099999999998</v>
      </c>
      <c r="V4290" s="13">
        <v>2.8559950000000001</v>
      </c>
      <c r="W4290">
        <v>5318</v>
      </c>
      <c r="X4290">
        <v>106</v>
      </c>
      <c r="Z4290" s="10">
        <f>IF($N4290&lt;&gt;0,constants!$L$2,IF($O4290&lt;&gt;0,constants!$M$2,IF($P4290&lt;&gt;0,constants!$N$2,0)))</f>
        <v>1117.99</v>
      </c>
      <c r="AA4290" s="10">
        <f>IF($N4290&lt;&gt;0,constants!$L$2,IF($O4290&lt;&gt;0,constants!$M$2,IF($P4290&lt;&gt;0,constants!$P$2,0)))</f>
        <v>4051.45</v>
      </c>
      <c r="AB4290" s="11">
        <f>constants!$O$2</f>
        <v>4861.32</v>
      </c>
      <c r="AC4290" s="11">
        <f>VLOOKUP(BWscncns[[#This Row],[scanner]],[0]!ScnrAvgBW,2,FALSE)/1000</f>
        <v>885.64026081730776</v>
      </c>
      <c r="AD4290" s="8">
        <f>(1+$F4290)*Z4290</f>
        <v>263.40213818889089</v>
      </c>
      <c r="AE4290" s="8">
        <f>(1+$F4290)*AA4290</f>
        <v>954.53500725890387</v>
      </c>
      <c r="AF4290" s="8">
        <f>(1+$F4290)*AB4290</f>
        <v>1145.3430553228732</v>
      </c>
      <c r="AG4290" s="8">
        <f>(1+$F4290)*AC4290</f>
        <v>208.65977188118487</v>
      </c>
      <c r="AH4290" s="8">
        <f>(1+$F4290)*$T4290/1000</f>
        <v>253.00355074973234</v>
      </c>
      <c r="AI4290" s="8">
        <f>(1+BWscncns[[#This Row],[pid_error]]*K_p)*BWscncns[[#This Row],[dbw]]/1000</f>
        <v>663.42877537486606</v>
      </c>
      <c r="AJ4290" s="13">
        <f>BWscncns[[#This Row],[Torflow prgrssv alt vote]]/VLOOKUP(BWscncns[[#This Row],[class]],AltBWtotl,2,FALSE)*100</f>
        <v>1.3084586525380614E-2</v>
      </c>
      <c r="AK4290">
        <f>IF(D4290=E4290,1,0)</f>
        <v>1</v>
      </c>
    </row>
    <row r="4291" spans="1:37">
      <c r="A4291" s="1" t="s">
        <v>11197</v>
      </c>
      <c r="B4291" s="1" t="s">
        <v>28</v>
      </c>
      <c r="C4291">
        <v>679</v>
      </c>
      <c r="D4291">
        <v>1524920853</v>
      </c>
      <c r="E4291">
        <v>1524920853</v>
      </c>
      <c r="F4291" s="2">
        <v>5.0709277335600003E-2</v>
      </c>
      <c r="G4291" s="2">
        <v>5.0709277335600003E-2</v>
      </c>
      <c r="H4291">
        <v>678909</v>
      </c>
      <c r="I4291" s="2">
        <v>0.23304140334599999</v>
      </c>
      <c r="J4291" s="2">
        <v>0</v>
      </c>
      <c r="K4291">
        <v>6</v>
      </c>
      <c r="L4291" s="1" t="s">
        <v>11788</v>
      </c>
      <c r="M4291" s="1" t="s">
        <v>28</v>
      </c>
      <c r="N4291">
        <v>0</v>
      </c>
      <c r="O4291">
        <v>0</v>
      </c>
      <c r="P4291">
        <v>1</v>
      </c>
      <c r="Q4291">
        <v>0</v>
      </c>
      <c r="R4291" s="19">
        <f>BWscncns[[#This Row],[C fx]]*4+BWscncns[[#This Row],[C fg]]*2+BWscncns[[#This Row],[C fm]]</f>
        <v>1</v>
      </c>
      <c r="S4291">
        <v>575</v>
      </c>
      <c r="T4291">
        <v>646144</v>
      </c>
      <c r="U4291" s="13">
        <v>0.88989499999999999</v>
      </c>
      <c r="V4291" s="13">
        <v>1.123729</v>
      </c>
      <c r="W4291">
        <v>3740</v>
      </c>
      <c r="X4291">
        <v>74</v>
      </c>
      <c r="Z4291" s="10">
        <f>IF($N4291&lt;&gt;0,constants!$L$2,IF($O4291&lt;&gt;0,constants!$M$2,IF($P4291&lt;&gt;0,constants!$N$2,0)))</f>
        <v>1117.99</v>
      </c>
      <c r="AA4291" s="10">
        <f>IF($N4291&lt;&gt;0,constants!$L$2,IF($O4291&lt;&gt;0,constants!$M$2,IF($P4291&lt;&gt;0,constants!$P$2,0)))</f>
        <v>4051.45</v>
      </c>
      <c r="AB4291" s="11">
        <f>constants!$O$2</f>
        <v>4861.32</v>
      </c>
      <c r="AC4291" s="11">
        <f>VLOOKUP(BWscncns[[#This Row],[scanner]],[0]!ScnrAvgBW,2,FALSE)/1000</f>
        <v>2386.3111194805197</v>
      </c>
      <c r="AD4291" s="8">
        <f>(1+$F4291)*Z4291</f>
        <v>1174.6824649684274</v>
      </c>
      <c r="AE4291" s="8">
        <f>(1+$F4291)*AA4291</f>
        <v>4256.8961016613166</v>
      </c>
      <c r="AF4291" s="8">
        <f>(1+$F4291)*AB4291</f>
        <v>5107.8340240970983</v>
      </c>
      <c r="AG4291" s="8">
        <f>(1+$F4291)*AC4291</f>
        <v>2507.3192318472834</v>
      </c>
      <c r="AH4291" s="8">
        <f>(1+$F4291)*$T4291/1000</f>
        <v>678.90949529473392</v>
      </c>
      <c r="AI4291" s="8">
        <f>(1+BWscncns[[#This Row],[pid_error]]*K_p)*BWscncns[[#This Row],[dbw]]/1000</f>
        <v>662.52674764736707</v>
      </c>
      <c r="AJ4291" s="13">
        <f>BWscncns[[#This Row],[Torflow prgrssv alt vote]]/VLOOKUP(BWscncns[[#This Row],[class]],AltBWtotl,2,FALSE)*100</f>
        <v>1.3066796130560786E-2</v>
      </c>
      <c r="AK4291">
        <f>IF(D4291=E4291,1,0)</f>
        <v>1</v>
      </c>
    </row>
    <row r="4292" spans="1:37">
      <c r="A4292" s="1" t="s">
        <v>401</v>
      </c>
      <c r="B4292" s="1" t="s">
        <v>402</v>
      </c>
      <c r="C4292">
        <v>813</v>
      </c>
      <c r="D4292">
        <v>1525000722</v>
      </c>
      <c r="E4292">
        <v>1525000722</v>
      </c>
      <c r="F4292" s="2">
        <v>0.58693462163700005</v>
      </c>
      <c r="G4292" s="2">
        <v>0.58693462163700005</v>
      </c>
      <c r="H4292">
        <v>812510</v>
      </c>
      <c r="I4292" s="2">
        <v>0.140309702088</v>
      </c>
      <c r="J4292" s="2">
        <v>0</v>
      </c>
      <c r="K4292">
        <v>2</v>
      </c>
      <c r="L4292" s="1" t="s">
        <v>11538</v>
      </c>
      <c r="M4292" s="1" t="s">
        <v>402</v>
      </c>
      <c r="N4292">
        <v>0</v>
      </c>
      <c r="O4292">
        <v>0</v>
      </c>
      <c r="P4292">
        <v>1</v>
      </c>
      <c r="Q4292">
        <v>0</v>
      </c>
      <c r="R4292" s="19">
        <f>BWscncns[[#This Row],[C fx]]*4+BWscncns[[#This Row],[C fg]]*2+BWscncns[[#This Row],[C fm]]</f>
        <v>1</v>
      </c>
      <c r="S4292">
        <v>813</v>
      </c>
      <c r="T4292">
        <v>512000</v>
      </c>
      <c r="U4292" s="13">
        <v>1.5878909999999999</v>
      </c>
      <c r="V4292" s="13">
        <v>0.62976600000000005</v>
      </c>
      <c r="W4292">
        <v>1110</v>
      </c>
      <c r="X4292">
        <v>22</v>
      </c>
      <c r="Z4292" s="10">
        <f>IF($N4292&lt;&gt;0,constants!$L$2,IF($O4292&lt;&gt;0,constants!$M$2,IF($P4292&lt;&gt;0,constants!$N$2,0)))</f>
        <v>1117.99</v>
      </c>
      <c r="AA4292" s="10">
        <f>IF($N4292&lt;&gt;0,constants!$L$2,IF($O4292&lt;&gt;0,constants!$M$2,IF($P4292&lt;&gt;0,constants!$P$2,0)))</f>
        <v>4051.45</v>
      </c>
      <c r="AB4292" s="11">
        <f>constants!$O$2</f>
        <v>4861.32</v>
      </c>
      <c r="AC4292" s="11">
        <f>VLOOKUP(BWscncns[[#This Row],[scanner]],[0]!ScnrAvgBW,2,FALSE)/1000</f>
        <v>8853.6095214723919</v>
      </c>
      <c r="AD4292" s="8">
        <f>(1+$F4292)*Z4292</f>
        <v>1774.1770376439497</v>
      </c>
      <c r="AE4292" s="8">
        <f>(1+$F4292)*AA4292</f>
        <v>6429.3862728312233</v>
      </c>
      <c r="AF4292" s="8">
        <f>(1+$F4292)*AB4292</f>
        <v>7714.5970148563802</v>
      </c>
      <c r="AG4292" s="8">
        <f>(1+$F4292)*AC4292</f>
        <v>14050.099476079531</v>
      </c>
      <c r="AH4292" s="8">
        <f>(1+$F4292)*$T4292/1000</f>
        <v>812.51052627814397</v>
      </c>
      <c r="AI4292" s="8">
        <f>(1+BWscncns[[#This Row],[pid_error]]*K_p)*BWscncns[[#This Row],[dbw]]/1000</f>
        <v>662.25526313907199</v>
      </c>
      <c r="AJ4292" s="13">
        <f>BWscncns[[#This Row],[Torflow prgrssv alt vote]]/VLOOKUP(BWscncns[[#This Row],[class]],AltBWtotl,2,FALSE)*100</f>
        <v>1.3061441731308085E-2</v>
      </c>
      <c r="AK4292">
        <f>IF(D4292=E4292,1,0)</f>
        <v>1</v>
      </c>
    </row>
    <row r="4293" spans="1:37">
      <c r="A4293" s="1" t="s">
        <v>9345</v>
      </c>
      <c r="B4293" s="1" t="s">
        <v>9346</v>
      </c>
      <c r="C4293">
        <v>282</v>
      </c>
      <c r="D4293">
        <v>1524943227</v>
      </c>
      <c r="E4293">
        <v>1524943227</v>
      </c>
      <c r="F4293" s="2">
        <v>-0.66000126074599996</v>
      </c>
      <c r="G4293" s="2">
        <v>-0.66000126074599996</v>
      </c>
      <c r="H4293">
        <v>282008</v>
      </c>
      <c r="I4293" s="2">
        <v>4.5186169106100002E-3</v>
      </c>
      <c r="J4293" s="2">
        <v>0</v>
      </c>
      <c r="K4293">
        <v>7</v>
      </c>
      <c r="L4293" s="1" t="s">
        <v>11919</v>
      </c>
      <c r="M4293" s="1" t="s">
        <v>9346</v>
      </c>
      <c r="N4293">
        <v>0</v>
      </c>
      <c r="O4293">
        <v>0</v>
      </c>
      <c r="P4293">
        <v>1</v>
      </c>
      <c r="Q4293">
        <v>0</v>
      </c>
      <c r="R4293" s="19">
        <f>BWscncns[[#This Row],[C fx]]*4+BWscncns[[#This Row],[C fg]]*2+BWscncns[[#This Row],[C fm]]</f>
        <v>1</v>
      </c>
      <c r="S4293">
        <v>203</v>
      </c>
      <c r="T4293">
        <v>988160</v>
      </c>
      <c r="U4293" s="13">
        <v>0.205432</v>
      </c>
      <c r="V4293" s="13">
        <v>4.8677830000000002</v>
      </c>
      <c r="W4293">
        <v>5805</v>
      </c>
      <c r="X4293">
        <v>116</v>
      </c>
      <c r="Z4293" s="10">
        <f>IF($N4293&lt;&gt;0,constants!$L$2,IF($O4293&lt;&gt;0,constants!$M$2,IF($P4293&lt;&gt;0,constants!$N$2,0)))</f>
        <v>1117.99</v>
      </c>
      <c r="AA4293" s="10">
        <f>IF($N4293&lt;&gt;0,constants!$L$2,IF($O4293&lt;&gt;0,constants!$M$2,IF($P4293&lt;&gt;0,constants!$P$2,0)))</f>
        <v>4051.45</v>
      </c>
      <c r="AB4293" s="11">
        <f>constants!$O$2</f>
        <v>4861.32</v>
      </c>
      <c r="AC4293" s="11">
        <f>VLOOKUP(BWscncns[[#This Row],[scanner]],[0]!ScnrAvgBW,2,FALSE)/1000</f>
        <v>885.64026081730776</v>
      </c>
      <c r="AD4293" s="8">
        <f>(1+$F4293)*Z4293</f>
        <v>380.11519049857952</v>
      </c>
      <c r="AE4293" s="8">
        <f>(1+$F4293)*AA4293</f>
        <v>1377.4878921506183</v>
      </c>
      <c r="AF4293" s="8">
        <f>(1+$F4293)*AB4293</f>
        <v>1652.8426711102554</v>
      </c>
      <c r="AG4293" s="8">
        <f>(1+$F4293)*AC4293</f>
        <v>301.11657211046838</v>
      </c>
      <c r="AH4293" s="8">
        <f>(1+$F4293)*$T4293/1000</f>
        <v>335.9731541812327</v>
      </c>
      <c r="AI4293" s="8">
        <f>(1+BWscncns[[#This Row],[pid_error]]*K_p)*BWscncns[[#This Row],[dbw]]/1000</f>
        <v>662.06657709061631</v>
      </c>
      <c r="AJ4293" s="13">
        <f>BWscncns[[#This Row],[Torflow prgrssv alt vote]]/VLOOKUP(BWscncns[[#This Row],[class]],AltBWtotl,2,FALSE)*100</f>
        <v>1.305772033872038E-2</v>
      </c>
      <c r="AK4293">
        <f>IF(D4293=E4293,1,0)</f>
        <v>1</v>
      </c>
    </row>
    <row r="4294" spans="1:37">
      <c r="A4294" s="1" t="s">
        <v>40</v>
      </c>
      <c r="B4294" s="1" t="s">
        <v>41</v>
      </c>
      <c r="C4294">
        <v>656</v>
      </c>
      <c r="D4294">
        <v>1524950916</v>
      </c>
      <c r="E4294">
        <v>1524950916</v>
      </c>
      <c r="F4294" s="2">
        <v>-1.3925214456E-2</v>
      </c>
      <c r="G4294" s="2">
        <v>-1.3925214456E-2</v>
      </c>
      <c r="H4294">
        <v>656331</v>
      </c>
      <c r="I4294" s="2">
        <v>0.438709105589</v>
      </c>
      <c r="J4294" s="2">
        <v>0</v>
      </c>
      <c r="K4294">
        <v>6</v>
      </c>
      <c r="L4294" s="1" t="s">
        <v>11886</v>
      </c>
      <c r="M4294" s="1" t="s">
        <v>41</v>
      </c>
      <c r="N4294">
        <v>0</v>
      </c>
      <c r="O4294">
        <v>0</v>
      </c>
      <c r="P4294">
        <v>1</v>
      </c>
      <c r="Q4294">
        <v>0</v>
      </c>
      <c r="R4294" s="19">
        <f>BWscncns[[#This Row],[C fx]]*4+BWscncns[[#This Row],[C fg]]*2+BWscncns[[#This Row],[C fm]]</f>
        <v>1</v>
      </c>
      <c r="S4294">
        <v>652</v>
      </c>
      <c r="T4294">
        <v>665600</v>
      </c>
      <c r="U4294" s="13">
        <v>0.97956699999999997</v>
      </c>
      <c r="V4294" s="13">
        <v>1.020859</v>
      </c>
      <c r="W4294">
        <v>3436</v>
      </c>
      <c r="X4294">
        <v>68</v>
      </c>
      <c r="Z4294" s="10">
        <f>IF($N4294&lt;&gt;0,constants!$L$2,IF($O4294&lt;&gt;0,constants!$M$2,IF($P4294&lt;&gt;0,constants!$N$2,0)))</f>
        <v>1117.99</v>
      </c>
      <c r="AA4294" s="10">
        <f>IF($N4294&lt;&gt;0,constants!$L$2,IF($O4294&lt;&gt;0,constants!$M$2,IF($P4294&lt;&gt;0,constants!$P$2,0)))</f>
        <v>4051.45</v>
      </c>
      <c r="AB4294" s="11">
        <f>constants!$O$2</f>
        <v>4861.32</v>
      </c>
      <c r="AC4294" s="11">
        <f>VLOOKUP(BWscncns[[#This Row],[scanner]],[0]!ScnrAvgBW,2,FALSE)/1000</f>
        <v>2386.3111194805197</v>
      </c>
      <c r="AD4294" s="8">
        <f>(1+$F4294)*Z4294</f>
        <v>1102.4217494903364</v>
      </c>
      <c r="AE4294" s="8">
        <f>(1+$F4294)*AA4294</f>
        <v>3995.0326898922385</v>
      </c>
      <c r="AF4294" s="8">
        <f>(1+$F4294)*AB4294</f>
        <v>4793.6250764607576</v>
      </c>
      <c r="AG4294" s="8">
        <f>(1+$F4294)*AC4294</f>
        <v>2353.0812253830159</v>
      </c>
      <c r="AH4294" s="8">
        <f>(1+$F4294)*$T4294/1000</f>
        <v>656.33137725808638</v>
      </c>
      <c r="AI4294" s="8">
        <f>(1+BWscncns[[#This Row],[pid_error]]*K_p)*BWscncns[[#This Row],[dbw]]/1000</f>
        <v>660.96568862904314</v>
      </c>
      <c r="AJ4294" s="13">
        <f>BWscncns[[#This Row],[Torflow prgrssv alt vote]]/VLOOKUP(BWscncns[[#This Row],[class]],AltBWtotl,2,FALSE)*100</f>
        <v>1.3036007879350334E-2</v>
      </c>
      <c r="AK4294">
        <f>IF(D4294=E4294,1,0)</f>
        <v>1</v>
      </c>
    </row>
    <row r="4295" spans="1:37">
      <c r="A4295" s="1" t="s">
        <v>2865</v>
      </c>
      <c r="B4295" s="1" t="s">
        <v>2866</v>
      </c>
      <c r="C4295">
        <v>197</v>
      </c>
      <c r="D4295">
        <v>1524984900</v>
      </c>
      <c r="E4295">
        <v>1524984900</v>
      </c>
      <c r="F4295" s="2">
        <v>-0.82462587304400004</v>
      </c>
      <c r="G4295" s="2">
        <v>-0.82462587304400004</v>
      </c>
      <c r="H4295">
        <v>197096</v>
      </c>
      <c r="I4295" s="2">
        <v>-0.287182017432</v>
      </c>
      <c r="J4295" s="2">
        <v>0</v>
      </c>
      <c r="K4295">
        <v>7</v>
      </c>
      <c r="L4295" s="1" t="s">
        <v>11929</v>
      </c>
      <c r="M4295" s="1" t="s">
        <v>2866</v>
      </c>
      <c r="N4295">
        <v>0</v>
      </c>
      <c r="O4295">
        <v>0</v>
      </c>
      <c r="P4295">
        <v>1</v>
      </c>
      <c r="Q4295">
        <v>0</v>
      </c>
      <c r="R4295" s="19">
        <f>BWscncns[[#This Row],[C fx]]*4+BWscncns[[#This Row],[C fg]]*2+BWscncns[[#This Row],[C fm]]</f>
        <v>1</v>
      </c>
      <c r="S4295">
        <v>197</v>
      </c>
      <c r="T4295">
        <v>1123865</v>
      </c>
      <c r="U4295" s="13">
        <v>0.175288</v>
      </c>
      <c r="V4295" s="13">
        <v>5.704898</v>
      </c>
      <c r="W4295">
        <v>5952</v>
      </c>
      <c r="X4295">
        <v>119</v>
      </c>
      <c r="Z4295" s="10">
        <f>IF($N4295&lt;&gt;0,constants!$L$2,IF($O4295&lt;&gt;0,constants!$M$2,IF($P4295&lt;&gt;0,constants!$N$2,0)))</f>
        <v>1117.99</v>
      </c>
      <c r="AA4295" s="10">
        <f>IF($N4295&lt;&gt;0,constants!$L$2,IF($O4295&lt;&gt;0,constants!$M$2,IF($P4295&lt;&gt;0,constants!$P$2,0)))</f>
        <v>4051.45</v>
      </c>
      <c r="AB4295" s="11">
        <f>constants!$O$2</f>
        <v>4861.32</v>
      </c>
      <c r="AC4295" s="11">
        <f>VLOOKUP(BWscncns[[#This Row],[scanner]],[0]!ScnrAvgBW,2,FALSE)/1000</f>
        <v>885.64026081730776</v>
      </c>
      <c r="AD4295" s="8">
        <f>(1+$F4295)*Z4295</f>
        <v>196.0665201955384</v>
      </c>
      <c r="AE4295" s="8">
        <f>(1+$F4295)*AA4295</f>
        <v>710.51950665588606</v>
      </c>
      <c r="AF4295" s="8">
        <f>(1+$F4295)*AB4295</f>
        <v>852.54975085374167</v>
      </c>
      <c r="AG4295" s="8">
        <f>(1+$F4295)*AC4295</f>
        <v>155.31838753791945</v>
      </c>
      <c r="AH4295" s="8">
        <f>(1+$F4295)*$T4295/1000</f>
        <v>197.0968431914049</v>
      </c>
      <c r="AI4295" s="8">
        <f>(1+BWscncns[[#This Row],[pid_error]]*K_p)*BWscncns[[#This Row],[dbw]]/1000</f>
        <v>660.48092159570251</v>
      </c>
      <c r="AJ4295" s="13">
        <f>BWscncns[[#This Row],[Torflow prgrssv alt vote]]/VLOOKUP(BWscncns[[#This Row],[class]],AltBWtotl,2,FALSE)*100</f>
        <v>1.3026446979329356E-2</v>
      </c>
      <c r="AK4295">
        <f>IF(D4295=E4295,1,0)</f>
        <v>1</v>
      </c>
    </row>
    <row r="4296" spans="1:37">
      <c r="A4296" s="1" t="s">
        <v>9204</v>
      </c>
      <c r="B4296" s="1" t="s">
        <v>9205</v>
      </c>
      <c r="C4296">
        <v>272</v>
      </c>
      <c r="D4296">
        <v>1524969560</v>
      </c>
      <c r="E4296">
        <v>1524969560</v>
      </c>
      <c r="F4296" s="2">
        <v>-0.74030271485700005</v>
      </c>
      <c r="G4296" s="2">
        <v>-0.74030271485700005</v>
      </c>
      <c r="H4296">
        <v>272312</v>
      </c>
      <c r="I4296" s="2">
        <v>7.6067048827899997E-2</v>
      </c>
      <c r="J4296" s="2">
        <v>0</v>
      </c>
      <c r="K4296">
        <v>8</v>
      </c>
      <c r="L4296" s="1" t="s">
        <v>11952</v>
      </c>
      <c r="M4296" s="1" t="s">
        <v>9205</v>
      </c>
      <c r="N4296">
        <v>1</v>
      </c>
      <c r="O4296">
        <v>0</v>
      </c>
      <c r="P4296">
        <v>0</v>
      </c>
      <c r="Q4296">
        <v>0</v>
      </c>
      <c r="R4296" s="19">
        <f>BWscncns[[#This Row],[C fx]]*4+BWscncns[[#This Row],[C fg]]*2+BWscncns[[#This Row],[C fm]]</f>
        <v>4</v>
      </c>
      <c r="S4296">
        <v>272</v>
      </c>
      <c r="T4296">
        <v>1048576</v>
      </c>
      <c r="U4296" s="13">
        <v>0.25939899999999999</v>
      </c>
      <c r="V4296" s="13">
        <v>3.8550589999999998</v>
      </c>
      <c r="W4296">
        <v>5619</v>
      </c>
      <c r="X4296">
        <v>112</v>
      </c>
      <c r="Z4296" s="10">
        <f>IF($N4296&lt;&gt;0,constants!$L$2,IF($O4296&lt;&gt;0,constants!$M$2,IF($P4296&lt;&gt;0,constants!$N$2,0)))</f>
        <v>10125.48</v>
      </c>
      <c r="AA4296" s="10">
        <f>IF($N4296&lt;&gt;0,constants!$L$2,IF($O4296&lt;&gt;0,constants!$M$2,IF($P4296&lt;&gt;0,constants!$P$2,0)))</f>
        <v>10125.48</v>
      </c>
      <c r="AB4296" s="11">
        <f>constants!$O$2</f>
        <v>4861.32</v>
      </c>
      <c r="AC4296" s="11">
        <f>VLOOKUP(BWscncns[[#This Row],[scanner]],[0]!ScnrAvgBW,2,FALSE)/1000</f>
        <v>509.99709399477808</v>
      </c>
      <c r="AD4296" s="8">
        <f>(1+$F4296)*Z4296</f>
        <v>2629.5596667697428</v>
      </c>
      <c r="AE4296" s="8">
        <f>(1+$F4296)*AA4296</f>
        <v>2629.5596667697428</v>
      </c>
      <c r="AF4296" s="8">
        <f>(1+$F4296)*AB4296</f>
        <v>1262.4716062113685</v>
      </c>
      <c r="AG4296" s="8">
        <f>(1+$F4296)*AC4296</f>
        <v>132.44486074126323</v>
      </c>
      <c r="AH4296" s="8">
        <f>(1+$F4296)*$T4296/1000</f>
        <v>272.31234046610632</v>
      </c>
      <c r="AI4296" s="8">
        <f>(1+BWscncns[[#This Row],[pid_error]]*K_p)*BWscncns[[#This Row],[dbw]]/1000</f>
        <v>660.44417023305311</v>
      </c>
      <c r="AJ4296" s="13">
        <f>BWscncns[[#This Row],[Torflow prgrssv alt vote]]/VLOOKUP(BWscncns[[#This Row],[class]],AltBWtotl,2,FALSE)*100</f>
        <v>5.6604980353136417E-3</v>
      </c>
      <c r="AK4296">
        <f>IF(D4296=E4296,1,0)</f>
        <v>1</v>
      </c>
    </row>
    <row r="4297" spans="1:37">
      <c r="A4297" s="1" t="s">
        <v>1792</v>
      </c>
      <c r="B4297" s="1" t="s">
        <v>1793</v>
      </c>
      <c r="C4297">
        <v>313</v>
      </c>
      <c r="D4297">
        <v>1524943227</v>
      </c>
      <c r="E4297">
        <v>1524943227</v>
      </c>
      <c r="F4297" s="2">
        <v>-0.70878594548399998</v>
      </c>
      <c r="G4297" s="2">
        <v>-0.70878594548399998</v>
      </c>
      <c r="H4297">
        <v>312839</v>
      </c>
      <c r="I4297" s="2">
        <v>-3.5204969332E-2</v>
      </c>
      <c r="J4297" s="2">
        <v>0</v>
      </c>
      <c r="K4297">
        <v>7</v>
      </c>
      <c r="L4297" s="1" t="s">
        <v>11919</v>
      </c>
      <c r="M4297" s="1" t="s">
        <v>1793</v>
      </c>
      <c r="N4297">
        <v>0</v>
      </c>
      <c r="O4297">
        <v>0</v>
      </c>
      <c r="P4297">
        <v>1</v>
      </c>
      <c r="Q4297">
        <v>0</v>
      </c>
      <c r="R4297" s="19">
        <f>BWscncns[[#This Row],[C fx]]*4+BWscncns[[#This Row],[C fg]]*2+BWscncns[[#This Row],[C fm]]</f>
        <v>1</v>
      </c>
      <c r="S4297">
        <v>313</v>
      </c>
      <c r="T4297">
        <v>1021174</v>
      </c>
      <c r="U4297" s="13">
        <v>0.30651</v>
      </c>
      <c r="V4297" s="13">
        <v>3.262537</v>
      </c>
      <c r="W4297">
        <v>5456</v>
      </c>
      <c r="X4297">
        <v>109</v>
      </c>
      <c r="Z4297" s="10">
        <f>IF($N4297&lt;&gt;0,constants!$L$2,IF($O4297&lt;&gt;0,constants!$M$2,IF($P4297&lt;&gt;0,constants!$N$2,0)))</f>
        <v>1117.99</v>
      </c>
      <c r="AA4297" s="10">
        <f>IF($N4297&lt;&gt;0,constants!$L$2,IF($O4297&lt;&gt;0,constants!$M$2,IF($P4297&lt;&gt;0,constants!$P$2,0)))</f>
        <v>4051.45</v>
      </c>
      <c r="AB4297" s="11">
        <f>constants!$O$2</f>
        <v>4861.32</v>
      </c>
      <c r="AC4297" s="11">
        <f>VLOOKUP(BWscncns[[#This Row],[scanner]],[0]!ScnrAvgBW,2,FALSE)/1000</f>
        <v>885.64026081730776</v>
      </c>
      <c r="AD4297" s="8">
        <f>(1+$F4297)*Z4297</f>
        <v>325.57440080834289</v>
      </c>
      <c r="AE4297" s="8">
        <f>(1+$F4297)*AA4297</f>
        <v>1179.8391811688482</v>
      </c>
      <c r="AF4297" s="8">
        <f>(1+$F4297)*AB4297</f>
        <v>1415.6847074997211</v>
      </c>
      <c r="AG4297" s="8">
        <f>(1+$F4297)*AC4297</f>
        <v>257.91089119521592</v>
      </c>
      <c r="AH4297" s="8">
        <f>(1+$F4297)*$T4297/1000</f>
        <v>297.38022090632182</v>
      </c>
      <c r="AI4297" s="8">
        <f>(1+BWscncns[[#This Row],[pid_error]]*K_p)*BWscncns[[#This Row],[dbw]]/1000</f>
        <v>659.27711045316096</v>
      </c>
      <c r="AJ4297" s="13">
        <f>BWscncns[[#This Row],[Torflow prgrssv alt vote]]/VLOOKUP(BWscncns[[#This Row],[class]],AltBWtotl,2,FALSE)*100</f>
        <v>1.3002704609930469E-2</v>
      </c>
      <c r="AK4297">
        <f>IF(D4297=E4297,1,0)</f>
        <v>1</v>
      </c>
    </row>
    <row r="4298" spans="1:37">
      <c r="A4298" s="1" t="s">
        <v>1484</v>
      </c>
      <c r="B4298" s="1" t="s">
        <v>1485</v>
      </c>
      <c r="C4298">
        <v>658</v>
      </c>
      <c r="D4298">
        <v>1524977546</v>
      </c>
      <c r="E4298">
        <v>1524977546</v>
      </c>
      <c r="F4298" s="2">
        <v>3.47493185222E-3</v>
      </c>
      <c r="G4298" s="2">
        <v>3.47493185222E-3</v>
      </c>
      <c r="H4298">
        <v>657637</v>
      </c>
      <c r="I4298" s="2">
        <v>-2.0289281359099999E-2</v>
      </c>
      <c r="J4298" s="2">
        <v>0</v>
      </c>
      <c r="K4298">
        <v>5</v>
      </c>
      <c r="L4298" s="1" t="s">
        <v>11622</v>
      </c>
      <c r="M4298" s="1" t="s">
        <v>1485</v>
      </c>
      <c r="N4298">
        <v>0</v>
      </c>
      <c r="O4298">
        <v>0</v>
      </c>
      <c r="P4298">
        <v>1</v>
      </c>
      <c r="Q4298">
        <v>0</v>
      </c>
      <c r="R4298" s="19">
        <f>BWscncns[[#This Row],[C fx]]*4+BWscncns[[#This Row],[C fg]]*2+BWscncns[[#This Row],[C fm]]</f>
        <v>1</v>
      </c>
      <c r="S4298">
        <v>606</v>
      </c>
      <c r="T4298">
        <v>655360</v>
      </c>
      <c r="U4298" s="13">
        <v>0.92468300000000003</v>
      </c>
      <c r="V4298" s="13">
        <v>1.0814520000000001</v>
      </c>
      <c r="W4298">
        <v>3615</v>
      </c>
      <c r="X4298">
        <v>72</v>
      </c>
      <c r="Z4298" s="10">
        <f>IF($N4298&lt;&gt;0,constants!$L$2,IF($O4298&lt;&gt;0,constants!$M$2,IF($P4298&lt;&gt;0,constants!$N$2,0)))</f>
        <v>1117.99</v>
      </c>
      <c r="AA4298" s="10">
        <f>IF($N4298&lt;&gt;0,constants!$L$2,IF($O4298&lt;&gt;0,constants!$M$2,IF($P4298&lt;&gt;0,constants!$P$2,0)))</f>
        <v>4051.45</v>
      </c>
      <c r="AB4298" s="11">
        <f>constants!$O$2</f>
        <v>4861.32</v>
      </c>
      <c r="AC4298" s="11">
        <f>VLOOKUP(BWscncns[[#This Row],[scanner]],[0]!ScnrAvgBW,2,FALSE)/1000</f>
        <v>3794.4265750962772</v>
      </c>
      <c r="AD4298" s="8">
        <f>(1+$F4298)*Z4298</f>
        <v>1121.8749390614635</v>
      </c>
      <c r="AE4298" s="8">
        <f>(1+$F4298)*AA4298</f>
        <v>4065.5285126526765</v>
      </c>
      <c r="AF4298" s="8">
        <f>(1+$F4298)*AB4298</f>
        <v>4878.2127557118338</v>
      </c>
      <c r="AG4298" s="8">
        <f>(1+$F4298)*AC4298</f>
        <v>3807.6119488629893</v>
      </c>
      <c r="AH4298" s="8">
        <f>(1+$F4298)*$T4298/1000</f>
        <v>657.63733133867095</v>
      </c>
      <c r="AI4298" s="8">
        <f>(1+BWscncns[[#This Row],[pid_error]]*K_p)*BWscncns[[#This Row],[dbw]]/1000</f>
        <v>656.49866566933554</v>
      </c>
      <c r="AJ4298" s="13">
        <f>BWscncns[[#This Row],[Torflow prgrssv alt vote]]/VLOOKUP(BWscncns[[#This Row],[class]],AltBWtotl,2,FALSE)*100</f>
        <v>1.2947906261517839E-2</v>
      </c>
      <c r="AK4298">
        <f>IF(D4298=E4298,1,0)</f>
        <v>1</v>
      </c>
    </row>
    <row r="4299" spans="1:37">
      <c r="A4299" s="1" t="s">
        <v>4348</v>
      </c>
      <c r="B4299" s="1" t="s">
        <v>4349</v>
      </c>
      <c r="C4299">
        <v>391</v>
      </c>
      <c r="D4299">
        <v>1524957104</v>
      </c>
      <c r="E4299">
        <v>1524957104</v>
      </c>
      <c r="F4299" s="2">
        <v>-0.57545848147500001</v>
      </c>
      <c r="G4299" s="2">
        <v>-0.57545848147500001</v>
      </c>
      <c r="H4299">
        <v>391257</v>
      </c>
      <c r="I4299" s="2">
        <v>-0.120111079431</v>
      </c>
      <c r="J4299" s="2">
        <v>0</v>
      </c>
      <c r="K4299">
        <v>6</v>
      </c>
      <c r="L4299" s="1" t="s">
        <v>11802</v>
      </c>
      <c r="M4299" s="1" t="s">
        <v>4349</v>
      </c>
      <c r="N4299">
        <v>0</v>
      </c>
      <c r="O4299">
        <v>0</v>
      </c>
      <c r="P4299">
        <v>1</v>
      </c>
      <c r="Q4299">
        <v>0</v>
      </c>
      <c r="R4299" s="19">
        <f>BWscncns[[#This Row],[C fx]]*4+BWscncns[[#This Row],[C fg]]*2+BWscncns[[#This Row],[C fm]]</f>
        <v>1</v>
      </c>
      <c r="S4299">
        <v>423</v>
      </c>
      <c r="T4299">
        <v>921600</v>
      </c>
      <c r="U4299" s="13">
        <v>0.458984</v>
      </c>
      <c r="V4299" s="13">
        <v>2.1787230000000002</v>
      </c>
      <c r="W4299">
        <v>4986</v>
      </c>
      <c r="X4299">
        <v>99</v>
      </c>
      <c r="Z4299" s="10">
        <f>IF($N4299&lt;&gt;0,constants!$L$2,IF($O4299&lt;&gt;0,constants!$M$2,IF($P4299&lt;&gt;0,constants!$N$2,0)))</f>
        <v>1117.99</v>
      </c>
      <c r="AA4299" s="10">
        <f>IF($N4299&lt;&gt;0,constants!$L$2,IF($O4299&lt;&gt;0,constants!$M$2,IF($P4299&lt;&gt;0,constants!$P$2,0)))</f>
        <v>4051.45</v>
      </c>
      <c r="AB4299" s="11">
        <f>constants!$O$2</f>
        <v>4861.32</v>
      </c>
      <c r="AC4299" s="11">
        <f>VLOOKUP(BWscncns[[#This Row],[scanner]],[0]!ScnrAvgBW,2,FALSE)/1000</f>
        <v>2386.3111194805197</v>
      </c>
      <c r="AD4299" s="8">
        <f>(1+$F4299)*Z4299</f>
        <v>474.63317229576472</v>
      </c>
      <c r="AE4299" s="8">
        <f>(1+$F4299)*AA4299</f>
        <v>1720.0087352281112</v>
      </c>
      <c r="AF4299" s="8">
        <f>(1+$F4299)*AB4299</f>
        <v>2063.8321748359526</v>
      </c>
      <c r="AG4299" s="8">
        <f>(1+$F4299)*AC4299</f>
        <v>1013.0881463373526</v>
      </c>
      <c r="AH4299" s="8">
        <f>(1+$F4299)*$T4299/1000</f>
        <v>391.25746347263998</v>
      </c>
      <c r="AI4299" s="8">
        <f>(1+BWscncns[[#This Row],[pid_error]]*K_p)*BWscncns[[#This Row],[dbw]]/1000</f>
        <v>656.42873173631995</v>
      </c>
      <c r="AJ4299" s="13">
        <f>BWscncns[[#This Row],[Torflow prgrssv alt vote]]/VLOOKUP(BWscncns[[#This Row],[class]],AltBWtotl,2,FALSE)*100</f>
        <v>1.2946526977664671E-2</v>
      </c>
      <c r="AK4299">
        <f>IF(D4299=E4299,1,0)</f>
        <v>1</v>
      </c>
    </row>
    <row r="4300" spans="1:37">
      <c r="A4300" s="1" t="s">
        <v>10692</v>
      </c>
      <c r="B4300" s="1" t="s">
        <v>10693</v>
      </c>
      <c r="C4300">
        <v>289</v>
      </c>
      <c r="D4300">
        <v>1524967575</v>
      </c>
      <c r="E4300">
        <v>1524967575</v>
      </c>
      <c r="F4300" s="2">
        <v>-0.71800090918699999</v>
      </c>
      <c r="G4300" s="2">
        <v>-0.71800090918699999</v>
      </c>
      <c r="H4300">
        <v>288767</v>
      </c>
      <c r="I4300" s="2">
        <v>3.48234028083E-2</v>
      </c>
      <c r="J4300" s="2">
        <v>0</v>
      </c>
      <c r="K4300">
        <v>8</v>
      </c>
      <c r="L4300" s="1" t="s">
        <v>11903</v>
      </c>
      <c r="M4300" s="1" t="s">
        <v>10693</v>
      </c>
      <c r="N4300">
        <v>1</v>
      </c>
      <c r="O4300">
        <v>0</v>
      </c>
      <c r="P4300">
        <v>0</v>
      </c>
      <c r="Q4300">
        <v>0</v>
      </c>
      <c r="R4300" s="19">
        <f>BWscncns[[#This Row],[C fx]]*4+BWscncns[[#This Row],[C fg]]*2+BWscncns[[#This Row],[C fm]]</f>
        <v>4</v>
      </c>
      <c r="S4300">
        <v>289</v>
      </c>
      <c r="T4300">
        <v>1024000</v>
      </c>
      <c r="U4300" s="13">
        <v>0.28222700000000001</v>
      </c>
      <c r="V4300" s="13">
        <v>3.543253</v>
      </c>
      <c r="W4300">
        <v>5529</v>
      </c>
      <c r="X4300">
        <v>110</v>
      </c>
      <c r="Z4300" s="10">
        <f>IF($N4300&lt;&gt;0,constants!$L$2,IF($O4300&lt;&gt;0,constants!$M$2,IF($P4300&lt;&gt;0,constants!$N$2,0)))</f>
        <v>10125.48</v>
      </c>
      <c r="AA4300" s="10">
        <f>IF($N4300&lt;&gt;0,constants!$L$2,IF($O4300&lt;&gt;0,constants!$M$2,IF($P4300&lt;&gt;0,constants!$P$2,0)))</f>
        <v>10125.48</v>
      </c>
      <c r="AB4300" s="11">
        <f>constants!$O$2</f>
        <v>4861.32</v>
      </c>
      <c r="AC4300" s="11">
        <f>VLOOKUP(BWscncns[[#This Row],[scanner]],[0]!ScnrAvgBW,2,FALSE)/1000</f>
        <v>509.99709399477808</v>
      </c>
      <c r="AD4300" s="8">
        <f>(1+$F4300)*Z4300</f>
        <v>2855.3761540452151</v>
      </c>
      <c r="AE4300" s="8">
        <f>(1+$F4300)*AA4300</f>
        <v>2855.3761540452151</v>
      </c>
      <c r="AF4300" s="8">
        <f>(1+$F4300)*AB4300</f>
        <v>1370.8878201510531</v>
      </c>
      <c r="AG4300" s="8">
        <f>(1+$F4300)*AC4300</f>
        <v>143.81871682379952</v>
      </c>
      <c r="AH4300" s="8">
        <f>(1+$F4300)*$T4300/1000</f>
        <v>288.76706899251201</v>
      </c>
      <c r="AI4300" s="8">
        <f>(1+BWscncns[[#This Row],[pid_error]]*K_p)*BWscncns[[#This Row],[dbw]]/1000</f>
        <v>656.38353449625606</v>
      </c>
      <c r="AJ4300" s="13">
        <f>BWscncns[[#This Row],[Torflow prgrssv alt vote]]/VLOOKUP(BWscncns[[#This Row],[class]],AltBWtotl,2,FALSE)*100</f>
        <v>5.6256953651618972E-3</v>
      </c>
      <c r="AK4300">
        <f>IF(D4300=E4300,1,0)</f>
        <v>1</v>
      </c>
    </row>
    <row r="4301" spans="1:37">
      <c r="A4301" s="1" t="s">
        <v>11136</v>
      </c>
      <c r="B4301" s="1" t="s">
        <v>129</v>
      </c>
      <c r="C4301">
        <v>265</v>
      </c>
      <c r="D4301">
        <v>1524998637</v>
      </c>
      <c r="E4301">
        <v>1524998637</v>
      </c>
      <c r="F4301" s="2">
        <v>-0.74696516391199996</v>
      </c>
      <c r="G4301" s="2">
        <v>-0.74696516391199996</v>
      </c>
      <c r="H4301">
        <v>265067</v>
      </c>
      <c r="I4301" s="2">
        <v>-0.20904169721499999</v>
      </c>
      <c r="J4301" s="2">
        <v>4.5454545454499999E-2</v>
      </c>
      <c r="K4301">
        <v>7</v>
      </c>
      <c r="L4301" s="1" t="s">
        <v>11849</v>
      </c>
      <c r="M4301" s="1" t="s">
        <v>129</v>
      </c>
      <c r="N4301">
        <v>1</v>
      </c>
      <c r="O4301">
        <v>0</v>
      </c>
      <c r="P4301">
        <v>0</v>
      </c>
      <c r="Q4301">
        <v>0</v>
      </c>
      <c r="R4301" s="19">
        <f>BWscncns[[#This Row],[C fx]]*4+BWscncns[[#This Row],[C fg]]*2+BWscncns[[#This Row],[C fm]]</f>
        <v>4</v>
      </c>
      <c r="S4301">
        <v>265</v>
      </c>
      <c r="T4301">
        <v>1047552</v>
      </c>
      <c r="U4301" s="13">
        <v>0.252971</v>
      </c>
      <c r="V4301" s="13">
        <v>3.9530259999999999</v>
      </c>
      <c r="W4301">
        <v>5650</v>
      </c>
      <c r="X4301">
        <v>113</v>
      </c>
      <c r="Z4301" s="10">
        <f>IF($N4301&lt;&gt;0,constants!$L$2,IF($O4301&lt;&gt;0,constants!$M$2,IF($P4301&lt;&gt;0,constants!$N$2,0)))</f>
        <v>10125.48</v>
      </c>
      <c r="AA4301" s="10">
        <f>IF($N4301&lt;&gt;0,constants!$L$2,IF($O4301&lt;&gt;0,constants!$M$2,IF($P4301&lt;&gt;0,constants!$P$2,0)))</f>
        <v>10125.48</v>
      </c>
      <c r="AB4301" s="11">
        <f>constants!$O$2</f>
        <v>4861.32</v>
      </c>
      <c r="AC4301" s="11">
        <f>VLOOKUP(BWscncns[[#This Row],[scanner]],[0]!ScnrAvgBW,2,FALSE)/1000</f>
        <v>885.64026081730776</v>
      </c>
      <c r="AD4301" s="8">
        <f>(1+$F4301)*Z4301</f>
        <v>2562.0991721123223</v>
      </c>
      <c r="AE4301" s="8">
        <f>(1+$F4301)*AA4301</f>
        <v>2562.0991721123223</v>
      </c>
      <c r="AF4301" s="8">
        <f>(1+$F4301)*AB4301</f>
        <v>1230.0833093713163</v>
      </c>
      <c r="AG4301" s="8">
        <f>(1+$F4301)*AC4301</f>
        <v>224.09783822884108</v>
      </c>
      <c r="AH4301" s="8">
        <f>(1+$F4301)*$T4301/1000</f>
        <v>265.06714861365663</v>
      </c>
      <c r="AI4301" s="8">
        <f>(1+BWscncns[[#This Row],[pid_error]]*K_p)*BWscncns[[#This Row],[dbw]]/1000</f>
        <v>656.30957430682827</v>
      </c>
      <c r="AJ4301" s="13">
        <f>BWscncns[[#This Row],[Torflow prgrssv alt vote]]/VLOOKUP(BWscncns[[#This Row],[class]],AltBWtotl,2,FALSE)*100</f>
        <v>5.6250614712980143E-3</v>
      </c>
      <c r="AK4301">
        <f>IF(D4301=E4301,1,0)</f>
        <v>1</v>
      </c>
    </row>
    <row r="4302" spans="1:37">
      <c r="A4302" s="1" t="s">
        <v>2095</v>
      </c>
      <c r="B4302" s="1" t="s">
        <v>2096</v>
      </c>
      <c r="C4302">
        <v>319</v>
      </c>
      <c r="D4302">
        <v>1524981197</v>
      </c>
      <c r="E4302">
        <v>1524981197</v>
      </c>
      <c r="F4302" s="2">
        <v>-0.67745243265699995</v>
      </c>
      <c r="G4302" s="2">
        <v>-0.67745243265699995</v>
      </c>
      <c r="H4302">
        <v>319443</v>
      </c>
      <c r="I4302" s="2">
        <v>-7.4873601601399997E-2</v>
      </c>
      <c r="J4302" s="2">
        <v>0</v>
      </c>
      <c r="K4302">
        <v>7</v>
      </c>
      <c r="L4302" s="1" t="s">
        <v>11820</v>
      </c>
      <c r="M4302" s="1" t="s">
        <v>2096</v>
      </c>
      <c r="N4302">
        <v>0</v>
      </c>
      <c r="O4302">
        <v>0</v>
      </c>
      <c r="P4302">
        <v>1</v>
      </c>
      <c r="Q4302">
        <v>0</v>
      </c>
      <c r="R4302" s="19">
        <f>BWscncns[[#This Row],[C fx]]*4+BWscncns[[#This Row],[C fg]]*2+BWscncns[[#This Row],[C fm]]</f>
        <v>1</v>
      </c>
      <c r="S4302">
        <v>367</v>
      </c>
      <c r="T4302">
        <v>990375</v>
      </c>
      <c r="U4302" s="13">
        <v>0.37056699999999998</v>
      </c>
      <c r="V4302" s="13">
        <v>2.698569</v>
      </c>
      <c r="W4302">
        <v>5275</v>
      </c>
      <c r="X4302">
        <v>105</v>
      </c>
      <c r="Z4302" s="10">
        <f>IF($N4302&lt;&gt;0,constants!$L$2,IF($O4302&lt;&gt;0,constants!$M$2,IF($P4302&lt;&gt;0,constants!$N$2,0)))</f>
        <v>1117.99</v>
      </c>
      <c r="AA4302" s="10">
        <f>IF($N4302&lt;&gt;0,constants!$L$2,IF($O4302&lt;&gt;0,constants!$M$2,IF($P4302&lt;&gt;0,constants!$P$2,0)))</f>
        <v>4051.45</v>
      </c>
      <c r="AB4302" s="11">
        <f>constants!$O$2</f>
        <v>4861.32</v>
      </c>
      <c r="AC4302" s="11">
        <f>VLOOKUP(BWscncns[[#This Row],[scanner]],[0]!ScnrAvgBW,2,FALSE)/1000</f>
        <v>885.64026081730776</v>
      </c>
      <c r="AD4302" s="8">
        <f>(1+$F4302)*Z4302</f>
        <v>360.60495481380065</v>
      </c>
      <c r="AE4302" s="8">
        <f>(1+$F4302)*AA4302</f>
        <v>1306.7853417117974</v>
      </c>
      <c r="AF4302" s="8">
        <f>(1+$F4302)*AB4302</f>
        <v>1568.006940075873</v>
      </c>
      <c r="AG4302" s="8">
        <f>(1+$F4302)*AC4302</f>
        <v>285.66111166764273</v>
      </c>
      <c r="AH4302" s="8">
        <f>(1+$F4302)*$T4302/1000</f>
        <v>319.44304700732363</v>
      </c>
      <c r="AI4302" s="8">
        <f>(1+BWscncns[[#This Row],[pid_error]]*K_p)*BWscncns[[#This Row],[dbw]]/1000</f>
        <v>654.90902350366184</v>
      </c>
      <c r="AJ4302" s="13">
        <f>BWscncns[[#This Row],[Torflow prgrssv alt vote]]/VLOOKUP(BWscncns[[#This Row],[class]],AltBWtotl,2,FALSE)*100</f>
        <v>1.2916554274336699E-2</v>
      </c>
      <c r="AK4302">
        <f>IF(D4302=E4302,1,0)</f>
        <v>1</v>
      </c>
    </row>
    <row r="4303" spans="1:37">
      <c r="A4303" s="1" t="s">
        <v>3526</v>
      </c>
      <c r="B4303" s="1" t="s">
        <v>3527</v>
      </c>
      <c r="C4303">
        <v>425</v>
      </c>
      <c r="D4303">
        <v>1525006228</v>
      </c>
      <c r="E4303">
        <v>1525006228</v>
      </c>
      <c r="F4303" s="2">
        <v>-0.51876377865199996</v>
      </c>
      <c r="G4303" s="2">
        <v>-0.51876377865199996</v>
      </c>
      <c r="H4303">
        <v>425498</v>
      </c>
      <c r="I4303" s="2">
        <v>-1.4510787794599999E-2</v>
      </c>
      <c r="J4303" s="2">
        <v>0</v>
      </c>
      <c r="K4303">
        <v>7</v>
      </c>
      <c r="L4303" s="1" t="s">
        <v>11834</v>
      </c>
      <c r="M4303" s="1" t="s">
        <v>3527</v>
      </c>
      <c r="N4303">
        <v>0</v>
      </c>
      <c r="O4303">
        <v>0</v>
      </c>
      <c r="P4303">
        <v>1</v>
      </c>
      <c r="Q4303">
        <v>0</v>
      </c>
      <c r="R4303" s="19">
        <f>BWscncns[[#This Row],[C fx]]*4+BWscncns[[#This Row],[C fg]]*2+BWscncns[[#This Row],[C fm]]</f>
        <v>1</v>
      </c>
      <c r="S4303">
        <v>438</v>
      </c>
      <c r="T4303">
        <v>884179</v>
      </c>
      <c r="U4303" s="13">
        <v>0.49537500000000001</v>
      </c>
      <c r="V4303" s="13">
        <v>2.0186739999999999</v>
      </c>
      <c r="W4303">
        <v>4856</v>
      </c>
      <c r="X4303">
        <v>97</v>
      </c>
      <c r="Z4303" s="10">
        <f>IF($N4303&lt;&gt;0,constants!$L$2,IF($O4303&lt;&gt;0,constants!$M$2,IF($P4303&lt;&gt;0,constants!$N$2,0)))</f>
        <v>1117.99</v>
      </c>
      <c r="AA4303" s="10">
        <f>IF($N4303&lt;&gt;0,constants!$L$2,IF($O4303&lt;&gt;0,constants!$M$2,IF($P4303&lt;&gt;0,constants!$P$2,0)))</f>
        <v>4051.45</v>
      </c>
      <c r="AB4303" s="11">
        <f>constants!$O$2</f>
        <v>4861.32</v>
      </c>
      <c r="AC4303" s="11">
        <f>VLOOKUP(BWscncns[[#This Row],[scanner]],[0]!ScnrAvgBW,2,FALSE)/1000</f>
        <v>885.64026081730776</v>
      </c>
      <c r="AD4303" s="8">
        <f>(1+$F4303)*Z4303</f>
        <v>538.01728310485055</v>
      </c>
      <c r="AE4303" s="8">
        <f>(1+$F4303)*AA4303</f>
        <v>1949.7044889803547</v>
      </c>
      <c r="AF4303" s="8">
        <f>(1+$F4303)*AB4303</f>
        <v>2339.4432675634594</v>
      </c>
      <c r="AG4303" s="8">
        <f>(1+$F4303)*AC4303</f>
        <v>426.20217258937839</v>
      </c>
      <c r="AH4303" s="8">
        <f>(1+$F4303)*$T4303/1000</f>
        <v>425.49896095525332</v>
      </c>
      <c r="AI4303" s="8">
        <f>(1+BWscncns[[#This Row],[pid_error]]*K_p)*BWscncns[[#This Row],[dbw]]/1000</f>
        <v>654.83898047762671</v>
      </c>
      <c r="AJ4303" s="13">
        <f>BWscncns[[#This Row],[Torflow prgrssv alt vote]]/VLOOKUP(BWscncns[[#This Row],[class]],AltBWtotl,2,FALSE)*100</f>
        <v>1.2915172838877954E-2</v>
      </c>
      <c r="AK4303">
        <f>IF(D4303=E4303,1,0)</f>
        <v>1</v>
      </c>
    </row>
    <row r="4304" spans="1:37">
      <c r="A4304" s="1" t="s">
        <v>8676</v>
      </c>
      <c r="B4304" s="1" t="s">
        <v>8677</v>
      </c>
      <c r="C4304">
        <v>695</v>
      </c>
      <c r="D4304">
        <v>1524991754</v>
      </c>
      <c r="E4304">
        <v>1524991754</v>
      </c>
      <c r="F4304" s="2">
        <v>0.13160012391500001</v>
      </c>
      <c r="G4304" s="2">
        <v>0.13160012391500001</v>
      </c>
      <c r="H4304">
        <v>695255</v>
      </c>
      <c r="I4304" s="2">
        <v>2.6368830909699999E-2</v>
      </c>
      <c r="J4304" s="2">
        <v>0</v>
      </c>
      <c r="K4304">
        <v>4</v>
      </c>
      <c r="L4304" s="1" t="s">
        <v>11607</v>
      </c>
      <c r="M4304" s="1" t="s">
        <v>8677</v>
      </c>
      <c r="N4304">
        <v>0</v>
      </c>
      <c r="O4304">
        <v>0</v>
      </c>
      <c r="P4304">
        <v>1</v>
      </c>
      <c r="Q4304">
        <v>0</v>
      </c>
      <c r="R4304" s="19">
        <f>BWscncns[[#This Row],[C fx]]*4+BWscncns[[#This Row],[C fg]]*2+BWscncns[[#This Row],[C fm]]</f>
        <v>1</v>
      </c>
      <c r="S4304">
        <v>695</v>
      </c>
      <c r="T4304">
        <v>614400</v>
      </c>
      <c r="U4304" s="13">
        <v>1.1311850000000001</v>
      </c>
      <c r="V4304" s="13">
        <v>0.88402899999999995</v>
      </c>
      <c r="W4304">
        <v>2548</v>
      </c>
      <c r="X4304">
        <v>50</v>
      </c>
      <c r="Z4304" s="10">
        <f>IF($N4304&lt;&gt;0,constants!$L$2,IF($O4304&lt;&gt;0,constants!$M$2,IF($P4304&lt;&gt;0,constants!$N$2,0)))</f>
        <v>1117.99</v>
      </c>
      <c r="AA4304" s="10">
        <f>IF($N4304&lt;&gt;0,constants!$L$2,IF($O4304&lt;&gt;0,constants!$M$2,IF($P4304&lt;&gt;0,constants!$P$2,0)))</f>
        <v>4051.45</v>
      </c>
      <c r="AB4304" s="11">
        <f>constants!$O$2</f>
        <v>4861.32</v>
      </c>
      <c r="AC4304" s="11">
        <f>VLOOKUP(BWscncns[[#This Row],[scanner]],[0]!ScnrAvgBW,2,FALSE)/1000</f>
        <v>4819.491751072962</v>
      </c>
      <c r="AD4304" s="8">
        <f>(1+$F4304)*Z4304</f>
        <v>1265.1176225357308</v>
      </c>
      <c r="AE4304" s="8">
        <f>(1+$F4304)*AA4304</f>
        <v>4584.6213220354266</v>
      </c>
      <c r="AF4304" s="8">
        <f>(1+$F4304)*AB4304</f>
        <v>5501.0703143904675</v>
      </c>
      <c r="AG4304" s="8">
        <f>(1+$F4304)*AC4304</f>
        <v>5453.737462721484</v>
      </c>
      <c r="AH4304" s="8">
        <f>(1+$F4304)*$T4304/1000</f>
        <v>695.25511613337608</v>
      </c>
      <c r="AI4304" s="8">
        <f>(1+BWscncns[[#This Row],[pid_error]]*K_p)*BWscncns[[#This Row],[dbw]]/1000</f>
        <v>654.82755806668797</v>
      </c>
      <c r="AJ4304" s="13">
        <f>BWscncns[[#This Row],[Torflow prgrssv alt vote]]/VLOOKUP(BWscncns[[#This Row],[class]],AltBWtotl,2,FALSE)*100</f>
        <v>1.2914947558441222E-2</v>
      </c>
      <c r="AK4304">
        <f>IF(D4304=E4304,1,0)</f>
        <v>1</v>
      </c>
    </row>
    <row r="4305" spans="1:37">
      <c r="A4305" s="1" t="s">
        <v>6582</v>
      </c>
      <c r="B4305" s="1" t="s">
        <v>6583</v>
      </c>
      <c r="C4305">
        <v>666</v>
      </c>
      <c r="D4305">
        <v>1524970278</v>
      </c>
      <c r="E4305">
        <v>1524970278</v>
      </c>
      <c r="F4305" s="2">
        <v>4.0631605428799997E-2</v>
      </c>
      <c r="G4305" s="2">
        <v>4.0631605428799997E-2</v>
      </c>
      <c r="H4305">
        <v>666004</v>
      </c>
      <c r="I4305" s="2">
        <v>-4.8729883171799999E-2</v>
      </c>
      <c r="J4305" s="2">
        <v>0</v>
      </c>
      <c r="K4305">
        <v>5</v>
      </c>
      <c r="L4305" s="1" t="s">
        <v>11743</v>
      </c>
      <c r="M4305" s="1" t="s">
        <v>6583</v>
      </c>
      <c r="N4305">
        <v>0</v>
      </c>
      <c r="O4305">
        <v>0</v>
      </c>
      <c r="P4305">
        <v>1</v>
      </c>
      <c r="Q4305">
        <v>0</v>
      </c>
      <c r="R4305" s="19">
        <f>BWscncns[[#This Row],[C fx]]*4+BWscncns[[#This Row],[C fg]]*2+BWscncns[[#This Row],[C fm]]</f>
        <v>1</v>
      </c>
      <c r="S4305">
        <v>688</v>
      </c>
      <c r="T4305">
        <v>640000</v>
      </c>
      <c r="U4305" s="13">
        <v>1.075</v>
      </c>
      <c r="V4305" s="13">
        <v>0.93023299999999998</v>
      </c>
      <c r="W4305">
        <v>2822</v>
      </c>
      <c r="X4305">
        <v>56</v>
      </c>
      <c r="Z4305" s="10">
        <f>IF($N4305&lt;&gt;0,constants!$L$2,IF($O4305&lt;&gt;0,constants!$M$2,IF($P4305&lt;&gt;0,constants!$N$2,0)))</f>
        <v>1117.99</v>
      </c>
      <c r="AA4305" s="10">
        <f>IF($N4305&lt;&gt;0,constants!$L$2,IF($O4305&lt;&gt;0,constants!$M$2,IF($P4305&lt;&gt;0,constants!$P$2,0)))</f>
        <v>4051.45</v>
      </c>
      <c r="AB4305" s="11">
        <f>constants!$O$2</f>
        <v>4861.32</v>
      </c>
      <c r="AC4305" s="11">
        <f>VLOOKUP(BWscncns[[#This Row],[scanner]],[0]!ScnrAvgBW,2,FALSE)/1000</f>
        <v>3794.4265750962772</v>
      </c>
      <c r="AD4305" s="8">
        <f>(1+$F4305)*Z4305</f>
        <v>1163.4157285533443</v>
      </c>
      <c r="AE4305" s="8">
        <f>(1+$F4305)*AA4305</f>
        <v>4216.0669178145117</v>
      </c>
      <c r="AF4305" s="8">
        <f>(1+$F4305)*AB4305</f>
        <v>5058.8432361031337</v>
      </c>
      <c r="AG4305" s="8">
        <f>(1+$F4305)*AC4305</f>
        <v>3948.6002185241423</v>
      </c>
      <c r="AH4305" s="8">
        <f>(1+$F4305)*$T4305/1000</f>
        <v>666.00422747443213</v>
      </c>
      <c r="AI4305" s="8">
        <f>(1+BWscncns[[#This Row],[pid_error]]*K_p)*BWscncns[[#This Row],[dbw]]/1000</f>
        <v>653.00211373721595</v>
      </c>
      <c r="AJ4305" s="13">
        <f>BWscncns[[#This Row],[Torflow prgrssv alt vote]]/VLOOKUP(BWscncns[[#This Row],[class]],AltBWtotl,2,FALSE)*100</f>
        <v>1.2878944923097669E-2</v>
      </c>
      <c r="AK4305">
        <f>IF(D4305=E4305,1,0)</f>
        <v>1</v>
      </c>
    </row>
    <row r="4306" spans="1:37">
      <c r="A4306" s="1" t="s">
        <v>6202</v>
      </c>
      <c r="B4306" s="1" t="s">
        <v>49</v>
      </c>
      <c r="C4306">
        <v>280</v>
      </c>
      <c r="D4306">
        <v>1524981197</v>
      </c>
      <c r="E4306">
        <v>1524981197</v>
      </c>
      <c r="F4306" s="2">
        <v>-0.72608711901300005</v>
      </c>
      <c r="G4306" s="2">
        <v>-0.72608711901300005</v>
      </c>
      <c r="H4306">
        <v>280486</v>
      </c>
      <c r="I4306" s="2">
        <v>-0.10708533438499999</v>
      </c>
      <c r="J4306" s="2">
        <v>0</v>
      </c>
      <c r="K4306">
        <v>7</v>
      </c>
      <c r="L4306" s="1" t="s">
        <v>11820</v>
      </c>
      <c r="M4306" s="1" t="s">
        <v>49</v>
      </c>
      <c r="N4306">
        <v>0</v>
      </c>
      <c r="O4306">
        <v>0</v>
      </c>
      <c r="P4306">
        <v>1</v>
      </c>
      <c r="Q4306">
        <v>0</v>
      </c>
      <c r="R4306" s="19">
        <f>BWscncns[[#This Row],[C fx]]*4+BWscncns[[#This Row],[C fg]]*2+BWscncns[[#This Row],[C fm]]</f>
        <v>1</v>
      </c>
      <c r="S4306">
        <v>373</v>
      </c>
      <c r="T4306">
        <v>1024000</v>
      </c>
      <c r="U4306" s="13">
        <v>0.36425800000000003</v>
      </c>
      <c r="V4306" s="13">
        <v>2.7453080000000001</v>
      </c>
      <c r="W4306">
        <v>5284</v>
      </c>
      <c r="X4306">
        <v>105</v>
      </c>
      <c r="Z4306" s="10">
        <f>IF($N4306&lt;&gt;0,constants!$L$2,IF($O4306&lt;&gt;0,constants!$M$2,IF($P4306&lt;&gt;0,constants!$N$2,0)))</f>
        <v>1117.99</v>
      </c>
      <c r="AA4306" s="10">
        <f>IF($N4306&lt;&gt;0,constants!$L$2,IF($O4306&lt;&gt;0,constants!$M$2,IF($P4306&lt;&gt;0,constants!$P$2,0)))</f>
        <v>4051.45</v>
      </c>
      <c r="AB4306" s="11">
        <f>constants!$O$2</f>
        <v>4861.32</v>
      </c>
      <c r="AC4306" s="11">
        <f>VLOOKUP(BWscncns[[#This Row],[scanner]],[0]!ScnrAvgBW,2,FALSE)/1000</f>
        <v>885.64026081730776</v>
      </c>
      <c r="AD4306" s="8">
        <f>(1+$F4306)*Z4306</f>
        <v>306.2318618146561</v>
      </c>
      <c r="AE4306" s="8">
        <f>(1+$F4306)*AA4306</f>
        <v>1109.7443416747808</v>
      </c>
      <c r="AF4306" s="8">
        <f>(1+$F4306)*AB4306</f>
        <v>1331.5781665997226</v>
      </c>
      <c r="AG4306" s="8">
        <f>(1+$F4306)*AC4306</f>
        <v>242.58827535854681</v>
      </c>
      <c r="AH4306" s="8">
        <f>(1+$F4306)*$T4306/1000</f>
        <v>280.48679013068795</v>
      </c>
      <c r="AI4306" s="8">
        <f>(1+BWscncns[[#This Row],[pid_error]]*K_p)*BWscncns[[#This Row],[dbw]]/1000</f>
        <v>652.24339506534398</v>
      </c>
      <c r="AJ4306" s="13">
        <f>BWscncns[[#This Row],[Torflow prgrssv alt vote]]/VLOOKUP(BWscncns[[#This Row],[class]],AltBWtotl,2,FALSE)*100</f>
        <v>1.2863980965429535E-2</v>
      </c>
      <c r="AK4306">
        <f>IF(D4306=E4306,1,0)</f>
        <v>1</v>
      </c>
    </row>
    <row r="4307" spans="1:37">
      <c r="A4307" s="1" t="s">
        <v>11208</v>
      </c>
      <c r="B4307" s="1" t="s">
        <v>582</v>
      </c>
      <c r="C4307">
        <v>280</v>
      </c>
      <c r="D4307">
        <v>1524983272</v>
      </c>
      <c r="E4307">
        <v>1524983272</v>
      </c>
      <c r="F4307" s="2">
        <v>-0.72693564145199996</v>
      </c>
      <c r="G4307" s="2">
        <v>-0.72693564145199996</v>
      </c>
      <c r="H4307">
        <v>279617</v>
      </c>
      <c r="I4307" s="2">
        <v>-1.2472501814700001</v>
      </c>
      <c r="J4307" s="2">
        <v>0</v>
      </c>
      <c r="K4307">
        <v>3</v>
      </c>
      <c r="L4307" s="1" t="s">
        <v>11533</v>
      </c>
      <c r="M4307" s="1" t="s">
        <v>582</v>
      </c>
      <c r="N4307">
        <v>0</v>
      </c>
      <c r="O4307">
        <v>0</v>
      </c>
      <c r="P4307">
        <v>1</v>
      </c>
      <c r="Q4307">
        <v>0</v>
      </c>
      <c r="R4307" s="19">
        <f>BWscncns[[#This Row],[C fx]]*4+BWscncns[[#This Row],[C fg]]*2+BWscncns[[#This Row],[C fm]]</f>
        <v>1</v>
      </c>
      <c r="S4307">
        <v>1210</v>
      </c>
      <c r="T4307">
        <v>1024000</v>
      </c>
      <c r="U4307" s="13">
        <v>1.1816409999999999</v>
      </c>
      <c r="V4307" s="13">
        <v>0.84628099999999995</v>
      </c>
      <c r="W4307">
        <v>2368</v>
      </c>
      <c r="X4307">
        <v>47</v>
      </c>
      <c r="Z4307" s="10">
        <f>IF($N4307&lt;&gt;0,constants!$L$2,IF($O4307&lt;&gt;0,constants!$M$2,IF($P4307&lt;&gt;0,constants!$N$2,0)))</f>
        <v>1117.99</v>
      </c>
      <c r="AA4307" s="10">
        <f>IF($N4307&lt;&gt;0,constants!$L$2,IF($O4307&lt;&gt;0,constants!$M$2,IF($P4307&lt;&gt;0,constants!$P$2,0)))</f>
        <v>4051.45</v>
      </c>
      <c r="AB4307" s="11">
        <f>constants!$O$2</f>
        <v>4861.32</v>
      </c>
      <c r="AC4307" s="11">
        <f>VLOOKUP(BWscncns[[#This Row],[scanner]],[0]!ScnrAvgBW,2,FALSE)/1000</f>
        <v>6440.9193022088357</v>
      </c>
      <c r="AD4307" s="8">
        <f>(1+$F4307)*Z4307</f>
        <v>305.28322221307855</v>
      </c>
      <c r="AE4307" s="8">
        <f>(1+$F4307)*AA4307</f>
        <v>1106.3065954392948</v>
      </c>
      <c r="AF4307" s="8">
        <f>(1+$F4307)*AB4307</f>
        <v>1327.4532274965634</v>
      </c>
      <c r="AG4307" s="8">
        <f>(1+$F4307)*AC4307</f>
        <v>1758.7854977170878</v>
      </c>
      <c r="AH4307" s="8">
        <f>(1+$F4307)*$T4307/1000</f>
        <v>279.61790315315204</v>
      </c>
      <c r="AI4307" s="8">
        <f>(1+BWscncns[[#This Row],[pid_error]]*K_p)*BWscncns[[#This Row],[dbw]]/1000</f>
        <v>651.80895157657596</v>
      </c>
      <c r="AJ4307" s="13">
        <f>BWscncns[[#This Row],[Torflow prgrssv alt vote]]/VLOOKUP(BWscncns[[#This Row],[class]],AltBWtotl,2,FALSE)*100</f>
        <v>1.2855412580050168E-2</v>
      </c>
      <c r="AK4307">
        <f>IF(D4307=E4307,1,0)</f>
        <v>1</v>
      </c>
    </row>
    <row r="4308" spans="1:37">
      <c r="A4308" s="1" t="s">
        <v>8305</v>
      </c>
      <c r="B4308" s="1" t="s">
        <v>8306</v>
      </c>
      <c r="C4308">
        <v>647</v>
      </c>
      <c r="D4308">
        <v>1524972789</v>
      </c>
      <c r="E4308">
        <v>1524972789</v>
      </c>
      <c r="F4308" s="2">
        <v>-1.26072329357E-2</v>
      </c>
      <c r="G4308" s="2">
        <v>-1.26072329357E-2</v>
      </c>
      <c r="H4308">
        <v>647097</v>
      </c>
      <c r="I4308" s="2">
        <v>1.28228168631E-2</v>
      </c>
      <c r="J4308" s="2">
        <v>0</v>
      </c>
      <c r="K4308">
        <v>5</v>
      </c>
      <c r="L4308" s="1" t="s">
        <v>11793</v>
      </c>
      <c r="M4308" s="1" t="s">
        <v>8306</v>
      </c>
      <c r="N4308">
        <v>0</v>
      </c>
      <c r="O4308">
        <v>0</v>
      </c>
      <c r="P4308">
        <v>1</v>
      </c>
      <c r="Q4308">
        <v>0</v>
      </c>
      <c r="R4308" s="19">
        <f>BWscncns[[#This Row],[C fx]]*4+BWscncns[[#This Row],[C fg]]*2+BWscncns[[#This Row],[C fm]]</f>
        <v>1</v>
      </c>
      <c r="S4308">
        <v>647</v>
      </c>
      <c r="T4308">
        <v>655360</v>
      </c>
      <c r="U4308" s="13">
        <v>0.98724400000000001</v>
      </c>
      <c r="V4308" s="13">
        <v>1.012921</v>
      </c>
      <c r="W4308">
        <v>3401</v>
      </c>
      <c r="X4308">
        <v>68</v>
      </c>
      <c r="Z4308" s="10">
        <f>IF($N4308&lt;&gt;0,constants!$L$2,IF($O4308&lt;&gt;0,constants!$M$2,IF($P4308&lt;&gt;0,constants!$N$2,0)))</f>
        <v>1117.99</v>
      </c>
      <c r="AA4308" s="10">
        <f>IF($N4308&lt;&gt;0,constants!$L$2,IF($O4308&lt;&gt;0,constants!$M$2,IF($P4308&lt;&gt;0,constants!$P$2,0)))</f>
        <v>4051.45</v>
      </c>
      <c r="AB4308" s="11">
        <f>constants!$O$2</f>
        <v>4861.32</v>
      </c>
      <c r="AC4308" s="11">
        <f>VLOOKUP(BWscncns[[#This Row],[scanner]],[0]!ScnrAvgBW,2,FALSE)/1000</f>
        <v>3794.4265750962772</v>
      </c>
      <c r="AD4308" s="8">
        <f>(1+$F4308)*Z4308</f>
        <v>1103.8952396502168</v>
      </c>
      <c r="AE4308" s="8">
        <f>(1+$F4308)*AA4308</f>
        <v>4000.372426122658</v>
      </c>
      <c r="AF4308" s="8">
        <f>(1+$F4308)*AB4308</f>
        <v>4800.0322063850226</v>
      </c>
      <c r="AG4308" s="8">
        <f>(1+$F4308)*AC4308</f>
        <v>3746.5893554066283</v>
      </c>
      <c r="AH4308" s="8">
        <f>(1+$F4308)*$T4308/1000</f>
        <v>647.09772382325968</v>
      </c>
      <c r="AI4308" s="8">
        <f>(1+BWscncns[[#This Row],[pid_error]]*K_p)*BWscncns[[#This Row],[dbw]]/1000</f>
        <v>651.22886191162979</v>
      </c>
      <c r="AJ4308" s="13">
        <f>BWscncns[[#This Row],[Torflow prgrssv alt vote]]/VLOOKUP(BWscncns[[#This Row],[class]],AltBWtotl,2,FALSE)*100</f>
        <v>1.2843971663262713E-2</v>
      </c>
      <c r="AK4308">
        <f>IF(D4308=E4308,1,0)</f>
        <v>1</v>
      </c>
    </row>
    <row r="4309" spans="1:37">
      <c r="A4309" s="1" t="s">
        <v>11344</v>
      </c>
      <c r="B4309" s="1" t="s">
        <v>11345</v>
      </c>
      <c r="C4309">
        <v>399</v>
      </c>
      <c r="D4309">
        <v>1524968613</v>
      </c>
      <c r="E4309">
        <v>1524968613</v>
      </c>
      <c r="F4309" s="2">
        <v>-0.56330670685799999</v>
      </c>
      <c r="G4309" s="2">
        <v>-0.56330670685799999</v>
      </c>
      <c r="H4309">
        <v>399102</v>
      </c>
      <c r="I4309" s="2">
        <v>-5.0497739158299998E-2</v>
      </c>
      <c r="J4309" s="2">
        <v>0</v>
      </c>
      <c r="K4309">
        <v>7</v>
      </c>
      <c r="L4309" s="1" t="s">
        <v>11710</v>
      </c>
      <c r="M4309" s="1" t="s">
        <v>11345</v>
      </c>
      <c r="N4309">
        <v>0</v>
      </c>
      <c r="O4309">
        <v>0</v>
      </c>
      <c r="P4309">
        <v>1</v>
      </c>
      <c r="Q4309">
        <v>0</v>
      </c>
      <c r="R4309" s="19">
        <f>BWscncns[[#This Row],[C fx]]*4+BWscncns[[#This Row],[C fg]]*2+BWscncns[[#This Row],[C fm]]</f>
        <v>1</v>
      </c>
      <c r="S4309">
        <v>399</v>
      </c>
      <c r="T4309">
        <v>905907</v>
      </c>
      <c r="U4309" s="13">
        <v>0.44044299999999997</v>
      </c>
      <c r="V4309" s="13">
        <v>2.2704439999999999</v>
      </c>
      <c r="W4309">
        <v>5044</v>
      </c>
      <c r="X4309">
        <v>100</v>
      </c>
      <c r="Z4309" s="10">
        <f>IF($N4309&lt;&gt;0,constants!$L$2,IF($O4309&lt;&gt;0,constants!$M$2,IF($P4309&lt;&gt;0,constants!$N$2,0)))</f>
        <v>1117.99</v>
      </c>
      <c r="AA4309" s="10">
        <f>IF($N4309&lt;&gt;0,constants!$L$2,IF($O4309&lt;&gt;0,constants!$M$2,IF($P4309&lt;&gt;0,constants!$P$2,0)))</f>
        <v>4051.45</v>
      </c>
      <c r="AB4309" s="11">
        <f>constants!$O$2</f>
        <v>4861.32</v>
      </c>
      <c r="AC4309" s="11">
        <f>VLOOKUP(BWscncns[[#This Row],[scanner]],[0]!ScnrAvgBW,2,FALSE)/1000</f>
        <v>885.64026081730776</v>
      </c>
      <c r="AD4309" s="8">
        <f>(1+$F4309)*Z4309</f>
        <v>488.21873479982457</v>
      </c>
      <c r="AE4309" s="8">
        <f>(1+$F4309)*AA4309</f>
        <v>1769.2410425001558</v>
      </c>
      <c r="AF4309" s="8">
        <f>(1+$F4309)*AB4309</f>
        <v>2122.9058398170673</v>
      </c>
      <c r="AG4309" s="8">
        <f>(1+$F4309)*AC4309</f>
        <v>386.75316203544992</v>
      </c>
      <c r="AH4309" s="8">
        <f>(1+$F4309)*$T4309/1000</f>
        <v>395.60351111038977</v>
      </c>
      <c r="AI4309" s="8">
        <f>(1+BWscncns[[#This Row],[pid_error]]*K_p)*BWscncns[[#This Row],[dbw]]/1000</f>
        <v>650.75525555519494</v>
      </c>
      <c r="AJ4309" s="13">
        <f>BWscncns[[#This Row],[Torflow prgrssv alt vote]]/VLOOKUP(BWscncns[[#This Row],[class]],AltBWtotl,2,FALSE)*100</f>
        <v>1.2834630881584617E-2</v>
      </c>
      <c r="AK4309">
        <f>IF(D4309=E4309,1,0)</f>
        <v>1</v>
      </c>
    </row>
    <row r="4310" spans="1:37">
      <c r="A4310" s="1" t="s">
        <v>828</v>
      </c>
      <c r="B4310" s="1" t="s">
        <v>829</v>
      </c>
      <c r="C4310">
        <v>687</v>
      </c>
      <c r="D4310">
        <v>1524988933</v>
      </c>
      <c r="E4310">
        <v>1524988933</v>
      </c>
      <c r="F4310" s="2">
        <v>0.117497410739</v>
      </c>
      <c r="G4310" s="2">
        <v>0.117497410739</v>
      </c>
      <c r="H4310">
        <v>686590</v>
      </c>
      <c r="I4310" s="2">
        <v>0.24921696976400001</v>
      </c>
      <c r="J4310" s="2">
        <v>0</v>
      </c>
      <c r="K4310">
        <v>5</v>
      </c>
      <c r="L4310" s="1" t="s">
        <v>11628</v>
      </c>
      <c r="M4310" s="1" t="s">
        <v>829</v>
      </c>
      <c r="N4310">
        <v>0</v>
      </c>
      <c r="O4310">
        <v>0</v>
      </c>
      <c r="P4310">
        <v>1</v>
      </c>
      <c r="Q4310">
        <v>0</v>
      </c>
      <c r="R4310" s="19">
        <f>BWscncns[[#This Row],[C fx]]*4+BWscncns[[#This Row],[C fg]]*2+BWscncns[[#This Row],[C fm]]</f>
        <v>1</v>
      </c>
      <c r="S4310">
        <v>687</v>
      </c>
      <c r="T4310">
        <v>614400</v>
      </c>
      <c r="U4310" s="13">
        <v>1.1181639999999999</v>
      </c>
      <c r="V4310" s="13">
        <v>0.89432299999999998</v>
      </c>
      <c r="W4310">
        <v>2599</v>
      </c>
      <c r="X4310">
        <v>51</v>
      </c>
      <c r="Z4310" s="10">
        <f>IF($N4310&lt;&gt;0,constants!$L$2,IF($O4310&lt;&gt;0,constants!$M$2,IF($P4310&lt;&gt;0,constants!$N$2,0)))</f>
        <v>1117.99</v>
      </c>
      <c r="AA4310" s="10">
        <f>IF($N4310&lt;&gt;0,constants!$L$2,IF($O4310&lt;&gt;0,constants!$M$2,IF($P4310&lt;&gt;0,constants!$P$2,0)))</f>
        <v>4051.45</v>
      </c>
      <c r="AB4310" s="11">
        <f>constants!$O$2</f>
        <v>4861.32</v>
      </c>
      <c r="AC4310" s="11">
        <f>VLOOKUP(BWscncns[[#This Row],[scanner]],[0]!ScnrAvgBW,2,FALSE)/1000</f>
        <v>3794.4265750962772</v>
      </c>
      <c r="AD4310" s="8">
        <f>(1+$F4310)*Z4310</f>
        <v>1249.3509302320945</v>
      </c>
      <c r="AE4310" s="8">
        <f>(1+$F4310)*AA4310</f>
        <v>4527.484884738521</v>
      </c>
      <c r="AF4310" s="8">
        <f>(1+$F4310)*AB4310</f>
        <v>5432.5125127737147</v>
      </c>
      <c r="AG4310" s="8">
        <f>(1+$F4310)*AC4310</f>
        <v>4240.261872909341</v>
      </c>
      <c r="AH4310" s="8">
        <f>(1+$F4310)*$T4310/1000</f>
        <v>686.59040915804155</v>
      </c>
      <c r="AI4310" s="8">
        <f>(1+BWscncns[[#This Row],[pid_error]]*K_p)*BWscncns[[#This Row],[dbw]]/1000</f>
        <v>650.49520457902076</v>
      </c>
      <c r="AJ4310" s="13">
        <f>BWscncns[[#This Row],[Torflow prgrssv alt vote]]/VLOOKUP(BWscncns[[#This Row],[class]],AltBWtotl,2,FALSE)*100</f>
        <v>1.2829501982108051E-2</v>
      </c>
      <c r="AK4310">
        <f>IF(D4310=E4310,1,0)</f>
        <v>1</v>
      </c>
    </row>
    <row r="4311" spans="1:37">
      <c r="A4311" s="1" t="s">
        <v>7148</v>
      </c>
      <c r="B4311" s="1" t="s">
        <v>7149</v>
      </c>
      <c r="C4311">
        <v>645</v>
      </c>
      <c r="D4311">
        <v>1524956694</v>
      </c>
      <c r="E4311">
        <v>1524956694</v>
      </c>
      <c r="F4311" s="2">
        <v>-1.5752429561800001E-2</v>
      </c>
      <c r="G4311" s="2">
        <v>-1.5752429561800001E-2</v>
      </c>
      <c r="H4311">
        <v>645036</v>
      </c>
      <c r="I4311" s="2">
        <v>0.27217826673200002</v>
      </c>
      <c r="J4311" s="2">
        <v>0</v>
      </c>
      <c r="K4311">
        <v>5</v>
      </c>
      <c r="L4311" s="1" t="s">
        <v>11836</v>
      </c>
      <c r="M4311" s="1" t="s">
        <v>7149</v>
      </c>
      <c r="N4311">
        <v>0</v>
      </c>
      <c r="O4311">
        <v>0</v>
      </c>
      <c r="P4311">
        <v>1</v>
      </c>
      <c r="Q4311">
        <v>0</v>
      </c>
      <c r="R4311" s="19">
        <f>BWscncns[[#This Row],[C fx]]*4+BWscncns[[#This Row],[C fg]]*2+BWscncns[[#This Row],[C fm]]</f>
        <v>1</v>
      </c>
      <c r="S4311">
        <v>675</v>
      </c>
      <c r="T4311">
        <v>655360</v>
      </c>
      <c r="U4311" s="13">
        <v>1.029968</v>
      </c>
      <c r="V4311" s="13">
        <v>0.97090399999999999</v>
      </c>
      <c r="W4311">
        <v>3090</v>
      </c>
      <c r="X4311">
        <v>61</v>
      </c>
      <c r="Z4311" s="10">
        <f>IF($N4311&lt;&gt;0,constants!$L$2,IF($O4311&lt;&gt;0,constants!$M$2,IF($P4311&lt;&gt;0,constants!$N$2,0)))</f>
        <v>1117.99</v>
      </c>
      <c r="AA4311" s="10">
        <f>IF($N4311&lt;&gt;0,constants!$L$2,IF($O4311&lt;&gt;0,constants!$M$2,IF($P4311&lt;&gt;0,constants!$P$2,0)))</f>
        <v>4051.45</v>
      </c>
      <c r="AB4311" s="11">
        <f>constants!$O$2</f>
        <v>4861.32</v>
      </c>
      <c r="AC4311" s="11">
        <f>VLOOKUP(BWscncns[[#This Row],[scanner]],[0]!ScnrAvgBW,2,FALSE)/1000</f>
        <v>3794.4265750962772</v>
      </c>
      <c r="AD4311" s="8">
        <f>(1+$F4311)*Z4311</f>
        <v>1100.3789412742033</v>
      </c>
      <c r="AE4311" s="8">
        <f>(1+$F4311)*AA4311</f>
        <v>3987.6298192518452</v>
      </c>
      <c r="AF4311" s="8">
        <f>(1+$F4311)*AB4311</f>
        <v>4784.7423991226296</v>
      </c>
      <c r="AG4311" s="8">
        <f>(1+$F4311)*AC4311</f>
        <v>3734.6551377446513</v>
      </c>
      <c r="AH4311" s="8">
        <f>(1+$F4311)*$T4311/1000</f>
        <v>645.03648776237878</v>
      </c>
      <c r="AI4311" s="8">
        <f>(1+BWscncns[[#This Row],[pid_error]]*K_p)*BWscncns[[#This Row],[dbw]]/1000</f>
        <v>650.19824388118934</v>
      </c>
      <c r="AJ4311" s="13">
        <f>BWscncns[[#This Row],[Torflow prgrssv alt vote]]/VLOOKUP(BWscncns[[#This Row],[class]],AltBWtotl,2,FALSE)*100</f>
        <v>1.2823645124387013E-2</v>
      </c>
      <c r="AK4311">
        <f>IF(D4311=E4311,1,0)</f>
        <v>1</v>
      </c>
    </row>
    <row r="4312" spans="1:37">
      <c r="A4312" s="1" t="s">
        <v>488</v>
      </c>
      <c r="B4312" s="1" t="s">
        <v>49</v>
      </c>
      <c r="C4312">
        <v>211</v>
      </c>
      <c r="D4312">
        <v>1524973109</v>
      </c>
      <c r="E4312">
        <v>1524973109</v>
      </c>
      <c r="F4312" s="2">
        <v>-0.80589002614000005</v>
      </c>
      <c r="G4312" s="2">
        <v>-0.80589002614000005</v>
      </c>
      <c r="H4312">
        <v>210809</v>
      </c>
      <c r="I4312" s="2">
        <v>9.4085320687600005E-2</v>
      </c>
      <c r="J4312" s="2">
        <v>0</v>
      </c>
      <c r="K4312">
        <v>8</v>
      </c>
      <c r="L4312" s="1" t="s">
        <v>11913</v>
      </c>
      <c r="M4312" s="1" t="s">
        <v>49</v>
      </c>
      <c r="N4312">
        <v>1</v>
      </c>
      <c r="O4312">
        <v>0</v>
      </c>
      <c r="P4312">
        <v>0</v>
      </c>
      <c r="Q4312">
        <v>0</v>
      </c>
      <c r="R4312" s="19">
        <f>BWscncns[[#This Row],[C fx]]*4+BWscncns[[#This Row],[C fg]]*2+BWscncns[[#This Row],[C fm]]</f>
        <v>4</v>
      </c>
      <c r="S4312">
        <v>225</v>
      </c>
      <c r="T4312">
        <v>1086029</v>
      </c>
      <c r="U4312" s="13">
        <v>0.207177</v>
      </c>
      <c r="V4312" s="13">
        <v>4.8267959999999999</v>
      </c>
      <c r="W4312">
        <v>5800</v>
      </c>
      <c r="X4312">
        <v>116</v>
      </c>
      <c r="Z4312" s="10">
        <f>IF($N4312&lt;&gt;0,constants!$L$2,IF($O4312&lt;&gt;0,constants!$M$2,IF($P4312&lt;&gt;0,constants!$N$2,0)))</f>
        <v>10125.48</v>
      </c>
      <c r="AA4312" s="10">
        <f>IF($N4312&lt;&gt;0,constants!$L$2,IF($O4312&lt;&gt;0,constants!$M$2,IF($P4312&lt;&gt;0,constants!$P$2,0)))</f>
        <v>10125.48</v>
      </c>
      <c r="AB4312" s="11">
        <f>constants!$O$2</f>
        <v>4861.32</v>
      </c>
      <c r="AC4312" s="11">
        <f>VLOOKUP(BWscncns[[#This Row],[scanner]],[0]!ScnrAvgBW,2,FALSE)/1000</f>
        <v>509.99709399477808</v>
      </c>
      <c r="AD4312" s="8">
        <f>(1+$F4312)*Z4312</f>
        <v>1965.4566581199522</v>
      </c>
      <c r="AE4312" s="8">
        <f>(1+$F4312)*AA4312</f>
        <v>1965.4566581199522</v>
      </c>
      <c r="AF4312" s="8">
        <f>(1+$F4312)*AB4312</f>
        <v>943.63069812509491</v>
      </c>
      <c r="AG4312" s="8">
        <f>(1+$F4312)*AC4312</f>
        <v>98.995522584002316</v>
      </c>
      <c r="AH4312" s="8">
        <f>(1+$F4312)*$T4312/1000</f>
        <v>210.80906080120187</v>
      </c>
      <c r="AI4312" s="8">
        <f>(1+BWscncns[[#This Row],[pid_error]]*K_p)*BWscncns[[#This Row],[dbw]]/1000</f>
        <v>648.41903040060083</v>
      </c>
      <c r="AJ4312" s="13">
        <f>BWscncns[[#This Row],[Torflow prgrssv alt vote]]/VLOOKUP(BWscncns[[#This Row],[class]],AltBWtotl,2,FALSE)*100</f>
        <v>5.5574336379521682E-3</v>
      </c>
      <c r="AK4312">
        <f>IF(D4312=E4312,1,0)</f>
        <v>1</v>
      </c>
    </row>
    <row r="4313" spans="1:37">
      <c r="A4313" s="1" t="s">
        <v>1960</v>
      </c>
      <c r="B4313" s="1" t="s">
        <v>1961</v>
      </c>
      <c r="C4313">
        <v>248</v>
      </c>
      <c r="D4313">
        <v>1524965801</v>
      </c>
      <c r="E4313">
        <v>1524965801</v>
      </c>
      <c r="F4313" s="2">
        <v>-0.76335051656899999</v>
      </c>
      <c r="G4313" s="2">
        <v>-0.76335051656899999</v>
      </c>
      <c r="H4313">
        <v>248144</v>
      </c>
      <c r="I4313" s="2">
        <v>-6.4309362934799998E-3</v>
      </c>
      <c r="J4313" s="2">
        <v>0.13043478260899999</v>
      </c>
      <c r="K4313">
        <v>8</v>
      </c>
      <c r="L4313" s="1" t="s">
        <v>11904</v>
      </c>
      <c r="M4313" s="1" t="s">
        <v>1961</v>
      </c>
      <c r="N4313">
        <v>0</v>
      </c>
      <c r="O4313">
        <v>0</v>
      </c>
      <c r="P4313">
        <v>1</v>
      </c>
      <c r="Q4313">
        <v>0</v>
      </c>
      <c r="R4313" s="19">
        <f>BWscncns[[#This Row],[C fx]]*4+BWscncns[[#This Row],[C fg]]*2+BWscncns[[#This Row],[C fm]]</f>
        <v>1</v>
      </c>
      <c r="S4313">
        <v>248</v>
      </c>
      <c r="T4313">
        <v>1048576</v>
      </c>
      <c r="U4313" s="13">
        <v>0.236511</v>
      </c>
      <c r="V4313" s="13">
        <v>4.228129</v>
      </c>
      <c r="W4313">
        <v>5706</v>
      </c>
      <c r="X4313">
        <v>114</v>
      </c>
      <c r="Z4313" s="10">
        <f>IF($N4313&lt;&gt;0,constants!$L$2,IF($O4313&lt;&gt;0,constants!$M$2,IF($P4313&lt;&gt;0,constants!$N$2,0)))</f>
        <v>1117.99</v>
      </c>
      <c r="AA4313" s="10">
        <f>IF($N4313&lt;&gt;0,constants!$L$2,IF($O4313&lt;&gt;0,constants!$M$2,IF($P4313&lt;&gt;0,constants!$P$2,0)))</f>
        <v>4051.45</v>
      </c>
      <c r="AB4313" s="11">
        <f>constants!$O$2</f>
        <v>4861.32</v>
      </c>
      <c r="AC4313" s="11">
        <f>VLOOKUP(BWscncns[[#This Row],[scanner]],[0]!ScnrAvgBW,2,FALSE)/1000</f>
        <v>509.99709399477808</v>
      </c>
      <c r="AD4313" s="8">
        <f>(1+$F4313)*Z4313</f>
        <v>264.57175598102373</v>
      </c>
      <c r="AE4313" s="8">
        <f>(1+$F4313)*AA4313</f>
        <v>958.77354964652488</v>
      </c>
      <c r="AF4313" s="8">
        <f>(1+$F4313)*AB4313</f>
        <v>1150.428866792789</v>
      </c>
      <c r="AG4313" s="8">
        <f>(1+$F4313)*AC4313</f>
        <v>120.69054884517539</v>
      </c>
      <c r="AH4313" s="8">
        <f>(1+$F4313)*$T4313/1000</f>
        <v>248.14496873814426</v>
      </c>
      <c r="AI4313" s="8">
        <f>(1+BWscncns[[#This Row],[pid_error]]*K_p)*BWscncns[[#This Row],[dbw]]/1000</f>
        <v>648.36048436907208</v>
      </c>
      <c r="AJ4313" s="13">
        <f>BWscncns[[#This Row],[Torflow prgrssv alt vote]]/VLOOKUP(BWscncns[[#This Row],[class]],AltBWtotl,2,FALSE)*100</f>
        <v>1.2787399600765352E-2</v>
      </c>
      <c r="AK4313">
        <f>IF(D4313=E4313,1,0)</f>
        <v>1</v>
      </c>
    </row>
    <row r="4314" spans="1:37">
      <c r="A4314" s="1" t="s">
        <v>6973</v>
      </c>
      <c r="B4314" s="1" t="s">
        <v>6974</v>
      </c>
      <c r="C4314">
        <v>510</v>
      </c>
      <c r="D4314">
        <v>1524973689</v>
      </c>
      <c r="E4314">
        <v>1524973689</v>
      </c>
      <c r="F4314" s="2">
        <v>-0.35182252450200002</v>
      </c>
      <c r="G4314" s="2">
        <v>-0.35182252450200002</v>
      </c>
      <c r="H4314">
        <v>509747</v>
      </c>
      <c r="I4314" s="2">
        <v>0.15094149379800001</v>
      </c>
      <c r="J4314" s="2">
        <v>0</v>
      </c>
      <c r="K4314">
        <v>3</v>
      </c>
      <c r="L4314" s="1" t="s">
        <v>11685</v>
      </c>
      <c r="M4314" s="1" t="s">
        <v>6974</v>
      </c>
      <c r="N4314">
        <v>1</v>
      </c>
      <c r="O4314">
        <v>0</v>
      </c>
      <c r="P4314">
        <v>0</v>
      </c>
      <c r="Q4314">
        <v>0</v>
      </c>
      <c r="R4314" s="19">
        <f>BWscncns[[#This Row],[C fx]]*4+BWscncns[[#This Row],[C fg]]*2+BWscncns[[#This Row],[C fm]]</f>
        <v>4</v>
      </c>
      <c r="S4314">
        <v>780</v>
      </c>
      <c r="T4314">
        <v>786432</v>
      </c>
      <c r="U4314" s="13">
        <v>0.99182099999999995</v>
      </c>
      <c r="V4314" s="13">
        <v>1.008246</v>
      </c>
      <c r="W4314">
        <v>3388</v>
      </c>
      <c r="X4314">
        <v>67</v>
      </c>
      <c r="Z4314" s="10">
        <f>IF($N4314&lt;&gt;0,constants!$L$2,IF($O4314&lt;&gt;0,constants!$M$2,IF($P4314&lt;&gt;0,constants!$N$2,0)))</f>
        <v>10125.48</v>
      </c>
      <c r="AA4314" s="10">
        <f>IF($N4314&lt;&gt;0,constants!$L$2,IF($O4314&lt;&gt;0,constants!$M$2,IF($P4314&lt;&gt;0,constants!$P$2,0)))</f>
        <v>10125.48</v>
      </c>
      <c r="AB4314" s="11">
        <f>constants!$O$2</f>
        <v>4861.32</v>
      </c>
      <c r="AC4314" s="11">
        <f>VLOOKUP(BWscncns[[#This Row],[scanner]],[0]!ScnrAvgBW,2,FALSE)/1000</f>
        <v>6440.9193022088357</v>
      </c>
      <c r="AD4314" s="8">
        <f>(1+$F4314)*Z4314</f>
        <v>6563.1080646054888</v>
      </c>
      <c r="AE4314" s="8">
        <f>(1+$F4314)*AA4314</f>
        <v>6563.1080646054888</v>
      </c>
      <c r="AF4314" s="8">
        <f>(1+$F4314)*AB4314</f>
        <v>3150.9981251879371</v>
      </c>
      <c r="AG4314" s="8">
        <f>(1+$F4314)*AC4314</f>
        <v>4174.8588131920624</v>
      </c>
      <c r="AH4314" s="8">
        <f>(1+$F4314)*$T4314/1000</f>
        <v>509.74750841084307</v>
      </c>
      <c r="AI4314" s="8">
        <f>(1+BWscncns[[#This Row],[pid_error]]*K_p)*BWscncns[[#This Row],[dbw]]/1000</f>
        <v>648.08975420542151</v>
      </c>
      <c r="AJ4314" s="13">
        <f>BWscncns[[#This Row],[Torflow prgrssv alt vote]]/VLOOKUP(BWscncns[[#This Row],[class]],AltBWtotl,2,FALSE)*100</f>
        <v>5.5546114959151962E-3</v>
      </c>
      <c r="AK4314">
        <f>IF(D4314=E4314,1,0)</f>
        <v>1</v>
      </c>
    </row>
    <row r="4315" spans="1:37">
      <c r="A4315" s="1" t="s">
        <v>9793</v>
      </c>
      <c r="B4315" s="1" t="s">
        <v>49</v>
      </c>
      <c r="C4315">
        <v>640</v>
      </c>
      <c r="D4315">
        <v>1524975578</v>
      </c>
      <c r="E4315">
        <v>1524975578</v>
      </c>
      <c r="F4315" s="2">
        <v>-2.3470669176800001E-2</v>
      </c>
      <c r="G4315" s="2">
        <v>-2.3470669176800001E-2</v>
      </c>
      <c r="H4315">
        <v>639978</v>
      </c>
      <c r="I4315" s="2">
        <v>0.22713497324699999</v>
      </c>
      <c r="J4315" s="2">
        <v>0</v>
      </c>
      <c r="K4315">
        <v>6</v>
      </c>
      <c r="L4315" s="1" t="s">
        <v>11692</v>
      </c>
      <c r="M4315" s="1" t="s">
        <v>49</v>
      </c>
      <c r="N4315">
        <v>0</v>
      </c>
      <c r="O4315">
        <v>0</v>
      </c>
      <c r="P4315">
        <v>1</v>
      </c>
      <c r="Q4315">
        <v>0</v>
      </c>
      <c r="R4315" s="19">
        <f>BWscncns[[#This Row],[C fx]]*4+BWscncns[[#This Row],[C fg]]*2+BWscncns[[#This Row],[C fm]]</f>
        <v>1</v>
      </c>
      <c r="S4315">
        <v>640</v>
      </c>
      <c r="T4315">
        <v>655360</v>
      </c>
      <c r="U4315" s="13">
        <v>0.97656200000000004</v>
      </c>
      <c r="V4315" s="13">
        <v>1.024</v>
      </c>
      <c r="W4315">
        <v>3452</v>
      </c>
      <c r="X4315">
        <v>69</v>
      </c>
      <c r="Z4315" s="10">
        <f>IF($N4315&lt;&gt;0,constants!$L$2,IF($O4315&lt;&gt;0,constants!$M$2,IF($P4315&lt;&gt;0,constants!$N$2,0)))</f>
        <v>1117.99</v>
      </c>
      <c r="AA4315" s="10">
        <f>IF($N4315&lt;&gt;0,constants!$L$2,IF($O4315&lt;&gt;0,constants!$M$2,IF($P4315&lt;&gt;0,constants!$P$2,0)))</f>
        <v>4051.45</v>
      </c>
      <c r="AB4315" s="11">
        <f>constants!$O$2</f>
        <v>4861.32</v>
      </c>
      <c r="AC4315" s="11">
        <f>VLOOKUP(BWscncns[[#This Row],[scanner]],[0]!ScnrAvgBW,2,FALSE)/1000</f>
        <v>2386.3111194805197</v>
      </c>
      <c r="AD4315" s="8">
        <f>(1+$F4315)*Z4315</f>
        <v>1091.7500265670294</v>
      </c>
      <c r="AE4315" s="8">
        <f>(1+$F4315)*AA4315</f>
        <v>3956.3597573636534</v>
      </c>
      <c r="AF4315" s="8">
        <f>(1+$F4315)*AB4315</f>
        <v>4747.2215665174381</v>
      </c>
      <c r="AG4315" s="8">
        <f>(1+$F4315)*AC4315</f>
        <v>2330.3028006422733</v>
      </c>
      <c r="AH4315" s="8">
        <f>(1+$F4315)*$T4315/1000</f>
        <v>639.97826224829237</v>
      </c>
      <c r="AI4315" s="8">
        <f>(1+BWscncns[[#This Row],[pid_error]]*K_p)*BWscncns[[#This Row],[dbw]]/1000</f>
        <v>647.66913112414613</v>
      </c>
      <c r="AJ4315" s="13">
        <f>BWscncns[[#This Row],[Torflow prgrssv alt vote]]/VLOOKUP(BWscncns[[#This Row],[class]],AltBWtotl,2,FALSE)*100</f>
        <v>1.2773764269153869E-2</v>
      </c>
      <c r="AK4315">
        <f>IF(D4315=E4315,1,0)</f>
        <v>1</v>
      </c>
    </row>
    <row r="4316" spans="1:37">
      <c r="A4316" s="1" t="s">
        <v>1982</v>
      </c>
      <c r="B4316" s="1" t="s">
        <v>1983</v>
      </c>
      <c r="C4316">
        <v>334</v>
      </c>
      <c r="D4316">
        <v>1524931600</v>
      </c>
      <c r="E4316">
        <v>1524931600</v>
      </c>
      <c r="F4316" s="2">
        <v>-0.65193354377500001</v>
      </c>
      <c r="G4316" s="2">
        <v>-0.65193354377500001</v>
      </c>
      <c r="H4316">
        <v>333787</v>
      </c>
      <c r="I4316" s="2">
        <v>-4.5755184647999998E-2</v>
      </c>
      <c r="J4316" s="2">
        <v>0</v>
      </c>
      <c r="K4316">
        <v>7</v>
      </c>
      <c r="L4316" s="1" t="s">
        <v>11898</v>
      </c>
      <c r="M4316" s="1" t="s">
        <v>1983</v>
      </c>
      <c r="N4316">
        <v>0</v>
      </c>
      <c r="O4316">
        <v>0</v>
      </c>
      <c r="P4316">
        <v>1</v>
      </c>
      <c r="Q4316">
        <v>0</v>
      </c>
      <c r="R4316" s="19">
        <f>BWscncns[[#This Row],[C fx]]*4+BWscncns[[#This Row],[C fg]]*2+BWscncns[[#This Row],[C fm]]</f>
        <v>1</v>
      </c>
      <c r="S4316">
        <v>334</v>
      </c>
      <c r="T4316">
        <v>958976</v>
      </c>
      <c r="U4316" s="13">
        <v>0.34828799999999999</v>
      </c>
      <c r="V4316" s="13">
        <v>2.8711859999999998</v>
      </c>
      <c r="W4316">
        <v>5324</v>
      </c>
      <c r="X4316">
        <v>106</v>
      </c>
      <c r="Z4316" s="10">
        <f>IF($N4316&lt;&gt;0,constants!$L$2,IF($O4316&lt;&gt;0,constants!$M$2,IF($P4316&lt;&gt;0,constants!$N$2,0)))</f>
        <v>1117.99</v>
      </c>
      <c r="AA4316" s="10">
        <f>IF($N4316&lt;&gt;0,constants!$L$2,IF($O4316&lt;&gt;0,constants!$M$2,IF($P4316&lt;&gt;0,constants!$P$2,0)))</f>
        <v>4051.45</v>
      </c>
      <c r="AB4316" s="11">
        <f>constants!$O$2</f>
        <v>4861.32</v>
      </c>
      <c r="AC4316" s="11">
        <f>VLOOKUP(BWscncns[[#This Row],[scanner]],[0]!ScnrAvgBW,2,FALSE)/1000</f>
        <v>885.64026081730776</v>
      </c>
      <c r="AD4316" s="8">
        <f>(1+$F4316)*Z4316</f>
        <v>389.13481739498775</v>
      </c>
      <c r="AE4316" s="8">
        <f>(1+$F4316)*AA4316</f>
        <v>1410.1738440727761</v>
      </c>
      <c r="AF4316" s="8">
        <f>(1+$F4316)*AB4316</f>
        <v>1692.0624249757168</v>
      </c>
      <c r="AG4316" s="8">
        <f>(1+$F4316)*AC4316</f>
        <v>308.26166707286501</v>
      </c>
      <c r="AH4316" s="8">
        <f>(1+$F4316)*$T4316/1000</f>
        <v>333.78737792482559</v>
      </c>
      <c r="AI4316" s="8">
        <f>(1+BWscncns[[#This Row],[pid_error]]*K_p)*BWscncns[[#This Row],[dbw]]/1000</f>
        <v>646.3816889624128</v>
      </c>
      <c r="AJ4316" s="13">
        <f>BWscncns[[#This Row],[Torflow prgrssv alt vote]]/VLOOKUP(BWscncns[[#This Row],[class]],AltBWtotl,2,FALSE)*100</f>
        <v>1.2748372472796973E-2</v>
      </c>
      <c r="AK4316">
        <f>IF(D4316=E4316,1,0)</f>
        <v>1</v>
      </c>
    </row>
    <row r="4317" spans="1:37">
      <c r="A4317" s="1" t="s">
        <v>9552</v>
      </c>
      <c r="B4317" s="1" t="s">
        <v>9553</v>
      </c>
      <c r="C4317">
        <v>468</v>
      </c>
      <c r="D4317">
        <v>1524977965</v>
      </c>
      <c r="E4317">
        <v>1524977965</v>
      </c>
      <c r="F4317" s="2">
        <v>-0.61719250519500002</v>
      </c>
      <c r="G4317" s="2">
        <v>-0.61719250519500002</v>
      </c>
      <c r="H4317">
        <v>467969</v>
      </c>
      <c r="I4317" s="2">
        <v>-7.0110698926500001E-2</v>
      </c>
      <c r="J4317" s="2">
        <v>0</v>
      </c>
      <c r="K4317">
        <v>7</v>
      </c>
      <c r="L4317" s="1" t="s">
        <v>11935</v>
      </c>
      <c r="M4317" s="1" t="s">
        <v>9553</v>
      </c>
      <c r="N4317">
        <v>0</v>
      </c>
      <c r="O4317">
        <v>0</v>
      </c>
      <c r="P4317">
        <v>1</v>
      </c>
      <c r="Q4317">
        <v>0</v>
      </c>
      <c r="R4317" s="19">
        <f>BWscncns[[#This Row],[C fx]]*4+BWscncns[[#This Row],[C fg]]*2+BWscncns[[#This Row],[C fm]]</f>
        <v>1</v>
      </c>
      <c r="S4317">
        <v>479</v>
      </c>
      <c r="T4317">
        <v>934177</v>
      </c>
      <c r="U4317" s="13">
        <v>0.51275099999999996</v>
      </c>
      <c r="V4317" s="13">
        <v>1.9502649999999999</v>
      </c>
      <c r="W4317">
        <v>4822</v>
      </c>
      <c r="X4317">
        <v>96</v>
      </c>
      <c r="Z4317" s="10">
        <f>IF($N4317&lt;&gt;0,constants!$L$2,IF($O4317&lt;&gt;0,constants!$M$2,IF($P4317&lt;&gt;0,constants!$N$2,0)))</f>
        <v>1117.99</v>
      </c>
      <c r="AA4317" s="10">
        <f>IF($N4317&lt;&gt;0,constants!$L$2,IF($O4317&lt;&gt;0,constants!$M$2,IF($P4317&lt;&gt;0,constants!$P$2,0)))</f>
        <v>4051.45</v>
      </c>
      <c r="AB4317" s="11">
        <f>constants!$O$2</f>
        <v>4861.32</v>
      </c>
      <c r="AC4317" s="11">
        <f>VLOOKUP(BWscncns[[#This Row],[scanner]],[0]!ScnrAvgBW,2,FALSE)/1000</f>
        <v>885.64026081730776</v>
      </c>
      <c r="AD4317" s="8">
        <f>(1+$F4317)*Z4317</f>
        <v>427.97495111704194</v>
      </c>
      <c r="AE4317" s="8">
        <f>(1+$F4317)*AA4317</f>
        <v>1550.9254248277171</v>
      </c>
      <c r="AF4317" s="8">
        <f>(1+$F4317)*AB4317</f>
        <v>1860.9497306454423</v>
      </c>
      <c r="AG4317" s="8">
        <f>(1+$F4317)*AC4317</f>
        <v>339.02972954192035</v>
      </c>
      <c r="AH4317" s="8">
        <f>(1+$F4317)*$T4317/1000</f>
        <v>357.60995707445045</v>
      </c>
      <c r="AI4317" s="8">
        <f>(1+BWscncns[[#This Row],[pid_error]]*K_p)*BWscncns[[#This Row],[dbw]]/1000</f>
        <v>645.89347853722529</v>
      </c>
      <c r="AJ4317" s="13">
        <f>BWscncns[[#This Row],[Torflow prgrssv alt vote]]/VLOOKUP(BWscncns[[#This Row],[class]],AltBWtotl,2,FALSE)*100</f>
        <v>1.2738743659896374E-2</v>
      </c>
      <c r="AK4317">
        <f>IF(D4317=E4317,1,0)</f>
        <v>1</v>
      </c>
    </row>
    <row r="4318" spans="1:37">
      <c r="A4318" s="1" t="s">
        <v>10753</v>
      </c>
      <c r="B4318" s="1" t="s">
        <v>28</v>
      </c>
      <c r="C4318">
        <v>349</v>
      </c>
      <c r="D4318">
        <v>1524939761</v>
      </c>
      <c r="E4318">
        <v>1524939761</v>
      </c>
      <c r="F4318" s="2">
        <v>-0.62975915840899999</v>
      </c>
      <c r="G4318" s="2">
        <v>-0.62975915840899999</v>
      </c>
      <c r="H4318">
        <v>348796</v>
      </c>
      <c r="I4318" s="2">
        <v>6.3200699232699997E-3</v>
      </c>
      <c r="J4318" s="2">
        <v>0</v>
      </c>
      <c r="K4318">
        <v>7</v>
      </c>
      <c r="L4318" s="1" t="s">
        <v>11698</v>
      </c>
      <c r="M4318" s="1" t="s">
        <v>28</v>
      </c>
      <c r="N4318">
        <v>0</v>
      </c>
      <c r="O4318">
        <v>0</v>
      </c>
      <c r="P4318">
        <v>1</v>
      </c>
      <c r="Q4318">
        <v>0</v>
      </c>
      <c r="R4318" s="19">
        <f>BWscncns[[#This Row],[C fx]]*4+BWscncns[[#This Row],[C fg]]*2+BWscncns[[#This Row],[C fm]]</f>
        <v>1</v>
      </c>
      <c r="S4318">
        <v>335</v>
      </c>
      <c r="T4318">
        <v>942080</v>
      </c>
      <c r="U4318" s="13">
        <v>0.35559600000000002</v>
      </c>
      <c r="V4318" s="13">
        <v>2.812179</v>
      </c>
      <c r="W4318">
        <v>5297</v>
      </c>
      <c r="X4318">
        <v>105</v>
      </c>
      <c r="Z4318" s="10">
        <f>IF($N4318&lt;&gt;0,constants!$L$2,IF($O4318&lt;&gt;0,constants!$M$2,IF($P4318&lt;&gt;0,constants!$N$2,0)))</f>
        <v>1117.99</v>
      </c>
      <c r="AA4318" s="10">
        <f>IF($N4318&lt;&gt;0,constants!$L$2,IF($O4318&lt;&gt;0,constants!$M$2,IF($P4318&lt;&gt;0,constants!$P$2,0)))</f>
        <v>4051.45</v>
      </c>
      <c r="AB4318" s="11">
        <f>constants!$O$2</f>
        <v>4861.32</v>
      </c>
      <c r="AC4318" s="11">
        <f>VLOOKUP(BWscncns[[#This Row],[scanner]],[0]!ScnrAvgBW,2,FALSE)/1000</f>
        <v>885.64026081730776</v>
      </c>
      <c r="AD4318" s="8">
        <f>(1+$F4318)*Z4318</f>
        <v>413.92555849032209</v>
      </c>
      <c r="AE4318" s="8">
        <f>(1+$F4318)*AA4318</f>
        <v>1500.0122576638569</v>
      </c>
      <c r="AF4318" s="8">
        <f>(1+$F4318)*AB4318</f>
        <v>1799.8592080431602</v>
      </c>
      <c r="AG4318" s="8">
        <f>(1+$F4318)*AC4318</f>
        <v>327.90019551187277</v>
      </c>
      <c r="AH4318" s="8">
        <f>(1+$F4318)*$T4318/1000</f>
        <v>348.79649204604925</v>
      </c>
      <c r="AI4318" s="8">
        <f>(1+BWscncns[[#This Row],[pid_error]]*K_p)*BWscncns[[#This Row],[dbw]]/1000</f>
        <v>645.43824602302459</v>
      </c>
      <c r="AJ4318" s="13">
        <f>BWscncns[[#This Row],[Torflow prgrssv alt vote]]/VLOOKUP(BWscncns[[#This Row],[class]],AltBWtotl,2,FALSE)*100</f>
        <v>1.2729765259437547E-2</v>
      </c>
      <c r="AK4318">
        <f>IF(D4318=E4318,1,0)</f>
        <v>1</v>
      </c>
    </row>
    <row r="4319" spans="1:37">
      <c r="A4319" s="1" t="s">
        <v>271</v>
      </c>
      <c r="B4319" s="1" t="s">
        <v>272</v>
      </c>
      <c r="C4319">
        <v>867</v>
      </c>
      <c r="D4319">
        <v>1524964902</v>
      </c>
      <c r="E4319">
        <v>1524964902</v>
      </c>
      <c r="F4319" s="2">
        <v>1.0444479853099999</v>
      </c>
      <c r="G4319" s="2">
        <v>1.0444479853099999</v>
      </c>
      <c r="H4319">
        <v>866715</v>
      </c>
      <c r="I4319" s="2">
        <v>0.19772755425999999</v>
      </c>
      <c r="J4319" s="2">
        <v>0</v>
      </c>
      <c r="K4319">
        <v>3</v>
      </c>
      <c r="L4319" s="1" t="s">
        <v>11648</v>
      </c>
      <c r="M4319" s="1" t="s">
        <v>272</v>
      </c>
      <c r="N4319">
        <v>0</v>
      </c>
      <c r="O4319">
        <v>0</v>
      </c>
      <c r="P4319">
        <v>1</v>
      </c>
      <c r="Q4319">
        <v>0</v>
      </c>
      <c r="R4319" s="19">
        <f>BWscncns[[#This Row],[C fx]]*4+BWscncns[[#This Row],[C fg]]*2+BWscncns[[#This Row],[C fm]]</f>
        <v>1</v>
      </c>
      <c r="S4319">
        <v>551</v>
      </c>
      <c r="T4319">
        <v>423936</v>
      </c>
      <c r="U4319" s="13">
        <v>1.2997240000000001</v>
      </c>
      <c r="V4319" s="13">
        <v>0.76939400000000002</v>
      </c>
      <c r="W4319">
        <v>1978</v>
      </c>
      <c r="X4319">
        <v>39</v>
      </c>
      <c r="Z4319" s="10">
        <f>IF($N4319&lt;&gt;0,constants!$L$2,IF($O4319&lt;&gt;0,constants!$M$2,IF($P4319&lt;&gt;0,constants!$N$2,0)))</f>
        <v>1117.99</v>
      </c>
      <c r="AA4319" s="10">
        <f>IF($N4319&lt;&gt;0,constants!$L$2,IF($O4319&lt;&gt;0,constants!$M$2,IF($P4319&lt;&gt;0,constants!$P$2,0)))</f>
        <v>4051.45</v>
      </c>
      <c r="AB4319" s="11">
        <f>constants!$O$2</f>
        <v>4861.32</v>
      </c>
      <c r="AC4319" s="11">
        <f>VLOOKUP(BWscncns[[#This Row],[scanner]],[0]!ScnrAvgBW,2,FALSE)/1000</f>
        <v>6440.9193022088357</v>
      </c>
      <c r="AD4319" s="8">
        <f>(1+$F4319)*Z4319</f>
        <v>2285.6724030967266</v>
      </c>
      <c r="AE4319" s="8">
        <f>(1+$F4319)*AA4319</f>
        <v>8282.9787900841984</v>
      </c>
      <c r="AF4319" s="8">
        <f>(1+$F4319)*AB4319</f>
        <v>9938.7158799472072</v>
      </c>
      <c r="AG4319" s="8">
        <f>(1+$F4319)*AC4319</f>
        <v>13168.124490945143</v>
      </c>
      <c r="AH4319" s="8">
        <f>(1+$F4319)*$T4319/1000</f>
        <v>866.71510110038002</v>
      </c>
      <c r="AI4319" s="8">
        <f>(1+BWscncns[[#This Row],[pid_error]]*K_p)*BWscncns[[#This Row],[dbw]]/1000</f>
        <v>645.32555055019009</v>
      </c>
      <c r="AJ4319" s="13">
        <f>BWscncns[[#This Row],[Torflow prgrssv alt vote]]/VLOOKUP(BWscncns[[#This Row],[class]],AltBWtotl,2,FALSE)*100</f>
        <v>1.2727542603863874E-2</v>
      </c>
      <c r="AK4319">
        <f>IF(D4319=E4319,1,0)</f>
        <v>1</v>
      </c>
    </row>
    <row r="4320" spans="1:37">
      <c r="A4320" s="1" t="s">
        <v>6792</v>
      </c>
      <c r="B4320" s="1" t="s">
        <v>6793</v>
      </c>
      <c r="C4320">
        <v>503</v>
      </c>
      <c r="D4320">
        <v>1524899238</v>
      </c>
      <c r="E4320">
        <v>1524899238</v>
      </c>
      <c r="F4320" s="2">
        <v>-0.36052920332999999</v>
      </c>
      <c r="G4320" s="2">
        <v>-0.36052920332999999</v>
      </c>
      <c r="H4320">
        <v>502900</v>
      </c>
      <c r="I4320" s="2">
        <v>-0.19498454025199999</v>
      </c>
      <c r="J4320" s="2">
        <v>0</v>
      </c>
      <c r="K4320">
        <v>5</v>
      </c>
      <c r="L4320" s="1" t="s">
        <v>11987</v>
      </c>
      <c r="M4320" s="1" t="s">
        <v>6793</v>
      </c>
      <c r="N4320">
        <v>0</v>
      </c>
      <c r="O4320">
        <v>0</v>
      </c>
      <c r="P4320">
        <v>1</v>
      </c>
      <c r="Q4320">
        <v>0</v>
      </c>
      <c r="R4320" s="19">
        <f>BWscncns[[#This Row],[C fx]]*4+BWscncns[[#This Row],[C fg]]*2+BWscncns[[#This Row],[C fm]]</f>
        <v>1</v>
      </c>
      <c r="S4320">
        <v>503</v>
      </c>
      <c r="T4320">
        <v>786432</v>
      </c>
      <c r="U4320" s="13">
        <v>0.639598</v>
      </c>
      <c r="V4320" s="13">
        <v>1.563483</v>
      </c>
      <c r="W4320">
        <v>4429</v>
      </c>
      <c r="X4320">
        <v>88</v>
      </c>
      <c r="Z4320" s="10">
        <f>IF($N4320&lt;&gt;0,constants!$L$2,IF($O4320&lt;&gt;0,constants!$M$2,IF($P4320&lt;&gt;0,constants!$N$2,0)))</f>
        <v>1117.99</v>
      </c>
      <c r="AA4320" s="10">
        <f>IF($N4320&lt;&gt;0,constants!$L$2,IF($O4320&lt;&gt;0,constants!$M$2,IF($P4320&lt;&gt;0,constants!$P$2,0)))</f>
        <v>4051.45</v>
      </c>
      <c r="AB4320" s="11">
        <f>constants!$O$2</f>
        <v>4861.32</v>
      </c>
      <c r="AC4320" s="11">
        <f>VLOOKUP(BWscncns[[#This Row],[scanner]],[0]!ScnrAvgBW,2,FALSE)/1000</f>
        <v>3794.4265750962772</v>
      </c>
      <c r="AD4320" s="8">
        <f>(1+$F4320)*Z4320</f>
        <v>714.92195596909323</v>
      </c>
      <c r="AE4320" s="8">
        <f>(1+$F4320)*AA4320</f>
        <v>2590.7839591686711</v>
      </c>
      <c r="AF4320" s="8">
        <f>(1+$F4320)*AB4320</f>
        <v>3108.6721732678038</v>
      </c>
      <c r="AG4320" s="8">
        <f>(1+$F4320)*AC4320</f>
        <v>2426.4249848826357</v>
      </c>
      <c r="AH4320" s="8">
        <f>(1+$F4320)*$T4320/1000</f>
        <v>502.90029756678138</v>
      </c>
      <c r="AI4320" s="8">
        <f>(1+BWscncns[[#This Row],[pid_error]]*K_p)*BWscncns[[#This Row],[dbw]]/1000</f>
        <v>644.66614878339067</v>
      </c>
      <c r="AJ4320" s="13">
        <f>BWscncns[[#This Row],[Torflow prgrssv alt vote]]/VLOOKUP(BWscncns[[#This Row],[class]],AltBWtotl,2,FALSE)*100</f>
        <v>1.2714537440698014E-2</v>
      </c>
      <c r="AK4320">
        <f>IF(D4320=E4320,1,0)</f>
        <v>1</v>
      </c>
    </row>
    <row r="4321" spans="1:37">
      <c r="A4321" s="1" t="s">
        <v>1146</v>
      </c>
      <c r="B4321" s="1" t="s">
        <v>1147</v>
      </c>
      <c r="C4321">
        <v>777</v>
      </c>
      <c r="D4321">
        <v>1524831648</v>
      </c>
      <c r="E4321">
        <v>1524831648</v>
      </c>
      <c r="F4321" s="2">
        <v>0.51672588324400004</v>
      </c>
      <c r="G4321" s="2">
        <v>0.51672588324400004</v>
      </c>
      <c r="H4321">
        <v>776563</v>
      </c>
      <c r="I4321" s="2">
        <v>-9.5211356297899993E-2</v>
      </c>
      <c r="J4321" s="2">
        <v>0</v>
      </c>
      <c r="K4321">
        <v>2</v>
      </c>
      <c r="L4321" s="1" t="s">
        <v>11934</v>
      </c>
      <c r="M4321" s="1" t="s">
        <v>1147</v>
      </c>
      <c r="N4321">
        <v>0</v>
      </c>
      <c r="O4321">
        <v>0</v>
      </c>
      <c r="P4321">
        <v>1</v>
      </c>
      <c r="Q4321">
        <v>0</v>
      </c>
      <c r="R4321" s="19">
        <f>BWscncns[[#This Row],[C fx]]*4+BWscncns[[#This Row],[C fg]]*2+BWscncns[[#This Row],[C fm]]</f>
        <v>1</v>
      </c>
      <c r="S4321">
        <v>777</v>
      </c>
      <c r="T4321">
        <v>512000</v>
      </c>
      <c r="U4321" s="13">
        <v>1.5175780000000001</v>
      </c>
      <c r="V4321" s="13">
        <v>0.658945</v>
      </c>
      <c r="W4321">
        <v>1308</v>
      </c>
      <c r="X4321">
        <v>26</v>
      </c>
      <c r="Z4321" s="10">
        <f>IF($N4321&lt;&gt;0,constants!$L$2,IF($O4321&lt;&gt;0,constants!$M$2,IF($P4321&lt;&gt;0,constants!$N$2,0)))</f>
        <v>1117.99</v>
      </c>
      <c r="AA4321" s="10">
        <f>IF($N4321&lt;&gt;0,constants!$L$2,IF($O4321&lt;&gt;0,constants!$M$2,IF($P4321&lt;&gt;0,constants!$P$2,0)))</f>
        <v>4051.45</v>
      </c>
      <c r="AB4321" s="11">
        <f>constants!$O$2</f>
        <v>4861.32</v>
      </c>
      <c r="AC4321" s="11">
        <f>VLOOKUP(BWscncns[[#This Row],[scanner]],[0]!ScnrAvgBW,2,FALSE)/1000</f>
        <v>8853.6095214723919</v>
      </c>
      <c r="AD4321" s="8">
        <f>(1+$F4321)*Z4321</f>
        <v>1695.6843702079595</v>
      </c>
      <c r="AE4321" s="8">
        <f>(1+$F4321)*AA4321</f>
        <v>6144.939079668904</v>
      </c>
      <c r="AF4321" s="8">
        <f>(1+$F4321)*AB4321</f>
        <v>7373.2898707317217</v>
      </c>
      <c r="AG4321" s="8">
        <f>(1+$F4321)*AC4321</f>
        <v>13428.498721352702</v>
      </c>
      <c r="AH4321" s="8">
        <f>(1+$F4321)*$T4321/1000</f>
        <v>776.56365222092802</v>
      </c>
      <c r="AI4321" s="8">
        <f>(1+BWscncns[[#This Row],[pid_error]]*K_p)*BWscncns[[#This Row],[dbw]]/1000</f>
        <v>644.28182611046395</v>
      </c>
      <c r="AJ4321" s="13">
        <f>BWscncns[[#This Row],[Torflow prgrssv alt vote]]/VLOOKUP(BWscncns[[#This Row],[class]],AltBWtotl,2,FALSE)*100</f>
        <v>1.2706957571608475E-2</v>
      </c>
      <c r="AK4321">
        <f>IF(D4321=E4321,1,0)</f>
        <v>1</v>
      </c>
    </row>
    <row r="4322" spans="1:37">
      <c r="A4322" s="1" t="s">
        <v>6724</v>
      </c>
      <c r="B4322" s="1" t="s">
        <v>6725</v>
      </c>
      <c r="C4322">
        <v>878</v>
      </c>
      <c r="D4322">
        <v>1524993266</v>
      </c>
      <c r="E4322">
        <v>1524993266</v>
      </c>
      <c r="F4322" s="2">
        <v>1.14374037824</v>
      </c>
      <c r="G4322" s="2">
        <v>1.14374037824</v>
      </c>
      <c r="H4322">
        <v>878076</v>
      </c>
      <c r="I4322" s="2">
        <v>4.2614458224999999E-2</v>
      </c>
      <c r="J4322" s="2">
        <v>0</v>
      </c>
      <c r="K4322">
        <v>1</v>
      </c>
      <c r="L4322" s="1" t="s">
        <v>11559</v>
      </c>
      <c r="M4322" s="1" t="s">
        <v>6725</v>
      </c>
      <c r="N4322">
        <v>0</v>
      </c>
      <c r="O4322">
        <v>0</v>
      </c>
      <c r="P4322">
        <v>1</v>
      </c>
      <c r="Q4322">
        <v>0</v>
      </c>
      <c r="R4322" s="19">
        <f>BWscncns[[#This Row],[C fx]]*4+BWscncns[[#This Row],[C fg]]*2+BWscncns[[#This Row],[C fm]]</f>
        <v>1</v>
      </c>
      <c r="S4322">
        <v>878</v>
      </c>
      <c r="T4322">
        <v>409600</v>
      </c>
      <c r="U4322" s="13">
        <v>2.1435550000000001</v>
      </c>
      <c r="V4322" s="13">
        <v>0.46651500000000001</v>
      </c>
      <c r="W4322">
        <v>292</v>
      </c>
      <c r="X4322">
        <v>5</v>
      </c>
      <c r="Z4322" s="10">
        <f>IF($N4322&lt;&gt;0,constants!$L$2,IF($O4322&lt;&gt;0,constants!$M$2,IF($P4322&lt;&gt;0,constants!$N$2,0)))</f>
        <v>1117.99</v>
      </c>
      <c r="AA4322" s="10">
        <f>IF($N4322&lt;&gt;0,constants!$L$2,IF($O4322&lt;&gt;0,constants!$M$2,IF($P4322&lt;&gt;0,constants!$P$2,0)))</f>
        <v>4051.45</v>
      </c>
      <c r="AB4322" s="11">
        <f>constants!$O$2</f>
        <v>4861.32</v>
      </c>
      <c r="AC4322" s="11">
        <f>VLOOKUP(BWscncns[[#This Row],[scanner]],[0]!ScnrAvgBW,2,FALSE)/1000</f>
        <v>11818.828055288463</v>
      </c>
      <c r="AD4322" s="8">
        <f>(1+$F4322)*Z4322</f>
        <v>2396.6803054685374</v>
      </c>
      <c r="AE4322" s="8">
        <f>(1+$F4322)*AA4322</f>
        <v>8685.2569554204474</v>
      </c>
      <c r="AF4322" s="8">
        <f>(1+$F4322)*AB4322</f>
        <v>10421.407975545677</v>
      </c>
      <c r="AG4322" s="8">
        <f>(1+$F4322)*AC4322</f>
        <v>25336.498925597611</v>
      </c>
      <c r="AH4322" s="8">
        <f>(1+$F4322)*$T4322/1000</f>
        <v>878.07605892710399</v>
      </c>
      <c r="AI4322" s="8">
        <f>(1+BWscncns[[#This Row],[pid_error]]*K_p)*BWscncns[[#This Row],[dbw]]/1000</f>
        <v>643.83802946355195</v>
      </c>
      <c r="AJ4322" s="13">
        <f>BWscncns[[#This Row],[Torflow prgrssv alt vote]]/VLOOKUP(BWscncns[[#This Row],[class]],AltBWtotl,2,FALSE)*100</f>
        <v>1.269820471698152E-2</v>
      </c>
      <c r="AK4322">
        <f>IF(D4322=E4322,1,0)</f>
        <v>1</v>
      </c>
    </row>
    <row r="4323" spans="1:37">
      <c r="A4323" s="1" t="s">
        <v>1156</v>
      </c>
      <c r="B4323" s="1" t="s">
        <v>1157</v>
      </c>
      <c r="C4323">
        <v>492</v>
      </c>
      <c r="D4323">
        <v>1524995596</v>
      </c>
      <c r="E4323">
        <v>1524995596</v>
      </c>
      <c r="F4323" s="2">
        <v>-0.38171536580499998</v>
      </c>
      <c r="G4323" s="2">
        <v>-0.38171536580499998</v>
      </c>
      <c r="H4323">
        <v>491936</v>
      </c>
      <c r="I4323" s="2">
        <v>0.12871478827300001</v>
      </c>
      <c r="J4323" s="2">
        <v>0</v>
      </c>
      <c r="K4323">
        <v>5</v>
      </c>
      <c r="L4323" s="1" t="s">
        <v>11701</v>
      </c>
      <c r="M4323" s="1" t="s">
        <v>1157</v>
      </c>
      <c r="N4323">
        <v>0</v>
      </c>
      <c r="O4323">
        <v>0</v>
      </c>
      <c r="P4323">
        <v>1</v>
      </c>
      <c r="Q4323">
        <v>0</v>
      </c>
      <c r="R4323" s="19">
        <f>BWscncns[[#This Row],[C fx]]*4+BWscncns[[#This Row],[C fg]]*2+BWscncns[[#This Row],[C fm]]</f>
        <v>1</v>
      </c>
      <c r="S4323">
        <v>661</v>
      </c>
      <c r="T4323">
        <v>795648</v>
      </c>
      <c r="U4323" s="13">
        <v>0.83076899999999998</v>
      </c>
      <c r="V4323" s="13">
        <v>1.203703</v>
      </c>
      <c r="W4323">
        <v>3934</v>
      </c>
      <c r="X4323">
        <v>78</v>
      </c>
      <c r="Z4323" s="10">
        <f>IF($N4323&lt;&gt;0,constants!$L$2,IF($O4323&lt;&gt;0,constants!$M$2,IF($P4323&lt;&gt;0,constants!$N$2,0)))</f>
        <v>1117.99</v>
      </c>
      <c r="AA4323" s="10">
        <f>IF($N4323&lt;&gt;0,constants!$L$2,IF($O4323&lt;&gt;0,constants!$M$2,IF($P4323&lt;&gt;0,constants!$P$2,0)))</f>
        <v>4051.45</v>
      </c>
      <c r="AB4323" s="11">
        <f>constants!$O$2</f>
        <v>4861.32</v>
      </c>
      <c r="AC4323" s="11">
        <f>VLOOKUP(BWscncns[[#This Row],[scanner]],[0]!ScnrAvgBW,2,FALSE)/1000</f>
        <v>3794.4265750962772</v>
      </c>
      <c r="AD4323" s="8">
        <f>(1+$F4323)*Z4323</f>
        <v>691.23603818366803</v>
      </c>
      <c r="AE4323" s="8">
        <f>(1+$F4323)*AA4323</f>
        <v>2504.9492812093326</v>
      </c>
      <c r="AF4323" s="8">
        <f>(1+$F4323)*AB4323</f>
        <v>3005.6794579048374</v>
      </c>
      <c r="AG4323" s="8">
        <f>(1+$F4323)*AC4323</f>
        <v>2346.0356469631884</v>
      </c>
      <c r="AH4323" s="8">
        <f>(1+$F4323)*$T4323/1000</f>
        <v>491.93693262798337</v>
      </c>
      <c r="AI4323" s="8">
        <f>(1+BWscncns[[#This Row],[pid_error]]*K_p)*BWscncns[[#This Row],[dbw]]/1000</f>
        <v>643.79246631399167</v>
      </c>
      <c r="AJ4323" s="13">
        <f>BWscncns[[#This Row],[Torflow prgrssv alt vote]]/VLOOKUP(BWscncns[[#This Row],[class]],AltBWtotl,2,FALSE)*100</f>
        <v>1.2697306090037804E-2</v>
      </c>
      <c r="AK4323">
        <f>IF(D4323=E4323,1,0)</f>
        <v>1</v>
      </c>
    </row>
    <row r="4324" spans="1:37">
      <c r="A4324" s="1" t="s">
        <v>10103</v>
      </c>
      <c r="B4324" s="1" t="s">
        <v>10104</v>
      </c>
      <c r="C4324">
        <v>263</v>
      </c>
      <c r="D4324">
        <v>1524984900</v>
      </c>
      <c r="E4324">
        <v>1524984900</v>
      </c>
      <c r="F4324" s="2">
        <v>-0.74287183791400002</v>
      </c>
      <c r="G4324" s="2">
        <v>-0.74287183791400002</v>
      </c>
      <c r="H4324">
        <v>263337</v>
      </c>
      <c r="I4324" s="2">
        <v>7.8768941650400007E-2</v>
      </c>
      <c r="J4324" s="2">
        <v>0</v>
      </c>
      <c r="K4324">
        <v>7</v>
      </c>
      <c r="L4324" s="1" t="s">
        <v>11929</v>
      </c>
      <c r="M4324" s="1" t="s">
        <v>10104</v>
      </c>
      <c r="N4324">
        <v>0</v>
      </c>
      <c r="O4324">
        <v>0</v>
      </c>
      <c r="P4324">
        <v>1</v>
      </c>
      <c r="Q4324">
        <v>0</v>
      </c>
      <c r="R4324" s="19">
        <f>BWscncns[[#This Row],[C fx]]*4+BWscncns[[#This Row],[C fg]]*2+BWscncns[[#This Row],[C fm]]</f>
        <v>1</v>
      </c>
      <c r="S4324">
        <v>364</v>
      </c>
      <c r="T4324">
        <v>1024147</v>
      </c>
      <c r="U4324" s="13">
        <v>0.35541800000000001</v>
      </c>
      <c r="V4324" s="13">
        <v>2.8135910000000002</v>
      </c>
      <c r="W4324">
        <v>5298</v>
      </c>
      <c r="X4324">
        <v>105</v>
      </c>
      <c r="Z4324" s="10">
        <f>IF($N4324&lt;&gt;0,constants!$L$2,IF($O4324&lt;&gt;0,constants!$M$2,IF($P4324&lt;&gt;0,constants!$N$2,0)))</f>
        <v>1117.99</v>
      </c>
      <c r="AA4324" s="10">
        <f>IF($N4324&lt;&gt;0,constants!$L$2,IF($O4324&lt;&gt;0,constants!$M$2,IF($P4324&lt;&gt;0,constants!$P$2,0)))</f>
        <v>4051.45</v>
      </c>
      <c r="AB4324" s="11">
        <f>constants!$O$2</f>
        <v>4861.32</v>
      </c>
      <c r="AC4324" s="11">
        <f>VLOOKUP(BWscncns[[#This Row],[scanner]],[0]!ScnrAvgBW,2,FALSE)/1000</f>
        <v>885.64026081730776</v>
      </c>
      <c r="AD4324" s="8">
        <f>(1+$F4324)*Z4324</f>
        <v>287.46671393052713</v>
      </c>
      <c r="AE4324" s="8">
        <f>(1+$F4324)*AA4324</f>
        <v>1041.7418922833247</v>
      </c>
      <c r="AF4324" s="8">
        <f>(1+$F4324)*AB4324</f>
        <v>1249.9822769119132</v>
      </c>
      <c r="AG4324" s="8">
        <f>(1+$F4324)*AC4324</f>
        <v>227.72305253332001</v>
      </c>
      <c r="AH4324" s="8">
        <f>(1+$F4324)*$T4324/1000</f>
        <v>263.33703581589066</v>
      </c>
      <c r="AI4324" s="8">
        <f>(1+BWscncns[[#This Row],[pid_error]]*K_p)*BWscncns[[#This Row],[dbw]]/1000</f>
        <v>643.7420179079453</v>
      </c>
      <c r="AJ4324" s="13">
        <f>BWscncns[[#This Row],[Torflow prgrssv alt vote]]/VLOOKUP(BWscncns[[#This Row],[class]],AltBWtotl,2,FALSE)*100</f>
        <v>1.2696311112794605E-2</v>
      </c>
      <c r="AK4324">
        <f>IF(D4324=E4324,1,0)</f>
        <v>1</v>
      </c>
    </row>
    <row r="4325" spans="1:37">
      <c r="A4325" s="1" t="s">
        <v>9236</v>
      </c>
      <c r="B4325" s="1" t="s">
        <v>9237</v>
      </c>
      <c r="C4325">
        <v>646</v>
      </c>
      <c r="D4325">
        <v>1525001415</v>
      </c>
      <c r="E4325">
        <v>1525001415</v>
      </c>
      <c r="F4325" s="2">
        <v>1.01292045151E-2</v>
      </c>
      <c r="G4325" s="2">
        <v>1.01292045151E-2</v>
      </c>
      <c r="H4325">
        <v>646482</v>
      </c>
      <c r="I4325" s="2">
        <v>-0.40431897698800001</v>
      </c>
      <c r="J4325" s="2">
        <v>0</v>
      </c>
      <c r="K4325">
        <v>3</v>
      </c>
      <c r="L4325" s="1" t="s">
        <v>11578</v>
      </c>
      <c r="M4325" s="1" t="s">
        <v>9237</v>
      </c>
      <c r="N4325">
        <v>0</v>
      </c>
      <c r="O4325">
        <v>0</v>
      </c>
      <c r="P4325">
        <v>1</v>
      </c>
      <c r="Q4325">
        <v>0</v>
      </c>
      <c r="R4325" s="19">
        <f>BWscncns[[#This Row],[C fx]]*4+BWscncns[[#This Row],[C fg]]*2+BWscncns[[#This Row],[C fm]]</f>
        <v>1</v>
      </c>
      <c r="S4325">
        <v>746</v>
      </c>
      <c r="T4325">
        <v>640000</v>
      </c>
      <c r="U4325" s="13">
        <v>1.1656249999999999</v>
      </c>
      <c r="V4325" s="13">
        <v>0.85790900000000003</v>
      </c>
      <c r="W4325">
        <v>2427</v>
      </c>
      <c r="X4325">
        <v>48</v>
      </c>
      <c r="Z4325" s="10">
        <f>IF($N4325&lt;&gt;0,constants!$L$2,IF($O4325&lt;&gt;0,constants!$M$2,IF($P4325&lt;&gt;0,constants!$N$2,0)))</f>
        <v>1117.99</v>
      </c>
      <c r="AA4325" s="10">
        <f>IF($N4325&lt;&gt;0,constants!$L$2,IF($O4325&lt;&gt;0,constants!$M$2,IF($P4325&lt;&gt;0,constants!$P$2,0)))</f>
        <v>4051.45</v>
      </c>
      <c r="AB4325" s="11">
        <f>constants!$O$2</f>
        <v>4861.32</v>
      </c>
      <c r="AC4325" s="11">
        <f>VLOOKUP(BWscncns[[#This Row],[scanner]],[0]!ScnrAvgBW,2,FALSE)/1000</f>
        <v>6440.9193022088357</v>
      </c>
      <c r="AD4325" s="8">
        <f>(1+$F4325)*Z4325</f>
        <v>1129.3143493558366</v>
      </c>
      <c r="AE4325" s="8">
        <f>(1+$F4325)*AA4325</f>
        <v>4092.4879656327016</v>
      </c>
      <c r="AF4325" s="8">
        <f>(1+$F4325)*AB4325</f>
        <v>4910.5613044933461</v>
      </c>
      <c r="AG4325" s="8">
        <f>(1+$F4325)*AC4325</f>
        <v>6506.1606910861647</v>
      </c>
      <c r="AH4325" s="8">
        <f>(1+$F4325)*$T4325/1000</f>
        <v>646.48269088966401</v>
      </c>
      <c r="AI4325" s="8">
        <f>(1+BWscncns[[#This Row],[pid_error]]*K_p)*BWscncns[[#This Row],[dbw]]/1000</f>
        <v>643.24134544483195</v>
      </c>
      <c r="AJ4325" s="13">
        <f>BWscncns[[#This Row],[Torflow prgrssv alt vote]]/VLOOKUP(BWscncns[[#This Row],[class]],AltBWtotl,2,FALSE)*100</f>
        <v>1.2686436515237721E-2</v>
      </c>
      <c r="AK4325">
        <f>IF(D4325=E4325,1,0)</f>
        <v>1</v>
      </c>
    </row>
    <row r="4326" spans="1:37">
      <c r="A4326" s="1" t="s">
        <v>10684</v>
      </c>
      <c r="B4326" s="1" t="s">
        <v>10685</v>
      </c>
      <c r="C4326">
        <v>629</v>
      </c>
      <c r="D4326">
        <v>1524998183</v>
      </c>
      <c r="E4326">
        <v>1524998183</v>
      </c>
      <c r="F4326" s="2">
        <v>-4.0978763810300002E-2</v>
      </c>
      <c r="G4326" s="2">
        <v>-4.0978763810300002E-2</v>
      </c>
      <c r="H4326">
        <v>628504</v>
      </c>
      <c r="I4326" s="2">
        <v>0.44919038313100002</v>
      </c>
      <c r="J4326" s="2">
        <v>0</v>
      </c>
      <c r="K4326">
        <v>5</v>
      </c>
      <c r="L4326" s="1" t="s">
        <v>11759</v>
      </c>
      <c r="M4326" s="1" t="s">
        <v>10685</v>
      </c>
      <c r="N4326">
        <v>0</v>
      </c>
      <c r="O4326">
        <v>0</v>
      </c>
      <c r="P4326">
        <v>1</v>
      </c>
      <c r="Q4326">
        <v>0</v>
      </c>
      <c r="R4326" s="19">
        <f>BWscncns[[#This Row],[C fx]]*4+BWscncns[[#This Row],[C fg]]*2+BWscncns[[#This Row],[C fm]]</f>
        <v>1</v>
      </c>
      <c r="S4326">
        <v>629</v>
      </c>
      <c r="T4326">
        <v>655360</v>
      </c>
      <c r="U4326" s="13">
        <v>0.95977800000000002</v>
      </c>
      <c r="V4326" s="13">
        <v>1.0419080000000001</v>
      </c>
      <c r="W4326">
        <v>3513</v>
      </c>
      <c r="X4326">
        <v>70</v>
      </c>
      <c r="Z4326" s="10">
        <f>IF($N4326&lt;&gt;0,constants!$L$2,IF($O4326&lt;&gt;0,constants!$M$2,IF($P4326&lt;&gt;0,constants!$N$2,0)))</f>
        <v>1117.99</v>
      </c>
      <c r="AA4326" s="10">
        <f>IF($N4326&lt;&gt;0,constants!$L$2,IF($O4326&lt;&gt;0,constants!$M$2,IF($P4326&lt;&gt;0,constants!$P$2,0)))</f>
        <v>4051.45</v>
      </c>
      <c r="AB4326" s="11">
        <f>constants!$O$2</f>
        <v>4861.32</v>
      </c>
      <c r="AC4326" s="11">
        <f>VLOOKUP(BWscncns[[#This Row],[scanner]],[0]!ScnrAvgBW,2,FALSE)/1000</f>
        <v>3794.4265750962772</v>
      </c>
      <c r="AD4326" s="8">
        <f>(1+$F4326)*Z4326</f>
        <v>1072.1761518477228</v>
      </c>
      <c r="AE4326" s="8">
        <f>(1+$F4326)*AA4326</f>
        <v>3885.4265873607601</v>
      </c>
      <c r="AF4326" s="8">
        <f>(1+$F4326)*AB4326</f>
        <v>4662.1091159137122</v>
      </c>
      <c r="AG4326" s="8">
        <f>(1+$F4326)*AC4326</f>
        <v>3638.9356646798815</v>
      </c>
      <c r="AH4326" s="8">
        <f>(1+$F4326)*$T4326/1000</f>
        <v>628.50415734928185</v>
      </c>
      <c r="AI4326" s="8">
        <f>(1+BWscncns[[#This Row],[pid_error]]*K_p)*BWscncns[[#This Row],[dbw]]/1000</f>
        <v>641.93207867464082</v>
      </c>
      <c r="AJ4326" s="13">
        <f>BWscncns[[#This Row],[Torflow prgrssv alt vote]]/VLOOKUP(BWscncns[[#This Row],[class]],AltBWtotl,2,FALSE)*100</f>
        <v>1.2660614279339542E-2</v>
      </c>
      <c r="AK4326">
        <f>IF(D4326=E4326,1,0)</f>
        <v>1</v>
      </c>
    </row>
    <row r="4327" spans="1:37">
      <c r="A4327" s="1" t="s">
        <v>1336</v>
      </c>
      <c r="B4327" s="1" t="s">
        <v>49</v>
      </c>
      <c r="C4327">
        <v>260</v>
      </c>
      <c r="D4327">
        <v>1524958737</v>
      </c>
      <c r="E4327">
        <v>1524958737</v>
      </c>
      <c r="F4327" s="2">
        <v>-0.746246646964</v>
      </c>
      <c r="G4327" s="2">
        <v>-0.746246646964</v>
      </c>
      <c r="H4327">
        <v>259843</v>
      </c>
      <c r="I4327" s="2">
        <v>-0.100474605331</v>
      </c>
      <c r="J4327" s="2">
        <v>0</v>
      </c>
      <c r="K4327">
        <v>7</v>
      </c>
      <c r="L4327" s="1" t="s">
        <v>11997</v>
      </c>
      <c r="M4327" s="1" t="s">
        <v>49</v>
      </c>
      <c r="N4327">
        <v>0</v>
      </c>
      <c r="O4327">
        <v>0</v>
      </c>
      <c r="P4327">
        <v>1</v>
      </c>
      <c r="Q4327">
        <v>0</v>
      </c>
      <c r="R4327" s="19">
        <f>BWscncns[[#This Row],[C fx]]*4+BWscncns[[#This Row],[C fg]]*2+BWscncns[[#This Row],[C fm]]</f>
        <v>1</v>
      </c>
      <c r="S4327">
        <v>260</v>
      </c>
      <c r="T4327">
        <v>1024000</v>
      </c>
      <c r="U4327" s="13">
        <v>0.25390600000000002</v>
      </c>
      <c r="V4327" s="13">
        <v>3.9384619999999999</v>
      </c>
      <c r="W4327">
        <v>5637</v>
      </c>
      <c r="X4327">
        <v>112</v>
      </c>
      <c r="Z4327" s="10">
        <f>IF($N4327&lt;&gt;0,constants!$L$2,IF($O4327&lt;&gt;0,constants!$M$2,IF($P4327&lt;&gt;0,constants!$N$2,0)))</f>
        <v>1117.99</v>
      </c>
      <c r="AA4327" s="10">
        <f>IF($N4327&lt;&gt;0,constants!$L$2,IF($O4327&lt;&gt;0,constants!$M$2,IF($P4327&lt;&gt;0,constants!$P$2,0)))</f>
        <v>4051.45</v>
      </c>
      <c r="AB4327" s="11">
        <f>constants!$O$2</f>
        <v>4861.32</v>
      </c>
      <c r="AC4327" s="11">
        <f>VLOOKUP(BWscncns[[#This Row],[scanner]],[0]!ScnrAvgBW,2,FALSE)/1000</f>
        <v>885.64026081730776</v>
      </c>
      <c r="AD4327" s="8">
        <f>(1+$F4327)*Z4327</f>
        <v>283.69371116071761</v>
      </c>
      <c r="AE4327" s="8">
        <f>(1+$F4327)*AA4327</f>
        <v>1028.0690221577022</v>
      </c>
      <c r="AF4327" s="8">
        <f>(1+$F4327)*AB4327</f>
        <v>1233.5762501809675</v>
      </c>
      <c r="AG4327" s="8">
        <f>(1+$F4327)*AC4327</f>
        <v>224.7341857660694</v>
      </c>
      <c r="AH4327" s="8">
        <f>(1+$F4327)*$T4327/1000</f>
        <v>259.843433508864</v>
      </c>
      <c r="AI4327" s="8">
        <f>(1+BWscncns[[#This Row],[pid_error]]*K_p)*BWscncns[[#This Row],[dbw]]/1000</f>
        <v>641.92171675443205</v>
      </c>
      <c r="AJ4327" s="13">
        <f>BWscncns[[#This Row],[Torflow prgrssv alt vote]]/VLOOKUP(BWscncns[[#This Row],[class]],AltBWtotl,2,FALSE)*100</f>
        <v>1.2660409914611067E-2</v>
      </c>
      <c r="AK4327">
        <f>IF(D4327=E4327,1,0)</f>
        <v>1</v>
      </c>
    </row>
    <row r="4328" spans="1:37">
      <c r="A4328" s="1" t="s">
        <v>5097</v>
      </c>
      <c r="B4328" s="1" t="s">
        <v>5098</v>
      </c>
      <c r="C4328">
        <v>772</v>
      </c>
      <c r="D4328">
        <v>1524987132</v>
      </c>
      <c r="E4328">
        <v>1524987132</v>
      </c>
      <c r="F4328" s="2">
        <v>0.50733770638700004</v>
      </c>
      <c r="G4328" s="2">
        <v>0.50733770638700004</v>
      </c>
      <c r="H4328">
        <v>771756</v>
      </c>
      <c r="I4328" s="2">
        <v>0.26499186903900002</v>
      </c>
      <c r="J4328" s="2">
        <v>0</v>
      </c>
      <c r="K4328">
        <v>3</v>
      </c>
      <c r="L4328" s="1" t="s">
        <v>11611</v>
      </c>
      <c r="M4328" s="1" t="s">
        <v>5098</v>
      </c>
      <c r="N4328">
        <v>1</v>
      </c>
      <c r="O4328">
        <v>0</v>
      </c>
      <c r="P4328">
        <v>0</v>
      </c>
      <c r="Q4328">
        <v>0</v>
      </c>
      <c r="R4328" s="19">
        <f>BWscncns[[#This Row],[C fx]]*4+BWscncns[[#This Row],[C fg]]*2+BWscncns[[#This Row],[C fm]]</f>
        <v>4</v>
      </c>
      <c r="S4328">
        <v>660</v>
      </c>
      <c r="T4328">
        <v>512000</v>
      </c>
      <c r="U4328" s="13">
        <v>1.2890619999999999</v>
      </c>
      <c r="V4328" s="13">
        <v>0.77575799999999995</v>
      </c>
      <c r="W4328">
        <v>2022</v>
      </c>
      <c r="X4328">
        <v>40</v>
      </c>
      <c r="Z4328" s="10">
        <f>IF($N4328&lt;&gt;0,constants!$L$2,IF($O4328&lt;&gt;0,constants!$M$2,IF($P4328&lt;&gt;0,constants!$N$2,0)))</f>
        <v>10125.48</v>
      </c>
      <c r="AA4328" s="10">
        <f>IF($N4328&lt;&gt;0,constants!$L$2,IF($O4328&lt;&gt;0,constants!$M$2,IF($P4328&lt;&gt;0,constants!$P$2,0)))</f>
        <v>10125.48</v>
      </c>
      <c r="AB4328" s="11">
        <f>constants!$O$2</f>
        <v>4861.32</v>
      </c>
      <c r="AC4328" s="11">
        <f>VLOOKUP(BWscncns[[#This Row],[scanner]],[0]!ScnrAvgBW,2,FALSE)/1000</f>
        <v>6440.9193022088357</v>
      </c>
      <c r="AD4328" s="8">
        <f>(1+$F4328)*Z4328</f>
        <v>15262.517799267442</v>
      </c>
      <c r="AE4328" s="8">
        <f>(1+$F4328)*AA4328</f>
        <v>15262.517799267442</v>
      </c>
      <c r="AF4328" s="8">
        <f>(1+$F4328)*AB4328</f>
        <v>7327.6509388132508</v>
      </c>
      <c r="AG4328" s="8">
        <f>(1+$F4328)*AC4328</f>
        <v>9708.640528015223</v>
      </c>
      <c r="AH4328" s="8">
        <f>(1+$F4328)*$T4328/1000</f>
        <v>771.75690567014408</v>
      </c>
      <c r="AI4328" s="8">
        <f>(1+BWscncns[[#This Row],[pid_error]]*K_p)*BWscncns[[#This Row],[dbw]]/1000</f>
        <v>641.87845283507204</v>
      </c>
      <c r="AJ4328" s="13">
        <f>BWscncns[[#This Row],[Torflow prgrssv alt vote]]/VLOOKUP(BWscncns[[#This Row],[class]],AltBWtotl,2,FALSE)*100</f>
        <v>5.5013760207785201E-3</v>
      </c>
      <c r="AK4328">
        <f>IF(D4328=E4328,1,0)</f>
        <v>1</v>
      </c>
    </row>
    <row r="4329" spans="1:37">
      <c r="A4329" s="1" t="s">
        <v>2760</v>
      </c>
      <c r="B4329" s="1" t="s">
        <v>2761</v>
      </c>
      <c r="C4329">
        <v>464</v>
      </c>
      <c r="D4329">
        <v>1525000490</v>
      </c>
      <c r="E4329">
        <v>1525000490</v>
      </c>
      <c r="F4329" s="2">
        <v>-0.43409514276900002</v>
      </c>
      <c r="G4329" s="2">
        <v>-0.43409514276900002</v>
      </c>
      <c r="H4329">
        <v>463589</v>
      </c>
      <c r="I4329" s="2">
        <v>-0.23371394173500001</v>
      </c>
      <c r="J4329" s="2">
        <v>0</v>
      </c>
      <c r="K4329">
        <v>5</v>
      </c>
      <c r="L4329" s="1" t="s">
        <v>11739</v>
      </c>
      <c r="M4329" s="1" t="s">
        <v>2761</v>
      </c>
      <c r="N4329">
        <v>1</v>
      </c>
      <c r="O4329">
        <v>0</v>
      </c>
      <c r="P4329">
        <v>0</v>
      </c>
      <c r="Q4329">
        <v>0</v>
      </c>
      <c r="R4329" s="19">
        <f>BWscncns[[#This Row],[C fx]]*4+BWscncns[[#This Row],[C fg]]*2+BWscncns[[#This Row],[C fm]]</f>
        <v>4</v>
      </c>
      <c r="S4329">
        <v>666</v>
      </c>
      <c r="T4329">
        <v>819200</v>
      </c>
      <c r="U4329" s="13">
        <v>0.81298800000000004</v>
      </c>
      <c r="V4329" s="13">
        <v>1.23003</v>
      </c>
      <c r="W4329">
        <v>3974</v>
      </c>
      <c r="X4329">
        <v>79</v>
      </c>
      <c r="Z4329" s="10">
        <f>IF($N4329&lt;&gt;0,constants!$L$2,IF($O4329&lt;&gt;0,constants!$M$2,IF($P4329&lt;&gt;0,constants!$N$2,0)))</f>
        <v>10125.48</v>
      </c>
      <c r="AA4329" s="10">
        <f>IF($N4329&lt;&gt;0,constants!$L$2,IF($O4329&lt;&gt;0,constants!$M$2,IF($P4329&lt;&gt;0,constants!$P$2,0)))</f>
        <v>10125.48</v>
      </c>
      <c r="AB4329" s="11">
        <f>constants!$O$2</f>
        <v>4861.32</v>
      </c>
      <c r="AC4329" s="11">
        <f>VLOOKUP(BWscncns[[#This Row],[scanner]],[0]!ScnrAvgBW,2,FALSE)/1000</f>
        <v>3794.4265750962772</v>
      </c>
      <c r="AD4329" s="8">
        <f>(1+$F4329)*Z4329</f>
        <v>5730.0583137953445</v>
      </c>
      <c r="AE4329" s="8">
        <f>(1+$F4329)*AA4329</f>
        <v>5730.0583137953445</v>
      </c>
      <c r="AF4329" s="8">
        <f>(1+$F4329)*AB4329</f>
        <v>2751.0446005542044</v>
      </c>
      <c r="AG4329" s="8">
        <f>(1+$F4329)*AC4329</f>
        <v>2147.2844292533709</v>
      </c>
      <c r="AH4329" s="8">
        <f>(1+$F4329)*$T4329/1000</f>
        <v>463.58925904363514</v>
      </c>
      <c r="AI4329" s="8">
        <f>(1+BWscncns[[#This Row],[pid_error]]*K_p)*BWscncns[[#This Row],[dbw]]/1000</f>
        <v>641.39462952181759</v>
      </c>
      <c r="AJ4329" s="13">
        <f>BWscncns[[#This Row],[Torflow prgrssv alt vote]]/VLOOKUP(BWscncns[[#This Row],[class]],AltBWtotl,2,FALSE)*100</f>
        <v>5.4972292949271142E-3</v>
      </c>
      <c r="AK4329">
        <f>IF(D4329=E4329,1,0)</f>
        <v>1</v>
      </c>
    </row>
    <row r="4330" spans="1:37">
      <c r="A4330" s="1" t="s">
        <v>10770</v>
      </c>
      <c r="B4330" s="1" t="s">
        <v>10771</v>
      </c>
      <c r="C4330">
        <v>625</v>
      </c>
      <c r="D4330">
        <v>1524972958</v>
      </c>
      <c r="E4330">
        <v>1524972958</v>
      </c>
      <c r="F4330" s="2">
        <v>-4.5960357491399997E-2</v>
      </c>
      <c r="G4330" s="2">
        <v>-4.5960357491399997E-2</v>
      </c>
      <c r="H4330">
        <v>625239</v>
      </c>
      <c r="I4330" s="2">
        <v>-0.134777941102</v>
      </c>
      <c r="J4330" s="2">
        <v>0</v>
      </c>
      <c r="K4330">
        <v>6</v>
      </c>
      <c r="L4330" s="1" t="s">
        <v>11769</v>
      </c>
      <c r="M4330" s="1" t="s">
        <v>10771</v>
      </c>
      <c r="N4330">
        <v>0</v>
      </c>
      <c r="O4330">
        <v>0</v>
      </c>
      <c r="P4330">
        <v>1</v>
      </c>
      <c r="Q4330">
        <v>0</v>
      </c>
      <c r="R4330" s="19">
        <f>BWscncns[[#This Row],[C fx]]*4+BWscncns[[#This Row],[C fg]]*2+BWscncns[[#This Row],[C fm]]</f>
        <v>1</v>
      </c>
      <c r="S4330">
        <v>572</v>
      </c>
      <c r="T4330">
        <v>655360</v>
      </c>
      <c r="U4330" s="13">
        <v>0.872803</v>
      </c>
      <c r="V4330" s="13">
        <v>1.145734</v>
      </c>
      <c r="W4330">
        <v>3807</v>
      </c>
      <c r="X4330">
        <v>76</v>
      </c>
      <c r="Z4330" s="10">
        <f>IF($N4330&lt;&gt;0,constants!$L$2,IF($O4330&lt;&gt;0,constants!$M$2,IF($P4330&lt;&gt;0,constants!$N$2,0)))</f>
        <v>1117.99</v>
      </c>
      <c r="AA4330" s="10">
        <f>IF($N4330&lt;&gt;0,constants!$L$2,IF($O4330&lt;&gt;0,constants!$M$2,IF($P4330&lt;&gt;0,constants!$P$2,0)))</f>
        <v>4051.45</v>
      </c>
      <c r="AB4330" s="11">
        <f>constants!$O$2</f>
        <v>4861.32</v>
      </c>
      <c r="AC4330" s="11">
        <f>VLOOKUP(BWscncns[[#This Row],[scanner]],[0]!ScnrAvgBW,2,FALSE)/1000</f>
        <v>2386.3111194805197</v>
      </c>
      <c r="AD4330" s="8">
        <f>(1+$F4330)*Z4330</f>
        <v>1066.6067799281898</v>
      </c>
      <c r="AE4330" s="8">
        <f>(1+$F4330)*AA4330</f>
        <v>3865.2439096414673</v>
      </c>
      <c r="AF4330" s="8">
        <f>(1+$F4330)*AB4330</f>
        <v>4637.8919949199071</v>
      </c>
      <c r="AG4330" s="8">
        <f>(1+$F4330)*AC4330</f>
        <v>2276.6354073434918</v>
      </c>
      <c r="AH4330" s="8">
        <f>(1+$F4330)*$T4330/1000</f>
        <v>625.23942011443603</v>
      </c>
      <c r="AI4330" s="8">
        <f>(1+BWscncns[[#This Row],[pid_error]]*K_p)*BWscncns[[#This Row],[dbw]]/1000</f>
        <v>640.29971005721814</v>
      </c>
      <c r="AJ4330" s="13">
        <f>BWscncns[[#This Row],[Torflow prgrssv alt vote]]/VLOOKUP(BWscncns[[#This Row],[class]],AltBWtotl,2,FALSE)*100</f>
        <v>1.2628419612468309E-2</v>
      </c>
      <c r="AK4330">
        <f>IF(D4330=E4330,1,0)</f>
        <v>1</v>
      </c>
    </row>
    <row r="4331" spans="1:37">
      <c r="A4331" s="1" t="s">
        <v>8455</v>
      </c>
      <c r="B4331" s="1" t="s">
        <v>508</v>
      </c>
      <c r="C4331">
        <v>756</v>
      </c>
      <c r="D4331">
        <v>1524975523</v>
      </c>
      <c r="E4331">
        <v>1524975523</v>
      </c>
      <c r="F4331" s="2">
        <v>0.44141533251600001</v>
      </c>
      <c r="G4331" s="2">
        <v>0.44141533251600001</v>
      </c>
      <c r="H4331">
        <v>755716</v>
      </c>
      <c r="I4331" s="2">
        <v>0.53048489397999998</v>
      </c>
      <c r="J4331" s="2">
        <v>0</v>
      </c>
      <c r="K4331">
        <v>5</v>
      </c>
      <c r="L4331" s="1" t="s">
        <v>11649</v>
      </c>
      <c r="M4331" s="1" t="s">
        <v>508</v>
      </c>
      <c r="N4331">
        <v>0</v>
      </c>
      <c r="O4331">
        <v>0</v>
      </c>
      <c r="P4331">
        <v>1</v>
      </c>
      <c r="Q4331">
        <v>0</v>
      </c>
      <c r="R4331" s="19">
        <f>BWscncns[[#This Row],[C fx]]*4+BWscncns[[#This Row],[C fg]]*2+BWscncns[[#This Row],[C fm]]</f>
        <v>1</v>
      </c>
      <c r="S4331">
        <v>587</v>
      </c>
      <c r="T4331">
        <v>524288</v>
      </c>
      <c r="U4331" s="13">
        <v>1.1196140000000001</v>
      </c>
      <c r="V4331" s="13">
        <v>0.89316499999999999</v>
      </c>
      <c r="W4331">
        <v>2590</v>
      </c>
      <c r="X4331">
        <v>51</v>
      </c>
      <c r="Z4331" s="10">
        <f>IF($N4331&lt;&gt;0,constants!$L$2,IF($O4331&lt;&gt;0,constants!$M$2,IF($P4331&lt;&gt;0,constants!$N$2,0)))</f>
        <v>1117.99</v>
      </c>
      <c r="AA4331" s="10">
        <f>IF($N4331&lt;&gt;0,constants!$L$2,IF($O4331&lt;&gt;0,constants!$M$2,IF($P4331&lt;&gt;0,constants!$P$2,0)))</f>
        <v>4051.45</v>
      </c>
      <c r="AB4331" s="11">
        <f>constants!$O$2</f>
        <v>4861.32</v>
      </c>
      <c r="AC4331" s="11">
        <f>VLOOKUP(BWscncns[[#This Row],[scanner]],[0]!ScnrAvgBW,2,FALSE)/1000</f>
        <v>3794.4265750962772</v>
      </c>
      <c r="AD4331" s="8">
        <f>(1+$F4331)*Z4331</f>
        <v>1611.4879275995629</v>
      </c>
      <c r="AE4331" s="8">
        <f>(1+$F4331)*AA4331</f>
        <v>5839.8221489219477</v>
      </c>
      <c r="AF4331" s="8">
        <f>(1+$F4331)*AB4331</f>
        <v>7007.1811842666802</v>
      </c>
      <c r="AG4331" s="8">
        <f>(1+$F4331)*AC4331</f>
        <v>5469.3446434499474</v>
      </c>
      <c r="AH4331" s="8">
        <f>(1+$F4331)*$T4331/1000</f>
        <v>755.71676185414856</v>
      </c>
      <c r="AI4331" s="8">
        <f>(1+BWscncns[[#This Row],[pid_error]]*K_p)*BWscncns[[#This Row],[dbw]]/1000</f>
        <v>640.00238092707434</v>
      </c>
      <c r="AJ4331" s="13">
        <f>BWscncns[[#This Row],[Torflow prgrssv alt vote]]/VLOOKUP(BWscncns[[#This Row],[class]],AltBWtotl,2,FALSE)*100</f>
        <v>1.2622555488278512E-2</v>
      </c>
      <c r="AK4331">
        <f>IF(D4331=E4331,1,0)</f>
        <v>1</v>
      </c>
    </row>
    <row r="4332" spans="1:37">
      <c r="A4332" s="1" t="s">
        <v>2011</v>
      </c>
      <c r="B4332" s="1" t="s">
        <v>2012</v>
      </c>
      <c r="C4332">
        <v>436</v>
      </c>
      <c r="D4332">
        <v>1524963456</v>
      </c>
      <c r="E4332">
        <v>1524963456</v>
      </c>
      <c r="F4332" s="2">
        <v>-0.45314764471300001</v>
      </c>
      <c r="G4332" s="2">
        <v>-0.45314764471300001</v>
      </c>
      <c r="H4332">
        <v>436076</v>
      </c>
      <c r="I4332" s="2">
        <v>-0.408663859751</v>
      </c>
      <c r="J4332" s="2">
        <v>0</v>
      </c>
      <c r="K4332">
        <v>6</v>
      </c>
      <c r="L4332" s="1" t="s">
        <v>11871</v>
      </c>
      <c r="M4332" s="1" t="s">
        <v>2012</v>
      </c>
      <c r="N4332">
        <v>0</v>
      </c>
      <c r="O4332">
        <v>0</v>
      </c>
      <c r="P4332">
        <v>1</v>
      </c>
      <c r="Q4332">
        <v>0</v>
      </c>
      <c r="R4332" s="19">
        <f>BWscncns[[#This Row],[C fx]]*4+BWscncns[[#This Row],[C fg]]*2+BWscncns[[#This Row],[C fm]]</f>
        <v>1</v>
      </c>
      <c r="S4332">
        <v>436</v>
      </c>
      <c r="T4332">
        <v>827324</v>
      </c>
      <c r="U4332" s="13">
        <v>0.52700000000000002</v>
      </c>
      <c r="V4332" s="13">
        <v>1.897532</v>
      </c>
      <c r="W4332">
        <v>4776</v>
      </c>
      <c r="X4332">
        <v>95</v>
      </c>
      <c r="Z4332" s="10">
        <f>IF($N4332&lt;&gt;0,constants!$L$2,IF($O4332&lt;&gt;0,constants!$M$2,IF($P4332&lt;&gt;0,constants!$N$2,0)))</f>
        <v>1117.99</v>
      </c>
      <c r="AA4332" s="10">
        <f>IF($N4332&lt;&gt;0,constants!$L$2,IF($O4332&lt;&gt;0,constants!$M$2,IF($P4332&lt;&gt;0,constants!$P$2,0)))</f>
        <v>4051.45</v>
      </c>
      <c r="AB4332" s="11">
        <f>constants!$O$2</f>
        <v>4861.32</v>
      </c>
      <c r="AC4332" s="11">
        <f>VLOOKUP(BWscncns[[#This Row],[scanner]],[0]!ScnrAvgBW,2,FALSE)/1000</f>
        <v>2386.3111194805197</v>
      </c>
      <c r="AD4332" s="8">
        <f>(1+$F4332)*Z4332</f>
        <v>611.37546468731307</v>
      </c>
      <c r="AE4332" s="8">
        <f>(1+$F4332)*AA4332</f>
        <v>2215.5449748275159</v>
      </c>
      <c r="AF4332" s="8">
        <f>(1+$F4332)*AB4332</f>
        <v>2658.4242918037985</v>
      </c>
      <c r="AG4332" s="8">
        <f>(1+$F4332)*AC4332</f>
        <v>1304.9598561354796</v>
      </c>
      <c r="AH4332" s="8">
        <f>(1+$F4332)*$T4332/1000</f>
        <v>452.42407798546191</v>
      </c>
      <c r="AI4332" s="8">
        <f>(1+BWscncns[[#This Row],[pid_error]]*K_p)*BWscncns[[#This Row],[dbw]]/1000</f>
        <v>639.87403899273102</v>
      </c>
      <c r="AJ4332" s="13">
        <f>BWscncns[[#This Row],[Torflow prgrssv alt vote]]/VLOOKUP(BWscncns[[#This Row],[class]],AltBWtotl,2,FALSE)*100</f>
        <v>1.2620024242714434E-2</v>
      </c>
      <c r="AK4332">
        <f>IF(D4332=E4332,1,0)</f>
        <v>1</v>
      </c>
    </row>
    <row r="4333" spans="1:37">
      <c r="A4333" s="1" t="s">
        <v>9725</v>
      </c>
      <c r="B4333" s="1" t="s">
        <v>8330</v>
      </c>
      <c r="C4333">
        <v>623</v>
      </c>
      <c r="D4333">
        <v>1524936721</v>
      </c>
      <c r="E4333">
        <v>1524936721</v>
      </c>
      <c r="F4333" s="2">
        <v>-4.9221052658699999E-2</v>
      </c>
      <c r="G4333" s="2">
        <v>-4.9221052658699999E-2</v>
      </c>
      <c r="H4333">
        <v>623102</v>
      </c>
      <c r="I4333" s="2">
        <v>-0.187706700984</v>
      </c>
      <c r="J4333" s="2">
        <v>0</v>
      </c>
      <c r="K4333">
        <v>4</v>
      </c>
      <c r="L4333" s="1" t="s">
        <v>11779</v>
      </c>
      <c r="M4333" s="1" t="s">
        <v>8330</v>
      </c>
      <c r="N4333">
        <v>0</v>
      </c>
      <c r="O4333">
        <v>0</v>
      </c>
      <c r="P4333">
        <v>1</v>
      </c>
      <c r="Q4333">
        <v>0</v>
      </c>
      <c r="R4333" s="19">
        <f>BWscncns[[#This Row],[C fx]]*4+BWscncns[[#This Row],[C fg]]*2+BWscncns[[#This Row],[C fm]]</f>
        <v>1</v>
      </c>
      <c r="S4333">
        <v>637</v>
      </c>
      <c r="T4333">
        <v>655360</v>
      </c>
      <c r="U4333" s="13">
        <v>0.97198499999999999</v>
      </c>
      <c r="V4333" s="13">
        <v>1.028823</v>
      </c>
      <c r="W4333">
        <v>3471</v>
      </c>
      <c r="X4333">
        <v>69</v>
      </c>
      <c r="Z4333" s="10">
        <f>IF($N4333&lt;&gt;0,constants!$L$2,IF($O4333&lt;&gt;0,constants!$M$2,IF($P4333&lt;&gt;0,constants!$N$2,0)))</f>
        <v>1117.99</v>
      </c>
      <c r="AA4333" s="10">
        <f>IF($N4333&lt;&gt;0,constants!$L$2,IF($O4333&lt;&gt;0,constants!$M$2,IF($P4333&lt;&gt;0,constants!$P$2,0)))</f>
        <v>4051.45</v>
      </c>
      <c r="AB4333" s="11">
        <f>constants!$O$2</f>
        <v>4861.32</v>
      </c>
      <c r="AC4333" s="11">
        <f>VLOOKUP(BWscncns[[#This Row],[scanner]],[0]!ScnrAvgBW,2,FALSE)/1000</f>
        <v>4819.491751072962</v>
      </c>
      <c r="AD4333" s="8">
        <f>(1+$F4333)*Z4333</f>
        <v>1062.9613553381</v>
      </c>
      <c r="AE4333" s="8">
        <f>(1+$F4333)*AA4333</f>
        <v>3852.0333662059097</v>
      </c>
      <c r="AF4333" s="8">
        <f>(1+$F4333)*AB4333</f>
        <v>4622.0407122892084</v>
      </c>
      <c r="AG4333" s="8">
        <f>(1+$F4333)*AC4333</f>
        <v>4582.2712938052291</v>
      </c>
      <c r="AH4333" s="8">
        <f>(1+$F4333)*$T4333/1000</f>
        <v>623.10249092959441</v>
      </c>
      <c r="AI4333" s="8">
        <f>(1+BWscncns[[#This Row],[pid_error]]*K_p)*BWscncns[[#This Row],[dbw]]/1000</f>
        <v>639.2312454647971</v>
      </c>
      <c r="AJ4333" s="13">
        <f>BWscncns[[#This Row],[Torflow prgrssv alt vote]]/VLOOKUP(BWscncns[[#This Row],[class]],AltBWtotl,2,FALSE)*100</f>
        <v>1.2607346638355995E-2</v>
      </c>
      <c r="AK4333">
        <f>IF(D4333=E4333,1,0)</f>
        <v>1</v>
      </c>
    </row>
    <row r="4334" spans="1:37">
      <c r="A4334" s="1" t="s">
        <v>1798</v>
      </c>
      <c r="B4334" s="1" t="s">
        <v>1799</v>
      </c>
      <c r="C4334">
        <v>864</v>
      </c>
      <c r="D4334">
        <v>1524995995</v>
      </c>
      <c r="E4334">
        <v>1524995995</v>
      </c>
      <c r="F4334" s="2">
        <v>1.1094595139300001</v>
      </c>
      <c r="G4334" s="2">
        <v>1.1094595139300001</v>
      </c>
      <c r="H4334">
        <v>864034</v>
      </c>
      <c r="I4334" s="2">
        <v>6.0289852265999998E-2</v>
      </c>
      <c r="J4334" s="2">
        <v>0</v>
      </c>
      <c r="K4334">
        <v>1</v>
      </c>
      <c r="L4334" s="1" t="s">
        <v>11553</v>
      </c>
      <c r="M4334" s="1" t="s">
        <v>1799</v>
      </c>
      <c r="N4334">
        <v>0</v>
      </c>
      <c r="O4334">
        <v>0</v>
      </c>
      <c r="P4334">
        <v>1</v>
      </c>
      <c r="Q4334">
        <v>0</v>
      </c>
      <c r="R4334" s="19">
        <f>BWscncns[[#This Row],[C fx]]*4+BWscncns[[#This Row],[C fg]]*2+BWscncns[[#This Row],[C fm]]</f>
        <v>1</v>
      </c>
      <c r="S4334">
        <v>827</v>
      </c>
      <c r="T4334">
        <v>409600</v>
      </c>
      <c r="U4334" s="13">
        <v>2.0190429999999999</v>
      </c>
      <c r="V4334" s="13">
        <v>0.495284</v>
      </c>
      <c r="W4334">
        <v>410</v>
      </c>
      <c r="X4334">
        <v>8</v>
      </c>
      <c r="Z4334" s="10">
        <f>IF($N4334&lt;&gt;0,constants!$L$2,IF($O4334&lt;&gt;0,constants!$M$2,IF($P4334&lt;&gt;0,constants!$N$2,0)))</f>
        <v>1117.99</v>
      </c>
      <c r="AA4334" s="10">
        <f>IF($N4334&lt;&gt;0,constants!$L$2,IF($O4334&lt;&gt;0,constants!$M$2,IF($P4334&lt;&gt;0,constants!$P$2,0)))</f>
        <v>4051.45</v>
      </c>
      <c r="AB4334" s="11">
        <f>constants!$O$2</f>
        <v>4861.32</v>
      </c>
      <c r="AC4334" s="11">
        <f>VLOOKUP(BWscncns[[#This Row],[scanner]],[0]!ScnrAvgBW,2,FALSE)/1000</f>
        <v>11818.828055288463</v>
      </c>
      <c r="AD4334" s="8">
        <f>(1+$F4334)*Z4334</f>
        <v>2358.3546419786007</v>
      </c>
      <c r="AE4334" s="8">
        <f>(1+$F4334)*AA4334</f>
        <v>8546.3697477116984</v>
      </c>
      <c r="AF4334" s="8">
        <f>(1+$F4334)*AB4334</f>
        <v>10254.757724258186</v>
      </c>
      <c r="AG4334" s="8">
        <f>(1+$F4334)*AC4334</f>
        <v>24931.33928473105</v>
      </c>
      <c r="AH4334" s="8">
        <f>(1+$F4334)*$T4334/1000</f>
        <v>864.03461690572806</v>
      </c>
      <c r="AI4334" s="8">
        <f>(1+BWscncns[[#This Row],[pid_error]]*K_p)*BWscncns[[#This Row],[dbw]]/1000</f>
        <v>636.81730845286404</v>
      </c>
      <c r="AJ4334" s="13">
        <f>BWscncns[[#This Row],[Torflow prgrssv alt vote]]/VLOOKUP(BWscncns[[#This Row],[class]],AltBWtotl,2,FALSE)*100</f>
        <v>1.2559737356287079E-2</v>
      </c>
      <c r="AK4334">
        <f>IF(D4334=E4334,1,0)</f>
        <v>1</v>
      </c>
    </row>
    <row r="4335" spans="1:37">
      <c r="A4335" s="1" t="s">
        <v>3472</v>
      </c>
      <c r="B4335" s="1" t="s">
        <v>45</v>
      </c>
      <c r="C4335">
        <v>263</v>
      </c>
      <c r="D4335">
        <v>1524931279</v>
      </c>
      <c r="E4335">
        <v>1524931279</v>
      </c>
      <c r="F4335" s="2">
        <v>-0.73862269241</v>
      </c>
      <c r="G4335" s="2">
        <v>-0.73862269241</v>
      </c>
      <c r="H4335">
        <v>263367</v>
      </c>
      <c r="I4335" s="2">
        <v>-8.5273758418199994E-2</v>
      </c>
      <c r="J4335" s="2">
        <v>0</v>
      </c>
      <c r="K4335">
        <v>8</v>
      </c>
      <c r="L4335" s="1" t="s">
        <v>11995</v>
      </c>
      <c r="M4335" s="1" t="s">
        <v>45</v>
      </c>
      <c r="N4335">
        <v>0</v>
      </c>
      <c r="O4335">
        <v>0</v>
      </c>
      <c r="P4335">
        <v>1</v>
      </c>
      <c r="Q4335">
        <v>0</v>
      </c>
      <c r="R4335" s="19">
        <f>BWscncns[[#This Row],[C fx]]*4+BWscncns[[#This Row],[C fg]]*2+BWscncns[[#This Row],[C fm]]</f>
        <v>1</v>
      </c>
      <c r="S4335">
        <v>157</v>
      </c>
      <c r="T4335">
        <v>1007616</v>
      </c>
      <c r="U4335" s="13">
        <v>0.15581300000000001</v>
      </c>
      <c r="V4335" s="13">
        <v>6.4179360000000001</v>
      </c>
      <c r="W4335">
        <v>6039</v>
      </c>
      <c r="X4335">
        <v>120</v>
      </c>
      <c r="Z4335" s="10">
        <f>IF($N4335&lt;&gt;0,constants!$L$2,IF($O4335&lt;&gt;0,constants!$M$2,IF($P4335&lt;&gt;0,constants!$N$2,0)))</f>
        <v>1117.99</v>
      </c>
      <c r="AA4335" s="10">
        <f>IF($N4335&lt;&gt;0,constants!$L$2,IF($O4335&lt;&gt;0,constants!$M$2,IF($P4335&lt;&gt;0,constants!$P$2,0)))</f>
        <v>4051.45</v>
      </c>
      <c r="AB4335" s="11">
        <f>constants!$O$2</f>
        <v>4861.32</v>
      </c>
      <c r="AC4335" s="11">
        <f>VLOOKUP(BWscncns[[#This Row],[scanner]],[0]!ScnrAvgBW,2,FALSE)/1000</f>
        <v>509.99709399477808</v>
      </c>
      <c r="AD4335" s="8">
        <f>(1+$F4335)*Z4335</f>
        <v>292.21721611254412</v>
      </c>
      <c r="AE4335" s="8">
        <f>(1+$F4335)*AA4335</f>
        <v>1058.9570928355054</v>
      </c>
      <c r="AF4335" s="8">
        <f>(1+$F4335)*AB4335</f>
        <v>1270.6387329334186</v>
      </c>
      <c r="AG4335" s="8">
        <f>(1+$F4335)*AC4335</f>
        <v>133.30166730707924</v>
      </c>
      <c r="AH4335" s="8">
        <f>(1+$F4335)*$T4335/1000</f>
        <v>263.36795716460546</v>
      </c>
      <c r="AI4335" s="8">
        <f>(1+BWscncns[[#This Row],[pid_error]]*K_p)*BWscncns[[#This Row],[dbw]]/1000</f>
        <v>635.49197858230286</v>
      </c>
      <c r="AJ4335" s="13">
        <f>BWscncns[[#This Row],[Torflow prgrssv alt vote]]/VLOOKUP(BWscncns[[#This Row],[class]],AltBWtotl,2,FALSE)*100</f>
        <v>1.2533598313167898E-2</v>
      </c>
      <c r="AK4335">
        <f>IF(D4335=E4335,1,0)</f>
        <v>1</v>
      </c>
    </row>
    <row r="4336" spans="1:37">
      <c r="A4336" s="1" t="s">
        <v>6027</v>
      </c>
      <c r="B4336" s="1" t="s">
        <v>6028</v>
      </c>
      <c r="C4336">
        <v>656</v>
      </c>
      <c r="D4336">
        <v>1524987008</v>
      </c>
      <c r="E4336">
        <v>1524987008</v>
      </c>
      <c r="F4336" s="2">
        <v>6.7734608959999998E-2</v>
      </c>
      <c r="G4336" s="2">
        <v>6.7734608959999998E-2</v>
      </c>
      <c r="H4336">
        <v>656016</v>
      </c>
      <c r="I4336" s="2">
        <v>0.17783637669399999</v>
      </c>
      <c r="J4336" s="2">
        <v>0</v>
      </c>
      <c r="K4336">
        <v>5</v>
      </c>
      <c r="L4336" s="1" t="s">
        <v>11708</v>
      </c>
      <c r="M4336" s="1" t="s">
        <v>6028</v>
      </c>
      <c r="N4336">
        <v>0</v>
      </c>
      <c r="O4336">
        <v>0</v>
      </c>
      <c r="P4336">
        <v>1</v>
      </c>
      <c r="Q4336">
        <v>0</v>
      </c>
      <c r="R4336" s="19">
        <f>BWscncns[[#This Row],[C fx]]*4+BWscncns[[#This Row],[C fg]]*2+BWscncns[[#This Row],[C fm]]</f>
        <v>1</v>
      </c>
      <c r="S4336">
        <v>656</v>
      </c>
      <c r="T4336">
        <v>614400</v>
      </c>
      <c r="U4336" s="13">
        <v>1.0677080000000001</v>
      </c>
      <c r="V4336" s="13">
        <v>0.936585</v>
      </c>
      <c r="W4336">
        <v>2884</v>
      </c>
      <c r="X4336">
        <v>57</v>
      </c>
      <c r="Z4336" s="10">
        <f>IF($N4336&lt;&gt;0,constants!$L$2,IF($O4336&lt;&gt;0,constants!$M$2,IF($P4336&lt;&gt;0,constants!$N$2,0)))</f>
        <v>1117.99</v>
      </c>
      <c r="AA4336" s="10">
        <f>IF($N4336&lt;&gt;0,constants!$L$2,IF($O4336&lt;&gt;0,constants!$M$2,IF($P4336&lt;&gt;0,constants!$P$2,0)))</f>
        <v>4051.45</v>
      </c>
      <c r="AB4336" s="11">
        <f>constants!$O$2</f>
        <v>4861.32</v>
      </c>
      <c r="AC4336" s="11">
        <f>VLOOKUP(BWscncns[[#This Row],[scanner]],[0]!ScnrAvgBW,2,FALSE)/1000</f>
        <v>3794.4265750962772</v>
      </c>
      <c r="AD4336" s="8">
        <f>(1+$F4336)*Z4336</f>
        <v>1193.7166154711904</v>
      </c>
      <c r="AE4336" s="8">
        <f>(1+$F4336)*AA4336</f>
        <v>4325.8733814709913</v>
      </c>
      <c r="AF4336" s="8">
        <f>(1+$F4336)*AB4336</f>
        <v>5190.5996092294263</v>
      </c>
      <c r="AG4336" s="8">
        <f>(1+$F4336)*AC4336</f>
        <v>4051.4405753878555</v>
      </c>
      <c r="AH4336" s="8">
        <f>(1+$F4336)*$T4336/1000</f>
        <v>656.01614374502401</v>
      </c>
      <c r="AI4336" s="8">
        <f>(1+BWscncns[[#This Row],[pid_error]]*K_p)*BWscncns[[#This Row],[dbw]]/1000</f>
        <v>635.20807187251205</v>
      </c>
      <c r="AJ4336" s="13">
        <f>BWscncns[[#This Row],[Torflow prgrssv alt vote]]/VLOOKUP(BWscncns[[#This Row],[class]],AltBWtotl,2,FALSE)*100</f>
        <v>1.2527998914939664E-2</v>
      </c>
      <c r="AK4336">
        <f>IF(D4336=E4336,1,0)</f>
        <v>1</v>
      </c>
    </row>
    <row r="4337" spans="1:37">
      <c r="A4337" s="1" t="s">
        <v>3550</v>
      </c>
      <c r="B4337" s="1" t="s">
        <v>3551</v>
      </c>
      <c r="C4337">
        <v>674</v>
      </c>
      <c r="D4337">
        <v>1524991648</v>
      </c>
      <c r="E4337">
        <v>1524991648</v>
      </c>
      <c r="F4337" s="2">
        <v>0.129851215922</v>
      </c>
      <c r="G4337" s="2">
        <v>0.129851215922</v>
      </c>
      <c r="H4337">
        <v>673624</v>
      </c>
      <c r="I4337" s="2">
        <v>0.239917185635</v>
      </c>
      <c r="J4337" s="2">
        <v>0</v>
      </c>
      <c r="K4337">
        <v>3</v>
      </c>
      <c r="L4337" s="1" t="s">
        <v>11582</v>
      </c>
      <c r="M4337" s="1" t="s">
        <v>3551</v>
      </c>
      <c r="N4337">
        <v>0</v>
      </c>
      <c r="O4337">
        <v>0</v>
      </c>
      <c r="P4337">
        <v>1</v>
      </c>
      <c r="Q4337">
        <v>0</v>
      </c>
      <c r="R4337" s="19">
        <f>BWscncns[[#This Row],[C fx]]*4+BWscncns[[#This Row],[C fg]]*2+BWscncns[[#This Row],[C fm]]</f>
        <v>1</v>
      </c>
      <c r="S4337">
        <v>731</v>
      </c>
      <c r="T4337">
        <v>596206</v>
      </c>
      <c r="U4337" s="13">
        <v>1.226086</v>
      </c>
      <c r="V4337" s="13">
        <v>0.81560299999999997</v>
      </c>
      <c r="W4337">
        <v>2231</v>
      </c>
      <c r="X4337">
        <v>44</v>
      </c>
      <c r="Z4337" s="10">
        <f>IF($N4337&lt;&gt;0,constants!$L$2,IF($O4337&lt;&gt;0,constants!$M$2,IF($P4337&lt;&gt;0,constants!$N$2,0)))</f>
        <v>1117.99</v>
      </c>
      <c r="AA4337" s="10">
        <f>IF($N4337&lt;&gt;0,constants!$L$2,IF($O4337&lt;&gt;0,constants!$M$2,IF($P4337&lt;&gt;0,constants!$P$2,0)))</f>
        <v>4051.45</v>
      </c>
      <c r="AB4337" s="11">
        <f>constants!$O$2</f>
        <v>4861.32</v>
      </c>
      <c r="AC4337" s="11">
        <f>VLOOKUP(BWscncns[[#This Row],[scanner]],[0]!ScnrAvgBW,2,FALSE)/1000</f>
        <v>6440.9193022088357</v>
      </c>
      <c r="AD4337" s="8">
        <f>(1+$F4337)*Z4337</f>
        <v>1263.1623608886368</v>
      </c>
      <c r="AE4337" s="8">
        <f>(1+$F4337)*AA4337</f>
        <v>4577.5357087471866</v>
      </c>
      <c r="AF4337" s="8">
        <f>(1+$F4337)*AB4337</f>
        <v>5492.5683129859362</v>
      </c>
      <c r="AG4337" s="8">
        <f>(1+$F4337)*AC4337</f>
        <v>7277.2805052561325</v>
      </c>
      <c r="AH4337" s="8">
        <f>(1+$F4337)*$T4337/1000</f>
        <v>673.62407403999191</v>
      </c>
      <c r="AI4337" s="8">
        <f>(1+BWscncns[[#This Row],[pid_error]]*K_p)*BWscncns[[#This Row],[dbw]]/1000</f>
        <v>634.91503701999591</v>
      </c>
      <c r="AJ4337" s="13">
        <f>BWscncns[[#This Row],[Torflow prgrssv alt vote]]/VLOOKUP(BWscncns[[#This Row],[class]],AltBWtotl,2,FALSE)*100</f>
        <v>1.2522219485368595E-2</v>
      </c>
      <c r="AK4337">
        <f>IF(D4337=E4337,1,0)</f>
        <v>1</v>
      </c>
    </row>
    <row r="4338" spans="1:37">
      <c r="A4338" s="1" t="s">
        <v>5508</v>
      </c>
      <c r="B4338" s="1" t="s">
        <v>28</v>
      </c>
      <c r="C4338">
        <v>666</v>
      </c>
      <c r="D4338">
        <v>1525007567</v>
      </c>
      <c r="E4338">
        <v>1525007567</v>
      </c>
      <c r="F4338" s="2">
        <v>0.105979682426</v>
      </c>
      <c r="G4338" s="2">
        <v>0.105979682426</v>
      </c>
      <c r="H4338">
        <v>665506</v>
      </c>
      <c r="I4338" s="2">
        <v>0.55991234252300004</v>
      </c>
      <c r="J4338" s="2">
        <v>0</v>
      </c>
      <c r="K4338">
        <v>4</v>
      </c>
      <c r="L4338" s="1" t="s">
        <v>11631</v>
      </c>
      <c r="M4338" s="1" t="s">
        <v>28</v>
      </c>
      <c r="N4338">
        <v>0</v>
      </c>
      <c r="O4338">
        <v>0</v>
      </c>
      <c r="P4338">
        <v>1</v>
      </c>
      <c r="Q4338">
        <v>0</v>
      </c>
      <c r="R4338" s="19">
        <f>BWscncns[[#This Row],[C fx]]*4+BWscncns[[#This Row],[C fg]]*2+BWscncns[[#This Row],[C fm]]</f>
        <v>1</v>
      </c>
      <c r="S4338">
        <v>683</v>
      </c>
      <c r="T4338">
        <v>601735</v>
      </c>
      <c r="U4338" s="13">
        <v>1.135051</v>
      </c>
      <c r="V4338" s="13">
        <v>0.88101799999999997</v>
      </c>
      <c r="W4338">
        <v>2525</v>
      </c>
      <c r="X4338">
        <v>50</v>
      </c>
      <c r="Z4338" s="10">
        <f>IF($N4338&lt;&gt;0,constants!$L$2,IF($O4338&lt;&gt;0,constants!$M$2,IF($P4338&lt;&gt;0,constants!$N$2,0)))</f>
        <v>1117.99</v>
      </c>
      <c r="AA4338" s="10">
        <f>IF($N4338&lt;&gt;0,constants!$L$2,IF($O4338&lt;&gt;0,constants!$M$2,IF($P4338&lt;&gt;0,constants!$P$2,0)))</f>
        <v>4051.45</v>
      </c>
      <c r="AB4338" s="11">
        <f>constants!$O$2</f>
        <v>4861.32</v>
      </c>
      <c r="AC4338" s="11">
        <f>VLOOKUP(BWscncns[[#This Row],[scanner]],[0]!ScnrAvgBW,2,FALSE)/1000</f>
        <v>4819.491751072962</v>
      </c>
      <c r="AD4338" s="8">
        <f>(1+$F4338)*Z4338</f>
        <v>1236.4742251554437</v>
      </c>
      <c r="AE4338" s="8">
        <f>(1+$F4338)*AA4338</f>
        <v>4480.8213843648173</v>
      </c>
      <c r="AF4338" s="8">
        <f>(1+$F4338)*AB4338</f>
        <v>5376.5211497711616</v>
      </c>
      <c r="AG4338" s="8">
        <f>(1+$F4338)*AC4338</f>
        <v>5330.2599563064014</v>
      </c>
      <c r="AH4338" s="8">
        <f>(1+$F4338)*$T4338/1000</f>
        <v>665.50668420460909</v>
      </c>
      <c r="AI4338" s="8">
        <f>(1+BWscncns[[#This Row],[pid_error]]*K_p)*BWscncns[[#This Row],[dbw]]/1000</f>
        <v>633.62084210230455</v>
      </c>
      <c r="AJ4338" s="13">
        <f>BWscncns[[#This Row],[Torflow prgrssv alt vote]]/VLOOKUP(BWscncns[[#This Row],[class]],AltBWtotl,2,FALSE)*100</f>
        <v>1.2496694506637197E-2</v>
      </c>
      <c r="AK4338">
        <f>IF(D4338=E4338,1,0)</f>
        <v>1</v>
      </c>
    </row>
    <row r="4339" spans="1:37">
      <c r="A4339" s="1" t="s">
        <v>6077</v>
      </c>
      <c r="B4339" s="1" t="s">
        <v>6078</v>
      </c>
      <c r="C4339">
        <v>907</v>
      </c>
      <c r="D4339">
        <v>1525002344</v>
      </c>
      <c r="E4339">
        <v>1525002344</v>
      </c>
      <c r="F4339" s="2">
        <v>1.5320300701</v>
      </c>
      <c r="G4339" s="2">
        <v>1.5320300701</v>
      </c>
      <c r="H4339">
        <v>907479</v>
      </c>
      <c r="I4339" s="2">
        <v>0.61268750956200002</v>
      </c>
      <c r="J4339" s="2">
        <v>0</v>
      </c>
      <c r="K4339">
        <v>1</v>
      </c>
      <c r="L4339" s="1" t="s">
        <v>11562</v>
      </c>
      <c r="M4339" s="1" t="s">
        <v>6078</v>
      </c>
      <c r="N4339">
        <v>0</v>
      </c>
      <c r="O4339">
        <v>0</v>
      </c>
      <c r="P4339">
        <v>1</v>
      </c>
      <c r="Q4339">
        <v>0</v>
      </c>
      <c r="R4339" s="19">
        <f>BWscncns[[#This Row],[C fx]]*4+BWscncns[[#This Row],[C fg]]*2+BWscncns[[#This Row],[C fm]]</f>
        <v>1</v>
      </c>
      <c r="S4339">
        <v>688</v>
      </c>
      <c r="T4339">
        <v>358400</v>
      </c>
      <c r="U4339" s="13">
        <v>1.919643</v>
      </c>
      <c r="V4339" s="13">
        <v>0.52093</v>
      </c>
      <c r="W4339">
        <v>498</v>
      </c>
      <c r="X4339">
        <v>9</v>
      </c>
      <c r="Z4339" s="10">
        <f>IF($N4339&lt;&gt;0,constants!$L$2,IF($O4339&lt;&gt;0,constants!$M$2,IF($P4339&lt;&gt;0,constants!$N$2,0)))</f>
        <v>1117.99</v>
      </c>
      <c r="AA4339" s="10">
        <f>IF($N4339&lt;&gt;0,constants!$L$2,IF($O4339&lt;&gt;0,constants!$M$2,IF($P4339&lt;&gt;0,constants!$P$2,0)))</f>
        <v>4051.45</v>
      </c>
      <c r="AB4339" s="11">
        <f>constants!$O$2</f>
        <v>4861.32</v>
      </c>
      <c r="AC4339" s="11">
        <f>VLOOKUP(BWscncns[[#This Row],[scanner]],[0]!ScnrAvgBW,2,FALSE)/1000</f>
        <v>11818.828055288463</v>
      </c>
      <c r="AD4339" s="8">
        <f>(1+$F4339)*Z4339</f>
        <v>2830.7842980710993</v>
      </c>
      <c r="AE4339" s="8">
        <f>(1+$F4339)*AA4339</f>
        <v>10258.393227506645</v>
      </c>
      <c r="AF4339" s="8">
        <f>(1+$F4339)*AB4339</f>
        <v>12309.008420378532</v>
      </c>
      <c r="AG4339" s="8">
        <f>(1+$F4339)*AC4339</f>
        <v>29925.628029331896</v>
      </c>
      <c r="AH4339" s="8">
        <f>(1+$F4339)*$T4339/1000</f>
        <v>907.47957712384016</v>
      </c>
      <c r="AI4339" s="8">
        <f>(1+BWscncns[[#This Row],[pid_error]]*K_p)*BWscncns[[#This Row],[dbw]]/1000</f>
        <v>632.93978856192007</v>
      </c>
      <c r="AJ4339" s="13">
        <f>BWscncns[[#This Row],[Torflow prgrssv alt vote]]/VLOOKUP(BWscncns[[#This Row],[class]],AltBWtotl,2,FALSE)*100</f>
        <v>1.2483262312695139E-2</v>
      </c>
      <c r="AK4339">
        <f>IF(D4339=E4339,1,0)</f>
        <v>1</v>
      </c>
    </row>
    <row r="4340" spans="1:37">
      <c r="A4340" s="1" t="s">
        <v>7113</v>
      </c>
      <c r="B4340" s="1" t="s">
        <v>7114</v>
      </c>
      <c r="C4340">
        <v>377</v>
      </c>
      <c r="D4340">
        <v>1524977965</v>
      </c>
      <c r="E4340">
        <v>1524977965</v>
      </c>
      <c r="F4340" s="2">
        <v>-0.57331047718499994</v>
      </c>
      <c r="G4340" s="2">
        <v>-0.57331047718499994</v>
      </c>
      <c r="H4340">
        <v>377111</v>
      </c>
      <c r="I4340" s="2">
        <v>4.6955987284499998E-2</v>
      </c>
      <c r="J4340" s="2">
        <v>0</v>
      </c>
      <c r="K4340">
        <v>7</v>
      </c>
      <c r="L4340" s="1" t="s">
        <v>11935</v>
      </c>
      <c r="M4340" s="1" t="s">
        <v>7114</v>
      </c>
      <c r="N4340">
        <v>0</v>
      </c>
      <c r="O4340">
        <v>0</v>
      </c>
      <c r="P4340">
        <v>1</v>
      </c>
      <c r="Q4340">
        <v>0</v>
      </c>
      <c r="R4340" s="19">
        <f>BWscncns[[#This Row],[C fx]]*4+BWscncns[[#This Row],[C fg]]*2+BWscncns[[#This Row],[C fm]]</f>
        <v>1</v>
      </c>
      <c r="S4340">
        <v>377</v>
      </c>
      <c r="T4340">
        <v>883807</v>
      </c>
      <c r="U4340" s="13">
        <v>0.426564</v>
      </c>
      <c r="V4340" s="13">
        <v>2.3443160000000001</v>
      </c>
      <c r="W4340">
        <v>5088</v>
      </c>
      <c r="X4340">
        <v>101</v>
      </c>
      <c r="Z4340" s="10">
        <f>IF($N4340&lt;&gt;0,constants!$L$2,IF($O4340&lt;&gt;0,constants!$M$2,IF($P4340&lt;&gt;0,constants!$N$2,0)))</f>
        <v>1117.99</v>
      </c>
      <c r="AA4340" s="10">
        <f>IF($N4340&lt;&gt;0,constants!$L$2,IF($O4340&lt;&gt;0,constants!$M$2,IF($P4340&lt;&gt;0,constants!$P$2,0)))</f>
        <v>4051.45</v>
      </c>
      <c r="AB4340" s="11">
        <f>constants!$O$2</f>
        <v>4861.32</v>
      </c>
      <c r="AC4340" s="11">
        <f>VLOOKUP(BWscncns[[#This Row],[scanner]],[0]!ScnrAvgBW,2,FALSE)/1000</f>
        <v>885.64026081730776</v>
      </c>
      <c r="AD4340" s="8">
        <f>(1+$F4340)*Z4340</f>
        <v>477.03461961194193</v>
      </c>
      <c r="AE4340" s="8">
        <f>(1+$F4340)*AA4340</f>
        <v>1728.7112672088319</v>
      </c>
      <c r="AF4340" s="8">
        <f>(1+$F4340)*AB4340</f>
        <v>2074.274311051016</v>
      </c>
      <c r="AG4340" s="8">
        <f>(1+$F4340)*AC4340</f>
        <v>377.89342027388926</v>
      </c>
      <c r="AH4340" s="8">
        <f>(1+$F4340)*$T4340/1000</f>
        <v>377.11118709055677</v>
      </c>
      <c r="AI4340" s="8">
        <f>(1+BWscncns[[#This Row],[pid_error]]*K_p)*BWscncns[[#This Row],[dbw]]/1000</f>
        <v>630.45909354527839</v>
      </c>
      <c r="AJ4340" s="13">
        <f>BWscncns[[#This Row],[Torflow prgrssv alt vote]]/VLOOKUP(BWscncns[[#This Row],[class]],AltBWtotl,2,FALSE)*100</f>
        <v>1.2434336384557657E-2</v>
      </c>
      <c r="AK4340">
        <f>IF(D4340=E4340,1,0)</f>
        <v>1</v>
      </c>
    </row>
    <row r="4341" spans="1:37">
      <c r="A4341" s="1" t="s">
        <v>10829</v>
      </c>
      <c r="B4341" s="1" t="s">
        <v>10830</v>
      </c>
      <c r="C4341">
        <v>645</v>
      </c>
      <c r="D4341">
        <v>1524945052</v>
      </c>
      <c r="E4341">
        <v>1524945052</v>
      </c>
      <c r="F4341" s="2">
        <v>5.0062929702199999E-2</v>
      </c>
      <c r="G4341" s="2">
        <v>5.0062929702199999E-2</v>
      </c>
      <c r="H4341">
        <v>645158</v>
      </c>
      <c r="I4341" s="2">
        <v>0.32858149074499998</v>
      </c>
      <c r="J4341" s="2">
        <v>0</v>
      </c>
      <c r="K4341">
        <v>4</v>
      </c>
      <c r="L4341" s="1" t="s">
        <v>11715</v>
      </c>
      <c r="M4341" s="1" t="s">
        <v>10830</v>
      </c>
      <c r="N4341">
        <v>0</v>
      </c>
      <c r="O4341">
        <v>0</v>
      </c>
      <c r="P4341">
        <v>1</v>
      </c>
      <c r="Q4341">
        <v>0</v>
      </c>
      <c r="R4341" s="19">
        <f>BWscncns[[#This Row],[C fx]]*4+BWscncns[[#This Row],[C fg]]*2+BWscncns[[#This Row],[C fm]]</f>
        <v>1</v>
      </c>
      <c r="S4341">
        <v>645</v>
      </c>
      <c r="T4341">
        <v>614400</v>
      </c>
      <c r="U4341" s="13">
        <v>1.0498050000000001</v>
      </c>
      <c r="V4341" s="13">
        <v>0.95255800000000002</v>
      </c>
      <c r="W4341">
        <v>2985</v>
      </c>
      <c r="X4341">
        <v>59</v>
      </c>
      <c r="Z4341" s="10">
        <f>IF($N4341&lt;&gt;0,constants!$L$2,IF($O4341&lt;&gt;0,constants!$M$2,IF($P4341&lt;&gt;0,constants!$N$2,0)))</f>
        <v>1117.99</v>
      </c>
      <c r="AA4341" s="10">
        <f>IF($N4341&lt;&gt;0,constants!$L$2,IF($O4341&lt;&gt;0,constants!$M$2,IF($P4341&lt;&gt;0,constants!$P$2,0)))</f>
        <v>4051.45</v>
      </c>
      <c r="AB4341" s="11">
        <f>constants!$O$2</f>
        <v>4861.32</v>
      </c>
      <c r="AC4341" s="11">
        <f>VLOOKUP(BWscncns[[#This Row],[scanner]],[0]!ScnrAvgBW,2,FALSE)/1000</f>
        <v>4819.491751072962</v>
      </c>
      <c r="AD4341" s="8">
        <f>(1+$F4341)*Z4341</f>
        <v>1173.9598547777625</v>
      </c>
      <c r="AE4341" s="8">
        <f>(1+$F4341)*AA4341</f>
        <v>4254.2774565419777</v>
      </c>
      <c r="AF4341" s="8">
        <f>(1+$F4341)*AB4341</f>
        <v>5104.6919214198979</v>
      </c>
      <c r="AG4341" s="8">
        <f>(1+$F4341)*AC4341</f>
        <v>5060.7696278072599</v>
      </c>
      <c r="AH4341" s="8">
        <f>(1+$F4341)*$T4341/1000</f>
        <v>645.15866400903155</v>
      </c>
      <c r="AI4341" s="8">
        <f>(1+BWscncns[[#This Row],[pid_error]]*K_p)*BWscncns[[#This Row],[dbw]]/1000</f>
        <v>629.77933200451594</v>
      </c>
      <c r="AJ4341" s="13">
        <f>BWscncns[[#This Row],[Torflow prgrssv alt vote]]/VLOOKUP(BWscncns[[#This Row],[class]],AltBWtotl,2,FALSE)*100</f>
        <v>1.2420929672297238E-2</v>
      </c>
      <c r="AK4341">
        <f>IF(D4341=E4341,1,0)</f>
        <v>1</v>
      </c>
    </row>
    <row r="4342" spans="1:37">
      <c r="A4342" s="1" t="s">
        <v>1699</v>
      </c>
      <c r="B4342" s="1" t="s">
        <v>1700</v>
      </c>
      <c r="C4342">
        <v>244</v>
      </c>
      <c r="D4342">
        <v>1524954843</v>
      </c>
      <c r="E4342">
        <v>1524954843</v>
      </c>
      <c r="F4342" s="2">
        <v>-0.694550467256</v>
      </c>
      <c r="G4342" s="2">
        <v>-0.694550467256</v>
      </c>
      <c r="H4342">
        <v>244142</v>
      </c>
      <c r="I4342" s="2">
        <v>8.61537775985E-2</v>
      </c>
      <c r="J4342" s="2">
        <v>0</v>
      </c>
      <c r="K4342">
        <v>7</v>
      </c>
      <c r="L4342" s="1" t="s">
        <v>11933</v>
      </c>
      <c r="M4342" s="1" t="s">
        <v>1700</v>
      </c>
      <c r="N4342">
        <v>0</v>
      </c>
      <c r="O4342">
        <v>0</v>
      </c>
      <c r="P4342">
        <v>1</v>
      </c>
      <c r="Q4342">
        <v>0</v>
      </c>
      <c r="R4342" s="19">
        <f>BWscncns[[#This Row],[C fx]]*4+BWscncns[[#This Row],[C fg]]*2+BWscncns[[#This Row],[C fm]]</f>
        <v>1</v>
      </c>
      <c r="S4342">
        <v>244</v>
      </c>
      <c r="T4342">
        <v>964363</v>
      </c>
      <c r="U4342" s="13">
        <v>0.25301699999999999</v>
      </c>
      <c r="V4342" s="13">
        <v>3.9523069999999998</v>
      </c>
      <c r="W4342">
        <v>5649</v>
      </c>
      <c r="X4342">
        <v>112</v>
      </c>
      <c r="Z4342" s="10">
        <f>IF($N4342&lt;&gt;0,constants!$L$2,IF($O4342&lt;&gt;0,constants!$M$2,IF($P4342&lt;&gt;0,constants!$N$2,0)))</f>
        <v>1117.99</v>
      </c>
      <c r="AA4342" s="10">
        <f>IF($N4342&lt;&gt;0,constants!$L$2,IF($O4342&lt;&gt;0,constants!$M$2,IF($P4342&lt;&gt;0,constants!$P$2,0)))</f>
        <v>4051.45</v>
      </c>
      <c r="AB4342" s="11">
        <f>constants!$O$2</f>
        <v>4861.32</v>
      </c>
      <c r="AC4342" s="11">
        <f>VLOOKUP(BWscncns[[#This Row],[scanner]],[0]!ScnrAvgBW,2,FALSE)/1000</f>
        <v>885.64026081730776</v>
      </c>
      <c r="AD4342" s="8">
        <f>(1+$F4342)*Z4342</f>
        <v>341.48952311246455</v>
      </c>
      <c r="AE4342" s="8">
        <f>(1+$F4342)*AA4342</f>
        <v>1237.5135094356788</v>
      </c>
      <c r="AF4342" s="8">
        <f>(1+$F4342)*AB4342</f>
        <v>1484.8879225190619</v>
      </c>
      <c r="AG4342" s="8">
        <f>(1+$F4342)*AC4342</f>
        <v>270.51840384592094</v>
      </c>
      <c r="AH4342" s="8">
        <f>(1+$F4342)*$T4342/1000</f>
        <v>294.56422774560207</v>
      </c>
      <c r="AI4342" s="8">
        <f>(1+BWscncns[[#This Row],[pid_error]]*K_p)*BWscncns[[#This Row],[dbw]]/1000</f>
        <v>629.46361387280092</v>
      </c>
      <c r="AJ4342" s="13">
        <f>BWscncns[[#This Row],[Torflow prgrssv alt vote]]/VLOOKUP(BWscncns[[#This Row],[class]],AltBWtotl,2,FALSE)*100</f>
        <v>1.241470286790558E-2</v>
      </c>
      <c r="AK4342">
        <f>IF(D4342=E4342,1,0)</f>
        <v>1</v>
      </c>
    </row>
    <row r="4343" spans="1:37">
      <c r="A4343" s="1" t="s">
        <v>1190</v>
      </c>
      <c r="B4343" s="1" t="s">
        <v>49</v>
      </c>
      <c r="C4343">
        <v>234</v>
      </c>
      <c r="D4343">
        <v>1524969560</v>
      </c>
      <c r="E4343">
        <v>1524969560</v>
      </c>
      <c r="F4343" s="2">
        <v>-0.771847222863</v>
      </c>
      <c r="G4343" s="2">
        <v>-0.771847222863</v>
      </c>
      <c r="H4343">
        <v>233628</v>
      </c>
      <c r="I4343" s="2">
        <v>1.0755613804200001E-2</v>
      </c>
      <c r="J4343" s="2">
        <v>0</v>
      </c>
      <c r="K4343">
        <v>8</v>
      </c>
      <c r="L4343" s="1" t="s">
        <v>11952</v>
      </c>
      <c r="M4343" s="1" t="s">
        <v>49</v>
      </c>
      <c r="N4343">
        <v>0</v>
      </c>
      <c r="O4343">
        <v>0</v>
      </c>
      <c r="P4343">
        <v>1</v>
      </c>
      <c r="Q4343">
        <v>0</v>
      </c>
      <c r="R4343" s="19">
        <f>BWscncns[[#This Row],[C fx]]*4+BWscncns[[#This Row],[C fg]]*2+BWscncns[[#This Row],[C fm]]</f>
        <v>1</v>
      </c>
      <c r="S4343">
        <v>234</v>
      </c>
      <c r="T4343">
        <v>1024000</v>
      </c>
      <c r="U4343" s="13">
        <v>0.228516</v>
      </c>
      <c r="V4343" s="13">
        <v>4.3760680000000001</v>
      </c>
      <c r="W4343">
        <v>5744</v>
      </c>
      <c r="X4343">
        <v>114</v>
      </c>
      <c r="Z4343" s="10">
        <f>IF($N4343&lt;&gt;0,constants!$L$2,IF($O4343&lt;&gt;0,constants!$M$2,IF($P4343&lt;&gt;0,constants!$N$2,0)))</f>
        <v>1117.99</v>
      </c>
      <c r="AA4343" s="10">
        <f>IF($N4343&lt;&gt;0,constants!$L$2,IF($O4343&lt;&gt;0,constants!$M$2,IF($P4343&lt;&gt;0,constants!$P$2,0)))</f>
        <v>4051.45</v>
      </c>
      <c r="AB4343" s="11">
        <f>constants!$O$2</f>
        <v>4861.32</v>
      </c>
      <c r="AC4343" s="11">
        <f>VLOOKUP(BWscncns[[#This Row],[scanner]],[0]!ScnrAvgBW,2,FALSE)/1000</f>
        <v>509.99709399477808</v>
      </c>
      <c r="AD4343" s="8">
        <f>(1+$F4343)*Z4343</f>
        <v>255.07252331139463</v>
      </c>
      <c r="AE4343" s="8">
        <f>(1+$F4343)*AA4343</f>
        <v>924.34956893169863</v>
      </c>
      <c r="AF4343" s="8">
        <f>(1+$F4343)*AB4343</f>
        <v>1109.1236585516408</v>
      </c>
      <c r="AG4343" s="8">
        <f>(1+$F4343)*AC4343</f>
        <v>116.35725332670825</v>
      </c>
      <c r="AH4343" s="8">
        <f>(1+$F4343)*$T4343/1000</f>
        <v>233.628443788288</v>
      </c>
      <c r="AI4343" s="8">
        <f>(1+BWscncns[[#This Row],[pid_error]]*K_p)*BWscncns[[#This Row],[dbw]]/1000</f>
        <v>628.814221894144</v>
      </c>
      <c r="AJ4343" s="13">
        <f>BWscncns[[#This Row],[Torflow prgrssv alt vote]]/VLOOKUP(BWscncns[[#This Row],[class]],AltBWtotl,2,FALSE)*100</f>
        <v>1.2401895124483805E-2</v>
      </c>
      <c r="AK4343">
        <f>IF(D4343=E4343,1,0)</f>
        <v>1</v>
      </c>
    </row>
    <row r="4344" spans="1:37">
      <c r="A4344" s="1" t="s">
        <v>7786</v>
      </c>
      <c r="B4344" s="1" t="s">
        <v>7787</v>
      </c>
      <c r="C4344">
        <v>731</v>
      </c>
      <c r="D4344">
        <v>1524985656</v>
      </c>
      <c r="E4344">
        <v>1524985656</v>
      </c>
      <c r="F4344" s="2">
        <v>0.394782351217</v>
      </c>
      <c r="G4344" s="2">
        <v>0.394782351217</v>
      </c>
      <c r="H4344">
        <v>731267</v>
      </c>
      <c r="I4344" s="2">
        <v>9.3049979612799996E-2</v>
      </c>
      <c r="J4344" s="2">
        <v>0</v>
      </c>
      <c r="K4344">
        <v>3</v>
      </c>
      <c r="L4344" s="1" t="s">
        <v>11613</v>
      </c>
      <c r="M4344" s="1" t="s">
        <v>7787</v>
      </c>
      <c r="N4344">
        <v>0</v>
      </c>
      <c r="O4344">
        <v>0</v>
      </c>
      <c r="P4344">
        <v>1</v>
      </c>
      <c r="Q4344">
        <v>0</v>
      </c>
      <c r="R4344" s="19">
        <f>BWscncns[[#This Row],[C fx]]*4+BWscncns[[#This Row],[C fg]]*2+BWscncns[[#This Row],[C fm]]</f>
        <v>1</v>
      </c>
      <c r="S4344">
        <v>665</v>
      </c>
      <c r="T4344">
        <v>524288</v>
      </c>
      <c r="U4344" s="13">
        <v>1.2683869999999999</v>
      </c>
      <c r="V4344" s="13">
        <v>0.78840299999999996</v>
      </c>
      <c r="W4344">
        <v>2091</v>
      </c>
      <c r="X4344">
        <v>41</v>
      </c>
      <c r="Z4344" s="10">
        <f>IF($N4344&lt;&gt;0,constants!$L$2,IF($O4344&lt;&gt;0,constants!$M$2,IF($P4344&lt;&gt;0,constants!$N$2,0)))</f>
        <v>1117.99</v>
      </c>
      <c r="AA4344" s="10">
        <f>IF($N4344&lt;&gt;0,constants!$L$2,IF($O4344&lt;&gt;0,constants!$M$2,IF($P4344&lt;&gt;0,constants!$P$2,0)))</f>
        <v>4051.45</v>
      </c>
      <c r="AB4344" s="11">
        <f>constants!$O$2</f>
        <v>4861.32</v>
      </c>
      <c r="AC4344" s="11">
        <f>VLOOKUP(BWscncns[[#This Row],[scanner]],[0]!ScnrAvgBW,2,FALSE)/1000</f>
        <v>6440.9193022088357</v>
      </c>
      <c r="AD4344" s="8">
        <f>(1+$F4344)*Z4344</f>
        <v>1559.352720837094</v>
      </c>
      <c r="AE4344" s="8">
        <f>(1+$F4344)*AA4344</f>
        <v>5650.890956838115</v>
      </c>
      <c r="AF4344" s="8">
        <f>(1+$F4344)*AB4344</f>
        <v>6780.4833396182266</v>
      </c>
      <c r="AG4344" s="8">
        <f>(1+$F4344)*AC4344</f>
        <v>8983.6805683337989</v>
      </c>
      <c r="AH4344" s="8">
        <f>(1+$F4344)*$T4344/1000</f>
        <v>731.26764935485858</v>
      </c>
      <c r="AI4344" s="8">
        <f>(1+BWscncns[[#This Row],[pid_error]]*K_p)*BWscncns[[#This Row],[dbw]]/1000</f>
        <v>627.77782467742929</v>
      </c>
      <c r="AJ4344" s="13">
        <f>BWscncns[[#This Row],[Torflow prgrssv alt vote]]/VLOOKUP(BWscncns[[#This Row],[class]],AltBWtotl,2,FALSE)*100</f>
        <v>1.2381454604626786E-2</v>
      </c>
      <c r="AK4344">
        <f>IF(D4344=E4344,1,0)</f>
        <v>1</v>
      </c>
    </row>
    <row r="4345" spans="1:37">
      <c r="A4345" s="1" t="s">
        <v>4266</v>
      </c>
      <c r="B4345" s="1" t="s">
        <v>4267</v>
      </c>
      <c r="C4345">
        <v>231</v>
      </c>
      <c r="D4345">
        <v>1524991621</v>
      </c>
      <c r="E4345">
        <v>1524991621</v>
      </c>
      <c r="F4345" s="2">
        <v>-0.77467828290200003</v>
      </c>
      <c r="G4345" s="2">
        <v>-0.77467828290200003</v>
      </c>
      <c r="H4345">
        <v>230729</v>
      </c>
      <c r="I4345" s="2">
        <v>2.4699003250899999E-2</v>
      </c>
      <c r="J4345" s="2">
        <v>0</v>
      </c>
      <c r="K4345">
        <v>8</v>
      </c>
      <c r="L4345" s="1" t="s">
        <v>11923</v>
      </c>
      <c r="M4345" s="1" t="s">
        <v>4267</v>
      </c>
      <c r="N4345">
        <v>0</v>
      </c>
      <c r="O4345">
        <v>0</v>
      </c>
      <c r="P4345">
        <v>1</v>
      </c>
      <c r="Q4345">
        <v>0</v>
      </c>
      <c r="R4345" s="19">
        <f>BWscncns[[#This Row],[C fx]]*4+BWscncns[[#This Row],[C fg]]*2+BWscncns[[#This Row],[C fm]]</f>
        <v>1</v>
      </c>
      <c r="S4345">
        <v>86</v>
      </c>
      <c r="T4345">
        <v>1024000</v>
      </c>
      <c r="U4345" s="13">
        <v>8.3984000000000003E-2</v>
      </c>
      <c r="V4345" s="13">
        <v>11.906976999999999</v>
      </c>
      <c r="W4345">
        <v>6263</v>
      </c>
      <c r="X4345">
        <v>125</v>
      </c>
      <c r="Z4345" s="10">
        <f>IF($N4345&lt;&gt;0,constants!$L$2,IF($O4345&lt;&gt;0,constants!$M$2,IF($P4345&lt;&gt;0,constants!$N$2,0)))</f>
        <v>1117.99</v>
      </c>
      <c r="AA4345" s="10">
        <f>IF($N4345&lt;&gt;0,constants!$L$2,IF($O4345&lt;&gt;0,constants!$M$2,IF($P4345&lt;&gt;0,constants!$P$2,0)))</f>
        <v>4051.45</v>
      </c>
      <c r="AB4345" s="11">
        <f>constants!$O$2</f>
        <v>4861.32</v>
      </c>
      <c r="AC4345" s="11">
        <f>VLOOKUP(BWscncns[[#This Row],[scanner]],[0]!ScnrAvgBW,2,FALSE)/1000</f>
        <v>509.99709399477808</v>
      </c>
      <c r="AD4345" s="8">
        <f>(1+$F4345)*Z4345</f>
        <v>251.90742649839299</v>
      </c>
      <c r="AE4345" s="8">
        <f>(1+$F4345)*AA4345</f>
        <v>912.87967073669199</v>
      </c>
      <c r="AF4345" s="8">
        <f>(1+$F4345)*AB4345</f>
        <v>1095.3609697628492</v>
      </c>
      <c r="AG4345" s="8">
        <f>(1+$F4345)*AC4345</f>
        <v>114.91342093389349</v>
      </c>
      <c r="AH4345" s="8">
        <f>(1+$F4345)*$T4345/1000</f>
        <v>230.72943830835197</v>
      </c>
      <c r="AI4345" s="8">
        <f>(1+BWscncns[[#This Row],[pid_error]]*K_p)*BWscncns[[#This Row],[dbw]]/1000</f>
        <v>627.36471915417599</v>
      </c>
      <c r="AJ4345" s="13">
        <f>BWscncns[[#This Row],[Torflow prgrssv alt vote]]/VLOOKUP(BWscncns[[#This Row],[class]],AltBWtotl,2,FALSE)*100</f>
        <v>1.2373307060890737E-2</v>
      </c>
      <c r="AK4345">
        <f>IF(D4345=E4345,1,0)</f>
        <v>1</v>
      </c>
    </row>
    <row r="4346" spans="1:37">
      <c r="A4346" s="1" t="s">
        <v>218</v>
      </c>
      <c r="B4346" s="1" t="s">
        <v>219</v>
      </c>
      <c r="C4346">
        <v>608</v>
      </c>
      <c r="D4346">
        <v>1524896579</v>
      </c>
      <c r="E4346">
        <v>1524896579</v>
      </c>
      <c r="F4346" s="2">
        <v>-0.107828490943</v>
      </c>
      <c r="G4346" s="2">
        <v>-0.107828490943</v>
      </c>
      <c r="H4346">
        <v>607903</v>
      </c>
      <c r="I4346" s="2">
        <v>3.1761996921900001E-2</v>
      </c>
      <c r="J4346" s="2">
        <v>0</v>
      </c>
      <c r="K4346">
        <v>5</v>
      </c>
      <c r="L4346" s="1" t="s">
        <v>11861</v>
      </c>
      <c r="M4346" s="1" t="s">
        <v>219</v>
      </c>
      <c r="N4346">
        <v>0</v>
      </c>
      <c r="O4346">
        <v>0</v>
      </c>
      <c r="P4346">
        <v>1</v>
      </c>
      <c r="Q4346">
        <v>0</v>
      </c>
      <c r="R4346" s="19">
        <f>BWscncns[[#This Row],[C fx]]*4+BWscncns[[#This Row],[C fg]]*2+BWscncns[[#This Row],[C fm]]</f>
        <v>1</v>
      </c>
      <c r="S4346">
        <v>449</v>
      </c>
      <c r="T4346">
        <v>662642</v>
      </c>
      <c r="U4346" s="13">
        <v>0.67759100000000005</v>
      </c>
      <c r="V4346" s="13">
        <v>1.4758169999999999</v>
      </c>
      <c r="W4346">
        <v>4335</v>
      </c>
      <c r="X4346">
        <v>86</v>
      </c>
      <c r="Z4346" s="10">
        <f>IF($N4346&lt;&gt;0,constants!$L$2,IF($O4346&lt;&gt;0,constants!$M$2,IF($P4346&lt;&gt;0,constants!$N$2,0)))</f>
        <v>1117.99</v>
      </c>
      <c r="AA4346" s="10">
        <f>IF($N4346&lt;&gt;0,constants!$L$2,IF($O4346&lt;&gt;0,constants!$M$2,IF($P4346&lt;&gt;0,constants!$P$2,0)))</f>
        <v>4051.45</v>
      </c>
      <c r="AB4346" s="11">
        <f>constants!$O$2</f>
        <v>4861.32</v>
      </c>
      <c r="AC4346" s="11">
        <f>VLOOKUP(BWscncns[[#This Row],[scanner]],[0]!ScnrAvgBW,2,FALSE)/1000</f>
        <v>3794.4265750962772</v>
      </c>
      <c r="AD4346" s="8">
        <f>(1+$F4346)*Z4346</f>
        <v>997.43882541063545</v>
      </c>
      <c r="AE4346" s="8">
        <f>(1+$F4346)*AA4346</f>
        <v>3614.5882603689824</v>
      </c>
      <c r="AF4346" s="8">
        <f>(1+$F4346)*AB4346</f>
        <v>4337.131200408975</v>
      </c>
      <c r="AG4346" s="8">
        <f>(1+$F4346)*AC4346</f>
        <v>3385.2792835096302</v>
      </c>
      <c r="AH4346" s="8">
        <f>(1+$F4346)*$T4346/1000</f>
        <v>591.19031310454864</v>
      </c>
      <c r="AI4346" s="8">
        <f>(1+BWscncns[[#This Row],[pid_error]]*K_p)*BWscncns[[#This Row],[dbw]]/1000</f>
        <v>626.91615655227429</v>
      </c>
      <c r="AJ4346" s="13">
        <f>BWscncns[[#This Row],[Torflow prgrssv alt vote]]/VLOOKUP(BWscncns[[#This Row],[class]],AltBWtotl,2,FALSE)*100</f>
        <v>1.2364460208908298E-2</v>
      </c>
      <c r="AK4346">
        <f>IF(D4346=E4346,1,0)</f>
        <v>1</v>
      </c>
    </row>
    <row r="4347" spans="1:37">
      <c r="A4347" s="1" t="s">
        <v>10282</v>
      </c>
      <c r="B4347" s="1" t="s">
        <v>4148</v>
      </c>
      <c r="C4347">
        <v>204</v>
      </c>
      <c r="D4347">
        <v>1524868950</v>
      </c>
      <c r="E4347">
        <v>1524868950</v>
      </c>
      <c r="F4347" s="2">
        <v>-0.80515908797799995</v>
      </c>
      <c r="G4347" s="2">
        <v>-0.80515908797799995</v>
      </c>
      <c r="H4347">
        <v>204305</v>
      </c>
      <c r="I4347" s="2">
        <v>3.2799771023400003E-2</v>
      </c>
      <c r="J4347" s="2">
        <v>0</v>
      </c>
      <c r="K4347">
        <v>8</v>
      </c>
      <c r="L4347" s="1" t="s">
        <v>11999</v>
      </c>
      <c r="M4347" s="1" t="s">
        <v>4148</v>
      </c>
      <c r="N4347">
        <v>0</v>
      </c>
      <c r="O4347">
        <v>0</v>
      </c>
      <c r="P4347">
        <v>1</v>
      </c>
      <c r="Q4347">
        <v>0</v>
      </c>
      <c r="R4347" s="19">
        <f>BWscncns[[#This Row],[C fx]]*4+BWscncns[[#This Row],[C fg]]*2+BWscncns[[#This Row],[C fm]]</f>
        <v>1</v>
      </c>
      <c r="S4347">
        <v>204</v>
      </c>
      <c r="T4347">
        <v>1048576</v>
      </c>
      <c r="U4347" s="13">
        <v>0.19455</v>
      </c>
      <c r="V4347" s="13">
        <v>5.1400779999999999</v>
      </c>
      <c r="W4347">
        <v>5882</v>
      </c>
      <c r="X4347">
        <v>117</v>
      </c>
      <c r="Z4347" s="10">
        <f>IF($N4347&lt;&gt;0,constants!$L$2,IF($O4347&lt;&gt;0,constants!$M$2,IF($P4347&lt;&gt;0,constants!$N$2,0)))</f>
        <v>1117.99</v>
      </c>
      <c r="AA4347" s="10">
        <f>IF($N4347&lt;&gt;0,constants!$L$2,IF($O4347&lt;&gt;0,constants!$M$2,IF($P4347&lt;&gt;0,constants!$P$2,0)))</f>
        <v>4051.45</v>
      </c>
      <c r="AB4347" s="11">
        <f>constants!$O$2</f>
        <v>4861.32</v>
      </c>
      <c r="AC4347" s="11">
        <f>VLOOKUP(BWscncns[[#This Row],[scanner]],[0]!ScnrAvgBW,2,FALSE)/1000</f>
        <v>509.99709399477808</v>
      </c>
      <c r="AD4347" s="8">
        <f>(1+$F4347)*Z4347</f>
        <v>217.83019123147582</v>
      </c>
      <c r="AE4347" s="8">
        <f>(1+$F4347)*AA4347</f>
        <v>789.388213011532</v>
      </c>
      <c r="AF4347" s="8">
        <f>(1+$F4347)*AB4347</f>
        <v>947.18402243078924</v>
      </c>
      <c r="AG4347" s="8">
        <f>(1+$F4347)*AC4347</f>
        <v>99.368298922512238</v>
      </c>
      <c r="AH4347" s="8">
        <f>(1+$F4347)*$T4347/1000</f>
        <v>204.30550416438072</v>
      </c>
      <c r="AI4347" s="8">
        <f>(1+BWscncns[[#This Row],[pid_error]]*K_p)*BWscncns[[#This Row],[dbw]]/1000</f>
        <v>626.44075208219033</v>
      </c>
      <c r="AJ4347" s="13">
        <f>BWscncns[[#This Row],[Torflow prgrssv alt vote]]/VLOOKUP(BWscncns[[#This Row],[class]],AltBWtotl,2,FALSE)*100</f>
        <v>1.2355083963628836E-2</v>
      </c>
      <c r="AK4347">
        <f>IF(D4347=E4347,1,0)</f>
        <v>1</v>
      </c>
    </row>
    <row r="4348" spans="1:37">
      <c r="A4348" s="1" t="s">
        <v>3762</v>
      </c>
      <c r="B4348" s="1" t="s">
        <v>3763</v>
      </c>
      <c r="C4348">
        <v>638</v>
      </c>
      <c r="D4348">
        <v>1524944998</v>
      </c>
      <c r="E4348">
        <v>1524944998</v>
      </c>
      <c r="F4348" s="2">
        <v>3.8625405173399997E-2</v>
      </c>
      <c r="G4348" s="2">
        <v>3.8625405173399997E-2</v>
      </c>
      <c r="H4348">
        <v>638131</v>
      </c>
      <c r="I4348" s="2">
        <v>0.22712579968400001</v>
      </c>
      <c r="J4348" s="2">
        <v>0</v>
      </c>
      <c r="K4348">
        <v>6</v>
      </c>
      <c r="L4348" s="1" t="s">
        <v>11776</v>
      </c>
      <c r="M4348" s="1" t="s">
        <v>3763</v>
      </c>
      <c r="N4348">
        <v>0</v>
      </c>
      <c r="O4348">
        <v>0</v>
      </c>
      <c r="P4348">
        <v>1</v>
      </c>
      <c r="Q4348">
        <v>0</v>
      </c>
      <c r="R4348" s="19">
        <f>BWscncns[[#This Row],[C fx]]*4+BWscncns[[#This Row],[C fg]]*2+BWscncns[[#This Row],[C fm]]</f>
        <v>1</v>
      </c>
      <c r="S4348">
        <v>560</v>
      </c>
      <c r="T4348">
        <v>614400</v>
      </c>
      <c r="U4348" s="13">
        <v>0.91145799999999999</v>
      </c>
      <c r="V4348" s="13">
        <v>1.097143</v>
      </c>
      <c r="W4348">
        <v>3658</v>
      </c>
      <c r="X4348">
        <v>73</v>
      </c>
      <c r="Z4348" s="10">
        <f>IF($N4348&lt;&gt;0,constants!$L$2,IF($O4348&lt;&gt;0,constants!$M$2,IF($P4348&lt;&gt;0,constants!$N$2,0)))</f>
        <v>1117.99</v>
      </c>
      <c r="AA4348" s="10">
        <f>IF($N4348&lt;&gt;0,constants!$L$2,IF($O4348&lt;&gt;0,constants!$M$2,IF($P4348&lt;&gt;0,constants!$P$2,0)))</f>
        <v>4051.45</v>
      </c>
      <c r="AB4348" s="11">
        <f>constants!$O$2</f>
        <v>4861.32</v>
      </c>
      <c r="AC4348" s="11">
        <f>VLOOKUP(BWscncns[[#This Row],[scanner]],[0]!ScnrAvgBW,2,FALSE)/1000</f>
        <v>2386.3111194805197</v>
      </c>
      <c r="AD4348" s="8">
        <f>(1+$F4348)*Z4348</f>
        <v>1161.1728167298095</v>
      </c>
      <c r="AE4348" s="8">
        <f>(1+$F4348)*AA4348</f>
        <v>4207.9388977897715</v>
      </c>
      <c r="AF4348" s="8">
        <f>(1+$F4348)*AB4348</f>
        <v>5049.0904546775528</v>
      </c>
      <c r="AG4348" s="8">
        <f>(1+$F4348)*AC4348</f>
        <v>2478.4833533402448</v>
      </c>
      <c r="AH4348" s="8">
        <f>(1+$F4348)*$T4348/1000</f>
        <v>638.13144893853701</v>
      </c>
      <c r="AI4348" s="8">
        <f>(1+BWscncns[[#This Row],[pid_error]]*K_p)*BWscncns[[#This Row],[dbw]]/1000</f>
        <v>626.26572446926843</v>
      </c>
      <c r="AJ4348" s="13">
        <f>BWscncns[[#This Row],[Torflow prgrssv alt vote]]/VLOOKUP(BWscncns[[#This Row],[class]],AltBWtotl,2,FALSE)*100</f>
        <v>1.2351631951852118E-2</v>
      </c>
      <c r="AK4348">
        <f>IF(D4348=E4348,1,0)</f>
        <v>1</v>
      </c>
    </row>
    <row r="4349" spans="1:37">
      <c r="A4349" s="1" t="s">
        <v>9223</v>
      </c>
      <c r="B4349" s="1" t="s">
        <v>9224</v>
      </c>
      <c r="C4349">
        <v>203</v>
      </c>
      <c r="D4349">
        <v>1524978554</v>
      </c>
      <c r="E4349">
        <v>1524978554</v>
      </c>
      <c r="F4349" s="2">
        <v>-0.80667417038199996</v>
      </c>
      <c r="G4349" s="2">
        <v>-0.80667417038199996</v>
      </c>
      <c r="H4349">
        <v>202716</v>
      </c>
      <c r="I4349" s="2">
        <v>2.07989340727E-2</v>
      </c>
      <c r="J4349" s="2">
        <v>0</v>
      </c>
      <c r="K4349">
        <v>8</v>
      </c>
      <c r="L4349" s="1" t="s">
        <v>11914</v>
      </c>
      <c r="M4349" s="1" t="s">
        <v>9224</v>
      </c>
      <c r="N4349">
        <v>1</v>
      </c>
      <c r="O4349">
        <v>0</v>
      </c>
      <c r="P4349">
        <v>0</v>
      </c>
      <c r="Q4349">
        <v>0</v>
      </c>
      <c r="R4349" s="19">
        <f>BWscncns[[#This Row],[C fx]]*4+BWscncns[[#This Row],[C fg]]*2+BWscncns[[#This Row],[C fm]]</f>
        <v>4</v>
      </c>
      <c r="S4349">
        <v>203</v>
      </c>
      <c r="T4349">
        <v>1048576</v>
      </c>
      <c r="U4349" s="13">
        <v>0.19359599999999999</v>
      </c>
      <c r="V4349" s="13">
        <v>5.1653989999999999</v>
      </c>
      <c r="W4349">
        <v>5883</v>
      </c>
      <c r="X4349">
        <v>117</v>
      </c>
      <c r="Z4349" s="10">
        <f>IF($N4349&lt;&gt;0,constants!$L$2,IF($O4349&lt;&gt;0,constants!$M$2,IF($P4349&lt;&gt;0,constants!$N$2,0)))</f>
        <v>10125.48</v>
      </c>
      <c r="AA4349" s="10">
        <f>IF($N4349&lt;&gt;0,constants!$L$2,IF($O4349&lt;&gt;0,constants!$M$2,IF($P4349&lt;&gt;0,constants!$P$2,0)))</f>
        <v>10125.48</v>
      </c>
      <c r="AB4349" s="11">
        <f>constants!$O$2</f>
        <v>4861.32</v>
      </c>
      <c r="AC4349" s="11">
        <f>VLOOKUP(BWscncns[[#This Row],[scanner]],[0]!ScnrAvgBW,2,FALSE)/1000</f>
        <v>509.99709399477808</v>
      </c>
      <c r="AD4349" s="8">
        <f>(1+$F4349)*Z4349</f>
        <v>1957.516821280467</v>
      </c>
      <c r="AE4349" s="8">
        <f>(1+$F4349)*AA4349</f>
        <v>1957.516821280467</v>
      </c>
      <c r="AF4349" s="8">
        <f>(1+$F4349)*AB4349</f>
        <v>939.81872203857597</v>
      </c>
      <c r="AG4349" s="8">
        <f>(1+$F4349)*AC4349</f>
        <v>98.595611299309624</v>
      </c>
      <c r="AH4349" s="8">
        <f>(1+$F4349)*$T4349/1000</f>
        <v>202.71682511752402</v>
      </c>
      <c r="AI4349" s="8">
        <f>(1+BWscncns[[#This Row],[pid_error]]*K_p)*BWscncns[[#This Row],[dbw]]/1000</f>
        <v>625.64641255876199</v>
      </c>
      <c r="AJ4349" s="13">
        <f>BWscncns[[#This Row],[Torflow prgrssv alt vote]]/VLOOKUP(BWscncns[[#This Row],[class]],AltBWtotl,2,FALSE)*100</f>
        <v>5.3622553558769553E-3</v>
      </c>
      <c r="AK4349">
        <f>IF(D4349=E4349,1,0)</f>
        <v>1</v>
      </c>
    </row>
    <row r="4350" spans="1:37">
      <c r="A4350" s="1" t="s">
        <v>9874</v>
      </c>
      <c r="B4350" s="1" t="s">
        <v>9875</v>
      </c>
      <c r="C4350">
        <v>318</v>
      </c>
      <c r="D4350">
        <v>1524932337</v>
      </c>
      <c r="E4350">
        <v>1524932337</v>
      </c>
      <c r="F4350" s="2">
        <v>-0.55107955100799999</v>
      </c>
      <c r="G4350" s="2">
        <v>-0.55107955100799999</v>
      </c>
      <c r="H4350">
        <v>317784</v>
      </c>
      <c r="I4350" s="2">
        <v>8.1721257013499998E-2</v>
      </c>
      <c r="J4350" s="2">
        <v>0.2</v>
      </c>
      <c r="K4350">
        <v>6</v>
      </c>
      <c r="L4350" s="1" t="s">
        <v>11725</v>
      </c>
      <c r="M4350" s="1" t="s">
        <v>9875</v>
      </c>
      <c r="N4350">
        <v>0</v>
      </c>
      <c r="O4350">
        <v>0</v>
      </c>
      <c r="P4350">
        <v>1</v>
      </c>
      <c r="Q4350">
        <v>0</v>
      </c>
      <c r="R4350" s="19">
        <f>BWscncns[[#This Row],[C fx]]*4+BWscncns[[#This Row],[C fg]]*2+BWscncns[[#This Row],[C fm]]</f>
        <v>1</v>
      </c>
      <c r="S4350">
        <v>348</v>
      </c>
      <c r="T4350">
        <v>863435</v>
      </c>
      <c r="U4350" s="13">
        <v>0.40304099999999998</v>
      </c>
      <c r="V4350" s="13">
        <v>2.4811350000000001</v>
      </c>
      <c r="W4350">
        <v>5161</v>
      </c>
      <c r="X4350">
        <v>103</v>
      </c>
      <c r="Z4350" s="10">
        <f>IF($N4350&lt;&gt;0,constants!$L$2,IF($O4350&lt;&gt;0,constants!$M$2,IF($P4350&lt;&gt;0,constants!$N$2,0)))</f>
        <v>1117.99</v>
      </c>
      <c r="AA4350" s="10">
        <f>IF($N4350&lt;&gt;0,constants!$L$2,IF($O4350&lt;&gt;0,constants!$M$2,IF($P4350&lt;&gt;0,constants!$P$2,0)))</f>
        <v>4051.45</v>
      </c>
      <c r="AB4350" s="11">
        <f>constants!$O$2</f>
        <v>4861.32</v>
      </c>
      <c r="AC4350" s="11">
        <f>VLOOKUP(BWscncns[[#This Row],[scanner]],[0]!ScnrAvgBW,2,FALSE)/1000</f>
        <v>2386.3111194805197</v>
      </c>
      <c r="AD4350" s="8">
        <f>(1+$F4350)*Z4350</f>
        <v>501.88857276856612</v>
      </c>
      <c r="AE4350" s="8">
        <f>(1+$F4350)*AA4350</f>
        <v>1818.7787530686383</v>
      </c>
      <c r="AF4350" s="8">
        <f>(1+$F4350)*AB4350</f>
        <v>2182.3459570937894</v>
      </c>
      <c r="AG4350" s="8">
        <f>(1+$F4350)*AC4350</f>
        <v>1071.2638591917971</v>
      </c>
      <c r="AH4350" s="8">
        <f>(1+$F4350)*$T4350/1000</f>
        <v>387.61362787540753</v>
      </c>
      <c r="AI4350" s="8">
        <f>(1+BWscncns[[#This Row],[pid_error]]*K_p)*BWscncns[[#This Row],[dbw]]/1000</f>
        <v>625.52431393770371</v>
      </c>
      <c r="AJ4350" s="13">
        <f>BWscncns[[#This Row],[Torflow prgrssv alt vote]]/VLOOKUP(BWscncns[[#This Row],[class]],AltBWtotl,2,FALSE)*100</f>
        <v>1.2337009356916279E-2</v>
      </c>
      <c r="AK4350">
        <f>IF(D4350=E4350,1,0)</f>
        <v>1</v>
      </c>
    </row>
    <row r="4351" spans="1:37">
      <c r="A4351" s="1" t="s">
        <v>2127</v>
      </c>
      <c r="B4351" s="1" t="s">
        <v>2128</v>
      </c>
      <c r="C4351">
        <v>739</v>
      </c>
      <c r="D4351">
        <v>1524972789</v>
      </c>
      <c r="E4351">
        <v>1524972789</v>
      </c>
      <c r="F4351" s="2">
        <v>0.443042422464</v>
      </c>
      <c r="G4351" s="2">
        <v>0.443042422464</v>
      </c>
      <c r="H4351">
        <v>738837</v>
      </c>
      <c r="I4351" s="2">
        <v>0.28399478923600002</v>
      </c>
      <c r="J4351" s="2">
        <v>0</v>
      </c>
      <c r="K4351">
        <v>5</v>
      </c>
      <c r="L4351" s="1" t="s">
        <v>11793</v>
      </c>
      <c r="M4351" s="1" t="s">
        <v>2128</v>
      </c>
      <c r="N4351">
        <v>0</v>
      </c>
      <c r="O4351">
        <v>0</v>
      </c>
      <c r="P4351">
        <v>1</v>
      </c>
      <c r="Q4351">
        <v>0</v>
      </c>
      <c r="R4351" s="19">
        <f>BWscncns[[#This Row],[C fx]]*4+BWscncns[[#This Row],[C fg]]*2+BWscncns[[#This Row],[C fm]]</f>
        <v>1</v>
      </c>
      <c r="S4351">
        <v>483</v>
      </c>
      <c r="T4351">
        <v>512000</v>
      </c>
      <c r="U4351" s="13">
        <v>0.94335899999999995</v>
      </c>
      <c r="V4351" s="13">
        <v>1.060041</v>
      </c>
      <c r="W4351">
        <v>3568</v>
      </c>
      <c r="X4351">
        <v>71</v>
      </c>
      <c r="Z4351" s="10">
        <f>IF($N4351&lt;&gt;0,constants!$L$2,IF($O4351&lt;&gt;0,constants!$M$2,IF($P4351&lt;&gt;0,constants!$N$2,0)))</f>
        <v>1117.99</v>
      </c>
      <c r="AA4351" s="10">
        <f>IF($N4351&lt;&gt;0,constants!$L$2,IF($O4351&lt;&gt;0,constants!$M$2,IF($P4351&lt;&gt;0,constants!$P$2,0)))</f>
        <v>4051.45</v>
      </c>
      <c r="AB4351" s="11">
        <f>constants!$O$2</f>
        <v>4861.32</v>
      </c>
      <c r="AC4351" s="11">
        <f>VLOOKUP(BWscncns[[#This Row],[scanner]],[0]!ScnrAvgBW,2,FALSE)/1000</f>
        <v>3794.4265750962772</v>
      </c>
      <c r="AD4351" s="8">
        <f>(1+$F4351)*Z4351</f>
        <v>1613.3069978905273</v>
      </c>
      <c r="AE4351" s="8">
        <f>(1+$F4351)*AA4351</f>
        <v>5846.4142224917723</v>
      </c>
      <c r="AF4351" s="8">
        <f>(1+$F4351)*AB4351</f>
        <v>7015.0909891726915</v>
      </c>
      <c r="AG4351" s="8">
        <f>(1+$F4351)*AC4351</f>
        <v>5475.5185167887103</v>
      </c>
      <c r="AH4351" s="8">
        <f>(1+$F4351)*$T4351/1000</f>
        <v>738.83772030156797</v>
      </c>
      <c r="AI4351" s="8">
        <f>(1+BWscncns[[#This Row],[pid_error]]*K_p)*BWscncns[[#This Row],[dbw]]/1000</f>
        <v>625.41886015078398</v>
      </c>
      <c r="AJ4351" s="13">
        <f>BWscncns[[#This Row],[Torflow prgrssv alt vote]]/VLOOKUP(BWscncns[[#This Row],[class]],AltBWtotl,2,FALSE)*100</f>
        <v>1.2334929526721094E-2</v>
      </c>
      <c r="AK4351">
        <f>IF(D4351=E4351,1,0)</f>
        <v>1</v>
      </c>
    </row>
    <row r="4352" spans="1:37">
      <c r="A4352" s="1" t="s">
        <v>8046</v>
      </c>
      <c r="B4352" s="1" t="s">
        <v>28</v>
      </c>
      <c r="C4352">
        <v>610</v>
      </c>
      <c r="D4352">
        <v>1524975523</v>
      </c>
      <c r="E4352">
        <v>1524975523</v>
      </c>
      <c r="F4352" s="2">
        <v>-4.48058552276E-2</v>
      </c>
      <c r="G4352" s="2">
        <v>-4.48058552276E-2</v>
      </c>
      <c r="H4352">
        <v>609796</v>
      </c>
      <c r="I4352" s="2">
        <v>9.9347255298399995E-2</v>
      </c>
      <c r="J4352" s="2">
        <v>0.6</v>
      </c>
      <c r="K4352">
        <v>5</v>
      </c>
      <c r="L4352" s="1" t="s">
        <v>11649</v>
      </c>
      <c r="M4352" s="1" t="s">
        <v>28</v>
      </c>
      <c r="N4352">
        <v>0</v>
      </c>
      <c r="O4352">
        <v>0</v>
      </c>
      <c r="P4352">
        <v>1</v>
      </c>
      <c r="Q4352">
        <v>0</v>
      </c>
      <c r="R4352" s="19">
        <f>BWscncns[[#This Row],[C fx]]*4+BWscncns[[#This Row],[C fg]]*2+BWscncns[[#This Row],[C fm]]</f>
        <v>1</v>
      </c>
      <c r="S4352">
        <v>610</v>
      </c>
      <c r="T4352">
        <v>638401</v>
      </c>
      <c r="U4352" s="13">
        <v>0.95551200000000003</v>
      </c>
      <c r="V4352" s="13">
        <v>1.046559</v>
      </c>
      <c r="W4352">
        <v>3527</v>
      </c>
      <c r="X4352">
        <v>70</v>
      </c>
      <c r="Z4352" s="10">
        <f>IF($N4352&lt;&gt;0,constants!$L$2,IF($O4352&lt;&gt;0,constants!$M$2,IF($P4352&lt;&gt;0,constants!$N$2,0)))</f>
        <v>1117.99</v>
      </c>
      <c r="AA4352" s="10">
        <f>IF($N4352&lt;&gt;0,constants!$L$2,IF($O4352&lt;&gt;0,constants!$M$2,IF($P4352&lt;&gt;0,constants!$P$2,0)))</f>
        <v>4051.45</v>
      </c>
      <c r="AB4352" s="11">
        <f>constants!$O$2</f>
        <v>4861.32</v>
      </c>
      <c r="AC4352" s="11">
        <f>VLOOKUP(BWscncns[[#This Row],[scanner]],[0]!ScnrAvgBW,2,FALSE)/1000</f>
        <v>3794.4265750962772</v>
      </c>
      <c r="AD4352" s="8">
        <f>(1+$F4352)*Z4352</f>
        <v>1067.8975019140955</v>
      </c>
      <c r="AE4352" s="8">
        <f>(1+$F4352)*AA4352</f>
        <v>3869.9213178381397</v>
      </c>
      <c r="AF4352" s="8">
        <f>(1+$F4352)*AB4352</f>
        <v>4643.5043998649626</v>
      </c>
      <c r="AG4352" s="8">
        <f>(1+$F4352)*AC4352</f>
        <v>3624.4140473007551</v>
      </c>
      <c r="AH4352" s="8">
        <f>(1+$F4352)*$T4352/1000</f>
        <v>609.79689721684497</v>
      </c>
      <c r="AI4352" s="8">
        <f>(1+BWscncns[[#This Row],[pid_error]]*K_p)*BWscncns[[#This Row],[dbw]]/1000</f>
        <v>624.09894860842246</v>
      </c>
      <c r="AJ4352" s="13">
        <f>BWscncns[[#This Row],[Torflow prgrssv alt vote]]/VLOOKUP(BWscncns[[#This Row],[class]],AltBWtotl,2,FALSE)*100</f>
        <v>1.2308897347498659E-2</v>
      </c>
      <c r="AK4352">
        <f>IF(D4352=E4352,1,0)</f>
        <v>1</v>
      </c>
    </row>
    <row r="4353" spans="1:37">
      <c r="A4353" s="1" t="s">
        <v>203</v>
      </c>
      <c r="B4353" s="1" t="s">
        <v>49</v>
      </c>
      <c r="C4353">
        <v>221</v>
      </c>
      <c r="D4353">
        <v>1524978554</v>
      </c>
      <c r="E4353">
        <v>1524978554</v>
      </c>
      <c r="F4353" s="2">
        <v>-0.78406997436699999</v>
      </c>
      <c r="G4353" s="2">
        <v>-0.78406997436699999</v>
      </c>
      <c r="H4353">
        <v>221112</v>
      </c>
      <c r="I4353" s="2">
        <v>2.6435558526700001E-2</v>
      </c>
      <c r="J4353" s="2">
        <v>0</v>
      </c>
      <c r="K4353">
        <v>8</v>
      </c>
      <c r="L4353" s="1" t="s">
        <v>11914</v>
      </c>
      <c r="M4353" s="1" t="s">
        <v>49</v>
      </c>
      <c r="N4353">
        <v>0</v>
      </c>
      <c r="O4353">
        <v>0</v>
      </c>
      <c r="P4353">
        <v>1</v>
      </c>
      <c r="Q4353">
        <v>0</v>
      </c>
      <c r="R4353" s="19">
        <f>BWscncns[[#This Row],[C fx]]*4+BWscncns[[#This Row],[C fg]]*2+BWscncns[[#This Row],[C fm]]</f>
        <v>1</v>
      </c>
      <c r="S4353">
        <v>184</v>
      </c>
      <c r="T4353">
        <v>1024000</v>
      </c>
      <c r="U4353" s="13">
        <v>0.17968799999999999</v>
      </c>
      <c r="V4353" s="13">
        <v>5.5652169999999996</v>
      </c>
      <c r="W4353">
        <v>5931</v>
      </c>
      <c r="X4353">
        <v>118</v>
      </c>
      <c r="Z4353" s="10">
        <f>IF($N4353&lt;&gt;0,constants!$L$2,IF($O4353&lt;&gt;0,constants!$M$2,IF($P4353&lt;&gt;0,constants!$N$2,0)))</f>
        <v>1117.99</v>
      </c>
      <c r="AA4353" s="10">
        <f>IF($N4353&lt;&gt;0,constants!$L$2,IF($O4353&lt;&gt;0,constants!$M$2,IF($P4353&lt;&gt;0,constants!$P$2,0)))</f>
        <v>4051.45</v>
      </c>
      <c r="AB4353" s="11">
        <f>constants!$O$2</f>
        <v>4861.32</v>
      </c>
      <c r="AC4353" s="11">
        <f>VLOOKUP(BWscncns[[#This Row],[scanner]],[0]!ScnrAvgBW,2,FALSE)/1000</f>
        <v>509.99709399477808</v>
      </c>
      <c r="AD4353" s="8">
        <f>(1+$F4353)*Z4353</f>
        <v>241.40760935743768</v>
      </c>
      <c r="AE4353" s="8">
        <f>(1+$F4353)*AA4353</f>
        <v>874.82970235081791</v>
      </c>
      <c r="AF4353" s="8">
        <f>(1+$F4353)*AB4353</f>
        <v>1049.7049522102157</v>
      </c>
      <c r="AG4353" s="8">
        <f>(1+$F4353)*AC4353</f>
        <v>110.12368557904794</v>
      </c>
      <c r="AH4353" s="8">
        <f>(1+$F4353)*$T4353/1000</f>
        <v>221.11234624819201</v>
      </c>
      <c r="AI4353" s="8">
        <f>(1+BWscncns[[#This Row],[pid_error]]*K_p)*BWscncns[[#This Row],[dbw]]/1000</f>
        <v>622.55617312409584</v>
      </c>
      <c r="AJ4353" s="13">
        <f>BWscncns[[#This Row],[Torflow prgrssv alt vote]]/VLOOKUP(BWscncns[[#This Row],[class]],AltBWtotl,2,FALSE)*100</f>
        <v>1.2278469696387956E-2</v>
      </c>
      <c r="AK4353">
        <f>IF(D4353=E4353,1,0)</f>
        <v>1</v>
      </c>
    </row>
    <row r="4354" spans="1:37">
      <c r="A4354" s="1" t="s">
        <v>4567</v>
      </c>
      <c r="B4354" s="1" t="s">
        <v>4568</v>
      </c>
      <c r="C4354">
        <v>523</v>
      </c>
      <c r="D4354">
        <v>1524954008</v>
      </c>
      <c r="E4354">
        <v>1524954008</v>
      </c>
      <c r="F4354" s="2">
        <v>-0.31714525708300001</v>
      </c>
      <c r="G4354" s="2">
        <v>-0.31714525708300001</v>
      </c>
      <c r="H4354">
        <v>523399</v>
      </c>
      <c r="I4354" s="2">
        <v>-0.13173038873599999</v>
      </c>
      <c r="J4354" s="2">
        <v>0</v>
      </c>
      <c r="K4354">
        <v>5</v>
      </c>
      <c r="L4354" s="1" t="s">
        <v>11785</v>
      </c>
      <c r="M4354" s="1" t="s">
        <v>4568</v>
      </c>
      <c r="N4354">
        <v>0</v>
      </c>
      <c r="O4354">
        <v>0</v>
      </c>
      <c r="P4354">
        <v>1</v>
      </c>
      <c r="Q4354">
        <v>0</v>
      </c>
      <c r="R4354" s="19">
        <f>BWscncns[[#This Row],[C fx]]*4+BWscncns[[#This Row],[C fg]]*2+BWscncns[[#This Row],[C fm]]</f>
        <v>1</v>
      </c>
      <c r="S4354">
        <v>523</v>
      </c>
      <c r="T4354">
        <v>739108</v>
      </c>
      <c r="U4354" s="13">
        <v>0.70760999999999996</v>
      </c>
      <c r="V4354" s="13">
        <v>1.413208</v>
      </c>
      <c r="W4354">
        <v>4255</v>
      </c>
      <c r="X4354">
        <v>85</v>
      </c>
      <c r="Z4354" s="10">
        <f>IF($N4354&lt;&gt;0,constants!$L$2,IF($O4354&lt;&gt;0,constants!$M$2,IF($P4354&lt;&gt;0,constants!$N$2,0)))</f>
        <v>1117.99</v>
      </c>
      <c r="AA4354" s="10">
        <f>IF($N4354&lt;&gt;0,constants!$L$2,IF($O4354&lt;&gt;0,constants!$M$2,IF($P4354&lt;&gt;0,constants!$P$2,0)))</f>
        <v>4051.45</v>
      </c>
      <c r="AB4354" s="11">
        <f>constants!$O$2</f>
        <v>4861.32</v>
      </c>
      <c r="AC4354" s="11">
        <f>VLOOKUP(BWscncns[[#This Row],[scanner]],[0]!ScnrAvgBW,2,FALSE)/1000</f>
        <v>3794.4265750962772</v>
      </c>
      <c r="AD4354" s="8">
        <f>(1+$F4354)*Z4354</f>
        <v>763.42477403377677</v>
      </c>
      <c r="AE4354" s="8">
        <f>(1+$F4354)*AA4354</f>
        <v>2766.5518481910794</v>
      </c>
      <c r="AF4354" s="8">
        <f>(1+$F4354)*AB4354</f>
        <v>3319.5754188372703</v>
      </c>
      <c r="AG4354" s="8">
        <f>(1+$F4354)*AC4354</f>
        <v>2591.042183454801</v>
      </c>
      <c r="AH4354" s="8">
        <f>(1+$F4354)*$T4354/1000</f>
        <v>504.703403327898</v>
      </c>
      <c r="AI4354" s="8">
        <f>(1+BWscncns[[#This Row],[pid_error]]*K_p)*BWscncns[[#This Row],[dbw]]/1000</f>
        <v>621.90570166394912</v>
      </c>
      <c r="AJ4354" s="13">
        <f>BWscncns[[#This Row],[Torflow prgrssv alt vote]]/VLOOKUP(BWscncns[[#This Row],[class]],AltBWtotl,2,FALSE)*100</f>
        <v>1.2265640662709439E-2</v>
      </c>
      <c r="AK4354">
        <f>IF(D4354=E4354,1,0)</f>
        <v>1</v>
      </c>
    </row>
    <row r="4355" spans="1:37">
      <c r="A4355" s="1" t="s">
        <v>10531</v>
      </c>
      <c r="B4355" s="1" t="s">
        <v>10532</v>
      </c>
      <c r="C4355">
        <v>473</v>
      </c>
      <c r="D4355">
        <v>1524991634</v>
      </c>
      <c r="E4355">
        <v>1524991634</v>
      </c>
      <c r="F4355" s="2">
        <v>-0.38570794983399997</v>
      </c>
      <c r="G4355" s="2">
        <v>-0.38570794983399997</v>
      </c>
      <c r="H4355">
        <v>473034</v>
      </c>
      <c r="I4355" s="2">
        <v>-4.0817954471100003E-2</v>
      </c>
      <c r="J4355" s="2">
        <v>0</v>
      </c>
      <c r="K4355">
        <v>6</v>
      </c>
      <c r="L4355" s="1" t="s">
        <v>11585</v>
      </c>
      <c r="M4355" s="1" t="s">
        <v>10532</v>
      </c>
      <c r="N4355">
        <v>0</v>
      </c>
      <c r="O4355">
        <v>0</v>
      </c>
      <c r="P4355">
        <v>1</v>
      </c>
      <c r="Q4355">
        <v>0</v>
      </c>
      <c r="R4355" s="19">
        <f>BWscncns[[#This Row],[C fx]]*4+BWscncns[[#This Row],[C fg]]*2+BWscncns[[#This Row],[C fm]]</f>
        <v>1</v>
      </c>
      <c r="S4355">
        <v>473</v>
      </c>
      <c r="T4355">
        <v>770048</v>
      </c>
      <c r="U4355" s="13">
        <v>0.61424699999999999</v>
      </c>
      <c r="V4355" s="13">
        <v>1.6280079999999999</v>
      </c>
      <c r="W4355">
        <v>4496</v>
      </c>
      <c r="X4355">
        <v>89</v>
      </c>
      <c r="Z4355" s="10">
        <f>IF($N4355&lt;&gt;0,constants!$L$2,IF($O4355&lt;&gt;0,constants!$M$2,IF($P4355&lt;&gt;0,constants!$N$2,0)))</f>
        <v>1117.99</v>
      </c>
      <c r="AA4355" s="10">
        <f>IF($N4355&lt;&gt;0,constants!$L$2,IF($O4355&lt;&gt;0,constants!$M$2,IF($P4355&lt;&gt;0,constants!$P$2,0)))</f>
        <v>4051.45</v>
      </c>
      <c r="AB4355" s="11">
        <f>constants!$O$2</f>
        <v>4861.32</v>
      </c>
      <c r="AC4355" s="11">
        <f>VLOOKUP(BWscncns[[#This Row],[scanner]],[0]!ScnrAvgBW,2,FALSE)/1000</f>
        <v>2386.3111194805197</v>
      </c>
      <c r="AD4355" s="8">
        <f>(1+$F4355)*Z4355</f>
        <v>686.77236916508639</v>
      </c>
      <c r="AE4355" s="8">
        <f>(1+$F4355)*AA4355</f>
        <v>2488.7735266450409</v>
      </c>
      <c r="AF4355" s="8">
        <f>(1+$F4355)*AB4355</f>
        <v>2986.2702293129792</v>
      </c>
      <c r="AG4355" s="8">
        <f>(1+$F4355)*AC4355</f>
        <v>1465.8919499196113</v>
      </c>
      <c r="AH4355" s="8">
        <f>(1+$F4355)*$T4355/1000</f>
        <v>473.03436464622803</v>
      </c>
      <c r="AI4355" s="8">
        <f>(1+BWscncns[[#This Row],[pid_error]]*K_p)*BWscncns[[#This Row],[dbw]]/1000</f>
        <v>621.54118232311407</v>
      </c>
      <c r="AJ4355" s="13">
        <f>BWscncns[[#This Row],[Torflow prgrssv alt vote]]/VLOOKUP(BWscncns[[#This Row],[class]],AltBWtotl,2,FALSE)*100</f>
        <v>1.2258451368195292E-2</v>
      </c>
      <c r="AK4355">
        <f>IF(D4355=E4355,1,0)</f>
        <v>1</v>
      </c>
    </row>
    <row r="4356" spans="1:37">
      <c r="A4356" s="1" t="s">
        <v>106</v>
      </c>
      <c r="B4356" s="1" t="s">
        <v>107</v>
      </c>
      <c r="C4356">
        <v>536</v>
      </c>
      <c r="D4356">
        <v>1524923033</v>
      </c>
      <c r="E4356">
        <v>1524923033</v>
      </c>
      <c r="F4356" s="2">
        <v>-0.355855017138</v>
      </c>
      <c r="G4356" s="2">
        <v>-0.355855017138</v>
      </c>
      <c r="H4356">
        <v>535598</v>
      </c>
      <c r="I4356" s="2">
        <v>4.1882111655100002E-2</v>
      </c>
      <c r="J4356" s="2">
        <v>0</v>
      </c>
      <c r="K4356">
        <v>5</v>
      </c>
      <c r="L4356" s="1" t="s">
        <v>11865</v>
      </c>
      <c r="M4356" s="1" t="s">
        <v>107</v>
      </c>
      <c r="N4356">
        <v>0</v>
      </c>
      <c r="O4356">
        <v>0</v>
      </c>
      <c r="P4356">
        <v>1</v>
      </c>
      <c r="Q4356">
        <v>0</v>
      </c>
      <c r="R4356" s="19">
        <f>BWscncns[[#This Row],[C fx]]*4+BWscncns[[#This Row],[C fg]]*2+BWscncns[[#This Row],[C fm]]</f>
        <v>1</v>
      </c>
      <c r="S4356">
        <v>536</v>
      </c>
      <c r="T4356">
        <v>754742</v>
      </c>
      <c r="U4356" s="13">
        <v>0.71017600000000003</v>
      </c>
      <c r="V4356" s="13">
        <v>1.408101</v>
      </c>
      <c r="W4356">
        <v>4250</v>
      </c>
      <c r="X4356">
        <v>85</v>
      </c>
      <c r="Z4356" s="10">
        <f>IF($N4356&lt;&gt;0,constants!$L$2,IF($O4356&lt;&gt;0,constants!$M$2,IF($P4356&lt;&gt;0,constants!$N$2,0)))</f>
        <v>1117.99</v>
      </c>
      <c r="AA4356" s="10">
        <f>IF($N4356&lt;&gt;0,constants!$L$2,IF($O4356&lt;&gt;0,constants!$M$2,IF($P4356&lt;&gt;0,constants!$P$2,0)))</f>
        <v>4051.45</v>
      </c>
      <c r="AB4356" s="11">
        <f>constants!$O$2</f>
        <v>4861.32</v>
      </c>
      <c r="AC4356" s="11">
        <f>VLOOKUP(BWscncns[[#This Row],[scanner]],[0]!ScnrAvgBW,2,FALSE)/1000</f>
        <v>3794.4265750962772</v>
      </c>
      <c r="AD4356" s="8">
        <f>(1+$F4356)*Z4356</f>
        <v>720.14764938988742</v>
      </c>
      <c r="AE4356" s="8">
        <f>(1+$F4356)*AA4356</f>
        <v>2609.7211908162499</v>
      </c>
      <c r="AF4356" s="8">
        <f>(1+$F4356)*AB4356</f>
        <v>3131.3948880866978</v>
      </c>
      <c r="AG4356" s="8">
        <f>(1+$F4356)*AC4356</f>
        <v>2444.1608411865091</v>
      </c>
      <c r="AH4356" s="8">
        <f>(1+$F4356)*$T4356/1000</f>
        <v>486.16327265523165</v>
      </c>
      <c r="AI4356" s="8">
        <f>(1+BWscncns[[#This Row],[pid_error]]*K_p)*BWscncns[[#This Row],[dbw]]/1000</f>
        <v>620.45263632761578</v>
      </c>
      <c r="AJ4356" s="13">
        <f>BWscncns[[#This Row],[Torflow prgrssv alt vote]]/VLOOKUP(BWscncns[[#This Row],[class]],AltBWtotl,2,FALSE)*100</f>
        <v>1.2236982335205419E-2</v>
      </c>
      <c r="AK4356">
        <f>IF(D4356=E4356,1,0)</f>
        <v>1</v>
      </c>
    </row>
    <row r="4357" spans="1:37">
      <c r="A4357" s="1" t="s">
        <v>4456</v>
      </c>
      <c r="B4357" s="1" t="s">
        <v>4457</v>
      </c>
      <c r="C4357">
        <v>582</v>
      </c>
      <c r="D4357">
        <v>1524984916</v>
      </c>
      <c r="E4357">
        <v>1524984916</v>
      </c>
      <c r="F4357" s="2">
        <v>-0.111589830946</v>
      </c>
      <c r="G4357" s="2">
        <v>-0.111589830946</v>
      </c>
      <c r="H4357">
        <v>582228</v>
      </c>
      <c r="I4357" s="2">
        <v>0.118017350646</v>
      </c>
      <c r="J4357" s="2">
        <v>0</v>
      </c>
      <c r="K4357">
        <v>5</v>
      </c>
      <c r="L4357" s="1" t="s">
        <v>11534</v>
      </c>
      <c r="M4357" s="1" t="s">
        <v>4457</v>
      </c>
      <c r="N4357">
        <v>0</v>
      </c>
      <c r="O4357">
        <v>0</v>
      </c>
      <c r="P4357">
        <v>1</v>
      </c>
      <c r="Q4357">
        <v>0</v>
      </c>
      <c r="R4357" s="19">
        <f>BWscncns[[#This Row],[C fx]]*4+BWscncns[[#This Row],[C fg]]*2+BWscncns[[#This Row],[C fm]]</f>
        <v>1</v>
      </c>
      <c r="S4357">
        <v>586</v>
      </c>
      <c r="T4357">
        <v>655360</v>
      </c>
      <c r="U4357" s="13">
        <v>0.89416499999999999</v>
      </c>
      <c r="V4357" s="13">
        <v>1.1183620000000001</v>
      </c>
      <c r="W4357">
        <v>3730</v>
      </c>
      <c r="X4357">
        <v>74</v>
      </c>
      <c r="Z4357" s="10">
        <f>IF($N4357&lt;&gt;0,constants!$L$2,IF($O4357&lt;&gt;0,constants!$M$2,IF($P4357&lt;&gt;0,constants!$N$2,0)))</f>
        <v>1117.99</v>
      </c>
      <c r="AA4357" s="10">
        <f>IF($N4357&lt;&gt;0,constants!$L$2,IF($O4357&lt;&gt;0,constants!$M$2,IF($P4357&lt;&gt;0,constants!$P$2,0)))</f>
        <v>4051.45</v>
      </c>
      <c r="AB4357" s="11">
        <f>constants!$O$2</f>
        <v>4861.32</v>
      </c>
      <c r="AC4357" s="11">
        <f>VLOOKUP(BWscncns[[#This Row],[scanner]],[0]!ScnrAvgBW,2,FALSE)/1000</f>
        <v>3794.4265750962772</v>
      </c>
      <c r="AD4357" s="8">
        <f>(1+$F4357)*Z4357</f>
        <v>993.23368490068151</v>
      </c>
      <c r="AE4357" s="8">
        <f>(1+$F4357)*AA4357</f>
        <v>3599.3493794138285</v>
      </c>
      <c r="AF4357" s="8">
        <f>(1+$F4357)*AB4357</f>
        <v>4318.8461230255916</v>
      </c>
      <c r="AG4357" s="8">
        <f>(1+$F4357)*AC4357</f>
        <v>3371.007155044274</v>
      </c>
      <c r="AH4357" s="8">
        <f>(1+$F4357)*$T4357/1000</f>
        <v>582.22848839122946</v>
      </c>
      <c r="AI4357" s="8">
        <f>(1+BWscncns[[#This Row],[pid_error]]*K_p)*BWscncns[[#This Row],[dbw]]/1000</f>
        <v>618.79424419561474</v>
      </c>
      <c r="AJ4357" s="13">
        <f>BWscncns[[#This Row],[Torflow prgrssv alt vote]]/VLOOKUP(BWscncns[[#This Row],[class]],AltBWtotl,2,FALSE)*100</f>
        <v>1.2204274415154896E-2</v>
      </c>
      <c r="AK4357">
        <f>IF(D4357=E4357,1,0)</f>
        <v>1</v>
      </c>
    </row>
    <row r="4358" spans="1:37">
      <c r="A4358" s="1" t="s">
        <v>5811</v>
      </c>
      <c r="B4358" s="1" t="s">
        <v>5812</v>
      </c>
      <c r="C4358">
        <v>573</v>
      </c>
      <c r="D4358">
        <v>1524978530</v>
      </c>
      <c r="E4358">
        <v>1524978530</v>
      </c>
      <c r="F4358" s="2">
        <v>-0.135911897241</v>
      </c>
      <c r="G4358" s="2">
        <v>-0.135911897241</v>
      </c>
      <c r="H4358">
        <v>573363</v>
      </c>
      <c r="I4358" s="2">
        <v>9.1234012961199998E-2</v>
      </c>
      <c r="J4358" s="2">
        <v>0</v>
      </c>
      <c r="K4358">
        <v>6</v>
      </c>
      <c r="L4358" s="1" t="s">
        <v>11687</v>
      </c>
      <c r="M4358" s="1" t="s">
        <v>5812</v>
      </c>
      <c r="N4358">
        <v>0</v>
      </c>
      <c r="O4358">
        <v>0</v>
      </c>
      <c r="P4358">
        <v>1</v>
      </c>
      <c r="Q4358">
        <v>0</v>
      </c>
      <c r="R4358" s="19">
        <f>BWscncns[[#This Row],[C fx]]*4+BWscncns[[#This Row],[C fg]]*2+BWscncns[[#This Row],[C fm]]</f>
        <v>1</v>
      </c>
      <c r="S4358">
        <v>571</v>
      </c>
      <c r="T4358">
        <v>663547</v>
      </c>
      <c r="U4358" s="13">
        <v>0.86052700000000004</v>
      </c>
      <c r="V4358" s="13">
        <v>1.1620790000000001</v>
      </c>
      <c r="W4358">
        <v>3833</v>
      </c>
      <c r="X4358">
        <v>76</v>
      </c>
      <c r="Z4358" s="10">
        <f>IF($N4358&lt;&gt;0,constants!$L$2,IF($O4358&lt;&gt;0,constants!$M$2,IF($P4358&lt;&gt;0,constants!$N$2,0)))</f>
        <v>1117.99</v>
      </c>
      <c r="AA4358" s="10">
        <f>IF($N4358&lt;&gt;0,constants!$L$2,IF($O4358&lt;&gt;0,constants!$M$2,IF($P4358&lt;&gt;0,constants!$P$2,0)))</f>
        <v>4051.45</v>
      </c>
      <c r="AB4358" s="11">
        <f>constants!$O$2</f>
        <v>4861.32</v>
      </c>
      <c r="AC4358" s="11">
        <f>VLOOKUP(BWscncns[[#This Row],[scanner]],[0]!ScnrAvgBW,2,FALSE)/1000</f>
        <v>2386.3111194805197</v>
      </c>
      <c r="AD4358" s="8">
        <f>(1+$F4358)*Z4358</f>
        <v>966.04185800353434</v>
      </c>
      <c r="AE4358" s="8">
        <f>(1+$F4358)*AA4358</f>
        <v>3500.80974392295</v>
      </c>
      <c r="AF4358" s="8">
        <f>(1+$F4358)*AB4358</f>
        <v>4200.6087757043815</v>
      </c>
      <c r="AG4358" s="8">
        <f>(1+$F4358)*AC4358</f>
        <v>2061.9830478246276</v>
      </c>
      <c r="AH4358" s="8">
        <f>(1+$F4358)*$T4358/1000</f>
        <v>573.36306832142611</v>
      </c>
      <c r="AI4358" s="8">
        <f>(1+BWscncns[[#This Row],[pid_error]]*K_p)*BWscncns[[#This Row],[dbw]]/1000</f>
        <v>618.45503416071313</v>
      </c>
      <c r="AJ4358" s="13">
        <f>BWscncns[[#This Row],[Torflow prgrssv alt vote]]/VLOOKUP(BWscncns[[#This Row],[class]],AltBWtotl,2,FALSE)*100</f>
        <v>1.2197584287718926E-2</v>
      </c>
      <c r="AK4358">
        <f>IF(D4358=E4358,1,0)</f>
        <v>1</v>
      </c>
    </row>
    <row r="4359" spans="1:37">
      <c r="A4359" s="1" t="s">
        <v>1143</v>
      </c>
      <c r="B4359" s="1" t="s">
        <v>49</v>
      </c>
      <c r="C4359">
        <v>212</v>
      </c>
      <c r="D4359">
        <v>1524982043</v>
      </c>
      <c r="E4359">
        <v>1524982043</v>
      </c>
      <c r="F4359" s="2">
        <v>-0.79257912402300001</v>
      </c>
      <c r="G4359" s="2">
        <v>-0.79257912402300001</v>
      </c>
      <c r="H4359">
        <v>212398</v>
      </c>
      <c r="I4359" s="2">
        <v>-6.8014431204399997E-2</v>
      </c>
      <c r="J4359" s="2">
        <v>0</v>
      </c>
      <c r="K4359">
        <v>8</v>
      </c>
      <c r="L4359" s="1" t="s">
        <v>11917</v>
      </c>
      <c r="M4359" s="1" t="s">
        <v>49</v>
      </c>
      <c r="N4359">
        <v>0</v>
      </c>
      <c r="O4359">
        <v>0</v>
      </c>
      <c r="P4359">
        <v>1</v>
      </c>
      <c r="Q4359">
        <v>0</v>
      </c>
      <c r="R4359" s="19">
        <f>BWscncns[[#This Row],[C fx]]*4+BWscncns[[#This Row],[C fg]]*2+BWscncns[[#This Row],[C fm]]</f>
        <v>1</v>
      </c>
      <c r="S4359">
        <v>175</v>
      </c>
      <c r="T4359">
        <v>1024000</v>
      </c>
      <c r="U4359" s="13">
        <v>0.17089799999999999</v>
      </c>
      <c r="V4359" s="13">
        <v>5.8514290000000004</v>
      </c>
      <c r="W4359">
        <v>5969</v>
      </c>
      <c r="X4359">
        <v>119</v>
      </c>
      <c r="Z4359" s="10">
        <f>IF($N4359&lt;&gt;0,constants!$L$2,IF($O4359&lt;&gt;0,constants!$M$2,IF($P4359&lt;&gt;0,constants!$N$2,0)))</f>
        <v>1117.99</v>
      </c>
      <c r="AA4359" s="10">
        <f>IF($N4359&lt;&gt;0,constants!$L$2,IF($O4359&lt;&gt;0,constants!$M$2,IF($P4359&lt;&gt;0,constants!$P$2,0)))</f>
        <v>4051.45</v>
      </c>
      <c r="AB4359" s="11">
        <f>constants!$O$2</f>
        <v>4861.32</v>
      </c>
      <c r="AC4359" s="11">
        <f>VLOOKUP(BWscncns[[#This Row],[scanner]],[0]!ScnrAvgBW,2,FALSE)/1000</f>
        <v>509.99709399477808</v>
      </c>
      <c r="AD4359" s="8">
        <f>(1+$F4359)*Z4359</f>
        <v>231.89446513352621</v>
      </c>
      <c r="AE4359" s="8">
        <f>(1+$F4359)*AA4359</f>
        <v>840.35530797701654</v>
      </c>
      <c r="AF4359" s="8">
        <f>(1+$F4359)*AB4359</f>
        <v>1008.3392528045096</v>
      </c>
      <c r="AG4359" s="8">
        <f>(1+$F4359)*AC4359</f>
        <v>105.78404398212128</v>
      </c>
      <c r="AH4359" s="8">
        <f>(1+$F4359)*$T4359/1000</f>
        <v>212.39897700044799</v>
      </c>
      <c r="AI4359" s="8">
        <f>(1+BWscncns[[#This Row],[pid_error]]*K_p)*BWscncns[[#This Row],[dbw]]/1000</f>
        <v>618.19948850022399</v>
      </c>
      <c r="AJ4359" s="13">
        <f>BWscncns[[#This Row],[Torflow prgrssv alt vote]]/VLOOKUP(BWscncns[[#This Row],[class]],AltBWtotl,2,FALSE)*100</f>
        <v>1.2192544245094958E-2</v>
      </c>
      <c r="AK4359">
        <f>IF(D4359=E4359,1,0)</f>
        <v>1</v>
      </c>
    </row>
    <row r="4360" spans="1:37">
      <c r="A4360" s="1" t="s">
        <v>3873</v>
      </c>
      <c r="B4360" s="1" t="s">
        <v>3874</v>
      </c>
      <c r="C4360">
        <v>262</v>
      </c>
      <c r="D4360">
        <v>1524988261</v>
      </c>
      <c r="E4360">
        <v>1524988261</v>
      </c>
      <c r="F4360" s="2">
        <v>-0.730881199654</v>
      </c>
      <c r="G4360" s="2">
        <v>-0.730881199654</v>
      </c>
      <c r="H4360">
        <v>261865</v>
      </c>
      <c r="I4360" s="2">
        <v>0.134651800047</v>
      </c>
      <c r="J4360" s="2">
        <v>0</v>
      </c>
      <c r="K4360">
        <v>8</v>
      </c>
      <c r="L4360" s="1" t="s">
        <v>11951</v>
      </c>
      <c r="M4360" s="1" t="s">
        <v>3874</v>
      </c>
      <c r="N4360">
        <v>0</v>
      </c>
      <c r="O4360">
        <v>0</v>
      </c>
      <c r="P4360">
        <v>1</v>
      </c>
      <c r="Q4360">
        <v>0</v>
      </c>
      <c r="R4360" s="19">
        <f>BWscncns[[#This Row],[C fx]]*4+BWscncns[[#This Row],[C fg]]*2+BWscncns[[#This Row],[C fm]]</f>
        <v>1</v>
      </c>
      <c r="S4360">
        <v>129</v>
      </c>
      <c r="T4360">
        <v>973047</v>
      </c>
      <c r="U4360" s="13">
        <v>0.132573</v>
      </c>
      <c r="V4360" s="13">
        <v>7.5430000000000001</v>
      </c>
      <c r="W4360">
        <v>6104</v>
      </c>
      <c r="X4360">
        <v>122</v>
      </c>
      <c r="Z4360" s="10">
        <f>IF($N4360&lt;&gt;0,constants!$L$2,IF($O4360&lt;&gt;0,constants!$M$2,IF($P4360&lt;&gt;0,constants!$N$2,0)))</f>
        <v>1117.99</v>
      </c>
      <c r="AA4360" s="10">
        <f>IF($N4360&lt;&gt;0,constants!$L$2,IF($O4360&lt;&gt;0,constants!$M$2,IF($P4360&lt;&gt;0,constants!$P$2,0)))</f>
        <v>4051.45</v>
      </c>
      <c r="AB4360" s="11">
        <f>constants!$O$2</f>
        <v>4861.32</v>
      </c>
      <c r="AC4360" s="11">
        <f>VLOOKUP(BWscncns[[#This Row],[scanner]],[0]!ScnrAvgBW,2,FALSE)/1000</f>
        <v>509.99709399477808</v>
      </c>
      <c r="AD4360" s="8">
        <f>(1+$F4360)*Z4360</f>
        <v>300.87212759882453</v>
      </c>
      <c r="AE4360" s="8">
        <f>(1+$F4360)*AA4360</f>
        <v>1090.3213636618016</v>
      </c>
      <c r="AF4360" s="8">
        <f>(1+$F4360)*AB4360</f>
        <v>1308.2726064980166</v>
      </c>
      <c r="AG4360" s="8">
        <f>(1+$F4360)*AC4360</f>
        <v>137.24980611582089</v>
      </c>
      <c r="AH4360" s="8">
        <f>(1+$F4360)*$T4360/1000</f>
        <v>261.86524132027427</v>
      </c>
      <c r="AI4360" s="8">
        <f>(1+BWscncns[[#This Row],[pid_error]]*K_p)*BWscncns[[#This Row],[dbw]]/1000</f>
        <v>617.456120660137</v>
      </c>
      <c r="AJ4360" s="13">
        <f>BWscncns[[#This Row],[Torflow prgrssv alt vote]]/VLOOKUP(BWscncns[[#This Row],[class]],AltBWtotl,2,FALSE)*100</f>
        <v>1.2177883046809871E-2</v>
      </c>
      <c r="AK4360">
        <f>IF(D4360=E4360,1,0)</f>
        <v>1</v>
      </c>
    </row>
    <row r="4361" spans="1:37">
      <c r="A4361" s="1" t="s">
        <v>8036</v>
      </c>
      <c r="B4361" s="1" t="s">
        <v>8037</v>
      </c>
      <c r="C4361">
        <v>470</v>
      </c>
      <c r="D4361">
        <v>1524987958</v>
      </c>
      <c r="E4361">
        <v>1524987958</v>
      </c>
      <c r="F4361" s="2">
        <v>-0.34227535794399999</v>
      </c>
      <c r="G4361" s="2">
        <v>-0.34227535794399999</v>
      </c>
      <c r="H4361">
        <v>470167</v>
      </c>
      <c r="I4361" s="2">
        <v>0.28280511098799999</v>
      </c>
      <c r="J4361" s="2">
        <v>0</v>
      </c>
      <c r="K4361">
        <v>7</v>
      </c>
      <c r="L4361" s="1" t="s">
        <v>11890</v>
      </c>
      <c r="M4361" s="1" t="s">
        <v>8037</v>
      </c>
      <c r="N4361">
        <v>0</v>
      </c>
      <c r="O4361">
        <v>0</v>
      </c>
      <c r="P4361">
        <v>1</v>
      </c>
      <c r="Q4361">
        <v>0</v>
      </c>
      <c r="R4361" s="19">
        <f>BWscncns[[#This Row],[C fx]]*4+BWscncns[[#This Row],[C fg]]*2+BWscncns[[#This Row],[C fm]]</f>
        <v>1</v>
      </c>
      <c r="S4361">
        <v>294</v>
      </c>
      <c r="T4361">
        <v>743486</v>
      </c>
      <c r="U4361" s="13">
        <v>0.39543400000000001</v>
      </c>
      <c r="V4361" s="13">
        <v>2.528864</v>
      </c>
      <c r="W4361">
        <v>5196</v>
      </c>
      <c r="X4361">
        <v>103</v>
      </c>
      <c r="Z4361" s="10">
        <f>IF($N4361&lt;&gt;0,constants!$L$2,IF($O4361&lt;&gt;0,constants!$M$2,IF($P4361&lt;&gt;0,constants!$N$2,0)))</f>
        <v>1117.99</v>
      </c>
      <c r="AA4361" s="10">
        <f>IF($N4361&lt;&gt;0,constants!$L$2,IF($O4361&lt;&gt;0,constants!$M$2,IF($P4361&lt;&gt;0,constants!$P$2,0)))</f>
        <v>4051.45</v>
      </c>
      <c r="AB4361" s="11">
        <f>constants!$O$2</f>
        <v>4861.32</v>
      </c>
      <c r="AC4361" s="11">
        <f>VLOOKUP(BWscncns[[#This Row],[scanner]],[0]!ScnrAvgBW,2,FALSE)/1000</f>
        <v>885.64026081730776</v>
      </c>
      <c r="AD4361" s="8">
        <f>(1+$F4361)*Z4361</f>
        <v>735.32957257218743</v>
      </c>
      <c r="AE4361" s="8">
        <f>(1+$F4361)*AA4361</f>
        <v>2664.7385010577809</v>
      </c>
      <c r="AF4361" s="8">
        <f>(1+$F4361)*AB4361</f>
        <v>3197.4099569196737</v>
      </c>
      <c r="AG4361" s="8">
        <f>(1+$F4361)*AC4361</f>
        <v>582.50742353644625</v>
      </c>
      <c r="AH4361" s="8">
        <f>(1+$F4361)*$T4361/1000</f>
        <v>489.00906322364722</v>
      </c>
      <c r="AI4361" s="8">
        <f>(1+BWscncns[[#This Row],[pid_error]]*K_p)*BWscncns[[#This Row],[dbw]]/1000</f>
        <v>616.24753161182355</v>
      </c>
      <c r="AJ4361" s="13">
        <f>BWscncns[[#This Row],[Torflow prgrssv alt vote]]/VLOOKUP(BWscncns[[#This Row],[class]],AltBWtotl,2,FALSE)*100</f>
        <v>1.2154046444354166E-2</v>
      </c>
      <c r="AK4361">
        <f>IF(D4361=E4361,1,0)</f>
        <v>1</v>
      </c>
    </row>
    <row r="4362" spans="1:37">
      <c r="A4362" s="1" t="s">
        <v>6586</v>
      </c>
      <c r="B4362" s="1" t="s">
        <v>49</v>
      </c>
      <c r="C4362">
        <v>206</v>
      </c>
      <c r="D4362">
        <v>1524985820</v>
      </c>
      <c r="E4362">
        <v>1524985820</v>
      </c>
      <c r="F4362" s="2">
        <v>-0.79885898888999995</v>
      </c>
      <c r="G4362" s="2">
        <v>-0.79885898888999995</v>
      </c>
      <c r="H4362">
        <v>205968</v>
      </c>
      <c r="I4362" s="2">
        <v>6.9002520979699999E-2</v>
      </c>
      <c r="J4362" s="2">
        <v>0</v>
      </c>
      <c r="K4362">
        <v>8</v>
      </c>
      <c r="L4362" s="1" t="s">
        <v>11936</v>
      </c>
      <c r="M4362" s="1" t="s">
        <v>49</v>
      </c>
      <c r="N4362">
        <v>0</v>
      </c>
      <c r="O4362">
        <v>0</v>
      </c>
      <c r="P4362">
        <v>1</v>
      </c>
      <c r="Q4362">
        <v>0</v>
      </c>
      <c r="R4362" s="19">
        <f>BWscncns[[#This Row],[C fx]]*4+BWscncns[[#This Row],[C fg]]*2+BWscncns[[#This Row],[C fm]]</f>
        <v>1</v>
      </c>
      <c r="S4362">
        <v>206</v>
      </c>
      <c r="T4362">
        <v>1024000</v>
      </c>
      <c r="U4362" s="13">
        <v>0.20117199999999999</v>
      </c>
      <c r="V4362" s="13">
        <v>4.9708740000000002</v>
      </c>
      <c r="W4362">
        <v>5836</v>
      </c>
      <c r="X4362">
        <v>116</v>
      </c>
      <c r="Z4362" s="10">
        <f>IF($N4362&lt;&gt;0,constants!$L$2,IF($O4362&lt;&gt;0,constants!$M$2,IF($P4362&lt;&gt;0,constants!$N$2,0)))</f>
        <v>1117.99</v>
      </c>
      <c r="AA4362" s="10">
        <f>IF($N4362&lt;&gt;0,constants!$L$2,IF($O4362&lt;&gt;0,constants!$M$2,IF($P4362&lt;&gt;0,constants!$P$2,0)))</f>
        <v>4051.45</v>
      </c>
      <c r="AB4362" s="11">
        <f>constants!$O$2</f>
        <v>4861.32</v>
      </c>
      <c r="AC4362" s="11">
        <f>VLOOKUP(BWscncns[[#This Row],[scanner]],[0]!ScnrAvgBW,2,FALSE)/1000</f>
        <v>509.99709399477808</v>
      </c>
      <c r="AD4362" s="8">
        <f>(1+$F4362)*Z4362</f>
        <v>224.87363901086894</v>
      </c>
      <c r="AE4362" s="8">
        <f>(1+$F4362)*AA4362</f>
        <v>814.91274946160968</v>
      </c>
      <c r="AF4362" s="8">
        <f>(1+$F4362)*AB4362</f>
        <v>977.81082012926538</v>
      </c>
      <c r="AG4362" s="8">
        <f>(1+$F4362)*AC4362</f>
        <v>102.58133114927139</v>
      </c>
      <c r="AH4362" s="8">
        <f>(1+$F4362)*$T4362/1000</f>
        <v>205.96839537664005</v>
      </c>
      <c r="AI4362" s="8">
        <f>(1+BWscncns[[#This Row],[pid_error]]*K_p)*BWscncns[[#This Row],[dbw]]/1000</f>
        <v>614.98419768832002</v>
      </c>
      <c r="AJ4362" s="13">
        <f>BWscncns[[#This Row],[Torflow prgrssv alt vote]]/VLOOKUP(BWscncns[[#This Row],[class]],AltBWtotl,2,FALSE)*100</f>
        <v>1.2129130126813992E-2</v>
      </c>
      <c r="AK4362">
        <f>IF(D4362=E4362,1,0)</f>
        <v>1</v>
      </c>
    </row>
    <row r="4363" spans="1:37">
      <c r="A4363" s="1" t="s">
        <v>491</v>
      </c>
      <c r="B4363" s="1" t="s">
        <v>492</v>
      </c>
      <c r="C4363">
        <v>705</v>
      </c>
      <c r="D4363">
        <v>1524988933</v>
      </c>
      <c r="E4363">
        <v>1524988933</v>
      </c>
      <c r="F4363" s="2">
        <v>0.34384912242600002</v>
      </c>
      <c r="G4363" s="2">
        <v>0.34384912242600002</v>
      </c>
      <c r="H4363">
        <v>704563</v>
      </c>
      <c r="I4363" s="2">
        <v>0.35129998756500003</v>
      </c>
      <c r="J4363" s="2">
        <v>0</v>
      </c>
      <c r="K4363">
        <v>5</v>
      </c>
      <c r="L4363" s="1" t="s">
        <v>11628</v>
      </c>
      <c r="M4363" s="1" t="s">
        <v>492</v>
      </c>
      <c r="N4363">
        <v>0</v>
      </c>
      <c r="O4363">
        <v>0</v>
      </c>
      <c r="P4363">
        <v>1</v>
      </c>
      <c r="Q4363">
        <v>0</v>
      </c>
      <c r="R4363" s="19">
        <f>BWscncns[[#This Row],[C fx]]*4+BWscncns[[#This Row],[C fg]]*2+BWscncns[[#This Row],[C fm]]</f>
        <v>1</v>
      </c>
      <c r="S4363">
        <v>471</v>
      </c>
      <c r="T4363">
        <v>524288</v>
      </c>
      <c r="U4363" s="13">
        <v>0.89836099999999997</v>
      </c>
      <c r="V4363" s="13">
        <v>1.113138</v>
      </c>
      <c r="W4363">
        <v>3712</v>
      </c>
      <c r="X4363">
        <v>74</v>
      </c>
      <c r="Z4363" s="10">
        <f>IF($N4363&lt;&gt;0,constants!$L$2,IF($O4363&lt;&gt;0,constants!$M$2,IF($P4363&lt;&gt;0,constants!$N$2,0)))</f>
        <v>1117.99</v>
      </c>
      <c r="AA4363" s="10">
        <f>IF($N4363&lt;&gt;0,constants!$L$2,IF($O4363&lt;&gt;0,constants!$M$2,IF($P4363&lt;&gt;0,constants!$P$2,0)))</f>
        <v>4051.45</v>
      </c>
      <c r="AB4363" s="11">
        <f>constants!$O$2</f>
        <v>4861.32</v>
      </c>
      <c r="AC4363" s="11">
        <f>VLOOKUP(BWscncns[[#This Row],[scanner]],[0]!ScnrAvgBW,2,FALSE)/1000</f>
        <v>3794.4265750962772</v>
      </c>
      <c r="AD4363" s="8">
        <f>(1+$F4363)*Z4363</f>
        <v>1502.4098803810439</v>
      </c>
      <c r="AE4363" s="8">
        <f>(1+$F4363)*AA4363</f>
        <v>5444.5375270528175</v>
      </c>
      <c r="AF4363" s="8">
        <f>(1+$F4363)*AB4363</f>
        <v>6532.8806158319621</v>
      </c>
      <c r="AG4363" s="8">
        <f>(1+$F4363)*AC4363</f>
        <v>5099.1368230530252</v>
      </c>
      <c r="AH4363" s="8">
        <f>(1+$F4363)*$T4363/1000</f>
        <v>704.56396869848277</v>
      </c>
      <c r="AI4363" s="8">
        <f>(1+BWscncns[[#This Row],[pid_error]]*K_p)*BWscncns[[#This Row],[dbw]]/1000</f>
        <v>614.42598434924139</v>
      </c>
      <c r="AJ4363" s="13">
        <f>BWscncns[[#This Row],[Torflow prgrssv alt vote]]/VLOOKUP(BWscncns[[#This Row],[class]],AltBWtotl,2,FALSE)*100</f>
        <v>1.2118120669573205E-2</v>
      </c>
      <c r="AK4363">
        <f>IF(D4363=E4363,1,0)</f>
        <v>1</v>
      </c>
    </row>
    <row r="4364" spans="1:37">
      <c r="A4364" s="1" t="s">
        <v>9476</v>
      </c>
      <c r="B4364" s="1" t="s">
        <v>9477</v>
      </c>
      <c r="C4364">
        <v>220</v>
      </c>
      <c r="D4364">
        <v>1524991829</v>
      </c>
      <c r="E4364">
        <v>1524991829</v>
      </c>
      <c r="F4364" s="2">
        <v>-0.59292247696</v>
      </c>
      <c r="G4364" s="2">
        <v>-0.59292247696</v>
      </c>
      <c r="H4364">
        <v>220244</v>
      </c>
      <c r="I4364" s="2">
        <v>0.14587228704399999</v>
      </c>
      <c r="J4364" s="2">
        <v>0</v>
      </c>
      <c r="K4364">
        <v>7</v>
      </c>
      <c r="L4364" s="1" t="s">
        <v>11744</v>
      </c>
      <c r="M4364" s="1" t="s">
        <v>9477</v>
      </c>
      <c r="N4364">
        <v>0</v>
      </c>
      <c r="O4364">
        <v>0</v>
      </c>
      <c r="P4364">
        <v>1</v>
      </c>
      <c r="Q4364">
        <v>0</v>
      </c>
      <c r="R4364" s="19">
        <f>BWscncns[[#This Row],[C fx]]*4+BWscncns[[#This Row],[C fg]]*2+BWscncns[[#This Row],[C fm]]</f>
        <v>1</v>
      </c>
      <c r="S4364">
        <v>220</v>
      </c>
      <c r="T4364">
        <v>873194</v>
      </c>
      <c r="U4364" s="13">
        <v>0.25194899999999998</v>
      </c>
      <c r="V4364" s="13">
        <v>3.9690639999999999</v>
      </c>
      <c r="W4364">
        <v>5653</v>
      </c>
      <c r="X4364">
        <v>113</v>
      </c>
      <c r="Z4364" s="10">
        <f>IF($N4364&lt;&gt;0,constants!$L$2,IF($O4364&lt;&gt;0,constants!$M$2,IF($P4364&lt;&gt;0,constants!$N$2,0)))</f>
        <v>1117.99</v>
      </c>
      <c r="AA4364" s="10">
        <f>IF($N4364&lt;&gt;0,constants!$L$2,IF($O4364&lt;&gt;0,constants!$M$2,IF($P4364&lt;&gt;0,constants!$P$2,0)))</f>
        <v>4051.45</v>
      </c>
      <c r="AB4364" s="11">
        <f>constants!$O$2</f>
        <v>4861.32</v>
      </c>
      <c r="AC4364" s="11">
        <f>VLOOKUP(BWscncns[[#This Row],[scanner]],[0]!ScnrAvgBW,2,FALSE)/1000</f>
        <v>885.64026081730776</v>
      </c>
      <c r="AD4364" s="8">
        <f>(1+$F4364)*Z4364</f>
        <v>455.10859998348963</v>
      </c>
      <c r="AE4364" s="8">
        <f>(1+$F4364)*AA4364</f>
        <v>1649.254230720408</v>
      </c>
      <c r="AF4364" s="8">
        <f>(1+$F4364)*AB4364</f>
        <v>1978.9341043048128</v>
      </c>
      <c r="AG4364" s="8">
        <f>(1+$F4364)*AC4364</f>
        <v>360.52424367800921</v>
      </c>
      <c r="AH4364" s="8">
        <f>(1+$F4364)*$T4364/1000</f>
        <v>355.45765065338975</v>
      </c>
      <c r="AI4364" s="8">
        <f>(1+BWscncns[[#This Row],[pid_error]]*K_p)*BWscncns[[#This Row],[dbw]]/1000</f>
        <v>614.32582532669483</v>
      </c>
      <c r="AJ4364" s="13">
        <f>BWscncns[[#This Row],[Torflow prgrssv alt vote]]/VLOOKUP(BWscncns[[#This Row],[class]],AltBWtotl,2,FALSE)*100</f>
        <v>1.2116145266266245E-2</v>
      </c>
      <c r="AK4364">
        <f>IF(D4364=E4364,1,0)</f>
        <v>1</v>
      </c>
    </row>
    <row r="4365" spans="1:37">
      <c r="A4365" s="1" t="s">
        <v>3225</v>
      </c>
      <c r="B4365" s="1" t="s">
        <v>3226</v>
      </c>
      <c r="C4365">
        <v>613</v>
      </c>
      <c r="D4365">
        <v>1525007567</v>
      </c>
      <c r="E4365">
        <v>1525007567</v>
      </c>
      <c r="F4365" s="2">
        <v>-2.9873706673299999E-3</v>
      </c>
      <c r="G4365" s="2">
        <v>-2.9873706673299999E-3</v>
      </c>
      <c r="H4365">
        <v>612564</v>
      </c>
      <c r="I4365" s="2">
        <v>-9.4117080984200005E-2</v>
      </c>
      <c r="J4365" s="2">
        <v>0</v>
      </c>
      <c r="K4365">
        <v>4</v>
      </c>
      <c r="L4365" s="1" t="s">
        <v>11631</v>
      </c>
      <c r="M4365" s="1" t="s">
        <v>3226</v>
      </c>
      <c r="N4365">
        <v>0</v>
      </c>
      <c r="O4365">
        <v>0</v>
      </c>
      <c r="P4365">
        <v>1</v>
      </c>
      <c r="Q4365">
        <v>0</v>
      </c>
      <c r="R4365" s="19">
        <f>BWscncns[[#This Row],[C fx]]*4+BWscncns[[#This Row],[C fg]]*2+BWscncns[[#This Row],[C fm]]</f>
        <v>1</v>
      </c>
      <c r="S4365">
        <v>670</v>
      </c>
      <c r="T4365">
        <v>614400</v>
      </c>
      <c r="U4365" s="13">
        <v>1.090495</v>
      </c>
      <c r="V4365" s="13">
        <v>0.91701500000000002</v>
      </c>
      <c r="W4365">
        <v>2742</v>
      </c>
      <c r="X4365">
        <v>54</v>
      </c>
      <c r="Z4365" s="10">
        <f>IF($N4365&lt;&gt;0,constants!$L$2,IF($O4365&lt;&gt;0,constants!$M$2,IF($P4365&lt;&gt;0,constants!$N$2,0)))</f>
        <v>1117.99</v>
      </c>
      <c r="AA4365" s="10">
        <f>IF($N4365&lt;&gt;0,constants!$L$2,IF($O4365&lt;&gt;0,constants!$M$2,IF($P4365&lt;&gt;0,constants!$P$2,0)))</f>
        <v>4051.45</v>
      </c>
      <c r="AB4365" s="11">
        <f>constants!$O$2</f>
        <v>4861.32</v>
      </c>
      <c r="AC4365" s="11">
        <f>VLOOKUP(BWscncns[[#This Row],[scanner]],[0]!ScnrAvgBW,2,FALSE)/1000</f>
        <v>4819.491751072962</v>
      </c>
      <c r="AD4365" s="8">
        <f>(1+$F4365)*Z4365</f>
        <v>1114.6501494676318</v>
      </c>
      <c r="AE4365" s="8">
        <f>(1+$F4365)*AA4365</f>
        <v>4039.3468171098457</v>
      </c>
      <c r="AF4365" s="8">
        <f>(1+$F4365)*AB4365</f>
        <v>4846.797435227495</v>
      </c>
      <c r="AG4365" s="8">
        <f>(1+$F4365)*AC4365</f>
        <v>4805.0941427843672</v>
      </c>
      <c r="AH4365" s="8">
        <f>(1+$F4365)*$T4365/1000</f>
        <v>612.56455946199242</v>
      </c>
      <c r="AI4365" s="8">
        <f>(1+BWscncns[[#This Row],[pid_error]]*K_p)*BWscncns[[#This Row],[dbw]]/1000</f>
        <v>613.4822797309962</v>
      </c>
      <c r="AJ4365" s="13">
        <f>BWscncns[[#This Row],[Torflow prgrssv alt vote]]/VLOOKUP(BWscncns[[#This Row],[class]],AltBWtotl,2,FALSE)*100</f>
        <v>1.2099508295208146E-2</v>
      </c>
      <c r="AK4365">
        <f>IF(D4365=E4365,1,0)</f>
        <v>1</v>
      </c>
    </row>
    <row r="4366" spans="1:37">
      <c r="A4366" s="1" t="s">
        <v>846</v>
      </c>
      <c r="B4366" s="1" t="s">
        <v>847</v>
      </c>
      <c r="C4366">
        <v>103</v>
      </c>
      <c r="D4366">
        <v>1524991621</v>
      </c>
      <c r="E4366">
        <v>1524991621</v>
      </c>
      <c r="F4366" s="2">
        <v>-0.90786674858899996</v>
      </c>
      <c r="G4366" s="2">
        <v>-0.90786674858899996</v>
      </c>
      <c r="H4366">
        <v>103495</v>
      </c>
      <c r="I4366" s="2">
        <v>-7.7200478417799997E-3</v>
      </c>
      <c r="J4366" s="2">
        <v>0</v>
      </c>
      <c r="K4366">
        <v>8</v>
      </c>
      <c r="L4366" s="1" t="s">
        <v>11923</v>
      </c>
      <c r="M4366" s="1" t="s">
        <v>847</v>
      </c>
      <c r="N4366">
        <v>1</v>
      </c>
      <c r="O4366">
        <v>0</v>
      </c>
      <c r="P4366">
        <v>0</v>
      </c>
      <c r="Q4366">
        <v>0</v>
      </c>
      <c r="R4366" s="19">
        <f>BWscncns[[#This Row],[C fx]]*4+BWscncns[[#This Row],[C fg]]*2+BWscncns[[#This Row],[C fm]]</f>
        <v>4</v>
      </c>
      <c r="S4366">
        <v>103</v>
      </c>
      <c r="T4366">
        <v>1123328</v>
      </c>
      <c r="U4366" s="13">
        <v>9.1691999999999996E-2</v>
      </c>
      <c r="V4366" s="13">
        <v>10.906097000000001</v>
      </c>
      <c r="W4366">
        <v>6240</v>
      </c>
      <c r="X4366">
        <v>124</v>
      </c>
      <c r="Z4366" s="10">
        <f>IF($N4366&lt;&gt;0,constants!$L$2,IF($O4366&lt;&gt;0,constants!$M$2,IF($P4366&lt;&gt;0,constants!$N$2,0)))</f>
        <v>10125.48</v>
      </c>
      <c r="AA4366" s="10">
        <f>IF($N4366&lt;&gt;0,constants!$L$2,IF($O4366&lt;&gt;0,constants!$M$2,IF($P4366&lt;&gt;0,constants!$P$2,0)))</f>
        <v>10125.48</v>
      </c>
      <c r="AB4366" s="11">
        <f>constants!$O$2</f>
        <v>4861.32</v>
      </c>
      <c r="AC4366" s="11">
        <f>VLOOKUP(BWscncns[[#This Row],[scanner]],[0]!ScnrAvgBW,2,FALSE)/1000</f>
        <v>509.99709399477808</v>
      </c>
      <c r="AD4366" s="8">
        <f>(1+$F4366)*Z4366</f>
        <v>932.89339449705267</v>
      </c>
      <c r="AE4366" s="8">
        <f>(1+$F4366)*AA4366</f>
        <v>932.89339449705267</v>
      </c>
      <c r="AF4366" s="8">
        <f>(1+$F4366)*AB4366</f>
        <v>447.88921774932265</v>
      </c>
      <c r="AG4366" s="8">
        <f>(1+$F4366)*AC4366</f>
        <v>46.987690479900309</v>
      </c>
      <c r="AH4366" s="8">
        <f>(1+$F4366)*$T4366/1000</f>
        <v>103.49586104101586</v>
      </c>
      <c r="AI4366" s="8">
        <f>(1+BWscncns[[#This Row],[pid_error]]*K_p)*BWscncns[[#This Row],[dbw]]/1000</f>
        <v>613.41193052050801</v>
      </c>
      <c r="AJ4366" s="13">
        <f>BWscncns[[#This Row],[Torflow prgrssv alt vote]]/VLOOKUP(BWscncns[[#This Row],[class]],AltBWtotl,2,FALSE)*100</f>
        <v>5.2573967400212362E-3</v>
      </c>
      <c r="AK4366">
        <f>IF(D4366=E4366,1,0)</f>
        <v>1</v>
      </c>
    </row>
    <row r="4367" spans="1:37">
      <c r="A4367" s="1" t="s">
        <v>466</v>
      </c>
      <c r="B4367" s="1" t="s">
        <v>28</v>
      </c>
      <c r="C4367">
        <v>53</v>
      </c>
      <c r="D4367">
        <v>1524936657</v>
      </c>
      <c r="E4367">
        <v>1524936657</v>
      </c>
      <c r="F4367" s="2">
        <v>5.7571271402400002E-2</v>
      </c>
      <c r="G4367" s="2">
        <v>5.7571271402400002E-2</v>
      </c>
      <c r="H4367">
        <v>53064</v>
      </c>
      <c r="I4367" s="2">
        <v>-0.123854085854</v>
      </c>
      <c r="J4367" s="2">
        <v>0.28571428571399998</v>
      </c>
      <c r="K4367">
        <v>9</v>
      </c>
      <c r="L4367" s="1" t="s">
        <v>11940</v>
      </c>
      <c r="M4367" s="1" t="s">
        <v>28</v>
      </c>
      <c r="N4367">
        <v>0</v>
      </c>
      <c r="O4367">
        <v>0</v>
      </c>
      <c r="P4367">
        <v>1</v>
      </c>
      <c r="Q4367">
        <v>0</v>
      </c>
      <c r="R4367" s="19">
        <f>BWscncns[[#This Row],[C fx]]*4+BWscncns[[#This Row],[C fg]]*2+BWscncns[[#This Row],[C fm]]</f>
        <v>1</v>
      </c>
      <c r="S4367">
        <v>48</v>
      </c>
      <c r="T4367">
        <v>595992</v>
      </c>
      <c r="U4367" s="13">
        <v>8.0537999999999998E-2</v>
      </c>
      <c r="V4367" s="13">
        <v>12.416499999999999</v>
      </c>
      <c r="W4367">
        <v>6271</v>
      </c>
      <c r="X4367">
        <v>125</v>
      </c>
      <c r="Z4367" s="10">
        <f>IF($N4367&lt;&gt;0,constants!$L$2,IF($O4367&lt;&gt;0,constants!$M$2,IF($P4367&lt;&gt;0,constants!$N$2,0)))</f>
        <v>1117.99</v>
      </c>
      <c r="AA4367" s="10">
        <f>IF($N4367&lt;&gt;0,constants!$L$2,IF($O4367&lt;&gt;0,constants!$M$2,IF($P4367&lt;&gt;0,constants!$P$2,0)))</f>
        <v>4051.45</v>
      </c>
      <c r="AB4367" s="11">
        <f>constants!$O$2</f>
        <v>4861.32</v>
      </c>
      <c r="AC4367" s="11">
        <f>VLOOKUP(BWscncns[[#This Row],[scanner]],[0]!ScnrAvgBW,2,FALSE)/1000</f>
        <v>504.85700000000003</v>
      </c>
      <c r="AD4367" s="8">
        <f>(1+$F4367)*Z4367</f>
        <v>1182.354105715169</v>
      </c>
      <c r="AE4367" s="8">
        <f>(1+$F4367)*AA4367</f>
        <v>4284.6971275232527</v>
      </c>
      <c r="AF4367" s="8">
        <f>(1+$F4367)*AB4367</f>
        <v>5141.1923730939143</v>
      </c>
      <c r="AG4367" s="8">
        <f>(1+$F4367)*AC4367</f>
        <v>533.92225936640148</v>
      </c>
      <c r="AH4367" s="8">
        <f>(1+$F4367)*$T4367/1000</f>
        <v>630.30401718565918</v>
      </c>
      <c r="AI4367" s="8">
        <f>(1+BWscncns[[#This Row],[pid_error]]*K_p)*BWscncns[[#This Row],[dbw]]/1000</f>
        <v>613.14800859282957</v>
      </c>
      <c r="AJ4367" s="13">
        <f>BWscncns[[#This Row],[Torflow prgrssv alt vote]]/VLOOKUP(BWscncns[[#This Row],[class]],AltBWtotl,2,FALSE)*100</f>
        <v>1.2092915576000559E-2</v>
      </c>
      <c r="AK4367">
        <f>IF(D4367=E4367,1,0)</f>
        <v>1</v>
      </c>
    </row>
    <row r="4368" spans="1:37">
      <c r="A4368" s="1" t="s">
        <v>8711</v>
      </c>
      <c r="B4368" s="1" t="s">
        <v>49</v>
      </c>
      <c r="C4368">
        <v>367</v>
      </c>
      <c r="D4368">
        <v>1524975801</v>
      </c>
      <c r="E4368">
        <v>1524975801</v>
      </c>
      <c r="F4368" s="2">
        <v>-0.57337050578899995</v>
      </c>
      <c r="G4368" s="2">
        <v>-0.57337050578899995</v>
      </c>
      <c r="H4368">
        <v>366590</v>
      </c>
      <c r="I4368" s="2">
        <v>2.6876439977899999E-3</v>
      </c>
      <c r="J4368" s="2">
        <v>0</v>
      </c>
      <c r="K4368">
        <v>7</v>
      </c>
      <c r="L4368" s="1" t="s">
        <v>11885</v>
      </c>
      <c r="M4368" s="1" t="s">
        <v>49</v>
      </c>
      <c r="N4368">
        <v>0</v>
      </c>
      <c r="O4368">
        <v>0</v>
      </c>
      <c r="P4368">
        <v>1</v>
      </c>
      <c r="Q4368">
        <v>0</v>
      </c>
      <c r="R4368" s="19">
        <f>BWscncns[[#This Row],[C fx]]*4+BWscncns[[#This Row],[C fg]]*2+BWscncns[[#This Row],[C fm]]</f>
        <v>1</v>
      </c>
      <c r="S4368">
        <v>367</v>
      </c>
      <c r="T4368">
        <v>859272</v>
      </c>
      <c r="U4368" s="13">
        <v>0.42710599999999999</v>
      </c>
      <c r="V4368" s="13">
        <v>2.3413409999999999</v>
      </c>
      <c r="W4368">
        <v>5086</v>
      </c>
      <c r="X4368">
        <v>101</v>
      </c>
      <c r="Z4368" s="10">
        <f>IF($N4368&lt;&gt;0,constants!$L$2,IF($O4368&lt;&gt;0,constants!$M$2,IF($P4368&lt;&gt;0,constants!$N$2,0)))</f>
        <v>1117.99</v>
      </c>
      <c r="AA4368" s="10">
        <f>IF($N4368&lt;&gt;0,constants!$L$2,IF($O4368&lt;&gt;0,constants!$M$2,IF($P4368&lt;&gt;0,constants!$P$2,0)))</f>
        <v>4051.45</v>
      </c>
      <c r="AB4368" s="11">
        <f>constants!$O$2</f>
        <v>4861.32</v>
      </c>
      <c r="AC4368" s="11">
        <f>VLOOKUP(BWscncns[[#This Row],[scanner]],[0]!ScnrAvgBW,2,FALSE)/1000</f>
        <v>885.64026081730776</v>
      </c>
      <c r="AD4368" s="8">
        <f>(1+$F4368)*Z4368</f>
        <v>476.96750823295594</v>
      </c>
      <c r="AE4368" s="8">
        <f>(1+$F4368)*AA4368</f>
        <v>1728.4680643211561</v>
      </c>
      <c r="AF4368" s="8">
        <f>(1+$F4368)*AB4368</f>
        <v>2073.9824927978188</v>
      </c>
      <c r="AG4368" s="8">
        <f>(1+$F4368)*AC4368</f>
        <v>377.84025652538617</v>
      </c>
      <c r="AH4368" s="8">
        <f>(1+$F4368)*$T4368/1000</f>
        <v>366.59077874967443</v>
      </c>
      <c r="AI4368" s="8">
        <f>(1+BWscncns[[#This Row],[pid_error]]*K_p)*BWscncns[[#This Row],[dbw]]/1000</f>
        <v>612.93138937483718</v>
      </c>
      <c r="AJ4368" s="13">
        <f>BWscncns[[#This Row],[Torflow prgrssv alt vote]]/VLOOKUP(BWscncns[[#This Row],[class]],AltBWtotl,2,FALSE)*100</f>
        <v>1.208864326673981E-2</v>
      </c>
      <c r="AK4368">
        <f>IF(D4368=E4368,1,0)</f>
        <v>1</v>
      </c>
    </row>
    <row r="4369" spans="1:37">
      <c r="A4369" s="1" t="s">
        <v>5913</v>
      </c>
      <c r="B4369" s="1" t="s">
        <v>5914</v>
      </c>
      <c r="C4369">
        <v>610</v>
      </c>
      <c r="D4369">
        <v>1524948666</v>
      </c>
      <c r="E4369">
        <v>1524948666</v>
      </c>
      <c r="F4369" s="2">
        <v>-7.63512650012E-3</v>
      </c>
      <c r="G4369" s="2">
        <v>-7.63512650012E-3</v>
      </c>
      <c r="H4369">
        <v>609708</v>
      </c>
      <c r="I4369" s="2">
        <v>-5.2719856395700003E-2</v>
      </c>
      <c r="J4369" s="2">
        <v>0</v>
      </c>
      <c r="K4369">
        <v>4</v>
      </c>
      <c r="L4369" s="1" t="s">
        <v>11643</v>
      </c>
      <c r="M4369" s="1" t="s">
        <v>5914</v>
      </c>
      <c r="N4369">
        <v>0</v>
      </c>
      <c r="O4369">
        <v>0</v>
      </c>
      <c r="P4369">
        <v>1</v>
      </c>
      <c r="Q4369">
        <v>0</v>
      </c>
      <c r="R4369" s="19">
        <f>BWscncns[[#This Row],[C fx]]*4+BWscncns[[#This Row],[C fg]]*2+BWscncns[[#This Row],[C fm]]</f>
        <v>1</v>
      </c>
      <c r="S4369">
        <v>610</v>
      </c>
      <c r="T4369">
        <v>614400</v>
      </c>
      <c r="U4369" s="13">
        <v>0.99283900000000003</v>
      </c>
      <c r="V4369" s="13">
        <v>1.0072129999999999</v>
      </c>
      <c r="W4369">
        <v>3379</v>
      </c>
      <c r="X4369">
        <v>67</v>
      </c>
      <c r="Z4369" s="10">
        <f>IF($N4369&lt;&gt;0,constants!$L$2,IF($O4369&lt;&gt;0,constants!$M$2,IF($P4369&lt;&gt;0,constants!$N$2,0)))</f>
        <v>1117.99</v>
      </c>
      <c r="AA4369" s="10">
        <f>IF($N4369&lt;&gt;0,constants!$L$2,IF($O4369&lt;&gt;0,constants!$M$2,IF($P4369&lt;&gt;0,constants!$P$2,0)))</f>
        <v>4051.45</v>
      </c>
      <c r="AB4369" s="11">
        <f>constants!$O$2</f>
        <v>4861.32</v>
      </c>
      <c r="AC4369" s="11">
        <f>VLOOKUP(BWscncns[[#This Row],[scanner]],[0]!ScnrAvgBW,2,FALSE)/1000</f>
        <v>4819.491751072962</v>
      </c>
      <c r="AD4369" s="8">
        <f>(1+$F4369)*Z4369</f>
        <v>1109.4540049241309</v>
      </c>
      <c r="AE4369" s="8">
        <f>(1+$F4369)*AA4369</f>
        <v>4020.5166667410886</v>
      </c>
      <c r="AF4369" s="8">
        <f>(1+$F4369)*AB4369</f>
        <v>4824.203206842436</v>
      </c>
      <c r="AG4369" s="8">
        <f>(1+$F4369)*AC4369</f>
        <v>4782.6943218872348</v>
      </c>
      <c r="AH4369" s="8">
        <f>(1+$F4369)*$T4369/1000</f>
        <v>609.70897827832619</v>
      </c>
      <c r="AI4369" s="8">
        <f>(1+BWscncns[[#This Row],[pid_error]]*K_p)*BWscncns[[#This Row],[dbw]]/1000</f>
        <v>612.05448913916314</v>
      </c>
      <c r="AJ4369" s="13">
        <f>BWscncns[[#This Row],[Torflow prgrssv alt vote]]/VLOOKUP(BWscncns[[#This Row],[class]],AltBWtotl,2,FALSE)*100</f>
        <v>1.2071348453138576E-2</v>
      </c>
      <c r="AK4369">
        <f>IF(D4369=E4369,1,0)</f>
        <v>1</v>
      </c>
    </row>
    <row r="4370" spans="1:37">
      <c r="A4370" s="1" t="s">
        <v>9333</v>
      </c>
      <c r="B4370" s="1" t="s">
        <v>9334</v>
      </c>
      <c r="C4370">
        <v>558</v>
      </c>
      <c r="D4370">
        <v>1524915206</v>
      </c>
      <c r="E4370">
        <v>1524915206</v>
      </c>
      <c r="F4370" s="2">
        <v>-0.15899913482899999</v>
      </c>
      <c r="G4370" s="2">
        <v>-0.15899913482899999</v>
      </c>
      <c r="H4370">
        <v>558047</v>
      </c>
      <c r="I4370" s="2">
        <v>6.2674153876000005E-2</v>
      </c>
      <c r="J4370" s="2">
        <v>0</v>
      </c>
      <c r="K4370">
        <v>6</v>
      </c>
      <c r="L4370" s="1" t="s">
        <v>11948</v>
      </c>
      <c r="M4370" s="1" t="s">
        <v>9334</v>
      </c>
      <c r="N4370">
        <v>0</v>
      </c>
      <c r="O4370">
        <v>0</v>
      </c>
      <c r="P4370">
        <v>1</v>
      </c>
      <c r="Q4370">
        <v>0</v>
      </c>
      <c r="R4370" s="19">
        <f>BWscncns[[#This Row],[C fx]]*4+BWscncns[[#This Row],[C fg]]*2+BWscncns[[#This Row],[C fm]]</f>
        <v>1</v>
      </c>
      <c r="S4370">
        <v>390</v>
      </c>
      <c r="T4370">
        <v>663552</v>
      </c>
      <c r="U4370" s="13">
        <v>0.58774599999999999</v>
      </c>
      <c r="V4370" s="13">
        <v>1.7014149999999999</v>
      </c>
      <c r="W4370">
        <v>4568</v>
      </c>
      <c r="X4370">
        <v>91</v>
      </c>
      <c r="Z4370" s="10">
        <f>IF($N4370&lt;&gt;0,constants!$L$2,IF($O4370&lt;&gt;0,constants!$M$2,IF($P4370&lt;&gt;0,constants!$N$2,0)))</f>
        <v>1117.99</v>
      </c>
      <c r="AA4370" s="10">
        <f>IF($N4370&lt;&gt;0,constants!$L$2,IF($O4370&lt;&gt;0,constants!$M$2,IF($P4370&lt;&gt;0,constants!$P$2,0)))</f>
        <v>4051.45</v>
      </c>
      <c r="AB4370" s="11">
        <f>constants!$O$2</f>
        <v>4861.32</v>
      </c>
      <c r="AC4370" s="11">
        <f>VLOOKUP(BWscncns[[#This Row],[scanner]],[0]!ScnrAvgBW,2,FALSE)/1000</f>
        <v>2386.3111194805197</v>
      </c>
      <c r="AD4370" s="8">
        <f>(1+$F4370)*Z4370</f>
        <v>940.2305572525263</v>
      </c>
      <c r="AE4370" s="8">
        <f>(1+$F4370)*AA4370</f>
        <v>3407.2729551970478</v>
      </c>
      <c r="AF4370" s="8">
        <f>(1+$F4370)*AB4370</f>
        <v>4088.3743258730856</v>
      </c>
      <c r="AG4370" s="8">
        <f>(1+$F4370)*AC4370</f>
        <v>2006.8897160502947</v>
      </c>
      <c r="AH4370" s="8">
        <f>(1+$F4370)*$T4370/1000</f>
        <v>558.0478060859474</v>
      </c>
      <c r="AI4370" s="8">
        <f>(1+BWscncns[[#This Row],[pid_error]]*K_p)*BWscncns[[#This Row],[dbw]]/1000</f>
        <v>610.79990304297371</v>
      </c>
      <c r="AJ4370" s="13">
        <f>BWscncns[[#This Row],[Torflow prgrssv alt vote]]/VLOOKUP(BWscncns[[#This Row],[class]],AltBWtotl,2,FALSE)*100</f>
        <v>1.2046604666106043E-2</v>
      </c>
      <c r="AK4370">
        <f>IF(D4370=E4370,1,0)</f>
        <v>1</v>
      </c>
    </row>
    <row r="4371" spans="1:37">
      <c r="A4371" s="1" t="s">
        <v>8459</v>
      </c>
      <c r="B4371" s="1" t="s">
        <v>8460</v>
      </c>
      <c r="C4371">
        <v>606</v>
      </c>
      <c r="D4371">
        <v>1524988531</v>
      </c>
      <c r="E4371">
        <v>1524988531</v>
      </c>
      <c r="F4371" s="2">
        <v>-1.40623145699E-2</v>
      </c>
      <c r="G4371" s="2">
        <v>-1.40623145699E-2</v>
      </c>
      <c r="H4371">
        <v>605760</v>
      </c>
      <c r="I4371" s="2">
        <v>-0.21281306482199999</v>
      </c>
      <c r="J4371" s="2">
        <v>0</v>
      </c>
      <c r="K4371">
        <v>3</v>
      </c>
      <c r="L4371" s="1" t="s">
        <v>11591</v>
      </c>
      <c r="M4371" s="1" t="s">
        <v>8460</v>
      </c>
      <c r="N4371">
        <v>0</v>
      </c>
      <c r="O4371">
        <v>0</v>
      </c>
      <c r="P4371">
        <v>1</v>
      </c>
      <c r="Q4371">
        <v>0</v>
      </c>
      <c r="R4371" s="19">
        <f>BWscncns[[#This Row],[C fx]]*4+BWscncns[[#This Row],[C fg]]*2+BWscncns[[#This Row],[C fm]]</f>
        <v>1</v>
      </c>
      <c r="S4371">
        <v>625</v>
      </c>
      <c r="T4371">
        <v>614400</v>
      </c>
      <c r="U4371" s="13">
        <v>1.017253</v>
      </c>
      <c r="V4371" s="13">
        <v>0.98304000000000002</v>
      </c>
      <c r="W4371">
        <v>3148</v>
      </c>
      <c r="X4371">
        <v>62</v>
      </c>
      <c r="Z4371" s="10">
        <f>IF($N4371&lt;&gt;0,constants!$L$2,IF($O4371&lt;&gt;0,constants!$M$2,IF($P4371&lt;&gt;0,constants!$N$2,0)))</f>
        <v>1117.99</v>
      </c>
      <c r="AA4371" s="10">
        <f>IF($N4371&lt;&gt;0,constants!$L$2,IF($O4371&lt;&gt;0,constants!$M$2,IF($P4371&lt;&gt;0,constants!$P$2,0)))</f>
        <v>4051.45</v>
      </c>
      <c r="AB4371" s="11">
        <f>constants!$O$2</f>
        <v>4861.32</v>
      </c>
      <c r="AC4371" s="11">
        <f>VLOOKUP(BWscncns[[#This Row],[scanner]],[0]!ScnrAvgBW,2,FALSE)/1000</f>
        <v>6440.9193022088357</v>
      </c>
      <c r="AD4371" s="8">
        <f>(1+$F4371)*Z4371</f>
        <v>1102.2684729339974</v>
      </c>
      <c r="AE4371" s="8">
        <f>(1+$F4371)*AA4371</f>
        <v>3994.4772356357785</v>
      </c>
      <c r="AF4371" s="8">
        <f>(1+$F4371)*AB4371</f>
        <v>4792.9585889350528</v>
      </c>
      <c r="AG4371" s="8">
        <f>(1+$F4371)*AC4371</f>
        <v>6350.3450688618341</v>
      </c>
      <c r="AH4371" s="8">
        <f>(1+$F4371)*$T4371/1000</f>
        <v>605.76011392825342</v>
      </c>
      <c r="AI4371" s="8">
        <f>(1+BWscncns[[#This Row],[pid_error]]*K_p)*BWscncns[[#This Row],[dbw]]/1000</f>
        <v>610.08005696412681</v>
      </c>
      <c r="AJ4371" s="13">
        <f>BWscncns[[#This Row],[Torflow prgrssv alt vote]]/VLOOKUP(BWscncns[[#This Row],[class]],AltBWtotl,2,FALSE)*100</f>
        <v>1.2032407379745791E-2</v>
      </c>
      <c r="AK4371">
        <f>IF(D4371=E4371,1,0)</f>
        <v>1</v>
      </c>
    </row>
    <row r="4372" spans="1:37">
      <c r="A4372" s="1" t="s">
        <v>5284</v>
      </c>
      <c r="B4372" s="1" t="s">
        <v>5285</v>
      </c>
      <c r="C4372">
        <v>604</v>
      </c>
      <c r="D4372">
        <v>1524938298</v>
      </c>
      <c r="E4372">
        <v>1524938298</v>
      </c>
      <c r="F4372" s="2">
        <v>-1.66996035901E-2</v>
      </c>
      <c r="G4372" s="2">
        <v>-1.66996035901E-2</v>
      </c>
      <c r="H4372">
        <v>604139</v>
      </c>
      <c r="I4372" s="2">
        <v>9.1611207585899995E-2</v>
      </c>
      <c r="J4372" s="2">
        <v>0</v>
      </c>
      <c r="K4372">
        <v>6</v>
      </c>
      <c r="L4372" s="1" t="s">
        <v>11695</v>
      </c>
      <c r="M4372" s="1" t="s">
        <v>5285</v>
      </c>
      <c r="N4372">
        <v>0</v>
      </c>
      <c r="O4372">
        <v>0</v>
      </c>
      <c r="P4372">
        <v>1</v>
      </c>
      <c r="Q4372">
        <v>0</v>
      </c>
      <c r="R4372" s="19">
        <f>BWscncns[[#This Row],[C fx]]*4+BWscncns[[#This Row],[C fg]]*2+BWscncns[[#This Row],[C fm]]</f>
        <v>1</v>
      </c>
      <c r="S4372">
        <v>588</v>
      </c>
      <c r="T4372">
        <v>614400</v>
      </c>
      <c r="U4372" s="13">
        <v>0.95703099999999997</v>
      </c>
      <c r="V4372" s="13">
        <v>1.0448980000000001</v>
      </c>
      <c r="W4372">
        <v>3523</v>
      </c>
      <c r="X4372">
        <v>70</v>
      </c>
      <c r="Z4372" s="10">
        <f>IF($N4372&lt;&gt;0,constants!$L$2,IF($O4372&lt;&gt;0,constants!$M$2,IF($P4372&lt;&gt;0,constants!$N$2,0)))</f>
        <v>1117.99</v>
      </c>
      <c r="AA4372" s="10">
        <f>IF($N4372&lt;&gt;0,constants!$L$2,IF($O4372&lt;&gt;0,constants!$M$2,IF($P4372&lt;&gt;0,constants!$P$2,0)))</f>
        <v>4051.45</v>
      </c>
      <c r="AB4372" s="11">
        <f>constants!$O$2</f>
        <v>4861.32</v>
      </c>
      <c r="AC4372" s="11">
        <f>VLOOKUP(BWscncns[[#This Row],[scanner]],[0]!ScnrAvgBW,2,FALSE)/1000</f>
        <v>2386.3111194805197</v>
      </c>
      <c r="AD4372" s="8">
        <f>(1+$F4372)*Z4372</f>
        <v>1099.320010182304</v>
      </c>
      <c r="AE4372" s="8">
        <f>(1+$F4372)*AA4372</f>
        <v>3983.7923910348891</v>
      </c>
      <c r="AF4372" s="8">
        <f>(1+$F4372)*AB4372</f>
        <v>4780.1378830753747</v>
      </c>
      <c r="AG4372" s="8">
        <f>(1+$F4372)*AC4372</f>
        <v>2346.460669742547</v>
      </c>
      <c r="AH4372" s="8">
        <f>(1+$F4372)*$T4372/1000</f>
        <v>604.13976355424256</v>
      </c>
      <c r="AI4372" s="8">
        <f>(1+BWscncns[[#This Row],[pid_error]]*K_p)*BWscncns[[#This Row],[dbw]]/1000</f>
        <v>609.26988177712133</v>
      </c>
      <c r="AJ4372" s="13">
        <f>BWscncns[[#This Row],[Torflow prgrssv alt vote]]/VLOOKUP(BWscncns[[#This Row],[class]],AltBWtotl,2,FALSE)*100</f>
        <v>1.2016428562232034E-2</v>
      </c>
      <c r="AK4372">
        <f>IF(D4372=E4372,1,0)</f>
        <v>1</v>
      </c>
    </row>
    <row r="4373" spans="1:37">
      <c r="A4373" s="1" t="s">
        <v>8021</v>
      </c>
      <c r="B4373" s="1" t="s">
        <v>8022</v>
      </c>
      <c r="C4373">
        <v>569</v>
      </c>
      <c r="D4373">
        <v>1524983329</v>
      </c>
      <c r="E4373">
        <v>1524983329</v>
      </c>
      <c r="F4373" s="2">
        <v>-0.121559061178</v>
      </c>
      <c r="G4373" s="2">
        <v>-0.121559061178</v>
      </c>
      <c r="H4373">
        <v>569157</v>
      </c>
      <c r="I4373" s="2">
        <v>0.249687488549</v>
      </c>
      <c r="J4373" s="2">
        <v>0</v>
      </c>
      <c r="K4373">
        <v>6</v>
      </c>
      <c r="L4373" s="1" t="s">
        <v>11763</v>
      </c>
      <c r="M4373" s="1" t="s">
        <v>8022</v>
      </c>
      <c r="N4373">
        <v>0</v>
      </c>
      <c r="O4373">
        <v>0</v>
      </c>
      <c r="P4373">
        <v>1</v>
      </c>
      <c r="Q4373">
        <v>0</v>
      </c>
      <c r="R4373" s="19">
        <f>BWscncns[[#This Row],[C fx]]*4+BWscncns[[#This Row],[C fg]]*2+BWscncns[[#This Row],[C fm]]</f>
        <v>1</v>
      </c>
      <c r="S4373">
        <v>569</v>
      </c>
      <c r="T4373">
        <v>647918</v>
      </c>
      <c r="U4373" s="13">
        <v>0.87819800000000003</v>
      </c>
      <c r="V4373" s="13">
        <v>1.1386959999999999</v>
      </c>
      <c r="W4373">
        <v>3777</v>
      </c>
      <c r="X4373">
        <v>75</v>
      </c>
      <c r="Z4373" s="10">
        <f>IF($N4373&lt;&gt;0,constants!$L$2,IF($O4373&lt;&gt;0,constants!$M$2,IF($P4373&lt;&gt;0,constants!$N$2,0)))</f>
        <v>1117.99</v>
      </c>
      <c r="AA4373" s="10">
        <f>IF($N4373&lt;&gt;0,constants!$L$2,IF($O4373&lt;&gt;0,constants!$M$2,IF($P4373&lt;&gt;0,constants!$P$2,0)))</f>
        <v>4051.45</v>
      </c>
      <c r="AB4373" s="11">
        <f>constants!$O$2</f>
        <v>4861.32</v>
      </c>
      <c r="AC4373" s="11">
        <f>VLOOKUP(BWscncns[[#This Row],[scanner]],[0]!ScnrAvgBW,2,FALSE)/1000</f>
        <v>2386.3111194805197</v>
      </c>
      <c r="AD4373" s="8">
        <f>(1+$F4373)*Z4373</f>
        <v>982.08818519360784</v>
      </c>
      <c r="AE4373" s="8">
        <f>(1+$F4373)*AA4373</f>
        <v>3558.9595415903918</v>
      </c>
      <c r="AF4373" s="8">
        <f>(1+$F4373)*AB4373</f>
        <v>4270.3825047141645</v>
      </c>
      <c r="AG4373" s="8">
        <f>(1+$F4373)*AC4373</f>
        <v>2096.2333801178456</v>
      </c>
      <c r="AH4373" s="8">
        <f>(1+$F4373)*$T4373/1000</f>
        <v>569.15769619967261</v>
      </c>
      <c r="AI4373" s="8">
        <f>(1+BWscncns[[#This Row],[pid_error]]*K_p)*BWscncns[[#This Row],[dbw]]/1000</f>
        <v>608.53784809983631</v>
      </c>
      <c r="AJ4373" s="13">
        <f>BWscncns[[#This Row],[Torflow prgrssv alt vote]]/VLOOKUP(BWscncns[[#This Row],[class]],AltBWtotl,2,FALSE)*100</f>
        <v>1.2001990903894836E-2</v>
      </c>
      <c r="AK4373">
        <f>IF(D4373=E4373,1,0)</f>
        <v>1</v>
      </c>
    </row>
    <row r="4374" spans="1:37">
      <c r="A4374" s="1" t="s">
        <v>9656</v>
      </c>
      <c r="B4374" s="1" t="s">
        <v>9657</v>
      </c>
      <c r="C4374">
        <v>705</v>
      </c>
      <c r="D4374">
        <v>1524988933</v>
      </c>
      <c r="E4374">
        <v>1524988933</v>
      </c>
      <c r="F4374" s="2">
        <v>0.37676456564499999</v>
      </c>
      <c r="G4374" s="2">
        <v>0.37676456564499999</v>
      </c>
      <c r="H4374">
        <v>704903</v>
      </c>
      <c r="I4374" s="2">
        <v>0.237578173304</v>
      </c>
      <c r="J4374" s="2">
        <v>0</v>
      </c>
      <c r="K4374">
        <v>5</v>
      </c>
      <c r="L4374" s="1" t="s">
        <v>11628</v>
      </c>
      <c r="M4374" s="1" t="s">
        <v>9657</v>
      </c>
      <c r="N4374">
        <v>0</v>
      </c>
      <c r="O4374">
        <v>0</v>
      </c>
      <c r="P4374">
        <v>1</v>
      </c>
      <c r="Q4374">
        <v>0</v>
      </c>
      <c r="R4374" s="19">
        <f>BWscncns[[#This Row],[C fx]]*4+BWscncns[[#This Row],[C fg]]*2+BWscncns[[#This Row],[C fm]]</f>
        <v>1</v>
      </c>
      <c r="S4374">
        <v>636</v>
      </c>
      <c r="T4374">
        <v>512000</v>
      </c>
      <c r="U4374" s="13">
        <v>1.2421880000000001</v>
      </c>
      <c r="V4374" s="13">
        <v>0.80503100000000005</v>
      </c>
      <c r="W4374">
        <v>2173</v>
      </c>
      <c r="X4374">
        <v>43</v>
      </c>
      <c r="Z4374" s="10">
        <f>IF($N4374&lt;&gt;0,constants!$L$2,IF($O4374&lt;&gt;0,constants!$M$2,IF($P4374&lt;&gt;0,constants!$N$2,0)))</f>
        <v>1117.99</v>
      </c>
      <c r="AA4374" s="10">
        <f>IF($N4374&lt;&gt;0,constants!$L$2,IF($O4374&lt;&gt;0,constants!$M$2,IF($P4374&lt;&gt;0,constants!$P$2,0)))</f>
        <v>4051.45</v>
      </c>
      <c r="AB4374" s="11">
        <f>constants!$O$2</f>
        <v>4861.32</v>
      </c>
      <c r="AC4374" s="11">
        <f>VLOOKUP(BWscncns[[#This Row],[scanner]],[0]!ScnrAvgBW,2,FALSE)/1000</f>
        <v>3794.4265750962772</v>
      </c>
      <c r="AD4374" s="8">
        <f>(1+$F4374)*Z4374</f>
        <v>1539.2090167454537</v>
      </c>
      <c r="AE4374" s="8">
        <f>(1+$F4374)*AA4374</f>
        <v>5577.8927994824353</v>
      </c>
      <c r="AF4374" s="8">
        <f>(1+$F4374)*AB4374</f>
        <v>6692.8931182613514</v>
      </c>
      <c r="AG4374" s="8">
        <f>(1+$F4374)*AC4374</f>
        <v>5224.0320555342714</v>
      </c>
      <c r="AH4374" s="8">
        <f>(1+$F4374)*$T4374/1000</f>
        <v>704.90345761024003</v>
      </c>
      <c r="AI4374" s="8">
        <f>(1+BWscncns[[#This Row],[pid_error]]*K_p)*BWscncns[[#This Row],[dbw]]/1000</f>
        <v>608.45172880511996</v>
      </c>
      <c r="AJ4374" s="13">
        <f>BWscncns[[#This Row],[Torflow prgrssv alt vote]]/VLOOKUP(BWscncns[[#This Row],[class]],AltBWtotl,2,FALSE)*100</f>
        <v>1.2000292401500839E-2</v>
      </c>
      <c r="AK4374">
        <f>IF(D4374=E4374,1,0)</f>
        <v>1</v>
      </c>
    </row>
    <row r="4375" spans="1:37">
      <c r="A4375" s="1" t="s">
        <v>8096</v>
      </c>
      <c r="B4375" s="1" t="s">
        <v>49</v>
      </c>
      <c r="C4375">
        <v>313</v>
      </c>
      <c r="D4375">
        <v>1524987958</v>
      </c>
      <c r="E4375">
        <v>1524987958</v>
      </c>
      <c r="F4375" s="2">
        <v>-0.65099861459399999</v>
      </c>
      <c r="G4375" s="2">
        <v>-0.65099861459399999</v>
      </c>
      <c r="H4375">
        <v>312958</v>
      </c>
      <c r="I4375" s="2">
        <v>1.57491038614E-2</v>
      </c>
      <c r="J4375" s="2">
        <v>0</v>
      </c>
      <c r="K4375">
        <v>7</v>
      </c>
      <c r="L4375" s="1" t="s">
        <v>11890</v>
      </c>
      <c r="M4375" s="1" t="s">
        <v>49</v>
      </c>
      <c r="N4375">
        <v>0</v>
      </c>
      <c r="O4375">
        <v>0</v>
      </c>
      <c r="P4375">
        <v>1</v>
      </c>
      <c r="Q4375">
        <v>0</v>
      </c>
      <c r="R4375" s="19">
        <f>BWscncns[[#This Row],[C fx]]*4+BWscncns[[#This Row],[C fg]]*2+BWscncns[[#This Row],[C fm]]</f>
        <v>1</v>
      </c>
      <c r="S4375">
        <v>313</v>
      </c>
      <c r="T4375">
        <v>896725</v>
      </c>
      <c r="U4375" s="13">
        <v>0.34904800000000002</v>
      </c>
      <c r="V4375" s="13">
        <v>2.8649360000000001</v>
      </c>
      <c r="W4375">
        <v>5320</v>
      </c>
      <c r="X4375">
        <v>106</v>
      </c>
      <c r="Z4375" s="10">
        <f>IF($N4375&lt;&gt;0,constants!$L$2,IF($O4375&lt;&gt;0,constants!$M$2,IF($P4375&lt;&gt;0,constants!$N$2,0)))</f>
        <v>1117.99</v>
      </c>
      <c r="AA4375" s="10">
        <f>IF($N4375&lt;&gt;0,constants!$L$2,IF($O4375&lt;&gt;0,constants!$M$2,IF($P4375&lt;&gt;0,constants!$P$2,0)))</f>
        <v>4051.45</v>
      </c>
      <c r="AB4375" s="11">
        <f>constants!$O$2</f>
        <v>4861.32</v>
      </c>
      <c r="AC4375" s="11">
        <f>VLOOKUP(BWscncns[[#This Row],[scanner]],[0]!ScnrAvgBW,2,FALSE)/1000</f>
        <v>885.64026081730776</v>
      </c>
      <c r="AD4375" s="8">
        <f>(1+$F4375)*Z4375</f>
        <v>390.18005887005393</v>
      </c>
      <c r="AE4375" s="8">
        <f>(1+$F4375)*AA4375</f>
        <v>1413.9616629031386</v>
      </c>
      <c r="AF4375" s="8">
        <f>(1+$F4375)*AB4375</f>
        <v>1696.6074149018959</v>
      </c>
      <c r="AG4375" s="8">
        <f>(1+$F4375)*AC4375</f>
        <v>309.0896779965716</v>
      </c>
      <c r="AH4375" s="8">
        <f>(1+$F4375)*$T4375/1000</f>
        <v>312.95826732819535</v>
      </c>
      <c r="AI4375" s="8">
        <f>(1+BWscncns[[#This Row],[pid_error]]*K_p)*BWscncns[[#This Row],[dbw]]/1000</f>
        <v>604.84163366409769</v>
      </c>
      <c r="AJ4375" s="13">
        <f>BWscncns[[#This Row],[Torflow prgrssv alt vote]]/VLOOKUP(BWscncns[[#This Row],[class]],AltBWtotl,2,FALSE)*100</f>
        <v>1.1929091687888634E-2</v>
      </c>
      <c r="AK4375">
        <f>IF(D4375=E4375,1,0)</f>
        <v>1</v>
      </c>
    </row>
    <row r="4376" spans="1:37">
      <c r="A4376" s="1" t="s">
        <v>1008</v>
      </c>
      <c r="B4376" s="1" t="s">
        <v>1009</v>
      </c>
      <c r="C4376">
        <v>684</v>
      </c>
      <c r="D4376">
        <v>1524998183</v>
      </c>
      <c r="E4376">
        <v>1524998183</v>
      </c>
      <c r="F4376" s="2">
        <v>0.30520397062299998</v>
      </c>
      <c r="G4376" s="2">
        <v>0.30520397062299998</v>
      </c>
      <c r="H4376">
        <v>684302</v>
      </c>
      <c r="I4376" s="2">
        <v>0.48210307138899999</v>
      </c>
      <c r="J4376" s="2">
        <v>0.2</v>
      </c>
      <c r="K4376">
        <v>5</v>
      </c>
      <c r="L4376" s="1" t="s">
        <v>11759</v>
      </c>
      <c r="M4376" s="1" t="s">
        <v>1009</v>
      </c>
      <c r="N4376">
        <v>0</v>
      </c>
      <c r="O4376">
        <v>0</v>
      </c>
      <c r="P4376">
        <v>1</v>
      </c>
      <c r="Q4376">
        <v>0</v>
      </c>
      <c r="R4376" s="19">
        <f>BWscncns[[#This Row],[C fx]]*4+BWscncns[[#This Row],[C fg]]*2+BWscncns[[#This Row],[C fm]]</f>
        <v>1</v>
      </c>
      <c r="S4376">
        <v>628</v>
      </c>
      <c r="T4376">
        <v>524288</v>
      </c>
      <c r="U4376" s="13">
        <v>1.1978150000000001</v>
      </c>
      <c r="V4376" s="13">
        <v>0.83485399999999998</v>
      </c>
      <c r="W4376">
        <v>2324</v>
      </c>
      <c r="X4376">
        <v>46</v>
      </c>
      <c r="Z4376" s="10">
        <f>IF($N4376&lt;&gt;0,constants!$L$2,IF($O4376&lt;&gt;0,constants!$M$2,IF($P4376&lt;&gt;0,constants!$N$2,0)))</f>
        <v>1117.99</v>
      </c>
      <c r="AA4376" s="10">
        <f>IF($N4376&lt;&gt;0,constants!$L$2,IF($O4376&lt;&gt;0,constants!$M$2,IF($P4376&lt;&gt;0,constants!$P$2,0)))</f>
        <v>4051.45</v>
      </c>
      <c r="AB4376" s="11">
        <f>constants!$O$2</f>
        <v>4861.32</v>
      </c>
      <c r="AC4376" s="11">
        <f>VLOOKUP(BWscncns[[#This Row],[scanner]],[0]!ScnrAvgBW,2,FALSE)/1000</f>
        <v>3794.4265750962772</v>
      </c>
      <c r="AD4376" s="8">
        <f>(1+$F4376)*Z4376</f>
        <v>1459.2049871168076</v>
      </c>
      <c r="AE4376" s="8">
        <f>(1+$F4376)*AA4376</f>
        <v>5287.9686267805528</v>
      </c>
      <c r="AF4376" s="8">
        <f>(1+$F4376)*AB4376</f>
        <v>6345.0141664690009</v>
      </c>
      <c r="AG4376" s="8">
        <f>(1+$F4376)*AC4376</f>
        <v>4952.5006320530911</v>
      </c>
      <c r="AH4376" s="8">
        <f>(1+$F4376)*$T4376/1000</f>
        <v>684.3027793499914</v>
      </c>
      <c r="AI4376" s="8">
        <f>(1+BWscncns[[#This Row],[pid_error]]*K_p)*BWscncns[[#This Row],[dbw]]/1000</f>
        <v>604.2953896749957</v>
      </c>
      <c r="AJ4376" s="13">
        <f>BWscncns[[#This Row],[Torflow prgrssv alt vote]]/VLOOKUP(BWscncns[[#This Row],[class]],AltBWtotl,2,FALSE)*100</f>
        <v>1.1918318298182504E-2</v>
      </c>
      <c r="AK4376">
        <f>IF(D4376=E4376,1,0)</f>
        <v>1</v>
      </c>
    </row>
    <row r="4377" spans="1:37">
      <c r="A4377" s="1" t="s">
        <v>10844</v>
      </c>
      <c r="B4377" s="1" t="s">
        <v>10845</v>
      </c>
      <c r="C4377">
        <v>201</v>
      </c>
      <c r="D4377">
        <v>1524946430</v>
      </c>
      <c r="E4377">
        <v>1524946430</v>
      </c>
      <c r="F4377" s="2">
        <v>-0.65335725641099995</v>
      </c>
      <c r="G4377" s="2">
        <v>-0.65335725641099995</v>
      </c>
      <c r="H4377">
        <v>200936</v>
      </c>
      <c r="I4377" s="2">
        <v>1.1935669479999999E-2</v>
      </c>
      <c r="J4377" s="2">
        <v>0</v>
      </c>
      <c r="K4377">
        <v>7</v>
      </c>
      <c r="L4377" s="1" t="s">
        <v>11938</v>
      </c>
      <c r="M4377" s="1" t="s">
        <v>10845</v>
      </c>
      <c r="N4377">
        <v>1</v>
      </c>
      <c r="O4377">
        <v>0</v>
      </c>
      <c r="P4377">
        <v>0</v>
      </c>
      <c r="Q4377">
        <v>0</v>
      </c>
      <c r="R4377" s="19">
        <f>BWscncns[[#This Row],[C fx]]*4+BWscncns[[#This Row],[C fg]]*2+BWscncns[[#This Row],[C fm]]</f>
        <v>4</v>
      </c>
      <c r="S4377">
        <v>172</v>
      </c>
      <c r="T4377">
        <v>895556</v>
      </c>
      <c r="U4377" s="13">
        <v>0.19205900000000001</v>
      </c>
      <c r="V4377" s="13">
        <v>5.2067209999999999</v>
      </c>
      <c r="W4377">
        <v>5886</v>
      </c>
      <c r="X4377">
        <v>117</v>
      </c>
      <c r="Z4377" s="10">
        <f>IF($N4377&lt;&gt;0,constants!$L$2,IF($O4377&lt;&gt;0,constants!$M$2,IF($P4377&lt;&gt;0,constants!$N$2,0)))</f>
        <v>10125.48</v>
      </c>
      <c r="AA4377" s="10">
        <f>IF($N4377&lt;&gt;0,constants!$L$2,IF($O4377&lt;&gt;0,constants!$M$2,IF($P4377&lt;&gt;0,constants!$P$2,0)))</f>
        <v>10125.48</v>
      </c>
      <c r="AB4377" s="11">
        <f>constants!$O$2</f>
        <v>4861.32</v>
      </c>
      <c r="AC4377" s="11">
        <f>VLOOKUP(BWscncns[[#This Row],[scanner]],[0]!ScnrAvgBW,2,FALSE)/1000</f>
        <v>885.64026081730776</v>
      </c>
      <c r="AD4377" s="8">
        <f>(1+$F4377)*Z4377</f>
        <v>3509.924167355548</v>
      </c>
      <c r="AE4377" s="8">
        <f>(1+$F4377)*AA4377</f>
        <v>3509.924167355548</v>
      </c>
      <c r="AF4377" s="8">
        <f>(1+$F4377)*AB4377</f>
        <v>1685.1413022640777</v>
      </c>
      <c r="AG4377" s="8">
        <f>(1+$F4377)*AC4377</f>
        <v>307.00076984258914</v>
      </c>
      <c r="AH4377" s="8">
        <f>(1+$F4377)*$T4377/1000</f>
        <v>310.4379888775905</v>
      </c>
      <c r="AI4377" s="8">
        <f>(1+BWscncns[[#This Row],[pid_error]]*K_p)*BWscncns[[#This Row],[dbw]]/1000</f>
        <v>602.99699443879524</v>
      </c>
      <c r="AJ4377" s="13">
        <f>BWscncns[[#This Row],[Torflow prgrssv alt vote]]/VLOOKUP(BWscncns[[#This Row],[class]],AltBWtotl,2,FALSE)*100</f>
        <v>5.1681329871022738E-3</v>
      </c>
      <c r="AK4377">
        <f>IF(D4377=E4377,1,0)</f>
        <v>1</v>
      </c>
    </row>
    <row r="4378" spans="1:37">
      <c r="A4378" s="1" t="s">
        <v>7530</v>
      </c>
      <c r="B4378" s="1" t="s">
        <v>7531</v>
      </c>
      <c r="C4378">
        <v>690</v>
      </c>
      <c r="D4378">
        <v>1524998183</v>
      </c>
      <c r="E4378">
        <v>1524998183</v>
      </c>
      <c r="F4378" s="2">
        <v>0.34672720220300002</v>
      </c>
      <c r="G4378" s="2">
        <v>0.34672720220300002</v>
      </c>
      <c r="H4378">
        <v>689524</v>
      </c>
      <c r="I4378" s="2">
        <v>0.73907279021399996</v>
      </c>
      <c r="J4378" s="2">
        <v>0</v>
      </c>
      <c r="K4378">
        <v>5</v>
      </c>
      <c r="L4378" s="1" t="s">
        <v>11759</v>
      </c>
      <c r="M4378" s="1" t="s">
        <v>7531</v>
      </c>
      <c r="N4378">
        <v>0</v>
      </c>
      <c r="O4378">
        <v>0</v>
      </c>
      <c r="P4378">
        <v>1</v>
      </c>
      <c r="Q4378">
        <v>0</v>
      </c>
      <c r="R4378" s="19">
        <f>BWscncns[[#This Row],[C fx]]*4+BWscncns[[#This Row],[C fg]]*2+BWscncns[[#This Row],[C fm]]</f>
        <v>1</v>
      </c>
      <c r="S4378">
        <v>418</v>
      </c>
      <c r="T4378">
        <v>512000</v>
      </c>
      <c r="U4378" s="13">
        <v>0.81640599999999997</v>
      </c>
      <c r="V4378" s="13">
        <v>1.22488</v>
      </c>
      <c r="W4378">
        <v>3967</v>
      </c>
      <c r="X4378">
        <v>79</v>
      </c>
      <c r="Z4378" s="10">
        <f>IF($N4378&lt;&gt;0,constants!$L$2,IF($O4378&lt;&gt;0,constants!$M$2,IF($P4378&lt;&gt;0,constants!$N$2,0)))</f>
        <v>1117.99</v>
      </c>
      <c r="AA4378" s="10">
        <f>IF($N4378&lt;&gt;0,constants!$L$2,IF($O4378&lt;&gt;0,constants!$M$2,IF($P4378&lt;&gt;0,constants!$P$2,0)))</f>
        <v>4051.45</v>
      </c>
      <c r="AB4378" s="11">
        <f>constants!$O$2</f>
        <v>4861.32</v>
      </c>
      <c r="AC4378" s="11">
        <f>VLOOKUP(BWscncns[[#This Row],[scanner]],[0]!ScnrAvgBW,2,FALSE)/1000</f>
        <v>3794.4265750962772</v>
      </c>
      <c r="AD4378" s="8">
        <f>(1+$F4378)*Z4378</f>
        <v>1505.6275447909322</v>
      </c>
      <c r="AE4378" s="8">
        <f>(1+$F4378)*AA4378</f>
        <v>5456.1979233653446</v>
      </c>
      <c r="AF4378" s="8">
        <f>(1+$F4378)*AB4378</f>
        <v>6546.8718826134882</v>
      </c>
      <c r="AG4378" s="8">
        <f>(1+$F4378)*AC4378</f>
        <v>5110.0574854441211</v>
      </c>
      <c r="AH4378" s="8">
        <f>(1+$F4378)*$T4378/1000</f>
        <v>689.52432752793607</v>
      </c>
      <c r="AI4378" s="8">
        <f>(1+BWscncns[[#This Row],[pid_error]]*K_p)*BWscncns[[#This Row],[dbw]]/1000</f>
        <v>600.76216376396803</v>
      </c>
      <c r="AJ4378" s="13">
        <f>BWscncns[[#This Row],[Torflow prgrssv alt vote]]/VLOOKUP(BWscncns[[#This Row],[class]],AltBWtotl,2,FALSE)*100</f>
        <v>1.1848633650994211E-2</v>
      </c>
      <c r="AK4378">
        <f>IF(D4378=E4378,1,0)</f>
        <v>1</v>
      </c>
    </row>
    <row r="4379" spans="1:37">
      <c r="A4379" s="1" t="s">
        <v>8089</v>
      </c>
      <c r="B4379" s="1" t="s">
        <v>8090</v>
      </c>
      <c r="C4379">
        <v>677</v>
      </c>
      <c r="D4379">
        <v>1525007282</v>
      </c>
      <c r="E4379">
        <v>1525007282</v>
      </c>
      <c r="F4379" s="2">
        <v>0.29104997399499999</v>
      </c>
      <c r="G4379" s="2">
        <v>0.29104997399499999</v>
      </c>
      <c r="H4379">
        <v>676882</v>
      </c>
      <c r="I4379" s="2">
        <v>-0.19739452460199999</v>
      </c>
      <c r="J4379" s="2">
        <v>0</v>
      </c>
      <c r="K4379">
        <v>3</v>
      </c>
      <c r="L4379" s="1" t="s">
        <v>11605</v>
      </c>
      <c r="M4379" s="1" t="s">
        <v>8090</v>
      </c>
      <c r="N4379">
        <v>0</v>
      </c>
      <c r="O4379">
        <v>0</v>
      </c>
      <c r="P4379">
        <v>1</v>
      </c>
      <c r="Q4379">
        <v>0</v>
      </c>
      <c r="R4379" s="19">
        <f>BWscncns[[#This Row],[C fx]]*4+BWscncns[[#This Row],[C fg]]*2+BWscncns[[#This Row],[C fm]]</f>
        <v>1</v>
      </c>
      <c r="S4379">
        <v>690</v>
      </c>
      <c r="T4379">
        <v>524288</v>
      </c>
      <c r="U4379" s="13">
        <v>1.316071</v>
      </c>
      <c r="V4379" s="13">
        <v>0.75983800000000001</v>
      </c>
      <c r="W4379">
        <v>1912</v>
      </c>
      <c r="X4379">
        <v>38</v>
      </c>
      <c r="Z4379" s="10">
        <f>IF($N4379&lt;&gt;0,constants!$L$2,IF($O4379&lt;&gt;0,constants!$M$2,IF($P4379&lt;&gt;0,constants!$N$2,0)))</f>
        <v>1117.99</v>
      </c>
      <c r="AA4379" s="10">
        <f>IF($N4379&lt;&gt;0,constants!$L$2,IF($O4379&lt;&gt;0,constants!$M$2,IF($P4379&lt;&gt;0,constants!$P$2,0)))</f>
        <v>4051.45</v>
      </c>
      <c r="AB4379" s="11">
        <f>constants!$O$2</f>
        <v>4861.32</v>
      </c>
      <c r="AC4379" s="11">
        <f>VLOOKUP(BWscncns[[#This Row],[scanner]],[0]!ScnrAvgBW,2,FALSE)/1000</f>
        <v>6440.9193022088357</v>
      </c>
      <c r="AD4379" s="8">
        <f>(1+$F4379)*Z4379</f>
        <v>1443.3809604266698</v>
      </c>
      <c r="AE4379" s="8">
        <f>(1+$F4379)*AA4379</f>
        <v>5230.6244171420421</v>
      </c>
      <c r="AF4379" s="8">
        <f>(1+$F4379)*AB4379</f>
        <v>6276.2070595813721</v>
      </c>
      <c r="AG4379" s="8">
        <f>(1+$F4379)*AC4379</f>
        <v>8315.5486976206103</v>
      </c>
      <c r="AH4379" s="8">
        <f>(1+$F4379)*$T4379/1000</f>
        <v>676.88200876589053</v>
      </c>
      <c r="AI4379" s="8">
        <f>(1+BWscncns[[#This Row],[pid_error]]*K_p)*BWscncns[[#This Row],[dbw]]/1000</f>
        <v>600.58500438294527</v>
      </c>
      <c r="AJ4379" s="13">
        <f>BWscncns[[#This Row],[Torflow prgrssv alt vote]]/VLOOKUP(BWscncns[[#This Row],[class]],AltBWtotl,2,FALSE)*100</f>
        <v>1.1845139595059622E-2</v>
      </c>
      <c r="AK4379">
        <f>IF(D4379=E4379,1,0)</f>
        <v>1</v>
      </c>
    </row>
    <row r="4380" spans="1:37">
      <c r="A4380" s="1" t="s">
        <v>1562</v>
      </c>
      <c r="B4380" s="1" t="s">
        <v>28</v>
      </c>
      <c r="C4380">
        <v>499</v>
      </c>
      <c r="D4380">
        <v>1525002309</v>
      </c>
      <c r="E4380">
        <v>1525002309</v>
      </c>
      <c r="F4380" s="2">
        <v>-0.28849117710099997</v>
      </c>
      <c r="G4380" s="2">
        <v>-0.28849117710099997</v>
      </c>
      <c r="H4380">
        <v>499080</v>
      </c>
      <c r="I4380" s="2">
        <v>0.213925650478</v>
      </c>
      <c r="J4380" s="2">
        <v>0</v>
      </c>
      <c r="K4380">
        <v>6</v>
      </c>
      <c r="L4380" s="1" t="s">
        <v>11780</v>
      </c>
      <c r="M4380" s="1" t="s">
        <v>28</v>
      </c>
      <c r="N4380">
        <v>0</v>
      </c>
      <c r="O4380">
        <v>0</v>
      </c>
      <c r="P4380">
        <v>1</v>
      </c>
      <c r="Q4380">
        <v>0</v>
      </c>
      <c r="R4380" s="19">
        <f>BWscncns[[#This Row],[C fx]]*4+BWscncns[[#This Row],[C fg]]*2+BWscncns[[#This Row],[C fm]]</f>
        <v>1</v>
      </c>
      <c r="S4380">
        <v>367</v>
      </c>
      <c r="T4380">
        <v>701440</v>
      </c>
      <c r="U4380" s="13">
        <v>0.52320900000000004</v>
      </c>
      <c r="V4380" s="13">
        <v>1.911281</v>
      </c>
      <c r="W4380">
        <v>4787</v>
      </c>
      <c r="X4380">
        <v>95</v>
      </c>
      <c r="Z4380" s="10">
        <f>IF($N4380&lt;&gt;0,constants!$L$2,IF($O4380&lt;&gt;0,constants!$M$2,IF($P4380&lt;&gt;0,constants!$N$2,0)))</f>
        <v>1117.99</v>
      </c>
      <c r="AA4380" s="10">
        <f>IF($N4380&lt;&gt;0,constants!$L$2,IF($O4380&lt;&gt;0,constants!$M$2,IF($P4380&lt;&gt;0,constants!$P$2,0)))</f>
        <v>4051.45</v>
      </c>
      <c r="AB4380" s="11">
        <f>constants!$O$2</f>
        <v>4861.32</v>
      </c>
      <c r="AC4380" s="11">
        <f>VLOOKUP(BWscncns[[#This Row],[scanner]],[0]!ScnrAvgBW,2,FALSE)/1000</f>
        <v>2386.3111194805197</v>
      </c>
      <c r="AD4380" s="8">
        <f>(1+$F4380)*Z4380</f>
        <v>795.45974891285312</v>
      </c>
      <c r="AE4380" s="8">
        <f>(1+$F4380)*AA4380</f>
        <v>2882.6424205341536</v>
      </c>
      <c r="AF4380" s="8">
        <f>(1+$F4380)*AB4380</f>
        <v>3458.872070935367</v>
      </c>
      <c r="AG4380" s="8">
        <f>(1+$F4380)*AC4380</f>
        <v>1697.8814156923797</v>
      </c>
      <c r="AH4380" s="8">
        <f>(1+$F4380)*$T4380/1000</f>
        <v>499.08074873427466</v>
      </c>
      <c r="AI4380" s="8">
        <f>(1+BWscncns[[#This Row],[pid_error]]*K_p)*BWscncns[[#This Row],[dbw]]/1000</f>
        <v>600.26037436713727</v>
      </c>
      <c r="AJ4380" s="13">
        <f>BWscncns[[#This Row],[Torflow prgrssv alt vote]]/VLOOKUP(BWscncns[[#This Row],[class]],AltBWtotl,2,FALSE)*100</f>
        <v>1.1838737024522681E-2</v>
      </c>
      <c r="AK4380">
        <f>IF(D4380=E4380,1,0)</f>
        <v>1</v>
      </c>
    </row>
    <row r="4381" spans="1:37">
      <c r="A4381" s="1" t="s">
        <v>2210</v>
      </c>
      <c r="B4381" s="1" t="s">
        <v>2211</v>
      </c>
      <c r="C4381">
        <v>231</v>
      </c>
      <c r="D4381">
        <v>1524987958</v>
      </c>
      <c r="E4381">
        <v>1524987958</v>
      </c>
      <c r="F4381" s="2">
        <v>-0.75996881175499997</v>
      </c>
      <c r="G4381" s="2">
        <v>-0.75996881175499997</v>
      </c>
      <c r="H4381">
        <v>230522</v>
      </c>
      <c r="I4381" s="2">
        <v>3.7504097612599999E-2</v>
      </c>
      <c r="J4381" s="2">
        <v>0</v>
      </c>
      <c r="K4381">
        <v>7</v>
      </c>
      <c r="L4381" s="1" t="s">
        <v>11890</v>
      </c>
      <c r="M4381" s="1" t="s">
        <v>2211</v>
      </c>
      <c r="N4381">
        <v>0</v>
      </c>
      <c r="O4381">
        <v>0</v>
      </c>
      <c r="P4381">
        <v>1</v>
      </c>
      <c r="Q4381">
        <v>0</v>
      </c>
      <c r="R4381" s="19">
        <f>BWscncns[[#This Row],[C fx]]*4+BWscncns[[#This Row],[C fg]]*2+BWscncns[[#This Row],[C fm]]</f>
        <v>1</v>
      </c>
      <c r="S4381">
        <v>324</v>
      </c>
      <c r="T4381">
        <v>967624</v>
      </c>
      <c r="U4381" s="13">
        <v>0.334841</v>
      </c>
      <c r="V4381" s="13">
        <v>2.986494</v>
      </c>
      <c r="W4381">
        <v>5373</v>
      </c>
      <c r="X4381">
        <v>107</v>
      </c>
      <c r="Z4381" s="10">
        <f>IF($N4381&lt;&gt;0,constants!$L$2,IF($O4381&lt;&gt;0,constants!$M$2,IF($P4381&lt;&gt;0,constants!$N$2,0)))</f>
        <v>1117.99</v>
      </c>
      <c r="AA4381" s="10">
        <f>IF($N4381&lt;&gt;0,constants!$L$2,IF($O4381&lt;&gt;0,constants!$M$2,IF($P4381&lt;&gt;0,constants!$P$2,0)))</f>
        <v>4051.45</v>
      </c>
      <c r="AB4381" s="11">
        <f>constants!$O$2</f>
        <v>4861.32</v>
      </c>
      <c r="AC4381" s="11">
        <f>VLOOKUP(BWscncns[[#This Row],[scanner]],[0]!ScnrAvgBW,2,FALSE)/1000</f>
        <v>885.64026081730776</v>
      </c>
      <c r="AD4381" s="8">
        <f>(1+$F4381)*Z4381</f>
        <v>268.3524681460276</v>
      </c>
      <c r="AE4381" s="8">
        <f>(1+$F4381)*AA4381</f>
        <v>972.47435761520535</v>
      </c>
      <c r="AF4381" s="8">
        <f>(1+$F4381)*AB4381</f>
        <v>1166.8684160391836</v>
      </c>
      <c r="AG4381" s="8">
        <f>(1+$F4381)*AC4381</f>
        <v>212.58128416159013</v>
      </c>
      <c r="AH4381" s="8">
        <f>(1+$F4381)*$T4381/1000</f>
        <v>232.2599384943799</v>
      </c>
      <c r="AI4381" s="8">
        <f>(1+BWscncns[[#This Row],[pid_error]]*K_p)*BWscncns[[#This Row],[dbw]]/1000</f>
        <v>599.94196924719006</v>
      </c>
      <c r="AJ4381" s="13">
        <f>BWscncns[[#This Row],[Torflow prgrssv alt vote]]/VLOOKUP(BWscncns[[#This Row],[class]],AltBWtotl,2,FALSE)*100</f>
        <v>1.1832457225549958E-2</v>
      </c>
      <c r="AK4381">
        <f>IF(D4381=E4381,1,0)</f>
        <v>1</v>
      </c>
    </row>
    <row r="4382" spans="1:37">
      <c r="A4382" s="1" t="s">
        <v>153</v>
      </c>
      <c r="B4382" s="1" t="s">
        <v>154</v>
      </c>
      <c r="C4382">
        <v>671</v>
      </c>
      <c r="D4382">
        <v>1524977546</v>
      </c>
      <c r="E4382">
        <v>1524977546</v>
      </c>
      <c r="F4382" s="2">
        <v>0.280646442577</v>
      </c>
      <c r="G4382" s="2">
        <v>0.280646442577</v>
      </c>
      <c r="H4382">
        <v>671427</v>
      </c>
      <c r="I4382" s="2">
        <v>0.34994433150299997</v>
      </c>
      <c r="J4382" s="2">
        <v>0</v>
      </c>
      <c r="K4382">
        <v>5</v>
      </c>
      <c r="L4382" s="1" t="s">
        <v>11622</v>
      </c>
      <c r="M4382" s="1" t="s">
        <v>154</v>
      </c>
      <c r="N4382">
        <v>0</v>
      </c>
      <c r="O4382">
        <v>0</v>
      </c>
      <c r="P4382">
        <v>1</v>
      </c>
      <c r="Q4382">
        <v>0</v>
      </c>
      <c r="R4382" s="19">
        <f>BWscncns[[#This Row],[C fx]]*4+BWscncns[[#This Row],[C fg]]*2+BWscncns[[#This Row],[C fm]]</f>
        <v>1</v>
      </c>
      <c r="S4382">
        <v>553</v>
      </c>
      <c r="T4382">
        <v>524288</v>
      </c>
      <c r="U4382" s="13">
        <v>1.054764</v>
      </c>
      <c r="V4382" s="13">
        <v>0.94808000000000003</v>
      </c>
      <c r="W4382">
        <v>2954</v>
      </c>
      <c r="X4382">
        <v>59</v>
      </c>
      <c r="Z4382" s="10">
        <f>IF($N4382&lt;&gt;0,constants!$L$2,IF($O4382&lt;&gt;0,constants!$M$2,IF($P4382&lt;&gt;0,constants!$N$2,0)))</f>
        <v>1117.99</v>
      </c>
      <c r="AA4382" s="10">
        <f>IF($N4382&lt;&gt;0,constants!$L$2,IF($O4382&lt;&gt;0,constants!$M$2,IF($P4382&lt;&gt;0,constants!$P$2,0)))</f>
        <v>4051.45</v>
      </c>
      <c r="AB4382" s="11">
        <f>constants!$O$2</f>
        <v>4861.32</v>
      </c>
      <c r="AC4382" s="11">
        <f>VLOOKUP(BWscncns[[#This Row],[scanner]],[0]!ScnrAvgBW,2,FALSE)/1000</f>
        <v>3794.4265750962772</v>
      </c>
      <c r="AD4382" s="8">
        <f>(1+$F4382)*Z4382</f>
        <v>1431.7499163366601</v>
      </c>
      <c r="AE4382" s="8">
        <f>(1+$F4382)*AA4382</f>
        <v>5188.4750297785858</v>
      </c>
      <c r="AF4382" s="8">
        <f>(1+$F4382)*AB4382</f>
        <v>6225.6321642284211</v>
      </c>
      <c r="AG4382" s="8">
        <f>(1+$F4382)*AC4382</f>
        <v>4859.3188950166768</v>
      </c>
      <c r="AH4382" s="8">
        <f>(1+$F4382)*$T4382/1000</f>
        <v>671.42756208581011</v>
      </c>
      <c r="AI4382" s="8">
        <f>(1+BWscncns[[#This Row],[pid_error]]*K_p)*BWscncns[[#This Row],[dbw]]/1000</f>
        <v>597.857781042905</v>
      </c>
      <c r="AJ4382" s="13">
        <f>BWscncns[[#This Row],[Torflow prgrssv alt vote]]/VLOOKUP(BWscncns[[#This Row],[class]],AltBWtotl,2,FALSE)*100</f>
        <v>1.1791351470258086E-2</v>
      </c>
      <c r="AK4382">
        <f>IF(D4382=E4382,1,0)</f>
        <v>1</v>
      </c>
    </row>
    <row r="4383" spans="1:37">
      <c r="A4383" s="1" t="s">
        <v>3341</v>
      </c>
      <c r="B4383" s="1" t="s">
        <v>3342</v>
      </c>
      <c r="C4383">
        <v>554</v>
      </c>
      <c r="D4383">
        <v>1524940440</v>
      </c>
      <c r="E4383">
        <v>1524940440</v>
      </c>
      <c r="F4383" s="2">
        <v>-0.13497439620400001</v>
      </c>
      <c r="G4383" s="2">
        <v>-0.13497439620400001</v>
      </c>
      <c r="H4383">
        <v>553616</v>
      </c>
      <c r="I4383" s="2">
        <v>-1.3280992705300001E-2</v>
      </c>
      <c r="J4383" s="2">
        <v>0</v>
      </c>
      <c r="K4383">
        <v>5</v>
      </c>
      <c r="L4383" s="1" t="s">
        <v>11818</v>
      </c>
      <c r="M4383" s="1" t="s">
        <v>3342</v>
      </c>
      <c r="N4383">
        <v>0</v>
      </c>
      <c r="O4383">
        <v>0</v>
      </c>
      <c r="P4383">
        <v>1</v>
      </c>
      <c r="Q4383">
        <v>0</v>
      </c>
      <c r="R4383" s="19">
        <f>BWscncns[[#This Row],[C fx]]*4+BWscncns[[#This Row],[C fg]]*2+BWscncns[[#This Row],[C fm]]</f>
        <v>1</v>
      </c>
      <c r="S4383">
        <v>554</v>
      </c>
      <c r="T4383">
        <v>640000</v>
      </c>
      <c r="U4383" s="13">
        <v>0.86562499999999998</v>
      </c>
      <c r="V4383" s="13">
        <v>1.155235</v>
      </c>
      <c r="W4383">
        <v>3822</v>
      </c>
      <c r="X4383">
        <v>76</v>
      </c>
      <c r="Z4383" s="10">
        <f>IF($N4383&lt;&gt;0,constants!$L$2,IF($O4383&lt;&gt;0,constants!$M$2,IF($P4383&lt;&gt;0,constants!$N$2,0)))</f>
        <v>1117.99</v>
      </c>
      <c r="AA4383" s="10">
        <f>IF($N4383&lt;&gt;0,constants!$L$2,IF($O4383&lt;&gt;0,constants!$M$2,IF($P4383&lt;&gt;0,constants!$P$2,0)))</f>
        <v>4051.45</v>
      </c>
      <c r="AB4383" s="11">
        <f>constants!$O$2</f>
        <v>4861.32</v>
      </c>
      <c r="AC4383" s="11">
        <f>VLOOKUP(BWscncns[[#This Row],[scanner]],[0]!ScnrAvgBW,2,FALSE)/1000</f>
        <v>3794.4265750962772</v>
      </c>
      <c r="AD4383" s="8">
        <f>(1+$F4383)*Z4383</f>
        <v>967.08997478789001</v>
      </c>
      <c r="AE4383" s="8">
        <f>(1+$F4383)*AA4383</f>
        <v>3504.6079824993039</v>
      </c>
      <c r="AF4383" s="8">
        <f>(1+$F4383)*AB4383</f>
        <v>4205.1662682455708</v>
      </c>
      <c r="AG4383" s="8">
        <f>(1+$F4383)*AC4383</f>
        <v>3282.2761391822455</v>
      </c>
      <c r="AH4383" s="8">
        <f>(1+$F4383)*$T4383/1000</f>
        <v>553.61638642944001</v>
      </c>
      <c r="AI4383" s="8">
        <f>(1+BWscncns[[#This Row],[pid_error]]*K_p)*BWscncns[[#This Row],[dbw]]/1000</f>
        <v>596.80819321471995</v>
      </c>
      <c r="AJ4383" s="13">
        <f>BWscncns[[#This Row],[Torflow prgrssv alt vote]]/VLOOKUP(BWscncns[[#This Row],[class]],AltBWtotl,2,FALSE)*100</f>
        <v>1.1770650796329503E-2</v>
      </c>
      <c r="AK4383">
        <f>IF(D4383=E4383,1,0)</f>
        <v>1</v>
      </c>
    </row>
    <row r="4384" spans="1:37">
      <c r="A4384" s="1" t="s">
        <v>11274</v>
      </c>
      <c r="B4384" s="1" t="s">
        <v>49</v>
      </c>
      <c r="C4384">
        <v>169</v>
      </c>
      <c r="D4384">
        <v>1524994035</v>
      </c>
      <c r="E4384">
        <v>1524994035</v>
      </c>
      <c r="F4384" s="2">
        <v>-0.83475736145900004</v>
      </c>
      <c r="G4384" s="2">
        <v>-0.83475736145900004</v>
      </c>
      <c r="H4384">
        <v>169208</v>
      </c>
      <c r="I4384" s="2">
        <v>0.102407850888</v>
      </c>
      <c r="J4384" s="2">
        <v>0</v>
      </c>
      <c r="K4384">
        <v>8</v>
      </c>
      <c r="L4384" s="1" t="s">
        <v>11823</v>
      </c>
      <c r="M4384" s="1" t="s">
        <v>49</v>
      </c>
      <c r="N4384">
        <v>0</v>
      </c>
      <c r="O4384">
        <v>0</v>
      </c>
      <c r="P4384">
        <v>1</v>
      </c>
      <c r="Q4384">
        <v>0</v>
      </c>
      <c r="R4384" s="19">
        <f>BWscncns[[#This Row],[C fx]]*4+BWscncns[[#This Row],[C fg]]*2+BWscncns[[#This Row],[C fm]]</f>
        <v>1</v>
      </c>
      <c r="S4384">
        <v>150</v>
      </c>
      <c r="T4384">
        <v>1024000</v>
      </c>
      <c r="U4384" s="13">
        <v>0.146484</v>
      </c>
      <c r="V4384" s="13">
        <v>6.8266669999999996</v>
      </c>
      <c r="W4384">
        <v>6062</v>
      </c>
      <c r="X4384">
        <v>121</v>
      </c>
      <c r="Z4384" s="10">
        <f>IF($N4384&lt;&gt;0,constants!$L$2,IF($O4384&lt;&gt;0,constants!$M$2,IF($P4384&lt;&gt;0,constants!$N$2,0)))</f>
        <v>1117.99</v>
      </c>
      <c r="AA4384" s="10">
        <f>IF($N4384&lt;&gt;0,constants!$L$2,IF($O4384&lt;&gt;0,constants!$M$2,IF($P4384&lt;&gt;0,constants!$P$2,0)))</f>
        <v>4051.45</v>
      </c>
      <c r="AB4384" s="11">
        <f>constants!$O$2</f>
        <v>4861.32</v>
      </c>
      <c r="AC4384" s="11">
        <f>VLOOKUP(BWscncns[[#This Row],[scanner]],[0]!ScnrAvgBW,2,FALSE)/1000</f>
        <v>509.99709399477808</v>
      </c>
      <c r="AD4384" s="8">
        <f>(1+$F4384)*Z4384</f>
        <v>184.73961746245254</v>
      </c>
      <c r="AE4384" s="8">
        <f>(1+$F4384)*AA4384</f>
        <v>669.47228791693431</v>
      </c>
      <c r="AF4384" s="8">
        <f>(1+$F4384)*AB4384</f>
        <v>803.29734359213387</v>
      </c>
      <c r="AG4384" s="8">
        <f>(1+$F4384)*AC4384</f>
        <v>84.273265459939495</v>
      </c>
      <c r="AH4384" s="8">
        <f>(1+$F4384)*$T4384/1000</f>
        <v>169.20846186598396</v>
      </c>
      <c r="AI4384" s="8">
        <f>(1+BWscncns[[#This Row],[pid_error]]*K_p)*BWscncns[[#This Row],[dbw]]/1000</f>
        <v>596.60423093299198</v>
      </c>
      <c r="AJ4384" s="13">
        <f>BWscncns[[#This Row],[Torflow prgrssv alt vote]]/VLOOKUP(BWscncns[[#This Row],[class]],AltBWtotl,2,FALSE)*100</f>
        <v>1.1766628115640569E-2</v>
      </c>
      <c r="AK4384">
        <f>IF(D4384=E4384,1,0)</f>
        <v>1</v>
      </c>
    </row>
    <row r="4385" spans="1:37">
      <c r="A4385" s="1" t="s">
        <v>245</v>
      </c>
      <c r="B4385" s="1" t="s">
        <v>246</v>
      </c>
      <c r="C4385">
        <v>405</v>
      </c>
      <c r="D4385">
        <v>1524998183</v>
      </c>
      <c r="E4385">
        <v>1524998183</v>
      </c>
      <c r="F4385" s="2">
        <v>-0.44426225911700001</v>
      </c>
      <c r="G4385" s="2">
        <v>-0.44426225911700001</v>
      </c>
      <c r="H4385">
        <v>404542</v>
      </c>
      <c r="I4385" s="2">
        <v>-0.26800137843799998</v>
      </c>
      <c r="J4385" s="2">
        <v>0</v>
      </c>
      <c r="K4385">
        <v>5</v>
      </c>
      <c r="L4385" s="1" t="s">
        <v>11759</v>
      </c>
      <c r="M4385" s="1" t="s">
        <v>246</v>
      </c>
      <c r="N4385">
        <v>0</v>
      </c>
      <c r="O4385">
        <v>0</v>
      </c>
      <c r="P4385">
        <v>1</v>
      </c>
      <c r="Q4385">
        <v>0</v>
      </c>
      <c r="R4385" s="19">
        <f>BWscncns[[#This Row],[C fx]]*4+BWscncns[[#This Row],[C fg]]*2+BWscncns[[#This Row],[C fm]]</f>
        <v>1</v>
      </c>
      <c r="S4385">
        <v>558</v>
      </c>
      <c r="T4385">
        <v>766362</v>
      </c>
      <c r="U4385" s="13">
        <v>0.72811499999999996</v>
      </c>
      <c r="V4385" s="13">
        <v>1.3734090000000001</v>
      </c>
      <c r="W4385">
        <v>4204</v>
      </c>
      <c r="X4385">
        <v>84</v>
      </c>
      <c r="Z4385" s="10">
        <f>IF($N4385&lt;&gt;0,constants!$L$2,IF($O4385&lt;&gt;0,constants!$M$2,IF($P4385&lt;&gt;0,constants!$N$2,0)))</f>
        <v>1117.99</v>
      </c>
      <c r="AA4385" s="10">
        <f>IF($N4385&lt;&gt;0,constants!$L$2,IF($O4385&lt;&gt;0,constants!$M$2,IF($P4385&lt;&gt;0,constants!$P$2,0)))</f>
        <v>4051.45</v>
      </c>
      <c r="AB4385" s="11">
        <f>constants!$O$2</f>
        <v>4861.32</v>
      </c>
      <c r="AC4385" s="11">
        <f>VLOOKUP(BWscncns[[#This Row],[scanner]],[0]!ScnrAvgBW,2,FALSE)/1000</f>
        <v>3794.4265750962772</v>
      </c>
      <c r="AD4385" s="8">
        <f>(1+$F4385)*Z4385</f>
        <v>621.30923692978513</v>
      </c>
      <c r="AE4385" s="8">
        <f>(1+$F4385)*AA4385</f>
        <v>2251.5436703004302</v>
      </c>
      <c r="AF4385" s="8">
        <f>(1+$F4385)*AB4385</f>
        <v>2701.6189945093452</v>
      </c>
      <c r="AG4385" s="8">
        <f>(1+$F4385)*AC4385</f>
        <v>2108.7060527904241</v>
      </c>
      <c r="AH4385" s="8">
        <f>(1+$F4385)*$T4385/1000</f>
        <v>425.89628657857764</v>
      </c>
      <c r="AI4385" s="8">
        <f>(1+BWscncns[[#This Row],[pid_error]]*K_p)*BWscncns[[#This Row],[dbw]]/1000</f>
        <v>596.12914328928889</v>
      </c>
      <c r="AJ4385" s="13">
        <f>BWscncns[[#This Row],[Torflow prgrssv alt vote]]/VLOOKUP(BWscncns[[#This Row],[class]],AltBWtotl,2,FALSE)*100</f>
        <v>1.1757258119023133E-2</v>
      </c>
      <c r="AK4385">
        <f>IF(D4385=E4385,1,0)</f>
        <v>1</v>
      </c>
    </row>
    <row r="4386" spans="1:37">
      <c r="A4386" s="1" t="s">
        <v>8155</v>
      </c>
      <c r="B4386" s="1" t="s">
        <v>8156</v>
      </c>
      <c r="C4386">
        <v>798</v>
      </c>
      <c r="D4386">
        <v>1524894820</v>
      </c>
      <c r="E4386">
        <v>1524894820</v>
      </c>
      <c r="F4386" s="2">
        <v>1.0303299507300001</v>
      </c>
      <c r="G4386" s="2">
        <v>1.0303299507300001</v>
      </c>
      <c r="H4386">
        <v>798358</v>
      </c>
      <c r="I4386" s="2">
        <v>0.49529285836499998</v>
      </c>
      <c r="J4386" s="2">
        <v>0</v>
      </c>
      <c r="K4386">
        <v>1</v>
      </c>
      <c r="L4386" s="1" t="s">
        <v>11984</v>
      </c>
      <c r="M4386" s="1" t="s">
        <v>8156</v>
      </c>
      <c r="N4386">
        <v>0</v>
      </c>
      <c r="O4386">
        <v>0</v>
      </c>
      <c r="P4386">
        <v>1</v>
      </c>
      <c r="Q4386">
        <v>0</v>
      </c>
      <c r="R4386" s="19">
        <f>BWscncns[[#This Row],[C fx]]*4+BWscncns[[#This Row],[C fg]]*2+BWscncns[[#This Row],[C fm]]</f>
        <v>1</v>
      </c>
      <c r="S4386">
        <v>482</v>
      </c>
      <c r="T4386">
        <v>393216</v>
      </c>
      <c r="U4386" s="13">
        <v>1.225789</v>
      </c>
      <c r="V4386" s="13">
        <v>0.815801</v>
      </c>
      <c r="W4386">
        <v>2232</v>
      </c>
      <c r="X4386">
        <v>44</v>
      </c>
      <c r="Z4386" s="10">
        <f>IF($N4386&lt;&gt;0,constants!$L$2,IF($O4386&lt;&gt;0,constants!$M$2,IF($P4386&lt;&gt;0,constants!$N$2,0)))</f>
        <v>1117.99</v>
      </c>
      <c r="AA4386" s="10">
        <f>IF($N4386&lt;&gt;0,constants!$L$2,IF($O4386&lt;&gt;0,constants!$M$2,IF($P4386&lt;&gt;0,constants!$P$2,0)))</f>
        <v>4051.45</v>
      </c>
      <c r="AB4386" s="11">
        <f>constants!$O$2</f>
        <v>4861.32</v>
      </c>
      <c r="AC4386" s="11">
        <f>VLOOKUP(BWscncns[[#This Row],[scanner]],[0]!ScnrAvgBW,2,FALSE)/1000</f>
        <v>11818.828055288463</v>
      </c>
      <c r="AD4386" s="8">
        <f>(1+$F4386)*Z4386</f>
        <v>2269.888581616633</v>
      </c>
      <c r="AE4386" s="8">
        <f>(1+$F4386)*AA4386</f>
        <v>8225.7802788850586</v>
      </c>
      <c r="AF4386" s="8">
        <f>(1+$F4386)*AB4386</f>
        <v>9870.0835960827644</v>
      </c>
      <c r="AG4386" s="8">
        <f>(1+$F4386)*AC4386</f>
        <v>23996.120583180167</v>
      </c>
      <c r="AH4386" s="8">
        <f>(1+$F4386)*$T4386/1000</f>
        <v>798.35822190624776</v>
      </c>
      <c r="AI4386" s="8">
        <f>(1+BWscncns[[#This Row],[pid_error]]*K_p)*BWscncns[[#This Row],[dbw]]/1000</f>
        <v>595.78711095312394</v>
      </c>
      <c r="AJ4386" s="13">
        <f>BWscncns[[#This Row],[Torflow prgrssv alt vote]]/VLOOKUP(BWscncns[[#This Row],[class]],AltBWtotl,2,FALSE)*100</f>
        <v>1.1750512328271897E-2</v>
      </c>
      <c r="AK4386">
        <f>IF(D4386=E4386,1,0)</f>
        <v>1</v>
      </c>
    </row>
    <row r="4387" spans="1:37">
      <c r="A4387" s="1" t="s">
        <v>1994</v>
      </c>
      <c r="B4387" s="1" t="s">
        <v>1995</v>
      </c>
      <c r="C4387">
        <v>140</v>
      </c>
      <c r="D4387">
        <v>1524991621</v>
      </c>
      <c r="E4387">
        <v>1524991621</v>
      </c>
      <c r="F4387" s="2">
        <v>-0.86626548614900001</v>
      </c>
      <c r="G4387" s="2">
        <v>-0.86626548614900001</v>
      </c>
      <c r="H4387">
        <v>140230</v>
      </c>
      <c r="I4387" s="2">
        <v>2.0395705132000001E-2</v>
      </c>
      <c r="J4387" s="2">
        <v>0.625</v>
      </c>
      <c r="K4387">
        <v>8</v>
      </c>
      <c r="L4387" s="1" t="s">
        <v>11923</v>
      </c>
      <c r="M4387" s="1" t="s">
        <v>1995</v>
      </c>
      <c r="N4387">
        <v>1</v>
      </c>
      <c r="O4387">
        <v>0</v>
      </c>
      <c r="P4387">
        <v>0</v>
      </c>
      <c r="Q4387">
        <v>0</v>
      </c>
      <c r="R4387" s="19">
        <f>BWscncns[[#This Row],[C fx]]*4+BWscncns[[#This Row],[C fg]]*2+BWscncns[[#This Row],[C fm]]</f>
        <v>4</v>
      </c>
      <c r="S4387">
        <v>140</v>
      </c>
      <c r="T4387">
        <v>1048576</v>
      </c>
      <c r="U4387" s="13">
        <v>0.13351399999999999</v>
      </c>
      <c r="V4387" s="13">
        <v>7.4898290000000003</v>
      </c>
      <c r="W4387">
        <v>6103</v>
      </c>
      <c r="X4387">
        <v>122</v>
      </c>
      <c r="Z4387" s="10">
        <f>IF($N4387&lt;&gt;0,constants!$L$2,IF($O4387&lt;&gt;0,constants!$M$2,IF($P4387&lt;&gt;0,constants!$N$2,0)))</f>
        <v>10125.48</v>
      </c>
      <c r="AA4387" s="10">
        <f>IF($N4387&lt;&gt;0,constants!$L$2,IF($O4387&lt;&gt;0,constants!$M$2,IF($P4387&lt;&gt;0,constants!$P$2,0)))</f>
        <v>10125.48</v>
      </c>
      <c r="AB4387" s="11">
        <f>constants!$O$2</f>
        <v>4861.32</v>
      </c>
      <c r="AC4387" s="11">
        <f>VLOOKUP(BWscncns[[#This Row],[scanner]],[0]!ScnrAvgBW,2,FALSE)/1000</f>
        <v>509.99709399477808</v>
      </c>
      <c r="AD4387" s="8">
        <f>(1+$F4387)*Z4387</f>
        <v>1354.1261453080233</v>
      </c>
      <c r="AE4387" s="8">
        <f>(1+$F4387)*AA4387</f>
        <v>1354.1261453080233</v>
      </c>
      <c r="AF4387" s="8">
        <f>(1+$F4387)*AB4387</f>
        <v>650.1262668741432</v>
      </c>
      <c r="AG4387" s="8">
        <f>(1+$F4387)*AC4387</f>
        <v>68.204213430814391</v>
      </c>
      <c r="AH4387" s="8">
        <f>(1+$F4387)*$T4387/1000</f>
        <v>140.23080159582616</v>
      </c>
      <c r="AI4387" s="8">
        <f>(1+BWscncns[[#This Row],[pid_error]]*K_p)*BWscncns[[#This Row],[dbw]]/1000</f>
        <v>594.40340079791304</v>
      </c>
      <c r="AJ4387" s="13">
        <f>BWscncns[[#This Row],[Torflow prgrssv alt vote]]/VLOOKUP(BWscncns[[#This Row],[class]],AltBWtotl,2,FALSE)*100</f>
        <v>5.0944794943273549E-3</v>
      </c>
      <c r="AK4387">
        <f>IF(D4387=E4387,1,0)</f>
        <v>1</v>
      </c>
    </row>
    <row r="4388" spans="1:37">
      <c r="A4388" s="1" t="s">
        <v>1783</v>
      </c>
      <c r="B4388" s="1" t="s">
        <v>1784</v>
      </c>
      <c r="C4388">
        <v>419</v>
      </c>
      <c r="D4388">
        <v>1524963125</v>
      </c>
      <c r="E4388">
        <v>1524963125</v>
      </c>
      <c r="F4388" s="2">
        <v>-0.45405168088699999</v>
      </c>
      <c r="G4388" s="2">
        <v>-0.45405168088699999</v>
      </c>
      <c r="H4388">
        <v>419288</v>
      </c>
      <c r="I4388" s="2">
        <v>-0.95100674666600005</v>
      </c>
      <c r="J4388" s="2">
        <v>0</v>
      </c>
      <c r="K4388">
        <v>1</v>
      </c>
      <c r="L4388" s="1" t="s">
        <v>11541</v>
      </c>
      <c r="M4388" s="1" t="s">
        <v>1784</v>
      </c>
      <c r="N4388">
        <v>0</v>
      </c>
      <c r="O4388">
        <v>0</v>
      </c>
      <c r="P4388">
        <v>1</v>
      </c>
      <c r="Q4388">
        <v>0</v>
      </c>
      <c r="R4388" s="19">
        <f>BWscncns[[#This Row],[C fx]]*4+BWscncns[[#This Row],[C fg]]*2+BWscncns[[#This Row],[C fm]]</f>
        <v>1</v>
      </c>
      <c r="S4388">
        <v>1380</v>
      </c>
      <c r="T4388">
        <v>768000</v>
      </c>
      <c r="U4388" s="13">
        <v>1.796875</v>
      </c>
      <c r="V4388" s="13">
        <v>0.55652199999999996</v>
      </c>
      <c r="W4388">
        <v>677</v>
      </c>
      <c r="X4388">
        <v>13</v>
      </c>
      <c r="Z4388" s="10">
        <f>IF($N4388&lt;&gt;0,constants!$L$2,IF($O4388&lt;&gt;0,constants!$M$2,IF($P4388&lt;&gt;0,constants!$N$2,0)))</f>
        <v>1117.99</v>
      </c>
      <c r="AA4388" s="10">
        <f>IF($N4388&lt;&gt;0,constants!$L$2,IF($O4388&lt;&gt;0,constants!$M$2,IF($P4388&lt;&gt;0,constants!$P$2,0)))</f>
        <v>4051.45</v>
      </c>
      <c r="AB4388" s="11">
        <f>constants!$O$2</f>
        <v>4861.32</v>
      </c>
      <c r="AC4388" s="11">
        <f>VLOOKUP(BWscncns[[#This Row],[scanner]],[0]!ScnrAvgBW,2,FALSE)/1000</f>
        <v>11818.828055288463</v>
      </c>
      <c r="AD4388" s="8">
        <f>(1+$F4388)*Z4388</f>
        <v>610.36476128514289</v>
      </c>
      <c r="AE4388" s="8">
        <f>(1+$F4388)*AA4388</f>
        <v>2211.8823174703639</v>
      </c>
      <c r="AF4388" s="8">
        <f>(1+$F4388)*AB4388</f>
        <v>2654.0294826704089</v>
      </c>
      <c r="AG4388" s="8">
        <f>(1+$F4388)*AC4388</f>
        <v>6452.4693106703025</v>
      </c>
      <c r="AH4388" s="8">
        <f>(1+$F4388)*$T4388/1000</f>
        <v>419.28830907878404</v>
      </c>
      <c r="AI4388" s="8">
        <f>(1+BWscncns[[#This Row],[pid_error]]*K_p)*BWscncns[[#This Row],[dbw]]/1000</f>
        <v>593.64415453939205</v>
      </c>
      <c r="AJ4388" s="13">
        <f>BWscncns[[#This Row],[Torflow prgrssv alt vote]]/VLOOKUP(BWscncns[[#This Row],[class]],AltBWtotl,2,FALSE)*100</f>
        <v>1.1708247507003403E-2</v>
      </c>
      <c r="AK4388">
        <f>IF(D4388=E4388,1,0)</f>
        <v>1</v>
      </c>
    </row>
    <row r="4389" spans="1:37">
      <c r="A4389" s="1" t="s">
        <v>4177</v>
      </c>
      <c r="B4389" s="1" t="s">
        <v>4178</v>
      </c>
      <c r="C4389">
        <v>641</v>
      </c>
      <c r="D4389">
        <v>1525003705</v>
      </c>
      <c r="E4389">
        <v>1525003705</v>
      </c>
      <c r="F4389" s="2">
        <v>0.17388022460399999</v>
      </c>
      <c r="G4389" s="2">
        <v>0.17388022460399999</v>
      </c>
      <c r="H4389">
        <v>640694</v>
      </c>
      <c r="I4389" s="2">
        <v>7.50203117517E-2</v>
      </c>
      <c r="J4389" s="2">
        <v>0</v>
      </c>
      <c r="K4389">
        <v>5</v>
      </c>
      <c r="L4389" s="1" t="s">
        <v>11561</v>
      </c>
      <c r="M4389" s="1" t="s">
        <v>4178</v>
      </c>
      <c r="N4389">
        <v>0</v>
      </c>
      <c r="O4389">
        <v>0</v>
      </c>
      <c r="P4389">
        <v>1</v>
      </c>
      <c r="Q4389">
        <v>0</v>
      </c>
      <c r="R4389" s="19">
        <f>BWscncns[[#This Row],[C fx]]*4+BWscncns[[#This Row],[C fg]]*2+BWscncns[[#This Row],[C fm]]</f>
        <v>1</v>
      </c>
      <c r="S4389">
        <v>550</v>
      </c>
      <c r="T4389">
        <v>545792</v>
      </c>
      <c r="U4389" s="13">
        <v>1.0077100000000001</v>
      </c>
      <c r="V4389" s="13">
        <v>0.99234900000000004</v>
      </c>
      <c r="W4389">
        <v>3188</v>
      </c>
      <c r="X4389">
        <v>63</v>
      </c>
      <c r="Z4389" s="10">
        <f>IF($N4389&lt;&gt;0,constants!$L$2,IF($O4389&lt;&gt;0,constants!$M$2,IF($P4389&lt;&gt;0,constants!$N$2,0)))</f>
        <v>1117.99</v>
      </c>
      <c r="AA4389" s="10">
        <f>IF($N4389&lt;&gt;0,constants!$L$2,IF($O4389&lt;&gt;0,constants!$M$2,IF($P4389&lt;&gt;0,constants!$P$2,0)))</f>
        <v>4051.45</v>
      </c>
      <c r="AB4389" s="11">
        <f>constants!$O$2</f>
        <v>4861.32</v>
      </c>
      <c r="AC4389" s="11">
        <f>VLOOKUP(BWscncns[[#This Row],[scanner]],[0]!ScnrAvgBW,2,FALSE)/1000</f>
        <v>3794.4265750962772</v>
      </c>
      <c r="AD4389" s="8">
        <f>(1+$F4389)*Z4389</f>
        <v>1312.3863523050259</v>
      </c>
      <c r="AE4389" s="8">
        <f>(1+$F4389)*AA4389</f>
        <v>4755.9170359718755</v>
      </c>
      <c r="AF4389" s="8">
        <f>(1+$F4389)*AB4389</f>
        <v>5706.6074134719165</v>
      </c>
      <c r="AG4389" s="8">
        <f>(1+$F4389)*AC4389</f>
        <v>4454.2023202174041</v>
      </c>
      <c r="AH4389" s="8">
        <f>(1+$F4389)*$T4389/1000</f>
        <v>640.69443554706629</v>
      </c>
      <c r="AI4389" s="8">
        <f>(1+BWscncns[[#This Row],[pid_error]]*K_p)*BWscncns[[#This Row],[dbw]]/1000</f>
        <v>593.24321777353316</v>
      </c>
      <c r="AJ4389" s="13">
        <f>BWscncns[[#This Row],[Torflow prgrssv alt vote]]/VLOOKUP(BWscncns[[#This Row],[class]],AltBWtotl,2,FALSE)*100</f>
        <v>1.1700339963648622E-2</v>
      </c>
      <c r="AK4389">
        <f>IF(D4389=E4389,1,0)</f>
        <v>1</v>
      </c>
    </row>
    <row r="4390" spans="1:37">
      <c r="A4390" s="1" t="s">
        <v>305</v>
      </c>
      <c r="B4390" s="1" t="s">
        <v>49</v>
      </c>
      <c r="C4390">
        <v>499</v>
      </c>
      <c r="D4390">
        <v>1524985992</v>
      </c>
      <c r="E4390">
        <v>1524985992</v>
      </c>
      <c r="F4390" s="2">
        <v>-0.26984267569999998</v>
      </c>
      <c r="G4390" s="2">
        <v>-0.26984267569999998</v>
      </c>
      <c r="H4390">
        <v>499115</v>
      </c>
      <c r="I4390" s="2">
        <v>-3.6192760286199999E-2</v>
      </c>
      <c r="J4390" s="2">
        <v>0</v>
      </c>
      <c r="K4390">
        <v>6</v>
      </c>
      <c r="L4390" s="1" t="s">
        <v>11753</v>
      </c>
      <c r="M4390" s="1" t="s">
        <v>49</v>
      </c>
      <c r="N4390">
        <v>1</v>
      </c>
      <c r="O4390">
        <v>0</v>
      </c>
      <c r="P4390">
        <v>0</v>
      </c>
      <c r="Q4390">
        <v>0</v>
      </c>
      <c r="R4390" s="19">
        <f>BWscncns[[#This Row],[C fx]]*4+BWscncns[[#This Row],[C fg]]*2+BWscncns[[#This Row],[C fm]]</f>
        <v>4</v>
      </c>
      <c r="S4390">
        <v>474</v>
      </c>
      <c r="T4390">
        <v>683573</v>
      </c>
      <c r="U4390" s="13">
        <v>0.693415</v>
      </c>
      <c r="V4390" s="13">
        <v>1.442137</v>
      </c>
      <c r="W4390">
        <v>4296</v>
      </c>
      <c r="X4390">
        <v>85</v>
      </c>
      <c r="Z4390" s="10">
        <f>IF($N4390&lt;&gt;0,constants!$L$2,IF($O4390&lt;&gt;0,constants!$M$2,IF($P4390&lt;&gt;0,constants!$N$2,0)))</f>
        <v>10125.48</v>
      </c>
      <c r="AA4390" s="10">
        <f>IF($N4390&lt;&gt;0,constants!$L$2,IF($O4390&lt;&gt;0,constants!$M$2,IF($P4390&lt;&gt;0,constants!$P$2,0)))</f>
        <v>10125.48</v>
      </c>
      <c r="AB4390" s="11">
        <f>constants!$O$2</f>
        <v>4861.32</v>
      </c>
      <c r="AC4390" s="11">
        <f>VLOOKUP(BWscncns[[#This Row],[scanner]],[0]!ScnrAvgBW,2,FALSE)/1000</f>
        <v>2386.3111194805197</v>
      </c>
      <c r="AD4390" s="8">
        <f>(1+$F4390)*Z4390</f>
        <v>7393.1933840531638</v>
      </c>
      <c r="AE4390" s="8">
        <f>(1+$F4390)*AA4390</f>
        <v>7393.1933840531638</v>
      </c>
      <c r="AF4390" s="8">
        <f>(1+$F4390)*AB4390</f>
        <v>3549.5284037660758</v>
      </c>
      <c r="AG4390" s="8">
        <f>(1+$F4390)*AC4390</f>
        <v>1742.3825419472339</v>
      </c>
      <c r="AH4390" s="8">
        <f>(1+$F4390)*$T4390/1000</f>
        <v>499.11583264372393</v>
      </c>
      <c r="AI4390" s="8">
        <f>(1+BWscncns[[#This Row],[pid_error]]*K_p)*BWscncns[[#This Row],[dbw]]/1000</f>
        <v>591.3444163218619</v>
      </c>
      <c r="AJ4390" s="13">
        <f>BWscncns[[#This Row],[Torflow prgrssv alt vote]]/VLOOKUP(BWscncns[[#This Row],[class]],AltBWtotl,2,FALSE)*100</f>
        <v>5.0682617208997654E-3</v>
      </c>
      <c r="AK4390">
        <f>IF(D4390=E4390,1,0)</f>
        <v>1</v>
      </c>
    </row>
    <row r="4391" spans="1:37">
      <c r="A4391" s="1" t="s">
        <v>4901</v>
      </c>
      <c r="B4391" s="1" t="s">
        <v>4902</v>
      </c>
      <c r="C4391">
        <v>155</v>
      </c>
      <c r="D4391">
        <v>1524988261</v>
      </c>
      <c r="E4391">
        <v>1524988261</v>
      </c>
      <c r="F4391" s="2">
        <v>-0.84900617027699998</v>
      </c>
      <c r="G4391" s="2">
        <v>-0.84900617027699998</v>
      </c>
      <c r="H4391">
        <v>154617</v>
      </c>
      <c r="I4391" s="2">
        <v>5.9523011042400001E-2</v>
      </c>
      <c r="J4391" s="2">
        <v>0</v>
      </c>
      <c r="K4391">
        <v>8</v>
      </c>
      <c r="L4391" s="1" t="s">
        <v>11951</v>
      </c>
      <c r="M4391" s="1" t="s">
        <v>4902</v>
      </c>
      <c r="N4391">
        <v>0</v>
      </c>
      <c r="O4391">
        <v>0</v>
      </c>
      <c r="P4391">
        <v>1</v>
      </c>
      <c r="Q4391">
        <v>0</v>
      </c>
      <c r="R4391" s="19">
        <f>BWscncns[[#This Row],[C fx]]*4+BWscncns[[#This Row],[C fg]]*2+BWscncns[[#This Row],[C fm]]</f>
        <v>1</v>
      </c>
      <c r="S4391">
        <v>155</v>
      </c>
      <c r="T4391">
        <v>1024000</v>
      </c>
      <c r="U4391" s="13">
        <v>0.151367</v>
      </c>
      <c r="V4391" s="13">
        <v>6.606452</v>
      </c>
      <c r="W4391">
        <v>6051</v>
      </c>
      <c r="X4391">
        <v>121</v>
      </c>
      <c r="Z4391" s="10">
        <f>IF($N4391&lt;&gt;0,constants!$L$2,IF($O4391&lt;&gt;0,constants!$M$2,IF($P4391&lt;&gt;0,constants!$N$2,0)))</f>
        <v>1117.99</v>
      </c>
      <c r="AA4391" s="10">
        <f>IF($N4391&lt;&gt;0,constants!$L$2,IF($O4391&lt;&gt;0,constants!$M$2,IF($P4391&lt;&gt;0,constants!$P$2,0)))</f>
        <v>4051.45</v>
      </c>
      <c r="AB4391" s="11">
        <f>constants!$O$2</f>
        <v>4861.32</v>
      </c>
      <c r="AC4391" s="11">
        <f>VLOOKUP(BWscncns[[#This Row],[scanner]],[0]!ScnrAvgBW,2,FALSE)/1000</f>
        <v>509.99709399477808</v>
      </c>
      <c r="AD4391" s="8">
        <f>(1+$F4391)*Z4391</f>
        <v>168.8095916920168</v>
      </c>
      <c r="AE4391" s="8">
        <f>(1+$F4391)*AA4391</f>
        <v>611.74395143124843</v>
      </c>
      <c r="AF4391" s="8">
        <f>(1+$F4391)*AB4391</f>
        <v>734.02932430901444</v>
      </c>
      <c r="AG4391" s="8">
        <f>(1+$F4391)*AC4391</f>
        <v>77.00641436987236</v>
      </c>
      <c r="AH4391" s="8">
        <f>(1+$F4391)*$T4391/1000</f>
        <v>154.61768163635202</v>
      </c>
      <c r="AI4391" s="8">
        <f>(1+BWscncns[[#This Row],[pid_error]]*K_p)*BWscncns[[#This Row],[dbw]]/1000</f>
        <v>589.30884081817601</v>
      </c>
      <c r="AJ4391" s="13">
        <f>BWscncns[[#This Row],[Torflow prgrssv alt vote]]/VLOOKUP(BWscncns[[#This Row],[class]],AltBWtotl,2,FALSE)*100</f>
        <v>1.1622743546962072E-2</v>
      </c>
      <c r="AK4391">
        <f>IF(D4391=E4391,1,0)</f>
        <v>1</v>
      </c>
    </row>
    <row r="4392" spans="1:37">
      <c r="A4392" s="1" t="s">
        <v>2665</v>
      </c>
      <c r="B4392" s="1" t="s">
        <v>2666</v>
      </c>
      <c r="C4392">
        <v>563</v>
      </c>
      <c r="D4392">
        <v>1525001522</v>
      </c>
      <c r="E4392">
        <v>1525001522</v>
      </c>
      <c r="F4392" s="2">
        <v>-8.3933461859399996E-2</v>
      </c>
      <c r="G4392" s="2">
        <v>-8.3933461859399996E-2</v>
      </c>
      <c r="H4392">
        <v>562831</v>
      </c>
      <c r="I4392" s="2">
        <v>-0.29735287480700001</v>
      </c>
      <c r="J4392" s="2">
        <v>0</v>
      </c>
      <c r="K4392">
        <v>4</v>
      </c>
      <c r="L4392" s="1" t="s">
        <v>11646</v>
      </c>
      <c r="M4392" s="1" t="s">
        <v>2666</v>
      </c>
      <c r="N4392">
        <v>0</v>
      </c>
      <c r="O4392">
        <v>0</v>
      </c>
      <c r="P4392">
        <v>1</v>
      </c>
      <c r="Q4392">
        <v>0</v>
      </c>
      <c r="R4392" s="19">
        <f>BWscncns[[#This Row],[C fx]]*4+BWscncns[[#This Row],[C fg]]*2+BWscncns[[#This Row],[C fm]]</f>
        <v>1</v>
      </c>
      <c r="S4392">
        <v>563</v>
      </c>
      <c r="T4392">
        <v>614400</v>
      </c>
      <c r="U4392" s="13">
        <v>0.91634099999999996</v>
      </c>
      <c r="V4392" s="13">
        <v>1.091297</v>
      </c>
      <c r="W4392">
        <v>3642</v>
      </c>
      <c r="X4392">
        <v>72</v>
      </c>
      <c r="Z4392" s="10">
        <f>IF($N4392&lt;&gt;0,constants!$L$2,IF($O4392&lt;&gt;0,constants!$M$2,IF($P4392&lt;&gt;0,constants!$N$2,0)))</f>
        <v>1117.99</v>
      </c>
      <c r="AA4392" s="10">
        <f>IF($N4392&lt;&gt;0,constants!$L$2,IF($O4392&lt;&gt;0,constants!$M$2,IF($P4392&lt;&gt;0,constants!$P$2,0)))</f>
        <v>4051.45</v>
      </c>
      <c r="AB4392" s="11">
        <f>constants!$O$2</f>
        <v>4861.32</v>
      </c>
      <c r="AC4392" s="11">
        <f>VLOOKUP(BWscncns[[#This Row],[scanner]],[0]!ScnrAvgBW,2,FALSE)/1000</f>
        <v>4819.491751072962</v>
      </c>
      <c r="AD4392" s="8">
        <f>(1+$F4392)*Z4392</f>
        <v>1024.1532289758095</v>
      </c>
      <c r="AE4392" s="8">
        <f>(1+$F4392)*AA4392</f>
        <v>3711.3977759497338</v>
      </c>
      <c r="AF4392" s="8">
        <f>(1+$F4392)*AB4392</f>
        <v>4453.2925831936618</v>
      </c>
      <c r="AG4392" s="8">
        <f>(1+$F4392)*AC4392</f>
        <v>4414.9751240025871</v>
      </c>
      <c r="AH4392" s="8">
        <f>(1+$F4392)*$T4392/1000</f>
        <v>562.83128103358456</v>
      </c>
      <c r="AI4392" s="8">
        <f>(1+BWscncns[[#This Row],[pid_error]]*K_p)*BWscncns[[#This Row],[dbw]]/1000</f>
        <v>588.61564051679227</v>
      </c>
      <c r="AJ4392" s="13">
        <f>BWscncns[[#This Row],[Torflow prgrssv alt vote]]/VLOOKUP(BWscncns[[#This Row],[class]],AltBWtotl,2,FALSE)*100</f>
        <v>1.160907178646638E-2</v>
      </c>
      <c r="AK4392">
        <f>IF(D4392=E4392,1,0)</f>
        <v>1</v>
      </c>
    </row>
    <row r="4393" spans="1:37">
      <c r="A4393" s="1" t="s">
        <v>3420</v>
      </c>
      <c r="B4393" s="1" t="s">
        <v>3421</v>
      </c>
      <c r="C4393">
        <v>662</v>
      </c>
      <c r="D4393">
        <v>1524998226</v>
      </c>
      <c r="E4393">
        <v>1524998226</v>
      </c>
      <c r="F4393" s="2">
        <v>0.293916567144</v>
      </c>
      <c r="G4393" s="2">
        <v>0.293916567144</v>
      </c>
      <c r="H4393">
        <v>662485</v>
      </c>
      <c r="I4393" s="2">
        <v>-0.68930949488299997</v>
      </c>
      <c r="J4393" s="2">
        <v>0</v>
      </c>
      <c r="K4393">
        <v>2</v>
      </c>
      <c r="L4393" s="1" t="s">
        <v>11571</v>
      </c>
      <c r="M4393" s="1" t="s">
        <v>3421</v>
      </c>
      <c r="N4393">
        <v>0</v>
      </c>
      <c r="O4393">
        <v>0</v>
      </c>
      <c r="P4393">
        <v>1</v>
      </c>
      <c r="Q4393">
        <v>0</v>
      </c>
      <c r="R4393" s="19">
        <f>BWscncns[[#This Row],[C fx]]*4+BWscncns[[#This Row],[C fg]]*2+BWscncns[[#This Row],[C fm]]</f>
        <v>1</v>
      </c>
      <c r="S4393">
        <v>662</v>
      </c>
      <c r="T4393">
        <v>512000</v>
      </c>
      <c r="U4393" s="13">
        <v>1.292969</v>
      </c>
      <c r="V4393" s="13">
        <v>0.77341400000000005</v>
      </c>
      <c r="W4393">
        <v>2008</v>
      </c>
      <c r="X4393">
        <v>40</v>
      </c>
      <c r="Z4393" s="10">
        <f>IF($N4393&lt;&gt;0,constants!$L$2,IF($O4393&lt;&gt;0,constants!$M$2,IF($P4393&lt;&gt;0,constants!$N$2,0)))</f>
        <v>1117.99</v>
      </c>
      <c r="AA4393" s="10">
        <f>IF($N4393&lt;&gt;0,constants!$L$2,IF($O4393&lt;&gt;0,constants!$M$2,IF($P4393&lt;&gt;0,constants!$P$2,0)))</f>
        <v>4051.45</v>
      </c>
      <c r="AB4393" s="11">
        <f>constants!$O$2</f>
        <v>4861.32</v>
      </c>
      <c r="AC4393" s="11">
        <f>VLOOKUP(BWscncns[[#This Row],[scanner]],[0]!ScnrAvgBW,2,FALSE)/1000</f>
        <v>8853.6095214723919</v>
      </c>
      <c r="AD4393" s="8">
        <f>(1+$F4393)*Z4393</f>
        <v>1446.5857829013207</v>
      </c>
      <c r="AE4393" s="8">
        <f>(1+$F4393)*AA4393</f>
        <v>5242.2382759555585</v>
      </c>
      <c r="AF4393" s="8">
        <f>(1+$F4393)*AB4393</f>
        <v>6290.1424861884698</v>
      </c>
      <c r="AG4393" s="8">
        <f>(1+$F4393)*AC4393</f>
        <v>11455.83203885699</v>
      </c>
      <c r="AH4393" s="8">
        <f>(1+$F4393)*$T4393/1000</f>
        <v>662.48528237772803</v>
      </c>
      <c r="AI4393" s="8">
        <f>(1+BWscncns[[#This Row],[pid_error]]*K_p)*BWscncns[[#This Row],[dbw]]/1000</f>
        <v>587.24264118886401</v>
      </c>
      <c r="AJ4393" s="13">
        <f>BWscncns[[#This Row],[Torflow prgrssv alt vote]]/VLOOKUP(BWscncns[[#This Row],[class]],AltBWtotl,2,FALSE)*100</f>
        <v>1.1581992574390576E-2</v>
      </c>
      <c r="AK4393">
        <f>IF(D4393=E4393,1,0)</f>
        <v>1</v>
      </c>
    </row>
    <row r="4394" spans="1:37">
      <c r="A4394" s="1" t="s">
        <v>9912</v>
      </c>
      <c r="B4394" s="1" t="s">
        <v>9913</v>
      </c>
      <c r="C4394">
        <v>513</v>
      </c>
      <c r="D4394">
        <v>1524983329</v>
      </c>
      <c r="E4394">
        <v>1524983329</v>
      </c>
      <c r="F4394" s="2">
        <v>-0.22212769414399999</v>
      </c>
      <c r="G4394" s="2">
        <v>-0.22212769414399999</v>
      </c>
      <c r="H4394">
        <v>512972</v>
      </c>
      <c r="I4394" s="2">
        <v>-6.5947633147199994E-2</v>
      </c>
      <c r="J4394" s="2">
        <v>0</v>
      </c>
      <c r="K4394">
        <v>6</v>
      </c>
      <c r="L4394" s="1" t="s">
        <v>11763</v>
      </c>
      <c r="M4394" s="1" t="s">
        <v>9913</v>
      </c>
      <c r="N4394">
        <v>0</v>
      </c>
      <c r="O4394">
        <v>0</v>
      </c>
      <c r="P4394">
        <v>1</v>
      </c>
      <c r="Q4394">
        <v>0</v>
      </c>
      <c r="R4394" s="19">
        <f>BWscncns[[#This Row],[C fx]]*4+BWscncns[[#This Row],[C fg]]*2+BWscncns[[#This Row],[C fm]]</f>
        <v>1</v>
      </c>
      <c r="S4394">
        <v>498</v>
      </c>
      <c r="T4394">
        <v>660480</v>
      </c>
      <c r="U4394" s="13">
        <v>0.75399700000000003</v>
      </c>
      <c r="V4394" s="13">
        <v>1.326265</v>
      </c>
      <c r="W4394">
        <v>4117</v>
      </c>
      <c r="X4394">
        <v>82</v>
      </c>
      <c r="Z4394" s="10">
        <f>IF($N4394&lt;&gt;0,constants!$L$2,IF($O4394&lt;&gt;0,constants!$M$2,IF($P4394&lt;&gt;0,constants!$N$2,0)))</f>
        <v>1117.99</v>
      </c>
      <c r="AA4394" s="10">
        <f>IF($N4394&lt;&gt;0,constants!$L$2,IF($O4394&lt;&gt;0,constants!$M$2,IF($P4394&lt;&gt;0,constants!$P$2,0)))</f>
        <v>4051.45</v>
      </c>
      <c r="AB4394" s="11">
        <f>constants!$O$2</f>
        <v>4861.32</v>
      </c>
      <c r="AC4394" s="11">
        <f>VLOOKUP(BWscncns[[#This Row],[scanner]],[0]!ScnrAvgBW,2,FALSE)/1000</f>
        <v>2386.3111194805197</v>
      </c>
      <c r="AD4394" s="8">
        <f>(1+$F4394)*Z4394</f>
        <v>869.65345922394943</v>
      </c>
      <c r="AE4394" s="8">
        <f>(1+$F4394)*AA4394</f>
        <v>3151.5107535602911</v>
      </c>
      <c r="AF4394" s="8">
        <f>(1+$F4394)*AB4394</f>
        <v>3781.4861979038897</v>
      </c>
      <c r="AG4394" s="8">
        <f>(1+$F4394)*AC4394</f>
        <v>1856.2453330001244</v>
      </c>
      <c r="AH4394" s="8">
        <f>(1+$F4394)*$T4394/1000</f>
        <v>513.76910057177088</v>
      </c>
      <c r="AI4394" s="8">
        <f>(1+BWscncns[[#This Row],[pid_error]]*K_p)*BWscncns[[#This Row],[dbw]]/1000</f>
        <v>587.12455028588545</v>
      </c>
      <c r="AJ4394" s="13">
        <f>BWscncns[[#This Row],[Torflow prgrssv alt vote]]/VLOOKUP(BWscncns[[#This Row],[class]],AltBWtotl,2,FALSE)*100</f>
        <v>1.1579663506530941E-2</v>
      </c>
      <c r="AK4394">
        <f>IF(D4394=E4394,1,0)</f>
        <v>1</v>
      </c>
    </row>
    <row r="4395" spans="1:37">
      <c r="A4395" s="1" t="s">
        <v>1529</v>
      </c>
      <c r="B4395" s="1" t="s">
        <v>1530</v>
      </c>
      <c r="C4395">
        <v>661</v>
      </c>
      <c r="D4395">
        <v>1524978530</v>
      </c>
      <c r="E4395">
        <v>1524978530</v>
      </c>
      <c r="F4395" s="2">
        <v>0.29163524088699999</v>
      </c>
      <c r="G4395" s="2">
        <v>0.29163524088699999</v>
      </c>
      <c r="H4395">
        <v>661317</v>
      </c>
      <c r="I4395" s="2">
        <v>0.55890376177800005</v>
      </c>
      <c r="J4395" s="2">
        <v>0</v>
      </c>
      <c r="K4395">
        <v>6</v>
      </c>
      <c r="L4395" s="1" t="s">
        <v>11687</v>
      </c>
      <c r="M4395" s="1" t="s">
        <v>1530</v>
      </c>
      <c r="N4395">
        <v>0</v>
      </c>
      <c r="O4395">
        <v>0</v>
      </c>
      <c r="P4395">
        <v>1</v>
      </c>
      <c r="Q4395">
        <v>0</v>
      </c>
      <c r="R4395" s="19">
        <f>BWscncns[[#This Row],[C fx]]*4+BWscncns[[#This Row],[C fg]]*2+BWscncns[[#This Row],[C fm]]</f>
        <v>1</v>
      </c>
      <c r="S4395">
        <v>460</v>
      </c>
      <c r="T4395">
        <v>512000</v>
      </c>
      <c r="U4395" s="13">
        <v>0.89843799999999996</v>
      </c>
      <c r="V4395" s="13">
        <v>1.113043</v>
      </c>
      <c r="W4395">
        <v>3709</v>
      </c>
      <c r="X4395">
        <v>74</v>
      </c>
      <c r="Z4395" s="10">
        <f>IF($N4395&lt;&gt;0,constants!$L$2,IF($O4395&lt;&gt;0,constants!$M$2,IF($P4395&lt;&gt;0,constants!$N$2,0)))</f>
        <v>1117.99</v>
      </c>
      <c r="AA4395" s="10">
        <f>IF($N4395&lt;&gt;0,constants!$L$2,IF($O4395&lt;&gt;0,constants!$M$2,IF($P4395&lt;&gt;0,constants!$P$2,0)))</f>
        <v>4051.45</v>
      </c>
      <c r="AB4395" s="11">
        <f>constants!$O$2</f>
        <v>4861.32</v>
      </c>
      <c r="AC4395" s="11">
        <f>VLOOKUP(BWscncns[[#This Row],[scanner]],[0]!ScnrAvgBW,2,FALSE)/1000</f>
        <v>2386.3111194805197</v>
      </c>
      <c r="AD4395" s="8">
        <f>(1+$F4395)*Z4395</f>
        <v>1444.0352829592571</v>
      </c>
      <c r="AE4395" s="8">
        <f>(1+$F4395)*AA4395</f>
        <v>5232.9955966916359</v>
      </c>
      <c r="AF4395" s="8">
        <f>(1+$F4395)*AB4395</f>
        <v>6279.0522292287906</v>
      </c>
      <c r="AG4395" s="8">
        <f>(1+$F4395)*AC4395</f>
        <v>3082.2435376415478</v>
      </c>
      <c r="AH4395" s="8">
        <f>(1+$F4395)*$T4395/1000</f>
        <v>661.317243334144</v>
      </c>
      <c r="AI4395" s="8">
        <f>(1+BWscncns[[#This Row],[pid_error]]*K_p)*BWscncns[[#This Row],[dbw]]/1000</f>
        <v>586.658621667072</v>
      </c>
      <c r="AJ4395" s="13">
        <f>BWscncns[[#This Row],[Torflow prgrssv alt vote]]/VLOOKUP(BWscncns[[#This Row],[class]],AltBWtotl,2,FALSE)*100</f>
        <v>1.1570474150335061E-2</v>
      </c>
      <c r="AK4395">
        <f>IF(D4395=E4395,1,0)</f>
        <v>1</v>
      </c>
    </row>
    <row r="4396" spans="1:37">
      <c r="A4396" s="1" t="s">
        <v>4822</v>
      </c>
      <c r="B4396" s="1" t="s">
        <v>4823</v>
      </c>
      <c r="C4396">
        <v>518</v>
      </c>
      <c r="D4396">
        <v>1525003565</v>
      </c>
      <c r="E4396">
        <v>1525003565</v>
      </c>
      <c r="F4396" s="2">
        <v>-0.21019582046499999</v>
      </c>
      <c r="G4396" s="2">
        <v>-0.21019582046499999</v>
      </c>
      <c r="H4396">
        <v>517606</v>
      </c>
      <c r="I4396" s="2">
        <v>-0.549139162131</v>
      </c>
      <c r="J4396" s="2">
        <v>0</v>
      </c>
      <c r="K4396">
        <v>3</v>
      </c>
      <c r="L4396" s="1" t="s">
        <v>11586</v>
      </c>
      <c r="M4396" s="1" t="s">
        <v>4823</v>
      </c>
      <c r="N4396">
        <v>0</v>
      </c>
      <c r="O4396">
        <v>0</v>
      </c>
      <c r="P4396">
        <v>1</v>
      </c>
      <c r="Q4396">
        <v>0</v>
      </c>
      <c r="R4396" s="19">
        <f>BWscncns[[#This Row],[C fx]]*4+BWscncns[[#This Row],[C fg]]*2+BWscncns[[#This Row],[C fm]]</f>
        <v>1</v>
      </c>
      <c r="S4396">
        <v>877</v>
      </c>
      <c r="T4396">
        <v>655360</v>
      </c>
      <c r="U4396" s="13">
        <v>1.3381959999999999</v>
      </c>
      <c r="V4396" s="13">
        <v>0.74727500000000002</v>
      </c>
      <c r="W4396">
        <v>1825</v>
      </c>
      <c r="X4396">
        <v>36</v>
      </c>
      <c r="Z4396" s="10">
        <f>IF($N4396&lt;&gt;0,constants!$L$2,IF($O4396&lt;&gt;0,constants!$M$2,IF($P4396&lt;&gt;0,constants!$N$2,0)))</f>
        <v>1117.99</v>
      </c>
      <c r="AA4396" s="10">
        <f>IF($N4396&lt;&gt;0,constants!$L$2,IF($O4396&lt;&gt;0,constants!$M$2,IF($P4396&lt;&gt;0,constants!$P$2,0)))</f>
        <v>4051.45</v>
      </c>
      <c r="AB4396" s="11">
        <f>constants!$O$2</f>
        <v>4861.32</v>
      </c>
      <c r="AC4396" s="11">
        <f>VLOOKUP(BWscncns[[#This Row],[scanner]],[0]!ScnrAvgBW,2,FALSE)/1000</f>
        <v>6440.9193022088357</v>
      </c>
      <c r="AD4396" s="8">
        <f>(1+$F4396)*Z4396</f>
        <v>882.99317467833475</v>
      </c>
      <c r="AE4396" s="8">
        <f>(1+$F4396)*AA4396</f>
        <v>3199.852143177076</v>
      </c>
      <c r="AF4396" s="8">
        <f>(1+$F4396)*AB4396</f>
        <v>3839.4908540570864</v>
      </c>
      <c r="AG4396" s="8">
        <f>(1+$F4396)*AC4396</f>
        <v>5087.0649849321944</v>
      </c>
      <c r="AH4396" s="8">
        <f>(1+$F4396)*$T4396/1000</f>
        <v>517.60606710005766</v>
      </c>
      <c r="AI4396" s="8">
        <f>(1+BWscncns[[#This Row],[pid_error]]*K_p)*BWscncns[[#This Row],[dbw]]/1000</f>
        <v>586.48303355002884</v>
      </c>
      <c r="AJ4396" s="13">
        <f>BWscncns[[#This Row],[Torflow prgrssv alt vote]]/VLOOKUP(BWscncns[[#This Row],[class]],AltBWtotl,2,FALSE)*100</f>
        <v>1.1567011083920763E-2</v>
      </c>
      <c r="AK4396">
        <f>IF(D4396=E4396,1,0)</f>
        <v>1</v>
      </c>
    </row>
    <row r="4397" spans="1:37">
      <c r="A4397" s="1" t="s">
        <v>1748</v>
      </c>
      <c r="B4397" s="1" t="s">
        <v>1749</v>
      </c>
      <c r="C4397">
        <v>558</v>
      </c>
      <c r="D4397">
        <v>1524963785</v>
      </c>
      <c r="E4397">
        <v>1524963785</v>
      </c>
      <c r="F4397" s="2">
        <v>-9.1442971366199999E-2</v>
      </c>
      <c r="G4397" s="2">
        <v>-9.1442971366199999E-2</v>
      </c>
      <c r="H4397">
        <v>558217</v>
      </c>
      <c r="I4397" s="2">
        <v>0.52393325006000002</v>
      </c>
      <c r="J4397" s="2">
        <v>0</v>
      </c>
      <c r="K4397">
        <v>7</v>
      </c>
      <c r="L4397" s="1" t="s">
        <v>11867</v>
      </c>
      <c r="M4397" s="1" t="s">
        <v>1749</v>
      </c>
      <c r="N4397">
        <v>0</v>
      </c>
      <c r="O4397">
        <v>0</v>
      </c>
      <c r="P4397">
        <v>1</v>
      </c>
      <c r="Q4397">
        <v>0</v>
      </c>
      <c r="R4397" s="19">
        <f>BWscncns[[#This Row],[C fx]]*4+BWscncns[[#This Row],[C fg]]*2+BWscncns[[#This Row],[C fm]]</f>
        <v>1</v>
      </c>
      <c r="S4397">
        <v>418</v>
      </c>
      <c r="T4397">
        <v>614400</v>
      </c>
      <c r="U4397" s="13">
        <v>0.68033900000000003</v>
      </c>
      <c r="V4397" s="13">
        <v>1.4698560000000001</v>
      </c>
      <c r="W4397">
        <v>4334</v>
      </c>
      <c r="X4397">
        <v>86</v>
      </c>
      <c r="Z4397" s="10">
        <f>IF($N4397&lt;&gt;0,constants!$L$2,IF($O4397&lt;&gt;0,constants!$M$2,IF($P4397&lt;&gt;0,constants!$N$2,0)))</f>
        <v>1117.99</v>
      </c>
      <c r="AA4397" s="10">
        <f>IF($N4397&lt;&gt;0,constants!$L$2,IF($O4397&lt;&gt;0,constants!$M$2,IF($P4397&lt;&gt;0,constants!$P$2,0)))</f>
        <v>4051.45</v>
      </c>
      <c r="AB4397" s="11">
        <f>constants!$O$2</f>
        <v>4861.32</v>
      </c>
      <c r="AC4397" s="11">
        <f>VLOOKUP(BWscncns[[#This Row],[scanner]],[0]!ScnrAvgBW,2,FALSE)/1000</f>
        <v>885.64026081730776</v>
      </c>
      <c r="AD4397" s="8">
        <f>(1+$F4397)*Z4397</f>
        <v>1015.7576724423021</v>
      </c>
      <c r="AE4397" s="8">
        <f>(1+$F4397)*AA4397</f>
        <v>3680.9733736584089</v>
      </c>
      <c r="AF4397" s="8">
        <f>(1+$F4397)*AB4397</f>
        <v>4416.7864544380645</v>
      </c>
      <c r="AG4397" s="8">
        <f>(1+$F4397)*AC4397</f>
        <v>804.65468380663685</v>
      </c>
      <c r="AH4397" s="8">
        <f>(1+$F4397)*$T4397/1000</f>
        <v>558.21743839260682</v>
      </c>
      <c r="AI4397" s="8">
        <f>(1+BWscncns[[#This Row],[pid_error]]*K_p)*BWscncns[[#This Row],[dbw]]/1000</f>
        <v>586.3087191963034</v>
      </c>
      <c r="AJ4397" s="13">
        <f>BWscncns[[#This Row],[Torflow prgrssv alt vote]]/VLOOKUP(BWscncns[[#This Row],[class]],AltBWtotl,2,FALSE)*100</f>
        <v>1.1563573139519501E-2</v>
      </c>
      <c r="AK4397">
        <f>IF(D4397=E4397,1,0)</f>
        <v>1</v>
      </c>
    </row>
    <row r="4398" spans="1:37">
      <c r="A4398" s="1" t="s">
        <v>6669</v>
      </c>
      <c r="B4398" s="1" t="s">
        <v>582</v>
      </c>
      <c r="C4398">
        <v>335</v>
      </c>
      <c r="D4398">
        <v>1524943227</v>
      </c>
      <c r="E4398">
        <v>1524943227</v>
      </c>
      <c r="F4398" s="2">
        <v>-0.67312637540599995</v>
      </c>
      <c r="G4398" s="2">
        <v>-0.67312637540599995</v>
      </c>
      <c r="H4398">
        <v>334718</v>
      </c>
      <c r="I4398" s="2">
        <v>-5.7024903849399997E-2</v>
      </c>
      <c r="J4398" s="2">
        <v>0</v>
      </c>
      <c r="K4398">
        <v>7</v>
      </c>
      <c r="L4398" s="1" t="s">
        <v>11919</v>
      </c>
      <c r="M4398" s="1" t="s">
        <v>582</v>
      </c>
      <c r="N4398">
        <v>0</v>
      </c>
      <c r="O4398">
        <v>0</v>
      </c>
      <c r="P4398">
        <v>1</v>
      </c>
      <c r="Q4398">
        <v>0</v>
      </c>
      <c r="R4398" s="19">
        <f>BWscncns[[#This Row],[C fx]]*4+BWscncns[[#This Row],[C fg]]*2+BWscncns[[#This Row],[C fm]]</f>
        <v>1</v>
      </c>
      <c r="S4398">
        <v>338</v>
      </c>
      <c r="T4398">
        <v>883562</v>
      </c>
      <c r="U4398" s="13">
        <v>0.38254199999999999</v>
      </c>
      <c r="V4398" s="13">
        <v>2.6140889999999999</v>
      </c>
      <c r="W4398">
        <v>5236</v>
      </c>
      <c r="X4398">
        <v>104</v>
      </c>
      <c r="Z4398" s="10">
        <f>IF($N4398&lt;&gt;0,constants!$L$2,IF($O4398&lt;&gt;0,constants!$M$2,IF($P4398&lt;&gt;0,constants!$N$2,0)))</f>
        <v>1117.99</v>
      </c>
      <c r="AA4398" s="10">
        <f>IF($N4398&lt;&gt;0,constants!$L$2,IF($O4398&lt;&gt;0,constants!$M$2,IF($P4398&lt;&gt;0,constants!$P$2,0)))</f>
        <v>4051.45</v>
      </c>
      <c r="AB4398" s="11">
        <f>constants!$O$2</f>
        <v>4861.32</v>
      </c>
      <c r="AC4398" s="11">
        <f>VLOOKUP(BWscncns[[#This Row],[scanner]],[0]!ScnrAvgBW,2,FALSE)/1000</f>
        <v>885.64026081730776</v>
      </c>
      <c r="AD4398" s="8">
        <f>(1+$F4398)*Z4398</f>
        <v>365.44144355984611</v>
      </c>
      <c r="AE4398" s="8">
        <f>(1+$F4398)*AA4398</f>
        <v>1324.3121463613613</v>
      </c>
      <c r="AF4398" s="8">
        <f>(1+$F4398)*AB4398</f>
        <v>1589.0372887113042</v>
      </c>
      <c r="AG4398" s="8">
        <f>(1+$F4398)*AC4398</f>
        <v>289.49244213972895</v>
      </c>
      <c r="AH4398" s="8">
        <f>(1+$F4398)*$T4398/1000</f>
        <v>288.81311349352387</v>
      </c>
      <c r="AI4398" s="8">
        <f>(1+BWscncns[[#This Row],[pid_error]]*K_p)*BWscncns[[#This Row],[dbw]]/1000</f>
        <v>586.18755674676186</v>
      </c>
      <c r="AJ4398" s="13">
        <f>BWscncns[[#This Row],[Torflow prgrssv alt vote]]/VLOOKUP(BWscncns[[#This Row],[class]],AltBWtotl,2,FALSE)*100</f>
        <v>1.1561183492561909E-2</v>
      </c>
      <c r="AK4398">
        <f>IF(D4398=E4398,1,0)</f>
        <v>1</v>
      </c>
    </row>
    <row r="4399" spans="1:37">
      <c r="A4399" s="1" t="s">
        <v>827</v>
      </c>
      <c r="B4399" s="1" t="s">
        <v>49</v>
      </c>
      <c r="C4399">
        <v>145</v>
      </c>
      <c r="D4399">
        <v>1524905340</v>
      </c>
      <c r="E4399">
        <v>1524905340</v>
      </c>
      <c r="F4399" s="2">
        <v>-0.65631212667200001</v>
      </c>
      <c r="G4399" s="2">
        <v>-0.65631212667200001</v>
      </c>
      <c r="H4399">
        <v>144678</v>
      </c>
      <c r="I4399" s="2">
        <v>-0.405091538857</v>
      </c>
      <c r="J4399" s="2">
        <v>0</v>
      </c>
      <c r="K4399">
        <v>6</v>
      </c>
      <c r="L4399" s="1" t="s">
        <v>11998</v>
      </c>
      <c r="M4399" s="1" t="s">
        <v>49</v>
      </c>
      <c r="N4399">
        <v>0</v>
      </c>
      <c r="O4399">
        <v>0</v>
      </c>
      <c r="P4399">
        <v>1</v>
      </c>
      <c r="Q4399">
        <v>0</v>
      </c>
      <c r="R4399" s="19">
        <f>BWscncns[[#This Row],[C fx]]*4+BWscncns[[#This Row],[C fg]]*2+BWscncns[[#This Row],[C fm]]</f>
        <v>1</v>
      </c>
      <c r="S4399">
        <v>200</v>
      </c>
      <c r="T4399">
        <v>872441</v>
      </c>
      <c r="U4399" s="13">
        <v>0.229242</v>
      </c>
      <c r="V4399" s="13">
        <v>4.3622050000000003</v>
      </c>
      <c r="W4399">
        <v>5742</v>
      </c>
      <c r="X4399">
        <v>114</v>
      </c>
      <c r="Z4399" s="10">
        <f>IF($N4399&lt;&gt;0,constants!$L$2,IF($O4399&lt;&gt;0,constants!$M$2,IF($P4399&lt;&gt;0,constants!$N$2,0)))</f>
        <v>1117.99</v>
      </c>
      <c r="AA4399" s="10">
        <f>IF($N4399&lt;&gt;0,constants!$L$2,IF($O4399&lt;&gt;0,constants!$M$2,IF($P4399&lt;&gt;0,constants!$P$2,0)))</f>
        <v>4051.45</v>
      </c>
      <c r="AB4399" s="11">
        <f>constants!$O$2</f>
        <v>4861.32</v>
      </c>
      <c r="AC4399" s="11">
        <f>VLOOKUP(BWscncns[[#This Row],[scanner]],[0]!ScnrAvgBW,2,FALSE)/1000</f>
        <v>2386.3111194805197</v>
      </c>
      <c r="AD4399" s="8">
        <f>(1+$F4399)*Z4399</f>
        <v>384.23960550197074</v>
      </c>
      <c r="AE4399" s="8">
        <f>(1+$F4399)*AA4399</f>
        <v>1392.4342343947255</v>
      </c>
      <c r="AF4399" s="8">
        <f>(1+$F4399)*AB4399</f>
        <v>1670.7767323668729</v>
      </c>
      <c r="AG4399" s="8">
        <f>(1+$F4399)*AC4399</f>
        <v>820.14619375321865</v>
      </c>
      <c r="AH4399" s="8">
        <f>(1+$F4399)*$T4399/1000</f>
        <v>299.84739189415365</v>
      </c>
      <c r="AI4399" s="8">
        <f>(1+BWscncns[[#This Row],[pid_error]]*K_p)*BWscncns[[#This Row],[dbw]]/1000</f>
        <v>586.14419594707681</v>
      </c>
      <c r="AJ4399" s="13">
        <f>BWscncns[[#This Row],[Torflow prgrssv alt vote]]/VLOOKUP(BWscncns[[#This Row],[class]],AltBWtotl,2,FALSE)*100</f>
        <v>1.1560328301837074E-2</v>
      </c>
      <c r="AK4399">
        <f>IF(D4399=E4399,1,0)</f>
        <v>1</v>
      </c>
    </row>
    <row r="4400" spans="1:37">
      <c r="A4400" s="1" t="s">
        <v>4259</v>
      </c>
      <c r="B4400" s="1" t="s">
        <v>4260</v>
      </c>
      <c r="C4400">
        <v>483</v>
      </c>
      <c r="D4400">
        <v>1524936721</v>
      </c>
      <c r="E4400">
        <v>1524936721</v>
      </c>
      <c r="F4400" s="2">
        <v>-0.29702797107399997</v>
      </c>
      <c r="G4400" s="2">
        <v>-0.29702797107399997</v>
      </c>
      <c r="H4400">
        <v>483014</v>
      </c>
      <c r="I4400" s="2">
        <v>-2.3538127156E-2</v>
      </c>
      <c r="J4400" s="2">
        <v>0</v>
      </c>
      <c r="K4400">
        <v>4</v>
      </c>
      <c r="L4400" s="1" t="s">
        <v>11779</v>
      </c>
      <c r="M4400" s="1" t="s">
        <v>4260</v>
      </c>
      <c r="N4400">
        <v>0</v>
      </c>
      <c r="O4400">
        <v>0</v>
      </c>
      <c r="P4400">
        <v>1</v>
      </c>
      <c r="Q4400">
        <v>0</v>
      </c>
      <c r="R4400" s="19">
        <f>BWscncns[[#This Row],[C fx]]*4+BWscncns[[#This Row],[C fg]]*2+BWscncns[[#This Row],[C fm]]</f>
        <v>1</v>
      </c>
      <c r="S4400">
        <v>739</v>
      </c>
      <c r="T4400">
        <v>687104</v>
      </c>
      <c r="U4400" s="13">
        <v>1.075529</v>
      </c>
      <c r="V4400" s="13">
        <v>0.92977500000000002</v>
      </c>
      <c r="W4400">
        <v>2816</v>
      </c>
      <c r="X4400">
        <v>56</v>
      </c>
      <c r="Z4400" s="10">
        <f>IF($N4400&lt;&gt;0,constants!$L$2,IF($O4400&lt;&gt;0,constants!$M$2,IF($P4400&lt;&gt;0,constants!$N$2,0)))</f>
        <v>1117.99</v>
      </c>
      <c r="AA4400" s="10">
        <f>IF($N4400&lt;&gt;0,constants!$L$2,IF($O4400&lt;&gt;0,constants!$M$2,IF($P4400&lt;&gt;0,constants!$P$2,0)))</f>
        <v>4051.45</v>
      </c>
      <c r="AB4400" s="11">
        <f>constants!$O$2</f>
        <v>4861.32</v>
      </c>
      <c r="AC4400" s="11">
        <f>VLOOKUP(BWscncns[[#This Row],[scanner]],[0]!ScnrAvgBW,2,FALSE)/1000</f>
        <v>4819.491751072962</v>
      </c>
      <c r="AD4400" s="8">
        <f>(1+$F4400)*Z4400</f>
        <v>785.91569861897869</v>
      </c>
      <c r="AE4400" s="8">
        <f>(1+$F4400)*AA4400</f>
        <v>2848.0560265922422</v>
      </c>
      <c r="AF4400" s="8">
        <f>(1+$F4400)*AB4400</f>
        <v>3417.3719836585419</v>
      </c>
      <c r="AG4400" s="8">
        <f>(1+$F4400)*AC4400</f>
        <v>3387.9678946438803</v>
      </c>
      <c r="AH4400" s="8">
        <f>(1+$F4400)*$T4400/1000</f>
        <v>483.01489296317033</v>
      </c>
      <c r="AI4400" s="8">
        <f>(1+BWscncns[[#This Row],[pid_error]]*K_p)*BWscncns[[#This Row],[dbw]]/1000</f>
        <v>585.05944648158516</v>
      </c>
      <c r="AJ4400" s="13">
        <f>BWscncns[[#This Row],[Torflow prgrssv alt vote]]/VLOOKUP(BWscncns[[#This Row],[class]],AltBWtotl,2,FALSE)*100</f>
        <v>1.1538934146554066E-2</v>
      </c>
      <c r="AK4400">
        <f>IF(D4400=E4400,1,0)</f>
        <v>1</v>
      </c>
    </row>
    <row r="4401" spans="1:37">
      <c r="A4401" s="1" t="s">
        <v>6440</v>
      </c>
      <c r="B4401" s="1" t="s">
        <v>6441</v>
      </c>
      <c r="C4401">
        <v>554</v>
      </c>
      <c r="D4401">
        <v>1524932484</v>
      </c>
      <c r="E4401">
        <v>1524932484</v>
      </c>
      <c r="F4401" s="2">
        <v>-9.8618552408300003E-2</v>
      </c>
      <c r="G4401" s="2">
        <v>-9.8618552408300003E-2</v>
      </c>
      <c r="H4401">
        <v>553808</v>
      </c>
      <c r="I4401" s="2">
        <v>-2.4298329697299999E-2</v>
      </c>
      <c r="J4401" s="2">
        <v>0</v>
      </c>
      <c r="K4401">
        <v>5</v>
      </c>
      <c r="L4401" s="1" t="s">
        <v>11681</v>
      </c>
      <c r="M4401" s="1" t="s">
        <v>6441</v>
      </c>
      <c r="N4401">
        <v>1</v>
      </c>
      <c r="O4401">
        <v>0</v>
      </c>
      <c r="P4401">
        <v>0</v>
      </c>
      <c r="Q4401">
        <v>0</v>
      </c>
      <c r="R4401" s="19">
        <f>BWscncns[[#This Row],[C fx]]*4+BWscncns[[#This Row],[C fg]]*2+BWscncns[[#This Row],[C fm]]</f>
        <v>4</v>
      </c>
      <c r="S4401">
        <v>503</v>
      </c>
      <c r="T4401">
        <v>614400</v>
      </c>
      <c r="U4401" s="13">
        <v>0.818685</v>
      </c>
      <c r="V4401" s="13">
        <v>1.221471</v>
      </c>
      <c r="W4401">
        <v>3960</v>
      </c>
      <c r="X4401">
        <v>79</v>
      </c>
      <c r="Z4401" s="10">
        <f>IF($N4401&lt;&gt;0,constants!$L$2,IF($O4401&lt;&gt;0,constants!$M$2,IF($P4401&lt;&gt;0,constants!$N$2,0)))</f>
        <v>10125.48</v>
      </c>
      <c r="AA4401" s="10">
        <f>IF($N4401&lt;&gt;0,constants!$L$2,IF($O4401&lt;&gt;0,constants!$M$2,IF($P4401&lt;&gt;0,constants!$P$2,0)))</f>
        <v>10125.48</v>
      </c>
      <c r="AB4401" s="11">
        <f>constants!$O$2</f>
        <v>4861.32</v>
      </c>
      <c r="AC4401" s="11">
        <f>VLOOKUP(BWscncns[[#This Row],[scanner]],[0]!ScnrAvgBW,2,FALSE)/1000</f>
        <v>3794.4265750962772</v>
      </c>
      <c r="AD4401" s="8">
        <f>(1+$F4401)*Z4401</f>
        <v>9126.9198199608072</v>
      </c>
      <c r="AE4401" s="8">
        <f>(1+$F4401)*AA4401</f>
        <v>9126.9198199608072</v>
      </c>
      <c r="AF4401" s="8">
        <f>(1+$F4401)*AB4401</f>
        <v>4381.9036588064828</v>
      </c>
      <c r="AG4401" s="8">
        <f>(1+$F4401)*AC4401</f>
        <v>3420.225719040699</v>
      </c>
      <c r="AH4401" s="8">
        <f>(1+$F4401)*$T4401/1000</f>
        <v>553.80876140034047</v>
      </c>
      <c r="AI4401" s="8">
        <f>(1+BWscncns[[#This Row],[pid_error]]*K_p)*BWscncns[[#This Row],[dbw]]/1000</f>
        <v>584.10438070017017</v>
      </c>
      <c r="AJ4401" s="13">
        <f>BWscncns[[#This Row],[Torflow prgrssv alt vote]]/VLOOKUP(BWscncns[[#This Row],[class]],AltBWtotl,2,FALSE)*100</f>
        <v>5.0062092276546132E-3</v>
      </c>
      <c r="AK4401">
        <f>IF(D4401=E4401,1,0)</f>
        <v>1</v>
      </c>
    </row>
    <row r="4402" spans="1:37">
      <c r="A4402" s="1" t="s">
        <v>8006</v>
      </c>
      <c r="B4402" s="1" t="s">
        <v>8007</v>
      </c>
      <c r="C4402">
        <v>434</v>
      </c>
      <c r="D4402">
        <v>1525000490</v>
      </c>
      <c r="E4402">
        <v>1525000490</v>
      </c>
      <c r="F4402" s="2">
        <v>-0.40784479015699998</v>
      </c>
      <c r="G4402" s="2">
        <v>-0.40784479015699998</v>
      </c>
      <c r="H4402">
        <v>434408</v>
      </c>
      <c r="I4402" s="2">
        <v>0.10754965679800001</v>
      </c>
      <c r="J4402" s="2">
        <v>0</v>
      </c>
      <c r="K4402">
        <v>5</v>
      </c>
      <c r="L4402" s="1" t="s">
        <v>11739</v>
      </c>
      <c r="M4402" s="1" t="s">
        <v>8007</v>
      </c>
      <c r="N4402">
        <v>0</v>
      </c>
      <c r="O4402">
        <v>0</v>
      </c>
      <c r="P4402">
        <v>1</v>
      </c>
      <c r="Q4402">
        <v>0</v>
      </c>
      <c r="R4402" s="19">
        <f>BWscncns[[#This Row],[C fx]]*4+BWscncns[[#This Row],[C fg]]*2+BWscncns[[#This Row],[C fm]]</f>
        <v>1</v>
      </c>
      <c r="S4402">
        <v>590</v>
      </c>
      <c r="T4402">
        <v>733605</v>
      </c>
      <c r="U4402" s="13">
        <v>0.80424799999999996</v>
      </c>
      <c r="V4402" s="13">
        <v>1.243398</v>
      </c>
      <c r="W4402">
        <v>3996</v>
      </c>
      <c r="X4402">
        <v>79</v>
      </c>
      <c r="Z4402" s="10">
        <f>IF($N4402&lt;&gt;0,constants!$L$2,IF($O4402&lt;&gt;0,constants!$M$2,IF($P4402&lt;&gt;0,constants!$N$2,0)))</f>
        <v>1117.99</v>
      </c>
      <c r="AA4402" s="10">
        <f>IF($N4402&lt;&gt;0,constants!$L$2,IF($O4402&lt;&gt;0,constants!$M$2,IF($P4402&lt;&gt;0,constants!$P$2,0)))</f>
        <v>4051.45</v>
      </c>
      <c r="AB4402" s="11">
        <f>constants!$O$2</f>
        <v>4861.32</v>
      </c>
      <c r="AC4402" s="11">
        <f>VLOOKUP(BWscncns[[#This Row],[scanner]],[0]!ScnrAvgBW,2,FALSE)/1000</f>
        <v>3794.4265750962772</v>
      </c>
      <c r="AD4402" s="8">
        <f>(1+$F4402)*Z4402</f>
        <v>662.02360305237562</v>
      </c>
      <c r="AE4402" s="8">
        <f>(1+$F4402)*AA4402</f>
        <v>2399.0872249184226</v>
      </c>
      <c r="AF4402" s="8">
        <f>(1+$F4402)*AB4402</f>
        <v>2878.6559647139729</v>
      </c>
      <c r="AG4402" s="8">
        <f>(1+$F4402)*AC4402</f>
        <v>2246.8894648099922</v>
      </c>
      <c r="AH4402" s="8">
        <f>(1+$F4402)*$T4402/1000</f>
        <v>434.40802271687409</v>
      </c>
      <c r="AI4402" s="8">
        <f>(1+BWscncns[[#This Row],[pid_error]]*K_p)*BWscncns[[#This Row],[dbw]]/1000</f>
        <v>584.00651135843702</v>
      </c>
      <c r="AJ4402" s="13">
        <f>BWscncns[[#This Row],[Torflow prgrssv alt vote]]/VLOOKUP(BWscncns[[#This Row],[class]],AltBWtotl,2,FALSE)*100</f>
        <v>1.1518167455032946E-2</v>
      </c>
      <c r="AK4402">
        <f>IF(D4402=E4402,1,0)</f>
        <v>1</v>
      </c>
    </row>
    <row r="4403" spans="1:37">
      <c r="A4403" s="1" t="s">
        <v>1070</v>
      </c>
      <c r="B4403" s="1" t="s">
        <v>1071</v>
      </c>
      <c r="C4403">
        <v>512</v>
      </c>
      <c r="D4403">
        <v>1524886451</v>
      </c>
      <c r="E4403">
        <v>1524886451</v>
      </c>
      <c r="F4403" s="2">
        <v>-0.21869610167</v>
      </c>
      <c r="G4403" s="2">
        <v>-0.21869610167</v>
      </c>
      <c r="H4403">
        <v>512035</v>
      </c>
      <c r="I4403" s="2">
        <v>-0.49527592571399998</v>
      </c>
      <c r="J4403" s="2">
        <v>0</v>
      </c>
      <c r="K4403">
        <v>7</v>
      </c>
      <c r="L4403" s="1" t="s">
        <v>11990</v>
      </c>
      <c r="M4403" s="1" t="s">
        <v>1071</v>
      </c>
      <c r="N4403">
        <v>0</v>
      </c>
      <c r="O4403">
        <v>0</v>
      </c>
      <c r="P4403">
        <v>1</v>
      </c>
      <c r="Q4403">
        <v>0</v>
      </c>
      <c r="R4403" s="19">
        <f>BWscncns[[#This Row],[C fx]]*4+BWscncns[[#This Row],[C fg]]*2+BWscncns[[#This Row],[C fm]]</f>
        <v>1</v>
      </c>
      <c r="S4403">
        <v>286</v>
      </c>
      <c r="T4403">
        <v>655360</v>
      </c>
      <c r="U4403" s="13">
        <v>0.43640099999999998</v>
      </c>
      <c r="V4403" s="13">
        <v>2.2914690000000002</v>
      </c>
      <c r="W4403">
        <v>5054</v>
      </c>
      <c r="X4403">
        <v>101</v>
      </c>
      <c r="Z4403" s="10">
        <f>IF($N4403&lt;&gt;0,constants!$L$2,IF($O4403&lt;&gt;0,constants!$M$2,IF($P4403&lt;&gt;0,constants!$N$2,0)))</f>
        <v>1117.99</v>
      </c>
      <c r="AA4403" s="10">
        <f>IF($N4403&lt;&gt;0,constants!$L$2,IF($O4403&lt;&gt;0,constants!$M$2,IF($P4403&lt;&gt;0,constants!$P$2,0)))</f>
        <v>4051.45</v>
      </c>
      <c r="AB4403" s="11">
        <f>constants!$O$2</f>
        <v>4861.32</v>
      </c>
      <c r="AC4403" s="11">
        <f>VLOOKUP(BWscncns[[#This Row],[scanner]],[0]!ScnrAvgBW,2,FALSE)/1000</f>
        <v>885.64026081730776</v>
      </c>
      <c r="AD4403" s="8">
        <f>(1+$F4403)*Z4403</f>
        <v>873.48994529395668</v>
      </c>
      <c r="AE4403" s="8">
        <f>(1+$F4403)*AA4403</f>
        <v>3165.4136788890783</v>
      </c>
      <c r="AF4403" s="8">
        <f>(1+$F4403)*AB4403</f>
        <v>3798.1682670295954</v>
      </c>
      <c r="AG4403" s="8">
        <f>(1+$F4403)*AC4403</f>
        <v>691.95418829456048</v>
      </c>
      <c r="AH4403" s="8">
        <f>(1+$F4403)*$T4403/1000</f>
        <v>512.0353228095488</v>
      </c>
      <c r="AI4403" s="8">
        <f>(1+BWscncns[[#This Row],[pid_error]]*K_p)*BWscncns[[#This Row],[dbw]]/1000</f>
        <v>583.69766140477441</v>
      </c>
      <c r="AJ4403" s="13">
        <f>BWscncns[[#This Row],[Torflow prgrssv alt vote]]/VLOOKUP(BWscncns[[#This Row],[class]],AltBWtotl,2,FALSE)*100</f>
        <v>1.1512076109447621E-2</v>
      </c>
      <c r="AK4403">
        <f>IF(D4403=E4403,1,0)</f>
        <v>1</v>
      </c>
    </row>
    <row r="4404" spans="1:37">
      <c r="A4404" s="1" t="s">
        <v>7424</v>
      </c>
      <c r="B4404" s="1" t="s">
        <v>49</v>
      </c>
      <c r="C4404">
        <v>755</v>
      </c>
      <c r="D4404">
        <v>1525009194</v>
      </c>
      <c r="E4404">
        <v>1525009194</v>
      </c>
      <c r="F4404" s="2">
        <v>0.84305575305400005</v>
      </c>
      <c r="G4404" s="2">
        <v>0.84305575305400005</v>
      </c>
      <c r="H4404">
        <v>754915</v>
      </c>
      <c r="I4404" s="2">
        <v>0.34046026458</v>
      </c>
      <c r="J4404" s="2">
        <v>0</v>
      </c>
      <c r="K4404">
        <v>2</v>
      </c>
      <c r="L4404" s="1" t="s">
        <v>11570</v>
      </c>
      <c r="M4404" s="1" t="s">
        <v>49</v>
      </c>
      <c r="N4404">
        <v>0</v>
      </c>
      <c r="O4404">
        <v>0</v>
      </c>
      <c r="P4404">
        <v>1</v>
      </c>
      <c r="Q4404">
        <v>0</v>
      </c>
      <c r="R4404" s="19">
        <f>BWscncns[[#This Row],[C fx]]*4+BWscncns[[#This Row],[C fg]]*2+BWscncns[[#This Row],[C fm]]</f>
        <v>1</v>
      </c>
      <c r="S4404">
        <v>615</v>
      </c>
      <c r="T4404">
        <v>409600</v>
      </c>
      <c r="U4404" s="13">
        <v>1.501465</v>
      </c>
      <c r="V4404" s="13">
        <v>0.66601600000000005</v>
      </c>
      <c r="W4404">
        <v>1373</v>
      </c>
      <c r="X4404">
        <v>27</v>
      </c>
      <c r="Z4404" s="10">
        <f>IF($N4404&lt;&gt;0,constants!$L$2,IF($O4404&lt;&gt;0,constants!$M$2,IF($P4404&lt;&gt;0,constants!$N$2,0)))</f>
        <v>1117.99</v>
      </c>
      <c r="AA4404" s="10">
        <f>IF($N4404&lt;&gt;0,constants!$L$2,IF($O4404&lt;&gt;0,constants!$M$2,IF($P4404&lt;&gt;0,constants!$P$2,0)))</f>
        <v>4051.45</v>
      </c>
      <c r="AB4404" s="11">
        <f>constants!$O$2</f>
        <v>4861.32</v>
      </c>
      <c r="AC4404" s="11">
        <f>VLOOKUP(BWscncns[[#This Row],[scanner]],[0]!ScnrAvgBW,2,FALSE)/1000</f>
        <v>8853.6095214723919</v>
      </c>
      <c r="AD4404" s="8">
        <f>(1+$F4404)*Z4404</f>
        <v>2060.5179013568418</v>
      </c>
      <c r="AE4404" s="8">
        <f>(1+$F4404)*AA4404</f>
        <v>7467.0482307106286</v>
      </c>
      <c r="AF4404" s="8">
        <f>(1+$F4404)*AB4404</f>
        <v>8959.6837934364721</v>
      </c>
      <c r="AG4404" s="8">
        <f>(1+$F4404)*AC4404</f>
        <v>16317.695963843365</v>
      </c>
      <c r="AH4404" s="8">
        <f>(1+$F4404)*$T4404/1000</f>
        <v>754.91563645091856</v>
      </c>
      <c r="AI4404" s="8">
        <f>(1+BWscncns[[#This Row],[pid_error]]*K_p)*BWscncns[[#This Row],[dbw]]/1000</f>
        <v>582.25781822545923</v>
      </c>
      <c r="AJ4404" s="13">
        <f>BWscncns[[#This Row],[Torflow prgrssv alt vote]]/VLOOKUP(BWscncns[[#This Row],[class]],AltBWtotl,2,FALSE)*100</f>
        <v>1.1483678558177579E-2</v>
      </c>
      <c r="AK4404">
        <f>IF(D4404=E4404,1,0)</f>
        <v>1</v>
      </c>
    </row>
    <row r="4405" spans="1:37">
      <c r="A4405" s="1" t="s">
        <v>9101</v>
      </c>
      <c r="B4405" s="1" t="s">
        <v>9102</v>
      </c>
      <c r="C4405">
        <v>601</v>
      </c>
      <c r="D4405">
        <v>1525003565</v>
      </c>
      <c r="E4405">
        <v>1525003565</v>
      </c>
      <c r="F4405" s="2">
        <v>6.6406651546899995E-2</v>
      </c>
      <c r="G4405" s="2">
        <v>6.6406651546899995E-2</v>
      </c>
      <c r="H4405">
        <v>600600</v>
      </c>
      <c r="I4405" s="2">
        <v>-0.30021071736100002</v>
      </c>
      <c r="J4405" s="2">
        <v>0</v>
      </c>
      <c r="K4405">
        <v>3</v>
      </c>
      <c r="L4405" s="1" t="s">
        <v>11586</v>
      </c>
      <c r="M4405" s="1" t="s">
        <v>9102</v>
      </c>
      <c r="N4405">
        <v>0</v>
      </c>
      <c r="O4405">
        <v>0</v>
      </c>
      <c r="P4405">
        <v>1</v>
      </c>
      <c r="Q4405">
        <v>0</v>
      </c>
      <c r="R4405" s="19">
        <f>BWscncns[[#This Row],[C fx]]*4+BWscncns[[#This Row],[C fg]]*2+BWscncns[[#This Row],[C fm]]</f>
        <v>1</v>
      </c>
      <c r="S4405">
        <v>753</v>
      </c>
      <c r="T4405">
        <v>563200</v>
      </c>
      <c r="U4405" s="13">
        <v>1.3370029999999999</v>
      </c>
      <c r="V4405" s="13">
        <v>0.747942</v>
      </c>
      <c r="W4405">
        <v>1832</v>
      </c>
      <c r="X4405">
        <v>36</v>
      </c>
      <c r="Z4405" s="10">
        <f>IF($N4405&lt;&gt;0,constants!$L$2,IF($O4405&lt;&gt;0,constants!$M$2,IF($P4405&lt;&gt;0,constants!$N$2,0)))</f>
        <v>1117.99</v>
      </c>
      <c r="AA4405" s="10">
        <f>IF($N4405&lt;&gt;0,constants!$L$2,IF($O4405&lt;&gt;0,constants!$M$2,IF($P4405&lt;&gt;0,constants!$P$2,0)))</f>
        <v>4051.45</v>
      </c>
      <c r="AB4405" s="11">
        <f>constants!$O$2</f>
        <v>4861.32</v>
      </c>
      <c r="AC4405" s="11">
        <f>VLOOKUP(BWscncns[[#This Row],[scanner]],[0]!ScnrAvgBW,2,FALSE)/1000</f>
        <v>6440.9193022088357</v>
      </c>
      <c r="AD4405" s="8">
        <f>(1+$F4405)*Z4405</f>
        <v>1192.2319723629187</v>
      </c>
      <c r="AE4405" s="8">
        <f>(1+$F4405)*AA4405</f>
        <v>4320.4932284096876</v>
      </c>
      <c r="AF4405" s="8">
        <f>(1+$F4405)*AB4405</f>
        <v>5184.143983297975</v>
      </c>
      <c r="AG4405" s="8">
        <f>(1+$F4405)*AC4405</f>
        <v>6868.6391859523201</v>
      </c>
      <c r="AH4405" s="8">
        <f>(1+$F4405)*$T4405/1000</f>
        <v>600.60022615121409</v>
      </c>
      <c r="AI4405" s="8">
        <f>(1+BWscncns[[#This Row],[pid_error]]*K_p)*BWscncns[[#This Row],[dbw]]/1000</f>
        <v>581.90011307560712</v>
      </c>
      <c r="AJ4405" s="13">
        <f>BWscncns[[#This Row],[Torflow prgrssv alt vote]]/VLOOKUP(BWscncns[[#This Row],[class]],AltBWtotl,2,FALSE)*100</f>
        <v>1.147662365770063E-2</v>
      </c>
      <c r="AK4405">
        <f>IF(D4405=E4405,1,0)</f>
        <v>1</v>
      </c>
    </row>
    <row r="4406" spans="1:37">
      <c r="A4406" s="1" t="s">
        <v>2998</v>
      </c>
      <c r="B4406" s="1" t="s">
        <v>2999</v>
      </c>
      <c r="C4406">
        <v>599</v>
      </c>
      <c r="D4406">
        <v>1524943158</v>
      </c>
      <c r="E4406">
        <v>1524943158</v>
      </c>
      <c r="F4406" s="2">
        <v>6.4169501955200006E-2</v>
      </c>
      <c r="G4406" s="2">
        <v>6.4169501955200006E-2</v>
      </c>
      <c r="H4406">
        <v>599340</v>
      </c>
      <c r="I4406" s="2">
        <v>0.211630424406</v>
      </c>
      <c r="J4406" s="2">
        <v>0</v>
      </c>
      <c r="K4406">
        <v>5</v>
      </c>
      <c r="L4406" s="1" t="s">
        <v>11651</v>
      </c>
      <c r="M4406" s="1" t="s">
        <v>2999</v>
      </c>
      <c r="N4406">
        <v>0</v>
      </c>
      <c r="O4406">
        <v>0</v>
      </c>
      <c r="P4406">
        <v>1</v>
      </c>
      <c r="Q4406">
        <v>0</v>
      </c>
      <c r="R4406" s="19">
        <f>BWscncns[[#This Row],[C fx]]*4+BWscncns[[#This Row],[C fg]]*2+BWscncns[[#This Row],[C fm]]</f>
        <v>1</v>
      </c>
      <c r="S4406">
        <v>599</v>
      </c>
      <c r="T4406">
        <v>563200</v>
      </c>
      <c r="U4406" s="13">
        <v>1.0635650000000001</v>
      </c>
      <c r="V4406" s="13">
        <v>0.94023400000000001</v>
      </c>
      <c r="W4406">
        <v>2904</v>
      </c>
      <c r="X4406">
        <v>58</v>
      </c>
      <c r="Z4406" s="10">
        <f>IF($N4406&lt;&gt;0,constants!$L$2,IF($O4406&lt;&gt;0,constants!$M$2,IF($P4406&lt;&gt;0,constants!$N$2,0)))</f>
        <v>1117.99</v>
      </c>
      <c r="AA4406" s="10">
        <f>IF($N4406&lt;&gt;0,constants!$L$2,IF($O4406&lt;&gt;0,constants!$M$2,IF($P4406&lt;&gt;0,constants!$P$2,0)))</f>
        <v>4051.45</v>
      </c>
      <c r="AB4406" s="11">
        <f>constants!$O$2</f>
        <v>4861.32</v>
      </c>
      <c r="AC4406" s="11">
        <f>VLOOKUP(BWscncns[[#This Row],[scanner]],[0]!ScnrAvgBW,2,FALSE)/1000</f>
        <v>3794.4265750962772</v>
      </c>
      <c r="AD4406" s="8">
        <f>(1+$F4406)*Z4406</f>
        <v>1189.7308614908941</v>
      </c>
      <c r="AE4406" s="8">
        <f>(1+$F4406)*AA4406</f>
        <v>4311.4295286963952</v>
      </c>
      <c r="AF4406" s="8">
        <f>(1+$F4406)*AB4406</f>
        <v>5173.2684832448522</v>
      </c>
      <c r="AG4406" s="8">
        <f>(1+$F4406)*AC4406</f>
        <v>4037.9130386257807</v>
      </c>
      <c r="AH4406" s="8">
        <f>(1+$F4406)*$T4406/1000</f>
        <v>599.34026350116858</v>
      </c>
      <c r="AI4406" s="8">
        <f>(1+BWscncns[[#This Row],[pid_error]]*K_p)*BWscncns[[#This Row],[dbw]]/1000</f>
        <v>581.27013175058437</v>
      </c>
      <c r="AJ4406" s="13">
        <f>BWscncns[[#This Row],[Torflow prgrssv alt vote]]/VLOOKUP(BWscncns[[#This Row],[class]],AltBWtotl,2,FALSE)*100</f>
        <v>1.1464198744186777E-2</v>
      </c>
      <c r="AK4406">
        <f>IF(D4406=E4406,1,0)</f>
        <v>1</v>
      </c>
    </row>
    <row r="4407" spans="1:37">
      <c r="A4407" s="1" t="s">
        <v>3594</v>
      </c>
      <c r="B4407" s="1" t="s">
        <v>49</v>
      </c>
      <c r="C4407">
        <v>138</v>
      </c>
      <c r="D4407">
        <v>1524988261</v>
      </c>
      <c r="E4407">
        <v>1524988261</v>
      </c>
      <c r="F4407" s="2">
        <v>-0.86568036077400001</v>
      </c>
      <c r="G4407" s="2">
        <v>-0.86568036077400001</v>
      </c>
      <c r="H4407">
        <v>137543</v>
      </c>
      <c r="I4407" s="2">
        <v>1.8762601658900001E-2</v>
      </c>
      <c r="J4407" s="2">
        <v>0.19047619047600001</v>
      </c>
      <c r="K4407">
        <v>8</v>
      </c>
      <c r="L4407" s="1" t="s">
        <v>11951</v>
      </c>
      <c r="M4407" s="1" t="s">
        <v>49</v>
      </c>
      <c r="N4407">
        <v>1</v>
      </c>
      <c r="O4407">
        <v>0</v>
      </c>
      <c r="P4407">
        <v>0</v>
      </c>
      <c r="Q4407">
        <v>0</v>
      </c>
      <c r="R4407" s="19">
        <f>BWscncns[[#This Row],[C fx]]*4+BWscncns[[#This Row],[C fg]]*2+BWscncns[[#This Row],[C fm]]</f>
        <v>4</v>
      </c>
      <c r="S4407">
        <v>138</v>
      </c>
      <c r="T4407">
        <v>1024000</v>
      </c>
      <c r="U4407" s="13">
        <v>0.134766</v>
      </c>
      <c r="V4407" s="13">
        <v>7.4202899999999996</v>
      </c>
      <c r="W4407">
        <v>6095</v>
      </c>
      <c r="X4407">
        <v>121</v>
      </c>
      <c r="Z4407" s="10">
        <f>IF($N4407&lt;&gt;0,constants!$L$2,IF($O4407&lt;&gt;0,constants!$M$2,IF($P4407&lt;&gt;0,constants!$N$2,0)))</f>
        <v>10125.48</v>
      </c>
      <c r="AA4407" s="10">
        <f>IF($N4407&lt;&gt;0,constants!$L$2,IF($O4407&lt;&gt;0,constants!$M$2,IF($P4407&lt;&gt;0,constants!$P$2,0)))</f>
        <v>10125.48</v>
      </c>
      <c r="AB4407" s="11">
        <f>constants!$O$2</f>
        <v>4861.32</v>
      </c>
      <c r="AC4407" s="11">
        <f>VLOOKUP(BWscncns[[#This Row],[scanner]],[0]!ScnrAvgBW,2,FALSE)/1000</f>
        <v>509.99709399477808</v>
      </c>
      <c r="AD4407" s="8">
        <f>(1+$F4407)*Z4407</f>
        <v>1360.0508205900783</v>
      </c>
      <c r="AE4407" s="8">
        <f>(1+$F4407)*AA4407</f>
        <v>1360.0508205900783</v>
      </c>
      <c r="AF4407" s="8">
        <f>(1+$F4407)*AB4407</f>
        <v>652.97074856213817</v>
      </c>
      <c r="AG4407" s="8">
        <f>(1+$F4407)*AC4407</f>
        <v>68.502625671686999</v>
      </c>
      <c r="AH4407" s="8">
        <f>(1+$F4407)*$T4407/1000</f>
        <v>137.54331056742399</v>
      </c>
      <c r="AI4407" s="8">
        <f>(1+BWscncns[[#This Row],[pid_error]]*K_p)*BWscncns[[#This Row],[dbw]]/1000</f>
        <v>580.77165528371199</v>
      </c>
      <c r="AJ4407" s="13">
        <f>BWscncns[[#This Row],[Torflow prgrssv alt vote]]/VLOOKUP(BWscncns[[#This Row],[class]],AltBWtotl,2,FALSE)*100</f>
        <v>4.9776452906522706E-3</v>
      </c>
      <c r="AK4407">
        <f>IF(D4407=E4407,1,0)</f>
        <v>1</v>
      </c>
    </row>
    <row r="4408" spans="1:37">
      <c r="A4408" s="1" t="s">
        <v>10611</v>
      </c>
      <c r="B4408" s="1" t="s">
        <v>49</v>
      </c>
      <c r="C4408">
        <v>137</v>
      </c>
      <c r="D4408">
        <v>1523793781</v>
      </c>
      <c r="E4408">
        <v>1523793781</v>
      </c>
      <c r="F4408" s="2">
        <v>-0.86574740324999999</v>
      </c>
      <c r="G4408" s="2">
        <v>-0.86574740324999999</v>
      </c>
      <c r="H4408">
        <v>137474</v>
      </c>
      <c r="I4408" s="2">
        <v>-1.50304284762</v>
      </c>
      <c r="J4408" s="2">
        <v>0.2</v>
      </c>
      <c r="K4408">
        <v>8</v>
      </c>
      <c r="L4408" s="1" t="s">
        <v>12004</v>
      </c>
      <c r="M4408" s="1" t="s">
        <v>49</v>
      </c>
      <c r="N4408">
        <v>0</v>
      </c>
      <c r="O4408">
        <v>0</v>
      </c>
      <c r="P4408">
        <v>1</v>
      </c>
      <c r="Q4408">
        <v>0</v>
      </c>
      <c r="R4408" s="19">
        <f>BWscncns[[#This Row],[C fx]]*4+BWscncns[[#This Row],[C fg]]*2+BWscncns[[#This Row],[C fm]]</f>
        <v>1</v>
      </c>
      <c r="S4408">
        <v>257</v>
      </c>
      <c r="T4408">
        <v>1024000</v>
      </c>
      <c r="U4408" s="13">
        <v>0.25097700000000001</v>
      </c>
      <c r="V4408" s="13">
        <v>3.9844360000000001</v>
      </c>
      <c r="W4408">
        <v>5661</v>
      </c>
      <c r="X4408">
        <v>113</v>
      </c>
      <c r="Z4408" s="10">
        <f>IF($N4408&lt;&gt;0,constants!$L$2,IF($O4408&lt;&gt;0,constants!$M$2,IF($P4408&lt;&gt;0,constants!$N$2,0)))</f>
        <v>1117.99</v>
      </c>
      <c r="AA4408" s="10">
        <f>IF($N4408&lt;&gt;0,constants!$L$2,IF($O4408&lt;&gt;0,constants!$M$2,IF($P4408&lt;&gt;0,constants!$P$2,0)))</f>
        <v>4051.45</v>
      </c>
      <c r="AB4408" s="11">
        <f>constants!$O$2</f>
        <v>4861.32</v>
      </c>
      <c r="AC4408" s="11">
        <f>VLOOKUP(BWscncns[[#This Row],[scanner]],[0]!ScnrAvgBW,2,FALSE)/1000</f>
        <v>509.99709399477808</v>
      </c>
      <c r="AD4408" s="8">
        <f>(1+$F4408)*Z4408</f>
        <v>150.09306064053251</v>
      </c>
      <c r="AE4408" s="8">
        <f>(1+$F4408)*AA4408</f>
        <v>543.91768310278746</v>
      </c>
      <c r="AF4408" s="8">
        <f>(1+$F4408)*AB4408</f>
        <v>652.64483363270995</v>
      </c>
      <c r="AG4408" s="8">
        <f>(1+$F4408)*AC4408</f>
        <v>68.468434203752793</v>
      </c>
      <c r="AH4408" s="8">
        <f>(1+$F4408)*$T4408/1000</f>
        <v>137.47465907200001</v>
      </c>
      <c r="AI4408" s="8">
        <f>(1+BWscncns[[#This Row],[pid_error]]*K_p)*BWscncns[[#This Row],[dbw]]/1000</f>
        <v>580.73732953600006</v>
      </c>
      <c r="AJ4408" s="13">
        <f>BWscncns[[#This Row],[Torflow prgrssv alt vote]]/VLOOKUP(BWscncns[[#This Row],[class]],AltBWtotl,2,FALSE)*100</f>
        <v>1.1453690462158002E-2</v>
      </c>
      <c r="AK4408">
        <f>IF(D4408=E4408,1,0)</f>
        <v>1</v>
      </c>
    </row>
    <row r="4409" spans="1:37">
      <c r="A4409" s="1" t="s">
        <v>965</v>
      </c>
      <c r="B4409" s="1" t="s">
        <v>966</v>
      </c>
      <c r="C4409">
        <v>546</v>
      </c>
      <c r="D4409">
        <v>1524984916</v>
      </c>
      <c r="E4409">
        <v>1524984916</v>
      </c>
      <c r="F4409" s="2">
        <v>-0.111857643193</v>
      </c>
      <c r="G4409" s="2">
        <v>-0.111857643193</v>
      </c>
      <c r="H4409">
        <v>545674</v>
      </c>
      <c r="I4409" s="2">
        <v>-5.1559108747899996E-3</v>
      </c>
      <c r="J4409" s="2">
        <v>0</v>
      </c>
      <c r="K4409">
        <v>5</v>
      </c>
      <c r="L4409" s="1" t="s">
        <v>11534</v>
      </c>
      <c r="M4409" s="1" t="s">
        <v>966</v>
      </c>
      <c r="N4409">
        <v>1</v>
      </c>
      <c r="O4409">
        <v>0</v>
      </c>
      <c r="P4409">
        <v>0</v>
      </c>
      <c r="Q4409">
        <v>0</v>
      </c>
      <c r="R4409" s="19">
        <f>BWscncns[[#This Row],[C fx]]*4+BWscncns[[#This Row],[C fg]]*2+BWscncns[[#This Row],[C fm]]</f>
        <v>4</v>
      </c>
      <c r="S4409">
        <v>546</v>
      </c>
      <c r="T4409">
        <v>614400</v>
      </c>
      <c r="U4409" s="13">
        <v>0.88867200000000002</v>
      </c>
      <c r="V4409" s="13">
        <v>1.125275</v>
      </c>
      <c r="W4409">
        <v>3745</v>
      </c>
      <c r="X4409">
        <v>74</v>
      </c>
      <c r="Z4409" s="10">
        <f>IF($N4409&lt;&gt;0,constants!$L$2,IF($O4409&lt;&gt;0,constants!$M$2,IF($P4409&lt;&gt;0,constants!$N$2,0)))</f>
        <v>10125.48</v>
      </c>
      <c r="AA4409" s="10">
        <f>IF($N4409&lt;&gt;0,constants!$L$2,IF($O4409&lt;&gt;0,constants!$M$2,IF($P4409&lt;&gt;0,constants!$P$2,0)))</f>
        <v>10125.48</v>
      </c>
      <c r="AB4409" s="11">
        <f>constants!$O$2</f>
        <v>4861.32</v>
      </c>
      <c r="AC4409" s="11">
        <f>VLOOKUP(BWscncns[[#This Row],[scanner]],[0]!ScnrAvgBW,2,FALSE)/1000</f>
        <v>3794.4265750962772</v>
      </c>
      <c r="AD4409" s="8">
        <f>(1+$F4409)*Z4409</f>
        <v>8992.8676710021427</v>
      </c>
      <c r="AE4409" s="8">
        <f>(1+$F4409)*AA4409</f>
        <v>8992.8676710021427</v>
      </c>
      <c r="AF4409" s="8">
        <f>(1+$F4409)*AB4409</f>
        <v>4317.5442019930051</v>
      </c>
      <c r="AG4409" s="8">
        <f>(1+$F4409)*AC4409</f>
        <v>3369.9909611371208</v>
      </c>
      <c r="AH4409" s="8">
        <f>(1+$F4409)*$T4409/1000</f>
        <v>545.6746640222209</v>
      </c>
      <c r="AI4409" s="8">
        <f>(1+BWscncns[[#This Row],[pid_error]]*K_p)*BWscncns[[#This Row],[dbw]]/1000</f>
        <v>580.03733201111038</v>
      </c>
      <c r="AJ4409" s="13">
        <f>BWscncns[[#This Row],[Torflow prgrssv alt vote]]/VLOOKUP(BWscncns[[#This Row],[class]],AltBWtotl,2,FALSE)*100</f>
        <v>4.9713515937295167E-3</v>
      </c>
      <c r="AK4409">
        <f>IF(D4409=E4409,1,0)</f>
        <v>1</v>
      </c>
    </row>
    <row r="4410" spans="1:37">
      <c r="A4410" s="1" t="s">
        <v>257</v>
      </c>
      <c r="B4410" s="1" t="s">
        <v>258</v>
      </c>
      <c r="C4410">
        <v>545</v>
      </c>
      <c r="D4410">
        <v>1524959606</v>
      </c>
      <c r="E4410">
        <v>1524959606</v>
      </c>
      <c r="F4410" s="2">
        <v>-0.113528867061</v>
      </c>
      <c r="G4410" s="2">
        <v>-0.113528867061</v>
      </c>
      <c r="H4410">
        <v>544647</v>
      </c>
      <c r="I4410" s="2">
        <v>-0.26620747438600001</v>
      </c>
      <c r="J4410" s="2">
        <v>0</v>
      </c>
      <c r="K4410">
        <v>4</v>
      </c>
      <c r="L4410" s="1" t="s">
        <v>11747</v>
      </c>
      <c r="M4410" s="1" t="s">
        <v>258</v>
      </c>
      <c r="N4410">
        <v>0</v>
      </c>
      <c r="O4410">
        <v>0</v>
      </c>
      <c r="P4410">
        <v>1</v>
      </c>
      <c r="Q4410">
        <v>0</v>
      </c>
      <c r="R4410" s="19">
        <f>BWscncns[[#This Row],[C fx]]*4+BWscncns[[#This Row],[C fg]]*2+BWscncns[[#This Row],[C fm]]</f>
        <v>1</v>
      </c>
      <c r="S4410">
        <v>593</v>
      </c>
      <c r="T4410">
        <v>614400</v>
      </c>
      <c r="U4410" s="13">
        <v>0.96516900000000005</v>
      </c>
      <c r="V4410" s="13">
        <v>1.0360879999999999</v>
      </c>
      <c r="W4410">
        <v>3494</v>
      </c>
      <c r="X4410">
        <v>69</v>
      </c>
      <c r="Z4410" s="10">
        <f>IF($N4410&lt;&gt;0,constants!$L$2,IF($O4410&lt;&gt;0,constants!$M$2,IF($P4410&lt;&gt;0,constants!$N$2,0)))</f>
        <v>1117.99</v>
      </c>
      <c r="AA4410" s="10">
        <f>IF($N4410&lt;&gt;0,constants!$L$2,IF($O4410&lt;&gt;0,constants!$M$2,IF($P4410&lt;&gt;0,constants!$P$2,0)))</f>
        <v>4051.45</v>
      </c>
      <c r="AB4410" s="11">
        <f>constants!$O$2</f>
        <v>4861.32</v>
      </c>
      <c r="AC4410" s="11">
        <f>VLOOKUP(BWscncns[[#This Row],[scanner]],[0]!ScnrAvgBW,2,FALSE)/1000</f>
        <v>4819.491751072962</v>
      </c>
      <c r="AD4410" s="8">
        <f>(1+$F4410)*Z4410</f>
        <v>991.06586191447263</v>
      </c>
      <c r="AE4410" s="8">
        <f>(1+$F4410)*AA4410</f>
        <v>3591.4934715457116</v>
      </c>
      <c r="AF4410" s="8">
        <f>(1+$F4410)*AB4410</f>
        <v>4309.4198479790193</v>
      </c>
      <c r="AG4410" s="8">
        <f>(1+$F4410)*AC4410</f>
        <v>4272.3403127638139</v>
      </c>
      <c r="AH4410" s="8">
        <f>(1+$F4410)*$T4410/1000</f>
        <v>544.64786407772158</v>
      </c>
      <c r="AI4410" s="8">
        <f>(1+BWscncns[[#This Row],[pid_error]]*K_p)*BWscncns[[#This Row],[dbw]]/1000</f>
        <v>579.52393203886083</v>
      </c>
      <c r="AJ4410" s="13">
        <f>BWscncns[[#This Row],[Torflow prgrssv alt vote]]/VLOOKUP(BWscncns[[#This Row],[class]],AltBWtotl,2,FALSE)*100</f>
        <v>1.1429759024254926E-2</v>
      </c>
      <c r="AK4410">
        <f>IF(D4410=E4410,1,0)</f>
        <v>1</v>
      </c>
    </row>
    <row r="4411" spans="1:37">
      <c r="A4411" s="1" t="s">
        <v>3479</v>
      </c>
      <c r="B4411" s="1" t="s">
        <v>3480</v>
      </c>
      <c r="C4411">
        <v>524</v>
      </c>
      <c r="D4411">
        <v>1524991634</v>
      </c>
      <c r="E4411">
        <v>1524991634</v>
      </c>
      <c r="F4411" s="2">
        <v>-0.175030813694</v>
      </c>
      <c r="G4411" s="2">
        <v>-0.175030813694</v>
      </c>
      <c r="H4411">
        <v>523756</v>
      </c>
      <c r="I4411" s="2">
        <v>4.0014130724099997E-2</v>
      </c>
      <c r="J4411" s="2">
        <v>0</v>
      </c>
      <c r="K4411">
        <v>6</v>
      </c>
      <c r="L4411" s="1" t="s">
        <v>11585</v>
      </c>
      <c r="M4411" s="1" t="s">
        <v>3480</v>
      </c>
      <c r="N4411">
        <v>0</v>
      </c>
      <c r="O4411">
        <v>0</v>
      </c>
      <c r="P4411">
        <v>1</v>
      </c>
      <c r="Q4411">
        <v>0</v>
      </c>
      <c r="R4411" s="19">
        <f>BWscncns[[#This Row],[C fx]]*4+BWscncns[[#This Row],[C fg]]*2+BWscncns[[#This Row],[C fm]]</f>
        <v>1</v>
      </c>
      <c r="S4411">
        <v>415</v>
      </c>
      <c r="T4411">
        <v>634880</v>
      </c>
      <c r="U4411" s="13">
        <v>0.653667</v>
      </c>
      <c r="V4411" s="13">
        <v>1.5298309999999999</v>
      </c>
      <c r="W4411">
        <v>4402</v>
      </c>
      <c r="X4411">
        <v>88</v>
      </c>
      <c r="Z4411" s="10">
        <f>IF($N4411&lt;&gt;0,constants!$L$2,IF($O4411&lt;&gt;0,constants!$M$2,IF($P4411&lt;&gt;0,constants!$N$2,0)))</f>
        <v>1117.99</v>
      </c>
      <c r="AA4411" s="10">
        <f>IF($N4411&lt;&gt;0,constants!$L$2,IF($O4411&lt;&gt;0,constants!$M$2,IF($P4411&lt;&gt;0,constants!$P$2,0)))</f>
        <v>4051.45</v>
      </c>
      <c r="AB4411" s="11">
        <f>constants!$O$2</f>
        <v>4861.32</v>
      </c>
      <c r="AC4411" s="11">
        <f>VLOOKUP(BWscncns[[#This Row],[scanner]],[0]!ScnrAvgBW,2,FALSE)/1000</f>
        <v>2386.3111194805197</v>
      </c>
      <c r="AD4411" s="8">
        <f>(1+$F4411)*Z4411</f>
        <v>922.30730059824498</v>
      </c>
      <c r="AE4411" s="8">
        <f>(1+$F4411)*AA4411</f>
        <v>3342.3214098594435</v>
      </c>
      <c r="AF4411" s="8">
        <f>(1+$F4411)*AB4411</f>
        <v>4010.4392047730839</v>
      </c>
      <c r="AG4411" s="8">
        <f>(1+$F4411)*AC4411</f>
        <v>1968.6331425108044</v>
      </c>
      <c r="AH4411" s="8">
        <f>(1+$F4411)*$T4411/1000</f>
        <v>523.75643700195326</v>
      </c>
      <c r="AI4411" s="8">
        <f>(1+BWscncns[[#This Row],[pid_error]]*K_p)*BWscncns[[#This Row],[dbw]]/1000</f>
        <v>579.31821850097663</v>
      </c>
      <c r="AJ4411" s="13">
        <f>BWscncns[[#This Row],[Torflow prgrssv alt vote]]/VLOOKUP(BWscncns[[#This Row],[class]],AltBWtotl,2,FALSE)*100</f>
        <v>1.1425701804119474E-2</v>
      </c>
      <c r="AK4411">
        <f>IF(D4411=E4411,1,0)</f>
        <v>1</v>
      </c>
    </row>
    <row r="4412" spans="1:37">
      <c r="A4412" s="1" t="s">
        <v>587</v>
      </c>
      <c r="B4412" s="1" t="s">
        <v>49</v>
      </c>
      <c r="C4412">
        <v>134</v>
      </c>
      <c r="D4412">
        <v>1524852776</v>
      </c>
      <c r="E4412">
        <v>1524852776</v>
      </c>
      <c r="F4412" s="2">
        <v>-0.86876171962000004</v>
      </c>
      <c r="G4412" s="2">
        <v>-0.86876171962000004</v>
      </c>
      <c r="H4412">
        <v>134387</v>
      </c>
      <c r="I4412" s="2">
        <v>-9.57062008336E-2</v>
      </c>
      <c r="J4412" s="2">
        <v>0</v>
      </c>
      <c r="K4412">
        <v>8</v>
      </c>
      <c r="L4412" s="1" t="s">
        <v>12006</v>
      </c>
      <c r="M4412" s="1" t="s">
        <v>49</v>
      </c>
      <c r="N4412">
        <v>0</v>
      </c>
      <c r="O4412">
        <v>0</v>
      </c>
      <c r="P4412">
        <v>1</v>
      </c>
      <c r="Q4412">
        <v>0</v>
      </c>
      <c r="R4412" s="19">
        <f>BWscncns[[#This Row],[C fx]]*4+BWscncns[[#This Row],[C fg]]*2+BWscncns[[#This Row],[C fm]]</f>
        <v>1</v>
      </c>
      <c r="S4412">
        <v>190</v>
      </c>
      <c r="T4412">
        <v>1024000</v>
      </c>
      <c r="U4412" s="13">
        <v>0.18554699999999999</v>
      </c>
      <c r="V4412" s="13">
        <v>5.3894739999999999</v>
      </c>
      <c r="W4412">
        <v>5903</v>
      </c>
      <c r="X4412">
        <v>118</v>
      </c>
      <c r="Z4412" s="10">
        <f>IF($N4412&lt;&gt;0,constants!$L$2,IF($O4412&lt;&gt;0,constants!$M$2,IF($P4412&lt;&gt;0,constants!$N$2,0)))</f>
        <v>1117.99</v>
      </c>
      <c r="AA4412" s="10">
        <f>IF($N4412&lt;&gt;0,constants!$L$2,IF($O4412&lt;&gt;0,constants!$M$2,IF($P4412&lt;&gt;0,constants!$P$2,0)))</f>
        <v>4051.45</v>
      </c>
      <c r="AB4412" s="11">
        <f>constants!$O$2</f>
        <v>4861.32</v>
      </c>
      <c r="AC4412" s="11">
        <f>VLOOKUP(BWscncns[[#This Row],[scanner]],[0]!ScnrAvgBW,2,FALSE)/1000</f>
        <v>509.99709399477808</v>
      </c>
      <c r="AD4412" s="8">
        <f>(1+$F4412)*Z4412</f>
        <v>146.72308508203616</v>
      </c>
      <c r="AE4412" s="8">
        <f>(1+$F4412)*AA4412</f>
        <v>531.70533104555079</v>
      </c>
      <c r="AF4412" s="8">
        <f>(1+$F4412)*AB4412</f>
        <v>637.99127717690135</v>
      </c>
      <c r="AG4412" s="8">
        <f>(1+$F4412)*AC4412</f>
        <v>66.931141614671887</v>
      </c>
      <c r="AH4412" s="8">
        <f>(1+$F4412)*$T4412/1000</f>
        <v>134.38799910911996</v>
      </c>
      <c r="AI4412" s="8">
        <f>(1+BWscncns[[#This Row],[pid_error]]*K_p)*BWscncns[[#This Row],[dbw]]/1000</f>
        <v>579.19399955455992</v>
      </c>
      <c r="AJ4412" s="13">
        <f>BWscncns[[#This Row],[Torflow prgrssv alt vote]]/VLOOKUP(BWscncns[[#This Row],[class]],AltBWtotl,2,FALSE)*100</f>
        <v>1.1423251874883947E-2</v>
      </c>
      <c r="AK4412">
        <f>IF(D4412=E4412,1,0)</f>
        <v>1</v>
      </c>
    </row>
    <row r="4413" spans="1:37">
      <c r="A4413" s="1" t="s">
        <v>3662</v>
      </c>
      <c r="B4413" s="1" t="s">
        <v>3663</v>
      </c>
      <c r="C4413">
        <v>421</v>
      </c>
      <c r="D4413">
        <v>1524941370</v>
      </c>
      <c r="E4413">
        <v>1524941370</v>
      </c>
      <c r="F4413" s="2">
        <v>-0.42936960181200001</v>
      </c>
      <c r="G4413" s="2">
        <v>-0.42936960181200001</v>
      </c>
      <c r="H4413">
        <v>420621</v>
      </c>
      <c r="I4413" s="2">
        <v>-0.13165840362299999</v>
      </c>
      <c r="J4413" s="2">
        <v>0.6</v>
      </c>
      <c r="K4413">
        <v>6</v>
      </c>
      <c r="L4413" s="1" t="s">
        <v>11907</v>
      </c>
      <c r="M4413" s="1" t="s">
        <v>3663</v>
      </c>
      <c r="N4413">
        <v>0</v>
      </c>
      <c r="O4413">
        <v>0</v>
      </c>
      <c r="P4413">
        <v>1</v>
      </c>
      <c r="Q4413">
        <v>0</v>
      </c>
      <c r="R4413" s="19">
        <f>BWscncns[[#This Row],[C fx]]*4+BWscncns[[#This Row],[C fg]]*2+BWscncns[[#This Row],[C fm]]</f>
        <v>1</v>
      </c>
      <c r="S4413">
        <v>567</v>
      </c>
      <c r="T4413">
        <v>737118</v>
      </c>
      <c r="U4413" s="13">
        <v>0.76921200000000001</v>
      </c>
      <c r="V4413" s="13">
        <v>1.3000320000000001</v>
      </c>
      <c r="W4413">
        <v>4081</v>
      </c>
      <c r="X4413">
        <v>81</v>
      </c>
      <c r="Z4413" s="10">
        <f>IF($N4413&lt;&gt;0,constants!$L$2,IF($O4413&lt;&gt;0,constants!$M$2,IF($P4413&lt;&gt;0,constants!$N$2,0)))</f>
        <v>1117.99</v>
      </c>
      <c r="AA4413" s="10">
        <f>IF($N4413&lt;&gt;0,constants!$L$2,IF($O4413&lt;&gt;0,constants!$M$2,IF($P4413&lt;&gt;0,constants!$P$2,0)))</f>
        <v>4051.45</v>
      </c>
      <c r="AB4413" s="11">
        <f>constants!$O$2</f>
        <v>4861.32</v>
      </c>
      <c r="AC4413" s="11">
        <f>VLOOKUP(BWscncns[[#This Row],[scanner]],[0]!ScnrAvgBW,2,FALSE)/1000</f>
        <v>2386.3111194805197</v>
      </c>
      <c r="AD4413" s="8">
        <f>(1+$F4413)*Z4413</f>
        <v>637.95907887020212</v>
      </c>
      <c r="AE4413" s="8">
        <f>(1+$F4413)*AA4413</f>
        <v>2311.8805267387725</v>
      </c>
      <c r="AF4413" s="8">
        <f>(1+$F4413)*AB4413</f>
        <v>2774.0169673192881</v>
      </c>
      <c r="AG4413" s="8">
        <f>(1+$F4413)*AC4413</f>
        <v>1361.701664309621</v>
      </c>
      <c r="AH4413" s="8">
        <f>(1+$F4413)*$T4413/1000</f>
        <v>420.62193785154221</v>
      </c>
      <c r="AI4413" s="8">
        <f>(1+BWscncns[[#This Row],[pid_error]]*K_p)*BWscncns[[#This Row],[dbw]]/1000</f>
        <v>578.8699689257711</v>
      </c>
      <c r="AJ4413" s="13">
        <f>BWscncns[[#This Row],[Torflow prgrssv alt vote]]/VLOOKUP(BWscncns[[#This Row],[class]],AltBWtotl,2,FALSE)*100</f>
        <v>1.1416861125859133E-2</v>
      </c>
      <c r="AK4413">
        <f>IF(D4413=E4413,1,0)</f>
        <v>1</v>
      </c>
    </row>
    <row r="4414" spans="1:37">
      <c r="A4414" s="1" t="s">
        <v>1816</v>
      </c>
      <c r="B4414" s="1" t="s">
        <v>1817</v>
      </c>
      <c r="C4414">
        <v>108</v>
      </c>
      <c r="D4414">
        <v>1524989656</v>
      </c>
      <c r="E4414">
        <v>1524989656</v>
      </c>
      <c r="F4414" s="2">
        <v>-0.89705714531199998</v>
      </c>
      <c r="G4414" s="2">
        <v>-0.89705714531199998</v>
      </c>
      <c r="H4414">
        <v>107943</v>
      </c>
      <c r="I4414" s="2">
        <v>1.9510624292099999E-3</v>
      </c>
      <c r="J4414" s="2">
        <v>0.54545454545500005</v>
      </c>
      <c r="K4414">
        <v>8</v>
      </c>
      <c r="L4414" s="1" t="s">
        <v>11922</v>
      </c>
      <c r="M4414" s="1" t="s">
        <v>1817</v>
      </c>
      <c r="N4414">
        <v>1</v>
      </c>
      <c r="O4414">
        <v>0</v>
      </c>
      <c r="P4414">
        <v>0</v>
      </c>
      <c r="Q4414">
        <v>0</v>
      </c>
      <c r="R4414" s="19">
        <f>BWscncns[[#This Row],[C fx]]*4+BWscncns[[#This Row],[C fg]]*2+BWscncns[[#This Row],[C fm]]</f>
        <v>4</v>
      </c>
      <c r="S4414">
        <v>108</v>
      </c>
      <c r="T4414">
        <v>1048576</v>
      </c>
      <c r="U4414" s="13">
        <v>0.10299700000000001</v>
      </c>
      <c r="V4414" s="13">
        <v>9.7090370000000004</v>
      </c>
      <c r="W4414">
        <v>6183</v>
      </c>
      <c r="X4414">
        <v>123</v>
      </c>
      <c r="Z4414" s="10">
        <f>IF($N4414&lt;&gt;0,constants!$L$2,IF($O4414&lt;&gt;0,constants!$M$2,IF($P4414&lt;&gt;0,constants!$N$2,0)))</f>
        <v>10125.48</v>
      </c>
      <c r="AA4414" s="10">
        <f>IF($N4414&lt;&gt;0,constants!$L$2,IF($O4414&lt;&gt;0,constants!$M$2,IF($P4414&lt;&gt;0,constants!$P$2,0)))</f>
        <v>10125.48</v>
      </c>
      <c r="AB4414" s="11">
        <f>constants!$O$2</f>
        <v>4861.32</v>
      </c>
      <c r="AC4414" s="11">
        <f>VLOOKUP(BWscncns[[#This Row],[scanner]],[0]!ScnrAvgBW,2,FALSE)/1000</f>
        <v>509.99709399477808</v>
      </c>
      <c r="AD4414" s="8">
        <f>(1+$F4414)*Z4414</f>
        <v>1042.3458162862503</v>
      </c>
      <c r="AE4414" s="8">
        <f>(1+$F4414)*AA4414</f>
        <v>1042.3458162862503</v>
      </c>
      <c r="AF4414" s="8">
        <f>(1+$F4414)*AB4414</f>
        <v>500.4381583518682</v>
      </c>
      <c r="AG4414" s="8">
        <f>(1+$F4414)*AC4414</f>
        <v>52.500556738406729</v>
      </c>
      <c r="AH4414" s="8">
        <f>(1+$F4414)*$T4414/1000</f>
        <v>107.9434067973243</v>
      </c>
      <c r="AI4414" s="8">
        <f>(1+BWscncns[[#This Row],[pid_error]]*K_p)*BWscncns[[#This Row],[dbw]]/1000</f>
        <v>578.25970339866217</v>
      </c>
      <c r="AJ4414" s="13">
        <f>BWscncns[[#This Row],[Torflow prgrssv alt vote]]/VLOOKUP(BWscncns[[#This Row],[class]],AltBWtotl,2,FALSE)*100</f>
        <v>4.956115993626135E-3</v>
      </c>
      <c r="AK4414">
        <f>IF(D4414=E4414,1,0)</f>
        <v>1</v>
      </c>
    </row>
    <row r="4415" spans="1:37">
      <c r="A4415" s="1" t="s">
        <v>7353</v>
      </c>
      <c r="B4415" s="1" t="s">
        <v>7354</v>
      </c>
      <c r="C4415">
        <v>502</v>
      </c>
      <c r="D4415">
        <v>1524984916</v>
      </c>
      <c r="E4415">
        <v>1524984916</v>
      </c>
      <c r="F4415" s="2">
        <v>-0.23120120874700001</v>
      </c>
      <c r="G4415" s="2">
        <v>-0.23120120874700001</v>
      </c>
      <c r="H4415">
        <v>502265</v>
      </c>
      <c r="I4415" s="2">
        <v>-0.12231868246200001</v>
      </c>
      <c r="J4415" s="2">
        <v>0</v>
      </c>
      <c r="K4415">
        <v>5</v>
      </c>
      <c r="L4415" s="1" t="s">
        <v>11534</v>
      </c>
      <c r="M4415" s="1" t="s">
        <v>7354</v>
      </c>
      <c r="N4415">
        <v>0</v>
      </c>
      <c r="O4415">
        <v>0</v>
      </c>
      <c r="P4415">
        <v>1</v>
      </c>
      <c r="Q4415">
        <v>0</v>
      </c>
      <c r="R4415" s="19">
        <f>BWscncns[[#This Row],[C fx]]*4+BWscncns[[#This Row],[C fg]]*2+BWscncns[[#This Row],[C fm]]</f>
        <v>1</v>
      </c>
      <c r="S4415">
        <v>502</v>
      </c>
      <c r="T4415">
        <v>653312</v>
      </c>
      <c r="U4415" s="13">
        <v>0.76839199999999996</v>
      </c>
      <c r="V4415" s="13">
        <v>1.301418</v>
      </c>
      <c r="W4415">
        <v>4085</v>
      </c>
      <c r="X4415">
        <v>81</v>
      </c>
      <c r="Z4415" s="10">
        <f>IF($N4415&lt;&gt;0,constants!$L$2,IF($O4415&lt;&gt;0,constants!$M$2,IF($P4415&lt;&gt;0,constants!$N$2,0)))</f>
        <v>1117.99</v>
      </c>
      <c r="AA4415" s="10">
        <f>IF($N4415&lt;&gt;0,constants!$L$2,IF($O4415&lt;&gt;0,constants!$M$2,IF($P4415&lt;&gt;0,constants!$P$2,0)))</f>
        <v>4051.45</v>
      </c>
      <c r="AB4415" s="11">
        <f>constants!$O$2</f>
        <v>4861.32</v>
      </c>
      <c r="AC4415" s="11">
        <f>VLOOKUP(BWscncns[[#This Row],[scanner]],[0]!ScnrAvgBW,2,FALSE)/1000</f>
        <v>3794.4265750962772</v>
      </c>
      <c r="AD4415" s="8">
        <f>(1+$F4415)*Z4415</f>
        <v>859.50936063294148</v>
      </c>
      <c r="AE4415" s="8">
        <f>(1+$F4415)*AA4415</f>
        <v>3114.7498628219669</v>
      </c>
      <c r="AF4415" s="8">
        <f>(1+$F4415)*AB4415</f>
        <v>3737.3769398940335</v>
      </c>
      <c r="AG4415" s="8">
        <f>(1+$F4415)*AC4415</f>
        <v>2917.1505644322788</v>
      </c>
      <c r="AH4415" s="8">
        <f>(1+$F4415)*$T4415/1000</f>
        <v>502.26547591107993</v>
      </c>
      <c r="AI4415" s="8">
        <f>(1+BWscncns[[#This Row],[pid_error]]*K_p)*BWscncns[[#This Row],[dbw]]/1000</f>
        <v>577.78873795554</v>
      </c>
      <c r="AJ4415" s="13">
        <f>BWscncns[[#This Row],[Torflow prgrssv alt vote]]/VLOOKUP(BWscncns[[#This Row],[class]],AltBWtotl,2,FALSE)*100</f>
        <v>1.1395536364695561E-2</v>
      </c>
      <c r="AK4415">
        <f>IF(D4415=E4415,1,0)</f>
        <v>1</v>
      </c>
    </row>
    <row r="4416" spans="1:37">
      <c r="A4416" s="1" t="s">
        <v>5014</v>
      </c>
      <c r="B4416" s="1" t="s">
        <v>5015</v>
      </c>
      <c r="C4416">
        <v>744</v>
      </c>
      <c r="D4416">
        <v>1524982505</v>
      </c>
      <c r="E4416">
        <v>1524982505</v>
      </c>
      <c r="F4416" s="2">
        <v>0.81721123921500005</v>
      </c>
      <c r="G4416" s="2">
        <v>0.81721123921500005</v>
      </c>
      <c r="H4416">
        <v>744329</v>
      </c>
      <c r="I4416" s="2">
        <v>0.90594342671200001</v>
      </c>
      <c r="J4416" s="2">
        <v>0</v>
      </c>
      <c r="K4416">
        <v>5</v>
      </c>
      <c r="L4416" s="1" t="s">
        <v>11614</v>
      </c>
      <c r="M4416" s="1" t="s">
        <v>5015</v>
      </c>
      <c r="N4416">
        <v>0</v>
      </c>
      <c r="O4416">
        <v>0</v>
      </c>
      <c r="P4416">
        <v>1</v>
      </c>
      <c r="Q4416">
        <v>0</v>
      </c>
      <c r="R4416" s="19">
        <f>BWscncns[[#This Row],[C fx]]*4+BWscncns[[#This Row],[C fg]]*2+BWscncns[[#This Row],[C fm]]</f>
        <v>1</v>
      </c>
      <c r="S4416">
        <v>451</v>
      </c>
      <c r="T4416">
        <v>409600</v>
      </c>
      <c r="U4416" s="13">
        <v>1.1010740000000001</v>
      </c>
      <c r="V4416" s="13">
        <v>0.90820400000000001</v>
      </c>
      <c r="W4416">
        <v>2701</v>
      </c>
      <c r="X4416">
        <v>54</v>
      </c>
      <c r="Z4416" s="10">
        <f>IF($N4416&lt;&gt;0,constants!$L$2,IF($O4416&lt;&gt;0,constants!$M$2,IF($P4416&lt;&gt;0,constants!$N$2,0)))</f>
        <v>1117.99</v>
      </c>
      <c r="AA4416" s="10">
        <f>IF($N4416&lt;&gt;0,constants!$L$2,IF($O4416&lt;&gt;0,constants!$M$2,IF($P4416&lt;&gt;0,constants!$P$2,0)))</f>
        <v>4051.45</v>
      </c>
      <c r="AB4416" s="11">
        <f>constants!$O$2</f>
        <v>4861.32</v>
      </c>
      <c r="AC4416" s="11">
        <f>VLOOKUP(BWscncns[[#This Row],[scanner]],[0]!ScnrAvgBW,2,FALSE)/1000</f>
        <v>3794.4265750962772</v>
      </c>
      <c r="AD4416" s="8">
        <f>(1+$F4416)*Z4416</f>
        <v>2031.623993329978</v>
      </c>
      <c r="AE4416" s="8">
        <f>(1+$F4416)*AA4416</f>
        <v>7362.3404751176122</v>
      </c>
      <c r="AF4416" s="8">
        <f>(1+$F4416)*AB4416</f>
        <v>8834.045341420664</v>
      </c>
      <c r="AG4416" s="8">
        <f>(1+$F4416)*AC4416</f>
        <v>6895.274618641035</v>
      </c>
      <c r="AH4416" s="8">
        <f>(1+$F4416)*$T4416/1000</f>
        <v>744.329723582464</v>
      </c>
      <c r="AI4416" s="8">
        <f>(1+BWscncns[[#This Row],[pid_error]]*K_p)*BWscncns[[#This Row],[dbw]]/1000</f>
        <v>576.96486179123201</v>
      </c>
      <c r="AJ4416" s="13">
        <f>BWscncns[[#This Row],[Torflow prgrssv alt vote]]/VLOOKUP(BWscncns[[#This Row],[class]],AltBWtotl,2,FALSE)*100</f>
        <v>1.137928732733357E-2</v>
      </c>
      <c r="AK4416">
        <f>IF(D4416=E4416,1,0)</f>
        <v>1</v>
      </c>
    </row>
    <row r="4417" spans="1:37">
      <c r="A4417" s="1" t="s">
        <v>3731</v>
      </c>
      <c r="B4417" s="1" t="s">
        <v>3732</v>
      </c>
      <c r="C4417">
        <v>642</v>
      </c>
      <c r="D4417">
        <v>1525004091</v>
      </c>
      <c r="E4417">
        <v>1525004091</v>
      </c>
      <c r="F4417" s="2">
        <v>0.25298942804500002</v>
      </c>
      <c r="G4417" s="2">
        <v>0.25298942804500002</v>
      </c>
      <c r="H4417">
        <v>641530</v>
      </c>
      <c r="I4417" s="2">
        <v>-0.319997229065</v>
      </c>
      <c r="J4417" s="2">
        <v>0</v>
      </c>
      <c r="K4417">
        <v>4</v>
      </c>
      <c r="L4417" s="1" t="s">
        <v>11647</v>
      </c>
      <c r="M4417" s="1" t="s">
        <v>3732</v>
      </c>
      <c r="N4417">
        <v>0</v>
      </c>
      <c r="O4417">
        <v>0</v>
      </c>
      <c r="P4417">
        <v>1</v>
      </c>
      <c r="Q4417">
        <v>0</v>
      </c>
      <c r="R4417" s="19">
        <f>BWscncns[[#This Row],[C fx]]*4+BWscncns[[#This Row],[C fg]]*2+BWscncns[[#This Row],[C fm]]</f>
        <v>1</v>
      </c>
      <c r="S4417">
        <v>566</v>
      </c>
      <c r="T4417">
        <v>512000</v>
      </c>
      <c r="U4417" s="13">
        <v>1.105469</v>
      </c>
      <c r="V4417" s="13">
        <v>0.90459400000000001</v>
      </c>
      <c r="W4417">
        <v>2677</v>
      </c>
      <c r="X4417">
        <v>53</v>
      </c>
      <c r="Z4417" s="10">
        <f>IF($N4417&lt;&gt;0,constants!$L$2,IF($O4417&lt;&gt;0,constants!$M$2,IF($P4417&lt;&gt;0,constants!$N$2,0)))</f>
        <v>1117.99</v>
      </c>
      <c r="AA4417" s="10">
        <f>IF($N4417&lt;&gt;0,constants!$L$2,IF($O4417&lt;&gt;0,constants!$M$2,IF($P4417&lt;&gt;0,constants!$P$2,0)))</f>
        <v>4051.45</v>
      </c>
      <c r="AB4417" s="11">
        <f>constants!$O$2</f>
        <v>4861.32</v>
      </c>
      <c r="AC4417" s="11">
        <f>VLOOKUP(BWscncns[[#This Row],[scanner]],[0]!ScnrAvgBW,2,FALSE)/1000</f>
        <v>4819.491751072962</v>
      </c>
      <c r="AD4417" s="8">
        <f>(1+$F4417)*Z4417</f>
        <v>1400.8296506600295</v>
      </c>
      <c r="AE4417" s="8">
        <f>(1+$F4417)*AA4417</f>
        <v>5076.4240182529147</v>
      </c>
      <c r="AF4417" s="8">
        <f>(1+$F4417)*AB4417</f>
        <v>6091.1825663437194</v>
      </c>
      <c r="AG4417" s="8">
        <f>(1+$F4417)*AC4417</f>
        <v>6038.772212644506</v>
      </c>
      <c r="AH4417" s="8">
        <f>(1+$F4417)*$T4417/1000</f>
        <v>641.53058715904001</v>
      </c>
      <c r="AI4417" s="8">
        <f>(1+BWscncns[[#This Row],[pid_error]]*K_p)*BWscncns[[#This Row],[dbw]]/1000</f>
        <v>576.76529357951995</v>
      </c>
      <c r="AJ4417" s="13">
        <f>BWscncns[[#This Row],[Torflow prgrssv alt vote]]/VLOOKUP(BWscncns[[#This Row],[class]],AltBWtotl,2,FALSE)*100</f>
        <v>1.1375351309435663E-2</v>
      </c>
      <c r="AK4417">
        <f>IF(D4417=E4417,1,0)</f>
        <v>1</v>
      </c>
    </row>
    <row r="4418" spans="1:37">
      <c r="A4418" s="1" t="s">
        <v>10528</v>
      </c>
      <c r="B4418" s="1" t="s">
        <v>10529</v>
      </c>
      <c r="C4418">
        <v>379</v>
      </c>
      <c r="D4418">
        <v>1524975801</v>
      </c>
      <c r="E4418">
        <v>1524975801</v>
      </c>
      <c r="F4418" s="2">
        <v>-0.60985905874400004</v>
      </c>
      <c r="G4418" s="2">
        <v>-0.60985905874400004</v>
      </c>
      <c r="H4418">
        <v>379377</v>
      </c>
      <c r="I4418" s="2">
        <v>-1.0879171028299999E-2</v>
      </c>
      <c r="J4418" s="2">
        <v>0</v>
      </c>
      <c r="K4418">
        <v>7</v>
      </c>
      <c r="L4418" s="1" t="s">
        <v>11885</v>
      </c>
      <c r="M4418" s="1" t="s">
        <v>10529</v>
      </c>
      <c r="N4418">
        <v>0</v>
      </c>
      <c r="O4418">
        <v>0</v>
      </c>
      <c r="P4418">
        <v>1</v>
      </c>
      <c r="Q4418">
        <v>0</v>
      </c>
      <c r="R4418" s="19">
        <f>BWscncns[[#This Row],[C fx]]*4+BWscncns[[#This Row],[C fg]]*2+BWscncns[[#This Row],[C fm]]</f>
        <v>1</v>
      </c>
      <c r="S4418">
        <v>379</v>
      </c>
      <c r="T4418">
        <v>828005</v>
      </c>
      <c r="U4418" s="13">
        <v>0.45772699999999999</v>
      </c>
      <c r="V4418" s="13">
        <v>2.1847099999999999</v>
      </c>
      <c r="W4418">
        <v>4997</v>
      </c>
      <c r="X4418">
        <v>99</v>
      </c>
      <c r="Z4418" s="10">
        <f>IF($N4418&lt;&gt;0,constants!$L$2,IF($O4418&lt;&gt;0,constants!$M$2,IF($P4418&lt;&gt;0,constants!$N$2,0)))</f>
        <v>1117.99</v>
      </c>
      <c r="AA4418" s="10">
        <f>IF($N4418&lt;&gt;0,constants!$L$2,IF($O4418&lt;&gt;0,constants!$M$2,IF($P4418&lt;&gt;0,constants!$P$2,0)))</f>
        <v>4051.45</v>
      </c>
      <c r="AB4418" s="11">
        <f>constants!$O$2</f>
        <v>4861.32</v>
      </c>
      <c r="AC4418" s="11">
        <f>VLOOKUP(BWscncns[[#This Row],[scanner]],[0]!ScnrAvgBW,2,FALSE)/1000</f>
        <v>885.64026081730776</v>
      </c>
      <c r="AD4418" s="8">
        <f>(1+$F4418)*Z4418</f>
        <v>436.17367091479542</v>
      </c>
      <c r="AE4418" s="8">
        <f>(1+$F4418)*AA4418</f>
        <v>1580.636516451621</v>
      </c>
      <c r="AF4418" s="8">
        <f>(1+$F4418)*AB4418</f>
        <v>1896.5999605466177</v>
      </c>
      <c r="AG4418" s="8">
        <f>(1+$F4418)*AC4418</f>
        <v>345.52452496947376</v>
      </c>
      <c r="AH4418" s="8">
        <f>(1+$F4418)*$T4418/1000</f>
        <v>323.03865006467424</v>
      </c>
      <c r="AI4418" s="8">
        <f>(1+BWscncns[[#This Row],[pid_error]]*K_p)*BWscncns[[#This Row],[dbw]]/1000</f>
        <v>575.52182503233712</v>
      </c>
      <c r="AJ4418" s="13">
        <f>BWscncns[[#This Row],[Torflow prgrssv alt vote]]/VLOOKUP(BWscncns[[#This Row],[class]],AltBWtotl,2,FALSE)*100</f>
        <v>1.1350826790148707E-2</v>
      </c>
      <c r="AK4418">
        <f>IF(D4418=E4418,1,0)</f>
        <v>1</v>
      </c>
    </row>
    <row r="4419" spans="1:37">
      <c r="A4419" s="1" t="s">
        <v>1455</v>
      </c>
      <c r="B4419" s="1" t="s">
        <v>1456</v>
      </c>
      <c r="C4419">
        <v>626</v>
      </c>
      <c r="D4419">
        <v>1524964902</v>
      </c>
      <c r="E4419">
        <v>1524964902</v>
      </c>
      <c r="F4419" s="2">
        <v>0.19362979645799999</v>
      </c>
      <c r="G4419" s="2">
        <v>0.19362979645799999</v>
      </c>
      <c r="H4419">
        <v>625805</v>
      </c>
      <c r="I4419" s="2">
        <v>0.17671648086299999</v>
      </c>
      <c r="J4419" s="2">
        <v>0</v>
      </c>
      <c r="K4419">
        <v>3</v>
      </c>
      <c r="L4419" s="1" t="s">
        <v>11648</v>
      </c>
      <c r="M4419" s="1" t="s">
        <v>1456</v>
      </c>
      <c r="N4419">
        <v>0</v>
      </c>
      <c r="O4419">
        <v>0</v>
      </c>
      <c r="P4419">
        <v>1</v>
      </c>
      <c r="Q4419">
        <v>0</v>
      </c>
      <c r="R4419" s="19">
        <f>BWscncns[[#This Row],[C fx]]*4+BWscncns[[#This Row],[C fg]]*2+BWscncns[[#This Row],[C fm]]</f>
        <v>1</v>
      </c>
      <c r="S4419">
        <v>548</v>
      </c>
      <c r="T4419">
        <v>524288</v>
      </c>
      <c r="U4419" s="13">
        <v>1.0452269999999999</v>
      </c>
      <c r="V4419" s="13">
        <v>0.95672999999999997</v>
      </c>
      <c r="W4419">
        <v>3019</v>
      </c>
      <c r="X4419">
        <v>60</v>
      </c>
      <c r="Z4419" s="10">
        <f>IF($N4419&lt;&gt;0,constants!$L$2,IF($O4419&lt;&gt;0,constants!$M$2,IF($P4419&lt;&gt;0,constants!$N$2,0)))</f>
        <v>1117.99</v>
      </c>
      <c r="AA4419" s="10">
        <f>IF($N4419&lt;&gt;0,constants!$L$2,IF($O4419&lt;&gt;0,constants!$M$2,IF($P4419&lt;&gt;0,constants!$P$2,0)))</f>
        <v>4051.45</v>
      </c>
      <c r="AB4419" s="11">
        <f>constants!$O$2</f>
        <v>4861.32</v>
      </c>
      <c r="AC4419" s="11">
        <f>VLOOKUP(BWscncns[[#This Row],[scanner]],[0]!ScnrAvgBW,2,FALSE)/1000</f>
        <v>6440.9193022088357</v>
      </c>
      <c r="AD4419" s="8">
        <f>(1+$F4419)*Z4419</f>
        <v>1334.4661761420796</v>
      </c>
      <c r="AE4419" s="8">
        <f>(1+$F4419)*AA4419</f>
        <v>4835.9314388597641</v>
      </c>
      <c r="AF4419" s="8">
        <f>(1+$F4419)*AB4419</f>
        <v>5802.6164021172044</v>
      </c>
      <c r="AG4419" s="8">
        <f>(1+$F4419)*AC4419</f>
        <v>7688.0731956979362</v>
      </c>
      <c r="AH4419" s="8">
        <f>(1+$F4419)*$T4419/1000</f>
        <v>625.80577872537197</v>
      </c>
      <c r="AI4419" s="8">
        <f>(1+BWscncns[[#This Row],[pid_error]]*K_p)*BWscncns[[#This Row],[dbw]]/1000</f>
        <v>575.04688936268599</v>
      </c>
      <c r="AJ4419" s="13">
        <f>BWscncns[[#This Row],[Torflow prgrssv alt vote]]/VLOOKUP(BWscncns[[#This Row],[class]],AltBWtotl,2,FALSE)*100</f>
        <v>1.1341459790865279E-2</v>
      </c>
      <c r="AK4419">
        <f>IF(D4419=E4419,1,0)</f>
        <v>1</v>
      </c>
    </row>
    <row r="4420" spans="1:37">
      <c r="A4420" s="1" t="s">
        <v>6271</v>
      </c>
      <c r="B4420" s="1" t="s">
        <v>49</v>
      </c>
      <c r="C4420">
        <v>125</v>
      </c>
      <c r="D4420">
        <v>1524983272</v>
      </c>
      <c r="E4420">
        <v>1524983272</v>
      </c>
      <c r="F4420" s="2">
        <v>-0.87760396805999996</v>
      </c>
      <c r="G4420" s="2">
        <v>-0.87760396805999996</v>
      </c>
      <c r="H4420">
        <v>125333</v>
      </c>
      <c r="I4420" s="2">
        <v>-1.4857452397399999</v>
      </c>
      <c r="J4420" s="2">
        <v>0</v>
      </c>
      <c r="K4420">
        <v>3</v>
      </c>
      <c r="L4420" s="1" t="s">
        <v>11533</v>
      </c>
      <c r="M4420" s="1" t="s">
        <v>49</v>
      </c>
      <c r="N4420">
        <v>0</v>
      </c>
      <c r="O4420">
        <v>0</v>
      </c>
      <c r="P4420">
        <v>1</v>
      </c>
      <c r="Q4420">
        <v>0</v>
      </c>
      <c r="R4420" s="19">
        <f>BWscncns[[#This Row],[C fx]]*4+BWscncns[[#This Row],[C fg]]*2+BWscncns[[#This Row],[C fm]]</f>
        <v>1</v>
      </c>
      <c r="S4420">
        <v>1180</v>
      </c>
      <c r="T4420">
        <v>1024000</v>
      </c>
      <c r="U4420" s="13">
        <v>1.152344</v>
      </c>
      <c r="V4420" s="13">
        <v>0.86779700000000004</v>
      </c>
      <c r="W4420">
        <v>2470</v>
      </c>
      <c r="X4420">
        <v>49</v>
      </c>
      <c r="Z4420" s="10">
        <f>IF($N4420&lt;&gt;0,constants!$L$2,IF($O4420&lt;&gt;0,constants!$M$2,IF($P4420&lt;&gt;0,constants!$N$2,0)))</f>
        <v>1117.99</v>
      </c>
      <c r="AA4420" s="10">
        <f>IF($N4420&lt;&gt;0,constants!$L$2,IF($O4420&lt;&gt;0,constants!$M$2,IF($P4420&lt;&gt;0,constants!$P$2,0)))</f>
        <v>4051.45</v>
      </c>
      <c r="AB4420" s="11">
        <f>constants!$O$2</f>
        <v>4861.32</v>
      </c>
      <c r="AC4420" s="11">
        <f>VLOOKUP(BWscncns[[#This Row],[scanner]],[0]!ScnrAvgBW,2,FALSE)/1000</f>
        <v>6440.9193022088357</v>
      </c>
      <c r="AD4420" s="8">
        <f>(1+$F4420)*Z4420</f>
        <v>136.83753974860065</v>
      </c>
      <c r="AE4420" s="8">
        <f>(1+$F4420)*AA4420</f>
        <v>495.88140360331312</v>
      </c>
      <c r="AF4420" s="8">
        <f>(1+$F4420)*AB4420</f>
        <v>595.00627799056099</v>
      </c>
      <c r="AG4420" s="8">
        <f>(1+$F4420)*AC4420</f>
        <v>788.34296463611543</v>
      </c>
      <c r="AH4420" s="8">
        <f>(1+$F4420)*$T4420/1000</f>
        <v>125.33353670656004</v>
      </c>
      <c r="AI4420" s="8">
        <f>(1+BWscncns[[#This Row],[pid_error]]*K_p)*BWscncns[[#This Row],[dbw]]/1000</f>
        <v>574.66676835328008</v>
      </c>
      <c r="AJ4420" s="13">
        <f>BWscncns[[#This Row],[Torflow prgrssv alt vote]]/VLOOKUP(BWscncns[[#This Row],[class]],AltBWtotl,2,FALSE)*100</f>
        <v>1.133396278979704E-2</v>
      </c>
      <c r="AK4420">
        <f>IF(D4420=E4420,1,0)</f>
        <v>1</v>
      </c>
    </row>
    <row r="4421" spans="1:37">
      <c r="A4421" s="1" t="s">
        <v>7212</v>
      </c>
      <c r="B4421" s="1" t="s">
        <v>7213</v>
      </c>
      <c r="C4421">
        <v>291</v>
      </c>
      <c r="D4421">
        <v>1524975801</v>
      </c>
      <c r="E4421">
        <v>1524975801</v>
      </c>
      <c r="F4421" s="2">
        <v>-0.66232891338199995</v>
      </c>
      <c r="G4421" s="2">
        <v>-0.66232891338199995</v>
      </c>
      <c r="H4421">
        <v>290796</v>
      </c>
      <c r="I4421" s="2">
        <v>0.10352104064500001</v>
      </c>
      <c r="J4421" s="2">
        <v>0.2</v>
      </c>
      <c r="K4421">
        <v>7</v>
      </c>
      <c r="L4421" s="1" t="s">
        <v>11885</v>
      </c>
      <c r="M4421" s="1" t="s">
        <v>7213</v>
      </c>
      <c r="N4421">
        <v>0</v>
      </c>
      <c r="O4421">
        <v>0</v>
      </c>
      <c r="P4421">
        <v>1</v>
      </c>
      <c r="Q4421">
        <v>0</v>
      </c>
      <c r="R4421" s="19">
        <f>BWscncns[[#This Row],[C fx]]*4+BWscncns[[#This Row],[C fg]]*2+BWscncns[[#This Row],[C fm]]</f>
        <v>1</v>
      </c>
      <c r="S4421">
        <v>342</v>
      </c>
      <c r="T4421">
        <v>859136</v>
      </c>
      <c r="U4421" s="13">
        <v>0.39807399999999998</v>
      </c>
      <c r="V4421" s="13">
        <v>2.5120939999999998</v>
      </c>
      <c r="W4421">
        <v>5179</v>
      </c>
      <c r="X4421">
        <v>103</v>
      </c>
      <c r="Z4421" s="10">
        <f>IF($N4421&lt;&gt;0,constants!$L$2,IF($O4421&lt;&gt;0,constants!$M$2,IF($P4421&lt;&gt;0,constants!$N$2,0)))</f>
        <v>1117.99</v>
      </c>
      <c r="AA4421" s="10">
        <f>IF($N4421&lt;&gt;0,constants!$L$2,IF($O4421&lt;&gt;0,constants!$M$2,IF($P4421&lt;&gt;0,constants!$P$2,0)))</f>
        <v>4051.45</v>
      </c>
      <c r="AB4421" s="11">
        <f>constants!$O$2</f>
        <v>4861.32</v>
      </c>
      <c r="AC4421" s="11">
        <f>VLOOKUP(BWscncns[[#This Row],[scanner]],[0]!ScnrAvgBW,2,FALSE)/1000</f>
        <v>885.64026081730776</v>
      </c>
      <c r="AD4421" s="8">
        <f>(1+$F4421)*Z4421</f>
        <v>377.51289812805788</v>
      </c>
      <c r="AE4421" s="8">
        <f>(1+$F4421)*AA4421</f>
        <v>1368.0575238784963</v>
      </c>
      <c r="AF4421" s="8">
        <f>(1+$F4421)*AB4421</f>
        <v>1641.527206797816</v>
      </c>
      <c r="AG4421" s="8">
        <f>(1+$F4421)*AC4421</f>
        <v>299.05510922282929</v>
      </c>
      <c r="AH4421" s="8">
        <f>(1+$F4421)*$T4421/1000</f>
        <v>290.10538667264206</v>
      </c>
      <c r="AI4421" s="8">
        <f>(1+BWscncns[[#This Row],[pid_error]]*K_p)*BWscncns[[#This Row],[dbw]]/1000</f>
        <v>574.6206933363211</v>
      </c>
      <c r="AJ4421" s="13">
        <f>BWscncns[[#This Row],[Torflow prgrssv alt vote]]/VLOOKUP(BWscncns[[#This Row],[class]],AltBWtotl,2,FALSE)*100</f>
        <v>1.1333054067461748E-2</v>
      </c>
      <c r="AK4421">
        <f>IF(D4421=E4421,1,0)</f>
        <v>1</v>
      </c>
    </row>
    <row r="4422" spans="1:37">
      <c r="A4422" s="1" t="s">
        <v>3716</v>
      </c>
      <c r="B4422" s="1" t="s">
        <v>49</v>
      </c>
      <c r="C4422">
        <v>534</v>
      </c>
      <c r="D4422">
        <v>1524897870</v>
      </c>
      <c r="E4422">
        <v>1524897870</v>
      </c>
      <c r="F4422" s="2">
        <v>-0.13029661743599999</v>
      </c>
      <c r="G4422" s="2">
        <v>-0.13029661743599999</v>
      </c>
      <c r="H4422">
        <v>534345</v>
      </c>
      <c r="I4422" s="2">
        <v>-0.294691752636</v>
      </c>
      <c r="J4422" s="2">
        <v>0</v>
      </c>
      <c r="K4422">
        <v>4</v>
      </c>
      <c r="L4422" s="1" t="s">
        <v>11928</v>
      </c>
      <c r="M4422" s="1" t="s">
        <v>49</v>
      </c>
      <c r="N4422">
        <v>0</v>
      </c>
      <c r="O4422">
        <v>0</v>
      </c>
      <c r="P4422">
        <v>1</v>
      </c>
      <c r="Q4422">
        <v>0</v>
      </c>
      <c r="R4422" s="19">
        <f>BWscncns[[#This Row],[C fx]]*4+BWscncns[[#This Row],[C fg]]*2+BWscncns[[#This Row],[C fm]]</f>
        <v>1</v>
      </c>
      <c r="S4422">
        <v>613</v>
      </c>
      <c r="T4422">
        <v>614400</v>
      </c>
      <c r="U4422" s="13">
        <v>0.99772099999999997</v>
      </c>
      <c r="V4422" s="13">
        <v>1.002284</v>
      </c>
      <c r="W4422">
        <v>3348</v>
      </c>
      <c r="X4422">
        <v>66</v>
      </c>
      <c r="Z4422" s="10">
        <f>IF($N4422&lt;&gt;0,constants!$L$2,IF($O4422&lt;&gt;0,constants!$M$2,IF($P4422&lt;&gt;0,constants!$N$2,0)))</f>
        <v>1117.99</v>
      </c>
      <c r="AA4422" s="10">
        <f>IF($N4422&lt;&gt;0,constants!$L$2,IF($O4422&lt;&gt;0,constants!$M$2,IF($P4422&lt;&gt;0,constants!$P$2,0)))</f>
        <v>4051.45</v>
      </c>
      <c r="AB4422" s="11">
        <f>constants!$O$2</f>
        <v>4861.32</v>
      </c>
      <c r="AC4422" s="11">
        <f>VLOOKUP(BWscncns[[#This Row],[scanner]],[0]!ScnrAvgBW,2,FALSE)/1000</f>
        <v>4819.491751072962</v>
      </c>
      <c r="AD4422" s="8">
        <f>(1+$F4422)*Z4422</f>
        <v>972.31968467272645</v>
      </c>
      <c r="AE4422" s="8">
        <f>(1+$F4422)*AA4422</f>
        <v>3523.5597692889178</v>
      </c>
      <c r="AF4422" s="8">
        <f>(1+$F4422)*AB4422</f>
        <v>4227.9064477260245</v>
      </c>
      <c r="AG4422" s="8">
        <f>(1+$F4422)*AC4422</f>
        <v>4191.5282781474507</v>
      </c>
      <c r="AH4422" s="8">
        <f>(1+$F4422)*$T4422/1000</f>
        <v>534.34575824732156</v>
      </c>
      <c r="AI4422" s="8">
        <f>(1+BWscncns[[#This Row],[pid_error]]*K_p)*BWscncns[[#This Row],[dbw]]/1000</f>
        <v>574.37287912366071</v>
      </c>
      <c r="AJ4422" s="13">
        <f>BWscncns[[#This Row],[Torflow prgrssv alt vote]]/VLOOKUP(BWscncns[[#This Row],[class]],AltBWtotl,2,FALSE)*100</f>
        <v>1.132816650962867E-2</v>
      </c>
      <c r="AK4422">
        <f>IF(D4422=E4422,1,0)</f>
        <v>1</v>
      </c>
    </row>
    <row r="4423" spans="1:37">
      <c r="A4423" s="1" t="s">
        <v>11282</v>
      </c>
      <c r="B4423" s="1" t="s">
        <v>11283</v>
      </c>
      <c r="C4423">
        <v>616</v>
      </c>
      <c r="D4423">
        <v>1524963001</v>
      </c>
      <c r="E4423">
        <v>1524963001</v>
      </c>
      <c r="F4423" s="2">
        <v>0.15687895244300001</v>
      </c>
      <c r="G4423" s="2">
        <v>0.15687895244300001</v>
      </c>
      <c r="H4423">
        <v>616014</v>
      </c>
      <c r="I4423" s="2">
        <v>5.8583141395299999E-2</v>
      </c>
      <c r="J4423" s="2">
        <v>0</v>
      </c>
      <c r="K4423">
        <v>4</v>
      </c>
      <c r="L4423" s="1" t="s">
        <v>11657</v>
      </c>
      <c r="M4423" s="1" t="s">
        <v>11283</v>
      </c>
      <c r="N4423">
        <v>0</v>
      </c>
      <c r="O4423">
        <v>0</v>
      </c>
      <c r="P4423">
        <v>1</v>
      </c>
      <c r="Q4423">
        <v>0</v>
      </c>
      <c r="R4423" s="19">
        <f>BWscncns[[#This Row],[C fx]]*4+BWscncns[[#This Row],[C fg]]*2+BWscncns[[#This Row],[C fm]]</f>
        <v>1</v>
      </c>
      <c r="S4423">
        <v>558</v>
      </c>
      <c r="T4423">
        <v>532480</v>
      </c>
      <c r="U4423" s="13">
        <v>1.0479270000000001</v>
      </c>
      <c r="V4423" s="13">
        <v>0.95426500000000003</v>
      </c>
      <c r="W4423">
        <v>3001</v>
      </c>
      <c r="X4423">
        <v>60</v>
      </c>
      <c r="Z4423" s="10">
        <f>IF($N4423&lt;&gt;0,constants!$L$2,IF($O4423&lt;&gt;0,constants!$M$2,IF($P4423&lt;&gt;0,constants!$N$2,0)))</f>
        <v>1117.99</v>
      </c>
      <c r="AA4423" s="10">
        <f>IF($N4423&lt;&gt;0,constants!$L$2,IF($O4423&lt;&gt;0,constants!$M$2,IF($P4423&lt;&gt;0,constants!$P$2,0)))</f>
        <v>4051.45</v>
      </c>
      <c r="AB4423" s="11">
        <f>constants!$O$2</f>
        <v>4861.32</v>
      </c>
      <c r="AC4423" s="11">
        <f>VLOOKUP(BWscncns[[#This Row],[scanner]],[0]!ScnrAvgBW,2,FALSE)/1000</f>
        <v>4819.491751072962</v>
      </c>
      <c r="AD4423" s="8">
        <f>(1+$F4423)*Z4423</f>
        <v>1293.3791000417498</v>
      </c>
      <c r="AE4423" s="8">
        <f>(1+$F4423)*AA4423</f>
        <v>4687.0372318751924</v>
      </c>
      <c r="AF4423" s="8">
        <f>(1+$F4423)*AB4423</f>
        <v>5623.9587890902048</v>
      </c>
      <c r="AG4423" s="8">
        <f>(1+$F4423)*AC4423</f>
        <v>5575.568568288968</v>
      </c>
      <c r="AH4423" s="8">
        <f>(1+$F4423)*$T4423/1000</f>
        <v>616.01490459684862</v>
      </c>
      <c r="AI4423" s="8">
        <f>(1+BWscncns[[#This Row],[pid_error]]*K_p)*BWscncns[[#This Row],[dbw]]/1000</f>
        <v>574.24745229842438</v>
      </c>
      <c r="AJ4423" s="13">
        <f>BWscncns[[#This Row],[Torflow prgrssv alt vote]]/VLOOKUP(BWscncns[[#This Row],[class]],AltBWtotl,2,FALSE)*100</f>
        <v>1.1325692757798291E-2</v>
      </c>
      <c r="AK4423">
        <f>IF(D4423=E4423,1,0)</f>
        <v>1</v>
      </c>
    </row>
    <row r="4424" spans="1:37">
      <c r="A4424" s="1" t="s">
        <v>9592</v>
      </c>
      <c r="B4424" s="1" t="s">
        <v>9593</v>
      </c>
      <c r="C4424">
        <v>636</v>
      </c>
      <c r="D4424">
        <v>1524977546</v>
      </c>
      <c r="E4424">
        <v>1524977546</v>
      </c>
      <c r="F4424" s="2">
        <v>0.24259595454999999</v>
      </c>
      <c r="G4424" s="2">
        <v>0.24259595454999999</v>
      </c>
      <c r="H4424">
        <v>636209</v>
      </c>
      <c r="I4424" s="2">
        <v>0.31191055098800002</v>
      </c>
      <c r="J4424" s="2">
        <v>0</v>
      </c>
      <c r="K4424">
        <v>5</v>
      </c>
      <c r="L4424" s="1" t="s">
        <v>11622</v>
      </c>
      <c r="M4424" s="1" t="s">
        <v>9593</v>
      </c>
      <c r="N4424">
        <v>0</v>
      </c>
      <c r="O4424">
        <v>0</v>
      </c>
      <c r="P4424">
        <v>1</v>
      </c>
      <c r="Q4424">
        <v>0</v>
      </c>
      <c r="R4424" s="19">
        <f>BWscncns[[#This Row],[C fx]]*4+BWscncns[[#This Row],[C fg]]*2+BWscncns[[#This Row],[C fm]]</f>
        <v>1</v>
      </c>
      <c r="S4424">
        <v>548</v>
      </c>
      <c r="T4424">
        <v>512000</v>
      </c>
      <c r="U4424" s="13">
        <v>1.0703119999999999</v>
      </c>
      <c r="V4424" s="13">
        <v>0.934307</v>
      </c>
      <c r="W4424">
        <v>2863</v>
      </c>
      <c r="X4424">
        <v>57</v>
      </c>
      <c r="Z4424" s="10">
        <f>IF($N4424&lt;&gt;0,constants!$L$2,IF($O4424&lt;&gt;0,constants!$M$2,IF($P4424&lt;&gt;0,constants!$N$2,0)))</f>
        <v>1117.99</v>
      </c>
      <c r="AA4424" s="10">
        <f>IF($N4424&lt;&gt;0,constants!$L$2,IF($O4424&lt;&gt;0,constants!$M$2,IF($P4424&lt;&gt;0,constants!$P$2,0)))</f>
        <v>4051.45</v>
      </c>
      <c r="AB4424" s="11">
        <f>constants!$O$2</f>
        <v>4861.32</v>
      </c>
      <c r="AC4424" s="11">
        <f>VLOOKUP(BWscncns[[#This Row],[scanner]],[0]!ScnrAvgBW,2,FALSE)/1000</f>
        <v>3794.4265750962772</v>
      </c>
      <c r="AD4424" s="8">
        <f>(1+$F4424)*Z4424</f>
        <v>1389.2098512273546</v>
      </c>
      <c r="AE4424" s="8">
        <f>(1+$F4424)*AA4424</f>
        <v>5034.3153800615974</v>
      </c>
      <c r="AF4424" s="8">
        <f>(1+$F4424)*AB4424</f>
        <v>6040.6565657730062</v>
      </c>
      <c r="AG4424" s="8">
        <f>(1+$F4424)*AC4424</f>
        <v>4714.9391120516457</v>
      </c>
      <c r="AH4424" s="8">
        <f>(1+$F4424)*$T4424/1000</f>
        <v>636.20912872960002</v>
      </c>
      <c r="AI4424" s="8">
        <f>(1+BWscncns[[#This Row],[pid_error]]*K_p)*BWscncns[[#This Row],[dbw]]/1000</f>
        <v>574.10456436480001</v>
      </c>
      <c r="AJ4424" s="13">
        <f>BWscncns[[#This Row],[Torflow prgrssv alt vote]]/VLOOKUP(BWscncns[[#This Row],[class]],AltBWtotl,2,FALSE)*100</f>
        <v>1.1322874626296707E-2</v>
      </c>
      <c r="AK4424">
        <f>IF(D4424=E4424,1,0)</f>
        <v>1</v>
      </c>
    </row>
    <row r="4425" spans="1:37">
      <c r="A4425" s="1" t="s">
        <v>1087</v>
      </c>
      <c r="B4425" s="1" t="s">
        <v>1088</v>
      </c>
      <c r="C4425">
        <v>623</v>
      </c>
      <c r="D4425">
        <v>1524883723</v>
      </c>
      <c r="E4425">
        <v>1524883723</v>
      </c>
      <c r="F4425" s="2">
        <v>0.18826175050899999</v>
      </c>
      <c r="G4425" s="2">
        <v>0.18826175050899999</v>
      </c>
      <c r="H4425">
        <v>622991</v>
      </c>
      <c r="I4425" s="2">
        <v>9.1094320697300002E-2</v>
      </c>
      <c r="J4425" s="2">
        <v>0</v>
      </c>
      <c r="K4425">
        <v>4</v>
      </c>
      <c r="L4425" s="1" t="s">
        <v>11593</v>
      </c>
      <c r="M4425" s="1" t="s">
        <v>1088</v>
      </c>
      <c r="N4425">
        <v>0</v>
      </c>
      <c r="O4425">
        <v>0</v>
      </c>
      <c r="P4425">
        <v>1</v>
      </c>
      <c r="Q4425">
        <v>0</v>
      </c>
      <c r="R4425" s="19">
        <f>BWscncns[[#This Row],[C fx]]*4+BWscncns[[#This Row],[C fg]]*2+BWscncns[[#This Row],[C fm]]</f>
        <v>1</v>
      </c>
      <c r="S4425">
        <v>514</v>
      </c>
      <c r="T4425">
        <v>524288</v>
      </c>
      <c r="U4425" s="13">
        <v>0.98037700000000005</v>
      </c>
      <c r="V4425" s="13">
        <v>1.020016</v>
      </c>
      <c r="W4425">
        <v>3433</v>
      </c>
      <c r="X4425">
        <v>68</v>
      </c>
      <c r="Z4425" s="10">
        <f>IF($N4425&lt;&gt;0,constants!$L$2,IF($O4425&lt;&gt;0,constants!$M$2,IF($P4425&lt;&gt;0,constants!$N$2,0)))</f>
        <v>1117.99</v>
      </c>
      <c r="AA4425" s="10">
        <f>IF($N4425&lt;&gt;0,constants!$L$2,IF($O4425&lt;&gt;0,constants!$M$2,IF($P4425&lt;&gt;0,constants!$P$2,0)))</f>
        <v>4051.45</v>
      </c>
      <c r="AB4425" s="11">
        <f>constants!$O$2</f>
        <v>4861.32</v>
      </c>
      <c r="AC4425" s="11">
        <f>VLOOKUP(BWscncns[[#This Row],[scanner]],[0]!ScnrAvgBW,2,FALSE)/1000</f>
        <v>4819.491751072962</v>
      </c>
      <c r="AD4425" s="8">
        <f>(1+$F4425)*Z4425</f>
        <v>1328.4647544515569</v>
      </c>
      <c r="AE4425" s="8">
        <f>(1+$F4425)*AA4425</f>
        <v>4814.1830690996885</v>
      </c>
      <c r="AF4425" s="8">
        <f>(1+$F4425)*AB4425</f>
        <v>5776.5206129844119</v>
      </c>
      <c r="AG4425" s="8">
        <f>(1+$F4425)*AC4425</f>
        <v>5726.8177046936435</v>
      </c>
      <c r="AH4425" s="8">
        <f>(1+$F4425)*$T4425/1000</f>
        <v>622.99137665086266</v>
      </c>
      <c r="AI4425" s="8">
        <f>(1+BWscncns[[#This Row],[pid_error]]*K_p)*BWscncns[[#This Row],[dbw]]/1000</f>
        <v>573.63968832543128</v>
      </c>
      <c r="AJ4425" s="13">
        <f>BWscncns[[#This Row],[Torflow prgrssv alt vote]]/VLOOKUP(BWscncns[[#This Row],[class]],AltBWtotl,2,FALSE)*100</f>
        <v>1.1313706029777422E-2</v>
      </c>
      <c r="AK4425">
        <f>IF(D4425=E4425,1,0)</f>
        <v>1</v>
      </c>
    </row>
    <row r="4426" spans="1:37">
      <c r="A4426" s="1" t="s">
        <v>4423</v>
      </c>
      <c r="B4426" s="1" t="s">
        <v>4424</v>
      </c>
      <c r="C4426">
        <v>635</v>
      </c>
      <c r="D4426">
        <v>1524989085</v>
      </c>
      <c r="E4426">
        <v>1524989085</v>
      </c>
      <c r="F4426" s="2">
        <v>0.240414064214</v>
      </c>
      <c r="G4426" s="2">
        <v>0.240414064214</v>
      </c>
      <c r="H4426">
        <v>635092</v>
      </c>
      <c r="I4426" s="2">
        <v>0.45827343763599998</v>
      </c>
      <c r="J4426" s="2">
        <v>0</v>
      </c>
      <c r="K4426">
        <v>6</v>
      </c>
      <c r="L4426" s="1" t="s">
        <v>11597</v>
      </c>
      <c r="M4426" s="1" t="s">
        <v>4424</v>
      </c>
      <c r="N4426">
        <v>0</v>
      </c>
      <c r="O4426">
        <v>0</v>
      </c>
      <c r="P4426">
        <v>1</v>
      </c>
      <c r="Q4426">
        <v>0</v>
      </c>
      <c r="R4426" s="19">
        <f>BWscncns[[#This Row],[C fx]]*4+BWscncns[[#This Row],[C fg]]*2+BWscncns[[#This Row],[C fm]]</f>
        <v>1</v>
      </c>
      <c r="S4426">
        <v>345</v>
      </c>
      <c r="T4426">
        <v>512000</v>
      </c>
      <c r="U4426" s="13">
        <v>0.67382799999999998</v>
      </c>
      <c r="V4426" s="13">
        <v>1.4840580000000001</v>
      </c>
      <c r="W4426">
        <v>4344</v>
      </c>
      <c r="X4426">
        <v>86</v>
      </c>
      <c r="Z4426" s="10">
        <f>IF($N4426&lt;&gt;0,constants!$L$2,IF($O4426&lt;&gt;0,constants!$M$2,IF($P4426&lt;&gt;0,constants!$N$2,0)))</f>
        <v>1117.99</v>
      </c>
      <c r="AA4426" s="10">
        <f>IF($N4426&lt;&gt;0,constants!$L$2,IF($O4426&lt;&gt;0,constants!$M$2,IF($P4426&lt;&gt;0,constants!$P$2,0)))</f>
        <v>4051.45</v>
      </c>
      <c r="AB4426" s="11">
        <f>constants!$O$2</f>
        <v>4861.32</v>
      </c>
      <c r="AC4426" s="11">
        <f>VLOOKUP(BWscncns[[#This Row],[scanner]],[0]!ScnrAvgBW,2,FALSE)/1000</f>
        <v>2386.3111194805197</v>
      </c>
      <c r="AD4426" s="8">
        <f>(1+$F4426)*Z4426</f>
        <v>1386.7705196506099</v>
      </c>
      <c r="AE4426" s="8">
        <f>(1+$F4426)*AA4426</f>
        <v>5025.4755604598104</v>
      </c>
      <c r="AF4426" s="8">
        <f>(1+$F4426)*AB4426</f>
        <v>6030.0496986448024</v>
      </c>
      <c r="AG4426" s="8">
        <f>(1+$F4426)*AC4426</f>
        <v>2960.0138741938918</v>
      </c>
      <c r="AH4426" s="8">
        <f>(1+$F4426)*$T4426/1000</f>
        <v>635.09200087756801</v>
      </c>
      <c r="AI4426" s="8">
        <f>(1+BWscncns[[#This Row],[pid_error]]*K_p)*BWscncns[[#This Row],[dbw]]/1000</f>
        <v>573.54600043878395</v>
      </c>
      <c r="AJ4426" s="13">
        <f>BWscncns[[#This Row],[Torflow prgrssv alt vote]]/VLOOKUP(BWscncns[[#This Row],[class]],AltBWtotl,2,FALSE)*100</f>
        <v>1.1311858254545597E-2</v>
      </c>
      <c r="AK4426">
        <f>IF(D4426=E4426,1,0)</f>
        <v>1</v>
      </c>
    </row>
    <row r="4427" spans="1:37">
      <c r="A4427" s="1" t="s">
        <v>6815</v>
      </c>
      <c r="B4427" s="1" t="s">
        <v>6816</v>
      </c>
      <c r="C4427">
        <v>632</v>
      </c>
      <c r="D4427">
        <v>1524984916</v>
      </c>
      <c r="E4427">
        <v>1524984916</v>
      </c>
      <c r="F4427" s="2">
        <v>0.23440398220399999</v>
      </c>
      <c r="G4427" s="2">
        <v>0.23440398220399999</v>
      </c>
      <c r="H4427">
        <v>632014</v>
      </c>
      <c r="I4427" s="2">
        <v>0.72222303919899999</v>
      </c>
      <c r="J4427" s="2">
        <v>0</v>
      </c>
      <c r="K4427">
        <v>5</v>
      </c>
      <c r="L4427" s="1" t="s">
        <v>11534</v>
      </c>
      <c r="M4427" s="1" t="s">
        <v>6816</v>
      </c>
      <c r="N4427">
        <v>0</v>
      </c>
      <c r="O4427">
        <v>0</v>
      </c>
      <c r="P4427">
        <v>1</v>
      </c>
      <c r="Q4427">
        <v>0</v>
      </c>
      <c r="R4427" s="19">
        <f>BWscncns[[#This Row],[C fx]]*4+BWscncns[[#This Row],[C fg]]*2+BWscncns[[#This Row],[C fm]]</f>
        <v>1</v>
      </c>
      <c r="S4427">
        <v>486</v>
      </c>
      <c r="T4427">
        <v>512000</v>
      </c>
      <c r="U4427" s="13">
        <v>0.94921900000000003</v>
      </c>
      <c r="V4427" s="13">
        <v>1.053498</v>
      </c>
      <c r="W4427">
        <v>3550</v>
      </c>
      <c r="X4427">
        <v>71</v>
      </c>
      <c r="Z4427" s="10">
        <f>IF($N4427&lt;&gt;0,constants!$L$2,IF($O4427&lt;&gt;0,constants!$M$2,IF($P4427&lt;&gt;0,constants!$N$2,0)))</f>
        <v>1117.99</v>
      </c>
      <c r="AA4427" s="10">
        <f>IF($N4427&lt;&gt;0,constants!$L$2,IF($O4427&lt;&gt;0,constants!$M$2,IF($P4427&lt;&gt;0,constants!$P$2,0)))</f>
        <v>4051.45</v>
      </c>
      <c r="AB4427" s="11">
        <f>constants!$O$2</f>
        <v>4861.32</v>
      </c>
      <c r="AC4427" s="11">
        <f>VLOOKUP(BWscncns[[#This Row],[scanner]],[0]!ScnrAvgBW,2,FALSE)/1000</f>
        <v>3794.4265750962772</v>
      </c>
      <c r="AD4427" s="8">
        <f>(1+$F4427)*Z4427</f>
        <v>1380.05130806425</v>
      </c>
      <c r="AE4427" s="8">
        <f>(1+$F4427)*AA4427</f>
        <v>5001.1260137003956</v>
      </c>
      <c r="AF4427" s="8">
        <f>(1+$F4427)*AB4427</f>
        <v>6000.8327667679496</v>
      </c>
      <c r="AG4427" s="8">
        <f>(1+$F4427)*AC4427</f>
        <v>4683.8552744795297</v>
      </c>
      <c r="AH4427" s="8">
        <f>(1+$F4427)*$T4427/1000</f>
        <v>632.01483888844803</v>
      </c>
      <c r="AI4427" s="8">
        <f>(1+BWscncns[[#This Row],[pid_error]]*K_p)*BWscncns[[#This Row],[dbw]]/1000</f>
        <v>572.00741944422396</v>
      </c>
      <c r="AJ4427" s="13">
        <f>BWscncns[[#This Row],[Torflow prgrssv alt vote]]/VLOOKUP(BWscncns[[#This Row],[class]],AltBWtotl,2,FALSE)*100</f>
        <v>1.1281513329970612E-2</v>
      </c>
      <c r="AK4427">
        <f>IF(D4427=E4427,1,0)</f>
        <v>1</v>
      </c>
    </row>
    <row r="4428" spans="1:37">
      <c r="A4428" s="1" t="s">
        <v>4272</v>
      </c>
      <c r="B4428" s="1" t="s">
        <v>4273</v>
      </c>
      <c r="C4428">
        <v>618</v>
      </c>
      <c r="D4428">
        <v>1524982505</v>
      </c>
      <c r="E4428">
        <v>1524982505</v>
      </c>
      <c r="F4428" s="2">
        <v>0.17916418814499999</v>
      </c>
      <c r="G4428" s="2">
        <v>0.17916418814499999</v>
      </c>
      <c r="H4428">
        <v>618221</v>
      </c>
      <c r="I4428" s="2">
        <v>0.26884429615900002</v>
      </c>
      <c r="J4428" s="2">
        <v>0</v>
      </c>
      <c r="K4428">
        <v>5</v>
      </c>
      <c r="L4428" s="1" t="s">
        <v>11614</v>
      </c>
      <c r="M4428" s="1" t="s">
        <v>4273</v>
      </c>
      <c r="N4428">
        <v>0</v>
      </c>
      <c r="O4428">
        <v>0</v>
      </c>
      <c r="P4428">
        <v>1</v>
      </c>
      <c r="Q4428">
        <v>0</v>
      </c>
      <c r="R4428" s="19">
        <f>BWscncns[[#This Row],[C fx]]*4+BWscncns[[#This Row],[C fg]]*2+BWscncns[[#This Row],[C fm]]</f>
        <v>1</v>
      </c>
      <c r="S4428">
        <v>480</v>
      </c>
      <c r="T4428">
        <v>524288</v>
      </c>
      <c r="U4428" s="13">
        <v>0.91552699999999998</v>
      </c>
      <c r="V4428" s="13">
        <v>1.0922670000000001</v>
      </c>
      <c r="W4428">
        <v>3646</v>
      </c>
      <c r="X4428">
        <v>72</v>
      </c>
      <c r="Z4428" s="10">
        <f>IF($N4428&lt;&gt;0,constants!$L$2,IF($O4428&lt;&gt;0,constants!$M$2,IF($P4428&lt;&gt;0,constants!$N$2,0)))</f>
        <v>1117.99</v>
      </c>
      <c r="AA4428" s="10">
        <f>IF($N4428&lt;&gt;0,constants!$L$2,IF($O4428&lt;&gt;0,constants!$M$2,IF($P4428&lt;&gt;0,constants!$P$2,0)))</f>
        <v>4051.45</v>
      </c>
      <c r="AB4428" s="11">
        <f>constants!$O$2</f>
        <v>4861.32</v>
      </c>
      <c r="AC4428" s="11">
        <f>VLOOKUP(BWscncns[[#This Row],[scanner]],[0]!ScnrAvgBW,2,FALSE)/1000</f>
        <v>3794.4265750962772</v>
      </c>
      <c r="AD4428" s="8">
        <f>(1+$F4428)*Z4428</f>
        <v>1318.2937707042286</v>
      </c>
      <c r="AE4428" s="8">
        <f>(1+$F4428)*AA4428</f>
        <v>4777.3247500600601</v>
      </c>
      <c r="AF4428" s="8">
        <f>(1+$F4428)*AB4428</f>
        <v>5732.2944511130509</v>
      </c>
      <c r="AG4428" s="8">
        <f>(1+$F4428)*AC4428</f>
        <v>4474.2519318992145</v>
      </c>
      <c r="AH4428" s="8">
        <f>(1+$F4428)*$T4428/1000</f>
        <v>618.22163387416572</v>
      </c>
      <c r="AI4428" s="8">
        <f>(1+BWscncns[[#This Row],[pid_error]]*K_p)*BWscncns[[#This Row],[dbw]]/1000</f>
        <v>571.25481693708286</v>
      </c>
      <c r="AJ4428" s="13">
        <f>BWscncns[[#This Row],[Torflow prgrssv alt vote]]/VLOOKUP(BWscncns[[#This Row],[class]],AltBWtotl,2,FALSE)*100</f>
        <v>1.1266669999398552E-2</v>
      </c>
      <c r="AK4428">
        <f>IF(D4428=E4428,1,0)</f>
        <v>1</v>
      </c>
    </row>
    <row r="4429" spans="1:37">
      <c r="A4429" s="1" t="s">
        <v>6806</v>
      </c>
      <c r="B4429" s="1" t="s">
        <v>6807</v>
      </c>
      <c r="C4429">
        <v>94</v>
      </c>
      <c r="D4429">
        <v>1524988261</v>
      </c>
      <c r="E4429">
        <v>1524988261</v>
      </c>
      <c r="F4429" s="2">
        <v>-0.91072454831000005</v>
      </c>
      <c r="G4429" s="2">
        <v>-0.91072454831000005</v>
      </c>
      <c r="H4429">
        <v>93612</v>
      </c>
      <c r="I4429" s="2">
        <v>-2.69130838353E-2</v>
      </c>
      <c r="J4429" s="2">
        <v>0</v>
      </c>
      <c r="K4429">
        <v>8</v>
      </c>
      <c r="L4429" s="1" t="s">
        <v>11951</v>
      </c>
      <c r="M4429" s="1" t="s">
        <v>6807</v>
      </c>
      <c r="N4429">
        <v>1</v>
      </c>
      <c r="O4429">
        <v>0</v>
      </c>
      <c r="P4429">
        <v>0</v>
      </c>
      <c r="Q4429">
        <v>0</v>
      </c>
      <c r="R4429" s="19">
        <f>BWscncns[[#This Row],[C fx]]*4+BWscncns[[#This Row],[C fg]]*2+BWscncns[[#This Row],[C fm]]</f>
        <v>4</v>
      </c>
      <c r="S4429">
        <v>99</v>
      </c>
      <c r="T4429">
        <v>1048576</v>
      </c>
      <c r="U4429" s="13">
        <v>9.4413999999999998E-2</v>
      </c>
      <c r="V4429" s="13">
        <v>10.591677000000001</v>
      </c>
      <c r="W4429">
        <v>6224</v>
      </c>
      <c r="X4429">
        <v>124</v>
      </c>
      <c r="Z4429" s="10">
        <f>IF($N4429&lt;&gt;0,constants!$L$2,IF($O4429&lt;&gt;0,constants!$M$2,IF($P4429&lt;&gt;0,constants!$N$2,0)))</f>
        <v>10125.48</v>
      </c>
      <c r="AA4429" s="10">
        <f>IF($N4429&lt;&gt;0,constants!$L$2,IF($O4429&lt;&gt;0,constants!$M$2,IF($P4429&lt;&gt;0,constants!$P$2,0)))</f>
        <v>10125.48</v>
      </c>
      <c r="AB4429" s="11">
        <f>constants!$O$2</f>
        <v>4861.32</v>
      </c>
      <c r="AC4429" s="11">
        <f>VLOOKUP(BWscncns[[#This Row],[scanner]],[0]!ScnrAvgBW,2,FALSE)/1000</f>
        <v>509.99709399477808</v>
      </c>
      <c r="AD4429" s="8">
        <f>(1+$F4429)*Z4429</f>
        <v>903.95680057806067</v>
      </c>
      <c r="AE4429" s="8">
        <f>(1+$F4429)*AA4429</f>
        <v>903.95680057806067</v>
      </c>
      <c r="AF4429" s="8">
        <f>(1+$F4429)*AB4429</f>
        <v>433.99653880963052</v>
      </c>
      <c r="AG4429" s="8">
        <f>(1+$F4429)*AC4429</f>
        <v>45.530220926971175</v>
      </c>
      <c r="AH4429" s="8">
        <f>(1+$F4429)*$T4429/1000</f>
        <v>93.61209603129339</v>
      </c>
      <c r="AI4429" s="8">
        <f>(1+BWscncns[[#This Row],[pid_error]]*K_p)*BWscncns[[#This Row],[dbw]]/1000</f>
        <v>571.09404801564665</v>
      </c>
      <c r="AJ4429" s="13">
        <f>BWscncns[[#This Row],[Torflow prgrssv alt vote]]/VLOOKUP(BWscncns[[#This Row],[class]],AltBWtotl,2,FALSE)*100</f>
        <v>4.8947009943795207E-3</v>
      </c>
      <c r="AK4429">
        <f>IF(D4429=E4429,1,0)</f>
        <v>1</v>
      </c>
    </row>
    <row r="4430" spans="1:37">
      <c r="A4430" s="1" t="s">
        <v>10943</v>
      </c>
      <c r="B4430" s="1" t="s">
        <v>10944</v>
      </c>
      <c r="C4430">
        <v>618</v>
      </c>
      <c r="D4430">
        <v>1524975523</v>
      </c>
      <c r="E4430">
        <v>1524975523</v>
      </c>
      <c r="F4430" s="2">
        <v>0.17779840418199999</v>
      </c>
      <c r="G4430" s="2">
        <v>0.17779840418199999</v>
      </c>
      <c r="H4430">
        <v>617505</v>
      </c>
      <c r="I4430" s="2">
        <v>0.13748703035400001</v>
      </c>
      <c r="J4430" s="2">
        <v>0</v>
      </c>
      <c r="K4430">
        <v>5</v>
      </c>
      <c r="L4430" s="1" t="s">
        <v>11649</v>
      </c>
      <c r="M4430" s="1" t="s">
        <v>10944</v>
      </c>
      <c r="N4430">
        <v>0</v>
      </c>
      <c r="O4430">
        <v>0</v>
      </c>
      <c r="P4430">
        <v>1</v>
      </c>
      <c r="Q4430">
        <v>0</v>
      </c>
      <c r="R4430" s="19">
        <f>BWscncns[[#This Row],[C fx]]*4+BWscncns[[#This Row],[C fg]]*2+BWscncns[[#This Row],[C fm]]</f>
        <v>1</v>
      </c>
      <c r="S4430">
        <v>555</v>
      </c>
      <c r="T4430">
        <v>524288</v>
      </c>
      <c r="U4430" s="13">
        <v>1.058578</v>
      </c>
      <c r="V4430" s="13">
        <v>0.94466300000000003</v>
      </c>
      <c r="W4430">
        <v>2933</v>
      </c>
      <c r="X4430">
        <v>58</v>
      </c>
      <c r="Z4430" s="10">
        <f>IF($N4430&lt;&gt;0,constants!$L$2,IF($O4430&lt;&gt;0,constants!$M$2,IF($P4430&lt;&gt;0,constants!$N$2,0)))</f>
        <v>1117.99</v>
      </c>
      <c r="AA4430" s="10">
        <f>IF($N4430&lt;&gt;0,constants!$L$2,IF($O4430&lt;&gt;0,constants!$M$2,IF($P4430&lt;&gt;0,constants!$P$2,0)))</f>
        <v>4051.45</v>
      </c>
      <c r="AB4430" s="11">
        <f>constants!$O$2</f>
        <v>4861.32</v>
      </c>
      <c r="AC4430" s="11">
        <f>VLOOKUP(BWscncns[[#This Row],[scanner]],[0]!ScnrAvgBW,2,FALSE)/1000</f>
        <v>3794.4265750962772</v>
      </c>
      <c r="AD4430" s="8">
        <f>(1+$F4430)*Z4430</f>
        <v>1316.7668378914341</v>
      </c>
      <c r="AE4430" s="8">
        <f>(1+$F4430)*AA4430</f>
        <v>4771.7913446231632</v>
      </c>
      <c r="AF4430" s="8">
        <f>(1+$F4430)*AB4430</f>
        <v>5725.6549382180401</v>
      </c>
      <c r="AG4430" s="8">
        <f>(1+$F4430)*AC4430</f>
        <v>4469.0695649341669</v>
      </c>
      <c r="AH4430" s="8">
        <f>(1+$F4430)*$T4430/1000</f>
        <v>617.50556973177243</v>
      </c>
      <c r="AI4430" s="8">
        <f>(1+BWscncns[[#This Row],[pid_error]]*K_p)*BWscncns[[#This Row],[dbw]]/1000</f>
        <v>570.89678486588616</v>
      </c>
      <c r="AJ4430" s="13">
        <f>BWscncns[[#This Row],[Torflow prgrssv alt vote]]/VLOOKUP(BWscncns[[#This Row],[class]],AltBWtotl,2,FALSE)*100</f>
        <v>1.1259608651159944E-2</v>
      </c>
      <c r="AK4430">
        <f>IF(D4430=E4430,1,0)</f>
        <v>1</v>
      </c>
    </row>
    <row r="4431" spans="1:37">
      <c r="A4431" s="1" t="s">
        <v>5116</v>
      </c>
      <c r="B4431" s="1" t="s">
        <v>28</v>
      </c>
      <c r="C4431">
        <v>163</v>
      </c>
      <c r="D4431">
        <v>1524958750</v>
      </c>
      <c r="E4431">
        <v>1524958750</v>
      </c>
      <c r="F4431" s="2">
        <v>-0.833251938686</v>
      </c>
      <c r="G4431" s="2">
        <v>-0.833251938686</v>
      </c>
      <c r="H4431">
        <v>162830</v>
      </c>
      <c r="I4431" s="2">
        <v>-0.19665184280100001</v>
      </c>
      <c r="J4431" s="2">
        <v>0</v>
      </c>
      <c r="K4431">
        <v>8</v>
      </c>
      <c r="L4431" s="1" t="s">
        <v>11977</v>
      </c>
      <c r="M4431" s="1" t="s">
        <v>28</v>
      </c>
      <c r="N4431">
        <v>0</v>
      </c>
      <c r="O4431">
        <v>0</v>
      </c>
      <c r="P4431">
        <v>1</v>
      </c>
      <c r="Q4431">
        <v>0</v>
      </c>
      <c r="R4431" s="19">
        <f>BWscncns[[#This Row],[C fx]]*4+BWscncns[[#This Row],[C fg]]*2+BWscncns[[#This Row],[C fm]]</f>
        <v>1</v>
      </c>
      <c r="S4431">
        <v>53</v>
      </c>
      <c r="T4431">
        <v>975872</v>
      </c>
      <c r="U4431" s="13">
        <v>5.4309999999999997E-2</v>
      </c>
      <c r="V4431" s="13">
        <v>18.412679000000001</v>
      </c>
      <c r="W4431">
        <v>6331</v>
      </c>
      <c r="X4431">
        <v>126</v>
      </c>
      <c r="Z4431" s="10">
        <f>IF($N4431&lt;&gt;0,constants!$L$2,IF($O4431&lt;&gt;0,constants!$M$2,IF($P4431&lt;&gt;0,constants!$N$2,0)))</f>
        <v>1117.99</v>
      </c>
      <c r="AA4431" s="10">
        <f>IF($N4431&lt;&gt;0,constants!$L$2,IF($O4431&lt;&gt;0,constants!$M$2,IF($P4431&lt;&gt;0,constants!$P$2,0)))</f>
        <v>4051.45</v>
      </c>
      <c r="AB4431" s="11">
        <f>constants!$O$2</f>
        <v>4861.32</v>
      </c>
      <c r="AC4431" s="11">
        <f>VLOOKUP(BWscncns[[#This Row],[scanner]],[0]!ScnrAvgBW,2,FALSE)/1000</f>
        <v>509.99709399477808</v>
      </c>
      <c r="AD4431" s="8">
        <f>(1+$F4431)*Z4431</f>
        <v>186.42266506843885</v>
      </c>
      <c r="AE4431" s="8">
        <f>(1+$F4431)*AA4431</f>
        <v>675.57143301060523</v>
      </c>
      <c r="AF4431" s="8">
        <f>(1+$F4431)*AB4431</f>
        <v>810.61568542697444</v>
      </c>
      <c r="AG4431" s="8">
        <f>(1+$F4431)*AC4431</f>
        <v>85.041026699403076</v>
      </c>
      <c r="AH4431" s="8">
        <f>(1+$F4431)*$T4431/1000</f>
        <v>162.72476409061579</v>
      </c>
      <c r="AI4431" s="8">
        <f>(1+BWscncns[[#This Row],[pid_error]]*K_p)*BWscncns[[#This Row],[dbw]]/1000</f>
        <v>569.2983820453079</v>
      </c>
      <c r="AJ4431" s="13">
        <f>BWscncns[[#This Row],[Torflow prgrssv alt vote]]/VLOOKUP(BWscncns[[#This Row],[class]],AltBWtotl,2,FALSE)*100</f>
        <v>1.1228083880476835E-2</v>
      </c>
      <c r="AK4431">
        <f>IF(D4431=E4431,1,0)</f>
        <v>1</v>
      </c>
    </row>
    <row r="4432" spans="1:37">
      <c r="A4432" s="1" t="s">
        <v>8356</v>
      </c>
      <c r="B4432" s="1" t="s">
        <v>8357</v>
      </c>
      <c r="C4432">
        <v>464</v>
      </c>
      <c r="D4432">
        <v>1524995596</v>
      </c>
      <c r="E4432">
        <v>1524995596</v>
      </c>
      <c r="F4432" s="2">
        <v>-0.312782008424</v>
      </c>
      <c r="G4432" s="2">
        <v>-0.312782008424</v>
      </c>
      <c r="H4432">
        <v>463611</v>
      </c>
      <c r="I4432" s="2">
        <v>-0.14193255879899999</v>
      </c>
      <c r="J4432" s="2">
        <v>0</v>
      </c>
      <c r="K4432">
        <v>5</v>
      </c>
      <c r="L4432" s="1" t="s">
        <v>11701</v>
      </c>
      <c r="M4432" s="1" t="s">
        <v>8357</v>
      </c>
      <c r="N4432">
        <v>0</v>
      </c>
      <c r="O4432">
        <v>0</v>
      </c>
      <c r="P4432">
        <v>1</v>
      </c>
      <c r="Q4432">
        <v>0</v>
      </c>
      <c r="R4432" s="19">
        <f>BWscncns[[#This Row],[C fx]]*4+BWscncns[[#This Row],[C fg]]*2+BWscncns[[#This Row],[C fm]]</f>
        <v>1</v>
      </c>
      <c r="S4432">
        <v>541</v>
      </c>
      <c r="T4432">
        <v>674620</v>
      </c>
      <c r="U4432" s="13">
        <v>0.80193300000000001</v>
      </c>
      <c r="V4432" s="13">
        <v>1.2469870000000001</v>
      </c>
      <c r="W4432">
        <v>4003</v>
      </c>
      <c r="X4432">
        <v>80</v>
      </c>
      <c r="Z4432" s="10">
        <f>IF($N4432&lt;&gt;0,constants!$L$2,IF($O4432&lt;&gt;0,constants!$M$2,IF($P4432&lt;&gt;0,constants!$N$2,0)))</f>
        <v>1117.99</v>
      </c>
      <c r="AA4432" s="10">
        <f>IF($N4432&lt;&gt;0,constants!$L$2,IF($O4432&lt;&gt;0,constants!$M$2,IF($P4432&lt;&gt;0,constants!$P$2,0)))</f>
        <v>4051.45</v>
      </c>
      <c r="AB4432" s="11">
        <f>constants!$O$2</f>
        <v>4861.32</v>
      </c>
      <c r="AC4432" s="11">
        <f>VLOOKUP(BWscncns[[#This Row],[scanner]],[0]!ScnrAvgBW,2,FALSE)/1000</f>
        <v>3794.4265750962772</v>
      </c>
      <c r="AD4432" s="8">
        <f>(1+$F4432)*Z4432</f>
        <v>768.30284240205219</v>
      </c>
      <c r="AE4432" s="8">
        <f>(1+$F4432)*AA4432</f>
        <v>2784.229331970585</v>
      </c>
      <c r="AF4432" s="8">
        <f>(1+$F4432)*AB4432</f>
        <v>3340.78656680824</v>
      </c>
      <c r="AG4432" s="8">
        <f>(1+$F4432)*AC4432</f>
        <v>2607.598210120264</v>
      </c>
      <c r="AH4432" s="8">
        <f>(1+$F4432)*$T4432/1000</f>
        <v>463.61100147700108</v>
      </c>
      <c r="AI4432" s="8">
        <f>(1+BWscncns[[#This Row],[pid_error]]*K_p)*BWscncns[[#This Row],[dbw]]/1000</f>
        <v>569.11550073850049</v>
      </c>
      <c r="AJ4432" s="13">
        <f>BWscncns[[#This Row],[Torflow prgrssv alt vote]]/VLOOKUP(BWscncns[[#This Row],[class]],AltBWtotl,2,FALSE)*100</f>
        <v>1.1224476972890645E-2</v>
      </c>
      <c r="AK4432">
        <f>IF(D4432=E4432,1,0)</f>
        <v>1</v>
      </c>
    </row>
    <row r="4433" spans="1:37">
      <c r="A4433" s="1" t="s">
        <v>5041</v>
      </c>
      <c r="B4433" s="1" t="s">
        <v>49</v>
      </c>
      <c r="C4433">
        <v>326</v>
      </c>
      <c r="D4433">
        <v>1525008480</v>
      </c>
      <c r="E4433">
        <v>1525008480</v>
      </c>
      <c r="F4433" s="2">
        <v>-0.59672710359600001</v>
      </c>
      <c r="G4433" s="2">
        <v>-0.59672710359600001</v>
      </c>
      <c r="H4433">
        <v>326099</v>
      </c>
      <c r="I4433" s="2">
        <v>9.7141517110400005E-2</v>
      </c>
      <c r="J4433" s="2">
        <v>0</v>
      </c>
      <c r="K4433">
        <v>7</v>
      </c>
      <c r="L4433" s="1" t="s">
        <v>11831</v>
      </c>
      <c r="M4433" s="1" t="s">
        <v>49</v>
      </c>
      <c r="N4433">
        <v>0</v>
      </c>
      <c r="O4433">
        <v>0</v>
      </c>
      <c r="P4433">
        <v>1</v>
      </c>
      <c r="Q4433">
        <v>0</v>
      </c>
      <c r="R4433" s="19">
        <f>BWscncns[[#This Row],[C fx]]*4+BWscncns[[#This Row],[C fg]]*2+BWscncns[[#This Row],[C fm]]</f>
        <v>1</v>
      </c>
      <c r="S4433">
        <v>396</v>
      </c>
      <c r="T4433">
        <v>808633</v>
      </c>
      <c r="U4433" s="13">
        <v>0.48971500000000001</v>
      </c>
      <c r="V4433" s="13">
        <v>2.0420029999999998</v>
      </c>
      <c r="W4433">
        <v>4880</v>
      </c>
      <c r="X4433">
        <v>97</v>
      </c>
      <c r="Z4433" s="10">
        <f>IF($N4433&lt;&gt;0,constants!$L$2,IF($O4433&lt;&gt;0,constants!$M$2,IF($P4433&lt;&gt;0,constants!$N$2,0)))</f>
        <v>1117.99</v>
      </c>
      <c r="AA4433" s="10">
        <f>IF($N4433&lt;&gt;0,constants!$L$2,IF($O4433&lt;&gt;0,constants!$M$2,IF($P4433&lt;&gt;0,constants!$P$2,0)))</f>
        <v>4051.45</v>
      </c>
      <c r="AB4433" s="11">
        <f>constants!$O$2</f>
        <v>4861.32</v>
      </c>
      <c r="AC4433" s="11">
        <f>VLOOKUP(BWscncns[[#This Row],[scanner]],[0]!ScnrAvgBW,2,FALSE)/1000</f>
        <v>885.64026081730776</v>
      </c>
      <c r="AD4433" s="8">
        <f>(1+$F4433)*Z4433</f>
        <v>450.85506545070797</v>
      </c>
      <c r="AE4433" s="8">
        <f>(1+$F4433)*AA4433</f>
        <v>1633.8399761359858</v>
      </c>
      <c r="AF4433" s="8">
        <f>(1+$F4433)*AB4433</f>
        <v>1960.4385967466931</v>
      </c>
      <c r="AG4433" s="8">
        <f>(1+$F4433)*AC4433</f>
        <v>357.15471315178968</v>
      </c>
      <c r="AH4433" s="8">
        <f>(1+$F4433)*$T4433/1000</f>
        <v>326.0997720378557</v>
      </c>
      <c r="AI4433" s="8">
        <f>(1+BWscncns[[#This Row],[pid_error]]*K_p)*BWscncns[[#This Row],[dbw]]/1000</f>
        <v>567.36638601892787</v>
      </c>
      <c r="AJ4433" s="13">
        <f>BWscncns[[#This Row],[Torflow prgrssv alt vote]]/VLOOKUP(BWscncns[[#This Row],[class]],AltBWtotl,2,FALSE)*100</f>
        <v>1.1189979761222168E-2</v>
      </c>
      <c r="AK4433">
        <f>IF(D4433=E4433,1,0)</f>
        <v>1</v>
      </c>
    </row>
    <row r="4434" spans="1:37">
      <c r="A4434" s="1" t="s">
        <v>350</v>
      </c>
      <c r="B4434" s="1" t="s">
        <v>351</v>
      </c>
      <c r="C4434">
        <v>621</v>
      </c>
      <c r="D4434">
        <v>1524977965</v>
      </c>
      <c r="E4434">
        <v>1524977965</v>
      </c>
      <c r="F4434" s="2">
        <v>0.21342195875200001</v>
      </c>
      <c r="G4434" s="2">
        <v>0.21342195875200001</v>
      </c>
      <c r="H4434">
        <v>621272</v>
      </c>
      <c r="I4434" s="2">
        <v>0.82554512029100002</v>
      </c>
      <c r="J4434" s="2">
        <v>0</v>
      </c>
      <c r="K4434">
        <v>7</v>
      </c>
      <c r="L4434" s="1" t="s">
        <v>11935</v>
      </c>
      <c r="M4434" s="1" t="s">
        <v>351</v>
      </c>
      <c r="N4434">
        <v>0</v>
      </c>
      <c r="O4434">
        <v>0</v>
      </c>
      <c r="P4434">
        <v>1</v>
      </c>
      <c r="Q4434">
        <v>0</v>
      </c>
      <c r="R4434" s="19">
        <f>BWscncns[[#This Row],[C fx]]*4+BWscncns[[#This Row],[C fg]]*2+BWscncns[[#This Row],[C fm]]</f>
        <v>1</v>
      </c>
      <c r="S4434">
        <v>524</v>
      </c>
      <c r="T4434">
        <v>512000</v>
      </c>
      <c r="U4434" s="13">
        <v>1.0234380000000001</v>
      </c>
      <c r="V4434" s="13">
        <v>0.97709900000000005</v>
      </c>
      <c r="W4434">
        <v>3121</v>
      </c>
      <c r="X4434">
        <v>62</v>
      </c>
      <c r="Z4434" s="10">
        <f>IF($N4434&lt;&gt;0,constants!$L$2,IF($O4434&lt;&gt;0,constants!$M$2,IF($P4434&lt;&gt;0,constants!$N$2,0)))</f>
        <v>1117.99</v>
      </c>
      <c r="AA4434" s="10">
        <f>IF($N4434&lt;&gt;0,constants!$L$2,IF($O4434&lt;&gt;0,constants!$M$2,IF($P4434&lt;&gt;0,constants!$P$2,0)))</f>
        <v>4051.45</v>
      </c>
      <c r="AB4434" s="11">
        <f>constants!$O$2</f>
        <v>4861.32</v>
      </c>
      <c r="AC4434" s="11">
        <f>VLOOKUP(BWscncns[[#This Row],[scanner]],[0]!ScnrAvgBW,2,FALSE)/1000</f>
        <v>885.64026081730776</v>
      </c>
      <c r="AD4434" s="8">
        <f>(1+$F4434)*Z4434</f>
        <v>1356.5936156651485</v>
      </c>
      <c r="AE4434" s="8">
        <f>(1+$F4434)*AA4434</f>
        <v>4916.1183947857908</v>
      </c>
      <c r="AF4434" s="8">
        <f>(1+$F4434)*AB4434</f>
        <v>5898.8324365202725</v>
      </c>
      <c r="AG4434" s="8">
        <f>(1+$F4434)*AC4434</f>
        <v>1074.6553400305697</v>
      </c>
      <c r="AH4434" s="8">
        <f>(1+$F4434)*$T4434/1000</f>
        <v>621.27204288102405</v>
      </c>
      <c r="AI4434" s="8">
        <f>(1+BWscncns[[#This Row],[pid_error]]*K_p)*BWscncns[[#This Row],[dbw]]/1000</f>
        <v>566.63602144051197</v>
      </c>
      <c r="AJ4434" s="13">
        <f>BWscncns[[#This Row],[Torflow prgrssv alt vote]]/VLOOKUP(BWscncns[[#This Row],[class]],AltBWtotl,2,FALSE)*100</f>
        <v>1.1175575021970459E-2</v>
      </c>
      <c r="AK4434">
        <f>IF(D4434=E4434,1,0)</f>
        <v>1</v>
      </c>
    </row>
    <row r="4435" spans="1:37">
      <c r="A4435" s="1" t="s">
        <v>9498</v>
      </c>
      <c r="B4435" s="1" t="s">
        <v>9499</v>
      </c>
      <c r="C4435">
        <v>619</v>
      </c>
      <c r="D4435">
        <v>1524972789</v>
      </c>
      <c r="E4435">
        <v>1524972789</v>
      </c>
      <c r="F4435" s="2">
        <v>0.209449207512</v>
      </c>
      <c r="G4435" s="2">
        <v>0.209449207512</v>
      </c>
      <c r="H4435">
        <v>619237</v>
      </c>
      <c r="I4435" s="2">
        <v>-6.8417868402899998E-2</v>
      </c>
      <c r="J4435" s="2">
        <v>0</v>
      </c>
      <c r="K4435">
        <v>5</v>
      </c>
      <c r="L4435" s="1" t="s">
        <v>11793</v>
      </c>
      <c r="M4435" s="1" t="s">
        <v>9499</v>
      </c>
      <c r="N4435">
        <v>0</v>
      </c>
      <c r="O4435">
        <v>0</v>
      </c>
      <c r="P4435">
        <v>1</v>
      </c>
      <c r="Q4435">
        <v>0</v>
      </c>
      <c r="R4435" s="19">
        <f>BWscncns[[#This Row],[C fx]]*4+BWscncns[[#This Row],[C fg]]*2+BWscncns[[#This Row],[C fm]]</f>
        <v>1</v>
      </c>
      <c r="S4435">
        <v>483</v>
      </c>
      <c r="T4435">
        <v>512000</v>
      </c>
      <c r="U4435" s="13">
        <v>0.94335899999999995</v>
      </c>
      <c r="V4435" s="13">
        <v>1.060041</v>
      </c>
      <c r="W4435">
        <v>3567</v>
      </c>
      <c r="X4435">
        <v>71</v>
      </c>
      <c r="Z4435" s="10">
        <f>IF($N4435&lt;&gt;0,constants!$L$2,IF($O4435&lt;&gt;0,constants!$M$2,IF($P4435&lt;&gt;0,constants!$N$2,0)))</f>
        <v>1117.99</v>
      </c>
      <c r="AA4435" s="10">
        <f>IF($N4435&lt;&gt;0,constants!$L$2,IF($O4435&lt;&gt;0,constants!$M$2,IF($P4435&lt;&gt;0,constants!$P$2,0)))</f>
        <v>4051.45</v>
      </c>
      <c r="AB4435" s="11">
        <f>constants!$O$2</f>
        <v>4861.32</v>
      </c>
      <c r="AC4435" s="11">
        <f>VLOOKUP(BWscncns[[#This Row],[scanner]],[0]!ScnrAvgBW,2,FALSE)/1000</f>
        <v>3794.4265750962772</v>
      </c>
      <c r="AD4435" s="8">
        <f>(1+$F4435)*Z4435</f>
        <v>1352.152119506341</v>
      </c>
      <c r="AE4435" s="8">
        <f>(1+$F4435)*AA4435</f>
        <v>4900.0229917744919</v>
      </c>
      <c r="AF4435" s="8">
        <f>(1+$F4435)*AB4435</f>
        <v>5879.5196214622356</v>
      </c>
      <c r="AG4435" s="8">
        <f>(1+$F4435)*AC4435</f>
        <v>4589.1662142126652</v>
      </c>
      <c r="AH4435" s="8">
        <f>(1+$F4435)*$T4435/1000</f>
        <v>619.23799424614401</v>
      </c>
      <c r="AI4435" s="8">
        <f>(1+BWscncns[[#This Row],[pid_error]]*K_p)*BWscncns[[#This Row],[dbw]]/1000</f>
        <v>565.61899712307195</v>
      </c>
      <c r="AJ4435" s="13">
        <f>BWscncns[[#This Row],[Torflow prgrssv alt vote]]/VLOOKUP(BWscncns[[#This Row],[class]],AltBWtotl,2,FALSE)*100</f>
        <v>1.1155516587404607E-2</v>
      </c>
      <c r="AK4435">
        <f>IF(D4435=E4435,1,0)</f>
        <v>1</v>
      </c>
    </row>
    <row r="4436" spans="1:37">
      <c r="A4436" s="1" t="s">
        <v>10530</v>
      </c>
      <c r="B4436" s="1" t="s">
        <v>28</v>
      </c>
      <c r="C4436">
        <v>465</v>
      </c>
      <c r="D4436">
        <v>1524868006</v>
      </c>
      <c r="E4436">
        <v>1524868006</v>
      </c>
      <c r="F4436" s="2">
        <v>-0.28330840695800003</v>
      </c>
      <c r="G4436" s="2">
        <v>-0.28330840695800003</v>
      </c>
      <c r="H4436">
        <v>464613</v>
      </c>
      <c r="I4436" s="2">
        <v>-0.15401850580500001</v>
      </c>
      <c r="J4436" s="2">
        <v>0</v>
      </c>
      <c r="K4436">
        <v>5</v>
      </c>
      <c r="L4436" s="1" t="s">
        <v>11852</v>
      </c>
      <c r="M4436" s="1" t="s">
        <v>28</v>
      </c>
      <c r="N4436">
        <v>0</v>
      </c>
      <c r="O4436">
        <v>0</v>
      </c>
      <c r="P4436">
        <v>1</v>
      </c>
      <c r="Q4436">
        <v>0</v>
      </c>
      <c r="R4436" s="19">
        <f>BWscncns[[#This Row],[C fx]]*4+BWscncns[[#This Row],[C fg]]*2+BWscncns[[#This Row],[C fm]]</f>
        <v>1</v>
      </c>
      <c r="S4436">
        <v>308</v>
      </c>
      <c r="T4436">
        <v>657307</v>
      </c>
      <c r="U4436" s="13">
        <v>0.46857900000000002</v>
      </c>
      <c r="V4436" s="13">
        <v>2.1341139999999998</v>
      </c>
      <c r="W4436">
        <v>4957</v>
      </c>
      <c r="X4436">
        <v>99</v>
      </c>
      <c r="Z4436" s="10">
        <f>IF($N4436&lt;&gt;0,constants!$L$2,IF($O4436&lt;&gt;0,constants!$M$2,IF($P4436&lt;&gt;0,constants!$N$2,0)))</f>
        <v>1117.99</v>
      </c>
      <c r="AA4436" s="10">
        <f>IF($N4436&lt;&gt;0,constants!$L$2,IF($O4436&lt;&gt;0,constants!$M$2,IF($P4436&lt;&gt;0,constants!$P$2,0)))</f>
        <v>4051.45</v>
      </c>
      <c r="AB4436" s="11">
        <f>constants!$O$2</f>
        <v>4861.32</v>
      </c>
      <c r="AC4436" s="11">
        <f>VLOOKUP(BWscncns[[#This Row],[scanner]],[0]!ScnrAvgBW,2,FALSE)/1000</f>
        <v>3794.4265750962772</v>
      </c>
      <c r="AD4436" s="8">
        <f>(1+$F4436)*Z4436</f>
        <v>801.25403410502554</v>
      </c>
      <c r="AE4436" s="8">
        <f>(1+$F4436)*AA4436</f>
        <v>2903.6401546300103</v>
      </c>
      <c r="AF4436" s="8">
        <f>(1+$F4436)*AB4436</f>
        <v>3484.0671750869346</v>
      </c>
      <c r="AG4436" s="8">
        <f>(1+$F4436)*AC4436</f>
        <v>2719.4336267866506</v>
      </c>
      <c r="AH4436" s="8">
        <f>(1+$F4436)*$T4436/1000</f>
        <v>471.08640094765781</v>
      </c>
      <c r="AI4436" s="8">
        <f>(1+BWscncns[[#This Row],[pid_error]]*K_p)*BWscncns[[#This Row],[dbw]]/1000</f>
        <v>564.19670047382897</v>
      </c>
      <c r="AJ4436" s="13">
        <f>BWscncns[[#This Row],[Torflow prgrssv alt vote]]/VLOOKUP(BWscncns[[#This Row],[class]],AltBWtotl,2,FALSE)*100</f>
        <v>1.1127465100549423E-2</v>
      </c>
      <c r="AK4436">
        <f>IF(D4436=E4436,1,0)</f>
        <v>1</v>
      </c>
    </row>
    <row r="4437" spans="1:37">
      <c r="A4437" s="1" t="s">
        <v>733</v>
      </c>
      <c r="B4437" s="1" t="s">
        <v>734</v>
      </c>
      <c r="C4437">
        <v>616</v>
      </c>
      <c r="D4437">
        <v>1525002309</v>
      </c>
      <c r="E4437">
        <v>1525002309</v>
      </c>
      <c r="F4437" s="2">
        <v>0.20322398928900001</v>
      </c>
      <c r="G4437" s="2">
        <v>0.20322398928900001</v>
      </c>
      <c r="H4437">
        <v>616050</v>
      </c>
      <c r="I4437" s="2">
        <v>0.28604230704400002</v>
      </c>
      <c r="J4437" s="2">
        <v>0</v>
      </c>
      <c r="K4437">
        <v>6</v>
      </c>
      <c r="L4437" s="1" t="s">
        <v>11780</v>
      </c>
      <c r="M4437" s="1" t="s">
        <v>734</v>
      </c>
      <c r="N4437">
        <v>0</v>
      </c>
      <c r="O4437">
        <v>0</v>
      </c>
      <c r="P4437">
        <v>1</v>
      </c>
      <c r="Q4437">
        <v>0</v>
      </c>
      <c r="R4437" s="19">
        <f>BWscncns[[#This Row],[C fx]]*4+BWscncns[[#This Row],[C fg]]*2+BWscncns[[#This Row],[C fm]]</f>
        <v>1</v>
      </c>
      <c r="S4437">
        <v>305</v>
      </c>
      <c r="T4437">
        <v>512000</v>
      </c>
      <c r="U4437" s="13">
        <v>0.59570299999999998</v>
      </c>
      <c r="V4437" s="13">
        <v>1.6786890000000001</v>
      </c>
      <c r="W4437">
        <v>4546</v>
      </c>
      <c r="X4437">
        <v>90</v>
      </c>
      <c r="Z4437" s="10">
        <f>IF($N4437&lt;&gt;0,constants!$L$2,IF($O4437&lt;&gt;0,constants!$M$2,IF($P4437&lt;&gt;0,constants!$N$2,0)))</f>
        <v>1117.99</v>
      </c>
      <c r="AA4437" s="10">
        <f>IF($N4437&lt;&gt;0,constants!$L$2,IF($O4437&lt;&gt;0,constants!$M$2,IF($P4437&lt;&gt;0,constants!$P$2,0)))</f>
        <v>4051.45</v>
      </c>
      <c r="AB4437" s="11">
        <f>constants!$O$2</f>
        <v>4861.32</v>
      </c>
      <c r="AC4437" s="11">
        <f>VLOOKUP(BWscncns[[#This Row],[scanner]],[0]!ScnrAvgBW,2,FALSE)/1000</f>
        <v>2386.3111194805197</v>
      </c>
      <c r="AD4437" s="8">
        <f>(1+$F4437)*Z4437</f>
        <v>1345.1923877852091</v>
      </c>
      <c r="AE4437" s="8">
        <f>(1+$F4437)*AA4437</f>
        <v>4874.8018314049186</v>
      </c>
      <c r="AF4437" s="8">
        <f>(1+$F4437)*AB4437</f>
        <v>5849.2568436104011</v>
      </c>
      <c r="AG4437" s="8">
        <f>(1+$F4437)*AC4437</f>
        <v>2871.2667848660503</v>
      </c>
      <c r="AH4437" s="8">
        <f>(1+$F4437)*$T4437/1000</f>
        <v>616.05068251596799</v>
      </c>
      <c r="AI4437" s="8">
        <f>(1+BWscncns[[#This Row],[pid_error]]*K_p)*BWscncns[[#This Row],[dbw]]/1000</f>
        <v>564.025341257984</v>
      </c>
      <c r="AJ4437" s="13">
        <f>BWscncns[[#This Row],[Torflow prgrssv alt vote]]/VLOOKUP(BWscncns[[#This Row],[class]],AltBWtotl,2,FALSE)*100</f>
        <v>1.1124085439356135E-2</v>
      </c>
      <c r="AK4437">
        <f>IF(D4437=E4437,1,0)</f>
        <v>1</v>
      </c>
    </row>
    <row r="4438" spans="1:37">
      <c r="A4438" s="1" t="s">
        <v>5876</v>
      </c>
      <c r="B4438" s="1" t="s">
        <v>3121</v>
      </c>
      <c r="C4438">
        <v>603</v>
      </c>
      <c r="D4438">
        <v>1524988784</v>
      </c>
      <c r="E4438">
        <v>1524988784</v>
      </c>
      <c r="F4438" s="2">
        <v>0.151060407236</v>
      </c>
      <c r="G4438" s="2">
        <v>0.151060407236</v>
      </c>
      <c r="H4438">
        <v>603487</v>
      </c>
      <c r="I4438" s="2">
        <v>9.3274796247299993E-2</v>
      </c>
      <c r="J4438" s="2">
        <v>0</v>
      </c>
      <c r="K4438">
        <v>4</v>
      </c>
      <c r="L4438" s="1" t="s">
        <v>11625</v>
      </c>
      <c r="M4438" s="1" t="s">
        <v>3121</v>
      </c>
      <c r="N4438">
        <v>0</v>
      </c>
      <c r="O4438">
        <v>0</v>
      </c>
      <c r="P4438">
        <v>1</v>
      </c>
      <c r="Q4438">
        <v>0</v>
      </c>
      <c r="R4438" s="19">
        <f>BWscncns[[#This Row],[C fx]]*4+BWscncns[[#This Row],[C fg]]*2+BWscncns[[#This Row],[C fm]]</f>
        <v>1</v>
      </c>
      <c r="S4438">
        <v>603</v>
      </c>
      <c r="T4438">
        <v>524288</v>
      </c>
      <c r="U4438" s="13">
        <v>1.150131</v>
      </c>
      <c r="V4438" s="13">
        <v>0.86946599999999996</v>
      </c>
      <c r="W4438">
        <v>2480</v>
      </c>
      <c r="X4438">
        <v>49</v>
      </c>
      <c r="Z4438" s="10">
        <f>IF($N4438&lt;&gt;0,constants!$L$2,IF($O4438&lt;&gt;0,constants!$M$2,IF($P4438&lt;&gt;0,constants!$N$2,0)))</f>
        <v>1117.99</v>
      </c>
      <c r="AA4438" s="10">
        <f>IF($N4438&lt;&gt;0,constants!$L$2,IF($O4438&lt;&gt;0,constants!$M$2,IF($P4438&lt;&gt;0,constants!$P$2,0)))</f>
        <v>4051.45</v>
      </c>
      <c r="AB4438" s="11">
        <f>constants!$O$2</f>
        <v>4861.32</v>
      </c>
      <c r="AC4438" s="11">
        <f>VLOOKUP(BWscncns[[#This Row],[scanner]],[0]!ScnrAvgBW,2,FALSE)/1000</f>
        <v>4819.491751072962</v>
      </c>
      <c r="AD4438" s="8">
        <f>(1+$F4438)*Z4438</f>
        <v>1286.8740246857756</v>
      </c>
      <c r="AE4438" s="8">
        <f>(1+$F4438)*AA4438</f>
        <v>4663.4636868962916</v>
      </c>
      <c r="AF4438" s="8">
        <f>(1+$F4438)*AB4438</f>
        <v>5595.6729789045112</v>
      </c>
      <c r="AG4438" s="8">
        <f>(1+$F4438)*AC4438</f>
        <v>5547.5261376605868</v>
      </c>
      <c r="AH4438" s="8">
        <f>(1+$F4438)*$T4438/1000</f>
        <v>603.48715878894802</v>
      </c>
      <c r="AI4438" s="8">
        <f>(1+BWscncns[[#This Row],[pid_error]]*K_p)*BWscncns[[#This Row],[dbw]]/1000</f>
        <v>563.88757939447396</v>
      </c>
      <c r="AJ4438" s="13">
        <f>BWscncns[[#This Row],[Torflow prgrssv alt vote]]/VLOOKUP(BWscncns[[#This Row],[class]],AltBWtotl,2,FALSE)*100</f>
        <v>1.1121368407641653E-2</v>
      </c>
      <c r="AK4438">
        <f>IF(D4438=E4438,1,0)</f>
        <v>1</v>
      </c>
    </row>
    <row r="4439" spans="1:37">
      <c r="A4439" s="1" t="s">
        <v>1130</v>
      </c>
      <c r="B4439" s="1" t="s">
        <v>1131</v>
      </c>
      <c r="C4439">
        <v>483</v>
      </c>
      <c r="D4439">
        <v>1524975523</v>
      </c>
      <c r="E4439">
        <v>1524975523</v>
      </c>
      <c r="F4439" s="2">
        <v>-0.25126534901800002</v>
      </c>
      <c r="G4439" s="2">
        <v>-0.25126534901800002</v>
      </c>
      <c r="H4439">
        <v>482688</v>
      </c>
      <c r="I4439" s="2">
        <v>-6.1511547857700001E-2</v>
      </c>
      <c r="J4439" s="2">
        <v>0</v>
      </c>
      <c r="K4439">
        <v>5</v>
      </c>
      <c r="L4439" s="1" t="s">
        <v>11649</v>
      </c>
      <c r="M4439" s="1" t="s">
        <v>1131</v>
      </c>
      <c r="N4439">
        <v>0</v>
      </c>
      <c r="O4439">
        <v>0</v>
      </c>
      <c r="P4439">
        <v>1</v>
      </c>
      <c r="Q4439">
        <v>0</v>
      </c>
      <c r="R4439" s="19">
        <f>BWscncns[[#This Row],[C fx]]*4+BWscncns[[#This Row],[C fg]]*2+BWscncns[[#This Row],[C fm]]</f>
        <v>1</v>
      </c>
      <c r="S4439">
        <v>483</v>
      </c>
      <c r="T4439">
        <v>644672</v>
      </c>
      <c r="U4439" s="13">
        <v>0.74921800000000005</v>
      </c>
      <c r="V4439" s="13">
        <v>1.3347249999999999</v>
      </c>
      <c r="W4439">
        <v>4132</v>
      </c>
      <c r="X4439">
        <v>82</v>
      </c>
      <c r="Z4439" s="10">
        <f>IF($N4439&lt;&gt;0,constants!$L$2,IF($O4439&lt;&gt;0,constants!$M$2,IF($P4439&lt;&gt;0,constants!$N$2,0)))</f>
        <v>1117.99</v>
      </c>
      <c r="AA4439" s="10">
        <f>IF($N4439&lt;&gt;0,constants!$L$2,IF($O4439&lt;&gt;0,constants!$M$2,IF($P4439&lt;&gt;0,constants!$P$2,0)))</f>
        <v>4051.45</v>
      </c>
      <c r="AB4439" s="11">
        <f>constants!$O$2</f>
        <v>4861.32</v>
      </c>
      <c r="AC4439" s="11">
        <f>VLOOKUP(BWscncns[[#This Row],[scanner]],[0]!ScnrAvgBW,2,FALSE)/1000</f>
        <v>3794.4265750962772</v>
      </c>
      <c r="AD4439" s="8">
        <f>(1+$F4439)*Z4439</f>
        <v>837.0778524513662</v>
      </c>
      <c r="AE4439" s="8">
        <f>(1+$F4439)*AA4439</f>
        <v>3033.4610017210239</v>
      </c>
      <c r="AF4439" s="8">
        <f>(1+$F4439)*AB4439</f>
        <v>3639.8387335118159</v>
      </c>
      <c r="AG4439" s="8">
        <f>(1+$F4439)*AC4439</f>
        <v>2841.0186573815367</v>
      </c>
      <c r="AH4439" s="8">
        <f>(1+$F4439)*$T4439/1000</f>
        <v>482.68826491786791</v>
      </c>
      <c r="AI4439" s="8">
        <f>(1+BWscncns[[#This Row],[pid_error]]*K_p)*BWscncns[[#This Row],[dbw]]/1000</f>
        <v>563.68013245893394</v>
      </c>
      <c r="AJ4439" s="13">
        <f>BWscncns[[#This Row],[Torflow prgrssv alt vote]]/VLOOKUP(BWscncns[[#This Row],[class]],AltBWtotl,2,FALSE)*100</f>
        <v>1.1117277000276989E-2</v>
      </c>
      <c r="AK4439">
        <f>IF(D4439=E4439,1,0)</f>
        <v>1</v>
      </c>
    </row>
    <row r="4440" spans="1:37">
      <c r="A4440" s="1" t="s">
        <v>9689</v>
      </c>
      <c r="B4440" s="1" t="s">
        <v>9690</v>
      </c>
      <c r="C4440">
        <v>461</v>
      </c>
      <c r="D4440">
        <v>1524983329</v>
      </c>
      <c r="E4440">
        <v>1524983329</v>
      </c>
      <c r="F4440" s="2">
        <v>-0.30769593808200002</v>
      </c>
      <c r="G4440" s="2">
        <v>-0.30769593808200002</v>
      </c>
      <c r="H4440">
        <v>460797</v>
      </c>
      <c r="I4440" s="2">
        <v>0.24942132902</v>
      </c>
      <c r="J4440" s="2">
        <v>4.7619047619000002E-2</v>
      </c>
      <c r="K4440">
        <v>6</v>
      </c>
      <c r="L4440" s="1" t="s">
        <v>11763</v>
      </c>
      <c r="M4440" s="1" t="s">
        <v>9690</v>
      </c>
      <c r="N4440">
        <v>0</v>
      </c>
      <c r="O4440">
        <v>0</v>
      </c>
      <c r="P4440">
        <v>1</v>
      </c>
      <c r="Q4440">
        <v>0</v>
      </c>
      <c r="R4440" s="19">
        <f>BWscncns[[#This Row],[C fx]]*4+BWscncns[[#This Row],[C fg]]*2+BWscncns[[#This Row],[C fm]]</f>
        <v>1</v>
      </c>
      <c r="S4440">
        <v>461</v>
      </c>
      <c r="T4440">
        <v>665600</v>
      </c>
      <c r="U4440" s="13">
        <v>0.692608</v>
      </c>
      <c r="V4440" s="13">
        <v>1.443818</v>
      </c>
      <c r="W4440">
        <v>4300</v>
      </c>
      <c r="X4440">
        <v>86</v>
      </c>
      <c r="Z4440" s="10">
        <f>IF($N4440&lt;&gt;0,constants!$L$2,IF($O4440&lt;&gt;0,constants!$M$2,IF($P4440&lt;&gt;0,constants!$N$2,0)))</f>
        <v>1117.99</v>
      </c>
      <c r="AA4440" s="10">
        <f>IF($N4440&lt;&gt;0,constants!$L$2,IF($O4440&lt;&gt;0,constants!$M$2,IF($P4440&lt;&gt;0,constants!$P$2,0)))</f>
        <v>4051.45</v>
      </c>
      <c r="AB4440" s="11">
        <f>constants!$O$2</f>
        <v>4861.32</v>
      </c>
      <c r="AC4440" s="11">
        <f>VLOOKUP(BWscncns[[#This Row],[scanner]],[0]!ScnrAvgBW,2,FALSE)/1000</f>
        <v>2386.3111194805197</v>
      </c>
      <c r="AD4440" s="8">
        <f>(1+$F4440)*Z4440</f>
        <v>773.98901818370484</v>
      </c>
      <c r="AE4440" s="8">
        <f>(1+$F4440)*AA4440</f>
        <v>2804.835291657681</v>
      </c>
      <c r="AF4440" s="8">
        <f>(1+$F4440)*AB4440</f>
        <v>3365.5115822832113</v>
      </c>
      <c r="AG4440" s="8">
        <f>(1+$F4440)*AC4440</f>
        <v>1652.0528810164535</v>
      </c>
      <c r="AH4440" s="8">
        <f>(1+$F4440)*$T4440/1000</f>
        <v>460.79758361262077</v>
      </c>
      <c r="AI4440" s="8">
        <f>(1+BWscncns[[#This Row],[pid_error]]*K_p)*BWscncns[[#This Row],[dbw]]/1000</f>
        <v>563.1987918063104</v>
      </c>
      <c r="AJ4440" s="13">
        <f>BWscncns[[#This Row],[Torflow prgrssv alt vote]]/VLOOKUP(BWscncns[[#This Row],[class]],AltBWtotl,2,FALSE)*100</f>
        <v>1.1107783677630744E-2</v>
      </c>
      <c r="AK4440">
        <f>IF(D4440=E4440,1,0)</f>
        <v>1</v>
      </c>
    </row>
    <row r="4441" spans="1:37">
      <c r="A4441" s="1" t="s">
        <v>6127</v>
      </c>
      <c r="B4441" s="1" t="s">
        <v>6128</v>
      </c>
      <c r="C4441">
        <v>614</v>
      </c>
      <c r="D4441">
        <v>1524988933</v>
      </c>
      <c r="E4441">
        <v>1524988933</v>
      </c>
      <c r="F4441" s="2">
        <v>0.19863033007399999</v>
      </c>
      <c r="G4441" s="2">
        <v>0.19863033007399999</v>
      </c>
      <c r="H4441">
        <v>613698</v>
      </c>
      <c r="I4441" s="2">
        <v>0.33162513453600001</v>
      </c>
      <c r="J4441" s="2">
        <v>0</v>
      </c>
      <c r="K4441">
        <v>5</v>
      </c>
      <c r="L4441" s="1" t="s">
        <v>11628</v>
      </c>
      <c r="M4441" s="1" t="s">
        <v>6128</v>
      </c>
      <c r="N4441">
        <v>0</v>
      </c>
      <c r="O4441">
        <v>0</v>
      </c>
      <c r="P4441">
        <v>1</v>
      </c>
      <c r="Q4441">
        <v>0</v>
      </c>
      <c r="R4441" s="19">
        <f>BWscncns[[#This Row],[C fx]]*4+BWscncns[[#This Row],[C fg]]*2+BWscncns[[#This Row],[C fm]]</f>
        <v>1</v>
      </c>
      <c r="S4441">
        <v>521</v>
      </c>
      <c r="T4441">
        <v>512000</v>
      </c>
      <c r="U4441" s="13">
        <v>1.0175780000000001</v>
      </c>
      <c r="V4441" s="13">
        <v>0.98272599999999999</v>
      </c>
      <c r="W4441">
        <v>3146</v>
      </c>
      <c r="X4441">
        <v>62</v>
      </c>
      <c r="Z4441" s="10">
        <f>IF($N4441&lt;&gt;0,constants!$L$2,IF($O4441&lt;&gt;0,constants!$M$2,IF($P4441&lt;&gt;0,constants!$N$2,0)))</f>
        <v>1117.99</v>
      </c>
      <c r="AA4441" s="10">
        <f>IF($N4441&lt;&gt;0,constants!$L$2,IF($O4441&lt;&gt;0,constants!$M$2,IF($P4441&lt;&gt;0,constants!$P$2,0)))</f>
        <v>4051.45</v>
      </c>
      <c r="AB4441" s="11">
        <f>constants!$O$2</f>
        <v>4861.32</v>
      </c>
      <c r="AC4441" s="11">
        <f>VLOOKUP(BWscncns[[#This Row],[scanner]],[0]!ScnrAvgBW,2,FALSE)/1000</f>
        <v>3794.4265750962772</v>
      </c>
      <c r="AD4441" s="8">
        <f>(1+$F4441)*Z4441</f>
        <v>1340.0567227194313</v>
      </c>
      <c r="AE4441" s="8">
        <f>(1+$F4441)*AA4441</f>
        <v>4856.1908507783073</v>
      </c>
      <c r="AF4441" s="8">
        <f>(1+$F4441)*AB4441</f>
        <v>5826.9255961953377</v>
      </c>
      <c r="AG4441" s="8">
        <f>(1+$F4441)*AC4441</f>
        <v>4548.1147781492082</v>
      </c>
      <c r="AH4441" s="8">
        <f>(1+$F4441)*$T4441/1000</f>
        <v>613.698728997888</v>
      </c>
      <c r="AI4441" s="8">
        <f>(1+BWscncns[[#This Row],[pid_error]]*K_p)*BWscncns[[#This Row],[dbw]]/1000</f>
        <v>562.84936449894394</v>
      </c>
      <c r="AJ4441" s="13">
        <f>BWscncns[[#This Row],[Torflow prgrssv alt vote]]/VLOOKUP(BWscncns[[#This Row],[class]],AltBWtotl,2,FALSE)*100</f>
        <v>1.110089203830596E-2</v>
      </c>
      <c r="AK4441">
        <f>IF(D4441=E4441,1,0)</f>
        <v>1</v>
      </c>
    </row>
    <row r="4442" spans="1:37">
      <c r="A4442" s="1" t="s">
        <v>11311</v>
      </c>
      <c r="B4442" s="1" t="s">
        <v>11312</v>
      </c>
      <c r="C4442">
        <v>471</v>
      </c>
      <c r="D4442">
        <v>1525005297</v>
      </c>
      <c r="E4442">
        <v>1525005297</v>
      </c>
      <c r="F4442" s="2">
        <v>-0.278398664435</v>
      </c>
      <c r="G4442" s="2">
        <v>-0.278398664435</v>
      </c>
      <c r="H4442">
        <v>471491</v>
      </c>
      <c r="I4442" s="2">
        <v>7.7774553782699998E-2</v>
      </c>
      <c r="J4442" s="2">
        <v>0.2</v>
      </c>
      <c r="K4442">
        <v>6</v>
      </c>
      <c r="L4442" s="1" t="s">
        <v>11672</v>
      </c>
      <c r="M4442" s="1" t="s">
        <v>11312</v>
      </c>
      <c r="N4442">
        <v>0</v>
      </c>
      <c r="O4442">
        <v>0</v>
      </c>
      <c r="P4442">
        <v>1</v>
      </c>
      <c r="Q4442">
        <v>0</v>
      </c>
      <c r="R4442" s="19">
        <f>BWscncns[[#This Row],[C fx]]*4+BWscncns[[#This Row],[C fg]]*2+BWscncns[[#This Row],[C fm]]</f>
        <v>1</v>
      </c>
      <c r="S4442">
        <v>382</v>
      </c>
      <c r="T4442">
        <v>653396</v>
      </c>
      <c r="U4442" s="13">
        <v>0.58463799999999999</v>
      </c>
      <c r="V4442" s="13">
        <v>1.710461</v>
      </c>
      <c r="W4442">
        <v>4579</v>
      </c>
      <c r="X4442">
        <v>91</v>
      </c>
      <c r="Z4442" s="10">
        <f>IF($N4442&lt;&gt;0,constants!$L$2,IF($O4442&lt;&gt;0,constants!$M$2,IF($P4442&lt;&gt;0,constants!$N$2,0)))</f>
        <v>1117.99</v>
      </c>
      <c r="AA4442" s="10">
        <f>IF($N4442&lt;&gt;0,constants!$L$2,IF($O4442&lt;&gt;0,constants!$M$2,IF($P4442&lt;&gt;0,constants!$P$2,0)))</f>
        <v>4051.45</v>
      </c>
      <c r="AB4442" s="11">
        <f>constants!$O$2</f>
        <v>4861.32</v>
      </c>
      <c r="AC4442" s="11">
        <f>VLOOKUP(BWscncns[[#This Row],[scanner]],[0]!ScnrAvgBW,2,FALSE)/1000</f>
        <v>2386.3111194805197</v>
      </c>
      <c r="AD4442" s="8">
        <f>(1+$F4442)*Z4442</f>
        <v>806.74307714831434</v>
      </c>
      <c r="AE4442" s="8">
        <f>(1+$F4442)*AA4442</f>
        <v>2923.5317309748189</v>
      </c>
      <c r="AF4442" s="8">
        <f>(1+$F4442)*AB4442</f>
        <v>3507.9350046088452</v>
      </c>
      <c r="AG4442" s="8">
        <f>(1+$F4442)*AC4442</f>
        <v>1721.9652908907531</v>
      </c>
      <c r="AH4442" s="8">
        <f>(1+$F4442)*$T4442/1000</f>
        <v>471.49142625282866</v>
      </c>
      <c r="AI4442" s="8">
        <f>(1+BWscncns[[#This Row],[pid_error]]*K_p)*BWscncns[[#This Row],[dbw]]/1000</f>
        <v>562.44371312641431</v>
      </c>
      <c r="AJ4442" s="13">
        <f>BWscncns[[#This Row],[Torflow prgrssv alt vote]]/VLOOKUP(BWscncns[[#This Row],[class]],AltBWtotl,2,FALSE)*100</f>
        <v>1.1092891510321619E-2</v>
      </c>
      <c r="AK4442">
        <f>IF(D4442=E4442,1,0)</f>
        <v>1</v>
      </c>
    </row>
    <row r="4443" spans="1:37">
      <c r="A4443" s="1" t="s">
        <v>3799</v>
      </c>
      <c r="B4443" s="1" t="s">
        <v>3800</v>
      </c>
      <c r="C4443">
        <v>214</v>
      </c>
      <c r="D4443">
        <v>1524969560</v>
      </c>
      <c r="E4443">
        <v>1524969560</v>
      </c>
      <c r="F4443" s="2">
        <v>-0.76443532647300005</v>
      </c>
      <c r="G4443" s="2">
        <v>-0.76443532647300005</v>
      </c>
      <c r="H4443">
        <v>214443</v>
      </c>
      <c r="I4443" s="2">
        <v>4.7483796791700002E-3</v>
      </c>
      <c r="J4443" s="2">
        <v>0</v>
      </c>
      <c r="K4443">
        <v>8</v>
      </c>
      <c r="L4443" s="1" t="s">
        <v>11952</v>
      </c>
      <c r="M4443" s="1" t="s">
        <v>3800</v>
      </c>
      <c r="N4443">
        <v>1</v>
      </c>
      <c r="O4443">
        <v>0</v>
      </c>
      <c r="P4443">
        <v>0</v>
      </c>
      <c r="Q4443">
        <v>0</v>
      </c>
      <c r="R4443" s="19">
        <f>BWscncns[[#This Row],[C fx]]*4+BWscncns[[#This Row],[C fg]]*2+BWscncns[[#This Row],[C fm]]</f>
        <v>4</v>
      </c>
      <c r="S4443">
        <v>214</v>
      </c>
      <c r="T4443">
        <v>910336</v>
      </c>
      <c r="U4443" s="13">
        <v>0.23507800000000001</v>
      </c>
      <c r="V4443" s="13">
        <v>4.2539069999999999</v>
      </c>
      <c r="W4443">
        <v>5709</v>
      </c>
      <c r="X4443">
        <v>114</v>
      </c>
      <c r="Z4443" s="10">
        <f>IF($N4443&lt;&gt;0,constants!$L$2,IF($O4443&lt;&gt;0,constants!$M$2,IF($P4443&lt;&gt;0,constants!$N$2,0)))</f>
        <v>10125.48</v>
      </c>
      <c r="AA4443" s="10">
        <f>IF($N4443&lt;&gt;0,constants!$L$2,IF($O4443&lt;&gt;0,constants!$M$2,IF($P4443&lt;&gt;0,constants!$P$2,0)))</f>
        <v>10125.48</v>
      </c>
      <c r="AB4443" s="11">
        <f>constants!$O$2</f>
        <v>4861.32</v>
      </c>
      <c r="AC4443" s="11">
        <f>VLOOKUP(BWscncns[[#This Row],[scanner]],[0]!ScnrAvgBW,2,FALSE)/1000</f>
        <v>509.99709399477808</v>
      </c>
      <c r="AD4443" s="8">
        <f>(1+$F4443)*Z4443</f>
        <v>2385.2053905041671</v>
      </c>
      <c r="AE4443" s="8">
        <f>(1+$F4443)*AA4443</f>
        <v>2385.2053905041671</v>
      </c>
      <c r="AF4443" s="8">
        <f>(1+$F4443)*AB4443</f>
        <v>1145.1552587102753</v>
      </c>
      <c r="AG4443" s="8">
        <f>(1+$F4443)*AC4443</f>
        <v>120.13729894659861</v>
      </c>
      <c r="AH4443" s="8">
        <f>(1+$F4443)*$T4443/1000</f>
        <v>214.44300263987503</v>
      </c>
      <c r="AI4443" s="8">
        <f>(1+BWscncns[[#This Row],[pid_error]]*K_p)*BWscncns[[#This Row],[dbw]]/1000</f>
        <v>562.38950131993749</v>
      </c>
      <c r="AJ4443" s="13">
        <f>BWscncns[[#This Row],[Torflow prgrssv alt vote]]/VLOOKUP(BWscncns[[#This Row],[class]],AltBWtotl,2,FALSE)*100</f>
        <v>4.8200965513545023E-3</v>
      </c>
      <c r="AK4443">
        <f>IF(D4443=E4443,1,0)</f>
        <v>1</v>
      </c>
    </row>
    <row r="4444" spans="1:37">
      <c r="A4444" s="1" t="s">
        <v>4018</v>
      </c>
      <c r="B4444" s="1" t="s">
        <v>4019</v>
      </c>
      <c r="C4444">
        <v>600</v>
      </c>
      <c r="D4444">
        <v>1524972958</v>
      </c>
      <c r="E4444">
        <v>1524972958</v>
      </c>
      <c r="F4444" s="2">
        <v>0.14521448820899999</v>
      </c>
      <c r="G4444" s="2">
        <v>0.14521448820899999</v>
      </c>
      <c r="H4444">
        <v>600422</v>
      </c>
      <c r="I4444" s="2">
        <v>0.39552895632200002</v>
      </c>
      <c r="J4444" s="2">
        <v>0</v>
      </c>
      <c r="K4444">
        <v>6</v>
      </c>
      <c r="L4444" s="1" t="s">
        <v>11769</v>
      </c>
      <c r="M4444" s="1" t="s">
        <v>4019</v>
      </c>
      <c r="N4444">
        <v>0</v>
      </c>
      <c r="O4444">
        <v>0</v>
      </c>
      <c r="P4444">
        <v>1</v>
      </c>
      <c r="Q4444">
        <v>0</v>
      </c>
      <c r="R4444" s="19">
        <f>BWscncns[[#This Row],[C fx]]*4+BWscncns[[#This Row],[C fg]]*2+BWscncns[[#This Row],[C fm]]</f>
        <v>1</v>
      </c>
      <c r="S4444">
        <v>440</v>
      </c>
      <c r="T4444">
        <v>524288</v>
      </c>
      <c r="U4444" s="13">
        <v>0.83923300000000001</v>
      </c>
      <c r="V4444" s="13">
        <v>1.1915640000000001</v>
      </c>
      <c r="W4444">
        <v>3909</v>
      </c>
      <c r="X4444">
        <v>78</v>
      </c>
      <c r="Z4444" s="10">
        <f>IF($N4444&lt;&gt;0,constants!$L$2,IF($O4444&lt;&gt;0,constants!$M$2,IF($P4444&lt;&gt;0,constants!$N$2,0)))</f>
        <v>1117.99</v>
      </c>
      <c r="AA4444" s="10">
        <f>IF($N4444&lt;&gt;0,constants!$L$2,IF($O4444&lt;&gt;0,constants!$M$2,IF($P4444&lt;&gt;0,constants!$P$2,0)))</f>
        <v>4051.45</v>
      </c>
      <c r="AB4444" s="11">
        <f>constants!$O$2</f>
        <v>4861.32</v>
      </c>
      <c r="AC4444" s="11">
        <f>VLOOKUP(BWscncns[[#This Row],[scanner]],[0]!ScnrAvgBW,2,FALSE)/1000</f>
        <v>2386.3111194805197</v>
      </c>
      <c r="AD4444" s="8">
        <f>(1+$F4444)*Z4444</f>
        <v>1280.33834567278</v>
      </c>
      <c r="AE4444" s="8">
        <f>(1+$F4444)*AA4444</f>
        <v>4639.779238254353</v>
      </c>
      <c r="AF4444" s="8">
        <f>(1+$F4444)*AB4444</f>
        <v>5567.2540958201762</v>
      </c>
      <c r="AG4444" s="8">
        <f>(1+$F4444)*AC4444</f>
        <v>2732.8380674033292</v>
      </c>
      <c r="AH4444" s="8">
        <f>(1+$F4444)*$T4444/1000</f>
        <v>600.42221359412019</v>
      </c>
      <c r="AI4444" s="8">
        <f>(1+BWscncns[[#This Row],[pid_error]]*K_p)*BWscncns[[#This Row],[dbw]]/1000</f>
        <v>562.3551067970601</v>
      </c>
      <c r="AJ4444" s="13">
        <f>BWscncns[[#This Row],[Torflow prgrssv alt vote]]/VLOOKUP(BWscncns[[#This Row],[class]],AltBWtotl,2,FALSE)*100</f>
        <v>1.1091143956965229E-2</v>
      </c>
      <c r="AK4444">
        <f>IF(D4444=E4444,1,0)</f>
        <v>1</v>
      </c>
    </row>
    <row r="4445" spans="1:37">
      <c r="A4445" s="1" t="s">
        <v>11264</v>
      </c>
      <c r="B4445" s="1" t="s">
        <v>11265</v>
      </c>
      <c r="C4445">
        <v>606</v>
      </c>
      <c r="D4445">
        <v>1524977546</v>
      </c>
      <c r="E4445">
        <v>1524977546</v>
      </c>
      <c r="F4445" s="2">
        <v>0.18368669945300001</v>
      </c>
      <c r="G4445" s="2">
        <v>0.18368669945300001</v>
      </c>
      <c r="H4445">
        <v>606047</v>
      </c>
      <c r="I4445" s="2">
        <v>-1.5260061254900001E-2</v>
      </c>
      <c r="J4445" s="2">
        <v>0</v>
      </c>
      <c r="K4445">
        <v>5</v>
      </c>
      <c r="L4445" s="1" t="s">
        <v>11622</v>
      </c>
      <c r="M4445" s="1" t="s">
        <v>11265</v>
      </c>
      <c r="N4445">
        <v>0</v>
      </c>
      <c r="O4445">
        <v>0</v>
      </c>
      <c r="P4445">
        <v>1</v>
      </c>
      <c r="Q4445">
        <v>0</v>
      </c>
      <c r="R4445" s="19">
        <f>BWscncns[[#This Row],[C fx]]*4+BWscncns[[#This Row],[C fg]]*2+BWscncns[[#This Row],[C fm]]</f>
        <v>1</v>
      </c>
      <c r="S4445">
        <v>478</v>
      </c>
      <c r="T4445">
        <v>512000</v>
      </c>
      <c r="U4445" s="13">
        <v>0.93359400000000003</v>
      </c>
      <c r="V4445" s="13">
        <v>1.0711299999999999</v>
      </c>
      <c r="W4445">
        <v>3598</v>
      </c>
      <c r="X4445">
        <v>71</v>
      </c>
      <c r="Z4445" s="10">
        <f>IF($N4445&lt;&gt;0,constants!$L$2,IF($O4445&lt;&gt;0,constants!$M$2,IF($P4445&lt;&gt;0,constants!$N$2,0)))</f>
        <v>1117.99</v>
      </c>
      <c r="AA4445" s="10">
        <f>IF($N4445&lt;&gt;0,constants!$L$2,IF($O4445&lt;&gt;0,constants!$M$2,IF($P4445&lt;&gt;0,constants!$P$2,0)))</f>
        <v>4051.45</v>
      </c>
      <c r="AB4445" s="11">
        <f>constants!$O$2</f>
        <v>4861.32</v>
      </c>
      <c r="AC4445" s="11">
        <f>VLOOKUP(BWscncns[[#This Row],[scanner]],[0]!ScnrAvgBW,2,FALSE)/1000</f>
        <v>3794.4265750962772</v>
      </c>
      <c r="AD4445" s="8">
        <f>(1+$F4445)*Z4445</f>
        <v>1323.3498931214594</v>
      </c>
      <c r="AE4445" s="8">
        <f>(1+$F4445)*AA4445</f>
        <v>4795.6474784988568</v>
      </c>
      <c r="AF4445" s="8">
        <f>(1+$F4445)*AB4445</f>
        <v>5754.2798257848572</v>
      </c>
      <c r="AG4445" s="8">
        <f>(1+$F4445)*AC4445</f>
        <v>4491.4122689924634</v>
      </c>
      <c r="AH4445" s="8">
        <f>(1+$F4445)*$T4445/1000</f>
        <v>606.04759011993599</v>
      </c>
      <c r="AI4445" s="8">
        <f>(1+BWscncns[[#This Row],[pid_error]]*K_p)*BWscncns[[#This Row],[dbw]]/1000</f>
        <v>559.02379505996805</v>
      </c>
      <c r="AJ4445" s="13">
        <f>BWscncns[[#This Row],[Torflow prgrssv alt vote]]/VLOOKUP(BWscncns[[#This Row],[class]],AltBWtotl,2,FALSE)*100</f>
        <v>1.1025441596312623E-2</v>
      </c>
      <c r="AK4445">
        <f>IF(D4445=E4445,1,0)</f>
        <v>1</v>
      </c>
    </row>
    <row r="4446" spans="1:37">
      <c r="A4446" s="1" t="s">
        <v>10993</v>
      </c>
      <c r="B4446" s="1" t="s">
        <v>10994</v>
      </c>
      <c r="C4446">
        <v>593</v>
      </c>
      <c r="D4446">
        <v>1524972789</v>
      </c>
      <c r="E4446">
        <v>1524972789</v>
      </c>
      <c r="F4446" s="2">
        <v>0.13197400654300001</v>
      </c>
      <c r="G4446" s="2">
        <v>0.13197400654300001</v>
      </c>
      <c r="H4446">
        <v>593480</v>
      </c>
      <c r="I4446" s="2">
        <v>0.38447004799500001</v>
      </c>
      <c r="J4446" s="2">
        <v>0</v>
      </c>
      <c r="K4446">
        <v>5</v>
      </c>
      <c r="L4446" s="1" t="s">
        <v>11793</v>
      </c>
      <c r="M4446" s="1" t="s">
        <v>10994</v>
      </c>
      <c r="N4446">
        <v>0</v>
      </c>
      <c r="O4446">
        <v>0</v>
      </c>
      <c r="P4446">
        <v>1</v>
      </c>
      <c r="Q4446">
        <v>0</v>
      </c>
      <c r="R4446" s="19">
        <f>BWscncns[[#This Row],[C fx]]*4+BWscncns[[#This Row],[C fg]]*2+BWscncns[[#This Row],[C fm]]</f>
        <v>1</v>
      </c>
      <c r="S4446">
        <v>573</v>
      </c>
      <c r="T4446">
        <v>524288</v>
      </c>
      <c r="U4446" s="13">
        <v>1.092911</v>
      </c>
      <c r="V4446" s="13">
        <v>0.91498800000000002</v>
      </c>
      <c r="W4446">
        <v>2736</v>
      </c>
      <c r="X4446">
        <v>54</v>
      </c>
      <c r="Z4446" s="10">
        <f>IF($N4446&lt;&gt;0,constants!$L$2,IF($O4446&lt;&gt;0,constants!$M$2,IF($P4446&lt;&gt;0,constants!$N$2,0)))</f>
        <v>1117.99</v>
      </c>
      <c r="AA4446" s="10">
        <f>IF($N4446&lt;&gt;0,constants!$L$2,IF($O4446&lt;&gt;0,constants!$M$2,IF($P4446&lt;&gt;0,constants!$P$2,0)))</f>
        <v>4051.45</v>
      </c>
      <c r="AB4446" s="11">
        <f>constants!$O$2</f>
        <v>4861.32</v>
      </c>
      <c r="AC4446" s="11">
        <f>VLOOKUP(BWscncns[[#This Row],[scanner]],[0]!ScnrAvgBW,2,FALSE)/1000</f>
        <v>3794.4265750962772</v>
      </c>
      <c r="AD4446" s="8">
        <f>(1+$F4446)*Z4446</f>
        <v>1265.5356195750085</v>
      </c>
      <c r="AE4446" s="8">
        <f>(1+$F4446)*AA4446</f>
        <v>4586.1360888086374</v>
      </c>
      <c r="AF4446" s="8">
        <f>(1+$F4446)*AB4446</f>
        <v>5502.8878774876166</v>
      </c>
      <c r="AG4446" s="8">
        <f>(1+$F4446)*AC4446</f>
        <v>4295.192252744966</v>
      </c>
      <c r="AH4446" s="8">
        <f>(1+$F4446)*$T4446/1000</f>
        <v>593.48038794241631</v>
      </c>
      <c r="AI4446" s="8">
        <f>(1+BWscncns[[#This Row],[pid_error]]*K_p)*BWscncns[[#This Row],[dbw]]/1000</f>
        <v>558.88419397120822</v>
      </c>
      <c r="AJ4446" s="13">
        <f>BWscncns[[#This Row],[Torflow prgrssv alt vote]]/VLOOKUP(BWscncns[[#This Row],[class]],AltBWtotl,2,FALSE)*100</f>
        <v>1.1022688290166257E-2</v>
      </c>
      <c r="AK4446">
        <f>IF(D4446=E4446,1,0)</f>
        <v>1</v>
      </c>
    </row>
    <row r="4447" spans="1:37">
      <c r="A4447" s="1" t="s">
        <v>1831</v>
      </c>
      <c r="B4447" s="1" t="s">
        <v>49</v>
      </c>
      <c r="C4447">
        <v>266</v>
      </c>
      <c r="D4447">
        <v>1524975801</v>
      </c>
      <c r="E4447">
        <v>1524975801</v>
      </c>
      <c r="F4447" s="2">
        <v>-0.68713990340099995</v>
      </c>
      <c r="G4447" s="2">
        <v>-0.68713990340099995</v>
      </c>
      <c r="H4447">
        <v>266315</v>
      </c>
      <c r="I4447" s="2">
        <v>-8.4327685558700002E-2</v>
      </c>
      <c r="J4447" s="2">
        <v>0</v>
      </c>
      <c r="K4447">
        <v>7</v>
      </c>
      <c r="L4447" s="1" t="s">
        <v>11885</v>
      </c>
      <c r="M4447" s="1" t="s">
        <v>49</v>
      </c>
      <c r="N4447">
        <v>0</v>
      </c>
      <c r="O4447">
        <v>0</v>
      </c>
      <c r="P4447">
        <v>1</v>
      </c>
      <c r="Q4447">
        <v>0</v>
      </c>
      <c r="R4447" s="19">
        <f>BWscncns[[#This Row],[C fx]]*4+BWscncns[[#This Row],[C fg]]*2+BWscncns[[#This Row],[C fm]]</f>
        <v>1</v>
      </c>
      <c r="S4447">
        <v>339</v>
      </c>
      <c r="T4447">
        <v>851230</v>
      </c>
      <c r="U4447" s="13">
        <v>0.39824700000000002</v>
      </c>
      <c r="V4447" s="13">
        <v>2.5110030000000001</v>
      </c>
      <c r="W4447">
        <v>5177</v>
      </c>
      <c r="X4447">
        <v>103</v>
      </c>
      <c r="Z4447" s="10">
        <f>IF($N4447&lt;&gt;0,constants!$L$2,IF($O4447&lt;&gt;0,constants!$M$2,IF($P4447&lt;&gt;0,constants!$N$2,0)))</f>
        <v>1117.99</v>
      </c>
      <c r="AA4447" s="10">
        <f>IF($N4447&lt;&gt;0,constants!$L$2,IF($O4447&lt;&gt;0,constants!$M$2,IF($P4447&lt;&gt;0,constants!$P$2,0)))</f>
        <v>4051.45</v>
      </c>
      <c r="AB4447" s="11">
        <f>constants!$O$2</f>
        <v>4861.32</v>
      </c>
      <c r="AC4447" s="11">
        <f>VLOOKUP(BWscncns[[#This Row],[scanner]],[0]!ScnrAvgBW,2,FALSE)/1000</f>
        <v>885.64026081730776</v>
      </c>
      <c r="AD4447" s="8">
        <f>(1+$F4447)*Z4447</f>
        <v>349.77445939671605</v>
      </c>
      <c r="AE4447" s="8">
        <f>(1+$F4447)*AA4447</f>
        <v>1267.5370383660186</v>
      </c>
      <c r="AF4447" s="8">
        <f>(1+$F4447)*AB4447</f>
        <v>1520.9130447986508</v>
      </c>
      <c r="AG4447" s="8">
        <f>(1+$F4447)*AC4447</f>
        <v>277.08149755126652</v>
      </c>
      <c r="AH4447" s="8">
        <f>(1+$F4447)*$T4447/1000</f>
        <v>266.31590002796685</v>
      </c>
      <c r="AI4447" s="8">
        <f>(1+BWscncns[[#This Row],[pid_error]]*K_p)*BWscncns[[#This Row],[dbw]]/1000</f>
        <v>558.7729500139834</v>
      </c>
      <c r="AJ4447" s="13">
        <f>BWscncns[[#This Row],[Torflow prgrssv alt vote]]/VLOOKUP(BWscncns[[#This Row],[class]],AltBWtotl,2,FALSE)*100</f>
        <v>1.1020494262355343E-2</v>
      </c>
      <c r="AK4447">
        <f>IF(D4447=E4447,1,0)</f>
        <v>1</v>
      </c>
    </row>
    <row r="4448" spans="1:37">
      <c r="A4448" s="1" t="s">
        <v>2641</v>
      </c>
      <c r="B4448" s="1" t="s">
        <v>2642</v>
      </c>
      <c r="C4448">
        <v>139</v>
      </c>
      <c r="D4448">
        <v>1524864989</v>
      </c>
      <c r="E4448">
        <v>1524864989</v>
      </c>
      <c r="F4448" s="2">
        <v>-0.80399816341800001</v>
      </c>
      <c r="G4448" s="2">
        <v>-0.80399816341800001</v>
      </c>
      <c r="H4448">
        <v>139002</v>
      </c>
      <c r="I4448" s="2">
        <v>-2.8772046447700001E-2</v>
      </c>
      <c r="J4448" s="2">
        <v>0</v>
      </c>
      <c r="K4448">
        <v>8</v>
      </c>
      <c r="L4448" s="1" t="s">
        <v>12002</v>
      </c>
      <c r="M4448" s="1" t="s">
        <v>2642</v>
      </c>
      <c r="N4448">
        <v>0</v>
      </c>
      <c r="O4448">
        <v>0</v>
      </c>
      <c r="P4448">
        <v>1</v>
      </c>
      <c r="Q4448">
        <v>0</v>
      </c>
      <c r="R4448" s="19">
        <f>BWscncns[[#This Row],[C fx]]*4+BWscncns[[#This Row],[C fg]]*2+BWscncns[[#This Row],[C fm]]</f>
        <v>1</v>
      </c>
      <c r="S4448">
        <v>183</v>
      </c>
      <c r="T4448">
        <v>933487</v>
      </c>
      <c r="U4448" s="13">
        <v>0.19603899999999999</v>
      </c>
      <c r="V4448" s="13">
        <v>5.1010220000000004</v>
      </c>
      <c r="W4448">
        <v>5855</v>
      </c>
      <c r="X4448">
        <v>117</v>
      </c>
      <c r="Z4448" s="10">
        <f>IF($N4448&lt;&gt;0,constants!$L$2,IF($O4448&lt;&gt;0,constants!$M$2,IF($P4448&lt;&gt;0,constants!$N$2,0)))</f>
        <v>1117.99</v>
      </c>
      <c r="AA4448" s="10">
        <f>IF($N4448&lt;&gt;0,constants!$L$2,IF($O4448&lt;&gt;0,constants!$M$2,IF($P4448&lt;&gt;0,constants!$P$2,0)))</f>
        <v>4051.45</v>
      </c>
      <c r="AB4448" s="11">
        <f>constants!$O$2</f>
        <v>4861.32</v>
      </c>
      <c r="AC4448" s="11">
        <f>VLOOKUP(BWscncns[[#This Row],[scanner]],[0]!ScnrAvgBW,2,FALSE)/1000</f>
        <v>509.99709399477808</v>
      </c>
      <c r="AD4448" s="8">
        <f>(1+$F4448)*Z4448</f>
        <v>219.12809328031017</v>
      </c>
      <c r="AE4448" s="8">
        <f>(1+$F4448)*AA4448</f>
        <v>794.09164082014377</v>
      </c>
      <c r="AF4448" s="8">
        <f>(1+$F4448)*AB4448</f>
        <v>952.82764821280807</v>
      </c>
      <c r="AG4448" s="8">
        <f>(1+$F4448)*AC4448</f>
        <v>99.960367074459384</v>
      </c>
      <c r="AH4448" s="8">
        <f>(1+$F4448)*$T4448/1000</f>
        <v>182.96516642542142</v>
      </c>
      <c r="AI4448" s="8">
        <f>(1+BWscncns[[#This Row],[pid_error]]*K_p)*BWscncns[[#This Row],[dbw]]/1000</f>
        <v>558.22608321271071</v>
      </c>
      <c r="AJ4448" s="13">
        <f>BWscncns[[#This Row],[Torflow prgrssv alt vote]]/VLOOKUP(BWscncns[[#This Row],[class]],AltBWtotl,2,FALSE)*100</f>
        <v>1.100970858913056E-2</v>
      </c>
      <c r="AK4448">
        <f>IF(D4448=E4448,1,0)</f>
        <v>1</v>
      </c>
    </row>
    <row r="4449" spans="1:37">
      <c r="A4449" s="1" t="s">
        <v>8684</v>
      </c>
      <c r="B4449" s="1" t="s">
        <v>8685</v>
      </c>
      <c r="C4449">
        <v>327</v>
      </c>
      <c r="D4449">
        <v>1525002309</v>
      </c>
      <c r="E4449">
        <v>1525002309</v>
      </c>
      <c r="F4449" s="2">
        <v>-0.58595697326600005</v>
      </c>
      <c r="G4449" s="2">
        <v>-0.58595697326600005</v>
      </c>
      <c r="H4449">
        <v>326747</v>
      </c>
      <c r="I4449" s="2">
        <v>-8.1264942936099996E-2</v>
      </c>
      <c r="J4449" s="2">
        <v>0</v>
      </c>
      <c r="K4449">
        <v>6</v>
      </c>
      <c r="L4449" s="1" t="s">
        <v>11780</v>
      </c>
      <c r="M4449" s="1" t="s">
        <v>8685</v>
      </c>
      <c r="N4449">
        <v>0</v>
      </c>
      <c r="O4449">
        <v>0</v>
      </c>
      <c r="P4449">
        <v>1</v>
      </c>
      <c r="Q4449">
        <v>0</v>
      </c>
      <c r="R4449" s="19">
        <f>BWscncns[[#This Row],[C fx]]*4+BWscncns[[#This Row],[C fg]]*2+BWscncns[[#This Row],[C fm]]</f>
        <v>1</v>
      </c>
      <c r="S4449">
        <v>471</v>
      </c>
      <c r="T4449">
        <v>789163</v>
      </c>
      <c r="U4449" s="13">
        <v>0.596835</v>
      </c>
      <c r="V4449" s="13">
        <v>1.675505</v>
      </c>
      <c r="W4449">
        <v>4539</v>
      </c>
      <c r="X4449">
        <v>90</v>
      </c>
      <c r="Z4449" s="10">
        <f>IF($N4449&lt;&gt;0,constants!$L$2,IF($O4449&lt;&gt;0,constants!$M$2,IF($P4449&lt;&gt;0,constants!$N$2,0)))</f>
        <v>1117.99</v>
      </c>
      <c r="AA4449" s="10">
        <f>IF($N4449&lt;&gt;0,constants!$L$2,IF($O4449&lt;&gt;0,constants!$M$2,IF($P4449&lt;&gt;0,constants!$P$2,0)))</f>
        <v>4051.45</v>
      </c>
      <c r="AB4449" s="11">
        <f>constants!$O$2</f>
        <v>4861.32</v>
      </c>
      <c r="AC4449" s="11">
        <f>VLOOKUP(BWscncns[[#This Row],[scanner]],[0]!ScnrAvgBW,2,FALSE)/1000</f>
        <v>2386.3111194805197</v>
      </c>
      <c r="AD4449" s="8">
        <f>(1+$F4449)*Z4449</f>
        <v>462.89596345834462</v>
      </c>
      <c r="AE4449" s="8">
        <f>(1+$F4449)*AA4449</f>
        <v>1677.4746206614641</v>
      </c>
      <c r="AF4449" s="8">
        <f>(1+$F4449)*AB4449</f>
        <v>2012.7956467225285</v>
      </c>
      <c r="AG4449" s="8">
        <f>(1+$F4449)*AC4449</f>
        <v>988.03547863871415</v>
      </c>
      <c r="AH4449" s="8">
        <f>(1+$F4449)*$T4449/1000</f>
        <v>326.74743710648363</v>
      </c>
      <c r="AI4449" s="8">
        <f>(1+BWscncns[[#This Row],[pid_error]]*K_p)*BWscncns[[#This Row],[dbw]]/1000</f>
        <v>557.95521855324182</v>
      </c>
      <c r="AJ4449" s="13">
        <f>BWscncns[[#This Row],[Torflow prgrssv alt vote]]/VLOOKUP(BWscncns[[#This Row],[class]],AltBWtotl,2,FALSE)*100</f>
        <v>1.1004366414951446E-2</v>
      </c>
      <c r="AK4449">
        <f>IF(D4449=E4449,1,0)</f>
        <v>1</v>
      </c>
    </row>
    <row r="4450" spans="1:37">
      <c r="A4450" s="1" t="s">
        <v>9368</v>
      </c>
      <c r="B4450" s="1" t="s">
        <v>49</v>
      </c>
      <c r="C4450">
        <v>109</v>
      </c>
      <c r="D4450">
        <v>1525006165</v>
      </c>
      <c r="E4450">
        <v>1525006165</v>
      </c>
      <c r="F4450" s="2">
        <v>-0.89143451334599999</v>
      </c>
      <c r="G4450" s="2">
        <v>-0.89143451334599999</v>
      </c>
      <c r="H4450">
        <v>109143</v>
      </c>
      <c r="I4450" s="2">
        <v>6.3892958284699998E-3</v>
      </c>
      <c r="J4450" s="2">
        <v>0</v>
      </c>
      <c r="K4450">
        <v>8</v>
      </c>
      <c r="L4450" s="1" t="s">
        <v>11958</v>
      </c>
      <c r="M4450" s="1" t="s">
        <v>49</v>
      </c>
      <c r="N4450">
        <v>0</v>
      </c>
      <c r="O4450">
        <v>0</v>
      </c>
      <c r="P4450">
        <v>1</v>
      </c>
      <c r="Q4450">
        <v>0</v>
      </c>
      <c r="R4450" s="19">
        <f>BWscncns[[#This Row],[C fx]]*4+BWscncns[[#This Row],[C fg]]*2+BWscncns[[#This Row],[C fm]]</f>
        <v>1</v>
      </c>
      <c r="S4450">
        <v>26</v>
      </c>
      <c r="T4450">
        <v>1005320</v>
      </c>
      <c r="U4450" s="13">
        <v>2.5862E-2</v>
      </c>
      <c r="V4450" s="13">
        <v>38.666153999999999</v>
      </c>
      <c r="W4450">
        <v>6407</v>
      </c>
      <c r="X4450">
        <v>128</v>
      </c>
      <c r="Z4450" s="10">
        <f>IF($N4450&lt;&gt;0,constants!$L$2,IF($O4450&lt;&gt;0,constants!$M$2,IF($P4450&lt;&gt;0,constants!$N$2,0)))</f>
        <v>1117.99</v>
      </c>
      <c r="AA4450" s="10">
        <f>IF($N4450&lt;&gt;0,constants!$L$2,IF($O4450&lt;&gt;0,constants!$M$2,IF($P4450&lt;&gt;0,constants!$P$2,0)))</f>
        <v>4051.45</v>
      </c>
      <c r="AB4450" s="11">
        <f>constants!$O$2</f>
        <v>4861.32</v>
      </c>
      <c r="AC4450" s="11">
        <f>VLOOKUP(BWscncns[[#This Row],[scanner]],[0]!ScnrAvgBW,2,FALSE)/1000</f>
        <v>509.99709399477808</v>
      </c>
      <c r="AD4450" s="8">
        <f>(1+$F4450)*Z4450</f>
        <v>121.37512842430547</v>
      </c>
      <c r="AE4450" s="8">
        <f>(1+$F4450)*AA4450</f>
        <v>439.84764090434834</v>
      </c>
      <c r="AF4450" s="8">
        <f>(1+$F4450)*AB4450</f>
        <v>527.77157158082332</v>
      </c>
      <c r="AG4450" s="8">
        <f>(1+$F4450)*AC4450</f>
        <v>55.368082701668868</v>
      </c>
      <c r="AH4450" s="8">
        <f>(1+$F4450)*$T4450/1000</f>
        <v>109.14305504299929</v>
      </c>
      <c r="AI4450" s="8">
        <f>(1+BWscncns[[#This Row],[pid_error]]*K_p)*BWscncns[[#This Row],[dbw]]/1000</f>
        <v>557.23152752149963</v>
      </c>
      <c r="AJ4450" s="13">
        <f>BWscncns[[#This Row],[Torflow prgrssv alt vote]]/VLOOKUP(BWscncns[[#This Row],[class]],AltBWtotl,2,FALSE)*100</f>
        <v>1.0990093295855697E-2</v>
      </c>
      <c r="AK4450">
        <f>IF(D4450=E4450,1,0)</f>
        <v>1</v>
      </c>
    </row>
    <row r="4451" spans="1:37">
      <c r="A4451" s="1" t="s">
        <v>8585</v>
      </c>
      <c r="B4451" s="1" t="s">
        <v>49</v>
      </c>
      <c r="C4451">
        <v>346</v>
      </c>
      <c r="D4451">
        <v>1524988784</v>
      </c>
      <c r="E4451">
        <v>1524988784</v>
      </c>
      <c r="F4451" s="2">
        <v>-0.54943447318500005</v>
      </c>
      <c r="G4451" s="2">
        <v>-0.54943447318500005</v>
      </c>
      <c r="H4451">
        <v>346034</v>
      </c>
      <c r="I4451" s="2">
        <v>-1.43495279216</v>
      </c>
      <c r="J4451" s="2">
        <v>0</v>
      </c>
      <c r="K4451">
        <v>4</v>
      </c>
      <c r="L4451" s="1" t="s">
        <v>11625</v>
      </c>
      <c r="M4451" s="1" t="s">
        <v>49</v>
      </c>
      <c r="N4451">
        <v>0</v>
      </c>
      <c r="O4451">
        <v>0</v>
      </c>
      <c r="P4451">
        <v>1</v>
      </c>
      <c r="Q4451">
        <v>0</v>
      </c>
      <c r="R4451" s="19">
        <f>BWscncns[[#This Row],[C fx]]*4+BWscncns[[#This Row],[C fg]]*2+BWscncns[[#This Row],[C fm]]</f>
        <v>1</v>
      </c>
      <c r="S4451">
        <v>346</v>
      </c>
      <c r="T4451">
        <v>768000</v>
      </c>
      <c r="U4451" s="13">
        <v>0.450521</v>
      </c>
      <c r="V4451" s="13">
        <v>2.2196530000000001</v>
      </c>
      <c r="W4451">
        <v>5010</v>
      </c>
      <c r="X4451">
        <v>100</v>
      </c>
      <c r="Z4451" s="10">
        <f>IF($N4451&lt;&gt;0,constants!$L$2,IF($O4451&lt;&gt;0,constants!$M$2,IF($P4451&lt;&gt;0,constants!$N$2,0)))</f>
        <v>1117.99</v>
      </c>
      <c r="AA4451" s="10">
        <f>IF($N4451&lt;&gt;0,constants!$L$2,IF($O4451&lt;&gt;0,constants!$M$2,IF($P4451&lt;&gt;0,constants!$P$2,0)))</f>
        <v>4051.45</v>
      </c>
      <c r="AB4451" s="11">
        <f>constants!$O$2</f>
        <v>4861.32</v>
      </c>
      <c r="AC4451" s="11">
        <f>VLOOKUP(BWscncns[[#This Row],[scanner]],[0]!ScnrAvgBW,2,FALSE)/1000</f>
        <v>4819.491751072962</v>
      </c>
      <c r="AD4451" s="8">
        <f>(1+$F4451)*Z4451</f>
        <v>503.72775332390182</v>
      </c>
      <c r="AE4451" s="8">
        <f>(1+$F4451)*AA4451</f>
        <v>1825.4437036146314</v>
      </c>
      <c r="AF4451" s="8">
        <f>(1+$F4451)*AB4451</f>
        <v>2190.3432068162956</v>
      </c>
      <c r="AG4451" s="8">
        <f>(1+$F4451)*AC4451</f>
        <v>2171.4968398027358</v>
      </c>
      <c r="AH4451" s="8">
        <f>(1+$F4451)*$T4451/1000</f>
        <v>346.03432459391996</v>
      </c>
      <c r="AI4451" s="8">
        <f>(1+BWscncns[[#This Row],[pid_error]]*K_p)*BWscncns[[#This Row],[dbw]]/1000</f>
        <v>557.01716229696001</v>
      </c>
      <c r="AJ4451" s="13">
        <f>BWscncns[[#This Row],[Torflow prgrssv alt vote]]/VLOOKUP(BWscncns[[#This Row],[class]],AltBWtotl,2,FALSE)*100</f>
        <v>1.0985865441363048E-2</v>
      </c>
      <c r="AK4451">
        <f>IF(D4451=E4451,1,0)</f>
        <v>1</v>
      </c>
    </row>
    <row r="4452" spans="1:37">
      <c r="A4452" s="1" t="s">
        <v>8534</v>
      </c>
      <c r="B4452" s="1" t="s">
        <v>8535</v>
      </c>
      <c r="C4452">
        <v>137</v>
      </c>
      <c r="D4452">
        <v>1524994035</v>
      </c>
      <c r="E4452">
        <v>1524994035</v>
      </c>
      <c r="F4452" s="2">
        <v>-0.85925997570400003</v>
      </c>
      <c r="G4452" s="2">
        <v>-0.85925997570400003</v>
      </c>
      <c r="H4452">
        <v>137344</v>
      </c>
      <c r="I4452" s="2">
        <v>7.2323767798600003E-2</v>
      </c>
      <c r="J4452" s="2">
        <v>0</v>
      </c>
      <c r="K4452">
        <v>8</v>
      </c>
      <c r="L4452" s="1" t="s">
        <v>11823</v>
      </c>
      <c r="M4452" s="1" t="s">
        <v>8535</v>
      </c>
      <c r="N4452">
        <v>1</v>
      </c>
      <c r="O4452">
        <v>0</v>
      </c>
      <c r="P4452">
        <v>0</v>
      </c>
      <c r="Q4452">
        <v>0</v>
      </c>
      <c r="R4452" s="19">
        <f>BWscncns[[#This Row],[C fx]]*4+BWscncns[[#This Row],[C fg]]*2+BWscncns[[#This Row],[C fm]]</f>
        <v>4</v>
      </c>
      <c r="S4452">
        <v>66</v>
      </c>
      <c r="T4452">
        <v>975872</v>
      </c>
      <c r="U4452" s="13">
        <v>6.7631999999999998E-2</v>
      </c>
      <c r="V4452" s="13">
        <v>14.785939000000001</v>
      </c>
      <c r="W4452">
        <v>6303</v>
      </c>
      <c r="X4452">
        <v>126</v>
      </c>
      <c r="Z4452" s="10">
        <f>IF($N4452&lt;&gt;0,constants!$L$2,IF($O4452&lt;&gt;0,constants!$M$2,IF($P4452&lt;&gt;0,constants!$N$2,0)))</f>
        <v>10125.48</v>
      </c>
      <c r="AA4452" s="10">
        <f>IF($N4452&lt;&gt;0,constants!$L$2,IF($O4452&lt;&gt;0,constants!$M$2,IF($P4452&lt;&gt;0,constants!$P$2,0)))</f>
        <v>10125.48</v>
      </c>
      <c r="AB4452" s="11">
        <f>constants!$O$2</f>
        <v>4861.32</v>
      </c>
      <c r="AC4452" s="11">
        <f>VLOOKUP(BWscncns[[#This Row],[scanner]],[0]!ScnrAvgBW,2,FALSE)/1000</f>
        <v>509.99709399477808</v>
      </c>
      <c r="AD4452" s="8">
        <f>(1+$F4452)*Z4452</f>
        <v>1425.0603012086617</v>
      </c>
      <c r="AE4452" s="8">
        <f>(1+$F4452)*AA4452</f>
        <v>1425.0603012086617</v>
      </c>
      <c r="AF4452" s="8">
        <f>(1+$F4452)*AB4452</f>
        <v>684.1822949106305</v>
      </c>
      <c r="AG4452" s="8">
        <f>(1+$F4452)*AC4452</f>
        <v>71.777003399714445</v>
      </c>
      <c r="AH4452" s="8">
        <f>(1+$F4452)*$T4452/1000</f>
        <v>137.34424898978608</v>
      </c>
      <c r="AI4452" s="8">
        <f>(1+BWscncns[[#This Row],[pid_error]]*K_p)*BWscncns[[#This Row],[dbw]]/1000</f>
        <v>556.60812449489299</v>
      </c>
      <c r="AJ4452" s="13">
        <f>BWscncns[[#This Row],[Torflow prgrssv alt vote]]/VLOOKUP(BWscncns[[#This Row],[class]],AltBWtotl,2,FALSE)*100</f>
        <v>4.7705458495169431E-3</v>
      </c>
      <c r="AK4452">
        <f>IF(D4452=E4452,1,0)</f>
        <v>1</v>
      </c>
    </row>
    <row r="4453" spans="1:37">
      <c r="A4453" s="1" t="s">
        <v>10850</v>
      </c>
      <c r="B4453" s="1" t="s">
        <v>154</v>
      </c>
      <c r="C4453">
        <v>589</v>
      </c>
      <c r="D4453">
        <v>1525003705</v>
      </c>
      <c r="E4453">
        <v>1525003705</v>
      </c>
      <c r="F4453" s="2">
        <v>0.12297346998399999</v>
      </c>
      <c r="G4453" s="2">
        <v>0.12297346998399999</v>
      </c>
      <c r="H4453">
        <v>588761</v>
      </c>
      <c r="I4453" s="2">
        <v>0.116072161954</v>
      </c>
      <c r="J4453" s="2">
        <v>0</v>
      </c>
      <c r="K4453">
        <v>5</v>
      </c>
      <c r="L4453" s="1" t="s">
        <v>11561</v>
      </c>
      <c r="M4453" s="1" t="s">
        <v>154</v>
      </c>
      <c r="N4453">
        <v>0</v>
      </c>
      <c r="O4453">
        <v>0</v>
      </c>
      <c r="P4453">
        <v>1</v>
      </c>
      <c r="Q4453">
        <v>0</v>
      </c>
      <c r="R4453" s="19">
        <f>BWscncns[[#This Row],[C fx]]*4+BWscncns[[#This Row],[C fg]]*2+BWscncns[[#This Row],[C fm]]</f>
        <v>1</v>
      </c>
      <c r="S4453">
        <v>528</v>
      </c>
      <c r="T4453">
        <v>524288</v>
      </c>
      <c r="U4453" s="13">
        <v>1.00708</v>
      </c>
      <c r="V4453" s="13">
        <v>0.99297000000000002</v>
      </c>
      <c r="W4453">
        <v>3196</v>
      </c>
      <c r="X4453">
        <v>63</v>
      </c>
      <c r="Z4453" s="10">
        <f>IF($N4453&lt;&gt;0,constants!$L$2,IF($O4453&lt;&gt;0,constants!$M$2,IF($P4453&lt;&gt;0,constants!$N$2,0)))</f>
        <v>1117.99</v>
      </c>
      <c r="AA4453" s="10">
        <f>IF($N4453&lt;&gt;0,constants!$L$2,IF($O4453&lt;&gt;0,constants!$M$2,IF($P4453&lt;&gt;0,constants!$P$2,0)))</f>
        <v>4051.45</v>
      </c>
      <c r="AB4453" s="11">
        <f>constants!$O$2</f>
        <v>4861.32</v>
      </c>
      <c r="AC4453" s="11">
        <f>VLOOKUP(BWscncns[[#This Row],[scanner]],[0]!ScnrAvgBW,2,FALSE)/1000</f>
        <v>3794.4265750962772</v>
      </c>
      <c r="AD4453" s="8">
        <f>(1+$F4453)*Z4453</f>
        <v>1255.473109707412</v>
      </c>
      <c r="AE4453" s="8">
        <f>(1+$F4453)*AA4453</f>
        <v>4549.6708649666762</v>
      </c>
      <c r="AF4453" s="8">
        <f>(1+$F4453)*AB4453</f>
        <v>5459.1333891026179</v>
      </c>
      <c r="AG4453" s="8">
        <f>(1+$F4453)*AC4453</f>
        <v>4261.0403776353714</v>
      </c>
      <c r="AH4453" s="8">
        <f>(1+$F4453)*$T4453/1000</f>
        <v>588.76151463097131</v>
      </c>
      <c r="AI4453" s="8">
        <f>(1+BWscncns[[#This Row],[pid_error]]*K_p)*BWscncns[[#This Row],[dbw]]/1000</f>
        <v>556.52475731548577</v>
      </c>
      <c r="AJ4453" s="13">
        <f>BWscncns[[#This Row],[Torflow prgrssv alt vote]]/VLOOKUP(BWscncns[[#This Row],[class]],AltBWtotl,2,FALSE)*100</f>
        <v>1.0976153900614778E-2</v>
      </c>
      <c r="AK4453">
        <f>IF(D4453=E4453,1,0)</f>
        <v>1</v>
      </c>
    </row>
    <row r="4454" spans="1:37">
      <c r="A4454" s="1" t="s">
        <v>3090</v>
      </c>
      <c r="B4454" s="1" t="s">
        <v>3091</v>
      </c>
      <c r="C4454">
        <v>63</v>
      </c>
      <c r="D4454">
        <v>1524998348</v>
      </c>
      <c r="E4454">
        <v>1524998348</v>
      </c>
      <c r="F4454" s="2">
        <v>-0.94001328750900004</v>
      </c>
      <c r="G4454" s="2">
        <v>-0.94001328750900004</v>
      </c>
      <c r="H4454">
        <v>62900</v>
      </c>
      <c r="I4454" s="2">
        <v>1.0395664134100001E-2</v>
      </c>
      <c r="J4454" s="2">
        <v>0.15789473684200001</v>
      </c>
      <c r="K4454">
        <v>8</v>
      </c>
      <c r="L4454" s="1" t="s">
        <v>11968</v>
      </c>
      <c r="M4454" s="1" t="s">
        <v>3091</v>
      </c>
      <c r="N4454">
        <v>1</v>
      </c>
      <c r="O4454">
        <v>0</v>
      </c>
      <c r="P4454">
        <v>0</v>
      </c>
      <c r="Q4454">
        <v>0</v>
      </c>
      <c r="R4454" s="19">
        <f>BWscncns[[#This Row],[C fx]]*4+BWscncns[[#This Row],[C fg]]*2+BWscncns[[#This Row],[C fm]]</f>
        <v>4</v>
      </c>
      <c r="S4454">
        <v>54</v>
      </c>
      <c r="T4454">
        <v>1048576</v>
      </c>
      <c r="U4454" s="13">
        <v>5.1498000000000002E-2</v>
      </c>
      <c r="V4454" s="13">
        <v>19.418074000000001</v>
      </c>
      <c r="W4454">
        <v>6337</v>
      </c>
      <c r="X4454">
        <v>126</v>
      </c>
      <c r="Z4454" s="10">
        <f>IF($N4454&lt;&gt;0,constants!$L$2,IF($O4454&lt;&gt;0,constants!$M$2,IF($P4454&lt;&gt;0,constants!$N$2,0)))</f>
        <v>10125.48</v>
      </c>
      <c r="AA4454" s="10">
        <f>IF($N4454&lt;&gt;0,constants!$L$2,IF($O4454&lt;&gt;0,constants!$M$2,IF($P4454&lt;&gt;0,constants!$P$2,0)))</f>
        <v>10125.48</v>
      </c>
      <c r="AB4454" s="11">
        <f>constants!$O$2</f>
        <v>4861.32</v>
      </c>
      <c r="AC4454" s="11">
        <f>VLOOKUP(BWscncns[[#This Row],[scanner]],[0]!ScnrAvgBW,2,FALSE)/1000</f>
        <v>509.99709399477808</v>
      </c>
      <c r="AD4454" s="8">
        <f>(1+$F4454)*Z4454</f>
        <v>607.3942575933703</v>
      </c>
      <c r="AE4454" s="8">
        <f>(1+$F4454)*AA4454</f>
        <v>607.3942575933703</v>
      </c>
      <c r="AF4454" s="8">
        <f>(1+$F4454)*AB4454</f>
        <v>291.61460516674794</v>
      </c>
      <c r="AG4454" s="8">
        <f>(1+$F4454)*AC4454</f>
        <v>30.593049048710235</v>
      </c>
      <c r="AH4454" s="8">
        <f>(1+$F4454)*$T4454/1000</f>
        <v>62.900627036962774</v>
      </c>
      <c r="AI4454" s="8">
        <f>(1+BWscncns[[#This Row],[pid_error]]*K_p)*BWscncns[[#This Row],[dbw]]/1000</f>
        <v>555.73831351848128</v>
      </c>
      <c r="AJ4454" s="13">
        <f>BWscncns[[#This Row],[Torflow prgrssv alt vote]]/VLOOKUP(BWscncns[[#This Row],[class]],AltBWtotl,2,FALSE)*100</f>
        <v>4.7630909221438459E-3</v>
      </c>
      <c r="AK4454">
        <f>IF(D4454=E4454,1,0)</f>
        <v>1</v>
      </c>
    </row>
    <row r="4455" spans="1:37">
      <c r="A4455" s="1" t="s">
        <v>10470</v>
      </c>
      <c r="B4455" s="1" t="s">
        <v>10471</v>
      </c>
      <c r="C4455">
        <v>596</v>
      </c>
      <c r="D4455">
        <v>1524970278</v>
      </c>
      <c r="E4455">
        <v>1524970278</v>
      </c>
      <c r="F4455" s="2">
        <v>0.164959830833</v>
      </c>
      <c r="G4455" s="2">
        <v>0.164959830833</v>
      </c>
      <c r="H4455">
        <v>596459</v>
      </c>
      <c r="I4455" s="2">
        <v>0.42778089595300001</v>
      </c>
      <c r="J4455" s="2">
        <v>0</v>
      </c>
      <c r="K4455">
        <v>5</v>
      </c>
      <c r="L4455" s="1" t="s">
        <v>11743</v>
      </c>
      <c r="M4455" s="1" t="s">
        <v>10471</v>
      </c>
      <c r="N4455">
        <v>0</v>
      </c>
      <c r="O4455">
        <v>0</v>
      </c>
      <c r="P4455">
        <v>1</v>
      </c>
      <c r="Q4455">
        <v>0</v>
      </c>
      <c r="R4455" s="19">
        <f>BWscncns[[#This Row],[C fx]]*4+BWscncns[[#This Row],[C fg]]*2+BWscncns[[#This Row],[C fm]]</f>
        <v>1</v>
      </c>
      <c r="S4455">
        <v>554</v>
      </c>
      <c r="T4455">
        <v>512000</v>
      </c>
      <c r="U4455" s="13">
        <v>1.082031</v>
      </c>
      <c r="V4455" s="13">
        <v>0.92418800000000001</v>
      </c>
      <c r="W4455">
        <v>2781</v>
      </c>
      <c r="X4455">
        <v>55</v>
      </c>
      <c r="Z4455" s="10">
        <f>IF($N4455&lt;&gt;0,constants!$L$2,IF($O4455&lt;&gt;0,constants!$M$2,IF($P4455&lt;&gt;0,constants!$N$2,0)))</f>
        <v>1117.99</v>
      </c>
      <c r="AA4455" s="10">
        <f>IF($N4455&lt;&gt;0,constants!$L$2,IF($O4455&lt;&gt;0,constants!$M$2,IF($P4455&lt;&gt;0,constants!$P$2,0)))</f>
        <v>4051.45</v>
      </c>
      <c r="AB4455" s="11">
        <f>constants!$O$2</f>
        <v>4861.32</v>
      </c>
      <c r="AC4455" s="11">
        <f>VLOOKUP(BWscncns[[#This Row],[scanner]],[0]!ScnrAvgBW,2,FALSE)/1000</f>
        <v>3794.4265750962772</v>
      </c>
      <c r="AD4455" s="8">
        <f>(1+$F4455)*Z4455</f>
        <v>1302.4134412729857</v>
      </c>
      <c r="AE4455" s="8">
        <f>(1+$F4455)*AA4455</f>
        <v>4719.7765066283582</v>
      </c>
      <c r="AF4455" s="8">
        <f>(1+$F4455)*AB4455</f>
        <v>5663.2425248250793</v>
      </c>
      <c r="AG4455" s="8">
        <f>(1+$F4455)*AC4455</f>
        <v>4420.3545410323986</v>
      </c>
      <c r="AH4455" s="8">
        <f>(1+$F4455)*$T4455/1000</f>
        <v>596.45943338649602</v>
      </c>
      <c r="AI4455" s="8">
        <f>(1+BWscncns[[#This Row],[pid_error]]*K_p)*BWscncns[[#This Row],[dbw]]/1000</f>
        <v>554.22971669324795</v>
      </c>
      <c r="AJ4455" s="13">
        <f>BWscncns[[#This Row],[Torflow prgrssv alt vote]]/VLOOKUP(BWscncns[[#This Row],[class]],AltBWtotl,2,FALSE)*100</f>
        <v>1.0930889572753861E-2</v>
      </c>
      <c r="AK4455">
        <f>IF(D4455=E4455,1,0)</f>
        <v>1</v>
      </c>
    </row>
    <row r="4456" spans="1:37">
      <c r="A4456" s="1" t="s">
        <v>1517</v>
      </c>
      <c r="B4456" s="1" t="s">
        <v>129</v>
      </c>
      <c r="C4456">
        <v>6</v>
      </c>
      <c r="D4456">
        <v>1523829453</v>
      </c>
      <c r="E4456">
        <v>1523829453</v>
      </c>
      <c r="F4456" s="2">
        <v>-0.90165362885599998</v>
      </c>
      <c r="G4456" s="2">
        <v>-0.90165362885599998</v>
      </c>
      <c r="H4456">
        <v>6327</v>
      </c>
      <c r="I4456" s="2">
        <v>0</v>
      </c>
      <c r="J4456" s="2">
        <v>0.85714285714299998</v>
      </c>
      <c r="K4456">
        <v>9</v>
      </c>
      <c r="L4456" s="1" t="s">
        <v>12012</v>
      </c>
      <c r="M4456" s="1" t="s">
        <v>129</v>
      </c>
      <c r="N4456">
        <v>0</v>
      </c>
      <c r="O4456">
        <v>0</v>
      </c>
      <c r="P4456">
        <v>1</v>
      </c>
      <c r="Q4456">
        <v>1</v>
      </c>
      <c r="R4456" s="19">
        <f>BWscncns[[#This Row],[C fx]]*4+BWscncns[[#This Row],[C fg]]*2+BWscncns[[#This Row],[C fm]]</f>
        <v>1</v>
      </c>
      <c r="S4456">
        <v>20</v>
      </c>
      <c r="T4456">
        <v>1007601</v>
      </c>
      <c r="U4456" s="13">
        <v>1</v>
      </c>
      <c r="V4456" s="13">
        <v>1</v>
      </c>
      <c r="W4456">
        <v>3323</v>
      </c>
      <c r="X4456">
        <v>66</v>
      </c>
      <c r="Z4456" s="10">
        <f>IF($N4456&lt;&gt;0,constants!$L$2,IF($O4456&lt;&gt;0,constants!$M$2,IF($P4456&lt;&gt;0,constants!$N$2,0)))</f>
        <v>1117.99</v>
      </c>
      <c r="AA4456" s="10">
        <f>IF($N4456&lt;&gt;0,constants!$L$2,IF($O4456&lt;&gt;0,constants!$M$2,IF($P4456&lt;&gt;0,constants!$P$2,0)))</f>
        <v>4051.45</v>
      </c>
      <c r="AB4456" s="11">
        <f>constants!$O$2</f>
        <v>4861.32</v>
      </c>
      <c r="AC4456" s="11">
        <f>VLOOKUP(BWscncns[[#This Row],[scanner]],[0]!ScnrAvgBW,2,FALSE)/1000</f>
        <v>504.85700000000003</v>
      </c>
      <c r="AD4456" s="8">
        <f>(1+$F4456)*Z4456</f>
        <v>109.95025947528059</v>
      </c>
      <c r="AE4456" s="8">
        <f>(1+$F4456)*AA4456</f>
        <v>398.44540537135885</v>
      </c>
      <c r="AF4456" s="8">
        <f>(1+$F4456)*AB4456</f>
        <v>478.09318096975016</v>
      </c>
      <c r="AG4456" s="8">
        <f>(1+$F4456)*AC4456</f>
        <v>49.650853896646424</v>
      </c>
      <c r="AH4456" s="8">
        <f>(1+$F4456)*$T4456/1000</f>
        <v>99.093901911065558</v>
      </c>
      <c r="AI4456" s="8">
        <f>(1+BWscncns[[#This Row],[pid_error]]*K_p)*BWscncns[[#This Row],[dbw]]/1000</f>
        <v>553.34745095553285</v>
      </c>
      <c r="AJ4456" s="13">
        <f>BWscncns[[#This Row],[Torflow prgrssv alt vote]]/VLOOKUP(BWscncns[[#This Row],[class]],AltBWtotl,2,FALSE)*100</f>
        <v>1.091348893712875E-2</v>
      </c>
      <c r="AK4456">
        <f>IF(D4456=E4456,1,0)</f>
        <v>1</v>
      </c>
    </row>
    <row r="4457" spans="1:37">
      <c r="A4457" s="1" t="s">
        <v>7410</v>
      </c>
      <c r="B4457" s="1" t="s">
        <v>7411</v>
      </c>
      <c r="C4457">
        <v>335</v>
      </c>
      <c r="D4457">
        <v>1524925046</v>
      </c>
      <c r="E4457">
        <v>1524925046</v>
      </c>
      <c r="F4457" s="2">
        <v>-0.56418010348699998</v>
      </c>
      <c r="G4457" s="2">
        <v>-0.56418010348699998</v>
      </c>
      <c r="H4457">
        <v>335172</v>
      </c>
      <c r="I4457" s="2">
        <v>-0.26136296142299997</v>
      </c>
      <c r="J4457" s="2">
        <v>0</v>
      </c>
      <c r="K4457">
        <v>6</v>
      </c>
      <c r="L4457" s="1" t="s">
        <v>11805</v>
      </c>
      <c r="M4457" s="1" t="s">
        <v>7411</v>
      </c>
      <c r="N4457">
        <v>0</v>
      </c>
      <c r="O4457">
        <v>0</v>
      </c>
      <c r="P4457">
        <v>1</v>
      </c>
      <c r="Q4457">
        <v>0</v>
      </c>
      <c r="R4457" s="19">
        <f>BWscncns[[#This Row],[C fx]]*4+BWscncns[[#This Row],[C fg]]*2+BWscncns[[#This Row],[C fm]]</f>
        <v>1</v>
      </c>
      <c r="S4457">
        <v>618</v>
      </c>
      <c r="T4457">
        <v>769062</v>
      </c>
      <c r="U4457" s="13">
        <v>0.80357599999999996</v>
      </c>
      <c r="V4457" s="13">
        <v>1.244437</v>
      </c>
      <c r="W4457">
        <v>3998</v>
      </c>
      <c r="X4457">
        <v>79</v>
      </c>
      <c r="Z4457" s="10">
        <f>IF($N4457&lt;&gt;0,constants!$L$2,IF($O4457&lt;&gt;0,constants!$M$2,IF($P4457&lt;&gt;0,constants!$N$2,0)))</f>
        <v>1117.99</v>
      </c>
      <c r="AA4457" s="10">
        <f>IF($N4457&lt;&gt;0,constants!$L$2,IF($O4457&lt;&gt;0,constants!$M$2,IF($P4457&lt;&gt;0,constants!$P$2,0)))</f>
        <v>4051.45</v>
      </c>
      <c r="AB4457" s="11">
        <f>constants!$O$2</f>
        <v>4861.32</v>
      </c>
      <c r="AC4457" s="11">
        <f>VLOOKUP(BWscncns[[#This Row],[scanner]],[0]!ScnrAvgBW,2,FALSE)/1000</f>
        <v>2386.3111194805197</v>
      </c>
      <c r="AD4457" s="8">
        <f>(1+$F4457)*Z4457</f>
        <v>487.24228610256887</v>
      </c>
      <c r="AE4457" s="8">
        <f>(1+$F4457)*AA4457</f>
        <v>1765.7025197275939</v>
      </c>
      <c r="AF4457" s="8">
        <f>(1+$F4457)*AB4457</f>
        <v>2118.6599793165769</v>
      </c>
      <c r="AG4457" s="8">
        <f>(1+$F4457)*AC4457</f>
        <v>1040.0018651398213</v>
      </c>
      <c r="AH4457" s="8">
        <f>(1+$F4457)*$T4457/1000</f>
        <v>335.1725212520808</v>
      </c>
      <c r="AI4457" s="8">
        <f>(1+BWscncns[[#This Row],[pid_error]]*K_p)*BWscncns[[#This Row],[dbw]]/1000</f>
        <v>552.11726062604043</v>
      </c>
      <c r="AJ4457" s="13">
        <f>BWscncns[[#This Row],[Torflow prgrssv alt vote]]/VLOOKUP(BWscncns[[#This Row],[class]],AltBWtotl,2,FALSE)*100</f>
        <v>1.0889226299741889E-2</v>
      </c>
      <c r="AK4457">
        <f>IF(D4457=E4457,1,0)</f>
        <v>1</v>
      </c>
    </row>
    <row r="4458" spans="1:37">
      <c r="A4458" s="1" t="s">
        <v>2762</v>
      </c>
      <c r="B4458" s="1" t="s">
        <v>49</v>
      </c>
      <c r="C4458">
        <v>232</v>
      </c>
      <c r="D4458">
        <v>1524978554</v>
      </c>
      <c r="E4458">
        <v>1524978554</v>
      </c>
      <c r="F4458" s="2">
        <v>-0.73326609949800003</v>
      </c>
      <c r="G4458" s="2">
        <v>-0.73326609949800003</v>
      </c>
      <c r="H4458">
        <v>232487</v>
      </c>
      <c r="I4458" s="2">
        <v>8.2892900712099996E-2</v>
      </c>
      <c r="J4458" s="2">
        <v>0</v>
      </c>
      <c r="K4458">
        <v>8</v>
      </c>
      <c r="L4458" s="1" t="s">
        <v>11914</v>
      </c>
      <c r="M4458" s="1" t="s">
        <v>49</v>
      </c>
      <c r="N4458">
        <v>0</v>
      </c>
      <c r="O4458">
        <v>0</v>
      </c>
      <c r="P4458">
        <v>1</v>
      </c>
      <c r="Q4458">
        <v>0</v>
      </c>
      <c r="R4458" s="19">
        <f>BWscncns[[#This Row],[C fx]]*4+BWscncns[[#This Row],[C fg]]*2+BWscncns[[#This Row],[C fm]]</f>
        <v>1</v>
      </c>
      <c r="S4458">
        <v>175</v>
      </c>
      <c r="T4458">
        <v>871608</v>
      </c>
      <c r="U4458" s="13">
        <v>0.20077800000000001</v>
      </c>
      <c r="V4458" s="13">
        <v>4.9806169999999996</v>
      </c>
      <c r="W4458">
        <v>5837</v>
      </c>
      <c r="X4458">
        <v>116</v>
      </c>
      <c r="Z4458" s="10">
        <f>IF($N4458&lt;&gt;0,constants!$L$2,IF($O4458&lt;&gt;0,constants!$M$2,IF($P4458&lt;&gt;0,constants!$N$2,0)))</f>
        <v>1117.99</v>
      </c>
      <c r="AA4458" s="10">
        <f>IF($N4458&lt;&gt;0,constants!$L$2,IF($O4458&lt;&gt;0,constants!$M$2,IF($P4458&lt;&gt;0,constants!$P$2,0)))</f>
        <v>4051.45</v>
      </c>
      <c r="AB4458" s="11">
        <f>constants!$O$2</f>
        <v>4861.32</v>
      </c>
      <c r="AC4458" s="11">
        <f>VLOOKUP(BWscncns[[#This Row],[scanner]],[0]!ScnrAvgBW,2,FALSE)/1000</f>
        <v>509.99709399477808</v>
      </c>
      <c r="AD4458" s="8">
        <f>(1+$F4458)*Z4458</f>
        <v>298.20583342223097</v>
      </c>
      <c r="AE4458" s="8">
        <f>(1+$F4458)*AA4458</f>
        <v>1080.6590611888278</v>
      </c>
      <c r="AF4458" s="8">
        <f>(1+$F4458)*AB4458</f>
        <v>1296.6788451883824</v>
      </c>
      <c r="AG4458" s="8">
        <f>(1+$F4458)*AC4458</f>
        <v>136.03351412591226</v>
      </c>
      <c r="AH4458" s="8">
        <f>(1+$F4458)*$T4458/1000</f>
        <v>232.48740154874719</v>
      </c>
      <c r="AI4458" s="8">
        <f>(1+BWscncns[[#This Row],[pid_error]]*K_p)*BWscncns[[#This Row],[dbw]]/1000</f>
        <v>552.04770077437365</v>
      </c>
      <c r="AJ4458" s="13">
        <f>BWscncns[[#This Row],[Torflow prgrssv alt vote]]/VLOOKUP(BWscncns[[#This Row],[class]],AltBWtotl,2,FALSE)*100</f>
        <v>1.0887854393771558E-2</v>
      </c>
      <c r="AK4458">
        <f>IF(D4458=E4458,1,0)</f>
        <v>1</v>
      </c>
    </row>
    <row r="4459" spans="1:37">
      <c r="A4459" s="1" t="s">
        <v>3860</v>
      </c>
      <c r="B4459" s="1" t="s">
        <v>3861</v>
      </c>
      <c r="C4459">
        <v>592</v>
      </c>
      <c r="D4459">
        <v>1524959606</v>
      </c>
      <c r="E4459">
        <v>1524959606</v>
      </c>
      <c r="F4459" s="2">
        <v>0.15588268963599999</v>
      </c>
      <c r="G4459" s="2">
        <v>0.15588268963599999</v>
      </c>
      <c r="H4459">
        <v>591811</v>
      </c>
      <c r="I4459" s="2">
        <v>0.105888801293</v>
      </c>
      <c r="J4459" s="2">
        <v>0</v>
      </c>
      <c r="K4459">
        <v>4</v>
      </c>
      <c r="L4459" s="1" t="s">
        <v>11747</v>
      </c>
      <c r="M4459" s="1" t="s">
        <v>3861</v>
      </c>
      <c r="N4459">
        <v>0</v>
      </c>
      <c r="O4459">
        <v>0</v>
      </c>
      <c r="P4459">
        <v>1</v>
      </c>
      <c r="Q4459">
        <v>0</v>
      </c>
      <c r="R4459" s="19">
        <f>BWscncns[[#This Row],[C fx]]*4+BWscncns[[#This Row],[C fg]]*2+BWscncns[[#This Row],[C fm]]</f>
        <v>1</v>
      </c>
      <c r="S4459">
        <v>523</v>
      </c>
      <c r="T4459">
        <v>512000</v>
      </c>
      <c r="U4459" s="13">
        <v>1.0214840000000001</v>
      </c>
      <c r="V4459" s="13">
        <v>0.97896700000000003</v>
      </c>
      <c r="W4459">
        <v>3129</v>
      </c>
      <c r="X4459">
        <v>62</v>
      </c>
      <c r="Z4459" s="10">
        <f>IF($N4459&lt;&gt;0,constants!$L$2,IF($O4459&lt;&gt;0,constants!$M$2,IF($P4459&lt;&gt;0,constants!$N$2,0)))</f>
        <v>1117.99</v>
      </c>
      <c r="AA4459" s="10">
        <f>IF($N4459&lt;&gt;0,constants!$L$2,IF($O4459&lt;&gt;0,constants!$M$2,IF($P4459&lt;&gt;0,constants!$P$2,0)))</f>
        <v>4051.45</v>
      </c>
      <c r="AB4459" s="11">
        <f>constants!$O$2</f>
        <v>4861.32</v>
      </c>
      <c r="AC4459" s="11">
        <f>VLOOKUP(BWscncns[[#This Row],[scanner]],[0]!ScnrAvgBW,2,FALSE)/1000</f>
        <v>4819.491751072962</v>
      </c>
      <c r="AD4459" s="8">
        <f>(1+$F4459)*Z4459</f>
        <v>1292.2652881861516</v>
      </c>
      <c r="AE4459" s="8">
        <f>(1+$F4459)*AA4459</f>
        <v>4683.0009229257721</v>
      </c>
      <c r="AF4459" s="8">
        <f>(1+$F4459)*AB4459</f>
        <v>5619.1156367812791</v>
      </c>
      <c r="AG4459" s="8">
        <f>(1+$F4459)*AC4459</f>
        <v>5570.76708790873</v>
      </c>
      <c r="AH4459" s="8">
        <f>(1+$F4459)*$T4459/1000</f>
        <v>591.81193709363197</v>
      </c>
      <c r="AI4459" s="8">
        <f>(1+BWscncns[[#This Row],[pid_error]]*K_p)*BWscncns[[#This Row],[dbw]]/1000</f>
        <v>551.90596854681598</v>
      </c>
      <c r="AJ4459" s="13">
        <f>BWscncns[[#This Row],[Torflow prgrssv alt vote]]/VLOOKUP(BWscncns[[#This Row],[class]],AltBWtotl,2,FALSE)*100</f>
        <v>1.0885059055878856E-2</v>
      </c>
      <c r="AK4459">
        <f>IF(D4459=E4459,1,0)</f>
        <v>1</v>
      </c>
    </row>
    <row r="4460" spans="1:37">
      <c r="A4460" s="1" t="s">
        <v>3246</v>
      </c>
      <c r="B4460" s="1" t="s">
        <v>3247</v>
      </c>
      <c r="C4460">
        <v>449</v>
      </c>
      <c r="D4460">
        <v>1524878566</v>
      </c>
      <c r="E4460">
        <v>1524878566</v>
      </c>
      <c r="F4460" s="2">
        <v>-0.313521024165</v>
      </c>
      <c r="G4460" s="2">
        <v>-0.313521024165</v>
      </c>
      <c r="H4460">
        <v>449055</v>
      </c>
      <c r="I4460" s="2">
        <v>-0.24638996942700001</v>
      </c>
      <c r="J4460" s="2">
        <v>0</v>
      </c>
      <c r="K4460">
        <v>5</v>
      </c>
      <c r="L4460" s="1" t="s">
        <v>11796</v>
      </c>
      <c r="M4460" s="1" t="s">
        <v>3247</v>
      </c>
      <c r="N4460">
        <v>0</v>
      </c>
      <c r="O4460">
        <v>0</v>
      </c>
      <c r="P4460">
        <v>1</v>
      </c>
      <c r="Q4460">
        <v>0</v>
      </c>
      <c r="R4460" s="19">
        <f>BWscncns[[#This Row],[C fx]]*4+BWscncns[[#This Row],[C fg]]*2+BWscncns[[#This Row],[C fm]]</f>
        <v>1</v>
      </c>
      <c r="S4460">
        <v>638</v>
      </c>
      <c r="T4460">
        <v>654143</v>
      </c>
      <c r="U4460" s="13">
        <v>0.97532200000000002</v>
      </c>
      <c r="V4460" s="13">
        <v>1.0253030000000001</v>
      </c>
      <c r="W4460">
        <v>3457</v>
      </c>
      <c r="X4460">
        <v>69</v>
      </c>
      <c r="Z4460" s="10">
        <f>IF($N4460&lt;&gt;0,constants!$L$2,IF($O4460&lt;&gt;0,constants!$M$2,IF($P4460&lt;&gt;0,constants!$N$2,0)))</f>
        <v>1117.99</v>
      </c>
      <c r="AA4460" s="10">
        <f>IF($N4460&lt;&gt;0,constants!$L$2,IF($O4460&lt;&gt;0,constants!$M$2,IF($P4460&lt;&gt;0,constants!$P$2,0)))</f>
        <v>4051.45</v>
      </c>
      <c r="AB4460" s="11">
        <f>constants!$O$2</f>
        <v>4861.32</v>
      </c>
      <c r="AC4460" s="11">
        <f>VLOOKUP(BWscncns[[#This Row],[scanner]],[0]!ScnrAvgBW,2,FALSE)/1000</f>
        <v>3794.4265750962772</v>
      </c>
      <c r="AD4460" s="8">
        <f>(1+$F4460)*Z4460</f>
        <v>767.47663019377171</v>
      </c>
      <c r="AE4460" s="8">
        <f>(1+$F4460)*AA4460</f>
        <v>2781.2352466467109</v>
      </c>
      <c r="AF4460" s="8">
        <f>(1+$F4460)*AB4460</f>
        <v>3337.1939748062023</v>
      </c>
      <c r="AG4460" s="8">
        <f>(1+$F4460)*AC4460</f>
        <v>2604.7940691531994</v>
      </c>
      <c r="AH4460" s="8">
        <f>(1+$F4460)*$T4460/1000</f>
        <v>449.05541668963446</v>
      </c>
      <c r="AI4460" s="8">
        <f>(1+BWscncns[[#This Row],[pid_error]]*K_p)*BWscncns[[#This Row],[dbw]]/1000</f>
        <v>551.59920834481727</v>
      </c>
      <c r="AJ4460" s="13">
        <f>BWscncns[[#This Row],[Torflow prgrssv alt vote]]/VLOOKUP(BWscncns[[#This Row],[class]],AltBWtotl,2,FALSE)*100</f>
        <v>1.0879008925775098E-2</v>
      </c>
      <c r="AK4460">
        <f>IF(D4460=E4460,1,0)</f>
        <v>1</v>
      </c>
    </row>
    <row r="4461" spans="1:37">
      <c r="A4461" s="1" t="s">
        <v>453</v>
      </c>
      <c r="B4461" s="1" t="s">
        <v>454</v>
      </c>
      <c r="C4461">
        <v>591</v>
      </c>
      <c r="D4461">
        <v>1524966122</v>
      </c>
      <c r="E4461">
        <v>1524966122</v>
      </c>
      <c r="F4461" s="2">
        <v>0.15465488638200001</v>
      </c>
      <c r="G4461" s="2">
        <v>0.15465488638200001</v>
      </c>
      <c r="H4461">
        <v>591183</v>
      </c>
      <c r="I4461" s="2">
        <v>0.184938643283</v>
      </c>
      <c r="J4461" s="2">
        <v>0</v>
      </c>
      <c r="K4461">
        <v>5</v>
      </c>
      <c r="L4461" s="1" t="s">
        <v>11590</v>
      </c>
      <c r="M4461" s="1" t="s">
        <v>454</v>
      </c>
      <c r="N4461">
        <v>0</v>
      </c>
      <c r="O4461">
        <v>0</v>
      </c>
      <c r="P4461">
        <v>1</v>
      </c>
      <c r="Q4461">
        <v>0</v>
      </c>
      <c r="R4461" s="19">
        <f>BWscncns[[#This Row],[C fx]]*4+BWscncns[[#This Row],[C fg]]*2+BWscncns[[#This Row],[C fm]]</f>
        <v>1</v>
      </c>
      <c r="S4461">
        <v>505</v>
      </c>
      <c r="T4461">
        <v>512000</v>
      </c>
      <c r="U4461" s="13">
        <v>0.98632799999999998</v>
      </c>
      <c r="V4461" s="13">
        <v>1.0138609999999999</v>
      </c>
      <c r="W4461">
        <v>3410</v>
      </c>
      <c r="X4461">
        <v>68</v>
      </c>
      <c r="Z4461" s="10">
        <f>IF($N4461&lt;&gt;0,constants!$L$2,IF($O4461&lt;&gt;0,constants!$M$2,IF($P4461&lt;&gt;0,constants!$N$2,0)))</f>
        <v>1117.99</v>
      </c>
      <c r="AA4461" s="10">
        <f>IF($N4461&lt;&gt;0,constants!$L$2,IF($O4461&lt;&gt;0,constants!$M$2,IF($P4461&lt;&gt;0,constants!$P$2,0)))</f>
        <v>4051.45</v>
      </c>
      <c r="AB4461" s="11">
        <f>constants!$O$2</f>
        <v>4861.32</v>
      </c>
      <c r="AC4461" s="11">
        <f>VLOOKUP(BWscncns[[#This Row],[scanner]],[0]!ScnrAvgBW,2,FALSE)/1000</f>
        <v>3794.4265750962772</v>
      </c>
      <c r="AD4461" s="8">
        <f>(1+$F4461)*Z4461</f>
        <v>1290.8926164262123</v>
      </c>
      <c r="AE4461" s="8">
        <f>(1+$F4461)*AA4461</f>
        <v>4678.0265394323542</v>
      </c>
      <c r="AF4461" s="8">
        <f>(1+$F4461)*AB4461</f>
        <v>5613.1468922665445</v>
      </c>
      <c r="AG4461" s="8">
        <f>(1+$F4461)*AC4461</f>
        <v>4381.2531859526334</v>
      </c>
      <c r="AH4461" s="8">
        <f>(1+$F4461)*$T4461/1000</f>
        <v>591.18330182758405</v>
      </c>
      <c r="AI4461" s="8">
        <f>(1+BWscncns[[#This Row],[pid_error]]*K_p)*BWscncns[[#This Row],[dbw]]/1000</f>
        <v>551.59165091379214</v>
      </c>
      <c r="AJ4461" s="13">
        <f>BWscncns[[#This Row],[Torflow prgrssv alt vote]]/VLOOKUP(BWscncns[[#This Row],[class]],AltBWtotl,2,FALSE)*100</f>
        <v>1.0878859873060129E-2</v>
      </c>
      <c r="AK4461">
        <f>IF(D4461=E4461,1,0)</f>
        <v>1</v>
      </c>
    </row>
    <row r="4462" spans="1:37">
      <c r="A4462" s="1" t="s">
        <v>3588</v>
      </c>
      <c r="B4462" s="1" t="s">
        <v>3589</v>
      </c>
      <c r="C4462">
        <v>590</v>
      </c>
      <c r="D4462">
        <v>1524987008</v>
      </c>
      <c r="E4462">
        <v>1524987008</v>
      </c>
      <c r="F4462" s="2">
        <v>0.15171739908699999</v>
      </c>
      <c r="G4462" s="2">
        <v>0.15171739908699999</v>
      </c>
      <c r="H4462">
        <v>589679</v>
      </c>
      <c r="I4462" s="2">
        <v>0.26130380593699998</v>
      </c>
      <c r="J4462" s="2">
        <v>0</v>
      </c>
      <c r="K4462">
        <v>5</v>
      </c>
      <c r="L4462" s="1" t="s">
        <v>11708</v>
      </c>
      <c r="M4462" s="1" t="s">
        <v>3589</v>
      </c>
      <c r="N4462">
        <v>0</v>
      </c>
      <c r="O4462">
        <v>0</v>
      </c>
      <c r="P4462">
        <v>1</v>
      </c>
      <c r="Q4462">
        <v>0</v>
      </c>
      <c r="R4462" s="19">
        <f>BWscncns[[#This Row],[C fx]]*4+BWscncns[[#This Row],[C fg]]*2+BWscncns[[#This Row],[C fm]]</f>
        <v>1</v>
      </c>
      <c r="S4462">
        <v>590</v>
      </c>
      <c r="T4462">
        <v>512000</v>
      </c>
      <c r="U4462" s="13">
        <v>1.152344</v>
      </c>
      <c r="V4462" s="13">
        <v>0.86779700000000004</v>
      </c>
      <c r="W4462">
        <v>2476</v>
      </c>
      <c r="X4462">
        <v>49</v>
      </c>
      <c r="Z4462" s="10">
        <f>IF($N4462&lt;&gt;0,constants!$L$2,IF($O4462&lt;&gt;0,constants!$M$2,IF($P4462&lt;&gt;0,constants!$N$2,0)))</f>
        <v>1117.99</v>
      </c>
      <c r="AA4462" s="10">
        <f>IF($N4462&lt;&gt;0,constants!$L$2,IF($O4462&lt;&gt;0,constants!$M$2,IF($P4462&lt;&gt;0,constants!$P$2,0)))</f>
        <v>4051.45</v>
      </c>
      <c r="AB4462" s="11">
        <f>constants!$O$2</f>
        <v>4861.32</v>
      </c>
      <c r="AC4462" s="11">
        <f>VLOOKUP(BWscncns[[#This Row],[scanner]],[0]!ScnrAvgBW,2,FALSE)/1000</f>
        <v>3794.4265750962772</v>
      </c>
      <c r="AD4462" s="8">
        <f>(1+$F4462)*Z4462</f>
        <v>1287.6085350052751</v>
      </c>
      <c r="AE4462" s="8">
        <f>(1+$F4462)*AA4462</f>
        <v>4666.1254565310255</v>
      </c>
      <c r="AF4462" s="8">
        <f>(1+$F4462)*AB4462</f>
        <v>5598.8668265296146</v>
      </c>
      <c r="AG4462" s="8">
        <f>(1+$F4462)*AC4462</f>
        <v>4370.1071060964778</v>
      </c>
      <c r="AH4462" s="8">
        <f>(1+$F4462)*$T4462/1000</f>
        <v>589.679308332544</v>
      </c>
      <c r="AI4462" s="8">
        <f>(1+BWscncns[[#This Row],[pid_error]]*K_p)*BWscncns[[#This Row],[dbw]]/1000</f>
        <v>550.839654166272</v>
      </c>
      <c r="AJ4462" s="13">
        <f>BWscncns[[#This Row],[Torflow prgrssv alt vote]]/VLOOKUP(BWscncns[[#This Row],[class]],AltBWtotl,2,FALSE)*100</f>
        <v>1.0864028489684917E-2</v>
      </c>
      <c r="AK4462">
        <f>IF(D4462=E4462,1,0)</f>
        <v>1</v>
      </c>
    </row>
    <row r="4463" spans="1:37">
      <c r="A4463" s="1" t="s">
        <v>9213</v>
      </c>
      <c r="B4463" s="1" t="s">
        <v>9214</v>
      </c>
      <c r="C4463">
        <v>52</v>
      </c>
      <c r="D4463">
        <v>1525006165</v>
      </c>
      <c r="E4463">
        <v>1525006165</v>
      </c>
      <c r="F4463" s="2">
        <v>-0.950091253922</v>
      </c>
      <c r="G4463" s="2">
        <v>-0.950091253922</v>
      </c>
      <c r="H4463">
        <v>52333</v>
      </c>
      <c r="I4463" s="2">
        <v>3.9763177279E-2</v>
      </c>
      <c r="J4463" s="2">
        <v>0</v>
      </c>
      <c r="K4463">
        <v>8</v>
      </c>
      <c r="L4463" s="1" t="s">
        <v>11958</v>
      </c>
      <c r="M4463" s="1" t="s">
        <v>9214</v>
      </c>
      <c r="N4463">
        <v>0</v>
      </c>
      <c r="O4463">
        <v>0</v>
      </c>
      <c r="P4463">
        <v>1</v>
      </c>
      <c r="Q4463">
        <v>0</v>
      </c>
      <c r="R4463" s="19">
        <f>BWscncns[[#This Row],[C fx]]*4+BWscncns[[#This Row],[C fg]]*2+BWscncns[[#This Row],[C fm]]</f>
        <v>1</v>
      </c>
      <c r="S4463">
        <v>41</v>
      </c>
      <c r="T4463">
        <v>1048576</v>
      </c>
      <c r="U4463" s="13">
        <v>3.9100999999999997E-2</v>
      </c>
      <c r="V4463" s="13">
        <v>25.575023999999999</v>
      </c>
      <c r="W4463">
        <v>6369</v>
      </c>
      <c r="X4463">
        <v>127</v>
      </c>
      <c r="Z4463" s="10">
        <f>IF($N4463&lt;&gt;0,constants!$L$2,IF($O4463&lt;&gt;0,constants!$M$2,IF($P4463&lt;&gt;0,constants!$N$2,0)))</f>
        <v>1117.99</v>
      </c>
      <c r="AA4463" s="10">
        <f>IF($N4463&lt;&gt;0,constants!$L$2,IF($O4463&lt;&gt;0,constants!$M$2,IF($P4463&lt;&gt;0,constants!$P$2,0)))</f>
        <v>4051.45</v>
      </c>
      <c r="AB4463" s="11">
        <f>constants!$O$2</f>
        <v>4861.32</v>
      </c>
      <c r="AC4463" s="11">
        <f>VLOOKUP(BWscncns[[#This Row],[scanner]],[0]!ScnrAvgBW,2,FALSE)/1000</f>
        <v>509.99709399477808</v>
      </c>
      <c r="AD4463" s="8">
        <f>(1+$F4463)*Z4463</f>
        <v>55.797479027743222</v>
      </c>
      <c r="AE4463" s="8">
        <f>(1+$F4463)*AA4463</f>
        <v>202.20278929771308</v>
      </c>
      <c r="AF4463" s="8">
        <f>(1+$F4463)*AB4463</f>
        <v>242.62238548390295</v>
      </c>
      <c r="AG4463" s="8">
        <f>(1+$F4463)*AC4463</f>
        <v>25.453315464703277</v>
      </c>
      <c r="AH4463" s="8">
        <f>(1+$F4463)*$T4463/1000</f>
        <v>52.333113327484924</v>
      </c>
      <c r="AI4463" s="8">
        <f>(1+BWscncns[[#This Row],[pid_error]]*K_p)*BWscncns[[#This Row],[dbw]]/1000</f>
        <v>550.45455666374255</v>
      </c>
      <c r="AJ4463" s="13">
        <f>BWscncns[[#This Row],[Torflow prgrssv alt vote]]/VLOOKUP(BWscncns[[#This Row],[class]],AltBWtotl,2,FALSE)*100</f>
        <v>1.0856433338887143E-2</v>
      </c>
      <c r="AK4463">
        <f>IF(D4463=E4463,1,0)</f>
        <v>1</v>
      </c>
    </row>
    <row r="4464" spans="1:37">
      <c r="A4464" s="1" t="s">
        <v>4546</v>
      </c>
      <c r="B4464" s="1" t="s">
        <v>4547</v>
      </c>
      <c r="C4464">
        <v>576</v>
      </c>
      <c r="D4464">
        <v>1524951745</v>
      </c>
      <c r="E4464">
        <v>1524951745</v>
      </c>
      <c r="F4464" s="2">
        <v>9.8806960500600005E-2</v>
      </c>
      <c r="G4464" s="2">
        <v>9.8806960500600005E-2</v>
      </c>
      <c r="H4464">
        <v>576091</v>
      </c>
      <c r="I4464" s="2">
        <v>5.2805568129000002E-2</v>
      </c>
      <c r="J4464" s="2">
        <v>0</v>
      </c>
      <c r="K4464">
        <v>4</v>
      </c>
      <c r="L4464" s="1" t="s">
        <v>11675</v>
      </c>
      <c r="M4464" s="1" t="s">
        <v>4547</v>
      </c>
      <c r="N4464">
        <v>0</v>
      </c>
      <c r="O4464">
        <v>0</v>
      </c>
      <c r="P4464">
        <v>1</v>
      </c>
      <c r="Q4464">
        <v>0</v>
      </c>
      <c r="R4464" s="19">
        <f>BWscncns[[#This Row],[C fx]]*4+BWscncns[[#This Row],[C fg]]*2+BWscncns[[#This Row],[C fm]]</f>
        <v>1</v>
      </c>
      <c r="S4464">
        <v>576</v>
      </c>
      <c r="T4464">
        <v>524288</v>
      </c>
      <c r="U4464" s="13">
        <v>1.098633</v>
      </c>
      <c r="V4464" s="13">
        <v>0.91022199999999998</v>
      </c>
      <c r="W4464">
        <v>2710</v>
      </c>
      <c r="X4464">
        <v>54</v>
      </c>
      <c r="Z4464" s="10">
        <f>IF($N4464&lt;&gt;0,constants!$L$2,IF($O4464&lt;&gt;0,constants!$M$2,IF($P4464&lt;&gt;0,constants!$N$2,0)))</f>
        <v>1117.99</v>
      </c>
      <c r="AA4464" s="10">
        <f>IF($N4464&lt;&gt;0,constants!$L$2,IF($O4464&lt;&gt;0,constants!$M$2,IF($P4464&lt;&gt;0,constants!$P$2,0)))</f>
        <v>4051.45</v>
      </c>
      <c r="AB4464" s="11">
        <f>constants!$O$2</f>
        <v>4861.32</v>
      </c>
      <c r="AC4464" s="11">
        <f>VLOOKUP(BWscncns[[#This Row],[scanner]],[0]!ScnrAvgBW,2,FALSE)/1000</f>
        <v>4819.491751072962</v>
      </c>
      <c r="AD4464" s="8">
        <f>(1+$F4464)*Z4464</f>
        <v>1228.455193770066</v>
      </c>
      <c r="AE4464" s="8">
        <f>(1+$F4464)*AA4464</f>
        <v>4451.7614601201558</v>
      </c>
      <c r="AF4464" s="8">
        <f>(1+$F4464)*AB4464</f>
        <v>5341.6522532207773</v>
      </c>
      <c r="AG4464" s="8">
        <f>(1+$F4464)*AC4464</f>
        <v>5295.691082154196</v>
      </c>
      <c r="AH4464" s="8">
        <f>(1+$F4464)*$T4464/1000</f>
        <v>576.09130370693867</v>
      </c>
      <c r="AI4464" s="8">
        <f>(1+BWscncns[[#This Row],[pid_error]]*K_p)*BWscncns[[#This Row],[dbw]]/1000</f>
        <v>550.18965185346929</v>
      </c>
      <c r="AJ4464" s="13">
        <f>BWscncns[[#This Row],[Torflow prgrssv alt vote]]/VLOOKUP(BWscncns[[#This Row],[class]],AltBWtotl,2,FALSE)*100</f>
        <v>1.0851208708844451E-2</v>
      </c>
      <c r="AK4464">
        <f>IF(D4464=E4464,1,0)</f>
        <v>1</v>
      </c>
    </row>
    <row r="4465" spans="1:37">
      <c r="A4465" s="1" t="s">
        <v>4645</v>
      </c>
      <c r="B4465" s="1" t="s">
        <v>4646</v>
      </c>
      <c r="C4465">
        <v>485</v>
      </c>
      <c r="D4465">
        <v>1524943158</v>
      </c>
      <c r="E4465">
        <v>1524943158</v>
      </c>
      <c r="F4465" s="2">
        <v>-0.210936482191</v>
      </c>
      <c r="G4465" s="2">
        <v>-0.210936482191</v>
      </c>
      <c r="H4465">
        <v>484800</v>
      </c>
      <c r="I4465" s="2">
        <v>0.23666178639900001</v>
      </c>
      <c r="J4465" s="2">
        <v>0</v>
      </c>
      <c r="K4465">
        <v>5</v>
      </c>
      <c r="L4465" s="1" t="s">
        <v>11651</v>
      </c>
      <c r="M4465" s="1" t="s">
        <v>4646</v>
      </c>
      <c r="N4465">
        <v>0</v>
      </c>
      <c r="O4465">
        <v>0</v>
      </c>
      <c r="P4465">
        <v>1</v>
      </c>
      <c r="Q4465">
        <v>0</v>
      </c>
      <c r="R4465" s="19">
        <f>BWscncns[[#This Row],[C fx]]*4+BWscncns[[#This Row],[C fg]]*2+BWscncns[[#This Row],[C fm]]</f>
        <v>1</v>
      </c>
      <c r="S4465">
        <v>527</v>
      </c>
      <c r="T4465">
        <v>614400</v>
      </c>
      <c r="U4465" s="13">
        <v>0.85774700000000004</v>
      </c>
      <c r="V4465" s="13">
        <v>1.1658440000000001</v>
      </c>
      <c r="W4465">
        <v>3840</v>
      </c>
      <c r="X4465">
        <v>76</v>
      </c>
      <c r="Z4465" s="10">
        <f>IF($N4465&lt;&gt;0,constants!$L$2,IF($O4465&lt;&gt;0,constants!$M$2,IF($P4465&lt;&gt;0,constants!$N$2,0)))</f>
        <v>1117.99</v>
      </c>
      <c r="AA4465" s="10">
        <f>IF($N4465&lt;&gt;0,constants!$L$2,IF($O4465&lt;&gt;0,constants!$M$2,IF($P4465&lt;&gt;0,constants!$P$2,0)))</f>
        <v>4051.45</v>
      </c>
      <c r="AB4465" s="11">
        <f>constants!$O$2</f>
        <v>4861.32</v>
      </c>
      <c r="AC4465" s="11">
        <f>VLOOKUP(BWscncns[[#This Row],[scanner]],[0]!ScnrAvgBW,2,FALSE)/1000</f>
        <v>3794.4265750962772</v>
      </c>
      <c r="AD4465" s="8">
        <f>(1+$F4465)*Z4465</f>
        <v>882.16512227528392</v>
      </c>
      <c r="AE4465" s="8">
        <f>(1+$F4465)*AA4465</f>
        <v>3196.8513892272726</v>
      </c>
      <c r="AF4465" s="8">
        <f>(1+$F4465)*AB4465</f>
        <v>3835.8902603952474</v>
      </c>
      <c r="AG4465" s="8">
        <f>(1+$F4465)*AC4465</f>
        <v>2994.0435814134239</v>
      </c>
      <c r="AH4465" s="8">
        <f>(1+$F4465)*$T4465/1000</f>
        <v>484.80062534184958</v>
      </c>
      <c r="AI4465" s="8">
        <f>(1+BWscncns[[#This Row],[pid_error]]*K_p)*BWscncns[[#This Row],[dbw]]/1000</f>
        <v>549.60031267092484</v>
      </c>
      <c r="AJ4465" s="13">
        <f>BWscncns[[#This Row],[Torflow prgrssv alt vote]]/VLOOKUP(BWscncns[[#This Row],[class]],AltBWtotl,2,FALSE)*100</f>
        <v>1.0839585366877647E-2</v>
      </c>
      <c r="AK4465">
        <f>IF(D4465=E4465,1,0)</f>
        <v>1</v>
      </c>
    </row>
    <row r="4466" spans="1:37">
      <c r="A4466" s="1" t="s">
        <v>3000</v>
      </c>
      <c r="B4466" s="1" t="s">
        <v>3001</v>
      </c>
      <c r="C4466">
        <v>585</v>
      </c>
      <c r="D4466">
        <v>1524994541</v>
      </c>
      <c r="E4466">
        <v>1524994541</v>
      </c>
      <c r="F4466" s="2">
        <v>0.13788792544199999</v>
      </c>
      <c r="G4466" s="2">
        <v>0.13788792544199999</v>
      </c>
      <c r="H4466">
        <v>584929</v>
      </c>
      <c r="I4466" s="2">
        <v>-0.22538991436299999</v>
      </c>
      <c r="J4466" s="2">
        <v>0.1</v>
      </c>
      <c r="K4466">
        <v>3</v>
      </c>
      <c r="L4466" s="1" t="s">
        <v>11604</v>
      </c>
      <c r="M4466" s="1" t="s">
        <v>3001</v>
      </c>
      <c r="N4466">
        <v>1</v>
      </c>
      <c r="O4466">
        <v>0</v>
      </c>
      <c r="P4466">
        <v>0</v>
      </c>
      <c r="Q4466">
        <v>0</v>
      </c>
      <c r="R4466" s="19">
        <f>BWscncns[[#This Row],[C fx]]*4+BWscncns[[#This Row],[C fg]]*2+BWscncns[[#This Row],[C fm]]</f>
        <v>4</v>
      </c>
      <c r="S4466">
        <v>585</v>
      </c>
      <c r="T4466">
        <v>514048</v>
      </c>
      <c r="U4466" s="13">
        <v>1.138026</v>
      </c>
      <c r="V4466" s="13">
        <v>0.87871500000000002</v>
      </c>
      <c r="W4466">
        <v>2515</v>
      </c>
      <c r="X4466">
        <v>50</v>
      </c>
      <c r="Z4466" s="10">
        <f>IF($N4466&lt;&gt;0,constants!$L$2,IF($O4466&lt;&gt;0,constants!$M$2,IF($P4466&lt;&gt;0,constants!$N$2,0)))</f>
        <v>10125.48</v>
      </c>
      <c r="AA4466" s="10">
        <f>IF($N4466&lt;&gt;0,constants!$L$2,IF($O4466&lt;&gt;0,constants!$M$2,IF($P4466&lt;&gt;0,constants!$P$2,0)))</f>
        <v>10125.48</v>
      </c>
      <c r="AB4466" s="11">
        <f>constants!$O$2</f>
        <v>4861.32</v>
      </c>
      <c r="AC4466" s="11">
        <f>VLOOKUP(BWscncns[[#This Row],[scanner]],[0]!ScnrAvgBW,2,FALSE)/1000</f>
        <v>6440.9193022088357</v>
      </c>
      <c r="AD4466" s="8">
        <f>(1+$F4466)*Z4466</f>
        <v>11521.661431304461</v>
      </c>
      <c r="AE4466" s="8">
        <f>(1+$F4466)*AA4466</f>
        <v>11521.661431304461</v>
      </c>
      <c r="AF4466" s="8">
        <f>(1+$F4466)*AB4466</f>
        <v>5531.6373297097034</v>
      </c>
      <c r="AG4466" s="8">
        <f>(1+$F4466)*AC4466</f>
        <v>7329.0443027297461</v>
      </c>
      <c r="AH4466" s="8">
        <f>(1+$F4466)*$T4466/1000</f>
        <v>584.92901229760923</v>
      </c>
      <c r="AI4466" s="8">
        <f>(1+BWscncns[[#This Row],[pid_error]]*K_p)*BWscncns[[#This Row],[dbw]]/1000</f>
        <v>549.48850614880462</v>
      </c>
      <c r="AJ4466" s="13">
        <f>BWscncns[[#This Row],[Torflow prgrssv alt vote]]/VLOOKUP(BWscncns[[#This Row],[class]],AltBWtotl,2,FALSE)*100</f>
        <v>4.7095254219371293E-3</v>
      </c>
      <c r="AK4466">
        <f>IF(D4466=E4466,1,0)</f>
        <v>1</v>
      </c>
    </row>
    <row r="4467" spans="1:37">
      <c r="A4467" s="1" t="s">
        <v>881</v>
      </c>
      <c r="B4467" s="1" t="s">
        <v>882</v>
      </c>
      <c r="C4467">
        <v>484</v>
      </c>
      <c r="D4467">
        <v>1524948566</v>
      </c>
      <c r="E4467">
        <v>1524948566</v>
      </c>
      <c r="F4467" s="2">
        <v>-0.21211398573699999</v>
      </c>
      <c r="G4467" s="2">
        <v>-0.21211398573699999</v>
      </c>
      <c r="H4467">
        <v>484077</v>
      </c>
      <c r="I4467" s="2">
        <v>-1.4235678515500001</v>
      </c>
      <c r="J4467" s="2">
        <v>0.4</v>
      </c>
      <c r="K4467">
        <v>1</v>
      </c>
      <c r="L4467" s="1" t="s">
        <v>11560</v>
      </c>
      <c r="M4467" s="1" t="s">
        <v>882</v>
      </c>
      <c r="N4467">
        <v>0</v>
      </c>
      <c r="O4467">
        <v>0</v>
      </c>
      <c r="P4467">
        <v>1</v>
      </c>
      <c r="Q4467">
        <v>0</v>
      </c>
      <c r="R4467" s="19">
        <f>BWscncns[[#This Row],[C fx]]*4+BWscncns[[#This Row],[C fg]]*2+BWscncns[[#This Row],[C fm]]</f>
        <v>1</v>
      </c>
      <c r="S4467">
        <v>1050</v>
      </c>
      <c r="T4467">
        <v>614400</v>
      </c>
      <c r="U4467" s="13">
        <v>1.7089840000000001</v>
      </c>
      <c r="V4467" s="13">
        <v>0.58514299999999997</v>
      </c>
      <c r="W4467">
        <v>832</v>
      </c>
      <c r="X4467">
        <v>16</v>
      </c>
      <c r="Z4467" s="10">
        <f>IF($N4467&lt;&gt;0,constants!$L$2,IF($O4467&lt;&gt;0,constants!$M$2,IF($P4467&lt;&gt;0,constants!$N$2,0)))</f>
        <v>1117.99</v>
      </c>
      <c r="AA4467" s="10">
        <f>IF($N4467&lt;&gt;0,constants!$L$2,IF($O4467&lt;&gt;0,constants!$M$2,IF($P4467&lt;&gt;0,constants!$P$2,0)))</f>
        <v>4051.45</v>
      </c>
      <c r="AB4467" s="11">
        <f>constants!$O$2</f>
        <v>4861.32</v>
      </c>
      <c r="AC4467" s="11">
        <f>VLOOKUP(BWscncns[[#This Row],[scanner]],[0]!ScnrAvgBW,2,FALSE)/1000</f>
        <v>11818.828055288463</v>
      </c>
      <c r="AD4467" s="8">
        <f>(1+$F4467)*Z4467</f>
        <v>880.84868508589136</v>
      </c>
      <c r="AE4467" s="8">
        <f>(1+$F4467)*AA4467</f>
        <v>3192.0807924858309</v>
      </c>
      <c r="AF4467" s="8">
        <f>(1+$F4467)*AB4467</f>
        <v>3830.1660388570067</v>
      </c>
      <c r="AG4467" s="8">
        <f>(1+$F4467)*AC4467</f>
        <v>9311.8893297409504</v>
      </c>
      <c r="AH4467" s="8">
        <f>(1+$F4467)*$T4467/1000</f>
        <v>484.0771671631872</v>
      </c>
      <c r="AI4467" s="8">
        <f>(1+BWscncns[[#This Row],[pid_error]]*K_p)*BWscncns[[#This Row],[dbw]]/1000</f>
        <v>549.23858358159362</v>
      </c>
      <c r="AJ4467" s="13">
        <f>BWscncns[[#This Row],[Torflow prgrssv alt vote]]/VLOOKUP(BWscncns[[#This Row],[class]],AltBWtotl,2,FALSE)*100</f>
        <v>1.0832451103571948E-2</v>
      </c>
      <c r="AK4467">
        <f>IF(D4467=E4467,1,0)</f>
        <v>1</v>
      </c>
    </row>
    <row r="4468" spans="1:37">
      <c r="A4468" s="1" t="s">
        <v>8137</v>
      </c>
      <c r="B4468" s="1" t="s">
        <v>8138</v>
      </c>
      <c r="C4468">
        <v>586</v>
      </c>
      <c r="D4468">
        <v>1524966122</v>
      </c>
      <c r="E4468">
        <v>1524966122</v>
      </c>
      <c r="F4468" s="2">
        <v>0.14462315047499999</v>
      </c>
      <c r="G4468" s="2">
        <v>0.14462315047499999</v>
      </c>
      <c r="H4468">
        <v>586047</v>
      </c>
      <c r="I4468" s="2">
        <v>0.174733249141</v>
      </c>
      <c r="J4468" s="2">
        <v>0</v>
      </c>
      <c r="K4468">
        <v>5</v>
      </c>
      <c r="L4468" s="1" t="s">
        <v>11590</v>
      </c>
      <c r="M4468" s="1" t="s">
        <v>8138</v>
      </c>
      <c r="N4468">
        <v>0</v>
      </c>
      <c r="O4468">
        <v>0</v>
      </c>
      <c r="P4468">
        <v>1</v>
      </c>
      <c r="Q4468">
        <v>0</v>
      </c>
      <c r="R4468" s="19">
        <f>BWscncns[[#This Row],[C fx]]*4+BWscncns[[#This Row],[C fg]]*2+BWscncns[[#This Row],[C fm]]</f>
        <v>1</v>
      </c>
      <c r="S4468">
        <v>379</v>
      </c>
      <c r="T4468">
        <v>512000</v>
      </c>
      <c r="U4468" s="13">
        <v>0.74023399999999995</v>
      </c>
      <c r="V4468" s="13">
        <v>1.3509230000000001</v>
      </c>
      <c r="W4468">
        <v>4163</v>
      </c>
      <c r="X4468">
        <v>83</v>
      </c>
      <c r="Z4468" s="10">
        <f>IF($N4468&lt;&gt;0,constants!$L$2,IF($O4468&lt;&gt;0,constants!$M$2,IF($P4468&lt;&gt;0,constants!$N$2,0)))</f>
        <v>1117.99</v>
      </c>
      <c r="AA4468" s="10">
        <f>IF($N4468&lt;&gt;0,constants!$L$2,IF($O4468&lt;&gt;0,constants!$M$2,IF($P4468&lt;&gt;0,constants!$P$2,0)))</f>
        <v>4051.45</v>
      </c>
      <c r="AB4468" s="11">
        <f>constants!$O$2</f>
        <v>4861.32</v>
      </c>
      <c r="AC4468" s="11">
        <f>VLOOKUP(BWscncns[[#This Row],[scanner]],[0]!ScnrAvgBW,2,FALSE)/1000</f>
        <v>3794.4265750962772</v>
      </c>
      <c r="AD4468" s="8">
        <f>(1+$F4468)*Z4468</f>
        <v>1279.6772359995452</v>
      </c>
      <c r="AE4468" s="8">
        <f>(1+$F4468)*AA4468</f>
        <v>4637.3834629919384</v>
      </c>
      <c r="AF4468" s="8">
        <f>(1+$F4468)*AB4468</f>
        <v>5564.3794138671265</v>
      </c>
      <c r="AG4468" s="8">
        <f>(1+$F4468)*AC4468</f>
        <v>4343.1885006327648</v>
      </c>
      <c r="AH4468" s="8">
        <f>(1+$F4468)*$T4468/1000</f>
        <v>586.04705304319998</v>
      </c>
      <c r="AI4468" s="8">
        <f>(1+BWscncns[[#This Row],[pid_error]]*K_p)*BWscncns[[#This Row],[dbw]]/1000</f>
        <v>549.02352652160005</v>
      </c>
      <c r="AJ4468" s="13">
        <f>BWscncns[[#This Row],[Torflow prgrssv alt vote]]/VLOOKUP(BWscncns[[#This Row],[class]],AltBWtotl,2,FALSE)*100</f>
        <v>1.0828209604237238E-2</v>
      </c>
      <c r="AK4468">
        <f>IF(D4468=E4468,1,0)</f>
        <v>1</v>
      </c>
    </row>
    <row r="4469" spans="1:37">
      <c r="A4469" s="1" t="s">
        <v>8862</v>
      </c>
      <c r="B4469" s="1" t="s">
        <v>8863</v>
      </c>
      <c r="C4469">
        <v>150</v>
      </c>
      <c r="D4469">
        <v>1524918851</v>
      </c>
      <c r="E4469">
        <v>1524918851</v>
      </c>
      <c r="F4469" s="2">
        <v>-0.80337861988600001</v>
      </c>
      <c r="G4469" s="2">
        <v>-0.80337861988600001</v>
      </c>
      <c r="H4469">
        <v>149719</v>
      </c>
      <c r="I4469" s="2">
        <v>0.100411701105</v>
      </c>
      <c r="J4469" s="2">
        <v>0</v>
      </c>
      <c r="K4469">
        <v>8</v>
      </c>
      <c r="L4469" s="1" t="s">
        <v>11910</v>
      </c>
      <c r="M4469" s="1" t="s">
        <v>8863</v>
      </c>
      <c r="N4469">
        <v>0</v>
      </c>
      <c r="O4469">
        <v>0</v>
      </c>
      <c r="P4469">
        <v>1</v>
      </c>
      <c r="Q4469">
        <v>0</v>
      </c>
      <c r="R4469" s="19">
        <f>BWscncns[[#This Row],[C fx]]*4+BWscncns[[#This Row],[C fg]]*2+BWscncns[[#This Row],[C fm]]</f>
        <v>1</v>
      </c>
      <c r="S4469">
        <v>189</v>
      </c>
      <c r="T4469">
        <v>915761</v>
      </c>
      <c r="U4469" s="13">
        <v>0.20638600000000001</v>
      </c>
      <c r="V4469" s="13">
        <v>4.8452960000000003</v>
      </c>
      <c r="W4469">
        <v>5801</v>
      </c>
      <c r="X4469">
        <v>116</v>
      </c>
      <c r="Z4469" s="10">
        <f>IF($N4469&lt;&gt;0,constants!$L$2,IF($O4469&lt;&gt;0,constants!$M$2,IF($P4469&lt;&gt;0,constants!$N$2,0)))</f>
        <v>1117.99</v>
      </c>
      <c r="AA4469" s="10">
        <f>IF($N4469&lt;&gt;0,constants!$L$2,IF($O4469&lt;&gt;0,constants!$M$2,IF($P4469&lt;&gt;0,constants!$P$2,0)))</f>
        <v>4051.45</v>
      </c>
      <c r="AB4469" s="11">
        <f>constants!$O$2</f>
        <v>4861.32</v>
      </c>
      <c r="AC4469" s="11">
        <f>VLOOKUP(BWscncns[[#This Row],[scanner]],[0]!ScnrAvgBW,2,FALSE)/1000</f>
        <v>509.99709399477808</v>
      </c>
      <c r="AD4469" s="8">
        <f>(1+$F4469)*Z4469</f>
        <v>219.82073675365086</v>
      </c>
      <c r="AE4469" s="8">
        <f>(1+$F4469)*AA4469</f>
        <v>796.60169046286524</v>
      </c>
      <c r="AF4469" s="8">
        <f>(1+$F4469)*AB4469</f>
        <v>955.83944757579036</v>
      </c>
      <c r="AG4469" s="8">
        <f>(1+$F4469)*AC4469</f>
        <v>100.27633247538265</v>
      </c>
      <c r="AH4469" s="8">
        <f>(1+$F4469)*$T4469/1000</f>
        <v>180.05819167457676</v>
      </c>
      <c r="AI4469" s="8">
        <f>(1+BWscncns[[#This Row],[pid_error]]*K_p)*BWscncns[[#This Row],[dbw]]/1000</f>
        <v>547.90959583728841</v>
      </c>
      <c r="AJ4469" s="13">
        <f>BWscncns[[#This Row],[Torflow prgrssv alt vote]]/VLOOKUP(BWscncns[[#This Row],[class]],AltBWtotl,2,FALSE)*100</f>
        <v>1.0806239917417556E-2</v>
      </c>
      <c r="AK4469">
        <f>IF(D4469=E4469,1,0)</f>
        <v>1</v>
      </c>
    </row>
    <row r="4470" spans="1:37">
      <c r="A4470" s="1" t="s">
        <v>9882</v>
      </c>
      <c r="B4470" s="1" t="s">
        <v>9883</v>
      </c>
      <c r="C4470">
        <v>571</v>
      </c>
      <c r="D4470">
        <v>1524985992</v>
      </c>
      <c r="E4470">
        <v>1524985992</v>
      </c>
      <c r="F4470" s="2">
        <v>8.8719988181599999E-2</v>
      </c>
      <c r="G4470" s="2">
        <v>8.8719988181599999E-2</v>
      </c>
      <c r="H4470">
        <v>570802</v>
      </c>
      <c r="I4470" s="2">
        <v>-0.15315006014300001</v>
      </c>
      <c r="J4470" s="2">
        <v>0</v>
      </c>
      <c r="K4470">
        <v>6</v>
      </c>
      <c r="L4470" s="1" t="s">
        <v>11753</v>
      </c>
      <c r="M4470" s="1" t="s">
        <v>9883</v>
      </c>
      <c r="N4470">
        <v>0</v>
      </c>
      <c r="O4470">
        <v>0</v>
      </c>
      <c r="P4470">
        <v>1</v>
      </c>
      <c r="Q4470">
        <v>0</v>
      </c>
      <c r="R4470" s="19">
        <f>BWscncns[[#This Row],[C fx]]*4+BWscncns[[#This Row],[C fg]]*2+BWscncns[[#This Row],[C fm]]</f>
        <v>1</v>
      </c>
      <c r="S4470">
        <v>364</v>
      </c>
      <c r="T4470">
        <v>524288</v>
      </c>
      <c r="U4470" s="13">
        <v>0.69427499999999998</v>
      </c>
      <c r="V4470" s="13">
        <v>1.4403520000000001</v>
      </c>
      <c r="W4470">
        <v>4295</v>
      </c>
      <c r="X4470">
        <v>85</v>
      </c>
      <c r="Z4470" s="10">
        <f>IF($N4470&lt;&gt;0,constants!$L$2,IF($O4470&lt;&gt;0,constants!$M$2,IF($P4470&lt;&gt;0,constants!$N$2,0)))</f>
        <v>1117.99</v>
      </c>
      <c r="AA4470" s="10">
        <f>IF($N4470&lt;&gt;0,constants!$L$2,IF($O4470&lt;&gt;0,constants!$M$2,IF($P4470&lt;&gt;0,constants!$P$2,0)))</f>
        <v>4051.45</v>
      </c>
      <c r="AB4470" s="11">
        <f>constants!$O$2</f>
        <v>4861.32</v>
      </c>
      <c r="AC4470" s="11">
        <f>VLOOKUP(BWscncns[[#This Row],[scanner]],[0]!ScnrAvgBW,2,FALSE)/1000</f>
        <v>2386.3111194805197</v>
      </c>
      <c r="AD4470" s="8">
        <f>(1+$F4470)*Z4470</f>
        <v>1217.1780595871471</v>
      </c>
      <c r="AE4470" s="8">
        <f>(1+$F4470)*AA4470</f>
        <v>4410.8945961183435</v>
      </c>
      <c r="AF4470" s="8">
        <f>(1+$F4470)*AB4470</f>
        <v>5292.6162529469757</v>
      </c>
      <c r="AG4470" s="8">
        <f>(1+$F4470)*AC4470</f>
        <v>2598.0246137984523</v>
      </c>
      <c r="AH4470" s="8">
        <f>(1+$F4470)*$T4470/1000</f>
        <v>570.80282516375473</v>
      </c>
      <c r="AI4470" s="8">
        <f>(1+BWscncns[[#This Row],[pid_error]]*K_p)*BWscncns[[#This Row],[dbw]]/1000</f>
        <v>547.54541258187737</v>
      </c>
      <c r="AJ4470" s="13">
        <f>BWscncns[[#This Row],[Torflow prgrssv alt vote]]/VLOOKUP(BWscncns[[#This Row],[class]],AltBWtotl,2,FALSE)*100</f>
        <v>1.0799057251405174E-2</v>
      </c>
      <c r="AK4470">
        <f>IF(D4470=E4470,1,0)</f>
        <v>1</v>
      </c>
    </row>
    <row r="4471" spans="1:37">
      <c r="A4471" s="1" t="s">
        <v>6079</v>
      </c>
      <c r="B4471" s="1" t="s">
        <v>6080</v>
      </c>
      <c r="C4471">
        <v>570</v>
      </c>
      <c r="D4471">
        <v>1524966122</v>
      </c>
      <c r="E4471">
        <v>1524966122</v>
      </c>
      <c r="F4471" s="2">
        <v>8.7021402083899996E-2</v>
      </c>
      <c r="G4471" s="2">
        <v>8.7021402083899996E-2</v>
      </c>
      <c r="H4471">
        <v>569912</v>
      </c>
      <c r="I4471" s="2">
        <v>0.11826684586199999</v>
      </c>
      <c r="J4471" s="2">
        <v>0</v>
      </c>
      <c r="K4471">
        <v>5</v>
      </c>
      <c r="L4471" s="1" t="s">
        <v>11590</v>
      </c>
      <c r="M4471" s="1" t="s">
        <v>6080</v>
      </c>
      <c r="N4471">
        <v>1</v>
      </c>
      <c r="O4471">
        <v>0</v>
      </c>
      <c r="P4471">
        <v>0</v>
      </c>
      <c r="Q4471">
        <v>0</v>
      </c>
      <c r="R4471" s="19">
        <f>BWscncns[[#This Row],[C fx]]*4+BWscncns[[#This Row],[C fg]]*2+BWscncns[[#This Row],[C fm]]</f>
        <v>4</v>
      </c>
      <c r="S4471">
        <v>523</v>
      </c>
      <c r="T4471">
        <v>524288</v>
      </c>
      <c r="U4471" s="13">
        <v>0.99754299999999996</v>
      </c>
      <c r="V4471" s="13">
        <v>1.0024630000000001</v>
      </c>
      <c r="W4471">
        <v>3349</v>
      </c>
      <c r="X4471">
        <v>66</v>
      </c>
      <c r="Z4471" s="10">
        <f>IF($N4471&lt;&gt;0,constants!$L$2,IF($O4471&lt;&gt;0,constants!$M$2,IF($P4471&lt;&gt;0,constants!$N$2,0)))</f>
        <v>10125.48</v>
      </c>
      <c r="AA4471" s="10">
        <f>IF($N4471&lt;&gt;0,constants!$L$2,IF($O4471&lt;&gt;0,constants!$M$2,IF($P4471&lt;&gt;0,constants!$P$2,0)))</f>
        <v>10125.48</v>
      </c>
      <c r="AB4471" s="11">
        <f>constants!$O$2</f>
        <v>4861.32</v>
      </c>
      <c r="AC4471" s="11">
        <f>VLOOKUP(BWscncns[[#This Row],[scanner]],[0]!ScnrAvgBW,2,FALSE)/1000</f>
        <v>3794.4265750962772</v>
      </c>
      <c r="AD4471" s="8">
        <f>(1+$F4471)*Z4471</f>
        <v>11006.613466372486</v>
      </c>
      <c r="AE4471" s="8">
        <f>(1+$F4471)*AA4471</f>
        <v>11006.613466372486</v>
      </c>
      <c r="AF4471" s="8">
        <f>(1+$F4471)*AB4471</f>
        <v>5284.3588823785039</v>
      </c>
      <c r="AG4471" s="8">
        <f>(1+$F4471)*AC4471</f>
        <v>4124.6228957655658</v>
      </c>
      <c r="AH4471" s="8">
        <f>(1+$F4471)*$T4471/1000</f>
        <v>569.91227685576371</v>
      </c>
      <c r="AI4471" s="8">
        <f>(1+BWscncns[[#This Row],[pid_error]]*K_p)*BWscncns[[#This Row],[dbw]]/1000</f>
        <v>547.10013842788192</v>
      </c>
      <c r="AJ4471" s="13">
        <f>BWscncns[[#This Row],[Torflow prgrssv alt vote]]/VLOOKUP(BWscncns[[#This Row],[class]],AltBWtotl,2,FALSE)*100</f>
        <v>4.6890553331677505E-3</v>
      </c>
      <c r="AK4471">
        <f>IF(D4471=E4471,1,0)</f>
        <v>1</v>
      </c>
    </row>
    <row r="4472" spans="1:37">
      <c r="A4472" s="1" t="s">
        <v>113</v>
      </c>
      <c r="B4472" s="1" t="s">
        <v>49</v>
      </c>
      <c r="C4472">
        <v>569</v>
      </c>
      <c r="D4472">
        <v>1524987008</v>
      </c>
      <c r="E4472">
        <v>1524987008</v>
      </c>
      <c r="F4472" s="2">
        <v>8.6097073736700003E-2</v>
      </c>
      <c r="G4472" s="2">
        <v>8.6097073736700003E-2</v>
      </c>
      <c r="H4472">
        <v>569427</v>
      </c>
      <c r="I4472" s="2">
        <v>-2.4841910462299999E-2</v>
      </c>
      <c r="J4472" s="2">
        <v>0</v>
      </c>
      <c r="K4472">
        <v>5</v>
      </c>
      <c r="L4472" s="1" t="s">
        <v>11708</v>
      </c>
      <c r="M4472" s="1" t="s">
        <v>49</v>
      </c>
      <c r="N4472">
        <v>0</v>
      </c>
      <c r="O4472">
        <v>0</v>
      </c>
      <c r="P4472">
        <v>1</v>
      </c>
      <c r="Q4472">
        <v>0</v>
      </c>
      <c r="R4472" s="19">
        <f>BWscncns[[#This Row],[C fx]]*4+BWscncns[[#This Row],[C fg]]*2+BWscncns[[#This Row],[C fm]]</f>
        <v>1</v>
      </c>
      <c r="S4472">
        <v>482</v>
      </c>
      <c r="T4472">
        <v>524288</v>
      </c>
      <c r="U4472" s="13">
        <v>0.91934199999999999</v>
      </c>
      <c r="V4472" s="13">
        <v>1.087734</v>
      </c>
      <c r="W4472">
        <v>3630</v>
      </c>
      <c r="X4472">
        <v>72</v>
      </c>
      <c r="Z4472" s="10">
        <f>IF($N4472&lt;&gt;0,constants!$L$2,IF($O4472&lt;&gt;0,constants!$M$2,IF($P4472&lt;&gt;0,constants!$N$2,0)))</f>
        <v>1117.99</v>
      </c>
      <c r="AA4472" s="10">
        <f>IF($N4472&lt;&gt;0,constants!$L$2,IF($O4472&lt;&gt;0,constants!$M$2,IF($P4472&lt;&gt;0,constants!$P$2,0)))</f>
        <v>4051.45</v>
      </c>
      <c r="AB4472" s="11">
        <f>constants!$O$2</f>
        <v>4861.32</v>
      </c>
      <c r="AC4472" s="11">
        <f>VLOOKUP(BWscncns[[#This Row],[scanner]],[0]!ScnrAvgBW,2,FALSE)/1000</f>
        <v>3794.4265750962772</v>
      </c>
      <c r="AD4472" s="8">
        <f>(1+$F4472)*Z4472</f>
        <v>1214.2456674668931</v>
      </c>
      <c r="AE4472" s="8">
        <f>(1+$F4472)*AA4472</f>
        <v>4400.2679893905524</v>
      </c>
      <c r="AF4472" s="8">
        <f>(1+$F4472)*AB4472</f>
        <v>5279.865426497694</v>
      </c>
      <c r="AG4472" s="8">
        <f>(1+$F4472)*AC4472</f>
        <v>4121.1155997208352</v>
      </c>
      <c r="AH4472" s="8">
        <f>(1+$F4472)*$T4472/1000</f>
        <v>569.42766259526695</v>
      </c>
      <c r="AI4472" s="8">
        <f>(1+BWscncns[[#This Row],[pid_error]]*K_p)*BWscncns[[#This Row],[dbw]]/1000</f>
        <v>546.85783129763342</v>
      </c>
      <c r="AJ4472" s="13">
        <f>BWscncns[[#This Row],[Torflow prgrssv alt vote]]/VLOOKUP(BWscncns[[#This Row],[class]],AltBWtotl,2,FALSE)*100</f>
        <v>1.0785496312927884E-2</v>
      </c>
      <c r="AK4472">
        <f>IF(D4472=E4472,1,0)</f>
        <v>1</v>
      </c>
    </row>
    <row r="4473" spans="1:37">
      <c r="A4473" s="1" t="s">
        <v>8479</v>
      </c>
      <c r="B4473" s="1" t="s">
        <v>8480</v>
      </c>
      <c r="C4473">
        <v>581</v>
      </c>
      <c r="D4473">
        <v>1524977546</v>
      </c>
      <c r="E4473">
        <v>1524977546</v>
      </c>
      <c r="F4473" s="2">
        <v>0.134219625348</v>
      </c>
      <c r="G4473" s="2">
        <v>0.134219625348</v>
      </c>
      <c r="H4473">
        <v>580720</v>
      </c>
      <c r="I4473" s="2">
        <v>-9.0507014026300001E-2</v>
      </c>
      <c r="J4473" s="2">
        <v>0</v>
      </c>
      <c r="K4473">
        <v>5</v>
      </c>
      <c r="L4473" s="1" t="s">
        <v>11622</v>
      </c>
      <c r="M4473" s="1" t="s">
        <v>8480</v>
      </c>
      <c r="N4473">
        <v>0</v>
      </c>
      <c r="O4473">
        <v>0</v>
      </c>
      <c r="P4473">
        <v>1</v>
      </c>
      <c r="Q4473">
        <v>0</v>
      </c>
      <c r="R4473" s="19">
        <f>BWscncns[[#This Row],[C fx]]*4+BWscncns[[#This Row],[C fg]]*2+BWscncns[[#This Row],[C fm]]</f>
        <v>1</v>
      </c>
      <c r="S4473">
        <v>571</v>
      </c>
      <c r="T4473">
        <v>512000</v>
      </c>
      <c r="U4473" s="13">
        <v>1.1152340000000001</v>
      </c>
      <c r="V4473" s="13">
        <v>0.89667300000000005</v>
      </c>
      <c r="W4473">
        <v>2618</v>
      </c>
      <c r="X4473">
        <v>52</v>
      </c>
      <c r="Z4473" s="10">
        <f>IF($N4473&lt;&gt;0,constants!$L$2,IF($O4473&lt;&gt;0,constants!$M$2,IF($P4473&lt;&gt;0,constants!$N$2,0)))</f>
        <v>1117.99</v>
      </c>
      <c r="AA4473" s="10">
        <f>IF($N4473&lt;&gt;0,constants!$L$2,IF($O4473&lt;&gt;0,constants!$M$2,IF($P4473&lt;&gt;0,constants!$P$2,0)))</f>
        <v>4051.45</v>
      </c>
      <c r="AB4473" s="11">
        <f>constants!$O$2</f>
        <v>4861.32</v>
      </c>
      <c r="AC4473" s="11">
        <f>VLOOKUP(BWscncns[[#This Row],[scanner]],[0]!ScnrAvgBW,2,FALSE)/1000</f>
        <v>3794.4265750962772</v>
      </c>
      <c r="AD4473" s="8">
        <f>(1+$F4473)*Z4473</f>
        <v>1268.0461989428104</v>
      </c>
      <c r="AE4473" s="8">
        <f>(1+$F4473)*AA4473</f>
        <v>4595.2341011161543</v>
      </c>
      <c r="AF4473" s="8">
        <f>(1+$F4473)*AB4473</f>
        <v>5513.8045490967388</v>
      </c>
      <c r="AG4473" s="8">
        <f>(1+$F4473)*AC4473</f>
        <v>4303.7130884161943</v>
      </c>
      <c r="AH4473" s="8">
        <f>(1+$F4473)*$T4473/1000</f>
        <v>580.72044817817596</v>
      </c>
      <c r="AI4473" s="8">
        <f>(1+BWscncns[[#This Row],[pid_error]]*K_p)*BWscncns[[#This Row],[dbw]]/1000</f>
        <v>546.36022408908798</v>
      </c>
      <c r="AJ4473" s="13">
        <f>BWscncns[[#This Row],[Torflow prgrssv alt vote]]/VLOOKUP(BWscncns[[#This Row],[class]],AltBWtotl,2,FALSE)*100</f>
        <v>1.0775682170374017E-2</v>
      </c>
      <c r="AK4473">
        <f>IF(D4473=E4473,1,0)</f>
        <v>1</v>
      </c>
    </row>
    <row r="4474" spans="1:37">
      <c r="A4474" s="1" t="s">
        <v>3864</v>
      </c>
      <c r="B4474" s="1" t="s">
        <v>1987</v>
      </c>
      <c r="C4474">
        <v>580</v>
      </c>
      <c r="D4474">
        <v>1524982505</v>
      </c>
      <c r="E4474">
        <v>1524982505</v>
      </c>
      <c r="F4474" s="2">
        <v>0.13306583677700001</v>
      </c>
      <c r="G4474" s="2">
        <v>0.13306583677700001</v>
      </c>
      <c r="H4474">
        <v>580129</v>
      </c>
      <c r="I4474" s="2">
        <v>0.235722785652</v>
      </c>
      <c r="J4474" s="2">
        <v>0</v>
      </c>
      <c r="K4474">
        <v>5</v>
      </c>
      <c r="L4474" s="1" t="s">
        <v>11614</v>
      </c>
      <c r="M4474" s="1" t="s">
        <v>1987</v>
      </c>
      <c r="N4474">
        <v>0</v>
      </c>
      <c r="O4474">
        <v>0</v>
      </c>
      <c r="P4474">
        <v>1</v>
      </c>
      <c r="Q4474">
        <v>0</v>
      </c>
      <c r="R4474" s="19">
        <f>BWscncns[[#This Row],[C fx]]*4+BWscncns[[#This Row],[C fg]]*2+BWscncns[[#This Row],[C fm]]</f>
        <v>1</v>
      </c>
      <c r="S4474">
        <v>580</v>
      </c>
      <c r="T4474">
        <v>512000</v>
      </c>
      <c r="U4474" s="13">
        <v>1.1328119999999999</v>
      </c>
      <c r="V4474" s="13">
        <v>0.88275899999999996</v>
      </c>
      <c r="W4474">
        <v>2543</v>
      </c>
      <c r="X4474">
        <v>50</v>
      </c>
      <c r="Z4474" s="10">
        <f>IF($N4474&lt;&gt;0,constants!$L$2,IF($O4474&lt;&gt;0,constants!$M$2,IF($P4474&lt;&gt;0,constants!$N$2,0)))</f>
        <v>1117.99</v>
      </c>
      <c r="AA4474" s="10">
        <f>IF($N4474&lt;&gt;0,constants!$L$2,IF($O4474&lt;&gt;0,constants!$M$2,IF($P4474&lt;&gt;0,constants!$P$2,0)))</f>
        <v>4051.45</v>
      </c>
      <c r="AB4474" s="11">
        <f>constants!$O$2</f>
        <v>4861.32</v>
      </c>
      <c r="AC4474" s="11">
        <f>VLOOKUP(BWscncns[[#This Row],[scanner]],[0]!ScnrAvgBW,2,FALSE)/1000</f>
        <v>3794.4265750962772</v>
      </c>
      <c r="AD4474" s="8">
        <f>(1+$F4474)*Z4474</f>
        <v>1266.7562748583182</v>
      </c>
      <c r="AE4474" s="8">
        <f>(1+$F4474)*AA4474</f>
        <v>4590.5595844101763</v>
      </c>
      <c r="AF4474" s="8">
        <f>(1+$F4474)*AB4474</f>
        <v>5508.1956136407653</v>
      </c>
      <c r="AG4474" s="8">
        <f>(1+$F4474)*AC4474</f>
        <v>4299.3351224003491</v>
      </c>
      <c r="AH4474" s="8">
        <f>(1+$F4474)*$T4474/1000</f>
        <v>580.12970842982395</v>
      </c>
      <c r="AI4474" s="8">
        <f>(1+BWscncns[[#This Row],[pid_error]]*K_p)*BWscncns[[#This Row],[dbw]]/1000</f>
        <v>546.06485421491197</v>
      </c>
      <c r="AJ4474" s="13">
        <f>BWscncns[[#This Row],[Torflow prgrssv alt vote]]/VLOOKUP(BWscncns[[#This Row],[class]],AltBWtotl,2,FALSE)*100</f>
        <v>1.0769856687942293E-2</v>
      </c>
      <c r="AK4474">
        <f>IF(D4474=E4474,1,0)</f>
        <v>1</v>
      </c>
    </row>
    <row r="4475" spans="1:37">
      <c r="A4475" s="1" t="s">
        <v>8450</v>
      </c>
      <c r="B4475" s="1" t="s">
        <v>8451</v>
      </c>
      <c r="C4475">
        <v>579</v>
      </c>
      <c r="D4475">
        <v>1524989085</v>
      </c>
      <c r="E4475">
        <v>1524989085</v>
      </c>
      <c r="F4475" s="2">
        <v>0.130309482964</v>
      </c>
      <c r="G4475" s="2">
        <v>0.130309482964</v>
      </c>
      <c r="H4475">
        <v>578718</v>
      </c>
      <c r="I4475" s="2">
        <v>0.461387845199</v>
      </c>
      <c r="J4475" s="2">
        <v>0</v>
      </c>
      <c r="K4475">
        <v>6</v>
      </c>
      <c r="L4475" s="1" t="s">
        <v>11597</v>
      </c>
      <c r="M4475" s="1" t="s">
        <v>8451</v>
      </c>
      <c r="N4475">
        <v>0</v>
      </c>
      <c r="O4475">
        <v>0</v>
      </c>
      <c r="P4475">
        <v>1</v>
      </c>
      <c r="Q4475">
        <v>0</v>
      </c>
      <c r="R4475" s="19">
        <f>BWscncns[[#This Row],[C fx]]*4+BWscncns[[#This Row],[C fg]]*2+BWscncns[[#This Row],[C fm]]</f>
        <v>1</v>
      </c>
      <c r="S4475">
        <v>543</v>
      </c>
      <c r="T4475">
        <v>512000</v>
      </c>
      <c r="U4475" s="13">
        <v>1.0605469999999999</v>
      </c>
      <c r="V4475" s="13">
        <v>0.94291000000000003</v>
      </c>
      <c r="W4475">
        <v>2922</v>
      </c>
      <c r="X4475">
        <v>58</v>
      </c>
      <c r="Z4475" s="10">
        <f>IF($N4475&lt;&gt;0,constants!$L$2,IF($O4475&lt;&gt;0,constants!$M$2,IF($P4475&lt;&gt;0,constants!$N$2,0)))</f>
        <v>1117.99</v>
      </c>
      <c r="AA4475" s="10">
        <f>IF($N4475&lt;&gt;0,constants!$L$2,IF($O4475&lt;&gt;0,constants!$M$2,IF($P4475&lt;&gt;0,constants!$P$2,0)))</f>
        <v>4051.45</v>
      </c>
      <c r="AB4475" s="11">
        <f>constants!$O$2</f>
        <v>4861.32</v>
      </c>
      <c r="AC4475" s="11">
        <f>VLOOKUP(BWscncns[[#This Row],[scanner]],[0]!ScnrAvgBW,2,FALSE)/1000</f>
        <v>2386.3111194805197</v>
      </c>
      <c r="AD4475" s="8">
        <f>(1+$F4475)*Z4475</f>
        <v>1263.6746988589223</v>
      </c>
      <c r="AE4475" s="8">
        <f>(1+$F4475)*AA4475</f>
        <v>4579.3923547544973</v>
      </c>
      <c r="AF4475" s="8">
        <f>(1+$F4475)*AB4475</f>
        <v>5494.7960957225514</v>
      </c>
      <c r="AG4475" s="8">
        <f>(1+$F4475)*AC4475</f>
        <v>2697.2700876512699</v>
      </c>
      <c r="AH4475" s="8">
        <f>(1+$F4475)*$T4475/1000</f>
        <v>578.71845527756795</v>
      </c>
      <c r="AI4475" s="8">
        <f>(1+BWscncns[[#This Row],[pid_error]]*K_p)*BWscncns[[#This Row],[dbw]]/1000</f>
        <v>545.35922763878398</v>
      </c>
      <c r="AJ4475" s="13">
        <f>BWscncns[[#This Row],[Torflow prgrssv alt vote]]/VLOOKUP(BWscncns[[#This Row],[class]],AltBWtotl,2,FALSE)*100</f>
        <v>1.0755939848135733E-2</v>
      </c>
      <c r="AK4475">
        <f>IF(D4475=E4475,1,0)</f>
        <v>1</v>
      </c>
    </row>
    <row r="4476" spans="1:37">
      <c r="A4476" s="1" t="s">
        <v>10928</v>
      </c>
      <c r="B4476" s="1" t="s">
        <v>10929</v>
      </c>
      <c r="C4476">
        <v>142</v>
      </c>
      <c r="D4476">
        <v>1525006165</v>
      </c>
      <c r="E4476">
        <v>1525006165</v>
      </c>
      <c r="F4476" s="2">
        <v>-0.84961868893900006</v>
      </c>
      <c r="G4476" s="2">
        <v>-0.84961868893900006</v>
      </c>
      <c r="H4476">
        <v>142441</v>
      </c>
      <c r="I4476" s="2">
        <v>-1.40278620554</v>
      </c>
      <c r="J4476" s="2">
        <v>0</v>
      </c>
      <c r="K4476">
        <v>8</v>
      </c>
      <c r="L4476" s="1" t="s">
        <v>11958</v>
      </c>
      <c r="M4476" s="1" t="s">
        <v>10929</v>
      </c>
      <c r="N4476">
        <v>0</v>
      </c>
      <c r="O4476">
        <v>0</v>
      </c>
      <c r="P4476">
        <v>1</v>
      </c>
      <c r="Q4476">
        <v>0</v>
      </c>
      <c r="R4476" s="19">
        <f>BWscncns[[#This Row],[C fx]]*4+BWscncns[[#This Row],[C fg]]*2+BWscncns[[#This Row],[C fm]]</f>
        <v>1</v>
      </c>
      <c r="S4476">
        <v>27</v>
      </c>
      <c r="T4476">
        <v>947200</v>
      </c>
      <c r="U4476" s="13">
        <v>2.8504999999999999E-2</v>
      </c>
      <c r="V4476" s="13">
        <v>35.081480999999997</v>
      </c>
      <c r="W4476">
        <v>6396</v>
      </c>
      <c r="X4476">
        <v>127</v>
      </c>
      <c r="Z4476" s="10">
        <f>IF($N4476&lt;&gt;0,constants!$L$2,IF($O4476&lt;&gt;0,constants!$M$2,IF($P4476&lt;&gt;0,constants!$N$2,0)))</f>
        <v>1117.99</v>
      </c>
      <c r="AA4476" s="10">
        <f>IF($N4476&lt;&gt;0,constants!$L$2,IF($O4476&lt;&gt;0,constants!$M$2,IF($P4476&lt;&gt;0,constants!$P$2,0)))</f>
        <v>4051.45</v>
      </c>
      <c r="AB4476" s="11">
        <f>constants!$O$2</f>
        <v>4861.32</v>
      </c>
      <c r="AC4476" s="11">
        <f>VLOOKUP(BWscncns[[#This Row],[scanner]],[0]!ScnrAvgBW,2,FALSE)/1000</f>
        <v>509.99709399477808</v>
      </c>
      <c r="AD4476" s="8">
        <f>(1+$F4476)*Z4476</f>
        <v>168.12480195308734</v>
      </c>
      <c r="AE4476" s="8">
        <f>(1+$F4476)*AA4476</f>
        <v>609.26236269808817</v>
      </c>
      <c r="AF4476" s="8">
        <f>(1+$F4476)*AB4476</f>
        <v>731.05167508706018</v>
      </c>
      <c r="AG4476" s="8">
        <f>(1+$F4476)*AC4476</f>
        <v>76.694031632234754</v>
      </c>
      <c r="AH4476" s="8">
        <f>(1+$F4476)*$T4476/1000</f>
        <v>142.44117783697916</v>
      </c>
      <c r="AI4476" s="8">
        <f>(1+BWscncns[[#This Row],[pid_error]]*K_p)*BWscncns[[#This Row],[dbw]]/1000</f>
        <v>544.82058891848953</v>
      </c>
      <c r="AJ4476" s="13">
        <f>BWscncns[[#This Row],[Torflow prgrssv alt vote]]/VLOOKUP(BWscncns[[#This Row],[class]],AltBWtotl,2,FALSE)*100</f>
        <v>1.0745316454633348E-2</v>
      </c>
      <c r="AK4476">
        <f>IF(D4476=E4476,1,0)</f>
        <v>1</v>
      </c>
    </row>
    <row r="4477" spans="1:37">
      <c r="A4477" s="1" t="s">
        <v>518</v>
      </c>
      <c r="B4477" s="1" t="s">
        <v>28</v>
      </c>
      <c r="C4477">
        <v>164</v>
      </c>
      <c r="D4477">
        <v>1524407706</v>
      </c>
      <c r="E4477">
        <v>1524407706</v>
      </c>
      <c r="F4477" s="2">
        <v>-0.81311038177100003</v>
      </c>
      <c r="G4477" s="2">
        <v>-0.81311038177100003</v>
      </c>
      <c r="H4477">
        <v>163816</v>
      </c>
      <c r="I4477" s="2">
        <v>-0.46134692718699999</v>
      </c>
      <c r="J4477" s="2">
        <v>0</v>
      </c>
      <c r="K4477">
        <v>7</v>
      </c>
      <c r="L4477" s="1" t="s">
        <v>12009</v>
      </c>
      <c r="M4477" s="1" t="s">
        <v>28</v>
      </c>
      <c r="N4477">
        <v>0</v>
      </c>
      <c r="O4477">
        <v>0</v>
      </c>
      <c r="P4477">
        <v>1</v>
      </c>
      <c r="Q4477">
        <v>0</v>
      </c>
      <c r="R4477" s="19">
        <f>BWscncns[[#This Row],[C fx]]*4+BWscncns[[#This Row],[C fg]]*2+BWscncns[[#This Row],[C fm]]</f>
        <v>1</v>
      </c>
      <c r="S4477">
        <v>345</v>
      </c>
      <c r="T4477">
        <v>917504</v>
      </c>
      <c r="U4477" s="13">
        <v>0.37602000000000002</v>
      </c>
      <c r="V4477" s="13">
        <v>2.6594319999999998</v>
      </c>
      <c r="W4477">
        <v>5256</v>
      </c>
      <c r="X4477">
        <v>105</v>
      </c>
      <c r="Z4477" s="10">
        <f>IF($N4477&lt;&gt;0,constants!$L$2,IF($O4477&lt;&gt;0,constants!$M$2,IF($P4477&lt;&gt;0,constants!$N$2,0)))</f>
        <v>1117.99</v>
      </c>
      <c r="AA4477" s="10">
        <f>IF($N4477&lt;&gt;0,constants!$L$2,IF($O4477&lt;&gt;0,constants!$M$2,IF($P4477&lt;&gt;0,constants!$P$2,0)))</f>
        <v>4051.45</v>
      </c>
      <c r="AB4477" s="11">
        <f>constants!$O$2</f>
        <v>4861.32</v>
      </c>
      <c r="AC4477" s="11">
        <f>VLOOKUP(BWscncns[[#This Row],[scanner]],[0]!ScnrAvgBW,2,FALSE)/1000</f>
        <v>885.64026081730776</v>
      </c>
      <c r="AD4477" s="8">
        <f>(1+$F4477)*Z4477</f>
        <v>208.94072428383967</v>
      </c>
      <c r="AE4477" s="8">
        <f>(1+$F4477)*AA4477</f>
        <v>757.17394377388189</v>
      </c>
      <c r="AF4477" s="8">
        <f>(1+$F4477)*AB4477</f>
        <v>908.53023888900202</v>
      </c>
      <c r="AG4477" s="8">
        <f>(1+$F4477)*AC4477</f>
        <v>165.51697023237861</v>
      </c>
      <c r="AH4477" s="8">
        <f>(1+$F4477)*$T4477/1000</f>
        <v>171.47197228358039</v>
      </c>
      <c r="AI4477" s="8">
        <f>(1+BWscncns[[#This Row],[pid_error]]*K_p)*BWscncns[[#This Row],[dbw]]/1000</f>
        <v>544.4879861417902</v>
      </c>
      <c r="AJ4477" s="13">
        <f>BWscncns[[#This Row],[Torflow prgrssv alt vote]]/VLOOKUP(BWscncns[[#This Row],[class]],AltBWtotl,2,FALSE)*100</f>
        <v>1.0738756639967718E-2</v>
      </c>
      <c r="AK4477">
        <f>IF(D4477=E4477,1,0)</f>
        <v>1</v>
      </c>
    </row>
    <row r="4478" spans="1:37">
      <c r="A4478" s="1" t="s">
        <v>3016</v>
      </c>
      <c r="B4478" s="1" t="s">
        <v>49</v>
      </c>
      <c r="C4478">
        <v>576</v>
      </c>
      <c r="D4478">
        <v>1524998183</v>
      </c>
      <c r="E4478">
        <v>1524998183</v>
      </c>
      <c r="F4478" s="2">
        <v>0.12582513159</v>
      </c>
      <c r="G4478" s="2">
        <v>0.12582513159</v>
      </c>
      <c r="H4478">
        <v>576422</v>
      </c>
      <c r="I4478" s="2">
        <v>0.29869700647399999</v>
      </c>
      <c r="J4478" s="2">
        <v>0</v>
      </c>
      <c r="K4478">
        <v>5</v>
      </c>
      <c r="L4478" s="1" t="s">
        <v>11759</v>
      </c>
      <c r="M4478" s="1" t="s">
        <v>49</v>
      </c>
      <c r="N4478">
        <v>0</v>
      </c>
      <c r="O4478">
        <v>0</v>
      </c>
      <c r="P4478">
        <v>1</v>
      </c>
      <c r="Q4478">
        <v>0</v>
      </c>
      <c r="R4478" s="19">
        <f>BWscncns[[#This Row],[C fx]]*4+BWscncns[[#This Row],[C fg]]*2+BWscncns[[#This Row],[C fm]]</f>
        <v>1</v>
      </c>
      <c r="S4478">
        <v>455</v>
      </c>
      <c r="T4478">
        <v>512000</v>
      </c>
      <c r="U4478" s="13">
        <v>0.88867200000000002</v>
      </c>
      <c r="V4478" s="13">
        <v>1.125275</v>
      </c>
      <c r="W4478">
        <v>3744</v>
      </c>
      <c r="X4478">
        <v>74</v>
      </c>
      <c r="Z4478" s="10">
        <f>IF($N4478&lt;&gt;0,constants!$L$2,IF($O4478&lt;&gt;0,constants!$M$2,IF($P4478&lt;&gt;0,constants!$N$2,0)))</f>
        <v>1117.99</v>
      </c>
      <c r="AA4478" s="10">
        <f>IF($N4478&lt;&gt;0,constants!$L$2,IF($O4478&lt;&gt;0,constants!$M$2,IF($P4478&lt;&gt;0,constants!$P$2,0)))</f>
        <v>4051.45</v>
      </c>
      <c r="AB4478" s="11">
        <f>constants!$O$2</f>
        <v>4861.32</v>
      </c>
      <c r="AC4478" s="11">
        <f>VLOOKUP(BWscncns[[#This Row],[scanner]],[0]!ScnrAvgBW,2,FALSE)/1000</f>
        <v>3794.4265750962772</v>
      </c>
      <c r="AD4478" s="8">
        <f>(1+$F4478)*Z4478</f>
        <v>1258.6612388663043</v>
      </c>
      <c r="AE4478" s="8">
        <f>(1+$F4478)*AA4478</f>
        <v>4561.2242293803056</v>
      </c>
      <c r="AF4478" s="8">
        <f>(1+$F4478)*AB4478</f>
        <v>5472.9962287010985</v>
      </c>
      <c r="AG4478" s="8">
        <f>(1+$F4478)*AC4478</f>
        <v>4271.8607982163594</v>
      </c>
      <c r="AH4478" s="8">
        <f>(1+$F4478)*$T4478/1000</f>
        <v>576.42246737408004</v>
      </c>
      <c r="AI4478" s="8">
        <f>(1+BWscncns[[#This Row],[pid_error]]*K_p)*BWscncns[[#This Row],[dbw]]/1000</f>
        <v>544.21123368704002</v>
      </c>
      <c r="AJ4478" s="13">
        <f>BWscncns[[#This Row],[Torflow prgrssv alt vote]]/VLOOKUP(BWscncns[[#This Row],[class]],AltBWtotl,2,FALSE)*100</f>
        <v>1.0733298342747728E-2</v>
      </c>
      <c r="AK4478">
        <f>IF(D4478=E4478,1,0)</f>
        <v>1</v>
      </c>
    </row>
    <row r="4479" spans="1:37">
      <c r="A4479" s="1" t="s">
        <v>10242</v>
      </c>
      <c r="B4479" s="1" t="s">
        <v>10243</v>
      </c>
      <c r="C4479">
        <v>354</v>
      </c>
      <c r="D4479">
        <v>1524976261</v>
      </c>
      <c r="E4479">
        <v>1524976261</v>
      </c>
      <c r="F4479" s="2">
        <v>-0.51728397811600002</v>
      </c>
      <c r="G4479" s="2">
        <v>-0.51728397811600002</v>
      </c>
      <c r="H4479">
        <v>353919</v>
      </c>
      <c r="I4479" s="2">
        <v>-0.74679116465899997</v>
      </c>
      <c r="J4479" s="2">
        <v>0</v>
      </c>
      <c r="K4479">
        <v>3</v>
      </c>
      <c r="L4479" s="1" t="s">
        <v>11596</v>
      </c>
      <c r="M4479" s="1" t="s">
        <v>10243</v>
      </c>
      <c r="N4479">
        <v>0</v>
      </c>
      <c r="O4479">
        <v>0</v>
      </c>
      <c r="P4479">
        <v>1</v>
      </c>
      <c r="Q4479">
        <v>0</v>
      </c>
      <c r="R4479" s="19">
        <f>BWscncns[[#This Row],[C fx]]*4+BWscncns[[#This Row],[C fg]]*2+BWscncns[[#This Row],[C fm]]</f>
        <v>1</v>
      </c>
      <c r="S4479">
        <v>676</v>
      </c>
      <c r="T4479">
        <v>733184</v>
      </c>
      <c r="U4479" s="13">
        <v>0.92200599999999999</v>
      </c>
      <c r="V4479" s="13">
        <v>1.084592</v>
      </c>
      <c r="W4479">
        <v>3625</v>
      </c>
      <c r="X4479">
        <v>72</v>
      </c>
      <c r="Z4479" s="10">
        <f>IF($N4479&lt;&gt;0,constants!$L$2,IF($O4479&lt;&gt;0,constants!$M$2,IF($P4479&lt;&gt;0,constants!$N$2,0)))</f>
        <v>1117.99</v>
      </c>
      <c r="AA4479" s="10">
        <f>IF($N4479&lt;&gt;0,constants!$L$2,IF($O4479&lt;&gt;0,constants!$M$2,IF($P4479&lt;&gt;0,constants!$P$2,0)))</f>
        <v>4051.45</v>
      </c>
      <c r="AB4479" s="11">
        <f>constants!$O$2</f>
        <v>4861.32</v>
      </c>
      <c r="AC4479" s="11">
        <f>VLOOKUP(BWscncns[[#This Row],[scanner]],[0]!ScnrAvgBW,2,FALSE)/1000</f>
        <v>6440.9193022088357</v>
      </c>
      <c r="AD4479" s="8">
        <f>(1+$F4479)*Z4479</f>
        <v>539.6716853060932</v>
      </c>
      <c r="AE4479" s="8">
        <f>(1+$F4479)*AA4479</f>
        <v>1955.6998268619316</v>
      </c>
      <c r="AF4479" s="8">
        <f>(1+$F4479)*AB4479</f>
        <v>2346.6370515051267</v>
      </c>
      <c r="AG4479" s="8">
        <f>(1+$F4479)*AC4479</f>
        <v>3109.1349428381181</v>
      </c>
      <c r="AH4479" s="8">
        <f>(1+$F4479)*$T4479/1000</f>
        <v>353.91966378899861</v>
      </c>
      <c r="AI4479" s="8">
        <f>(1+BWscncns[[#This Row],[pid_error]]*K_p)*BWscncns[[#This Row],[dbw]]/1000</f>
        <v>543.55183189449929</v>
      </c>
      <c r="AJ4479" s="13">
        <f>BWscncns[[#This Row],[Torflow prgrssv alt vote]]/VLOOKUP(BWscncns[[#This Row],[class]],AltBWtotl,2,FALSE)*100</f>
        <v>1.0720293179074181E-2</v>
      </c>
      <c r="AK4479">
        <f>IF(D4479=E4479,1,0)</f>
        <v>1</v>
      </c>
    </row>
    <row r="4480" spans="1:37">
      <c r="A4480" s="1" t="s">
        <v>11236</v>
      </c>
      <c r="B4480" s="1" t="s">
        <v>11237</v>
      </c>
      <c r="C4480">
        <v>562</v>
      </c>
      <c r="D4480">
        <v>1524986218</v>
      </c>
      <c r="E4480">
        <v>1524986218</v>
      </c>
      <c r="F4480" s="2">
        <v>7.1923842888600001E-2</v>
      </c>
      <c r="G4480" s="2">
        <v>7.1923842888600001E-2</v>
      </c>
      <c r="H4480">
        <v>561996</v>
      </c>
      <c r="I4480" s="2">
        <v>-0.237285444239</v>
      </c>
      <c r="J4480" s="2">
        <v>0</v>
      </c>
      <c r="K4480">
        <v>4</v>
      </c>
      <c r="L4480" s="1" t="s">
        <v>11609</v>
      </c>
      <c r="M4480" s="1" t="s">
        <v>11237</v>
      </c>
      <c r="N4480">
        <v>0</v>
      </c>
      <c r="O4480">
        <v>0</v>
      </c>
      <c r="P4480">
        <v>1</v>
      </c>
      <c r="Q4480">
        <v>0</v>
      </c>
      <c r="R4480" s="19">
        <f>BWscncns[[#This Row],[C fx]]*4+BWscncns[[#This Row],[C fg]]*2+BWscncns[[#This Row],[C fm]]</f>
        <v>1</v>
      </c>
      <c r="S4480">
        <v>542</v>
      </c>
      <c r="T4480">
        <v>524288</v>
      </c>
      <c r="U4480" s="13">
        <v>1.0337829999999999</v>
      </c>
      <c r="V4480" s="13">
        <v>0.96732099999999999</v>
      </c>
      <c r="W4480">
        <v>3078</v>
      </c>
      <c r="X4480">
        <v>61</v>
      </c>
      <c r="Z4480" s="10">
        <f>IF($N4480&lt;&gt;0,constants!$L$2,IF($O4480&lt;&gt;0,constants!$M$2,IF($P4480&lt;&gt;0,constants!$N$2,0)))</f>
        <v>1117.99</v>
      </c>
      <c r="AA4480" s="10">
        <f>IF($N4480&lt;&gt;0,constants!$L$2,IF($O4480&lt;&gt;0,constants!$M$2,IF($P4480&lt;&gt;0,constants!$P$2,0)))</f>
        <v>4051.45</v>
      </c>
      <c r="AB4480" s="11">
        <f>constants!$O$2</f>
        <v>4861.32</v>
      </c>
      <c r="AC4480" s="11">
        <f>VLOOKUP(BWscncns[[#This Row],[scanner]],[0]!ScnrAvgBW,2,FALSE)/1000</f>
        <v>4819.491751072962</v>
      </c>
      <c r="AD4480" s="8">
        <f>(1+$F4480)*Z4480</f>
        <v>1198.400137111026</v>
      </c>
      <c r="AE4480" s="8">
        <f>(1+$F4480)*AA4480</f>
        <v>4342.8458532710183</v>
      </c>
      <c r="AF4480" s="8">
        <f>(1+$F4480)*AB4480</f>
        <v>5210.9648159112085</v>
      </c>
      <c r="AG4480" s="8">
        <f>(1+$F4480)*AC4480</f>
        <v>5166.1281185800372</v>
      </c>
      <c r="AH4480" s="8">
        <f>(1+$F4480)*$T4480/1000</f>
        <v>561.99680774037836</v>
      </c>
      <c r="AI4480" s="8">
        <f>(1+BWscncns[[#This Row],[pid_error]]*K_p)*BWscncns[[#This Row],[dbw]]/1000</f>
        <v>543.14240387018924</v>
      </c>
      <c r="AJ4480" s="13">
        <f>BWscncns[[#This Row],[Torflow prgrssv alt vote]]/VLOOKUP(BWscncns[[#This Row],[class]],AltBWtotl,2,FALSE)*100</f>
        <v>1.0712218165434665E-2</v>
      </c>
      <c r="AK4480">
        <f>IF(D4480=E4480,1,0)</f>
        <v>1</v>
      </c>
    </row>
    <row r="4481" spans="1:37">
      <c r="A4481" s="1" t="s">
        <v>11447</v>
      </c>
      <c r="B4481" s="1" t="s">
        <v>3037</v>
      </c>
      <c r="C4481">
        <v>264</v>
      </c>
      <c r="D4481">
        <v>1524921323</v>
      </c>
      <c r="E4481">
        <v>1524921323</v>
      </c>
      <c r="F4481" s="2">
        <v>-0.73144870805100004</v>
      </c>
      <c r="G4481" s="2">
        <v>-0.73144870805100004</v>
      </c>
      <c r="H4481">
        <v>263949</v>
      </c>
      <c r="I4481" s="2">
        <v>3.1561268336800001E-2</v>
      </c>
      <c r="J4481" s="2">
        <v>0</v>
      </c>
      <c r="K4481">
        <v>8</v>
      </c>
      <c r="L4481" s="1" t="s">
        <v>12001</v>
      </c>
      <c r="M4481" s="1" t="s">
        <v>3037</v>
      </c>
      <c r="N4481">
        <v>0</v>
      </c>
      <c r="O4481">
        <v>0</v>
      </c>
      <c r="P4481">
        <v>1</v>
      </c>
      <c r="Q4481">
        <v>0</v>
      </c>
      <c r="R4481" s="19">
        <f>BWscncns[[#This Row],[C fx]]*4+BWscncns[[#This Row],[C fg]]*2+BWscncns[[#This Row],[C fm]]</f>
        <v>1</v>
      </c>
      <c r="S4481">
        <v>238</v>
      </c>
      <c r="T4481">
        <v>856176</v>
      </c>
      <c r="U4481" s="13">
        <v>0.27798</v>
      </c>
      <c r="V4481" s="13">
        <v>3.597378</v>
      </c>
      <c r="W4481">
        <v>5534</v>
      </c>
      <c r="X4481">
        <v>110</v>
      </c>
      <c r="Z4481" s="10">
        <f>IF($N4481&lt;&gt;0,constants!$L$2,IF($O4481&lt;&gt;0,constants!$M$2,IF($P4481&lt;&gt;0,constants!$N$2,0)))</f>
        <v>1117.99</v>
      </c>
      <c r="AA4481" s="10">
        <f>IF($N4481&lt;&gt;0,constants!$L$2,IF($O4481&lt;&gt;0,constants!$M$2,IF($P4481&lt;&gt;0,constants!$P$2,0)))</f>
        <v>4051.45</v>
      </c>
      <c r="AB4481" s="11">
        <f>constants!$O$2</f>
        <v>4861.32</v>
      </c>
      <c r="AC4481" s="11">
        <f>VLOOKUP(BWscncns[[#This Row],[scanner]],[0]!ScnrAvgBW,2,FALSE)/1000</f>
        <v>509.99709399477808</v>
      </c>
      <c r="AD4481" s="8">
        <f>(1+$F4481)*Z4481</f>
        <v>300.23765888606249</v>
      </c>
      <c r="AE4481" s="8">
        <f>(1+$F4481)*AA4481</f>
        <v>1088.0221317667758</v>
      </c>
      <c r="AF4481" s="8">
        <f>(1+$F4481)*AB4481</f>
        <v>1305.5137665775123</v>
      </c>
      <c r="AG4481" s="8">
        <f>(1+$F4481)*AC4481</f>
        <v>136.96037848253323</v>
      </c>
      <c r="AH4481" s="8">
        <f>(1+$F4481)*$T4481/1000</f>
        <v>229.92717093572699</v>
      </c>
      <c r="AI4481" s="8">
        <f>(1+BWscncns[[#This Row],[pid_error]]*K_p)*BWscncns[[#This Row],[dbw]]/1000</f>
        <v>543.05158546786356</v>
      </c>
      <c r="AJ4481" s="13">
        <f>BWscncns[[#This Row],[Torflow prgrssv alt vote]]/VLOOKUP(BWscncns[[#This Row],[class]],AltBWtotl,2,FALSE)*100</f>
        <v>1.0710426984093975E-2</v>
      </c>
      <c r="AK4481">
        <f>IF(D4481=E4481,1,0)</f>
        <v>1</v>
      </c>
    </row>
    <row r="4482" spans="1:37">
      <c r="A4482" s="1" t="s">
        <v>8000</v>
      </c>
      <c r="B4482" s="1" t="s">
        <v>8001</v>
      </c>
      <c r="C4482">
        <v>712</v>
      </c>
      <c r="D4482">
        <v>1524983845</v>
      </c>
      <c r="E4482">
        <v>1524983845</v>
      </c>
      <c r="F4482" s="2">
        <v>0.90468213444400003</v>
      </c>
      <c r="G4482" s="2">
        <v>0.90468213444400003</v>
      </c>
      <c r="H4482">
        <v>711893</v>
      </c>
      <c r="I4482" s="2">
        <v>-5.03212022863E-2</v>
      </c>
      <c r="J4482" s="2">
        <v>0</v>
      </c>
      <c r="K4482">
        <v>1</v>
      </c>
      <c r="L4482" s="1" t="s">
        <v>11537</v>
      </c>
      <c r="M4482" s="1" t="s">
        <v>8001</v>
      </c>
      <c r="N4482">
        <v>0</v>
      </c>
      <c r="O4482">
        <v>0</v>
      </c>
      <c r="P4482">
        <v>1</v>
      </c>
      <c r="Q4482">
        <v>0</v>
      </c>
      <c r="R4482" s="19">
        <f>BWscncns[[#This Row],[C fx]]*4+BWscncns[[#This Row],[C fg]]*2+BWscncns[[#This Row],[C fm]]</f>
        <v>1</v>
      </c>
      <c r="S4482">
        <v>1050</v>
      </c>
      <c r="T4482">
        <v>373760</v>
      </c>
      <c r="U4482" s="13">
        <v>2.8092890000000001</v>
      </c>
      <c r="V4482" s="13">
        <v>0.355962</v>
      </c>
      <c r="W4482">
        <v>72</v>
      </c>
      <c r="X4482">
        <v>1</v>
      </c>
      <c r="Z4482" s="10">
        <f>IF($N4482&lt;&gt;0,constants!$L$2,IF($O4482&lt;&gt;0,constants!$M$2,IF($P4482&lt;&gt;0,constants!$N$2,0)))</f>
        <v>1117.99</v>
      </c>
      <c r="AA4482" s="10">
        <f>IF($N4482&lt;&gt;0,constants!$L$2,IF($O4482&lt;&gt;0,constants!$M$2,IF($P4482&lt;&gt;0,constants!$P$2,0)))</f>
        <v>4051.45</v>
      </c>
      <c r="AB4482" s="11">
        <f>constants!$O$2</f>
        <v>4861.32</v>
      </c>
      <c r="AC4482" s="11">
        <f>VLOOKUP(BWscncns[[#This Row],[scanner]],[0]!ScnrAvgBW,2,FALSE)/1000</f>
        <v>11818.828055288463</v>
      </c>
      <c r="AD4482" s="8">
        <f>(1+$F4482)*Z4482</f>
        <v>2129.4155794870476</v>
      </c>
      <c r="AE4482" s="8">
        <f>(1+$F4482)*AA4482</f>
        <v>7716.7244335931437</v>
      </c>
      <c r="AF4482" s="8">
        <f>(1+$F4482)*AB4482</f>
        <v>9259.2693538153071</v>
      </c>
      <c r="AG4482" s="8">
        <f>(1+$F4482)*AC4482</f>
        <v>22511.110646973459</v>
      </c>
      <c r="AH4482" s="8">
        <f>(1+$F4482)*$T4482/1000</f>
        <v>711.89399456978947</v>
      </c>
      <c r="AI4482" s="8">
        <f>(1+BWscncns[[#This Row],[pid_error]]*K_p)*BWscncns[[#This Row],[dbw]]/1000</f>
        <v>542.82699728489467</v>
      </c>
      <c r="AJ4482" s="13">
        <f>BWscncns[[#This Row],[Torflow prgrssv alt vote]]/VLOOKUP(BWscncns[[#This Row],[class]],AltBWtotl,2,FALSE)*100</f>
        <v>1.0705997505570114E-2</v>
      </c>
      <c r="AK4482">
        <f>IF(D4482=E4482,1,0)</f>
        <v>1</v>
      </c>
    </row>
    <row r="4483" spans="1:37">
      <c r="A4483" s="1" t="s">
        <v>6928</v>
      </c>
      <c r="B4483" s="1" t="s">
        <v>6929</v>
      </c>
      <c r="C4483">
        <v>573</v>
      </c>
      <c r="D4483">
        <v>1524982505</v>
      </c>
      <c r="E4483">
        <v>1524982505</v>
      </c>
      <c r="F4483" s="2">
        <v>0.118540013013</v>
      </c>
      <c r="G4483" s="2">
        <v>0.118540013013</v>
      </c>
      <c r="H4483">
        <v>572692</v>
      </c>
      <c r="I4483" s="2">
        <v>0.20730537196000001</v>
      </c>
      <c r="J4483" s="2">
        <v>0</v>
      </c>
      <c r="K4483">
        <v>5</v>
      </c>
      <c r="L4483" s="1" t="s">
        <v>11614</v>
      </c>
      <c r="M4483" s="1" t="s">
        <v>6929</v>
      </c>
      <c r="N4483">
        <v>0</v>
      </c>
      <c r="O4483">
        <v>0</v>
      </c>
      <c r="P4483">
        <v>1</v>
      </c>
      <c r="Q4483">
        <v>0</v>
      </c>
      <c r="R4483" s="19">
        <f>BWscncns[[#This Row],[C fx]]*4+BWscncns[[#This Row],[C fg]]*2+BWscncns[[#This Row],[C fm]]</f>
        <v>1</v>
      </c>
      <c r="S4483">
        <v>573</v>
      </c>
      <c r="T4483">
        <v>512000</v>
      </c>
      <c r="U4483" s="13">
        <v>1.1191409999999999</v>
      </c>
      <c r="V4483" s="13">
        <v>0.89354299999999998</v>
      </c>
      <c r="W4483">
        <v>2593</v>
      </c>
      <c r="X4483">
        <v>51</v>
      </c>
      <c r="Z4483" s="10">
        <f>IF($N4483&lt;&gt;0,constants!$L$2,IF($O4483&lt;&gt;0,constants!$M$2,IF($P4483&lt;&gt;0,constants!$N$2,0)))</f>
        <v>1117.99</v>
      </c>
      <c r="AA4483" s="10">
        <f>IF($N4483&lt;&gt;0,constants!$L$2,IF($O4483&lt;&gt;0,constants!$M$2,IF($P4483&lt;&gt;0,constants!$P$2,0)))</f>
        <v>4051.45</v>
      </c>
      <c r="AB4483" s="11">
        <f>constants!$O$2</f>
        <v>4861.32</v>
      </c>
      <c r="AC4483" s="11">
        <f>VLOOKUP(BWscncns[[#This Row],[scanner]],[0]!ScnrAvgBW,2,FALSE)/1000</f>
        <v>3794.4265750962772</v>
      </c>
      <c r="AD4483" s="8">
        <f>(1+$F4483)*Z4483</f>
        <v>1250.516549148404</v>
      </c>
      <c r="AE4483" s="8">
        <f>(1+$F4483)*AA4483</f>
        <v>4531.7089357215191</v>
      </c>
      <c r="AF4483" s="8">
        <f>(1+$F4483)*AB4483</f>
        <v>5437.5809360603571</v>
      </c>
      <c r="AG4483" s="8">
        <f>(1+$F4483)*AC4483</f>
        <v>4244.2179506850634</v>
      </c>
      <c r="AH4483" s="8">
        <f>(1+$F4483)*$T4483/1000</f>
        <v>572.69248666265605</v>
      </c>
      <c r="AI4483" s="8">
        <f>(1+BWscncns[[#This Row],[pid_error]]*K_p)*BWscncns[[#This Row],[dbw]]/1000</f>
        <v>542.34624333132797</v>
      </c>
      <c r="AJ4483" s="13">
        <f>BWscncns[[#This Row],[Torflow prgrssv alt vote]]/VLOOKUP(BWscncns[[#This Row],[class]],AltBWtotl,2,FALSE)*100</f>
        <v>1.0696515754195512E-2</v>
      </c>
      <c r="AK4483">
        <f>IF(D4483=E4483,1,0)</f>
        <v>1</v>
      </c>
    </row>
    <row r="4484" spans="1:37">
      <c r="A4484" s="1" t="s">
        <v>960</v>
      </c>
      <c r="B4484" s="1" t="s">
        <v>961</v>
      </c>
      <c r="C4484">
        <v>573</v>
      </c>
      <c r="D4484">
        <v>1524948628</v>
      </c>
      <c r="E4484">
        <v>1524948628</v>
      </c>
      <c r="F4484" s="2">
        <v>0.118332870954</v>
      </c>
      <c r="G4484" s="2">
        <v>0.118332870954</v>
      </c>
      <c r="H4484">
        <v>572586</v>
      </c>
      <c r="I4484" s="2">
        <v>4.5401784899799999E-2</v>
      </c>
      <c r="J4484" s="2">
        <v>0</v>
      </c>
      <c r="K4484">
        <v>4</v>
      </c>
      <c r="L4484" s="1" t="s">
        <v>11764</v>
      </c>
      <c r="M4484" s="1" t="s">
        <v>961</v>
      </c>
      <c r="N4484">
        <v>0</v>
      </c>
      <c r="O4484">
        <v>0</v>
      </c>
      <c r="P4484">
        <v>1</v>
      </c>
      <c r="Q4484">
        <v>0</v>
      </c>
      <c r="R4484" s="19">
        <f>BWscncns[[#This Row],[C fx]]*4+BWscncns[[#This Row],[C fg]]*2+BWscncns[[#This Row],[C fm]]</f>
        <v>1</v>
      </c>
      <c r="S4484">
        <v>573</v>
      </c>
      <c r="T4484">
        <v>512000</v>
      </c>
      <c r="U4484" s="13">
        <v>1.1191409999999999</v>
      </c>
      <c r="V4484" s="13">
        <v>0.89354299999999998</v>
      </c>
      <c r="W4484">
        <v>2595</v>
      </c>
      <c r="X4484">
        <v>51</v>
      </c>
      <c r="Z4484" s="10">
        <f>IF($N4484&lt;&gt;0,constants!$L$2,IF($O4484&lt;&gt;0,constants!$M$2,IF($P4484&lt;&gt;0,constants!$N$2,0)))</f>
        <v>1117.99</v>
      </c>
      <c r="AA4484" s="10">
        <f>IF($N4484&lt;&gt;0,constants!$L$2,IF($O4484&lt;&gt;0,constants!$M$2,IF($P4484&lt;&gt;0,constants!$P$2,0)))</f>
        <v>4051.45</v>
      </c>
      <c r="AB4484" s="11">
        <f>constants!$O$2</f>
        <v>4861.32</v>
      </c>
      <c r="AC4484" s="11">
        <f>VLOOKUP(BWscncns[[#This Row],[scanner]],[0]!ScnrAvgBW,2,FALSE)/1000</f>
        <v>4819.491751072962</v>
      </c>
      <c r="AD4484" s="8">
        <f>(1+$F4484)*Z4484</f>
        <v>1250.2849663978623</v>
      </c>
      <c r="AE4484" s="8">
        <f>(1+$F4484)*AA4484</f>
        <v>4530.8697100265827</v>
      </c>
      <c r="AF4484" s="8">
        <f>(1+$F4484)*AB4484</f>
        <v>5436.5739522260983</v>
      </c>
      <c r="AG4484" s="8">
        <f>(1+$F4484)*AC4484</f>
        <v>5389.7960465165461</v>
      </c>
      <c r="AH4484" s="8">
        <f>(1+$F4484)*$T4484/1000</f>
        <v>572.58642992844796</v>
      </c>
      <c r="AI4484" s="8">
        <f>(1+BWscncns[[#This Row],[pid_error]]*K_p)*BWscncns[[#This Row],[dbw]]/1000</f>
        <v>542.29321496422403</v>
      </c>
      <c r="AJ4484" s="13">
        <f>BWscncns[[#This Row],[Torflow prgrssv alt vote]]/VLOOKUP(BWscncns[[#This Row],[class]],AltBWtotl,2,FALSE)*100</f>
        <v>1.0695469893232848E-2</v>
      </c>
      <c r="AK4484">
        <f>IF(D4484=E4484,1,0)</f>
        <v>1</v>
      </c>
    </row>
    <row r="4485" spans="1:37">
      <c r="A4485" s="1" t="s">
        <v>4995</v>
      </c>
      <c r="B4485" s="1" t="s">
        <v>4996</v>
      </c>
      <c r="C4485">
        <v>572</v>
      </c>
      <c r="D4485">
        <v>1524980073</v>
      </c>
      <c r="E4485">
        <v>1524980073</v>
      </c>
      <c r="F4485" s="2">
        <v>0.11785246687299999</v>
      </c>
      <c r="G4485" s="2">
        <v>0.11785246687299999</v>
      </c>
      <c r="H4485">
        <v>572340</v>
      </c>
      <c r="I4485" s="2">
        <v>0.104216309396</v>
      </c>
      <c r="J4485" s="2">
        <v>0</v>
      </c>
      <c r="K4485">
        <v>5</v>
      </c>
      <c r="L4485" s="1" t="s">
        <v>11618</v>
      </c>
      <c r="M4485" s="1" t="s">
        <v>4996</v>
      </c>
      <c r="N4485">
        <v>0</v>
      </c>
      <c r="O4485">
        <v>0</v>
      </c>
      <c r="P4485">
        <v>1</v>
      </c>
      <c r="Q4485">
        <v>0</v>
      </c>
      <c r="R4485" s="19">
        <f>BWscncns[[#This Row],[C fx]]*4+BWscncns[[#This Row],[C fg]]*2+BWscncns[[#This Row],[C fm]]</f>
        <v>1</v>
      </c>
      <c r="S4485">
        <v>427</v>
      </c>
      <c r="T4485">
        <v>512000</v>
      </c>
      <c r="U4485" s="13">
        <v>0.83398399999999995</v>
      </c>
      <c r="V4485" s="13">
        <v>1.199063</v>
      </c>
      <c r="W4485">
        <v>3927</v>
      </c>
      <c r="X4485">
        <v>78</v>
      </c>
      <c r="Z4485" s="10">
        <f>IF($N4485&lt;&gt;0,constants!$L$2,IF($O4485&lt;&gt;0,constants!$M$2,IF($P4485&lt;&gt;0,constants!$N$2,0)))</f>
        <v>1117.99</v>
      </c>
      <c r="AA4485" s="10">
        <f>IF($N4485&lt;&gt;0,constants!$L$2,IF($O4485&lt;&gt;0,constants!$M$2,IF($P4485&lt;&gt;0,constants!$P$2,0)))</f>
        <v>4051.45</v>
      </c>
      <c r="AB4485" s="11">
        <f>constants!$O$2</f>
        <v>4861.32</v>
      </c>
      <c r="AC4485" s="11">
        <f>VLOOKUP(BWscncns[[#This Row],[scanner]],[0]!ScnrAvgBW,2,FALSE)/1000</f>
        <v>3794.4265750962772</v>
      </c>
      <c r="AD4485" s="8">
        <f>(1+$F4485)*Z4485</f>
        <v>1249.7478794393451</v>
      </c>
      <c r="AE4485" s="8">
        <f>(1+$F4485)*AA4485</f>
        <v>4528.9233769126149</v>
      </c>
      <c r="AF4485" s="8">
        <f>(1+$F4485)*AB4485</f>
        <v>5434.2385542590519</v>
      </c>
      <c r="AG4485" s="8">
        <f>(1+$F4485)*AC4485</f>
        <v>4241.609107339842</v>
      </c>
      <c r="AH4485" s="8">
        <f>(1+$F4485)*$T4485/1000</f>
        <v>572.34046303897594</v>
      </c>
      <c r="AI4485" s="8">
        <f>(1+BWscncns[[#This Row],[pid_error]]*K_p)*BWscncns[[#This Row],[dbw]]/1000</f>
        <v>542.17023151948797</v>
      </c>
      <c r="AJ4485" s="13">
        <f>BWscncns[[#This Row],[Torflow prgrssv alt vote]]/VLOOKUP(BWscncns[[#This Row],[class]],AltBWtotl,2,FALSE)*100</f>
        <v>1.0693044331388731E-2</v>
      </c>
      <c r="AK4485">
        <f>IF(D4485=E4485,1,0)</f>
        <v>1</v>
      </c>
    </row>
    <row r="4486" spans="1:37">
      <c r="A4486" s="1" t="s">
        <v>66</v>
      </c>
      <c r="B4486" s="1" t="s">
        <v>67</v>
      </c>
      <c r="C4486">
        <v>572</v>
      </c>
      <c r="D4486">
        <v>1524925046</v>
      </c>
      <c r="E4486">
        <v>1524925046</v>
      </c>
      <c r="F4486" s="2">
        <v>0.116706590402</v>
      </c>
      <c r="G4486" s="2">
        <v>0.116706590402</v>
      </c>
      <c r="H4486">
        <v>571753</v>
      </c>
      <c r="I4486" s="2">
        <v>0.40114834030699997</v>
      </c>
      <c r="J4486" s="2">
        <v>0</v>
      </c>
      <c r="K4486">
        <v>6</v>
      </c>
      <c r="L4486" s="1" t="s">
        <v>11805</v>
      </c>
      <c r="M4486" s="1" t="s">
        <v>67</v>
      </c>
      <c r="N4486">
        <v>0</v>
      </c>
      <c r="O4486">
        <v>0</v>
      </c>
      <c r="P4486">
        <v>1</v>
      </c>
      <c r="Q4486">
        <v>0</v>
      </c>
      <c r="R4486" s="19">
        <f>BWscncns[[#This Row],[C fx]]*4+BWscncns[[#This Row],[C fg]]*2+BWscncns[[#This Row],[C fm]]</f>
        <v>1</v>
      </c>
      <c r="S4486">
        <v>572</v>
      </c>
      <c r="T4486">
        <v>512000</v>
      </c>
      <c r="U4486" s="13">
        <v>1.1171880000000001</v>
      </c>
      <c r="V4486" s="13">
        <v>0.89510500000000004</v>
      </c>
      <c r="W4486">
        <v>2603</v>
      </c>
      <c r="X4486">
        <v>52</v>
      </c>
      <c r="Z4486" s="10">
        <f>IF($N4486&lt;&gt;0,constants!$L$2,IF($O4486&lt;&gt;0,constants!$M$2,IF($P4486&lt;&gt;0,constants!$N$2,0)))</f>
        <v>1117.99</v>
      </c>
      <c r="AA4486" s="10">
        <f>IF($N4486&lt;&gt;0,constants!$L$2,IF($O4486&lt;&gt;0,constants!$M$2,IF($P4486&lt;&gt;0,constants!$P$2,0)))</f>
        <v>4051.45</v>
      </c>
      <c r="AB4486" s="11">
        <f>constants!$O$2</f>
        <v>4861.32</v>
      </c>
      <c r="AC4486" s="11">
        <f>VLOOKUP(BWscncns[[#This Row],[scanner]],[0]!ScnrAvgBW,2,FALSE)/1000</f>
        <v>2386.3111194805197</v>
      </c>
      <c r="AD4486" s="8">
        <f>(1+$F4486)*Z4486</f>
        <v>1248.4668010035318</v>
      </c>
      <c r="AE4486" s="8">
        <f>(1+$F4486)*AA4486</f>
        <v>4524.2809156841822</v>
      </c>
      <c r="AF4486" s="8">
        <f>(1+$F4486)*AB4486</f>
        <v>5428.6680820530501</v>
      </c>
      <c r="AG4486" s="8">
        <f>(1+$F4486)*AC4486</f>
        <v>2664.8093538734706</v>
      </c>
      <c r="AH4486" s="8">
        <f>(1+$F4486)*$T4486/1000</f>
        <v>571.75377428582397</v>
      </c>
      <c r="AI4486" s="8">
        <f>(1+BWscncns[[#This Row],[pid_error]]*K_p)*BWscncns[[#This Row],[dbw]]/1000</f>
        <v>541.87688714291198</v>
      </c>
      <c r="AJ4486" s="13">
        <f>BWscncns[[#This Row],[Torflow prgrssv alt vote]]/VLOOKUP(BWscncns[[#This Row],[class]],AltBWtotl,2,FALSE)*100</f>
        <v>1.0687258797176904E-2</v>
      </c>
      <c r="AK4486">
        <f>IF(D4486=E4486,1,0)</f>
        <v>1</v>
      </c>
    </row>
    <row r="4487" spans="1:37">
      <c r="A4487" s="1" t="s">
        <v>8965</v>
      </c>
      <c r="B4487" s="1" t="s">
        <v>8966</v>
      </c>
      <c r="C4487">
        <v>458</v>
      </c>
      <c r="D4487">
        <v>1525002309</v>
      </c>
      <c r="E4487">
        <v>1525002309</v>
      </c>
      <c r="F4487" s="2">
        <v>-0.30353296422100001</v>
      </c>
      <c r="G4487" s="2">
        <v>-0.30353296422100001</v>
      </c>
      <c r="H4487">
        <v>458169</v>
      </c>
      <c r="I4487" s="2">
        <v>0.32481891924200001</v>
      </c>
      <c r="J4487" s="2">
        <v>0</v>
      </c>
      <c r="K4487">
        <v>6</v>
      </c>
      <c r="L4487" s="1" t="s">
        <v>11780</v>
      </c>
      <c r="M4487" s="1" t="s">
        <v>8966</v>
      </c>
      <c r="N4487">
        <v>0</v>
      </c>
      <c r="O4487">
        <v>0</v>
      </c>
      <c r="P4487">
        <v>1</v>
      </c>
      <c r="Q4487">
        <v>0</v>
      </c>
      <c r="R4487" s="19">
        <f>BWscncns[[#This Row],[C fx]]*4+BWscncns[[#This Row],[C fg]]*2+BWscncns[[#This Row],[C fm]]</f>
        <v>1</v>
      </c>
      <c r="S4487">
        <v>244</v>
      </c>
      <c r="T4487">
        <v>638416</v>
      </c>
      <c r="U4487" s="13">
        <v>0.38219599999999998</v>
      </c>
      <c r="V4487" s="13">
        <v>2.6164589999999999</v>
      </c>
      <c r="W4487">
        <v>5238</v>
      </c>
      <c r="X4487">
        <v>104</v>
      </c>
      <c r="Z4487" s="10">
        <f>IF($N4487&lt;&gt;0,constants!$L$2,IF($O4487&lt;&gt;0,constants!$M$2,IF($P4487&lt;&gt;0,constants!$N$2,0)))</f>
        <v>1117.99</v>
      </c>
      <c r="AA4487" s="10">
        <f>IF($N4487&lt;&gt;0,constants!$L$2,IF($O4487&lt;&gt;0,constants!$M$2,IF($P4487&lt;&gt;0,constants!$P$2,0)))</f>
        <v>4051.45</v>
      </c>
      <c r="AB4487" s="11">
        <f>constants!$O$2</f>
        <v>4861.32</v>
      </c>
      <c r="AC4487" s="11">
        <f>VLOOKUP(BWscncns[[#This Row],[scanner]],[0]!ScnrAvgBW,2,FALSE)/1000</f>
        <v>2386.3111194805197</v>
      </c>
      <c r="AD4487" s="8">
        <f>(1+$F4487)*Z4487</f>
        <v>778.64318133056418</v>
      </c>
      <c r="AE4487" s="8">
        <f>(1+$F4487)*AA4487</f>
        <v>2821.7013721068292</v>
      </c>
      <c r="AF4487" s="8">
        <f>(1+$F4487)*AB4487</f>
        <v>3385.7491303731676</v>
      </c>
      <c r="AG4487" s="8">
        <f>(1+$F4487)*AC4487</f>
        <v>1661.9870318310645</v>
      </c>
      <c r="AH4487" s="8">
        <f>(1+$F4487)*$T4487/1000</f>
        <v>444.63569911388606</v>
      </c>
      <c r="AI4487" s="8">
        <f>(1+BWscncns[[#This Row],[pid_error]]*K_p)*BWscncns[[#This Row],[dbw]]/1000</f>
        <v>541.52584955694306</v>
      </c>
      <c r="AJ4487" s="13">
        <f>BWscncns[[#This Row],[Torflow prgrssv alt vote]]/VLOOKUP(BWscncns[[#This Row],[class]],AltBWtotl,2,FALSE)*100</f>
        <v>1.0680335398859315E-2</v>
      </c>
      <c r="AK4487">
        <f>IF(D4487=E4487,1,0)</f>
        <v>1</v>
      </c>
    </row>
    <row r="4488" spans="1:37">
      <c r="A4488" s="1" t="s">
        <v>1030</v>
      </c>
      <c r="B4488" s="1" t="s">
        <v>1031</v>
      </c>
      <c r="C4488">
        <v>515</v>
      </c>
      <c r="D4488">
        <v>1524886411</v>
      </c>
      <c r="E4488">
        <v>1524886411</v>
      </c>
      <c r="F4488" s="2">
        <v>-8.9572499445799994E-2</v>
      </c>
      <c r="G4488" s="2">
        <v>-8.9572499445799994E-2</v>
      </c>
      <c r="H4488">
        <v>514941</v>
      </c>
      <c r="I4488" s="2">
        <v>-1.1535127367999999E-3</v>
      </c>
      <c r="J4488" s="2">
        <v>0.2</v>
      </c>
      <c r="K4488">
        <v>6</v>
      </c>
      <c r="L4488" s="1" t="s">
        <v>11991</v>
      </c>
      <c r="M4488" s="1" t="s">
        <v>1031</v>
      </c>
      <c r="N4488">
        <v>0</v>
      </c>
      <c r="O4488">
        <v>0</v>
      </c>
      <c r="P4488">
        <v>1</v>
      </c>
      <c r="Q4488">
        <v>0</v>
      </c>
      <c r="R4488" s="19">
        <f>BWscncns[[#This Row],[C fx]]*4+BWscncns[[#This Row],[C fg]]*2+BWscncns[[#This Row],[C fm]]</f>
        <v>1</v>
      </c>
      <c r="S4488">
        <v>447</v>
      </c>
      <c r="T4488">
        <v>565604</v>
      </c>
      <c r="U4488" s="13">
        <v>0.79030599999999995</v>
      </c>
      <c r="V4488" s="13">
        <v>1.265333</v>
      </c>
      <c r="W4488">
        <v>4035</v>
      </c>
      <c r="X4488">
        <v>80</v>
      </c>
      <c r="Z4488" s="10">
        <f>IF($N4488&lt;&gt;0,constants!$L$2,IF($O4488&lt;&gt;0,constants!$M$2,IF($P4488&lt;&gt;0,constants!$N$2,0)))</f>
        <v>1117.99</v>
      </c>
      <c r="AA4488" s="10">
        <f>IF($N4488&lt;&gt;0,constants!$L$2,IF($O4488&lt;&gt;0,constants!$M$2,IF($P4488&lt;&gt;0,constants!$P$2,0)))</f>
        <v>4051.45</v>
      </c>
      <c r="AB4488" s="11">
        <f>constants!$O$2</f>
        <v>4861.32</v>
      </c>
      <c r="AC4488" s="11">
        <f>VLOOKUP(BWscncns[[#This Row],[scanner]],[0]!ScnrAvgBW,2,FALSE)/1000</f>
        <v>2386.3111194805197</v>
      </c>
      <c r="AD4488" s="8">
        <f>(1+$F4488)*Z4488</f>
        <v>1017.84884134459</v>
      </c>
      <c r="AE4488" s="8">
        <f>(1+$F4488)*AA4488</f>
        <v>3688.5514971203133</v>
      </c>
      <c r="AF4488" s="8">
        <f>(1+$F4488)*AB4488</f>
        <v>4425.879416994143</v>
      </c>
      <c r="AG4488" s="8">
        <f>(1+$F4488)*AC4488</f>
        <v>2172.5632680533445</v>
      </c>
      <c r="AH4488" s="8">
        <f>(1+$F4488)*$T4488/1000</f>
        <v>514.94143602345775</v>
      </c>
      <c r="AI4488" s="8">
        <f>(1+BWscncns[[#This Row],[pid_error]]*K_p)*BWscncns[[#This Row],[dbw]]/1000</f>
        <v>540.27271801172878</v>
      </c>
      <c r="AJ4488" s="13">
        <f>BWscncns[[#This Row],[Torflow prgrssv alt vote]]/VLOOKUP(BWscncns[[#This Row],[class]],AltBWtotl,2,FALSE)*100</f>
        <v>1.0655620299455049E-2</v>
      </c>
      <c r="AK4488">
        <f>IF(D4488=E4488,1,0)</f>
        <v>1</v>
      </c>
    </row>
    <row r="4489" spans="1:37">
      <c r="A4489" s="1" t="s">
        <v>3497</v>
      </c>
      <c r="B4489" s="1" t="s">
        <v>3498</v>
      </c>
      <c r="C4489">
        <v>568</v>
      </c>
      <c r="D4489">
        <v>1524984916</v>
      </c>
      <c r="E4489">
        <v>1524984916</v>
      </c>
      <c r="F4489" s="2">
        <v>0.110054403161</v>
      </c>
      <c r="G4489" s="2">
        <v>0.110054403161</v>
      </c>
      <c r="H4489">
        <v>568347</v>
      </c>
      <c r="I4489" s="2">
        <v>-9.4814058202200003E-4</v>
      </c>
      <c r="J4489" s="2">
        <v>0</v>
      </c>
      <c r="K4489">
        <v>5</v>
      </c>
      <c r="L4489" s="1" t="s">
        <v>11534</v>
      </c>
      <c r="M4489" s="1" t="s">
        <v>3498</v>
      </c>
      <c r="N4489">
        <v>0</v>
      </c>
      <c r="O4489">
        <v>0</v>
      </c>
      <c r="P4489">
        <v>1</v>
      </c>
      <c r="Q4489">
        <v>0</v>
      </c>
      <c r="R4489" s="19">
        <f>BWscncns[[#This Row],[C fx]]*4+BWscncns[[#This Row],[C fg]]*2+BWscncns[[#This Row],[C fm]]</f>
        <v>1</v>
      </c>
      <c r="S4489">
        <v>469</v>
      </c>
      <c r="T4489">
        <v>512000</v>
      </c>
      <c r="U4489" s="13">
        <v>0.91601600000000005</v>
      </c>
      <c r="V4489" s="13">
        <v>1.0916840000000001</v>
      </c>
      <c r="W4489">
        <v>3643</v>
      </c>
      <c r="X4489">
        <v>72</v>
      </c>
      <c r="Z4489" s="10">
        <f>IF($N4489&lt;&gt;0,constants!$L$2,IF($O4489&lt;&gt;0,constants!$M$2,IF($P4489&lt;&gt;0,constants!$N$2,0)))</f>
        <v>1117.99</v>
      </c>
      <c r="AA4489" s="10">
        <f>IF($N4489&lt;&gt;0,constants!$L$2,IF($O4489&lt;&gt;0,constants!$M$2,IF($P4489&lt;&gt;0,constants!$P$2,0)))</f>
        <v>4051.45</v>
      </c>
      <c r="AB4489" s="11">
        <f>constants!$O$2</f>
        <v>4861.32</v>
      </c>
      <c r="AC4489" s="11">
        <f>VLOOKUP(BWscncns[[#This Row],[scanner]],[0]!ScnrAvgBW,2,FALSE)/1000</f>
        <v>3794.4265750962772</v>
      </c>
      <c r="AD4489" s="8">
        <f>(1+$F4489)*Z4489</f>
        <v>1241.0297221899664</v>
      </c>
      <c r="AE4489" s="8">
        <f>(1+$F4489)*AA4489</f>
        <v>4497.3299116866337</v>
      </c>
      <c r="AF4489" s="8">
        <f>(1+$F4489)*AB4489</f>
        <v>5396.3296711746325</v>
      </c>
      <c r="AG4489" s="8">
        <f>(1+$F4489)*AC4489</f>
        <v>4212.0199271567353</v>
      </c>
      <c r="AH4489" s="8">
        <f>(1+$F4489)*$T4489/1000</f>
        <v>568.34785441843201</v>
      </c>
      <c r="AI4489" s="8">
        <f>(1+BWscncns[[#This Row],[pid_error]]*K_p)*BWscncns[[#This Row],[dbw]]/1000</f>
        <v>540.173927209216</v>
      </c>
      <c r="AJ4489" s="13">
        <f>BWscncns[[#This Row],[Torflow prgrssv alt vote]]/VLOOKUP(BWscncns[[#This Row],[class]],AltBWtotl,2,FALSE)*100</f>
        <v>1.0653671881099726E-2</v>
      </c>
      <c r="AK4489">
        <f>IF(D4489=E4489,1,0)</f>
        <v>1</v>
      </c>
    </row>
    <row r="4490" spans="1:37">
      <c r="A4490" s="1" t="s">
        <v>9089</v>
      </c>
      <c r="B4490" s="1" t="s">
        <v>9090</v>
      </c>
      <c r="C4490">
        <v>466</v>
      </c>
      <c r="D4490">
        <v>1525007567</v>
      </c>
      <c r="E4490">
        <v>1525007567</v>
      </c>
      <c r="F4490" s="2">
        <v>-0.24216082588900001</v>
      </c>
      <c r="G4490" s="2">
        <v>-0.24216082588900001</v>
      </c>
      <c r="H4490">
        <v>465616</v>
      </c>
      <c r="I4490" s="2">
        <v>-0.336596801339</v>
      </c>
      <c r="J4490" s="2">
        <v>0</v>
      </c>
      <c r="K4490">
        <v>4</v>
      </c>
      <c r="L4490" s="1" t="s">
        <v>11631</v>
      </c>
      <c r="M4490" s="1" t="s">
        <v>9090</v>
      </c>
      <c r="N4490">
        <v>0</v>
      </c>
      <c r="O4490">
        <v>0</v>
      </c>
      <c r="P4490">
        <v>1</v>
      </c>
      <c r="Q4490">
        <v>0</v>
      </c>
      <c r="R4490" s="19">
        <f>BWscncns[[#This Row],[C fx]]*4+BWscncns[[#This Row],[C fg]]*2+BWscncns[[#This Row],[C fm]]</f>
        <v>1</v>
      </c>
      <c r="S4490">
        <v>672</v>
      </c>
      <c r="T4490">
        <v>614400</v>
      </c>
      <c r="U4490" s="13">
        <v>1.09375</v>
      </c>
      <c r="V4490" s="13">
        <v>0.91428600000000004</v>
      </c>
      <c r="W4490">
        <v>2728</v>
      </c>
      <c r="X4490">
        <v>54</v>
      </c>
      <c r="Z4490" s="10">
        <f>IF($N4490&lt;&gt;0,constants!$L$2,IF($O4490&lt;&gt;0,constants!$M$2,IF($P4490&lt;&gt;0,constants!$N$2,0)))</f>
        <v>1117.99</v>
      </c>
      <c r="AA4490" s="10">
        <f>IF($N4490&lt;&gt;0,constants!$L$2,IF($O4490&lt;&gt;0,constants!$M$2,IF($P4490&lt;&gt;0,constants!$P$2,0)))</f>
        <v>4051.45</v>
      </c>
      <c r="AB4490" s="11">
        <f>constants!$O$2</f>
        <v>4861.32</v>
      </c>
      <c r="AC4490" s="11">
        <f>VLOOKUP(BWscncns[[#This Row],[scanner]],[0]!ScnrAvgBW,2,FALSE)/1000</f>
        <v>4819.491751072962</v>
      </c>
      <c r="AD4490" s="8">
        <f>(1+$F4490)*Z4490</f>
        <v>847.25661826435692</v>
      </c>
      <c r="AE4490" s="8">
        <f>(1+$F4490)*AA4490</f>
        <v>3070.347521952011</v>
      </c>
      <c r="AF4490" s="8">
        <f>(1+$F4490)*AB4490</f>
        <v>3684.0987338892864</v>
      </c>
      <c r="AG4490" s="8">
        <f>(1+$F4490)*AC4490</f>
        <v>3652.3996482679108</v>
      </c>
      <c r="AH4490" s="8">
        <f>(1+$F4490)*$T4490/1000</f>
        <v>465.61638857379842</v>
      </c>
      <c r="AI4490" s="8">
        <f>(1+BWscncns[[#This Row],[pid_error]]*K_p)*BWscncns[[#This Row],[dbw]]/1000</f>
        <v>540.0081942868992</v>
      </c>
      <c r="AJ4490" s="13">
        <f>BWscncns[[#This Row],[Torflow prgrssv alt vote]]/VLOOKUP(BWscncns[[#This Row],[class]],AltBWtotl,2,FALSE)*100</f>
        <v>1.0650403185434643E-2</v>
      </c>
      <c r="AK4490">
        <f>IF(D4490=E4490,1,0)</f>
        <v>1</v>
      </c>
    </row>
    <row r="4491" spans="1:37">
      <c r="A4491" s="1" t="s">
        <v>4326</v>
      </c>
      <c r="B4491" s="1" t="s">
        <v>4327</v>
      </c>
      <c r="C4491">
        <v>568</v>
      </c>
      <c r="D4491">
        <v>1525004091</v>
      </c>
      <c r="E4491">
        <v>1525004091</v>
      </c>
      <c r="F4491" s="2">
        <v>0.109348852978</v>
      </c>
      <c r="G4491" s="2">
        <v>0.109348852978</v>
      </c>
      <c r="H4491">
        <v>567986</v>
      </c>
      <c r="I4491" s="2">
        <v>7.5839056836300003E-2</v>
      </c>
      <c r="J4491" s="2">
        <v>0</v>
      </c>
      <c r="K4491">
        <v>4</v>
      </c>
      <c r="L4491" s="1" t="s">
        <v>11647</v>
      </c>
      <c r="M4491" s="1" t="s">
        <v>4327</v>
      </c>
      <c r="N4491">
        <v>0</v>
      </c>
      <c r="O4491">
        <v>0</v>
      </c>
      <c r="P4491">
        <v>1</v>
      </c>
      <c r="Q4491">
        <v>0</v>
      </c>
      <c r="R4491" s="19">
        <f>BWscncns[[#This Row],[C fx]]*4+BWscncns[[#This Row],[C fg]]*2+BWscncns[[#This Row],[C fm]]</f>
        <v>1</v>
      </c>
      <c r="S4491">
        <v>568</v>
      </c>
      <c r="T4491">
        <v>512000</v>
      </c>
      <c r="U4491" s="13">
        <v>1.109375</v>
      </c>
      <c r="V4491" s="13">
        <v>0.90140799999999999</v>
      </c>
      <c r="W4491">
        <v>2656</v>
      </c>
      <c r="X4491">
        <v>53</v>
      </c>
      <c r="Z4491" s="10">
        <f>IF($N4491&lt;&gt;0,constants!$L$2,IF($O4491&lt;&gt;0,constants!$M$2,IF($P4491&lt;&gt;0,constants!$N$2,0)))</f>
        <v>1117.99</v>
      </c>
      <c r="AA4491" s="10">
        <f>IF($N4491&lt;&gt;0,constants!$L$2,IF($O4491&lt;&gt;0,constants!$M$2,IF($P4491&lt;&gt;0,constants!$P$2,0)))</f>
        <v>4051.45</v>
      </c>
      <c r="AB4491" s="11">
        <f>constants!$O$2</f>
        <v>4861.32</v>
      </c>
      <c r="AC4491" s="11">
        <f>VLOOKUP(BWscncns[[#This Row],[scanner]],[0]!ScnrAvgBW,2,FALSE)/1000</f>
        <v>4819.491751072962</v>
      </c>
      <c r="AD4491" s="8">
        <f>(1+$F4491)*Z4491</f>
        <v>1240.2409241408743</v>
      </c>
      <c r="AE4491" s="8">
        <f>(1+$F4491)*AA4491</f>
        <v>4494.4714103977176</v>
      </c>
      <c r="AF4491" s="8">
        <f>(1+$F4491)*AB4491</f>
        <v>5392.8997659590104</v>
      </c>
      <c r="AG4491" s="8">
        <f>(1+$F4491)*AC4491</f>
        <v>5346.4976459897234</v>
      </c>
      <c r="AH4491" s="8">
        <f>(1+$F4491)*$T4491/1000</f>
        <v>567.98661272473601</v>
      </c>
      <c r="AI4491" s="8">
        <f>(1+BWscncns[[#This Row],[pid_error]]*K_p)*BWscncns[[#This Row],[dbw]]/1000</f>
        <v>539.993306362368</v>
      </c>
      <c r="AJ4491" s="13">
        <f>BWscncns[[#This Row],[Torflow prgrssv alt vote]]/VLOOKUP(BWscncns[[#This Row],[class]],AltBWtotl,2,FALSE)*100</f>
        <v>1.0650109555818408E-2</v>
      </c>
      <c r="AK4491">
        <f>IF(D4491=E4491,1,0)</f>
        <v>1</v>
      </c>
    </row>
    <row r="4492" spans="1:37">
      <c r="A4492" s="1" t="s">
        <v>6597</v>
      </c>
      <c r="B4492" s="1" t="s">
        <v>6598</v>
      </c>
      <c r="C4492">
        <v>567</v>
      </c>
      <c r="D4492">
        <v>1524902928</v>
      </c>
      <c r="E4492">
        <v>1524902928</v>
      </c>
      <c r="F4492" s="2">
        <v>0.107939478411</v>
      </c>
      <c r="G4492" s="2">
        <v>0.107939478411</v>
      </c>
      <c r="H4492">
        <v>567265</v>
      </c>
      <c r="I4492" s="2">
        <v>8.8244463909300005E-2</v>
      </c>
      <c r="J4492" s="2">
        <v>0</v>
      </c>
      <c r="K4492">
        <v>4</v>
      </c>
      <c r="L4492" s="1" t="s">
        <v>11617</v>
      </c>
      <c r="M4492" s="1" t="s">
        <v>6598</v>
      </c>
      <c r="N4492">
        <v>0</v>
      </c>
      <c r="O4492">
        <v>0</v>
      </c>
      <c r="P4492">
        <v>1</v>
      </c>
      <c r="Q4492">
        <v>0</v>
      </c>
      <c r="R4492" s="19">
        <f>BWscncns[[#This Row],[C fx]]*4+BWscncns[[#This Row],[C fg]]*2+BWscncns[[#This Row],[C fm]]</f>
        <v>1</v>
      </c>
      <c r="S4492">
        <v>551</v>
      </c>
      <c r="T4492">
        <v>512000</v>
      </c>
      <c r="U4492" s="13">
        <v>1.0761719999999999</v>
      </c>
      <c r="V4492" s="13">
        <v>0.92922000000000005</v>
      </c>
      <c r="W4492">
        <v>2808</v>
      </c>
      <c r="X4492">
        <v>56</v>
      </c>
      <c r="Z4492" s="10">
        <f>IF($N4492&lt;&gt;0,constants!$L$2,IF($O4492&lt;&gt;0,constants!$M$2,IF($P4492&lt;&gt;0,constants!$N$2,0)))</f>
        <v>1117.99</v>
      </c>
      <c r="AA4492" s="10">
        <f>IF($N4492&lt;&gt;0,constants!$L$2,IF($O4492&lt;&gt;0,constants!$M$2,IF($P4492&lt;&gt;0,constants!$P$2,0)))</f>
        <v>4051.45</v>
      </c>
      <c r="AB4492" s="11">
        <f>constants!$O$2</f>
        <v>4861.32</v>
      </c>
      <c r="AC4492" s="11">
        <f>VLOOKUP(BWscncns[[#This Row],[scanner]],[0]!ScnrAvgBW,2,FALSE)/1000</f>
        <v>4819.491751072962</v>
      </c>
      <c r="AD4492" s="8">
        <f>(1+$F4492)*Z4492</f>
        <v>1238.6652574687139</v>
      </c>
      <c r="AE4492" s="8">
        <f>(1+$F4492)*AA4492</f>
        <v>4488.7613998082452</v>
      </c>
      <c r="AF4492" s="8">
        <f>(1+$F4492)*AB4492</f>
        <v>5386.0483451889622</v>
      </c>
      <c r="AG4492" s="8">
        <f>(1+$F4492)*AC4492</f>
        <v>5339.7051768898946</v>
      </c>
      <c r="AH4492" s="8">
        <f>(1+$F4492)*$T4492/1000</f>
        <v>567.26501294643197</v>
      </c>
      <c r="AI4492" s="8">
        <f>(1+BWscncns[[#This Row],[pid_error]]*K_p)*BWscncns[[#This Row],[dbw]]/1000</f>
        <v>539.63250647321604</v>
      </c>
      <c r="AJ4492" s="13">
        <f>BWscncns[[#This Row],[Torflow prgrssv alt vote]]/VLOOKUP(BWscncns[[#This Row],[class]],AltBWtotl,2,FALSE)*100</f>
        <v>1.0642993618820817E-2</v>
      </c>
      <c r="AK4492">
        <f>IF(D4492=E4492,1,0)</f>
        <v>1</v>
      </c>
    </row>
    <row r="4493" spans="1:37">
      <c r="A4493" s="1" t="s">
        <v>2618</v>
      </c>
      <c r="B4493" s="1" t="s">
        <v>2619</v>
      </c>
      <c r="C4493">
        <v>553</v>
      </c>
      <c r="D4493">
        <v>1524963001</v>
      </c>
      <c r="E4493">
        <v>1524963001</v>
      </c>
      <c r="F4493" s="2">
        <v>5.4309322612500002E-2</v>
      </c>
      <c r="G4493" s="2">
        <v>5.4309322612500002E-2</v>
      </c>
      <c r="H4493">
        <v>552761</v>
      </c>
      <c r="I4493" s="2">
        <v>0.40780358915199999</v>
      </c>
      <c r="J4493" s="2">
        <v>0</v>
      </c>
      <c r="K4493">
        <v>4</v>
      </c>
      <c r="L4493" s="1" t="s">
        <v>11657</v>
      </c>
      <c r="M4493" s="1" t="s">
        <v>2619</v>
      </c>
      <c r="N4493">
        <v>0</v>
      </c>
      <c r="O4493">
        <v>0</v>
      </c>
      <c r="P4493">
        <v>1</v>
      </c>
      <c r="Q4493">
        <v>0</v>
      </c>
      <c r="R4493" s="19">
        <f>BWscncns[[#This Row],[C fx]]*4+BWscncns[[#This Row],[C fg]]*2+BWscncns[[#This Row],[C fm]]</f>
        <v>1</v>
      </c>
      <c r="S4493">
        <v>553</v>
      </c>
      <c r="T4493">
        <v>524288</v>
      </c>
      <c r="U4493" s="13">
        <v>1.054764</v>
      </c>
      <c r="V4493" s="13">
        <v>0.94808000000000003</v>
      </c>
      <c r="W4493">
        <v>2955</v>
      </c>
      <c r="X4493">
        <v>59</v>
      </c>
      <c r="Z4493" s="10">
        <f>IF($N4493&lt;&gt;0,constants!$L$2,IF($O4493&lt;&gt;0,constants!$M$2,IF($P4493&lt;&gt;0,constants!$N$2,0)))</f>
        <v>1117.99</v>
      </c>
      <c r="AA4493" s="10">
        <f>IF($N4493&lt;&gt;0,constants!$L$2,IF($O4493&lt;&gt;0,constants!$M$2,IF($P4493&lt;&gt;0,constants!$P$2,0)))</f>
        <v>4051.45</v>
      </c>
      <c r="AB4493" s="11">
        <f>constants!$O$2</f>
        <v>4861.32</v>
      </c>
      <c r="AC4493" s="11">
        <f>VLOOKUP(BWscncns[[#This Row],[scanner]],[0]!ScnrAvgBW,2,FALSE)/1000</f>
        <v>4819.491751072962</v>
      </c>
      <c r="AD4493" s="8">
        <f>(1+$F4493)*Z4493</f>
        <v>1178.7072795875488</v>
      </c>
      <c r="AE4493" s="8">
        <f>(1+$F4493)*AA4493</f>
        <v>4271.4815050984125</v>
      </c>
      <c r="AF4493" s="8">
        <f>(1+$F4493)*AB4493</f>
        <v>5125.3349962025977</v>
      </c>
      <c r="AG4493" s="8">
        <f>(1+$F4493)*AC4493</f>
        <v>5081.2350834102663</v>
      </c>
      <c r="AH4493" s="8">
        <f>(1+$F4493)*$T4493/1000</f>
        <v>552.76172613386234</v>
      </c>
      <c r="AI4493" s="8">
        <f>(1+BWscncns[[#This Row],[pid_error]]*K_p)*BWscncns[[#This Row],[dbw]]/1000</f>
        <v>538.52486306693129</v>
      </c>
      <c r="AJ4493" s="13">
        <f>BWscncns[[#This Row],[Torflow prgrssv alt vote]]/VLOOKUP(BWscncns[[#This Row],[class]],AltBWtotl,2,FALSE)*100</f>
        <v>1.0621147933908205E-2</v>
      </c>
      <c r="AK4493">
        <f>IF(D4493=E4493,1,0)</f>
        <v>1</v>
      </c>
    </row>
    <row r="4494" spans="1:37">
      <c r="A4494" s="1" t="s">
        <v>9030</v>
      </c>
      <c r="B4494" s="1" t="s">
        <v>9031</v>
      </c>
      <c r="C4494">
        <v>565</v>
      </c>
      <c r="D4494">
        <v>1524970278</v>
      </c>
      <c r="E4494">
        <v>1524970278</v>
      </c>
      <c r="F4494" s="2">
        <v>0.10275725817299999</v>
      </c>
      <c r="G4494" s="2">
        <v>0.10275725817299999</v>
      </c>
      <c r="H4494">
        <v>564611</v>
      </c>
      <c r="I4494" s="2">
        <v>5.2476397334700001E-3</v>
      </c>
      <c r="J4494" s="2">
        <v>0</v>
      </c>
      <c r="K4494">
        <v>5</v>
      </c>
      <c r="L4494" s="1" t="s">
        <v>11743</v>
      </c>
      <c r="M4494" s="1" t="s">
        <v>9031</v>
      </c>
      <c r="N4494">
        <v>0</v>
      </c>
      <c r="O4494">
        <v>0</v>
      </c>
      <c r="P4494">
        <v>1</v>
      </c>
      <c r="Q4494">
        <v>0</v>
      </c>
      <c r="R4494" s="19">
        <f>BWscncns[[#This Row],[C fx]]*4+BWscncns[[#This Row],[C fg]]*2+BWscncns[[#This Row],[C fm]]</f>
        <v>1</v>
      </c>
      <c r="S4494">
        <v>491</v>
      </c>
      <c r="T4494">
        <v>512000</v>
      </c>
      <c r="U4494" s="13">
        <v>0.95898399999999995</v>
      </c>
      <c r="V4494" s="13">
        <v>1.04277</v>
      </c>
      <c r="W4494">
        <v>3516</v>
      </c>
      <c r="X4494">
        <v>70</v>
      </c>
      <c r="Z4494" s="10">
        <f>IF($N4494&lt;&gt;0,constants!$L$2,IF($O4494&lt;&gt;0,constants!$M$2,IF($P4494&lt;&gt;0,constants!$N$2,0)))</f>
        <v>1117.99</v>
      </c>
      <c r="AA4494" s="10">
        <f>IF($N4494&lt;&gt;0,constants!$L$2,IF($O4494&lt;&gt;0,constants!$M$2,IF($P4494&lt;&gt;0,constants!$P$2,0)))</f>
        <v>4051.45</v>
      </c>
      <c r="AB4494" s="11">
        <f>constants!$O$2</f>
        <v>4861.32</v>
      </c>
      <c r="AC4494" s="11">
        <f>VLOOKUP(BWscncns[[#This Row],[scanner]],[0]!ScnrAvgBW,2,FALSE)/1000</f>
        <v>3794.4265750962772</v>
      </c>
      <c r="AD4494" s="8">
        <f>(1+$F4494)*Z4494</f>
        <v>1232.8715870648323</v>
      </c>
      <c r="AE4494" s="8">
        <f>(1+$F4494)*AA4494</f>
        <v>4467.7658936250009</v>
      </c>
      <c r="AF4494" s="8">
        <f>(1+$F4494)*AB4494</f>
        <v>5360.8559143015682</v>
      </c>
      <c r="AG4494" s="8">
        <f>(1+$F4494)*AC4494</f>
        <v>4184.3314462919379</v>
      </c>
      <c r="AH4494" s="8">
        <f>(1+$F4494)*$T4494/1000</f>
        <v>564.61171618457604</v>
      </c>
      <c r="AI4494" s="8">
        <f>(1+BWscncns[[#This Row],[pid_error]]*K_p)*BWscncns[[#This Row],[dbw]]/1000</f>
        <v>538.30585809228808</v>
      </c>
      <c r="AJ4494" s="13">
        <f>BWscncns[[#This Row],[Torflow prgrssv alt vote]]/VLOOKUP(BWscncns[[#This Row],[class]],AltBWtotl,2,FALSE)*100</f>
        <v>1.0616828571157337E-2</v>
      </c>
      <c r="AK4494">
        <f>IF(D4494=E4494,1,0)</f>
        <v>1</v>
      </c>
    </row>
    <row r="4495" spans="1:37">
      <c r="A4495" s="1" t="s">
        <v>8301</v>
      </c>
      <c r="B4495" s="1" t="s">
        <v>8302</v>
      </c>
      <c r="C4495">
        <v>281</v>
      </c>
      <c r="D4495">
        <v>1524991829</v>
      </c>
      <c r="E4495">
        <v>1524991829</v>
      </c>
      <c r="F4495" s="2">
        <v>-0.647443054046</v>
      </c>
      <c r="G4495" s="2">
        <v>-0.647443054046</v>
      </c>
      <c r="H4495">
        <v>280613</v>
      </c>
      <c r="I4495" s="2">
        <v>2.9706080047699999E-2</v>
      </c>
      <c r="J4495" s="2">
        <v>0</v>
      </c>
      <c r="K4495">
        <v>7</v>
      </c>
      <c r="L4495" s="1" t="s">
        <v>11744</v>
      </c>
      <c r="M4495" s="1" t="s">
        <v>8302</v>
      </c>
      <c r="N4495">
        <v>0</v>
      </c>
      <c r="O4495">
        <v>0</v>
      </c>
      <c r="P4495">
        <v>1</v>
      </c>
      <c r="Q4495">
        <v>0</v>
      </c>
      <c r="R4495" s="19">
        <f>BWscncns[[#This Row],[C fx]]*4+BWscncns[[#This Row],[C fg]]*2+BWscncns[[#This Row],[C fm]]</f>
        <v>1</v>
      </c>
      <c r="S4495">
        <v>281</v>
      </c>
      <c r="T4495">
        <v>795939</v>
      </c>
      <c r="U4495" s="13">
        <v>0.35304200000000002</v>
      </c>
      <c r="V4495" s="13">
        <v>2.8325230000000001</v>
      </c>
      <c r="W4495">
        <v>5305</v>
      </c>
      <c r="X4495">
        <v>106</v>
      </c>
      <c r="Z4495" s="10">
        <f>IF($N4495&lt;&gt;0,constants!$L$2,IF($O4495&lt;&gt;0,constants!$M$2,IF($P4495&lt;&gt;0,constants!$N$2,0)))</f>
        <v>1117.99</v>
      </c>
      <c r="AA4495" s="10">
        <f>IF($N4495&lt;&gt;0,constants!$L$2,IF($O4495&lt;&gt;0,constants!$M$2,IF($P4495&lt;&gt;0,constants!$P$2,0)))</f>
        <v>4051.45</v>
      </c>
      <c r="AB4495" s="11">
        <f>constants!$O$2</f>
        <v>4861.32</v>
      </c>
      <c r="AC4495" s="11">
        <f>VLOOKUP(BWscncns[[#This Row],[scanner]],[0]!ScnrAvgBW,2,FALSE)/1000</f>
        <v>885.64026081730776</v>
      </c>
      <c r="AD4495" s="8">
        <f>(1+$F4495)*Z4495</f>
        <v>394.15514000711244</v>
      </c>
      <c r="AE4495" s="8">
        <f>(1+$F4495)*AA4495</f>
        <v>1428.3668386853333</v>
      </c>
      <c r="AF4495" s="8">
        <f>(1+$F4495)*AB4495</f>
        <v>1713.8921325050992</v>
      </c>
      <c r="AG4495" s="8">
        <f>(1+$F4495)*AC4495</f>
        <v>312.23862556765403</v>
      </c>
      <c r="AH4495" s="8">
        <f>(1+$F4495)*$T4495/1000</f>
        <v>280.61382300568079</v>
      </c>
      <c r="AI4495" s="8">
        <f>(1+BWscncns[[#This Row],[pid_error]]*K_p)*BWscncns[[#This Row],[dbw]]/1000</f>
        <v>538.27641150284035</v>
      </c>
      <c r="AJ4495" s="13">
        <f>BWscncns[[#This Row],[Torflow prgrssv alt vote]]/VLOOKUP(BWscncns[[#This Row],[class]],AltBWtotl,2,FALSE)*100</f>
        <v>1.0616247805803456E-2</v>
      </c>
      <c r="AK4495">
        <f>IF(D4495=E4495,1,0)</f>
        <v>1</v>
      </c>
    </row>
    <row r="4496" spans="1:37">
      <c r="A4496" s="1" t="s">
        <v>4466</v>
      </c>
      <c r="B4496" s="1" t="s">
        <v>4467</v>
      </c>
      <c r="C4496">
        <v>551</v>
      </c>
      <c r="D4496">
        <v>1524973997</v>
      </c>
      <c r="E4496">
        <v>1524973997</v>
      </c>
      <c r="F4496" s="2">
        <v>5.1021530645E-2</v>
      </c>
      <c r="G4496" s="2">
        <v>5.1021530645E-2</v>
      </c>
      <c r="H4496">
        <v>551037</v>
      </c>
      <c r="I4496" s="2">
        <v>-4.4899326588599998E-3</v>
      </c>
      <c r="J4496" s="2">
        <v>0</v>
      </c>
      <c r="K4496">
        <v>4</v>
      </c>
      <c r="L4496" s="1" t="s">
        <v>11864</v>
      </c>
      <c r="M4496" s="1" t="s">
        <v>4467</v>
      </c>
      <c r="N4496">
        <v>0</v>
      </c>
      <c r="O4496">
        <v>0</v>
      </c>
      <c r="P4496">
        <v>1</v>
      </c>
      <c r="Q4496">
        <v>0</v>
      </c>
      <c r="R4496" s="19">
        <f>BWscncns[[#This Row],[C fx]]*4+BWscncns[[#This Row],[C fg]]*2+BWscncns[[#This Row],[C fm]]</f>
        <v>1</v>
      </c>
      <c r="S4496">
        <v>524</v>
      </c>
      <c r="T4496">
        <v>524288</v>
      </c>
      <c r="U4496" s="13">
        <v>0.99945099999999998</v>
      </c>
      <c r="V4496" s="13">
        <v>1.0005500000000001</v>
      </c>
      <c r="W4496">
        <v>3343</v>
      </c>
      <c r="X4496">
        <v>66</v>
      </c>
      <c r="Z4496" s="10">
        <f>IF($N4496&lt;&gt;0,constants!$L$2,IF($O4496&lt;&gt;0,constants!$M$2,IF($P4496&lt;&gt;0,constants!$N$2,0)))</f>
        <v>1117.99</v>
      </c>
      <c r="AA4496" s="10">
        <f>IF($N4496&lt;&gt;0,constants!$L$2,IF($O4496&lt;&gt;0,constants!$M$2,IF($P4496&lt;&gt;0,constants!$P$2,0)))</f>
        <v>4051.45</v>
      </c>
      <c r="AB4496" s="11">
        <f>constants!$O$2</f>
        <v>4861.32</v>
      </c>
      <c r="AC4496" s="11">
        <f>VLOOKUP(BWscncns[[#This Row],[scanner]],[0]!ScnrAvgBW,2,FALSE)/1000</f>
        <v>4819.491751072962</v>
      </c>
      <c r="AD4496" s="8">
        <f>(1+$F4496)*Z4496</f>
        <v>1175.0315610458035</v>
      </c>
      <c r="AE4496" s="8">
        <f>(1+$F4496)*AA4496</f>
        <v>4258.1611803316846</v>
      </c>
      <c r="AF4496" s="8">
        <f>(1+$F4496)*AB4496</f>
        <v>5109.3519873551504</v>
      </c>
      <c r="AG4496" s="8">
        <f>(1+$F4496)*AC4496</f>
        <v>5065.389597143655</v>
      </c>
      <c r="AH4496" s="8">
        <f>(1+$F4496)*$T4496/1000</f>
        <v>551.03797625880577</v>
      </c>
      <c r="AI4496" s="8">
        <f>(1+BWscncns[[#This Row],[pid_error]]*K_p)*BWscncns[[#This Row],[dbw]]/1000</f>
        <v>537.66298812940283</v>
      </c>
      <c r="AJ4496" s="13">
        <f>BWscncns[[#This Row],[Torflow prgrssv alt vote]]/VLOOKUP(BWscncns[[#This Row],[class]],AltBWtotl,2,FALSE)*100</f>
        <v>1.0604149459297609E-2</v>
      </c>
      <c r="AK4496">
        <f>IF(D4496=E4496,1,0)</f>
        <v>1</v>
      </c>
    </row>
    <row r="4497" spans="1:37">
      <c r="A4497" s="1" t="s">
        <v>3317</v>
      </c>
      <c r="B4497" s="1" t="s">
        <v>3318</v>
      </c>
      <c r="C4497">
        <v>563</v>
      </c>
      <c r="D4497">
        <v>1524973997</v>
      </c>
      <c r="E4497">
        <v>1524973997</v>
      </c>
      <c r="F4497" s="2">
        <v>9.8906690297900002E-2</v>
      </c>
      <c r="G4497" s="2">
        <v>9.8906690297900002E-2</v>
      </c>
      <c r="H4497">
        <v>562640</v>
      </c>
      <c r="I4497" s="2">
        <v>0.54731721637300002</v>
      </c>
      <c r="J4497" s="2">
        <v>0</v>
      </c>
      <c r="K4497">
        <v>4</v>
      </c>
      <c r="L4497" s="1" t="s">
        <v>11864</v>
      </c>
      <c r="M4497" s="1" t="s">
        <v>3318</v>
      </c>
      <c r="N4497">
        <v>0</v>
      </c>
      <c r="O4497">
        <v>0</v>
      </c>
      <c r="P4497">
        <v>1</v>
      </c>
      <c r="Q4497">
        <v>0</v>
      </c>
      <c r="R4497" s="19">
        <f>BWscncns[[#This Row],[C fx]]*4+BWscncns[[#This Row],[C fg]]*2+BWscncns[[#This Row],[C fm]]</f>
        <v>1</v>
      </c>
      <c r="S4497">
        <v>563</v>
      </c>
      <c r="T4497">
        <v>512000</v>
      </c>
      <c r="U4497" s="13">
        <v>1.0996090000000001</v>
      </c>
      <c r="V4497" s="13">
        <v>0.90941399999999994</v>
      </c>
      <c r="W4497">
        <v>2706</v>
      </c>
      <c r="X4497">
        <v>54</v>
      </c>
      <c r="Z4497" s="10">
        <f>IF($N4497&lt;&gt;0,constants!$L$2,IF($O4497&lt;&gt;0,constants!$M$2,IF($P4497&lt;&gt;0,constants!$N$2,0)))</f>
        <v>1117.99</v>
      </c>
      <c r="AA4497" s="10">
        <f>IF($N4497&lt;&gt;0,constants!$L$2,IF($O4497&lt;&gt;0,constants!$M$2,IF($P4497&lt;&gt;0,constants!$P$2,0)))</f>
        <v>4051.45</v>
      </c>
      <c r="AB4497" s="11">
        <f>constants!$O$2</f>
        <v>4861.32</v>
      </c>
      <c r="AC4497" s="11">
        <f>VLOOKUP(BWscncns[[#This Row],[scanner]],[0]!ScnrAvgBW,2,FALSE)/1000</f>
        <v>4819.491751072962</v>
      </c>
      <c r="AD4497" s="8">
        <f>(1+$F4497)*Z4497</f>
        <v>1228.5666906861493</v>
      </c>
      <c r="AE4497" s="8">
        <f>(1+$F4497)*AA4497</f>
        <v>4452.1655104074271</v>
      </c>
      <c r="AF4497" s="8">
        <f>(1+$F4497)*AB4497</f>
        <v>5342.137071678987</v>
      </c>
      <c r="AG4497" s="8">
        <f>(1+$F4497)*AC4497</f>
        <v>5296.1717290896195</v>
      </c>
      <c r="AH4497" s="8">
        <f>(1+$F4497)*$T4497/1000</f>
        <v>562.64022543252486</v>
      </c>
      <c r="AI4497" s="8">
        <f>(1+BWscncns[[#This Row],[pid_error]]*K_p)*BWscncns[[#This Row],[dbw]]/1000</f>
        <v>537.32011271626243</v>
      </c>
      <c r="AJ4497" s="13">
        <f>BWscncns[[#This Row],[Torflow prgrssv alt vote]]/VLOOKUP(BWscncns[[#This Row],[class]],AltBWtotl,2,FALSE)*100</f>
        <v>1.0597387040817757E-2</v>
      </c>
      <c r="AK4497">
        <f>IF(D4497=E4497,1,0)</f>
        <v>1</v>
      </c>
    </row>
    <row r="4498" spans="1:37">
      <c r="A4498" s="1" t="s">
        <v>2397</v>
      </c>
      <c r="B4498" s="1" t="s">
        <v>2398</v>
      </c>
      <c r="C4498">
        <v>184</v>
      </c>
      <c r="D4498">
        <v>1524985820</v>
      </c>
      <c r="E4498">
        <v>1524985820</v>
      </c>
      <c r="F4498" s="2">
        <v>-0.81986087740799996</v>
      </c>
      <c r="G4498" s="2">
        <v>-0.81986087740799996</v>
      </c>
      <c r="H4498">
        <v>184462</v>
      </c>
      <c r="I4498" s="2">
        <v>-0.146436519436</v>
      </c>
      <c r="J4498" s="2">
        <v>0</v>
      </c>
      <c r="K4498">
        <v>8</v>
      </c>
      <c r="L4498" s="1" t="s">
        <v>11936</v>
      </c>
      <c r="M4498" s="1" t="s">
        <v>2398</v>
      </c>
      <c r="N4498">
        <v>0</v>
      </c>
      <c r="O4498">
        <v>0</v>
      </c>
      <c r="P4498">
        <v>1</v>
      </c>
      <c r="Q4498">
        <v>0</v>
      </c>
      <c r="R4498" s="19">
        <f>BWscncns[[#This Row],[C fx]]*4+BWscncns[[#This Row],[C fg]]*2+BWscncns[[#This Row],[C fm]]</f>
        <v>1</v>
      </c>
      <c r="S4498">
        <v>174</v>
      </c>
      <c r="T4498">
        <v>910604</v>
      </c>
      <c r="U4498" s="13">
        <v>0.191082</v>
      </c>
      <c r="V4498" s="13">
        <v>5.2333559999999997</v>
      </c>
      <c r="W4498">
        <v>5889</v>
      </c>
      <c r="X4498">
        <v>117</v>
      </c>
      <c r="Z4498" s="10">
        <f>IF($N4498&lt;&gt;0,constants!$L$2,IF($O4498&lt;&gt;0,constants!$M$2,IF($P4498&lt;&gt;0,constants!$N$2,0)))</f>
        <v>1117.99</v>
      </c>
      <c r="AA4498" s="10">
        <f>IF($N4498&lt;&gt;0,constants!$L$2,IF($O4498&lt;&gt;0,constants!$M$2,IF($P4498&lt;&gt;0,constants!$P$2,0)))</f>
        <v>4051.45</v>
      </c>
      <c r="AB4498" s="11">
        <f>constants!$O$2</f>
        <v>4861.32</v>
      </c>
      <c r="AC4498" s="11">
        <f>VLOOKUP(BWscncns[[#This Row],[scanner]],[0]!ScnrAvgBW,2,FALSE)/1000</f>
        <v>509.99709399477808</v>
      </c>
      <c r="AD4498" s="8">
        <f>(1+$F4498)*Z4498</f>
        <v>201.39373766663013</v>
      </c>
      <c r="AE4498" s="8">
        <f>(1+$F4498)*AA4498</f>
        <v>729.8246482253586</v>
      </c>
      <c r="AF4498" s="8">
        <f>(1+$F4498)*AB4498</f>
        <v>875.71391943894162</v>
      </c>
      <c r="AG4498" s="8">
        <f>(1+$F4498)*AC4498</f>
        <v>91.870429036689103</v>
      </c>
      <c r="AH4498" s="8">
        <f>(1+$F4498)*$T4498/1000</f>
        <v>164.0354055887656</v>
      </c>
      <c r="AI4498" s="8">
        <f>(1+BWscncns[[#This Row],[pid_error]]*K_p)*BWscncns[[#This Row],[dbw]]/1000</f>
        <v>537.31970279438281</v>
      </c>
      <c r="AJ4498" s="13">
        <f>BWscncns[[#This Row],[Torflow prgrssv alt vote]]/VLOOKUP(BWscncns[[#This Row],[class]],AltBWtotl,2,FALSE)*100</f>
        <v>1.0597378956063972E-2</v>
      </c>
      <c r="AK4498">
        <f>IF(D4498=E4498,1,0)</f>
        <v>1</v>
      </c>
    </row>
    <row r="4499" spans="1:37">
      <c r="A4499" s="1" t="s">
        <v>7873</v>
      </c>
      <c r="B4499" s="1" t="s">
        <v>7874</v>
      </c>
      <c r="C4499">
        <v>550</v>
      </c>
      <c r="D4499">
        <v>1524987008</v>
      </c>
      <c r="E4499">
        <v>1524987008</v>
      </c>
      <c r="F4499" s="2">
        <v>4.8753045573200003E-2</v>
      </c>
      <c r="G4499" s="2">
        <v>4.8753045573200003E-2</v>
      </c>
      <c r="H4499">
        <v>549848</v>
      </c>
      <c r="I4499" s="2">
        <v>0.16317089645300001</v>
      </c>
      <c r="J4499" s="2">
        <v>0</v>
      </c>
      <c r="K4499">
        <v>5</v>
      </c>
      <c r="L4499" s="1" t="s">
        <v>11708</v>
      </c>
      <c r="M4499" s="1" t="s">
        <v>7874</v>
      </c>
      <c r="N4499">
        <v>0</v>
      </c>
      <c r="O4499">
        <v>0</v>
      </c>
      <c r="P4499">
        <v>1</v>
      </c>
      <c r="Q4499">
        <v>0</v>
      </c>
      <c r="R4499" s="19">
        <f>BWscncns[[#This Row],[C fx]]*4+BWscncns[[#This Row],[C fg]]*2+BWscncns[[#This Row],[C fm]]</f>
        <v>1</v>
      </c>
      <c r="S4499">
        <v>550</v>
      </c>
      <c r="T4499">
        <v>524288</v>
      </c>
      <c r="U4499" s="13">
        <v>1.049042</v>
      </c>
      <c r="V4499" s="13">
        <v>0.95325099999999996</v>
      </c>
      <c r="W4499">
        <v>2989</v>
      </c>
      <c r="X4499">
        <v>59</v>
      </c>
      <c r="Z4499" s="10">
        <f>IF($N4499&lt;&gt;0,constants!$L$2,IF($O4499&lt;&gt;0,constants!$M$2,IF($P4499&lt;&gt;0,constants!$N$2,0)))</f>
        <v>1117.99</v>
      </c>
      <c r="AA4499" s="10">
        <f>IF($N4499&lt;&gt;0,constants!$L$2,IF($O4499&lt;&gt;0,constants!$M$2,IF($P4499&lt;&gt;0,constants!$P$2,0)))</f>
        <v>4051.45</v>
      </c>
      <c r="AB4499" s="11">
        <f>constants!$O$2</f>
        <v>4861.32</v>
      </c>
      <c r="AC4499" s="11">
        <f>VLOOKUP(BWscncns[[#This Row],[scanner]],[0]!ScnrAvgBW,2,FALSE)/1000</f>
        <v>3794.4265750962772</v>
      </c>
      <c r="AD4499" s="8">
        <f>(1+$F4499)*Z4499</f>
        <v>1172.4954174203817</v>
      </c>
      <c r="AE4499" s="8">
        <f>(1+$F4499)*AA4499</f>
        <v>4248.9705264875411</v>
      </c>
      <c r="AF4499" s="8">
        <f>(1+$F4499)*AB4499</f>
        <v>5098.3241555059076</v>
      </c>
      <c r="AG4499" s="8">
        <f>(1+$F4499)*AC4499</f>
        <v>3979.4164268361069</v>
      </c>
      <c r="AH4499" s="8">
        <f>(1+$F4499)*$T4499/1000</f>
        <v>549.84863675748181</v>
      </c>
      <c r="AI4499" s="8">
        <f>(1+BWscncns[[#This Row],[pid_error]]*K_p)*BWscncns[[#This Row],[dbw]]/1000</f>
        <v>537.06831837874097</v>
      </c>
      <c r="AJ4499" s="13">
        <f>BWscncns[[#This Row],[Torflow prgrssv alt vote]]/VLOOKUP(BWscncns[[#This Row],[class]],AltBWtotl,2,FALSE)*100</f>
        <v>1.0592420984297163E-2</v>
      </c>
      <c r="AK4499">
        <f>IF(D4499=E4499,1,0)</f>
        <v>1</v>
      </c>
    </row>
    <row r="4500" spans="1:37">
      <c r="A4500" s="1" t="s">
        <v>3957</v>
      </c>
      <c r="B4500" s="1" t="s">
        <v>3958</v>
      </c>
      <c r="C4500">
        <v>562</v>
      </c>
      <c r="D4500">
        <v>1524991634</v>
      </c>
      <c r="E4500">
        <v>1524991634</v>
      </c>
      <c r="F4500" s="2">
        <v>9.7683828853900007E-2</v>
      </c>
      <c r="G4500" s="2">
        <v>9.7683828853900007E-2</v>
      </c>
      <c r="H4500">
        <v>562014</v>
      </c>
      <c r="I4500" s="2">
        <v>0.631228454976</v>
      </c>
      <c r="J4500" s="2">
        <v>0</v>
      </c>
      <c r="K4500">
        <v>6</v>
      </c>
      <c r="L4500" s="1" t="s">
        <v>11585</v>
      </c>
      <c r="M4500" s="1" t="s">
        <v>3958</v>
      </c>
      <c r="N4500">
        <v>0</v>
      </c>
      <c r="O4500">
        <v>0</v>
      </c>
      <c r="P4500">
        <v>1</v>
      </c>
      <c r="Q4500">
        <v>0</v>
      </c>
      <c r="R4500" s="19">
        <f>BWscncns[[#This Row],[C fx]]*4+BWscncns[[#This Row],[C fg]]*2+BWscncns[[#This Row],[C fm]]</f>
        <v>1</v>
      </c>
      <c r="S4500">
        <v>419</v>
      </c>
      <c r="T4500">
        <v>512000</v>
      </c>
      <c r="U4500" s="13">
        <v>0.81835899999999995</v>
      </c>
      <c r="V4500" s="13">
        <v>1.221957</v>
      </c>
      <c r="W4500">
        <v>3962</v>
      </c>
      <c r="X4500">
        <v>79</v>
      </c>
      <c r="Z4500" s="10">
        <f>IF($N4500&lt;&gt;0,constants!$L$2,IF($O4500&lt;&gt;0,constants!$M$2,IF($P4500&lt;&gt;0,constants!$N$2,0)))</f>
        <v>1117.99</v>
      </c>
      <c r="AA4500" s="10">
        <f>IF($N4500&lt;&gt;0,constants!$L$2,IF($O4500&lt;&gt;0,constants!$M$2,IF($P4500&lt;&gt;0,constants!$P$2,0)))</f>
        <v>4051.45</v>
      </c>
      <c r="AB4500" s="11">
        <f>constants!$O$2</f>
        <v>4861.32</v>
      </c>
      <c r="AC4500" s="11">
        <f>VLOOKUP(BWscncns[[#This Row],[scanner]],[0]!ScnrAvgBW,2,FALSE)/1000</f>
        <v>2386.3111194805197</v>
      </c>
      <c r="AD4500" s="8">
        <f>(1+$F4500)*Z4500</f>
        <v>1227.1995438203717</v>
      </c>
      <c r="AE4500" s="8">
        <f>(1+$F4500)*AA4500</f>
        <v>4447.2111484101324</v>
      </c>
      <c r="AF4500" s="8">
        <f>(1+$F4500)*AB4500</f>
        <v>5336.19235088404</v>
      </c>
      <c r="AG4500" s="8">
        <f>(1+$F4500)*AC4500</f>
        <v>2619.4151264680131</v>
      </c>
      <c r="AH4500" s="8">
        <f>(1+$F4500)*$T4500/1000</f>
        <v>562.01412037319676</v>
      </c>
      <c r="AI4500" s="8">
        <f>(1+BWscncns[[#This Row],[pid_error]]*K_p)*BWscncns[[#This Row],[dbw]]/1000</f>
        <v>537.00706018659844</v>
      </c>
      <c r="AJ4500" s="13">
        <f>BWscncns[[#This Row],[Torflow prgrssv alt vote]]/VLOOKUP(BWscncns[[#This Row],[class]],AltBWtotl,2,FALSE)*100</f>
        <v>1.0591212809214578E-2</v>
      </c>
      <c r="AK4500">
        <f>IF(D4500=E4500,1,0)</f>
        <v>1</v>
      </c>
    </row>
    <row r="4501" spans="1:37">
      <c r="A4501" s="1" t="s">
        <v>4799</v>
      </c>
      <c r="B4501" s="1" t="s">
        <v>49</v>
      </c>
      <c r="C4501">
        <v>549</v>
      </c>
      <c r="D4501">
        <v>1524975523</v>
      </c>
      <c r="E4501">
        <v>1524975523</v>
      </c>
      <c r="F4501" s="2">
        <v>4.7070264270899997E-2</v>
      </c>
      <c r="G4501" s="2">
        <v>4.7070264270899997E-2</v>
      </c>
      <c r="H4501">
        <v>548966</v>
      </c>
      <c r="I4501" s="2">
        <v>0.111698822847</v>
      </c>
      <c r="J4501" s="2">
        <v>4.5454545454499999E-2</v>
      </c>
      <c r="K4501">
        <v>5</v>
      </c>
      <c r="L4501" s="1" t="s">
        <v>11649</v>
      </c>
      <c r="M4501" s="1" t="s">
        <v>49</v>
      </c>
      <c r="N4501">
        <v>1</v>
      </c>
      <c r="O4501">
        <v>0</v>
      </c>
      <c r="P4501">
        <v>0</v>
      </c>
      <c r="Q4501">
        <v>0</v>
      </c>
      <c r="R4501" s="19">
        <f>BWscncns[[#This Row],[C fx]]*4+BWscncns[[#This Row],[C fg]]*2+BWscncns[[#This Row],[C fm]]</f>
        <v>4</v>
      </c>
      <c r="S4501">
        <v>549</v>
      </c>
      <c r="T4501">
        <v>524288</v>
      </c>
      <c r="U4501" s="13">
        <v>1.047134</v>
      </c>
      <c r="V4501" s="13">
        <v>0.95498700000000003</v>
      </c>
      <c r="W4501">
        <v>3007</v>
      </c>
      <c r="X4501">
        <v>60</v>
      </c>
      <c r="Z4501" s="10">
        <f>IF($N4501&lt;&gt;0,constants!$L$2,IF($O4501&lt;&gt;0,constants!$M$2,IF($P4501&lt;&gt;0,constants!$N$2,0)))</f>
        <v>10125.48</v>
      </c>
      <c r="AA4501" s="10">
        <f>IF($N4501&lt;&gt;0,constants!$L$2,IF($O4501&lt;&gt;0,constants!$M$2,IF($P4501&lt;&gt;0,constants!$P$2,0)))</f>
        <v>10125.48</v>
      </c>
      <c r="AB4501" s="11">
        <f>constants!$O$2</f>
        <v>4861.32</v>
      </c>
      <c r="AC4501" s="11">
        <f>VLOOKUP(BWscncns[[#This Row],[scanner]],[0]!ScnrAvgBW,2,FALSE)/1000</f>
        <v>3794.4265750962772</v>
      </c>
      <c r="AD4501" s="8">
        <f>(1+$F4501)*Z4501</f>
        <v>10602.089019469711</v>
      </c>
      <c r="AE4501" s="8">
        <f>(1+$F4501)*AA4501</f>
        <v>10602.089019469711</v>
      </c>
      <c r="AF4501" s="8">
        <f>(1+$F4501)*AB4501</f>
        <v>5090.1436171054111</v>
      </c>
      <c r="AG4501" s="8">
        <f>(1+$F4501)*AC4501</f>
        <v>3973.031236742585</v>
      </c>
      <c r="AH4501" s="8">
        <f>(1+$F4501)*$T4501/1000</f>
        <v>548.96637471406166</v>
      </c>
      <c r="AI4501" s="8">
        <f>(1+BWscncns[[#This Row],[pid_error]]*K_p)*BWscncns[[#This Row],[dbw]]/1000</f>
        <v>536.62718735703083</v>
      </c>
      <c r="AJ4501" s="13">
        <f>BWscncns[[#This Row],[Torflow prgrssv alt vote]]/VLOOKUP(BWscncns[[#This Row],[class]],AltBWtotl,2,FALSE)*100</f>
        <v>4.5992943486176567E-3</v>
      </c>
      <c r="AK4501">
        <f>IF(D4501=E4501,1,0)</f>
        <v>1</v>
      </c>
    </row>
    <row r="4502" spans="1:37">
      <c r="A4502" s="1" t="s">
        <v>1616</v>
      </c>
      <c r="B4502" s="1" t="s">
        <v>1617</v>
      </c>
      <c r="C4502">
        <v>428</v>
      </c>
      <c r="D4502">
        <v>1524940440</v>
      </c>
      <c r="E4502">
        <v>1524940440</v>
      </c>
      <c r="F4502" s="2">
        <v>-0.33648666103500002</v>
      </c>
      <c r="G4502" s="2">
        <v>-0.33648666103500002</v>
      </c>
      <c r="H4502">
        <v>428045</v>
      </c>
      <c r="I4502" s="2">
        <v>-0.268590179501</v>
      </c>
      <c r="J4502" s="2">
        <v>0</v>
      </c>
      <c r="K4502">
        <v>5</v>
      </c>
      <c r="L4502" s="1" t="s">
        <v>11818</v>
      </c>
      <c r="M4502" s="1" t="s">
        <v>1617</v>
      </c>
      <c r="N4502">
        <v>0</v>
      </c>
      <c r="O4502">
        <v>0</v>
      </c>
      <c r="P4502">
        <v>1</v>
      </c>
      <c r="Q4502">
        <v>0</v>
      </c>
      <c r="R4502" s="19">
        <f>BWscncns[[#This Row],[C fx]]*4+BWscncns[[#This Row],[C fg]]*2+BWscncns[[#This Row],[C fm]]</f>
        <v>1</v>
      </c>
      <c r="S4502">
        <v>428</v>
      </c>
      <c r="T4502">
        <v>645120</v>
      </c>
      <c r="U4502" s="13">
        <v>0.66344199999999998</v>
      </c>
      <c r="V4502" s="13">
        <v>1.50729</v>
      </c>
      <c r="W4502">
        <v>4362</v>
      </c>
      <c r="X4502">
        <v>87</v>
      </c>
      <c r="Z4502" s="10">
        <f>IF($N4502&lt;&gt;0,constants!$L$2,IF($O4502&lt;&gt;0,constants!$M$2,IF($P4502&lt;&gt;0,constants!$N$2,0)))</f>
        <v>1117.99</v>
      </c>
      <c r="AA4502" s="10">
        <f>IF($N4502&lt;&gt;0,constants!$L$2,IF($O4502&lt;&gt;0,constants!$M$2,IF($P4502&lt;&gt;0,constants!$P$2,0)))</f>
        <v>4051.45</v>
      </c>
      <c r="AB4502" s="11">
        <f>constants!$O$2</f>
        <v>4861.32</v>
      </c>
      <c r="AC4502" s="11">
        <f>VLOOKUP(BWscncns[[#This Row],[scanner]],[0]!ScnrAvgBW,2,FALSE)/1000</f>
        <v>3794.4265750962772</v>
      </c>
      <c r="AD4502" s="8">
        <f>(1+$F4502)*Z4502</f>
        <v>741.80127782948034</v>
      </c>
      <c r="AE4502" s="8">
        <f>(1+$F4502)*AA4502</f>
        <v>2688.1911171497491</v>
      </c>
      <c r="AF4502" s="8">
        <f>(1+$F4502)*AB4502</f>
        <v>3225.5506649773333</v>
      </c>
      <c r="AG4502" s="8">
        <f>(1+$F4502)*AC4502</f>
        <v>2517.6526462996603</v>
      </c>
      <c r="AH4502" s="8">
        <f>(1+$F4502)*$T4502/1000</f>
        <v>428.04572523310077</v>
      </c>
      <c r="AI4502" s="8">
        <f>(1+BWscncns[[#This Row],[pid_error]]*K_p)*BWscncns[[#This Row],[dbw]]/1000</f>
        <v>536.58286261655041</v>
      </c>
      <c r="AJ4502" s="13">
        <f>BWscncns[[#This Row],[Torflow prgrssv alt vote]]/VLOOKUP(BWscncns[[#This Row],[class]],AltBWtotl,2,FALSE)*100</f>
        <v>1.058284650070465E-2</v>
      </c>
      <c r="AK4502">
        <f>IF(D4502=E4502,1,0)</f>
        <v>1</v>
      </c>
    </row>
    <row r="4503" spans="1:37">
      <c r="A4503" s="1" t="s">
        <v>1373</v>
      </c>
      <c r="B4503" s="1" t="s">
        <v>1374</v>
      </c>
      <c r="C4503">
        <v>561</v>
      </c>
      <c r="D4503">
        <v>1524970278</v>
      </c>
      <c r="E4503">
        <v>1524970278</v>
      </c>
      <c r="F4503" s="2">
        <v>9.5098598463700001E-2</v>
      </c>
      <c r="G4503" s="2">
        <v>9.5098598463700001E-2</v>
      </c>
      <c r="H4503">
        <v>560690</v>
      </c>
      <c r="I4503" s="2">
        <v>4.1305521387199999E-2</v>
      </c>
      <c r="J4503" s="2">
        <v>0</v>
      </c>
      <c r="K4503">
        <v>5</v>
      </c>
      <c r="L4503" s="1" t="s">
        <v>11743</v>
      </c>
      <c r="M4503" s="1" t="s">
        <v>1374</v>
      </c>
      <c r="N4503">
        <v>0</v>
      </c>
      <c r="O4503">
        <v>0</v>
      </c>
      <c r="P4503">
        <v>1</v>
      </c>
      <c r="Q4503">
        <v>0</v>
      </c>
      <c r="R4503" s="19">
        <f>BWscncns[[#This Row],[C fx]]*4+BWscncns[[#This Row],[C fg]]*2+BWscncns[[#This Row],[C fm]]</f>
        <v>1</v>
      </c>
      <c r="S4503">
        <v>561</v>
      </c>
      <c r="T4503">
        <v>512000</v>
      </c>
      <c r="U4503" s="13">
        <v>1.0957030000000001</v>
      </c>
      <c r="V4503" s="13">
        <v>0.91265600000000002</v>
      </c>
      <c r="W4503">
        <v>2720</v>
      </c>
      <c r="X4503">
        <v>54</v>
      </c>
      <c r="Z4503" s="10">
        <f>IF($N4503&lt;&gt;0,constants!$L$2,IF($O4503&lt;&gt;0,constants!$M$2,IF($P4503&lt;&gt;0,constants!$N$2,0)))</f>
        <v>1117.99</v>
      </c>
      <c r="AA4503" s="10">
        <f>IF($N4503&lt;&gt;0,constants!$L$2,IF($O4503&lt;&gt;0,constants!$M$2,IF($P4503&lt;&gt;0,constants!$P$2,0)))</f>
        <v>4051.45</v>
      </c>
      <c r="AB4503" s="11">
        <f>constants!$O$2</f>
        <v>4861.32</v>
      </c>
      <c r="AC4503" s="11">
        <f>VLOOKUP(BWscncns[[#This Row],[scanner]],[0]!ScnrAvgBW,2,FALSE)/1000</f>
        <v>3794.4265750962772</v>
      </c>
      <c r="AD4503" s="8">
        <f>(1+$F4503)*Z4503</f>
        <v>1224.3092820964321</v>
      </c>
      <c r="AE4503" s="8">
        <f>(1+$F4503)*AA4503</f>
        <v>4436.737216745757</v>
      </c>
      <c r="AF4503" s="8">
        <f>(1+$F4503)*AB4503</f>
        <v>5323.6247186835544</v>
      </c>
      <c r="AG4503" s="8">
        <f>(1+$F4503)*AC4503</f>
        <v>4155.2712243613505</v>
      </c>
      <c r="AH4503" s="8">
        <f>(1+$F4503)*$T4503/1000</f>
        <v>560.69048241341443</v>
      </c>
      <c r="AI4503" s="8">
        <f>(1+BWscncns[[#This Row],[pid_error]]*K_p)*BWscncns[[#This Row],[dbw]]/1000</f>
        <v>536.34524120670721</v>
      </c>
      <c r="AJ4503" s="13">
        <f>BWscncns[[#This Row],[Torflow prgrssv alt vote]]/VLOOKUP(BWscncns[[#This Row],[class]],AltBWtotl,2,FALSE)*100</f>
        <v>1.057815997215361E-2</v>
      </c>
      <c r="AK4503">
        <f>IF(D4503=E4503,1,0)</f>
        <v>1</v>
      </c>
    </row>
    <row r="4504" spans="1:37">
      <c r="A4504" s="1" t="s">
        <v>1079</v>
      </c>
      <c r="B4504" s="1" t="s">
        <v>1080</v>
      </c>
      <c r="C4504">
        <v>381</v>
      </c>
      <c r="D4504">
        <v>1524963785</v>
      </c>
      <c r="E4504">
        <v>1524963785</v>
      </c>
      <c r="F4504" s="2">
        <v>-0.45004296954200002</v>
      </c>
      <c r="G4504" s="2">
        <v>-0.45004296954200002</v>
      </c>
      <c r="H4504">
        <v>380562</v>
      </c>
      <c r="I4504" s="2">
        <v>0.16271955353799999</v>
      </c>
      <c r="J4504" s="2">
        <v>0</v>
      </c>
      <c r="K4504">
        <v>7</v>
      </c>
      <c r="L4504" s="1" t="s">
        <v>11867</v>
      </c>
      <c r="M4504" s="1" t="s">
        <v>1080</v>
      </c>
      <c r="N4504">
        <v>0</v>
      </c>
      <c r="O4504">
        <v>0</v>
      </c>
      <c r="P4504">
        <v>1</v>
      </c>
      <c r="Q4504">
        <v>0</v>
      </c>
      <c r="R4504" s="19">
        <f>BWscncns[[#This Row],[C fx]]*4+BWscncns[[#This Row],[C fg]]*2+BWscncns[[#This Row],[C fm]]</f>
        <v>1</v>
      </c>
      <c r="S4504">
        <v>371</v>
      </c>
      <c r="T4504">
        <v>691986</v>
      </c>
      <c r="U4504" s="13">
        <v>0.536138</v>
      </c>
      <c r="V4504" s="13">
        <v>1.865191</v>
      </c>
      <c r="W4504">
        <v>4746</v>
      </c>
      <c r="X4504">
        <v>94</v>
      </c>
      <c r="Z4504" s="10">
        <f>IF($N4504&lt;&gt;0,constants!$L$2,IF($O4504&lt;&gt;0,constants!$M$2,IF($P4504&lt;&gt;0,constants!$N$2,0)))</f>
        <v>1117.99</v>
      </c>
      <c r="AA4504" s="10">
        <f>IF($N4504&lt;&gt;0,constants!$L$2,IF($O4504&lt;&gt;0,constants!$M$2,IF($P4504&lt;&gt;0,constants!$P$2,0)))</f>
        <v>4051.45</v>
      </c>
      <c r="AB4504" s="11">
        <f>constants!$O$2</f>
        <v>4861.32</v>
      </c>
      <c r="AC4504" s="11">
        <f>VLOOKUP(BWscncns[[#This Row],[scanner]],[0]!ScnrAvgBW,2,FALSE)/1000</f>
        <v>885.64026081730776</v>
      </c>
      <c r="AD4504" s="8">
        <f>(1+$F4504)*Z4504</f>
        <v>614.84646048173931</v>
      </c>
      <c r="AE4504" s="8">
        <f>(1+$F4504)*AA4504</f>
        <v>2228.1234110490636</v>
      </c>
      <c r="AF4504" s="8">
        <f>(1+$F4504)*AB4504</f>
        <v>2673.5171113060842</v>
      </c>
      <c r="AG4504" s="8">
        <f>(1+$F4504)*AC4504</f>
        <v>487.06408789313514</v>
      </c>
      <c r="AH4504" s="8">
        <f>(1+$F4504)*$T4504/1000</f>
        <v>380.56256567850954</v>
      </c>
      <c r="AI4504" s="8">
        <f>(1+BWscncns[[#This Row],[pid_error]]*K_p)*BWscncns[[#This Row],[dbw]]/1000</f>
        <v>536.27428283925485</v>
      </c>
      <c r="AJ4504" s="13">
        <f>BWscncns[[#This Row],[Torflow prgrssv alt vote]]/VLOOKUP(BWscncns[[#This Row],[class]],AltBWtotl,2,FALSE)*100</f>
        <v>1.0576760483718538E-2</v>
      </c>
      <c r="AK4504">
        <f>IF(D4504=E4504,1,0)</f>
        <v>1</v>
      </c>
    </row>
    <row r="4505" spans="1:37">
      <c r="A4505" s="1" t="s">
        <v>3448</v>
      </c>
      <c r="B4505" s="1" t="s">
        <v>3449</v>
      </c>
      <c r="C4505">
        <v>559</v>
      </c>
      <c r="D4505">
        <v>1524991648</v>
      </c>
      <c r="E4505">
        <v>1524991648</v>
      </c>
      <c r="F4505" s="2">
        <v>9.1011230930800005E-2</v>
      </c>
      <c r="G4505" s="2">
        <v>9.1011230930800005E-2</v>
      </c>
      <c r="H4505">
        <v>558597</v>
      </c>
      <c r="I4505" s="2">
        <v>-0.197987896276</v>
      </c>
      <c r="J4505" s="2">
        <v>0</v>
      </c>
      <c r="K4505">
        <v>3</v>
      </c>
      <c r="L4505" s="1" t="s">
        <v>11582</v>
      </c>
      <c r="M4505" s="1" t="s">
        <v>3449</v>
      </c>
      <c r="N4505">
        <v>0</v>
      </c>
      <c r="O4505">
        <v>0</v>
      </c>
      <c r="P4505">
        <v>1</v>
      </c>
      <c r="Q4505">
        <v>0</v>
      </c>
      <c r="R4505" s="19">
        <f>BWscncns[[#This Row],[C fx]]*4+BWscncns[[#This Row],[C fg]]*2+BWscncns[[#This Row],[C fm]]</f>
        <v>1</v>
      </c>
      <c r="S4505">
        <v>582</v>
      </c>
      <c r="T4505">
        <v>512000</v>
      </c>
      <c r="U4505" s="13">
        <v>1.136719</v>
      </c>
      <c r="V4505" s="13">
        <v>0.87972499999999998</v>
      </c>
      <c r="W4505">
        <v>2520</v>
      </c>
      <c r="X4505">
        <v>50</v>
      </c>
      <c r="Z4505" s="10">
        <f>IF($N4505&lt;&gt;0,constants!$L$2,IF($O4505&lt;&gt;0,constants!$M$2,IF($P4505&lt;&gt;0,constants!$N$2,0)))</f>
        <v>1117.99</v>
      </c>
      <c r="AA4505" s="10">
        <f>IF($N4505&lt;&gt;0,constants!$L$2,IF($O4505&lt;&gt;0,constants!$M$2,IF($P4505&lt;&gt;0,constants!$P$2,0)))</f>
        <v>4051.45</v>
      </c>
      <c r="AB4505" s="11">
        <f>constants!$O$2</f>
        <v>4861.32</v>
      </c>
      <c r="AC4505" s="11">
        <f>VLOOKUP(BWscncns[[#This Row],[scanner]],[0]!ScnrAvgBW,2,FALSE)/1000</f>
        <v>6440.9193022088357</v>
      </c>
      <c r="AD4505" s="8">
        <f>(1+$F4505)*Z4505</f>
        <v>1219.7396460683251</v>
      </c>
      <c r="AE4505" s="8">
        <f>(1+$F4505)*AA4505</f>
        <v>4420.1774515545894</v>
      </c>
      <c r="AF4505" s="8">
        <f>(1+$F4505)*AB4505</f>
        <v>5303.7547171485166</v>
      </c>
      <c r="AG4505" s="8">
        <f>(1+$F4505)*AC4505</f>
        <v>7027.1152962288115</v>
      </c>
      <c r="AH4505" s="8">
        <f>(1+$F4505)*$T4505/1000</f>
        <v>558.5977502365696</v>
      </c>
      <c r="AI4505" s="8">
        <f>(1+BWscncns[[#This Row],[pid_error]]*K_p)*BWscncns[[#This Row],[dbw]]/1000</f>
        <v>535.29887511828485</v>
      </c>
      <c r="AJ4505" s="13">
        <f>BWscncns[[#This Row],[Torflow prgrssv alt vote]]/VLOOKUP(BWscncns[[#This Row],[class]],AltBWtotl,2,FALSE)*100</f>
        <v>1.0557522839533833E-2</v>
      </c>
      <c r="AK4505">
        <f>IF(D4505=E4505,1,0)</f>
        <v>1</v>
      </c>
    </row>
    <row r="4506" spans="1:37">
      <c r="A4506" s="1" t="s">
        <v>6776</v>
      </c>
      <c r="B4506" s="1" t="s">
        <v>49</v>
      </c>
      <c r="C4506">
        <v>122</v>
      </c>
      <c r="D4506">
        <v>1524989656</v>
      </c>
      <c r="E4506">
        <v>1524989656</v>
      </c>
      <c r="F4506" s="2">
        <v>-0.87162807868799996</v>
      </c>
      <c r="G4506" s="2">
        <v>-0.87162807868799996</v>
      </c>
      <c r="H4506">
        <v>121744</v>
      </c>
      <c r="I4506" s="2">
        <v>2.55466888521E-2</v>
      </c>
      <c r="J4506" s="2">
        <v>0.36363636363599999</v>
      </c>
      <c r="K4506">
        <v>8</v>
      </c>
      <c r="L4506" s="1" t="s">
        <v>11922</v>
      </c>
      <c r="M4506" s="1" t="s">
        <v>49</v>
      </c>
      <c r="N4506">
        <v>1</v>
      </c>
      <c r="O4506">
        <v>0</v>
      </c>
      <c r="P4506">
        <v>0</v>
      </c>
      <c r="Q4506">
        <v>0</v>
      </c>
      <c r="R4506" s="19">
        <f>BWscncns[[#This Row],[C fx]]*4+BWscncns[[#This Row],[C fg]]*2+BWscncns[[#This Row],[C fm]]</f>
        <v>4</v>
      </c>
      <c r="S4506">
        <v>122</v>
      </c>
      <c r="T4506">
        <v>948371</v>
      </c>
      <c r="U4506" s="13">
        <v>0.12864200000000001</v>
      </c>
      <c r="V4506" s="13">
        <v>7.7735329999999996</v>
      </c>
      <c r="W4506">
        <v>6116</v>
      </c>
      <c r="X4506">
        <v>122</v>
      </c>
      <c r="Z4506" s="10">
        <f>IF($N4506&lt;&gt;0,constants!$L$2,IF($O4506&lt;&gt;0,constants!$M$2,IF($P4506&lt;&gt;0,constants!$N$2,0)))</f>
        <v>10125.48</v>
      </c>
      <c r="AA4506" s="10">
        <f>IF($N4506&lt;&gt;0,constants!$L$2,IF($O4506&lt;&gt;0,constants!$M$2,IF($P4506&lt;&gt;0,constants!$P$2,0)))</f>
        <v>10125.48</v>
      </c>
      <c r="AB4506" s="11">
        <f>constants!$O$2</f>
        <v>4861.32</v>
      </c>
      <c r="AC4506" s="11">
        <f>VLOOKUP(BWscncns[[#This Row],[scanner]],[0]!ScnrAvgBW,2,FALSE)/1000</f>
        <v>509.99709399477808</v>
      </c>
      <c r="AD4506" s="8">
        <f>(1+$F4506)*Z4506</f>
        <v>1299.82732180623</v>
      </c>
      <c r="AE4506" s="8">
        <f>(1+$F4506)*AA4506</f>
        <v>1299.82732180623</v>
      </c>
      <c r="AF4506" s="8">
        <f>(1+$F4506)*AB4506</f>
        <v>624.05698851245199</v>
      </c>
      <c r="AG4506" s="8">
        <f>(1+$F4506)*AC4506</f>
        <v>65.469306819646334</v>
      </c>
      <c r="AH4506" s="8">
        <f>(1+$F4506)*$T4506/1000</f>
        <v>121.74420738658279</v>
      </c>
      <c r="AI4506" s="8">
        <f>(1+BWscncns[[#This Row],[pid_error]]*K_p)*BWscncns[[#This Row],[dbw]]/1000</f>
        <v>535.05760369329141</v>
      </c>
      <c r="AJ4506" s="13">
        <f>BWscncns[[#This Row],[Torflow prgrssv alt vote]]/VLOOKUP(BWscncns[[#This Row],[class]],AltBWtotl,2,FALSE)*100</f>
        <v>4.5858418485498278E-3</v>
      </c>
      <c r="AK4506">
        <f>IF(D4506=E4506,1,0)</f>
        <v>1</v>
      </c>
    </row>
    <row r="4507" spans="1:37">
      <c r="A4507" s="1" t="s">
        <v>1727</v>
      </c>
      <c r="B4507" s="1" t="s">
        <v>1728</v>
      </c>
      <c r="C4507">
        <v>558</v>
      </c>
      <c r="D4507">
        <v>1524989085</v>
      </c>
      <c r="E4507">
        <v>1524989085</v>
      </c>
      <c r="F4507" s="2">
        <v>8.9385247914299998E-2</v>
      </c>
      <c r="G4507" s="2">
        <v>8.9385247914299998E-2</v>
      </c>
      <c r="H4507">
        <v>557765</v>
      </c>
      <c r="I4507" s="2">
        <v>0.29956592284099998</v>
      </c>
      <c r="J4507" s="2">
        <v>0</v>
      </c>
      <c r="K4507">
        <v>6</v>
      </c>
      <c r="L4507" s="1" t="s">
        <v>11597</v>
      </c>
      <c r="M4507" s="1" t="s">
        <v>1728</v>
      </c>
      <c r="N4507">
        <v>0</v>
      </c>
      <c r="O4507">
        <v>0</v>
      </c>
      <c r="P4507">
        <v>1</v>
      </c>
      <c r="Q4507">
        <v>0</v>
      </c>
      <c r="R4507" s="19">
        <f>BWscncns[[#This Row],[C fx]]*4+BWscncns[[#This Row],[C fg]]*2+BWscncns[[#This Row],[C fm]]</f>
        <v>1</v>
      </c>
      <c r="S4507">
        <v>440</v>
      </c>
      <c r="T4507">
        <v>512000</v>
      </c>
      <c r="U4507" s="13">
        <v>0.859375</v>
      </c>
      <c r="V4507" s="13">
        <v>1.1636359999999999</v>
      </c>
      <c r="W4507">
        <v>3835</v>
      </c>
      <c r="X4507">
        <v>76</v>
      </c>
      <c r="Z4507" s="10">
        <f>IF($N4507&lt;&gt;0,constants!$L$2,IF($O4507&lt;&gt;0,constants!$M$2,IF($P4507&lt;&gt;0,constants!$N$2,0)))</f>
        <v>1117.99</v>
      </c>
      <c r="AA4507" s="10">
        <f>IF($N4507&lt;&gt;0,constants!$L$2,IF($O4507&lt;&gt;0,constants!$M$2,IF($P4507&lt;&gt;0,constants!$P$2,0)))</f>
        <v>4051.45</v>
      </c>
      <c r="AB4507" s="11">
        <f>constants!$O$2</f>
        <v>4861.32</v>
      </c>
      <c r="AC4507" s="11">
        <f>VLOOKUP(BWscncns[[#This Row],[scanner]],[0]!ScnrAvgBW,2,FALSE)/1000</f>
        <v>2386.3111194805197</v>
      </c>
      <c r="AD4507" s="8">
        <f>(1+$F4507)*Z4507</f>
        <v>1217.9218133157083</v>
      </c>
      <c r="AE4507" s="8">
        <f>(1+$F4507)*AA4507</f>
        <v>4413.5898626623903</v>
      </c>
      <c r="AF4507" s="8">
        <f>(1+$F4507)*AB4507</f>
        <v>5295.8502933907448</v>
      </c>
      <c r="AG4507" s="8">
        <f>(1+$F4507)*AC4507</f>
        <v>2599.6121304959365</v>
      </c>
      <c r="AH4507" s="8">
        <f>(1+$F4507)*$T4507/1000</f>
        <v>557.76524693212161</v>
      </c>
      <c r="AI4507" s="8">
        <f>(1+BWscncns[[#This Row],[pid_error]]*K_p)*BWscncns[[#This Row],[dbw]]/1000</f>
        <v>534.88262346606075</v>
      </c>
      <c r="AJ4507" s="13">
        <f>BWscncns[[#This Row],[Torflow prgrssv alt vote]]/VLOOKUP(BWscncns[[#This Row],[class]],AltBWtotl,2,FALSE)*100</f>
        <v>1.0549313245735643E-2</v>
      </c>
      <c r="AK4507">
        <f>IF(D4507=E4507,1,0)</f>
        <v>1</v>
      </c>
    </row>
    <row r="4508" spans="1:37">
      <c r="A4508" s="1" t="s">
        <v>4288</v>
      </c>
      <c r="B4508" s="1" t="s">
        <v>4289</v>
      </c>
      <c r="C4508">
        <v>545</v>
      </c>
      <c r="D4508">
        <v>1524991754</v>
      </c>
      <c r="E4508">
        <v>1524991754</v>
      </c>
      <c r="F4508" s="2">
        <v>4.0191810430400002E-2</v>
      </c>
      <c r="G4508" s="2">
        <v>4.0191810430400002E-2</v>
      </c>
      <c r="H4508">
        <v>545360</v>
      </c>
      <c r="I4508" s="2">
        <v>-0.11962218001</v>
      </c>
      <c r="J4508" s="2">
        <v>0</v>
      </c>
      <c r="K4508">
        <v>4</v>
      </c>
      <c r="L4508" s="1" t="s">
        <v>11607</v>
      </c>
      <c r="M4508" s="1" t="s">
        <v>4289</v>
      </c>
      <c r="N4508">
        <v>0</v>
      </c>
      <c r="O4508">
        <v>0</v>
      </c>
      <c r="P4508">
        <v>1</v>
      </c>
      <c r="Q4508">
        <v>0</v>
      </c>
      <c r="R4508" s="19">
        <f>BWscncns[[#This Row],[C fx]]*4+BWscncns[[#This Row],[C fg]]*2+BWscncns[[#This Row],[C fm]]</f>
        <v>1</v>
      </c>
      <c r="S4508">
        <v>545</v>
      </c>
      <c r="T4508">
        <v>524288</v>
      </c>
      <c r="U4508" s="13">
        <v>1.0395049999999999</v>
      </c>
      <c r="V4508" s="13">
        <v>0.96199599999999996</v>
      </c>
      <c r="W4508">
        <v>3045</v>
      </c>
      <c r="X4508">
        <v>60</v>
      </c>
      <c r="Z4508" s="10">
        <f>IF($N4508&lt;&gt;0,constants!$L$2,IF($O4508&lt;&gt;0,constants!$M$2,IF($P4508&lt;&gt;0,constants!$N$2,0)))</f>
        <v>1117.99</v>
      </c>
      <c r="AA4508" s="10">
        <f>IF($N4508&lt;&gt;0,constants!$L$2,IF($O4508&lt;&gt;0,constants!$M$2,IF($P4508&lt;&gt;0,constants!$P$2,0)))</f>
        <v>4051.45</v>
      </c>
      <c r="AB4508" s="11">
        <f>constants!$O$2</f>
        <v>4861.32</v>
      </c>
      <c r="AC4508" s="11">
        <f>VLOOKUP(BWscncns[[#This Row],[scanner]],[0]!ScnrAvgBW,2,FALSE)/1000</f>
        <v>4819.491751072962</v>
      </c>
      <c r="AD4508" s="8">
        <f>(1+$F4508)*Z4508</f>
        <v>1162.9240421430829</v>
      </c>
      <c r="AE4508" s="8">
        <f>(1+$F4508)*AA4508</f>
        <v>4214.2851103682442</v>
      </c>
      <c r="AF4508" s="8">
        <f>(1+$F4508)*AB4508</f>
        <v>5056.7052518815117</v>
      </c>
      <c r="AG4508" s="8">
        <f>(1+$F4508)*AC4508</f>
        <v>5013.1958499029633</v>
      </c>
      <c r="AH4508" s="8">
        <f>(1+$F4508)*$T4508/1000</f>
        <v>545.3600839069336</v>
      </c>
      <c r="AI4508" s="8">
        <f>(1+BWscncns[[#This Row],[pid_error]]*K_p)*BWscncns[[#This Row],[dbw]]/1000</f>
        <v>534.8240419534668</v>
      </c>
      <c r="AJ4508" s="13">
        <f>BWscncns[[#This Row],[Torflow prgrssv alt vote]]/VLOOKUP(BWscncns[[#This Row],[class]],AltBWtotl,2,FALSE)*100</f>
        <v>1.0548157861919361E-2</v>
      </c>
      <c r="AK4508">
        <f>IF(D4508=E4508,1,0)</f>
        <v>1</v>
      </c>
    </row>
    <row r="4509" spans="1:37">
      <c r="A4509" s="1" t="s">
        <v>10937</v>
      </c>
      <c r="B4509" s="1" t="s">
        <v>10938</v>
      </c>
      <c r="C4509">
        <v>557</v>
      </c>
      <c r="D4509">
        <v>1524938298</v>
      </c>
      <c r="E4509">
        <v>1524938298</v>
      </c>
      <c r="F4509" s="2">
        <v>8.8028331023400005E-2</v>
      </c>
      <c r="G4509" s="2">
        <v>8.8028331023400005E-2</v>
      </c>
      <c r="H4509">
        <v>557070</v>
      </c>
      <c r="I4509" s="2">
        <v>0.43674279181800002</v>
      </c>
      <c r="J4509" s="2">
        <v>0</v>
      </c>
      <c r="K4509">
        <v>6</v>
      </c>
      <c r="L4509" s="1" t="s">
        <v>11695</v>
      </c>
      <c r="M4509" s="1" t="s">
        <v>10938</v>
      </c>
      <c r="N4509">
        <v>0</v>
      </c>
      <c r="O4509">
        <v>0</v>
      </c>
      <c r="P4509">
        <v>1</v>
      </c>
      <c r="Q4509">
        <v>0</v>
      </c>
      <c r="R4509" s="19">
        <f>BWscncns[[#This Row],[C fx]]*4+BWscncns[[#This Row],[C fg]]*2+BWscncns[[#This Row],[C fm]]</f>
        <v>1</v>
      </c>
      <c r="S4509">
        <v>327</v>
      </c>
      <c r="T4509">
        <v>512000</v>
      </c>
      <c r="U4509" s="13">
        <v>0.63867200000000002</v>
      </c>
      <c r="V4509" s="13">
        <v>1.5657490000000001</v>
      </c>
      <c r="W4509">
        <v>4430</v>
      </c>
      <c r="X4509">
        <v>88</v>
      </c>
      <c r="Z4509" s="10">
        <f>IF($N4509&lt;&gt;0,constants!$L$2,IF($O4509&lt;&gt;0,constants!$M$2,IF($P4509&lt;&gt;0,constants!$N$2,0)))</f>
        <v>1117.99</v>
      </c>
      <c r="AA4509" s="10">
        <f>IF($N4509&lt;&gt;0,constants!$L$2,IF($O4509&lt;&gt;0,constants!$M$2,IF($P4509&lt;&gt;0,constants!$P$2,0)))</f>
        <v>4051.45</v>
      </c>
      <c r="AB4509" s="11">
        <f>constants!$O$2</f>
        <v>4861.32</v>
      </c>
      <c r="AC4509" s="11">
        <f>VLOOKUP(BWscncns[[#This Row],[scanner]],[0]!ScnrAvgBW,2,FALSE)/1000</f>
        <v>2386.3111194805197</v>
      </c>
      <c r="AD4509" s="8">
        <f>(1+$F4509)*Z4509</f>
        <v>1216.4047938008509</v>
      </c>
      <c r="AE4509" s="8">
        <f>(1+$F4509)*AA4509</f>
        <v>4408.092381724754</v>
      </c>
      <c r="AF4509" s="8">
        <f>(1+$F4509)*AB4509</f>
        <v>5289.2538861706744</v>
      </c>
      <c r="AG4509" s="8">
        <f>(1+$F4509)*AC4509</f>
        <v>2596.374104630971</v>
      </c>
      <c r="AH4509" s="8">
        <f>(1+$F4509)*$T4509/1000</f>
        <v>557.07050548398081</v>
      </c>
      <c r="AI4509" s="8">
        <f>(1+BWscncns[[#This Row],[pid_error]]*K_p)*BWscncns[[#This Row],[dbw]]/1000</f>
        <v>534.53525274199035</v>
      </c>
      <c r="AJ4509" s="13">
        <f>BWscncns[[#This Row],[Torflow prgrssv alt vote]]/VLOOKUP(BWscncns[[#This Row],[class]],AltBWtotl,2,FALSE)*100</f>
        <v>1.0542462167723667E-2</v>
      </c>
      <c r="AK4509">
        <f>IF(D4509=E4509,1,0)</f>
        <v>1</v>
      </c>
    </row>
    <row r="4510" spans="1:37">
      <c r="A4510" s="1" t="s">
        <v>1709</v>
      </c>
      <c r="B4510" s="1" t="s">
        <v>28</v>
      </c>
      <c r="C4510">
        <v>253</v>
      </c>
      <c r="D4510">
        <v>1524778489</v>
      </c>
      <c r="E4510">
        <v>1524778489</v>
      </c>
      <c r="F4510" s="2">
        <v>-0.68887162168000005</v>
      </c>
      <c r="G4510" s="2">
        <v>-0.68887162168000005</v>
      </c>
      <c r="H4510">
        <v>253283</v>
      </c>
      <c r="I4510" s="2">
        <v>-0.55706089393299996</v>
      </c>
      <c r="J4510" s="2">
        <v>0</v>
      </c>
      <c r="K4510">
        <v>5</v>
      </c>
      <c r="L4510" s="1" t="s">
        <v>12000</v>
      </c>
      <c r="M4510" s="1" t="s">
        <v>28</v>
      </c>
      <c r="N4510">
        <v>0</v>
      </c>
      <c r="O4510">
        <v>0</v>
      </c>
      <c r="P4510">
        <v>1</v>
      </c>
      <c r="Q4510">
        <v>0</v>
      </c>
      <c r="R4510" s="19">
        <f>BWscncns[[#This Row],[C fx]]*4+BWscncns[[#This Row],[C fg]]*2+BWscncns[[#This Row],[C fm]]</f>
        <v>1</v>
      </c>
      <c r="S4510">
        <v>814</v>
      </c>
      <c r="T4510">
        <v>814080</v>
      </c>
      <c r="U4510" s="13">
        <v>0.99990199999999996</v>
      </c>
      <c r="V4510" s="13">
        <v>1.0000979999999999</v>
      </c>
      <c r="W4510">
        <v>3342</v>
      </c>
      <c r="X4510">
        <v>66</v>
      </c>
      <c r="Z4510" s="10">
        <f>IF($N4510&lt;&gt;0,constants!$L$2,IF($O4510&lt;&gt;0,constants!$M$2,IF($P4510&lt;&gt;0,constants!$N$2,0)))</f>
        <v>1117.99</v>
      </c>
      <c r="AA4510" s="10">
        <f>IF($N4510&lt;&gt;0,constants!$L$2,IF($O4510&lt;&gt;0,constants!$M$2,IF($P4510&lt;&gt;0,constants!$P$2,0)))</f>
        <v>4051.45</v>
      </c>
      <c r="AB4510" s="11">
        <f>constants!$O$2</f>
        <v>4861.32</v>
      </c>
      <c r="AC4510" s="11">
        <f>VLOOKUP(BWscncns[[#This Row],[scanner]],[0]!ScnrAvgBW,2,FALSE)/1000</f>
        <v>3794.4265750962772</v>
      </c>
      <c r="AD4510" s="8">
        <f>(1+$F4510)*Z4510</f>
        <v>347.83841567797674</v>
      </c>
      <c r="AE4510" s="8">
        <f>(1+$F4510)*AA4510</f>
        <v>1260.5210683445637</v>
      </c>
      <c r="AF4510" s="8">
        <f>(1+$F4510)*AB4510</f>
        <v>1512.4946080945822</v>
      </c>
      <c r="AG4510" s="8">
        <f>(1+$F4510)*AC4510</f>
        <v>1180.5537869640164</v>
      </c>
      <c r="AH4510" s="8">
        <f>(1+$F4510)*$T4510/1000</f>
        <v>253.28339022274557</v>
      </c>
      <c r="AI4510" s="8">
        <f>(1+BWscncns[[#This Row],[pid_error]]*K_p)*BWscncns[[#This Row],[dbw]]/1000</f>
        <v>533.68169511137273</v>
      </c>
      <c r="AJ4510" s="13">
        <f>BWscncns[[#This Row],[Torflow prgrssv alt vote]]/VLOOKUP(BWscncns[[#This Row],[class]],AltBWtotl,2,FALSE)*100</f>
        <v>1.0525627732609054E-2</v>
      </c>
      <c r="AK4510">
        <f>IF(D4510=E4510,1,0)</f>
        <v>1</v>
      </c>
    </row>
    <row r="4511" spans="1:37">
      <c r="A4511" s="1" t="s">
        <v>11028</v>
      </c>
      <c r="B4511" s="1" t="s">
        <v>11029</v>
      </c>
      <c r="C4511">
        <v>542</v>
      </c>
      <c r="D4511">
        <v>1524980073</v>
      </c>
      <c r="E4511">
        <v>1524980073</v>
      </c>
      <c r="F4511" s="2">
        <v>3.4296217921699998E-2</v>
      </c>
      <c r="G4511" s="2">
        <v>3.4296217921699998E-2</v>
      </c>
      <c r="H4511">
        <v>542269</v>
      </c>
      <c r="I4511" s="2">
        <v>0.379500942959</v>
      </c>
      <c r="J4511" s="2">
        <v>0</v>
      </c>
      <c r="K4511">
        <v>5</v>
      </c>
      <c r="L4511" s="1" t="s">
        <v>11618</v>
      </c>
      <c r="M4511" s="1" t="s">
        <v>11029</v>
      </c>
      <c r="N4511">
        <v>0</v>
      </c>
      <c r="O4511">
        <v>0</v>
      </c>
      <c r="P4511">
        <v>1</v>
      </c>
      <c r="Q4511">
        <v>0</v>
      </c>
      <c r="R4511" s="19">
        <f>BWscncns[[#This Row],[C fx]]*4+BWscncns[[#This Row],[C fg]]*2+BWscncns[[#This Row],[C fm]]</f>
        <v>1</v>
      </c>
      <c r="S4511">
        <v>542</v>
      </c>
      <c r="T4511">
        <v>524288</v>
      </c>
      <c r="U4511" s="13">
        <v>1.0337829999999999</v>
      </c>
      <c r="V4511" s="13">
        <v>0.96732099999999999</v>
      </c>
      <c r="W4511">
        <v>3079</v>
      </c>
      <c r="X4511">
        <v>61</v>
      </c>
      <c r="Z4511" s="10">
        <f>IF($N4511&lt;&gt;0,constants!$L$2,IF($O4511&lt;&gt;0,constants!$M$2,IF($P4511&lt;&gt;0,constants!$N$2,0)))</f>
        <v>1117.99</v>
      </c>
      <c r="AA4511" s="10">
        <f>IF($N4511&lt;&gt;0,constants!$L$2,IF($O4511&lt;&gt;0,constants!$M$2,IF($P4511&lt;&gt;0,constants!$P$2,0)))</f>
        <v>4051.45</v>
      </c>
      <c r="AB4511" s="11">
        <f>constants!$O$2</f>
        <v>4861.32</v>
      </c>
      <c r="AC4511" s="11">
        <f>VLOOKUP(BWscncns[[#This Row],[scanner]],[0]!ScnrAvgBW,2,FALSE)/1000</f>
        <v>3794.4265750962772</v>
      </c>
      <c r="AD4511" s="8">
        <f>(1+$F4511)*Z4511</f>
        <v>1156.3328286742812</v>
      </c>
      <c r="AE4511" s="8">
        <f>(1+$F4511)*AA4511</f>
        <v>4190.3994120988709</v>
      </c>
      <c r="AF4511" s="8">
        <f>(1+$F4511)*AB4511</f>
        <v>5028.0448901071177</v>
      </c>
      <c r="AG4511" s="8">
        <f>(1+$F4511)*AC4511</f>
        <v>3924.5610558036688</v>
      </c>
      <c r="AH4511" s="8">
        <f>(1+$F4511)*$T4511/1000</f>
        <v>542.26909550173218</v>
      </c>
      <c r="AI4511" s="8">
        <f>(1+BWscncns[[#This Row],[pid_error]]*K_p)*BWscncns[[#This Row],[dbw]]/1000</f>
        <v>533.27854775086621</v>
      </c>
      <c r="AJ4511" s="13">
        <f>BWscncns[[#This Row],[Torflow prgrssv alt vote]]/VLOOKUP(BWscncns[[#This Row],[class]],AltBWtotl,2,FALSE)*100</f>
        <v>1.0517676590426465E-2</v>
      </c>
      <c r="AK4511">
        <f>IF(D4511=E4511,1,0)</f>
        <v>1</v>
      </c>
    </row>
    <row r="4512" spans="1:37">
      <c r="A4512" s="1" t="s">
        <v>9814</v>
      </c>
      <c r="B4512" s="1" t="s">
        <v>9815</v>
      </c>
      <c r="C4512">
        <v>554</v>
      </c>
      <c r="D4512">
        <v>1524945995</v>
      </c>
      <c r="E4512">
        <v>1524945995</v>
      </c>
      <c r="F4512" s="2">
        <v>8.2042513264500003E-2</v>
      </c>
      <c r="G4512" s="2">
        <v>8.2042513264500003E-2</v>
      </c>
      <c r="H4512">
        <v>554005</v>
      </c>
      <c r="I4512" s="2">
        <v>0.24726642034400001</v>
      </c>
      <c r="J4512" s="2">
        <v>0</v>
      </c>
      <c r="K4512">
        <v>5</v>
      </c>
      <c r="L4512" s="1" t="s">
        <v>11709</v>
      </c>
      <c r="M4512" s="1" t="s">
        <v>9815</v>
      </c>
      <c r="N4512">
        <v>0</v>
      </c>
      <c r="O4512">
        <v>0</v>
      </c>
      <c r="P4512">
        <v>1</v>
      </c>
      <c r="Q4512">
        <v>0</v>
      </c>
      <c r="R4512" s="19">
        <f>BWscncns[[#This Row],[C fx]]*4+BWscncns[[#This Row],[C fg]]*2+BWscncns[[#This Row],[C fm]]</f>
        <v>1</v>
      </c>
      <c r="S4512">
        <v>554</v>
      </c>
      <c r="T4512">
        <v>512000</v>
      </c>
      <c r="U4512" s="13">
        <v>1.082031</v>
      </c>
      <c r="V4512" s="13">
        <v>0.92418800000000001</v>
      </c>
      <c r="W4512">
        <v>2780</v>
      </c>
      <c r="X4512">
        <v>55</v>
      </c>
      <c r="Z4512" s="10">
        <f>IF($N4512&lt;&gt;0,constants!$L$2,IF($O4512&lt;&gt;0,constants!$M$2,IF($P4512&lt;&gt;0,constants!$N$2,0)))</f>
        <v>1117.99</v>
      </c>
      <c r="AA4512" s="10">
        <f>IF($N4512&lt;&gt;0,constants!$L$2,IF($O4512&lt;&gt;0,constants!$M$2,IF($P4512&lt;&gt;0,constants!$P$2,0)))</f>
        <v>4051.45</v>
      </c>
      <c r="AB4512" s="11">
        <f>constants!$O$2</f>
        <v>4861.32</v>
      </c>
      <c r="AC4512" s="11">
        <f>VLOOKUP(BWscncns[[#This Row],[scanner]],[0]!ScnrAvgBW,2,FALSE)/1000</f>
        <v>3794.4265750962772</v>
      </c>
      <c r="AD4512" s="8">
        <f>(1+$F4512)*Z4512</f>
        <v>1209.7127094045784</v>
      </c>
      <c r="AE4512" s="8">
        <f>(1+$F4512)*AA4512</f>
        <v>4383.8411403654582</v>
      </c>
      <c r="AF4512" s="8">
        <f>(1+$F4512)*AB4512</f>
        <v>5260.154910582979</v>
      </c>
      <c r="AG4512" s="8">
        <f>(1+$F4512)*AC4512</f>
        <v>4105.7308677147848</v>
      </c>
      <c r="AH4512" s="8">
        <f>(1+$F4512)*$T4512/1000</f>
        <v>554.00576679142398</v>
      </c>
      <c r="AI4512" s="8">
        <f>(1+BWscncns[[#This Row],[pid_error]]*K_p)*BWscncns[[#This Row],[dbw]]/1000</f>
        <v>533.00288339571205</v>
      </c>
      <c r="AJ4512" s="13">
        <f>BWscncns[[#This Row],[Torflow prgrssv alt vote]]/VLOOKUP(BWscncns[[#This Row],[class]],AltBWtotl,2,FALSE)*100</f>
        <v>1.0512239753435276E-2</v>
      </c>
      <c r="AK4512">
        <f>IF(D4512=E4512,1,0)</f>
        <v>1</v>
      </c>
    </row>
    <row r="4513" spans="1:37">
      <c r="A4513" s="1" t="s">
        <v>568</v>
      </c>
      <c r="B4513" s="1" t="s">
        <v>28</v>
      </c>
      <c r="C4513">
        <v>109</v>
      </c>
      <c r="D4513">
        <v>1524994035</v>
      </c>
      <c r="E4513">
        <v>1524994035</v>
      </c>
      <c r="F4513" s="2">
        <v>-0.88539112921100005</v>
      </c>
      <c r="G4513" s="2">
        <v>-0.88539112921100005</v>
      </c>
      <c r="H4513">
        <v>109496</v>
      </c>
      <c r="I4513" s="2">
        <v>-1.09011503277</v>
      </c>
      <c r="J4513" s="2">
        <v>0</v>
      </c>
      <c r="K4513">
        <v>8</v>
      </c>
      <c r="L4513" s="1" t="s">
        <v>11823</v>
      </c>
      <c r="M4513" s="1" t="s">
        <v>28</v>
      </c>
      <c r="N4513">
        <v>0</v>
      </c>
      <c r="O4513">
        <v>0</v>
      </c>
      <c r="P4513">
        <v>1</v>
      </c>
      <c r="Q4513">
        <v>0</v>
      </c>
      <c r="R4513" s="19">
        <f>BWscncns[[#This Row],[C fx]]*4+BWscncns[[#This Row],[C fg]]*2+BWscncns[[#This Row],[C fm]]</f>
        <v>1</v>
      </c>
      <c r="S4513">
        <v>69</v>
      </c>
      <c r="T4513">
        <v>955392</v>
      </c>
      <c r="U4513" s="13">
        <v>7.2221999999999995E-2</v>
      </c>
      <c r="V4513" s="13">
        <v>13.846261</v>
      </c>
      <c r="W4513">
        <v>6294</v>
      </c>
      <c r="X4513">
        <v>125</v>
      </c>
      <c r="Z4513" s="10">
        <f>IF($N4513&lt;&gt;0,constants!$L$2,IF($O4513&lt;&gt;0,constants!$M$2,IF($P4513&lt;&gt;0,constants!$N$2,0)))</f>
        <v>1117.99</v>
      </c>
      <c r="AA4513" s="10">
        <f>IF($N4513&lt;&gt;0,constants!$L$2,IF($O4513&lt;&gt;0,constants!$M$2,IF($P4513&lt;&gt;0,constants!$P$2,0)))</f>
        <v>4051.45</v>
      </c>
      <c r="AB4513" s="11">
        <f>constants!$O$2</f>
        <v>4861.32</v>
      </c>
      <c r="AC4513" s="11">
        <f>VLOOKUP(BWscncns[[#This Row],[scanner]],[0]!ScnrAvgBW,2,FALSE)/1000</f>
        <v>509.99709399477808</v>
      </c>
      <c r="AD4513" s="8">
        <f>(1+$F4513)*Z4513</f>
        <v>128.13157145339406</v>
      </c>
      <c r="AE4513" s="8">
        <f>(1+$F4513)*AA4513</f>
        <v>464.3321095580938</v>
      </c>
      <c r="AF4513" s="8">
        <f>(1+$F4513)*AB4513</f>
        <v>557.15039574398122</v>
      </c>
      <c r="AG4513" s="8">
        <f>(1+$F4513)*AC4513</f>
        <v>58.450191048412982</v>
      </c>
      <c r="AH4513" s="8">
        <f>(1+$F4513)*$T4513/1000</f>
        <v>109.49639828084423</v>
      </c>
      <c r="AI4513" s="8">
        <f>(1+BWscncns[[#This Row],[pid_error]]*K_p)*BWscncns[[#This Row],[dbw]]/1000</f>
        <v>532.44419914042214</v>
      </c>
      <c r="AJ4513" s="13">
        <f>BWscncns[[#This Row],[Torflow prgrssv alt vote]]/VLOOKUP(BWscncns[[#This Row],[class]],AltBWtotl,2,FALSE)*100</f>
        <v>1.0501221008469657E-2</v>
      </c>
      <c r="AK4513">
        <f>IF(D4513=E4513,1,0)</f>
        <v>1</v>
      </c>
    </row>
    <row r="4514" spans="1:37">
      <c r="A4514" s="1" t="s">
        <v>7101</v>
      </c>
      <c r="B4514" s="1" t="s">
        <v>7102</v>
      </c>
      <c r="C4514">
        <v>539</v>
      </c>
      <c r="D4514">
        <v>1524943158</v>
      </c>
      <c r="E4514">
        <v>1524943158</v>
      </c>
      <c r="F4514" s="2">
        <v>2.86705299999E-2</v>
      </c>
      <c r="G4514" s="2">
        <v>2.86705299999E-2</v>
      </c>
      <c r="H4514">
        <v>539319</v>
      </c>
      <c r="I4514" s="2">
        <v>0.28444234053099998</v>
      </c>
      <c r="J4514" s="2">
        <v>0</v>
      </c>
      <c r="K4514">
        <v>5</v>
      </c>
      <c r="L4514" s="1" t="s">
        <v>11651</v>
      </c>
      <c r="M4514" s="1" t="s">
        <v>7102</v>
      </c>
      <c r="N4514">
        <v>0</v>
      </c>
      <c r="O4514">
        <v>0</v>
      </c>
      <c r="P4514">
        <v>1</v>
      </c>
      <c r="Q4514">
        <v>0</v>
      </c>
      <c r="R4514" s="19">
        <f>BWscncns[[#This Row],[C fx]]*4+BWscncns[[#This Row],[C fg]]*2+BWscncns[[#This Row],[C fm]]</f>
        <v>1</v>
      </c>
      <c r="S4514">
        <v>539</v>
      </c>
      <c r="T4514">
        <v>524288</v>
      </c>
      <c r="U4514" s="13">
        <v>1.0280609999999999</v>
      </c>
      <c r="V4514" s="13">
        <v>0.97270500000000004</v>
      </c>
      <c r="W4514">
        <v>3103</v>
      </c>
      <c r="X4514">
        <v>62</v>
      </c>
      <c r="Z4514" s="10">
        <f>IF($N4514&lt;&gt;0,constants!$L$2,IF($O4514&lt;&gt;0,constants!$M$2,IF($P4514&lt;&gt;0,constants!$N$2,0)))</f>
        <v>1117.99</v>
      </c>
      <c r="AA4514" s="10">
        <f>IF($N4514&lt;&gt;0,constants!$L$2,IF($O4514&lt;&gt;0,constants!$M$2,IF($P4514&lt;&gt;0,constants!$P$2,0)))</f>
        <v>4051.45</v>
      </c>
      <c r="AB4514" s="11">
        <f>constants!$O$2</f>
        <v>4861.32</v>
      </c>
      <c r="AC4514" s="11">
        <f>VLOOKUP(BWscncns[[#This Row],[scanner]],[0]!ScnrAvgBW,2,FALSE)/1000</f>
        <v>3794.4265750962772</v>
      </c>
      <c r="AD4514" s="8">
        <f>(1+$F4514)*Z4514</f>
        <v>1150.0433658345883</v>
      </c>
      <c r="AE4514" s="8">
        <f>(1+$F4514)*AA4514</f>
        <v>4167.6072187680948</v>
      </c>
      <c r="AF4514" s="8">
        <f>(1+$F4514)*AB4514</f>
        <v>5000.6966208991134</v>
      </c>
      <c r="AG4514" s="8">
        <f>(1+$F4514)*AC4514</f>
        <v>3903.2147960499929</v>
      </c>
      <c r="AH4514" s="8">
        <f>(1+$F4514)*$T4514/1000</f>
        <v>539.31961483258749</v>
      </c>
      <c r="AI4514" s="8">
        <f>(1+BWscncns[[#This Row],[pid_error]]*K_p)*BWscncns[[#This Row],[dbw]]/1000</f>
        <v>531.80380741629381</v>
      </c>
      <c r="AJ4514" s="13">
        <f>BWscncns[[#This Row],[Torflow prgrssv alt vote]]/VLOOKUP(BWscncns[[#This Row],[class]],AltBWtotl,2,FALSE)*100</f>
        <v>1.0488590774094066E-2</v>
      </c>
      <c r="AK4514">
        <f>IF(D4514=E4514,1,0)</f>
        <v>1</v>
      </c>
    </row>
    <row r="4515" spans="1:37">
      <c r="A4515" s="1" t="s">
        <v>7910</v>
      </c>
      <c r="B4515" s="1" t="s">
        <v>49</v>
      </c>
      <c r="C4515">
        <v>550</v>
      </c>
      <c r="D4515">
        <v>1524982505</v>
      </c>
      <c r="E4515">
        <v>1524982505</v>
      </c>
      <c r="F4515" s="2">
        <v>7.4668123370999998E-2</v>
      </c>
      <c r="G4515" s="2">
        <v>7.4668123370999998E-2</v>
      </c>
      <c r="H4515">
        <v>550230</v>
      </c>
      <c r="I4515" s="2">
        <v>0.167571141816</v>
      </c>
      <c r="J4515" s="2">
        <v>0</v>
      </c>
      <c r="K4515">
        <v>5</v>
      </c>
      <c r="L4515" s="1" t="s">
        <v>11614</v>
      </c>
      <c r="M4515" s="1" t="s">
        <v>49</v>
      </c>
      <c r="N4515">
        <v>0</v>
      </c>
      <c r="O4515">
        <v>0</v>
      </c>
      <c r="P4515">
        <v>1</v>
      </c>
      <c r="Q4515">
        <v>0</v>
      </c>
      <c r="R4515" s="19">
        <f>BWscncns[[#This Row],[C fx]]*4+BWscncns[[#This Row],[C fg]]*2+BWscncns[[#This Row],[C fm]]</f>
        <v>1</v>
      </c>
      <c r="S4515">
        <v>550</v>
      </c>
      <c r="T4515">
        <v>512000</v>
      </c>
      <c r="U4515" s="13">
        <v>1.074219</v>
      </c>
      <c r="V4515" s="13">
        <v>0.93090899999999999</v>
      </c>
      <c r="W4515">
        <v>2835</v>
      </c>
      <c r="X4515">
        <v>56</v>
      </c>
      <c r="Z4515" s="10">
        <f>IF($N4515&lt;&gt;0,constants!$L$2,IF($O4515&lt;&gt;0,constants!$M$2,IF($P4515&lt;&gt;0,constants!$N$2,0)))</f>
        <v>1117.99</v>
      </c>
      <c r="AA4515" s="10">
        <f>IF($N4515&lt;&gt;0,constants!$L$2,IF($O4515&lt;&gt;0,constants!$M$2,IF($P4515&lt;&gt;0,constants!$P$2,0)))</f>
        <v>4051.45</v>
      </c>
      <c r="AB4515" s="11">
        <f>constants!$O$2</f>
        <v>4861.32</v>
      </c>
      <c r="AC4515" s="11">
        <f>VLOOKUP(BWscncns[[#This Row],[scanner]],[0]!ScnrAvgBW,2,FALSE)/1000</f>
        <v>3794.4265750962772</v>
      </c>
      <c r="AD4515" s="8">
        <f>(1+$F4515)*Z4515</f>
        <v>1201.4682152475443</v>
      </c>
      <c r="AE4515" s="8">
        <f>(1+$F4515)*AA4515</f>
        <v>4353.9641684314383</v>
      </c>
      <c r="AF4515" s="8">
        <f>(1+$F4515)*AB4515</f>
        <v>5224.30564150591</v>
      </c>
      <c r="AG4515" s="8">
        <f>(1+$F4515)*AC4515</f>
        <v>4077.7492867277674</v>
      </c>
      <c r="AH4515" s="8">
        <f>(1+$F4515)*$T4515/1000</f>
        <v>550.23007916595202</v>
      </c>
      <c r="AI4515" s="8">
        <f>(1+BWscncns[[#This Row],[pid_error]]*K_p)*BWscncns[[#This Row],[dbw]]/1000</f>
        <v>531.11503958297601</v>
      </c>
      <c r="AJ4515" s="13">
        <f>BWscncns[[#This Row],[Torflow prgrssv alt vote]]/VLOOKUP(BWscncns[[#This Row],[class]],AltBWtotl,2,FALSE)*100</f>
        <v>1.0475006433701453E-2</v>
      </c>
      <c r="AK4515">
        <f>IF(D4515=E4515,1,0)</f>
        <v>1</v>
      </c>
    </row>
    <row r="4516" spans="1:37">
      <c r="A4516" s="1" t="s">
        <v>4580</v>
      </c>
      <c r="B4516" s="1" t="s">
        <v>49</v>
      </c>
      <c r="C4516">
        <v>548</v>
      </c>
      <c r="D4516">
        <v>1524984916</v>
      </c>
      <c r="E4516">
        <v>1524984916</v>
      </c>
      <c r="F4516" s="2">
        <v>7.0916775816099994E-2</v>
      </c>
      <c r="G4516" s="2">
        <v>7.0916775816099994E-2</v>
      </c>
      <c r="H4516">
        <v>548309</v>
      </c>
      <c r="I4516" s="2">
        <v>0.30548366036699998</v>
      </c>
      <c r="J4516" s="2">
        <v>0</v>
      </c>
      <c r="K4516">
        <v>5</v>
      </c>
      <c r="L4516" s="1" t="s">
        <v>11534</v>
      </c>
      <c r="M4516" s="1" t="s">
        <v>49</v>
      </c>
      <c r="N4516">
        <v>0</v>
      </c>
      <c r="O4516">
        <v>0</v>
      </c>
      <c r="P4516">
        <v>1</v>
      </c>
      <c r="Q4516">
        <v>0</v>
      </c>
      <c r="R4516" s="19">
        <f>BWscncns[[#This Row],[C fx]]*4+BWscncns[[#This Row],[C fg]]*2+BWscncns[[#This Row],[C fm]]</f>
        <v>1</v>
      </c>
      <c r="S4516">
        <v>370</v>
      </c>
      <c r="T4516">
        <v>512000</v>
      </c>
      <c r="U4516" s="13">
        <v>0.72265599999999997</v>
      </c>
      <c r="V4516" s="13">
        <v>1.3837839999999999</v>
      </c>
      <c r="W4516">
        <v>4217</v>
      </c>
      <c r="X4516">
        <v>84</v>
      </c>
      <c r="Z4516" s="10">
        <f>IF($N4516&lt;&gt;0,constants!$L$2,IF($O4516&lt;&gt;0,constants!$M$2,IF($P4516&lt;&gt;0,constants!$N$2,0)))</f>
        <v>1117.99</v>
      </c>
      <c r="AA4516" s="10">
        <f>IF($N4516&lt;&gt;0,constants!$L$2,IF($O4516&lt;&gt;0,constants!$M$2,IF($P4516&lt;&gt;0,constants!$P$2,0)))</f>
        <v>4051.45</v>
      </c>
      <c r="AB4516" s="11">
        <f>constants!$O$2</f>
        <v>4861.32</v>
      </c>
      <c r="AC4516" s="11">
        <f>VLOOKUP(BWscncns[[#This Row],[scanner]],[0]!ScnrAvgBW,2,FALSE)/1000</f>
        <v>3794.4265750962772</v>
      </c>
      <c r="AD4516" s="8">
        <f>(1+$F4516)*Z4516</f>
        <v>1197.2742461946416</v>
      </c>
      <c r="AE4516" s="8">
        <f>(1+$F4516)*AA4516</f>
        <v>4338.7657713801382</v>
      </c>
      <c r="AF4516" s="8">
        <f>(1+$F4516)*AB4516</f>
        <v>5206.0691406103233</v>
      </c>
      <c r="AG4516" s="8">
        <f>(1+$F4516)*AC4516</f>
        <v>4063.5150738730322</v>
      </c>
      <c r="AH4516" s="8">
        <f>(1+$F4516)*$T4516/1000</f>
        <v>548.3093892178432</v>
      </c>
      <c r="AI4516" s="8">
        <f>(1+BWscncns[[#This Row],[pid_error]]*K_p)*BWscncns[[#This Row],[dbw]]/1000</f>
        <v>530.15469460892155</v>
      </c>
      <c r="AJ4516" s="13">
        <f>BWscncns[[#This Row],[Torflow prgrssv alt vote]]/VLOOKUP(BWscncns[[#This Row],[class]],AltBWtotl,2,FALSE)*100</f>
        <v>1.0456065867097105E-2</v>
      </c>
      <c r="AK4516">
        <f>IF(D4516=E4516,1,0)</f>
        <v>1</v>
      </c>
    </row>
    <row r="4517" spans="1:37">
      <c r="A4517" s="1" t="s">
        <v>3027</v>
      </c>
      <c r="B4517" s="1" t="s">
        <v>3028</v>
      </c>
      <c r="C4517">
        <v>548</v>
      </c>
      <c r="D4517">
        <v>1524980073</v>
      </c>
      <c r="E4517">
        <v>1524980073</v>
      </c>
      <c r="F4517" s="2">
        <v>6.9487931917099996E-2</v>
      </c>
      <c r="G4517" s="2">
        <v>6.9487931917099996E-2</v>
      </c>
      <c r="H4517">
        <v>547577</v>
      </c>
      <c r="I4517" s="2">
        <v>-0.15070666179200001</v>
      </c>
      <c r="J4517" s="2">
        <v>0</v>
      </c>
      <c r="K4517">
        <v>5</v>
      </c>
      <c r="L4517" s="1" t="s">
        <v>11618</v>
      </c>
      <c r="M4517" s="1" t="s">
        <v>3028</v>
      </c>
      <c r="N4517">
        <v>0</v>
      </c>
      <c r="O4517">
        <v>0</v>
      </c>
      <c r="P4517">
        <v>1</v>
      </c>
      <c r="Q4517">
        <v>0</v>
      </c>
      <c r="R4517" s="19">
        <f>BWscncns[[#This Row],[C fx]]*4+BWscncns[[#This Row],[C fg]]*2+BWscncns[[#This Row],[C fm]]</f>
        <v>1</v>
      </c>
      <c r="S4517">
        <v>548</v>
      </c>
      <c r="T4517">
        <v>512000</v>
      </c>
      <c r="U4517" s="13">
        <v>1.0703119999999999</v>
      </c>
      <c r="V4517" s="13">
        <v>0.934307</v>
      </c>
      <c r="W4517">
        <v>2861</v>
      </c>
      <c r="X4517">
        <v>57</v>
      </c>
      <c r="Z4517" s="10">
        <f>IF($N4517&lt;&gt;0,constants!$L$2,IF($O4517&lt;&gt;0,constants!$M$2,IF($P4517&lt;&gt;0,constants!$N$2,0)))</f>
        <v>1117.99</v>
      </c>
      <c r="AA4517" s="10">
        <f>IF($N4517&lt;&gt;0,constants!$L$2,IF($O4517&lt;&gt;0,constants!$M$2,IF($P4517&lt;&gt;0,constants!$P$2,0)))</f>
        <v>4051.45</v>
      </c>
      <c r="AB4517" s="11">
        <f>constants!$O$2</f>
        <v>4861.32</v>
      </c>
      <c r="AC4517" s="11">
        <f>VLOOKUP(BWscncns[[#This Row],[scanner]],[0]!ScnrAvgBW,2,FALSE)/1000</f>
        <v>3794.4265750962772</v>
      </c>
      <c r="AD4517" s="8">
        <f>(1+$F4517)*Z4517</f>
        <v>1195.6768130039986</v>
      </c>
      <c r="AE4517" s="8">
        <f>(1+$F4517)*AA4517</f>
        <v>4332.9768817655349</v>
      </c>
      <c r="AF4517" s="8">
        <f>(1+$F4517)*AB4517</f>
        <v>5199.1230731872365</v>
      </c>
      <c r="AG4517" s="8">
        <f>(1+$F4517)*AC4517</f>
        <v>4058.0934306110025</v>
      </c>
      <c r="AH4517" s="8">
        <f>(1+$F4517)*$T4517/1000</f>
        <v>547.57782114155521</v>
      </c>
      <c r="AI4517" s="8">
        <f>(1+BWscncns[[#This Row],[pid_error]]*K_p)*BWscncns[[#This Row],[dbw]]/1000</f>
        <v>529.7889105707776</v>
      </c>
      <c r="AJ4517" s="13">
        <f>BWscncns[[#This Row],[Torflow prgrssv alt vote]]/VLOOKUP(BWscncns[[#This Row],[class]],AltBWtotl,2,FALSE)*100</f>
        <v>1.0448851629375816E-2</v>
      </c>
      <c r="AK4517">
        <f>IF(D4517=E4517,1,0)</f>
        <v>1</v>
      </c>
    </row>
    <row r="4518" spans="1:37">
      <c r="A4518" s="1" t="s">
        <v>8258</v>
      </c>
      <c r="B4518" s="1" t="s">
        <v>8259</v>
      </c>
      <c r="C4518">
        <v>548</v>
      </c>
      <c r="D4518">
        <v>1525001522</v>
      </c>
      <c r="E4518">
        <v>1525001522</v>
      </c>
      <c r="F4518" s="2">
        <v>6.9444762110500005E-2</v>
      </c>
      <c r="G4518" s="2">
        <v>6.9444762110500005E-2</v>
      </c>
      <c r="H4518">
        <v>547555</v>
      </c>
      <c r="I4518" s="2">
        <v>-5.9358226125499999E-2</v>
      </c>
      <c r="J4518" s="2">
        <v>0</v>
      </c>
      <c r="K4518">
        <v>4</v>
      </c>
      <c r="L4518" s="1" t="s">
        <v>11646</v>
      </c>
      <c r="M4518" s="1" t="s">
        <v>8259</v>
      </c>
      <c r="N4518">
        <v>0</v>
      </c>
      <c r="O4518">
        <v>0</v>
      </c>
      <c r="P4518">
        <v>1</v>
      </c>
      <c r="Q4518">
        <v>0</v>
      </c>
      <c r="R4518" s="19">
        <f>BWscncns[[#This Row],[C fx]]*4+BWscncns[[#This Row],[C fg]]*2+BWscncns[[#This Row],[C fm]]</f>
        <v>1</v>
      </c>
      <c r="S4518">
        <v>342</v>
      </c>
      <c r="T4518">
        <v>512000</v>
      </c>
      <c r="U4518" s="13">
        <v>0.66796900000000003</v>
      </c>
      <c r="V4518" s="13">
        <v>1.4970760000000001</v>
      </c>
      <c r="W4518">
        <v>4355</v>
      </c>
      <c r="X4518">
        <v>87</v>
      </c>
      <c r="Z4518" s="10">
        <f>IF($N4518&lt;&gt;0,constants!$L$2,IF($O4518&lt;&gt;0,constants!$M$2,IF($P4518&lt;&gt;0,constants!$N$2,0)))</f>
        <v>1117.99</v>
      </c>
      <c r="AA4518" s="10">
        <f>IF($N4518&lt;&gt;0,constants!$L$2,IF($O4518&lt;&gt;0,constants!$M$2,IF($P4518&lt;&gt;0,constants!$P$2,0)))</f>
        <v>4051.45</v>
      </c>
      <c r="AB4518" s="11">
        <f>constants!$O$2</f>
        <v>4861.32</v>
      </c>
      <c r="AC4518" s="11">
        <f>VLOOKUP(BWscncns[[#This Row],[scanner]],[0]!ScnrAvgBW,2,FALSE)/1000</f>
        <v>4819.491751072962</v>
      </c>
      <c r="AD4518" s="8">
        <f>(1+$F4518)*Z4518</f>
        <v>1195.628549591918</v>
      </c>
      <c r="AE4518" s="8">
        <f>(1+$F4518)*AA4518</f>
        <v>4332.8019814525851</v>
      </c>
      <c r="AF4518" s="8">
        <f>(1+$F4518)*AB4518</f>
        <v>5198.9132109430157</v>
      </c>
      <c r="AG4518" s="8">
        <f>(1+$F4518)*AC4518</f>
        <v>5154.1802092197413</v>
      </c>
      <c r="AH4518" s="8">
        <f>(1+$F4518)*$T4518/1000</f>
        <v>547.55571820057605</v>
      </c>
      <c r="AI4518" s="8">
        <f>(1+BWscncns[[#This Row],[pid_error]]*K_p)*BWscncns[[#This Row],[dbw]]/1000</f>
        <v>529.77785910028797</v>
      </c>
      <c r="AJ4518" s="13">
        <f>BWscncns[[#This Row],[Torflow prgrssv alt vote]]/VLOOKUP(BWscncns[[#This Row],[class]],AltBWtotl,2,FALSE)*100</f>
        <v>1.0448633664874996E-2</v>
      </c>
      <c r="AK4518">
        <f>IF(D4518=E4518,1,0)</f>
        <v>1</v>
      </c>
    </row>
    <row r="4519" spans="1:37">
      <c r="A4519" s="1" t="s">
        <v>4759</v>
      </c>
      <c r="B4519" s="1" t="s">
        <v>4760</v>
      </c>
      <c r="C4519">
        <v>102</v>
      </c>
      <c r="D4519">
        <v>1524780401</v>
      </c>
      <c r="E4519">
        <v>1524780401</v>
      </c>
      <c r="F4519" s="2">
        <v>-0.93372554298900001</v>
      </c>
      <c r="G4519" s="2">
        <v>-0.93372554298900001</v>
      </c>
      <c r="H4519">
        <v>102069</v>
      </c>
      <c r="I4519" s="2">
        <v>-7.0776411100000006E-2</v>
      </c>
      <c r="J4519" s="2">
        <v>0.71428571428599996</v>
      </c>
      <c r="K4519">
        <v>8</v>
      </c>
      <c r="L4519" s="1" t="s">
        <v>12014</v>
      </c>
      <c r="M4519" s="1" t="s">
        <v>4760</v>
      </c>
      <c r="N4519">
        <v>0</v>
      </c>
      <c r="O4519">
        <v>0</v>
      </c>
      <c r="P4519">
        <v>1</v>
      </c>
      <c r="Q4519">
        <v>0</v>
      </c>
      <c r="R4519" s="19">
        <f>BWscncns[[#This Row],[C fx]]*4+BWscncns[[#This Row],[C fg]]*2+BWscncns[[#This Row],[C fm]]</f>
        <v>1</v>
      </c>
      <c r="S4519">
        <v>17</v>
      </c>
      <c r="T4519">
        <v>992256</v>
      </c>
      <c r="U4519" s="13">
        <v>1.7132999999999999E-2</v>
      </c>
      <c r="V4519" s="13">
        <v>58.368000000000002</v>
      </c>
      <c r="W4519">
        <v>6424</v>
      </c>
      <c r="X4519">
        <v>128</v>
      </c>
      <c r="Z4519" s="10">
        <f>IF($N4519&lt;&gt;0,constants!$L$2,IF($O4519&lt;&gt;0,constants!$M$2,IF($P4519&lt;&gt;0,constants!$N$2,0)))</f>
        <v>1117.99</v>
      </c>
      <c r="AA4519" s="10">
        <f>IF($N4519&lt;&gt;0,constants!$L$2,IF($O4519&lt;&gt;0,constants!$M$2,IF($P4519&lt;&gt;0,constants!$P$2,0)))</f>
        <v>4051.45</v>
      </c>
      <c r="AB4519" s="11">
        <f>constants!$O$2</f>
        <v>4861.32</v>
      </c>
      <c r="AC4519" s="11">
        <f>VLOOKUP(BWscncns[[#This Row],[scanner]],[0]!ScnrAvgBW,2,FALSE)/1000</f>
        <v>509.99709399477808</v>
      </c>
      <c r="AD4519" s="8">
        <f>(1+$F4519)*Z4519</f>
        <v>74.09418019372788</v>
      </c>
      <c r="AE4519" s="8">
        <f>(1+$F4519)*AA4519</f>
        <v>268.50764885721588</v>
      </c>
      <c r="AF4519" s="8">
        <f>(1+$F4519)*AB4519</f>
        <v>322.18134335671442</v>
      </c>
      <c r="AG4519" s="8">
        <f>(1+$F4519)*AC4519</f>
        <v>33.79978048169184</v>
      </c>
      <c r="AH4519" s="8">
        <f>(1+$F4519)*$T4519/1000</f>
        <v>65.761227615906805</v>
      </c>
      <c r="AI4519" s="8">
        <f>(1+BWscncns[[#This Row],[pid_error]]*K_p)*BWscncns[[#This Row],[dbw]]/1000</f>
        <v>529.00861380795345</v>
      </c>
      <c r="AJ4519" s="13">
        <f>BWscncns[[#This Row],[Torflow prgrssv alt vote]]/VLOOKUP(BWscncns[[#This Row],[class]],AltBWtotl,2,FALSE)*100</f>
        <v>1.0433462094149705E-2</v>
      </c>
      <c r="AK4519">
        <f>IF(D4519=E4519,1,0)</f>
        <v>1</v>
      </c>
    </row>
    <row r="4520" spans="1:37">
      <c r="A4520" s="1" t="s">
        <v>6767</v>
      </c>
      <c r="B4520" s="1" t="s">
        <v>6768</v>
      </c>
      <c r="C4520">
        <v>370</v>
      </c>
      <c r="D4520">
        <v>1524826032</v>
      </c>
      <c r="E4520">
        <v>1524826032</v>
      </c>
      <c r="F4520" s="2">
        <v>-0.73053079971900003</v>
      </c>
      <c r="G4520" s="2">
        <v>-0.73053079971900003</v>
      </c>
      <c r="H4520">
        <v>369713</v>
      </c>
      <c r="I4520" s="2">
        <v>-7.3126652378899997E-3</v>
      </c>
      <c r="J4520" s="2">
        <v>0</v>
      </c>
      <c r="K4520">
        <v>7</v>
      </c>
      <c r="L4520" s="1" t="s">
        <v>12003</v>
      </c>
      <c r="M4520" s="1" t="s">
        <v>6768</v>
      </c>
      <c r="N4520">
        <v>0</v>
      </c>
      <c r="O4520">
        <v>0</v>
      </c>
      <c r="P4520">
        <v>1</v>
      </c>
      <c r="Q4520">
        <v>0</v>
      </c>
      <c r="R4520" s="19">
        <f>BWscncns[[#This Row],[C fx]]*4+BWscncns[[#This Row],[C fg]]*2+BWscncns[[#This Row],[C fm]]</f>
        <v>1</v>
      </c>
      <c r="S4520">
        <v>370</v>
      </c>
      <c r="T4520">
        <v>832595</v>
      </c>
      <c r="U4520" s="13">
        <v>0.44439400000000001</v>
      </c>
      <c r="V4520" s="13">
        <v>2.250257</v>
      </c>
      <c r="W4520">
        <v>5028</v>
      </c>
      <c r="X4520">
        <v>100</v>
      </c>
      <c r="Z4520" s="10">
        <f>IF($N4520&lt;&gt;0,constants!$L$2,IF($O4520&lt;&gt;0,constants!$M$2,IF($P4520&lt;&gt;0,constants!$N$2,0)))</f>
        <v>1117.99</v>
      </c>
      <c r="AA4520" s="10">
        <f>IF($N4520&lt;&gt;0,constants!$L$2,IF($O4520&lt;&gt;0,constants!$M$2,IF($P4520&lt;&gt;0,constants!$P$2,0)))</f>
        <v>4051.45</v>
      </c>
      <c r="AB4520" s="11">
        <f>constants!$O$2</f>
        <v>4861.32</v>
      </c>
      <c r="AC4520" s="11">
        <f>VLOOKUP(BWscncns[[#This Row],[scanner]],[0]!ScnrAvgBW,2,FALSE)/1000</f>
        <v>885.64026081730776</v>
      </c>
      <c r="AD4520" s="8">
        <f>(1+$F4520)*Z4520</f>
        <v>301.26387122215516</v>
      </c>
      <c r="AE4520" s="8">
        <f>(1+$F4520)*AA4520</f>
        <v>1091.7409914784573</v>
      </c>
      <c r="AF4520" s="8">
        <f>(1+$F4520)*AB4520</f>
        <v>1309.9760127100308</v>
      </c>
      <c r="AG4520" s="8">
        <f>(1+$F4520)*AC4520</f>
        <v>238.65277281909616</v>
      </c>
      <c r="AH4520" s="8">
        <f>(1+$F4520)*$T4520/1000</f>
        <v>224.35870880795918</v>
      </c>
      <c r="AI4520" s="8">
        <f>(1+BWscncns[[#This Row],[pid_error]]*K_p)*BWscncns[[#This Row],[dbw]]/1000</f>
        <v>528.47685440397959</v>
      </c>
      <c r="AJ4520" s="13">
        <f>BWscncns[[#This Row],[Torflow prgrssv alt vote]]/VLOOKUP(BWscncns[[#This Row],[class]],AltBWtotl,2,FALSE)*100</f>
        <v>1.0422974379130034E-2</v>
      </c>
      <c r="AK4520">
        <f>IF(D4520=E4520,1,0)</f>
        <v>1</v>
      </c>
    </row>
    <row r="4521" spans="1:37">
      <c r="A4521" s="1" t="s">
        <v>7265</v>
      </c>
      <c r="B4521" s="1" t="s">
        <v>7266</v>
      </c>
      <c r="C4521">
        <v>545</v>
      </c>
      <c r="D4521">
        <v>1524966122</v>
      </c>
      <c r="E4521">
        <v>1524966122</v>
      </c>
      <c r="F4521" s="2">
        <v>6.4239048574499996E-2</v>
      </c>
      <c r="G4521" s="2">
        <v>6.4239048574499996E-2</v>
      </c>
      <c r="H4521">
        <v>544890</v>
      </c>
      <c r="I4521" s="2">
        <v>9.5365029080200003E-2</v>
      </c>
      <c r="J4521" s="2">
        <v>0</v>
      </c>
      <c r="K4521">
        <v>5</v>
      </c>
      <c r="L4521" s="1" t="s">
        <v>11590</v>
      </c>
      <c r="M4521" s="1" t="s">
        <v>7266</v>
      </c>
      <c r="N4521">
        <v>0</v>
      </c>
      <c r="O4521">
        <v>0</v>
      </c>
      <c r="P4521">
        <v>1</v>
      </c>
      <c r="Q4521">
        <v>0</v>
      </c>
      <c r="R4521" s="19">
        <f>BWscncns[[#This Row],[C fx]]*4+BWscncns[[#This Row],[C fg]]*2+BWscncns[[#This Row],[C fm]]</f>
        <v>1</v>
      </c>
      <c r="S4521">
        <v>545</v>
      </c>
      <c r="T4521">
        <v>512000</v>
      </c>
      <c r="U4521" s="13">
        <v>1.0644530000000001</v>
      </c>
      <c r="V4521" s="13">
        <v>0.93945000000000001</v>
      </c>
      <c r="W4521">
        <v>2899</v>
      </c>
      <c r="X4521">
        <v>57</v>
      </c>
      <c r="Z4521" s="10">
        <f>IF($N4521&lt;&gt;0,constants!$L$2,IF($O4521&lt;&gt;0,constants!$M$2,IF($P4521&lt;&gt;0,constants!$N$2,0)))</f>
        <v>1117.99</v>
      </c>
      <c r="AA4521" s="10">
        <f>IF($N4521&lt;&gt;0,constants!$L$2,IF($O4521&lt;&gt;0,constants!$M$2,IF($P4521&lt;&gt;0,constants!$P$2,0)))</f>
        <v>4051.45</v>
      </c>
      <c r="AB4521" s="11">
        <f>constants!$O$2</f>
        <v>4861.32</v>
      </c>
      <c r="AC4521" s="11">
        <f>VLOOKUP(BWscncns[[#This Row],[scanner]],[0]!ScnrAvgBW,2,FALSE)/1000</f>
        <v>3794.4265750962772</v>
      </c>
      <c r="AD4521" s="8">
        <f>(1+$F4521)*Z4521</f>
        <v>1189.8086139158052</v>
      </c>
      <c r="AE4521" s="8">
        <f>(1+$F4521)*AA4521</f>
        <v>4311.7112933471572</v>
      </c>
      <c r="AF4521" s="8">
        <f>(1+$F4521)*AB4521</f>
        <v>5173.6065716161875</v>
      </c>
      <c r="AG4521" s="8">
        <f>(1+$F4521)*AC4521</f>
        <v>4038.1769281662605</v>
      </c>
      <c r="AH4521" s="8">
        <f>(1+$F4521)*$T4521/1000</f>
        <v>544.89039287014396</v>
      </c>
      <c r="AI4521" s="8">
        <f>(1+BWscncns[[#This Row],[pid_error]]*K_p)*BWscncns[[#This Row],[dbw]]/1000</f>
        <v>528.44519643507203</v>
      </c>
      <c r="AJ4521" s="13">
        <f>BWscncns[[#This Row],[Torflow prgrssv alt vote]]/VLOOKUP(BWscncns[[#This Row],[class]],AltBWtotl,2,FALSE)*100</f>
        <v>1.0422349999469754E-2</v>
      </c>
      <c r="AK4521">
        <f>IF(D4521=E4521,1,0)</f>
        <v>1</v>
      </c>
    </row>
    <row r="4522" spans="1:37">
      <c r="A4522" s="1" t="s">
        <v>6168</v>
      </c>
      <c r="B4522" s="1" t="s">
        <v>28</v>
      </c>
      <c r="C4522">
        <v>151</v>
      </c>
      <c r="D4522">
        <v>1524991621</v>
      </c>
      <c r="E4522">
        <v>1524991621</v>
      </c>
      <c r="F4522" s="2">
        <v>-0.832455398693</v>
      </c>
      <c r="G4522" s="2">
        <v>-0.832455398693</v>
      </c>
      <c r="H4522">
        <v>151320</v>
      </c>
      <c r="I4522" s="2">
        <v>-9.7498592057600003E-2</v>
      </c>
      <c r="J4522" s="2">
        <v>0</v>
      </c>
      <c r="K4522">
        <v>8</v>
      </c>
      <c r="L4522" s="1" t="s">
        <v>11923</v>
      </c>
      <c r="M4522" s="1" t="s">
        <v>28</v>
      </c>
      <c r="N4522">
        <v>0</v>
      </c>
      <c r="O4522">
        <v>0</v>
      </c>
      <c r="P4522">
        <v>1</v>
      </c>
      <c r="Q4522">
        <v>0</v>
      </c>
      <c r="R4522" s="19">
        <f>BWscncns[[#This Row],[C fx]]*4+BWscncns[[#This Row],[C fg]]*2+BWscncns[[#This Row],[C fm]]</f>
        <v>1</v>
      </c>
      <c r="S4522">
        <v>79</v>
      </c>
      <c r="T4522">
        <v>903168</v>
      </c>
      <c r="U4522" s="13">
        <v>8.7470000000000006E-2</v>
      </c>
      <c r="V4522" s="13">
        <v>11.432506</v>
      </c>
      <c r="W4522">
        <v>6252</v>
      </c>
      <c r="X4522">
        <v>125</v>
      </c>
      <c r="Z4522" s="10">
        <f>IF($N4522&lt;&gt;0,constants!$L$2,IF($O4522&lt;&gt;0,constants!$M$2,IF($P4522&lt;&gt;0,constants!$N$2,0)))</f>
        <v>1117.99</v>
      </c>
      <c r="AA4522" s="10">
        <f>IF($N4522&lt;&gt;0,constants!$L$2,IF($O4522&lt;&gt;0,constants!$M$2,IF($P4522&lt;&gt;0,constants!$P$2,0)))</f>
        <v>4051.45</v>
      </c>
      <c r="AB4522" s="11">
        <f>constants!$O$2</f>
        <v>4861.32</v>
      </c>
      <c r="AC4522" s="11">
        <f>VLOOKUP(BWscncns[[#This Row],[scanner]],[0]!ScnrAvgBW,2,FALSE)/1000</f>
        <v>509.99709399477808</v>
      </c>
      <c r="AD4522" s="8">
        <f>(1+$F4522)*Z4522</f>
        <v>187.31318881521292</v>
      </c>
      <c r="AE4522" s="8">
        <f>(1+$F4522)*AA4522</f>
        <v>678.79857496524505</v>
      </c>
      <c r="AF4522" s="8">
        <f>(1+$F4522)*AB4522</f>
        <v>814.48792122574514</v>
      </c>
      <c r="AG4522" s="8">
        <f>(1+$F4522)*AC4522</f>
        <v>85.447259781083702</v>
      </c>
      <c r="AH4522" s="8">
        <f>(1+$F4522)*$T4522/1000</f>
        <v>151.32092247324059</v>
      </c>
      <c r="AI4522" s="8">
        <f>(1+BWscncns[[#This Row],[pid_error]]*K_p)*BWscncns[[#This Row],[dbw]]/1000</f>
        <v>527.24446123662028</v>
      </c>
      <c r="AJ4522" s="13">
        <f>BWscncns[[#This Row],[Torflow prgrssv alt vote]]/VLOOKUP(BWscncns[[#This Row],[class]],AltBWtotl,2,FALSE)*100</f>
        <v>1.0398668295899791E-2</v>
      </c>
      <c r="AK4522">
        <f>IF(D4522=E4522,1,0)</f>
        <v>1</v>
      </c>
    </row>
    <row r="4523" spans="1:37">
      <c r="A4523" s="1" t="s">
        <v>7523</v>
      </c>
      <c r="B4523" s="1" t="s">
        <v>7524</v>
      </c>
      <c r="C4523">
        <v>530</v>
      </c>
      <c r="D4523">
        <v>1524984916</v>
      </c>
      <c r="E4523">
        <v>1524984916</v>
      </c>
      <c r="F4523" s="2">
        <v>1.11324866972E-2</v>
      </c>
      <c r="G4523" s="2">
        <v>1.11324866972E-2</v>
      </c>
      <c r="H4523">
        <v>530124</v>
      </c>
      <c r="I4523" s="2">
        <v>-0.123013066162</v>
      </c>
      <c r="J4523" s="2">
        <v>0</v>
      </c>
      <c r="K4523">
        <v>5</v>
      </c>
      <c r="L4523" s="1" t="s">
        <v>11534</v>
      </c>
      <c r="M4523" s="1" t="s">
        <v>7524</v>
      </c>
      <c r="N4523">
        <v>0</v>
      </c>
      <c r="O4523">
        <v>0</v>
      </c>
      <c r="P4523">
        <v>1</v>
      </c>
      <c r="Q4523">
        <v>0</v>
      </c>
      <c r="R4523" s="19">
        <f>BWscncns[[#This Row],[C fx]]*4+BWscncns[[#This Row],[C fg]]*2+BWscncns[[#This Row],[C fm]]</f>
        <v>1</v>
      </c>
      <c r="S4523">
        <v>469</v>
      </c>
      <c r="T4523">
        <v>524288</v>
      </c>
      <c r="U4523" s="13">
        <v>0.89454699999999998</v>
      </c>
      <c r="V4523" s="13">
        <v>1.117885</v>
      </c>
      <c r="W4523">
        <v>3727</v>
      </c>
      <c r="X4523">
        <v>74</v>
      </c>
      <c r="Z4523" s="10">
        <f>IF($N4523&lt;&gt;0,constants!$L$2,IF($O4523&lt;&gt;0,constants!$M$2,IF($P4523&lt;&gt;0,constants!$N$2,0)))</f>
        <v>1117.99</v>
      </c>
      <c r="AA4523" s="10">
        <f>IF($N4523&lt;&gt;0,constants!$L$2,IF($O4523&lt;&gt;0,constants!$M$2,IF($P4523&lt;&gt;0,constants!$P$2,0)))</f>
        <v>4051.45</v>
      </c>
      <c r="AB4523" s="11">
        <f>constants!$O$2</f>
        <v>4861.32</v>
      </c>
      <c r="AC4523" s="11">
        <f>VLOOKUP(BWscncns[[#This Row],[scanner]],[0]!ScnrAvgBW,2,FALSE)/1000</f>
        <v>3794.4265750962772</v>
      </c>
      <c r="AD4523" s="8">
        <f>(1+$F4523)*Z4523</f>
        <v>1130.4360088026026</v>
      </c>
      <c r="AE4523" s="8">
        <f>(1+$F4523)*AA4523</f>
        <v>4096.552713229371</v>
      </c>
      <c r="AF4523" s="8">
        <f>(1+$F4523)*AB4523</f>
        <v>4915.4385802308325</v>
      </c>
      <c r="AG4523" s="8">
        <f>(1+$F4523)*AC4523</f>
        <v>3836.6679784670387</v>
      </c>
      <c r="AH4523" s="8">
        <f>(1+$F4523)*$T4523/1000</f>
        <v>530.12462918550159</v>
      </c>
      <c r="AI4523" s="8">
        <f>(1+BWscncns[[#This Row],[pid_error]]*K_p)*BWscncns[[#This Row],[dbw]]/1000</f>
        <v>527.20631459275069</v>
      </c>
      <c r="AJ4523" s="13">
        <f>BWscncns[[#This Row],[Torflow prgrssv alt vote]]/VLOOKUP(BWscncns[[#This Row],[class]],AltBWtotl,2,FALSE)*100</f>
        <v>1.0397915942247234E-2</v>
      </c>
      <c r="AK4523">
        <f>IF(D4523=E4523,1,0)</f>
        <v>1</v>
      </c>
    </row>
    <row r="4524" spans="1:37">
      <c r="A4524" s="1" t="s">
        <v>4897</v>
      </c>
      <c r="B4524" s="1" t="s">
        <v>4898</v>
      </c>
      <c r="C4524">
        <v>542</v>
      </c>
      <c r="D4524">
        <v>1524966384</v>
      </c>
      <c r="E4524">
        <v>1524966384</v>
      </c>
      <c r="F4524" s="2">
        <v>5.9287410379800003E-2</v>
      </c>
      <c r="G4524" s="2">
        <v>5.9287410379800003E-2</v>
      </c>
      <c r="H4524">
        <v>542355</v>
      </c>
      <c r="I4524" s="2">
        <v>0.37017589383400001</v>
      </c>
      <c r="J4524" s="2">
        <v>0</v>
      </c>
      <c r="K4524">
        <v>6</v>
      </c>
      <c r="L4524" s="1" t="s">
        <v>11644</v>
      </c>
      <c r="M4524" s="1" t="s">
        <v>4898</v>
      </c>
      <c r="N4524">
        <v>0</v>
      </c>
      <c r="O4524">
        <v>0</v>
      </c>
      <c r="P4524">
        <v>1</v>
      </c>
      <c r="Q4524">
        <v>0</v>
      </c>
      <c r="R4524" s="19">
        <f>BWscncns[[#This Row],[C fx]]*4+BWscncns[[#This Row],[C fg]]*2+BWscncns[[#This Row],[C fm]]</f>
        <v>1</v>
      </c>
      <c r="S4524">
        <v>343</v>
      </c>
      <c r="T4524">
        <v>512000</v>
      </c>
      <c r="U4524" s="13">
        <v>0.66992200000000002</v>
      </c>
      <c r="V4524" s="13">
        <v>1.4927109999999999</v>
      </c>
      <c r="W4524">
        <v>4349</v>
      </c>
      <c r="X4524">
        <v>86</v>
      </c>
      <c r="Z4524" s="10">
        <f>IF($N4524&lt;&gt;0,constants!$L$2,IF($O4524&lt;&gt;0,constants!$M$2,IF($P4524&lt;&gt;0,constants!$N$2,0)))</f>
        <v>1117.99</v>
      </c>
      <c r="AA4524" s="10">
        <f>IF($N4524&lt;&gt;0,constants!$L$2,IF($O4524&lt;&gt;0,constants!$M$2,IF($P4524&lt;&gt;0,constants!$P$2,0)))</f>
        <v>4051.45</v>
      </c>
      <c r="AB4524" s="11">
        <f>constants!$O$2</f>
        <v>4861.32</v>
      </c>
      <c r="AC4524" s="11">
        <f>VLOOKUP(BWscncns[[#This Row],[scanner]],[0]!ScnrAvgBW,2,FALSE)/1000</f>
        <v>2386.3111194805197</v>
      </c>
      <c r="AD4524" s="8">
        <f>(1+$F4524)*Z4524</f>
        <v>1184.2727319305127</v>
      </c>
      <c r="AE4524" s="8">
        <f>(1+$F4524)*AA4524</f>
        <v>4291.6499787832408</v>
      </c>
      <c r="AF4524" s="8">
        <f>(1+$F4524)*AB4524</f>
        <v>5149.5350738275292</v>
      </c>
      <c r="AG4524" s="8">
        <f>(1+$F4524)*AC4524</f>
        <v>2527.7893261150411</v>
      </c>
      <c r="AH4524" s="8">
        <f>(1+$F4524)*$T4524/1000</f>
        <v>542.35515411445772</v>
      </c>
      <c r="AI4524" s="8">
        <f>(1+BWscncns[[#This Row],[pid_error]]*K_p)*BWscncns[[#This Row],[dbw]]/1000</f>
        <v>527.17757705722875</v>
      </c>
      <c r="AJ4524" s="13">
        <f>BWscncns[[#This Row],[Torflow prgrssv alt vote]]/VLOOKUP(BWscncns[[#This Row],[class]],AltBWtotl,2,FALSE)*100</f>
        <v>1.0397349161329643E-2</v>
      </c>
      <c r="AK4524">
        <f>IF(D4524=E4524,1,0)</f>
        <v>1</v>
      </c>
    </row>
    <row r="4525" spans="1:37">
      <c r="A4525" s="1" t="s">
        <v>4884</v>
      </c>
      <c r="B4525" s="1" t="s">
        <v>4885</v>
      </c>
      <c r="C4525">
        <v>542</v>
      </c>
      <c r="D4525">
        <v>1524943158</v>
      </c>
      <c r="E4525">
        <v>1524943158</v>
      </c>
      <c r="F4525" s="2">
        <v>5.9265157758299998E-2</v>
      </c>
      <c r="G4525" s="2">
        <v>5.9265157758299998E-2</v>
      </c>
      <c r="H4525">
        <v>542343</v>
      </c>
      <c r="I4525" s="2">
        <v>0.221399937656</v>
      </c>
      <c r="J4525" s="2">
        <v>0</v>
      </c>
      <c r="K4525">
        <v>5</v>
      </c>
      <c r="L4525" s="1" t="s">
        <v>11651</v>
      </c>
      <c r="M4525" s="1" t="s">
        <v>4885</v>
      </c>
      <c r="N4525">
        <v>0</v>
      </c>
      <c r="O4525">
        <v>0</v>
      </c>
      <c r="P4525">
        <v>1</v>
      </c>
      <c r="Q4525">
        <v>0</v>
      </c>
      <c r="R4525" s="19">
        <f>BWscncns[[#This Row],[C fx]]*4+BWscncns[[#This Row],[C fg]]*2+BWscncns[[#This Row],[C fm]]</f>
        <v>1</v>
      </c>
      <c r="S4525">
        <v>456</v>
      </c>
      <c r="T4525">
        <v>512000</v>
      </c>
      <c r="U4525" s="13">
        <v>0.890625</v>
      </c>
      <c r="V4525" s="13">
        <v>1.1228070000000001</v>
      </c>
      <c r="W4525">
        <v>3737</v>
      </c>
      <c r="X4525">
        <v>74</v>
      </c>
      <c r="Z4525" s="10">
        <f>IF($N4525&lt;&gt;0,constants!$L$2,IF($O4525&lt;&gt;0,constants!$M$2,IF($P4525&lt;&gt;0,constants!$N$2,0)))</f>
        <v>1117.99</v>
      </c>
      <c r="AA4525" s="10">
        <f>IF($N4525&lt;&gt;0,constants!$L$2,IF($O4525&lt;&gt;0,constants!$M$2,IF($P4525&lt;&gt;0,constants!$P$2,0)))</f>
        <v>4051.45</v>
      </c>
      <c r="AB4525" s="11">
        <f>constants!$O$2</f>
        <v>4861.32</v>
      </c>
      <c r="AC4525" s="11">
        <f>VLOOKUP(BWscncns[[#This Row],[scanner]],[0]!ScnrAvgBW,2,FALSE)/1000</f>
        <v>3794.4265750962772</v>
      </c>
      <c r="AD4525" s="8">
        <f>(1+$F4525)*Z4525</f>
        <v>1184.2478537222019</v>
      </c>
      <c r="AE4525" s="8">
        <f>(1+$F4525)*AA4525</f>
        <v>4291.5598233998644</v>
      </c>
      <c r="AF4525" s="8">
        <f>(1+$F4525)*AB4525</f>
        <v>5149.4268967135795</v>
      </c>
      <c r="AG4525" s="8">
        <f>(1+$F4525)*AC4525</f>
        <v>4019.3038646716445</v>
      </c>
      <c r="AH4525" s="8">
        <f>(1+$F4525)*$T4525/1000</f>
        <v>542.34376077224965</v>
      </c>
      <c r="AI4525" s="8">
        <f>(1+BWscncns[[#This Row],[pid_error]]*K_p)*BWscncns[[#This Row],[dbw]]/1000</f>
        <v>527.17188038612483</v>
      </c>
      <c r="AJ4525" s="13">
        <f>BWscncns[[#This Row],[Torflow prgrssv alt vote]]/VLOOKUP(BWscncns[[#This Row],[class]],AltBWtotl,2,FALSE)*100</f>
        <v>1.0397236807767765E-2</v>
      </c>
      <c r="AK4525">
        <f>IF(D4525=E4525,1,0)</f>
        <v>1</v>
      </c>
    </row>
    <row r="4526" spans="1:37">
      <c r="A4526" s="1" t="s">
        <v>599</v>
      </c>
      <c r="B4526" s="1" t="s">
        <v>49</v>
      </c>
      <c r="C4526">
        <v>170</v>
      </c>
      <c r="D4526">
        <v>1524982043</v>
      </c>
      <c r="E4526">
        <v>1524982043</v>
      </c>
      <c r="F4526" s="2">
        <v>-0.80756584836199996</v>
      </c>
      <c r="G4526" s="2">
        <v>-0.80756584836199996</v>
      </c>
      <c r="H4526">
        <v>170034</v>
      </c>
      <c r="I4526" s="2">
        <v>6.1435788597899998E-2</v>
      </c>
      <c r="J4526" s="2">
        <v>0</v>
      </c>
      <c r="K4526">
        <v>8</v>
      </c>
      <c r="L4526" s="1" t="s">
        <v>11917</v>
      </c>
      <c r="M4526" s="1" t="s">
        <v>49</v>
      </c>
      <c r="N4526">
        <v>0</v>
      </c>
      <c r="O4526">
        <v>0</v>
      </c>
      <c r="P4526">
        <v>1</v>
      </c>
      <c r="Q4526">
        <v>0</v>
      </c>
      <c r="R4526" s="19">
        <f>BWscncns[[#This Row],[C fx]]*4+BWscncns[[#This Row],[C fg]]*2+BWscncns[[#This Row],[C fm]]</f>
        <v>1</v>
      </c>
      <c r="S4526">
        <v>170</v>
      </c>
      <c r="T4526">
        <v>883599</v>
      </c>
      <c r="U4526" s="13">
        <v>0.19239500000000001</v>
      </c>
      <c r="V4526" s="13">
        <v>5.197641</v>
      </c>
      <c r="W4526">
        <v>5885</v>
      </c>
      <c r="X4526">
        <v>117</v>
      </c>
      <c r="Z4526" s="10">
        <f>IF($N4526&lt;&gt;0,constants!$L$2,IF($O4526&lt;&gt;0,constants!$M$2,IF($P4526&lt;&gt;0,constants!$N$2,0)))</f>
        <v>1117.99</v>
      </c>
      <c r="AA4526" s="10">
        <f>IF($N4526&lt;&gt;0,constants!$L$2,IF($O4526&lt;&gt;0,constants!$M$2,IF($P4526&lt;&gt;0,constants!$P$2,0)))</f>
        <v>4051.45</v>
      </c>
      <c r="AB4526" s="11">
        <f>constants!$O$2</f>
        <v>4861.32</v>
      </c>
      <c r="AC4526" s="11">
        <f>VLOOKUP(BWscncns[[#This Row],[scanner]],[0]!ScnrAvgBW,2,FALSE)/1000</f>
        <v>509.99709399477808</v>
      </c>
      <c r="AD4526" s="8">
        <f>(1+$F4526)*Z4526</f>
        <v>215.13945718976765</v>
      </c>
      <c r="AE4526" s="8">
        <f>(1+$F4526)*AA4526</f>
        <v>779.63734365377525</v>
      </c>
      <c r="AF4526" s="8">
        <f>(1+$F4526)*AB4526</f>
        <v>935.48399004084229</v>
      </c>
      <c r="AG4526" s="8">
        <f>(1+$F4526)*AC4526</f>
        <v>98.140858120730485</v>
      </c>
      <c r="AH4526" s="8">
        <f>(1+$F4526)*$T4526/1000</f>
        <v>170.03462395318519</v>
      </c>
      <c r="AI4526" s="8">
        <f>(1+BWscncns[[#This Row],[pid_error]]*K_p)*BWscncns[[#This Row],[dbw]]/1000</f>
        <v>526.81681197659248</v>
      </c>
      <c r="AJ4526" s="13">
        <f>BWscncns[[#This Row],[Torflow prgrssv alt vote]]/VLOOKUP(BWscncns[[#This Row],[class]],AltBWtotl,2,FALSE)*100</f>
        <v>1.0390233910848905E-2</v>
      </c>
      <c r="AK4526">
        <f>IF(D4526=E4526,1,0)</f>
        <v>1</v>
      </c>
    </row>
    <row r="4527" spans="1:37">
      <c r="A4527" s="1" t="s">
        <v>3955</v>
      </c>
      <c r="B4527" s="1" t="s">
        <v>3956</v>
      </c>
      <c r="C4527">
        <v>138</v>
      </c>
      <c r="D4527">
        <v>1524973109</v>
      </c>
      <c r="E4527">
        <v>1524973109</v>
      </c>
      <c r="F4527" s="2">
        <v>-0.84851860270699997</v>
      </c>
      <c r="G4527" s="2">
        <v>-0.84851860270699997</v>
      </c>
      <c r="H4527">
        <v>138487</v>
      </c>
      <c r="I4527" s="2">
        <v>-0.127218593298</v>
      </c>
      <c r="J4527" s="2">
        <v>0</v>
      </c>
      <c r="K4527">
        <v>8</v>
      </c>
      <c r="L4527" s="1" t="s">
        <v>11913</v>
      </c>
      <c r="M4527" s="1" t="s">
        <v>3956</v>
      </c>
      <c r="N4527">
        <v>0</v>
      </c>
      <c r="O4527">
        <v>0</v>
      </c>
      <c r="P4527">
        <v>1</v>
      </c>
      <c r="Q4527">
        <v>0</v>
      </c>
      <c r="R4527" s="19">
        <f>BWscncns[[#This Row],[C fx]]*4+BWscncns[[#This Row],[C fg]]*2+BWscncns[[#This Row],[C fm]]</f>
        <v>1</v>
      </c>
      <c r="S4527">
        <v>193</v>
      </c>
      <c r="T4527">
        <v>914219</v>
      </c>
      <c r="U4527" s="13">
        <v>0.21110899999999999</v>
      </c>
      <c r="V4527" s="13">
        <v>4.7368860000000002</v>
      </c>
      <c r="W4527">
        <v>5792</v>
      </c>
      <c r="X4527">
        <v>115</v>
      </c>
      <c r="Z4527" s="10">
        <f>IF($N4527&lt;&gt;0,constants!$L$2,IF($O4527&lt;&gt;0,constants!$M$2,IF($P4527&lt;&gt;0,constants!$N$2,0)))</f>
        <v>1117.99</v>
      </c>
      <c r="AA4527" s="10">
        <f>IF($N4527&lt;&gt;0,constants!$L$2,IF($O4527&lt;&gt;0,constants!$M$2,IF($P4527&lt;&gt;0,constants!$P$2,0)))</f>
        <v>4051.45</v>
      </c>
      <c r="AB4527" s="11">
        <f>constants!$O$2</f>
        <v>4861.32</v>
      </c>
      <c r="AC4527" s="11">
        <f>VLOOKUP(BWscncns[[#This Row],[scanner]],[0]!ScnrAvgBW,2,FALSE)/1000</f>
        <v>509.99709399477808</v>
      </c>
      <c r="AD4527" s="8">
        <f>(1+$F4527)*Z4527</f>
        <v>169.35468735960112</v>
      </c>
      <c r="AE4527" s="8">
        <f>(1+$F4527)*AA4527</f>
        <v>613.71930706272497</v>
      </c>
      <c r="AF4527" s="8">
        <f>(1+$F4527)*AB4527</f>
        <v>736.3995462884069</v>
      </c>
      <c r="AG4527" s="8">
        <f>(1+$F4527)*AC4527</f>
        <v>77.255072413698457</v>
      </c>
      <c r="AH4527" s="8">
        <f>(1+$F4527)*$T4527/1000</f>
        <v>138.48717155180921</v>
      </c>
      <c r="AI4527" s="8">
        <f>(1+BWscncns[[#This Row],[pid_error]]*K_p)*BWscncns[[#This Row],[dbw]]/1000</f>
        <v>526.35308577590456</v>
      </c>
      <c r="AJ4527" s="13">
        <f>BWscncns[[#This Row],[Torflow prgrssv alt vote]]/VLOOKUP(BWscncns[[#This Row],[class]],AltBWtotl,2,FALSE)*100</f>
        <v>1.0381087992217989E-2</v>
      </c>
      <c r="AK4527">
        <f>IF(D4527=E4527,1,0)</f>
        <v>1</v>
      </c>
    </row>
    <row r="4528" spans="1:37">
      <c r="A4528" s="1" t="s">
        <v>5088</v>
      </c>
      <c r="B4528" s="1" t="s">
        <v>5089</v>
      </c>
      <c r="C4528">
        <v>540</v>
      </c>
      <c r="D4528">
        <v>1524967741</v>
      </c>
      <c r="E4528">
        <v>1524967741</v>
      </c>
      <c r="F4528" s="2">
        <v>5.4364274447800003E-2</v>
      </c>
      <c r="G4528" s="2">
        <v>5.4364274447800003E-2</v>
      </c>
      <c r="H4528">
        <v>539834</v>
      </c>
      <c r="I4528" s="2">
        <v>4.8590912637000001E-2</v>
      </c>
      <c r="J4528" s="2">
        <v>0</v>
      </c>
      <c r="K4528">
        <v>4</v>
      </c>
      <c r="L4528" s="1" t="s">
        <v>11782</v>
      </c>
      <c r="M4528" s="1" t="s">
        <v>5089</v>
      </c>
      <c r="N4528">
        <v>0</v>
      </c>
      <c r="O4528">
        <v>0</v>
      </c>
      <c r="P4528">
        <v>1</v>
      </c>
      <c r="Q4528">
        <v>0</v>
      </c>
      <c r="R4528" s="19">
        <f>BWscncns[[#This Row],[C fx]]*4+BWscncns[[#This Row],[C fg]]*2+BWscncns[[#This Row],[C fm]]</f>
        <v>1</v>
      </c>
      <c r="S4528">
        <v>540</v>
      </c>
      <c r="T4528">
        <v>512000</v>
      </c>
      <c r="U4528" s="13">
        <v>1.0546880000000001</v>
      </c>
      <c r="V4528" s="13">
        <v>0.94814799999999999</v>
      </c>
      <c r="W4528">
        <v>2959</v>
      </c>
      <c r="X4528">
        <v>59</v>
      </c>
      <c r="Z4528" s="10">
        <f>IF($N4528&lt;&gt;0,constants!$L$2,IF($O4528&lt;&gt;0,constants!$M$2,IF($P4528&lt;&gt;0,constants!$N$2,0)))</f>
        <v>1117.99</v>
      </c>
      <c r="AA4528" s="10">
        <f>IF($N4528&lt;&gt;0,constants!$L$2,IF($O4528&lt;&gt;0,constants!$M$2,IF($P4528&lt;&gt;0,constants!$P$2,0)))</f>
        <v>4051.45</v>
      </c>
      <c r="AB4528" s="11">
        <f>constants!$O$2</f>
        <v>4861.32</v>
      </c>
      <c r="AC4528" s="11">
        <f>VLOOKUP(BWscncns[[#This Row],[scanner]],[0]!ScnrAvgBW,2,FALSE)/1000</f>
        <v>4819.491751072962</v>
      </c>
      <c r="AD4528" s="8">
        <f>(1+$F4528)*Z4528</f>
        <v>1178.7687151898958</v>
      </c>
      <c r="AE4528" s="8">
        <f>(1+$F4528)*AA4528</f>
        <v>4271.704139711539</v>
      </c>
      <c r="AF4528" s="8">
        <f>(1+$F4528)*AB4528</f>
        <v>5125.6021346585785</v>
      </c>
      <c r="AG4528" s="8">
        <f>(1+$F4528)*AC4528</f>
        <v>5081.4999233272001</v>
      </c>
      <c r="AH4528" s="8">
        <f>(1+$F4528)*$T4528/1000</f>
        <v>539.83450851727355</v>
      </c>
      <c r="AI4528" s="8">
        <f>(1+BWscncns[[#This Row],[pid_error]]*K_p)*BWscncns[[#This Row],[dbw]]/1000</f>
        <v>525.91725425863683</v>
      </c>
      <c r="AJ4528" s="13">
        <f>BWscncns[[#This Row],[Torflow prgrssv alt vote]]/VLOOKUP(BWscncns[[#This Row],[class]],AltBWtotl,2,FALSE)*100</f>
        <v>1.0372492231211157E-2</v>
      </c>
      <c r="AK4528">
        <f>IF(D4528=E4528,1,0)</f>
        <v>1</v>
      </c>
    </row>
    <row r="4529" spans="1:37">
      <c r="A4529" s="1" t="s">
        <v>6659</v>
      </c>
      <c r="B4529" s="1" t="s">
        <v>6660</v>
      </c>
      <c r="C4529">
        <v>283</v>
      </c>
      <c r="D4529">
        <v>1525007235</v>
      </c>
      <c r="E4529">
        <v>1525007235</v>
      </c>
      <c r="F4529" s="2">
        <v>-0.63090786792499998</v>
      </c>
      <c r="G4529" s="2">
        <v>-0.63090786792499998</v>
      </c>
      <c r="H4529">
        <v>283462</v>
      </c>
      <c r="I4529" s="2">
        <v>-0.19329148753700001</v>
      </c>
      <c r="J4529" s="2">
        <v>0</v>
      </c>
      <c r="K4529">
        <v>6</v>
      </c>
      <c r="L4529" s="1" t="s">
        <v>11552</v>
      </c>
      <c r="M4529" s="1" t="s">
        <v>6660</v>
      </c>
      <c r="N4529">
        <v>0</v>
      </c>
      <c r="O4529">
        <v>0</v>
      </c>
      <c r="P4529">
        <v>1</v>
      </c>
      <c r="Q4529">
        <v>0</v>
      </c>
      <c r="R4529" s="19">
        <f>BWscncns[[#This Row],[C fx]]*4+BWscncns[[#This Row],[C fg]]*2+BWscncns[[#This Row],[C fm]]</f>
        <v>1</v>
      </c>
      <c r="S4529">
        <v>432</v>
      </c>
      <c r="T4529">
        <v>768000</v>
      </c>
      <c r="U4529" s="13">
        <v>0.5625</v>
      </c>
      <c r="V4529" s="13">
        <v>1.7777780000000001</v>
      </c>
      <c r="W4529">
        <v>4662</v>
      </c>
      <c r="X4529">
        <v>93</v>
      </c>
      <c r="Z4529" s="10">
        <f>IF($N4529&lt;&gt;0,constants!$L$2,IF($O4529&lt;&gt;0,constants!$M$2,IF($P4529&lt;&gt;0,constants!$N$2,0)))</f>
        <v>1117.99</v>
      </c>
      <c r="AA4529" s="10">
        <f>IF($N4529&lt;&gt;0,constants!$L$2,IF($O4529&lt;&gt;0,constants!$M$2,IF($P4529&lt;&gt;0,constants!$P$2,0)))</f>
        <v>4051.45</v>
      </c>
      <c r="AB4529" s="11">
        <f>constants!$O$2</f>
        <v>4861.32</v>
      </c>
      <c r="AC4529" s="11">
        <f>VLOOKUP(BWscncns[[#This Row],[scanner]],[0]!ScnrAvgBW,2,FALSE)/1000</f>
        <v>2386.3111194805197</v>
      </c>
      <c r="AD4529" s="8">
        <f>(1+$F4529)*Z4529</f>
        <v>412.64131273852928</v>
      </c>
      <c r="AE4529" s="8">
        <f>(1+$F4529)*AA4529</f>
        <v>1495.3583184952588</v>
      </c>
      <c r="AF4529" s="8">
        <f>(1+$F4529)*AB4529</f>
        <v>1794.274963498839</v>
      </c>
      <c r="AG4529" s="8">
        <f>(1+$F4529)*AC4529</f>
        <v>880.7686588833451</v>
      </c>
      <c r="AH4529" s="8">
        <f>(1+$F4529)*$T4529/1000</f>
        <v>283.46275743360002</v>
      </c>
      <c r="AI4529" s="8">
        <f>(1+BWscncns[[#This Row],[pid_error]]*K_p)*BWscncns[[#This Row],[dbw]]/1000</f>
        <v>525.73137871680001</v>
      </c>
      <c r="AJ4529" s="13">
        <f>BWscncns[[#This Row],[Torflow prgrssv alt vote]]/VLOOKUP(BWscncns[[#This Row],[class]],AltBWtotl,2,FALSE)*100</f>
        <v>1.0368826269316843E-2</v>
      </c>
      <c r="AK4529">
        <f>IF(D4529=E4529,1,0)</f>
        <v>1</v>
      </c>
    </row>
    <row r="4530" spans="1:37">
      <c r="A4530" s="1" t="s">
        <v>6481</v>
      </c>
      <c r="B4530" s="1" t="s">
        <v>6482</v>
      </c>
      <c r="C4530">
        <v>538</v>
      </c>
      <c r="D4530">
        <v>1524975523</v>
      </c>
      <c r="E4530">
        <v>1524975523</v>
      </c>
      <c r="F4530" s="2">
        <v>5.1430194264900003E-2</v>
      </c>
      <c r="G4530" s="2">
        <v>5.1430194264900003E-2</v>
      </c>
      <c r="H4530">
        <v>538332</v>
      </c>
      <c r="I4530" s="2">
        <v>-0.10300218267</v>
      </c>
      <c r="J4530" s="2">
        <v>0.2</v>
      </c>
      <c r="K4530">
        <v>5</v>
      </c>
      <c r="L4530" s="1" t="s">
        <v>11649</v>
      </c>
      <c r="M4530" s="1" t="s">
        <v>6482</v>
      </c>
      <c r="N4530">
        <v>0</v>
      </c>
      <c r="O4530">
        <v>0</v>
      </c>
      <c r="P4530">
        <v>1</v>
      </c>
      <c r="Q4530">
        <v>0</v>
      </c>
      <c r="R4530" s="19">
        <f>BWscncns[[#This Row],[C fx]]*4+BWscncns[[#This Row],[C fg]]*2+BWscncns[[#This Row],[C fm]]</f>
        <v>1</v>
      </c>
      <c r="S4530">
        <v>508</v>
      </c>
      <c r="T4530">
        <v>512000</v>
      </c>
      <c r="U4530" s="13">
        <v>0.99218799999999996</v>
      </c>
      <c r="V4530" s="13">
        <v>1.0078739999999999</v>
      </c>
      <c r="W4530">
        <v>3382</v>
      </c>
      <c r="X4530">
        <v>67</v>
      </c>
      <c r="Z4530" s="10">
        <f>IF($N4530&lt;&gt;0,constants!$L$2,IF($O4530&lt;&gt;0,constants!$M$2,IF($P4530&lt;&gt;0,constants!$N$2,0)))</f>
        <v>1117.99</v>
      </c>
      <c r="AA4530" s="10">
        <f>IF($N4530&lt;&gt;0,constants!$L$2,IF($O4530&lt;&gt;0,constants!$M$2,IF($P4530&lt;&gt;0,constants!$P$2,0)))</f>
        <v>4051.45</v>
      </c>
      <c r="AB4530" s="11">
        <f>constants!$O$2</f>
        <v>4861.32</v>
      </c>
      <c r="AC4530" s="11">
        <f>VLOOKUP(BWscncns[[#This Row],[scanner]],[0]!ScnrAvgBW,2,FALSE)/1000</f>
        <v>3794.4265750962772</v>
      </c>
      <c r="AD4530" s="8">
        <f>(1+$F4530)*Z4530</f>
        <v>1175.4884428862156</v>
      </c>
      <c r="AE4530" s="8">
        <f>(1+$F4530)*AA4530</f>
        <v>4259.8168605545288</v>
      </c>
      <c r="AF4530" s="8">
        <f>(1+$F4530)*AB4530</f>
        <v>5111.3386319838437</v>
      </c>
      <c r="AG4530" s="8">
        <f>(1+$F4530)*AC4530</f>
        <v>3989.574670977378</v>
      </c>
      <c r="AH4530" s="8">
        <f>(1+$F4530)*$T4530/1000</f>
        <v>538.33225946362882</v>
      </c>
      <c r="AI4530" s="8">
        <f>(1+BWscncns[[#This Row],[pid_error]]*K_p)*BWscncns[[#This Row],[dbw]]/1000</f>
        <v>525.16612973181441</v>
      </c>
      <c r="AJ4530" s="13">
        <f>BWscncns[[#This Row],[Torflow prgrssv alt vote]]/VLOOKUP(BWscncns[[#This Row],[class]],AltBWtotl,2,FALSE)*100</f>
        <v>1.0357678050356565E-2</v>
      </c>
      <c r="AK4530">
        <f>IF(D4530=E4530,1,0)</f>
        <v>1</v>
      </c>
    </row>
    <row r="4531" spans="1:37">
      <c r="A4531" s="1" t="s">
        <v>8780</v>
      </c>
      <c r="B4531" s="1" t="s">
        <v>8781</v>
      </c>
      <c r="C4531">
        <v>538</v>
      </c>
      <c r="D4531">
        <v>1524987008</v>
      </c>
      <c r="E4531">
        <v>1524987008</v>
      </c>
      <c r="F4531" s="2">
        <v>4.9896169525399998E-2</v>
      </c>
      <c r="G4531" s="2">
        <v>4.9896169525399998E-2</v>
      </c>
      <c r="H4531">
        <v>537546</v>
      </c>
      <c r="I4531" s="2">
        <v>0.27417416383100002</v>
      </c>
      <c r="J4531" s="2">
        <v>0</v>
      </c>
      <c r="K4531">
        <v>5</v>
      </c>
      <c r="L4531" s="1" t="s">
        <v>11708</v>
      </c>
      <c r="M4531" s="1" t="s">
        <v>8781</v>
      </c>
      <c r="N4531">
        <v>0</v>
      </c>
      <c r="O4531">
        <v>0</v>
      </c>
      <c r="P4531">
        <v>1</v>
      </c>
      <c r="Q4531">
        <v>0</v>
      </c>
      <c r="R4531" s="19">
        <f>BWscncns[[#This Row],[C fx]]*4+BWscncns[[#This Row],[C fg]]*2+BWscncns[[#This Row],[C fm]]</f>
        <v>1</v>
      </c>
      <c r="S4531">
        <v>538</v>
      </c>
      <c r="T4531">
        <v>512000</v>
      </c>
      <c r="U4531" s="13">
        <v>1.050781</v>
      </c>
      <c r="V4531" s="13">
        <v>0.95167299999999999</v>
      </c>
      <c r="W4531">
        <v>2982</v>
      </c>
      <c r="X4531">
        <v>59</v>
      </c>
      <c r="Z4531" s="10">
        <f>IF($N4531&lt;&gt;0,constants!$L$2,IF($O4531&lt;&gt;0,constants!$M$2,IF($P4531&lt;&gt;0,constants!$N$2,0)))</f>
        <v>1117.99</v>
      </c>
      <c r="AA4531" s="10">
        <f>IF($N4531&lt;&gt;0,constants!$L$2,IF($O4531&lt;&gt;0,constants!$M$2,IF($P4531&lt;&gt;0,constants!$P$2,0)))</f>
        <v>4051.45</v>
      </c>
      <c r="AB4531" s="11">
        <f>constants!$O$2</f>
        <v>4861.32</v>
      </c>
      <c r="AC4531" s="11">
        <f>VLOOKUP(BWscncns[[#This Row],[scanner]],[0]!ScnrAvgBW,2,FALSE)/1000</f>
        <v>3794.4265750962772</v>
      </c>
      <c r="AD4531" s="8">
        <f>(1+$F4531)*Z4531</f>
        <v>1173.773418567702</v>
      </c>
      <c r="AE4531" s="8">
        <f>(1+$F4531)*AA4531</f>
        <v>4253.6018360236822</v>
      </c>
      <c r="AF4531" s="8">
        <f>(1+$F4531)*AB4531</f>
        <v>5103.881246837218</v>
      </c>
      <c r="AG4531" s="8">
        <f>(1+$F4531)*AC4531</f>
        <v>3983.7539267389643</v>
      </c>
      <c r="AH4531" s="8">
        <f>(1+$F4531)*$T4531/1000</f>
        <v>537.54683879700485</v>
      </c>
      <c r="AI4531" s="8">
        <f>(1+BWscncns[[#This Row],[pid_error]]*K_p)*BWscncns[[#This Row],[dbw]]/1000</f>
        <v>524.77341939850237</v>
      </c>
      <c r="AJ4531" s="13">
        <f>BWscncns[[#This Row],[Torflow prgrssv alt vote]]/VLOOKUP(BWscncns[[#This Row],[class]],AltBWtotl,2,FALSE)*100</f>
        <v>1.0349932754212711E-2</v>
      </c>
      <c r="AK4531">
        <f>IF(D4531=E4531,1,0)</f>
        <v>1</v>
      </c>
    </row>
    <row r="4532" spans="1:37">
      <c r="A4532" s="1" t="s">
        <v>8378</v>
      </c>
      <c r="B4532" s="1" t="s">
        <v>8379</v>
      </c>
      <c r="C4532">
        <v>486</v>
      </c>
      <c r="D4532">
        <v>1524929835</v>
      </c>
      <c r="E4532">
        <v>1524929835</v>
      </c>
      <c r="F4532" s="2">
        <v>-0.13673225063300001</v>
      </c>
      <c r="G4532" s="2">
        <v>-0.13673225063300001</v>
      </c>
      <c r="H4532">
        <v>486192</v>
      </c>
      <c r="I4532" s="2">
        <v>-0.30160793387000001</v>
      </c>
      <c r="J4532" s="2">
        <v>0</v>
      </c>
      <c r="K4532">
        <v>5</v>
      </c>
      <c r="L4532" s="1" t="s">
        <v>11851</v>
      </c>
      <c r="M4532" s="1" t="s">
        <v>8379</v>
      </c>
      <c r="N4532">
        <v>0</v>
      </c>
      <c r="O4532">
        <v>0</v>
      </c>
      <c r="P4532">
        <v>1</v>
      </c>
      <c r="Q4532">
        <v>0</v>
      </c>
      <c r="R4532" s="19">
        <f>BWscncns[[#This Row],[C fx]]*4+BWscncns[[#This Row],[C fg]]*2+BWscncns[[#This Row],[C fm]]</f>
        <v>1</v>
      </c>
      <c r="S4532">
        <v>486</v>
      </c>
      <c r="T4532">
        <v>563200</v>
      </c>
      <c r="U4532" s="13">
        <v>0.86292599999999997</v>
      </c>
      <c r="V4532" s="13">
        <v>1.1588480000000001</v>
      </c>
      <c r="W4532">
        <v>3827</v>
      </c>
      <c r="X4532">
        <v>76</v>
      </c>
      <c r="Z4532" s="10">
        <f>IF($N4532&lt;&gt;0,constants!$L$2,IF($O4532&lt;&gt;0,constants!$M$2,IF($P4532&lt;&gt;0,constants!$N$2,0)))</f>
        <v>1117.99</v>
      </c>
      <c r="AA4532" s="10">
        <f>IF($N4532&lt;&gt;0,constants!$L$2,IF($O4532&lt;&gt;0,constants!$M$2,IF($P4532&lt;&gt;0,constants!$P$2,0)))</f>
        <v>4051.45</v>
      </c>
      <c r="AB4532" s="11">
        <f>constants!$O$2</f>
        <v>4861.32</v>
      </c>
      <c r="AC4532" s="11">
        <f>VLOOKUP(BWscncns[[#This Row],[scanner]],[0]!ScnrAvgBW,2,FALSE)/1000</f>
        <v>3794.4265750962772</v>
      </c>
      <c r="AD4532" s="8">
        <f>(1+$F4532)*Z4532</f>
        <v>965.12471111481238</v>
      </c>
      <c r="AE4532" s="8">
        <f>(1+$F4532)*AA4532</f>
        <v>3497.4861231729319</v>
      </c>
      <c r="AF4532" s="8">
        <f>(1+$F4532)*AB4532</f>
        <v>4196.6207753527842</v>
      </c>
      <c r="AG4532" s="8">
        <f>(1+$F4532)*AC4532</f>
        <v>3275.6060896216973</v>
      </c>
      <c r="AH4532" s="8">
        <f>(1+$F4532)*$T4532/1000</f>
        <v>486.19239644349443</v>
      </c>
      <c r="AI4532" s="8">
        <f>(1+BWscncns[[#This Row],[pid_error]]*K_p)*BWscncns[[#This Row],[dbw]]/1000</f>
        <v>524.69619822174718</v>
      </c>
      <c r="AJ4532" s="13">
        <f>BWscncns[[#This Row],[Torflow prgrssv alt vote]]/VLOOKUP(BWscncns[[#This Row],[class]],AltBWtotl,2,FALSE)*100</f>
        <v>1.034840974645913E-2</v>
      </c>
      <c r="AK4532">
        <f>IF(D4532=E4532,1,0)</f>
        <v>1</v>
      </c>
    </row>
    <row r="4533" spans="1:37">
      <c r="A4533" s="1" t="s">
        <v>8970</v>
      </c>
      <c r="B4533" s="1" t="s">
        <v>8971</v>
      </c>
      <c r="C4533">
        <v>537</v>
      </c>
      <c r="D4533">
        <v>1524969124</v>
      </c>
      <c r="E4533">
        <v>1524969124</v>
      </c>
      <c r="F4533" s="2">
        <v>4.7933897530799997E-2</v>
      </c>
      <c r="G4533" s="2">
        <v>4.7933897530799997E-2</v>
      </c>
      <c r="H4533">
        <v>536542</v>
      </c>
      <c r="I4533" s="2">
        <v>-4.2363297064000001E-2</v>
      </c>
      <c r="J4533" s="2">
        <v>0</v>
      </c>
      <c r="K4533">
        <v>6</v>
      </c>
      <c r="L4533" s="1" t="s">
        <v>11670</v>
      </c>
      <c r="M4533" s="1" t="s">
        <v>8971</v>
      </c>
      <c r="N4533">
        <v>0</v>
      </c>
      <c r="O4533">
        <v>0</v>
      </c>
      <c r="P4533">
        <v>1</v>
      </c>
      <c r="Q4533">
        <v>0</v>
      </c>
      <c r="R4533" s="19">
        <f>BWscncns[[#This Row],[C fx]]*4+BWscncns[[#This Row],[C fg]]*2+BWscncns[[#This Row],[C fm]]</f>
        <v>1</v>
      </c>
      <c r="S4533">
        <v>440</v>
      </c>
      <c r="T4533">
        <v>512000</v>
      </c>
      <c r="U4533" s="13">
        <v>0.859375</v>
      </c>
      <c r="V4533" s="13">
        <v>1.1636359999999999</v>
      </c>
      <c r="W4533">
        <v>3837</v>
      </c>
      <c r="X4533">
        <v>76</v>
      </c>
      <c r="Z4533" s="10">
        <f>IF($N4533&lt;&gt;0,constants!$L$2,IF($O4533&lt;&gt;0,constants!$M$2,IF($P4533&lt;&gt;0,constants!$N$2,0)))</f>
        <v>1117.99</v>
      </c>
      <c r="AA4533" s="10">
        <f>IF($N4533&lt;&gt;0,constants!$L$2,IF($O4533&lt;&gt;0,constants!$M$2,IF($P4533&lt;&gt;0,constants!$P$2,0)))</f>
        <v>4051.45</v>
      </c>
      <c r="AB4533" s="11">
        <f>constants!$O$2</f>
        <v>4861.32</v>
      </c>
      <c r="AC4533" s="11">
        <f>VLOOKUP(BWscncns[[#This Row],[scanner]],[0]!ScnrAvgBW,2,FALSE)/1000</f>
        <v>2386.3111194805197</v>
      </c>
      <c r="AD4533" s="8">
        <f>(1+$F4533)*Z4533</f>
        <v>1171.5796181004589</v>
      </c>
      <c r="AE4533" s="8">
        <f>(1+$F4533)*AA4533</f>
        <v>4245.6517891511594</v>
      </c>
      <c r="AF4533" s="8">
        <f>(1+$F4533)*AB4533</f>
        <v>5094.3420147444276</v>
      </c>
      <c r="AG4533" s="8">
        <f>(1+$F4533)*AC4533</f>
        <v>2500.6963121583071</v>
      </c>
      <c r="AH4533" s="8">
        <f>(1+$F4533)*$T4533/1000</f>
        <v>536.54215553576955</v>
      </c>
      <c r="AI4533" s="8">
        <f>(1+BWscncns[[#This Row],[pid_error]]*K_p)*BWscncns[[#This Row],[dbw]]/1000</f>
        <v>524.27107776788478</v>
      </c>
      <c r="AJ4533" s="13">
        <f>BWscncns[[#This Row],[Torflow prgrssv alt vote]]/VLOOKUP(BWscncns[[#This Row],[class]],AltBWtotl,2,FALSE)*100</f>
        <v>1.0340025236216672E-2</v>
      </c>
      <c r="AK4533">
        <f>IF(D4533=E4533,1,0)</f>
        <v>1</v>
      </c>
    </row>
    <row r="4534" spans="1:37">
      <c r="A4534" s="1" t="s">
        <v>7695</v>
      </c>
      <c r="B4534" s="1" t="s">
        <v>7696</v>
      </c>
      <c r="C4534">
        <v>523</v>
      </c>
      <c r="D4534">
        <v>1524991754</v>
      </c>
      <c r="E4534">
        <v>1524991754</v>
      </c>
      <c r="F4534" s="2">
        <v>-1.69519078381E-3</v>
      </c>
      <c r="G4534" s="2">
        <v>-1.69519078381E-3</v>
      </c>
      <c r="H4534">
        <v>523399</v>
      </c>
      <c r="I4534" s="2">
        <v>-0.386424141251</v>
      </c>
      <c r="J4534" s="2">
        <v>0</v>
      </c>
      <c r="K4534">
        <v>4</v>
      </c>
      <c r="L4534" s="1" t="s">
        <v>11607</v>
      </c>
      <c r="M4534" s="1" t="s">
        <v>7696</v>
      </c>
      <c r="N4534">
        <v>0</v>
      </c>
      <c r="O4534">
        <v>0</v>
      </c>
      <c r="P4534">
        <v>1</v>
      </c>
      <c r="Q4534">
        <v>0</v>
      </c>
      <c r="R4534" s="19">
        <f>BWscncns[[#This Row],[C fx]]*4+BWscncns[[#This Row],[C fg]]*2+BWscncns[[#This Row],[C fm]]</f>
        <v>1</v>
      </c>
      <c r="S4534">
        <v>588</v>
      </c>
      <c r="T4534">
        <v>524288</v>
      </c>
      <c r="U4534" s="13">
        <v>1.121521</v>
      </c>
      <c r="V4534" s="13">
        <v>0.89164600000000005</v>
      </c>
      <c r="W4534">
        <v>2582</v>
      </c>
      <c r="X4534">
        <v>51</v>
      </c>
      <c r="Z4534" s="10">
        <f>IF($N4534&lt;&gt;0,constants!$L$2,IF($O4534&lt;&gt;0,constants!$M$2,IF($P4534&lt;&gt;0,constants!$N$2,0)))</f>
        <v>1117.99</v>
      </c>
      <c r="AA4534" s="10">
        <f>IF($N4534&lt;&gt;0,constants!$L$2,IF($O4534&lt;&gt;0,constants!$M$2,IF($P4534&lt;&gt;0,constants!$P$2,0)))</f>
        <v>4051.45</v>
      </c>
      <c r="AB4534" s="11">
        <f>constants!$O$2</f>
        <v>4861.32</v>
      </c>
      <c r="AC4534" s="11">
        <f>VLOOKUP(BWscncns[[#This Row],[scanner]],[0]!ScnrAvgBW,2,FALSE)/1000</f>
        <v>4819.491751072962</v>
      </c>
      <c r="AD4534" s="8">
        <f>(1+$F4534)*Z4534</f>
        <v>1116.0947936556083</v>
      </c>
      <c r="AE4534" s="8">
        <f>(1+$F4534)*AA4534</f>
        <v>4044.5820192989331</v>
      </c>
      <c r="AF4534" s="8">
        <f>(1+$F4534)*AB4534</f>
        <v>4853.0791351388489</v>
      </c>
      <c r="AG4534" s="8">
        <f>(1+$F4534)*AC4534</f>
        <v>4811.3217930738947</v>
      </c>
      <c r="AH4534" s="8">
        <f>(1+$F4534)*$T4534/1000</f>
        <v>523.39923181433778</v>
      </c>
      <c r="AI4534" s="8">
        <f>(1+BWscncns[[#This Row],[pid_error]]*K_p)*BWscncns[[#This Row],[dbw]]/1000</f>
        <v>523.8436159071689</v>
      </c>
      <c r="AJ4534" s="13">
        <f>BWscncns[[#This Row],[Torflow prgrssv alt vote]]/VLOOKUP(BWscncns[[#This Row],[class]],AltBWtotl,2,FALSE)*100</f>
        <v>1.0331594547180495E-2</v>
      </c>
      <c r="AK4534">
        <f>IF(D4534=E4534,1,0)</f>
        <v>1</v>
      </c>
    </row>
    <row r="4535" spans="1:37">
      <c r="A4535" s="1" t="s">
        <v>7886</v>
      </c>
      <c r="B4535" s="1" t="s">
        <v>7887</v>
      </c>
      <c r="C4535">
        <v>535</v>
      </c>
      <c r="D4535">
        <v>1525002309</v>
      </c>
      <c r="E4535">
        <v>1525002309</v>
      </c>
      <c r="F4535" s="2">
        <v>4.5842516601700002E-2</v>
      </c>
      <c r="G4535" s="2">
        <v>4.5842516601700002E-2</v>
      </c>
      <c r="H4535">
        <v>535471</v>
      </c>
      <c r="I4535" s="2">
        <v>0.58737482484799997</v>
      </c>
      <c r="J4535" s="2">
        <v>0</v>
      </c>
      <c r="K4535">
        <v>6</v>
      </c>
      <c r="L4535" s="1" t="s">
        <v>11780</v>
      </c>
      <c r="M4535" s="1" t="s">
        <v>7887</v>
      </c>
      <c r="N4535">
        <v>0</v>
      </c>
      <c r="O4535">
        <v>0</v>
      </c>
      <c r="P4535">
        <v>1</v>
      </c>
      <c r="Q4535">
        <v>0</v>
      </c>
      <c r="R4535" s="19">
        <f>BWscncns[[#This Row],[C fx]]*4+BWscncns[[#This Row],[C fg]]*2+BWscncns[[#This Row],[C fm]]</f>
        <v>1</v>
      </c>
      <c r="S4535">
        <v>306</v>
      </c>
      <c r="T4535">
        <v>512000</v>
      </c>
      <c r="U4535" s="13">
        <v>0.59765599999999997</v>
      </c>
      <c r="V4535" s="13">
        <v>1.673203</v>
      </c>
      <c r="W4535">
        <v>4538</v>
      </c>
      <c r="X4535">
        <v>90</v>
      </c>
      <c r="Z4535" s="10">
        <f>IF($N4535&lt;&gt;0,constants!$L$2,IF($O4535&lt;&gt;0,constants!$M$2,IF($P4535&lt;&gt;0,constants!$N$2,0)))</f>
        <v>1117.99</v>
      </c>
      <c r="AA4535" s="10">
        <f>IF($N4535&lt;&gt;0,constants!$L$2,IF($O4535&lt;&gt;0,constants!$M$2,IF($P4535&lt;&gt;0,constants!$P$2,0)))</f>
        <v>4051.45</v>
      </c>
      <c r="AB4535" s="11">
        <f>constants!$O$2</f>
        <v>4861.32</v>
      </c>
      <c r="AC4535" s="11">
        <f>VLOOKUP(BWscncns[[#This Row],[scanner]],[0]!ScnrAvgBW,2,FALSE)/1000</f>
        <v>2386.3111194805197</v>
      </c>
      <c r="AD4535" s="8">
        <f>(1+$F4535)*Z4535</f>
        <v>1169.2414751355345</v>
      </c>
      <c r="AE4535" s="8">
        <f>(1+$F4535)*AA4535</f>
        <v>4237.1786638859576</v>
      </c>
      <c r="AF4535" s="8">
        <f>(1+$F4535)*AB4535</f>
        <v>5084.1751428061762</v>
      </c>
      <c r="AG4535" s="8">
        <f>(1+$F4535)*AC4535</f>
        <v>2495.7056265921269</v>
      </c>
      <c r="AH4535" s="8">
        <f>(1+$F4535)*$T4535/1000</f>
        <v>535.47136850007041</v>
      </c>
      <c r="AI4535" s="8">
        <f>(1+BWscncns[[#This Row],[pid_error]]*K_p)*BWscncns[[#This Row],[dbw]]/1000</f>
        <v>523.73568425003521</v>
      </c>
      <c r="AJ4535" s="13">
        <f>BWscncns[[#This Row],[Torflow prgrssv alt vote]]/VLOOKUP(BWscncns[[#This Row],[class]],AltBWtotl,2,FALSE)*100</f>
        <v>1.0329465846769822E-2</v>
      </c>
      <c r="AK4535">
        <f>IF(D4535=E4535,1,0)</f>
        <v>1</v>
      </c>
    </row>
    <row r="4536" spans="1:37">
      <c r="A4536" s="1" t="s">
        <v>5978</v>
      </c>
      <c r="B4536" s="1" t="s">
        <v>5979</v>
      </c>
      <c r="C4536">
        <v>535</v>
      </c>
      <c r="D4536">
        <v>1524940440</v>
      </c>
      <c r="E4536">
        <v>1524940440</v>
      </c>
      <c r="F4536" s="2">
        <v>4.5364642194099997E-2</v>
      </c>
      <c r="G4536" s="2">
        <v>4.5364642194099997E-2</v>
      </c>
      <c r="H4536">
        <v>535226</v>
      </c>
      <c r="I4536" s="2">
        <v>6.27389827058E-2</v>
      </c>
      <c r="J4536" s="2">
        <v>0</v>
      </c>
      <c r="K4536">
        <v>5</v>
      </c>
      <c r="L4536" s="1" t="s">
        <v>11818</v>
      </c>
      <c r="M4536" s="1" t="s">
        <v>5979</v>
      </c>
      <c r="N4536">
        <v>1</v>
      </c>
      <c r="O4536">
        <v>0</v>
      </c>
      <c r="P4536">
        <v>0</v>
      </c>
      <c r="Q4536">
        <v>0</v>
      </c>
      <c r="R4536" s="19">
        <f>BWscncns[[#This Row],[C fx]]*4+BWscncns[[#This Row],[C fg]]*2+BWscncns[[#This Row],[C fm]]</f>
        <v>4</v>
      </c>
      <c r="S4536">
        <v>535</v>
      </c>
      <c r="T4536">
        <v>512000</v>
      </c>
      <c r="U4536" s="13">
        <v>1.0449219999999999</v>
      </c>
      <c r="V4536" s="13">
        <v>0.957009</v>
      </c>
      <c r="W4536">
        <v>3026</v>
      </c>
      <c r="X4536">
        <v>60</v>
      </c>
      <c r="Z4536" s="10">
        <f>IF($N4536&lt;&gt;0,constants!$L$2,IF($O4536&lt;&gt;0,constants!$M$2,IF($P4536&lt;&gt;0,constants!$N$2,0)))</f>
        <v>10125.48</v>
      </c>
      <c r="AA4536" s="10">
        <f>IF($N4536&lt;&gt;0,constants!$L$2,IF($O4536&lt;&gt;0,constants!$M$2,IF($P4536&lt;&gt;0,constants!$P$2,0)))</f>
        <v>10125.48</v>
      </c>
      <c r="AB4536" s="11">
        <f>constants!$O$2</f>
        <v>4861.32</v>
      </c>
      <c r="AC4536" s="11">
        <f>VLOOKUP(BWscncns[[#This Row],[scanner]],[0]!ScnrAvgBW,2,FALSE)/1000</f>
        <v>3794.4265750962772</v>
      </c>
      <c r="AD4536" s="8">
        <f>(1+$F4536)*Z4536</f>
        <v>10584.818777243516</v>
      </c>
      <c r="AE4536" s="8">
        <f>(1+$F4536)*AA4536</f>
        <v>10584.818777243516</v>
      </c>
      <c r="AF4536" s="8">
        <f>(1+$F4536)*AB4536</f>
        <v>5081.8520423910222</v>
      </c>
      <c r="AG4536" s="8">
        <f>(1+$F4536)*AC4536</f>
        <v>3966.5593790073044</v>
      </c>
      <c r="AH4536" s="8">
        <f>(1+$F4536)*$T4536/1000</f>
        <v>535.22669680337924</v>
      </c>
      <c r="AI4536" s="8">
        <f>(1+BWscncns[[#This Row],[pid_error]]*K_p)*BWscncns[[#This Row],[dbw]]/1000</f>
        <v>523.61334840168956</v>
      </c>
      <c r="AJ4536" s="13">
        <f>BWscncns[[#This Row],[Torflow prgrssv alt vote]]/VLOOKUP(BWscncns[[#This Row],[class]],AltBWtotl,2,FALSE)*100</f>
        <v>4.4877560639923217E-3</v>
      </c>
      <c r="AK4536">
        <f>IF(D4536=E4536,1,0)</f>
        <v>1</v>
      </c>
    </row>
    <row r="4537" spans="1:37">
      <c r="A4537" s="1" t="s">
        <v>1062</v>
      </c>
      <c r="B4537" s="1" t="s">
        <v>1063</v>
      </c>
      <c r="C4537">
        <v>535</v>
      </c>
      <c r="D4537">
        <v>1523979955</v>
      </c>
      <c r="E4537">
        <v>1523979955</v>
      </c>
      <c r="F4537" s="2">
        <v>4.4199657781399997E-2</v>
      </c>
      <c r="G4537" s="2">
        <v>4.4199657781399997E-2</v>
      </c>
      <c r="H4537">
        <v>534630</v>
      </c>
      <c r="I4537" s="2">
        <v>0.46348855968300001</v>
      </c>
      <c r="J4537" s="2">
        <v>0</v>
      </c>
      <c r="K4537">
        <v>6</v>
      </c>
      <c r="L4537" s="1" t="s">
        <v>11992</v>
      </c>
      <c r="M4537" s="1" t="s">
        <v>1063</v>
      </c>
      <c r="N4537">
        <v>0</v>
      </c>
      <c r="O4537">
        <v>0</v>
      </c>
      <c r="P4537">
        <v>1</v>
      </c>
      <c r="Q4537">
        <v>0</v>
      </c>
      <c r="R4537" s="19">
        <f>BWscncns[[#This Row],[C fx]]*4+BWscncns[[#This Row],[C fg]]*2+BWscncns[[#This Row],[C fm]]</f>
        <v>1</v>
      </c>
      <c r="S4537">
        <v>535</v>
      </c>
      <c r="T4537">
        <v>512000</v>
      </c>
      <c r="U4537" s="13">
        <v>1.0449219999999999</v>
      </c>
      <c r="V4537" s="13">
        <v>0.957009</v>
      </c>
      <c r="W4537">
        <v>3021</v>
      </c>
      <c r="X4537">
        <v>60</v>
      </c>
      <c r="Z4537" s="10">
        <f>IF($N4537&lt;&gt;0,constants!$L$2,IF($O4537&lt;&gt;0,constants!$M$2,IF($P4537&lt;&gt;0,constants!$N$2,0)))</f>
        <v>1117.99</v>
      </c>
      <c r="AA4537" s="10">
        <f>IF($N4537&lt;&gt;0,constants!$L$2,IF($O4537&lt;&gt;0,constants!$M$2,IF($P4537&lt;&gt;0,constants!$P$2,0)))</f>
        <v>4051.45</v>
      </c>
      <c r="AB4537" s="11">
        <f>constants!$O$2</f>
        <v>4861.32</v>
      </c>
      <c r="AC4537" s="11">
        <f>VLOOKUP(BWscncns[[#This Row],[scanner]],[0]!ScnrAvgBW,2,FALSE)/1000</f>
        <v>2386.3111194805197</v>
      </c>
      <c r="AD4537" s="8">
        <f>(1+$F4537)*Z4537</f>
        <v>1167.4047754030273</v>
      </c>
      <c r="AE4537" s="8">
        <f>(1+$F4537)*AA4537</f>
        <v>4230.5227035184525</v>
      </c>
      <c r="AF4537" s="8">
        <f>(1+$F4537)*AB4537</f>
        <v>5076.1886803658745</v>
      </c>
      <c r="AG4537" s="8">
        <f>(1+$F4537)*AC4537</f>
        <v>2491.7852543215081</v>
      </c>
      <c r="AH4537" s="8">
        <f>(1+$F4537)*$T4537/1000</f>
        <v>534.63022478407674</v>
      </c>
      <c r="AI4537" s="8">
        <f>(1+BWscncns[[#This Row],[pid_error]]*K_p)*BWscncns[[#This Row],[dbw]]/1000</f>
        <v>523.31511239203837</v>
      </c>
      <c r="AJ4537" s="13">
        <f>BWscncns[[#This Row],[Torflow prgrssv alt vote]]/VLOOKUP(BWscncns[[#This Row],[class]],AltBWtotl,2,FALSE)*100</f>
        <v>1.0321171046980666E-2</v>
      </c>
      <c r="AK4537">
        <f>IF(D4537=E4537,1,0)</f>
        <v>1</v>
      </c>
    </row>
    <row r="4538" spans="1:37">
      <c r="A4538" s="1" t="s">
        <v>7174</v>
      </c>
      <c r="B4538" s="1" t="s">
        <v>7175</v>
      </c>
      <c r="C4538">
        <v>534</v>
      </c>
      <c r="D4538">
        <v>1525007567</v>
      </c>
      <c r="E4538">
        <v>1525007567</v>
      </c>
      <c r="F4538" s="2">
        <v>4.33790536947E-2</v>
      </c>
      <c r="G4538" s="2">
        <v>4.33790536947E-2</v>
      </c>
      <c r="H4538">
        <v>534210</v>
      </c>
      <c r="I4538" s="2">
        <v>6.9745248245199995E-2</v>
      </c>
      <c r="J4538" s="2">
        <v>0</v>
      </c>
      <c r="K4538">
        <v>4</v>
      </c>
      <c r="L4538" s="1" t="s">
        <v>11631</v>
      </c>
      <c r="M4538" s="1" t="s">
        <v>7175</v>
      </c>
      <c r="N4538">
        <v>0</v>
      </c>
      <c r="O4538">
        <v>0</v>
      </c>
      <c r="P4538">
        <v>1</v>
      </c>
      <c r="Q4538">
        <v>0</v>
      </c>
      <c r="R4538" s="19">
        <f>BWscncns[[#This Row],[C fx]]*4+BWscncns[[#This Row],[C fg]]*2+BWscncns[[#This Row],[C fm]]</f>
        <v>1</v>
      </c>
      <c r="S4538">
        <v>559</v>
      </c>
      <c r="T4538">
        <v>512000</v>
      </c>
      <c r="U4538" s="13">
        <v>1.0917969999999999</v>
      </c>
      <c r="V4538" s="13">
        <v>0.91592099999999999</v>
      </c>
      <c r="W4538">
        <v>2738</v>
      </c>
      <c r="X4538">
        <v>54</v>
      </c>
      <c r="Z4538" s="10">
        <f>IF($N4538&lt;&gt;0,constants!$L$2,IF($O4538&lt;&gt;0,constants!$M$2,IF($P4538&lt;&gt;0,constants!$N$2,0)))</f>
        <v>1117.99</v>
      </c>
      <c r="AA4538" s="10">
        <f>IF($N4538&lt;&gt;0,constants!$L$2,IF($O4538&lt;&gt;0,constants!$M$2,IF($P4538&lt;&gt;0,constants!$P$2,0)))</f>
        <v>4051.45</v>
      </c>
      <c r="AB4538" s="11">
        <f>constants!$O$2</f>
        <v>4861.32</v>
      </c>
      <c r="AC4538" s="11">
        <f>VLOOKUP(BWscncns[[#This Row],[scanner]],[0]!ScnrAvgBW,2,FALSE)/1000</f>
        <v>4819.491751072962</v>
      </c>
      <c r="AD4538" s="8">
        <f>(1+$F4538)*Z4538</f>
        <v>1166.4873482401376</v>
      </c>
      <c r="AE4538" s="8">
        <f>(1+$F4538)*AA4538</f>
        <v>4227.1980670913927</v>
      </c>
      <c r="AF4538" s="8">
        <f>(1+$F4538)*AB4538</f>
        <v>5072.1994613071192</v>
      </c>
      <c r="AG4538" s="8">
        <f>(1+$F4538)*AC4538</f>
        <v>5028.5567425239196</v>
      </c>
      <c r="AH4538" s="8">
        <f>(1+$F4538)*$T4538/1000</f>
        <v>534.21007549168644</v>
      </c>
      <c r="AI4538" s="8">
        <f>(1+BWscncns[[#This Row],[pid_error]]*K_p)*BWscncns[[#This Row],[dbw]]/1000</f>
        <v>523.10503774584322</v>
      </c>
      <c r="AJ4538" s="13">
        <f>BWscncns[[#This Row],[Torflow prgrssv alt vote]]/VLOOKUP(BWscncns[[#This Row],[class]],AltBWtotl,2,FALSE)*100</f>
        <v>1.0317027814147004E-2</v>
      </c>
      <c r="AK4538">
        <f>IF(D4538=E4538,1,0)</f>
        <v>1</v>
      </c>
    </row>
    <row r="4539" spans="1:37">
      <c r="A4539" s="1" t="s">
        <v>10675</v>
      </c>
      <c r="B4539" s="1" t="s">
        <v>49</v>
      </c>
      <c r="C4539">
        <v>522</v>
      </c>
      <c r="D4539">
        <v>1524932484</v>
      </c>
      <c r="E4539">
        <v>1524932484</v>
      </c>
      <c r="F4539" s="2">
        <v>-4.5845597922100001E-3</v>
      </c>
      <c r="G4539" s="2">
        <v>-4.5845597922100001E-3</v>
      </c>
      <c r="H4539">
        <v>521884</v>
      </c>
      <c r="I4539" s="2">
        <v>0.43687031445399999</v>
      </c>
      <c r="J4539" s="2">
        <v>0</v>
      </c>
      <c r="K4539">
        <v>5</v>
      </c>
      <c r="L4539" s="1" t="s">
        <v>11681</v>
      </c>
      <c r="M4539" s="1" t="s">
        <v>49</v>
      </c>
      <c r="N4539">
        <v>0</v>
      </c>
      <c r="O4539">
        <v>0</v>
      </c>
      <c r="P4539">
        <v>1</v>
      </c>
      <c r="Q4539">
        <v>0</v>
      </c>
      <c r="R4539" s="19">
        <f>BWscncns[[#This Row],[C fx]]*4+BWscncns[[#This Row],[C fg]]*2+BWscncns[[#This Row],[C fm]]</f>
        <v>1</v>
      </c>
      <c r="S4539">
        <v>522</v>
      </c>
      <c r="T4539">
        <v>524288</v>
      </c>
      <c r="U4539" s="13">
        <v>0.99563599999999997</v>
      </c>
      <c r="V4539" s="13">
        <v>1.004383</v>
      </c>
      <c r="W4539">
        <v>3361</v>
      </c>
      <c r="X4539">
        <v>67</v>
      </c>
      <c r="Z4539" s="10">
        <f>IF($N4539&lt;&gt;0,constants!$L$2,IF($O4539&lt;&gt;0,constants!$M$2,IF($P4539&lt;&gt;0,constants!$N$2,0)))</f>
        <v>1117.99</v>
      </c>
      <c r="AA4539" s="10">
        <f>IF($N4539&lt;&gt;0,constants!$L$2,IF($O4539&lt;&gt;0,constants!$M$2,IF($P4539&lt;&gt;0,constants!$P$2,0)))</f>
        <v>4051.45</v>
      </c>
      <c r="AB4539" s="11">
        <f>constants!$O$2</f>
        <v>4861.32</v>
      </c>
      <c r="AC4539" s="11">
        <f>VLOOKUP(BWscncns[[#This Row],[scanner]],[0]!ScnrAvgBW,2,FALSE)/1000</f>
        <v>3794.4265750962772</v>
      </c>
      <c r="AD4539" s="8">
        <f>(1+$F4539)*Z4539</f>
        <v>1112.8645079979071</v>
      </c>
      <c r="AE4539" s="8">
        <f>(1+$F4539)*AA4539</f>
        <v>4032.8758852298506</v>
      </c>
      <c r="AF4539" s="8">
        <f>(1+$F4539)*AB4539</f>
        <v>4839.0329877909335</v>
      </c>
      <c r="AG4539" s="8">
        <f>(1+$F4539)*AC4539</f>
        <v>3777.0307995855978</v>
      </c>
      <c r="AH4539" s="8">
        <f>(1+$F4539)*$T4539/1000</f>
        <v>521.88437031566184</v>
      </c>
      <c r="AI4539" s="8">
        <f>(1+BWscncns[[#This Row],[pid_error]]*K_p)*BWscncns[[#This Row],[dbw]]/1000</f>
        <v>523.08618515783087</v>
      </c>
      <c r="AJ4539" s="13">
        <f>BWscncns[[#This Row],[Torflow prgrssv alt vote]]/VLOOKUP(BWscncns[[#This Row],[class]],AltBWtotl,2,FALSE)*100</f>
        <v>1.0316655990782941E-2</v>
      </c>
      <c r="AK4539">
        <f>IF(D4539=E4539,1,0)</f>
        <v>1</v>
      </c>
    </row>
    <row r="4540" spans="1:37">
      <c r="A4540" s="1" t="s">
        <v>7610</v>
      </c>
      <c r="B4540" s="1" t="s">
        <v>7611</v>
      </c>
      <c r="C4540">
        <v>522</v>
      </c>
      <c r="D4540">
        <v>1524923033</v>
      </c>
      <c r="E4540">
        <v>1524923033</v>
      </c>
      <c r="F4540" s="2">
        <v>-5.2020774747300004E-3</v>
      </c>
      <c r="G4540" s="2">
        <v>-5.2020774747300004E-3</v>
      </c>
      <c r="H4540">
        <v>521560</v>
      </c>
      <c r="I4540" s="2">
        <v>-1.2169323434800001E-3</v>
      </c>
      <c r="J4540" s="2">
        <v>0</v>
      </c>
      <c r="K4540">
        <v>5</v>
      </c>
      <c r="L4540" s="1" t="s">
        <v>11865</v>
      </c>
      <c r="M4540" s="1" t="s">
        <v>7611</v>
      </c>
      <c r="N4540">
        <v>0</v>
      </c>
      <c r="O4540">
        <v>0</v>
      </c>
      <c r="P4540">
        <v>1</v>
      </c>
      <c r="Q4540">
        <v>0</v>
      </c>
      <c r="R4540" s="19">
        <f>BWscncns[[#This Row],[C fx]]*4+BWscncns[[#This Row],[C fg]]*2+BWscncns[[#This Row],[C fm]]</f>
        <v>1</v>
      </c>
      <c r="S4540">
        <v>498</v>
      </c>
      <c r="T4540">
        <v>524288</v>
      </c>
      <c r="U4540" s="13">
        <v>0.94986000000000004</v>
      </c>
      <c r="V4540" s="13">
        <v>1.0527869999999999</v>
      </c>
      <c r="W4540">
        <v>3546</v>
      </c>
      <c r="X4540">
        <v>70</v>
      </c>
      <c r="Z4540" s="10">
        <f>IF($N4540&lt;&gt;0,constants!$L$2,IF($O4540&lt;&gt;0,constants!$M$2,IF($P4540&lt;&gt;0,constants!$N$2,0)))</f>
        <v>1117.99</v>
      </c>
      <c r="AA4540" s="10">
        <f>IF($N4540&lt;&gt;0,constants!$L$2,IF($O4540&lt;&gt;0,constants!$M$2,IF($P4540&lt;&gt;0,constants!$P$2,0)))</f>
        <v>4051.45</v>
      </c>
      <c r="AB4540" s="11">
        <f>constants!$O$2</f>
        <v>4861.32</v>
      </c>
      <c r="AC4540" s="11">
        <f>VLOOKUP(BWscncns[[#This Row],[scanner]],[0]!ScnrAvgBW,2,FALSE)/1000</f>
        <v>3794.4265750962772</v>
      </c>
      <c r="AD4540" s="8">
        <f>(1+$F4540)*Z4540</f>
        <v>1112.1741294040266</v>
      </c>
      <c r="AE4540" s="8">
        <f>(1+$F4540)*AA4540</f>
        <v>4030.3740432150048</v>
      </c>
      <c r="AF4540" s="8">
        <f>(1+$F4540)*AB4540</f>
        <v>4836.0310367305456</v>
      </c>
      <c r="AG4540" s="8">
        <f>(1+$F4540)*AC4540</f>
        <v>3774.6876740804519</v>
      </c>
      <c r="AH4540" s="8">
        <f>(1+$F4540)*$T4540/1000</f>
        <v>521.5606132049287</v>
      </c>
      <c r="AI4540" s="8">
        <f>(1+BWscncns[[#This Row],[pid_error]]*K_p)*BWscncns[[#This Row],[dbw]]/1000</f>
        <v>522.92430660246441</v>
      </c>
      <c r="AJ4540" s="13">
        <f>BWscncns[[#This Row],[Torflow prgrssv alt vote]]/VLOOKUP(BWscncns[[#This Row],[class]],AltBWtotl,2,FALSE)*100</f>
        <v>1.0313463313523655E-2</v>
      </c>
      <c r="AK4540">
        <f>IF(D4540=E4540,1,0)</f>
        <v>1</v>
      </c>
    </row>
    <row r="4541" spans="1:37">
      <c r="A4541" s="1" t="s">
        <v>10977</v>
      </c>
      <c r="B4541" s="1" t="s">
        <v>10978</v>
      </c>
      <c r="C4541">
        <v>312</v>
      </c>
      <c r="D4541">
        <v>1524984900</v>
      </c>
      <c r="E4541">
        <v>1524984900</v>
      </c>
      <c r="F4541" s="2">
        <v>-0.57534127757999998</v>
      </c>
      <c r="G4541" s="2">
        <v>-0.57534127757999998</v>
      </c>
      <c r="H4541">
        <v>311700</v>
      </c>
      <c r="I4541" s="2">
        <v>9.9573318356599994E-2</v>
      </c>
      <c r="J4541" s="2">
        <v>0</v>
      </c>
      <c r="K4541">
        <v>7</v>
      </c>
      <c r="L4541" s="1" t="s">
        <v>11929</v>
      </c>
      <c r="M4541" s="1" t="s">
        <v>10978</v>
      </c>
      <c r="N4541">
        <v>0</v>
      </c>
      <c r="O4541">
        <v>0</v>
      </c>
      <c r="P4541">
        <v>1</v>
      </c>
      <c r="Q4541">
        <v>0</v>
      </c>
      <c r="R4541" s="19">
        <f>BWscncns[[#This Row],[C fx]]*4+BWscncns[[#This Row],[C fg]]*2+BWscncns[[#This Row],[C fm]]</f>
        <v>1</v>
      </c>
      <c r="S4541">
        <v>282</v>
      </c>
      <c r="T4541">
        <v>734003</v>
      </c>
      <c r="U4541" s="13">
        <v>0.38419500000000001</v>
      </c>
      <c r="V4541" s="13">
        <v>2.6028479999999998</v>
      </c>
      <c r="W4541">
        <v>5232</v>
      </c>
      <c r="X4541">
        <v>104</v>
      </c>
      <c r="Z4541" s="10">
        <f>IF($N4541&lt;&gt;0,constants!$L$2,IF($O4541&lt;&gt;0,constants!$M$2,IF($P4541&lt;&gt;0,constants!$N$2,0)))</f>
        <v>1117.99</v>
      </c>
      <c r="AA4541" s="10">
        <f>IF($N4541&lt;&gt;0,constants!$L$2,IF($O4541&lt;&gt;0,constants!$M$2,IF($P4541&lt;&gt;0,constants!$P$2,0)))</f>
        <v>4051.45</v>
      </c>
      <c r="AB4541" s="11">
        <f>constants!$O$2</f>
        <v>4861.32</v>
      </c>
      <c r="AC4541" s="11">
        <f>VLOOKUP(BWscncns[[#This Row],[scanner]],[0]!ScnrAvgBW,2,FALSE)/1000</f>
        <v>885.64026081730776</v>
      </c>
      <c r="AD4541" s="8">
        <f>(1+$F4541)*Z4541</f>
        <v>474.76420507833581</v>
      </c>
      <c r="AE4541" s="8">
        <f>(1+$F4541)*AA4541</f>
        <v>1720.4835809485089</v>
      </c>
      <c r="AF4541" s="8">
        <f>(1+$F4541)*AB4541</f>
        <v>2064.4019404747942</v>
      </c>
      <c r="AG4541" s="8">
        <f>(1+$F4541)*AC4541</f>
        <v>376.09486168239351</v>
      </c>
      <c r="AH4541" s="8">
        <f>(1+$F4541)*$T4541/1000</f>
        <v>311.70077623244731</v>
      </c>
      <c r="AI4541" s="8">
        <f>(1+BWscncns[[#This Row],[pid_error]]*K_p)*BWscncns[[#This Row],[dbw]]/1000</f>
        <v>522.85188811622368</v>
      </c>
      <c r="AJ4541" s="13">
        <f>BWscncns[[#This Row],[Torflow prgrssv alt vote]]/VLOOKUP(BWscncns[[#This Row],[class]],AltBWtotl,2,FALSE)*100</f>
        <v>1.0312035027648176E-2</v>
      </c>
      <c r="AK4541">
        <f>IF(D4541=E4541,1,0)</f>
        <v>1</v>
      </c>
    </row>
    <row r="4542" spans="1:37">
      <c r="A4542" s="1" t="s">
        <v>8417</v>
      </c>
      <c r="B4542" s="1" t="s">
        <v>8418</v>
      </c>
      <c r="C4542">
        <v>622</v>
      </c>
      <c r="D4542">
        <v>1524952713</v>
      </c>
      <c r="E4542">
        <v>1524952713</v>
      </c>
      <c r="F4542" s="2">
        <v>0.46626681943100001</v>
      </c>
      <c r="G4542" s="2">
        <v>0.46626681943100001</v>
      </c>
      <c r="H4542">
        <v>621603</v>
      </c>
      <c r="I4542" s="2">
        <v>-0.69048477626899996</v>
      </c>
      <c r="J4542" s="2">
        <v>0</v>
      </c>
      <c r="K4542">
        <v>1</v>
      </c>
      <c r="L4542" s="1" t="s">
        <v>11635</v>
      </c>
      <c r="M4542" s="1" t="s">
        <v>8418</v>
      </c>
      <c r="N4542">
        <v>0</v>
      </c>
      <c r="O4542">
        <v>0</v>
      </c>
      <c r="P4542">
        <v>1</v>
      </c>
      <c r="Q4542">
        <v>0</v>
      </c>
      <c r="R4542" s="19">
        <f>BWscncns[[#This Row],[C fx]]*4+BWscncns[[#This Row],[C fg]]*2+BWscncns[[#This Row],[C fm]]</f>
        <v>1</v>
      </c>
      <c r="S4542">
        <v>622</v>
      </c>
      <c r="T4542">
        <v>423936</v>
      </c>
      <c r="U4542" s="13">
        <v>1.467203</v>
      </c>
      <c r="V4542" s="13">
        <v>0.68156899999999998</v>
      </c>
      <c r="W4542">
        <v>1486</v>
      </c>
      <c r="X4542">
        <v>29</v>
      </c>
      <c r="Z4542" s="10">
        <f>IF($N4542&lt;&gt;0,constants!$L$2,IF($O4542&lt;&gt;0,constants!$M$2,IF($P4542&lt;&gt;0,constants!$N$2,0)))</f>
        <v>1117.99</v>
      </c>
      <c r="AA4542" s="10">
        <f>IF($N4542&lt;&gt;0,constants!$L$2,IF($O4542&lt;&gt;0,constants!$M$2,IF($P4542&lt;&gt;0,constants!$P$2,0)))</f>
        <v>4051.45</v>
      </c>
      <c r="AB4542" s="11">
        <f>constants!$O$2</f>
        <v>4861.32</v>
      </c>
      <c r="AC4542" s="11">
        <f>VLOOKUP(BWscncns[[#This Row],[scanner]],[0]!ScnrAvgBW,2,FALSE)/1000</f>
        <v>11818.828055288463</v>
      </c>
      <c r="AD4542" s="8">
        <f>(1+$F4542)*Z4542</f>
        <v>1639.2716414556637</v>
      </c>
      <c r="AE4542" s="8">
        <f>(1+$F4542)*AA4542</f>
        <v>5940.5067055837244</v>
      </c>
      <c r="AF4542" s="8">
        <f>(1+$F4542)*AB4542</f>
        <v>7127.9922146363087</v>
      </c>
      <c r="AG4542" s="8">
        <f>(1+$F4542)*AC4542</f>
        <v>17329.555422029684</v>
      </c>
      <c r="AH4542" s="8">
        <f>(1+$F4542)*$T4542/1000</f>
        <v>621.60329036230041</v>
      </c>
      <c r="AI4542" s="8">
        <f>(1+BWscncns[[#This Row],[pid_error]]*K_p)*BWscncns[[#This Row],[dbw]]/1000</f>
        <v>522.76964518115028</v>
      </c>
      <c r="AJ4542" s="13">
        <f>BWscncns[[#This Row],[Torflow prgrssv alt vote]]/VLOOKUP(BWscncns[[#This Row],[class]],AltBWtotl,2,FALSE)*100</f>
        <v>1.0310412977414583E-2</v>
      </c>
      <c r="AK4542">
        <f>IF(D4542=E4542,1,0)</f>
        <v>1</v>
      </c>
    </row>
    <row r="4543" spans="1:37">
      <c r="A4543" s="1" t="s">
        <v>10368</v>
      </c>
      <c r="B4543" s="1" t="s">
        <v>10369</v>
      </c>
      <c r="C4543">
        <v>521</v>
      </c>
      <c r="D4543">
        <v>1524939864</v>
      </c>
      <c r="E4543">
        <v>1524939864</v>
      </c>
      <c r="F4543" s="2">
        <v>-6.3774481259500004E-3</v>
      </c>
      <c r="G4543" s="2">
        <v>-6.3774481259500004E-3</v>
      </c>
      <c r="H4543">
        <v>520944</v>
      </c>
      <c r="I4543" s="2">
        <v>0.137841488092</v>
      </c>
      <c r="J4543" s="2">
        <v>0</v>
      </c>
      <c r="K4543">
        <v>4</v>
      </c>
      <c r="L4543" s="1" t="s">
        <v>11568</v>
      </c>
      <c r="M4543" s="1" t="s">
        <v>10369</v>
      </c>
      <c r="N4543">
        <v>0</v>
      </c>
      <c r="O4543">
        <v>0</v>
      </c>
      <c r="P4543">
        <v>1</v>
      </c>
      <c r="Q4543">
        <v>0</v>
      </c>
      <c r="R4543" s="19">
        <f>BWscncns[[#This Row],[C fx]]*4+BWscncns[[#This Row],[C fg]]*2+BWscncns[[#This Row],[C fm]]</f>
        <v>1</v>
      </c>
      <c r="S4543">
        <v>521</v>
      </c>
      <c r="T4543">
        <v>524288</v>
      </c>
      <c r="U4543" s="13">
        <v>0.99372899999999997</v>
      </c>
      <c r="V4543" s="13">
        <v>1.006311</v>
      </c>
      <c r="W4543">
        <v>3376</v>
      </c>
      <c r="X4543">
        <v>67</v>
      </c>
      <c r="Z4543" s="10">
        <f>IF($N4543&lt;&gt;0,constants!$L$2,IF($O4543&lt;&gt;0,constants!$M$2,IF($P4543&lt;&gt;0,constants!$N$2,0)))</f>
        <v>1117.99</v>
      </c>
      <c r="AA4543" s="10">
        <f>IF($N4543&lt;&gt;0,constants!$L$2,IF($O4543&lt;&gt;0,constants!$M$2,IF($P4543&lt;&gt;0,constants!$P$2,0)))</f>
        <v>4051.45</v>
      </c>
      <c r="AB4543" s="11">
        <f>constants!$O$2</f>
        <v>4861.32</v>
      </c>
      <c r="AC4543" s="11">
        <f>VLOOKUP(BWscncns[[#This Row],[scanner]],[0]!ScnrAvgBW,2,FALSE)/1000</f>
        <v>4819.491751072962</v>
      </c>
      <c r="AD4543" s="8">
        <f>(1+$F4543)*Z4543</f>
        <v>1110.8600767696691</v>
      </c>
      <c r="AE4543" s="8">
        <f>(1+$F4543)*AA4543</f>
        <v>4025.6120877901199</v>
      </c>
      <c r="AF4543" s="8">
        <f>(1+$F4543)*AB4543</f>
        <v>4830.3171838763565</v>
      </c>
      <c r="AG4543" s="8">
        <f>(1+$F4543)*AC4543</f>
        <v>4788.7556924370501</v>
      </c>
      <c r="AH4543" s="8">
        <f>(1+$F4543)*$T4543/1000</f>
        <v>520.94438047694189</v>
      </c>
      <c r="AI4543" s="8">
        <f>(1+BWscncns[[#This Row],[pid_error]]*K_p)*BWscncns[[#This Row],[dbw]]/1000</f>
        <v>522.61619023847095</v>
      </c>
      <c r="AJ4543" s="13">
        <f>BWscncns[[#This Row],[Torflow prgrssv alt vote]]/VLOOKUP(BWscncns[[#This Row],[class]],AltBWtotl,2,FALSE)*100</f>
        <v>1.0307386436284979E-2</v>
      </c>
      <c r="AK4543">
        <f>IF(D4543=E4543,1,0)</f>
        <v>1</v>
      </c>
    </row>
    <row r="4544" spans="1:37">
      <c r="A4544" s="1" t="s">
        <v>1222</v>
      </c>
      <c r="B4544" s="1" t="s">
        <v>1223</v>
      </c>
      <c r="C4544">
        <v>533</v>
      </c>
      <c r="D4544">
        <v>1524988933</v>
      </c>
      <c r="E4544">
        <v>1524988933</v>
      </c>
      <c r="F4544" s="2">
        <v>4.0834174904099997E-2</v>
      </c>
      <c r="G4544" s="2">
        <v>4.0834174904099997E-2</v>
      </c>
      <c r="H4544">
        <v>532907</v>
      </c>
      <c r="I4544" s="2">
        <v>0.173765552983</v>
      </c>
      <c r="J4544" s="2">
        <v>0</v>
      </c>
      <c r="K4544">
        <v>5</v>
      </c>
      <c r="L4544" s="1" t="s">
        <v>11628</v>
      </c>
      <c r="M4544" s="1" t="s">
        <v>1223</v>
      </c>
      <c r="N4544">
        <v>0</v>
      </c>
      <c r="O4544">
        <v>0</v>
      </c>
      <c r="P4544">
        <v>1</v>
      </c>
      <c r="Q4544">
        <v>0</v>
      </c>
      <c r="R4544" s="19">
        <f>BWscncns[[#This Row],[C fx]]*4+BWscncns[[#This Row],[C fg]]*2+BWscncns[[#This Row],[C fm]]</f>
        <v>1</v>
      </c>
      <c r="S4544">
        <v>533</v>
      </c>
      <c r="T4544">
        <v>512000</v>
      </c>
      <c r="U4544" s="13">
        <v>1.0410159999999999</v>
      </c>
      <c r="V4544" s="13">
        <v>0.96060000000000001</v>
      </c>
      <c r="W4544">
        <v>3038</v>
      </c>
      <c r="X4544">
        <v>60</v>
      </c>
      <c r="Z4544" s="10">
        <f>IF($N4544&lt;&gt;0,constants!$L$2,IF($O4544&lt;&gt;0,constants!$M$2,IF($P4544&lt;&gt;0,constants!$N$2,0)))</f>
        <v>1117.99</v>
      </c>
      <c r="AA4544" s="10">
        <f>IF($N4544&lt;&gt;0,constants!$L$2,IF($O4544&lt;&gt;0,constants!$M$2,IF($P4544&lt;&gt;0,constants!$P$2,0)))</f>
        <v>4051.45</v>
      </c>
      <c r="AB4544" s="11">
        <f>constants!$O$2</f>
        <v>4861.32</v>
      </c>
      <c r="AC4544" s="11">
        <f>VLOOKUP(BWscncns[[#This Row],[scanner]],[0]!ScnrAvgBW,2,FALSE)/1000</f>
        <v>3794.4265750962772</v>
      </c>
      <c r="AD4544" s="8">
        <f>(1+$F4544)*Z4544</f>
        <v>1163.6421992010346</v>
      </c>
      <c r="AE4544" s="8">
        <f>(1+$F4544)*AA4544</f>
        <v>4216.8876179152157</v>
      </c>
      <c r="AF4544" s="8">
        <f>(1+$F4544)*AB4544</f>
        <v>5059.8279911447989</v>
      </c>
      <c r="AG4544" s="8">
        <f>(1+$F4544)*AC4544</f>
        <v>3949.3688535245233</v>
      </c>
      <c r="AH4544" s="8">
        <f>(1+$F4544)*$T4544/1000</f>
        <v>532.90709755089915</v>
      </c>
      <c r="AI4544" s="8">
        <f>(1+BWscncns[[#This Row],[pid_error]]*K_p)*BWscncns[[#This Row],[dbw]]/1000</f>
        <v>522.45354877544958</v>
      </c>
      <c r="AJ4544" s="13">
        <f>BWscncns[[#This Row],[Torflow prgrssv alt vote]]/VLOOKUP(BWscncns[[#This Row],[class]],AltBWtotl,2,FALSE)*100</f>
        <v>1.0304178712450094E-2</v>
      </c>
      <c r="AK4544">
        <f>IF(D4544=E4544,1,0)</f>
        <v>1</v>
      </c>
    </row>
    <row r="4545" spans="1:37">
      <c r="A4545" s="1" t="s">
        <v>10116</v>
      </c>
      <c r="B4545" s="1" t="s">
        <v>10117</v>
      </c>
      <c r="C4545">
        <v>532</v>
      </c>
      <c r="D4545">
        <v>1524989085</v>
      </c>
      <c r="E4545">
        <v>1524989085</v>
      </c>
      <c r="F4545" s="2">
        <v>3.9510854861199998E-2</v>
      </c>
      <c r="G4545" s="2">
        <v>3.9510854861199998E-2</v>
      </c>
      <c r="H4545">
        <v>532229</v>
      </c>
      <c r="I4545" s="2">
        <v>5.4575446137099998E-2</v>
      </c>
      <c r="J4545" s="2">
        <v>0</v>
      </c>
      <c r="K4545">
        <v>6</v>
      </c>
      <c r="L4545" s="1" t="s">
        <v>11597</v>
      </c>
      <c r="M4545" s="1" t="s">
        <v>10117</v>
      </c>
      <c r="N4545">
        <v>0</v>
      </c>
      <c r="O4545">
        <v>0</v>
      </c>
      <c r="P4545">
        <v>1</v>
      </c>
      <c r="Q4545">
        <v>0</v>
      </c>
      <c r="R4545" s="19">
        <f>BWscncns[[#This Row],[C fx]]*4+BWscncns[[#This Row],[C fg]]*2+BWscncns[[#This Row],[C fm]]</f>
        <v>1</v>
      </c>
      <c r="S4545">
        <v>336</v>
      </c>
      <c r="T4545">
        <v>512000</v>
      </c>
      <c r="U4545" s="13">
        <v>0.65625</v>
      </c>
      <c r="V4545" s="13">
        <v>1.5238100000000001</v>
      </c>
      <c r="W4545">
        <v>4391</v>
      </c>
      <c r="X4545">
        <v>87</v>
      </c>
      <c r="Z4545" s="10">
        <f>IF($N4545&lt;&gt;0,constants!$L$2,IF($O4545&lt;&gt;0,constants!$M$2,IF($P4545&lt;&gt;0,constants!$N$2,0)))</f>
        <v>1117.99</v>
      </c>
      <c r="AA4545" s="10">
        <f>IF($N4545&lt;&gt;0,constants!$L$2,IF($O4545&lt;&gt;0,constants!$M$2,IF($P4545&lt;&gt;0,constants!$P$2,0)))</f>
        <v>4051.45</v>
      </c>
      <c r="AB4545" s="11">
        <f>constants!$O$2</f>
        <v>4861.32</v>
      </c>
      <c r="AC4545" s="11">
        <f>VLOOKUP(BWscncns[[#This Row],[scanner]],[0]!ScnrAvgBW,2,FALSE)/1000</f>
        <v>2386.3111194805197</v>
      </c>
      <c r="AD4545" s="8">
        <f>(1+$F4545)*Z4545</f>
        <v>1162.162740626273</v>
      </c>
      <c r="AE4545" s="8">
        <f>(1+$F4545)*AA4545</f>
        <v>4211.5262529274087</v>
      </c>
      <c r="AF4545" s="8">
        <f>(1+$F4545)*AB4545</f>
        <v>5053.3949089538482</v>
      </c>
      <c r="AG4545" s="8">
        <f>(1+$F4545)*AC4545</f>
        <v>2480.596311775982</v>
      </c>
      <c r="AH4545" s="8">
        <f>(1+$F4545)*$T4545/1000</f>
        <v>532.22955768893439</v>
      </c>
      <c r="AI4545" s="8">
        <f>(1+BWscncns[[#This Row],[pid_error]]*K_p)*BWscncns[[#This Row],[dbw]]/1000</f>
        <v>522.1147788444672</v>
      </c>
      <c r="AJ4545" s="13">
        <f>BWscncns[[#This Row],[Torflow prgrssv alt vote]]/VLOOKUP(BWscncns[[#This Row],[class]],AltBWtotl,2,FALSE)*100</f>
        <v>1.0297497265038305E-2</v>
      </c>
      <c r="AK4545">
        <f>IF(D4545=E4545,1,0)</f>
        <v>1</v>
      </c>
    </row>
    <row r="4546" spans="1:37">
      <c r="A4546" s="1" t="s">
        <v>3077</v>
      </c>
      <c r="B4546" s="1" t="s">
        <v>49</v>
      </c>
      <c r="C4546">
        <v>518</v>
      </c>
      <c r="D4546">
        <v>1524984916</v>
      </c>
      <c r="E4546">
        <v>1524984916</v>
      </c>
      <c r="F4546" s="2">
        <v>-1.12231641149E-2</v>
      </c>
      <c r="G4546" s="2">
        <v>-1.12231641149E-2</v>
      </c>
      <c r="H4546">
        <v>518403</v>
      </c>
      <c r="I4546" s="2">
        <v>9.61409286251E-2</v>
      </c>
      <c r="J4546" s="2">
        <v>0</v>
      </c>
      <c r="K4546">
        <v>5</v>
      </c>
      <c r="L4546" s="1" t="s">
        <v>11534</v>
      </c>
      <c r="M4546" s="1" t="s">
        <v>49</v>
      </c>
      <c r="N4546">
        <v>0</v>
      </c>
      <c r="O4546">
        <v>0</v>
      </c>
      <c r="P4546">
        <v>1</v>
      </c>
      <c r="Q4546">
        <v>0</v>
      </c>
      <c r="R4546" s="19">
        <f>BWscncns[[#This Row],[C fx]]*4+BWscncns[[#This Row],[C fg]]*2+BWscncns[[#This Row],[C fm]]</f>
        <v>1</v>
      </c>
      <c r="S4546">
        <v>518</v>
      </c>
      <c r="T4546">
        <v>524288</v>
      </c>
      <c r="U4546" s="13">
        <v>0.98800699999999997</v>
      </c>
      <c r="V4546" s="13">
        <v>1.0121389999999999</v>
      </c>
      <c r="W4546">
        <v>3399</v>
      </c>
      <c r="X4546">
        <v>67</v>
      </c>
      <c r="Z4546" s="10">
        <f>IF($N4546&lt;&gt;0,constants!$L$2,IF($O4546&lt;&gt;0,constants!$M$2,IF($P4546&lt;&gt;0,constants!$N$2,0)))</f>
        <v>1117.99</v>
      </c>
      <c r="AA4546" s="10">
        <f>IF($N4546&lt;&gt;0,constants!$L$2,IF($O4546&lt;&gt;0,constants!$M$2,IF($P4546&lt;&gt;0,constants!$P$2,0)))</f>
        <v>4051.45</v>
      </c>
      <c r="AB4546" s="11">
        <f>constants!$O$2</f>
        <v>4861.32</v>
      </c>
      <c r="AC4546" s="11">
        <f>VLOOKUP(BWscncns[[#This Row],[scanner]],[0]!ScnrAvgBW,2,FALSE)/1000</f>
        <v>3794.4265750962772</v>
      </c>
      <c r="AD4546" s="8">
        <f>(1+$F4546)*Z4546</f>
        <v>1105.4426147511829</v>
      </c>
      <c r="AE4546" s="8">
        <f>(1+$F4546)*AA4546</f>
        <v>4005.9799117466882</v>
      </c>
      <c r="AF4546" s="8">
        <f>(1+$F4546)*AB4546</f>
        <v>4806.7606078249537</v>
      </c>
      <c r="AG4546" s="8">
        <f>(1+$F4546)*AC4546</f>
        <v>3751.8411029220338</v>
      </c>
      <c r="AH4546" s="8">
        <f>(1+$F4546)*$T4546/1000</f>
        <v>518.40382973252736</v>
      </c>
      <c r="AI4546" s="8">
        <f>(1+BWscncns[[#This Row],[pid_error]]*K_p)*BWscncns[[#This Row],[dbw]]/1000</f>
        <v>521.34591486626368</v>
      </c>
      <c r="AJ4546" s="13">
        <f>BWscncns[[#This Row],[Torflow prgrssv alt vote]]/VLOOKUP(BWscncns[[#This Row],[class]],AltBWtotl,2,FALSE)*100</f>
        <v>1.0282333214845625E-2</v>
      </c>
      <c r="AK4546">
        <f>IF(D4546=E4546,1,0)</f>
        <v>1</v>
      </c>
    </row>
    <row r="4547" spans="1:37">
      <c r="A4547" s="1" t="s">
        <v>1701</v>
      </c>
      <c r="B4547" s="1" t="s">
        <v>1702</v>
      </c>
      <c r="C4547">
        <v>531</v>
      </c>
      <c r="D4547">
        <v>1524963001</v>
      </c>
      <c r="E4547">
        <v>1524963001</v>
      </c>
      <c r="F4547" s="2">
        <v>3.6198627879899997E-2</v>
      </c>
      <c r="G4547" s="2">
        <v>3.6198627879899997E-2</v>
      </c>
      <c r="H4547">
        <v>530533</v>
      </c>
      <c r="I4547" s="2">
        <v>0.10442969658700001</v>
      </c>
      <c r="J4547" s="2">
        <v>0</v>
      </c>
      <c r="K4547">
        <v>4</v>
      </c>
      <c r="L4547" s="1" t="s">
        <v>11657</v>
      </c>
      <c r="M4547" s="1" t="s">
        <v>1702</v>
      </c>
      <c r="N4547">
        <v>0</v>
      </c>
      <c r="O4547">
        <v>0</v>
      </c>
      <c r="P4547">
        <v>1</v>
      </c>
      <c r="Q4547">
        <v>0</v>
      </c>
      <c r="R4547" s="19">
        <f>BWscncns[[#This Row],[C fx]]*4+BWscncns[[#This Row],[C fg]]*2+BWscncns[[#This Row],[C fm]]</f>
        <v>1</v>
      </c>
      <c r="S4547">
        <v>531</v>
      </c>
      <c r="T4547">
        <v>512000</v>
      </c>
      <c r="U4547" s="13">
        <v>1.0371090000000001</v>
      </c>
      <c r="V4547" s="13">
        <v>0.96421800000000002</v>
      </c>
      <c r="W4547">
        <v>3054</v>
      </c>
      <c r="X4547">
        <v>61</v>
      </c>
      <c r="Z4547" s="10">
        <f>IF($N4547&lt;&gt;0,constants!$L$2,IF($O4547&lt;&gt;0,constants!$M$2,IF($P4547&lt;&gt;0,constants!$N$2,0)))</f>
        <v>1117.99</v>
      </c>
      <c r="AA4547" s="10">
        <f>IF($N4547&lt;&gt;0,constants!$L$2,IF($O4547&lt;&gt;0,constants!$M$2,IF($P4547&lt;&gt;0,constants!$P$2,0)))</f>
        <v>4051.45</v>
      </c>
      <c r="AB4547" s="11">
        <f>constants!$O$2</f>
        <v>4861.32</v>
      </c>
      <c r="AC4547" s="11">
        <f>VLOOKUP(BWscncns[[#This Row],[scanner]],[0]!ScnrAvgBW,2,FALSE)/1000</f>
        <v>4819.491751072962</v>
      </c>
      <c r="AD4547" s="8">
        <f>(1+$F4547)*Z4547</f>
        <v>1158.4597039834493</v>
      </c>
      <c r="AE4547" s="8">
        <f>(1+$F4547)*AA4547</f>
        <v>4198.1069309240211</v>
      </c>
      <c r="AF4547" s="8">
        <f>(1+$F4547)*AB4547</f>
        <v>5037.2931136851157</v>
      </c>
      <c r="AG4547" s="8">
        <f>(1+$F4547)*AC4547</f>
        <v>4993.9507395402998</v>
      </c>
      <c r="AH4547" s="8">
        <f>(1+$F4547)*$T4547/1000</f>
        <v>530.53369747450881</v>
      </c>
      <c r="AI4547" s="8">
        <f>(1+BWscncns[[#This Row],[pid_error]]*K_p)*BWscncns[[#This Row],[dbw]]/1000</f>
        <v>521.26684873725435</v>
      </c>
      <c r="AJ4547" s="13">
        <f>BWscncns[[#This Row],[Torflow prgrssv alt vote]]/VLOOKUP(BWscncns[[#This Row],[class]],AltBWtotl,2,FALSE)*100</f>
        <v>1.0280773819708348E-2</v>
      </c>
      <c r="AK4547">
        <f>IF(D4547=E4547,1,0)</f>
        <v>1</v>
      </c>
    </row>
    <row r="4548" spans="1:37">
      <c r="A4548" s="1" t="s">
        <v>10101</v>
      </c>
      <c r="B4548" s="1" t="s">
        <v>10102</v>
      </c>
      <c r="C4548">
        <v>531</v>
      </c>
      <c r="D4548">
        <v>1524987132</v>
      </c>
      <c r="E4548">
        <v>1524987132</v>
      </c>
      <c r="F4548" s="2">
        <v>3.6176410407400002E-2</v>
      </c>
      <c r="G4548" s="2">
        <v>3.6176410407400002E-2</v>
      </c>
      <c r="H4548">
        <v>530522</v>
      </c>
      <c r="I4548" s="2">
        <v>-0.160533195721</v>
      </c>
      <c r="J4548" s="2">
        <v>0</v>
      </c>
      <c r="K4548">
        <v>3</v>
      </c>
      <c r="L4548" s="1" t="s">
        <v>11611</v>
      </c>
      <c r="M4548" s="1" t="s">
        <v>10102</v>
      </c>
      <c r="N4548">
        <v>0</v>
      </c>
      <c r="O4548">
        <v>0</v>
      </c>
      <c r="P4548">
        <v>1</v>
      </c>
      <c r="Q4548">
        <v>0</v>
      </c>
      <c r="R4548" s="19">
        <f>BWscncns[[#This Row],[C fx]]*4+BWscncns[[#This Row],[C fg]]*2+BWscncns[[#This Row],[C fm]]</f>
        <v>1</v>
      </c>
      <c r="S4548">
        <v>531</v>
      </c>
      <c r="T4548">
        <v>512000</v>
      </c>
      <c r="U4548" s="13">
        <v>1.0371090000000001</v>
      </c>
      <c r="V4548" s="13">
        <v>0.96421800000000002</v>
      </c>
      <c r="W4548">
        <v>3053</v>
      </c>
      <c r="X4548">
        <v>61</v>
      </c>
      <c r="Z4548" s="10">
        <f>IF($N4548&lt;&gt;0,constants!$L$2,IF($O4548&lt;&gt;0,constants!$M$2,IF($P4548&lt;&gt;0,constants!$N$2,0)))</f>
        <v>1117.99</v>
      </c>
      <c r="AA4548" s="10">
        <f>IF($N4548&lt;&gt;0,constants!$L$2,IF($O4548&lt;&gt;0,constants!$M$2,IF($P4548&lt;&gt;0,constants!$P$2,0)))</f>
        <v>4051.45</v>
      </c>
      <c r="AB4548" s="11">
        <f>constants!$O$2</f>
        <v>4861.32</v>
      </c>
      <c r="AC4548" s="11">
        <f>VLOOKUP(BWscncns[[#This Row],[scanner]],[0]!ScnrAvgBW,2,FALSE)/1000</f>
        <v>6440.9193022088357</v>
      </c>
      <c r="AD4548" s="8">
        <f>(1+$F4548)*Z4548</f>
        <v>1158.4348650713691</v>
      </c>
      <c r="AE4548" s="8">
        <f>(1+$F4548)*AA4548</f>
        <v>4198.0169179450604</v>
      </c>
      <c r="AF4548" s="8">
        <f>(1+$F4548)*AB4548</f>
        <v>5037.1851074417018</v>
      </c>
      <c r="AG4548" s="8">
        <f>(1+$F4548)*AC4548</f>
        <v>6673.928642286487</v>
      </c>
      <c r="AH4548" s="8">
        <f>(1+$F4548)*$T4548/1000</f>
        <v>530.52232212858883</v>
      </c>
      <c r="AI4548" s="8">
        <f>(1+BWscncns[[#This Row],[pid_error]]*K_p)*BWscncns[[#This Row],[dbw]]/1000</f>
        <v>521.26116106429436</v>
      </c>
      <c r="AJ4548" s="13">
        <f>BWscncns[[#This Row],[Torflow prgrssv alt vote]]/VLOOKUP(BWscncns[[#This Row],[class]],AltBWtotl,2,FALSE)*100</f>
        <v>1.0280661643613888E-2</v>
      </c>
      <c r="AK4548">
        <f>IF(D4548=E4548,1,0)</f>
        <v>1</v>
      </c>
    </row>
    <row r="4549" spans="1:37">
      <c r="A4549" s="1" t="s">
        <v>6175</v>
      </c>
      <c r="B4549" s="1" t="s">
        <v>6176</v>
      </c>
      <c r="C4549">
        <v>528</v>
      </c>
      <c r="D4549">
        <v>1524984916</v>
      </c>
      <c r="E4549">
        <v>1524984916</v>
      </c>
      <c r="F4549" s="2">
        <v>3.2125350903399998E-2</v>
      </c>
      <c r="G4549" s="2">
        <v>3.2125350903399998E-2</v>
      </c>
      <c r="H4549">
        <v>528448</v>
      </c>
      <c r="I4549" s="2">
        <v>0.13483115657200001</v>
      </c>
      <c r="J4549" s="2">
        <v>0</v>
      </c>
      <c r="K4549">
        <v>5</v>
      </c>
      <c r="L4549" s="1" t="s">
        <v>11534</v>
      </c>
      <c r="M4549" s="1" t="s">
        <v>6176</v>
      </c>
      <c r="N4549">
        <v>0</v>
      </c>
      <c r="O4549">
        <v>0</v>
      </c>
      <c r="P4549">
        <v>1</v>
      </c>
      <c r="Q4549">
        <v>0</v>
      </c>
      <c r="R4549" s="19">
        <f>BWscncns[[#This Row],[C fx]]*4+BWscncns[[#This Row],[C fg]]*2+BWscncns[[#This Row],[C fm]]</f>
        <v>1</v>
      </c>
      <c r="S4549">
        <v>528</v>
      </c>
      <c r="T4549">
        <v>512000</v>
      </c>
      <c r="U4549" s="13">
        <v>1.03125</v>
      </c>
      <c r="V4549" s="13">
        <v>0.96969700000000003</v>
      </c>
      <c r="W4549">
        <v>3086</v>
      </c>
      <c r="X4549">
        <v>61</v>
      </c>
      <c r="Z4549" s="10">
        <f>IF($N4549&lt;&gt;0,constants!$L$2,IF($O4549&lt;&gt;0,constants!$M$2,IF($P4549&lt;&gt;0,constants!$N$2,0)))</f>
        <v>1117.99</v>
      </c>
      <c r="AA4549" s="10">
        <f>IF($N4549&lt;&gt;0,constants!$L$2,IF($O4549&lt;&gt;0,constants!$M$2,IF($P4549&lt;&gt;0,constants!$P$2,0)))</f>
        <v>4051.45</v>
      </c>
      <c r="AB4549" s="11">
        <f>constants!$O$2</f>
        <v>4861.32</v>
      </c>
      <c r="AC4549" s="11">
        <f>VLOOKUP(BWscncns[[#This Row],[scanner]],[0]!ScnrAvgBW,2,FALSE)/1000</f>
        <v>3794.4265750962772</v>
      </c>
      <c r="AD4549" s="8">
        <f>(1+$F4549)*Z4549</f>
        <v>1153.9058210564922</v>
      </c>
      <c r="AE4549" s="8">
        <f>(1+$F4549)*AA4549</f>
        <v>4181.6042529175802</v>
      </c>
      <c r="AF4549" s="8">
        <f>(1+$F4549)*AB4549</f>
        <v>5017.4916108537163</v>
      </c>
      <c r="AG4549" s="8">
        <f>(1+$F4549)*AC4549</f>
        <v>3916.3238602984316</v>
      </c>
      <c r="AH4549" s="8">
        <f>(1+$F4549)*$T4549/1000</f>
        <v>528.44817966254084</v>
      </c>
      <c r="AI4549" s="8">
        <f>(1+BWscncns[[#This Row],[pid_error]]*K_p)*BWscncns[[#This Row],[dbw]]/1000</f>
        <v>520.22408983127036</v>
      </c>
      <c r="AJ4549" s="13">
        <f>BWscncns[[#This Row],[Torflow prgrssv alt vote]]/VLOOKUP(BWscncns[[#This Row],[class]],AltBWtotl,2,FALSE)*100</f>
        <v>1.0260207830355911E-2</v>
      </c>
      <c r="AK4549">
        <f>IF(D4549=E4549,1,0)</f>
        <v>1</v>
      </c>
    </row>
    <row r="4550" spans="1:37">
      <c r="A4550" s="1" t="s">
        <v>338</v>
      </c>
      <c r="B4550" s="1" t="s">
        <v>339</v>
      </c>
      <c r="C4550">
        <v>527</v>
      </c>
      <c r="D4550">
        <v>1524988531</v>
      </c>
      <c r="E4550">
        <v>1524988531</v>
      </c>
      <c r="F4550" s="2">
        <v>3.0257934535799998E-2</v>
      </c>
      <c r="G4550" s="2">
        <v>3.0257934535799998E-2</v>
      </c>
      <c r="H4550">
        <v>527492</v>
      </c>
      <c r="I4550" s="2">
        <v>0.228643478038</v>
      </c>
      <c r="J4550" s="2">
        <v>0</v>
      </c>
      <c r="K4550">
        <v>3</v>
      </c>
      <c r="L4550" s="1" t="s">
        <v>11591</v>
      </c>
      <c r="M4550" s="1" t="s">
        <v>339</v>
      </c>
      <c r="N4550">
        <v>0</v>
      </c>
      <c r="O4550">
        <v>0</v>
      </c>
      <c r="P4550">
        <v>1</v>
      </c>
      <c r="Q4550">
        <v>0</v>
      </c>
      <c r="R4550" s="19">
        <f>BWscncns[[#This Row],[C fx]]*4+BWscncns[[#This Row],[C fg]]*2+BWscncns[[#This Row],[C fm]]</f>
        <v>1</v>
      </c>
      <c r="S4550">
        <v>585</v>
      </c>
      <c r="T4550">
        <v>512000</v>
      </c>
      <c r="U4550" s="13">
        <v>1.1425780000000001</v>
      </c>
      <c r="V4550" s="13">
        <v>0.87521400000000005</v>
      </c>
      <c r="W4550">
        <v>2498</v>
      </c>
      <c r="X4550">
        <v>49</v>
      </c>
      <c r="Z4550" s="10">
        <f>IF($N4550&lt;&gt;0,constants!$L$2,IF($O4550&lt;&gt;0,constants!$M$2,IF($P4550&lt;&gt;0,constants!$N$2,0)))</f>
        <v>1117.99</v>
      </c>
      <c r="AA4550" s="10">
        <f>IF($N4550&lt;&gt;0,constants!$L$2,IF($O4550&lt;&gt;0,constants!$M$2,IF($P4550&lt;&gt;0,constants!$P$2,0)))</f>
        <v>4051.45</v>
      </c>
      <c r="AB4550" s="11">
        <f>constants!$O$2</f>
        <v>4861.32</v>
      </c>
      <c r="AC4550" s="11">
        <f>VLOOKUP(BWscncns[[#This Row],[scanner]],[0]!ScnrAvgBW,2,FALSE)/1000</f>
        <v>6440.9193022088357</v>
      </c>
      <c r="AD4550" s="8">
        <f>(1+$F4550)*Z4550</f>
        <v>1151.818068231679</v>
      </c>
      <c r="AE4550" s="8">
        <f>(1+$F4550)*AA4550</f>
        <v>4174.0385088750672</v>
      </c>
      <c r="AF4550" s="8">
        <f>(1+$F4550)*AB4550</f>
        <v>5008.413502317575</v>
      </c>
      <c r="AG4550" s="8">
        <f>(1+$F4550)*AC4550</f>
        <v>6635.8082168054416</v>
      </c>
      <c r="AH4550" s="8">
        <f>(1+$F4550)*$T4550/1000</f>
        <v>527.49206248232963</v>
      </c>
      <c r="AI4550" s="8">
        <f>(1+BWscncns[[#This Row],[pid_error]]*K_p)*BWscncns[[#This Row],[dbw]]/1000</f>
        <v>519.74603124116481</v>
      </c>
      <c r="AJ4550" s="13">
        <f>BWscncns[[#This Row],[Torflow prgrssv alt vote]]/VLOOKUP(BWscncns[[#This Row],[class]],AltBWtotl,2,FALSE)*100</f>
        <v>1.0250779238744246E-2</v>
      </c>
      <c r="AK4550">
        <f>IF(D4550=E4550,1,0)</f>
        <v>1</v>
      </c>
    </row>
    <row r="4551" spans="1:37">
      <c r="A4551" s="1" t="s">
        <v>7815</v>
      </c>
      <c r="B4551" s="1" t="s">
        <v>49</v>
      </c>
      <c r="C4551">
        <v>197</v>
      </c>
      <c r="D4551">
        <v>1524962755</v>
      </c>
      <c r="E4551">
        <v>1524962755</v>
      </c>
      <c r="F4551" s="2">
        <v>-0.76601731240799997</v>
      </c>
      <c r="G4551" s="2">
        <v>-0.76601731240799997</v>
      </c>
      <c r="H4551">
        <v>196860</v>
      </c>
      <c r="I4551" s="2">
        <v>3.5529291516199997E-2</v>
      </c>
      <c r="J4551" s="2">
        <v>0</v>
      </c>
      <c r="K4551">
        <v>8</v>
      </c>
      <c r="L4551" s="1" t="s">
        <v>11927</v>
      </c>
      <c r="M4551" s="1" t="s">
        <v>49</v>
      </c>
      <c r="N4551">
        <v>0</v>
      </c>
      <c r="O4551">
        <v>0</v>
      </c>
      <c r="P4551">
        <v>1</v>
      </c>
      <c r="Q4551">
        <v>0</v>
      </c>
      <c r="R4551" s="19">
        <f>BWscncns[[#This Row],[C fx]]*4+BWscncns[[#This Row],[C fg]]*2+BWscncns[[#This Row],[C fm]]</f>
        <v>1</v>
      </c>
      <c r="S4551">
        <v>197</v>
      </c>
      <c r="T4551">
        <v>841345</v>
      </c>
      <c r="U4551" s="13">
        <v>0.234149</v>
      </c>
      <c r="V4551" s="13">
        <v>4.2707870000000003</v>
      </c>
      <c r="W4551">
        <v>5737</v>
      </c>
      <c r="X4551">
        <v>114</v>
      </c>
      <c r="Z4551" s="10">
        <f>IF($N4551&lt;&gt;0,constants!$L$2,IF($O4551&lt;&gt;0,constants!$M$2,IF($P4551&lt;&gt;0,constants!$N$2,0)))</f>
        <v>1117.99</v>
      </c>
      <c r="AA4551" s="10">
        <f>IF($N4551&lt;&gt;0,constants!$L$2,IF($O4551&lt;&gt;0,constants!$M$2,IF($P4551&lt;&gt;0,constants!$P$2,0)))</f>
        <v>4051.45</v>
      </c>
      <c r="AB4551" s="11">
        <f>constants!$O$2</f>
        <v>4861.32</v>
      </c>
      <c r="AC4551" s="11">
        <f>VLOOKUP(BWscncns[[#This Row],[scanner]],[0]!ScnrAvgBW,2,FALSE)/1000</f>
        <v>509.99709399477808</v>
      </c>
      <c r="AD4551" s="8">
        <f>(1+$F4551)*Z4551</f>
        <v>261.59030490098013</v>
      </c>
      <c r="AE4551" s="8">
        <f>(1+$F4551)*AA4551</f>
        <v>947.96915964460845</v>
      </c>
      <c r="AF4551" s="8">
        <f>(1+$F4551)*AB4551</f>
        <v>1137.4647188447416</v>
      </c>
      <c r="AG4551" s="8">
        <f>(1+$F4551)*AC4551</f>
        <v>119.33049071700803</v>
      </c>
      <c r="AH4551" s="8">
        <f>(1+$F4551)*$T4551/1000</f>
        <v>196.86016429209127</v>
      </c>
      <c r="AI4551" s="8">
        <f>(1+BWscncns[[#This Row],[pid_error]]*K_p)*BWscncns[[#This Row],[dbw]]/1000</f>
        <v>519.10258214604562</v>
      </c>
      <c r="AJ4551" s="13">
        <f>BWscncns[[#This Row],[Torflow prgrssv alt vote]]/VLOOKUP(BWscncns[[#This Row],[class]],AltBWtotl,2,FALSE)*100</f>
        <v>1.0238088704850826E-2</v>
      </c>
      <c r="AK4551">
        <f>IF(D4551=E4551,1,0)</f>
        <v>1</v>
      </c>
    </row>
    <row r="4552" spans="1:37">
      <c r="A4552" s="1" t="s">
        <v>382</v>
      </c>
      <c r="B4552" s="1" t="s">
        <v>383</v>
      </c>
      <c r="C4552">
        <v>30</v>
      </c>
      <c r="D4552">
        <v>1524965187</v>
      </c>
      <c r="E4552">
        <v>1524965187</v>
      </c>
      <c r="F4552" s="2">
        <v>-0.77367132897900004</v>
      </c>
      <c r="G4552" s="2">
        <v>-0.77367132897900004</v>
      </c>
      <c r="H4552">
        <v>29665</v>
      </c>
      <c r="I4552" s="2">
        <v>-0.15390767305200001</v>
      </c>
      <c r="J4552" s="2">
        <v>0</v>
      </c>
      <c r="K4552">
        <v>1</v>
      </c>
      <c r="L4552" s="1" t="s">
        <v>11993</v>
      </c>
      <c r="M4552" s="1" t="s">
        <v>383</v>
      </c>
      <c r="N4552">
        <v>0</v>
      </c>
      <c r="O4552">
        <v>0</v>
      </c>
      <c r="P4552">
        <v>1</v>
      </c>
      <c r="Q4552">
        <v>0</v>
      </c>
      <c r="R4552" s="19">
        <f>BWscncns[[#This Row],[C fx]]*4+BWscncns[[#This Row],[C fg]]*2+BWscncns[[#This Row],[C fm]]</f>
        <v>1</v>
      </c>
      <c r="S4552">
        <v>30</v>
      </c>
      <c r="T4552">
        <v>846044</v>
      </c>
      <c r="U4552" s="13">
        <v>3.5458999999999997E-2</v>
      </c>
      <c r="V4552" s="13">
        <v>28.201467000000001</v>
      </c>
      <c r="W4552">
        <v>6384</v>
      </c>
      <c r="X4552">
        <v>127</v>
      </c>
      <c r="Z4552" s="10">
        <f>IF($N4552&lt;&gt;0,constants!$L$2,IF($O4552&lt;&gt;0,constants!$M$2,IF($P4552&lt;&gt;0,constants!$N$2,0)))</f>
        <v>1117.99</v>
      </c>
      <c r="AA4552" s="10">
        <f>IF($N4552&lt;&gt;0,constants!$L$2,IF($O4552&lt;&gt;0,constants!$M$2,IF($P4552&lt;&gt;0,constants!$P$2,0)))</f>
        <v>4051.45</v>
      </c>
      <c r="AB4552" s="11">
        <f>constants!$O$2</f>
        <v>4861.32</v>
      </c>
      <c r="AC4552" s="11">
        <f>VLOOKUP(BWscncns[[#This Row],[scanner]],[0]!ScnrAvgBW,2,FALSE)/1000</f>
        <v>11818.828055288463</v>
      </c>
      <c r="AD4552" s="8">
        <f>(1+$F4552)*Z4552</f>
        <v>253.03319091476774</v>
      </c>
      <c r="AE4552" s="8">
        <f>(1+$F4552)*AA4552</f>
        <v>916.9592942080302</v>
      </c>
      <c r="AF4552" s="8">
        <f>(1+$F4552)*AB4552</f>
        <v>1100.2560950078075</v>
      </c>
      <c r="AG4552" s="8">
        <f>(1+$F4552)*AC4552</f>
        <v>2674.9396467791471</v>
      </c>
      <c r="AH4552" s="8">
        <f>(1+$F4552)*$T4552/1000</f>
        <v>191.4840141452909</v>
      </c>
      <c r="AI4552" s="8">
        <f>(1+BWscncns[[#This Row],[pid_error]]*K_p)*BWscncns[[#This Row],[dbw]]/1000</f>
        <v>518.76400707264543</v>
      </c>
      <c r="AJ4552" s="13">
        <f>BWscncns[[#This Row],[Torflow prgrssv alt vote]]/VLOOKUP(BWscncns[[#This Row],[class]],AltBWtotl,2,FALSE)*100</f>
        <v>1.0231411100550742E-2</v>
      </c>
      <c r="AK4552">
        <f>IF(D4552=E4552,1,0)</f>
        <v>1</v>
      </c>
    </row>
    <row r="4553" spans="1:37">
      <c r="A4553" s="1" t="s">
        <v>8353</v>
      </c>
      <c r="B4553" s="1" t="s">
        <v>8354</v>
      </c>
      <c r="C4553">
        <v>513</v>
      </c>
      <c r="D4553">
        <v>1524982505</v>
      </c>
      <c r="E4553">
        <v>1524982505</v>
      </c>
      <c r="F4553" s="2">
        <v>-2.1945999464399998E-2</v>
      </c>
      <c r="G4553" s="2">
        <v>-2.1945999464399998E-2</v>
      </c>
      <c r="H4553">
        <v>512781</v>
      </c>
      <c r="I4553" s="2">
        <v>6.98747775179E-2</v>
      </c>
      <c r="J4553" s="2">
        <v>0</v>
      </c>
      <c r="K4553">
        <v>5</v>
      </c>
      <c r="L4553" s="1" t="s">
        <v>11614</v>
      </c>
      <c r="M4553" s="1" t="s">
        <v>8354</v>
      </c>
      <c r="N4553">
        <v>0</v>
      </c>
      <c r="O4553">
        <v>0</v>
      </c>
      <c r="P4553">
        <v>1</v>
      </c>
      <c r="Q4553">
        <v>0</v>
      </c>
      <c r="R4553" s="19">
        <f>BWscncns[[#This Row],[C fx]]*4+BWscncns[[#This Row],[C fg]]*2+BWscncns[[#This Row],[C fm]]</f>
        <v>1</v>
      </c>
      <c r="S4553">
        <v>513</v>
      </c>
      <c r="T4553">
        <v>524288</v>
      </c>
      <c r="U4553" s="13">
        <v>0.97846999999999995</v>
      </c>
      <c r="V4553" s="13">
        <v>1.0220039999999999</v>
      </c>
      <c r="W4553">
        <v>3444</v>
      </c>
      <c r="X4553">
        <v>68</v>
      </c>
      <c r="Z4553" s="10">
        <f>IF($N4553&lt;&gt;0,constants!$L$2,IF($O4553&lt;&gt;0,constants!$M$2,IF($P4553&lt;&gt;0,constants!$N$2,0)))</f>
        <v>1117.99</v>
      </c>
      <c r="AA4553" s="10">
        <f>IF($N4553&lt;&gt;0,constants!$L$2,IF($O4553&lt;&gt;0,constants!$M$2,IF($P4553&lt;&gt;0,constants!$P$2,0)))</f>
        <v>4051.45</v>
      </c>
      <c r="AB4553" s="11">
        <f>constants!$O$2</f>
        <v>4861.32</v>
      </c>
      <c r="AC4553" s="11">
        <f>VLOOKUP(BWscncns[[#This Row],[scanner]],[0]!ScnrAvgBW,2,FALSE)/1000</f>
        <v>3794.4265750962772</v>
      </c>
      <c r="AD4553" s="8">
        <f>(1+$F4553)*Z4553</f>
        <v>1093.4545920587955</v>
      </c>
      <c r="AE4553" s="8">
        <f>(1+$F4553)*AA4553</f>
        <v>3962.5368804699565</v>
      </c>
      <c r="AF4553" s="8">
        <f>(1+$F4553)*AB4553</f>
        <v>4754.6334738837222</v>
      </c>
      <c r="AG4553" s="8">
        <f>(1+$F4553)*AC4553</f>
        <v>3711.1540915115093</v>
      </c>
      <c r="AH4553" s="8">
        <f>(1+$F4553)*$T4553/1000</f>
        <v>512.7819758328086</v>
      </c>
      <c r="AI4553" s="8">
        <f>(1+BWscncns[[#This Row],[pid_error]]*K_p)*BWscncns[[#This Row],[dbw]]/1000</f>
        <v>518.53498791640436</v>
      </c>
      <c r="AJ4553" s="13">
        <f>BWscncns[[#This Row],[Torflow prgrssv alt vote]]/VLOOKUP(BWscncns[[#This Row],[class]],AltBWtotl,2,FALSE)*100</f>
        <v>1.0226894231405124E-2</v>
      </c>
      <c r="AK4553">
        <f>IF(D4553=E4553,1,0)</f>
        <v>1</v>
      </c>
    </row>
    <row r="4554" spans="1:37">
      <c r="A4554" s="1" t="s">
        <v>4893</v>
      </c>
      <c r="B4554" s="1" t="s">
        <v>4894</v>
      </c>
      <c r="C4554">
        <v>525</v>
      </c>
      <c r="D4554">
        <v>1524988933</v>
      </c>
      <c r="E4554">
        <v>1524988933</v>
      </c>
      <c r="F4554" s="2">
        <v>2.5162219571899999E-2</v>
      </c>
      <c r="G4554" s="2">
        <v>2.5162219571899999E-2</v>
      </c>
      <c r="H4554">
        <v>524883</v>
      </c>
      <c r="I4554" s="2">
        <v>0.15925461323000001</v>
      </c>
      <c r="J4554" s="2">
        <v>0</v>
      </c>
      <c r="K4554">
        <v>5</v>
      </c>
      <c r="L4554" s="1" t="s">
        <v>11628</v>
      </c>
      <c r="M4554" s="1" t="s">
        <v>4894</v>
      </c>
      <c r="N4554">
        <v>0</v>
      </c>
      <c r="O4554">
        <v>0</v>
      </c>
      <c r="P4554">
        <v>1</v>
      </c>
      <c r="Q4554">
        <v>0</v>
      </c>
      <c r="R4554" s="19">
        <f>BWscncns[[#This Row],[C fx]]*4+BWscncns[[#This Row],[C fg]]*2+BWscncns[[#This Row],[C fm]]</f>
        <v>1</v>
      </c>
      <c r="S4554">
        <v>467</v>
      </c>
      <c r="T4554">
        <v>512000</v>
      </c>
      <c r="U4554" s="13">
        <v>0.91210899999999995</v>
      </c>
      <c r="V4554" s="13">
        <v>1.09636</v>
      </c>
      <c r="W4554">
        <v>3655</v>
      </c>
      <c r="X4554">
        <v>73</v>
      </c>
      <c r="Z4554" s="10">
        <f>IF($N4554&lt;&gt;0,constants!$L$2,IF($O4554&lt;&gt;0,constants!$M$2,IF($P4554&lt;&gt;0,constants!$N$2,0)))</f>
        <v>1117.99</v>
      </c>
      <c r="AA4554" s="10">
        <f>IF($N4554&lt;&gt;0,constants!$L$2,IF($O4554&lt;&gt;0,constants!$M$2,IF($P4554&lt;&gt;0,constants!$P$2,0)))</f>
        <v>4051.45</v>
      </c>
      <c r="AB4554" s="11">
        <f>constants!$O$2</f>
        <v>4861.32</v>
      </c>
      <c r="AC4554" s="11">
        <f>VLOOKUP(BWscncns[[#This Row],[scanner]],[0]!ScnrAvgBW,2,FALSE)/1000</f>
        <v>3794.4265750962772</v>
      </c>
      <c r="AD4554" s="8">
        <f>(1+$F4554)*Z4554</f>
        <v>1146.1211098591884</v>
      </c>
      <c r="AE4554" s="8">
        <f>(1+$F4554)*AA4554</f>
        <v>4153.3934744845737</v>
      </c>
      <c r="AF4554" s="8">
        <f>(1+$F4554)*AB4554</f>
        <v>4983.6416012492682</v>
      </c>
      <c r="AG4554" s="8">
        <f>(1+$F4554)*AC4554</f>
        <v>3889.9027697283018</v>
      </c>
      <c r="AH4554" s="8">
        <f>(1+$F4554)*$T4554/1000</f>
        <v>524.88305642081275</v>
      </c>
      <c r="AI4554" s="8">
        <f>(1+BWscncns[[#This Row],[pid_error]]*K_p)*BWscncns[[#This Row],[dbw]]/1000</f>
        <v>518.44152821040643</v>
      </c>
      <c r="AJ4554" s="13">
        <f>BWscncns[[#This Row],[Torflow prgrssv alt vote]]/VLOOKUP(BWscncns[[#This Row],[class]],AltBWtotl,2,FALSE)*100</f>
        <v>1.0225050956504852E-2</v>
      </c>
      <c r="AK4554">
        <f>IF(D4554=E4554,1,0)</f>
        <v>1</v>
      </c>
    </row>
    <row r="4555" spans="1:37">
      <c r="A4555" s="1" t="s">
        <v>2781</v>
      </c>
      <c r="B4555" s="1" t="s">
        <v>2782</v>
      </c>
      <c r="C4555">
        <v>78</v>
      </c>
      <c r="D4555">
        <v>1524994035</v>
      </c>
      <c r="E4555">
        <v>1524994035</v>
      </c>
      <c r="F4555" s="2">
        <v>-0.918987550752</v>
      </c>
      <c r="G4555" s="2">
        <v>-0.918987550752</v>
      </c>
      <c r="H4555">
        <v>77647</v>
      </c>
      <c r="I4555" s="2">
        <v>8.9050057195600007E-3</v>
      </c>
      <c r="J4555" s="2">
        <v>0.23076923076899999</v>
      </c>
      <c r="K4555">
        <v>8</v>
      </c>
      <c r="L4555" s="1" t="s">
        <v>11823</v>
      </c>
      <c r="M4555" s="1" t="s">
        <v>2782</v>
      </c>
      <c r="N4555">
        <v>0</v>
      </c>
      <c r="O4555">
        <v>0</v>
      </c>
      <c r="P4555">
        <v>1</v>
      </c>
      <c r="Q4555">
        <v>0</v>
      </c>
      <c r="R4555" s="19">
        <f>BWscncns[[#This Row],[C fx]]*4+BWscncns[[#This Row],[C fg]]*2+BWscncns[[#This Row],[C fm]]</f>
        <v>1</v>
      </c>
      <c r="S4555">
        <v>78</v>
      </c>
      <c r="T4555">
        <v>958464</v>
      </c>
      <c r="U4555" s="13">
        <v>8.1379999999999994E-2</v>
      </c>
      <c r="V4555" s="13">
        <v>12.288</v>
      </c>
      <c r="W4555">
        <v>6268</v>
      </c>
      <c r="X4555">
        <v>125</v>
      </c>
      <c r="Z4555" s="10">
        <f>IF($N4555&lt;&gt;0,constants!$L$2,IF($O4555&lt;&gt;0,constants!$M$2,IF($P4555&lt;&gt;0,constants!$N$2,0)))</f>
        <v>1117.99</v>
      </c>
      <c r="AA4555" s="10">
        <f>IF($N4555&lt;&gt;0,constants!$L$2,IF($O4555&lt;&gt;0,constants!$M$2,IF($P4555&lt;&gt;0,constants!$P$2,0)))</f>
        <v>4051.45</v>
      </c>
      <c r="AB4555" s="11">
        <f>constants!$O$2</f>
        <v>4861.32</v>
      </c>
      <c r="AC4555" s="11">
        <f>VLOOKUP(BWscncns[[#This Row],[scanner]],[0]!ScnrAvgBW,2,FALSE)/1000</f>
        <v>509.99709399477808</v>
      </c>
      <c r="AD4555" s="8">
        <f>(1+$F4555)*Z4555</f>
        <v>90.571108134771521</v>
      </c>
      <c r="AE4555" s="8">
        <f>(1+$F4555)*AA4555</f>
        <v>328.21788750580959</v>
      </c>
      <c r="AF4555" s="8">
        <f>(1+$F4555)*AB4555</f>
        <v>393.82743977828733</v>
      </c>
      <c r="AG4555" s="8">
        <f>(1+$F4555)*AC4555</f>
        <v>41.316113693879444</v>
      </c>
      <c r="AH4555" s="8">
        <f>(1+$F4555)*$T4555/1000</f>
        <v>77.647516156035067</v>
      </c>
      <c r="AI4555" s="8">
        <f>(1+BWscncns[[#This Row],[pid_error]]*K_p)*BWscncns[[#This Row],[dbw]]/1000</f>
        <v>518.05575807801756</v>
      </c>
      <c r="AJ4555" s="13">
        <f>BWscncns[[#This Row],[Torflow prgrssv alt vote]]/VLOOKUP(BWscncns[[#This Row],[class]],AltBWtotl,2,FALSE)*100</f>
        <v>1.0217442539650614E-2</v>
      </c>
      <c r="AK4555">
        <f>IF(D4555=E4555,1,0)</f>
        <v>1</v>
      </c>
    </row>
    <row r="4556" spans="1:37">
      <c r="A4556" s="1" t="s">
        <v>7202</v>
      </c>
      <c r="B4556" s="1" t="s">
        <v>7203</v>
      </c>
      <c r="C4556">
        <v>523</v>
      </c>
      <c r="D4556">
        <v>1524982505</v>
      </c>
      <c r="E4556">
        <v>1524982505</v>
      </c>
      <c r="F4556" s="2">
        <v>2.23494872694E-2</v>
      </c>
      <c r="G4556" s="2">
        <v>2.23494872694E-2</v>
      </c>
      <c r="H4556">
        <v>523442</v>
      </c>
      <c r="I4556" s="2">
        <v>-6.7995619679800001E-2</v>
      </c>
      <c r="J4556" s="2">
        <v>0</v>
      </c>
      <c r="K4556">
        <v>5</v>
      </c>
      <c r="L4556" s="1" t="s">
        <v>11614</v>
      </c>
      <c r="M4556" s="1" t="s">
        <v>7203</v>
      </c>
      <c r="N4556">
        <v>0</v>
      </c>
      <c r="O4556">
        <v>0</v>
      </c>
      <c r="P4556">
        <v>1</v>
      </c>
      <c r="Q4556">
        <v>0</v>
      </c>
      <c r="R4556" s="19">
        <f>BWscncns[[#This Row],[C fx]]*4+BWscncns[[#This Row],[C fg]]*2+BWscncns[[#This Row],[C fm]]</f>
        <v>1</v>
      </c>
      <c r="S4556">
        <v>464</v>
      </c>
      <c r="T4556">
        <v>512000</v>
      </c>
      <c r="U4556" s="13">
        <v>0.90625</v>
      </c>
      <c r="V4556" s="13">
        <v>1.103448</v>
      </c>
      <c r="W4556">
        <v>3674</v>
      </c>
      <c r="X4556">
        <v>73</v>
      </c>
      <c r="Z4556" s="10">
        <f>IF($N4556&lt;&gt;0,constants!$L$2,IF($O4556&lt;&gt;0,constants!$M$2,IF($P4556&lt;&gt;0,constants!$N$2,0)))</f>
        <v>1117.99</v>
      </c>
      <c r="AA4556" s="10">
        <f>IF($N4556&lt;&gt;0,constants!$L$2,IF($O4556&lt;&gt;0,constants!$M$2,IF($P4556&lt;&gt;0,constants!$P$2,0)))</f>
        <v>4051.45</v>
      </c>
      <c r="AB4556" s="11">
        <f>constants!$O$2</f>
        <v>4861.32</v>
      </c>
      <c r="AC4556" s="11">
        <f>VLOOKUP(BWscncns[[#This Row],[scanner]],[0]!ScnrAvgBW,2,FALSE)/1000</f>
        <v>3794.4265750962772</v>
      </c>
      <c r="AD4556" s="8">
        <f>(1+$F4556)*Z4556</f>
        <v>1142.9765032723164</v>
      </c>
      <c r="AE4556" s="8">
        <f>(1+$F4556)*AA4556</f>
        <v>4141.9978301976098</v>
      </c>
      <c r="AF4556" s="8">
        <f>(1+$F4556)*AB4556</f>
        <v>4969.9680094524792</v>
      </c>
      <c r="AG4556" s="8">
        <f>(1+$F4556)*AC4556</f>
        <v>3879.2300635310639</v>
      </c>
      <c r="AH4556" s="8">
        <f>(1+$F4556)*$T4556/1000</f>
        <v>523.44293748193274</v>
      </c>
      <c r="AI4556" s="8">
        <f>(1+BWscncns[[#This Row],[pid_error]]*K_p)*BWscncns[[#This Row],[dbw]]/1000</f>
        <v>517.72146874096643</v>
      </c>
      <c r="AJ4556" s="13">
        <f>BWscncns[[#This Row],[Torflow prgrssv alt vote]]/VLOOKUP(BWscncns[[#This Row],[class]],AltBWtotl,2,FALSE)*100</f>
        <v>1.0210849461512442E-2</v>
      </c>
      <c r="AK4556">
        <f>IF(D4556=E4556,1,0)</f>
        <v>1</v>
      </c>
    </row>
    <row r="4557" spans="1:37">
      <c r="A4557" s="1" t="s">
        <v>112</v>
      </c>
      <c r="B4557" s="1" t="s">
        <v>49</v>
      </c>
      <c r="C4557">
        <v>11</v>
      </c>
      <c r="D4557">
        <v>1524998348</v>
      </c>
      <c r="E4557">
        <v>1524998348</v>
      </c>
      <c r="F4557" s="2">
        <v>-0.98907585638999995</v>
      </c>
      <c r="G4557" s="2">
        <v>-0.98907585638999995</v>
      </c>
      <c r="H4557">
        <v>11186</v>
      </c>
      <c r="I4557" s="2">
        <v>-4.8008619065299997E-2</v>
      </c>
      <c r="J4557" s="2">
        <v>0.2</v>
      </c>
      <c r="K4557">
        <v>8</v>
      </c>
      <c r="L4557" s="1" t="s">
        <v>11968</v>
      </c>
      <c r="M4557" s="1" t="s">
        <v>49</v>
      </c>
      <c r="N4557">
        <v>0</v>
      </c>
      <c r="O4557">
        <v>0</v>
      </c>
      <c r="P4557">
        <v>1</v>
      </c>
      <c r="Q4557">
        <v>0</v>
      </c>
      <c r="R4557" s="19">
        <f>BWscncns[[#This Row],[C fx]]*4+BWscncns[[#This Row],[C fg]]*2+BWscncns[[#This Row],[C fm]]</f>
        <v>1</v>
      </c>
      <c r="S4557">
        <v>27</v>
      </c>
      <c r="T4557">
        <v>1024000</v>
      </c>
      <c r="U4557" s="13">
        <v>2.6367000000000002E-2</v>
      </c>
      <c r="V4557" s="13">
        <v>37.925925999999997</v>
      </c>
      <c r="W4557">
        <v>6403</v>
      </c>
      <c r="X4557">
        <v>128</v>
      </c>
      <c r="Z4557" s="10">
        <f>IF($N4557&lt;&gt;0,constants!$L$2,IF($O4557&lt;&gt;0,constants!$M$2,IF($P4557&lt;&gt;0,constants!$N$2,0)))</f>
        <v>1117.99</v>
      </c>
      <c r="AA4557" s="10">
        <f>IF($N4557&lt;&gt;0,constants!$L$2,IF($O4557&lt;&gt;0,constants!$M$2,IF($P4557&lt;&gt;0,constants!$P$2,0)))</f>
        <v>4051.45</v>
      </c>
      <c r="AB4557" s="11">
        <f>constants!$O$2</f>
        <v>4861.32</v>
      </c>
      <c r="AC4557" s="11">
        <f>VLOOKUP(BWscncns[[#This Row],[scanner]],[0]!ScnrAvgBW,2,FALSE)/1000</f>
        <v>509.99709399477808</v>
      </c>
      <c r="AD4557" s="8">
        <f>(1+$F4557)*Z4557</f>
        <v>12.213083314543953</v>
      </c>
      <c r="AE4557" s="8">
        <f>(1+$F4557)*AA4557</f>
        <v>44.258621628734694</v>
      </c>
      <c r="AF4557" s="8">
        <f>(1+$F4557)*AB4557</f>
        <v>53.105757814165429</v>
      </c>
      <c r="AG4557" s="8">
        <f>(1+$F4557)*AC4557</f>
        <v>5.5712814954816485</v>
      </c>
      <c r="AH4557" s="8">
        <f>(1+$F4557)*$T4557/1000</f>
        <v>11.186323056640049</v>
      </c>
      <c r="AI4557" s="8">
        <f>(1+BWscncns[[#This Row],[pid_error]]*K_p)*BWscncns[[#This Row],[dbw]]/1000</f>
        <v>517.59316152832002</v>
      </c>
      <c r="AJ4557" s="13">
        <f>BWscncns[[#This Row],[Torflow prgrssv alt vote]]/VLOOKUP(BWscncns[[#This Row],[class]],AltBWtotl,2,FALSE)*100</f>
        <v>1.0208318900752918E-2</v>
      </c>
      <c r="AK4557">
        <f>IF(D4557=E4557,1,0)</f>
        <v>1</v>
      </c>
    </row>
    <row r="4558" spans="1:37">
      <c r="A4558" s="1" t="s">
        <v>924</v>
      </c>
      <c r="B4558" s="1" t="s">
        <v>925</v>
      </c>
      <c r="C4558">
        <v>318</v>
      </c>
      <c r="D4558">
        <v>1525006228</v>
      </c>
      <c r="E4558">
        <v>1525006228</v>
      </c>
      <c r="F4558" s="2">
        <v>-0.55648489300399995</v>
      </c>
      <c r="G4558" s="2">
        <v>-0.55648489300399995</v>
      </c>
      <c r="H4558">
        <v>317911</v>
      </c>
      <c r="I4558" s="2">
        <v>-5.9225776745100003E-2</v>
      </c>
      <c r="J4558" s="2">
        <v>0</v>
      </c>
      <c r="K4558">
        <v>7</v>
      </c>
      <c r="L4558" s="1" t="s">
        <v>11834</v>
      </c>
      <c r="M4558" s="1" t="s">
        <v>925</v>
      </c>
      <c r="N4558">
        <v>0</v>
      </c>
      <c r="O4558">
        <v>0</v>
      </c>
      <c r="P4558">
        <v>1</v>
      </c>
      <c r="Q4558">
        <v>0</v>
      </c>
      <c r="R4558" s="19">
        <f>BWscncns[[#This Row],[C fx]]*4+BWscncns[[#This Row],[C fg]]*2+BWscncns[[#This Row],[C fm]]</f>
        <v>1</v>
      </c>
      <c r="S4558">
        <v>360</v>
      </c>
      <c r="T4558">
        <v>716800</v>
      </c>
      <c r="U4558" s="13">
        <v>0.50223200000000001</v>
      </c>
      <c r="V4558" s="13">
        <v>1.9911110000000001</v>
      </c>
      <c r="W4558">
        <v>4846</v>
      </c>
      <c r="X4558">
        <v>96</v>
      </c>
      <c r="Z4558" s="10">
        <f>IF($N4558&lt;&gt;0,constants!$L$2,IF($O4558&lt;&gt;0,constants!$M$2,IF($P4558&lt;&gt;0,constants!$N$2,0)))</f>
        <v>1117.99</v>
      </c>
      <c r="AA4558" s="10">
        <f>IF($N4558&lt;&gt;0,constants!$L$2,IF($O4558&lt;&gt;0,constants!$M$2,IF($P4558&lt;&gt;0,constants!$P$2,0)))</f>
        <v>4051.45</v>
      </c>
      <c r="AB4558" s="11">
        <f>constants!$O$2</f>
        <v>4861.32</v>
      </c>
      <c r="AC4558" s="11">
        <f>VLOOKUP(BWscncns[[#This Row],[scanner]],[0]!ScnrAvgBW,2,FALSE)/1000</f>
        <v>885.64026081730776</v>
      </c>
      <c r="AD4558" s="8">
        <f>(1+$F4558)*Z4558</f>
        <v>495.84545447045809</v>
      </c>
      <c r="AE4558" s="8">
        <f>(1+$F4558)*AA4558</f>
        <v>1796.8792802389444</v>
      </c>
      <c r="AF4558" s="8">
        <f>(1+$F4558)*AB4558</f>
        <v>2156.0688599417949</v>
      </c>
      <c r="AG4558" s="8">
        <f>(1+$F4558)*AC4558</f>
        <v>392.79483503635362</v>
      </c>
      <c r="AH4558" s="8">
        <f>(1+$F4558)*$T4558/1000</f>
        <v>317.91162869473283</v>
      </c>
      <c r="AI4558" s="8">
        <f>(1+BWscncns[[#This Row],[pid_error]]*K_p)*BWscncns[[#This Row],[dbw]]/1000</f>
        <v>517.3558143473665</v>
      </c>
      <c r="AJ4558" s="13">
        <f>BWscncns[[#This Row],[Torflow prgrssv alt vote]]/VLOOKUP(BWscncns[[#This Row],[class]],AltBWtotl,2,FALSE)*100</f>
        <v>1.0203637780727658E-2</v>
      </c>
      <c r="AK4558">
        <f>IF(D4558=E4558,1,0)</f>
        <v>1</v>
      </c>
    </row>
    <row r="4559" spans="1:37">
      <c r="A4559" s="1" t="s">
        <v>2591</v>
      </c>
      <c r="B4559" s="1" t="s">
        <v>2592</v>
      </c>
      <c r="C4559">
        <v>510</v>
      </c>
      <c r="D4559">
        <v>1524817371</v>
      </c>
      <c r="E4559">
        <v>1524817371</v>
      </c>
      <c r="F4559" s="2">
        <v>-2.71123640346E-2</v>
      </c>
      <c r="G4559" s="2">
        <v>-2.71123640346E-2</v>
      </c>
      <c r="H4559">
        <v>510073</v>
      </c>
      <c r="I4559" s="2">
        <v>0.19595586580400001</v>
      </c>
      <c r="J4559" s="2">
        <v>0</v>
      </c>
      <c r="K4559">
        <v>5</v>
      </c>
      <c r="L4559" s="1" t="s">
        <v>11994</v>
      </c>
      <c r="M4559" s="1" t="s">
        <v>2592</v>
      </c>
      <c r="N4559">
        <v>0</v>
      </c>
      <c r="O4559">
        <v>0</v>
      </c>
      <c r="P4559">
        <v>1</v>
      </c>
      <c r="Q4559">
        <v>0</v>
      </c>
      <c r="R4559" s="19">
        <f>BWscncns[[#This Row],[C fx]]*4+BWscncns[[#This Row],[C fg]]*2+BWscncns[[#This Row],[C fm]]</f>
        <v>1</v>
      </c>
      <c r="S4559">
        <v>510</v>
      </c>
      <c r="T4559">
        <v>524288</v>
      </c>
      <c r="U4559" s="13">
        <v>0.97274799999999995</v>
      </c>
      <c r="V4559" s="13">
        <v>1.028016</v>
      </c>
      <c r="W4559">
        <v>3462</v>
      </c>
      <c r="X4559">
        <v>69</v>
      </c>
      <c r="Z4559" s="10">
        <f>IF($N4559&lt;&gt;0,constants!$L$2,IF($O4559&lt;&gt;0,constants!$M$2,IF($P4559&lt;&gt;0,constants!$N$2,0)))</f>
        <v>1117.99</v>
      </c>
      <c r="AA4559" s="10">
        <f>IF($N4559&lt;&gt;0,constants!$L$2,IF($O4559&lt;&gt;0,constants!$M$2,IF($P4559&lt;&gt;0,constants!$P$2,0)))</f>
        <v>4051.45</v>
      </c>
      <c r="AB4559" s="11">
        <f>constants!$O$2</f>
        <v>4861.32</v>
      </c>
      <c r="AC4559" s="11">
        <f>VLOOKUP(BWscncns[[#This Row],[scanner]],[0]!ScnrAvgBW,2,FALSE)/1000</f>
        <v>3794.4265750962772</v>
      </c>
      <c r="AD4559" s="8">
        <f>(1+$F4559)*Z4559</f>
        <v>1087.6786481329575</v>
      </c>
      <c r="AE4559" s="8">
        <f>(1+$F4559)*AA4559</f>
        <v>3941.6056127320194</v>
      </c>
      <c r="AF4559" s="8">
        <f>(1+$F4559)*AB4559</f>
        <v>4729.5181224713178</v>
      </c>
      <c r="AG4559" s="8">
        <f>(1+$F4559)*AC4559</f>
        <v>3691.5507004897063</v>
      </c>
      <c r="AH4559" s="8">
        <f>(1+$F4559)*$T4559/1000</f>
        <v>510.07331288502763</v>
      </c>
      <c r="AI4559" s="8">
        <f>(1+BWscncns[[#This Row],[pid_error]]*K_p)*BWscncns[[#This Row],[dbw]]/1000</f>
        <v>517.18065644251385</v>
      </c>
      <c r="AJ4559" s="13">
        <f>BWscncns[[#This Row],[Torflow prgrssv alt vote]]/VLOOKUP(BWscncns[[#This Row],[class]],AltBWtotl,2,FALSE)*100</f>
        <v>1.0200183199246241E-2</v>
      </c>
      <c r="AK4559">
        <f>IF(D4559=E4559,1,0)</f>
        <v>1</v>
      </c>
    </row>
    <row r="4560" spans="1:37">
      <c r="A4560" s="1" t="s">
        <v>2867</v>
      </c>
      <c r="B4560" s="1" t="s">
        <v>2868</v>
      </c>
      <c r="C4560">
        <v>510</v>
      </c>
      <c r="D4560">
        <v>1524840953</v>
      </c>
      <c r="E4560">
        <v>1524840953</v>
      </c>
      <c r="F4560" s="2">
        <v>-2.7298671024399999E-2</v>
      </c>
      <c r="G4560" s="2">
        <v>-2.7298671024399999E-2</v>
      </c>
      <c r="H4560">
        <v>509975</v>
      </c>
      <c r="I4560" s="2">
        <v>0.32077079966700001</v>
      </c>
      <c r="J4560" s="2">
        <v>0</v>
      </c>
      <c r="K4560">
        <v>4</v>
      </c>
      <c r="L4560" s="1" t="s">
        <v>11955</v>
      </c>
      <c r="M4560" s="1" t="s">
        <v>2868</v>
      </c>
      <c r="N4560">
        <v>0</v>
      </c>
      <c r="O4560">
        <v>0</v>
      </c>
      <c r="P4560">
        <v>1</v>
      </c>
      <c r="Q4560">
        <v>0</v>
      </c>
      <c r="R4560" s="19">
        <f>BWscncns[[#This Row],[C fx]]*4+BWscncns[[#This Row],[C fg]]*2+BWscncns[[#This Row],[C fm]]</f>
        <v>1</v>
      </c>
      <c r="S4560">
        <v>510</v>
      </c>
      <c r="T4560">
        <v>524288</v>
      </c>
      <c r="U4560" s="13">
        <v>0.97274799999999995</v>
      </c>
      <c r="V4560" s="13">
        <v>1.028016</v>
      </c>
      <c r="W4560">
        <v>3463</v>
      </c>
      <c r="X4560">
        <v>69</v>
      </c>
      <c r="Z4560" s="10">
        <f>IF($N4560&lt;&gt;0,constants!$L$2,IF($O4560&lt;&gt;0,constants!$M$2,IF($P4560&lt;&gt;0,constants!$N$2,0)))</f>
        <v>1117.99</v>
      </c>
      <c r="AA4560" s="10">
        <f>IF($N4560&lt;&gt;0,constants!$L$2,IF($O4560&lt;&gt;0,constants!$M$2,IF($P4560&lt;&gt;0,constants!$P$2,0)))</f>
        <v>4051.45</v>
      </c>
      <c r="AB4560" s="11">
        <f>constants!$O$2</f>
        <v>4861.32</v>
      </c>
      <c r="AC4560" s="11">
        <f>VLOOKUP(BWscncns[[#This Row],[scanner]],[0]!ScnrAvgBW,2,FALSE)/1000</f>
        <v>4819.491751072962</v>
      </c>
      <c r="AD4560" s="8">
        <f>(1+$F4560)*Z4560</f>
        <v>1087.4703587814311</v>
      </c>
      <c r="AE4560" s="8">
        <f>(1+$F4560)*AA4560</f>
        <v>3940.8507992781947</v>
      </c>
      <c r="AF4560" s="8">
        <f>(1+$F4560)*AB4560</f>
        <v>4728.6124245756637</v>
      </c>
      <c r="AG4560" s="8">
        <f>(1+$F4560)*AC4560</f>
        <v>4687.9260312556116</v>
      </c>
      <c r="AH4560" s="8">
        <f>(1+$F4560)*$T4560/1000</f>
        <v>509.97563436595937</v>
      </c>
      <c r="AI4560" s="8">
        <f>(1+BWscncns[[#This Row],[pid_error]]*K_p)*BWscncns[[#This Row],[dbw]]/1000</f>
        <v>517.13181718297972</v>
      </c>
      <c r="AJ4560" s="13">
        <f>BWscncns[[#This Row],[Torflow prgrssv alt vote]]/VLOOKUP(BWscncns[[#This Row],[class]],AltBWtotl,2,FALSE)*100</f>
        <v>1.0199219958668007E-2</v>
      </c>
      <c r="AK4560">
        <f>IF(D4560=E4560,1,0)</f>
        <v>1</v>
      </c>
    </row>
    <row r="4561" spans="1:37">
      <c r="A4561" s="1" t="s">
        <v>5428</v>
      </c>
      <c r="B4561" s="1" t="s">
        <v>5429</v>
      </c>
      <c r="C4561">
        <v>521</v>
      </c>
      <c r="D4561">
        <v>1525000490</v>
      </c>
      <c r="E4561">
        <v>1525000490</v>
      </c>
      <c r="F4561" s="2">
        <v>1.76610037536E-2</v>
      </c>
      <c r="G4561" s="2">
        <v>1.76610037536E-2</v>
      </c>
      <c r="H4561">
        <v>521042</v>
      </c>
      <c r="I4561" s="2">
        <v>0.222404075088</v>
      </c>
      <c r="J4561" s="2">
        <v>0</v>
      </c>
      <c r="K4561">
        <v>5</v>
      </c>
      <c r="L4561" s="1" t="s">
        <v>11739</v>
      </c>
      <c r="M4561" s="1" t="s">
        <v>5429</v>
      </c>
      <c r="N4561">
        <v>0</v>
      </c>
      <c r="O4561">
        <v>0</v>
      </c>
      <c r="P4561">
        <v>1</v>
      </c>
      <c r="Q4561">
        <v>0</v>
      </c>
      <c r="R4561" s="19">
        <f>BWscncns[[#This Row],[C fx]]*4+BWscncns[[#This Row],[C fg]]*2+BWscncns[[#This Row],[C fm]]</f>
        <v>1</v>
      </c>
      <c r="S4561">
        <v>408</v>
      </c>
      <c r="T4561">
        <v>512000</v>
      </c>
      <c r="U4561" s="13">
        <v>0.796875</v>
      </c>
      <c r="V4561" s="13">
        <v>1.254902</v>
      </c>
      <c r="W4561">
        <v>4015</v>
      </c>
      <c r="X4561">
        <v>80</v>
      </c>
      <c r="Z4561" s="10">
        <f>IF($N4561&lt;&gt;0,constants!$L$2,IF($O4561&lt;&gt;0,constants!$M$2,IF($P4561&lt;&gt;0,constants!$N$2,0)))</f>
        <v>1117.99</v>
      </c>
      <c r="AA4561" s="10">
        <f>IF($N4561&lt;&gt;0,constants!$L$2,IF($O4561&lt;&gt;0,constants!$M$2,IF($P4561&lt;&gt;0,constants!$P$2,0)))</f>
        <v>4051.45</v>
      </c>
      <c r="AB4561" s="11">
        <f>constants!$O$2</f>
        <v>4861.32</v>
      </c>
      <c r="AC4561" s="11">
        <f>VLOOKUP(BWscncns[[#This Row],[scanner]],[0]!ScnrAvgBW,2,FALSE)/1000</f>
        <v>3794.4265750962772</v>
      </c>
      <c r="AD4561" s="8">
        <f>(1+$F4561)*Z4561</f>
        <v>1137.7348255864872</v>
      </c>
      <c r="AE4561" s="8">
        <f>(1+$F4561)*AA4561</f>
        <v>4123.0026736575228</v>
      </c>
      <c r="AF4561" s="8">
        <f>(1+$F4561)*AB4561</f>
        <v>4947.175790767451</v>
      </c>
      <c r="AG4561" s="8">
        <f>(1+$F4561)*AC4561</f>
        <v>3861.4399570818123</v>
      </c>
      <c r="AH4561" s="8">
        <f>(1+$F4561)*$T4561/1000</f>
        <v>521.04243392184321</v>
      </c>
      <c r="AI4561" s="8">
        <f>(1+BWscncns[[#This Row],[pid_error]]*K_p)*BWscncns[[#This Row],[dbw]]/1000</f>
        <v>516.52121696092161</v>
      </c>
      <c r="AJ4561" s="13">
        <f>BWscncns[[#This Row],[Torflow prgrssv alt vote]]/VLOOKUP(BWscncns[[#This Row],[class]],AltBWtotl,2,FALSE)*100</f>
        <v>1.0187177292243985E-2</v>
      </c>
      <c r="AK4561">
        <f>IF(D4561=E4561,1,0)</f>
        <v>1</v>
      </c>
    </row>
    <row r="4562" spans="1:37">
      <c r="A4562" s="1" t="s">
        <v>8609</v>
      </c>
      <c r="B4562" s="1" t="s">
        <v>49</v>
      </c>
      <c r="C4562">
        <v>521</v>
      </c>
      <c r="D4562">
        <v>1524935241</v>
      </c>
      <c r="E4562">
        <v>1524935241</v>
      </c>
      <c r="F4562" s="2">
        <v>1.7233357107999999E-2</v>
      </c>
      <c r="G4562" s="2">
        <v>1.7233357107999999E-2</v>
      </c>
      <c r="H4562">
        <v>520823</v>
      </c>
      <c r="I4562" s="2">
        <v>0.109143200895</v>
      </c>
      <c r="J4562" s="2">
        <v>0</v>
      </c>
      <c r="K4562">
        <v>5</v>
      </c>
      <c r="L4562" s="1" t="s">
        <v>11770</v>
      </c>
      <c r="M4562" s="1" t="s">
        <v>49</v>
      </c>
      <c r="N4562">
        <v>0</v>
      </c>
      <c r="O4562">
        <v>0</v>
      </c>
      <c r="P4562">
        <v>1</v>
      </c>
      <c r="Q4562">
        <v>0</v>
      </c>
      <c r="R4562" s="19">
        <f>BWscncns[[#This Row],[C fx]]*4+BWscncns[[#This Row],[C fg]]*2+BWscncns[[#This Row],[C fm]]</f>
        <v>1</v>
      </c>
      <c r="S4562">
        <v>521</v>
      </c>
      <c r="T4562">
        <v>512000</v>
      </c>
      <c r="U4562" s="13">
        <v>1.0175780000000001</v>
      </c>
      <c r="V4562" s="13">
        <v>0.98272599999999999</v>
      </c>
      <c r="W4562">
        <v>3145</v>
      </c>
      <c r="X4562">
        <v>62</v>
      </c>
      <c r="Z4562" s="10">
        <f>IF($N4562&lt;&gt;0,constants!$L$2,IF($O4562&lt;&gt;0,constants!$M$2,IF($P4562&lt;&gt;0,constants!$N$2,0)))</f>
        <v>1117.99</v>
      </c>
      <c r="AA4562" s="10">
        <f>IF($N4562&lt;&gt;0,constants!$L$2,IF($O4562&lt;&gt;0,constants!$M$2,IF($P4562&lt;&gt;0,constants!$P$2,0)))</f>
        <v>4051.45</v>
      </c>
      <c r="AB4562" s="11">
        <f>constants!$O$2</f>
        <v>4861.32</v>
      </c>
      <c r="AC4562" s="11">
        <f>VLOOKUP(BWscncns[[#This Row],[scanner]],[0]!ScnrAvgBW,2,FALSE)/1000</f>
        <v>3794.4265750962772</v>
      </c>
      <c r="AD4562" s="8">
        <f>(1+$F4562)*Z4562</f>
        <v>1137.2567209131728</v>
      </c>
      <c r="AE4562" s="8">
        <f>(1+$F4562)*AA4562</f>
        <v>4121.2700846552061</v>
      </c>
      <c r="AF4562" s="8">
        <f>(1+$F4562)*AB4562</f>
        <v>4945.096863576262</v>
      </c>
      <c r="AG4562" s="8">
        <f>(1+$F4562)*AC4562</f>
        <v>3859.8172832849964</v>
      </c>
      <c r="AH4562" s="8">
        <f>(1+$F4562)*$T4562/1000</f>
        <v>520.82347883929594</v>
      </c>
      <c r="AI4562" s="8">
        <f>(1+BWscncns[[#This Row],[pid_error]]*K_p)*BWscncns[[#This Row],[dbw]]/1000</f>
        <v>516.41173941964803</v>
      </c>
      <c r="AJ4562" s="13">
        <f>BWscncns[[#This Row],[Torflow prgrssv alt vote]]/VLOOKUP(BWscncns[[#This Row],[class]],AltBWtotl,2,FALSE)*100</f>
        <v>1.0185018102871214E-2</v>
      </c>
      <c r="AK4562">
        <f>IF(D4562=E4562,1,0)</f>
        <v>1</v>
      </c>
    </row>
    <row r="4563" spans="1:37">
      <c r="A4563" s="1" t="s">
        <v>5675</v>
      </c>
      <c r="B4563" s="1" t="s">
        <v>5676</v>
      </c>
      <c r="C4563">
        <v>398</v>
      </c>
      <c r="D4563">
        <v>1524983329</v>
      </c>
      <c r="E4563">
        <v>1524983329</v>
      </c>
      <c r="F4563" s="2">
        <v>-0.37374304300900002</v>
      </c>
      <c r="G4563" s="2">
        <v>-0.37374304300900002</v>
      </c>
      <c r="H4563">
        <v>397598</v>
      </c>
      <c r="I4563" s="2">
        <v>-0.211292277758</v>
      </c>
      <c r="J4563" s="2">
        <v>0</v>
      </c>
      <c r="K4563">
        <v>6</v>
      </c>
      <c r="L4563" s="1" t="s">
        <v>11763</v>
      </c>
      <c r="M4563" s="1" t="s">
        <v>5676</v>
      </c>
      <c r="N4563">
        <v>0</v>
      </c>
      <c r="O4563">
        <v>0</v>
      </c>
      <c r="P4563">
        <v>1</v>
      </c>
      <c r="Q4563">
        <v>0</v>
      </c>
      <c r="R4563" s="19">
        <f>BWscncns[[#This Row],[C fx]]*4+BWscncns[[#This Row],[C fg]]*2+BWscncns[[#This Row],[C fm]]</f>
        <v>1</v>
      </c>
      <c r="S4563">
        <v>425</v>
      </c>
      <c r="T4563">
        <v>634880</v>
      </c>
      <c r="U4563" s="13">
        <v>0.66941799999999996</v>
      </c>
      <c r="V4563" s="13">
        <v>1.493835</v>
      </c>
      <c r="W4563">
        <v>4352</v>
      </c>
      <c r="X4563">
        <v>87</v>
      </c>
      <c r="Z4563" s="10">
        <f>IF($N4563&lt;&gt;0,constants!$L$2,IF($O4563&lt;&gt;0,constants!$M$2,IF($P4563&lt;&gt;0,constants!$N$2,0)))</f>
        <v>1117.99</v>
      </c>
      <c r="AA4563" s="10">
        <f>IF($N4563&lt;&gt;0,constants!$L$2,IF($O4563&lt;&gt;0,constants!$M$2,IF($P4563&lt;&gt;0,constants!$P$2,0)))</f>
        <v>4051.45</v>
      </c>
      <c r="AB4563" s="11">
        <f>constants!$O$2</f>
        <v>4861.32</v>
      </c>
      <c r="AC4563" s="11">
        <f>VLOOKUP(BWscncns[[#This Row],[scanner]],[0]!ScnrAvgBW,2,FALSE)/1000</f>
        <v>2386.3111194805197</v>
      </c>
      <c r="AD4563" s="8">
        <f>(1+$F4563)*Z4563</f>
        <v>700.14901534636806</v>
      </c>
      <c r="AE4563" s="8">
        <f>(1+$F4563)*AA4563</f>
        <v>2537.2487484011867</v>
      </c>
      <c r="AF4563" s="8">
        <f>(1+$F4563)*AB4563</f>
        <v>3044.4354701594875</v>
      </c>
      <c r="AG4563" s="8">
        <f>(1+$F4563)*AC4563</f>
        <v>1494.4439401196566</v>
      </c>
      <c r="AH4563" s="8">
        <f>(1+$F4563)*$T4563/1000</f>
        <v>397.59801685444603</v>
      </c>
      <c r="AI4563" s="8">
        <f>(1+BWscncns[[#This Row],[pid_error]]*K_p)*BWscncns[[#This Row],[dbw]]/1000</f>
        <v>516.23900842722298</v>
      </c>
      <c r="AJ4563" s="13">
        <f>BWscncns[[#This Row],[Torflow prgrssv alt vote]]/VLOOKUP(BWscncns[[#This Row],[class]],AltBWtotl,2,FALSE)*100</f>
        <v>1.0181611386581703E-2</v>
      </c>
      <c r="AK4563">
        <f>IF(D4563=E4563,1,0)</f>
        <v>1</v>
      </c>
    </row>
    <row r="4564" spans="1:37">
      <c r="A4564" s="1" t="s">
        <v>7963</v>
      </c>
      <c r="B4564" s="1" t="s">
        <v>7964</v>
      </c>
      <c r="C4564">
        <v>520</v>
      </c>
      <c r="D4564">
        <v>1524975523</v>
      </c>
      <c r="E4564">
        <v>1524975523</v>
      </c>
      <c r="F4564" s="2">
        <v>1.50387021256E-2</v>
      </c>
      <c r="G4564" s="2">
        <v>1.50387021256E-2</v>
      </c>
      <c r="H4564">
        <v>519699</v>
      </c>
      <c r="I4564" s="2">
        <v>7.7671589326900006E-2</v>
      </c>
      <c r="J4564" s="2">
        <v>0</v>
      </c>
      <c r="K4564">
        <v>5</v>
      </c>
      <c r="L4564" s="1" t="s">
        <v>11649</v>
      </c>
      <c r="M4564" s="1" t="s">
        <v>7964</v>
      </c>
      <c r="N4564">
        <v>1</v>
      </c>
      <c r="O4564">
        <v>0</v>
      </c>
      <c r="P4564">
        <v>0</v>
      </c>
      <c r="Q4564">
        <v>0</v>
      </c>
      <c r="R4564" s="19">
        <f>BWscncns[[#This Row],[C fx]]*4+BWscncns[[#This Row],[C fg]]*2+BWscncns[[#This Row],[C fm]]</f>
        <v>4</v>
      </c>
      <c r="S4564">
        <v>374</v>
      </c>
      <c r="T4564">
        <v>512000</v>
      </c>
      <c r="U4564" s="13">
        <v>0.73046900000000003</v>
      </c>
      <c r="V4564" s="13">
        <v>1.368984</v>
      </c>
      <c r="W4564">
        <v>4197</v>
      </c>
      <c r="X4564">
        <v>83</v>
      </c>
      <c r="Z4564" s="10">
        <f>IF($N4564&lt;&gt;0,constants!$L$2,IF($O4564&lt;&gt;0,constants!$M$2,IF($P4564&lt;&gt;0,constants!$N$2,0)))</f>
        <v>10125.48</v>
      </c>
      <c r="AA4564" s="10">
        <f>IF($N4564&lt;&gt;0,constants!$L$2,IF($O4564&lt;&gt;0,constants!$M$2,IF($P4564&lt;&gt;0,constants!$P$2,0)))</f>
        <v>10125.48</v>
      </c>
      <c r="AB4564" s="11">
        <f>constants!$O$2</f>
        <v>4861.32</v>
      </c>
      <c r="AC4564" s="11">
        <f>VLOOKUP(BWscncns[[#This Row],[scanner]],[0]!ScnrAvgBW,2,FALSE)/1000</f>
        <v>3794.4265750962772</v>
      </c>
      <c r="AD4564" s="8">
        <f>(1+$F4564)*Z4564</f>
        <v>10277.75407759872</v>
      </c>
      <c r="AE4564" s="8">
        <f>(1+$F4564)*AA4564</f>
        <v>10277.75407759872</v>
      </c>
      <c r="AF4564" s="8">
        <f>(1+$F4564)*AB4564</f>
        <v>4934.4279434172213</v>
      </c>
      <c r="AG4564" s="8">
        <f>(1+$F4564)*AC4564</f>
        <v>3851.4898260966106</v>
      </c>
      <c r="AH4564" s="8">
        <f>(1+$F4564)*$T4564/1000</f>
        <v>519.69981548830719</v>
      </c>
      <c r="AI4564" s="8">
        <f>(1+BWscncns[[#This Row],[pid_error]]*K_p)*BWscncns[[#This Row],[dbw]]/1000</f>
        <v>515.8499077441536</v>
      </c>
      <c r="AJ4564" s="13">
        <f>BWscncns[[#This Row],[Torflow prgrssv alt vote]]/VLOOKUP(BWscncns[[#This Row],[class]],AltBWtotl,2,FALSE)*100</f>
        <v>4.421217600076818E-3</v>
      </c>
      <c r="AK4564">
        <f>IF(D4564=E4564,1,0)</f>
        <v>1</v>
      </c>
    </row>
    <row r="4565" spans="1:37">
      <c r="A4565" s="1" t="s">
        <v>7329</v>
      </c>
      <c r="B4565" s="1" t="s">
        <v>49</v>
      </c>
      <c r="C4565">
        <v>519</v>
      </c>
      <c r="D4565">
        <v>1524975523</v>
      </c>
      <c r="E4565">
        <v>1524975523</v>
      </c>
      <c r="F4565" s="2">
        <v>1.2816590486700001E-2</v>
      </c>
      <c r="G4565" s="2">
        <v>1.2816590486700001E-2</v>
      </c>
      <c r="H4565">
        <v>518562</v>
      </c>
      <c r="I4565" s="2">
        <v>7.47177878144E-2</v>
      </c>
      <c r="J4565" s="2">
        <v>0</v>
      </c>
      <c r="K4565">
        <v>5</v>
      </c>
      <c r="L4565" s="1" t="s">
        <v>11649</v>
      </c>
      <c r="M4565" s="1" t="s">
        <v>49</v>
      </c>
      <c r="N4565">
        <v>0</v>
      </c>
      <c r="O4565">
        <v>0</v>
      </c>
      <c r="P4565">
        <v>1</v>
      </c>
      <c r="Q4565">
        <v>0</v>
      </c>
      <c r="R4565" s="19">
        <f>BWscncns[[#This Row],[C fx]]*4+BWscncns[[#This Row],[C fg]]*2+BWscncns[[#This Row],[C fm]]</f>
        <v>1</v>
      </c>
      <c r="S4565">
        <v>432</v>
      </c>
      <c r="T4565">
        <v>512000</v>
      </c>
      <c r="U4565" s="13">
        <v>0.84375</v>
      </c>
      <c r="V4565" s="13">
        <v>1.1851849999999999</v>
      </c>
      <c r="W4565">
        <v>3882</v>
      </c>
      <c r="X4565">
        <v>77</v>
      </c>
      <c r="Z4565" s="10">
        <f>IF($N4565&lt;&gt;0,constants!$L$2,IF($O4565&lt;&gt;0,constants!$M$2,IF($P4565&lt;&gt;0,constants!$N$2,0)))</f>
        <v>1117.99</v>
      </c>
      <c r="AA4565" s="10">
        <f>IF($N4565&lt;&gt;0,constants!$L$2,IF($O4565&lt;&gt;0,constants!$M$2,IF($P4565&lt;&gt;0,constants!$P$2,0)))</f>
        <v>4051.45</v>
      </c>
      <c r="AB4565" s="11">
        <f>constants!$O$2</f>
        <v>4861.32</v>
      </c>
      <c r="AC4565" s="11">
        <f>VLOOKUP(BWscncns[[#This Row],[scanner]],[0]!ScnrAvgBW,2,FALSE)/1000</f>
        <v>3794.4265750962772</v>
      </c>
      <c r="AD4565" s="8">
        <f>(1+$F4565)*Z4565</f>
        <v>1132.3188199982258</v>
      </c>
      <c r="AE4565" s="8">
        <f>(1+$F4565)*AA4565</f>
        <v>4103.37577552734</v>
      </c>
      <c r="AF4565" s="8">
        <f>(1+$F4565)*AB4565</f>
        <v>4923.6255476648039</v>
      </c>
      <c r="AG4565" s="8">
        <f>(1+$F4565)*AC4565</f>
        <v>3843.0581866411376</v>
      </c>
      <c r="AH4565" s="8">
        <f>(1+$F4565)*$T4565/1000</f>
        <v>518.56209432919036</v>
      </c>
      <c r="AI4565" s="8">
        <f>(1+BWscncns[[#This Row],[pid_error]]*K_p)*BWscncns[[#This Row],[dbw]]/1000</f>
        <v>515.28104716459518</v>
      </c>
      <c r="AJ4565" s="13">
        <f>BWscncns[[#This Row],[Torflow prgrssv alt vote]]/VLOOKUP(BWscncns[[#This Row],[class]],AltBWtotl,2,FALSE)*100</f>
        <v>1.0162717833130192E-2</v>
      </c>
      <c r="AK4565">
        <f>IF(D4565=E4565,1,0)</f>
        <v>1</v>
      </c>
    </row>
    <row r="4566" spans="1:37">
      <c r="A4566" s="1" t="s">
        <v>9676</v>
      </c>
      <c r="B4566" s="1" t="s">
        <v>9677</v>
      </c>
      <c r="C4566">
        <v>518</v>
      </c>
      <c r="D4566">
        <v>1524955955</v>
      </c>
      <c r="E4566">
        <v>1524955955</v>
      </c>
      <c r="F4566" s="2">
        <v>1.25271911977E-2</v>
      </c>
      <c r="G4566" s="2">
        <v>1.25271911977E-2</v>
      </c>
      <c r="H4566">
        <v>518413</v>
      </c>
      <c r="I4566" s="2">
        <v>-0.18556030910499999</v>
      </c>
      <c r="J4566" s="2">
        <v>0</v>
      </c>
      <c r="K4566">
        <v>4</v>
      </c>
      <c r="L4566" s="1" t="s">
        <v>11722</v>
      </c>
      <c r="M4566" s="1" t="s">
        <v>9677</v>
      </c>
      <c r="N4566">
        <v>0</v>
      </c>
      <c r="O4566">
        <v>0</v>
      </c>
      <c r="P4566">
        <v>1</v>
      </c>
      <c r="Q4566">
        <v>0</v>
      </c>
      <c r="R4566" s="19">
        <f>BWscncns[[#This Row],[C fx]]*4+BWscncns[[#This Row],[C fg]]*2+BWscncns[[#This Row],[C fm]]</f>
        <v>1</v>
      </c>
      <c r="S4566">
        <v>496</v>
      </c>
      <c r="T4566">
        <v>512000</v>
      </c>
      <c r="U4566" s="13">
        <v>0.96875</v>
      </c>
      <c r="V4566" s="13">
        <v>1.0322579999999999</v>
      </c>
      <c r="W4566">
        <v>3483</v>
      </c>
      <c r="X4566">
        <v>69</v>
      </c>
      <c r="Z4566" s="10">
        <f>IF($N4566&lt;&gt;0,constants!$L$2,IF($O4566&lt;&gt;0,constants!$M$2,IF($P4566&lt;&gt;0,constants!$N$2,0)))</f>
        <v>1117.99</v>
      </c>
      <c r="AA4566" s="10">
        <f>IF($N4566&lt;&gt;0,constants!$L$2,IF($O4566&lt;&gt;0,constants!$M$2,IF($P4566&lt;&gt;0,constants!$P$2,0)))</f>
        <v>4051.45</v>
      </c>
      <c r="AB4566" s="11">
        <f>constants!$O$2</f>
        <v>4861.32</v>
      </c>
      <c r="AC4566" s="11">
        <f>VLOOKUP(BWscncns[[#This Row],[scanner]],[0]!ScnrAvgBW,2,FALSE)/1000</f>
        <v>4819.491751072962</v>
      </c>
      <c r="AD4566" s="8">
        <f>(1+$F4566)*Z4566</f>
        <v>1131.9952744871166</v>
      </c>
      <c r="AE4566" s="8">
        <f>(1+$F4566)*AA4566</f>
        <v>4102.2032887779214</v>
      </c>
      <c r="AF4566" s="8">
        <f>(1+$F4566)*AB4566</f>
        <v>4922.2186851132028</v>
      </c>
      <c r="AG4566" s="8">
        <f>(1+$F4566)*AC4566</f>
        <v>4879.8664457143914</v>
      </c>
      <c r="AH4566" s="8">
        <f>(1+$F4566)*$T4566/1000</f>
        <v>518.41392189322244</v>
      </c>
      <c r="AI4566" s="8">
        <f>(1+BWscncns[[#This Row],[pid_error]]*K_p)*BWscncns[[#This Row],[dbw]]/1000</f>
        <v>515.20696094661116</v>
      </c>
      <c r="AJ4566" s="13">
        <f>BWscncns[[#This Row],[Torflow prgrssv alt vote]]/VLOOKUP(BWscncns[[#This Row],[class]],AltBWtotl,2,FALSE)*100</f>
        <v>1.0161256655132594E-2</v>
      </c>
      <c r="AK4566">
        <f>IF(D4566=E4566,1,0)</f>
        <v>1</v>
      </c>
    </row>
    <row r="4567" spans="1:37">
      <c r="A4567" s="1" t="s">
        <v>713</v>
      </c>
      <c r="B4567" s="1" t="s">
        <v>714</v>
      </c>
      <c r="C4567">
        <v>506</v>
      </c>
      <c r="D4567">
        <v>1525001522</v>
      </c>
      <c r="E4567">
        <v>1525001522</v>
      </c>
      <c r="F4567" s="2">
        <v>-3.5281182882600001E-2</v>
      </c>
      <c r="G4567" s="2">
        <v>-3.5281182882600001E-2</v>
      </c>
      <c r="H4567">
        <v>505790</v>
      </c>
      <c r="I4567" s="2">
        <v>-0.166882493646</v>
      </c>
      <c r="J4567" s="2">
        <v>0</v>
      </c>
      <c r="K4567">
        <v>4</v>
      </c>
      <c r="L4567" s="1" t="s">
        <v>11646</v>
      </c>
      <c r="M4567" s="1" t="s">
        <v>714</v>
      </c>
      <c r="N4567">
        <v>1</v>
      </c>
      <c r="O4567">
        <v>0</v>
      </c>
      <c r="P4567">
        <v>0</v>
      </c>
      <c r="Q4567">
        <v>0</v>
      </c>
      <c r="R4567" s="19">
        <f>BWscncns[[#This Row],[C fx]]*4+BWscncns[[#This Row],[C fg]]*2+BWscncns[[#This Row],[C fm]]</f>
        <v>4</v>
      </c>
      <c r="S4567">
        <v>506</v>
      </c>
      <c r="T4567">
        <v>524288</v>
      </c>
      <c r="U4567" s="13">
        <v>0.96511800000000003</v>
      </c>
      <c r="V4567" s="13">
        <v>1.0361419999999999</v>
      </c>
      <c r="W4567">
        <v>3496</v>
      </c>
      <c r="X4567">
        <v>69</v>
      </c>
      <c r="Z4567" s="10">
        <f>IF($N4567&lt;&gt;0,constants!$L$2,IF($O4567&lt;&gt;0,constants!$M$2,IF($P4567&lt;&gt;0,constants!$N$2,0)))</f>
        <v>10125.48</v>
      </c>
      <c r="AA4567" s="10">
        <f>IF($N4567&lt;&gt;0,constants!$L$2,IF($O4567&lt;&gt;0,constants!$M$2,IF($P4567&lt;&gt;0,constants!$P$2,0)))</f>
        <v>10125.48</v>
      </c>
      <c r="AB4567" s="11">
        <f>constants!$O$2</f>
        <v>4861.32</v>
      </c>
      <c r="AC4567" s="11">
        <f>VLOOKUP(BWscncns[[#This Row],[scanner]],[0]!ScnrAvgBW,2,FALSE)/1000</f>
        <v>4819.491751072962</v>
      </c>
      <c r="AD4567" s="8">
        <f>(1+$F4567)*Z4567</f>
        <v>9768.2410883458906</v>
      </c>
      <c r="AE4567" s="8">
        <f>(1+$F4567)*AA4567</f>
        <v>9768.2410883458906</v>
      </c>
      <c r="AF4567" s="8">
        <f>(1+$F4567)*AB4567</f>
        <v>4689.8068800291585</v>
      </c>
      <c r="AG4567" s="8">
        <f>(1+$F4567)*AC4567</f>
        <v>4649.4543812021748</v>
      </c>
      <c r="AH4567" s="8">
        <f>(1+$F4567)*$T4567/1000</f>
        <v>505.79049918884743</v>
      </c>
      <c r="AI4567" s="8">
        <f>(1+BWscncns[[#This Row],[pid_error]]*K_p)*BWscncns[[#This Row],[dbw]]/1000</f>
        <v>515.03924959442372</v>
      </c>
      <c r="AJ4567" s="13">
        <f>BWscncns[[#This Row],[Torflow prgrssv alt vote]]/VLOOKUP(BWscncns[[#This Row],[class]],AltBWtotl,2,FALSE)*100</f>
        <v>4.414269656449369E-3</v>
      </c>
      <c r="AK4567">
        <f>IF(D4567=E4567,1,0)</f>
        <v>1</v>
      </c>
    </row>
    <row r="4568" spans="1:37">
      <c r="A4568" s="1" t="s">
        <v>10724</v>
      </c>
      <c r="B4568" s="1" t="s">
        <v>10725</v>
      </c>
      <c r="C4568">
        <v>518</v>
      </c>
      <c r="D4568">
        <v>1524975523</v>
      </c>
      <c r="E4568">
        <v>1524975523</v>
      </c>
      <c r="F4568" s="2">
        <v>1.10613052289E-2</v>
      </c>
      <c r="G4568" s="2">
        <v>1.10613052289E-2</v>
      </c>
      <c r="H4568">
        <v>517663</v>
      </c>
      <c r="I4568" s="2">
        <v>7.4803655245599995E-2</v>
      </c>
      <c r="J4568" s="2">
        <v>0</v>
      </c>
      <c r="K4568">
        <v>5</v>
      </c>
      <c r="L4568" s="1" t="s">
        <v>11649</v>
      </c>
      <c r="M4568" s="1" t="s">
        <v>10725</v>
      </c>
      <c r="N4568">
        <v>0</v>
      </c>
      <c r="O4568">
        <v>0</v>
      </c>
      <c r="P4568">
        <v>1</v>
      </c>
      <c r="Q4568">
        <v>0</v>
      </c>
      <c r="R4568" s="19">
        <f>BWscncns[[#This Row],[C fx]]*4+BWscncns[[#This Row],[C fg]]*2+BWscncns[[#This Row],[C fm]]</f>
        <v>1</v>
      </c>
      <c r="S4568">
        <v>508</v>
      </c>
      <c r="T4568">
        <v>512000</v>
      </c>
      <c r="U4568" s="13">
        <v>0.99218799999999996</v>
      </c>
      <c r="V4568" s="13">
        <v>1.0078739999999999</v>
      </c>
      <c r="W4568">
        <v>3384</v>
      </c>
      <c r="X4568">
        <v>67</v>
      </c>
      <c r="Z4568" s="10">
        <f>IF($N4568&lt;&gt;0,constants!$L$2,IF($O4568&lt;&gt;0,constants!$M$2,IF($P4568&lt;&gt;0,constants!$N$2,0)))</f>
        <v>1117.99</v>
      </c>
      <c r="AA4568" s="10">
        <f>IF($N4568&lt;&gt;0,constants!$L$2,IF($O4568&lt;&gt;0,constants!$M$2,IF($P4568&lt;&gt;0,constants!$P$2,0)))</f>
        <v>4051.45</v>
      </c>
      <c r="AB4568" s="11">
        <f>constants!$O$2</f>
        <v>4861.32</v>
      </c>
      <c r="AC4568" s="11">
        <f>VLOOKUP(BWscncns[[#This Row],[scanner]],[0]!ScnrAvgBW,2,FALSE)/1000</f>
        <v>3794.4265750962772</v>
      </c>
      <c r="AD4568" s="8">
        <f>(1+$F4568)*Z4568</f>
        <v>1130.3564286328578</v>
      </c>
      <c r="AE4568" s="8">
        <f>(1+$F4568)*AA4568</f>
        <v>4096.2643250696265</v>
      </c>
      <c r="AF4568" s="8">
        <f>(1+$F4568)*AB4568</f>
        <v>4915.0925443353553</v>
      </c>
      <c r="AG4568" s="8">
        <f>(1+$F4568)*AC4568</f>
        <v>3836.3978856120666</v>
      </c>
      <c r="AH4568" s="8">
        <f>(1+$F4568)*$T4568/1000</f>
        <v>517.66338827719676</v>
      </c>
      <c r="AI4568" s="8">
        <f>(1+BWscncns[[#This Row],[pid_error]]*K_p)*BWscncns[[#This Row],[dbw]]/1000</f>
        <v>514.83169413859844</v>
      </c>
      <c r="AJ4568" s="13">
        <f>BWscncns[[#This Row],[Torflow prgrssv alt vote]]/VLOOKUP(BWscncns[[#This Row],[class]],AltBWtotl,2,FALSE)*100</f>
        <v>1.0153855391874498E-2</v>
      </c>
      <c r="AK4568">
        <f>IF(D4568=E4568,1,0)</f>
        <v>1</v>
      </c>
    </row>
    <row r="4569" spans="1:37">
      <c r="A4569" s="1" t="s">
        <v>7496</v>
      </c>
      <c r="B4569" s="1" t="s">
        <v>7497</v>
      </c>
      <c r="C4569">
        <v>312</v>
      </c>
      <c r="D4569">
        <v>1524975801</v>
      </c>
      <c r="E4569">
        <v>1524975801</v>
      </c>
      <c r="F4569" s="2">
        <v>-0.564757920001</v>
      </c>
      <c r="G4569" s="2">
        <v>-0.564757920001</v>
      </c>
      <c r="H4569">
        <v>311981</v>
      </c>
      <c r="I4569" s="2">
        <v>8.4355090658700001E-4</v>
      </c>
      <c r="J4569" s="2">
        <v>0</v>
      </c>
      <c r="K4569">
        <v>7</v>
      </c>
      <c r="L4569" s="1" t="s">
        <v>11885</v>
      </c>
      <c r="M4569" s="1" t="s">
        <v>7497</v>
      </c>
      <c r="N4569">
        <v>0</v>
      </c>
      <c r="O4569">
        <v>0</v>
      </c>
      <c r="P4569">
        <v>1</v>
      </c>
      <c r="Q4569">
        <v>0</v>
      </c>
      <c r="R4569" s="19">
        <f>BWscncns[[#This Row],[C fx]]*4+BWscncns[[#This Row],[C fg]]*2+BWscncns[[#This Row],[C fm]]</f>
        <v>1</v>
      </c>
      <c r="S4569">
        <v>312</v>
      </c>
      <c r="T4569">
        <v>716800</v>
      </c>
      <c r="U4569" s="13">
        <v>0.43526799999999999</v>
      </c>
      <c r="V4569" s="13">
        <v>2.2974359999999998</v>
      </c>
      <c r="W4569">
        <v>5055</v>
      </c>
      <c r="X4569">
        <v>101</v>
      </c>
      <c r="Z4569" s="10">
        <f>IF($N4569&lt;&gt;0,constants!$L$2,IF($O4569&lt;&gt;0,constants!$M$2,IF($P4569&lt;&gt;0,constants!$N$2,0)))</f>
        <v>1117.99</v>
      </c>
      <c r="AA4569" s="10">
        <f>IF($N4569&lt;&gt;0,constants!$L$2,IF($O4569&lt;&gt;0,constants!$M$2,IF($P4569&lt;&gt;0,constants!$P$2,0)))</f>
        <v>4051.45</v>
      </c>
      <c r="AB4569" s="11">
        <f>constants!$O$2</f>
        <v>4861.32</v>
      </c>
      <c r="AC4569" s="11">
        <f>VLOOKUP(BWscncns[[#This Row],[scanner]],[0]!ScnrAvgBW,2,FALSE)/1000</f>
        <v>885.64026081730776</v>
      </c>
      <c r="AD4569" s="8">
        <f>(1+$F4569)*Z4569</f>
        <v>486.59629301808201</v>
      </c>
      <c r="AE4569" s="8">
        <f>(1+$F4569)*AA4569</f>
        <v>1763.3615250119485</v>
      </c>
      <c r="AF4569" s="8">
        <f>(1+$F4569)*AB4569</f>
        <v>2115.8510283407386</v>
      </c>
      <c r="AG4569" s="8">
        <f>(1+$F4569)*AC4569</f>
        <v>385.46790924898187</v>
      </c>
      <c r="AH4569" s="8">
        <f>(1+$F4569)*$T4569/1000</f>
        <v>311.98152294328321</v>
      </c>
      <c r="AI4569" s="8">
        <f>(1+BWscncns[[#This Row],[pid_error]]*K_p)*BWscncns[[#This Row],[dbw]]/1000</f>
        <v>514.39076147164155</v>
      </c>
      <c r="AJ4569" s="13">
        <f>BWscncns[[#This Row],[Torflow prgrssv alt vote]]/VLOOKUP(BWscncns[[#This Row],[class]],AltBWtotl,2,FALSE)*100</f>
        <v>1.0145159022577878E-2</v>
      </c>
      <c r="AK4569">
        <f>IF(D4569=E4569,1,0)</f>
        <v>1</v>
      </c>
    </row>
    <row r="4570" spans="1:37">
      <c r="A4570" s="1" t="s">
        <v>5867</v>
      </c>
      <c r="B4570" s="1" t="s">
        <v>129</v>
      </c>
      <c r="C4570">
        <v>223</v>
      </c>
      <c r="D4570">
        <v>1525005297</v>
      </c>
      <c r="E4570">
        <v>1525005297</v>
      </c>
      <c r="F4570" s="2">
        <v>-0.513962123582</v>
      </c>
      <c r="G4570" s="2">
        <v>-0.513962123582</v>
      </c>
      <c r="H4570">
        <v>223322</v>
      </c>
      <c r="I4570" s="2">
        <v>-8.8360973870699994E-2</v>
      </c>
      <c r="J4570" s="2">
        <v>0</v>
      </c>
      <c r="K4570">
        <v>6</v>
      </c>
      <c r="L4570" s="1" t="s">
        <v>11672</v>
      </c>
      <c r="M4570" s="1" t="s">
        <v>129</v>
      </c>
      <c r="N4570">
        <v>0</v>
      </c>
      <c r="O4570">
        <v>0</v>
      </c>
      <c r="P4570">
        <v>1</v>
      </c>
      <c r="Q4570">
        <v>0</v>
      </c>
      <c r="R4570" s="19">
        <f>BWscncns[[#This Row],[C fx]]*4+BWscncns[[#This Row],[C fg]]*2+BWscncns[[#This Row],[C fm]]</f>
        <v>1</v>
      </c>
      <c r="S4570">
        <v>264</v>
      </c>
      <c r="T4570">
        <v>692224</v>
      </c>
      <c r="U4570" s="13">
        <v>0.38137900000000002</v>
      </c>
      <c r="V4570" s="13">
        <v>2.622061</v>
      </c>
      <c r="W4570">
        <v>5240</v>
      </c>
      <c r="X4570">
        <v>104</v>
      </c>
      <c r="Z4570" s="10">
        <f>IF($N4570&lt;&gt;0,constants!$L$2,IF($O4570&lt;&gt;0,constants!$M$2,IF($P4570&lt;&gt;0,constants!$N$2,0)))</f>
        <v>1117.99</v>
      </c>
      <c r="AA4570" s="10">
        <f>IF($N4570&lt;&gt;0,constants!$L$2,IF($O4570&lt;&gt;0,constants!$M$2,IF($P4570&lt;&gt;0,constants!$P$2,0)))</f>
        <v>4051.45</v>
      </c>
      <c r="AB4570" s="11">
        <f>constants!$O$2</f>
        <v>4861.32</v>
      </c>
      <c r="AC4570" s="11">
        <f>VLOOKUP(BWscncns[[#This Row],[scanner]],[0]!ScnrAvgBW,2,FALSE)/1000</f>
        <v>2386.3111194805197</v>
      </c>
      <c r="AD4570" s="8">
        <f>(1+$F4570)*Z4570</f>
        <v>543.38548545655988</v>
      </c>
      <c r="AE4570" s="8">
        <f>(1+$F4570)*AA4570</f>
        <v>1969.1581544137059</v>
      </c>
      <c r="AF4570" s="8">
        <f>(1+$F4570)*AB4570</f>
        <v>2362.7856493883514</v>
      </c>
      <c r="AG4570" s="8">
        <f>(1+$F4570)*AC4570</f>
        <v>1159.8375889849719</v>
      </c>
      <c r="AH4570" s="8">
        <f>(1+$F4570)*$T4570/1000</f>
        <v>336.44708296557366</v>
      </c>
      <c r="AI4570" s="8">
        <f>(1+BWscncns[[#This Row],[pid_error]]*K_p)*BWscncns[[#This Row],[dbw]]/1000</f>
        <v>514.33554148278677</v>
      </c>
      <c r="AJ4570" s="13">
        <f>BWscncns[[#This Row],[Torflow prgrssv alt vote]]/VLOOKUP(BWscncns[[#This Row],[class]],AltBWtotl,2,FALSE)*100</f>
        <v>1.0144069936983583E-2</v>
      </c>
      <c r="AK4570">
        <f>IF(D4570=E4570,1,0)</f>
        <v>1</v>
      </c>
    </row>
    <row r="4571" spans="1:37">
      <c r="A4571" s="1" t="s">
        <v>1696</v>
      </c>
      <c r="B4571" s="1" t="s">
        <v>1697</v>
      </c>
      <c r="C4571">
        <v>516</v>
      </c>
      <c r="D4571">
        <v>1524963001</v>
      </c>
      <c r="E4571">
        <v>1524963001</v>
      </c>
      <c r="F4571" s="2">
        <v>7.5409897891500002E-3</v>
      </c>
      <c r="G4571" s="2">
        <v>7.5409897891500002E-3</v>
      </c>
      <c r="H4571">
        <v>515860</v>
      </c>
      <c r="I4571" s="2">
        <v>8.8438134297899998E-2</v>
      </c>
      <c r="J4571" s="2">
        <v>0</v>
      </c>
      <c r="K4571">
        <v>4</v>
      </c>
      <c r="L4571" s="1" t="s">
        <v>11657</v>
      </c>
      <c r="M4571" s="1" t="s">
        <v>1697</v>
      </c>
      <c r="N4571">
        <v>0</v>
      </c>
      <c r="O4571">
        <v>0</v>
      </c>
      <c r="P4571">
        <v>1</v>
      </c>
      <c r="Q4571">
        <v>0</v>
      </c>
      <c r="R4571" s="19">
        <f>BWscncns[[#This Row],[C fx]]*4+BWscncns[[#This Row],[C fg]]*2+BWscncns[[#This Row],[C fm]]</f>
        <v>1</v>
      </c>
      <c r="S4571">
        <v>496</v>
      </c>
      <c r="T4571">
        <v>512000</v>
      </c>
      <c r="U4571" s="13">
        <v>0.96875</v>
      </c>
      <c r="V4571" s="13">
        <v>1.0322579999999999</v>
      </c>
      <c r="W4571">
        <v>3482</v>
      </c>
      <c r="X4571">
        <v>69</v>
      </c>
      <c r="Z4571" s="10">
        <f>IF($N4571&lt;&gt;0,constants!$L$2,IF($O4571&lt;&gt;0,constants!$M$2,IF($P4571&lt;&gt;0,constants!$N$2,0)))</f>
        <v>1117.99</v>
      </c>
      <c r="AA4571" s="10">
        <f>IF($N4571&lt;&gt;0,constants!$L$2,IF($O4571&lt;&gt;0,constants!$M$2,IF($P4571&lt;&gt;0,constants!$P$2,0)))</f>
        <v>4051.45</v>
      </c>
      <c r="AB4571" s="11">
        <f>constants!$O$2</f>
        <v>4861.32</v>
      </c>
      <c r="AC4571" s="11">
        <f>VLOOKUP(BWscncns[[#This Row],[scanner]],[0]!ScnrAvgBW,2,FALSE)/1000</f>
        <v>4819.491751072962</v>
      </c>
      <c r="AD4571" s="8">
        <f>(1+$F4571)*Z4571</f>
        <v>1126.4207511743718</v>
      </c>
      <c r="AE4571" s="8">
        <f>(1+$F4571)*AA4571</f>
        <v>4082.0019430812517</v>
      </c>
      <c r="AF4571" s="8">
        <f>(1+$F4571)*AB4571</f>
        <v>4897.9791644817906</v>
      </c>
      <c r="AG4571" s="8">
        <f>(1+$F4571)*AC4571</f>
        <v>4855.835489156696</v>
      </c>
      <c r="AH4571" s="8">
        <f>(1+$F4571)*$T4571/1000</f>
        <v>515.86098677204484</v>
      </c>
      <c r="AI4571" s="8">
        <f>(1+BWscncns[[#This Row],[pid_error]]*K_p)*BWscncns[[#This Row],[dbw]]/1000</f>
        <v>513.93049338602236</v>
      </c>
      <c r="AJ4571" s="13">
        <f>BWscncns[[#This Row],[Torflow prgrssv alt vote]]/VLOOKUP(BWscncns[[#This Row],[class]],AltBWtotl,2,FALSE)*100</f>
        <v>1.0136081307207825E-2</v>
      </c>
      <c r="AK4571">
        <f>IF(D4571=E4571,1,0)</f>
        <v>1</v>
      </c>
    </row>
    <row r="4572" spans="1:37">
      <c r="A4572" s="1" t="s">
        <v>3428</v>
      </c>
      <c r="B4572" s="1" t="s">
        <v>3429</v>
      </c>
      <c r="C4572">
        <v>310</v>
      </c>
      <c r="D4572">
        <v>1524973109</v>
      </c>
      <c r="E4572">
        <v>1524973109</v>
      </c>
      <c r="F4572" s="2">
        <v>-0.56740526026899996</v>
      </c>
      <c r="G4572" s="2">
        <v>-0.56740526026899996</v>
      </c>
      <c r="H4572">
        <v>310083</v>
      </c>
      <c r="I4572" s="2">
        <v>0.21747656990200001</v>
      </c>
      <c r="J4572" s="2">
        <v>0</v>
      </c>
      <c r="K4572">
        <v>8</v>
      </c>
      <c r="L4572" s="1" t="s">
        <v>11913</v>
      </c>
      <c r="M4572" s="1" t="s">
        <v>3429</v>
      </c>
      <c r="N4572">
        <v>0</v>
      </c>
      <c r="O4572">
        <v>0</v>
      </c>
      <c r="P4572">
        <v>1</v>
      </c>
      <c r="Q4572">
        <v>0</v>
      </c>
      <c r="R4572" s="19">
        <f>BWscncns[[#This Row],[C fx]]*4+BWscncns[[#This Row],[C fg]]*2+BWscncns[[#This Row],[C fm]]</f>
        <v>1</v>
      </c>
      <c r="S4572">
        <v>310</v>
      </c>
      <c r="T4572">
        <v>716800</v>
      </c>
      <c r="U4572" s="13">
        <v>0.43247799999999997</v>
      </c>
      <c r="V4572" s="13">
        <v>2.3122579999999999</v>
      </c>
      <c r="W4572">
        <v>5067</v>
      </c>
      <c r="X4572">
        <v>101</v>
      </c>
      <c r="Z4572" s="10">
        <f>IF($N4572&lt;&gt;0,constants!$L$2,IF($O4572&lt;&gt;0,constants!$M$2,IF($P4572&lt;&gt;0,constants!$N$2,0)))</f>
        <v>1117.99</v>
      </c>
      <c r="AA4572" s="10">
        <f>IF($N4572&lt;&gt;0,constants!$L$2,IF($O4572&lt;&gt;0,constants!$M$2,IF($P4572&lt;&gt;0,constants!$P$2,0)))</f>
        <v>4051.45</v>
      </c>
      <c r="AB4572" s="11">
        <f>constants!$O$2</f>
        <v>4861.32</v>
      </c>
      <c r="AC4572" s="11">
        <f>VLOOKUP(BWscncns[[#This Row],[scanner]],[0]!ScnrAvgBW,2,FALSE)/1000</f>
        <v>509.99709399477808</v>
      </c>
      <c r="AD4572" s="8">
        <f>(1+$F4572)*Z4572</f>
        <v>483.63659307186072</v>
      </c>
      <c r="AE4572" s="8">
        <f>(1+$F4572)*AA4572</f>
        <v>1752.6359582831601</v>
      </c>
      <c r="AF4572" s="8">
        <f>(1+$F4572)*AB4572</f>
        <v>2102.9814601491048</v>
      </c>
      <c r="AG4572" s="8">
        <f>(1+$F4572)*AC4572</f>
        <v>220.62206014023738</v>
      </c>
      <c r="AH4572" s="8">
        <f>(1+$F4572)*$T4572/1000</f>
        <v>310.08390943918079</v>
      </c>
      <c r="AI4572" s="8">
        <f>(1+BWscncns[[#This Row],[pid_error]]*K_p)*BWscncns[[#This Row],[dbw]]/1000</f>
        <v>513.4419547195904</v>
      </c>
      <c r="AJ4572" s="13">
        <f>BWscncns[[#This Row],[Torflow prgrssv alt vote]]/VLOOKUP(BWscncns[[#This Row],[class]],AltBWtotl,2,FALSE)*100</f>
        <v>1.0126446020513619E-2</v>
      </c>
      <c r="AK4572">
        <f>IF(D4572=E4572,1,0)</f>
        <v>1</v>
      </c>
    </row>
    <row r="4573" spans="1:37">
      <c r="A4573" s="1" t="s">
        <v>5805</v>
      </c>
      <c r="B4573" s="1" t="s">
        <v>5806</v>
      </c>
      <c r="C4573">
        <v>411</v>
      </c>
      <c r="D4573">
        <v>1524998637</v>
      </c>
      <c r="E4573">
        <v>1524998637</v>
      </c>
      <c r="F4573" s="2">
        <v>-0.33165167806700002</v>
      </c>
      <c r="G4573" s="2">
        <v>-0.33165167806700002</v>
      </c>
      <c r="H4573">
        <v>410633</v>
      </c>
      <c r="I4573" s="2">
        <v>-0.17601305235299999</v>
      </c>
      <c r="J4573" s="2">
        <v>0</v>
      </c>
      <c r="K4573">
        <v>7</v>
      </c>
      <c r="L4573" s="1" t="s">
        <v>11849</v>
      </c>
      <c r="M4573" s="1" t="s">
        <v>5806</v>
      </c>
      <c r="N4573">
        <v>0</v>
      </c>
      <c r="O4573">
        <v>0</v>
      </c>
      <c r="P4573">
        <v>1</v>
      </c>
      <c r="Q4573">
        <v>0</v>
      </c>
      <c r="R4573" s="19">
        <f>BWscncns[[#This Row],[C fx]]*4+BWscncns[[#This Row],[C fg]]*2+BWscncns[[#This Row],[C fm]]</f>
        <v>1</v>
      </c>
      <c r="S4573">
        <v>178</v>
      </c>
      <c r="T4573">
        <v>614400</v>
      </c>
      <c r="U4573" s="13">
        <v>0.28971400000000003</v>
      </c>
      <c r="V4573" s="13">
        <v>3.4516849999999999</v>
      </c>
      <c r="W4573">
        <v>5512</v>
      </c>
      <c r="X4573">
        <v>110</v>
      </c>
      <c r="Z4573" s="10">
        <f>IF($N4573&lt;&gt;0,constants!$L$2,IF($O4573&lt;&gt;0,constants!$M$2,IF($P4573&lt;&gt;0,constants!$N$2,0)))</f>
        <v>1117.99</v>
      </c>
      <c r="AA4573" s="10">
        <f>IF($N4573&lt;&gt;0,constants!$L$2,IF($O4573&lt;&gt;0,constants!$M$2,IF($P4573&lt;&gt;0,constants!$P$2,0)))</f>
        <v>4051.45</v>
      </c>
      <c r="AB4573" s="11">
        <f>constants!$O$2</f>
        <v>4861.32</v>
      </c>
      <c r="AC4573" s="11">
        <f>VLOOKUP(BWscncns[[#This Row],[scanner]],[0]!ScnrAvgBW,2,FALSE)/1000</f>
        <v>885.64026081730776</v>
      </c>
      <c r="AD4573" s="8">
        <f>(1+$F4573)*Z4573</f>
        <v>747.2067404378746</v>
      </c>
      <c r="AE4573" s="8">
        <f>(1+$F4573)*AA4573</f>
        <v>2707.7798088954528</v>
      </c>
      <c r="AF4573" s="8">
        <f>(1+$F4573)*AB4573</f>
        <v>3249.0550643793313</v>
      </c>
      <c r="AG4573" s="8">
        <f>(1+$F4573)*AC4573</f>
        <v>591.91618215355209</v>
      </c>
      <c r="AH4573" s="8">
        <f>(1+$F4573)*$T4573/1000</f>
        <v>410.63320899563519</v>
      </c>
      <c r="AI4573" s="8">
        <f>(1+BWscncns[[#This Row],[pid_error]]*K_p)*BWscncns[[#This Row],[dbw]]/1000</f>
        <v>512.51660449781753</v>
      </c>
      <c r="AJ4573" s="13">
        <f>BWscncns[[#This Row],[Torflow prgrssv alt vote]]/VLOOKUP(BWscncns[[#This Row],[class]],AltBWtotl,2,FALSE)*100</f>
        <v>1.0108195643845489E-2</v>
      </c>
      <c r="AK4573">
        <f>IF(D4573=E4573,1,0)</f>
        <v>1</v>
      </c>
    </row>
    <row r="4574" spans="1:37">
      <c r="A4574" s="1" t="s">
        <v>4419</v>
      </c>
      <c r="B4574" s="1" t="s">
        <v>4420</v>
      </c>
      <c r="C4574">
        <v>501</v>
      </c>
      <c r="D4574">
        <v>1524959606</v>
      </c>
      <c r="E4574">
        <v>1524959606</v>
      </c>
      <c r="F4574" s="2">
        <v>-4.5117788819999997E-2</v>
      </c>
      <c r="G4574" s="2">
        <v>-4.5117788819999997E-2</v>
      </c>
      <c r="H4574">
        <v>500633</v>
      </c>
      <c r="I4574" s="2">
        <v>-0.103129300639</v>
      </c>
      <c r="J4574" s="2">
        <v>0</v>
      </c>
      <c r="K4574">
        <v>4</v>
      </c>
      <c r="L4574" s="1" t="s">
        <v>11747</v>
      </c>
      <c r="M4574" s="1" t="s">
        <v>4420</v>
      </c>
      <c r="N4574">
        <v>0</v>
      </c>
      <c r="O4574">
        <v>0</v>
      </c>
      <c r="P4574">
        <v>1</v>
      </c>
      <c r="Q4574">
        <v>0</v>
      </c>
      <c r="R4574" s="19">
        <f>BWscncns[[#This Row],[C fx]]*4+BWscncns[[#This Row],[C fg]]*2+BWscncns[[#This Row],[C fm]]</f>
        <v>1</v>
      </c>
      <c r="S4574">
        <v>507</v>
      </c>
      <c r="T4574">
        <v>524288</v>
      </c>
      <c r="U4574" s="13">
        <v>0.96702600000000005</v>
      </c>
      <c r="V4574" s="13">
        <v>1.0340990000000001</v>
      </c>
      <c r="W4574">
        <v>3487</v>
      </c>
      <c r="X4574">
        <v>69</v>
      </c>
      <c r="Z4574" s="10">
        <f>IF($N4574&lt;&gt;0,constants!$L$2,IF($O4574&lt;&gt;0,constants!$M$2,IF($P4574&lt;&gt;0,constants!$N$2,0)))</f>
        <v>1117.99</v>
      </c>
      <c r="AA4574" s="10">
        <f>IF($N4574&lt;&gt;0,constants!$L$2,IF($O4574&lt;&gt;0,constants!$M$2,IF($P4574&lt;&gt;0,constants!$P$2,0)))</f>
        <v>4051.45</v>
      </c>
      <c r="AB4574" s="11">
        <f>constants!$O$2</f>
        <v>4861.32</v>
      </c>
      <c r="AC4574" s="11">
        <f>VLOOKUP(BWscncns[[#This Row],[scanner]],[0]!ScnrAvgBW,2,FALSE)/1000</f>
        <v>4819.491751072962</v>
      </c>
      <c r="AD4574" s="8">
        <f>(1+$F4574)*Z4574</f>
        <v>1067.5487632771283</v>
      </c>
      <c r="AE4574" s="8">
        <f>(1+$F4574)*AA4574</f>
        <v>3868.6575344852108</v>
      </c>
      <c r="AF4574" s="8">
        <f>(1+$F4574)*AB4574</f>
        <v>4641.9879908535577</v>
      </c>
      <c r="AG4574" s="8">
        <f>(1+$F4574)*AC4574</f>
        <v>4602.04694002832</v>
      </c>
      <c r="AH4574" s="8">
        <f>(1+$F4574)*$T4574/1000</f>
        <v>500.63328473513985</v>
      </c>
      <c r="AI4574" s="8">
        <f>(1+BWscncns[[#This Row],[pid_error]]*K_p)*BWscncns[[#This Row],[dbw]]/1000</f>
        <v>512.4606423675699</v>
      </c>
      <c r="AJ4574" s="13">
        <f>BWscncns[[#This Row],[Torflow prgrssv alt vote]]/VLOOKUP(BWscncns[[#This Row],[class]],AltBWtotl,2,FALSE)*100</f>
        <v>1.0107091921241724E-2</v>
      </c>
      <c r="AK4574">
        <f>IF(D4574=E4574,1,0)</f>
        <v>1</v>
      </c>
    </row>
    <row r="4575" spans="1:37">
      <c r="A4575" s="1" t="s">
        <v>403</v>
      </c>
      <c r="B4575" s="1" t="s">
        <v>404</v>
      </c>
      <c r="C4575">
        <v>499</v>
      </c>
      <c r="D4575">
        <v>1524984916</v>
      </c>
      <c r="E4575">
        <v>1524984916</v>
      </c>
      <c r="F4575" s="2">
        <v>-4.8055404093999998E-2</v>
      </c>
      <c r="G4575" s="2">
        <v>-4.8055404093999998E-2</v>
      </c>
      <c r="H4575">
        <v>499093</v>
      </c>
      <c r="I4575" s="2">
        <v>0.227541788632</v>
      </c>
      <c r="J4575" s="2">
        <v>0</v>
      </c>
      <c r="K4575">
        <v>5</v>
      </c>
      <c r="L4575" s="1" t="s">
        <v>11534</v>
      </c>
      <c r="M4575" s="1" t="s">
        <v>404</v>
      </c>
      <c r="N4575">
        <v>0</v>
      </c>
      <c r="O4575">
        <v>0</v>
      </c>
      <c r="P4575">
        <v>1</v>
      </c>
      <c r="Q4575">
        <v>0</v>
      </c>
      <c r="R4575" s="19">
        <f>BWscncns[[#This Row],[C fx]]*4+BWscncns[[#This Row],[C fg]]*2+BWscncns[[#This Row],[C fm]]</f>
        <v>1</v>
      </c>
      <c r="S4575">
        <v>470</v>
      </c>
      <c r="T4575">
        <v>524288</v>
      </c>
      <c r="U4575" s="13">
        <v>0.89645399999999997</v>
      </c>
      <c r="V4575" s="13">
        <v>1.1155060000000001</v>
      </c>
      <c r="W4575">
        <v>3718</v>
      </c>
      <c r="X4575">
        <v>74</v>
      </c>
      <c r="Z4575" s="10">
        <f>IF($N4575&lt;&gt;0,constants!$L$2,IF($O4575&lt;&gt;0,constants!$M$2,IF($P4575&lt;&gt;0,constants!$N$2,0)))</f>
        <v>1117.99</v>
      </c>
      <c r="AA4575" s="10">
        <f>IF($N4575&lt;&gt;0,constants!$L$2,IF($O4575&lt;&gt;0,constants!$M$2,IF($P4575&lt;&gt;0,constants!$P$2,0)))</f>
        <v>4051.45</v>
      </c>
      <c r="AB4575" s="11">
        <f>constants!$O$2</f>
        <v>4861.32</v>
      </c>
      <c r="AC4575" s="11">
        <f>VLOOKUP(BWscncns[[#This Row],[scanner]],[0]!ScnrAvgBW,2,FALSE)/1000</f>
        <v>3794.4265750962772</v>
      </c>
      <c r="AD4575" s="8">
        <f>(1+$F4575)*Z4575</f>
        <v>1064.2645387769489</v>
      </c>
      <c r="AE4575" s="8">
        <f>(1+$F4575)*AA4575</f>
        <v>3856.7559330833637</v>
      </c>
      <c r="AF4575" s="8">
        <f>(1+$F4575)*AB4575</f>
        <v>4627.7073029697558</v>
      </c>
      <c r="AG4575" s="8">
        <f>(1+$F4575)*AC4575</f>
        <v>3612.0838727250134</v>
      </c>
      <c r="AH4575" s="8">
        <f>(1+$F4575)*$T4575/1000</f>
        <v>499.09312829836495</v>
      </c>
      <c r="AI4575" s="8">
        <f>(1+BWscncns[[#This Row],[pid_error]]*K_p)*BWscncns[[#This Row],[dbw]]/1000</f>
        <v>511.69056414918248</v>
      </c>
      <c r="AJ4575" s="13">
        <f>BWscncns[[#This Row],[Torflow prgrssv alt vote]]/VLOOKUP(BWscncns[[#This Row],[class]],AltBWtotl,2,FALSE)*100</f>
        <v>1.0091903922991108E-2</v>
      </c>
      <c r="AK4575">
        <f>IF(D4575=E4575,1,0)</f>
        <v>1</v>
      </c>
    </row>
    <row r="4576" spans="1:37">
      <c r="A4576" s="1" t="s">
        <v>8323</v>
      </c>
      <c r="B4576" s="1" t="s">
        <v>8324</v>
      </c>
      <c r="C4576">
        <v>409</v>
      </c>
      <c r="D4576">
        <v>1524862956</v>
      </c>
      <c r="E4576">
        <v>1524862956</v>
      </c>
      <c r="F4576" s="2">
        <v>-0.33443562114399999</v>
      </c>
      <c r="G4576" s="2">
        <v>-0.33443562114399999</v>
      </c>
      <c r="H4576">
        <v>408922</v>
      </c>
      <c r="I4576" s="2">
        <v>-6.3517198735500002E-3</v>
      </c>
      <c r="J4576" s="2">
        <v>0</v>
      </c>
      <c r="K4576">
        <v>5</v>
      </c>
      <c r="L4576" s="1" t="s">
        <v>11839</v>
      </c>
      <c r="M4576" s="1" t="s">
        <v>8324</v>
      </c>
      <c r="N4576">
        <v>0</v>
      </c>
      <c r="O4576">
        <v>0</v>
      </c>
      <c r="P4576">
        <v>1</v>
      </c>
      <c r="Q4576">
        <v>0</v>
      </c>
      <c r="R4576" s="19">
        <f>BWscncns[[#This Row],[C fx]]*4+BWscncns[[#This Row],[C fg]]*2+BWscncns[[#This Row],[C fm]]</f>
        <v>1</v>
      </c>
      <c r="S4576">
        <v>570</v>
      </c>
      <c r="T4576">
        <v>614400</v>
      </c>
      <c r="U4576" s="13">
        <v>0.92773399999999995</v>
      </c>
      <c r="V4576" s="13">
        <v>1.077895</v>
      </c>
      <c r="W4576">
        <v>3608</v>
      </c>
      <c r="X4576">
        <v>72</v>
      </c>
      <c r="Z4576" s="10">
        <f>IF($N4576&lt;&gt;0,constants!$L$2,IF($O4576&lt;&gt;0,constants!$M$2,IF($P4576&lt;&gt;0,constants!$N$2,0)))</f>
        <v>1117.99</v>
      </c>
      <c r="AA4576" s="10">
        <f>IF($N4576&lt;&gt;0,constants!$L$2,IF($O4576&lt;&gt;0,constants!$M$2,IF($P4576&lt;&gt;0,constants!$P$2,0)))</f>
        <v>4051.45</v>
      </c>
      <c r="AB4576" s="11">
        <f>constants!$O$2</f>
        <v>4861.32</v>
      </c>
      <c r="AC4576" s="11">
        <f>VLOOKUP(BWscncns[[#This Row],[scanner]],[0]!ScnrAvgBW,2,FALSE)/1000</f>
        <v>3794.4265750962772</v>
      </c>
      <c r="AD4576" s="8">
        <f>(1+$F4576)*Z4576</f>
        <v>744.09431991721942</v>
      </c>
      <c r="AE4576" s="8">
        <f>(1+$F4576)*AA4576</f>
        <v>2696.5008027161407</v>
      </c>
      <c r="AF4576" s="8">
        <f>(1+$F4576)*AB4576</f>
        <v>3235.5214262202494</v>
      </c>
      <c r="AG4576" s="8">
        <f>(1+$F4576)*AC4576</f>
        <v>2525.4351665686531</v>
      </c>
      <c r="AH4576" s="8">
        <f>(1+$F4576)*$T4576/1000</f>
        <v>408.92275436912632</v>
      </c>
      <c r="AI4576" s="8">
        <f>(1+BWscncns[[#This Row],[pid_error]]*K_p)*BWscncns[[#This Row],[dbw]]/1000</f>
        <v>511.66137718456321</v>
      </c>
      <c r="AJ4576" s="13">
        <f>BWscncns[[#This Row],[Torflow prgrssv alt vote]]/VLOOKUP(BWscncns[[#This Row],[class]],AltBWtotl,2,FALSE)*100</f>
        <v>1.0091328278131933E-2</v>
      </c>
      <c r="AK4576">
        <f>IF(D4576=E4576,1,0)</f>
        <v>1</v>
      </c>
    </row>
    <row r="4577" spans="1:37">
      <c r="A4577" s="1" t="s">
        <v>10428</v>
      </c>
      <c r="B4577" s="1" t="s">
        <v>10429</v>
      </c>
      <c r="C4577">
        <v>255</v>
      </c>
      <c r="D4577">
        <v>1524933178</v>
      </c>
      <c r="E4577">
        <v>1524933178</v>
      </c>
      <c r="F4577" s="2">
        <v>-0.66803511360800005</v>
      </c>
      <c r="G4577" s="2">
        <v>-0.66803511360800005</v>
      </c>
      <c r="H4577">
        <v>254949</v>
      </c>
      <c r="I4577" s="2">
        <v>-0.912858186131</v>
      </c>
      <c r="J4577" s="2">
        <v>0</v>
      </c>
      <c r="K4577">
        <v>4</v>
      </c>
      <c r="L4577" s="1" t="s">
        <v>11786</v>
      </c>
      <c r="M4577" s="1" t="s">
        <v>10429</v>
      </c>
      <c r="N4577">
        <v>0</v>
      </c>
      <c r="O4577">
        <v>0</v>
      </c>
      <c r="P4577">
        <v>1</v>
      </c>
      <c r="Q4577">
        <v>0</v>
      </c>
      <c r="R4577" s="19">
        <f>BWscncns[[#This Row],[C fx]]*4+BWscncns[[#This Row],[C fg]]*2+BWscncns[[#This Row],[C fm]]</f>
        <v>1</v>
      </c>
      <c r="S4577">
        <v>678</v>
      </c>
      <c r="T4577">
        <v>768000</v>
      </c>
      <c r="U4577" s="13">
        <v>0.88281200000000004</v>
      </c>
      <c r="V4577" s="13">
        <v>1.1327430000000001</v>
      </c>
      <c r="W4577">
        <v>3762</v>
      </c>
      <c r="X4577">
        <v>75</v>
      </c>
      <c r="Z4577" s="10">
        <f>IF($N4577&lt;&gt;0,constants!$L$2,IF($O4577&lt;&gt;0,constants!$M$2,IF($P4577&lt;&gt;0,constants!$N$2,0)))</f>
        <v>1117.99</v>
      </c>
      <c r="AA4577" s="10">
        <f>IF($N4577&lt;&gt;0,constants!$L$2,IF($O4577&lt;&gt;0,constants!$M$2,IF($P4577&lt;&gt;0,constants!$P$2,0)))</f>
        <v>4051.45</v>
      </c>
      <c r="AB4577" s="11">
        <f>constants!$O$2</f>
        <v>4861.32</v>
      </c>
      <c r="AC4577" s="11">
        <f>VLOOKUP(BWscncns[[#This Row],[scanner]],[0]!ScnrAvgBW,2,FALSE)/1000</f>
        <v>4819.491751072962</v>
      </c>
      <c r="AD4577" s="8">
        <f>(1+$F4577)*Z4577</f>
        <v>371.133423337392</v>
      </c>
      <c r="AE4577" s="8">
        <f>(1+$F4577)*AA4577</f>
        <v>1344.939138972868</v>
      </c>
      <c r="AF4577" s="8">
        <f>(1+$F4577)*AB4577</f>
        <v>1613.787541515157</v>
      </c>
      <c r="AG4577" s="8">
        <f>(1+$F4577)*AC4577</f>
        <v>1599.9020316121166</v>
      </c>
      <c r="AH4577" s="8">
        <f>(1+$F4577)*$T4577/1000</f>
        <v>254.94903274905596</v>
      </c>
      <c r="AI4577" s="8">
        <f>(1+BWscncns[[#This Row],[pid_error]]*K_p)*BWscncns[[#This Row],[dbw]]/1000</f>
        <v>511.47451637452798</v>
      </c>
      <c r="AJ4577" s="13">
        <f>BWscncns[[#This Row],[Torflow prgrssv alt vote]]/VLOOKUP(BWscncns[[#This Row],[class]],AltBWtotl,2,FALSE)*100</f>
        <v>1.0087642884118495E-2</v>
      </c>
      <c r="AK4577">
        <f>IF(D4577=E4577,1,0)</f>
        <v>1</v>
      </c>
    </row>
    <row r="4578" spans="1:37">
      <c r="A4578" s="1" t="s">
        <v>4011</v>
      </c>
      <c r="B4578" s="1" t="s">
        <v>4012</v>
      </c>
      <c r="C4578">
        <v>509</v>
      </c>
      <c r="D4578">
        <v>1524960111</v>
      </c>
      <c r="E4578">
        <v>1524960111</v>
      </c>
      <c r="F4578" s="2">
        <v>-4.9671217654E-3</v>
      </c>
      <c r="G4578" s="2">
        <v>-4.9671217654E-3</v>
      </c>
      <c r="H4578">
        <v>509456</v>
      </c>
      <c r="I4578" s="2">
        <v>4.7562014302600002E-3</v>
      </c>
      <c r="J4578" s="2">
        <v>0</v>
      </c>
      <c r="K4578">
        <v>5</v>
      </c>
      <c r="L4578" s="1" t="s">
        <v>11621</v>
      </c>
      <c r="M4578" s="1" t="s">
        <v>4012</v>
      </c>
      <c r="N4578">
        <v>0</v>
      </c>
      <c r="O4578">
        <v>0</v>
      </c>
      <c r="P4578">
        <v>1</v>
      </c>
      <c r="Q4578">
        <v>0</v>
      </c>
      <c r="R4578" s="19">
        <f>BWscncns[[#This Row],[C fx]]*4+BWscncns[[#This Row],[C fg]]*2+BWscncns[[#This Row],[C fm]]</f>
        <v>1</v>
      </c>
      <c r="S4578">
        <v>509</v>
      </c>
      <c r="T4578">
        <v>512000</v>
      </c>
      <c r="U4578" s="13">
        <v>0.99414100000000005</v>
      </c>
      <c r="V4578" s="13">
        <v>1.0058940000000001</v>
      </c>
      <c r="W4578">
        <v>3372</v>
      </c>
      <c r="X4578">
        <v>67</v>
      </c>
      <c r="Z4578" s="10">
        <f>IF($N4578&lt;&gt;0,constants!$L$2,IF($O4578&lt;&gt;0,constants!$M$2,IF($P4578&lt;&gt;0,constants!$N$2,0)))</f>
        <v>1117.99</v>
      </c>
      <c r="AA4578" s="10">
        <f>IF($N4578&lt;&gt;0,constants!$L$2,IF($O4578&lt;&gt;0,constants!$M$2,IF($P4578&lt;&gt;0,constants!$P$2,0)))</f>
        <v>4051.45</v>
      </c>
      <c r="AB4578" s="11">
        <f>constants!$O$2</f>
        <v>4861.32</v>
      </c>
      <c r="AC4578" s="11">
        <f>VLOOKUP(BWscncns[[#This Row],[scanner]],[0]!ScnrAvgBW,2,FALSE)/1000</f>
        <v>3794.4265750962772</v>
      </c>
      <c r="AD4578" s="8">
        <f>(1+$F4578)*Z4578</f>
        <v>1112.4368075375005</v>
      </c>
      <c r="AE4578" s="8">
        <f>(1+$F4578)*AA4578</f>
        <v>4031.3259545235696</v>
      </c>
      <c r="AF4578" s="8">
        <f>(1+$F4578)*AB4578</f>
        <v>4837.1732316194248</v>
      </c>
      <c r="AG4578" s="8">
        <f>(1+$F4578)*AC4578</f>
        <v>3775.5791962679041</v>
      </c>
      <c r="AH4578" s="8">
        <f>(1+$F4578)*$T4578/1000</f>
        <v>509.45683365611518</v>
      </c>
      <c r="AI4578" s="8">
        <f>(1+BWscncns[[#This Row],[pid_error]]*K_p)*BWscncns[[#This Row],[dbw]]/1000</f>
        <v>510.72841682805762</v>
      </c>
      <c r="AJ4578" s="13">
        <f>BWscncns[[#This Row],[Torflow prgrssv alt vote]]/VLOOKUP(BWscncns[[#This Row],[class]],AltBWtotl,2,FALSE)*100</f>
        <v>1.0072927809291024E-2</v>
      </c>
      <c r="AK4578">
        <f>IF(D4578=E4578,1,0)</f>
        <v>1</v>
      </c>
    </row>
    <row r="4579" spans="1:37">
      <c r="A4579" s="1" t="s">
        <v>3338</v>
      </c>
      <c r="B4579" s="1" t="s">
        <v>3339</v>
      </c>
      <c r="C4579">
        <v>509</v>
      </c>
      <c r="D4579">
        <v>1524894448</v>
      </c>
      <c r="E4579">
        <v>1524894448</v>
      </c>
      <c r="F4579" s="2">
        <v>-5.4429001710900003E-3</v>
      </c>
      <c r="G4579" s="2">
        <v>-5.4429001710900003E-3</v>
      </c>
      <c r="H4579">
        <v>509213</v>
      </c>
      <c r="I4579" s="2">
        <v>-7.8188592611000002E-2</v>
      </c>
      <c r="J4579" s="2">
        <v>0</v>
      </c>
      <c r="K4579">
        <v>4</v>
      </c>
      <c r="L4579" s="1" t="s">
        <v>11720</v>
      </c>
      <c r="M4579" s="1" t="s">
        <v>3339</v>
      </c>
      <c r="N4579">
        <v>0</v>
      </c>
      <c r="O4579">
        <v>0</v>
      </c>
      <c r="P4579">
        <v>1</v>
      </c>
      <c r="Q4579">
        <v>0</v>
      </c>
      <c r="R4579" s="19">
        <f>BWscncns[[#This Row],[C fx]]*4+BWscncns[[#This Row],[C fg]]*2+BWscncns[[#This Row],[C fm]]</f>
        <v>1</v>
      </c>
      <c r="S4579">
        <v>509</v>
      </c>
      <c r="T4579">
        <v>512000</v>
      </c>
      <c r="U4579" s="13">
        <v>0.99414100000000005</v>
      </c>
      <c r="V4579" s="13">
        <v>1.0058940000000001</v>
      </c>
      <c r="W4579">
        <v>3374</v>
      </c>
      <c r="X4579">
        <v>67</v>
      </c>
      <c r="Z4579" s="10">
        <f>IF($N4579&lt;&gt;0,constants!$L$2,IF($O4579&lt;&gt;0,constants!$M$2,IF($P4579&lt;&gt;0,constants!$N$2,0)))</f>
        <v>1117.99</v>
      </c>
      <c r="AA4579" s="10">
        <f>IF($N4579&lt;&gt;0,constants!$L$2,IF($O4579&lt;&gt;0,constants!$M$2,IF($P4579&lt;&gt;0,constants!$P$2,0)))</f>
        <v>4051.45</v>
      </c>
      <c r="AB4579" s="11">
        <f>constants!$O$2</f>
        <v>4861.32</v>
      </c>
      <c r="AC4579" s="11">
        <f>VLOOKUP(BWscncns[[#This Row],[scanner]],[0]!ScnrAvgBW,2,FALSE)/1000</f>
        <v>4819.491751072962</v>
      </c>
      <c r="AD4579" s="8">
        <f>(1+$F4579)*Z4579</f>
        <v>1111.9048920377231</v>
      </c>
      <c r="AE4579" s="8">
        <f>(1+$F4579)*AA4579</f>
        <v>4029.3983621018374</v>
      </c>
      <c r="AF4579" s="8">
        <f>(1+$F4579)*AB4579</f>
        <v>4834.8603205402769</v>
      </c>
      <c r="AG4579" s="8">
        <f>(1+$F4579)*AC4579</f>
        <v>4793.25973859648</v>
      </c>
      <c r="AH4579" s="8">
        <f>(1+$F4579)*$T4579/1000</f>
        <v>509.21323511240195</v>
      </c>
      <c r="AI4579" s="8">
        <f>(1+BWscncns[[#This Row],[pid_error]]*K_p)*BWscncns[[#This Row],[dbw]]/1000</f>
        <v>510.60661755620094</v>
      </c>
      <c r="AJ4579" s="13">
        <f>BWscncns[[#This Row],[Torflow prgrssv alt vote]]/VLOOKUP(BWscncns[[#This Row],[class]],AltBWtotl,2,FALSE)*100</f>
        <v>1.007052560249733E-2</v>
      </c>
      <c r="AK4579">
        <f>IF(D4579=E4579,1,0)</f>
        <v>1</v>
      </c>
    </row>
    <row r="4580" spans="1:37">
      <c r="A4580" s="1" t="s">
        <v>4213</v>
      </c>
      <c r="B4580" s="1" t="s">
        <v>4214</v>
      </c>
      <c r="C4580">
        <v>509</v>
      </c>
      <c r="D4580">
        <v>1524929806</v>
      </c>
      <c r="E4580">
        <v>1524929806</v>
      </c>
      <c r="F4580" s="2">
        <v>-6.4961103750400002E-3</v>
      </c>
      <c r="G4580" s="2">
        <v>-6.4961103750400002E-3</v>
      </c>
      <c r="H4580">
        <v>508673</v>
      </c>
      <c r="I4580" s="2">
        <v>-0.125349984272</v>
      </c>
      <c r="J4580" s="2">
        <v>0</v>
      </c>
      <c r="K4580">
        <v>4</v>
      </c>
      <c r="L4580" s="1" t="s">
        <v>11953</v>
      </c>
      <c r="M4580" s="1" t="s">
        <v>4214</v>
      </c>
      <c r="N4580">
        <v>0</v>
      </c>
      <c r="O4580">
        <v>0</v>
      </c>
      <c r="P4580">
        <v>1</v>
      </c>
      <c r="Q4580">
        <v>0</v>
      </c>
      <c r="R4580" s="19">
        <f>BWscncns[[#This Row],[C fx]]*4+BWscncns[[#This Row],[C fg]]*2+BWscncns[[#This Row],[C fm]]</f>
        <v>1</v>
      </c>
      <c r="S4580">
        <v>509</v>
      </c>
      <c r="T4580">
        <v>512000</v>
      </c>
      <c r="U4580" s="13">
        <v>0.99414100000000005</v>
      </c>
      <c r="V4580" s="13">
        <v>1.0058940000000001</v>
      </c>
      <c r="W4580">
        <v>3373</v>
      </c>
      <c r="X4580">
        <v>67</v>
      </c>
      <c r="Z4580" s="10">
        <f>IF($N4580&lt;&gt;0,constants!$L$2,IF($O4580&lt;&gt;0,constants!$M$2,IF($P4580&lt;&gt;0,constants!$N$2,0)))</f>
        <v>1117.99</v>
      </c>
      <c r="AA4580" s="10">
        <f>IF($N4580&lt;&gt;0,constants!$L$2,IF($O4580&lt;&gt;0,constants!$M$2,IF($P4580&lt;&gt;0,constants!$P$2,0)))</f>
        <v>4051.45</v>
      </c>
      <c r="AB4580" s="11">
        <f>constants!$O$2</f>
        <v>4861.32</v>
      </c>
      <c r="AC4580" s="11">
        <f>VLOOKUP(BWscncns[[#This Row],[scanner]],[0]!ScnrAvgBW,2,FALSE)/1000</f>
        <v>4819.491751072962</v>
      </c>
      <c r="AD4580" s="8">
        <f>(1+$F4580)*Z4580</f>
        <v>1110.727413561809</v>
      </c>
      <c r="AE4580" s="8">
        <f>(1+$F4580)*AA4580</f>
        <v>4025.1313336210437</v>
      </c>
      <c r="AF4580" s="8">
        <f>(1+$F4580)*AB4580</f>
        <v>4829.7403287116103</v>
      </c>
      <c r="AG4580" s="8">
        <f>(1+$F4580)*AC4580</f>
        <v>4788.1838007063971</v>
      </c>
      <c r="AH4580" s="8">
        <f>(1+$F4580)*$T4580/1000</f>
        <v>508.67399148797949</v>
      </c>
      <c r="AI4580" s="8">
        <f>(1+BWscncns[[#This Row],[pid_error]]*K_p)*BWscncns[[#This Row],[dbw]]/1000</f>
        <v>510.33699574398975</v>
      </c>
      <c r="AJ4580" s="13">
        <f>BWscncns[[#This Row],[Torflow prgrssv alt vote]]/VLOOKUP(BWscncns[[#This Row],[class]],AltBWtotl,2,FALSE)*100</f>
        <v>1.0065207940584017E-2</v>
      </c>
      <c r="AK4580">
        <f>IF(D4580=E4580,1,0)</f>
        <v>1</v>
      </c>
    </row>
    <row r="4581" spans="1:37">
      <c r="A4581" s="1" t="s">
        <v>10775</v>
      </c>
      <c r="B4581" s="1" t="s">
        <v>10776</v>
      </c>
      <c r="C4581">
        <v>508</v>
      </c>
      <c r="D4581">
        <v>1524866415</v>
      </c>
      <c r="E4581">
        <v>1524866415</v>
      </c>
      <c r="F4581" s="2">
        <v>-7.2693119151200003E-3</v>
      </c>
      <c r="G4581" s="2">
        <v>-7.2693119151200003E-3</v>
      </c>
      <c r="H4581">
        <v>508278</v>
      </c>
      <c r="I4581" s="2">
        <v>0.35834705965800001</v>
      </c>
      <c r="J4581" s="2">
        <v>0</v>
      </c>
      <c r="K4581">
        <v>6</v>
      </c>
      <c r="L4581" s="1" t="s">
        <v>11996</v>
      </c>
      <c r="M4581" s="1" t="s">
        <v>10776</v>
      </c>
      <c r="N4581">
        <v>0</v>
      </c>
      <c r="O4581">
        <v>0</v>
      </c>
      <c r="P4581">
        <v>1</v>
      </c>
      <c r="Q4581">
        <v>0</v>
      </c>
      <c r="R4581" s="19">
        <f>BWscncns[[#This Row],[C fx]]*4+BWscncns[[#This Row],[C fg]]*2+BWscncns[[#This Row],[C fm]]</f>
        <v>1</v>
      </c>
      <c r="S4581">
        <v>508</v>
      </c>
      <c r="T4581">
        <v>512000</v>
      </c>
      <c r="U4581" s="13">
        <v>0.99218799999999996</v>
      </c>
      <c r="V4581" s="13">
        <v>1.0078739999999999</v>
      </c>
      <c r="W4581">
        <v>3383</v>
      </c>
      <c r="X4581">
        <v>67</v>
      </c>
      <c r="Z4581" s="10">
        <f>IF($N4581&lt;&gt;0,constants!$L$2,IF($O4581&lt;&gt;0,constants!$M$2,IF($P4581&lt;&gt;0,constants!$N$2,0)))</f>
        <v>1117.99</v>
      </c>
      <c r="AA4581" s="10">
        <f>IF($N4581&lt;&gt;0,constants!$L$2,IF($O4581&lt;&gt;0,constants!$M$2,IF($P4581&lt;&gt;0,constants!$P$2,0)))</f>
        <v>4051.45</v>
      </c>
      <c r="AB4581" s="11">
        <f>constants!$O$2</f>
        <v>4861.32</v>
      </c>
      <c r="AC4581" s="11">
        <f>VLOOKUP(BWscncns[[#This Row],[scanner]],[0]!ScnrAvgBW,2,FALSE)/1000</f>
        <v>2386.3111194805197</v>
      </c>
      <c r="AD4581" s="8">
        <f>(1+$F4581)*Z4581</f>
        <v>1109.8629819720149</v>
      </c>
      <c r="AE4581" s="8">
        <f>(1+$F4581)*AA4581</f>
        <v>4021.998746241487</v>
      </c>
      <c r="AF4581" s="8">
        <f>(1+$F4581)*AB4581</f>
        <v>4825.9815486007883</v>
      </c>
      <c r="AG4581" s="8">
        <f>(1+$F4581)*AC4581</f>
        <v>2368.9642796264966</v>
      </c>
      <c r="AH4581" s="8">
        <f>(1+$F4581)*$T4581/1000</f>
        <v>508.27811229945854</v>
      </c>
      <c r="AI4581" s="8">
        <f>(1+BWscncns[[#This Row],[pid_error]]*K_p)*BWscncns[[#This Row],[dbw]]/1000</f>
        <v>510.1390561497293</v>
      </c>
      <c r="AJ4581" s="13">
        <f>BWscncns[[#This Row],[Torflow prgrssv alt vote]]/VLOOKUP(BWscncns[[#This Row],[class]],AltBWtotl,2,FALSE)*100</f>
        <v>1.0061304043369978E-2</v>
      </c>
      <c r="AK4581">
        <f>IF(D4581=E4581,1,0)</f>
        <v>1</v>
      </c>
    </row>
    <row r="4582" spans="1:37">
      <c r="A4582" s="1" t="s">
        <v>7170</v>
      </c>
      <c r="B4582" s="1" t="s">
        <v>7171</v>
      </c>
      <c r="C4582">
        <v>256</v>
      </c>
      <c r="D4582">
        <v>1524975801</v>
      </c>
      <c r="E4582">
        <v>1524975801</v>
      </c>
      <c r="F4582" s="2">
        <v>-0.67538004871299995</v>
      </c>
      <c r="G4582" s="2">
        <v>-0.67538004871299995</v>
      </c>
      <c r="H4582">
        <v>255786</v>
      </c>
      <c r="I4582" s="2">
        <v>-7.7088729611200002E-2</v>
      </c>
      <c r="J4582" s="2">
        <v>0</v>
      </c>
      <c r="K4582">
        <v>7</v>
      </c>
      <c r="L4582" s="1" t="s">
        <v>11885</v>
      </c>
      <c r="M4582" s="1" t="s">
        <v>7171</v>
      </c>
      <c r="N4582">
        <v>0</v>
      </c>
      <c r="O4582">
        <v>0</v>
      </c>
      <c r="P4582">
        <v>1</v>
      </c>
      <c r="Q4582">
        <v>0</v>
      </c>
      <c r="R4582" s="19">
        <f>BWscncns[[#This Row],[C fx]]*4+BWscncns[[#This Row],[C fg]]*2+BWscncns[[#This Row],[C fm]]</f>
        <v>1</v>
      </c>
      <c r="S4582">
        <v>256</v>
      </c>
      <c r="T4582">
        <v>769932</v>
      </c>
      <c r="U4582" s="13">
        <v>0.33249699999999999</v>
      </c>
      <c r="V4582" s="13">
        <v>3.0075470000000002</v>
      </c>
      <c r="W4582">
        <v>5375</v>
      </c>
      <c r="X4582">
        <v>107</v>
      </c>
      <c r="Z4582" s="10">
        <f>IF($N4582&lt;&gt;0,constants!$L$2,IF($O4582&lt;&gt;0,constants!$M$2,IF($P4582&lt;&gt;0,constants!$N$2,0)))</f>
        <v>1117.99</v>
      </c>
      <c r="AA4582" s="10">
        <f>IF($N4582&lt;&gt;0,constants!$L$2,IF($O4582&lt;&gt;0,constants!$M$2,IF($P4582&lt;&gt;0,constants!$P$2,0)))</f>
        <v>4051.45</v>
      </c>
      <c r="AB4582" s="11">
        <f>constants!$O$2</f>
        <v>4861.32</v>
      </c>
      <c r="AC4582" s="11">
        <f>VLOOKUP(BWscncns[[#This Row],[scanner]],[0]!ScnrAvgBW,2,FALSE)/1000</f>
        <v>885.64026081730776</v>
      </c>
      <c r="AD4582" s="8">
        <f>(1+$F4582)*Z4582</f>
        <v>362.9218593393532</v>
      </c>
      <c r="AE4582" s="8">
        <f>(1+$F4582)*AA4582</f>
        <v>1315.1815016417163</v>
      </c>
      <c r="AF4582" s="8">
        <f>(1+$F4582)*AB4582</f>
        <v>1578.081461590519</v>
      </c>
      <c r="AG4582" s="8">
        <f>(1+$F4582)*AC4582</f>
        <v>287.49649832432044</v>
      </c>
      <c r="AH4582" s="8">
        <f>(1+$F4582)*$T4582/1000</f>
        <v>249.93528833430253</v>
      </c>
      <c r="AI4582" s="8">
        <f>(1+BWscncns[[#This Row],[pid_error]]*K_p)*BWscncns[[#This Row],[dbw]]/1000</f>
        <v>509.93364416715127</v>
      </c>
      <c r="AJ4582" s="13">
        <f>BWscncns[[#This Row],[Torflow prgrssv alt vote]]/VLOOKUP(BWscncns[[#This Row],[class]],AltBWtotl,2,FALSE)*100</f>
        <v>1.0057252770710191E-2</v>
      </c>
      <c r="AK4582">
        <f>IF(D4582=E4582,1,0)</f>
        <v>1</v>
      </c>
    </row>
    <row r="4583" spans="1:37">
      <c r="A4583" s="1" t="s">
        <v>5121</v>
      </c>
      <c r="B4583" s="1" t="s">
        <v>5122</v>
      </c>
      <c r="C4583">
        <v>494</v>
      </c>
      <c r="D4583">
        <v>1524997864</v>
      </c>
      <c r="E4583">
        <v>1524997864</v>
      </c>
      <c r="F4583" s="2">
        <v>-5.7379553236800003E-2</v>
      </c>
      <c r="G4583" s="2">
        <v>-5.7379553236800003E-2</v>
      </c>
      <c r="H4583">
        <v>494204</v>
      </c>
      <c r="I4583" s="2">
        <v>-0.19197876913699999</v>
      </c>
      <c r="J4583" s="2">
        <v>0</v>
      </c>
      <c r="K4583">
        <v>4</v>
      </c>
      <c r="L4583" s="1" t="s">
        <v>11575</v>
      </c>
      <c r="M4583" s="1" t="s">
        <v>5122</v>
      </c>
      <c r="N4583">
        <v>0</v>
      </c>
      <c r="O4583">
        <v>0</v>
      </c>
      <c r="P4583">
        <v>1</v>
      </c>
      <c r="Q4583">
        <v>0</v>
      </c>
      <c r="R4583" s="19">
        <f>BWscncns[[#This Row],[C fx]]*4+BWscncns[[#This Row],[C fg]]*2+BWscncns[[#This Row],[C fm]]</f>
        <v>1</v>
      </c>
      <c r="S4583">
        <v>600</v>
      </c>
      <c r="T4583">
        <v>524288</v>
      </c>
      <c r="U4583" s="13">
        <v>1.144409</v>
      </c>
      <c r="V4583" s="13">
        <v>0.87381299999999995</v>
      </c>
      <c r="W4583">
        <v>2492</v>
      </c>
      <c r="X4583">
        <v>49</v>
      </c>
      <c r="Z4583" s="10">
        <f>IF($N4583&lt;&gt;0,constants!$L$2,IF($O4583&lt;&gt;0,constants!$M$2,IF($P4583&lt;&gt;0,constants!$N$2,0)))</f>
        <v>1117.99</v>
      </c>
      <c r="AA4583" s="10">
        <f>IF($N4583&lt;&gt;0,constants!$L$2,IF($O4583&lt;&gt;0,constants!$M$2,IF($P4583&lt;&gt;0,constants!$P$2,0)))</f>
        <v>4051.45</v>
      </c>
      <c r="AB4583" s="11">
        <f>constants!$O$2</f>
        <v>4861.32</v>
      </c>
      <c r="AC4583" s="11">
        <f>VLOOKUP(BWscncns[[#This Row],[scanner]],[0]!ScnrAvgBW,2,FALSE)/1000</f>
        <v>4819.491751072962</v>
      </c>
      <c r="AD4583" s="8">
        <f>(1+$F4583)*Z4583</f>
        <v>1053.8402332767901</v>
      </c>
      <c r="AE4583" s="8">
        <f>(1+$F4583)*AA4583</f>
        <v>3818.9796090387663</v>
      </c>
      <c r="AF4583" s="8">
        <f>(1+$F4583)*AB4583</f>
        <v>4582.3796302588789</v>
      </c>
      <c r="AG4583" s="8">
        <f>(1+$F4583)*AC4583</f>
        <v>4542.9514675679529</v>
      </c>
      <c r="AH4583" s="8">
        <f>(1+$F4583)*$T4583/1000</f>
        <v>494.20458879258462</v>
      </c>
      <c r="AI4583" s="8">
        <f>(1+BWscncns[[#This Row],[pid_error]]*K_p)*BWscncns[[#This Row],[dbw]]/1000</f>
        <v>509.24629439629229</v>
      </c>
      <c r="AJ4583" s="13">
        <f>BWscncns[[#This Row],[Torflow prgrssv alt vote]]/VLOOKUP(BWscncns[[#This Row],[class]],AltBWtotl,2,FALSE)*100</f>
        <v>1.0043696398294895E-2</v>
      </c>
      <c r="AK4583">
        <f>IF(D4583=E4583,1,0)</f>
        <v>1</v>
      </c>
    </row>
    <row r="4584" spans="1:37">
      <c r="A4584" s="1" t="s">
        <v>718</v>
      </c>
      <c r="B4584" s="1" t="s">
        <v>719</v>
      </c>
      <c r="C4584">
        <v>504</v>
      </c>
      <c r="D4584">
        <v>1524973997</v>
      </c>
      <c r="E4584">
        <v>1524973997</v>
      </c>
      <c r="F4584" s="2">
        <v>-1.5460377857500001E-2</v>
      </c>
      <c r="G4584" s="2">
        <v>-1.5460377857500001E-2</v>
      </c>
      <c r="H4584">
        <v>504084</v>
      </c>
      <c r="I4584" s="2">
        <v>-1.43207330989E-2</v>
      </c>
      <c r="J4584" s="2">
        <v>0</v>
      </c>
      <c r="K4584">
        <v>4</v>
      </c>
      <c r="L4584" s="1" t="s">
        <v>11864</v>
      </c>
      <c r="M4584" s="1" t="s">
        <v>719</v>
      </c>
      <c r="N4584">
        <v>0</v>
      </c>
      <c r="O4584">
        <v>0</v>
      </c>
      <c r="P4584">
        <v>1</v>
      </c>
      <c r="Q4584">
        <v>0</v>
      </c>
      <c r="R4584" s="19">
        <f>BWscncns[[#This Row],[C fx]]*4+BWscncns[[#This Row],[C fg]]*2+BWscncns[[#This Row],[C fm]]</f>
        <v>1</v>
      </c>
      <c r="S4584">
        <v>504</v>
      </c>
      <c r="T4584">
        <v>512000</v>
      </c>
      <c r="U4584" s="13">
        <v>0.984375</v>
      </c>
      <c r="V4584" s="13">
        <v>1.015873</v>
      </c>
      <c r="W4584">
        <v>3420</v>
      </c>
      <c r="X4584">
        <v>68</v>
      </c>
      <c r="Z4584" s="10">
        <f>IF($N4584&lt;&gt;0,constants!$L$2,IF($O4584&lt;&gt;0,constants!$M$2,IF($P4584&lt;&gt;0,constants!$N$2,0)))</f>
        <v>1117.99</v>
      </c>
      <c r="AA4584" s="10">
        <f>IF($N4584&lt;&gt;0,constants!$L$2,IF($O4584&lt;&gt;0,constants!$M$2,IF($P4584&lt;&gt;0,constants!$P$2,0)))</f>
        <v>4051.45</v>
      </c>
      <c r="AB4584" s="11">
        <f>constants!$O$2</f>
        <v>4861.32</v>
      </c>
      <c r="AC4584" s="11">
        <f>VLOOKUP(BWscncns[[#This Row],[scanner]],[0]!ScnrAvgBW,2,FALSE)/1000</f>
        <v>4819.491751072962</v>
      </c>
      <c r="AD4584" s="8">
        <f>(1+$F4584)*Z4584</f>
        <v>1100.7054521590935</v>
      </c>
      <c r="AE4584" s="8">
        <f>(1+$F4584)*AA4584</f>
        <v>3988.8130521292314</v>
      </c>
      <c r="AF4584" s="8">
        <f>(1+$F4584)*AB4584</f>
        <v>4786.1621559137775</v>
      </c>
      <c r="AG4584" s="8">
        <f>(1+$F4584)*AC4584</f>
        <v>4744.9805875202701</v>
      </c>
      <c r="AH4584" s="8">
        <f>(1+$F4584)*$T4584/1000</f>
        <v>504.08428653696001</v>
      </c>
      <c r="AI4584" s="8">
        <f>(1+BWscncns[[#This Row],[pid_error]]*K_p)*BWscncns[[#This Row],[dbw]]/1000</f>
        <v>508.04214326848</v>
      </c>
      <c r="AJ4584" s="13">
        <f>BWscncns[[#This Row],[Torflow prgrssv alt vote]]/VLOOKUP(BWscncns[[#This Row],[class]],AltBWtotl,2,FALSE)*100</f>
        <v>1.0019947323478851E-2</v>
      </c>
      <c r="AK4584">
        <f>IF(D4584=E4584,1,0)</f>
        <v>1</v>
      </c>
    </row>
    <row r="4585" spans="1:37">
      <c r="A4585" s="1" t="s">
        <v>9018</v>
      </c>
      <c r="B4585" s="1" t="s">
        <v>9019</v>
      </c>
      <c r="C4585">
        <v>504</v>
      </c>
      <c r="D4585">
        <v>1524878566</v>
      </c>
      <c r="E4585">
        <v>1524878566</v>
      </c>
      <c r="F4585" s="2">
        <v>-1.6281987682199999E-2</v>
      </c>
      <c r="G4585" s="2">
        <v>-1.6281987682199999E-2</v>
      </c>
      <c r="H4585">
        <v>503663</v>
      </c>
      <c r="I4585" s="2">
        <v>-0.102125190051</v>
      </c>
      <c r="J4585" s="2">
        <v>0</v>
      </c>
      <c r="K4585">
        <v>5</v>
      </c>
      <c r="L4585" s="1" t="s">
        <v>11796</v>
      </c>
      <c r="M4585" s="1" t="s">
        <v>9019</v>
      </c>
      <c r="N4585">
        <v>0</v>
      </c>
      <c r="O4585">
        <v>0</v>
      </c>
      <c r="P4585">
        <v>1</v>
      </c>
      <c r="Q4585">
        <v>0</v>
      </c>
      <c r="R4585" s="19">
        <f>BWscncns[[#This Row],[C fx]]*4+BWscncns[[#This Row],[C fg]]*2+BWscncns[[#This Row],[C fm]]</f>
        <v>1</v>
      </c>
      <c r="S4585">
        <v>487</v>
      </c>
      <c r="T4585">
        <v>512000</v>
      </c>
      <c r="U4585" s="13">
        <v>0.95117200000000002</v>
      </c>
      <c r="V4585" s="13">
        <v>1.0513349999999999</v>
      </c>
      <c r="W4585">
        <v>3542</v>
      </c>
      <c r="X4585">
        <v>70</v>
      </c>
      <c r="Z4585" s="10">
        <f>IF($N4585&lt;&gt;0,constants!$L$2,IF($O4585&lt;&gt;0,constants!$M$2,IF($P4585&lt;&gt;0,constants!$N$2,0)))</f>
        <v>1117.99</v>
      </c>
      <c r="AA4585" s="10">
        <f>IF($N4585&lt;&gt;0,constants!$L$2,IF($O4585&lt;&gt;0,constants!$M$2,IF($P4585&lt;&gt;0,constants!$P$2,0)))</f>
        <v>4051.45</v>
      </c>
      <c r="AB4585" s="11">
        <f>constants!$O$2</f>
        <v>4861.32</v>
      </c>
      <c r="AC4585" s="11">
        <f>VLOOKUP(BWscncns[[#This Row],[scanner]],[0]!ScnrAvgBW,2,FALSE)/1000</f>
        <v>3794.4265750962772</v>
      </c>
      <c r="AD4585" s="8">
        <f>(1+$F4585)*Z4585</f>
        <v>1099.7869005911773</v>
      </c>
      <c r="AE4585" s="8">
        <f>(1+$F4585)*AA4585</f>
        <v>3985.4843410049507</v>
      </c>
      <c r="AF4585" s="8">
        <f>(1+$F4585)*AB4585</f>
        <v>4782.1680476407673</v>
      </c>
      <c r="AG4585" s="8">
        <f>(1+$F4585)*AC4585</f>
        <v>3732.6457683395474</v>
      </c>
      <c r="AH4585" s="8">
        <f>(1+$F4585)*$T4585/1000</f>
        <v>503.66362230671359</v>
      </c>
      <c r="AI4585" s="8">
        <f>(1+BWscncns[[#This Row],[pid_error]]*K_p)*BWscncns[[#This Row],[dbw]]/1000</f>
        <v>507.8318111533568</v>
      </c>
      <c r="AJ4585" s="13">
        <f>BWscncns[[#This Row],[Torflow prgrssv alt vote]]/VLOOKUP(BWscncns[[#This Row],[class]],AltBWtotl,2,FALSE)*100</f>
        <v>1.0015799012670594E-2</v>
      </c>
      <c r="AK4585">
        <f>IF(D4585=E4585,1,0)</f>
        <v>1</v>
      </c>
    </row>
    <row r="4586" spans="1:37">
      <c r="A4586" s="1" t="s">
        <v>10245</v>
      </c>
      <c r="B4586" s="1" t="s">
        <v>10246</v>
      </c>
      <c r="C4586">
        <v>503</v>
      </c>
      <c r="D4586">
        <v>1525000490</v>
      </c>
      <c r="E4586">
        <v>1525000490</v>
      </c>
      <c r="F4586" s="2">
        <v>-1.7703564223900001E-2</v>
      </c>
      <c r="G4586" s="2">
        <v>-1.7703564223900001E-2</v>
      </c>
      <c r="H4586">
        <v>502935</v>
      </c>
      <c r="I4586" s="2">
        <v>0.47035863239100001</v>
      </c>
      <c r="J4586" s="2">
        <v>0</v>
      </c>
      <c r="K4586">
        <v>5</v>
      </c>
      <c r="L4586" s="1" t="s">
        <v>11739</v>
      </c>
      <c r="M4586" s="1" t="s">
        <v>10246</v>
      </c>
      <c r="N4586">
        <v>0</v>
      </c>
      <c r="O4586">
        <v>0</v>
      </c>
      <c r="P4586">
        <v>1</v>
      </c>
      <c r="Q4586">
        <v>0</v>
      </c>
      <c r="R4586" s="19">
        <f>BWscncns[[#This Row],[C fx]]*4+BWscncns[[#This Row],[C fg]]*2+BWscncns[[#This Row],[C fm]]</f>
        <v>1</v>
      </c>
      <c r="S4586">
        <v>510</v>
      </c>
      <c r="T4586">
        <v>512000</v>
      </c>
      <c r="U4586" s="13">
        <v>0.99609400000000003</v>
      </c>
      <c r="V4586" s="13">
        <v>1.003922</v>
      </c>
      <c r="W4586">
        <v>3359</v>
      </c>
      <c r="X4586">
        <v>67</v>
      </c>
      <c r="Z4586" s="10">
        <f>IF($N4586&lt;&gt;0,constants!$L$2,IF($O4586&lt;&gt;0,constants!$M$2,IF($P4586&lt;&gt;0,constants!$N$2,0)))</f>
        <v>1117.99</v>
      </c>
      <c r="AA4586" s="10">
        <f>IF($N4586&lt;&gt;0,constants!$L$2,IF($O4586&lt;&gt;0,constants!$M$2,IF($P4586&lt;&gt;0,constants!$P$2,0)))</f>
        <v>4051.45</v>
      </c>
      <c r="AB4586" s="11">
        <f>constants!$O$2</f>
        <v>4861.32</v>
      </c>
      <c r="AC4586" s="11">
        <f>VLOOKUP(BWscncns[[#This Row],[scanner]],[0]!ScnrAvgBW,2,FALSE)/1000</f>
        <v>3794.4265750962772</v>
      </c>
      <c r="AD4586" s="8">
        <f>(1+$F4586)*Z4586</f>
        <v>1098.197592233322</v>
      </c>
      <c r="AE4586" s="8">
        <f>(1+$F4586)*AA4586</f>
        <v>3979.7248947250805</v>
      </c>
      <c r="AF4586" s="8">
        <f>(1+$F4586)*AB4586</f>
        <v>4775.2573091670702</v>
      </c>
      <c r="AG4586" s="8">
        <f>(1+$F4586)*AC4586</f>
        <v>3727.2517005311875</v>
      </c>
      <c r="AH4586" s="8">
        <f>(1+$F4586)*$T4586/1000</f>
        <v>502.93577511736322</v>
      </c>
      <c r="AI4586" s="8">
        <f>(1+BWscncns[[#This Row],[pid_error]]*K_p)*BWscncns[[#This Row],[dbw]]/1000</f>
        <v>507.46788755868158</v>
      </c>
      <c r="AJ4586" s="13">
        <f>BWscncns[[#This Row],[Torflow prgrssv alt vote]]/VLOOKUP(BWscncns[[#This Row],[class]],AltBWtotl,2,FALSE)*100</f>
        <v>1.0008621467861108E-2</v>
      </c>
      <c r="AK4586">
        <f>IF(D4586=E4586,1,0)</f>
        <v>1</v>
      </c>
    </row>
    <row r="4587" spans="1:37">
      <c r="A4587" s="1" t="s">
        <v>10814</v>
      </c>
      <c r="B4587" s="1" t="s">
        <v>10815</v>
      </c>
      <c r="C4587">
        <v>502</v>
      </c>
      <c r="D4587">
        <v>1524929364</v>
      </c>
      <c r="E4587">
        <v>1524929364</v>
      </c>
      <c r="F4587" s="2">
        <v>-1.9181218368200002E-2</v>
      </c>
      <c r="G4587" s="2">
        <v>-1.9181218368200002E-2</v>
      </c>
      <c r="H4587">
        <v>502179</v>
      </c>
      <c r="I4587" s="2">
        <v>-0.13615635850300001</v>
      </c>
      <c r="J4587" s="2">
        <v>0</v>
      </c>
      <c r="K4587">
        <v>6</v>
      </c>
      <c r="L4587" s="1" t="s">
        <v>11845</v>
      </c>
      <c r="M4587" s="1" t="s">
        <v>10815</v>
      </c>
      <c r="N4587">
        <v>0</v>
      </c>
      <c r="O4587">
        <v>0</v>
      </c>
      <c r="P4587">
        <v>1</v>
      </c>
      <c r="Q4587">
        <v>0</v>
      </c>
      <c r="R4587" s="19">
        <f>BWscncns[[#This Row],[C fx]]*4+BWscncns[[#This Row],[C fg]]*2+BWscncns[[#This Row],[C fm]]</f>
        <v>1</v>
      </c>
      <c r="S4587">
        <v>502</v>
      </c>
      <c r="T4587">
        <v>512000</v>
      </c>
      <c r="U4587" s="13">
        <v>0.98046900000000003</v>
      </c>
      <c r="V4587" s="13">
        <v>1.0199199999999999</v>
      </c>
      <c r="W4587">
        <v>3432</v>
      </c>
      <c r="X4587">
        <v>68</v>
      </c>
      <c r="Z4587" s="10">
        <f>IF($N4587&lt;&gt;0,constants!$L$2,IF($O4587&lt;&gt;0,constants!$M$2,IF($P4587&lt;&gt;0,constants!$N$2,0)))</f>
        <v>1117.99</v>
      </c>
      <c r="AA4587" s="10">
        <f>IF($N4587&lt;&gt;0,constants!$L$2,IF($O4587&lt;&gt;0,constants!$M$2,IF($P4587&lt;&gt;0,constants!$P$2,0)))</f>
        <v>4051.45</v>
      </c>
      <c r="AB4587" s="11">
        <f>constants!$O$2</f>
        <v>4861.32</v>
      </c>
      <c r="AC4587" s="11">
        <f>VLOOKUP(BWscncns[[#This Row],[scanner]],[0]!ScnrAvgBW,2,FALSE)/1000</f>
        <v>2386.3111194805197</v>
      </c>
      <c r="AD4587" s="8">
        <f>(1+$F4587)*Z4587</f>
        <v>1096.5455896765361</v>
      </c>
      <c r="AE4587" s="8">
        <f>(1+$F4587)*AA4587</f>
        <v>3973.7382528421563</v>
      </c>
      <c r="AF4587" s="8">
        <f>(1+$F4587)*AB4587</f>
        <v>4768.0739595223022</v>
      </c>
      <c r="AG4587" s="8">
        <f>(1+$F4587)*AC4587</f>
        <v>2340.5387648033002</v>
      </c>
      <c r="AH4587" s="8">
        <f>(1+$F4587)*$T4587/1000</f>
        <v>502.17921619548162</v>
      </c>
      <c r="AI4587" s="8">
        <f>(1+BWscncns[[#This Row],[pid_error]]*K_p)*BWscncns[[#This Row],[dbw]]/1000</f>
        <v>507.08960809774078</v>
      </c>
      <c r="AJ4587" s="13">
        <f>BWscncns[[#This Row],[Torflow prgrssv alt vote]]/VLOOKUP(BWscncns[[#This Row],[class]],AltBWtotl,2,FALSE)*100</f>
        <v>1.0001160787044758E-2</v>
      </c>
      <c r="AK4587">
        <f>IF(D4587=E4587,1,0)</f>
        <v>1</v>
      </c>
    </row>
    <row r="4588" spans="1:37">
      <c r="A4588" s="1" t="s">
        <v>8285</v>
      </c>
      <c r="B4588" s="1" t="s">
        <v>8286</v>
      </c>
      <c r="C4588">
        <v>502</v>
      </c>
      <c r="D4588">
        <v>1524972958</v>
      </c>
      <c r="E4588">
        <v>1524972958</v>
      </c>
      <c r="F4588" s="2">
        <v>-2.02007202703E-2</v>
      </c>
      <c r="G4588" s="2">
        <v>-2.02007202703E-2</v>
      </c>
      <c r="H4588">
        <v>501657</v>
      </c>
      <c r="I4588" s="2">
        <v>3.7748854324599998E-2</v>
      </c>
      <c r="J4588" s="2">
        <v>0</v>
      </c>
      <c r="K4588">
        <v>6</v>
      </c>
      <c r="L4588" s="1" t="s">
        <v>11769</v>
      </c>
      <c r="M4588" s="1" t="s">
        <v>8286</v>
      </c>
      <c r="N4588">
        <v>0</v>
      </c>
      <c r="O4588">
        <v>0</v>
      </c>
      <c r="P4588">
        <v>1</v>
      </c>
      <c r="Q4588">
        <v>0</v>
      </c>
      <c r="R4588" s="19">
        <f>BWscncns[[#This Row],[C fx]]*4+BWscncns[[#This Row],[C fg]]*2+BWscncns[[#This Row],[C fm]]</f>
        <v>1</v>
      </c>
      <c r="S4588">
        <v>502</v>
      </c>
      <c r="T4588">
        <v>512000</v>
      </c>
      <c r="U4588" s="13">
        <v>0.98046900000000003</v>
      </c>
      <c r="V4588" s="13">
        <v>1.0199199999999999</v>
      </c>
      <c r="W4588">
        <v>3431</v>
      </c>
      <c r="X4588">
        <v>68</v>
      </c>
      <c r="Z4588" s="10">
        <f>IF($N4588&lt;&gt;0,constants!$L$2,IF($O4588&lt;&gt;0,constants!$M$2,IF($P4588&lt;&gt;0,constants!$N$2,0)))</f>
        <v>1117.99</v>
      </c>
      <c r="AA4588" s="10">
        <f>IF($N4588&lt;&gt;0,constants!$L$2,IF($O4588&lt;&gt;0,constants!$M$2,IF($P4588&lt;&gt;0,constants!$P$2,0)))</f>
        <v>4051.45</v>
      </c>
      <c r="AB4588" s="11">
        <f>constants!$O$2</f>
        <v>4861.32</v>
      </c>
      <c r="AC4588" s="11">
        <f>VLOOKUP(BWscncns[[#This Row],[scanner]],[0]!ScnrAvgBW,2,FALSE)/1000</f>
        <v>2386.3111194805197</v>
      </c>
      <c r="AD4588" s="8">
        <f>(1+$F4588)*Z4588</f>
        <v>1095.4057967450074</v>
      </c>
      <c r="AE4588" s="8">
        <f>(1+$F4588)*AA4588</f>
        <v>3969.607791860893</v>
      </c>
      <c r="AF4588" s="8">
        <f>(1+$F4588)*AB4588</f>
        <v>4763.1178345355847</v>
      </c>
      <c r="AG4588" s="8">
        <f>(1+$F4588)*AC4588</f>
        <v>2338.1059160779873</v>
      </c>
      <c r="AH4588" s="8">
        <f>(1+$F4588)*$T4588/1000</f>
        <v>501.65723122160642</v>
      </c>
      <c r="AI4588" s="8">
        <f>(1+BWscncns[[#This Row],[pid_error]]*K_p)*BWscncns[[#This Row],[dbw]]/1000</f>
        <v>506.82861561080318</v>
      </c>
      <c r="AJ4588" s="13">
        <f>BWscncns[[#This Row],[Torflow prgrssv alt vote]]/VLOOKUP(BWscncns[[#This Row],[class]],AltBWtotl,2,FALSE)*100</f>
        <v>9.9960133184624975E-3</v>
      </c>
      <c r="AK4588">
        <f>IF(D4588=E4588,1,0)</f>
        <v>1</v>
      </c>
    </row>
    <row r="4589" spans="1:37">
      <c r="A4589" s="1" t="s">
        <v>1127</v>
      </c>
      <c r="B4589" s="1" t="s">
        <v>1128</v>
      </c>
      <c r="C4589">
        <v>501</v>
      </c>
      <c r="D4589">
        <v>1524955173</v>
      </c>
      <c r="E4589">
        <v>1524955173</v>
      </c>
      <c r="F4589" s="2">
        <v>-2.07860897368E-2</v>
      </c>
      <c r="G4589" s="2">
        <v>-2.07860897368E-2</v>
      </c>
      <c r="H4589">
        <v>501357</v>
      </c>
      <c r="I4589" s="2">
        <v>0.27979944459299999</v>
      </c>
      <c r="J4589" s="2">
        <v>0.2</v>
      </c>
      <c r="K4589">
        <v>6</v>
      </c>
      <c r="L4589" s="1" t="s">
        <v>11824</v>
      </c>
      <c r="M4589" s="1" t="s">
        <v>1128</v>
      </c>
      <c r="N4589">
        <v>0</v>
      </c>
      <c r="O4589">
        <v>0</v>
      </c>
      <c r="P4589">
        <v>1</v>
      </c>
      <c r="Q4589">
        <v>0</v>
      </c>
      <c r="R4589" s="19">
        <f>BWscncns[[#This Row],[C fx]]*4+BWscncns[[#This Row],[C fg]]*2+BWscncns[[#This Row],[C fm]]</f>
        <v>1</v>
      </c>
      <c r="S4589">
        <v>481</v>
      </c>
      <c r="T4589">
        <v>512000</v>
      </c>
      <c r="U4589" s="13">
        <v>0.93945299999999998</v>
      </c>
      <c r="V4589" s="13">
        <v>1.064449</v>
      </c>
      <c r="W4589">
        <v>3585</v>
      </c>
      <c r="X4589">
        <v>71</v>
      </c>
      <c r="Z4589" s="10">
        <f>IF($N4589&lt;&gt;0,constants!$L$2,IF($O4589&lt;&gt;0,constants!$M$2,IF($P4589&lt;&gt;0,constants!$N$2,0)))</f>
        <v>1117.99</v>
      </c>
      <c r="AA4589" s="10">
        <f>IF($N4589&lt;&gt;0,constants!$L$2,IF($O4589&lt;&gt;0,constants!$M$2,IF($P4589&lt;&gt;0,constants!$P$2,0)))</f>
        <v>4051.45</v>
      </c>
      <c r="AB4589" s="11">
        <f>constants!$O$2</f>
        <v>4861.32</v>
      </c>
      <c r="AC4589" s="11">
        <f>VLOOKUP(BWscncns[[#This Row],[scanner]],[0]!ScnrAvgBW,2,FALSE)/1000</f>
        <v>2386.3111194805197</v>
      </c>
      <c r="AD4589" s="8">
        <f>(1+$F4589)*Z4589</f>
        <v>1094.751359535155</v>
      </c>
      <c r="AE4589" s="8">
        <f>(1+$F4589)*AA4589</f>
        <v>3967.2361967358415</v>
      </c>
      <c r="AF4589" s="8">
        <f>(1+$F4589)*AB4589</f>
        <v>4760.2721662406993</v>
      </c>
      <c r="AG4589" s="8">
        <f>(1+$F4589)*AC4589</f>
        <v>2336.7090424110738</v>
      </c>
      <c r="AH4589" s="8">
        <f>(1+$F4589)*$T4589/1000</f>
        <v>501.35752205475842</v>
      </c>
      <c r="AI4589" s="8">
        <f>(1+BWscncns[[#This Row],[pid_error]]*K_p)*BWscncns[[#This Row],[dbw]]/1000</f>
        <v>506.67876102737921</v>
      </c>
      <c r="AJ4589" s="13">
        <f>BWscncns[[#This Row],[Torflow prgrssv alt vote]]/VLOOKUP(BWscncns[[#This Row],[class]],AltBWtotl,2,FALSE)*100</f>
        <v>9.9930577860288493E-3</v>
      </c>
      <c r="AK4589">
        <f>IF(D4589=E4589,1,0)</f>
        <v>1</v>
      </c>
    </row>
    <row r="4590" spans="1:37">
      <c r="A4590" s="1" t="s">
        <v>3345</v>
      </c>
      <c r="B4590" s="1" t="s">
        <v>3346</v>
      </c>
      <c r="C4590">
        <v>500</v>
      </c>
      <c r="D4590">
        <v>1524917615</v>
      </c>
      <c r="E4590">
        <v>1524917615</v>
      </c>
      <c r="F4590" s="2">
        <v>-2.36409638539E-2</v>
      </c>
      <c r="G4590" s="2">
        <v>-2.36409638539E-2</v>
      </c>
      <c r="H4590">
        <v>499895</v>
      </c>
      <c r="I4590" s="2">
        <v>-0.15302390208399999</v>
      </c>
      <c r="J4590" s="2">
        <v>0</v>
      </c>
      <c r="K4590">
        <v>3</v>
      </c>
      <c r="L4590" s="1" t="s">
        <v>11676</v>
      </c>
      <c r="M4590" s="1" t="s">
        <v>3346</v>
      </c>
      <c r="N4590">
        <v>0</v>
      </c>
      <c r="O4590">
        <v>0</v>
      </c>
      <c r="P4590">
        <v>1</v>
      </c>
      <c r="Q4590">
        <v>0</v>
      </c>
      <c r="R4590" s="19">
        <f>BWscncns[[#This Row],[C fx]]*4+BWscncns[[#This Row],[C fg]]*2+BWscncns[[#This Row],[C fm]]</f>
        <v>1</v>
      </c>
      <c r="S4590">
        <v>542</v>
      </c>
      <c r="T4590">
        <v>512000</v>
      </c>
      <c r="U4590" s="13">
        <v>1.058594</v>
      </c>
      <c r="V4590" s="13">
        <v>0.94464899999999996</v>
      </c>
      <c r="W4590">
        <v>2931</v>
      </c>
      <c r="X4590">
        <v>58</v>
      </c>
      <c r="Z4590" s="10">
        <f>IF($N4590&lt;&gt;0,constants!$L$2,IF($O4590&lt;&gt;0,constants!$M$2,IF($P4590&lt;&gt;0,constants!$N$2,0)))</f>
        <v>1117.99</v>
      </c>
      <c r="AA4590" s="10">
        <f>IF($N4590&lt;&gt;0,constants!$L$2,IF($O4590&lt;&gt;0,constants!$M$2,IF($P4590&lt;&gt;0,constants!$P$2,0)))</f>
        <v>4051.45</v>
      </c>
      <c r="AB4590" s="11">
        <f>constants!$O$2</f>
        <v>4861.32</v>
      </c>
      <c r="AC4590" s="11">
        <f>VLOOKUP(BWscncns[[#This Row],[scanner]],[0]!ScnrAvgBW,2,FALSE)/1000</f>
        <v>6440.9193022088357</v>
      </c>
      <c r="AD4590" s="8">
        <f>(1+$F4590)*Z4590</f>
        <v>1091.5596388209783</v>
      </c>
      <c r="AE4590" s="8">
        <f>(1+$F4590)*AA4590</f>
        <v>3955.6698169941164</v>
      </c>
      <c r="AF4590" s="8">
        <f>(1+$F4590)*AB4590</f>
        <v>4746.3937095977581</v>
      </c>
      <c r="AG4590" s="8">
        <f>(1+$F4590)*AC4590</f>
        <v>6288.6497617994301</v>
      </c>
      <c r="AH4590" s="8">
        <f>(1+$F4590)*$T4590/1000</f>
        <v>499.89582650680319</v>
      </c>
      <c r="AI4590" s="8">
        <f>(1+BWscncns[[#This Row],[pid_error]]*K_p)*BWscncns[[#This Row],[dbw]]/1000</f>
        <v>505.94791325340162</v>
      </c>
      <c r="AJ4590" s="13">
        <f>BWscncns[[#This Row],[Torflow prgrssv alt vote]]/VLOOKUP(BWscncns[[#This Row],[class]],AltBWtotl,2,FALSE)*100</f>
        <v>9.978643516870736E-3</v>
      </c>
      <c r="AK4590">
        <f>IF(D4590=E4590,1,0)</f>
        <v>1</v>
      </c>
    </row>
    <row r="4591" spans="1:37">
      <c r="A4591" s="1" t="s">
        <v>9950</v>
      </c>
      <c r="B4591" s="1" t="s">
        <v>28</v>
      </c>
      <c r="C4591">
        <v>387</v>
      </c>
      <c r="D4591">
        <v>1524963456</v>
      </c>
      <c r="E4591">
        <v>1524963456</v>
      </c>
      <c r="F4591" s="2">
        <v>-0.36067736644600001</v>
      </c>
      <c r="G4591" s="2">
        <v>-0.36067736644600001</v>
      </c>
      <c r="H4591">
        <v>386907</v>
      </c>
      <c r="I4591" s="2">
        <v>-0.182573167634</v>
      </c>
      <c r="J4591" s="2">
        <v>0</v>
      </c>
      <c r="K4591">
        <v>6</v>
      </c>
      <c r="L4591" s="1" t="s">
        <v>11871</v>
      </c>
      <c r="M4591" s="1" t="s">
        <v>28</v>
      </c>
      <c r="N4591">
        <v>0</v>
      </c>
      <c r="O4591">
        <v>0</v>
      </c>
      <c r="P4591">
        <v>1</v>
      </c>
      <c r="Q4591">
        <v>0</v>
      </c>
      <c r="R4591" s="19">
        <f>BWscncns[[#This Row],[C fx]]*4+BWscncns[[#This Row],[C fg]]*2+BWscncns[[#This Row],[C fm]]</f>
        <v>1</v>
      </c>
      <c r="S4591">
        <v>384</v>
      </c>
      <c r="T4591">
        <v>617127</v>
      </c>
      <c r="U4591" s="13">
        <v>0.62223799999999996</v>
      </c>
      <c r="V4591" s="13">
        <v>1.607102</v>
      </c>
      <c r="W4591">
        <v>4468</v>
      </c>
      <c r="X4591">
        <v>89</v>
      </c>
      <c r="Z4591" s="10">
        <f>IF($N4591&lt;&gt;0,constants!$L$2,IF($O4591&lt;&gt;0,constants!$M$2,IF($P4591&lt;&gt;0,constants!$N$2,0)))</f>
        <v>1117.99</v>
      </c>
      <c r="AA4591" s="10">
        <f>IF($N4591&lt;&gt;0,constants!$L$2,IF($O4591&lt;&gt;0,constants!$M$2,IF($P4591&lt;&gt;0,constants!$P$2,0)))</f>
        <v>4051.45</v>
      </c>
      <c r="AB4591" s="11">
        <f>constants!$O$2</f>
        <v>4861.32</v>
      </c>
      <c r="AC4591" s="11">
        <f>VLOOKUP(BWscncns[[#This Row],[scanner]],[0]!ScnrAvgBW,2,FALSE)/1000</f>
        <v>2386.3111194805197</v>
      </c>
      <c r="AD4591" s="8">
        <f>(1+$F4591)*Z4591</f>
        <v>714.75631108703647</v>
      </c>
      <c r="AE4591" s="8">
        <f>(1+$F4591)*AA4591</f>
        <v>2590.1836837123533</v>
      </c>
      <c r="AF4591" s="8">
        <f>(1+$F4591)*AB4591</f>
        <v>3107.9519049487312</v>
      </c>
      <c r="AG4591" s="8">
        <f>(1+$F4591)*AC4591</f>
        <v>1525.6227093854798</v>
      </c>
      <c r="AH4591" s="8">
        <f>(1+$F4591)*$T4591/1000</f>
        <v>394.54325887727936</v>
      </c>
      <c r="AI4591" s="8">
        <f>(1+BWscncns[[#This Row],[pid_error]]*K_p)*BWscncns[[#This Row],[dbw]]/1000</f>
        <v>505.83512943863963</v>
      </c>
      <c r="AJ4591" s="13">
        <f>BWscncns[[#This Row],[Torflow prgrssv alt vote]]/VLOOKUP(BWscncns[[#This Row],[class]],AltBWtotl,2,FALSE)*100</f>
        <v>9.976419118958418E-3</v>
      </c>
      <c r="AK4591">
        <f>IF(D4591=E4591,1,0)</f>
        <v>1</v>
      </c>
    </row>
    <row r="4592" spans="1:37">
      <c r="A4592" s="1" t="s">
        <v>240</v>
      </c>
      <c r="B4592" s="1" t="s">
        <v>241</v>
      </c>
      <c r="C4592">
        <v>498</v>
      </c>
      <c r="D4592">
        <v>1524970278</v>
      </c>
      <c r="E4592">
        <v>1524970278</v>
      </c>
      <c r="F4592" s="2">
        <v>-2.64259831727E-2</v>
      </c>
      <c r="G4592" s="2">
        <v>-2.64259831727E-2</v>
      </c>
      <c r="H4592">
        <v>498469</v>
      </c>
      <c r="I4592" s="2">
        <v>-6.2390065733499998E-2</v>
      </c>
      <c r="J4592" s="2">
        <v>0</v>
      </c>
      <c r="K4592">
        <v>5</v>
      </c>
      <c r="L4592" s="1" t="s">
        <v>11743</v>
      </c>
      <c r="M4592" s="1" t="s">
        <v>241</v>
      </c>
      <c r="N4592">
        <v>0</v>
      </c>
      <c r="O4592">
        <v>0</v>
      </c>
      <c r="P4592">
        <v>1</v>
      </c>
      <c r="Q4592">
        <v>0</v>
      </c>
      <c r="R4592" s="19">
        <f>BWscncns[[#This Row],[C fx]]*4+BWscncns[[#This Row],[C fg]]*2+BWscncns[[#This Row],[C fm]]</f>
        <v>1</v>
      </c>
      <c r="S4592">
        <v>498</v>
      </c>
      <c r="T4592">
        <v>512000</v>
      </c>
      <c r="U4592" s="13">
        <v>0.97265599999999997</v>
      </c>
      <c r="V4592" s="13">
        <v>1.0281119999999999</v>
      </c>
      <c r="W4592">
        <v>3465</v>
      </c>
      <c r="X4592">
        <v>69</v>
      </c>
      <c r="Z4592" s="10">
        <f>IF($N4592&lt;&gt;0,constants!$L$2,IF($O4592&lt;&gt;0,constants!$M$2,IF($P4592&lt;&gt;0,constants!$N$2,0)))</f>
        <v>1117.99</v>
      </c>
      <c r="AA4592" s="10">
        <f>IF($N4592&lt;&gt;0,constants!$L$2,IF($O4592&lt;&gt;0,constants!$M$2,IF($P4592&lt;&gt;0,constants!$P$2,0)))</f>
        <v>4051.45</v>
      </c>
      <c r="AB4592" s="11">
        <f>constants!$O$2</f>
        <v>4861.32</v>
      </c>
      <c r="AC4592" s="11">
        <f>VLOOKUP(BWscncns[[#This Row],[scanner]],[0]!ScnrAvgBW,2,FALSE)/1000</f>
        <v>3794.4265750962772</v>
      </c>
      <c r="AD4592" s="8">
        <f>(1+$F4592)*Z4592</f>
        <v>1088.4460150727532</v>
      </c>
      <c r="AE4592" s="8">
        <f>(1+$F4592)*AA4592</f>
        <v>3944.3864504749645</v>
      </c>
      <c r="AF4592" s="8">
        <f>(1+$F4592)*AB4592</f>
        <v>4732.8548394828904</v>
      </c>
      <c r="AG4592" s="8">
        <f>(1+$F4592)*AC4592</f>
        <v>3694.1551222727376</v>
      </c>
      <c r="AH4592" s="8">
        <f>(1+$F4592)*$T4592/1000</f>
        <v>498.46989661557762</v>
      </c>
      <c r="AI4592" s="8">
        <f>(1+BWscncns[[#This Row],[pid_error]]*K_p)*BWscncns[[#This Row],[dbw]]/1000</f>
        <v>505.23494830778878</v>
      </c>
      <c r="AJ4592" s="13">
        <f>BWscncns[[#This Row],[Torflow prgrssv alt vote]]/VLOOKUP(BWscncns[[#This Row],[class]],AltBWtotl,2,FALSE)*100</f>
        <v>9.9645819448275826E-3</v>
      </c>
      <c r="AK4592">
        <f>IF(D4592=E4592,1,0)</f>
        <v>1</v>
      </c>
    </row>
    <row r="4593" spans="1:37">
      <c r="A4593" s="1" t="s">
        <v>2614</v>
      </c>
      <c r="B4593" s="1" t="s">
        <v>2615</v>
      </c>
      <c r="C4593">
        <v>498</v>
      </c>
      <c r="D4593">
        <v>1524980073</v>
      </c>
      <c r="E4593">
        <v>1524980073</v>
      </c>
      <c r="F4593" s="2">
        <v>-2.6461985272299999E-2</v>
      </c>
      <c r="G4593" s="2">
        <v>-2.6461985272299999E-2</v>
      </c>
      <c r="H4593">
        <v>498451</v>
      </c>
      <c r="I4593" s="2">
        <v>1.8692698173699999E-2</v>
      </c>
      <c r="J4593" s="2">
        <v>0</v>
      </c>
      <c r="K4593">
        <v>5</v>
      </c>
      <c r="L4593" s="1" t="s">
        <v>11618</v>
      </c>
      <c r="M4593" s="1" t="s">
        <v>2615</v>
      </c>
      <c r="N4593">
        <v>0</v>
      </c>
      <c r="O4593">
        <v>0</v>
      </c>
      <c r="P4593">
        <v>1</v>
      </c>
      <c r="Q4593">
        <v>0</v>
      </c>
      <c r="R4593" s="19">
        <f>BWscncns[[#This Row],[C fx]]*4+BWscncns[[#This Row],[C fg]]*2+BWscncns[[#This Row],[C fm]]</f>
        <v>1</v>
      </c>
      <c r="S4593">
        <v>498</v>
      </c>
      <c r="T4593">
        <v>512000</v>
      </c>
      <c r="U4593" s="13">
        <v>0.97265599999999997</v>
      </c>
      <c r="V4593" s="13">
        <v>1.0281119999999999</v>
      </c>
      <c r="W4593">
        <v>3467</v>
      </c>
      <c r="X4593">
        <v>69</v>
      </c>
      <c r="Z4593" s="10">
        <f>IF($N4593&lt;&gt;0,constants!$L$2,IF($O4593&lt;&gt;0,constants!$M$2,IF($P4593&lt;&gt;0,constants!$N$2,0)))</f>
        <v>1117.99</v>
      </c>
      <c r="AA4593" s="10">
        <f>IF($N4593&lt;&gt;0,constants!$L$2,IF($O4593&lt;&gt;0,constants!$M$2,IF($P4593&lt;&gt;0,constants!$P$2,0)))</f>
        <v>4051.45</v>
      </c>
      <c r="AB4593" s="11">
        <f>constants!$O$2</f>
        <v>4861.32</v>
      </c>
      <c r="AC4593" s="11">
        <f>VLOOKUP(BWscncns[[#This Row],[scanner]],[0]!ScnrAvgBW,2,FALSE)/1000</f>
        <v>3794.4265750962772</v>
      </c>
      <c r="AD4593" s="8">
        <f>(1+$F4593)*Z4593</f>
        <v>1088.4057650854213</v>
      </c>
      <c r="AE4593" s="8">
        <f>(1+$F4593)*AA4593</f>
        <v>3944.2405897685398</v>
      </c>
      <c r="AF4593" s="8">
        <f>(1+$F4593)*AB4593</f>
        <v>4732.6798217560618</v>
      </c>
      <c r="AG4593" s="8">
        <f>(1+$F4593)*AC4593</f>
        <v>3694.0185149492559</v>
      </c>
      <c r="AH4593" s="8">
        <f>(1+$F4593)*$T4593/1000</f>
        <v>498.45146354058238</v>
      </c>
      <c r="AI4593" s="8">
        <f>(1+BWscncns[[#This Row],[pid_error]]*K_p)*BWscncns[[#This Row],[dbw]]/1000</f>
        <v>505.22573177029119</v>
      </c>
      <c r="AJ4593" s="13">
        <f>BWscncns[[#This Row],[Torflow prgrssv alt vote]]/VLOOKUP(BWscncns[[#This Row],[class]],AltBWtotl,2,FALSE)*100</f>
        <v>9.9644001701038633E-3</v>
      </c>
      <c r="AK4593">
        <f>IF(D4593=E4593,1,0)</f>
        <v>1</v>
      </c>
    </row>
    <row r="4594" spans="1:37">
      <c r="A4594" s="1" t="s">
        <v>10298</v>
      </c>
      <c r="B4594" s="1" t="s">
        <v>10299</v>
      </c>
      <c r="C4594">
        <v>486</v>
      </c>
      <c r="D4594">
        <v>1524959606</v>
      </c>
      <c r="E4594">
        <v>1524959606</v>
      </c>
      <c r="F4594" s="2">
        <v>-7.3014433530999998E-2</v>
      </c>
      <c r="G4594" s="2">
        <v>-7.3014433530999998E-2</v>
      </c>
      <c r="H4594">
        <v>486007</v>
      </c>
      <c r="I4594" s="2">
        <v>-1.0871298787599999E-3</v>
      </c>
      <c r="J4594" s="2">
        <v>0</v>
      </c>
      <c r="K4594">
        <v>4</v>
      </c>
      <c r="L4594" s="1" t="s">
        <v>11747</v>
      </c>
      <c r="M4594" s="1" t="s">
        <v>10299</v>
      </c>
      <c r="N4594">
        <v>0</v>
      </c>
      <c r="O4594">
        <v>0</v>
      </c>
      <c r="P4594">
        <v>1</v>
      </c>
      <c r="Q4594">
        <v>0</v>
      </c>
      <c r="R4594" s="19">
        <f>BWscncns[[#This Row],[C fx]]*4+BWscncns[[#This Row],[C fg]]*2+BWscncns[[#This Row],[C fm]]</f>
        <v>1</v>
      </c>
      <c r="S4594">
        <v>486</v>
      </c>
      <c r="T4594">
        <v>524288</v>
      </c>
      <c r="U4594" s="13">
        <v>0.92697099999999999</v>
      </c>
      <c r="V4594" s="13">
        <v>1.0787819999999999</v>
      </c>
      <c r="W4594">
        <v>3610</v>
      </c>
      <c r="X4594">
        <v>72</v>
      </c>
      <c r="Z4594" s="10">
        <f>IF($N4594&lt;&gt;0,constants!$L$2,IF($O4594&lt;&gt;0,constants!$M$2,IF($P4594&lt;&gt;0,constants!$N$2,0)))</f>
        <v>1117.99</v>
      </c>
      <c r="AA4594" s="10">
        <f>IF($N4594&lt;&gt;0,constants!$L$2,IF($O4594&lt;&gt;0,constants!$M$2,IF($P4594&lt;&gt;0,constants!$P$2,0)))</f>
        <v>4051.45</v>
      </c>
      <c r="AB4594" s="11">
        <f>constants!$O$2</f>
        <v>4861.32</v>
      </c>
      <c r="AC4594" s="11">
        <f>VLOOKUP(BWscncns[[#This Row],[scanner]],[0]!ScnrAvgBW,2,FALSE)/1000</f>
        <v>4819.491751072962</v>
      </c>
      <c r="AD4594" s="8">
        <f>(1+$F4594)*Z4594</f>
        <v>1036.3605934566774</v>
      </c>
      <c r="AE4594" s="8">
        <f>(1+$F4594)*AA4594</f>
        <v>3755.63567327083</v>
      </c>
      <c r="AF4594" s="8">
        <f>(1+$F4594)*AB4594</f>
        <v>4506.3734739870788</v>
      </c>
      <c r="AG4594" s="8">
        <f>(1+$F4594)*AC4594</f>
        <v>4467.5992909610422</v>
      </c>
      <c r="AH4594" s="8">
        <f>(1+$F4594)*$T4594/1000</f>
        <v>486.00740867289909</v>
      </c>
      <c r="AI4594" s="8">
        <f>(1+BWscncns[[#This Row],[pid_error]]*K_p)*BWscncns[[#This Row],[dbw]]/1000</f>
        <v>505.14770433644958</v>
      </c>
      <c r="AJ4594" s="13">
        <f>BWscncns[[#This Row],[Torflow prgrssv alt vote]]/VLOOKUP(BWscncns[[#This Row],[class]],AltBWtotl,2,FALSE)*100</f>
        <v>9.9628612608081701E-3</v>
      </c>
      <c r="AK4594">
        <f>IF(D4594=E4594,1,0)</f>
        <v>1</v>
      </c>
    </row>
    <row r="4595" spans="1:37">
      <c r="A4595" s="1" t="s">
        <v>10824</v>
      </c>
      <c r="B4595" s="1" t="s">
        <v>45</v>
      </c>
      <c r="C4595">
        <v>323</v>
      </c>
      <c r="D4595">
        <v>1525001744</v>
      </c>
      <c r="E4595">
        <v>1525001744</v>
      </c>
      <c r="F4595" s="2">
        <v>-0.52912709834500005</v>
      </c>
      <c r="G4595" s="2">
        <v>-0.52912709834500005</v>
      </c>
      <c r="H4595">
        <v>323275</v>
      </c>
      <c r="I4595" s="2">
        <v>-0.251656896676</v>
      </c>
      <c r="J4595" s="2">
        <v>0</v>
      </c>
      <c r="K4595">
        <v>7</v>
      </c>
      <c r="L4595" s="1" t="s">
        <v>11918</v>
      </c>
      <c r="M4595" s="1" t="s">
        <v>45</v>
      </c>
      <c r="N4595">
        <v>0</v>
      </c>
      <c r="O4595">
        <v>0</v>
      </c>
      <c r="P4595">
        <v>1</v>
      </c>
      <c r="Q4595">
        <v>0</v>
      </c>
      <c r="R4595" s="19">
        <f>BWscncns[[#This Row],[C fx]]*4+BWscncns[[#This Row],[C fg]]*2+BWscncns[[#This Row],[C fm]]</f>
        <v>1</v>
      </c>
      <c r="S4595">
        <v>193</v>
      </c>
      <c r="T4595">
        <v>686545</v>
      </c>
      <c r="U4595" s="13">
        <v>0.28111799999999998</v>
      </c>
      <c r="V4595" s="13">
        <v>3.5572279999999998</v>
      </c>
      <c r="W4595">
        <v>5530</v>
      </c>
      <c r="X4595">
        <v>110</v>
      </c>
      <c r="Z4595" s="10">
        <f>IF($N4595&lt;&gt;0,constants!$L$2,IF($O4595&lt;&gt;0,constants!$M$2,IF($P4595&lt;&gt;0,constants!$N$2,0)))</f>
        <v>1117.99</v>
      </c>
      <c r="AA4595" s="10">
        <f>IF($N4595&lt;&gt;0,constants!$L$2,IF($O4595&lt;&gt;0,constants!$M$2,IF($P4595&lt;&gt;0,constants!$P$2,0)))</f>
        <v>4051.45</v>
      </c>
      <c r="AB4595" s="11">
        <f>constants!$O$2</f>
        <v>4861.32</v>
      </c>
      <c r="AC4595" s="11">
        <f>VLOOKUP(BWscncns[[#This Row],[scanner]],[0]!ScnrAvgBW,2,FALSE)/1000</f>
        <v>885.64026081730776</v>
      </c>
      <c r="AD4595" s="8">
        <f>(1+$F4595)*Z4595</f>
        <v>526.43119532127344</v>
      </c>
      <c r="AE4595" s="8">
        <f>(1+$F4595)*AA4595</f>
        <v>1907.7180174101495</v>
      </c>
      <c r="AF4595" s="8">
        <f>(1+$F4595)*AB4595</f>
        <v>2289.0638542734841</v>
      </c>
      <c r="AG4595" s="8">
        <f>(1+$F4595)*AC4595</f>
        <v>417.02399943353669</v>
      </c>
      <c r="AH4595" s="8">
        <f>(1+$F4595)*$T4595/1000</f>
        <v>323.27543626673196</v>
      </c>
      <c r="AI4595" s="8">
        <f>(1+BWscncns[[#This Row],[pid_error]]*K_p)*BWscncns[[#This Row],[dbw]]/1000</f>
        <v>504.91021813336596</v>
      </c>
      <c r="AJ4595" s="13">
        <f>BWscncns[[#This Row],[Torflow prgrssv alt vote]]/VLOOKUP(BWscncns[[#This Row],[class]],AltBWtotl,2,FALSE)*100</f>
        <v>9.9581773988953737E-3</v>
      </c>
      <c r="AK4595">
        <f>IF(D4595=E4595,1,0)</f>
        <v>1</v>
      </c>
    </row>
    <row r="4596" spans="1:37">
      <c r="A4596" s="1" t="s">
        <v>6504</v>
      </c>
      <c r="B4596" s="1" t="s">
        <v>6505</v>
      </c>
      <c r="C4596">
        <v>498</v>
      </c>
      <c r="D4596">
        <v>1524929835</v>
      </c>
      <c r="E4596">
        <v>1524929835</v>
      </c>
      <c r="F4596" s="2">
        <v>-2.82680788657E-2</v>
      </c>
      <c r="G4596" s="2">
        <v>-2.82680788657E-2</v>
      </c>
      <c r="H4596">
        <v>497526</v>
      </c>
      <c r="I4596" s="2">
        <v>0.53700569052699998</v>
      </c>
      <c r="J4596" s="2">
        <v>0</v>
      </c>
      <c r="K4596">
        <v>5</v>
      </c>
      <c r="L4596" s="1" t="s">
        <v>11851</v>
      </c>
      <c r="M4596" s="1" t="s">
        <v>6505</v>
      </c>
      <c r="N4596">
        <v>0</v>
      </c>
      <c r="O4596">
        <v>0</v>
      </c>
      <c r="P4596">
        <v>1</v>
      </c>
      <c r="Q4596">
        <v>0</v>
      </c>
      <c r="R4596" s="19">
        <f>BWscncns[[#This Row],[C fx]]*4+BWscncns[[#This Row],[C fg]]*2+BWscncns[[#This Row],[C fm]]</f>
        <v>1</v>
      </c>
      <c r="S4596">
        <v>483</v>
      </c>
      <c r="T4596">
        <v>512000</v>
      </c>
      <c r="U4596" s="13">
        <v>0.94335899999999995</v>
      </c>
      <c r="V4596" s="13">
        <v>1.060041</v>
      </c>
      <c r="W4596">
        <v>3569</v>
      </c>
      <c r="X4596">
        <v>71</v>
      </c>
      <c r="Z4596" s="10">
        <f>IF($N4596&lt;&gt;0,constants!$L$2,IF($O4596&lt;&gt;0,constants!$M$2,IF($P4596&lt;&gt;0,constants!$N$2,0)))</f>
        <v>1117.99</v>
      </c>
      <c r="AA4596" s="10">
        <f>IF($N4596&lt;&gt;0,constants!$L$2,IF($O4596&lt;&gt;0,constants!$M$2,IF($P4596&lt;&gt;0,constants!$P$2,0)))</f>
        <v>4051.45</v>
      </c>
      <c r="AB4596" s="11">
        <f>constants!$O$2</f>
        <v>4861.32</v>
      </c>
      <c r="AC4596" s="11">
        <f>VLOOKUP(BWscncns[[#This Row],[scanner]],[0]!ScnrAvgBW,2,FALSE)/1000</f>
        <v>3794.4265750962772</v>
      </c>
      <c r="AD4596" s="8">
        <f>(1+$F4596)*Z4596</f>
        <v>1086.3865705089361</v>
      </c>
      <c r="AE4596" s="8">
        <f>(1+$F4596)*AA4596</f>
        <v>3936.9232918795592</v>
      </c>
      <c r="AF4596" s="8">
        <f>(1+$F4596)*AB4596</f>
        <v>4723.8998228485943</v>
      </c>
      <c r="AG4596" s="8">
        <f>(1+$F4596)*AC4596</f>
        <v>3687.1654254213477</v>
      </c>
      <c r="AH4596" s="8">
        <f>(1+$F4596)*$T4596/1000</f>
        <v>497.52674362076158</v>
      </c>
      <c r="AI4596" s="8">
        <f>(1+BWscncns[[#This Row],[pid_error]]*K_p)*BWscncns[[#This Row],[dbw]]/1000</f>
        <v>504.76337181038082</v>
      </c>
      <c r="AJ4596" s="13">
        <f>BWscncns[[#This Row],[Torflow prgrssv alt vote]]/VLOOKUP(BWscncns[[#This Row],[class]],AltBWtotl,2,FALSE)*100</f>
        <v>9.9552811973883642E-3</v>
      </c>
      <c r="AK4596">
        <f>IF(D4596=E4596,1,0)</f>
        <v>1</v>
      </c>
    </row>
    <row r="4597" spans="1:37">
      <c r="A4597" s="1" t="s">
        <v>1777</v>
      </c>
      <c r="B4597" s="1" t="s">
        <v>1778</v>
      </c>
      <c r="C4597">
        <v>484</v>
      </c>
      <c r="D4597">
        <v>1524943158</v>
      </c>
      <c r="E4597">
        <v>1524943158</v>
      </c>
      <c r="F4597" s="2">
        <v>-7.6196078015199994E-2</v>
      </c>
      <c r="G4597" s="2">
        <v>-7.6196078015199994E-2</v>
      </c>
      <c r="H4597">
        <v>484339</v>
      </c>
      <c r="I4597" s="2">
        <v>5.1815817185800001E-2</v>
      </c>
      <c r="J4597" s="2">
        <v>0</v>
      </c>
      <c r="K4597">
        <v>5</v>
      </c>
      <c r="L4597" s="1" t="s">
        <v>11651</v>
      </c>
      <c r="M4597" s="1" t="s">
        <v>1778</v>
      </c>
      <c r="N4597">
        <v>0</v>
      </c>
      <c r="O4597">
        <v>0</v>
      </c>
      <c r="P4597">
        <v>1</v>
      </c>
      <c r="Q4597">
        <v>0</v>
      </c>
      <c r="R4597" s="19">
        <f>BWscncns[[#This Row],[C fx]]*4+BWscncns[[#This Row],[C fg]]*2+BWscncns[[#This Row],[C fm]]</f>
        <v>1</v>
      </c>
      <c r="S4597">
        <v>484</v>
      </c>
      <c r="T4597">
        <v>524288</v>
      </c>
      <c r="U4597" s="13">
        <v>0.92315700000000001</v>
      </c>
      <c r="V4597" s="13">
        <v>1.08324</v>
      </c>
      <c r="W4597">
        <v>3621</v>
      </c>
      <c r="X4597">
        <v>72</v>
      </c>
      <c r="Z4597" s="10">
        <f>IF($N4597&lt;&gt;0,constants!$L$2,IF($O4597&lt;&gt;0,constants!$M$2,IF($P4597&lt;&gt;0,constants!$N$2,0)))</f>
        <v>1117.99</v>
      </c>
      <c r="AA4597" s="10">
        <f>IF($N4597&lt;&gt;0,constants!$L$2,IF($O4597&lt;&gt;0,constants!$M$2,IF($P4597&lt;&gt;0,constants!$P$2,0)))</f>
        <v>4051.45</v>
      </c>
      <c r="AB4597" s="11">
        <f>constants!$O$2</f>
        <v>4861.32</v>
      </c>
      <c r="AC4597" s="11">
        <f>VLOOKUP(BWscncns[[#This Row],[scanner]],[0]!ScnrAvgBW,2,FALSE)/1000</f>
        <v>3794.4265750962772</v>
      </c>
      <c r="AD4597" s="8">
        <f>(1+$F4597)*Z4597</f>
        <v>1032.8035467397865</v>
      </c>
      <c r="AE4597" s="8">
        <f>(1+$F4597)*AA4597</f>
        <v>3742.7453997253178</v>
      </c>
      <c r="AF4597" s="8">
        <f>(1+$F4597)*AB4597</f>
        <v>4490.9064820231479</v>
      </c>
      <c r="AG4597" s="8">
        <f>(1+$F4597)*AC4597</f>
        <v>3505.3061517572933</v>
      </c>
      <c r="AH4597" s="8">
        <f>(1+$F4597)*$T4597/1000</f>
        <v>484.33931064956681</v>
      </c>
      <c r="AI4597" s="8">
        <f>(1+BWscncns[[#This Row],[pid_error]]*K_p)*BWscncns[[#This Row],[dbw]]/1000</f>
        <v>504.31365532478338</v>
      </c>
      <c r="AJ4597" s="13">
        <f>BWscncns[[#This Row],[Torflow prgrssv alt vote]]/VLOOKUP(BWscncns[[#This Row],[class]],AltBWtotl,2,FALSE)*100</f>
        <v>9.9464115877390628E-3</v>
      </c>
      <c r="AK4597">
        <f>IF(D4597=E4597,1,0)</f>
        <v>1</v>
      </c>
    </row>
    <row r="4598" spans="1:37">
      <c r="A4598" s="1" t="s">
        <v>1584</v>
      </c>
      <c r="B4598" s="1" t="s">
        <v>1585</v>
      </c>
      <c r="C4598">
        <v>483</v>
      </c>
      <c r="D4598">
        <v>1525005297</v>
      </c>
      <c r="E4598">
        <v>1525005297</v>
      </c>
      <c r="F4598" s="2">
        <v>-7.78015297903E-2</v>
      </c>
      <c r="G4598" s="2">
        <v>-7.78015297903E-2</v>
      </c>
      <c r="H4598">
        <v>483497</v>
      </c>
      <c r="I4598" s="2">
        <v>0.34669928337799999</v>
      </c>
      <c r="J4598" s="2">
        <v>0</v>
      </c>
      <c r="K4598">
        <v>6</v>
      </c>
      <c r="L4598" s="1" t="s">
        <v>11672</v>
      </c>
      <c r="M4598" s="1" t="s">
        <v>1585</v>
      </c>
      <c r="N4598">
        <v>0</v>
      </c>
      <c r="O4598">
        <v>0</v>
      </c>
      <c r="P4598">
        <v>1</v>
      </c>
      <c r="Q4598">
        <v>0</v>
      </c>
      <c r="R4598" s="19">
        <f>BWscncns[[#This Row],[C fx]]*4+BWscncns[[#This Row],[C fg]]*2+BWscncns[[#This Row],[C fm]]</f>
        <v>1</v>
      </c>
      <c r="S4598">
        <v>302</v>
      </c>
      <c r="T4598">
        <v>524288</v>
      </c>
      <c r="U4598" s="13">
        <v>0.57601899999999995</v>
      </c>
      <c r="V4598" s="13">
        <v>1.7360530000000001</v>
      </c>
      <c r="W4598">
        <v>4615</v>
      </c>
      <c r="X4598">
        <v>92</v>
      </c>
      <c r="Z4598" s="10">
        <f>IF($N4598&lt;&gt;0,constants!$L$2,IF($O4598&lt;&gt;0,constants!$M$2,IF($P4598&lt;&gt;0,constants!$N$2,0)))</f>
        <v>1117.99</v>
      </c>
      <c r="AA4598" s="10">
        <f>IF($N4598&lt;&gt;0,constants!$L$2,IF($O4598&lt;&gt;0,constants!$M$2,IF($P4598&lt;&gt;0,constants!$P$2,0)))</f>
        <v>4051.45</v>
      </c>
      <c r="AB4598" s="11">
        <f>constants!$O$2</f>
        <v>4861.32</v>
      </c>
      <c r="AC4598" s="11">
        <f>VLOOKUP(BWscncns[[#This Row],[scanner]],[0]!ScnrAvgBW,2,FALSE)/1000</f>
        <v>2386.3111194805197</v>
      </c>
      <c r="AD4598" s="8">
        <f>(1+$F4598)*Z4598</f>
        <v>1031.0086677097424</v>
      </c>
      <c r="AE4598" s="8">
        <f>(1+$F4598)*AA4598</f>
        <v>3736.2409921310891</v>
      </c>
      <c r="AF4598" s="8">
        <f>(1+$F4598)*AB4598</f>
        <v>4483.101867199819</v>
      </c>
      <c r="AG4598" s="8">
        <f>(1+$F4598)*AC4598</f>
        <v>2200.6524638293317</v>
      </c>
      <c r="AH4598" s="8">
        <f>(1+$F4598)*$T4598/1000</f>
        <v>483.49759154930319</v>
      </c>
      <c r="AI4598" s="8">
        <f>(1+BWscncns[[#This Row],[pid_error]]*K_p)*BWscncns[[#This Row],[dbw]]/1000</f>
        <v>503.89279577465157</v>
      </c>
      <c r="AJ4598" s="13">
        <f>BWscncns[[#This Row],[Torflow prgrssv alt vote]]/VLOOKUP(BWscncns[[#This Row],[class]],AltBWtotl,2,FALSE)*100</f>
        <v>9.9381111138929883E-3</v>
      </c>
      <c r="AK4598">
        <f>IF(D4598=E4598,1,0)</f>
        <v>1</v>
      </c>
    </row>
    <row r="4599" spans="1:37">
      <c r="A4599" s="1" t="s">
        <v>9354</v>
      </c>
      <c r="B4599" s="1" t="s">
        <v>9355</v>
      </c>
      <c r="C4599">
        <v>495</v>
      </c>
      <c r="D4599">
        <v>1524960111</v>
      </c>
      <c r="E4599">
        <v>1524960111</v>
      </c>
      <c r="F4599" s="2">
        <v>-3.2244252380300001E-2</v>
      </c>
      <c r="G4599" s="2">
        <v>-3.2244252380300001E-2</v>
      </c>
      <c r="H4599">
        <v>495490</v>
      </c>
      <c r="I4599" s="2">
        <v>-1.3755816457300001E-2</v>
      </c>
      <c r="J4599" s="2">
        <v>0</v>
      </c>
      <c r="K4599">
        <v>5</v>
      </c>
      <c r="L4599" s="1" t="s">
        <v>11621</v>
      </c>
      <c r="M4599" s="1" t="s">
        <v>9355</v>
      </c>
      <c r="N4599">
        <v>0</v>
      </c>
      <c r="O4599">
        <v>0</v>
      </c>
      <c r="P4599">
        <v>1</v>
      </c>
      <c r="Q4599">
        <v>0</v>
      </c>
      <c r="R4599" s="19">
        <f>BWscncns[[#This Row],[C fx]]*4+BWscncns[[#This Row],[C fg]]*2+BWscncns[[#This Row],[C fm]]</f>
        <v>1</v>
      </c>
      <c r="S4599">
        <v>495</v>
      </c>
      <c r="T4599">
        <v>512000</v>
      </c>
      <c r="U4599" s="13">
        <v>0.96679700000000002</v>
      </c>
      <c r="V4599" s="13">
        <v>1.034343</v>
      </c>
      <c r="W4599">
        <v>3489</v>
      </c>
      <c r="X4599">
        <v>69</v>
      </c>
      <c r="Z4599" s="10">
        <f>IF($N4599&lt;&gt;0,constants!$L$2,IF($O4599&lt;&gt;0,constants!$M$2,IF($P4599&lt;&gt;0,constants!$N$2,0)))</f>
        <v>1117.99</v>
      </c>
      <c r="AA4599" s="10">
        <f>IF($N4599&lt;&gt;0,constants!$L$2,IF($O4599&lt;&gt;0,constants!$M$2,IF($P4599&lt;&gt;0,constants!$P$2,0)))</f>
        <v>4051.45</v>
      </c>
      <c r="AB4599" s="11">
        <f>constants!$O$2</f>
        <v>4861.32</v>
      </c>
      <c r="AC4599" s="11">
        <f>VLOOKUP(BWscncns[[#This Row],[scanner]],[0]!ScnrAvgBW,2,FALSE)/1000</f>
        <v>3794.4265750962772</v>
      </c>
      <c r="AD4599" s="8">
        <f>(1+$F4599)*Z4599</f>
        <v>1081.9412482813484</v>
      </c>
      <c r="AE4599" s="8">
        <f>(1+$F4599)*AA4599</f>
        <v>3920.8140236938334</v>
      </c>
      <c r="AF4599" s="8">
        <f>(1+$F4599)*AB4599</f>
        <v>4704.5703710185999</v>
      </c>
      <c r="AG4599" s="8">
        <f>(1+$F4599)*AC4599</f>
        <v>3672.0781269703552</v>
      </c>
      <c r="AH4599" s="8">
        <f>(1+$F4599)*$T4599/1000</f>
        <v>495.49094278128638</v>
      </c>
      <c r="AI4599" s="8">
        <f>(1+BWscncns[[#This Row],[pid_error]]*K_p)*BWscncns[[#This Row],[dbw]]/1000</f>
        <v>503.74547139064322</v>
      </c>
      <c r="AJ4599" s="13">
        <f>BWscncns[[#This Row],[Torflow prgrssv alt vote]]/VLOOKUP(BWscncns[[#This Row],[class]],AltBWtotl,2,FALSE)*100</f>
        <v>9.9352054837463823E-3</v>
      </c>
      <c r="AK4599">
        <f>IF(D4599=E4599,1,0)</f>
        <v>1</v>
      </c>
    </row>
    <row r="4600" spans="1:37">
      <c r="A4600" s="1" t="s">
        <v>1237</v>
      </c>
      <c r="B4600" s="1" t="s">
        <v>1238</v>
      </c>
      <c r="C4600">
        <v>546</v>
      </c>
      <c r="D4600">
        <v>1524889438</v>
      </c>
      <c r="E4600">
        <v>1524889438</v>
      </c>
      <c r="F4600" s="2">
        <v>0.18505899305500001</v>
      </c>
      <c r="G4600" s="2">
        <v>0.18505899305500001</v>
      </c>
      <c r="H4600">
        <v>546075</v>
      </c>
      <c r="I4600" s="2">
        <v>0.34533620766000001</v>
      </c>
      <c r="J4600" s="2">
        <v>0</v>
      </c>
      <c r="K4600">
        <v>5</v>
      </c>
      <c r="L4600" s="1" t="s">
        <v>11661</v>
      </c>
      <c r="M4600" s="1" t="s">
        <v>1238</v>
      </c>
      <c r="N4600">
        <v>0</v>
      </c>
      <c r="O4600">
        <v>0</v>
      </c>
      <c r="P4600">
        <v>1</v>
      </c>
      <c r="Q4600">
        <v>0</v>
      </c>
      <c r="R4600" s="19">
        <f>BWscncns[[#This Row],[C fx]]*4+BWscncns[[#This Row],[C fg]]*2+BWscncns[[#This Row],[C fm]]</f>
        <v>1</v>
      </c>
      <c r="S4600">
        <v>448</v>
      </c>
      <c r="T4600">
        <v>460800</v>
      </c>
      <c r="U4600" s="13">
        <v>0.97222200000000003</v>
      </c>
      <c r="V4600" s="13">
        <v>1.0285709999999999</v>
      </c>
      <c r="W4600">
        <v>3469</v>
      </c>
      <c r="X4600">
        <v>69</v>
      </c>
      <c r="Z4600" s="10">
        <f>IF($N4600&lt;&gt;0,constants!$L$2,IF($O4600&lt;&gt;0,constants!$M$2,IF($P4600&lt;&gt;0,constants!$N$2,0)))</f>
        <v>1117.99</v>
      </c>
      <c r="AA4600" s="10">
        <f>IF($N4600&lt;&gt;0,constants!$L$2,IF($O4600&lt;&gt;0,constants!$M$2,IF($P4600&lt;&gt;0,constants!$P$2,0)))</f>
        <v>4051.45</v>
      </c>
      <c r="AB4600" s="11">
        <f>constants!$O$2</f>
        <v>4861.32</v>
      </c>
      <c r="AC4600" s="11">
        <f>VLOOKUP(BWscncns[[#This Row],[scanner]],[0]!ScnrAvgBW,2,FALSE)/1000</f>
        <v>3794.4265750962772</v>
      </c>
      <c r="AD4600" s="8">
        <f>(1+$F4600)*Z4600</f>
        <v>1324.8841036455594</v>
      </c>
      <c r="AE4600" s="8">
        <f>(1+$F4600)*AA4600</f>
        <v>4801.2072574126796</v>
      </c>
      <c r="AF4600" s="8">
        <f>(1+$F4600)*AB4600</f>
        <v>5760.9509841181316</v>
      </c>
      <c r="AG4600" s="8">
        <f>(1+$F4600)*AC4600</f>
        <v>4496.6193363047269</v>
      </c>
      <c r="AH4600" s="8">
        <f>(1+$F4600)*$T4600/1000</f>
        <v>546.07518399974401</v>
      </c>
      <c r="AI4600" s="8">
        <f>(1+BWscncns[[#This Row],[pid_error]]*K_p)*BWscncns[[#This Row],[dbw]]/1000</f>
        <v>503.43759199987204</v>
      </c>
      <c r="AJ4600" s="13">
        <f>BWscncns[[#This Row],[Torflow prgrssv alt vote]]/VLOOKUP(BWscncns[[#This Row],[class]],AltBWtotl,2,FALSE)*100</f>
        <v>9.9291332802522673E-3</v>
      </c>
      <c r="AK4600">
        <f>IF(D4600=E4600,1,0)</f>
        <v>1</v>
      </c>
    </row>
    <row r="4601" spans="1:37">
      <c r="A4601" s="1" t="s">
        <v>1862</v>
      </c>
      <c r="B4601" s="1" t="s">
        <v>1863</v>
      </c>
      <c r="C4601">
        <v>544</v>
      </c>
      <c r="D4601">
        <v>1524998096</v>
      </c>
      <c r="E4601">
        <v>1524998096</v>
      </c>
      <c r="F4601" s="2">
        <v>0.17958347707</v>
      </c>
      <c r="G4601" s="2">
        <v>0.17958347707</v>
      </c>
      <c r="H4601">
        <v>544181</v>
      </c>
      <c r="I4601" s="2">
        <v>1.32333441016E-2</v>
      </c>
      <c r="J4601" s="2">
        <v>0</v>
      </c>
      <c r="K4601">
        <v>1</v>
      </c>
      <c r="L4601" s="1" t="s">
        <v>11564</v>
      </c>
      <c r="M4601" s="1" t="s">
        <v>1863</v>
      </c>
      <c r="N4601">
        <v>1</v>
      </c>
      <c r="O4601">
        <v>0</v>
      </c>
      <c r="P4601">
        <v>0</v>
      </c>
      <c r="Q4601">
        <v>0</v>
      </c>
      <c r="R4601" s="19">
        <f>BWscncns[[#This Row],[C fx]]*4+BWscncns[[#This Row],[C fg]]*2+BWscncns[[#This Row],[C fm]]</f>
        <v>4</v>
      </c>
      <c r="S4601">
        <v>566</v>
      </c>
      <c r="T4601">
        <v>461334</v>
      </c>
      <c r="U4601" s="13">
        <v>1.226877</v>
      </c>
      <c r="V4601" s="13">
        <v>0.81507799999999997</v>
      </c>
      <c r="W4601">
        <v>2227</v>
      </c>
      <c r="X4601">
        <v>44</v>
      </c>
      <c r="Z4601" s="10">
        <f>IF($N4601&lt;&gt;0,constants!$L$2,IF($O4601&lt;&gt;0,constants!$M$2,IF($P4601&lt;&gt;0,constants!$N$2,0)))</f>
        <v>10125.48</v>
      </c>
      <c r="AA4601" s="10">
        <f>IF($N4601&lt;&gt;0,constants!$L$2,IF($O4601&lt;&gt;0,constants!$M$2,IF($P4601&lt;&gt;0,constants!$P$2,0)))</f>
        <v>10125.48</v>
      </c>
      <c r="AB4601" s="11">
        <f>constants!$O$2</f>
        <v>4861.32</v>
      </c>
      <c r="AC4601" s="11">
        <f>VLOOKUP(BWscncns[[#This Row],[scanner]],[0]!ScnrAvgBW,2,FALSE)/1000</f>
        <v>11818.828055288463</v>
      </c>
      <c r="AD4601" s="8">
        <f>(1+$F4601)*Z4601</f>
        <v>11943.848905402743</v>
      </c>
      <c r="AE4601" s="8">
        <f>(1+$F4601)*AA4601</f>
        <v>11943.848905402743</v>
      </c>
      <c r="AF4601" s="8">
        <f>(1+$F4601)*AB4601</f>
        <v>5734.3327487499319</v>
      </c>
      <c r="AG4601" s="8">
        <f>(1+$F4601)*AC4601</f>
        <v>13941.29429234963</v>
      </c>
      <c r="AH4601" s="8">
        <f>(1+$F4601)*$T4601/1000</f>
        <v>544.18196381061136</v>
      </c>
      <c r="AI4601" s="8">
        <f>(1+BWscncns[[#This Row],[pid_error]]*K_p)*BWscncns[[#This Row],[dbw]]/1000</f>
        <v>502.75798190530571</v>
      </c>
      <c r="AJ4601" s="13">
        <f>BWscncns[[#This Row],[Torflow prgrssv alt vote]]/VLOOKUP(BWscncns[[#This Row],[class]],AltBWtotl,2,FALSE)*100</f>
        <v>4.3090100527482991E-3</v>
      </c>
      <c r="AK4601">
        <f>IF(D4601=E4601,1,0)</f>
        <v>1</v>
      </c>
    </row>
    <row r="4602" spans="1:37">
      <c r="A4602" s="1" t="s">
        <v>3562</v>
      </c>
      <c r="B4602" s="1" t="s">
        <v>3563</v>
      </c>
      <c r="C4602">
        <v>493</v>
      </c>
      <c r="D4602">
        <v>1524997864</v>
      </c>
      <c r="E4602">
        <v>1524997864</v>
      </c>
      <c r="F4602" s="2">
        <v>-3.7720677228000002E-2</v>
      </c>
      <c r="G4602" s="2">
        <v>-3.7720677228000002E-2</v>
      </c>
      <c r="H4602">
        <v>492687</v>
      </c>
      <c r="I4602" s="2">
        <v>-0.18019576582399999</v>
      </c>
      <c r="J4602" s="2">
        <v>0</v>
      </c>
      <c r="K4602">
        <v>4</v>
      </c>
      <c r="L4602" s="1" t="s">
        <v>11575</v>
      </c>
      <c r="M4602" s="1" t="s">
        <v>3563</v>
      </c>
      <c r="N4602">
        <v>0</v>
      </c>
      <c r="O4602">
        <v>0</v>
      </c>
      <c r="P4602">
        <v>1</v>
      </c>
      <c r="Q4602">
        <v>0</v>
      </c>
      <c r="R4602" s="19">
        <f>BWscncns[[#This Row],[C fx]]*4+BWscncns[[#This Row],[C fg]]*2+BWscncns[[#This Row],[C fm]]</f>
        <v>1</v>
      </c>
      <c r="S4602">
        <v>493</v>
      </c>
      <c r="T4602">
        <v>512000</v>
      </c>
      <c r="U4602" s="13">
        <v>0.96289100000000005</v>
      </c>
      <c r="V4602" s="13">
        <v>1.03854</v>
      </c>
      <c r="W4602">
        <v>3503</v>
      </c>
      <c r="X4602">
        <v>70</v>
      </c>
      <c r="Z4602" s="10">
        <f>IF($N4602&lt;&gt;0,constants!$L$2,IF($O4602&lt;&gt;0,constants!$M$2,IF($P4602&lt;&gt;0,constants!$N$2,0)))</f>
        <v>1117.99</v>
      </c>
      <c r="AA4602" s="10">
        <f>IF($N4602&lt;&gt;0,constants!$L$2,IF($O4602&lt;&gt;0,constants!$M$2,IF($P4602&lt;&gt;0,constants!$P$2,0)))</f>
        <v>4051.45</v>
      </c>
      <c r="AB4602" s="11">
        <f>constants!$O$2</f>
        <v>4861.32</v>
      </c>
      <c r="AC4602" s="11">
        <f>VLOOKUP(BWscncns[[#This Row],[scanner]],[0]!ScnrAvgBW,2,FALSE)/1000</f>
        <v>4819.491751072962</v>
      </c>
      <c r="AD4602" s="8">
        <f>(1+$F4602)*Z4602</f>
        <v>1075.8186600658682</v>
      </c>
      <c r="AE4602" s="8">
        <f>(1+$F4602)*AA4602</f>
        <v>3898.6265622446194</v>
      </c>
      <c r="AF4602" s="8">
        <f>(1+$F4602)*AB4602</f>
        <v>4677.9477173779787</v>
      </c>
      <c r="AG4602" s="8">
        <f>(1+$F4602)*AC4602</f>
        <v>4637.6972583277302</v>
      </c>
      <c r="AH4602" s="8">
        <f>(1+$F4602)*$T4602/1000</f>
        <v>492.68701325926401</v>
      </c>
      <c r="AI4602" s="8">
        <f>(1+BWscncns[[#This Row],[pid_error]]*K_p)*BWscncns[[#This Row],[dbw]]/1000</f>
        <v>502.34350662963197</v>
      </c>
      <c r="AJ4602" s="13">
        <f>BWscncns[[#This Row],[Torflow prgrssv alt vote]]/VLOOKUP(BWscncns[[#This Row],[class]],AltBWtotl,2,FALSE)*100</f>
        <v>9.9075549960046926E-3</v>
      </c>
      <c r="AK4602">
        <f>IF(D4602=E4602,1,0)</f>
        <v>1</v>
      </c>
    </row>
    <row r="4603" spans="1:37">
      <c r="A4603" s="1" t="s">
        <v>6314</v>
      </c>
      <c r="B4603" s="1" t="s">
        <v>6315</v>
      </c>
      <c r="C4603">
        <v>480</v>
      </c>
      <c r="D4603">
        <v>1524940440</v>
      </c>
      <c r="E4603">
        <v>1524940440</v>
      </c>
      <c r="F4603" s="2">
        <v>-8.4817119776700006E-2</v>
      </c>
      <c r="G4603" s="2">
        <v>-8.4817119776700006E-2</v>
      </c>
      <c r="H4603">
        <v>479819</v>
      </c>
      <c r="I4603" s="2">
        <v>-0.248480591478</v>
      </c>
      <c r="J4603" s="2">
        <v>0</v>
      </c>
      <c r="K4603">
        <v>5</v>
      </c>
      <c r="L4603" s="1" t="s">
        <v>11818</v>
      </c>
      <c r="M4603" s="1" t="s">
        <v>6315</v>
      </c>
      <c r="N4603">
        <v>0</v>
      </c>
      <c r="O4603">
        <v>0</v>
      </c>
      <c r="P4603">
        <v>1</v>
      </c>
      <c r="Q4603">
        <v>0</v>
      </c>
      <c r="R4603" s="19">
        <f>BWscncns[[#This Row],[C fx]]*4+BWscncns[[#This Row],[C fg]]*2+BWscncns[[#This Row],[C fm]]</f>
        <v>1</v>
      </c>
      <c r="S4603">
        <v>459</v>
      </c>
      <c r="T4603">
        <v>524288</v>
      </c>
      <c r="U4603" s="13">
        <v>0.87547299999999995</v>
      </c>
      <c r="V4603" s="13">
        <v>1.1422399999999999</v>
      </c>
      <c r="W4603">
        <v>3787</v>
      </c>
      <c r="X4603">
        <v>75</v>
      </c>
      <c r="Z4603" s="10">
        <f>IF($N4603&lt;&gt;0,constants!$L$2,IF($O4603&lt;&gt;0,constants!$M$2,IF($P4603&lt;&gt;0,constants!$N$2,0)))</f>
        <v>1117.99</v>
      </c>
      <c r="AA4603" s="10">
        <f>IF($N4603&lt;&gt;0,constants!$L$2,IF($O4603&lt;&gt;0,constants!$M$2,IF($P4603&lt;&gt;0,constants!$P$2,0)))</f>
        <v>4051.45</v>
      </c>
      <c r="AB4603" s="11">
        <f>constants!$O$2</f>
        <v>4861.32</v>
      </c>
      <c r="AC4603" s="11">
        <f>VLOOKUP(BWscncns[[#This Row],[scanner]],[0]!ScnrAvgBW,2,FALSE)/1000</f>
        <v>3794.4265750962772</v>
      </c>
      <c r="AD4603" s="8">
        <f>(1+$F4603)*Z4603</f>
        <v>1023.1653082608472</v>
      </c>
      <c r="AE4603" s="8">
        <f>(1+$F4603)*AA4603</f>
        <v>3707.8176800806887</v>
      </c>
      <c r="AF4603" s="8">
        <f>(1+$F4603)*AB4603</f>
        <v>4448.9968392871324</v>
      </c>
      <c r="AG4603" s="8">
        <f>(1+$F4603)*AC4603</f>
        <v>3472.5942417924425</v>
      </c>
      <c r="AH4603" s="8">
        <f>(1+$F4603)*$T4603/1000</f>
        <v>479.81940190651352</v>
      </c>
      <c r="AI4603" s="8">
        <f>(1+BWscncns[[#This Row],[pid_error]]*K_p)*BWscncns[[#This Row],[dbw]]/1000</f>
        <v>502.05370095325674</v>
      </c>
      <c r="AJ4603" s="13">
        <f>BWscncns[[#This Row],[Torflow prgrssv alt vote]]/VLOOKUP(BWscncns[[#This Row],[class]],AltBWtotl,2,FALSE)*100</f>
        <v>9.9018392544076607E-3</v>
      </c>
      <c r="AK4603">
        <f>IF(D4603=E4603,1,0)</f>
        <v>1</v>
      </c>
    </row>
    <row r="4604" spans="1:37">
      <c r="A4604" s="1" t="s">
        <v>7344</v>
      </c>
      <c r="B4604" s="1" t="s">
        <v>7345</v>
      </c>
      <c r="C4604">
        <v>479</v>
      </c>
      <c r="D4604">
        <v>1524998183</v>
      </c>
      <c r="E4604">
        <v>1524998183</v>
      </c>
      <c r="F4604" s="2">
        <v>-8.5936094572099997E-2</v>
      </c>
      <c r="G4604" s="2">
        <v>-8.5936094572099997E-2</v>
      </c>
      <c r="H4604">
        <v>479232</v>
      </c>
      <c r="I4604" s="2">
        <v>0.367105020399</v>
      </c>
      <c r="J4604" s="2">
        <v>0</v>
      </c>
      <c r="K4604">
        <v>5</v>
      </c>
      <c r="L4604" s="1" t="s">
        <v>11759</v>
      </c>
      <c r="M4604" s="1" t="s">
        <v>7345</v>
      </c>
      <c r="N4604">
        <v>1</v>
      </c>
      <c r="O4604">
        <v>0</v>
      </c>
      <c r="P4604">
        <v>0</v>
      </c>
      <c r="Q4604">
        <v>0</v>
      </c>
      <c r="R4604" s="19">
        <f>BWscncns[[#This Row],[C fx]]*4+BWscncns[[#This Row],[C fg]]*2+BWscncns[[#This Row],[C fm]]</f>
        <v>4</v>
      </c>
      <c r="S4604">
        <v>479</v>
      </c>
      <c r="T4604">
        <v>524288</v>
      </c>
      <c r="U4604" s="13">
        <v>0.91361999999999999</v>
      </c>
      <c r="V4604" s="13">
        <v>1.0945469999999999</v>
      </c>
      <c r="W4604">
        <v>3652</v>
      </c>
      <c r="X4604">
        <v>73</v>
      </c>
      <c r="Z4604" s="10">
        <f>IF($N4604&lt;&gt;0,constants!$L$2,IF($O4604&lt;&gt;0,constants!$M$2,IF($P4604&lt;&gt;0,constants!$N$2,0)))</f>
        <v>10125.48</v>
      </c>
      <c r="AA4604" s="10">
        <f>IF($N4604&lt;&gt;0,constants!$L$2,IF($O4604&lt;&gt;0,constants!$M$2,IF($P4604&lt;&gt;0,constants!$P$2,0)))</f>
        <v>10125.48</v>
      </c>
      <c r="AB4604" s="11">
        <f>constants!$O$2</f>
        <v>4861.32</v>
      </c>
      <c r="AC4604" s="11">
        <f>VLOOKUP(BWscncns[[#This Row],[scanner]],[0]!ScnrAvgBW,2,FALSE)/1000</f>
        <v>3794.4265750962772</v>
      </c>
      <c r="AD4604" s="8">
        <f>(1+$F4604)*Z4604</f>
        <v>9255.3357931320934</v>
      </c>
      <c r="AE4604" s="8">
        <f>(1+$F4604)*AA4604</f>
        <v>9255.3357931320934</v>
      </c>
      <c r="AF4604" s="8">
        <f>(1+$F4604)*AB4604</f>
        <v>4443.5571447347593</v>
      </c>
      <c r="AG4604" s="8">
        <f>(1+$F4604)*AC4604</f>
        <v>3468.3483740919141</v>
      </c>
      <c r="AH4604" s="8">
        <f>(1+$F4604)*$T4604/1000</f>
        <v>479.23273684898288</v>
      </c>
      <c r="AI4604" s="8">
        <f>(1+BWscncns[[#This Row],[pid_error]]*K_p)*BWscncns[[#This Row],[dbw]]/1000</f>
        <v>501.76036842449145</v>
      </c>
      <c r="AJ4604" s="13">
        <f>BWscncns[[#This Row],[Torflow prgrssv alt vote]]/VLOOKUP(BWscncns[[#This Row],[class]],AltBWtotl,2,FALSE)*100</f>
        <v>4.3004597628030355E-3</v>
      </c>
      <c r="AK4604">
        <f>IF(D4604=E4604,1,0)</f>
        <v>1</v>
      </c>
    </row>
    <row r="4605" spans="1:37">
      <c r="A4605" s="1" t="s">
        <v>3466</v>
      </c>
      <c r="B4605" s="1" t="s">
        <v>3467</v>
      </c>
      <c r="C4605">
        <v>488</v>
      </c>
      <c r="D4605">
        <v>1524973997</v>
      </c>
      <c r="E4605">
        <v>1524973997</v>
      </c>
      <c r="F4605" s="2">
        <v>-4.7596663261400003E-2</v>
      </c>
      <c r="G4605" s="2">
        <v>-4.7596663261400003E-2</v>
      </c>
      <c r="H4605">
        <v>487630</v>
      </c>
      <c r="I4605" s="2">
        <v>0.300141634672</v>
      </c>
      <c r="J4605" s="2">
        <v>0</v>
      </c>
      <c r="K4605">
        <v>4</v>
      </c>
      <c r="L4605" s="1" t="s">
        <v>11864</v>
      </c>
      <c r="M4605" s="1" t="s">
        <v>3467</v>
      </c>
      <c r="N4605">
        <v>0</v>
      </c>
      <c r="O4605">
        <v>0</v>
      </c>
      <c r="P4605">
        <v>1</v>
      </c>
      <c r="Q4605">
        <v>0</v>
      </c>
      <c r="R4605" s="19">
        <f>BWscncns[[#This Row],[C fx]]*4+BWscncns[[#This Row],[C fg]]*2+BWscncns[[#This Row],[C fm]]</f>
        <v>1</v>
      </c>
      <c r="S4605">
        <v>510</v>
      </c>
      <c r="T4605">
        <v>512000</v>
      </c>
      <c r="U4605" s="13">
        <v>0.99609400000000003</v>
      </c>
      <c r="V4605" s="13">
        <v>1.003922</v>
      </c>
      <c r="W4605">
        <v>3357</v>
      </c>
      <c r="X4605">
        <v>67</v>
      </c>
      <c r="Z4605" s="10">
        <f>IF($N4605&lt;&gt;0,constants!$L$2,IF($O4605&lt;&gt;0,constants!$M$2,IF($P4605&lt;&gt;0,constants!$N$2,0)))</f>
        <v>1117.99</v>
      </c>
      <c r="AA4605" s="10">
        <f>IF($N4605&lt;&gt;0,constants!$L$2,IF($O4605&lt;&gt;0,constants!$M$2,IF($P4605&lt;&gt;0,constants!$P$2,0)))</f>
        <v>4051.45</v>
      </c>
      <c r="AB4605" s="11">
        <f>constants!$O$2</f>
        <v>4861.32</v>
      </c>
      <c r="AC4605" s="11">
        <f>VLOOKUP(BWscncns[[#This Row],[scanner]],[0]!ScnrAvgBW,2,FALSE)/1000</f>
        <v>4819.491751072962</v>
      </c>
      <c r="AD4605" s="8">
        <f>(1+$F4605)*Z4605</f>
        <v>1064.7774064403875</v>
      </c>
      <c r="AE4605" s="8">
        <f>(1+$F4605)*AA4605</f>
        <v>3858.6144986296008</v>
      </c>
      <c r="AF4605" s="8">
        <f>(1+$F4605)*AB4605</f>
        <v>4629.9373889540911</v>
      </c>
      <c r="AG4605" s="8">
        <f>(1+$F4605)*AC4605</f>
        <v>4590.1000251060468</v>
      </c>
      <c r="AH4605" s="8">
        <f>(1+$F4605)*$T4605/1000</f>
        <v>487.6305084101632</v>
      </c>
      <c r="AI4605" s="8">
        <f>(1+BWscncns[[#This Row],[pid_error]]*K_p)*BWscncns[[#This Row],[dbw]]/1000</f>
        <v>499.8152542050816</v>
      </c>
      <c r="AJ4605" s="13">
        <f>BWscncns[[#This Row],[Torflow prgrssv alt vote]]/VLOOKUP(BWscncns[[#This Row],[class]],AltBWtotl,2,FALSE)*100</f>
        <v>9.8576911088250323E-3</v>
      </c>
      <c r="AK4605">
        <f>IF(D4605=E4605,1,0)</f>
        <v>1</v>
      </c>
    </row>
    <row r="4606" spans="1:37">
      <c r="A4606" s="1" t="s">
        <v>7284</v>
      </c>
      <c r="B4606" s="1" t="s">
        <v>49</v>
      </c>
      <c r="C4606">
        <v>83</v>
      </c>
      <c r="D4606">
        <v>1525006165</v>
      </c>
      <c r="E4606">
        <v>1525006165</v>
      </c>
      <c r="F4606" s="2">
        <v>-0.90989976370500003</v>
      </c>
      <c r="G4606" s="2">
        <v>-0.90989976370500003</v>
      </c>
      <c r="H4606">
        <v>82605</v>
      </c>
      <c r="I4606" s="2">
        <v>3.94718124671E-2</v>
      </c>
      <c r="J4606" s="2">
        <v>0</v>
      </c>
      <c r="K4606">
        <v>8</v>
      </c>
      <c r="L4606" s="1" t="s">
        <v>11958</v>
      </c>
      <c r="M4606" s="1" t="s">
        <v>49</v>
      </c>
      <c r="N4606">
        <v>0</v>
      </c>
      <c r="O4606">
        <v>0</v>
      </c>
      <c r="P4606">
        <v>1</v>
      </c>
      <c r="Q4606">
        <v>0</v>
      </c>
      <c r="R4606" s="19">
        <f>BWscncns[[#This Row],[C fx]]*4+BWscncns[[#This Row],[C fg]]*2+BWscncns[[#This Row],[C fm]]</f>
        <v>1</v>
      </c>
      <c r="S4606">
        <v>38</v>
      </c>
      <c r="T4606">
        <v>916821</v>
      </c>
      <c r="U4606" s="13">
        <v>4.1447999999999999E-2</v>
      </c>
      <c r="V4606" s="13">
        <v>24.126868000000002</v>
      </c>
      <c r="W4606">
        <v>6361</v>
      </c>
      <c r="X4606">
        <v>127</v>
      </c>
      <c r="Z4606" s="10">
        <f>IF($N4606&lt;&gt;0,constants!$L$2,IF($O4606&lt;&gt;0,constants!$M$2,IF($P4606&lt;&gt;0,constants!$N$2,0)))</f>
        <v>1117.99</v>
      </c>
      <c r="AA4606" s="10">
        <f>IF($N4606&lt;&gt;0,constants!$L$2,IF($O4606&lt;&gt;0,constants!$M$2,IF($P4606&lt;&gt;0,constants!$P$2,0)))</f>
        <v>4051.45</v>
      </c>
      <c r="AB4606" s="11">
        <f>constants!$O$2</f>
        <v>4861.32</v>
      </c>
      <c r="AC4606" s="11">
        <f>VLOOKUP(BWscncns[[#This Row],[scanner]],[0]!ScnrAvgBW,2,FALSE)/1000</f>
        <v>509.99709399477808</v>
      </c>
      <c r="AD4606" s="8">
        <f>(1+$F4606)*Z4606</f>
        <v>100.73116317544702</v>
      </c>
      <c r="AE4606" s="8">
        <f>(1+$F4606)*AA4606</f>
        <v>365.03660233737759</v>
      </c>
      <c r="AF4606" s="8">
        <f>(1+$F4606)*AB4606</f>
        <v>438.00608070560924</v>
      </c>
      <c r="AG4606" s="8">
        <f>(1+$F4606)*AC4606</f>
        <v>45.950858678692818</v>
      </c>
      <c r="AH4606" s="8">
        <f>(1+$F4606)*$T4606/1000</f>
        <v>82.605788740218159</v>
      </c>
      <c r="AI4606" s="8">
        <f>(1+BWscncns[[#This Row],[pid_error]]*K_p)*BWscncns[[#This Row],[dbw]]/1000</f>
        <v>499.71339437010914</v>
      </c>
      <c r="AJ4606" s="13">
        <f>BWscncns[[#This Row],[Torflow prgrssv alt vote]]/VLOOKUP(BWscncns[[#This Row],[class]],AltBWtotl,2,FALSE)*100</f>
        <v>9.8556821609565824E-3</v>
      </c>
      <c r="AK4606">
        <f>IF(D4606=E4606,1,0)</f>
        <v>1</v>
      </c>
    </row>
    <row r="4607" spans="1:37">
      <c r="A4607" s="1" t="s">
        <v>1901</v>
      </c>
      <c r="B4607" s="1" t="s">
        <v>1902</v>
      </c>
      <c r="C4607">
        <v>487</v>
      </c>
      <c r="D4607">
        <v>1524932484</v>
      </c>
      <c r="E4607">
        <v>1524932484</v>
      </c>
      <c r="F4607" s="2">
        <v>-4.9576288447099999E-2</v>
      </c>
      <c r="G4607" s="2">
        <v>-4.9576288447099999E-2</v>
      </c>
      <c r="H4607">
        <v>486616</v>
      </c>
      <c r="I4607" s="2">
        <v>-0.24081109660700001</v>
      </c>
      <c r="J4607" s="2">
        <v>0</v>
      </c>
      <c r="K4607">
        <v>5</v>
      </c>
      <c r="L4607" s="1" t="s">
        <v>11681</v>
      </c>
      <c r="M4607" s="1" t="s">
        <v>1902</v>
      </c>
      <c r="N4607">
        <v>0</v>
      </c>
      <c r="O4607">
        <v>0</v>
      </c>
      <c r="P4607">
        <v>1</v>
      </c>
      <c r="Q4607">
        <v>0</v>
      </c>
      <c r="R4607" s="19">
        <f>BWscncns[[#This Row],[C fx]]*4+BWscncns[[#This Row],[C fg]]*2+BWscncns[[#This Row],[C fm]]</f>
        <v>1</v>
      </c>
      <c r="S4607">
        <v>487</v>
      </c>
      <c r="T4607">
        <v>512000</v>
      </c>
      <c r="U4607" s="13">
        <v>0.95117200000000002</v>
      </c>
      <c r="V4607" s="13">
        <v>1.0513349999999999</v>
      </c>
      <c r="W4607">
        <v>3540</v>
      </c>
      <c r="X4607">
        <v>70</v>
      </c>
      <c r="Z4607" s="10">
        <f>IF($N4607&lt;&gt;0,constants!$L$2,IF($O4607&lt;&gt;0,constants!$M$2,IF($P4607&lt;&gt;0,constants!$N$2,0)))</f>
        <v>1117.99</v>
      </c>
      <c r="AA4607" s="10">
        <f>IF($N4607&lt;&gt;0,constants!$L$2,IF($O4607&lt;&gt;0,constants!$M$2,IF($P4607&lt;&gt;0,constants!$P$2,0)))</f>
        <v>4051.45</v>
      </c>
      <c r="AB4607" s="11">
        <f>constants!$O$2</f>
        <v>4861.32</v>
      </c>
      <c r="AC4607" s="11">
        <f>VLOOKUP(BWscncns[[#This Row],[scanner]],[0]!ScnrAvgBW,2,FALSE)/1000</f>
        <v>3794.4265750962772</v>
      </c>
      <c r="AD4607" s="8">
        <f>(1+$F4607)*Z4607</f>
        <v>1062.5642052790267</v>
      </c>
      <c r="AE4607" s="8">
        <f>(1+$F4607)*AA4607</f>
        <v>3850.5941461709963</v>
      </c>
      <c r="AF4607" s="8">
        <f>(1+$F4607)*AB4607</f>
        <v>4620.3137974463434</v>
      </c>
      <c r="AG4607" s="8">
        <f>(1+$F4607)*AC4607</f>
        <v>3606.3129887179621</v>
      </c>
      <c r="AH4607" s="8">
        <f>(1+$F4607)*$T4607/1000</f>
        <v>486.61694031508478</v>
      </c>
      <c r="AI4607" s="8">
        <f>(1+BWscncns[[#This Row],[pid_error]]*K_p)*BWscncns[[#This Row],[dbw]]/1000</f>
        <v>499.30847015754239</v>
      </c>
      <c r="AJ4607" s="13">
        <f>BWscncns[[#This Row],[Torflow prgrssv alt vote]]/VLOOKUP(BWscncns[[#This Row],[class]],AltBWtotl,2,FALSE)*100</f>
        <v>9.8476959745079189E-3</v>
      </c>
      <c r="AK4607">
        <f>IF(D4607=E4607,1,0)</f>
        <v>1</v>
      </c>
    </row>
    <row r="4608" spans="1:37">
      <c r="A4608" s="1" t="s">
        <v>6777</v>
      </c>
      <c r="B4608" s="1" t="s">
        <v>6778</v>
      </c>
      <c r="C4608">
        <v>474</v>
      </c>
      <c r="D4608">
        <v>1524998183</v>
      </c>
      <c r="E4608">
        <v>1524998183</v>
      </c>
      <c r="F4608" s="2">
        <v>-9.6041899057100005E-2</v>
      </c>
      <c r="G4608" s="2">
        <v>-9.6041899057100005E-2</v>
      </c>
      <c r="H4608">
        <v>473934</v>
      </c>
      <c r="I4608" s="2">
        <v>7.9305233162900002E-2</v>
      </c>
      <c r="J4608" s="2">
        <v>0</v>
      </c>
      <c r="K4608">
        <v>5</v>
      </c>
      <c r="L4608" s="1" t="s">
        <v>11759</v>
      </c>
      <c r="M4608" s="1" t="s">
        <v>6778</v>
      </c>
      <c r="N4608">
        <v>0</v>
      </c>
      <c r="O4608">
        <v>0</v>
      </c>
      <c r="P4608">
        <v>1</v>
      </c>
      <c r="Q4608">
        <v>0</v>
      </c>
      <c r="R4608" s="19">
        <f>BWscncns[[#This Row],[C fx]]*4+BWscncns[[#This Row],[C fg]]*2+BWscncns[[#This Row],[C fm]]</f>
        <v>1</v>
      </c>
      <c r="S4608">
        <v>471</v>
      </c>
      <c r="T4608">
        <v>524288</v>
      </c>
      <c r="U4608" s="13">
        <v>0.89836099999999997</v>
      </c>
      <c r="V4608" s="13">
        <v>1.113138</v>
      </c>
      <c r="W4608">
        <v>3711</v>
      </c>
      <c r="X4608">
        <v>74</v>
      </c>
      <c r="Z4608" s="10">
        <f>IF($N4608&lt;&gt;0,constants!$L$2,IF($O4608&lt;&gt;0,constants!$M$2,IF($P4608&lt;&gt;0,constants!$N$2,0)))</f>
        <v>1117.99</v>
      </c>
      <c r="AA4608" s="10">
        <f>IF($N4608&lt;&gt;0,constants!$L$2,IF($O4608&lt;&gt;0,constants!$M$2,IF($P4608&lt;&gt;0,constants!$P$2,0)))</f>
        <v>4051.45</v>
      </c>
      <c r="AB4608" s="11">
        <f>constants!$O$2</f>
        <v>4861.32</v>
      </c>
      <c r="AC4608" s="11">
        <f>VLOOKUP(BWscncns[[#This Row],[scanner]],[0]!ScnrAvgBW,2,FALSE)/1000</f>
        <v>3794.4265750962772</v>
      </c>
      <c r="AD4608" s="8">
        <f>(1+$F4608)*Z4608</f>
        <v>1010.6161172731528</v>
      </c>
      <c r="AE4608" s="8">
        <f>(1+$F4608)*AA4608</f>
        <v>3662.3410480651119</v>
      </c>
      <c r="AF4608" s="8">
        <f>(1+$F4608)*AB4608</f>
        <v>4394.4295952757384</v>
      </c>
      <c r="AG4608" s="8">
        <f>(1+$F4608)*AC4608</f>
        <v>3430.002640991303</v>
      </c>
      <c r="AH4608" s="8">
        <f>(1+$F4608)*$T4608/1000</f>
        <v>473.93438482715112</v>
      </c>
      <c r="AI4608" s="8">
        <f>(1+BWscncns[[#This Row],[pid_error]]*K_p)*BWscncns[[#This Row],[dbw]]/1000</f>
        <v>499.11119241357562</v>
      </c>
      <c r="AJ4608" s="13">
        <f>BWscncns[[#This Row],[Torflow prgrssv alt vote]]/VLOOKUP(BWscncns[[#This Row],[class]],AltBWtotl,2,FALSE)*100</f>
        <v>9.8438051307485324E-3</v>
      </c>
      <c r="AK4608">
        <f>IF(D4608=E4608,1,0)</f>
        <v>1</v>
      </c>
    </row>
    <row r="4609" spans="1:37">
      <c r="A4609" s="1" t="s">
        <v>10040</v>
      </c>
      <c r="B4609" s="1" t="s">
        <v>10041</v>
      </c>
      <c r="C4609">
        <v>486</v>
      </c>
      <c r="D4609">
        <v>1524988933</v>
      </c>
      <c r="E4609">
        <v>1524988933</v>
      </c>
      <c r="F4609" s="2">
        <v>-5.1421929397299997E-2</v>
      </c>
      <c r="G4609" s="2">
        <v>-5.1421929397299997E-2</v>
      </c>
      <c r="H4609">
        <v>485671</v>
      </c>
      <c r="I4609" s="2">
        <v>8.0771131507700003E-2</v>
      </c>
      <c r="J4609" s="2">
        <v>0</v>
      </c>
      <c r="K4609">
        <v>5</v>
      </c>
      <c r="L4609" s="1" t="s">
        <v>11628</v>
      </c>
      <c r="M4609" s="1" t="s">
        <v>10041</v>
      </c>
      <c r="N4609">
        <v>1</v>
      </c>
      <c r="O4609">
        <v>0</v>
      </c>
      <c r="P4609">
        <v>0</v>
      </c>
      <c r="Q4609">
        <v>0</v>
      </c>
      <c r="R4609" s="19">
        <f>BWscncns[[#This Row],[C fx]]*4+BWscncns[[#This Row],[C fg]]*2+BWscncns[[#This Row],[C fm]]</f>
        <v>4</v>
      </c>
      <c r="S4609">
        <v>367</v>
      </c>
      <c r="T4609">
        <v>512000</v>
      </c>
      <c r="U4609" s="13">
        <v>0.71679700000000002</v>
      </c>
      <c r="V4609" s="13">
        <v>1.395095</v>
      </c>
      <c r="W4609">
        <v>4238</v>
      </c>
      <c r="X4609">
        <v>84</v>
      </c>
      <c r="Z4609" s="10">
        <f>IF($N4609&lt;&gt;0,constants!$L$2,IF($O4609&lt;&gt;0,constants!$M$2,IF($P4609&lt;&gt;0,constants!$N$2,0)))</f>
        <v>10125.48</v>
      </c>
      <c r="AA4609" s="10">
        <f>IF($N4609&lt;&gt;0,constants!$L$2,IF($O4609&lt;&gt;0,constants!$M$2,IF($P4609&lt;&gt;0,constants!$P$2,0)))</f>
        <v>10125.48</v>
      </c>
      <c r="AB4609" s="11">
        <f>constants!$O$2</f>
        <v>4861.32</v>
      </c>
      <c r="AC4609" s="11">
        <f>VLOOKUP(BWscncns[[#This Row],[scanner]],[0]!ScnrAvgBW,2,FALSE)/1000</f>
        <v>3794.4265750962772</v>
      </c>
      <c r="AD4609" s="8">
        <f>(1+$F4609)*Z4609</f>
        <v>9604.8082823262266</v>
      </c>
      <c r="AE4609" s="8">
        <f>(1+$F4609)*AA4609</f>
        <v>9604.8082823262266</v>
      </c>
      <c r="AF4609" s="8">
        <f>(1+$F4609)*AB4609</f>
        <v>4611.3415461823179</v>
      </c>
      <c r="AG4609" s="8">
        <f>(1+$F4609)*AC4609</f>
        <v>3599.3098396484379</v>
      </c>
      <c r="AH4609" s="8">
        <f>(1+$F4609)*$T4609/1000</f>
        <v>485.67197214858248</v>
      </c>
      <c r="AI4609" s="8">
        <f>(1+BWscncns[[#This Row],[pid_error]]*K_p)*BWscncns[[#This Row],[dbw]]/1000</f>
        <v>498.83598607429121</v>
      </c>
      <c r="AJ4609" s="13">
        <f>BWscncns[[#This Row],[Torflow prgrssv alt vote]]/VLOOKUP(BWscncns[[#This Row],[class]],AltBWtotl,2,FALSE)*100</f>
        <v>4.2753956297636401E-3</v>
      </c>
      <c r="AK4609">
        <f>IF(D4609=E4609,1,0)</f>
        <v>1</v>
      </c>
    </row>
    <row r="4610" spans="1:37">
      <c r="A4610" s="1" t="s">
        <v>7351</v>
      </c>
      <c r="B4610" s="1" t="s">
        <v>7352</v>
      </c>
      <c r="C4610">
        <v>486</v>
      </c>
      <c r="D4610">
        <v>1524977546</v>
      </c>
      <c r="E4610">
        <v>1524977546</v>
      </c>
      <c r="F4610" s="2">
        <v>-5.1483456400099999E-2</v>
      </c>
      <c r="G4610" s="2">
        <v>-5.1483456400099999E-2</v>
      </c>
      <c r="H4610">
        <v>485640</v>
      </c>
      <c r="I4610" s="2">
        <v>-0.16077095689400001</v>
      </c>
      <c r="J4610" s="2">
        <v>0</v>
      </c>
      <c r="K4610">
        <v>5</v>
      </c>
      <c r="L4610" s="1" t="s">
        <v>11622</v>
      </c>
      <c r="M4610" s="1" t="s">
        <v>7352</v>
      </c>
      <c r="N4610">
        <v>0</v>
      </c>
      <c r="O4610">
        <v>0</v>
      </c>
      <c r="P4610">
        <v>1</v>
      </c>
      <c r="Q4610">
        <v>0</v>
      </c>
      <c r="R4610" s="19">
        <f>BWscncns[[#This Row],[C fx]]*4+BWscncns[[#This Row],[C fg]]*2+BWscncns[[#This Row],[C fm]]</f>
        <v>1</v>
      </c>
      <c r="S4610">
        <v>486</v>
      </c>
      <c r="T4610">
        <v>512000</v>
      </c>
      <c r="U4610" s="13">
        <v>0.94921900000000003</v>
      </c>
      <c r="V4610" s="13">
        <v>1.053498</v>
      </c>
      <c r="W4610">
        <v>3548</v>
      </c>
      <c r="X4610">
        <v>70</v>
      </c>
      <c r="Z4610" s="10">
        <f>IF($N4610&lt;&gt;0,constants!$L$2,IF($O4610&lt;&gt;0,constants!$M$2,IF($P4610&lt;&gt;0,constants!$N$2,0)))</f>
        <v>1117.99</v>
      </c>
      <c r="AA4610" s="10">
        <f>IF($N4610&lt;&gt;0,constants!$L$2,IF($O4610&lt;&gt;0,constants!$M$2,IF($P4610&lt;&gt;0,constants!$P$2,0)))</f>
        <v>4051.45</v>
      </c>
      <c r="AB4610" s="11">
        <f>constants!$O$2</f>
        <v>4861.32</v>
      </c>
      <c r="AC4610" s="11">
        <f>VLOOKUP(BWscncns[[#This Row],[scanner]],[0]!ScnrAvgBW,2,FALSE)/1000</f>
        <v>3794.4265750962772</v>
      </c>
      <c r="AD4610" s="8">
        <f>(1+$F4610)*Z4610</f>
        <v>1060.4320105792522</v>
      </c>
      <c r="AE4610" s="8">
        <f>(1+$F4610)*AA4610</f>
        <v>3842.8673505678148</v>
      </c>
      <c r="AF4610" s="8">
        <f>(1+$F4610)*AB4610</f>
        <v>4611.0424437330657</v>
      </c>
      <c r="AG4610" s="8">
        <f>(1+$F4610)*AC4610</f>
        <v>3599.0763799539272</v>
      </c>
      <c r="AH4610" s="8">
        <f>(1+$F4610)*$T4610/1000</f>
        <v>485.6404703231488</v>
      </c>
      <c r="AI4610" s="8">
        <f>(1+BWscncns[[#This Row],[pid_error]]*K_p)*BWscncns[[#This Row],[dbw]]/1000</f>
        <v>498.82023516157437</v>
      </c>
      <c r="AJ4610" s="13">
        <f>BWscncns[[#This Row],[Torflow prgrssv alt vote]]/VLOOKUP(BWscncns[[#This Row],[class]],AltBWtotl,2,FALSE)*100</f>
        <v>9.8380666770059352E-3</v>
      </c>
      <c r="AK4610">
        <f>IF(D4610=E4610,1,0)</f>
        <v>1</v>
      </c>
    </row>
    <row r="4611" spans="1:37">
      <c r="A4611" s="1" t="s">
        <v>1075</v>
      </c>
      <c r="B4611" s="1" t="s">
        <v>1076</v>
      </c>
      <c r="C4611">
        <v>473</v>
      </c>
      <c r="D4611">
        <v>1524948628</v>
      </c>
      <c r="E4611">
        <v>1524948628</v>
      </c>
      <c r="F4611" s="2">
        <v>-9.8093431026299999E-2</v>
      </c>
      <c r="G4611" s="2">
        <v>-9.8093431026299999E-2</v>
      </c>
      <c r="H4611">
        <v>472858</v>
      </c>
      <c r="I4611" s="2">
        <v>9.6971059798699993E-2</v>
      </c>
      <c r="J4611" s="2">
        <v>0</v>
      </c>
      <c r="K4611">
        <v>4</v>
      </c>
      <c r="L4611" s="1" t="s">
        <v>11764</v>
      </c>
      <c r="M4611" s="1" t="s">
        <v>1076</v>
      </c>
      <c r="N4611">
        <v>0</v>
      </c>
      <c r="O4611">
        <v>0</v>
      </c>
      <c r="P4611">
        <v>1</v>
      </c>
      <c r="Q4611">
        <v>0</v>
      </c>
      <c r="R4611" s="19">
        <f>BWscncns[[#This Row],[C fx]]*4+BWscncns[[#This Row],[C fg]]*2+BWscncns[[#This Row],[C fm]]</f>
        <v>1</v>
      </c>
      <c r="S4611">
        <v>473</v>
      </c>
      <c r="T4611">
        <v>524288</v>
      </c>
      <c r="U4611" s="13">
        <v>0.90217599999999998</v>
      </c>
      <c r="V4611" s="13">
        <v>1.1084309999999999</v>
      </c>
      <c r="W4611">
        <v>3698</v>
      </c>
      <c r="X4611">
        <v>73</v>
      </c>
      <c r="Z4611" s="10">
        <f>IF($N4611&lt;&gt;0,constants!$L$2,IF($O4611&lt;&gt;0,constants!$M$2,IF($P4611&lt;&gt;0,constants!$N$2,0)))</f>
        <v>1117.99</v>
      </c>
      <c r="AA4611" s="10">
        <f>IF($N4611&lt;&gt;0,constants!$L$2,IF($O4611&lt;&gt;0,constants!$M$2,IF($P4611&lt;&gt;0,constants!$P$2,0)))</f>
        <v>4051.45</v>
      </c>
      <c r="AB4611" s="11">
        <f>constants!$O$2</f>
        <v>4861.32</v>
      </c>
      <c r="AC4611" s="11">
        <f>VLOOKUP(BWscncns[[#This Row],[scanner]],[0]!ScnrAvgBW,2,FALSE)/1000</f>
        <v>4819.491751072962</v>
      </c>
      <c r="AD4611" s="8">
        <f>(1+$F4611)*Z4611</f>
        <v>1008.3225250469069</v>
      </c>
      <c r="AE4611" s="8">
        <f>(1+$F4611)*AA4611</f>
        <v>3654.0293688684969</v>
      </c>
      <c r="AF4611" s="8">
        <f>(1+$F4611)*AB4611</f>
        <v>4384.4564418832269</v>
      </c>
      <c r="AG4611" s="8">
        <f>(1+$F4611)*AC4611</f>
        <v>4346.7312694072643</v>
      </c>
      <c r="AH4611" s="8">
        <f>(1+$F4611)*$T4611/1000</f>
        <v>472.85879123408324</v>
      </c>
      <c r="AI4611" s="8">
        <f>(1+BWscncns[[#This Row],[pid_error]]*K_p)*BWscncns[[#This Row],[dbw]]/1000</f>
        <v>498.57339561704163</v>
      </c>
      <c r="AJ4611" s="13">
        <f>BWscncns[[#This Row],[Torflow prgrssv alt vote]]/VLOOKUP(BWscncns[[#This Row],[class]],AltBWtotl,2,FALSE)*100</f>
        <v>9.8331983422302854E-3</v>
      </c>
      <c r="AK4611">
        <f>IF(D4611=E4611,1,0)</f>
        <v>1</v>
      </c>
    </row>
    <row r="4612" spans="1:37">
      <c r="A4612" s="1" t="s">
        <v>5270</v>
      </c>
      <c r="B4612" s="1" t="s">
        <v>5271</v>
      </c>
      <c r="C4612">
        <v>483</v>
      </c>
      <c r="D4612">
        <v>1524984916</v>
      </c>
      <c r="E4612">
        <v>1524984916</v>
      </c>
      <c r="F4612" s="2">
        <v>-5.64978454743E-2</v>
      </c>
      <c r="G4612" s="2">
        <v>-5.64978454743E-2</v>
      </c>
      <c r="H4612">
        <v>483073</v>
      </c>
      <c r="I4612" s="2">
        <v>4.36249226967E-2</v>
      </c>
      <c r="J4612" s="2">
        <v>0</v>
      </c>
      <c r="K4612">
        <v>5</v>
      </c>
      <c r="L4612" s="1" t="s">
        <v>11534</v>
      </c>
      <c r="M4612" s="1" t="s">
        <v>5271</v>
      </c>
      <c r="N4612">
        <v>0</v>
      </c>
      <c r="O4612">
        <v>0</v>
      </c>
      <c r="P4612">
        <v>1</v>
      </c>
      <c r="Q4612">
        <v>0</v>
      </c>
      <c r="R4612" s="19">
        <f>BWscncns[[#This Row],[C fx]]*4+BWscncns[[#This Row],[C fg]]*2+BWscncns[[#This Row],[C fm]]</f>
        <v>1</v>
      </c>
      <c r="S4612">
        <v>383</v>
      </c>
      <c r="T4612">
        <v>512000</v>
      </c>
      <c r="U4612" s="13">
        <v>0.74804700000000002</v>
      </c>
      <c r="V4612" s="13">
        <v>1.3368150000000001</v>
      </c>
      <c r="W4612">
        <v>4136</v>
      </c>
      <c r="X4612">
        <v>82</v>
      </c>
      <c r="Z4612" s="10">
        <f>IF($N4612&lt;&gt;0,constants!$L$2,IF($O4612&lt;&gt;0,constants!$M$2,IF($P4612&lt;&gt;0,constants!$N$2,0)))</f>
        <v>1117.99</v>
      </c>
      <c r="AA4612" s="10">
        <f>IF($N4612&lt;&gt;0,constants!$L$2,IF($O4612&lt;&gt;0,constants!$M$2,IF($P4612&lt;&gt;0,constants!$P$2,0)))</f>
        <v>4051.45</v>
      </c>
      <c r="AB4612" s="11">
        <f>constants!$O$2</f>
        <v>4861.32</v>
      </c>
      <c r="AC4612" s="11">
        <f>VLOOKUP(BWscncns[[#This Row],[scanner]],[0]!ScnrAvgBW,2,FALSE)/1000</f>
        <v>3794.4265750962772</v>
      </c>
      <c r="AD4612" s="8">
        <f>(1+$F4612)*Z4612</f>
        <v>1054.8259737381873</v>
      </c>
      <c r="AE4612" s="8">
        <f>(1+$F4612)*AA4612</f>
        <v>3822.5518039531471</v>
      </c>
      <c r="AF4612" s="8">
        <f>(1+$F4612)*AB4612</f>
        <v>4586.6658938388755</v>
      </c>
      <c r="AG4612" s="8">
        <f>(1+$F4612)*AC4612</f>
        <v>3580.0496487929104</v>
      </c>
      <c r="AH4612" s="8">
        <f>(1+$F4612)*$T4612/1000</f>
        <v>483.07310311715838</v>
      </c>
      <c r="AI4612" s="8">
        <f>(1+BWscncns[[#This Row],[pid_error]]*K_p)*BWscncns[[#This Row],[dbw]]/1000</f>
        <v>497.53655155857922</v>
      </c>
      <c r="AJ4612" s="13">
        <f>BWscncns[[#This Row],[Torflow prgrssv alt vote]]/VLOOKUP(BWscncns[[#This Row],[class]],AltBWtotl,2,FALSE)*100</f>
        <v>9.8127490094611237E-3</v>
      </c>
      <c r="AK4612">
        <f>IF(D4612=E4612,1,0)</f>
        <v>1</v>
      </c>
    </row>
    <row r="4613" spans="1:37">
      <c r="A4613" s="1" t="s">
        <v>1496</v>
      </c>
      <c r="B4613" s="1" t="s">
        <v>1497</v>
      </c>
      <c r="C4613">
        <v>481</v>
      </c>
      <c r="D4613">
        <v>1524980073</v>
      </c>
      <c r="E4613">
        <v>1524980073</v>
      </c>
      <c r="F4613" s="2">
        <v>-6.00763385873E-2</v>
      </c>
      <c r="G4613" s="2">
        <v>-6.00763385873E-2</v>
      </c>
      <c r="H4613">
        <v>481240</v>
      </c>
      <c r="I4613" s="2">
        <v>2.8355075348999999E-2</v>
      </c>
      <c r="J4613" s="2">
        <v>0</v>
      </c>
      <c r="K4613">
        <v>5</v>
      </c>
      <c r="L4613" s="1" t="s">
        <v>11618</v>
      </c>
      <c r="M4613" s="1" t="s">
        <v>1497</v>
      </c>
      <c r="N4613">
        <v>0</v>
      </c>
      <c r="O4613">
        <v>0</v>
      </c>
      <c r="P4613">
        <v>1</v>
      </c>
      <c r="Q4613">
        <v>0</v>
      </c>
      <c r="R4613" s="19">
        <f>BWscncns[[#This Row],[C fx]]*4+BWscncns[[#This Row],[C fg]]*2+BWscncns[[#This Row],[C fm]]</f>
        <v>1</v>
      </c>
      <c r="S4613">
        <v>469</v>
      </c>
      <c r="T4613">
        <v>512000</v>
      </c>
      <c r="U4613" s="13">
        <v>0.91601600000000005</v>
      </c>
      <c r="V4613" s="13">
        <v>1.0916840000000001</v>
      </c>
      <c r="W4613">
        <v>3644</v>
      </c>
      <c r="X4613">
        <v>72</v>
      </c>
      <c r="Z4613" s="10">
        <f>IF($N4613&lt;&gt;0,constants!$L$2,IF($O4613&lt;&gt;0,constants!$M$2,IF($P4613&lt;&gt;0,constants!$N$2,0)))</f>
        <v>1117.99</v>
      </c>
      <c r="AA4613" s="10">
        <f>IF($N4613&lt;&gt;0,constants!$L$2,IF($O4613&lt;&gt;0,constants!$M$2,IF($P4613&lt;&gt;0,constants!$P$2,0)))</f>
        <v>4051.45</v>
      </c>
      <c r="AB4613" s="11">
        <f>constants!$O$2</f>
        <v>4861.32</v>
      </c>
      <c r="AC4613" s="11">
        <f>VLOOKUP(BWscncns[[#This Row],[scanner]],[0]!ScnrAvgBW,2,FALSE)/1000</f>
        <v>3794.4265750962772</v>
      </c>
      <c r="AD4613" s="8">
        <f>(1+$F4613)*Z4613</f>
        <v>1050.8252542227845</v>
      </c>
      <c r="AE4613" s="8">
        <f>(1+$F4613)*AA4613</f>
        <v>3808.0537180304832</v>
      </c>
      <c r="AF4613" s="8">
        <f>(1+$F4613)*AB4613</f>
        <v>4569.2696936987868</v>
      </c>
      <c r="AG4613" s="8">
        <f>(1+$F4613)*AC4613</f>
        <v>3566.4713194261444</v>
      </c>
      <c r="AH4613" s="8">
        <f>(1+$F4613)*$T4613/1000</f>
        <v>481.2409146433024</v>
      </c>
      <c r="AI4613" s="8">
        <f>(1+BWscncns[[#This Row],[pid_error]]*K_p)*BWscncns[[#This Row],[dbw]]/1000</f>
        <v>496.6204573216512</v>
      </c>
      <c r="AJ4613" s="13">
        <f>BWscncns[[#This Row],[Torflow prgrssv alt vote]]/VLOOKUP(BWscncns[[#This Row],[class]],AltBWtotl,2,FALSE)*100</f>
        <v>9.7946811855237088E-3</v>
      </c>
      <c r="AK4613">
        <f>IF(D4613=E4613,1,0)</f>
        <v>1</v>
      </c>
    </row>
    <row r="4614" spans="1:37">
      <c r="A4614" s="1" t="s">
        <v>10518</v>
      </c>
      <c r="B4614" s="1" t="s">
        <v>10519</v>
      </c>
      <c r="C4614">
        <v>364</v>
      </c>
      <c r="D4614">
        <v>1524995200</v>
      </c>
      <c r="E4614">
        <v>1524995200</v>
      </c>
      <c r="F4614" s="2">
        <v>-0.41759625138700002</v>
      </c>
      <c r="G4614" s="2">
        <v>-0.41759625138700002</v>
      </c>
      <c r="H4614">
        <v>363792</v>
      </c>
      <c r="I4614" s="2">
        <v>0.18529381196299999</v>
      </c>
      <c r="J4614" s="2">
        <v>0</v>
      </c>
      <c r="K4614">
        <v>7</v>
      </c>
      <c r="L4614" s="1" t="s">
        <v>11858</v>
      </c>
      <c r="M4614" s="1" t="s">
        <v>10519</v>
      </c>
      <c r="N4614">
        <v>0</v>
      </c>
      <c r="O4614">
        <v>0</v>
      </c>
      <c r="P4614">
        <v>1</v>
      </c>
      <c r="Q4614">
        <v>0</v>
      </c>
      <c r="R4614" s="19">
        <f>BWscncns[[#This Row],[C fx]]*4+BWscncns[[#This Row],[C fg]]*2+BWscncns[[#This Row],[C fm]]</f>
        <v>1</v>
      </c>
      <c r="S4614">
        <v>241</v>
      </c>
      <c r="T4614">
        <v>624640</v>
      </c>
      <c r="U4614" s="13">
        <v>0.385822</v>
      </c>
      <c r="V4614" s="13">
        <v>2.5918670000000001</v>
      </c>
      <c r="W4614">
        <v>5224</v>
      </c>
      <c r="X4614">
        <v>104</v>
      </c>
      <c r="Z4614" s="10">
        <f>IF($N4614&lt;&gt;0,constants!$L$2,IF($O4614&lt;&gt;0,constants!$M$2,IF($P4614&lt;&gt;0,constants!$N$2,0)))</f>
        <v>1117.99</v>
      </c>
      <c r="AA4614" s="10">
        <f>IF($N4614&lt;&gt;0,constants!$L$2,IF($O4614&lt;&gt;0,constants!$M$2,IF($P4614&lt;&gt;0,constants!$P$2,0)))</f>
        <v>4051.45</v>
      </c>
      <c r="AB4614" s="11">
        <f>constants!$O$2</f>
        <v>4861.32</v>
      </c>
      <c r="AC4614" s="11">
        <f>VLOOKUP(BWscncns[[#This Row],[scanner]],[0]!ScnrAvgBW,2,FALSE)/1000</f>
        <v>885.64026081730776</v>
      </c>
      <c r="AD4614" s="8">
        <f>(1+$F4614)*Z4614</f>
        <v>651.12156691184794</v>
      </c>
      <c r="AE4614" s="8">
        <f>(1+$F4614)*AA4614</f>
        <v>2359.5796673181389</v>
      </c>
      <c r="AF4614" s="8">
        <f>(1+$F4614)*AB4614</f>
        <v>2831.2509912073492</v>
      </c>
      <c r="AG4614" s="8">
        <f>(1+$F4614)*AC4614</f>
        <v>515.8002078225951</v>
      </c>
      <c r="AH4614" s="8">
        <f>(1+$F4614)*$T4614/1000</f>
        <v>363.79267753362433</v>
      </c>
      <c r="AI4614" s="8">
        <f>(1+BWscncns[[#This Row],[pid_error]]*K_p)*BWscncns[[#This Row],[dbw]]/1000</f>
        <v>494.21633876681216</v>
      </c>
      <c r="AJ4614" s="13">
        <f>BWscncns[[#This Row],[Torflow prgrssv alt vote]]/VLOOKUP(BWscncns[[#This Row],[class]],AltBWtotl,2,FALSE)*100</f>
        <v>9.7472655496398265E-3</v>
      </c>
      <c r="AK4614">
        <f>IF(D4614=E4614,1,0)</f>
        <v>1</v>
      </c>
    </row>
    <row r="4615" spans="1:37">
      <c r="A4615" s="1" t="s">
        <v>990</v>
      </c>
      <c r="B4615" s="1" t="s">
        <v>991</v>
      </c>
      <c r="C4615">
        <v>462</v>
      </c>
      <c r="D4615">
        <v>1525003705</v>
      </c>
      <c r="E4615">
        <v>1525003705</v>
      </c>
      <c r="F4615" s="2">
        <v>-0.118192418637</v>
      </c>
      <c r="G4615" s="2">
        <v>-0.118192418637</v>
      </c>
      <c r="H4615">
        <v>462321</v>
      </c>
      <c r="I4615" s="2">
        <v>-0.129194934958</v>
      </c>
      <c r="J4615" s="2">
        <v>0</v>
      </c>
      <c r="K4615">
        <v>5</v>
      </c>
      <c r="L4615" s="1" t="s">
        <v>11561</v>
      </c>
      <c r="M4615" s="1" t="s">
        <v>991</v>
      </c>
      <c r="N4615">
        <v>0</v>
      </c>
      <c r="O4615">
        <v>0</v>
      </c>
      <c r="P4615">
        <v>1</v>
      </c>
      <c r="Q4615">
        <v>0</v>
      </c>
      <c r="R4615" s="19">
        <f>BWscncns[[#This Row],[C fx]]*4+BWscncns[[#This Row],[C fg]]*2+BWscncns[[#This Row],[C fm]]</f>
        <v>1</v>
      </c>
      <c r="S4615">
        <v>530</v>
      </c>
      <c r="T4615">
        <v>524288</v>
      </c>
      <c r="U4615" s="13">
        <v>1.0108950000000001</v>
      </c>
      <c r="V4615" s="13">
        <v>0.98922299999999996</v>
      </c>
      <c r="W4615">
        <v>3168</v>
      </c>
      <c r="X4615">
        <v>63</v>
      </c>
      <c r="Z4615" s="10">
        <f>IF($N4615&lt;&gt;0,constants!$L$2,IF($O4615&lt;&gt;0,constants!$M$2,IF($P4615&lt;&gt;0,constants!$N$2,0)))</f>
        <v>1117.99</v>
      </c>
      <c r="AA4615" s="10">
        <f>IF($N4615&lt;&gt;0,constants!$L$2,IF($O4615&lt;&gt;0,constants!$M$2,IF($P4615&lt;&gt;0,constants!$P$2,0)))</f>
        <v>4051.45</v>
      </c>
      <c r="AB4615" s="11">
        <f>constants!$O$2</f>
        <v>4861.32</v>
      </c>
      <c r="AC4615" s="11">
        <f>VLOOKUP(BWscncns[[#This Row],[scanner]],[0]!ScnrAvgBW,2,FALSE)/1000</f>
        <v>3794.4265750962772</v>
      </c>
      <c r="AD4615" s="8">
        <f>(1+$F4615)*Z4615</f>
        <v>985.85205788802034</v>
      </c>
      <c r="AE4615" s="8">
        <f>(1+$F4615)*AA4615</f>
        <v>3572.5993255131261</v>
      </c>
      <c r="AF4615" s="8">
        <f>(1+$F4615)*AB4615</f>
        <v>4286.7488314315788</v>
      </c>
      <c r="AG4615" s="8">
        <f>(1+$F4615)*AC4615</f>
        <v>3345.9541208451396</v>
      </c>
      <c r="AH4615" s="8">
        <f>(1+$F4615)*$T4615/1000</f>
        <v>462.3211332176445</v>
      </c>
      <c r="AI4615" s="8">
        <f>(1+BWscncns[[#This Row],[pid_error]]*K_p)*BWscncns[[#This Row],[dbw]]/1000</f>
        <v>493.30456660882226</v>
      </c>
      <c r="AJ4615" s="13">
        <f>BWscncns[[#This Row],[Torflow prgrssv alt vote]]/VLOOKUP(BWscncns[[#This Row],[class]],AltBWtotl,2,FALSE)*100</f>
        <v>9.7292829686372005E-3</v>
      </c>
      <c r="AK4615">
        <f>IF(D4615=E4615,1,0)</f>
        <v>1</v>
      </c>
    </row>
    <row r="4616" spans="1:37">
      <c r="A4616" s="1" t="s">
        <v>11378</v>
      </c>
      <c r="B4616" s="1" t="s">
        <v>11379</v>
      </c>
      <c r="C4616">
        <v>523</v>
      </c>
      <c r="D4616">
        <v>1524979588</v>
      </c>
      <c r="E4616">
        <v>1524979588</v>
      </c>
      <c r="F4616" s="2">
        <v>-0.17211463821799999</v>
      </c>
      <c r="G4616" s="2">
        <v>-0.17211463821799999</v>
      </c>
      <c r="H4616">
        <v>523064</v>
      </c>
      <c r="I4616" s="2">
        <v>1.1067638056100001E-2</v>
      </c>
      <c r="J4616" s="2">
        <v>0</v>
      </c>
      <c r="K4616">
        <v>4</v>
      </c>
      <c r="L4616" s="1" t="s">
        <v>11810</v>
      </c>
      <c r="M4616" s="1" t="s">
        <v>11380</v>
      </c>
      <c r="N4616">
        <v>0</v>
      </c>
      <c r="O4616">
        <v>0</v>
      </c>
      <c r="P4616">
        <v>1</v>
      </c>
      <c r="Q4616">
        <v>0</v>
      </c>
      <c r="R4616" s="19">
        <f>BWscncns[[#This Row],[C fx]]*4+BWscncns[[#This Row],[C fg]]*2+BWscncns[[#This Row],[C fm]]</f>
        <v>1</v>
      </c>
      <c r="S4616">
        <v>451</v>
      </c>
      <c r="T4616">
        <v>539648</v>
      </c>
      <c r="U4616" s="13">
        <v>0.83572999999999997</v>
      </c>
      <c r="V4616" s="13">
        <v>1.1965589999999999</v>
      </c>
      <c r="W4616">
        <v>3923</v>
      </c>
      <c r="X4616">
        <v>78</v>
      </c>
      <c r="Z4616" s="10">
        <f>IF($N4616&lt;&gt;0,constants!$L$2,IF($O4616&lt;&gt;0,constants!$M$2,IF($P4616&lt;&gt;0,constants!$N$2,0)))</f>
        <v>1117.99</v>
      </c>
      <c r="AA4616" s="10">
        <f>IF($N4616&lt;&gt;0,constants!$L$2,IF($O4616&lt;&gt;0,constants!$M$2,IF($P4616&lt;&gt;0,constants!$P$2,0)))</f>
        <v>4051.45</v>
      </c>
      <c r="AB4616" s="11">
        <f>constants!$O$2</f>
        <v>4861.32</v>
      </c>
      <c r="AC4616" s="11">
        <f>VLOOKUP(BWscncns[[#This Row],[scanner]],[0]!ScnrAvgBW,2,FALSE)/1000</f>
        <v>4819.491751072962</v>
      </c>
      <c r="AD4616" s="8">
        <f>(1+$F4616)*Z4616</f>
        <v>925.56755561865816</v>
      </c>
      <c r="AE4616" s="8">
        <f>(1+$F4616)*AA4616</f>
        <v>3354.136148991684</v>
      </c>
      <c r="AF4616" s="8">
        <f>(1+$F4616)*AB4616</f>
        <v>4024.6156669380721</v>
      </c>
      <c r="AG4616" s="8">
        <f>(1+$F4616)*AC4616</f>
        <v>3989.986671942404</v>
      </c>
      <c r="AH4616" s="8">
        <f>(1+$F4616)*$T4616/1000</f>
        <v>446.76667971493276</v>
      </c>
      <c r="AI4616" s="8">
        <f>(1+BWscncns[[#This Row],[pid_error]]*K_p)*BWscncns[[#This Row],[dbw]]/1000</f>
        <v>493.20733985746642</v>
      </c>
      <c r="AJ4616" s="13">
        <f>BWscncns[[#This Row],[Torflow prgrssv alt vote]]/VLOOKUP(BWscncns[[#This Row],[class]],AltBWtotl,2,FALSE)*100</f>
        <v>9.7273653975460481E-3</v>
      </c>
      <c r="AK4616">
        <f>IF(D4616=E4616,1,0)</f>
        <v>1</v>
      </c>
    </row>
    <row r="4617" spans="1:37">
      <c r="A4617" s="1" t="s">
        <v>6820</v>
      </c>
      <c r="B4617" s="1" t="s">
        <v>6821</v>
      </c>
      <c r="C4617">
        <v>461</v>
      </c>
      <c r="D4617">
        <v>1524938298</v>
      </c>
      <c r="E4617">
        <v>1524938298</v>
      </c>
      <c r="F4617" s="2">
        <v>-0.119923721717</v>
      </c>
      <c r="G4617" s="2">
        <v>-0.119923721717</v>
      </c>
      <c r="H4617">
        <v>461413</v>
      </c>
      <c r="I4617" s="2">
        <v>0.47061193550300001</v>
      </c>
      <c r="J4617" s="2">
        <v>0</v>
      </c>
      <c r="K4617">
        <v>6</v>
      </c>
      <c r="L4617" s="1" t="s">
        <v>11695</v>
      </c>
      <c r="M4617" s="1" t="s">
        <v>6821</v>
      </c>
      <c r="N4617">
        <v>0</v>
      </c>
      <c r="O4617">
        <v>0</v>
      </c>
      <c r="P4617">
        <v>1</v>
      </c>
      <c r="Q4617">
        <v>0</v>
      </c>
      <c r="R4617" s="19">
        <f>BWscncns[[#This Row],[C fx]]*4+BWscncns[[#This Row],[C fg]]*2+BWscncns[[#This Row],[C fm]]</f>
        <v>1</v>
      </c>
      <c r="S4617">
        <v>397</v>
      </c>
      <c r="T4617">
        <v>524288</v>
      </c>
      <c r="U4617" s="13">
        <v>0.75721700000000003</v>
      </c>
      <c r="V4617" s="13">
        <v>1.3206249999999999</v>
      </c>
      <c r="W4617">
        <v>4109</v>
      </c>
      <c r="X4617">
        <v>82</v>
      </c>
      <c r="Z4617" s="10">
        <f>IF($N4617&lt;&gt;0,constants!$L$2,IF($O4617&lt;&gt;0,constants!$M$2,IF($P4617&lt;&gt;0,constants!$N$2,0)))</f>
        <v>1117.99</v>
      </c>
      <c r="AA4617" s="10">
        <f>IF($N4617&lt;&gt;0,constants!$L$2,IF($O4617&lt;&gt;0,constants!$M$2,IF($P4617&lt;&gt;0,constants!$P$2,0)))</f>
        <v>4051.45</v>
      </c>
      <c r="AB4617" s="11">
        <f>constants!$O$2</f>
        <v>4861.32</v>
      </c>
      <c r="AC4617" s="11">
        <f>VLOOKUP(BWscncns[[#This Row],[scanner]],[0]!ScnrAvgBW,2,FALSE)/1000</f>
        <v>2386.3111194805197</v>
      </c>
      <c r="AD4617" s="8">
        <f>(1+$F4617)*Z4617</f>
        <v>983.91647835761125</v>
      </c>
      <c r="AE4617" s="8">
        <f>(1+$F4617)*AA4617</f>
        <v>3565.5850376496605</v>
      </c>
      <c r="AF4617" s="8">
        <f>(1+$F4617)*AB4617</f>
        <v>4278.3324131427134</v>
      </c>
      <c r="AG4617" s="8">
        <f>(1+$F4617)*AC4617</f>
        <v>2100.1358088577554</v>
      </c>
      <c r="AH4617" s="8">
        <f>(1+$F4617)*$T4617/1000</f>
        <v>461.41343178843755</v>
      </c>
      <c r="AI4617" s="8">
        <f>(1+BWscncns[[#This Row],[pid_error]]*K_p)*BWscncns[[#This Row],[dbw]]/1000</f>
        <v>492.85071589421875</v>
      </c>
      <c r="AJ4617" s="13">
        <f>BWscncns[[#This Row],[Torflow prgrssv alt vote]]/VLOOKUP(BWscncns[[#This Row],[class]],AltBWtotl,2,FALSE)*100</f>
        <v>9.7203318209552504E-3</v>
      </c>
      <c r="AK4617">
        <f>IF(D4617=E4617,1,0)</f>
        <v>1</v>
      </c>
    </row>
    <row r="4618" spans="1:37">
      <c r="A4618" s="1" t="s">
        <v>1553</v>
      </c>
      <c r="B4618" s="1" t="s">
        <v>49</v>
      </c>
      <c r="C4618">
        <v>460</v>
      </c>
      <c r="D4618">
        <v>1524975523</v>
      </c>
      <c r="E4618">
        <v>1524975523</v>
      </c>
      <c r="F4618" s="2">
        <v>-0.122620902398</v>
      </c>
      <c r="G4618" s="2">
        <v>-0.122620902398</v>
      </c>
      <c r="H4618">
        <v>459999</v>
      </c>
      <c r="I4618" s="2">
        <v>-5.9379949013900001E-2</v>
      </c>
      <c r="J4618" s="2">
        <v>0</v>
      </c>
      <c r="K4618">
        <v>5</v>
      </c>
      <c r="L4618" s="1" t="s">
        <v>11649</v>
      </c>
      <c r="M4618" s="1" t="s">
        <v>49</v>
      </c>
      <c r="N4618">
        <v>0</v>
      </c>
      <c r="O4618">
        <v>0</v>
      </c>
      <c r="P4618">
        <v>1</v>
      </c>
      <c r="Q4618">
        <v>0</v>
      </c>
      <c r="R4618" s="19">
        <f>BWscncns[[#This Row],[C fx]]*4+BWscncns[[#This Row],[C fg]]*2+BWscncns[[#This Row],[C fm]]</f>
        <v>1</v>
      </c>
      <c r="S4618">
        <v>458</v>
      </c>
      <c r="T4618">
        <v>524288</v>
      </c>
      <c r="U4618" s="13">
        <v>0.87356599999999995</v>
      </c>
      <c r="V4618" s="13">
        <v>1.1447339999999999</v>
      </c>
      <c r="W4618">
        <v>3804</v>
      </c>
      <c r="X4618">
        <v>76</v>
      </c>
      <c r="Z4618" s="10">
        <f>IF($N4618&lt;&gt;0,constants!$L$2,IF($O4618&lt;&gt;0,constants!$M$2,IF($P4618&lt;&gt;0,constants!$N$2,0)))</f>
        <v>1117.99</v>
      </c>
      <c r="AA4618" s="10">
        <f>IF($N4618&lt;&gt;0,constants!$L$2,IF($O4618&lt;&gt;0,constants!$M$2,IF($P4618&lt;&gt;0,constants!$P$2,0)))</f>
        <v>4051.45</v>
      </c>
      <c r="AB4618" s="11">
        <f>constants!$O$2</f>
        <v>4861.32</v>
      </c>
      <c r="AC4618" s="11">
        <f>VLOOKUP(BWscncns[[#This Row],[scanner]],[0]!ScnrAvgBW,2,FALSE)/1000</f>
        <v>3794.4265750962772</v>
      </c>
      <c r="AD4618" s="8">
        <f>(1+$F4618)*Z4618</f>
        <v>980.90105732805989</v>
      </c>
      <c r="AE4618" s="8">
        <f>(1+$F4618)*AA4618</f>
        <v>3554.6575449796223</v>
      </c>
      <c r="AF4618" s="8">
        <f>(1+$F4618)*AB4618</f>
        <v>4265.2205547545545</v>
      </c>
      <c r="AG4618" s="8">
        <f>(1+$F4618)*AC4618</f>
        <v>3329.1505643750188</v>
      </c>
      <c r="AH4618" s="8">
        <f>(1+$F4618)*$T4618/1000</f>
        <v>459.99933232355733</v>
      </c>
      <c r="AI4618" s="8">
        <f>(1+BWscncns[[#This Row],[pid_error]]*K_p)*BWscncns[[#This Row],[dbw]]/1000</f>
        <v>492.1436661617787</v>
      </c>
      <c r="AJ4618" s="13">
        <f>BWscncns[[#This Row],[Torflow prgrssv alt vote]]/VLOOKUP(BWscncns[[#This Row],[class]],AltBWtotl,2,FALSE)*100</f>
        <v>9.706386912706989E-3</v>
      </c>
      <c r="AK4618">
        <f>IF(D4618=E4618,1,0)</f>
        <v>1</v>
      </c>
    </row>
    <row r="4619" spans="1:37">
      <c r="A4619" s="1" t="s">
        <v>6294</v>
      </c>
      <c r="B4619" s="1" t="s">
        <v>6295</v>
      </c>
      <c r="C4619">
        <v>459</v>
      </c>
      <c r="D4619">
        <v>1524998183</v>
      </c>
      <c r="E4619">
        <v>1524998183</v>
      </c>
      <c r="F4619" s="2">
        <v>-0.12519783839599999</v>
      </c>
      <c r="G4619" s="2">
        <v>-0.12519783839599999</v>
      </c>
      <c r="H4619">
        <v>458648</v>
      </c>
      <c r="I4619" s="2">
        <v>5.8863393393999999E-2</v>
      </c>
      <c r="J4619" s="2">
        <v>0</v>
      </c>
      <c r="K4619">
        <v>5</v>
      </c>
      <c r="L4619" s="1" t="s">
        <v>11759</v>
      </c>
      <c r="M4619" s="1" t="s">
        <v>6295</v>
      </c>
      <c r="N4619">
        <v>0</v>
      </c>
      <c r="O4619">
        <v>0</v>
      </c>
      <c r="P4619">
        <v>1</v>
      </c>
      <c r="Q4619">
        <v>0</v>
      </c>
      <c r="R4619" s="19">
        <f>BWscncns[[#This Row],[C fx]]*4+BWscncns[[#This Row],[C fg]]*2+BWscncns[[#This Row],[C fm]]</f>
        <v>1</v>
      </c>
      <c r="S4619">
        <v>439</v>
      </c>
      <c r="T4619">
        <v>524288</v>
      </c>
      <c r="U4619" s="13">
        <v>0.83732600000000001</v>
      </c>
      <c r="V4619" s="13">
        <v>1.194278</v>
      </c>
      <c r="W4619">
        <v>3917</v>
      </c>
      <c r="X4619">
        <v>78</v>
      </c>
      <c r="Z4619" s="10">
        <f>IF($N4619&lt;&gt;0,constants!$L$2,IF($O4619&lt;&gt;0,constants!$M$2,IF($P4619&lt;&gt;0,constants!$N$2,0)))</f>
        <v>1117.99</v>
      </c>
      <c r="AA4619" s="10">
        <f>IF($N4619&lt;&gt;0,constants!$L$2,IF($O4619&lt;&gt;0,constants!$M$2,IF($P4619&lt;&gt;0,constants!$P$2,0)))</f>
        <v>4051.45</v>
      </c>
      <c r="AB4619" s="11">
        <f>constants!$O$2</f>
        <v>4861.32</v>
      </c>
      <c r="AC4619" s="11">
        <f>VLOOKUP(BWscncns[[#This Row],[scanner]],[0]!ScnrAvgBW,2,FALSE)/1000</f>
        <v>3794.4265750962772</v>
      </c>
      <c r="AD4619" s="8">
        <f>(1+$F4619)*Z4619</f>
        <v>978.02006865165606</v>
      </c>
      <c r="AE4619" s="8">
        <f>(1+$F4619)*AA4619</f>
        <v>3544.2172176305257</v>
      </c>
      <c r="AF4619" s="8">
        <f>(1+$F4619)*AB4619</f>
        <v>4252.6932442487569</v>
      </c>
      <c r="AG4619" s="8">
        <f>(1+$F4619)*AC4619</f>
        <v>3319.372569941886</v>
      </c>
      <c r="AH4619" s="8">
        <f>(1+$F4619)*$T4619/1000</f>
        <v>458.648275703038</v>
      </c>
      <c r="AI4619" s="8">
        <f>(1+BWscncns[[#This Row],[pid_error]]*K_p)*BWscncns[[#This Row],[dbw]]/1000</f>
        <v>491.46813785151897</v>
      </c>
      <c r="AJ4619" s="13">
        <f>BWscncns[[#This Row],[Torflow prgrssv alt vote]]/VLOOKUP(BWscncns[[#This Row],[class]],AltBWtotl,2,FALSE)*100</f>
        <v>9.6930636910530256E-3</v>
      </c>
      <c r="AK4619">
        <f>IF(D4619=E4619,1,0)</f>
        <v>1</v>
      </c>
    </row>
    <row r="4620" spans="1:37">
      <c r="A4620" s="1" t="s">
        <v>10345</v>
      </c>
      <c r="B4620" s="1" t="s">
        <v>10346</v>
      </c>
      <c r="C4620">
        <v>364</v>
      </c>
      <c r="D4620">
        <v>1524959635</v>
      </c>
      <c r="E4620">
        <v>1524959635</v>
      </c>
      <c r="F4620" s="2">
        <v>-0.41609960625600001</v>
      </c>
      <c r="G4620" s="2">
        <v>-0.41609960625600001</v>
      </c>
      <c r="H4620">
        <v>364485</v>
      </c>
      <c r="I4620" s="2">
        <v>-0.124293456208</v>
      </c>
      <c r="J4620" s="2">
        <v>0</v>
      </c>
      <c r="K4620">
        <v>6</v>
      </c>
      <c r="L4620" s="1" t="s">
        <v>11603</v>
      </c>
      <c r="M4620" s="1" t="s">
        <v>10346</v>
      </c>
      <c r="N4620">
        <v>0</v>
      </c>
      <c r="O4620">
        <v>0</v>
      </c>
      <c r="P4620">
        <v>1</v>
      </c>
      <c r="Q4620">
        <v>0</v>
      </c>
      <c r="R4620" s="19">
        <f>BWscncns[[#This Row],[C fx]]*4+BWscncns[[#This Row],[C fg]]*2+BWscncns[[#This Row],[C fm]]</f>
        <v>1</v>
      </c>
      <c r="S4620">
        <v>332</v>
      </c>
      <c r="T4620">
        <v>619853</v>
      </c>
      <c r="U4620" s="13">
        <v>0.53561099999999995</v>
      </c>
      <c r="V4620" s="13">
        <v>1.867027</v>
      </c>
      <c r="W4620">
        <v>4749</v>
      </c>
      <c r="X4620">
        <v>94</v>
      </c>
      <c r="Z4620" s="10">
        <f>IF($N4620&lt;&gt;0,constants!$L$2,IF($O4620&lt;&gt;0,constants!$M$2,IF($P4620&lt;&gt;0,constants!$N$2,0)))</f>
        <v>1117.99</v>
      </c>
      <c r="AA4620" s="10">
        <f>IF($N4620&lt;&gt;0,constants!$L$2,IF($O4620&lt;&gt;0,constants!$M$2,IF($P4620&lt;&gt;0,constants!$P$2,0)))</f>
        <v>4051.45</v>
      </c>
      <c r="AB4620" s="11">
        <f>constants!$O$2</f>
        <v>4861.32</v>
      </c>
      <c r="AC4620" s="11">
        <f>VLOOKUP(BWscncns[[#This Row],[scanner]],[0]!ScnrAvgBW,2,FALSE)/1000</f>
        <v>2386.3111194805197</v>
      </c>
      <c r="AD4620" s="8">
        <f>(1+$F4620)*Z4620</f>
        <v>652.79480120185451</v>
      </c>
      <c r="AE4620" s="8">
        <f>(1+$F4620)*AA4620</f>
        <v>2365.6432502341286</v>
      </c>
      <c r="AF4620" s="8">
        <f>(1+$F4620)*AB4620</f>
        <v>2838.5266621155815</v>
      </c>
      <c r="AG4620" s="8">
        <f>(1+$F4620)*AC4620</f>
        <v>1393.3680022603608</v>
      </c>
      <c r="AH4620" s="8">
        <f>(1+$F4620)*$T4620/1000</f>
        <v>361.93241076339962</v>
      </c>
      <c r="AI4620" s="8">
        <f>(1+BWscncns[[#This Row],[pid_error]]*K_p)*BWscncns[[#This Row],[dbw]]/1000</f>
        <v>490.89270538169978</v>
      </c>
      <c r="AJ4620" s="13">
        <f>BWscncns[[#This Row],[Torflow prgrssv alt vote]]/VLOOKUP(BWscncns[[#This Row],[class]],AltBWtotl,2,FALSE)*100</f>
        <v>9.6817146265862197E-3</v>
      </c>
      <c r="AK4620">
        <f>IF(D4620=E4620,1,0)</f>
        <v>1</v>
      </c>
    </row>
    <row r="4621" spans="1:37">
      <c r="A4621" s="1" t="s">
        <v>6059</v>
      </c>
      <c r="B4621" s="1" t="s">
        <v>6060</v>
      </c>
      <c r="C4621">
        <v>367</v>
      </c>
      <c r="D4621">
        <v>1524988531</v>
      </c>
      <c r="E4621">
        <v>1524988531</v>
      </c>
      <c r="F4621" s="2">
        <v>-0.40306315697700001</v>
      </c>
      <c r="G4621" s="2">
        <v>-0.40306315697700001</v>
      </c>
      <c r="H4621">
        <v>366757</v>
      </c>
      <c r="I4621" s="2">
        <v>-0.930061742749</v>
      </c>
      <c r="J4621" s="2">
        <v>0</v>
      </c>
      <c r="K4621">
        <v>3</v>
      </c>
      <c r="L4621" s="1" t="s">
        <v>11591</v>
      </c>
      <c r="M4621" s="1" t="s">
        <v>6060</v>
      </c>
      <c r="N4621">
        <v>1</v>
      </c>
      <c r="O4621">
        <v>0</v>
      </c>
      <c r="P4621">
        <v>0</v>
      </c>
      <c r="Q4621">
        <v>0</v>
      </c>
      <c r="R4621" s="19">
        <f>BWscncns[[#This Row],[C fx]]*4+BWscncns[[#This Row],[C fg]]*2+BWscncns[[#This Row],[C fm]]</f>
        <v>4</v>
      </c>
      <c r="S4621">
        <v>733</v>
      </c>
      <c r="T4621">
        <v>614400</v>
      </c>
      <c r="U4621" s="13">
        <v>1.1930339999999999</v>
      </c>
      <c r="V4621" s="13">
        <v>0.83819900000000003</v>
      </c>
      <c r="W4621">
        <v>2336</v>
      </c>
      <c r="X4621">
        <v>46</v>
      </c>
      <c r="Z4621" s="10">
        <f>IF($N4621&lt;&gt;0,constants!$L$2,IF($O4621&lt;&gt;0,constants!$M$2,IF($P4621&lt;&gt;0,constants!$N$2,0)))</f>
        <v>10125.48</v>
      </c>
      <c r="AA4621" s="10">
        <f>IF($N4621&lt;&gt;0,constants!$L$2,IF($O4621&lt;&gt;0,constants!$M$2,IF($P4621&lt;&gt;0,constants!$P$2,0)))</f>
        <v>10125.48</v>
      </c>
      <c r="AB4621" s="11">
        <f>constants!$O$2</f>
        <v>4861.32</v>
      </c>
      <c r="AC4621" s="11">
        <f>VLOOKUP(BWscncns[[#This Row],[scanner]],[0]!ScnrAvgBW,2,FALSE)/1000</f>
        <v>6440.9193022088357</v>
      </c>
      <c r="AD4621" s="8">
        <f>(1+$F4621)*Z4621</f>
        <v>6044.2720652925254</v>
      </c>
      <c r="AE4621" s="8">
        <f>(1+$F4621)*AA4621</f>
        <v>6044.2720652925254</v>
      </c>
      <c r="AF4621" s="8">
        <f>(1+$F4621)*AB4621</f>
        <v>2901.90101372457</v>
      </c>
      <c r="AG4621" s="8">
        <f>(1+$F4621)*AC4621</f>
        <v>3844.8220344264464</v>
      </c>
      <c r="AH4621" s="8">
        <f>(1+$F4621)*$T4621/1000</f>
        <v>366.75799635333118</v>
      </c>
      <c r="AI4621" s="8">
        <f>(1+BWscncns[[#This Row],[pid_error]]*K_p)*BWscncns[[#This Row],[dbw]]/1000</f>
        <v>490.57899817666555</v>
      </c>
      <c r="AJ4621" s="13">
        <f>BWscncns[[#This Row],[Torflow prgrssv alt vote]]/VLOOKUP(BWscncns[[#This Row],[class]],AltBWtotl,2,FALSE)*100</f>
        <v>4.2046270987072965E-3</v>
      </c>
      <c r="AK4621">
        <f>IF(D4621=E4621,1,0)</f>
        <v>1</v>
      </c>
    </row>
    <row r="4622" spans="1:37">
      <c r="A4622" s="1" t="s">
        <v>4818</v>
      </c>
      <c r="B4622" s="1" t="s">
        <v>4819</v>
      </c>
      <c r="C4622">
        <v>467</v>
      </c>
      <c r="D4622">
        <v>1524998183</v>
      </c>
      <c r="E4622">
        <v>1524998183</v>
      </c>
      <c r="F4622" s="2">
        <v>-8.7080043605900007E-2</v>
      </c>
      <c r="G4622" s="2">
        <v>-8.7080043605900007E-2</v>
      </c>
      <c r="H4622">
        <v>467415</v>
      </c>
      <c r="I4622" s="2">
        <v>0.46663612277700001</v>
      </c>
      <c r="J4622" s="2">
        <v>0</v>
      </c>
      <c r="K4622">
        <v>5</v>
      </c>
      <c r="L4622" s="1" t="s">
        <v>11759</v>
      </c>
      <c r="M4622" s="1" t="s">
        <v>4819</v>
      </c>
      <c r="N4622">
        <v>0</v>
      </c>
      <c r="O4622">
        <v>0</v>
      </c>
      <c r="P4622">
        <v>1</v>
      </c>
      <c r="Q4622">
        <v>0</v>
      </c>
      <c r="R4622" s="19">
        <f>BWscncns[[#This Row],[C fx]]*4+BWscncns[[#This Row],[C fg]]*2+BWscncns[[#This Row],[C fm]]</f>
        <v>1</v>
      </c>
      <c r="S4622">
        <v>432</v>
      </c>
      <c r="T4622">
        <v>512000</v>
      </c>
      <c r="U4622" s="13">
        <v>0.84375</v>
      </c>
      <c r="V4622" s="13">
        <v>1.1851849999999999</v>
      </c>
      <c r="W4622">
        <v>3883</v>
      </c>
      <c r="X4622">
        <v>77</v>
      </c>
      <c r="Z4622" s="10">
        <f>IF($N4622&lt;&gt;0,constants!$L$2,IF($O4622&lt;&gt;0,constants!$M$2,IF($P4622&lt;&gt;0,constants!$N$2,0)))</f>
        <v>1117.99</v>
      </c>
      <c r="AA4622" s="10">
        <f>IF($N4622&lt;&gt;0,constants!$L$2,IF($O4622&lt;&gt;0,constants!$M$2,IF($P4622&lt;&gt;0,constants!$P$2,0)))</f>
        <v>4051.45</v>
      </c>
      <c r="AB4622" s="11">
        <f>constants!$O$2</f>
        <v>4861.32</v>
      </c>
      <c r="AC4622" s="11">
        <f>VLOOKUP(BWscncns[[#This Row],[scanner]],[0]!ScnrAvgBW,2,FALSE)/1000</f>
        <v>3794.4265750962772</v>
      </c>
      <c r="AD4622" s="8">
        <f>(1+$F4622)*Z4622</f>
        <v>1020.6353820490398</v>
      </c>
      <c r="AE4622" s="8">
        <f>(1+$F4622)*AA4622</f>
        <v>3698.6495573328762</v>
      </c>
      <c r="AF4622" s="8">
        <f>(1+$F4622)*AB4622</f>
        <v>4437.9960424177661</v>
      </c>
      <c r="AG4622" s="8">
        <f>(1+$F4622)*AC4622</f>
        <v>3464.0077434775076</v>
      </c>
      <c r="AH4622" s="8">
        <f>(1+$F4622)*$T4622/1000</f>
        <v>467.41501767377918</v>
      </c>
      <c r="AI4622" s="8">
        <f>(1+BWscncns[[#This Row],[pid_error]]*K_p)*BWscncns[[#This Row],[dbw]]/1000</f>
        <v>489.70750883688959</v>
      </c>
      <c r="AJ4622" s="13">
        <f>BWscncns[[#This Row],[Torflow prgrssv alt vote]]/VLOOKUP(BWscncns[[#This Row],[class]],AltBWtotl,2,FALSE)*100</f>
        <v>9.6583393867477173E-3</v>
      </c>
      <c r="AK4622">
        <f>IF(D4622=E4622,1,0)</f>
        <v>1</v>
      </c>
    </row>
    <row r="4623" spans="1:37">
      <c r="A4623" s="1" t="s">
        <v>2141</v>
      </c>
      <c r="B4623" s="1" t="s">
        <v>2142</v>
      </c>
      <c r="C4623">
        <v>454</v>
      </c>
      <c r="D4623">
        <v>1525003705</v>
      </c>
      <c r="E4623">
        <v>1525003705</v>
      </c>
      <c r="F4623" s="2">
        <v>-0.13390462167299999</v>
      </c>
      <c r="G4623" s="2">
        <v>-0.13390462167299999</v>
      </c>
      <c r="H4623">
        <v>454083</v>
      </c>
      <c r="I4623" s="2">
        <v>-0.15911762159699999</v>
      </c>
      <c r="J4623" s="2">
        <v>0</v>
      </c>
      <c r="K4623">
        <v>5</v>
      </c>
      <c r="L4623" s="1" t="s">
        <v>11561</v>
      </c>
      <c r="M4623" s="1" t="s">
        <v>2142</v>
      </c>
      <c r="N4623">
        <v>0</v>
      </c>
      <c r="O4623">
        <v>0</v>
      </c>
      <c r="P4623">
        <v>1</v>
      </c>
      <c r="Q4623">
        <v>0</v>
      </c>
      <c r="R4623" s="19">
        <f>BWscncns[[#This Row],[C fx]]*4+BWscncns[[#This Row],[C fg]]*2+BWscncns[[#This Row],[C fm]]</f>
        <v>1</v>
      </c>
      <c r="S4623">
        <v>532</v>
      </c>
      <c r="T4623">
        <v>524288</v>
      </c>
      <c r="U4623" s="13">
        <v>1.0147090000000001</v>
      </c>
      <c r="V4623" s="13">
        <v>0.98550400000000005</v>
      </c>
      <c r="W4623">
        <v>3162</v>
      </c>
      <c r="X4623">
        <v>63</v>
      </c>
      <c r="Z4623" s="10">
        <f>IF($N4623&lt;&gt;0,constants!$L$2,IF($O4623&lt;&gt;0,constants!$M$2,IF($P4623&lt;&gt;0,constants!$N$2,0)))</f>
        <v>1117.99</v>
      </c>
      <c r="AA4623" s="10">
        <f>IF($N4623&lt;&gt;0,constants!$L$2,IF($O4623&lt;&gt;0,constants!$M$2,IF($P4623&lt;&gt;0,constants!$P$2,0)))</f>
        <v>4051.45</v>
      </c>
      <c r="AB4623" s="11">
        <f>constants!$O$2</f>
        <v>4861.32</v>
      </c>
      <c r="AC4623" s="11">
        <f>VLOOKUP(BWscncns[[#This Row],[scanner]],[0]!ScnrAvgBW,2,FALSE)/1000</f>
        <v>3794.4265750962772</v>
      </c>
      <c r="AD4623" s="8">
        <f>(1+$F4623)*Z4623</f>
        <v>968.28597201580271</v>
      </c>
      <c r="AE4623" s="8">
        <f>(1+$F4623)*AA4623</f>
        <v>3508.9421205229241</v>
      </c>
      <c r="AF4623" s="8">
        <f>(1+$F4623)*AB4623</f>
        <v>4210.3667845686114</v>
      </c>
      <c r="AG4623" s="8">
        <f>(1+$F4623)*AC4623</f>
        <v>3286.3353200920333</v>
      </c>
      <c r="AH4623" s="8">
        <f>(1+$F4623)*$T4623/1000</f>
        <v>454.0834137123062</v>
      </c>
      <c r="AI4623" s="8">
        <f>(1+BWscncns[[#This Row],[pid_error]]*K_p)*BWscncns[[#This Row],[dbw]]/1000</f>
        <v>489.1857068561531</v>
      </c>
      <c r="AJ4623" s="13">
        <f>BWscncns[[#This Row],[Torflow prgrssv alt vote]]/VLOOKUP(BWscncns[[#This Row],[class]],AltBWtotl,2,FALSE)*100</f>
        <v>9.6480480586964082E-3</v>
      </c>
      <c r="AK4623">
        <f>IF(D4623=E4623,1,0)</f>
        <v>1</v>
      </c>
    </row>
    <row r="4624" spans="1:37">
      <c r="A4624" s="1" t="s">
        <v>3021</v>
      </c>
      <c r="B4624" s="1" t="s">
        <v>3022</v>
      </c>
      <c r="C4624">
        <v>454</v>
      </c>
      <c r="D4624">
        <v>1524945052</v>
      </c>
      <c r="E4624">
        <v>1524945052</v>
      </c>
      <c r="F4624" s="2">
        <v>-0.13392601989899999</v>
      </c>
      <c r="G4624" s="2">
        <v>-0.13392601989899999</v>
      </c>
      <c r="H4624">
        <v>454072</v>
      </c>
      <c r="I4624" s="2">
        <v>-0.22291532683000001</v>
      </c>
      <c r="J4624" s="2">
        <v>0</v>
      </c>
      <c r="K4624">
        <v>4</v>
      </c>
      <c r="L4624" s="1" t="s">
        <v>11715</v>
      </c>
      <c r="M4624" s="1" t="s">
        <v>3022</v>
      </c>
      <c r="N4624">
        <v>0</v>
      </c>
      <c r="O4624">
        <v>0</v>
      </c>
      <c r="P4624">
        <v>1</v>
      </c>
      <c r="Q4624">
        <v>0</v>
      </c>
      <c r="R4624" s="19">
        <f>BWscncns[[#This Row],[C fx]]*4+BWscncns[[#This Row],[C fg]]*2+BWscncns[[#This Row],[C fm]]</f>
        <v>1</v>
      </c>
      <c r="S4624">
        <v>459</v>
      </c>
      <c r="T4624">
        <v>524288</v>
      </c>
      <c r="U4624" s="13">
        <v>0.87547299999999995</v>
      </c>
      <c r="V4624" s="13">
        <v>1.1422399999999999</v>
      </c>
      <c r="W4624">
        <v>3788</v>
      </c>
      <c r="X4624">
        <v>75</v>
      </c>
      <c r="Z4624" s="10">
        <f>IF($N4624&lt;&gt;0,constants!$L$2,IF($O4624&lt;&gt;0,constants!$M$2,IF($P4624&lt;&gt;0,constants!$N$2,0)))</f>
        <v>1117.99</v>
      </c>
      <c r="AA4624" s="10">
        <f>IF($N4624&lt;&gt;0,constants!$L$2,IF($O4624&lt;&gt;0,constants!$M$2,IF($P4624&lt;&gt;0,constants!$P$2,0)))</f>
        <v>4051.45</v>
      </c>
      <c r="AB4624" s="11">
        <f>constants!$O$2</f>
        <v>4861.32</v>
      </c>
      <c r="AC4624" s="11">
        <f>VLOOKUP(BWscncns[[#This Row],[scanner]],[0]!ScnrAvgBW,2,FALSE)/1000</f>
        <v>4819.491751072962</v>
      </c>
      <c r="AD4624" s="8">
        <f>(1+$F4624)*Z4624</f>
        <v>968.26204901311701</v>
      </c>
      <c r="AE4624" s="8">
        <f>(1+$F4624)*AA4624</f>
        <v>3508.8554266801962</v>
      </c>
      <c r="AF4624" s="8">
        <f>(1+$F4624)*AB4624</f>
        <v>4210.2627609445935</v>
      </c>
      <c r="AG4624" s="8">
        <f>(1+$F4624)*AC4624</f>
        <v>4174.0364029156981</v>
      </c>
      <c r="AH4624" s="8">
        <f>(1+$F4624)*$T4624/1000</f>
        <v>454.07219487919309</v>
      </c>
      <c r="AI4624" s="8">
        <f>(1+BWscncns[[#This Row],[pid_error]]*K_p)*BWscncns[[#This Row],[dbw]]/1000</f>
        <v>489.18009743959652</v>
      </c>
      <c r="AJ4624" s="13">
        <f>BWscncns[[#This Row],[Torflow prgrssv alt vote]]/VLOOKUP(BWscncns[[#This Row],[class]],AltBWtotl,2,FALSE)*100</f>
        <v>9.647937426027136E-3</v>
      </c>
      <c r="AK4624">
        <f>IF(D4624=E4624,1,0)</f>
        <v>1</v>
      </c>
    </row>
    <row r="4625" spans="1:37">
      <c r="A4625" s="1" t="s">
        <v>3748</v>
      </c>
      <c r="B4625" s="1" t="s">
        <v>3749</v>
      </c>
      <c r="C4625">
        <v>466</v>
      </c>
      <c r="D4625">
        <v>1524983329</v>
      </c>
      <c r="E4625">
        <v>1524983329</v>
      </c>
      <c r="F4625" s="2">
        <v>-8.9210216721400004E-2</v>
      </c>
      <c r="G4625" s="2">
        <v>-8.9210216721400004E-2</v>
      </c>
      <c r="H4625">
        <v>466324</v>
      </c>
      <c r="I4625" s="2">
        <v>0.29571595278899998</v>
      </c>
      <c r="J4625" s="2">
        <v>0</v>
      </c>
      <c r="K4625">
        <v>6</v>
      </c>
      <c r="L4625" s="1" t="s">
        <v>11763</v>
      </c>
      <c r="M4625" s="1" t="s">
        <v>3749</v>
      </c>
      <c r="N4625">
        <v>0</v>
      </c>
      <c r="O4625">
        <v>0</v>
      </c>
      <c r="P4625">
        <v>1</v>
      </c>
      <c r="Q4625">
        <v>0</v>
      </c>
      <c r="R4625" s="19">
        <f>BWscncns[[#This Row],[C fx]]*4+BWscncns[[#This Row],[C fg]]*2+BWscncns[[#This Row],[C fm]]</f>
        <v>1</v>
      </c>
      <c r="S4625">
        <v>479</v>
      </c>
      <c r="T4625">
        <v>512000</v>
      </c>
      <c r="U4625" s="13">
        <v>0.93554700000000002</v>
      </c>
      <c r="V4625" s="13">
        <v>1.068894</v>
      </c>
      <c r="W4625">
        <v>3593</v>
      </c>
      <c r="X4625">
        <v>71</v>
      </c>
      <c r="Z4625" s="10">
        <f>IF($N4625&lt;&gt;0,constants!$L$2,IF($O4625&lt;&gt;0,constants!$M$2,IF($P4625&lt;&gt;0,constants!$N$2,0)))</f>
        <v>1117.99</v>
      </c>
      <c r="AA4625" s="10">
        <f>IF($N4625&lt;&gt;0,constants!$L$2,IF($O4625&lt;&gt;0,constants!$M$2,IF($P4625&lt;&gt;0,constants!$P$2,0)))</f>
        <v>4051.45</v>
      </c>
      <c r="AB4625" s="11">
        <f>constants!$O$2</f>
        <v>4861.32</v>
      </c>
      <c r="AC4625" s="11">
        <f>VLOOKUP(BWscncns[[#This Row],[scanner]],[0]!ScnrAvgBW,2,FALSE)/1000</f>
        <v>2386.3111194805197</v>
      </c>
      <c r="AD4625" s="8">
        <f>(1+$F4625)*Z4625</f>
        <v>1018.2538698076421</v>
      </c>
      <c r="AE4625" s="8">
        <f>(1+$F4625)*AA4625</f>
        <v>3690.0192674640839</v>
      </c>
      <c r="AF4625" s="8">
        <f>(1+$F4625)*AB4625</f>
        <v>4427.6405892479233</v>
      </c>
      <c r="AG4625" s="8">
        <f>(1+$F4625)*AC4625</f>
        <v>2173.4277873469759</v>
      </c>
      <c r="AH4625" s="8">
        <f>(1+$F4625)*$T4625/1000</f>
        <v>466.32436903864323</v>
      </c>
      <c r="AI4625" s="8">
        <f>(1+BWscncns[[#This Row],[pid_error]]*K_p)*BWscncns[[#This Row],[dbw]]/1000</f>
        <v>489.16218451932161</v>
      </c>
      <c r="AJ4625" s="13">
        <f>BWscncns[[#This Row],[Torflow prgrssv alt vote]]/VLOOKUP(BWscncns[[#This Row],[class]],AltBWtotl,2,FALSE)*100</f>
        <v>9.6475841354193743E-3</v>
      </c>
      <c r="AK4625">
        <f>IF(D4625=E4625,1,0)</f>
        <v>1</v>
      </c>
    </row>
    <row r="4626" spans="1:37">
      <c r="A4626" s="1" t="s">
        <v>6415</v>
      </c>
      <c r="B4626" s="1" t="s">
        <v>6416</v>
      </c>
      <c r="C4626">
        <v>465</v>
      </c>
      <c r="D4626">
        <v>1524988933</v>
      </c>
      <c r="E4626">
        <v>1524988933</v>
      </c>
      <c r="F4626" s="2">
        <v>-9.20394128491E-2</v>
      </c>
      <c r="G4626" s="2">
        <v>-9.20394128491E-2</v>
      </c>
      <c r="H4626">
        <v>464875</v>
      </c>
      <c r="I4626" s="2">
        <v>0.20774221734500001</v>
      </c>
      <c r="J4626" s="2">
        <v>0</v>
      </c>
      <c r="K4626">
        <v>5</v>
      </c>
      <c r="L4626" s="1" t="s">
        <v>11628</v>
      </c>
      <c r="M4626" s="1" t="s">
        <v>6416</v>
      </c>
      <c r="N4626">
        <v>0</v>
      </c>
      <c r="O4626">
        <v>0</v>
      </c>
      <c r="P4626">
        <v>1</v>
      </c>
      <c r="Q4626">
        <v>0</v>
      </c>
      <c r="R4626" s="19">
        <f>BWscncns[[#This Row],[C fx]]*4+BWscncns[[#This Row],[C fg]]*2+BWscncns[[#This Row],[C fm]]</f>
        <v>1</v>
      </c>
      <c r="S4626">
        <v>465</v>
      </c>
      <c r="T4626">
        <v>512000</v>
      </c>
      <c r="U4626" s="13">
        <v>0.90820299999999998</v>
      </c>
      <c r="V4626" s="13">
        <v>1.101075</v>
      </c>
      <c r="W4626">
        <v>3669</v>
      </c>
      <c r="X4626">
        <v>73</v>
      </c>
      <c r="Z4626" s="10">
        <f>IF($N4626&lt;&gt;0,constants!$L$2,IF($O4626&lt;&gt;0,constants!$M$2,IF($P4626&lt;&gt;0,constants!$N$2,0)))</f>
        <v>1117.99</v>
      </c>
      <c r="AA4626" s="10">
        <f>IF($N4626&lt;&gt;0,constants!$L$2,IF($O4626&lt;&gt;0,constants!$M$2,IF($P4626&lt;&gt;0,constants!$P$2,0)))</f>
        <v>4051.45</v>
      </c>
      <c r="AB4626" s="11">
        <f>constants!$O$2</f>
        <v>4861.32</v>
      </c>
      <c r="AC4626" s="11">
        <f>VLOOKUP(BWscncns[[#This Row],[scanner]],[0]!ScnrAvgBW,2,FALSE)/1000</f>
        <v>3794.4265750962772</v>
      </c>
      <c r="AD4626" s="8">
        <f>(1+$F4626)*Z4626</f>
        <v>1015.0908568288347</v>
      </c>
      <c r="AE4626" s="8">
        <f>(1+$F4626)*AA4626</f>
        <v>3678.5569208125135</v>
      </c>
      <c r="AF4626" s="8">
        <f>(1+$F4626)*AB4626</f>
        <v>4413.8869615284129</v>
      </c>
      <c r="AG4626" s="8">
        <f>(1+$F4626)*AC4626</f>
        <v>3445.1897810253945</v>
      </c>
      <c r="AH4626" s="8">
        <f>(1+$F4626)*$T4626/1000</f>
        <v>464.8758206212608</v>
      </c>
      <c r="AI4626" s="8">
        <f>(1+BWscncns[[#This Row],[pid_error]]*K_p)*BWscncns[[#This Row],[dbw]]/1000</f>
        <v>488.4379103106304</v>
      </c>
      <c r="AJ4626" s="13">
        <f>BWscncns[[#This Row],[Torflow prgrssv alt vote]]/VLOOKUP(BWscncns[[#This Row],[class]],AltBWtotl,2,FALSE)*100</f>
        <v>9.633299514517352E-3</v>
      </c>
      <c r="AK4626">
        <f>IF(D4626=E4626,1,0)</f>
        <v>1</v>
      </c>
    </row>
    <row r="4627" spans="1:37">
      <c r="A4627" s="1" t="s">
        <v>5744</v>
      </c>
      <c r="B4627" s="1" t="s">
        <v>5745</v>
      </c>
      <c r="C4627">
        <v>452</v>
      </c>
      <c r="D4627">
        <v>1524944906</v>
      </c>
      <c r="E4627">
        <v>1524944906</v>
      </c>
      <c r="F4627" s="2">
        <v>-0.13743832128899999</v>
      </c>
      <c r="G4627" s="2">
        <v>-0.13743832128899999</v>
      </c>
      <c r="H4627">
        <v>452230</v>
      </c>
      <c r="I4627" s="2">
        <v>-0.26566180606200002</v>
      </c>
      <c r="J4627" s="2">
        <v>0</v>
      </c>
      <c r="K4627">
        <v>4</v>
      </c>
      <c r="L4627" s="1" t="s">
        <v>11755</v>
      </c>
      <c r="M4627" s="1" t="s">
        <v>5745</v>
      </c>
      <c r="N4627">
        <v>0</v>
      </c>
      <c r="O4627">
        <v>0</v>
      </c>
      <c r="P4627">
        <v>1</v>
      </c>
      <c r="Q4627">
        <v>0</v>
      </c>
      <c r="R4627" s="19">
        <f>BWscncns[[#This Row],[C fx]]*4+BWscncns[[#This Row],[C fg]]*2+BWscncns[[#This Row],[C fm]]</f>
        <v>1</v>
      </c>
      <c r="S4627">
        <v>519</v>
      </c>
      <c r="T4627">
        <v>524288</v>
      </c>
      <c r="U4627" s="13">
        <v>0.98991399999999996</v>
      </c>
      <c r="V4627" s="13">
        <v>1.010189</v>
      </c>
      <c r="W4627">
        <v>3395</v>
      </c>
      <c r="X4627">
        <v>67</v>
      </c>
      <c r="Z4627" s="10">
        <f>IF($N4627&lt;&gt;0,constants!$L$2,IF($O4627&lt;&gt;0,constants!$M$2,IF($P4627&lt;&gt;0,constants!$N$2,0)))</f>
        <v>1117.99</v>
      </c>
      <c r="AA4627" s="10">
        <f>IF($N4627&lt;&gt;0,constants!$L$2,IF($O4627&lt;&gt;0,constants!$M$2,IF($P4627&lt;&gt;0,constants!$P$2,0)))</f>
        <v>4051.45</v>
      </c>
      <c r="AB4627" s="11">
        <f>constants!$O$2</f>
        <v>4861.32</v>
      </c>
      <c r="AC4627" s="11">
        <f>VLOOKUP(BWscncns[[#This Row],[scanner]],[0]!ScnrAvgBW,2,FALSE)/1000</f>
        <v>4819.491751072962</v>
      </c>
      <c r="AD4627" s="8">
        <f>(1+$F4627)*Z4627</f>
        <v>964.33533118211085</v>
      </c>
      <c r="AE4627" s="8">
        <f>(1+$F4627)*AA4627</f>
        <v>3494.6255132136807</v>
      </c>
      <c r="AF4627" s="8">
        <f>(1+$F4627)*AB4627</f>
        <v>4193.1883399513581</v>
      </c>
      <c r="AG4627" s="8">
        <f>(1+$F4627)*AC4627</f>
        <v>4157.1088953393109</v>
      </c>
      <c r="AH4627" s="8">
        <f>(1+$F4627)*$T4627/1000</f>
        <v>452.23073740803278</v>
      </c>
      <c r="AI4627" s="8">
        <f>(1+BWscncns[[#This Row],[pid_error]]*K_p)*BWscncns[[#This Row],[dbw]]/1000</f>
        <v>488.25936870401637</v>
      </c>
      <c r="AJ4627" s="13">
        <f>BWscncns[[#This Row],[Torflow prgrssv alt vote]]/VLOOKUP(BWscncns[[#This Row],[class]],AltBWtotl,2,FALSE)*100</f>
        <v>9.6297781974041454E-3</v>
      </c>
      <c r="AK4627">
        <f>IF(D4627=E4627,1,0)</f>
        <v>1</v>
      </c>
    </row>
    <row r="4628" spans="1:37">
      <c r="A4628" s="1" t="s">
        <v>8389</v>
      </c>
      <c r="B4628" s="1" t="s">
        <v>8390</v>
      </c>
      <c r="C4628">
        <v>462</v>
      </c>
      <c r="D4628">
        <v>1524927738</v>
      </c>
      <c r="E4628">
        <v>1524927738</v>
      </c>
      <c r="F4628" s="2">
        <v>-9.7747786872000003E-2</v>
      </c>
      <c r="G4628" s="2">
        <v>-9.7747786872000003E-2</v>
      </c>
      <c r="H4628">
        <v>461953</v>
      </c>
      <c r="I4628" s="2">
        <v>-1.59180056822E-2</v>
      </c>
      <c r="J4628" s="2">
        <v>0</v>
      </c>
      <c r="K4628">
        <v>4</v>
      </c>
      <c r="L4628" s="1" t="s">
        <v>11630</v>
      </c>
      <c r="M4628" s="1" t="s">
        <v>8390</v>
      </c>
      <c r="N4628">
        <v>0</v>
      </c>
      <c r="O4628">
        <v>0</v>
      </c>
      <c r="P4628">
        <v>1</v>
      </c>
      <c r="Q4628">
        <v>0</v>
      </c>
      <c r="R4628" s="19">
        <f>BWscncns[[#This Row],[C fx]]*4+BWscncns[[#This Row],[C fg]]*2+BWscncns[[#This Row],[C fm]]</f>
        <v>1</v>
      </c>
      <c r="S4628">
        <v>470</v>
      </c>
      <c r="T4628">
        <v>512000</v>
      </c>
      <c r="U4628" s="13">
        <v>0.91796900000000003</v>
      </c>
      <c r="V4628" s="13">
        <v>1.0893619999999999</v>
      </c>
      <c r="W4628">
        <v>3637</v>
      </c>
      <c r="X4628">
        <v>72</v>
      </c>
      <c r="Z4628" s="10">
        <f>IF($N4628&lt;&gt;0,constants!$L$2,IF($O4628&lt;&gt;0,constants!$M$2,IF($P4628&lt;&gt;0,constants!$N$2,0)))</f>
        <v>1117.99</v>
      </c>
      <c r="AA4628" s="10">
        <f>IF($N4628&lt;&gt;0,constants!$L$2,IF($O4628&lt;&gt;0,constants!$M$2,IF($P4628&lt;&gt;0,constants!$P$2,0)))</f>
        <v>4051.45</v>
      </c>
      <c r="AB4628" s="11">
        <f>constants!$O$2</f>
        <v>4861.32</v>
      </c>
      <c r="AC4628" s="11">
        <f>VLOOKUP(BWscncns[[#This Row],[scanner]],[0]!ScnrAvgBW,2,FALSE)/1000</f>
        <v>4819.491751072962</v>
      </c>
      <c r="AD4628" s="8">
        <f>(1+$F4628)*Z4628</f>
        <v>1008.7089517549726</v>
      </c>
      <c r="AE4628" s="8">
        <f>(1+$F4628)*AA4628</f>
        <v>3655.4297288774355</v>
      </c>
      <c r="AF4628" s="8">
        <f>(1+$F4628)*AB4628</f>
        <v>4386.1367287234089</v>
      </c>
      <c r="AG4628" s="8">
        <f>(1+$F4628)*AC4628</f>
        <v>4348.3970985577198</v>
      </c>
      <c r="AH4628" s="8">
        <f>(1+$F4628)*$T4628/1000</f>
        <v>461.95313312153598</v>
      </c>
      <c r="AI4628" s="8">
        <f>(1+BWscncns[[#This Row],[pid_error]]*K_p)*BWscncns[[#This Row],[dbw]]/1000</f>
        <v>486.97656656076799</v>
      </c>
      <c r="AJ4628" s="13">
        <f>BWscncns[[#This Row],[Torflow prgrssv alt vote]]/VLOOKUP(BWscncns[[#This Row],[class]],AltBWtotl,2,FALSE)*100</f>
        <v>9.6044779145986661E-3</v>
      </c>
      <c r="AK4628">
        <f>IF(D4628=E4628,1,0)</f>
        <v>1</v>
      </c>
    </row>
    <row r="4629" spans="1:37">
      <c r="A4629" s="1" t="s">
        <v>9388</v>
      </c>
      <c r="B4629" s="1" t="s">
        <v>9389</v>
      </c>
      <c r="C4629">
        <v>462</v>
      </c>
      <c r="D4629">
        <v>1524995088</v>
      </c>
      <c r="E4629">
        <v>1524995088</v>
      </c>
      <c r="F4629" s="2">
        <v>-9.7805847159399995E-2</v>
      </c>
      <c r="G4629" s="2">
        <v>-9.7805847159399995E-2</v>
      </c>
      <c r="H4629">
        <v>461923</v>
      </c>
      <c r="I4629" s="2">
        <v>-0.24478851845399999</v>
      </c>
      <c r="J4629" s="2">
        <v>0</v>
      </c>
      <c r="K4629">
        <v>4</v>
      </c>
      <c r="L4629" s="1" t="s">
        <v>11674</v>
      </c>
      <c r="M4629" s="1" t="s">
        <v>9389</v>
      </c>
      <c r="N4629">
        <v>0</v>
      </c>
      <c r="O4629">
        <v>0</v>
      </c>
      <c r="P4629">
        <v>1</v>
      </c>
      <c r="Q4629">
        <v>0</v>
      </c>
      <c r="R4629" s="19">
        <f>BWscncns[[#This Row],[C fx]]*4+BWscncns[[#This Row],[C fg]]*2+BWscncns[[#This Row],[C fm]]</f>
        <v>1</v>
      </c>
      <c r="S4629">
        <v>462</v>
      </c>
      <c r="T4629">
        <v>512000</v>
      </c>
      <c r="U4629" s="13">
        <v>0.90234400000000003</v>
      </c>
      <c r="V4629" s="13">
        <v>1.108225</v>
      </c>
      <c r="W4629">
        <v>3695</v>
      </c>
      <c r="X4629">
        <v>73</v>
      </c>
      <c r="Z4629" s="10">
        <f>IF($N4629&lt;&gt;0,constants!$L$2,IF($O4629&lt;&gt;0,constants!$M$2,IF($P4629&lt;&gt;0,constants!$N$2,0)))</f>
        <v>1117.99</v>
      </c>
      <c r="AA4629" s="10">
        <f>IF($N4629&lt;&gt;0,constants!$L$2,IF($O4629&lt;&gt;0,constants!$M$2,IF($P4629&lt;&gt;0,constants!$P$2,0)))</f>
        <v>4051.45</v>
      </c>
      <c r="AB4629" s="11">
        <f>constants!$O$2</f>
        <v>4861.32</v>
      </c>
      <c r="AC4629" s="11">
        <f>VLOOKUP(BWscncns[[#This Row],[scanner]],[0]!ScnrAvgBW,2,FALSE)/1000</f>
        <v>4819.491751072962</v>
      </c>
      <c r="AD4629" s="8">
        <f>(1+$F4629)*Z4629</f>
        <v>1008.6440409342624</v>
      </c>
      <c r="AE4629" s="8">
        <f>(1+$F4629)*AA4629</f>
        <v>3655.1945005260486</v>
      </c>
      <c r="AF4629" s="8">
        <f>(1+$F4629)*AB4629</f>
        <v>4385.8544790870656</v>
      </c>
      <c r="AG4629" s="8">
        <f>(1+$F4629)*AC4629</f>
        <v>4348.1172774815304</v>
      </c>
      <c r="AH4629" s="8">
        <f>(1+$F4629)*$T4629/1000</f>
        <v>461.9234062543872</v>
      </c>
      <c r="AI4629" s="8">
        <f>(1+BWscncns[[#This Row],[pid_error]]*K_p)*BWscncns[[#This Row],[dbw]]/1000</f>
        <v>486.96170312719357</v>
      </c>
      <c r="AJ4629" s="13">
        <f>BWscncns[[#This Row],[Torflow prgrssv alt vote]]/VLOOKUP(BWscncns[[#This Row],[class]],AltBWtotl,2,FALSE)*100</f>
        <v>9.6041847680094806E-3</v>
      </c>
      <c r="AK4629">
        <f>IF(D4629=E4629,1,0)</f>
        <v>1</v>
      </c>
    </row>
    <row r="4630" spans="1:37">
      <c r="A4630" s="1" t="s">
        <v>3213</v>
      </c>
      <c r="B4630" s="1" t="s">
        <v>3214</v>
      </c>
      <c r="C4630">
        <v>253</v>
      </c>
      <c r="D4630">
        <v>1524991829</v>
      </c>
      <c r="E4630">
        <v>1524991829</v>
      </c>
      <c r="F4630" s="2">
        <v>-0.648768463824</v>
      </c>
      <c r="G4630" s="2">
        <v>-0.648768463824</v>
      </c>
      <c r="H4630">
        <v>253116</v>
      </c>
      <c r="I4630" s="2">
        <v>-3.9864990615900001E-2</v>
      </c>
      <c r="J4630" s="2">
        <v>0</v>
      </c>
      <c r="K4630">
        <v>7</v>
      </c>
      <c r="L4630" s="1" t="s">
        <v>11744</v>
      </c>
      <c r="M4630" s="1" t="s">
        <v>3214</v>
      </c>
      <c r="N4630">
        <v>0</v>
      </c>
      <c r="O4630">
        <v>0</v>
      </c>
      <c r="P4630">
        <v>1</v>
      </c>
      <c r="Q4630">
        <v>0</v>
      </c>
      <c r="R4630" s="19">
        <f>BWscncns[[#This Row],[C fx]]*4+BWscncns[[#This Row],[C fg]]*2+BWscncns[[#This Row],[C fm]]</f>
        <v>1</v>
      </c>
      <c r="S4630">
        <v>249</v>
      </c>
      <c r="T4630">
        <v>720653</v>
      </c>
      <c r="U4630" s="13">
        <v>0.34551999999999999</v>
      </c>
      <c r="V4630" s="13">
        <v>2.8941889999999999</v>
      </c>
      <c r="W4630">
        <v>5333</v>
      </c>
      <c r="X4630">
        <v>106</v>
      </c>
      <c r="Z4630" s="10">
        <f>IF($N4630&lt;&gt;0,constants!$L$2,IF($O4630&lt;&gt;0,constants!$M$2,IF($P4630&lt;&gt;0,constants!$N$2,0)))</f>
        <v>1117.99</v>
      </c>
      <c r="AA4630" s="10">
        <f>IF($N4630&lt;&gt;0,constants!$L$2,IF($O4630&lt;&gt;0,constants!$M$2,IF($P4630&lt;&gt;0,constants!$P$2,0)))</f>
        <v>4051.45</v>
      </c>
      <c r="AB4630" s="11">
        <f>constants!$O$2</f>
        <v>4861.32</v>
      </c>
      <c r="AC4630" s="11">
        <f>VLOOKUP(BWscncns[[#This Row],[scanner]],[0]!ScnrAvgBW,2,FALSE)/1000</f>
        <v>885.64026081730776</v>
      </c>
      <c r="AD4630" s="8">
        <f>(1+$F4630)*Z4630</f>
        <v>392.67334512940624</v>
      </c>
      <c r="AE4630" s="8">
        <f>(1+$F4630)*AA4630</f>
        <v>1422.9970072402552</v>
      </c>
      <c r="AF4630" s="8">
        <f>(1+$F4630)*AB4630</f>
        <v>1707.4488914431122</v>
      </c>
      <c r="AG4630" s="8">
        <f>(1+$F4630)*AC4630</f>
        <v>311.06478930617629</v>
      </c>
      <c r="AH4630" s="8">
        <f>(1+$F4630)*$T4630/1000</f>
        <v>253.11606023984291</v>
      </c>
      <c r="AI4630" s="8">
        <f>(1+BWscncns[[#This Row],[pid_error]]*K_p)*BWscncns[[#This Row],[dbw]]/1000</f>
        <v>486.88453011992141</v>
      </c>
      <c r="AJ4630" s="13">
        <f>BWscncns[[#This Row],[Torflow prgrssv alt vote]]/VLOOKUP(BWscncns[[#This Row],[class]],AltBWtotl,2,FALSE)*100</f>
        <v>9.6026627102866972E-3</v>
      </c>
      <c r="AK4630">
        <f>IF(D4630=E4630,1,0)</f>
        <v>1</v>
      </c>
    </row>
    <row r="4631" spans="1:37">
      <c r="A4631" s="1" t="s">
        <v>996</v>
      </c>
      <c r="B4631" s="1" t="s">
        <v>997</v>
      </c>
      <c r="C4631">
        <v>449</v>
      </c>
      <c r="D4631">
        <v>1524948628</v>
      </c>
      <c r="E4631">
        <v>1524948628</v>
      </c>
      <c r="F4631" s="2">
        <v>-0.14367507908900001</v>
      </c>
      <c r="G4631" s="2">
        <v>-0.14367507908900001</v>
      </c>
      <c r="H4631">
        <v>448960</v>
      </c>
      <c r="I4631" s="2">
        <v>-0.209415412479</v>
      </c>
      <c r="J4631" s="2">
        <v>0</v>
      </c>
      <c r="K4631">
        <v>4</v>
      </c>
      <c r="L4631" s="1" t="s">
        <v>11764</v>
      </c>
      <c r="M4631" s="1" t="s">
        <v>997</v>
      </c>
      <c r="N4631">
        <v>0</v>
      </c>
      <c r="O4631">
        <v>0</v>
      </c>
      <c r="P4631">
        <v>1</v>
      </c>
      <c r="Q4631">
        <v>0</v>
      </c>
      <c r="R4631" s="19">
        <f>BWscncns[[#This Row],[C fx]]*4+BWscncns[[#This Row],[C fg]]*2+BWscncns[[#This Row],[C fm]]</f>
        <v>1</v>
      </c>
      <c r="S4631">
        <v>554</v>
      </c>
      <c r="T4631">
        <v>524288</v>
      </c>
      <c r="U4631" s="13">
        <v>1.0566709999999999</v>
      </c>
      <c r="V4631" s="13">
        <v>0.94636799999999999</v>
      </c>
      <c r="W4631">
        <v>2945</v>
      </c>
      <c r="X4631">
        <v>58</v>
      </c>
      <c r="Z4631" s="10">
        <f>IF($N4631&lt;&gt;0,constants!$L$2,IF($O4631&lt;&gt;0,constants!$M$2,IF($P4631&lt;&gt;0,constants!$N$2,0)))</f>
        <v>1117.99</v>
      </c>
      <c r="AA4631" s="10">
        <f>IF($N4631&lt;&gt;0,constants!$L$2,IF($O4631&lt;&gt;0,constants!$M$2,IF($P4631&lt;&gt;0,constants!$P$2,0)))</f>
        <v>4051.45</v>
      </c>
      <c r="AB4631" s="11">
        <f>constants!$O$2</f>
        <v>4861.32</v>
      </c>
      <c r="AC4631" s="11">
        <f>VLOOKUP(BWscncns[[#This Row],[scanner]],[0]!ScnrAvgBW,2,FALSE)/1000</f>
        <v>4819.491751072962</v>
      </c>
      <c r="AD4631" s="8">
        <f>(1+$F4631)*Z4631</f>
        <v>957.36269832928883</v>
      </c>
      <c r="AE4631" s="8">
        <f>(1+$F4631)*AA4631</f>
        <v>3469.3576008248706</v>
      </c>
      <c r="AF4631" s="8">
        <f>(1+$F4631)*AB4631</f>
        <v>4162.8694645230626</v>
      </c>
      <c r="AG4631" s="8">
        <f>(1+$F4631)*AC4631</f>
        <v>4127.0508925687709</v>
      </c>
      <c r="AH4631" s="8">
        <f>(1+$F4631)*$T4631/1000</f>
        <v>448.96088013458638</v>
      </c>
      <c r="AI4631" s="8">
        <f>(1+BWscncns[[#This Row],[pid_error]]*K_p)*BWscncns[[#This Row],[dbw]]/1000</f>
        <v>486.62444006729316</v>
      </c>
      <c r="AJ4631" s="13">
        <f>BWscncns[[#This Row],[Torflow prgrssv alt vote]]/VLOOKUP(BWscncns[[#This Row],[class]],AltBWtotl,2,FALSE)*100</f>
        <v>9.5975330401181363E-3</v>
      </c>
      <c r="AK4631">
        <f>IF(D4631=E4631,1,0)</f>
        <v>1</v>
      </c>
    </row>
    <row r="4632" spans="1:37">
      <c r="A4632" s="1" t="s">
        <v>2787</v>
      </c>
      <c r="B4632" s="1" t="s">
        <v>49</v>
      </c>
      <c r="C4632">
        <v>461</v>
      </c>
      <c r="D4632">
        <v>1524922580</v>
      </c>
      <c r="E4632">
        <v>1524922580</v>
      </c>
      <c r="F4632" s="2">
        <v>-9.92156884116E-2</v>
      </c>
      <c r="G4632" s="2">
        <v>-9.92156884116E-2</v>
      </c>
      <c r="H4632">
        <v>461201</v>
      </c>
      <c r="I4632" s="2">
        <v>0.18347815200299999</v>
      </c>
      <c r="J4632" s="2">
        <v>0</v>
      </c>
      <c r="K4632">
        <v>7</v>
      </c>
      <c r="L4632" s="1" t="s">
        <v>11777</v>
      </c>
      <c r="M4632" s="1" t="s">
        <v>49</v>
      </c>
      <c r="N4632">
        <v>0</v>
      </c>
      <c r="O4632">
        <v>0</v>
      </c>
      <c r="P4632">
        <v>1</v>
      </c>
      <c r="Q4632">
        <v>0</v>
      </c>
      <c r="R4632" s="19">
        <f>BWscncns[[#This Row],[C fx]]*4+BWscncns[[#This Row],[C fg]]*2+BWscncns[[#This Row],[C fm]]</f>
        <v>1</v>
      </c>
      <c r="S4632">
        <v>431</v>
      </c>
      <c r="T4632">
        <v>512000</v>
      </c>
      <c r="U4632" s="13">
        <v>0.84179700000000002</v>
      </c>
      <c r="V4632" s="13">
        <v>1.187935</v>
      </c>
      <c r="W4632">
        <v>3893</v>
      </c>
      <c r="X4632">
        <v>77</v>
      </c>
      <c r="Z4632" s="10">
        <f>IF($N4632&lt;&gt;0,constants!$L$2,IF($O4632&lt;&gt;0,constants!$M$2,IF($P4632&lt;&gt;0,constants!$N$2,0)))</f>
        <v>1117.99</v>
      </c>
      <c r="AA4632" s="10">
        <f>IF($N4632&lt;&gt;0,constants!$L$2,IF($O4632&lt;&gt;0,constants!$M$2,IF($P4632&lt;&gt;0,constants!$P$2,0)))</f>
        <v>4051.45</v>
      </c>
      <c r="AB4632" s="11">
        <f>constants!$O$2</f>
        <v>4861.32</v>
      </c>
      <c r="AC4632" s="11">
        <f>VLOOKUP(BWscncns[[#This Row],[scanner]],[0]!ScnrAvgBW,2,FALSE)/1000</f>
        <v>885.64026081730776</v>
      </c>
      <c r="AD4632" s="8">
        <f>(1+$F4632)*Z4632</f>
        <v>1007.0678525127154</v>
      </c>
      <c r="AE4632" s="8">
        <f>(1+$F4632)*AA4632</f>
        <v>3649.4825991848229</v>
      </c>
      <c r="AF4632" s="8">
        <f>(1+$F4632)*AB4632</f>
        <v>4379.00078961092</v>
      </c>
      <c r="AG4632" s="8">
        <f>(1+$F4632)*AC4632</f>
        <v>797.77085265528956</v>
      </c>
      <c r="AH4632" s="8">
        <f>(1+$F4632)*$T4632/1000</f>
        <v>461.2015675332608</v>
      </c>
      <c r="AI4632" s="8">
        <f>(1+BWscncns[[#This Row],[pid_error]]*K_p)*BWscncns[[#This Row],[dbw]]/1000</f>
        <v>486.6007837666304</v>
      </c>
      <c r="AJ4632" s="13">
        <f>BWscncns[[#This Row],[Torflow prgrssv alt vote]]/VLOOKUP(BWscncns[[#This Row],[class]],AltBWtotl,2,FALSE)*100</f>
        <v>9.5970664747167221E-3</v>
      </c>
      <c r="AK4632">
        <f>IF(D4632=E4632,1,0)</f>
        <v>1</v>
      </c>
    </row>
    <row r="4633" spans="1:37">
      <c r="A4633" s="1" t="s">
        <v>8130</v>
      </c>
      <c r="B4633" s="1" t="s">
        <v>8131</v>
      </c>
      <c r="C4633">
        <v>292</v>
      </c>
      <c r="D4633">
        <v>1524963785</v>
      </c>
      <c r="E4633">
        <v>1524963785</v>
      </c>
      <c r="F4633" s="2">
        <v>-0.57121360586199998</v>
      </c>
      <c r="G4633" s="2">
        <v>-0.57121360586199998</v>
      </c>
      <c r="H4633">
        <v>291807</v>
      </c>
      <c r="I4633" s="2">
        <v>-3.5325239307299999E-2</v>
      </c>
      <c r="J4633" s="2">
        <v>0</v>
      </c>
      <c r="K4633">
        <v>7</v>
      </c>
      <c r="L4633" s="1" t="s">
        <v>11867</v>
      </c>
      <c r="M4633" s="1" t="s">
        <v>8131</v>
      </c>
      <c r="N4633">
        <v>0</v>
      </c>
      <c r="O4633">
        <v>0</v>
      </c>
      <c r="P4633">
        <v>1</v>
      </c>
      <c r="Q4633">
        <v>0</v>
      </c>
      <c r="R4633" s="19">
        <f>BWscncns[[#This Row],[C fx]]*4+BWscncns[[#This Row],[C fg]]*2+BWscncns[[#This Row],[C fm]]</f>
        <v>1</v>
      </c>
      <c r="S4633">
        <v>292</v>
      </c>
      <c r="T4633">
        <v>680542</v>
      </c>
      <c r="U4633" s="13">
        <v>0.42907000000000001</v>
      </c>
      <c r="V4633" s="13">
        <v>2.3306230000000001</v>
      </c>
      <c r="W4633">
        <v>5081</v>
      </c>
      <c r="X4633">
        <v>101</v>
      </c>
      <c r="Z4633" s="10">
        <f>IF($N4633&lt;&gt;0,constants!$L$2,IF($O4633&lt;&gt;0,constants!$M$2,IF($P4633&lt;&gt;0,constants!$N$2,0)))</f>
        <v>1117.99</v>
      </c>
      <c r="AA4633" s="10">
        <f>IF($N4633&lt;&gt;0,constants!$L$2,IF($O4633&lt;&gt;0,constants!$M$2,IF($P4633&lt;&gt;0,constants!$P$2,0)))</f>
        <v>4051.45</v>
      </c>
      <c r="AB4633" s="11">
        <f>constants!$O$2</f>
        <v>4861.32</v>
      </c>
      <c r="AC4633" s="11">
        <f>VLOOKUP(BWscncns[[#This Row],[scanner]],[0]!ScnrAvgBW,2,FALSE)/1000</f>
        <v>885.64026081730776</v>
      </c>
      <c r="AD4633" s="8">
        <f>(1+$F4633)*Z4633</f>
        <v>479.37890078234267</v>
      </c>
      <c r="AE4633" s="8">
        <f>(1+$F4633)*AA4633</f>
        <v>1737.2066365304001</v>
      </c>
      <c r="AF4633" s="8">
        <f>(1+$F4633)*AB4633</f>
        <v>2084.4678735509419</v>
      </c>
      <c r="AG4633" s="8">
        <f>(1+$F4633)*AC4633</f>
        <v>379.75049393929123</v>
      </c>
      <c r="AH4633" s="8">
        <f>(1+$F4633)*$T4633/1000</f>
        <v>291.80715023946277</v>
      </c>
      <c r="AI4633" s="8">
        <f>(1+BWscncns[[#This Row],[pid_error]]*K_p)*BWscncns[[#This Row],[dbw]]/1000</f>
        <v>486.1745751197314</v>
      </c>
      <c r="AJ4633" s="13">
        <f>BWscncns[[#This Row],[Torflow prgrssv alt vote]]/VLOOKUP(BWscncns[[#This Row],[class]],AltBWtotl,2,FALSE)*100</f>
        <v>9.5886605024025663E-3</v>
      </c>
      <c r="AK4633">
        <f>IF(D4633=E4633,1,0)</f>
        <v>1</v>
      </c>
    </row>
    <row r="4634" spans="1:37">
      <c r="A4634" s="1" t="s">
        <v>10186</v>
      </c>
      <c r="B4634" s="1" t="s">
        <v>28</v>
      </c>
      <c r="C4634">
        <v>411</v>
      </c>
      <c r="D4634">
        <v>1524991634</v>
      </c>
      <c r="E4634">
        <v>1524991634</v>
      </c>
      <c r="F4634" s="2">
        <v>-0.26575743116299999</v>
      </c>
      <c r="G4634" s="2">
        <v>-0.26575743116299999</v>
      </c>
      <c r="H4634">
        <v>411269</v>
      </c>
      <c r="I4634" s="2">
        <v>7.9455168056400002E-2</v>
      </c>
      <c r="J4634" s="2">
        <v>0</v>
      </c>
      <c r="K4634">
        <v>6</v>
      </c>
      <c r="L4634" s="1" t="s">
        <v>11585</v>
      </c>
      <c r="M4634" s="1" t="s">
        <v>28</v>
      </c>
      <c r="N4634">
        <v>0</v>
      </c>
      <c r="O4634">
        <v>0</v>
      </c>
      <c r="P4634">
        <v>1</v>
      </c>
      <c r="Q4634">
        <v>0</v>
      </c>
      <c r="R4634" s="19">
        <f>BWscncns[[#This Row],[C fx]]*4+BWscncns[[#This Row],[C fg]]*2+BWscncns[[#This Row],[C fm]]</f>
        <v>1</v>
      </c>
      <c r="S4634">
        <v>411</v>
      </c>
      <c r="T4634">
        <v>560128</v>
      </c>
      <c r="U4634" s="13">
        <v>0.733761</v>
      </c>
      <c r="V4634" s="13">
        <v>1.3628420000000001</v>
      </c>
      <c r="W4634">
        <v>4188</v>
      </c>
      <c r="X4634">
        <v>83</v>
      </c>
      <c r="Z4634" s="10">
        <f>IF($N4634&lt;&gt;0,constants!$L$2,IF($O4634&lt;&gt;0,constants!$M$2,IF($P4634&lt;&gt;0,constants!$N$2,0)))</f>
        <v>1117.99</v>
      </c>
      <c r="AA4634" s="10">
        <f>IF($N4634&lt;&gt;0,constants!$L$2,IF($O4634&lt;&gt;0,constants!$M$2,IF($P4634&lt;&gt;0,constants!$P$2,0)))</f>
        <v>4051.45</v>
      </c>
      <c r="AB4634" s="11">
        <f>constants!$O$2</f>
        <v>4861.32</v>
      </c>
      <c r="AC4634" s="11">
        <f>VLOOKUP(BWscncns[[#This Row],[scanner]],[0]!ScnrAvgBW,2,FALSE)/1000</f>
        <v>2386.3111194805197</v>
      </c>
      <c r="AD4634" s="8">
        <f>(1+$F4634)*Z4634</f>
        <v>820.8758495340777</v>
      </c>
      <c r="AE4634" s="8">
        <f>(1+$F4634)*AA4634</f>
        <v>2974.7470555146638</v>
      </c>
      <c r="AF4634" s="8">
        <f>(1+$F4634)*AB4634</f>
        <v>3569.3880847386845</v>
      </c>
      <c r="AG4634" s="8">
        <f>(1+$F4634)*AC4634</f>
        <v>1752.1312064116739</v>
      </c>
      <c r="AH4634" s="8">
        <f>(1+$F4634)*$T4634/1000</f>
        <v>411.26982159753112</v>
      </c>
      <c r="AI4634" s="8">
        <f>(1+BWscncns[[#This Row],[pid_error]]*K_p)*BWscncns[[#This Row],[dbw]]/1000</f>
        <v>485.69891079876555</v>
      </c>
      <c r="AJ4634" s="13">
        <f>BWscncns[[#This Row],[Torflow prgrssv alt vote]]/VLOOKUP(BWscncns[[#This Row],[class]],AltBWtotl,2,FALSE)*100</f>
        <v>9.5792791321700228E-3</v>
      </c>
      <c r="AK4634">
        <f>IF(D4634=E4634,1,0)</f>
        <v>1</v>
      </c>
    </row>
    <row r="4635" spans="1:37">
      <c r="A4635" s="1" t="s">
        <v>11099</v>
      </c>
      <c r="B4635" s="1" t="s">
        <v>11100</v>
      </c>
      <c r="C4635">
        <v>446</v>
      </c>
      <c r="D4635">
        <v>1524948628</v>
      </c>
      <c r="E4635">
        <v>1524948628</v>
      </c>
      <c r="F4635" s="2">
        <v>-0.14861470407399999</v>
      </c>
      <c r="G4635" s="2">
        <v>-0.14861470407399999</v>
      </c>
      <c r="H4635">
        <v>446371</v>
      </c>
      <c r="I4635" s="2">
        <v>-7.5443588703399997E-2</v>
      </c>
      <c r="J4635" s="2">
        <v>0</v>
      </c>
      <c r="K4635">
        <v>4</v>
      </c>
      <c r="L4635" s="1" t="s">
        <v>11764</v>
      </c>
      <c r="M4635" s="1" t="s">
        <v>11100</v>
      </c>
      <c r="N4635">
        <v>0</v>
      </c>
      <c r="O4635">
        <v>0</v>
      </c>
      <c r="P4635">
        <v>1</v>
      </c>
      <c r="Q4635">
        <v>0</v>
      </c>
      <c r="R4635" s="19">
        <f>BWscncns[[#This Row],[C fx]]*4+BWscncns[[#This Row],[C fg]]*2+BWscncns[[#This Row],[C fm]]</f>
        <v>1</v>
      </c>
      <c r="S4635">
        <v>542</v>
      </c>
      <c r="T4635">
        <v>524288</v>
      </c>
      <c r="U4635" s="13">
        <v>1.0337829999999999</v>
      </c>
      <c r="V4635" s="13">
        <v>0.96732099999999999</v>
      </c>
      <c r="W4635">
        <v>3080</v>
      </c>
      <c r="X4635">
        <v>61</v>
      </c>
      <c r="Z4635" s="10">
        <f>IF($N4635&lt;&gt;0,constants!$L$2,IF($O4635&lt;&gt;0,constants!$M$2,IF($P4635&lt;&gt;0,constants!$N$2,0)))</f>
        <v>1117.99</v>
      </c>
      <c r="AA4635" s="10">
        <f>IF($N4635&lt;&gt;0,constants!$L$2,IF($O4635&lt;&gt;0,constants!$M$2,IF($P4635&lt;&gt;0,constants!$P$2,0)))</f>
        <v>4051.45</v>
      </c>
      <c r="AB4635" s="11">
        <f>constants!$O$2</f>
        <v>4861.32</v>
      </c>
      <c r="AC4635" s="11">
        <f>VLOOKUP(BWscncns[[#This Row],[scanner]],[0]!ScnrAvgBW,2,FALSE)/1000</f>
        <v>4819.491751072962</v>
      </c>
      <c r="AD4635" s="8">
        <f>(1+$F4635)*Z4635</f>
        <v>951.84024699230872</v>
      </c>
      <c r="AE4635" s="8">
        <f>(1+$F4635)*AA4635</f>
        <v>3449.3449571793926</v>
      </c>
      <c r="AF4635" s="8">
        <f>(1+$F4635)*AB4635</f>
        <v>4138.8563667909821</v>
      </c>
      <c r="AG4635" s="8">
        <f>(1+$F4635)*AC4635</f>
        <v>4103.2444107001693</v>
      </c>
      <c r="AH4635" s="8">
        <f>(1+$F4635)*$T4635/1000</f>
        <v>446.37109403045071</v>
      </c>
      <c r="AI4635" s="8">
        <f>(1+BWscncns[[#This Row],[pid_error]]*K_p)*BWscncns[[#This Row],[dbw]]/1000</f>
        <v>485.32954701522533</v>
      </c>
      <c r="AJ4635" s="13">
        <f>BWscncns[[#This Row],[Torflow prgrssv alt vote]]/VLOOKUP(BWscncns[[#This Row],[class]],AltBWtotl,2,FALSE)*100</f>
        <v>9.5719942923131098E-3</v>
      </c>
      <c r="AK4635">
        <f>IF(D4635=E4635,1,0)</f>
        <v>1</v>
      </c>
    </row>
    <row r="4636" spans="1:37">
      <c r="A4636" s="1" t="s">
        <v>1330</v>
      </c>
      <c r="B4636" s="1" t="s">
        <v>1331</v>
      </c>
      <c r="C4636">
        <v>353</v>
      </c>
      <c r="D4636">
        <v>1524977546</v>
      </c>
      <c r="E4636">
        <v>1524977546</v>
      </c>
      <c r="F4636" s="2">
        <v>-0.42515401572900002</v>
      </c>
      <c r="G4636" s="2">
        <v>-0.42515401572900002</v>
      </c>
      <c r="H4636">
        <v>353185</v>
      </c>
      <c r="I4636" s="2">
        <v>-0.50890862460599995</v>
      </c>
      <c r="J4636" s="2">
        <v>0</v>
      </c>
      <c r="K4636">
        <v>5</v>
      </c>
      <c r="L4636" s="1" t="s">
        <v>11622</v>
      </c>
      <c r="M4636" s="1" t="s">
        <v>1331</v>
      </c>
      <c r="N4636">
        <v>0</v>
      </c>
      <c r="O4636">
        <v>0</v>
      </c>
      <c r="P4636">
        <v>1</v>
      </c>
      <c r="Q4636">
        <v>0</v>
      </c>
      <c r="R4636" s="19">
        <f>BWscncns[[#This Row],[C fx]]*4+BWscncns[[#This Row],[C fg]]*2+BWscncns[[#This Row],[C fm]]</f>
        <v>1</v>
      </c>
      <c r="S4636">
        <v>570</v>
      </c>
      <c r="T4636">
        <v>614400</v>
      </c>
      <c r="U4636" s="13">
        <v>0.92773399999999995</v>
      </c>
      <c r="V4636" s="13">
        <v>1.077895</v>
      </c>
      <c r="W4636">
        <v>3606</v>
      </c>
      <c r="X4636">
        <v>72</v>
      </c>
      <c r="Z4636" s="10">
        <f>IF($N4636&lt;&gt;0,constants!$L$2,IF($O4636&lt;&gt;0,constants!$M$2,IF($P4636&lt;&gt;0,constants!$N$2,0)))</f>
        <v>1117.99</v>
      </c>
      <c r="AA4636" s="10">
        <f>IF($N4636&lt;&gt;0,constants!$L$2,IF($O4636&lt;&gt;0,constants!$M$2,IF($P4636&lt;&gt;0,constants!$P$2,0)))</f>
        <v>4051.45</v>
      </c>
      <c r="AB4636" s="11">
        <f>constants!$O$2</f>
        <v>4861.32</v>
      </c>
      <c r="AC4636" s="11">
        <f>VLOOKUP(BWscncns[[#This Row],[scanner]],[0]!ScnrAvgBW,2,FALSE)/1000</f>
        <v>3794.4265750962772</v>
      </c>
      <c r="AD4636" s="8">
        <f>(1+$F4636)*Z4636</f>
        <v>642.67206195513529</v>
      </c>
      <c r="AE4636" s="8">
        <f>(1+$F4636)*AA4636</f>
        <v>2328.9597629747427</v>
      </c>
      <c r="AF4636" s="8">
        <f>(1+$F4636)*AB4636</f>
        <v>2794.5102802562974</v>
      </c>
      <c r="AG4636" s="8">
        <f>(1+$F4636)*AC4636</f>
        <v>2181.2108793052589</v>
      </c>
      <c r="AH4636" s="8">
        <f>(1+$F4636)*$T4636/1000</f>
        <v>353.18537273610235</v>
      </c>
      <c r="AI4636" s="8">
        <f>(1+BWscncns[[#This Row],[pid_error]]*K_p)*BWscncns[[#This Row],[dbw]]/1000</f>
        <v>483.79268636805119</v>
      </c>
      <c r="AJ4636" s="13">
        <f>BWscncns[[#This Row],[Torflow prgrssv alt vote]]/VLOOKUP(BWscncns[[#This Row],[class]],AltBWtotl,2,FALSE)*100</f>
        <v>9.5416832975811737E-3</v>
      </c>
      <c r="AK4636">
        <f>IF(D4636=E4636,1,0)</f>
        <v>1</v>
      </c>
    </row>
    <row r="4637" spans="1:37">
      <c r="A4637" s="1" t="s">
        <v>7736</v>
      </c>
      <c r="B4637" s="1" t="s">
        <v>7737</v>
      </c>
      <c r="C4637">
        <v>329</v>
      </c>
      <c r="D4637">
        <v>1525006228</v>
      </c>
      <c r="E4637">
        <v>1525006228</v>
      </c>
      <c r="F4637" s="2">
        <v>-0.48466963174700001</v>
      </c>
      <c r="G4637" s="2">
        <v>-0.48466963174700001</v>
      </c>
      <c r="H4637">
        <v>329046</v>
      </c>
      <c r="I4637" s="2">
        <v>7.8057662113200005E-2</v>
      </c>
      <c r="J4637" s="2">
        <v>0</v>
      </c>
      <c r="K4637">
        <v>7</v>
      </c>
      <c r="L4637" s="1" t="s">
        <v>11834</v>
      </c>
      <c r="M4637" s="1" t="s">
        <v>7737</v>
      </c>
      <c r="N4637">
        <v>0</v>
      </c>
      <c r="O4637">
        <v>0</v>
      </c>
      <c r="P4637">
        <v>1</v>
      </c>
      <c r="Q4637">
        <v>0</v>
      </c>
      <c r="R4637" s="19">
        <f>BWscncns[[#This Row],[C fx]]*4+BWscncns[[#This Row],[C fg]]*2+BWscncns[[#This Row],[C fm]]</f>
        <v>1</v>
      </c>
      <c r="S4637">
        <v>316</v>
      </c>
      <c r="T4637">
        <v>638515</v>
      </c>
      <c r="U4637" s="13">
        <v>0.494898</v>
      </c>
      <c r="V4637" s="13">
        <v>2.0206170000000001</v>
      </c>
      <c r="W4637">
        <v>4858</v>
      </c>
      <c r="X4637">
        <v>97</v>
      </c>
      <c r="Z4637" s="10">
        <f>IF($N4637&lt;&gt;0,constants!$L$2,IF($O4637&lt;&gt;0,constants!$M$2,IF($P4637&lt;&gt;0,constants!$N$2,0)))</f>
        <v>1117.99</v>
      </c>
      <c r="AA4637" s="10">
        <f>IF($N4637&lt;&gt;0,constants!$L$2,IF($O4637&lt;&gt;0,constants!$M$2,IF($P4637&lt;&gt;0,constants!$P$2,0)))</f>
        <v>4051.45</v>
      </c>
      <c r="AB4637" s="11">
        <f>constants!$O$2</f>
        <v>4861.32</v>
      </c>
      <c r="AC4637" s="11">
        <f>VLOOKUP(BWscncns[[#This Row],[scanner]],[0]!ScnrAvgBW,2,FALSE)/1000</f>
        <v>885.64026081730776</v>
      </c>
      <c r="AD4637" s="8">
        <f>(1+$F4637)*Z4637</f>
        <v>576.13419840317135</v>
      </c>
      <c r="AE4637" s="8">
        <f>(1+$F4637)*AA4637</f>
        <v>2087.8352204586163</v>
      </c>
      <c r="AF4637" s="8">
        <f>(1+$F4637)*AB4637</f>
        <v>2505.1858257956733</v>
      </c>
      <c r="AG4637" s="8">
        <f>(1+$F4637)*AC4637</f>
        <v>456.39732174666614</v>
      </c>
      <c r="AH4637" s="8">
        <f>(1+$F4637)*$T4637/1000</f>
        <v>329.04617008506426</v>
      </c>
      <c r="AI4637" s="8">
        <f>(1+BWscncns[[#This Row],[pid_error]]*K_p)*BWscncns[[#This Row],[dbw]]/1000</f>
        <v>483.78058504253215</v>
      </c>
      <c r="AJ4637" s="13">
        <f>BWscncns[[#This Row],[Torflow prgrssv alt vote]]/VLOOKUP(BWscncns[[#This Row],[class]],AltBWtotl,2,FALSE)*100</f>
        <v>9.5414446271365038E-3</v>
      </c>
      <c r="AK4637">
        <f>IF(D4637=E4637,1,0)</f>
        <v>1</v>
      </c>
    </row>
    <row r="4638" spans="1:37">
      <c r="A4638" s="1" t="s">
        <v>3625</v>
      </c>
      <c r="B4638" s="1" t="s">
        <v>3626</v>
      </c>
      <c r="C4638">
        <v>442</v>
      </c>
      <c r="D4638">
        <v>1525000490</v>
      </c>
      <c r="E4638">
        <v>1525000490</v>
      </c>
      <c r="F4638" s="2">
        <v>-0.15696386420299999</v>
      </c>
      <c r="G4638" s="2">
        <v>-0.15696386420299999</v>
      </c>
      <c r="H4638">
        <v>441993</v>
      </c>
      <c r="I4638" s="2">
        <v>0.185998195363</v>
      </c>
      <c r="J4638" s="2">
        <v>0</v>
      </c>
      <c r="K4638">
        <v>5</v>
      </c>
      <c r="L4638" s="1" t="s">
        <v>11739</v>
      </c>
      <c r="M4638" s="1" t="s">
        <v>3626</v>
      </c>
      <c r="N4638">
        <v>0</v>
      </c>
      <c r="O4638">
        <v>0</v>
      </c>
      <c r="P4638">
        <v>1</v>
      </c>
      <c r="Q4638">
        <v>0</v>
      </c>
      <c r="R4638" s="19">
        <f>BWscncns[[#This Row],[C fx]]*4+BWscncns[[#This Row],[C fg]]*2+BWscncns[[#This Row],[C fm]]</f>
        <v>1</v>
      </c>
      <c r="S4638">
        <v>417</v>
      </c>
      <c r="T4638">
        <v>524288</v>
      </c>
      <c r="U4638" s="13">
        <v>0.79536399999999996</v>
      </c>
      <c r="V4638" s="13">
        <v>1.257285</v>
      </c>
      <c r="W4638">
        <v>4021</v>
      </c>
      <c r="X4638">
        <v>80</v>
      </c>
      <c r="Z4638" s="10">
        <f>IF($N4638&lt;&gt;0,constants!$L$2,IF($O4638&lt;&gt;0,constants!$M$2,IF($P4638&lt;&gt;0,constants!$N$2,0)))</f>
        <v>1117.99</v>
      </c>
      <c r="AA4638" s="10">
        <f>IF($N4638&lt;&gt;0,constants!$L$2,IF($O4638&lt;&gt;0,constants!$M$2,IF($P4638&lt;&gt;0,constants!$P$2,0)))</f>
        <v>4051.45</v>
      </c>
      <c r="AB4638" s="11">
        <f>constants!$O$2</f>
        <v>4861.32</v>
      </c>
      <c r="AC4638" s="11">
        <f>VLOOKUP(BWscncns[[#This Row],[scanner]],[0]!ScnrAvgBW,2,FALSE)/1000</f>
        <v>3794.4265750962772</v>
      </c>
      <c r="AD4638" s="8">
        <f>(1+$F4638)*Z4638</f>
        <v>942.505969459688</v>
      </c>
      <c r="AE4638" s="8">
        <f>(1+$F4638)*AA4638</f>
        <v>3415.5187523747554</v>
      </c>
      <c r="AF4638" s="8">
        <f>(1+$F4638)*AB4638</f>
        <v>4098.2684276726714</v>
      </c>
      <c r="AG4638" s="8">
        <f>(1+$F4638)*AC4638</f>
        <v>3198.8387174346108</v>
      </c>
      <c r="AH4638" s="8">
        <f>(1+$F4638)*$T4638/1000</f>
        <v>441.99372956473752</v>
      </c>
      <c r="AI4638" s="8">
        <f>(1+BWscncns[[#This Row],[pid_error]]*K_p)*BWscncns[[#This Row],[dbw]]/1000</f>
        <v>483.14086478236874</v>
      </c>
      <c r="AJ4638" s="13">
        <f>BWscncns[[#This Row],[Torflow prgrssv alt vote]]/VLOOKUP(BWscncns[[#This Row],[class]],AltBWtotl,2,FALSE)*100</f>
        <v>9.5288276358228285E-3</v>
      </c>
      <c r="AK4638">
        <f>IF(D4638=E4638,1,0)</f>
        <v>1</v>
      </c>
    </row>
    <row r="4639" spans="1:37">
      <c r="A4639" s="1" t="s">
        <v>4949</v>
      </c>
      <c r="B4639" s="1" t="s">
        <v>4950</v>
      </c>
      <c r="C4639">
        <v>454</v>
      </c>
      <c r="D4639">
        <v>1524949073</v>
      </c>
      <c r="E4639">
        <v>1524949073</v>
      </c>
      <c r="F4639" s="2">
        <v>-0.11316098198500001</v>
      </c>
      <c r="G4639" s="2">
        <v>-0.11316098198500001</v>
      </c>
      <c r="H4639">
        <v>454061</v>
      </c>
      <c r="I4639" s="2">
        <v>-0.127126867236</v>
      </c>
      <c r="J4639" s="2">
        <v>0</v>
      </c>
      <c r="K4639">
        <v>5</v>
      </c>
      <c r="L4639" s="1" t="s">
        <v>11729</v>
      </c>
      <c r="M4639" s="1" t="s">
        <v>4950</v>
      </c>
      <c r="N4639">
        <v>1</v>
      </c>
      <c r="O4639">
        <v>0</v>
      </c>
      <c r="P4639">
        <v>0</v>
      </c>
      <c r="Q4639">
        <v>0</v>
      </c>
      <c r="R4639" s="19">
        <f>BWscncns[[#This Row],[C fx]]*4+BWscncns[[#This Row],[C fg]]*2+BWscncns[[#This Row],[C fm]]</f>
        <v>4</v>
      </c>
      <c r="S4639">
        <v>425</v>
      </c>
      <c r="T4639">
        <v>512000</v>
      </c>
      <c r="U4639" s="13">
        <v>0.83007799999999998</v>
      </c>
      <c r="V4639" s="13">
        <v>1.2047060000000001</v>
      </c>
      <c r="W4639">
        <v>3936</v>
      </c>
      <c r="X4639">
        <v>78</v>
      </c>
      <c r="Z4639" s="10">
        <f>IF($N4639&lt;&gt;0,constants!$L$2,IF($O4639&lt;&gt;0,constants!$M$2,IF($P4639&lt;&gt;0,constants!$N$2,0)))</f>
        <v>10125.48</v>
      </c>
      <c r="AA4639" s="10">
        <f>IF($N4639&lt;&gt;0,constants!$L$2,IF($O4639&lt;&gt;0,constants!$M$2,IF($P4639&lt;&gt;0,constants!$P$2,0)))</f>
        <v>10125.48</v>
      </c>
      <c r="AB4639" s="11">
        <f>constants!$O$2</f>
        <v>4861.32</v>
      </c>
      <c r="AC4639" s="11">
        <f>VLOOKUP(BWscncns[[#This Row],[scanner]],[0]!ScnrAvgBW,2,FALSE)/1000</f>
        <v>3794.4265750962772</v>
      </c>
      <c r="AD4639" s="8">
        <f>(1+$F4639)*Z4639</f>
        <v>8979.6707401305212</v>
      </c>
      <c r="AE4639" s="8">
        <f>(1+$F4639)*AA4639</f>
        <v>8979.6707401305212</v>
      </c>
      <c r="AF4639" s="8">
        <f>(1+$F4639)*AB4639</f>
        <v>4311.2082550566793</v>
      </c>
      <c r="AG4639" s="8">
        <f>(1+$F4639)*AC4639</f>
        <v>3365.0455377884023</v>
      </c>
      <c r="AH4639" s="8">
        <f>(1+$F4639)*$T4639/1000</f>
        <v>454.06157722367999</v>
      </c>
      <c r="AI4639" s="8">
        <f>(1+BWscncns[[#This Row],[pid_error]]*K_p)*BWscncns[[#This Row],[dbw]]/1000</f>
        <v>483.03078861184002</v>
      </c>
      <c r="AJ4639" s="13">
        <f>BWscncns[[#This Row],[Torflow prgrssv alt vote]]/VLOOKUP(BWscncns[[#This Row],[class]],AltBWtotl,2,FALSE)*100</f>
        <v>4.1399333254293017E-3</v>
      </c>
      <c r="AK4639">
        <f>IF(D4639=E4639,1,0)</f>
        <v>1</v>
      </c>
    </row>
    <row r="4640" spans="1:37">
      <c r="A4640" s="1" t="s">
        <v>5532</v>
      </c>
      <c r="B4640" s="1" t="s">
        <v>49</v>
      </c>
      <c r="C4640">
        <v>452</v>
      </c>
      <c r="D4640">
        <v>1524988933</v>
      </c>
      <c r="E4640">
        <v>1524988933</v>
      </c>
      <c r="F4640" s="2">
        <v>-0.11809725946500001</v>
      </c>
      <c r="G4640" s="2">
        <v>-0.11809725946500001</v>
      </c>
      <c r="H4640">
        <v>451534</v>
      </c>
      <c r="I4640" s="2">
        <v>6.9930046537599998E-3</v>
      </c>
      <c r="J4640" s="2">
        <v>0</v>
      </c>
      <c r="K4640">
        <v>5</v>
      </c>
      <c r="L4640" s="1" t="s">
        <v>11628</v>
      </c>
      <c r="M4640" s="1" t="s">
        <v>49</v>
      </c>
      <c r="N4640">
        <v>0</v>
      </c>
      <c r="O4640">
        <v>0</v>
      </c>
      <c r="P4640">
        <v>1</v>
      </c>
      <c r="Q4640">
        <v>0</v>
      </c>
      <c r="R4640" s="19">
        <f>BWscncns[[#This Row],[C fx]]*4+BWscncns[[#This Row],[C fg]]*2+BWscncns[[#This Row],[C fm]]</f>
        <v>1</v>
      </c>
      <c r="S4640">
        <v>452</v>
      </c>
      <c r="T4640">
        <v>512000</v>
      </c>
      <c r="U4640" s="13">
        <v>0.88281200000000004</v>
      </c>
      <c r="V4640" s="13">
        <v>1.1327430000000001</v>
      </c>
      <c r="W4640">
        <v>3763</v>
      </c>
      <c r="X4640">
        <v>75</v>
      </c>
      <c r="Z4640" s="10">
        <f>IF($N4640&lt;&gt;0,constants!$L$2,IF($O4640&lt;&gt;0,constants!$M$2,IF($P4640&lt;&gt;0,constants!$N$2,0)))</f>
        <v>1117.99</v>
      </c>
      <c r="AA4640" s="10">
        <f>IF($N4640&lt;&gt;0,constants!$L$2,IF($O4640&lt;&gt;0,constants!$M$2,IF($P4640&lt;&gt;0,constants!$P$2,0)))</f>
        <v>4051.45</v>
      </c>
      <c r="AB4640" s="11">
        <f>constants!$O$2</f>
        <v>4861.32</v>
      </c>
      <c r="AC4640" s="11">
        <f>VLOOKUP(BWscncns[[#This Row],[scanner]],[0]!ScnrAvgBW,2,FALSE)/1000</f>
        <v>3794.4265750962772</v>
      </c>
      <c r="AD4640" s="8">
        <f>(1+$F4640)*Z4640</f>
        <v>985.95844489072465</v>
      </c>
      <c r="AE4640" s="8">
        <f>(1+$F4640)*AA4640</f>
        <v>3572.9848581405254</v>
      </c>
      <c r="AF4640" s="8">
        <f>(1+$F4640)*AB4640</f>
        <v>4287.2114306176054</v>
      </c>
      <c r="AG4640" s="8">
        <f>(1+$F4640)*AC4640</f>
        <v>3346.3151953362408</v>
      </c>
      <c r="AH4640" s="8">
        <f>(1+$F4640)*$T4640/1000</f>
        <v>451.53420315391998</v>
      </c>
      <c r="AI4640" s="8">
        <f>(1+BWscncns[[#This Row],[pid_error]]*K_p)*BWscncns[[#This Row],[dbw]]/1000</f>
        <v>481.76710157695999</v>
      </c>
      <c r="AJ4640" s="13">
        <f>BWscncns[[#This Row],[Torflow prgrssv alt vote]]/VLOOKUP(BWscncns[[#This Row],[class]],AltBWtotl,2,FALSE)*100</f>
        <v>9.5017333580438793E-3</v>
      </c>
      <c r="AK4640">
        <f>IF(D4640=E4640,1,0)</f>
        <v>1</v>
      </c>
    </row>
    <row r="4641" spans="1:37">
      <c r="A4641" s="1" t="s">
        <v>1275</v>
      </c>
      <c r="B4641" s="1" t="s">
        <v>1276</v>
      </c>
      <c r="C4641">
        <v>450</v>
      </c>
      <c r="D4641">
        <v>1524975523</v>
      </c>
      <c r="E4641">
        <v>1524975523</v>
      </c>
      <c r="F4641" s="2">
        <v>-0.121007663615</v>
      </c>
      <c r="G4641" s="2">
        <v>-0.121007663615</v>
      </c>
      <c r="H4641">
        <v>450044</v>
      </c>
      <c r="I4641" s="2">
        <v>-5.7349797895599998E-2</v>
      </c>
      <c r="J4641" s="2">
        <v>0</v>
      </c>
      <c r="K4641">
        <v>5</v>
      </c>
      <c r="L4641" s="1" t="s">
        <v>11649</v>
      </c>
      <c r="M4641" s="1" t="s">
        <v>1276</v>
      </c>
      <c r="N4641">
        <v>0</v>
      </c>
      <c r="O4641">
        <v>0</v>
      </c>
      <c r="P4641">
        <v>1</v>
      </c>
      <c r="Q4641">
        <v>0</v>
      </c>
      <c r="R4641" s="19">
        <f>BWscncns[[#This Row],[C fx]]*4+BWscncns[[#This Row],[C fg]]*2+BWscncns[[#This Row],[C fm]]</f>
        <v>1</v>
      </c>
      <c r="S4641">
        <v>439</v>
      </c>
      <c r="T4641">
        <v>512000</v>
      </c>
      <c r="U4641" s="13">
        <v>0.85742200000000002</v>
      </c>
      <c r="V4641" s="13">
        <v>1.1662870000000001</v>
      </c>
      <c r="W4641">
        <v>3842</v>
      </c>
      <c r="X4641">
        <v>76</v>
      </c>
      <c r="Z4641" s="10">
        <f>IF($N4641&lt;&gt;0,constants!$L$2,IF($O4641&lt;&gt;0,constants!$M$2,IF($P4641&lt;&gt;0,constants!$N$2,0)))</f>
        <v>1117.99</v>
      </c>
      <c r="AA4641" s="10">
        <f>IF($N4641&lt;&gt;0,constants!$L$2,IF($O4641&lt;&gt;0,constants!$M$2,IF($P4641&lt;&gt;0,constants!$P$2,0)))</f>
        <v>4051.45</v>
      </c>
      <c r="AB4641" s="11">
        <f>constants!$O$2</f>
        <v>4861.32</v>
      </c>
      <c r="AC4641" s="11">
        <f>VLOOKUP(BWscncns[[#This Row],[scanner]],[0]!ScnrAvgBW,2,FALSE)/1000</f>
        <v>3794.4265750962772</v>
      </c>
      <c r="AD4641" s="8">
        <f>(1+$F4641)*Z4641</f>
        <v>982.70464215506615</v>
      </c>
      <c r="AE4641" s="8">
        <f>(1+$F4641)*AA4641</f>
        <v>3561.193501247008</v>
      </c>
      <c r="AF4641" s="8">
        <f>(1+$F4641)*AB4641</f>
        <v>4273.0630247151275</v>
      </c>
      <c r="AG4641" s="8">
        <f>(1+$F4641)*AC4641</f>
        <v>3335.2718804852102</v>
      </c>
      <c r="AH4641" s="8">
        <f>(1+$F4641)*$T4641/1000</f>
        <v>450.04407622911998</v>
      </c>
      <c r="AI4641" s="8">
        <f>(1+BWscncns[[#This Row],[pid_error]]*K_p)*BWscncns[[#This Row],[dbw]]/1000</f>
        <v>481.02203811456002</v>
      </c>
      <c r="AJ4641" s="13">
        <f>BWscncns[[#This Row],[Torflow prgrssv alt vote]]/VLOOKUP(BWscncns[[#This Row],[class]],AltBWtotl,2,FALSE)*100</f>
        <v>9.4870387175601829E-3</v>
      </c>
      <c r="AK4641">
        <f>IF(D4641=E4641,1,0)</f>
        <v>1</v>
      </c>
    </row>
    <row r="4642" spans="1:37">
      <c r="A4642" s="1" t="s">
        <v>281</v>
      </c>
      <c r="B4642" s="1" t="s">
        <v>282</v>
      </c>
      <c r="C4642">
        <v>448</v>
      </c>
      <c r="D4642">
        <v>1524984916</v>
      </c>
      <c r="E4642">
        <v>1524984916</v>
      </c>
      <c r="F4642" s="2">
        <v>-0.124889668936</v>
      </c>
      <c r="G4642" s="2">
        <v>-0.124889668936</v>
      </c>
      <c r="H4642">
        <v>448056</v>
      </c>
      <c r="I4642" s="2">
        <v>-2.5117980536799998E-2</v>
      </c>
      <c r="J4642" s="2">
        <v>0</v>
      </c>
      <c r="K4642">
        <v>5</v>
      </c>
      <c r="L4642" s="1" t="s">
        <v>11534</v>
      </c>
      <c r="M4642" s="1" t="s">
        <v>282</v>
      </c>
      <c r="N4642">
        <v>0</v>
      </c>
      <c r="O4642">
        <v>0</v>
      </c>
      <c r="P4642">
        <v>1</v>
      </c>
      <c r="Q4642">
        <v>0</v>
      </c>
      <c r="R4642" s="19">
        <f>BWscncns[[#This Row],[C fx]]*4+BWscncns[[#This Row],[C fg]]*2+BWscncns[[#This Row],[C fm]]</f>
        <v>1</v>
      </c>
      <c r="S4642">
        <v>473</v>
      </c>
      <c r="T4642">
        <v>512000</v>
      </c>
      <c r="U4642" s="13">
        <v>0.92382799999999998</v>
      </c>
      <c r="V4642" s="13">
        <v>1.082452</v>
      </c>
      <c r="W4642">
        <v>3618</v>
      </c>
      <c r="X4642">
        <v>72</v>
      </c>
      <c r="Z4642" s="10">
        <f>IF($N4642&lt;&gt;0,constants!$L$2,IF($O4642&lt;&gt;0,constants!$M$2,IF($P4642&lt;&gt;0,constants!$N$2,0)))</f>
        <v>1117.99</v>
      </c>
      <c r="AA4642" s="10">
        <f>IF($N4642&lt;&gt;0,constants!$L$2,IF($O4642&lt;&gt;0,constants!$M$2,IF($P4642&lt;&gt;0,constants!$P$2,0)))</f>
        <v>4051.45</v>
      </c>
      <c r="AB4642" s="11">
        <f>constants!$O$2</f>
        <v>4861.32</v>
      </c>
      <c r="AC4642" s="11">
        <f>VLOOKUP(BWscncns[[#This Row],[scanner]],[0]!ScnrAvgBW,2,FALSE)/1000</f>
        <v>3794.4265750962772</v>
      </c>
      <c r="AD4642" s="8">
        <f>(1+$F4642)*Z4642</f>
        <v>978.36459902624142</v>
      </c>
      <c r="AE4642" s="8">
        <f>(1+$F4642)*AA4642</f>
        <v>3545.465750789243</v>
      </c>
      <c r="AF4642" s="8">
        <f>(1+$F4642)*AB4642</f>
        <v>4254.1913546080441</v>
      </c>
      <c r="AG4642" s="8">
        <f>(1+$F4642)*AC4642</f>
        <v>3320.5418963305428</v>
      </c>
      <c r="AH4642" s="8">
        <f>(1+$F4642)*$T4642/1000</f>
        <v>448.05648950476802</v>
      </c>
      <c r="AI4642" s="8">
        <f>(1+BWscncns[[#This Row],[pid_error]]*K_p)*BWscncns[[#This Row],[dbw]]/1000</f>
        <v>480.02824475238401</v>
      </c>
      <c r="AJ4642" s="13">
        <f>BWscncns[[#This Row],[Torflow prgrssv alt vote]]/VLOOKUP(BWscncns[[#This Row],[class]],AltBWtotl,2,FALSE)*100</f>
        <v>9.4674384594489892E-3</v>
      </c>
      <c r="AK4642">
        <f>IF(D4642=E4642,1,0)</f>
        <v>1</v>
      </c>
    </row>
    <row r="4643" spans="1:37">
      <c r="A4643" s="1" t="s">
        <v>5835</v>
      </c>
      <c r="B4643" s="1" t="s">
        <v>5836</v>
      </c>
      <c r="C4643">
        <v>442</v>
      </c>
      <c r="D4643">
        <v>1524943158</v>
      </c>
      <c r="E4643">
        <v>1524943158</v>
      </c>
      <c r="F4643" s="2">
        <v>-0.13749276038200001</v>
      </c>
      <c r="G4643" s="2">
        <v>-0.13749276038200001</v>
      </c>
      <c r="H4643">
        <v>441603</v>
      </c>
      <c r="I4643" s="2">
        <v>2.7032138206499998E-2</v>
      </c>
      <c r="J4643" s="2">
        <v>0</v>
      </c>
      <c r="K4643">
        <v>5</v>
      </c>
      <c r="L4643" s="1" t="s">
        <v>11651</v>
      </c>
      <c r="M4643" s="1" t="s">
        <v>5836</v>
      </c>
      <c r="N4643">
        <v>0</v>
      </c>
      <c r="O4643">
        <v>0</v>
      </c>
      <c r="P4643">
        <v>1</v>
      </c>
      <c r="Q4643">
        <v>0</v>
      </c>
      <c r="R4643" s="19">
        <f>BWscncns[[#This Row],[C fx]]*4+BWscncns[[#This Row],[C fg]]*2+BWscncns[[#This Row],[C fm]]</f>
        <v>1</v>
      </c>
      <c r="S4643">
        <v>470</v>
      </c>
      <c r="T4643">
        <v>512000</v>
      </c>
      <c r="U4643" s="13">
        <v>0.91796900000000003</v>
      </c>
      <c r="V4643" s="13">
        <v>1.0893619999999999</v>
      </c>
      <c r="W4643">
        <v>3636</v>
      </c>
      <c r="X4643">
        <v>72</v>
      </c>
      <c r="Z4643" s="10">
        <f>IF($N4643&lt;&gt;0,constants!$L$2,IF($O4643&lt;&gt;0,constants!$M$2,IF($P4643&lt;&gt;0,constants!$N$2,0)))</f>
        <v>1117.99</v>
      </c>
      <c r="AA4643" s="10">
        <f>IF($N4643&lt;&gt;0,constants!$L$2,IF($O4643&lt;&gt;0,constants!$M$2,IF($P4643&lt;&gt;0,constants!$P$2,0)))</f>
        <v>4051.45</v>
      </c>
      <c r="AB4643" s="11">
        <f>constants!$O$2</f>
        <v>4861.32</v>
      </c>
      <c r="AC4643" s="11">
        <f>VLOOKUP(BWscncns[[#This Row],[scanner]],[0]!ScnrAvgBW,2,FALSE)/1000</f>
        <v>3794.4265750962772</v>
      </c>
      <c r="AD4643" s="8">
        <f>(1+$F4643)*Z4643</f>
        <v>964.27446882052789</v>
      </c>
      <c r="AE4643" s="8">
        <f>(1+$F4643)*AA4643</f>
        <v>3494.404955950346</v>
      </c>
      <c r="AF4643" s="8">
        <f>(1+$F4643)*AB4643</f>
        <v>4192.9236940997753</v>
      </c>
      <c r="AG4643" s="8">
        <f>(1+$F4643)*AC4643</f>
        <v>3272.7203912194718</v>
      </c>
      <c r="AH4643" s="8">
        <f>(1+$F4643)*$T4643/1000</f>
        <v>441.60370668441601</v>
      </c>
      <c r="AI4643" s="8">
        <f>(1+BWscncns[[#This Row],[pid_error]]*K_p)*BWscncns[[#This Row],[dbw]]/1000</f>
        <v>476.80185334220801</v>
      </c>
      <c r="AJ4643" s="13">
        <f>BWscncns[[#This Row],[Torflow prgrssv alt vote]]/VLOOKUP(BWscncns[[#This Row],[class]],AltBWtotl,2,FALSE)*100</f>
        <v>9.4038054077361828E-3</v>
      </c>
      <c r="AK4643">
        <f>IF(D4643=E4643,1,0)</f>
        <v>1</v>
      </c>
    </row>
    <row r="4644" spans="1:37">
      <c r="A4644" s="1" t="s">
        <v>4743</v>
      </c>
      <c r="B4644" s="1" t="s">
        <v>4744</v>
      </c>
      <c r="C4644">
        <v>440</v>
      </c>
      <c r="D4644">
        <v>1524956694</v>
      </c>
      <c r="E4644">
        <v>1524956694</v>
      </c>
      <c r="F4644" s="2">
        <v>-0.14063141790299999</v>
      </c>
      <c r="G4644" s="2">
        <v>-0.14063141790299999</v>
      </c>
      <c r="H4644">
        <v>439996</v>
      </c>
      <c r="I4644" s="2">
        <v>6.5545967962800003E-2</v>
      </c>
      <c r="J4644" s="2">
        <v>0</v>
      </c>
      <c r="K4644">
        <v>5</v>
      </c>
      <c r="L4644" s="1" t="s">
        <v>11836</v>
      </c>
      <c r="M4644" s="1" t="s">
        <v>4744</v>
      </c>
      <c r="N4644">
        <v>1</v>
      </c>
      <c r="O4644">
        <v>0</v>
      </c>
      <c r="P4644">
        <v>0</v>
      </c>
      <c r="Q4644">
        <v>0</v>
      </c>
      <c r="R4644" s="19">
        <f>BWscncns[[#This Row],[C fx]]*4+BWscncns[[#This Row],[C fg]]*2+BWscncns[[#This Row],[C fm]]</f>
        <v>4</v>
      </c>
      <c r="S4644">
        <v>440</v>
      </c>
      <c r="T4644">
        <v>512000</v>
      </c>
      <c r="U4644" s="13">
        <v>0.859375</v>
      </c>
      <c r="V4644" s="13">
        <v>1.1636359999999999</v>
      </c>
      <c r="W4644">
        <v>3836</v>
      </c>
      <c r="X4644">
        <v>76</v>
      </c>
      <c r="Z4644" s="10">
        <f>IF($N4644&lt;&gt;0,constants!$L$2,IF($O4644&lt;&gt;0,constants!$M$2,IF($P4644&lt;&gt;0,constants!$N$2,0)))</f>
        <v>10125.48</v>
      </c>
      <c r="AA4644" s="10">
        <f>IF($N4644&lt;&gt;0,constants!$L$2,IF($O4644&lt;&gt;0,constants!$M$2,IF($P4644&lt;&gt;0,constants!$P$2,0)))</f>
        <v>10125.48</v>
      </c>
      <c r="AB4644" s="11">
        <f>constants!$O$2</f>
        <v>4861.32</v>
      </c>
      <c r="AC4644" s="11">
        <f>VLOOKUP(BWscncns[[#This Row],[scanner]],[0]!ScnrAvgBW,2,FALSE)/1000</f>
        <v>3794.4265750962772</v>
      </c>
      <c r="AD4644" s="8">
        <f>(1+$F4644)*Z4644</f>
        <v>8701.5193906515324</v>
      </c>
      <c r="AE4644" s="8">
        <f>(1+$F4644)*AA4644</f>
        <v>8701.5193906515324</v>
      </c>
      <c r="AF4644" s="8">
        <f>(1+$F4644)*AB4644</f>
        <v>4177.6656755197882</v>
      </c>
      <c r="AG4644" s="8">
        <f>(1+$F4644)*AC4644</f>
        <v>3260.8109857116638</v>
      </c>
      <c r="AH4644" s="8">
        <f>(1+$F4644)*$T4644/1000</f>
        <v>439.99671403366403</v>
      </c>
      <c r="AI4644" s="8">
        <f>(1+BWscncns[[#This Row],[pid_error]]*K_p)*BWscncns[[#This Row],[dbw]]/1000</f>
        <v>475.99835701683202</v>
      </c>
      <c r="AJ4644" s="13">
        <f>BWscncns[[#This Row],[Torflow prgrssv alt vote]]/VLOOKUP(BWscncns[[#This Row],[class]],AltBWtotl,2,FALSE)*100</f>
        <v>4.0796601531898173E-3</v>
      </c>
      <c r="AK4644">
        <f>IF(D4644=E4644,1,0)</f>
        <v>1</v>
      </c>
    </row>
    <row r="4645" spans="1:37">
      <c r="A4645" s="1" t="s">
        <v>5283</v>
      </c>
      <c r="B4645" s="1" t="s">
        <v>49</v>
      </c>
      <c r="C4645">
        <v>258</v>
      </c>
      <c r="D4645">
        <v>1524987958</v>
      </c>
      <c r="E4645">
        <v>1524987958</v>
      </c>
      <c r="F4645" s="2">
        <v>-0.62807005913400005</v>
      </c>
      <c r="G4645" s="2">
        <v>-0.62807005913400005</v>
      </c>
      <c r="H4645">
        <v>258008</v>
      </c>
      <c r="I4645" s="2">
        <v>8.7695947286799997E-2</v>
      </c>
      <c r="J4645" s="2">
        <v>0</v>
      </c>
      <c r="K4645">
        <v>7</v>
      </c>
      <c r="L4645" s="1" t="s">
        <v>11890</v>
      </c>
      <c r="M4645" s="1" t="s">
        <v>49</v>
      </c>
      <c r="N4645">
        <v>0</v>
      </c>
      <c r="O4645">
        <v>0</v>
      </c>
      <c r="P4645">
        <v>1</v>
      </c>
      <c r="Q4645">
        <v>0</v>
      </c>
      <c r="R4645" s="19">
        <f>BWscncns[[#This Row],[C fx]]*4+BWscncns[[#This Row],[C fg]]*2+BWscncns[[#This Row],[C fm]]</f>
        <v>1</v>
      </c>
      <c r="S4645">
        <v>206</v>
      </c>
      <c r="T4645">
        <v>693702</v>
      </c>
      <c r="U4645" s="13">
        <v>0.29695700000000003</v>
      </c>
      <c r="V4645" s="13">
        <v>3.3674849999999998</v>
      </c>
      <c r="W4645">
        <v>5490</v>
      </c>
      <c r="X4645">
        <v>109</v>
      </c>
      <c r="Z4645" s="10">
        <f>IF($N4645&lt;&gt;0,constants!$L$2,IF($O4645&lt;&gt;0,constants!$M$2,IF($P4645&lt;&gt;0,constants!$N$2,0)))</f>
        <v>1117.99</v>
      </c>
      <c r="AA4645" s="10">
        <f>IF($N4645&lt;&gt;0,constants!$L$2,IF($O4645&lt;&gt;0,constants!$M$2,IF($P4645&lt;&gt;0,constants!$P$2,0)))</f>
        <v>4051.45</v>
      </c>
      <c r="AB4645" s="11">
        <f>constants!$O$2</f>
        <v>4861.32</v>
      </c>
      <c r="AC4645" s="11">
        <f>VLOOKUP(BWscncns[[#This Row],[scanner]],[0]!ScnrAvgBW,2,FALSE)/1000</f>
        <v>885.64026081730776</v>
      </c>
      <c r="AD4645" s="8">
        <f>(1+$F4645)*Z4645</f>
        <v>415.81395458877927</v>
      </c>
      <c r="AE4645" s="8">
        <f>(1+$F4645)*AA4645</f>
        <v>1506.8555589215555</v>
      </c>
      <c r="AF4645" s="8">
        <f>(1+$F4645)*AB4645</f>
        <v>1808.0704601307027</v>
      </c>
      <c r="AG4645" s="8">
        <f>(1+$F4645)*AC4645</f>
        <v>329.39612983433005</v>
      </c>
      <c r="AH4645" s="8">
        <f>(1+$F4645)*$T4645/1000</f>
        <v>258.00854383862588</v>
      </c>
      <c r="AI4645" s="8">
        <f>(1+BWscncns[[#This Row],[pid_error]]*K_p)*BWscncns[[#This Row],[dbw]]/1000</f>
        <v>475.85527191931294</v>
      </c>
      <c r="AJ4645" s="13">
        <f>BWscncns[[#This Row],[Torflow prgrssv alt vote]]/VLOOKUP(BWscncns[[#This Row],[class]],AltBWtotl,2,FALSE)*100</f>
        <v>9.3851362951035723E-3</v>
      </c>
      <c r="AK4645">
        <f>IF(D4645=E4645,1,0)</f>
        <v>1</v>
      </c>
    </row>
    <row r="4646" spans="1:37">
      <c r="A4646" s="1" t="s">
        <v>11037</v>
      </c>
      <c r="B4646" s="1" t="s">
        <v>11038</v>
      </c>
      <c r="C4646">
        <v>439</v>
      </c>
      <c r="D4646">
        <v>1524987008</v>
      </c>
      <c r="E4646">
        <v>1524987008</v>
      </c>
      <c r="F4646" s="2">
        <v>-0.14317577821800001</v>
      </c>
      <c r="G4646" s="2">
        <v>-0.14317577821800001</v>
      </c>
      <c r="H4646">
        <v>438694</v>
      </c>
      <c r="I4646" s="2">
        <v>-2.76863674226E-2</v>
      </c>
      <c r="J4646" s="2">
        <v>0</v>
      </c>
      <c r="K4646">
        <v>5</v>
      </c>
      <c r="L4646" s="1" t="s">
        <v>11708</v>
      </c>
      <c r="M4646" s="1" t="s">
        <v>11038</v>
      </c>
      <c r="N4646">
        <v>0</v>
      </c>
      <c r="O4646">
        <v>0</v>
      </c>
      <c r="P4646">
        <v>1</v>
      </c>
      <c r="Q4646">
        <v>0</v>
      </c>
      <c r="R4646" s="19">
        <f>BWscncns[[#This Row],[C fx]]*4+BWscncns[[#This Row],[C fg]]*2+BWscncns[[#This Row],[C fm]]</f>
        <v>1</v>
      </c>
      <c r="S4646">
        <v>370</v>
      </c>
      <c r="T4646">
        <v>512000</v>
      </c>
      <c r="U4646" s="13">
        <v>0.72265599999999997</v>
      </c>
      <c r="V4646" s="13">
        <v>1.3837839999999999</v>
      </c>
      <c r="W4646">
        <v>4218</v>
      </c>
      <c r="X4646">
        <v>84</v>
      </c>
      <c r="Z4646" s="10">
        <f>IF($N4646&lt;&gt;0,constants!$L$2,IF($O4646&lt;&gt;0,constants!$M$2,IF($P4646&lt;&gt;0,constants!$N$2,0)))</f>
        <v>1117.99</v>
      </c>
      <c r="AA4646" s="10">
        <f>IF($N4646&lt;&gt;0,constants!$L$2,IF($O4646&lt;&gt;0,constants!$M$2,IF($P4646&lt;&gt;0,constants!$P$2,0)))</f>
        <v>4051.45</v>
      </c>
      <c r="AB4646" s="11">
        <f>constants!$O$2</f>
        <v>4861.32</v>
      </c>
      <c r="AC4646" s="11">
        <f>VLOOKUP(BWscncns[[#This Row],[scanner]],[0]!ScnrAvgBW,2,FALSE)/1000</f>
        <v>3794.4265750962772</v>
      </c>
      <c r="AD4646" s="8">
        <f>(1+$F4646)*Z4646</f>
        <v>957.92091171005825</v>
      </c>
      <c r="AE4646" s="8">
        <f>(1+$F4646)*AA4646</f>
        <v>3471.3804933386837</v>
      </c>
      <c r="AF4646" s="8">
        <f>(1+$F4646)*AB4646</f>
        <v>4165.2967258332719</v>
      </c>
      <c r="AG4646" s="8">
        <f>(1+$F4646)*AC4646</f>
        <v>3251.1565973158072</v>
      </c>
      <c r="AH4646" s="8">
        <f>(1+$F4646)*$T4646/1000</f>
        <v>438.69400155238401</v>
      </c>
      <c r="AI4646" s="8">
        <f>(1+BWscncns[[#This Row],[pid_error]]*K_p)*BWscncns[[#This Row],[dbw]]/1000</f>
        <v>475.34700077619198</v>
      </c>
      <c r="AJ4646" s="13">
        <f>BWscncns[[#This Row],[Torflow prgrssv alt vote]]/VLOOKUP(BWscncns[[#This Row],[class]],AltBWtotl,2,FALSE)*100</f>
        <v>9.3751118312916694E-3</v>
      </c>
      <c r="AK4646">
        <f>IF(D4646=E4646,1,0)</f>
        <v>1</v>
      </c>
    </row>
    <row r="4647" spans="1:37">
      <c r="A4647" s="1" t="s">
        <v>11194</v>
      </c>
      <c r="B4647" s="1" t="s">
        <v>129</v>
      </c>
      <c r="C4647">
        <v>106</v>
      </c>
      <c r="D4647">
        <v>1524879452</v>
      </c>
      <c r="E4647">
        <v>1524879452</v>
      </c>
      <c r="F4647" s="2">
        <v>-0.874503714504</v>
      </c>
      <c r="G4647" s="2">
        <v>-0.874503714504</v>
      </c>
      <c r="H4647">
        <v>106404</v>
      </c>
      <c r="I4647" s="2">
        <v>-8.4466222325099996E-2</v>
      </c>
      <c r="J4647" s="2">
        <v>0</v>
      </c>
      <c r="K4647">
        <v>8</v>
      </c>
      <c r="L4647" s="1" t="s">
        <v>12017</v>
      </c>
      <c r="M4647" s="1" t="s">
        <v>129</v>
      </c>
      <c r="N4647">
        <v>0</v>
      </c>
      <c r="O4647">
        <v>0</v>
      </c>
      <c r="P4647">
        <v>1</v>
      </c>
      <c r="Q4647">
        <v>0</v>
      </c>
      <c r="R4647" s="19">
        <f>BWscncns[[#This Row],[C fx]]*4+BWscncns[[#This Row],[C fg]]*2+BWscncns[[#This Row],[C fm]]</f>
        <v>1</v>
      </c>
      <c r="S4647">
        <v>145</v>
      </c>
      <c r="T4647">
        <v>844388</v>
      </c>
      <c r="U4647" s="13">
        <v>0.17172200000000001</v>
      </c>
      <c r="V4647" s="13">
        <v>5.823366</v>
      </c>
      <c r="W4647">
        <v>5960</v>
      </c>
      <c r="X4647">
        <v>119</v>
      </c>
      <c r="Z4647" s="10">
        <f>IF($N4647&lt;&gt;0,constants!$L$2,IF($O4647&lt;&gt;0,constants!$M$2,IF($P4647&lt;&gt;0,constants!$N$2,0)))</f>
        <v>1117.99</v>
      </c>
      <c r="AA4647" s="10">
        <f>IF($N4647&lt;&gt;0,constants!$L$2,IF($O4647&lt;&gt;0,constants!$M$2,IF($P4647&lt;&gt;0,constants!$P$2,0)))</f>
        <v>4051.45</v>
      </c>
      <c r="AB4647" s="11">
        <f>constants!$O$2</f>
        <v>4861.32</v>
      </c>
      <c r="AC4647" s="11">
        <f>VLOOKUP(BWscncns[[#This Row],[scanner]],[0]!ScnrAvgBW,2,FALSE)/1000</f>
        <v>509.99709399477808</v>
      </c>
      <c r="AD4647" s="8">
        <f>(1+$F4647)*Z4647</f>
        <v>140.30359222167306</v>
      </c>
      <c r="AE4647" s="8">
        <f>(1+$F4647)*AA4647</f>
        <v>508.44192587276922</v>
      </c>
      <c r="AF4647" s="8">
        <f>(1+$F4647)*AB4647</f>
        <v>610.07760260741475</v>
      </c>
      <c r="AG4647" s="8">
        <f>(1+$F4647)*AC4647</f>
        <v>64.002740910099021</v>
      </c>
      <c r="AH4647" s="8">
        <f>(1+$F4647)*$T4647/1000</f>
        <v>105.96755751739644</v>
      </c>
      <c r="AI4647" s="8">
        <f>(1+BWscncns[[#This Row],[pid_error]]*K_p)*BWscncns[[#This Row],[dbw]]/1000</f>
        <v>475.1777787586982</v>
      </c>
      <c r="AJ4647" s="13">
        <f>BWscncns[[#This Row],[Torflow prgrssv alt vote]]/VLOOKUP(BWscncns[[#This Row],[class]],AltBWtotl,2,FALSE)*100</f>
        <v>9.3717743213552838E-3</v>
      </c>
      <c r="AK4647">
        <f>IF(D4647=E4647,1,0)</f>
        <v>1</v>
      </c>
    </row>
    <row r="4648" spans="1:37">
      <c r="A4648" s="1" t="s">
        <v>11426</v>
      </c>
      <c r="B4648" s="1" t="s">
        <v>11427</v>
      </c>
      <c r="C4648">
        <v>438</v>
      </c>
      <c r="D4648">
        <v>1524966122</v>
      </c>
      <c r="E4648">
        <v>1524966122</v>
      </c>
      <c r="F4648" s="2">
        <v>-0.14455491895100001</v>
      </c>
      <c r="G4648" s="2">
        <v>-0.14455491895100001</v>
      </c>
      <c r="H4648">
        <v>437987</v>
      </c>
      <c r="I4648" s="2">
        <v>-0.18677964603300001</v>
      </c>
      <c r="J4648" s="2">
        <v>0</v>
      </c>
      <c r="K4648">
        <v>5</v>
      </c>
      <c r="L4648" s="1" t="s">
        <v>11590</v>
      </c>
      <c r="M4648" s="1" t="s">
        <v>11427</v>
      </c>
      <c r="N4648">
        <v>0</v>
      </c>
      <c r="O4648">
        <v>0</v>
      </c>
      <c r="P4648">
        <v>1</v>
      </c>
      <c r="Q4648">
        <v>0</v>
      </c>
      <c r="R4648" s="19">
        <f>BWscncns[[#This Row],[C fx]]*4+BWscncns[[#This Row],[C fg]]*2+BWscncns[[#This Row],[C fm]]</f>
        <v>1</v>
      </c>
      <c r="S4648">
        <v>442</v>
      </c>
      <c r="T4648">
        <v>512000</v>
      </c>
      <c r="U4648" s="13">
        <v>0.86328099999999997</v>
      </c>
      <c r="V4648" s="13">
        <v>1.158371</v>
      </c>
      <c r="W4648">
        <v>3826</v>
      </c>
      <c r="X4648">
        <v>76</v>
      </c>
      <c r="Z4648" s="10">
        <f>IF($N4648&lt;&gt;0,constants!$L$2,IF($O4648&lt;&gt;0,constants!$M$2,IF($P4648&lt;&gt;0,constants!$N$2,0)))</f>
        <v>1117.99</v>
      </c>
      <c r="AA4648" s="10">
        <f>IF($N4648&lt;&gt;0,constants!$L$2,IF($O4648&lt;&gt;0,constants!$M$2,IF($P4648&lt;&gt;0,constants!$P$2,0)))</f>
        <v>4051.45</v>
      </c>
      <c r="AB4648" s="11">
        <f>constants!$O$2</f>
        <v>4861.32</v>
      </c>
      <c r="AC4648" s="11">
        <f>VLOOKUP(BWscncns[[#This Row],[scanner]],[0]!ScnrAvgBW,2,FALSE)/1000</f>
        <v>3794.4265750962772</v>
      </c>
      <c r="AD4648" s="8">
        <f>(1+$F4648)*Z4648</f>
        <v>956.37904616197147</v>
      </c>
      <c r="AE4648" s="8">
        <f>(1+$F4648)*AA4648</f>
        <v>3465.7929736159708</v>
      </c>
      <c r="AF4648" s="8">
        <f>(1+$F4648)*AB4648</f>
        <v>4158.5922814051246</v>
      </c>
      <c r="AG4648" s="8">
        <f>(1+$F4648)*AC4648</f>
        <v>3245.9235490677142</v>
      </c>
      <c r="AH4648" s="8">
        <f>(1+$F4648)*$T4648/1000</f>
        <v>437.98788149708798</v>
      </c>
      <c r="AI4648" s="8">
        <f>(1+BWscncns[[#This Row],[pid_error]]*K_p)*BWscncns[[#This Row],[dbw]]/1000</f>
        <v>474.99394074854399</v>
      </c>
      <c r="AJ4648" s="13">
        <f>BWscncns[[#This Row],[Torflow prgrssv alt vote]]/VLOOKUP(BWscncns[[#This Row],[class]],AltBWtotl,2,FALSE)*100</f>
        <v>9.3681485450251012E-3</v>
      </c>
      <c r="AK4648">
        <f>IF(D4648=E4648,1,0)</f>
        <v>1</v>
      </c>
    </row>
    <row r="4649" spans="1:37">
      <c r="A4649" s="1" t="s">
        <v>8593</v>
      </c>
      <c r="B4649" s="1" t="s">
        <v>8594</v>
      </c>
      <c r="C4649">
        <v>435</v>
      </c>
      <c r="D4649">
        <v>1524984916</v>
      </c>
      <c r="E4649">
        <v>1524984916</v>
      </c>
      <c r="F4649" s="2">
        <v>-0.14945756544800001</v>
      </c>
      <c r="G4649" s="2">
        <v>-0.14945756544800001</v>
      </c>
      <c r="H4649">
        <v>435477</v>
      </c>
      <c r="I4649" s="2">
        <v>-4.9689021477200002E-2</v>
      </c>
      <c r="J4649" s="2">
        <v>0</v>
      </c>
      <c r="K4649">
        <v>5</v>
      </c>
      <c r="L4649" s="1" t="s">
        <v>11534</v>
      </c>
      <c r="M4649" s="1" t="s">
        <v>8594</v>
      </c>
      <c r="N4649">
        <v>0</v>
      </c>
      <c r="O4649">
        <v>0</v>
      </c>
      <c r="P4649">
        <v>1</v>
      </c>
      <c r="Q4649">
        <v>0</v>
      </c>
      <c r="R4649" s="19">
        <f>BWscncns[[#This Row],[C fx]]*4+BWscncns[[#This Row],[C fg]]*2+BWscncns[[#This Row],[C fm]]</f>
        <v>1</v>
      </c>
      <c r="S4649">
        <v>328</v>
      </c>
      <c r="T4649">
        <v>512000</v>
      </c>
      <c r="U4649" s="13">
        <v>0.640625</v>
      </c>
      <c r="V4649" s="13">
        <v>1.5609759999999999</v>
      </c>
      <c r="W4649">
        <v>4426</v>
      </c>
      <c r="X4649">
        <v>88</v>
      </c>
      <c r="Z4649" s="10">
        <f>IF($N4649&lt;&gt;0,constants!$L$2,IF($O4649&lt;&gt;0,constants!$M$2,IF($P4649&lt;&gt;0,constants!$N$2,0)))</f>
        <v>1117.99</v>
      </c>
      <c r="AA4649" s="10">
        <f>IF($N4649&lt;&gt;0,constants!$L$2,IF($O4649&lt;&gt;0,constants!$M$2,IF($P4649&lt;&gt;0,constants!$P$2,0)))</f>
        <v>4051.45</v>
      </c>
      <c r="AB4649" s="11">
        <f>constants!$O$2</f>
        <v>4861.32</v>
      </c>
      <c r="AC4649" s="11">
        <f>VLOOKUP(BWscncns[[#This Row],[scanner]],[0]!ScnrAvgBW,2,FALSE)/1000</f>
        <v>3794.4265750962772</v>
      </c>
      <c r="AD4649" s="8">
        <f>(1+$F4649)*Z4649</f>
        <v>950.89793640479047</v>
      </c>
      <c r="AE4649" s="8">
        <f>(1+$F4649)*AA4649</f>
        <v>3445.9301464657001</v>
      </c>
      <c r="AF4649" s="8">
        <f>(1+$F4649)*AB4649</f>
        <v>4134.7589479363278</v>
      </c>
      <c r="AG4649" s="8">
        <f>(1+$F4649)*AC4649</f>
        <v>3227.3208169111949</v>
      </c>
      <c r="AH4649" s="8">
        <f>(1+$F4649)*$T4649/1000</f>
        <v>435.47772649062398</v>
      </c>
      <c r="AI4649" s="8">
        <f>(1+BWscncns[[#This Row],[pid_error]]*K_p)*BWscncns[[#This Row],[dbw]]/1000</f>
        <v>473.73886324531202</v>
      </c>
      <c r="AJ4649" s="13">
        <f>BWscncns[[#This Row],[Torflow prgrssv alt vote]]/VLOOKUP(BWscncns[[#This Row],[class]],AltBWtotl,2,FALSE)*100</f>
        <v>9.3433950661338406E-3</v>
      </c>
      <c r="AK4649">
        <f>IF(D4649=E4649,1,0)</f>
        <v>1</v>
      </c>
    </row>
    <row r="4650" spans="1:37">
      <c r="A4650" s="1" t="s">
        <v>546</v>
      </c>
      <c r="B4650" s="1" t="s">
        <v>28</v>
      </c>
      <c r="C4650">
        <v>414</v>
      </c>
      <c r="D4650">
        <v>1524905340</v>
      </c>
      <c r="E4650">
        <v>1524905340</v>
      </c>
      <c r="F4650" s="2">
        <v>-0.21427690477700001</v>
      </c>
      <c r="G4650" s="2">
        <v>-0.21427690477700001</v>
      </c>
      <c r="H4650">
        <v>413554</v>
      </c>
      <c r="I4650" s="2">
        <v>0.169460455176</v>
      </c>
      <c r="J4650" s="2">
        <v>0.8</v>
      </c>
      <c r="K4650">
        <v>6</v>
      </c>
      <c r="L4650" s="1" t="s">
        <v>11998</v>
      </c>
      <c r="M4650" s="1" t="s">
        <v>28</v>
      </c>
      <c r="N4650">
        <v>0</v>
      </c>
      <c r="O4650">
        <v>0</v>
      </c>
      <c r="P4650">
        <v>1</v>
      </c>
      <c r="Q4650">
        <v>0</v>
      </c>
      <c r="R4650" s="19">
        <f>BWscncns[[#This Row],[C fx]]*4+BWscncns[[#This Row],[C fg]]*2+BWscncns[[#This Row],[C fm]]</f>
        <v>1</v>
      </c>
      <c r="S4650">
        <v>332</v>
      </c>
      <c r="T4650">
        <v>529034</v>
      </c>
      <c r="U4650" s="13">
        <v>0.62755899999999998</v>
      </c>
      <c r="V4650" s="13">
        <v>1.5934759999999999</v>
      </c>
      <c r="W4650">
        <v>4454</v>
      </c>
      <c r="X4650">
        <v>89</v>
      </c>
      <c r="Z4650" s="10">
        <f>IF($N4650&lt;&gt;0,constants!$L$2,IF($O4650&lt;&gt;0,constants!$M$2,IF($P4650&lt;&gt;0,constants!$N$2,0)))</f>
        <v>1117.99</v>
      </c>
      <c r="AA4650" s="10">
        <f>IF($N4650&lt;&gt;0,constants!$L$2,IF($O4650&lt;&gt;0,constants!$M$2,IF($P4650&lt;&gt;0,constants!$P$2,0)))</f>
        <v>4051.45</v>
      </c>
      <c r="AB4650" s="11">
        <f>constants!$O$2</f>
        <v>4861.32</v>
      </c>
      <c r="AC4650" s="11">
        <f>VLOOKUP(BWscncns[[#This Row],[scanner]],[0]!ScnrAvgBW,2,FALSE)/1000</f>
        <v>2386.3111194805197</v>
      </c>
      <c r="AD4650" s="8">
        <f>(1+$F4650)*Z4650</f>
        <v>878.43056322836173</v>
      </c>
      <c r="AE4650" s="8">
        <f>(1+$F4650)*AA4650</f>
        <v>3183.3178341412231</v>
      </c>
      <c r="AF4650" s="8">
        <f>(1+$F4650)*AB4650</f>
        <v>3819.6513972694743</v>
      </c>
      <c r="AG4650" s="8">
        <f>(1+$F4650)*AC4650</f>
        <v>1874.979758963296</v>
      </c>
      <c r="AH4650" s="8">
        <f>(1+$F4650)*$T4650/1000</f>
        <v>415.67423195820459</v>
      </c>
      <c r="AI4650" s="8">
        <f>(1+BWscncns[[#This Row],[pid_error]]*K_p)*BWscncns[[#This Row],[dbw]]/1000</f>
        <v>472.35411597910235</v>
      </c>
      <c r="AJ4650" s="13">
        <f>BWscncns[[#This Row],[Torflow prgrssv alt vote]]/VLOOKUP(BWscncns[[#This Row],[class]],AltBWtotl,2,FALSE)*100</f>
        <v>9.3160841533530877E-3</v>
      </c>
      <c r="AK4650">
        <f>IF(D4650=E4650,1,0)</f>
        <v>1</v>
      </c>
    </row>
    <row r="4651" spans="1:37">
      <c r="A4651" s="1" t="s">
        <v>569</v>
      </c>
      <c r="B4651" s="1" t="s">
        <v>570</v>
      </c>
      <c r="C4651">
        <v>430</v>
      </c>
      <c r="D4651">
        <v>1524949073</v>
      </c>
      <c r="E4651">
        <v>1524949073</v>
      </c>
      <c r="F4651" s="2">
        <v>-0.15986529619600001</v>
      </c>
      <c r="G4651" s="2">
        <v>-0.15986529619600001</v>
      </c>
      <c r="H4651">
        <v>430148</v>
      </c>
      <c r="I4651" s="2">
        <v>1.9882704862599999E-2</v>
      </c>
      <c r="J4651" s="2">
        <v>0</v>
      </c>
      <c r="K4651">
        <v>5</v>
      </c>
      <c r="L4651" s="1" t="s">
        <v>11729</v>
      </c>
      <c r="M4651" s="1" t="s">
        <v>570</v>
      </c>
      <c r="N4651">
        <v>0</v>
      </c>
      <c r="O4651">
        <v>0</v>
      </c>
      <c r="P4651">
        <v>1</v>
      </c>
      <c r="Q4651">
        <v>0</v>
      </c>
      <c r="R4651" s="19">
        <f>BWscncns[[#This Row],[C fx]]*4+BWscncns[[#This Row],[C fg]]*2+BWscncns[[#This Row],[C fm]]</f>
        <v>1</v>
      </c>
      <c r="S4651">
        <v>430</v>
      </c>
      <c r="T4651">
        <v>512000</v>
      </c>
      <c r="U4651" s="13">
        <v>0.83984400000000003</v>
      </c>
      <c r="V4651" s="13">
        <v>1.190698</v>
      </c>
      <c r="W4651">
        <v>3906</v>
      </c>
      <c r="X4651">
        <v>78</v>
      </c>
      <c r="Z4651" s="10">
        <f>IF($N4651&lt;&gt;0,constants!$L$2,IF($O4651&lt;&gt;0,constants!$M$2,IF($P4651&lt;&gt;0,constants!$N$2,0)))</f>
        <v>1117.99</v>
      </c>
      <c r="AA4651" s="10">
        <f>IF($N4651&lt;&gt;0,constants!$L$2,IF($O4651&lt;&gt;0,constants!$M$2,IF($P4651&lt;&gt;0,constants!$P$2,0)))</f>
        <v>4051.45</v>
      </c>
      <c r="AB4651" s="11">
        <f>constants!$O$2</f>
        <v>4861.32</v>
      </c>
      <c r="AC4651" s="11">
        <f>VLOOKUP(BWscncns[[#This Row],[scanner]],[0]!ScnrAvgBW,2,FALSE)/1000</f>
        <v>3794.4265750962772</v>
      </c>
      <c r="AD4651" s="8">
        <f>(1+$F4651)*Z4651</f>
        <v>939.26219750583402</v>
      </c>
      <c r="AE4651" s="8">
        <f>(1+$F4651)*AA4651</f>
        <v>3403.7637457267156</v>
      </c>
      <c r="AF4651" s="8">
        <f>(1+$F4651)*AB4651</f>
        <v>4084.1636382964612</v>
      </c>
      <c r="AG4651" s="8">
        <f>(1+$F4651)*AC4651</f>
        <v>3187.8294467745372</v>
      </c>
      <c r="AH4651" s="8">
        <f>(1+$F4651)*$T4651/1000</f>
        <v>430.14896834764801</v>
      </c>
      <c r="AI4651" s="8">
        <f>(1+BWscncns[[#This Row],[pid_error]]*K_p)*BWscncns[[#This Row],[dbw]]/1000</f>
        <v>471.07448417382398</v>
      </c>
      <c r="AJ4651" s="13">
        <f>BWscncns[[#This Row],[Torflow prgrssv alt vote]]/VLOOKUP(BWscncns[[#This Row],[class]],AltBWtotl,2,FALSE)*100</f>
        <v>9.2908463980758416E-3</v>
      </c>
      <c r="AK4651">
        <f>IF(D4651=E4651,1,0)</f>
        <v>1</v>
      </c>
    </row>
    <row r="4652" spans="1:37">
      <c r="A4652" s="1" t="s">
        <v>8634</v>
      </c>
      <c r="B4652" s="1" t="s">
        <v>8635</v>
      </c>
      <c r="C4652">
        <v>123</v>
      </c>
      <c r="D4652">
        <v>1524991621</v>
      </c>
      <c r="E4652">
        <v>1524991621</v>
      </c>
      <c r="F4652" s="2">
        <v>-0.85007520577999995</v>
      </c>
      <c r="G4652" s="2">
        <v>-0.85007520577999995</v>
      </c>
      <c r="H4652">
        <v>122818</v>
      </c>
      <c r="I4652" s="2">
        <v>-7.8377505719399998E-2</v>
      </c>
      <c r="J4652" s="2">
        <v>0</v>
      </c>
      <c r="K4652">
        <v>8</v>
      </c>
      <c r="L4652" s="1" t="s">
        <v>11923</v>
      </c>
      <c r="M4652" s="1" t="s">
        <v>8635</v>
      </c>
      <c r="N4652">
        <v>0</v>
      </c>
      <c r="O4652">
        <v>0</v>
      </c>
      <c r="P4652">
        <v>1</v>
      </c>
      <c r="Q4652">
        <v>0</v>
      </c>
      <c r="R4652" s="19">
        <f>BWscncns[[#This Row],[C fx]]*4+BWscncns[[#This Row],[C fg]]*2+BWscncns[[#This Row],[C fm]]</f>
        <v>1</v>
      </c>
      <c r="S4652">
        <v>74</v>
      </c>
      <c r="T4652">
        <v>819200</v>
      </c>
      <c r="U4652" s="13">
        <v>9.0331999999999996E-2</v>
      </c>
      <c r="V4652" s="13">
        <v>11.070270000000001</v>
      </c>
      <c r="W4652">
        <v>6244</v>
      </c>
      <c r="X4652">
        <v>124</v>
      </c>
      <c r="Z4652" s="10">
        <f>IF($N4652&lt;&gt;0,constants!$L$2,IF($O4652&lt;&gt;0,constants!$M$2,IF($P4652&lt;&gt;0,constants!$N$2,0)))</f>
        <v>1117.99</v>
      </c>
      <c r="AA4652" s="10">
        <f>IF($N4652&lt;&gt;0,constants!$L$2,IF($O4652&lt;&gt;0,constants!$M$2,IF($P4652&lt;&gt;0,constants!$P$2,0)))</f>
        <v>4051.45</v>
      </c>
      <c r="AB4652" s="11">
        <f>constants!$O$2</f>
        <v>4861.32</v>
      </c>
      <c r="AC4652" s="11">
        <f>VLOOKUP(BWscncns[[#This Row],[scanner]],[0]!ScnrAvgBW,2,FALSE)/1000</f>
        <v>509.99709399477808</v>
      </c>
      <c r="AD4652" s="8">
        <f>(1+$F4652)*Z4652</f>
        <v>167.61442069001785</v>
      </c>
      <c r="AE4652" s="8">
        <f>(1+$F4652)*AA4652</f>
        <v>607.41280754261913</v>
      </c>
      <c r="AF4652" s="8">
        <f>(1+$F4652)*AB4652</f>
        <v>728.83240063757057</v>
      </c>
      <c r="AG4652" s="8">
        <f>(1+$F4652)*AC4652</f>
        <v>76.461209369965133</v>
      </c>
      <c r="AH4652" s="8">
        <f>(1+$F4652)*$T4652/1000</f>
        <v>122.81839142502403</v>
      </c>
      <c r="AI4652" s="8">
        <f>(1+BWscncns[[#This Row],[pid_error]]*K_p)*BWscncns[[#This Row],[dbw]]/1000</f>
        <v>471.00919571251194</v>
      </c>
      <c r="AJ4652" s="13">
        <f>BWscncns[[#This Row],[Torflow prgrssv alt vote]]/VLOOKUP(BWscncns[[#This Row],[class]],AltBWtotl,2,FALSE)*100</f>
        <v>9.2895587353261141E-3</v>
      </c>
      <c r="AK4652">
        <f>IF(D4652=E4652,1,0)</f>
        <v>1</v>
      </c>
    </row>
    <row r="4653" spans="1:37">
      <c r="A4653" s="1" t="s">
        <v>3347</v>
      </c>
      <c r="B4653" s="1" t="s">
        <v>49</v>
      </c>
      <c r="C4653">
        <v>530</v>
      </c>
      <c r="D4653">
        <v>1524954008</v>
      </c>
      <c r="E4653">
        <v>1524954008</v>
      </c>
      <c r="F4653" s="2">
        <v>0.2943257292</v>
      </c>
      <c r="G4653" s="2">
        <v>0.2943257292</v>
      </c>
      <c r="H4653">
        <v>530155</v>
      </c>
      <c r="I4653" s="2">
        <v>0.51558432611899996</v>
      </c>
      <c r="J4653" s="2">
        <v>0</v>
      </c>
      <c r="K4653">
        <v>5</v>
      </c>
      <c r="L4653" s="1" t="s">
        <v>11785</v>
      </c>
      <c r="M4653" s="1" t="s">
        <v>49</v>
      </c>
      <c r="N4653">
        <v>0</v>
      </c>
      <c r="O4653">
        <v>0</v>
      </c>
      <c r="P4653">
        <v>1</v>
      </c>
      <c r="Q4653">
        <v>0</v>
      </c>
      <c r="R4653" s="19">
        <f>BWscncns[[#This Row],[C fx]]*4+BWscncns[[#This Row],[C fg]]*2+BWscncns[[#This Row],[C fm]]</f>
        <v>1</v>
      </c>
      <c r="S4653">
        <v>386</v>
      </c>
      <c r="T4653">
        <v>409600</v>
      </c>
      <c r="U4653" s="13">
        <v>0.94238299999999997</v>
      </c>
      <c r="V4653" s="13">
        <v>1.06114</v>
      </c>
      <c r="W4653">
        <v>3572</v>
      </c>
      <c r="X4653">
        <v>71</v>
      </c>
      <c r="Z4653" s="10">
        <f>IF($N4653&lt;&gt;0,constants!$L$2,IF($O4653&lt;&gt;0,constants!$M$2,IF($P4653&lt;&gt;0,constants!$N$2,0)))</f>
        <v>1117.99</v>
      </c>
      <c r="AA4653" s="10">
        <f>IF($N4653&lt;&gt;0,constants!$L$2,IF($O4653&lt;&gt;0,constants!$M$2,IF($P4653&lt;&gt;0,constants!$P$2,0)))</f>
        <v>4051.45</v>
      </c>
      <c r="AB4653" s="11">
        <f>constants!$O$2</f>
        <v>4861.32</v>
      </c>
      <c r="AC4653" s="11">
        <f>VLOOKUP(BWscncns[[#This Row],[scanner]],[0]!ScnrAvgBW,2,FALSE)/1000</f>
        <v>3794.4265750962772</v>
      </c>
      <c r="AD4653" s="8">
        <f>(1+$F4653)*Z4653</f>
        <v>1447.0432219883082</v>
      </c>
      <c r="AE4653" s="8">
        <f>(1+$F4653)*AA4653</f>
        <v>5243.8959755673404</v>
      </c>
      <c r="AF4653" s="8">
        <f>(1+$F4653)*AB4653</f>
        <v>6292.1315538745439</v>
      </c>
      <c r="AG4653" s="8">
        <f>(1+$F4653)*AC4653</f>
        <v>4911.2239437073476</v>
      </c>
      <c r="AH4653" s="8">
        <f>(1+$F4653)*$T4653/1000</f>
        <v>530.15581868032007</v>
      </c>
      <c r="AI4653" s="8">
        <f>(1+BWscncns[[#This Row],[pid_error]]*K_p)*BWscncns[[#This Row],[dbw]]/1000</f>
        <v>469.87790934016004</v>
      </c>
      <c r="AJ4653" s="13">
        <f>BWscncns[[#This Row],[Torflow prgrssv alt vote]]/VLOOKUP(BWscncns[[#This Row],[class]],AltBWtotl,2,FALSE)*100</f>
        <v>9.2672467480059105E-3</v>
      </c>
      <c r="AK4653">
        <f>IF(D4653=E4653,1,0)</f>
        <v>1</v>
      </c>
    </row>
    <row r="4654" spans="1:37">
      <c r="A4654" s="1" t="s">
        <v>2208</v>
      </c>
      <c r="B4654" s="1" t="s">
        <v>2209</v>
      </c>
      <c r="C4654">
        <v>425</v>
      </c>
      <c r="D4654">
        <v>1525006228</v>
      </c>
      <c r="E4654">
        <v>1525006228</v>
      </c>
      <c r="F4654" s="2">
        <v>-0.16948675891600001</v>
      </c>
      <c r="G4654" s="2">
        <v>-0.16948675891600001</v>
      </c>
      <c r="H4654">
        <v>425222</v>
      </c>
      <c r="I4654" s="2">
        <v>-0.21437909172700001</v>
      </c>
      <c r="J4654" s="2">
        <v>0</v>
      </c>
      <c r="K4654">
        <v>7</v>
      </c>
      <c r="L4654" s="1" t="s">
        <v>11834</v>
      </c>
      <c r="M4654" s="1" t="s">
        <v>2209</v>
      </c>
      <c r="N4654">
        <v>0</v>
      </c>
      <c r="O4654">
        <v>0</v>
      </c>
      <c r="P4654">
        <v>1</v>
      </c>
      <c r="Q4654">
        <v>0</v>
      </c>
      <c r="R4654" s="19">
        <f>BWscncns[[#This Row],[C fx]]*4+BWscncns[[#This Row],[C fg]]*2+BWscncns[[#This Row],[C fm]]</f>
        <v>1</v>
      </c>
      <c r="S4654">
        <v>253</v>
      </c>
      <c r="T4654">
        <v>512000</v>
      </c>
      <c r="U4654" s="13">
        <v>0.494141</v>
      </c>
      <c r="V4654" s="13">
        <v>2.0237150000000002</v>
      </c>
      <c r="W4654">
        <v>4863</v>
      </c>
      <c r="X4654">
        <v>97</v>
      </c>
      <c r="Z4654" s="10">
        <f>IF($N4654&lt;&gt;0,constants!$L$2,IF($O4654&lt;&gt;0,constants!$M$2,IF($P4654&lt;&gt;0,constants!$N$2,0)))</f>
        <v>1117.99</v>
      </c>
      <c r="AA4654" s="10">
        <f>IF($N4654&lt;&gt;0,constants!$L$2,IF($O4654&lt;&gt;0,constants!$M$2,IF($P4654&lt;&gt;0,constants!$P$2,0)))</f>
        <v>4051.45</v>
      </c>
      <c r="AB4654" s="11">
        <f>constants!$O$2</f>
        <v>4861.32</v>
      </c>
      <c r="AC4654" s="11">
        <f>VLOOKUP(BWscncns[[#This Row],[scanner]],[0]!ScnrAvgBW,2,FALSE)/1000</f>
        <v>885.64026081730776</v>
      </c>
      <c r="AD4654" s="8">
        <f>(1+$F4654)*Z4654</f>
        <v>928.50549839950111</v>
      </c>
      <c r="AE4654" s="8">
        <f>(1+$F4654)*AA4654</f>
        <v>3364.7828705897714</v>
      </c>
      <c r="AF4654" s="8">
        <f>(1+$F4654)*AB4654</f>
        <v>4037.3906291464705</v>
      </c>
      <c r="AG4654" s="8">
        <f>(1+$F4654)*AC4654</f>
        <v>735.53596344586128</v>
      </c>
      <c r="AH4654" s="8">
        <f>(1+$F4654)*$T4654/1000</f>
        <v>425.22277943500796</v>
      </c>
      <c r="AI4654" s="8">
        <f>(1+BWscncns[[#This Row],[pid_error]]*K_p)*BWscncns[[#This Row],[dbw]]/1000</f>
        <v>468.61138971750398</v>
      </c>
      <c r="AJ4654" s="13">
        <f>BWscncns[[#This Row],[Torflow prgrssv alt vote]]/VLOOKUP(BWscncns[[#This Row],[class]],AltBWtotl,2,FALSE)*100</f>
        <v>9.2422675999739735E-3</v>
      </c>
      <c r="AK4654">
        <f>IF(D4654=E4654,1,0)</f>
        <v>1</v>
      </c>
    </row>
    <row r="4655" spans="1:37">
      <c r="A4655" s="1" t="s">
        <v>11242</v>
      </c>
      <c r="B4655" s="1" t="s">
        <v>49</v>
      </c>
      <c r="C4655">
        <v>412</v>
      </c>
      <c r="D4655">
        <v>1524912765</v>
      </c>
      <c r="E4655">
        <v>1524912765</v>
      </c>
      <c r="F4655" s="2">
        <v>-0.21361855797599999</v>
      </c>
      <c r="G4655" s="2">
        <v>-0.21361855797599999</v>
      </c>
      <c r="H4655">
        <v>412290</v>
      </c>
      <c r="I4655" s="2">
        <v>-0.13710736517399999</v>
      </c>
      <c r="J4655" s="2">
        <v>4.5454545454499999E-2</v>
      </c>
      <c r="K4655">
        <v>6</v>
      </c>
      <c r="L4655" s="1" t="s">
        <v>11837</v>
      </c>
      <c r="M4655" s="1" t="s">
        <v>49</v>
      </c>
      <c r="N4655">
        <v>1</v>
      </c>
      <c r="O4655">
        <v>0</v>
      </c>
      <c r="P4655">
        <v>0</v>
      </c>
      <c r="Q4655">
        <v>0</v>
      </c>
      <c r="R4655" s="19">
        <f>BWscncns[[#This Row],[C fx]]*4+BWscncns[[#This Row],[C fg]]*2+BWscncns[[#This Row],[C fm]]</f>
        <v>4</v>
      </c>
      <c r="S4655">
        <v>404</v>
      </c>
      <c r="T4655">
        <v>524288</v>
      </c>
      <c r="U4655" s="13">
        <v>0.77056899999999995</v>
      </c>
      <c r="V4655" s="13">
        <v>1.2977430000000001</v>
      </c>
      <c r="W4655">
        <v>4077</v>
      </c>
      <c r="X4655">
        <v>81</v>
      </c>
      <c r="Z4655" s="10">
        <f>IF($N4655&lt;&gt;0,constants!$L$2,IF($O4655&lt;&gt;0,constants!$M$2,IF($P4655&lt;&gt;0,constants!$N$2,0)))</f>
        <v>10125.48</v>
      </c>
      <c r="AA4655" s="10">
        <f>IF($N4655&lt;&gt;0,constants!$L$2,IF($O4655&lt;&gt;0,constants!$M$2,IF($P4655&lt;&gt;0,constants!$P$2,0)))</f>
        <v>10125.48</v>
      </c>
      <c r="AB4655" s="11">
        <f>constants!$O$2</f>
        <v>4861.32</v>
      </c>
      <c r="AC4655" s="11">
        <f>VLOOKUP(BWscncns[[#This Row],[scanner]],[0]!ScnrAvgBW,2,FALSE)/1000</f>
        <v>2386.3111194805197</v>
      </c>
      <c r="AD4655" s="8">
        <f>(1+$F4655)*Z4655</f>
        <v>7962.4895635851717</v>
      </c>
      <c r="AE4655" s="8">
        <f>(1+$F4655)*AA4655</f>
        <v>7962.4895635851717</v>
      </c>
      <c r="AF4655" s="8">
        <f>(1+$F4655)*AB4655</f>
        <v>3822.8518317401117</v>
      </c>
      <c r="AG4655" s="8">
        <f>(1+$F4655)*AC4655</f>
        <v>1876.550779254997</v>
      </c>
      <c r="AH4655" s="8">
        <f>(1+$F4655)*$T4655/1000</f>
        <v>412.29035347587893</v>
      </c>
      <c r="AI4655" s="8">
        <f>(1+BWscncns[[#This Row],[pid_error]]*K_p)*BWscncns[[#This Row],[dbw]]/1000</f>
        <v>468.2891767379395</v>
      </c>
      <c r="AJ4655" s="13">
        <f>BWscncns[[#This Row],[Torflow prgrssv alt vote]]/VLOOKUP(BWscncns[[#This Row],[class]],AltBWtotl,2,FALSE)*100</f>
        <v>4.0135867410993576E-3</v>
      </c>
      <c r="AK4655">
        <f>IF(D4655=E4655,1,0)</f>
        <v>1</v>
      </c>
    </row>
    <row r="4656" spans="1:37">
      <c r="A4656" s="1" t="s">
        <v>497</v>
      </c>
      <c r="B4656" s="1" t="s">
        <v>498</v>
      </c>
      <c r="C4656">
        <v>423</v>
      </c>
      <c r="D4656">
        <v>1524995596</v>
      </c>
      <c r="E4656">
        <v>1524995596</v>
      </c>
      <c r="F4656" s="2">
        <v>-0.17354151083300001</v>
      </c>
      <c r="G4656" s="2">
        <v>-0.17354151083300001</v>
      </c>
      <c r="H4656">
        <v>423146</v>
      </c>
      <c r="I4656" s="2">
        <v>3.1342629144499999E-2</v>
      </c>
      <c r="J4656" s="2">
        <v>0</v>
      </c>
      <c r="K4656">
        <v>5</v>
      </c>
      <c r="L4656" s="1" t="s">
        <v>11701</v>
      </c>
      <c r="M4656" s="1" t="s">
        <v>498</v>
      </c>
      <c r="N4656">
        <v>0</v>
      </c>
      <c r="O4656">
        <v>0</v>
      </c>
      <c r="P4656">
        <v>1</v>
      </c>
      <c r="Q4656">
        <v>0</v>
      </c>
      <c r="R4656" s="19">
        <f>BWscncns[[#This Row],[C fx]]*4+BWscncns[[#This Row],[C fg]]*2+BWscncns[[#This Row],[C fm]]</f>
        <v>1</v>
      </c>
      <c r="S4656">
        <v>428</v>
      </c>
      <c r="T4656">
        <v>512000</v>
      </c>
      <c r="U4656" s="13">
        <v>0.83593799999999996</v>
      </c>
      <c r="V4656" s="13">
        <v>1.1962619999999999</v>
      </c>
      <c r="W4656">
        <v>3921</v>
      </c>
      <c r="X4656">
        <v>78</v>
      </c>
      <c r="Z4656" s="10">
        <f>IF($N4656&lt;&gt;0,constants!$L$2,IF($O4656&lt;&gt;0,constants!$M$2,IF($P4656&lt;&gt;0,constants!$N$2,0)))</f>
        <v>1117.99</v>
      </c>
      <c r="AA4656" s="10">
        <f>IF($N4656&lt;&gt;0,constants!$L$2,IF($O4656&lt;&gt;0,constants!$M$2,IF($P4656&lt;&gt;0,constants!$P$2,0)))</f>
        <v>4051.45</v>
      </c>
      <c r="AB4656" s="11">
        <f>constants!$O$2</f>
        <v>4861.32</v>
      </c>
      <c r="AC4656" s="11">
        <f>VLOOKUP(BWscncns[[#This Row],[scanner]],[0]!ScnrAvgBW,2,FALSE)/1000</f>
        <v>3794.4265750962772</v>
      </c>
      <c r="AD4656" s="8">
        <f>(1+$F4656)*Z4656</f>
        <v>923.97232630381427</v>
      </c>
      <c r="AE4656" s="8">
        <f>(1+$F4656)*AA4656</f>
        <v>3348.3552459356415</v>
      </c>
      <c r="AF4656" s="8">
        <f>(1+$F4656)*AB4656</f>
        <v>4017.67918255732</v>
      </c>
      <c r="AG4656" s="8">
        <f>(1+$F4656)*AC4656</f>
        <v>3135.9360545091831</v>
      </c>
      <c r="AH4656" s="8">
        <f>(1+$F4656)*$T4656/1000</f>
        <v>423.14674645350397</v>
      </c>
      <c r="AI4656" s="8">
        <f>(1+BWscncns[[#This Row],[pid_error]]*K_p)*BWscncns[[#This Row],[dbw]]/1000</f>
        <v>467.57337322675198</v>
      </c>
      <c r="AJ4656" s="13">
        <f>BWscncns[[#This Row],[Torflow prgrssv alt vote]]/VLOOKUP(BWscncns[[#This Row],[class]],AltBWtotl,2,FALSE)*100</f>
        <v>9.2217951437101615E-3</v>
      </c>
      <c r="AK4656">
        <f>IF(D4656=E4656,1,0)</f>
        <v>1</v>
      </c>
    </row>
    <row r="4657" spans="1:37">
      <c r="A4657" s="1" t="s">
        <v>3584</v>
      </c>
      <c r="B4657" s="1" t="s">
        <v>49</v>
      </c>
      <c r="C4657">
        <v>410</v>
      </c>
      <c r="D4657">
        <v>1525008480</v>
      </c>
      <c r="E4657">
        <v>1525008480</v>
      </c>
      <c r="F4657" s="2">
        <v>-0.217872678243</v>
      </c>
      <c r="G4657" s="2">
        <v>-0.217872678243</v>
      </c>
      <c r="H4657">
        <v>410059</v>
      </c>
      <c r="I4657" s="2">
        <v>3.8986101076300003E-2</v>
      </c>
      <c r="J4657" s="2">
        <v>0</v>
      </c>
      <c r="K4657">
        <v>7</v>
      </c>
      <c r="L4657" s="1" t="s">
        <v>11831</v>
      </c>
      <c r="M4657" s="1" t="s">
        <v>49</v>
      </c>
      <c r="N4657">
        <v>0</v>
      </c>
      <c r="O4657">
        <v>0</v>
      </c>
      <c r="P4657">
        <v>1</v>
      </c>
      <c r="Q4657">
        <v>0</v>
      </c>
      <c r="R4657" s="19">
        <f>BWscncns[[#This Row],[C fx]]*4+BWscncns[[#This Row],[C fg]]*2+BWscncns[[#This Row],[C fm]]</f>
        <v>1</v>
      </c>
      <c r="S4657">
        <v>255</v>
      </c>
      <c r="T4657">
        <v>524288</v>
      </c>
      <c r="U4657" s="13">
        <v>0.48637399999999997</v>
      </c>
      <c r="V4657" s="13">
        <v>2.0560309999999999</v>
      </c>
      <c r="W4657">
        <v>4894</v>
      </c>
      <c r="X4657">
        <v>97</v>
      </c>
      <c r="Z4657" s="10">
        <f>IF($N4657&lt;&gt;0,constants!$L$2,IF($O4657&lt;&gt;0,constants!$M$2,IF($P4657&lt;&gt;0,constants!$N$2,0)))</f>
        <v>1117.99</v>
      </c>
      <c r="AA4657" s="10">
        <f>IF($N4657&lt;&gt;0,constants!$L$2,IF($O4657&lt;&gt;0,constants!$M$2,IF($P4657&lt;&gt;0,constants!$P$2,0)))</f>
        <v>4051.45</v>
      </c>
      <c r="AB4657" s="11">
        <f>constants!$O$2</f>
        <v>4861.32</v>
      </c>
      <c r="AC4657" s="11">
        <f>VLOOKUP(BWscncns[[#This Row],[scanner]],[0]!ScnrAvgBW,2,FALSE)/1000</f>
        <v>885.64026081730776</v>
      </c>
      <c r="AD4657" s="8">
        <f>(1+$F4657)*Z4657</f>
        <v>874.41052445110836</v>
      </c>
      <c r="AE4657" s="8">
        <f>(1+$F4657)*AA4657</f>
        <v>3168.7497377323971</v>
      </c>
      <c r="AF4657" s="8">
        <f>(1+$F4657)*AB4657</f>
        <v>3802.1711918037386</v>
      </c>
      <c r="AG4657" s="8">
        <f>(1+$F4657)*AC4657</f>
        <v>692.68344523321184</v>
      </c>
      <c r="AH4657" s="8">
        <f>(1+$F4657)*$T4657/1000</f>
        <v>410.05996926933398</v>
      </c>
      <c r="AI4657" s="8">
        <f>(1+BWscncns[[#This Row],[pid_error]]*K_p)*BWscncns[[#This Row],[dbw]]/1000</f>
        <v>467.17398463466702</v>
      </c>
      <c r="AJ4657" s="13">
        <f>BWscncns[[#This Row],[Torflow prgrssv alt vote]]/VLOOKUP(BWscncns[[#This Row],[class]],AltBWtotl,2,FALSE)*100</f>
        <v>9.2139181344751721E-3</v>
      </c>
      <c r="AK4657">
        <f>IF(D4657=E4657,1,0)</f>
        <v>1</v>
      </c>
    </row>
    <row r="4658" spans="1:37">
      <c r="A4658" s="1" t="s">
        <v>3882</v>
      </c>
      <c r="B4658" s="1" t="s">
        <v>3883</v>
      </c>
      <c r="C4658">
        <v>422</v>
      </c>
      <c r="D4658">
        <v>1524972958</v>
      </c>
      <c r="E4658">
        <v>1524972958</v>
      </c>
      <c r="F4658" s="2">
        <v>-0.17643896357399999</v>
      </c>
      <c r="G4658" s="2">
        <v>-0.17643896357399999</v>
      </c>
      <c r="H4658">
        <v>421663</v>
      </c>
      <c r="I4658" s="2">
        <v>0.17647813782399999</v>
      </c>
      <c r="J4658" s="2">
        <v>0</v>
      </c>
      <c r="K4658">
        <v>6</v>
      </c>
      <c r="L4658" s="1" t="s">
        <v>11769</v>
      </c>
      <c r="M4658" s="1" t="s">
        <v>3883</v>
      </c>
      <c r="N4658">
        <v>0</v>
      </c>
      <c r="O4658">
        <v>0</v>
      </c>
      <c r="P4658">
        <v>1</v>
      </c>
      <c r="Q4658">
        <v>0</v>
      </c>
      <c r="R4658" s="19">
        <f>BWscncns[[#This Row],[C fx]]*4+BWscncns[[#This Row],[C fg]]*2+BWscncns[[#This Row],[C fm]]</f>
        <v>1</v>
      </c>
      <c r="S4658">
        <v>400</v>
      </c>
      <c r="T4658">
        <v>512000</v>
      </c>
      <c r="U4658" s="13">
        <v>0.78125</v>
      </c>
      <c r="V4658" s="13">
        <v>1.28</v>
      </c>
      <c r="W4658">
        <v>4053</v>
      </c>
      <c r="X4658">
        <v>81</v>
      </c>
      <c r="Z4658" s="10">
        <f>IF($N4658&lt;&gt;0,constants!$L$2,IF($O4658&lt;&gt;0,constants!$M$2,IF($P4658&lt;&gt;0,constants!$N$2,0)))</f>
        <v>1117.99</v>
      </c>
      <c r="AA4658" s="10">
        <f>IF($N4658&lt;&gt;0,constants!$L$2,IF($O4658&lt;&gt;0,constants!$M$2,IF($P4658&lt;&gt;0,constants!$P$2,0)))</f>
        <v>4051.45</v>
      </c>
      <c r="AB4658" s="11">
        <f>constants!$O$2</f>
        <v>4861.32</v>
      </c>
      <c r="AC4658" s="11">
        <f>VLOOKUP(BWscncns[[#This Row],[scanner]],[0]!ScnrAvgBW,2,FALSE)/1000</f>
        <v>2386.3111194805197</v>
      </c>
      <c r="AD4658" s="8">
        <f>(1+$F4658)*Z4658</f>
        <v>920.73300311390369</v>
      </c>
      <c r="AE4658" s="8">
        <f>(1+$F4658)*AA4658</f>
        <v>3336.6163610281174</v>
      </c>
      <c r="AF4658" s="8">
        <f>(1+$F4658)*AB4658</f>
        <v>4003.5937375984422</v>
      </c>
      <c r="AG4658" s="8">
        <f>(1+$F4658)*AC4658</f>
        <v>1965.2728587942649</v>
      </c>
      <c r="AH4658" s="8">
        <f>(1+$F4658)*$T4658/1000</f>
        <v>421.66325065011199</v>
      </c>
      <c r="AI4658" s="8">
        <f>(1+BWscncns[[#This Row],[pid_error]]*K_p)*BWscncns[[#This Row],[dbw]]/1000</f>
        <v>466.831625325056</v>
      </c>
      <c r="AJ4658" s="13">
        <f>BWscncns[[#This Row],[Torflow prgrssv alt vote]]/VLOOKUP(BWscncns[[#This Row],[class]],AltBWtotl,2,FALSE)*100</f>
        <v>9.2071658949346973E-3</v>
      </c>
      <c r="AK4658">
        <f>IF(D4658=E4658,1,0)</f>
        <v>1</v>
      </c>
    </row>
    <row r="4659" spans="1:37">
      <c r="A4659" s="1" t="s">
        <v>8065</v>
      </c>
      <c r="B4659" s="1" t="s">
        <v>8066</v>
      </c>
      <c r="C4659">
        <v>169</v>
      </c>
      <c r="D4659">
        <v>1524868950</v>
      </c>
      <c r="E4659">
        <v>1524868950</v>
      </c>
      <c r="F4659" s="2">
        <v>-0.76828414984600002</v>
      </c>
      <c r="G4659" s="2">
        <v>-0.76828414984600002</v>
      </c>
      <c r="H4659">
        <v>168703</v>
      </c>
      <c r="I4659" s="2">
        <v>7.1491389275600004E-2</v>
      </c>
      <c r="J4659" s="2">
        <v>0</v>
      </c>
      <c r="K4659">
        <v>8</v>
      </c>
      <c r="L4659" s="1" t="s">
        <v>11999</v>
      </c>
      <c r="M4659" s="1" t="s">
        <v>8066</v>
      </c>
      <c r="N4659">
        <v>0</v>
      </c>
      <c r="O4659">
        <v>0</v>
      </c>
      <c r="P4659">
        <v>1</v>
      </c>
      <c r="Q4659">
        <v>0</v>
      </c>
      <c r="R4659" s="19">
        <f>BWscncns[[#This Row],[C fx]]*4+BWscncns[[#This Row],[C fg]]*2+BWscncns[[#This Row],[C fm]]</f>
        <v>1</v>
      </c>
      <c r="S4659">
        <v>125</v>
      </c>
      <c r="T4659">
        <v>757760</v>
      </c>
      <c r="U4659" s="13">
        <v>0.16496</v>
      </c>
      <c r="V4659" s="13">
        <v>6.0620799999999999</v>
      </c>
      <c r="W4659">
        <v>6003</v>
      </c>
      <c r="X4659">
        <v>120</v>
      </c>
      <c r="Z4659" s="10">
        <f>IF($N4659&lt;&gt;0,constants!$L$2,IF($O4659&lt;&gt;0,constants!$M$2,IF($P4659&lt;&gt;0,constants!$N$2,0)))</f>
        <v>1117.99</v>
      </c>
      <c r="AA4659" s="10">
        <f>IF($N4659&lt;&gt;0,constants!$L$2,IF($O4659&lt;&gt;0,constants!$M$2,IF($P4659&lt;&gt;0,constants!$P$2,0)))</f>
        <v>4051.45</v>
      </c>
      <c r="AB4659" s="11">
        <f>constants!$O$2</f>
        <v>4861.32</v>
      </c>
      <c r="AC4659" s="11">
        <f>VLOOKUP(BWscncns[[#This Row],[scanner]],[0]!ScnrAvgBW,2,FALSE)/1000</f>
        <v>509.99709399477808</v>
      </c>
      <c r="AD4659" s="8">
        <f>(1+$F4659)*Z4659</f>
        <v>259.05600331367043</v>
      </c>
      <c r="AE4659" s="8">
        <f>(1+$F4659)*AA4659</f>
        <v>938.78518110642312</v>
      </c>
      <c r="AF4659" s="8">
        <f>(1+$F4659)*AB4659</f>
        <v>1126.4448966706432</v>
      </c>
      <c r="AG4659" s="8">
        <f>(1+$F4659)*AC4659</f>
        <v>118.17441021106944</v>
      </c>
      <c r="AH4659" s="8">
        <f>(1+$F4659)*$T4659/1000</f>
        <v>175.58500261269504</v>
      </c>
      <c r="AI4659" s="8">
        <f>(1+BWscncns[[#This Row],[pid_error]]*K_p)*BWscncns[[#This Row],[dbw]]/1000</f>
        <v>466.6725013063475</v>
      </c>
      <c r="AJ4659" s="13">
        <f>BWscncns[[#This Row],[Torflow prgrssv alt vote]]/VLOOKUP(BWscncns[[#This Row],[class]],AltBWtotl,2,FALSE)*100</f>
        <v>9.2040275444917555E-3</v>
      </c>
      <c r="AK4659">
        <f>IF(D4659=E4659,1,0)</f>
        <v>1</v>
      </c>
    </row>
    <row r="4660" spans="1:37">
      <c r="A4660" s="1" t="s">
        <v>9065</v>
      </c>
      <c r="B4660" s="1" t="s">
        <v>9066</v>
      </c>
      <c r="C4660">
        <v>421</v>
      </c>
      <c r="D4660">
        <v>1524951745</v>
      </c>
      <c r="E4660">
        <v>1524951745</v>
      </c>
      <c r="F4660" s="2">
        <v>-0.177107597921</v>
      </c>
      <c r="G4660" s="2">
        <v>-0.177107597921</v>
      </c>
      <c r="H4660">
        <v>421320</v>
      </c>
      <c r="I4660" s="2">
        <v>-0.23218335853300001</v>
      </c>
      <c r="J4660" s="2">
        <v>0</v>
      </c>
      <c r="K4660">
        <v>4</v>
      </c>
      <c r="L4660" s="1" t="s">
        <v>11675</v>
      </c>
      <c r="M4660" s="1" t="s">
        <v>9066</v>
      </c>
      <c r="N4660">
        <v>0</v>
      </c>
      <c r="O4660">
        <v>0</v>
      </c>
      <c r="P4660">
        <v>1</v>
      </c>
      <c r="Q4660">
        <v>0</v>
      </c>
      <c r="R4660" s="19">
        <f>BWscncns[[#This Row],[C fx]]*4+BWscncns[[#This Row],[C fg]]*2+BWscncns[[#This Row],[C fm]]</f>
        <v>1</v>
      </c>
      <c r="S4660">
        <v>530</v>
      </c>
      <c r="T4660">
        <v>512000</v>
      </c>
      <c r="U4660" s="13">
        <v>1.035156</v>
      </c>
      <c r="V4660" s="13">
        <v>0.96603799999999995</v>
      </c>
      <c r="W4660">
        <v>3068</v>
      </c>
      <c r="X4660">
        <v>61</v>
      </c>
      <c r="Z4660" s="10">
        <f>IF($N4660&lt;&gt;0,constants!$L$2,IF($O4660&lt;&gt;0,constants!$M$2,IF($P4660&lt;&gt;0,constants!$N$2,0)))</f>
        <v>1117.99</v>
      </c>
      <c r="AA4660" s="10">
        <f>IF($N4660&lt;&gt;0,constants!$L$2,IF($O4660&lt;&gt;0,constants!$M$2,IF($P4660&lt;&gt;0,constants!$P$2,0)))</f>
        <v>4051.45</v>
      </c>
      <c r="AB4660" s="11">
        <f>constants!$O$2</f>
        <v>4861.32</v>
      </c>
      <c r="AC4660" s="11">
        <f>VLOOKUP(BWscncns[[#This Row],[scanner]],[0]!ScnrAvgBW,2,FALSE)/1000</f>
        <v>4819.491751072962</v>
      </c>
      <c r="AD4660" s="8">
        <f>(1+$F4660)*Z4660</f>
        <v>919.98547660030124</v>
      </c>
      <c r="AE4660" s="8">
        <f>(1+$F4660)*AA4660</f>
        <v>3333.9074224029646</v>
      </c>
      <c r="AF4660" s="8">
        <f>(1+$F4660)*AB4660</f>
        <v>4000.3432920746841</v>
      </c>
      <c r="AG4660" s="8">
        <f>(1+$F4660)*AC4660</f>
        <v>3965.9231438403558</v>
      </c>
      <c r="AH4660" s="8">
        <f>(1+$F4660)*$T4660/1000</f>
        <v>421.32090986444803</v>
      </c>
      <c r="AI4660" s="8">
        <f>(1+BWscncns[[#This Row],[pid_error]]*K_p)*BWscncns[[#This Row],[dbw]]/1000</f>
        <v>466.66045493222401</v>
      </c>
      <c r="AJ4660" s="13">
        <f>BWscncns[[#This Row],[Torflow prgrssv alt vote]]/VLOOKUP(BWscncns[[#This Row],[class]],AltBWtotl,2,FALSE)*100</f>
        <v>9.2037899578353045E-3</v>
      </c>
      <c r="AK4660">
        <f>IF(D4660=E4660,1,0)</f>
        <v>1</v>
      </c>
    </row>
    <row r="4661" spans="1:37">
      <c r="A4661" s="1" t="s">
        <v>9845</v>
      </c>
      <c r="B4661" s="1" t="s">
        <v>9846</v>
      </c>
      <c r="C4661">
        <v>369</v>
      </c>
      <c r="D4661">
        <v>1524989085</v>
      </c>
      <c r="E4661">
        <v>1524989085</v>
      </c>
      <c r="F4661" s="2">
        <v>-0.34396877213999999</v>
      </c>
      <c r="G4661" s="2">
        <v>-0.34396877213999999</v>
      </c>
      <c r="H4661">
        <v>369476</v>
      </c>
      <c r="I4661" s="2">
        <v>-0.13211839198799999</v>
      </c>
      <c r="J4661" s="2">
        <v>6.66666666667E-2</v>
      </c>
      <c r="K4661">
        <v>6</v>
      </c>
      <c r="L4661" s="1" t="s">
        <v>11597</v>
      </c>
      <c r="M4661" s="1" t="s">
        <v>9846</v>
      </c>
      <c r="N4661">
        <v>1</v>
      </c>
      <c r="O4661">
        <v>0</v>
      </c>
      <c r="P4661">
        <v>0</v>
      </c>
      <c r="Q4661">
        <v>0</v>
      </c>
      <c r="R4661" s="19">
        <f>BWscncns[[#This Row],[C fx]]*4+BWscncns[[#This Row],[C fg]]*2+BWscncns[[#This Row],[C fm]]</f>
        <v>4</v>
      </c>
      <c r="S4661">
        <v>369</v>
      </c>
      <c r="T4661">
        <v>563200</v>
      </c>
      <c r="U4661" s="13">
        <v>0.65518500000000002</v>
      </c>
      <c r="V4661" s="13">
        <v>1.5262869999999999</v>
      </c>
      <c r="W4661">
        <v>4397</v>
      </c>
      <c r="X4661">
        <v>87</v>
      </c>
      <c r="Z4661" s="10">
        <f>IF($N4661&lt;&gt;0,constants!$L$2,IF($O4661&lt;&gt;0,constants!$M$2,IF($P4661&lt;&gt;0,constants!$N$2,0)))</f>
        <v>10125.48</v>
      </c>
      <c r="AA4661" s="10">
        <f>IF($N4661&lt;&gt;0,constants!$L$2,IF($O4661&lt;&gt;0,constants!$M$2,IF($P4661&lt;&gt;0,constants!$P$2,0)))</f>
        <v>10125.48</v>
      </c>
      <c r="AB4661" s="11">
        <f>constants!$O$2</f>
        <v>4861.32</v>
      </c>
      <c r="AC4661" s="11">
        <f>VLOOKUP(BWscncns[[#This Row],[scanner]],[0]!ScnrAvgBW,2,FALSE)/1000</f>
        <v>2386.3111194805197</v>
      </c>
      <c r="AD4661" s="8">
        <f>(1+$F4661)*Z4661</f>
        <v>6642.6310770718728</v>
      </c>
      <c r="AE4661" s="8">
        <f>(1+$F4661)*AA4661</f>
        <v>6642.6310770718728</v>
      </c>
      <c r="AF4661" s="8">
        <f>(1+$F4661)*AB4661</f>
        <v>3189.1777286203751</v>
      </c>
      <c r="AG4661" s="8">
        <f>(1+$F4661)*AC4661</f>
        <v>1565.4946137687766</v>
      </c>
      <c r="AH4661" s="8">
        <f>(1+$F4661)*$T4661/1000</f>
        <v>369.47678753075201</v>
      </c>
      <c r="AI4661" s="8">
        <f>(1+BWscncns[[#This Row],[pid_error]]*K_p)*BWscncns[[#This Row],[dbw]]/1000</f>
        <v>466.338393765376</v>
      </c>
      <c r="AJ4661" s="13">
        <f>BWscncns[[#This Row],[Torflow prgrssv alt vote]]/VLOOKUP(BWscncns[[#This Row],[class]],AltBWtotl,2,FALSE)*100</f>
        <v>3.9968670792699217E-3</v>
      </c>
      <c r="AK4661">
        <f>IF(D4661=E4661,1,0)</f>
        <v>1</v>
      </c>
    </row>
    <row r="4662" spans="1:37">
      <c r="A4662" s="1" t="s">
        <v>6796</v>
      </c>
      <c r="B4662" s="1" t="s">
        <v>6797</v>
      </c>
      <c r="C4662">
        <v>420</v>
      </c>
      <c r="D4662">
        <v>1524988933</v>
      </c>
      <c r="E4662">
        <v>1524988933</v>
      </c>
      <c r="F4662" s="2">
        <v>-0.179505110671</v>
      </c>
      <c r="G4662" s="2">
        <v>-0.179505110671</v>
      </c>
      <c r="H4662">
        <v>420093</v>
      </c>
      <c r="I4662" s="2">
        <v>-5.3996479993899997E-2</v>
      </c>
      <c r="J4662" s="2">
        <v>0</v>
      </c>
      <c r="K4662">
        <v>5</v>
      </c>
      <c r="L4662" s="1" t="s">
        <v>11628</v>
      </c>
      <c r="M4662" s="1" t="s">
        <v>6797</v>
      </c>
      <c r="N4662">
        <v>0</v>
      </c>
      <c r="O4662">
        <v>0</v>
      </c>
      <c r="P4662">
        <v>1</v>
      </c>
      <c r="Q4662">
        <v>0</v>
      </c>
      <c r="R4662" s="19">
        <f>BWscncns[[#This Row],[C fx]]*4+BWscncns[[#This Row],[C fg]]*2+BWscncns[[#This Row],[C fm]]</f>
        <v>1</v>
      </c>
      <c r="S4662">
        <v>420</v>
      </c>
      <c r="T4662">
        <v>512000</v>
      </c>
      <c r="U4662" s="13">
        <v>0.82031200000000004</v>
      </c>
      <c r="V4662" s="13">
        <v>1.2190479999999999</v>
      </c>
      <c r="W4662">
        <v>3956</v>
      </c>
      <c r="X4662">
        <v>79</v>
      </c>
      <c r="Z4662" s="10">
        <f>IF($N4662&lt;&gt;0,constants!$L$2,IF($O4662&lt;&gt;0,constants!$M$2,IF($P4662&lt;&gt;0,constants!$N$2,0)))</f>
        <v>1117.99</v>
      </c>
      <c r="AA4662" s="10">
        <f>IF($N4662&lt;&gt;0,constants!$L$2,IF($O4662&lt;&gt;0,constants!$M$2,IF($P4662&lt;&gt;0,constants!$P$2,0)))</f>
        <v>4051.45</v>
      </c>
      <c r="AB4662" s="11">
        <f>constants!$O$2</f>
        <v>4861.32</v>
      </c>
      <c r="AC4662" s="11">
        <f>VLOOKUP(BWscncns[[#This Row],[scanner]],[0]!ScnrAvgBW,2,FALSE)/1000</f>
        <v>3794.4265750962772</v>
      </c>
      <c r="AD4662" s="8">
        <f>(1+$F4662)*Z4662</f>
        <v>917.30508132092882</v>
      </c>
      <c r="AE4662" s="8">
        <f>(1+$F4662)*AA4662</f>
        <v>3324.194019371977</v>
      </c>
      <c r="AF4662" s="8">
        <f>(1+$F4662)*AB4662</f>
        <v>3988.6882153928541</v>
      </c>
      <c r="AG4662" s="8">
        <f>(1+$F4662)*AC4662</f>
        <v>3113.3076128006369</v>
      </c>
      <c r="AH4662" s="8">
        <f>(1+$F4662)*$T4662/1000</f>
        <v>420.09338333644803</v>
      </c>
      <c r="AI4662" s="8">
        <f>(1+BWscncns[[#This Row],[pid_error]]*K_p)*BWscncns[[#This Row],[dbw]]/1000</f>
        <v>466.04669166822401</v>
      </c>
      <c r="AJ4662" s="13">
        <f>BWscncns[[#This Row],[Torflow prgrssv alt vote]]/VLOOKUP(BWscncns[[#This Row],[class]],AltBWtotl,2,FALSE)*100</f>
        <v>9.1916849077802003E-3</v>
      </c>
      <c r="AK4662">
        <f>IF(D4662=E4662,1,0)</f>
        <v>1</v>
      </c>
    </row>
    <row r="4663" spans="1:37">
      <c r="A4663" s="1" t="s">
        <v>4020</v>
      </c>
      <c r="B4663" s="1" t="s">
        <v>4021</v>
      </c>
      <c r="C4663">
        <v>405</v>
      </c>
      <c r="D4663">
        <v>1525007567</v>
      </c>
      <c r="E4663">
        <v>1525007567</v>
      </c>
      <c r="F4663" s="2">
        <v>-0.226673179291</v>
      </c>
      <c r="G4663" s="2">
        <v>-0.226673179291</v>
      </c>
      <c r="H4663">
        <v>405445</v>
      </c>
      <c r="I4663" s="2">
        <v>-0.31683534915700001</v>
      </c>
      <c r="J4663" s="2">
        <v>0</v>
      </c>
      <c r="K4663">
        <v>4</v>
      </c>
      <c r="L4663" s="1" t="s">
        <v>11631</v>
      </c>
      <c r="M4663" s="1" t="s">
        <v>4021</v>
      </c>
      <c r="N4663">
        <v>0</v>
      </c>
      <c r="O4663">
        <v>0</v>
      </c>
      <c r="P4663">
        <v>1</v>
      </c>
      <c r="Q4663">
        <v>0</v>
      </c>
      <c r="R4663" s="19">
        <f>BWscncns[[#This Row],[C fx]]*4+BWscncns[[#This Row],[C fg]]*2+BWscncns[[#This Row],[C fm]]</f>
        <v>1</v>
      </c>
      <c r="S4663">
        <v>572</v>
      </c>
      <c r="T4663">
        <v>524288</v>
      </c>
      <c r="U4663" s="13">
        <v>1.0910029999999999</v>
      </c>
      <c r="V4663" s="13">
        <v>0.91658700000000004</v>
      </c>
      <c r="W4663">
        <v>2741</v>
      </c>
      <c r="X4663">
        <v>54</v>
      </c>
      <c r="Z4663" s="10">
        <f>IF($N4663&lt;&gt;0,constants!$L$2,IF($O4663&lt;&gt;0,constants!$M$2,IF($P4663&lt;&gt;0,constants!$N$2,0)))</f>
        <v>1117.99</v>
      </c>
      <c r="AA4663" s="10">
        <f>IF($N4663&lt;&gt;0,constants!$L$2,IF($O4663&lt;&gt;0,constants!$M$2,IF($P4663&lt;&gt;0,constants!$P$2,0)))</f>
        <v>4051.45</v>
      </c>
      <c r="AB4663" s="11">
        <f>constants!$O$2</f>
        <v>4861.32</v>
      </c>
      <c r="AC4663" s="11">
        <f>VLOOKUP(BWscncns[[#This Row],[scanner]],[0]!ScnrAvgBW,2,FALSE)/1000</f>
        <v>4819.491751072962</v>
      </c>
      <c r="AD4663" s="8">
        <f>(1+$F4663)*Z4663</f>
        <v>864.57165228445501</v>
      </c>
      <c r="AE4663" s="8">
        <f>(1+$F4663)*AA4663</f>
        <v>3133.0949477614781</v>
      </c>
      <c r="AF4663" s="8">
        <f>(1+$F4663)*AB4663</f>
        <v>3759.3891400490761</v>
      </c>
      <c r="AG4663" s="8">
        <f>(1+$F4663)*AC4663</f>
        <v>3727.042233290505</v>
      </c>
      <c r="AH4663" s="8">
        <f>(1+$F4663)*$T4663/1000</f>
        <v>405.44597217588023</v>
      </c>
      <c r="AI4663" s="8">
        <f>(1+BWscncns[[#This Row],[pid_error]]*K_p)*BWscncns[[#This Row],[dbw]]/1000</f>
        <v>464.86698608794012</v>
      </c>
      <c r="AJ4663" s="13">
        <f>BWscncns[[#This Row],[Torflow prgrssv alt vote]]/VLOOKUP(BWscncns[[#This Row],[class]],AltBWtotl,2,FALSE)*100</f>
        <v>9.1684179644207168E-3</v>
      </c>
      <c r="AK4663">
        <f>IF(D4663=E4663,1,0)</f>
        <v>1</v>
      </c>
    </row>
    <row r="4664" spans="1:37">
      <c r="A4664" s="1" t="s">
        <v>7327</v>
      </c>
      <c r="B4664" s="1" t="s">
        <v>7328</v>
      </c>
      <c r="C4664">
        <v>315</v>
      </c>
      <c r="D4664">
        <v>1524989085</v>
      </c>
      <c r="E4664">
        <v>1524989085</v>
      </c>
      <c r="F4664" s="2">
        <v>-0.487393153252</v>
      </c>
      <c r="G4664" s="2">
        <v>-0.487393153252</v>
      </c>
      <c r="H4664">
        <v>314945</v>
      </c>
      <c r="I4664" s="2">
        <v>-0.15145876472799999</v>
      </c>
      <c r="J4664" s="2">
        <v>0</v>
      </c>
      <c r="K4664">
        <v>6</v>
      </c>
      <c r="L4664" s="1" t="s">
        <v>11597</v>
      </c>
      <c r="M4664" s="1" t="s">
        <v>7328</v>
      </c>
      <c r="N4664">
        <v>0</v>
      </c>
      <c r="O4664">
        <v>0</v>
      </c>
      <c r="P4664">
        <v>1</v>
      </c>
      <c r="Q4664">
        <v>0</v>
      </c>
      <c r="R4664" s="19">
        <f>BWscncns[[#This Row],[C fx]]*4+BWscncns[[#This Row],[C fg]]*2+BWscncns[[#This Row],[C fm]]</f>
        <v>1</v>
      </c>
      <c r="S4664">
        <v>323</v>
      </c>
      <c r="T4664">
        <v>614400</v>
      </c>
      <c r="U4664" s="13">
        <v>0.52571599999999996</v>
      </c>
      <c r="V4664" s="13">
        <v>1.9021669999999999</v>
      </c>
      <c r="W4664">
        <v>4780</v>
      </c>
      <c r="X4664">
        <v>95</v>
      </c>
      <c r="Z4664" s="10">
        <f>IF($N4664&lt;&gt;0,constants!$L$2,IF($O4664&lt;&gt;0,constants!$M$2,IF($P4664&lt;&gt;0,constants!$N$2,0)))</f>
        <v>1117.99</v>
      </c>
      <c r="AA4664" s="10">
        <f>IF($N4664&lt;&gt;0,constants!$L$2,IF($O4664&lt;&gt;0,constants!$M$2,IF($P4664&lt;&gt;0,constants!$P$2,0)))</f>
        <v>4051.45</v>
      </c>
      <c r="AB4664" s="11">
        <f>constants!$O$2</f>
        <v>4861.32</v>
      </c>
      <c r="AC4664" s="11">
        <f>VLOOKUP(BWscncns[[#This Row],[scanner]],[0]!ScnrAvgBW,2,FALSE)/1000</f>
        <v>2386.3111194805197</v>
      </c>
      <c r="AD4664" s="8">
        <f>(1+$F4664)*Z4664</f>
        <v>573.08932859579659</v>
      </c>
      <c r="AE4664" s="8">
        <f>(1+$F4664)*AA4664</f>
        <v>2076.8010092571849</v>
      </c>
      <c r="AF4664" s="8">
        <f>(1+$F4664)*AB4664</f>
        <v>2491.9459162329877</v>
      </c>
      <c r="AG4664" s="8">
        <f>(1+$F4664)*AC4664</f>
        <v>1223.2394183165991</v>
      </c>
      <c r="AH4664" s="8">
        <f>(1+$F4664)*$T4664/1000</f>
        <v>314.94564664197128</v>
      </c>
      <c r="AI4664" s="8">
        <f>(1+BWscncns[[#This Row],[pid_error]]*K_p)*BWscncns[[#This Row],[dbw]]/1000</f>
        <v>464.67282332098557</v>
      </c>
      <c r="AJ4664" s="13">
        <f>BWscncns[[#This Row],[Torflow prgrssv alt vote]]/VLOOKUP(BWscncns[[#This Row],[class]],AltBWtotl,2,FALSE)*100</f>
        <v>9.1645885563236863E-3</v>
      </c>
      <c r="AK4664">
        <f>IF(D4664=E4664,1,0)</f>
        <v>1</v>
      </c>
    </row>
    <row r="4665" spans="1:37">
      <c r="A4665" s="1" t="s">
        <v>6975</v>
      </c>
      <c r="B4665" s="1" t="s">
        <v>28</v>
      </c>
      <c r="C4665">
        <v>257</v>
      </c>
      <c r="D4665">
        <v>1524950158</v>
      </c>
      <c r="E4665">
        <v>1524950158</v>
      </c>
      <c r="F4665" s="2">
        <v>-0.61697346067699999</v>
      </c>
      <c r="G4665" s="2">
        <v>-0.61697346067699999</v>
      </c>
      <c r="H4665">
        <v>257362</v>
      </c>
      <c r="I4665" s="2">
        <v>-0.12809721889199999</v>
      </c>
      <c r="J4665" s="2">
        <v>0</v>
      </c>
      <c r="K4665">
        <v>7</v>
      </c>
      <c r="L4665" s="1" t="s">
        <v>11891</v>
      </c>
      <c r="M4665" s="1" t="s">
        <v>28</v>
      </c>
      <c r="N4665">
        <v>0</v>
      </c>
      <c r="O4665">
        <v>0</v>
      </c>
      <c r="P4665">
        <v>1</v>
      </c>
      <c r="Q4665">
        <v>0</v>
      </c>
      <c r="R4665" s="19">
        <f>BWscncns[[#This Row],[C fx]]*4+BWscncns[[#This Row],[C fg]]*2+BWscncns[[#This Row],[C fm]]</f>
        <v>1</v>
      </c>
      <c r="S4665">
        <v>257</v>
      </c>
      <c r="T4665">
        <v>671917</v>
      </c>
      <c r="U4665" s="13">
        <v>0.38248799999999999</v>
      </c>
      <c r="V4665" s="13">
        <v>2.6144630000000002</v>
      </c>
      <c r="W4665">
        <v>5237</v>
      </c>
      <c r="X4665">
        <v>104</v>
      </c>
      <c r="Z4665" s="10">
        <f>IF($N4665&lt;&gt;0,constants!$L$2,IF($O4665&lt;&gt;0,constants!$M$2,IF($P4665&lt;&gt;0,constants!$N$2,0)))</f>
        <v>1117.99</v>
      </c>
      <c r="AA4665" s="10">
        <f>IF($N4665&lt;&gt;0,constants!$L$2,IF($O4665&lt;&gt;0,constants!$M$2,IF($P4665&lt;&gt;0,constants!$P$2,0)))</f>
        <v>4051.45</v>
      </c>
      <c r="AB4665" s="11">
        <f>constants!$O$2</f>
        <v>4861.32</v>
      </c>
      <c r="AC4665" s="11">
        <f>VLOOKUP(BWscncns[[#This Row],[scanner]],[0]!ScnrAvgBW,2,FALSE)/1000</f>
        <v>885.64026081730776</v>
      </c>
      <c r="AD4665" s="8">
        <f>(1+$F4665)*Z4665</f>
        <v>428.21984069772077</v>
      </c>
      <c r="AE4665" s="8">
        <f>(1+$F4665)*AA4665</f>
        <v>1551.8128727401684</v>
      </c>
      <c r="AF4665" s="8">
        <f>(1+$F4665)*AB4665</f>
        <v>1862.0145761416863</v>
      </c>
      <c r="AG4665" s="8">
        <f>(1+$F4665)*AC4665</f>
        <v>339.22372418597251</v>
      </c>
      <c r="AH4665" s="8">
        <f>(1+$F4665)*$T4665/1000</f>
        <v>257.36204322229219</v>
      </c>
      <c r="AI4665" s="8">
        <f>(1+BWscncns[[#This Row],[pid_error]]*K_p)*BWscncns[[#This Row],[dbw]]/1000</f>
        <v>464.63952161114617</v>
      </c>
      <c r="AJ4665" s="13">
        <f>BWscncns[[#This Row],[Torflow prgrssv alt vote]]/VLOOKUP(BWscncns[[#This Row],[class]],AltBWtotl,2,FALSE)*100</f>
        <v>9.163931757704134E-3</v>
      </c>
      <c r="AK4665">
        <f>IF(D4665=E4665,1,0)</f>
        <v>1</v>
      </c>
    </row>
    <row r="4666" spans="1:37">
      <c r="A4666" s="1" t="s">
        <v>8038</v>
      </c>
      <c r="B4666" s="1" t="s">
        <v>8039</v>
      </c>
      <c r="C4666">
        <v>427</v>
      </c>
      <c r="D4666">
        <v>1524995596</v>
      </c>
      <c r="E4666">
        <v>1524995596</v>
      </c>
      <c r="F4666" s="2">
        <v>-0.14844887628600001</v>
      </c>
      <c r="G4666" s="2">
        <v>-0.14844887628600001</v>
      </c>
      <c r="H4666">
        <v>427274</v>
      </c>
      <c r="I4666" s="2">
        <v>2.4948546455700001E-2</v>
      </c>
      <c r="J4666" s="2">
        <v>0</v>
      </c>
      <c r="K4666">
        <v>5</v>
      </c>
      <c r="L4666" s="1" t="s">
        <v>11701</v>
      </c>
      <c r="M4666" s="1" t="s">
        <v>8039</v>
      </c>
      <c r="N4666">
        <v>0</v>
      </c>
      <c r="O4666">
        <v>0</v>
      </c>
      <c r="P4666">
        <v>1</v>
      </c>
      <c r="Q4666">
        <v>0</v>
      </c>
      <c r="R4666" s="19">
        <f>BWscncns[[#This Row],[C fx]]*4+BWscncns[[#This Row],[C fg]]*2+BWscncns[[#This Row],[C fm]]</f>
        <v>1</v>
      </c>
      <c r="S4666">
        <v>427</v>
      </c>
      <c r="T4666">
        <v>501760</v>
      </c>
      <c r="U4666" s="13">
        <v>0.85100399999999998</v>
      </c>
      <c r="V4666" s="13">
        <v>1.175082</v>
      </c>
      <c r="W4666">
        <v>3856</v>
      </c>
      <c r="X4666">
        <v>77</v>
      </c>
      <c r="Z4666" s="10">
        <f>IF($N4666&lt;&gt;0,constants!$L$2,IF($O4666&lt;&gt;0,constants!$M$2,IF($P4666&lt;&gt;0,constants!$N$2,0)))</f>
        <v>1117.99</v>
      </c>
      <c r="AA4666" s="10">
        <f>IF($N4666&lt;&gt;0,constants!$L$2,IF($O4666&lt;&gt;0,constants!$M$2,IF($P4666&lt;&gt;0,constants!$P$2,0)))</f>
        <v>4051.45</v>
      </c>
      <c r="AB4666" s="11">
        <f>constants!$O$2</f>
        <v>4861.32</v>
      </c>
      <c r="AC4666" s="11">
        <f>VLOOKUP(BWscncns[[#This Row],[scanner]],[0]!ScnrAvgBW,2,FALSE)/1000</f>
        <v>3794.4265750962772</v>
      </c>
      <c r="AD4666" s="8">
        <f>(1+$F4666)*Z4666</f>
        <v>952.0256408010149</v>
      </c>
      <c r="AE4666" s="8">
        <f>(1+$F4666)*AA4666</f>
        <v>3450.0168001710849</v>
      </c>
      <c r="AF4666" s="8">
        <f>(1+$F4666)*AB4666</f>
        <v>4139.6625087333423</v>
      </c>
      <c r="AG4666" s="8">
        <f>(1+$F4666)*AC4666</f>
        <v>3231.1482138734991</v>
      </c>
      <c r="AH4666" s="8">
        <f>(1+$F4666)*$T4666/1000</f>
        <v>427.27429183473663</v>
      </c>
      <c r="AI4666" s="8">
        <f>(1+BWscncns[[#This Row],[pid_error]]*K_p)*BWscncns[[#This Row],[dbw]]/1000</f>
        <v>464.51714591736834</v>
      </c>
      <c r="AJ4666" s="13">
        <f>BWscncns[[#This Row],[Torflow prgrssv alt vote]]/VLOOKUP(BWscncns[[#This Row],[class]],AltBWtotl,2,FALSE)*100</f>
        <v>9.1615181823313518E-3</v>
      </c>
      <c r="AK4666">
        <f>IF(D4666=E4666,1,0)</f>
        <v>1</v>
      </c>
    </row>
    <row r="4667" spans="1:37">
      <c r="A4667" s="1" t="s">
        <v>3776</v>
      </c>
      <c r="B4667" s="1" t="s">
        <v>3777</v>
      </c>
      <c r="C4667">
        <v>272</v>
      </c>
      <c r="D4667">
        <v>1524984900</v>
      </c>
      <c r="E4667">
        <v>1524984900</v>
      </c>
      <c r="F4667" s="2">
        <v>-0.58476024387100001</v>
      </c>
      <c r="G4667" s="2">
        <v>-0.58476024387100001</v>
      </c>
      <c r="H4667">
        <v>272131</v>
      </c>
      <c r="I4667" s="2">
        <v>4.6691351220499999E-2</v>
      </c>
      <c r="J4667" s="2">
        <v>0</v>
      </c>
      <c r="K4667">
        <v>7</v>
      </c>
      <c r="L4667" s="1" t="s">
        <v>11929</v>
      </c>
      <c r="M4667" s="1" t="s">
        <v>3777</v>
      </c>
      <c r="N4667">
        <v>0</v>
      </c>
      <c r="O4667">
        <v>0</v>
      </c>
      <c r="P4667">
        <v>1</v>
      </c>
      <c r="Q4667">
        <v>0</v>
      </c>
      <c r="R4667" s="19">
        <f>BWscncns[[#This Row],[C fx]]*4+BWscncns[[#This Row],[C fg]]*2+BWscncns[[#This Row],[C fm]]</f>
        <v>1</v>
      </c>
      <c r="S4667">
        <v>237</v>
      </c>
      <c r="T4667">
        <v>655360</v>
      </c>
      <c r="U4667" s="13">
        <v>0.36163299999999998</v>
      </c>
      <c r="V4667" s="13">
        <v>2.7652320000000001</v>
      </c>
      <c r="W4667">
        <v>5285</v>
      </c>
      <c r="X4667">
        <v>105</v>
      </c>
      <c r="Z4667" s="10">
        <f>IF($N4667&lt;&gt;0,constants!$L$2,IF($O4667&lt;&gt;0,constants!$M$2,IF($P4667&lt;&gt;0,constants!$N$2,0)))</f>
        <v>1117.99</v>
      </c>
      <c r="AA4667" s="10">
        <f>IF($N4667&lt;&gt;0,constants!$L$2,IF($O4667&lt;&gt;0,constants!$M$2,IF($P4667&lt;&gt;0,constants!$P$2,0)))</f>
        <v>4051.45</v>
      </c>
      <c r="AB4667" s="11">
        <f>constants!$O$2</f>
        <v>4861.32</v>
      </c>
      <c r="AC4667" s="11">
        <f>VLOOKUP(BWscncns[[#This Row],[scanner]],[0]!ScnrAvgBW,2,FALSE)/1000</f>
        <v>885.64026081730776</v>
      </c>
      <c r="AD4667" s="8">
        <f>(1+$F4667)*Z4667</f>
        <v>464.23389495466068</v>
      </c>
      <c r="AE4667" s="8">
        <f>(1+$F4667)*AA4667</f>
        <v>1682.3231099688369</v>
      </c>
      <c r="AF4667" s="8">
        <f>(1+$F4667)*AB4667</f>
        <v>2018.6133312650302</v>
      </c>
      <c r="AG4667" s="8">
        <f>(1+$F4667)*AC4667</f>
        <v>367.75304591980284</v>
      </c>
      <c r="AH4667" s="8">
        <f>(1+$F4667)*$T4667/1000</f>
        <v>272.13152657670145</v>
      </c>
      <c r="AI4667" s="8">
        <f>(1+BWscncns[[#This Row],[pid_error]]*K_p)*BWscncns[[#This Row],[dbw]]/1000</f>
        <v>463.7457632883507</v>
      </c>
      <c r="AJ4667" s="13">
        <f>BWscncns[[#This Row],[Torflow prgrssv alt vote]]/VLOOKUP(BWscncns[[#This Row],[class]],AltBWtotl,2,FALSE)*100</f>
        <v>9.1463044576208848E-3</v>
      </c>
      <c r="AK4667">
        <f>IF(D4667=E4667,1,0)</f>
        <v>1</v>
      </c>
    </row>
    <row r="4668" spans="1:37">
      <c r="A4668" s="1" t="s">
        <v>671</v>
      </c>
      <c r="B4668" s="1" t="s">
        <v>672</v>
      </c>
      <c r="C4668">
        <v>415</v>
      </c>
      <c r="D4668">
        <v>1524956694</v>
      </c>
      <c r="E4668">
        <v>1524956694</v>
      </c>
      <c r="F4668" s="2">
        <v>-0.19035617360000001</v>
      </c>
      <c r="G4668" s="2">
        <v>-0.19035617360000001</v>
      </c>
      <c r="H4668">
        <v>414537</v>
      </c>
      <c r="I4668" s="2">
        <v>-3.7381263293100001E-2</v>
      </c>
      <c r="J4668" s="2">
        <v>0</v>
      </c>
      <c r="K4668">
        <v>5</v>
      </c>
      <c r="L4668" s="1" t="s">
        <v>11836</v>
      </c>
      <c r="M4668" s="1" t="s">
        <v>672</v>
      </c>
      <c r="N4668">
        <v>0</v>
      </c>
      <c r="O4668">
        <v>0</v>
      </c>
      <c r="P4668">
        <v>1</v>
      </c>
      <c r="Q4668">
        <v>0</v>
      </c>
      <c r="R4668" s="19">
        <f>BWscncns[[#This Row],[C fx]]*4+BWscncns[[#This Row],[C fg]]*2+BWscncns[[#This Row],[C fm]]</f>
        <v>1</v>
      </c>
      <c r="S4668">
        <v>350</v>
      </c>
      <c r="T4668">
        <v>512000</v>
      </c>
      <c r="U4668" s="13">
        <v>0.68359400000000003</v>
      </c>
      <c r="V4668" s="13">
        <v>1.4628570000000001</v>
      </c>
      <c r="W4668">
        <v>4326</v>
      </c>
      <c r="X4668">
        <v>86</v>
      </c>
      <c r="Z4668" s="10">
        <f>IF($N4668&lt;&gt;0,constants!$L$2,IF($O4668&lt;&gt;0,constants!$M$2,IF($P4668&lt;&gt;0,constants!$N$2,0)))</f>
        <v>1117.99</v>
      </c>
      <c r="AA4668" s="10">
        <f>IF($N4668&lt;&gt;0,constants!$L$2,IF($O4668&lt;&gt;0,constants!$M$2,IF($P4668&lt;&gt;0,constants!$P$2,0)))</f>
        <v>4051.45</v>
      </c>
      <c r="AB4668" s="11">
        <f>constants!$O$2</f>
        <v>4861.32</v>
      </c>
      <c r="AC4668" s="11">
        <f>VLOOKUP(BWscncns[[#This Row],[scanner]],[0]!ScnrAvgBW,2,FALSE)/1000</f>
        <v>3794.4265750962772</v>
      </c>
      <c r="AD4668" s="8">
        <f>(1+$F4668)*Z4668</f>
        <v>905.173701476936</v>
      </c>
      <c r="AE4668" s="8">
        <f>(1+$F4668)*AA4668</f>
        <v>3280.2314804682796</v>
      </c>
      <c r="AF4668" s="8">
        <f>(1+$F4668)*AB4668</f>
        <v>3935.9377261548475</v>
      </c>
      <c r="AG4668" s="8">
        <f>(1+$F4668)*AC4668</f>
        <v>3072.1340512547968</v>
      </c>
      <c r="AH4668" s="8">
        <f>(1+$F4668)*$T4668/1000</f>
        <v>414.53763911679999</v>
      </c>
      <c r="AI4668" s="8">
        <f>(1+BWscncns[[#This Row],[pid_error]]*K_p)*BWscncns[[#This Row],[dbw]]/1000</f>
        <v>463.26881955839997</v>
      </c>
      <c r="AJ4668" s="13">
        <f>BWscncns[[#This Row],[Torflow prgrssv alt vote]]/VLOOKUP(BWscncns[[#This Row],[class]],AltBWtotl,2,FALSE)*100</f>
        <v>9.1368978540276764E-3</v>
      </c>
      <c r="AK4668">
        <f>IF(D4668=E4668,1,0)</f>
        <v>1</v>
      </c>
    </row>
    <row r="4669" spans="1:37">
      <c r="A4669" s="1" t="s">
        <v>8777</v>
      </c>
      <c r="B4669" s="1" t="s">
        <v>28</v>
      </c>
      <c r="C4669">
        <v>119</v>
      </c>
      <c r="D4669">
        <v>1523884347</v>
      </c>
      <c r="E4669">
        <v>1523884347</v>
      </c>
      <c r="F4669" s="2">
        <v>-0.51889562384900001</v>
      </c>
      <c r="G4669" s="2">
        <v>-0.51889562384900001</v>
      </c>
      <c r="H4669">
        <v>118728</v>
      </c>
      <c r="I4669" s="2">
        <v>1.6179340720200001E-2</v>
      </c>
      <c r="J4669" s="2">
        <v>0</v>
      </c>
      <c r="K4669">
        <v>7</v>
      </c>
      <c r="L4669" s="1" t="s">
        <v>12008</v>
      </c>
      <c r="M4669" s="1" t="s">
        <v>28</v>
      </c>
      <c r="N4669">
        <v>0</v>
      </c>
      <c r="O4669">
        <v>0</v>
      </c>
      <c r="P4669">
        <v>1</v>
      </c>
      <c r="Q4669">
        <v>0</v>
      </c>
      <c r="R4669" s="19">
        <f>BWscncns[[#This Row],[C fx]]*4+BWscncns[[#This Row],[C fg]]*2+BWscncns[[#This Row],[C fm]]</f>
        <v>1</v>
      </c>
      <c r="S4669">
        <v>141</v>
      </c>
      <c r="T4669">
        <v>624640</v>
      </c>
      <c r="U4669" s="13">
        <v>0.22572999999999999</v>
      </c>
      <c r="V4669" s="13">
        <v>4.4300709999999999</v>
      </c>
      <c r="W4669">
        <v>5748</v>
      </c>
      <c r="X4669">
        <v>114</v>
      </c>
      <c r="Z4669" s="10">
        <f>IF($N4669&lt;&gt;0,constants!$L$2,IF($O4669&lt;&gt;0,constants!$M$2,IF($P4669&lt;&gt;0,constants!$N$2,0)))</f>
        <v>1117.99</v>
      </c>
      <c r="AA4669" s="10">
        <f>IF($N4669&lt;&gt;0,constants!$L$2,IF($O4669&lt;&gt;0,constants!$M$2,IF($P4669&lt;&gt;0,constants!$P$2,0)))</f>
        <v>4051.45</v>
      </c>
      <c r="AB4669" s="11">
        <f>constants!$O$2</f>
        <v>4861.32</v>
      </c>
      <c r="AC4669" s="11">
        <f>VLOOKUP(BWscncns[[#This Row],[scanner]],[0]!ScnrAvgBW,2,FALSE)/1000</f>
        <v>885.64026081730776</v>
      </c>
      <c r="AD4669" s="8">
        <f>(1+$F4669)*Z4669</f>
        <v>537.86988149305648</v>
      </c>
      <c r="AE4669" s="8">
        <f>(1+$F4669)*AA4669</f>
        <v>1949.1703247569687</v>
      </c>
      <c r="AF4669" s="8">
        <f>(1+$F4669)*AB4669</f>
        <v>2338.8023258703793</v>
      </c>
      <c r="AG4669" s="8">
        <f>(1+$F4669)*AC4669</f>
        <v>426.08540517471977</v>
      </c>
      <c r="AH4669" s="8">
        <f>(1+$F4669)*$T4669/1000</f>
        <v>300.51703751896065</v>
      </c>
      <c r="AI4669" s="8">
        <f>(1+BWscncns[[#This Row],[pid_error]]*K_p)*BWscncns[[#This Row],[dbw]]/1000</f>
        <v>462.57851875948029</v>
      </c>
      <c r="AJ4669" s="13">
        <f>BWscncns[[#This Row],[Torflow prgrssv alt vote]]/VLOOKUP(BWscncns[[#This Row],[class]],AltBWtotl,2,FALSE)*100</f>
        <v>9.1232832794610249E-3</v>
      </c>
      <c r="AK4669">
        <f>IF(D4669=E4669,1,0)</f>
        <v>1</v>
      </c>
    </row>
    <row r="4670" spans="1:37">
      <c r="A4670" s="1" t="s">
        <v>2043</v>
      </c>
      <c r="B4670" s="1" t="s">
        <v>49</v>
      </c>
      <c r="C4670">
        <v>282</v>
      </c>
      <c r="D4670">
        <v>1525008480</v>
      </c>
      <c r="E4670">
        <v>1525008480</v>
      </c>
      <c r="F4670" s="2">
        <v>-0.55833010874</v>
      </c>
      <c r="G4670" s="2">
        <v>-0.55833010874</v>
      </c>
      <c r="H4670">
        <v>282181</v>
      </c>
      <c r="I4670" s="2">
        <v>-3.9582131744300003E-2</v>
      </c>
      <c r="J4670" s="2">
        <v>0</v>
      </c>
      <c r="K4670">
        <v>7</v>
      </c>
      <c r="L4670" s="1" t="s">
        <v>11831</v>
      </c>
      <c r="M4670" s="1" t="s">
        <v>49</v>
      </c>
      <c r="N4670">
        <v>0</v>
      </c>
      <c r="O4670">
        <v>0</v>
      </c>
      <c r="P4670">
        <v>1</v>
      </c>
      <c r="Q4670">
        <v>0</v>
      </c>
      <c r="R4670" s="19">
        <f>BWscncns[[#This Row],[C fx]]*4+BWscncns[[#This Row],[C fg]]*2+BWscncns[[#This Row],[C fm]]</f>
        <v>1</v>
      </c>
      <c r="S4670">
        <v>307</v>
      </c>
      <c r="T4670">
        <v>638896</v>
      </c>
      <c r="U4670" s="13">
        <v>0.480516</v>
      </c>
      <c r="V4670" s="13">
        <v>2.0810940000000002</v>
      </c>
      <c r="W4670">
        <v>4913</v>
      </c>
      <c r="X4670">
        <v>98</v>
      </c>
      <c r="Z4670" s="10">
        <f>IF($N4670&lt;&gt;0,constants!$L$2,IF($O4670&lt;&gt;0,constants!$M$2,IF($P4670&lt;&gt;0,constants!$N$2,0)))</f>
        <v>1117.99</v>
      </c>
      <c r="AA4670" s="10">
        <f>IF($N4670&lt;&gt;0,constants!$L$2,IF($O4670&lt;&gt;0,constants!$M$2,IF($P4670&lt;&gt;0,constants!$P$2,0)))</f>
        <v>4051.45</v>
      </c>
      <c r="AB4670" s="11">
        <f>constants!$O$2</f>
        <v>4861.32</v>
      </c>
      <c r="AC4670" s="11">
        <f>VLOOKUP(BWscncns[[#This Row],[scanner]],[0]!ScnrAvgBW,2,FALSE)/1000</f>
        <v>885.64026081730776</v>
      </c>
      <c r="AD4670" s="8">
        <f>(1+$F4670)*Z4670</f>
        <v>493.78252172976738</v>
      </c>
      <c r="AE4670" s="8">
        <f>(1+$F4670)*AA4670</f>
        <v>1789.4034809453269</v>
      </c>
      <c r="AF4670" s="8">
        <f>(1+$F4670)*AB4670</f>
        <v>2147.0986757800629</v>
      </c>
      <c r="AG4670" s="8">
        <f>(1+$F4670)*AC4670</f>
        <v>391.16063769065835</v>
      </c>
      <c r="AH4670" s="8">
        <f>(1+$F4670)*$T4670/1000</f>
        <v>282.18112684644899</v>
      </c>
      <c r="AI4670" s="8">
        <f>(1+BWscncns[[#This Row],[pid_error]]*K_p)*BWscncns[[#This Row],[dbw]]/1000</f>
        <v>460.5385634232245</v>
      </c>
      <c r="AJ4670" s="13">
        <f>BWscncns[[#This Row],[Torflow prgrssv alt vote]]/VLOOKUP(BWscncns[[#This Row],[class]],AltBWtotl,2,FALSE)*100</f>
        <v>9.0830499144097885E-3</v>
      </c>
      <c r="AK4670">
        <f>IF(D4670=E4670,1,0)</f>
        <v>1</v>
      </c>
    </row>
    <row r="4671" spans="1:37">
      <c r="A4671" s="1" t="s">
        <v>1420</v>
      </c>
      <c r="B4671" s="1" t="s">
        <v>1421</v>
      </c>
      <c r="C4671">
        <v>406</v>
      </c>
      <c r="D4671">
        <v>1524949073</v>
      </c>
      <c r="E4671">
        <v>1524949073</v>
      </c>
      <c r="F4671" s="2">
        <v>-0.20668083441000001</v>
      </c>
      <c r="G4671" s="2">
        <v>-0.20668083441000001</v>
      </c>
      <c r="H4671">
        <v>406179</v>
      </c>
      <c r="I4671" s="2">
        <v>9.8971609249000003E-2</v>
      </c>
      <c r="J4671" s="2">
        <v>0</v>
      </c>
      <c r="K4671">
        <v>5</v>
      </c>
      <c r="L4671" s="1" t="s">
        <v>11729</v>
      </c>
      <c r="M4671" s="1" t="s">
        <v>1421</v>
      </c>
      <c r="N4671">
        <v>0</v>
      </c>
      <c r="O4671">
        <v>0</v>
      </c>
      <c r="P4671">
        <v>1</v>
      </c>
      <c r="Q4671">
        <v>0</v>
      </c>
      <c r="R4671" s="19">
        <f>BWscncns[[#This Row],[C fx]]*4+BWscncns[[#This Row],[C fg]]*2+BWscncns[[#This Row],[C fm]]</f>
        <v>1</v>
      </c>
      <c r="S4671">
        <v>406</v>
      </c>
      <c r="T4671">
        <v>512000</v>
      </c>
      <c r="U4671" s="13">
        <v>0.79296900000000003</v>
      </c>
      <c r="V4671" s="13">
        <v>1.2610840000000001</v>
      </c>
      <c r="W4671">
        <v>4025</v>
      </c>
      <c r="X4671">
        <v>80</v>
      </c>
      <c r="Z4671" s="10">
        <f>IF($N4671&lt;&gt;0,constants!$L$2,IF($O4671&lt;&gt;0,constants!$M$2,IF($P4671&lt;&gt;0,constants!$N$2,0)))</f>
        <v>1117.99</v>
      </c>
      <c r="AA4671" s="10">
        <f>IF($N4671&lt;&gt;0,constants!$L$2,IF($O4671&lt;&gt;0,constants!$M$2,IF($P4671&lt;&gt;0,constants!$P$2,0)))</f>
        <v>4051.45</v>
      </c>
      <c r="AB4671" s="11">
        <f>constants!$O$2</f>
        <v>4861.32</v>
      </c>
      <c r="AC4671" s="11">
        <f>VLOOKUP(BWscncns[[#This Row],[scanner]],[0]!ScnrAvgBW,2,FALSE)/1000</f>
        <v>3794.4265750962772</v>
      </c>
      <c r="AD4671" s="8">
        <f>(1+$F4671)*Z4671</f>
        <v>886.9228939379642</v>
      </c>
      <c r="AE4671" s="8">
        <f>(1+$F4671)*AA4671</f>
        <v>3214.0929334296056</v>
      </c>
      <c r="AF4671" s="8">
        <f>(1+$F4671)*AB4671</f>
        <v>3856.5783260659787</v>
      </c>
      <c r="AG4671" s="8">
        <f>(1+$F4671)*AC4671</f>
        <v>3010.1913244479001</v>
      </c>
      <c r="AH4671" s="8">
        <f>(1+$F4671)*$T4671/1000</f>
        <v>406.17941278208002</v>
      </c>
      <c r="AI4671" s="8">
        <f>(1+BWscncns[[#This Row],[pid_error]]*K_p)*BWscncns[[#This Row],[dbw]]/1000</f>
        <v>459.08970639104001</v>
      </c>
      <c r="AJ4671" s="13">
        <f>BWscncns[[#This Row],[Torflow prgrssv alt vote]]/VLOOKUP(BWscncns[[#This Row],[class]],AltBWtotl,2,FALSE)*100</f>
        <v>9.0544745858979793E-3</v>
      </c>
      <c r="AK4671">
        <f>IF(D4671=E4671,1,0)</f>
        <v>1</v>
      </c>
    </row>
    <row r="4672" spans="1:37">
      <c r="A4672" s="1" t="s">
        <v>8732</v>
      </c>
      <c r="B4672" s="1" t="s">
        <v>28</v>
      </c>
      <c r="C4672">
        <v>145</v>
      </c>
      <c r="D4672">
        <v>1524939182</v>
      </c>
      <c r="E4672">
        <v>1524939182</v>
      </c>
      <c r="F4672" s="2">
        <v>-0.81175109635999998</v>
      </c>
      <c r="G4672" s="2">
        <v>-0.81175109635999998</v>
      </c>
      <c r="H4672">
        <v>145346</v>
      </c>
      <c r="I4672" s="2">
        <v>-1.11060832471</v>
      </c>
      <c r="J4672" s="2">
        <v>0</v>
      </c>
      <c r="K4672">
        <v>8</v>
      </c>
      <c r="L4672" s="1" t="s">
        <v>12015</v>
      </c>
      <c r="M4672" s="1" t="s">
        <v>28</v>
      </c>
      <c r="N4672">
        <v>0</v>
      </c>
      <c r="O4672">
        <v>0</v>
      </c>
      <c r="P4672">
        <v>1</v>
      </c>
      <c r="Q4672">
        <v>0</v>
      </c>
      <c r="R4672" s="19">
        <f>BWscncns[[#This Row],[C fx]]*4+BWscncns[[#This Row],[C fg]]*2+BWscncns[[#This Row],[C fm]]</f>
        <v>1</v>
      </c>
      <c r="S4672">
        <v>79</v>
      </c>
      <c r="T4672">
        <v>772096</v>
      </c>
      <c r="U4672" s="13">
        <v>0.10231899999999999</v>
      </c>
      <c r="V4672" s="13">
        <v>9.7733670000000004</v>
      </c>
      <c r="W4672">
        <v>6189</v>
      </c>
      <c r="X4672">
        <v>123</v>
      </c>
      <c r="Z4672" s="10">
        <f>IF($N4672&lt;&gt;0,constants!$L$2,IF($O4672&lt;&gt;0,constants!$M$2,IF($P4672&lt;&gt;0,constants!$N$2,0)))</f>
        <v>1117.99</v>
      </c>
      <c r="AA4672" s="10">
        <f>IF($N4672&lt;&gt;0,constants!$L$2,IF($O4672&lt;&gt;0,constants!$M$2,IF($P4672&lt;&gt;0,constants!$P$2,0)))</f>
        <v>4051.45</v>
      </c>
      <c r="AB4672" s="11">
        <f>constants!$O$2</f>
        <v>4861.32</v>
      </c>
      <c r="AC4672" s="11">
        <f>VLOOKUP(BWscncns[[#This Row],[scanner]],[0]!ScnrAvgBW,2,FALSE)/1000</f>
        <v>509.99709399477808</v>
      </c>
      <c r="AD4672" s="8">
        <f>(1+$F4672)*Z4672</f>
        <v>210.46039178048363</v>
      </c>
      <c r="AE4672" s="8">
        <f>(1+$F4672)*AA4672</f>
        <v>762.68102065227799</v>
      </c>
      <c r="AF4672" s="8">
        <f>(1+$F4672)*AB4672</f>
        <v>915.13816024320488</v>
      </c>
      <c r="AG4672" s="8">
        <f>(1+$F4672)*AC4672</f>
        <v>96.006393804103013</v>
      </c>
      <c r="AH4672" s="8">
        <f>(1+$F4672)*$T4672/1000</f>
        <v>145.34622550482945</v>
      </c>
      <c r="AI4672" s="8">
        <f>(1+BWscncns[[#This Row],[pid_error]]*K_p)*BWscncns[[#This Row],[dbw]]/1000</f>
        <v>458.72111275241468</v>
      </c>
      <c r="AJ4672" s="13">
        <f>BWscncns[[#This Row],[Torflow prgrssv alt vote]]/VLOOKUP(BWscncns[[#This Row],[class]],AltBWtotl,2,FALSE)*100</f>
        <v>9.0472049353547499E-3</v>
      </c>
      <c r="AK4672">
        <f>IF(D4672=E4672,1,0)</f>
        <v>1</v>
      </c>
    </row>
    <row r="4673" spans="1:37">
      <c r="A4673" s="1" t="s">
        <v>3145</v>
      </c>
      <c r="B4673" s="1" t="s">
        <v>3146</v>
      </c>
      <c r="C4673">
        <v>493</v>
      </c>
      <c r="D4673">
        <v>1525000490</v>
      </c>
      <c r="E4673">
        <v>1525000490</v>
      </c>
      <c r="F4673" s="2">
        <v>0.16115922346799999</v>
      </c>
      <c r="G4673" s="2">
        <v>0.16115922346799999</v>
      </c>
      <c r="H4673">
        <v>492554</v>
      </c>
      <c r="I4673" s="2">
        <v>0.36205495167200002</v>
      </c>
      <c r="J4673" s="2">
        <v>0</v>
      </c>
      <c r="K4673">
        <v>5</v>
      </c>
      <c r="L4673" s="1" t="s">
        <v>11739</v>
      </c>
      <c r="M4673" s="1" t="s">
        <v>3146</v>
      </c>
      <c r="N4673">
        <v>0</v>
      </c>
      <c r="O4673">
        <v>0</v>
      </c>
      <c r="P4673">
        <v>1</v>
      </c>
      <c r="Q4673">
        <v>0</v>
      </c>
      <c r="R4673" s="19">
        <f>BWscncns[[#This Row],[C fx]]*4+BWscncns[[#This Row],[C fg]]*2+BWscncns[[#This Row],[C fm]]</f>
        <v>1</v>
      </c>
      <c r="S4673">
        <v>501</v>
      </c>
      <c r="T4673">
        <v>424192</v>
      </c>
      <c r="U4673" s="13">
        <v>1.1810689999999999</v>
      </c>
      <c r="V4673" s="13">
        <v>0.84669099999999997</v>
      </c>
      <c r="W4673">
        <v>2379</v>
      </c>
      <c r="X4673">
        <v>47</v>
      </c>
      <c r="Z4673" s="10">
        <f>IF($N4673&lt;&gt;0,constants!$L$2,IF($O4673&lt;&gt;0,constants!$M$2,IF($P4673&lt;&gt;0,constants!$N$2,0)))</f>
        <v>1117.99</v>
      </c>
      <c r="AA4673" s="10">
        <f>IF($N4673&lt;&gt;0,constants!$L$2,IF($O4673&lt;&gt;0,constants!$M$2,IF($P4673&lt;&gt;0,constants!$P$2,0)))</f>
        <v>4051.45</v>
      </c>
      <c r="AB4673" s="11">
        <f>constants!$O$2</f>
        <v>4861.32</v>
      </c>
      <c r="AC4673" s="11">
        <f>VLOOKUP(BWscncns[[#This Row],[scanner]],[0]!ScnrAvgBW,2,FALSE)/1000</f>
        <v>3794.4265750962772</v>
      </c>
      <c r="AD4673" s="8">
        <f>(1+$F4673)*Z4673</f>
        <v>1298.1644002449893</v>
      </c>
      <c r="AE4673" s="8">
        <f>(1+$F4673)*AA4673</f>
        <v>4704.378535919428</v>
      </c>
      <c r="AF4673" s="8">
        <f>(1+$F4673)*AB4673</f>
        <v>5644.7665562294569</v>
      </c>
      <c r="AG4673" s="8">
        <f>(1+$F4673)*AC4673</f>
        <v>4405.9334154451362</v>
      </c>
      <c r="AH4673" s="8">
        <f>(1+$F4673)*$T4673/1000</f>
        <v>492.5544533213378</v>
      </c>
      <c r="AI4673" s="8">
        <f>(1+BWscncns[[#This Row],[pid_error]]*K_p)*BWscncns[[#This Row],[dbw]]/1000</f>
        <v>458.37322666066899</v>
      </c>
      <c r="AJ4673" s="13">
        <f>BWscncns[[#This Row],[Torflow prgrssv alt vote]]/VLOOKUP(BWscncns[[#This Row],[class]],AltBWtotl,2,FALSE)*100</f>
        <v>9.0403436929164024E-3</v>
      </c>
      <c r="AK4673">
        <f>IF(D4673=E4673,1,0)</f>
        <v>1</v>
      </c>
    </row>
    <row r="4674" spans="1:37">
      <c r="A4674" s="1" t="s">
        <v>3075</v>
      </c>
      <c r="B4674" s="1" t="s">
        <v>3076</v>
      </c>
      <c r="C4674">
        <v>391</v>
      </c>
      <c r="D4674">
        <v>1524985992</v>
      </c>
      <c r="E4674">
        <v>1524985992</v>
      </c>
      <c r="F4674" s="2">
        <v>-0.25481786007099999</v>
      </c>
      <c r="G4674" s="2">
        <v>-0.25481786007099999</v>
      </c>
      <c r="H4674">
        <v>390690</v>
      </c>
      <c r="I4674" s="2">
        <v>5.2402450420899999E-2</v>
      </c>
      <c r="J4674" s="2">
        <v>0</v>
      </c>
      <c r="K4674">
        <v>6</v>
      </c>
      <c r="L4674" s="1" t="s">
        <v>11753</v>
      </c>
      <c r="M4674" s="1" t="s">
        <v>3076</v>
      </c>
      <c r="N4674">
        <v>0</v>
      </c>
      <c r="O4674">
        <v>0</v>
      </c>
      <c r="P4674">
        <v>1</v>
      </c>
      <c r="Q4674">
        <v>0</v>
      </c>
      <c r="R4674" s="19">
        <f>BWscncns[[#This Row],[C fx]]*4+BWscncns[[#This Row],[C fg]]*2+BWscncns[[#This Row],[C fm]]</f>
        <v>1</v>
      </c>
      <c r="S4674">
        <v>391</v>
      </c>
      <c r="T4674">
        <v>524288</v>
      </c>
      <c r="U4674" s="13">
        <v>0.74577300000000002</v>
      </c>
      <c r="V4674" s="13">
        <v>1.3408899999999999</v>
      </c>
      <c r="W4674">
        <v>4145</v>
      </c>
      <c r="X4674">
        <v>82</v>
      </c>
      <c r="Z4674" s="10">
        <f>IF($N4674&lt;&gt;0,constants!$L$2,IF($O4674&lt;&gt;0,constants!$M$2,IF($P4674&lt;&gt;0,constants!$N$2,0)))</f>
        <v>1117.99</v>
      </c>
      <c r="AA4674" s="10">
        <f>IF($N4674&lt;&gt;0,constants!$L$2,IF($O4674&lt;&gt;0,constants!$M$2,IF($P4674&lt;&gt;0,constants!$P$2,0)))</f>
        <v>4051.45</v>
      </c>
      <c r="AB4674" s="11">
        <f>constants!$O$2</f>
        <v>4861.32</v>
      </c>
      <c r="AC4674" s="11">
        <f>VLOOKUP(BWscncns[[#This Row],[scanner]],[0]!ScnrAvgBW,2,FALSE)/1000</f>
        <v>2386.3111194805197</v>
      </c>
      <c r="AD4674" s="8">
        <f>(1+$F4674)*Z4674</f>
        <v>833.10618061922264</v>
      </c>
      <c r="AE4674" s="8">
        <f>(1+$F4674)*AA4674</f>
        <v>3019.0681808153468</v>
      </c>
      <c r="AF4674" s="8">
        <f>(1+$F4674)*AB4674</f>
        <v>3622.568840479646</v>
      </c>
      <c r="AG4674" s="8">
        <f>(1+$F4674)*AC4674</f>
        <v>1778.2364265508611</v>
      </c>
      <c r="AH4674" s="8">
        <f>(1+$F4674)*$T4674/1000</f>
        <v>390.69005377909554</v>
      </c>
      <c r="AI4674" s="8">
        <f>(1+BWscncns[[#This Row],[pid_error]]*K_p)*BWscncns[[#This Row],[dbw]]/1000</f>
        <v>457.48902688954774</v>
      </c>
      <c r="AJ4674" s="13">
        <f>BWscncns[[#This Row],[Torflow prgrssv alt vote]]/VLOOKUP(BWscncns[[#This Row],[class]],AltBWtotl,2,FALSE)*100</f>
        <v>9.0229049129894687E-3</v>
      </c>
      <c r="AK4674">
        <f>IF(D4674=E4674,1,0)</f>
        <v>1</v>
      </c>
    </row>
    <row r="4675" spans="1:37">
      <c r="A4675" s="1" t="s">
        <v>10432</v>
      </c>
      <c r="B4675" s="1" t="s">
        <v>28</v>
      </c>
      <c r="C4675">
        <v>214</v>
      </c>
      <c r="D4675">
        <v>1524950158</v>
      </c>
      <c r="E4675">
        <v>1524950158</v>
      </c>
      <c r="F4675" s="2">
        <v>-0.69148884446699999</v>
      </c>
      <c r="G4675" s="2">
        <v>-0.69148884446699999</v>
      </c>
      <c r="H4675">
        <v>213874</v>
      </c>
      <c r="I4675" s="2">
        <v>1.9061947030500001E-2</v>
      </c>
      <c r="J4675" s="2">
        <v>0</v>
      </c>
      <c r="K4675">
        <v>7</v>
      </c>
      <c r="L4675" s="1" t="s">
        <v>11891</v>
      </c>
      <c r="M4675" s="1" t="s">
        <v>28</v>
      </c>
      <c r="N4675">
        <v>0</v>
      </c>
      <c r="O4675">
        <v>0</v>
      </c>
      <c r="P4675">
        <v>1</v>
      </c>
      <c r="Q4675">
        <v>0</v>
      </c>
      <c r="R4675" s="19">
        <f>BWscncns[[#This Row],[C fx]]*4+BWscncns[[#This Row],[C fg]]*2+BWscncns[[#This Row],[C fm]]</f>
        <v>1</v>
      </c>
      <c r="S4675">
        <v>214</v>
      </c>
      <c r="T4675">
        <v>693248</v>
      </c>
      <c r="U4675" s="13">
        <v>0.30869200000000002</v>
      </c>
      <c r="V4675" s="13">
        <v>3.2394769999999999</v>
      </c>
      <c r="W4675">
        <v>5451</v>
      </c>
      <c r="X4675">
        <v>109</v>
      </c>
      <c r="Z4675" s="10">
        <f>IF($N4675&lt;&gt;0,constants!$L$2,IF($O4675&lt;&gt;0,constants!$M$2,IF($P4675&lt;&gt;0,constants!$N$2,0)))</f>
        <v>1117.99</v>
      </c>
      <c r="AA4675" s="10">
        <f>IF($N4675&lt;&gt;0,constants!$L$2,IF($O4675&lt;&gt;0,constants!$M$2,IF($P4675&lt;&gt;0,constants!$P$2,0)))</f>
        <v>4051.45</v>
      </c>
      <c r="AB4675" s="11">
        <f>constants!$O$2</f>
        <v>4861.32</v>
      </c>
      <c r="AC4675" s="11">
        <f>VLOOKUP(BWscncns[[#This Row],[scanner]],[0]!ScnrAvgBW,2,FALSE)/1000</f>
        <v>885.64026081730776</v>
      </c>
      <c r="AD4675" s="8">
        <f>(1+$F4675)*Z4675</f>
        <v>344.9123867743387</v>
      </c>
      <c r="AE4675" s="8">
        <f>(1+$F4675)*AA4675</f>
        <v>1249.9175210841729</v>
      </c>
      <c r="AF4675" s="8">
        <f>(1+$F4675)*AB4675</f>
        <v>1499.7714506156835</v>
      </c>
      <c r="AG4675" s="8">
        <f>(1+$F4675)*AC4675</f>
        <v>273.22990025129513</v>
      </c>
      <c r="AH4675" s="8">
        <f>(1+$F4675)*$T4675/1000</f>
        <v>213.8747415509412</v>
      </c>
      <c r="AI4675" s="8">
        <f>(1+BWscncns[[#This Row],[pid_error]]*K_p)*BWscncns[[#This Row],[dbw]]/1000</f>
        <v>453.56137077547055</v>
      </c>
      <c r="AJ4675" s="13">
        <f>BWscncns[[#This Row],[Torflow prgrssv alt vote]]/VLOOKUP(BWscncns[[#This Row],[class]],AltBWtotl,2,FALSE)*100</f>
        <v>8.9454410492347727E-3</v>
      </c>
      <c r="AK4675">
        <f>IF(D4675=E4675,1,0)</f>
        <v>1</v>
      </c>
    </row>
    <row r="4676" spans="1:37">
      <c r="A4676" s="1" t="s">
        <v>11181</v>
      </c>
      <c r="B4676" s="1" t="s">
        <v>11182</v>
      </c>
      <c r="C4676">
        <v>395</v>
      </c>
      <c r="D4676">
        <v>1524929364</v>
      </c>
      <c r="E4676">
        <v>1524929364</v>
      </c>
      <c r="F4676" s="2">
        <v>-0.229294524152</v>
      </c>
      <c r="G4676" s="2">
        <v>-0.229294524152</v>
      </c>
      <c r="H4676">
        <v>394601</v>
      </c>
      <c r="I4676" s="2">
        <v>-3.0321314906900002E-2</v>
      </c>
      <c r="J4676" s="2">
        <v>0</v>
      </c>
      <c r="K4676">
        <v>6</v>
      </c>
      <c r="L4676" s="1" t="s">
        <v>11845</v>
      </c>
      <c r="M4676" s="1" t="s">
        <v>11182</v>
      </c>
      <c r="N4676">
        <v>0</v>
      </c>
      <c r="O4676">
        <v>0</v>
      </c>
      <c r="P4676">
        <v>1</v>
      </c>
      <c r="Q4676">
        <v>0</v>
      </c>
      <c r="R4676" s="19">
        <f>BWscncns[[#This Row],[C fx]]*4+BWscncns[[#This Row],[C fg]]*2+BWscncns[[#This Row],[C fm]]</f>
        <v>1</v>
      </c>
      <c r="S4676">
        <v>395</v>
      </c>
      <c r="T4676">
        <v>512000</v>
      </c>
      <c r="U4676" s="13">
        <v>0.77148399999999995</v>
      </c>
      <c r="V4676" s="13">
        <v>1.296203</v>
      </c>
      <c r="W4676">
        <v>4074</v>
      </c>
      <c r="X4676">
        <v>81</v>
      </c>
      <c r="Z4676" s="10">
        <f>IF($N4676&lt;&gt;0,constants!$L$2,IF($O4676&lt;&gt;0,constants!$M$2,IF($P4676&lt;&gt;0,constants!$N$2,0)))</f>
        <v>1117.99</v>
      </c>
      <c r="AA4676" s="10">
        <f>IF($N4676&lt;&gt;0,constants!$L$2,IF($O4676&lt;&gt;0,constants!$M$2,IF($P4676&lt;&gt;0,constants!$P$2,0)))</f>
        <v>4051.45</v>
      </c>
      <c r="AB4676" s="11">
        <f>constants!$O$2</f>
        <v>4861.32</v>
      </c>
      <c r="AC4676" s="11">
        <f>VLOOKUP(BWscncns[[#This Row],[scanner]],[0]!ScnrAvgBW,2,FALSE)/1000</f>
        <v>2386.3111194805197</v>
      </c>
      <c r="AD4676" s="8">
        <f>(1+$F4676)*Z4676</f>
        <v>861.64101494330555</v>
      </c>
      <c r="AE4676" s="8">
        <f>(1+$F4676)*AA4676</f>
        <v>3122.4747001243795</v>
      </c>
      <c r="AF4676" s="8">
        <f>(1+$F4676)*AB4676</f>
        <v>3746.6459438493989</v>
      </c>
      <c r="AG4676" s="8">
        <f>(1+$F4676)*AC4676</f>
        <v>1839.1430468606075</v>
      </c>
      <c r="AH4676" s="8">
        <f>(1+$F4676)*$T4676/1000</f>
        <v>394.60120363417599</v>
      </c>
      <c r="AI4676" s="8">
        <f>(1+BWscncns[[#This Row],[pid_error]]*K_p)*BWscncns[[#This Row],[dbw]]/1000</f>
        <v>453.30060181708802</v>
      </c>
      <c r="AJ4676" s="13">
        <f>BWscncns[[#This Row],[Torflow prgrssv alt vote]]/VLOOKUP(BWscncns[[#This Row],[class]],AltBWtotl,2,FALSE)*100</f>
        <v>8.9402979892323452E-3</v>
      </c>
      <c r="AK4676">
        <f>IF(D4676=E4676,1,0)</f>
        <v>1</v>
      </c>
    </row>
    <row r="4677" spans="1:37">
      <c r="A4677" s="1" t="s">
        <v>29</v>
      </c>
      <c r="B4677" s="1" t="s">
        <v>30</v>
      </c>
      <c r="C4677">
        <v>497</v>
      </c>
      <c r="D4677">
        <v>1524941370</v>
      </c>
      <c r="E4677">
        <v>1524941370</v>
      </c>
      <c r="F4677" s="2">
        <v>0.21273861579200001</v>
      </c>
      <c r="G4677" s="2">
        <v>0.21273861579200001</v>
      </c>
      <c r="H4677">
        <v>496737</v>
      </c>
      <c r="I4677" s="2">
        <v>0.58617235519699995</v>
      </c>
      <c r="J4677" s="2">
        <v>0</v>
      </c>
      <c r="K4677">
        <v>6</v>
      </c>
      <c r="L4677" s="1" t="s">
        <v>11907</v>
      </c>
      <c r="M4677" s="1" t="s">
        <v>30</v>
      </c>
      <c r="N4677">
        <v>0</v>
      </c>
      <c r="O4677">
        <v>0</v>
      </c>
      <c r="P4677">
        <v>1</v>
      </c>
      <c r="Q4677">
        <v>0</v>
      </c>
      <c r="R4677" s="19">
        <f>BWscncns[[#This Row],[C fx]]*4+BWscncns[[#This Row],[C fg]]*2+BWscncns[[#This Row],[C fm]]</f>
        <v>1</v>
      </c>
      <c r="S4677">
        <v>427</v>
      </c>
      <c r="T4677">
        <v>409600</v>
      </c>
      <c r="U4677" s="13">
        <v>1.0424800000000001</v>
      </c>
      <c r="V4677" s="13">
        <v>0.95925099999999996</v>
      </c>
      <c r="W4677">
        <v>3035</v>
      </c>
      <c r="X4677">
        <v>60</v>
      </c>
      <c r="Z4677" s="10">
        <f>IF($N4677&lt;&gt;0,constants!$L$2,IF($O4677&lt;&gt;0,constants!$M$2,IF($P4677&lt;&gt;0,constants!$N$2,0)))</f>
        <v>1117.99</v>
      </c>
      <c r="AA4677" s="10">
        <f>IF($N4677&lt;&gt;0,constants!$L$2,IF($O4677&lt;&gt;0,constants!$M$2,IF($P4677&lt;&gt;0,constants!$P$2,0)))</f>
        <v>4051.45</v>
      </c>
      <c r="AB4677" s="11">
        <f>constants!$O$2</f>
        <v>4861.32</v>
      </c>
      <c r="AC4677" s="11">
        <f>VLOOKUP(BWscncns[[#This Row],[scanner]],[0]!ScnrAvgBW,2,FALSE)/1000</f>
        <v>2386.3111194805197</v>
      </c>
      <c r="AD4677" s="8">
        <f>(1+$F4677)*Z4677</f>
        <v>1355.8296450692981</v>
      </c>
      <c r="AE4677" s="8">
        <f>(1+$F4677)*AA4677</f>
        <v>4913.3498649504982</v>
      </c>
      <c r="AF4677" s="8">
        <f>(1+$F4677)*AB4677</f>
        <v>5895.5104877219646</v>
      </c>
      <c r="AG4677" s="8">
        <f>(1+$F4677)*AC4677</f>
        <v>2893.9716438878631</v>
      </c>
      <c r="AH4677" s="8">
        <f>(1+$F4677)*$T4677/1000</f>
        <v>496.73773702840316</v>
      </c>
      <c r="AI4677" s="8">
        <f>(1+BWscncns[[#This Row],[pid_error]]*K_p)*BWscncns[[#This Row],[dbw]]/1000</f>
        <v>453.16886851420162</v>
      </c>
      <c r="AJ4677" s="13">
        <f>BWscncns[[#This Row],[Torflow prgrssv alt vote]]/VLOOKUP(BWscncns[[#This Row],[class]],AltBWtotl,2,FALSE)*100</f>
        <v>8.9376998568270749E-3</v>
      </c>
      <c r="AK4677">
        <f>IF(D4677=E4677,1,0)</f>
        <v>1</v>
      </c>
    </row>
    <row r="4678" spans="1:37">
      <c r="A4678" s="1" t="s">
        <v>3064</v>
      </c>
      <c r="B4678" s="1" t="s">
        <v>3065</v>
      </c>
      <c r="C4678">
        <v>394</v>
      </c>
      <c r="D4678">
        <v>1524977546</v>
      </c>
      <c r="E4678">
        <v>1524977546</v>
      </c>
      <c r="F4678" s="2">
        <v>-0.23034736483599999</v>
      </c>
      <c r="G4678" s="2">
        <v>-0.23034736483599999</v>
      </c>
      <c r="H4678">
        <v>394062</v>
      </c>
      <c r="I4678" s="2">
        <v>-0.16149439995100001</v>
      </c>
      <c r="J4678" s="2">
        <v>0</v>
      </c>
      <c r="K4678">
        <v>5</v>
      </c>
      <c r="L4678" s="1" t="s">
        <v>11622</v>
      </c>
      <c r="M4678" s="1" t="s">
        <v>3065</v>
      </c>
      <c r="N4678">
        <v>0</v>
      </c>
      <c r="O4678">
        <v>0</v>
      </c>
      <c r="P4678">
        <v>1</v>
      </c>
      <c r="Q4678">
        <v>0</v>
      </c>
      <c r="R4678" s="19">
        <f>BWscncns[[#This Row],[C fx]]*4+BWscncns[[#This Row],[C fg]]*2+BWscncns[[#This Row],[C fm]]</f>
        <v>1</v>
      </c>
      <c r="S4678">
        <v>469</v>
      </c>
      <c r="T4678">
        <v>512000</v>
      </c>
      <c r="U4678" s="13">
        <v>0.91601600000000005</v>
      </c>
      <c r="V4678" s="13">
        <v>1.0916840000000001</v>
      </c>
      <c r="W4678">
        <v>3645</v>
      </c>
      <c r="X4678">
        <v>72</v>
      </c>
      <c r="Z4678" s="10">
        <f>IF($N4678&lt;&gt;0,constants!$L$2,IF($O4678&lt;&gt;0,constants!$M$2,IF($P4678&lt;&gt;0,constants!$N$2,0)))</f>
        <v>1117.99</v>
      </c>
      <c r="AA4678" s="10">
        <f>IF($N4678&lt;&gt;0,constants!$L$2,IF($O4678&lt;&gt;0,constants!$M$2,IF($P4678&lt;&gt;0,constants!$P$2,0)))</f>
        <v>4051.45</v>
      </c>
      <c r="AB4678" s="11">
        <f>constants!$O$2</f>
        <v>4861.32</v>
      </c>
      <c r="AC4678" s="11">
        <f>VLOOKUP(BWscncns[[#This Row],[scanner]],[0]!ScnrAvgBW,2,FALSE)/1000</f>
        <v>3794.4265750962772</v>
      </c>
      <c r="AD4678" s="8">
        <f>(1+$F4678)*Z4678</f>
        <v>860.46394958700046</v>
      </c>
      <c r="AE4678" s="8">
        <f>(1+$F4678)*AA4678</f>
        <v>3118.2091687351881</v>
      </c>
      <c r="AF4678" s="8">
        <f>(1+$F4678)*AB4678</f>
        <v>3741.5277483754567</v>
      </c>
      <c r="AG4678" s="8">
        <f>(1+$F4678)*AC4678</f>
        <v>2920.3904124591613</v>
      </c>
      <c r="AH4678" s="8">
        <f>(1+$F4678)*$T4678/1000</f>
        <v>394.06214920396803</v>
      </c>
      <c r="AI4678" s="8">
        <f>(1+BWscncns[[#This Row],[pid_error]]*K_p)*BWscncns[[#This Row],[dbw]]/1000</f>
        <v>453.03107460198402</v>
      </c>
      <c r="AJ4678" s="13">
        <f>BWscncns[[#This Row],[Torflow prgrssv alt vote]]/VLOOKUP(BWscncns[[#This Row],[class]],AltBWtotl,2,FALSE)*100</f>
        <v>8.9349821930265211E-3</v>
      </c>
      <c r="AK4678">
        <f>IF(D4678=E4678,1,0)</f>
        <v>1</v>
      </c>
    </row>
    <row r="4679" spans="1:37">
      <c r="A4679" s="1" t="s">
        <v>7393</v>
      </c>
      <c r="B4679" s="1" t="s">
        <v>49</v>
      </c>
      <c r="C4679">
        <v>182</v>
      </c>
      <c r="D4679">
        <v>1524995200</v>
      </c>
      <c r="E4679">
        <v>1524995200</v>
      </c>
      <c r="F4679" s="2">
        <v>-0.74868868878399997</v>
      </c>
      <c r="G4679" s="2">
        <v>-0.74868868878399997</v>
      </c>
      <c r="H4679">
        <v>181642</v>
      </c>
      <c r="I4679" s="2">
        <v>-2.4352222007800002E-3</v>
      </c>
      <c r="J4679" s="2">
        <v>0</v>
      </c>
      <c r="K4679">
        <v>7</v>
      </c>
      <c r="L4679" s="1" t="s">
        <v>11858</v>
      </c>
      <c r="M4679" s="1" t="s">
        <v>49</v>
      </c>
      <c r="N4679">
        <v>0</v>
      </c>
      <c r="O4679">
        <v>0</v>
      </c>
      <c r="P4679">
        <v>1</v>
      </c>
      <c r="Q4679">
        <v>0</v>
      </c>
      <c r="R4679" s="19">
        <f>BWscncns[[#This Row],[C fx]]*4+BWscncns[[#This Row],[C fg]]*2+BWscncns[[#This Row],[C fm]]</f>
        <v>1</v>
      </c>
      <c r="S4679">
        <v>218</v>
      </c>
      <c r="T4679">
        <v>722777</v>
      </c>
      <c r="U4679" s="13">
        <v>0.30161399999999999</v>
      </c>
      <c r="V4679" s="13">
        <v>3.3154910000000002</v>
      </c>
      <c r="W4679">
        <v>5474</v>
      </c>
      <c r="X4679">
        <v>109</v>
      </c>
      <c r="Z4679" s="10">
        <f>IF($N4679&lt;&gt;0,constants!$L$2,IF($O4679&lt;&gt;0,constants!$M$2,IF($P4679&lt;&gt;0,constants!$N$2,0)))</f>
        <v>1117.99</v>
      </c>
      <c r="AA4679" s="10">
        <f>IF($N4679&lt;&gt;0,constants!$L$2,IF($O4679&lt;&gt;0,constants!$M$2,IF($P4679&lt;&gt;0,constants!$P$2,0)))</f>
        <v>4051.45</v>
      </c>
      <c r="AB4679" s="11">
        <f>constants!$O$2</f>
        <v>4861.32</v>
      </c>
      <c r="AC4679" s="11">
        <f>VLOOKUP(BWscncns[[#This Row],[scanner]],[0]!ScnrAvgBW,2,FALSE)/1000</f>
        <v>885.64026081730776</v>
      </c>
      <c r="AD4679" s="8">
        <f>(1+$F4679)*Z4679</f>
        <v>280.96353282637585</v>
      </c>
      <c r="AE4679" s="8">
        <f>(1+$F4679)*AA4679</f>
        <v>1018.1752118260633</v>
      </c>
      <c r="AF4679" s="8">
        <f>(1+$F4679)*AB4679</f>
        <v>1221.7047034405653</v>
      </c>
      <c r="AG4679" s="8">
        <f>(1+$F4679)*AC4679</f>
        <v>222.57141521167787</v>
      </c>
      <c r="AH4679" s="8">
        <f>(1+$F4679)*$T4679/1000</f>
        <v>181.64203558676687</v>
      </c>
      <c r="AI4679" s="8">
        <f>(1+BWscncns[[#This Row],[pid_error]]*K_p)*BWscncns[[#This Row],[dbw]]/1000</f>
        <v>452.20951779338338</v>
      </c>
      <c r="AJ4679" s="13">
        <f>BWscncns[[#This Row],[Torflow prgrssv alt vote]]/VLOOKUP(BWscncns[[#This Row],[class]],AltBWtotl,2,FALSE)*100</f>
        <v>8.9187788995507781E-3</v>
      </c>
      <c r="AK4679">
        <f>IF(D4679=E4679,1,0)</f>
        <v>1</v>
      </c>
    </row>
    <row r="4680" spans="1:37">
      <c r="A4680" s="1" t="s">
        <v>6485</v>
      </c>
      <c r="B4680" s="1" t="s">
        <v>6486</v>
      </c>
      <c r="C4680">
        <v>391</v>
      </c>
      <c r="D4680">
        <v>1524943158</v>
      </c>
      <c r="E4680">
        <v>1524943158</v>
      </c>
      <c r="F4680" s="2">
        <v>-0.23584640218</v>
      </c>
      <c r="G4680" s="2">
        <v>-0.23584640218</v>
      </c>
      <c r="H4680">
        <v>391246</v>
      </c>
      <c r="I4680" s="2">
        <v>-0.30646562698899998</v>
      </c>
      <c r="J4680" s="2">
        <v>0</v>
      </c>
      <c r="K4680">
        <v>5</v>
      </c>
      <c r="L4680" s="1" t="s">
        <v>11651</v>
      </c>
      <c r="M4680" s="1" t="s">
        <v>6486</v>
      </c>
      <c r="N4680">
        <v>0</v>
      </c>
      <c r="O4680">
        <v>0</v>
      </c>
      <c r="P4680">
        <v>1</v>
      </c>
      <c r="Q4680">
        <v>0</v>
      </c>
      <c r="R4680" s="19">
        <f>BWscncns[[#This Row],[C fx]]*4+BWscncns[[#This Row],[C fg]]*2+BWscncns[[#This Row],[C fm]]</f>
        <v>1</v>
      </c>
      <c r="S4680">
        <v>391</v>
      </c>
      <c r="T4680">
        <v>512000</v>
      </c>
      <c r="U4680" s="13">
        <v>0.76367200000000002</v>
      </c>
      <c r="V4680" s="13">
        <v>1.309463</v>
      </c>
      <c r="W4680">
        <v>4095</v>
      </c>
      <c r="X4680">
        <v>81</v>
      </c>
      <c r="Z4680" s="10">
        <f>IF($N4680&lt;&gt;0,constants!$L$2,IF($O4680&lt;&gt;0,constants!$M$2,IF($P4680&lt;&gt;0,constants!$N$2,0)))</f>
        <v>1117.99</v>
      </c>
      <c r="AA4680" s="10">
        <f>IF($N4680&lt;&gt;0,constants!$L$2,IF($O4680&lt;&gt;0,constants!$M$2,IF($P4680&lt;&gt;0,constants!$P$2,0)))</f>
        <v>4051.45</v>
      </c>
      <c r="AB4680" s="11">
        <f>constants!$O$2</f>
        <v>4861.32</v>
      </c>
      <c r="AC4680" s="11">
        <f>VLOOKUP(BWscncns[[#This Row],[scanner]],[0]!ScnrAvgBW,2,FALSE)/1000</f>
        <v>3794.4265750962772</v>
      </c>
      <c r="AD4680" s="8">
        <f>(1+$F4680)*Z4680</f>
        <v>854.31608082678179</v>
      </c>
      <c r="AE4680" s="8">
        <f>(1+$F4680)*AA4680</f>
        <v>3095.9300938878391</v>
      </c>
      <c r="AF4680" s="8">
        <f>(1+$F4680)*AB4680</f>
        <v>3714.7951681543223</v>
      </c>
      <c r="AG4680" s="8">
        <f>(1+$F4680)*AC4680</f>
        <v>2899.524719023641</v>
      </c>
      <c r="AH4680" s="8">
        <f>(1+$F4680)*$T4680/1000</f>
        <v>391.24664208384002</v>
      </c>
      <c r="AI4680" s="8">
        <f>(1+BWscncns[[#This Row],[pid_error]]*K_p)*BWscncns[[#This Row],[dbw]]/1000</f>
        <v>451.62332104192001</v>
      </c>
      <c r="AJ4680" s="13">
        <f>BWscncns[[#This Row],[Torflow prgrssv alt vote]]/VLOOKUP(BWscncns[[#This Row],[class]],AltBWtotl,2,FALSE)*100</f>
        <v>8.9072175347138603E-3</v>
      </c>
      <c r="AK4680">
        <f>IF(D4680=E4680,1,0)</f>
        <v>1</v>
      </c>
    </row>
    <row r="4681" spans="1:37">
      <c r="A4681" s="1" t="s">
        <v>5738</v>
      </c>
      <c r="B4681" s="1" t="s">
        <v>129</v>
      </c>
      <c r="C4681">
        <v>376</v>
      </c>
      <c r="D4681">
        <v>1524995596</v>
      </c>
      <c r="E4681">
        <v>1524995596</v>
      </c>
      <c r="F4681" s="2">
        <v>-0.28284204997399998</v>
      </c>
      <c r="G4681" s="2">
        <v>-0.28284204997399998</v>
      </c>
      <c r="H4681">
        <v>375997</v>
      </c>
      <c r="I4681" s="2">
        <v>-0.339981154397</v>
      </c>
      <c r="J4681" s="2">
        <v>0</v>
      </c>
      <c r="K4681">
        <v>5</v>
      </c>
      <c r="L4681" s="1" t="s">
        <v>11701</v>
      </c>
      <c r="M4681" s="1" t="s">
        <v>129</v>
      </c>
      <c r="N4681">
        <v>0</v>
      </c>
      <c r="O4681">
        <v>0</v>
      </c>
      <c r="P4681">
        <v>1</v>
      </c>
      <c r="Q4681">
        <v>0</v>
      </c>
      <c r="R4681" s="19">
        <f>BWscncns[[#This Row],[C fx]]*4+BWscncns[[#This Row],[C fg]]*2+BWscncns[[#This Row],[C fm]]</f>
        <v>1</v>
      </c>
      <c r="S4681">
        <v>390</v>
      </c>
      <c r="T4681">
        <v>524288</v>
      </c>
      <c r="U4681" s="13">
        <v>0.74386600000000003</v>
      </c>
      <c r="V4681" s="13">
        <v>1.344328</v>
      </c>
      <c r="W4681">
        <v>4153</v>
      </c>
      <c r="X4681">
        <v>83</v>
      </c>
      <c r="Z4681" s="10">
        <f>IF($N4681&lt;&gt;0,constants!$L$2,IF($O4681&lt;&gt;0,constants!$M$2,IF($P4681&lt;&gt;0,constants!$N$2,0)))</f>
        <v>1117.99</v>
      </c>
      <c r="AA4681" s="10">
        <f>IF($N4681&lt;&gt;0,constants!$L$2,IF($O4681&lt;&gt;0,constants!$M$2,IF($P4681&lt;&gt;0,constants!$P$2,0)))</f>
        <v>4051.45</v>
      </c>
      <c r="AB4681" s="11">
        <f>constants!$O$2</f>
        <v>4861.32</v>
      </c>
      <c r="AC4681" s="11">
        <f>VLOOKUP(BWscncns[[#This Row],[scanner]],[0]!ScnrAvgBW,2,FALSE)/1000</f>
        <v>3794.4265750962772</v>
      </c>
      <c r="AD4681" s="8">
        <f>(1+$F4681)*Z4681</f>
        <v>801.77541654956781</v>
      </c>
      <c r="AE4681" s="8">
        <f>(1+$F4681)*AA4681</f>
        <v>2905.5295766328377</v>
      </c>
      <c r="AF4681" s="8">
        <f>(1+$F4681)*AB4681</f>
        <v>3486.3342856203944</v>
      </c>
      <c r="AG4681" s="8">
        <f>(1+$F4681)*AC4681</f>
        <v>2721.2031841202224</v>
      </c>
      <c r="AH4681" s="8">
        <f>(1+$F4681)*$T4681/1000</f>
        <v>375.99730730323148</v>
      </c>
      <c r="AI4681" s="8">
        <f>(1+BWscncns[[#This Row],[pid_error]]*K_p)*BWscncns[[#This Row],[dbw]]/1000</f>
        <v>450.14265365161572</v>
      </c>
      <c r="AJ4681" s="13">
        <f>BWscncns[[#This Row],[Torflow prgrssv alt vote]]/VLOOKUP(BWscncns[[#This Row],[class]],AltBWtotl,2,FALSE)*100</f>
        <v>8.8780148210196898E-3</v>
      </c>
      <c r="AK4681">
        <f>IF(D4681=E4681,1,0)</f>
        <v>1</v>
      </c>
    </row>
    <row r="4682" spans="1:37">
      <c r="A4682" s="1" t="s">
        <v>1690</v>
      </c>
      <c r="B4682" s="1" t="s">
        <v>1691</v>
      </c>
      <c r="C4682">
        <v>387</v>
      </c>
      <c r="D4682">
        <v>1524985992</v>
      </c>
      <c r="E4682">
        <v>1524985992</v>
      </c>
      <c r="F4682" s="2">
        <v>-0.243314978407</v>
      </c>
      <c r="G4682" s="2">
        <v>-0.243314978407</v>
      </c>
      <c r="H4682">
        <v>387422</v>
      </c>
      <c r="I4682" s="2">
        <v>7.2472717489600005E-2</v>
      </c>
      <c r="J4682" s="2">
        <v>0</v>
      </c>
      <c r="K4682">
        <v>6</v>
      </c>
      <c r="L4682" s="1" t="s">
        <v>11753</v>
      </c>
      <c r="M4682" s="1" t="s">
        <v>1691</v>
      </c>
      <c r="N4682">
        <v>0</v>
      </c>
      <c r="O4682">
        <v>0</v>
      </c>
      <c r="P4682">
        <v>1</v>
      </c>
      <c r="Q4682">
        <v>0</v>
      </c>
      <c r="R4682" s="19">
        <f>BWscncns[[#This Row],[C fx]]*4+BWscncns[[#This Row],[C fg]]*2+BWscncns[[#This Row],[C fm]]</f>
        <v>1</v>
      </c>
      <c r="S4682">
        <v>387</v>
      </c>
      <c r="T4682">
        <v>512000</v>
      </c>
      <c r="U4682" s="13">
        <v>0.75585899999999995</v>
      </c>
      <c r="V4682" s="13">
        <v>1.322997</v>
      </c>
      <c r="W4682">
        <v>4113</v>
      </c>
      <c r="X4682">
        <v>82</v>
      </c>
      <c r="Z4682" s="10">
        <f>IF($N4682&lt;&gt;0,constants!$L$2,IF($O4682&lt;&gt;0,constants!$M$2,IF($P4682&lt;&gt;0,constants!$N$2,0)))</f>
        <v>1117.99</v>
      </c>
      <c r="AA4682" s="10">
        <f>IF($N4682&lt;&gt;0,constants!$L$2,IF($O4682&lt;&gt;0,constants!$M$2,IF($P4682&lt;&gt;0,constants!$P$2,0)))</f>
        <v>4051.45</v>
      </c>
      <c r="AB4682" s="11">
        <f>constants!$O$2</f>
        <v>4861.32</v>
      </c>
      <c r="AC4682" s="11">
        <f>VLOOKUP(BWscncns[[#This Row],[scanner]],[0]!ScnrAvgBW,2,FALSE)/1000</f>
        <v>2386.3111194805197</v>
      </c>
      <c r="AD4682" s="8">
        <f>(1+$F4682)*Z4682</f>
        <v>845.96628729075803</v>
      </c>
      <c r="AE4682" s="8">
        <f>(1+$F4682)*AA4682</f>
        <v>3065.6715307329596</v>
      </c>
      <c r="AF4682" s="8">
        <f>(1+$F4682)*AB4682</f>
        <v>3678.4880291704826</v>
      </c>
      <c r="AG4682" s="8">
        <f>(1+$F4682)*AC4682</f>
        <v>1805.685880971733</v>
      </c>
      <c r="AH4682" s="8">
        <f>(1+$F4682)*$T4682/1000</f>
        <v>387.422731055616</v>
      </c>
      <c r="AI4682" s="8">
        <f>(1+BWscncns[[#This Row],[pid_error]]*K_p)*BWscncns[[#This Row],[dbw]]/1000</f>
        <v>449.71136552780797</v>
      </c>
      <c r="AJ4682" s="13">
        <f>BWscncns[[#This Row],[Torflow prgrssv alt vote]]/VLOOKUP(BWscncns[[#This Row],[class]],AltBWtotl,2,FALSE)*100</f>
        <v>8.8695086678608325E-3</v>
      </c>
      <c r="AK4682">
        <f>IF(D4682=E4682,1,0)</f>
        <v>1</v>
      </c>
    </row>
    <row r="4683" spans="1:37">
      <c r="A4683" s="1" t="s">
        <v>739</v>
      </c>
      <c r="B4683" s="1" t="s">
        <v>49</v>
      </c>
      <c r="C4683">
        <v>174</v>
      </c>
      <c r="D4683">
        <v>1524953164</v>
      </c>
      <c r="E4683">
        <v>1524953164</v>
      </c>
      <c r="F4683" s="2">
        <v>-0.75903955081100005</v>
      </c>
      <c r="G4683" s="2">
        <v>-0.75903955081100005</v>
      </c>
      <c r="H4683">
        <v>174277</v>
      </c>
      <c r="I4683" s="2">
        <v>2.6735160860299999E-2</v>
      </c>
      <c r="J4683" s="2">
        <v>0</v>
      </c>
      <c r="K4683">
        <v>7</v>
      </c>
      <c r="L4683" s="1" t="s">
        <v>11908</v>
      </c>
      <c r="M4683" s="1" t="s">
        <v>49</v>
      </c>
      <c r="N4683">
        <v>0</v>
      </c>
      <c r="O4683">
        <v>0</v>
      </c>
      <c r="P4683">
        <v>1</v>
      </c>
      <c r="Q4683">
        <v>0</v>
      </c>
      <c r="R4683" s="19">
        <f>BWscncns[[#This Row],[C fx]]*4+BWscncns[[#This Row],[C fg]]*2+BWscncns[[#This Row],[C fm]]</f>
        <v>1</v>
      </c>
      <c r="S4683">
        <v>174</v>
      </c>
      <c r="T4683">
        <v>723260</v>
      </c>
      <c r="U4683" s="13">
        <v>0.24057700000000001</v>
      </c>
      <c r="V4683" s="13">
        <v>4.1566669999999997</v>
      </c>
      <c r="W4683">
        <v>5701</v>
      </c>
      <c r="X4683">
        <v>114</v>
      </c>
      <c r="Z4683" s="10">
        <f>IF($N4683&lt;&gt;0,constants!$L$2,IF($O4683&lt;&gt;0,constants!$M$2,IF($P4683&lt;&gt;0,constants!$N$2,0)))</f>
        <v>1117.99</v>
      </c>
      <c r="AA4683" s="10">
        <f>IF($N4683&lt;&gt;0,constants!$L$2,IF($O4683&lt;&gt;0,constants!$M$2,IF($P4683&lt;&gt;0,constants!$P$2,0)))</f>
        <v>4051.45</v>
      </c>
      <c r="AB4683" s="11">
        <f>constants!$O$2</f>
        <v>4861.32</v>
      </c>
      <c r="AC4683" s="11">
        <f>VLOOKUP(BWscncns[[#This Row],[scanner]],[0]!ScnrAvgBW,2,FALSE)/1000</f>
        <v>885.64026081730776</v>
      </c>
      <c r="AD4683" s="8">
        <f>(1+$F4683)*Z4683</f>
        <v>269.39137258881004</v>
      </c>
      <c r="AE4683" s="8">
        <f>(1+$F4683)*AA4683</f>
        <v>976.23921186677376</v>
      </c>
      <c r="AF4683" s="8">
        <f>(1+$F4683)*AB4683</f>
        <v>1171.3858508514691</v>
      </c>
      <c r="AG4683" s="8">
        <f>(1+$F4683)*AC4683</f>
        <v>213.40427506640154</v>
      </c>
      <c r="AH4683" s="8">
        <f>(1+$F4683)*$T4683/1000</f>
        <v>174.27705448043611</v>
      </c>
      <c r="AI4683" s="8">
        <f>(1+BWscncns[[#This Row],[pid_error]]*K_p)*BWscncns[[#This Row],[dbw]]/1000</f>
        <v>448.76852724021808</v>
      </c>
      <c r="AJ4683" s="13">
        <f>BWscncns[[#This Row],[Torflow prgrssv alt vote]]/VLOOKUP(BWscncns[[#This Row],[class]],AltBWtotl,2,FALSE)*100</f>
        <v>8.8509133798490326E-3</v>
      </c>
      <c r="AK4683">
        <f>IF(D4683=E4683,1,0)</f>
        <v>1</v>
      </c>
    </row>
    <row r="4684" spans="1:37">
      <c r="A4684" s="1" t="s">
        <v>4268</v>
      </c>
      <c r="B4684" s="1" t="s">
        <v>4269</v>
      </c>
      <c r="C4684">
        <v>315</v>
      </c>
      <c r="D4684">
        <v>1524946430</v>
      </c>
      <c r="E4684">
        <v>1524946430</v>
      </c>
      <c r="F4684" s="2">
        <v>-0.45759379818500001</v>
      </c>
      <c r="G4684" s="2">
        <v>-0.45759379818500001</v>
      </c>
      <c r="H4684">
        <v>314925</v>
      </c>
      <c r="I4684" s="2">
        <v>-1.6768597259100002E-2</v>
      </c>
      <c r="J4684" s="2">
        <v>0</v>
      </c>
      <c r="K4684">
        <v>7</v>
      </c>
      <c r="L4684" s="1" t="s">
        <v>11938</v>
      </c>
      <c r="M4684" s="1" t="s">
        <v>4269</v>
      </c>
      <c r="N4684">
        <v>0</v>
      </c>
      <c r="O4684">
        <v>0</v>
      </c>
      <c r="P4684">
        <v>1</v>
      </c>
      <c r="Q4684">
        <v>0</v>
      </c>
      <c r="R4684" s="19">
        <f>BWscncns[[#This Row],[C fx]]*4+BWscncns[[#This Row],[C fg]]*2+BWscncns[[#This Row],[C fm]]</f>
        <v>1</v>
      </c>
      <c r="S4684">
        <v>223</v>
      </c>
      <c r="T4684">
        <v>580608</v>
      </c>
      <c r="U4684" s="13">
        <v>0.38407999999999998</v>
      </c>
      <c r="V4684" s="13">
        <v>2.6036229999999998</v>
      </c>
      <c r="W4684">
        <v>5233</v>
      </c>
      <c r="X4684">
        <v>104</v>
      </c>
      <c r="Z4684" s="10">
        <f>IF($N4684&lt;&gt;0,constants!$L$2,IF($O4684&lt;&gt;0,constants!$M$2,IF($P4684&lt;&gt;0,constants!$N$2,0)))</f>
        <v>1117.99</v>
      </c>
      <c r="AA4684" s="10">
        <f>IF($N4684&lt;&gt;0,constants!$L$2,IF($O4684&lt;&gt;0,constants!$M$2,IF($P4684&lt;&gt;0,constants!$P$2,0)))</f>
        <v>4051.45</v>
      </c>
      <c r="AB4684" s="11">
        <f>constants!$O$2</f>
        <v>4861.32</v>
      </c>
      <c r="AC4684" s="11">
        <f>VLOOKUP(BWscncns[[#This Row],[scanner]],[0]!ScnrAvgBW,2,FALSE)/1000</f>
        <v>885.64026081730776</v>
      </c>
      <c r="AD4684" s="8">
        <f>(1+$F4684)*Z4684</f>
        <v>606.40470956715183</v>
      </c>
      <c r="AE4684" s="8">
        <f>(1+$F4684)*AA4684</f>
        <v>2197.5316063433816</v>
      </c>
      <c r="AF4684" s="8">
        <f>(1+$F4684)*AB4684</f>
        <v>2636.8101170072955</v>
      </c>
      <c r="AG4684" s="8">
        <f>(1+$F4684)*AC4684</f>
        <v>480.37677004436188</v>
      </c>
      <c r="AH4684" s="8">
        <f>(1+$F4684)*$T4684/1000</f>
        <v>314.92538002340348</v>
      </c>
      <c r="AI4684" s="8">
        <f>(1+BWscncns[[#This Row],[pid_error]]*K_p)*BWscncns[[#This Row],[dbw]]/1000</f>
        <v>447.76669001170177</v>
      </c>
      <c r="AJ4684" s="13">
        <f>BWscncns[[#This Row],[Torflow prgrssv alt vote]]/VLOOKUP(BWscncns[[#This Row],[class]],AltBWtotl,2,FALSE)*100</f>
        <v>8.8311544752198764E-3</v>
      </c>
      <c r="AK4684">
        <f>IF(D4684=E4684,1,0)</f>
        <v>1</v>
      </c>
    </row>
    <row r="4685" spans="1:37">
      <c r="A4685" s="1" t="s">
        <v>7014</v>
      </c>
      <c r="B4685" s="1" t="s">
        <v>7015</v>
      </c>
      <c r="C4685">
        <v>182</v>
      </c>
      <c r="D4685">
        <v>1524943227</v>
      </c>
      <c r="E4685">
        <v>1524943227</v>
      </c>
      <c r="F4685" s="2">
        <v>-0.74489091527700002</v>
      </c>
      <c r="G4685" s="2">
        <v>-0.74489091527700002</v>
      </c>
      <c r="H4685">
        <v>181920</v>
      </c>
      <c r="I4685" s="2">
        <v>-5.6657967838100003E-2</v>
      </c>
      <c r="J4685" s="2">
        <v>0</v>
      </c>
      <c r="K4685">
        <v>7</v>
      </c>
      <c r="L4685" s="1" t="s">
        <v>11919</v>
      </c>
      <c r="M4685" s="1" t="s">
        <v>7015</v>
      </c>
      <c r="N4685">
        <v>0</v>
      </c>
      <c r="O4685">
        <v>0</v>
      </c>
      <c r="P4685">
        <v>1</v>
      </c>
      <c r="Q4685">
        <v>0</v>
      </c>
      <c r="R4685" s="19">
        <f>BWscncns[[#This Row],[C fx]]*4+BWscncns[[#This Row],[C fg]]*2+BWscncns[[#This Row],[C fm]]</f>
        <v>1</v>
      </c>
      <c r="S4685">
        <v>182</v>
      </c>
      <c r="T4685">
        <v>713107</v>
      </c>
      <c r="U4685" s="13">
        <v>0.25522099999999998</v>
      </c>
      <c r="V4685" s="13">
        <v>3.9181699999999999</v>
      </c>
      <c r="W4685">
        <v>5627</v>
      </c>
      <c r="X4685">
        <v>112</v>
      </c>
      <c r="Z4685" s="10">
        <f>IF($N4685&lt;&gt;0,constants!$L$2,IF($O4685&lt;&gt;0,constants!$M$2,IF($P4685&lt;&gt;0,constants!$N$2,0)))</f>
        <v>1117.99</v>
      </c>
      <c r="AA4685" s="10">
        <f>IF($N4685&lt;&gt;0,constants!$L$2,IF($O4685&lt;&gt;0,constants!$M$2,IF($P4685&lt;&gt;0,constants!$P$2,0)))</f>
        <v>4051.45</v>
      </c>
      <c r="AB4685" s="11">
        <f>constants!$O$2</f>
        <v>4861.32</v>
      </c>
      <c r="AC4685" s="11">
        <f>VLOOKUP(BWscncns[[#This Row],[scanner]],[0]!ScnrAvgBW,2,FALSE)/1000</f>
        <v>885.64026081730776</v>
      </c>
      <c r="AD4685" s="8">
        <f>(1+$F4685)*Z4685</f>
        <v>285.20940562946674</v>
      </c>
      <c r="AE4685" s="8">
        <f>(1+$F4685)*AA4685</f>
        <v>1033.5617013009983</v>
      </c>
      <c r="AF4685" s="8">
        <f>(1+$F4685)*AB4685</f>
        <v>1240.1668957456143</v>
      </c>
      <c r="AG4685" s="8">
        <f>(1+$F4685)*AC4685</f>
        <v>225.93487633094236</v>
      </c>
      <c r="AH4685" s="8">
        <f>(1+$F4685)*$T4685/1000</f>
        <v>181.92007407956433</v>
      </c>
      <c r="AI4685" s="8">
        <f>(1+BWscncns[[#This Row],[pid_error]]*K_p)*BWscncns[[#This Row],[dbw]]/1000</f>
        <v>447.51353703978214</v>
      </c>
      <c r="AJ4685" s="13">
        <f>BWscncns[[#This Row],[Torflow prgrssv alt vote]]/VLOOKUP(BWscncns[[#This Row],[class]],AltBWtotl,2,FALSE)*100</f>
        <v>8.8261616228019705E-3</v>
      </c>
      <c r="AK4685">
        <f>IF(D4685=E4685,1,0)</f>
        <v>1</v>
      </c>
    </row>
    <row r="4686" spans="1:37">
      <c r="A4686" s="1" t="s">
        <v>7768</v>
      </c>
      <c r="B4686" s="1" t="s">
        <v>49</v>
      </c>
      <c r="C4686">
        <v>277</v>
      </c>
      <c r="D4686">
        <v>1524962755</v>
      </c>
      <c r="E4686">
        <v>1524962755</v>
      </c>
      <c r="F4686" s="2">
        <v>-0.54942802126300005</v>
      </c>
      <c r="G4686" s="2">
        <v>-0.54942802126300005</v>
      </c>
      <c r="H4686">
        <v>276802</v>
      </c>
      <c r="I4686" s="2">
        <v>-0.28644968110699998</v>
      </c>
      <c r="J4686" s="2">
        <v>0</v>
      </c>
      <c r="K4686">
        <v>8</v>
      </c>
      <c r="L4686" s="1" t="s">
        <v>11927</v>
      </c>
      <c r="M4686" s="1" t="s">
        <v>49</v>
      </c>
      <c r="N4686">
        <v>0</v>
      </c>
      <c r="O4686">
        <v>0</v>
      </c>
      <c r="P4686">
        <v>1</v>
      </c>
      <c r="Q4686">
        <v>0</v>
      </c>
      <c r="R4686" s="19">
        <f>BWscncns[[#This Row],[C fx]]*4+BWscncns[[#This Row],[C fg]]*2+BWscncns[[#This Row],[C fm]]</f>
        <v>1</v>
      </c>
      <c r="S4686">
        <v>211</v>
      </c>
      <c r="T4686">
        <v>614336</v>
      </c>
      <c r="U4686" s="13">
        <v>0.34345999999999999</v>
      </c>
      <c r="V4686" s="13">
        <v>2.9115449999999998</v>
      </c>
      <c r="W4686">
        <v>5342</v>
      </c>
      <c r="X4686">
        <v>106</v>
      </c>
      <c r="Z4686" s="10">
        <f>IF($N4686&lt;&gt;0,constants!$L$2,IF($O4686&lt;&gt;0,constants!$M$2,IF($P4686&lt;&gt;0,constants!$N$2,0)))</f>
        <v>1117.99</v>
      </c>
      <c r="AA4686" s="10">
        <f>IF($N4686&lt;&gt;0,constants!$L$2,IF($O4686&lt;&gt;0,constants!$M$2,IF($P4686&lt;&gt;0,constants!$P$2,0)))</f>
        <v>4051.45</v>
      </c>
      <c r="AB4686" s="11">
        <f>constants!$O$2</f>
        <v>4861.32</v>
      </c>
      <c r="AC4686" s="11">
        <f>VLOOKUP(BWscncns[[#This Row],[scanner]],[0]!ScnrAvgBW,2,FALSE)/1000</f>
        <v>509.99709399477808</v>
      </c>
      <c r="AD4686" s="8">
        <f>(1+$F4686)*Z4686</f>
        <v>503.73496650817856</v>
      </c>
      <c r="AE4686" s="8">
        <f>(1+$F4686)*AA4686</f>
        <v>1825.4698432540183</v>
      </c>
      <c r="AF4686" s="8">
        <f>(1+$F4686)*AB4686</f>
        <v>2190.3745716737526</v>
      </c>
      <c r="AG4686" s="8">
        <f>(1+$F4686)*AC4686</f>
        <v>229.79039979134691</v>
      </c>
      <c r="AH4686" s="8">
        <f>(1+$F4686)*$T4686/1000</f>
        <v>276.80258712937365</v>
      </c>
      <c r="AI4686" s="8">
        <f>(1+BWscncns[[#This Row],[pid_error]]*K_p)*BWscncns[[#This Row],[dbw]]/1000</f>
        <v>445.5692935646868</v>
      </c>
      <c r="AJ4686" s="13">
        <f>BWscncns[[#This Row],[Torflow prgrssv alt vote]]/VLOOKUP(BWscncns[[#This Row],[class]],AltBWtotl,2,FALSE)*100</f>
        <v>8.7878159511631162E-3</v>
      </c>
      <c r="AK4686">
        <f>IF(D4686=E4686,1,0)</f>
        <v>1</v>
      </c>
    </row>
    <row r="4687" spans="1:37">
      <c r="A4687" s="1" t="s">
        <v>11231</v>
      </c>
      <c r="B4687" s="1" t="s">
        <v>49</v>
      </c>
      <c r="C4687">
        <v>131</v>
      </c>
      <c r="D4687">
        <v>1524975637</v>
      </c>
      <c r="E4687">
        <v>1524975637</v>
      </c>
      <c r="F4687" s="2">
        <v>-0.82790331747000001</v>
      </c>
      <c r="G4687" s="2">
        <v>-0.82790331747000001</v>
      </c>
      <c r="H4687">
        <v>130662</v>
      </c>
      <c r="I4687" s="2">
        <v>-2.4301717197699999E-2</v>
      </c>
      <c r="J4687" s="2">
        <v>0</v>
      </c>
      <c r="K4687">
        <v>8</v>
      </c>
      <c r="L4687" s="1" t="s">
        <v>11921</v>
      </c>
      <c r="M4687" s="1" t="s">
        <v>49</v>
      </c>
      <c r="N4687">
        <v>0</v>
      </c>
      <c r="O4687">
        <v>0</v>
      </c>
      <c r="P4687">
        <v>1</v>
      </c>
      <c r="Q4687">
        <v>0</v>
      </c>
      <c r="R4687" s="19">
        <f>BWscncns[[#This Row],[C fx]]*4+BWscncns[[#This Row],[C fg]]*2+BWscncns[[#This Row],[C fm]]</f>
        <v>1</v>
      </c>
      <c r="S4687">
        <v>139</v>
      </c>
      <c r="T4687">
        <v>759239</v>
      </c>
      <c r="U4687" s="13">
        <v>0.18307799999999999</v>
      </c>
      <c r="V4687" s="13">
        <v>5.4621510000000004</v>
      </c>
      <c r="W4687">
        <v>5919</v>
      </c>
      <c r="X4687">
        <v>118</v>
      </c>
      <c r="Z4687" s="10">
        <f>IF($N4687&lt;&gt;0,constants!$L$2,IF($O4687&lt;&gt;0,constants!$M$2,IF($P4687&lt;&gt;0,constants!$N$2,0)))</f>
        <v>1117.99</v>
      </c>
      <c r="AA4687" s="10">
        <f>IF($N4687&lt;&gt;0,constants!$L$2,IF($O4687&lt;&gt;0,constants!$M$2,IF($P4687&lt;&gt;0,constants!$P$2,0)))</f>
        <v>4051.45</v>
      </c>
      <c r="AB4687" s="11">
        <f>constants!$O$2</f>
        <v>4861.32</v>
      </c>
      <c r="AC4687" s="11">
        <f>VLOOKUP(BWscncns[[#This Row],[scanner]],[0]!ScnrAvgBW,2,FALSE)/1000</f>
        <v>509.99709399477808</v>
      </c>
      <c r="AD4687" s="8">
        <f>(1+$F4687)*Z4687</f>
        <v>192.40237010171469</v>
      </c>
      <c r="AE4687" s="8">
        <f>(1+$F4687)*AA4687</f>
        <v>697.24110443616837</v>
      </c>
      <c r="AF4687" s="8">
        <f>(1+$F4687)*AB4687</f>
        <v>836.61704471673954</v>
      </c>
      <c r="AG4687" s="8">
        <f>(1+$F4687)*AC4687</f>
        <v>87.768807976441892</v>
      </c>
      <c r="AH4687" s="8">
        <f>(1+$F4687)*$T4687/1000</f>
        <v>130.66251314739466</v>
      </c>
      <c r="AI4687" s="8">
        <f>(1+BWscncns[[#This Row],[pid_error]]*K_p)*BWscncns[[#This Row],[dbw]]/1000</f>
        <v>444.95075657369728</v>
      </c>
      <c r="AJ4687" s="13">
        <f>BWscncns[[#This Row],[Torflow prgrssv alt vote]]/VLOOKUP(BWscncns[[#This Row],[class]],AltBWtotl,2,FALSE)*100</f>
        <v>8.775616750467943E-3</v>
      </c>
      <c r="AK4687">
        <f>IF(D4687=E4687,1,0)</f>
        <v>1</v>
      </c>
    </row>
    <row r="4688" spans="1:37">
      <c r="A4688" s="1" t="s">
        <v>6024</v>
      </c>
      <c r="B4688" s="1" t="s">
        <v>6025</v>
      </c>
      <c r="C4688">
        <v>378</v>
      </c>
      <c r="D4688">
        <v>1524950916</v>
      </c>
      <c r="E4688">
        <v>1524950916</v>
      </c>
      <c r="F4688" s="2">
        <v>-0.26192424064399999</v>
      </c>
      <c r="G4688" s="2">
        <v>-0.26192424064399999</v>
      </c>
      <c r="H4688">
        <v>377894</v>
      </c>
      <c r="I4688" s="2">
        <v>-6.14145408937E-2</v>
      </c>
      <c r="J4688" s="2">
        <v>0</v>
      </c>
      <c r="K4688">
        <v>6</v>
      </c>
      <c r="L4688" s="1" t="s">
        <v>11886</v>
      </c>
      <c r="M4688" s="1" t="s">
        <v>6025</v>
      </c>
      <c r="N4688">
        <v>0</v>
      </c>
      <c r="O4688">
        <v>0</v>
      </c>
      <c r="P4688">
        <v>1</v>
      </c>
      <c r="Q4688">
        <v>0</v>
      </c>
      <c r="R4688" s="19">
        <f>BWscncns[[#This Row],[C fx]]*4+BWscncns[[#This Row],[C fg]]*2+BWscncns[[#This Row],[C fm]]</f>
        <v>1</v>
      </c>
      <c r="S4688">
        <v>292</v>
      </c>
      <c r="T4688">
        <v>512000</v>
      </c>
      <c r="U4688" s="13">
        <v>0.57031200000000004</v>
      </c>
      <c r="V4688" s="13">
        <v>1.753425</v>
      </c>
      <c r="W4688">
        <v>4631</v>
      </c>
      <c r="X4688">
        <v>92</v>
      </c>
      <c r="Z4688" s="10">
        <f>IF($N4688&lt;&gt;0,constants!$L$2,IF($O4688&lt;&gt;0,constants!$M$2,IF($P4688&lt;&gt;0,constants!$N$2,0)))</f>
        <v>1117.99</v>
      </c>
      <c r="AA4688" s="10">
        <f>IF($N4688&lt;&gt;0,constants!$L$2,IF($O4688&lt;&gt;0,constants!$M$2,IF($P4688&lt;&gt;0,constants!$P$2,0)))</f>
        <v>4051.45</v>
      </c>
      <c r="AB4688" s="11">
        <f>constants!$O$2</f>
        <v>4861.32</v>
      </c>
      <c r="AC4688" s="11">
        <f>VLOOKUP(BWscncns[[#This Row],[scanner]],[0]!ScnrAvgBW,2,FALSE)/1000</f>
        <v>2386.3111194805197</v>
      </c>
      <c r="AD4688" s="8">
        <f>(1+$F4688)*Z4688</f>
        <v>825.16131820241446</v>
      </c>
      <c r="AE4688" s="8">
        <f>(1+$F4688)*AA4688</f>
        <v>2990.2770352428661</v>
      </c>
      <c r="AF4688" s="8">
        <f>(1+$F4688)*AB4688</f>
        <v>3588.0224504725097</v>
      </c>
      <c r="AG4688" s="8">
        <f>(1+$F4688)*AC4688</f>
        <v>1761.278391570251</v>
      </c>
      <c r="AH4688" s="8">
        <f>(1+$F4688)*$T4688/1000</f>
        <v>377.894788790272</v>
      </c>
      <c r="AI4688" s="8">
        <f>(1+BWscncns[[#This Row],[pid_error]]*K_p)*BWscncns[[#This Row],[dbw]]/1000</f>
        <v>444.94739439513603</v>
      </c>
      <c r="AJ4688" s="13">
        <f>BWscncns[[#This Row],[Torflow prgrssv alt vote]]/VLOOKUP(BWscncns[[#This Row],[class]],AltBWtotl,2,FALSE)*100</f>
        <v>8.7755504393311166E-3</v>
      </c>
      <c r="AK4688">
        <f>IF(D4688=E4688,1,0)</f>
        <v>1</v>
      </c>
    </row>
    <row r="4689" spans="1:37">
      <c r="A4689" s="1" t="s">
        <v>4526</v>
      </c>
      <c r="B4689" s="1" t="s">
        <v>4527</v>
      </c>
      <c r="C4689">
        <v>365</v>
      </c>
      <c r="D4689">
        <v>1524983329</v>
      </c>
      <c r="E4689">
        <v>1524983329</v>
      </c>
      <c r="F4689" s="2">
        <v>-0.30348262385899999</v>
      </c>
      <c r="G4689" s="2">
        <v>-0.30348262385899999</v>
      </c>
      <c r="H4689">
        <v>365175</v>
      </c>
      <c r="I4689" s="2">
        <v>1.53098363089E-3</v>
      </c>
      <c r="J4689" s="2">
        <v>0</v>
      </c>
      <c r="K4689">
        <v>6</v>
      </c>
      <c r="L4689" s="1" t="s">
        <v>11763</v>
      </c>
      <c r="M4689" s="1" t="s">
        <v>4527</v>
      </c>
      <c r="N4689">
        <v>0</v>
      </c>
      <c r="O4689">
        <v>0</v>
      </c>
      <c r="P4689">
        <v>1</v>
      </c>
      <c r="Q4689">
        <v>0</v>
      </c>
      <c r="R4689" s="19">
        <f>BWscncns[[#This Row],[C fx]]*4+BWscncns[[#This Row],[C fg]]*2+BWscncns[[#This Row],[C fm]]</f>
        <v>1</v>
      </c>
      <c r="S4689">
        <v>377</v>
      </c>
      <c r="T4689">
        <v>524288</v>
      </c>
      <c r="U4689" s="13">
        <v>0.71906999999999999</v>
      </c>
      <c r="V4689" s="13">
        <v>1.390684</v>
      </c>
      <c r="W4689">
        <v>4231</v>
      </c>
      <c r="X4689">
        <v>84</v>
      </c>
      <c r="Z4689" s="10">
        <f>IF($N4689&lt;&gt;0,constants!$L$2,IF($O4689&lt;&gt;0,constants!$M$2,IF($P4689&lt;&gt;0,constants!$N$2,0)))</f>
        <v>1117.99</v>
      </c>
      <c r="AA4689" s="10">
        <f>IF($N4689&lt;&gt;0,constants!$L$2,IF($O4689&lt;&gt;0,constants!$M$2,IF($P4689&lt;&gt;0,constants!$P$2,0)))</f>
        <v>4051.45</v>
      </c>
      <c r="AB4689" s="11">
        <f>constants!$O$2</f>
        <v>4861.32</v>
      </c>
      <c r="AC4689" s="11">
        <f>VLOOKUP(BWscncns[[#This Row],[scanner]],[0]!ScnrAvgBW,2,FALSE)/1000</f>
        <v>2386.3111194805197</v>
      </c>
      <c r="AD4689" s="8">
        <f>(1+$F4689)*Z4689</f>
        <v>778.69946135187649</v>
      </c>
      <c r="AE4689" s="8">
        <f>(1+$F4689)*AA4689</f>
        <v>2821.9053235664542</v>
      </c>
      <c r="AF4689" s="8">
        <f>(1+$F4689)*AB4689</f>
        <v>3385.9938509817657</v>
      </c>
      <c r="AG4689" s="8">
        <f>(1+$F4689)*AC4689</f>
        <v>1662.1071595966639</v>
      </c>
      <c r="AH4689" s="8">
        <f>(1+$F4689)*$T4689/1000</f>
        <v>365.1757021022126</v>
      </c>
      <c r="AI4689" s="8">
        <f>(1+BWscncns[[#This Row],[pid_error]]*K_p)*BWscncns[[#This Row],[dbw]]/1000</f>
        <v>444.73185105110628</v>
      </c>
      <c r="AJ4689" s="13">
        <f>BWscncns[[#This Row],[Torflow prgrssv alt vote]]/VLOOKUP(BWscncns[[#This Row],[class]],AltBWtotl,2,FALSE)*100</f>
        <v>8.7712993491770395E-3</v>
      </c>
      <c r="AK4689">
        <f>IF(D4689=E4689,1,0)</f>
        <v>1</v>
      </c>
    </row>
    <row r="4690" spans="1:37">
      <c r="A4690" s="1" t="s">
        <v>640</v>
      </c>
      <c r="B4690" s="1" t="s">
        <v>641</v>
      </c>
      <c r="C4690">
        <v>187</v>
      </c>
      <c r="D4690">
        <v>1524944998</v>
      </c>
      <c r="E4690">
        <v>1524944998</v>
      </c>
      <c r="F4690" s="2">
        <v>-0.53707591881799999</v>
      </c>
      <c r="G4690" s="2">
        <v>-0.53707591881799999</v>
      </c>
      <c r="H4690">
        <v>186957</v>
      </c>
      <c r="I4690" s="2">
        <v>9.0091650688500002E-2</v>
      </c>
      <c r="J4690" s="2">
        <v>0.4</v>
      </c>
      <c r="K4690">
        <v>6</v>
      </c>
      <c r="L4690" s="1" t="s">
        <v>11776</v>
      </c>
      <c r="M4690" s="1" t="s">
        <v>641</v>
      </c>
      <c r="N4690">
        <v>0</v>
      </c>
      <c r="O4690">
        <v>0</v>
      </c>
      <c r="P4690">
        <v>1</v>
      </c>
      <c r="Q4690">
        <v>0</v>
      </c>
      <c r="R4690" s="19">
        <f>BWscncns[[#This Row],[C fx]]*4+BWscncns[[#This Row],[C fg]]*2+BWscncns[[#This Row],[C fm]]</f>
        <v>1</v>
      </c>
      <c r="S4690">
        <v>279</v>
      </c>
      <c r="T4690">
        <v>607232</v>
      </c>
      <c r="U4690" s="13">
        <v>0.45946199999999998</v>
      </c>
      <c r="V4690" s="13">
        <v>2.1764589999999999</v>
      </c>
      <c r="W4690">
        <v>4979</v>
      </c>
      <c r="X4690">
        <v>99</v>
      </c>
      <c r="Z4690" s="10">
        <f>IF($N4690&lt;&gt;0,constants!$L$2,IF($O4690&lt;&gt;0,constants!$M$2,IF($P4690&lt;&gt;0,constants!$N$2,0)))</f>
        <v>1117.99</v>
      </c>
      <c r="AA4690" s="10">
        <f>IF($N4690&lt;&gt;0,constants!$L$2,IF($O4690&lt;&gt;0,constants!$M$2,IF($P4690&lt;&gt;0,constants!$P$2,0)))</f>
        <v>4051.45</v>
      </c>
      <c r="AB4690" s="11">
        <f>constants!$O$2</f>
        <v>4861.32</v>
      </c>
      <c r="AC4690" s="11">
        <f>VLOOKUP(BWscncns[[#This Row],[scanner]],[0]!ScnrAvgBW,2,FALSE)/1000</f>
        <v>2386.3111194805197</v>
      </c>
      <c r="AD4690" s="8">
        <f>(1+$F4690)*Z4690</f>
        <v>517.54449352066422</v>
      </c>
      <c r="AE4690" s="8">
        <f>(1+$F4690)*AA4690</f>
        <v>1875.5137687048139</v>
      </c>
      <c r="AF4690" s="8">
        <f>(1+$F4690)*AB4690</f>
        <v>2250.42209433168</v>
      </c>
      <c r="AG4690" s="8">
        <f>(1+$F4690)*AC4690</f>
        <v>1104.6808823999095</v>
      </c>
      <c r="AH4690" s="8">
        <f>(1+$F4690)*$T4690/1000</f>
        <v>281.10231566430821</v>
      </c>
      <c r="AI4690" s="8">
        <f>(1+BWscncns[[#This Row],[pid_error]]*K_p)*BWscncns[[#This Row],[dbw]]/1000</f>
        <v>444.16715783215409</v>
      </c>
      <c r="AJ4690" s="13">
        <f>BWscncns[[#This Row],[Torflow prgrssv alt vote]]/VLOOKUP(BWscncns[[#This Row],[class]],AltBWtotl,2,FALSE)*100</f>
        <v>8.7601620914066029E-3</v>
      </c>
      <c r="AK4690">
        <f>IF(D4690=E4690,1,0)</f>
        <v>1</v>
      </c>
    </row>
    <row r="4691" spans="1:37">
      <c r="A4691" s="1" t="s">
        <v>7087</v>
      </c>
      <c r="B4691" s="1" t="s">
        <v>7088</v>
      </c>
      <c r="C4691">
        <v>260</v>
      </c>
      <c r="D4691">
        <v>1525006228</v>
      </c>
      <c r="E4691">
        <v>1525006228</v>
      </c>
      <c r="F4691" s="2">
        <v>-0.585525432525</v>
      </c>
      <c r="G4691" s="2">
        <v>-0.585525432525</v>
      </c>
      <c r="H4691">
        <v>259878</v>
      </c>
      <c r="I4691" s="2">
        <v>5.1073277026200001E-2</v>
      </c>
      <c r="J4691" s="2">
        <v>0</v>
      </c>
      <c r="K4691">
        <v>7</v>
      </c>
      <c r="L4691" s="1" t="s">
        <v>11834</v>
      </c>
      <c r="M4691" s="1" t="s">
        <v>7088</v>
      </c>
      <c r="N4691">
        <v>0</v>
      </c>
      <c r="O4691">
        <v>0</v>
      </c>
      <c r="P4691">
        <v>1</v>
      </c>
      <c r="Q4691">
        <v>0</v>
      </c>
      <c r="R4691" s="19">
        <f>BWscncns[[#This Row],[C fx]]*4+BWscncns[[#This Row],[C fg]]*2+BWscncns[[#This Row],[C fm]]</f>
        <v>1</v>
      </c>
      <c r="S4691">
        <v>310</v>
      </c>
      <c r="T4691">
        <v>627008</v>
      </c>
      <c r="U4691" s="13">
        <v>0.49441200000000002</v>
      </c>
      <c r="V4691" s="13">
        <v>2.0226060000000001</v>
      </c>
      <c r="W4691">
        <v>4860</v>
      </c>
      <c r="X4691">
        <v>97</v>
      </c>
      <c r="Z4691" s="10">
        <f>IF($N4691&lt;&gt;0,constants!$L$2,IF($O4691&lt;&gt;0,constants!$M$2,IF($P4691&lt;&gt;0,constants!$N$2,0)))</f>
        <v>1117.99</v>
      </c>
      <c r="AA4691" s="10">
        <f>IF($N4691&lt;&gt;0,constants!$L$2,IF($O4691&lt;&gt;0,constants!$M$2,IF($P4691&lt;&gt;0,constants!$P$2,0)))</f>
        <v>4051.45</v>
      </c>
      <c r="AB4691" s="11">
        <f>constants!$O$2</f>
        <v>4861.32</v>
      </c>
      <c r="AC4691" s="11">
        <f>VLOOKUP(BWscncns[[#This Row],[scanner]],[0]!ScnrAvgBW,2,FALSE)/1000</f>
        <v>885.64026081730776</v>
      </c>
      <c r="AD4691" s="8">
        <f>(1+$F4691)*Z4691</f>
        <v>463.37842169137525</v>
      </c>
      <c r="AE4691" s="8">
        <f>(1+$F4691)*AA4691</f>
        <v>1679.2229863965886</v>
      </c>
      <c r="AF4691" s="8">
        <f>(1+$F4691)*AB4691</f>
        <v>2014.8935043575668</v>
      </c>
      <c r="AG4691" s="8">
        <f>(1+$F4691)*AC4691</f>
        <v>367.07536404069981</v>
      </c>
      <c r="AH4691" s="8">
        <f>(1+$F4691)*$T4691/1000</f>
        <v>259.87886960336476</v>
      </c>
      <c r="AI4691" s="8">
        <f>(1+BWscncns[[#This Row],[pid_error]]*K_p)*BWscncns[[#This Row],[dbw]]/1000</f>
        <v>443.44343480168243</v>
      </c>
      <c r="AJ4691" s="13">
        <f>BWscncns[[#This Row],[Torflow prgrssv alt vote]]/VLOOKUP(BWscncns[[#This Row],[class]],AltBWtotl,2,FALSE)*100</f>
        <v>8.7458883412104855E-3</v>
      </c>
      <c r="AK4691">
        <f>IF(D4691=E4691,1,0)</f>
        <v>1</v>
      </c>
    </row>
    <row r="4692" spans="1:37">
      <c r="A4692" s="1" t="s">
        <v>7866</v>
      </c>
      <c r="B4692" s="1" t="s">
        <v>7867</v>
      </c>
      <c r="C4692">
        <v>429</v>
      </c>
      <c r="D4692">
        <v>1524975578</v>
      </c>
      <c r="E4692">
        <v>1524975578</v>
      </c>
      <c r="F4692" s="2">
        <v>-5.9912763103900001E-2</v>
      </c>
      <c r="G4692" s="2">
        <v>-5.9912763103900001E-2</v>
      </c>
      <c r="H4692">
        <v>429341</v>
      </c>
      <c r="I4692" s="2">
        <v>-2.5434633845299998E-2</v>
      </c>
      <c r="J4692" s="2">
        <v>0</v>
      </c>
      <c r="K4692">
        <v>6</v>
      </c>
      <c r="L4692" s="1" t="s">
        <v>11692</v>
      </c>
      <c r="M4692" s="1" t="s">
        <v>7867</v>
      </c>
      <c r="N4692">
        <v>0</v>
      </c>
      <c r="O4692">
        <v>0</v>
      </c>
      <c r="P4692">
        <v>1</v>
      </c>
      <c r="Q4692">
        <v>0</v>
      </c>
      <c r="R4692" s="19">
        <f>BWscncns[[#This Row],[C fx]]*4+BWscncns[[#This Row],[C fg]]*2+BWscncns[[#This Row],[C fm]]</f>
        <v>1</v>
      </c>
      <c r="S4692">
        <v>429</v>
      </c>
      <c r="T4692">
        <v>456704</v>
      </c>
      <c r="U4692" s="13">
        <v>0.93933900000000004</v>
      </c>
      <c r="V4692" s="13">
        <v>1.064578</v>
      </c>
      <c r="W4692">
        <v>3586</v>
      </c>
      <c r="X4692">
        <v>71</v>
      </c>
      <c r="Z4692" s="10">
        <f>IF($N4692&lt;&gt;0,constants!$L$2,IF($O4692&lt;&gt;0,constants!$M$2,IF($P4692&lt;&gt;0,constants!$N$2,0)))</f>
        <v>1117.99</v>
      </c>
      <c r="AA4692" s="10">
        <f>IF($N4692&lt;&gt;0,constants!$L$2,IF($O4692&lt;&gt;0,constants!$M$2,IF($P4692&lt;&gt;0,constants!$P$2,0)))</f>
        <v>4051.45</v>
      </c>
      <c r="AB4692" s="11">
        <f>constants!$O$2</f>
        <v>4861.32</v>
      </c>
      <c r="AC4692" s="11">
        <f>VLOOKUP(BWscncns[[#This Row],[scanner]],[0]!ScnrAvgBW,2,FALSE)/1000</f>
        <v>2386.3111194805197</v>
      </c>
      <c r="AD4692" s="8">
        <f>(1+$F4692)*Z4692</f>
        <v>1051.0081299774708</v>
      </c>
      <c r="AE4692" s="8">
        <f>(1+$F4692)*AA4692</f>
        <v>3808.716435922704</v>
      </c>
      <c r="AF4692" s="8">
        <f>(1+$F4692)*AB4692</f>
        <v>4570.0648864677487</v>
      </c>
      <c r="AG4692" s="8">
        <f>(1+$F4692)*AC4692</f>
        <v>2243.340626686881</v>
      </c>
      <c r="AH4692" s="8">
        <f>(1+$F4692)*$T4692/1000</f>
        <v>429.34160143939647</v>
      </c>
      <c r="AI4692" s="8">
        <f>(1+BWscncns[[#This Row],[pid_error]]*K_p)*BWscncns[[#This Row],[dbw]]/1000</f>
        <v>443.02280071969818</v>
      </c>
      <c r="AJ4692" s="13">
        <f>BWscncns[[#This Row],[Torflow prgrssv alt vote]]/VLOOKUP(BWscncns[[#This Row],[class]],AltBWtotl,2,FALSE)*100</f>
        <v>8.7375923141981855E-3</v>
      </c>
      <c r="AK4692">
        <f>IF(D4692=E4692,1,0)</f>
        <v>1</v>
      </c>
    </row>
    <row r="4693" spans="1:37">
      <c r="A4693" s="1" t="s">
        <v>2343</v>
      </c>
      <c r="B4693" s="1" t="s">
        <v>2344</v>
      </c>
      <c r="C4693">
        <v>373</v>
      </c>
      <c r="D4693">
        <v>1524991754</v>
      </c>
      <c r="E4693">
        <v>1524991754</v>
      </c>
      <c r="F4693" s="2">
        <v>-0.27056637984699999</v>
      </c>
      <c r="G4693" s="2">
        <v>-0.27056637984699999</v>
      </c>
      <c r="H4693">
        <v>373470</v>
      </c>
      <c r="I4693" s="2">
        <v>-0.53565589301700001</v>
      </c>
      <c r="J4693" s="2">
        <v>0</v>
      </c>
      <c r="K4693">
        <v>4</v>
      </c>
      <c r="L4693" s="1" t="s">
        <v>11607</v>
      </c>
      <c r="M4693" s="1" t="s">
        <v>2344</v>
      </c>
      <c r="N4693">
        <v>0</v>
      </c>
      <c r="O4693">
        <v>0</v>
      </c>
      <c r="P4693">
        <v>1</v>
      </c>
      <c r="Q4693">
        <v>0</v>
      </c>
      <c r="R4693" s="19">
        <f>BWscncns[[#This Row],[C fx]]*4+BWscncns[[#This Row],[C fg]]*2+BWscncns[[#This Row],[C fm]]</f>
        <v>1</v>
      </c>
      <c r="S4693">
        <v>403</v>
      </c>
      <c r="T4693">
        <v>512000</v>
      </c>
      <c r="U4693" s="13">
        <v>0.78710899999999995</v>
      </c>
      <c r="V4693" s="13">
        <v>1.2704709999999999</v>
      </c>
      <c r="W4693">
        <v>4041</v>
      </c>
      <c r="X4693">
        <v>80</v>
      </c>
      <c r="Z4693" s="10">
        <f>IF($N4693&lt;&gt;0,constants!$L$2,IF($O4693&lt;&gt;0,constants!$M$2,IF($P4693&lt;&gt;0,constants!$N$2,0)))</f>
        <v>1117.99</v>
      </c>
      <c r="AA4693" s="10">
        <f>IF($N4693&lt;&gt;0,constants!$L$2,IF($O4693&lt;&gt;0,constants!$M$2,IF($P4693&lt;&gt;0,constants!$P$2,0)))</f>
        <v>4051.45</v>
      </c>
      <c r="AB4693" s="11">
        <f>constants!$O$2</f>
        <v>4861.32</v>
      </c>
      <c r="AC4693" s="11">
        <f>VLOOKUP(BWscncns[[#This Row],[scanner]],[0]!ScnrAvgBW,2,FALSE)/1000</f>
        <v>4819.491751072962</v>
      </c>
      <c r="AD4693" s="8">
        <f>(1+$F4693)*Z4693</f>
        <v>815.49949299485252</v>
      </c>
      <c r="AE4693" s="8">
        <f>(1+$F4693)*AA4693</f>
        <v>2955.263840368872</v>
      </c>
      <c r="AF4693" s="8">
        <f>(1+$F4693)*AB4693</f>
        <v>3546.010246322182</v>
      </c>
      <c r="AG4693" s="8">
        <f>(1+$F4693)*AC4693</f>
        <v>3515.4993152826719</v>
      </c>
      <c r="AH4693" s="8">
        <f>(1+$F4693)*$T4693/1000</f>
        <v>373.47001351833603</v>
      </c>
      <c r="AI4693" s="8">
        <f>(1+BWscncns[[#This Row],[pid_error]]*K_p)*BWscncns[[#This Row],[dbw]]/1000</f>
        <v>442.73500675916802</v>
      </c>
      <c r="AJ4693" s="13">
        <f>BWscncns[[#This Row],[Torflow prgrssv alt vote]]/VLOOKUP(BWscncns[[#This Row],[class]],AltBWtotl,2,FALSE)*100</f>
        <v>8.7319162490080513E-3</v>
      </c>
      <c r="AK4693">
        <f>IF(D4693=E4693,1,0)</f>
        <v>1</v>
      </c>
    </row>
    <row r="4694" spans="1:37">
      <c r="A4694" s="1" t="s">
        <v>10403</v>
      </c>
      <c r="B4694" s="1" t="s">
        <v>10404</v>
      </c>
      <c r="C4694">
        <v>373</v>
      </c>
      <c r="D4694">
        <v>1524963456</v>
      </c>
      <c r="E4694">
        <v>1524963456</v>
      </c>
      <c r="F4694" s="2">
        <v>-0.27216787097599998</v>
      </c>
      <c r="G4694" s="2">
        <v>-0.27216787097599998</v>
      </c>
      <c r="H4694">
        <v>372650</v>
      </c>
      <c r="I4694" s="2">
        <v>0.30506954992500002</v>
      </c>
      <c r="J4694" s="2">
        <v>0</v>
      </c>
      <c r="K4694">
        <v>6</v>
      </c>
      <c r="L4694" s="1" t="s">
        <v>11871</v>
      </c>
      <c r="M4694" s="1" t="s">
        <v>10404</v>
      </c>
      <c r="N4694">
        <v>0</v>
      </c>
      <c r="O4694">
        <v>0</v>
      </c>
      <c r="P4694">
        <v>1</v>
      </c>
      <c r="Q4694">
        <v>0</v>
      </c>
      <c r="R4694" s="19">
        <f>BWscncns[[#This Row],[C fx]]*4+BWscncns[[#This Row],[C fg]]*2+BWscncns[[#This Row],[C fm]]</f>
        <v>1</v>
      </c>
      <c r="S4694">
        <v>373</v>
      </c>
      <c r="T4694">
        <v>512000</v>
      </c>
      <c r="U4694" s="13">
        <v>0.72851600000000005</v>
      </c>
      <c r="V4694" s="13">
        <v>1.372654</v>
      </c>
      <c r="W4694">
        <v>4203</v>
      </c>
      <c r="X4694">
        <v>84</v>
      </c>
      <c r="Z4694" s="10">
        <f>IF($N4694&lt;&gt;0,constants!$L$2,IF($O4694&lt;&gt;0,constants!$M$2,IF($P4694&lt;&gt;0,constants!$N$2,0)))</f>
        <v>1117.99</v>
      </c>
      <c r="AA4694" s="10">
        <f>IF($N4694&lt;&gt;0,constants!$L$2,IF($O4694&lt;&gt;0,constants!$M$2,IF($P4694&lt;&gt;0,constants!$P$2,0)))</f>
        <v>4051.45</v>
      </c>
      <c r="AB4694" s="11">
        <f>constants!$O$2</f>
        <v>4861.32</v>
      </c>
      <c r="AC4694" s="11">
        <f>VLOOKUP(BWscncns[[#This Row],[scanner]],[0]!ScnrAvgBW,2,FALSE)/1000</f>
        <v>2386.3111194805197</v>
      </c>
      <c r="AD4694" s="8">
        <f>(1+$F4694)*Z4694</f>
        <v>813.70904192754176</v>
      </c>
      <c r="AE4694" s="8">
        <f>(1+$F4694)*AA4694</f>
        <v>2948.7754791342845</v>
      </c>
      <c r="AF4694" s="8">
        <f>(1+$F4694)*AB4694</f>
        <v>3538.2248854669515</v>
      </c>
      <c r="AG4694" s="8">
        <f>(1+$F4694)*AC4694</f>
        <v>1736.8339026051515</v>
      </c>
      <c r="AH4694" s="8">
        <f>(1+$F4694)*$T4694/1000</f>
        <v>372.65005006028798</v>
      </c>
      <c r="AI4694" s="8">
        <f>(1+BWscncns[[#This Row],[pid_error]]*K_p)*BWscncns[[#This Row],[dbw]]/1000</f>
        <v>442.32502503014399</v>
      </c>
      <c r="AJ4694" s="13">
        <f>BWscncns[[#This Row],[Torflow prgrssv alt vote]]/VLOOKUP(BWscncns[[#This Row],[class]],AltBWtotl,2,FALSE)*100</f>
        <v>8.7238303148334147E-3</v>
      </c>
      <c r="AK4694">
        <f>IF(D4694=E4694,1,0)</f>
        <v>1</v>
      </c>
    </row>
    <row r="4695" spans="1:37">
      <c r="A4695" s="1" t="s">
        <v>4253</v>
      </c>
      <c r="B4695" s="1" t="s">
        <v>49</v>
      </c>
      <c r="C4695">
        <v>223</v>
      </c>
      <c r="D4695">
        <v>1524911546</v>
      </c>
      <c r="E4695">
        <v>1524911546</v>
      </c>
      <c r="F4695" s="2">
        <v>-0.67159544174200003</v>
      </c>
      <c r="G4695" s="2">
        <v>-0.67159544174200003</v>
      </c>
      <c r="H4695">
        <v>223129</v>
      </c>
      <c r="I4695" s="2">
        <v>4.6140448690800001E-2</v>
      </c>
      <c r="J4695" s="2">
        <v>0</v>
      </c>
      <c r="K4695">
        <v>7</v>
      </c>
      <c r="L4695" s="1" t="s">
        <v>12013</v>
      </c>
      <c r="M4695" s="1" t="s">
        <v>49</v>
      </c>
      <c r="N4695">
        <v>0</v>
      </c>
      <c r="O4695">
        <v>0</v>
      </c>
      <c r="P4695">
        <v>1</v>
      </c>
      <c r="Q4695">
        <v>0</v>
      </c>
      <c r="R4695" s="19">
        <f>BWscncns[[#This Row],[C fx]]*4+BWscncns[[#This Row],[C fg]]*2+BWscncns[[#This Row],[C fm]]</f>
        <v>1</v>
      </c>
      <c r="S4695">
        <v>208</v>
      </c>
      <c r="T4695">
        <v>665948</v>
      </c>
      <c r="U4695" s="13">
        <v>0.31233699999999998</v>
      </c>
      <c r="V4695" s="13">
        <v>3.201673</v>
      </c>
      <c r="W4695">
        <v>5442</v>
      </c>
      <c r="X4695">
        <v>108</v>
      </c>
      <c r="Z4695" s="10">
        <f>IF($N4695&lt;&gt;0,constants!$L$2,IF($O4695&lt;&gt;0,constants!$M$2,IF($P4695&lt;&gt;0,constants!$N$2,0)))</f>
        <v>1117.99</v>
      </c>
      <c r="AA4695" s="10">
        <f>IF($N4695&lt;&gt;0,constants!$L$2,IF($O4695&lt;&gt;0,constants!$M$2,IF($P4695&lt;&gt;0,constants!$P$2,0)))</f>
        <v>4051.45</v>
      </c>
      <c r="AB4695" s="11">
        <f>constants!$O$2</f>
        <v>4861.32</v>
      </c>
      <c r="AC4695" s="11">
        <f>VLOOKUP(BWscncns[[#This Row],[scanner]],[0]!ScnrAvgBW,2,FALSE)/1000</f>
        <v>885.64026081730776</v>
      </c>
      <c r="AD4695" s="8">
        <f>(1+$F4695)*Z4695</f>
        <v>367.15301208686139</v>
      </c>
      <c r="AE4695" s="8">
        <f>(1+$F4695)*AA4695</f>
        <v>1330.5146475543738</v>
      </c>
      <c r="AF4695" s="8">
        <f>(1+$F4695)*AB4695</f>
        <v>1596.4796471507802</v>
      </c>
      <c r="AG4695" s="8">
        <f>(1+$F4695)*AC4695</f>
        <v>290.84829862920782</v>
      </c>
      <c r="AH4695" s="8">
        <f>(1+$F4695)*$T4695/1000</f>
        <v>218.70035876279857</v>
      </c>
      <c r="AI4695" s="8">
        <f>(1+BWscncns[[#This Row],[pid_error]]*K_p)*BWscncns[[#This Row],[dbw]]/1000</f>
        <v>442.32417938139929</v>
      </c>
      <c r="AJ4695" s="13">
        <f>BWscncns[[#This Row],[Torflow prgrssv alt vote]]/VLOOKUP(BWscncns[[#This Row],[class]],AltBWtotl,2,FALSE)*100</f>
        <v>8.7238136363826449E-3</v>
      </c>
      <c r="AK4695">
        <f>IF(D4695=E4695,1,0)</f>
        <v>1</v>
      </c>
    </row>
    <row r="4696" spans="1:37">
      <c r="A4696" s="1" t="s">
        <v>6840</v>
      </c>
      <c r="B4696" s="1" t="s">
        <v>6841</v>
      </c>
      <c r="C4696">
        <v>370</v>
      </c>
      <c r="D4696">
        <v>1524975578</v>
      </c>
      <c r="E4696">
        <v>1524975578</v>
      </c>
      <c r="F4696" s="2">
        <v>-0.277102152155</v>
      </c>
      <c r="G4696" s="2">
        <v>-0.277102152155</v>
      </c>
      <c r="H4696">
        <v>370123</v>
      </c>
      <c r="I4696" s="2">
        <v>-0.13718149556799999</v>
      </c>
      <c r="J4696" s="2">
        <v>0</v>
      </c>
      <c r="K4696">
        <v>6</v>
      </c>
      <c r="L4696" s="1" t="s">
        <v>11692</v>
      </c>
      <c r="M4696" s="1" t="s">
        <v>6841</v>
      </c>
      <c r="N4696">
        <v>0</v>
      </c>
      <c r="O4696">
        <v>0</v>
      </c>
      <c r="P4696">
        <v>1</v>
      </c>
      <c r="Q4696">
        <v>0</v>
      </c>
      <c r="R4696" s="19">
        <f>BWscncns[[#This Row],[C fx]]*4+BWscncns[[#This Row],[C fg]]*2+BWscncns[[#This Row],[C fm]]</f>
        <v>1</v>
      </c>
      <c r="S4696">
        <v>384</v>
      </c>
      <c r="T4696">
        <v>512000</v>
      </c>
      <c r="U4696" s="13">
        <v>0.75</v>
      </c>
      <c r="V4696" s="13">
        <v>1.3333330000000001</v>
      </c>
      <c r="W4696">
        <v>4126</v>
      </c>
      <c r="X4696">
        <v>82</v>
      </c>
      <c r="Z4696" s="10">
        <f>IF($N4696&lt;&gt;0,constants!$L$2,IF($O4696&lt;&gt;0,constants!$M$2,IF($P4696&lt;&gt;0,constants!$N$2,0)))</f>
        <v>1117.99</v>
      </c>
      <c r="AA4696" s="10">
        <f>IF($N4696&lt;&gt;0,constants!$L$2,IF($O4696&lt;&gt;0,constants!$M$2,IF($P4696&lt;&gt;0,constants!$P$2,0)))</f>
        <v>4051.45</v>
      </c>
      <c r="AB4696" s="11">
        <f>constants!$O$2</f>
        <v>4861.32</v>
      </c>
      <c r="AC4696" s="11">
        <f>VLOOKUP(BWscncns[[#This Row],[scanner]],[0]!ScnrAvgBW,2,FALSE)/1000</f>
        <v>2386.3111194805197</v>
      </c>
      <c r="AD4696" s="8">
        <f>(1+$F4696)*Z4696</f>
        <v>808.19256491223155</v>
      </c>
      <c r="AE4696" s="8">
        <f>(1+$F4696)*AA4696</f>
        <v>2928.7844856516249</v>
      </c>
      <c r="AF4696" s="8">
        <f>(1+$F4696)*AB4696</f>
        <v>3514.2377656858553</v>
      </c>
      <c r="AG4696" s="8">
        <f>(1+$F4696)*AC4696</f>
        <v>1725.0591725610602</v>
      </c>
      <c r="AH4696" s="8">
        <f>(1+$F4696)*$T4696/1000</f>
        <v>370.12369809664</v>
      </c>
      <c r="AI4696" s="8">
        <f>(1+BWscncns[[#This Row],[pid_error]]*K_p)*BWscncns[[#This Row],[dbw]]/1000</f>
        <v>441.06184904832003</v>
      </c>
      <c r="AJ4696" s="13">
        <f>BWscncns[[#This Row],[Torflow prgrssv alt vote]]/VLOOKUP(BWscncns[[#This Row],[class]],AltBWtotl,2,FALSE)*100</f>
        <v>8.6989171123247975E-3</v>
      </c>
      <c r="AK4696">
        <f>IF(D4696=E4696,1,0)</f>
        <v>1</v>
      </c>
    </row>
    <row r="4697" spans="1:37">
      <c r="A4697" s="1" t="s">
        <v>2315</v>
      </c>
      <c r="B4697" s="1" t="s">
        <v>2316</v>
      </c>
      <c r="C4697">
        <v>471</v>
      </c>
      <c r="D4697">
        <v>1524862622</v>
      </c>
      <c r="E4697">
        <v>1524862622</v>
      </c>
      <c r="F4697" s="2">
        <v>0.15033281046300001</v>
      </c>
      <c r="G4697" s="2">
        <v>0.15033281046300001</v>
      </c>
      <c r="H4697">
        <v>471176</v>
      </c>
      <c r="I4697" s="2">
        <v>-9.04206181814E-2</v>
      </c>
      <c r="J4697" s="2">
        <v>0</v>
      </c>
      <c r="K4697">
        <v>6</v>
      </c>
      <c r="L4697" s="1" t="s">
        <v>11714</v>
      </c>
      <c r="M4697" s="1" t="s">
        <v>2316</v>
      </c>
      <c r="N4697">
        <v>0</v>
      </c>
      <c r="O4697">
        <v>0</v>
      </c>
      <c r="P4697">
        <v>1</v>
      </c>
      <c r="Q4697">
        <v>0</v>
      </c>
      <c r="R4697" s="19">
        <f>BWscncns[[#This Row],[C fx]]*4+BWscncns[[#This Row],[C fg]]*2+BWscncns[[#This Row],[C fm]]</f>
        <v>1</v>
      </c>
      <c r="S4697">
        <v>361</v>
      </c>
      <c r="T4697">
        <v>409600</v>
      </c>
      <c r="U4697" s="13">
        <v>0.88134800000000002</v>
      </c>
      <c r="V4697" s="13">
        <v>1.1346259999999999</v>
      </c>
      <c r="W4697">
        <v>3766</v>
      </c>
      <c r="X4697">
        <v>75</v>
      </c>
      <c r="Z4697" s="10">
        <f>IF($N4697&lt;&gt;0,constants!$L$2,IF($O4697&lt;&gt;0,constants!$M$2,IF($P4697&lt;&gt;0,constants!$N$2,0)))</f>
        <v>1117.99</v>
      </c>
      <c r="AA4697" s="10">
        <f>IF($N4697&lt;&gt;0,constants!$L$2,IF($O4697&lt;&gt;0,constants!$M$2,IF($P4697&lt;&gt;0,constants!$P$2,0)))</f>
        <v>4051.45</v>
      </c>
      <c r="AB4697" s="11">
        <f>constants!$O$2</f>
        <v>4861.32</v>
      </c>
      <c r="AC4697" s="11">
        <f>VLOOKUP(BWscncns[[#This Row],[scanner]],[0]!ScnrAvgBW,2,FALSE)/1000</f>
        <v>2386.3111194805197</v>
      </c>
      <c r="AD4697" s="8">
        <f>(1+$F4697)*Z4697</f>
        <v>1286.0605787695292</v>
      </c>
      <c r="AE4697" s="8">
        <f>(1+$F4697)*AA4697</f>
        <v>4660.515864950321</v>
      </c>
      <c r="AF4697" s="8">
        <f>(1+$F4697)*AB4697</f>
        <v>5592.1358981599906</v>
      </c>
      <c r="AG4697" s="8">
        <f>(1+$F4697)*AC4697</f>
        <v>2745.0519767111336</v>
      </c>
      <c r="AH4697" s="8">
        <f>(1+$F4697)*$T4697/1000</f>
        <v>471.17631916564477</v>
      </c>
      <c r="AI4697" s="8">
        <f>(1+BWscncns[[#This Row],[pid_error]]*K_p)*BWscncns[[#This Row],[dbw]]/1000</f>
        <v>440.38815958282242</v>
      </c>
      <c r="AJ4697" s="13">
        <f>BWscncns[[#This Row],[Torflow prgrssv alt vote]]/VLOOKUP(BWscncns[[#This Row],[class]],AltBWtotl,2,FALSE)*100</f>
        <v>8.6856301575984809E-3</v>
      </c>
      <c r="AK4697">
        <f>IF(D4697=E4697,1,0)</f>
        <v>1</v>
      </c>
    </row>
    <row r="4698" spans="1:37">
      <c r="A4698" s="1" t="s">
        <v>5856</v>
      </c>
      <c r="B4698" s="1" t="s">
        <v>5857</v>
      </c>
      <c r="C4698">
        <v>235</v>
      </c>
      <c r="D4698">
        <v>1524987958</v>
      </c>
      <c r="E4698">
        <v>1524987958</v>
      </c>
      <c r="F4698" s="2">
        <v>-0.63463518721199996</v>
      </c>
      <c r="G4698" s="2">
        <v>-0.63463518721199996</v>
      </c>
      <c r="H4698">
        <v>234955</v>
      </c>
      <c r="I4698" s="2">
        <v>3.49749860819E-2</v>
      </c>
      <c r="J4698" s="2">
        <v>0</v>
      </c>
      <c r="K4698">
        <v>7</v>
      </c>
      <c r="L4698" s="1" t="s">
        <v>11890</v>
      </c>
      <c r="M4698" s="1" t="s">
        <v>5857</v>
      </c>
      <c r="N4698">
        <v>0</v>
      </c>
      <c r="O4698">
        <v>0</v>
      </c>
      <c r="P4698">
        <v>1</v>
      </c>
      <c r="Q4698">
        <v>0</v>
      </c>
      <c r="R4698" s="19">
        <f>BWscncns[[#This Row],[C fx]]*4+BWscncns[[#This Row],[C fg]]*2+BWscncns[[#This Row],[C fm]]</f>
        <v>1</v>
      </c>
      <c r="S4698">
        <v>221</v>
      </c>
      <c r="T4698">
        <v>643072</v>
      </c>
      <c r="U4698" s="13">
        <v>0.343663</v>
      </c>
      <c r="V4698" s="13">
        <v>2.9098280000000001</v>
      </c>
      <c r="W4698">
        <v>5341</v>
      </c>
      <c r="X4698">
        <v>106</v>
      </c>
      <c r="Z4698" s="10">
        <f>IF($N4698&lt;&gt;0,constants!$L$2,IF($O4698&lt;&gt;0,constants!$M$2,IF($P4698&lt;&gt;0,constants!$N$2,0)))</f>
        <v>1117.99</v>
      </c>
      <c r="AA4698" s="10">
        <f>IF($N4698&lt;&gt;0,constants!$L$2,IF($O4698&lt;&gt;0,constants!$M$2,IF($P4698&lt;&gt;0,constants!$P$2,0)))</f>
        <v>4051.45</v>
      </c>
      <c r="AB4698" s="11">
        <f>constants!$O$2</f>
        <v>4861.32</v>
      </c>
      <c r="AC4698" s="11">
        <f>VLOOKUP(BWscncns[[#This Row],[scanner]],[0]!ScnrAvgBW,2,FALSE)/1000</f>
        <v>885.64026081730776</v>
      </c>
      <c r="AD4698" s="8">
        <f>(1+$F4698)*Z4698</f>
        <v>408.47420704885616</v>
      </c>
      <c r="AE4698" s="8">
        <f>(1+$F4698)*AA4698</f>
        <v>1480.2572707699426</v>
      </c>
      <c r="AF4698" s="8">
        <f>(1+$F4698)*AB4698</f>
        <v>1776.1552717025602</v>
      </c>
      <c r="AG4698" s="8">
        <f>(1+$F4698)*AC4698</f>
        <v>323.58178809103117</v>
      </c>
      <c r="AH4698" s="8">
        <f>(1+$F4698)*$T4698/1000</f>
        <v>234.95588088920476</v>
      </c>
      <c r="AI4698" s="8">
        <f>(1+BWscncns[[#This Row],[pid_error]]*K_p)*BWscncns[[#This Row],[dbw]]/1000</f>
        <v>439.01394044460238</v>
      </c>
      <c r="AJ4698" s="13">
        <f>BWscncns[[#This Row],[Torflow prgrssv alt vote]]/VLOOKUP(BWscncns[[#This Row],[class]],AltBWtotl,2,FALSE)*100</f>
        <v>8.658526887607345E-3</v>
      </c>
      <c r="AK4698">
        <f>IF(D4698=E4698,1,0)</f>
        <v>1</v>
      </c>
    </row>
    <row r="4699" spans="1:37">
      <c r="A4699" s="1" t="s">
        <v>9107</v>
      </c>
      <c r="B4699" s="1" t="s">
        <v>9108</v>
      </c>
      <c r="C4699">
        <v>416</v>
      </c>
      <c r="D4699">
        <v>1524915206</v>
      </c>
      <c r="E4699">
        <v>1524915206</v>
      </c>
      <c r="F4699" s="2">
        <v>-9.6388050734199995E-2</v>
      </c>
      <c r="G4699" s="2">
        <v>-9.6388050734199995E-2</v>
      </c>
      <c r="H4699">
        <v>416384</v>
      </c>
      <c r="I4699" s="2">
        <v>0.13739831643600001</v>
      </c>
      <c r="J4699" s="2">
        <v>0</v>
      </c>
      <c r="K4699">
        <v>6</v>
      </c>
      <c r="L4699" s="1" t="s">
        <v>11948</v>
      </c>
      <c r="M4699" s="1" t="s">
        <v>9108</v>
      </c>
      <c r="N4699">
        <v>1</v>
      </c>
      <c r="O4699">
        <v>0</v>
      </c>
      <c r="P4699">
        <v>0</v>
      </c>
      <c r="Q4699">
        <v>0</v>
      </c>
      <c r="R4699" s="19">
        <f>BWscncns[[#This Row],[C fx]]*4+BWscncns[[#This Row],[C fg]]*2+BWscncns[[#This Row],[C fm]]</f>
        <v>4</v>
      </c>
      <c r="S4699">
        <v>410</v>
      </c>
      <c r="T4699">
        <v>460800</v>
      </c>
      <c r="U4699" s="13">
        <v>0.88975700000000002</v>
      </c>
      <c r="V4699" s="13">
        <v>1.123902</v>
      </c>
      <c r="W4699">
        <v>3741</v>
      </c>
      <c r="X4699">
        <v>74</v>
      </c>
      <c r="Z4699" s="10">
        <f>IF($N4699&lt;&gt;0,constants!$L$2,IF($O4699&lt;&gt;0,constants!$M$2,IF($P4699&lt;&gt;0,constants!$N$2,0)))</f>
        <v>10125.48</v>
      </c>
      <c r="AA4699" s="10">
        <f>IF($N4699&lt;&gt;0,constants!$L$2,IF($O4699&lt;&gt;0,constants!$M$2,IF($P4699&lt;&gt;0,constants!$P$2,0)))</f>
        <v>10125.48</v>
      </c>
      <c r="AB4699" s="11">
        <f>constants!$O$2</f>
        <v>4861.32</v>
      </c>
      <c r="AC4699" s="11">
        <f>VLOOKUP(BWscncns[[#This Row],[scanner]],[0]!ScnrAvgBW,2,FALSE)/1000</f>
        <v>2386.3111194805197</v>
      </c>
      <c r="AD4699" s="8">
        <f>(1+$F4699)*Z4699</f>
        <v>9149.5047200518729</v>
      </c>
      <c r="AE4699" s="8">
        <f>(1+$F4699)*AA4699</f>
        <v>9149.5047200518729</v>
      </c>
      <c r="AF4699" s="8">
        <f>(1+$F4699)*AB4699</f>
        <v>4392.7468412048183</v>
      </c>
      <c r="AG4699" s="8">
        <f>(1+$F4699)*AC4699</f>
        <v>2156.2992422284456</v>
      </c>
      <c r="AH4699" s="8">
        <f>(1+$F4699)*$T4699/1000</f>
        <v>416.3843862216807</v>
      </c>
      <c r="AI4699" s="8">
        <f>(1+BWscncns[[#This Row],[pid_error]]*K_p)*BWscncns[[#This Row],[dbw]]/1000</f>
        <v>438.5921931108403</v>
      </c>
      <c r="AJ4699" s="13">
        <f>BWscncns[[#This Row],[Torflow prgrssv alt vote]]/VLOOKUP(BWscncns[[#This Row],[class]],AltBWtotl,2,FALSE)*100</f>
        <v>3.7590614911957687E-3</v>
      </c>
      <c r="AK4699">
        <f>IF(D4699=E4699,1,0)</f>
        <v>1</v>
      </c>
    </row>
    <row r="4700" spans="1:37">
      <c r="A4700" s="1" t="s">
        <v>1110</v>
      </c>
      <c r="B4700" s="1" t="s">
        <v>154</v>
      </c>
      <c r="C4700">
        <v>353</v>
      </c>
      <c r="D4700">
        <v>1525002309</v>
      </c>
      <c r="E4700">
        <v>1525002309</v>
      </c>
      <c r="F4700" s="2">
        <v>-0.32695154565200002</v>
      </c>
      <c r="G4700" s="2">
        <v>-0.32695154565200002</v>
      </c>
      <c r="H4700">
        <v>352871</v>
      </c>
      <c r="I4700" s="2">
        <v>5.7560986676099997E-2</v>
      </c>
      <c r="J4700" s="2">
        <v>0</v>
      </c>
      <c r="K4700">
        <v>6</v>
      </c>
      <c r="L4700" s="1" t="s">
        <v>11780</v>
      </c>
      <c r="M4700" s="1" t="s">
        <v>154</v>
      </c>
      <c r="N4700">
        <v>0</v>
      </c>
      <c r="O4700">
        <v>0</v>
      </c>
      <c r="P4700">
        <v>1</v>
      </c>
      <c r="Q4700">
        <v>0</v>
      </c>
      <c r="R4700" s="19">
        <f>BWscncns[[#This Row],[C fx]]*4+BWscncns[[#This Row],[C fg]]*2+BWscncns[[#This Row],[C fm]]</f>
        <v>1</v>
      </c>
      <c r="S4700">
        <v>312</v>
      </c>
      <c r="T4700">
        <v>524288</v>
      </c>
      <c r="U4700" s="13">
        <v>0.59509299999999998</v>
      </c>
      <c r="V4700" s="13">
        <v>1.68041</v>
      </c>
      <c r="W4700">
        <v>4547</v>
      </c>
      <c r="X4700">
        <v>90</v>
      </c>
      <c r="Z4700" s="10">
        <f>IF($N4700&lt;&gt;0,constants!$L$2,IF($O4700&lt;&gt;0,constants!$M$2,IF($P4700&lt;&gt;0,constants!$N$2,0)))</f>
        <v>1117.99</v>
      </c>
      <c r="AA4700" s="10">
        <f>IF($N4700&lt;&gt;0,constants!$L$2,IF($O4700&lt;&gt;0,constants!$M$2,IF($P4700&lt;&gt;0,constants!$P$2,0)))</f>
        <v>4051.45</v>
      </c>
      <c r="AB4700" s="11">
        <f>constants!$O$2</f>
        <v>4861.32</v>
      </c>
      <c r="AC4700" s="11">
        <f>VLOOKUP(BWscncns[[#This Row],[scanner]],[0]!ScnrAvgBW,2,FALSE)/1000</f>
        <v>2386.3111194805197</v>
      </c>
      <c r="AD4700" s="8">
        <f>(1+$F4700)*Z4700</f>
        <v>752.46144147652046</v>
      </c>
      <c r="AE4700" s="8">
        <f>(1+$F4700)*AA4700</f>
        <v>2726.8221603682045</v>
      </c>
      <c r="AF4700" s="8">
        <f>(1+$F4700)*AB4700</f>
        <v>3271.9039120910193</v>
      </c>
      <c r="AG4700" s="8">
        <f>(1+$F4700)*AC4700</f>
        <v>1606.1030105598093</v>
      </c>
      <c r="AH4700" s="8">
        <f>(1+$F4700)*$T4700/1000</f>
        <v>352.8712280332042</v>
      </c>
      <c r="AI4700" s="8">
        <f>(1+BWscncns[[#This Row],[pid_error]]*K_p)*BWscncns[[#This Row],[dbw]]/1000</f>
        <v>438.57961401660208</v>
      </c>
      <c r="AJ4700" s="13">
        <f>BWscncns[[#This Row],[Torflow prgrssv alt vote]]/VLOOKUP(BWscncns[[#This Row],[class]],AltBWtotl,2,FALSE)*100</f>
        <v>8.6499608109788205E-3</v>
      </c>
      <c r="AK4700">
        <f>IF(D4700=E4700,1,0)</f>
        <v>1</v>
      </c>
    </row>
    <row r="4701" spans="1:37">
      <c r="A4701" s="1" t="s">
        <v>9396</v>
      </c>
      <c r="B4701" s="1" t="s">
        <v>9397</v>
      </c>
      <c r="C4701">
        <v>364</v>
      </c>
      <c r="D4701">
        <v>1524975578</v>
      </c>
      <c r="E4701">
        <v>1524975578</v>
      </c>
      <c r="F4701" s="2">
        <v>-0.289248664195</v>
      </c>
      <c r="G4701" s="2">
        <v>-0.289248664195</v>
      </c>
      <c r="H4701">
        <v>363904</v>
      </c>
      <c r="I4701" s="2">
        <v>-0.32409672933799999</v>
      </c>
      <c r="J4701" s="2">
        <v>0</v>
      </c>
      <c r="K4701">
        <v>6</v>
      </c>
      <c r="L4701" s="1" t="s">
        <v>11692</v>
      </c>
      <c r="M4701" s="1" t="s">
        <v>9397</v>
      </c>
      <c r="N4701">
        <v>0</v>
      </c>
      <c r="O4701">
        <v>0</v>
      </c>
      <c r="P4701">
        <v>1</v>
      </c>
      <c r="Q4701">
        <v>0</v>
      </c>
      <c r="R4701" s="19">
        <f>BWscncns[[#This Row],[C fx]]*4+BWscncns[[#This Row],[C fg]]*2+BWscncns[[#This Row],[C fm]]</f>
        <v>1</v>
      </c>
      <c r="S4701">
        <v>385</v>
      </c>
      <c r="T4701">
        <v>512000</v>
      </c>
      <c r="U4701" s="13">
        <v>0.75195299999999998</v>
      </c>
      <c r="V4701" s="13">
        <v>1.3298700000000001</v>
      </c>
      <c r="W4701">
        <v>4122</v>
      </c>
      <c r="X4701">
        <v>82</v>
      </c>
      <c r="Z4701" s="10">
        <f>IF($N4701&lt;&gt;0,constants!$L$2,IF($O4701&lt;&gt;0,constants!$M$2,IF($P4701&lt;&gt;0,constants!$N$2,0)))</f>
        <v>1117.99</v>
      </c>
      <c r="AA4701" s="10">
        <f>IF($N4701&lt;&gt;0,constants!$L$2,IF($O4701&lt;&gt;0,constants!$M$2,IF($P4701&lt;&gt;0,constants!$P$2,0)))</f>
        <v>4051.45</v>
      </c>
      <c r="AB4701" s="11">
        <f>constants!$O$2</f>
        <v>4861.32</v>
      </c>
      <c r="AC4701" s="11">
        <f>VLOOKUP(BWscncns[[#This Row],[scanner]],[0]!ScnrAvgBW,2,FALSE)/1000</f>
        <v>2386.3111194805197</v>
      </c>
      <c r="AD4701" s="8">
        <f>(1+$F4701)*Z4701</f>
        <v>794.61288591663185</v>
      </c>
      <c r="AE4701" s="8">
        <f>(1+$F4701)*AA4701</f>
        <v>2879.5734994471668</v>
      </c>
      <c r="AF4701" s="8">
        <f>(1+$F4701)*AB4701</f>
        <v>3455.1896837755621</v>
      </c>
      <c r="AG4701" s="8">
        <f>(1+$F4701)*AC4701</f>
        <v>1696.0738158171041</v>
      </c>
      <c r="AH4701" s="8">
        <f>(1+$F4701)*$T4701/1000</f>
        <v>363.90468393215997</v>
      </c>
      <c r="AI4701" s="8">
        <f>(1+BWscncns[[#This Row],[pid_error]]*K_p)*BWscncns[[#This Row],[dbw]]/1000</f>
        <v>437.95234196608004</v>
      </c>
      <c r="AJ4701" s="13">
        <f>BWscncns[[#This Row],[Torflow prgrssv alt vote]]/VLOOKUP(BWscncns[[#This Row],[class]],AltBWtotl,2,FALSE)*100</f>
        <v>8.6375893315907403E-3</v>
      </c>
      <c r="AK4701">
        <f>IF(D4701=E4701,1,0)</f>
        <v>1</v>
      </c>
    </row>
    <row r="4702" spans="1:37">
      <c r="A4702" s="1" t="s">
        <v>6747</v>
      </c>
      <c r="B4702" s="1" t="s">
        <v>6748</v>
      </c>
      <c r="C4702">
        <v>466</v>
      </c>
      <c r="D4702">
        <v>1525002309</v>
      </c>
      <c r="E4702">
        <v>1525002309</v>
      </c>
      <c r="F4702" s="2">
        <v>0.13694767966999999</v>
      </c>
      <c r="G4702" s="2">
        <v>0.13694767966999999</v>
      </c>
      <c r="H4702">
        <v>465693</v>
      </c>
      <c r="I4702" s="2">
        <v>0.14823957273800001</v>
      </c>
      <c r="J4702" s="2">
        <v>0</v>
      </c>
      <c r="K4702">
        <v>6</v>
      </c>
      <c r="L4702" s="1" t="s">
        <v>11780</v>
      </c>
      <c r="M4702" s="1" t="s">
        <v>6748</v>
      </c>
      <c r="N4702">
        <v>0</v>
      </c>
      <c r="O4702">
        <v>0</v>
      </c>
      <c r="P4702">
        <v>1</v>
      </c>
      <c r="Q4702">
        <v>0</v>
      </c>
      <c r="R4702" s="19">
        <f>BWscncns[[#This Row],[C fx]]*4+BWscncns[[#This Row],[C fg]]*2+BWscncns[[#This Row],[C fm]]</f>
        <v>1</v>
      </c>
      <c r="S4702">
        <v>244</v>
      </c>
      <c r="T4702">
        <v>409600</v>
      </c>
      <c r="U4702" s="13">
        <v>0.59570299999999998</v>
      </c>
      <c r="V4702" s="13">
        <v>1.6786890000000001</v>
      </c>
      <c r="W4702">
        <v>4542</v>
      </c>
      <c r="X4702">
        <v>90</v>
      </c>
      <c r="Z4702" s="10">
        <f>IF($N4702&lt;&gt;0,constants!$L$2,IF($O4702&lt;&gt;0,constants!$M$2,IF($P4702&lt;&gt;0,constants!$N$2,0)))</f>
        <v>1117.99</v>
      </c>
      <c r="AA4702" s="10">
        <f>IF($N4702&lt;&gt;0,constants!$L$2,IF($O4702&lt;&gt;0,constants!$M$2,IF($P4702&lt;&gt;0,constants!$P$2,0)))</f>
        <v>4051.45</v>
      </c>
      <c r="AB4702" s="11">
        <f>constants!$O$2</f>
        <v>4861.32</v>
      </c>
      <c r="AC4702" s="11">
        <f>VLOOKUP(BWscncns[[#This Row],[scanner]],[0]!ScnrAvgBW,2,FALSE)/1000</f>
        <v>2386.3111194805197</v>
      </c>
      <c r="AD4702" s="8">
        <f>(1+$F4702)*Z4702</f>
        <v>1271.0961363942633</v>
      </c>
      <c r="AE4702" s="8">
        <f>(1+$F4702)*AA4702</f>
        <v>4606.2866767990208</v>
      </c>
      <c r="AF4702" s="8">
        <f>(1+$F4702)*AB4702</f>
        <v>5527.0664941333644</v>
      </c>
      <c r="AG4702" s="8">
        <f>(1+$F4702)*AC4702</f>
        <v>2713.1108902640967</v>
      </c>
      <c r="AH4702" s="8">
        <f>(1+$F4702)*$T4702/1000</f>
        <v>465.69376959283204</v>
      </c>
      <c r="AI4702" s="8">
        <f>(1+BWscncns[[#This Row],[pid_error]]*K_p)*BWscncns[[#This Row],[dbw]]/1000</f>
        <v>437.64688479641597</v>
      </c>
      <c r="AJ4702" s="13">
        <f>BWscncns[[#This Row],[Torflow prgrssv alt vote]]/VLOOKUP(BWscncns[[#This Row],[class]],AltBWtotl,2,FALSE)*100</f>
        <v>8.6315649007631685E-3</v>
      </c>
      <c r="AK4702">
        <f>IF(D4702=E4702,1,0)</f>
        <v>1</v>
      </c>
    </row>
    <row r="4703" spans="1:37">
      <c r="A4703" s="1" t="s">
        <v>6906</v>
      </c>
      <c r="B4703" s="1" t="s">
        <v>6907</v>
      </c>
      <c r="C4703">
        <v>362</v>
      </c>
      <c r="D4703">
        <v>1524905143</v>
      </c>
      <c r="E4703">
        <v>1524905143</v>
      </c>
      <c r="F4703" s="2">
        <v>-0.29212725695500003</v>
      </c>
      <c r="G4703" s="2">
        <v>-0.29212725695500003</v>
      </c>
      <c r="H4703">
        <v>362430</v>
      </c>
      <c r="I4703" s="2">
        <v>-0.31755077503000001</v>
      </c>
      <c r="J4703" s="2">
        <v>0</v>
      </c>
      <c r="K4703">
        <v>4</v>
      </c>
      <c r="L4703" s="1" t="s">
        <v>11950</v>
      </c>
      <c r="M4703" s="1" t="s">
        <v>6907</v>
      </c>
      <c r="N4703">
        <v>0</v>
      </c>
      <c r="O4703">
        <v>0</v>
      </c>
      <c r="P4703">
        <v>1</v>
      </c>
      <c r="Q4703">
        <v>0</v>
      </c>
      <c r="R4703" s="19">
        <f>BWscncns[[#This Row],[C fx]]*4+BWscncns[[#This Row],[C fg]]*2+BWscncns[[#This Row],[C fm]]</f>
        <v>1</v>
      </c>
      <c r="S4703">
        <v>381</v>
      </c>
      <c r="T4703">
        <v>512000</v>
      </c>
      <c r="U4703" s="13">
        <v>0.74414100000000005</v>
      </c>
      <c r="V4703" s="13">
        <v>1.3438319999999999</v>
      </c>
      <c r="W4703">
        <v>4152</v>
      </c>
      <c r="X4703">
        <v>83</v>
      </c>
      <c r="Z4703" s="10">
        <f>IF($N4703&lt;&gt;0,constants!$L$2,IF($O4703&lt;&gt;0,constants!$M$2,IF($P4703&lt;&gt;0,constants!$N$2,0)))</f>
        <v>1117.99</v>
      </c>
      <c r="AA4703" s="10">
        <f>IF($N4703&lt;&gt;0,constants!$L$2,IF($O4703&lt;&gt;0,constants!$M$2,IF($P4703&lt;&gt;0,constants!$P$2,0)))</f>
        <v>4051.45</v>
      </c>
      <c r="AB4703" s="11">
        <f>constants!$O$2</f>
        <v>4861.32</v>
      </c>
      <c r="AC4703" s="11">
        <f>VLOOKUP(BWscncns[[#This Row],[scanner]],[0]!ScnrAvgBW,2,FALSE)/1000</f>
        <v>4819.491751072962</v>
      </c>
      <c r="AD4703" s="8">
        <f>(1+$F4703)*Z4703</f>
        <v>791.3946479968796</v>
      </c>
      <c r="AE4703" s="8">
        <f>(1+$F4703)*AA4703</f>
        <v>2867.9110248096654</v>
      </c>
      <c r="AF4703" s="8">
        <f>(1+$F4703)*AB4703</f>
        <v>3441.1959232195195</v>
      </c>
      <c r="AG4703" s="8">
        <f>(1+$F4703)*AC4703</f>
        <v>3411.5868459147682</v>
      </c>
      <c r="AH4703" s="8">
        <f>(1+$F4703)*$T4703/1000</f>
        <v>362.43084443904002</v>
      </c>
      <c r="AI4703" s="8">
        <f>(1+BWscncns[[#This Row],[pid_error]]*K_p)*BWscncns[[#This Row],[dbw]]/1000</f>
        <v>437.21542221952001</v>
      </c>
      <c r="AJ4703" s="13">
        <f>BWscncns[[#This Row],[Torflow prgrssv alt vote]]/VLOOKUP(BWscncns[[#This Row],[class]],AltBWtotl,2,FALSE)*100</f>
        <v>8.6230553069236958E-3</v>
      </c>
      <c r="AK4703">
        <f>IF(D4703=E4703,1,0)</f>
        <v>1</v>
      </c>
    </row>
    <row r="4704" spans="1:37">
      <c r="A4704" s="1" t="s">
        <v>4282</v>
      </c>
      <c r="B4704" s="1" t="s">
        <v>4283</v>
      </c>
      <c r="C4704">
        <v>362</v>
      </c>
      <c r="D4704">
        <v>1524925046</v>
      </c>
      <c r="E4704">
        <v>1524925046</v>
      </c>
      <c r="F4704" s="2">
        <v>-0.292212201901</v>
      </c>
      <c r="G4704" s="2">
        <v>-0.292212201901</v>
      </c>
      <c r="H4704">
        <v>362387</v>
      </c>
      <c r="I4704" s="2">
        <v>-5.0556306114399999E-2</v>
      </c>
      <c r="J4704" s="2">
        <v>0</v>
      </c>
      <c r="K4704">
        <v>6</v>
      </c>
      <c r="L4704" s="1" t="s">
        <v>11805</v>
      </c>
      <c r="M4704" s="1" t="s">
        <v>4283</v>
      </c>
      <c r="N4704">
        <v>0</v>
      </c>
      <c r="O4704">
        <v>0</v>
      </c>
      <c r="P4704">
        <v>1</v>
      </c>
      <c r="Q4704">
        <v>0</v>
      </c>
      <c r="R4704" s="19">
        <f>BWscncns[[#This Row],[C fx]]*4+BWscncns[[#This Row],[C fg]]*2+BWscncns[[#This Row],[C fm]]</f>
        <v>1</v>
      </c>
      <c r="S4704">
        <v>362</v>
      </c>
      <c r="T4704">
        <v>512000</v>
      </c>
      <c r="U4704" s="13">
        <v>0.70703099999999997</v>
      </c>
      <c r="V4704" s="13">
        <v>1.4143650000000001</v>
      </c>
      <c r="W4704">
        <v>4257</v>
      </c>
      <c r="X4704">
        <v>85</v>
      </c>
      <c r="Z4704" s="10">
        <f>IF($N4704&lt;&gt;0,constants!$L$2,IF($O4704&lt;&gt;0,constants!$M$2,IF($P4704&lt;&gt;0,constants!$N$2,0)))</f>
        <v>1117.99</v>
      </c>
      <c r="AA4704" s="10">
        <f>IF($N4704&lt;&gt;0,constants!$L$2,IF($O4704&lt;&gt;0,constants!$M$2,IF($P4704&lt;&gt;0,constants!$P$2,0)))</f>
        <v>4051.45</v>
      </c>
      <c r="AB4704" s="11">
        <f>constants!$O$2</f>
        <v>4861.32</v>
      </c>
      <c r="AC4704" s="11">
        <f>VLOOKUP(BWscncns[[#This Row],[scanner]],[0]!ScnrAvgBW,2,FALSE)/1000</f>
        <v>2386.3111194805197</v>
      </c>
      <c r="AD4704" s="8">
        <f>(1+$F4704)*Z4704</f>
        <v>791.29968039670098</v>
      </c>
      <c r="AE4704" s="8">
        <f>(1+$F4704)*AA4704</f>
        <v>2867.5668746081933</v>
      </c>
      <c r="AF4704" s="8">
        <f>(1+$F4704)*AB4704</f>
        <v>3440.7829786546304</v>
      </c>
      <c r="AG4704" s="8">
        <f>(1+$F4704)*AC4704</f>
        <v>1689.0018928362765</v>
      </c>
      <c r="AH4704" s="8">
        <f>(1+$F4704)*$T4704/1000</f>
        <v>362.38735262668797</v>
      </c>
      <c r="AI4704" s="8">
        <f>(1+BWscncns[[#This Row],[pid_error]]*K_p)*BWscncns[[#This Row],[dbw]]/1000</f>
        <v>437.19367631334399</v>
      </c>
      <c r="AJ4704" s="13">
        <f>BWscncns[[#This Row],[Torflow prgrssv alt vote]]/VLOOKUP(BWscncns[[#This Row],[class]],AltBWtotl,2,FALSE)*100</f>
        <v>8.6226264196015076E-3</v>
      </c>
      <c r="AK4704">
        <f>IF(D4704=E4704,1,0)</f>
        <v>1</v>
      </c>
    </row>
    <row r="4705" spans="1:37">
      <c r="A4705" s="1" t="s">
        <v>8486</v>
      </c>
      <c r="B4705" s="1" t="s">
        <v>8487</v>
      </c>
      <c r="C4705">
        <v>241</v>
      </c>
      <c r="D4705">
        <v>1524981197</v>
      </c>
      <c r="E4705">
        <v>1524981197</v>
      </c>
      <c r="F4705" s="2">
        <v>-0.61904032875299997</v>
      </c>
      <c r="G4705" s="2">
        <v>-0.61904032875299997</v>
      </c>
      <c r="H4705">
        <v>241071</v>
      </c>
      <c r="I4705" s="2">
        <v>5.1697494828E-3</v>
      </c>
      <c r="J4705" s="2">
        <v>0</v>
      </c>
      <c r="K4705">
        <v>7</v>
      </c>
      <c r="L4705" s="1" t="s">
        <v>11820</v>
      </c>
      <c r="M4705" s="1" t="s">
        <v>8487</v>
      </c>
      <c r="N4705">
        <v>0</v>
      </c>
      <c r="O4705">
        <v>0</v>
      </c>
      <c r="P4705">
        <v>1</v>
      </c>
      <c r="Q4705">
        <v>0</v>
      </c>
      <c r="R4705" s="19">
        <f>BWscncns[[#This Row],[C fx]]*4+BWscncns[[#This Row],[C fg]]*2+BWscncns[[#This Row],[C fm]]</f>
        <v>1</v>
      </c>
      <c r="S4705">
        <v>241</v>
      </c>
      <c r="T4705">
        <v>632800</v>
      </c>
      <c r="U4705" s="13">
        <v>0.38084699999999999</v>
      </c>
      <c r="V4705" s="13">
        <v>2.6257259999999998</v>
      </c>
      <c r="W4705">
        <v>5248</v>
      </c>
      <c r="X4705">
        <v>104</v>
      </c>
      <c r="Z4705" s="10">
        <f>IF($N4705&lt;&gt;0,constants!$L$2,IF($O4705&lt;&gt;0,constants!$M$2,IF($P4705&lt;&gt;0,constants!$N$2,0)))</f>
        <v>1117.99</v>
      </c>
      <c r="AA4705" s="10">
        <f>IF($N4705&lt;&gt;0,constants!$L$2,IF($O4705&lt;&gt;0,constants!$M$2,IF($P4705&lt;&gt;0,constants!$P$2,0)))</f>
        <v>4051.45</v>
      </c>
      <c r="AB4705" s="11">
        <f>constants!$O$2</f>
        <v>4861.32</v>
      </c>
      <c r="AC4705" s="11">
        <f>VLOOKUP(BWscncns[[#This Row],[scanner]],[0]!ScnrAvgBW,2,FALSE)/1000</f>
        <v>885.64026081730776</v>
      </c>
      <c r="AD4705" s="8">
        <f>(1+$F4705)*Z4705</f>
        <v>425.9091028574336</v>
      </c>
      <c r="AE4705" s="8">
        <f>(1+$F4705)*AA4705</f>
        <v>1543.4390600736583</v>
      </c>
      <c r="AF4705" s="8">
        <f>(1+$F4705)*AB4705</f>
        <v>1851.9668690264662</v>
      </c>
      <c r="AG4705" s="8">
        <f>(1+$F4705)*AC4705</f>
        <v>337.39322260406891</v>
      </c>
      <c r="AH4705" s="8">
        <f>(1+$F4705)*$T4705/1000</f>
        <v>241.07127996510164</v>
      </c>
      <c r="AI4705" s="8">
        <f>(1+BWscncns[[#This Row],[pid_error]]*K_p)*BWscncns[[#This Row],[dbw]]/1000</f>
        <v>436.93563998255081</v>
      </c>
      <c r="AJ4705" s="13">
        <f>BWscncns[[#This Row],[Torflow prgrssv alt vote]]/VLOOKUP(BWscncns[[#This Row],[class]],AltBWtotl,2,FALSE)*100</f>
        <v>8.6175372543101057E-3</v>
      </c>
      <c r="AK4705">
        <f>IF(D4705=E4705,1,0)</f>
        <v>1</v>
      </c>
    </row>
    <row r="4706" spans="1:37">
      <c r="A4706" s="1" t="s">
        <v>3670</v>
      </c>
      <c r="B4706" s="1" t="s">
        <v>3671</v>
      </c>
      <c r="C4706">
        <v>359</v>
      </c>
      <c r="D4706">
        <v>1524951745</v>
      </c>
      <c r="E4706">
        <v>1524951745</v>
      </c>
      <c r="F4706" s="2">
        <v>-0.29793694810299998</v>
      </c>
      <c r="G4706" s="2">
        <v>-0.29793694810299998</v>
      </c>
      <c r="H4706">
        <v>359456</v>
      </c>
      <c r="I4706" s="2">
        <v>-0.35283323002400002</v>
      </c>
      <c r="J4706" s="2">
        <v>0</v>
      </c>
      <c r="K4706">
        <v>4</v>
      </c>
      <c r="L4706" s="1" t="s">
        <v>11675</v>
      </c>
      <c r="M4706" s="1" t="s">
        <v>3671</v>
      </c>
      <c r="N4706">
        <v>0</v>
      </c>
      <c r="O4706">
        <v>0</v>
      </c>
      <c r="P4706">
        <v>1</v>
      </c>
      <c r="Q4706">
        <v>0</v>
      </c>
      <c r="R4706" s="19">
        <f>BWscncns[[#This Row],[C fx]]*4+BWscncns[[#This Row],[C fg]]*2+BWscncns[[#This Row],[C fm]]</f>
        <v>1</v>
      </c>
      <c r="S4706">
        <v>418</v>
      </c>
      <c r="T4706">
        <v>512000</v>
      </c>
      <c r="U4706" s="13">
        <v>0.81640599999999997</v>
      </c>
      <c r="V4706" s="13">
        <v>1.22488</v>
      </c>
      <c r="W4706">
        <v>3966</v>
      </c>
      <c r="X4706">
        <v>79</v>
      </c>
      <c r="Z4706" s="10">
        <f>IF($N4706&lt;&gt;0,constants!$L$2,IF($O4706&lt;&gt;0,constants!$M$2,IF($P4706&lt;&gt;0,constants!$N$2,0)))</f>
        <v>1117.99</v>
      </c>
      <c r="AA4706" s="10">
        <f>IF($N4706&lt;&gt;0,constants!$L$2,IF($O4706&lt;&gt;0,constants!$M$2,IF($P4706&lt;&gt;0,constants!$P$2,0)))</f>
        <v>4051.45</v>
      </c>
      <c r="AB4706" s="11">
        <f>constants!$O$2</f>
        <v>4861.32</v>
      </c>
      <c r="AC4706" s="11">
        <f>VLOOKUP(BWscncns[[#This Row],[scanner]],[0]!ScnrAvgBW,2,FALSE)/1000</f>
        <v>4819.491751072962</v>
      </c>
      <c r="AD4706" s="8">
        <f>(1+$F4706)*Z4706</f>
        <v>784.89947139032711</v>
      </c>
      <c r="AE4706" s="8">
        <f>(1+$F4706)*AA4706</f>
        <v>2844.3733516081006</v>
      </c>
      <c r="AF4706" s="8">
        <f>(1+$F4706)*AB4706</f>
        <v>3412.953155447924</v>
      </c>
      <c r="AG4706" s="8">
        <f>(1+$F4706)*AC4706</f>
        <v>3383.5870873507006</v>
      </c>
      <c r="AH4706" s="8">
        <f>(1+$F4706)*$T4706/1000</f>
        <v>359.45628257126401</v>
      </c>
      <c r="AI4706" s="8">
        <f>(1+BWscncns[[#This Row],[pid_error]]*K_p)*BWscncns[[#This Row],[dbw]]/1000</f>
        <v>435.72814128563198</v>
      </c>
      <c r="AJ4706" s="13">
        <f>BWscncns[[#This Row],[Torflow prgrssv alt vote]]/VLOOKUP(BWscncns[[#This Row],[class]],AltBWtotl,2,FALSE)*100</f>
        <v>8.5937221564946816E-3</v>
      </c>
      <c r="AK4706">
        <f>IF(D4706=E4706,1,0)</f>
        <v>1</v>
      </c>
    </row>
    <row r="4707" spans="1:37">
      <c r="A4707" s="1" t="s">
        <v>485</v>
      </c>
      <c r="B4707" s="1" t="s">
        <v>486</v>
      </c>
      <c r="C4707">
        <v>255</v>
      </c>
      <c r="D4707">
        <v>1524975801</v>
      </c>
      <c r="E4707">
        <v>1524975801</v>
      </c>
      <c r="F4707" s="2">
        <v>-0.57431950972099999</v>
      </c>
      <c r="G4707" s="2">
        <v>-0.57431950972099999</v>
      </c>
      <c r="H4707">
        <v>254563</v>
      </c>
      <c r="I4707" s="2">
        <v>6.2602524080900002E-2</v>
      </c>
      <c r="J4707" s="2">
        <v>0</v>
      </c>
      <c r="K4707">
        <v>7</v>
      </c>
      <c r="L4707" s="1" t="s">
        <v>11885</v>
      </c>
      <c r="M4707" s="1" t="s">
        <v>486</v>
      </c>
      <c r="N4707">
        <v>0</v>
      </c>
      <c r="O4707">
        <v>0</v>
      </c>
      <c r="P4707">
        <v>1</v>
      </c>
      <c r="Q4707">
        <v>0</v>
      </c>
      <c r="R4707" s="19">
        <f>BWscncns[[#This Row],[C fx]]*4+BWscncns[[#This Row],[C fg]]*2+BWscncns[[#This Row],[C fm]]</f>
        <v>1</v>
      </c>
      <c r="S4707">
        <v>255</v>
      </c>
      <c r="T4707">
        <v>610585</v>
      </c>
      <c r="U4707" s="13">
        <v>0.417632</v>
      </c>
      <c r="V4707" s="13">
        <v>2.3944510000000001</v>
      </c>
      <c r="W4707">
        <v>5116</v>
      </c>
      <c r="X4707">
        <v>102</v>
      </c>
      <c r="Z4707" s="10">
        <f>IF($N4707&lt;&gt;0,constants!$L$2,IF($O4707&lt;&gt;0,constants!$M$2,IF($P4707&lt;&gt;0,constants!$N$2,0)))</f>
        <v>1117.99</v>
      </c>
      <c r="AA4707" s="10">
        <f>IF($N4707&lt;&gt;0,constants!$L$2,IF($O4707&lt;&gt;0,constants!$M$2,IF($P4707&lt;&gt;0,constants!$P$2,0)))</f>
        <v>4051.45</v>
      </c>
      <c r="AB4707" s="11">
        <f>constants!$O$2</f>
        <v>4861.32</v>
      </c>
      <c r="AC4707" s="11">
        <f>VLOOKUP(BWscncns[[#This Row],[scanner]],[0]!ScnrAvgBW,2,FALSE)/1000</f>
        <v>885.64026081730776</v>
      </c>
      <c r="AD4707" s="8">
        <f>(1+$F4707)*Z4707</f>
        <v>475.90653132701925</v>
      </c>
      <c r="AE4707" s="8">
        <f>(1+$F4707)*AA4707</f>
        <v>1724.6232223408545</v>
      </c>
      <c r="AF4707" s="8">
        <f>(1+$F4707)*AB4707</f>
        <v>2069.369081003108</v>
      </c>
      <c r="AG4707" s="8">
        <f>(1+$F4707)*AC4707</f>
        <v>376.99978043553301</v>
      </c>
      <c r="AH4707" s="8">
        <f>(1+$F4707)*$T4707/1000</f>
        <v>259.91412215700325</v>
      </c>
      <c r="AI4707" s="8">
        <f>(1+BWscncns[[#This Row],[pid_error]]*K_p)*BWscncns[[#This Row],[dbw]]/1000</f>
        <v>435.24956107850159</v>
      </c>
      <c r="AJ4707" s="13">
        <f>BWscncns[[#This Row],[Torflow prgrssv alt vote]]/VLOOKUP(BWscncns[[#This Row],[class]],AltBWtotl,2,FALSE)*100</f>
        <v>8.5842832772027883E-3</v>
      </c>
      <c r="AK4707">
        <f>IF(D4707=E4707,1,0)</f>
        <v>1</v>
      </c>
    </row>
    <row r="4708" spans="1:37">
      <c r="A4708" s="1" t="s">
        <v>10900</v>
      </c>
      <c r="B4708" s="1" t="s">
        <v>49</v>
      </c>
      <c r="C4708">
        <v>607</v>
      </c>
      <c r="D4708">
        <v>1524998498</v>
      </c>
      <c r="E4708">
        <v>1524998498</v>
      </c>
      <c r="F4708" s="2">
        <v>1.3156814160500001</v>
      </c>
      <c r="G4708" s="2">
        <v>1.3156814160500001</v>
      </c>
      <c r="H4708">
        <v>607041</v>
      </c>
      <c r="I4708" s="2">
        <v>0.74203196792100001</v>
      </c>
      <c r="J4708" s="2">
        <v>0</v>
      </c>
      <c r="K4708">
        <v>3</v>
      </c>
      <c r="L4708" s="1" t="s">
        <v>11606</v>
      </c>
      <c r="M4708" s="1" t="s">
        <v>49</v>
      </c>
      <c r="N4708">
        <v>0</v>
      </c>
      <c r="O4708">
        <v>0</v>
      </c>
      <c r="P4708">
        <v>1</v>
      </c>
      <c r="Q4708">
        <v>0</v>
      </c>
      <c r="R4708" s="19">
        <f>BWscncns[[#This Row],[C fx]]*4+BWscncns[[#This Row],[C fg]]*2+BWscncns[[#This Row],[C fm]]</f>
        <v>1</v>
      </c>
      <c r="S4708">
        <v>607</v>
      </c>
      <c r="T4708">
        <v>262144</v>
      </c>
      <c r="U4708" s="13">
        <v>2.3155209999999999</v>
      </c>
      <c r="V4708" s="13">
        <v>0.43186799999999997</v>
      </c>
      <c r="W4708">
        <v>198</v>
      </c>
      <c r="X4708">
        <v>3</v>
      </c>
      <c r="Z4708" s="10">
        <f>IF($N4708&lt;&gt;0,constants!$L$2,IF($O4708&lt;&gt;0,constants!$M$2,IF($P4708&lt;&gt;0,constants!$N$2,0)))</f>
        <v>1117.99</v>
      </c>
      <c r="AA4708" s="10">
        <f>IF($N4708&lt;&gt;0,constants!$L$2,IF($O4708&lt;&gt;0,constants!$M$2,IF($P4708&lt;&gt;0,constants!$P$2,0)))</f>
        <v>4051.45</v>
      </c>
      <c r="AB4708" s="11">
        <f>constants!$O$2</f>
        <v>4861.32</v>
      </c>
      <c r="AC4708" s="11">
        <f>VLOOKUP(BWscncns[[#This Row],[scanner]],[0]!ScnrAvgBW,2,FALSE)/1000</f>
        <v>6440.9193022088357</v>
      </c>
      <c r="AD4708" s="8">
        <f>(1+$F4708)*Z4708</f>
        <v>2588.9086663297398</v>
      </c>
      <c r="AE4708" s="8">
        <f>(1+$F4708)*AA4708</f>
        <v>9381.8674730557741</v>
      </c>
      <c r="AF4708" s="8">
        <f>(1+$F4708)*AB4708</f>
        <v>11257.268381472188</v>
      </c>
      <c r="AG4708" s="8">
        <f>(1+$F4708)*AC4708</f>
        <v>14915.117130402738</v>
      </c>
      <c r="AH4708" s="8">
        <f>(1+$F4708)*$T4708/1000</f>
        <v>607.04198912901131</v>
      </c>
      <c r="AI4708" s="8">
        <f>(1+BWscncns[[#This Row],[pid_error]]*K_p)*BWscncns[[#This Row],[dbw]]/1000</f>
        <v>434.59299456450566</v>
      </c>
      <c r="AJ4708" s="13">
        <f>BWscncns[[#This Row],[Torflow prgrssv alt vote]]/VLOOKUP(BWscncns[[#This Row],[class]],AltBWtotl,2,FALSE)*100</f>
        <v>8.5713340327911447E-3</v>
      </c>
      <c r="AK4708">
        <f>IF(D4708=E4708,1,0)</f>
        <v>1</v>
      </c>
    </row>
    <row r="4709" spans="1:37">
      <c r="A4709" s="1" t="s">
        <v>6635</v>
      </c>
      <c r="B4709" s="1" t="s">
        <v>6636</v>
      </c>
      <c r="C4709">
        <v>345</v>
      </c>
      <c r="D4709">
        <v>1524859776</v>
      </c>
      <c r="E4709">
        <v>1524859776</v>
      </c>
      <c r="F4709" s="2">
        <v>-0.342200555776</v>
      </c>
      <c r="G4709" s="2">
        <v>-0.342200555776</v>
      </c>
      <c r="H4709">
        <v>344876</v>
      </c>
      <c r="I4709" s="2">
        <v>-9.0607515869499999E-2</v>
      </c>
      <c r="J4709" s="2">
        <v>0</v>
      </c>
      <c r="K4709">
        <v>6</v>
      </c>
      <c r="L4709" s="1" t="s">
        <v>12007</v>
      </c>
      <c r="M4709" s="1" t="s">
        <v>6636</v>
      </c>
      <c r="N4709">
        <v>0</v>
      </c>
      <c r="O4709">
        <v>0</v>
      </c>
      <c r="P4709">
        <v>1</v>
      </c>
      <c r="Q4709">
        <v>0</v>
      </c>
      <c r="R4709" s="19">
        <f>BWscncns[[#This Row],[C fx]]*4+BWscncns[[#This Row],[C fg]]*2+BWscncns[[#This Row],[C fm]]</f>
        <v>1</v>
      </c>
      <c r="S4709">
        <v>234</v>
      </c>
      <c r="T4709">
        <v>524288</v>
      </c>
      <c r="U4709" s="13">
        <v>0.44631999999999999</v>
      </c>
      <c r="V4709" s="13">
        <v>2.2405469999999998</v>
      </c>
      <c r="W4709">
        <v>5022</v>
      </c>
      <c r="X4709">
        <v>100</v>
      </c>
      <c r="Z4709" s="10">
        <f>IF($N4709&lt;&gt;0,constants!$L$2,IF($O4709&lt;&gt;0,constants!$M$2,IF($P4709&lt;&gt;0,constants!$N$2,0)))</f>
        <v>1117.99</v>
      </c>
      <c r="AA4709" s="10">
        <f>IF($N4709&lt;&gt;0,constants!$L$2,IF($O4709&lt;&gt;0,constants!$M$2,IF($P4709&lt;&gt;0,constants!$P$2,0)))</f>
        <v>4051.45</v>
      </c>
      <c r="AB4709" s="11">
        <f>constants!$O$2</f>
        <v>4861.32</v>
      </c>
      <c r="AC4709" s="11">
        <f>VLOOKUP(BWscncns[[#This Row],[scanner]],[0]!ScnrAvgBW,2,FALSE)/1000</f>
        <v>2386.3111194805197</v>
      </c>
      <c r="AD4709" s="8">
        <f>(1+$F4709)*Z4709</f>
        <v>735.41320064798981</v>
      </c>
      <c r="AE4709" s="8">
        <f>(1+$F4709)*AA4709</f>
        <v>2665.041558301325</v>
      </c>
      <c r="AF4709" s="8">
        <f>(1+$F4709)*AB4709</f>
        <v>3197.7735941950159</v>
      </c>
      <c r="AG4709" s="8">
        <f>(1+$F4709)*AC4709</f>
        <v>1569.7141281398372</v>
      </c>
      <c r="AH4709" s="8">
        <f>(1+$F4709)*$T4709/1000</f>
        <v>344.87635501331255</v>
      </c>
      <c r="AI4709" s="8">
        <f>(1+BWscncns[[#This Row],[pid_error]]*K_p)*BWscncns[[#This Row],[dbw]]/1000</f>
        <v>434.58217750665625</v>
      </c>
      <c r="AJ4709" s="13">
        <f>BWscncns[[#This Row],[Torflow prgrssv alt vote]]/VLOOKUP(BWscncns[[#This Row],[class]],AltBWtotl,2,FALSE)*100</f>
        <v>8.571120691533372E-3</v>
      </c>
      <c r="AK4709">
        <f>IF(D4709=E4709,1,0)</f>
        <v>1</v>
      </c>
    </row>
    <row r="4710" spans="1:37">
      <c r="A4710" s="1" t="s">
        <v>6867</v>
      </c>
      <c r="B4710" s="1" t="s">
        <v>6868</v>
      </c>
      <c r="C4710">
        <v>343</v>
      </c>
      <c r="D4710">
        <v>1524966384</v>
      </c>
      <c r="E4710">
        <v>1524966384</v>
      </c>
      <c r="F4710" s="2">
        <v>-0.34644804643299998</v>
      </c>
      <c r="G4710" s="2">
        <v>-0.34644804643299998</v>
      </c>
      <c r="H4710">
        <v>342649</v>
      </c>
      <c r="I4710" s="2">
        <v>-0.22914500059099999</v>
      </c>
      <c r="J4710" s="2">
        <v>0</v>
      </c>
      <c r="K4710">
        <v>6</v>
      </c>
      <c r="L4710" s="1" t="s">
        <v>11644</v>
      </c>
      <c r="M4710" s="1" t="s">
        <v>6868</v>
      </c>
      <c r="N4710">
        <v>0</v>
      </c>
      <c r="O4710">
        <v>0</v>
      </c>
      <c r="P4710">
        <v>1</v>
      </c>
      <c r="Q4710">
        <v>0</v>
      </c>
      <c r="R4710" s="19">
        <f>BWscncns[[#This Row],[C fx]]*4+BWscncns[[#This Row],[C fg]]*2+BWscncns[[#This Row],[C fm]]</f>
        <v>1</v>
      </c>
      <c r="S4710">
        <v>405</v>
      </c>
      <c r="T4710">
        <v>524288</v>
      </c>
      <c r="U4710" s="13">
        <v>0.77247600000000005</v>
      </c>
      <c r="V4710" s="13">
        <v>1.294538</v>
      </c>
      <c r="W4710">
        <v>4072</v>
      </c>
      <c r="X4710">
        <v>81</v>
      </c>
      <c r="Z4710" s="10">
        <f>IF($N4710&lt;&gt;0,constants!$L$2,IF($O4710&lt;&gt;0,constants!$M$2,IF($P4710&lt;&gt;0,constants!$N$2,0)))</f>
        <v>1117.99</v>
      </c>
      <c r="AA4710" s="10">
        <f>IF($N4710&lt;&gt;0,constants!$L$2,IF($O4710&lt;&gt;0,constants!$M$2,IF($P4710&lt;&gt;0,constants!$P$2,0)))</f>
        <v>4051.45</v>
      </c>
      <c r="AB4710" s="11">
        <f>constants!$O$2</f>
        <v>4861.32</v>
      </c>
      <c r="AC4710" s="11">
        <f>VLOOKUP(BWscncns[[#This Row],[scanner]],[0]!ScnrAvgBW,2,FALSE)/1000</f>
        <v>2386.3111194805197</v>
      </c>
      <c r="AD4710" s="8">
        <f>(1+$F4710)*Z4710</f>
        <v>730.66454856837038</v>
      </c>
      <c r="AE4710" s="8">
        <f>(1+$F4710)*AA4710</f>
        <v>2647.8330622790222</v>
      </c>
      <c r="AF4710" s="8">
        <f>(1+$F4710)*AB4710</f>
        <v>3177.1251829143284</v>
      </c>
      <c r="AG4710" s="8">
        <f>(1+$F4710)*AC4710</f>
        <v>1559.5782939551484</v>
      </c>
      <c r="AH4710" s="8">
        <f>(1+$F4710)*$T4710/1000</f>
        <v>342.64944663173532</v>
      </c>
      <c r="AI4710" s="8">
        <f>(1+BWscncns[[#This Row],[pid_error]]*K_p)*BWscncns[[#This Row],[dbw]]/1000</f>
        <v>433.46872331586763</v>
      </c>
      <c r="AJ4710" s="13">
        <f>BWscncns[[#This Row],[Torflow prgrssv alt vote]]/VLOOKUP(BWscncns[[#This Row],[class]],AltBWtotl,2,FALSE)*100</f>
        <v>8.5491604024379997E-3</v>
      </c>
      <c r="AK4710">
        <f>IF(D4710=E4710,1,0)</f>
        <v>1</v>
      </c>
    </row>
    <row r="4711" spans="1:37">
      <c r="A4711" s="1" t="s">
        <v>3325</v>
      </c>
      <c r="B4711" s="1" t="s">
        <v>3326</v>
      </c>
      <c r="C4711">
        <v>359</v>
      </c>
      <c r="D4711">
        <v>1524902565</v>
      </c>
      <c r="E4711">
        <v>1524902565</v>
      </c>
      <c r="F4711" s="2">
        <v>-0.291803002905</v>
      </c>
      <c r="G4711" s="2">
        <v>-0.291803002905</v>
      </c>
      <c r="H4711">
        <v>358970</v>
      </c>
      <c r="I4711" s="2">
        <v>0.16597409743899999</v>
      </c>
      <c r="J4711" s="2">
        <v>0</v>
      </c>
      <c r="K4711">
        <v>6</v>
      </c>
      <c r="L4711" s="1" t="s">
        <v>11932</v>
      </c>
      <c r="M4711" s="1" t="s">
        <v>3326</v>
      </c>
      <c r="N4711">
        <v>0</v>
      </c>
      <c r="O4711">
        <v>0</v>
      </c>
      <c r="P4711">
        <v>1</v>
      </c>
      <c r="Q4711">
        <v>0</v>
      </c>
      <c r="R4711" s="19">
        <f>BWscncns[[#This Row],[C fx]]*4+BWscncns[[#This Row],[C fg]]*2+BWscncns[[#This Row],[C fm]]</f>
        <v>1</v>
      </c>
      <c r="S4711">
        <v>176</v>
      </c>
      <c r="T4711">
        <v>506880</v>
      </c>
      <c r="U4711" s="13">
        <v>0.34722199999999998</v>
      </c>
      <c r="V4711" s="13">
        <v>2.88</v>
      </c>
      <c r="W4711">
        <v>5328</v>
      </c>
      <c r="X4711">
        <v>106</v>
      </c>
      <c r="Z4711" s="10">
        <f>IF($N4711&lt;&gt;0,constants!$L$2,IF($O4711&lt;&gt;0,constants!$M$2,IF($P4711&lt;&gt;0,constants!$N$2,0)))</f>
        <v>1117.99</v>
      </c>
      <c r="AA4711" s="10">
        <f>IF($N4711&lt;&gt;0,constants!$L$2,IF($O4711&lt;&gt;0,constants!$M$2,IF($P4711&lt;&gt;0,constants!$P$2,0)))</f>
        <v>4051.45</v>
      </c>
      <c r="AB4711" s="11">
        <f>constants!$O$2</f>
        <v>4861.32</v>
      </c>
      <c r="AC4711" s="11">
        <f>VLOOKUP(BWscncns[[#This Row],[scanner]],[0]!ScnrAvgBW,2,FALSE)/1000</f>
        <v>2386.3111194805197</v>
      </c>
      <c r="AD4711" s="8">
        <f>(1+$F4711)*Z4711</f>
        <v>791.757160782239</v>
      </c>
      <c r="AE4711" s="8">
        <f>(1+$F4711)*AA4711</f>
        <v>2869.2247238805376</v>
      </c>
      <c r="AF4711" s="8">
        <f>(1+$F4711)*AB4711</f>
        <v>3442.7722259178649</v>
      </c>
      <c r="AG4711" s="8">
        <f>(1+$F4711)*AC4711</f>
        <v>1689.9783689505116</v>
      </c>
      <c r="AH4711" s="8">
        <f>(1+$F4711)*$T4711/1000</f>
        <v>358.97089388751357</v>
      </c>
      <c r="AI4711" s="8">
        <f>(1+BWscncns[[#This Row],[pid_error]]*K_p)*BWscncns[[#This Row],[dbw]]/1000</f>
        <v>432.92544694375675</v>
      </c>
      <c r="AJ4711" s="13">
        <f>BWscncns[[#This Row],[Torflow prgrssv alt vote]]/VLOOKUP(BWscncns[[#This Row],[class]],AltBWtotl,2,FALSE)*100</f>
        <v>8.5384455420612192E-3</v>
      </c>
      <c r="AK4711">
        <f>IF(D4711=E4711,1,0)</f>
        <v>1</v>
      </c>
    </row>
    <row r="4712" spans="1:37">
      <c r="A4712" s="1" t="s">
        <v>4215</v>
      </c>
      <c r="B4712" s="1" t="s">
        <v>4216</v>
      </c>
      <c r="C4712">
        <v>141</v>
      </c>
      <c r="D4712">
        <v>1524856378</v>
      </c>
      <c r="E4712">
        <v>1524856378</v>
      </c>
      <c r="F4712" s="2">
        <v>-0.80469821431999999</v>
      </c>
      <c r="G4712" s="2">
        <v>-0.80469821431999999</v>
      </c>
      <c r="H4712">
        <v>141461</v>
      </c>
      <c r="I4712" s="2">
        <v>3.4706587003E-2</v>
      </c>
      <c r="J4712" s="2">
        <v>0</v>
      </c>
      <c r="K4712">
        <v>8</v>
      </c>
      <c r="L4712" s="1" t="s">
        <v>12019</v>
      </c>
      <c r="M4712" s="1" t="s">
        <v>4216</v>
      </c>
      <c r="N4712">
        <v>0</v>
      </c>
      <c r="O4712">
        <v>0</v>
      </c>
      <c r="P4712">
        <v>1</v>
      </c>
      <c r="Q4712">
        <v>0</v>
      </c>
      <c r="R4712" s="19">
        <f>BWscncns[[#This Row],[C fx]]*4+BWscncns[[#This Row],[C fg]]*2+BWscncns[[#This Row],[C fm]]</f>
        <v>1</v>
      </c>
      <c r="S4712">
        <v>182</v>
      </c>
      <c r="T4712">
        <v>723968</v>
      </c>
      <c r="U4712" s="13">
        <v>0.251392</v>
      </c>
      <c r="V4712" s="13">
        <v>3.977846</v>
      </c>
      <c r="W4712">
        <v>5659</v>
      </c>
      <c r="X4712">
        <v>113</v>
      </c>
      <c r="Z4712" s="10">
        <f>IF($N4712&lt;&gt;0,constants!$L$2,IF($O4712&lt;&gt;0,constants!$M$2,IF($P4712&lt;&gt;0,constants!$N$2,0)))</f>
        <v>1117.99</v>
      </c>
      <c r="AA4712" s="10">
        <f>IF($N4712&lt;&gt;0,constants!$L$2,IF($O4712&lt;&gt;0,constants!$M$2,IF($P4712&lt;&gt;0,constants!$P$2,0)))</f>
        <v>4051.45</v>
      </c>
      <c r="AB4712" s="11">
        <f>constants!$O$2</f>
        <v>4861.32</v>
      </c>
      <c r="AC4712" s="11">
        <f>VLOOKUP(BWscncns[[#This Row],[scanner]],[0]!ScnrAvgBW,2,FALSE)/1000</f>
        <v>509.99709399477808</v>
      </c>
      <c r="AD4712" s="8">
        <f>(1+$F4712)*Z4712</f>
        <v>218.34544337238322</v>
      </c>
      <c r="AE4712" s="8">
        <f>(1+$F4712)*AA4712</f>
        <v>791.25541959323596</v>
      </c>
      <c r="AF4712" s="8">
        <f>(1+$F4712)*AB4712</f>
        <v>949.42447676189761</v>
      </c>
      <c r="AG4712" s="8">
        <f>(1+$F4712)*AC4712</f>
        <v>99.60334314879097</v>
      </c>
      <c r="AH4712" s="8">
        <f>(1+$F4712)*$T4712/1000</f>
        <v>141.39224317517824</v>
      </c>
      <c r="AI4712" s="8">
        <f>(1+BWscncns[[#This Row],[pid_error]]*K_p)*BWscncns[[#This Row],[dbw]]/1000</f>
        <v>432.6801215875891</v>
      </c>
      <c r="AJ4712" s="13">
        <f>BWscncns[[#This Row],[Torflow prgrssv alt vote]]/VLOOKUP(BWscncns[[#This Row],[class]],AltBWtotl,2,FALSE)*100</f>
        <v>8.533607071122374E-3</v>
      </c>
      <c r="AK4712">
        <f>IF(D4712=E4712,1,0)</f>
        <v>1</v>
      </c>
    </row>
    <row r="4713" spans="1:37">
      <c r="A4713" s="1" t="s">
        <v>5259</v>
      </c>
      <c r="B4713" s="1" t="s">
        <v>5260</v>
      </c>
      <c r="C4713">
        <v>341</v>
      </c>
      <c r="D4713">
        <v>1524929364</v>
      </c>
      <c r="E4713">
        <v>1524929364</v>
      </c>
      <c r="F4713" s="2">
        <v>-0.35047181106800002</v>
      </c>
      <c r="G4713" s="2">
        <v>-0.35047181106800002</v>
      </c>
      <c r="H4713">
        <v>340539</v>
      </c>
      <c r="I4713" s="2">
        <v>0.199756852437</v>
      </c>
      <c r="J4713" s="2">
        <v>0</v>
      </c>
      <c r="K4713">
        <v>6</v>
      </c>
      <c r="L4713" s="1" t="s">
        <v>11845</v>
      </c>
      <c r="M4713" s="1" t="s">
        <v>5260</v>
      </c>
      <c r="N4713">
        <v>0</v>
      </c>
      <c r="O4713">
        <v>0</v>
      </c>
      <c r="P4713">
        <v>1</v>
      </c>
      <c r="Q4713">
        <v>0</v>
      </c>
      <c r="R4713" s="19">
        <f>BWscncns[[#This Row],[C fx]]*4+BWscncns[[#This Row],[C fg]]*2+BWscncns[[#This Row],[C fm]]</f>
        <v>1</v>
      </c>
      <c r="S4713">
        <v>341</v>
      </c>
      <c r="T4713">
        <v>524288</v>
      </c>
      <c r="U4713" s="13">
        <v>0.65040600000000004</v>
      </c>
      <c r="V4713" s="13">
        <v>1.537501</v>
      </c>
      <c r="W4713">
        <v>4407</v>
      </c>
      <c r="X4713">
        <v>88</v>
      </c>
      <c r="Z4713" s="10">
        <f>IF($N4713&lt;&gt;0,constants!$L$2,IF($O4713&lt;&gt;0,constants!$M$2,IF($P4713&lt;&gt;0,constants!$N$2,0)))</f>
        <v>1117.99</v>
      </c>
      <c r="AA4713" s="10">
        <f>IF($N4713&lt;&gt;0,constants!$L$2,IF($O4713&lt;&gt;0,constants!$M$2,IF($P4713&lt;&gt;0,constants!$P$2,0)))</f>
        <v>4051.45</v>
      </c>
      <c r="AB4713" s="11">
        <f>constants!$O$2</f>
        <v>4861.32</v>
      </c>
      <c r="AC4713" s="11">
        <f>VLOOKUP(BWscncns[[#This Row],[scanner]],[0]!ScnrAvgBW,2,FALSE)/1000</f>
        <v>2386.3111194805197</v>
      </c>
      <c r="AD4713" s="8">
        <f>(1+$F4713)*Z4713</f>
        <v>726.16601994408666</v>
      </c>
      <c r="AE4713" s="8">
        <f>(1+$F4713)*AA4713</f>
        <v>2631.530981048551</v>
      </c>
      <c r="AF4713" s="8">
        <f>(1+$F4713)*AB4713</f>
        <v>3157.5643754189095</v>
      </c>
      <c r="AG4713" s="8">
        <f>(1+$F4713)*AC4713</f>
        <v>1549.9763396644753</v>
      </c>
      <c r="AH4713" s="8">
        <f>(1+$F4713)*$T4713/1000</f>
        <v>340.53983511878039</v>
      </c>
      <c r="AI4713" s="8">
        <f>(1+BWscncns[[#This Row],[pid_error]]*K_p)*BWscncns[[#This Row],[dbw]]/1000</f>
        <v>432.4139175593902</v>
      </c>
      <c r="AJ4713" s="13">
        <f>BWscncns[[#This Row],[Torflow prgrssv alt vote]]/VLOOKUP(BWscncns[[#This Row],[class]],AltBWtotl,2,FALSE)*100</f>
        <v>8.5283568170338234E-3</v>
      </c>
      <c r="AK4713">
        <f>IF(D4713=E4713,1,0)</f>
        <v>1</v>
      </c>
    </row>
    <row r="4714" spans="1:37">
      <c r="A4714" s="1" t="s">
        <v>1698</v>
      </c>
      <c r="B4714" s="1" t="s">
        <v>28</v>
      </c>
      <c r="C4714">
        <v>79</v>
      </c>
      <c r="D4714">
        <v>1524973472</v>
      </c>
      <c r="E4714">
        <v>1524973472</v>
      </c>
      <c r="F4714" s="2">
        <v>-0.82710197517700002</v>
      </c>
      <c r="G4714" s="2">
        <v>-0.82710197517700002</v>
      </c>
      <c r="H4714">
        <v>79291</v>
      </c>
      <c r="I4714" s="2">
        <v>8.6217909834400003E-2</v>
      </c>
      <c r="J4714" s="2">
        <v>0</v>
      </c>
      <c r="K4714">
        <v>7</v>
      </c>
      <c r="L4714" s="1" t="s">
        <v>11732</v>
      </c>
      <c r="M4714" s="1" t="s">
        <v>28</v>
      </c>
      <c r="N4714">
        <v>0</v>
      </c>
      <c r="O4714">
        <v>0</v>
      </c>
      <c r="P4714">
        <v>1</v>
      </c>
      <c r="Q4714">
        <v>0</v>
      </c>
      <c r="R4714" s="19">
        <f>BWscncns[[#This Row],[C fx]]*4+BWscncns[[#This Row],[C fg]]*2+BWscncns[[#This Row],[C fm]]</f>
        <v>1</v>
      </c>
      <c r="S4714">
        <v>104</v>
      </c>
      <c r="T4714">
        <v>736865</v>
      </c>
      <c r="U4714" s="13">
        <v>0.14113800000000001</v>
      </c>
      <c r="V4714" s="13">
        <v>7.0852399999999998</v>
      </c>
      <c r="W4714">
        <v>6075</v>
      </c>
      <c r="X4714">
        <v>121</v>
      </c>
      <c r="Z4714" s="10">
        <f>IF($N4714&lt;&gt;0,constants!$L$2,IF($O4714&lt;&gt;0,constants!$M$2,IF($P4714&lt;&gt;0,constants!$N$2,0)))</f>
        <v>1117.99</v>
      </c>
      <c r="AA4714" s="10">
        <f>IF($N4714&lt;&gt;0,constants!$L$2,IF($O4714&lt;&gt;0,constants!$M$2,IF($P4714&lt;&gt;0,constants!$P$2,0)))</f>
        <v>4051.45</v>
      </c>
      <c r="AB4714" s="11">
        <f>constants!$O$2</f>
        <v>4861.32</v>
      </c>
      <c r="AC4714" s="11">
        <f>VLOOKUP(BWscncns[[#This Row],[scanner]],[0]!ScnrAvgBW,2,FALSE)/1000</f>
        <v>885.64026081730776</v>
      </c>
      <c r="AD4714" s="8">
        <f>(1+$F4714)*Z4714</f>
        <v>193.29826277186575</v>
      </c>
      <c r="AE4714" s="8">
        <f>(1+$F4714)*AA4714</f>
        <v>700.48770266914323</v>
      </c>
      <c r="AF4714" s="8">
        <f>(1+$F4714)*AB4714</f>
        <v>840.51262603254622</v>
      </c>
      <c r="AG4714" s="8">
        <f>(1+$F4714)*AC4714</f>
        <v>153.12545179903907</v>
      </c>
      <c r="AH4714" s="8">
        <f>(1+$F4714)*$T4714/1000</f>
        <v>127.40250306119988</v>
      </c>
      <c r="AI4714" s="8">
        <f>(1+BWscncns[[#This Row],[pid_error]]*K_p)*BWscncns[[#This Row],[dbw]]/1000</f>
        <v>432.13375153059997</v>
      </c>
      <c r="AJ4714" s="13">
        <f>BWscncns[[#This Row],[Torflow prgrssv alt vote]]/VLOOKUP(BWscncns[[#This Row],[class]],AltBWtotl,2,FALSE)*100</f>
        <v>8.522831195020961E-3</v>
      </c>
      <c r="AK4714">
        <f>IF(D4714=E4714,1,0)</f>
        <v>1</v>
      </c>
    </row>
    <row r="4715" spans="1:37">
      <c r="A4715" s="1" t="s">
        <v>10601</v>
      </c>
      <c r="B4715" s="1" t="s">
        <v>10602</v>
      </c>
      <c r="C4715">
        <v>340</v>
      </c>
      <c r="D4715">
        <v>1524987008</v>
      </c>
      <c r="E4715">
        <v>1524987008</v>
      </c>
      <c r="F4715" s="2">
        <v>-0.35187406669600002</v>
      </c>
      <c r="G4715" s="2">
        <v>-0.35187406669600002</v>
      </c>
      <c r="H4715">
        <v>339804</v>
      </c>
      <c r="I4715" s="2">
        <v>-0.243520490664</v>
      </c>
      <c r="J4715" s="2">
        <v>0</v>
      </c>
      <c r="K4715">
        <v>5</v>
      </c>
      <c r="L4715" s="1" t="s">
        <v>11708</v>
      </c>
      <c r="M4715" s="1" t="s">
        <v>10602</v>
      </c>
      <c r="N4715">
        <v>0</v>
      </c>
      <c r="O4715">
        <v>0</v>
      </c>
      <c r="P4715">
        <v>1</v>
      </c>
      <c r="Q4715">
        <v>0</v>
      </c>
      <c r="R4715" s="19">
        <f>BWscncns[[#This Row],[C fx]]*4+BWscncns[[#This Row],[C fg]]*2+BWscncns[[#This Row],[C fm]]</f>
        <v>1</v>
      </c>
      <c r="S4715">
        <v>340</v>
      </c>
      <c r="T4715">
        <v>524288</v>
      </c>
      <c r="U4715" s="13">
        <v>0.64849900000000005</v>
      </c>
      <c r="V4715" s="13">
        <v>1.5420240000000001</v>
      </c>
      <c r="W4715">
        <v>4411</v>
      </c>
      <c r="X4715">
        <v>88</v>
      </c>
      <c r="Z4715" s="10">
        <f>IF($N4715&lt;&gt;0,constants!$L$2,IF($O4715&lt;&gt;0,constants!$M$2,IF($P4715&lt;&gt;0,constants!$N$2,0)))</f>
        <v>1117.99</v>
      </c>
      <c r="AA4715" s="10">
        <f>IF($N4715&lt;&gt;0,constants!$L$2,IF($O4715&lt;&gt;0,constants!$M$2,IF($P4715&lt;&gt;0,constants!$P$2,0)))</f>
        <v>4051.45</v>
      </c>
      <c r="AB4715" s="11">
        <f>constants!$O$2</f>
        <v>4861.32</v>
      </c>
      <c r="AC4715" s="11">
        <f>VLOOKUP(BWscncns[[#This Row],[scanner]],[0]!ScnrAvgBW,2,FALSE)/1000</f>
        <v>3794.4265750962772</v>
      </c>
      <c r="AD4715" s="8">
        <f>(1+$F4715)*Z4715</f>
        <v>724.59831217453893</v>
      </c>
      <c r="AE4715" s="8">
        <f>(1+$F4715)*AA4715</f>
        <v>2625.8498124844905</v>
      </c>
      <c r="AF4715" s="8">
        <f>(1+$F4715)*AB4715</f>
        <v>3150.7475620894006</v>
      </c>
      <c r="AG4715" s="8">
        <f>(1+$F4715)*AC4715</f>
        <v>2459.2662653377747</v>
      </c>
      <c r="AH4715" s="8">
        <f>(1+$F4715)*$T4715/1000</f>
        <v>339.80464932008749</v>
      </c>
      <c r="AI4715" s="8">
        <f>(1+BWscncns[[#This Row],[pid_error]]*K_p)*BWscncns[[#This Row],[dbw]]/1000</f>
        <v>432.04632466004375</v>
      </c>
      <c r="AJ4715" s="13">
        <f>BWscncns[[#This Row],[Torflow prgrssv alt vote]]/VLOOKUP(BWscncns[[#This Row],[class]],AltBWtotl,2,FALSE)*100</f>
        <v>8.5211069037407251E-3</v>
      </c>
      <c r="AK4715">
        <f>IF(D4715=E4715,1,0)</f>
        <v>1</v>
      </c>
    </row>
    <row r="4716" spans="1:37">
      <c r="A4716" s="1" t="s">
        <v>1838</v>
      </c>
      <c r="B4716" s="1" t="s">
        <v>1839</v>
      </c>
      <c r="C4716">
        <v>359</v>
      </c>
      <c r="D4716">
        <v>1524975523</v>
      </c>
      <c r="E4716">
        <v>1524975523</v>
      </c>
      <c r="F4716" s="2">
        <v>-0.28270339789400001</v>
      </c>
      <c r="G4716" s="2">
        <v>-0.28270339789400001</v>
      </c>
      <c r="H4716">
        <v>358648</v>
      </c>
      <c r="I4716" s="2">
        <v>-0.21908209699200001</v>
      </c>
      <c r="J4716" s="2">
        <v>0.6</v>
      </c>
      <c r="K4716">
        <v>5</v>
      </c>
      <c r="L4716" s="1" t="s">
        <v>11649</v>
      </c>
      <c r="M4716" s="1" t="s">
        <v>1839</v>
      </c>
      <c r="N4716">
        <v>0</v>
      </c>
      <c r="O4716">
        <v>0</v>
      </c>
      <c r="P4716">
        <v>1</v>
      </c>
      <c r="Q4716">
        <v>0</v>
      </c>
      <c r="R4716" s="19">
        <f>BWscncns[[#This Row],[C fx]]*4+BWscncns[[#This Row],[C fg]]*2+BWscncns[[#This Row],[C fm]]</f>
        <v>1</v>
      </c>
      <c r="S4716">
        <v>359</v>
      </c>
      <c r="T4716">
        <v>500000</v>
      </c>
      <c r="U4716" s="13">
        <v>0.71799999999999997</v>
      </c>
      <c r="V4716" s="13">
        <v>1.3927579999999999</v>
      </c>
      <c r="W4716">
        <v>4235</v>
      </c>
      <c r="X4716">
        <v>84</v>
      </c>
      <c r="Z4716" s="10">
        <f>IF($N4716&lt;&gt;0,constants!$L$2,IF($O4716&lt;&gt;0,constants!$M$2,IF($P4716&lt;&gt;0,constants!$N$2,0)))</f>
        <v>1117.99</v>
      </c>
      <c r="AA4716" s="10">
        <f>IF($N4716&lt;&gt;0,constants!$L$2,IF($O4716&lt;&gt;0,constants!$M$2,IF($P4716&lt;&gt;0,constants!$P$2,0)))</f>
        <v>4051.45</v>
      </c>
      <c r="AB4716" s="11">
        <f>constants!$O$2</f>
        <v>4861.32</v>
      </c>
      <c r="AC4716" s="11">
        <f>VLOOKUP(BWscncns[[#This Row],[scanner]],[0]!ScnrAvgBW,2,FALSE)/1000</f>
        <v>3794.4265750962772</v>
      </c>
      <c r="AD4716" s="8">
        <f>(1+$F4716)*Z4716</f>
        <v>801.93042818848699</v>
      </c>
      <c r="AE4716" s="8">
        <f>(1+$F4716)*AA4716</f>
        <v>2906.0913186023536</v>
      </c>
      <c r="AF4716" s="8">
        <f>(1+$F4716)*AB4716</f>
        <v>3487.0083177499396</v>
      </c>
      <c r="AG4716" s="8">
        <f>(1+$F4716)*AC4716</f>
        <v>2721.7292892572668</v>
      </c>
      <c r="AH4716" s="8">
        <f>(1+$F4716)*$T4716/1000</f>
        <v>358.64830105299995</v>
      </c>
      <c r="AI4716" s="8">
        <f>(1+BWscncns[[#This Row],[pid_error]]*K_p)*BWscncns[[#This Row],[dbw]]/1000</f>
        <v>429.32415052649998</v>
      </c>
      <c r="AJ4716" s="13">
        <f>BWscncns[[#This Row],[Torflow prgrssv alt vote]]/VLOOKUP(BWscncns[[#This Row],[class]],AltBWtotl,2,FALSE)*100</f>
        <v>8.4674183627705506E-3</v>
      </c>
      <c r="AK4716">
        <f>IF(D4716=E4716,1,0)</f>
        <v>1</v>
      </c>
    </row>
    <row r="4717" spans="1:37">
      <c r="A4717" s="1" t="s">
        <v>758</v>
      </c>
      <c r="B4717" s="1" t="s">
        <v>28</v>
      </c>
      <c r="C4717">
        <v>345</v>
      </c>
      <c r="D4717">
        <v>1524995247</v>
      </c>
      <c r="E4717">
        <v>1524995247</v>
      </c>
      <c r="F4717" s="2">
        <v>-0.326480514118</v>
      </c>
      <c r="G4717" s="2">
        <v>-0.326480514118</v>
      </c>
      <c r="H4717">
        <v>344872</v>
      </c>
      <c r="I4717" s="2">
        <v>-6.4394060726100003E-2</v>
      </c>
      <c r="J4717" s="2">
        <v>0</v>
      </c>
      <c r="K4717">
        <v>6</v>
      </c>
      <c r="L4717" s="1" t="s">
        <v>11679</v>
      </c>
      <c r="M4717" s="1" t="s">
        <v>28</v>
      </c>
      <c r="N4717">
        <v>0</v>
      </c>
      <c r="O4717">
        <v>0</v>
      </c>
      <c r="P4717">
        <v>1</v>
      </c>
      <c r="Q4717">
        <v>0</v>
      </c>
      <c r="R4717" s="19">
        <f>BWscncns[[#This Row],[C fx]]*4+BWscncns[[#This Row],[C fg]]*2+BWscncns[[#This Row],[C fm]]</f>
        <v>1</v>
      </c>
      <c r="S4717">
        <v>323</v>
      </c>
      <c r="T4717">
        <v>512045</v>
      </c>
      <c r="U4717" s="13">
        <v>0.63080400000000003</v>
      </c>
      <c r="V4717" s="13">
        <v>1.5852790000000001</v>
      </c>
      <c r="W4717">
        <v>4446</v>
      </c>
      <c r="X4717">
        <v>88</v>
      </c>
      <c r="Z4717" s="10">
        <f>IF($N4717&lt;&gt;0,constants!$L$2,IF($O4717&lt;&gt;0,constants!$M$2,IF($P4717&lt;&gt;0,constants!$N$2,0)))</f>
        <v>1117.99</v>
      </c>
      <c r="AA4717" s="10">
        <f>IF($N4717&lt;&gt;0,constants!$L$2,IF($O4717&lt;&gt;0,constants!$M$2,IF($P4717&lt;&gt;0,constants!$P$2,0)))</f>
        <v>4051.45</v>
      </c>
      <c r="AB4717" s="11">
        <f>constants!$O$2</f>
        <v>4861.32</v>
      </c>
      <c r="AC4717" s="11">
        <f>VLOOKUP(BWscncns[[#This Row],[scanner]],[0]!ScnrAvgBW,2,FALSE)/1000</f>
        <v>2386.3111194805197</v>
      </c>
      <c r="AD4717" s="8">
        <f>(1+$F4717)*Z4717</f>
        <v>752.98805002121708</v>
      </c>
      <c r="AE4717" s="8">
        <f>(1+$F4717)*AA4717</f>
        <v>2728.7305210766285</v>
      </c>
      <c r="AF4717" s="8">
        <f>(1+$F4717)*AB4717</f>
        <v>3274.1937471078836</v>
      </c>
      <c r="AG4717" s="8">
        <f>(1+$F4717)*AC4717</f>
        <v>1607.2270383470193</v>
      </c>
      <c r="AH4717" s="8">
        <f>(1+$F4717)*$T4717/1000</f>
        <v>344.87228514844867</v>
      </c>
      <c r="AI4717" s="8">
        <f>(1+BWscncns[[#This Row],[pid_error]]*K_p)*BWscncns[[#This Row],[dbw]]/1000</f>
        <v>428.45864257422431</v>
      </c>
      <c r="AJ4717" s="13">
        <f>BWscncns[[#This Row],[Torflow prgrssv alt vote]]/VLOOKUP(BWscncns[[#This Row],[class]],AltBWtotl,2,FALSE)*100</f>
        <v>8.4503482354105243E-3</v>
      </c>
      <c r="AK4717">
        <f>IF(D4717=E4717,1,0)</f>
        <v>1</v>
      </c>
    </row>
    <row r="4718" spans="1:37">
      <c r="A4718" s="1" t="s">
        <v>9195</v>
      </c>
      <c r="B4718" s="1" t="s">
        <v>9196</v>
      </c>
      <c r="C4718">
        <v>79</v>
      </c>
      <c r="D4718">
        <v>1524989656</v>
      </c>
      <c r="E4718">
        <v>1524989656</v>
      </c>
      <c r="F4718" s="2">
        <v>-0.89009731991600005</v>
      </c>
      <c r="G4718" s="2">
        <v>-0.89009731991600005</v>
      </c>
      <c r="H4718">
        <v>79228</v>
      </c>
      <c r="I4718" s="2">
        <v>9.4827418970600003E-3</v>
      </c>
      <c r="J4718" s="2">
        <v>0.8</v>
      </c>
      <c r="K4718">
        <v>8</v>
      </c>
      <c r="L4718" s="1" t="s">
        <v>11922</v>
      </c>
      <c r="M4718" s="1" t="s">
        <v>9196</v>
      </c>
      <c r="N4718">
        <v>1</v>
      </c>
      <c r="O4718">
        <v>0</v>
      </c>
      <c r="P4718">
        <v>0</v>
      </c>
      <c r="Q4718">
        <v>0</v>
      </c>
      <c r="R4718" s="19">
        <f>BWscncns[[#This Row],[C fx]]*4+BWscncns[[#This Row],[C fg]]*2+BWscncns[[#This Row],[C fm]]</f>
        <v>4</v>
      </c>
      <c r="S4718">
        <v>79</v>
      </c>
      <c r="T4718">
        <v>769024</v>
      </c>
      <c r="U4718" s="13">
        <v>0.102728</v>
      </c>
      <c r="V4718" s="13">
        <v>9.7344810000000006</v>
      </c>
      <c r="W4718">
        <v>6186</v>
      </c>
      <c r="X4718">
        <v>123</v>
      </c>
      <c r="Z4718" s="10">
        <f>IF($N4718&lt;&gt;0,constants!$L$2,IF($O4718&lt;&gt;0,constants!$M$2,IF($P4718&lt;&gt;0,constants!$N$2,0)))</f>
        <v>10125.48</v>
      </c>
      <c r="AA4718" s="10">
        <f>IF($N4718&lt;&gt;0,constants!$L$2,IF($O4718&lt;&gt;0,constants!$M$2,IF($P4718&lt;&gt;0,constants!$P$2,0)))</f>
        <v>10125.48</v>
      </c>
      <c r="AB4718" s="11">
        <f>constants!$O$2</f>
        <v>4861.32</v>
      </c>
      <c r="AC4718" s="11">
        <f>VLOOKUP(BWscncns[[#This Row],[scanner]],[0]!ScnrAvgBW,2,FALSE)/1000</f>
        <v>509.99709399477808</v>
      </c>
      <c r="AD4718" s="8">
        <f>(1+$F4718)*Z4718</f>
        <v>1112.8173891369397</v>
      </c>
      <c r="AE4718" s="8">
        <f>(1+$F4718)*AA4718</f>
        <v>1112.8173891369397</v>
      </c>
      <c r="AF4718" s="8">
        <f>(1+$F4718)*AB4718</f>
        <v>534.27209674595065</v>
      </c>
      <c r="AG4718" s="8">
        <f>(1+$F4718)*AC4718</f>
        <v>56.050047465077746</v>
      </c>
      <c r="AH4718" s="8">
        <f>(1+$F4718)*$T4718/1000</f>
        <v>84.517798648917974</v>
      </c>
      <c r="AI4718" s="8">
        <f>(1+BWscncns[[#This Row],[pid_error]]*K_p)*BWscncns[[#This Row],[dbw]]/1000</f>
        <v>426.77089932445898</v>
      </c>
      <c r="AJ4718" s="13">
        <f>BWscncns[[#This Row],[Torflow prgrssv alt vote]]/VLOOKUP(BWscncns[[#This Row],[class]],AltBWtotl,2,FALSE)*100</f>
        <v>3.6577442061494574E-3</v>
      </c>
      <c r="AK4718">
        <f>IF(D4718=E4718,1,0)</f>
        <v>1</v>
      </c>
    </row>
    <row r="4719" spans="1:37">
      <c r="A4719" s="1" t="s">
        <v>6493</v>
      </c>
      <c r="B4719" s="1" t="s">
        <v>6494</v>
      </c>
      <c r="C4719">
        <v>340</v>
      </c>
      <c r="D4719">
        <v>1524987008</v>
      </c>
      <c r="E4719">
        <v>1524987008</v>
      </c>
      <c r="F4719" s="2">
        <v>-0.33532625780999997</v>
      </c>
      <c r="G4719" s="2">
        <v>-0.33532625780999997</v>
      </c>
      <c r="H4719">
        <v>340312</v>
      </c>
      <c r="I4719" s="2">
        <v>-0.18466883142099999</v>
      </c>
      <c r="J4719" s="2">
        <v>0</v>
      </c>
      <c r="K4719">
        <v>5</v>
      </c>
      <c r="L4719" s="1" t="s">
        <v>11708</v>
      </c>
      <c r="M4719" s="1" t="s">
        <v>6494</v>
      </c>
      <c r="N4719">
        <v>0</v>
      </c>
      <c r="O4719">
        <v>0</v>
      </c>
      <c r="P4719">
        <v>1</v>
      </c>
      <c r="Q4719">
        <v>0</v>
      </c>
      <c r="R4719" s="19">
        <f>BWscncns[[#This Row],[C fx]]*4+BWscncns[[#This Row],[C fg]]*2+BWscncns[[#This Row],[C fm]]</f>
        <v>1</v>
      </c>
      <c r="S4719">
        <v>447</v>
      </c>
      <c r="T4719">
        <v>512000</v>
      </c>
      <c r="U4719" s="13">
        <v>0.87304700000000002</v>
      </c>
      <c r="V4719" s="13">
        <v>1.1454139999999999</v>
      </c>
      <c r="W4719">
        <v>3806</v>
      </c>
      <c r="X4719">
        <v>76</v>
      </c>
      <c r="Z4719" s="10">
        <f>IF($N4719&lt;&gt;0,constants!$L$2,IF($O4719&lt;&gt;0,constants!$M$2,IF($P4719&lt;&gt;0,constants!$N$2,0)))</f>
        <v>1117.99</v>
      </c>
      <c r="AA4719" s="10">
        <f>IF($N4719&lt;&gt;0,constants!$L$2,IF($O4719&lt;&gt;0,constants!$M$2,IF($P4719&lt;&gt;0,constants!$P$2,0)))</f>
        <v>4051.45</v>
      </c>
      <c r="AB4719" s="11">
        <f>constants!$O$2</f>
        <v>4861.32</v>
      </c>
      <c r="AC4719" s="11">
        <f>VLOOKUP(BWscncns[[#This Row],[scanner]],[0]!ScnrAvgBW,2,FALSE)/1000</f>
        <v>3794.4265750962772</v>
      </c>
      <c r="AD4719" s="8">
        <f>(1+$F4719)*Z4719</f>
        <v>743.09859703099812</v>
      </c>
      <c r="AE4719" s="8">
        <f>(1+$F4719)*AA4719</f>
        <v>2692.8924327956752</v>
      </c>
      <c r="AF4719" s="8">
        <f>(1+$F4719)*AB4719</f>
        <v>3231.1917563830903</v>
      </c>
      <c r="AG4719" s="8">
        <f>(1+$F4719)*AC4719</f>
        <v>2522.0557111344274</v>
      </c>
      <c r="AH4719" s="8">
        <f>(1+$F4719)*$T4719/1000</f>
        <v>340.31295600127999</v>
      </c>
      <c r="AI4719" s="8">
        <f>(1+BWscncns[[#This Row],[pid_error]]*K_p)*BWscncns[[#This Row],[dbw]]/1000</f>
        <v>426.15647800063999</v>
      </c>
      <c r="AJ4719" s="13">
        <f>BWscncns[[#This Row],[Torflow prgrssv alt vote]]/VLOOKUP(BWscncns[[#This Row],[class]],AltBWtotl,2,FALSE)*100</f>
        <v>8.4049434042111088E-3</v>
      </c>
      <c r="AK4719">
        <f>IF(D4719=E4719,1,0)</f>
        <v>1</v>
      </c>
    </row>
    <row r="4720" spans="1:37">
      <c r="A4720" s="1" t="s">
        <v>8672</v>
      </c>
      <c r="B4720" s="1" t="s">
        <v>8673</v>
      </c>
      <c r="C4720">
        <v>327</v>
      </c>
      <c r="D4720">
        <v>1524984916</v>
      </c>
      <c r="E4720">
        <v>1524984916</v>
      </c>
      <c r="F4720" s="2">
        <v>-0.37561891610600001</v>
      </c>
      <c r="G4720" s="2">
        <v>-0.37561891610600001</v>
      </c>
      <c r="H4720">
        <v>327355</v>
      </c>
      <c r="I4720" s="2">
        <v>-0.27551482872600003</v>
      </c>
      <c r="J4720" s="2">
        <v>0</v>
      </c>
      <c r="K4720">
        <v>5</v>
      </c>
      <c r="L4720" s="1" t="s">
        <v>11534</v>
      </c>
      <c r="M4720" s="1" t="s">
        <v>8673</v>
      </c>
      <c r="N4720">
        <v>0</v>
      </c>
      <c r="O4720">
        <v>0</v>
      </c>
      <c r="P4720">
        <v>1</v>
      </c>
      <c r="Q4720">
        <v>0</v>
      </c>
      <c r="R4720" s="19">
        <f>BWscncns[[#This Row],[C fx]]*4+BWscncns[[#This Row],[C fg]]*2+BWscncns[[#This Row],[C fm]]</f>
        <v>1</v>
      </c>
      <c r="S4720">
        <v>327</v>
      </c>
      <c r="T4720">
        <v>524288</v>
      </c>
      <c r="U4720" s="13">
        <v>0.62370300000000001</v>
      </c>
      <c r="V4720" s="13">
        <v>1.6033269999999999</v>
      </c>
      <c r="W4720">
        <v>4464</v>
      </c>
      <c r="X4720">
        <v>89</v>
      </c>
      <c r="Z4720" s="10">
        <f>IF($N4720&lt;&gt;0,constants!$L$2,IF($O4720&lt;&gt;0,constants!$M$2,IF($P4720&lt;&gt;0,constants!$N$2,0)))</f>
        <v>1117.99</v>
      </c>
      <c r="AA4720" s="10">
        <f>IF($N4720&lt;&gt;0,constants!$L$2,IF($O4720&lt;&gt;0,constants!$M$2,IF($P4720&lt;&gt;0,constants!$P$2,0)))</f>
        <v>4051.45</v>
      </c>
      <c r="AB4720" s="11">
        <f>constants!$O$2</f>
        <v>4861.32</v>
      </c>
      <c r="AC4720" s="11">
        <f>VLOOKUP(BWscncns[[#This Row],[scanner]],[0]!ScnrAvgBW,2,FALSE)/1000</f>
        <v>3794.4265750962772</v>
      </c>
      <c r="AD4720" s="8">
        <f>(1+$F4720)*Z4720</f>
        <v>698.05180798265314</v>
      </c>
      <c r="AE4720" s="8">
        <f>(1+$F4720)*AA4720</f>
        <v>2529.6487423423464</v>
      </c>
      <c r="AF4720" s="8">
        <f>(1+$F4720)*AB4720</f>
        <v>3035.3162507555803</v>
      </c>
      <c r="AG4720" s="8">
        <f>(1+$F4720)*AC4720</f>
        <v>2369.1681777148119</v>
      </c>
      <c r="AH4720" s="8">
        <f>(1+$F4720)*$T4720/1000</f>
        <v>327.3555097126175</v>
      </c>
      <c r="AI4720" s="8">
        <f>(1+BWscncns[[#This Row],[pid_error]]*K_p)*BWscncns[[#This Row],[dbw]]/1000</f>
        <v>425.82175485630876</v>
      </c>
      <c r="AJ4720" s="13">
        <f>BWscncns[[#This Row],[Torflow prgrssv alt vote]]/VLOOKUP(BWscncns[[#This Row],[class]],AltBWtotl,2,FALSE)*100</f>
        <v>8.3983417702352924E-3</v>
      </c>
      <c r="AK4720">
        <f>IF(D4720=E4720,1,0)</f>
        <v>1</v>
      </c>
    </row>
    <row r="4721" spans="1:37">
      <c r="A4721" s="1" t="s">
        <v>3327</v>
      </c>
      <c r="B4721" s="1" t="s">
        <v>3328</v>
      </c>
      <c r="C4721">
        <v>330</v>
      </c>
      <c r="D4721">
        <v>1524938298</v>
      </c>
      <c r="E4721">
        <v>1524938298</v>
      </c>
      <c r="F4721" s="2">
        <v>-0.36152251111200001</v>
      </c>
      <c r="G4721" s="2">
        <v>-0.36152251111200001</v>
      </c>
      <c r="H4721">
        <v>329515</v>
      </c>
      <c r="I4721" s="2">
        <v>-1.15660307245E-2</v>
      </c>
      <c r="J4721" s="2">
        <v>0</v>
      </c>
      <c r="K4721">
        <v>6</v>
      </c>
      <c r="L4721" s="1" t="s">
        <v>11695</v>
      </c>
      <c r="M4721" s="1" t="s">
        <v>3328</v>
      </c>
      <c r="N4721">
        <v>0</v>
      </c>
      <c r="O4721">
        <v>0</v>
      </c>
      <c r="P4721">
        <v>1</v>
      </c>
      <c r="Q4721">
        <v>0</v>
      </c>
      <c r="R4721" s="19">
        <f>BWscncns[[#This Row],[C fx]]*4+BWscncns[[#This Row],[C fg]]*2+BWscncns[[#This Row],[C fm]]</f>
        <v>1</v>
      </c>
      <c r="S4721">
        <v>274</v>
      </c>
      <c r="T4721">
        <v>519696</v>
      </c>
      <c r="U4721" s="13">
        <v>0.52723100000000001</v>
      </c>
      <c r="V4721" s="13">
        <v>1.896701</v>
      </c>
      <c r="W4721">
        <v>4775</v>
      </c>
      <c r="X4721">
        <v>95</v>
      </c>
      <c r="Z4721" s="10">
        <f>IF($N4721&lt;&gt;0,constants!$L$2,IF($O4721&lt;&gt;0,constants!$M$2,IF($P4721&lt;&gt;0,constants!$N$2,0)))</f>
        <v>1117.99</v>
      </c>
      <c r="AA4721" s="10">
        <f>IF($N4721&lt;&gt;0,constants!$L$2,IF($O4721&lt;&gt;0,constants!$M$2,IF($P4721&lt;&gt;0,constants!$P$2,0)))</f>
        <v>4051.45</v>
      </c>
      <c r="AB4721" s="11">
        <f>constants!$O$2</f>
        <v>4861.32</v>
      </c>
      <c r="AC4721" s="11">
        <f>VLOOKUP(BWscncns[[#This Row],[scanner]],[0]!ScnrAvgBW,2,FALSE)/1000</f>
        <v>2386.3111194805197</v>
      </c>
      <c r="AD4721" s="8">
        <f>(1+$F4721)*Z4721</f>
        <v>713.81144780189516</v>
      </c>
      <c r="AE4721" s="8">
        <f>(1+$F4721)*AA4721</f>
        <v>2586.7596223552878</v>
      </c>
      <c r="AF4721" s="8">
        <f>(1+$F4721)*AB4721</f>
        <v>3103.843386281012</v>
      </c>
      <c r="AG4721" s="8">
        <f>(1+$F4721)*AC4721</f>
        <v>1523.6059312714344</v>
      </c>
      <c r="AH4721" s="8">
        <f>(1+$F4721)*$T4721/1000</f>
        <v>331.8141970651381</v>
      </c>
      <c r="AI4721" s="8">
        <f>(1+BWscncns[[#This Row],[pid_error]]*K_p)*BWscncns[[#This Row],[dbw]]/1000</f>
        <v>425.75509853256904</v>
      </c>
      <c r="AJ4721" s="13">
        <f>BWscncns[[#This Row],[Torflow prgrssv alt vote]]/VLOOKUP(BWscncns[[#This Row],[class]],AltBWtotl,2,FALSE)*100</f>
        <v>8.3970271295868773E-3</v>
      </c>
      <c r="AK4721">
        <f>IF(D4721=E4721,1,0)</f>
        <v>1</v>
      </c>
    </row>
    <row r="4722" spans="1:37">
      <c r="A4722" s="1" t="s">
        <v>4573</v>
      </c>
      <c r="B4722" s="1" t="s">
        <v>4574</v>
      </c>
      <c r="C4722">
        <v>339</v>
      </c>
      <c r="D4722">
        <v>1524980073</v>
      </c>
      <c r="E4722">
        <v>1524980073</v>
      </c>
      <c r="F4722" s="2">
        <v>-0.33693509754899997</v>
      </c>
      <c r="G4722" s="2">
        <v>-0.33693509754899997</v>
      </c>
      <c r="H4722">
        <v>339489</v>
      </c>
      <c r="I4722" s="2">
        <v>-0.36451000990600002</v>
      </c>
      <c r="J4722" s="2">
        <v>0</v>
      </c>
      <c r="K4722">
        <v>5</v>
      </c>
      <c r="L4722" s="1" t="s">
        <v>11618</v>
      </c>
      <c r="M4722" s="1" t="s">
        <v>4574</v>
      </c>
      <c r="N4722">
        <v>0</v>
      </c>
      <c r="O4722">
        <v>0</v>
      </c>
      <c r="P4722">
        <v>1</v>
      </c>
      <c r="Q4722">
        <v>0</v>
      </c>
      <c r="R4722" s="19">
        <f>BWscncns[[#This Row],[C fx]]*4+BWscncns[[#This Row],[C fg]]*2+BWscncns[[#This Row],[C fm]]</f>
        <v>1</v>
      </c>
      <c r="S4722">
        <v>339</v>
      </c>
      <c r="T4722">
        <v>512000</v>
      </c>
      <c r="U4722" s="13">
        <v>0.66210899999999995</v>
      </c>
      <c r="V4722" s="13">
        <v>1.510324</v>
      </c>
      <c r="W4722">
        <v>4368</v>
      </c>
      <c r="X4722">
        <v>87</v>
      </c>
      <c r="Z4722" s="10">
        <f>IF($N4722&lt;&gt;0,constants!$L$2,IF($O4722&lt;&gt;0,constants!$M$2,IF($P4722&lt;&gt;0,constants!$N$2,0)))</f>
        <v>1117.99</v>
      </c>
      <c r="AA4722" s="10">
        <f>IF($N4722&lt;&gt;0,constants!$L$2,IF($O4722&lt;&gt;0,constants!$M$2,IF($P4722&lt;&gt;0,constants!$P$2,0)))</f>
        <v>4051.45</v>
      </c>
      <c r="AB4722" s="11">
        <f>constants!$O$2</f>
        <v>4861.32</v>
      </c>
      <c r="AC4722" s="11">
        <f>VLOOKUP(BWscncns[[#This Row],[scanner]],[0]!ScnrAvgBW,2,FALSE)/1000</f>
        <v>3794.4265750962772</v>
      </c>
      <c r="AD4722" s="8">
        <f>(1+$F4722)*Z4722</f>
        <v>741.2999302911935</v>
      </c>
      <c r="AE4722" s="8">
        <f>(1+$F4722)*AA4722</f>
        <v>2686.3742990351038</v>
      </c>
      <c r="AF4722" s="8">
        <f>(1+$F4722)*AB4722</f>
        <v>3223.3706715830954</v>
      </c>
      <c r="AG4722" s="8">
        <f>(1+$F4722)*AC4722</f>
        <v>2515.9510868736952</v>
      </c>
      <c r="AH4722" s="8">
        <f>(1+$F4722)*$T4722/1000</f>
        <v>339.48923005491201</v>
      </c>
      <c r="AI4722" s="8">
        <f>(1+BWscncns[[#This Row],[pid_error]]*K_p)*BWscncns[[#This Row],[dbw]]/1000</f>
        <v>425.74461502745601</v>
      </c>
      <c r="AJ4722" s="13">
        <f>BWscncns[[#This Row],[Torflow prgrssv alt vote]]/VLOOKUP(BWscncns[[#This Row],[class]],AltBWtotl,2,FALSE)*100</f>
        <v>8.3968203668795104E-3</v>
      </c>
      <c r="AK4722">
        <f>IF(D4722=E4722,1,0)</f>
        <v>1</v>
      </c>
    </row>
    <row r="4723" spans="1:37">
      <c r="A4723" s="1" t="s">
        <v>9335</v>
      </c>
      <c r="B4723" s="1" t="s">
        <v>9336</v>
      </c>
      <c r="C4723">
        <v>338</v>
      </c>
      <c r="D4723">
        <v>1524935799</v>
      </c>
      <c r="E4723">
        <v>1524935799</v>
      </c>
      <c r="F4723" s="2">
        <v>-0.33913436481499998</v>
      </c>
      <c r="G4723" s="2">
        <v>-0.33913436481499998</v>
      </c>
      <c r="H4723">
        <v>338363</v>
      </c>
      <c r="I4723" s="2">
        <v>7.9908152457199996E-2</v>
      </c>
      <c r="J4723" s="2">
        <v>0</v>
      </c>
      <c r="K4723">
        <v>6</v>
      </c>
      <c r="L4723" s="1" t="s">
        <v>11752</v>
      </c>
      <c r="M4723" s="1" t="s">
        <v>9336</v>
      </c>
      <c r="N4723">
        <v>0</v>
      </c>
      <c r="O4723">
        <v>0</v>
      </c>
      <c r="P4723">
        <v>1</v>
      </c>
      <c r="Q4723">
        <v>0</v>
      </c>
      <c r="R4723" s="19">
        <f>BWscncns[[#This Row],[C fx]]*4+BWscncns[[#This Row],[C fg]]*2+BWscncns[[#This Row],[C fm]]</f>
        <v>1</v>
      </c>
      <c r="S4723">
        <v>338</v>
      </c>
      <c r="T4723">
        <v>512000</v>
      </c>
      <c r="U4723" s="13">
        <v>0.66015599999999997</v>
      </c>
      <c r="V4723" s="13">
        <v>1.5147930000000001</v>
      </c>
      <c r="W4723">
        <v>4374</v>
      </c>
      <c r="X4723">
        <v>87</v>
      </c>
      <c r="Z4723" s="10">
        <f>IF($N4723&lt;&gt;0,constants!$L$2,IF($O4723&lt;&gt;0,constants!$M$2,IF($P4723&lt;&gt;0,constants!$N$2,0)))</f>
        <v>1117.99</v>
      </c>
      <c r="AA4723" s="10">
        <f>IF($N4723&lt;&gt;0,constants!$L$2,IF($O4723&lt;&gt;0,constants!$M$2,IF($P4723&lt;&gt;0,constants!$P$2,0)))</f>
        <v>4051.45</v>
      </c>
      <c r="AB4723" s="11">
        <f>constants!$O$2</f>
        <v>4861.32</v>
      </c>
      <c r="AC4723" s="11">
        <f>VLOOKUP(BWscncns[[#This Row],[scanner]],[0]!ScnrAvgBW,2,FALSE)/1000</f>
        <v>2386.3111194805197</v>
      </c>
      <c r="AD4723" s="8">
        <f>(1+$F4723)*Z4723</f>
        <v>738.84117148047812</v>
      </c>
      <c r="AE4723" s="8">
        <f>(1+$F4723)*AA4723</f>
        <v>2677.4640776702681</v>
      </c>
      <c r="AF4723" s="8">
        <f>(1+$F4723)*AB4723</f>
        <v>3212.679329637544</v>
      </c>
      <c r="AG4723" s="8">
        <f>(1+$F4723)*AC4723</f>
        <v>1577.0310137245219</v>
      </c>
      <c r="AH4723" s="8">
        <f>(1+$F4723)*$T4723/1000</f>
        <v>338.36320521471998</v>
      </c>
      <c r="AI4723" s="8">
        <f>(1+BWscncns[[#This Row],[pid_error]]*K_p)*BWscncns[[#This Row],[dbw]]/1000</f>
        <v>425.18160260735999</v>
      </c>
      <c r="AJ4723" s="13">
        <f>BWscncns[[#This Row],[Torflow prgrssv alt vote]]/VLOOKUP(BWscncns[[#This Row],[class]],AltBWtotl,2,FALSE)*100</f>
        <v>8.3857162589495403E-3</v>
      </c>
      <c r="AK4723">
        <f>IF(D4723=E4723,1,0)</f>
        <v>1</v>
      </c>
    </row>
    <row r="4724" spans="1:37">
      <c r="A4724" s="1" t="s">
        <v>2676</v>
      </c>
      <c r="B4724" s="1" t="s">
        <v>632</v>
      </c>
      <c r="C4724">
        <v>338</v>
      </c>
      <c r="D4724">
        <v>1524923033</v>
      </c>
      <c r="E4724">
        <v>1524923033</v>
      </c>
      <c r="F4724" s="2">
        <v>-0.33921755473800003</v>
      </c>
      <c r="G4724" s="2">
        <v>-0.33921755473800003</v>
      </c>
      <c r="H4724">
        <v>338320</v>
      </c>
      <c r="I4724" s="2">
        <v>-0.31709578558599999</v>
      </c>
      <c r="J4724" s="2">
        <v>0</v>
      </c>
      <c r="K4724">
        <v>5</v>
      </c>
      <c r="L4724" s="1" t="s">
        <v>11865</v>
      </c>
      <c r="M4724" s="1" t="s">
        <v>632</v>
      </c>
      <c r="N4724">
        <v>0</v>
      </c>
      <c r="O4724">
        <v>0</v>
      </c>
      <c r="P4724">
        <v>1</v>
      </c>
      <c r="Q4724">
        <v>0</v>
      </c>
      <c r="R4724" s="19">
        <f>BWscncns[[#This Row],[C fx]]*4+BWscncns[[#This Row],[C fg]]*2+BWscncns[[#This Row],[C fm]]</f>
        <v>1</v>
      </c>
      <c r="S4724">
        <v>338</v>
      </c>
      <c r="T4724">
        <v>512000</v>
      </c>
      <c r="U4724" s="13">
        <v>0.66015599999999997</v>
      </c>
      <c r="V4724" s="13">
        <v>1.5147930000000001</v>
      </c>
      <c r="W4724">
        <v>4375</v>
      </c>
      <c r="X4724">
        <v>87</v>
      </c>
      <c r="Z4724" s="10">
        <f>IF($N4724&lt;&gt;0,constants!$L$2,IF($O4724&lt;&gt;0,constants!$M$2,IF($P4724&lt;&gt;0,constants!$N$2,0)))</f>
        <v>1117.99</v>
      </c>
      <c r="AA4724" s="10">
        <f>IF($N4724&lt;&gt;0,constants!$L$2,IF($O4724&lt;&gt;0,constants!$M$2,IF($P4724&lt;&gt;0,constants!$P$2,0)))</f>
        <v>4051.45</v>
      </c>
      <c r="AB4724" s="11">
        <f>constants!$O$2</f>
        <v>4861.32</v>
      </c>
      <c r="AC4724" s="11">
        <f>VLOOKUP(BWscncns[[#This Row],[scanner]],[0]!ScnrAvgBW,2,FALSE)/1000</f>
        <v>3794.4265750962772</v>
      </c>
      <c r="AD4724" s="8">
        <f>(1+$F4724)*Z4724</f>
        <v>738.74816597846325</v>
      </c>
      <c r="AE4724" s="8">
        <f>(1+$F4724)*AA4724</f>
        <v>2677.1270378567297</v>
      </c>
      <c r="AF4724" s="8">
        <f>(1+$F4724)*AB4724</f>
        <v>3212.274916801065</v>
      </c>
      <c r="AG4724" s="8">
        <f>(1+$F4724)*AC4724</f>
        <v>2507.2904706592335</v>
      </c>
      <c r="AH4724" s="8">
        <f>(1+$F4724)*$T4724/1000</f>
        <v>338.32061197414396</v>
      </c>
      <c r="AI4724" s="8">
        <f>(1+BWscncns[[#This Row],[pid_error]]*K_p)*BWscncns[[#This Row],[dbw]]/1000</f>
        <v>425.16030598707198</v>
      </c>
      <c r="AJ4724" s="13">
        <f>BWscncns[[#This Row],[Torflow prgrssv alt vote]]/VLOOKUP(BWscncns[[#This Row],[class]],AltBWtotl,2,FALSE)*100</f>
        <v>8.3852962327444682E-3</v>
      </c>
      <c r="AK4724">
        <f>IF(D4724=E4724,1,0)</f>
        <v>1</v>
      </c>
    </row>
    <row r="4725" spans="1:37">
      <c r="A4725" s="1" t="s">
        <v>7764</v>
      </c>
      <c r="B4725" s="1" t="s">
        <v>7765</v>
      </c>
      <c r="C4725">
        <v>338</v>
      </c>
      <c r="D4725">
        <v>1524954008</v>
      </c>
      <c r="E4725">
        <v>1524954008</v>
      </c>
      <c r="F4725" s="2">
        <v>-0.339271965304</v>
      </c>
      <c r="G4725" s="2">
        <v>-0.339271965304</v>
      </c>
      <c r="H4725">
        <v>338292</v>
      </c>
      <c r="I4725" s="2">
        <v>-0.12031121964499999</v>
      </c>
      <c r="J4725" s="2">
        <v>0</v>
      </c>
      <c r="K4725">
        <v>5</v>
      </c>
      <c r="L4725" s="1" t="s">
        <v>11785</v>
      </c>
      <c r="M4725" s="1" t="s">
        <v>7765</v>
      </c>
      <c r="N4725">
        <v>1</v>
      </c>
      <c r="O4725">
        <v>0</v>
      </c>
      <c r="P4725">
        <v>0</v>
      </c>
      <c r="Q4725">
        <v>0</v>
      </c>
      <c r="R4725" s="19">
        <f>BWscncns[[#This Row],[C fx]]*4+BWscncns[[#This Row],[C fg]]*2+BWscncns[[#This Row],[C fm]]</f>
        <v>4</v>
      </c>
      <c r="S4725">
        <v>408</v>
      </c>
      <c r="T4725">
        <v>512000</v>
      </c>
      <c r="U4725" s="13">
        <v>0.796875</v>
      </c>
      <c r="V4725" s="13">
        <v>1.254902</v>
      </c>
      <c r="W4725">
        <v>4014</v>
      </c>
      <c r="X4725">
        <v>80</v>
      </c>
      <c r="Z4725" s="10">
        <f>IF($N4725&lt;&gt;0,constants!$L$2,IF($O4725&lt;&gt;0,constants!$M$2,IF($P4725&lt;&gt;0,constants!$N$2,0)))</f>
        <v>10125.48</v>
      </c>
      <c r="AA4725" s="10">
        <f>IF($N4725&lt;&gt;0,constants!$L$2,IF($O4725&lt;&gt;0,constants!$M$2,IF($P4725&lt;&gt;0,constants!$P$2,0)))</f>
        <v>10125.48</v>
      </c>
      <c r="AB4725" s="11">
        <f>constants!$O$2</f>
        <v>4861.32</v>
      </c>
      <c r="AC4725" s="11">
        <f>VLOOKUP(BWscncns[[#This Row],[scanner]],[0]!ScnrAvgBW,2,FALSE)/1000</f>
        <v>3794.4265750962772</v>
      </c>
      <c r="AD4725" s="8">
        <f>(1+$F4725)*Z4725</f>
        <v>6690.1885007536539</v>
      </c>
      <c r="AE4725" s="8">
        <f>(1+$F4725)*AA4725</f>
        <v>6690.1885007536539</v>
      </c>
      <c r="AF4725" s="8">
        <f>(1+$F4725)*AB4725</f>
        <v>3212.010409628359</v>
      </c>
      <c r="AG4725" s="8">
        <f>(1+$F4725)*AC4725</f>
        <v>2507.0840137616378</v>
      </c>
      <c r="AH4725" s="8">
        <f>(1+$F4725)*$T4725/1000</f>
        <v>338.29275376435203</v>
      </c>
      <c r="AI4725" s="8">
        <f>(1+BWscncns[[#This Row],[pid_error]]*K_p)*BWscncns[[#This Row],[dbw]]/1000</f>
        <v>425.14637688217601</v>
      </c>
      <c r="AJ4725" s="13">
        <f>BWscncns[[#This Row],[Torflow prgrssv alt vote]]/VLOOKUP(BWscncns[[#This Row],[class]],AltBWtotl,2,FALSE)*100</f>
        <v>3.6438208398645818E-3</v>
      </c>
      <c r="AK4725">
        <f>IF(D4725=E4725,1,0)</f>
        <v>1</v>
      </c>
    </row>
    <row r="4726" spans="1:37">
      <c r="A4726" s="1" t="s">
        <v>619</v>
      </c>
      <c r="B4726" s="1" t="s">
        <v>49</v>
      </c>
      <c r="C4726">
        <v>389</v>
      </c>
      <c r="D4726">
        <v>1524980073</v>
      </c>
      <c r="E4726">
        <v>1524980073</v>
      </c>
      <c r="F4726" s="2">
        <v>-0.15577821228800001</v>
      </c>
      <c r="G4726" s="2">
        <v>-0.15577821228800001</v>
      </c>
      <c r="H4726">
        <v>389017</v>
      </c>
      <c r="I4726" s="2">
        <v>-7.6967385856400006E-2</v>
      </c>
      <c r="J4726" s="2">
        <v>0</v>
      </c>
      <c r="K4726">
        <v>5</v>
      </c>
      <c r="L4726" s="1" t="s">
        <v>11618</v>
      </c>
      <c r="M4726" s="1" t="s">
        <v>49</v>
      </c>
      <c r="N4726">
        <v>0</v>
      </c>
      <c r="O4726">
        <v>0</v>
      </c>
      <c r="P4726">
        <v>1</v>
      </c>
      <c r="Q4726">
        <v>0</v>
      </c>
      <c r="R4726" s="19">
        <f>BWscncns[[#This Row],[C fx]]*4+BWscncns[[#This Row],[C fg]]*2+BWscncns[[#This Row],[C fm]]</f>
        <v>1</v>
      </c>
      <c r="S4726">
        <v>389</v>
      </c>
      <c r="T4726">
        <v>460800</v>
      </c>
      <c r="U4726" s="13">
        <v>0.84418400000000005</v>
      </c>
      <c r="V4726" s="13">
        <v>1.1845760000000001</v>
      </c>
      <c r="W4726">
        <v>3881</v>
      </c>
      <c r="X4726">
        <v>77</v>
      </c>
      <c r="Z4726" s="10">
        <f>IF($N4726&lt;&gt;0,constants!$L$2,IF($O4726&lt;&gt;0,constants!$M$2,IF($P4726&lt;&gt;0,constants!$N$2,0)))</f>
        <v>1117.99</v>
      </c>
      <c r="AA4726" s="10">
        <f>IF($N4726&lt;&gt;0,constants!$L$2,IF($O4726&lt;&gt;0,constants!$M$2,IF($P4726&lt;&gt;0,constants!$P$2,0)))</f>
        <v>4051.45</v>
      </c>
      <c r="AB4726" s="11">
        <f>constants!$O$2</f>
        <v>4861.32</v>
      </c>
      <c r="AC4726" s="11">
        <f>VLOOKUP(BWscncns[[#This Row],[scanner]],[0]!ScnrAvgBW,2,FALSE)/1000</f>
        <v>3794.4265750962772</v>
      </c>
      <c r="AD4726" s="8">
        <f>(1+$F4726)*Z4726</f>
        <v>943.83151644413886</v>
      </c>
      <c r="AE4726" s="8">
        <f>(1+$F4726)*AA4726</f>
        <v>3420.3223618257821</v>
      </c>
      <c r="AF4726" s="8">
        <f>(1+$F4726)*AB4726</f>
        <v>4104.032261040099</v>
      </c>
      <c r="AG4726" s="8">
        <f>(1+$F4726)*AC4726</f>
        <v>3203.3375865697003</v>
      </c>
      <c r="AH4726" s="8">
        <f>(1+$F4726)*$T4726/1000</f>
        <v>389.0173997776896</v>
      </c>
      <c r="AI4726" s="8">
        <f>(1+BWscncns[[#This Row],[pid_error]]*K_p)*BWscncns[[#This Row],[dbw]]/1000</f>
        <v>424.90869988884481</v>
      </c>
      <c r="AJ4726" s="13">
        <f>BWscncns[[#This Row],[Torflow prgrssv alt vote]]/VLOOKUP(BWscncns[[#This Row],[class]],AltBWtotl,2,FALSE)*100</f>
        <v>8.3803338888052779E-3</v>
      </c>
      <c r="AK4726">
        <f>IF(D4726=E4726,1,0)</f>
        <v>1</v>
      </c>
    </row>
    <row r="4727" spans="1:37">
      <c r="A4727" s="1" t="s">
        <v>8902</v>
      </c>
      <c r="B4727" s="1" t="s">
        <v>8903</v>
      </c>
      <c r="C4727">
        <v>127</v>
      </c>
      <c r="D4727">
        <v>1524983831</v>
      </c>
      <c r="E4727">
        <v>1524983831</v>
      </c>
      <c r="F4727" s="2">
        <v>-0.82392597004199997</v>
      </c>
      <c r="G4727" s="2">
        <v>-0.82392597004199997</v>
      </c>
      <c r="H4727">
        <v>127145</v>
      </c>
      <c r="I4727" s="2">
        <v>-1.3659095133100001</v>
      </c>
      <c r="J4727" s="2">
        <v>0</v>
      </c>
      <c r="K4727">
        <v>8</v>
      </c>
      <c r="L4727" s="1" t="s">
        <v>11960</v>
      </c>
      <c r="M4727" s="1" t="s">
        <v>8903</v>
      </c>
      <c r="N4727">
        <v>0</v>
      </c>
      <c r="O4727">
        <v>0</v>
      </c>
      <c r="P4727">
        <v>1</v>
      </c>
      <c r="Q4727">
        <v>0</v>
      </c>
      <c r="R4727" s="19">
        <f>BWscncns[[#This Row],[C fx]]*4+BWscncns[[#This Row],[C fg]]*2+BWscncns[[#This Row],[C fm]]</f>
        <v>1</v>
      </c>
      <c r="S4727">
        <v>127</v>
      </c>
      <c r="T4727">
        <v>722114</v>
      </c>
      <c r="U4727" s="13">
        <v>0.175873</v>
      </c>
      <c r="V4727" s="13">
        <v>5.685937</v>
      </c>
      <c r="W4727">
        <v>5938</v>
      </c>
      <c r="X4727">
        <v>118</v>
      </c>
      <c r="Z4727" s="10">
        <f>IF($N4727&lt;&gt;0,constants!$L$2,IF($O4727&lt;&gt;0,constants!$M$2,IF($P4727&lt;&gt;0,constants!$N$2,0)))</f>
        <v>1117.99</v>
      </c>
      <c r="AA4727" s="10">
        <f>IF($N4727&lt;&gt;0,constants!$L$2,IF($O4727&lt;&gt;0,constants!$M$2,IF($P4727&lt;&gt;0,constants!$P$2,0)))</f>
        <v>4051.45</v>
      </c>
      <c r="AB4727" s="11">
        <f>constants!$O$2</f>
        <v>4861.32</v>
      </c>
      <c r="AC4727" s="11">
        <f>VLOOKUP(BWscncns[[#This Row],[scanner]],[0]!ScnrAvgBW,2,FALSE)/1000</f>
        <v>509.99709399477808</v>
      </c>
      <c r="AD4727" s="8">
        <f>(1+$F4727)*Z4727</f>
        <v>196.84900475274446</v>
      </c>
      <c r="AE4727" s="8">
        <f>(1+$F4727)*AA4727</f>
        <v>713.35512867333921</v>
      </c>
      <c r="AF4727" s="8">
        <f>(1+$F4727)*AB4727</f>
        <v>855.95220331542464</v>
      </c>
      <c r="AG4727" s="8">
        <f>(1+$F4727)*AC4727</f>
        <v>89.79724360652952</v>
      </c>
      <c r="AH4727" s="8">
        <f>(1+$F4727)*$T4727/1000</f>
        <v>127.14552206909124</v>
      </c>
      <c r="AI4727" s="8">
        <f>(1+BWscncns[[#This Row],[pid_error]]*K_p)*BWscncns[[#This Row],[dbw]]/1000</f>
        <v>424.6297610345456</v>
      </c>
      <c r="AJ4727" s="13">
        <f>BWscncns[[#This Row],[Torflow prgrssv alt vote]]/VLOOKUP(BWscncns[[#This Row],[class]],AltBWtotl,2,FALSE)*100</f>
        <v>8.3748324699494149E-3</v>
      </c>
      <c r="AK4727">
        <f>IF(D4727=E4727,1,0)</f>
        <v>1</v>
      </c>
    </row>
    <row r="4728" spans="1:37">
      <c r="A4728" s="1" t="s">
        <v>11087</v>
      </c>
      <c r="B4728" s="1" t="s">
        <v>11088</v>
      </c>
      <c r="C4728">
        <v>337</v>
      </c>
      <c r="D4728">
        <v>1524932484</v>
      </c>
      <c r="E4728">
        <v>1524932484</v>
      </c>
      <c r="F4728" s="2">
        <v>-0.34174796640799998</v>
      </c>
      <c r="G4728" s="2">
        <v>-0.34174796640799998</v>
      </c>
      <c r="H4728">
        <v>337025</v>
      </c>
      <c r="I4728" s="2">
        <v>0.14192513104900001</v>
      </c>
      <c r="J4728" s="2">
        <v>0</v>
      </c>
      <c r="K4728">
        <v>5</v>
      </c>
      <c r="L4728" s="1" t="s">
        <v>11681</v>
      </c>
      <c r="M4728" s="1" t="s">
        <v>11088</v>
      </c>
      <c r="N4728">
        <v>0</v>
      </c>
      <c r="O4728">
        <v>0</v>
      </c>
      <c r="P4728">
        <v>1</v>
      </c>
      <c r="Q4728">
        <v>0</v>
      </c>
      <c r="R4728" s="19">
        <f>BWscncns[[#This Row],[C fx]]*4+BWscncns[[#This Row],[C fg]]*2+BWscncns[[#This Row],[C fm]]</f>
        <v>1</v>
      </c>
      <c r="S4728">
        <v>462</v>
      </c>
      <c r="T4728">
        <v>512000</v>
      </c>
      <c r="U4728" s="13">
        <v>0.90234400000000003</v>
      </c>
      <c r="V4728" s="13">
        <v>1.108225</v>
      </c>
      <c r="W4728">
        <v>3696</v>
      </c>
      <c r="X4728">
        <v>73</v>
      </c>
      <c r="Z4728" s="10">
        <f>IF($N4728&lt;&gt;0,constants!$L$2,IF($O4728&lt;&gt;0,constants!$M$2,IF($P4728&lt;&gt;0,constants!$N$2,0)))</f>
        <v>1117.99</v>
      </c>
      <c r="AA4728" s="10">
        <f>IF($N4728&lt;&gt;0,constants!$L$2,IF($O4728&lt;&gt;0,constants!$M$2,IF($P4728&lt;&gt;0,constants!$P$2,0)))</f>
        <v>4051.45</v>
      </c>
      <c r="AB4728" s="11">
        <f>constants!$O$2</f>
        <v>4861.32</v>
      </c>
      <c r="AC4728" s="11">
        <f>VLOOKUP(BWscncns[[#This Row],[scanner]],[0]!ScnrAvgBW,2,FALSE)/1000</f>
        <v>3794.4265750962772</v>
      </c>
      <c r="AD4728" s="8">
        <f>(1+$F4728)*Z4728</f>
        <v>735.91919103552016</v>
      </c>
      <c r="AE4728" s="8">
        <f>(1+$F4728)*AA4728</f>
        <v>2666.8752014963084</v>
      </c>
      <c r="AF4728" s="8">
        <f>(1+$F4728)*AB4728</f>
        <v>3199.9737759414616</v>
      </c>
      <c r="AG4728" s="8">
        <f>(1+$F4728)*AC4728</f>
        <v>2497.6890093726524</v>
      </c>
      <c r="AH4728" s="8">
        <f>(1+$F4728)*$T4728/1000</f>
        <v>337.02504119910401</v>
      </c>
      <c r="AI4728" s="8">
        <f>(1+BWscncns[[#This Row],[pid_error]]*K_p)*BWscncns[[#This Row],[dbw]]/1000</f>
        <v>424.51252059955198</v>
      </c>
      <c r="AJ4728" s="13">
        <f>BWscncns[[#This Row],[Torflow prgrssv alt vote]]/VLOOKUP(BWscncns[[#This Row],[class]],AltBWtotl,2,FALSE)*100</f>
        <v>8.372520175588833E-3</v>
      </c>
      <c r="AK4728">
        <f>IF(D4728=E4728,1,0)</f>
        <v>1</v>
      </c>
    </row>
    <row r="4729" spans="1:37">
      <c r="A4729" s="1" t="s">
        <v>8888</v>
      </c>
      <c r="B4729" s="1" t="s">
        <v>8889</v>
      </c>
      <c r="C4729">
        <v>325</v>
      </c>
      <c r="D4729">
        <v>1525000490</v>
      </c>
      <c r="E4729">
        <v>1525000490</v>
      </c>
      <c r="F4729" s="2">
        <v>-0.38062710492399998</v>
      </c>
      <c r="G4729" s="2">
        <v>-0.38062710492399998</v>
      </c>
      <c r="H4729">
        <v>324729</v>
      </c>
      <c r="I4729" s="2">
        <v>-0.185150448642</v>
      </c>
      <c r="J4729" s="2">
        <v>0</v>
      </c>
      <c r="K4729">
        <v>5</v>
      </c>
      <c r="L4729" s="1" t="s">
        <v>11739</v>
      </c>
      <c r="M4729" s="1" t="s">
        <v>8889</v>
      </c>
      <c r="N4729">
        <v>0</v>
      </c>
      <c r="O4729">
        <v>0</v>
      </c>
      <c r="P4729">
        <v>1</v>
      </c>
      <c r="Q4729">
        <v>0</v>
      </c>
      <c r="R4729" s="19">
        <f>BWscncns[[#This Row],[C fx]]*4+BWscncns[[#This Row],[C fg]]*2+BWscncns[[#This Row],[C fm]]</f>
        <v>1</v>
      </c>
      <c r="S4729">
        <v>421</v>
      </c>
      <c r="T4729">
        <v>524288</v>
      </c>
      <c r="U4729" s="13">
        <v>0.80299399999999999</v>
      </c>
      <c r="V4729" s="13">
        <v>1.2453399999999999</v>
      </c>
      <c r="W4729">
        <v>4000</v>
      </c>
      <c r="X4729">
        <v>80</v>
      </c>
      <c r="Z4729" s="10">
        <f>IF($N4729&lt;&gt;0,constants!$L$2,IF($O4729&lt;&gt;0,constants!$M$2,IF($P4729&lt;&gt;0,constants!$N$2,0)))</f>
        <v>1117.99</v>
      </c>
      <c r="AA4729" s="10">
        <f>IF($N4729&lt;&gt;0,constants!$L$2,IF($O4729&lt;&gt;0,constants!$M$2,IF($P4729&lt;&gt;0,constants!$P$2,0)))</f>
        <v>4051.45</v>
      </c>
      <c r="AB4729" s="11">
        <f>constants!$O$2</f>
        <v>4861.32</v>
      </c>
      <c r="AC4729" s="11">
        <f>VLOOKUP(BWscncns[[#This Row],[scanner]],[0]!ScnrAvgBW,2,FALSE)/1000</f>
        <v>3794.4265750962772</v>
      </c>
      <c r="AD4729" s="8">
        <f>(1+$F4729)*Z4729</f>
        <v>692.45270296601723</v>
      </c>
      <c r="AE4729" s="8">
        <f>(1+$F4729)*AA4729</f>
        <v>2509.35831575566</v>
      </c>
      <c r="AF4729" s="8">
        <f>(1+$F4729)*AB4729</f>
        <v>3010.96984229086</v>
      </c>
      <c r="AG4729" s="8">
        <f>(1+$F4729)*AC4729</f>
        <v>2350.1649729706928</v>
      </c>
      <c r="AH4729" s="8">
        <f>(1+$F4729)*$T4729/1000</f>
        <v>324.72977641360592</v>
      </c>
      <c r="AI4729" s="8">
        <f>(1+BWscncns[[#This Row],[pid_error]]*K_p)*BWscncns[[#This Row],[dbw]]/1000</f>
        <v>424.50888820680296</v>
      </c>
      <c r="AJ4729" s="13">
        <f>BWscncns[[#This Row],[Torflow prgrssv alt vote]]/VLOOKUP(BWscncns[[#This Row],[class]],AltBWtotl,2,FALSE)*100</f>
        <v>8.3724485351068662E-3</v>
      </c>
      <c r="AK4729">
        <f>IF(D4729=E4729,1,0)</f>
        <v>1</v>
      </c>
    </row>
    <row r="4730" spans="1:37">
      <c r="A4730" s="1" t="s">
        <v>1176</v>
      </c>
      <c r="B4730" s="1" t="s">
        <v>28</v>
      </c>
      <c r="C4730">
        <v>51</v>
      </c>
      <c r="D4730">
        <v>1524936657</v>
      </c>
      <c r="E4730">
        <v>1524936657</v>
      </c>
      <c r="F4730" s="2">
        <v>-0.112807929722</v>
      </c>
      <c r="G4730" s="2">
        <v>-0.112807929722</v>
      </c>
      <c r="H4730">
        <v>50875</v>
      </c>
      <c r="I4730" s="2">
        <v>0</v>
      </c>
      <c r="J4730" s="2">
        <v>0.57142857142900005</v>
      </c>
      <c r="K4730">
        <v>9</v>
      </c>
      <c r="L4730" s="1" t="s">
        <v>11940</v>
      </c>
      <c r="M4730" s="1" t="s">
        <v>28</v>
      </c>
      <c r="N4730">
        <v>0</v>
      </c>
      <c r="O4730">
        <v>0</v>
      </c>
      <c r="P4730">
        <v>1</v>
      </c>
      <c r="Q4730">
        <v>1</v>
      </c>
      <c r="R4730" s="19">
        <f>BWscncns[[#This Row],[C fx]]*4+BWscncns[[#This Row],[C fg]]*2+BWscncns[[#This Row],[C fm]]</f>
        <v>1</v>
      </c>
      <c r="S4730">
        <v>20</v>
      </c>
      <c r="T4730">
        <v>449536</v>
      </c>
      <c r="U4730" s="13">
        <v>1</v>
      </c>
      <c r="V4730" s="13">
        <v>1</v>
      </c>
      <c r="W4730">
        <v>3266</v>
      </c>
      <c r="X4730">
        <v>65</v>
      </c>
      <c r="Z4730" s="10">
        <f>IF($N4730&lt;&gt;0,constants!$L$2,IF($O4730&lt;&gt;0,constants!$M$2,IF($P4730&lt;&gt;0,constants!$N$2,0)))</f>
        <v>1117.99</v>
      </c>
      <c r="AA4730" s="10">
        <f>IF($N4730&lt;&gt;0,constants!$L$2,IF($O4730&lt;&gt;0,constants!$M$2,IF($P4730&lt;&gt;0,constants!$P$2,0)))</f>
        <v>4051.45</v>
      </c>
      <c r="AB4730" s="11">
        <f>constants!$O$2</f>
        <v>4861.32</v>
      </c>
      <c r="AC4730" s="11">
        <f>VLOOKUP(BWscncns[[#This Row],[scanner]],[0]!ScnrAvgBW,2,FALSE)/1000</f>
        <v>504.85700000000003</v>
      </c>
      <c r="AD4730" s="8">
        <f>(1+$F4730)*Z4730</f>
        <v>991.87186265010121</v>
      </c>
      <c r="AE4730" s="8">
        <f>(1+$F4730)*AA4730</f>
        <v>3594.4143131278029</v>
      </c>
      <c r="AF4730" s="8">
        <f>(1+$F4730)*AB4730</f>
        <v>4312.9245550838468</v>
      </c>
      <c r="AG4730" s="8">
        <f>(1+$F4730)*AC4730</f>
        <v>447.90512702434023</v>
      </c>
      <c r="AH4730" s="8">
        <f>(1+$F4730)*$T4730/1000</f>
        <v>398.82477450449102</v>
      </c>
      <c r="AI4730" s="8">
        <f>(1+BWscncns[[#This Row],[pid_error]]*K_p)*BWscncns[[#This Row],[dbw]]/1000</f>
        <v>424.18038725224551</v>
      </c>
      <c r="AJ4730" s="13">
        <f>BWscncns[[#This Row],[Torflow prgrssv alt vote]]/VLOOKUP(BWscncns[[#This Row],[class]],AltBWtotl,2,FALSE)*100</f>
        <v>8.3659696193240096E-3</v>
      </c>
      <c r="AK4730">
        <f>IF(D4730=E4730,1,0)</f>
        <v>1</v>
      </c>
    </row>
    <row r="4731" spans="1:37">
      <c r="A4731" s="1" t="s">
        <v>4445</v>
      </c>
      <c r="B4731" s="1" t="s">
        <v>4446</v>
      </c>
      <c r="C4731">
        <v>363</v>
      </c>
      <c r="D4731">
        <v>1525005297</v>
      </c>
      <c r="E4731">
        <v>1525005297</v>
      </c>
      <c r="F4731" s="2">
        <v>-0.251721291008</v>
      </c>
      <c r="G4731" s="2">
        <v>-0.251721291008</v>
      </c>
      <c r="H4731">
        <v>362889</v>
      </c>
      <c r="I4731" s="2">
        <v>0.17063941292099999</v>
      </c>
      <c r="J4731" s="2">
        <v>0</v>
      </c>
      <c r="K4731">
        <v>6</v>
      </c>
      <c r="L4731" s="1" t="s">
        <v>11672</v>
      </c>
      <c r="M4731" s="1" t="s">
        <v>4446</v>
      </c>
      <c r="N4731">
        <v>0</v>
      </c>
      <c r="O4731">
        <v>0</v>
      </c>
      <c r="P4731">
        <v>1</v>
      </c>
      <c r="Q4731">
        <v>0</v>
      </c>
      <c r="R4731" s="19">
        <f>BWscncns[[#This Row],[C fx]]*4+BWscncns[[#This Row],[C fg]]*2+BWscncns[[#This Row],[C fm]]</f>
        <v>1</v>
      </c>
      <c r="S4731">
        <v>280</v>
      </c>
      <c r="T4731">
        <v>484966</v>
      </c>
      <c r="U4731" s="13">
        <v>0.57735999999999998</v>
      </c>
      <c r="V4731" s="13">
        <v>1.732021</v>
      </c>
      <c r="W4731">
        <v>4607</v>
      </c>
      <c r="X4731">
        <v>92</v>
      </c>
      <c r="Z4731" s="10">
        <f>IF($N4731&lt;&gt;0,constants!$L$2,IF($O4731&lt;&gt;0,constants!$M$2,IF($P4731&lt;&gt;0,constants!$N$2,0)))</f>
        <v>1117.99</v>
      </c>
      <c r="AA4731" s="10">
        <f>IF($N4731&lt;&gt;0,constants!$L$2,IF($O4731&lt;&gt;0,constants!$M$2,IF($P4731&lt;&gt;0,constants!$P$2,0)))</f>
        <v>4051.45</v>
      </c>
      <c r="AB4731" s="11">
        <f>constants!$O$2</f>
        <v>4861.32</v>
      </c>
      <c r="AC4731" s="11">
        <f>VLOOKUP(BWscncns[[#This Row],[scanner]],[0]!ScnrAvgBW,2,FALSE)/1000</f>
        <v>2386.3111194805197</v>
      </c>
      <c r="AD4731" s="8">
        <f>(1+$F4731)*Z4731</f>
        <v>836.5681138659661</v>
      </c>
      <c r="AE4731" s="8">
        <f>(1+$F4731)*AA4731</f>
        <v>3031.6137755456384</v>
      </c>
      <c r="AF4731" s="8">
        <f>(1+$F4731)*AB4731</f>
        <v>3637.6222535969891</v>
      </c>
      <c r="AG4731" s="8">
        <f>(1+$F4731)*AC4731</f>
        <v>1785.6258037381376</v>
      </c>
      <c r="AH4731" s="8">
        <f>(1+$F4731)*$T4731/1000</f>
        <v>362.88973238501427</v>
      </c>
      <c r="AI4731" s="8">
        <f>(1+BWscncns[[#This Row],[pid_error]]*K_p)*BWscncns[[#This Row],[dbw]]/1000</f>
        <v>423.92786619250717</v>
      </c>
      <c r="AJ4731" s="13">
        <f>BWscncns[[#This Row],[Torflow prgrssv alt vote]]/VLOOKUP(BWscncns[[#This Row],[class]],AltBWtotl,2,FALSE)*100</f>
        <v>8.360989229901257E-3</v>
      </c>
      <c r="AK4731">
        <f>IF(D4731=E4731,1,0)</f>
        <v>1</v>
      </c>
    </row>
    <row r="4732" spans="1:37">
      <c r="A4732" s="1" t="s">
        <v>6464</v>
      </c>
      <c r="B4732" s="1" t="s">
        <v>49</v>
      </c>
      <c r="C4732">
        <v>584</v>
      </c>
      <c r="D4732">
        <v>1524969770</v>
      </c>
      <c r="E4732">
        <v>1524969770</v>
      </c>
      <c r="F4732" s="2">
        <v>1.22798704951</v>
      </c>
      <c r="G4732" s="2">
        <v>1.22798704951</v>
      </c>
      <c r="H4732">
        <v>584053</v>
      </c>
      <c r="I4732" s="2">
        <v>-0.1171708138</v>
      </c>
      <c r="J4732" s="2">
        <v>0</v>
      </c>
      <c r="K4732">
        <v>1</v>
      </c>
      <c r="L4732" s="1" t="s">
        <v>11551</v>
      </c>
      <c r="M4732" s="1" t="s">
        <v>49</v>
      </c>
      <c r="N4732">
        <v>0</v>
      </c>
      <c r="O4732">
        <v>0</v>
      </c>
      <c r="P4732">
        <v>1</v>
      </c>
      <c r="Q4732">
        <v>0</v>
      </c>
      <c r="R4732" s="19">
        <f>BWscncns[[#This Row],[C fx]]*4+BWscncns[[#This Row],[C fg]]*2+BWscncns[[#This Row],[C fm]]</f>
        <v>1</v>
      </c>
      <c r="S4732">
        <v>452</v>
      </c>
      <c r="T4732">
        <v>262144</v>
      </c>
      <c r="U4732" s="13">
        <v>1.724243</v>
      </c>
      <c r="V4732" s="13">
        <v>0.57996499999999995</v>
      </c>
      <c r="W4732">
        <v>804</v>
      </c>
      <c r="X4732">
        <v>16</v>
      </c>
      <c r="Z4732" s="10">
        <f>IF($N4732&lt;&gt;0,constants!$L$2,IF($O4732&lt;&gt;0,constants!$M$2,IF($P4732&lt;&gt;0,constants!$N$2,0)))</f>
        <v>1117.99</v>
      </c>
      <c r="AA4732" s="10">
        <f>IF($N4732&lt;&gt;0,constants!$L$2,IF($O4732&lt;&gt;0,constants!$M$2,IF($P4732&lt;&gt;0,constants!$P$2,0)))</f>
        <v>4051.45</v>
      </c>
      <c r="AB4732" s="11">
        <f>constants!$O$2</f>
        <v>4861.32</v>
      </c>
      <c r="AC4732" s="11">
        <f>VLOOKUP(BWscncns[[#This Row],[scanner]],[0]!ScnrAvgBW,2,FALSE)/1000</f>
        <v>11818.828055288463</v>
      </c>
      <c r="AD4732" s="8">
        <f>(1+$F4732)*Z4732</f>
        <v>2490.8672414816851</v>
      </c>
      <c r="AE4732" s="8">
        <f>(1+$F4732)*AA4732</f>
        <v>9026.5781317372894</v>
      </c>
      <c r="AF4732" s="8">
        <f>(1+$F4732)*AB4732</f>
        <v>10830.958003523954</v>
      </c>
      <c r="AG4732" s="8">
        <f>(1+$F4732)*AC4732</f>
        <v>26332.195847568157</v>
      </c>
      <c r="AH4732" s="8">
        <f>(1+$F4732)*$T4732/1000</f>
        <v>584.05343710674947</v>
      </c>
      <c r="AI4732" s="8">
        <f>(1+BWscncns[[#This Row],[pid_error]]*K_p)*BWscncns[[#This Row],[dbw]]/1000</f>
        <v>423.09871855337474</v>
      </c>
      <c r="AJ4732" s="13">
        <f>BWscncns[[#This Row],[Torflow prgrssv alt vote]]/VLOOKUP(BWscncns[[#This Row],[class]],AltBWtotl,2,FALSE)*100</f>
        <v>8.3446362249831128E-3</v>
      </c>
      <c r="AK4732">
        <f>IF(D4732=E4732,1,0)</f>
        <v>1</v>
      </c>
    </row>
    <row r="4733" spans="1:37">
      <c r="A4733" s="1" t="s">
        <v>8995</v>
      </c>
      <c r="B4733" s="1" t="s">
        <v>8996</v>
      </c>
      <c r="C4733">
        <v>435</v>
      </c>
      <c r="D4733">
        <v>1524843139</v>
      </c>
      <c r="E4733">
        <v>1524843139</v>
      </c>
      <c r="F4733" s="2">
        <v>6.1155592789799998E-2</v>
      </c>
      <c r="G4733" s="2">
        <v>6.1155592789799998E-2</v>
      </c>
      <c r="H4733">
        <v>434649</v>
      </c>
      <c r="I4733" s="2">
        <v>0.154276255862</v>
      </c>
      <c r="J4733" s="2">
        <v>0.4</v>
      </c>
      <c r="K4733">
        <v>5</v>
      </c>
      <c r="L4733" s="1" t="s">
        <v>11882</v>
      </c>
      <c r="M4733" s="1" t="s">
        <v>8996</v>
      </c>
      <c r="N4733">
        <v>0</v>
      </c>
      <c r="O4733">
        <v>0</v>
      </c>
      <c r="P4733">
        <v>1</v>
      </c>
      <c r="Q4733">
        <v>0</v>
      </c>
      <c r="R4733" s="19">
        <f>BWscncns[[#This Row],[C fx]]*4+BWscncns[[#This Row],[C fg]]*2+BWscncns[[#This Row],[C fm]]</f>
        <v>1</v>
      </c>
      <c r="S4733">
        <v>435</v>
      </c>
      <c r="T4733">
        <v>409600</v>
      </c>
      <c r="U4733" s="13">
        <v>1.062012</v>
      </c>
      <c r="V4733" s="13">
        <v>0.94160900000000003</v>
      </c>
      <c r="W4733">
        <v>2915</v>
      </c>
      <c r="X4733">
        <v>58</v>
      </c>
      <c r="Z4733" s="10">
        <f>IF($N4733&lt;&gt;0,constants!$L$2,IF($O4733&lt;&gt;0,constants!$M$2,IF($P4733&lt;&gt;0,constants!$N$2,0)))</f>
        <v>1117.99</v>
      </c>
      <c r="AA4733" s="10">
        <f>IF($N4733&lt;&gt;0,constants!$L$2,IF($O4733&lt;&gt;0,constants!$M$2,IF($P4733&lt;&gt;0,constants!$P$2,0)))</f>
        <v>4051.45</v>
      </c>
      <c r="AB4733" s="11">
        <f>constants!$O$2</f>
        <v>4861.32</v>
      </c>
      <c r="AC4733" s="11">
        <f>VLOOKUP(BWscncns[[#This Row],[scanner]],[0]!ScnrAvgBW,2,FALSE)/1000</f>
        <v>3794.4265750962772</v>
      </c>
      <c r="AD4733" s="8">
        <f>(1+$F4733)*Z4733</f>
        <v>1186.3613411830686</v>
      </c>
      <c r="AE4733" s="8">
        <f>(1+$F4733)*AA4733</f>
        <v>4299.2188264082351</v>
      </c>
      <c r="AF4733" s="8">
        <f>(1+$F4733)*AB4733</f>
        <v>5158.6169063409097</v>
      </c>
      <c r="AG4733" s="8">
        <f>(1+$F4733)*AC4733</f>
        <v>4026.4769815936606</v>
      </c>
      <c r="AH4733" s="8">
        <f>(1+$F4733)*$T4733/1000</f>
        <v>434.6493308067021</v>
      </c>
      <c r="AI4733" s="8">
        <f>(1+BWscncns[[#This Row],[pid_error]]*K_p)*BWscncns[[#This Row],[dbw]]/1000</f>
        <v>422.12466540335106</v>
      </c>
      <c r="AJ4733" s="13">
        <f>BWscncns[[#This Row],[Torflow prgrssv alt vote]]/VLOOKUP(BWscncns[[#This Row],[class]],AltBWtotl,2,FALSE)*100</f>
        <v>8.325425296553602E-3</v>
      </c>
      <c r="AK4733">
        <f>IF(D4733=E4733,1,0)</f>
        <v>1</v>
      </c>
    </row>
    <row r="4734" spans="1:37">
      <c r="A4734" s="1" t="s">
        <v>10201</v>
      </c>
      <c r="B4734" s="1" t="s">
        <v>10202</v>
      </c>
      <c r="C4734">
        <v>316</v>
      </c>
      <c r="D4734">
        <v>1524995596</v>
      </c>
      <c r="E4734">
        <v>1524995596</v>
      </c>
      <c r="F4734" s="2">
        <v>-0.39633605020200002</v>
      </c>
      <c r="G4734" s="2">
        <v>-0.39633605020200002</v>
      </c>
      <c r="H4734">
        <v>316493</v>
      </c>
      <c r="I4734" s="2">
        <v>-0.23460179216499999</v>
      </c>
      <c r="J4734" s="2">
        <v>0</v>
      </c>
      <c r="K4734">
        <v>5</v>
      </c>
      <c r="L4734" s="1" t="s">
        <v>11701</v>
      </c>
      <c r="M4734" s="1" t="s">
        <v>10202</v>
      </c>
      <c r="N4734">
        <v>0</v>
      </c>
      <c r="O4734">
        <v>0</v>
      </c>
      <c r="P4734">
        <v>1</v>
      </c>
      <c r="Q4734">
        <v>0</v>
      </c>
      <c r="R4734" s="19">
        <f>BWscncns[[#This Row],[C fx]]*4+BWscncns[[#This Row],[C fg]]*2+BWscncns[[#This Row],[C fm]]</f>
        <v>1</v>
      </c>
      <c r="S4734">
        <v>547</v>
      </c>
      <c r="T4734">
        <v>524288</v>
      </c>
      <c r="U4734" s="13">
        <v>1.04332</v>
      </c>
      <c r="V4734" s="13">
        <v>0.95847899999999997</v>
      </c>
      <c r="W4734">
        <v>3031</v>
      </c>
      <c r="X4734">
        <v>60</v>
      </c>
      <c r="Z4734" s="10">
        <f>IF($N4734&lt;&gt;0,constants!$L$2,IF($O4734&lt;&gt;0,constants!$M$2,IF($P4734&lt;&gt;0,constants!$N$2,0)))</f>
        <v>1117.99</v>
      </c>
      <c r="AA4734" s="10">
        <f>IF($N4734&lt;&gt;0,constants!$L$2,IF($O4734&lt;&gt;0,constants!$M$2,IF($P4734&lt;&gt;0,constants!$P$2,0)))</f>
        <v>4051.45</v>
      </c>
      <c r="AB4734" s="11">
        <f>constants!$O$2</f>
        <v>4861.32</v>
      </c>
      <c r="AC4734" s="11">
        <f>VLOOKUP(BWscncns[[#This Row],[scanner]],[0]!ScnrAvgBW,2,FALSE)/1000</f>
        <v>3794.4265750962772</v>
      </c>
      <c r="AD4734" s="8">
        <f>(1+$F4734)*Z4734</f>
        <v>674.89025923466602</v>
      </c>
      <c r="AE4734" s="8">
        <f>(1+$F4734)*AA4734</f>
        <v>2445.714309409107</v>
      </c>
      <c r="AF4734" s="8">
        <f>(1+$F4734)*AB4734</f>
        <v>2934.603632432013</v>
      </c>
      <c r="AG4734" s="8">
        <f>(1+$F4734)*AC4734</f>
        <v>2290.558533541116</v>
      </c>
      <c r="AH4734" s="8">
        <f>(1+$F4734)*$T4734/1000</f>
        <v>316.4937649116938</v>
      </c>
      <c r="AI4734" s="8">
        <f>(1+BWscncns[[#This Row],[pid_error]]*K_p)*BWscncns[[#This Row],[dbw]]/1000</f>
        <v>420.39088245584685</v>
      </c>
      <c r="AJ4734" s="13">
        <f>BWscncns[[#This Row],[Torflow prgrssv alt vote]]/VLOOKUP(BWscncns[[#This Row],[class]],AltBWtotl,2,FALSE)*100</f>
        <v>8.2912304683596793E-3</v>
      </c>
      <c r="AK4734">
        <f>IF(D4734=E4734,1,0)</f>
        <v>1</v>
      </c>
    </row>
    <row r="4735" spans="1:37">
      <c r="A4735" s="1" t="s">
        <v>4861</v>
      </c>
      <c r="B4735" s="1" t="s">
        <v>49</v>
      </c>
      <c r="C4735">
        <v>431</v>
      </c>
      <c r="D4735">
        <v>1524959606</v>
      </c>
      <c r="E4735">
        <v>1524959606</v>
      </c>
      <c r="F4735" s="2">
        <v>5.2422073645399997E-2</v>
      </c>
      <c r="G4735" s="2">
        <v>5.2422073645399997E-2</v>
      </c>
      <c r="H4735">
        <v>431072</v>
      </c>
      <c r="I4735" s="2">
        <v>-7.4280931855600002E-2</v>
      </c>
      <c r="J4735" s="2">
        <v>0</v>
      </c>
      <c r="K4735">
        <v>4</v>
      </c>
      <c r="L4735" s="1" t="s">
        <v>11747</v>
      </c>
      <c r="M4735" s="1" t="s">
        <v>49</v>
      </c>
      <c r="N4735">
        <v>0</v>
      </c>
      <c r="O4735">
        <v>0</v>
      </c>
      <c r="P4735">
        <v>1</v>
      </c>
      <c r="Q4735">
        <v>0</v>
      </c>
      <c r="R4735" s="19">
        <f>BWscncns[[#This Row],[C fx]]*4+BWscncns[[#This Row],[C fg]]*2+BWscncns[[#This Row],[C fm]]</f>
        <v>1</v>
      </c>
      <c r="S4735">
        <v>431</v>
      </c>
      <c r="T4735">
        <v>409600</v>
      </c>
      <c r="U4735" s="13">
        <v>1.052246</v>
      </c>
      <c r="V4735" s="13">
        <v>0.95034799999999997</v>
      </c>
      <c r="W4735">
        <v>2978</v>
      </c>
      <c r="X4735">
        <v>59</v>
      </c>
      <c r="Z4735" s="10">
        <f>IF($N4735&lt;&gt;0,constants!$L$2,IF($O4735&lt;&gt;0,constants!$M$2,IF($P4735&lt;&gt;0,constants!$N$2,0)))</f>
        <v>1117.99</v>
      </c>
      <c r="AA4735" s="10">
        <f>IF($N4735&lt;&gt;0,constants!$L$2,IF($O4735&lt;&gt;0,constants!$M$2,IF($P4735&lt;&gt;0,constants!$P$2,0)))</f>
        <v>4051.45</v>
      </c>
      <c r="AB4735" s="11">
        <f>constants!$O$2</f>
        <v>4861.32</v>
      </c>
      <c r="AC4735" s="11">
        <f>VLOOKUP(BWscncns[[#This Row],[scanner]],[0]!ScnrAvgBW,2,FALSE)/1000</f>
        <v>4819.491751072962</v>
      </c>
      <c r="AD4735" s="8">
        <f>(1+$F4735)*Z4735</f>
        <v>1176.5973541148207</v>
      </c>
      <c r="AE4735" s="8">
        <f>(1+$F4735)*AA4735</f>
        <v>4263.8354102706553</v>
      </c>
      <c r="AF4735" s="8">
        <f>(1+$F4735)*AB4735</f>
        <v>5116.1604750538554</v>
      </c>
      <c r="AG4735" s="8">
        <f>(1+$F4735)*AC4735</f>
        <v>5072.1395025811062</v>
      </c>
      <c r="AH4735" s="8">
        <f>(1+$F4735)*$T4735/1000</f>
        <v>431.07208136515584</v>
      </c>
      <c r="AI4735" s="8">
        <f>(1+BWscncns[[#This Row],[pid_error]]*K_p)*BWscncns[[#This Row],[dbw]]/1000</f>
        <v>420.33604068257796</v>
      </c>
      <c r="AJ4735" s="13">
        <f>BWscncns[[#This Row],[Torflow prgrssv alt vote]]/VLOOKUP(BWscncns[[#This Row],[class]],AltBWtotl,2,FALSE)*100</f>
        <v>8.290148842186415E-3</v>
      </c>
      <c r="AK4735">
        <f>IF(D4735=E4735,1,0)</f>
        <v>1</v>
      </c>
    </row>
    <row r="4736" spans="1:37">
      <c r="A4736" s="1" t="s">
        <v>3664</v>
      </c>
      <c r="B4736" s="1" t="s">
        <v>3665</v>
      </c>
      <c r="C4736">
        <v>328</v>
      </c>
      <c r="D4736">
        <v>1524995088</v>
      </c>
      <c r="E4736">
        <v>1524995088</v>
      </c>
      <c r="F4736" s="2">
        <v>-0.35974899124199999</v>
      </c>
      <c r="G4736" s="2">
        <v>-0.35974899124199999</v>
      </c>
      <c r="H4736">
        <v>327808</v>
      </c>
      <c r="I4736" s="2">
        <v>-0.63150805458699999</v>
      </c>
      <c r="J4736" s="2">
        <v>0</v>
      </c>
      <c r="K4736">
        <v>4</v>
      </c>
      <c r="L4736" s="1" t="s">
        <v>11674</v>
      </c>
      <c r="M4736" s="1" t="s">
        <v>3665</v>
      </c>
      <c r="N4736">
        <v>0</v>
      </c>
      <c r="O4736">
        <v>0</v>
      </c>
      <c r="P4736">
        <v>1</v>
      </c>
      <c r="Q4736">
        <v>0</v>
      </c>
      <c r="R4736" s="19">
        <f>BWscncns[[#This Row],[C fx]]*4+BWscncns[[#This Row],[C fg]]*2+BWscncns[[#This Row],[C fm]]</f>
        <v>1</v>
      </c>
      <c r="S4736">
        <v>328</v>
      </c>
      <c r="T4736">
        <v>512000</v>
      </c>
      <c r="U4736" s="13">
        <v>0.640625</v>
      </c>
      <c r="V4736" s="13">
        <v>1.5609759999999999</v>
      </c>
      <c r="W4736">
        <v>4423</v>
      </c>
      <c r="X4736">
        <v>88</v>
      </c>
      <c r="Z4736" s="10">
        <f>IF($N4736&lt;&gt;0,constants!$L$2,IF($O4736&lt;&gt;0,constants!$M$2,IF($P4736&lt;&gt;0,constants!$N$2,0)))</f>
        <v>1117.99</v>
      </c>
      <c r="AA4736" s="10">
        <f>IF($N4736&lt;&gt;0,constants!$L$2,IF($O4736&lt;&gt;0,constants!$M$2,IF($P4736&lt;&gt;0,constants!$P$2,0)))</f>
        <v>4051.45</v>
      </c>
      <c r="AB4736" s="11">
        <f>constants!$O$2</f>
        <v>4861.32</v>
      </c>
      <c r="AC4736" s="11">
        <f>VLOOKUP(BWscncns[[#This Row],[scanner]],[0]!ScnrAvgBW,2,FALSE)/1000</f>
        <v>4819.491751072962</v>
      </c>
      <c r="AD4736" s="8">
        <f>(1+$F4736)*Z4736</f>
        <v>715.79422528135649</v>
      </c>
      <c r="AE4736" s="8">
        <f>(1+$F4736)*AA4736</f>
        <v>2593.9449494325991</v>
      </c>
      <c r="AF4736" s="8">
        <f>(1+$F4736)*AB4736</f>
        <v>3112.4650338954402</v>
      </c>
      <c r="AG4736" s="8">
        <f>(1+$F4736)*AC4736</f>
        <v>3085.6844553253236</v>
      </c>
      <c r="AH4736" s="8">
        <f>(1+$F4736)*$T4736/1000</f>
        <v>327.808516484096</v>
      </c>
      <c r="AI4736" s="8">
        <f>(1+BWscncns[[#This Row],[pid_error]]*K_p)*BWscncns[[#This Row],[dbw]]/1000</f>
        <v>419.904258242048</v>
      </c>
      <c r="AJ4736" s="13">
        <f>BWscncns[[#This Row],[Torflow prgrssv alt vote]]/VLOOKUP(BWscncns[[#This Row],[class]],AltBWtotl,2,FALSE)*100</f>
        <v>8.2816329397821797E-3</v>
      </c>
      <c r="AK4736">
        <f>IF(D4736=E4736,1,0)</f>
        <v>1</v>
      </c>
    </row>
    <row r="4737" spans="1:37">
      <c r="A4737" s="1" t="s">
        <v>8922</v>
      </c>
      <c r="B4737" s="1" t="s">
        <v>8923</v>
      </c>
      <c r="C4737">
        <v>325</v>
      </c>
      <c r="D4737">
        <v>1524995596</v>
      </c>
      <c r="E4737">
        <v>1524995596</v>
      </c>
      <c r="F4737" s="2">
        <v>-0.36489140042099999</v>
      </c>
      <c r="G4737" s="2">
        <v>-0.36489140042099999</v>
      </c>
      <c r="H4737">
        <v>325175</v>
      </c>
      <c r="I4737" s="2">
        <v>-0.19256020499000001</v>
      </c>
      <c r="J4737" s="2">
        <v>0</v>
      </c>
      <c r="K4737">
        <v>5</v>
      </c>
      <c r="L4737" s="1" t="s">
        <v>11701</v>
      </c>
      <c r="M4737" s="1" t="s">
        <v>8923</v>
      </c>
      <c r="N4737">
        <v>1</v>
      </c>
      <c r="O4737">
        <v>0</v>
      </c>
      <c r="P4737">
        <v>0</v>
      </c>
      <c r="Q4737">
        <v>0</v>
      </c>
      <c r="R4737" s="19">
        <f>BWscncns[[#This Row],[C fx]]*4+BWscncns[[#This Row],[C fg]]*2+BWscncns[[#This Row],[C fm]]</f>
        <v>4</v>
      </c>
      <c r="S4737">
        <v>328</v>
      </c>
      <c r="T4737">
        <v>512000</v>
      </c>
      <c r="U4737" s="13">
        <v>0.640625</v>
      </c>
      <c r="V4737" s="13">
        <v>1.5609759999999999</v>
      </c>
      <c r="W4737">
        <v>4424</v>
      </c>
      <c r="X4737">
        <v>88</v>
      </c>
      <c r="Z4737" s="10">
        <f>IF($N4737&lt;&gt;0,constants!$L$2,IF($O4737&lt;&gt;0,constants!$M$2,IF($P4737&lt;&gt;0,constants!$N$2,0)))</f>
        <v>10125.48</v>
      </c>
      <c r="AA4737" s="10">
        <f>IF($N4737&lt;&gt;0,constants!$L$2,IF($O4737&lt;&gt;0,constants!$M$2,IF($P4737&lt;&gt;0,constants!$P$2,0)))</f>
        <v>10125.48</v>
      </c>
      <c r="AB4737" s="11">
        <f>constants!$O$2</f>
        <v>4861.32</v>
      </c>
      <c r="AC4737" s="11">
        <f>VLOOKUP(BWscncns[[#This Row],[scanner]],[0]!ScnrAvgBW,2,FALSE)/1000</f>
        <v>3794.4265750962772</v>
      </c>
      <c r="AD4737" s="8">
        <f>(1+$F4737)*Z4737</f>
        <v>6430.7794228651728</v>
      </c>
      <c r="AE4737" s="8">
        <f>(1+$F4737)*AA4737</f>
        <v>6430.7794228651728</v>
      </c>
      <c r="AF4737" s="8">
        <f>(1+$F4737)*AB4737</f>
        <v>3087.4661373053841</v>
      </c>
      <c r="AG4737" s="8">
        <f>(1+$F4737)*AC4737</f>
        <v>2409.8729483147381</v>
      </c>
      <c r="AH4737" s="8">
        <f>(1+$F4737)*$T4737/1000</f>
        <v>325.17560298444801</v>
      </c>
      <c r="AI4737" s="8">
        <f>(1+BWscncns[[#This Row],[pid_error]]*K_p)*BWscncns[[#This Row],[dbw]]/1000</f>
        <v>418.587801492224</v>
      </c>
      <c r="AJ4737" s="13">
        <f>BWscncns[[#This Row],[Torflow prgrssv alt vote]]/VLOOKUP(BWscncns[[#This Row],[class]],AltBWtotl,2,FALSE)*100</f>
        <v>3.5876089679418126E-3</v>
      </c>
      <c r="AK4737">
        <f>IF(D4737=E4737,1,0)</f>
        <v>1</v>
      </c>
    </row>
    <row r="4738" spans="1:37">
      <c r="A4738" s="1" t="s">
        <v>8034</v>
      </c>
      <c r="B4738" s="1" t="s">
        <v>8035</v>
      </c>
      <c r="C4738">
        <v>114</v>
      </c>
      <c r="D4738">
        <v>1524983831</v>
      </c>
      <c r="E4738">
        <v>1524983831</v>
      </c>
      <c r="F4738" s="2">
        <v>-0.84281815980899999</v>
      </c>
      <c r="G4738" s="2">
        <v>-0.84281815980899999</v>
      </c>
      <c r="H4738">
        <v>113657</v>
      </c>
      <c r="I4738" s="2">
        <v>-0.10734528069099999</v>
      </c>
      <c r="J4738" s="2">
        <v>0</v>
      </c>
      <c r="K4738">
        <v>8</v>
      </c>
      <c r="L4738" s="1" t="s">
        <v>11960</v>
      </c>
      <c r="M4738" s="1" t="s">
        <v>8035</v>
      </c>
      <c r="N4738">
        <v>0</v>
      </c>
      <c r="O4738">
        <v>0</v>
      </c>
      <c r="P4738">
        <v>1</v>
      </c>
      <c r="Q4738">
        <v>0</v>
      </c>
      <c r="R4738" s="19">
        <f>BWscncns[[#This Row],[C fx]]*4+BWscncns[[#This Row],[C fg]]*2+BWscncns[[#This Row],[C fm]]</f>
        <v>1</v>
      </c>
      <c r="S4738">
        <v>115</v>
      </c>
      <c r="T4738">
        <v>723094</v>
      </c>
      <c r="U4738" s="13">
        <v>0.15903900000000001</v>
      </c>
      <c r="V4738" s="13">
        <v>6.2877739999999998</v>
      </c>
      <c r="W4738">
        <v>6014</v>
      </c>
      <c r="X4738">
        <v>120</v>
      </c>
      <c r="Z4738" s="10">
        <f>IF($N4738&lt;&gt;0,constants!$L$2,IF($O4738&lt;&gt;0,constants!$M$2,IF($P4738&lt;&gt;0,constants!$N$2,0)))</f>
        <v>1117.99</v>
      </c>
      <c r="AA4738" s="10">
        <f>IF($N4738&lt;&gt;0,constants!$L$2,IF($O4738&lt;&gt;0,constants!$M$2,IF($P4738&lt;&gt;0,constants!$P$2,0)))</f>
        <v>4051.45</v>
      </c>
      <c r="AB4738" s="11">
        <f>constants!$O$2</f>
        <v>4861.32</v>
      </c>
      <c r="AC4738" s="11">
        <f>VLOOKUP(BWscncns[[#This Row],[scanner]],[0]!ScnrAvgBW,2,FALSE)/1000</f>
        <v>509.99709399477808</v>
      </c>
      <c r="AD4738" s="8">
        <f>(1+$F4738)*Z4738</f>
        <v>175.72772551513611</v>
      </c>
      <c r="AE4738" s="8">
        <f>(1+$F4738)*AA4738</f>
        <v>636.81436644182702</v>
      </c>
      <c r="AF4738" s="8">
        <f>(1+$F4738)*AB4738</f>
        <v>764.11122335731216</v>
      </c>
      <c r="AG4738" s="8">
        <f>(1+$F4738)*AC4738</f>
        <v>80.162281726161623</v>
      </c>
      <c r="AH4738" s="8">
        <f>(1+$F4738)*$T4738/1000</f>
        <v>113.65724555107096</v>
      </c>
      <c r="AI4738" s="8">
        <f>(1+BWscncns[[#This Row],[pid_error]]*K_p)*BWscncns[[#This Row],[dbw]]/1000</f>
        <v>418.37562277553548</v>
      </c>
      <c r="AJ4738" s="13">
        <f>BWscncns[[#This Row],[Torflow prgrssv alt vote]]/VLOOKUP(BWscncns[[#This Row],[class]],AltBWtotl,2,FALSE)*100</f>
        <v>8.2514841675706517E-3</v>
      </c>
      <c r="AK4738">
        <f>IF(D4738=E4738,1,0)</f>
        <v>1</v>
      </c>
    </row>
    <row r="4739" spans="1:37">
      <c r="A4739" s="1" t="s">
        <v>9068</v>
      </c>
      <c r="B4739" s="1" t="s">
        <v>9069</v>
      </c>
      <c r="C4739">
        <v>427</v>
      </c>
      <c r="D4739">
        <v>1524988784</v>
      </c>
      <c r="E4739">
        <v>1524988784</v>
      </c>
      <c r="F4739" s="2">
        <v>4.1871419721800002E-2</v>
      </c>
      <c r="G4739" s="2">
        <v>4.1871419721800002E-2</v>
      </c>
      <c r="H4739">
        <v>426750</v>
      </c>
      <c r="I4739" s="2">
        <v>-0.151292434216</v>
      </c>
      <c r="J4739" s="2">
        <v>0</v>
      </c>
      <c r="K4739">
        <v>4</v>
      </c>
      <c r="L4739" s="1" t="s">
        <v>11625</v>
      </c>
      <c r="M4739" s="1" t="s">
        <v>9069</v>
      </c>
      <c r="N4739">
        <v>0</v>
      </c>
      <c r="O4739">
        <v>0</v>
      </c>
      <c r="P4739">
        <v>1</v>
      </c>
      <c r="Q4739">
        <v>0</v>
      </c>
      <c r="R4739" s="19">
        <f>BWscncns[[#This Row],[C fx]]*4+BWscncns[[#This Row],[C fg]]*2+BWscncns[[#This Row],[C fm]]</f>
        <v>1</v>
      </c>
      <c r="S4739">
        <v>451</v>
      </c>
      <c r="T4739">
        <v>409600</v>
      </c>
      <c r="U4739" s="13">
        <v>1.1010740000000001</v>
      </c>
      <c r="V4739" s="13">
        <v>0.90820400000000001</v>
      </c>
      <c r="W4739">
        <v>2702</v>
      </c>
      <c r="X4739">
        <v>54</v>
      </c>
      <c r="Z4739" s="10">
        <f>IF($N4739&lt;&gt;0,constants!$L$2,IF($O4739&lt;&gt;0,constants!$M$2,IF($P4739&lt;&gt;0,constants!$N$2,0)))</f>
        <v>1117.99</v>
      </c>
      <c r="AA4739" s="10">
        <f>IF($N4739&lt;&gt;0,constants!$L$2,IF($O4739&lt;&gt;0,constants!$M$2,IF($P4739&lt;&gt;0,constants!$P$2,0)))</f>
        <v>4051.45</v>
      </c>
      <c r="AB4739" s="11">
        <f>constants!$O$2</f>
        <v>4861.32</v>
      </c>
      <c r="AC4739" s="11">
        <f>VLOOKUP(BWscncns[[#This Row],[scanner]],[0]!ScnrAvgBW,2,FALSE)/1000</f>
        <v>4819.491751072962</v>
      </c>
      <c r="AD4739" s="8">
        <f>(1+$F4739)*Z4739</f>
        <v>1164.8018285347753</v>
      </c>
      <c r="AE4739" s="8">
        <f>(1+$F4739)*AA4739</f>
        <v>4221.0899634318866</v>
      </c>
      <c r="AF4739" s="8">
        <f>(1+$F4739)*AB4739</f>
        <v>5064.8703701219802</v>
      </c>
      <c r="AG4739" s="8">
        <f>(1+$F4739)*AC4739</f>
        <v>5021.2907130278909</v>
      </c>
      <c r="AH4739" s="8">
        <f>(1+$F4739)*$T4739/1000</f>
        <v>426.75053351804928</v>
      </c>
      <c r="AI4739" s="8">
        <f>(1+BWscncns[[#This Row],[pid_error]]*K_p)*BWscncns[[#This Row],[dbw]]/1000</f>
        <v>418.17526675902462</v>
      </c>
      <c r="AJ4739" s="13">
        <f>BWscncns[[#This Row],[Torflow prgrssv alt vote]]/VLOOKUP(BWscncns[[#This Row],[class]],AltBWtotl,2,FALSE)*100</f>
        <v>8.2475326120590078E-3</v>
      </c>
      <c r="AK4739">
        <f>IF(D4739=E4739,1,0)</f>
        <v>1</v>
      </c>
    </row>
    <row r="4740" spans="1:37">
      <c r="A4740" s="1" t="s">
        <v>2606</v>
      </c>
      <c r="B4740" s="1" t="s">
        <v>2607</v>
      </c>
      <c r="C4740">
        <v>322</v>
      </c>
      <c r="D4740">
        <v>1524975578</v>
      </c>
      <c r="E4740">
        <v>1524975578</v>
      </c>
      <c r="F4740" s="2">
        <v>-0.37043581462699998</v>
      </c>
      <c r="G4740" s="2">
        <v>-0.37043581462699998</v>
      </c>
      <c r="H4740">
        <v>322336</v>
      </c>
      <c r="I4740" s="2">
        <v>-3.8298072008399998E-2</v>
      </c>
      <c r="J4740" s="2">
        <v>0</v>
      </c>
      <c r="K4740">
        <v>6</v>
      </c>
      <c r="L4740" s="1" t="s">
        <v>11692</v>
      </c>
      <c r="M4740" s="1" t="s">
        <v>2607</v>
      </c>
      <c r="N4740">
        <v>1</v>
      </c>
      <c r="O4740">
        <v>0</v>
      </c>
      <c r="P4740">
        <v>0</v>
      </c>
      <c r="Q4740">
        <v>0</v>
      </c>
      <c r="R4740" s="19">
        <f>BWscncns[[#This Row],[C fx]]*4+BWscncns[[#This Row],[C fg]]*2+BWscncns[[#This Row],[C fm]]</f>
        <v>4</v>
      </c>
      <c r="S4740">
        <v>379</v>
      </c>
      <c r="T4740">
        <v>512000</v>
      </c>
      <c r="U4740" s="13">
        <v>0.74023399999999995</v>
      </c>
      <c r="V4740" s="13">
        <v>1.3509230000000001</v>
      </c>
      <c r="W4740">
        <v>4164</v>
      </c>
      <c r="X4740">
        <v>83</v>
      </c>
      <c r="Z4740" s="10">
        <f>IF($N4740&lt;&gt;0,constants!$L$2,IF($O4740&lt;&gt;0,constants!$M$2,IF($P4740&lt;&gt;0,constants!$N$2,0)))</f>
        <v>10125.48</v>
      </c>
      <c r="AA4740" s="10">
        <f>IF($N4740&lt;&gt;0,constants!$L$2,IF($O4740&lt;&gt;0,constants!$M$2,IF($P4740&lt;&gt;0,constants!$P$2,0)))</f>
        <v>10125.48</v>
      </c>
      <c r="AB4740" s="11">
        <f>constants!$O$2</f>
        <v>4861.32</v>
      </c>
      <c r="AC4740" s="11">
        <f>VLOOKUP(BWscncns[[#This Row],[scanner]],[0]!ScnrAvgBW,2,FALSE)/1000</f>
        <v>2386.3111194805197</v>
      </c>
      <c r="AD4740" s="8">
        <f>(1+$F4740)*Z4740</f>
        <v>6374.6395677106048</v>
      </c>
      <c r="AE4740" s="8">
        <f>(1+$F4740)*AA4740</f>
        <v>6374.6395677106048</v>
      </c>
      <c r="AF4740" s="8">
        <f>(1+$F4740)*AB4740</f>
        <v>3060.5129656374725</v>
      </c>
      <c r="AG4740" s="8">
        <f>(1+$F4740)*AC4740</f>
        <v>1502.3360159822853</v>
      </c>
      <c r="AH4740" s="8">
        <f>(1+$F4740)*$T4740/1000</f>
        <v>322.33686291097604</v>
      </c>
      <c r="AI4740" s="8">
        <f>(1+BWscncns[[#This Row],[pid_error]]*K_p)*BWscncns[[#This Row],[dbw]]/1000</f>
        <v>417.16843145548802</v>
      </c>
      <c r="AJ4740" s="13">
        <f>BWscncns[[#This Row],[Torflow prgrssv alt vote]]/VLOOKUP(BWscncns[[#This Row],[class]],AltBWtotl,2,FALSE)*100</f>
        <v>3.5754439104449896E-3</v>
      </c>
      <c r="AK4740">
        <f>IF(D4740=E4740,1,0)</f>
        <v>1</v>
      </c>
    </row>
    <row r="4741" spans="1:37">
      <c r="A4741" s="1" t="s">
        <v>5052</v>
      </c>
      <c r="B4741" s="1" t="s">
        <v>5053</v>
      </c>
      <c r="C4741">
        <v>84</v>
      </c>
      <c r="D4741">
        <v>1524988261</v>
      </c>
      <c r="E4741">
        <v>1524988261</v>
      </c>
      <c r="F4741" s="2">
        <v>-0.88726039751200003</v>
      </c>
      <c r="G4741" s="2">
        <v>-0.88726039751200003</v>
      </c>
      <c r="H4741">
        <v>84044</v>
      </c>
      <c r="I4741" s="2">
        <v>-1.49463833468E-3</v>
      </c>
      <c r="J4741" s="2">
        <v>0</v>
      </c>
      <c r="K4741">
        <v>8</v>
      </c>
      <c r="L4741" s="1" t="s">
        <v>11951</v>
      </c>
      <c r="M4741" s="1" t="s">
        <v>5053</v>
      </c>
      <c r="N4741">
        <v>1</v>
      </c>
      <c r="O4741">
        <v>0</v>
      </c>
      <c r="P4741">
        <v>0</v>
      </c>
      <c r="Q4741">
        <v>0</v>
      </c>
      <c r="R4741" s="19">
        <f>BWscncns[[#This Row],[C fx]]*4+BWscncns[[#This Row],[C fg]]*2+BWscncns[[#This Row],[C fm]]</f>
        <v>4</v>
      </c>
      <c r="S4741">
        <v>84</v>
      </c>
      <c r="T4741">
        <v>745472</v>
      </c>
      <c r="U4741" s="13">
        <v>0.11268</v>
      </c>
      <c r="V4741" s="13">
        <v>8.8746670000000005</v>
      </c>
      <c r="W4741">
        <v>6156</v>
      </c>
      <c r="X4741">
        <v>123</v>
      </c>
      <c r="Z4741" s="10">
        <f>IF($N4741&lt;&gt;0,constants!$L$2,IF($O4741&lt;&gt;0,constants!$M$2,IF($P4741&lt;&gt;0,constants!$N$2,0)))</f>
        <v>10125.48</v>
      </c>
      <c r="AA4741" s="10">
        <f>IF($N4741&lt;&gt;0,constants!$L$2,IF($O4741&lt;&gt;0,constants!$M$2,IF($P4741&lt;&gt;0,constants!$P$2,0)))</f>
        <v>10125.48</v>
      </c>
      <c r="AB4741" s="11">
        <f>constants!$O$2</f>
        <v>4861.32</v>
      </c>
      <c r="AC4741" s="11">
        <f>VLOOKUP(BWscncns[[#This Row],[scanner]],[0]!ScnrAvgBW,2,FALSE)/1000</f>
        <v>509.99709399477808</v>
      </c>
      <c r="AD4741" s="8">
        <f>(1+$F4741)*Z4741</f>
        <v>1141.5425902001939</v>
      </c>
      <c r="AE4741" s="8">
        <f>(1+$F4741)*AA4741</f>
        <v>1141.5425902001939</v>
      </c>
      <c r="AF4741" s="8">
        <f>(1+$F4741)*AB4741</f>
        <v>548.06328436696401</v>
      </c>
      <c r="AG4741" s="8">
        <f>(1+$F4741)*AC4741</f>
        <v>57.496869647006434</v>
      </c>
      <c r="AH4741" s="8">
        <f>(1+$F4741)*$T4741/1000</f>
        <v>84.044216945934309</v>
      </c>
      <c r="AI4741" s="8">
        <f>(1+BWscncns[[#This Row],[pid_error]]*K_p)*BWscncns[[#This Row],[dbw]]/1000</f>
        <v>414.75810847296714</v>
      </c>
      <c r="AJ4741" s="13">
        <f>BWscncns[[#This Row],[Torflow prgrssv alt vote]]/VLOOKUP(BWscncns[[#This Row],[class]],AltBWtotl,2,FALSE)*100</f>
        <v>3.5547856487448122E-3</v>
      </c>
      <c r="AK4741">
        <f>IF(D4741=E4741,1,0)</f>
        <v>1</v>
      </c>
    </row>
    <row r="4742" spans="1:37">
      <c r="A4742" s="1" t="s">
        <v>11032</v>
      </c>
      <c r="B4742" s="1" t="s">
        <v>28</v>
      </c>
      <c r="C4742">
        <v>194</v>
      </c>
      <c r="D4742">
        <v>1524944998</v>
      </c>
      <c r="E4742">
        <v>1524944998</v>
      </c>
      <c r="F4742" s="2">
        <v>-0.69445699543299999</v>
      </c>
      <c r="G4742" s="2">
        <v>-0.69445699543299999</v>
      </c>
      <c r="H4742">
        <v>193983</v>
      </c>
      <c r="I4742" s="2">
        <v>-0.47937186826599998</v>
      </c>
      <c r="J4742" s="2">
        <v>0.2</v>
      </c>
      <c r="K4742">
        <v>6</v>
      </c>
      <c r="L4742" s="1" t="s">
        <v>11776</v>
      </c>
      <c r="M4742" s="1" t="s">
        <v>28</v>
      </c>
      <c r="N4742">
        <v>0</v>
      </c>
      <c r="O4742">
        <v>0</v>
      </c>
      <c r="P4742">
        <v>1</v>
      </c>
      <c r="Q4742">
        <v>0</v>
      </c>
      <c r="R4742" s="19">
        <f>BWscncns[[#This Row],[C fx]]*4+BWscncns[[#This Row],[C fg]]*2+BWscncns[[#This Row],[C fm]]</f>
        <v>1</v>
      </c>
      <c r="S4742">
        <v>237</v>
      </c>
      <c r="T4742">
        <v>634880</v>
      </c>
      <c r="U4742" s="13">
        <v>0.37329899999999999</v>
      </c>
      <c r="V4742" s="13">
        <v>2.6788189999999998</v>
      </c>
      <c r="W4742">
        <v>5265</v>
      </c>
      <c r="X4742">
        <v>105</v>
      </c>
      <c r="Z4742" s="10">
        <f>IF($N4742&lt;&gt;0,constants!$L$2,IF($O4742&lt;&gt;0,constants!$M$2,IF($P4742&lt;&gt;0,constants!$N$2,0)))</f>
        <v>1117.99</v>
      </c>
      <c r="AA4742" s="10">
        <f>IF($N4742&lt;&gt;0,constants!$L$2,IF($O4742&lt;&gt;0,constants!$M$2,IF($P4742&lt;&gt;0,constants!$P$2,0)))</f>
        <v>4051.45</v>
      </c>
      <c r="AB4742" s="11">
        <f>constants!$O$2</f>
        <v>4861.32</v>
      </c>
      <c r="AC4742" s="11">
        <f>VLOOKUP(BWscncns[[#This Row],[scanner]],[0]!ScnrAvgBW,2,FALSE)/1000</f>
        <v>2386.3111194805197</v>
      </c>
      <c r="AD4742" s="8">
        <f>(1+$F4742)*Z4742</f>
        <v>341.59402367586034</v>
      </c>
      <c r="AE4742" s="8">
        <f>(1+$F4742)*AA4742</f>
        <v>1237.8922058529722</v>
      </c>
      <c r="AF4742" s="8">
        <f>(1+$F4742)*AB4742</f>
        <v>1485.3423189616483</v>
      </c>
      <c r="AG4742" s="8">
        <f>(1+$F4742)*AC4742</f>
        <v>729.12066927771934</v>
      </c>
      <c r="AH4742" s="8">
        <f>(1+$F4742)*$T4742/1000</f>
        <v>193.98314273949697</v>
      </c>
      <c r="AI4742" s="8">
        <f>(1+BWscncns[[#This Row],[pid_error]]*K_p)*BWscncns[[#This Row],[dbw]]/1000</f>
        <v>414.4315713697485</v>
      </c>
      <c r="AJ4742" s="13">
        <f>BWscncns[[#This Row],[Torflow prgrssv alt vote]]/VLOOKUP(BWscncns[[#This Row],[class]],AltBWtotl,2,FALSE)*100</f>
        <v>8.1736969448949256E-3</v>
      </c>
      <c r="AK4742">
        <f>IF(D4742=E4742,1,0)</f>
        <v>1</v>
      </c>
    </row>
    <row r="4743" spans="1:37">
      <c r="A4743" s="1" t="s">
        <v>5999</v>
      </c>
      <c r="B4743" s="1" t="s">
        <v>6000</v>
      </c>
      <c r="C4743">
        <v>417</v>
      </c>
      <c r="D4743">
        <v>1525003705</v>
      </c>
      <c r="E4743">
        <v>1525003705</v>
      </c>
      <c r="F4743" s="2">
        <v>1.6887016490999999E-2</v>
      </c>
      <c r="G4743" s="2">
        <v>1.6887016490999999E-2</v>
      </c>
      <c r="H4743">
        <v>416516</v>
      </c>
      <c r="I4743" s="2">
        <v>1.0286676897599999E-2</v>
      </c>
      <c r="J4743" s="2">
        <v>0</v>
      </c>
      <c r="K4743">
        <v>5</v>
      </c>
      <c r="L4743" s="1" t="s">
        <v>11561</v>
      </c>
      <c r="M4743" s="1" t="s">
        <v>6000</v>
      </c>
      <c r="N4743">
        <v>0</v>
      </c>
      <c r="O4743">
        <v>0</v>
      </c>
      <c r="P4743">
        <v>1</v>
      </c>
      <c r="Q4743">
        <v>0</v>
      </c>
      <c r="R4743" s="19">
        <f>BWscncns[[#This Row],[C fx]]*4+BWscncns[[#This Row],[C fg]]*2+BWscncns[[#This Row],[C fm]]</f>
        <v>1</v>
      </c>
      <c r="S4743">
        <v>412</v>
      </c>
      <c r="T4743">
        <v>409600</v>
      </c>
      <c r="U4743" s="13">
        <v>1.0058590000000001</v>
      </c>
      <c r="V4743" s="13">
        <v>0.99417500000000003</v>
      </c>
      <c r="W4743">
        <v>3201</v>
      </c>
      <c r="X4743">
        <v>64</v>
      </c>
      <c r="Z4743" s="10">
        <f>IF($N4743&lt;&gt;0,constants!$L$2,IF($O4743&lt;&gt;0,constants!$M$2,IF($P4743&lt;&gt;0,constants!$N$2,0)))</f>
        <v>1117.99</v>
      </c>
      <c r="AA4743" s="10">
        <f>IF($N4743&lt;&gt;0,constants!$L$2,IF($O4743&lt;&gt;0,constants!$M$2,IF($P4743&lt;&gt;0,constants!$P$2,0)))</f>
        <v>4051.45</v>
      </c>
      <c r="AB4743" s="11">
        <f>constants!$O$2</f>
        <v>4861.32</v>
      </c>
      <c r="AC4743" s="11">
        <f>VLOOKUP(BWscncns[[#This Row],[scanner]],[0]!ScnrAvgBW,2,FALSE)/1000</f>
        <v>3794.4265750962772</v>
      </c>
      <c r="AD4743" s="8">
        <f>(1+$F4743)*Z4743</f>
        <v>1136.8695155667731</v>
      </c>
      <c r="AE4743" s="8">
        <f>(1+$F4743)*AA4743</f>
        <v>4119.8669029624616</v>
      </c>
      <c r="AF4743" s="8">
        <f>(1+$F4743)*AB4743</f>
        <v>4943.4131910080278</v>
      </c>
      <c r="AG4743" s="8">
        <f>(1+$F4743)*AC4743</f>
        <v>3858.5031192438169</v>
      </c>
      <c r="AH4743" s="8">
        <f>(1+$F4743)*$T4743/1000</f>
        <v>416.51692195471361</v>
      </c>
      <c r="AI4743" s="8">
        <f>(1+BWscncns[[#This Row],[pid_error]]*K_p)*BWscncns[[#This Row],[dbw]]/1000</f>
        <v>413.05846097735684</v>
      </c>
      <c r="AJ4743" s="13">
        <f>BWscncns[[#This Row],[Torflow prgrssv alt vote]]/VLOOKUP(BWscncns[[#This Row],[class]],AltBWtotl,2,FALSE)*100</f>
        <v>8.1466155423314101E-3</v>
      </c>
      <c r="AK4743">
        <f>IF(D4743=E4743,1,0)</f>
        <v>1</v>
      </c>
    </row>
    <row r="4744" spans="1:37">
      <c r="A4744" s="1" t="s">
        <v>3141</v>
      </c>
      <c r="B4744" s="1" t="s">
        <v>3142</v>
      </c>
      <c r="C4744">
        <v>416</v>
      </c>
      <c r="D4744">
        <v>1524967741</v>
      </c>
      <c r="E4744">
        <v>1524967741</v>
      </c>
      <c r="F4744" s="2">
        <v>1.56240375162E-2</v>
      </c>
      <c r="G4744" s="2">
        <v>1.56240375162E-2</v>
      </c>
      <c r="H4744">
        <v>415999</v>
      </c>
      <c r="I4744" s="2">
        <v>1.02121522101E-2</v>
      </c>
      <c r="J4744" s="2">
        <v>0</v>
      </c>
      <c r="K4744">
        <v>4</v>
      </c>
      <c r="L4744" s="1" t="s">
        <v>11782</v>
      </c>
      <c r="M4744" s="1" t="s">
        <v>3142</v>
      </c>
      <c r="N4744">
        <v>0</v>
      </c>
      <c r="O4744">
        <v>0</v>
      </c>
      <c r="P4744">
        <v>1</v>
      </c>
      <c r="Q4744">
        <v>0</v>
      </c>
      <c r="R4744" s="19">
        <f>BWscncns[[#This Row],[C fx]]*4+BWscncns[[#This Row],[C fg]]*2+BWscncns[[#This Row],[C fm]]</f>
        <v>1</v>
      </c>
      <c r="S4744">
        <v>416</v>
      </c>
      <c r="T4744">
        <v>409600</v>
      </c>
      <c r="U4744" s="13">
        <v>1.015625</v>
      </c>
      <c r="V4744" s="13">
        <v>0.98461500000000002</v>
      </c>
      <c r="W4744">
        <v>3159</v>
      </c>
      <c r="X4744">
        <v>63</v>
      </c>
      <c r="Z4744" s="10">
        <f>IF($N4744&lt;&gt;0,constants!$L$2,IF($O4744&lt;&gt;0,constants!$M$2,IF($P4744&lt;&gt;0,constants!$N$2,0)))</f>
        <v>1117.99</v>
      </c>
      <c r="AA4744" s="10">
        <f>IF($N4744&lt;&gt;0,constants!$L$2,IF($O4744&lt;&gt;0,constants!$M$2,IF($P4744&lt;&gt;0,constants!$P$2,0)))</f>
        <v>4051.45</v>
      </c>
      <c r="AB4744" s="11">
        <f>constants!$O$2</f>
        <v>4861.32</v>
      </c>
      <c r="AC4744" s="11">
        <f>VLOOKUP(BWscncns[[#This Row],[scanner]],[0]!ScnrAvgBW,2,FALSE)/1000</f>
        <v>4819.491751072962</v>
      </c>
      <c r="AD4744" s="8">
        <f>(1+$F4744)*Z4744</f>
        <v>1135.4575177027364</v>
      </c>
      <c r="AE4744" s="8">
        <f>(1+$F4744)*AA4744</f>
        <v>4114.7500067950086</v>
      </c>
      <c r="AF4744" s="8">
        <f>(1+$F4744)*AB4744</f>
        <v>4937.2734460582533</v>
      </c>
      <c r="AG4744" s="8">
        <f>(1+$F4744)*AC4744</f>
        <v>4894.7916710007421</v>
      </c>
      <c r="AH4744" s="8">
        <f>(1+$F4744)*$T4744/1000</f>
        <v>415.99960576663551</v>
      </c>
      <c r="AI4744" s="8">
        <f>(1+BWscncns[[#This Row],[pid_error]]*K_p)*BWscncns[[#This Row],[dbw]]/1000</f>
        <v>412.79980288331768</v>
      </c>
      <c r="AJ4744" s="13">
        <f>BWscncns[[#This Row],[Torflow prgrssv alt vote]]/VLOOKUP(BWscncns[[#This Row],[class]],AltBWtotl,2,FALSE)*100</f>
        <v>8.1415141142089521E-3</v>
      </c>
      <c r="AK4744">
        <f>IF(D4744=E4744,1,0)</f>
        <v>1</v>
      </c>
    </row>
    <row r="4745" spans="1:37">
      <c r="A4745" s="1" t="s">
        <v>5061</v>
      </c>
      <c r="B4745" s="1" t="s">
        <v>5062</v>
      </c>
      <c r="C4745">
        <v>245</v>
      </c>
      <c r="D4745">
        <v>1524981197</v>
      </c>
      <c r="E4745">
        <v>1524981197</v>
      </c>
      <c r="F4745" s="2">
        <v>-0.57641955106200005</v>
      </c>
      <c r="G4745" s="2">
        <v>-0.57641955106200005</v>
      </c>
      <c r="H4745">
        <v>245336</v>
      </c>
      <c r="I4745" s="2">
        <v>6.6332814580899999E-2</v>
      </c>
      <c r="J4745" s="2">
        <v>0</v>
      </c>
      <c r="K4745">
        <v>7</v>
      </c>
      <c r="L4745" s="1" t="s">
        <v>11820</v>
      </c>
      <c r="M4745" s="1" t="s">
        <v>5062</v>
      </c>
      <c r="N4745">
        <v>0</v>
      </c>
      <c r="O4745">
        <v>0</v>
      </c>
      <c r="P4745">
        <v>1</v>
      </c>
      <c r="Q4745">
        <v>0</v>
      </c>
      <c r="R4745" s="19">
        <f>BWscncns[[#This Row],[C fx]]*4+BWscncns[[#This Row],[C fg]]*2+BWscncns[[#This Row],[C fm]]</f>
        <v>1</v>
      </c>
      <c r="S4745">
        <v>270</v>
      </c>
      <c r="T4745">
        <v>579196</v>
      </c>
      <c r="U4745" s="13">
        <v>0.46616299999999999</v>
      </c>
      <c r="V4745" s="13">
        <v>2.1451699999999998</v>
      </c>
      <c r="W4745">
        <v>4961</v>
      </c>
      <c r="X4745">
        <v>99</v>
      </c>
      <c r="Z4745" s="10">
        <f>IF($N4745&lt;&gt;0,constants!$L$2,IF($O4745&lt;&gt;0,constants!$M$2,IF($P4745&lt;&gt;0,constants!$N$2,0)))</f>
        <v>1117.99</v>
      </c>
      <c r="AA4745" s="10">
        <f>IF($N4745&lt;&gt;0,constants!$L$2,IF($O4745&lt;&gt;0,constants!$M$2,IF($P4745&lt;&gt;0,constants!$P$2,0)))</f>
        <v>4051.45</v>
      </c>
      <c r="AB4745" s="11">
        <f>constants!$O$2</f>
        <v>4861.32</v>
      </c>
      <c r="AC4745" s="11">
        <f>VLOOKUP(BWscncns[[#This Row],[scanner]],[0]!ScnrAvgBW,2,FALSE)/1000</f>
        <v>885.64026081730776</v>
      </c>
      <c r="AD4745" s="8">
        <f>(1+$F4745)*Z4745</f>
        <v>473.5587061081946</v>
      </c>
      <c r="AE4745" s="8">
        <f>(1+$F4745)*AA4745</f>
        <v>1716.1150098498599</v>
      </c>
      <c r="AF4745" s="8">
        <f>(1+$F4745)*AB4745</f>
        <v>2059.160108031278</v>
      </c>
      <c r="AG4745" s="8">
        <f>(1+$F4745)*AC4745</f>
        <v>375.13989927456259</v>
      </c>
      <c r="AH4745" s="8">
        <f>(1+$F4745)*$T4745/1000</f>
        <v>245.33610170309382</v>
      </c>
      <c r="AI4745" s="8">
        <f>(1+BWscncns[[#This Row],[pid_error]]*K_p)*BWscncns[[#This Row],[dbw]]/1000</f>
        <v>412.26605085154694</v>
      </c>
      <c r="AJ4745" s="13">
        <f>BWscncns[[#This Row],[Torflow prgrssv alt vote]]/VLOOKUP(BWscncns[[#This Row],[class]],AltBWtotl,2,FALSE)*100</f>
        <v>8.1309870992496494E-3</v>
      </c>
      <c r="AK4745">
        <f>IF(D4745=E4745,1,0)</f>
        <v>1</v>
      </c>
    </row>
    <row r="4746" spans="1:37">
      <c r="A4746" s="1" t="s">
        <v>11076</v>
      </c>
      <c r="B4746" s="1" t="s">
        <v>11077</v>
      </c>
      <c r="C4746">
        <v>363</v>
      </c>
      <c r="D4746">
        <v>1524940440</v>
      </c>
      <c r="E4746">
        <v>1524940440</v>
      </c>
      <c r="F4746" s="2">
        <v>-0.211377929356</v>
      </c>
      <c r="G4746" s="2">
        <v>-0.211377929356</v>
      </c>
      <c r="H4746">
        <v>363397</v>
      </c>
      <c r="I4746" s="2">
        <v>-9.0975000383400006E-2</v>
      </c>
      <c r="J4746" s="2">
        <v>0</v>
      </c>
      <c r="K4746">
        <v>5</v>
      </c>
      <c r="L4746" s="1" t="s">
        <v>11818</v>
      </c>
      <c r="M4746" s="1" t="s">
        <v>11077</v>
      </c>
      <c r="N4746">
        <v>0</v>
      </c>
      <c r="O4746">
        <v>0</v>
      </c>
      <c r="P4746">
        <v>1</v>
      </c>
      <c r="Q4746">
        <v>0</v>
      </c>
      <c r="R4746" s="19">
        <f>BWscncns[[#This Row],[C fx]]*4+BWscncns[[#This Row],[C fg]]*2+BWscncns[[#This Row],[C fm]]</f>
        <v>1</v>
      </c>
      <c r="S4746">
        <v>458</v>
      </c>
      <c r="T4746">
        <v>460800</v>
      </c>
      <c r="U4746" s="13">
        <v>0.99392400000000003</v>
      </c>
      <c r="V4746" s="13">
        <v>1.006114</v>
      </c>
      <c r="W4746">
        <v>3375</v>
      </c>
      <c r="X4746">
        <v>67</v>
      </c>
      <c r="Z4746" s="10">
        <f>IF($N4746&lt;&gt;0,constants!$L$2,IF($O4746&lt;&gt;0,constants!$M$2,IF($P4746&lt;&gt;0,constants!$N$2,0)))</f>
        <v>1117.99</v>
      </c>
      <c r="AA4746" s="10">
        <f>IF($N4746&lt;&gt;0,constants!$L$2,IF($O4746&lt;&gt;0,constants!$M$2,IF($P4746&lt;&gt;0,constants!$P$2,0)))</f>
        <v>4051.45</v>
      </c>
      <c r="AB4746" s="11">
        <f>constants!$O$2</f>
        <v>4861.32</v>
      </c>
      <c r="AC4746" s="11">
        <f>VLOOKUP(BWscncns[[#This Row],[scanner]],[0]!ScnrAvgBW,2,FALSE)/1000</f>
        <v>3794.4265750962772</v>
      </c>
      <c r="AD4746" s="8">
        <f>(1+$F4746)*Z4746</f>
        <v>881.67158875928556</v>
      </c>
      <c r="AE4746" s="8">
        <f>(1+$F4746)*AA4746</f>
        <v>3195.0628881106336</v>
      </c>
      <c r="AF4746" s="8">
        <f>(1+$F4746)*AB4746</f>
        <v>3833.7442444630901</v>
      </c>
      <c r="AG4746" s="8">
        <f>(1+$F4746)*AC4746</f>
        <v>2992.3685425590475</v>
      </c>
      <c r="AH4746" s="8">
        <f>(1+$F4746)*$T4746/1000</f>
        <v>363.39705015275524</v>
      </c>
      <c r="AI4746" s="8">
        <f>(1+BWscncns[[#This Row],[pid_error]]*K_p)*BWscncns[[#This Row],[dbw]]/1000</f>
        <v>412.09852507637754</v>
      </c>
      <c r="AJ4746" s="13">
        <f>BWscncns[[#This Row],[Torflow prgrssv alt vote]]/VLOOKUP(BWscncns[[#This Row],[class]],AltBWtotl,2,FALSE)*100</f>
        <v>8.127683043740154E-3</v>
      </c>
      <c r="AK4746">
        <f>IF(D4746=E4746,1,0)</f>
        <v>1</v>
      </c>
    </row>
    <row r="4747" spans="1:37">
      <c r="A4747" s="1" t="s">
        <v>5990</v>
      </c>
      <c r="B4747" s="1" t="s">
        <v>5991</v>
      </c>
      <c r="C4747">
        <v>299</v>
      </c>
      <c r="D4747">
        <v>1524982505</v>
      </c>
      <c r="E4747">
        <v>1524982505</v>
      </c>
      <c r="F4747" s="2">
        <v>-0.42900926311100002</v>
      </c>
      <c r="G4747" s="2">
        <v>-0.42900926311100002</v>
      </c>
      <c r="H4747">
        <v>299363</v>
      </c>
      <c r="I4747" s="2">
        <v>-0.36221538104200002</v>
      </c>
      <c r="J4747" s="2">
        <v>0</v>
      </c>
      <c r="K4747">
        <v>5</v>
      </c>
      <c r="L4747" s="1" t="s">
        <v>11614</v>
      </c>
      <c r="M4747" s="1" t="s">
        <v>5991</v>
      </c>
      <c r="N4747">
        <v>0</v>
      </c>
      <c r="O4747">
        <v>0</v>
      </c>
      <c r="P4747">
        <v>1</v>
      </c>
      <c r="Q4747">
        <v>0</v>
      </c>
      <c r="R4747" s="19">
        <f>BWscncns[[#This Row],[C fx]]*4+BWscncns[[#This Row],[C fg]]*2+BWscncns[[#This Row],[C fm]]</f>
        <v>1</v>
      </c>
      <c r="S4747">
        <v>387</v>
      </c>
      <c r="T4747">
        <v>524288</v>
      </c>
      <c r="U4747" s="13">
        <v>0.73814400000000002</v>
      </c>
      <c r="V4747" s="13">
        <v>1.354749</v>
      </c>
      <c r="W4747">
        <v>4169</v>
      </c>
      <c r="X4747">
        <v>83</v>
      </c>
      <c r="Z4747" s="10">
        <f>IF($N4747&lt;&gt;0,constants!$L$2,IF($O4747&lt;&gt;0,constants!$M$2,IF($P4747&lt;&gt;0,constants!$N$2,0)))</f>
        <v>1117.99</v>
      </c>
      <c r="AA4747" s="10">
        <f>IF($N4747&lt;&gt;0,constants!$L$2,IF($O4747&lt;&gt;0,constants!$M$2,IF($P4747&lt;&gt;0,constants!$P$2,0)))</f>
        <v>4051.45</v>
      </c>
      <c r="AB4747" s="11">
        <f>constants!$O$2</f>
        <v>4861.32</v>
      </c>
      <c r="AC4747" s="11">
        <f>VLOOKUP(BWscncns[[#This Row],[scanner]],[0]!ScnrAvgBW,2,FALSE)/1000</f>
        <v>3794.4265750962772</v>
      </c>
      <c r="AD4747" s="8">
        <f>(1+$F4747)*Z4747</f>
        <v>638.361933934533</v>
      </c>
      <c r="AE4747" s="8">
        <f>(1+$F4747)*AA4747</f>
        <v>2313.3404209689388</v>
      </c>
      <c r="AF4747" s="8">
        <f>(1+$F4747)*AB4747</f>
        <v>2775.7686890532332</v>
      </c>
      <c r="AG4747" s="8">
        <f>(1+$F4747)*AC4747</f>
        <v>2166.5824261854277</v>
      </c>
      <c r="AH4747" s="8">
        <f>(1+$F4747)*$T4747/1000</f>
        <v>299.36359146206001</v>
      </c>
      <c r="AI4747" s="8">
        <f>(1+BWscncns[[#This Row],[pid_error]]*K_p)*BWscncns[[#This Row],[dbw]]/1000</f>
        <v>411.82579573102998</v>
      </c>
      <c r="AJ4747" s="13">
        <f>BWscncns[[#This Row],[Torflow prgrssv alt vote]]/VLOOKUP(BWscncns[[#This Row],[class]],AltBWtotl,2,FALSE)*100</f>
        <v>8.1223040929775895E-3</v>
      </c>
      <c r="AK4747">
        <f>IF(D4747=E4747,1,0)</f>
        <v>1</v>
      </c>
    </row>
    <row r="4748" spans="1:37">
      <c r="A4748" s="1" t="s">
        <v>2179</v>
      </c>
      <c r="B4748" s="1" t="s">
        <v>2180</v>
      </c>
      <c r="C4748">
        <v>228</v>
      </c>
      <c r="D4748">
        <v>1524849606</v>
      </c>
      <c r="E4748">
        <v>1524849606</v>
      </c>
      <c r="F4748" s="2">
        <v>-0.72562106481300004</v>
      </c>
      <c r="G4748" s="2">
        <v>-0.72562106481300004</v>
      </c>
      <c r="H4748">
        <v>228385</v>
      </c>
      <c r="I4748" s="2">
        <v>1.29767249225E-2</v>
      </c>
      <c r="J4748" s="2">
        <v>0</v>
      </c>
      <c r="K4748">
        <v>8</v>
      </c>
      <c r="L4748" s="1" t="s">
        <v>12018</v>
      </c>
      <c r="M4748" s="1" t="s">
        <v>2180</v>
      </c>
      <c r="N4748">
        <v>0</v>
      </c>
      <c r="O4748">
        <v>0</v>
      </c>
      <c r="P4748">
        <v>1</v>
      </c>
      <c r="Q4748">
        <v>0</v>
      </c>
      <c r="R4748" s="19">
        <f>BWscncns[[#This Row],[C fx]]*4+BWscncns[[#This Row],[C fg]]*2+BWscncns[[#This Row],[C fm]]</f>
        <v>1</v>
      </c>
      <c r="S4748">
        <v>204</v>
      </c>
      <c r="T4748">
        <v>646197</v>
      </c>
      <c r="U4748" s="13">
        <v>0.315693</v>
      </c>
      <c r="V4748" s="13">
        <v>3.1676319999999998</v>
      </c>
      <c r="W4748">
        <v>5420</v>
      </c>
      <c r="X4748">
        <v>108</v>
      </c>
      <c r="Z4748" s="10">
        <f>IF($N4748&lt;&gt;0,constants!$L$2,IF($O4748&lt;&gt;0,constants!$M$2,IF($P4748&lt;&gt;0,constants!$N$2,0)))</f>
        <v>1117.99</v>
      </c>
      <c r="AA4748" s="10">
        <f>IF($N4748&lt;&gt;0,constants!$L$2,IF($O4748&lt;&gt;0,constants!$M$2,IF($P4748&lt;&gt;0,constants!$P$2,0)))</f>
        <v>4051.45</v>
      </c>
      <c r="AB4748" s="11">
        <f>constants!$O$2</f>
        <v>4861.32</v>
      </c>
      <c r="AC4748" s="11">
        <f>VLOOKUP(BWscncns[[#This Row],[scanner]],[0]!ScnrAvgBW,2,FALSE)/1000</f>
        <v>509.99709399477808</v>
      </c>
      <c r="AD4748" s="8">
        <f>(1+$F4748)*Z4748</f>
        <v>306.7529057497141</v>
      </c>
      <c r="AE4748" s="8">
        <f>(1+$F4748)*AA4748</f>
        <v>1111.632536963371</v>
      </c>
      <c r="AF4748" s="8">
        <f>(1+$F4748)*AB4748</f>
        <v>1333.8438052032666</v>
      </c>
      <c r="AG4748" s="8">
        <f>(1+$F4748)*AC4748</f>
        <v>139.93245959875154</v>
      </c>
      <c r="AH4748" s="8">
        <f>(1+$F4748)*$T4748/1000</f>
        <v>177.3028447810338</v>
      </c>
      <c r="AI4748" s="8">
        <f>(1+BWscncns[[#This Row],[pid_error]]*K_p)*BWscncns[[#This Row],[dbw]]/1000</f>
        <v>411.74992239051687</v>
      </c>
      <c r="AJ4748" s="13">
        <f>BWscncns[[#This Row],[Torflow prgrssv alt vote]]/VLOOKUP(BWscncns[[#This Row],[class]],AltBWtotl,2,FALSE)*100</f>
        <v>8.1208076681528549E-3</v>
      </c>
      <c r="AK4748">
        <f>IF(D4748=E4748,1,0)</f>
        <v>1</v>
      </c>
    </row>
    <row r="4749" spans="1:37">
      <c r="A4749" s="1" t="s">
        <v>4097</v>
      </c>
      <c r="B4749" s="1" t="s">
        <v>311</v>
      </c>
      <c r="C4749">
        <v>143</v>
      </c>
      <c r="D4749">
        <v>1525001744</v>
      </c>
      <c r="E4749">
        <v>1525001744</v>
      </c>
      <c r="F4749" s="2">
        <v>-0.78920803933399997</v>
      </c>
      <c r="G4749" s="2">
        <v>-0.78920803933399997</v>
      </c>
      <c r="H4749">
        <v>143019</v>
      </c>
      <c r="I4749" s="2">
        <v>-4.5172603215899998E-2</v>
      </c>
      <c r="J4749" s="2">
        <v>0</v>
      </c>
      <c r="K4749">
        <v>7</v>
      </c>
      <c r="L4749" s="1" t="s">
        <v>11918</v>
      </c>
      <c r="M4749" s="1" t="s">
        <v>311</v>
      </c>
      <c r="N4749">
        <v>0</v>
      </c>
      <c r="O4749">
        <v>0</v>
      </c>
      <c r="P4749">
        <v>1</v>
      </c>
      <c r="Q4749">
        <v>0</v>
      </c>
      <c r="R4749" s="19">
        <f>BWscncns[[#This Row],[C fx]]*4+BWscncns[[#This Row],[C fg]]*2+BWscncns[[#This Row],[C fm]]</f>
        <v>1</v>
      </c>
      <c r="S4749">
        <v>171</v>
      </c>
      <c r="T4749">
        <v>678485</v>
      </c>
      <c r="U4749" s="13">
        <v>0.25203199999999998</v>
      </c>
      <c r="V4749" s="13">
        <v>3.967749</v>
      </c>
      <c r="W4749">
        <v>5652</v>
      </c>
      <c r="X4749">
        <v>113</v>
      </c>
      <c r="Z4749" s="10">
        <f>IF($N4749&lt;&gt;0,constants!$L$2,IF($O4749&lt;&gt;0,constants!$M$2,IF($P4749&lt;&gt;0,constants!$N$2,0)))</f>
        <v>1117.99</v>
      </c>
      <c r="AA4749" s="10">
        <f>IF($N4749&lt;&gt;0,constants!$L$2,IF($O4749&lt;&gt;0,constants!$M$2,IF($P4749&lt;&gt;0,constants!$P$2,0)))</f>
        <v>4051.45</v>
      </c>
      <c r="AB4749" s="11">
        <f>constants!$O$2</f>
        <v>4861.32</v>
      </c>
      <c r="AC4749" s="11">
        <f>VLOOKUP(BWscncns[[#This Row],[scanner]],[0]!ScnrAvgBW,2,FALSE)/1000</f>
        <v>885.64026081730776</v>
      </c>
      <c r="AD4749" s="8">
        <f>(1+$F4749)*Z4749</f>
        <v>235.66330410498139</v>
      </c>
      <c r="AE4749" s="8">
        <f>(1+$F4749)*AA4749</f>
        <v>854.01308904026575</v>
      </c>
      <c r="AF4749" s="8">
        <f>(1+$F4749)*AB4749</f>
        <v>1024.7271742248392</v>
      </c>
      <c r="AG4749" s="8">
        <f>(1+$F4749)*AC4749</f>
        <v>186.68584702242794</v>
      </c>
      <c r="AH4749" s="8">
        <f>(1+$F4749)*$T4749/1000</f>
        <v>143.01918343247104</v>
      </c>
      <c r="AI4749" s="8">
        <f>(1+BWscncns[[#This Row],[pid_error]]*K_p)*BWscncns[[#This Row],[dbw]]/1000</f>
        <v>410.7520917162355</v>
      </c>
      <c r="AJ4749" s="13">
        <f>BWscncns[[#This Row],[Torflow prgrssv alt vote]]/VLOOKUP(BWscncns[[#This Row],[class]],AltBWtotl,2,FALSE)*100</f>
        <v>8.1011277834690237E-3</v>
      </c>
      <c r="AK4749">
        <f>IF(D4749=E4749,1,0)</f>
        <v>1</v>
      </c>
    </row>
    <row r="4750" spans="1:37">
      <c r="A4750" s="1" t="s">
        <v>8724</v>
      </c>
      <c r="B4750" s="1" t="s">
        <v>8725</v>
      </c>
      <c r="C4750">
        <v>410</v>
      </c>
      <c r="D4750">
        <v>1524988784</v>
      </c>
      <c r="E4750">
        <v>1524988784</v>
      </c>
      <c r="F4750" s="2">
        <v>2.0382405500399998E-3</v>
      </c>
      <c r="G4750" s="2">
        <v>2.0382405500399998E-3</v>
      </c>
      <c r="H4750">
        <v>410434</v>
      </c>
      <c r="I4750" s="2">
        <v>-0.17147779328400001</v>
      </c>
      <c r="J4750" s="2">
        <v>0</v>
      </c>
      <c r="K4750">
        <v>4</v>
      </c>
      <c r="L4750" s="1" t="s">
        <v>11625</v>
      </c>
      <c r="M4750" s="1" t="s">
        <v>8725</v>
      </c>
      <c r="N4750">
        <v>0</v>
      </c>
      <c r="O4750">
        <v>0</v>
      </c>
      <c r="P4750">
        <v>1</v>
      </c>
      <c r="Q4750">
        <v>0</v>
      </c>
      <c r="R4750" s="19">
        <f>BWscncns[[#This Row],[C fx]]*4+BWscncns[[#This Row],[C fg]]*2+BWscncns[[#This Row],[C fm]]</f>
        <v>1</v>
      </c>
      <c r="S4750">
        <v>410</v>
      </c>
      <c r="T4750">
        <v>409600</v>
      </c>
      <c r="U4750" s="13">
        <v>1.000977</v>
      </c>
      <c r="V4750" s="13">
        <v>0.99902400000000002</v>
      </c>
      <c r="W4750">
        <v>3220</v>
      </c>
      <c r="X4750">
        <v>64</v>
      </c>
      <c r="Z4750" s="10">
        <f>IF($N4750&lt;&gt;0,constants!$L$2,IF($O4750&lt;&gt;0,constants!$M$2,IF($P4750&lt;&gt;0,constants!$N$2,0)))</f>
        <v>1117.99</v>
      </c>
      <c r="AA4750" s="10">
        <f>IF($N4750&lt;&gt;0,constants!$L$2,IF($O4750&lt;&gt;0,constants!$M$2,IF($P4750&lt;&gt;0,constants!$P$2,0)))</f>
        <v>4051.45</v>
      </c>
      <c r="AB4750" s="11">
        <f>constants!$O$2</f>
        <v>4861.32</v>
      </c>
      <c r="AC4750" s="11">
        <f>VLOOKUP(BWscncns[[#This Row],[scanner]],[0]!ScnrAvgBW,2,FALSE)/1000</f>
        <v>4819.491751072962</v>
      </c>
      <c r="AD4750" s="8">
        <f>(1+$F4750)*Z4750</f>
        <v>1120.2687325525394</v>
      </c>
      <c r="AE4750" s="8">
        <f>(1+$F4750)*AA4750</f>
        <v>4059.7078296764598</v>
      </c>
      <c r="AF4750" s="8">
        <f>(1+$F4750)*AB4750</f>
        <v>4871.2285395507206</v>
      </c>
      <c r="AG4750" s="8">
        <f>(1+$F4750)*AC4750</f>
        <v>4829.3150345905824</v>
      </c>
      <c r="AH4750" s="8">
        <f>(1+$F4750)*$T4750/1000</f>
        <v>410.43486332929643</v>
      </c>
      <c r="AI4750" s="8">
        <f>(1+BWscncns[[#This Row],[pid_error]]*K_p)*BWscncns[[#This Row],[dbw]]/1000</f>
        <v>410.01743166464826</v>
      </c>
      <c r="AJ4750" s="13">
        <f>BWscncns[[#This Row],[Torflow prgrssv alt vote]]/VLOOKUP(BWscncns[[#This Row],[class]],AltBWtotl,2,FALSE)*100</f>
        <v>8.0866383260192725E-3</v>
      </c>
      <c r="AK4750">
        <f>IF(D4750=E4750,1,0)</f>
        <v>1</v>
      </c>
    </row>
    <row r="4751" spans="1:37">
      <c r="A4751" s="1" t="s">
        <v>9020</v>
      </c>
      <c r="B4751" s="1" t="s">
        <v>9021</v>
      </c>
      <c r="C4751">
        <v>305</v>
      </c>
      <c r="D4751">
        <v>1524975578</v>
      </c>
      <c r="E4751">
        <v>1524975578</v>
      </c>
      <c r="F4751" s="2">
        <v>-0.40392324412399999</v>
      </c>
      <c r="G4751" s="2">
        <v>-0.40392324412399999</v>
      </c>
      <c r="H4751">
        <v>305191</v>
      </c>
      <c r="I4751" s="2">
        <v>7.2170075048700003E-2</v>
      </c>
      <c r="J4751" s="2">
        <v>0</v>
      </c>
      <c r="K4751">
        <v>6</v>
      </c>
      <c r="L4751" s="1" t="s">
        <v>11692</v>
      </c>
      <c r="M4751" s="1" t="s">
        <v>9021</v>
      </c>
      <c r="N4751">
        <v>0</v>
      </c>
      <c r="O4751">
        <v>0</v>
      </c>
      <c r="P4751">
        <v>1</v>
      </c>
      <c r="Q4751">
        <v>0</v>
      </c>
      <c r="R4751" s="19">
        <f>BWscncns[[#This Row],[C fx]]*4+BWscncns[[#This Row],[C fg]]*2+BWscncns[[#This Row],[C fm]]</f>
        <v>1</v>
      </c>
      <c r="S4751">
        <v>325</v>
      </c>
      <c r="T4751">
        <v>512000</v>
      </c>
      <c r="U4751" s="13">
        <v>0.63476600000000005</v>
      </c>
      <c r="V4751" s="13">
        <v>1.575385</v>
      </c>
      <c r="W4751">
        <v>4439</v>
      </c>
      <c r="X4751">
        <v>88</v>
      </c>
      <c r="Z4751" s="10">
        <f>IF($N4751&lt;&gt;0,constants!$L$2,IF($O4751&lt;&gt;0,constants!$M$2,IF($P4751&lt;&gt;0,constants!$N$2,0)))</f>
        <v>1117.99</v>
      </c>
      <c r="AA4751" s="10">
        <f>IF($N4751&lt;&gt;0,constants!$L$2,IF($O4751&lt;&gt;0,constants!$M$2,IF($P4751&lt;&gt;0,constants!$P$2,0)))</f>
        <v>4051.45</v>
      </c>
      <c r="AB4751" s="11">
        <f>constants!$O$2</f>
        <v>4861.32</v>
      </c>
      <c r="AC4751" s="11">
        <f>VLOOKUP(BWscncns[[#This Row],[scanner]],[0]!ScnrAvgBW,2,FALSE)/1000</f>
        <v>2386.3111194805197</v>
      </c>
      <c r="AD4751" s="8">
        <f>(1+$F4751)*Z4751</f>
        <v>666.40785230180927</v>
      </c>
      <c r="AE4751" s="8">
        <f>(1+$F4751)*AA4751</f>
        <v>2414.9751725938204</v>
      </c>
      <c r="AF4751" s="8">
        <f>(1+$F4751)*AB4751</f>
        <v>2897.7198548751167</v>
      </c>
      <c r="AG4751" s="8">
        <f>(1+$F4751)*AC4751</f>
        <v>1422.4245906107742</v>
      </c>
      <c r="AH4751" s="8">
        <f>(1+$F4751)*$T4751/1000</f>
        <v>305.19129900851203</v>
      </c>
      <c r="AI4751" s="8">
        <f>(1+BWscncns[[#This Row],[pid_error]]*K_p)*BWscncns[[#This Row],[dbw]]/1000</f>
        <v>408.59564950425602</v>
      </c>
      <c r="AJ4751" s="13">
        <f>BWscncns[[#This Row],[Torflow prgrssv alt vote]]/VLOOKUP(BWscncns[[#This Row],[class]],AltBWtotl,2,FALSE)*100</f>
        <v>8.0585969862576948E-3</v>
      </c>
      <c r="AK4751">
        <f>IF(D4751=E4751,1,0)</f>
        <v>1</v>
      </c>
    </row>
    <row r="4752" spans="1:37">
      <c r="A4752" s="1" t="s">
        <v>8488</v>
      </c>
      <c r="B4752" s="1" t="s">
        <v>28</v>
      </c>
      <c r="C4752">
        <v>60</v>
      </c>
      <c r="D4752">
        <v>1524920476</v>
      </c>
      <c r="E4752">
        <v>1524920476</v>
      </c>
      <c r="F4752" s="2">
        <v>-6.4453890333999994E-2</v>
      </c>
      <c r="G4752" s="2">
        <v>-6.4453890333999994E-2</v>
      </c>
      <c r="H4752">
        <v>60353</v>
      </c>
      <c r="I4752" s="2">
        <v>-0.73539051389900001</v>
      </c>
      <c r="J4752" s="2">
        <v>0.57142857142900005</v>
      </c>
      <c r="K4752">
        <v>9</v>
      </c>
      <c r="L4752" s="1" t="s">
        <v>12005</v>
      </c>
      <c r="M4752" s="1" t="s">
        <v>28</v>
      </c>
      <c r="N4752">
        <v>0</v>
      </c>
      <c r="O4752">
        <v>0</v>
      </c>
      <c r="P4752">
        <v>1</v>
      </c>
      <c r="Q4752">
        <v>1</v>
      </c>
      <c r="R4752" s="19">
        <f>BWscncns[[#This Row],[C fx]]*4+BWscncns[[#This Row],[C fg]]*2+BWscncns[[#This Row],[C fm]]</f>
        <v>1</v>
      </c>
      <c r="S4752">
        <v>20</v>
      </c>
      <c r="T4752">
        <v>421888</v>
      </c>
      <c r="U4752" s="13">
        <v>1</v>
      </c>
      <c r="V4752" s="13">
        <v>1</v>
      </c>
      <c r="W4752">
        <v>3274</v>
      </c>
      <c r="X4752">
        <v>65</v>
      </c>
      <c r="Z4752" s="10">
        <f>IF($N4752&lt;&gt;0,constants!$L$2,IF($O4752&lt;&gt;0,constants!$M$2,IF($P4752&lt;&gt;0,constants!$N$2,0)))</f>
        <v>1117.99</v>
      </c>
      <c r="AA4752" s="10">
        <f>IF($N4752&lt;&gt;0,constants!$L$2,IF($O4752&lt;&gt;0,constants!$M$2,IF($P4752&lt;&gt;0,constants!$P$2,0)))</f>
        <v>4051.45</v>
      </c>
      <c r="AB4752" s="11">
        <f>constants!$O$2</f>
        <v>4861.32</v>
      </c>
      <c r="AC4752" s="11">
        <f>VLOOKUP(BWscncns[[#This Row],[scanner]],[0]!ScnrAvgBW,2,FALSE)/1000</f>
        <v>504.85700000000003</v>
      </c>
      <c r="AD4752" s="8">
        <f>(1+$F4752)*Z4752</f>
        <v>1045.9311951454913</v>
      </c>
      <c r="AE4752" s="8">
        <f>(1+$F4752)*AA4752</f>
        <v>3790.3182860063157</v>
      </c>
      <c r="AF4752" s="8">
        <f>(1+$F4752)*AB4752</f>
        <v>4547.9890138415194</v>
      </c>
      <c r="AG4752" s="8">
        <f>(1+$F4752)*AC4752</f>
        <v>472.31700228764782</v>
      </c>
      <c r="AH4752" s="8">
        <f>(1+$F4752)*$T4752/1000</f>
        <v>394.69567711476941</v>
      </c>
      <c r="AI4752" s="8">
        <f>(1+BWscncns[[#This Row],[pid_error]]*K_p)*BWscncns[[#This Row],[dbw]]/1000</f>
        <v>408.29183855738472</v>
      </c>
      <c r="AJ4752" s="13">
        <f>BWscncns[[#This Row],[Torflow prgrssv alt vote]]/VLOOKUP(BWscncns[[#This Row],[class]],AltBWtotl,2,FALSE)*100</f>
        <v>8.0526050233383148E-3</v>
      </c>
      <c r="AK4752">
        <f>IF(D4752=E4752,1,0)</f>
        <v>1</v>
      </c>
    </row>
    <row r="4753" spans="1:37">
      <c r="A4753" s="1" t="s">
        <v>4765</v>
      </c>
      <c r="B4753" s="1" t="s">
        <v>4766</v>
      </c>
      <c r="C4753">
        <v>407</v>
      </c>
      <c r="D4753">
        <v>1524985992</v>
      </c>
      <c r="E4753">
        <v>1524985992</v>
      </c>
      <c r="F4753" s="2">
        <v>-6.5340637817899996E-3</v>
      </c>
      <c r="G4753" s="2">
        <v>-6.5340637817899996E-3</v>
      </c>
      <c r="H4753">
        <v>406923</v>
      </c>
      <c r="I4753" s="2">
        <v>0.207032068278</v>
      </c>
      <c r="J4753" s="2">
        <v>0</v>
      </c>
      <c r="K4753">
        <v>6</v>
      </c>
      <c r="L4753" s="1" t="s">
        <v>11753</v>
      </c>
      <c r="M4753" s="1" t="s">
        <v>4766</v>
      </c>
      <c r="N4753">
        <v>0</v>
      </c>
      <c r="O4753">
        <v>0</v>
      </c>
      <c r="P4753">
        <v>1</v>
      </c>
      <c r="Q4753">
        <v>0</v>
      </c>
      <c r="R4753" s="19">
        <f>BWscncns[[#This Row],[C fx]]*4+BWscncns[[#This Row],[C fg]]*2+BWscncns[[#This Row],[C fm]]</f>
        <v>1</v>
      </c>
      <c r="S4753">
        <v>284</v>
      </c>
      <c r="T4753">
        <v>409600</v>
      </c>
      <c r="U4753" s="13">
        <v>0.69335899999999995</v>
      </c>
      <c r="V4753" s="13">
        <v>1.4422539999999999</v>
      </c>
      <c r="W4753">
        <v>4298</v>
      </c>
      <c r="X4753">
        <v>85</v>
      </c>
      <c r="Z4753" s="10">
        <f>IF($N4753&lt;&gt;0,constants!$L$2,IF($O4753&lt;&gt;0,constants!$M$2,IF($P4753&lt;&gt;0,constants!$N$2,0)))</f>
        <v>1117.99</v>
      </c>
      <c r="AA4753" s="10">
        <f>IF($N4753&lt;&gt;0,constants!$L$2,IF($O4753&lt;&gt;0,constants!$M$2,IF($P4753&lt;&gt;0,constants!$P$2,0)))</f>
        <v>4051.45</v>
      </c>
      <c r="AB4753" s="11">
        <f>constants!$O$2</f>
        <v>4861.32</v>
      </c>
      <c r="AC4753" s="11">
        <f>VLOOKUP(BWscncns[[#This Row],[scanner]],[0]!ScnrAvgBW,2,FALSE)/1000</f>
        <v>2386.3111194805197</v>
      </c>
      <c r="AD4753" s="8">
        <f>(1+$F4753)*Z4753</f>
        <v>1110.6849820325965</v>
      </c>
      <c r="AE4753" s="8">
        <f>(1+$F4753)*AA4753</f>
        <v>4024.9775672912665</v>
      </c>
      <c r="AF4753" s="8">
        <f>(1+$F4753)*AB4753</f>
        <v>4829.5558250563081</v>
      </c>
      <c r="AG4753" s="8">
        <f>(1+$F4753)*AC4753</f>
        <v>2370.7188104226393</v>
      </c>
      <c r="AH4753" s="8">
        <f>(1+$F4753)*$T4753/1000</f>
        <v>406.92364747497879</v>
      </c>
      <c r="AI4753" s="8">
        <f>(1+BWscncns[[#This Row],[pid_error]]*K_p)*BWscncns[[#This Row],[dbw]]/1000</f>
        <v>408.26182373748941</v>
      </c>
      <c r="AJ4753" s="13">
        <f>BWscncns[[#This Row],[Torflow prgrssv alt vote]]/VLOOKUP(BWscncns[[#This Row],[class]],AltBWtotl,2,FALSE)*100</f>
        <v>8.0520130509630708E-3</v>
      </c>
      <c r="AK4753">
        <f>IF(D4753=E4753,1,0)</f>
        <v>1</v>
      </c>
    </row>
    <row r="4754" spans="1:37">
      <c r="A4754" s="1" t="s">
        <v>1355</v>
      </c>
      <c r="B4754" s="1" t="s">
        <v>1356</v>
      </c>
      <c r="C4754">
        <v>406</v>
      </c>
      <c r="D4754">
        <v>1524894564</v>
      </c>
      <c r="E4754">
        <v>1524894564</v>
      </c>
      <c r="F4754" s="2">
        <v>-9.0112574212699997E-3</v>
      </c>
      <c r="G4754" s="2">
        <v>-9.0112574212699997E-3</v>
      </c>
      <c r="H4754">
        <v>405908</v>
      </c>
      <c r="I4754" s="2">
        <v>5.2634206397199998E-2</v>
      </c>
      <c r="J4754" s="2">
        <v>0</v>
      </c>
      <c r="K4754">
        <v>5</v>
      </c>
      <c r="L4754" s="1" t="s">
        <v>11756</v>
      </c>
      <c r="M4754" s="1" t="s">
        <v>1356</v>
      </c>
      <c r="N4754">
        <v>0</v>
      </c>
      <c r="O4754">
        <v>0</v>
      </c>
      <c r="P4754">
        <v>1</v>
      </c>
      <c r="Q4754">
        <v>0</v>
      </c>
      <c r="R4754" s="19">
        <f>BWscncns[[#This Row],[C fx]]*4+BWscncns[[#This Row],[C fg]]*2+BWscncns[[#This Row],[C fm]]</f>
        <v>1</v>
      </c>
      <c r="S4754">
        <v>406</v>
      </c>
      <c r="T4754">
        <v>409600</v>
      </c>
      <c r="U4754" s="13">
        <v>0.99121099999999995</v>
      </c>
      <c r="V4754" s="13">
        <v>1.008867</v>
      </c>
      <c r="W4754">
        <v>3390</v>
      </c>
      <c r="X4754">
        <v>67</v>
      </c>
      <c r="Z4754" s="10">
        <f>IF($N4754&lt;&gt;0,constants!$L$2,IF($O4754&lt;&gt;0,constants!$M$2,IF($P4754&lt;&gt;0,constants!$N$2,0)))</f>
        <v>1117.99</v>
      </c>
      <c r="AA4754" s="10">
        <f>IF($N4754&lt;&gt;0,constants!$L$2,IF($O4754&lt;&gt;0,constants!$M$2,IF($P4754&lt;&gt;0,constants!$P$2,0)))</f>
        <v>4051.45</v>
      </c>
      <c r="AB4754" s="11">
        <f>constants!$O$2</f>
        <v>4861.32</v>
      </c>
      <c r="AC4754" s="11">
        <f>VLOOKUP(BWscncns[[#This Row],[scanner]],[0]!ScnrAvgBW,2,FALSE)/1000</f>
        <v>3794.4265750962772</v>
      </c>
      <c r="AD4754" s="8">
        <f>(1+$F4754)*Z4754</f>
        <v>1107.9155043155945</v>
      </c>
      <c r="AE4754" s="8">
        <f>(1+$F4754)*AA4754</f>
        <v>4014.9413411205956</v>
      </c>
      <c r="AF4754" s="8">
        <f>(1+$F4754)*AB4754</f>
        <v>4817.5133940728319</v>
      </c>
      <c r="AG4754" s="8">
        <f>(1+$F4754)*AC4754</f>
        <v>3760.2340204619768</v>
      </c>
      <c r="AH4754" s="8">
        <f>(1+$F4754)*$T4754/1000</f>
        <v>405.90898896024783</v>
      </c>
      <c r="AI4754" s="8">
        <f>(1+BWscncns[[#This Row],[pid_error]]*K_p)*BWscncns[[#This Row],[dbw]]/1000</f>
        <v>407.75449448012392</v>
      </c>
      <c r="AJ4754" s="13">
        <f>BWscncns[[#This Row],[Torflow prgrssv alt vote]]/VLOOKUP(BWscncns[[#This Row],[class]],AltBWtotl,2,FALSE)*100</f>
        <v>8.0420071636527046E-3</v>
      </c>
      <c r="AK4754">
        <f>IF(D4754=E4754,1,0)</f>
        <v>1</v>
      </c>
    </row>
    <row r="4755" spans="1:37">
      <c r="A4755" s="1" t="s">
        <v>2689</v>
      </c>
      <c r="B4755" s="1" t="s">
        <v>2690</v>
      </c>
      <c r="C4755">
        <v>405</v>
      </c>
      <c r="D4755">
        <v>1524966384</v>
      </c>
      <c r="E4755">
        <v>1524966384</v>
      </c>
      <c r="F4755" s="2">
        <v>-1.1827430594900001E-2</v>
      </c>
      <c r="G4755" s="2">
        <v>-1.1827430594900001E-2</v>
      </c>
      <c r="H4755">
        <v>404755</v>
      </c>
      <c r="I4755" s="2">
        <v>0.243093291972</v>
      </c>
      <c r="J4755" s="2">
        <v>0</v>
      </c>
      <c r="K4755">
        <v>6</v>
      </c>
      <c r="L4755" s="1" t="s">
        <v>11644</v>
      </c>
      <c r="M4755" s="1" t="s">
        <v>2690</v>
      </c>
      <c r="N4755">
        <v>0</v>
      </c>
      <c r="O4755">
        <v>0</v>
      </c>
      <c r="P4755">
        <v>1</v>
      </c>
      <c r="Q4755">
        <v>0</v>
      </c>
      <c r="R4755" s="19">
        <f>BWscncns[[#This Row],[C fx]]*4+BWscncns[[#This Row],[C fg]]*2+BWscncns[[#This Row],[C fm]]</f>
        <v>1</v>
      </c>
      <c r="S4755">
        <v>405</v>
      </c>
      <c r="T4755">
        <v>409600</v>
      </c>
      <c r="U4755" s="13">
        <v>0.98877000000000004</v>
      </c>
      <c r="V4755" s="13">
        <v>1.011358</v>
      </c>
      <c r="W4755">
        <v>3397</v>
      </c>
      <c r="X4755">
        <v>67</v>
      </c>
      <c r="Z4755" s="10">
        <f>IF($N4755&lt;&gt;0,constants!$L$2,IF($O4755&lt;&gt;0,constants!$M$2,IF($P4755&lt;&gt;0,constants!$N$2,0)))</f>
        <v>1117.99</v>
      </c>
      <c r="AA4755" s="10">
        <f>IF($N4755&lt;&gt;0,constants!$L$2,IF($O4755&lt;&gt;0,constants!$M$2,IF($P4755&lt;&gt;0,constants!$P$2,0)))</f>
        <v>4051.45</v>
      </c>
      <c r="AB4755" s="11">
        <f>constants!$O$2</f>
        <v>4861.32</v>
      </c>
      <c r="AC4755" s="11">
        <f>VLOOKUP(BWscncns[[#This Row],[scanner]],[0]!ScnrAvgBW,2,FALSE)/1000</f>
        <v>2386.3111194805197</v>
      </c>
      <c r="AD4755" s="8">
        <f>(1+$F4755)*Z4755</f>
        <v>1104.7670508692079</v>
      </c>
      <c r="AE4755" s="8">
        <f>(1+$F4755)*AA4755</f>
        <v>4003.5317563162921</v>
      </c>
      <c r="AF4755" s="8">
        <f>(1+$F4755)*AB4755</f>
        <v>4803.8230751004003</v>
      </c>
      <c r="AG4755" s="8">
        <f>(1+$F4755)*AC4755</f>
        <v>2358.0871903370257</v>
      </c>
      <c r="AH4755" s="8">
        <f>(1+$F4755)*$T4755/1000</f>
        <v>404.755484428329</v>
      </c>
      <c r="AI4755" s="8">
        <f>(1+BWscncns[[#This Row],[pid_error]]*K_p)*BWscncns[[#This Row],[dbw]]/1000</f>
        <v>407.17774221416448</v>
      </c>
      <c r="AJ4755" s="13">
        <f>BWscncns[[#This Row],[Torflow prgrssv alt vote]]/VLOOKUP(BWscncns[[#This Row],[class]],AltBWtotl,2,FALSE)*100</f>
        <v>8.0306320692827143E-3</v>
      </c>
      <c r="AK4755">
        <f>IF(D4755=E4755,1,0)</f>
        <v>1</v>
      </c>
    </row>
    <row r="4756" spans="1:37">
      <c r="A4756" s="1" t="s">
        <v>5504</v>
      </c>
      <c r="B4756" s="1" t="s">
        <v>5505</v>
      </c>
      <c r="C4756">
        <v>298</v>
      </c>
      <c r="D4756">
        <v>1524940440</v>
      </c>
      <c r="E4756">
        <v>1524940440</v>
      </c>
      <c r="F4756" s="2">
        <v>-0.418168610321</v>
      </c>
      <c r="G4756" s="2">
        <v>-0.418168610321</v>
      </c>
      <c r="H4756">
        <v>297897</v>
      </c>
      <c r="I4756" s="2">
        <v>-0.29662140888900002</v>
      </c>
      <c r="J4756" s="2">
        <v>0</v>
      </c>
      <c r="K4756">
        <v>5</v>
      </c>
      <c r="L4756" s="1" t="s">
        <v>11818</v>
      </c>
      <c r="M4756" s="1" t="s">
        <v>5505</v>
      </c>
      <c r="N4756">
        <v>0</v>
      </c>
      <c r="O4756">
        <v>0</v>
      </c>
      <c r="P4756">
        <v>1</v>
      </c>
      <c r="Q4756">
        <v>0</v>
      </c>
      <c r="R4756" s="19">
        <f>BWscncns[[#This Row],[C fx]]*4+BWscncns[[#This Row],[C fg]]*2+BWscncns[[#This Row],[C fm]]</f>
        <v>1</v>
      </c>
      <c r="S4756">
        <v>474</v>
      </c>
      <c r="T4756">
        <v>512000</v>
      </c>
      <c r="U4756" s="13">
        <v>0.92578099999999997</v>
      </c>
      <c r="V4756" s="13">
        <v>1.0801689999999999</v>
      </c>
      <c r="W4756">
        <v>3612</v>
      </c>
      <c r="X4756">
        <v>72</v>
      </c>
      <c r="Z4756" s="10">
        <f>IF($N4756&lt;&gt;0,constants!$L$2,IF($O4756&lt;&gt;0,constants!$M$2,IF($P4756&lt;&gt;0,constants!$N$2,0)))</f>
        <v>1117.99</v>
      </c>
      <c r="AA4756" s="10">
        <f>IF($N4756&lt;&gt;0,constants!$L$2,IF($O4756&lt;&gt;0,constants!$M$2,IF($P4756&lt;&gt;0,constants!$P$2,0)))</f>
        <v>4051.45</v>
      </c>
      <c r="AB4756" s="11">
        <f>constants!$O$2</f>
        <v>4861.32</v>
      </c>
      <c r="AC4756" s="11">
        <f>VLOOKUP(BWscncns[[#This Row],[scanner]],[0]!ScnrAvgBW,2,FALSE)/1000</f>
        <v>3794.4265750962772</v>
      </c>
      <c r="AD4756" s="8">
        <f>(1+$F4756)*Z4756</f>
        <v>650.48167534722518</v>
      </c>
      <c r="AE4756" s="8">
        <f>(1+$F4756)*AA4756</f>
        <v>2357.2607837149844</v>
      </c>
      <c r="AF4756" s="8">
        <f>(1+$F4756)*AB4756</f>
        <v>2828.4685712743158</v>
      </c>
      <c r="AG4756" s="8">
        <f>(1+$F4756)*AC4756</f>
        <v>2207.7164872231951</v>
      </c>
      <c r="AH4756" s="8">
        <f>(1+$F4756)*$T4756/1000</f>
        <v>297.89767151564797</v>
      </c>
      <c r="AI4756" s="8">
        <f>(1+BWscncns[[#This Row],[pid_error]]*K_p)*BWscncns[[#This Row],[dbw]]/1000</f>
        <v>404.94883575782399</v>
      </c>
      <c r="AJ4756" s="13">
        <f>BWscncns[[#This Row],[Torflow prgrssv alt vote]]/VLOOKUP(BWscncns[[#This Row],[class]],AltBWtotl,2,FALSE)*100</f>
        <v>7.9866720837236203E-3</v>
      </c>
      <c r="AK4756">
        <f>IF(D4756=E4756,1,0)</f>
        <v>1</v>
      </c>
    </row>
    <row r="4757" spans="1:37">
      <c r="A4757" s="1" t="s">
        <v>5567</v>
      </c>
      <c r="B4757" s="1" t="s">
        <v>49</v>
      </c>
      <c r="C4757">
        <v>96</v>
      </c>
      <c r="D4757">
        <v>1524988261</v>
      </c>
      <c r="E4757">
        <v>1524988261</v>
      </c>
      <c r="F4757" s="2">
        <v>-0.86550954396199997</v>
      </c>
      <c r="G4757" s="2">
        <v>-0.86550954396199997</v>
      </c>
      <c r="H4757">
        <v>96004</v>
      </c>
      <c r="I4757" s="2">
        <v>2.0289831979799998E-3</v>
      </c>
      <c r="J4757" s="2">
        <v>0</v>
      </c>
      <c r="K4757">
        <v>8</v>
      </c>
      <c r="L4757" s="1" t="s">
        <v>11951</v>
      </c>
      <c r="M4757" s="1" t="s">
        <v>49</v>
      </c>
      <c r="N4757">
        <v>0</v>
      </c>
      <c r="O4757">
        <v>0</v>
      </c>
      <c r="P4757">
        <v>1</v>
      </c>
      <c r="Q4757">
        <v>0</v>
      </c>
      <c r="R4757" s="19">
        <f>BWscncns[[#This Row],[C fx]]*4+BWscncns[[#This Row],[C fg]]*2+BWscncns[[#This Row],[C fm]]</f>
        <v>1</v>
      </c>
      <c r="S4757">
        <v>96</v>
      </c>
      <c r="T4757">
        <v>713839</v>
      </c>
      <c r="U4757" s="13">
        <v>0.13448399999999999</v>
      </c>
      <c r="V4757" s="13">
        <v>7.4358230000000001</v>
      </c>
      <c r="W4757">
        <v>6096</v>
      </c>
      <c r="X4757">
        <v>121</v>
      </c>
      <c r="Z4757" s="10">
        <f>IF($N4757&lt;&gt;0,constants!$L$2,IF($O4757&lt;&gt;0,constants!$M$2,IF($P4757&lt;&gt;0,constants!$N$2,0)))</f>
        <v>1117.99</v>
      </c>
      <c r="AA4757" s="10">
        <f>IF($N4757&lt;&gt;0,constants!$L$2,IF($O4757&lt;&gt;0,constants!$M$2,IF($P4757&lt;&gt;0,constants!$P$2,0)))</f>
        <v>4051.45</v>
      </c>
      <c r="AB4757" s="11">
        <f>constants!$O$2</f>
        <v>4861.32</v>
      </c>
      <c r="AC4757" s="11">
        <f>VLOOKUP(BWscncns[[#This Row],[scanner]],[0]!ScnrAvgBW,2,FALSE)/1000</f>
        <v>509.99709399477808</v>
      </c>
      <c r="AD4757" s="8">
        <f>(1+$F4757)*Z4757</f>
        <v>150.35898494592365</v>
      </c>
      <c r="AE4757" s="8">
        <f>(1+$F4757)*AA4757</f>
        <v>544.88135811515519</v>
      </c>
      <c r="AF4757" s="8">
        <f>(1+$F4757)*AB4757</f>
        <v>653.80114374665027</v>
      </c>
      <c r="AG4757" s="8">
        <f>(1+$F4757)*AC4757</f>
        <v>68.589741749412468</v>
      </c>
      <c r="AH4757" s="8">
        <f>(1+$F4757)*$T4757/1000</f>
        <v>96.004532647709894</v>
      </c>
      <c r="AI4757" s="8">
        <f>(1+BWscncns[[#This Row],[pid_error]]*K_p)*BWscncns[[#This Row],[dbw]]/1000</f>
        <v>404.92176632385497</v>
      </c>
      <c r="AJ4757" s="13">
        <f>BWscncns[[#This Row],[Torflow prgrssv alt vote]]/VLOOKUP(BWscncns[[#This Row],[class]],AltBWtotl,2,FALSE)*100</f>
        <v>7.9861382022217795E-3</v>
      </c>
      <c r="AK4757">
        <f>IF(D4757=E4757,1,0)</f>
        <v>1</v>
      </c>
    </row>
    <row r="4758" spans="1:37">
      <c r="A4758" s="1" t="s">
        <v>325</v>
      </c>
      <c r="B4758" s="1" t="s">
        <v>326</v>
      </c>
      <c r="C4758">
        <v>400</v>
      </c>
      <c r="D4758">
        <v>1524949073</v>
      </c>
      <c r="E4758">
        <v>1524949073</v>
      </c>
      <c r="F4758" s="2">
        <v>-2.3657431476199999E-2</v>
      </c>
      <c r="G4758" s="2">
        <v>-2.3657431476199999E-2</v>
      </c>
      <c r="H4758">
        <v>399909</v>
      </c>
      <c r="I4758" s="2">
        <v>0.15800771514699999</v>
      </c>
      <c r="J4758" s="2">
        <v>0</v>
      </c>
      <c r="K4758">
        <v>5</v>
      </c>
      <c r="L4758" s="1" t="s">
        <v>11729</v>
      </c>
      <c r="M4758" s="1" t="s">
        <v>326</v>
      </c>
      <c r="N4758">
        <v>0</v>
      </c>
      <c r="O4758">
        <v>0</v>
      </c>
      <c r="P4758">
        <v>1</v>
      </c>
      <c r="Q4758">
        <v>0</v>
      </c>
      <c r="R4758" s="19">
        <f>BWscncns[[#This Row],[C fx]]*4+BWscncns[[#This Row],[C fg]]*2+BWscncns[[#This Row],[C fm]]</f>
        <v>1</v>
      </c>
      <c r="S4758">
        <v>344</v>
      </c>
      <c r="T4758">
        <v>409600</v>
      </c>
      <c r="U4758" s="13">
        <v>0.83984400000000003</v>
      </c>
      <c r="V4758" s="13">
        <v>1.190698</v>
      </c>
      <c r="W4758">
        <v>3907</v>
      </c>
      <c r="X4758">
        <v>78</v>
      </c>
      <c r="Z4758" s="10">
        <f>IF($N4758&lt;&gt;0,constants!$L$2,IF($O4758&lt;&gt;0,constants!$M$2,IF($P4758&lt;&gt;0,constants!$N$2,0)))</f>
        <v>1117.99</v>
      </c>
      <c r="AA4758" s="10">
        <f>IF($N4758&lt;&gt;0,constants!$L$2,IF($O4758&lt;&gt;0,constants!$M$2,IF($P4758&lt;&gt;0,constants!$P$2,0)))</f>
        <v>4051.45</v>
      </c>
      <c r="AB4758" s="11">
        <f>constants!$O$2</f>
        <v>4861.32</v>
      </c>
      <c r="AC4758" s="11">
        <f>VLOOKUP(BWscncns[[#This Row],[scanner]],[0]!ScnrAvgBW,2,FALSE)/1000</f>
        <v>3794.4265750962772</v>
      </c>
      <c r="AD4758" s="8">
        <f>(1+$F4758)*Z4758</f>
        <v>1091.5412281839231</v>
      </c>
      <c r="AE4758" s="8">
        <f>(1+$F4758)*AA4758</f>
        <v>3955.603099245749</v>
      </c>
      <c r="AF4758" s="8">
        <f>(1+$F4758)*AB4758</f>
        <v>4746.3136552161186</v>
      </c>
      <c r="AG4758" s="8">
        <f>(1+$F4758)*AC4758</f>
        <v>3704.6601884044649</v>
      </c>
      <c r="AH4758" s="8">
        <f>(1+$F4758)*$T4758/1000</f>
        <v>399.90991606734843</v>
      </c>
      <c r="AI4758" s="8">
        <f>(1+BWscncns[[#This Row],[pid_error]]*K_p)*BWscncns[[#This Row],[dbw]]/1000</f>
        <v>404.75495803367426</v>
      </c>
      <c r="AJ4758" s="13">
        <f>BWscncns[[#This Row],[Torflow prgrssv alt vote]]/VLOOKUP(BWscncns[[#This Row],[class]],AltBWtotl,2,FALSE)*100</f>
        <v>7.9828482974316425E-3</v>
      </c>
      <c r="AK4758">
        <f>IF(D4758=E4758,1,0)</f>
        <v>1</v>
      </c>
    </row>
    <row r="4759" spans="1:37">
      <c r="A4759" s="1" t="s">
        <v>1618</v>
      </c>
      <c r="B4759" s="1" t="s">
        <v>1619</v>
      </c>
      <c r="C4759">
        <v>284</v>
      </c>
      <c r="D4759">
        <v>1524950916</v>
      </c>
      <c r="E4759">
        <v>1524950916</v>
      </c>
      <c r="F4759" s="2">
        <v>-0.458459914021</v>
      </c>
      <c r="G4759" s="2">
        <v>-0.458459914021</v>
      </c>
      <c r="H4759">
        <v>283922</v>
      </c>
      <c r="I4759" s="2">
        <v>-3.24585315709E-2</v>
      </c>
      <c r="J4759" s="2">
        <v>0</v>
      </c>
      <c r="K4759">
        <v>6</v>
      </c>
      <c r="L4759" s="1" t="s">
        <v>11886</v>
      </c>
      <c r="M4759" s="1" t="s">
        <v>1619</v>
      </c>
      <c r="N4759">
        <v>1</v>
      </c>
      <c r="O4759">
        <v>0</v>
      </c>
      <c r="P4759">
        <v>0</v>
      </c>
      <c r="Q4759">
        <v>0</v>
      </c>
      <c r="R4759" s="19">
        <f>BWscncns[[#This Row],[C fx]]*4+BWscncns[[#This Row],[C fg]]*2+BWscncns[[#This Row],[C fm]]</f>
        <v>4</v>
      </c>
      <c r="S4759">
        <v>309</v>
      </c>
      <c r="T4759">
        <v>524288</v>
      </c>
      <c r="U4759" s="13">
        <v>0.58937099999999998</v>
      </c>
      <c r="V4759" s="13">
        <v>1.696725</v>
      </c>
      <c r="W4759">
        <v>4560</v>
      </c>
      <c r="X4759">
        <v>91</v>
      </c>
      <c r="Z4759" s="10">
        <f>IF($N4759&lt;&gt;0,constants!$L$2,IF($O4759&lt;&gt;0,constants!$M$2,IF($P4759&lt;&gt;0,constants!$N$2,0)))</f>
        <v>10125.48</v>
      </c>
      <c r="AA4759" s="10">
        <f>IF($N4759&lt;&gt;0,constants!$L$2,IF($O4759&lt;&gt;0,constants!$M$2,IF($P4759&lt;&gt;0,constants!$P$2,0)))</f>
        <v>10125.48</v>
      </c>
      <c r="AB4759" s="11">
        <f>constants!$O$2</f>
        <v>4861.32</v>
      </c>
      <c r="AC4759" s="11">
        <f>VLOOKUP(BWscncns[[#This Row],[scanner]],[0]!ScnrAvgBW,2,FALSE)/1000</f>
        <v>2386.3111194805197</v>
      </c>
      <c r="AD4759" s="8">
        <f>(1+$F4759)*Z4759</f>
        <v>5483.3533097786449</v>
      </c>
      <c r="AE4759" s="8">
        <f>(1+$F4759)*AA4759</f>
        <v>5483.3533097786449</v>
      </c>
      <c r="AF4759" s="8">
        <f>(1+$F4759)*AB4759</f>
        <v>2632.5996507714322</v>
      </c>
      <c r="AG4759" s="8">
        <f>(1+$F4759)*AC4759</f>
        <v>1292.2831288161244</v>
      </c>
      <c r="AH4759" s="8">
        <f>(1+$F4759)*$T4759/1000</f>
        <v>283.92296859775797</v>
      </c>
      <c r="AI4759" s="8">
        <f>(1+BWscncns[[#This Row],[pid_error]]*K_p)*BWscncns[[#This Row],[dbw]]/1000</f>
        <v>404.10548429887899</v>
      </c>
      <c r="AJ4759" s="13">
        <f>BWscncns[[#This Row],[Torflow prgrssv alt vote]]/VLOOKUP(BWscncns[[#This Row],[class]],AltBWtotl,2,FALSE)*100</f>
        <v>3.4634847319889228E-3</v>
      </c>
      <c r="AK4759">
        <f>IF(D4759=E4759,1,0)</f>
        <v>1</v>
      </c>
    </row>
    <row r="4760" spans="1:37">
      <c r="A4760" s="1" t="s">
        <v>3263</v>
      </c>
      <c r="B4760" s="1" t="s">
        <v>3264</v>
      </c>
      <c r="C4760">
        <v>398</v>
      </c>
      <c r="D4760">
        <v>1525007567</v>
      </c>
      <c r="E4760">
        <v>1525007567</v>
      </c>
      <c r="F4760" s="2">
        <v>-2.93730470315E-2</v>
      </c>
      <c r="G4760" s="2">
        <v>-2.93730470315E-2</v>
      </c>
      <c r="H4760">
        <v>397568</v>
      </c>
      <c r="I4760" s="2">
        <v>-0.120580567051</v>
      </c>
      <c r="J4760" s="2">
        <v>0</v>
      </c>
      <c r="K4760">
        <v>4</v>
      </c>
      <c r="L4760" s="1" t="s">
        <v>11631</v>
      </c>
      <c r="M4760" s="1" t="s">
        <v>3264</v>
      </c>
      <c r="N4760">
        <v>0</v>
      </c>
      <c r="O4760">
        <v>0</v>
      </c>
      <c r="P4760">
        <v>1</v>
      </c>
      <c r="Q4760">
        <v>0</v>
      </c>
      <c r="R4760" s="19">
        <f>BWscncns[[#This Row],[C fx]]*4+BWscncns[[#This Row],[C fg]]*2+BWscncns[[#This Row],[C fm]]</f>
        <v>1</v>
      </c>
      <c r="S4760">
        <v>447</v>
      </c>
      <c r="T4760">
        <v>409600</v>
      </c>
      <c r="U4760" s="13">
        <v>1.0913090000000001</v>
      </c>
      <c r="V4760" s="13">
        <v>0.91633100000000001</v>
      </c>
      <c r="W4760">
        <v>2740</v>
      </c>
      <c r="X4760">
        <v>54</v>
      </c>
      <c r="Z4760" s="10">
        <f>IF($N4760&lt;&gt;0,constants!$L$2,IF($O4760&lt;&gt;0,constants!$M$2,IF($P4760&lt;&gt;0,constants!$N$2,0)))</f>
        <v>1117.99</v>
      </c>
      <c r="AA4760" s="10">
        <f>IF($N4760&lt;&gt;0,constants!$L$2,IF($O4760&lt;&gt;0,constants!$M$2,IF($P4760&lt;&gt;0,constants!$P$2,0)))</f>
        <v>4051.45</v>
      </c>
      <c r="AB4760" s="11">
        <f>constants!$O$2</f>
        <v>4861.32</v>
      </c>
      <c r="AC4760" s="11">
        <f>VLOOKUP(BWscncns[[#This Row],[scanner]],[0]!ScnrAvgBW,2,FALSE)/1000</f>
        <v>4819.491751072962</v>
      </c>
      <c r="AD4760" s="8">
        <f>(1+$F4760)*Z4760</f>
        <v>1085.1512271492534</v>
      </c>
      <c r="AE4760" s="8">
        <f>(1+$F4760)*AA4760</f>
        <v>3932.446568604229</v>
      </c>
      <c r="AF4760" s="8">
        <f>(1+$F4760)*AB4760</f>
        <v>4718.5282190048283</v>
      </c>
      <c r="AG4760" s="8">
        <f>(1+$F4760)*AC4760</f>
        <v>4677.9285932007697</v>
      </c>
      <c r="AH4760" s="8">
        <f>(1+$F4760)*$T4760/1000</f>
        <v>397.56879993589757</v>
      </c>
      <c r="AI4760" s="8">
        <f>(1+BWscncns[[#This Row],[pid_error]]*K_p)*BWscncns[[#This Row],[dbw]]/1000</f>
        <v>403.58439996794885</v>
      </c>
      <c r="AJ4760" s="13">
        <f>BWscncns[[#This Row],[Torflow prgrssv alt vote]]/VLOOKUP(BWscncns[[#This Row],[class]],AltBWtotl,2,FALSE)*100</f>
        <v>7.9597617674792582E-3</v>
      </c>
      <c r="AK4760">
        <f>IF(D4760=E4760,1,0)</f>
        <v>1</v>
      </c>
    </row>
    <row r="4761" spans="1:37">
      <c r="A4761" s="1" t="s">
        <v>11145</v>
      </c>
      <c r="B4761" s="1" t="s">
        <v>11146</v>
      </c>
      <c r="C4761">
        <v>397</v>
      </c>
      <c r="D4761">
        <v>1524975523</v>
      </c>
      <c r="E4761">
        <v>1524975523</v>
      </c>
      <c r="F4761" s="2">
        <v>-3.12092521065E-2</v>
      </c>
      <c r="G4761" s="2">
        <v>-3.12092521065E-2</v>
      </c>
      <c r="H4761">
        <v>396816</v>
      </c>
      <c r="I4761" s="2">
        <v>3.3641136484400001E-2</v>
      </c>
      <c r="J4761" s="2">
        <v>0</v>
      </c>
      <c r="K4761">
        <v>5</v>
      </c>
      <c r="L4761" s="1" t="s">
        <v>11649</v>
      </c>
      <c r="M4761" s="1" t="s">
        <v>11146</v>
      </c>
      <c r="N4761">
        <v>0</v>
      </c>
      <c r="O4761">
        <v>0</v>
      </c>
      <c r="P4761">
        <v>1</v>
      </c>
      <c r="Q4761">
        <v>0</v>
      </c>
      <c r="R4761" s="19">
        <f>BWscncns[[#This Row],[C fx]]*4+BWscncns[[#This Row],[C fg]]*2+BWscncns[[#This Row],[C fm]]</f>
        <v>1</v>
      </c>
      <c r="S4761">
        <v>397</v>
      </c>
      <c r="T4761">
        <v>409600</v>
      </c>
      <c r="U4761" s="13">
        <v>0.96923800000000004</v>
      </c>
      <c r="V4761" s="13">
        <v>1.031738</v>
      </c>
      <c r="W4761">
        <v>3481</v>
      </c>
      <c r="X4761">
        <v>69</v>
      </c>
      <c r="Z4761" s="10">
        <f>IF($N4761&lt;&gt;0,constants!$L$2,IF($O4761&lt;&gt;0,constants!$M$2,IF($P4761&lt;&gt;0,constants!$N$2,0)))</f>
        <v>1117.99</v>
      </c>
      <c r="AA4761" s="10">
        <f>IF($N4761&lt;&gt;0,constants!$L$2,IF($O4761&lt;&gt;0,constants!$M$2,IF($P4761&lt;&gt;0,constants!$P$2,0)))</f>
        <v>4051.45</v>
      </c>
      <c r="AB4761" s="11">
        <f>constants!$O$2</f>
        <v>4861.32</v>
      </c>
      <c r="AC4761" s="11">
        <f>VLOOKUP(BWscncns[[#This Row],[scanner]],[0]!ScnrAvgBW,2,FALSE)/1000</f>
        <v>3794.4265750962772</v>
      </c>
      <c r="AD4761" s="8">
        <f>(1+$F4761)*Z4761</f>
        <v>1083.098368237454</v>
      </c>
      <c r="AE4761" s="8">
        <f>(1+$F4761)*AA4761</f>
        <v>3925.0072755531201</v>
      </c>
      <c r="AF4761" s="8">
        <f>(1+$F4761)*AB4761</f>
        <v>4709.6018385496291</v>
      </c>
      <c r="AG4761" s="8">
        <f>(1+$F4761)*AC4761</f>
        <v>3676.0053595144941</v>
      </c>
      <c r="AH4761" s="8">
        <f>(1+$F4761)*$T4761/1000</f>
        <v>396.81669033717759</v>
      </c>
      <c r="AI4761" s="8">
        <f>(1+BWscncns[[#This Row],[pid_error]]*K_p)*BWscncns[[#This Row],[dbw]]/1000</f>
        <v>403.20834516858878</v>
      </c>
      <c r="AJ4761" s="13">
        <f>BWscncns[[#This Row],[Torflow prgrssv alt vote]]/VLOOKUP(BWscncns[[#This Row],[class]],AltBWtotl,2,FALSE)*100</f>
        <v>7.9523449629281869E-3</v>
      </c>
      <c r="AK4761">
        <f>IF(D4761=E4761,1,0)</f>
        <v>1</v>
      </c>
    </row>
    <row r="4762" spans="1:37">
      <c r="A4762" s="1" t="s">
        <v>1977</v>
      </c>
      <c r="B4762" s="1" t="s">
        <v>49</v>
      </c>
      <c r="C4762">
        <v>86</v>
      </c>
      <c r="D4762">
        <v>1524991621</v>
      </c>
      <c r="E4762">
        <v>1524991621</v>
      </c>
      <c r="F4762" s="2">
        <v>-0.88103132708200005</v>
      </c>
      <c r="G4762" s="2">
        <v>-0.88103132708200005</v>
      </c>
      <c r="H4762">
        <v>85614</v>
      </c>
      <c r="I4762" s="2">
        <v>4.9105125724799997E-2</v>
      </c>
      <c r="J4762" s="2">
        <v>0</v>
      </c>
      <c r="K4762">
        <v>8</v>
      </c>
      <c r="L4762" s="1" t="s">
        <v>11923</v>
      </c>
      <c r="M4762" s="1" t="s">
        <v>49</v>
      </c>
      <c r="N4762">
        <v>0</v>
      </c>
      <c r="O4762">
        <v>0</v>
      </c>
      <c r="P4762">
        <v>1</v>
      </c>
      <c r="Q4762">
        <v>0</v>
      </c>
      <c r="R4762" s="19">
        <f>BWscncns[[#This Row],[C fx]]*4+BWscncns[[#This Row],[C fg]]*2+BWscncns[[#This Row],[C fm]]</f>
        <v>1</v>
      </c>
      <c r="S4762">
        <v>86</v>
      </c>
      <c r="T4762">
        <v>719642</v>
      </c>
      <c r="U4762" s="13">
        <v>0.119504</v>
      </c>
      <c r="V4762" s="13">
        <v>8.3679299999999994</v>
      </c>
      <c r="W4762">
        <v>6138</v>
      </c>
      <c r="X4762">
        <v>122</v>
      </c>
      <c r="Z4762" s="10">
        <f>IF($N4762&lt;&gt;0,constants!$L$2,IF($O4762&lt;&gt;0,constants!$M$2,IF($P4762&lt;&gt;0,constants!$N$2,0)))</f>
        <v>1117.99</v>
      </c>
      <c r="AA4762" s="10">
        <f>IF($N4762&lt;&gt;0,constants!$L$2,IF($O4762&lt;&gt;0,constants!$M$2,IF($P4762&lt;&gt;0,constants!$P$2,0)))</f>
        <v>4051.45</v>
      </c>
      <c r="AB4762" s="11">
        <f>constants!$O$2</f>
        <v>4861.32</v>
      </c>
      <c r="AC4762" s="11">
        <f>VLOOKUP(BWscncns[[#This Row],[scanner]],[0]!ScnrAvgBW,2,FALSE)/1000</f>
        <v>509.99709399477808</v>
      </c>
      <c r="AD4762" s="8">
        <f>(1+$F4762)*Z4762</f>
        <v>133.00578663559477</v>
      </c>
      <c r="AE4762" s="8">
        <f>(1+$F4762)*AA4762</f>
        <v>481.99562989363091</v>
      </c>
      <c r="AF4762" s="8">
        <f>(1+$F4762)*AB4762</f>
        <v>578.34478902973149</v>
      </c>
      <c r="AG4762" s="8">
        <f>(1+$F4762)*AC4762</f>
        <v>60.673677464595229</v>
      </c>
      <c r="AH4762" s="8">
        <f>(1+$F4762)*$T4762/1000</f>
        <v>85.614853716055322</v>
      </c>
      <c r="AI4762" s="8">
        <f>(1+BWscncns[[#This Row],[pid_error]]*K_p)*BWscncns[[#This Row],[dbw]]/1000</f>
        <v>402.62842685802764</v>
      </c>
      <c r="AJ4762" s="13">
        <f>BWscncns[[#This Row],[Torflow prgrssv alt vote]]/VLOOKUP(BWscncns[[#This Row],[class]],AltBWtotl,2,FALSE)*100</f>
        <v>7.9409074257066493E-3</v>
      </c>
      <c r="AK4762">
        <f>IF(D4762=E4762,1,0)</f>
        <v>1</v>
      </c>
    </row>
    <row r="4763" spans="1:37">
      <c r="A4763" s="1" t="s">
        <v>10794</v>
      </c>
      <c r="B4763" s="1" t="s">
        <v>10795</v>
      </c>
      <c r="C4763">
        <v>395</v>
      </c>
      <c r="D4763">
        <v>1524975523</v>
      </c>
      <c r="E4763">
        <v>1524975523</v>
      </c>
      <c r="F4763" s="2">
        <v>-3.5426149833500002E-2</v>
      </c>
      <c r="G4763" s="2">
        <v>-3.5426149833500002E-2</v>
      </c>
      <c r="H4763">
        <v>395089</v>
      </c>
      <c r="I4763" s="2">
        <v>2.6037234931400002E-2</v>
      </c>
      <c r="J4763" s="2">
        <v>0</v>
      </c>
      <c r="K4763">
        <v>5</v>
      </c>
      <c r="L4763" s="1" t="s">
        <v>11649</v>
      </c>
      <c r="M4763" s="1" t="s">
        <v>10795</v>
      </c>
      <c r="N4763">
        <v>0</v>
      </c>
      <c r="O4763">
        <v>0</v>
      </c>
      <c r="P4763">
        <v>1</v>
      </c>
      <c r="Q4763">
        <v>0</v>
      </c>
      <c r="R4763" s="19">
        <f>BWscncns[[#This Row],[C fx]]*4+BWscncns[[#This Row],[C fg]]*2+BWscncns[[#This Row],[C fm]]</f>
        <v>1</v>
      </c>
      <c r="S4763">
        <v>327</v>
      </c>
      <c r="T4763">
        <v>409600</v>
      </c>
      <c r="U4763" s="13">
        <v>0.79834000000000005</v>
      </c>
      <c r="V4763" s="13">
        <v>1.252599</v>
      </c>
      <c r="W4763">
        <v>4009</v>
      </c>
      <c r="X4763">
        <v>80</v>
      </c>
      <c r="Z4763" s="10">
        <f>IF($N4763&lt;&gt;0,constants!$L$2,IF($O4763&lt;&gt;0,constants!$M$2,IF($P4763&lt;&gt;0,constants!$N$2,0)))</f>
        <v>1117.99</v>
      </c>
      <c r="AA4763" s="10">
        <f>IF($N4763&lt;&gt;0,constants!$L$2,IF($O4763&lt;&gt;0,constants!$M$2,IF($P4763&lt;&gt;0,constants!$P$2,0)))</f>
        <v>4051.45</v>
      </c>
      <c r="AB4763" s="11">
        <f>constants!$O$2</f>
        <v>4861.32</v>
      </c>
      <c r="AC4763" s="11">
        <f>VLOOKUP(BWscncns[[#This Row],[scanner]],[0]!ScnrAvgBW,2,FALSE)/1000</f>
        <v>3794.4265750962772</v>
      </c>
      <c r="AD4763" s="8">
        <f>(1+$F4763)*Z4763</f>
        <v>1078.3839187476453</v>
      </c>
      <c r="AE4763" s="8">
        <f>(1+$F4763)*AA4763</f>
        <v>3907.9227252570663</v>
      </c>
      <c r="AF4763" s="8">
        <f>(1+$F4763)*AB4763</f>
        <v>4689.1021492914097</v>
      </c>
      <c r="AG4763" s="8">
        <f>(1+$F4763)*AC4763</f>
        <v>3660.0046507147022</v>
      </c>
      <c r="AH4763" s="8">
        <f>(1+$F4763)*$T4763/1000</f>
        <v>395.08944902819837</v>
      </c>
      <c r="AI4763" s="8">
        <f>(1+BWscncns[[#This Row],[pid_error]]*K_p)*BWscncns[[#This Row],[dbw]]/1000</f>
        <v>402.3447245140992</v>
      </c>
      <c r="AJ4763" s="13">
        <f>BWscncns[[#This Row],[Torflow prgrssv alt vote]]/VLOOKUP(BWscncns[[#This Row],[class]],AltBWtotl,2,FALSE)*100</f>
        <v>7.935312058118791E-3</v>
      </c>
      <c r="AK4763">
        <f>IF(D4763=E4763,1,0)</f>
        <v>1</v>
      </c>
    </row>
    <row r="4764" spans="1:37">
      <c r="A4764" s="1" t="s">
        <v>598</v>
      </c>
      <c r="B4764" s="1" t="s">
        <v>28</v>
      </c>
      <c r="C4764">
        <v>297</v>
      </c>
      <c r="D4764">
        <v>1524963456</v>
      </c>
      <c r="E4764">
        <v>1524963456</v>
      </c>
      <c r="F4764" s="2">
        <v>-0.41587795686500001</v>
      </c>
      <c r="G4764" s="2">
        <v>-0.41587795686500001</v>
      </c>
      <c r="H4764">
        <v>296611</v>
      </c>
      <c r="I4764" s="2">
        <v>-4.4678056244400001E-2</v>
      </c>
      <c r="J4764" s="2">
        <v>0</v>
      </c>
      <c r="K4764">
        <v>6</v>
      </c>
      <c r="L4764" s="1" t="s">
        <v>11871</v>
      </c>
      <c r="M4764" s="1" t="s">
        <v>28</v>
      </c>
      <c r="N4764">
        <v>0</v>
      </c>
      <c r="O4764">
        <v>0</v>
      </c>
      <c r="P4764">
        <v>1</v>
      </c>
      <c r="Q4764">
        <v>0</v>
      </c>
      <c r="R4764" s="19">
        <f>BWscncns[[#This Row],[C fx]]*4+BWscncns[[#This Row],[C fg]]*2+BWscncns[[#This Row],[C fm]]</f>
        <v>1</v>
      </c>
      <c r="S4764">
        <v>237</v>
      </c>
      <c r="T4764">
        <v>507791</v>
      </c>
      <c r="U4764" s="13">
        <v>0.466727</v>
      </c>
      <c r="V4764" s="13">
        <v>2.1425779999999999</v>
      </c>
      <c r="W4764">
        <v>4959</v>
      </c>
      <c r="X4764">
        <v>99</v>
      </c>
      <c r="Z4764" s="10">
        <f>IF($N4764&lt;&gt;0,constants!$L$2,IF($O4764&lt;&gt;0,constants!$M$2,IF($P4764&lt;&gt;0,constants!$N$2,0)))</f>
        <v>1117.99</v>
      </c>
      <c r="AA4764" s="10">
        <f>IF($N4764&lt;&gt;0,constants!$L$2,IF($O4764&lt;&gt;0,constants!$M$2,IF($P4764&lt;&gt;0,constants!$P$2,0)))</f>
        <v>4051.45</v>
      </c>
      <c r="AB4764" s="11">
        <f>constants!$O$2</f>
        <v>4861.32</v>
      </c>
      <c r="AC4764" s="11">
        <f>VLOOKUP(BWscncns[[#This Row],[scanner]],[0]!ScnrAvgBW,2,FALSE)/1000</f>
        <v>2386.3111194805197</v>
      </c>
      <c r="AD4764" s="8">
        <f>(1+$F4764)*Z4764</f>
        <v>653.04260300449869</v>
      </c>
      <c r="AE4764" s="8">
        <f>(1+$F4764)*AA4764</f>
        <v>2366.541251659296</v>
      </c>
      <c r="AF4764" s="8">
        <f>(1+$F4764)*AB4764</f>
        <v>2839.6041707330382</v>
      </c>
      <c r="AG4764" s="8">
        <f>(1+$F4764)*AC4764</f>
        <v>1393.8969266667305</v>
      </c>
      <c r="AH4764" s="8">
        <f>(1+$F4764)*$T4764/1000</f>
        <v>296.61191640556484</v>
      </c>
      <c r="AI4764" s="8">
        <f>(1+BWscncns[[#This Row],[pid_error]]*K_p)*BWscncns[[#This Row],[dbw]]/1000</f>
        <v>402.20145820278236</v>
      </c>
      <c r="AJ4764" s="13">
        <f>BWscncns[[#This Row],[Torflow prgrssv alt vote]]/VLOOKUP(BWscncns[[#This Row],[class]],AltBWtotl,2,FALSE)*100</f>
        <v>7.9324864639990032E-3</v>
      </c>
      <c r="AK4764">
        <f>IF(D4764=E4764,1,0)</f>
        <v>1</v>
      </c>
    </row>
    <row r="4765" spans="1:37">
      <c r="A4765" s="1" t="s">
        <v>54</v>
      </c>
      <c r="B4765" s="1" t="s">
        <v>49</v>
      </c>
      <c r="C4765">
        <v>55</v>
      </c>
      <c r="D4765">
        <v>1524991621</v>
      </c>
      <c r="E4765">
        <v>1524991621</v>
      </c>
      <c r="F4765" s="2">
        <v>-0.92614487935199996</v>
      </c>
      <c r="G4765" s="2">
        <v>-0.92614487935199996</v>
      </c>
      <c r="H4765">
        <v>55259</v>
      </c>
      <c r="I4765" s="2">
        <v>-2.37133285226E-2</v>
      </c>
      <c r="J4765" s="2">
        <v>0</v>
      </c>
      <c r="K4765">
        <v>8</v>
      </c>
      <c r="L4765" s="1" t="s">
        <v>11923</v>
      </c>
      <c r="M4765" s="1" t="s">
        <v>49</v>
      </c>
      <c r="N4765">
        <v>0</v>
      </c>
      <c r="O4765">
        <v>0</v>
      </c>
      <c r="P4765">
        <v>1</v>
      </c>
      <c r="Q4765">
        <v>0</v>
      </c>
      <c r="R4765" s="19">
        <f>BWscncns[[#This Row],[C fx]]*4+BWscncns[[#This Row],[C fg]]*2+BWscncns[[#This Row],[C fm]]</f>
        <v>1</v>
      </c>
      <c r="S4765">
        <v>55</v>
      </c>
      <c r="T4765">
        <v>748209</v>
      </c>
      <c r="U4765" s="13">
        <v>7.3509000000000005E-2</v>
      </c>
      <c r="V4765" s="13">
        <v>13.6038</v>
      </c>
      <c r="W4765">
        <v>6291</v>
      </c>
      <c r="X4765">
        <v>125</v>
      </c>
      <c r="Z4765" s="10">
        <f>IF($N4765&lt;&gt;0,constants!$L$2,IF($O4765&lt;&gt;0,constants!$M$2,IF($P4765&lt;&gt;0,constants!$N$2,0)))</f>
        <v>1117.99</v>
      </c>
      <c r="AA4765" s="10">
        <f>IF($N4765&lt;&gt;0,constants!$L$2,IF($O4765&lt;&gt;0,constants!$M$2,IF($P4765&lt;&gt;0,constants!$P$2,0)))</f>
        <v>4051.45</v>
      </c>
      <c r="AB4765" s="11">
        <f>constants!$O$2</f>
        <v>4861.32</v>
      </c>
      <c r="AC4765" s="11">
        <f>VLOOKUP(BWscncns[[#This Row],[scanner]],[0]!ScnrAvgBW,2,FALSE)/1000</f>
        <v>509.99709399477808</v>
      </c>
      <c r="AD4765" s="8">
        <f>(1+$F4765)*Z4765</f>
        <v>82.569286333257566</v>
      </c>
      <c r="AE4765" s="8">
        <f>(1+$F4765)*AA4765</f>
        <v>299.22032854933974</v>
      </c>
      <c r="AF4765" s="8">
        <f>(1+$F4765)*AB4765</f>
        <v>359.03337510853555</v>
      </c>
      <c r="AG4765" s="8">
        <f>(1+$F4765)*AC4765</f>
        <v>37.665896907113755</v>
      </c>
      <c r="AH4765" s="8">
        <f>(1+$F4765)*$T4765/1000</f>
        <v>55.259065964919465</v>
      </c>
      <c r="AI4765" s="8">
        <f>(1+BWscncns[[#This Row],[pid_error]]*K_p)*BWscncns[[#This Row],[dbw]]/1000</f>
        <v>401.73403298245978</v>
      </c>
      <c r="AJ4765" s="13">
        <f>BWscncns[[#This Row],[Torflow prgrssv alt vote]]/VLOOKUP(BWscncns[[#This Row],[class]],AltBWtotl,2,FALSE)*100</f>
        <v>7.9232675908260698E-3</v>
      </c>
      <c r="AK4765">
        <f>IF(D4765=E4765,1,0)</f>
        <v>1</v>
      </c>
    </row>
    <row r="4766" spans="1:37">
      <c r="A4766" s="1" t="s">
        <v>8344</v>
      </c>
      <c r="B4766" s="1" t="s">
        <v>8345</v>
      </c>
      <c r="C4766">
        <v>290</v>
      </c>
      <c r="D4766">
        <v>1524961570</v>
      </c>
      <c r="E4766">
        <v>1524961570</v>
      </c>
      <c r="F4766" s="2">
        <v>-0.43436428131499999</v>
      </c>
      <c r="G4766" s="2">
        <v>-0.43436428131499999</v>
      </c>
      <c r="H4766">
        <v>289605</v>
      </c>
      <c r="I4766" s="2">
        <v>5.1802835829700002E-2</v>
      </c>
      <c r="J4766" s="2">
        <v>0</v>
      </c>
      <c r="K4766">
        <v>6</v>
      </c>
      <c r="L4766" s="1" t="s">
        <v>11854</v>
      </c>
      <c r="M4766" s="1" t="s">
        <v>8345</v>
      </c>
      <c r="N4766">
        <v>0</v>
      </c>
      <c r="O4766">
        <v>0</v>
      </c>
      <c r="P4766">
        <v>1</v>
      </c>
      <c r="Q4766">
        <v>0</v>
      </c>
      <c r="R4766" s="19">
        <f>BWscncns[[#This Row],[C fx]]*4+BWscncns[[#This Row],[C fg]]*2+BWscncns[[#This Row],[C fm]]</f>
        <v>1</v>
      </c>
      <c r="S4766">
        <v>317</v>
      </c>
      <c r="T4766">
        <v>512000</v>
      </c>
      <c r="U4766" s="13">
        <v>0.61914100000000005</v>
      </c>
      <c r="V4766" s="13">
        <v>1.6151420000000001</v>
      </c>
      <c r="W4766">
        <v>4483</v>
      </c>
      <c r="X4766">
        <v>89</v>
      </c>
      <c r="Z4766" s="10">
        <f>IF($N4766&lt;&gt;0,constants!$L$2,IF($O4766&lt;&gt;0,constants!$M$2,IF($P4766&lt;&gt;0,constants!$N$2,0)))</f>
        <v>1117.99</v>
      </c>
      <c r="AA4766" s="10">
        <f>IF($N4766&lt;&gt;0,constants!$L$2,IF($O4766&lt;&gt;0,constants!$M$2,IF($P4766&lt;&gt;0,constants!$P$2,0)))</f>
        <v>4051.45</v>
      </c>
      <c r="AB4766" s="11">
        <f>constants!$O$2</f>
        <v>4861.32</v>
      </c>
      <c r="AC4766" s="11">
        <f>VLOOKUP(BWscncns[[#This Row],[scanner]],[0]!ScnrAvgBW,2,FALSE)/1000</f>
        <v>2386.3111194805197</v>
      </c>
      <c r="AD4766" s="8">
        <f>(1+$F4766)*Z4766</f>
        <v>632.37507713264324</v>
      </c>
      <c r="AE4766" s="8">
        <f>(1+$F4766)*AA4766</f>
        <v>2291.6448324663434</v>
      </c>
      <c r="AF4766" s="8">
        <f>(1+$F4766)*AB4766</f>
        <v>2749.7362319577642</v>
      </c>
      <c r="AG4766" s="8">
        <f>(1+$F4766)*AC4766</f>
        <v>1349.7828050733708</v>
      </c>
      <c r="AH4766" s="8">
        <f>(1+$F4766)*$T4766/1000</f>
        <v>289.60548796672003</v>
      </c>
      <c r="AI4766" s="8">
        <f>(1+BWscncns[[#This Row],[pid_error]]*K_p)*BWscncns[[#This Row],[dbw]]/1000</f>
        <v>400.80274398336002</v>
      </c>
      <c r="AJ4766" s="13">
        <f>BWscncns[[#This Row],[Torflow prgrssv alt vote]]/VLOOKUP(BWscncns[[#This Row],[class]],AltBWtotl,2,FALSE)*100</f>
        <v>7.9049000856150232E-3</v>
      </c>
      <c r="AK4766">
        <f>IF(D4766=E4766,1,0)</f>
        <v>1</v>
      </c>
    </row>
    <row r="4767" spans="1:37">
      <c r="A4767" s="1" t="s">
        <v>2826</v>
      </c>
      <c r="B4767" s="1" t="s">
        <v>2827</v>
      </c>
      <c r="C4767">
        <v>103</v>
      </c>
      <c r="D4767">
        <v>1524978554</v>
      </c>
      <c r="E4767">
        <v>1524978554</v>
      </c>
      <c r="F4767" s="2">
        <v>-0.85228776279200003</v>
      </c>
      <c r="G4767" s="2">
        <v>-0.85228776279200003</v>
      </c>
      <c r="H4767">
        <v>102854</v>
      </c>
      <c r="I4767" s="2">
        <v>-3.08155369151E-2</v>
      </c>
      <c r="J4767" s="2">
        <v>0</v>
      </c>
      <c r="K4767">
        <v>8</v>
      </c>
      <c r="L4767" s="1" t="s">
        <v>11914</v>
      </c>
      <c r="M4767" s="1" t="s">
        <v>2827</v>
      </c>
      <c r="N4767">
        <v>0</v>
      </c>
      <c r="O4767">
        <v>0</v>
      </c>
      <c r="P4767">
        <v>1</v>
      </c>
      <c r="Q4767">
        <v>0</v>
      </c>
      <c r="R4767" s="19">
        <f>BWscncns[[#This Row],[C fx]]*4+BWscncns[[#This Row],[C fg]]*2+BWscncns[[#This Row],[C fm]]</f>
        <v>1</v>
      </c>
      <c r="S4767">
        <v>131</v>
      </c>
      <c r="T4767">
        <v>696320</v>
      </c>
      <c r="U4767" s="13">
        <v>0.18813199999999999</v>
      </c>
      <c r="V4767" s="13">
        <v>5.3154199999999996</v>
      </c>
      <c r="W4767">
        <v>5896</v>
      </c>
      <c r="X4767">
        <v>117</v>
      </c>
      <c r="Z4767" s="10">
        <f>IF($N4767&lt;&gt;0,constants!$L$2,IF($O4767&lt;&gt;0,constants!$M$2,IF($P4767&lt;&gt;0,constants!$N$2,0)))</f>
        <v>1117.99</v>
      </c>
      <c r="AA4767" s="10">
        <f>IF($N4767&lt;&gt;0,constants!$L$2,IF($O4767&lt;&gt;0,constants!$M$2,IF($P4767&lt;&gt;0,constants!$P$2,0)))</f>
        <v>4051.45</v>
      </c>
      <c r="AB4767" s="11">
        <f>constants!$O$2</f>
        <v>4861.32</v>
      </c>
      <c r="AC4767" s="11">
        <f>VLOOKUP(BWscncns[[#This Row],[scanner]],[0]!ScnrAvgBW,2,FALSE)/1000</f>
        <v>509.99709399477808</v>
      </c>
      <c r="AD4767" s="8">
        <f>(1+$F4767)*Z4767</f>
        <v>165.14080407617189</v>
      </c>
      <c r="AE4767" s="8">
        <f>(1+$F4767)*AA4767</f>
        <v>598.44874343635149</v>
      </c>
      <c r="AF4767" s="8">
        <f>(1+$F4767)*AB4767</f>
        <v>718.07645298399439</v>
      </c>
      <c r="AG4767" s="8">
        <f>(1+$F4767)*AC4767</f>
        <v>75.332811723547323</v>
      </c>
      <c r="AH4767" s="8">
        <f>(1+$F4767)*$T4767/1000</f>
        <v>102.85498501267455</v>
      </c>
      <c r="AI4767" s="8">
        <f>(1+BWscncns[[#This Row],[pid_error]]*K_p)*BWscncns[[#This Row],[dbw]]/1000</f>
        <v>399.5874925063373</v>
      </c>
      <c r="AJ4767" s="13">
        <f>BWscncns[[#This Row],[Torflow prgrssv alt vote]]/VLOOKUP(BWscncns[[#This Row],[class]],AltBWtotl,2,FALSE)*100</f>
        <v>7.8809320822792982E-3</v>
      </c>
      <c r="AK4767">
        <f>IF(D4767=E4767,1,0)</f>
        <v>1</v>
      </c>
    </row>
    <row r="4768" spans="1:37">
      <c r="A4768" s="1" t="s">
        <v>571</v>
      </c>
      <c r="B4768" s="1" t="s">
        <v>572</v>
      </c>
      <c r="C4768">
        <v>151</v>
      </c>
      <c r="D4768">
        <v>1525001744</v>
      </c>
      <c r="E4768">
        <v>1525001744</v>
      </c>
      <c r="F4768" s="2">
        <v>-0.76567385489799999</v>
      </c>
      <c r="G4768" s="2">
        <v>-0.76567385489799999</v>
      </c>
      <c r="H4768">
        <v>151493</v>
      </c>
      <c r="I4768" s="2">
        <v>3.3396749997500003E-2</v>
      </c>
      <c r="J4768" s="2">
        <v>0.2</v>
      </c>
      <c r="K4768">
        <v>7</v>
      </c>
      <c r="L4768" s="1" t="s">
        <v>11918</v>
      </c>
      <c r="M4768" s="1" t="s">
        <v>572</v>
      </c>
      <c r="N4768">
        <v>0</v>
      </c>
      <c r="O4768">
        <v>0</v>
      </c>
      <c r="P4768">
        <v>1</v>
      </c>
      <c r="Q4768">
        <v>0</v>
      </c>
      <c r="R4768" s="19">
        <f>BWscncns[[#This Row],[C fx]]*4+BWscncns[[#This Row],[C fg]]*2+BWscncns[[#This Row],[C fm]]</f>
        <v>1</v>
      </c>
      <c r="S4768">
        <v>185</v>
      </c>
      <c r="T4768">
        <v>646509</v>
      </c>
      <c r="U4768" s="13">
        <v>0.28615200000000002</v>
      </c>
      <c r="V4768" s="13">
        <v>3.4946429999999999</v>
      </c>
      <c r="W4768">
        <v>5515</v>
      </c>
      <c r="X4768">
        <v>110</v>
      </c>
      <c r="Z4768" s="10">
        <f>IF($N4768&lt;&gt;0,constants!$L$2,IF($O4768&lt;&gt;0,constants!$M$2,IF($P4768&lt;&gt;0,constants!$N$2,0)))</f>
        <v>1117.99</v>
      </c>
      <c r="AA4768" s="10">
        <f>IF($N4768&lt;&gt;0,constants!$L$2,IF($O4768&lt;&gt;0,constants!$M$2,IF($P4768&lt;&gt;0,constants!$P$2,0)))</f>
        <v>4051.45</v>
      </c>
      <c r="AB4768" s="11">
        <f>constants!$O$2</f>
        <v>4861.32</v>
      </c>
      <c r="AC4768" s="11">
        <f>VLOOKUP(BWscncns[[#This Row],[scanner]],[0]!ScnrAvgBW,2,FALSE)/1000</f>
        <v>885.64026081730776</v>
      </c>
      <c r="AD4768" s="8">
        <f>(1+$F4768)*Z4768</f>
        <v>261.97428696258498</v>
      </c>
      <c r="AE4768" s="8">
        <f>(1+$F4768)*AA4768</f>
        <v>949.36066057349785</v>
      </c>
      <c r="AF4768" s="8">
        <f>(1+$F4768)*AB4768</f>
        <v>1139.1343757072545</v>
      </c>
      <c r="AG4768" s="8">
        <f>(1+$F4768)*AC4768</f>
        <v>207.52866826444958</v>
      </c>
      <c r="AH4768" s="8">
        <f>(1+$F4768)*$T4768/1000</f>
        <v>151.49396174374891</v>
      </c>
      <c r="AI4768" s="8">
        <f>(1+BWscncns[[#This Row],[pid_error]]*K_p)*BWscncns[[#This Row],[dbw]]/1000</f>
        <v>399.00148087187443</v>
      </c>
      <c r="AJ4768" s="13">
        <f>BWscncns[[#This Row],[Torflow prgrssv alt vote]]/VLOOKUP(BWscncns[[#This Row],[class]],AltBWtotl,2,FALSE)*100</f>
        <v>7.8693743684438121E-3</v>
      </c>
      <c r="AK4768">
        <f>IF(D4768=E4768,1,0)</f>
        <v>1</v>
      </c>
    </row>
    <row r="4769" spans="1:37">
      <c r="A4769" s="1" t="s">
        <v>9352</v>
      </c>
      <c r="B4769" s="1" t="s">
        <v>9353</v>
      </c>
      <c r="C4769">
        <v>439</v>
      </c>
      <c r="D4769">
        <v>1524956694</v>
      </c>
      <c r="E4769">
        <v>1524956694</v>
      </c>
      <c r="F4769" s="2">
        <v>0.224883831353</v>
      </c>
      <c r="G4769" s="2">
        <v>0.224883831353</v>
      </c>
      <c r="H4769">
        <v>438998</v>
      </c>
      <c r="I4769" s="2">
        <v>0.72936397025099997</v>
      </c>
      <c r="J4769" s="2">
        <v>0</v>
      </c>
      <c r="K4769">
        <v>5</v>
      </c>
      <c r="L4769" s="1" t="s">
        <v>11836</v>
      </c>
      <c r="M4769" s="1" t="s">
        <v>9353</v>
      </c>
      <c r="N4769">
        <v>0</v>
      </c>
      <c r="O4769">
        <v>0</v>
      </c>
      <c r="P4769">
        <v>1</v>
      </c>
      <c r="Q4769">
        <v>0</v>
      </c>
      <c r="R4769" s="19">
        <f>BWscncns[[#This Row],[C fx]]*4+BWscncns[[#This Row],[C fg]]*2+BWscncns[[#This Row],[C fm]]</f>
        <v>1</v>
      </c>
      <c r="S4769">
        <v>377</v>
      </c>
      <c r="T4769">
        <v>358400</v>
      </c>
      <c r="U4769" s="13">
        <v>1.0518970000000001</v>
      </c>
      <c r="V4769" s="13">
        <v>0.95066300000000004</v>
      </c>
      <c r="W4769">
        <v>2979</v>
      </c>
      <c r="X4769">
        <v>59</v>
      </c>
      <c r="Z4769" s="10">
        <f>IF($N4769&lt;&gt;0,constants!$L$2,IF($O4769&lt;&gt;0,constants!$M$2,IF($P4769&lt;&gt;0,constants!$N$2,0)))</f>
        <v>1117.99</v>
      </c>
      <c r="AA4769" s="10">
        <f>IF($N4769&lt;&gt;0,constants!$L$2,IF($O4769&lt;&gt;0,constants!$M$2,IF($P4769&lt;&gt;0,constants!$P$2,0)))</f>
        <v>4051.45</v>
      </c>
      <c r="AB4769" s="11">
        <f>constants!$O$2</f>
        <v>4861.32</v>
      </c>
      <c r="AC4769" s="11">
        <f>VLOOKUP(BWscncns[[#This Row],[scanner]],[0]!ScnrAvgBW,2,FALSE)/1000</f>
        <v>3794.4265750962772</v>
      </c>
      <c r="AD4769" s="8">
        <f>(1+$F4769)*Z4769</f>
        <v>1369.4078746143405</v>
      </c>
      <c r="AE4769" s="8">
        <f>(1+$F4769)*AA4769</f>
        <v>4962.5555985351111</v>
      </c>
      <c r="AF4769" s="8">
        <f>(1+$F4769)*AB4769</f>
        <v>5954.5522670329656</v>
      </c>
      <c r="AG4769" s="8">
        <f>(1+$F4769)*AC4769</f>
        <v>4647.7317610915698</v>
      </c>
      <c r="AH4769" s="8">
        <f>(1+$F4769)*$T4769/1000</f>
        <v>438.99836515691516</v>
      </c>
      <c r="AI4769" s="8">
        <f>(1+BWscncns[[#This Row],[pid_error]]*K_p)*BWscncns[[#This Row],[dbw]]/1000</f>
        <v>398.69918257845757</v>
      </c>
      <c r="AJ4769" s="13">
        <f>BWscncns[[#This Row],[Torflow prgrssv alt vote]]/VLOOKUP(BWscncns[[#This Row],[class]],AltBWtotl,2,FALSE)*100</f>
        <v>7.8634122390887021E-3</v>
      </c>
      <c r="AK4769">
        <f>IF(D4769=E4769,1,0)</f>
        <v>1</v>
      </c>
    </row>
    <row r="4770" spans="1:37">
      <c r="A4770" s="1" t="s">
        <v>562</v>
      </c>
      <c r="B4770" s="1" t="s">
        <v>563</v>
      </c>
      <c r="C4770">
        <v>272</v>
      </c>
      <c r="D4770">
        <v>1525008480</v>
      </c>
      <c r="E4770">
        <v>1525008480</v>
      </c>
      <c r="F4770" s="2">
        <v>-0.48176794801900003</v>
      </c>
      <c r="G4770" s="2">
        <v>-0.48176794801900003</v>
      </c>
      <c r="H4770">
        <v>271702</v>
      </c>
      <c r="I4770" s="2">
        <v>3.9986957159600003E-2</v>
      </c>
      <c r="J4770" s="2">
        <v>0</v>
      </c>
      <c r="K4770">
        <v>7</v>
      </c>
      <c r="L4770" s="1" t="s">
        <v>11831</v>
      </c>
      <c r="M4770" s="1" t="s">
        <v>563</v>
      </c>
      <c r="N4770">
        <v>0</v>
      </c>
      <c r="O4770">
        <v>0</v>
      </c>
      <c r="P4770">
        <v>1</v>
      </c>
      <c r="Q4770">
        <v>0</v>
      </c>
      <c r="R4770" s="19">
        <f>BWscncns[[#This Row],[C fx]]*4+BWscncns[[#This Row],[C fg]]*2+BWscncns[[#This Row],[C fm]]</f>
        <v>1</v>
      </c>
      <c r="S4770">
        <v>251</v>
      </c>
      <c r="T4770">
        <v>524288</v>
      </c>
      <c r="U4770" s="13">
        <v>0.47874499999999998</v>
      </c>
      <c r="V4770" s="13">
        <v>2.088797</v>
      </c>
      <c r="W4770">
        <v>4916</v>
      </c>
      <c r="X4770">
        <v>98</v>
      </c>
      <c r="Z4770" s="10">
        <f>IF($N4770&lt;&gt;0,constants!$L$2,IF($O4770&lt;&gt;0,constants!$M$2,IF($P4770&lt;&gt;0,constants!$N$2,0)))</f>
        <v>1117.99</v>
      </c>
      <c r="AA4770" s="10">
        <f>IF($N4770&lt;&gt;0,constants!$L$2,IF($O4770&lt;&gt;0,constants!$M$2,IF($P4770&lt;&gt;0,constants!$P$2,0)))</f>
        <v>4051.45</v>
      </c>
      <c r="AB4770" s="11">
        <f>constants!$O$2</f>
        <v>4861.32</v>
      </c>
      <c r="AC4770" s="11">
        <f>VLOOKUP(BWscncns[[#This Row],[scanner]],[0]!ScnrAvgBW,2,FALSE)/1000</f>
        <v>885.64026081730776</v>
      </c>
      <c r="AD4770" s="8">
        <f>(1+$F4770)*Z4770</f>
        <v>579.37825179423817</v>
      </c>
      <c r="AE4770" s="8">
        <f>(1+$F4770)*AA4770</f>
        <v>2099.5912469984223</v>
      </c>
      <c r="AF4770" s="8">
        <f>(1+$F4770)*AB4770</f>
        <v>2519.2918389362749</v>
      </c>
      <c r="AG4770" s="8">
        <f>(1+$F4770)*AC4770</f>
        <v>458.96716968034139</v>
      </c>
      <c r="AH4770" s="8">
        <f>(1+$F4770)*$T4770/1000</f>
        <v>271.70284606901453</v>
      </c>
      <c r="AI4770" s="8">
        <f>(1+BWscncns[[#This Row],[pid_error]]*K_p)*BWscncns[[#This Row],[dbw]]/1000</f>
        <v>397.99542303450727</v>
      </c>
      <c r="AJ4770" s="13">
        <f>BWscncns[[#This Row],[Torflow prgrssv alt vote]]/VLOOKUP(BWscncns[[#This Row],[class]],AltBWtotl,2,FALSE)*100</f>
        <v>7.8495322221408727E-3</v>
      </c>
      <c r="AK4770">
        <f>IF(D4770=E4770,1,0)</f>
        <v>1</v>
      </c>
    </row>
    <row r="4771" spans="1:37">
      <c r="A4771" s="1" t="s">
        <v>469</v>
      </c>
      <c r="B4771" s="1" t="s">
        <v>28</v>
      </c>
      <c r="C4771">
        <v>127</v>
      </c>
      <c r="D4771">
        <v>1524975523</v>
      </c>
      <c r="E4771">
        <v>1524975523</v>
      </c>
      <c r="F4771" s="2">
        <v>-0.81105182122700004</v>
      </c>
      <c r="G4771" s="2">
        <v>-0.81105182122700004</v>
      </c>
      <c r="H4771">
        <v>127311</v>
      </c>
      <c r="I4771" s="2">
        <v>-0.83330144786299998</v>
      </c>
      <c r="J4771" s="2">
        <v>0</v>
      </c>
      <c r="K4771">
        <v>5</v>
      </c>
      <c r="L4771" s="1" t="s">
        <v>11649</v>
      </c>
      <c r="M4771" s="1" t="s">
        <v>28</v>
      </c>
      <c r="N4771">
        <v>0</v>
      </c>
      <c r="O4771">
        <v>0</v>
      </c>
      <c r="P4771">
        <v>1</v>
      </c>
      <c r="Q4771">
        <v>0</v>
      </c>
      <c r="R4771" s="19">
        <f>BWscncns[[#This Row],[C fx]]*4+BWscncns[[#This Row],[C fg]]*2+BWscncns[[#This Row],[C fm]]</f>
        <v>1</v>
      </c>
      <c r="S4771">
        <v>98</v>
      </c>
      <c r="T4771">
        <v>666624</v>
      </c>
      <c r="U4771" s="13">
        <v>0.147009</v>
      </c>
      <c r="V4771" s="13">
        <v>6.8022859999999996</v>
      </c>
      <c r="W4771">
        <v>6057</v>
      </c>
      <c r="X4771">
        <v>121</v>
      </c>
      <c r="Z4771" s="10">
        <f>IF($N4771&lt;&gt;0,constants!$L$2,IF($O4771&lt;&gt;0,constants!$M$2,IF($P4771&lt;&gt;0,constants!$N$2,0)))</f>
        <v>1117.99</v>
      </c>
      <c r="AA4771" s="10">
        <f>IF($N4771&lt;&gt;0,constants!$L$2,IF($O4771&lt;&gt;0,constants!$M$2,IF($P4771&lt;&gt;0,constants!$P$2,0)))</f>
        <v>4051.45</v>
      </c>
      <c r="AB4771" s="11">
        <f>constants!$O$2</f>
        <v>4861.32</v>
      </c>
      <c r="AC4771" s="11">
        <f>VLOOKUP(BWscncns[[#This Row],[scanner]],[0]!ScnrAvgBW,2,FALSE)/1000</f>
        <v>3794.4265750962772</v>
      </c>
      <c r="AD4771" s="8">
        <f>(1+$F4771)*Z4771</f>
        <v>211.24217438642623</v>
      </c>
      <c r="AE4771" s="8">
        <f>(1+$F4771)*AA4771</f>
        <v>765.51409888987064</v>
      </c>
      <c r="AF4771" s="8">
        <f>(1+$F4771)*AB4771</f>
        <v>918.53756043276007</v>
      </c>
      <c r="AG4771" s="8">
        <f>(1+$F4771)*AC4771</f>
        <v>716.94999085231336</v>
      </c>
      <c r="AH4771" s="8">
        <f>(1+$F4771)*$T4771/1000</f>
        <v>125.95739072637232</v>
      </c>
      <c r="AI4771" s="8">
        <f>(1+BWscncns[[#This Row],[pid_error]]*K_p)*BWscncns[[#This Row],[dbw]]/1000</f>
        <v>396.2906953631861</v>
      </c>
      <c r="AJ4771" s="13">
        <f>BWscncns[[#This Row],[Torflow prgrssv alt vote]]/VLOOKUP(BWscncns[[#This Row],[class]],AltBWtotl,2,FALSE)*100</f>
        <v>7.8159104415586114E-3</v>
      </c>
      <c r="AK4771">
        <f>IF(D4771=E4771,1,0)</f>
        <v>1</v>
      </c>
    </row>
    <row r="4772" spans="1:37">
      <c r="A4772" s="1" t="s">
        <v>9683</v>
      </c>
      <c r="B4772" s="1" t="s">
        <v>9684</v>
      </c>
      <c r="C4772">
        <v>89</v>
      </c>
      <c r="D4772">
        <v>1524991621</v>
      </c>
      <c r="E4772">
        <v>1524991621</v>
      </c>
      <c r="F4772" s="2">
        <v>-0.873849757753</v>
      </c>
      <c r="G4772" s="2">
        <v>-0.873849757753</v>
      </c>
      <c r="H4772">
        <v>88543</v>
      </c>
      <c r="I4772" s="2">
        <v>4.53890020911E-2</v>
      </c>
      <c r="J4772" s="2">
        <v>0</v>
      </c>
      <c r="K4772">
        <v>8</v>
      </c>
      <c r="L4772" s="1" t="s">
        <v>11923</v>
      </c>
      <c r="M4772" s="1" t="s">
        <v>9684</v>
      </c>
      <c r="N4772">
        <v>0</v>
      </c>
      <c r="O4772">
        <v>0</v>
      </c>
      <c r="P4772">
        <v>1</v>
      </c>
      <c r="Q4772">
        <v>0</v>
      </c>
      <c r="R4772" s="19">
        <f>BWscncns[[#This Row],[C fx]]*4+BWscncns[[#This Row],[C fg]]*2+BWscncns[[#This Row],[C fm]]</f>
        <v>1</v>
      </c>
      <c r="S4772">
        <v>77</v>
      </c>
      <c r="T4772">
        <v>701890</v>
      </c>
      <c r="U4772" s="13">
        <v>0.109704</v>
      </c>
      <c r="V4772" s="13">
        <v>9.1154550000000008</v>
      </c>
      <c r="W4772">
        <v>6163</v>
      </c>
      <c r="X4772">
        <v>123</v>
      </c>
      <c r="Z4772" s="10">
        <f>IF($N4772&lt;&gt;0,constants!$L$2,IF($O4772&lt;&gt;0,constants!$M$2,IF($P4772&lt;&gt;0,constants!$N$2,0)))</f>
        <v>1117.99</v>
      </c>
      <c r="AA4772" s="10">
        <f>IF($N4772&lt;&gt;0,constants!$L$2,IF($O4772&lt;&gt;0,constants!$M$2,IF($P4772&lt;&gt;0,constants!$P$2,0)))</f>
        <v>4051.45</v>
      </c>
      <c r="AB4772" s="11">
        <f>constants!$O$2</f>
        <v>4861.32</v>
      </c>
      <c r="AC4772" s="11">
        <f>VLOOKUP(BWscncns[[#This Row],[scanner]],[0]!ScnrAvgBW,2,FALSE)/1000</f>
        <v>509.99709399477808</v>
      </c>
      <c r="AD4772" s="8">
        <f>(1+$F4772)*Z4772</f>
        <v>141.03470932972354</v>
      </c>
      <c r="AE4772" s="8">
        <f>(1+$F4772)*AA4772</f>
        <v>511.09139895160814</v>
      </c>
      <c r="AF4772" s="8">
        <f>(1+$F4772)*AB4772</f>
        <v>613.25669564018597</v>
      </c>
      <c r="AG4772" s="8">
        <f>(1+$F4772)*AC4772</f>
        <v>64.336256952707288</v>
      </c>
      <c r="AH4772" s="8">
        <f>(1+$F4772)*$T4772/1000</f>
        <v>88.543593530746833</v>
      </c>
      <c r="AI4772" s="8">
        <f>(1+BWscncns[[#This Row],[pid_error]]*K_p)*BWscncns[[#This Row],[dbw]]/1000</f>
        <v>395.21679676537343</v>
      </c>
      <c r="AJ4772" s="13">
        <f>BWscncns[[#This Row],[Torflow prgrssv alt vote]]/VLOOKUP(BWscncns[[#This Row],[class]],AltBWtotl,2,FALSE)*100</f>
        <v>7.7947302943534727E-3</v>
      </c>
      <c r="AK4772">
        <f>IF(D4772=E4772,1,0)</f>
        <v>1</v>
      </c>
    </row>
    <row r="4773" spans="1:37">
      <c r="A4773" s="1" t="s">
        <v>2069</v>
      </c>
      <c r="B4773" s="1" t="s">
        <v>2070</v>
      </c>
      <c r="C4773">
        <v>380</v>
      </c>
      <c r="D4773">
        <v>1525000490</v>
      </c>
      <c r="E4773">
        <v>1525000490</v>
      </c>
      <c r="F4773" s="2">
        <v>-7.1507700636600002E-2</v>
      </c>
      <c r="G4773" s="2">
        <v>-7.1507700636600002E-2</v>
      </c>
      <c r="H4773">
        <v>380310</v>
      </c>
      <c r="I4773" s="2">
        <v>0.12959269505400001</v>
      </c>
      <c r="J4773" s="2">
        <v>0</v>
      </c>
      <c r="K4773">
        <v>5</v>
      </c>
      <c r="L4773" s="1" t="s">
        <v>11739</v>
      </c>
      <c r="M4773" s="1" t="s">
        <v>2070</v>
      </c>
      <c r="N4773">
        <v>0</v>
      </c>
      <c r="O4773">
        <v>0</v>
      </c>
      <c r="P4773">
        <v>1</v>
      </c>
      <c r="Q4773">
        <v>0</v>
      </c>
      <c r="R4773" s="19">
        <f>BWscncns[[#This Row],[C fx]]*4+BWscncns[[#This Row],[C fg]]*2+BWscncns[[#This Row],[C fm]]</f>
        <v>1</v>
      </c>
      <c r="S4773">
        <v>405</v>
      </c>
      <c r="T4773">
        <v>409600</v>
      </c>
      <c r="U4773" s="13">
        <v>0.98877000000000004</v>
      </c>
      <c r="V4773" s="13">
        <v>1.011358</v>
      </c>
      <c r="W4773">
        <v>3398</v>
      </c>
      <c r="X4773">
        <v>67</v>
      </c>
      <c r="Z4773" s="10">
        <f>IF($N4773&lt;&gt;0,constants!$L$2,IF($O4773&lt;&gt;0,constants!$M$2,IF($P4773&lt;&gt;0,constants!$N$2,0)))</f>
        <v>1117.99</v>
      </c>
      <c r="AA4773" s="10">
        <f>IF($N4773&lt;&gt;0,constants!$L$2,IF($O4773&lt;&gt;0,constants!$M$2,IF($P4773&lt;&gt;0,constants!$P$2,0)))</f>
        <v>4051.45</v>
      </c>
      <c r="AB4773" s="11">
        <f>constants!$O$2</f>
        <v>4861.32</v>
      </c>
      <c r="AC4773" s="11">
        <f>VLOOKUP(BWscncns[[#This Row],[scanner]],[0]!ScnrAvgBW,2,FALSE)/1000</f>
        <v>3794.4265750962772</v>
      </c>
      <c r="AD4773" s="8">
        <f>(1+$F4773)*Z4773</f>
        <v>1038.0451057652874</v>
      </c>
      <c r="AE4773" s="8">
        <f>(1+$F4773)*AA4773</f>
        <v>3761.7401262558465</v>
      </c>
      <c r="AF4773" s="8">
        <f>(1+$F4773)*AB4773</f>
        <v>4513.6981847412835</v>
      </c>
      <c r="AG4773" s="8">
        <f>(1+$F4773)*AC4773</f>
        <v>3523.095855476733</v>
      </c>
      <c r="AH4773" s="8">
        <f>(1+$F4773)*$T4773/1000</f>
        <v>380.31044581924863</v>
      </c>
      <c r="AI4773" s="8">
        <f>(1+BWscncns[[#This Row],[pid_error]]*K_p)*BWscncns[[#This Row],[dbw]]/1000</f>
        <v>394.9552229096243</v>
      </c>
      <c r="AJ4773" s="13">
        <f>BWscncns[[#This Row],[Torflow prgrssv alt vote]]/VLOOKUP(BWscncns[[#This Row],[class]],AltBWtotl,2,FALSE)*100</f>
        <v>7.7895713596262406E-3</v>
      </c>
      <c r="AK4773">
        <f>IF(D4773=E4773,1,0)</f>
        <v>1</v>
      </c>
    </row>
    <row r="4774" spans="1:37">
      <c r="A4774" s="1" t="s">
        <v>6836</v>
      </c>
      <c r="B4774" s="1" t="s">
        <v>6837</v>
      </c>
      <c r="C4774">
        <v>380</v>
      </c>
      <c r="D4774">
        <v>1524987008</v>
      </c>
      <c r="E4774">
        <v>1524987008</v>
      </c>
      <c r="F4774" s="2">
        <v>-7.3120149428000006E-2</v>
      </c>
      <c r="G4774" s="2">
        <v>-7.3120149428000006E-2</v>
      </c>
      <c r="H4774">
        <v>379649</v>
      </c>
      <c r="I4774" s="2">
        <v>3.5604619413999998E-2</v>
      </c>
      <c r="J4774" s="2">
        <v>0</v>
      </c>
      <c r="K4774">
        <v>5</v>
      </c>
      <c r="L4774" s="1" t="s">
        <v>11708</v>
      </c>
      <c r="M4774" s="1" t="s">
        <v>6837</v>
      </c>
      <c r="N4774">
        <v>0</v>
      </c>
      <c r="O4774">
        <v>0</v>
      </c>
      <c r="P4774">
        <v>1</v>
      </c>
      <c r="Q4774">
        <v>0</v>
      </c>
      <c r="R4774" s="19">
        <f>BWscncns[[#This Row],[C fx]]*4+BWscncns[[#This Row],[C fg]]*2+BWscncns[[#This Row],[C fm]]</f>
        <v>1</v>
      </c>
      <c r="S4774">
        <v>370</v>
      </c>
      <c r="T4774">
        <v>409600</v>
      </c>
      <c r="U4774" s="13">
        <v>0.90332000000000001</v>
      </c>
      <c r="V4774" s="13">
        <v>1.107027</v>
      </c>
      <c r="W4774">
        <v>3685</v>
      </c>
      <c r="X4774">
        <v>73</v>
      </c>
      <c r="Z4774" s="10">
        <f>IF($N4774&lt;&gt;0,constants!$L$2,IF($O4774&lt;&gt;0,constants!$M$2,IF($P4774&lt;&gt;0,constants!$N$2,0)))</f>
        <v>1117.99</v>
      </c>
      <c r="AA4774" s="10">
        <f>IF($N4774&lt;&gt;0,constants!$L$2,IF($O4774&lt;&gt;0,constants!$M$2,IF($P4774&lt;&gt;0,constants!$P$2,0)))</f>
        <v>4051.45</v>
      </c>
      <c r="AB4774" s="11">
        <f>constants!$O$2</f>
        <v>4861.32</v>
      </c>
      <c r="AC4774" s="11">
        <f>VLOOKUP(BWscncns[[#This Row],[scanner]],[0]!ScnrAvgBW,2,FALSE)/1000</f>
        <v>3794.4265750962772</v>
      </c>
      <c r="AD4774" s="8">
        <f>(1+$F4774)*Z4774</f>
        <v>1036.2424041409902</v>
      </c>
      <c r="AE4774" s="8">
        <f>(1+$F4774)*AA4774</f>
        <v>3755.2073705999292</v>
      </c>
      <c r="AF4774" s="8">
        <f>(1+$F4774)*AB4774</f>
        <v>4505.8595551826747</v>
      </c>
      <c r="AG4774" s="8">
        <f>(1+$F4774)*AC4774</f>
        <v>3516.9775369316631</v>
      </c>
      <c r="AH4774" s="8">
        <f>(1+$F4774)*$T4774/1000</f>
        <v>379.64998679429118</v>
      </c>
      <c r="AI4774" s="8">
        <f>(1+BWscncns[[#This Row],[pid_error]]*K_p)*BWscncns[[#This Row],[dbw]]/1000</f>
        <v>394.6249933971456</v>
      </c>
      <c r="AJ4774" s="13">
        <f>BWscncns[[#This Row],[Torflow prgrssv alt vote]]/VLOOKUP(BWscncns[[#This Row],[class]],AltBWtotl,2,FALSE)*100</f>
        <v>7.7830583520666569E-3</v>
      </c>
      <c r="AK4774">
        <f>IF(D4774=E4774,1,0)</f>
        <v>1</v>
      </c>
    </row>
    <row r="4775" spans="1:37">
      <c r="A4775" s="1" t="s">
        <v>9363</v>
      </c>
      <c r="B4775" s="1" t="s">
        <v>9364</v>
      </c>
      <c r="C4775">
        <v>377</v>
      </c>
      <c r="D4775">
        <v>1524975578</v>
      </c>
      <c r="E4775">
        <v>1524975578</v>
      </c>
      <c r="F4775" s="2">
        <v>-7.9942278435600006E-2</v>
      </c>
      <c r="G4775" s="2">
        <v>-7.9942278435600006E-2</v>
      </c>
      <c r="H4775">
        <v>376855</v>
      </c>
      <c r="I4775" s="2">
        <v>0.17165912035799999</v>
      </c>
      <c r="J4775" s="2">
        <v>0</v>
      </c>
      <c r="K4775">
        <v>6</v>
      </c>
      <c r="L4775" s="1" t="s">
        <v>11692</v>
      </c>
      <c r="M4775" s="1" t="s">
        <v>9364</v>
      </c>
      <c r="N4775">
        <v>0</v>
      </c>
      <c r="O4775">
        <v>0</v>
      </c>
      <c r="P4775">
        <v>1</v>
      </c>
      <c r="Q4775">
        <v>0</v>
      </c>
      <c r="R4775" s="19">
        <f>BWscncns[[#This Row],[C fx]]*4+BWscncns[[#This Row],[C fg]]*2+BWscncns[[#This Row],[C fm]]</f>
        <v>1</v>
      </c>
      <c r="S4775">
        <v>377</v>
      </c>
      <c r="T4775">
        <v>409600</v>
      </c>
      <c r="U4775" s="13">
        <v>0.92040999999999995</v>
      </c>
      <c r="V4775" s="13">
        <v>1.0864720000000001</v>
      </c>
      <c r="W4775">
        <v>3628</v>
      </c>
      <c r="X4775">
        <v>72</v>
      </c>
      <c r="Z4775" s="10">
        <f>IF($N4775&lt;&gt;0,constants!$L$2,IF($O4775&lt;&gt;0,constants!$M$2,IF($P4775&lt;&gt;0,constants!$N$2,0)))</f>
        <v>1117.99</v>
      </c>
      <c r="AA4775" s="10">
        <f>IF($N4775&lt;&gt;0,constants!$L$2,IF($O4775&lt;&gt;0,constants!$M$2,IF($P4775&lt;&gt;0,constants!$P$2,0)))</f>
        <v>4051.45</v>
      </c>
      <c r="AB4775" s="11">
        <f>constants!$O$2</f>
        <v>4861.32</v>
      </c>
      <c r="AC4775" s="11">
        <f>VLOOKUP(BWscncns[[#This Row],[scanner]],[0]!ScnrAvgBW,2,FALSE)/1000</f>
        <v>2386.3111194805197</v>
      </c>
      <c r="AD4775" s="8">
        <f>(1+$F4775)*Z4775</f>
        <v>1028.6153321317836</v>
      </c>
      <c r="AE4775" s="8">
        <f>(1+$F4775)*AA4775</f>
        <v>3727.5678560320885</v>
      </c>
      <c r="AF4775" s="8">
        <f>(1+$F4775)*AB4775</f>
        <v>4472.6950029954487</v>
      </c>
      <c r="AG4775" s="8">
        <f>(1+$F4775)*AC4775</f>
        <v>2195.5439715330399</v>
      </c>
      <c r="AH4775" s="8">
        <f>(1+$F4775)*$T4775/1000</f>
        <v>376.85564275277824</v>
      </c>
      <c r="AI4775" s="8">
        <f>(1+BWscncns[[#This Row],[pid_error]]*K_p)*BWscncns[[#This Row],[dbw]]/1000</f>
        <v>393.2278213763891</v>
      </c>
      <c r="AJ4775" s="13">
        <f>BWscncns[[#This Row],[Torflow prgrssv alt vote]]/VLOOKUP(BWscncns[[#This Row],[class]],AltBWtotl,2,FALSE)*100</f>
        <v>7.7555023899573859E-3</v>
      </c>
      <c r="AK4775">
        <f>IF(D4775=E4775,1,0)</f>
        <v>1</v>
      </c>
    </row>
    <row r="4776" spans="1:37">
      <c r="A4776" s="1" t="s">
        <v>3539</v>
      </c>
      <c r="B4776" s="1" t="s">
        <v>3540</v>
      </c>
      <c r="C4776">
        <v>129</v>
      </c>
      <c r="D4776">
        <v>1524983329</v>
      </c>
      <c r="E4776">
        <v>1524983329</v>
      </c>
      <c r="F4776" s="2">
        <v>-0.80342128715299999</v>
      </c>
      <c r="G4776" s="2">
        <v>-0.80342128715299999</v>
      </c>
      <c r="H4776">
        <v>129007</v>
      </c>
      <c r="I4776" s="2">
        <v>-0.52272589218700005</v>
      </c>
      <c r="J4776" s="2">
        <v>0</v>
      </c>
      <c r="K4776">
        <v>6</v>
      </c>
      <c r="L4776" s="1" t="s">
        <v>11763</v>
      </c>
      <c r="M4776" s="1" t="s">
        <v>3540</v>
      </c>
      <c r="N4776">
        <v>0</v>
      </c>
      <c r="O4776">
        <v>0</v>
      </c>
      <c r="P4776">
        <v>1</v>
      </c>
      <c r="Q4776">
        <v>0</v>
      </c>
      <c r="R4776" s="19">
        <f>BWscncns[[#This Row],[C fx]]*4+BWscncns[[#This Row],[C fg]]*2+BWscncns[[#This Row],[C fm]]</f>
        <v>1</v>
      </c>
      <c r="S4776">
        <v>435</v>
      </c>
      <c r="T4776">
        <v>656262</v>
      </c>
      <c r="U4776" s="13">
        <v>0.66284500000000002</v>
      </c>
      <c r="V4776" s="13">
        <v>1.508648</v>
      </c>
      <c r="W4776">
        <v>4366</v>
      </c>
      <c r="X4776">
        <v>87</v>
      </c>
      <c r="Z4776" s="10">
        <f>IF($N4776&lt;&gt;0,constants!$L$2,IF($O4776&lt;&gt;0,constants!$M$2,IF($P4776&lt;&gt;0,constants!$N$2,0)))</f>
        <v>1117.99</v>
      </c>
      <c r="AA4776" s="10">
        <f>IF($N4776&lt;&gt;0,constants!$L$2,IF($O4776&lt;&gt;0,constants!$M$2,IF($P4776&lt;&gt;0,constants!$P$2,0)))</f>
        <v>4051.45</v>
      </c>
      <c r="AB4776" s="11">
        <f>constants!$O$2</f>
        <v>4861.32</v>
      </c>
      <c r="AC4776" s="11">
        <f>VLOOKUP(BWscncns[[#This Row],[scanner]],[0]!ScnrAvgBW,2,FALSE)/1000</f>
        <v>2386.3111194805197</v>
      </c>
      <c r="AD4776" s="8">
        <f>(1+$F4776)*Z4776</f>
        <v>219.77303517581754</v>
      </c>
      <c r="AE4776" s="8">
        <f>(1+$F4776)*AA4776</f>
        <v>796.42882616397821</v>
      </c>
      <c r="AF4776" s="8">
        <f>(1+$F4776)*AB4776</f>
        <v>955.63202833737807</v>
      </c>
      <c r="AG4776" s="8">
        <f>(1+$F4776)*AC4776</f>
        <v>469.0979683199642</v>
      </c>
      <c r="AH4776" s="8">
        <f>(1+$F4776)*$T4776/1000</f>
        <v>129.00713925039793</v>
      </c>
      <c r="AI4776" s="8">
        <f>(1+BWscncns[[#This Row],[pid_error]]*K_p)*BWscncns[[#This Row],[dbw]]/1000</f>
        <v>392.63456962519894</v>
      </c>
      <c r="AJ4776" s="13">
        <f>BWscncns[[#This Row],[Torflow prgrssv alt vote]]/VLOOKUP(BWscncns[[#This Row],[class]],AltBWtotl,2,FALSE)*100</f>
        <v>7.7438018816919814E-3</v>
      </c>
      <c r="AK4776">
        <f>IF(D4776=E4776,1,0)</f>
        <v>1</v>
      </c>
    </row>
    <row r="4777" spans="1:37">
      <c r="A4777" s="1" t="s">
        <v>9962</v>
      </c>
      <c r="B4777" s="1" t="s">
        <v>9963</v>
      </c>
      <c r="C4777">
        <v>258</v>
      </c>
      <c r="D4777">
        <v>1524998183</v>
      </c>
      <c r="E4777">
        <v>1524998183</v>
      </c>
      <c r="F4777" s="2">
        <v>-0.50845157446300004</v>
      </c>
      <c r="G4777" s="2">
        <v>-0.50845157446300004</v>
      </c>
      <c r="H4777">
        <v>257712</v>
      </c>
      <c r="I4777" s="2">
        <v>-0.39462381150699999</v>
      </c>
      <c r="J4777" s="2">
        <v>0</v>
      </c>
      <c r="K4777">
        <v>5</v>
      </c>
      <c r="L4777" s="1" t="s">
        <v>11759</v>
      </c>
      <c r="M4777" s="1" t="s">
        <v>9963</v>
      </c>
      <c r="N4777">
        <v>1</v>
      </c>
      <c r="O4777">
        <v>0</v>
      </c>
      <c r="P4777">
        <v>0</v>
      </c>
      <c r="Q4777">
        <v>0</v>
      </c>
      <c r="R4777" s="19">
        <f>BWscncns[[#This Row],[C fx]]*4+BWscncns[[#This Row],[C fg]]*2+BWscncns[[#This Row],[C fm]]</f>
        <v>4</v>
      </c>
      <c r="S4777">
        <v>396</v>
      </c>
      <c r="T4777">
        <v>524288</v>
      </c>
      <c r="U4777" s="13">
        <v>0.75531000000000004</v>
      </c>
      <c r="V4777" s="13">
        <v>1.32396</v>
      </c>
      <c r="W4777">
        <v>4116</v>
      </c>
      <c r="X4777">
        <v>82</v>
      </c>
      <c r="Z4777" s="10">
        <f>IF($N4777&lt;&gt;0,constants!$L$2,IF($O4777&lt;&gt;0,constants!$M$2,IF($P4777&lt;&gt;0,constants!$N$2,0)))</f>
        <v>10125.48</v>
      </c>
      <c r="AA4777" s="10">
        <f>IF($N4777&lt;&gt;0,constants!$L$2,IF($O4777&lt;&gt;0,constants!$M$2,IF($P4777&lt;&gt;0,constants!$P$2,0)))</f>
        <v>10125.48</v>
      </c>
      <c r="AB4777" s="11">
        <f>constants!$O$2</f>
        <v>4861.32</v>
      </c>
      <c r="AC4777" s="11">
        <f>VLOOKUP(BWscncns[[#This Row],[scanner]],[0]!ScnrAvgBW,2,FALSE)/1000</f>
        <v>3794.4265750962772</v>
      </c>
      <c r="AD4777" s="8">
        <f>(1+$F4777)*Z4777</f>
        <v>4977.1637518063817</v>
      </c>
      <c r="AE4777" s="8">
        <f>(1+$F4777)*AA4777</f>
        <v>4977.1637518063817</v>
      </c>
      <c r="AF4777" s="8">
        <f>(1+$F4777)*AB4777</f>
        <v>2389.5741920315286</v>
      </c>
      <c r="AG4777" s="8">
        <f>(1+$F4777)*AC4777</f>
        <v>1865.1444088043263</v>
      </c>
      <c r="AH4777" s="8">
        <f>(1+$F4777)*$T4777/1000</f>
        <v>257.71294092794261</v>
      </c>
      <c r="AI4777" s="8">
        <f>(1+BWscncns[[#This Row],[pid_error]]*K_p)*BWscncns[[#This Row],[dbw]]/1000</f>
        <v>391.00047046397134</v>
      </c>
      <c r="AJ4777" s="13">
        <f>BWscncns[[#This Row],[Torflow prgrssv alt vote]]/VLOOKUP(BWscncns[[#This Row],[class]],AltBWtotl,2,FALSE)*100</f>
        <v>3.3511650107942055E-3</v>
      </c>
      <c r="AK4777">
        <f>IF(D4777=E4777,1,0)</f>
        <v>1</v>
      </c>
    </row>
    <row r="4778" spans="1:37">
      <c r="A4778" s="1" t="s">
        <v>3556</v>
      </c>
      <c r="B4778" s="1" t="s">
        <v>3557</v>
      </c>
      <c r="C4778">
        <v>142</v>
      </c>
      <c r="D4778">
        <v>1524969560</v>
      </c>
      <c r="E4778">
        <v>1524969560</v>
      </c>
      <c r="F4778" s="2">
        <v>-0.77874634654700003</v>
      </c>
      <c r="G4778" s="2">
        <v>-0.77874634654700003</v>
      </c>
      <c r="H4778">
        <v>141602</v>
      </c>
      <c r="I4778" s="2">
        <v>-8.3211633236099994E-3</v>
      </c>
      <c r="J4778" s="2">
        <v>5.2631578947399997E-2</v>
      </c>
      <c r="K4778">
        <v>8</v>
      </c>
      <c r="L4778" s="1" t="s">
        <v>11952</v>
      </c>
      <c r="M4778" s="1" t="s">
        <v>3557</v>
      </c>
      <c r="N4778">
        <v>1</v>
      </c>
      <c r="O4778">
        <v>0</v>
      </c>
      <c r="P4778">
        <v>0</v>
      </c>
      <c r="Q4778">
        <v>0</v>
      </c>
      <c r="R4778" s="19">
        <f>BWscncns[[#This Row],[C fx]]*4+BWscncns[[#This Row],[C fg]]*2+BWscncns[[#This Row],[C fm]]</f>
        <v>4</v>
      </c>
      <c r="S4778">
        <v>142</v>
      </c>
      <c r="T4778">
        <v>640000</v>
      </c>
      <c r="U4778" s="13">
        <v>0.22187499999999999</v>
      </c>
      <c r="V4778" s="13">
        <v>4.5070420000000002</v>
      </c>
      <c r="W4778">
        <v>5760</v>
      </c>
      <c r="X4778">
        <v>115</v>
      </c>
      <c r="Z4778" s="10">
        <f>IF($N4778&lt;&gt;0,constants!$L$2,IF($O4778&lt;&gt;0,constants!$M$2,IF($P4778&lt;&gt;0,constants!$N$2,0)))</f>
        <v>10125.48</v>
      </c>
      <c r="AA4778" s="10">
        <f>IF($N4778&lt;&gt;0,constants!$L$2,IF($O4778&lt;&gt;0,constants!$M$2,IF($P4778&lt;&gt;0,constants!$P$2,0)))</f>
        <v>10125.48</v>
      </c>
      <c r="AB4778" s="11">
        <f>constants!$O$2</f>
        <v>4861.32</v>
      </c>
      <c r="AC4778" s="11">
        <f>VLOOKUP(BWscncns[[#This Row],[scanner]],[0]!ScnrAvgBW,2,FALSE)/1000</f>
        <v>509.99709399477808</v>
      </c>
      <c r="AD4778" s="8">
        <f>(1+$F4778)*Z4778</f>
        <v>2240.2994429652822</v>
      </c>
      <c r="AE4778" s="8">
        <f>(1+$F4778)*AA4778</f>
        <v>2240.2994429652822</v>
      </c>
      <c r="AF4778" s="8">
        <f>(1+$F4778)*AB4778</f>
        <v>1075.5848106041378</v>
      </c>
      <c r="AG4778" s="8">
        <f>(1+$F4778)*AC4778</f>
        <v>112.83872029675769</v>
      </c>
      <c r="AH4778" s="8">
        <f>(1+$F4778)*$T4778/1000</f>
        <v>141.60233820991999</v>
      </c>
      <c r="AI4778" s="8">
        <f>(1+BWscncns[[#This Row],[pid_error]]*K_p)*BWscncns[[#This Row],[dbw]]/1000</f>
        <v>390.80116910496002</v>
      </c>
      <c r="AJ4778" s="13">
        <f>BWscncns[[#This Row],[Torflow prgrssv alt vote]]/VLOOKUP(BWscncns[[#This Row],[class]],AltBWtotl,2,FALSE)*100</f>
        <v>3.3494568498292584E-3</v>
      </c>
      <c r="AK4778">
        <f>IF(D4778=E4778,1,0)</f>
        <v>1</v>
      </c>
    </row>
    <row r="4779" spans="1:37">
      <c r="A4779" s="1" t="s">
        <v>9564</v>
      </c>
      <c r="B4779" s="1" t="s">
        <v>49</v>
      </c>
      <c r="C4779">
        <v>371</v>
      </c>
      <c r="D4779">
        <v>1524975578</v>
      </c>
      <c r="E4779">
        <v>1524975578</v>
      </c>
      <c r="F4779" s="2">
        <v>-9.5296928384900004E-2</v>
      </c>
      <c r="G4779" s="2">
        <v>-9.5296928384900004E-2</v>
      </c>
      <c r="H4779">
        <v>370566</v>
      </c>
      <c r="I4779" s="2">
        <v>0.164088223467</v>
      </c>
      <c r="J4779" s="2">
        <v>0</v>
      </c>
      <c r="K4779">
        <v>6</v>
      </c>
      <c r="L4779" s="1" t="s">
        <v>11692</v>
      </c>
      <c r="M4779" s="1" t="s">
        <v>49</v>
      </c>
      <c r="N4779">
        <v>0</v>
      </c>
      <c r="O4779">
        <v>0</v>
      </c>
      <c r="P4779">
        <v>1</v>
      </c>
      <c r="Q4779">
        <v>0</v>
      </c>
      <c r="R4779" s="19">
        <f>BWscncns[[#This Row],[C fx]]*4+BWscncns[[#This Row],[C fg]]*2+BWscncns[[#This Row],[C fm]]</f>
        <v>1</v>
      </c>
      <c r="S4779">
        <v>371</v>
      </c>
      <c r="T4779">
        <v>409600</v>
      </c>
      <c r="U4779" s="13">
        <v>0.90576199999999996</v>
      </c>
      <c r="V4779" s="13">
        <v>1.1040430000000001</v>
      </c>
      <c r="W4779">
        <v>3679</v>
      </c>
      <c r="X4779">
        <v>73</v>
      </c>
      <c r="Z4779" s="10">
        <f>IF($N4779&lt;&gt;0,constants!$L$2,IF($O4779&lt;&gt;0,constants!$M$2,IF($P4779&lt;&gt;0,constants!$N$2,0)))</f>
        <v>1117.99</v>
      </c>
      <c r="AA4779" s="10">
        <f>IF($N4779&lt;&gt;0,constants!$L$2,IF($O4779&lt;&gt;0,constants!$M$2,IF($P4779&lt;&gt;0,constants!$P$2,0)))</f>
        <v>4051.45</v>
      </c>
      <c r="AB4779" s="11">
        <f>constants!$O$2</f>
        <v>4861.32</v>
      </c>
      <c r="AC4779" s="11">
        <f>VLOOKUP(BWscncns[[#This Row],[scanner]],[0]!ScnrAvgBW,2,FALSE)/1000</f>
        <v>2386.3111194805197</v>
      </c>
      <c r="AD4779" s="8">
        <f>(1+$F4779)*Z4779</f>
        <v>1011.4489870349656</v>
      </c>
      <c r="AE4779" s="8">
        <f>(1+$F4779)*AA4779</f>
        <v>3665.3592594949969</v>
      </c>
      <c r="AF4779" s="8">
        <f>(1+$F4779)*AB4779</f>
        <v>4398.051136103918</v>
      </c>
      <c r="AG4779" s="8">
        <f>(1+$F4779)*AC4779</f>
        <v>2158.9029996232939</v>
      </c>
      <c r="AH4779" s="8">
        <f>(1+$F4779)*$T4779/1000</f>
        <v>370.56637813354496</v>
      </c>
      <c r="AI4779" s="8">
        <f>(1+BWscncns[[#This Row],[pid_error]]*K_p)*BWscncns[[#This Row],[dbw]]/1000</f>
        <v>390.08318906677255</v>
      </c>
      <c r="AJ4779" s="13">
        <f>BWscncns[[#This Row],[Torflow prgrssv alt vote]]/VLOOKUP(BWscncns[[#This Row],[class]],AltBWtotl,2,FALSE)*100</f>
        <v>7.6934818459699229E-3</v>
      </c>
      <c r="AK4779">
        <f>IF(D4779=E4779,1,0)</f>
        <v>1</v>
      </c>
    </row>
    <row r="4780" spans="1:37">
      <c r="A4780" s="1" t="s">
        <v>4667</v>
      </c>
      <c r="B4780" s="1" t="s">
        <v>4668</v>
      </c>
      <c r="C4780">
        <v>370</v>
      </c>
      <c r="D4780">
        <v>1524966122</v>
      </c>
      <c r="E4780">
        <v>1524966122</v>
      </c>
      <c r="F4780" s="2">
        <v>-9.5651508548599995E-2</v>
      </c>
      <c r="G4780" s="2">
        <v>-9.5651508548599995E-2</v>
      </c>
      <c r="H4780">
        <v>370421</v>
      </c>
      <c r="I4780" s="2">
        <v>-7.0303118087900004E-2</v>
      </c>
      <c r="J4780" s="2">
        <v>0</v>
      </c>
      <c r="K4780">
        <v>5</v>
      </c>
      <c r="L4780" s="1" t="s">
        <v>11590</v>
      </c>
      <c r="M4780" s="1" t="s">
        <v>4668</v>
      </c>
      <c r="N4780">
        <v>0</v>
      </c>
      <c r="O4780">
        <v>0</v>
      </c>
      <c r="P4780">
        <v>1</v>
      </c>
      <c r="Q4780">
        <v>0</v>
      </c>
      <c r="R4780" s="19">
        <f>BWscncns[[#This Row],[C fx]]*4+BWscncns[[#This Row],[C fg]]*2+BWscncns[[#This Row],[C fm]]</f>
        <v>1</v>
      </c>
      <c r="S4780">
        <v>370</v>
      </c>
      <c r="T4780">
        <v>409600</v>
      </c>
      <c r="U4780" s="13">
        <v>0.90332000000000001</v>
      </c>
      <c r="V4780" s="13">
        <v>1.107027</v>
      </c>
      <c r="W4780">
        <v>3687</v>
      </c>
      <c r="X4780">
        <v>73</v>
      </c>
      <c r="Z4780" s="10">
        <f>IF($N4780&lt;&gt;0,constants!$L$2,IF($O4780&lt;&gt;0,constants!$M$2,IF($P4780&lt;&gt;0,constants!$N$2,0)))</f>
        <v>1117.99</v>
      </c>
      <c r="AA4780" s="10">
        <f>IF($N4780&lt;&gt;0,constants!$L$2,IF($O4780&lt;&gt;0,constants!$M$2,IF($P4780&lt;&gt;0,constants!$P$2,0)))</f>
        <v>4051.45</v>
      </c>
      <c r="AB4780" s="11">
        <f>constants!$O$2</f>
        <v>4861.32</v>
      </c>
      <c r="AC4780" s="11">
        <f>VLOOKUP(BWscncns[[#This Row],[scanner]],[0]!ScnrAvgBW,2,FALSE)/1000</f>
        <v>3794.4265750962772</v>
      </c>
      <c r="AD4780" s="8">
        <f>(1+$F4780)*Z4780</f>
        <v>1011.0525699577506</v>
      </c>
      <c r="AE4780" s="8">
        <f>(1+$F4780)*AA4780</f>
        <v>3663.9226956907742</v>
      </c>
      <c r="AF4780" s="8">
        <f>(1+$F4780)*AB4780</f>
        <v>4396.3274084625191</v>
      </c>
      <c r="AG4780" s="8">
        <f>(1+$F4780)*AC4780</f>
        <v>3431.4839491114203</v>
      </c>
      <c r="AH4780" s="8">
        <f>(1+$F4780)*$T4780/1000</f>
        <v>370.42114209849342</v>
      </c>
      <c r="AI4780" s="8">
        <f>(1+BWscncns[[#This Row],[pid_error]]*K_p)*BWscncns[[#This Row],[dbw]]/1000</f>
        <v>390.01057104924672</v>
      </c>
      <c r="AJ4780" s="13">
        <f>BWscncns[[#This Row],[Torflow prgrssv alt vote]]/VLOOKUP(BWscncns[[#This Row],[class]],AltBWtotl,2,FALSE)*100</f>
        <v>7.6920496248048392E-3</v>
      </c>
      <c r="AK4780">
        <f>IF(D4780=E4780,1,0)</f>
        <v>1</v>
      </c>
    </row>
    <row r="4781" spans="1:37">
      <c r="A4781" s="1" t="s">
        <v>4332</v>
      </c>
      <c r="B4781" s="1" t="s">
        <v>4333</v>
      </c>
      <c r="C4781">
        <v>370</v>
      </c>
      <c r="D4781">
        <v>1524980073</v>
      </c>
      <c r="E4781">
        <v>1524980073</v>
      </c>
      <c r="F4781" s="2">
        <v>-9.6248978393199999E-2</v>
      </c>
      <c r="G4781" s="2">
        <v>-9.6248978393199999E-2</v>
      </c>
      <c r="H4781">
        <v>370176</v>
      </c>
      <c r="I4781" s="2">
        <v>-1.31126512192E-2</v>
      </c>
      <c r="J4781" s="2">
        <v>0</v>
      </c>
      <c r="K4781">
        <v>5</v>
      </c>
      <c r="L4781" s="1" t="s">
        <v>11618</v>
      </c>
      <c r="M4781" s="1" t="s">
        <v>4333</v>
      </c>
      <c r="N4781">
        <v>0</v>
      </c>
      <c r="O4781">
        <v>0</v>
      </c>
      <c r="P4781">
        <v>1</v>
      </c>
      <c r="Q4781">
        <v>0</v>
      </c>
      <c r="R4781" s="19">
        <f>BWscncns[[#This Row],[C fx]]*4+BWscncns[[#This Row],[C fg]]*2+BWscncns[[#This Row],[C fm]]</f>
        <v>1</v>
      </c>
      <c r="S4781">
        <v>370</v>
      </c>
      <c r="T4781">
        <v>409600</v>
      </c>
      <c r="U4781" s="13">
        <v>0.90332000000000001</v>
      </c>
      <c r="V4781" s="13">
        <v>1.107027</v>
      </c>
      <c r="W4781">
        <v>3690</v>
      </c>
      <c r="X4781">
        <v>73</v>
      </c>
      <c r="Z4781" s="10">
        <f>IF($N4781&lt;&gt;0,constants!$L$2,IF($O4781&lt;&gt;0,constants!$M$2,IF($P4781&lt;&gt;0,constants!$N$2,0)))</f>
        <v>1117.99</v>
      </c>
      <c r="AA4781" s="10">
        <f>IF($N4781&lt;&gt;0,constants!$L$2,IF($O4781&lt;&gt;0,constants!$M$2,IF($P4781&lt;&gt;0,constants!$P$2,0)))</f>
        <v>4051.45</v>
      </c>
      <c r="AB4781" s="11">
        <f>constants!$O$2</f>
        <v>4861.32</v>
      </c>
      <c r="AC4781" s="11">
        <f>VLOOKUP(BWscncns[[#This Row],[scanner]],[0]!ScnrAvgBW,2,FALSE)/1000</f>
        <v>3794.4265750962772</v>
      </c>
      <c r="AD4781" s="8">
        <f>(1+$F4781)*Z4781</f>
        <v>1010.3846046461863</v>
      </c>
      <c r="AE4781" s="8">
        <f>(1+$F4781)*AA4781</f>
        <v>3661.5020764888695</v>
      </c>
      <c r="AF4781" s="8">
        <f>(1+$F4781)*AB4781</f>
        <v>4393.4229163575683</v>
      </c>
      <c r="AG4781" s="8">
        <f>(1+$F4781)*AC4781</f>
        <v>3429.2168936552516</v>
      </c>
      <c r="AH4781" s="8">
        <f>(1+$F4781)*$T4781/1000</f>
        <v>370.17641845014526</v>
      </c>
      <c r="AI4781" s="8">
        <f>(1+BWscncns[[#This Row],[pid_error]]*K_p)*BWscncns[[#This Row],[dbw]]/1000</f>
        <v>389.88820922507261</v>
      </c>
      <c r="AJ4781" s="13">
        <f>BWscncns[[#This Row],[Torflow prgrssv alt vote]]/VLOOKUP(BWscncns[[#This Row],[class]],AltBWtotl,2,FALSE)*100</f>
        <v>7.6896363229776695E-3</v>
      </c>
      <c r="AK4781">
        <f>IF(D4781=E4781,1,0)</f>
        <v>1</v>
      </c>
    </row>
    <row r="4782" spans="1:37">
      <c r="A4782" s="1" t="s">
        <v>2379</v>
      </c>
      <c r="B4782" s="1" t="s">
        <v>2380</v>
      </c>
      <c r="C4782">
        <v>370</v>
      </c>
      <c r="D4782">
        <v>1524808366</v>
      </c>
      <c r="E4782">
        <v>1524808366</v>
      </c>
      <c r="F4782" s="2">
        <v>-9.7253012213099996E-2</v>
      </c>
      <c r="G4782" s="2">
        <v>-9.7253012213099996E-2</v>
      </c>
      <c r="H4782">
        <v>369765</v>
      </c>
      <c r="I4782" s="2">
        <v>7.3853124518700004E-3</v>
      </c>
      <c r="J4782" s="2">
        <v>0</v>
      </c>
      <c r="K4782">
        <v>5</v>
      </c>
      <c r="L4782" s="1" t="s">
        <v>12010</v>
      </c>
      <c r="M4782" s="1" t="s">
        <v>2380</v>
      </c>
      <c r="N4782">
        <v>0</v>
      </c>
      <c r="O4782">
        <v>0</v>
      </c>
      <c r="P4782">
        <v>1</v>
      </c>
      <c r="Q4782">
        <v>0</v>
      </c>
      <c r="R4782" s="19">
        <f>BWscncns[[#This Row],[C fx]]*4+BWscncns[[#This Row],[C fg]]*2+BWscncns[[#This Row],[C fm]]</f>
        <v>1</v>
      </c>
      <c r="S4782">
        <v>370</v>
      </c>
      <c r="T4782">
        <v>409600</v>
      </c>
      <c r="U4782" s="13">
        <v>0.90332000000000001</v>
      </c>
      <c r="V4782" s="13">
        <v>1.107027</v>
      </c>
      <c r="W4782">
        <v>3686</v>
      </c>
      <c r="X4782">
        <v>73</v>
      </c>
      <c r="Z4782" s="10">
        <f>IF($N4782&lt;&gt;0,constants!$L$2,IF($O4782&lt;&gt;0,constants!$M$2,IF($P4782&lt;&gt;0,constants!$N$2,0)))</f>
        <v>1117.99</v>
      </c>
      <c r="AA4782" s="10">
        <f>IF($N4782&lt;&gt;0,constants!$L$2,IF($O4782&lt;&gt;0,constants!$M$2,IF($P4782&lt;&gt;0,constants!$P$2,0)))</f>
        <v>4051.45</v>
      </c>
      <c r="AB4782" s="11">
        <f>constants!$O$2</f>
        <v>4861.32</v>
      </c>
      <c r="AC4782" s="11">
        <f>VLOOKUP(BWscncns[[#This Row],[scanner]],[0]!ScnrAvgBW,2,FALSE)/1000</f>
        <v>3794.4265750962772</v>
      </c>
      <c r="AD4782" s="8">
        <f>(1+$F4782)*Z4782</f>
        <v>1009.2621048758763</v>
      </c>
      <c r="AE4782" s="8">
        <f>(1+$F4782)*AA4782</f>
        <v>3657.4342836692358</v>
      </c>
      <c r="AF4782" s="8">
        <f>(1+$F4782)*AB4782</f>
        <v>4388.5419866682123</v>
      </c>
      <c r="AG4782" s="8">
        <f>(1+$F4782)*AC4782</f>
        <v>3425.4071610467277</v>
      </c>
      <c r="AH4782" s="8">
        <f>(1+$F4782)*$T4782/1000</f>
        <v>369.76516619751425</v>
      </c>
      <c r="AI4782" s="8">
        <f>(1+BWscncns[[#This Row],[pid_error]]*K_p)*BWscncns[[#This Row],[dbw]]/1000</f>
        <v>389.68258309875716</v>
      </c>
      <c r="AJ4782" s="13">
        <f>BWscncns[[#This Row],[Torflow prgrssv alt vote]]/VLOOKUP(BWscncns[[#This Row],[class]],AltBWtotl,2,FALSE)*100</f>
        <v>7.6855808268317055E-3</v>
      </c>
      <c r="AK4782">
        <f>IF(D4782=E4782,1,0)</f>
        <v>1</v>
      </c>
    </row>
    <row r="4783" spans="1:37">
      <c r="A4783" s="1" t="s">
        <v>1320</v>
      </c>
      <c r="B4783" s="1" t="s">
        <v>28</v>
      </c>
      <c r="C4783">
        <v>121</v>
      </c>
      <c r="D4783">
        <v>1524499125</v>
      </c>
      <c r="E4783">
        <v>1524499125</v>
      </c>
      <c r="F4783" s="2">
        <v>-0.732837789485</v>
      </c>
      <c r="G4783" s="2">
        <v>-0.732837789485</v>
      </c>
      <c r="H4783">
        <v>121466</v>
      </c>
      <c r="I4783" s="2">
        <v>-0.72925829235899997</v>
      </c>
      <c r="J4783" s="2">
        <v>0</v>
      </c>
      <c r="K4783">
        <v>8</v>
      </c>
      <c r="L4783" s="1" t="s">
        <v>12022</v>
      </c>
      <c r="M4783" s="1" t="s">
        <v>28</v>
      </c>
      <c r="N4783">
        <v>0</v>
      </c>
      <c r="O4783">
        <v>0</v>
      </c>
      <c r="P4783">
        <v>1</v>
      </c>
      <c r="Q4783">
        <v>0</v>
      </c>
      <c r="R4783" s="19">
        <f>BWscncns[[#This Row],[C fx]]*4+BWscncns[[#This Row],[C fg]]*2+BWscncns[[#This Row],[C fm]]</f>
        <v>1</v>
      </c>
      <c r="S4783">
        <v>152</v>
      </c>
      <c r="T4783">
        <v>615037</v>
      </c>
      <c r="U4783" s="13">
        <v>0.24714</v>
      </c>
      <c r="V4783" s="13">
        <v>4.0462959999999999</v>
      </c>
      <c r="W4783">
        <v>5670</v>
      </c>
      <c r="X4783">
        <v>113</v>
      </c>
      <c r="Z4783" s="10">
        <f>IF($N4783&lt;&gt;0,constants!$L$2,IF($O4783&lt;&gt;0,constants!$M$2,IF($P4783&lt;&gt;0,constants!$N$2,0)))</f>
        <v>1117.99</v>
      </c>
      <c r="AA4783" s="10">
        <f>IF($N4783&lt;&gt;0,constants!$L$2,IF($O4783&lt;&gt;0,constants!$M$2,IF($P4783&lt;&gt;0,constants!$P$2,0)))</f>
        <v>4051.45</v>
      </c>
      <c r="AB4783" s="11">
        <f>constants!$O$2</f>
        <v>4861.32</v>
      </c>
      <c r="AC4783" s="11">
        <f>VLOOKUP(BWscncns[[#This Row],[scanner]],[0]!ScnrAvgBW,2,FALSE)/1000</f>
        <v>509.99709399477808</v>
      </c>
      <c r="AD4783" s="8">
        <f>(1+$F4783)*Z4783</f>
        <v>298.68467973366484</v>
      </c>
      <c r="AE4783" s="8">
        <f>(1+$F4783)*AA4783</f>
        <v>1082.3943377909966</v>
      </c>
      <c r="AF4783" s="8">
        <f>(1+$F4783)*AB4783</f>
        <v>1298.7609972207797</v>
      </c>
      <c r="AG4783" s="8">
        <f>(1+$F4783)*AC4783</f>
        <v>136.25195098787114</v>
      </c>
      <c r="AH4783" s="8">
        <f>(1+$F4783)*$T4783/1000</f>
        <v>164.31464446851405</v>
      </c>
      <c r="AI4783" s="8">
        <f>(1+BWscncns[[#This Row],[pid_error]]*K_p)*BWscncns[[#This Row],[dbw]]/1000</f>
        <v>389.675822234257</v>
      </c>
      <c r="AJ4783" s="13">
        <f>BWscncns[[#This Row],[Torflow prgrssv alt vote]]/VLOOKUP(BWscncns[[#This Row],[class]],AltBWtotl,2,FALSE)*100</f>
        <v>7.6854474845351062E-3</v>
      </c>
      <c r="AK4783">
        <f>IF(D4783=E4783,1,0)</f>
        <v>1</v>
      </c>
    </row>
    <row r="4784" spans="1:37">
      <c r="A4784" s="1" t="s">
        <v>9340</v>
      </c>
      <c r="B4784" s="1" t="s">
        <v>9341</v>
      </c>
      <c r="C4784">
        <v>267</v>
      </c>
      <c r="D4784">
        <v>1524975578</v>
      </c>
      <c r="E4784">
        <v>1524975578</v>
      </c>
      <c r="F4784" s="2">
        <v>-0.47807525794099998</v>
      </c>
      <c r="G4784" s="2">
        <v>-0.47807525794099998</v>
      </c>
      <c r="H4784">
        <v>267225</v>
      </c>
      <c r="I4784" s="2">
        <v>-0.219487859098</v>
      </c>
      <c r="J4784" s="2">
        <v>0</v>
      </c>
      <c r="K4784">
        <v>6</v>
      </c>
      <c r="L4784" s="1" t="s">
        <v>11692</v>
      </c>
      <c r="M4784" s="1" t="s">
        <v>9341</v>
      </c>
      <c r="N4784">
        <v>0</v>
      </c>
      <c r="O4784">
        <v>0</v>
      </c>
      <c r="P4784">
        <v>1</v>
      </c>
      <c r="Q4784">
        <v>0</v>
      </c>
      <c r="R4784" s="19">
        <f>BWscncns[[#This Row],[C fx]]*4+BWscncns[[#This Row],[C fg]]*2+BWscncns[[#This Row],[C fm]]</f>
        <v>1</v>
      </c>
      <c r="S4784">
        <v>181</v>
      </c>
      <c r="T4784">
        <v>512000</v>
      </c>
      <c r="U4784" s="13">
        <v>0.353516</v>
      </c>
      <c r="V4784" s="13">
        <v>2.828729</v>
      </c>
      <c r="W4784">
        <v>5302</v>
      </c>
      <c r="X4784">
        <v>106</v>
      </c>
      <c r="Z4784" s="10">
        <f>IF($N4784&lt;&gt;0,constants!$L$2,IF($O4784&lt;&gt;0,constants!$M$2,IF($P4784&lt;&gt;0,constants!$N$2,0)))</f>
        <v>1117.99</v>
      </c>
      <c r="AA4784" s="10">
        <f>IF($N4784&lt;&gt;0,constants!$L$2,IF($O4784&lt;&gt;0,constants!$M$2,IF($P4784&lt;&gt;0,constants!$P$2,0)))</f>
        <v>4051.45</v>
      </c>
      <c r="AB4784" s="11">
        <f>constants!$O$2</f>
        <v>4861.32</v>
      </c>
      <c r="AC4784" s="11">
        <f>VLOOKUP(BWscncns[[#This Row],[scanner]],[0]!ScnrAvgBW,2,FALSE)/1000</f>
        <v>2386.3111194805197</v>
      </c>
      <c r="AD4784" s="8">
        <f>(1+$F4784)*Z4784</f>
        <v>583.50664237454146</v>
      </c>
      <c r="AE4784" s="8">
        <f>(1+$F4784)*AA4784</f>
        <v>2114.5519962149356</v>
      </c>
      <c r="AF4784" s="8">
        <f>(1+$F4784)*AB4784</f>
        <v>2537.2431870662581</v>
      </c>
      <c r="AG4784" s="8">
        <f>(1+$F4784)*AC4784</f>
        <v>1245.4748155073939</v>
      </c>
      <c r="AH4784" s="8">
        <f>(1+$F4784)*$T4784/1000</f>
        <v>267.22546793420804</v>
      </c>
      <c r="AI4784" s="8">
        <f>(1+BWscncns[[#This Row],[pid_error]]*K_p)*BWscncns[[#This Row],[dbw]]/1000</f>
        <v>389.61273396710402</v>
      </c>
      <c r="AJ4784" s="13">
        <f>BWscncns[[#This Row],[Torflow prgrssv alt vote]]/VLOOKUP(BWscncns[[#This Row],[class]],AltBWtotl,2,FALSE)*100</f>
        <v>7.6842032154877879E-3</v>
      </c>
      <c r="AK4784">
        <f>IF(D4784=E4784,1,0)</f>
        <v>1</v>
      </c>
    </row>
    <row r="4785" spans="1:37">
      <c r="A4785" s="1" t="s">
        <v>4076</v>
      </c>
      <c r="B4785" s="1" t="s">
        <v>4077</v>
      </c>
      <c r="C4785">
        <v>370</v>
      </c>
      <c r="D4785">
        <v>1524926764</v>
      </c>
      <c r="E4785">
        <v>1524926764</v>
      </c>
      <c r="F4785" s="2">
        <v>-9.7701983702499995E-2</v>
      </c>
      <c r="G4785" s="2">
        <v>-9.7701983702499995E-2</v>
      </c>
      <c r="H4785">
        <v>369581</v>
      </c>
      <c r="I4785" s="2">
        <v>-5.7798399194600003E-2</v>
      </c>
      <c r="J4785" s="2">
        <v>0</v>
      </c>
      <c r="K4785">
        <v>5</v>
      </c>
      <c r="L4785" s="1" t="s">
        <v>11814</v>
      </c>
      <c r="M4785" s="1" t="s">
        <v>4077</v>
      </c>
      <c r="N4785">
        <v>0</v>
      </c>
      <c r="O4785">
        <v>0</v>
      </c>
      <c r="P4785">
        <v>1</v>
      </c>
      <c r="Q4785">
        <v>0</v>
      </c>
      <c r="R4785" s="19">
        <f>BWscncns[[#This Row],[C fx]]*4+BWscncns[[#This Row],[C fg]]*2+BWscncns[[#This Row],[C fm]]</f>
        <v>1</v>
      </c>
      <c r="S4785">
        <v>370</v>
      </c>
      <c r="T4785">
        <v>409600</v>
      </c>
      <c r="U4785" s="13">
        <v>0.90332000000000001</v>
      </c>
      <c r="V4785" s="13">
        <v>1.107027</v>
      </c>
      <c r="W4785">
        <v>3688</v>
      </c>
      <c r="X4785">
        <v>73</v>
      </c>
      <c r="Z4785" s="10">
        <f>IF($N4785&lt;&gt;0,constants!$L$2,IF($O4785&lt;&gt;0,constants!$M$2,IF($P4785&lt;&gt;0,constants!$N$2,0)))</f>
        <v>1117.99</v>
      </c>
      <c r="AA4785" s="10">
        <f>IF($N4785&lt;&gt;0,constants!$L$2,IF($O4785&lt;&gt;0,constants!$M$2,IF($P4785&lt;&gt;0,constants!$P$2,0)))</f>
        <v>4051.45</v>
      </c>
      <c r="AB4785" s="11">
        <f>constants!$O$2</f>
        <v>4861.32</v>
      </c>
      <c r="AC4785" s="11">
        <f>VLOOKUP(BWscncns[[#This Row],[scanner]],[0]!ScnrAvgBW,2,FALSE)/1000</f>
        <v>3794.4265750962772</v>
      </c>
      <c r="AD4785" s="8">
        <f>(1+$F4785)*Z4785</f>
        <v>1008.7601592404421</v>
      </c>
      <c r="AE4785" s="8">
        <f>(1+$F4785)*AA4785</f>
        <v>3655.6152981285063</v>
      </c>
      <c r="AF4785" s="8">
        <f>(1+$F4785)*AB4785</f>
        <v>4386.3593925873629</v>
      </c>
      <c r="AG4785" s="8">
        <f>(1+$F4785)*AC4785</f>
        <v>3423.7035716958881</v>
      </c>
      <c r="AH4785" s="8">
        <f>(1+$F4785)*$T4785/1000</f>
        <v>369.581267475456</v>
      </c>
      <c r="AI4785" s="8">
        <f>(1+BWscncns[[#This Row],[pid_error]]*K_p)*BWscncns[[#This Row],[dbw]]/1000</f>
        <v>389.59063373772801</v>
      </c>
      <c r="AJ4785" s="13">
        <f>BWscncns[[#This Row],[Torflow prgrssv alt vote]]/VLOOKUP(BWscncns[[#This Row],[class]],AltBWtotl,2,FALSE)*100</f>
        <v>7.6837673399662021E-3</v>
      </c>
      <c r="AK4785">
        <f>IF(D4785=E4785,1,0)</f>
        <v>1</v>
      </c>
    </row>
    <row r="4786" spans="1:37">
      <c r="A4786" s="1" t="s">
        <v>9710</v>
      </c>
      <c r="B4786" s="1" t="s">
        <v>45</v>
      </c>
      <c r="C4786">
        <v>39</v>
      </c>
      <c r="D4786">
        <v>1524998348</v>
      </c>
      <c r="E4786">
        <v>1524998348</v>
      </c>
      <c r="F4786" s="2">
        <v>-0.94684567829699995</v>
      </c>
      <c r="G4786" s="2">
        <v>-0.94684567829699995</v>
      </c>
      <c r="H4786">
        <v>39298</v>
      </c>
      <c r="I4786" s="2">
        <v>-2.6684266892899999E-3</v>
      </c>
      <c r="J4786" s="2">
        <v>0</v>
      </c>
      <c r="K4786">
        <v>8</v>
      </c>
      <c r="L4786" s="1" t="s">
        <v>11968</v>
      </c>
      <c r="M4786" s="1" t="s">
        <v>45</v>
      </c>
      <c r="N4786">
        <v>0</v>
      </c>
      <c r="O4786">
        <v>0</v>
      </c>
      <c r="P4786">
        <v>1</v>
      </c>
      <c r="Q4786">
        <v>0</v>
      </c>
      <c r="R4786" s="19">
        <f>BWscncns[[#This Row],[C fx]]*4+BWscncns[[#This Row],[C fg]]*2+BWscncns[[#This Row],[C fm]]</f>
        <v>1</v>
      </c>
      <c r="S4786">
        <v>39</v>
      </c>
      <c r="T4786">
        <v>739328</v>
      </c>
      <c r="U4786" s="13">
        <v>5.2750999999999999E-2</v>
      </c>
      <c r="V4786" s="13">
        <v>18.957128000000001</v>
      </c>
      <c r="W4786">
        <v>6333</v>
      </c>
      <c r="X4786">
        <v>126</v>
      </c>
      <c r="Z4786" s="10">
        <f>IF($N4786&lt;&gt;0,constants!$L$2,IF($O4786&lt;&gt;0,constants!$M$2,IF($P4786&lt;&gt;0,constants!$N$2,0)))</f>
        <v>1117.99</v>
      </c>
      <c r="AA4786" s="10">
        <f>IF($N4786&lt;&gt;0,constants!$L$2,IF($O4786&lt;&gt;0,constants!$M$2,IF($P4786&lt;&gt;0,constants!$P$2,0)))</f>
        <v>4051.45</v>
      </c>
      <c r="AB4786" s="11">
        <f>constants!$O$2</f>
        <v>4861.32</v>
      </c>
      <c r="AC4786" s="11">
        <f>VLOOKUP(BWscncns[[#This Row],[scanner]],[0]!ScnrAvgBW,2,FALSE)/1000</f>
        <v>509.99709399477808</v>
      </c>
      <c r="AD4786" s="8">
        <f>(1+$F4786)*Z4786</f>
        <v>59.426000120737029</v>
      </c>
      <c r="AE4786" s="8">
        <f>(1+$F4786)*AA4786</f>
        <v>215.35207666361956</v>
      </c>
      <c r="AF4786" s="8">
        <f>(1+$F4786)*AB4786</f>
        <v>258.4001671812282</v>
      </c>
      <c r="AG4786" s="8">
        <f>(1+$F4786)*AC4786</f>
        <v>27.108549601793591</v>
      </c>
      <c r="AH4786" s="8">
        <f>(1+$F4786)*$T4786/1000</f>
        <v>39.298478356035623</v>
      </c>
      <c r="AI4786" s="8">
        <f>(1+BWscncns[[#This Row],[pid_error]]*K_p)*BWscncns[[#This Row],[dbw]]/1000</f>
        <v>389.3132391780178</v>
      </c>
      <c r="AJ4786" s="13">
        <f>BWscncns[[#This Row],[Torflow prgrssv alt vote]]/VLOOKUP(BWscncns[[#This Row],[class]],AltBWtotl,2,FALSE)*100</f>
        <v>7.6782963787222509E-3</v>
      </c>
      <c r="AK4786">
        <f>IF(D4786=E4786,1,0)</f>
        <v>1</v>
      </c>
    </row>
    <row r="4787" spans="1:37">
      <c r="A4787" s="1" t="s">
        <v>6989</v>
      </c>
      <c r="B4787" s="1" t="s">
        <v>28</v>
      </c>
      <c r="C4787">
        <v>101</v>
      </c>
      <c r="D4787">
        <v>1524983831</v>
      </c>
      <c r="E4787">
        <v>1524983831</v>
      </c>
      <c r="F4787" s="2">
        <v>-0.85150626779600003</v>
      </c>
      <c r="G4787" s="2">
        <v>-0.85150626779600003</v>
      </c>
      <c r="H4787">
        <v>100662</v>
      </c>
      <c r="I4787" s="2">
        <v>-4.04597498954E-2</v>
      </c>
      <c r="J4787" s="2">
        <v>0</v>
      </c>
      <c r="K4787">
        <v>8</v>
      </c>
      <c r="L4787" s="1" t="s">
        <v>11960</v>
      </c>
      <c r="M4787" s="1" t="s">
        <v>28</v>
      </c>
      <c r="N4787">
        <v>0</v>
      </c>
      <c r="O4787">
        <v>0</v>
      </c>
      <c r="P4787">
        <v>1</v>
      </c>
      <c r="Q4787">
        <v>0</v>
      </c>
      <c r="R4787" s="19">
        <f>BWscncns[[#This Row],[C fx]]*4+BWscncns[[#This Row],[C fg]]*2+BWscncns[[#This Row],[C fm]]</f>
        <v>1</v>
      </c>
      <c r="S4787">
        <v>101</v>
      </c>
      <c r="T4787">
        <v>677888</v>
      </c>
      <c r="U4787" s="13">
        <v>0.14899200000000001</v>
      </c>
      <c r="V4787" s="13">
        <v>6.7117620000000002</v>
      </c>
      <c r="W4787">
        <v>6054</v>
      </c>
      <c r="X4787">
        <v>121</v>
      </c>
      <c r="Z4787" s="10">
        <f>IF($N4787&lt;&gt;0,constants!$L$2,IF($O4787&lt;&gt;0,constants!$M$2,IF($P4787&lt;&gt;0,constants!$N$2,0)))</f>
        <v>1117.99</v>
      </c>
      <c r="AA4787" s="10">
        <f>IF($N4787&lt;&gt;0,constants!$L$2,IF($O4787&lt;&gt;0,constants!$M$2,IF($P4787&lt;&gt;0,constants!$P$2,0)))</f>
        <v>4051.45</v>
      </c>
      <c r="AB4787" s="11">
        <f>constants!$O$2</f>
        <v>4861.32</v>
      </c>
      <c r="AC4787" s="11">
        <f>VLOOKUP(BWscncns[[#This Row],[scanner]],[0]!ScnrAvgBW,2,FALSE)/1000</f>
        <v>509.99709399477808</v>
      </c>
      <c r="AD4787" s="8">
        <f>(1+$F4787)*Z4787</f>
        <v>166.01450766674992</v>
      </c>
      <c r="AE4787" s="8">
        <f>(1+$F4787)*AA4787</f>
        <v>601.61493133789565</v>
      </c>
      <c r="AF4787" s="8">
        <f>(1+$F4787)*AB4787</f>
        <v>721.87555023794914</v>
      </c>
      <c r="AG4787" s="8">
        <f>(1+$F4787)*AC4787</f>
        <v>75.731371900478777</v>
      </c>
      <c r="AH4787" s="8">
        <f>(1+$F4787)*$T4787/1000</f>
        <v>100.66211913630514</v>
      </c>
      <c r="AI4787" s="8">
        <f>(1+BWscncns[[#This Row],[pid_error]]*K_p)*BWscncns[[#This Row],[dbw]]/1000</f>
        <v>389.27505956815253</v>
      </c>
      <c r="AJ4787" s="13">
        <f>BWscncns[[#This Row],[Torflow prgrssv alt vote]]/VLOOKUP(BWscncns[[#This Row],[class]],AltBWtotl,2,FALSE)*100</f>
        <v>7.6775433748922546E-3</v>
      </c>
      <c r="AK4787">
        <f>IF(D4787=E4787,1,0)</f>
        <v>1</v>
      </c>
    </row>
    <row r="4788" spans="1:37">
      <c r="A4788" s="1" t="s">
        <v>1614</v>
      </c>
      <c r="B4788" s="1" t="s">
        <v>1615</v>
      </c>
      <c r="C4788">
        <v>356</v>
      </c>
      <c r="D4788">
        <v>1524860136</v>
      </c>
      <c r="E4788">
        <v>1524860136</v>
      </c>
      <c r="F4788" s="2">
        <v>-0.150480805912</v>
      </c>
      <c r="G4788" s="2">
        <v>-0.150480805912</v>
      </c>
      <c r="H4788">
        <v>356313</v>
      </c>
      <c r="I4788" s="2">
        <v>3.6253029699800002E-2</v>
      </c>
      <c r="J4788" s="2">
        <v>0</v>
      </c>
      <c r="K4788">
        <v>5</v>
      </c>
      <c r="L4788" s="1" t="s">
        <v>12011</v>
      </c>
      <c r="M4788" s="1" t="s">
        <v>1615</v>
      </c>
      <c r="N4788">
        <v>0</v>
      </c>
      <c r="O4788">
        <v>0</v>
      </c>
      <c r="P4788">
        <v>1</v>
      </c>
      <c r="Q4788">
        <v>0</v>
      </c>
      <c r="R4788" s="19">
        <f>BWscncns[[#This Row],[C fx]]*4+BWscncns[[#This Row],[C fg]]*2+BWscncns[[#This Row],[C fm]]</f>
        <v>1</v>
      </c>
      <c r="S4788">
        <v>356</v>
      </c>
      <c r="T4788">
        <v>419430</v>
      </c>
      <c r="U4788" s="13">
        <v>0.84877100000000005</v>
      </c>
      <c r="V4788" s="13">
        <v>1.1781740000000001</v>
      </c>
      <c r="W4788">
        <v>3866</v>
      </c>
      <c r="X4788">
        <v>77</v>
      </c>
      <c r="Z4788" s="10">
        <f>IF($N4788&lt;&gt;0,constants!$L$2,IF($O4788&lt;&gt;0,constants!$M$2,IF($P4788&lt;&gt;0,constants!$N$2,0)))</f>
        <v>1117.99</v>
      </c>
      <c r="AA4788" s="10">
        <f>IF($N4788&lt;&gt;0,constants!$L$2,IF($O4788&lt;&gt;0,constants!$M$2,IF($P4788&lt;&gt;0,constants!$P$2,0)))</f>
        <v>4051.45</v>
      </c>
      <c r="AB4788" s="11">
        <f>constants!$O$2</f>
        <v>4861.32</v>
      </c>
      <c r="AC4788" s="11">
        <f>VLOOKUP(BWscncns[[#This Row],[scanner]],[0]!ScnrAvgBW,2,FALSE)/1000</f>
        <v>3794.4265750962772</v>
      </c>
      <c r="AD4788" s="8">
        <f>(1+$F4788)*Z4788</f>
        <v>949.75396379844312</v>
      </c>
      <c r="AE4788" s="8">
        <f>(1+$F4788)*AA4788</f>
        <v>3441.7845388878277</v>
      </c>
      <c r="AF4788" s="8">
        <f>(1+$F4788)*AB4788</f>
        <v>4129.7846486038761</v>
      </c>
      <c r="AG4788" s="8">
        <f>(1+$F4788)*AC4788</f>
        <v>3223.4382061018796</v>
      </c>
      <c r="AH4788" s="8">
        <f>(1+$F4788)*$T4788/1000</f>
        <v>356.31383557632984</v>
      </c>
      <c r="AI4788" s="8">
        <f>(1+BWscncns[[#This Row],[pid_error]]*K_p)*BWscncns[[#This Row],[dbw]]/1000</f>
        <v>387.87191778816492</v>
      </c>
      <c r="AJ4788" s="13">
        <f>BWscncns[[#This Row],[Torflow prgrssv alt vote]]/VLOOKUP(BWscncns[[#This Row],[class]],AltBWtotl,2,FALSE)*100</f>
        <v>7.649869673194208E-3</v>
      </c>
      <c r="AK4788">
        <f>IF(D4788=E4788,1,0)</f>
        <v>1</v>
      </c>
    </row>
    <row r="4789" spans="1:37">
      <c r="A4789" s="1" t="s">
        <v>5840</v>
      </c>
      <c r="B4789" s="1" t="s">
        <v>5841</v>
      </c>
      <c r="C4789">
        <v>263</v>
      </c>
      <c r="D4789">
        <v>1524991634</v>
      </c>
      <c r="E4789">
        <v>1524991634</v>
      </c>
      <c r="F4789" s="2">
        <v>-0.48656589278700002</v>
      </c>
      <c r="G4789" s="2">
        <v>-0.48656589278700002</v>
      </c>
      <c r="H4789">
        <v>262878</v>
      </c>
      <c r="I4789" s="2">
        <v>1.7611284097899999E-3</v>
      </c>
      <c r="J4789" s="2">
        <v>0</v>
      </c>
      <c r="K4789">
        <v>6</v>
      </c>
      <c r="L4789" s="1" t="s">
        <v>11585</v>
      </c>
      <c r="M4789" s="1" t="s">
        <v>5841</v>
      </c>
      <c r="N4789">
        <v>0</v>
      </c>
      <c r="O4789">
        <v>0</v>
      </c>
      <c r="P4789">
        <v>1</v>
      </c>
      <c r="Q4789">
        <v>0</v>
      </c>
      <c r="R4789" s="19">
        <f>BWscncns[[#This Row],[C fx]]*4+BWscncns[[#This Row],[C fg]]*2+BWscncns[[#This Row],[C fm]]</f>
        <v>1</v>
      </c>
      <c r="S4789">
        <v>335</v>
      </c>
      <c r="T4789">
        <v>512000</v>
      </c>
      <c r="U4789" s="13">
        <v>0.65429700000000002</v>
      </c>
      <c r="V4789" s="13">
        <v>1.5283580000000001</v>
      </c>
      <c r="W4789">
        <v>4399</v>
      </c>
      <c r="X4789">
        <v>87</v>
      </c>
      <c r="Z4789" s="10">
        <f>IF($N4789&lt;&gt;0,constants!$L$2,IF($O4789&lt;&gt;0,constants!$M$2,IF($P4789&lt;&gt;0,constants!$N$2,0)))</f>
        <v>1117.99</v>
      </c>
      <c r="AA4789" s="10">
        <f>IF($N4789&lt;&gt;0,constants!$L$2,IF($O4789&lt;&gt;0,constants!$M$2,IF($P4789&lt;&gt;0,constants!$P$2,0)))</f>
        <v>4051.45</v>
      </c>
      <c r="AB4789" s="11">
        <f>constants!$O$2</f>
        <v>4861.32</v>
      </c>
      <c r="AC4789" s="11">
        <f>VLOOKUP(BWscncns[[#This Row],[scanner]],[0]!ScnrAvgBW,2,FALSE)/1000</f>
        <v>2386.3111194805197</v>
      </c>
      <c r="AD4789" s="8">
        <f>(1+$F4789)*Z4789</f>
        <v>574.01419752306185</v>
      </c>
      <c r="AE4789" s="8">
        <f>(1+$F4789)*AA4789</f>
        <v>2080.1526136681086</v>
      </c>
      <c r="AF4789" s="8">
        <f>(1+$F4789)*AB4789</f>
        <v>2495.9674940767009</v>
      </c>
      <c r="AG4789" s="8">
        <f>(1+$F4789)*AC4789</f>
        <v>1225.2135191629352</v>
      </c>
      <c r="AH4789" s="8">
        <f>(1+$F4789)*$T4789/1000</f>
        <v>262.87826289305599</v>
      </c>
      <c r="AI4789" s="8">
        <f>(1+BWscncns[[#This Row],[pid_error]]*K_p)*BWscncns[[#This Row],[dbw]]/1000</f>
        <v>387.43913144652799</v>
      </c>
      <c r="AJ4789" s="13">
        <f>BWscncns[[#This Row],[Torflow prgrssv alt vote]]/VLOOKUP(BWscncns[[#This Row],[class]],AltBWtotl,2,FALSE)*100</f>
        <v>7.6413339711801495E-3</v>
      </c>
      <c r="AK4789">
        <f>IF(D4789=E4789,1,0)</f>
        <v>1</v>
      </c>
    </row>
    <row r="4790" spans="1:37">
      <c r="A4790" s="1" t="s">
        <v>8581</v>
      </c>
      <c r="B4790" s="1" t="s">
        <v>8582</v>
      </c>
      <c r="C4790">
        <v>163</v>
      </c>
      <c r="D4790">
        <v>1524985820</v>
      </c>
      <c r="E4790">
        <v>1524985820</v>
      </c>
      <c r="F4790" s="2">
        <v>-0.73415286582100003</v>
      </c>
      <c r="G4790" s="2">
        <v>-0.73415286582100003</v>
      </c>
      <c r="H4790">
        <v>162519</v>
      </c>
      <c r="I4790" s="2">
        <v>0.12832423215399999</v>
      </c>
      <c r="J4790" s="2">
        <v>0</v>
      </c>
      <c r="K4790">
        <v>8</v>
      </c>
      <c r="L4790" s="1" t="s">
        <v>11936</v>
      </c>
      <c r="M4790" s="1" t="s">
        <v>8582</v>
      </c>
      <c r="N4790">
        <v>0</v>
      </c>
      <c r="O4790">
        <v>0</v>
      </c>
      <c r="P4790">
        <v>1</v>
      </c>
      <c r="Q4790">
        <v>0</v>
      </c>
      <c r="R4790" s="19">
        <f>BWscncns[[#This Row],[C fx]]*4+BWscncns[[#This Row],[C fg]]*2+BWscncns[[#This Row],[C fm]]</f>
        <v>1</v>
      </c>
      <c r="S4790">
        <v>142</v>
      </c>
      <c r="T4790">
        <v>611328</v>
      </c>
      <c r="U4790" s="13">
        <v>0.23228099999999999</v>
      </c>
      <c r="V4790" s="13">
        <v>4.3051269999999997</v>
      </c>
      <c r="W4790">
        <v>5738</v>
      </c>
      <c r="X4790">
        <v>114</v>
      </c>
      <c r="Z4790" s="10">
        <f>IF($N4790&lt;&gt;0,constants!$L$2,IF($O4790&lt;&gt;0,constants!$M$2,IF($P4790&lt;&gt;0,constants!$N$2,0)))</f>
        <v>1117.99</v>
      </c>
      <c r="AA4790" s="10">
        <f>IF($N4790&lt;&gt;0,constants!$L$2,IF($O4790&lt;&gt;0,constants!$M$2,IF($P4790&lt;&gt;0,constants!$P$2,0)))</f>
        <v>4051.45</v>
      </c>
      <c r="AB4790" s="11">
        <f>constants!$O$2</f>
        <v>4861.32</v>
      </c>
      <c r="AC4790" s="11">
        <f>VLOOKUP(BWscncns[[#This Row],[scanner]],[0]!ScnrAvgBW,2,FALSE)/1000</f>
        <v>509.99709399477808</v>
      </c>
      <c r="AD4790" s="8">
        <f>(1+$F4790)*Z4790</f>
        <v>297.21443754078018</v>
      </c>
      <c r="AE4790" s="8">
        <f>(1+$F4790)*AA4790</f>
        <v>1077.0663717695093</v>
      </c>
      <c r="AF4790" s="8">
        <f>(1+$F4790)*AB4790</f>
        <v>1292.3679903270561</v>
      </c>
      <c r="AG4790" s="8">
        <f>(1+$F4790)*AC4790</f>
        <v>135.58126587812984</v>
      </c>
      <c r="AH4790" s="8">
        <f>(1+$F4790)*$T4790/1000</f>
        <v>162.51979684337968</v>
      </c>
      <c r="AI4790" s="8">
        <f>(1+BWscncns[[#This Row],[pid_error]]*K_p)*BWscncns[[#This Row],[dbw]]/1000</f>
        <v>386.92389842168978</v>
      </c>
      <c r="AJ4790" s="13">
        <f>BWscncns[[#This Row],[Torflow prgrssv alt vote]]/VLOOKUP(BWscncns[[#This Row],[class]],AltBWtotl,2,FALSE)*100</f>
        <v>7.6311722004754959E-3</v>
      </c>
      <c r="AK4790">
        <f>IF(D4790=E4790,1,0)</f>
        <v>1</v>
      </c>
    </row>
    <row r="4791" spans="1:37">
      <c r="A4791" s="1" t="s">
        <v>9278</v>
      </c>
      <c r="B4791" s="1" t="s">
        <v>9279</v>
      </c>
      <c r="C4791">
        <v>158</v>
      </c>
      <c r="D4791">
        <v>1524987958</v>
      </c>
      <c r="E4791">
        <v>1524987958</v>
      </c>
      <c r="F4791" s="2">
        <v>-0.74300507724200004</v>
      </c>
      <c r="G4791" s="2">
        <v>-0.74300507724200004</v>
      </c>
      <c r="H4791">
        <v>157897</v>
      </c>
      <c r="I4791" s="2">
        <v>-4.6517313866399998E-2</v>
      </c>
      <c r="J4791" s="2">
        <v>0</v>
      </c>
      <c r="K4791">
        <v>7</v>
      </c>
      <c r="L4791" s="1" t="s">
        <v>11890</v>
      </c>
      <c r="M4791" s="1" t="s">
        <v>9279</v>
      </c>
      <c r="N4791">
        <v>0</v>
      </c>
      <c r="O4791">
        <v>0</v>
      </c>
      <c r="P4791">
        <v>1</v>
      </c>
      <c r="Q4791">
        <v>0</v>
      </c>
      <c r="R4791" s="19">
        <f>BWscncns[[#This Row],[C fx]]*4+BWscncns[[#This Row],[C fg]]*2+BWscncns[[#This Row],[C fm]]</f>
        <v>1</v>
      </c>
      <c r="S4791">
        <v>214</v>
      </c>
      <c r="T4791">
        <v>614400</v>
      </c>
      <c r="U4791" s="13">
        <v>0.34830699999999998</v>
      </c>
      <c r="V4791" s="13">
        <v>2.8710279999999999</v>
      </c>
      <c r="W4791">
        <v>5323</v>
      </c>
      <c r="X4791">
        <v>106</v>
      </c>
      <c r="Z4791" s="10">
        <f>IF($N4791&lt;&gt;0,constants!$L$2,IF($O4791&lt;&gt;0,constants!$M$2,IF($P4791&lt;&gt;0,constants!$N$2,0)))</f>
        <v>1117.99</v>
      </c>
      <c r="AA4791" s="10">
        <f>IF($N4791&lt;&gt;0,constants!$L$2,IF($O4791&lt;&gt;0,constants!$M$2,IF($P4791&lt;&gt;0,constants!$P$2,0)))</f>
        <v>4051.45</v>
      </c>
      <c r="AB4791" s="11">
        <f>constants!$O$2</f>
        <v>4861.32</v>
      </c>
      <c r="AC4791" s="11">
        <f>VLOOKUP(BWscncns[[#This Row],[scanner]],[0]!ScnrAvgBW,2,FALSE)/1000</f>
        <v>885.64026081730776</v>
      </c>
      <c r="AD4791" s="8">
        <f>(1+$F4791)*Z4791</f>
        <v>287.31775369421638</v>
      </c>
      <c r="AE4791" s="8">
        <f>(1+$F4791)*AA4791</f>
        <v>1041.2020798078988</v>
      </c>
      <c r="AF4791" s="8">
        <f>(1+$F4791)*AB4791</f>
        <v>1249.3345579019203</v>
      </c>
      <c r="AG4791" s="8">
        <f>(1+$F4791)*AC4791</f>
        <v>227.60505042011894</v>
      </c>
      <c r="AH4791" s="8">
        <f>(1+$F4791)*$T4791/1000</f>
        <v>157.89768054251519</v>
      </c>
      <c r="AI4791" s="8">
        <f>(1+BWscncns[[#This Row],[pid_error]]*K_p)*BWscncns[[#This Row],[dbw]]/1000</f>
        <v>386.14884027125754</v>
      </c>
      <c r="AJ4791" s="13">
        <f>BWscncns[[#This Row],[Torflow prgrssv alt vote]]/VLOOKUP(BWscncns[[#This Row],[class]],AltBWtotl,2,FALSE)*100</f>
        <v>7.6158859846706378E-3</v>
      </c>
      <c r="AK4791">
        <f>IF(D4791=E4791,1,0)</f>
        <v>1</v>
      </c>
    </row>
    <row r="4792" spans="1:37">
      <c r="A4792" s="1" t="s">
        <v>346</v>
      </c>
      <c r="B4792" s="1" t="s">
        <v>347</v>
      </c>
      <c r="C4792">
        <v>362</v>
      </c>
      <c r="D4792">
        <v>1524980073</v>
      </c>
      <c r="E4792">
        <v>1524980073</v>
      </c>
      <c r="F4792" s="2">
        <v>-0.115926192419</v>
      </c>
      <c r="G4792" s="2">
        <v>-0.115926192419</v>
      </c>
      <c r="H4792">
        <v>362116</v>
      </c>
      <c r="I4792" s="2">
        <v>-3.10916488025E-2</v>
      </c>
      <c r="J4792" s="2">
        <v>0</v>
      </c>
      <c r="K4792">
        <v>5</v>
      </c>
      <c r="L4792" s="1" t="s">
        <v>11618</v>
      </c>
      <c r="M4792" s="1" t="s">
        <v>347</v>
      </c>
      <c r="N4792">
        <v>0</v>
      </c>
      <c r="O4792">
        <v>0</v>
      </c>
      <c r="P4792">
        <v>1</v>
      </c>
      <c r="Q4792">
        <v>0</v>
      </c>
      <c r="R4792" s="19">
        <f>BWscncns[[#This Row],[C fx]]*4+BWscncns[[#This Row],[C fg]]*2+BWscncns[[#This Row],[C fm]]</f>
        <v>1</v>
      </c>
      <c r="S4792">
        <v>362</v>
      </c>
      <c r="T4792">
        <v>409600</v>
      </c>
      <c r="U4792" s="13">
        <v>0.88378900000000005</v>
      </c>
      <c r="V4792" s="13">
        <v>1.1314919999999999</v>
      </c>
      <c r="W4792">
        <v>3760</v>
      </c>
      <c r="X4792">
        <v>75</v>
      </c>
      <c r="Z4792" s="10">
        <f>IF($N4792&lt;&gt;0,constants!$L$2,IF($O4792&lt;&gt;0,constants!$M$2,IF($P4792&lt;&gt;0,constants!$N$2,0)))</f>
        <v>1117.99</v>
      </c>
      <c r="AA4792" s="10">
        <f>IF($N4792&lt;&gt;0,constants!$L$2,IF($O4792&lt;&gt;0,constants!$M$2,IF($P4792&lt;&gt;0,constants!$P$2,0)))</f>
        <v>4051.45</v>
      </c>
      <c r="AB4792" s="11">
        <f>constants!$O$2</f>
        <v>4861.32</v>
      </c>
      <c r="AC4792" s="11">
        <f>VLOOKUP(BWscncns[[#This Row],[scanner]],[0]!ScnrAvgBW,2,FALSE)/1000</f>
        <v>3794.4265750962772</v>
      </c>
      <c r="AD4792" s="8">
        <f>(1+$F4792)*Z4792</f>
        <v>988.38567613748216</v>
      </c>
      <c r="AE4792" s="8">
        <f>(1+$F4792)*AA4792</f>
        <v>3581.780827724042</v>
      </c>
      <c r="AF4792" s="8">
        <f>(1+$F4792)*AB4792</f>
        <v>4297.7656822696663</v>
      </c>
      <c r="AG4792" s="8">
        <f>(1+$F4792)*AC4792</f>
        <v>3354.5531498318987</v>
      </c>
      <c r="AH4792" s="8">
        <f>(1+$F4792)*$T4792/1000</f>
        <v>362.11663158517757</v>
      </c>
      <c r="AI4792" s="8">
        <f>(1+BWscncns[[#This Row],[pid_error]]*K_p)*BWscncns[[#This Row],[dbw]]/1000</f>
        <v>385.85831579258883</v>
      </c>
      <c r="AJ4792" s="13">
        <f>BWscncns[[#This Row],[Torflow prgrssv alt vote]]/VLOOKUP(BWscncns[[#This Row],[class]],AltBWtotl,2,FALSE)*100</f>
        <v>7.6101560663734795E-3</v>
      </c>
      <c r="AK4792">
        <f>IF(D4792=E4792,1,0)</f>
        <v>1</v>
      </c>
    </row>
    <row r="4793" spans="1:37">
      <c r="A4793" s="1" t="s">
        <v>3223</v>
      </c>
      <c r="B4793" s="1" t="s">
        <v>3224</v>
      </c>
      <c r="C4793">
        <v>361</v>
      </c>
      <c r="D4793">
        <v>1524995596</v>
      </c>
      <c r="E4793">
        <v>1524995596</v>
      </c>
      <c r="F4793" s="2">
        <v>-0.1174916201</v>
      </c>
      <c r="G4793" s="2">
        <v>-0.1174916201</v>
      </c>
      <c r="H4793">
        <v>361475</v>
      </c>
      <c r="I4793" s="2">
        <v>5.1949346116600001E-2</v>
      </c>
      <c r="J4793" s="2">
        <v>0</v>
      </c>
      <c r="K4793">
        <v>5</v>
      </c>
      <c r="L4793" s="1" t="s">
        <v>11701</v>
      </c>
      <c r="M4793" s="1" t="s">
        <v>3224</v>
      </c>
      <c r="N4793">
        <v>0</v>
      </c>
      <c r="O4793">
        <v>0</v>
      </c>
      <c r="P4793">
        <v>1</v>
      </c>
      <c r="Q4793">
        <v>0</v>
      </c>
      <c r="R4793" s="19">
        <f>BWscncns[[#This Row],[C fx]]*4+BWscncns[[#This Row],[C fg]]*2+BWscncns[[#This Row],[C fm]]</f>
        <v>1</v>
      </c>
      <c r="S4793">
        <v>361</v>
      </c>
      <c r="T4793">
        <v>409600</v>
      </c>
      <c r="U4793" s="13">
        <v>0.88134800000000002</v>
      </c>
      <c r="V4793" s="13">
        <v>1.1346259999999999</v>
      </c>
      <c r="W4793">
        <v>3767</v>
      </c>
      <c r="X4793">
        <v>75</v>
      </c>
      <c r="Z4793" s="10">
        <f>IF($N4793&lt;&gt;0,constants!$L$2,IF($O4793&lt;&gt;0,constants!$M$2,IF($P4793&lt;&gt;0,constants!$N$2,0)))</f>
        <v>1117.99</v>
      </c>
      <c r="AA4793" s="10">
        <f>IF($N4793&lt;&gt;0,constants!$L$2,IF($O4793&lt;&gt;0,constants!$M$2,IF($P4793&lt;&gt;0,constants!$P$2,0)))</f>
        <v>4051.45</v>
      </c>
      <c r="AB4793" s="11">
        <f>constants!$O$2</f>
        <v>4861.32</v>
      </c>
      <c r="AC4793" s="11">
        <f>VLOOKUP(BWscncns[[#This Row],[scanner]],[0]!ScnrAvgBW,2,FALSE)/1000</f>
        <v>3794.4265750962772</v>
      </c>
      <c r="AD4793" s="8">
        <f>(1+$F4793)*Z4793</f>
        <v>986.63554364440097</v>
      </c>
      <c r="AE4793" s="8">
        <f>(1+$F4793)*AA4793</f>
        <v>3575.4385757458549</v>
      </c>
      <c r="AF4793" s="8">
        <f>(1+$F4793)*AB4793</f>
        <v>4290.1556373754674</v>
      </c>
      <c r="AG4793" s="8">
        <f>(1+$F4793)*AC4793</f>
        <v>3348.6132494377212</v>
      </c>
      <c r="AH4793" s="8">
        <f>(1+$F4793)*$T4793/1000</f>
        <v>361.47543240703999</v>
      </c>
      <c r="AI4793" s="8">
        <f>(1+BWscncns[[#This Row],[pid_error]]*K_p)*BWscncns[[#This Row],[dbw]]/1000</f>
        <v>385.53771620352001</v>
      </c>
      <c r="AJ4793" s="13">
        <f>BWscncns[[#This Row],[Torflow prgrssv alt vote]]/VLOOKUP(BWscncns[[#This Row],[class]],AltBWtotl,2,FALSE)*100</f>
        <v>7.6038329866113721E-3</v>
      </c>
      <c r="AK4793">
        <f>IF(D4793=E4793,1,0)</f>
        <v>1</v>
      </c>
    </row>
    <row r="4794" spans="1:37">
      <c r="A4794" s="1" t="s">
        <v>4866</v>
      </c>
      <c r="B4794" s="1" t="s">
        <v>4867</v>
      </c>
      <c r="C4794">
        <v>207</v>
      </c>
      <c r="D4794">
        <v>1524865138</v>
      </c>
      <c r="E4794">
        <v>1524865138</v>
      </c>
      <c r="F4794" s="2">
        <v>-0.64200261957899996</v>
      </c>
      <c r="G4794" s="2">
        <v>-0.64200261957899996</v>
      </c>
      <c r="H4794">
        <v>207092</v>
      </c>
      <c r="I4794" s="2">
        <v>5.5873821756699998E-2</v>
      </c>
      <c r="J4794" s="2">
        <v>0.33333333333300003</v>
      </c>
      <c r="K4794">
        <v>7</v>
      </c>
      <c r="L4794" s="1" t="s">
        <v>12021</v>
      </c>
      <c r="M4794" s="1" t="s">
        <v>4867</v>
      </c>
      <c r="N4794">
        <v>1</v>
      </c>
      <c r="O4794">
        <v>0</v>
      </c>
      <c r="P4794">
        <v>0</v>
      </c>
      <c r="Q4794">
        <v>0</v>
      </c>
      <c r="R4794" s="19">
        <f>BWscncns[[#This Row],[C fx]]*4+BWscncns[[#This Row],[C fg]]*2+BWscncns[[#This Row],[C fm]]</f>
        <v>4</v>
      </c>
      <c r="S4794">
        <v>177</v>
      </c>
      <c r="T4794">
        <v>567296</v>
      </c>
      <c r="U4794" s="13">
        <v>0.31200600000000001</v>
      </c>
      <c r="V4794" s="13">
        <v>3.2050619999999999</v>
      </c>
      <c r="W4794">
        <v>5444</v>
      </c>
      <c r="X4794">
        <v>108</v>
      </c>
      <c r="Z4794" s="10">
        <f>IF($N4794&lt;&gt;0,constants!$L$2,IF($O4794&lt;&gt;0,constants!$M$2,IF($P4794&lt;&gt;0,constants!$N$2,0)))</f>
        <v>10125.48</v>
      </c>
      <c r="AA4794" s="10">
        <f>IF($N4794&lt;&gt;0,constants!$L$2,IF($O4794&lt;&gt;0,constants!$M$2,IF($P4794&lt;&gt;0,constants!$P$2,0)))</f>
        <v>10125.48</v>
      </c>
      <c r="AB4794" s="11">
        <f>constants!$O$2</f>
        <v>4861.32</v>
      </c>
      <c r="AC4794" s="11">
        <f>VLOOKUP(BWscncns[[#This Row],[scanner]],[0]!ScnrAvgBW,2,FALSE)/1000</f>
        <v>885.64026081730776</v>
      </c>
      <c r="AD4794" s="8">
        <f>(1+$F4794)*Z4794</f>
        <v>3624.8953155052272</v>
      </c>
      <c r="AE4794" s="8">
        <f>(1+$F4794)*AA4794</f>
        <v>3624.8953155052272</v>
      </c>
      <c r="AF4794" s="8">
        <f>(1+$F4794)*AB4794</f>
        <v>1740.3398253882158</v>
      </c>
      <c r="AG4794" s="8">
        <f>(1+$F4794)*AC4794</f>
        <v>317.0568933679674</v>
      </c>
      <c r="AH4794" s="8">
        <f>(1+$F4794)*$T4794/1000</f>
        <v>203.09048192331164</v>
      </c>
      <c r="AI4794" s="8">
        <f>(1+BWscncns[[#This Row],[pid_error]]*K_p)*BWscncns[[#This Row],[dbw]]/1000</f>
        <v>385.19324096165587</v>
      </c>
      <c r="AJ4794" s="13">
        <f>BWscncns[[#This Row],[Torflow prgrssv alt vote]]/VLOOKUP(BWscncns[[#This Row],[class]],AltBWtotl,2,FALSE)*100</f>
        <v>3.3013927322731122E-3</v>
      </c>
      <c r="AK4794">
        <f>IF(D4794=E4794,1,0)</f>
        <v>1</v>
      </c>
    </row>
    <row r="4795" spans="1:37">
      <c r="A4795" s="1" t="s">
        <v>2574</v>
      </c>
      <c r="B4795" s="1" t="s">
        <v>2575</v>
      </c>
      <c r="C4795">
        <v>357</v>
      </c>
      <c r="D4795">
        <v>1524989085</v>
      </c>
      <c r="E4795">
        <v>1524989085</v>
      </c>
      <c r="F4795" s="2">
        <v>-0.128218906376</v>
      </c>
      <c r="G4795" s="2">
        <v>-0.128218906376</v>
      </c>
      <c r="H4795">
        <v>357081</v>
      </c>
      <c r="I4795" s="2">
        <v>0.20837534731599999</v>
      </c>
      <c r="J4795" s="2">
        <v>0</v>
      </c>
      <c r="K4795">
        <v>6</v>
      </c>
      <c r="L4795" s="1" t="s">
        <v>11597</v>
      </c>
      <c r="M4795" s="1" t="s">
        <v>2575</v>
      </c>
      <c r="N4795">
        <v>0</v>
      </c>
      <c r="O4795">
        <v>0</v>
      </c>
      <c r="P4795">
        <v>1</v>
      </c>
      <c r="Q4795">
        <v>0</v>
      </c>
      <c r="R4795" s="19">
        <f>BWscncns[[#This Row],[C fx]]*4+BWscncns[[#This Row],[C fg]]*2+BWscncns[[#This Row],[C fm]]</f>
        <v>1</v>
      </c>
      <c r="S4795">
        <v>296</v>
      </c>
      <c r="T4795">
        <v>409600</v>
      </c>
      <c r="U4795" s="13">
        <v>0.72265599999999997</v>
      </c>
      <c r="V4795" s="13">
        <v>1.3837839999999999</v>
      </c>
      <c r="W4795">
        <v>4216</v>
      </c>
      <c r="X4795">
        <v>84</v>
      </c>
      <c r="Z4795" s="10">
        <f>IF($N4795&lt;&gt;0,constants!$L$2,IF($O4795&lt;&gt;0,constants!$M$2,IF($P4795&lt;&gt;0,constants!$N$2,0)))</f>
        <v>1117.99</v>
      </c>
      <c r="AA4795" s="10">
        <f>IF($N4795&lt;&gt;0,constants!$L$2,IF($O4795&lt;&gt;0,constants!$M$2,IF($P4795&lt;&gt;0,constants!$P$2,0)))</f>
        <v>4051.45</v>
      </c>
      <c r="AB4795" s="11">
        <f>constants!$O$2</f>
        <v>4861.32</v>
      </c>
      <c r="AC4795" s="11">
        <f>VLOOKUP(BWscncns[[#This Row],[scanner]],[0]!ScnrAvgBW,2,FALSE)/1000</f>
        <v>2386.3111194805197</v>
      </c>
      <c r="AD4795" s="8">
        <f>(1+$F4795)*Z4795</f>
        <v>974.64254486069581</v>
      </c>
      <c r="AE4795" s="8">
        <f>(1+$F4795)*AA4795</f>
        <v>3531.9775117629547</v>
      </c>
      <c r="AF4795" s="8">
        <f>(1+$F4795)*AB4795</f>
        <v>4238.0068660562238</v>
      </c>
      <c r="AG4795" s="8">
        <f>(1+$F4795)*AC4795</f>
        <v>2080.3409174678391</v>
      </c>
      <c r="AH4795" s="8">
        <f>(1+$F4795)*$T4795/1000</f>
        <v>357.08153594839041</v>
      </c>
      <c r="AI4795" s="8">
        <f>(1+BWscncns[[#This Row],[pid_error]]*K_p)*BWscncns[[#This Row],[dbw]]/1000</f>
        <v>383.34076797419516</v>
      </c>
      <c r="AJ4795" s="13">
        <f>BWscncns[[#This Row],[Torflow prgrssv alt vote]]/VLOOKUP(BWscncns[[#This Row],[class]],AltBWtotl,2,FALSE)*100</f>
        <v>7.5605033026040118E-3</v>
      </c>
      <c r="AK4795">
        <f>IF(D4795=E4795,1,0)</f>
        <v>1</v>
      </c>
    </row>
    <row r="4796" spans="1:37">
      <c r="A4796" s="1" t="s">
        <v>3231</v>
      </c>
      <c r="B4796" s="1" t="s">
        <v>3232</v>
      </c>
      <c r="C4796">
        <v>356</v>
      </c>
      <c r="D4796">
        <v>1524984916</v>
      </c>
      <c r="E4796">
        <v>1524984916</v>
      </c>
      <c r="F4796" s="2">
        <v>-0.13079134020300001</v>
      </c>
      <c r="G4796" s="2">
        <v>-0.13079134020300001</v>
      </c>
      <c r="H4796">
        <v>356027</v>
      </c>
      <c r="I4796" s="2">
        <v>-3.0161625318500002E-2</v>
      </c>
      <c r="J4796" s="2">
        <v>0</v>
      </c>
      <c r="K4796">
        <v>5</v>
      </c>
      <c r="L4796" s="1" t="s">
        <v>11534</v>
      </c>
      <c r="M4796" s="1" t="s">
        <v>3232</v>
      </c>
      <c r="N4796">
        <v>0</v>
      </c>
      <c r="O4796">
        <v>0</v>
      </c>
      <c r="P4796">
        <v>1</v>
      </c>
      <c r="Q4796">
        <v>0</v>
      </c>
      <c r="R4796" s="19">
        <f>BWscncns[[#This Row],[C fx]]*4+BWscncns[[#This Row],[C fg]]*2+BWscncns[[#This Row],[C fm]]</f>
        <v>1</v>
      </c>
      <c r="S4796">
        <v>266</v>
      </c>
      <c r="T4796">
        <v>409600</v>
      </c>
      <c r="U4796" s="13">
        <v>0.64941400000000005</v>
      </c>
      <c r="V4796" s="13">
        <v>1.5398499999999999</v>
      </c>
      <c r="W4796">
        <v>4409</v>
      </c>
      <c r="X4796">
        <v>88</v>
      </c>
      <c r="Z4796" s="10">
        <f>IF($N4796&lt;&gt;0,constants!$L$2,IF($O4796&lt;&gt;0,constants!$M$2,IF($P4796&lt;&gt;0,constants!$N$2,0)))</f>
        <v>1117.99</v>
      </c>
      <c r="AA4796" s="10">
        <f>IF($N4796&lt;&gt;0,constants!$L$2,IF($O4796&lt;&gt;0,constants!$M$2,IF($P4796&lt;&gt;0,constants!$P$2,0)))</f>
        <v>4051.45</v>
      </c>
      <c r="AB4796" s="11">
        <f>constants!$O$2</f>
        <v>4861.32</v>
      </c>
      <c r="AC4796" s="11">
        <f>VLOOKUP(BWscncns[[#This Row],[scanner]],[0]!ScnrAvgBW,2,FALSE)/1000</f>
        <v>3794.4265750962772</v>
      </c>
      <c r="AD4796" s="8">
        <f>(1+$F4796)*Z4796</f>
        <v>971.76658956644803</v>
      </c>
      <c r="AE4796" s="8">
        <f>(1+$F4796)*AA4796</f>
        <v>3521.5554247345553</v>
      </c>
      <c r="AF4796" s="8">
        <f>(1+$F4796)*AB4796</f>
        <v>4225.5014420443522</v>
      </c>
      <c r="AG4796" s="8">
        <f>(1+$F4796)*AC4796</f>
        <v>3298.1484380375559</v>
      </c>
      <c r="AH4796" s="8">
        <f>(1+$F4796)*$T4796/1000</f>
        <v>356.02786705285121</v>
      </c>
      <c r="AI4796" s="8">
        <f>(1+BWscncns[[#This Row],[pid_error]]*K_p)*BWscncns[[#This Row],[dbw]]/1000</f>
        <v>382.81393352642556</v>
      </c>
      <c r="AJ4796" s="13">
        <f>BWscncns[[#This Row],[Torflow prgrssv alt vote]]/VLOOKUP(BWscncns[[#This Row],[class]],AltBWtotl,2,FALSE)*100</f>
        <v>7.5501127208682448E-3</v>
      </c>
      <c r="AK4796">
        <f>IF(D4796=E4796,1,0)</f>
        <v>1</v>
      </c>
    </row>
    <row r="4797" spans="1:37">
      <c r="A4797" s="1" t="s">
        <v>10616</v>
      </c>
      <c r="B4797" s="1" t="s">
        <v>10617</v>
      </c>
      <c r="C4797">
        <v>241</v>
      </c>
      <c r="D4797">
        <v>1524917983</v>
      </c>
      <c r="E4797">
        <v>1524917983</v>
      </c>
      <c r="F4797" s="2">
        <v>-0.54113180485099999</v>
      </c>
      <c r="G4797" s="2">
        <v>-0.54113180485099999</v>
      </c>
      <c r="H4797">
        <v>240579</v>
      </c>
      <c r="I4797" s="2">
        <v>-9.1156098727000007E-2</v>
      </c>
      <c r="J4797" s="2">
        <v>0</v>
      </c>
      <c r="K4797">
        <v>6</v>
      </c>
      <c r="L4797" s="1" t="s">
        <v>11900</v>
      </c>
      <c r="M4797" s="1" t="s">
        <v>10617</v>
      </c>
      <c r="N4797">
        <v>0</v>
      </c>
      <c r="O4797">
        <v>0</v>
      </c>
      <c r="P4797">
        <v>1</v>
      </c>
      <c r="Q4797">
        <v>0</v>
      </c>
      <c r="R4797" s="19">
        <f>BWscncns[[#This Row],[C fx]]*4+BWscncns[[#This Row],[C fg]]*2+BWscncns[[#This Row],[C fm]]</f>
        <v>1</v>
      </c>
      <c r="S4797">
        <v>353</v>
      </c>
      <c r="T4797">
        <v>524288</v>
      </c>
      <c r="U4797" s="13">
        <v>0.67329399999999995</v>
      </c>
      <c r="V4797" s="13">
        <v>1.4852350000000001</v>
      </c>
      <c r="W4797">
        <v>4346</v>
      </c>
      <c r="X4797">
        <v>86</v>
      </c>
      <c r="Z4797" s="10">
        <f>IF($N4797&lt;&gt;0,constants!$L$2,IF($O4797&lt;&gt;0,constants!$M$2,IF($P4797&lt;&gt;0,constants!$N$2,0)))</f>
        <v>1117.99</v>
      </c>
      <c r="AA4797" s="10">
        <f>IF($N4797&lt;&gt;0,constants!$L$2,IF($O4797&lt;&gt;0,constants!$M$2,IF($P4797&lt;&gt;0,constants!$P$2,0)))</f>
        <v>4051.45</v>
      </c>
      <c r="AB4797" s="11">
        <f>constants!$O$2</f>
        <v>4861.32</v>
      </c>
      <c r="AC4797" s="11">
        <f>VLOOKUP(BWscncns[[#This Row],[scanner]],[0]!ScnrAvgBW,2,FALSE)/1000</f>
        <v>2386.3111194805197</v>
      </c>
      <c r="AD4797" s="8">
        <f>(1+$F4797)*Z4797</f>
        <v>513.01005349463048</v>
      </c>
      <c r="AE4797" s="8">
        <f>(1+$F4797)*AA4797</f>
        <v>1859.0815492364161</v>
      </c>
      <c r="AF4797" s="8">
        <f>(1+$F4797)*AB4797</f>
        <v>2230.7051344417364</v>
      </c>
      <c r="AG4797" s="8">
        <f>(1+$F4797)*AC4797</f>
        <v>1095.0022764600158</v>
      </c>
      <c r="AH4797" s="8">
        <f>(1+$F4797)*$T4797/1000</f>
        <v>240.57908829827892</v>
      </c>
      <c r="AI4797" s="8">
        <f>(1+BWscncns[[#This Row],[pid_error]]*K_p)*BWscncns[[#This Row],[dbw]]/1000</f>
        <v>382.43354414913944</v>
      </c>
      <c r="AJ4797" s="13">
        <f>BWscncns[[#This Row],[Torflow prgrssv alt vote]]/VLOOKUP(BWscncns[[#This Row],[class]],AltBWtotl,2,FALSE)*100</f>
        <v>7.5426104268689785E-3</v>
      </c>
      <c r="AK4797">
        <f>IF(D4797=E4797,1,0)</f>
        <v>1</v>
      </c>
    </row>
    <row r="4798" spans="1:37">
      <c r="A4798" s="1" t="s">
        <v>7296</v>
      </c>
      <c r="B4798" s="1" t="s">
        <v>7297</v>
      </c>
      <c r="C4798">
        <v>54</v>
      </c>
      <c r="D4798">
        <v>1524447262</v>
      </c>
      <c r="E4798">
        <v>1524447262</v>
      </c>
      <c r="F4798" s="2">
        <v>-0.50966459677700005</v>
      </c>
      <c r="G4798" s="2">
        <v>-0.50966459677700005</v>
      </c>
      <c r="H4798">
        <v>53725</v>
      </c>
      <c r="I4798" s="2">
        <v>0</v>
      </c>
      <c r="J4798" s="2">
        <v>0</v>
      </c>
      <c r="K4798">
        <v>9</v>
      </c>
      <c r="L4798" s="1" t="s">
        <v>12016</v>
      </c>
      <c r="M4798" s="1" t="s">
        <v>7297</v>
      </c>
      <c r="N4798">
        <v>0</v>
      </c>
      <c r="O4798">
        <v>0</v>
      </c>
      <c r="P4798">
        <v>1</v>
      </c>
      <c r="Q4798">
        <v>0</v>
      </c>
      <c r="R4798" s="19">
        <f>BWscncns[[#This Row],[C fx]]*4+BWscncns[[#This Row],[C fg]]*2+BWscncns[[#This Row],[C fm]]</f>
        <v>1</v>
      </c>
      <c r="S4798">
        <v>112</v>
      </c>
      <c r="T4798">
        <v>512000</v>
      </c>
      <c r="U4798" s="13">
        <v>0.21875</v>
      </c>
      <c r="V4798" s="13">
        <v>4.5714290000000002</v>
      </c>
      <c r="W4798">
        <v>5763</v>
      </c>
      <c r="X4798">
        <v>115</v>
      </c>
      <c r="Z4798" s="10">
        <f>IF($N4798&lt;&gt;0,constants!$L$2,IF($O4798&lt;&gt;0,constants!$M$2,IF($P4798&lt;&gt;0,constants!$N$2,0)))</f>
        <v>1117.99</v>
      </c>
      <c r="AA4798" s="10">
        <f>IF($N4798&lt;&gt;0,constants!$L$2,IF($O4798&lt;&gt;0,constants!$M$2,IF($P4798&lt;&gt;0,constants!$P$2,0)))</f>
        <v>4051.45</v>
      </c>
      <c r="AB4798" s="11">
        <f>constants!$O$2</f>
        <v>4861.32</v>
      </c>
      <c r="AC4798" s="11">
        <f>VLOOKUP(BWscncns[[#This Row],[scanner]],[0]!ScnrAvgBW,2,FALSE)/1000</f>
        <v>504.85700000000003</v>
      </c>
      <c r="AD4798" s="8">
        <f>(1+$F4798)*Z4798</f>
        <v>548.19007744928172</v>
      </c>
      <c r="AE4798" s="8">
        <f>(1+$F4798)*AA4798</f>
        <v>1986.5693693878231</v>
      </c>
      <c r="AF4798" s="8">
        <f>(1+$F4798)*AB4798</f>
        <v>2383.6773023960341</v>
      </c>
      <c r="AG4798" s="8">
        <f>(1+$F4798)*AC4798</f>
        <v>247.54926066495409</v>
      </c>
      <c r="AH4798" s="8">
        <f>(1+$F4798)*$T4798/1000</f>
        <v>251.05172645017598</v>
      </c>
      <c r="AI4798" s="8">
        <f>(1+BWscncns[[#This Row],[pid_error]]*K_p)*BWscncns[[#This Row],[dbw]]/1000</f>
        <v>381.52586322508802</v>
      </c>
      <c r="AJ4798" s="13">
        <f>BWscncns[[#This Row],[Torflow prgrssv alt vote]]/VLOOKUP(BWscncns[[#This Row],[class]],AltBWtotl,2,FALSE)*100</f>
        <v>7.5247085359214875E-3</v>
      </c>
      <c r="AK4798">
        <f>IF(D4798=E4798,1,0)</f>
        <v>1</v>
      </c>
    </row>
    <row r="4799" spans="1:37">
      <c r="A4799" s="1" t="s">
        <v>10045</v>
      </c>
      <c r="B4799" s="1" t="s">
        <v>49</v>
      </c>
      <c r="C4799">
        <v>353</v>
      </c>
      <c r="D4799">
        <v>1524985992</v>
      </c>
      <c r="E4799">
        <v>1524985992</v>
      </c>
      <c r="F4799" s="2">
        <v>-0.13836271913699999</v>
      </c>
      <c r="G4799" s="2">
        <v>-0.13836271913699999</v>
      </c>
      <c r="H4799">
        <v>352926</v>
      </c>
      <c r="I4799" s="2">
        <v>7.3489508629600006E-2</v>
      </c>
      <c r="J4799" s="2">
        <v>0</v>
      </c>
      <c r="K4799">
        <v>6</v>
      </c>
      <c r="L4799" s="1" t="s">
        <v>11753</v>
      </c>
      <c r="M4799" s="1" t="s">
        <v>49</v>
      </c>
      <c r="N4799">
        <v>0</v>
      </c>
      <c r="O4799">
        <v>0</v>
      </c>
      <c r="P4799">
        <v>1</v>
      </c>
      <c r="Q4799">
        <v>0</v>
      </c>
      <c r="R4799" s="19">
        <f>BWscncns[[#This Row],[C fx]]*4+BWscncns[[#This Row],[C fg]]*2+BWscncns[[#This Row],[C fm]]</f>
        <v>1</v>
      </c>
      <c r="S4799">
        <v>353</v>
      </c>
      <c r="T4799">
        <v>409600</v>
      </c>
      <c r="U4799" s="13">
        <v>0.86181600000000003</v>
      </c>
      <c r="V4799" s="13">
        <v>1.1603399999999999</v>
      </c>
      <c r="W4799">
        <v>3831</v>
      </c>
      <c r="X4799">
        <v>76</v>
      </c>
      <c r="Z4799" s="10">
        <f>IF($N4799&lt;&gt;0,constants!$L$2,IF($O4799&lt;&gt;0,constants!$M$2,IF($P4799&lt;&gt;0,constants!$N$2,0)))</f>
        <v>1117.99</v>
      </c>
      <c r="AA4799" s="10">
        <f>IF($N4799&lt;&gt;0,constants!$L$2,IF($O4799&lt;&gt;0,constants!$M$2,IF($P4799&lt;&gt;0,constants!$P$2,0)))</f>
        <v>4051.45</v>
      </c>
      <c r="AB4799" s="11">
        <f>constants!$O$2</f>
        <v>4861.32</v>
      </c>
      <c r="AC4799" s="11">
        <f>VLOOKUP(BWscncns[[#This Row],[scanner]],[0]!ScnrAvgBW,2,FALSE)/1000</f>
        <v>2386.3111194805197</v>
      </c>
      <c r="AD4799" s="8">
        <f>(1+$F4799)*Z4799</f>
        <v>963.30186363202529</v>
      </c>
      <c r="AE4799" s="8">
        <f>(1+$F4799)*AA4799</f>
        <v>3490.8803615524012</v>
      </c>
      <c r="AF4799" s="8">
        <f>(1+$F4799)*AB4799</f>
        <v>4188.6945462049189</v>
      </c>
      <c r="AG4799" s="8">
        <f>(1+$F4799)*AC4799</f>
        <v>2056.1346242823365</v>
      </c>
      <c r="AH4799" s="8">
        <f>(1+$F4799)*$T4799/1000</f>
        <v>352.92663024148482</v>
      </c>
      <c r="AI4799" s="8">
        <f>(1+BWscncns[[#This Row],[pid_error]]*K_p)*BWscncns[[#This Row],[dbw]]/1000</f>
        <v>381.26331512074239</v>
      </c>
      <c r="AJ4799" s="13">
        <f>BWscncns[[#This Row],[Torflow prgrssv alt vote]]/VLOOKUP(BWscncns[[#This Row],[class]],AltBWtotl,2,FALSE)*100</f>
        <v>7.5195303864110984E-3</v>
      </c>
      <c r="AK4799">
        <f>IF(D4799=E4799,1,0)</f>
        <v>1</v>
      </c>
    </row>
    <row r="4800" spans="1:37">
      <c r="A4800" s="1" t="s">
        <v>9097</v>
      </c>
      <c r="B4800" s="1" t="s">
        <v>9098</v>
      </c>
      <c r="C4800">
        <v>353</v>
      </c>
      <c r="D4800">
        <v>1524939864</v>
      </c>
      <c r="E4800">
        <v>1524939864</v>
      </c>
      <c r="F4800" s="2">
        <v>-0.13931228378300001</v>
      </c>
      <c r="G4800" s="2">
        <v>-0.13931228378300001</v>
      </c>
      <c r="H4800">
        <v>352537</v>
      </c>
      <c r="I4800" s="2">
        <v>8.5705941366500005E-2</v>
      </c>
      <c r="J4800" s="2">
        <v>0</v>
      </c>
      <c r="K4800">
        <v>4</v>
      </c>
      <c r="L4800" s="1" t="s">
        <v>11568</v>
      </c>
      <c r="M4800" s="1" t="s">
        <v>9098</v>
      </c>
      <c r="N4800">
        <v>0</v>
      </c>
      <c r="O4800">
        <v>0</v>
      </c>
      <c r="P4800">
        <v>1</v>
      </c>
      <c r="Q4800">
        <v>0</v>
      </c>
      <c r="R4800" s="19">
        <f>BWscncns[[#This Row],[C fx]]*4+BWscncns[[#This Row],[C fg]]*2+BWscncns[[#This Row],[C fm]]</f>
        <v>1</v>
      </c>
      <c r="S4800">
        <v>353</v>
      </c>
      <c r="T4800">
        <v>409600</v>
      </c>
      <c r="U4800" s="13">
        <v>0.86181600000000003</v>
      </c>
      <c r="V4800" s="13">
        <v>1.1603399999999999</v>
      </c>
      <c r="W4800">
        <v>3832</v>
      </c>
      <c r="X4800">
        <v>76</v>
      </c>
      <c r="Z4800" s="10">
        <f>IF($N4800&lt;&gt;0,constants!$L$2,IF($O4800&lt;&gt;0,constants!$M$2,IF($P4800&lt;&gt;0,constants!$N$2,0)))</f>
        <v>1117.99</v>
      </c>
      <c r="AA4800" s="10">
        <f>IF($N4800&lt;&gt;0,constants!$L$2,IF($O4800&lt;&gt;0,constants!$M$2,IF($P4800&lt;&gt;0,constants!$P$2,0)))</f>
        <v>4051.45</v>
      </c>
      <c r="AB4800" s="11">
        <f>constants!$O$2</f>
        <v>4861.32</v>
      </c>
      <c r="AC4800" s="11">
        <f>VLOOKUP(BWscncns[[#This Row],[scanner]],[0]!ScnrAvgBW,2,FALSE)/1000</f>
        <v>4819.491751072962</v>
      </c>
      <c r="AD4800" s="8">
        <f>(1+$F4800)*Z4800</f>
        <v>962.24025985344383</v>
      </c>
      <c r="AE4800" s="8">
        <f>(1+$F4800)*AA4800</f>
        <v>3487.0332478673645</v>
      </c>
      <c r="AF4800" s="8">
        <f>(1+$F4800)*AB4800</f>
        <v>4184.0784086000267</v>
      </c>
      <c r="AG4800" s="8">
        <f>(1+$F4800)*AC4800</f>
        <v>4148.0773485576583</v>
      </c>
      <c r="AH4800" s="8">
        <f>(1+$F4800)*$T4800/1000</f>
        <v>352.53768856248325</v>
      </c>
      <c r="AI4800" s="8">
        <f>(1+BWscncns[[#This Row],[pid_error]]*K_p)*BWscncns[[#This Row],[dbw]]/1000</f>
        <v>381.06884428124158</v>
      </c>
      <c r="AJ4800" s="13">
        <f>BWscncns[[#This Row],[Torflow prgrssv alt vote]]/VLOOKUP(BWscncns[[#This Row],[class]],AltBWtotl,2,FALSE)*100</f>
        <v>7.5156949023010323E-3</v>
      </c>
      <c r="AK4800">
        <f>IF(D4800=E4800,1,0)</f>
        <v>1</v>
      </c>
    </row>
    <row r="4801" spans="1:37">
      <c r="A4801" s="1" t="s">
        <v>2387</v>
      </c>
      <c r="B4801" s="1" t="s">
        <v>2388</v>
      </c>
      <c r="C4801">
        <v>350</v>
      </c>
      <c r="D4801">
        <v>1524984916</v>
      </c>
      <c r="E4801">
        <v>1524984916</v>
      </c>
      <c r="F4801" s="2">
        <v>-0.14497941883500001</v>
      </c>
      <c r="G4801" s="2">
        <v>-0.14497941883500001</v>
      </c>
      <c r="H4801">
        <v>350216</v>
      </c>
      <c r="I4801" s="2">
        <v>-4.37607707162E-2</v>
      </c>
      <c r="J4801" s="2">
        <v>0</v>
      </c>
      <c r="K4801">
        <v>5</v>
      </c>
      <c r="L4801" s="1" t="s">
        <v>11534</v>
      </c>
      <c r="M4801" s="1" t="s">
        <v>2388</v>
      </c>
      <c r="N4801">
        <v>0</v>
      </c>
      <c r="O4801">
        <v>0</v>
      </c>
      <c r="P4801">
        <v>1</v>
      </c>
      <c r="Q4801">
        <v>0</v>
      </c>
      <c r="R4801" s="19">
        <f>BWscncns[[#This Row],[C fx]]*4+BWscncns[[#This Row],[C fg]]*2+BWscncns[[#This Row],[C fm]]</f>
        <v>1</v>
      </c>
      <c r="S4801">
        <v>350</v>
      </c>
      <c r="T4801">
        <v>409600</v>
      </c>
      <c r="U4801" s="13">
        <v>0.85449200000000003</v>
      </c>
      <c r="V4801" s="13">
        <v>1.1702859999999999</v>
      </c>
      <c r="W4801">
        <v>3848</v>
      </c>
      <c r="X4801">
        <v>76</v>
      </c>
      <c r="Z4801" s="10">
        <f>IF($N4801&lt;&gt;0,constants!$L$2,IF($O4801&lt;&gt;0,constants!$M$2,IF($P4801&lt;&gt;0,constants!$N$2,0)))</f>
        <v>1117.99</v>
      </c>
      <c r="AA4801" s="10">
        <f>IF($N4801&lt;&gt;0,constants!$L$2,IF($O4801&lt;&gt;0,constants!$M$2,IF($P4801&lt;&gt;0,constants!$P$2,0)))</f>
        <v>4051.45</v>
      </c>
      <c r="AB4801" s="11">
        <f>constants!$O$2</f>
        <v>4861.32</v>
      </c>
      <c r="AC4801" s="11">
        <f>VLOOKUP(BWscncns[[#This Row],[scanner]],[0]!ScnrAvgBW,2,FALSE)/1000</f>
        <v>3794.4265750962772</v>
      </c>
      <c r="AD4801" s="8">
        <f>(1+$F4801)*Z4801</f>
        <v>955.90445953665835</v>
      </c>
      <c r="AE4801" s="8">
        <f>(1+$F4801)*AA4801</f>
        <v>3464.0731335609394</v>
      </c>
      <c r="AF4801" s="8">
        <f>(1+$F4801)*AB4801</f>
        <v>4156.528651629038</v>
      </c>
      <c r="AG4801" s="8">
        <f>(1+$F4801)*AC4801</f>
        <v>3244.3128154267397</v>
      </c>
      <c r="AH4801" s="8">
        <f>(1+$F4801)*$T4801/1000</f>
        <v>350.21643004518398</v>
      </c>
      <c r="AI4801" s="8">
        <f>(1+BWscncns[[#This Row],[pid_error]]*K_p)*BWscncns[[#This Row],[dbw]]/1000</f>
        <v>379.908215022592</v>
      </c>
      <c r="AJ4801" s="13">
        <f>BWscncns[[#This Row],[Torflow prgrssv alt vote]]/VLOOKUP(BWscncns[[#This Row],[class]],AltBWtotl,2,FALSE)*100</f>
        <v>7.4928041949299078E-3</v>
      </c>
      <c r="AK4801">
        <f>IF(D4801=E4801,1,0)</f>
        <v>1</v>
      </c>
    </row>
    <row r="4802" spans="1:37">
      <c r="A4802" s="1" t="s">
        <v>10422</v>
      </c>
      <c r="B4802" s="1" t="s">
        <v>10423</v>
      </c>
      <c r="C4802">
        <v>247</v>
      </c>
      <c r="D4802">
        <v>1524963001</v>
      </c>
      <c r="E4802">
        <v>1524963001</v>
      </c>
      <c r="F4802" s="2">
        <v>-0.51809352934499997</v>
      </c>
      <c r="G4802" s="2">
        <v>-0.51809352934499997</v>
      </c>
      <c r="H4802">
        <v>246736</v>
      </c>
      <c r="I4802" s="2">
        <v>-0.24306171756100001</v>
      </c>
      <c r="J4802" s="2">
        <v>0</v>
      </c>
      <c r="K4802">
        <v>4</v>
      </c>
      <c r="L4802" s="1" t="s">
        <v>11657</v>
      </c>
      <c r="M4802" s="1" t="s">
        <v>10423</v>
      </c>
      <c r="N4802">
        <v>0</v>
      </c>
      <c r="O4802">
        <v>0</v>
      </c>
      <c r="P4802">
        <v>1</v>
      </c>
      <c r="Q4802">
        <v>0</v>
      </c>
      <c r="R4802" s="19">
        <f>BWscncns[[#This Row],[C fx]]*4+BWscncns[[#This Row],[C fg]]*2+BWscncns[[#This Row],[C fm]]</f>
        <v>1</v>
      </c>
      <c r="S4802">
        <v>488</v>
      </c>
      <c r="T4802">
        <v>512000</v>
      </c>
      <c r="U4802" s="13">
        <v>0.953125</v>
      </c>
      <c r="V4802" s="13">
        <v>1.04918</v>
      </c>
      <c r="W4802">
        <v>3533</v>
      </c>
      <c r="X4802">
        <v>70</v>
      </c>
      <c r="Z4802" s="10">
        <f>IF($N4802&lt;&gt;0,constants!$L$2,IF($O4802&lt;&gt;0,constants!$M$2,IF($P4802&lt;&gt;0,constants!$N$2,0)))</f>
        <v>1117.99</v>
      </c>
      <c r="AA4802" s="10">
        <f>IF($N4802&lt;&gt;0,constants!$L$2,IF($O4802&lt;&gt;0,constants!$M$2,IF($P4802&lt;&gt;0,constants!$P$2,0)))</f>
        <v>4051.45</v>
      </c>
      <c r="AB4802" s="11">
        <f>constants!$O$2</f>
        <v>4861.32</v>
      </c>
      <c r="AC4802" s="11">
        <f>VLOOKUP(BWscncns[[#This Row],[scanner]],[0]!ScnrAvgBW,2,FALSE)/1000</f>
        <v>4819.491751072962</v>
      </c>
      <c r="AD4802" s="8">
        <f>(1+$F4802)*Z4802</f>
        <v>538.76661512758346</v>
      </c>
      <c r="AE4802" s="8">
        <f>(1+$F4802)*AA4802</f>
        <v>1952.4199705351998</v>
      </c>
      <c r="AF4802" s="8">
        <f>(1+$F4802)*AB4802</f>
        <v>2342.7015639245647</v>
      </c>
      <c r="AG4802" s="8">
        <f>(1+$F4802)*AC4802</f>
        <v>2322.5442601104569</v>
      </c>
      <c r="AH4802" s="8">
        <f>(1+$F4802)*$T4802/1000</f>
        <v>246.73611297536002</v>
      </c>
      <c r="AI4802" s="8">
        <f>(1+BWscncns[[#This Row],[pid_error]]*K_p)*BWscncns[[#This Row],[dbw]]/1000</f>
        <v>379.36805648768001</v>
      </c>
      <c r="AJ4802" s="13">
        <f>BWscncns[[#This Row],[Torflow prgrssv alt vote]]/VLOOKUP(BWscncns[[#This Row],[class]],AltBWtotl,2,FALSE)*100</f>
        <v>7.4821508266260002E-3</v>
      </c>
      <c r="AK4802">
        <f>IF(D4802=E4802,1,0)</f>
        <v>1</v>
      </c>
    </row>
    <row r="4803" spans="1:37">
      <c r="A4803" s="1" t="s">
        <v>2003</v>
      </c>
      <c r="B4803" s="1" t="s">
        <v>49</v>
      </c>
      <c r="C4803">
        <v>349</v>
      </c>
      <c r="D4803">
        <v>1524862956</v>
      </c>
      <c r="E4803">
        <v>1524862956</v>
      </c>
      <c r="F4803" s="2">
        <v>-0.14865242717800001</v>
      </c>
      <c r="G4803" s="2">
        <v>-0.14865242717800001</v>
      </c>
      <c r="H4803">
        <v>348711</v>
      </c>
      <c r="I4803" s="2">
        <v>-8.8143023316099994E-2</v>
      </c>
      <c r="J4803" s="2">
        <v>0</v>
      </c>
      <c r="K4803">
        <v>5</v>
      </c>
      <c r="L4803" s="1" t="s">
        <v>11839</v>
      </c>
      <c r="M4803" s="1" t="s">
        <v>49</v>
      </c>
      <c r="N4803">
        <v>0</v>
      </c>
      <c r="O4803">
        <v>0</v>
      </c>
      <c r="P4803">
        <v>1</v>
      </c>
      <c r="Q4803">
        <v>0</v>
      </c>
      <c r="R4803" s="19">
        <f>BWscncns[[#This Row],[C fx]]*4+BWscncns[[#This Row],[C fg]]*2+BWscncns[[#This Row],[C fm]]</f>
        <v>1</v>
      </c>
      <c r="S4803">
        <v>247</v>
      </c>
      <c r="T4803">
        <v>409600</v>
      </c>
      <c r="U4803" s="13">
        <v>0.60302699999999998</v>
      </c>
      <c r="V4803" s="13">
        <v>1.6583000000000001</v>
      </c>
      <c r="W4803">
        <v>4522</v>
      </c>
      <c r="X4803">
        <v>90</v>
      </c>
      <c r="Z4803" s="10">
        <f>IF($N4803&lt;&gt;0,constants!$L$2,IF($O4803&lt;&gt;0,constants!$M$2,IF($P4803&lt;&gt;0,constants!$N$2,0)))</f>
        <v>1117.99</v>
      </c>
      <c r="AA4803" s="10">
        <f>IF($N4803&lt;&gt;0,constants!$L$2,IF($O4803&lt;&gt;0,constants!$M$2,IF($P4803&lt;&gt;0,constants!$P$2,0)))</f>
        <v>4051.45</v>
      </c>
      <c r="AB4803" s="11">
        <f>constants!$O$2</f>
        <v>4861.32</v>
      </c>
      <c r="AC4803" s="11">
        <f>VLOOKUP(BWscncns[[#This Row],[scanner]],[0]!ScnrAvgBW,2,FALSE)/1000</f>
        <v>3794.4265750962772</v>
      </c>
      <c r="AD4803" s="8">
        <f>(1+$F4803)*Z4803</f>
        <v>951.79807293926785</v>
      </c>
      <c r="AE4803" s="8">
        <f>(1+$F4803)*AA4803</f>
        <v>3449.1921239096919</v>
      </c>
      <c r="AF4803" s="8">
        <f>(1+$F4803)*AB4803</f>
        <v>4138.6729827110448</v>
      </c>
      <c r="AG4803" s="8">
        <f>(1+$F4803)*AC4803</f>
        <v>3230.37585495951</v>
      </c>
      <c r="AH4803" s="8">
        <f>(1+$F4803)*$T4803/1000</f>
        <v>348.71196582789122</v>
      </c>
      <c r="AI4803" s="8">
        <f>(1+BWscncns[[#This Row],[pid_error]]*K_p)*BWscncns[[#This Row],[dbw]]/1000</f>
        <v>379.15598291394559</v>
      </c>
      <c r="AJ4803" s="13">
        <f>BWscncns[[#This Row],[Torflow prgrssv alt vote]]/VLOOKUP(BWscncns[[#This Row],[class]],AltBWtotl,2,FALSE)*100</f>
        <v>7.4779681696049713E-3</v>
      </c>
      <c r="AK4803">
        <f>IF(D4803=E4803,1,0)</f>
        <v>1</v>
      </c>
    </row>
    <row r="4804" spans="1:37">
      <c r="A4804" s="1" t="s">
        <v>3768</v>
      </c>
      <c r="B4804" s="1" t="s">
        <v>3769</v>
      </c>
      <c r="C4804">
        <v>348</v>
      </c>
      <c r="D4804">
        <v>1525003705</v>
      </c>
      <c r="E4804">
        <v>1525003705</v>
      </c>
      <c r="F4804" s="2">
        <v>-0.14985440173699999</v>
      </c>
      <c r="G4804" s="2">
        <v>-0.14985440173699999</v>
      </c>
      <c r="H4804">
        <v>348219</v>
      </c>
      <c r="I4804" s="2">
        <v>-0.160121952895</v>
      </c>
      <c r="J4804" s="2">
        <v>0</v>
      </c>
      <c r="K4804">
        <v>5</v>
      </c>
      <c r="L4804" s="1" t="s">
        <v>11561</v>
      </c>
      <c r="M4804" s="1" t="s">
        <v>3769</v>
      </c>
      <c r="N4804">
        <v>0</v>
      </c>
      <c r="O4804">
        <v>0</v>
      </c>
      <c r="P4804">
        <v>1</v>
      </c>
      <c r="Q4804">
        <v>0</v>
      </c>
      <c r="R4804" s="19">
        <f>BWscncns[[#This Row],[C fx]]*4+BWscncns[[#This Row],[C fg]]*2+BWscncns[[#This Row],[C fm]]</f>
        <v>1</v>
      </c>
      <c r="S4804">
        <v>414</v>
      </c>
      <c r="T4804">
        <v>409600</v>
      </c>
      <c r="U4804" s="13">
        <v>1.010742</v>
      </c>
      <c r="V4804" s="13">
        <v>0.98937200000000003</v>
      </c>
      <c r="W4804">
        <v>3173</v>
      </c>
      <c r="X4804">
        <v>63</v>
      </c>
      <c r="Z4804" s="10">
        <f>IF($N4804&lt;&gt;0,constants!$L$2,IF($O4804&lt;&gt;0,constants!$M$2,IF($P4804&lt;&gt;0,constants!$N$2,0)))</f>
        <v>1117.99</v>
      </c>
      <c r="AA4804" s="10">
        <f>IF($N4804&lt;&gt;0,constants!$L$2,IF($O4804&lt;&gt;0,constants!$M$2,IF($P4804&lt;&gt;0,constants!$P$2,0)))</f>
        <v>4051.45</v>
      </c>
      <c r="AB4804" s="11">
        <f>constants!$O$2</f>
        <v>4861.32</v>
      </c>
      <c r="AC4804" s="11">
        <f>VLOOKUP(BWscncns[[#This Row],[scanner]],[0]!ScnrAvgBW,2,FALSE)/1000</f>
        <v>3794.4265750962772</v>
      </c>
      <c r="AD4804" s="8">
        <f>(1+$F4804)*Z4804</f>
        <v>950.45427740205128</v>
      </c>
      <c r="AE4804" s="8">
        <f>(1+$F4804)*AA4804</f>
        <v>3444.3223840826308</v>
      </c>
      <c r="AF4804" s="8">
        <f>(1+$F4804)*AB4804</f>
        <v>4132.8297997478867</v>
      </c>
      <c r="AG4804" s="8">
        <f>(1+$F4804)*AC4804</f>
        <v>3225.8150507502505</v>
      </c>
      <c r="AH4804" s="8">
        <f>(1+$F4804)*$T4804/1000</f>
        <v>348.21963704852482</v>
      </c>
      <c r="AI4804" s="8">
        <f>(1+BWscncns[[#This Row],[pid_error]]*K_p)*BWscncns[[#This Row],[dbw]]/1000</f>
        <v>378.90981852426239</v>
      </c>
      <c r="AJ4804" s="13">
        <f>BWscncns[[#This Row],[Torflow prgrssv alt vote]]/VLOOKUP(BWscncns[[#This Row],[class]],AltBWtotl,2,FALSE)*100</f>
        <v>7.4731131506853322E-3</v>
      </c>
      <c r="AK4804">
        <f>IF(D4804=E4804,1,0)</f>
        <v>1</v>
      </c>
    </row>
    <row r="4805" spans="1:37">
      <c r="A4805" s="1" t="s">
        <v>6917</v>
      </c>
      <c r="B4805" s="1" t="s">
        <v>6918</v>
      </c>
      <c r="C4805">
        <v>246</v>
      </c>
      <c r="D4805">
        <v>1524955173</v>
      </c>
      <c r="E4805">
        <v>1524955173</v>
      </c>
      <c r="F4805" s="2">
        <v>-0.520228126974</v>
      </c>
      <c r="G4805" s="2">
        <v>-0.520228126974</v>
      </c>
      <c r="H4805">
        <v>245627</v>
      </c>
      <c r="I4805" s="2">
        <v>6.0111918978499997E-2</v>
      </c>
      <c r="J4805" s="2">
        <v>0</v>
      </c>
      <c r="K4805">
        <v>6</v>
      </c>
      <c r="L4805" s="1" t="s">
        <v>11824</v>
      </c>
      <c r="M4805" s="1" t="s">
        <v>6918</v>
      </c>
      <c r="N4805">
        <v>0</v>
      </c>
      <c r="O4805">
        <v>0</v>
      </c>
      <c r="P4805">
        <v>1</v>
      </c>
      <c r="Q4805">
        <v>0</v>
      </c>
      <c r="R4805" s="19">
        <f>BWscncns[[#This Row],[C fx]]*4+BWscncns[[#This Row],[C fg]]*2+BWscncns[[#This Row],[C fm]]</f>
        <v>1</v>
      </c>
      <c r="S4805">
        <v>282</v>
      </c>
      <c r="T4805">
        <v>511968</v>
      </c>
      <c r="U4805" s="13">
        <v>0.55081599999999997</v>
      </c>
      <c r="V4805" s="13">
        <v>1.8154889999999999</v>
      </c>
      <c r="W4805">
        <v>4700</v>
      </c>
      <c r="X4805">
        <v>94</v>
      </c>
      <c r="Z4805" s="10">
        <f>IF($N4805&lt;&gt;0,constants!$L$2,IF($O4805&lt;&gt;0,constants!$M$2,IF($P4805&lt;&gt;0,constants!$N$2,0)))</f>
        <v>1117.99</v>
      </c>
      <c r="AA4805" s="10">
        <f>IF($N4805&lt;&gt;0,constants!$L$2,IF($O4805&lt;&gt;0,constants!$M$2,IF($P4805&lt;&gt;0,constants!$P$2,0)))</f>
        <v>4051.45</v>
      </c>
      <c r="AB4805" s="11">
        <f>constants!$O$2</f>
        <v>4861.32</v>
      </c>
      <c r="AC4805" s="11">
        <f>VLOOKUP(BWscncns[[#This Row],[scanner]],[0]!ScnrAvgBW,2,FALSE)/1000</f>
        <v>2386.3111194805197</v>
      </c>
      <c r="AD4805" s="8">
        <f>(1+$F4805)*Z4805</f>
        <v>536.38015632433769</v>
      </c>
      <c r="AE4805" s="8">
        <f>(1+$F4805)*AA4805</f>
        <v>1943.7717549711876</v>
      </c>
      <c r="AF4805" s="8">
        <f>(1+$F4805)*AB4805</f>
        <v>2332.3246017787542</v>
      </c>
      <c r="AG4805" s="8">
        <f>(1+$F4805)*AC4805</f>
        <v>1144.8849554159399</v>
      </c>
      <c r="AH4805" s="8">
        <f>(1+$F4805)*$T4805/1000</f>
        <v>245.62784628937516</v>
      </c>
      <c r="AI4805" s="8">
        <f>(1+BWscncns[[#This Row],[pid_error]]*K_p)*BWscncns[[#This Row],[dbw]]/1000</f>
        <v>378.79792314468756</v>
      </c>
      <c r="AJ4805" s="13">
        <f>BWscncns[[#This Row],[Torflow prgrssv alt vote]]/VLOOKUP(BWscncns[[#This Row],[class]],AltBWtotl,2,FALSE)*100</f>
        <v>7.4709062750866525E-3</v>
      </c>
      <c r="AK4805">
        <f>IF(D4805=E4805,1,0)</f>
        <v>1</v>
      </c>
    </row>
    <row r="4806" spans="1:37">
      <c r="A4806" s="1" t="s">
        <v>1753</v>
      </c>
      <c r="B4806" s="1" t="s">
        <v>49</v>
      </c>
      <c r="C4806">
        <v>346</v>
      </c>
      <c r="D4806">
        <v>1524945995</v>
      </c>
      <c r="E4806">
        <v>1524945995</v>
      </c>
      <c r="F4806" s="2">
        <v>-0.155012425693</v>
      </c>
      <c r="G4806" s="2">
        <v>-0.155012425693</v>
      </c>
      <c r="H4806">
        <v>346106</v>
      </c>
      <c r="I4806" s="2">
        <v>6.8727465874099999E-3</v>
      </c>
      <c r="J4806" s="2">
        <v>0</v>
      </c>
      <c r="K4806">
        <v>5</v>
      </c>
      <c r="L4806" s="1" t="s">
        <v>11709</v>
      </c>
      <c r="M4806" s="1" t="s">
        <v>49</v>
      </c>
      <c r="N4806">
        <v>0</v>
      </c>
      <c r="O4806">
        <v>0</v>
      </c>
      <c r="P4806">
        <v>1</v>
      </c>
      <c r="Q4806">
        <v>0</v>
      </c>
      <c r="R4806" s="19">
        <f>BWscncns[[#This Row],[C fx]]*4+BWscncns[[#This Row],[C fg]]*2+BWscncns[[#This Row],[C fm]]</f>
        <v>1</v>
      </c>
      <c r="S4806">
        <v>346</v>
      </c>
      <c r="T4806">
        <v>409600</v>
      </c>
      <c r="U4806" s="13">
        <v>0.84472700000000001</v>
      </c>
      <c r="V4806" s="13">
        <v>1.1838150000000001</v>
      </c>
      <c r="W4806">
        <v>3879</v>
      </c>
      <c r="X4806">
        <v>77</v>
      </c>
      <c r="Z4806" s="10">
        <f>IF($N4806&lt;&gt;0,constants!$L$2,IF($O4806&lt;&gt;0,constants!$M$2,IF($P4806&lt;&gt;0,constants!$N$2,0)))</f>
        <v>1117.99</v>
      </c>
      <c r="AA4806" s="10">
        <f>IF($N4806&lt;&gt;0,constants!$L$2,IF($O4806&lt;&gt;0,constants!$M$2,IF($P4806&lt;&gt;0,constants!$P$2,0)))</f>
        <v>4051.45</v>
      </c>
      <c r="AB4806" s="11">
        <f>constants!$O$2</f>
        <v>4861.32</v>
      </c>
      <c r="AC4806" s="11">
        <f>VLOOKUP(BWscncns[[#This Row],[scanner]],[0]!ScnrAvgBW,2,FALSE)/1000</f>
        <v>3794.4265750962772</v>
      </c>
      <c r="AD4806" s="8">
        <f>(1+$F4806)*Z4806</f>
        <v>944.68765819948294</v>
      </c>
      <c r="AE4806" s="8">
        <f>(1+$F4806)*AA4806</f>
        <v>3423.4249079260949</v>
      </c>
      <c r="AF4806" s="8">
        <f>(1+$F4806)*AB4806</f>
        <v>4107.754994730105</v>
      </c>
      <c r="AG4806" s="8">
        <f>(1+$F4806)*AC4806</f>
        <v>3206.2433075766212</v>
      </c>
      <c r="AH4806" s="8">
        <f>(1+$F4806)*$T4806/1000</f>
        <v>346.10691043614719</v>
      </c>
      <c r="AI4806" s="8">
        <f>(1+BWscncns[[#This Row],[pid_error]]*K_p)*BWscncns[[#This Row],[dbw]]/1000</f>
        <v>377.85345521807358</v>
      </c>
      <c r="AJ4806" s="13">
        <f>BWscncns[[#This Row],[Torflow prgrssv alt vote]]/VLOOKUP(BWscncns[[#This Row],[class]],AltBWtotl,2,FALSE)*100</f>
        <v>7.4522788462428489E-3</v>
      </c>
      <c r="AK4806">
        <f>IF(D4806=E4806,1,0)</f>
        <v>1</v>
      </c>
    </row>
    <row r="4807" spans="1:37">
      <c r="A4807" s="1" t="s">
        <v>2097</v>
      </c>
      <c r="B4807" s="1" t="s">
        <v>2098</v>
      </c>
      <c r="C4807">
        <v>346</v>
      </c>
      <c r="D4807">
        <v>1524978530</v>
      </c>
      <c r="E4807">
        <v>1524978530</v>
      </c>
      <c r="F4807" s="2">
        <v>-0.15554908990499999</v>
      </c>
      <c r="G4807" s="2">
        <v>-0.15554908990499999</v>
      </c>
      <c r="H4807">
        <v>345887</v>
      </c>
      <c r="I4807" s="2">
        <v>0.110298862682</v>
      </c>
      <c r="J4807" s="2">
        <v>0</v>
      </c>
      <c r="K4807">
        <v>6</v>
      </c>
      <c r="L4807" s="1" t="s">
        <v>11687</v>
      </c>
      <c r="M4807" s="1" t="s">
        <v>2098</v>
      </c>
      <c r="N4807">
        <v>0</v>
      </c>
      <c r="O4807">
        <v>0</v>
      </c>
      <c r="P4807">
        <v>1</v>
      </c>
      <c r="Q4807">
        <v>0</v>
      </c>
      <c r="R4807" s="19">
        <f>BWscncns[[#This Row],[C fx]]*4+BWscncns[[#This Row],[C fg]]*2+BWscncns[[#This Row],[C fm]]</f>
        <v>1</v>
      </c>
      <c r="S4807">
        <v>311</v>
      </c>
      <c r="T4807">
        <v>409600</v>
      </c>
      <c r="U4807" s="13">
        <v>0.75927699999999998</v>
      </c>
      <c r="V4807" s="13">
        <v>1.317042</v>
      </c>
      <c r="W4807">
        <v>4105</v>
      </c>
      <c r="X4807">
        <v>82</v>
      </c>
      <c r="Z4807" s="10">
        <f>IF($N4807&lt;&gt;0,constants!$L$2,IF($O4807&lt;&gt;0,constants!$M$2,IF($P4807&lt;&gt;0,constants!$N$2,0)))</f>
        <v>1117.99</v>
      </c>
      <c r="AA4807" s="10">
        <f>IF($N4807&lt;&gt;0,constants!$L$2,IF($O4807&lt;&gt;0,constants!$M$2,IF($P4807&lt;&gt;0,constants!$P$2,0)))</f>
        <v>4051.45</v>
      </c>
      <c r="AB4807" s="11">
        <f>constants!$O$2</f>
        <v>4861.32</v>
      </c>
      <c r="AC4807" s="11">
        <f>VLOOKUP(BWscncns[[#This Row],[scanner]],[0]!ScnrAvgBW,2,FALSE)/1000</f>
        <v>2386.3111194805197</v>
      </c>
      <c r="AD4807" s="8">
        <f>(1+$F4807)*Z4807</f>
        <v>944.08767297710904</v>
      </c>
      <c r="AE4807" s="8">
        <f>(1+$F4807)*AA4807</f>
        <v>3421.2506397043876</v>
      </c>
      <c r="AF4807" s="8">
        <f>(1+$F4807)*AB4807</f>
        <v>4105.1460982630251</v>
      </c>
      <c r="AG4807" s="8">
        <f>(1+$F4807)*AC4807</f>
        <v>2015.122596615143</v>
      </c>
      <c r="AH4807" s="8">
        <f>(1+$F4807)*$T4807/1000</f>
        <v>345.88709277491193</v>
      </c>
      <c r="AI4807" s="8">
        <f>(1+BWscncns[[#This Row],[pid_error]]*K_p)*BWscncns[[#This Row],[dbw]]/1000</f>
        <v>377.74354638745604</v>
      </c>
      <c r="AJ4807" s="13">
        <f>BWscncns[[#This Row],[Torflow prgrssv alt vote]]/VLOOKUP(BWscncns[[#This Row],[class]],AltBWtotl,2,FALSE)*100</f>
        <v>7.4501111506928537E-3</v>
      </c>
      <c r="AK4807">
        <f>IF(D4807=E4807,1,0)</f>
        <v>1</v>
      </c>
    </row>
    <row r="4808" spans="1:37">
      <c r="A4808" s="1" t="s">
        <v>8023</v>
      </c>
      <c r="B4808" s="1" t="s">
        <v>8024</v>
      </c>
      <c r="C4808">
        <v>229</v>
      </c>
      <c r="D4808">
        <v>1524987958</v>
      </c>
      <c r="E4808">
        <v>1524987958</v>
      </c>
      <c r="F4808" s="2">
        <v>-0.56322964370399997</v>
      </c>
      <c r="G4808" s="2">
        <v>-0.56322964370399997</v>
      </c>
      <c r="H4808">
        <v>228993</v>
      </c>
      <c r="I4808" s="2">
        <v>9.07368567638E-2</v>
      </c>
      <c r="J4808" s="2">
        <v>0.2</v>
      </c>
      <c r="K4808">
        <v>7</v>
      </c>
      <c r="L4808" s="1" t="s">
        <v>11890</v>
      </c>
      <c r="M4808" s="1" t="s">
        <v>8024</v>
      </c>
      <c r="N4808">
        <v>0</v>
      </c>
      <c r="O4808">
        <v>0</v>
      </c>
      <c r="P4808">
        <v>1</v>
      </c>
      <c r="Q4808">
        <v>0</v>
      </c>
      <c r="R4808" s="19">
        <f>BWscncns[[#This Row],[C fx]]*4+BWscncns[[#This Row],[C fg]]*2+BWscncns[[#This Row],[C fm]]</f>
        <v>1</v>
      </c>
      <c r="S4808">
        <v>205</v>
      </c>
      <c r="T4808">
        <v>524288</v>
      </c>
      <c r="U4808" s="13">
        <v>0.39100600000000002</v>
      </c>
      <c r="V4808" s="13">
        <v>2.5575019999999999</v>
      </c>
      <c r="W4808">
        <v>5206</v>
      </c>
      <c r="X4808">
        <v>104</v>
      </c>
      <c r="Z4808" s="10">
        <f>IF($N4808&lt;&gt;0,constants!$L$2,IF($O4808&lt;&gt;0,constants!$M$2,IF($P4808&lt;&gt;0,constants!$N$2,0)))</f>
        <v>1117.99</v>
      </c>
      <c r="AA4808" s="10">
        <f>IF($N4808&lt;&gt;0,constants!$L$2,IF($O4808&lt;&gt;0,constants!$M$2,IF($P4808&lt;&gt;0,constants!$P$2,0)))</f>
        <v>4051.45</v>
      </c>
      <c r="AB4808" s="11">
        <f>constants!$O$2</f>
        <v>4861.32</v>
      </c>
      <c r="AC4808" s="11">
        <f>VLOOKUP(BWscncns[[#This Row],[scanner]],[0]!ScnrAvgBW,2,FALSE)/1000</f>
        <v>885.64026081730776</v>
      </c>
      <c r="AD4808" s="8">
        <f>(1+$F4808)*Z4808</f>
        <v>488.3048906353651</v>
      </c>
      <c r="AE4808" s="8">
        <f>(1+$F4808)*AA4808</f>
        <v>1769.5532600154293</v>
      </c>
      <c r="AF4808" s="8">
        <f>(1+$F4808)*AB4808</f>
        <v>2123.2804684688708</v>
      </c>
      <c r="AG4808" s="8">
        <f>(1+$F4808)*AC4808</f>
        <v>386.82141226725793</v>
      </c>
      <c r="AH4808" s="8">
        <f>(1+$F4808)*$T4808/1000</f>
        <v>228.99345656171727</v>
      </c>
      <c r="AI4808" s="8">
        <f>(1+BWscncns[[#This Row],[pid_error]]*K_p)*BWscncns[[#This Row],[dbw]]/1000</f>
        <v>376.64072828085858</v>
      </c>
      <c r="AJ4808" s="13">
        <f>BWscncns[[#This Row],[Torflow prgrssv alt vote]]/VLOOKUP(BWscncns[[#This Row],[class]],AltBWtotl,2,FALSE)*100</f>
        <v>7.4283606335715886E-3</v>
      </c>
      <c r="AK4808">
        <f>IF(D4808=E4808,1,0)</f>
        <v>1</v>
      </c>
    </row>
    <row r="4809" spans="1:37">
      <c r="A4809" s="1" t="s">
        <v>6391</v>
      </c>
      <c r="B4809" s="1" t="s">
        <v>6392</v>
      </c>
      <c r="C4809">
        <v>229</v>
      </c>
      <c r="D4809">
        <v>1524981197</v>
      </c>
      <c r="E4809">
        <v>1524981197</v>
      </c>
      <c r="F4809" s="2">
        <v>-0.56348248927199995</v>
      </c>
      <c r="G4809" s="2">
        <v>-0.56348248927199995</v>
      </c>
      <c r="H4809">
        <v>228860</v>
      </c>
      <c r="I4809" s="2">
        <v>1.8691597748699999E-2</v>
      </c>
      <c r="J4809" s="2">
        <v>0</v>
      </c>
      <c r="K4809">
        <v>7</v>
      </c>
      <c r="L4809" s="1" t="s">
        <v>11820</v>
      </c>
      <c r="M4809" s="1" t="s">
        <v>6392</v>
      </c>
      <c r="N4809">
        <v>0</v>
      </c>
      <c r="O4809">
        <v>0</v>
      </c>
      <c r="P4809">
        <v>1</v>
      </c>
      <c r="Q4809">
        <v>0</v>
      </c>
      <c r="R4809" s="19">
        <f>BWscncns[[#This Row],[C fx]]*4+BWscncns[[#This Row],[C fg]]*2+BWscncns[[#This Row],[C fm]]</f>
        <v>1</v>
      </c>
      <c r="S4809">
        <v>189</v>
      </c>
      <c r="T4809">
        <v>524288</v>
      </c>
      <c r="U4809" s="13">
        <v>0.360489</v>
      </c>
      <c r="V4809" s="13">
        <v>2.7740109999999998</v>
      </c>
      <c r="W4809">
        <v>5287</v>
      </c>
      <c r="X4809">
        <v>105</v>
      </c>
      <c r="Z4809" s="10">
        <f>IF($N4809&lt;&gt;0,constants!$L$2,IF($O4809&lt;&gt;0,constants!$M$2,IF($P4809&lt;&gt;0,constants!$N$2,0)))</f>
        <v>1117.99</v>
      </c>
      <c r="AA4809" s="10">
        <f>IF($N4809&lt;&gt;0,constants!$L$2,IF($O4809&lt;&gt;0,constants!$M$2,IF($P4809&lt;&gt;0,constants!$P$2,0)))</f>
        <v>4051.45</v>
      </c>
      <c r="AB4809" s="11">
        <f>constants!$O$2</f>
        <v>4861.32</v>
      </c>
      <c r="AC4809" s="11">
        <f>VLOOKUP(BWscncns[[#This Row],[scanner]],[0]!ScnrAvgBW,2,FALSE)/1000</f>
        <v>885.64026081730776</v>
      </c>
      <c r="AD4809" s="8">
        <f>(1+$F4809)*Z4809</f>
        <v>488.02221181879679</v>
      </c>
      <c r="AE4809" s="8">
        <f>(1+$F4809)*AA4809</f>
        <v>1768.5288688389558</v>
      </c>
      <c r="AF4809" s="8">
        <f>(1+$F4809)*AB4809</f>
        <v>2122.051305252241</v>
      </c>
      <c r="AG4809" s="8">
        <f>(1+$F4809)*AC4809</f>
        <v>386.59748205246791</v>
      </c>
      <c r="AH4809" s="8">
        <f>(1+$F4809)*$T4809/1000</f>
        <v>228.86089266456167</v>
      </c>
      <c r="AI4809" s="8">
        <f>(1+BWscncns[[#This Row],[pid_error]]*K_p)*BWscncns[[#This Row],[dbw]]/1000</f>
        <v>376.5744463322809</v>
      </c>
      <c r="AJ4809" s="13">
        <f>BWscncns[[#This Row],[Torflow prgrssv alt vote]]/VLOOKUP(BWscncns[[#This Row],[class]],AltBWtotl,2,FALSE)*100</f>
        <v>7.4270533766007917E-3</v>
      </c>
      <c r="AK4809">
        <f>IF(D4809=E4809,1,0)</f>
        <v>1</v>
      </c>
    </row>
    <row r="4810" spans="1:37">
      <c r="A4810" s="1" t="s">
        <v>8351</v>
      </c>
      <c r="B4810" s="1" t="s">
        <v>8352</v>
      </c>
      <c r="C4810">
        <v>341</v>
      </c>
      <c r="D4810">
        <v>1524929364</v>
      </c>
      <c r="E4810">
        <v>1524929364</v>
      </c>
      <c r="F4810" s="2">
        <v>-0.16649098728699999</v>
      </c>
      <c r="G4810" s="2">
        <v>-0.16649098728699999</v>
      </c>
      <c r="H4810">
        <v>341405</v>
      </c>
      <c r="I4810" s="2">
        <v>0.147648423438</v>
      </c>
      <c r="J4810" s="2">
        <v>0</v>
      </c>
      <c r="K4810">
        <v>6</v>
      </c>
      <c r="L4810" s="1" t="s">
        <v>11845</v>
      </c>
      <c r="M4810" s="1" t="s">
        <v>8352</v>
      </c>
      <c r="N4810">
        <v>0</v>
      </c>
      <c r="O4810">
        <v>0</v>
      </c>
      <c r="P4810">
        <v>1</v>
      </c>
      <c r="Q4810">
        <v>0</v>
      </c>
      <c r="R4810" s="19">
        <f>BWscncns[[#This Row],[C fx]]*4+BWscncns[[#This Row],[C fg]]*2+BWscncns[[#This Row],[C fm]]</f>
        <v>1</v>
      </c>
      <c r="S4810">
        <v>270</v>
      </c>
      <c r="T4810">
        <v>409600</v>
      </c>
      <c r="U4810" s="13">
        <v>0.65917999999999999</v>
      </c>
      <c r="V4810" s="13">
        <v>1.517037</v>
      </c>
      <c r="W4810">
        <v>4378</v>
      </c>
      <c r="X4810">
        <v>87</v>
      </c>
      <c r="Z4810" s="10">
        <f>IF($N4810&lt;&gt;0,constants!$L$2,IF($O4810&lt;&gt;0,constants!$M$2,IF($P4810&lt;&gt;0,constants!$N$2,0)))</f>
        <v>1117.99</v>
      </c>
      <c r="AA4810" s="10">
        <f>IF($N4810&lt;&gt;0,constants!$L$2,IF($O4810&lt;&gt;0,constants!$M$2,IF($P4810&lt;&gt;0,constants!$P$2,0)))</f>
        <v>4051.45</v>
      </c>
      <c r="AB4810" s="11">
        <f>constants!$O$2</f>
        <v>4861.32</v>
      </c>
      <c r="AC4810" s="11">
        <f>VLOOKUP(BWscncns[[#This Row],[scanner]],[0]!ScnrAvgBW,2,FALSE)/1000</f>
        <v>2386.3111194805197</v>
      </c>
      <c r="AD4810" s="8">
        <f>(1+$F4810)*Z4810</f>
        <v>931.85474112300687</v>
      </c>
      <c r="AE4810" s="8">
        <f>(1+$F4810)*AA4810</f>
        <v>3376.9200895560839</v>
      </c>
      <c r="AF4810" s="8">
        <f>(1+$F4810)*AB4810</f>
        <v>4051.9540336819609</v>
      </c>
      <c r="AG4810" s="8">
        <f>(1+$F4810)*AC4810</f>
        <v>1989.0118252242619</v>
      </c>
      <c r="AH4810" s="8">
        <f>(1+$F4810)*$T4810/1000</f>
        <v>341.40529160724481</v>
      </c>
      <c r="AI4810" s="8">
        <f>(1+BWscncns[[#This Row],[pid_error]]*K_p)*BWscncns[[#This Row],[dbw]]/1000</f>
        <v>375.50264580362244</v>
      </c>
      <c r="AJ4810" s="13">
        <f>BWscncns[[#This Row],[Torflow prgrssv alt vote]]/VLOOKUP(BWscncns[[#This Row],[class]],AltBWtotl,2,FALSE)*100</f>
        <v>7.4059146089203347E-3</v>
      </c>
      <c r="AK4810">
        <f>IF(D4810=E4810,1,0)</f>
        <v>1</v>
      </c>
    </row>
    <row r="4811" spans="1:37">
      <c r="A4811" s="1" t="s">
        <v>2849</v>
      </c>
      <c r="B4811" s="1" t="s">
        <v>2850</v>
      </c>
      <c r="C4811">
        <v>226</v>
      </c>
      <c r="D4811">
        <v>1524998183</v>
      </c>
      <c r="E4811">
        <v>1524998183</v>
      </c>
      <c r="F4811" s="2">
        <v>-0.56846195875399996</v>
      </c>
      <c r="G4811" s="2">
        <v>-0.56846195875399996</v>
      </c>
      <c r="H4811">
        <v>226250</v>
      </c>
      <c r="I4811" s="2">
        <v>-0.48871777288099999</v>
      </c>
      <c r="J4811" s="2">
        <v>0</v>
      </c>
      <c r="K4811">
        <v>5</v>
      </c>
      <c r="L4811" s="1" t="s">
        <v>11759</v>
      </c>
      <c r="M4811" s="1" t="s">
        <v>2850</v>
      </c>
      <c r="N4811">
        <v>0</v>
      </c>
      <c r="O4811">
        <v>0</v>
      </c>
      <c r="P4811">
        <v>1</v>
      </c>
      <c r="Q4811">
        <v>0</v>
      </c>
      <c r="R4811" s="19">
        <f>BWscncns[[#This Row],[C fx]]*4+BWscncns[[#This Row],[C fg]]*2+BWscncns[[#This Row],[C fm]]</f>
        <v>1</v>
      </c>
      <c r="S4811">
        <v>427</v>
      </c>
      <c r="T4811">
        <v>524288</v>
      </c>
      <c r="U4811" s="13">
        <v>0.814438</v>
      </c>
      <c r="V4811" s="13">
        <v>1.227841</v>
      </c>
      <c r="W4811">
        <v>3970</v>
      </c>
      <c r="X4811">
        <v>79</v>
      </c>
      <c r="Z4811" s="10">
        <f>IF($N4811&lt;&gt;0,constants!$L$2,IF($O4811&lt;&gt;0,constants!$M$2,IF($P4811&lt;&gt;0,constants!$N$2,0)))</f>
        <v>1117.99</v>
      </c>
      <c r="AA4811" s="10">
        <f>IF($N4811&lt;&gt;0,constants!$L$2,IF($O4811&lt;&gt;0,constants!$M$2,IF($P4811&lt;&gt;0,constants!$P$2,0)))</f>
        <v>4051.45</v>
      </c>
      <c r="AB4811" s="11">
        <f>constants!$O$2</f>
        <v>4861.32</v>
      </c>
      <c r="AC4811" s="11">
        <f>VLOOKUP(BWscncns[[#This Row],[scanner]],[0]!ScnrAvgBW,2,FALSE)/1000</f>
        <v>3794.4265750962772</v>
      </c>
      <c r="AD4811" s="8">
        <f>(1+$F4811)*Z4811</f>
        <v>482.45521473261556</v>
      </c>
      <c r="AE4811" s="8">
        <f>(1+$F4811)*AA4811</f>
        <v>1748.3547972061067</v>
      </c>
      <c r="AF4811" s="8">
        <f>(1+$F4811)*AB4811</f>
        <v>2097.8445106700046</v>
      </c>
      <c r="AG4811" s="8">
        <f>(1+$F4811)*AC4811</f>
        <v>1637.439411868816</v>
      </c>
      <c r="AH4811" s="8">
        <f>(1+$F4811)*$T4811/1000</f>
        <v>226.25021656878286</v>
      </c>
      <c r="AI4811" s="8">
        <f>(1+BWscncns[[#This Row],[pid_error]]*K_p)*BWscncns[[#This Row],[dbw]]/1000</f>
        <v>375.26910828439145</v>
      </c>
      <c r="AJ4811" s="13">
        <f>BWscncns[[#This Row],[Torflow prgrssv alt vote]]/VLOOKUP(BWscncns[[#This Row],[class]],AltBWtotl,2,FALSE)*100</f>
        <v>7.4013086255944318E-3</v>
      </c>
      <c r="AK4811">
        <f>IF(D4811=E4811,1,0)</f>
        <v>1</v>
      </c>
    </row>
    <row r="4812" spans="1:37">
      <c r="A4812" s="1" t="s">
        <v>3343</v>
      </c>
      <c r="B4812" s="1" t="s">
        <v>3344</v>
      </c>
      <c r="C4812">
        <v>237</v>
      </c>
      <c r="D4812">
        <v>1524975578</v>
      </c>
      <c r="E4812">
        <v>1524975578</v>
      </c>
      <c r="F4812" s="2">
        <v>-0.53741832383499999</v>
      </c>
      <c r="G4812" s="2">
        <v>-0.53741832383499999</v>
      </c>
      <c r="H4812">
        <v>236841</v>
      </c>
      <c r="I4812" s="2">
        <v>5.8870057216799998E-2</v>
      </c>
      <c r="J4812" s="2">
        <v>0</v>
      </c>
      <c r="K4812">
        <v>6</v>
      </c>
      <c r="L4812" s="1" t="s">
        <v>11692</v>
      </c>
      <c r="M4812" s="1" t="s">
        <v>3344</v>
      </c>
      <c r="N4812">
        <v>0</v>
      </c>
      <c r="O4812">
        <v>0</v>
      </c>
      <c r="P4812">
        <v>1</v>
      </c>
      <c r="Q4812">
        <v>0</v>
      </c>
      <c r="R4812" s="19">
        <f>BWscncns[[#This Row],[C fx]]*4+BWscncns[[#This Row],[C fg]]*2+BWscncns[[#This Row],[C fm]]</f>
        <v>1</v>
      </c>
      <c r="S4812">
        <v>328</v>
      </c>
      <c r="T4812">
        <v>512000</v>
      </c>
      <c r="U4812" s="13">
        <v>0.640625</v>
      </c>
      <c r="V4812" s="13">
        <v>1.5609759999999999</v>
      </c>
      <c r="W4812">
        <v>4425</v>
      </c>
      <c r="X4812">
        <v>88</v>
      </c>
      <c r="Z4812" s="10">
        <f>IF($N4812&lt;&gt;0,constants!$L$2,IF($O4812&lt;&gt;0,constants!$M$2,IF($P4812&lt;&gt;0,constants!$N$2,0)))</f>
        <v>1117.99</v>
      </c>
      <c r="AA4812" s="10">
        <f>IF($N4812&lt;&gt;0,constants!$L$2,IF($O4812&lt;&gt;0,constants!$M$2,IF($P4812&lt;&gt;0,constants!$P$2,0)))</f>
        <v>4051.45</v>
      </c>
      <c r="AB4812" s="11">
        <f>constants!$O$2</f>
        <v>4861.32</v>
      </c>
      <c r="AC4812" s="11">
        <f>VLOOKUP(BWscncns[[#This Row],[scanner]],[0]!ScnrAvgBW,2,FALSE)/1000</f>
        <v>2386.3111194805197</v>
      </c>
      <c r="AD4812" s="8">
        <f>(1+$F4812)*Z4812</f>
        <v>517.16168813570835</v>
      </c>
      <c r="AE4812" s="8">
        <f>(1+$F4812)*AA4812</f>
        <v>1874.1265318986891</v>
      </c>
      <c r="AF4812" s="8">
        <f>(1+$F4812)*AB4812</f>
        <v>2248.7575539744375</v>
      </c>
      <c r="AG4812" s="8">
        <f>(1+$F4812)*AC4812</f>
        <v>1103.8637975004765</v>
      </c>
      <c r="AH4812" s="8">
        <f>(1+$F4812)*$T4812/1000</f>
        <v>236.84181819648001</v>
      </c>
      <c r="AI4812" s="8">
        <f>(1+BWscncns[[#This Row],[pid_error]]*K_p)*BWscncns[[#This Row],[dbw]]/1000</f>
        <v>374.42090909824003</v>
      </c>
      <c r="AJ4812" s="13">
        <f>BWscncns[[#This Row],[Torflow prgrssv alt vote]]/VLOOKUP(BWscncns[[#This Row],[class]],AltBWtotl,2,FALSE)*100</f>
        <v>7.3845798733094782E-3</v>
      </c>
      <c r="AK4812">
        <f>IF(D4812=E4812,1,0)</f>
        <v>1</v>
      </c>
    </row>
    <row r="4813" spans="1:37">
      <c r="A4813" s="1" t="s">
        <v>138</v>
      </c>
      <c r="B4813" s="1" t="s">
        <v>139</v>
      </c>
      <c r="C4813">
        <v>224</v>
      </c>
      <c r="D4813">
        <v>1525003937</v>
      </c>
      <c r="E4813">
        <v>1525003937</v>
      </c>
      <c r="F4813" s="2">
        <v>-0.57270657998700003</v>
      </c>
      <c r="G4813" s="2">
        <v>-0.57270657998700003</v>
      </c>
      <c r="H4813">
        <v>224024</v>
      </c>
      <c r="I4813" s="2">
        <v>0.158182869473</v>
      </c>
      <c r="J4813" s="2">
        <v>0</v>
      </c>
      <c r="K4813">
        <v>7</v>
      </c>
      <c r="L4813" s="1" t="s">
        <v>11925</v>
      </c>
      <c r="M4813" s="1" t="s">
        <v>139</v>
      </c>
      <c r="N4813">
        <v>0</v>
      </c>
      <c r="O4813">
        <v>0</v>
      </c>
      <c r="P4813">
        <v>1</v>
      </c>
      <c r="Q4813">
        <v>0</v>
      </c>
      <c r="R4813" s="19">
        <f>BWscncns[[#This Row],[C fx]]*4+BWscncns[[#This Row],[C fg]]*2+BWscncns[[#This Row],[C fm]]</f>
        <v>1</v>
      </c>
      <c r="S4813">
        <v>141</v>
      </c>
      <c r="T4813">
        <v>524288</v>
      </c>
      <c r="U4813" s="13">
        <v>0.26893600000000001</v>
      </c>
      <c r="V4813" s="13">
        <v>3.7183549999999999</v>
      </c>
      <c r="W4813">
        <v>5575</v>
      </c>
      <c r="X4813">
        <v>111</v>
      </c>
      <c r="Z4813" s="10">
        <f>IF($N4813&lt;&gt;0,constants!$L$2,IF($O4813&lt;&gt;0,constants!$M$2,IF($P4813&lt;&gt;0,constants!$N$2,0)))</f>
        <v>1117.99</v>
      </c>
      <c r="AA4813" s="10">
        <f>IF($N4813&lt;&gt;0,constants!$L$2,IF($O4813&lt;&gt;0,constants!$M$2,IF($P4813&lt;&gt;0,constants!$P$2,0)))</f>
        <v>4051.45</v>
      </c>
      <c r="AB4813" s="11">
        <f>constants!$O$2</f>
        <v>4861.32</v>
      </c>
      <c r="AC4813" s="11">
        <f>VLOOKUP(BWscncns[[#This Row],[scanner]],[0]!ScnrAvgBW,2,FALSE)/1000</f>
        <v>885.64026081730776</v>
      </c>
      <c r="AD4813" s="8">
        <f>(1+$F4813)*Z4813</f>
        <v>477.70977064033383</v>
      </c>
      <c r="AE4813" s="8">
        <f>(1+$F4813)*AA4813</f>
        <v>1731.1579265116686</v>
      </c>
      <c r="AF4813" s="8">
        <f>(1+$F4813)*AB4813</f>
        <v>2077.2100485775968</v>
      </c>
      <c r="AG4813" s="8">
        <f>(1+$F4813)*AC4813</f>
        <v>378.42825594583275</v>
      </c>
      <c r="AH4813" s="8">
        <f>(1+$F4813)*$T4813/1000</f>
        <v>224.02481259177574</v>
      </c>
      <c r="AI4813" s="8">
        <f>(1+BWscncns[[#This Row],[pid_error]]*K_p)*BWscncns[[#This Row],[dbw]]/1000</f>
        <v>374.1564062958879</v>
      </c>
      <c r="AJ4813" s="13">
        <f>BWscncns[[#This Row],[Torflow prgrssv alt vote]]/VLOOKUP(BWscncns[[#This Row],[class]],AltBWtotl,2,FALSE)*100</f>
        <v>7.3793631719361831E-3</v>
      </c>
      <c r="AK4813">
        <f>IF(D4813=E4813,1,0)</f>
        <v>1</v>
      </c>
    </row>
    <row r="4814" spans="1:37">
      <c r="A4814" s="1" t="s">
        <v>2313</v>
      </c>
      <c r="B4814" s="1" t="s">
        <v>2314</v>
      </c>
      <c r="C4814">
        <v>363</v>
      </c>
      <c r="D4814">
        <v>1524975578</v>
      </c>
      <c r="E4814">
        <v>1524975578</v>
      </c>
      <c r="F4814" s="2">
        <v>-5.4635894112899999E-2</v>
      </c>
      <c r="G4814" s="2">
        <v>-5.4635894112899999E-2</v>
      </c>
      <c r="H4814">
        <v>363019</v>
      </c>
      <c r="I4814" s="2">
        <v>7.1882043505099996E-2</v>
      </c>
      <c r="J4814" s="2">
        <v>0</v>
      </c>
      <c r="K4814">
        <v>6</v>
      </c>
      <c r="L4814" s="1" t="s">
        <v>11692</v>
      </c>
      <c r="M4814" s="1" t="s">
        <v>2314</v>
      </c>
      <c r="N4814">
        <v>0</v>
      </c>
      <c r="O4814">
        <v>0</v>
      </c>
      <c r="P4814">
        <v>1</v>
      </c>
      <c r="Q4814">
        <v>0</v>
      </c>
      <c r="R4814" s="19">
        <f>BWscncns[[#This Row],[C fx]]*4+BWscncns[[#This Row],[C fg]]*2+BWscncns[[#This Row],[C fm]]</f>
        <v>1</v>
      </c>
      <c r="S4814">
        <v>363</v>
      </c>
      <c r="T4814">
        <v>384000</v>
      </c>
      <c r="U4814" s="13">
        <v>0.94531200000000004</v>
      </c>
      <c r="V4814" s="13">
        <v>1.0578510000000001</v>
      </c>
      <c r="W4814">
        <v>3560</v>
      </c>
      <c r="X4814">
        <v>71</v>
      </c>
      <c r="Z4814" s="10">
        <f>IF($N4814&lt;&gt;0,constants!$L$2,IF($O4814&lt;&gt;0,constants!$M$2,IF($P4814&lt;&gt;0,constants!$N$2,0)))</f>
        <v>1117.99</v>
      </c>
      <c r="AA4814" s="10">
        <f>IF($N4814&lt;&gt;0,constants!$L$2,IF($O4814&lt;&gt;0,constants!$M$2,IF($P4814&lt;&gt;0,constants!$P$2,0)))</f>
        <v>4051.45</v>
      </c>
      <c r="AB4814" s="11">
        <f>constants!$O$2</f>
        <v>4861.32</v>
      </c>
      <c r="AC4814" s="11">
        <f>VLOOKUP(BWscncns[[#This Row],[scanner]],[0]!ScnrAvgBW,2,FALSE)/1000</f>
        <v>2386.3111194805197</v>
      </c>
      <c r="AD4814" s="8">
        <f>(1+$F4814)*Z4814</f>
        <v>1056.9076167407188</v>
      </c>
      <c r="AE4814" s="8">
        <f>(1+$F4814)*AA4814</f>
        <v>3830.0954067962912</v>
      </c>
      <c r="AF4814" s="8">
        <f>(1+$F4814)*AB4814</f>
        <v>4595.7174352310767</v>
      </c>
      <c r="AG4814" s="8">
        <f>(1+$F4814)*AC4814</f>
        <v>2255.932877836146</v>
      </c>
      <c r="AH4814" s="8">
        <f>(1+$F4814)*$T4814/1000</f>
        <v>363.01981666064643</v>
      </c>
      <c r="AI4814" s="8">
        <f>(1+BWscncns[[#This Row],[pid_error]]*K_p)*BWscncns[[#This Row],[dbw]]/1000</f>
        <v>373.50990833032324</v>
      </c>
      <c r="AJ4814" s="13">
        <f>BWscncns[[#This Row],[Torflow prgrssv alt vote]]/VLOOKUP(BWscncns[[#This Row],[class]],AltBWtotl,2,FALSE)*100</f>
        <v>7.3666125061783803E-3</v>
      </c>
      <c r="AK4814">
        <f>IF(D4814=E4814,1,0)</f>
        <v>1</v>
      </c>
    </row>
    <row r="4815" spans="1:37">
      <c r="A4815" s="1" t="s">
        <v>6710</v>
      </c>
      <c r="B4815" s="1" t="s">
        <v>6711</v>
      </c>
      <c r="C4815">
        <v>337</v>
      </c>
      <c r="D4815">
        <v>1524988933</v>
      </c>
      <c r="E4815">
        <v>1524988933</v>
      </c>
      <c r="F4815" s="2">
        <v>-0.176751650649</v>
      </c>
      <c r="G4815" s="2">
        <v>-0.176751650649</v>
      </c>
      <c r="H4815">
        <v>337202</v>
      </c>
      <c r="I4815" s="2">
        <v>-4.7781554293200003E-2</v>
      </c>
      <c r="J4815" s="2">
        <v>0</v>
      </c>
      <c r="K4815">
        <v>5</v>
      </c>
      <c r="L4815" s="1" t="s">
        <v>11628</v>
      </c>
      <c r="M4815" s="1" t="s">
        <v>6711</v>
      </c>
      <c r="N4815">
        <v>0</v>
      </c>
      <c r="O4815">
        <v>0</v>
      </c>
      <c r="P4815">
        <v>1</v>
      </c>
      <c r="Q4815">
        <v>0</v>
      </c>
      <c r="R4815" s="19">
        <f>BWscncns[[#This Row],[C fx]]*4+BWscncns[[#This Row],[C fg]]*2+BWscncns[[#This Row],[C fm]]</f>
        <v>1</v>
      </c>
      <c r="S4815">
        <v>337</v>
      </c>
      <c r="T4815">
        <v>409600</v>
      </c>
      <c r="U4815" s="13">
        <v>0.82275399999999999</v>
      </c>
      <c r="V4815" s="13">
        <v>1.21543</v>
      </c>
      <c r="W4815">
        <v>3952</v>
      </c>
      <c r="X4815">
        <v>79</v>
      </c>
      <c r="Z4815" s="10">
        <f>IF($N4815&lt;&gt;0,constants!$L$2,IF($O4815&lt;&gt;0,constants!$M$2,IF($P4815&lt;&gt;0,constants!$N$2,0)))</f>
        <v>1117.99</v>
      </c>
      <c r="AA4815" s="10">
        <f>IF($N4815&lt;&gt;0,constants!$L$2,IF($O4815&lt;&gt;0,constants!$M$2,IF($P4815&lt;&gt;0,constants!$P$2,0)))</f>
        <v>4051.45</v>
      </c>
      <c r="AB4815" s="11">
        <f>constants!$O$2</f>
        <v>4861.32</v>
      </c>
      <c r="AC4815" s="11">
        <f>VLOOKUP(BWscncns[[#This Row],[scanner]],[0]!ScnrAvgBW,2,FALSE)/1000</f>
        <v>3794.4265750962772</v>
      </c>
      <c r="AD4815" s="8">
        <f>(1+$F4815)*Z4815</f>
        <v>920.38342209092446</v>
      </c>
      <c r="AE4815" s="8">
        <f>(1+$F4815)*AA4815</f>
        <v>3335.349524978109</v>
      </c>
      <c r="AF4815" s="8">
        <f>(1+$F4815)*AB4815</f>
        <v>4002.0736656670028</v>
      </c>
      <c r="AG4815" s="8">
        <f>(1+$F4815)*AC4815</f>
        <v>3123.7554146815783</v>
      </c>
      <c r="AH4815" s="8">
        <f>(1+$F4815)*$T4815/1000</f>
        <v>337.20252389416959</v>
      </c>
      <c r="AI4815" s="8">
        <f>(1+BWscncns[[#This Row],[pid_error]]*K_p)*BWscncns[[#This Row],[dbw]]/1000</f>
        <v>373.40126194708478</v>
      </c>
      <c r="AJ4815" s="13">
        <f>BWscncns[[#This Row],[Torflow prgrssv alt vote]]/VLOOKUP(BWscncns[[#This Row],[class]],AltBWtotl,2,FALSE)*100</f>
        <v>7.3644697094609017E-3</v>
      </c>
      <c r="AK4815">
        <f>IF(D4815=E4815,1,0)</f>
        <v>1</v>
      </c>
    </row>
    <row r="4816" spans="1:37">
      <c r="A4816" s="1" t="s">
        <v>7872</v>
      </c>
      <c r="B4816" s="1" t="s">
        <v>1987</v>
      </c>
      <c r="C4816">
        <v>336</v>
      </c>
      <c r="D4816">
        <v>1524991634</v>
      </c>
      <c r="E4816">
        <v>1524991634</v>
      </c>
      <c r="F4816" s="2">
        <v>-0.17890478023</v>
      </c>
      <c r="G4816" s="2">
        <v>-0.17890478023</v>
      </c>
      <c r="H4816">
        <v>336320</v>
      </c>
      <c r="I4816" s="2">
        <v>0.17185967592900001</v>
      </c>
      <c r="J4816" s="2">
        <v>0</v>
      </c>
      <c r="K4816">
        <v>6</v>
      </c>
      <c r="L4816" s="1" t="s">
        <v>11585</v>
      </c>
      <c r="M4816" s="1" t="s">
        <v>1987</v>
      </c>
      <c r="N4816">
        <v>0</v>
      </c>
      <c r="O4816">
        <v>0</v>
      </c>
      <c r="P4816">
        <v>1</v>
      </c>
      <c r="Q4816">
        <v>0</v>
      </c>
      <c r="R4816" s="19">
        <f>BWscncns[[#This Row],[C fx]]*4+BWscncns[[#This Row],[C fg]]*2+BWscncns[[#This Row],[C fm]]</f>
        <v>1</v>
      </c>
      <c r="S4816">
        <v>285</v>
      </c>
      <c r="T4816">
        <v>409600</v>
      </c>
      <c r="U4816" s="13">
        <v>0.695801</v>
      </c>
      <c r="V4816" s="13">
        <v>1.4371929999999999</v>
      </c>
      <c r="W4816">
        <v>4289</v>
      </c>
      <c r="X4816">
        <v>85</v>
      </c>
      <c r="Z4816" s="10">
        <f>IF($N4816&lt;&gt;0,constants!$L$2,IF($O4816&lt;&gt;0,constants!$M$2,IF($P4816&lt;&gt;0,constants!$N$2,0)))</f>
        <v>1117.99</v>
      </c>
      <c r="AA4816" s="10">
        <f>IF($N4816&lt;&gt;0,constants!$L$2,IF($O4816&lt;&gt;0,constants!$M$2,IF($P4816&lt;&gt;0,constants!$P$2,0)))</f>
        <v>4051.45</v>
      </c>
      <c r="AB4816" s="11">
        <f>constants!$O$2</f>
        <v>4861.32</v>
      </c>
      <c r="AC4816" s="11">
        <f>VLOOKUP(BWscncns[[#This Row],[scanner]],[0]!ScnrAvgBW,2,FALSE)/1000</f>
        <v>2386.3111194805197</v>
      </c>
      <c r="AD4816" s="8">
        <f>(1+$F4816)*Z4816</f>
        <v>917.97624475066232</v>
      </c>
      <c r="AE4816" s="8">
        <f>(1+$F4816)*AA4816</f>
        <v>3326.6262281371664</v>
      </c>
      <c r="AF4816" s="8">
        <f>(1+$F4816)*AB4816</f>
        <v>3991.606613772296</v>
      </c>
      <c r="AG4816" s="8">
        <f>(1+$F4816)*AC4816</f>
        <v>1959.388653089452</v>
      </c>
      <c r="AH4816" s="8">
        <f>(1+$F4816)*$T4816/1000</f>
        <v>336.320602017792</v>
      </c>
      <c r="AI4816" s="8">
        <f>(1+BWscncns[[#This Row],[pid_error]]*K_p)*BWscncns[[#This Row],[dbw]]/1000</f>
        <v>372.96030100889601</v>
      </c>
      <c r="AJ4816" s="13">
        <f>BWscncns[[#This Row],[Torflow prgrssv alt vote]]/VLOOKUP(BWscncns[[#This Row],[class]],AltBWtotl,2,FALSE)*100</f>
        <v>7.355772782580117E-3</v>
      </c>
      <c r="AK4816">
        <f>IF(D4816=E4816,1,0)</f>
        <v>1</v>
      </c>
    </row>
    <row r="4817" spans="1:37">
      <c r="A4817" s="1" t="s">
        <v>7083</v>
      </c>
      <c r="B4817" s="1" t="s">
        <v>7084</v>
      </c>
      <c r="C4817">
        <v>334</v>
      </c>
      <c r="D4817">
        <v>1524985992</v>
      </c>
      <c r="E4817">
        <v>1524985992</v>
      </c>
      <c r="F4817" s="2">
        <v>-0.183965342137</v>
      </c>
      <c r="G4817" s="2">
        <v>-0.183965342137</v>
      </c>
      <c r="H4817">
        <v>334247</v>
      </c>
      <c r="I4817" s="2">
        <v>-0.21839699873499999</v>
      </c>
      <c r="J4817" s="2">
        <v>0</v>
      </c>
      <c r="K4817">
        <v>6</v>
      </c>
      <c r="L4817" s="1" t="s">
        <v>11753</v>
      </c>
      <c r="M4817" s="1" t="s">
        <v>7084</v>
      </c>
      <c r="N4817">
        <v>0</v>
      </c>
      <c r="O4817">
        <v>0</v>
      </c>
      <c r="P4817">
        <v>1</v>
      </c>
      <c r="Q4817">
        <v>0</v>
      </c>
      <c r="R4817" s="19">
        <f>BWscncns[[#This Row],[C fx]]*4+BWscncns[[#This Row],[C fg]]*2+BWscncns[[#This Row],[C fm]]</f>
        <v>1</v>
      </c>
      <c r="S4817">
        <v>286</v>
      </c>
      <c r="T4817">
        <v>409600</v>
      </c>
      <c r="U4817" s="13">
        <v>0.69824200000000003</v>
      </c>
      <c r="V4817" s="13">
        <v>1.4321680000000001</v>
      </c>
      <c r="W4817">
        <v>4282</v>
      </c>
      <c r="X4817">
        <v>85</v>
      </c>
      <c r="Z4817" s="10">
        <f>IF($N4817&lt;&gt;0,constants!$L$2,IF($O4817&lt;&gt;0,constants!$M$2,IF($P4817&lt;&gt;0,constants!$N$2,0)))</f>
        <v>1117.99</v>
      </c>
      <c r="AA4817" s="10">
        <f>IF($N4817&lt;&gt;0,constants!$L$2,IF($O4817&lt;&gt;0,constants!$M$2,IF($P4817&lt;&gt;0,constants!$P$2,0)))</f>
        <v>4051.45</v>
      </c>
      <c r="AB4817" s="11">
        <f>constants!$O$2</f>
        <v>4861.32</v>
      </c>
      <c r="AC4817" s="11">
        <f>VLOOKUP(BWscncns[[#This Row],[scanner]],[0]!ScnrAvgBW,2,FALSE)/1000</f>
        <v>2386.3111194805197</v>
      </c>
      <c r="AD4817" s="8">
        <f>(1+$F4817)*Z4817</f>
        <v>912.31858714425539</v>
      </c>
      <c r="AE4817" s="8">
        <f>(1+$F4817)*AA4817</f>
        <v>3306.1236145990511</v>
      </c>
      <c r="AF4817" s="8">
        <f>(1+$F4817)*AB4817</f>
        <v>3967.0056029625589</v>
      </c>
      <c r="AG4817" s="8">
        <f>(1+$F4817)*AC4817</f>
        <v>1947.3125779399584</v>
      </c>
      <c r="AH4817" s="8">
        <f>(1+$F4817)*$T4817/1000</f>
        <v>334.24779586068485</v>
      </c>
      <c r="AI4817" s="8">
        <f>(1+BWscncns[[#This Row],[pid_error]]*K_p)*BWscncns[[#This Row],[dbw]]/1000</f>
        <v>371.92389793034243</v>
      </c>
      <c r="AJ4817" s="13">
        <f>BWscncns[[#This Row],[Torflow prgrssv alt vote]]/VLOOKUP(BWscncns[[#This Row],[class]],AltBWtotl,2,FALSE)*100</f>
        <v>7.3353321471119884E-3</v>
      </c>
      <c r="AK4817">
        <f>IF(D4817=E4817,1,0)</f>
        <v>1</v>
      </c>
    </row>
    <row r="4818" spans="1:37">
      <c r="A4818" s="1" t="s">
        <v>8866</v>
      </c>
      <c r="B4818" s="1" t="s">
        <v>8867</v>
      </c>
      <c r="C4818">
        <v>330</v>
      </c>
      <c r="D4818">
        <v>1524995247</v>
      </c>
      <c r="E4818">
        <v>1524995247</v>
      </c>
      <c r="F4818" s="2">
        <v>-0.19313068577</v>
      </c>
      <c r="G4818" s="2">
        <v>-0.19313068577</v>
      </c>
      <c r="H4818">
        <v>330493</v>
      </c>
      <c r="I4818" s="2">
        <v>3.8132671020299998E-2</v>
      </c>
      <c r="J4818" s="2">
        <v>0</v>
      </c>
      <c r="K4818">
        <v>6</v>
      </c>
      <c r="L4818" s="1" t="s">
        <v>11679</v>
      </c>
      <c r="M4818" s="1" t="s">
        <v>8867</v>
      </c>
      <c r="N4818">
        <v>0</v>
      </c>
      <c r="O4818">
        <v>0</v>
      </c>
      <c r="P4818">
        <v>1</v>
      </c>
      <c r="Q4818">
        <v>0</v>
      </c>
      <c r="R4818" s="19">
        <f>BWscncns[[#This Row],[C fx]]*4+BWscncns[[#This Row],[C fg]]*2+BWscncns[[#This Row],[C fm]]</f>
        <v>1</v>
      </c>
      <c r="S4818">
        <v>256</v>
      </c>
      <c r="T4818">
        <v>409600</v>
      </c>
      <c r="U4818" s="13">
        <v>0.625</v>
      </c>
      <c r="V4818" s="13">
        <v>1.6</v>
      </c>
      <c r="W4818">
        <v>4459</v>
      </c>
      <c r="X4818">
        <v>89</v>
      </c>
      <c r="Z4818" s="10">
        <f>IF($N4818&lt;&gt;0,constants!$L$2,IF($O4818&lt;&gt;0,constants!$M$2,IF($P4818&lt;&gt;0,constants!$N$2,0)))</f>
        <v>1117.99</v>
      </c>
      <c r="AA4818" s="10">
        <f>IF($N4818&lt;&gt;0,constants!$L$2,IF($O4818&lt;&gt;0,constants!$M$2,IF($P4818&lt;&gt;0,constants!$P$2,0)))</f>
        <v>4051.45</v>
      </c>
      <c r="AB4818" s="11">
        <f>constants!$O$2</f>
        <v>4861.32</v>
      </c>
      <c r="AC4818" s="11">
        <f>VLOOKUP(BWscncns[[#This Row],[scanner]],[0]!ScnrAvgBW,2,FALSE)/1000</f>
        <v>2386.3111194805197</v>
      </c>
      <c r="AD4818" s="8">
        <f>(1+$F4818)*Z4818</f>
        <v>902.07182461599768</v>
      </c>
      <c r="AE4818" s="8">
        <f>(1+$F4818)*AA4818</f>
        <v>3268.9906831371331</v>
      </c>
      <c r="AF4818" s="8">
        <f>(1+$F4818)*AB4818</f>
        <v>3922.4499346525831</v>
      </c>
      <c r="AG4818" s="8">
        <f>(1+$F4818)*AC4818</f>
        <v>1925.4412165146705</v>
      </c>
      <c r="AH4818" s="8">
        <f>(1+$F4818)*$T4818/1000</f>
        <v>330.49367110860794</v>
      </c>
      <c r="AI4818" s="8">
        <f>(1+BWscncns[[#This Row],[pid_error]]*K_p)*BWscncns[[#This Row],[dbw]]/1000</f>
        <v>370.04683555430398</v>
      </c>
      <c r="AJ4818" s="13">
        <f>BWscncns[[#This Row],[Torflow prgrssv alt vote]]/VLOOKUP(BWscncns[[#This Row],[class]],AltBWtotl,2,FALSE)*100</f>
        <v>7.298311466091733E-3</v>
      </c>
      <c r="AK4818">
        <f>IF(D4818=E4818,1,0)</f>
        <v>1</v>
      </c>
    </row>
    <row r="4819" spans="1:37">
      <c r="A4819" s="1" t="s">
        <v>3313</v>
      </c>
      <c r="B4819" s="1" t="s">
        <v>3314</v>
      </c>
      <c r="C4819">
        <v>245</v>
      </c>
      <c r="D4819">
        <v>1524971186</v>
      </c>
      <c r="E4819">
        <v>1524971186</v>
      </c>
      <c r="F4819" s="2">
        <v>-0.521694009806</v>
      </c>
      <c r="G4819" s="2">
        <v>-0.521694009806</v>
      </c>
      <c r="H4819">
        <v>244892</v>
      </c>
      <c r="I4819" s="2">
        <v>4.7630128703599998E-2</v>
      </c>
      <c r="J4819" s="2">
        <v>0</v>
      </c>
      <c r="K4819">
        <v>7</v>
      </c>
      <c r="L4819" s="1" t="s">
        <v>11873</v>
      </c>
      <c r="M4819" s="1" t="s">
        <v>3314</v>
      </c>
      <c r="N4819">
        <v>0</v>
      </c>
      <c r="O4819">
        <v>0</v>
      </c>
      <c r="P4819">
        <v>1</v>
      </c>
      <c r="Q4819">
        <v>0</v>
      </c>
      <c r="R4819" s="19">
        <f>BWscncns[[#This Row],[C fx]]*4+BWscncns[[#This Row],[C fg]]*2+BWscncns[[#This Row],[C fm]]</f>
        <v>1</v>
      </c>
      <c r="S4819">
        <v>187</v>
      </c>
      <c r="T4819">
        <v>500363</v>
      </c>
      <c r="U4819" s="13">
        <v>0.37372899999999998</v>
      </c>
      <c r="V4819" s="13">
        <v>2.6757379999999999</v>
      </c>
      <c r="W4819">
        <v>5264</v>
      </c>
      <c r="X4819">
        <v>105</v>
      </c>
      <c r="Z4819" s="10">
        <f>IF($N4819&lt;&gt;0,constants!$L$2,IF($O4819&lt;&gt;0,constants!$M$2,IF($P4819&lt;&gt;0,constants!$N$2,0)))</f>
        <v>1117.99</v>
      </c>
      <c r="AA4819" s="10">
        <f>IF($N4819&lt;&gt;0,constants!$L$2,IF($O4819&lt;&gt;0,constants!$M$2,IF($P4819&lt;&gt;0,constants!$P$2,0)))</f>
        <v>4051.45</v>
      </c>
      <c r="AB4819" s="11">
        <f>constants!$O$2</f>
        <v>4861.32</v>
      </c>
      <c r="AC4819" s="11">
        <f>VLOOKUP(BWscncns[[#This Row],[scanner]],[0]!ScnrAvgBW,2,FALSE)/1000</f>
        <v>885.64026081730776</v>
      </c>
      <c r="AD4819" s="8">
        <f>(1+$F4819)*Z4819</f>
        <v>534.74131397699011</v>
      </c>
      <c r="AE4819" s="8">
        <f>(1+$F4819)*AA4819</f>
        <v>1937.8328039714811</v>
      </c>
      <c r="AF4819" s="8">
        <f>(1+$F4819)*AB4819</f>
        <v>2325.198476249896</v>
      </c>
      <c r="AG4819" s="8">
        <f>(1+$F4819)*AC4819</f>
        <v>423.60704190589479</v>
      </c>
      <c r="AH4819" s="8">
        <f>(1+$F4819)*$T4819/1000</f>
        <v>239.32662017144042</v>
      </c>
      <c r="AI4819" s="8">
        <f>(1+BWscncns[[#This Row],[pid_error]]*K_p)*BWscncns[[#This Row],[dbw]]/1000</f>
        <v>369.84481008572021</v>
      </c>
      <c r="AJ4819" s="13">
        <f>BWscncns[[#This Row],[Torflow prgrssv alt vote]]/VLOOKUP(BWscncns[[#This Row],[class]],AltBWtotl,2,FALSE)*100</f>
        <v>7.2943269845284773E-3</v>
      </c>
      <c r="AK4819">
        <f>IF(D4819=E4819,1,0)</f>
        <v>1</v>
      </c>
    </row>
    <row r="4820" spans="1:37">
      <c r="A4820" s="1" t="s">
        <v>9618</v>
      </c>
      <c r="B4820" s="1" t="s">
        <v>9619</v>
      </c>
      <c r="C4820">
        <v>216</v>
      </c>
      <c r="D4820">
        <v>1524977965</v>
      </c>
      <c r="E4820">
        <v>1524977965</v>
      </c>
      <c r="F4820" s="2">
        <v>-0.57450191357799996</v>
      </c>
      <c r="G4820" s="2">
        <v>-0.57450191357799996</v>
      </c>
      <c r="H4820">
        <v>215676</v>
      </c>
      <c r="I4820" s="2">
        <v>7.2069579979299997E-2</v>
      </c>
      <c r="J4820" s="2">
        <v>0</v>
      </c>
      <c r="K4820">
        <v>7</v>
      </c>
      <c r="L4820" s="1" t="s">
        <v>11935</v>
      </c>
      <c r="M4820" s="1" t="s">
        <v>9619</v>
      </c>
      <c r="N4820">
        <v>0</v>
      </c>
      <c r="O4820">
        <v>0</v>
      </c>
      <c r="P4820">
        <v>1</v>
      </c>
      <c r="Q4820">
        <v>0</v>
      </c>
      <c r="R4820" s="19">
        <f>BWscncns[[#This Row],[C fx]]*4+BWscncns[[#This Row],[C fg]]*2+BWscncns[[#This Row],[C fm]]</f>
        <v>1</v>
      </c>
      <c r="S4820">
        <v>216</v>
      </c>
      <c r="T4820">
        <v>518742</v>
      </c>
      <c r="U4820" s="13">
        <v>0.41639199999999998</v>
      </c>
      <c r="V4820" s="13">
        <v>2.401583</v>
      </c>
      <c r="W4820">
        <v>5117</v>
      </c>
      <c r="X4820">
        <v>102</v>
      </c>
      <c r="Z4820" s="10">
        <f>IF($N4820&lt;&gt;0,constants!$L$2,IF($O4820&lt;&gt;0,constants!$M$2,IF($P4820&lt;&gt;0,constants!$N$2,0)))</f>
        <v>1117.99</v>
      </c>
      <c r="AA4820" s="10">
        <f>IF($N4820&lt;&gt;0,constants!$L$2,IF($O4820&lt;&gt;0,constants!$M$2,IF($P4820&lt;&gt;0,constants!$P$2,0)))</f>
        <v>4051.45</v>
      </c>
      <c r="AB4820" s="11">
        <f>constants!$O$2</f>
        <v>4861.32</v>
      </c>
      <c r="AC4820" s="11">
        <f>VLOOKUP(BWscncns[[#This Row],[scanner]],[0]!ScnrAvgBW,2,FALSE)/1000</f>
        <v>885.64026081730776</v>
      </c>
      <c r="AD4820" s="8">
        <f>(1+$F4820)*Z4820</f>
        <v>475.70260563893186</v>
      </c>
      <c r="AE4820" s="8">
        <f>(1+$F4820)*AA4820</f>
        <v>1723.8842222344119</v>
      </c>
      <c r="AF4820" s="8">
        <f>(1+$F4820)*AB4820</f>
        <v>2068.482357484997</v>
      </c>
      <c r="AG4820" s="8">
        <f>(1+$F4820)*AC4820</f>
        <v>376.83823623604547</v>
      </c>
      <c r="AH4820" s="8">
        <f>(1+$F4820)*$T4820/1000</f>
        <v>220.72372834672115</v>
      </c>
      <c r="AI4820" s="8">
        <f>(1+BWscncns[[#This Row],[pid_error]]*K_p)*BWscncns[[#This Row],[dbw]]/1000</f>
        <v>369.7328641733605</v>
      </c>
      <c r="AJ4820" s="13">
        <f>BWscncns[[#This Row],[Torflow prgrssv alt vote]]/VLOOKUP(BWscncns[[#This Row],[class]],AltBWtotl,2,FALSE)*100</f>
        <v>7.2921191122883771E-3</v>
      </c>
      <c r="AK4820">
        <f>IF(D4820=E4820,1,0)</f>
        <v>1</v>
      </c>
    </row>
    <row r="4821" spans="1:37">
      <c r="A4821" s="1" t="s">
        <v>7111</v>
      </c>
      <c r="B4821" s="1" t="s">
        <v>49</v>
      </c>
      <c r="C4821">
        <v>98</v>
      </c>
      <c r="D4821">
        <v>1524991621</v>
      </c>
      <c r="E4821">
        <v>1524991621</v>
      </c>
      <c r="F4821" s="2">
        <v>-0.84692872081299997</v>
      </c>
      <c r="G4821" s="2">
        <v>-0.84692872081299997</v>
      </c>
      <c r="H4821">
        <v>98146</v>
      </c>
      <c r="I4821" s="2">
        <v>0.103107377747</v>
      </c>
      <c r="J4821" s="2">
        <v>0.944444444444</v>
      </c>
      <c r="K4821">
        <v>8</v>
      </c>
      <c r="L4821" s="1" t="s">
        <v>11923</v>
      </c>
      <c r="M4821" s="1" t="s">
        <v>49</v>
      </c>
      <c r="N4821">
        <v>1</v>
      </c>
      <c r="O4821">
        <v>0</v>
      </c>
      <c r="P4821">
        <v>0</v>
      </c>
      <c r="Q4821">
        <v>0</v>
      </c>
      <c r="R4821" s="19">
        <f>BWscncns[[#This Row],[C fx]]*4+BWscncns[[#This Row],[C fg]]*2+BWscncns[[#This Row],[C fm]]</f>
        <v>4</v>
      </c>
      <c r="S4821">
        <v>71</v>
      </c>
      <c r="T4821">
        <v>641179</v>
      </c>
      <c r="U4821" s="13">
        <v>0.110734</v>
      </c>
      <c r="V4821" s="13">
        <v>9.0306899999999999</v>
      </c>
      <c r="W4821">
        <v>6161</v>
      </c>
      <c r="X4821">
        <v>123</v>
      </c>
      <c r="Z4821" s="10">
        <f>IF($N4821&lt;&gt;0,constants!$L$2,IF($O4821&lt;&gt;0,constants!$M$2,IF($P4821&lt;&gt;0,constants!$N$2,0)))</f>
        <v>10125.48</v>
      </c>
      <c r="AA4821" s="10">
        <f>IF($N4821&lt;&gt;0,constants!$L$2,IF($O4821&lt;&gt;0,constants!$M$2,IF($P4821&lt;&gt;0,constants!$P$2,0)))</f>
        <v>10125.48</v>
      </c>
      <c r="AB4821" s="11">
        <f>constants!$O$2</f>
        <v>4861.32</v>
      </c>
      <c r="AC4821" s="11">
        <f>VLOOKUP(BWscncns[[#This Row],[scanner]],[0]!ScnrAvgBW,2,FALSE)/1000</f>
        <v>509.99709399477808</v>
      </c>
      <c r="AD4821" s="8">
        <f>(1+$F4821)*Z4821</f>
        <v>1549.920175982385</v>
      </c>
      <c r="AE4821" s="8">
        <f>(1+$F4821)*AA4821</f>
        <v>1549.920175982385</v>
      </c>
      <c r="AF4821" s="8">
        <f>(1+$F4821)*AB4821</f>
        <v>744.12847093734695</v>
      </c>
      <c r="AG4821" s="8">
        <f>(1+$F4821)*AC4821</f>
        <v>78.06590755943337</v>
      </c>
      <c r="AH4821" s="8">
        <f>(1+$F4821)*$T4821/1000</f>
        <v>98.146089717841491</v>
      </c>
      <c r="AI4821" s="8">
        <f>(1+BWscncns[[#This Row],[pid_error]]*K_p)*BWscncns[[#This Row],[dbw]]/1000</f>
        <v>369.66254485892074</v>
      </c>
      <c r="AJ4821" s="13">
        <f>BWscncns[[#This Row],[Torflow prgrssv alt vote]]/VLOOKUP(BWscncns[[#This Row],[class]],AltBWtotl,2,FALSE)*100</f>
        <v>3.1682831088729025E-3</v>
      </c>
      <c r="AK4821">
        <f>IF(D4821=E4821,1,0)</f>
        <v>1</v>
      </c>
    </row>
    <row r="4822" spans="1:37">
      <c r="A4822" s="1" t="s">
        <v>197</v>
      </c>
      <c r="B4822" s="1" t="s">
        <v>198</v>
      </c>
      <c r="C4822">
        <v>330</v>
      </c>
      <c r="D4822">
        <v>1524983329</v>
      </c>
      <c r="E4822">
        <v>1524983329</v>
      </c>
      <c r="F4822" s="2">
        <v>-0.195271426799</v>
      </c>
      <c r="G4822" s="2">
        <v>-0.195271426799</v>
      </c>
      <c r="H4822">
        <v>329616</v>
      </c>
      <c r="I4822" s="2">
        <v>8.9782801963399994E-2</v>
      </c>
      <c r="J4822" s="2">
        <v>0</v>
      </c>
      <c r="K4822">
        <v>6</v>
      </c>
      <c r="L4822" s="1" t="s">
        <v>11763</v>
      </c>
      <c r="M4822" s="1" t="s">
        <v>198</v>
      </c>
      <c r="N4822">
        <v>0</v>
      </c>
      <c r="O4822">
        <v>0</v>
      </c>
      <c r="P4822">
        <v>1</v>
      </c>
      <c r="Q4822">
        <v>0</v>
      </c>
      <c r="R4822" s="19">
        <f>BWscncns[[#This Row],[C fx]]*4+BWscncns[[#This Row],[C fg]]*2+BWscncns[[#This Row],[C fm]]</f>
        <v>1</v>
      </c>
      <c r="S4822">
        <v>304</v>
      </c>
      <c r="T4822">
        <v>409600</v>
      </c>
      <c r="U4822" s="13">
        <v>0.74218799999999996</v>
      </c>
      <c r="V4822" s="13">
        <v>1.3473679999999999</v>
      </c>
      <c r="W4822">
        <v>4158</v>
      </c>
      <c r="X4822">
        <v>83</v>
      </c>
      <c r="Z4822" s="10">
        <f>IF($N4822&lt;&gt;0,constants!$L$2,IF($O4822&lt;&gt;0,constants!$M$2,IF($P4822&lt;&gt;0,constants!$N$2,0)))</f>
        <v>1117.99</v>
      </c>
      <c r="AA4822" s="10">
        <f>IF($N4822&lt;&gt;0,constants!$L$2,IF($O4822&lt;&gt;0,constants!$M$2,IF($P4822&lt;&gt;0,constants!$P$2,0)))</f>
        <v>4051.45</v>
      </c>
      <c r="AB4822" s="11">
        <f>constants!$O$2</f>
        <v>4861.32</v>
      </c>
      <c r="AC4822" s="11">
        <f>VLOOKUP(BWscncns[[#This Row],[scanner]],[0]!ScnrAvgBW,2,FALSE)/1000</f>
        <v>2386.3111194805197</v>
      </c>
      <c r="AD4822" s="8">
        <f>(1+$F4822)*Z4822</f>
        <v>899.67849755298596</v>
      </c>
      <c r="AE4822" s="8">
        <f>(1+$F4822)*AA4822</f>
        <v>3260.3175778951913</v>
      </c>
      <c r="AF4822" s="8">
        <f>(1+$F4822)*AB4822</f>
        <v>3912.0431074734852</v>
      </c>
      <c r="AG4822" s="8">
        <f>(1+$F4822)*AC4822</f>
        <v>1920.3327423932396</v>
      </c>
      <c r="AH4822" s="8">
        <f>(1+$F4822)*$T4822/1000</f>
        <v>329.61682358312964</v>
      </c>
      <c r="AI4822" s="8">
        <f>(1+BWscncns[[#This Row],[pid_error]]*K_p)*BWscncns[[#This Row],[dbw]]/1000</f>
        <v>369.60841179156478</v>
      </c>
      <c r="AJ4822" s="13">
        <f>BWscncns[[#This Row],[Torflow prgrssv alt vote]]/VLOOKUP(BWscncns[[#This Row],[class]],AltBWtotl,2,FALSE)*100</f>
        <v>7.2896645790840025E-3</v>
      </c>
      <c r="AK4822">
        <f>IF(D4822=E4822,1,0)</f>
        <v>1</v>
      </c>
    </row>
    <row r="4823" spans="1:37">
      <c r="A4823" s="1" t="s">
        <v>1597</v>
      </c>
      <c r="B4823" s="1" t="s">
        <v>1598</v>
      </c>
      <c r="C4823">
        <v>344</v>
      </c>
      <c r="D4823">
        <v>1524995088</v>
      </c>
      <c r="E4823">
        <v>1524995088</v>
      </c>
      <c r="F4823" s="2">
        <v>-0.124343885339</v>
      </c>
      <c r="G4823" s="2">
        <v>-0.124343885339</v>
      </c>
      <c r="H4823">
        <v>344321</v>
      </c>
      <c r="I4823" s="2">
        <v>-0.28055416456999999</v>
      </c>
      <c r="J4823" s="2">
        <v>0</v>
      </c>
      <c r="K4823">
        <v>4</v>
      </c>
      <c r="L4823" s="1" t="s">
        <v>11674</v>
      </c>
      <c r="M4823" s="1" t="s">
        <v>1598</v>
      </c>
      <c r="N4823">
        <v>1</v>
      </c>
      <c r="O4823">
        <v>0</v>
      </c>
      <c r="P4823">
        <v>0</v>
      </c>
      <c r="Q4823">
        <v>0</v>
      </c>
      <c r="R4823" s="19">
        <f>BWscncns[[#This Row],[C fx]]*4+BWscncns[[#This Row],[C fg]]*2+BWscncns[[#This Row],[C fm]]</f>
        <v>4</v>
      </c>
      <c r="S4823">
        <v>344</v>
      </c>
      <c r="T4823">
        <v>393216</v>
      </c>
      <c r="U4823" s="13">
        <v>0.87483699999999998</v>
      </c>
      <c r="V4823" s="13">
        <v>1.14307</v>
      </c>
      <c r="W4823">
        <v>3798</v>
      </c>
      <c r="X4823">
        <v>75</v>
      </c>
      <c r="Z4823" s="10">
        <f>IF($N4823&lt;&gt;0,constants!$L$2,IF($O4823&lt;&gt;0,constants!$M$2,IF($P4823&lt;&gt;0,constants!$N$2,0)))</f>
        <v>10125.48</v>
      </c>
      <c r="AA4823" s="10">
        <f>IF($N4823&lt;&gt;0,constants!$L$2,IF($O4823&lt;&gt;0,constants!$M$2,IF($P4823&lt;&gt;0,constants!$P$2,0)))</f>
        <v>10125.48</v>
      </c>
      <c r="AB4823" s="11">
        <f>constants!$O$2</f>
        <v>4861.32</v>
      </c>
      <c r="AC4823" s="11">
        <f>VLOOKUP(BWscncns[[#This Row],[scanner]],[0]!ScnrAvgBW,2,FALSE)/1000</f>
        <v>4819.491751072962</v>
      </c>
      <c r="AD4823" s="8">
        <f>(1+$F4823)*Z4823</f>
        <v>8866.4384758776614</v>
      </c>
      <c r="AE4823" s="8">
        <f>(1+$F4823)*AA4823</f>
        <v>8866.4384758776614</v>
      </c>
      <c r="AF4823" s="8">
        <f>(1+$F4823)*AB4823</f>
        <v>4256.844583323812</v>
      </c>
      <c r="AG4823" s="8">
        <f>(1+$F4823)*AC4823</f>
        <v>4220.2174213852895</v>
      </c>
      <c r="AH4823" s="8">
        <f>(1+$F4823)*$T4823/1000</f>
        <v>344.32199478253978</v>
      </c>
      <c r="AI4823" s="8">
        <f>(1+BWscncns[[#This Row],[pid_error]]*K_p)*BWscncns[[#This Row],[dbw]]/1000</f>
        <v>368.76899739126986</v>
      </c>
      <c r="AJ4823" s="13">
        <f>BWscncns[[#This Row],[Torflow prgrssv alt vote]]/VLOOKUP(BWscncns[[#This Row],[class]],AltBWtotl,2,FALSE)*100</f>
        <v>3.1606247421054091E-3</v>
      </c>
      <c r="AK4823">
        <f>IF(D4823=E4823,1,0)</f>
        <v>1</v>
      </c>
    </row>
    <row r="4824" spans="1:37">
      <c r="A4824" s="1" t="s">
        <v>7243</v>
      </c>
      <c r="B4824" s="1" t="s">
        <v>7244</v>
      </c>
      <c r="C4824">
        <v>343</v>
      </c>
      <c r="D4824">
        <v>1524972958</v>
      </c>
      <c r="E4824">
        <v>1524972958</v>
      </c>
      <c r="F4824" s="2">
        <v>-0.127888044742</v>
      </c>
      <c r="G4824" s="2">
        <v>-0.127888044742</v>
      </c>
      <c r="H4824">
        <v>342928</v>
      </c>
      <c r="I4824" s="2">
        <v>0.51635905686600003</v>
      </c>
      <c r="J4824" s="2">
        <v>0</v>
      </c>
      <c r="K4824">
        <v>6</v>
      </c>
      <c r="L4824" s="1" t="s">
        <v>11769</v>
      </c>
      <c r="M4824" s="1" t="s">
        <v>7244</v>
      </c>
      <c r="N4824">
        <v>0</v>
      </c>
      <c r="O4824">
        <v>0</v>
      </c>
      <c r="P4824">
        <v>1</v>
      </c>
      <c r="Q4824">
        <v>0</v>
      </c>
      <c r="R4824" s="19">
        <f>BWscncns[[#This Row],[C fx]]*4+BWscncns[[#This Row],[C fg]]*2+BWscncns[[#This Row],[C fm]]</f>
        <v>1</v>
      </c>
      <c r="S4824">
        <v>271</v>
      </c>
      <c r="T4824">
        <v>393216</v>
      </c>
      <c r="U4824" s="13">
        <v>0.68918900000000005</v>
      </c>
      <c r="V4824" s="13">
        <v>1.450982</v>
      </c>
      <c r="W4824">
        <v>4312</v>
      </c>
      <c r="X4824">
        <v>86</v>
      </c>
      <c r="Z4824" s="10">
        <f>IF($N4824&lt;&gt;0,constants!$L$2,IF($O4824&lt;&gt;0,constants!$M$2,IF($P4824&lt;&gt;0,constants!$N$2,0)))</f>
        <v>1117.99</v>
      </c>
      <c r="AA4824" s="10">
        <f>IF($N4824&lt;&gt;0,constants!$L$2,IF($O4824&lt;&gt;0,constants!$M$2,IF($P4824&lt;&gt;0,constants!$P$2,0)))</f>
        <v>4051.45</v>
      </c>
      <c r="AB4824" s="11">
        <f>constants!$O$2</f>
        <v>4861.32</v>
      </c>
      <c r="AC4824" s="11">
        <f>VLOOKUP(BWscncns[[#This Row],[scanner]],[0]!ScnrAvgBW,2,FALSE)/1000</f>
        <v>2386.3111194805197</v>
      </c>
      <c r="AD4824" s="8">
        <f>(1+$F4824)*Z4824</f>
        <v>975.0124448588914</v>
      </c>
      <c r="AE4824" s="8">
        <f>(1+$F4824)*AA4824</f>
        <v>3533.3179811300238</v>
      </c>
      <c r="AF4824" s="8">
        <f>(1+$F4824)*AB4824</f>
        <v>4239.6152903348202</v>
      </c>
      <c r="AG4824" s="8">
        <f>(1+$F4824)*AC4824</f>
        <v>2081.130456264063</v>
      </c>
      <c r="AH4824" s="8">
        <f>(1+$F4824)*$T4824/1000</f>
        <v>342.9283745987297</v>
      </c>
      <c r="AI4824" s="8">
        <f>(1+BWscncns[[#This Row],[pid_error]]*K_p)*BWscncns[[#This Row],[dbw]]/1000</f>
        <v>368.07218729936488</v>
      </c>
      <c r="AJ4824" s="13">
        <f>BWscncns[[#This Row],[Torflow prgrssv alt vote]]/VLOOKUP(BWscncns[[#This Row],[class]],AltBWtotl,2,FALSE)*100</f>
        <v>7.259366131026423E-3</v>
      </c>
      <c r="AK4824">
        <f>IF(D4824=E4824,1,0)</f>
        <v>1</v>
      </c>
    </row>
    <row r="4825" spans="1:37">
      <c r="A4825" s="1" t="s">
        <v>5386</v>
      </c>
      <c r="B4825" s="1" t="s">
        <v>5387</v>
      </c>
      <c r="C4825">
        <v>343</v>
      </c>
      <c r="D4825">
        <v>1524985992</v>
      </c>
      <c r="E4825">
        <v>1524985992</v>
      </c>
      <c r="F4825" s="2">
        <v>-0.128894008537</v>
      </c>
      <c r="G4825" s="2">
        <v>-0.128894008537</v>
      </c>
      <c r="H4825">
        <v>342532</v>
      </c>
      <c r="I4825" s="2">
        <v>0.17034863117400001</v>
      </c>
      <c r="J4825" s="2">
        <v>0</v>
      </c>
      <c r="K4825">
        <v>6</v>
      </c>
      <c r="L4825" s="1" t="s">
        <v>11753</v>
      </c>
      <c r="M4825" s="1" t="s">
        <v>5387</v>
      </c>
      <c r="N4825">
        <v>0</v>
      </c>
      <c r="O4825">
        <v>0</v>
      </c>
      <c r="P4825">
        <v>1</v>
      </c>
      <c r="Q4825">
        <v>0</v>
      </c>
      <c r="R4825" s="19">
        <f>BWscncns[[#This Row],[C fx]]*4+BWscncns[[#This Row],[C fg]]*2+BWscncns[[#This Row],[C fm]]</f>
        <v>1</v>
      </c>
      <c r="S4825">
        <v>245</v>
      </c>
      <c r="T4825">
        <v>393216</v>
      </c>
      <c r="U4825" s="13">
        <v>0.62306700000000004</v>
      </c>
      <c r="V4825" s="13">
        <v>1.6049629999999999</v>
      </c>
      <c r="W4825">
        <v>4465</v>
      </c>
      <c r="X4825">
        <v>89</v>
      </c>
      <c r="Z4825" s="10">
        <f>IF($N4825&lt;&gt;0,constants!$L$2,IF($O4825&lt;&gt;0,constants!$M$2,IF($P4825&lt;&gt;0,constants!$N$2,0)))</f>
        <v>1117.99</v>
      </c>
      <c r="AA4825" s="10">
        <f>IF($N4825&lt;&gt;0,constants!$L$2,IF($O4825&lt;&gt;0,constants!$M$2,IF($P4825&lt;&gt;0,constants!$P$2,0)))</f>
        <v>4051.45</v>
      </c>
      <c r="AB4825" s="11">
        <f>constants!$O$2</f>
        <v>4861.32</v>
      </c>
      <c r="AC4825" s="11">
        <f>VLOOKUP(BWscncns[[#This Row],[scanner]],[0]!ScnrAvgBW,2,FALSE)/1000</f>
        <v>2386.3111194805197</v>
      </c>
      <c r="AD4825" s="8">
        <f>(1+$F4825)*Z4825</f>
        <v>973.88778739571933</v>
      </c>
      <c r="AE4825" s="8">
        <f>(1+$F4825)*AA4825</f>
        <v>3529.242369112771</v>
      </c>
      <c r="AF4825" s="8">
        <f>(1+$F4825)*AB4825</f>
        <v>4234.7249784189107</v>
      </c>
      <c r="AG4825" s="8">
        <f>(1+$F4825)*AC4825</f>
        <v>2078.7299136742595</v>
      </c>
      <c r="AH4825" s="8">
        <f>(1+$F4825)*$T4825/1000</f>
        <v>342.53281353911501</v>
      </c>
      <c r="AI4825" s="8">
        <f>(1+BWscncns[[#This Row],[pid_error]]*K_p)*BWscncns[[#This Row],[dbw]]/1000</f>
        <v>367.87440676955748</v>
      </c>
      <c r="AJ4825" s="13">
        <f>BWscncns[[#This Row],[Torflow prgrssv alt vote]]/VLOOKUP(BWscncns[[#This Row],[class]],AltBWtotl,2,FALSE)*100</f>
        <v>7.255465370988032E-3</v>
      </c>
      <c r="AK4825">
        <f>IF(D4825=E4825,1,0)</f>
        <v>1</v>
      </c>
    </row>
    <row r="4826" spans="1:37">
      <c r="A4826" s="1" t="s">
        <v>7843</v>
      </c>
      <c r="B4826" s="1" t="s">
        <v>7844</v>
      </c>
      <c r="C4826">
        <v>326</v>
      </c>
      <c r="D4826">
        <v>1524905340</v>
      </c>
      <c r="E4826">
        <v>1524905340</v>
      </c>
      <c r="F4826" s="2">
        <v>-0.203833462746</v>
      </c>
      <c r="G4826" s="2">
        <v>-0.203833462746</v>
      </c>
      <c r="H4826">
        <v>326109</v>
      </c>
      <c r="I4826" s="2">
        <v>9.5999267671199998E-2</v>
      </c>
      <c r="J4826" s="2">
        <v>0</v>
      </c>
      <c r="K4826">
        <v>6</v>
      </c>
      <c r="L4826" s="1" t="s">
        <v>11998</v>
      </c>
      <c r="M4826" s="1" t="s">
        <v>7844</v>
      </c>
      <c r="N4826">
        <v>0</v>
      </c>
      <c r="O4826">
        <v>0</v>
      </c>
      <c r="P4826">
        <v>1</v>
      </c>
      <c r="Q4826">
        <v>0</v>
      </c>
      <c r="R4826" s="19">
        <f>BWscncns[[#This Row],[C fx]]*4+BWscncns[[#This Row],[C fg]]*2+BWscncns[[#This Row],[C fm]]</f>
        <v>1</v>
      </c>
      <c r="S4826">
        <v>319</v>
      </c>
      <c r="T4826">
        <v>409600</v>
      </c>
      <c r="U4826" s="13">
        <v>0.77880899999999997</v>
      </c>
      <c r="V4826" s="13">
        <v>1.2840130000000001</v>
      </c>
      <c r="W4826">
        <v>4059</v>
      </c>
      <c r="X4826">
        <v>81</v>
      </c>
      <c r="Z4826" s="10">
        <f>IF($N4826&lt;&gt;0,constants!$L$2,IF($O4826&lt;&gt;0,constants!$M$2,IF($P4826&lt;&gt;0,constants!$N$2,0)))</f>
        <v>1117.99</v>
      </c>
      <c r="AA4826" s="10">
        <f>IF($N4826&lt;&gt;0,constants!$L$2,IF($O4826&lt;&gt;0,constants!$M$2,IF($P4826&lt;&gt;0,constants!$P$2,0)))</f>
        <v>4051.45</v>
      </c>
      <c r="AB4826" s="11">
        <f>constants!$O$2</f>
        <v>4861.32</v>
      </c>
      <c r="AC4826" s="11">
        <f>VLOOKUP(BWscncns[[#This Row],[scanner]],[0]!ScnrAvgBW,2,FALSE)/1000</f>
        <v>2386.3111194805197</v>
      </c>
      <c r="AD4826" s="8">
        <f>(1+$F4826)*Z4826</f>
        <v>890.10622698459952</v>
      </c>
      <c r="AE4826" s="8">
        <f>(1+$F4826)*AA4826</f>
        <v>3225.6289173577179</v>
      </c>
      <c r="AF4826" s="8">
        <f>(1+$F4826)*AB4826</f>
        <v>3870.420310883615</v>
      </c>
      <c r="AG4826" s="8">
        <f>(1+$F4826)*AC4826</f>
        <v>1899.9010608075216</v>
      </c>
      <c r="AH4826" s="8">
        <f>(1+$F4826)*$T4826/1000</f>
        <v>326.1098136592384</v>
      </c>
      <c r="AI4826" s="8">
        <f>(1+BWscncns[[#This Row],[pid_error]]*K_p)*BWscncns[[#This Row],[dbw]]/1000</f>
        <v>367.85490682961921</v>
      </c>
      <c r="AJ4826" s="13">
        <f>BWscncns[[#This Row],[Torflow prgrssv alt vote]]/VLOOKUP(BWscncns[[#This Row],[class]],AltBWtotl,2,FALSE)*100</f>
        <v>7.2550807801158353E-3</v>
      </c>
      <c r="AK4826">
        <f>IF(D4826=E4826,1,0)</f>
        <v>1</v>
      </c>
    </row>
    <row r="4827" spans="1:37">
      <c r="A4827" s="1" t="s">
        <v>5449</v>
      </c>
      <c r="B4827" s="1" t="s">
        <v>5450</v>
      </c>
      <c r="C4827">
        <v>144</v>
      </c>
      <c r="D4827">
        <v>1524962755</v>
      </c>
      <c r="E4827">
        <v>1524962755</v>
      </c>
      <c r="F4827" s="2">
        <v>-0.75528502173400003</v>
      </c>
      <c r="G4827" s="2">
        <v>-0.75528502173400003</v>
      </c>
      <c r="H4827">
        <v>144455</v>
      </c>
      <c r="I4827" s="2">
        <v>8.1701927349800002E-2</v>
      </c>
      <c r="J4827" s="2">
        <v>0</v>
      </c>
      <c r="K4827">
        <v>8</v>
      </c>
      <c r="L4827" s="1" t="s">
        <v>11927</v>
      </c>
      <c r="M4827" s="1" t="s">
        <v>5450</v>
      </c>
      <c r="N4827">
        <v>0</v>
      </c>
      <c r="O4827">
        <v>0</v>
      </c>
      <c r="P4827">
        <v>1</v>
      </c>
      <c r="Q4827">
        <v>0</v>
      </c>
      <c r="R4827" s="19">
        <f>BWscncns[[#This Row],[C fx]]*4+BWscncns[[#This Row],[C fg]]*2+BWscncns[[#This Row],[C fm]]</f>
        <v>1</v>
      </c>
      <c r="S4827">
        <v>118</v>
      </c>
      <c r="T4827">
        <v>590300</v>
      </c>
      <c r="U4827" s="13">
        <v>0.19989799999999999</v>
      </c>
      <c r="V4827" s="13">
        <v>5.002542</v>
      </c>
      <c r="W4827">
        <v>5842</v>
      </c>
      <c r="X4827">
        <v>116</v>
      </c>
      <c r="Z4827" s="10">
        <f>IF($N4827&lt;&gt;0,constants!$L$2,IF($O4827&lt;&gt;0,constants!$M$2,IF($P4827&lt;&gt;0,constants!$N$2,0)))</f>
        <v>1117.99</v>
      </c>
      <c r="AA4827" s="10">
        <f>IF($N4827&lt;&gt;0,constants!$L$2,IF($O4827&lt;&gt;0,constants!$M$2,IF($P4827&lt;&gt;0,constants!$P$2,0)))</f>
        <v>4051.45</v>
      </c>
      <c r="AB4827" s="11">
        <f>constants!$O$2</f>
        <v>4861.32</v>
      </c>
      <c r="AC4827" s="11">
        <f>VLOOKUP(BWscncns[[#This Row],[scanner]],[0]!ScnrAvgBW,2,FALSE)/1000</f>
        <v>509.99709399477808</v>
      </c>
      <c r="AD4827" s="8">
        <f>(1+$F4827)*Z4827</f>
        <v>273.58889855160533</v>
      </c>
      <c r="AE4827" s="8">
        <f>(1+$F4827)*AA4827</f>
        <v>991.45049869578554</v>
      </c>
      <c r="AF4827" s="8">
        <f>(1+$F4827)*AB4827</f>
        <v>1189.6378181440709</v>
      </c>
      <c r="AG4827" s="8">
        <f>(1+$F4827)*AC4827</f>
        <v>124.80392777265526</v>
      </c>
      <c r="AH4827" s="8">
        <f>(1+$F4827)*$T4827/1000</f>
        <v>144.45525167041978</v>
      </c>
      <c r="AI4827" s="8">
        <f>(1+BWscncns[[#This Row],[pid_error]]*K_p)*BWscncns[[#This Row],[dbw]]/1000</f>
        <v>367.37762583520987</v>
      </c>
      <c r="AJ4827" s="13">
        <f>BWscncns[[#This Row],[Torflow prgrssv alt vote]]/VLOOKUP(BWscncns[[#This Row],[class]],AltBWtotl,2,FALSE)*100</f>
        <v>7.2456675247671506E-3</v>
      </c>
      <c r="AK4827">
        <f>IF(D4827=E4827,1,0)</f>
        <v>1</v>
      </c>
    </row>
    <row r="4828" spans="1:37">
      <c r="A4828" s="1" t="s">
        <v>5881</v>
      </c>
      <c r="B4828" s="1" t="s">
        <v>5882</v>
      </c>
      <c r="C4828">
        <v>324</v>
      </c>
      <c r="D4828">
        <v>1525000490</v>
      </c>
      <c r="E4828">
        <v>1525000490</v>
      </c>
      <c r="F4828" s="2">
        <v>-0.208982533222</v>
      </c>
      <c r="G4828" s="2">
        <v>-0.208982533222</v>
      </c>
      <c r="H4828">
        <v>324000</v>
      </c>
      <c r="I4828" s="2">
        <v>-0.12315590921</v>
      </c>
      <c r="J4828" s="2">
        <v>0</v>
      </c>
      <c r="K4828">
        <v>5</v>
      </c>
      <c r="L4828" s="1" t="s">
        <v>11739</v>
      </c>
      <c r="M4828" s="1" t="s">
        <v>5882</v>
      </c>
      <c r="N4828">
        <v>0</v>
      </c>
      <c r="O4828">
        <v>0</v>
      </c>
      <c r="P4828">
        <v>1</v>
      </c>
      <c r="Q4828">
        <v>0</v>
      </c>
      <c r="R4828" s="19">
        <f>BWscncns[[#This Row],[C fx]]*4+BWscncns[[#This Row],[C fg]]*2+BWscncns[[#This Row],[C fm]]</f>
        <v>1</v>
      </c>
      <c r="S4828">
        <v>324</v>
      </c>
      <c r="T4828">
        <v>409600</v>
      </c>
      <c r="U4828" s="13">
        <v>0.79101600000000005</v>
      </c>
      <c r="V4828" s="13">
        <v>1.2641979999999999</v>
      </c>
      <c r="W4828">
        <v>4031</v>
      </c>
      <c r="X4828">
        <v>80</v>
      </c>
      <c r="Z4828" s="10">
        <f>IF($N4828&lt;&gt;0,constants!$L$2,IF($O4828&lt;&gt;0,constants!$M$2,IF($P4828&lt;&gt;0,constants!$N$2,0)))</f>
        <v>1117.99</v>
      </c>
      <c r="AA4828" s="10">
        <f>IF($N4828&lt;&gt;0,constants!$L$2,IF($O4828&lt;&gt;0,constants!$M$2,IF($P4828&lt;&gt;0,constants!$P$2,0)))</f>
        <v>4051.45</v>
      </c>
      <c r="AB4828" s="11">
        <f>constants!$O$2</f>
        <v>4861.32</v>
      </c>
      <c r="AC4828" s="11">
        <f>VLOOKUP(BWscncns[[#This Row],[scanner]],[0]!ScnrAvgBW,2,FALSE)/1000</f>
        <v>3794.4265750962772</v>
      </c>
      <c r="AD4828" s="8">
        <f>(1+$F4828)*Z4828</f>
        <v>884.34961768313622</v>
      </c>
      <c r="AE4828" s="8">
        <f>(1+$F4828)*AA4828</f>
        <v>3204.767715777728</v>
      </c>
      <c r="AF4828" s="8">
        <f>(1+$F4828)*AB4828</f>
        <v>3845.3890315972267</v>
      </c>
      <c r="AG4828" s="8">
        <f>(1+$F4828)*AC4828</f>
        <v>3001.4576973077797</v>
      </c>
      <c r="AH4828" s="8">
        <f>(1+$F4828)*$T4828/1000</f>
        <v>324.00075439226879</v>
      </c>
      <c r="AI4828" s="8">
        <f>(1+BWscncns[[#This Row],[pid_error]]*K_p)*BWscncns[[#This Row],[dbw]]/1000</f>
        <v>366.80037719613438</v>
      </c>
      <c r="AJ4828" s="13">
        <f>BWscncns[[#This Row],[Torflow prgrssv alt vote]]/VLOOKUP(BWscncns[[#This Row],[class]],AltBWtotl,2,FALSE)*100</f>
        <v>7.234282640594206E-3</v>
      </c>
      <c r="AK4828">
        <f>IF(D4828=E4828,1,0)</f>
        <v>1</v>
      </c>
    </row>
    <row r="4829" spans="1:37">
      <c r="A4829" s="1" t="s">
        <v>354</v>
      </c>
      <c r="B4829" s="1" t="s">
        <v>355</v>
      </c>
      <c r="C4829">
        <v>322</v>
      </c>
      <c r="D4829">
        <v>1524944906</v>
      </c>
      <c r="E4829">
        <v>1524944906</v>
      </c>
      <c r="F4829" s="2">
        <v>-0.213947090201</v>
      </c>
      <c r="G4829" s="2">
        <v>-0.213947090201</v>
      </c>
      <c r="H4829">
        <v>321967</v>
      </c>
      <c r="I4829" s="2">
        <v>-0.381122067791</v>
      </c>
      <c r="J4829" s="2">
        <v>0</v>
      </c>
      <c r="K4829">
        <v>4</v>
      </c>
      <c r="L4829" s="1" t="s">
        <v>11755</v>
      </c>
      <c r="M4829" s="1" t="s">
        <v>355</v>
      </c>
      <c r="N4829">
        <v>0</v>
      </c>
      <c r="O4829">
        <v>0</v>
      </c>
      <c r="P4829">
        <v>1</v>
      </c>
      <c r="Q4829">
        <v>0</v>
      </c>
      <c r="R4829" s="19">
        <f>BWscncns[[#This Row],[C fx]]*4+BWscncns[[#This Row],[C fg]]*2+BWscncns[[#This Row],[C fm]]</f>
        <v>1</v>
      </c>
      <c r="S4829">
        <v>383</v>
      </c>
      <c r="T4829">
        <v>409600</v>
      </c>
      <c r="U4829" s="13">
        <v>0.93505899999999997</v>
      </c>
      <c r="V4829" s="13">
        <v>1.0694520000000001</v>
      </c>
      <c r="W4829">
        <v>3596</v>
      </c>
      <c r="X4829">
        <v>71</v>
      </c>
      <c r="Z4829" s="10">
        <f>IF($N4829&lt;&gt;0,constants!$L$2,IF($O4829&lt;&gt;0,constants!$M$2,IF($P4829&lt;&gt;0,constants!$N$2,0)))</f>
        <v>1117.99</v>
      </c>
      <c r="AA4829" s="10">
        <f>IF($N4829&lt;&gt;0,constants!$L$2,IF($O4829&lt;&gt;0,constants!$M$2,IF($P4829&lt;&gt;0,constants!$P$2,0)))</f>
        <v>4051.45</v>
      </c>
      <c r="AB4829" s="11">
        <f>constants!$O$2</f>
        <v>4861.32</v>
      </c>
      <c r="AC4829" s="11">
        <f>VLOOKUP(BWscncns[[#This Row],[scanner]],[0]!ScnrAvgBW,2,FALSE)/1000</f>
        <v>4819.491751072962</v>
      </c>
      <c r="AD4829" s="8">
        <f>(1+$F4829)*Z4829</f>
        <v>878.79929262618407</v>
      </c>
      <c r="AE4829" s="8">
        <f>(1+$F4829)*AA4829</f>
        <v>3184.6540614051582</v>
      </c>
      <c r="AF4829" s="8">
        <f>(1+$F4829)*AB4829</f>
        <v>3821.2547314640747</v>
      </c>
      <c r="AG4829" s="8">
        <f>(1+$F4829)*AC4829</f>
        <v>3788.3755146831795</v>
      </c>
      <c r="AH4829" s="8">
        <f>(1+$F4829)*$T4829/1000</f>
        <v>321.96727185367041</v>
      </c>
      <c r="AI4829" s="8">
        <f>(1+BWscncns[[#This Row],[pid_error]]*K_p)*BWscncns[[#This Row],[dbw]]/1000</f>
        <v>365.78363592683519</v>
      </c>
      <c r="AJ4829" s="13">
        <f>BWscncns[[#This Row],[Torflow prgrssv alt vote]]/VLOOKUP(BWscncns[[#This Row],[class]],AltBWtotl,2,FALSE)*100</f>
        <v>7.2142297884933097E-3</v>
      </c>
      <c r="AK4829">
        <f>IF(D4829=E4829,1,0)</f>
        <v>1</v>
      </c>
    </row>
    <row r="4830" spans="1:37">
      <c r="A4830" s="1" t="s">
        <v>5639</v>
      </c>
      <c r="B4830" s="1" t="s">
        <v>5640</v>
      </c>
      <c r="C4830">
        <v>423</v>
      </c>
      <c r="D4830">
        <v>1524957104</v>
      </c>
      <c r="E4830">
        <v>1524957104</v>
      </c>
      <c r="F4830" s="2">
        <v>0.37619130748200003</v>
      </c>
      <c r="G4830" s="2">
        <v>0.37619130748200003</v>
      </c>
      <c r="H4830">
        <v>422765</v>
      </c>
      <c r="I4830" s="2">
        <v>0.83103376716599997</v>
      </c>
      <c r="J4830" s="2">
        <v>0</v>
      </c>
      <c r="K4830">
        <v>6</v>
      </c>
      <c r="L4830" s="1" t="s">
        <v>11802</v>
      </c>
      <c r="M4830" s="1" t="s">
        <v>5640</v>
      </c>
      <c r="N4830">
        <v>0</v>
      </c>
      <c r="O4830">
        <v>0</v>
      </c>
      <c r="P4830">
        <v>1</v>
      </c>
      <c r="Q4830">
        <v>0</v>
      </c>
      <c r="R4830" s="19">
        <f>BWscncns[[#This Row],[C fx]]*4+BWscncns[[#This Row],[C fg]]*2+BWscncns[[#This Row],[C fm]]</f>
        <v>1</v>
      </c>
      <c r="S4830">
        <v>329</v>
      </c>
      <c r="T4830">
        <v>307200</v>
      </c>
      <c r="U4830" s="13">
        <v>1.070964</v>
      </c>
      <c r="V4830" s="13">
        <v>0.93373899999999999</v>
      </c>
      <c r="W4830">
        <v>2858</v>
      </c>
      <c r="X4830">
        <v>57</v>
      </c>
      <c r="Z4830" s="10">
        <f>IF($N4830&lt;&gt;0,constants!$L$2,IF($O4830&lt;&gt;0,constants!$M$2,IF($P4830&lt;&gt;0,constants!$N$2,0)))</f>
        <v>1117.99</v>
      </c>
      <c r="AA4830" s="10">
        <f>IF($N4830&lt;&gt;0,constants!$L$2,IF($O4830&lt;&gt;0,constants!$M$2,IF($P4830&lt;&gt;0,constants!$P$2,0)))</f>
        <v>4051.45</v>
      </c>
      <c r="AB4830" s="11">
        <f>constants!$O$2</f>
        <v>4861.32</v>
      </c>
      <c r="AC4830" s="11">
        <f>VLOOKUP(BWscncns[[#This Row],[scanner]],[0]!ScnrAvgBW,2,FALSE)/1000</f>
        <v>2386.3111194805197</v>
      </c>
      <c r="AD4830" s="8">
        <f>(1+$F4830)*Z4830</f>
        <v>1538.5681198518012</v>
      </c>
      <c r="AE4830" s="8">
        <f>(1+$F4830)*AA4830</f>
        <v>5575.5702726979489</v>
      </c>
      <c r="AF4830" s="8">
        <f>(1+$F4830)*AB4830</f>
        <v>6690.1063268883963</v>
      </c>
      <c r="AG4830" s="8">
        <f>(1+$F4830)*AC4830</f>
        <v>3284.0206195767314</v>
      </c>
      <c r="AH4830" s="8">
        <f>(1+$F4830)*$T4830/1000</f>
        <v>422.7659696584704</v>
      </c>
      <c r="AI4830" s="8">
        <f>(1+BWscncns[[#This Row],[pid_error]]*K_p)*BWscncns[[#This Row],[dbw]]/1000</f>
        <v>364.98298482923525</v>
      </c>
      <c r="AJ4830" s="13">
        <f>BWscncns[[#This Row],[Torflow prgrssv alt vote]]/VLOOKUP(BWscncns[[#This Row],[class]],AltBWtotl,2,FALSE)*100</f>
        <v>7.198438811447932E-3</v>
      </c>
      <c r="AK4830">
        <f>IF(D4830=E4830,1,0)</f>
        <v>1</v>
      </c>
    </row>
    <row r="4831" spans="1:37">
      <c r="A4831" s="1" t="s">
        <v>1919</v>
      </c>
      <c r="B4831" s="1" t="s">
        <v>1920</v>
      </c>
      <c r="C4831">
        <v>336</v>
      </c>
      <c r="D4831">
        <v>1524975578</v>
      </c>
      <c r="E4831">
        <v>1524975578</v>
      </c>
      <c r="F4831" s="2">
        <v>-0.14667971203499999</v>
      </c>
      <c r="G4831" s="2">
        <v>-0.14667971203499999</v>
      </c>
      <c r="H4831">
        <v>335539</v>
      </c>
      <c r="I4831" s="2">
        <v>9.93223614606E-2</v>
      </c>
      <c r="J4831" s="2">
        <v>0</v>
      </c>
      <c r="K4831">
        <v>6</v>
      </c>
      <c r="L4831" s="1" t="s">
        <v>11692</v>
      </c>
      <c r="M4831" s="1" t="s">
        <v>1920</v>
      </c>
      <c r="N4831">
        <v>0</v>
      </c>
      <c r="O4831">
        <v>0</v>
      </c>
      <c r="P4831">
        <v>1</v>
      </c>
      <c r="Q4831">
        <v>0</v>
      </c>
      <c r="R4831" s="19">
        <f>BWscncns[[#This Row],[C fx]]*4+BWscncns[[#This Row],[C fg]]*2+BWscncns[[#This Row],[C fm]]</f>
        <v>1</v>
      </c>
      <c r="S4831">
        <v>259</v>
      </c>
      <c r="T4831">
        <v>393216</v>
      </c>
      <c r="U4831" s="13">
        <v>0.65867100000000001</v>
      </c>
      <c r="V4831" s="13">
        <v>1.518208</v>
      </c>
      <c r="W4831">
        <v>4380</v>
      </c>
      <c r="X4831">
        <v>87</v>
      </c>
      <c r="Z4831" s="10">
        <f>IF($N4831&lt;&gt;0,constants!$L$2,IF($O4831&lt;&gt;0,constants!$M$2,IF($P4831&lt;&gt;0,constants!$N$2,0)))</f>
        <v>1117.99</v>
      </c>
      <c r="AA4831" s="10">
        <f>IF($N4831&lt;&gt;0,constants!$L$2,IF($O4831&lt;&gt;0,constants!$M$2,IF($P4831&lt;&gt;0,constants!$P$2,0)))</f>
        <v>4051.45</v>
      </c>
      <c r="AB4831" s="11">
        <f>constants!$O$2</f>
        <v>4861.32</v>
      </c>
      <c r="AC4831" s="11">
        <f>VLOOKUP(BWscncns[[#This Row],[scanner]],[0]!ScnrAvgBW,2,FALSE)/1000</f>
        <v>2386.3111194805197</v>
      </c>
      <c r="AD4831" s="8">
        <f>(1+$F4831)*Z4831</f>
        <v>954.00354874199036</v>
      </c>
      <c r="AE4831" s="8">
        <f>(1+$F4831)*AA4831</f>
        <v>3457.184480675799</v>
      </c>
      <c r="AF4831" s="8">
        <f>(1+$F4831)*AB4831</f>
        <v>4148.2629822900135</v>
      </c>
      <c r="AG4831" s="8">
        <f>(1+$F4831)*AC4831</f>
        <v>2036.2876916491987</v>
      </c>
      <c r="AH4831" s="8">
        <f>(1+$F4831)*$T4831/1000</f>
        <v>335.53919035244547</v>
      </c>
      <c r="AI4831" s="8">
        <f>(1+BWscncns[[#This Row],[pid_error]]*K_p)*BWscncns[[#This Row],[dbw]]/1000</f>
        <v>364.37759517622271</v>
      </c>
      <c r="AJ4831" s="13">
        <f>BWscncns[[#This Row],[Torflow prgrssv alt vote]]/VLOOKUP(BWscncns[[#This Row],[class]],AltBWtotl,2,FALSE)*100</f>
        <v>7.1864989113555131E-3</v>
      </c>
      <c r="AK4831">
        <f>IF(D4831=E4831,1,0)</f>
        <v>1</v>
      </c>
    </row>
    <row r="4832" spans="1:37">
      <c r="A4832" s="1" t="s">
        <v>4500</v>
      </c>
      <c r="B4832" s="1" t="s">
        <v>4501</v>
      </c>
      <c r="C4832">
        <v>319</v>
      </c>
      <c r="D4832">
        <v>1525000490</v>
      </c>
      <c r="E4832">
        <v>1525000490</v>
      </c>
      <c r="F4832" s="2">
        <v>-0.22090012422300001</v>
      </c>
      <c r="G4832" s="2">
        <v>-0.22090012422300001</v>
      </c>
      <c r="H4832">
        <v>319119</v>
      </c>
      <c r="I4832" s="2">
        <v>-0.136921708334</v>
      </c>
      <c r="J4832" s="2">
        <v>0</v>
      </c>
      <c r="K4832">
        <v>5</v>
      </c>
      <c r="L4832" s="1" t="s">
        <v>11739</v>
      </c>
      <c r="M4832" s="1" t="s">
        <v>4501</v>
      </c>
      <c r="N4832">
        <v>0</v>
      </c>
      <c r="O4832">
        <v>0</v>
      </c>
      <c r="P4832">
        <v>1</v>
      </c>
      <c r="Q4832">
        <v>0</v>
      </c>
      <c r="R4832" s="19">
        <f>BWscncns[[#This Row],[C fx]]*4+BWscncns[[#This Row],[C fg]]*2+BWscncns[[#This Row],[C fm]]</f>
        <v>1</v>
      </c>
      <c r="S4832">
        <v>319</v>
      </c>
      <c r="T4832">
        <v>409600</v>
      </c>
      <c r="U4832" s="13">
        <v>0.77880899999999997</v>
      </c>
      <c r="V4832" s="13">
        <v>1.2840130000000001</v>
      </c>
      <c r="W4832">
        <v>4058</v>
      </c>
      <c r="X4832">
        <v>81</v>
      </c>
      <c r="Z4832" s="10">
        <f>IF($N4832&lt;&gt;0,constants!$L$2,IF($O4832&lt;&gt;0,constants!$M$2,IF($P4832&lt;&gt;0,constants!$N$2,0)))</f>
        <v>1117.99</v>
      </c>
      <c r="AA4832" s="10">
        <f>IF($N4832&lt;&gt;0,constants!$L$2,IF($O4832&lt;&gt;0,constants!$M$2,IF($P4832&lt;&gt;0,constants!$P$2,0)))</f>
        <v>4051.45</v>
      </c>
      <c r="AB4832" s="11">
        <f>constants!$O$2</f>
        <v>4861.32</v>
      </c>
      <c r="AC4832" s="11">
        <f>VLOOKUP(BWscncns[[#This Row],[scanner]],[0]!ScnrAvgBW,2,FALSE)/1000</f>
        <v>3794.4265750962772</v>
      </c>
      <c r="AD4832" s="8">
        <f>(1+$F4832)*Z4832</f>
        <v>871.0258701199283</v>
      </c>
      <c r="AE4832" s="8">
        <f>(1+$F4832)*AA4832</f>
        <v>3156.4841917167264</v>
      </c>
      <c r="AF4832" s="8">
        <f>(1+$F4832)*AB4832</f>
        <v>3787.4538081122455</v>
      </c>
      <c r="AG4832" s="8">
        <f>(1+$F4832)*AC4832</f>
        <v>2956.2372733024572</v>
      </c>
      <c r="AH4832" s="8">
        <f>(1+$F4832)*$T4832/1000</f>
        <v>319.11930911825925</v>
      </c>
      <c r="AI4832" s="8">
        <f>(1+BWscncns[[#This Row],[pid_error]]*K_p)*BWscncns[[#This Row],[dbw]]/1000</f>
        <v>364.35965455912964</v>
      </c>
      <c r="AJ4832" s="13">
        <f>BWscncns[[#This Row],[Torflow prgrssv alt vote]]/VLOOKUP(BWscncns[[#This Row],[class]],AltBWtotl,2,FALSE)*100</f>
        <v>7.1861450744925568E-3</v>
      </c>
      <c r="AK4832">
        <f>IF(D4832=E4832,1,0)</f>
        <v>1</v>
      </c>
    </row>
    <row r="4833" spans="1:37">
      <c r="A4833" s="1" t="s">
        <v>1185</v>
      </c>
      <c r="B4833" s="1" t="s">
        <v>49</v>
      </c>
      <c r="C4833">
        <v>466</v>
      </c>
      <c r="D4833">
        <v>1524964902</v>
      </c>
      <c r="E4833">
        <v>1524964902</v>
      </c>
      <c r="F4833" s="2">
        <v>0.77721698529700001</v>
      </c>
      <c r="G4833" s="2">
        <v>0.77721698529700001</v>
      </c>
      <c r="H4833">
        <v>465886</v>
      </c>
      <c r="I4833" s="2">
        <v>-3.4744155899199998E-2</v>
      </c>
      <c r="J4833" s="2">
        <v>0</v>
      </c>
      <c r="K4833">
        <v>3</v>
      </c>
      <c r="L4833" s="1" t="s">
        <v>11648</v>
      </c>
      <c r="M4833" s="1" t="s">
        <v>49</v>
      </c>
      <c r="N4833">
        <v>0</v>
      </c>
      <c r="O4833">
        <v>0</v>
      </c>
      <c r="P4833">
        <v>1</v>
      </c>
      <c r="Q4833">
        <v>0</v>
      </c>
      <c r="R4833" s="19">
        <f>BWscncns[[#This Row],[C fx]]*4+BWscncns[[#This Row],[C fg]]*2+BWscncns[[#This Row],[C fm]]</f>
        <v>1</v>
      </c>
      <c r="S4833">
        <v>373</v>
      </c>
      <c r="T4833">
        <v>262144</v>
      </c>
      <c r="U4833" s="13">
        <v>1.422882</v>
      </c>
      <c r="V4833" s="13">
        <v>0.70279899999999995</v>
      </c>
      <c r="W4833">
        <v>1602</v>
      </c>
      <c r="X4833">
        <v>32</v>
      </c>
      <c r="Z4833" s="10">
        <f>IF($N4833&lt;&gt;0,constants!$L$2,IF($O4833&lt;&gt;0,constants!$M$2,IF($P4833&lt;&gt;0,constants!$N$2,0)))</f>
        <v>1117.99</v>
      </c>
      <c r="AA4833" s="10">
        <f>IF($N4833&lt;&gt;0,constants!$L$2,IF($O4833&lt;&gt;0,constants!$M$2,IF($P4833&lt;&gt;0,constants!$P$2,0)))</f>
        <v>4051.45</v>
      </c>
      <c r="AB4833" s="11">
        <f>constants!$O$2</f>
        <v>4861.32</v>
      </c>
      <c r="AC4833" s="11">
        <f>VLOOKUP(BWscncns[[#This Row],[scanner]],[0]!ScnrAvgBW,2,FALSE)/1000</f>
        <v>6440.9193022088357</v>
      </c>
      <c r="AD4833" s="8">
        <f>(1+$F4833)*Z4833</f>
        <v>1986.9108173921932</v>
      </c>
      <c r="AE4833" s="8">
        <f>(1+$F4833)*AA4833</f>
        <v>7200.3057550815311</v>
      </c>
      <c r="AF4833" s="8">
        <f>(1+$F4833)*AB4833</f>
        <v>8639.6204749640128</v>
      </c>
      <c r="AG4833" s="8">
        <f>(1+$F4833)*AC4833</f>
        <v>11446.911184812845</v>
      </c>
      <c r="AH4833" s="8">
        <f>(1+$F4833)*$T4833/1000</f>
        <v>465.8867693936968</v>
      </c>
      <c r="AI4833" s="8">
        <f>(1+BWscncns[[#This Row],[pid_error]]*K_p)*BWscncns[[#This Row],[dbw]]/1000</f>
        <v>364.0153846968484</v>
      </c>
      <c r="AJ4833" s="13">
        <f>BWscncns[[#This Row],[Torflow prgrssv alt vote]]/VLOOKUP(BWscncns[[#This Row],[class]],AltBWtotl,2,FALSE)*100</f>
        <v>7.1793551537530555E-3</v>
      </c>
      <c r="AK4833">
        <f>IF(D4833=E4833,1,0)</f>
        <v>1</v>
      </c>
    </row>
    <row r="4834" spans="1:37">
      <c r="A4834" s="1" t="s">
        <v>303</v>
      </c>
      <c r="B4834" s="1" t="s">
        <v>304</v>
      </c>
      <c r="C4834">
        <v>318</v>
      </c>
      <c r="D4834">
        <v>1524991634</v>
      </c>
      <c r="E4834">
        <v>1524991634</v>
      </c>
      <c r="F4834" s="2">
        <v>-0.223190686167</v>
      </c>
      <c r="G4834" s="2">
        <v>-0.223190686167</v>
      </c>
      <c r="H4834">
        <v>318181</v>
      </c>
      <c r="I4834" s="2">
        <v>0.19501416675700001</v>
      </c>
      <c r="J4834" s="2">
        <v>0</v>
      </c>
      <c r="K4834">
        <v>6</v>
      </c>
      <c r="L4834" s="1" t="s">
        <v>11585</v>
      </c>
      <c r="M4834" s="1" t="s">
        <v>304</v>
      </c>
      <c r="N4834">
        <v>0</v>
      </c>
      <c r="O4834">
        <v>0</v>
      </c>
      <c r="P4834">
        <v>1</v>
      </c>
      <c r="Q4834">
        <v>0</v>
      </c>
      <c r="R4834" s="19">
        <f>BWscncns[[#This Row],[C fx]]*4+BWscncns[[#This Row],[C fg]]*2+BWscncns[[#This Row],[C fm]]</f>
        <v>1</v>
      </c>
      <c r="S4834">
        <v>318</v>
      </c>
      <c r="T4834">
        <v>409600</v>
      </c>
      <c r="U4834" s="13">
        <v>0.77636700000000003</v>
      </c>
      <c r="V4834" s="13">
        <v>1.2880499999999999</v>
      </c>
      <c r="W4834">
        <v>4065</v>
      </c>
      <c r="X4834">
        <v>81</v>
      </c>
      <c r="Z4834" s="10">
        <f>IF($N4834&lt;&gt;0,constants!$L$2,IF($O4834&lt;&gt;0,constants!$M$2,IF($P4834&lt;&gt;0,constants!$N$2,0)))</f>
        <v>1117.99</v>
      </c>
      <c r="AA4834" s="10">
        <f>IF($N4834&lt;&gt;0,constants!$L$2,IF($O4834&lt;&gt;0,constants!$M$2,IF($P4834&lt;&gt;0,constants!$P$2,0)))</f>
        <v>4051.45</v>
      </c>
      <c r="AB4834" s="11">
        <f>constants!$O$2</f>
        <v>4861.32</v>
      </c>
      <c r="AC4834" s="11">
        <f>VLOOKUP(BWscncns[[#This Row],[scanner]],[0]!ScnrAvgBW,2,FALSE)/1000</f>
        <v>2386.3111194805197</v>
      </c>
      <c r="AD4834" s="8">
        <f>(1+$F4834)*Z4834</f>
        <v>868.46504477215569</v>
      </c>
      <c r="AE4834" s="8">
        <f>(1+$F4834)*AA4834</f>
        <v>3147.2040945287076</v>
      </c>
      <c r="AF4834" s="8">
        <f>(1+$F4834)*AB4834</f>
        <v>3776.3186535226391</v>
      </c>
      <c r="AG4834" s="8">
        <f>(1+$F4834)*AC4834</f>
        <v>1853.7087033157206</v>
      </c>
      <c r="AH4834" s="8">
        <f>(1+$F4834)*$T4834/1000</f>
        <v>318.18109494599685</v>
      </c>
      <c r="AI4834" s="8">
        <f>(1+BWscncns[[#This Row],[pid_error]]*K_p)*BWscncns[[#This Row],[dbw]]/1000</f>
        <v>363.89054747299843</v>
      </c>
      <c r="AJ4834" s="13">
        <f>BWscncns[[#This Row],[Torflow prgrssv alt vote]]/VLOOKUP(BWscncns[[#This Row],[class]],AltBWtotl,2,FALSE)*100</f>
        <v>7.1768930304360046E-3</v>
      </c>
      <c r="AK4834">
        <f>IF(D4834=E4834,1,0)</f>
        <v>1</v>
      </c>
    </row>
    <row r="4835" spans="1:37">
      <c r="A4835" s="1" t="s">
        <v>10922</v>
      </c>
      <c r="B4835" s="1" t="s">
        <v>10923</v>
      </c>
      <c r="C4835">
        <v>261</v>
      </c>
      <c r="D4835">
        <v>1525007235</v>
      </c>
      <c r="E4835">
        <v>1525007235</v>
      </c>
      <c r="F4835" s="2">
        <v>-0.43952157290799998</v>
      </c>
      <c r="G4835" s="2">
        <v>-0.43952157290799998</v>
      </c>
      <c r="H4835">
        <v>261096</v>
      </c>
      <c r="I4835" s="2">
        <v>-4.2206774449599999E-2</v>
      </c>
      <c r="J4835" s="2">
        <v>0</v>
      </c>
      <c r="K4835">
        <v>6</v>
      </c>
      <c r="L4835" s="1" t="s">
        <v>11552</v>
      </c>
      <c r="M4835" s="1" t="s">
        <v>10923</v>
      </c>
      <c r="N4835">
        <v>0</v>
      </c>
      <c r="O4835">
        <v>0</v>
      </c>
      <c r="P4835">
        <v>1</v>
      </c>
      <c r="Q4835">
        <v>0</v>
      </c>
      <c r="R4835" s="19">
        <f>BWscncns[[#This Row],[C fx]]*4+BWscncns[[#This Row],[C fg]]*2+BWscncns[[#This Row],[C fm]]</f>
        <v>1</v>
      </c>
      <c r="S4835">
        <v>263</v>
      </c>
      <c r="T4835">
        <v>465845</v>
      </c>
      <c r="U4835" s="13">
        <v>0.56456499999999998</v>
      </c>
      <c r="V4835" s="13">
        <v>1.771274</v>
      </c>
      <c r="W4835">
        <v>4657</v>
      </c>
      <c r="X4835">
        <v>93</v>
      </c>
      <c r="Z4835" s="10">
        <f>IF($N4835&lt;&gt;0,constants!$L$2,IF($O4835&lt;&gt;0,constants!$M$2,IF($P4835&lt;&gt;0,constants!$N$2,0)))</f>
        <v>1117.99</v>
      </c>
      <c r="AA4835" s="10">
        <f>IF($N4835&lt;&gt;0,constants!$L$2,IF($O4835&lt;&gt;0,constants!$M$2,IF($P4835&lt;&gt;0,constants!$P$2,0)))</f>
        <v>4051.45</v>
      </c>
      <c r="AB4835" s="11">
        <f>constants!$O$2</f>
        <v>4861.32</v>
      </c>
      <c r="AC4835" s="11">
        <f>VLOOKUP(BWscncns[[#This Row],[scanner]],[0]!ScnrAvgBW,2,FALSE)/1000</f>
        <v>2386.3111194805197</v>
      </c>
      <c r="AD4835" s="8">
        <f>(1+$F4835)*Z4835</f>
        <v>626.60927670458511</v>
      </c>
      <c r="AE4835" s="8">
        <f>(1+$F4835)*AA4835</f>
        <v>2270.7503234418832</v>
      </c>
      <c r="AF4835" s="8">
        <f>(1+$F4835)*AB4835</f>
        <v>2724.6649871908812</v>
      </c>
      <c r="AG4835" s="8">
        <f>(1+$F4835)*AC4835</f>
        <v>1337.4759027985913</v>
      </c>
      <c r="AH4835" s="8">
        <f>(1+$F4835)*$T4835/1000</f>
        <v>261.09607286867276</v>
      </c>
      <c r="AI4835" s="8">
        <f>(1+BWscncns[[#This Row],[pid_error]]*K_p)*BWscncns[[#This Row],[dbw]]/1000</f>
        <v>363.4705364343364</v>
      </c>
      <c r="AJ4835" s="13">
        <f>BWscncns[[#This Row],[Torflow prgrssv alt vote]]/VLOOKUP(BWscncns[[#This Row],[class]],AltBWtotl,2,FALSE)*100</f>
        <v>7.1686092915012817E-3</v>
      </c>
      <c r="AK4835">
        <f>IF(D4835=E4835,1,0)</f>
        <v>1</v>
      </c>
    </row>
    <row r="4836" spans="1:37">
      <c r="A4836" s="1" t="s">
        <v>2281</v>
      </c>
      <c r="B4836" s="1" t="s">
        <v>49</v>
      </c>
      <c r="C4836">
        <v>294</v>
      </c>
      <c r="D4836">
        <v>1524831102</v>
      </c>
      <c r="E4836">
        <v>1524831102</v>
      </c>
      <c r="F4836" s="2">
        <v>-0.31845384527199999</v>
      </c>
      <c r="G4836" s="2">
        <v>-0.31845384527199999</v>
      </c>
      <c r="H4836">
        <v>293903</v>
      </c>
      <c r="I4836" s="2">
        <v>0.194678485017</v>
      </c>
      <c r="J4836" s="2">
        <v>0</v>
      </c>
      <c r="K4836">
        <v>6</v>
      </c>
      <c r="L4836" s="1" t="s">
        <v>11941</v>
      </c>
      <c r="M4836" s="1" t="s">
        <v>49</v>
      </c>
      <c r="N4836">
        <v>0</v>
      </c>
      <c r="O4836">
        <v>0</v>
      </c>
      <c r="P4836">
        <v>1</v>
      </c>
      <c r="Q4836">
        <v>0</v>
      </c>
      <c r="R4836" s="19">
        <f>BWscncns[[#This Row],[C fx]]*4+BWscncns[[#This Row],[C fg]]*2+BWscncns[[#This Row],[C fm]]</f>
        <v>1</v>
      </c>
      <c r="S4836">
        <v>294</v>
      </c>
      <c r="T4836">
        <v>431230</v>
      </c>
      <c r="U4836" s="13">
        <v>0.68177100000000002</v>
      </c>
      <c r="V4836" s="13">
        <v>1.466769</v>
      </c>
      <c r="W4836">
        <v>4331</v>
      </c>
      <c r="X4836">
        <v>86</v>
      </c>
      <c r="Z4836" s="10">
        <f>IF($N4836&lt;&gt;0,constants!$L$2,IF($O4836&lt;&gt;0,constants!$M$2,IF($P4836&lt;&gt;0,constants!$N$2,0)))</f>
        <v>1117.99</v>
      </c>
      <c r="AA4836" s="10">
        <f>IF($N4836&lt;&gt;0,constants!$L$2,IF($O4836&lt;&gt;0,constants!$M$2,IF($P4836&lt;&gt;0,constants!$P$2,0)))</f>
        <v>4051.45</v>
      </c>
      <c r="AB4836" s="11">
        <f>constants!$O$2</f>
        <v>4861.32</v>
      </c>
      <c r="AC4836" s="11">
        <f>VLOOKUP(BWscncns[[#This Row],[scanner]],[0]!ScnrAvgBW,2,FALSE)/1000</f>
        <v>2386.3111194805197</v>
      </c>
      <c r="AD4836" s="8">
        <f>(1+$F4836)*Z4836</f>
        <v>761.96178552435663</v>
      </c>
      <c r="AE4836" s="8">
        <f>(1+$F4836)*AA4836</f>
        <v>2761.2501685727552</v>
      </c>
      <c r="AF4836" s="8">
        <f>(1+$F4836)*AB4836</f>
        <v>3313.2139529023207</v>
      </c>
      <c r="AG4836" s="8">
        <f>(1+$F4836)*AC4836</f>
        <v>1626.3811674666169</v>
      </c>
      <c r="AH4836" s="8">
        <f>(1+$F4836)*$T4836/1000</f>
        <v>293.90314830335547</v>
      </c>
      <c r="AI4836" s="8">
        <f>(1+BWscncns[[#This Row],[pid_error]]*K_p)*BWscncns[[#This Row],[dbw]]/1000</f>
        <v>362.56657415167774</v>
      </c>
      <c r="AJ4836" s="13">
        <f>BWscncns[[#This Row],[Torflow prgrssv alt vote]]/VLOOKUP(BWscncns[[#This Row],[class]],AltBWtotl,2,FALSE)*100</f>
        <v>7.1507807420892605E-3</v>
      </c>
      <c r="AK4836">
        <f>IF(D4836=E4836,1,0)</f>
        <v>1</v>
      </c>
    </row>
    <row r="4837" spans="1:37">
      <c r="A4837" s="1" t="s">
        <v>73</v>
      </c>
      <c r="B4837" s="1" t="s">
        <v>74</v>
      </c>
      <c r="C4837">
        <v>106</v>
      </c>
      <c r="D4837">
        <v>1524985820</v>
      </c>
      <c r="E4837">
        <v>1524985820</v>
      </c>
      <c r="F4837" s="2">
        <v>-0.82843250207899999</v>
      </c>
      <c r="G4837" s="2">
        <v>-0.82843250207899999</v>
      </c>
      <c r="H4837">
        <v>105743</v>
      </c>
      <c r="I4837" s="2">
        <v>7.6050944952299998E-2</v>
      </c>
      <c r="J4837" s="2">
        <v>0</v>
      </c>
      <c r="K4837">
        <v>8</v>
      </c>
      <c r="L4837" s="1" t="s">
        <v>11936</v>
      </c>
      <c r="M4837" s="1" t="s">
        <v>74</v>
      </c>
      <c r="N4837">
        <v>0</v>
      </c>
      <c r="O4837">
        <v>0</v>
      </c>
      <c r="P4837">
        <v>1</v>
      </c>
      <c r="Q4837">
        <v>0</v>
      </c>
      <c r="R4837" s="19">
        <f>BWscncns[[#This Row],[C fx]]*4+BWscncns[[#This Row],[C fg]]*2+BWscncns[[#This Row],[C fm]]</f>
        <v>1</v>
      </c>
      <c r="S4837">
        <v>106</v>
      </c>
      <c r="T4837">
        <v>616336</v>
      </c>
      <c r="U4837" s="13">
        <v>0.171984</v>
      </c>
      <c r="V4837" s="13">
        <v>5.8144910000000003</v>
      </c>
      <c r="W4837">
        <v>5959</v>
      </c>
      <c r="X4837">
        <v>119</v>
      </c>
      <c r="Z4837" s="10">
        <f>IF($N4837&lt;&gt;0,constants!$L$2,IF($O4837&lt;&gt;0,constants!$M$2,IF($P4837&lt;&gt;0,constants!$N$2,0)))</f>
        <v>1117.99</v>
      </c>
      <c r="AA4837" s="10">
        <f>IF($N4837&lt;&gt;0,constants!$L$2,IF($O4837&lt;&gt;0,constants!$M$2,IF($P4837&lt;&gt;0,constants!$P$2,0)))</f>
        <v>4051.45</v>
      </c>
      <c r="AB4837" s="11">
        <f>constants!$O$2</f>
        <v>4861.32</v>
      </c>
      <c r="AC4837" s="11">
        <f>VLOOKUP(BWscncns[[#This Row],[scanner]],[0]!ScnrAvgBW,2,FALSE)/1000</f>
        <v>509.99709399477808</v>
      </c>
      <c r="AD4837" s="8">
        <f>(1+$F4837)*Z4837</f>
        <v>191.8107470006988</v>
      </c>
      <c r="AE4837" s="8">
        <f>(1+$F4837)*AA4837</f>
        <v>695.09713945203544</v>
      </c>
      <c r="AF4837" s="8">
        <f>(1+$F4837)*AB4837</f>
        <v>834.04450899331573</v>
      </c>
      <c r="AG4837" s="8">
        <f>(1+$F4837)*AC4837</f>
        <v>87.498925363665137</v>
      </c>
      <c r="AH4837" s="8">
        <f>(1+$F4837)*$T4837/1000</f>
        <v>105.74322539863746</v>
      </c>
      <c r="AI4837" s="8">
        <f>(1+BWscncns[[#This Row],[pid_error]]*K_p)*BWscncns[[#This Row],[dbw]]/1000</f>
        <v>361.03961269931875</v>
      </c>
      <c r="AJ4837" s="13">
        <f>BWscncns[[#This Row],[Torflow prgrssv alt vote]]/VLOOKUP(BWscncns[[#This Row],[class]],AltBWtotl,2,FALSE)*100</f>
        <v>7.1206649859057525E-3</v>
      </c>
      <c r="AK4837">
        <f>IF(D4837=E4837,1,0)</f>
        <v>1</v>
      </c>
    </row>
    <row r="4838" spans="1:37">
      <c r="A4838" s="1" t="s">
        <v>114</v>
      </c>
      <c r="B4838" s="1" t="s">
        <v>115</v>
      </c>
      <c r="C4838">
        <v>60</v>
      </c>
      <c r="D4838">
        <v>1524985820</v>
      </c>
      <c r="E4838">
        <v>1524985820</v>
      </c>
      <c r="F4838" s="2">
        <v>-0.90993571696200004</v>
      </c>
      <c r="G4838" s="2">
        <v>-0.90993571696200004</v>
      </c>
      <c r="H4838">
        <v>59555</v>
      </c>
      <c r="I4838" s="2">
        <v>-4.1331147127100003E-2</v>
      </c>
      <c r="J4838" s="2">
        <v>0</v>
      </c>
      <c r="K4838">
        <v>8</v>
      </c>
      <c r="L4838" s="1" t="s">
        <v>11936</v>
      </c>
      <c r="M4838" s="1" t="s">
        <v>115</v>
      </c>
      <c r="N4838">
        <v>1</v>
      </c>
      <c r="O4838">
        <v>0</v>
      </c>
      <c r="P4838">
        <v>0</v>
      </c>
      <c r="Q4838">
        <v>0</v>
      </c>
      <c r="R4838" s="19">
        <f>BWscncns[[#This Row],[C fx]]*4+BWscncns[[#This Row],[C fg]]*2+BWscncns[[#This Row],[C fm]]</f>
        <v>4</v>
      </c>
      <c r="S4838">
        <v>93</v>
      </c>
      <c r="T4838">
        <v>661259</v>
      </c>
      <c r="U4838" s="13">
        <v>0.14064099999999999</v>
      </c>
      <c r="V4838" s="13">
        <v>7.1103120000000004</v>
      </c>
      <c r="W4838">
        <v>6076</v>
      </c>
      <c r="X4838">
        <v>121</v>
      </c>
      <c r="Z4838" s="10">
        <f>IF($N4838&lt;&gt;0,constants!$L$2,IF($O4838&lt;&gt;0,constants!$M$2,IF($P4838&lt;&gt;0,constants!$N$2,0)))</f>
        <v>10125.48</v>
      </c>
      <c r="AA4838" s="10">
        <f>IF($N4838&lt;&gt;0,constants!$L$2,IF($O4838&lt;&gt;0,constants!$M$2,IF($P4838&lt;&gt;0,constants!$P$2,0)))</f>
        <v>10125.48</v>
      </c>
      <c r="AB4838" s="11">
        <f>constants!$O$2</f>
        <v>4861.32</v>
      </c>
      <c r="AC4838" s="11">
        <f>VLOOKUP(BWscncns[[#This Row],[scanner]],[0]!ScnrAvgBW,2,FALSE)/1000</f>
        <v>509.99709399477808</v>
      </c>
      <c r="AD4838" s="8">
        <f>(1+$F4838)*Z4838</f>
        <v>911.9440966156078</v>
      </c>
      <c r="AE4838" s="8">
        <f>(1+$F4838)*AA4838</f>
        <v>911.9440966156078</v>
      </c>
      <c r="AF4838" s="8">
        <f>(1+$F4838)*AB4838</f>
        <v>437.83130041828991</v>
      </c>
      <c r="AG4838" s="8">
        <f>(1+$F4838)*AC4838</f>
        <v>45.932522622103164</v>
      </c>
      <c r="AH4838" s="8">
        <f>(1+$F4838)*$T4838/1000</f>
        <v>59.55581773742481</v>
      </c>
      <c r="AI4838" s="8">
        <f>(1+BWscncns[[#This Row],[pid_error]]*K_p)*BWscncns[[#This Row],[dbw]]/1000</f>
        <v>360.40740886871242</v>
      </c>
      <c r="AJ4838" s="13">
        <f>BWscncns[[#This Row],[Torflow prgrssv alt vote]]/VLOOKUP(BWscncns[[#This Row],[class]],AltBWtotl,2,FALSE)*100</f>
        <v>3.0889597058505877E-3</v>
      </c>
      <c r="AK4838">
        <f>IF(D4838=E4838,1,0)</f>
        <v>1</v>
      </c>
    </row>
    <row r="4839" spans="1:37">
      <c r="A4839" s="1" t="s">
        <v>8471</v>
      </c>
      <c r="B4839" s="1" t="s">
        <v>8472</v>
      </c>
      <c r="C4839">
        <v>310</v>
      </c>
      <c r="D4839">
        <v>1524966384</v>
      </c>
      <c r="E4839">
        <v>1524966384</v>
      </c>
      <c r="F4839" s="2">
        <v>-0.24297656137400001</v>
      </c>
      <c r="G4839" s="2">
        <v>-0.24297656137400001</v>
      </c>
      <c r="H4839">
        <v>310076</v>
      </c>
      <c r="I4839" s="2">
        <v>3.4356221724999997E-2</v>
      </c>
      <c r="J4839" s="2">
        <v>0</v>
      </c>
      <c r="K4839">
        <v>6</v>
      </c>
      <c r="L4839" s="1" t="s">
        <v>11644</v>
      </c>
      <c r="M4839" s="1" t="s">
        <v>8472</v>
      </c>
      <c r="N4839">
        <v>0</v>
      </c>
      <c r="O4839">
        <v>0</v>
      </c>
      <c r="P4839">
        <v>1</v>
      </c>
      <c r="Q4839">
        <v>0</v>
      </c>
      <c r="R4839" s="19">
        <f>BWscncns[[#This Row],[C fx]]*4+BWscncns[[#This Row],[C fg]]*2+BWscncns[[#This Row],[C fm]]</f>
        <v>1</v>
      </c>
      <c r="S4839">
        <v>310</v>
      </c>
      <c r="T4839">
        <v>409600</v>
      </c>
      <c r="U4839" s="13">
        <v>0.75683599999999995</v>
      </c>
      <c r="V4839" s="13">
        <v>1.3212900000000001</v>
      </c>
      <c r="W4839">
        <v>4111</v>
      </c>
      <c r="X4839">
        <v>82</v>
      </c>
      <c r="Z4839" s="10">
        <f>IF($N4839&lt;&gt;0,constants!$L$2,IF($O4839&lt;&gt;0,constants!$M$2,IF($P4839&lt;&gt;0,constants!$N$2,0)))</f>
        <v>1117.99</v>
      </c>
      <c r="AA4839" s="10">
        <f>IF($N4839&lt;&gt;0,constants!$L$2,IF($O4839&lt;&gt;0,constants!$M$2,IF($P4839&lt;&gt;0,constants!$P$2,0)))</f>
        <v>4051.45</v>
      </c>
      <c r="AB4839" s="11">
        <f>constants!$O$2</f>
        <v>4861.32</v>
      </c>
      <c r="AC4839" s="11">
        <f>VLOOKUP(BWscncns[[#This Row],[scanner]],[0]!ScnrAvgBW,2,FALSE)/1000</f>
        <v>2386.3111194805197</v>
      </c>
      <c r="AD4839" s="8">
        <f>(1+$F4839)*Z4839</f>
        <v>846.34463414948175</v>
      </c>
      <c r="AE4839" s="8">
        <f>(1+$F4839)*AA4839</f>
        <v>3067.0426104213075</v>
      </c>
      <c r="AF4839" s="8">
        <f>(1+$F4839)*AB4839</f>
        <v>3680.1331826613459</v>
      </c>
      <c r="AG4839" s="8">
        <f>(1+$F4839)*AC4839</f>
        <v>1806.4934493006024</v>
      </c>
      <c r="AH4839" s="8">
        <f>(1+$F4839)*$T4839/1000</f>
        <v>310.07680046120959</v>
      </c>
      <c r="AI4839" s="8">
        <f>(1+BWscncns[[#This Row],[pid_error]]*K_p)*BWscncns[[#This Row],[dbw]]/1000</f>
        <v>359.8384002306048</v>
      </c>
      <c r="AJ4839" s="13">
        <f>BWscncns[[#This Row],[Torflow prgrssv alt vote]]/VLOOKUP(BWscncns[[#This Row],[class]],AltBWtotl,2,FALSE)*100</f>
        <v>7.0969738692921083E-3</v>
      </c>
      <c r="AK4839">
        <f>IF(D4839=E4839,1,0)</f>
        <v>1</v>
      </c>
    </row>
    <row r="4840" spans="1:37">
      <c r="A4840" s="1" t="s">
        <v>1554</v>
      </c>
      <c r="B4840" s="1" t="s">
        <v>1555</v>
      </c>
      <c r="C4840">
        <v>207</v>
      </c>
      <c r="D4840">
        <v>1524925046</v>
      </c>
      <c r="E4840">
        <v>1524925046</v>
      </c>
      <c r="F4840" s="2">
        <v>-0.59475537563000003</v>
      </c>
      <c r="G4840" s="2">
        <v>-0.59475537563000003</v>
      </c>
      <c r="H4840">
        <v>207485</v>
      </c>
      <c r="I4840" s="2">
        <v>-0.307993473001</v>
      </c>
      <c r="J4840" s="2">
        <v>0.6</v>
      </c>
      <c r="K4840">
        <v>6</v>
      </c>
      <c r="L4840" s="1" t="s">
        <v>11805</v>
      </c>
      <c r="M4840" s="1" t="s">
        <v>1555</v>
      </c>
      <c r="N4840">
        <v>0</v>
      </c>
      <c r="O4840">
        <v>0</v>
      </c>
      <c r="P4840">
        <v>1</v>
      </c>
      <c r="Q4840">
        <v>0</v>
      </c>
      <c r="R4840" s="19">
        <f>BWscncns[[#This Row],[C fx]]*4+BWscncns[[#This Row],[C fg]]*2+BWscncns[[#This Row],[C fm]]</f>
        <v>1</v>
      </c>
      <c r="S4840">
        <v>361</v>
      </c>
      <c r="T4840">
        <v>512000</v>
      </c>
      <c r="U4840" s="13">
        <v>0.70507799999999998</v>
      </c>
      <c r="V4840" s="13">
        <v>1.418283</v>
      </c>
      <c r="W4840">
        <v>4263</v>
      </c>
      <c r="X4840">
        <v>85</v>
      </c>
      <c r="Z4840" s="10">
        <f>IF($N4840&lt;&gt;0,constants!$L$2,IF($O4840&lt;&gt;0,constants!$M$2,IF($P4840&lt;&gt;0,constants!$N$2,0)))</f>
        <v>1117.99</v>
      </c>
      <c r="AA4840" s="10">
        <f>IF($N4840&lt;&gt;0,constants!$L$2,IF($O4840&lt;&gt;0,constants!$M$2,IF($P4840&lt;&gt;0,constants!$P$2,0)))</f>
        <v>4051.45</v>
      </c>
      <c r="AB4840" s="11">
        <f>constants!$O$2</f>
        <v>4861.32</v>
      </c>
      <c r="AC4840" s="11">
        <f>VLOOKUP(BWscncns[[#This Row],[scanner]],[0]!ScnrAvgBW,2,FALSE)/1000</f>
        <v>2386.3111194805197</v>
      </c>
      <c r="AD4840" s="8">
        <f>(1+$F4840)*Z4840</f>
        <v>453.0594375994163</v>
      </c>
      <c r="AE4840" s="8">
        <f>(1+$F4840)*AA4840</f>
        <v>1641.8283334038363</v>
      </c>
      <c r="AF4840" s="8">
        <f>(1+$F4840)*AB4840</f>
        <v>1970.0237973423682</v>
      </c>
      <c r="AG4840" s="8">
        <f>(1+$F4840)*AC4840</f>
        <v>967.03975324383737</v>
      </c>
      <c r="AH4840" s="8">
        <f>(1+$F4840)*$T4840/1000</f>
        <v>207.48524767743999</v>
      </c>
      <c r="AI4840" s="8">
        <f>(1+BWscncns[[#This Row],[pid_error]]*K_p)*BWscncns[[#This Row],[dbw]]/1000</f>
        <v>359.74262383871996</v>
      </c>
      <c r="AJ4840" s="13">
        <f>BWscncns[[#This Row],[Torflow prgrssv alt vote]]/VLOOKUP(BWscncns[[#This Row],[class]],AltBWtotl,2,FALSE)*100</f>
        <v>7.0950849031615731E-3</v>
      </c>
      <c r="AK4840">
        <f>IF(D4840=E4840,1,0)</f>
        <v>1</v>
      </c>
    </row>
    <row r="4841" spans="1:37">
      <c r="A4841" s="1" t="s">
        <v>7991</v>
      </c>
      <c r="B4841" s="1" t="s">
        <v>7992</v>
      </c>
      <c r="C4841">
        <v>310</v>
      </c>
      <c r="D4841">
        <v>1524995247</v>
      </c>
      <c r="E4841">
        <v>1524995247</v>
      </c>
      <c r="F4841" s="2">
        <v>-0.243454047861</v>
      </c>
      <c r="G4841" s="2">
        <v>-0.243454047861</v>
      </c>
      <c r="H4841">
        <v>309881</v>
      </c>
      <c r="I4841" s="2">
        <v>0.16528448106400001</v>
      </c>
      <c r="J4841" s="2">
        <v>0</v>
      </c>
      <c r="K4841">
        <v>6</v>
      </c>
      <c r="L4841" s="1" t="s">
        <v>11679</v>
      </c>
      <c r="M4841" s="1" t="s">
        <v>7992</v>
      </c>
      <c r="N4841">
        <v>0</v>
      </c>
      <c r="O4841">
        <v>0</v>
      </c>
      <c r="P4841">
        <v>1</v>
      </c>
      <c r="Q4841">
        <v>0</v>
      </c>
      <c r="R4841" s="19">
        <f>BWscncns[[#This Row],[C fx]]*4+BWscncns[[#This Row],[C fg]]*2+BWscncns[[#This Row],[C fm]]</f>
        <v>1</v>
      </c>
      <c r="S4841">
        <v>310</v>
      </c>
      <c r="T4841">
        <v>409600</v>
      </c>
      <c r="U4841" s="13">
        <v>0.75683599999999995</v>
      </c>
      <c r="V4841" s="13">
        <v>1.3212900000000001</v>
      </c>
      <c r="W4841">
        <v>4110</v>
      </c>
      <c r="X4841">
        <v>82</v>
      </c>
      <c r="Z4841" s="10">
        <f>IF($N4841&lt;&gt;0,constants!$L$2,IF($O4841&lt;&gt;0,constants!$M$2,IF($P4841&lt;&gt;0,constants!$N$2,0)))</f>
        <v>1117.99</v>
      </c>
      <c r="AA4841" s="10">
        <f>IF($N4841&lt;&gt;0,constants!$L$2,IF($O4841&lt;&gt;0,constants!$M$2,IF($P4841&lt;&gt;0,constants!$P$2,0)))</f>
        <v>4051.45</v>
      </c>
      <c r="AB4841" s="11">
        <f>constants!$O$2</f>
        <v>4861.32</v>
      </c>
      <c r="AC4841" s="11">
        <f>VLOOKUP(BWscncns[[#This Row],[scanner]],[0]!ScnrAvgBW,2,FALSE)/1000</f>
        <v>2386.3111194805197</v>
      </c>
      <c r="AD4841" s="8">
        <f>(1+$F4841)*Z4841</f>
        <v>845.81080903188058</v>
      </c>
      <c r="AE4841" s="8">
        <f>(1+$F4841)*AA4841</f>
        <v>3065.1080977935512</v>
      </c>
      <c r="AF4841" s="8">
        <f>(1+$F4841)*AB4841</f>
        <v>3677.8119680523632</v>
      </c>
      <c r="AG4841" s="8">
        <f>(1+$F4841)*AC4841</f>
        <v>1805.3540179872728</v>
      </c>
      <c r="AH4841" s="8">
        <f>(1+$F4841)*$T4841/1000</f>
        <v>309.8812219961344</v>
      </c>
      <c r="AI4841" s="8">
        <f>(1+BWscncns[[#This Row],[pid_error]]*K_p)*BWscncns[[#This Row],[dbw]]/1000</f>
        <v>359.74061099806727</v>
      </c>
      <c r="AJ4841" s="13">
        <f>BWscncns[[#This Row],[Torflow prgrssv alt vote]]/VLOOKUP(BWscncns[[#This Row],[class]],AltBWtotl,2,FALSE)*100</f>
        <v>7.0950452045704651E-3</v>
      </c>
      <c r="AK4841">
        <f>IF(D4841=E4841,1,0)</f>
        <v>1</v>
      </c>
    </row>
    <row r="4842" spans="1:37">
      <c r="A4842" s="1" t="s">
        <v>6554</v>
      </c>
      <c r="B4842" s="1" t="s">
        <v>6555</v>
      </c>
      <c r="C4842">
        <v>326</v>
      </c>
      <c r="D4842">
        <v>1524998183</v>
      </c>
      <c r="E4842">
        <v>1524998183</v>
      </c>
      <c r="F4842" s="2">
        <v>-0.171063457429</v>
      </c>
      <c r="G4842" s="2">
        <v>-0.171063457429</v>
      </c>
      <c r="H4842">
        <v>325951</v>
      </c>
      <c r="I4842" s="2">
        <v>2.17893122371E-3</v>
      </c>
      <c r="J4842" s="2">
        <v>0</v>
      </c>
      <c r="K4842">
        <v>5</v>
      </c>
      <c r="L4842" s="1" t="s">
        <v>11759</v>
      </c>
      <c r="M4842" s="1" t="s">
        <v>6555</v>
      </c>
      <c r="N4842">
        <v>0</v>
      </c>
      <c r="O4842">
        <v>0</v>
      </c>
      <c r="P4842">
        <v>1</v>
      </c>
      <c r="Q4842">
        <v>0</v>
      </c>
      <c r="R4842" s="19">
        <f>BWscncns[[#This Row],[C fx]]*4+BWscncns[[#This Row],[C fg]]*2+BWscncns[[#This Row],[C fm]]</f>
        <v>1</v>
      </c>
      <c r="S4842">
        <v>288</v>
      </c>
      <c r="T4842">
        <v>393216</v>
      </c>
      <c r="U4842" s="13">
        <v>0.73242200000000002</v>
      </c>
      <c r="V4842" s="13">
        <v>1.3653329999999999</v>
      </c>
      <c r="W4842">
        <v>4193</v>
      </c>
      <c r="X4842">
        <v>83</v>
      </c>
      <c r="Z4842" s="10">
        <f>IF($N4842&lt;&gt;0,constants!$L$2,IF($O4842&lt;&gt;0,constants!$M$2,IF($P4842&lt;&gt;0,constants!$N$2,0)))</f>
        <v>1117.99</v>
      </c>
      <c r="AA4842" s="10">
        <f>IF($N4842&lt;&gt;0,constants!$L$2,IF($O4842&lt;&gt;0,constants!$M$2,IF($P4842&lt;&gt;0,constants!$P$2,0)))</f>
        <v>4051.45</v>
      </c>
      <c r="AB4842" s="11">
        <f>constants!$O$2</f>
        <v>4861.32</v>
      </c>
      <c r="AC4842" s="11">
        <f>VLOOKUP(BWscncns[[#This Row],[scanner]],[0]!ScnrAvgBW,2,FALSE)/1000</f>
        <v>3794.4265750962772</v>
      </c>
      <c r="AD4842" s="8">
        <f>(1+$F4842)*Z4842</f>
        <v>926.74276522895229</v>
      </c>
      <c r="AE4842" s="8">
        <f>(1+$F4842)*AA4842</f>
        <v>3358.3949553992779</v>
      </c>
      <c r="AF4842" s="8">
        <f>(1+$F4842)*AB4842</f>
        <v>4029.7257931312538</v>
      </c>
      <c r="AG4842" s="8">
        <f>(1+$F4842)*AC4842</f>
        <v>3145.3388461998288</v>
      </c>
      <c r="AH4842" s="8">
        <f>(1+$F4842)*$T4842/1000</f>
        <v>325.95111152359834</v>
      </c>
      <c r="AI4842" s="8">
        <f>(1+BWscncns[[#This Row],[pid_error]]*K_p)*BWscncns[[#This Row],[dbw]]/1000</f>
        <v>359.58355576179918</v>
      </c>
      <c r="AJ4842" s="13">
        <f>BWscncns[[#This Row],[Torflow prgrssv alt vote]]/VLOOKUP(BWscncns[[#This Row],[class]],AltBWtotl,2,FALSE)*100</f>
        <v>7.0919476560400265E-3</v>
      </c>
      <c r="AK4842">
        <f>IF(D4842=E4842,1,0)</f>
        <v>1</v>
      </c>
    </row>
    <row r="4843" spans="1:37">
      <c r="A4843" s="1" t="s">
        <v>9514</v>
      </c>
      <c r="B4843" s="1" t="s">
        <v>9515</v>
      </c>
      <c r="C4843">
        <v>323</v>
      </c>
      <c r="D4843">
        <v>1524989085</v>
      </c>
      <c r="E4843">
        <v>1524989085</v>
      </c>
      <c r="F4843" s="2">
        <v>-0.177418264316</v>
      </c>
      <c r="G4843" s="2">
        <v>-0.177418264316</v>
      </c>
      <c r="H4843">
        <v>323452</v>
      </c>
      <c r="I4843" s="2">
        <v>0.48299384893000002</v>
      </c>
      <c r="J4843" s="2">
        <v>0</v>
      </c>
      <c r="K4843">
        <v>6</v>
      </c>
      <c r="L4843" s="1" t="s">
        <v>11597</v>
      </c>
      <c r="M4843" s="1" t="s">
        <v>9515</v>
      </c>
      <c r="N4843">
        <v>0</v>
      </c>
      <c r="O4843">
        <v>0</v>
      </c>
      <c r="P4843">
        <v>1</v>
      </c>
      <c r="Q4843">
        <v>0</v>
      </c>
      <c r="R4843" s="19">
        <f>BWscncns[[#This Row],[C fx]]*4+BWscncns[[#This Row],[C fg]]*2+BWscncns[[#This Row],[C fm]]</f>
        <v>1</v>
      </c>
      <c r="S4843">
        <v>308</v>
      </c>
      <c r="T4843">
        <v>393216</v>
      </c>
      <c r="U4843" s="13">
        <v>0.78328500000000001</v>
      </c>
      <c r="V4843" s="13">
        <v>1.276675</v>
      </c>
      <c r="W4843">
        <v>4050</v>
      </c>
      <c r="X4843">
        <v>81</v>
      </c>
      <c r="Z4843" s="10">
        <f>IF($N4843&lt;&gt;0,constants!$L$2,IF($O4843&lt;&gt;0,constants!$M$2,IF($P4843&lt;&gt;0,constants!$N$2,0)))</f>
        <v>1117.99</v>
      </c>
      <c r="AA4843" s="10">
        <f>IF($N4843&lt;&gt;0,constants!$L$2,IF($O4843&lt;&gt;0,constants!$M$2,IF($P4843&lt;&gt;0,constants!$P$2,0)))</f>
        <v>4051.45</v>
      </c>
      <c r="AB4843" s="11">
        <f>constants!$O$2</f>
        <v>4861.32</v>
      </c>
      <c r="AC4843" s="11">
        <f>VLOOKUP(BWscncns[[#This Row],[scanner]],[0]!ScnrAvgBW,2,FALSE)/1000</f>
        <v>2386.3111194805197</v>
      </c>
      <c r="AD4843" s="8">
        <f>(1+$F4843)*Z4843</f>
        <v>919.63815467735515</v>
      </c>
      <c r="AE4843" s="8">
        <f>(1+$F4843)*AA4843</f>
        <v>3332.6487730369413</v>
      </c>
      <c r="AF4843" s="8">
        <f>(1+$F4843)*AB4843</f>
        <v>3998.8330433153424</v>
      </c>
      <c r="AG4843" s="8">
        <f>(1+$F4843)*AC4843</f>
        <v>1962.9359425443149</v>
      </c>
      <c r="AH4843" s="8">
        <f>(1+$F4843)*$T4843/1000</f>
        <v>323.45229977871975</v>
      </c>
      <c r="AI4843" s="8">
        <f>(1+BWscncns[[#This Row],[pid_error]]*K_p)*BWscncns[[#This Row],[dbw]]/1000</f>
        <v>358.33414988935982</v>
      </c>
      <c r="AJ4843" s="13">
        <f>BWscncns[[#This Row],[Torflow prgrssv alt vote]]/VLOOKUP(BWscncns[[#This Row],[class]],AltBWtotl,2,FALSE)*100</f>
        <v>7.0673060368488562E-3</v>
      </c>
      <c r="AK4843">
        <f>IF(D4843=E4843,1,0)</f>
        <v>1</v>
      </c>
    </row>
    <row r="4844" spans="1:37">
      <c r="A4844" s="1" t="s">
        <v>4532</v>
      </c>
      <c r="B4844" s="1" t="s">
        <v>4533</v>
      </c>
      <c r="C4844">
        <v>1210</v>
      </c>
      <c r="D4844">
        <v>1524925493</v>
      </c>
      <c r="E4844">
        <v>1524925493</v>
      </c>
      <c r="F4844" s="2">
        <v>0.15610353363900001</v>
      </c>
      <c r="G4844" s="2">
        <v>0.15610353363900001</v>
      </c>
      <c r="H4844">
        <v>1212262</v>
      </c>
      <c r="I4844" s="2">
        <v>6.1707876152300001E-2</v>
      </c>
      <c r="J4844" s="2">
        <v>0</v>
      </c>
      <c r="K4844">
        <v>3</v>
      </c>
      <c r="L4844" s="1" t="s">
        <v>11775</v>
      </c>
      <c r="M4844" s="1" t="s">
        <v>4533</v>
      </c>
      <c r="N4844">
        <v>0</v>
      </c>
      <c r="O4844">
        <v>0</v>
      </c>
      <c r="P4844">
        <v>1</v>
      </c>
      <c r="Q4844">
        <v>0</v>
      </c>
      <c r="R4844" s="19">
        <f>BWscncns[[#This Row],[C fx]]*4+BWscncns[[#This Row],[C fg]]*2+BWscncns[[#This Row],[C fm]]</f>
        <v>1</v>
      </c>
      <c r="S4844">
        <v>1420</v>
      </c>
      <c r="T4844">
        <v>331904</v>
      </c>
      <c r="U4844" s="13">
        <v>4.278346</v>
      </c>
      <c r="V4844" s="13">
        <v>0.233735</v>
      </c>
      <c r="W4844">
        <v>24</v>
      </c>
      <c r="X4844">
        <v>0</v>
      </c>
      <c r="Z4844" s="10">
        <f>IF($N4844&lt;&gt;0,constants!$L$2,IF($O4844&lt;&gt;0,constants!$M$2,IF($P4844&lt;&gt;0,constants!$N$2,0)))</f>
        <v>1117.99</v>
      </c>
      <c r="AA4844" s="10">
        <f>IF($N4844&lt;&gt;0,constants!$L$2,IF($O4844&lt;&gt;0,constants!$M$2,IF($P4844&lt;&gt;0,constants!$P$2,0)))</f>
        <v>4051.45</v>
      </c>
      <c r="AB4844" s="11">
        <f>constants!$O$2</f>
        <v>4861.32</v>
      </c>
      <c r="AC4844" s="11">
        <f>VLOOKUP(BWscncns[[#This Row],[scanner]],[0]!ScnrAvgBW,2,FALSE)/1000</f>
        <v>6440.9193022088357</v>
      </c>
      <c r="AD4844" s="8">
        <f>(1+$F4844)*Z4844</f>
        <v>1292.5121895730656</v>
      </c>
      <c r="AE4844" s="8">
        <f>(1+$F4844)*AA4844</f>
        <v>4683.8956613617265</v>
      </c>
      <c r="AF4844" s="8">
        <f>(1+$F4844)*AB4844</f>
        <v>5620.1892301499429</v>
      </c>
      <c r="AG4844" s="8">
        <f>(1+$F4844)*AC4844</f>
        <v>7446.369565167277</v>
      </c>
      <c r="AH4844" s="8">
        <f>(1+$F4844)*$T4844/1000</f>
        <v>383.71538722891864</v>
      </c>
      <c r="AI4844" s="8">
        <f>(1+BWscncns[[#This Row],[pid_error]]*K_p)*BWscncns[[#This Row],[dbw]]/1000</f>
        <v>357.80969361445932</v>
      </c>
      <c r="AJ4844" s="13">
        <f>BWscncns[[#This Row],[Torflow prgrssv alt vote]]/VLOOKUP(BWscncns[[#This Row],[class]],AltBWtotl,2,FALSE)*100</f>
        <v>7.056962359030786E-3</v>
      </c>
      <c r="AK4844">
        <f>IF(D4844=E4844,1,0)</f>
        <v>1</v>
      </c>
    </row>
    <row r="4845" spans="1:37">
      <c r="A4845" s="1" t="s">
        <v>1903</v>
      </c>
      <c r="B4845" s="1" t="s">
        <v>1904</v>
      </c>
      <c r="C4845">
        <v>202</v>
      </c>
      <c r="D4845">
        <v>1525007567</v>
      </c>
      <c r="E4845">
        <v>1525007567</v>
      </c>
      <c r="F4845" s="2">
        <v>-0.60513072438299997</v>
      </c>
      <c r="G4845" s="2">
        <v>-0.60513072438299997</v>
      </c>
      <c r="H4845">
        <v>202173</v>
      </c>
      <c r="I4845" s="2">
        <v>-0.72405471340000005</v>
      </c>
      <c r="J4845" s="2">
        <v>0</v>
      </c>
      <c r="K4845">
        <v>4</v>
      </c>
      <c r="L4845" s="1" t="s">
        <v>11631</v>
      </c>
      <c r="M4845" s="1" t="s">
        <v>1904</v>
      </c>
      <c r="N4845">
        <v>0</v>
      </c>
      <c r="O4845">
        <v>0</v>
      </c>
      <c r="P4845">
        <v>1</v>
      </c>
      <c r="Q4845">
        <v>0</v>
      </c>
      <c r="R4845" s="19">
        <f>BWscncns[[#This Row],[C fx]]*4+BWscncns[[#This Row],[C fg]]*2+BWscncns[[#This Row],[C fm]]</f>
        <v>1</v>
      </c>
      <c r="S4845">
        <v>560</v>
      </c>
      <c r="T4845">
        <v>512000</v>
      </c>
      <c r="U4845" s="13">
        <v>1.09375</v>
      </c>
      <c r="V4845" s="13">
        <v>0.91428600000000004</v>
      </c>
      <c r="W4845">
        <v>2731</v>
      </c>
      <c r="X4845">
        <v>54</v>
      </c>
      <c r="Z4845" s="10">
        <f>IF($N4845&lt;&gt;0,constants!$L$2,IF($O4845&lt;&gt;0,constants!$M$2,IF($P4845&lt;&gt;0,constants!$N$2,0)))</f>
        <v>1117.99</v>
      </c>
      <c r="AA4845" s="10">
        <f>IF($N4845&lt;&gt;0,constants!$L$2,IF($O4845&lt;&gt;0,constants!$M$2,IF($P4845&lt;&gt;0,constants!$P$2,0)))</f>
        <v>4051.45</v>
      </c>
      <c r="AB4845" s="11">
        <f>constants!$O$2</f>
        <v>4861.32</v>
      </c>
      <c r="AC4845" s="11">
        <f>VLOOKUP(BWscncns[[#This Row],[scanner]],[0]!ScnrAvgBW,2,FALSE)/1000</f>
        <v>4819.491751072962</v>
      </c>
      <c r="AD4845" s="8">
        <f>(1+$F4845)*Z4845</f>
        <v>441.45990144704984</v>
      </c>
      <c r="AE4845" s="8">
        <f>(1+$F4845)*AA4845</f>
        <v>1599.7931266984947</v>
      </c>
      <c r="AF4845" s="8">
        <f>(1+$F4845)*AB4845</f>
        <v>1919.5859069424343</v>
      </c>
      <c r="AG4845" s="8">
        <f>(1+$F4845)*AC4845</f>
        <v>1903.0692165882874</v>
      </c>
      <c r="AH4845" s="8">
        <f>(1+$F4845)*$T4845/1000</f>
        <v>202.17306911590401</v>
      </c>
      <c r="AI4845" s="8">
        <f>(1+BWscncns[[#This Row],[pid_error]]*K_p)*BWscncns[[#This Row],[dbw]]/1000</f>
        <v>357.08653455795201</v>
      </c>
      <c r="AJ4845" s="13">
        <f>BWscncns[[#This Row],[Torflow prgrssv alt vote]]/VLOOKUP(BWscncns[[#This Row],[class]],AltBWtotl,2,FALSE)*100</f>
        <v>7.0426997319068185E-3</v>
      </c>
      <c r="AK4845">
        <f>IF(D4845=E4845,1,0)</f>
        <v>1</v>
      </c>
    </row>
    <row r="4846" spans="1:37">
      <c r="A4846" s="1" t="s">
        <v>6844</v>
      </c>
      <c r="B4846" s="1" t="s">
        <v>49</v>
      </c>
      <c r="C4846">
        <v>47</v>
      </c>
      <c r="D4846">
        <v>1524994035</v>
      </c>
      <c r="E4846">
        <v>1524994035</v>
      </c>
      <c r="F4846" s="2">
        <v>-0.93008823030200005</v>
      </c>
      <c r="G4846" s="2">
        <v>-0.93008823030200005</v>
      </c>
      <c r="H4846">
        <v>46604</v>
      </c>
      <c r="I4846" s="2">
        <v>-1.3893677597499999E-2</v>
      </c>
      <c r="J4846" s="2">
        <v>0</v>
      </c>
      <c r="K4846">
        <v>8</v>
      </c>
      <c r="L4846" s="1" t="s">
        <v>11823</v>
      </c>
      <c r="M4846" s="1" t="s">
        <v>49</v>
      </c>
      <c r="N4846">
        <v>0</v>
      </c>
      <c r="O4846">
        <v>0</v>
      </c>
      <c r="P4846">
        <v>1</v>
      </c>
      <c r="Q4846">
        <v>0</v>
      </c>
      <c r="R4846" s="19">
        <f>BWscncns[[#This Row],[C fx]]*4+BWscncns[[#This Row],[C fg]]*2+BWscncns[[#This Row],[C fm]]</f>
        <v>1</v>
      </c>
      <c r="S4846">
        <v>44</v>
      </c>
      <c r="T4846">
        <v>666624</v>
      </c>
      <c r="U4846" s="13">
        <v>6.6003999999999993E-2</v>
      </c>
      <c r="V4846" s="13">
        <v>15.150544999999999</v>
      </c>
      <c r="W4846">
        <v>6307</v>
      </c>
      <c r="X4846">
        <v>126</v>
      </c>
      <c r="Z4846" s="10">
        <f>IF($N4846&lt;&gt;0,constants!$L$2,IF($O4846&lt;&gt;0,constants!$M$2,IF($P4846&lt;&gt;0,constants!$N$2,0)))</f>
        <v>1117.99</v>
      </c>
      <c r="AA4846" s="10">
        <f>IF($N4846&lt;&gt;0,constants!$L$2,IF($O4846&lt;&gt;0,constants!$M$2,IF($P4846&lt;&gt;0,constants!$P$2,0)))</f>
        <v>4051.45</v>
      </c>
      <c r="AB4846" s="11">
        <f>constants!$O$2</f>
        <v>4861.32</v>
      </c>
      <c r="AC4846" s="11">
        <f>VLOOKUP(BWscncns[[#This Row],[scanner]],[0]!ScnrAvgBW,2,FALSE)/1000</f>
        <v>509.99709399477808</v>
      </c>
      <c r="AD4846" s="8">
        <f>(1+$F4846)*Z4846</f>
        <v>78.160659404666958</v>
      </c>
      <c r="AE4846" s="8">
        <f>(1+$F4846)*AA4846</f>
        <v>283.24403934296186</v>
      </c>
      <c r="AF4846" s="8">
        <f>(1+$F4846)*AB4846</f>
        <v>339.86348426828107</v>
      </c>
      <c r="AG4846" s="8">
        <f>(1+$F4846)*AC4846</f>
        <v>35.654799382012158</v>
      </c>
      <c r="AH4846" s="8">
        <f>(1+$F4846)*$T4846/1000</f>
        <v>46.604863563159519</v>
      </c>
      <c r="AI4846" s="8">
        <f>(1+BWscncns[[#This Row],[pid_error]]*K_p)*BWscncns[[#This Row],[dbw]]/1000</f>
        <v>356.61443178157975</v>
      </c>
      <c r="AJ4846" s="13">
        <f>BWscncns[[#This Row],[Torflow prgrssv alt vote]]/VLOOKUP(BWscncns[[#This Row],[class]],AltBWtotl,2,FALSE)*100</f>
        <v>7.0333886048414822E-3</v>
      </c>
      <c r="AK4846">
        <f>IF(D4846=E4846,1,0)</f>
        <v>1</v>
      </c>
    </row>
    <row r="4847" spans="1:37">
      <c r="A4847" s="1" t="s">
        <v>8844</v>
      </c>
      <c r="B4847" s="1" t="s">
        <v>8845</v>
      </c>
      <c r="C4847">
        <v>199</v>
      </c>
      <c r="D4847">
        <v>1524975801</v>
      </c>
      <c r="E4847">
        <v>1524975801</v>
      </c>
      <c r="F4847" s="2">
        <v>-0.61051547468400003</v>
      </c>
      <c r="G4847" s="2">
        <v>-0.61051547468400003</v>
      </c>
      <c r="H4847">
        <v>199416</v>
      </c>
      <c r="I4847" s="2">
        <v>4.5873109813900003E-3</v>
      </c>
      <c r="J4847" s="2">
        <v>0</v>
      </c>
      <c r="K4847">
        <v>7</v>
      </c>
      <c r="L4847" s="1" t="s">
        <v>11885</v>
      </c>
      <c r="M4847" s="1" t="s">
        <v>8845</v>
      </c>
      <c r="N4847">
        <v>1</v>
      </c>
      <c r="O4847">
        <v>0</v>
      </c>
      <c r="P4847">
        <v>0</v>
      </c>
      <c r="Q4847">
        <v>0</v>
      </c>
      <c r="R4847" s="19">
        <f>BWscncns[[#This Row],[C fx]]*4+BWscncns[[#This Row],[C fg]]*2+BWscncns[[#This Row],[C fm]]</f>
        <v>4</v>
      </c>
      <c r="S4847">
        <v>203</v>
      </c>
      <c r="T4847">
        <v>512000</v>
      </c>
      <c r="U4847" s="13">
        <v>0.396484</v>
      </c>
      <c r="V4847" s="13">
        <v>2.522167</v>
      </c>
      <c r="W4847">
        <v>5183</v>
      </c>
      <c r="X4847">
        <v>103</v>
      </c>
      <c r="Z4847" s="10">
        <f>IF($N4847&lt;&gt;0,constants!$L$2,IF($O4847&lt;&gt;0,constants!$M$2,IF($P4847&lt;&gt;0,constants!$N$2,0)))</f>
        <v>10125.48</v>
      </c>
      <c r="AA4847" s="10">
        <f>IF($N4847&lt;&gt;0,constants!$L$2,IF($O4847&lt;&gt;0,constants!$M$2,IF($P4847&lt;&gt;0,constants!$P$2,0)))</f>
        <v>10125.48</v>
      </c>
      <c r="AB4847" s="11">
        <f>constants!$O$2</f>
        <v>4861.32</v>
      </c>
      <c r="AC4847" s="11">
        <f>VLOOKUP(BWscncns[[#This Row],[scanner]],[0]!ScnrAvgBW,2,FALSE)/1000</f>
        <v>885.64026081730776</v>
      </c>
      <c r="AD4847" s="8">
        <f>(1+$F4847)*Z4847</f>
        <v>3943.7177713966512</v>
      </c>
      <c r="AE4847" s="8">
        <f>(1+$F4847)*AA4847</f>
        <v>3943.7177713966512</v>
      </c>
      <c r="AF4847" s="8">
        <f>(1+$F4847)*AB4847</f>
        <v>1893.4089126091769</v>
      </c>
      <c r="AG4847" s="8">
        <f>(1+$F4847)*AC4847</f>
        <v>344.94317658516752</v>
      </c>
      <c r="AH4847" s="8">
        <f>(1+$F4847)*$T4847/1000</f>
        <v>199.41607696179199</v>
      </c>
      <c r="AI4847" s="8">
        <f>(1+BWscncns[[#This Row],[pid_error]]*K_p)*BWscncns[[#This Row],[dbw]]/1000</f>
        <v>355.70803848089599</v>
      </c>
      <c r="AJ4847" s="13">
        <f>BWscncns[[#This Row],[Torflow prgrssv alt vote]]/VLOOKUP(BWscncns[[#This Row],[class]],AltBWtotl,2,FALSE)*100</f>
        <v>3.0486826043992121E-3</v>
      </c>
      <c r="AK4847">
        <f>IF(D4847=E4847,1,0)</f>
        <v>1</v>
      </c>
    </row>
    <row r="4848" spans="1:37">
      <c r="A4848" s="1" t="s">
        <v>9248</v>
      </c>
      <c r="B4848" s="1" t="s">
        <v>9249</v>
      </c>
      <c r="C4848">
        <v>318</v>
      </c>
      <c r="D4848">
        <v>1524989085</v>
      </c>
      <c r="E4848">
        <v>1524989085</v>
      </c>
      <c r="F4848" s="2">
        <v>-0.191040861428</v>
      </c>
      <c r="G4848" s="2">
        <v>-0.191040861428</v>
      </c>
      <c r="H4848">
        <v>318095</v>
      </c>
      <c r="I4848" s="2">
        <v>2.8952456675800001E-2</v>
      </c>
      <c r="J4848" s="2">
        <v>0</v>
      </c>
      <c r="K4848">
        <v>6</v>
      </c>
      <c r="L4848" s="1" t="s">
        <v>11597</v>
      </c>
      <c r="M4848" s="1" t="s">
        <v>9249</v>
      </c>
      <c r="N4848">
        <v>0</v>
      </c>
      <c r="O4848">
        <v>0</v>
      </c>
      <c r="P4848">
        <v>1</v>
      </c>
      <c r="Q4848">
        <v>0</v>
      </c>
      <c r="R4848" s="19">
        <f>BWscncns[[#This Row],[C fx]]*4+BWscncns[[#This Row],[C fg]]*2+BWscncns[[#This Row],[C fm]]</f>
        <v>1</v>
      </c>
      <c r="S4848">
        <v>317</v>
      </c>
      <c r="T4848">
        <v>393216</v>
      </c>
      <c r="U4848" s="13">
        <v>0.80617300000000003</v>
      </c>
      <c r="V4848" s="13">
        <v>1.240429</v>
      </c>
      <c r="W4848">
        <v>3990</v>
      </c>
      <c r="X4848">
        <v>79</v>
      </c>
      <c r="Z4848" s="10">
        <f>IF($N4848&lt;&gt;0,constants!$L$2,IF($O4848&lt;&gt;0,constants!$M$2,IF($P4848&lt;&gt;0,constants!$N$2,0)))</f>
        <v>1117.99</v>
      </c>
      <c r="AA4848" s="10">
        <f>IF($N4848&lt;&gt;0,constants!$L$2,IF($O4848&lt;&gt;0,constants!$M$2,IF($P4848&lt;&gt;0,constants!$P$2,0)))</f>
        <v>4051.45</v>
      </c>
      <c r="AB4848" s="11">
        <f>constants!$O$2</f>
        <v>4861.32</v>
      </c>
      <c r="AC4848" s="11">
        <f>VLOOKUP(BWscncns[[#This Row],[scanner]],[0]!ScnrAvgBW,2,FALSE)/1000</f>
        <v>2386.3111194805197</v>
      </c>
      <c r="AD4848" s="8">
        <f>(1+$F4848)*Z4848</f>
        <v>904.4082273321103</v>
      </c>
      <c r="AE4848" s="8">
        <f>(1+$F4848)*AA4848</f>
        <v>3277.457501967529</v>
      </c>
      <c r="AF4848" s="8">
        <f>(1+$F4848)*AB4848</f>
        <v>3932.6092395228347</v>
      </c>
      <c r="AG4848" s="8">
        <f>(1+$F4848)*AC4848</f>
        <v>1930.428187579746</v>
      </c>
      <c r="AH4848" s="8">
        <f>(1+$F4848)*$T4848/1000</f>
        <v>318.09567663272753</v>
      </c>
      <c r="AI4848" s="8">
        <f>(1+BWscncns[[#This Row],[pid_error]]*K_p)*BWscncns[[#This Row],[dbw]]/1000</f>
        <v>355.65583831636383</v>
      </c>
      <c r="AJ4848" s="13">
        <f>BWscncns[[#This Row],[Torflow prgrssv alt vote]]/VLOOKUP(BWscncns[[#This Row],[class]],AltBWtotl,2,FALSE)*100</f>
        <v>7.0144825826672181E-3</v>
      </c>
      <c r="AK4848">
        <f>IF(D4848=E4848,1,0)</f>
        <v>1</v>
      </c>
    </row>
    <row r="4849" spans="1:37">
      <c r="A4849" s="1" t="s">
        <v>4034</v>
      </c>
      <c r="B4849" s="1" t="s">
        <v>4035</v>
      </c>
      <c r="C4849">
        <v>301</v>
      </c>
      <c r="D4849">
        <v>1524991634</v>
      </c>
      <c r="E4849">
        <v>1524991634</v>
      </c>
      <c r="F4849" s="2">
        <v>-0.265332642974</v>
      </c>
      <c r="G4849" s="2">
        <v>-0.265332642974</v>
      </c>
      <c r="H4849">
        <v>300919</v>
      </c>
      <c r="I4849" s="2">
        <v>9.3413506587200004E-2</v>
      </c>
      <c r="J4849" s="2">
        <v>0</v>
      </c>
      <c r="K4849">
        <v>6</v>
      </c>
      <c r="L4849" s="1" t="s">
        <v>11585</v>
      </c>
      <c r="M4849" s="1" t="s">
        <v>4035</v>
      </c>
      <c r="N4849">
        <v>0</v>
      </c>
      <c r="O4849">
        <v>0</v>
      </c>
      <c r="P4849">
        <v>1</v>
      </c>
      <c r="Q4849">
        <v>0</v>
      </c>
      <c r="R4849" s="19">
        <f>BWscncns[[#This Row],[C fx]]*4+BWscncns[[#This Row],[C fg]]*2+BWscncns[[#This Row],[C fm]]</f>
        <v>1</v>
      </c>
      <c r="S4849">
        <v>277</v>
      </c>
      <c r="T4849">
        <v>409600</v>
      </c>
      <c r="U4849" s="13">
        <v>0.67627000000000004</v>
      </c>
      <c r="V4849" s="13">
        <v>1.4786999999999999</v>
      </c>
      <c r="W4849">
        <v>4341</v>
      </c>
      <c r="X4849">
        <v>86</v>
      </c>
      <c r="Z4849" s="10">
        <f>IF($N4849&lt;&gt;0,constants!$L$2,IF($O4849&lt;&gt;0,constants!$M$2,IF($P4849&lt;&gt;0,constants!$N$2,0)))</f>
        <v>1117.99</v>
      </c>
      <c r="AA4849" s="10">
        <f>IF($N4849&lt;&gt;0,constants!$L$2,IF($O4849&lt;&gt;0,constants!$M$2,IF($P4849&lt;&gt;0,constants!$P$2,0)))</f>
        <v>4051.45</v>
      </c>
      <c r="AB4849" s="11">
        <f>constants!$O$2</f>
        <v>4861.32</v>
      </c>
      <c r="AC4849" s="11">
        <f>VLOOKUP(BWscncns[[#This Row],[scanner]],[0]!ScnrAvgBW,2,FALSE)/1000</f>
        <v>2386.3111194805197</v>
      </c>
      <c r="AD4849" s="8">
        <f>(1+$F4849)*Z4849</f>
        <v>821.35075848149779</v>
      </c>
      <c r="AE4849" s="8">
        <f>(1+$F4849)*AA4849</f>
        <v>2976.4680636229878</v>
      </c>
      <c r="AF4849" s="8">
        <f>(1+$F4849)*AB4849</f>
        <v>3571.4531160576344</v>
      </c>
      <c r="AG4849" s="8">
        <f>(1+$F4849)*AC4849</f>
        <v>1753.1448831905088</v>
      </c>
      <c r="AH4849" s="8">
        <f>(1+$F4849)*$T4849/1000</f>
        <v>300.91974943784965</v>
      </c>
      <c r="AI4849" s="8">
        <f>(1+BWscncns[[#This Row],[pid_error]]*K_p)*BWscncns[[#This Row],[dbw]]/1000</f>
        <v>355.25987471892483</v>
      </c>
      <c r="AJ4849" s="13">
        <f>BWscncns[[#This Row],[Torflow prgrssv alt vote]]/VLOOKUP(BWscncns[[#This Row],[class]],AltBWtotl,2,FALSE)*100</f>
        <v>7.006673123469938E-3</v>
      </c>
      <c r="AK4849">
        <f>IF(D4849=E4849,1,0)</f>
        <v>1</v>
      </c>
    </row>
    <row r="4850" spans="1:37">
      <c r="A4850" s="1" t="s">
        <v>7325</v>
      </c>
      <c r="B4850" s="1" t="s">
        <v>7326</v>
      </c>
      <c r="C4850">
        <v>299</v>
      </c>
      <c r="D4850">
        <v>1525007235</v>
      </c>
      <c r="E4850">
        <v>1525007235</v>
      </c>
      <c r="F4850" s="2">
        <v>-0.26936585666700003</v>
      </c>
      <c r="G4850" s="2">
        <v>-0.26936585666700003</v>
      </c>
      <c r="H4850">
        <v>299267</v>
      </c>
      <c r="I4850" s="2">
        <v>9.7421493187299993E-3</v>
      </c>
      <c r="J4850" s="2">
        <v>0</v>
      </c>
      <c r="K4850">
        <v>6</v>
      </c>
      <c r="L4850" s="1" t="s">
        <v>11552</v>
      </c>
      <c r="M4850" s="1" t="s">
        <v>7326</v>
      </c>
      <c r="N4850">
        <v>0</v>
      </c>
      <c r="O4850">
        <v>0</v>
      </c>
      <c r="P4850">
        <v>1</v>
      </c>
      <c r="Q4850">
        <v>0</v>
      </c>
      <c r="R4850" s="19">
        <f>BWscncns[[#This Row],[C fx]]*4+BWscncns[[#This Row],[C fg]]*2+BWscncns[[#This Row],[C fm]]</f>
        <v>1</v>
      </c>
      <c r="S4850">
        <v>230</v>
      </c>
      <c r="T4850">
        <v>409600</v>
      </c>
      <c r="U4850" s="13">
        <v>0.56152299999999999</v>
      </c>
      <c r="V4850" s="13">
        <v>1.78087</v>
      </c>
      <c r="W4850">
        <v>4665</v>
      </c>
      <c r="X4850">
        <v>93</v>
      </c>
      <c r="Z4850" s="10">
        <f>IF($N4850&lt;&gt;0,constants!$L$2,IF($O4850&lt;&gt;0,constants!$M$2,IF($P4850&lt;&gt;0,constants!$N$2,0)))</f>
        <v>1117.99</v>
      </c>
      <c r="AA4850" s="10">
        <f>IF($N4850&lt;&gt;0,constants!$L$2,IF($O4850&lt;&gt;0,constants!$M$2,IF($P4850&lt;&gt;0,constants!$P$2,0)))</f>
        <v>4051.45</v>
      </c>
      <c r="AB4850" s="11">
        <f>constants!$O$2</f>
        <v>4861.32</v>
      </c>
      <c r="AC4850" s="11">
        <f>VLOOKUP(BWscncns[[#This Row],[scanner]],[0]!ScnrAvgBW,2,FALSE)/1000</f>
        <v>2386.3111194805197</v>
      </c>
      <c r="AD4850" s="8">
        <f>(1+$F4850)*Z4850</f>
        <v>816.84166590486063</v>
      </c>
      <c r="AE4850" s="8">
        <f>(1+$F4850)*AA4850</f>
        <v>2960.1277000064824</v>
      </c>
      <c r="AF4850" s="8">
        <f>(1+$F4850)*AB4850</f>
        <v>3551.846373667579</v>
      </c>
      <c r="AG4850" s="8">
        <f>(1+$F4850)*AC4850</f>
        <v>1743.5203805076615</v>
      </c>
      <c r="AH4850" s="8">
        <f>(1+$F4850)*$T4850/1000</f>
        <v>299.26774510919677</v>
      </c>
      <c r="AI4850" s="8">
        <f>(1+BWscncns[[#This Row],[pid_error]]*K_p)*BWscncns[[#This Row],[dbw]]/1000</f>
        <v>354.43387255459839</v>
      </c>
      <c r="AJ4850" s="13">
        <f>BWscncns[[#This Row],[Torflow prgrssv alt vote]]/VLOOKUP(BWscncns[[#This Row],[class]],AltBWtotl,2,FALSE)*100</f>
        <v>6.9903821557120594E-3</v>
      </c>
      <c r="AK4850">
        <f>IF(D4850=E4850,1,0)</f>
        <v>1</v>
      </c>
    </row>
    <row r="4851" spans="1:37">
      <c r="A4851" s="1" t="s">
        <v>9325</v>
      </c>
      <c r="B4851" s="1" t="s">
        <v>49</v>
      </c>
      <c r="C4851">
        <v>299</v>
      </c>
      <c r="D4851">
        <v>1525000490</v>
      </c>
      <c r="E4851">
        <v>1525000490</v>
      </c>
      <c r="F4851" s="2">
        <v>-0.26967200654000001</v>
      </c>
      <c r="G4851" s="2">
        <v>-0.26967200654000001</v>
      </c>
      <c r="H4851">
        <v>299142</v>
      </c>
      <c r="I4851" s="2">
        <v>6.6292302445499995E-2</v>
      </c>
      <c r="J4851" s="2">
        <v>0</v>
      </c>
      <c r="K4851">
        <v>5</v>
      </c>
      <c r="L4851" s="1" t="s">
        <v>11739</v>
      </c>
      <c r="M4851" s="1" t="s">
        <v>49</v>
      </c>
      <c r="N4851">
        <v>0</v>
      </c>
      <c r="O4851">
        <v>0</v>
      </c>
      <c r="P4851">
        <v>1</v>
      </c>
      <c r="Q4851">
        <v>0</v>
      </c>
      <c r="R4851" s="19">
        <f>BWscncns[[#This Row],[C fx]]*4+BWscncns[[#This Row],[C fg]]*2+BWscncns[[#This Row],[C fm]]</f>
        <v>1</v>
      </c>
      <c r="S4851">
        <v>331</v>
      </c>
      <c r="T4851">
        <v>409600</v>
      </c>
      <c r="U4851" s="13">
        <v>0.80810499999999996</v>
      </c>
      <c r="V4851" s="13">
        <v>1.2374620000000001</v>
      </c>
      <c r="W4851">
        <v>3987</v>
      </c>
      <c r="X4851">
        <v>79</v>
      </c>
      <c r="Z4851" s="10">
        <f>IF($N4851&lt;&gt;0,constants!$L$2,IF($O4851&lt;&gt;0,constants!$M$2,IF($P4851&lt;&gt;0,constants!$N$2,0)))</f>
        <v>1117.99</v>
      </c>
      <c r="AA4851" s="10">
        <f>IF($N4851&lt;&gt;0,constants!$L$2,IF($O4851&lt;&gt;0,constants!$M$2,IF($P4851&lt;&gt;0,constants!$P$2,0)))</f>
        <v>4051.45</v>
      </c>
      <c r="AB4851" s="11">
        <f>constants!$O$2</f>
        <v>4861.32</v>
      </c>
      <c r="AC4851" s="11">
        <f>VLOOKUP(BWscncns[[#This Row],[scanner]],[0]!ScnrAvgBW,2,FALSE)/1000</f>
        <v>3794.4265750962772</v>
      </c>
      <c r="AD4851" s="8">
        <f>(1+$F4851)*Z4851</f>
        <v>816.49939340834544</v>
      </c>
      <c r="AE4851" s="8">
        <f>(1+$F4851)*AA4851</f>
        <v>2958.887349103517</v>
      </c>
      <c r="AF4851" s="8">
        <f>(1+$F4851)*AB4851</f>
        <v>3550.3580811669672</v>
      </c>
      <c r="AG4851" s="8">
        <f>(1+$F4851)*AC4851</f>
        <v>2771.1759469213644</v>
      </c>
      <c r="AH4851" s="8">
        <f>(1+$F4851)*$T4851/1000</f>
        <v>299.14234612121601</v>
      </c>
      <c r="AI4851" s="8">
        <f>(1+BWscncns[[#This Row],[pid_error]]*K_p)*BWscncns[[#This Row],[dbw]]/1000</f>
        <v>354.37117306060799</v>
      </c>
      <c r="AJ4851" s="13">
        <f>BWscncns[[#This Row],[Torflow prgrssv alt vote]]/VLOOKUP(BWscncns[[#This Row],[class]],AltBWtotl,2,FALSE)*100</f>
        <v>6.9891455543093671E-3</v>
      </c>
      <c r="AK4851">
        <f>IF(D4851=E4851,1,0)</f>
        <v>1</v>
      </c>
    </row>
    <row r="4852" spans="1:37">
      <c r="A4852" s="1" t="s">
        <v>248</v>
      </c>
      <c r="B4852" s="1" t="s">
        <v>249</v>
      </c>
      <c r="C4852">
        <v>298</v>
      </c>
      <c r="D4852">
        <v>1524985992</v>
      </c>
      <c r="E4852">
        <v>1524985992</v>
      </c>
      <c r="F4852" s="2">
        <v>-0.27341940228799999</v>
      </c>
      <c r="G4852" s="2">
        <v>-0.27341940228799999</v>
      </c>
      <c r="H4852">
        <v>297607</v>
      </c>
      <c r="I4852" s="2">
        <v>-8.2411577761699994E-2</v>
      </c>
      <c r="J4852" s="2">
        <v>0</v>
      </c>
      <c r="K4852">
        <v>6</v>
      </c>
      <c r="L4852" s="1" t="s">
        <v>11753</v>
      </c>
      <c r="M4852" s="1" t="s">
        <v>249</v>
      </c>
      <c r="N4852">
        <v>0</v>
      </c>
      <c r="O4852">
        <v>0</v>
      </c>
      <c r="P4852">
        <v>1</v>
      </c>
      <c r="Q4852">
        <v>0</v>
      </c>
      <c r="R4852" s="19">
        <f>BWscncns[[#This Row],[C fx]]*4+BWscncns[[#This Row],[C fg]]*2+BWscncns[[#This Row],[C fm]]</f>
        <v>1</v>
      </c>
      <c r="S4852">
        <v>282</v>
      </c>
      <c r="T4852">
        <v>409600</v>
      </c>
      <c r="U4852" s="13">
        <v>0.68847700000000001</v>
      </c>
      <c r="V4852" s="13">
        <v>1.4524820000000001</v>
      </c>
      <c r="W4852">
        <v>4313</v>
      </c>
      <c r="X4852">
        <v>86</v>
      </c>
      <c r="Z4852" s="10">
        <f>IF($N4852&lt;&gt;0,constants!$L$2,IF($O4852&lt;&gt;0,constants!$M$2,IF($P4852&lt;&gt;0,constants!$N$2,0)))</f>
        <v>1117.99</v>
      </c>
      <c r="AA4852" s="10">
        <f>IF($N4852&lt;&gt;0,constants!$L$2,IF($O4852&lt;&gt;0,constants!$M$2,IF($P4852&lt;&gt;0,constants!$P$2,0)))</f>
        <v>4051.45</v>
      </c>
      <c r="AB4852" s="11">
        <f>constants!$O$2</f>
        <v>4861.32</v>
      </c>
      <c r="AC4852" s="11">
        <f>VLOOKUP(BWscncns[[#This Row],[scanner]],[0]!ScnrAvgBW,2,FALSE)/1000</f>
        <v>2386.3111194805197</v>
      </c>
      <c r="AD4852" s="8">
        <f>(1+$F4852)*Z4852</f>
        <v>812.30984243603893</v>
      </c>
      <c r="AE4852" s="8">
        <f>(1+$F4852)*AA4852</f>
        <v>2943.7049626002822</v>
      </c>
      <c r="AF4852" s="8">
        <f>(1+$F4852)*AB4852</f>
        <v>3532.1407912692998</v>
      </c>
      <c r="AG4852" s="8">
        <f>(1+$F4852)*AC4852</f>
        <v>1733.8473595189478</v>
      </c>
      <c r="AH4852" s="8">
        <f>(1+$F4852)*$T4852/1000</f>
        <v>297.60741282283522</v>
      </c>
      <c r="AI4852" s="8">
        <f>(1+BWscncns[[#This Row],[pid_error]]*K_p)*BWscncns[[#This Row],[dbw]]/1000</f>
        <v>353.60370641141765</v>
      </c>
      <c r="AJ4852" s="13">
        <f>BWscncns[[#This Row],[Torflow prgrssv alt vote]]/VLOOKUP(BWscncns[[#This Row],[class]],AltBWtotl,2,FALSE)*100</f>
        <v>6.9740090631751064E-3</v>
      </c>
      <c r="AK4852">
        <f>IF(D4852=E4852,1,0)</f>
        <v>1</v>
      </c>
    </row>
    <row r="4853" spans="1:37">
      <c r="A4853" s="1" t="s">
        <v>10559</v>
      </c>
      <c r="B4853" s="1" t="s">
        <v>49</v>
      </c>
      <c r="C4853">
        <v>136</v>
      </c>
      <c r="D4853">
        <v>1524982043</v>
      </c>
      <c r="E4853">
        <v>1524982043</v>
      </c>
      <c r="F4853" s="2">
        <v>-0.76789606545599998</v>
      </c>
      <c r="G4853" s="2">
        <v>-0.76789606545599998</v>
      </c>
      <c r="H4853">
        <v>136213</v>
      </c>
      <c r="I4853" s="2">
        <v>8.6876566012699996E-2</v>
      </c>
      <c r="J4853" s="2">
        <v>0</v>
      </c>
      <c r="K4853">
        <v>8</v>
      </c>
      <c r="L4853" s="1" t="s">
        <v>11917</v>
      </c>
      <c r="M4853" s="1" t="s">
        <v>49</v>
      </c>
      <c r="N4853">
        <v>0</v>
      </c>
      <c r="O4853">
        <v>0</v>
      </c>
      <c r="P4853">
        <v>1</v>
      </c>
      <c r="Q4853">
        <v>0</v>
      </c>
      <c r="R4853" s="19">
        <f>BWscncns[[#This Row],[C fx]]*4+BWscncns[[#This Row],[C fg]]*2+BWscncns[[#This Row],[C fm]]</f>
        <v>1</v>
      </c>
      <c r="S4853">
        <v>147</v>
      </c>
      <c r="T4853">
        <v>571921</v>
      </c>
      <c r="U4853" s="13">
        <v>0.25702900000000001</v>
      </c>
      <c r="V4853" s="13">
        <v>3.890619</v>
      </c>
      <c r="W4853">
        <v>5622</v>
      </c>
      <c r="X4853">
        <v>112</v>
      </c>
      <c r="Z4853" s="10">
        <f>IF($N4853&lt;&gt;0,constants!$L$2,IF($O4853&lt;&gt;0,constants!$M$2,IF($P4853&lt;&gt;0,constants!$N$2,0)))</f>
        <v>1117.99</v>
      </c>
      <c r="AA4853" s="10">
        <f>IF($N4853&lt;&gt;0,constants!$L$2,IF($O4853&lt;&gt;0,constants!$M$2,IF($P4853&lt;&gt;0,constants!$P$2,0)))</f>
        <v>4051.45</v>
      </c>
      <c r="AB4853" s="11">
        <f>constants!$O$2</f>
        <v>4861.32</v>
      </c>
      <c r="AC4853" s="11">
        <f>VLOOKUP(BWscncns[[#This Row],[scanner]],[0]!ScnrAvgBW,2,FALSE)/1000</f>
        <v>509.99709399477808</v>
      </c>
      <c r="AD4853" s="8">
        <f>(1+$F4853)*Z4853</f>
        <v>259.4898777808466</v>
      </c>
      <c r="AE4853" s="8">
        <f>(1+$F4853)*AA4853</f>
        <v>940.35748560828881</v>
      </c>
      <c r="AF4853" s="8">
        <f>(1+$F4853)*AB4853</f>
        <v>1128.3314990774381</v>
      </c>
      <c r="AG4853" s="8">
        <f>(1+$F4853)*AC4853</f>
        <v>118.37233212219419</v>
      </c>
      <c r="AH4853" s="8">
        <f>(1+$F4853)*$T4853/1000</f>
        <v>132.74511434833903</v>
      </c>
      <c r="AI4853" s="8">
        <f>(1+BWscncns[[#This Row],[pid_error]]*K_p)*BWscncns[[#This Row],[dbw]]/1000</f>
        <v>352.33305717416948</v>
      </c>
      <c r="AJ4853" s="13">
        <f>BWscncns[[#This Row],[Torflow prgrssv alt vote]]/VLOOKUP(BWscncns[[#This Row],[class]],AltBWtotl,2,FALSE)*100</f>
        <v>6.9489484681190834E-3</v>
      </c>
      <c r="AK4853">
        <f>IF(D4853=E4853,1,0)</f>
        <v>1</v>
      </c>
    </row>
    <row r="4854" spans="1:37">
      <c r="A4854" s="1" t="s">
        <v>6159</v>
      </c>
      <c r="B4854" s="1" t="s">
        <v>45</v>
      </c>
      <c r="C4854">
        <v>298</v>
      </c>
      <c r="D4854">
        <v>1524932337</v>
      </c>
      <c r="E4854">
        <v>1524932337</v>
      </c>
      <c r="F4854" s="2">
        <v>-0.28945893434300002</v>
      </c>
      <c r="G4854" s="2">
        <v>-0.28945893434300002</v>
      </c>
      <c r="H4854">
        <v>297585</v>
      </c>
      <c r="I4854" s="2">
        <v>3.6574734101599997E-2</v>
      </c>
      <c r="J4854" s="2">
        <v>0</v>
      </c>
      <c r="K4854">
        <v>6</v>
      </c>
      <c r="L4854" s="1" t="s">
        <v>11725</v>
      </c>
      <c r="M4854" s="1" t="s">
        <v>45</v>
      </c>
      <c r="N4854">
        <v>0</v>
      </c>
      <c r="O4854">
        <v>0</v>
      </c>
      <c r="P4854">
        <v>1</v>
      </c>
      <c r="Q4854">
        <v>0</v>
      </c>
      <c r="R4854" s="19">
        <f>BWscncns[[#This Row],[C fx]]*4+BWscncns[[#This Row],[C fg]]*2+BWscncns[[#This Row],[C fm]]</f>
        <v>1</v>
      </c>
      <c r="S4854">
        <v>243</v>
      </c>
      <c r="T4854">
        <v>411648</v>
      </c>
      <c r="U4854" s="13">
        <v>0.59031</v>
      </c>
      <c r="V4854" s="13">
        <v>1.6940249999999999</v>
      </c>
      <c r="W4854">
        <v>4556</v>
      </c>
      <c r="X4854">
        <v>91</v>
      </c>
      <c r="Z4854" s="10">
        <f>IF($N4854&lt;&gt;0,constants!$L$2,IF($O4854&lt;&gt;0,constants!$M$2,IF($P4854&lt;&gt;0,constants!$N$2,0)))</f>
        <v>1117.99</v>
      </c>
      <c r="AA4854" s="10">
        <f>IF($N4854&lt;&gt;0,constants!$L$2,IF($O4854&lt;&gt;0,constants!$M$2,IF($P4854&lt;&gt;0,constants!$P$2,0)))</f>
        <v>4051.45</v>
      </c>
      <c r="AB4854" s="11">
        <f>constants!$O$2</f>
        <v>4861.32</v>
      </c>
      <c r="AC4854" s="11">
        <f>VLOOKUP(BWscncns[[#This Row],[scanner]],[0]!ScnrAvgBW,2,FALSE)/1000</f>
        <v>2386.3111194805197</v>
      </c>
      <c r="AD4854" s="8">
        <f>(1+$F4854)*Z4854</f>
        <v>794.3778059938694</v>
      </c>
      <c r="AE4854" s="8">
        <f>(1+$F4854)*AA4854</f>
        <v>2878.7216004560523</v>
      </c>
      <c r="AF4854" s="8">
        <f>(1+$F4854)*AB4854</f>
        <v>3454.1674932996866</v>
      </c>
      <c r="AG4854" s="8">
        <f>(1+$F4854)*AC4854</f>
        <v>1695.572045824837</v>
      </c>
      <c r="AH4854" s="8">
        <f>(1+$F4854)*$T4854/1000</f>
        <v>292.49280859557274</v>
      </c>
      <c r="AI4854" s="8">
        <f>(1+BWscncns[[#This Row],[pid_error]]*K_p)*BWscncns[[#This Row],[dbw]]/1000</f>
        <v>352.07040429778635</v>
      </c>
      <c r="AJ4854" s="13">
        <f>BWscncns[[#This Row],[Torflow prgrssv alt vote]]/VLOOKUP(BWscncns[[#This Row],[class]],AltBWtotl,2,FALSE)*100</f>
        <v>6.9437682522244188E-3</v>
      </c>
      <c r="AK4854">
        <f>IF(D4854=E4854,1,0)</f>
        <v>1</v>
      </c>
    </row>
    <row r="4855" spans="1:37">
      <c r="A4855" s="1" t="s">
        <v>5536</v>
      </c>
      <c r="B4855" s="1" t="s">
        <v>5537</v>
      </c>
      <c r="C4855">
        <v>167</v>
      </c>
      <c r="D4855">
        <v>1524995200</v>
      </c>
      <c r="E4855">
        <v>1524995200</v>
      </c>
      <c r="F4855" s="2">
        <v>-0.68944729474999999</v>
      </c>
      <c r="G4855" s="2">
        <v>-0.68944729474999999</v>
      </c>
      <c r="H4855">
        <v>166797</v>
      </c>
      <c r="I4855" s="2">
        <v>-1.4127375808400001E-2</v>
      </c>
      <c r="J4855" s="2">
        <v>0.14285714285699999</v>
      </c>
      <c r="K4855">
        <v>7</v>
      </c>
      <c r="L4855" s="1" t="s">
        <v>11858</v>
      </c>
      <c r="M4855" s="1" t="s">
        <v>5537</v>
      </c>
      <c r="N4855">
        <v>1</v>
      </c>
      <c r="O4855">
        <v>0</v>
      </c>
      <c r="P4855">
        <v>0</v>
      </c>
      <c r="Q4855">
        <v>0</v>
      </c>
      <c r="R4855" s="19">
        <f>BWscncns[[#This Row],[C fx]]*4+BWscncns[[#This Row],[C fg]]*2+BWscncns[[#This Row],[C fm]]</f>
        <v>4</v>
      </c>
      <c r="S4855">
        <v>165</v>
      </c>
      <c r="T4855">
        <v>537099</v>
      </c>
      <c r="U4855" s="13">
        <v>0.30720599999999998</v>
      </c>
      <c r="V4855" s="13">
        <v>3.2551450000000002</v>
      </c>
      <c r="W4855">
        <v>5455</v>
      </c>
      <c r="X4855">
        <v>109</v>
      </c>
      <c r="Z4855" s="10">
        <f>IF($N4855&lt;&gt;0,constants!$L$2,IF($O4855&lt;&gt;0,constants!$M$2,IF($P4855&lt;&gt;0,constants!$N$2,0)))</f>
        <v>10125.48</v>
      </c>
      <c r="AA4855" s="10">
        <f>IF($N4855&lt;&gt;0,constants!$L$2,IF($O4855&lt;&gt;0,constants!$M$2,IF($P4855&lt;&gt;0,constants!$P$2,0)))</f>
        <v>10125.48</v>
      </c>
      <c r="AB4855" s="11">
        <f>constants!$O$2</f>
        <v>4861.32</v>
      </c>
      <c r="AC4855" s="11">
        <f>VLOOKUP(BWscncns[[#This Row],[scanner]],[0]!ScnrAvgBW,2,FALSE)/1000</f>
        <v>885.64026081730776</v>
      </c>
      <c r="AD4855" s="8">
        <f>(1+$F4855)*Z4855</f>
        <v>3144.49520595477</v>
      </c>
      <c r="AE4855" s="8">
        <f>(1+$F4855)*AA4855</f>
        <v>3144.49520595477</v>
      </c>
      <c r="AF4855" s="8">
        <f>(1+$F4855)*AB4855</f>
        <v>1509.69607708593</v>
      </c>
      <c r="AG4855" s="8">
        <f>(1+$F4855)*AC4855</f>
        <v>275.03797887513053</v>
      </c>
      <c r="AH4855" s="8">
        <f>(1+$F4855)*$T4855/1000</f>
        <v>166.79754743706977</v>
      </c>
      <c r="AI4855" s="8">
        <f>(1+BWscncns[[#This Row],[pid_error]]*K_p)*BWscncns[[#This Row],[dbw]]/1000</f>
        <v>351.94827371853489</v>
      </c>
      <c r="AJ4855" s="13">
        <f>BWscncns[[#This Row],[Torflow prgrssv alt vote]]/VLOOKUP(BWscncns[[#This Row],[class]],AltBWtotl,2,FALSE)*100</f>
        <v>3.0164586224037675E-3</v>
      </c>
      <c r="AK4855">
        <f>IF(D4855=E4855,1,0)</f>
        <v>1</v>
      </c>
    </row>
    <row r="4856" spans="1:37">
      <c r="A4856" s="1" t="s">
        <v>2958</v>
      </c>
      <c r="B4856" s="1" t="s">
        <v>2959</v>
      </c>
      <c r="C4856">
        <v>294</v>
      </c>
      <c r="D4856">
        <v>1524978530</v>
      </c>
      <c r="E4856">
        <v>1524978530</v>
      </c>
      <c r="F4856" s="2">
        <v>-0.28212647765799997</v>
      </c>
      <c r="G4856" s="2">
        <v>-0.28212647765799997</v>
      </c>
      <c r="H4856">
        <v>294040</v>
      </c>
      <c r="I4856" s="2">
        <v>0.12528232486800001</v>
      </c>
      <c r="J4856" s="2">
        <v>0</v>
      </c>
      <c r="K4856">
        <v>6</v>
      </c>
      <c r="L4856" s="1" t="s">
        <v>11687</v>
      </c>
      <c r="M4856" s="1" t="s">
        <v>2959</v>
      </c>
      <c r="N4856">
        <v>0</v>
      </c>
      <c r="O4856">
        <v>0</v>
      </c>
      <c r="P4856">
        <v>1</v>
      </c>
      <c r="Q4856">
        <v>0</v>
      </c>
      <c r="R4856" s="19">
        <f>BWscncns[[#This Row],[C fx]]*4+BWscncns[[#This Row],[C fg]]*2+BWscncns[[#This Row],[C fm]]</f>
        <v>1</v>
      </c>
      <c r="S4856">
        <v>300</v>
      </c>
      <c r="T4856">
        <v>409600</v>
      </c>
      <c r="U4856" s="13">
        <v>0.73242200000000002</v>
      </c>
      <c r="V4856" s="13">
        <v>1.3653329999999999</v>
      </c>
      <c r="W4856">
        <v>4194</v>
      </c>
      <c r="X4856">
        <v>83</v>
      </c>
      <c r="Z4856" s="10">
        <f>IF($N4856&lt;&gt;0,constants!$L$2,IF($O4856&lt;&gt;0,constants!$M$2,IF($P4856&lt;&gt;0,constants!$N$2,0)))</f>
        <v>1117.99</v>
      </c>
      <c r="AA4856" s="10">
        <f>IF($N4856&lt;&gt;0,constants!$L$2,IF($O4856&lt;&gt;0,constants!$M$2,IF($P4856&lt;&gt;0,constants!$P$2,0)))</f>
        <v>4051.45</v>
      </c>
      <c r="AB4856" s="11">
        <f>constants!$O$2</f>
        <v>4861.32</v>
      </c>
      <c r="AC4856" s="11">
        <f>VLOOKUP(BWscncns[[#This Row],[scanner]],[0]!ScnrAvgBW,2,FALSE)/1000</f>
        <v>2386.3111194805197</v>
      </c>
      <c r="AD4856" s="8">
        <f>(1+$F4856)*Z4856</f>
        <v>802.57541924313273</v>
      </c>
      <c r="AE4856" s="8">
        <f>(1+$F4856)*AA4856</f>
        <v>2908.4286820924963</v>
      </c>
      <c r="AF4856" s="8">
        <f>(1+$F4856)*AB4856</f>
        <v>3489.8129116316118</v>
      </c>
      <c r="AG4856" s="8">
        <f>(1+$F4856)*AC4856</f>
        <v>1713.0695687453619</v>
      </c>
      <c r="AH4856" s="8">
        <f>(1+$F4856)*$T4856/1000</f>
        <v>294.04099475128328</v>
      </c>
      <c r="AI4856" s="8">
        <f>(1+BWscncns[[#This Row],[pid_error]]*K_p)*BWscncns[[#This Row],[dbw]]/1000</f>
        <v>351.82049737564159</v>
      </c>
      <c r="AJ4856" s="13">
        <f>BWscncns[[#This Row],[Torflow prgrssv alt vote]]/VLOOKUP(BWscncns[[#This Row],[class]],AltBWtotl,2,FALSE)*100</f>
        <v>6.9388394205736554E-3</v>
      </c>
      <c r="AK4856">
        <f>IF(D4856=E4856,1,0)</f>
        <v>1</v>
      </c>
    </row>
    <row r="4857" spans="1:37">
      <c r="A4857" s="1" t="s">
        <v>2968</v>
      </c>
      <c r="B4857" s="1" t="s">
        <v>2969</v>
      </c>
      <c r="C4857">
        <v>309</v>
      </c>
      <c r="D4857">
        <v>1524985992</v>
      </c>
      <c r="E4857">
        <v>1524985992</v>
      </c>
      <c r="F4857" s="2">
        <v>-0.21513542466300001</v>
      </c>
      <c r="G4857" s="2">
        <v>-0.21513542466300001</v>
      </c>
      <c r="H4857">
        <v>308621</v>
      </c>
      <c r="I4857" s="2">
        <v>0.127866997255</v>
      </c>
      <c r="J4857" s="2">
        <v>0</v>
      </c>
      <c r="K4857">
        <v>6</v>
      </c>
      <c r="L4857" s="1" t="s">
        <v>11753</v>
      </c>
      <c r="M4857" s="1" t="s">
        <v>2969</v>
      </c>
      <c r="N4857">
        <v>0</v>
      </c>
      <c r="O4857">
        <v>0</v>
      </c>
      <c r="P4857">
        <v>1</v>
      </c>
      <c r="Q4857">
        <v>0</v>
      </c>
      <c r="R4857" s="19">
        <f>BWscncns[[#This Row],[C fx]]*4+BWscncns[[#This Row],[C fg]]*2+BWscncns[[#This Row],[C fm]]</f>
        <v>1</v>
      </c>
      <c r="S4857">
        <v>246</v>
      </c>
      <c r="T4857">
        <v>393216</v>
      </c>
      <c r="U4857" s="13">
        <v>0.62561</v>
      </c>
      <c r="V4857" s="13">
        <v>1.5984389999999999</v>
      </c>
      <c r="W4857">
        <v>4458</v>
      </c>
      <c r="X4857">
        <v>89</v>
      </c>
      <c r="Z4857" s="10">
        <f>IF($N4857&lt;&gt;0,constants!$L$2,IF($O4857&lt;&gt;0,constants!$M$2,IF($P4857&lt;&gt;0,constants!$N$2,0)))</f>
        <v>1117.99</v>
      </c>
      <c r="AA4857" s="10">
        <f>IF($N4857&lt;&gt;0,constants!$L$2,IF($O4857&lt;&gt;0,constants!$M$2,IF($P4857&lt;&gt;0,constants!$P$2,0)))</f>
        <v>4051.45</v>
      </c>
      <c r="AB4857" s="11">
        <f>constants!$O$2</f>
        <v>4861.32</v>
      </c>
      <c r="AC4857" s="11">
        <f>VLOOKUP(BWscncns[[#This Row],[scanner]],[0]!ScnrAvgBW,2,FALSE)/1000</f>
        <v>2386.3111194805197</v>
      </c>
      <c r="AD4857" s="8">
        <f>(1+$F4857)*Z4857</f>
        <v>877.47074658101269</v>
      </c>
      <c r="AE4857" s="8">
        <f>(1+$F4857)*AA4857</f>
        <v>3179.8395837490889</v>
      </c>
      <c r="AF4857" s="8">
        <f>(1+$F4857)*AB4857</f>
        <v>3815.4778573772646</v>
      </c>
      <c r="AG4857" s="8">
        <f>(1+$F4857)*AC4857</f>
        <v>1872.9310634130393</v>
      </c>
      <c r="AH4857" s="8">
        <f>(1+$F4857)*$T4857/1000</f>
        <v>308.62130885571383</v>
      </c>
      <c r="AI4857" s="8">
        <f>(1+BWscncns[[#This Row],[pid_error]]*K_p)*BWscncns[[#This Row],[dbw]]/1000</f>
        <v>350.91865442785689</v>
      </c>
      <c r="AJ4857" s="13">
        <f>BWscncns[[#This Row],[Torflow prgrssv alt vote]]/VLOOKUP(BWscncns[[#This Row],[class]],AltBWtotl,2,FALSE)*100</f>
        <v>6.9210526701030785E-3</v>
      </c>
      <c r="AK4857">
        <f>IF(D4857=E4857,1,0)</f>
        <v>1</v>
      </c>
    </row>
    <row r="4858" spans="1:37">
      <c r="A4858" s="1" t="s">
        <v>1357</v>
      </c>
      <c r="B4858" s="1" t="s">
        <v>1358</v>
      </c>
      <c r="C4858">
        <v>93</v>
      </c>
      <c r="D4858">
        <v>1524928477</v>
      </c>
      <c r="E4858">
        <v>1524928477</v>
      </c>
      <c r="F4858" s="2">
        <v>-0.84789864402000004</v>
      </c>
      <c r="G4858" s="2">
        <v>-0.84789864402000004</v>
      </c>
      <c r="H4858">
        <v>92534</v>
      </c>
      <c r="I4858" s="2">
        <v>-6.91666681596E-2</v>
      </c>
      <c r="J4858" s="2">
        <v>0</v>
      </c>
      <c r="K4858">
        <v>8</v>
      </c>
      <c r="L4858" s="1" t="s">
        <v>12027</v>
      </c>
      <c r="M4858" s="1" t="s">
        <v>1358</v>
      </c>
      <c r="N4858">
        <v>1</v>
      </c>
      <c r="O4858">
        <v>0</v>
      </c>
      <c r="P4858">
        <v>0</v>
      </c>
      <c r="Q4858">
        <v>0</v>
      </c>
      <c r="R4858" s="19">
        <f>BWscncns[[#This Row],[C fx]]*4+BWscncns[[#This Row],[C fg]]*2+BWscncns[[#This Row],[C fm]]</f>
        <v>4</v>
      </c>
      <c r="S4858">
        <v>100</v>
      </c>
      <c r="T4858">
        <v>608373</v>
      </c>
      <c r="U4858" s="13">
        <v>0.16437299999999999</v>
      </c>
      <c r="V4858" s="13">
        <v>6.0837300000000001</v>
      </c>
      <c r="W4858">
        <v>6004</v>
      </c>
      <c r="X4858">
        <v>120</v>
      </c>
      <c r="Z4858" s="10">
        <f>IF($N4858&lt;&gt;0,constants!$L$2,IF($O4858&lt;&gt;0,constants!$M$2,IF($P4858&lt;&gt;0,constants!$N$2,0)))</f>
        <v>10125.48</v>
      </c>
      <c r="AA4858" s="10">
        <f>IF($N4858&lt;&gt;0,constants!$L$2,IF($O4858&lt;&gt;0,constants!$M$2,IF($P4858&lt;&gt;0,constants!$P$2,0)))</f>
        <v>10125.48</v>
      </c>
      <c r="AB4858" s="11">
        <f>constants!$O$2</f>
        <v>4861.32</v>
      </c>
      <c r="AC4858" s="11">
        <f>VLOOKUP(BWscncns[[#This Row],[scanner]],[0]!ScnrAvgBW,2,FALSE)/1000</f>
        <v>509.99709399477808</v>
      </c>
      <c r="AD4858" s="8">
        <f>(1+$F4858)*Z4858</f>
        <v>1540.09923794837</v>
      </c>
      <c r="AE4858" s="8">
        <f>(1+$F4858)*AA4858</f>
        <v>1540.09923794837</v>
      </c>
      <c r="AF4858" s="8">
        <f>(1+$F4858)*AB4858</f>
        <v>739.41336385269335</v>
      </c>
      <c r="AG4858" s="8">
        <f>(1+$F4858)*AC4858</f>
        <v>77.571249542465239</v>
      </c>
      <c r="AH4858" s="8">
        <f>(1+$F4858)*$T4858/1000</f>
        <v>92.534358241620524</v>
      </c>
      <c r="AI4858" s="8">
        <f>(1+BWscncns[[#This Row],[pid_error]]*K_p)*BWscncns[[#This Row],[dbw]]/1000</f>
        <v>350.45367912081025</v>
      </c>
      <c r="AJ4858" s="13">
        <f>BWscncns[[#This Row],[Torflow prgrssv alt vote]]/VLOOKUP(BWscncns[[#This Row],[class]],AltBWtotl,2,FALSE)*100</f>
        <v>3.0036488344378515E-3</v>
      </c>
      <c r="AK4858">
        <f>IF(D4858=E4858,1,0)</f>
        <v>1</v>
      </c>
    </row>
    <row r="4859" spans="1:37">
      <c r="A4859" s="1" t="s">
        <v>3487</v>
      </c>
      <c r="B4859" s="1" t="s">
        <v>28</v>
      </c>
      <c r="C4859">
        <v>75</v>
      </c>
      <c r="D4859">
        <v>1524994035</v>
      </c>
      <c r="E4859">
        <v>1524994035</v>
      </c>
      <c r="F4859" s="2">
        <v>-0.88066758629800002</v>
      </c>
      <c r="G4859" s="2">
        <v>-0.88066758629800002</v>
      </c>
      <c r="H4859">
        <v>74538</v>
      </c>
      <c r="I4859" s="2">
        <v>-1.0095505384200001</v>
      </c>
      <c r="J4859" s="2">
        <v>0</v>
      </c>
      <c r="K4859">
        <v>8</v>
      </c>
      <c r="L4859" s="1" t="s">
        <v>11823</v>
      </c>
      <c r="M4859" s="1" t="s">
        <v>28</v>
      </c>
      <c r="N4859">
        <v>0</v>
      </c>
      <c r="O4859">
        <v>0</v>
      </c>
      <c r="P4859">
        <v>1</v>
      </c>
      <c r="Q4859">
        <v>0</v>
      </c>
      <c r="R4859" s="19">
        <f>BWscncns[[#This Row],[C fx]]*4+BWscncns[[#This Row],[C fg]]*2+BWscncns[[#This Row],[C fm]]</f>
        <v>1</v>
      </c>
      <c r="S4859">
        <v>50</v>
      </c>
      <c r="T4859">
        <v>624627</v>
      </c>
      <c r="U4859" s="13">
        <v>8.0047999999999994E-2</v>
      </c>
      <c r="V4859" s="13">
        <v>12.49254</v>
      </c>
      <c r="W4859">
        <v>6273</v>
      </c>
      <c r="X4859">
        <v>125</v>
      </c>
      <c r="Z4859" s="10">
        <f>IF($N4859&lt;&gt;0,constants!$L$2,IF($O4859&lt;&gt;0,constants!$M$2,IF($P4859&lt;&gt;0,constants!$N$2,0)))</f>
        <v>1117.99</v>
      </c>
      <c r="AA4859" s="10">
        <f>IF($N4859&lt;&gt;0,constants!$L$2,IF($O4859&lt;&gt;0,constants!$M$2,IF($P4859&lt;&gt;0,constants!$P$2,0)))</f>
        <v>4051.45</v>
      </c>
      <c r="AB4859" s="11">
        <f>constants!$O$2</f>
        <v>4861.32</v>
      </c>
      <c r="AC4859" s="11">
        <f>VLOOKUP(BWscncns[[#This Row],[scanner]],[0]!ScnrAvgBW,2,FALSE)/1000</f>
        <v>509.99709399477808</v>
      </c>
      <c r="AD4859" s="8">
        <f>(1+$F4859)*Z4859</f>
        <v>133.41244519469896</v>
      </c>
      <c r="AE4859" s="8">
        <f>(1+$F4859)*AA4859</f>
        <v>483.4693074929678</v>
      </c>
      <c r="AF4859" s="8">
        <f>(1+$F4859)*AB4859</f>
        <v>580.11304937780653</v>
      </c>
      <c r="AG4859" s="8">
        <f>(1+$F4859)*AC4859</f>
        <v>60.859184207402627</v>
      </c>
      <c r="AH4859" s="8">
        <f>(1+$F4859)*$T4859/1000</f>
        <v>74.538247573439151</v>
      </c>
      <c r="AI4859" s="8">
        <f>(1+BWscncns[[#This Row],[pid_error]]*K_p)*BWscncns[[#This Row],[dbw]]/1000</f>
        <v>349.58262378671958</v>
      </c>
      <c r="AJ4859" s="13">
        <f>BWscncns[[#This Row],[Torflow prgrssv alt vote]]/VLOOKUP(BWscncns[[#This Row],[class]],AltBWtotl,2,FALSE)*100</f>
        <v>6.8947025792215925E-3</v>
      </c>
      <c r="AK4859">
        <f>IF(D4859=E4859,1,0)</f>
        <v>1</v>
      </c>
    </row>
    <row r="4860" spans="1:37">
      <c r="A4860" s="1" t="s">
        <v>1944</v>
      </c>
      <c r="B4860" s="1" t="s">
        <v>164</v>
      </c>
      <c r="C4860">
        <v>239</v>
      </c>
      <c r="D4860">
        <v>1525007235</v>
      </c>
      <c r="E4860">
        <v>1525007235</v>
      </c>
      <c r="F4860" s="2">
        <v>-0.47813489720699998</v>
      </c>
      <c r="G4860" s="2">
        <v>-0.47813489720699998</v>
      </c>
      <c r="H4860">
        <v>239406</v>
      </c>
      <c r="I4860" s="2">
        <v>-0.294637715159</v>
      </c>
      <c r="J4860" s="2">
        <v>0</v>
      </c>
      <c r="K4860">
        <v>6</v>
      </c>
      <c r="L4860" s="1" t="s">
        <v>11552</v>
      </c>
      <c r="M4860" s="1" t="s">
        <v>164</v>
      </c>
      <c r="N4860">
        <v>0</v>
      </c>
      <c r="O4860">
        <v>0</v>
      </c>
      <c r="P4860">
        <v>1</v>
      </c>
      <c r="Q4860">
        <v>0</v>
      </c>
      <c r="R4860" s="19">
        <f>BWscncns[[#This Row],[C fx]]*4+BWscncns[[#This Row],[C fg]]*2+BWscncns[[#This Row],[C fm]]</f>
        <v>1</v>
      </c>
      <c r="S4860">
        <v>256</v>
      </c>
      <c r="T4860">
        <v>458752</v>
      </c>
      <c r="U4860" s="13">
        <v>0.55803599999999998</v>
      </c>
      <c r="V4860" s="13">
        <v>1.792</v>
      </c>
      <c r="W4860">
        <v>4676</v>
      </c>
      <c r="X4860">
        <v>93</v>
      </c>
      <c r="Z4860" s="10">
        <f>IF($N4860&lt;&gt;0,constants!$L$2,IF($O4860&lt;&gt;0,constants!$M$2,IF($P4860&lt;&gt;0,constants!$N$2,0)))</f>
        <v>1117.99</v>
      </c>
      <c r="AA4860" s="10">
        <f>IF($N4860&lt;&gt;0,constants!$L$2,IF($O4860&lt;&gt;0,constants!$M$2,IF($P4860&lt;&gt;0,constants!$P$2,0)))</f>
        <v>4051.45</v>
      </c>
      <c r="AB4860" s="11">
        <f>constants!$O$2</f>
        <v>4861.32</v>
      </c>
      <c r="AC4860" s="11">
        <f>VLOOKUP(BWscncns[[#This Row],[scanner]],[0]!ScnrAvgBW,2,FALSE)/1000</f>
        <v>2386.3111194805197</v>
      </c>
      <c r="AD4860" s="8">
        <f>(1+$F4860)*Z4860</f>
        <v>583.43996627154615</v>
      </c>
      <c r="AE4860" s="8">
        <f>(1+$F4860)*AA4860</f>
        <v>2114.3103707106998</v>
      </c>
      <c r="AF4860" s="8">
        <f>(1+$F4860)*AB4860</f>
        <v>2536.9532615096668</v>
      </c>
      <c r="AG4860" s="8">
        <f>(1+$F4860)*AC4860</f>
        <v>1245.3324976637803</v>
      </c>
      <c r="AH4860" s="8">
        <f>(1+$F4860)*$T4860/1000</f>
        <v>239.40665963649437</v>
      </c>
      <c r="AI4860" s="8">
        <f>(1+BWscncns[[#This Row],[pid_error]]*K_p)*BWscncns[[#This Row],[dbw]]/1000</f>
        <v>349.07932981824712</v>
      </c>
      <c r="AJ4860" s="13">
        <f>BWscncns[[#This Row],[Torflow prgrssv alt vote]]/VLOOKUP(BWscncns[[#This Row],[class]],AltBWtotl,2,FALSE)*100</f>
        <v>6.8847762785807145E-3</v>
      </c>
      <c r="AK4860">
        <f>IF(D4860=E4860,1,0)</f>
        <v>1</v>
      </c>
    </row>
    <row r="4861" spans="1:37">
      <c r="A4861" s="1" t="s">
        <v>918</v>
      </c>
      <c r="B4861" s="1" t="s">
        <v>919</v>
      </c>
      <c r="C4861">
        <v>173</v>
      </c>
      <c r="D4861">
        <v>1525003937</v>
      </c>
      <c r="E4861">
        <v>1525003937</v>
      </c>
      <c r="F4861" s="2">
        <v>-0.67003516166599997</v>
      </c>
      <c r="G4861" s="2">
        <v>-0.67003516166599997</v>
      </c>
      <c r="H4861">
        <v>172996</v>
      </c>
      <c r="I4861" s="2">
        <v>6.3522340664000004E-2</v>
      </c>
      <c r="J4861" s="2">
        <v>0</v>
      </c>
      <c r="K4861">
        <v>7</v>
      </c>
      <c r="L4861" s="1" t="s">
        <v>11925</v>
      </c>
      <c r="M4861" s="1" t="s">
        <v>919</v>
      </c>
      <c r="N4861">
        <v>0</v>
      </c>
      <c r="O4861">
        <v>0</v>
      </c>
      <c r="P4861">
        <v>1</v>
      </c>
      <c r="Q4861">
        <v>0</v>
      </c>
      <c r="R4861" s="19">
        <f>BWscncns[[#This Row],[C fx]]*4+BWscncns[[#This Row],[C fg]]*2+BWscncns[[#This Row],[C fm]]</f>
        <v>1</v>
      </c>
      <c r="S4861">
        <v>140</v>
      </c>
      <c r="T4861">
        <v>524288</v>
      </c>
      <c r="U4861" s="13">
        <v>0.26702900000000002</v>
      </c>
      <c r="V4861" s="13">
        <v>3.7449140000000001</v>
      </c>
      <c r="W4861">
        <v>5581</v>
      </c>
      <c r="X4861">
        <v>111</v>
      </c>
      <c r="Z4861" s="10">
        <f>IF($N4861&lt;&gt;0,constants!$L$2,IF($O4861&lt;&gt;0,constants!$M$2,IF($P4861&lt;&gt;0,constants!$N$2,0)))</f>
        <v>1117.99</v>
      </c>
      <c r="AA4861" s="10">
        <f>IF($N4861&lt;&gt;0,constants!$L$2,IF($O4861&lt;&gt;0,constants!$M$2,IF($P4861&lt;&gt;0,constants!$P$2,0)))</f>
        <v>4051.45</v>
      </c>
      <c r="AB4861" s="11">
        <f>constants!$O$2</f>
        <v>4861.32</v>
      </c>
      <c r="AC4861" s="11">
        <f>VLOOKUP(BWscncns[[#This Row],[scanner]],[0]!ScnrAvgBW,2,FALSE)/1000</f>
        <v>885.64026081730776</v>
      </c>
      <c r="AD4861" s="8">
        <f>(1+$F4861)*Z4861</f>
        <v>368.89738960902872</v>
      </c>
      <c r="AE4861" s="8">
        <f>(1+$F4861)*AA4861</f>
        <v>1336.8360442682845</v>
      </c>
      <c r="AF4861" s="8">
        <f>(1+$F4861)*AB4861</f>
        <v>1604.0646678898408</v>
      </c>
      <c r="AG4861" s="8">
        <f>(1+$F4861)*AC4861</f>
        <v>292.23014548266457</v>
      </c>
      <c r="AH4861" s="8">
        <f>(1+$F4861)*$T4861/1000</f>
        <v>172.9966051604562</v>
      </c>
      <c r="AI4861" s="8">
        <f>(1+BWscncns[[#This Row],[pid_error]]*K_p)*BWscncns[[#This Row],[dbw]]/1000</f>
        <v>348.64230258022809</v>
      </c>
      <c r="AJ4861" s="13">
        <f>BWscncns[[#This Row],[Torflow prgrssv alt vote]]/VLOOKUP(BWscncns[[#This Row],[class]],AltBWtotl,2,FALSE)*100</f>
        <v>6.8761569347685972E-3</v>
      </c>
      <c r="AK4861">
        <f>IF(D4861=E4861,1,0)</f>
        <v>1</v>
      </c>
    </row>
    <row r="4862" spans="1:37">
      <c r="A4862" s="1" t="s">
        <v>6081</v>
      </c>
      <c r="B4862" s="1" t="s">
        <v>6082</v>
      </c>
      <c r="C4862">
        <v>183</v>
      </c>
      <c r="D4862">
        <v>1524988531</v>
      </c>
      <c r="E4862">
        <v>1524988531</v>
      </c>
      <c r="F4862" s="2">
        <v>-0.64183599527199997</v>
      </c>
      <c r="G4862" s="2">
        <v>-0.64183599527199997</v>
      </c>
      <c r="H4862">
        <v>183379</v>
      </c>
      <c r="I4862" s="2">
        <v>-0.59120852658199996</v>
      </c>
      <c r="J4862" s="2">
        <v>0</v>
      </c>
      <c r="K4862">
        <v>3</v>
      </c>
      <c r="L4862" s="1" t="s">
        <v>11591</v>
      </c>
      <c r="M4862" s="1" t="s">
        <v>6082</v>
      </c>
      <c r="N4862">
        <v>0</v>
      </c>
      <c r="O4862">
        <v>0</v>
      </c>
      <c r="P4862">
        <v>1</v>
      </c>
      <c r="Q4862">
        <v>0</v>
      </c>
      <c r="R4862" s="19">
        <f>BWscncns[[#This Row],[C fx]]*4+BWscncns[[#This Row],[C fg]]*2+BWscncns[[#This Row],[C fm]]</f>
        <v>1</v>
      </c>
      <c r="S4862">
        <v>708</v>
      </c>
      <c r="T4862">
        <v>512000</v>
      </c>
      <c r="U4862" s="13">
        <v>1.3828119999999999</v>
      </c>
      <c r="V4862" s="13">
        <v>0.72316400000000003</v>
      </c>
      <c r="W4862">
        <v>1705</v>
      </c>
      <c r="X4862">
        <v>34</v>
      </c>
      <c r="Z4862" s="10">
        <f>IF($N4862&lt;&gt;0,constants!$L$2,IF($O4862&lt;&gt;0,constants!$M$2,IF($P4862&lt;&gt;0,constants!$N$2,0)))</f>
        <v>1117.99</v>
      </c>
      <c r="AA4862" s="10">
        <f>IF($N4862&lt;&gt;0,constants!$L$2,IF($O4862&lt;&gt;0,constants!$M$2,IF($P4862&lt;&gt;0,constants!$P$2,0)))</f>
        <v>4051.45</v>
      </c>
      <c r="AB4862" s="11">
        <f>constants!$O$2</f>
        <v>4861.32</v>
      </c>
      <c r="AC4862" s="11">
        <f>VLOOKUP(BWscncns[[#This Row],[scanner]],[0]!ScnrAvgBW,2,FALSE)/1000</f>
        <v>6440.9193022088357</v>
      </c>
      <c r="AD4862" s="8">
        <f>(1+$F4862)*Z4862</f>
        <v>400.42377564585678</v>
      </c>
      <c r="AE4862" s="8">
        <f>(1+$F4862)*AA4862</f>
        <v>1451.0835569552557</v>
      </c>
      <c r="AF4862" s="8">
        <f>(1+$F4862)*AB4862</f>
        <v>1741.1498394643211</v>
      </c>
      <c r="AG4862" s="8">
        <f>(1+$F4862)*AC4862</f>
        <v>2306.9054514089921</v>
      </c>
      <c r="AH4862" s="8">
        <f>(1+$F4862)*$T4862/1000</f>
        <v>183.37997042073602</v>
      </c>
      <c r="AI4862" s="8">
        <f>(1+BWscncns[[#This Row],[pid_error]]*K_p)*BWscncns[[#This Row],[dbw]]/1000</f>
        <v>347.68998521036804</v>
      </c>
      <c r="AJ4862" s="13">
        <f>BWscncns[[#This Row],[Torflow prgrssv alt vote]]/VLOOKUP(BWscncns[[#This Row],[class]],AltBWtotl,2,FALSE)*100</f>
        <v>6.8573746939492785E-3</v>
      </c>
      <c r="AK4862">
        <f>IF(D4862=E4862,1,0)</f>
        <v>1</v>
      </c>
    </row>
    <row r="4863" spans="1:37">
      <c r="A4863" s="1" t="s">
        <v>10524</v>
      </c>
      <c r="B4863" s="1" t="s">
        <v>10525</v>
      </c>
      <c r="C4863">
        <v>286</v>
      </c>
      <c r="D4863">
        <v>1525000490</v>
      </c>
      <c r="E4863">
        <v>1525000490</v>
      </c>
      <c r="F4863" s="2">
        <v>-0.30258881849300001</v>
      </c>
      <c r="G4863" s="2">
        <v>-0.30258881849300001</v>
      </c>
      <c r="H4863">
        <v>285659</v>
      </c>
      <c r="I4863" s="2">
        <v>-4.8661238400200001E-2</v>
      </c>
      <c r="J4863" s="2">
        <v>0</v>
      </c>
      <c r="K4863">
        <v>5</v>
      </c>
      <c r="L4863" s="1" t="s">
        <v>11739</v>
      </c>
      <c r="M4863" s="1" t="s">
        <v>10525</v>
      </c>
      <c r="N4863">
        <v>0</v>
      </c>
      <c r="O4863">
        <v>0</v>
      </c>
      <c r="P4863">
        <v>1</v>
      </c>
      <c r="Q4863">
        <v>0</v>
      </c>
      <c r="R4863" s="19">
        <f>BWscncns[[#This Row],[C fx]]*4+BWscncns[[#This Row],[C fg]]*2+BWscncns[[#This Row],[C fm]]</f>
        <v>1</v>
      </c>
      <c r="S4863">
        <v>332</v>
      </c>
      <c r="T4863">
        <v>409600</v>
      </c>
      <c r="U4863" s="13">
        <v>0.81054700000000002</v>
      </c>
      <c r="V4863" s="13">
        <v>1.233735</v>
      </c>
      <c r="W4863">
        <v>3982</v>
      </c>
      <c r="X4863">
        <v>79</v>
      </c>
      <c r="Z4863" s="10">
        <f>IF($N4863&lt;&gt;0,constants!$L$2,IF($O4863&lt;&gt;0,constants!$M$2,IF($P4863&lt;&gt;0,constants!$N$2,0)))</f>
        <v>1117.99</v>
      </c>
      <c r="AA4863" s="10">
        <f>IF($N4863&lt;&gt;0,constants!$L$2,IF($O4863&lt;&gt;0,constants!$M$2,IF($P4863&lt;&gt;0,constants!$P$2,0)))</f>
        <v>4051.45</v>
      </c>
      <c r="AB4863" s="11">
        <f>constants!$O$2</f>
        <v>4861.32</v>
      </c>
      <c r="AC4863" s="11">
        <f>VLOOKUP(BWscncns[[#This Row],[scanner]],[0]!ScnrAvgBW,2,FALSE)/1000</f>
        <v>3794.4265750962772</v>
      </c>
      <c r="AD4863" s="8">
        <f>(1+$F4863)*Z4863</f>
        <v>779.69872681301092</v>
      </c>
      <c r="AE4863" s="8">
        <f>(1+$F4863)*AA4863</f>
        <v>2825.5265313165351</v>
      </c>
      <c r="AF4863" s="8">
        <f>(1+$F4863)*AB4863</f>
        <v>3390.3389248836088</v>
      </c>
      <c r="AG4863" s="8">
        <f>(1+$F4863)*AC4863</f>
        <v>2646.2755208794542</v>
      </c>
      <c r="AH4863" s="8">
        <f>(1+$F4863)*$T4863/1000</f>
        <v>285.6596199452672</v>
      </c>
      <c r="AI4863" s="8">
        <f>(1+BWscncns[[#This Row],[pid_error]]*K_p)*BWscncns[[#This Row],[dbw]]/1000</f>
        <v>347.62980997263355</v>
      </c>
      <c r="AJ4863" s="13">
        <f>BWscncns[[#This Row],[Torflow prgrssv alt vote]]/VLOOKUP(BWscncns[[#This Row],[class]],AltBWtotl,2,FALSE)*100</f>
        <v>6.8561878776186511E-3</v>
      </c>
      <c r="AK4863">
        <f>IF(D4863=E4863,1,0)</f>
        <v>1</v>
      </c>
    </row>
    <row r="4864" spans="1:37">
      <c r="A4864" s="1" t="s">
        <v>9896</v>
      </c>
      <c r="B4864" s="1" t="s">
        <v>9897</v>
      </c>
      <c r="C4864">
        <v>220</v>
      </c>
      <c r="D4864">
        <v>1525006228</v>
      </c>
      <c r="E4864">
        <v>1525006228</v>
      </c>
      <c r="F4864" s="2">
        <v>-0.53776101794499997</v>
      </c>
      <c r="G4864" s="2">
        <v>-0.53776101794499997</v>
      </c>
      <c r="H4864">
        <v>219626</v>
      </c>
      <c r="I4864" s="2">
        <v>-2.9673182790400002E-2</v>
      </c>
      <c r="J4864" s="2">
        <v>0</v>
      </c>
      <c r="K4864">
        <v>7</v>
      </c>
      <c r="L4864" s="1" t="s">
        <v>11834</v>
      </c>
      <c r="M4864" s="1" t="s">
        <v>9897</v>
      </c>
      <c r="N4864">
        <v>0</v>
      </c>
      <c r="O4864">
        <v>0</v>
      </c>
      <c r="P4864">
        <v>1</v>
      </c>
      <c r="Q4864">
        <v>0</v>
      </c>
      <c r="R4864" s="19">
        <f>BWscncns[[#This Row],[C fx]]*4+BWscncns[[#This Row],[C fg]]*2+BWscncns[[#This Row],[C fm]]</f>
        <v>1</v>
      </c>
      <c r="S4864">
        <v>234</v>
      </c>
      <c r="T4864">
        <v>475136</v>
      </c>
      <c r="U4864" s="13">
        <v>0.49249100000000001</v>
      </c>
      <c r="V4864" s="13">
        <v>2.0304959999999999</v>
      </c>
      <c r="W4864">
        <v>4871</v>
      </c>
      <c r="X4864">
        <v>97</v>
      </c>
      <c r="Z4864" s="10">
        <f>IF($N4864&lt;&gt;0,constants!$L$2,IF($O4864&lt;&gt;0,constants!$M$2,IF($P4864&lt;&gt;0,constants!$N$2,0)))</f>
        <v>1117.99</v>
      </c>
      <c r="AA4864" s="10">
        <f>IF($N4864&lt;&gt;0,constants!$L$2,IF($O4864&lt;&gt;0,constants!$M$2,IF($P4864&lt;&gt;0,constants!$P$2,0)))</f>
        <v>4051.45</v>
      </c>
      <c r="AB4864" s="11">
        <f>constants!$O$2</f>
        <v>4861.32</v>
      </c>
      <c r="AC4864" s="11">
        <f>VLOOKUP(BWscncns[[#This Row],[scanner]],[0]!ScnrAvgBW,2,FALSE)/1000</f>
        <v>885.64026081730776</v>
      </c>
      <c r="AD4864" s="8">
        <f>(1+$F4864)*Z4864</f>
        <v>516.77855954766949</v>
      </c>
      <c r="AE4864" s="8">
        <f>(1+$F4864)*AA4864</f>
        <v>1872.7381238467299</v>
      </c>
      <c r="AF4864" s="8">
        <f>(1+$F4864)*AB4864</f>
        <v>2247.0916082436124</v>
      </c>
      <c r="AG4864" s="8">
        <f>(1+$F4864)*AC4864</f>
        <v>409.37745262711707</v>
      </c>
      <c r="AH4864" s="8">
        <f>(1+$F4864)*$T4864/1000</f>
        <v>219.62638097768448</v>
      </c>
      <c r="AI4864" s="8">
        <f>(1+BWscncns[[#This Row],[pid_error]]*K_p)*BWscncns[[#This Row],[dbw]]/1000</f>
        <v>347.38119048884226</v>
      </c>
      <c r="AJ4864" s="13">
        <f>BWscncns[[#This Row],[Torflow prgrssv alt vote]]/VLOOKUP(BWscncns[[#This Row],[class]],AltBWtotl,2,FALSE)*100</f>
        <v>6.8512844376891358E-3</v>
      </c>
      <c r="AK4864">
        <f>IF(D4864=E4864,1,0)</f>
        <v>1</v>
      </c>
    </row>
    <row r="4865" spans="1:37">
      <c r="A4865" s="1" t="s">
        <v>9966</v>
      </c>
      <c r="B4865" s="1" t="s">
        <v>9967</v>
      </c>
      <c r="C4865">
        <v>299</v>
      </c>
      <c r="D4865">
        <v>1524972958</v>
      </c>
      <c r="E4865">
        <v>1524972958</v>
      </c>
      <c r="F4865" s="2">
        <v>-0.238368358552</v>
      </c>
      <c r="G4865" s="2">
        <v>-0.238368358552</v>
      </c>
      <c r="H4865">
        <v>299485</v>
      </c>
      <c r="I4865" s="2">
        <v>-2.7754173717100001E-3</v>
      </c>
      <c r="J4865" s="2">
        <v>0</v>
      </c>
      <c r="K4865">
        <v>6</v>
      </c>
      <c r="L4865" s="1" t="s">
        <v>11769</v>
      </c>
      <c r="M4865" s="1" t="s">
        <v>9967</v>
      </c>
      <c r="N4865">
        <v>0</v>
      </c>
      <c r="O4865">
        <v>0</v>
      </c>
      <c r="P4865">
        <v>1</v>
      </c>
      <c r="Q4865">
        <v>0</v>
      </c>
      <c r="R4865" s="19">
        <f>BWscncns[[#This Row],[C fx]]*4+BWscncns[[#This Row],[C fg]]*2+BWscncns[[#This Row],[C fm]]</f>
        <v>1</v>
      </c>
      <c r="S4865">
        <v>299</v>
      </c>
      <c r="T4865">
        <v>393216</v>
      </c>
      <c r="U4865" s="13">
        <v>0.76039599999999996</v>
      </c>
      <c r="V4865" s="13">
        <v>1.3151040000000001</v>
      </c>
      <c r="W4865">
        <v>4104</v>
      </c>
      <c r="X4865">
        <v>82</v>
      </c>
      <c r="Z4865" s="10">
        <f>IF($N4865&lt;&gt;0,constants!$L$2,IF($O4865&lt;&gt;0,constants!$M$2,IF($P4865&lt;&gt;0,constants!$N$2,0)))</f>
        <v>1117.99</v>
      </c>
      <c r="AA4865" s="10">
        <f>IF($N4865&lt;&gt;0,constants!$L$2,IF($O4865&lt;&gt;0,constants!$M$2,IF($P4865&lt;&gt;0,constants!$P$2,0)))</f>
        <v>4051.45</v>
      </c>
      <c r="AB4865" s="11">
        <f>constants!$O$2</f>
        <v>4861.32</v>
      </c>
      <c r="AC4865" s="11">
        <f>VLOOKUP(BWscncns[[#This Row],[scanner]],[0]!ScnrAvgBW,2,FALSE)/1000</f>
        <v>2386.3111194805197</v>
      </c>
      <c r="AD4865" s="8">
        <f>(1+$F4865)*Z4865</f>
        <v>851.49655882244951</v>
      </c>
      <c r="AE4865" s="8">
        <f>(1+$F4865)*AA4865</f>
        <v>3085.7125137444996</v>
      </c>
      <c r="AF4865" s="8">
        <f>(1+$F4865)*AB4865</f>
        <v>3702.5351312039911</v>
      </c>
      <c r="AG4865" s="8">
        <f>(1+$F4865)*AC4865</f>
        <v>1817.4900549355627</v>
      </c>
      <c r="AH4865" s="8">
        <f>(1+$F4865)*$T4865/1000</f>
        <v>299.48574752361679</v>
      </c>
      <c r="AI4865" s="8">
        <f>(1+BWscncns[[#This Row],[pid_error]]*K_p)*BWscncns[[#This Row],[dbw]]/1000</f>
        <v>346.35087376180837</v>
      </c>
      <c r="AJ4865" s="13">
        <f>BWscncns[[#This Row],[Torflow prgrssv alt vote]]/VLOOKUP(BWscncns[[#This Row],[class]],AltBWtotl,2,FALSE)*100</f>
        <v>6.8309638413209667E-3</v>
      </c>
      <c r="AK4865">
        <f>IF(D4865=E4865,1,0)</f>
        <v>1</v>
      </c>
    </row>
    <row r="4866" spans="1:37">
      <c r="A4866" s="1" t="s">
        <v>2323</v>
      </c>
      <c r="B4866" s="1" t="s">
        <v>2324</v>
      </c>
      <c r="C4866">
        <v>281</v>
      </c>
      <c r="D4866">
        <v>1524983329</v>
      </c>
      <c r="E4866">
        <v>1524983329</v>
      </c>
      <c r="F4866" s="2">
        <v>-0.31275628071</v>
      </c>
      <c r="G4866" s="2">
        <v>-0.31275628071</v>
      </c>
      <c r="H4866">
        <v>281495</v>
      </c>
      <c r="I4866" s="2">
        <v>-4.0296678816399999E-2</v>
      </c>
      <c r="J4866" s="2">
        <v>0</v>
      </c>
      <c r="K4866">
        <v>6</v>
      </c>
      <c r="L4866" s="1" t="s">
        <v>11763</v>
      </c>
      <c r="M4866" s="1" t="s">
        <v>2324</v>
      </c>
      <c r="N4866">
        <v>0</v>
      </c>
      <c r="O4866">
        <v>0</v>
      </c>
      <c r="P4866">
        <v>1</v>
      </c>
      <c r="Q4866">
        <v>0</v>
      </c>
      <c r="R4866" s="19">
        <f>BWscncns[[#This Row],[C fx]]*4+BWscncns[[#This Row],[C fg]]*2+BWscncns[[#This Row],[C fm]]</f>
        <v>1</v>
      </c>
      <c r="S4866">
        <v>281</v>
      </c>
      <c r="T4866">
        <v>409600</v>
      </c>
      <c r="U4866" s="13">
        <v>0.68603499999999995</v>
      </c>
      <c r="V4866" s="13">
        <v>1.457651</v>
      </c>
      <c r="W4866">
        <v>4318</v>
      </c>
      <c r="X4866">
        <v>86</v>
      </c>
      <c r="Z4866" s="10">
        <f>IF($N4866&lt;&gt;0,constants!$L$2,IF($O4866&lt;&gt;0,constants!$M$2,IF($P4866&lt;&gt;0,constants!$N$2,0)))</f>
        <v>1117.99</v>
      </c>
      <c r="AA4866" s="10">
        <f>IF($N4866&lt;&gt;0,constants!$L$2,IF($O4866&lt;&gt;0,constants!$M$2,IF($P4866&lt;&gt;0,constants!$P$2,0)))</f>
        <v>4051.45</v>
      </c>
      <c r="AB4866" s="11">
        <f>constants!$O$2</f>
        <v>4861.32</v>
      </c>
      <c r="AC4866" s="11">
        <f>VLOOKUP(BWscncns[[#This Row],[scanner]],[0]!ScnrAvgBW,2,FALSE)/1000</f>
        <v>2386.3111194805197</v>
      </c>
      <c r="AD4866" s="8">
        <f>(1+$F4866)*Z4866</f>
        <v>768.33160572902716</v>
      </c>
      <c r="AE4866" s="8">
        <f>(1+$F4866)*AA4866</f>
        <v>2784.3335665174704</v>
      </c>
      <c r="AF4866" s="8">
        <f>(1+$F4866)*AB4866</f>
        <v>3340.911637458863</v>
      </c>
      <c r="AG4866" s="8">
        <f>(1+$F4866)*AC4866</f>
        <v>1639.9773291348761</v>
      </c>
      <c r="AH4866" s="8">
        <f>(1+$F4866)*$T4866/1000</f>
        <v>281.49502742118398</v>
      </c>
      <c r="AI4866" s="8">
        <f>(1+BWscncns[[#This Row],[pid_error]]*K_p)*BWscncns[[#This Row],[dbw]]/1000</f>
        <v>345.547513710592</v>
      </c>
      <c r="AJ4866" s="13">
        <f>BWscncns[[#This Row],[Torflow prgrssv alt vote]]/VLOOKUP(BWscncns[[#This Row],[class]],AltBWtotl,2,FALSE)*100</f>
        <v>6.8151194364785093E-3</v>
      </c>
      <c r="AK4866">
        <f>IF(D4866=E4866,1,0)</f>
        <v>1</v>
      </c>
    </row>
    <row r="4867" spans="1:37">
      <c r="A4867" s="1" t="s">
        <v>658</v>
      </c>
      <c r="B4867" s="1" t="s">
        <v>659</v>
      </c>
      <c r="C4867">
        <v>179</v>
      </c>
      <c r="D4867">
        <v>1524984900</v>
      </c>
      <c r="E4867">
        <v>1524984900</v>
      </c>
      <c r="F4867" s="2">
        <v>-0.65114993350299999</v>
      </c>
      <c r="G4867" s="2">
        <v>-0.65114993350299999</v>
      </c>
      <c r="H4867">
        <v>178611</v>
      </c>
      <c r="I4867" s="2">
        <v>-2.0728966279700001E-2</v>
      </c>
      <c r="J4867" s="2">
        <v>0</v>
      </c>
      <c r="K4867">
        <v>7</v>
      </c>
      <c r="L4867" s="1" t="s">
        <v>11929</v>
      </c>
      <c r="M4867" s="1" t="s">
        <v>659</v>
      </c>
      <c r="N4867">
        <v>0</v>
      </c>
      <c r="O4867">
        <v>0</v>
      </c>
      <c r="P4867">
        <v>1</v>
      </c>
      <c r="Q4867">
        <v>0</v>
      </c>
      <c r="R4867" s="19">
        <f>BWscncns[[#This Row],[C fx]]*4+BWscncns[[#This Row],[C fg]]*2+BWscncns[[#This Row],[C fm]]</f>
        <v>1</v>
      </c>
      <c r="S4867">
        <v>205</v>
      </c>
      <c r="T4867">
        <v>512000</v>
      </c>
      <c r="U4867" s="13">
        <v>0.400391</v>
      </c>
      <c r="V4867" s="13">
        <v>2.4975610000000001</v>
      </c>
      <c r="W4867">
        <v>5167</v>
      </c>
      <c r="X4867">
        <v>103</v>
      </c>
      <c r="Z4867" s="10">
        <f>IF($N4867&lt;&gt;0,constants!$L$2,IF($O4867&lt;&gt;0,constants!$M$2,IF($P4867&lt;&gt;0,constants!$N$2,0)))</f>
        <v>1117.99</v>
      </c>
      <c r="AA4867" s="10">
        <f>IF($N4867&lt;&gt;0,constants!$L$2,IF($O4867&lt;&gt;0,constants!$M$2,IF($P4867&lt;&gt;0,constants!$P$2,0)))</f>
        <v>4051.45</v>
      </c>
      <c r="AB4867" s="11">
        <f>constants!$O$2</f>
        <v>4861.32</v>
      </c>
      <c r="AC4867" s="11">
        <f>VLOOKUP(BWscncns[[#This Row],[scanner]],[0]!ScnrAvgBW,2,FALSE)/1000</f>
        <v>885.64026081730776</v>
      </c>
      <c r="AD4867" s="8">
        <f>(1+$F4867)*Z4867</f>
        <v>390.01088584298105</v>
      </c>
      <c r="AE4867" s="8">
        <f>(1+$F4867)*AA4867</f>
        <v>1413.3486019092707</v>
      </c>
      <c r="AF4867" s="8">
        <f>(1+$F4867)*AB4867</f>
        <v>1695.8718052631959</v>
      </c>
      <c r="AG4867" s="8">
        <f>(1+$F4867)*AC4867</f>
        <v>308.95566387853825</v>
      </c>
      <c r="AH4867" s="8">
        <f>(1+$F4867)*$T4867/1000</f>
        <v>178.61123404646401</v>
      </c>
      <c r="AI4867" s="8">
        <f>(1+BWscncns[[#This Row],[pid_error]]*K_p)*BWscncns[[#This Row],[dbw]]/1000</f>
        <v>345.305617023232</v>
      </c>
      <c r="AJ4867" s="13">
        <f>BWscncns[[#This Row],[Torflow prgrssv alt vote]]/VLOOKUP(BWscncns[[#This Row],[class]],AltBWtotl,2,FALSE)*100</f>
        <v>6.81034858804165E-3</v>
      </c>
      <c r="AK4867">
        <f>IF(D4867=E4867,1,0)</f>
        <v>1</v>
      </c>
    </row>
    <row r="4868" spans="1:37">
      <c r="A4868" s="1" t="s">
        <v>6179</v>
      </c>
      <c r="B4868" s="1" t="s">
        <v>6180</v>
      </c>
      <c r="C4868">
        <v>306</v>
      </c>
      <c r="D4868">
        <v>1524987008</v>
      </c>
      <c r="E4868">
        <v>1524987008</v>
      </c>
      <c r="F4868" s="2">
        <v>-0.20326755297999999</v>
      </c>
      <c r="G4868" s="2">
        <v>-0.20326755297999999</v>
      </c>
      <c r="H4868">
        <v>305945</v>
      </c>
      <c r="I4868" s="2">
        <v>-0.232520083426</v>
      </c>
      <c r="J4868" s="2">
        <v>0</v>
      </c>
      <c r="K4868">
        <v>5</v>
      </c>
      <c r="L4868" s="1" t="s">
        <v>11708</v>
      </c>
      <c r="M4868" s="1" t="s">
        <v>6180</v>
      </c>
      <c r="N4868">
        <v>0</v>
      </c>
      <c r="O4868">
        <v>0</v>
      </c>
      <c r="P4868">
        <v>1</v>
      </c>
      <c r="Q4868">
        <v>0</v>
      </c>
      <c r="R4868" s="19">
        <f>BWscncns[[#This Row],[C fx]]*4+BWscncns[[#This Row],[C fg]]*2+BWscncns[[#This Row],[C fm]]</f>
        <v>1</v>
      </c>
      <c r="S4868">
        <v>342</v>
      </c>
      <c r="T4868">
        <v>384000</v>
      </c>
      <c r="U4868" s="13">
        <v>0.890625</v>
      </c>
      <c r="V4868" s="13">
        <v>1.1228070000000001</v>
      </c>
      <c r="W4868">
        <v>3738</v>
      </c>
      <c r="X4868">
        <v>74</v>
      </c>
      <c r="Z4868" s="10">
        <f>IF($N4868&lt;&gt;0,constants!$L$2,IF($O4868&lt;&gt;0,constants!$M$2,IF($P4868&lt;&gt;0,constants!$N$2,0)))</f>
        <v>1117.99</v>
      </c>
      <c r="AA4868" s="10">
        <f>IF($N4868&lt;&gt;0,constants!$L$2,IF($O4868&lt;&gt;0,constants!$M$2,IF($P4868&lt;&gt;0,constants!$P$2,0)))</f>
        <v>4051.45</v>
      </c>
      <c r="AB4868" s="11">
        <f>constants!$O$2</f>
        <v>4861.32</v>
      </c>
      <c r="AC4868" s="11">
        <f>VLOOKUP(BWscncns[[#This Row],[scanner]],[0]!ScnrAvgBW,2,FALSE)/1000</f>
        <v>3794.4265750962772</v>
      </c>
      <c r="AD4868" s="8">
        <f>(1+$F4868)*Z4868</f>
        <v>890.73890844388984</v>
      </c>
      <c r="AE4868" s="8">
        <f>(1+$F4868)*AA4868</f>
        <v>3227.9216724791791</v>
      </c>
      <c r="AF4868" s="8">
        <f>(1+$F4868)*AB4868</f>
        <v>3873.1713793472663</v>
      </c>
      <c r="AG4868" s="8">
        <f>(1+$F4868)*AC4868</f>
        <v>3023.142770214175</v>
      </c>
      <c r="AH4868" s="8">
        <f>(1+$F4868)*$T4868/1000</f>
        <v>305.94525965567999</v>
      </c>
      <c r="AI4868" s="8">
        <f>(1+BWscncns[[#This Row],[pid_error]]*K_p)*BWscncns[[#This Row],[dbw]]/1000</f>
        <v>344.97262982784002</v>
      </c>
      <c r="AJ4868" s="13">
        <f>BWscncns[[#This Row],[Torflow prgrssv alt vote]]/VLOOKUP(BWscncns[[#This Row],[class]],AltBWtotl,2,FALSE)*100</f>
        <v>6.8037811916131672E-3</v>
      </c>
      <c r="AK4868">
        <f>IF(D4868=E4868,1,0)</f>
        <v>1</v>
      </c>
    </row>
    <row r="4869" spans="1:37">
      <c r="A4869" s="1" t="s">
        <v>11137</v>
      </c>
      <c r="B4869" s="1" t="s">
        <v>11138</v>
      </c>
      <c r="C4869">
        <v>296</v>
      </c>
      <c r="D4869">
        <v>1524995247</v>
      </c>
      <c r="E4869">
        <v>1524995247</v>
      </c>
      <c r="F4869" s="2">
        <v>-0.24686800185300001</v>
      </c>
      <c r="G4869" s="2">
        <v>-0.24686800185300001</v>
      </c>
      <c r="H4869">
        <v>296143</v>
      </c>
      <c r="I4869" s="2">
        <v>0.27784994853900002</v>
      </c>
      <c r="J4869" s="2">
        <v>0</v>
      </c>
      <c r="K4869">
        <v>6</v>
      </c>
      <c r="L4869" s="1" t="s">
        <v>11679</v>
      </c>
      <c r="M4869" s="1" t="s">
        <v>11138</v>
      </c>
      <c r="N4869">
        <v>0</v>
      </c>
      <c r="O4869">
        <v>0</v>
      </c>
      <c r="P4869">
        <v>1</v>
      </c>
      <c r="Q4869">
        <v>0</v>
      </c>
      <c r="R4869" s="19">
        <f>BWscncns[[#This Row],[C fx]]*4+BWscncns[[#This Row],[C fg]]*2+BWscncns[[#This Row],[C fm]]</f>
        <v>1</v>
      </c>
      <c r="S4869">
        <v>296</v>
      </c>
      <c r="T4869">
        <v>393216</v>
      </c>
      <c r="U4869" s="13">
        <v>0.75276699999999996</v>
      </c>
      <c r="V4869" s="13">
        <v>1.3284320000000001</v>
      </c>
      <c r="W4869">
        <v>4121</v>
      </c>
      <c r="X4869">
        <v>82</v>
      </c>
      <c r="Z4869" s="10">
        <f>IF($N4869&lt;&gt;0,constants!$L$2,IF($O4869&lt;&gt;0,constants!$M$2,IF($P4869&lt;&gt;0,constants!$N$2,0)))</f>
        <v>1117.99</v>
      </c>
      <c r="AA4869" s="10">
        <f>IF($N4869&lt;&gt;0,constants!$L$2,IF($O4869&lt;&gt;0,constants!$M$2,IF($P4869&lt;&gt;0,constants!$P$2,0)))</f>
        <v>4051.45</v>
      </c>
      <c r="AB4869" s="11">
        <f>constants!$O$2</f>
        <v>4861.32</v>
      </c>
      <c r="AC4869" s="11">
        <f>VLOOKUP(BWscncns[[#This Row],[scanner]],[0]!ScnrAvgBW,2,FALSE)/1000</f>
        <v>2386.3111194805197</v>
      </c>
      <c r="AD4869" s="8">
        <f>(1+$F4869)*Z4869</f>
        <v>841.99404260836445</v>
      </c>
      <c r="AE4869" s="8">
        <f>(1+$F4869)*AA4869</f>
        <v>3051.2766338926626</v>
      </c>
      <c r="AF4869" s="8">
        <f>(1+$F4869)*AB4869</f>
        <v>3661.2156452319737</v>
      </c>
      <c r="AG4869" s="8">
        <f>(1+$F4869)*AC4869</f>
        <v>1797.2072616147682</v>
      </c>
      <c r="AH4869" s="8">
        <f>(1+$F4869)*$T4869/1000</f>
        <v>296.14355178337075</v>
      </c>
      <c r="AI4869" s="8">
        <f>(1+BWscncns[[#This Row],[pid_error]]*K_p)*BWscncns[[#This Row],[dbw]]/1000</f>
        <v>344.67977589168538</v>
      </c>
      <c r="AJ4869" s="13">
        <f>BWscncns[[#This Row],[Torflow prgrssv alt vote]]/VLOOKUP(BWscncns[[#This Row],[class]],AltBWtotl,2,FALSE)*100</f>
        <v>6.7980053301957164E-3</v>
      </c>
      <c r="AK4869">
        <f>IF(D4869=E4869,1,0)</f>
        <v>1</v>
      </c>
    </row>
    <row r="4870" spans="1:37">
      <c r="A4870" s="1" t="s">
        <v>10722</v>
      </c>
      <c r="B4870" s="1" t="s">
        <v>28</v>
      </c>
      <c r="C4870">
        <v>140</v>
      </c>
      <c r="D4870">
        <v>1524953164</v>
      </c>
      <c r="E4870">
        <v>1524953164</v>
      </c>
      <c r="F4870" s="2">
        <v>-0.74530364214800005</v>
      </c>
      <c r="G4870" s="2">
        <v>-0.74530364214800005</v>
      </c>
      <c r="H4870">
        <v>139532</v>
      </c>
      <c r="I4870" s="2">
        <v>-3.5948872435400001E-2</v>
      </c>
      <c r="J4870" s="2">
        <v>0</v>
      </c>
      <c r="K4870">
        <v>7</v>
      </c>
      <c r="L4870" s="1" t="s">
        <v>11908</v>
      </c>
      <c r="M4870" s="1" t="s">
        <v>28</v>
      </c>
      <c r="N4870">
        <v>0</v>
      </c>
      <c r="O4870">
        <v>0</v>
      </c>
      <c r="P4870">
        <v>1</v>
      </c>
      <c r="Q4870">
        <v>0</v>
      </c>
      <c r="R4870" s="19">
        <f>BWscncns[[#This Row],[C fx]]*4+BWscncns[[#This Row],[C fg]]*2+BWscncns[[#This Row],[C fm]]</f>
        <v>1</v>
      </c>
      <c r="S4870">
        <v>107</v>
      </c>
      <c r="T4870">
        <v>547840</v>
      </c>
      <c r="U4870" s="13">
        <v>0.19531200000000001</v>
      </c>
      <c r="V4870" s="13">
        <v>5.12</v>
      </c>
      <c r="W4870">
        <v>5874</v>
      </c>
      <c r="X4870">
        <v>117</v>
      </c>
      <c r="Z4870" s="10">
        <f>IF($N4870&lt;&gt;0,constants!$L$2,IF($O4870&lt;&gt;0,constants!$M$2,IF($P4870&lt;&gt;0,constants!$N$2,0)))</f>
        <v>1117.99</v>
      </c>
      <c r="AA4870" s="10">
        <f>IF($N4870&lt;&gt;0,constants!$L$2,IF($O4870&lt;&gt;0,constants!$M$2,IF($P4870&lt;&gt;0,constants!$P$2,0)))</f>
        <v>4051.45</v>
      </c>
      <c r="AB4870" s="11">
        <f>constants!$O$2</f>
        <v>4861.32</v>
      </c>
      <c r="AC4870" s="11">
        <f>VLOOKUP(BWscncns[[#This Row],[scanner]],[0]!ScnrAvgBW,2,FALSE)/1000</f>
        <v>885.64026081730776</v>
      </c>
      <c r="AD4870" s="8">
        <f>(1+$F4870)*Z4870</f>
        <v>284.74798111495744</v>
      </c>
      <c r="AE4870" s="8">
        <f>(1+$F4870)*AA4870</f>
        <v>1031.8895590194852</v>
      </c>
      <c r="AF4870" s="8">
        <f>(1+$F4870)*AB4870</f>
        <v>1238.1604983530844</v>
      </c>
      <c r="AG4870" s="8">
        <f>(1+$F4870)*AC4870</f>
        <v>225.56934879726359</v>
      </c>
      <c r="AH4870" s="8">
        <f>(1+$F4870)*$T4870/1000</f>
        <v>139.53285268563965</v>
      </c>
      <c r="AI4870" s="8">
        <f>(1+BWscncns[[#This Row],[pid_error]]*K_p)*BWscncns[[#This Row],[dbw]]/1000</f>
        <v>343.68642634281986</v>
      </c>
      <c r="AJ4870" s="13">
        <f>BWscncns[[#This Row],[Torflow prgrssv alt vote]]/VLOOKUP(BWscncns[[#This Row],[class]],AltBWtotl,2,FALSE)*100</f>
        <v>6.7784138252677999E-3</v>
      </c>
      <c r="AK4870">
        <f>IF(D4870=E4870,1,0)</f>
        <v>1</v>
      </c>
    </row>
    <row r="4871" spans="1:37">
      <c r="A4871" s="1" t="s">
        <v>5392</v>
      </c>
      <c r="B4871" s="1" t="s">
        <v>5393</v>
      </c>
      <c r="C4871">
        <v>278</v>
      </c>
      <c r="D4871">
        <v>1524868893</v>
      </c>
      <c r="E4871">
        <v>1524868893</v>
      </c>
      <c r="F4871" s="2">
        <v>-0.32204489130199998</v>
      </c>
      <c r="G4871" s="2">
        <v>-0.32204489130199998</v>
      </c>
      <c r="H4871">
        <v>277690</v>
      </c>
      <c r="I4871" s="2">
        <v>-1.1960017573E-2</v>
      </c>
      <c r="J4871" s="2">
        <v>0</v>
      </c>
      <c r="K4871">
        <v>6</v>
      </c>
      <c r="L4871" s="1" t="s">
        <v>11972</v>
      </c>
      <c r="M4871" s="1" t="s">
        <v>5393</v>
      </c>
      <c r="N4871">
        <v>0</v>
      </c>
      <c r="O4871">
        <v>0</v>
      </c>
      <c r="P4871">
        <v>1</v>
      </c>
      <c r="Q4871">
        <v>0</v>
      </c>
      <c r="R4871" s="19">
        <f>BWscncns[[#This Row],[C fx]]*4+BWscncns[[#This Row],[C fg]]*2+BWscncns[[#This Row],[C fm]]</f>
        <v>1</v>
      </c>
      <c r="S4871">
        <v>295</v>
      </c>
      <c r="T4871">
        <v>409600</v>
      </c>
      <c r="U4871" s="13">
        <v>0.72021500000000005</v>
      </c>
      <c r="V4871" s="13">
        <v>1.3884749999999999</v>
      </c>
      <c r="W4871">
        <v>4225</v>
      </c>
      <c r="X4871">
        <v>84</v>
      </c>
      <c r="Z4871" s="10">
        <f>IF($N4871&lt;&gt;0,constants!$L$2,IF($O4871&lt;&gt;0,constants!$M$2,IF($P4871&lt;&gt;0,constants!$N$2,0)))</f>
        <v>1117.99</v>
      </c>
      <c r="AA4871" s="10">
        <f>IF($N4871&lt;&gt;0,constants!$L$2,IF($O4871&lt;&gt;0,constants!$M$2,IF($P4871&lt;&gt;0,constants!$P$2,0)))</f>
        <v>4051.45</v>
      </c>
      <c r="AB4871" s="11">
        <f>constants!$O$2</f>
        <v>4861.32</v>
      </c>
      <c r="AC4871" s="11">
        <f>VLOOKUP(BWscncns[[#This Row],[scanner]],[0]!ScnrAvgBW,2,FALSE)/1000</f>
        <v>2386.3111194805197</v>
      </c>
      <c r="AD4871" s="8">
        <f>(1+$F4871)*Z4871</f>
        <v>757.94703197327703</v>
      </c>
      <c r="AE4871" s="8">
        <f>(1+$F4871)*AA4871</f>
        <v>2746.7012251345122</v>
      </c>
      <c r="AF4871" s="8">
        <f>(1+$F4871)*AB4871</f>
        <v>3295.7567290157613</v>
      </c>
      <c r="AG4871" s="8">
        <f>(1+$F4871)*AC4871</f>
        <v>1617.8118143946617</v>
      </c>
      <c r="AH4871" s="8">
        <f>(1+$F4871)*$T4871/1000</f>
        <v>277.6904125227008</v>
      </c>
      <c r="AI4871" s="8">
        <f>(1+BWscncns[[#This Row],[pid_error]]*K_p)*BWscncns[[#This Row],[dbw]]/1000</f>
        <v>343.64520626135044</v>
      </c>
      <c r="AJ4871" s="13">
        <f>BWscncns[[#This Row],[Torflow prgrssv alt vote]]/VLOOKUP(BWscncns[[#This Row],[class]],AltBWtotl,2,FALSE)*100</f>
        <v>6.7776008552209921E-3</v>
      </c>
      <c r="AK4871">
        <f>IF(D4871=E4871,1,0)</f>
        <v>1</v>
      </c>
    </row>
    <row r="4872" spans="1:37">
      <c r="A4872" s="1" t="s">
        <v>7199</v>
      </c>
      <c r="B4872" s="1" t="s">
        <v>49</v>
      </c>
      <c r="C4872">
        <v>175</v>
      </c>
      <c r="D4872">
        <v>1524944998</v>
      </c>
      <c r="E4872">
        <v>1524944998</v>
      </c>
      <c r="F4872" s="2">
        <v>-0.65877489981000004</v>
      </c>
      <c r="G4872" s="2">
        <v>-0.65877489981000004</v>
      </c>
      <c r="H4872">
        <v>174707</v>
      </c>
      <c r="I4872" s="2">
        <v>-8.1225849094800004E-2</v>
      </c>
      <c r="J4872" s="2">
        <v>0</v>
      </c>
      <c r="K4872">
        <v>6</v>
      </c>
      <c r="L4872" s="1" t="s">
        <v>11776</v>
      </c>
      <c r="M4872" s="1" t="s">
        <v>49</v>
      </c>
      <c r="N4872">
        <v>0</v>
      </c>
      <c r="O4872">
        <v>0</v>
      </c>
      <c r="P4872">
        <v>1</v>
      </c>
      <c r="Q4872">
        <v>0</v>
      </c>
      <c r="R4872" s="19">
        <f>BWscncns[[#This Row],[C fx]]*4+BWscncns[[#This Row],[C fg]]*2+BWscncns[[#This Row],[C fm]]</f>
        <v>1</v>
      </c>
      <c r="S4872">
        <v>337</v>
      </c>
      <c r="T4872">
        <v>512000</v>
      </c>
      <c r="U4872" s="13">
        <v>0.65820299999999998</v>
      </c>
      <c r="V4872" s="13">
        <v>1.519288</v>
      </c>
      <c r="W4872">
        <v>4381</v>
      </c>
      <c r="X4872">
        <v>87</v>
      </c>
      <c r="Z4872" s="10">
        <f>IF($N4872&lt;&gt;0,constants!$L$2,IF($O4872&lt;&gt;0,constants!$M$2,IF($P4872&lt;&gt;0,constants!$N$2,0)))</f>
        <v>1117.99</v>
      </c>
      <c r="AA4872" s="10">
        <f>IF($N4872&lt;&gt;0,constants!$L$2,IF($O4872&lt;&gt;0,constants!$M$2,IF($P4872&lt;&gt;0,constants!$P$2,0)))</f>
        <v>4051.45</v>
      </c>
      <c r="AB4872" s="11">
        <f>constants!$O$2</f>
        <v>4861.32</v>
      </c>
      <c r="AC4872" s="11">
        <f>VLOOKUP(BWscncns[[#This Row],[scanner]],[0]!ScnrAvgBW,2,FALSE)/1000</f>
        <v>2386.3111194805197</v>
      </c>
      <c r="AD4872" s="8">
        <f>(1+$F4872)*Z4872</f>
        <v>381.48624976141804</v>
      </c>
      <c r="AE4872" s="8">
        <f>(1+$F4872)*AA4872</f>
        <v>1382.4564321647754</v>
      </c>
      <c r="AF4872" s="8">
        <f>(1+$F4872)*AB4872</f>
        <v>1658.8044040556506</v>
      </c>
      <c r="AG4872" s="8">
        <f>(1+$F4872)*AC4872</f>
        <v>814.26925082925129</v>
      </c>
      <c r="AH4872" s="8">
        <f>(1+$F4872)*$T4872/1000</f>
        <v>174.70725129727998</v>
      </c>
      <c r="AI4872" s="8">
        <f>(1+BWscncns[[#This Row],[pid_error]]*K_p)*BWscncns[[#This Row],[dbw]]/1000</f>
        <v>343.35362564863999</v>
      </c>
      <c r="AJ4872" s="13">
        <f>BWscncns[[#This Row],[Torflow prgrssv alt vote]]/VLOOKUP(BWscncns[[#This Row],[class]],AltBWtotl,2,FALSE)*100</f>
        <v>6.7718501071410983E-3</v>
      </c>
      <c r="AK4872">
        <f>IF(D4872=E4872,1,0)</f>
        <v>1</v>
      </c>
    </row>
    <row r="4873" spans="1:37">
      <c r="A4873" s="1" t="s">
        <v>1603</v>
      </c>
      <c r="B4873" s="1" t="s">
        <v>1604</v>
      </c>
      <c r="C4873">
        <v>328</v>
      </c>
      <c r="D4873">
        <v>1524973997</v>
      </c>
      <c r="E4873">
        <v>1524973997</v>
      </c>
      <c r="F4873" s="2">
        <v>-8.5530863771600005E-2</v>
      </c>
      <c r="G4873" s="2">
        <v>-8.5530863771600005E-2</v>
      </c>
      <c r="H4873">
        <v>327745</v>
      </c>
      <c r="I4873" s="2">
        <v>-0.50249478077599996</v>
      </c>
      <c r="J4873" s="2">
        <v>0</v>
      </c>
      <c r="K4873">
        <v>4</v>
      </c>
      <c r="L4873" s="1" t="s">
        <v>11864</v>
      </c>
      <c r="M4873" s="1" t="s">
        <v>1604</v>
      </c>
      <c r="N4873">
        <v>0</v>
      </c>
      <c r="O4873">
        <v>0</v>
      </c>
      <c r="P4873">
        <v>1</v>
      </c>
      <c r="Q4873">
        <v>0</v>
      </c>
      <c r="R4873" s="19">
        <f>BWscncns[[#This Row],[C fx]]*4+BWscncns[[#This Row],[C fg]]*2+BWscncns[[#This Row],[C fm]]</f>
        <v>1</v>
      </c>
      <c r="S4873">
        <v>328</v>
      </c>
      <c r="T4873">
        <v>358400</v>
      </c>
      <c r="U4873" s="13">
        <v>0.91517899999999996</v>
      </c>
      <c r="V4873" s="13">
        <v>1.0926830000000001</v>
      </c>
      <c r="W4873">
        <v>3647</v>
      </c>
      <c r="X4873">
        <v>72</v>
      </c>
      <c r="Z4873" s="10">
        <f>IF($N4873&lt;&gt;0,constants!$L$2,IF($O4873&lt;&gt;0,constants!$M$2,IF($P4873&lt;&gt;0,constants!$N$2,0)))</f>
        <v>1117.99</v>
      </c>
      <c r="AA4873" s="10">
        <f>IF($N4873&lt;&gt;0,constants!$L$2,IF($O4873&lt;&gt;0,constants!$M$2,IF($P4873&lt;&gt;0,constants!$P$2,0)))</f>
        <v>4051.45</v>
      </c>
      <c r="AB4873" s="11">
        <f>constants!$O$2</f>
        <v>4861.32</v>
      </c>
      <c r="AC4873" s="11">
        <f>VLOOKUP(BWscncns[[#This Row],[scanner]],[0]!ScnrAvgBW,2,FALSE)/1000</f>
        <v>4819.491751072962</v>
      </c>
      <c r="AD4873" s="8">
        <f>(1+$F4873)*Z4873</f>
        <v>1022.3673496119889</v>
      </c>
      <c r="AE4873" s="8">
        <f>(1+$F4873)*AA4873</f>
        <v>3704.9259819725507</v>
      </c>
      <c r="AF4873" s="8">
        <f>(1+$F4873)*AB4873</f>
        <v>4445.5271013298452</v>
      </c>
      <c r="AG4873" s="8">
        <f>(1+$F4873)*AC4873</f>
        <v>4407.2764586635903</v>
      </c>
      <c r="AH4873" s="8">
        <f>(1+$F4873)*$T4873/1000</f>
        <v>327.74573842425855</v>
      </c>
      <c r="AI4873" s="8">
        <f>(1+BWscncns[[#This Row],[pid_error]]*K_p)*BWscncns[[#This Row],[dbw]]/1000</f>
        <v>343.07286921212926</v>
      </c>
      <c r="AJ4873" s="13">
        <f>BWscncns[[#This Row],[Torflow prgrssv alt vote]]/VLOOKUP(BWscncns[[#This Row],[class]],AltBWtotl,2,FALSE)*100</f>
        <v>6.7663128407118482E-3</v>
      </c>
      <c r="AK4873">
        <f>IF(D4873=E4873,1,0)</f>
        <v>1</v>
      </c>
    </row>
    <row r="4874" spans="1:37">
      <c r="A4874" s="1" t="s">
        <v>5883</v>
      </c>
      <c r="B4874" s="1" t="s">
        <v>5884</v>
      </c>
      <c r="C4874">
        <v>301</v>
      </c>
      <c r="D4874">
        <v>1524987008</v>
      </c>
      <c r="E4874">
        <v>1524987008</v>
      </c>
      <c r="F4874" s="2">
        <v>-0.21515424629400001</v>
      </c>
      <c r="G4874" s="2">
        <v>-0.21515424629400001</v>
      </c>
      <c r="H4874">
        <v>301380</v>
      </c>
      <c r="I4874" s="2">
        <v>-9.9220489218299998E-2</v>
      </c>
      <c r="J4874" s="2">
        <v>0</v>
      </c>
      <c r="K4874">
        <v>5</v>
      </c>
      <c r="L4874" s="1" t="s">
        <v>11708</v>
      </c>
      <c r="M4874" s="1" t="s">
        <v>5884</v>
      </c>
      <c r="N4874">
        <v>0</v>
      </c>
      <c r="O4874">
        <v>0</v>
      </c>
      <c r="P4874">
        <v>1</v>
      </c>
      <c r="Q4874">
        <v>0</v>
      </c>
      <c r="R4874" s="19">
        <f>BWscncns[[#This Row],[C fx]]*4+BWscncns[[#This Row],[C fg]]*2+BWscncns[[#This Row],[C fm]]</f>
        <v>1</v>
      </c>
      <c r="S4874">
        <v>336</v>
      </c>
      <c r="T4874">
        <v>384000</v>
      </c>
      <c r="U4874" s="13">
        <v>0.875</v>
      </c>
      <c r="V4874" s="13">
        <v>1.142857</v>
      </c>
      <c r="W4874">
        <v>3795</v>
      </c>
      <c r="X4874">
        <v>75</v>
      </c>
      <c r="Z4874" s="10">
        <f>IF($N4874&lt;&gt;0,constants!$L$2,IF($O4874&lt;&gt;0,constants!$M$2,IF($P4874&lt;&gt;0,constants!$N$2,0)))</f>
        <v>1117.99</v>
      </c>
      <c r="AA4874" s="10">
        <f>IF($N4874&lt;&gt;0,constants!$L$2,IF($O4874&lt;&gt;0,constants!$M$2,IF($P4874&lt;&gt;0,constants!$P$2,0)))</f>
        <v>4051.45</v>
      </c>
      <c r="AB4874" s="11">
        <f>constants!$O$2</f>
        <v>4861.32</v>
      </c>
      <c r="AC4874" s="11">
        <f>VLOOKUP(BWscncns[[#This Row],[scanner]],[0]!ScnrAvgBW,2,FALSE)/1000</f>
        <v>3794.4265750962772</v>
      </c>
      <c r="AD4874" s="8">
        <f>(1+$F4874)*Z4874</f>
        <v>877.44970418577088</v>
      </c>
      <c r="AE4874" s="8">
        <f>(1+$F4874)*AA4874</f>
        <v>3179.7633288521733</v>
      </c>
      <c r="AF4874" s="8">
        <f>(1+$F4874)*AB4874</f>
        <v>3815.3863594060517</v>
      </c>
      <c r="AG4874" s="8">
        <f>(1+$F4874)*AC4874</f>
        <v>2978.0395852135139</v>
      </c>
      <c r="AH4874" s="8">
        <f>(1+$F4874)*$T4874/1000</f>
        <v>301.38076942310403</v>
      </c>
      <c r="AI4874" s="8">
        <f>(1+BWscncns[[#This Row],[pid_error]]*K_p)*BWscncns[[#This Row],[dbw]]/1000</f>
        <v>342.69038471155199</v>
      </c>
      <c r="AJ4874" s="13">
        <f>BWscncns[[#This Row],[Torflow prgrssv alt vote]]/VLOOKUP(BWscncns[[#This Row],[class]],AltBWtotl,2,FALSE)*100</f>
        <v>6.7587692252881835E-3</v>
      </c>
      <c r="AK4874">
        <f>IF(D4874=E4874,1,0)</f>
        <v>1</v>
      </c>
    </row>
    <row r="4875" spans="1:37">
      <c r="A4875" s="1" t="s">
        <v>3359</v>
      </c>
      <c r="B4875" s="1" t="s">
        <v>3360</v>
      </c>
      <c r="C4875">
        <v>173</v>
      </c>
      <c r="D4875">
        <v>1524943158</v>
      </c>
      <c r="E4875">
        <v>1524943158</v>
      </c>
      <c r="F4875" s="2">
        <v>-0.66181701880599997</v>
      </c>
      <c r="G4875" s="2">
        <v>-0.66181701880599997</v>
      </c>
      <c r="H4875">
        <v>173149</v>
      </c>
      <c r="I4875" s="2">
        <v>-0.88052488587400002</v>
      </c>
      <c r="J4875" s="2">
        <v>0</v>
      </c>
      <c r="K4875">
        <v>5</v>
      </c>
      <c r="L4875" s="1" t="s">
        <v>11651</v>
      </c>
      <c r="M4875" s="1" t="s">
        <v>3360</v>
      </c>
      <c r="N4875">
        <v>0</v>
      </c>
      <c r="O4875">
        <v>0</v>
      </c>
      <c r="P4875">
        <v>1</v>
      </c>
      <c r="Q4875">
        <v>0</v>
      </c>
      <c r="R4875" s="19">
        <f>BWscncns[[#This Row],[C fx]]*4+BWscncns[[#This Row],[C fg]]*2+BWscncns[[#This Row],[C fm]]</f>
        <v>1</v>
      </c>
      <c r="S4875">
        <v>534</v>
      </c>
      <c r="T4875">
        <v>512000</v>
      </c>
      <c r="U4875" s="13">
        <v>1.042969</v>
      </c>
      <c r="V4875" s="13">
        <v>0.95880100000000001</v>
      </c>
      <c r="W4875">
        <v>3033</v>
      </c>
      <c r="X4875">
        <v>60</v>
      </c>
      <c r="Z4875" s="10">
        <f>IF($N4875&lt;&gt;0,constants!$L$2,IF($O4875&lt;&gt;0,constants!$M$2,IF($P4875&lt;&gt;0,constants!$N$2,0)))</f>
        <v>1117.99</v>
      </c>
      <c r="AA4875" s="10">
        <f>IF($N4875&lt;&gt;0,constants!$L$2,IF($O4875&lt;&gt;0,constants!$M$2,IF($P4875&lt;&gt;0,constants!$P$2,0)))</f>
        <v>4051.45</v>
      </c>
      <c r="AB4875" s="11">
        <f>constants!$O$2</f>
        <v>4861.32</v>
      </c>
      <c r="AC4875" s="11">
        <f>VLOOKUP(BWscncns[[#This Row],[scanner]],[0]!ScnrAvgBW,2,FALSE)/1000</f>
        <v>3794.4265750962772</v>
      </c>
      <c r="AD4875" s="8">
        <f>(1+$F4875)*Z4875</f>
        <v>378.0851911450801</v>
      </c>
      <c r="AE4875" s="8">
        <f>(1+$F4875)*AA4875</f>
        <v>1370.1314391584315</v>
      </c>
      <c r="AF4875" s="8">
        <f>(1+$F4875)*AB4875</f>
        <v>1644.0156901380162</v>
      </c>
      <c r="AG4875" s="8">
        <f>(1+$F4875)*AC4875</f>
        <v>1283.2104910877983</v>
      </c>
      <c r="AH4875" s="8">
        <f>(1+$F4875)*$T4875/1000</f>
        <v>173.14968637132802</v>
      </c>
      <c r="AI4875" s="8">
        <f>(1+BWscncns[[#This Row],[pid_error]]*K_p)*BWscncns[[#This Row],[dbw]]/1000</f>
        <v>342.57484318566401</v>
      </c>
      <c r="AJ4875" s="13">
        <f>BWscncns[[#This Row],[Torflow prgrssv alt vote]]/VLOOKUP(BWscncns[[#This Row],[class]],AltBWtotl,2,FALSE)*100</f>
        <v>6.7564904379505356E-3</v>
      </c>
      <c r="AK4875">
        <f>IF(D4875=E4875,1,0)</f>
        <v>1</v>
      </c>
    </row>
    <row r="4876" spans="1:37">
      <c r="A4876" s="1" t="s">
        <v>9206</v>
      </c>
      <c r="B4876" s="1" t="s">
        <v>9207</v>
      </c>
      <c r="C4876">
        <v>275</v>
      </c>
      <c r="D4876">
        <v>1524920853</v>
      </c>
      <c r="E4876">
        <v>1524920853</v>
      </c>
      <c r="F4876" s="2">
        <v>-0.32972742650800002</v>
      </c>
      <c r="G4876" s="2">
        <v>-0.32972742650800002</v>
      </c>
      <c r="H4876">
        <v>274543</v>
      </c>
      <c r="I4876" s="2">
        <v>-0.22206865845400001</v>
      </c>
      <c r="J4876" s="2">
        <v>0</v>
      </c>
      <c r="K4876">
        <v>6</v>
      </c>
      <c r="L4876" s="1" t="s">
        <v>11788</v>
      </c>
      <c r="M4876" s="1" t="s">
        <v>9207</v>
      </c>
      <c r="N4876">
        <v>0</v>
      </c>
      <c r="O4876">
        <v>0</v>
      </c>
      <c r="P4876">
        <v>1</v>
      </c>
      <c r="Q4876">
        <v>0</v>
      </c>
      <c r="R4876" s="19">
        <f>BWscncns[[#This Row],[C fx]]*4+BWscncns[[#This Row],[C fg]]*2+BWscncns[[#This Row],[C fm]]</f>
        <v>1</v>
      </c>
      <c r="S4876">
        <v>300</v>
      </c>
      <c r="T4876">
        <v>409600</v>
      </c>
      <c r="U4876" s="13">
        <v>0.73242200000000002</v>
      </c>
      <c r="V4876" s="13">
        <v>1.3653329999999999</v>
      </c>
      <c r="W4876">
        <v>4190</v>
      </c>
      <c r="X4876">
        <v>83</v>
      </c>
      <c r="Z4876" s="10">
        <f>IF($N4876&lt;&gt;0,constants!$L$2,IF($O4876&lt;&gt;0,constants!$M$2,IF($P4876&lt;&gt;0,constants!$N$2,0)))</f>
        <v>1117.99</v>
      </c>
      <c r="AA4876" s="10">
        <f>IF($N4876&lt;&gt;0,constants!$L$2,IF($O4876&lt;&gt;0,constants!$M$2,IF($P4876&lt;&gt;0,constants!$P$2,0)))</f>
        <v>4051.45</v>
      </c>
      <c r="AB4876" s="11">
        <f>constants!$O$2</f>
        <v>4861.32</v>
      </c>
      <c r="AC4876" s="11">
        <f>VLOOKUP(BWscncns[[#This Row],[scanner]],[0]!ScnrAvgBW,2,FALSE)/1000</f>
        <v>2386.3111194805197</v>
      </c>
      <c r="AD4876" s="8">
        <f>(1+$F4876)*Z4876</f>
        <v>749.35803443832106</v>
      </c>
      <c r="AE4876" s="8">
        <f>(1+$F4876)*AA4876</f>
        <v>2715.575817874163</v>
      </c>
      <c r="AF4876" s="8">
        <f>(1+$F4876)*AB4876</f>
        <v>3258.409466968129</v>
      </c>
      <c r="AG4876" s="8">
        <f>(1+$F4876)*AC4876</f>
        <v>1599.4788952067834</v>
      </c>
      <c r="AH4876" s="8">
        <f>(1+$F4876)*$T4876/1000</f>
        <v>274.54364610232318</v>
      </c>
      <c r="AI4876" s="8">
        <f>(1+BWscncns[[#This Row],[pid_error]]*K_p)*BWscncns[[#This Row],[dbw]]/1000</f>
        <v>342.07182305116157</v>
      </c>
      <c r="AJ4876" s="13">
        <f>BWscncns[[#This Row],[Torflow prgrssv alt vote]]/VLOOKUP(BWscncns[[#This Row],[class]],AltBWtotl,2,FALSE)*100</f>
        <v>6.7465695380465682E-3</v>
      </c>
      <c r="AK4876">
        <f>IF(D4876=E4876,1,0)</f>
        <v>1</v>
      </c>
    </row>
    <row r="4877" spans="1:37">
      <c r="A4877" s="1" t="s">
        <v>1507</v>
      </c>
      <c r="B4877" s="1" t="s">
        <v>1508</v>
      </c>
      <c r="C4877">
        <v>173</v>
      </c>
      <c r="D4877">
        <v>1524991829</v>
      </c>
      <c r="E4877">
        <v>1524991829</v>
      </c>
      <c r="F4877" s="2">
        <v>-0.66121234213699998</v>
      </c>
      <c r="G4877" s="2">
        <v>-0.66121234213699998</v>
      </c>
      <c r="H4877">
        <v>173112</v>
      </c>
      <c r="I4877" s="2">
        <v>3.7240922682099997E-2</v>
      </c>
      <c r="J4877" s="2">
        <v>0</v>
      </c>
      <c r="K4877">
        <v>7</v>
      </c>
      <c r="L4877" s="1" t="s">
        <v>11744</v>
      </c>
      <c r="M4877" s="1" t="s">
        <v>1508</v>
      </c>
      <c r="N4877">
        <v>0</v>
      </c>
      <c r="O4877">
        <v>0</v>
      </c>
      <c r="P4877">
        <v>1</v>
      </c>
      <c r="Q4877">
        <v>0</v>
      </c>
      <c r="R4877" s="19">
        <f>BWscncns[[#This Row],[C fx]]*4+BWscncns[[#This Row],[C fg]]*2+BWscncns[[#This Row],[C fm]]</f>
        <v>1</v>
      </c>
      <c r="S4877">
        <v>173</v>
      </c>
      <c r="T4877">
        <v>510976</v>
      </c>
      <c r="U4877" s="13">
        <v>0.33856799999999998</v>
      </c>
      <c r="V4877" s="13">
        <v>2.9536180000000001</v>
      </c>
      <c r="W4877">
        <v>5355</v>
      </c>
      <c r="X4877">
        <v>107</v>
      </c>
      <c r="Z4877" s="10">
        <f>IF($N4877&lt;&gt;0,constants!$L$2,IF($O4877&lt;&gt;0,constants!$M$2,IF($P4877&lt;&gt;0,constants!$N$2,0)))</f>
        <v>1117.99</v>
      </c>
      <c r="AA4877" s="10">
        <f>IF($N4877&lt;&gt;0,constants!$L$2,IF($O4877&lt;&gt;0,constants!$M$2,IF($P4877&lt;&gt;0,constants!$P$2,0)))</f>
        <v>4051.45</v>
      </c>
      <c r="AB4877" s="11">
        <f>constants!$O$2</f>
        <v>4861.32</v>
      </c>
      <c r="AC4877" s="11">
        <f>VLOOKUP(BWscncns[[#This Row],[scanner]],[0]!ScnrAvgBW,2,FALSE)/1000</f>
        <v>885.64026081730776</v>
      </c>
      <c r="AD4877" s="8">
        <f>(1+$F4877)*Z4877</f>
        <v>378.76121361425538</v>
      </c>
      <c r="AE4877" s="8">
        <f>(1+$F4877)*AA4877</f>
        <v>1372.5812564490514</v>
      </c>
      <c r="AF4877" s="8">
        <f>(1+$F4877)*AB4877</f>
        <v>1646.9552169225592</v>
      </c>
      <c r="AG4877" s="8">
        <f>(1+$F4877)*AC4877</f>
        <v>300.04398967147216</v>
      </c>
      <c r="AH4877" s="8">
        <f>(1+$F4877)*$T4877/1000</f>
        <v>173.11236226420431</v>
      </c>
      <c r="AI4877" s="8">
        <f>(1+BWscncns[[#This Row],[pid_error]]*K_p)*BWscncns[[#This Row],[dbw]]/1000</f>
        <v>342.04418113210215</v>
      </c>
      <c r="AJ4877" s="13">
        <f>BWscncns[[#This Row],[Torflow prgrssv alt vote]]/VLOOKUP(BWscncns[[#This Row],[class]],AltBWtotl,2,FALSE)*100</f>
        <v>6.7460243656104523E-3</v>
      </c>
      <c r="AK4877">
        <f>IF(D4877=E4877,1,0)</f>
        <v>1</v>
      </c>
    </row>
    <row r="4878" spans="1:37">
      <c r="A4878" s="1" t="s">
        <v>3829</v>
      </c>
      <c r="B4878" s="1" t="s">
        <v>3830</v>
      </c>
      <c r="C4878">
        <v>274</v>
      </c>
      <c r="D4878">
        <v>1525000490</v>
      </c>
      <c r="E4878">
        <v>1525000490</v>
      </c>
      <c r="F4878" s="2">
        <v>-0.33086428389599998</v>
      </c>
      <c r="G4878" s="2">
        <v>-0.33086428389599998</v>
      </c>
      <c r="H4878">
        <v>274077</v>
      </c>
      <c r="I4878" s="2">
        <v>-0.23950048618299999</v>
      </c>
      <c r="J4878" s="2">
        <v>0</v>
      </c>
      <c r="K4878">
        <v>5</v>
      </c>
      <c r="L4878" s="1" t="s">
        <v>11739</v>
      </c>
      <c r="M4878" s="1" t="s">
        <v>3830</v>
      </c>
      <c r="N4878">
        <v>0</v>
      </c>
      <c r="O4878">
        <v>0</v>
      </c>
      <c r="P4878">
        <v>1</v>
      </c>
      <c r="Q4878">
        <v>0</v>
      </c>
      <c r="R4878" s="19">
        <f>BWscncns[[#This Row],[C fx]]*4+BWscncns[[#This Row],[C fg]]*2+BWscncns[[#This Row],[C fm]]</f>
        <v>1</v>
      </c>
      <c r="S4878">
        <v>292</v>
      </c>
      <c r="T4878">
        <v>409600</v>
      </c>
      <c r="U4878" s="13">
        <v>0.71289100000000005</v>
      </c>
      <c r="V4878" s="13">
        <v>1.4027400000000001</v>
      </c>
      <c r="W4878">
        <v>4245</v>
      </c>
      <c r="X4878">
        <v>84</v>
      </c>
      <c r="Z4878" s="10">
        <f>IF($N4878&lt;&gt;0,constants!$L$2,IF($O4878&lt;&gt;0,constants!$M$2,IF($P4878&lt;&gt;0,constants!$N$2,0)))</f>
        <v>1117.99</v>
      </c>
      <c r="AA4878" s="10">
        <f>IF($N4878&lt;&gt;0,constants!$L$2,IF($O4878&lt;&gt;0,constants!$M$2,IF($P4878&lt;&gt;0,constants!$P$2,0)))</f>
        <v>4051.45</v>
      </c>
      <c r="AB4878" s="11">
        <f>constants!$O$2</f>
        <v>4861.32</v>
      </c>
      <c r="AC4878" s="11">
        <f>VLOOKUP(BWscncns[[#This Row],[scanner]],[0]!ScnrAvgBW,2,FALSE)/1000</f>
        <v>3794.4265750962772</v>
      </c>
      <c r="AD4878" s="8">
        <f>(1+$F4878)*Z4878</f>
        <v>748.08703924711097</v>
      </c>
      <c r="AE4878" s="8">
        <f>(1+$F4878)*AA4878</f>
        <v>2710.9698970095506</v>
      </c>
      <c r="AF4878" s="8">
        <f>(1+$F4878)*AB4878</f>
        <v>3252.8828394106972</v>
      </c>
      <c r="AG4878" s="8">
        <f>(1+$F4878)*AC4878</f>
        <v>2538.9863435310958</v>
      </c>
      <c r="AH4878" s="8">
        <f>(1+$F4878)*$T4878/1000</f>
        <v>274.0779893161984</v>
      </c>
      <c r="AI4878" s="8">
        <f>(1+BWscncns[[#This Row],[pid_error]]*K_p)*BWscncns[[#This Row],[dbw]]/1000</f>
        <v>341.83899465809918</v>
      </c>
      <c r="AJ4878" s="13">
        <f>BWscncns[[#This Row],[Torflow prgrssv alt vote]]/VLOOKUP(BWscncns[[#This Row],[class]],AltBWtotl,2,FALSE)*100</f>
        <v>6.741977540581777E-3</v>
      </c>
      <c r="AK4878">
        <f>IF(D4878=E4878,1,0)</f>
        <v>1</v>
      </c>
    </row>
    <row r="4879" spans="1:37">
      <c r="A4879" s="1" t="s">
        <v>759</v>
      </c>
      <c r="B4879" s="1" t="s">
        <v>760</v>
      </c>
      <c r="C4879">
        <v>288</v>
      </c>
      <c r="D4879">
        <v>1524983329</v>
      </c>
      <c r="E4879">
        <v>1524983329</v>
      </c>
      <c r="F4879" s="2">
        <v>-0.26698442832500002</v>
      </c>
      <c r="G4879" s="2">
        <v>-0.26698442832500002</v>
      </c>
      <c r="H4879">
        <v>288233</v>
      </c>
      <c r="I4879" s="2">
        <v>-9.0759592982700005E-2</v>
      </c>
      <c r="J4879" s="2">
        <v>0</v>
      </c>
      <c r="K4879">
        <v>6</v>
      </c>
      <c r="L4879" s="1" t="s">
        <v>11763</v>
      </c>
      <c r="M4879" s="1" t="s">
        <v>760</v>
      </c>
      <c r="N4879">
        <v>0</v>
      </c>
      <c r="O4879">
        <v>0</v>
      </c>
      <c r="P4879">
        <v>1</v>
      </c>
      <c r="Q4879">
        <v>0</v>
      </c>
      <c r="R4879" s="19">
        <f>BWscncns[[#This Row],[C fx]]*4+BWscncns[[#This Row],[C fg]]*2+BWscncns[[#This Row],[C fm]]</f>
        <v>1</v>
      </c>
      <c r="S4879">
        <v>283</v>
      </c>
      <c r="T4879">
        <v>393216</v>
      </c>
      <c r="U4879" s="13">
        <v>0.71970599999999996</v>
      </c>
      <c r="V4879" s="13">
        <v>1.389456</v>
      </c>
      <c r="W4879">
        <v>4227</v>
      </c>
      <c r="X4879">
        <v>84</v>
      </c>
      <c r="Z4879" s="10">
        <f>IF($N4879&lt;&gt;0,constants!$L$2,IF($O4879&lt;&gt;0,constants!$M$2,IF($P4879&lt;&gt;0,constants!$N$2,0)))</f>
        <v>1117.99</v>
      </c>
      <c r="AA4879" s="10">
        <f>IF($N4879&lt;&gt;0,constants!$L$2,IF($O4879&lt;&gt;0,constants!$M$2,IF($P4879&lt;&gt;0,constants!$P$2,0)))</f>
        <v>4051.45</v>
      </c>
      <c r="AB4879" s="11">
        <f>constants!$O$2</f>
        <v>4861.32</v>
      </c>
      <c r="AC4879" s="11">
        <f>VLOOKUP(BWscncns[[#This Row],[scanner]],[0]!ScnrAvgBW,2,FALSE)/1000</f>
        <v>2386.3111194805197</v>
      </c>
      <c r="AD4879" s="8">
        <f>(1+$F4879)*Z4879</f>
        <v>819.50407897693322</v>
      </c>
      <c r="AE4879" s="8">
        <f>(1+$F4879)*AA4879</f>
        <v>2969.7759378626783</v>
      </c>
      <c r="AF4879" s="8">
        <f>(1+$F4879)*AB4879</f>
        <v>3563.4232588951108</v>
      </c>
      <c r="AG4879" s="8">
        <f>(1+$F4879)*AC4879</f>
        <v>1749.2032094404224</v>
      </c>
      <c r="AH4879" s="8">
        <f>(1+$F4879)*$T4879/1000</f>
        <v>288.23345103175683</v>
      </c>
      <c r="AI4879" s="8">
        <f>(1+BWscncns[[#This Row],[pid_error]]*K_p)*BWscncns[[#This Row],[dbw]]/1000</f>
        <v>340.72472551587839</v>
      </c>
      <c r="AJ4879" s="13">
        <f>BWscncns[[#This Row],[Torflow prgrssv alt vote]]/VLOOKUP(BWscncns[[#This Row],[class]],AltBWtotl,2,FALSE)*100</f>
        <v>6.7200011784685851E-3</v>
      </c>
      <c r="AK4879">
        <f>IF(D4879=E4879,1,0)</f>
        <v>1</v>
      </c>
    </row>
    <row r="4880" spans="1:37">
      <c r="A4880" s="1" t="s">
        <v>3204</v>
      </c>
      <c r="B4880" s="1" t="s">
        <v>3205</v>
      </c>
      <c r="C4880">
        <v>166</v>
      </c>
      <c r="D4880">
        <v>1524953164</v>
      </c>
      <c r="E4880">
        <v>1524953164</v>
      </c>
      <c r="F4880" s="2">
        <v>-0.67534535275100005</v>
      </c>
      <c r="G4880" s="2">
        <v>-0.67534535275100005</v>
      </c>
      <c r="H4880">
        <v>166223</v>
      </c>
      <c r="I4880" s="2">
        <v>3.7411803940899997E-2</v>
      </c>
      <c r="J4880" s="2">
        <v>0</v>
      </c>
      <c r="K4880">
        <v>7</v>
      </c>
      <c r="L4880" s="1" t="s">
        <v>11908</v>
      </c>
      <c r="M4880" s="1" t="s">
        <v>3205</v>
      </c>
      <c r="N4880">
        <v>0</v>
      </c>
      <c r="O4880">
        <v>0</v>
      </c>
      <c r="P4880">
        <v>1</v>
      </c>
      <c r="Q4880">
        <v>0</v>
      </c>
      <c r="R4880" s="19">
        <f>BWscncns[[#This Row],[C fx]]*4+BWscncns[[#This Row],[C fg]]*2+BWscncns[[#This Row],[C fm]]</f>
        <v>1</v>
      </c>
      <c r="S4880">
        <v>151</v>
      </c>
      <c r="T4880">
        <v>512000</v>
      </c>
      <c r="U4880" s="13">
        <v>0.29492200000000002</v>
      </c>
      <c r="V4880" s="13">
        <v>3.3907280000000002</v>
      </c>
      <c r="W4880">
        <v>5494</v>
      </c>
      <c r="X4880">
        <v>109</v>
      </c>
      <c r="Z4880" s="10">
        <f>IF($N4880&lt;&gt;0,constants!$L$2,IF($O4880&lt;&gt;0,constants!$M$2,IF($P4880&lt;&gt;0,constants!$N$2,0)))</f>
        <v>1117.99</v>
      </c>
      <c r="AA4880" s="10">
        <f>IF($N4880&lt;&gt;0,constants!$L$2,IF($O4880&lt;&gt;0,constants!$M$2,IF($P4880&lt;&gt;0,constants!$P$2,0)))</f>
        <v>4051.45</v>
      </c>
      <c r="AB4880" s="11">
        <f>constants!$O$2</f>
        <v>4861.32</v>
      </c>
      <c r="AC4880" s="11">
        <f>VLOOKUP(BWscncns[[#This Row],[scanner]],[0]!ScnrAvgBW,2,FALSE)/1000</f>
        <v>885.64026081730776</v>
      </c>
      <c r="AD4880" s="8">
        <f>(1+$F4880)*Z4880</f>
        <v>362.96064907790947</v>
      </c>
      <c r="AE4880" s="8">
        <f>(1+$F4880)*AA4880</f>
        <v>1315.3220705969609</v>
      </c>
      <c r="AF4880" s="8">
        <f>(1+$F4880)*AB4880</f>
        <v>1578.2501297645083</v>
      </c>
      <c r="AG4880" s="8">
        <f>(1+$F4880)*AC4880</f>
        <v>287.52722646515537</v>
      </c>
      <c r="AH4880" s="8">
        <f>(1+$F4880)*$T4880/1000</f>
        <v>166.22317939148797</v>
      </c>
      <c r="AI4880" s="8">
        <f>(1+BWscncns[[#This Row],[pid_error]]*K_p)*BWscncns[[#This Row],[dbw]]/1000</f>
        <v>339.11158969574399</v>
      </c>
      <c r="AJ4880" s="13">
        <f>BWscncns[[#This Row],[Torflow prgrssv alt vote]]/VLOOKUP(BWscncns[[#This Row],[class]],AltBWtotl,2,FALSE)*100</f>
        <v>6.6881858337033348E-3</v>
      </c>
      <c r="AK4880">
        <f>IF(D4880=E4880,1,0)</f>
        <v>1</v>
      </c>
    </row>
    <row r="4881" spans="1:37">
      <c r="A4881" s="1" t="s">
        <v>182</v>
      </c>
      <c r="B4881" s="1" t="s">
        <v>183</v>
      </c>
      <c r="C4881">
        <v>267</v>
      </c>
      <c r="D4881">
        <v>1524943158</v>
      </c>
      <c r="E4881">
        <v>1524943158</v>
      </c>
      <c r="F4881" s="2">
        <v>-0.34786940511800002</v>
      </c>
      <c r="G4881" s="2">
        <v>-0.34786940511800002</v>
      </c>
      <c r="H4881">
        <v>267112</v>
      </c>
      <c r="I4881" s="2">
        <v>-0.20648086630099999</v>
      </c>
      <c r="J4881" s="2">
        <v>0</v>
      </c>
      <c r="K4881">
        <v>5</v>
      </c>
      <c r="L4881" s="1" t="s">
        <v>11651</v>
      </c>
      <c r="M4881" s="1" t="s">
        <v>183</v>
      </c>
      <c r="N4881">
        <v>0</v>
      </c>
      <c r="O4881">
        <v>0</v>
      </c>
      <c r="P4881">
        <v>1</v>
      </c>
      <c r="Q4881">
        <v>0</v>
      </c>
      <c r="R4881" s="19">
        <f>BWscncns[[#This Row],[C fx]]*4+BWscncns[[#This Row],[C fg]]*2+BWscncns[[#This Row],[C fm]]</f>
        <v>1</v>
      </c>
      <c r="S4881">
        <v>359</v>
      </c>
      <c r="T4881">
        <v>409600</v>
      </c>
      <c r="U4881" s="13">
        <v>0.87646500000000005</v>
      </c>
      <c r="V4881" s="13">
        <v>1.1409469999999999</v>
      </c>
      <c r="W4881">
        <v>3780</v>
      </c>
      <c r="X4881">
        <v>75</v>
      </c>
      <c r="Z4881" s="10">
        <f>IF($N4881&lt;&gt;0,constants!$L$2,IF($O4881&lt;&gt;0,constants!$M$2,IF($P4881&lt;&gt;0,constants!$N$2,0)))</f>
        <v>1117.99</v>
      </c>
      <c r="AA4881" s="10">
        <f>IF($N4881&lt;&gt;0,constants!$L$2,IF($O4881&lt;&gt;0,constants!$M$2,IF($P4881&lt;&gt;0,constants!$P$2,0)))</f>
        <v>4051.45</v>
      </c>
      <c r="AB4881" s="11">
        <f>constants!$O$2</f>
        <v>4861.32</v>
      </c>
      <c r="AC4881" s="11">
        <f>VLOOKUP(BWscncns[[#This Row],[scanner]],[0]!ScnrAvgBW,2,FALSE)/1000</f>
        <v>3794.4265750962772</v>
      </c>
      <c r="AD4881" s="8">
        <f>(1+$F4881)*Z4881</f>
        <v>729.0754837721272</v>
      </c>
      <c r="AE4881" s="8">
        <f>(1+$F4881)*AA4881</f>
        <v>2642.0744986346785</v>
      </c>
      <c r="AF4881" s="8">
        <f>(1+$F4881)*AB4881</f>
        <v>3170.2155035117639</v>
      </c>
      <c r="AG4881" s="8">
        <f>(1+$F4881)*AC4881</f>
        <v>2474.4616596536052</v>
      </c>
      <c r="AH4881" s="8">
        <f>(1+$F4881)*$T4881/1000</f>
        <v>267.11269166366719</v>
      </c>
      <c r="AI4881" s="8">
        <f>(1+BWscncns[[#This Row],[pid_error]]*K_p)*BWscncns[[#This Row],[dbw]]/1000</f>
        <v>338.35634583183361</v>
      </c>
      <c r="AJ4881" s="13">
        <f>BWscncns[[#This Row],[Torflow prgrssv alt vote]]/VLOOKUP(BWscncns[[#This Row],[class]],AltBWtotl,2,FALSE)*100</f>
        <v>6.6732904085244765E-3</v>
      </c>
      <c r="AK4881">
        <f>IF(D4881=E4881,1,0)</f>
        <v>1</v>
      </c>
    </row>
    <row r="4882" spans="1:37">
      <c r="A4882" s="1" t="s">
        <v>3737</v>
      </c>
      <c r="B4882" s="1" t="s">
        <v>3738</v>
      </c>
      <c r="C4882">
        <v>75</v>
      </c>
      <c r="D4882">
        <v>1524988261</v>
      </c>
      <c r="E4882">
        <v>1524988261</v>
      </c>
      <c r="F4882" s="2">
        <v>-0.87473405847800001</v>
      </c>
      <c r="G4882" s="2">
        <v>-0.87473405847800001</v>
      </c>
      <c r="H4882">
        <v>75321</v>
      </c>
      <c r="I4882" s="2">
        <v>5.0127205135600001E-3</v>
      </c>
      <c r="J4882" s="2">
        <v>0</v>
      </c>
      <c r="K4882">
        <v>8</v>
      </c>
      <c r="L4882" s="1" t="s">
        <v>11951</v>
      </c>
      <c r="M4882" s="1" t="s">
        <v>3738</v>
      </c>
      <c r="N4882">
        <v>0</v>
      </c>
      <c r="O4882">
        <v>0</v>
      </c>
      <c r="P4882">
        <v>1</v>
      </c>
      <c r="Q4882">
        <v>0</v>
      </c>
      <c r="R4882" s="19">
        <f>BWscncns[[#This Row],[C fx]]*4+BWscncns[[#This Row],[C fg]]*2+BWscncns[[#This Row],[C fm]]</f>
        <v>1</v>
      </c>
      <c r="S4882">
        <v>75</v>
      </c>
      <c r="T4882">
        <v>601289</v>
      </c>
      <c r="U4882" s="13">
        <v>0.124732</v>
      </c>
      <c r="V4882" s="13">
        <v>8.0171869999999998</v>
      </c>
      <c r="W4882">
        <v>6129</v>
      </c>
      <c r="X4882">
        <v>122</v>
      </c>
      <c r="Z4882" s="10">
        <f>IF($N4882&lt;&gt;0,constants!$L$2,IF($O4882&lt;&gt;0,constants!$M$2,IF($P4882&lt;&gt;0,constants!$N$2,0)))</f>
        <v>1117.99</v>
      </c>
      <c r="AA4882" s="10">
        <f>IF($N4882&lt;&gt;0,constants!$L$2,IF($O4882&lt;&gt;0,constants!$M$2,IF($P4882&lt;&gt;0,constants!$P$2,0)))</f>
        <v>4051.45</v>
      </c>
      <c r="AB4882" s="11">
        <f>constants!$O$2</f>
        <v>4861.32</v>
      </c>
      <c r="AC4882" s="11">
        <f>VLOOKUP(BWscncns[[#This Row],[scanner]],[0]!ScnrAvgBW,2,FALSE)/1000</f>
        <v>509.99709399477808</v>
      </c>
      <c r="AD4882" s="8">
        <f>(1+$F4882)*Z4882</f>
        <v>140.04606996218078</v>
      </c>
      <c r="AE4882" s="8">
        <f>(1+$F4882)*AA4882</f>
        <v>507.50869877930683</v>
      </c>
      <c r="AF4882" s="8">
        <f>(1+$F4882)*AB4882</f>
        <v>608.95782683972891</v>
      </c>
      <c r="AG4882" s="8">
        <f>(1+$F4882)*AC4882</f>
        <v>63.885266152739803</v>
      </c>
      <c r="AH4882" s="8">
        <f>(1+$F4882)*$T4882/1000</f>
        <v>75.321032711821857</v>
      </c>
      <c r="AI4882" s="8">
        <f>(1+BWscncns[[#This Row],[pid_error]]*K_p)*BWscncns[[#This Row],[dbw]]/1000</f>
        <v>338.30501635591099</v>
      </c>
      <c r="AJ4882" s="13">
        <f>BWscncns[[#This Row],[Torflow prgrssv alt vote]]/VLOOKUP(BWscncns[[#This Row],[class]],AltBWtotl,2,FALSE)*100</f>
        <v>6.6722780542312335E-3</v>
      </c>
      <c r="AK4882">
        <f>IF(D4882=E4882,1,0)</f>
        <v>1</v>
      </c>
    </row>
    <row r="4883" spans="1:37">
      <c r="A4883" s="1" t="s">
        <v>7915</v>
      </c>
      <c r="B4883" s="1" t="s">
        <v>7916</v>
      </c>
      <c r="C4883">
        <v>283</v>
      </c>
      <c r="D4883">
        <v>1524955955</v>
      </c>
      <c r="E4883">
        <v>1524955955</v>
      </c>
      <c r="F4883" s="2">
        <v>-0.279987903127</v>
      </c>
      <c r="G4883" s="2">
        <v>-0.279987903127</v>
      </c>
      <c r="H4883">
        <v>283120</v>
      </c>
      <c r="I4883" s="2">
        <v>0.31660337403200001</v>
      </c>
      <c r="J4883" s="2">
        <v>0</v>
      </c>
      <c r="K4883">
        <v>4</v>
      </c>
      <c r="L4883" s="1" t="s">
        <v>11722</v>
      </c>
      <c r="M4883" s="1" t="s">
        <v>7916</v>
      </c>
      <c r="N4883">
        <v>0</v>
      </c>
      <c r="O4883">
        <v>0</v>
      </c>
      <c r="P4883">
        <v>1</v>
      </c>
      <c r="Q4883">
        <v>0</v>
      </c>
      <c r="R4883" s="19">
        <f>BWscncns[[#This Row],[C fx]]*4+BWscncns[[#This Row],[C fg]]*2+BWscncns[[#This Row],[C fm]]</f>
        <v>1</v>
      </c>
      <c r="S4883">
        <v>404</v>
      </c>
      <c r="T4883">
        <v>393216</v>
      </c>
      <c r="U4883" s="13">
        <v>1.027425</v>
      </c>
      <c r="V4883" s="13">
        <v>0.97330700000000003</v>
      </c>
      <c r="W4883">
        <v>3105</v>
      </c>
      <c r="X4883">
        <v>62</v>
      </c>
      <c r="Z4883" s="10">
        <f>IF($N4883&lt;&gt;0,constants!$L$2,IF($O4883&lt;&gt;0,constants!$M$2,IF($P4883&lt;&gt;0,constants!$N$2,0)))</f>
        <v>1117.99</v>
      </c>
      <c r="AA4883" s="10">
        <f>IF($N4883&lt;&gt;0,constants!$L$2,IF($O4883&lt;&gt;0,constants!$M$2,IF($P4883&lt;&gt;0,constants!$P$2,0)))</f>
        <v>4051.45</v>
      </c>
      <c r="AB4883" s="11">
        <f>constants!$O$2</f>
        <v>4861.32</v>
      </c>
      <c r="AC4883" s="11">
        <f>VLOOKUP(BWscncns[[#This Row],[scanner]],[0]!ScnrAvgBW,2,FALSE)/1000</f>
        <v>4819.491751072962</v>
      </c>
      <c r="AD4883" s="8">
        <f>(1+$F4883)*Z4883</f>
        <v>804.96632418304523</v>
      </c>
      <c r="AE4883" s="8">
        <f>(1+$F4883)*AA4883</f>
        <v>2917.0930098761155</v>
      </c>
      <c r="AF4883" s="8">
        <f>(1+$F4883)*AB4883</f>
        <v>3500.2092067706517</v>
      </c>
      <c r="AG4883" s="8">
        <f>(1+$F4883)*AC4883</f>
        <v>3470.0923615521697</v>
      </c>
      <c r="AH4883" s="8">
        <f>(1+$F4883)*$T4883/1000</f>
        <v>283.12027668401356</v>
      </c>
      <c r="AI4883" s="8">
        <f>(1+BWscncns[[#This Row],[pid_error]]*K_p)*BWscncns[[#This Row],[dbw]]/1000</f>
        <v>338.16813834200678</v>
      </c>
      <c r="AJ4883" s="13">
        <f>BWscncns[[#This Row],[Torflow prgrssv alt vote]]/VLOOKUP(BWscncns[[#This Row],[class]],AltBWtotl,2,FALSE)*100</f>
        <v>6.6695784543904816E-3</v>
      </c>
      <c r="AK4883">
        <f>IF(D4883=E4883,1,0)</f>
        <v>1</v>
      </c>
    </row>
    <row r="4884" spans="1:37">
      <c r="A4884" s="1" t="s">
        <v>2967</v>
      </c>
      <c r="B4884" s="1" t="s">
        <v>28</v>
      </c>
      <c r="C4884">
        <v>249</v>
      </c>
      <c r="D4884">
        <v>1524879821</v>
      </c>
      <c r="E4884">
        <v>1524879821</v>
      </c>
      <c r="F4884" s="2">
        <v>-0.45620425324699998</v>
      </c>
      <c r="G4884" s="2">
        <v>-0.45620425324699998</v>
      </c>
      <c r="H4884">
        <v>248820</v>
      </c>
      <c r="I4884" s="2">
        <v>0.17247680074399999</v>
      </c>
      <c r="J4884" s="2">
        <v>0</v>
      </c>
      <c r="K4884">
        <v>7</v>
      </c>
      <c r="L4884" s="1" t="s">
        <v>12023</v>
      </c>
      <c r="M4884" s="1" t="s">
        <v>28</v>
      </c>
      <c r="N4884">
        <v>0</v>
      </c>
      <c r="O4884">
        <v>0</v>
      </c>
      <c r="P4884">
        <v>1</v>
      </c>
      <c r="Q4884">
        <v>0</v>
      </c>
      <c r="R4884" s="19">
        <f>BWscncns[[#This Row],[C fx]]*4+BWscncns[[#This Row],[C fg]]*2+BWscncns[[#This Row],[C fm]]</f>
        <v>1</v>
      </c>
      <c r="S4884">
        <v>249</v>
      </c>
      <c r="T4884">
        <v>437248</v>
      </c>
      <c r="U4884" s="13">
        <v>0.56947099999999995</v>
      </c>
      <c r="V4884" s="13">
        <v>1.756016</v>
      </c>
      <c r="W4884">
        <v>4635</v>
      </c>
      <c r="X4884">
        <v>92</v>
      </c>
      <c r="Z4884" s="10">
        <f>IF($N4884&lt;&gt;0,constants!$L$2,IF($O4884&lt;&gt;0,constants!$M$2,IF($P4884&lt;&gt;0,constants!$N$2,0)))</f>
        <v>1117.99</v>
      </c>
      <c r="AA4884" s="10">
        <f>IF($N4884&lt;&gt;0,constants!$L$2,IF($O4884&lt;&gt;0,constants!$M$2,IF($P4884&lt;&gt;0,constants!$P$2,0)))</f>
        <v>4051.45</v>
      </c>
      <c r="AB4884" s="11">
        <f>constants!$O$2</f>
        <v>4861.32</v>
      </c>
      <c r="AC4884" s="11">
        <f>VLOOKUP(BWscncns[[#This Row],[scanner]],[0]!ScnrAvgBW,2,FALSE)/1000</f>
        <v>885.64026081730776</v>
      </c>
      <c r="AD4884" s="8">
        <f>(1+$F4884)*Z4884</f>
        <v>607.95820691238646</v>
      </c>
      <c r="AE4884" s="8">
        <f>(1+$F4884)*AA4884</f>
        <v>2203.1612781824419</v>
      </c>
      <c r="AF4884" s="8">
        <f>(1+$F4884)*AB4884</f>
        <v>2643.565139605294</v>
      </c>
      <c r="AG4884" s="8">
        <f>(1+$F4884)*AC4884</f>
        <v>481.60740698566957</v>
      </c>
      <c r="AH4884" s="8">
        <f>(1+$F4884)*$T4884/1000</f>
        <v>237.77360267625573</v>
      </c>
      <c r="AI4884" s="8">
        <f>(1+BWscncns[[#This Row],[pid_error]]*K_p)*BWscncns[[#This Row],[dbw]]/1000</f>
        <v>337.51080133812786</v>
      </c>
      <c r="AJ4884" s="13">
        <f>BWscncns[[#This Row],[Torflow prgrssv alt vote]]/VLOOKUP(BWscncns[[#This Row],[class]],AltBWtotl,2,FALSE)*100</f>
        <v>6.6566140138614623E-3</v>
      </c>
      <c r="AK4884">
        <f>IF(D4884=E4884,1,0)</f>
        <v>1</v>
      </c>
    </row>
    <row r="4885" spans="1:37">
      <c r="A4885" s="1" t="s">
        <v>9697</v>
      </c>
      <c r="B4885" s="1" t="s">
        <v>28</v>
      </c>
      <c r="C4885">
        <v>261</v>
      </c>
      <c r="D4885">
        <v>1525002309</v>
      </c>
      <c r="E4885">
        <v>1525002309</v>
      </c>
      <c r="F4885" s="2">
        <v>-0.34459745819900001</v>
      </c>
      <c r="G4885" s="2">
        <v>-0.34459745819900001</v>
      </c>
      <c r="H4885">
        <v>261070</v>
      </c>
      <c r="I4885" s="2">
        <v>-8.2725706232799998E-2</v>
      </c>
      <c r="J4885" s="2">
        <v>0.2</v>
      </c>
      <c r="K4885">
        <v>6</v>
      </c>
      <c r="L4885" s="1" t="s">
        <v>11780</v>
      </c>
      <c r="M4885" s="1" t="s">
        <v>28</v>
      </c>
      <c r="N4885">
        <v>0</v>
      </c>
      <c r="O4885">
        <v>0</v>
      </c>
      <c r="P4885">
        <v>1</v>
      </c>
      <c r="Q4885">
        <v>0</v>
      </c>
      <c r="R4885" s="19">
        <f>BWscncns[[#This Row],[C fx]]*4+BWscncns[[#This Row],[C fg]]*2+BWscncns[[#This Row],[C fm]]</f>
        <v>1</v>
      </c>
      <c r="S4885">
        <v>269</v>
      </c>
      <c r="T4885">
        <v>407552</v>
      </c>
      <c r="U4885" s="13">
        <v>0.66003800000000001</v>
      </c>
      <c r="V4885" s="13">
        <v>1.515063</v>
      </c>
      <c r="W4885">
        <v>4377</v>
      </c>
      <c r="X4885">
        <v>87</v>
      </c>
      <c r="Z4885" s="10">
        <f>IF($N4885&lt;&gt;0,constants!$L$2,IF($O4885&lt;&gt;0,constants!$M$2,IF($P4885&lt;&gt;0,constants!$N$2,0)))</f>
        <v>1117.99</v>
      </c>
      <c r="AA4885" s="10">
        <f>IF($N4885&lt;&gt;0,constants!$L$2,IF($O4885&lt;&gt;0,constants!$M$2,IF($P4885&lt;&gt;0,constants!$P$2,0)))</f>
        <v>4051.45</v>
      </c>
      <c r="AB4885" s="11">
        <f>constants!$O$2</f>
        <v>4861.32</v>
      </c>
      <c r="AC4885" s="11">
        <f>VLOOKUP(BWscncns[[#This Row],[scanner]],[0]!ScnrAvgBW,2,FALSE)/1000</f>
        <v>2386.3111194805197</v>
      </c>
      <c r="AD4885" s="8">
        <f>(1+$F4885)*Z4885</f>
        <v>732.73348770810003</v>
      </c>
      <c r="AE4885" s="8">
        <f>(1+$F4885)*AA4885</f>
        <v>2655.3306279796611</v>
      </c>
      <c r="AF4885" s="8">
        <f>(1+$F4885)*AB4885</f>
        <v>3186.1214845080372</v>
      </c>
      <c r="AG4885" s="8">
        <f>(1+$F4885)*AC4885</f>
        <v>1563.9943732355223</v>
      </c>
      <c r="AH4885" s="8">
        <f>(1+$F4885)*$T4885/1000</f>
        <v>267.11061671608115</v>
      </c>
      <c r="AI4885" s="8">
        <f>(1+BWscncns[[#This Row],[pid_error]]*K_p)*BWscncns[[#This Row],[dbw]]/1000</f>
        <v>337.33130835804059</v>
      </c>
      <c r="AJ4885" s="13">
        <f>BWscncns[[#This Row],[Torflow prgrssv alt vote]]/VLOOKUP(BWscncns[[#This Row],[class]],AltBWtotl,2,FALSE)*100</f>
        <v>6.6530739331235964E-3</v>
      </c>
      <c r="AK4885">
        <f>IF(D4885=E4885,1,0)</f>
        <v>1</v>
      </c>
    </row>
    <row r="4886" spans="1:37">
      <c r="A4886" s="1" t="s">
        <v>396</v>
      </c>
      <c r="B4886" s="1" t="s">
        <v>397</v>
      </c>
      <c r="C4886">
        <v>280</v>
      </c>
      <c r="D4886">
        <v>1523356921</v>
      </c>
      <c r="E4886">
        <v>1523356921</v>
      </c>
      <c r="F4886" s="2">
        <v>-0.28784251431899999</v>
      </c>
      <c r="G4886" s="2">
        <v>-0.28784251431899999</v>
      </c>
      <c r="H4886">
        <v>280031</v>
      </c>
      <c r="I4886" s="2">
        <v>-0.17052187131800001</v>
      </c>
      <c r="J4886" s="2">
        <v>0</v>
      </c>
      <c r="K4886">
        <v>6</v>
      </c>
      <c r="L4886" s="1" t="s">
        <v>12020</v>
      </c>
      <c r="M4886" s="1" t="s">
        <v>397</v>
      </c>
      <c r="N4886">
        <v>0</v>
      </c>
      <c r="O4886">
        <v>0</v>
      </c>
      <c r="P4886">
        <v>1</v>
      </c>
      <c r="Q4886">
        <v>0</v>
      </c>
      <c r="R4886" s="19">
        <f>BWscncns[[#This Row],[C fx]]*4+BWscncns[[#This Row],[C fg]]*2+BWscncns[[#This Row],[C fm]]</f>
        <v>1</v>
      </c>
      <c r="S4886">
        <v>280</v>
      </c>
      <c r="T4886">
        <v>393216</v>
      </c>
      <c r="U4886" s="13">
        <v>0.71207699999999996</v>
      </c>
      <c r="V4886" s="13">
        <v>1.4043429999999999</v>
      </c>
      <c r="W4886">
        <v>4246</v>
      </c>
      <c r="X4886">
        <v>84</v>
      </c>
      <c r="Z4886" s="10">
        <f>IF($N4886&lt;&gt;0,constants!$L$2,IF($O4886&lt;&gt;0,constants!$M$2,IF($P4886&lt;&gt;0,constants!$N$2,0)))</f>
        <v>1117.99</v>
      </c>
      <c r="AA4886" s="10">
        <f>IF($N4886&lt;&gt;0,constants!$L$2,IF($O4886&lt;&gt;0,constants!$M$2,IF($P4886&lt;&gt;0,constants!$P$2,0)))</f>
        <v>4051.45</v>
      </c>
      <c r="AB4886" s="11">
        <f>constants!$O$2</f>
        <v>4861.32</v>
      </c>
      <c r="AC4886" s="11">
        <f>VLOOKUP(BWscncns[[#This Row],[scanner]],[0]!ScnrAvgBW,2,FALSE)/1000</f>
        <v>2386.3111194805197</v>
      </c>
      <c r="AD4886" s="8">
        <f>(1+$F4886)*Z4886</f>
        <v>796.18494741650125</v>
      </c>
      <c r="AE4886" s="8">
        <f>(1+$F4886)*AA4886</f>
        <v>2885.2704453622873</v>
      </c>
      <c r="AF4886" s="8">
        <f>(1+$F4886)*AB4886</f>
        <v>3462.0254282907586</v>
      </c>
      <c r="AG4886" s="8">
        <f>(1+$F4886)*AC4886</f>
        <v>1699.4293269018592</v>
      </c>
      <c r="AH4886" s="8">
        <f>(1+$F4886)*$T4886/1000</f>
        <v>280.03171788954012</v>
      </c>
      <c r="AI4886" s="8">
        <f>(1+BWscncns[[#This Row],[pid_error]]*K_p)*BWscncns[[#This Row],[dbw]]/1000</f>
        <v>336.62385894477006</v>
      </c>
      <c r="AJ4886" s="13">
        <f>BWscncns[[#This Row],[Torflow prgrssv alt vote]]/VLOOKUP(BWscncns[[#This Row],[class]],AltBWtotl,2,FALSE)*100</f>
        <v>6.639121142102378E-3</v>
      </c>
      <c r="AK4886">
        <f>IF(D4886=E4886,1,0)</f>
        <v>1</v>
      </c>
    </row>
    <row r="4887" spans="1:37">
      <c r="A4887" s="1" t="s">
        <v>887</v>
      </c>
      <c r="B4887" s="1" t="s">
        <v>49</v>
      </c>
      <c r="C4887">
        <v>262</v>
      </c>
      <c r="D4887">
        <v>1524970278</v>
      </c>
      <c r="E4887">
        <v>1524970278</v>
      </c>
      <c r="F4887" s="2">
        <v>-0.35996063216500002</v>
      </c>
      <c r="G4887" s="2">
        <v>-0.35996063216500002</v>
      </c>
      <c r="H4887">
        <v>262160</v>
      </c>
      <c r="I4887" s="2">
        <v>-0.31717127715400001</v>
      </c>
      <c r="J4887" s="2">
        <v>0</v>
      </c>
      <c r="K4887">
        <v>5</v>
      </c>
      <c r="L4887" s="1" t="s">
        <v>11743</v>
      </c>
      <c r="M4887" s="1" t="s">
        <v>49</v>
      </c>
      <c r="N4887">
        <v>0</v>
      </c>
      <c r="O4887">
        <v>0</v>
      </c>
      <c r="P4887">
        <v>1</v>
      </c>
      <c r="Q4887">
        <v>0</v>
      </c>
      <c r="R4887" s="19">
        <f>BWscncns[[#This Row],[C fx]]*4+BWscncns[[#This Row],[C fg]]*2+BWscncns[[#This Row],[C fm]]</f>
        <v>1</v>
      </c>
      <c r="S4887">
        <v>348</v>
      </c>
      <c r="T4887">
        <v>409600</v>
      </c>
      <c r="U4887" s="13">
        <v>0.84960899999999995</v>
      </c>
      <c r="V4887" s="13">
        <v>1.177011</v>
      </c>
      <c r="W4887">
        <v>3860</v>
      </c>
      <c r="X4887">
        <v>77</v>
      </c>
      <c r="Z4887" s="10">
        <f>IF($N4887&lt;&gt;0,constants!$L$2,IF($O4887&lt;&gt;0,constants!$M$2,IF($P4887&lt;&gt;0,constants!$N$2,0)))</f>
        <v>1117.99</v>
      </c>
      <c r="AA4887" s="10">
        <f>IF($N4887&lt;&gt;0,constants!$L$2,IF($O4887&lt;&gt;0,constants!$M$2,IF($P4887&lt;&gt;0,constants!$P$2,0)))</f>
        <v>4051.45</v>
      </c>
      <c r="AB4887" s="11">
        <f>constants!$O$2</f>
        <v>4861.32</v>
      </c>
      <c r="AC4887" s="11">
        <f>VLOOKUP(BWscncns[[#This Row],[scanner]],[0]!ScnrAvgBW,2,FALSE)/1000</f>
        <v>3794.4265750962772</v>
      </c>
      <c r="AD4887" s="8">
        <f>(1+$F4887)*Z4887</f>
        <v>715.55761284585174</v>
      </c>
      <c r="AE4887" s="8">
        <f>(1+$F4887)*AA4887</f>
        <v>2593.0874968151106</v>
      </c>
      <c r="AF4887" s="8">
        <f>(1+$F4887)*AB4887</f>
        <v>3111.4361796436424</v>
      </c>
      <c r="AG4887" s="8">
        <f>(1+$F4887)*AC4887</f>
        <v>2428.5823864209456</v>
      </c>
      <c r="AH4887" s="8">
        <f>(1+$F4887)*$T4887/1000</f>
        <v>262.16012506521605</v>
      </c>
      <c r="AI4887" s="8">
        <f>(1+BWscncns[[#This Row],[pid_error]]*K_p)*BWscncns[[#This Row],[dbw]]/1000</f>
        <v>335.88006253260801</v>
      </c>
      <c r="AJ4887" s="13">
        <f>BWscncns[[#This Row],[Torflow prgrssv alt vote]]/VLOOKUP(BWscncns[[#This Row],[class]],AltBWtotl,2,FALSE)*100</f>
        <v>6.6244514912318633E-3</v>
      </c>
      <c r="AK4887">
        <f>IF(D4887=E4887,1,0)</f>
        <v>1</v>
      </c>
    </row>
    <row r="4888" spans="1:37">
      <c r="A4888" s="1" t="s">
        <v>5263</v>
      </c>
      <c r="B4888" s="1" t="s">
        <v>28</v>
      </c>
      <c r="C4888">
        <v>51</v>
      </c>
      <c r="D4888">
        <v>1524998348</v>
      </c>
      <c r="E4888">
        <v>1524998348</v>
      </c>
      <c r="F4888" s="2">
        <v>-0.91753367576</v>
      </c>
      <c r="G4888" s="2">
        <v>-0.91753367576</v>
      </c>
      <c r="H4888">
        <v>51058</v>
      </c>
      <c r="I4888" s="2">
        <v>-8.9745834788399995E-2</v>
      </c>
      <c r="J4888" s="2">
        <v>0</v>
      </c>
      <c r="K4888">
        <v>8</v>
      </c>
      <c r="L4888" s="1" t="s">
        <v>11968</v>
      </c>
      <c r="M4888" s="1" t="s">
        <v>28</v>
      </c>
      <c r="N4888">
        <v>0</v>
      </c>
      <c r="O4888">
        <v>0</v>
      </c>
      <c r="P4888">
        <v>1</v>
      </c>
      <c r="Q4888">
        <v>0</v>
      </c>
      <c r="R4888" s="19">
        <f>BWscncns[[#This Row],[C fx]]*4+BWscncns[[#This Row],[C fg]]*2+BWscncns[[#This Row],[C fm]]</f>
        <v>1</v>
      </c>
      <c r="S4888">
        <v>32</v>
      </c>
      <c r="T4888">
        <v>619146</v>
      </c>
      <c r="U4888" s="13">
        <v>5.1684000000000001E-2</v>
      </c>
      <c r="V4888" s="13">
        <v>19.348312</v>
      </c>
      <c r="W4888">
        <v>6336</v>
      </c>
      <c r="X4888">
        <v>126</v>
      </c>
      <c r="Z4888" s="10">
        <f>IF($N4888&lt;&gt;0,constants!$L$2,IF($O4888&lt;&gt;0,constants!$M$2,IF($P4888&lt;&gt;0,constants!$N$2,0)))</f>
        <v>1117.99</v>
      </c>
      <c r="AA4888" s="10">
        <f>IF($N4888&lt;&gt;0,constants!$L$2,IF($O4888&lt;&gt;0,constants!$M$2,IF($P4888&lt;&gt;0,constants!$P$2,0)))</f>
        <v>4051.45</v>
      </c>
      <c r="AB4888" s="11">
        <f>constants!$O$2</f>
        <v>4861.32</v>
      </c>
      <c r="AC4888" s="11">
        <f>VLOOKUP(BWscncns[[#This Row],[scanner]],[0]!ScnrAvgBW,2,FALSE)/1000</f>
        <v>509.99709399477808</v>
      </c>
      <c r="AD4888" s="8">
        <f>(1+$F4888)*Z4888</f>
        <v>92.196525837077601</v>
      </c>
      <c r="AE4888" s="8">
        <f>(1+$F4888)*AA4888</f>
        <v>334.10818934214797</v>
      </c>
      <c r="AF4888" s="8">
        <f>(1+$F4888)*AB4888</f>
        <v>400.89519135439679</v>
      </c>
      <c r="AG4888" s="8">
        <f>(1+$F4888)*AC4888</f>
        <v>42.057585714831127</v>
      </c>
      <c r="AH4888" s="8">
        <f>(1+$F4888)*$T4888/1000</f>
        <v>51.058694787899043</v>
      </c>
      <c r="AI4888" s="8">
        <f>(1+BWscncns[[#This Row],[pid_error]]*K_p)*BWscncns[[#This Row],[dbw]]/1000</f>
        <v>335.10234739394946</v>
      </c>
      <c r="AJ4888" s="13">
        <f>BWscncns[[#This Row],[Torflow prgrssv alt vote]]/VLOOKUP(BWscncns[[#This Row],[class]],AltBWtotl,2,FALSE)*100</f>
        <v>6.6091128725261463E-3</v>
      </c>
      <c r="AK4888">
        <f>IF(D4888=E4888,1,0)</f>
        <v>1</v>
      </c>
    </row>
    <row r="4889" spans="1:37">
      <c r="A4889" s="1" t="s">
        <v>1520</v>
      </c>
      <c r="B4889" s="1" t="s">
        <v>1521</v>
      </c>
      <c r="C4889">
        <v>62</v>
      </c>
      <c r="D4889">
        <v>1524994035</v>
      </c>
      <c r="E4889">
        <v>1524994035</v>
      </c>
      <c r="F4889" s="2">
        <v>-0.89769069455899997</v>
      </c>
      <c r="G4889" s="2">
        <v>-0.89769069455899997</v>
      </c>
      <c r="H4889">
        <v>62125</v>
      </c>
      <c r="I4889" s="2">
        <v>-5.1488274097399998E-2</v>
      </c>
      <c r="J4889" s="2">
        <v>0</v>
      </c>
      <c r="K4889">
        <v>8</v>
      </c>
      <c r="L4889" s="1" t="s">
        <v>11823</v>
      </c>
      <c r="M4889" s="1" t="s">
        <v>1521</v>
      </c>
      <c r="N4889">
        <v>0</v>
      </c>
      <c r="O4889">
        <v>0</v>
      </c>
      <c r="P4889">
        <v>1</v>
      </c>
      <c r="Q4889">
        <v>0</v>
      </c>
      <c r="R4889" s="19">
        <f>BWscncns[[#This Row],[C fx]]*4+BWscncns[[#This Row],[C fg]]*2+BWscncns[[#This Row],[C fm]]</f>
        <v>1</v>
      </c>
      <c r="S4889">
        <v>47</v>
      </c>
      <c r="T4889">
        <v>607232</v>
      </c>
      <c r="U4889" s="13">
        <v>7.7399999999999997E-2</v>
      </c>
      <c r="V4889" s="13">
        <v>12.919829999999999</v>
      </c>
      <c r="W4889">
        <v>6284</v>
      </c>
      <c r="X4889">
        <v>125</v>
      </c>
      <c r="Z4889" s="10">
        <f>IF($N4889&lt;&gt;0,constants!$L$2,IF($O4889&lt;&gt;0,constants!$M$2,IF($P4889&lt;&gt;0,constants!$N$2,0)))</f>
        <v>1117.99</v>
      </c>
      <c r="AA4889" s="10">
        <f>IF($N4889&lt;&gt;0,constants!$L$2,IF($O4889&lt;&gt;0,constants!$M$2,IF($P4889&lt;&gt;0,constants!$P$2,0)))</f>
        <v>4051.45</v>
      </c>
      <c r="AB4889" s="11">
        <f>constants!$O$2</f>
        <v>4861.32</v>
      </c>
      <c r="AC4889" s="11">
        <f>VLOOKUP(BWscncns[[#This Row],[scanner]],[0]!ScnrAvgBW,2,FALSE)/1000</f>
        <v>509.99709399477808</v>
      </c>
      <c r="AD4889" s="8">
        <f>(1+$F4889)*Z4889</f>
        <v>114.38078038998363</v>
      </c>
      <c r="AE4889" s="8">
        <f>(1+$F4889)*AA4889</f>
        <v>414.50103552893955</v>
      </c>
      <c r="AF4889" s="8">
        <f>(1+$F4889)*AB4889</f>
        <v>497.35827272644224</v>
      </c>
      <c r="AG4889" s="8">
        <f>(1+$F4889)*AC4889</f>
        <v>52.177448463534155</v>
      </c>
      <c r="AH4889" s="8">
        <f>(1+$F4889)*$T4889/1000</f>
        <v>62.125484161549331</v>
      </c>
      <c r="AI4889" s="8">
        <f>(1+BWscncns[[#This Row],[pid_error]]*K_p)*BWscncns[[#This Row],[dbw]]/1000</f>
        <v>334.67874208077467</v>
      </c>
      <c r="AJ4889" s="13">
        <f>BWscncns[[#This Row],[Torflow prgrssv alt vote]]/VLOOKUP(BWscncns[[#This Row],[class]],AltBWtotl,2,FALSE)*100</f>
        <v>6.600758244902835E-3</v>
      </c>
      <c r="AK4889">
        <f>IF(D4889=E4889,1,0)</f>
        <v>1</v>
      </c>
    </row>
    <row r="4890" spans="1:37">
      <c r="A4890" s="1" t="s">
        <v>5435</v>
      </c>
      <c r="B4890" s="1" t="s">
        <v>5436</v>
      </c>
      <c r="C4890">
        <v>54</v>
      </c>
      <c r="D4890">
        <v>1524983831</v>
      </c>
      <c r="E4890">
        <v>1524983831</v>
      </c>
      <c r="F4890" s="2">
        <v>-0.91233842815499999</v>
      </c>
      <c r="G4890" s="2">
        <v>-0.91233842815499999</v>
      </c>
      <c r="H4890">
        <v>53859</v>
      </c>
      <c r="I4890" s="2">
        <v>-2.5624078993199999E-2</v>
      </c>
      <c r="J4890" s="2">
        <v>0</v>
      </c>
      <c r="K4890">
        <v>8</v>
      </c>
      <c r="L4890" s="1" t="s">
        <v>11960</v>
      </c>
      <c r="M4890" s="1" t="s">
        <v>5436</v>
      </c>
      <c r="N4890">
        <v>1</v>
      </c>
      <c r="O4890">
        <v>0</v>
      </c>
      <c r="P4890">
        <v>0</v>
      </c>
      <c r="Q4890">
        <v>0</v>
      </c>
      <c r="R4890" s="19">
        <f>BWscncns[[#This Row],[C fx]]*4+BWscncns[[#This Row],[C fg]]*2+BWscncns[[#This Row],[C fm]]</f>
        <v>4</v>
      </c>
      <c r="S4890">
        <v>98</v>
      </c>
      <c r="T4890">
        <v>614400</v>
      </c>
      <c r="U4890" s="13">
        <v>0.15950500000000001</v>
      </c>
      <c r="V4890" s="13">
        <v>6.2693880000000002</v>
      </c>
      <c r="W4890">
        <v>6013</v>
      </c>
      <c r="X4890">
        <v>120</v>
      </c>
      <c r="Z4890" s="10">
        <f>IF($N4890&lt;&gt;0,constants!$L$2,IF($O4890&lt;&gt;0,constants!$M$2,IF($P4890&lt;&gt;0,constants!$N$2,0)))</f>
        <v>10125.48</v>
      </c>
      <c r="AA4890" s="10">
        <f>IF($N4890&lt;&gt;0,constants!$L$2,IF($O4890&lt;&gt;0,constants!$M$2,IF($P4890&lt;&gt;0,constants!$P$2,0)))</f>
        <v>10125.48</v>
      </c>
      <c r="AB4890" s="11">
        <f>constants!$O$2</f>
        <v>4861.32</v>
      </c>
      <c r="AC4890" s="11">
        <f>VLOOKUP(BWscncns[[#This Row],[scanner]],[0]!ScnrAvgBW,2,FALSE)/1000</f>
        <v>509.99709399477808</v>
      </c>
      <c r="AD4890" s="8">
        <f>(1+$F4890)*Z4890</f>
        <v>887.61549248511062</v>
      </c>
      <c r="AE4890" s="8">
        <f>(1+$F4890)*AA4890</f>
        <v>887.61549248511062</v>
      </c>
      <c r="AF4890" s="8">
        <f>(1+$F4890)*AB4890</f>
        <v>426.15095244153542</v>
      </c>
      <c r="AG4890" s="8">
        <f>(1+$F4890)*AC4890</f>
        <v>44.707146895964463</v>
      </c>
      <c r="AH4890" s="8">
        <f>(1+$F4890)*$T4890/1000</f>
        <v>53.859269741567999</v>
      </c>
      <c r="AI4890" s="8">
        <f>(1+BWscncns[[#This Row],[pid_error]]*K_p)*BWscncns[[#This Row],[dbw]]/1000</f>
        <v>334.129634870784</v>
      </c>
      <c r="AJ4890" s="13">
        <f>BWscncns[[#This Row],[Torflow prgrssv alt vote]]/VLOOKUP(BWscncns[[#This Row],[class]],AltBWtotl,2,FALSE)*100</f>
        <v>2.8637396270130358E-3</v>
      </c>
      <c r="AK4890">
        <f>IF(D4890=E4890,1,0)</f>
        <v>1</v>
      </c>
    </row>
    <row r="4891" spans="1:37">
      <c r="A4891" s="1" t="s">
        <v>6523</v>
      </c>
      <c r="B4891" s="1" t="s">
        <v>6524</v>
      </c>
      <c r="C4891">
        <v>273</v>
      </c>
      <c r="D4891">
        <v>1524999455</v>
      </c>
      <c r="E4891">
        <v>1524999455</v>
      </c>
      <c r="F4891" s="2">
        <v>-0.30495878341600002</v>
      </c>
      <c r="G4891" s="2">
        <v>-0.30495878341600002</v>
      </c>
      <c r="H4891">
        <v>273301</v>
      </c>
      <c r="I4891" s="2">
        <v>0.115757204062</v>
      </c>
      <c r="J4891" s="2">
        <v>0</v>
      </c>
      <c r="K4891">
        <v>6</v>
      </c>
      <c r="L4891" s="1" t="s">
        <v>11794</v>
      </c>
      <c r="M4891" s="1" t="s">
        <v>6524</v>
      </c>
      <c r="N4891">
        <v>0</v>
      </c>
      <c r="O4891">
        <v>0</v>
      </c>
      <c r="P4891">
        <v>1</v>
      </c>
      <c r="Q4891">
        <v>0</v>
      </c>
      <c r="R4891" s="19">
        <f>BWscncns[[#This Row],[C fx]]*4+BWscncns[[#This Row],[C fg]]*2+BWscncns[[#This Row],[C fm]]</f>
        <v>1</v>
      </c>
      <c r="S4891">
        <v>271</v>
      </c>
      <c r="T4891">
        <v>393216</v>
      </c>
      <c r="U4891" s="13">
        <v>0.68918900000000005</v>
      </c>
      <c r="V4891" s="13">
        <v>1.450982</v>
      </c>
      <c r="W4891">
        <v>4311</v>
      </c>
      <c r="X4891">
        <v>86</v>
      </c>
      <c r="Z4891" s="10">
        <f>IF($N4891&lt;&gt;0,constants!$L$2,IF($O4891&lt;&gt;0,constants!$M$2,IF($P4891&lt;&gt;0,constants!$N$2,0)))</f>
        <v>1117.99</v>
      </c>
      <c r="AA4891" s="10">
        <f>IF($N4891&lt;&gt;0,constants!$L$2,IF($O4891&lt;&gt;0,constants!$M$2,IF($P4891&lt;&gt;0,constants!$P$2,0)))</f>
        <v>4051.45</v>
      </c>
      <c r="AB4891" s="11">
        <f>constants!$O$2</f>
        <v>4861.32</v>
      </c>
      <c r="AC4891" s="11">
        <f>VLOOKUP(BWscncns[[#This Row],[scanner]],[0]!ScnrAvgBW,2,FALSE)/1000</f>
        <v>2386.3111194805197</v>
      </c>
      <c r="AD4891" s="8">
        <f>(1+$F4891)*Z4891</f>
        <v>777.04912972874615</v>
      </c>
      <c r="AE4891" s="8">
        <f>(1+$F4891)*AA4891</f>
        <v>2815.9247369292466</v>
      </c>
      <c r="AF4891" s="8">
        <f>(1+$F4891)*AB4891</f>
        <v>3378.8177670041305</v>
      </c>
      <c r="AG4891" s="8">
        <f>(1+$F4891)*AC4891</f>
        <v>1658.5845836316673</v>
      </c>
      <c r="AH4891" s="8">
        <f>(1+$F4891)*$T4891/1000</f>
        <v>273.30132702029414</v>
      </c>
      <c r="AI4891" s="8">
        <f>(1+BWscncns[[#This Row],[pid_error]]*K_p)*BWscncns[[#This Row],[dbw]]/1000</f>
        <v>333.25866351014702</v>
      </c>
      <c r="AJ4891" s="13">
        <f>BWscncns[[#This Row],[Torflow prgrssv alt vote]]/VLOOKUP(BWscncns[[#This Row],[class]],AltBWtotl,2,FALSE)*100</f>
        <v>6.57275050447928E-3</v>
      </c>
      <c r="AK4891">
        <f>IF(D4891=E4891,1,0)</f>
        <v>1</v>
      </c>
    </row>
    <row r="4892" spans="1:37">
      <c r="A4892" s="1" t="s">
        <v>6245</v>
      </c>
      <c r="B4892" s="1" t="s">
        <v>6246</v>
      </c>
      <c r="C4892">
        <v>254</v>
      </c>
      <c r="D4892">
        <v>1524995596</v>
      </c>
      <c r="E4892">
        <v>1524995596</v>
      </c>
      <c r="F4892" s="2">
        <v>-0.37986959202100001</v>
      </c>
      <c r="G4892" s="2">
        <v>-0.37986959202100001</v>
      </c>
      <c r="H4892">
        <v>254005</v>
      </c>
      <c r="I4892" s="2">
        <v>-0.21316308325800001</v>
      </c>
      <c r="J4892" s="2">
        <v>0</v>
      </c>
      <c r="K4892">
        <v>5</v>
      </c>
      <c r="L4892" s="1" t="s">
        <v>11701</v>
      </c>
      <c r="M4892" s="1" t="s">
        <v>6246</v>
      </c>
      <c r="N4892">
        <v>0</v>
      </c>
      <c r="O4892">
        <v>0</v>
      </c>
      <c r="P4892">
        <v>1</v>
      </c>
      <c r="Q4892">
        <v>0</v>
      </c>
      <c r="R4892" s="19">
        <f>BWscncns[[#This Row],[C fx]]*4+BWscncns[[#This Row],[C fg]]*2+BWscncns[[#This Row],[C fm]]</f>
        <v>1</v>
      </c>
      <c r="S4892">
        <v>254</v>
      </c>
      <c r="T4892">
        <v>409600</v>
      </c>
      <c r="U4892" s="13">
        <v>0.62011700000000003</v>
      </c>
      <c r="V4892" s="13">
        <v>1.612598</v>
      </c>
      <c r="W4892">
        <v>4481</v>
      </c>
      <c r="X4892">
        <v>89</v>
      </c>
      <c r="Z4892" s="10">
        <f>IF($N4892&lt;&gt;0,constants!$L$2,IF($O4892&lt;&gt;0,constants!$M$2,IF($P4892&lt;&gt;0,constants!$N$2,0)))</f>
        <v>1117.99</v>
      </c>
      <c r="AA4892" s="10">
        <f>IF($N4892&lt;&gt;0,constants!$L$2,IF($O4892&lt;&gt;0,constants!$M$2,IF($P4892&lt;&gt;0,constants!$P$2,0)))</f>
        <v>4051.45</v>
      </c>
      <c r="AB4892" s="11">
        <f>constants!$O$2</f>
        <v>4861.32</v>
      </c>
      <c r="AC4892" s="11">
        <f>VLOOKUP(BWscncns[[#This Row],[scanner]],[0]!ScnrAvgBW,2,FALSE)/1000</f>
        <v>3794.4265750962772</v>
      </c>
      <c r="AD4892" s="8">
        <f>(1+$F4892)*Z4892</f>
        <v>693.29959481644221</v>
      </c>
      <c r="AE4892" s="8">
        <f>(1+$F4892)*AA4892</f>
        <v>2512.4273414065192</v>
      </c>
      <c r="AF4892" s="8">
        <f>(1+$F4892)*AB4892</f>
        <v>3014.6523549164722</v>
      </c>
      <c r="AG4892" s="8">
        <f>(1+$F4892)*AC4892</f>
        <v>2353.0393000608142</v>
      </c>
      <c r="AH4892" s="8">
        <f>(1+$F4892)*$T4892/1000</f>
        <v>254.00541510819838</v>
      </c>
      <c r="AI4892" s="8">
        <f>(1+BWscncns[[#This Row],[pid_error]]*K_p)*BWscncns[[#This Row],[dbw]]/1000</f>
        <v>331.80270755409919</v>
      </c>
      <c r="AJ4892" s="13">
        <f>BWscncns[[#This Row],[Torflow prgrssv alt vote]]/VLOOKUP(BWscncns[[#This Row],[class]],AltBWtotl,2,FALSE)*100</f>
        <v>6.5440351662377529E-3</v>
      </c>
      <c r="AK4892">
        <f>IF(D4892=E4892,1,0)</f>
        <v>1</v>
      </c>
    </row>
    <row r="4893" spans="1:37">
      <c r="A4893" s="1" t="s">
        <v>8656</v>
      </c>
      <c r="B4893" s="1" t="s">
        <v>8657</v>
      </c>
      <c r="C4893">
        <v>253</v>
      </c>
      <c r="D4893">
        <v>1524920853</v>
      </c>
      <c r="E4893">
        <v>1524920853</v>
      </c>
      <c r="F4893" s="2">
        <v>-0.38160959812299999</v>
      </c>
      <c r="G4893" s="2">
        <v>-0.38160959812299999</v>
      </c>
      <c r="H4893">
        <v>253292</v>
      </c>
      <c r="I4893" s="2">
        <v>-0.267704428923</v>
      </c>
      <c r="J4893" s="2">
        <v>0.2</v>
      </c>
      <c r="K4893">
        <v>6</v>
      </c>
      <c r="L4893" s="1" t="s">
        <v>11788</v>
      </c>
      <c r="M4893" s="1" t="s">
        <v>8657</v>
      </c>
      <c r="N4893">
        <v>0</v>
      </c>
      <c r="O4893">
        <v>0</v>
      </c>
      <c r="P4893">
        <v>1</v>
      </c>
      <c r="Q4893">
        <v>0</v>
      </c>
      <c r="R4893" s="19">
        <f>BWscncns[[#This Row],[C fx]]*4+BWscncns[[#This Row],[C fg]]*2+BWscncns[[#This Row],[C fm]]</f>
        <v>1</v>
      </c>
      <c r="S4893">
        <v>304</v>
      </c>
      <c r="T4893">
        <v>409600</v>
      </c>
      <c r="U4893" s="13">
        <v>0.74218799999999996</v>
      </c>
      <c r="V4893" s="13">
        <v>1.3473679999999999</v>
      </c>
      <c r="W4893">
        <v>4157</v>
      </c>
      <c r="X4893">
        <v>83</v>
      </c>
      <c r="Z4893" s="10">
        <f>IF($N4893&lt;&gt;0,constants!$L$2,IF($O4893&lt;&gt;0,constants!$M$2,IF($P4893&lt;&gt;0,constants!$N$2,0)))</f>
        <v>1117.99</v>
      </c>
      <c r="AA4893" s="10">
        <f>IF($N4893&lt;&gt;0,constants!$L$2,IF($O4893&lt;&gt;0,constants!$M$2,IF($P4893&lt;&gt;0,constants!$P$2,0)))</f>
        <v>4051.45</v>
      </c>
      <c r="AB4893" s="11">
        <f>constants!$O$2</f>
        <v>4861.32</v>
      </c>
      <c r="AC4893" s="11">
        <f>VLOOKUP(BWscncns[[#This Row],[scanner]],[0]!ScnrAvgBW,2,FALSE)/1000</f>
        <v>2386.3111194805197</v>
      </c>
      <c r="AD4893" s="8">
        <f>(1+$F4893)*Z4893</f>
        <v>691.3542853944673</v>
      </c>
      <c r="AE4893" s="8">
        <f>(1+$F4893)*AA4893</f>
        <v>2505.3777936845718</v>
      </c>
      <c r="AF4893" s="8">
        <f>(1+$F4893)*AB4893</f>
        <v>3006.1936284526973</v>
      </c>
      <c r="AG4893" s="8">
        <f>(1+$F4893)*AC4893</f>
        <v>1475.6718921791123</v>
      </c>
      <c r="AH4893" s="8">
        <f>(1+$F4893)*$T4893/1000</f>
        <v>253.2927086088192</v>
      </c>
      <c r="AI4893" s="8">
        <f>(1+BWscncns[[#This Row],[pid_error]]*K_p)*BWscncns[[#This Row],[dbw]]/1000</f>
        <v>331.44635430440957</v>
      </c>
      <c r="AJ4893" s="13">
        <f>BWscncns[[#This Row],[Torflow prgrssv alt vote]]/VLOOKUP(BWscncns[[#This Row],[class]],AltBWtotl,2,FALSE)*100</f>
        <v>6.5370069288410108E-3</v>
      </c>
      <c r="AK4893">
        <f>IF(D4893=E4893,1,0)</f>
        <v>1</v>
      </c>
    </row>
    <row r="4894" spans="1:37">
      <c r="A4894" s="1" t="s">
        <v>5649</v>
      </c>
      <c r="B4894" s="1" t="s">
        <v>5650</v>
      </c>
      <c r="C4894">
        <v>303</v>
      </c>
      <c r="D4894">
        <v>1524975578</v>
      </c>
      <c r="E4894">
        <v>1524975578</v>
      </c>
      <c r="F4894" s="2">
        <v>-0.15466397750800001</v>
      </c>
      <c r="G4894" s="2">
        <v>-0.15466397750800001</v>
      </c>
      <c r="H4894">
        <v>302968</v>
      </c>
      <c r="I4894" s="2">
        <v>9.7236185474200001E-2</v>
      </c>
      <c r="J4894" s="2">
        <v>0</v>
      </c>
      <c r="K4894">
        <v>6</v>
      </c>
      <c r="L4894" s="1" t="s">
        <v>11692</v>
      </c>
      <c r="M4894" s="1" t="s">
        <v>5650</v>
      </c>
      <c r="N4894">
        <v>0</v>
      </c>
      <c r="O4894">
        <v>0</v>
      </c>
      <c r="P4894">
        <v>1</v>
      </c>
      <c r="Q4894">
        <v>0</v>
      </c>
      <c r="R4894" s="19">
        <f>BWscncns[[#This Row],[C fx]]*4+BWscncns[[#This Row],[C fg]]*2+BWscncns[[#This Row],[C fm]]</f>
        <v>1</v>
      </c>
      <c r="S4894">
        <v>281</v>
      </c>
      <c r="T4894">
        <v>358400</v>
      </c>
      <c r="U4894" s="13">
        <v>0.78403999999999996</v>
      </c>
      <c r="V4894" s="13">
        <v>1.2754449999999999</v>
      </c>
      <c r="W4894">
        <v>4047</v>
      </c>
      <c r="X4894">
        <v>80</v>
      </c>
      <c r="Z4894" s="10">
        <f>IF($N4894&lt;&gt;0,constants!$L$2,IF($O4894&lt;&gt;0,constants!$M$2,IF($P4894&lt;&gt;0,constants!$N$2,0)))</f>
        <v>1117.99</v>
      </c>
      <c r="AA4894" s="10">
        <f>IF($N4894&lt;&gt;0,constants!$L$2,IF($O4894&lt;&gt;0,constants!$M$2,IF($P4894&lt;&gt;0,constants!$P$2,0)))</f>
        <v>4051.45</v>
      </c>
      <c r="AB4894" s="11">
        <f>constants!$O$2</f>
        <v>4861.32</v>
      </c>
      <c r="AC4894" s="11">
        <f>VLOOKUP(BWscncns[[#This Row],[scanner]],[0]!ScnrAvgBW,2,FALSE)/1000</f>
        <v>2386.3111194805197</v>
      </c>
      <c r="AD4894" s="8">
        <f>(1+$F4894)*Z4894</f>
        <v>945.07721978583106</v>
      </c>
      <c r="AE4894" s="8">
        <f>(1+$F4894)*AA4894</f>
        <v>3424.8366283252135</v>
      </c>
      <c r="AF4894" s="8">
        <f>(1+$F4894)*AB4894</f>
        <v>4109.4489128608093</v>
      </c>
      <c r="AG4894" s="8">
        <f>(1+$F4894)*AC4894</f>
        <v>2017.2347501700942</v>
      </c>
      <c r="AH4894" s="8">
        <f>(1+$F4894)*$T4894/1000</f>
        <v>302.96843046113275</v>
      </c>
      <c r="AI4894" s="8">
        <f>(1+BWscncns[[#This Row],[pid_error]]*K_p)*BWscncns[[#This Row],[dbw]]/1000</f>
        <v>330.68421523056639</v>
      </c>
      <c r="AJ4894" s="13">
        <f>BWscncns[[#This Row],[Torflow prgrssv alt vote]]/VLOOKUP(BWscncns[[#This Row],[class]],AltBWtotl,2,FALSE)*100</f>
        <v>6.5219755117149761E-3</v>
      </c>
      <c r="AK4894">
        <f>IF(D4894=E4894,1,0)</f>
        <v>1</v>
      </c>
    </row>
    <row r="4895" spans="1:37">
      <c r="A4895" s="1" t="s">
        <v>5632</v>
      </c>
      <c r="B4895" s="1" t="s">
        <v>5633</v>
      </c>
      <c r="C4895">
        <v>250</v>
      </c>
      <c r="D4895">
        <v>1524978530</v>
      </c>
      <c r="E4895">
        <v>1524978530</v>
      </c>
      <c r="F4895" s="2">
        <v>-0.38885168380099999</v>
      </c>
      <c r="G4895" s="2">
        <v>-0.38885168380099999</v>
      </c>
      <c r="H4895">
        <v>250326</v>
      </c>
      <c r="I4895" s="2">
        <v>-0.11941045031600001</v>
      </c>
      <c r="J4895" s="2">
        <v>0</v>
      </c>
      <c r="K4895">
        <v>6</v>
      </c>
      <c r="L4895" s="1" t="s">
        <v>11687</v>
      </c>
      <c r="M4895" s="1" t="s">
        <v>5633</v>
      </c>
      <c r="N4895">
        <v>0</v>
      </c>
      <c r="O4895">
        <v>0</v>
      </c>
      <c r="P4895">
        <v>1</v>
      </c>
      <c r="Q4895">
        <v>0</v>
      </c>
      <c r="R4895" s="19">
        <f>BWscncns[[#This Row],[C fx]]*4+BWscncns[[#This Row],[C fg]]*2+BWscncns[[#This Row],[C fm]]</f>
        <v>1</v>
      </c>
      <c r="S4895">
        <v>295</v>
      </c>
      <c r="T4895">
        <v>409600</v>
      </c>
      <c r="U4895" s="13">
        <v>0.72021500000000005</v>
      </c>
      <c r="V4895" s="13">
        <v>1.3884749999999999</v>
      </c>
      <c r="W4895">
        <v>4224</v>
      </c>
      <c r="X4895">
        <v>84</v>
      </c>
      <c r="Z4895" s="10">
        <f>IF($N4895&lt;&gt;0,constants!$L$2,IF($O4895&lt;&gt;0,constants!$M$2,IF($P4895&lt;&gt;0,constants!$N$2,0)))</f>
        <v>1117.99</v>
      </c>
      <c r="AA4895" s="10">
        <f>IF($N4895&lt;&gt;0,constants!$L$2,IF($O4895&lt;&gt;0,constants!$M$2,IF($P4895&lt;&gt;0,constants!$P$2,0)))</f>
        <v>4051.45</v>
      </c>
      <c r="AB4895" s="11">
        <f>constants!$O$2</f>
        <v>4861.32</v>
      </c>
      <c r="AC4895" s="11">
        <f>VLOOKUP(BWscncns[[#This Row],[scanner]],[0]!ScnrAvgBW,2,FALSE)/1000</f>
        <v>2386.3111194805197</v>
      </c>
      <c r="AD4895" s="8">
        <f>(1+$F4895)*Z4895</f>
        <v>683.25770602732007</v>
      </c>
      <c r="AE4895" s="8">
        <f>(1+$F4895)*AA4895</f>
        <v>2476.0368456644383</v>
      </c>
      <c r="AF4895" s="8">
        <f>(1+$F4895)*AB4895</f>
        <v>2970.9875325045227</v>
      </c>
      <c r="AG4895" s="8">
        <f>(1+$F4895)*AC4895</f>
        <v>1458.3900225974703</v>
      </c>
      <c r="AH4895" s="8">
        <f>(1+$F4895)*$T4895/1000</f>
        <v>250.3263503151104</v>
      </c>
      <c r="AI4895" s="8">
        <f>(1+BWscncns[[#This Row],[pid_error]]*K_p)*BWscncns[[#This Row],[dbw]]/1000</f>
        <v>329.96317515755521</v>
      </c>
      <c r="AJ4895" s="13">
        <f>BWscncns[[#This Row],[Torflow prgrssv alt vote]]/VLOOKUP(BWscncns[[#This Row],[class]],AltBWtotl,2,FALSE)*100</f>
        <v>6.5077546766023437E-3</v>
      </c>
      <c r="AK4895">
        <f>IF(D4895=E4895,1,0)</f>
        <v>1</v>
      </c>
    </row>
    <row r="4896" spans="1:37">
      <c r="A4896" s="1" t="s">
        <v>2238</v>
      </c>
      <c r="B4896" s="1" t="s">
        <v>2239</v>
      </c>
      <c r="C4896">
        <v>264</v>
      </c>
      <c r="D4896">
        <v>1524998183</v>
      </c>
      <c r="E4896">
        <v>1524998183</v>
      </c>
      <c r="F4896" s="2">
        <v>-0.32976495300600001</v>
      </c>
      <c r="G4896" s="2">
        <v>-0.32976495300600001</v>
      </c>
      <c r="H4896">
        <v>263547</v>
      </c>
      <c r="I4896" s="2">
        <v>-6.6358489622699995E-2</v>
      </c>
      <c r="J4896" s="2">
        <v>0</v>
      </c>
      <c r="K4896">
        <v>5</v>
      </c>
      <c r="L4896" s="1" t="s">
        <v>11759</v>
      </c>
      <c r="M4896" s="1" t="s">
        <v>2239</v>
      </c>
      <c r="N4896">
        <v>0</v>
      </c>
      <c r="O4896">
        <v>0</v>
      </c>
      <c r="P4896">
        <v>1</v>
      </c>
      <c r="Q4896">
        <v>0</v>
      </c>
      <c r="R4896" s="19">
        <f>BWscncns[[#This Row],[C fx]]*4+BWscncns[[#This Row],[C fg]]*2+BWscncns[[#This Row],[C fm]]</f>
        <v>1</v>
      </c>
      <c r="S4896">
        <v>320</v>
      </c>
      <c r="T4896">
        <v>393216</v>
      </c>
      <c r="U4896" s="13">
        <v>0.81380200000000003</v>
      </c>
      <c r="V4896" s="13">
        <v>1.2287999999999999</v>
      </c>
      <c r="W4896">
        <v>3972</v>
      </c>
      <c r="X4896">
        <v>79</v>
      </c>
      <c r="Z4896" s="10">
        <f>IF($N4896&lt;&gt;0,constants!$L$2,IF($O4896&lt;&gt;0,constants!$M$2,IF($P4896&lt;&gt;0,constants!$N$2,0)))</f>
        <v>1117.99</v>
      </c>
      <c r="AA4896" s="10">
        <f>IF($N4896&lt;&gt;0,constants!$L$2,IF($O4896&lt;&gt;0,constants!$M$2,IF($P4896&lt;&gt;0,constants!$P$2,0)))</f>
        <v>4051.45</v>
      </c>
      <c r="AB4896" s="11">
        <f>constants!$O$2</f>
        <v>4861.32</v>
      </c>
      <c r="AC4896" s="11">
        <f>VLOOKUP(BWscncns[[#This Row],[scanner]],[0]!ScnrAvgBW,2,FALSE)/1000</f>
        <v>3794.4265750962772</v>
      </c>
      <c r="AD4896" s="8">
        <f>(1+$F4896)*Z4896</f>
        <v>749.31608018882196</v>
      </c>
      <c r="AE4896" s="8">
        <f>(1+$F4896)*AA4896</f>
        <v>2715.4237811438411</v>
      </c>
      <c r="AF4896" s="8">
        <f>(1+$F4896)*AB4896</f>
        <v>3258.2270386528717</v>
      </c>
      <c r="AG4896" s="8">
        <f>(1+$F4896)*AC4896</f>
        <v>2543.1576738749354</v>
      </c>
      <c r="AH4896" s="8">
        <f>(1+$F4896)*$T4896/1000</f>
        <v>263.54714423879273</v>
      </c>
      <c r="AI4896" s="8">
        <f>(1+BWscncns[[#This Row],[pid_error]]*K_p)*BWscncns[[#This Row],[dbw]]/1000</f>
        <v>328.38157211939637</v>
      </c>
      <c r="AJ4896" s="13">
        <f>BWscncns[[#This Row],[Torflow prgrssv alt vote]]/VLOOKUP(BWscncns[[#This Row],[class]],AltBWtotl,2,FALSE)*100</f>
        <v>6.4765612424768785E-3</v>
      </c>
      <c r="AK4896">
        <f>IF(D4896=E4896,1,0)</f>
        <v>1</v>
      </c>
    </row>
    <row r="4897" spans="1:37">
      <c r="A4897" s="1" t="s">
        <v>7054</v>
      </c>
      <c r="B4897" s="1" t="s">
        <v>7055</v>
      </c>
      <c r="C4897">
        <v>130</v>
      </c>
      <c r="D4897">
        <v>1524978554</v>
      </c>
      <c r="E4897">
        <v>1524978554</v>
      </c>
      <c r="F4897" s="2">
        <v>-0.75261115600200001</v>
      </c>
      <c r="G4897" s="2">
        <v>-0.75261115600200001</v>
      </c>
      <c r="H4897">
        <v>129703</v>
      </c>
      <c r="I4897" s="2">
        <v>5.8068572260999998E-2</v>
      </c>
      <c r="J4897" s="2">
        <v>0</v>
      </c>
      <c r="K4897">
        <v>8</v>
      </c>
      <c r="L4897" s="1" t="s">
        <v>11914</v>
      </c>
      <c r="M4897" s="1" t="s">
        <v>7055</v>
      </c>
      <c r="N4897">
        <v>1</v>
      </c>
      <c r="O4897">
        <v>0</v>
      </c>
      <c r="P4897">
        <v>0</v>
      </c>
      <c r="Q4897">
        <v>0</v>
      </c>
      <c r="R4897" s="19">
        <f>BWscncns[[#This Row],[C fx]]*4+BWscncns[[#This Row],[C fg]]*2+BWscncns[[#This Row],[C fm]]</f>
        <v>4</v>
      </c>
      <c r="S4897">
        <v>130</v>
      </c>
      <c r="T4897">
        <v>524288</v>
      </c>
      <c r="U4897" s="13">
        <v>0.24795500000000001</v>
      </c>
      <c r="V4897" s="13">
        <v>4.032985</v>
      </c>
      <c r="W4897">
        <v>5668</v>
      </c>
      <c r="X4897">
        <v>113</v>
      </c>
      <c r="Z4897" s="10">
        <f>IF($N4897&lt;&gt;0,constants!$L$2,IF($O4897&lt;&gt;0,constants!$M$2,IF($P4897&lt;&gt;0,constants!$N$2,0)))</f>
        <v>10125.48</v>
      </c>
      <c r="AA4897" s="10">
        <f>IF($N4897&lt;&gt;0,constants!$L$2,IF($O4897&lt;&gt;0,constants!$M$2,IF($P4897&lt;&gt;0,constants!$P$2,0)))</f>
        <v>10125.48</v>
      </c>
      <c r="AB4897" s="11">
        <f>constants!$O$2</f>
        <v>4861.32</v>
      </c>
      <c r="AC4897" s="11">
        <f>VLOOKUP(BWscncns[[#This Row],[scanner]],[0]!ScnrAvgBW,2,FALSE)/1000</f>
        <v>509.99709399477808</v>
      </c>
      <c r="AD4897" s="8">
        <f>(1+$F4897)*Z4897</f>
        <v>2504.9307921248687</v>
      </c>
      <c r="AE4897" s="8">
        <f>(1+$F4897)*AA4897</f>
        <v>2504.9307921248687</v>
      </c>
      <c r="AF4897" s="8">
        <f>(1+$F4897)*AB4897</f>
        <v>1202.6363351043572</v>
      </c>
      <c r="AG4897" s="8">
        <f>(1+$F4897)*AC4897</f>
        <v>126.16759152570749</v>
      </c>
      <c r="AH4897" s="8">
        <f>(1+$F4897)*$T4897/1000</f>
        <v>129.70300224202342</v>
      </c>
      <c r="AI4897" s="8">
        <f>(1+BWscncns[[#This Row],[pid_error]]*K_p)*BWscncns[[#This Row],[dbw]]/1000</f>
        <v>326.99550112101167</v>
      </c>
      <c r="AJ4897" s="13">
        <f>BWscncns[[#This Row],[Torflow prgrssv alt vote]]/VLOOKUP(BWscncns[[#This Row],[class]],AltBWtotl,2,FALSE)*100</f>
        <v>2.8025947916214219E-3</v>
      </c>
      <c r="AK4897">
        <f>IF(D4897=E4897,1,0)</f>
        <v>1</v>
      </c>
    </row>
    <row r="4898" spans="1:37">
      <c r="A4898" s="1" t="s">
        <v>2758</v>
      </c>
      <c r="B4898" s="1" t="s">
        <v>2759</v>
      </c>
      <c r="C4898">
        <v>10</v>
      </c>
      <c r="D4898">
        <v>1524998348</v>
      </c>
      <c r="E4898">
        <v>1524998348</v>
      </c>
      <c r="F4898" s="2">
        <v>-0.98492937578600004</v>
      </c>
      <c r="G4898" s="2">
        <v>-0.98492937578600004</v>
      </c>
      <c r="H4898">
        <v>9645</v>
      </c>
      <c r="I4898" s="2">
        <v>-6.2208285324899998E-2</v>
      </c>
      <c r="J4898" s="2">
        <v>0</v>
      </c>
      <c r="K4898">
        <v>8</v>
      </c>
      <c r="L4898" s="1" t="s">
        <v>11968</v>
      </c>
      <c r="M4898" s="1" t="s">
        <v>2759</v>
      </c>
      <c r="N4898">
        <v>0</v>
      </c>
      <c r="O4898">
        <v>0</v>
      </c>
      <c r="P4898">
        <v>1</v>
      </c>
      <c r="Q4898">
        <v>0</v>
      </c>
      <c r="R4898" s="19">
        <f>BWscncns[[#This Row],[C fx]]*4+BWscncns[[#This Row],[C fg]]*2+BWscncns[[#This Row],[C fm]]</f>
        <v>1</v>
      </c>
      <c r="S4898">
        <v>10</v>
      </c>
      <c r="T4898">
        <v>640000</v>
      </c>
      <c r="U4898" s="13">
        <v>1.5625E-2</v>
      </c>
      <c r="V4898" s="13">
        <v>64</v>
      </c>
      <c r="W4898">
        <v>6427</v>
      </c>
      <c r="X4898">
        <v>128</v>
      </c>
      <c r="Z4898" s="10">
        <f>IF($N4898&lt;&gt;0,constants!$L$2,IF($O4898&lt;&gt;0,constants!$M$2,IF($P4898&lt;&gt;0,constants!$N$2,0)))</f>
        <v>1117.99</v>
      </c>
      <c r="AA4898" s="10">
        <f>IF($N4898&lt;&gt;0,constants!$L$2,IF($O4898&lt;&gt;0,constants!$M$2,IF($P4898&lt;&gt;0,constants!$P$2,0)))</f>
        <v>4051.45</v>
      </c>
      <c r="AB4898" s="11">
        <f>constants!$O$2</f>
        <v>4861.32</v>
      </c>
      <c r="AC4898" s="11">
        <f>VLOOKUP(BWscncns[[#This Row],[scanner]],[0]!ScnrAvgBW,2,FALSE)/1000</f>
        <v>509.99709399477808</v>
      </c>
      <c r="AD4898" s="8">
        <f>(1+$F4898)*Z4898</f>
        <v>16.848807165009816</v>
      </c>
      <c r="AE4898" s="8">
        <f>(1+$F4898)*AA4898</f>
        <v>61.057880471810144</v>
      </c>
      <c r="AF4898" s="8">
        <f>(1+$F4898)*AB4898</f>
        <v>73.263126904002291</v>
      </c>
      <c r="AG4898" s="8">
        <f>(1+$F4898)*AC4898</f>
        <v>7.6859745538273172</v>
      </c>
      <c r="AH4898" s="8">
        <f>(1+$F4898)*$T4898/1000</f>
        <v>9.6451994969599752</v>
      </c>
      <c r="AI4898" s="8">
        <f>(1+BWscncns[[#This Row],[pid_error]]*K_p)*BWscncns[[#This Row],[dbw]]/1000</f>
        <v>324.82259974847994</v>
      </c>
      <c r="AJ4898" s="13">
        <f>BWscncns[[#This Row],[Torflow prgrssv alt vote]]/VLOOKUP(BWscncns[[#This Row],[class]],AltBWtotl,2,FALSE)*100</f>
        <v>6.4063688063673921E-3</v>
      </c>
      <c r="AK4898">
        <f>IF(D4898=E4898,1,0)</f>
        <v>1</v>
      </c>
    </row>
    <row r="4899" spans="1:37">
      <c r="A4899" s="1" t="s">
        <v>8848</v>
      </c>
      <c r="B4899" s="1" t="s">
        <v>8849</v>
      </c>
      <c r="C4899">
        <v>287</v>
      </c>
      <c r="D4899">
        <v>1524938298</v>
      </c>
      <c r="E4899">
        <v>1524938298</v>
      </c>
      <c r="F4899" s="2">
        <v>-0.19968001360900001</v>
      </c>
      <c r="G4899" s="2">
        <v>-0.19968001360900001</v>
      </c>
      <c r="H4899">
        <v>286834</v>
      </c>
      <c r="I4899" s="2">
        <v>0.16775583504399999</v>
      </c>
      <c r="J4899" s="2">
        <v>0</v>
      </c>
      <c r="K4899">
        <v>6</v>
      </c>
      <c r="L4899" s="1" t="s">
        <v>11695</v>
      </c>
      <c r="M4899" s="1" t="s">
        <v>8849</v>
      </c>
      <c r="N4899">
        <v>0</v>
      </c>
      <c r="O4899">
        <v>0</v>
      </c>
      <c r="P4899">
        <v>1</v>
      </c>
      <c r="Q4899">
        <v>0</v>
      </c>
      <c r="R4899" s="19">
        <f>BWscncns[[#This Row],[C fx]]*4+BWscncns[[#This Row],[C fg]]*2+BWscncns[[#This Row],[C fm]]</f>
        <v>1</v>
      </c>
      <c r="S4899">
        <v>185</v>
      </c>
      <c r="T4899">
        <v>358400</v>
      </c>
      <c r="U4899" s="13">
        <v>0.51618299999999995</v>
      </c>
      <c r="V4899" s="13">
        <v>1.937297</v>
      </c>
      <c r="W4899">
        <v>4810</v>
      </c>
      <c r="X4899">
        <v>96</v>
      </c>
      <c r="Z4899" s="10">
        <f>IF($N4899&lt;&gt;0,constants!$L$2,IF($O4899&lt;&gt;0,constants!$M$2,IF($P4899&lt;&gt;0,constants!$N$2,0)))</f>
        <v>1117.99</v>
      </c>
      <c r="AA4899" s="10">
        <f>IF($N4899&lt;&gt;0,constants!$L$2,IF($O4899&lt;&gt;0,constants!$M$2,IF($P4899&lt;&gt;0,constants!$P$2,0)))</f>
        <v>4051.45</v>
      </c>
      <c r="AB4899" s="11">
        <f>constants!$O$2</f>
        <v>4861.32</v>
      </c>
      <c r="AC4899" s="11">
        <f>VLOOKUP(BWscncns[[#This Row],[scanner]],[0]!ScnrAvgBW,2,FALSE)/1000</f>
        <v>2386.3111194805197</v>
      </c>
      <c r="AD4899" s="8">
        <f>(1+$F4899)*Z4899</f>
        <v>894.74974158527414</v>
      </c>
      <c r="AE4899" s="8">
        <f>(1+$F4899)*AA4899</f>
        <v>3242.4564088638167</v>
      </c>
      <c r="AF4899" s="8">
        <f>(1+$F4899)*AB4899</f>
        <v>3890.611556242296</v>
      </c>
      <c r="AG4899" s="8">
        <f>(1+$F4899)*AC4899</f>
        <v>1909.8124826673416</v>
      </c>
      <c r="AH4899" s="8">
        <f>(1+$F4899)*$T4899/1000</f>
        <v>286.83468312253444</v>
      </c>
      <c r="AI4899" s="8">
        <f>(1+BWscncns[[#This Row],[pid_error]]*K_p)*BWscncns[[#This Row],[dbw]]/1000</f>
        <v>322.61734156126721</v>
      </c>
      <c r="AJ4899" s="13">
        <f>BWscncns[[#This Row],[Torflow prgrssv alt vote]]/VLOOKUP(BWscncns[[#This Row],[class]],AltBWtotl,2,FALSE)*100</f>
        <v>6.3628752278064001E-3</v>
      </c>
      <c r="AK4899">
        <f>IF(D4899=E4899,1,0)</f>
        <v>1</v>
      </c>
    </row>
    <row r="4900" spans="1:37">
      <c r="A4900" s="1" t="s">
        <v>8757</v>
      </c>
      <c r="B4900" s="1" t="s">
        <v>8758</v>
      </c>
      <c r="C4900">
        <v>259</v>
      </c>
      <c r="D4900">
        <v>1525002309</v>
      </c>
      <c r="E4900">
        <v>1525002309</v>
      </c>
      <c r="F4900" s="2">
        <v>-0.32501890060900002</v>
      </c>
      <c r="G4900" s="2">
        <v>-0.32501890060900002</v>
      </c>
      <c r="H4900">
        <v>259192</v>
      </c>
      <c r="I4900" s="2">
        <v>7.0141984524000001E-2</v>
      </c>
      <c r="J4900" s="2">
        <v>0</v>
      </c>
      <c r="K4900">
        <v>6</v>
      </c>
      <c r="L4900" s="1" t="s">
        <v>11780</v>
      </c>
      <c r="M4900" s="1" t="s">
        <v>8758</v>
      </c>
      <c r="N4900">
        <v>0</v>
      </c>
      <c r="O4900">
        <v>0</v>
      </c>
      <c r="P4900">
        <v>1</v>
      </c>
      <c r="Q4900">
        <v>0</v>
      </c>
      <c r="R4900" s="19">
        <f>BWscncns[[#This Row],[C fx]]*4+BWscncns[[#This Row],[C fg]]*2+BWscncns[[#This Row],[C fm]]</f>
        <v>1</v>
      </c>
      <c r="S4900">
        <v>232</v>
      </c>
      <c r="T4900">
        <v>384000</v>
      </c>
      <c r="U4900" s="13">
        <v>0.60416700000000001</v>
      </c>
      <c r="V4900" s="13">
        <v>1.6551720000000001</v>
      </c>
      <c r="W4900">
        <v>4521</v>
      </c>
      <c r="X4900">
        <v>90</v>
      </c>
      <c r="Z4900" s="10">
        <f>IF($N4900&lt;&gt;0,constants!$L$2,IF($O4900&lt;&gt;0,constants!$M$2,IF($P4900&lt;&gt;0,constants!$N$2,0)))</f>
        <v>1117.99</v>
      </c>
      <c r="AA4900" s="10">
        <f>IF($N4900&lt;&gt;0,constants!$L$2,IF($O4900&lt;&gt;0,constants!$M$2,IF($P4900&lt;&gt;0,constants!$P$2,0)))</f>
        <v>4051.45</v>
      </c>
      <c r="AB4900" s="11">
        <f>constants!$O$2</f>
        <v>4861.32</v>
      </c>
      <c r="AC4900" s="11">
        <f>VLOOKUP(BWscncns[[#This Row],[scanner]],[0]!ScnrAvgBW,2,FALSE)/1000</f>
        <v>2386.3111194805197</v>
      </c>
      <c r="AD4900" s="8">
        <f>(1+$F4900)*Z4900</f>
        <v>754.62211930814397</v>
      </c>
      <c r="AE4900" s="8">
        <f>(1+$F4900)*AA4900</f>
        <v>2734.6521751276664</v>
      </c>
      <c r="AF4900" s="8">
        <f>(1+$F4900)*AB4900</f>
        <v>3281.2991180914555</v>
      </c>
      <c r="AG4900" s="8">
        <f>(1+$F4900)*AC4900</f>
        <v>1610.7149029159289</v>
      </c>
      <c r="AH4900" s="8">
        <f>(1+$F4900)*$T4900/1000</f>
        <v>259.19274216614394</v>
      </c>
      <c r="AI4900" s="8">
        <f>(1+BWscncns[[#This Row],[pid_error]]*K_p)*BWscncns[[#This Row],[dbw]]/1000</f>
        <v>321.59637108307197</v>
      </c>
      <c r="AJ4900" s="13">
        <f>BWscncns[[#This Row],[Torflow prgrssv alt vote]]/VLOOKUP(BWscncns[[#This Row],[class]],AltBWtotl,2,FALSE)*100</f>
        <v>6.3427389644158706E-3</v>
      </c>
      <c r="AK4900">
        <f>IF(D4900=E4900,1,0)</f>
        <v>1</v>
      </c>
    </row>
    <row r="4901" spans="1:37">
      <c r="A4901" s="1" t="s">
        <v>10319</v>
      </c>
      <c r="B4901" s="1" t="s">
        <v>49</v>
      </c>
      <c r="C4901">
        <v>334</v>
      </c>
      <c r="D4901">
        <v>1524969124</v>
      </c>
      <c r="E4901">
        <v>1524969124</v>
      </c>
      <c r="F4901" s="2">
        <v>8.6544646405200001E-2</v>
      </c>
      <c r="G4901" s="2">
        <v>8.6544646405200001E-2</v>
      </c>
      <c r="H4901">
        <v>333786</v>
      </c>
      <c r="I4901" s="2">
        <v>0.671881246712</v>
      </c>
      <c r="J4901" s="2">
        <v>0</v>
      </c>
      <c r="K4901">
        <v>6</v>
      </c>
      <c r="L4901" s="1" t="s">
        <v>11670</v>
      </c>
      <c r="M4901" s="1" t="s">
        <v>49</v>
      </c>
      <c r="N4901">
        <v>0</v>
      </c>
      <c r="O4901">
        <v>0</v>
      </c>
      <c r="P4901">
        <v>1</v>
      </c>
      <c r="Q4901">
        <v>0</v>
      </c>
      <c r="R4901" s="19">
        <f>BWscncns[[#This Row],[C fx]]*4+BWscncns[[#This Row],[C fg]]*2+BWscncns[[#This Row],[C fm]]</f>
        <v>1</v>
      </c>
      <c r="S4901">
        <v>314</v>
      </c>
      <c r="T4901">
        <v>307200</v>
      </c>
      <c r="U4901" s="13">
        <v>1.022135</v>
      </c>
      <c r="V4901" s="13">
        <v>0.97834399999999999</v>
      </c>
      <c r="W4901">
        <v>3127</v>
      </c>
      <c r="X4901">
        <v>62</v>
      </c>
      <c r="Z4901" s="10">
        <f>IF($N4901&lt;&gt;0,constants!$L$2,IF($O4901&lt;&gt;0,constants!$M$2,IF($P4901&lt;&gt;0,constants!$N$2,0)))</f>
        <v>1117.99</v>
      </c>
      <c r="AA4901" s="10">
        <f>IF($N4901&lt;&gt;0,constants!$L$2,IF($O4901&lt;&gt;0,constants!$M$2,IF($P4901&lt;&gt;0,constants!$P$2,0)))</f>
        <v>4051.45</v>
      </c>
      <c r="AB4901" s="11">
        <f>constants!$O$2</f>
        <v>4861.32</v>
      </c>
      <c r="AC4901" s="11">
        <f>VLOOKUP(BWscncns[[#This Row],[scanner]],[0]!ScnrAvgBW,2,FALSE)/1000</f>
        <v>2386.3111194805197</v>
      </c>
      <c r="AD4901" s="8">
        <f>(1+$F4901)*Z4901</f>
        <v>1214.7460492345494</v>
      </c>
      <c r="AE4901" s="8">
        <f>(1+$F4901)*AA4901</f>
        <v>4402.081307678347</v>
      </c>
      <c r="AF4901" s="8">
        <f>(1+$F4901)*AB4901</f>
        <v>5282.0412204625263</v>
      </c>
      <c r="AG4901" s="8">
        <f>(1+$F4901)*AC4901</f>
        <v>2592.8335715287581</v>
      </c>
      <c r="AH4901" s="8">
        <f>(1+$F4901)*$T4901/1000</f>
        <v>333.78651537567742</v>
      </c>
      <c r="AI4901" s="8">
        <f>(1+BWscncns[[#This Row],[pid_error]]*K_p)*BWscncns[[#This Row],[dbw]]/1000</f>
        <v>320.49325768783871</v>
      </c>
      <c r="AJ4901" s="13">
        <f>BWscncns[[#This Row],[Torflow prgrssv alt vote]]/VLOOKUP(BWscncns[[#This Row],[class]],AltBWtotl,2,FALSE)*100</f>
        <v>6.3209826234144114E-3</v>
      </c>
      <c r="AK4901">
        <f>IF(D4901=E4901,1,0)</f>
        <v>1</v>
      </c>
    </row>
    <row r="4902" spans="1:37">
      <c r="A4902" s="1" t="s">
        <v>3490</v>
      </c>
      <c r="B4902" s="1" t="s">
        <v>154</v>
      </c>
      <c r="C4902">
        <v>114</v>
      </c>
      <c r="D4902">
        <v>1524936717</v>
      </c>
      <c r="E4902">
        <v>1524936717</v>
      </c>
      <c r="F4902" s="2">
        <v>-0.78243935730699998</v>
      </c>
      <c r="G4902" s="2">
        <v>-0.78243935730699998</v>
      </c>
      <c r="H4902">
        <v>114064</v>
      </c>
      <c r="I4902" s="2">
        <v>-0.130862325636</v>
      </c>
      <c r="J4902" s="2">
        <v>0</v>
      </c>
      <c r="K4902">
        <v>7</v>
      </c>
      <c r="L4902" s="1" t="s">
        <v>12029</v>
      </c>
      <c r="M4902" s="1" t="s">
        <v>154</v>
      </c>
      <c r="N4902">
        <v>0</v>
      </c>
      <c r="O4902">
        <v>0</v>
      </c>
      <c r="P4902">
        <v>1</v>
      </c>
      <c r="Q4902">
        <v>0</v>
      </c>
      <c r="R4902" s="19">
        <f>BWscncns[[#This Row],[C fx]]*4+BWscncns[[#This Row],[C fg]]*2+BWscncns[[#This Row],[C fm]]</f>
        <v>1</v>
      </c>
      <c r="S4902">
        <v>194</v>
      </c>
      <c r="T4902">
        <v>524288</v>
      </c>
      <c r="U4902" s="13">
        <v>0.37002600000000002</v>
      </c>
      <c r="V4902" s="13">
        <v>2.702515</v>
      </c>
      <c r="W4902">
        <v>5276</v>
      </c>
      <c r="X4902">
        <v>105</v>
      </c>
      <c r="Z4902" s="10">
        <f>IF($N4902&lt;&gt;0,constants!$L$2,IF($O4902&lt;&gt;0,constants!$M$2,IF($P4902&lt;&gt;0,constants!$N$2,0)))</f>
        <v>1117.99</v>
      </c>
      <c r="AA4902" s="10">
        <f>IF($N4902&lt;&gt;0,constants!$L$2,IF($O4902&lt;&gt;0,constants!$M$2,IF($P4902&lt;&gt;0,constants!$P$2,0)))</f>
        <v>4051.45</v>
      </c>
      <c r="AB4902" s="11">
        <f>constants!$O$2</f>
        <v>4861.32</v>
      </c>
      <c r="AC4902" s="11">
        <f>VLOOKUP(BWscncns[[#This Row],[scanner]],[0]!ScnrAvgBW,2,FALSE)/1000</f>
        <v>885.64026081730776</v>
      </c>
      <c r="AD4902" s="8">
        <f>(1+$F4902)*Z4902</f>
        <v>243.2306229243471</v>
      </c>
      <c r="AE4902" s="8">
        <f>(1+$F4902)*AA4902</f>
        <v>881.4360658385549</v>
      </c>
      <c r="AF4902" s="8">
        <f>(1+$F4902)*AB4902</f>
        <v>1057.6319035363347</v>
      </c>
      <c r="AG4902" s="8">
        <f>(1+$F4902)*AC4902</f>
        <v>192.68046433820965</v>
      </c>
      <c r="AH4902" s="8">
        <f>(1+$F4902)*$T4902/1000</f>
        <v>114.0644342362276</v>
      </c>
      <c r="AI4902" s="8">
        <f>(1+BWscncns[[#This Row],[pid_error]]*K_p)*BWscncns[[#This Row],[dbw]]/1000</f>
        <v>319.17621711811375</v>
      </c>
      <c r="AJ4902" s="13">
        <f>BWscncns[[#This Row],[Torflow prgrssv alt vote]]/VLOOKUP(BWscncns[[#This Row],[class]],AltBWtotl,2,FALSE)*100</f>
        <v>6.295007067436657E-3</v>
      </c>
      <c r="AK4902">
        <f>IF(D4902=E4902,1,0)</f>
        <v>1</v>
      </c>
    </row>
    <row r="4903" spans="1:37">
      <c r="A4903" s="1" t="s">
        <v>481</v>
      </c>
      <c r="B4903" s="1" t="s">
        <v>49</v>
      </c>
      <c r="C4903">
        <v>374</v>
      </c>
      <c r="D4903">
        <v>1524994541</v>
      </c>
      <c r="E4903">
        <v>1524994541</v>
      </c>
      <c r="F4903" s="2">
        <v>0.42722981052600001</v>
      </c>
      <c r="G4903" s="2">
        <v>0.42722981052600001</v>
      </c>
      <c r="H4903">
        <v>374139</v>
      </c>
      <c r="I4903" s="2">
        <v>0.16360414667000001</v>
      </c>
      <c r="J4903" s="2">
        <v>0</v>
      </c>
      <c r="K4903">
        <v>3</v>
      </c>
      <c r="L4903" s="1" t="s">
        <v>11604</v>
      </c>
      <c r="M4903" s="1" t="s">
        <v>49</v>
      </c>
      <c r="N4903">
        <v>0</v>
      </c>
      <c r="O4903">
        <v>0</v>
      </c>
      <c r="P4903">
        <v>1</v>
      </c>
      <c r="Q4903">
        <v>0</v>
      </c>
      <c r="R4903" s="19">
        <f>BWscncns[[#This Row],[C fx]]*4+BWscncns[[#This Row],[C fg]]*2+BWscncns[[#This Row],[C fm]]</f>
        <v>1</v>
      </c>
      <c r="S4903">
        <v>318</v>
      </c>
      <c r="T4903">
        <v>262144</v>
      </c>
      <c r="U4903" s="13">
        <v>1.213074</v>
      </c>
      <c r="V4903" s="13">
        <v>0.82435199999999997</v>
      </c>
      <c r="W4903">
        <v>2280</v>
      </c>
      <c r="X4903">
        <v>45</v>
      </c>
      <c r="Z4903" s="10">
        <f>IF($N4903&lt;&gt;0,constants!$L$2,IF($O4903&lt;&gt;0,constants!$M$2,IF($P4903&lt;&gt;0,constants!$N$2,0)))</f>
        <v>1117.99</v>
      </c>
      <c r="AA4903" s="10">
        <f>IF($N4903&lt;&gt;0,constants!$L$2,IF($O4903&lt;&gt;0,constants!$M$2,IF($P4903&lt;&gt;0,constants!$P$2,0)))</f>
        <v>4051.45</v>
      </c>
      <c r="AB4903" s="11">
        <f>constants!$O$2</f>
        <v>4861.32</v>
      </c>
      <c r="AC4903" s="11">
        <f>VLOOKUP(BWscncns[[#This Row],[scanner]],[0]!ScnrAvgBW,2,FALSE)/1000</f>
        <v>6440.9193022088357</v>
      </c>
      <c r="AD4903" s="8">
        <f>(1+$F4903)*Z4903</f>
        <v>1595.6286558699628</v>
      </c>
      <c r="AE4903" s="8">
        <f>(1+$F4903)*AA4903</f>
        <v>5782.3502158555621</v>
      </c>
      <c r="AF4903" s="8">
        <f>(1+$F4903)*AB4903</f>
        <v>6938.2208225062541</v>
      </c>
      <c r="AG4903" s="8">
        <f>(1+$F4903)*AC4903</f>
        <v>9192.6720353047731</v>
      </c>
      <c r="AH4903" s="8">
        <f>(1+$F4903)*$T4903/1000</f>
        <v>374.13973145052773</v>
      </c>
      <c r="AI4903" s="8">
        <f>(1+BWscncns[[#This Row],[pid_error]]*K_p)*BWscncns[[#This Row],[dbw]]/1000</f>
        <v>318.14186572526387</v>
      </c>
      <c r="AJ4903" s="13">
        <f>BWscncns[[#This Row],[Torflow prgrssv alt vote]]/VLOOKUP(BWscncns[[#This Row],[class]],AltBWtotl,2,FALSE)*100</f>
        <v>6.27460689668774E-3</v>
      </c>
      <c r="AK4903">
        <f>IF(D4903=E4903,1,0)</f>
        <v>1</v>
      </c>
    </row>
    <row r="4904" spans="1:37">
      <c r="A4904" s="1" t="s">
        <v>3436</v>
      </c>
      <c r="B4904" s="1" t="s">
        <v>49</v>
      </c>
      <c r="C4904">
        <v>277</v>
      </c>
      <c r="D4904">
        <v>1524972958</v>
      </c>
      <c r="E4904">
        <v>1524972958</v>
      </c>
      <c r="F4904" s="2">
        <v>-0.22721380060599999</v>
      </c>
      <c r="G4904" s="2">
        <v>-0.22721380060599999</v>
      </c>
      <c r="H4904">
        <v>276966</v>
      </c>
      <c r="I4904" s="2">
        <v>0.17210573837000001</v>
      </c>
      <c r="J4904" s="2">
        <v>0</v>
      </c>
      <c r="K4904">
        <v>6</v>
      </c>
      <c r="L4904" s="1" t="s">
        <v>11769</v>
      </c>
      <c r="M4904" s="1" t="s">
        <v>49</v>
      </c>
      <c r="N4904">
        <v>0</v>
      </c>
      <c r="O4904">
        <v>0</v>
      </c>
      <c r="P4904">
        <v>1</v>
      </c>
      <c r="Q4904">
        <v>0</v>
      </c>
      <c r="R4904" s="19">
        <f>BWscncns[[#This Row],[C fx]]*4+BWscncns[[#This Row],[C fg]]*2+BWscncns[[#This Row],[C fm]]</f>
        <v>1</v>
      </c>
      <c r="S4904">
        <v>277</v>
      </c>
      <c r="T4904">
        <v>358400</v>
      </c>
      <c r="U4904" s="13">
        <v>0.77287899999999998</v>
      </c>
      <c r="V4904" s="13">
        <v>1.293863</v>
      </c>
      <c r="W4904">
        <v>4071</v>
      </c>
      <c r="X4904">
        <v>81</v>
      </c>
      <c r="Z4904" s="10">
        <f>IF($N4904&lt;&gt;0,constants!$L$2,IF($O4904&lt;&gt;0,constants!$M$2,IF($P4904&lt;&gt;0,constants!$N$2,0)))</f>
        <v>1117.99</v>
      </c>
      <c r="AA4904" s="10">
        <f>IF($N4904&lt;&gt;0,constants!$L$2,IF($O4904&lt;&gt;0,constants!$M$2,IF($P4904&lt;&gt;0,constants!$P$2,0)))</f>
        <v>4051.45</v>
      </c>
      <c r="AB4904" s="11">
        <f>constants!$O$2</f>
        <v>4861.32</v>
      </c>
      <c r="AC4904" s="11">
        <f>VLOOKUP(BWscncns[[#This Row],[scanner]],[0]!ScnrAvgBW,2,FALSE)/1000</f>
        <v>2386.3111194805197</v>
      </c>
      <c r="AD4904" s="8">
        <f>(1+$F4904)*Z4904</f>
        <v>863.96724306049805</v>
      </c>
      <c r="AE4904" s="8">
        <f>(1+$F4904)*AA4904</f>
        <v>3130.9046475348209</v>
      </c>
      <c r="AF4904" s="8">
        <f>(1+$F4904)*AB4904</f>
        <v>3756.7610068380395</v>
      </c>
      <c r="AG4904" s="8">
        <f>(1+$F4904)*AC4904</f>
        <v>1844.1083005949922</v>
      </c>
      <c r="AH4904" s="8">
        <f>(1+$F4904)*$T4904/1000</f>
        <v>276.96657386280958</v>
      </c>
      <c r="AI4904" s="8">
        <f>(1+BWscncns[[#This Row],[pid_error]]*K_p)*BWscncns[[#This Row],[dbw]]/1000</f>
        <v>317.68328693140478</v>
      </c>
      <c r="AJ4904" s="13">
        <f>BWscncns[[#This Row],[Torflow prgrssv alt vote]]/VLOOKUP(BWscncns[[#This Row],[class]],AltBWtotl,2,FALSE)*100</f>
        <v>6.2655624986608935E-3</v>
      </c>
      <c r="AK4904">
        <f>IF(D4904=E4904,1,0)</f>
        <v>1</v>
      </c>
    </row>
    <row r="4905" spans="1:37">
      <c r="A4905" s="1" t="s">
        <v>11255</v>
      </c>
      <c r="B4905" s="1" t="s">
        <v>11256</v>
      </c>
      <c r="C4905">
        <v>246</v>
      </c>
      <c r="D4905">
        <v>1524989085</v>
      </c>
      <c r="E4905">
        <v>1524989085</v>
      </c>
      <c r="F4905" s="2">
        <v>-0.36770201884699999</v>
      </c>
      <c r="G4905" s="2">
        <v>-0.36770201884699999</v>
      </c>
      <c r="H4905">
        <v>246039</v>
      </c>
      <c r="I4905" s="2">
        <v>-3.2288330348900003E-2</v>
      </c>
      <c r="J4905" s="2">
        <v>0</v>
      </c>
      <c r="K4905">
        <v>6</v>
      </c>
      <c r="L4905" s="1" t="s">
        <v>11597</v>
      </c>
      <c r="M4905" s="1" t="s">
        <v>11256</v>
      </c>
      <c r="N4905">
        <v>0</v>
      </c>
      <c r="O4905">
        <v>0</v>
      </c>
      <c r="P4905">
        <v>1</v>
      </c>
      <c r="Q4905">
        <v>0</v>
      </c>
      <c r="R4905" s="19">
        <f>BWscncns[[#This Row],[C fx]]*4+BWscncns[[#This Row],[C fg]]*2+BWscncns[[#This Row],[C fm]]</f>
        <v>1</v>
      </c>
      <c r="S4905">
        <v>246</v>
      </c>
      <c r="T4905">
        <v>389120</v>
      </c>
      <c r="U4905" s="13">
        <v>0.63219599999999998</v>
      </c>
      <c r="V4905" s="13">
        <v>1.5817889999999999</v>
      </c>
      <c r="W4905">
        <v>4444</v>
      </c>
      <c r="X4905">
        <v>88</v>
      </c>
      <c r="Z4905" s="10">
        <f>IF($N4905&lt;&gt;0,constants!$L$2,IF($O4905&lt;&gt;0,constants!$M$2,IF($P4905&lt;&gt;0,constants!$N$2,0)))</f>
        <v>1117.99</v>
      </c>
      <c r="AA4905" s="10">
        <f>IF($N4905&lt;&gt;0,constants!$L$2,IF($O4905&lt;&gt;0,constants!$M$2,IF($P4905&lt;&gt;0,constants!$P$2,0)))</f>
        <v>4051.45</v>
      </c>
      <c r="AB4905" s="11">
        <f>constants!$O$2</f>
        <v>4861.32</v>
      </c>
      <c r="AC4905" s="11">
        <f>VLOOKUP(BWscncns[[#This Row],[scanner]],[0]!ScnrAvgBW,2,FALSE)/1000</f>
        <v>2386.3111194805197</v>
      </c>
      <c r="AD4905" s="8">
        <f>(1+$F4905)*Z4905</f>
        <v>706.9028199492426</v>
      </c>
      <c r="AE4905" s="8">
        <f>(1+$F4905)*AA4905</f>
        <v>2561.7236557423221</v>
      </c>
      <c r="AF4905" s="8">
        <f>(1+$F4905)*AB4905</f>
        <v>3073.8028217387023</v>
      </c>
      <c r="AG4905" s="8">
        <f>(1+$F4905)*AC4905</f>
        <v>1508.8597032504881</v>
      </c>
      <c r="AH4905" s="8">
        <f>(1+$F4905)*$T4905/1000</f>
        <v>246.03979042625537</v>
      </c>
      <c r="AI4905" s="8">
        <f>(1+BWscncns[[#This Row],[pid_error]]*K_p)*BWscncns[[#This Row],[dbw]]/1000</f>
        <v>317.57989521312771</v>
      </c>
      <c r="AJ4905" s="13">
        <f>BWscncns[[#This Row],[Torflow prgrssv alt vote]]/VLOOKUP(BWscncns[[#This Row],[class]],AltBWtotl,2,FALSE)*100</f>
        <v>6.2635233379641931E-3</v>
      </c>
      <c r="AK4905">
        <f>IF(D4905=E4905,1,0)</f>
        <v>1</v>
      </c>
    </row>
    <row r="4906" spans="1:37">
      <c r="A4906" s="1" t="s">
        <v>10261</v>
      </c>
      <c r="B4906" s="1" t="s">
        <v>10262</v>
      </c>
      <c r="C4906">
        <v>262</v>
      </c>
      <c r="D4906">
        <v>1524932337</v>
      </c>
      <c r="E4906">
        <v>1524932337</v>
      </c>
      <c r="F4906" s="2">
        <v>-0.29738437202099999</v>
      </c>
      <c r="G4906" s="2">
        <v>-0.29738437202099999</v>
      </c>
      <c r="H4906">
        <v>261890</v>
      </c>
      <c r="I4906" s="2">
        <v>0.153314361638</v>
      </c>
      <c r="J4906" s="2">
        <v>0</v>
      </c>
      <c r="K4906">
        <v>6</v>
      </c>
      <c r="L4906" s="1" t="s">
        <v>11725</v>
      </c>
      <c r="M4906" s="1" t="s">
        <v>10262</v>
      </c>
      <c r="N4906">
        <v>0</v>
      </c>
      <c r="O4906">
        <v>0</v>
      </c>
      <c r="P4906">
        <v>1</v>
      </c>
      <c r="Q4906">
        <v>0</v>
      </c>
      <c r="R4906" s="19">
        <f>BWscncns[[#This Row],[C fx]]*4+BWscncns[[#This Row],[C fg]]*2+BWscncns[[#This Row],[C fm]]</f>
        <v>1</v>
      </c>
      <c r="S4906">
        <v>262</v>
      </c>
      <c r="T4906">
        <v>372736</v>
      </c>
      <c r="U4906" s="13">
        <v>0.70291000000000003</v>
      </c>
      <c r="V4906" s="13">
        <v>1.4226559999999999</v>
      </c>
      <c r="W4906">
        <v>4268</v>
      </c>
      <c r="X4906">
        <v>85</v>
      </c>
      <c r="Z4906" s="10">
        <f>IF($N4906&lt;&gt;0,constants!$L$2,IF($O4906&lt;&gt;0,constants!$M$2,IF($P4906&lt;&gt;0,constants!$N$2,0)))</f>
        <v>1117.99</v>
      </c>
      <c r="AA4906" s="10">
        <f>IF($N4906&lt;&gt;0,constants!$L$2,IF($O4906&lt;&gt;0,constants!$M$2,IF($P4906&lt;&gt;0,constants!$P$2,0)))</f>
        <v>4051.45</v>
      </c>
      <c r="AB4906" s="11">
        <f>constants!$O$2</f>
        <v>4861.32</v>
      </c>
      <c r="AC4906" s="11">
        <f>VLOOKUP(BWscncns[[#This Row],[scanner]],[0]!ScnrAvgBW,2,FALSE)/1000</f>
        <v>2386.3111194805197</v>
      </c>
      <c r="AD4906" s="8">
        <f>(1+$F4906)*Z4906</f>
        <v>785.51724592424227</v>
      </c>
      <c r="AE4906" s="8">
        <f>(1+$F4906)*AA4906</f>
        <v>2846.6120859755197</v>
      </c>
      <c r="AF4906" s="8">
        <f>(1+$F4906)*AB4906</f>
        <v>3415.6394046068722</v>
      </c>
      <c r="AG4906" s="8">
        <f>(1+$F4906)*AC4906</f>
        <v>1676.6594857670759</v>
      </c>
      <c r="AH4906" s="8">
        <f>(1+$F4906)*$T4906/1000</f>
        <v>261.89013871038054</v>
      </c>
      <c r="AI4906" s="8">
        <f>(1+BWscncns[[#This Row],[pid_error]]*K_p)*BWscncns[[#This Row],[dbw]]/1000</f>
        <v>317.31306935519029</v>
      </c>
      <c r="AJ4906" s="13">
        <f>BWscncns[[#This Row],[Torflow prgrssv alt vote]]/VLOOKUP(BWscncns[[#This Row],[class]],AltBWtotl,2,FALSE)*100</f>
        <v>6.2582608197331779E-3</v>
      </c>
      <c r="AK4906">
        <f>IF(D4906=E4906,1,0)</f>
        <v>1</v>
      </c>
    </row>
    <row r="4907" spans="1:37">
      <c r="A4907" s="1" t="s">
        <v>25</v>
      </c>
      <c r="B4907" s="1" t="s">
        <v>26</v>
      </c>
      <c r="C4907">
        <v>203</v>
      </c>
      <c r="D4907">
        <v>1524984900</v>
      </c>
      <c r="E4907">
        <v>1524984900</v>
      </c>
      <c r="F4907" s="2">
        <v>-0.53111741296399995</v>
      </c>
      <c r="G4907" s="2">
        <v>-0.53111741296399995</v>
      </c>
      <c r="H4907">
        <v>202514</v>
      </c>
      <c r="I4907" s="2">
        <v>9.9078966822900003E-2</v>
      </c>
      <c r="J4907" s="2">
        <v>0.2</v>
      </c>
      <c r="K4907">
        <v>7</v>
      </c>
      <c r="L4907" s="1" t="s">
        <v>11929</v>
      </c>
      <c r="M4907" s="1" t="s">
        <v>26</v>
      </c>
      <c r="N4907">
        <v>0</v>
      </c>
      <c r="O4907">
        <v>0</v>
      </c>
      <c r="P4907">
        <v>1</v>
      </c>
      <c r="Q4907">
        <v>0</v>
      </c>
      <c r="R4907" s="19">
        <f>BWscncns[[#This Row],[C fx]]*4+BWscncns[[#This Row],[C fg]]*2+BWscncns[[#This Row],[C fm]]</f>
        <v>1</v>
      </c>
      <c r="S4907">
        <v>197</v>
      </c>
      <c r="T4907">
        <v>431908</v>
      </c>
      <c r="U4907" s="13">
        <v>0.45611600000000002</v>
      </c>
      <c r="V4907" s="13">
        <v>2.1924260000000002</v>
      </c>
      <c r="W4907">
        <v>4998</v>
      </c>
      <c r="X4907">
        <v>99</v>
      </c>
      <c r="Z4907" s="10">
        <f>IF($N4907&lt;&gt;0,constants!$L$2,IF($O4907&lt;&gt;0,constants!$M$2,IF($P4907&lt;&gt;0,constants!$N$2,0)))</f>
        <v>1117.99</v>
      </c>
      <c r="AA4907" s="10">
        <f>IF($N4907&lt;&gt;0,constants!$L$2,IF($O4907&lt;&gt;0,constants!$M$2,IF($P4907&lt;&gt;0,constants!$P$2,0)))</f>
        <v>4051.45</v>
      </c>
      <c r="AB4907" s="11">
        <f>constants!$O$2</f>
        <v>4861.32</v>
      </c>
      <c r="AC4907" s="11">
        <f>VLOOKUP(BWscncns[[#This Row],[scanner]],[0]!ScnrAvgBW,2,FALSE)/1000</f>
        <v>885.64026081730776</v>
      </c>
      <c r="AD4907" s="8">
        <f>(1+$F4907)*Z4907</f>
        <v>524.20604348037773</v>
      </c>
      <c r="AE4907" s="8">
        <f>(1+$F4907)*AA4907</f>
        <v>1899.6543572470023</v>
      </c>
      <c r="AF4907" s="8">
        <f>(1+$F4907)*AB4907</f>
        <v>2279.3882980098479</v>
      </c>
      <c r="AG4907" s="8">
        <f>(1+$F4907)*AC4907</f>
        <v>415.26129667525709</v>
      </c>
      <c r="AH4907" s="8">
        <f>(1+$F4907)*$T4907/1000</f>
        <v>202.51414040154472</v>
      </c>
      <c r="AI4907" s="8">
        <f>(1+BWscncns[[#This Row],[pid_error]]*K_p)*BWscncns[[#This Row],[dbw]]/1000</f>
        <v>317.21107020077238</v>
      </c>
      <c r="AJ4907" s="13">
        <f>BWscncns[[#This Row],[Torflow prgrssv alt vote]]/VLOOKUP(BWscncns[[#This Row],[class]],AltBWtotl,2,FALSE)*100</f>
        <v>6.2562491241133387E-3</v>
      </c>
      <c r="AK4907">
        <f>IF(D4907=E4907,1,0)</f>
        <v>1</v>
      </c>
    </row>
    <row r="4908" spans="1:37">
      <c r="A4908" s="1" t="s">
        <v>3391</v>
      </c>
      <c r="B4908" s="1" t="s">
        <v>3392</v>
      </c>
      <c r="C4908">
        <v>223</v>
      </c>
      <c r="D4908">
        <v>1524975578</v>
      </c>
      <c r="E4908">
        <v>1524975578</v>
      </c>
      <c r="F4908" s="2">
        <v>-0.45520389933900002</v>
      </c>
      <c r="G4908" s="2">
        <v>-0.45520389933900002</v>
      </c>
      <c r="H4908">
        <v>223148</v>
      </c>
      <c r="I4908" s="2">
        <v>-0.20024171957</v>
      </c>
      <c r="J4908" s="2">
        <v>0</v>
      </c>
      <c r="K4908">
        <v>6</v>
      </c>
      <c r="L4908" s="1" t="s">
        <v>11692</v>
      </c>
      <c r="M4908" s="1" t="s">
        <v>3392</v>
      </c>
      <c r="N4908">
        <v>0</v>
      </c>
      <c r="O4908">
        <v>0</v>
      </c>
      <c r="P4908">
        <v>1</v>
      </c>
      <c r="Q4908">
        <v>0</v>
      </c>
      <c r="R4908" s="19">
        <f>BWscncns[[#This Row],[C fx]]*4+BWscncns[[#This Row],[C fg]]*2+BWscncns[[#This Row],[C fm]]</f>
        <v>1</v>
      </c>
      <c r="S4908">
        <v>223</v>
      </c>
      <c r="T4908">
        <v>409600</v>
      </c>
      <c r="U4908" s="13">
        <v>0.54443399999999997</v>
      </c>
      <c r="V4908" s="13">
        <v>1.8367709999999999</v>
      </c>
      <c r="W4908">
        <v>4717</v>
      </c>
      <c r="X4908">
        <v>94</v>
      </c>
      <c r="Z4908" s="10">
        <f>IF($N4908&lt;&gt;0,constants!$L$2,IF($O4908&lt;&gt;0,constants!$M$2,IF($P4908&lt;&gt;0,constants!$N$2,0)))</f>
        <v>1117.99</v>
      </c>
      <c r="AA4908" s="10">
        <f>IF($N4908&lt;&gt;0,constants!$L$2,IF($O4908&lt;&gt;0,constants!$M$2,IF($P4908&lt;&gt;0,constants!$P$2,0)))</f>
        <v>4051.45</v>
      </c>
      <c r="AB4908" s="11">
        <f>constants!$O$2</f>
        <v>4861.32</v>
      </c>
      <c r="AC4908" s="11">
        <f>VLOOKUP(BWscncns[[#This Row],[scanner]],[0]!ScnrAvgBW,2,FALSE)/1000</f>
        <v>2386.3111194805197</v>
      </c>
      <c r="AD4908" s="8">
        <f>(1+$F4908)*Z4908</f>
        <v>609.07659257799139</v>
      </c>
      <c r="AE4908" s="8">
        <f>(1+$F4908)*AA4908</f>
        <v>2207.2141620230086</v>
      </c>
      <c r="AF4908" s="8">
        <f>(1+$F4908)*AB4908</f>
        <v>2648.4281800653325</v>
      </c>
      <c r="AG4908" s="8">
        <f>(1+$F4908)*AC4908</f>
        <v>1300.0529928569729</v>
      </c>
      <c r="AH4908" s="8">
        <f>(1+$F4908)*$T4908/1000</f>
        <v>223.14848283074559</v>
      </c>
      <c r="AI4908" s="8">
        <f>(1+BWscncns[[#This Row],[pid_error]]*K_p)*BWscncns[[#This Row],[dbw]]/1000</f>
        <v>316.37424141537281</v>
      </c>
      <c r="AJ4908" s="13">
        <f>BWscncns[[#This Row],[Torflow prgrssv alt vote]]/VLOOKUP(BWscncns[[#This Row],[class]],AltBWtotl,2,FALSE)*100</f>
        <v>6.2397446264853855E-3</v>
      </c>
      <c r="AK4908">
        <f>IF(D4908=E4908,1,0)</f>
        <v>1</v>
      </c>
    </row>
    <row r="4909" spans="1:37">
      <c r="A4909" s="1" t="s">
        <v>9256</v>
      </c>
      <c r="B4909" s="1" t="s">
        <v>9257</v>
      </c>
      <c r="C4909">
        <v>246</v>
      </c>
      <c r="D4909">
        <v>1524937903</v>
      </c>
      <c r="E4909">
        <v>1524937903</v>
      </c>
      <c r="F4909" s="2">
        <v>-0.35901748788100002</v>
      </c>
      <c r="G4909" s="2">
        <v>-0.35901748788100002</v>
      </c>
      <c r="H4909">
        <v>246137</v>
      </c>
      <c r="I4909" s="2">
        <v>-0.389102444449</v>
      </c>
      <c r="J4909" s="2">
        <v>0</v>
      </c>
      <c r="K4909">
        <v>5</v>
      </c>
      <c r="L4909" s="1" t="s">
        <v>11792</v>
      </c>
      <c r="M4909" s="1" t="s">
        <v>9257</v>
      </c>
      <c r="N4909">
        <v>0</v>
      </c>
      <c r="O4909">
        <v>0</v>
      </c>
      <c r="P4909">
        <v>1</v>
      </c>
      <c r="Q4909">
        <v>0</v>
      </c>
      <c r="R4909" s="19">
        <f>BWscncns[[#This Row],[C fx]]*4+BWscncns[[#This Row],[C fg]]*2+BWscncns[[#This Row],[C fm]]</f>
        <v>1</v>
      </c>
      <c r="S4909">
        <v>284</v>
      </c>
      <c r="T4909">
        <v>384000</v>
      </c>
      <c r="U4909" s="13">
        <v>0.73958299999999999</v>
      </c>
      <c r="V4909" s="13">
        <v>1.3521129999999999</v>
      </c>
      <c r="W4909">
        <v>4165</v>
      </c>
      <c r="X4909">
        <v>83</v>
      </c>
      <c r="Z4909" s="10">
        <f>IF($N4909&lt;&gt;0,constants!$L$2,IF($O4909&lt;&gt;0,constants!$M$2,IF($P4909&lt;&gt;0,constants!$N$2,0)))</f>
        <v>1117.99</v>
      </c>
      <c r="AA4909" s="10">
        <f>IF($N4909&lt;&gt;0,constants!$L$2,IF($O4909&lt;&gt;0,constants!$M$2,IF($P4909&lt;&gt;0,constants!$P$2,0)))</f>
        <v>4051.45</v>
      </c>
      <c r="AB4909" s="11">
        <f>constants!$O$2</f>
        <v>4861.32</v>
      </c>
      <c r="AC4909" s="11">
        <f>VLOOKUP(BWscncns[[#This Row],[scanner]],[0]!ScnrAvgBW,2,FALSE)/1000</f>
        <v>3794.4265750962772</v>
      </c>
      <c r="AD4909" s="8">
        <f>(1+$F4909)*Z4909</f>
        <v>716.61203872392082</v>
      </c>
      <c r="AE4909" s="8">
        <f>(1+$F4909)*AA4909</f>
        <v>2596.9085987245226</v>
      </c>
      <c r="AF4909" s="8">
        <f>(1+$F4909)*AB4909</f>
        <v>3116.0211058143373</v>
      </c>
      <c r="AG4909" s="8">
        <f>(1+$F4909)*AC4909</f>
        <v>2432.1610781563054</v>
      </c>
      <c r="AH4909" s="8">
        <f>(1+$F4909)*$T4909/1000</f>
        <v>246.13728465369601</v>
      </c>
      <c r="AI4909" s="8">
        <f>(1+BWscncns[[#This Row],[pid_error]]*K_p)*BWscncns[[#This Row],[dbw]]/1000</f>
        <v>315.06864232684802</v>
      </c>
      <c r="AJ4909" s="13">
        <f>BWscncns[[#This Row],[Torflow prgrssv alt vote]]/VLOOKUP(BWscncns[[#This Row],[class]],AltBWtotl,2,FALSE)*100</f>
        <v>6.2139947270608278E-3</v>
      </c>
      <c r="AK4909">
        <f>IF(D4909=E4909,1,0)</f>
        <v>1</v>
      </c>
    </row>
    <row r="4910" spans="1:37">
      <c r="A4910" s="1" t="s">
        <v>8961</v>
      </c>
      <c r="B4910" s="1" t="s">
        <v>49</v>
      </c>
      <c r="C4910">
        <v>39</v>
      </c>
      <c r="D4910">
        <v>1524998348</v>
      </c>
      <c r="E4910">
        <v>1524998348</v>
      </c>
      <c r="F4910" s="2">
        <v>-0.934354357468</v>
      </c>
      <c r="G4910" s="2">
        <v>-0.934354357468</v>
      </c>
      <c r="H4910">
        <v>38769</v>
      </c>
      <c r="I4910" s="2">
        <v>-4.5278710978E-2</v>
      </c>
      <c r="J4910" s="2">
        <v>0</v>
      </c>
      <c r="K4910">
        <v>8</v>
      </c>
      <c r="L4910" s="1" t="s">
        <v>11968</v>
      </c>
      <c r="M4910" s="1" t="s">
        <v>49</v>
      </c>
      <c r="N4910">
        <v>0</v>
      </c>
      <c r="O4910">
        <v>0</v>
      </c>
      <c r="P4910">
        <v>1</v>
      </c>
      <c r="Q4910">
        <v>0</v>
      </c>
      <c r="R4910" s="19">
        <f>BWscncns[[#This Row],[C fx]]*4+BWscncns[[#This Row],[C fg]]*2+BWscncns[[#This Row],[C fm]]</f>
        <v>1</v>
      </c>
      <c r="S4910">
        <v>31</v>
      </c>
      <c r="T4910">
        <v>590580</v>
      </c>
      <c r="U4910" s="13">
        <v>5.2491000000000003E-2</v>
      </c>
      <c r="V4910" s="13">
        <v>19.050968000000001</v>
      </c>
      <c r="W4910">
        <v>6335</v>
      </c>
      <c r="X4910">
        <v>126</v>
      </c>
      <c r="Z4910" s="10">
        <f>IF($N4910&lt;&gt;0,constants!$L$2,IF($O4910&lt;&gt;0,constants!$M$2,IF($P4910&lt;&gt;0,constants!$N$2,0)))</f>
        <v>1117.99</v>
      </c>
      <c r="AA4910" s="10">
        <f>IF($N4910&lt;&gt;0,constants!$L$2,IF($O4910&lt;&gt;0,constants!$M$2,IF($P4910&lt;&gt;0,constants!$P$2,0)))</f>
        <v>4051.45</v>
      </c>
      <c r="AB4910" s="11">
        <f>constants!$O$2</f>
        <v>4861.32</v>
      </c>
      <c r="AC4910" s="11">
        <f>VLOOKUP(BWscncns[[#This Row],[scanner]],[0]!ScnrAvgBW,2,FALSE)/1000</f>
        <v>509.99709399477808</v>
      </c>
      <c r="AD4910" s="8">
        <f>(1+$F4910)*Z4910</f>
        <v>73.391171894350691</v>
      </c>
      <c r="AE4910" s="8">
        <f>(1+$F4910)*AA4910</f>
        <v>265.96003843627142</v>
      </c>
      <c r="AF4910" s="8">
        <f>(1+$F4910)*AB4910</f>
        <v>319.12447495366223</v>
      </c>
      <c r="AG4910" s="8">
        <f>(1+$F4910)*AC4910</f>
        <v>33.47908692474001</v>
      </c>
      <c r="AH4910" s="8">
        <f>(1+$F4910)*$T4910/1000</f>
        <v>38.769003566548562</v>
      </c>
      <c r="AI4910" s="8">
        <f>(1+BWscncns[[#This Row],[pid_error]]*K_p)*BWscncns[[#This Row],[dbw]]/1000</f>
        <v>314.67450178327431</v>
      </c>
      <c r="AJ4910" s="13">
        <f>BWscncns[[#This Row],[Torflow prgrssv alt vote]]/VLOOKUP(BWscncns[[#This Row],[class]],AltBWtotl,2,FALSE)*100</f>
        <v>6.2062212233525557E-3</v>
      </c>
      <c r="AK4910">
        <f>IF(D4910=E4910,1,0)</f>
        <v>1</v>
      </c>
    </row>
    <row r="4911" spans="1:37">
      <c r="A4911" s="1" t="s">
        <v>6169</v>
      </c>
      <c r="B4911" s="1" t="s">
        <v>6170</v>
      </c>
      <c r="C4911">
        <v>187</v>
      </c>
      <c r="D4911">
        <v>1525006228</v>
      </c>
      <c r="E4911">
        <v>1525006228</v>
      </c>
      <c r="F4911" s="2">
        <v>-0.57368686862499996</v>
      </c>
      <c r="G4911" s="2">
        <v>-0.57368686862499996</v>
      </c>
      <c r="H4911">
        <v>187161</v>
      </c>
      <c r="I4911" s="2">
        <v>-0.13635391302399999</v>
      </c>
      <c r="J4911" s="2">
        <v>0</v>
      </c>
      <c r="K4911">
        <v>7</v>
      </c>
      <c r="L4911" s="1" t="s">
        <v>11834</v>
      </c>
      <c r="M4911" s="1" t="s">
        <v>6170</v>
      </c>
      <c r="N4911">
        <v>0</v>
      </c>
      <c r="O4911">
        <v>0</v>
      </c>
      <c r="P4911">
        <v>1</v>
      </c>
      <c r="Q4911">
        <v>0</v>
      </c>
      <c r="R4911" s="19">
        <f>BWscncns[[#This Row],[C fx]]*4+BWscncns[[#This Row],[C fg]]*2+BWscncns[[#This Row],[C fm]]</f>
        <v>1</v>
      </c>
      <c r="S4911">
        <v>217</v>
      </c>
      <c r="T4911">
        <v>439024</v>
      </c>
      <c r="U4911" s="13">
        <v>0.494278</v>
      </c>
      <c r="V4911" s="13">
        <v>2.0231520000000001</v>
      </c>
      <c r="W4911">
        <v>4861</v>
      </c>
      <c r="X4911">
        <v>97</v>
      </c>
      <c r="Z4911" s="10">
        <f>IF($N4911&lt;&gt;0,constants!$L$2,IF($O4911&lt;&gt;0,constants!$M$2,IF($P4911&lt;&gt;0,constants!$N$2,0)))</f>
        <v>1117.99</v>
      </c>
      <c r="AA4911" s="10">
        <f>IF($N4911&lt;&gt;0,constants!$L$2,IF($O4911&lt;&gt;0,constants!$M$2,IF($P4911&lt;&gt;0,constants!$P$2,0)))</f>
        <v>4051.45</v>
      </c>
      <c r="AB4911" s="11">
        <f>constants!$O$2</f>
        <v>4861.32</v>
      </c>
      <c r="AC4911" s="11">
        <f>VLOOKUP(BWscncns[[#This Row],[scanner]],[0]!ScnrAvgBW,2,FALSE)/1000</f>
        <v>885.64026081730776</v>
      </c>
      <c r="AD4911" s="8">
        <f>(1+$F4911)*Z4911</f>
        <v>476.61381774593627</v>
      </c>
      <c r="AE4911" s="8">
        <f>(1+$F4911)*AA4911</f>
        <v>1727.1863361092439</v>
      </c>
      <c r="AF4911" s="8">
        <f>(1+$F4911)*AB4911</f>
        <v>2072.444551815915</v>
      </c>
      <c r="AG4911" s="8">
        <f>(1+$F4911)*AC4911</f>
        <v>377.56007286079824</v>
      </c>
      <c r="AH4911" s="8">
        <f>(1+$F4911)*$T4911/1000</f>
        <v>187.161696188778</v>
      </c>
      <c r="AI4911" s="8">
        <f>(1+BWscncns[[#This Row],[pid_error]]*K_p)*BWscncns[[#This Row],[dbw]]/1000</f>
        <v>313.09284809438901</v>
      </c>
      <c r="AJ4911" s="13">
        <f>BWscncns[[#This Row],[Torflow prgrssv alt vote]]/VLOOKUP(BWscncns[[#This Row],[class]],AltBWtotl,2,FALSE)*100</f>
        <v>6.175026790259548E-3</v>
      </c>
      <c r="AK4911">
        <f>IF(D4911=E4911,1,0)</f>
        <v>1</v>
      </c>
    </row>
    <row r="4912" spans="1:37">
      <c r="A4912" s="1" t="s">
        <v>1383</v>
      </c>
      <c r="B4912" s="1" t="s">
        <v>1384</v>
      </c>
      <c r="C4912">
        <v>68</v>
      </c>
      <c r="D4912">
        <v>1524994035</v>
      </c>
      <c r="E4912">
        <v>1524994035</v>
      </c>
      <c r="F4912" s="2">
        <v>-0.87721362721999996</v>
      </c>
      <c r="G4912" s="2">
        <v>-0.87721362721999996</v>
      </c>
      <c r="H4912">
        <v>68398</v>
      </c>
      <c r="I4912" s="2">
        <v>2.5519878176500001E-2</v>
      </c>
      <c r="J4912" s="2">
        <v>0</v>
      </c>
      <c r="K4912">
        <v>8</v>
      </c>
      <c r="L4912" s="1" t="s">
        <v>11823</v>
      </c>
      <c r="M4912" s="1" t="s">
        <v>1384</v>
      </c>
      <c r="N4912">
        <v>0</v>
      </c>
      <c r="O4912">
        <v>0</v>
      </c>
      <c r="P4912">
        <v>1</v>
      </c>
      <c r="Q4912">
        <v>0</v>
      </c>
      <c r="R4912" s="19">
        <f>BWscncns[[#This Row],[C fx]]*4+BWscncns[[#This Row],[C fg]]*2+BWscncns[[#This Row],[C fm]]</f>
        <v>1</v>
      </c>
      <c r="S4912">
        <v>41</v>
      </c>
      <c r="T4912">
        <v>557056</v>
      </c>
      <c r="U4912" s="13">
        <v>7.3601E-2</v>
      </c>
      <c r="V4912" s="13">
        <v>13.586732</v>
      </c>
      <c r="W4912">
        <v>6290</v>
      </c>
      <c r="X4912">
        <v>125</v>
      </c>
      <c r="Z4912" s="10">
        <f>IF($N4912&lt;&gt;0,constants!$L$2,IF($O4912&lt;&gt;0,constants!$M$2,IF($P4912&lt;&gt;0,constants!$N$2,0)))</f>
        <v>1117.99</v>
      </c>
      <c r="AA4912" s="10">
        <f>IF($N4912&lt;&gt;0,constants!$L$2,IF($O4912&lt;&gt;0,constants!$M$2,IF($P4912&lt;&gt;0,constants!$P$2,0)))</f>
        <v>4051.45</v>
      </c>
      <c r="AB4912" s="11">
        <f>constants!$O$2</f>
        <v>4861.32</v>
      </c>
      <c r="AC4912" s="11">
        <f>VLOOKUP(BWscncns[[#This Row],[scanner]],[0]!ScnrAvgBW,2,FALSE)/1000</f>
        <v>509.99709399477808</v>
      </c>
      <c r="AD4912" s="8">
        <f>(1+$F4912)*Z4912</f>
        <v>137.27393690431225</v>
      </c>
      <c r="AE4912" s="8">
        <f>(1+$F4912)*AA4912</f>
        <v>497.46284999953116</v>
      </c>
      <c r="AF4912" s="8">
        <f>(1+$F4912)*AB4912</f>
        <v>596.90384972286972</v>
      </c>
      <c r="AG4912" s="8">
        <f>(1+$F4912)*AC4912</f>
        <v>62.620693299959541</v>
      </c>
      <c r="AH4912" s="8">
        <f>(1+$F4912)*$T4912/1000</f>
        <v>68.398885675335706</v>
      </c>
      <c r="AI4912" s="8">
        <f>(1+BWscncns[[#This Row],[pid_error]]*K_p)*BWscncns[[#This Row],[dbw]]/1000</f>
        <v>312.72744283766781</v>
      </c>
      <c r="AJ4912" s="13">
        <f>BWscncns[[#This Row],[Torflow prgrssv alt vote]]/VLOOKUP(BWscncns[[#This Row],[class]],AltBWtotl,2,FALSE)*100</f>
        <v>6.1678200231191031E-3</v>
      </c>
      <c r="AK4912">
        <f>IF(D4912=E4912,1,0)</f>
        <v>1</v>
      </c>
    </row>
    <row r="4913" spans="1:37">
      <c r="A4913" s="1" t="s">
        <v>10840</v>
      </c>
      <c r="B4913" s="1" t="s">
        <v>10841</v>
      </c>
      <c r="C4913">
        <v>241</v>
      </c>
      <c r="D4913">
        <v>1525000490</v>
      </c>
      <c r="E4913">
        <v>1525000490</v>
      </c>
      <c r="F4913" s="2">
        <v>-0.372648325447</v>
      </c>
      <c r="G4913" s="2">
        <v>-0.372648325447</v>
      </c>
      <c r="H4913">
        <v>240903</v>
      </c>
      <c r="I4913" s="2">
        <v>-0.202657496618</v>
      </c>
      <c r="J4913" s="2">
        <v>0</v>
      </c>
      <c r="K4913">
        <v>5</v>
      </c>
      <c r="L4913" s="1" t="s">
        <v>11739</v>
      </c>
      <c r="M4913" s="1" t="s">
        <v>10841</v>
      </c>
      <c r="N4913">
        <v>0</v>
      </c>
      <c r="O4913">
        <v>0</v>
      </c>
      <c r="P4913">
        <v>1</v>
      </c>
      <c r="Q4913">
        <v>0</v>
      </c>
      <c r="R4913" s="19">
        <f>BWscncns[[#This Row],[C fx]]*4+BWscncns[[#This Row],[C fg]]*2+BWscncns[[#This Row],[C fm]]</f>
        <v>1</v>
      </c>
      <c r="S4913">
        <v>241</v>
      </c>
      <c r="T4913">
        <v>384000</v>
      </c>
      <c r="U4913" s="13">
        <v>0.62760400000000005</v>
      </c>
      <c r="V4913" s="13">
        <v>1.593361</v>
      </c>
      <c r="W4913">
        <v>4453</v>
      </c>
      <c r="X4913">
        <v>89</v>
      </c>
      <c r="Z4913" s="10">
        <f>IF($N4913&lt;&gt;0,constants!$L$2,IF($O4913&lt;&gt;0,constants!$M$2,IF($P4913&lt;&gt;0,constants!$N$2,0)))</f>
        <v>1117.99</v>
      </c>
      <c r="AA4913" s="10">
        <f>IF($N4913&lt;&gt;0,constants!$L$2,IF($O4913&lt;&gt;0,constants!$M$2,IF($P4913&lt;&gt;0,constants!$P$2,0)))</f>
        <v>4051.45</v>
      </c>
      <c r="AB4913" s="11">
        <f>constants!$O$2</f>
        <v>4861.32</v>
      </c>
      <c r="AC4913" s="11">
        <f>VLOOKUP(BWscncns[[#This Row],[scanner]],[0]!ScnrAvgBW,2,FALSE)/1000</f>
        <v>3794.4265750962772</v>
      </c>
      <c r="AD4913" s="8">
        <f>(1+$F4913)*Z4913</f>
        <v>701.3728986335085</v>
      </c>
      <c r="AE4913" s="8">
        <f>(1+$F4913)*AA4913</f>
        <v>2541.6839418677519</v>
      </c>
      <c r="AF4913" s="8">
        <f>(1+$F4913)*AB4913</f>
        <v>3049.7572425379899</v>
      </c>
      <c r="AG4913" s="8">
        <f>(1+$F4913)*AC4913</f>
        <v>2380.439865855054</v>
      </c>
      <c r="AH4913" s="8">
        <f>(1+$F4913)*$T4913/1000</f>
        <v>240.90304302835199</v>
      </c>
      <c r="AI4913" s="8">
        <f>(1+BWscncns[[#This Row],[pid_error]]*K_p)*BWscncns[[#This Row],[dbw]]/1000</f>
        <v>312.45152151417602</v>
      </c>
      <c r="AJ4913" s="13">
        <f>BWscncns[[#This Row],[Torflow prgrssv alt vote]]/VLOOKUP(BWscncns[[#This Row],[class]],AltBWtotl,2,FALSE)*100</f>
        <v>6.1623781180262975E-3</v>
      </c>
      <c r="AK4913">
        <f>IF(D4913=E4913,1,0)</f>
        <v>1</v>
      </c>
    </row>
    <row r="4914" spans="1:37">
      <c r="A4914" s="1" t="s">
        <v>3383</v>
      </c>
      <c r="B4914" s="1" t="s">
        <v>3384</v>
      </c>
      <c r="C4914">
        <v>266</v>
      </c>
      <c r="D4914">
        <v>1524985992</v>
      </c>
      <c r="E4914">
        <v>1524985992</v>
      </c>
      <c r="F4914" s="2">
        <v>-0.25651263876199998</v>
      </c>
      <c r="G4914" s="2">
        <v>-0.25651263876199998</v>
      </c>
      <c r="H4914">
        <v>266465</v>
      </c>
      <c r="I4914" s="2">
        <v>4.3541999782599997E-2</v>
      </c>
      <c r="J4914" s="2">
        <v>0</v>
      </c>
      <c r="K4914">
        <v>6</v>
      </c>
      <c r="L4914" s="1" t="s">
        <v>11753</v>
      </c>
      <c r="M4914" s="1" t="s">
        <v>3384</v>
      </c>
      <c r="N4914">
        <v>0</v>
      </c>
      <c r="O4914">
        <v>0</v>
      </c>
      <c r="P4914">
        <v>1</v>
      </c>
      <c r="Q4914">
        <v>0</v>
      </c>
      <c r="R4914" s="19">
        <f>BWscncns[[#This Row],[C fx]]*4+BWscncns[[#This Row],[C fg]]*2+BWscncns[[#This Row],[C fm]]</f>
        <v>1</v>
      </c>
      <c r="S4914">
        <v>266</v>
      </c>
      <c r="T4914">
        <v>358400</v>
      </c>
      <c r="U4914" s="13">
        <v>0.74218799999999996</v>
      </c>
      <c r="V4914" s="13">
        <v>1.3473679999999999</v>
      </c>
      <c r="W4914">
        <v>4159</v>
      </c>
      <c r="X4914">
        <v>83</v>
      </c>
      <c r="Z4914" s="10">
        <f>IF($N4914&lt;&gt;0,constants!$L$2,IF($O4914&lt;&gt;0,constants!$M$2,IF($P4914&lt;&gt;0,constants!$N$2,0)))</f>
        <v>1117.99</v>
      </c>
      <c r="AA4914" s="10">
        <f>IF($N4914&lt;&gt;0,constants!$L$2,IF($O4914&lt;&gt;0,constants!$M$2,IF($P4914&lt;&gt;0,constants!$P$2,0)))</f>
        <v>4051.45</v>
      </c>
      <c r="AB4914" s="11">
        <f>constants!$O$2</f>
        <v>4861.32</v>
      </c>
      <c r="AC4914" s="11">
        <f>VLOOKUP(BWscncns[[#This Row],[scanner]],[0]!ScnrAvgBW,2,FALSE)/1000</f>
        <v>2386.3111194805197</v>
      </c>
      <c r="AD4914" s="8">
        <f>(1+$F4914)*Z4914</f>
        <v>831.21143499047162</v>
      </c>
      <c r="AE4914" s="8">
        <f>(1+$F4914)*AA4914</f>
        <v>3012.2018696876949</v>
      </c>
      <c r="AF4914" s="8">
        <f>(1+$F4914)*AB4914</f>
        <v>3614.3299789335138</v>
      </c>
      <c r="AG4914" s="8">
        <f>(1+$F4914)*AC4914</f>
        <v>1774.1921573154693</v>
      </c>
      <c r="AH4914" s="8">
        <f>(1+$F4914)*$T4914/1000</f>
        <v>266.46587026769919</v>
      </c>
      <c r="AI4914" s="8">
        <f>(1+BWscncns[[#This Row],[pid_error]]*K_p)*BWscncns[[#This Row],[dbw]]/1000</f>
        <v>312.43293513384964</v>
      </c>
      <c r="AJ4914" s="13">
        <f>BWscncns[[#This Row],[Torflow prgrssv alt vote]]/VLOOKUP(BWscncns[[#This Row],[class]],AltBWtotl,2,FALSE)*100</f>
        <v>6.162011544988466E-3</v>
      </c>
      <c r="AK4914">
        <f>IF(D4914=E4914,1,0)</f>
        <v>1</v>
      </c>
    </row>
    <row r="4915" spans="1:37">
      <c r="A4915" s="1" t="s">
        <v>2649</v>
      </c>
      <c r="B4915" s="1" t="s">
        <v>28</v>
      </c>
      <c r="C4915">
        <v>57</v>
      </c>
      <c r="D4915">
        <v>1524989656</v>
      </c>
      <c r="E4915">
        <v>1524989656</v>
      </c>
      <c r="F4915" s="2">
        <v>-0.89919132644599997</v>
      </c>
      <c r="G4915" s="2">
        <v>-0.89919132644599997</v>
      </c>
      <c r="H4915">
        <v>57188</v>
      </c>
      <c r="I4915" s="2">
        <v>3.01034136694E-2</v>
      </c>
      <c r="J4915" s="2">
        <v>0</v>
      </c>
      <c r="K4915">
        <v>8</v>
      </c>
      <c r="L4915" s="1" t="s">
        <v>11922</v>
      </c>
      <c r="M4915" s="1" t="s">
        <v>28</v>
      </c>
      <c r="N4915">
        <v>0</v>
      </c>
      <c r="O4915">
        <v>0</v>
      </c>
      <c r="P4915">
        <v>1</v>
      </c>
      <c r="Q4915">
        <v>0</v>
      </c>
      <c r="R4915" s="19">
        <f>BWscncns[[#This Row],[C fx]]*4+BWscncns[[#This Row],[C fg]]*2+BWscncns[[#This Row],[C fm]]</f>
        <v>1</v>
      </c>
      <c r="S4915">
        <v>57</v>
      </c>
      <c r="T4915">
        <v>567296</v>
      </c>
      <c r="U4915" s="13">
        <v>0.100477</v>
      </c>
      <c r="V4915" s="13">
        <v>9.9525609999999993</v>
      </c>
      <c r="W4915">
        <v>6199</v>
      </c>
      <c r="X4915">
        <v>123</v>
      </c>
      <c r="Z4915" s="10">
        <f>IF($N4915&lt;&gt;0,constants!$L$2,IF($O4915&lt;&gt;0,constants!$M$2,IF($P4915&lt;&gt;0,constants!$N$2,0)))</f>
        <v>1117.99</v>
      </c>
      <c r="AA4915" s="10">
        <f>IF($N4915&lt;&gt;0,constants!$L$2,IF($O4915&lt;&gt;0,constants!$M$2,IF($P4915&lt;&gt;0,constants!$P$2,0)))</f>
        <v>4051.45</v>
      </c>
      <c r="AB4915" s="11">
        <f>constants!$O$2</f>
        <v>4861.32</v>
      </c>
      <c r="AC4915" s="11">
        <f>VLOOKUP(BWscncns[[#This Row],[scanner]],[0]!ScnrAvgBW,2,FALSE)/1000</f>
        <v>509.99709399477808</v>
      </c>
      <c r="AD4915" s="8">
        <f>(1+$F4915)*Z4915</f>
        <v>112.7030889466365</v>
      </c>
      <c r="AE4915" s="8">
        <f>(1+$F4915)*AA4915</f>
        <v>408.4213004703534</v>
      </c>
      <c r="AF4915" s="8">
        <f>(1+$F4915)*AB4915</f>
        <v>490.06322092153141</v>
      </c>
      <c r="AG4915" s="8">
        <f>(1+$F4915)*AC4915</f>
        <v>51.412130562008251</v>
      </c>
      <c r="AH4915" s="8">
        <f>(1+$F4915)*$T4915/1000</f>
        <v>57.188357272490002</v>
      </c>
      <c r="AI4915" s="8">
        <f>(1+BWscncns[[#This Row],[pid_error]]*K_p)*BWscncns[[#This Row],[dbw]]/1000</f>
        <v>312.24217863624494</v>
      </c>
      <c r="AJ4915" s="13">
        <f>BWscncns[[#This Row],[Torflow prgrssv alt vote]]/VLOOKUP(BWscncns[[#This Row],[class]],AltBWtotl,2,FALSE)*100</f>
        <v>6.1582493176163162E-3</v>
      </c>
      <c r="AK4915">
        <f>IF(D4915=E4915,1,0)</f>
        <v>1</v>
      </c>
    </row>
    <row r="4916" spans="1:37">
      <c r="A4916" s="1" t="s">
        <v>3460</v>
      </c>
      <c r="B4916" s="1" t="s">
        <v>3461</v>
      </c>
      <c r="C4916">
        <v>213</v>
      </c>
      <c r="D4916">
        <v>1524907135</v>
      </c>
      <c r="E4916">
        <v>1524907135</v>
      </c>
      <c r="F4916" s="2">
        <v>-0.46018000948400001</v>
      </c>
      <c r="G4916" s="2">
        <v>-0.46018000948400001</v>
      </c>
      <c r="H4916">
        <v>213466</v>
      </c>
      <c r="I4916" s="2">
        <v>0.344086103699</v>
      </c>
      <c r="J4916" s="2">
        <v>0</v>
      </c>
      <c r="K4916">
        <v>6</v>
      </c>
      <c r="L4916" s="1" t="s">
        <v>12025</v>
      </c>
      <c r="M4916" s="1" t="s">
        <v>3461</v>
      </c>
      <c r="N4916">
        <v>0</v>
      </c>
      <c r="O4916">
        <v>0</v>
      </c>
      <c r="P4916">
        <v>1</v>
      </c>
      <c r="Q4916">
        <v>0</v>
      </c>
      <c r="R4916" s="19">
        <f>BWscncns[[#This Row],[C fx]]*4+BWscncns[[#This Row],[C fg]]*2+BWscncns[[#This Row],[C fm]]</f>
        <v>1</v>
      </c>
      <c r="S4916">
        <v>178</v>
      </c>
      <c r="T4916">
        <v>403478</v>
      </c>
      <c r="U4916" s="13">
        <v>0.441164</v>
      </c>
      <c r="V4916" s="13">
        <v>2.2667299999999999</v>
      </c>
      <c r="W4916">
        <v>5043</v>
      </c>
      <c r="X4916">
        <v>100</v>
      </c>
      <c r="Z4916" s="10">
        <f>IF($N4916&lt;&gt;0,constants!$L$2,IF($O4916&lt;&gt;0,constants!$M$2,IF($P4916&lt;&gt;0,constants!$N$2,0)))</f>
        <v>1117.99</v>
      </c>
      <c r="AA4916" s="10">
        <f>IF($N4916&lt;&gt;0,constants!$L$2,IF($O4916&lt;&gt;0,constants!$M$2,IF($P4916&lt;&gt;0,constants!$P$2,0)))</f>
        <v>4051.45</v>
      </c>
      <c r="AB4916" s="11">
        <f>constants!$O$2</f>
        <v>4861.32</v>
      </c>
      <c r="AC4916" s="11">
        <f>VLOOKUP(BWscncns[[#This Row],[scanner]],[0]!ScnrAvgBW,2,FALSE)/1000</f>
        <v>2386.3111194805197</v>
      </c>
      <c r="AD4916" s="8">
        <f>(1+$F4916)*Z4916</f>
        <v>603.51335119698274</v>
      </c>
      <c r="AE4916" s="8">
        <f>(1+$F4916)*AA4916</f>
        <v>2187.053700576048</v>
      </c>
      <c r="AF4916" s="8">
        <f>(1+$F4916)*AB4916</f>
        <v>2624.2377162952407</v>
      </c>
      <c r="AG4916" s="8">
        <f>(1+$F4916)*AC4916</f>
        <v>1288.1784458861994</v>
      </c>
      <c r="AH4916" s="8">
        <f>(1+$F4916)*$T4916/1000</f>
        <v>217.80549013341462</v>
      </c>
      <c r="AI4916" s="8">
        <f>(1+BWscncns[[#This Row],[pid_error]]*K_p)*BWscncns[[#This Row],[dbw]]/1000</f>
        <v>310.6417450667073</v>
      </c>
      <c r="AJ4916" s="13">
        <f>BWscncns[[#This Row],[Torflow prgrssv alt vote]]/VLOOKUP(BWscncns[[#This Row],[class]],AltBWtotl,2,FALSE)*100</f>
        <v>6.1266844951424846E-3</v>
      </c>
      <c r="AK4916">
        <f>IF(D4916=E4916,1,0)</f>
        <v>1</v>
      </c>
    </row>
    <row r="4917" spans="1:37">
      <c r="A4917" s="1" t="s">
        <v>7315</v>
      </c>
      <c r="B4917" s="1" t="s">
        <v>7316</v>
      </c>
      <c r="C4917">
        <v>262</v>
      </c>
      <c r="D4917">
        <v>1525000490</v>
      </c>
      <c r="E4917">
        <v>1525000490</v>
      </c>
      <c r="F4917" s="2">
        <v>-0.27019590373500002</v>
      </c>
      <c r="G4917" s="2">
        <v>-0.27019590373500002</v>
      </c>
      <c r="H4917">
        <v>261561</v>
      </c>
      <c r="I4917" s="2">
        <v>-7.7776980076899996E-2</v>
      </c>
      <c r="J4917" s="2">
        <v>0</v>
      </c>
      <c r="K4917">
        <v>5</v>
      </c>
      <c r="L4917" s="1" t="s">
        <v>11739</v>
      </c>
      <c r="M4917" s="1" t="s">
        <v>7316</v>
      </c>
      <c r="N4917">
        <v>0</v>
      </c>
      <c r="O4917">
        <v>0</v>
      </c>
      <c r="P4917">
        <v>1</v>
      </c>
      <c r="Q4917">
        <v>0</v>
      </c>
      <c r="R4917" s="19">
        <f>BWscncns[[#This Row],[C fx]]*4+BWscncns[[#This Row],[C fg]]*2+BWscncns[[#This Row],[C fm]]</f>
        <v>1</v>
      </c>
      <c r="S4917">
        <v>262</v>
      </c>
      <c r="T4917">
        <v>358400</v>
      </c>
      <c r="U4917" s="13">
        <v>0.73102699999999998</v>
      </c>
      <c r="V4917" s="13">
        <v>1.367939</v>
      </c>
      <c r="W4917">
        <v>4196</v>
      </c>
      <c r="X4917">
        <v>83</v>
      </c>
      <c r="Z4917" s="10">
        <f>IF($N4917&lt;&gt;0,constants!$L$2,IF($O4917&lt;&gt;0,constants!$M$2,IF($P4917&lt;&gt;0,constants!$N$2,0)))</f>
        <v>1117.99</v>
      </c>
      <c r="AA4917" s="10">
        <f>IF($N4917&lt;&gt;0,constants!$L$2,IF($O4917&lt;&gt;0,constants!$M$2,IF($P4917&lt;&gt;0,constants!$P$2,0)))</f>
        <v>4051.45</v>
      </c>
      <c r="AB4917" s="11">
        <f>constants!$O$2</f>
        <v>4861.32</v>
      </c>
      <c r="AC4917" s="11">
        <f>VLOOKUP(BWscncns[[#This Row],[scanner]],[0]!ScnrAvgBW,2,FALSE)/1000</f>
        <v>3794.4265750962772</v>
      </c>
      <c r="AD4917" s="8">
        <f>(1+$F4917)*Z4917</f>
        <v>815.91368158330738</v>
      </c>
      <c r="AE4917" s="8">
        <f>(1+$F4917)*AA4917</f>
        <v>2956.7648058128339</v>
      </c>
      <c r="AF4917" s="8">
        <f>(1+$F4917)*AB4917</f>
        <v>3547.8112492549694</v>
      </c>
      <c r="AG4917" s="8">
        <f>(1+$F4917)*AC4917</f>
        <v>2769.1880574820375</v>
      </c>
      <c r="AH4917" s="8">
        <f>(1+$F4917)*$T4917/1000</f>
        <v>261.56178810137601</v>
      </c>
      <c r="AI4917" s="8">
        <f>(1+BWscncns[[#This Row],[pid_error]]*K_p)*BWscncns[[#This Row],[dbw]]/1000</f>
        <v>309.98089405068799</v>
      </c>
      <c r="AJ4917" s="13">
        <f>BWscncns[[#This Row],[Torflow prgrssv alt vote]]/VLOOKUP(BWscncns[[#This Row],[class]],AltBWtotl,2,FALSE)*100</f>
        <v>6.1136507489131259E-3</v>
      </c>
      <c r="AK4917">
        <f>IF(D4917=E4917,1,0)</f>
        <v>1</v>
      </c>
    </row>
    <row r="4918" spans="1:37">
      <c r="A4918" s="1" t="s">
        <v>6017</v>
      </c>
      <c r="B4918" s="1" t="s">
        <v>6018</v>
      </c>
      <c r="C4918">
        <v>210</v>
      </c>
      <c r="D4918">
        <v>1524943158</v>
      </c>
      <c r="E4918">
        <v>1524943158</v>
      </c>
      <c r="F4918" s="2">
        <v>-0.48807430909299998</v>
      </c>
      <c r="G4918" s="2">
        <v>-0.48807430909299998</v>
      </c>
      <c r="H4918">
        <v>209684</v>
      </c>
      <c r="I4918" s="2">
        <v>-0.33997644743400002</v>
      </c>
      <c r="J4918" s="2">
        <v>0</v>
      </c>
      <c r="K4918">
        <v>5</v>
      </c>
      <c r="L4918" s="1" t="s">
        <v>11651</v>
      </c>
      <c r="M4918" s="1" t="s">
        <v>6018</v>
      </c>
      <c r="N4918">
        <v>0</v>
      </c>
      <c r="O4918">
        <v>0</v>
      </c>
      <c r="P4918">
        <v>1</v>
      </c>
      <c r="Q4918">
        <v>0</v>
      </c>
      <c r="R4918" s="19">
        <f>BWscncns[[#This Row],[C fx]]*4+BWscncns[[#This Row],[C fg]]*2+BWscncns[[#This Row],[C fm]]</f>
        <v>1</v>
      </c>
      <c r="S4918">
        <v>258</v>
      </c>
      <c r="T4918">
        <v>409600</v>
      </c>
      <c r="U4918" s="13">
        <v>0.62988299999999997</v>
      </c>
      <c r="V4918" s="13">
        <v>1.5875969999999999</v>
      </c>
      <c r="W4918">
        <v>4448</v>
      </c>
      <c r="X4918">
        <v>88</v>
      </c>
      <c r="Z4918" s="10">
        <f>IF($N4918&lt;&gt;0,constants!$L$2,IF($O4918&lt;&gt;0,constants!$M$2,IF($P4918&lt;&gt;0,constants!$N$2,0)))</f>
        <v>1117.99</v>
      </c>
      <c r="AA4918" s="10">
        <f>IF($N4918&lt;&gt;0,constants!$L$2,IF($O4918&lt;&gt;0,constants!$M$2,IF($P4918&lt;&gt;0,constants!$P$2,0)))</f>
        <v>4051.45</v>
      </c>
      <c r="AB4918" s="11">
        <f>constants!$O$2</f>
        <v>4861.32</v>
      </c>
      <c r="AC4918" s="11">
        <f>VLOOKUP(BWscncns[[#This Row],[scanner]],[0]!ScnrAvgBW,2,FALSE)/1000</f>
        <v>3794.4265750962772</v>
      </c>
      <c r="AD4918" s="8">
        <f>(1+$F4918)*Z4918</f>
        <v>572.32780317711695</v>
      </c>
      <c r="AE4918" s="8">
        <f>(1+$F4918)*AA4918</f>
        <v>2074.0413404251653</v>
      </c>
      <c r="AF4918" s="8">
        <f>(1+$F4918)*AB4918</f>
        <v>2488.6345997200174</v>
      </c>
      <c r="AG4918" s="8">
        <f>(1+$F4918)*AC4918</f>
        <v>1942.4644460520435</v>
      </c>
      <c r="AH4918" s="8">
        <f>(1+$F4918)*$T4918/1000</f>
        <v>209.68476299550721</v>
      </c>
      <c r="AI4918" s="8">
        <f>(1+BWscncns[[#This Row],[pid_error]]*K_p)*BWscncns[[#This Row],[dbw]]/1000</f>
        <v>309.6423814977536</v>
      </c>
      <c r="AJ4918" s="13">
        <f>BWscncns[[#This Row],[Torflow prgrssv alt vote]]/VLOOKUP(BWscncns[[#This Row],[class]],AltBWtotl,2,FALSE)*100</f>
        <v>6.1069743776835323E-3</v>
      </c>
      <c r="AK4918">
        <f>IF(D4918=E4918,1,0)</f>
        <v>1</v>
      </c>
    </row>
    <row r="4919" spans="1:37">
      <c r="A4919" s="1" t="s">
        <v>9839</v>
      </c>
      <c r="B4919" s="1" t="s">
        <v>9840</v>
      </c>
      <c r="C4919">
        <v>205</v>
      </c>
      <c r="D4919">
        <v>1524972958</v>
      </c>
      <c r="E4919">
        <v>1524972958</v>
      </c>
      <c r="F4919" s="2">
        <v>-0.50020771306699996</v>
      </c>
      <c r="G4919" s="2">
        <v>-0.50020771306699996</v>
      </c>
      <c r="H4919">
        <v>204714</v>
      </c>
      <c r="I4919" s="2">
        <v>-0.21445092421699999</v>
      </c>
      <c r="J4919" s="2">
        <v>0</v>
      </c>
      <c r="K4919">
        <v>6</v>
      </c>
      <c r="L4919" s="1" t="s">
        <v>11769</v>
      </c>
      <c r="M4919" s="1" t="s">
        <v>9840</v>
      </c>
      <c r="N4919">
        <v>0</v>
      </c>
      <c r="O4919">
        <v>0</v>
      </c>
      <c r="P4919">
        <v>1</v>
      </c>
      <c r="Q4919">
        <v>0</v>
      </c>
      <c r="R4919" s="19">
        <f>BWscncns[[#This Row],[C fx]]*4+BWscncns[[#This Row],[C fg]]*2+BWscncns[[#This Row],[C fm]]</f>
        <v>1</v>
      </c>
      <c r="S4919">
        <v>260</v>
      </c>
      <c r="T4919">
        <v>409600</v>
      </c>
      <c r="U4919" s="13">
        <v>0.63476600000000005</v>
      </c>
      <c r="V4919" s="13">
        <v>1.575385</v>
      </c>
      <c r="W4919">
        <v>4438</v>
      </c>
      <c r="X4919">
        <v>88</v>
      </c>
      <c r="Z4919" s="10">
        <f>IF($N4919&lt;&gt;0,constants!$L$2,IF($O4919&lt;&gt;0,constants!$M$2,IF($P4919&lt;&gt;0,constants!$N$2,0)))</f>
        <v>1117.99</v>
      </c>
      <c r="AA4919" s="10">
        <f>IF($N4919&lt;&gt;0,constants!$L$2,IF($O4919&lt;&gt;0,constants!$M$2,IF($P4919&lt;&gt;0,constants!$P$2,0)))</f>
        <v>4051.45</v>
      </c>
      <c r="AB4919" s="11">
        <f>constants!$O$2</f>
        <v>4861.32</v>
      </c>
      <c r="AC4919" s="11">
        <f>VLOOKUP(BWscncns[[#This Row],[scanner]],[0]!ScnrAvgBW,2,FALSE)/1000</f>
        <v>2386.3111194805197</v>
      </c>
      <c r="AD4919" s="8">
        <f>(1+$F4919)*Z4919</f>
        <v>558.7627788682247</v>
      </c>
      <c r="AE4919" s="8">
        <f>(1+$F4919)*AA4919</f>
        <v>2024.8834608947029</v>
      </c>
      <c r="AF4919" s="8">
        <f>(1+$F4919)*AB4919</f>
        <v>2429.6502403131317</v>
      </c>
      <c r="AG4919" s="8">
        <f>(1+$F4919)*AC4919</f>
        <v>1192.6598917388164</v>
      </c>
      <c r="AH4919" s="8">
        <f>(1+$F4919)*$T4919/1000</f>
        <v>204.71492072775681</v>
      </c>
      <c r="AI4919" s="8">
        <f>(1+BWscncns[[#This Row],[pid_error]]*K_p)*BWscncns[[#This Row],[dbw]]/1000</f>
        <v>307.15746036387839</v>
      </c>
      <c r="AJ4919" s="13">
        <f>BWscncns[[#This Row],[Torflow prgrssv alt vote]]/VLOOKUP(BWscncns[[#This Row],[class]],AltBWtotl,2,FALSE)*100</f>
        <v>6.0579650992322537E-3</v>
      </c>
      <c r="AK4919">
        <f>IF(D4919=E4919,1,0)</f>
        <v>1</v>
      </c>
    </row>
    <row r="4920" spans="1:37">
      <c r="A4920" s="1" t="s">
        <v>11232</v>
      </c>
      <c r="B4920" s="1" t="s">
        <v>11233</v>
      </c>
      <c r="C4920">
        <v>114</v>
      </c>
      <c r="D4920">
        <v>1524975801</v>
      </c>
      <c r="E4920">
        <v>1524975801</v>
      </c>
      <c r="F4920" s="2">
        <v>-0.77052194056000001</v>
      </c>
      <c r="G4920" s="2">
        <v>-0.77052194056000001</v>
      </c>
      <c r="H4920">
        <v>114437</v>
      </c>
      <c r="I4920" s="2">
        <v>-0.13840821342500001</v>
      </c>
      <c r="J4920" s="2">
        <v>0</v>
      </c>
      <c r="K4920">
        <v>7</v>
      </c>
      <c r="L4920" s="1" t="s">
        <v>11885</v>
      </c>
      <c r="M4920" s="1" t="s">
        <v>11233</v>
      </c>
      <c r="N4920">
        <v>0</v>
      </c>
      <c r="O4920">
        <v>0</v>
      </c>
      <c r="P4920">
        <v>1</v>
      </c>
      <c r="Q4920">
        <v>0</v>
      </c>
      <c r="R4920" s="19">
        <f>BWscncns[[#This Row],[C fx]]*4+BWscncns[[#This Row],[C fg]]*2+BWscncns[[#This Row],[C fm]]</f>
        <v>1</v>
      </c>
      <c r="S4920">
        <v>201</v>
      </c>
      <c r="T4920">
        <v>498688</v>
      </c>
      <c r="U4920" s="13">
        <v>0.40305800000000003</v>
      </c>
      <c r="V4920" s="13">
        <v>2.4810349999999999</v>
      </c>
      <c r="W4920">
        <v>5160</v>
      </c>
      <c r="X4920">
        <v>103</v>
      </c>
      <c r="Z4920" s="10">
        <f>IF($N4920&lt;&gt;0,constants!$L$2,IF($O4920&lt;&gt;0,constants!$M$2,IF($P4920&lt;&gt;0,constants!$N$2,0)))</f>
        <v>1117.99</v>
      </c>
      <c r="AA4920" s="10">
        <f>IF($N4920&lt;&gt;0,constants!$L$2,IF($O4920&lt;&gt;0,constants!$M$2,IF($P4920&lt;&gt;0,constants!$P$2,0)))</f>
        <v>4051.45</v>
      </c>
      <c r="AB4920" s="11">
        <f>constants!$O$2</f>
        <v>4861.32</v>
      </c>
      <c r="AC4920" s="11">
        <f>VLOOKUP(BWscncns[[#This Row],[scanner]],[0]!ScnrAvgBW,2,FALSE)/1000</f>
        <v>885.64026081730776</v>
      </c>
      <c r="AD4920" s="8">
        <f>(1+$F4920)*Z4920</f>
        <v>256.55417567332557</v>
      </c>
      <c r="AE4920" s="8">
        <f>(1+$F4920)*AA4920</f>
        <v>929.71888391818788</v>
      </c>
      <c r="AF4920" s="8">
        <f>(1+$F4920)*AB4920</f>
        <v>1115.5662799168606</v>
      </c>
      <c r="AG4920" s="8">
        <f>(1+$F4920)*AC4920</f>
        <v>203.23500841429126</v>
      </c>
      <c r="AH4920" s="8">
        <f>(1+$F4920)*$T4920/1000</f>
        <v>114.43795450601472</v>
      </c>
      <c r="AI4920" s="8">
        <f>(1+BWscncns[[#This Row],[pid_error]]*K_p)*BWscncns[[#This Row],[dbw]]/1000</f>
        <v>306.56297725300738</v>
      </c>
      <c r="AJ4920" s="13">
        <f>BWscncns[[#This Row],[Torflow prgrssv alt vote]]/VLOOKUP(BWscncns[[#This Row],[class]],AltBWtotl,2,FALSE)*100</f>
        <v>6.0462403052667316E-3</v>
      </c>
      <c r="AK4920">
        <f>IF(D4920=E4920,1,0)</f>
        <v>1</v>
      </c>
    </row>
    <row r="4921" spans="1:37">
      <c r="A4921" s="1" t="s">
        <v>11294</v>
      </c>
      <c r="B4921" s="1" t="s">
        <v>11295</v>
      </c>
      <c r="C4921">
        <v>306</v>
      </c>
      <c r="D4921">
        <v>1524945995</v>
      </c>
      <c r="E4921">
        <v>1524945995</v>
      </c>
      <c r="F4921" s="2">
        <v>-5.2191292755099997E-3</v>
      </c>
      <c r="G4921" s="2">
        <v>-5.2191292755099997E-3</v>
      </c>
      <c r="H4921">
        <v>305596</v>
      </c>
      <c r="I4921" s="2">
        <v>9.9604608629899997E-3</v>
      </c>
      <c r="J4921" s="2">
        <v>0</v>
      </c>
      <c r="K4921">
        <v>5</v>
      </c>
      <c r="L4921" s="1" t="s">
        <v>11709</v>
      </c>
      <c r="M4921" s="1" t="s">
        <v>11295</v>
      </c>
      <c r="N4921">
        <v>0</v>
      </c>
      <c r="O4921">
        <v>0</v>
      </c>
      <c r="P4921">
        <v>1</v>
      </c>
      <c r="Q4921">
        <v>0</v>
      </c>
      <c r="R4921" s="19">
        <f>BWscncns[[#This Row],[C fx]]*4+BWscncns[[#This Row],[C fg]]*2+BWscncns[[#This Row],[C fm]]</f>
        <v>1</v>
      </c>
      <c r="S4921">
        <v>306</v>
      </c>
      <c r="T4921">
        <v>307200</v>
      </c>
      <c r="U4921" s="13">
        <v>0.99609400000000003</v>
      </c>
      <c r="V4921" s="13">
        <v>1.003922</v>
      </c>
      <c r="W4921">
        <v>3358</v>
      </c>
      <c r="X4921">
        <v>67</v>
      </c>
      <c r="Z4921" s="10">
        <f>IF($N4921&lt;&gt;0,constants!$L$2,IF($O4921&lt;&gt;0,constants!$M$2,IF($P4921&lt;&gt;0,constants!$N$2,0)))</f>
        <v>1117.99</v>
      </c>
      <c r="AA4921" s="10">
        <f>IF($N4921&lt;&gt;0,constants!$L$2,IF($O4921&lt;&gt;0,constants!$M$2,IF($P4921&lt;&gt;0,constants!$P$2,0)))</f>
        <v>4051.45</v>
      </c>
      <c r="AB4921" s="11">
        <f>constants!$O$2</f>
        <v>4861.32</v>
      </c>
      <c r="AC4921" s="11">
        <f>VLOOKUP(BWscncns[[#This Row],[scanner]],[0]!ScnrAvgBW,2,FALSE)/1000</f>
        <v>3794.4265750962772</v>
      </c>
      <c r="AD4921" s="8">
        <f>(1+$F4921)*Z4921</f>
        <v>1112.1550656612726</v>
      </c>
      <c r="AE4921" s="8">
        <f>(1+$F4921)*AA4921</f>
        <v>4030.3049586967345</v>
      </c>
      <c r="AF4921" s="8">
        <f>(1+$F4921)*AB4921</f>
        <v>4835.9481424703772</v>
      </c>
      <c r="AG4921" s="8">
        <f>(1+$F4921)*AC4921</f>
        <v>3774.6229722744188</v>
      </c>
      <c r="AH4921" s="8">
        <f>(1+$F4921)*$T4921/1000</f>
        <v>305.59668348656334</v>
      </c>
      <c r="AI4921" s="8">
        <f>(1+BWscncns[[#This Row],[pid_error]]*K_p)*BWscncns[[#This Row],[dbw]]/1000</f>
        <v>306.39834174328172</v>
      </c>
      <c r="AJ4921" s="13">
        <f>BWscncns[[#This Row],[Torflow prgrssv alt vote]]/VLOOKUP(BWscncns[[#This Row],[class]],AltBWtotl,2,FALSE)*100</f>
        <v>6.042993253507576E-3</v>
      </c>
      <c r="AK4921">
        <f>IF(D4921=E4921,1,0)</f>
        <v>1</v>
      </c>
    </row>
    <row r="4922" spans="1:37">
      <c r="A4922" s="1" t="s">
        <v>5809</v>
      </c>
      <c r="B4922" s="1" t="s">
        <v>5810</v>
      </c>
      <c r="C4922">
        <v>101</v>
      </c>
      <c r="D4922">
        <v>1524936280</v>
      </c>
      <c r="E4922">
        <v>1524936280</v>
      </c>
      <c r="F4922" s="2">
        <v>-0.80328735418599995</v>
      </c>
      <c r="G4922" s="2">
        <v>-0.80328735418599995</v>
      </c>
      <c r="H4922">
        <v>100716</v>
      </c>
      <c r="I4922" s="2">
        <v>8.8730354690100002E-2</v>
      </c>
      <c r="J4922" s="2">
        <v>0</v>
      </c>
      <c r="K4922">
        <v>8</v>
      </c>
      <c r="L4922" s="1" t="s">
        <v>12031</v>
      </c>
      <c r="M4922" s="1" t="s">
        <v>5810</v>
      </c>
      <c r="N4922">
        <v>0</v>
      </c>
      <c r="O4922">
        <v>0</v>
      </c>
      <c r="P4922">
        <v>1</v>
      </c>
      <c r="Q4922">
        <v>0</v>
      </c>
      <c r="R4922" s="19">
        <f>BWscncns[[#This Row],[C fx]]*4+BWscncns[[#This Row],[C fg]]*2+BWscncns[[#This Row],[C fm]]</f>
        <v>1</v>
      </c>
      <c r="S4922">
        <v>101</v>
      </c>
      <c r="T4922">
        <v>512000</v>
      </c>
      <c r="U4922" s="13">
        <v>0.197266</v>
      </c>
      <c r="V4922" s="13">
        <v>5.0693070000000002</v>
      </c>
      <c r="W4922">
        <v>5852</v>
      </c>
      <c r="X4922">
        <v>117</v>
      </c>
      <c r="Z4922" s="10">
        <f>IF($N4922&lt;&gt;0,constants!$L$2,IF($O4922&lt;&gt;0,constants!$M$2,IF($P4922&lt;&gt;0,constants!$N$2,0)))</f>
        <v>1117.99</v>
      </c>
      <c r="AA4922" s="10">
        <f>IF($N4922&lt;&gt;0,constants!$L$2,IF($O4922&lt;&gt;0,constants!$M$2,IF($P4922&lt;&gt;0,constants!$P$2,0)))</f>
        <v>4051.45</v>
      </c>
      <c r="AB4922" s="11">
        <f>constants!$O$2</f>
        <v>4861.32</v>
      </c>
      <c r="AC4922" s="11">
        <f>VLOOKUP(BWscncns[[#This Row],[scanner]],[0]!ScnrAvgBW,2,FALSE)/1000</f>
        <v>509.99709399477808</v>
      </c>
      <c r="AD4922" s="8">
        <f>(1+$F4922)*Z4922</f>
        <v>219.92277089359393</v>
      </c>
      <c r="AE4922" s="8">
        <f>(1+$F4922)*AA4922</f>
        <v>796.97144888313051</v>
      </c>
      <c r="AF4922" s="8">
        <f>(1+$F4922)*AB4922</f>
        <v>956.28311934851467</v>
      </c>
      <c r="AG4922" s="8">
        <f>(1+$F4922)*AC4922</f>
        <v>100.32287771716408</v>
      </c>
      <c r="AH4922" s="8">
        <f>(1+$F4922)*$T4922/1000</f>
        <v>100.71687465676803</v>
      </c>
      <c r="AI4922" s="8">
        <f>(1+BWscncns[[#This Row],[pid_error]]*K_p)*BWscncns[[#This Row],[dbw]]/1000</f>
        <v>306.35843732838401</v>
      </c>
      <c r="AJ4922" s="13">
        <f>BWscncns[[#This Row],[Torflow prgrssv alt vote]]/VLOOKUP(BWscncns[[#This Row],[class]],AltBWtotl,2,FALSE)*100</f>
        <v>6.042206231917837E-3</v>
      </c>
      <c r="AK4922">
        <f>IF(D4922=E4922,1,0)</f>
        <v>1</v>
      </c>
    </row>
    <row r="4923" spans="1:37">
      <c r="A4923" s="1" t="s">
        <v>4969</v>
      </c>
      <c r="B4923" s="1" t="s">
        <v>4970</v>
      </c>
      <c r="C4923">
        <v>199</v>
      </c>
      <c r="D4923">
        <v>1525007235</v>
      </c>
      <c r="E4923">
        <v>1525007235</v>
      </c>
      <c r="F4923" s="2">
        <v>-0.51412283232099998</v>
      </c>
      <c r="G4923" s="2">
        <v>-0.51412283232099998</v>
      </c>
      <c r="H4923">
        <v>199015</v>
      </c>
      <c r="I4923" s="2">
        <v>-1.4916269071E-2</v>
      </c>
      <c r="J4923" s="2">
        <v>0</v>
      </c>
      <c r="K4923">
        <v>6</v>
      </c>
      <c r="L4923" s="1" t="s">
        <v>11552</v>
      </c>
      <c r="M4923" s="1" t="s">
        <v>4970</v>
      </c>
      <c r="N4923">
        <v>0</v>
      </c>
      <c r="O4923">
        <v>0</v>
      </c>
      <c r="P4923">
        <v>1</v>
      </c>
      <c r="Q4923">
        <v>0</v>
      </c>
      <c r="R4923" s="19">
        <f>BWscncns[[#This Row],[C fx]]*4+BWscncns[[#This Row],[C fg]]*2+BWscncns[[#This Row],[C fm]]</f>
        <v>1</v>
      </c>
      <c r="S4923">
        <v>231</v>
      </c>
      <c r="T4923">
        <v>409600</v>
      </c>
      <c r="U4923" s="13">
        <v>0.56396500000000005</v>
      </c>
      <c r="V4923" s="13">
        <v>1.7731600000000001</v>
      </c>
      <c r="W4923">
        <v>4658</v>
      </c>
      <c r="X4923">
        <v>93</v>
      </c>
      <c r="Z4923" s="10">
        <f>IF($N4923&lt;&gt;0,constants!$L$2,IF($O4923&lt;&gt;0,constants!$M$2,IF($P4923&lt;&gt;0,constants!$N$2,0)))</f>
        <v>1117.99</v>
      </c>
      <c r="AA4923" s="10">
        <f>IF($N4923&lt;&gt;0,constants!$L$2,IF($O4923&lt;&gt;0,constants!$M$2,IF($P4923&lt;&gt;0,constants!$P$2,0)))</f>
        <v>4051.45</v>
      </c>
      <c r="AB4923" s="11">
        <f>constants!$O$2</f>
        <v>4861.32</v>
      </c>
      <c r="AC4923" s="11">
        <f>VLOOKUP(BWscncns[[#This Row],[scanner]],[0]!ScnrAvgBW,2,FALSE)/1000</f>
        <v>2386.3111194805197</v>
      </c>
      <c r="AD4923" s="8">
        <f>(1+$F4923)*Z4923</f>
        <v>543.20581469344529</v>
      </c>
      <c r="AE4923" s="8">
        <f>(1+$F4923)*AA4923</f>
        <v>1968.5070509930845</v>
      </c>
      <c r="AF4923" s="8">
        <f>(1+$F4923)*AB4923</f>
        <v>2362.0043927812762</v>
      </c>
      <c r="AG4923" s="8">
        <f>(1+$F4923)*AC4923</f>
        <v>1159.4540879340987</v>
      </c>
      <c r="AH4923" s="8">
        <f>(1+$F4923)*$T4923/1000</f>
        <v>199.01528788131841</v>
      </c>
      <c r="AI4923" s="8">
        <f>(1+BWscncns[[#This Row],[pid_error]]*K_p)*BWscncns[[#This Row],[dbw]]/1000</f>
        <v>304.3076439406592</v>
      </c>
      <c r="AJ4923" s="13">
        <f>BWscncns[[#This Row],[Torflow prgrssv alt vote]]/VLOOKUP(BWscncns[[#This Row],[class]],AltBWtotl,2,FALSE)*100</f>
        <v>6.0017591115586076E-3</v>
      </c>
      <c r="AK4923">
        <f>IF(D4923=E4923,1,0)</f>
        <v>1</v>
      </c>
    </row>
    <row r="4924" spans="1:37">
      <c r="A4924" s="1" t="s">
        <v>9693</v>
      </c>
      <c r="B4924" s="1" t="s">
        <v>9694</v>
      </c>
      <c r="C4924">
        <v>249</v>
      </c>
      <c r="D4924">
        <v>1524989085</v>
      </c>
      <c r="E4924">
        <v>1524989085</v>
      </c>
      <c r="F4924" s="2">
        <v>-0.306033163991</v>
      </c>
      <c r="G4924" s="2">
        <v>-0.306033163991</v>
      </c>
      <c r="H4924">
        <v>248717</v>
      </c>
      <c r="I4924" s="2">
        <v>4.8891127707799999E-2</v>
      </c>
      <c r="J4924" s="2">
        <v>0</v>
      </c>
      <c r="K4924">
        <v>6</v>
      </c>
      <c r="L4924" s="1" t="s">
        <v>11597</v>
      </c>
      <c r="M4924" s="1" t="s">
        <v>9694</v>
      </c>
      <c r="N4924">
        <v>0</v>
      </c>
      <c r="O4924">
        <v>0</v>
      </c>
      <c r="P4924">
        <v>1</v>
      </c>
      <c r="Q4924">
        <v>0</v>
      </c>
      <c r="R4924" s="19">
        <f>BWscncns[[#This Row],[C fx]]*4+BWscncns[[#This Row],[C fg]]*2+BWscncns[[#This Row],[C fm]]</f>
        <v>1</v>
      </c>
      <c r="S4924">
        <v>249</v>
      </c>
      <c r="T4924">
        <v>358400</v>
      </c>
      <c r="U4924" s="13">
        <v>0.69475399999999998</v>
      </c>
      <c r="V4924" s="13">
        <v>1.439357</v>
      </c>
      <c r="W4924">
        <v>4291</v>
      </c>
      <c r="X4924">
        <v>85</v>
      </c>
      <c r="Z4924" s="10">
        <f>IF($N4924&lt;&gt;0,constants!$L$2,IF($O4924&lt;&gt;0,constants!$M$2,IF($P4924&lt;&gt;0,constants!$N$2,0)))</f>
        <v>1117.99</v>
      </c>
      <c r="AA4924" s="10">
        <f>IF($N4924&lt;&gt;0,constants!$L$2,IF($O4924&lt;&gt;0,constants!$M$2,IF($P4924&lt;&gt;0,constants!$P$2,0)))</f>
        <v>4051.45</v>
      </c>
      <c r="AB4924" s="11">
        <f>constants!$O$2</f>
        <v>4861.32</v>
      </c>
      <c r="AC4924" s="11">
        <f>VLOOKUP(BWscncns[[#This Row],[scanner]],[0]!ScnrAvgBW,2,FALSE)/1000</f>
        <v>2386.3111194805197</v>
      </c>
      <c r="AD4924" s="8">
        <f>(1+$F4924)*Z4924</f>
        <v>775.8479829897019</v>
      </c>
      <c r="AE4924" s="8">
        <f>(1+$F4924)*AA4924</f>
        <v>2811.571937748663</v>
      </c>
      <c r="AF4924" s="8">
        <f>(1+$F4924)*AB4924</f>
        <v>3373.5948592272716</v>
      </c>
      <c r="AG4924" s="8">
        <f>(1+$F4924)*AC4924</f>
        <v>1656.0207773189909</v>
      </c>
      <c r="AH4924" s="8">
        <f>(1+$F4924)*$T4924/1000</f>
        <v>248.71771402562561</v>
      </c>
      <c r="AI4924" s="8">
        <f>(1+BWscncns[[#This Row],[pid_error]]*K_p)*BWscncns[[#This Row],[dbw]]/1000</f>
        <v>303.55885701281278</v>
      </c>
      <c r="AJ4924" s="13">
        <f>BWscncns[[#This Row],[Torflow prgrssv alt vote]]/VLOOKUP(BWscncns[[#This Row],[class]],AltBWtotl,2,FALSE)*100</f>
        <v>5.9869910343962251E-3</v>
      </c>
      <c r="AK4924">
        <f>IF(D4924=E4924,1,0)</f>
        <v>1</v>
      </c>
    </row>
    <row r="4925" spans="1:37">
      <c r="A4925" s="1" t="s">
        <v>4274</v>
      </c>
      <c r="B4925" s="1" t="s">
        <v>4275</v>
      </c>
      <c r="C4925">
        <v>246</v>
      </c>
      <c r="D4925">
        <v>1524975578</v>
      </c>
      <c r="E4925">
        <v>1524975578</v>
      </c>
      <c r="F4925" s="2">
        <v>-0.31383334913400002</v>
      </c>
      <c r="G4925" s="2">
        <v>-0.31383334913400002</v>
      </c>
      <c r="H4925">
        <v>245922</v>
      </c>
      <c r="I4925" s="2">
        <v>1.7103319343900001E-2</v>
      </c>
      <c r="J4925" s="2">
        <v>0</v>
      </c>
      <c r="K4925">
        <v>6</v>
      </c>
      <c r="L4925" s="1" t="s">
        <v>11692</v>
      </c>
      <c r="M4925" s="1" t="s">
        <v>4275</v>
      </c>
      <c r="N4925">
        <v>0</v>
      </c>
      <c r="O4925">
        <v>0</v>
      </c>
      <c r="P4925">
        <v>1</v>
      </c>
      <c r="Q4925">
        <v>0</v>
      </c>
      <c r="R4925" s="19">
        <f>BWscncns[[#This Row],[C fx]]*4+BWscncns[[#This Row],[C fg]]*2+BWscncns[[#This Row],[C fm]]</f>
        <v>1</v>
      </c>
      <c r="S4925">
        <v>264</v>
      </c>
      <c r="T4925">
        <v>358400</v>
      </c>
      <c r="U4925" s="13">
        <v>0.73660700000000001</v>
      </c>
      <c r="V4925" s="13">
        <v>1.3575759999999999</v>
      </c>
      <c r="W4925">
        <v>4177</v>
      </c>
      <c r="X4925">
        <v>83</v>
      </c>
      <c r="Z4925" s="10">
        <f>IF($N4925&lt;&gt;0,constants!$L$2,IF($O4925&lt;&gt;0,constants!$M$2,IF($P4925&lt;&gt;0,constants!$N$2,0)))</f>
        <v>1117.99</v>
      </c>
      <c r="AA4925" s="10">
        <f>IF($N4925&lt;&gt;0,constants!$L$2,IF($O4925&lt;&gt;0,constants!$M$2,IF($P4925&lt;&gt;0,constants!$P$2,0)))</f>
        <v>4051.45</v>
      </c>
      <c r="AB4925" s="11">
        <f>constants!$O$2</f>
        <v>4861.32</v>
      </c>
      <c r="AC4925" s="11">
        <f>VLOOKUP(BWscncns[[#This Row],[scanner]],[0]!ScnrAvgBW,2,FALSE)/1000</f>
        <v>2386.3111194805197</v>
      </c>
      <c r="AD4925" s="8">
        <f>(1+$F4925)*Z4925</f>
        <v>767.12745400167944</v>
      </c>
      <c r="AE4925" s="8">
        <f>(1+$F4925)*AA4925</f>
        <v>2779.9698776510559</v>
      </c>
      <c r="AF4925" s="8">
        <f>(1+$F4925)*AB4925</f>
        <v>3335.675663187903</v>
      </c>
      <c r="AG4925" s="8">
        <f>(1+$F4925)*AC4925</f>
        <v>1637.4071087782434</v>
      </c>
      <c r="AH4925" s="8">
        <f>(1+$F4925)*$T4925/1000</f>
        <v>245.92212767037441</v>
      </c>
      <c r="AI4925" s="8">
        <f>(1+BWscncns[[#This Row],[pid_error]]*K_p)*BWscncns[[#This Row],[dbw]]/1000</f>
        <v>302.16106383518724</v>
      </c>
      <c r="AJ4925" s="13">
        <f>BWscncns[[#This Row],[Torflow prgrssv alt vote]]/VLOOKUP(BWscncns[[#This Row],[class]],AltBWtotl,2,FALSE)*100</f>
        <v>5.9594228214152715E-3</v>
      </c>
      <c r="AK4925">
        <f>IF(D4925=E4925,1,0)</f>
        <v>1</v>
      </c>
    </row>
    <row r="4926" spans="1:37">
      <c r="A4926" s="1" t="s">
        <v>4072</v>
      </c>
      <c r="B4926" s="1" t="s">
        <v>4073</v>
      </c>
      <c r="C4926">
        <v>246</v>
      </c>
      <c r="D4926">
        <v>1524995247</v>
      </c>
      <c r="E4926">
        <v>1524995247</v>
      </c>
      <c r="F4926" s="2">
        <v>-0.31498805909900002</v>
      </c>
      <c r="G4926" s="2">
        <v>-0.31498805909900002</v>
      </c>
      <c r="H4926">
        <v>245508</v>
      </c>
      <c r="I4926" s="2">
        <v>4.7139701635400003E-2</v>
      </c>
      <c r="J4926" s="2">
        <v>0</v>
      </c>
      <c r="K4926">
        <v>6</v>
      </c>
      <c r="L4926" s="1" t="s">
        <v>11679</v>
      </c>
      <c r="M4926" s="1" t="s">
        <v>4073</v>
      </c>
      <c r="N4926">
        <v>0</v>
      </c>
      <c r="O4926">
        <v>0</v>
      </c>
      <c r="P4926">
        <v>1</v>
      </c>
      <c r="Q4926">
        <v>0</v>
      </c>
      <c r="R4926" s="19">
        <f>BWscncns[[#This Row],[C fx]]*4+BWscncns[[#This Row],[C fg]]*2+BWscncns[[#This Row],[C fm]]</f>
        <v>1</v>
      </c>
      <c r="S4926">
        <v>227</v>
      </c>
      <c r="T4926">
        <v>358400</v>
      </c>
      <c r="U4926" s="13">
        <v>0.63337100000000002</v>
      </c>
      <c r="V4926" s="13">
        <v>1.5788549999999999</v>
      </c>
      <c r="W4926">
        <v>4442</v>
      </c>
      <c r="X4926">
        <v>88</v>
      </c>
      <c r="Z4926" s="10">
        <f>IF($N4926&lt;&gt;0,constants!$L$2,IF($O4926&lt;&gt;0,constants!$M$2,IF($P4926&lt;&gt;0,constants!$N$2,0)))</f>
        <v>1117.99</v>
      </c>
      <c r="AA4926" s="10">
        <f>IF($N4926&lt;&gt;0,constants!$L$2,IF($O4926&lt;&gt;0,constants!$M$2,IF($P4926&lt;&gt;0,constants!$P$2,0)))</f>
        <v>4051.45</v>
      </c>
      <c r="AB4926" s="11">
        <f>constants!$O$2</f>
        <v>4861.32</v>
      </c>
      <c r="AC4926" s="11">
        <f>VLOOKUP(BWscncns[[#This Row],[scanner]],[0]!ScnrAvgBW,2,FALSE)/1000</f>
        <v>2386.3111194805197</v>
      </c>
      <c r="AD4926" s="8">
        <f>(1+$F4926)*Z4926</f>
        <v>765.83649980790904</v>
      </c>
      <c r="AE4926" s="8">
        <f>(1+$F4926)*AA4926</f>
        <v>2775.2916279633564</v>
      </c>
      <c r="AF4926" s="8">
        <f>(1+$F4926)*AB4926</f>
        <v>3330.0622485408494</v>
      </c>
      <c r="AG4926" s="8">
        <f>(1+$F4926)*AC4926</f>
        <v>1634.651611548989</v>
      </c>
      <c r="AH4926" s="8">
        <f>(1+$F4926)*$T4926/1000</f>
        <v>245.50827961891841</v>
      </c>
      <c r="AI4926" s="8">
        <f>(1+BWscncns[[#This Row],[pid_error]]*K_p)*BWscncns[[#This Row],[dbw]]/1000</f>
        <v>301.95413980945921</v>
      </c>
      <c r="AJ4926" s="13">
        <f>BWscncns[[#This Row],[Torflow prgrssv alt vote]]/VLOOKUP(BWscncns[[#This Row],[class]],AltBWtotl,2,FALSE)*100</f>
        <v>5.9553417272280489E-3</v>
      </c>
      <c r="AK4926">
        <f>IF(D4926=E4926,1,0)</f>
        <v>1</v>
      </c>
    </row>
    <row r="4927" spans="1:37">
      <c r="A4927" s="1" t="s">
        <v>4089</v>
      </c>
      <c r="B4927" s="1" t="s">
        <v>4090</v>
      </c>
      <c r="C4927">
        <v>295</v>
      </c>
      <c r="D4927">
        <v>1524972958</v>
      </c>
      <c r="E4927">
        <v>1524972958</v>
      </c>
      <c r="F4927" s="2">
        <v>-3.8349765067200003E-2</v>
      </c>
      <c r="G4927" s="2">
        <v>-3.8349765067200003E-2</v>
      </c>
      <c r="H4927">
        <v>295418</v>
      </c>
      <c r="I4927" s="2">
        <v>9.1814886087800002E-2</v>
      </c>
      <c r="J4927" s="2">
        <v>0</v>
      </c>
      <c r="K4927">
        <v>6</v>
      </c>
      <c r="L4927" s="1" t="s">
        <v>11769</v>
      </c>
      <c r="M4927" s="1" t="s">
        <v>4090</v>
      </c>
      <c r="N4927">
        <v>0</v>
      </c>
      <c r="O4927">
        <v>0</v>
      </c>
      <c r="P4927">
        <v>1</v>
      </c>
      <c r="Q4927">
        <v>0</v>
      </c>
      <c r="R4927" s="19">
        <f>BWscncns[[#This Row],[C fx]]*4+BWscncns[[#This Row],[C fg]]*2+BWscncns[[#This Row],[C fm]]</f>
        <v>1</v>
      </c>
      <c r="S4927">
        <v>246</v>
      </c>
      <c r="T4927">
        <v>307200</v>
      </c>
      <c r="U4927" s="13">
        <v>0.80078099999999997</v>
      </c>
      <c r="V4927" s="13">
        <v>1.24878</v>
      </c>
      <c r="W4927">
        <v>4005</v>
      </c>
      <c r="X4927">
        <v>80</v>
      </c>
      <c r="Z4927" s="10">
        <f>IF($N4927&lt;&gt;0,constants!$L$2,IF($O4927&lt;&gt;0,constants!$M$2,IF($P4927&lt;&gt;0,constants!$N$2,0)))</f>
        <v>1117.99</v>
      </c>
      <c r="AA4927" s="10">
        <f>IF($N4927&lt;&gt;0,constants!$L$2,IF($O4927&lt;&gt;0,constants!$M$2,IF($P4927&lt;&gt;0,constants!$P$2,0)))</f>
        <v>4051.45</v>
      </c>
      <c r="AB4927" s="11">
        <f>constants!$O$2</f>
        <v>4861.32</v>
      </c>
      <c r="AC4927" s="11">
        <f>VLOOKUP(BWscncns[[#This Row],[scanner]],[0]!ScnrAvgBW,2,FALSE)/1000</f>
        <v>2386.3111194805197</v>
      </c>
      <c r="AD4927" s="8">
        <f>(1+$F4927)*Z4927</f>
        <v>1075.1153461525212</v>
      </c>
      <c r="AE4927" s="8">
        <f>(1+$F4927)*AA4927</f>
        <v>3896.0778443184922</v>
      </c>
      <c r="AF4927" s="8">
        <f>(1+$F4927)*AB4927</f>
        <v>4674.8895200835186</v>
      </c>
      <c r="AG4927" s="8">
        <f>(1+$F4927)*AC4927</f>
        <v>2294.7966486711948</v>
      </c>
      <c r="AH4927" s="8">
        <f>(1+$F4927)*$T4927/1000</f>
        <v>295.41895217135618</v>
      </c>
      <c r="AI4927" s="8">
        <f>(1+BWscncns[[#This Row],[pid_error]]*K_p)*BWscncns[[#This Row],[dbw]]/1000</f>
        <v>301.30947608567811</v>
      </c>
      <c r="AJ4927" s="13">
        <f>BWscncns[[#This Row],[Torflow prgrssv alt vote]]/VLOOKUP(BWscncns[[#This Row],[class]],AltBWtotl,2,FALSE)*100</f>
        <v>5.9426272376148694E-3</v>
      </c>
      <c r="AK4927">
        <f>IF(D4927=E4927,1,0)</f>
        <v>1</v>
      </c>
    </row>
    <row r="4928" spans="1:37">
      <c r="A4928" s="1" t="s">
        <v>6475</v>
      </c>
      <c r="B4928" s="1" t="s">
        <v>6476</v>
      </c>
      <c r="C4928">
        <v>209</v>
      </c>
      <c r="D4928">
        <v>1524949073</v>
      </c>
      <c r="E4928">
        <v>1524949073</v>
      </c>
      <c r="F4928" s="2">
        <v>-0.46844484278199999</v>
      </c>
      <c r="G4928" s="2">
        <v>-0.46844484278199999</v>
      </c>
      <c r="H4928">
        <v>209015</v>
      </c>
      <c r="I4928" s="2">
        <v>-0.28764823578900001</v>
      </c>
      <c r="J4928" s="2">
        <v>0</v>
      </c>
      <c r="K4928">
        <v>5</v>
      </c>
      <c r="L4928" s="1" t="s">
        <v>11729</v>
      </c>
      <c r="M4928" s="1" t="s">
        <v>6476</v>
      </c>
      <c r="N4928">
        <v>0</v>
      </c>
      <c r="O4928">
        <v>0</v>
      </c>
      <c r="P4928">
        <v>1</v>
      </c>
      <c r="Q4928">
        <v>0</v>
      </c>
      <c r="R4928" s="19">
        <f>BWscncns[[#This Row],[C fx]]*4+BWscncns[[#This Row],[C fg]]*2+BWscncns[[#This Row],[C fm]]</f>
        <v>1</v>
      </c>
      <c r="S4928">
        <v>288</v>
      </c>
      <c r="T4928">
        <v>393216</v>
      </c>
      <c r="U4928" s="13">
        <v>0.73242200000000002</v>
      </c>
      <c r="V4928" s="13">
        <v>1.3653329999999999</v>
      </c>
      <c r="W4928">
        <v>4192</v>
      </c>
      <c r="X4928">
        <v>83</v>
      </c>
      <c r="Z4928" s="10">
        <f>IF($N4928&lt;&gt;0,constants!$L$2,IF($O4928&lt;&gt;0,constants!$M$2,IF($P4928&lt;&gt;0,constants!$N$2,0)))</f>
        <v>1117.99</v>
      </c>
      <c r="AA4928" s="10">
        <f>IF($N4928&lt;&gt;0,constants!$L$2,IF($O4928&lt;&gt;0,constants!$M$2,IF($P4928&lt;&gt;0,constants!$P$2,0)))</f>
        <v>4051.45</v>
      </c>
      <c r="AB4928" s="11">
        <f>constants!$O$2</f>
        <v>4861.32</v>
      </c>
      <c r="AC4928" s="11">
        <f>VLOOKUP(BWscncns[[#This Row],[scanner]],[0]!ScnrAvgBW,2,FALSE)/1000</f>
        <v>3794.4265750962772</v>
      </c>
      <c r="AD4928" s="8">
        <f>(1+$F4928)*Z4928</f>
        <v>594.27335021815179</v>
      </c>
      <c r="AE4928" s="8">
        <f>(1+$F4928)*AA4928</f>
        <v>2153.569141710866</v>
      </c>
      <c r="AF4928" s="8">
        <f>(1+$F4928)*AB4928</f>
        <v>2584.0597168870072</v>
      </c>
      <c r="AG4928" s="8">
        <f>(1+$F4928)*AC4928</f>
        <v>2016.9470146774588</v>
      </c>
      <c r="AH4928" s="8">
        <f>(1+$F4928)*$T4928/1000</f>
        <v>209.01599270063306</v>
      </c>
      <c r="AI4928" s="8">
        <f>(1+BWscncns[[#This Row],[pid_error]]*K_p)*BWscncns[[#This Row],[dbw]]/1000</f>
        <v>301.11599635031655</v>
      </c>
      <c r="AJ4928" s="13">
        <f>BWscncns[[#This Row],[Torflow prgrssv alt vote]]/VLOOKUP(BWscncns[[#This Row],[class]],AltBWtotl,2,FALSE)*100</f>
        <v>5.9388113007242584E-3</v>
      </c>
      <c r="AK4928">
        <f>IF(D4928=E4928,1,0)</f>
        <v>1</v>
      </c>
    </row>
    <row r="4929" spans="1:37">
      <c r="A4929" s="1" t="s">
        <v>3790</v>
      </c>
      <c r="B4929" s="1" t="s">
        <v>3791</v>
      </c>
      <c r="C4929">
        <v>52</v>
      </c>
      <c r="D4929">
        <v>1524991621</v>
      </c>
      <c r="E4929">
        <v>1524991621</v>
      </c>
      <c r="F4929" s="2">
        <v>-0.90322205857299998</v>
      </c>
      <c r="G4929" s="2">
        <v>-0.90322205857299998</v>
      </c>
      <c r="H4929">
        <v>51943</v>
      </c>
      <c r="I4929" s="2">
        <v>2.8030479042100002E-4</v>
      </c>
      <c r="J4929" s="2">
        <v>0</v>
      </c>
      <c r="K4929">
        <v>8</v>
      </c>
      <c r="L4929" s="1" t="s">
        <v>11923</v>
      </c>
      <c r="M4929" s="1" t="s">
        <v>3791</v>
      </c>
      <c r="N4929">
        <v>0</v>
      </c>
      <c r="O4929">
        <v>0</v>
      </c>
      <c r="P4929">
        <v>1</v>
      </c>
      <c r="Q4929">
        <v>0</v>
      </c>
      <c r="R4929" s="19">
        <f>BWscncns[[#This Row],[C fx]]*4+BWscncns[[#This Row],[C fg]]*2+BWscncns[[#This Row],[C fm]]</f>
        <v>1</v>
      </c>
      <c r="S4929">
        <v>47</v>
      </c>
      <c r="T4929">
        <v>548834</v>
      </c>
      <c r="U4929" s="13">
        <v>8.5636000000000004E-2</v>
      </c>
      <c r="V4929" s="13">
        <v>11.677319000000001</v>
      </c>
      <c r="W4929">
        <v>6256</v>
      </c>
      <c r="X4929">
        <v>125</v>
      </c>
      <c r="Z4929" s="10">
        <f>IF($N4929&lt;&gt;0,constants!$L$2,IF($O4929&lt;&gt;0,constants!$M$2,IF($P4929&lt;&gt;0,constants!$N$2,0)))</f>
        <v>1117.99</v>
      </c>
      <c r="AA4929" s="10">
        <f>IF($N4929&lt;&gt;0,constants!$L$2,IF($O4929&lt;&gt;0,constants!$M$2,IF($P4929&lt;&gt;0,constants!$P$2,0)))</f>
        <v>4051.45</v>
      </c>
      <c r="AB4929" s="11">
        <f>constants!$O$2</f>
        <v>4861.32</v>
      </c>
      <c r="AC4929" s="11">
        <f>VLOOKUP(BWscncns[[#This Row],[scanner]],[0]!ScnrAvgBW,2,FALSE)/1000</f>
        <v>509.99709399477808</v>
      </c>
      <c r="AD4929" s="8">
        <f>(1+$F4929)*Z4929</f>
        <v>108.19677073597175</v>
      </c>
      <c r="AE4929" s="8">
        <f>(1+$F4929)*AA4929</f>
        <v>392.09099079441921</v>
      </c>
      <c r="AF4929" s="8">
        <f>(1+$F4929)*AB4929</f>
        <v>470.46854221790375</v>
      </c>
      <c r="AG4929" s="8">
        <f>(1+$F4929)*AC4929</f>
        <v>49.356468890566859</v>
      </c>
      <c r="AH4929" s="8">
        <f>(1+$F4929)*$T4929/1000</f>
        <v>53.115024705146133</v>
      </c>
      <c r="AI4929" s="8">
        <f>(1+BWscncns[[#This Row],[pid_error]]*K_p)*BWscncns[[#This Row],[dbw]]/1000</f>
        <v>300.97451235257307</v>
      </c>
      <c r="AJ4929" s="13">
        <f>BWscncns[[#This Row],[Torflow prgrssv alt vote]]/VLOOKUP(BWscncns[[#This Row],[class]],AltBWtotl,2,FALSE)*100</f>
        <v>5.9360208585861624E-3</v>
      </c>
      <c r="AK4929">
        <f>IF(D4929=E4929,1,0)</f>
        <v>1</v>
      </c>
    </row>
    <row r="4930" spans="1:37">
      <c r="A4930" s="1" t="s">
        <v>1678</v>
      </c>
      <c r="B4930" s="1" t="s">
        <v>1679</v>
      </c>
      <c r="C4930">
        <v>77</v>
      </c>
      <c r="D4930">
        <v>1524985820</v>
      </c>
      <c r="E4930">
        <v>1524985820</v>
      </c>
      <c r="F4930" s="2">
        <v>-0.85245169539200005</v>
      </c>
      <c r="G4930" s="2">
        <v>-0.85245169539200005</v>
      </c>
      <c r="H4930">
        <v>77357</v>
      </c>
      <c r="I4930" s="2">
        <v>1.15256383824E-2</v>
      </c>
      <c r="J4930" s="2">
        <v>0.15</v>
      </c>
      <c r="K4930">
        <v>8</v>
      </c>
      <c r="L4930" s="1" t="s">
        <v>11936</v>
      </c>
      <c r="M4930" s="1" t="s">
        <v>1679</v>
      </c>
      <c r="N4930">
        <v>1</v>
      </c>
      <c r="O4930">
        <v>0</v>
      </c>
      <c r="P4930">
        <v>0</v>
      </c>
      <c r="Q4930">
        <v>0</v>
      </c>
      <c r="R4930" s="19">
        <f>BWscncns[[#This Row],[C fx]]*4+BWscncns[[#This Row],[C fg]]*2+BWscncns[[#This Row],[C fm]]</f>
        <v>4</v>
      </c>
      <c r="S4930">
        <v>77</v>
      </c>
      <c r="T4930">
        <v>524288</v>
      </c>
      <c r="U4930" s="13">
        <v>0.146866</v>
      </c>
      <c r="V4930" s="13">
        <v>6.808935</v>
      </c>
      <c r="W4930">
        <v>6058</v>
      </c>
      <c r="X4930">
        <v>121</v>
      </c>
      <c r="Z4930" s="10">
        <f>IF($N4930&lt;&gt;0,constants!$L$2,IF($O4930&lt;&gt;0,constants!$M$2,IF($P4930&lt;&gt;0,constants!$N$2,0)))</f>
        <v>10125.48</v>
      </c>
      <c r="AA4930" s="10">
        <f>IF($N4930&lt;&gt;0,constants!$L$2,IF($O4930&lt;&gt;0,constants!$M$2,IF($P4930&lt;&gt;0,constants!$P$2,0)))</f>
        <v>10125.48</v>
      </c>
      <c r="AB4930" s="11">
        <f>constants!$O$2</f>
        <v>4861.32</v>
      </c>
      <c r="AC4930" s="11">
        <f>VLOOKUP(BWscncns[[#This Row],[scanner]],[0]!ScnrAvgBW,2,FALSE)/1000</f>
        <v>509.99709399477808</v>
      </c>
      <c r="AD4930" s="8">
        <f>(1+$F4930)*Z4930</f>
        <v>1493.9974073422113</v>
      </c>
      <c r="AE4930" s="8">
        <f>(1+$F4930)*AA4930</f>
        <v>1493.9974073422113</v>
      </c>
      <c r="AF4930" s="8">
        <f>(1+$F4930)*AB4930</f>
        <v>717.27952415696222</v>
      </c>
      <c r="AG4930" s="8">
        <f>(1+$F4930)*AC4930</f>
        <v>75.249206573936291</v>
      </c>
      <c r="AH4930" s="8">
        <f>(1+$F4930)*$T4930/1000</f>
        <v>77.357805526319083</v>
      </c>
      <c r="AI4930" s="8">
        <f>(1+BWscncns[[#This Row],[pid_error]]*K_p)*BWscncns[[#This Row],[dbw]]/1000</f>
        <v>300.82290276315956</v>
      </c>
      <c r="AJ4930" s="13">
        <f>BWscncns[[#This Row],[Torflow prgrssv alt vote]]/VLOOKUP(BWscncns[[#This Row],[class]],AltBWtotl,2,FALSE)*100</f>
        <v>2.5782761462900582E-3</v>
      </c>
      <c r="AK4930">
        <f>IF(D4930=E4930,1,0)</f>
        <v>1</v>
      </c>
    </row>
    <row r="4931" spans="1:37">
      <c r="A4931" s="1" t="s">
        <v>4769</v>
      </c>
      <c r="B4931" s="1" t="s">
        <v>4770</v>
      </c>
      <c r="C4931">
        <v>192</v>
      </c>
      <c r="D4931">
        <v>1524973472</v>
      </c>
      <c r="E4931">
        <v>1524973472</v>
      </c>
      <c r="F4931" s="2">
        <v>-0.53150899118100003</v>
      </c>
      <c r="G4931" s="2">
        <v>-0.53150899118100003</v>
      </c>
      <c r="H4931">
        <v>191893</v>
      </c>
      <c r="I4931" s="2">
        <v>0.11762245129</v>
      </c>
      <c r="J4931" s="2">
        <v>0</v>
      </c>
      <c r="K4931">
        <v>7</v>
      </c>
      <c r="L4931" s="1" t="s">
        <v>11732</v>
      </c>
      <c r="M4931" s="1" t="s">
        <v>4770</v>
      </c>
      <c r="N4931">
        <v>0</v>
      </c>
      <c r="O4931">
        <v>0</v>
      </c>
      <c r="P4931">
        <v>1</v>
      </c>
      <c r="Q4931">
        <v>0</v>
      </c>
      <c r="R4931" s="19">
        <f>BWscncns[[#This Row],[C fx]]*4+BWscncns[[#This Row],[C fg]]*2+BWscncns[[#This Row],[C fm]]</f>
        <v>1</v>
      </c>
      <c r="S4931">
        <v>192</v>
      </c>
      <c r="T4931">
        <v>409600</v>
      </c>
      <c r="U4931" s="13">
        <v>0.46875</v>
      </c>
      <c r="V4931" s="13">
        <v>2.1333329999999999</v>
      </c>
      <c r="W4931">
        <v>4948</v>
      </c>
      <c r="X4931">
        <v>98</v>
      </c>
      <c r="Z4931" s="10">
        <f>IF($N4931&lt;&gt;0,constants!$L$2,IF($O4931&lt;&gt;0,constants!$M$2,IF($P4931&lt;&gt;0,constants!$N$2,0)))</f>
        <v>1117.99</v>
      </c>
      <c r="AA4931" s="10">
        <f>IF($N4931&lt;&gt;0,constants!$L$2,IF($O4931&lt;&gt;0,constants!$M$2,IF($P4931&lt;&gt;0,constants!$P$2,0)))</f>
        <v>4051.45</v>
      </c>
      <c r="AB4931" s="11">
        <f>constants!$O$2</f>
        <v>4861.32</v>
      </c>
      <c r="AC4931" s="11">
        <f>VLOOKUP(BWscncns[[#This Row],[scanner]],[0]!ScnrAvgBW,2,FALSE)/1000</f>
        <v>885.64026081730776</v>
      </c>
      <c r="AD4931" s="8">
        <f>(1+$F4931)*Z4931</f>
        <v>523.76826294955379</v>
      </c>
      <c r="AE4931" s="8">
        <f>(1+$F4931)*AA4931</f>
        <v>1898.0678976797374</v>
      </c>
      <c r="AF4931" s="8">
        <f>(1+$F4931)*AB4931</f>
        <v>2277.4847109919806</v>
      </c>
      <c r="AG4931" s="8">
        <f>(1+$F4931)*AC4931</f>
        <v>414.91449924102278</v>
      </c>
      <c r="AH4931" s="8">
        <f>(1+$F4931)*$T4931/1000</f>
        <v>191.89391721226241</v>
      </c>
      <c r="AI4931" s="8">
        <f>(1+BWscncns[[#This Row],[pid_error]]*K_p)*BWscncns[[#This Row],[dbw]]/1000</f>
        <v>300.74695860613122</v>
      </c>
      <c r="AJ4931" s="13">
        <f>BWscncns[[#This Row],[Torflow prgrssv alt vote]]/VLOOKUP(BWscncns[[#This Row],[class]],AltBWtotl,2,FALSE)*100</f>
        <v>5.9315328912338114E-3</v>
      </c>
      <c r="AK4931">
        <f>IF(D4931=E4931,1,0)</f>
        <v>1</v>
      </c>
    </row>
    <row r="4932" spans="1:37">
      <c r="A4932" s="1" t="s">
        <v>8841</v>
      </c>
      <c r="B4932" s="1" t="s">
        <v>8842</v>
      </c>
      <c r="C4932">
        <v>98</v>
      </c>
      <c r="D4932">
        <v>1525003937</v>
      </c>
      <c r="E4932">
        <v>1525003937</v>
      </c>
      <c r="F4932" s="2">
        <v>-0.80391836051499999</v>
      </c>
      <c r="G4932" s="2">
        <v>-0.80391836051499999</v>
      </c>
      <c r="H4932">
        <v>98316</v>
      </c>
      <c r="I4932" s="2">
        <v>-7.6781758535899997E-2</v>
      </c>
      <c r="J4932" s="2">
        <v>0</v>
      </c>
      <c r="K4932">
        <v>7</v>
      </c>
      <c r="L4932" s="1" t="s">
        <v>11925</v>
      </c>
      <c r="M4932" s="1" t="s">
        <v>8842</v>
      </c>
      <c r="N4932">
        <v>0</v>
      </c>
      <c r="O4932">
        <v>0</v>
      </c>
      <c r="P4932">
        <v>1</v>
      </c>
      <c r="Q4932">
        <v>0</v>
      </c>
      <c r="R4932" s="19">
        <f>BWscncns[[#This Row],[C fx]]*4+BWscncns[[#This Row],[C fg]]*2+BWscncns[[#This Row],[C fm]]</f>
        <v>1</v>
      </c>
      <c r="S4932">
        <v>137</v>
      </c>
      <c r="T4932">
        <v>501405</v>
      </c>
      <c r="U4932" s="13">
        <v>0.27323199999999997</v>
      </c>
      <c r="V4932" s="13">
        <v>3.659891</v>
      </c>
      <c r="W4932">
        <v>5566</v>
      </c>
      <c r="X4932">
        <v>111</v>
      </c>
      <c r="Z4932" s="10">
        <f>IF($N4932&lt;&gt;0,constants!$L$2,IF($O4932&lt;&gt;0,constants!$M$2,IF($P4932&lt;&gt;0,constants!$N$2,0)))</f>
        <v>1117.99</v>
      </c>
      <c r="AA4932" s="10">
        <f>IF($N4932&lt;&gt;0,constants!$L$2,IF($O4932&lt;&gt;0,constants!$M$2,IF($P4932&lt;&gt;0,constants!$P$2,0)))</f>
        <v>4051.45</v>
      </c>
      <c r="AB4932" s="11">
        <f>constants!$O$2</f>
        <v>4861.32</v>
      </c>
      <c r="AC4932" s="11">
        <f>VLOOKUP(BWscncns[[#This Row],[scanner]],[0]!ScnrAvgBW,2,FALSE)/1000</f>
        <v>885.64026081730776</v>
      </c>
      <c r="AD4932" s="8">
        <f>(1+$F4932)*Z4932</f>
        <v>219.21731212783516</v>
      </c>
      <c r="AE4932" s="8">
        <f>(1+$F4932)*AA4932</f>
        <v>794.41495829150324</v>
      </c>
      <c r="AF4932" s="8">
        <f>(1+$F4932)*AB4932</f>
        <v>953.21559566122016</v>
      </c>
      <c r="AG4932" s="8">
        <f>(1+$F4932)*AC4932</f>
        <v>173.65779433498074</v>
      </c>
      <c r="AH4932" s="8">
        <f>(1+$F4932)*$T4932/1000</f>
        <v>98.316314445976431</v>
      </c>
      <c r="AI4932" s="8">
        <f>(1+BWscncns[[#This Row],[pid_error]]*K_p)*BWscncns[[#This Row],[dbw]]/1000</f>
        <v>299.86065722298821</v>
      </c>
      <c r="AJ4932" s="13">
        <f>BWscncns[[#This Row],[Torflow prgrssv alt vote]]/VLOOKUP(BWscncns[[#This Row],[class]],AltBWtotl,2,FALSE)*100</f>
        <v>5.9140526619073904E-3</v>
      </c>
      <c r="AK4932">
        <f>IF(D4932=E4932,1,0)</f>
        <v>1</v>
      </c>
    </row>
    <row r="4933" spans="1:37">
      <c r="A4933" s="1" t="s">
        <v>10386</v>
      </c>
      <c r="B4933" s="1" t="s">
        <v>49</v>
      </c>
      <c r="C4933">
        <v>52</v>
      </c>
      <c r="D4933">
        <v>1524994035</v>
      </c>
      <c r="E4933">
        <v>1524994035</v>
      </c>
      <c r="F4933" s="2">
        <v>-0.90528240846999997</v>
      </c>
      <c r="G4933" s="2">
        <v>-0.90528240846999997</v>
      </c>
      <c r="H4933">
        <v>51484</v>
      </c>
      <c r="I4933" s="2">
        <v>6.43654353376E-3</v>
      </c>
      <c r="J4933" s="2">
        <v>0</v>
      </c>
      <c r="K4933">
        <v>8</v>
      </c>
      <c r="L4933" s="1" t="s">
        <v>11823</v>
      </c>
      <c r="M4933" s="1" t="s">
        <v>49</v>
      </c>
      <c r="N4933">
        <v>0</v>
      </c>
      <c r="O4933">
        <v>0</v>
      </c>
      <c r="P4933">
        <v>1</v>
      </c>
      <c r="Q4933">
        <v>0</v>
      </c>
      <c r="R4933" s="19">
        <f>BWscncns[[#This Row],[C fx]]*4+BWscncns[[#This Row],[C fg]]*2+BWscncns[[#This Row],[C fm]]</f>
        <v>1</v>
      </c>
      <c r="S4933">
        <v>52</v>
      </c>
      <c r="T4933">
        <v>543555</v>
      </c>
      <c r="U4933" s="13">
        <v>9.5666000000000001E-2</v>
      </c>
      <c r="V4933" s="13">
        <v>10.452980999999999</v>
      </c>
      <c r="W4933">
        <v>6220</v>
      </c>
      <c r="X4933">
        <v>124</v>
      </c>
      <c r="Z4933" s="10">
        <f>IF($N4933&lt;&gt;0,constants!$L$2,IF($O4933&lt;&gt;0,constants!$M$2,IF($P4933&lt;&gt;0,constants!$N$2,0)))</f>
        <v>1117.99</v>
      </c>
      <c r="AA4933" s="10">
        <f>IF($N4933&lt;&gt;0,constants!$L$2,IF($O4933&lt;&gt;0,constants!$M$2,IF($P4933&lt;&gt;0,constants!$P$2,0)))</f>
        <v>4051.45</v>
      </c>
      <c r="AB4933" s="11">
        <f>constants!$O$2</f>
        <v>4861.32</v>
      </c>
      <c r="AC4933" s="11">
        <f>VLOOKUP(BWscncns[[#This Row],[scanner]],[0]!ScnrAvgBW,2,FALSE)/1000</f>
        <v>509.99709399477808</v>
      </c>
      <c r="AD4933" s="8">
        <f>(1+$F4933)*Z4933</f>
        <v>105.89332015462473</v>
      </c>
      <c r="AE4933" s="8">
        <f>(1+$F4933)*AA4933</f>
        <v>383.74358620421862</v>
      </c>
      <c r="AF4933" s="8">
        <f>(1+$F4933)*AB4933</f>
        <v>460.45252205661973</v>
      </c>
      <c r="AG4933" s="8">
        <f>(1+$F4933)*AC4933</f>
        <v>48.305696430484424</v>
      </c>
      <c r="AH4933" s="8">
        <f>(1+$F4933)*$T4933/1000</f>
        <v>51.484220464089162</v>
      </c>
      <c r="AI4933" s="8">
        <f>(1+BWscncns[[#This Row],[pid_error]]*K_p)*BWscncns[[#This Row],[dbw]]/1000</f>
        <v>297.51961023204461</v>
      </c>
      <c r="AJ4933" s="13">
        <f>BWscncns[[#This Row],[Torflow prgrssv alt vote]]/VLOOKUP(BWscncns[[#This Row],[class]],AltBWtotl,2,FALSE)*100</f>
        <v>5.8678809656379973E-3</v>
      </c>
      <c r="AK4933">
        <f>IF(D4933=E4933,1,0)</f>
        <v>1</v>
      </c>
    </row>
    <row r="4934" spans="1:37">
      <c r="A4934" s="1" t="s">
        <v>709</v>
      </c>
      <c r="B4934" s="1" t="s">
        <v>710</v>
      </c>
      <c r="C4934">
        <v>202</v>
      </c>
      <c r="D4934">
        <v>1524975578</v>
      </c>
      <c r="E4934">
        <v>1524975578</v>
      </c>
      <c r="F4934" s="2">
        <v>-0.48696943741799997</v>
      </c>
      <c r="G4934" s="2">
        <v>-0.48696943741799997</v>
      </c>
      <c r="H4934">
        <v>201731</v>
      </c>
      <c r="I4934" s="2">
        <v>-0.17616716909800001</v>
      </c>
      <c r="J4934" s="2">
        <v>0</v>
      </c>
      <c r="K4934">
        <v>6</v>
      </c>
      <c r="L4934" s="1" t="s">
        <v>11692</v>
      </c>
      <c r="M4934" s="1" t="s">
        <v>710</v>
      </c>
      <c r="N4934">
        <v>0</v>
      </c>
      <c r="O4934">
        <v>0</v>
      </c>
      <c r="P4934">
        <v>1</v>
      </c>
      <c r="Q4934">
        <v>0</v>
      </c>
      <c r="R4934" s="19">
        <f>BWscncns[[#This Row],[C fx]]*4+BWscncns[[#This Row],[C fg]]*2+BWscncns[[#This Row],[C fm]]</f>
        <v>1</v>
      </c>
      <c r="S4934">
        <v>283</v>
      </c>
      <c r="T4934">
        <v>393216</v>
      </c>
      <c r="U4934" s="13">
        <v>0.71970599999999996</v>
      </c>
      <c r="V4934" s="13">
        <v>1.389456</v>
      </c>
      <c r="W4934">
        <v>4228</v>
      </c>
      <c r="X4934">
        <v>84</v>
      </c>
      <c r="Z4934" s="10">
        <f>IF($N4934&lt;&gt;0,constants!$L$2,IF($O4934&lt;&gt;0,constants!$M$2,IF($P4934&lt;&gt;0,constants!$N$2,0)))</f>
        <v>1117.99</v>
      </c>
      <c r="AA4934" s="10">
        <f>IF($N4934&lt;&gt;0,constants!$L$2,IF($O4934&lt;&gt;0,constants!$M$2,IF($P4934&lt;&gt;0,constants!$P$2,0)))</f>
        <v>4051.45</v>
      </c>
      <c r="AB4934" s="11">
        <f>constants!$O$2</f>
        <v>4861.32</v>
      </c>
      <c r="AC4934" s="11">
        <f>VLOOKUP(BWscncns[[#This Row],[scanner]],[0]!ScnrAvgBW,2,FALSE)/1000</f>
        <v>2386.3111194805197</v>
      </c>
      <c r="AD4934" s="8">
        <f>(1+$F4934)*Z4934</f>
        <v>573.5630386610502</v>
      </c>
      <c r="AE4934" s="8">
        <f>(1+$F4934)*AA4934</f>
        <v>2078.5176727728435</v>
      </c>
      <c r="AF4934" s="8">
        <f>(1+$F4934)*AB4934</f>
        <v>2494.0057344911279</v>
      </c>
      <c r="AG4934" s="8">
        <f>(1+$F4934)*AC4934</f>
        <v>1224.2505361227732</v>
      </c>
      <c r="AH4934" s="8">
        <f>(1+$F4934)*$T4934/1000</f>
        <v>201.7318256962437</v>
      </c>
      <c r="AI4934" s="8">
        <f>(1+BWscncns[[#This Row],[pid_error]]*K_p)*BWscncns[[#This Row],[dbw]]/1000</f>
        <v>297.47391284812181</v>
      </c>
      <c r="AJ4934" s="13">
        <f>BWscncns[[#This Row],[Torflow prgrssv alt vote]]/VLOOKUP(BWscncns[[#This Row],[class]],AltBWtotl,2,FALSE)*100</f>
        <v>5.8669796912343003E-3</v>
      </c>
      <c r="AK4934">
        <f>IF(D4934=E4934,1,0)</f>
        <v>1</v>
      </c>
    </row>
    <row r="4935" spans="1:37">
      <c r="A4935" s="1" t="s">
        <v>2077</v>
      </c>
      <c r="B4935" s="1" t="s">
        <v>2078</v>
      </c>
      <c r="C4935">
        <v>262</v>
      </c>
      <c r="D4935">
        <v>1524985992</v>
      </c>
      <c r="E4935">
        <v>1524985992</v>
      </c>
      <c r="F4935" s="2">
        <v>-0.21234839828300001</v>
      </c>
      <c r="G4935" s="2">
        <v>-0.21234839828300001</v>
      </c>
      <c r="H4935">
        <v>262130</v>
      </c>
      <c r="I4935" s="2">
        <v>8.6886114547199994E-2</v>
      </c>
      <c r="J4935" s="2">
        <v>0</v>
      </c>
      <c r="K4935">
        <v>6</v>
      </c>
      <c r="L4935" s="1" t="s">
        <v>11753</v>
      </c>
      <c r="M4935" s="1" t="s">
        <v>2078</v>
      </c>
      <c r="N4935">
        <v>0</v>
      </c>
      <c r="O4935">
        <v>0</v>
      </c>
      <c r="P4935">
        <v>1</v>
      </c>
      <c r="Q4935">
        <v>0</v>
      </c>
      <c r="R4935" s="19">
        <f>BWscncns[[#This Row],[C fx]]*4+BWscncns[[#This Row],[C fg]]*2+BWscncns[[#This Row],[C fm]]</f>
        <v>1</v>
      </c>
      <c r="S4935">
        <v>262</v>
      </c>
      <c r="T4935">
        <v>332800</v>
      </c>
      <c r="U4935" s="13">
        <v>0.78725999999999996</v>
      </c>
      <c r="V4935" s="13">
        <v>1.2702290000000001</v>
      </c>
      <c r="W4935">
        <v>4039</v>
      </c>
      <c r="X4935">
        <v>80</v>
      </c>
      <c r="Z4935" s="10">
        <f>IF($N4935&lt;&gt;0,constants!$L$2,IF($O4935&lt;&gt;0,constants!$M$2,IF($P4935&lt;&gt;0,constants!$N$2,0)))</f>
        <v>1117.99</v>
      </c>
      <c r="AA4935" s="10">
        <f>IF($N4935&lt;&gt;0,constants!$L$2,IF($O4935&lt;&gt;0,constants!$M$2,IF($P4935&lt;&gt;0,constants!$P$2,0)))</f>
        <v>4051.45</v>
      </c>
      <c r="AB4935" s="11">
        <f>constants!$O$2</f>
        <v>4861.32</v>
      </c>
      <c r="AC4935" s="11">
        <f>VLOOKUP(BWscncns[[#This Row],[scanner]],[0]!ScnrAvgBW,2,FALSE)/1000</f>
        <v>2386.3111194805197</v>
      </c>
      <c r="AD4935" s="8">
        <f>(1+$F4935)*Z4935</f>
        <v>880.58661420358885</v>
      </c>
      <c r="AE4935" s="8">
        <f>(1+$F4935)*AA4935</f>
        <v>3191.1310817763397</v>
      </c>
      <c r="AF4935" s="8">
        <f>(1+$F4935)*AB4935</f>
        <v>3829.026484458886</v>
      </c>
      <c r="AG4935" s="8">
        <f>(1+$F4935)*AC4935</f>
        <v>1879.5817754539187</v>
      </c>
      <c r="AH4935" s="8">
        <f>(1+$F4935)*$T4935/1000</f>
        <v>262.13045305141759</v>
      </c>
      <c r="AI4935" s="8">
        <f>(1+BWscncns[[#This Row],[pid_error]]*K_p)*BWscncns[[#This Row],[dbw]]/1000</f>
        <v>297.46522652570877</v>
      </c>
      <c r="AJ4935" s="13">
        <f>BWscncns[[#This Row],[Torflow prgrssv alt vote]]/VLOOKUP(BWscncns[[#This Row],[class]],AltBWtotl,2,FALSE)*100</f>
        <v>5.8668083737674981E-3</v>
      </c>
      <c r="AK4935">
        <f>IF(D4935=E4935,1,0)</f>
        <v>1</v>
      </c>
    </row>
    <row r="4936" spans="1:37">
      <c r="A4936" s="1" t="s">
        <v>1750</v>
      </c>
      <c r="B4936" s="1" t="s">
        <v>28</v>
      </c>
      <c r="C4936">
        <v>162</v>
      </c>
      <c r="D4936">
        <v>1525006228</v>
      </c>
      <c r="E4936">
        <v>1525006228</v>
      </c>
      <c r="F4936" s="2">
        <v>-0.62443703678600004</v>
      </c>
      <c r="G4936" s="2">
        <v>-0.62443703678600004</v>
      </c>
      <c r="H4936">
        <v>162364</v>
      </c>
      <c r="I4936" s="2">
        <v>-0.12577382004900001</v>
      </c>
      <c r="J4936" s="2">
        <v>0</v>
      </c>
      <c r="K4936">
        <v>7</v>
      </c>
      <c r="L4936" s="1" t="s">
        <v>11834</v>
      </c>
      <c r="M4936" s="1" t="s">
        <v>28</v>
      </c>
      <c r="N4936">
        <v>0</v>
      </c>
      <c r="O4936">
        <v>0</v>
      </c>
      <c r="P4936">
        <v>1</v>
      </c>
      <c r="Q4936">
        <v>0</v>
      </c>
      <c r="R4936" s="19">
        <f>BWscncns[[#This Row],[C fx]]*4+BWscncns[[#This Row],[C fg]]*2+BWscncns[[#This Row],[C fm]]</f>
        <v>1</v>
      </c>
      <c r="S4936">
        <v>217</v>
      </c>
      <c r="T4936">
        <v>432324</v>
      </c>
      <c r="U4936" s="13">
        <v>0.501938</v>
      </c>
      <c r="V4936" s="13">
        <v>1.9922759999999999</v>
      </c>
      <c r="W4936">
        <v>4847</v>
      </c>
      <c r="X4936">
        <v>96</v>
      </c>
      <c r="Z4936" s="10">
        <f>IF($N4936&lt;&gt;0,constants!$L$2,IF($O4936&lt;&gt;0,constants!$M$2,IF($P4936&lt;&gt;0,constants!$N$2,0)))</f>
        <v>1117.99</v>
      </c>
      <c r="AA4936" s="10">
        <f>IF($N4936&lt;&gt;0,constants!$L$2,IF($O4936&lt;&gt;0,constants!$M$2,IF($P4936&lt;&gt;0,constants!$P$2,0)))</f>
        <v>4051.45</v>
      </c>
      <c r="AB4936" s="11">
        <f>constants!$O$2</f>
        <v>4861.32</v>
      </c>
      <c r="AC4936" s="11">
        <f>VLOOKUP(BWscncns[[#This Row],[scanner]],[0]!ScnrAvgBW,2,FALSE)/1000</f>
        <v>885.64026081730776</v>
      </c>
      <c r="AD4936" s="8">
        <f>(1+$F4936)*Z4936</f>
        <v>419.87563724361979</v>
      </c>
      <c r="AE4936" s="8">
        <f>(1+$F4936)*AA4936</f>
        <v>1521.5745673133601</v>
      </c>
      <c r="AF4936" s="8">
        <f>(1+$F4936)*AB4936</f>
        <v>1825.7317443314821</v>
      </c>
      <c r="AG4936" s="8">
        <f>(1+$F4936)*AC4936</f>
        <v>332.6136806941679</v>
      </c>
      <c r="AH4936" s="8">
        <f>(1+$F4936)*$T4936/1000</f>
        <v>162.36488250852932</v>
      </c>
      <c r="AI4936" s="8">
        <f>(1+BWscncns[[#This Row],[pid_error]]*K_p)*BWscncns[[#This Row],[dbw]]/1000</f>
        <v>297.34444125426467</v>
      </c>
      <c r="AJ4936" s="13">
        <f>BWscncns[[#This Row],[Torflow prgrssv alt vote]]/VLOOKUP(BWscncns[[#This Row],[class]],AltBWtotl,2,FALSE)*100</f>
        <v>5.864426165768895E-3</v>
      </c>
      <c r="AK4936">
        <f>IF(D4936=E4936,1,0)</f>
        <v>1</v>
      </c>
    </row>
    <row r="4937" spans="1:37">
      <c r="A4937" s="1" t="s">
        <v>9935</v>
      </c>
      <c r="B4937" s="1" t="s">
        <v>9936</v>
      </c>
      <c r="C4937">
        <v>236</v>
      </c>
      <c r="D4937">
        <v>1524995247</v>
      </c>
      <c r="E4937">
        <v>1524995247</v>
      </c>
      <c r="F4937" s="2">
        <v>-0.34095922153800001</v>
      </c>
      <c r="G4937" s="2">
        <v>-0.34095922153800001</v>
      </c>
      <c r="H4937">
        <v>236200</v>
      </c>
      <c r="I4937" s="2">
        <v>3.1912358376499998E-4</v>
      </c>
      <c r="J4937" s="2">
        <v>0</v>
      </c>
      <c r="K4937">
        <v>6</v>
      </c>
      <c r="L4937" s="1" t="s">
        <v>11679</v>
      </c>
      <c r="M4937" s="1" t="s">
        <v>9936</v>
      </c>
      <c r="N4937">
        <v>0</v>
      </c>
      <c r="O4937">
        <v>0</v>
      </c>
      <c r="P4937">
        <v>1</v>
      </c>
      <c r="Q4937">
        <v>0</v>
      </c>
      <c r="R4937" s="19">
        <f>BWscncns[[#This Row],[C fx]]*4+BWscncns[[#This Row],[C fg]]*2+BWscncns[[#This Row],[C fm]]</f>
        <v>1</v>
      </c>
      <c r="S4937">
        <v>223</v>
      </c>
      <c r="T4937">
        <v>358400</v>
      </c>
      <c r="U4937" s="13">
        <v>0.62221000000000004</v>
      </c>
      <c r="V4937" s="13">
        <v>1.607175</v>
      </c>
      <c r="W4937">
        <v>4470</v>
      </c>
      <c r="X4937">
        <v>89</v>
      </c>
      <c r="Z4937" s="10">
        <f>IF($N4937&lt;&gt;0,constants!$L$2,IF($O4937&lt;&gt;0,constants!$M$2,IF($P4937&lt;&gt;0,constants!$N$2,0)))</f>
        <v>1117.99</v>
      </c>
      <c r="AA4937" s="10">
        <f>IF($N4937&lt;&gt;0,constants!$L$2,IF($O4937&lt;&gt;0,constants!$M$2,IF($P4937&lt;&gt;0,constants!$P$2,0)))</f>
        <v>4051.45</v>
      </c>
      <c r="AB4937" s="11">
        <f>constants!$O$2</f>
        <v>4861.32</v>
      </c>
      <c r="AC4937" s="11">
        <f>VLOOKUP(BWscncns[[#This Row],[scanner]],[0]!ScnrAvgBW,2,FALSE)/1000</f>
        <v>2386.3111194805197</v>
      </c>
      <c r="AD4937" s="8">
        <f>(1+$F4937)*Z4937</f>
        <v>736.80099991273141</v>
      </c>
      <c r="AE4937" s="8">
        <f>(1+$F4937)*AA4937</f>
        <v>2670.0707618998699</v>
      </c>
      <c r="AF4937" s="8">
        <f>(1+$F4937)*AB4937</f>
        <v>3203.8081171528897</v>
      </c>
      <c r="AG4937" s="8">
        <f>(1+$F4937)*AC4937</f>
        <v>1572.6763378349685</v>
      </c>
      <c r="AH4937" s="8">
        <f>(1+$F4937)*$T4937/1000</f>
        <v>236.20021500078082</v>
      </c>
      <c r="AI4937" s="8">
        <f>(1+BWscncns[[#This Row],[pid_error]]*K_p)*BWscncns[[#This Row],[dbw]]/1000</f>
        <v>297.30010750039037</v>
      </c>
      <c r="AJ4937" s="13">
        <f>BWscncns[[#This Row],[Torflow prgrssv alt vote]]/VLOOKUP(BWscncns[[#This Row],[class]],AltBWtotl,2,FALSE)*100</f>
        <v>5.8635517857900709E-3</v>
      </c>
      <c r="AK4937">
        <f>IF(D4937=E4937,1,0)</f>
        <v>1</v>
      </c>
    </row>
    <row r="4938" spans="1:37">
      <c r="A4938" s="1" t="s">
        <v>264</v>
      </c>
      <c r="B4938" s="1" t="s">
        <v>265</v>
      </c>
      <c r="C4938">
        <v>232</v>
      </c>
      <c r="D4938">
        <v>1524998183</v>
      </c>
      <c r="E4938">
        <v>1524998183</v>
      </c>
      <c r="F4938" s="2">
        <v>-0.36094144671200001</v>
      </c>
      <c r="G4938" s="2">
        <v>-0.36094144671200001</v>
      </c>
      <c r="H4938">
        <v>231656</v>
      </c>
      <c r="I4938" s="2">
        <v>-0.18213657668899999</v>
      </c>
      <c r="J4938" s="2">
        <v>0</v>
      </c>
      <c r="K4938">
        <v>5</v>
      </c>
      <c r="L4938" s="1" t="s">
        <v>11759</v>
      </c>
      <c r="M4938" s="1" t="s">
        <v>265</v>
      </c>
      <c r="N4938">
        <v>0</v>
      </c>
      <c r="O4938">
        <v>0</v>
      </c>
      <c r="P4938">
        <v>1</v>
      </c>
      <c r="Q4938">
        <v>0</v>
      </c>
      <c r="R4938" s="19">
        <f>BWscncns[[#This Row],[C fx]]*4+BWscncns[[#This Row],[C fg]]*2+BWscncns[[#This Row],[C fm]]</f>
        <v>1</v>
      </c>
      <c r="S4938">
        <v>232</v>
      </c>
      <c r="T4938">
        <v>362496</v>
      </c>
      <c r="U4938" s="13">
        <v>0.64000699999999999</v>
      </c>
      <c r="V4938" s="13">
        <v>1.5624830000000001</v>
      </c>
      <c r="W4938">
        <v>4428</v>
      </c>
      <c r="X4938">
        <v>88</v>
      </c>
      <c r="Z4938" s="10">
        <f>IF($N4938&lt;&gt;0,constants!$L$2,IF($O4938&lt;&gt;0,constants!$M$2,IF($P4938&lt;&gt;0,constants!$N$2,0)))</f>
        <v>1117.99</v>
      </c>
      <c r="AA4938" s="10">
        <f>IF($N4938&lt;&gt;0,constants!$L$2,IF($O4938&lt;&gt;0,constants!$M$2,IF($P4938&lt;&gt;0,constants!$P$2,0)))</f>
        <v>4051.45</v>
      </c>
      <c r="AB4938" s="11">
        <f>constants!$O$2</f>
        <v>4861.32</v>
      </c>
      <c r="AC4938" s="11">
        <f>VLOOKUP(BWscncns[[#This Row],[scanner]],[0]!ScnrAvgBW,2,FALSE)/1000</f>
        <v>3794.4265750962772</v>
      </c>
      <c r="AD4938" s="8">
        <f>(1+$F4938)*Z4938</f>
        <v>714.46107199045116</v>
      </c>
      <c r="AE4938" s="8">
        <f>(1+$F4938)*AA4938</f>
        <v>2589.1137757186675</v>
      </c>
      <c r="AF4938" s="8">
        <f>(1+$F4938)*AB4938</f>
        <v>3106.6681262700199</v>
      </c>
      <c r="AG4938" s="8">
        <f>(1+$F4938)*AC4938</f>
        <v>2424.8607576385675</v>
      </c>
      <c r="AH4938" s="8">
        <f>(1+$F4938)*$T4938/1000</f>
        <v>231.65616933268683</v>
      </c>
      <c r="AI4938" s="8">
        <f>(1+BWscncns[[#This Row],[pid_error]]*K_p)*BWscncns[[#This Row],[dbw]]/1000</f>
        <v>297.07608466634343</v>
      </c>
      <c r="AJ4938" s="13">
        <f>BWscncns[[#This Row],[Torflow prgrssv alt vote]]/VLOOKUP(BWscncns[[#This Row],[class]],AltBWtotl,2,FALSE)*100</f>
        <v>5.8591334574561935E-3</v>
      </c>
      <c r="AK4938">
        <f>IF(D4938=E4938,1,0)</f>
        <v>1</v>
      </c>
    </row>
    <row r="4939" spans="1:37">
      <c r="A4939" s="1" t="s">
        <v>9924</v>
      </c>
      <c r="B4939" s="1" t="s">
        <v>9925</v>
      </c>
      <c r="C4939">
        <v>169</v>
      </c>
      <c r="D4939">
        <v>1524984900</v>
      </c>
      <c r="E4939">
        <v>1524984900</v>
      </c>
      <c r="F4939" s="2">
        <v>-0.59951174463400003</v>
      </c>
      <c r="G4939" s="2">
        <v>-0.59951174463400003</v>
      </c>
      <c r="H4939">
        <v>169406</v>
      </c>
      <c r="I4939" s="2">
        <v>4.6012079682800001E-2</v>
      </c>
      <c r="J4939" s="2">
        <v>0</v>
      </c>
      <c r="K4939">
        <v>7</v>
      </c>
      <c r="L4939" s="1" t="s">
        <v>11929</v>
      </c>
      <c r="M4939" s="1" t="s">
        <v>9925</v>
      </c>
      <c r="N4939">
        <v>0</v>
      </c>
      <c r="O4939">
        <v>0</v>
      </c>
      <c r="P4939">
        <v>1</v>
      </c>
      <c r="Q4939">
        <v>0</v>
      </c>
      <c r="R4939" s="19">
        <f>BWscncns[[#This Row],[C fx]]*4+BWscncns[[#This Row],[C fg]]*2+BWscncns[[#This Row],[C fm]]</f>
        <v>1</v>
      </c>
      <c r="S4939">
        <v>147</v>
      </c>
      <c r="T4939">
        <v>423000</v>
      </c>
      <c r="U4939" s="13">
        <v>0.34751799999999999</v>
      </c>
      <c r="V4939" s="13">
        <v>2.877551</v>
      </c>
      <c r="W4939">
        <v>5327</v>
      </c>
      <c r="X4939">
        <v>106</v>
      </c>
      <c r="Z4939" s="10">
        <f>IF($N4939&lt;&gt;0,constants!$L$2,IF($O4939&lt;&gt;0,constants!$M$2,IF($P4939&lt;&gt;0,constants!$N$2,0)))</f>
        <v>1117.99</v>
      </c>
      <c r="AA4939" s="10">
        <f>IF($N4939&lt;&gt;0,constants!$L$2,IF($O4939&lt;&gt;0,constants!$M$2,IF($P4939&lt;&gt;0,constants!$P$2,0)))</f>
        <v>4051.45</v>
      </c>
      <c r="AB4939" s="11">
        <f>constants!$O$2</f>
        <v>4861.32</v>
      </c>
      <c r="AC4939" s="11">
        <f>VLOOKUP(BWscncns[[#This Row],[scanner]],[0]!ScnrAvgBW,2,FALSE)/1000</f>
        <v>885.64026081730776</v>
      </c>
      <c r="AD4939" s="8">
        <f>(1+$F4939)*Z4939</f>
        <v>447.7418646166343</v>
      </c>
      <c r="AE4939" s="8">
        <f>(1+$F4939)*AA4939</f>
        <v>1622.5581422025805</v>
      </c>
      <c r="AF4939" s="8">
        <f>(1+$F4939)*AB4939</f>
        <v>1946.9015655758428</v>
      </c>
      <c r="AG4939" s="8">
        <f>(1+$F4939)*AC4939</f>
        <v>354.68852293661274</v>
      </c>
      <c r="AH4939" s="8">
        <f>(1+$F4939)*$T4939/1000</f>
        <v>169.406532019818</v>
      </c>
      <c r="AI4939" s="8">
        <f>(1+BWscncns[[#This Row],[pid_error]]*K_p)*BWscncns[[#This Row],[dbw]]/1000</f>
        <v>296.20326600990904</v>
      </c>
      <c r="AJ4939" s="13">
        <f>BWscncns[[#This Row],[Torflow prgrssv alt vote]]/VLOOKUP(BWscncns[[#This Row],[class]],AltBWtotl,2,FALSE)*100</f>
        <v>5.8419191434936606E-3</v>
      </c>
      <c r="AK4939">
        <f>IF(D4939=E4939,1,0)</f>
        <v>1</v>
      </c>
    </row>
    <row r="4940" spans="1:37">
      <c r="A4940" s="1" t="s">
        <v>4297</v>
      </c>
      <c r="B4940" s="1" t="s">
        <v>4298</v>
      </c>
      <c r="C4940">
        <v>199</v>
      </c>
      <c r="D4940">
        <v>1524989085</v>
      </c>
      <c r="E4940">
        <v>1524989085</v>
      </c>
      <c r="F4940" s="2">
        <v>-0.49153185938499999</v>
      </c>
      <c r="G4940" s="2">
        <v>-0.49153185938499999</v>
      </c>
      <c r="H4940">
        <v>199417</v>
      </c>
      <c r="I4940" s="2">
        <v>-0.101477583203</v>
      </c>
      <c r="J4940" s="2">
        <v>0</v>
      </c>
      <c r="K4940">
        <v>6</v>
      </c>
      <c r="L4940" s="1" t="s">
        <v>11597</v>
      </c>
      <c r="M4940" s="1" t="s">
        <v>4298</v>
      </c>
      <c r="N4940">
        <v>0</v>
      </c>
      <c r="O4940">
        <v>0</v>
      </c>
      <c r="P4940">
        <v>1</v>
      </c>
      <c r="Q4940">
        <v>0</v>
      </c>
      <c r="R4940" s="19">
        <f>BWscncns[[#This Row],[C fx]]*4+BWscncns[[#This Row],[C fg]]*2+BWscncns[[#This Row],[C fm]]</f>
        <v>1</v>
      </c>
      <c r="S4940">
        <v>263</v>
      </c>
      <c r="T4940">
        <v>392192</v>
      </c>
      <c r="U4940" s="13">
        <v>0.67059000000000002</v>
      </c>
      <c r="V4940" s="13">
        <v>1.4912240000000001</v>
      </c>
      <c r="W4940">
        <v>4348</v>
      </c>
      <c r="X4940">
        <v>86</v>
      </c>
      <c r="Z4940" s="10">
        <f>IF($N4940&lt;&gt;0,constants!$L$2,IF($O4940&lt;&gt;0,constants!$M$2,IF($P4940&lt;&gt;0,constants!$N$2,0)))</f>
        <v>1117.99</v>
      </c>
      <c r="AA4940" s="10">
        <f>IF($N4940&lt;&gt;0,constants!$L$2,IF($O4940&lt;&gt;0,constants!$M$2,IF($P4940&lt;&gt;0,constants!$P$2,0)))</f>
        <v>4051.45</v>
      </c>
      <c r="AB4940" s="11">
        <f>constants!$O$2</f>
        <v>4861.32</v>
      </c>
      <c r="AC4940" s="11">
        <f>VLOOKUP(BWscncns[[#This Row],[scanner]],[0]!ScnrAvgBW,2,FALSE)/1000</f>
        <v>2386.3111194805197</v>
      </c>
      <c r="AD4940" s="8">
        <f>(1+$F4940)*Z4940</f>
        <v>568.46229652616387</v>
      </c>
      <c r="AE4940" s="8">
        <f>(1+$F4940)*AA4940</f>
        <v>2060.0332482946419</v>
      </c>
      <c r="AF4940" s="8">
        <f>(1+$F4940)*AB4940</f>
        <v>2471.8263413345117</v>
      </c>
      <c r="AG4940" s="8">
        <f>(1+$F4940)*AC4940</f>
        <v>1213.363177851159</v>
      </c>
      <c r="AH4940" s="8">
        <f>(1+$F4940)*$T4940/1000</f>
        <v>199.41713700407809</v>
      </c>
      <c r="AI4940" s="8">
        <f>(1+BWscncns[[#This Row],[pid_error]]*K_p)*BWscncns[[#This Row],[dbw]]/1000</f>
        <v>295.80456850203905</v>
      </c>
      <c r="AJ4940" s="13">
        <f>BWscncns[[#This Row],[Torflow prgrssv alt vote]]/VLOOKUP(BWscncns[[#This Row],[class]],AltBWtotl,2,FALSE)*100</f>
        <v>5.8340557642842933E-3</v>
      </c>
      <c r="AK4940">
        <f>IF(D4940=E4940,1,0)</f>
        <v>1</v>
      </c>
    </row>
    <row r="4941" spans="1:37">
      <c r="A4941" s="1" t="s">
        <v>2175</v>
      </c>
      <c r="B4941" s="1" t="s">
        <v>2176</v>
      </c>
      <c r="C4941">
        <v>116</v>
      </c>
      <c r="D4941">
        <v>1524911546</v>
      </c>
      <c r="E4941">
        <v>1524911546</v>
      </c>
      <c r="F4941" s="2">
        <v>-0.72849332155500002</v>
      </c>
      <c r="G4941" s="2">
        <v>-0.72849332155500002</v>
      </c>
      <c r="H4941">
        <v>116289</v>
      </c>
      <c r="I4941" s="2">
        <v>-0.155048154095</v>
      </c>
      <c r="J4941" s="2">
        <v>0</v>
      </c>
      <c r="K4941">
        <v>7</v>
      </c>
      <c r="L4941" s="1" t="s">
        <v>12013</v>
      </c>
      <c r="M4941" s="1" t="s">
        <v>2176</v>
      </c>
      <c r="N4941">
        <v>0</v>
      </c>
      <c r="O4941">
        <v>0</v>
      </c>
      <c r="P4941">
        <v>1</v>
      </c>
      <c r="Q4941">
        <v>0</v>
      </c>
      <c r="R4941" s="19">
        <f>BWscncns[[#This Row],[C fx]]*4+BWscncns[[#This Row],[C fg]]*2+BWscncns[[#This Row],[C fm]]</f>
        <v>1</v>
      </c>
      <c r="S4941">
        <v>158</v>
      </c>
      <c r="T4941">
        <v>464972</v>
      </c>
      <c r="U4941" s="13">
        <v>0.33980500000000002</v>
      </c>
      <c r="V4941" s="13">
        <v>2.9428610000000002</v>
      </c>
      <c r="W4941">
        <v>5352</v>
      </c>
      <c r="X4941">
        <v>107</v>
      </c>
      <c r="Z4941" s="10">
        <f>IF($N4941&lt;&gt;0,constants!$L$2,IF($O4941&lt;&gt;0,constants!$M$2,IF($P4941&lt;&gt;0,constants!$N$2,0)))</f>
        <v>1117.99</v>
      </c>
      <c r="AA4941" s="10">
        <f>IF($N4941&lt;&gt;0,constants!$L$2,IF($O4941&lt;&gt;0,constants!$M$2,IF($P4941&lt;&gt;0,constants!$P$2,0)))</f>
        <v>4051.45</v>
      </c>
      <c r="AB4941" s="11">
        <f>constants!$O$2</f>
        <v>4861.32</v>
      </c>
      <c r="AC4941" s="11">
        <f>VLOOKUP(BWscncns[[#This Row],[scanner]],[0]!ScnrAvgBW,2,FALSE)/1000</f>
        <v>885.64026081730776</v>
      </c>
      <c r="AD4941" s="8">
        <f>(1+$F4941)*Z4941</f>
        <v>303.54175143472554</v>
      </c>
      <c r="AE4941" s="8">
        <f>(1+$F4941)*AA4941</f>
        <v>1099.9957323859951</v>
      </c>
      <c r="AF4941" s="8">
        <f>(1+$F4941)*AB4941</f>
        <v>1319.8808460582472</v>
      </c>
      <c r="AG4941" s="8">
        <f>(1+$F4941)*AC4941</f>
        <v>240.45724551167069</v>
      </c>
      <c r="AH4941" s="8">
        <f>(1+$F4941)*$T4941/1000</f>
        <v>126.24300328992852</v>
      </c>
      <c r="AI4941" s="8">
        <f>(1+BWscncns[[#This Row],[pid_error]]*K_p)*BWscncns[[#This Row],[dbw]]/1000</f>
        <v>295.60750164496426</v>
      </c>
      <c r="AJ4941" s="13">
        <f>BWscncns[[#This Row],[Torflow prgrssv alt vote]]/VLOOKUP(BWscncns[[#This Row],[class]],AltBWtotl,2,FALSE)*100</f>
        <v>5.8301690797773953E-3</v>
      </c>
      <c r="AK4941">
        <f>IF(D4941=E4941,1,0)</f>
        <v>1</v>
      </c>
    </row>
    <row r="4942" spans="1:37">
      <c r="A4942" s="1" t="s">
        <v>1773</v>
      </c>
      <c r="B4942" s="1" t="s">
        <v>1774</v>
      </c>
      <c r="C4942">
        <v>283</v>
      </c>
      <c r="D4942">
        <v>1524938298</v>
      </c>
      <c r="E4942">
        <v>1524938298</v>
      </c>
      <c r="F4942" s="2">
        <v>-7.8098014449100001E-2</v>
      </c>
      <c r="G4942" s="2">
        <v>-7.8098014449100001E-2</v>
      </c>
      <c r="H4942">
        <v>283208</v>
      </c>
      <c r="I4942" s="2">
        <v>0.31158660416599998</v>
      </c>
      <c r="J4942" s="2">
        <v>0</v>
      </c>
      <c r="K4942">
        <v>6</v>
      </c>
      <c r="L4942" s="1" t="s">
        <v>11695</v>
      </c>
      <c r="M4942" s="1" t="s">
        <v>1774</v>
      </c>
      <c r="N4942">
        <v>0</v>
      </c>
      <c r="O4942">
        <v>0</v>
      </c>
      <c r="P4942">
        <v>1</v>
      </c>
      <c r="Q4942">
        <v>0</v>
      </c>
      <c r="R4942" s="19">
        <f>BWscncns[[#This Row],[C fx]]*4+BWscncns[[#This Row],[C fg]]*2+BWscncns[[#This Row],[C fm]]</f>
        <v>1</v>
      </c>
      <c r="S4942">
        <v>234</v>
      </c>
      <c r="T4942">
        <v>307200</v>
      </c>
      <c r="U4942" s="13">
        <v>0.76171900000000003</v>
      </c>
      <c r="V4942" s="13">
        <v>1.312821</v>
      </c>
      <c r="W4942">
        <v>4098</v>
      </c>
      <c r="X4942">
        <v>81</v>
      </c>
      <c r="Z4942" s="10">
        <f>IF($N4942&lt;&gt;0,constants!$L$2,IF($O4942&lt;&gt;0,constants!$M$2,IF($P4942&lt;&gt;0,constants!$N$2,0)))</f>
        <v>1117.99</v>
      </c>
      <c r="AA4942" s="10">
        <f>IF($N4942&lt;&gt;0,constants!$L$2,IF($O4942&lt;&gt;0,constants!$M$2,IF($P4942&lt;&gt;0,constants!$P$2,0)))</f>
        <v>4051.45</v>
      </c>
      <c r="AB4942" s="11">
        <f>constants!$O$2</f>
        <v>4861.32</v>
      </c>
      <c r="AC4942" s="11">
        <f>VLOOKUP(BWscncns[[#This Row],[scanner]],[0]!ScnrAvgBW,2,FALSE)/1000</f>
        <v>2386.3111194805197</v>
      </c>
      <c r="AD4942" s="8">
        <f>(1+$F4942)*Z4942</f>
        <v>1030.6772008260507</v>
      </c>
      <c r="AE4942" s="8">
        <f>(1+$F4942)*AA4942</f>
        <v>3735.0397993601937</v>
      </c>
      <c r="AF4942" s="8">
        <f>(1+$F4942)*AB4942</f>
        <v>4481.6605603983007</v>
      </c>
      <c r="AG4942" s="8">
        <f>(1+$F4942)*AC4942</f>
        <v>2199.9449591912821</v>
      </c>
      <c r="AH4942" s="8">
        <f>(1+$F4942)*$T4942/1000</f>
        <v>283.20828996123646</v>
      </c>
      <c r="AI4942" s="8">
        <f>(1+BWscncns[[#This Row],[pid_error]]*K_p)*BWscncns[[#This Row],[dbw]]/1000</f>
        <v>295.20414498061825</v>
      </c>
      <c r="AJ4942" s="13">
        <f>BWscncns[[#This Row],[Torflow prgrssv alt vote]]/VLOOKUP(BWscncns[[#This Row],[class]],AltBWtotl,2,FALSE)*100</f>
        <v>5.8222138095643389E-3</v>
      </c>
      <c r="AK4942">
        <f>IF(D4942=E4942,1,0)</f>
        <v>1</v>
      </c>
    </row>
    <row r="4943" spans="1:37">
      <c r="A4943" s="1" t="s">
        <v>1647</v>
      </c>
      <c r="B4943" s="1" t="s">
        <v>49</v>
      </c>
      <c r="C4943">
        <v>196</v>
      </c>
      <c r="D4943">
        <v>1524995088</v>
      </c>
      <c r="E4943">
        <v>1524995088</v>
      </c>
      <c r="F4943" s="2">
        <v>-0.50194799374200005</v>
      </c>
      <c r="G4943" s="2">
        <v>-0.50194799374200005</v>
      </c>
      <c r="H4943">
        <v>195842</v>
      </c>
      <c r="I4943" s="2">
        <v>-0.65424297037199997</v>
      </c>
      <c r="J4943" s="2">
        <v>0</v>
      </c>
      <c r="K4943">
        <v>4</v>
      </c>
      <c r="L4943" s="1" t="s">
        <v>11674</v>
      </c>
      <c r="M4943" s="1" t="s">
        <v>49</v>
      </c>
      <c r="N4943">
        <v>0</v>
      </c>
      <c r="O4943">
        <v>0</v>
      </c>
      <c r="P4943">
        <v>1</v>
      </c>
      <c r="Q4943">
        <v>0</v>
      </c>
      <c r="R4943" s="19">
        <f>BWscncns[[#This Row],[C fx]]*4+BWscncns[[#This Row],[C fg]]*2+BWscncns[[#This Row],[C fm]]</f>
        <v>1</v>
      </c>
      <c r="S4943">
        <v>421</v>
      </c>
      <c r="T4943">
        <v>393216</v>
      </c>
      <c r="U4943" s="13">
        <v>1.0706580000000001</v>
      </c>
      <c r="V4943" s="13">
        <v>0.93400499999999997</v>
      </c>
      <c r="W4943">
        <v>2859</v>
      </c>
      <c r="X4943">
        <v>57</v>
      </c>
      <c r="Z4943" s="10">
        <f>IF($N4943&lt;&gt;0,constants!$L$2,IF($O4943&lt;&gt;0,constants!$M$2,IF($P4943&lt;&gt;0,constants!$N$2,0)))</f>
        <v>1117.99</v>
      </c>
      <c r="AA4943" s="10">
        <f>IF($N4943&lt;&gt;0,constants!$L$2,IF($O4943&lt;&gt;0,constants!$M$2,IF($P4943&lt;&gt;0,constants!$P$2,0)))</f>
        <v>4051.45</v>
      </c>
      <c r="AB4943" s="11">
        <f>constants!$O$2</f>
        <v>4861.32</v>
      </c>
      <c r="AC4943" s="11">
        <f>VLOOKUP(BWscncns[[#This Row],[scanner]],[0]!ScnrAvgBW,2,FALSE)/1000</f>
        <v>4819.491751072962</v>
      </c>
      <c r="AD4943" s="8">
        <f>(1+$F4943)*Z4943</f>
        <v>556.81716247638133</v>
      </c>
      <c r="AE4943" s="8">
        <f>(1+$F4943)*AA4943</f>
        <v>2017.8328007539737</v>
      </c>
      <c r="AF4943" s="8">
        <f>(1+$F4943)*AB4943</f>
        <v>2421.19017906214</v>
      </c>
      <c r="AG4943" s="8">
        <f>(1+$F4943)*AC4943</f>
        <v>2400.3575357657701</v>
      </c>
      <c r="AH4943" s="8">
        <f>(1+$F4943)*$T4943/1000</f>
        <v>195.84201769274571</v>
      </c>
      <c r="AI4943" s="8">
        <f>(1+BWscncns[[#This Row],[pid_error]]*K_p)*BWscncns[[#This Row],[dbw]]/1000</f>
        <v>294.52900884637285</v>
      </c>
      <c r="AJ4943" s="13">
        <f>BWscncns[[#This Row],[Torflow prgrssv alt vote]]/VLOOKUP(BWscncns[[#This Row],[class]],AltBWtotl,2,FALSE)*100</f>
        <v>5.8088983226683207E-3</v>
      </c>
      <c r="AK4943">
        <f>IF(D4943=E4943,1,0)</f>
        <v>1</v>
      </c>
    </row>
    <row r="4944" spans="1:37">
      <c r="A4944" s="1" t="s">
        <v>10901</v>
      </c>
      <c r="B4944" s="1" t="s">
        <v>10902</v>
      </c>
      <c r="C4944">
        <v>95</v>
      </c>
      <c r="D4944">
        <v>1524975637</v>
      </c>
      <c r="E4944">
        <v>1524975637</v>
      </c>
      <c r="F4944" s="2">
        <v>-0.81388947923699995</v>
      </c>
      <c r="G4944" s="2">
        <v>-0.81388947923699995</v>
      </c>
      <c r="H4944">
        <v>95288</v>
      </c>
      <c r="I4944" s="2">
        <v>-9.4701456677800007E-3</v>
      </c>
      <c r="J4944" s="2">
        <v>0</v>
      </c>
      <c r="K4944">
        <v>8</v>
      </c>
      <c r="L4944" s="1" t="s">
        <v>11921</v>
      </c>
      <c r="M4944" s="1" t="s">
        <v>10902</v>
      </c>
      <c r="N4944">
        <v>0</v>
      </c>
      <c r="O4944">
        <v>0</v>
      </c>
      <c r="P4944">
        <v>1</v>
      </c>
      <c r="Q4944">
        <v>0</v>
      </c>
      <c r="R4944" s="19">
        <f>BWscncns[[#This Row],[C fx]]*4+BWscncns[[#This Row],[C fg]]*2+BWscncns[[#This Row],[C fm]]</f>
        <v>1</v>
      </c>
      <c r="S4944">
        <v>94</v>
      </c>
      <c r="T4944">
        <v>496352</v>
      </c>
      <c r="U4944" s="13">
        <v>0.18938199999999999</v>
      </c>
      <c r="V4944" s="13">
        <v>5.2803399999999998</v>
      </c>
      <c r="W4944">
        <v>5892</v>
      </c>
      <c r="X4944">
        <v>117</v>
      </c>
      <c r="Z4944" s="10">
        <f>IF($N4944&lt;&gt;0,constants!$L$2,IF($O4944&lt;&gt;0,constants!$M$2,IF($P4944&lt;&gt;0,constants!$N$2,0)))</f>
        <v>1117.99</v>
      </c>
      <c r="AA4944" s="10">
        <f>IF($N4944&lt;&gt;0,constants!$L$2,IF($O4944&lt;&gt;0,constants!$M$2,IF($P4944&lt;&gt;0,constants!$P$2,0)))</f>
        <v>4051.45</v>
      </c>
      <c r="AB4944" s="11">
        <f>constants!$O$2</f>
        <v>4861.32</v>
      </c>
      <c r="AC4944" s="11">
        <f>VLOOKUP(BWscncns[[#This Row],[scanner]],[0]!ScnrAvgBW,2,FALSE)/1000</f>
        <v>509.99709399477808</v>
      </c>
      <c r="AD4944" s="8">
        <f>(1+$F4944)*Z4944</f>
        <v>208.06970110782643</v>
      </c>
      <c r="AE4944" s="8">
        <f>(1+$F4944)*AA4944</f>
        <v>754.01746934525659</v>
      </c>
      <c r="AF4944" s="8">
        <f>(1+$F4944)*AB4944</f>
        <v>904.74279679558731</v>
      </c>
      <c r="AG4944" s="8">
        <f>(1+$F4944)*AC4944</f>
        <v>94.915824750984839</v>
      </c>
      <c r="AH4944" s="8">
        <f>(1+$F4944)*$T4944/1000</f>
        <v>92.376329201756604</v>
      </c>
      <c r="AI4944" s="8">
        <f>(1+BWscncns[[#This Row],[pid_error]]*K_p)*BWscncns[[#This Row],[dbw]]/1000</f>
        <v>294.36416460087833</v>
      </c>
      <c r="AJ4944" s="13">
        <f>BWscncns[[#This Row],[Torflow prgrssv alt vote]]/VLOOKUP(BWscncns[[#This Row],[class]],AltBWtotl,2,FALSE)*100</f>
        <v>5.8056471540825667E-3</v>
      </c>
      <c r="AK4944">
        <f>IF(D4944=E4944,1,0)</f>
        <v>1</v>
      </c>
    </row>
    <row r="4945" spans="1:37">
      <c r="A4945" s="1" t="s">
        <v>1413</v>
      </c>
      <c r="B4945" s="1" t="s">
        <v>1414</v>
      </c>
      <c r="C4945">
        <v>195</v>
      </c>
      <c r="D4945">
        <v>1525005297</v>
      </c>
      <c r="E4945">
        <v>1525005297</v>
      </c>
      <c r="F4945" s="2">
        <v>-0.50469687563700005</v>
      </c>
      <c r="G4945" s="2">
        <v>-0.50469687563700005</v>
      </c>
      <c r="H4945">
        <v>194761</v>
      </c>
      <c r="I4945" s="2">
        <v>-0.10383581728999999</v>
      </c>
      <c r="J4945" s="2">
        <v>0</v>
      </c>
      <c r="K4945">
        <v>6</v>
      </c>
      <c r="L4945" s="1" t="s">
        <v>11672</v>
      </c>
      <c r="M4945" s="1" t="s">
        <v>1414</v>
      </c>
      <c r="N4945">
        <v>0</v>
      </c>
      <c r="O4945">
        <v>0</v>
      </c>
      <c r="P4945">
        <v>1</v>
      </c>
      <c r="Q4945">
        <v>0</v>
      </c>
      <c r="R4945" s="19">
        <f>BWscncns[[#This Row],[C fx]]*4+BWscncns[[#This Row],[C fg]]*2+BWscncns[[#This Row],[C fm]]</f>
        <v>1</v>
      </c>
      <c r="S4945">
        <v>228</v>
      </c>
      <c r="T4945">
        <v>393216</v>
      </c>
      <c r="U4945" s="13">
        <v>0.57983399999999996</v>
      </c>
      <c r="V4945" s="13">
        <v>1.7246319999999999</v>
      </c>
      <c r="W4945">
        <v>4594</v>
      </c>
      <c r="X4945">
        <v>91</v>
      </c>
      <c r="Z4945" s="10">
        <f>IF($N4945&lt;&gt;0,constants!$L$2,IF($O4945&lt;&gt;0,constants!$M$2,IF($P4945&lt;&gt;0,constants!$N$2,0)))</f>
        <v>1117.99</v>
      </c>
      <c r="AA4945" s="10">
        <f>IF($N4945&lt;&gt;0,constants!$L$2,IF($O4945&lt;&gt;0,constants!$M$2,IF($P4945&lt;&gt;0,constants!$P$2,0)))</f>
        <v>4051.45</v>
      </c>
      <c r="AB4945" s="11">
        <f>constants!$O$2</f>
        <v>4861.32</v>
      </c>
      <c r="AC4945" s="11">
        <f>VLOOKUP(BWscncns[[#This Row],[scanner]],[0]!ScnrAvgBW,2,FALSE)/1000</f>
        <v>2386.3111194805197</v>
      </c>
      <c r="AD4945" s="8">
        <f>(1+$F4945)*Z4945</f>
        <v>553.74394000659026</v>
      </c>
      <c r="AE4945" s="8">
        <f>(1+$F4945)*AA4945</f>
        <v>2006.695843200476</v>
      </c>
      <c r="AF4945" s="8">
        <f>(1+$F4945)*AB4945</f>
        <v>2407.8269845283389</v>
      </c>
      <c r="AG4945" s="8">
        <f>(1+$F4945)*AC4945</f>
        <v>1181.9473531808694</v>
      </c>
      <c r="AH4945" s="8">
        <f>(1+$F4945)*$T4945/1000</f>
        <v>194.76111334952139</v>
      </c>
      <c r="AI4945" s="8">
        <f>(1+BWscncns[[#This Row],[pid_error]]*K_p)*BWscncns[[#This Row],[dbw]]/1000</f>
        <v>293.98855667476073</v>
      </c>
      <c r="AJ4945" s="13">
        <f>BWscncns[[#This Row],[Torflow prgrssv alt vote]]/VLOOKUP(BWscncns[[#This Row],[class]],AltBWtotl,2,FALSE)*100</f>
        <v>5.7982391630648014E-3</v>
      </c>
      <c r="AK4945">
        <f>IF(D4945=E4945,1,0)</f>
        <v>1</v>
      </c>
    </row>
    <row r="4946" spans="1:37">
      <c r="A4946" s="1" t="s">
        <v>6903</v>
      </c>
      <c r="B4946" s="1" t="s">
        <v>49</v>
      </c>
      <c r="C4946">
        <v>175</v>
      </c>
      <c r="D4946">
        <v>1524985992</v>
      </c>
      <c r="E4946">
        <v>1524985992</v>
      </c>
      <c r="F4946" s="2">
        <v>-0.57305165977200001</v>
      </c>
      <c r="G4946" s="2">
        <v>-0.57305165977200001</v>
      </c>
      <c r="H4946">
        <v>174878</v>
      </c>
      <c r="I4946" s="2">
        <v>-0.141346068617</v>
      </c>
      <c r="J4946" s="2">
        <v>0</v>
      </c>
      <c r="K4946">
        <v>6</v>
      </c>
      <c r="L4946" s="1" t="s">
        <v>11753</v>
      </c>
      <c r="M4946" s="1" t="s">
        <v>49</v>
      </c>
      <c r="N4946">
        <v>0</v>
      </c>
      <c r="O4946">
        <v>0</v>
      </c>
      <c r="P4946">
        <v>1</v>
      </c>
      <c r="Q4946">
        <v>0</v>
      </c>
      <c r="R4946" s="19">
        <f>BWscncns[[#This Row],[C fx]]*4+BWscncns[[#This Row],[C fg]]*2+BWscncns[[#This Row],[C fm]]</f>
        <v>1</v>
      </c>
      <c r="S4946">
        <v>282</v>
      </c>
      <c r="T4946">
        <v>409600</v>
      </c>
      <c r="U4946" s="13">
        <v>0.68847700000000001</v>
      </c>
      <c r="V4946" s="13">
        <v>1.4524820000000001</v>
      </c>
      <c r="W4946">
        <v>4314</v>
      </c>
      <c r="X4946">
        <v>86</v>
      </c>
      <c r="Z4946" s="10">
        <f>IF($N4946&lt;&gt;0,constants!$L$2,IF($O4946&lt;&gt;0,constants!$M$2,IF($P4946&lt;&gt;0,constants!$N$2,0)))</f>
        <v>1117.99</v>
      </c>
      <c r="AA4946" s="10">
        <f>IF($N4946&lt;&gt;0,constants!$L$2,IF($O4946&lt;&gt;0,constants!$M$2,IF($P4946&lt;&gt;0,constants!$P$2,0)))</f>
        <v>4051.45</v>
      </c>
      <c r="AB4946" s="11">
        <f>constants!$O$2</f>
        <v>4861.32</v>
      </c>
      <c r="AC4946" s="11">
        <f>VLOOKUP(BWscncns[[#This Row],[scanner]],[0]!ScnrAvgBW,2,FALSE)/1000</f>
        <v>2386.3111194805197</v>
      </c>
      <c r="AD4946" s="8">
        <f>(1+$F4946)*Z4946</f>
        <v>477.32397489150173</v>
      </c>
      <c r="AE4946" s="8">
        <f>(1+$F4946)*AA4946</f>
        <v>1729.7598530167304</v>
      </c>
      <c r="AF4946" s="8">
        <f>(1+$F4946)*AB4946</f>
        <v>2075.5325053171809</v>
      </c>
      <c r="AG4946" s="8">
        <f>(1+$F4946)*AC4946</f>
        <v>1018.8315717298284</v>
      </c>
      <c r="AH4946" s="8">
        <f>(1+$F4946)*$T4946/1000</f>
        <v>174.8780401573888</v>
      </c>
      <c r="AI4946" s="8">
        <f>(1+BWscncns[[#This Row],[pid_error]]*K_p)*BWscncns[[#This Row],[dbw]]/1000</f>
        <v>292.23902007869441</v>
      </c>
      <c r="AJ4946" s="13">
        <f>BWscncns[[#This Row],[Torflow prgrssv alt vote]]/VLOOKUP(BWscncns[[#This Row],[class]],AltBWtotl,2,FALSE)*100</f>
        <v>5.7637336308656367E-3</v>
      </c>
      <c r="AK4946">
        <f>IF(D4946=E4946,1,0)</f>
        <v>1</v>
      </c>
    </row>
    <row r="4947" spans="1:37">
      <c r="A4947" s="1" t="s">
        <v>2204</v>
      </c>
      <c r="B4947" s="1" t="s">
        <v>2205</v>
      </c>
      <c r="C4947">
        <v>113</v>
      </c>
      <c r="D4947">
        <v>1524665311</v>
      </c>
      <c r="E4947">
        <v>1524665311</v>
      </c>
      <c r="F4947" s="2">
        <v>-0.73247952096400004</v>
      </c>
      <c r="G4947" s="2">
        <v>-0.73247952096400004</v>
      </c>
      <c r="H4947">
        <v>113478</v>
      </c>
      <c r="I4947" s="2">
        <v>-4.1508514259500001E-2</v>
      </c>
      <c r="J4947" s="2">
        <v>0</v>
      </c>
      <c r="K4947">
        <v>8</v>
      </c>
      <c r="L4947" s="1" t="s">
        <v>12030</v>
      </c>
      <c r="M4947" s="1" t="s">
        <v>2205</v>
      </c>
      <c r="N4947">
        <v>0</v>
      </c>
      <c r="O4947">
        <v>0</v>
      </c>
      <c r="P4947">
        <v>1</v>
      </c>
      <c r="Q4947">
        <v>0</v>
      </c>
      <c r="R4947" s="19">
        <f>BWscncns[[#This Row],[C fx]]*4+BWscncns[[#This Row],[C fg]]*2+BWscncns[[#This Row],[C fm]]</f>
        <v>1</v>
      </c>
      <c r="S4947">
        <v>163</v>
      </c>
      <c r="T4947">
        <v>460667</v>
      </c>
      <c r="U4947" s="13">
        <v>0.35383500000000001</v>
      </c>
      <c r="V4947" s="13">
        <v>2.8261780000000001</v>
      </c>
      <c r="W4947">
        <v>5301</v>
      </c>
      <c r="X4947">
        <v>106</v>
      </c>
      <c r="Z4947" s="10">
        <f>IF($N4947&lt;&gt;0,constants!$L$2,IF($O4947&lt;&gt;0,constants!$M$2,IF($P4947&lt;&gt;0,constants!$N$2,0)))</f>
        <v>1117.99</v>
      </c>
      <c r="AA4947" s="10">
        <f>IF($N4947&lt;&gt;0,constants!$L$2,IF($O4947&lt;&gt;0,constants!$M$2,IF($P4947&lt;&gt;0,constants!$P$2,0)))</f>
        <v>4051.45</v>
      </c>
      <c r="AB4947" s="11">
        <f>constants!$O$2</f>
        <v>4861.32</v>
      </c>
      <c r="AC4947" s="11">
        <f>VLOOKUP(BWscncns[[#This Row],[scanner]],[0]!ScnrAvgBW,2,FALSE)/1000</f>
        <v>509.99709399477808</v>
      </c>
      <c r="AD4947" s="8">
        <f>(1+$F4947)*Z4947</f>
        <v>299.08522035745762</v>
      </c>
      <c r="AE4947" s="8">
        <f>(1+$F4947)*AA4947</f>
        <v>1083.845844790402</v>
      </c>
      <c r="AF4947" s="8">
        <f>(1+$F4947)*AB4947</f>
        <v>1300.5026551472872</v>
      </c>
      <c r="AG4947" s="8">
        <f>(1+$F4947)*AC4947</f>
        <v>136.43466689245093</v>
      </c>
      <c r="AH4947" s="8">
        <f>(1+$F4947)*$T4947/1000</f>
        <v>123.23785651607699</v>
      </c>
      <c r="AI4947" s="8">
        <f>(1+BWscncns[[#This Row],[pid_error]]*K_p)*BWscncns[[#This Row],[dbw]]/1000</f>
        <v>291.95242825803848</v>
      </c>
      <c r="AJ4947" s="13">
        <f>BWscncns[[#This Row],[Torflow prgrssv alt vote]]/VLOOKUP(BWscncns[[#This Row],[class]],AltBWtotl,2,FALSE)*100</f>
        <v>5.7580812750830284E-3</v>
      </c>
      <c r="AK4947">
        <f>IF(D4947=E4947,1,0)</f>
        <v>1</v>
      </c>
    </row>
    <row r="4948" spans="1:37">
      <c r="A4948" s="1" t="s">
        <v>9964</v>
      </c>
      <c r="B4948" s="1" t="s">
        <v>9965</v>
      </c>
      <c r="C4948">
        <v>430</v>
      </c>
      <c r="D4948">
        <v>1524983845</v>
      </c>
      <c r="E4948">
        <v>1524983845</v>
      </c>
      <c r="F4948" s="2">
        <v>1.8807214082999999</v>
      </c>
      <c r="G4948" s="2">
        <v>1.8807214082999999</v>
      </c>
      <c r="H4948">
        <v>430212</v>
      </c>
      <c r="I4948" s="2">
        <v>0.28614851713799999</v>
      </c>
      <c r="J4948" s="2">
        <v>0</v>
      </c>
      <c r="K4948">
        <v>1</v>
      </c>
      <c r="L4948" s="1" t="s">
        <v>11537</v>
      </c>
      <c r="M4948" s="1" t="s">
        <v>9965</v>
      </c>
      <c r="N4948">
        <v>0</v>
      </c>
      <c r="O4948">
        <v>0</v>
      </c>
      <c r="P4948">
        <v>1</v>
      </c>
      <c r="Q4948">
        <v>0</v>
      </c>
      <c r="R4948" s="19">
        <f>BWscncns[[#This Row],[C fx]]*4+BWscncns[[#This Row],[C fg]]*2+BWscncns[[#This Row],[C fm]]</f>
        <v>1</v>
      </c>
      <c r="S4948">
        <v>362</v>
      </c>
      <c r="T4948">
        <v>149342</v>
      </c>
      <c r="U4948" s="13">
        <v>2.4239660000000001</v>
      </c>
      <c r="V4948" s="13">
        <v>0.412547</v>
      </c>
      <c r="W4948">
        <v>152</v>
      </c>
      <c r="X4948">
        <v>3</v>
      </c>
      <c r="Z4948" s="10">
        <f>IF($N4948&lt;&gt;0,constants!$L$2,IF($O4948&lt;&gt;0,constants!$M$2,IF($P4948&lt;&gt;0,constants!$N$2,0)))</f>
        <v>1117.99</v>
      </c>
      <c r="AA4948" s="10">
        <f>IF($N4948&lt;&gt;0,constants!$L$2,IF($O4948&lt;&gt;0,constants!$M$2,IF($P4948&lt;&gt;0,constants!$P$2,0)))</f>
        <v>4051.45</v>
      </c>
      <c r="AB4948" s="11">
        <f>constants!$O$2</f>
        <v>4861.32</v>
      </c>
      <c r="AC4948" s="11">
        <f>VLOOKUP(BWscncns[[#This Row],[scanner]],[0]!ScnrAvgBW,2,FALSE)/1000</f>
        <v>11818.828055288463</v>
      </c>
      <c r="AD4948" s="8">
        <f>(1+$F4948)*Z4948</f>
        <v>3220.6177272653167</v>
      </c>
      <c r="AE4948" s="8">
        <f>(1+$F4948)*AA4948</f>
        <v>11671.098749657034</v>
      </c>
      <c r="AF4948" s="8">
        <f>(1+$F4948)*AB4948</f>
        <v>14004.108596596954</v>
      </c>
      <c r="AG4948" s="8">
        <f>(1+$F4948)*AC4948</f>
        <v>34046.750999886128</v>
      </c>
      <c r="AH4948" s="8">
        <f>(1+$F4948)*$T4948/1000</f>
        <v>430.21269655833856</v>
      </c>
      <c r="AI4948" s="8">
        <f>(1+BWscncns[[#This Row],[pid_error]]*K_p)*BWscncns[[#This Row],[dbw]]/1000</f>
        <v>289.7773482791693</v>
      </c>
      <c r="AJ4948" s="13">
        <f>BWscncns[[#This Row],[Torflow prgrssv alt vote]]/VLOOKUP(BWscncns[[#This Row],[class]],AltBWtotl,2,FALSE)*100</f>
        <v>5.7151828913536585E-3</v>
      </c>
      <c r="AK4948">
        <f>IF(D4948=E4948,1,0)</f>
        <v>1</v>
      </c>
    </row>
    <row r="4949" spans="1:37">
      <c r="A4949" s="1" t="s">
        <v>686</v>
      </c>
      <c r="B4949" s="1" t="s">
        <v>687</v>
      </c>
      <c r="C4949">
        <v>221</v>
      </c>
      <c r="D4949">
        <v>1524995247</v>
      </c>
      <c r="E4949">
        <v>1524995247</v>
      </c>
      <c r="F4949" s="2">
        <v>-0.383415978233</v>
      </c>
      <c r="G4949" s="2">
        <v>-0.383415978233</v>
      </c>
      <c r="H4949">
        <v>220983</v>
      </c>
      <c r="I4949" s="2">
        <v>0.12407814496400001</v>
      </c>
      <c r="J4949" s="2">
        <v>0</v>
      </c>
      <c r="K4949">
        <v>6</v>
      </c>
      <c r="L4949" s="1" t="s">
        <v>11679</v>
      </c>
      <c r="M4949" s="1" t="s">
        <v>687</v>
      </c>
      <c r="N4949">
        <v>0</v>
      </c>
      <c r="O4949">
        <v>0</v>
      </c>
      <c r="P4949">
        <v>1</v>
      </c>
      <c r="Q4949">
        <v>0</v>
      </c>
      <c r="R4949" s="19">
        <f>BWscncns[[#This Row],[C fx]]*4+BWscncns[[#This Row],[C fg]]*2+BWscncns[[#This Row],[C fm]]</f>
        <v>1</v>
      </c>
      <c r="S4949">
        <v>223</v>
      </c>
      <c r="T4949">
        <v>358400</v>
      </c>
      <c r="U4949" s="13">
        <v>0.62221000000000004</v>
      </c>
      <c r="V4949" s="13">
        <v>1.607175</v>
      </c>
      <c r="W4949">
        <v>4469</v>
      </c>
      <c r="X4949">
        <v>89</v>
      </c>
      <c r="Z4949" s="10">
        <f>IF($N4949&lt;&gt;0,constants!$L$2,IF($O4949&lt;&gt;0,constants!$M$2,IF($P4949&lt;&gt;0,constants!$N$2,0)))</f>
        <v>1117.99</v>
      </c>
      <c r="AA4949" s="10">
        <f>IF($N4949&lt;&gt;0,constants!$L$2,IF($O4949&lt;&gt;0,constants!$M$2,IF($P4949&lt;&gt;0,constants!$P$2,0)))</f>
        <v>4051.45</v>
      </c>
      <c r="AB4949" s="11">
        <f>constants!$O$2</f>
        <v>4861.32</v>
      </c>
      <c r="AC4949" s="11">
        <f>VLOOKUP(BWscncns[[#This Row],[scanner]],[0]!ScnrAvgBW,2,FALSE)/1000</f>
        <v>2386.3111194805197</v>
      </c>
      <c r="AD4949" s="8">
        <f>(1+$F4949)*Z4949</f>
        <v>689.33477049528835</v>
      </c>
      <c r="AE4949" s="8">
        <f>(1+$F4949)*AA4949</f>
        <v>2498.0593349879118</v>
      </c>
      <c r="AF4949" s="8">
        <f>(1+$F4949)*AB4949</f>
        <v>2997.4122366963525</v>
      </c>
      <c r="AG4949" s="8">
        <f>(1+$F4949)*AC4949</f>
        <v>1471.3613072366109</v>
      </c>
      <c r="AH4949" s="8">
        <f>(1+$F4949)*$T4949/1000</f>
        <v>220.98371340129279</v>
      </c>
      <c r="AI4949" s="8">
        <f>(1+BWscncns[[#This Row],[pid_error]]*K_p)*BWscncns[[#This Row],[dbw]]/1000</f>
        <v>289.69185670064638</v>
      </c>
      <c r="AJ4949" s="13">
        <f>BWscncns[[#This Row],[Torflow prgrssv alt vote]]/VLOOKUP(BWscncns[[#This Row],[class]],AltBWtotl,2,FALSE)*100</f>
        <v>5.7134967691987327E-3</v>
      </c>
      <c r="AK4949">
        <f>IF(D4949=E4949,1,0)</f>
        <v>1</v>
      </c>
    </row>
    <row r="4950" spans="1:37">
      <c r="A4950" s="1" t="s">
        <v>7989</v>
      </c>
      <c r="B4950" s="1" t="s">
        <v>7990</v>
      </c>
      <c r="C4950">
        <v>220</v>
      </c>
      <c r="D4950">
        <v>1525000490</v>
      </c>
      <c r="E4950">
        <v>1525000490</v>
      </c>
      <c r="F4950" s="2">
        <v>-0.38617399382399997</v>
      </c>
      <c r="G4950" s="2">
        <v>-0.38617399382399997</v>
      </c>
      <c r="H4950">
        <v>219995</v>
      </c>
      <c r="I4950" s="2">
        <v>-0.198029256924</v>
      </c>
      <c r="J4950" s="2">
        <v>0</v>
      </c>
      <c r="K4950">
        <v>5</v>
      </c>
      <c r="L4950" s="1" t="s">
        <v>11739</v>
      </c>
      <c r="M4950" s="1" t="s">
        <v>7990</v>
      </c>
      <c r="N4950">
        <v>0</v>
      </c>
      <c r="O4950">
        <v>0</v>
      </c>
      <c r="P4950">
        <v>1</v>
      </c>
      <c r="Q4950">
        <v>0</v>
      </c>
      <c r="R4950" s="19">
        <f>BWscncns[[#This Row],[C fx]]*4+BWscncns[[#This Row],[C fg]]*2+BWscncns[[#This Row],[C fm]]</f>
        <v>1</v>
      </c>
      <c r="S4950">
        <v>240</v>
      </c>
      <c r="T4950">
        <v>358400</v>
      </c>
      <c r="U4950" s="13">
        <v>0.66964299999999999</v>
      </c>
      <c r="V4950" s="13">
        <v>1.493333</v>
      </c>
      <c r="W4950">
        <v>4350</v>
      </c>
      <c r="X4950">
        <v>87</v>
      </c>
      <c r="Z4950" s="10">
        <f>IF($N4950&lt;&gt;0,constants!$L$2,IF($O4950&lt;&gt;0,constants!$M$2,IF($P4950&lt;&gt;0,constants!$N$2,0)))</f>
        <v>1117.99</v>
      </c>
      <c r="AA4950" s="10">
        <f>IF($N4950&lt;&gt;0,constants!$L$2,IF($O4950&lt;&gt;0,constants!$M$2,IF($P4950&lt;&gt;0,constants!$P$2,0)))</f>
        <v>4051.45</v>
      </c>
      <c r="AB4950" s="11">
        <f>constants!$O$2</f>
        <v>4861.32</v>
      </c>
      <c r="AC4950" s="11">
        <f>VLOOKUP(BWscncns[[#This Row],[scanner]],[0]!ScnrAvgBW,2,FALSE)/1000</f>
        <v>3794.4265750962772</v>
      </c>
      <c r="AD4950" s="8">
        <f>(1+$F4950)*Z4950</f>
        <v>686.25133664470627</v>
      </c>
      <c r="AE4950" s="8">
        <f>(1+$F4950)*AA4950</f>
        <v>2486.8853727217552</v>
      </c>
      <c r="AF4950" s="8">
        <f>(1+$F4950)*AB4950</f>
        <v>2984.0046403435122</v>
      </c>
      <c r="AG4950" s="8">
        <f>(1+$F4950)*AC4950</f>
        <v>2329.1177103194259</v>
      </c>
      <c r="AH4950" s="8">
        <f>(1+$F4950)*$T4950/1000</f>
        <v>219.99524061347842</v>
      </c>
      <c r="AI4950" s="8">
        <f>(1+BWscncns[[#This Row],[pid_error]]*K_p)*BWscncns[[#This Row],[dbw]]/1000</f>
        <v>289.19762030673922</v>
      </c>
      <c r="AJ4950" s="13">
        <f>BWscncns[[#This Row],[Torflow prgrssv alt vote]]/VLOOKUP(BWscncns[[#This Row],[class]],AltBWtotl,2,FALSE)*100</f>
        <v>5.7037491081081866E-3</v>
      </c>
      <c r="AK4950">
        <f>IF(D4950=E4950,1,0)</f>
        <v>1</v>
      </c>
    </row>
    <row r="4951" spans="1:37">
      <c r="A4951" s="1" t="s">
        <v>10435</v>
      </c>
      <c r="B4951" s="1" t="s">
        <v>10436</v>
      </c>
      <c r="C4951">
        <v>53</v>
      </c>
      <c r="D4951">
        <v>1524991621</v>
      </c>
      <c r="E4951">
        <v>1524991621</v>
      </c>
      <c r="F4951" s="2">
        <v>-0.90001452620099998</v>
      </c>
      <c r="G4951" s="2">
        <v>-0.90001452620099998</v>
      </c>
      <c r="H4951">
        <v>52523</v>
      </c>
      <c r="I4951" s="2">
        <v>1.6517431183999998E-2</v>
      </c>
      <c r="J4951" s="2">
        <v>0</v>
      </c>
      <c r="K4951">
        <v>8</v>
      </c>
      <c r="L4951" s="1" t="s">
        <v>11923</v>
      </c>
      <c r="M4951" s="1" t="s">
        <v>10436</v>
      </c>
      <c r="N4951">
        <v>0</v>
      </c>
      <c r="O4951">
        <v>0</v>
      </c>
      <c r="P4951">
        <v>1</v>
      </c>
      <c r="Q4951">
        <v>0</v>
      </c>
      <c r="R4951" s="19">
        <f>BWscncns[[#This Row],[C fx]]*4+BWscncns[[#This Row],[C fg]]*2+BWscncns[[#This Row],[C fm]]</f>
        <v>1</v>
      </c>
      <c r="S4951">
        <v>49</v>
      </c>
      <c r="T4951">
        <v>525312</v>
      </c>
      <c r="U4951" s="13">
        <v>9.3278E-2</v>
      </c>
      <c r="V4951" s="13">
        <v>10.720653</v>
      </c>
      <c r="W4951">
        <v>6229</v>
      </c>
      <c r="X4951">
        <v>124</v>
      </c>
      <c r="Z4951" s="10">
        <f>IF($N4951&lt;&gt;0,constants!$L$2,IF($O4951&lt;&gt;0,constants!$M$2,IF($P4951&lt;&gt;0,constants!$N$2,0)))</f>
        <v>1117.99</v>
      </c>
      <c r="AA4951" s="10">
        <f>IF($N4951&lt;&gt;0,constants!$L$2,IF($O4951&lt;&gt;0,constants!$M$2,IF($P4951&lt;&gt;0,constants!$P$2,0)))</f>
        <v>4051.45</v>
      </c>
      <c r="AB4951" s="11">
        <f>constants!$O$2</f>
        <v>4861.32</v>
      </c>
      <c r="AC4951" s="11">
        <f>VLOOKUP(BWscncns[[#This Row],[scanner]],[0]!ScnrAvgBW,2,FALSE)/1000</f>
        <v>509.99709399477808</v>
      </c>
      <c r="AD4951" s="8">
        <f>(1+$F4951)*Z4951</f>
        <v>111.78275985254403</v>
      </c>
      <c r="AE4951" s="8">
        <f>(1+$F4951)*AA4951</f>
        <v>405.08614782295865</v>
      </c>
      <c r="AF4951" s="8">
        <f>(1+$F4951)*AB4951</f>
        <v>486.06138348855478</v>
      </c>
      <c r="AG4951" s="8">
        <f>(1+$F4951)*AC4951</f>
        <v>50.99230107918104</v>
      </c>
      <c r="AH4951" s="8">
        <f>(1+$F4951)*$T4951/1000</f>
        <v>52.523569212300302</v>
      </c>
      <c r="AI4951" s="8">
        <f>(1+BWscncns[[#This Row],[pid_error]]*K_p)*BWscncns[[#This Row],[dbw]]/1000</f>
        <v>288.91778460615018</v>
      </c>
      <c r="AJ4951" s="13">
        <f>BWscncns[[#This Row],[Torflow prgrssv alt vote]]/VLOOKUP(BWscncns[[#This Row],[class]],AltBWtotl,2,FALSE)*100</f>
        <v>5.6982300010492886E-3</v>
      </c>
      <c r="AK4951">
        <f>IF(D4951=E4951,1,0)</f>
        <v>1</v>
      </c>
    </row>
    <row r="4952" spans="1:37">
      <c r="A4952" s="1" t="s">
        <v>3875</v>
      </c>
      <c r="B4952" s="1" t="s">
        <v>3876</v>
      </c>
      <c r="C4952">
        <v>162</v>
      </c>
      <c r="D4952">
        <v>1524991829</v>
      </c>
      <c r="E4952">
        <v>1524991829</v>
      </c>
      <c r="F4952" s="2">
        <v>-0.61147410405000002</v>
      </c>
      <c r="G4952" s="2">
        <v>-0.61147410405000002</v>
      </c>
      <c r="H4952">
        <v>161527</v>
      </c>
      <c r="I4952" s="2">
        <v>2.1565949073399999E-2</v>
      </c>
      <c r="J4952" s="2">
        <v>0.217391304348</v>
      </c>
      <c r="K4952">
        <v>7</v>
      </c>
      <c r="L4952" s="1" t="s">
        <v>11744</v>
      </c>
      <c r="M4952" s="1" t="s">
        <v>3876</v>
      </c>
      <c r="N4952">
        <v>1</v>
      </c>
      <c r="O4952">
        <v>0</v>
      </c>
      <c r="P4952">
        <v>0</v>
      </c>
      <c r="Q4952">
        <v>0</v>
      </c>
      <c r="R4952" s="19">
        <f>BWscncns[[#This Row],[C fx]]*4+BWscncns[[#This Row],[C fg]]*2+BWscncns[[#This Row],[C fm]]</f>
        <v>4</v>
      </c>
      <c r="S4952">
        <v>132</v>
      </c>
      <c r="T4952">
        <v>415744</v>
      </c>
      <c r="U4952" s="13">
        <v>0.31750299999999998</v>
      </c>
      <c r="V4952" s="13">
        <v>3.1495760000000002</v>
      </c>
      <c r="W4952">
        <v>5413</v>
      </c>
      <c r="X4952">
        <v>108</v>
      </c>
      <c r="Z4952" s="10">
        <f>IF($N4952&lt;&gt;0,constants!$L$2,IF($O4952&lt;&gt;0,constants!$M$2,IF($P4952&lt;&gt;0,constants!$N$2,0)))</f>
        <v>10125.48</v>
      </c>
      <c r="AA4952" s="10">
        <f>IF($N4952&lt;&gt;0,constants!$L$2,IF($O4952&lt;&gt;0,constants!$M$2,IF($P4952&lt;&gt;0,constants!$P$2,0)))</f>
        <v>10125.48</v>
      </c>
      <c r="AB4952" s="11">
        <f>constants!$O$2</f>
        <v>4861.32</v>
      </c>
      <c r="AC4952" s="11">
        <f>VLOOKUP(BWscncns[[#This Row],[scanner]],[0]!ScnrAvgBW,2,FALSE)/1000</f>
        <v>885.64026081730776</v>
      </c>
      <c r="AD4952" s="8">
        <f>(1+$F4952)*Z4952</f>
        <v>3934.0111889238055</v>
      </c>
      <c r="AE4952" s="8">
        <f>(1+$F4952)*AA4952</f>
        <v>3934.0111889238055</v>
      </c>
      <c r="AF4952" s="8">
        <f>(1+$F4952)*AB4952</f>
        <v>1888.7487084996537</v>
      </c>
      <c r="AG4952" s="8">
        <f>(1+$F4952)*AC4952</f>
        <v>344.09417582343616</v>
      </c>
      <c r="AH4952" s="8">
        <f>(1+$F4952)*$T4952/1000</f>
        <v>161.5273100858368</v>
      </c>
      <c r="AI4952" s="8">
        <f>(1+BWscncns[[#This Row],[pid_error]]*K_p)*BWscncns[[#This Row],[dbw]]/1000</f>
        <v>288.63565504291842</v>
      </c>
      <c r="AJ4952" s="13">
        <f>BWscncns[[#This Row],[Torflow prgrssv alt vote]]/VLOOKUP(BWscncns[[#This Row],[class]],AltBWtotl,2,FALSE)*100</f>
        <v>2.47382236369105E-3</v>
      </c>
      <c r="AK4952">
        <f>IF(D4952=E4952,1,0)</f>
        <v>1</v>
      </c>
    </row>
    <row r="4953" spans="1:37">
      <c r="A4953" s="1" t="s">
        <v>2052</v>
      </c>
      <c r="B4953" s="1" t="s">
        <v>28</v>
      </c>
      <c r="C4953">
        <v>164</v>
      </c>
      <c r="D4953">
        <v>1524850155</v>
      </c>
      <c r="E4953">
        <v>1524850155</v>
      </c>
      <c r="F4953" s="2">
        <v>-0.61052238156299998</v>
      </c>
      <c r="G4953" s="2">
        <v>-0.61052238156299998</v>
      </c>
      <c r="H4953">
        <v>164315</v>
      </c>
      <c r="I4953" s="2">
        <v>5.2884677221099997E-2</v>
      </c>
      <c r="J4953" s="2">
        <v>0</v>
      </c>
      <c r="K4953">
        <v>7</v>
      </c>
      <c r="L4953" s="1" t="s">
        <v>12028</v>
      </c>
      <c r="M4953" s="1" t="s">
        <v>28</v>
      </c>
      <c r="N4953">
        <v>0</v>
      </c>
      <c r="O4953">
        <v>0</v>
      </c>
      <c r="P4953">
        <v>1</v>
      </c>
      <c r="Q4953">
        <v>0</v>
      </c>
      <c r="R4953" s="19">
        <f>BWscncns[[#This Row],[C fx]]*4+BWscncns[[#This Row],[C fg]]*2+BWscncns[[#This Row],[C fm]]</f>
        <v>1</v>
      </c>
      <c r="S4953">
        <v>164</v>
      </c>
      <c r="T4953">
        <v>414720</v>
      </c>
      <c r="U4953" s="13">
        <v>0.39544800000000002</v>
      </c>
      <c r="V4953" s="13">
        <v>2.5287799999999998</v>
      </c>
      <c r="W4953">
        <v>5195</v>
      </c>
      <c r="X4953">
        <v>103</v>
      </c>
      <c r="Z4953" s="10">
        <f>IF($N4953&lt;&gt;0,constants!$L$2,IF($O4953&lt;&gt;0,constants!$M$2,IF($P4953&lt;&gt;0,constants!$N$2,0)))</f>
        <v>1117.99</v>
      </c>
      <c r="AA4953" s="10">
        <f>IF($N4953&lt;&gt;0,constants!$L$2,IF($O4953&lt;&gt;0,constants!$M$2,IF($P4953&lt;&gt;0,constants!$P$2,0)))</f>
        <v>4051.45</v>
      </c>
      <c r="AB4953" s="11">
        <f>constants!$O$2</f>
        <v>4861.32</v>
      </c>
      <c r="AC4953" s="11">
        <f>VLOOKUP(BWscncns[[#This Row],[scanner]],[0]!ScnrAvgBW,2,FALSE)/1000</f>
        <v>885.64026081730776</v>
      </c>
      <c r="AD4953" s="8">
        <f>(1+$F4953)*Z4953</f>
        <v>435.43208263638166</v>
      </c>
      <c r="AE4953" s="8">
        <f>(1+$F4953)*AA4953</f>
        <v>1577.9490972165836</v>
      </c>
      <c r="AF4953" s="8">
        <f>(1+$F4953)*AB4953</f>
        <v>1893.3753360601568</v>
      </c>
      <c r="AG4953" s="8">
        <f>(1+$F4953)*AC4953</f>
        <v>344.93705957504858</v>
      </c>
      <c r="AH4953" s="8">
        <f>(1+$F4953)*$T4953/1000</f>
        <v>161.52415791819266</v>
      </c>
      <c r="AI4953" s="8">
        <f>(1+BWscncns[[#This Row],[pid_error]]*K_p)*BWscncns[[#This Row],[dbw]]/1000</f>
        <v>288.12207895909631</v>
      </c>
      <c r="AJ4953" s="13">
        <f>BWscncns[[#This Row],[Torflow prgrssv alt vote]]/VLOOKUP(BWscncns[[#This Row],[class]],AltBWtotl,2,FALSE)*100</f>
        <v>5.6825365614909468E-3</v>
      </c>
      <c r="AK4953">
        <f>IF(D4953=E4953,1,0)</f>
        <v>1</v>
      </c>
    </row>
    <row r="4954" spans="1:37">
      <c r="A4954" s="1" t="s">
        <v>11119</v>
      </c>
      <c r="B4954" s="1" t="s">
        <v>11120</v>
      </c>
      <c r="C4954">
        <v>145</v>
      </c>
      <c r="D4954">
        <v>1524984900</v>
      </c>
      <c r="E4954">
        <v>1524984900</v>
      </c>
      <c r="F4954" s="2">
        <v>-0.66331593182299997</v>
      </c>
      <c r="G4954" s="2">
        <v>-0.66331593182299997</v>
      </c>
      <c r="H4954">
        <v>144801</v>
      </c>
      <c r="I4954" s="2">
        <v>5.7791065054499997E-2</v>
      </c>
      <c r="J4954" s="2">
        <v>0</v>
      </c>
      <c r="K4954">
        <v>7</v>
      </c>
      <c r="L4954" s="1" t="s">
        <v>11929</v>
      </c>
      <c r="M4954" s="1" t="s">
        <v>11120</v>
      </c>
      <c r="N4954">
        <v>0</v>
      </c>
      <c r="O4954">
        <v>0</v>
      </c>
      <c r="P4954">
        <v>1</v>
      </c>
      <c r="Q4954">
        <v>0</v>
      </c>
      <c r="R4954" s="19">
        <f>BWscncns[[#This Row],[C fx]]*4+BWscncns[[#This Row],[C fg]]*2+BWscncns[[#This Row],[C fm]]</f>
        <v>1</v>
      </c>
      <c r="S4954">
        <v>152</v>
      </c>
      <c r="T4954">
        <v>430080</v>
      </c>
      <c r="U4954" s="13">
        <v>0.35342299999999999</v>
      </c>
      <c r="V4954" s="13">
        <v>2.8294739999999998</v>
      </c>
      <c r="W4954">
        <v>5303</v>
      </c>
      <c r="X4954">
        <v>106</v>
      </c>
      <c r="Z4954" s="10">
        <f>IF($N4954&lt;&gt;0,constants!$L$2,IF($O4954&lt;&gt;0,constants!$M$2,IF($P4954&lt;&gt;0,constants!$N$2,0)))</f>
        <v>1117.99</v>
      </c>
      <c r="AA4954" s="10">
        <f>IF($N4954&lt;&gt;0,constants!$L$2,IF($O4954&lt;&gt;0,constants!$M$2,IF($P4954&lt;&gt;0,constants!$P$2,0)))</f>
        <v>4051.45</v>
      </c>
      <c r="AB4954" s="11">
        <f>constants!$O$2</f>
        <v>4861.32</v>
      </c>
      <c r="AC4954" s="11">
        <f>VLOOKUP(BWscncns[[#This Row],[scanner]],[0]!ScnrAvgBW,2,FALSE)/1000</f>
        <v>885.64026081730776</v>
      </c>
      <c r="AD4954" s="8">
        <f>(1+$F4954)*Z4954</f>
        <v>376.40942138120425</v>
      </c>
      <c r="AE4954" s="8">
        <f>(1+$F4954)*AA4954</f>
        <v>1364.0586680157066</v>
      </c>
      <c r="AF4954" s="8">
        <f>(1+$F4954)*AB4954</f>
        <v>1636.7289943102137</v>
      </c>
      <c r="AG4954" s="8">
        <f>(1+$F4954)*AC4954</f>
        <v>298.18096595331053</v>
      </c>
      <c r="AH4954" s="8">
        <f>(1+$F4954)*$T4954/1000</f>
        <v>144.80108404156417</v>
      </c>
      <c r="AI4954" s="8">
        <f>(1+BWscncns[[#This Row],[pid_error]]*K_p)*BWscncns[[#This Row],[dbw]]/1000</f>
        <v>287.44054202078206</v>
      </c>
      <c r="AJ4954" s="13">
        <f>BWscncns[[#This Row],[Torflow prgrssv alt vote]]/VLOOKUP(BWscncns[[#This Row],[class]],AltBWtotl,2,FALSE)*100</f>
        <v>5.6690948336512439E-3</v>
      </c>
      <c r="AK4954">
        <f>IF(D4954=E4954,1,0)</f>
        <v>1</v>
      </c>
    </row>
    <row r="4955" spans="1:37">
      <c r="A4955" s="1" t="s">
        <v>8761</v>
      </c>
      <c r="B4955" s="1" t="s">
        <v>8762</v>
      </c>
      <c r="C4955">
        <v>132</v>
      </c>
      <c r="D4955">
        <v>1524978554</v>
      </c>
      <c r="E4955">
        <v>1524978554</v>
      </c>
      <c r="F4955" s="2">
        <v>-0.70084060929600001</v>
      </c>
      <c r="G4955" s="2">
        <v>-0.70084060929600001</v>
      </c>
      <c r="H4955">
        <v>132338</v>
      </c>
      <c r="I4955" s="2">
        <v>6.3441165155400006E-2</v>
      </c>
      <c r="J4955" s="2">
        <v>0</v>
      </c>
      <c r="K4955">
        <v>8</v>
      </c>
      <c r="L4955" s="1" t="s">
        <v>11914</v>
      </c>
      <c r="M4955" s="1" t="s">
        <v>8762</v>
      </c>
      <c r="N4955">
        <v>0</v>
      </c>
      <c r="O4955">
        <v>0</v>
      </c>
      <c r="P4955">
        <v>1</v>
      </c>
      <c r="Q4955">
        <v>0</v>
      </c>
      <c r="R4955" s="19">
        <f>BWscncns[[#This Row],[C fx]]*4+BWscncns[[#This Row],[C fg]]*2+BWscncns[[#This Row],[C fm]]</f>
        <v>1</v>
      </c>
      <c r="S4955">
        <v>116</v>
      </c>
      <c r="T4955">
        <v>442368</v>
      </c>
      <c r="U4955" s="13">
        <v>0.26222499999999999</v>
      </c>
      <c r="V4955" s="13">
        <v>3.813517</v>
      </c>
      <c r="W4955">
        <v>5614</v>
      </c>
      <c r="X4955">
        <v>112</v>
      </c>
      <c r="Z4955" s="10">
        <f>IF($N4955&lt;&gt;0,constants!$L$2,IF($O4955&lt;&gt;0,constants!$M$2,IF($P4955&lt;&gt;0,constants!$N$2,0)))</f>
        <v>1117.99</v>
      </c>
      <c r="AA4955" s="10">
        <f>IF($N4955&lt;&gt;0,constants!$L$2,IF($O4955&lt;&gt;0,constants!$M$2,IF($P4955&lt;&gt;0,constants!$P$2,0)))</f>
        <v>4051.45</v>
      </c>
      <c r="AB4955" s="11">
        <f>constants!$O$2</f>
        <v>4861.32</v>
      </c>
      <c r="AC4955" s="11">
        <f>VLOOKUP(BWscncns[[#This Row],[scanner]],[0]!ScnrAvgBW,2,FALSE)/1000</f>
        <v>509.99709399477808</v>
      </c>
      <c r="AD4955" s="8">
        <f>(1+$F4955)*Z4955</f>
        <v>334.45720721316496</v>
      </c>
      <c r="AE4955" s="8">
        <f>(1+$F4955)*AA4955</f>
        <v>1212.0293134677206</v>
      </c>
      <c r="AF4955" s="8">
        <f>(1+$F4955)*AB4955</f>
        <v>1454.3095292171693</v>
      </c>
      <c r="AG4955" s="8">
        <f>(1+$F4955)*AC4955</f>
        <v>152.57041990028841</v>
      </c>
      <c r="AH4955" s="8">
        <f>(1+$F4955)*$T4955/1000</f>
        <v>132.33854134694707</v>
      </c>
      <c r="AI4955" s="8">
        <f>(1+BWscncns[[#This Row],[pid_error]]*K_p)*BWscncns[[#This Row],[dbw]]/1000</f>
        <v>287.35327067347356</v>
      </c>
      <c r="AJ4955" s="13">
        <f>BWscncns[[#This Row],[Torflow prgrssv alt vote]]/VLOOKUP(BWscncns[[#This Row],[class]],AltBWtotl,2,FALSE)*100</f>
        <v>5.6673736097046347E-3</v>
      </c>
      <c r="AK4955">
        <f>IF(D4955=E4955,1,0)</f>
        <v>1</v>
      </c>
    </row>
    <row r="4956" spans="1:37">
      <c r="A4956" s="1" t="s">
        <v>7412</v>
      </c>
      <c r="B4956" s="1" t="s">
        <v>7413</v>
      </c>
      <c r="C4956">
        <v>305</v>
      </c>
      <c r="D4956">
        <v>1525002309</v>
      </c>
      <c r="E4956">
        <v>1525002309</v>
      </c>
      <c r="F4956" s="2">
        <v>0.132492908544</v>
      </c>
      <c r="G4956" s="2">
        <v>0.132492908544</v>
      </c>
      <c r="H4956">
        <v>304993</v>
      </c>
      <c r="I4956" s="2">
        <v>0.53852277037200003</v>
      </c>
      <c r="J4956" s="2">
        <v>0</v>
      </c>
      <c r="K4956">
        <v>6</v>
      </c>
      <c r="L4956" s="1" t="s">
        <v>11780</v>
      </c>
      <c r="M4956" s="1" t="s">
        <v>7413</v>
      </c>
      <c r="N4956">
        <v>0</v>
      </c>
      <c r="O4956">
        <v>0</v>
      </c>
      <c r="P4956">
        <v>1</v>
      </c>
      <c r="Q4956">
        <v>0</v>
      </c>
      <c r="R4956" s="19">
        <f>BWscncns[[#This Row],[C fx]]*4+BWscncns[[#This Row],[C fg]]*2+BWscncns[[#This Row],[C fm]]</f>
        <v>1</v>
      </c>
      <c r="S4956">
        <v>160</v>
      </c>
      <c r="T4956">
        <v>269312</v>
      </c>
      <c r="U4956" s="13">
        <v>0.59410600000000002</v>
      </c>
      <c r="V4956" s="13">
        <v>1.6832</v>
      </c>
      <c r="W4956">
        <v>4548</v>
      </c>
      <c r="X4956">
        <v>90</v>
      </c>
      <c r="Z4956" s="10">
        <f>IF($N4956&lt;&gt;0,constants!$L$2,IF($O4956&lt;&gt;0,constants!$M$2,IF($P4956&lt;&gt;0,constants!$N$2,0)))</f>
        <v>1117.99</v>
      </c>
      <c r="AA4956" s="10">
        <f>IF($N4956&lt;&gt;0,constants!$L$2,IF($O4956&lt;&gt;0,constants!$M$2,IF($P4956&lt;&gt;0,constants!$P$2,0)))</f>
        <v>4051.45</v>
      </c>
      <c r="AB4956" s="11">
        <f>constants!$O$2</f>
        <v>4861.32</v>
      </c>
      <c r="AC4956" s="11">
        <f>VLOOKUP(BWscncns[[#This Row],[scanner]],[0]!ScnrAvgBW,2,FALSE)/1000</f>
        <v>2386.3111194805197</v>
      </c>
      <c r="AD4956" s="8">
        <f>(1+$F4956)*Z4956</f>
        <v>1266.1157468231067</v>
      </c>
      <c r="AE4956" s="8">
        <f>(1+$F4956)*AA4956</f>
        <v>4588.2383943205887</v>
      </c>
      <c r="AF4956" s="8">
        <f>(1+$F4956)*AB4956</f>
        <v>5505.4104261631182</v>
      </c>
      <c r="AG4956" s="8">
        <f>(1+$F4956)*AC4956</f>
        <v>2702.4804203913827</v>
      </c>
      <c r="AH4956" s="8">
        <f>(1+$F4956)*$T4956/1000</f>
        <v>304.99393018580173</v>
      </c>
      <c r="AI4956" s="8">
        <f>(1+BWscncns[[#This Row],[pid_error]]*K_p)*BWscncns[[#This Row],[dbw]]/1000</f>
        <v>287.15296509290084</v>
      </c>
      <c r="AJ4956" s="13">
        <f>BWscncns[[#This Row],[Torflow prgrssv alt vote]]/VLOOKUP(BWscncns[[#This Row],[class]],AltBWtotl,2,FALSE)*100</f>
        <v>5.6634230489243324E-3</v>
      </c>
      <c r="AK4956">
        <f>IF(D4956=E4956,1,0)</f>
        <v>1</v>
      </c>
    </row>
    <row r="4957" spans="1:37">
      <c r="A4957" s="1" t="s">
        <v>10627</v>
      </c>
      <c r="B4957" s="1" t="s">
        <v>10628</v>
      </c>
      <c r="C4957">
        <v>215</v>
      </c>
      <c r="D4957">
        <v>1525000490</v>
      </c>
      <c r="E4957">
        <v>1525000490</v>
      </c>
      <c r="F4957" s="2">
        <v>-0.39945445247200001</v>
      </c>
      <c r="G4957" s="2">
        <v>-0.39945445247200001</v>
      </c>
      <c r="H4957">
        <v>215235</v>
      </c>
      <c r="I4957" s="2">
        <v>4.0509427708799998E-2</v>
      </c>
      <c r="J4957" s="2">
        <v>0</v>
      </c>
      <c r="K4957">
        <v>5</v>
      </c>
      <c r="L4957" s="1" t="s">
        <v>11739</v>
      </c>
      <c r="M4957" s="1" t="s">
        <v>10628</v>
      </c>
      <c r="N4957">
        <v>0</v>
      </c>
      <c r="O4957">
        <v>0</v>
      </c>
      <c r="P4957">
        <v>1</v>
      </c>
      <c r="Q4957">
        <v>0</v>
      </c>
      <c r="R4957" s="19">
        <f>BWscncns[[#This Row],[C fx]]*4+BWscncns[[#This Row],[C fg]]*2+BWscncns[[#This Row],[C fm]]</f>
        <v>1</v>
      </c>
      <c r="S4957">
        <v>223</v>
      </c>
      <c r="T4957">
        <v>358400</v>
      </c>
      <c r="U4957" s="13">
        <v>0.62221000000000004</v>
      </c>
      <c r="V4957" s="13">
        <v>1.607175</v>
      </c>
      <c r="W4957">
        <v>4471</v>
      </c>
      <c r="X4957">
        <v>89</v>
      </c>
      <c r="Z4957" s="10">
        <f>IF($N4957&lt;&gt;0,constants!$L$2,IF($O4957&lt;&gt;0,constants!$M$2,IF($P4957&lt;&gt;0,constants!$N$2,0)))</f>
        <v>1117.99</v>
      </c>
      <c r="AA4957" s="10">
        <f>IF($N4957&lt;&gt;0,constants!$L$2,IF($O4957&lt;&gt;0,constants!$M$2,IF($P4957&lt;&gt;0,constants!$P$2,0)))</f>
        <v>4051.45</v>
      </c>
      <c r="AB4957" s="11">
        <f>constants!$O$2</f>
        <v>4861.32</v>
      </c>
      <c r="AC4957" s="11">
        <f>VLOOKUP(BWscncns[[#This Row],[scanner]],[0]!ScnrAvgBW,2,FALSE)/1000</f>
        <v>3794.4265750962772</v>
      </c>
      <c r="AD4957" s="8">
        <f>(1+$F4957)*Z4957</f>
        <v>671.40391668082862</v>
      </c>
      <c r="AE4957" s="8">
        <f>(1+$F4957)*AA4957</f>
        <v>2433.0802585323154</v>
      </c>
      <c r="AF4957" s="8">
        <f>(1+$F4957)*AB4957</f>
        <v>2919.4440811088166</v>
      </c>
      <c r="AG4957" s="8">
        <f>(1+$F4957)*AC4957</f>
        <v>2278.7259850959872</v>
      </c>
      <c r="AH4957" s="8">
        <f>(1+$F4957)*$T4957/1000</f>
        <v>215.23552423403518</v>
      </c>
      <c r="AI4957" s="8">
        <f>(1+BWscncns[[#This Row],[pid_error]]*K_p)*BWscncns[[#This Row],[dbw]]/1000</f>
        <v>286.81776211701759</v>
      </c>
      <c r="AJ4957" s="13">
        <f>BWscncns[[#This Row],[Torflow prgrssv alt vote]]/VLOOKUP(BWscncns[[#This Row],[class]],AltBWtotl,2,FALSE)*100</f>
        <v>5.6568119513893617E-3</v>
      </c>
      <c r="AK4957">
        <f>IF(D4957=E4957,1,0)</f>
        <v>1</v>
      </c>
    </row>
    <row r="4958" spans="1:37">
      <c r="A4958" s="1" t="s">
        <v>9731</v>
      </c>
      <c r="B4958" s="1" t="s">
        <v>9732</v>
      </c>
      <c r="C4958">
        <v>266</v>
      </c>
      <c r="D4958">
        <v>1524862622</v>
      </c>
      <c r="E4958">
        <v>1524862622</v>
      </c>
      <c r="F4958" s="2">
        <v>-0.13404497394500001</v>
      </c>
      <c r="G4958" s="2">
        <v>-0.13404497394500001</v>
      </c>
      <c r="H4958">
        <v>266021</v>
      </c>
      <c r="I4958" s="2">
        <v>6.8237318980299999E-2</v>
      </c>
      <c r="J4958" s="2">
        <v>0</v>
      </c>
      <c r="K4958">
        <v>6</v>
      </c>
      <c r="L4958" s="1" t="s">
        <v>11714</v>
      </c>
      <c r="M4958" s="1" t="s">
        <v>9732</v>
      </c>
      <c r="N4958">
        <v>0</v>
      </c>
      <c r="O4958">
        <v>0</v>
      </c>
      <c r="P4958">
        <v>1</v>
      </c>
      <c r="Q4958">
        <v>0</v>
      </c>
      <c r="R4958" s="19">
        <f>BWscncns[[#This Row],[C fx]]*4+BWscncns[[#This Row],[C fg]]*2+BWscncns[[#This Row],[C fm]]</f>
        <v>1</v>
      </c>
      <c r="S4958">
        <v>210</v>
      </c>
      <c r="T4958">
        <v>307200</v>
      </c>
      <c r="U4958" s="13">
        <v>0.68359400000000003</v>
      </c>
      <c r="V4958" s="13">
        <v>1.4628570000000001</v>
      </c>
      <c r="W4958">
        <v>4327</v>
      </c>
      <c r="X4958">
        <v>86</v>
      </c>
      <c r="Z4958" s="10">
        <f>IF($N4958&lt;&gt;0,constants!$L$2,IF($O4958&lt;&gt;0,constants!$M$2,IF($P4958&lt;&gt;0,constants!$N$2,0)))</f>
        <v>1117.99</v>
      </c>
      <c r="AA4958" s="10">
        <f>IF($N4958&lt;&gt;0,constants!$L$2,IF($O4958&lt;&gt;0,constants!$M$2,IF($P4958&lt;&gt;0,constants!$P$2,0)))</f>
        <v>4051.45</v>
      </c>
      <c r="AB4958" s="11">
        <f>constants!$O$2</f>
        <v>4861.32</v>
      </c>
      <c r="AC4958" s="11">
        <f>VLOOKUP(BWscncns[[#This Row],[scanner]],[0]!ScnrAvgBW,2,FALSE)/1000</f>
        <v>2386.3111194805197</v>
      </c>
      <c r="AD4958" s="8">
        <f>(1+$F4958)*Z4958</f>
        <v>968.12905957922942</v>
      </c>
      <c r="AE4958" s="8">
        <f>(1+$F4958)*AA4958</f>
        <v>3508.3734903105296</v>
      </c>
      <c r="AF4958" s="8">
        <f>(1+$F4958)*AB4958</f>
        <v>4209.6844872616921</v>
      </c>
      <c r="AG4958" s="8">
        <f>(1+$F4958)*AC4958</f>
        <v>2066.4381076450895</v>
      </c>
      <c r="AH4958" s="8">
        <f>(1+$F4958)*$T4958/1000</f>
        <v>266.02138400409598</v>
      </c>
      <c r="AI4958" s="8">
        <f>(1+BWscncns[[#This Row],[pid_error]]*K_p)*BWscncns[[#This Row],[dbw]]/1000</f>
        <v>286.61069200204804</v>
      </c>
      <c r="AJ4958" s="13">
        <f>BWscncns[[#This Row],[Torflow prgrssv alt vote]]/VLOOKUP(BWscncns[[#This Row],[class]],AltBWtotl,2,FALSE)*100</f>
        <v>5.6527279759323E-3</v>
      </c>
      <c r="AK4958">
        <f>IF(D4958=E4958,1,0)</f>
        <v>1</v>
      </c>
    </row>
    <row r="4959" spans="1:37">
      <c r="A4959" s="1" t="s">
        <v>10372</v>
      </c>
      <c r="B4959" s="1" t="s">
        <v>10373</v>
      </c>
      <c r="C4959">
        <v>180</v>
      </c>
      <c r="D4959">
        <v>1524971186</v>
      </c>
      <c r="E4959">
        <v>1524971186</v>
      </c>
      <c r="F4959" s="2">
        <v>-0.54304954268700001</v>
      </c>
      <c r="G4959" s="2">
        <v>-0.54304954268700001</v>
      </c>
      <c r="H4959">
        <v>179680</v>
      </c>
      <c r="I4959" s="2">
        <v>3.5534071599699998E-2</v>
      </c>
      <c r="J4959" s="2">
        <v>0</v>
      </c>
      <c r="K4959">
        <v>7</v>
      </c>
      <c r="L4959" s="1" t="s">
        <v>11873</v>
      </c>
      <c r="M4959" s="1" t="s">
        <v>10373</v>
      </c>
      <c r="N4959">
        <v>0</v>
      </c>
      <c r="O4959">
        <v>0</v>
      </c>
      <c r="P4959">
        <v>1</v>
      </c>
      <c r="Q4959">
        <v>0</v>
      </c>
      <c r="R4959" s="19">
        <f>BWscncns[[#This Row],[C fx]]*4+BWscncns[[#This Row],[C fg]]*2+BWscncns[[#This Row],[C fm]]</f>
        <v>1</v>
      </c>
      <c r="S4959">
        <v>180</v>
      </c>
      <c r="T4959">
        <v>393216</v>
      </c>
      <c r="U4959" s="13">
        <v>0.457764</v>
      </c>
      <c r="V4959" s="13">
        <v>2.1845330000000001</v>
      </c>
      <c r="W4959">
        <v>4996</v>
      </c>
      <c r="X4959">
        <v>99</v>
      </c>
      <c r="Z4959" s="10">
        <f>IF($N4959&lt;&gt;0,constants!$L$2,IF($O4959&lt;&gt;0,constants!$M$2,IF($P4959&lt;&gt;0,constants!$N$2,0)))</f>
        <v>1117.99</v>
      </c>
      <c r="AA4959" s="10">
        <f>IF($N4959&lt;&gt;0,constants!$L$2,IF($O4959&lt;&gt;0,constants!$M$2,IF($P4959&lt;&gt;0,constants!$P$2,0)))</f>
        <v>4051.45</v>
      </c>
      <c r="AB4959" s="11">
        <f>constants!$O$2</f>
        <v>4861.32</v>
      </c>
      <c r="AC4959" s="11">
        <f>VLOOKUP(BWscncns[[#This Row],[scanner]],[0]!ScnrAvgBW,2,FALSE)/1000</f>
        <v>885.64026081730776</v>
      </c>
      <c r="AD4959" s="8">
        <f>(1+$F4959)*Z4959</f>
        <v>510.86604177136087</v>
      </c>
      <c r="AE4959" s="8">
        <f>(1+$F4959)*AA4959</f>
        <v>1851.3119302807538</v>
      </c>
      <c r="AF4959" s="8">
        <f>(1+$F4959)*AB4959</f>
        <v>2221.3823971448328</v>
      </c>
      <c r="AG4959" s="8">
        <f>(1+$F4959)*AC4959</f>
        <v>404.69372219527338</v>
      </c>
      <c r="AH4959" s="8">
        <f>(1+$F4959)*$T4959/1000</f>
        <v>179.68023102278863</v>
      </c>
      <c r="AI4959" s="8">
        <f>(1+BWscncns[[#This Row],[pid_error]]*K_p)*BWscncns[[#This Row],[dbw]]/1000</f>
        <v>286.44811551139429</v>
      </c>
      <c r="AJ4959" s="13">
        <f>BWscncns[[#This Row],[Torflow prgrssv alt vote]]/VLOOKUP(BWscncns[[#This Row],[class]],AltBWtotl,2,FALSE)*100</f>
        <v>5.6495215335259545E-3</v>
      </c>
      <c r="AK4959">
        <f>IF(D4959=E4959,1,0)</f>
        <v>1</v>
      </c>
    </row>
    <row r="4960" spans="1:37">
      <c r="A4960" s="1" t="s">
        <v>1738</v>
      </c>
      <c r="B4960" s="1" t="s">
        <v>1739</v>
      </c>
      <c r="C4960">
        <v>160</v>
      </c>
      <c r="D4960">
        <v>1525008480</v>
      </c>
      <c r="E4960">
        <v>1525008480</v>
      </c>
      <c r="F4960" s="2">
        <v>-0.60939362817200005</v>
      </c>
      <c r="G4960" s="2">
        <v>-0.60939362817200005</v>
      </c>
      <c r="H4960">
        <v>159992</v>
      </c>
      <c r="I4960" s="2">
        <v>-7.1212783919299999E-2</v>
      </c>
      <c r="J4960" s="2">
        <v>0</v>
      </c>
      <c r="K4960">
        <v>7</v>
      </c>
      <c r="L4960" s="1" t="s">
        <v>11831</v>
      </c>
      <c r="M4960" s="1" t="s">
        <v>1739</v>
      </c>
      <c r="N4960">
        <v>0</v>
      </c>
      <c r="O4960">
        <v>0</v>
      </c>
      <c r="P4960">
        <v>1</v>
      </c>
      <c r="Q4960">
        <v>0</v>
      </c>
      <c r="R4960" s="19">
        <f>BWscncns[[#This Row],[C fx]]*4+BWscncns[[#This Row],[C fg]]*2+BWscncns[[#This Row],[C fm]]</f>
        <v>1</v>
      </c>
      <c r="S4960">
        <v>200</v>
      </c>
      <c r="T4960">
        <v>409600</v>
      </c>
      <c r="U4960" s="13">
        <v>0.48828100000000002</v>
      </c>
      <c r="V4960" s="13">
        <v>2.048</v>
      </c>
      <c r="W4960">
        <v>4884</v>
      </c>
      <c r="X4960">
        <v>97</v>
      </c>
      <c r="Z4960" s="10">
        <f>IF($N4960&lt;&gt;0,constants!$L$2,IF($O4960&lt;&gt;0,constants!$M$2,IF($P4960&lt;&gt;0,constants!$N$2,0)))</f>
        <v>1117.99</v>
      </c>
      <c r="AA4960" s="10">
        <f>IF($N4960&lt;&gt;0,constants!$L$2,IF($O4960&lt;&gt;0,constants!$M$2,IF($P4960&lt;&gt;0,constants!$P$2,0)))</f>
        <v>4051.45</v>
      </c>
      <c r="AB4960" s="11">
        <f>constants!$O$2</f>
        <v>4861.32</v>
      </c>
      <c r="AC4960" s="11">
        <f>VLOOKUP(BWscncns[[#This Row],[scanner]],[0]!ScnrAvgBW,2,FALSE)/1000</f>
        <v>885.64026081730776</v>
      </c>
      <c r="AD4960" s="8">
        <f>(1+$F4960)*Z4960</f>
        <v>436.69401763998565</v>
      </c>
      <c r="AE4960" s="8">
        <f>(1+$F4960)*AA4960</f>
        <v>1582.5221851425504</v>
      </c>
      <c r="AF4960" s="8">
        <f>(1+$F4960)*AB4960</f>
        <v>1898.8625674948926</v>
      </c>
      <c r="AG4960" s="8">
        <f>(1+$F4960)*AC4960</f>
        <v>345.93672902265217</v>
      </c>
      <c r="AH4960" s="8">
        <f>(1+$F4960)*$T4960/1000</f>
        <v>159.99236990074877</v>
      </c>
      <c r="AI4960" s="8">
        <f>(1+BWscncns[[#This Row],[pid_error]]*K_p)*BWscncns[[#This Row],[dbw]]/1000</f>
        <v>284.79618495037442</v>
      </c>
      <c r="AJ4960" s="13">
        <f>BWscncns[[#This Row],[Torflow prgrssv alt vote]]/VLOOKUP(BWscncns[[#This Row],[class]],AltBWtotl,2,FALSE)*100</f>
        <v>5.6169410529048483E-3</v>
      </c>
      <c r="AK4960">
        <f>IF(D4960=E4960,1,0)</f>
        <v>1</v>
      </c>
    </row>
    <row r="4961" spans="1:37">
      <c r="A4961" s="1" t="s">
        <v>2201</v>
      </c>
      <c r="B4961" s="1" t="s">
        <v>49</v>
      </c>
      <c r="C4961">
        <v>239</v>
      </c>
      <c r="D4961">
        <v>1525007235</v>
      </c>
      <c r="E4961">
        <v>1525007235</v>
      </c>
      <c r="F4961" s="2">
        <v>-0.271901953664</v>
      </c>
      <c r="G4961" s="2">
        <v>-0.271901953664</v>
      </c>
      <c r="H4961">
        <v>238583</v>
      </c>
      <c r="I4961" s="2">
        <v>5.7091171153100001E-2</v>
      </c>
      <c r="J4961" s="2">
        <v>0</v>
      </c>
      <c r="K4961">
        <v>6</v>
      </c>
      <c r="L4961" s="1" t="s">
        <v>11552</v>
      </c>
      <c r="M4961" s="1" t="s">
        <v>49</v>
      </c>
      <c r="N4961">
        <v>0</v>
      </c>
      <c r="O4961">
        <v>0</v>
      </c>
      <c r="P4961">
        <v>1</v>
      </c>
      <c r="Q4961">
        <v>0</v>
      </c>
      <c r="R4961" s="19">
        <f>BWscncns[[#This Row],[C fx]]*4+BWscncns[[#This Row],[C fg]]*2+BWscncns[[#This Row],[C fm]]</f>
        <v>1</v>
      </c>
      <c r="S4961">
        <v>183</v>
      </c>
      <c r="T4961">
        <v>327680</v>
      </c>
      <c r="U4961" s="13">
        <v>0.55847199999999997</v>
      </c>
      <c r="V4961" s="13">
        <v>1.7906010000000001</v>
      </c>
      <c r="W4961">
        <v>4675</v>
      </c>
      <c r="X4961">
        <v>93</v>
      </c>
      <c r="Z4961" s="10">
        <f>IF($N4961&lt;&gt;0,constants!$L$2,IF($O4961&lt;&gt;0,constants!$M$2,IF($P4961&lt;&gt;0,constants!$N$2,0)))</f>
        <v>1117.99</v>
      </c>
      <c r="AA4961" s="10">
        <f>IF($N4961&lt;&gt;0,constants!$L$2,IF($O4961&lt;&gt;0,constants!$M$2,IF($P4961&lt;&gt;0,constants!$P$2,0)))</f>
        <v>4051.45</v>
      </c>
      <c r="AB4961" s="11">
        <f>constants!$O$2</f>
        <v>4861.32</v>
      </c>
      <c r="AC4961" s="11">
        <f>VLOOKUP(BWscncns[[#This Row],[scanner]],[0]!ScnrAvgBW,2,FALSE)/1000</f>
        <v>2386.3111194805197</v>
      </c>
      <c r="AD4961" s="8">
        <f>(1+$F4961)*Z4961</f>
        <v>814.00633482318472</v>
      </c>
      <c r="AE4961" s="8">
        <f>(1+$F4961)*AA4961</f>
        <v>2949.8528298279875</v>
      </c>
      <c r="AF4961" s="8">
        <f>(1+$F4961)*AB4961</f>
        <v>3539.5175946141235</v>
      </c>
      <c r="AG4961" s="8">
        <f>(1+$F4961)*AC4961</f>
        <v>1737.4684640436396</v>
      </c>
      <c r="AH4961" s="8">
        <f>(1+$F4961)*$T4961/1000</f>
        <v>238.58316782338051</v>
      </c>
      <c r="AI4961" s="8">
        <f>(1+BWscncns[[#This Row],[pid_error]]*K_p)*BWscncns[[#This Row],[dbw]]/1000</f>
        <v>283.13158391169026</v>
      </c>
      <c r="AJ4961" s="13">
        <f>BWscncns[[#This Row],[Torflow prgrssv alt vote]]/VLOOKUP(BWscncns[[#This Row],[class]],AltBWtotl,2,FALSE)*100</f>
        <v>5.5841106766393719E-3</v>
      </c>
      <c r="AK4961">
        <f>IF(D4961=E4961,1,0)</f>
        <v>1</v>
      </c>
    </row>
    <row r="4962" spans="1:37">
      <c r="A4962" s="1" t="s">
        <v>527</v>
      </c>
      <c r="B4962" s="1" t="s">
        <v>528</v>
      </c>
      <c r="C4962">
        <v>258</v>
      </c>
      <c r="D4962">
        <v>1524949073</v>
      </c>
      <c r="E4962">
        <v>1524949073</v>
      </c>
      <c r="F4962" s="2">
        <v>-0.158530501395</v>
      </c>
      <c r="G4962" s="2">
        <v>-0.158530501395</v>
      </c>
      <c r="H4962">
        <v>258499</v>
      </c>
      <c r="I4962" s="2">
        <v>0.33748763578699997</v>
      </c>
      <c r="J4962" s="2">
        <v>0</v>
      </c>
      <c r="K4962">
        <v>5</v>
      </c>
      <c r="L4962" s="1" t="s">
        <v>11729</v>
      </c>
      <c r="M4962" s="1" t="s">
        <v>528</v>
      </c>
      <c r="N4962">
        <v>0</v>
      </c>
      <c r="O4962">
        <v>0</v>
      </c>
      <c r="P4962">
        <v>1</v>
      </c>
      <c r="Q4962">
        <v>0</v>
      </c>
      <c r="R4962" s="19">
        <f>BWscncns[[#This Row],[C fx]]*4+BWscncns[[#This Row],[C fg]]*2+BWscncns[[#This Row],[C fm]]</f>
        <v>1</v>
      </c>
      <c r="S4962">
        <v>258</v>
      </c>
      <c r="T4962">
        <v>307200</v>
      </c>
      <c r="U4962" s="13">
        <v>0.83984400000000003</v>
      </c>
      <c r="V4962" s="13">
        <v>1.190698</v>
      </c>
      <c r="W4962">
        <v>3905</v>
      </c>
      <c r="X4962">
        <v>78</v>
      </c>
      <c r="Z4962" s="10">
        <f>IF($N4962&lt;&gt;0,constants!$L$2,IF($O4962&lt;&gt;0,constants!$M$2,IF($P4962&lt;&gt;0,constants!$N$2,0)))</f>
        <v>1117.99</v>
      </c>
      <c r="AA4962" s="10">
        <f>IF($N4962&lt;&gt;0,constants!$L$2,IF($O4962&lt;&gt;0,constants!$M$2,IF($P4962&lt;&gt;0,constants!$P$2,0)))</f>
        <v>4051.45</v>
      </c>
      <c r="AB4962" s="11">
        <f>constants!$O$2</f>
        <v>4861.32</v>
      </c>
      <c r="AC4962" s="11">
        <f>VLOOKUP(BWscncns[[#This Row],[scanner]],[0]!ScnrAvgBW,2,FALSE)/1000</f>
        <v>3794.4265750962772</v>
      </c>
      <c r="AD4962" s="8">
        <f>(1+$F4962)*Z4962</f>
        <v>940.75448474540394</v>
      </c>
      <c r="AE4962" s="8">
        <f>(1+$F4962)*AA4962</f>
        <v>3409.1716001232271</v>
      </c>
      <c r="AF4962" s="8">
        <f>(1+$F4962)*AB4962</f>
        <v>4090.6525029584582</v>
      </c>
      <c r="AG4962" s="8">
        <f>(1+$F4962)*AC4962</f>
        <v>3192.8942276397515</v>
      </c>
      <c r="AH4962" s="8">
        <f>(1+$F4962)*$T4962/1000</f>
        <v>258.49942997145598</v>
      </c>
      <c r="AI4962" s="8">
        <f>(1+BWscncns[[#This Row],[pid_error]]*K_p)*BWscncns[[#This Row],[dbw]]/1000</f>
        <v>282.84971498572799</v>
      </c>
      <c r="AJ4962" s="13">
        <f>BWscncns[[#This Row],[Torflow prgrssv alt vote]]/VLOOKUP(BWscncns[[#This Row],[class]],AltBWtotl,2,FALSE)*100</f>
        <v>5.578551468948258E-3</v>
      </c>
      <c r="AK4962">
        <f>IF(D4962=E4962,1,0)</f>
        <v>1</v>
      </c>
    </row>
    <row r="4963" spans="1:37">
      <c r="A4963" s="1" t="s">
        <v>10520</v>
      </c>
      <c r="B4963" s="1" t="s">
        <v>10521</v>
      </c>
      <c r="C4963">
        <v>258</v>
      </c>
      <c r="D4963">
        <v>1524940440</v>
      </c>
      <c r="E4963">
        <v>1524940440</v>
      </c>
      <c r="F4963" s="2">
        <v>-0.160723851064</v>
      </c>
      <c r="G4963" s="2">
        <v>-0.160723851064</v>
      </c>
      <c r="H4963">
        <v>257825</v>
      </c>
      <c r="I4963" s="2">
        <v>-3.8255738316400001E-2</v>
      </c>
      <c r="J4963" s="2">
        <v>0</v>
      </c>
      <c r="K4963">
        <v>5</v>
      </c>
      <c r="L4963" s="1" t="s">
        <v>11818</v>
      </c>
      <c r="M4963" s="1" t="s">
        <v>10521</v>
      </c>
      <c r="N4963">
        <v>0</v>
      </c>
      <c r="O4963">
        <v>0</v>
      </c>
      <c r="P4963">
        <v>1</v>
      </c>
      <c r="Q4963">
        <v>0</v>
      </c>
      <c r="R4963" s="19">
        <f>BWscncns[[#This Row],[C fx]]*4+BWscncns[[#This Row],[C fg]]*2+BWscncns[[#This Row],[C fm]]</f>
        <v>1</v>
      </c>
      <c r="S4963">
        <v>364</v>
      </c>
      <c r="T4963">
        <v>307200</v>
      </c>
      <c r="U4963" s="13">
        <v>1.1848959999999999</v>
      </c>
      <c r="V4963" s="13">
        <v>0.84395600000000004</v>
      </c>
      <c r="W4963">
        <v>2360</v>
      </c>
      <c r="X4963">
        <v>47</v>
      </c>
      <c r="Z4963" s="10">
        <f>IF($N4963&lt;&gt;0,constants!$L$2,IF($O4963&lt;&gt;0,constants!$M$2,IF($P4963&lt;&gt;0,constants!$N$2,0)))</f>
        <v>1117.99</v>
      </c>
      <c r="AA4963" s="10">
        <f>IF($N4963&lt;&gt;0,constants!$L$2,IF($O4963&lt;&gt;0,constants!$M$2,IF($P4963&lt;&gt;0,constants!$P$2,0)))</f>
        <v>4051.45</v>
      </c>
      <c r="AB4963" s="11">
        <f>constants!$O$2</f>
        <v>4861.32</v>
      </c>
      <c r="AC4963" s="11">
        <f>VLOOKUP(BWscncns[[#This Row],[scanner]],[0]!ScnrAvgBW,2,FALSE)/1000</f>
        <v>3794.4265750962772</v>
      </c>
      <c r="AD4963" s="8">
        <f>(1+$F4963)*Z4963</f>
        <v>938.30234174895861</v>
      </c>
      <c r="AE4963" s="8">
        <f>(1+$F4963)*AA4963</f>
        <v>3400.2853536067569</v>
      </c>
      <c r="AF4963" s="8">
        <f>(1+$F4963)*AB4963</f>
        <v>4079.9899283455552</v>
      </c>
      <c r="AG4963" s="8">
        <f>(1+$F4963)*AC4963</f>
        <v>3184.5717233672194</v>
      </c>
      <c r="AH4963" s="8">
        <f>(1+$F4963)*$T4963/1000</f>
        <v>257.82563295313918</v>
      </c>
      <c r="AI4963" s="8">
        <f>(1+BWscncns[[#This Row],[pid_error]]*K_p)*BWscncns[[#This Row],[dbw]]/1000</f>
        <v>282.51281647656958</v>
      </c>
      <c r="AJ4963" s="13">
        <f>BWscncns[[#This Row],[Torflow prgrssv alt vote]]/VLOOKUP(BWscncns[[#This Row],[class]],AltBWtotl,2,FALSE)*100</f>
        <v>5.5719069309707438E-3</v>
      </c>
      <c r="AK4963">
        <f>IF(D4963=E4963,1,0)</f>
        <v>1</v>
      </c>
    </row>
    <row r="4964" spans="1:37">
      <c r="A4964" s="1" t="s">
        <v>4562</v>
      </c>
      <c r="B4964" s="1" t="s">
        <v>4563</v>
      </c>
      <c r="C4964">
        <v>153</v>
      </c>
      <c r="D4964">
        <v>1524883723</v>
      </c>
      <c r="E4964">
        <v>1524883723</v>
      </c>
      <c r="F4964" s="2">
        <v>-0.62691559838599997</v>
      </c>
      <c r="G4964" s="2">
        <v>-0.62691559838599997</v>
      </c>
      <c r="H4964">
        <v>152815</v>
      </c>
      <c r="I4964" s="2">
        <v>-0.71859289633800005</v>
      </c>
      <c r="J4964" s="2">
        <v>0</v>
      </c>
      <c r="K4964">
        <v>4</v>
      </c>
      <c r="L4964" s="1" t="s">
        <v>11593</v>
      </c>
      <c r="M4964" s="1" t="s">
        <v>4563</v>
      </c>
      <c r="N4964">
        <v>0</v>
      </c>
      <c r="O4964">
        <v>0</v>
      </c>
      <c r="P4964">
        <v>1</v>
      </c>
      <c r="Q4964">
        <v>0</v>
      </c>
      <c r="R4964" s="19">
        <f>BWscncns[[#This Row],[C fx]]*4+BWscncns[[#This Row],[C fg]]*2+BWscncns[[#This Row],[C fm]]</f>
        <v>1</v>
      </c>
      <c r="S4964">
        <v>295</v>
      </c>
      <c r="T4964">
        <v>409600</v>
      </c>
      <c r="U4964" s="13">
        <v>0.72021500000000005</v>
      </c>
      <c r="V4964" s="13">
        <v>1.3884749999999999</v>
      </c>
      <c r="W4964">
        <v>4223</v>
      </c>
      <c r="X4964">
        <v>84</v>
      </c>
      <c r="Z4964" s="10">
        <f>IF($N4964&lt;&gt;0,constants!$L$2,IF($O4964&lt;&gt;0,constants!$M$2,IF($P4964&lt;&gt;0,constants!$N$2,0)))</f>
        <v>1117.99</v>
      </c>
      <c r="AA4964" s="10">
        <f>IF($N4964&lt;&gt;0,constants!$L$2,IF($O4964&lt;&gt;0,constants!$M$2,IF($P4964&lt;&gt;0,constants!$P$2,0)))</f>
        <v>4051.45</v>
      </c>
      <c r="AB4964" s="11">
        <f>constants!$O$2</f>
        <v>4861.32</v>
      </c>
      <c r="AC4964" s="11">
        <f>VLOOKUP(BWscncns[[#This Row],[scanner]],[0]!ScnrAvgBW,2,FALSE)/1000</f>
        <v>4819.491751072962</v>
      </c>
      <c r="AD4964" s="8">
        <f>(1+$F4964)*Z4964</f>
        <v>417.10463016043587</v>
      </c>
      <c r="AE4964" s="8">
        <f>(1+$F4964)*AA4964</f>
        <v>1511.5327989190403</v>
      </c>
      <c r="AF4964" s="8">
        <f>(1+$F4964)*AB4964</f>
        <v>1813.6826632541704</v>
      </c>
      <c r="AG4964" s="8">
        <f>(1+$F4964)*AC4964</f>
        <v>1798.0771960326651</v>
      </c>
      <c r="AH4964" s="8">
        <f>(1+$F4964)*$T4964/1000</f>
        <v>152.81537090109441</v>
      </c>
      <c r="AI4964" s="8">
        <f>(1+BWscncns[[#This Row],[pid_error]]*K_p)*BWscncns[[#This Row],[dbw]]/1000</f>
        <v>281.20768545054722</v>
      </c>
      <c r="AJ4964" s="13">
        <f>BWscncns[[#This Row],[Torflow prgrssv alt vote]]/VLOOKUP(BWscncns[[#This Row],[class]],AltBWtotl,2,FALSE)*100</f>
        <v>5.5461662629882622E-3</v>
      </c>
      <c r="AK4964">
        <f>IF(D4964=E4964,1,0)</f>
        <v>1</v>
      </c>
    </row>
    <row r="4965" spans="1:37">
      <c r="A4965" s="1" t="s">
        <v>9429</v>
      </c>
      <c r="B4965" s="1" t="s">
        <v>9430</v>
      </c>
      <c r="C4965">
        <v>151</v>
      </c>
      <c r="D4965">
        <v>1524981197</v>
      </c>
      <c r="E4965">
        <v>1524981197</v>
      </c>
      <c r="F4965" s="2">
        <v>-0.63185909065300006</v>
      </c>
      <c r="G4965" s="2">
        <v>-0.63185909065300006</v>
      </c>
      <c r="H4965">
        <v>150790</v>
      </c>
      <c r="I4965" s="2">
        <v>2.34274740345E-2</v>
      </c>
      <c r="J4965" s="2">
        <v>0</v>
      </c>
      <c r="K4965">
        <v>7</v>
      </c>
      <c r="L4965" s="1" t="s">
        <v>11820</v>
      </c>
      <c r="M4965" s="1" t="s">
        <v>9430</v>
      </c>
      <c r="N4965">
        <v>0</v>
      </c>
      <c r="O4965">
        <v>0</v>
      </c>
      <c r="P4965">
        <v>1</v>
      </c>
      <c r="Q4965">
        <v>0</v>
      </c>
      <c r="R4965" s="19">
        <f>BWscncns[[#This Row],[C fx]]*4+BWscncns[[#This Row],[C fg]]*2+BWscncns[[#This Row],[C fm]]</f>
        <v>1</v>
      </c>
      <c r="S4965">
        <v>157</v>
      </c>
      <c r="T4965">
        <v>409600</v>
      </c>
      <c r="U4965" s="13">
        <v>0.383301</v>
      </c>
      <c r="V4965" s="13">
        <v>2.6089169999999999</v>
      </c>
      <c r="W4965">
        <v>5234</v>
      </c>
      <c r="X4965">
        <v>104</v>
      </c>
      <c r="Z4965" s="10">
        <f>IF($N4965&lt;&gt;0,constants!$L$2,IF($O4965&lt;&gt;0,constants!$M$2,IF($P4965&lt;&gt;0,constants!$N$2,0)))</f>
        <v>1117.99</v>
      </c>
      <c r="AA4965" s="10">
        <f>IF($N4965&lt;&gt;0,constants!$L$2,IF($O4965&lt;&gt;0,constants!$M$2,IF($P4965&lt;&gt;0,constants!$P$2,0)))</f>
        <v>4051.45</v>
      </c>
      <c r="AB4965" s="11">
        <f>constants!$O$2</f>
        <v>4861.32</v>
      </c>
      <c r="AC4965" s="11">
        <f>VLOOKUP(BWscncns[[#This Row],[scanner]],[0]!ScnrAvgBW,2,FALSE)/1000</f>
        <v>885.64026081730776</v>
      </c>
      <c r="AD4965" s="8">
        <f>(1+$F4965)*Z4965</f>
        <v>411.5778552408525</v>
      </c>
      <c r="AE4965" s="8">
        <f>(1+$F4965)*AA4965</f>
        <v>1491.5044871739028</v>
      </c>
      <c r="AF4965" s="8">
        <f>(1+$F4965)*AB4965</f>
        <v>1789.6507654267577</v>
      </c>
      <c r="AG4965" s="8">
        <f>(1+$F4965)*AC4965</f>
        <v>326.04041097159791</v>
      </c>
      <c r="AH4965" s="8">
        <f>(1+$F4965)*$T4965/1000</f>
        <v>150.79051646853119</v>
      </c>
      <c r="AI4965" s="8">
        <f>(1+BWscncns[[#This Row],[pid_error]]*K_p)*BWscncns[[#This Row],[dbw]]/1000</f>
        <v>280.19525823426557</v>
      </c>
      <c r="AJ4965" s="13">
        <f>BWscncns[[#This Row],[Torflow prgrssv alt vote]]/VLOOKUP(BWscncns[[#This Row],[class]],AltBWtotl,2,FALSE)*100</f>
        <v>5.5261984955295744E-3</v>
      </c>
      <c r="AK4965">
        <f>IF(D4965=E4965,1,0)</f>
        <v>1</v>
      </c>
    </row>
    <row r="4966" spans="1:37">
      <c r="A4966" s="1" t="s">
        <v>6525</v>
      </c>
      <c r="B4966" s="1" t="s">
        <v>6526</v>
      </c>
      <c r="C4966">
        <v>225</v>
      </c>
      <c r="D4966">
        <v>1524825276</v>
      </c>
      <c r="E4966">
        <v>1524825276</v>
      </c>
      <c r="F4966" s="2">
        <v>-0.32330558142499999</v>
      </c>
      <c r="G4966" s="2">
        <v>-0.32330558142499999</v>
      </c>
      <c r="H4966">
        <v>225203</v>
      </c>
      <c r="I4966" s="2">
        <v>3.1168203192100001E-2</v>
      </c>
      <c r="J4966" s="2">
        <v>0</v>
      </c>
      <c r="K4966">
        <v>6</v>
      </c>
      <c r="L4966" s="1" t="s">
        <v>12026</v>
      </c>
      <c r="M4966" s="1" t="s">
        <v>6526</v>
      </c>
      <c r="N4966">
        <v>0</v>
      </c>
      <c r="O4966">
        <v>0</v>
      </c>
      <c r="P4966">
        <v>1</v>
      </c>
      <c r="Q4966">
        <v>0</v>
      </c>
      <c r="R4966" s="19">
        <f>BWscncns[[#This Row],[C fx]]*4+BWscncns[[#This Row],[C fg]]*2+BWscncns[[#This Row],[C fm]]</f>
        <v>1</v>
      </c>
      <c r="S4966">
        <v>215</v>
      </c>
      <c r="T4966">
        <v>332800</v>
      </c>
      <c r="U4966" s="13">
        <v>0.646034</v>
      </c>
      <c r="V4966" s="13">
        <v>1.5479069999999999</v>
      </c>
      <c r="W4966">
        <v>4414</v>
      </c>
      <c r="X4966">
        <v>88</v>
      </c>
      <c r="Z4966" s="10">
        <f>IF($N4966&lt;&gt;0,constants!$L$2,IF($O4966&lt;&gt;0,constants!$M$2,IF($P4966&lt;&gt;0,constants!$N$2,0)))</f>
        <v>1117.99</v>
      </c>
      <c r="AA4966" s="10">
        <f>IF($N4966&lt;&gt;0,constants!$L$2,IF($O4966&lt;&gt;0,constants!$M$2,IF($P4966&lt;&gt;0,constants!$P$2,0)))</f>
        <v>4051.45</v>
      </c>
      <c r="AB4966" s="11">
        <f>constants!$O$2</f>
        <v>4861.32</v>
      </c>
      <c r="AC4966" s="11">
        <f>VLOOKUP(BWscncns[[#This Row],[scanner]],[0]!ScnrAvgBW,2,FALSE)/1000</f>
        <v>2386.3111194805197</v>
      </c>
      <c r="AD4966" s="8">
        <f>(1+$F4966)*Z4966</f>
        <v>756.53759302266428</v>
      </c>
      <c r="AE4966" s="8">
        <f>(1+$F4966)*AA4966</f>
        <v>2741.5936021356838</v>
      </c>
      <c r="AF4966" s="8">
        <f>(1+$F4966)*AB4966</f>
        <v>3289.6281109070187</v>
      </c>
      <c r="AG4966" s="8">
        <f>(1+$F4966)*AC4966</f>
        <v>1614.8034155359276</v>
      </c>
      <c r="AH4966" s="8">
        <f>(1+$F4966)*$T4966/1000</f>
        <v>225.20390250175998</v>
      </c>
      <c r="AI4966" s="8">
        <f>(1+BWscncns[[#This Row],[pid_error]]*K_p)*BWscncns[[#This Row],[dbw]]/1000</f>
        <v>279.00195125087998</v>
      </c>
      <c r="AJ4966" s="13">
        <f>BWscncns[[#This Row],[Torflow prgrssv alt vote]]/VLOOKUP(BWscncns[[#This Row],[class]],AltBWtotl,2,FALSE)*100</f>
        <v>5.5026632961909152E-3</v>
      </c>
      <c r="AK4966">
        <f>IF(D4966=E4966,1,0)</f>
        <v>1</v>
      </c>
    </row>
    <row r="4967" spans="1:37">
      <c r="A4967" s="1" t="s">
        <v>10155</v>
      </c>
      <c r="B4967" s="1" t="s">
        <v>129</v>
      </c>
      <c r="C4967">
        <v>51</v>
      </c>
      <c r="D4967">
        <v>1524850244</v>
      </c>
      <c r="E4967">
        <v>1524850244</v>
      </c>
      <c r="F4967" s="2">
        <v>-4.5844590330199997E-2</v>
      </c>
      <c r="G4967" s="2">
        <v>-4.5844590330199997E-2</v>
      </c>
      <c r="H4967">
        <v>50771</v>
      </c>
      <c r="I4967" s="2">
        <v>0.52060714328299995</v>
      </c>
      <c r="J4967" s="2">
        <v>0</v>
      </c>
      <c r="K4967">
        <v>1</v>
      </c>
      <c r="L4967" s="1" t="s">
        <v>12024</v>
      </c>
      <c r="M4967" s="1" t="s">
        <v>129</v>
      </c>
      <c r="N4967">
        <v>0</v>
      </c>
      <c r="O4967">
        <v>0</v>
      </c>
      <c r="P4967">
        <v>1</v>
      </c>
      <c r="Q4967">
        <v>0</v>
      </c>
      <c r="R4967" s="19">
        <f>BWscncns[[#This Row],[C fx]]*4+BWscncns[[#This Row],[C fg]]*2+BWscncns[[#This Row],[C fm]]</f>
        <v>1</v>
      </c>
      <c r="S4967">
        <v>113</v>
      </c>
      <c r="T4967">
        <v>285060</v>
      </c>
      <c r="U4967" s="13">
        <v>0.39640799999999998</v>
      </c>
      <c r="V4967" s="13">
        <v>2.5226549999999999</v>
      </c>
      <c r="W4967">
        <v>5184</v>
      </c>
      <c r="X4967">
        <v>103</v>
      </c>
      <c r="Z4967" s="10">
        <f>IF($N4967&lt;&gt;0,constants!$L$2,IF($O4967&lt;&gt;0,constants!$M$2,IF($P4967&lt;&gt;0,constants!$N$2,0)))</f>
        <v>1117.99</v>
      </c>
      <c r="AA4967" s="10">
        <f>IF($N4967&lt;&gt;0,constants!$L$2,IF($O4967&lt;&gt;0,constants!$M$2,IF($P4967&lt;&gt;0,constants!$P$2,0)))</f>
        <v>4051.45</v>
      </c>
      <c r="AB4967" s="11">
        <f>constants!$O$2</f>
        <v>4861.32</v>
      </c>
      <c r="AC4967" s="11">
        <f>VLOOKUP(BWscncns[[#This Row],[scanner]],[0]!ScnrAvgBW,2,FALSE)/1000</f>
        <v>11818.828055288463</v>
      </c>
      <c r="AD4967" s="8">
        <f>(1+$F4967)*Z4967</f>
        <v>1066.7362064567396</v>
      </c>
      <c r="AE4967" s="8">
        <f>(1+$F4967)*AA4967</f>
        <v>3865.712934506711</v>
      </c>
      <c r="AF4967" s="8">
        <f>(1+$F4967)*AB4967</f>
        <v>4638.4547761359918</v>
      </c>
      <c r="AG4967" s="8">
        <f>(1+$F4967)*AC4967</f>
        <v>11276.998724910689</v>
      </c>
      <c r="AH4967" s="8">
        <f>(1+$F4967)*$T4967/1000</f>
        <v>271.99154108047316</v>
      </c>
      <c r="AI4967" s="8">
        <f>(1+BWscncns[[#This Row],[pid_error]]*K_p)*BWscncns[[#This Row],[dbw]]/1000</f>
        <v>278.52577054023664</v>
      </c>
      <c r="AJ4967" s="13">
        <f>BWscncns[[#This Row],[Torflow prgrssv alt vote]]/VLOOKUP(BWscncns[[#This Row],[class]],AltBWtotl,2,FALSE)*100</f>
        <v>5.49327174137539E-3</v>
      </c>
      <c r="AK4967">
        <f>IF(D4967=E4967,1,0)</f>
        <v>1</v>
      </c>
    </row>
    <row r="4968" spans="1:37">
      <c r="A4968" s="1" t="s">
        <v>5693</v>
      </c>
      <c r="B4968" s="1" t="s">
        <v>5694</v>
      </c>
      <c r="C4968">
        <v>147</v>
      </c>
      <c r="D4968">
        <v>1524984900</v>
      </c>
      <c r="E4968">
        <v>1524984900</v>
      </c>
      <c r="F4968" s="2">
        <v>-0.64195043888199999</v>
      </c>
      <c r="G4968" s="2">
        <v>-0.64195043888199999</v>
      </c>
      <c r="H4968">
        <v>146657</v>
      </c>
      <c r="I4968" s="2">
        <v>-7.4117165636000001E-2</v>
      </c>
      <c r="J4968" s="2">
        <v>0</v>
      </c>
      <c r="K4968">
        <v>7</v>
      </c>
      <c r="L4968" s="1" t="s">
        <v>11929</v>
      </c>
      <c r="M4968" s="1" t="s">
        <v>5694</v>
      </c>
      <c r="N4968">
        <v>0</v>
      </c>
      <c r="O4968">
        <v>0</v>
      </c>
      <c r="P4968">
        <v>1</v>
      </c>
      <c r="Q4968">
        <v>0</v>
      </c>
      <c r="R4968" s="19">
        <f>BWscncns[[#This Row],[C fx]]*4+BWscncns[[#This Row],[C fg]]*2+BWscncns[[#This Row],[C fm]]</f>
        <v>1</v>
      </c>
      <c r="S4968">
        <v>147</v>
      </c>
      <c r="T4968">
        <v>409600</v>
      </c>
      <c r="U4968" s="13">
        <v>0.35888700000000001</v>
      </c>
      <c r="V4968" s="13">
        <v>2.7863950000000002</v>
      </c>
      <c r="W4968">
        <v>5289</v>
      </c>
      <c r="X4968">
        <v>105</v>
      </c>
      <c r="Z4968" s="10">
        <f>IF($N4968&lt;&gt;0,constants!$L$2,IF($O4968&lt;&gt;0,constants!$M$2,IF($P4968&lt;&gt;0,constants!$N$2,0)))</f>
        <v>1117.99</v>
      </c>
      <c r="AA4968" s="10">
        <f>IF($N4968&lt;&gt;0,constants!$L$2,IF($O4968&lt;&gt;0,constants!$M$2,IF($P4968&lt;&gt;0,constants!$P$2,0)))</f>
        <v>4051.45</v>
      </c>
      <c r="AB4968" s="11">
        <f>constants!$O$2</f>
        <v>4861.32</v>
      </c>
      <c r="AC4968" s="11">
        <f>VLOOKUP(BWscncns[[#This Row],[scanner]],[0]!ScnrAvgBW,2,FALSE)/1000</f>
        <v>885.64026081730776</v>
      </c>
      <c r="AD4968" s="8">
        <f>(1+$F4968)*Z4968</f>
        <v>400.29582883431283</v>
      </c>
      <c r="AE4968" s="8">
        <f>(1+$F4968)*AA4968</f>
        <v>1450.619894391521</v>
      </c>
      <c r="AF4968" s="8">
        <f>(1+$F4968)*AB4968</f>
        <v>1740.5934924541557</v>
      </c>
      <c r="AG4968" s="8">
        <f>(1+$F4968)*AC4968</f>
        <v>317.10310669406812</v>
      </c>
      <c r="AH4968" s="8">
        <f>(1+$F4968)*$T4968/1000</f>
        <v>146.65710023393282</v>
      </c>
      <c r="AI4968" s="8">
        <f>(1+BWscncns[[#This Row],[pid_error]]*K_p)*BWscncns[[#This Row],[dbw]]/1000</f>
        <v>278.12855011696638</v>
      </c>
      <c r="AJ4968" s="13">
        <f>BWscncns[[#This Row],[Torflow prgrssv alt vote]]/VLOOKUP(BWscncns[[#This Row],[class]],AltBWtotl,2,FALSE)*100</f>
        <v>5.4854374942175229E-3</v>
      </c>
      <c r="AK4968">
        <f>IF(D4968=E4968,1,0)</f>
        <v>1</v>
      </c>
    </row>
    <row r="4969" spans="1:37">
      <c r="A4969" s="1" t="s">
        <v>8067</v>
      </c>
      <c r="B4969" s="1" t="s">
        <v>3334</v>
      </c>
      <c r="C4969">
        <v>228</v>
      </c>
      <c r="D4969">
        <v>1524991634</v>
      </c>
      <c r="E4969">
        <v>1524991634</v>
      </c>
      <c r="F4969" s="2">
        <v>-0.30297091141299998</v>
      </c>
      <c r="G4969" s="2">
        <v>-0.30297091141299998</v>
      </c>
      <c r="H4969">
        <v>228402</v>
      </c>
      <c r="I4969" s="2">
        <v>-1.6040863092899999E-2</v>
      </c>
      <c r="J4969" s="2">
        <v>0</v>
      </c>
      <c r="K4969">
        <v>6</v>
      </c>
      <c r="L4969" s="1" t="s">
        <v>11585</v>
      </c>
      <c r="M4969" s="1" t="s">
        <v>3334</v>
      </c>
      <c r="N4969">
        <v>0</v>
      </c>
      <c r="O4969">
        <v>0</v>
      </c>
      <c r="P4969">
        <v>1</v>
      </c>
      <c r="Q4969">
        <v>0</v>
      </c>
      <c r="R4969" s="19">
        <f>BWscncns[[#This Row],[C fx]]*4+BWscncns[[#This Row],[C fg]]*2+BWscncns[[#This Row],[C fm]]</f>
        <v>1</v>
      </c>
      <c r="S4969">
        <v>211</v>
      </c>
      <c r="T4969">
        <v>327680</v>
      </c>
      <c r="U4969" s="13">
        <v>0.64392099999999997</v>
      </c>
      <c r="V4969" s="13">
        <v>1.552986</v>
      </c>
      <c r="W4969">
        <v>4421</v>
      </c>
      <c r="X4969">
        <v>88</v>
      </c>
      <c r="Z4969" s="10">
        <f>IF($N4969&lt;&gt;0,constants!$L$2,IF($O4969&lt;&gt;0,constants!$M$2,IF($P4969&lt;&gt;0,constants!$N$2,0)))</f>
        <v>1117.99</v>
      </c>
      <c r="AA4969" s="10">
        <f>IF($N4969&lt;&gt;0,constants!$L$2,IF($O4969&lt;&gt;0,constants!$M$2,IF($P4969&lt;&gt;0,constants!$P$2,0)))</f>
        <v>4051.45</v>
      </c>
      <c r="AB4969" s="11">
        <f>constants!$O$2</f>
        <v>4861.32</v>
      </c>
      <c r="AC4969" s="11">
        <f>VLOOKUP(BWscncns[[#This Row],[scanner]],[0]!ScnrAvgBW,2,FALSE)/1000</f>
        <v>2386.3111194805197</v>
      </c>
      <c r="AD4969" s="8">
        <f>(1+$F4969)*Z4969</f>
        <v>779.27155074938025</v>
      </c>
      <c r="AE4969" s="8">
        <f>(1+$F4969)*AA4969</f>
        <v>2823.9785009558013</v>
      </c>
      <c r="AF4969" s="8">
        <f>(1+$F4969)*AB4969</f>
        <v>3388.4814489297551</v>
      </c>
      <c r="AG4969" s="8">
        <f>(1+$F4969)*AC4969</f>
        <v>1663.3282646965304</v>
      </c>
      <c r="AH4969" s="8">
        <f>(1+$F4969)*$T4969/1000</f>
        <v>228.4024917481882</v>
      </c>
      <c r="AI4969" s="8">
        <f>(1+BWscncns[[#This Row],[pid_error]]*K_p)*BWscncns[[#This Row],[dbw]]/1000</f>
        <v>278.0412458740941</v>
      </c>
      <c r="AJ4969" s="13">
        <f>BWscncns[[#This Row],[Torflow prgrssv alt vote]]/VLOOKUP(BWscncns[[#This Row],[class]],AltBWtotl,2,FALSE)*100</f>
        <v>5.4837156214825791E-3</v>
      </c>
      <c r="AK4969">
        <f>IF(D4969=E4969,1,0)</f>
        <v>1</v>
      </c>
    </row>
    <row r="4970" spans="1:37">
      <c r="A4970" s="1" t="s">
        <v>7136</v>
      </c>
      <c r="B4970" s="1" t="s">
        <v>7137</v>
      </c>
      <c r="C4970">
        <v>44</v>
      </c>
      <c r="D4970">
        <v>1525006165</v>
      </c>
      <c r="E4970">
        <v>1525006165</v>
      </c>
      <c r="F4970" s="2">
        <v>-0.91457562836999995</v>
      </c>
      <c r="G4970" s="2">
        <v>-0.91457562836999995</v>
      </c>
      <c r="H4970">
        <v>43737</v>
      </c>
      <c r="I4970" s="2">
        <v>6.9383235250899998E-3</v>
      </c>
      <c r="J4970" s="2">
        <v>0</v>
      </c>
      <c r="K4970">
        <v>8</v>
      </c>
      <c r="L4970" s="1" t="s">
        <v>11958</v>
      </c>
      <c r="M4970" s="1" t="s">
        <v>7137</v>
      </c>
      <c r="N4970">
        <v>0</v>
      </c>
      <c r="O4970">
        <v>0</v>
      </c>
      <c r="P4970">
        <v>1</v>
      </c>
      <c r="Q4970">
        <v>0</v>
      </c>
      <c r="R4970" s="19">
        <f>BWscncns[[#This Row],[C fx]]*4+BWscncns[[#This Row],[C fg]]*2+BWscncns[[#This Row],[C fm]]</f>
        <v>1</v>
      </c>
      <c r="S4970">
        <v>14</v>
      </c>
      <c r="T4970">
        <v>512000</v>
      </c>
      <c r="U4970" s="13">
        <v>2.7344E-2</v>
      </c>
      <c r="V4970" s="13">
        <v>36.571429000000002</v>
      </c>
      <c r="W4970">
        <v>6401</v>
      </c>
      <c r="X4970">
        <v>128</v>
      </c>
      <c r="Z4970" s="10">
        <f>IF($N4970&lt;&gt;0,constants!$L$2,IF($O4970&lt;&gt;0,constants!$M$2,IF($P4970&lt;&gt;0,constants!$N$2,0)))</f>
        <v>1117.99</v>
      </c>
      <c r="AA4970" s="10">
        <f>IF($N4970&lt;&gt;0,constants!$L$2,IF($O4970&lt;&gt;0,constants!$M$2,IF($P4970&lt;&gt;0,constants!$P$2,0)))</f>
        <v>4051.45</v>
      </c>
      <c r="AB4970" s="11">
        <f>constants!$O$2</f>
        <v>4861.32</v>
      </c>
      <c r="AC4970" s="11">
        <f>VLOOKUP(BWscncns[[#This Row],[scanner]],[0]!ScnrAvgBW,2,FALSE)/1000</f>
        <v>509.99709399477808</v>
      </c>
      <c r="AD4970" s="8">
        <f>(1+$F4970)*Z4970</f>
        <v>95.503593238623765</v>
      </c>
      <c r="AE4970" s="8">
        <f>(1+$F4970)*AA4970</f>
        <v>346.09257044036372</v>
      </c>
      <c r="AF4970" s="8">
        <f>(1+$F4970)*AB4970</f>
        <v>415.27520629235181</v>
      </c>
      <c r="AG4970" s="8">
        <f>(1+$F4970)*AC4970</f>
        <v>43.566181287629988</v>
      </c>
      <c r="AH4970" s="8">
        <f>(1+$F4970)*$T4970/1000</f>
        <v>43.737278274560026</v>
      </c>
      <c r="AI4970" s="8">
        <f>(1+BWscncns[[#This Row],[pid_error]]*K_p)*BWscncns[[#This Row],[dbw]]/1000</f>
        <v>277.86863913728001</v>
      </c>
      <c r="AJ4970" s="13">
        <f>BWscncns[[#This Row],[Torflow prgrssv alt vote]]/VLOOKUP(BWscncns[[#This Row],[class]],AltBWtotl,2,FALSE)*100</f>
        <v>5.4803113558454259E-3</v>
      </c>
      <c r="AK4970">
        <f>IF(D4970=E4970,1,0)</f>
        <v>1</v>
      </c>
    </row>
    <row r="4971" spans="1:37">
      <c r="A4971" s="1" t="s">
        <v>7848</v>
      </c>
      <c r="B4971" s="1" t="s">
        <v>7849</v>
      </c>
      <c r="C4971">
        <v>217</v>
      </c>
      <c r="D4971">
        <v>1524912765</v>
      </c>
      <c r="E4971">
        <v>1524912765</v>
      </c>
      <c r="F4971" s="2">
        <v>-0.358861332117</v>
      </c>
      <c r="G4971" s="2">
        <v>-0.358861332117</v>
      </c>
      <c r="H4971">
        <v>216653</v>
      </c>
      <c r="I4971" s="2">
        <v>-0.14307075450000001</v>
      </c>
      <c r="J4971" s="2">
        <v>0</v>
      </c>
      <c r="K4971">
        <v>6</v>
      </c>
      <c r="L4971" s="1" t="s">
        <v>11837</v>
      </c>
      <c r="M4971" s="1" t="s">
        <v>7849</v>
      </c>
      <c r="N4971">
        <v>0</v>
      </c>
      <c r="O4971">
        <v>0</v>
      </c>
      <c r="P4971">
        <v>1</v>
      </c>
      <c r="Q4971">
        <v>0</v>
      </c>
      <c r="R4971" s="19">
        <f>BWscncns[[#This Row],[C fx]]*4+BWscncns[[#This Row],[C fg]]*2+BWscncns[[#This Row],[C fm]]</f>
        <v>1</v>
      </c>
      <c r="S4971">
        <v>231</v>
      </c>
      <c r="T4971">
        <v>337920</v>
      </c>
      <c r="U4971" s="13">
        <v>0.68359400000000003</v>
      </c>
      <c r="V4971" s="13">
        <v>1.4628570000000001</v>
      </c>
      <c r="W4971">
        <v>4324</v>
      </c>
      <c r="X4971">
        <v>86</v>
      </c>
      <c r="Z4971" s="10">
        <f>IF($N4971&lt;&gt;0,constants!$L$2,IF($O4971&lt;&gt;0,constants!$M$2,IF($P4971&lt;&gt;0,constants!$N$2,0)))</f>
        <v>1117.99</v>
      </c>
      <c r="AA4971" s="10">
        <f>IF($N4971&lt;&gt;0,constants!$L$2,IF($O4971&lt;&gt;0,constants!$M$2,IF($P4971&lt;&gt;0,constants!$P$2,0)))</f>
        <v>4051.45</v>
      </c>
      <c r="AB4971" s="11">
        <f>constants!$O$2</f>
        <v>4861.32</v>
      </c>
      <c r="AC4971" s="11">
        <f>VLOOKUP(BWscncns[[#This Row],[scanner]],[0]!ScnrAvgBW,2,FALSE)/1000</f>
        <v>2386.3111194805197</v>
      </c>
      <c r="AD4971" s="8">
        <f>(1+$F4971)*Z4971</f>
        <v>716.78661930651515</v>
      </c>
      <c r="AE4971" s="8">
        <f>(1+$F4971)*AA4971</f>
        <v>2597.5412559945803</v>
      </c>
      <c r="AF4971" s="8">
        <f>(1+$F4971)*AB4971</f>
        <v>3116.7802289529855</v>
      </c>
      <c r="AG4971" s="8">
        <f>(1+$F4971)*AC4971</f>
        <v>1529.9563322981307</v>
      </c>
      <c r="AH4971" s="8">
        <f>(1+$F4971)*$T4971/1000</f>
        <v>216.65357865102337</v>
      </c>
      <c r="AI4971" s="8">
        <f>(1+BWscncns[[#This Row],[pid_error]]*K_p)*BWscncns[[#This Row],[dbw]]/1000</f>
        <v>277.28678932551168</v>
      </c>
      <c r="AJ4971" s="13">
        <f>BWscncns[[#This Row],[Torflow prgrssv alt vote]]/VLOOKUP(BWscncns[[#This Row],[class]],AltBWtotl,2,FALSE)*100</f>
        <v>5.468835724263787E-3</v>
      </c>
      <c r="AK4971">
        <f>IF(D4971=E4971,1,0)</f>
        <v>1</v>
      </c>
    </row>
    <row r="4972" spans="1:37">
      <c r="A4972" s="1" t="s">
        <v>4627</v>
      </c>
      <c r="B4972" s="1" t="s">
        <v>4628</v>
      </c>
      <c r="C4972">
        <v>246</v>
      </c>
      <c r="D4972">
        <v>1524997864</v>
      </c>
      <c r="E4972">
        <v>1524997864</v>
      </c>
      <c r="F4972" s="2">
        <v>-0.198321627</v>
      </c>
      <c r="G4972" s="2">
        <v>-0.198321627</v>
      </c>
      <c r="H4972">
        <v>246275</v>
      </c>
      <c r="I4972" s="2">
        <v>-0.121486222736</v>
      </c>
      <c r="J4972" s="2">
        <v>0</v>
      </c>
      <c r="K4972">
        <v>4</v>
      </c>
      <c r="L4972" s="1" t="s">
        <v>11575</v>
      </c>
      <c r="M4972" s="1" t="s">
        <v>4628</v>
      </c>
      <c r="N4972">
        <v>0</v>
      </c>
      <c r="O4972">
        <v>0</v>
      </c>
      <c r="P4972">
        <v>1</v>
      </c>
      <c r="Q4972">
        <v>0</v>
      </c>
      <c r="R4972" s="19">
        <f>BWscncns[[#This Row],[C fx]]*4+BWscncns[[#This Row],[C fg]]*2+BWscncns[[#This Row],[C fm]]</f>
        <v>1</v>
      </c>
      <c r="S4972">
        <v>250</v>
      </c>
      <c r="T4972">
        <v>307200</v>
      </c>
      <c r="U4972" s="13">
        <v>0.81380200000000003</v>
      </c>
      <c r="V4972" s="13">
        <v>1.2287999999999999</v>
      </c>
      <c r="W4972">
        <v>3971</v>
      </c>
      <c r="X4972">
        <v>79</v>
      </c>
      <c r="Z4972" s="10">
        <f>IF($N4972&lt;&gt;0,constants!$L$2,IF($O4972&lt;&gt;0,constants!$M$2,IF($P4972&lt;&gt;0,constants!$N$2,0)))</f>
        <v>1117.99</v>
      </c>
      <c r="AA4972" s="10">
        <f>IF($N4972&lt;&gt;0,constants!$L$2,IF($O4972&lt;&gt;0,constants!$M$2,IF($P4972&lt;&gt;0,constants!$P$2,0)))</f>
        <v>4051.45</v>
      </c>
      <c r="AB4972" s="11">
        <f>constants!$O$2</f>
        <v>4861.32</v>
      </c>
      <c r="AC4972" s="11">
        <f>VLOOKUP(BWscncns[[#This Row],[scanner]],[0]!ScnrAvgBW,2,FALSE)/1000</f>
        <v>4819.491751072962</v>
      </c>
      <c r="AD4972" s="8">
        <f>(1+$F4972)*Z4972</f>
        <v>896.26840423026999</v>
      </c>
      <c r="AE4972" s="8">
        <f>(1+$F4972)*AA4972</f>
        <v>3247.95984429085</v>
      </c>
      <c r="AF4972" s="8">
        <f>(1+$F4972)*AB4972</f>
        <v>3897.2151082323599</v>
      </c>
      <c r="AG4972" s="8">
        <f>(1+$F4972)*AC4972</f>
        <v>3863.682305687093</v>
      </c>
      <c r="AH4972" s="8">
        <f>(1+$F4972)*$T4972/1000</f>
        <v>246.27559618559999</v>
      </c>
      <c r="AI4972" s="8">
        <f>(1+BWscncns[[#This Row],[pid_error]]*K_p)*BWscncns[[#This Row],[dbw]]/1000</f>
        <v>276.73779809280001</v>
      </c>
      <c r="AJ4972" s="13">
        <f>BWscncns[[#This Row],[Torflow prgrssv alt vote]]/VLOOKUP(BWscncns[[#This Row],[class]],AltBWtotl,2,FALSE)*100</f>
        <v>5.4580081515796927E-3</v>
      </c>
      <c r="AK4972">
        <f>IF(D4972=E4972,1,0)</f>
        <v>1</v>
      </c>
    </row>
    <row r="4973" spans="1:37">
      <c r="A4973" s="1" t="s">
        <v>10932</v>
      </c>
      <c r="B4973" s="1" t="s">
        <v>10933</v>
      </c>
      <c r="C4973">
        <v>226</v>
      </c>
      <c r="D4973">
        <v>1525002309</v>
      </c>
      <c r="E4973">
        <v>1525002309</v>
      </c>
      <c r="F4973" s="2">
        <v>-0.31096803973199999</v>
      </c>
      <c r="G4973" s="2">
        <v>-0.31096803973199999</v>
      </c>
      <c r="H4973">
        <v>225781</v>
      </c>
      <c r="I4973" s="2">
        <v>5.76394873187E-3</v>
      </c>
      <c r="J4973" s="2">
        <v>0</v>
      </c>
      <c r="K4973">
        <v>6</v>
      </c>
      <c r="L4973" s="1" t="s">
        <v>11780</v>
      </c>
      <c r="M4973" s="1" t="s">
        <v>10933</v>
      </c>
      <c r="N4973">
        <v>0</v>
      </c>
      <c r="O4973">
        <v>0</v>
      </c>
      <c r="P4973">
        <v>1</v>
      </c>
      <c r="Q4973">
        <v>0</v>
      </c>
      <c r="R4973" s="19">
        <f>BWscncns[[#This Row],[C fx]]*4+BWscncns[[#This Row],[C fg]]*2+BWscncns[[#This Row],[C fm]]</f>
        <v>1</v>
      </c>
      <c r="S4973">
        <v>196</v>
      </c>
      <c r="T4973">
        <v>327680</v>
      </c>
      <c r="U4973" s="13">
        <v>0.59814500000000004</v>
      </c>
      <c r="V4973" s="13">
        <v>1.671837</v>
      </c>
      <c r="W4973">
        <v>4536</v>
      </c>
      <c r="X4973">
        <v>90</v>
      </c>
      <c r="Z4973" s="10">
        <f>IF($N4973&lt;&gt;0,constants!$L$2,IF($O4973&lt;&gt;0,constants!$M$2,IF($P4973&lt;&gt;0,constants!$N$2,0)))</f>
        <v>1117.99</v>
      </c>
      <c r="AA4973" s="10">
        <f>IF($N4973&lt;&gt;0,constants!$L$2,IF($O4973&lt;&gt;0,constants!$M$2,IF($P4973&lt;&gt;0,constants!$P$2,0)))</f>
        <v>4051.45</v>
      </c>
      <c r="AB4973" s="11">
        <f>constants!$O$2</f>
        <v>4861.32</v>
      </c>
      <c r="AC4973" s="11">
        <f>VLOOKUP(BWscncns[[#This Row],[scanner]],[0]!ScnrAvgBW,2,FALSE)/1000</f>
        <v>2386.3111194805197</v>
      </c>
      <c r="AD4973" s="8">
        <f>(1+$F4973)*Z4973</f>
        <v>770.33084126002132</v>
      </c>
      <c r="AE4973" s="8">
        <f>(1+$F4973)*AA4973</f>
        <v>2791.5785354277882</v>
      </c>
      <c r="AF4973" s="8">
        <f>(1+$F4973)*AB4973</f>
        <v>3349.6048490900334</v>
      </c>
      <c r="AG4973" s="8">
        <f>(1+$F4973)*AC4973</f>
        <v>1644.244628464988</v>
      </c>
      <c r="AH4973" s="8">
        <f>(1+$F4973)*$T4973/1000</f>
        <v>225.78199274061825</v>
      </c>
      <c r="AI4973" s="8">
        <f>(1+BWscncns[[#This Row],[pid_error]]*K_p)*BWscncns[[#This Row],[dbw]]/1000</f>
        <v>276.73099637030907</v>
      </c>
      <c r="AJ4973" s="13">
        <f>BWscncns[[#This Row],[Torflow prgrssv alt vote]]/VLOOKUP(BWscncns[[#This Row],[class]],AltBWtotl,2,FALSE)*100</f>
        <v>5.4578740034544413E-3</v>
      </c>
      <c r="AK4973">
        <f>IF(D4973=E4973,1,0)</f>
        <v>1</v>
      </c>
    </row>
    <row r="4974" spans="1:37">
      <c r="A4974" s="1" t="s">
        <v>6745</v>
      </c>
      <c r="B4974" s="1" t="s">
        <v>6746</v>
      </c>
      <c r="C4974">
        <v>246</v>
      </c>
      <c r="D4974">
        <v>1524995247</v>
      </c>
      <c r="E4974">
        <v>1524995247</v>
      </c>
      <c r="F4974" s="2">
        <v>-0.19990258556000001</v>
      </c>
      <c r="G4974" s="2">
        <v>-0.19990258556000001</v>
      </c>
      <c r="H4974">
        <v>245789</v>
      </c>
      <c r="I4974" s="2">
        <v>0.166327687867</v>
      </c>
      <c r="J4974" s="2">
        <v>0</v>
      </c>
      <c r="K4974">
        <v>6</v>
      </c>
      <c r="L4974" s="1" t="s">
        <v>11679</v>
      </c>
      <c r="M4974" s="1" t="s">
        <v>6746</v>
      </c>
      <c r="N4974">
        <v>0</v>
      </c>
      <c r="O4974">
        <v>0</v>
      </c>
      <c r="P4974">
        <v>1</v>
      </c>
      <c r="Q4974">
        <v>0</v>
      </c>
      <c r="R4974" s="19">
        <f>BWscncns[[#This Row],[C fx]]*4+BWscncns[[#This Row],[C fg]]*2+BWscncns[[#This Row],[C fm]]</f>
        <v>1</v>
      </c>
      <c r="S4974">
        <v>240</v>
      </c>
      <c r="T4974">
        <v>307200</v>
      </c>
      <c r="U4974" s="13">
        <v>0.78125</v>
      </c>
      <c r="V4974" s="13">
        <v>1.28</v>
      </c>
      <c r="W4974">
        <v>4052</v>
      </c>
      <c r="X4974">
        <v>81</v>
      </c>
      <c r="Z4974" s="10">
        <f>IF($N4974&lt;&gt;0,constants!$L$2,IF($O4974&lt;&gt;0,constants!$M$2,IF($P4974&lt;&gt;0,constants!$N$2,0)))</f>
        <v>1117.99</v>
      </c>
      <c r="AA4974" s="10">
        <f>IF($N4974&lt;&gt;0,constants!$L$2,IF($O4974&lt;&gt;0,constants!$M$2,IF($P4974&lt;&gt;0,constants!$P$2,0)))</f>
        <v>4051.45</v>
      </c>
      <c r="AB4974" s="11">
        <f>constants!$O$2</f>
        <v>4861.32</v>
      </c>
      <c r="AC4974" s="11">
        <f>VLOOKUP(BWscncns[[#This Row],[scanner]],[0]!ScnrAvgBW,2,FALSE)/1000</f>
        <v>2386.3111194805197</v>
      </c>
      <c r="AD4974" s="8">
        <f>(1+$F4974)*Z4974</f>
        <v>894.50090836977552</v>
      </c>
      <c r="AE4974" s="8">
        <f>(1+$F4974)*AA4974</f>
        <v>3241.5546697329378</v>
      </c>
      <c r="AF4974" s="8">
        <f>(1+$F4974)*AB4974</f>
        <v>3889.52956276546</v>
      </c>
      <c r="AG4974" s="8">
        <f>(1+$F4974)*AC4974</f>
        <v>1909.2813567457856</v>
      </c>
      <c r="AH4974" s="8">
        <f>(1+$F4974)*$T4974/1000</f>
        <v>245.789925715968</v>
      </c>
      <c r="AI4974" s="8">
        <f>(1+BWscncns[[#This Row],[pid_error]]*K_p)*BWscncns[[#This Row],[dbw]]/1000</f>
        <v>276.49496285798398</v>
      </c>
      <c r="AJ4974" s="13">
        <f>BWscncns[[#This Row],[Torflow prgrssv alt vote]]/VLOOKUP(BWscncns[[#This Row],[class]],AltBWtotl,2,FALSE)*100</f>
        <v>5.4532187924814747E-3</v>
      </c>
      <c r="AK4974">
        <f>IF(D4974=E4974,1,0)</f>
        <v>1</v>
      </c>
    </row>
    <row r="4975" spans="1:37">
      <c r="A4975" s="1" t="s">
        <v>8801</v>
      </c>
      <c r="B4975" s="1" t="s">
        <v>8802</v>
      </c>
      <c r="C4975">
        <v>48</v>
      </c>
      <c r="D4975">
        <v>1524994035</v>
      </c>
      <c r="E4975">
        <v>1524994035</v>
      </c>
      <c r="F4975" s="2">
        <v>-0.90395717106700002</v>
      </c>
      <c r="G4975" s="2">
        <v>-0.90395717106700002</v>
      </c>
      <c r="H4975">
        <v>48341</v>
      </c>
      <c r="I4975" s="2">
        <v>-3.5022113439299998E-3</v>
      </c>
      <c r="J4975" s="2">
        <v>0</v>
      </c>
      <c r="K4975">
        <v>8</v>
      </c>
      <c r="L4975" s="1" t="s">
        <v>11823</v>
      </c>
      <c r="M4975" s="1" t="s">
        <v>8802</v>
      </c>
      <c r="N4975">
        <v>0</v>
      </c>
      <c r="O4975">
        <v>0</v>
      </c>
      <c r="P4975">
        <v>1</v>
      </c>
      <c r="Q4975">
        <v>0</v>
      </c>
      <c r="R4975" s="19">
        <f>BWscncns[[#This Row],[C fx]]*4+BWscncns[[#This Row],[C fg]]*2+BWscncns[[#This Row],[C fm]]</f>
        <v>1</v>
      </c>
      <c r="S4975">
        <v>38</v>
      </c>
      <c r="T4975">
        <v>503330</v>
      </c>
      <c r="U4975" s="13">
        <v>7.5496999999999995E-2</v>
      </c>
      <c r="V4975" s="13">
        <v>13.245526</v>
      </c>
      <c r="W4975">
        <v>6286</v>
      </c>
      <c r="X4975">
        <v>125</v>
      </c>
      <c r="Z4975" s="10">
        <f>IF($N4975&lt;&gt;0,constants!$L$2,IF($O4975&lt;&gt;0,constants!$M$2,IF($P4975&lt;&gt;0,constants!$N$2,0)))</f>
        <v>1117.99</v>
      </c>
      <c r="AA4975" s="10">
        <f>IF($N4975&lt;&gt;0,constants!$L$2,IF($O4975&lt;&gt;0,constants!$M$2,IF($P4975&lt;&gt;0,constants!$P$2,0)))</f>
        <v>4051.45</v>
      </c>
      <c r="AB4975" s="11">
        <f>constants!$O$2</f>
        <v>4861.32</v>
      </c>
      <c r="AC4975" s="11">
        <f>VLOOKUP(BWscncns[[#This Row],[scanner]],[0]!ScnrAvgBW,2,FALSE)/1000</f>
        <v>509.99709399477808</v>
      </c>
      <c r="AD4975" s="8">
        <f>(1+$F4975)*Z4975</f>
        <v>107.37492231880465</v>
      </c>
      <c r="AE4975" s="8">
        <f>(1+$F4975)*AA4975</f>
        <v>389.11271928060273</v>
      </c>
      <c r="AF4975" s="8">
        <f>(1+$F4975)*AB4975</f>
        <v>466.89492514857142</v>
      </c>
      <c r="AG4975" s="8">
        <f>(1+$F4975)*AC4975</f>
        <v>48.981563654867585</v>
      </c>
      <c r="AH4975" s="8">
        <f>(1+$F4975)*$T4975/1000</f>
        <v>48.341237086846881</v>
      </c>
      <c r="AI4975" s="8">
        <f>(1+BWscncns[[#This Row],[pid_error]]*K_p)*BWscncns[[#This Row],[dbw]]/1000</f>
        <v>275.83561854342344</v>
      </c>
      <c r="AJ4975" s="13">
        <f>BWscncns[[#This Row],[Torflow prgrssv alt vote]]/VLOOKUP(BWscncns[[#This Row],[class]],AltBWtotl,2,FALSE)*100</f>
        <v>5.4402147624271402E-3</v>
      </c>
      <c r="AK4975">
        <f>IF(D4975=E4975,1,0)</f>
        <v>1</v>
      </c>
    </row>
    <row r="4976" spans="1:37">
      <c r="A4976" s="1" t="s">
        <v>10696</v>
      </c>
      <c r="B4976" s="1" t="s">
        <v>10697</v>
      </c>
      <c r="C4976">
        <v>158</v>
      </c>
      <c r="D4976">
        <v>1524957104</v>
      </c>
      <c r="E4976">
        <v>1524957104</v>
      </c>
      <c r="F4976" s="2">
        <v>-0.59820594355199996</v>
      </c>
      <c r="G4976" s="2">
        <v>-0.59820594355199996</v>
      </c>
      <c r="H4976">
        <v>157991</v>
      </c>
      <c r="I4976" s="2">
        <v>3.5204975123500001E-2</v>
      </c>
      <c r="J4976" s="2">
        <v>0</v>
      </c>
      <c r="K4976">
        <v>6</v>
      </c>
      <c r="L4976" s="1" t="s">
        <v>11802</v>
      </c>
      <c r="M4976" s="1" t="s">
        <v>10697</v>
      </c>
      <c r="N4976">
        <v>0</v>
      </c>
      <c r="O4976">
        <v>0</v>
      </c>
      <c r="P4976">
        <v>1</v>
      </c>
      <c r="Q4976">
        <v>0</v>
      </c>
      <c r="R4976" s="19">
        <f>BWscncns[[#This Row],[C fx]]*4+BWscncns[[#This Row],[C fg]]*2+BWscncns[[#This Row],[C fm]]</f>
        <v>1</v>
      </c>
      <c r="S4976">
        <v>161</v>
      </c>
      <c r="T4976">
        <v>393216</v>
      </c>
      <c r="U4976" s="13">
        <v>0.40944399999999997</v>
      </c>
      <c r="V4976" s="13">
        <v>2.4423349999999999</v>
      </c>
      <c r="W4976">
        <v>5139</v>
      </c>
      <c r="X4976">
        <v>102</v>
      </c>
      <c r="Z4976" s="10">
        <f>IF($N4976&lt;&gt;0,constants!$L$2,IF($O4976&lt;&gt;0,constants!$M$2,IF($P4976&lt;&gt;0,constants!$N$2,0)))</f>
        <v>1117.99</v>
      </c>
      <c r="AA4976" s="10">
        <f>IF($N4976&lt;&gt;0,constants!$L$2,IF($O4976&lt;&gt;0,constants!$M$2,IF($P4976&lt;&gt;0,constants!$P$2,0)))</f>
        <v>4051.45</v>
      </c>
      <c r="AB4976" s="11">
        <f>constants!$O$2</f>
        <v>4861.32</v>
      </c>
      <c r="AC4976" s="11">
        <f>VLOOKUP(BWscncns[[#This Row],[scanner]],[0]!ScnrAvgBW,2,FALSE)/1000</f>
        <v>2386.3111194805197</v>
      </c>
      <c r="AD4976" s="8">
        <f>(1+$F4976)*Z4976</f>
        <v>449.20173716829959</v>
      </c>
      <c r="AE4976" s="8">
        <f>(1+$F4976)*AA4976</f>
        <v>1627.8485299962497</v>
      </c>
      <c r="AF4976" s="8">
        <f>(1+$F4976)*AB4976</f>
        <v>1953.2494824917915</v>
      </c>
      <c r="AG4976" s="8">
        <f>(1+$F4976)*AC4976</f>
        <v>958.80562464304603</v>
      </c>
      <c r="AH4976" s="8">
        <f>(1+$F4976)*$T4976/1000</f>
        <v>157.99185170025677</v>
      </c>
      <c r="AI4976" s="8">
        <f>(1+BWscncns[[#This Row],[pid_error]]*K_p)*BWscncns[[#This Row],[dbw]]/1000</f>
        <v>275.60392585012841</v>
      </c>
      <c r="AJ4976" s="13">
        <f>BWscncns[[#This Row],[Torflow prgrssv alt vote]]/VLOOKUP(BWscncns[[#This Row],[class]],AltBWtotl,2,FALSE)*100</f>
        <v>5.4356451639936011E-3</v>
      </c>
      <c r="AK4976">
        <f>IF(D4976=E4976,1,0)</f>
        <v>1</v>
      </c>
    </row>
    <row r="4977" spans="1:37">
      <c r="A4977" s="1" t="s">
        <v>1122</v>
      </c>
      <c r="B4977" s="1" t="s">
        <v>1123</v>
      </c>
      <c r="C4977">
        <v>243</v>
      </c>
      <c r="D4977">
        <v>1524995247</v>
      </c>
      <c r="E4977">
        <v>1524995247</v>
      </c>
      <c r="F4977" s="2">
        <v>-0.207692816147</v>
      </c>
      <c r="G4977" s="2">
        <v>-0.207692816147</v>
      </c>
      <c r="H4977">
        <v>243396</v>
      </c>
      <c r="I4977" s="2">
        <v>0.163191553145</v>
      </c>
      <c r="J4977" s="2">
        <v>0</v>
      </c>
      <c r="K4977">
        <v>6</v>
      </c>
      <c r="L4977" s="1" t="s">
        <v>11679</v>
      </c>
      <c r="M4977" s="1" t="s">
        <v>1123</v>
      </c>
      <c r="N4977">
        <v>0</v>
      </c>
      <c r="O4977">
        <v>0</v>
      </c>
      <c r="P4977">
        <v>1</v>
      </c>
      <c r="Q4977">
        <v>0</v>
      </c>
      <c r="R4977" s="19">
        <f>BWscncns[[#This Row],[C fx]]*4+BWscncns[[#This Row],[C fg]]*2+BWscncns[[#This Row],[C fm]]</f>
        <v>1</v>
      </c>
      <c r="S4977">
        <v>243</v>
      </c>
      <c r="T4977">
        <v>307200</v>
      </c>
      <c r="U4977" s="13">
        <v>0.79101600000000005</v>
      </c>
      <c r="V4977" s="13">
        <v>1.2641979999999999</v>
      </c>
      <c r="W4977">
        <v>4032</v>
      </c>
      <c r="X4977">
        <v>80</v>
      </c>
      <c r="Z4977" s="10">
        <f>IF($N4977&lt;&gt;0,constants!$L$2,IF($O4977&lt;&gt;0,constants!$M$2,IF($P4977&lt;&gt;0,constants!$N$2,0)))</f>
        <v>1117.99</v>
      </c>
      <c r="AA4977" s="10">
        <f>IF($N4977&lt;&gt;0,constants!$L$2,IF($O4977&lt;&gt;0,constants!$M$2,IF($P4977&lt;&gt;0,constants!$P$2,0)))</f>
        <v>4051.45</v>
      </c>
      <c r="AB4977" s="11">
        <f>constants!$O$2</f>
        <v>4861.32</v>
      </c>
      <c r="AC4977" s="11">
        <f>VLOOKUP(BWscncns[[#This Row],[scanner]],[0]!ScnrAvgBW,2,FALSE)/1000</f>
        <v>2386.3111194805197</v>
      </c>
      <c r="AD4977" s="8">
        <f>(1+$F4977)*Z4977</f>
        <v>885.79150847581548</v>
      </c>
      <c r="AE4977" s="8">
        <f>(1+$F4977)*AA4977</f>
        <v>3209.9929400212368</v>
      </c>
      <c r="AF4977" s="8">
        <f>(1+$F4977)*AB4977</f>
        <v>3851.6587590082659</v>
      </c>
      <c r="AG4977" s="8">
        <f>(1+$F4977)*AC4977</f>
        <v>1890.6914428727105</v>
      </c>
      <c r="AH4977" s="8">
        <f>(1+$F4977)*$T4977/1000</f>
        <v>243.3967668796416</v>
      </c>
      <c r="AI4977" s="8">
        <f>(1+BWscncns[[#This Row],[pid_error]]*K_p)*BWscncns[[#This Row],[dbw]]/1000</f>
        <v>275.29838343982078</v>
      </c>
      <c r="AJ4977" s="13">
        <f>BWscncns[[#This Row],[Torflow prgrssv alt vote]]/VLOOKUP(BWscncns[[#This Row],[class]],AltBWtotl,2,FALSE)*100</f>
        <v>5.4296190519929803E-3</v>
      </c>
      <c r="AK4977">
        <f>IF(D4977=E4977,1,0)</f>
        <v>1</v>
      </c>
    </row>
    <row r="4978" spans="1:37">
      <c r="A4978" s="1" t="s">
        <v>9586</v>
      </c>
      <c r="B4978" s="1" t="s">
        <v>49</v>
      </c>
      <c r="C4978">
        <v>284</v>
      </c>
      <c r="D4978">
        <v>1524938298</v>
      </c>
      <c r="E4978">
        <v>1524938298</v>
      </c>
      <c r="F4978" s="2">
        <v>6.7417267870499994E-2</v>
      </c>
      <c r="G4978" s="2">
        <v>6.7417267870499994E-2</v>
      </c>
      <c r="H4978">
        <v>284189</v>
      </c>
      <c r="I4978" s="2">
        <v>0.42226564022899998</v>
      </c>
      <c r="J4978" s="2">
        <v>0</v>
      </c>
      <c r="K4978">
        <v>6</v>
      </c>
      <c r="L4978" s="1" t="s">
        <v>11695</v>
      </c>
      <c r="M4978" s="1" t="s">
        <v>49</v>
      </c>
      <c r="N4978">
        <v>0</v>
      </c>
      <c r="O4978">
        <v>0</v>
      </c>
      <c r="P4978">
        <v>1</v>
      </c>
      <c r="Q4978">
        <v>0</v>
      </c>
      <c r="R4978" s="19">
        <f>BWscncns[[#This Row],[C fx]]*4+BWscncns[[#This Row],[C fg]]*2+BWscncns[[#This Row],[C fm]]</f>
        <v>1</v>
      </c>
      <c r="S4978">
        <v>284</v>
      </c>
      <c r="T4978">
        <v>266240</v>
      </c>
      <c r="U4978" s="13">
        <v>1.0667070000000001</v>
      </c>
      <c r="V4978" s="13">
        <v>0.93746499999999999</v>
      </c>
      <c r="W4978">
        <v>2887</v>
      </c>
      <c r="X4978">
        <v>57</v>
      </c>
      <c r="Z4978" s="10">
        <f>IF($N4978&lt;&gt;0,constants!$L$2,IF($O4978&lt;&gt;0,constants!$M$2,IF($P4978&lt;&gt;0,constants!$N$2,0)))</f>
        <v>1117.99</v>
      </c>
      <c r="AA4978" s="10">
        <f>IF($N4978&lt;&gt;0,constants!$L$2,IF($O4978&lt;&gt;0,constants!$M$2,IF($P4978&lt;&gt;0,constants!$P$2,0)))</f>
        <v>4051.45</v>
      </c>
      <c r="AB4978" s="11">
        <f>constants!$O$2</f>
        <v>4861.32</v>
      </c>
      <c r="AC4978" s="11">
        <f>VLOOKUP(BWscncns[[#This Row],[scanner]],[0]!ScnrAvgBW,2,FALSE)/1000</f>
        <v>2386.3111194805197</v>
      </c>
      <c r="AD4978" s="8">
        <f>(1+$F4978)*Z4978</f>
        <v>1193.3618313065404</v>
      </c>
      <c r="AE4978" s="8">
        <f>(1+$F4978)*AA4978</f>
        <v>4324.5876899139375</v>
      </c>
      <c r="AF4978" s="8">
        <f>(1+$F4978)*AB4978</f>
        <v>5189.0569126442188</v>
      </c>
      <c r="AG4978" s="8">
        <f>(1+$F4978)*AC4978</f>
        <v>2547.1896954448907</v>
      </c>
      <c r="AH4978" s="8">
        <f>(1+$F4978)*$T4978/1000</f>
        <v>284.1891733978419</v>
      </c>
      <c r="AI4978" s="8">
        <f>(1+BWscncns[[#This Row],[pid_error]]*K_p)*BWscncns[[#This Row],[dbw]]/1000</f>
        <v>275.21458669892093</v>
      </c>
      <c r="AJ4978" s="13">
        <f>BWscncns[[#This Row],[Torflow prgrssv alt vote]]/VLOOKUP(BWscncns[[#This Row],[class]],AltBWtotl,2,FALSE)*100</f>
        <v>5.4279663565604845E-3</v>
      </c>
      <c r="AK4978">
        <f>IF(D4978=E4978,1,0)</f>
        <v>1</v>
      </c>
    </row>
    <row r="4979" spans="1:37">
      <c r="A4979" s="1" t="s">
        <v>4508</v>
      </c>
      <c r="B4979" s="1" t="s">
        <v>49</v>
      </c>
      <c r="C4979">
        <v>24</v>
      </c>
      <c r="D4979">
        <v>1524998348</v>
      </c>
      <c r="E4979">
        <v>1524998348</v>
      </c>
      <c r="F4979" s="2">
        <v>-0.95450877545699997</v>
      </c>
      <c r="G4979" s="2">
        <v>-0.95450877545699997</v>
      </c>
      <c r="H4979">
        <v>23878</v>
      </c>
      <c r="I4979" s="2">
        <v>7.3314024254599996E-4</v>
      </c>
      <c r="J4979" s="2">
        <v>0</v>
      </c>
      <c r="K4979">
        <v>8</v>
      </c>
      <c r="L4979" s="1" t="s">
        <v>11968</v>
      </c>
      <c r="M4979" s="1" t="s">
        <v>49</v>
      </c>
      <c r="N4979">
        <v>1</v>
      </c>
      <c r="O4979">
        <v>0</v>
      </c>
      <c r="P4979">
        <v>0</v>
      </c>
      <c r="Q4979">
        <v>0</v>
      </c>
      <c r="R4979" s="19">
        <f>BWscncns[[#This Row],[C fx]]*4+BWscncns[[#This Row],[C fg]]*2+BWscncns[[#This Row],[C fm]]</f>
        <v>4</v>
      </c>
      <c r="S4979">
        <v>24</v>
      </c>
      <c r="T4979">
        <v>524912</v>
      </c>
      <c r="U4979" s="13">
        <v>4.5721999999999999E-2</v>
      </c>
      <c r="V4979" s="13">
        <v>21.871333</v>
      </c>
      <c r="W4979">
        <v>6358</v>
      </c>
      <c r="X4979">
        <v>127</v>
      </c>
      <c r="Z4979" s="10">
        <f>IF($N4979&lt;&gt;0,constants!$L$2,IF($O4979&lt;&gt;0,constants!$M$2,IF($P4979&lt;&gt;0,constants!$N$2,0)))</f>
        <v>10125.48</v>
      </c>
      <c r="AA4979" s="10">
        <f>IF($N4979&lt;&gt;0,constants!$L$2,IF($O4979&lt;&gt;0,constants!$M$2,IF($P4979&lt;&gt;0,constants!$P$2,0)))</f>
        <v>10125.48</v>
      </c>
      <c r="AB4979" s="11">
        <f>constants!$O$2</f>
        <v>4861.32</v>
      </c>
      <c r="AC4979" s="11">
        <f>VLOOKUP(BWscncns[[#This Row],[scanner]],[0]!ScnrAvgBW,2,FALSE)/1000</f>
        <v>509.99709399477808</v>
      </c>
      <c r="AD4979" s="8">
        <f>(1+$F4979)*Z4979</f>
        <v>460.62048428565595</v>
      </c>
      <c r="AE4979" s="8">
        <f>(1+$F4979)*AA4979</f>
        <v>460.62048428565595</v>
      </c>
      <c r="AF4979" s="8">
        <f>(1+$F4979)*AB4979</f>
        <v>221.14739969537689</v>
      </c>
      <c r="AG4979" s="8">
        <f>(1+$F4979)*AC4979</f>
        <v>23.200392319193941</v>
      </c>
      <c r="AH4979" s="8">
        <f>(1+$F4979)*$T4979/1000</f>
        <v>23.878889657315231</v>
      </c>
      <c r="AI4979" s="8">
        <f>(1+BWscncns[[#This Row],[pid_error]]*K_p)*BWscncns[[#This Row],[dbw]]/1000</f>
        <v>274.39544482865762</v>
      </c>
      <c r="AJ4979" s="13">
        <f>BWscncns[[#This Row],[Torflow prgrssv alt vote]]/VLOOKUP(BWscncns[[#This Row],[class]],AltBWtotl,2,FALSE)*100</f>
        <v>2.3517731647226762E-3</v>
      </c>
      <c r="AK4979">
        <f>IF(D4979=E4979,1,0)</f>
        <v>1</v>
      </c>
    </row>
    <row r="4980" spans="1:37">
      <c r="A4980" s="1" t="s">
        <v>4477</v>
      </c>
      <c r="B4980" s="1" t="s">
        <v>4478</v>
      </c>
      <c r="C4980">
        <v>174</v>
      </c>
      <c r="D4980">
        <v>1524981197</v>
      </c>
      <c r="E4980">
        <v>1524981197</v>
      </c>
      <c r="F4980" s="2">
        <v>-0.48206142052200002</v>
      </c>
      <c r="G4980" s="2">
        <v>-0.48206142052200002</v>
      </c>
      <c r="H4980">
        <v>174071</v>
      </c>
      <c r="I4980" s="2">
        <v>1.9093228147699998E-2</v>
      </c>
      <c r="J4980" s="2">
        <v>0</v>
      </c>
      <c r="K4980">
        <v>7</v>
      </c>
      <c r="L4980" s="1" t="s">
        <v>11820</v>
      </c>
      <c r="M4980" s="1" t="s">
        <v>4478</v>
      </c>
      <c r="N4980">
        <v>0</v>
      </c>
      <c r="O4980">
        <v>0</v>
      </c>
      <c r="P4980">
        <v>1</v>
      </c>
      <c r="Q4980">
        <v>0</v>
      </c>
      <c r="R4980" s="19">
        <f>BWscncns[[#This Row],[C fx]]*4+BWscncns[[#This Row],[C fg]]*2+BWscncns[[#This Row],[C fm]]</f>
        <v>1</v>
      </c>
      <c r="S4980">
        <v>127</v>
      </c>
      <c r="T4980">
        <v>360719</v>
      </c>
      <c r="U4980" s="13">
        <v>0.35207500000000003</v>
      </c>
      <c r="V4980" s="13">
        <v>2.8403070000000001</v>
      </c>
      <c r="W4980">
        <v>5308</v>
      </c>
      <c r="X4980">
        <v>106</v>
      </c>
      <c r="Z4980" s="10">
        <f>IF($N4980&lt;&gt;0,constants!$L$2,IF($O4980&lt;&gt;0,constants!$M$2,IF($P4980&lt;&gt;0,constants!$N$2,0)))</f>
        <v>1117.99</v>
      </c>
      <c r="AA4980" s="10">
        <f>IF($N4980&lt;&gt;0,constants!$L$2,IF($O4980&lt;&gt;0,constants!$M$2,IF($P4980&lt;&gt;0,constants!$P$2,0)))</f>
        <v>4051.45</v>
      </c>
      <c r="AB4980" s="11">
        <f>constants!$O$2</f>
        <v>4861.32</v>
      </c>
      <c r="AC4980" s="11">
        <f>VLOOKUP(BWscncns[[#This Row],[scanner]],[0]!ScnrAvgBW,2,FALSE)/1000</f>
        <v>885.64026081730776</v>
      </c>
      <c r="AD4980" s="8">
        <f>(1+$F4980)*Z4980</f>
        <v>579.05015247060931</v>
      </c>
      <c r="AE4980" s="8">
        <f>(1+$F4980)*AA4980</f>
        <v>2098.4022578261433</v>
      </c>
      <c r="AF4980" s="8">
        <f>(1+$F4980)*AB4980</f>
        <v>2517.8651751879911</v>
      </c>
      <c r="AG4980" s="8">
        <f>(1+$F4980)*AC4980</f>
        <v>458.70725861624186</v>
      </c>
      <c r="AH4980" s="8">
        <f>(1+$F4980)*$T4980/1000</f>
        <v>186.83028645072471</v>
      </c>
      <c r="AI4980" s="8">
        <f>(1+BWscncns[[#This Row],[pid_error]]*K_p)*BWscncns[[#This Row],[dbw]]/1000</f>
        <v>273.77464322536235</v>
      </c>
      <c r="AJ4980" s="13">
        <f>BWscncns[[#This Row],[Torflow prgrssv alt vote]]/VLOOKUP(BWscncns[[#This Row],[class]],AltBWtotl,2,FALSE)*100</f>
        <v>5.39956682722022E-3</v>
      </c>
      <c r="AK4980">
        <f>IF(D4980=E4980,1,0)</f>
        <v>1</v>
      </c>
    </row>
    <row r="4981" spans="1:37">
      <c r="A4981" s="1" t="s">
        <v>6208</v>
      </c>
      <c r="B4981" s="1" t="s">
        <v>6209</v>
      </c>
      <c r="C4981">
        <v>342</v>
      </c>
      <c r="D4981">
        <v>1524965001</v>
      </c>
      <c r="E4981">
        <v>1524965001</v>
      </c>
      <c r="F4981" s="2">
        <v>0.66920324707400003</v>
      </c>
      <c r="G4981" s="2">
        <v>0.66920324707400003</v>
      </c>
      <c r="H4981">
        <v>341852</v>
      </c>
      <c r="I4981" s="2">
        <v>0.52854049367800005</v>
      </c>
      <c r="J4981" s="2">
        <v>0</v>
      </c>
      <c r="K4981">
        <v>3</v>
      </c>
      <c r="L4981" s="1" t="s">
        <v>11760</v>
      </c>
      <c r="M4981" s="1" t="s">
        <v>6209</v>
      </c>
      <c r="N4981">
        <v>0</v>
      </c>
      <c r="O4981">
        <v>0</v>
      </c>
      <c r="P4981">
        <v>1</v>
      </c>
      <c r="Q4981">
        <v>0</v>
      </c>
      <c r="R4981" s="19">
        <f>BWscncns[[#This Row],[C fx]]*4+BWscncns[[#This Row],[C fg]]*2+BWscncns[[#This Row],[C fm]]</f>
        <v>1</v>
      </c>
      <c r="S4981">
        <v>189</v>
      </c>
      <c r="T4981">
        <v>204800</v>
      </c>
      <c r="U4981" s="13">
        <v>0.92285200000000001</v>
      </c>
      <c r="V4981" s="13">
        <v>1.0835980000000001</v>
      </c>
      <c r="W4981">
        <v>3623</v>
      </c>
      <c r="X4981">
        <v>72</v>
      </c>
      <c r="Z4981" s="10">
        <f>IF($N4981&lt;&gt;0,constants!$L$2,IF($O4981&lt;&gt;0,constants!$M$2,IF($P4981&lt;&gt;0,constants!$N$2,0)))</f>
        <v>1117.99</v>
      </c>
      <c r="AA4981" s="10">
        <f>IF($N4981&lt;&gt;0,constants!$L$2,IF($O4981&lt;&gt;0,constants!$M$2,IF($P4981&lt;&gt;0,constants!$P$2,0)))</f>
        <v>4051.45</v>
      </c>
      <c r="AB4981" s="11">
        <f>constants!$O$2</f>
        <v>4861.32</v>
      </c>
      <c r="AC4981" s="11">
        <f>VLOOKUP(BWscncns[[#This Row],[scanner]],[0]!ScnrAvgBW,2,FALSE)/1000</f>
        <v>6440.9193022088357</v>
      </c>
      <c r="AD4981" s="8">
        <f>(1+$F4981)*Z4981</f>
        <v>1866.1525381962613</v>
      </c>
      <c r="AE4981" s="8">
        <f>(1+$F4981)*AA4981</f>
        <v>6762.6934953579566</v>
      </c>
      <c r="AF4981" s="8">
        <f>(1+$F4981)*AB4981</f>
        <v>8114.5311290657764</v>
      </c>
      <c r="AG4981" s="8">
        <f>(1+$F4981)*AC4981</f>
        <v>10751.20341338859</v>
      </c>
      <c r="AH4981" s="8">
        <f>(1+$F4981)*$T4981/1000</f>
        <v>341.85282500075522</v>
      </c>
      <c r="AI4981" s="8">
        <f>(1+BWscncns[[#This Row],[pid_error]]*K_p)*BWscncns[[#This Row],[dbw]]/1000</f>
        <v>273.32641250037756</v>
      </c>
      <c r="AJ4981" s="13">
        <f>BWscncns[[#This Row],[Torflow prgrssv alt vote]]/VLOOKUP(BWscncns[[#This Row],[class]],AltBWtotl,2,FALSE)*100</f>
        <v>5.390726520736553E-3</v>
      </c>
      <c r="AK4981">
        <f>IF(D4981=E4981,1,0)</f>
        <v>1</v>
      </c>
    </row>
    <row r="4982" spans="1:37">
      <c r="A4982" s="1" t="s">
        <v>6185</v>
      </c>
      <c r="B4982" s="1" t="s">
        <v>129</v>
      </c>
      <c r="C4982">
        <v>106</v>
      </c>
      <c r="D4982">
        <v>1524950158</v>
      </c>
      <c r="E4982">
        <v>1524950158</v>
      </c>
      <c r="F4982" s="2">
        <v>-0.75811411040200005</v>
      </c>
      <c r="G4982" s="2">
        <v>-0.75811411040200005</v>
      </c>
      <c r="H4982">
        <v>106179</v>
      </c>
      <c r="I4982" s="2">
        <v>-9.6920386418599992E-3</v>
      </c>
      <c r="J4982" s="2">
        <v>0</v>
      </c>
      <c r="K4982">
        <v>7</v>
      </c>
      <c r="L4982" s="1" t="s">
        <v>11891</v>
      </c>
      <c r="M4982" s="1" t="s">
        <v>129</v>
      </c>
      <c r="N4982">
        <v>0</v>
      </c>
      <c r="O4982">
        <v>0</v>
      </c>
      <c r="P4982">
        <v>1</v>
      </c>
      <c r="Q4982">
        <v>0</v>
      </c>
      <c r="R4982" s="19">
        <f>BWscncns[[#This Row],[C fx]]*4+BWscncns[[#This Row],[C fg]]*2+BWscncns[[#This Row],[C fm]]</f>
        <v>1</v>
      </c>
      <c r="S4982">
        <v>177</v>
      </c>
      <c r="T4982">
        <v>438967</v>
      </c>
      <c r="U4982" s="13">
        <v>0.40321899999999999</v>
      </c>
      <c r="V4982" s="13">
        <v>2.4800399999999998</v>
      </c>
      <c r="W4982">
        <v>5159</v>
      </c>
      <c r="X4982">
        <v>103</v>
      </c>
      <c r="Z4982" s="10">
        <f>IF($N4982&lt;&gt;0,constants!$L$2,IF($O4982&lt;&gt;0,constants!$M$2,IF($P4982&lt;&gt;0,constants!$N$2,0)))</f>
        <v>1117.99</v>
      </c>
      <c r="AA4982" s="10">
        <f>IF($N4982&lt;&gt;0,constants!$L$2,IF($O4982&lt;&gt;0,constants!$M$2,IF($P4982&lt;&gt;0,constants!$P$2,0)))</f>
        <v>4051.45</v>
      </c>
      <c r="AB4982" s="11">
        <f>constants!$O$2</f>
        <v>4861.32</v>
      </c>
      <c r="AC4982" s="11">
        <f>VLOOKUP(BWscncns[[#This Row],[scanner]],[0]!ScnrAvgBW,2,FALSE)/1000</f>
        <v>885.64026081730776</v>
      </c>
      <c r="AD4982" s="8">
        <f>(1+$F4982)*Z4982</f>
        <v>270.42600571166798</v>
      </c>
      <c r="AE4982" s="8">
        <f>(1+$F4982)*AA4982</f>
        <v>979.98858741181687</v>
      </c>
      <c r="AF4982" s="8">
        <f>(1+$F4982)*AB4982</f>
        <v>1175.8847128205491</v>
      </c>
      <c r="AG4982" s="8">
        <f>(1+$F4982)*AC4982</f>
        <v>214.22388235159917</v>
      </c>
      <c r="AH4982" s="8">
        <f>(1+$F4982)*$T4982/1000</f>
        <v>106.17992329916524</v>
      </c>
      <c r="AI4982" s="8">
        <f>(1+BWscncns[[#This Row],[pid_error]]*K_p)*BWscncns[[#This Row],[dbw]]/1000</f>
        <v>272.57346164958267</v>
      </c>
      <c r="AJ4982" s="13">
        <f>BWscncns[[#This Row],[Torflow prgrssv alt vote]]/VLOOKUP(BWscncns[[#This Row],[class]],AltBWtotl,2,FALSE)*100</f>
        <v>5.3758763198977089E-3</v>
      </c>
      <c r="AK4982">
        <f>IF(D4982=E4982,1,0)</f>
        <v>1</v>
      </c>
    </row>
    <row r="4983" spans="1:37">
      <c r="A4983" s="1" t="s">
        <v>1518</v>
      </c>
      <c r="B4983" s="1" t="s">
        <v>1519</v>
      </c>
      <c r="C4983">
        <v>282</v>
      </c>
      <c r="D4983">
        <v>1524972789</v>
      </c>
      <c r="E4983">
        <v>1524972789</v>
      </c>
      <c r="F4983" s="2">
        <v>7.6201938920900006E-2</v>
      </c>
      <c r="G4983" s="2">
        <v>7.6201938920900006E-2</v>
      </c>
      <c r="H4983">
        <v>282119</v>
      </c>
      <c r="I4983" s="2">
        <v>0.53367190197600001</v>
      </c>
      <c r="J4983" s="2">
        <v>0</v>
      </c>
      <c r="K4983">
        <v>5</v>
      </c>
      <c r="L4983" s="1" t="s">
        <v>11793</v>
      </c>
      <c r="M4983" s="1" t="s">
        <v>1519</v>
      </c>
      <c r="N4983">
        <v>0</v>
      </c>
      <c r="O4983">
        <v>0</v>
      </c>
      <c r="P4983">
        <v>1</v>
      </c>
      <c r="Q4983">
        <v>0</v>
      </c>
      <c r="R4983" s="19">
        <f>BWscncns[[#This Row],[C fx]]*4+BWscncns[[#This Row],[C fg]]*2+BWscncns[[#This Row],[C fm]]</f>
        <v>1</v>
      </c>
      <c r="S4983">
        <v>282</v>
      </c>
      <c r="T4983">
        <v>262144</v>
      </c>
      <c r="U4983" s="13">
        <v>1.075745</v>
      </c>
      <c r="V4983" s="13">
        <v>0.929589</v>
      </c>
      <c r="W4983">
        <v>2813</v>
      </c>
      <c r="X4983">
        <v>56</v>
      </c>
      <c r="Z4983" s="10">
        <f>IF($N4983&lt;&gt;0,constants!$L$2,IF($O4983&lt;&gt;0,constants!$M$2,IF($P4983&lt;&gt;0,constants!$N$2,0)))</f>
        <v>1117.99</v>
      </c>
      <c r="AA4983" s="10">
        <f>IF($N4983&lt;&gt;0,constants!$L$2,IF($O4983&lt;&gt;0,constants!$M$2,IF($P4983&lt;&gt;0,constants!$P$2,0)))</f>
        <v>4051.45</v>
      </c>
      <c r="AB4983" s="11">
        <f>constants!$O$2</f>
        <v>4861.32</v>
      </c>
      <c r="AC4983" s="11">
        <f>VLOOKUP(BWscncns[[#This Row],[scanner]],[0]!ScnrAvgBW,2,FALSE)/1000</f>
        <v>3794.4265750962772</v>
      </c>
      <c r="AD4983" s="8">
        <f>(1+$F4983)*Z4983</f>
        <v>1203.1830056941772</v>
      </c>
      <c r="AE4983" s="8">
        <f>(1+$F4983)*AA4983</f>
        <v>4360.1783454410806</v>
      </c>
      <c r="AF4983" s="8">
        <f>(1+$F4983)*AB4983</f>
        <v>5231.7620097149502</v>
      </c>
      <c r="AG4983" s="8">
        <f>(1+$F4983)*AC4983</f>
        <v>4083.5692372116041</v>
      </c>
      <c r="AH4983" s="8">
        <f>(1+$F4983)*$T4983/1000</f>
        <v>282.11988107648045</v>
      </c>
      <c r="AI4983" s="8">
        <f>(1+BWscncns[[#This Row],[pid_error]]*K_p)*BWscncns[[#This Row],[dbw]]/1000</f>
        <v>272.1319405382402</v>
      </c>
      <c r="AJ4983" s="13">
        <f>BWscncns[[#This Row],[Torflow prgrssv alt vote]]/VLOOKUP(BWscncns[[#This Row],[class]],AltBWtotl,2,FALSE)*100</f>
        <v>5.3671683449069071E-3</v>
      </c>
      <c r="AK4983">
        <f>IF(D4983=E4983,1,0)</f>
        <v>1</v>
      </c>
    </row>
    <row r="4984" spans="1:37">
      <c r="A4984" s="1" t="s">
        <v>2507</v>
      </c>
      <c r="B4984" s="1" t="s">
        <v>2508</v>
      </c>
      <c r="C4984">
        <v>215</v>
      </c>
      <c r="D4984">
        <v>1524999455</v>
      </c>
      <c r="E4984">
        <v>1524999455</v>
      </c>
      <c r="F4984" s="2">
        <v>-0.34267711881599999</v>
      </c>
      <c r="G4984" s="2">
        <v>-0.34267711881599999</v>
      </c>
      <c r="H4984">
        <v>215391</v>
      </c>
      <c r="I4984" s="2">
        <v>3.6743066344500003E-2</v>
      </c>
      <c r="J4984" s="2">
        <v>0</v>
      </c>
      <c r="K4984">
        <v>6</v>
      </c>
      <c r="L4984" s="1" t="s">
        <v>11794</v>
      </c>
      <c r="M4984" s="1" t="s">
        <v>2508</v>
      </c>
      <c r="N4984">
        <v>0</v>
      </c>
      <c r="O4984">
        <v>0</v>
      </c>
      <c r="P4984">
        <v>1</v>
      </c>
      <c r="Q4984">
        <v>0</v>
      </c>
      <c r="R4984" s="19">
        <f>BWscncns[[#This Row],[C fx]]*4+BWscncns[[#This Row],[C fg]]*2+BWscncns[[#This Row],[C fm]]</f>
        <v>1</v>
      </c>
      <c r="S4984">
        <v>215</v>
      </c>
      <c r="T4984">
        <v>327680</v>
      </c>
      <c r="U4984" s="13">
        <v>0.65612800000000004</v>
      </c>
      <c r="V4984" s="13">
        <v>1.5240929999999999</v>
      </c>
      <c r="W4984">
        <v>4392</v>
      </c>
      <c r="X4984">
        <v>87</v>
      </c>
      <c r="Z4984" s="10">
        <f>IF($N4984&lt;&gt;0,constants!$L$2,IF($O4984&lt;&gt;0,constants!$M$2,IF($P4984&lt;&gt;0,constants!$N$2,0)))</f>
        <v>1117.99</v>
      </c>
      <c r="AA4984" s="10">
        <f>IF($N4984&lt;&gt;0,constants!$L$2,IF($O4984&lt;&gt;0,constants!$M$2,IF($P4984&lt;&gt;0,constants!$P$2,0)))</f>
        <v>4051.45</v>
      </c>
      <c r="AB4984" s="11">
        <f>constants!$O$2</f>
        <v>4861.32</v>
      </c>
      <c r="AC4984" s="11">
        <f>VLOOKUP(BWscncns[[#This Row],[scanner]],[0]!ScnrAvgBW,2,FALSE)/1000</f>
        <v>2386.3111194805197</v>
      </c>
      <c r="AD4984" s="8">
        <f>(1+$F4984)*Z4984</f>
        <v>734.88040793490006</v>
      </c>
      <c r="AE4984" s="8">
        <f>(1+$F4984)*AA4984</f>
        <v>2663.1107869729167</v>
      </c>
      <c r="AF4984" s="8">
        <f>(1+$F4984)*AB4984</f>
        <v>3195.4568687574024</v>
      </c>
      <c r="AG4984" s="8">
        <f>(1+$F4984)*AC4984</f>
        <v>1568.5769004583515</v>
      </c>
      <c r="AH4984" s="8">
        <f>(1+$F4984)*$T4984/1000</f>
        <v>215.39156170637312</v>
      </c>
      <c r="AI4984" s="8">
        <f>(1+BWscncns[[#This Row],[pid_error]]*K_p)*BWscncns[[#This Row],[dbw]]/1000</f>
        <v>271.53578085318657</v>
      </c>
      <c r="AJ4984" s="13">
        <f>BWscncns[[#This Row],[Torflow prgrssv alt vote]]/VLOOKUP(BWscncns[[#This Row],[class]],AltBWtotl,2,FALSE)*100</f>
        <v>5.3554104844227577E-3</v>
      </c>
      <c r="AK4984">
        <f>IF(D4984=E4984,1,0)</f>
        <v>1</v>
      </c>
    </row>
    <row r="4985" spans="1:37">
      <c r="A4985" s="1" t="s">
        <v>10483</v>
      </c>
      <c r="B4985" s="1" t="s">
        <v>10484</v>
      </c>
      <c r="C4985">
        <v>236</v>
      </c>
      <c r="D4985">
        <v>1524978530</v>
      </c>
      <c r="E4985">
        <v>1524978530</v>
      </c>
      <c r="F4985" s="2">
        <v>-0.23243237852400001</v>
      </c>
      <c r="G4985" s="2">
        <v>-0.23243237852400001</v>
      </c>
      <c r="H4985">
        <v>235796</v>
      </c>
      <c r="I4985" s="2">
        <v>3.4750228980700001E-2</v>
      </c>
      <c r="J4985" s="2">
        <v>0</v>
      </c>
      <c r="K4985">
        <v>6</v>
      </c>
      <c r="L4985" s="1" t="s">
        <v>11687</v>
      </c>
      <c r="M4985" s="1" t="s">
        <v>10484</v>
      </c>
      <c r="N4985">
        <v>0</v>
      </c>
      <c r="O4985">
        <v>0</v>
      </c>
      <c r="P4985">
        <v>1</v>
      </c>
      <c r="Q4985">
        <v>0</v>
      </c>
      <c r="R4985" s="19">
        <f>BWscncns[[#This Row],[C fx]]*4+BWscncns[[#This Row],[C fg]]*2+BWscncns[[#This Row],[C fm]]</f>
        <v>1</v>
      </c>
      <c r="S4985">
        <v>236</v>
      </c>
      <c r="T4985">
        <v>307200</v>
      </c>
      <c r="U4985" s="13">
        <v>0.76822900000000005</v>
      </c>
      <c r="V4985" s="13">
        <v>1.301695</v>
      </c>
      <c r="W4985">
        <v>4086</v>
      </c>
      <c r="X4985">
        <v>81</v>
      </c>
      <c r="Z4985" s="10">
        <f>IF($N4985&lt;&gt;0,constants!$L$2,IF($O4985&lt;&gt;0,constants!$M$2,IF($P4985&lt;&gt;0,constants!$N$2,0)))</f>
        <v>1117.99</v>
      </c>
      <c r="AA4985" s="10">
        <f>IF($N4985&lt;&gt;0,constants!$L$2,IF($O4985&lt;&gt;0,constants!$M$2,IF($P4985&lt;&gt;0,constants!$P$2,0)))</f>
        <v>4051.45</v>
      </c>
      <c r="AB4985" s="11">
        <f>constants!$O$2</f>
        <v>4861.32</v>
      </c>
      <c r="AC4985" s="11">
        <f>VLOOKUP(BWscncns[[#This Row],[scanner]],[0]!ScnrAvgBW,2,FALSE)/1000</f>
        <v>2386.3111194805197</v>
      </c>
      <c r="AD4985" s="8">
        <f>(1+$F4985)*Z4985</f>
        <v>858.13292513395322</v>
      </c>
      <c r="AE4985" s="8">
        <f>(1+$F4985)*AA4985</f>
        <v>3109.7618400289402</v>
      </c>
      <c r="AF4985" s="8">
        <f>(1+$F4985)*AB4985</f>
        <v>3731.3918296337079</v>
      </c>
      <c r="AG4985" s="8">
        <f>(1+$F4985)*AC4985</f>
        <v>1831.6551500813932</v>
      </c>
      <c r="AH4985" s="8">
        <f>(1+$F4985)*$T4985/1000</f>
        <v>235.79677331742721</v>
      </c>
      <c r="AI4985" s="8">
        <f>(1+BWscncns[[#This Row],[pid_error]]*K_p)*BWscncns[[#This Row],[dbw]]/1000</f>
        <v>271.49838665871363</v>
      </c>
      <c r="AJ4985" s="13">
        <f>BWscncns[[#This Row],[Torflow prgrssv alt vote]]/VLOOKUP(BWscncns[[#This Row],[class]],AltBWtotl,2,FALSE)*100</f>
        <v>5.3546729710810259E-3</v>
      </c>
      <c r="AK4985">
        <f>IF(D4985=E4985,1,0)</f>
        <v>1</v>
      </c>
    </row>
    <row r="4986" spans="1:37">
      <c r="A4986" s="1" t="s">
        <v>3764</v>
      </c>
      <c r="B4986" s="1" t="s">
        <v>3765</v>
      </c>
      <c r="C4986">
        <v>184</v>
      </c>
      <c r="D4986">
        <v>1525006228</v>
      </c>
      <c r="E4986">
        <v>1525006228</v>
      </c>
      <c r="F4986" s="2">
        <v>-0.486608333517</v>
      </c>
      <c r="G4986" s="2">
        <v>-0.486608333517</v>
      </c>
      <c r="H4986">
        <v>183999</v>
      </c>
      <c r="I4986" s="2">
        <v>7.5783633666600004E-3</v>
      </c>
      <c r="J4986" s="2">
        <v>0</v>
      </c>
      <c r="K4986">
        <v>7</v>
      </c>
      <c r="L4986" s="1" t="s">
        <v>11834</v>
      </c>
      <c r="M4986" s="1" t="s">
        <v>3765</v>
      </c>
      <c r="N4986">
        <v>1</v>
      </c>
      <c r="O4986">
        <v>0</v>
      </c>
      <c r="P4986">
        <v>0</v>
      </c>
      <c r="Q4986">
        <v>0</v>
      </c>
      <c r="R4986" s="19">
        <f>BWscncns[[#This Row],[C fx]]*4+BWscncns[[#This Row],[C fg]]*2+BWscncns[[#This Row],[C fm]]</f>
        <v>4</v>
      </c>
      <c r="S4986">
        <v>181</v>
      </c>
      <c r="T4986">
        <v>358400</v>
      </c>
      <c r="U4986" s="13">
        <v>0.50502199999999997</v>
      </c>
      <c r="V4986" s="13">
        <v>1.98011</v>
      </c>
      <c r="W4986">
        <v>4841</v>
      </c>
      <c r="X4986">
        <v>96</v>
      </c>
      <c r="Z4986" s="10">
        <f>IF($N4986&lt;&gt;0,constants!$L$2,IF($O4986&lt;&gt;0,constants!$M$2,IF($P4986&lt;&gt;0,constants!$N$2,0)))</f>
        <v>10125.48</v>
      </c>
      <c r="AA4986" s="10">
        <f>IF($N4986&lt;&gt;0,constants!$L$2,IF($O4986&lt;&gt;0,constants!$M$2,IF($P4986&lt;&gt;0,constants!$P$2,0)))</f>
        <v>10125.48</v>
      </c>
      <c r="AB4986" s="11">
        <f>constants!$O$2</f>
        <v>4861.32</v>
      </c>
      <c r="AC4986" s="11">
        <f>VLOOKUP(BWscncns[[#This Row],[scanner]],[0]!ScnrAvgBW,2,FALSE)/1000</f>
        <v>885.64026081730776</v>
      </c>
      <c r="AD4986" s="8">
        <f>(1+$F4986)*Z4986</f>
        <v>5198.3370511402873</v>
      </c>
      <c r="AE4986" s="8">
        <f>(1+$F4986)*AA4986</f>
        <v>5198.3370511402873</v>
      </c>
      <c r="AF4986" s="8">
        <f>(1+$F4986)*AB4986</f>
        <v>2495.7611761071375</v>
      </c>
      <c r="AG4986" s="8">
        <f>(1+$F4986)*AC4986</f>
        <v>454.68032940543645</v>
      </c>
      <c r="AH4986" s="8">
        <f>(1+$F4986)*$T4986/1000</f>
        <v>183.99957326750723</v>
      </c>
      <c r="AI4986" s="8">
        <f>(1+BWscncns[[#This Row],[pid_error]]*K_p)*BWscncns[[#This Row],[dbw]]/1000</f>
        <v>271.1997866337536</v>
      </c>
      <c r="AJ4986" s="13">
        <f>BWscncns[[#This Row],[Torflow prgrssv alt vote]]/VLOOKUP(BWscncns[[#This Row],[class]],AltBWtotl,2,FALSE)*100</f>
        <v>2.3243839958132059E-3</v>
      </c>
      <c r="AK4986">
        <f>IF(D4986=E4986,1,0)</f>
        <v>1</v>
      </c>
    </row>
    <row r="4987" spans="1:37">
      <c r="A4987" s="1" t="s">
        <v>9872</v>
      </c>
      <c r="B4987" s="1" t="s">
        <v>9873</v>
      </c>
      <c r="C4987">
        <v>284</v>
      </c>
      <c r="D4987">
        <v>1524979588</v>
      </c>
      <c r="E4987">
        <v>1524979588</v>
      </c>
      <c r="F4987" s="2">
        <v>0.10054608952000001</v>
      </c>
      <c r="G4987" s="2">
        <v>0.10054608952000001</v>
      </c>
      <c r="H4987">
        <v>284136</v>
      </c>
      <c r="I4987" s="2">
        <v>-0.179296200943</v>
      </c>
      <c r="J4987" s="2">
        <v>0.125</v>
      </c>
      <c r="K4987">
        <v>4</v>
      </c>
      <c r="L4987" s="1" t="s">
        <v>11810</v>
      </c>
      <c r="M4987" s="1" t="s">
        <v>9873</v>
      </c>
      <c r="N4987">
        <v>0</v>
      </c>
      <c r="O4987">
        <v>0</v>
      </c>
      <c r="P4987">
        <v>1</v>
      </c>
      <c r="Q4987">
        <v>0</v>
      </c>
      <c r="R4987" s="19">
        <f>BWscncns[[#This Row],[C fx]]*4+BWscncns[[#This Row],[C fg]]*2+BWscncns[[#This Row],[C fm]]</f>
        <v>1</v>
      </c>
      <c r="S4987">
        <v>284</v>
      </c>
      <c r="T4987">
        <v>258048</v>
      </c>
      <c r="U4987" s="13">
        <v>1.10057</v>
      </c>
      <c r="V4987" s="13">
        <v>0.90861999999999998</v>
      </c>
      <c r="W4987">
        <v>2704</v>
      </c>
      <c r="X4987">
        <v>54</v>
      </c>
      <c r="Z4987" s="10">
        <f>IF($N4987&lt;&gt;0,constants!$L$2,IF($O4987&lt;&gt;0,constants!$M$2,IF($P4987&lt;&gt;0,constants!$N$2,0)))</f>
        <v>1117.99</v>
      </c>
      <c r="AA4987" s="10">
        <f>IF($N4987&lt;&gt;0,constants!$L$2,IF($O4987&lt;&gt;0,constants!$M$2,IF($P4987&lt;&gt;0,constants!$P$2,0)))</f>
        <v>4051.45</v>
      </c>
      <c r="AB4987" s="11">
        <f>constants!$O$2</f>
        <v>4861.32</v>
      </c>
      <c r="AC4987" s="11">
        <f>VLOOKUP(BWscncns[[#This Row],[scanner]],[0]!ScnrAvgBW,2,FALSE)/1000</f>
        <v>4819.491751072962</v>
      </c>
      <c r="AD4987" s="8">
        <f>(1+$F4987)*Z4987</f>
        <v>1230.3995226224649</v>
      </c>
      <c r="AE4987" s="8">
        <f>(1+$F4987)*AA4987</f>
        <v>4458.8074543858038</v>
      </c>
      <c r="AF4987" s="8">
        <f>(1+$F4987)*AB4987</f>
        <v>5350.1067159053664</v>
      </c>
      <c r="AG4987" s="8">
        <f>(1+$F4987)*AC4987</f>
        <v>5304.0728001172456</v>
      </c>
      <c r="AH4987" s="8">
        <f>(1+$F4987)*$T4987/1000</f>
        <v>283.99371730845701</v>
      </c>
      <c r="AI4987" s="8">
        <f>(1+BWscncns[[#This Row],[pid_error]]*K_p)*BWscncns[[#This Row],[dbw]]/1000</f>
        <v>271.02085865422845</v>
      </c>
      <c r="AJ4987" s="13">
        <f>BWscncns[[#This Row],[Torflow prgrssv alt vote]]/VLOOKUP(BWscncns[[#This Row],[class]],AltBWtotl,2,FALSE)*100</f>
        <v>5.3452548440342321E-3</v>
      </c>
      <c r="AK4987">
        <f>IF(D4987=E4987,1,0)</f>
        <v>1</v>
      </c>
    </row>
    <row r="4988" spans="1:37">
      <c r="A4988" s="1" t="s">
        <v>4859</v>
      </c>
      <c r="B4988" s="1" t="s">
        <v>4860</v>
      </c>
      <c r="C4988">
        <v>136</v>
      </c>
      <c r="D4988">
        <v>1524995200</v>
      </c>
      <c r="E4988">
        <v>1524995200</v>
      </c>
      <c r="F4988" s="2">
        <v>-0.66401193730399999</v>
      </c>
      <c r="G4988" s="2">
        <v>-0.66401193730399999</v>
      </c>
      <c r="H4988">
        <v>136244</v>
      </c>
      <c r="I4988" s="2">
        <v>3.2093791407399999E-2</v>
      </c>
      <c r="J4988" s="2">
        <v>0</v>
      </c>
      <c r="K4988">
        <v>7</v>
      </c>
      <c r="L4988" s="1" t="s">
        <v>11858</v>
      </c>
      <c r="M4988" s="1" t="s">
        <v>4860</v>
      </c>
      <c r="N4988">
        <v>1</v>
      </c>
      <c r="O4988">
        <v>0</v>
      </c>
      <c r="P4988">
        <v>0</v>
      </c>
      <c r="Q4988">
        <v>0</v>
      </c>
      <c r="R4988" s="19">
        <f>BWscncns[[#This Row],[C fx]]*4+BWscncns[[#This Row],[C fg]]*2+BWscncns[[#This Row],[C fm]]</f>
        <v>4</v>
      </c>
      <c r="S4988">
        <v>136</v>
      </c>
      <c r="T4988">
        <v>405504</v>
      </c>
      <c r="U4988" s="13">
        <v>0.33538499999999999</v>
      </c>
      <c r="V4988" s="13">
        <v>2.9816470000000002</v>
      </c>
      <c r="W4988">
        <v>5371</v>
      </c>
      <c r="X4988">
        <v>107</v>
      </c>
      <c r="Z4988" s="10">
        <f>IF($N4988&lt;&gt;0,constants!$L$2,IF($O4988&lt;&gt;0,constants!$M$2,IF($P4988&lt;&gt;0,constants!$N$2,0)))</f>
        <v>10125.48</v>
      </c>
      <c r="AA4988" s="10">
        <f>IF($N4988&lt;&gt;0,constants!$L$2,IF($O4988&lt;&gt;0,constants!$M$2,IF($P4988&lt;&gt;0,constants!$P$2,0)))</f>
        <v>10125.48</v>
      </c>
      <c r="AB4988" s="11">
        <f>constants!$O$2</f>
        <v>4861.32</v>
      </c>
      <c r="AC4988" s="11">
        <f>VLOOKUP(BWscncns[[#This Row],[scanner]],[0]!ScnrAvgBW,2,FALSE)/1000</f>
        <v>885.64026081730776</v>
      </c>
      <c r="AD4988" s="8">
        <f>(1+$F4988)*Z4988</f>
        <v>3402.0404090670941</v>
      </c>
      <c r="AE4988" s="8">
        <f>(1+$F4988)*AA4988</f>
        <v>3402.0404090670941</v>
      </c>
      <c r="AF4988" s="8">
        <f>(1+$F4988)*AB4988</f>
        <v>1633.3454889453187</v>
      </c>
      <c r="AG4988" s="8">
        <f>(1+$F4988)*AC4988</f>
        <v>297.56455547758742</v>
      </c>
      <c r="AH4988" s="8">
        <f>(1+$F4988)*$T4988/1000</f>
        <v>136.24450337547879</v>
      </c>
      <c r="AI4988" s="8">
        <f>(1+BWscncns[[#This Row],[pid_error]]*K_p)*BWscncns[[#This Row],[dbw]]/1000</f>
        <v>270.87425168773939</v>
      </c>
      <c r="AJ4988" s="13">
        <f>BWscncns[[#This Row],[Torflow prgrssv alt vote]]/VLOOKUP(BWscncns[[#This Row],[class]],AltBWtotl,2,FALSE)*100</f>
        <v>2.3215939190657812E-3</v>
      </c>
      <c r="AK4988">
        <f>IF(D4988=E4988,1,0)</f>
        <v>1</v>
      </c>
    </row>
    <row r="4989" spans="1:37">
      <c r="A4989" s="1" t="s">
        <v>11332</v>
      </c>
      <c r="B4989" s="1" t="s">
        <v>28</v>
      </c>
      <c r="C4989">
        <v>52</v>
      </c>
      <c r="D4989">
        <v>1525006165</v>
      </c>
      <c r="E4989">
        <v>1525006165</v>
      </c>
      <c r="F4989" s="2">
        <v>-0.89281653219500001</v>
      </c>
      <c r="G4989" s="2">
        <v>-0.89281653219500001</v>
      </c>
      <c r="H4989">
        <v>52247</v>
      </c>
      <c r="I4989" s="2">
        <v>-1.7039169327099999E-3</v>
      </c>
      <c r="J4989" s="2">
        <v>0</v>
      </c>
      <c r="K4989">
        <v>8</v>
      </c>
      <c r="L4989" s="1" t="s">
        <v>11958</v>
      </c>
      <c r="M4989" s="1" t="s">
        <v>28</v>
      </c>
      <c r="N4989">
        <v>0</v>
      </c>
      <c r="O4989">
        <v>0</v>
      </c>
      <c r="P4989">
        <v>1</v>
      </c>
      <c r="Q4989">
        <v>0</v>
      </c>
      <c r="R4989" s="19">
        <f>BWscncns[[#This Row],[C fx]]*4+BWscncns[[#This Row],[C fg]]*2+BWscncns[[#This Row],[C fm]]</f>
        <v>1</v>
      </c>
      <c r="S4989">
        <v>14</v>
      </c>
      <c r="T4989">
        <v>487459</v>
      </c>
      <c r="U4989" s="13">
        <v>2.8719999999999999E-2</v>
      </c>
      <c r="V4989" s="13">
        <v>34.8185</v>
      </c>
      <c r="W4989">
        <v>6394</v>
      </c>
      <c r="X4989">
        <v>127</v>
      </c>
      <c r="Z4989" s="10">
        <f>IF($N4989&lt;&gt;0,constants!$L$2,IF($O4989&lt;&gt;0,constants!$M$2,IF($P4989&lt;&gt;0,constants!$N$2,0)))</f>
        <v>1117.99</v>
      </c>
      <c r="AA4989" s="10">
        <f>IF($N4989&lt;&gt;0,constants!$L$2,IF($O4989&lt;&gt;0,constants!$M$2,IF($P4989&lt;&gt;0,constants!$P$2,0)))</f>
        <v>4051.45</v>
      </c>
      <c r="AB4989" s="11">
        <f>constants!$O$2</f>
        <v>4861.32</v>
      </c>
      <c r="AC4989" s="11">
        <f>VLOOKUP(BWscncns[[#This Row],[scanner]],[0]!ScnrAvgBW,2,FALSE)/1000</f>
        <v>509.99709399477808</v>
      </c>
      <c r="AD4989" s="8">
        <f>(1+$F4989)*Z4989</f>
        <v>119.83004517131194</v>
      </c>
      <c r="AE4989" s="8">
        <f>(1+$F4989)*AA4989</f>
        <v>434.24846063856717</v>
      </c>
      <c r="AF4989" s="8">
        <f>(1+$F4989)*AB4989</f>
        <v>521.05313570980252</v>
      </c>
      <c r="AG4989" s="8">
        <f>(1+$F4989)*AC4989</f>
        <v>54.663257104832851</v>
      </c>
      <c r="AH4989" s="8">
        <f>(1+$F4989)*$T4989/1000</f>
        <v>52.247546032757491</v>
      </c>
      <c r="AI4989" s="8">
        <f>(1+BWscncns[[#This Row],[pid_error]]*K_p)*BWscncns[[#This Row],[dbw]]/1000</f>
        <v>269.85327301637875</v>
      </c>
      <c r="AJ4989" s="13">
        <f>BWscncns[[#This Row],[Torflow prgrssv alt vote]]/VLOOKUP(BWscncns[[#This Row],[class]],AltBWtotl,2,FALSE)*100</f>
        <v>5.3222269382946844E-3</v>
      </c>
      <c r="AK4989">
        <f>IF(D4989=E4989,1,0)</f>
        <v>1</v>
      </c>
    </row>
    <row r="4990" spans="1:37">
      <c r="A4990" s="1" t="s">
        <v>10798</v>
      </c>
      <c r="B4990" s="1" t="s">
        <v>10799</v>
      </c>
      <c r="C4990">
        <v>232</v>
      </c>
      <c r="D4990">
        <v>1524991634</v>
      </c>
      <c r="E4990">
        <v>1524991634</v>
      </c>
      <c r="F4990" s="2">
        <v>-0.245431189148</v>
      </c>
      <c r="G4990" s="2">
        <v>-0.245431189148</v>
      </c>
      <c r="H4990">
        <v>231803</v>
      </c>
      <c r="I4990" s="2">
        <v>0.105496792819</v>
      </c>
      <c r="J4990" s="2">
        <v>0</v>
      </c>
      <c r="K4990">
        <v>6</v>
      </c>
      <c r="L4990" s="1" t="s">
        <v>11585</v>
      </c>
      <c r="M4990" s="1" t="s">
        <v>10799</v>
      </c>
      <c r="N4990">
        <v>0</v>
      </c>
      <c r="O4990">
        <v>0</v>
      </c>
      <c r="P4990">
        <v>1</v>
      </c>
      <c r="Q4990">
        <v>0</v>
      </c>
      <c r="R4990" s="19">
        <f>BWscncns[[#This Row],[C fx]]*4+BWscncns[[#This Row],[C fg]]*2+BWscncns[[#This Row],[C fm]]</f>
        <v>1</v>
      </c>
      <c r="S4990">
        <v>212</v>
      </c>
      <c r="T4990">
        <v>307200</v>
      </c>
      <c r="U4990" s="13">
        <v>0.69010400000000005</v>
      </c>
      <c r="V4990" s="13">
        <v>1.449057</v>
      </c>
      <c r="W4990">
        <v>4308</v>
      </c>
      <c r="X4990">
        <v>86</v>
      </c>
      <c r="Z4990" s="10">
        <f>IF($N4990&lt;&gt;0,constants!$L$2,IF($O4990&lt;&gt;0,constants!$M$2,IF($P4990&lt;&gt;0,constants!$N$2,0)))</f>
        <v>1117.99</v>
      </c>
      <c r="AA4990" s="10">
        <f>IF($N4990&lt;&gt;0,constants!$L$2,IF($O4990&lt;&gt;0,constants!$M$2,IF($P4990&lt;&gt;0,constants!$P$2,0)))</f>
        <v>4051.45</v>
      </c>
      <c r="AB4990" s="11">
        <f>constants!$O$2</f>
        <v>4861.32</v>
      </c>
      <c r="AC4990" s="11">
        <f>VLOOKUP(BWscncns[[#This Row],[scanner]],[0]!ScnrAvgBW,2,FALSE)/1000</f>
        <v>2386.3111194805197</v>
      </c>
      <c r="AD4990" s="8">
        <f>(1+$F4990)*Z4990</f>
        <v>843.60038484442748</v>
      </c>
      <c r="AE4990" s="8">
        <f>(1+$F4990)*AA4990</f>
        <v>3057.0978087263352</v>
      </c>
      <c r="AF4990" s="8">
        <f>(1+$F4990)*AB4990</f>
        <v>3668.2004515710446</v>
      </c>
      <c r="AG4990" s="8">
        <f>(1+$F4990)*AC4990</f>
        <v>1800.6359437493206</v>
      </c>
      <c r="AH4990" s="8">
        <f>(1+$F4990)*$T4990/1000</f>
        <v>231.80353869373442</v>
      </c>
      <c r="AI4990" s="8">
        <f>(1+BWscncns[[#This Row],[pid_error]]*K_p)*BWscncns[[#This Row],[dbw]]/1000</f>
        <v>269.50176934686721</v>
      </c>
      <c r="AJ4990" s="13">
        <f>BWscncns[[#This Row],[Torflow prgrssv alt vote]]/VLOOKUP(BWscncns[[#This Row],[class]],AltBWtotl,2,FALSE)*100</f>
        <v>5.315294347565387E-3</v>
      </c>
      <c r="AK4990">
        <f>IF(D4990=E4990,1,0)</f>
        <v>1</v>
      </c>
    </row>
    <row r="4991" spans="1:37">
      <c r="A4991" s="1" t="s">
        <v>8979</v>
      </c>
      <c r="B4991" s="1" t="s">
        <v>8980</v>
      </c>
      <c r="C4991">
        <v>110</v>
      </c>
      <c r="D4991">
        <v>1524998637</v>
      </c>
      <c r="E4991">
        <v>1524998637</v>
      </c>
      <c r="F4991" s="2">
        <v>-0.74297839884799999</v>
      </c>
      <c r="G4991" s="2">
        <v>-0.74297839884799999</v>
      </c>
      <c r="H4991">
        <v>110013</v>
      </c>
      <c r="I4991" s="2">
        <v>-5.0820390997499999E-2</v>
      </c>
      <c r="J4991" s="2">
        <v>0</v>
      </c>
      <c r="K4991">
        <v>7</v>
      </c>
      <c r="L4991" s="1" t="s">
        <v>11849</v>
      </c>
      <c r="M4991" s="1" t="s">
        <v>8980</v>
      </c>
      <c r="N4991">
        <v>1</v>
      </c>
      <c r="O4991">
        <v>0</v>
      </c>
      <c r="P4991">
        <v>0</v>
      </c>
      <c r="Q4991">
        <v>0</v>
      </c>
      <c r="R4991" s="19">
        <f>BWscncns[[#This Row],[C fx]]*4+BWscncns[[#This Row],[C fg]]*2+BWscncns[[#This Row],[C fm]]</f>
        <v>4</v>
      </c>
      <c r="S4991">
        <v>110</v>
      </c>
      <c r="T4991">
        <v>428032</v>
      </c>
      <c r="U4991" s="13">
        <v>0.25699</v>
      </c>
      <c r="V4991" s="13">
        <v>3.8912</v>
      </c>
      <c r="W4991">
        <v>5624</v>
      </c>
      <c r="X4991">
        <v>112</v>
      </c>
      <c r="Z4991" s="10">
        <f>IF($N4991&lt;&gt;0,constants!$L$2,IF($O4991&lt;&gt;0,constants!$M$2,IF($P4991&lt;&gt;0,constants!$N$2,0)))</f>
        <v>10125.48</v>
      </c>
      <c r="AA4991" s="10">
        <f>IF($N4991&lt;&gt;0,constants!$L$2,IF($O4991&lt;&gt;0,constants!$M$2,IF($P4991&lt;&gt;0,constants!$P$2,0)))</f>
        <v>10125.48</v>
      </c>
      <c r="AB4991" s="11">
        <f>constants!$O$2</f>
        <v>4861.32</v>
      </c>
      <c r="AC4991" s="11">
        <f>VLOOKUP(BWscncns[[#This Row],[scanner]],[0]!ScnrAvgBW,2,FALSE)/1000</f>
        <v>885.64026081730776</v>
      </c>
      <c r="AD4991" s="8">
        <f>(1+$F4991)*Z4991</f>
        <v>2602.4670820325528</v>
      </c>
      <c r="AE4991" s="8">
        <f>(1+$F4991)*AA4991</f>
        <v>2602.4670820325528</v>
      </c>
      <c r="AF4991" s="8">
        <f>(1+$F4991)*AB4991</f>
        <v>1249.4642501122407</v>
      </c>
      <c r="AG4991" s="8">
        <f>(1+$F4991)*AC4991</f>
        <v>227.62867787993935</v>
      </c>
      <c r="AH4991" s="8">
        <f>(1+$F4991)*$T4991/1000</f>
        <v>110.01346998429287</v>
      </c>
      <c r="AI4991" s="8">
        <f>(1+BWscncns[[#This Row],[pid_error]]*K_p)*BWscncns[[#This Row],[dbw]]/1000</f>
        <v>269.02273499214641</v>
      </c>
      <c r="AJ4991" s="13">
        <f>BWscncns[[#This Row],[Torflow prgrssv alt vote]]/VLOOKUP(BWscncns[[#This Row],[class]],AltBWtotl,2,FALSE)*100</f>
        <v>2.305725043103024E-3</v>
      </c>
      <c r="AK4991">
        <f>IF(D4991=E4991,1,0)</f>
        <v>1</v>
      </c>
    </row>
    <row r="4992" spans="1:37">
      <c r="A4992" s="1" t="s">
        <v>2305</v>
      </c>
      <c r="B4992" s="1" t="s">
        <v>2306</v>
      </c>
      <c r="C4992">
        <v>153</v>
      </c>
      <c r="D4992">
        <v>1525005297</v>
      </c>
      <c r="E4992">
        <v>1525005297</v>
      </c>
      <c r="F4992" s="2">
        <v>-0.60157908693200002</v>
      </c>
      <c r="G4992" s="2">
        <v>-0.60157908693200002</v>
      </c>
      <c r="H4992">
        <v>152993</v>
      </c>
      <c r="I4992" s="2">
        <v>-0.39444677940400003</v>
      </c>
      <c r="J4992" s="2">
        <v>0</v>
      </c>
      <c r="K4992">
        <v>6</v>
      </c>
      <c r="L4992" s="1" t="s">
        <v>11672</v>
      </c>
      <c r="M4992" s="1" t="s">
        <v>2306</v>
      </c>
      <c r="N4992">
        <v>0</v>
      </c>
      <c r="O4992">
        <v>0</v>
      </c>
      <c r="P4992">
        <v>1</v>
      </c>
      <c r="Q4992">
        <v>0</v>
      </c>
      <c r="R4992" s="19">
        <f>BWscncns[[#This Row],[C fx]]*4+BWscncns[[#This Row],[C fg]]*2+BWscncns[[#This Row],[C fm]]</f>
        <v>1</v>
      </c>
      <c r="S4992">
        <v>222</v>
      </c>
      <c r="T4992">
        <v>384000</v>
      </c>
      <c r="U4992" s="13">
        <v>0.578125</v>
      </c>
      <c r="V4992" s="13">
        <v>1.72973</v>
      </c>
      <c r="W4992">
        <v>4605</v>
      </c>
      <c r="X4992">
        <v>92</v>
      </c>
      <c r="Z4992" s="10">
        <f>IF($N4992&lt;&gt;0,constants!$L$2,IF($O4992&lt;&gt;0,constants!$M$2,IF($P4992&lt;&gt;0,constants!$N$2,0)))</f>
        <v>1117.99</v>
      </c>
      <c r="AA4992" s="10">
        <f>IF($N4992&lt;&gt;0,constants!$L$2,IF($O4992&lt;&gt;0,constants!$M$2,IF($P4992&lt;&gt;0,constants!$P$2,0)))</f>
        <v>4051.45</v>
      </c>
      <c r="AB4992" s="11">
        <f>constants!$O$2</f>
        <v>4861.32</v>
      </c>
      <c r="AC4992" s="11">
        <f>VLOOKUP(BWscncns[[#This Row],[scanner]],[0]!ScnrAvgBW,2,FALSE)/1000</f>
        <v>2386.3111194805197</v>
      </c>
      <c r="AD4992" s="8">
        <f>(1+$F4992)*Z4992</f>
        <v>445.4305966008933</v>
      </c>
      <c r="AE4992" s="8">
        <f>(1+$F4992)*AA4992</f>
        <v>1614.1824082493486</v>
      </c>
      <c r="AF4992" s="8">
        <f>(1+$F4992)*AB4992</f>
        <v>1936.8515531157295</v>
      </c>
      <c r="AG4992" s="8">
        <f>(1+$F4992)*AC4992</f>
        <v>950.75625508774988</v>
      </c>
      <c r="AH4992" s="8">
        <f>(1+$F4992)*$T4992/1000</f>
        <v>152.99363061811198</v>
      </c>
      <c r="AI4992" s="8">
        <f>(1+BWscncns[[#This Row],[pid_error]]*K_p)*BWscncns[[#This Row],[dbw]]/1000</f>
        <v>268.49681530905605</v>
      </c>
      <c r="AJ4992" s="13">
        <f>BWscncns[[#This Row],[Torflow prgrssv alt vote]]/VLOOKUP(BWscncns[[#This Row],[class]],AltBWtotl,2,FALSE)*100</f>
        <v>5.295473971136372E-3</v>
      </c>
      <c r="AK4992">
        <f>IF(D4992=E4992,1,0)</f>
        <v>1</v>
      </c>
    </row>
    <row r="4993" spans="1:37">
      <c r="A4993" s="1" t="s">
        <v>3239</v>
      </c>
      <c r="B4993" s="1" t="s">
        <v>3240</v>
      </c>
      <c r="C4993">
        <v>229</v>
      </c>
      <c r="D4993">
        <v>1524979588</v>
      </c>
      <c r="E4993">
        <v>1524979588</v>
      </c>
      <c r="F4993" s="2">
        <v>-0.25440776088700001</v>
      </c>
      <c r="G4993" s="2">
        <v>-0.25440776088700001</v>
      </c>
      <c r="H4993">
        <v>229045</v>
      </c>
      <c r="I4993" s="2">
        <v>-1.35688790313E-2</v>
      </c>
      <c r="J4993" s="2">
        <v>0</v>
      </c>
      <c r="K4993">
        <v>4</v>
      </c>
      <c r="L4993" s="1" t="s">
        <v>11810</v>
      </c>
      <c r="M4993" s="1" t="s">
        <v>3240</v>
      </c>
      <c r="N4993">
        <v>0</v>
      </c>
      <c r="O4993">
        <v>0</v>
      </c>
      <c r="P4993">
        <v>1</v>
      </c>
      <c r="Q4993">
        <v>1</v>
      </c>
      <c r="R4993" s="19">
        <f>BWscncns[[#This Row],[C fx]]*4+BWscncns[[#This Row],[C fg]]*2+BWscncns[[#This Row],[C fm]]</f>
        <v>1</v>
      </c>
      <c r="S4993">
        <v>20</v>
      </c>
      <c r="T4993">
        <v>307200</v>
      </c>
      <c r="U4993" s="13">
        <v>1</v>
      </c>
      <c r="V4993" s="13">
        <v>1</v>
      </c>
      <c r="W4993">
        <v>3250</v>
      </c>
      <c r="X4993">
        <v>65</v>
      </c>
      <c r="Z4993" s="10">
        <f>IF($N4993&lt;&gt;0,constants!$L$2,IF($O4993&lt;&gt;0,constants!$M$2,IF($P4993&lt;&gt;0,constants!$N$2,0)))</f>
        <v>1117.99</v>
      </c>
      <c r="AA4993" s="10">
        <f>IF($N4993&lt;&gt;0,constants!$L$2,IF($O4993&lt;&gt;0,constants!$M$2,IF($P4993&lt;&gt;0,constants!$P$2,0)))</f>
        <v>4051.45</v>
      </c>
      <c r="AB4993" s="11">
        <f>constants!$O$2</f>
        <v>4861.32</v>
      </c>
      <c r="AC4993" s="11">
        <f>VLOOKUP(BWscncns[[#This Row],[scanner]],[0]!ScnrAvgBW,2,FALSE)/1000</f>
        <v>4819.491751072962</v>
      </c>
      <c r="AD4993" s="8">
        <f>(1+$F4993)*Z4993</f>
        <v>833.56466740594283</v>
      </c>
      <c r="AE4993" s="8">
        <f>(1+$F4993)*AA4993</f>
        <v>3020.7296771543638</v>
      </c>
      <c r="AF4993" s="8">
        <f>(1+$F4993)*AB4993</f>
        <v>3624.5624638448089</v>
      </c>
      <c r="AG4993" s="8">
        <f>(1+$F4993)*AC4993</f>
        <v>3593.3756460691229</v>
      </c>
      <c r="AH4993" s="8">
        <f>(1+$F4993)*$T4993/1000</f>
        <v>229.04593585551359</v>
      </c>
      <c r="AI4993" s="8">
        <f>(1+BWscncns[[#This Row],[pid_error]]*K_p)*BWscncns[[#This Row],[dbw]]/1000</f>
        <v>268.1229679277568</v>
      </c>
      <c r="AJ4993" s="13">
        <f>BWscncns[[#This Row],[Torflow prgrssv alt vote]]/VLOOKUP(BWscncns[[#This Row],[class]],AltBWtotl,2,FALSE)*100</f>
        <v>5.2881007027623357E-3</v>
      </c>
      <c r="AK4993">
        <f>IF(D4993=E4993,1,0)</f>
        <v>1</v>
      </c>
    </row>
    <row r="4994" spans="1:37">
      <c r="A4994" s="1" t="s">
        <v>9632</v>
      </c>
      <c r="B4994" s="1" t="s">
        <v>9633</v>
      </c>
      <c r="C4994">
        <v>228</v>
      </c>
      <c r="D4994">
        <v>1525002309</v>
      </c>
      <c r="E4994">
        <v>1525002309</v>
      </c>
      <c r="F4994" s="2">
        <v>-0.25812943643199998</v>
      </c>
      <c r="G4994" s="2">
        <v>-0.25812943643199998</v>
      </c>
      <c r="H4994">
        <v>227902</v>
      </c>
      <c r="I4994" s="2">
        <v>0.14705619564799999</v>
      </c>
      <c r="J4994" s="2">
        <v>0</v>
      </c>
      <c r="K4994">
        <v>6</v>
      </c>
      <c r="L4994" s="1" t="s">
        <v>11780</v>
      </c>
      <c r="M4994" s="1" t="s">
        <v>9633</v>
      </c>
      <c r="N4994">
        <v>0</v>
      </c>
      <c r="O4994">
        <v>0</v>
      </c>
      <c r="P4994">
        <v>1</v>
      </c>
      <c r="Q4994">
        <v>0</v>
      </c>
      <c r="R4994" s="19">
        <f>BWscncns[[#This Row],[C fx]]*4+BWscncns[[#This Row],[C fg]]*2+BWscncns[[#This Row],[C fm]]</f>
        <v>1</v>
      </c>
      <c r="S4994">
        <v>183</v>
      </c>
      <c r="T4994">
        <v>307200</v>
      </c>
      <c r="U4994" s="13">
        <v>0.59570299999999998</v>
      </c>
      <c r="V4994" s="13">
        <v>1.6786890000000001</v>
      </c>
      <c r="W4994">
        <v>4543</v>
      </c>
      <c r="X4994">
        <v>90</v>
      </c>
      <c r="Z4994" s="10">
        <f>IF($N4994&lt;&gt;0,constants!$L$2,IF($O4994&lt;&gt;0,constants!$M$2,IF($P4994&lt;&gt;0,constants!$N$2,0)))</f>
        <v>1117.99</v>
      </c>
      <c r="AA4994" s="10">
        <f>IF($N4994&lt;&gt;0,constants!$L$2,IF($O4994&lt;&gt;0,constants!$M$2,IF($P4994&lt;&gt;0,constants!$P$2,0)))</f>
        <v>4051.45</v>
      </c>
      <c r="AB4994" s="11">
        <f>constants!$O$2</f>
        <v>4861.32</v>
      </c>
      <c r="AC4994" s="11">
        <f>VLOOKUP(BWscncns[[#This Row],[scanner]],[0]!ScnrAvgBW,2,FALSE)/1000</f>
        <v>2386.3111194805197</v>
      </c>
      <c r="AD4994" s="8">
        <f>(1+$F4994)*Z4994</f>
        <v>829.40387136338836</v>
      </c>
      <c r="AE4994" s="8">
        <f>(1+$F4994)*AA4994</f>
        <v>3005.6514947675737</v>
      </c>
      <c r="AF4994" s="8">
        <f>(1+$F4994)*AB4994</f>
        <v>3606.4702080843899</v>
      </c>
      <c r="AG4994" s="8">
        <f>(1+$F4994)*AC4994</f>
        <v>1770.3339750575983</v>
      </c>
      <c r="AH4994" s="8">
        <f>(1+$F4994)*$T4994/1000</f>
        <v>227.90263712808962</v>
      </c>
      <c r="AI4994" s="8">
        <f>(1+BWscncns[[#This Row],[pid_error]]*K_p)*BWscncns[[#This Row],[dbw]]/1000</f>
        <v>267.55131856404483</v>
      </c>
      <c r="AJ4994" s="13">
        <f>BWscncns[[#This Row],[Torflow prgrssv alt vote]]/VLOOKUP(BWscncns[[#This Row],[class]],AltBWtotl,2,FALSE)*100</f>
        <v>5.2768262512472627E-3</v>
      </c>
      <c r="AK4994">
        <f>IF(D4994=E4994,1,0)</f>
        <v>1</v>
      </c>
    </row>
    <row r="4995" spans="1:37">
      <c r="A4995" s="1" t="s">
        <v>6141</v>
      </c>
      <c r="B4995" s="1" t="s">
        <v>6142</v>
      </c>
      <c r="C4995">
        <v>57</v>
      </c>
      <c r="D4995">
        <v>1524988261</v>
      </c>
      <c r="E4995">
        <v>1524988261</v>
      </c>
      <c r="F4995" s="2">
        <v>-0.88182357853000004</v>
      </c>
      <c r="G4995" s="2">
        <v>-0.88182357853000004</v>
      </c>
      <c r="H4995">
        <v>56507</v>
      </c>
      <c r="I4995" s="2">
        <v>-4.5451414570499997E-2</v>
      </c>
      <c r="J4995" s="2">
        <v>0</v>
      </c>
      <c r="K4995">
        <v>8</v>
      </c>
      <c r="L4995" s="1" t="s">
        <v>11951</v>
      </c>
      <c r="M4995" s="1" t="s">
        <v>6142</v>
      </c>
      <c r="N4995">
        <v>0</v>
      </c>
      <c r="O4995">
        <v>0</v>
      </c>
      <c r="P4995">
        <v>1</v>
      </c>
      <c r="Q4995">
        <v>0</v>
      </c>
      <c r="R4995" s="19">
        <f>BWscncns[[#This Row],[C fx]]*4+BWscncns[[#This Row],[C fg]]*2+BWscncns[[#This Row],[C fm]]</f>
        <v>1</v>
      </c>
      <c r="S4995">
        <v>57</v>
      </c>
      <c r="T4995">
        <v>478160</v>
      </c>
      <c r="U4995" s="13">
        <v>0.11920699999999999</v>
      </c>
      <c r="V4995" s="13">
        <v>8.3887719999999995</v>
      </c>
      <c r="W4995">
        <v>6139</v>
      </c>
      <c r="X4995">
        <v>122</v>
      </c>
      <c r="Z4995" s="10">
        <f>IF($N4995&lt;&gt;0,constants!$L$2,IF($O4995&lt;&gt;0,constants!$M$2,IF($P4995&lt;&gt;0,constants!$N$2,0)))</f>
        <v>1117.99</v>
      </c>
      <c r="AA4995" s="10">
        <f>IF($N4995&lt;&gt;0,constants!$L$2,IF($O4995&lt;&gt;0,constants!$M$2,IF($P4995&lt;&gt;0,constants!$P$2,0)))</f>
        <v>4051.45</v>
      </c>
      <c r="AB4995" s="11">
        <f>constants!$O$2</f>
        <v>4861.32</v>
      </c>
      <c r="AC4995" s="11">
        <f>VLOOKUP(BWscncns[[#This Row],[scanner]],[0]!ScnrAvgBW,2,FALSE)/1000</f>
        <v>509.99709399477808</v>
      </c>
      <c r="AD4995" s="8">
        <f>(1+$F4995)*Z4995</f>
        <v>132.12005743924524</v>
      </c>
      <c r="AE4995" s="8">
        <f>(1+$F4995)*AA4995</f>
        <v>478.7858627646313</v>
      </c>
      <c r="AF4995" s="8">
        <f>(1+$F4995)*AB4995</f>
        <v>574.49340122054014</v>
      </c>
      <c r="AG4995" s="8">
        <f>(1+$F4995)*AC4995</f>
        <v>60.26963152840208</v>
      </c>
      <c r="AH4995" s="8">
        <f>(1+$F4995)*$T4995/1000</f>
        <v>56.507237690095181</v>
      </c>
      <c r="AI4995" s="8">
        <f>(1+BWscncns[[#This Row],[pid_error]]*K_p)*BWscncns[[#This Row],[dbw]]/1000</f>
        <v>267.33361884504757</v>
      </c>
      <c r="AJ4995" s="13">
        <f>BWscncns[[#This Row],[Torflow prgrssv alt vote]]/VLOOKUP(BWscncns[[#This Row],[class]],AltBWtotl,2,FALSE)*100</f>
        <v>5.2725326316222162E-3</v>
      </c>
      <c r="AK4995">
        <f>IF(D4995=E4995,1,0)</f>
        <v>1</v>
      </c>
    </row>
    <row r="4996" spans="1:37">
      <c r="A4996" s="1" t="s">
        <v>8976</v>
      </c>
      <c r="B4996" s="1" t="s">
        <v>8977</v>
      </c>
      <c r="C4996">
        <v>227</v>
      </c>
      <c r="D4996">
        <v>1524991634</v>
      </c>
      <c r="E4996">
        <v>1524991634</v>
      </c>
      <c r="F4996" s="2">
        <v>-0.26030895032200002</v>
      </c>
      <c r="G4996" s="2">
        <v>-0.26030895032200002</v>
      </c>
      <c r="H4996">
        <v>227233</v>
      </c>
      <c r="I4996" s="2">
        <v>0.22293606379100001</v>
      </c>
      <c r="J4996" s="2">
        <v>0</v>
      </c>
      <c r="K4996">
        <v>6</v>
      </c>
      <c r="L4996" s="1" t="s">
        <v>11585</v>
      </c>
      <c r="M4996" s="1" t="s">
        <v>8977</v>
      </c>
      <c r="N4996">
        <v>0</v>
      </c>
      <c r="O4996">
        <v>0</v>
      </c>
      <c r="P4996">
        <v>1</v>
      </c>
      <c r="Q4996">
        <v>0</v>
      </c>
      <c r="R4996" s="19">
        <f>BWscncns[[#This Row],[C fx]]*4+BWscncns[[#This Row],[C fg]]*2+BWscncns[[#This Row],[C fm]]</f>
        <v>1</v>
      </c>
      <c r="S4996">
        <v>227</v>
      </c>
      <c r="T4996">
        <v>307200</v>
      </c>
      <c r="U4996" s="13">
        <v>0.73893200000000003</v>
      </c>
      <c r="V4996" s="13">
        <v>1.3533040000000001</v>
      </c>
      <c r="W4996">
        <v>4167</v>
      </c>
      <c r="X4996">
        <v>83</v>
      </c>
      <c r="Z4996" s="10">
        <f>IF($N4996&lt;&gt;0,constants!$L$2,IF($O4996&lt;&gt;0,constants!$M$2,IF($P4996&lt;&gt;0,constants!$N$2,0)))</f>
        <v>1117.99</v>
      </c>
      <c r="AA4996" s="10">
        <f>IF($N4996&lt;&gt;0,constants!$L$2,IF($O4996&lt;&gt;0,constants!$M$2,IF($P4996&lt;&gt;0,constants!$P$2,0)))</f>
        <v>4051.45</v>
      </c>
      <c r="AB4996" s="11">
        <f>constants!$O$2</f>
        <v>4861.32</v>
      </c>
      <c r="AC4996" s="11">
        <f>VLOOKUP(BWscncns[[#This Row],[scanner]],[0]!ScnrAvgBW,2,FALSE)/1000</f>
        <v>2386.3111194805197</v>
      </c>
      <c r="AD4996" s="8">
        <f>(1+$F4996)*Z4996</f>
        <v>826.96719662950727</v>
      </c>
      <c r="AE4996" s="8">
        <f>(1+$F4996)*AA4996</f>
        <v>2996.8213032179333</v>
      </c>
      <c r="AF4996" s="8">
        <f>(1+$F4996)*AB4996</f>
        <v>3595.8748936206548</v>
      </c>
      <c r="AG4996" s="8">
        <f>(1+$F4996)*AC4996</f>
        <v>1765.132976826829</v>
      </c>
      <c r="AH4996" s="8">
        <f>(1+$F4996)*$T4996/1000</f>
        <v>227.23309046108162</v>
      </c>
      <c r="AI4996" s="8">
        <f>(1+BWscncns[[#This Row],[pid_error]]*K_p)*BWscncns[[#This Row],[dbw]]/1000</f>
        <v>267.21654523054082</v>
      </c>
      <c r="AJ4996" s="13">
        <f>BWscncns[[#This Row],[Torflow prgrssv alt vote]]/VLOOKUP(BWscncns[[#This Row],[class]],AltBWtotl,2,FALSE)*100</f>
        <v>5.2702236274069746E-3</v>
      </c>
      <c r="AK4996">
        <f>IF(D4996=E4996,1,0)</f>
        <v>1</v>
      </c>
    </row>
    <row r="4997" spans="1:37">
      <c r="A4997" s="1" t="s">
        <v>2861</v>
      </c>
      <c r="B4997" s="1" t="s">
        <v>2862</v>
      </c>
      <c r="C4997">
        <v>226</v>
      </c>
      <c r="D4997">
        <v>1524944998</v>
      </c>
      <c r="E4997">
        <v>1524944998</v>
      </c>
      <c r="F4997" s="2">
        <v>-0.26513953542899998</v>
      </c>
      <c r="G4997" s="2">
        <v>-0.26513953542899998</v>
      </c>
      <c r="H4997">
        <v>225749</v>
      </c>
      <c r="I4997" s="2">
        <v>0.163443986382</v>
      </c>
      <c r="J4997" s="2">
        <v>0</v>
      </c>
      <c r="K4997">
        <v>6</v>
      </c>
      <c r="L4997" s="1" t="s">
        <v>11776</v>
      </c>
      <c r="M4997" s="1" t="s">
        <v>2862</v>
      </c>
      <c r="N4997">
        <v>0</v>
      </c>
      <c r="O4997">
        <v>0</v>
      </c>
      <c r="P4997">
        <v>1</v>
      </c>
      <c r="Q4997">
        <v>0</v>
      </c>
      <c r="R4997" s="19">
        <f>BWscncns[[#This Row],[C fx]]*4+BWscncns[[#This Row],[C fg]]*2+BWscncns[[#This Row],[C fm]]</f>
        <v>1</v>
      </c>
      <c r="S4997">
        <v>226</v>
      </c>
      <c r="T4997">
        <v>307200</v>
      </c>
      <c r="U4997" s="13">
        <v>0.73567700000000003</v>
      </c>
      <c r="V4997" s="13">
        <v>1.3592919999999999</v>
      </c>
      <c r="W4997">
        <v>4182</v>
      </c>
      <c r="X4997">
        <v>83</v>
      </c>
      <c r="Z4997" s="10">
        <f>IF($N4997&lt;&gt;0,constants!$L$2,IF($O4997&lt;&gt;0,constants!$M$2,IF($P4997&lt;&gt;0,constants!$N$2,0)))</f>
        <v>1117.99</v>
      </c>
      <c r="AA4997" s="10">
        <f>IF($N4997&lt;&gt;0,constants!$L$2,IF($O4997&lt;&gt;0,constants!$M$2,IF($P4997&lt;&gt;0,constants!$P$2,0)))</f>
        <v>4051.45</v>
      </c>
      <c r="AB4997" s="11">
        <f>constants!$O$2</f>
        <v>4861.32</v>
      </c>
      <c r="AC4997" s="11">
        <f>VLOOKUP(BWscncns[[#This Row],[scanner]],[0]!ScnrAvgBW,2,FALSE)/1000</f>
        <v>2386.3111194805197</v>
      </c>
      <c r="AD4997" s="8">
        <f>(1+$F4997)*Z4997</f>
        <v>821.56665078573224</v>
      </c>
      <c r="AE4997" s="8">
        <f>(1+$F4997)*AA4997</f>
        <v>2977.2504291861778</v>
      </c>
      <c r="AF4997" s="8">
        <f>(1+$F4997)*AB4997</f>
        <v>3572.3918736282935</v>
      </c>
      <c r="AG4997" s="8">
        <f>(1+$F4997)*AC4997</f>
        <v>1753.6056978723977</v>
      </c>
      <c r="AH4997" s="8">
        <f>(1+$F4997)*$T4997/1000</f>
        <v>225.74913471621119</v>
      </c>
      <c r="AI4997" s="8">
        <f>(1+BWscncns[[#This Row],[pid_error]]*K_p)*BWscncns[[#This Row],[dbw]]/1000</f>
        <v>266.47456735810562</v>
      </c>
      <c r="AJ4997" s="13">
        <f>BWscncns[[#This Row],[Torflow prgrssv alt vote]]/VLOOKUP(BWscncns[[#This Row],[class]],AltBWtotl,2,FALSE)*100</f>
        <v>5.2555898429946079E-3</v>
      </c>
      <c r="AK4997">
        <f>IF(D4997=E4997,1,0)</f>
        <v>1</v>
      </c>
    </row>
    <row r="4998" spans="1:37">
      <c r="A4998" s="1" t="s">
        <v>10244</v>
      </c>
      <c r="B4998" s="1" t="s">
        <v>49</v>
      </c>
      <c r="C4998">
        <v>276</v>
      </c>
      <c r="D4998">
        <v>1524957136</v>
      </c>
      <c r="E4998">
        <v>1524957136</v>
      </c>
      <c r="F4998" s="2">
        <v>7.79444787931E-2</v>
      </c>
      <c r="G4998" s="2">
        <v>7.79444787931E-2</v>
      </c>
      <c r="H4998">
        <v>275953</v>
      </c>
      <c r="I4998" s="2">
        <v>-0.74937878199600005</v>
      </c>
      <c r="J4998" s="2">
        <v>0</v>
      </c>
      <c r="K4998">
        <v>1</v>
      </c>
      <c r="L4998" s="1" t="s">
        <v>11637</v>
      </c>
      <c r="M4998" s="1" t="s">
        <v>49</v>
      </c>
      <c r="N4998">
        <v>0</v>
      </c>
      <c r="O4998">
        <v>0</v>
      </c>
      <c r="P4998">
        <v>1</v>
      </c>
      <c r="Q4998">
        <v>0</v>
      </c>
      <c r="R4998" s="19">
        <f>BWscncns[[#This Row],[C fx]]*4+BWscncns[[#This Row],[C fg]]*2+BWscncns[[#This Row],[C fm]]</f>
        <v>1</v>
      </c>
      <c r="S4998">
        <v>464</v>
      </c>
      <c r="T4998">
        <v>256000</v>
      </c>
      <c r="U4998" s="13">
        <v>1.8125</v>
      </c>
      <c r="V4998" s="13">
        <v>0.55172399999999999</v>
      </c>
      <c r="W4998">
        <v>641</v>
      </c>
      <c r="X4998">
        <v>12</v>
      </c>
      <c r="Z4998" s="10">
        <f>IF($N4998&lt;&gt;0,constants!$L$2,IF($O4998&lt;&gt;0,constants!$M$2,IF($P4998&lt;&gt;0,constants!$N$2,0)))</f>
        <v>1117.99</v>
      </c>
      <c r="AA4998" s="10">
        <f>IF($N4998&lt;&gt;0,constants!$L$2,IF($O4998&lt;&gt;0,constants!$M$2,IF($P4998&lt;&gt;0,constants!$P$2,0)))</f>
        <v>4051.45</v>
      </c>
      <c r="AB4998" s="11">
        <f>constants!$O$2</f>
        <v>4861.32</v>
      </c>
      <c r="AC4998" s="11">
        <f>VLOOKUP(BWscncns[[#This Row],[scanner]],[0]!ScnrAvgBW,2,FALSE)/1000</f>
        <v>11818.828055288463</v>
      </c>
      <c r="AD4998" s="8">
        <f>(1+$F4998)*Z4998</f>
        <v>1205.1311478458979</v>
      </c>
      <c r="AE4998" s="8">
        <f>(1+$F4998)*AA4998</f>
        <v>4367.2381586063048</v>
      </c>
      <c r="AF4998" s="8">
        <f>(1+$F4998)*AB4998</f>
        <v>5240.2330536464733</v>
      </c>
      <c r="AG4998" s="8">
        <f>(1+$F4998)*AC4998</f>
        <v>12740.04044800319</v>
      </c>
      <c r="AH4998" s="8">
        <f>(1+$F4998)*$T4998/1000</f>
        <v>275.95378657103362</v>
      </c>
      <c r="AI4998" s="8">
        <f>(1+BWscncns[[#This Row],[pid_error]]*K_p)*BWscncns[[#This Row],[dbw]]/1000</f>
        <v>265.97689328551678</v>
      </c>
      <c r="AJ4998" s="13">
        <f>BWscncns[[#This Row],[Torflow prgrssv alt vote]]/VLOOKUP(BWscncns[[#This Row],[class]],AltBWtotl,2,FALSE)*100</f>
        <v>5.2457743817033078E-3</v>
      </c>
      <c r="AK4998">
        <f>IF(D4998=E4998,1,0)</f>
        <v>1</v>
      </c>
    </row>
    <row r="4999" spans="1:37">
      <c r="A4999" s="1" t="s">
        <v>9427</v>
      </c>
      <c r="B4999" s="1" t="s">
        <v>9428</v>
      </c>
      <c r="C4999">
        <v>36</v>
      </c>
      <c r="D4999">
        <v>1524994035</v>
      </c>
      <c r="E4999">
        <v>1524994035</v>
      </c>
      <c r="F4999" s="2">
        <v>-0.92800045304000001</v>
      </c>
      <c r="G4999" s="2">
        <v>-0.92800045304000001</v>
      </c>
      <c r="H4999">
        <v>35509</v>
      </c>
      <c r="I4999" s="2">
        <v>-5.0287614680299998E-2</v>
      </c>
      <c r="J4999" s="2">
        <v>0</v>
      </c>
      <c r="K4999">
        <v>8</v>
      </c>
      <c r="L4999" s="1" t="s">
        <v>11823</v>
      </c>
      <c r="M4999" s="1" t="s">
        <v>9428</v>
      </c>
      <c r="N4999">
        <v>0</v>
      </c>
      <c r="O4999">
        <v>0</v>
      </c>
      <c r="P4999">
        <v>1</v>
      </c>
      <c r="Q4999">
        <v>0</v>
      </c>
      <c r="R4999" s="19">
        <f>BWscncns[[#This Row],[C fx]]*4+BWscncns[[#This Row],[C fg]]*2+BWscncns[[#This Row],[C fm]]</f>
        <v>1</v>
      </c>
      <c r="S4999">
        <v>36</v>
      </c>
      <c r="T4999">
        <v>493192</v>
      </c>
      <c r="U4999" s="13">
        <v>7.2994000000000003E-2</v>
      </c>
      <c r="V4999" s="13">
        <v>13.699778</v>
      </c>
      <c r="W4999">
        <v>6293</v>
      </c>
      <c r="X4999">
        <v>125</v>
      </c>
      <c r="Z4999" s="10">
        <f>IF($N4999&lt;&gt;0,constants!$L$2,IF($O4999&lt;&gt;0,constants!$M$2,IF($P4999&lt;&gt;0,constants!$N$2,0)))</f>
        <v>1117.99</v>
      </c>
      <c r="AA4999" s="10">
        <f>IF($N4999&lt;&gt;0,constants!$L$2,IF($O4999&lt;&gt;0,constants!$M$2,IF($P4999&lt;&gt;0,constants!$P$2,0)))</f>
        <v>4051.45</v>
      </c>
      <c r="AB4999" s="11">
        <f>constants!$O$2</f>
        <v>4861.32</v>
      </c>
      <c r="AC4999" s="11">
        <f>VLOOKUP(BWscncns[[#This Row],[scanner]],[0]!ScnrAvgBW,2,FALSE)/1000</f>
        <v>509.99709399477808</v>
      </c>
      <c r="AD4999" s="8">
        <f>(1+$F4999)*Z4999</f>
        <v>80.4947735058104</v>
      </c>
      <c r="AE4999" s="8">
        <f>(1+$F4999)*AA4999</f>
        <v>291.70256453109198</v>
      </c>
      <c r="AF4999" s="8">
        <f>(1+$F4999)*AB4999</f>
        <v>350.01283762758715</v>
      </c>
      <c r="AG4999" s="8">
        <f>(1+$F4999)*AC4999</f>
        <v>36.719559718540559</v>
      </c>
      <c r="AH4999" s="8">
        <f>(1+$F4999)*$T4999/1000</f>
        <v>35.509600564296314</v>
      </c>
      <c r="AI4999" s="8">
        <f>(1+BWscncns[[#This Row],[pid_error]]*K_p)*BWscncns[[#This Row],[dbw]]/1000</f>
        <v>264.3508002821481</v>
      </c>
      <c r="AJ4999" s="13">
        <f>BWscncns[[#This Row],[Torflow prgrssv alt vote]]/VLOOKUP(BWscncns[[#This Row],[class]],AltBWtotl,2,FALSE)*100</f>
        <v>5.2137034866944635E-3</v>
      </c>
      <c r="AK4999">
        <f>IF(D4999=E4999,1,0)</f>
        <v>1</v>
      </c>
    </row>
    <row r="5000" spans="1:37">
      <c r="A5000" s="1" t="s">
        <v>11068</v>
      </c>
      <c r="B5000" s="1" t="s">
        <v>1</v>
      </c>
      <c r="C5000">
        <v>215</v>
      </c>
      <c r="D5000">
        <v>1524999455</v>
      </c>
      <c r="E5000">
        <v>1524999455</v>
      </c>
      <c r="F5000" s="2">
        <v>-0.31113443852</v>
      </c>
      <c r="G5000" s="2">
        <v>-0.31113443852</v>
      </c>
      <c r="H5000">
        <v>215146</v>
      </c>
      <c r="I5000" s="2">
        <v>7.0476456104799995E-2</v>
      </c>
      <c r="J5000" s="2">
        <v>0</v>
      </c>
      <c r="K5000">
        <v>6</v>
      </c>
      <c r="L5000" s="1" t="s">
        <v>11794</v>
      </c>
      <c r="M5000" s="1" t="s">
        <v>1</v>
      </c>
      <c r="N5000">
        <v>0</v>
      </c>
      <c r="O5000">
        <v>0</v>
      </c>
      <c r="P5000">
        <v>1</v>
      </c>
      <c r="Q5000">
        <v>0</v>
      </c>
      <c r="R5000" s="19">
        <f>BWscncns[[#This Row],[C fx]]*4+BWscncns[[#This Row],[C fg]]*2+BWscncns[[#This Row],[C fm]]</f>
        <v>1</v>
      </c>
      <c r="S5000">
        <v>215</v>
      </c>
      <c r="T5000">
        <v>312320</v>
      </c>
      <c r="U5000" s="13">
        <v>0.68839700000000004</v>
      </c>
      <c r="V5000" s="13">
        <v>1.4526509999999999</v>
      </c>
      <c r="W5000">
        <v>4315</v>
      </c>
      <c r="X5000">
        <v>86</v>
      </c>
      <c r="Z5000" s="10">
        <f>IF($N5000&lt;&gt;0,constants!$L$2,IF($O5000&lt;&gt;0,constants!$M$2,IF($P5000&lt;&gt;0,constants!$N$2,0)))</f>
        <v>1117.99</v>
      </c>
      <c r="AA5000" s="10">
        <f>IF($N5000&lt;&gt;0,constants!$L$2,IF($O5000&lt;&gt;0,constants!$M$2,IF($P5000&lt;&gt;0,constants!$P$2,0)))</f>
        <v>4051.45</v>
      </c>
      <c r="AB5000" s="11">
        <f>constants!$O$2</f>
        <v>4861.32</v>
      </c>
      <c r="AC5000" s="11">
        <f>VLOOKUP(BWscncns[[#This Row],[scanner]],[0]!ScnrAvgBW,2,FALSE)/1000</f>
        <v>2386.3111194805197</v>
      </c>
      <c r="AD5000" s="8">
        <f>(1+$F5000)*Z5000</f>
        <v>770.14480907902521</v>
      </c>
      <c r="AE5000" s="8">
        <f>(1+$F5000)*AA5000</f>
        <v>2790.9043790581459</v>
      </c>
      <c r="AF5000" s="8">
        <f>(1+$F5000)*AB5000</f>
        <v>3348.7959313339534</v>
      </c>
      <c r="AG5000" s="8">
        <f>(1+$F5000)*AC5000</f>
        <v>1643.8475491869156</v>
      </c>
      <c r="AH5000" s="8">
        <f>(1+$F5000)*$T5000/1000</f>
        <v>215.1464921614336</v>
      </c>
      <c r="AI5000" s="8">
        <f>(1+BWscncns[[#This Row],[pid_error]]*K_p)*BWscncns[[#This Row],[dbw]]/1000</f>
        <v>263.73324608071687</v>
      </c>
      <c r="AJ5000" s="13">
        <f>BWscncns[[#This Row],[Torflow prgrssv alt vote]]/VLOOKUP(BWscncns[[#This Row],[class]],AltBWtotl,2,FALSE)*100</f>
        <v>5.2015236692330123E-3</v>
      </c>
      <c r="AK5000">
        <f>IF(D5000=E5000,1,0)</f>
        <v>1</v>
      </c>
    </row>
    <row r="5001" spans="1:37">
      <c r="A5001" s="1" t="s">
        <v>3113</v>
      </c>
      <c r="B5001" s="1" t="s">
        <v>3114</v>
      </c>
      <c r="C5001">
        <v>115</v>
      </c>
      <c r="D5001">
        <v>1524925046</v>
      </c>
      <c r="E5001">
        <v>1524925046</v>
      </c>
      <c r="F5001" s="2">
        <v>-0.71863780325399995</v>
      </c>
      <c r="G5001" s="2">
        <v>-0.71863780325399995</v>
      </c>
      <c r="H5001">
        <v>115245</v>
      </c>
      <c r="I5001" s="2">
        <v>-0.42458724894200001</v>
      </c>
      <c r="J5001" s="2">
        <v>0.6</v>
      </c>
      <c r="K5001">
        <v>6</v>
      </c>
      <c r="L5001" s="1" t="s">
        <v>11805</v>
      </c>
      <c r="M5001" s="1" t="s">
        <v>3114</v>
      </c>
      <c r="N5001">
        <v>0</v>
      </c>
      <c r="O5001">
        <v>0</v>
      </c>
      <c r="P5001">
        <v>1</v>
      </c>
      <c r="Q5001">
        <v>0</v>
      </c>
      <c r="R5001" s="19">
        <f>BWscncns[[#This Row],[C fx]]*4+BWscncns[[#This Row],[C fg]]*2+BWscncns[[#This Row],[C fm]]</f>
        <v>1</v>
      </c>
      <c r="S5001">
        <v>283</v>
      </c>
      <c r="T5001">
        <v>409600</v>
      </c>
      <c r="U5001" s="13">
        <v>0.69091800000000003</v>
      </c>
      <c r="V5001" s="13">
        <v>1.4473499999999999</v>
      </c>
      <c r="W5001">
        <v>4307</v>
      </c>
      <c r="X5001">
        <v>86</v>
      </c>
      <c r="Z5001" s="10">
        <f>IF($N5001&lt;&gt;0,constants!$L$2,IF($O5001&lt;&gt;0,constants!$M$2,IF($P5001&lt;&gt;0,constants!$N$2,0)))</f>
        <v>1117.99</v>
      </c>
      <c r="AA5001" s="10">
        <f>IF($N5001&lt;&gt;0,constants!$L$2,IF($O5001&lt;&gt;0,constants!$M$2,IF($P5001&lt;&gt;0,constants!$P$2,0)))</f>
        <v>4051.45</v>
      </c>
      <c r="AB5001" s="11">
        <f>constants!$O$2</f>
        <v>4861.32</v>
      </c>
      <c r="AC5001" s="11">
        <f>VLOOKUP(BWscncns[[#This Row],[scanner]],[0]!ScnrAvgBW,2,FALSE)/1000</f>
        <v>2386.3111194805197</v>
      </c>
      <c r="AD5001" s="8">
        <f>(1+$F5001)*Z5001</f>
        <v>314.56012234006062</v>
      </c>
      <c r="AE5001" s="8">
        <f>(1+$F5001)*AA5001</f>
        <v>1139.9248720065818</v>
      </c>
      <c r="AF5001" s="8">
        <f>(1+$F5001)*AB5001</f>
        <v>1367.7916742852649</v>
      </c>
      <c r="AG5001" s="8">
        <f>(1+$F5001)*AC5001</f>
        <v>671.41773869644555</v>
      </c>
      <c r="AH5001" s="8">
        <f>(1+$F5001)*$T5001/1000</f>
        <v>115.24595578716163</v>
      </c>
      <c r="AI5001" s="8">
        <f>(1+BWscncns[[#This Row],[pid_error]]*K_p)*BWscncns[[#This Row],[dbw]]/1000</f>
        <v>262.42297789358082</v>
      </c>
      <c r="AJ5001" s="13">
        <f>BWscncns[[#This Row],[Torflow prgrssv alt vote]]/VLOOKUP(BWscncns[[#This Row],[class]],AltBWtotl,2,FALSE)*100</f>
        <v>5.1756816827193165E-3</v>
      </c>
      <c r="AK5001">
        <f>IF(D5001=E5001,1,0)</f>
        <v>1</v>
      </c>
    </row>
    <row r="5002" spans="1:37">
      <c r="A5002" s="1" t="s">
        <v>9796</v>
      </c>
      <c r="B5002" s="1" t="s">
        <v>9797</v>
      </c>
      <c r="C5002">
        <v>5</v>
      </c>
      <c r="D5002">
        <v>1524960601</v>
      </c>
      <c r="E5002">
        <v>1524960601</v>
      </c>
      <c r="F5002" s="2">
        <v>-0.98551831847500004</v>
      </c>
      <c r="G5002" s="2">
        <v>-0.98551831847500004</v>
      </c>
      <c r="H5002">
        <v>5107</v>
      </c>
      <c r="I5002" s="2">
        <v>-4.26959092972E-3</v>
      </c>
      <c r="J5002" s="2">
        <v>0.166666666667</v>
      </c>
      <c r="K5002">
        <v>8</v>
      </c>
      <c r="L5002" s="1" t="s">
        <v>11870</v>
      </c>
      <c r="M5002" s="1" t="s">
        <v>9797</v>
      </c>
      <c r="N5002">
        <v>1</v>
      </c>
      <c r="O5002">
        <v>0</v>
      </c>
      <c r="P5002">
        <v>0</v>
      </c>
      <c r="Q5002">
        <v>0</v>
      </c>
      <c r="R5002" s="19">
        <f>BWscncns[[#This Row],[C fx]]*4+BWscncns[[#This Row],[C fg]]*2+BWscncns[[#This Row],[C fm]]</f>
        <v>4</v>
      </c>
      <c r="S5002">
        <v>4</v>
      </c>
      <c r="T5002">
        <v>516052</v>
      </c>
      <c r="U5002" s="13">
        <v>7.7510000000000001E-3</v>
      </c>
      <c r="V5002" s="13">
        <v>129.01300000000001</v>
      </c>
      <c r="W5002">
        <v>6441</v>
      </c>
      <c r="X5002">
        <v>128</v>
      </c>
      <c r="Z5002" s="10">
        <f>IF($N5002&lt;&gt;0,constants!$L$2,IF($O5002&lt;&gt;0,constants!$M$2,IF($P5002&lt;&gt;0,constants!$N$2,0)))</f>
        <v>10125.48</v>
      </c>
      <c r="AA5002" s="10">
        <f>IF($N5002&lt;&gt;0,constants!$L$2,IF($O5002&lt;&gt;0,constants!$M$2,IF($P5002&lt;&gt;0,constants!$P$2,0)))</f>
        <v>10125.48</v>
      </c>
      <c r="AB5002" s="11">
        <f>constants!$O$2</f>
        <v>4861.32</v>
      </c>
      <c r="AC5002" s="11">
        <f>VLOOKUP(BWscncns[[#This Row],[scanner]],[0]!ScnrAvgBW,2,FALSE)/1000</f>
        <v>509.99709399477808</v>
      </c>
      <c r="AD5002" s="8">
        <f>(1+$F5002)*Z5002</f>
        <v>146.63397664775655</v>
      </c>
      <c r="AE5002" s="8">
        <f>(1+$F5002)*AA5002</f>
        <v>146.63397664775655</v>
      </c>
      <c r="AF5002" s="8">
        <f>(1+$F5002)*AB5002</f>
        <v>70.400088031112787</v>
      </c>
      <c r="AG5002" s="8">
        <f>(1+$F5002)*AC5002</f>
        <v>7.385615493907844</v>
      </c>
      <c r="AH5002" s="8">
        <f>(1+$F5002)*$T5002/1000</f>
        <v>7.4733007143392776</v>
      </c>
      <c r="AI5002" s="8">
        <f>(1+BWscncns[[#This Row],[pid_error]]*K_p)*BWscncns[[#This Row],[dbw]]/1000</f>
        <v>261.76265035716966</v>
      </c>
      <c r="AJ5002" s="13">
        <f>BWscncns[[#This Row],[Torflow prgrssv alt vote]]/VLOOKUP(BWscncns[[#This Row],[class]],AltBWtotl,2,FALSE)*100</f>
        <v>2.2435007148937291E-3</v>
      </c>
      <c r="AK5002">
        <f>IF(D5002=E5002,1,0)</f>
        <v>1</v>
      </c>
    </row>
    <row r="5003" spans="1:37">
      <c r="A5003" s="1" t="s">
        <v>2111</v>
      </c>
      <c r="B5003" s="1" t="s">
        <v>2112</v>
      </c>
      <c r="C5003">
        <v>216</v>
      </c>
      <c r="D5003">
        <v>1524961570</v>
      </c>
      <c r="E5003">
        <v>1524961570</v>
      </c>
      <c r="F5003" s="2">
        <v>-0.29669826745200001</v>
      </c>
      <c r="G5003" s="2">
        <v>-0.29669826745200001</v>
      </c>
      <c r="H5003">
        <v>216054</v>
      </c>
      <c r="I5003" s="2">
        <v>9.5077416218199998E-2</v>
      </c>
      <c r="J5003" s="2">
        <v>0</v>
      </c>
      <c r="K5003">
        <v>6</v>
      </c>
      <c r="L5003" s="1" t="s">
        <v>11854</v>
      </c>
      <c r="M5003" s="1" t="s">
        <v>2112</v>
      </c>
      <c r="N5003">
        <v>0</v>
      </c>
      <c r="O5003">
        <v>0</v>
      </c>
      <c r="P5003">
        <v>1</v>
      </c>
      <c r="Q5003">
        <v>0</v>
      </c>
      <c r="R5003" s="19">
        <f>BWscncns[[#This Row],[C fx]]*4+BWscncns[[#This Row],[C fg]]*2+BWscncns[[#This Row],[C fm]]</f>
        <v>1</v>
      </c>
      <c r="S5003">
        <v>216</v>
      </c>
      <c r="T5003">
        <v>307200</v>
      </c>
      <c r="U5003" s="13">
        <v>0.703125</v>
      </c>
      <c r="V5003" s="13">
        <v>1.4222220000000001</v>
      </c>
      <c r="W5003">
        <v>4267</v>
      </c>
      <c r="X5003">
        <v>85</v>
      </c>
      <c r="Z5003" s="10">
        <f>IF($N5003&lt;&gt;0,constants!$L$2,IF($O5003&lt;&gt;0,constants!$M$2,IF($P5003&lt;&gt;0,constants!$N$2,0)))</f>
        <v>1117.99</v>
      </c>
      <c r="AA5003" s="10">
        <f>IF($N5003&lt;&gt;0,constants!$L$2,IF($O5003&lt;&gt;0,constants!$M$2,IF($P5003&lt;&gt;0,constants!$P$2,0)))</f>
        <v>4051.45</v>
      </c>
      <c r="AB5003" s="11">
        <f>constants!$O$2</f>
        <v>4861.32</v>
      </c>
      <c r="AC5003" s="11">
        <f>VLOOKUP(BWscncns[[#This Row],[scanner]],[0]!ScnrAvgBW,2,FALSE)/1000</f>
        <v>2386.3111194805197</v>
      </c>
      <c r="AD5003" s="8">
        <f>(1+$F5003)*Z5003</f>
        <v>786.28430397133855</v>
      </c>
      <c r="AE5003" s="8">
        <f>(1+$F5003)*AA5003</f>
        <v>2849.3918043315944</v>
      </c>
      <c r="AF5003" s="8">
        <f>(1+$F5003)*AB5003</f>
        <v>3418.9747784702431</v>
      </c>
      <c r="AG5003" s="8">
        <f>(1+$F5003)*AC5003</f>
        <v>1678.2967447292069</v>
      </c>
      <c r="AH5003" s="8">
        <f>(1+$F5003)*$T5003/1000</f>
        <v>216.0542922387456</v>
      </c>
      <c r="AI5003" s="8">
        <f>(1+BWscncns[[#This Row],[pid_error]]*K_p)*BWscncns[[#This Row],[dbw]]/1000</f>
        <v>261.62714611937281</v>
      </c>
      <c r="AJ5003" s="13">
        <f>BWscncns[[#This Row],[Torflow prgrssv alt vote]]/VLOOKUP(BWscncns[[#This Row],[class]],AltBWtotl,2,FALSE)*100</f>
        <v>5.1599857555967889E-3</v>
      </c>
      <c r="AK5003">
        <f>IF(D5003=E5003,1,0)</f>
        <v>1</v>
      </c>
    </row>
    <row r="5004" spans="1:37">
      <c r="A5004" s="1" t="s">
        <v>4346</v>
      </c>
      <c r="B5004" s="1" t="s">
        <v>4347</v>
      </c>
      <c r="C5004">
        <v>215</v>
      </c>
      <c r="D5004">
        <v>1525005297</v>
      </c>
      <c r="E5004">
        <v>1525005297</v>
      </c>
      <c r="F5004" s="2">
        <v>-0.30045725776999999</v>
      </c>
      <c r="G5004" s="2">
        <v>-0.30045725776999999</v>
      </c>
      <c r="H5004">
        <v>214899</v>
      </c>
      <c r="I5004" s="2">
        <v>8.0310361320099999E-2</v>
      </c>
      <c r="J5004" s="2">
        <v>0</v>
      </c>
      <c r="K5004">
        <v>6</v>
      </c>
      <c r="L5004" s="1" t="s">
        <v>11672</v>
      </c>
      <c r="M5004" s="1" t="s">
        <v>4347</v>
      </c>
      <c r="N5004">
        <v>0</v>
      </c>
      <c r="O5004">
        <v>0</v>
      </c>
      <c r="P5004">
        <v>1</v>
      </c>
      <c r="Q5004">
        <v>0</v>
      </c>
      <c r="R5004" s="19">
        <f>BWscncns[[#This Row],[C fx]]*4+BWscncns[[#This Row],[C fg]]*2+BWscncns[[#This Row],[C fm]]</f>
        <v>1</v>
      </c>
      <c r="S5004">
        <v>179</v>
      </c>
      <c r="T5004">
        <v>307200</v>
      </c>
      <c r="U5004" s="13">
        <v>0.58268200000000003</v>
      </c>
      <c r="V5004" s="13">
        <v>1.7162010000000001</v>
      </c>
      <c r="W5004">
        <v>4586</v>
      </c>
      <c r="X5004">
        <v>91</v>
      </c>
      <c r="Z5004" s="10">
        <f>IF($N5004&lt;&gt;0,constants!$L$2,IF($O5004&lt;&gt;0,constants!$M$2,IF($P5004&lt;&gt;0,constants!$N$2,0)))</f>
        <v>1117.99</v>
      </c>
      <c r="AA5004" s="10">
        <f>IF($N5004&lt;&gt;0,constants!$L$2,IF($O5004&lt;&gt;0,constants!$M$2,IF($P5004&lt;&gt;0,constants!$P$2,0)))</f>
        <v>4051.45</v>
      </c>
      <c r="AB5004" s="11">
        <f>constants!$O$2</f>
        <v>4861.32</v>
      </c>
      <c r="AC5004" s="11">
        <f>VLOOKUP(BWscncns[[#This Row],[scanner]],[0]!ScnrAvgBW,2,FALSE)/1000</f>
        <v>2386.3111194805197</v>
      </c>
      <c r="AD5004" s="8">
        <f>(1+$F5004)*Z5004</f>
        <v>782.08179038571768</v>
      </c>
      <c r="AE5004" s="8">
        <f>(1+$F5004)*AA5004</f>
        <v>2834.1624430077336</v>
      </c>
      <c r="AF5004" s="8">
        <f>(1+$F5004)*AB5004</f>
        <v>3400.7011236575436</v>
      </c>
      <c r="AG5004" s="8">
        <f>(1+$F5004)*AC5004</f>
        <v>1669.3266243353439</v>
      </c>
      <c r="AH5004" s="8">
        <f>(1+$F5004)*$T5004/1000</f>
        <v>214.899530413056</v>
      </c>
      <c r="AI5004" s="8">
        <f>(1+BWscncns[[#This Row],[pid_error]]*K_p)*BWscncns[[#This Row],[dbw]]/1000</f>
        <v>261.04976520652804</v>
      </c>
      <c r="AJ5004" s="13">
        <f>BWscncns[[#This Row],[Torflow prgrssv alt vote]]/VLOOKUP(BWscncns[[#This Row],[class]],AltBWtotl,2,FALSE)*100</f>
        <v>5.1485982626319985E-3</v>
      </c>
      <c r="AK5004">
        <f>IF(D5004=E5004,1,0)</f>
        <v>1</v>
      </c>
    </row>
    <row r="5005" spans="1:37">
      <c r="A5005" s="1" t="s">
        <v>5371</v>
      </c>
      <c r="B5005" s="1" t="s">
        <v>5372</v>
      </c>
      <c r="C5005">
        <v>215</v>
      </c>
      <c r="D5005">
        <v>1524819201</v>
      </c>
      <c r="E5005">
        <v>1524819201</v>
      </c>
      <c r="F5005" s="2">
        <v>-0.300561367927</v>
      </c>
      <c r="G5005" s="2">
        <v>-0.300561367927</v>
      </c>
      <c r="H5005">
        <v>214867</v>
      </c>
      <c r="I5005" s="2">
        <v>0.102644161708</v>
      </c>
      <c r="J5005" s="2">
        <v>0</v>
      </c>
      <c r="K5005">
        <v>6</v>
      </c>
      <c r="L5005" s="1" t="s">
        <v>11724</v>
      </c>
      <c r="M5005" s="1" t="s">
        <v>5372</v>
      </c>
      <c r="N5005">
        <v>0</v>
      </c>
      <c r="O5005">
        <v>0</v>
      </c>
      <c r="P5005">
        <v>1</v>
      </c>
      <c r="Q5005">
        <v>0</v>
      </c>
      <c r="R5005" s="19">
        <f>BWscncns[[#This Row],[C fx]]*4+BWscncns[[#This Row],[C fg]]*2+BWscncns[[#This Row],[C fm]]</f>
        <v>1</v>
      </c>
      <c r="S5005">
        <v>215</v>
      </c>
      <c r="T5005">
        <v>307200</v>
      </c>
      <c r="U5005" s="13">
        <v>0.69986999999999999</v>
      </c>
      <c r="V5005" s="13">
        <v>1.4288369999999999</v>
      </c>
      <c r="W5005">
        <v>4276</v>
      </c>
      <c r="X5005">
        <v>85</v>
      </c>
      <c r="Z5005" s="10">
        <f>IF($N5005&lt;&gt;0,constants!$L$2,IF($O5005&lt;&gt;0,constants!$M$2,IF($P5005&lt;&gt;0,constants!$N$2,0)))</f>
        <v>1117.99</v>
      </c>
      <c r="AA5005" s="10">
        <f>IF($N5005&lt;&gt;0,constants!$L$2,IF($O5005&lt;&gt;0,constants!$M$2,IF($P5005&lt;&gt;0,constants!$P$2,0)))</f>
        <v>4051.45</v>
      </c>
      <c r="AB5005" s="11">
        <f>constants!$O$2</f>
        <v>4861.32</v>
      </c>
      <c r="AC5005" s="11">
        <f>VLOOKUP(BWscncns[[#This Row],[scanner]],[0]!ScnrAvgBW,2,FALSE)/1000</f>
        <v>2386.3111194805197</v>
      </c>
      <c r="AD5005" s="8">
        <f>(1+$F5005)*Z5005</f>
        <v>781.96539627129323</v>
      </c>
      <c r="AE5005" s="8">
        <f>(1+$F5005)*AA5005</f>
        <v>2833.7406459121553</v>
      </c>
      <c r="AF5005" s="8">
        <f>(1+$F5005)*AB5005</f>
        <v>3400.1950108691158</v>
      </c>
      <c r="AG5005" s="8">
        <f>(1+$F5005)*AC5005</f>
        <v>1669.0781851100437</v>
      </c>
      <c r="AH5005" s="8">
        <f>(1+$F5005)*$T5005/1000</f>
        <v>214.86754777282559</v>
      </c>
      <c r="AI5005" s="8">
        <f>(1+BWscncns[[#This Row],[pid_error]]*K_p)*BWscncns[[#This Row],[dbw]]/1000</f>
        <v>261.0337738864128</v>
      </c>
      <c r="AJ5005" s="13">
        <f>BWscncns[[#This Row],[Torflow prgrssv alt vote]]/VLOOKUP(BWscncns[[#This Row],[class]],AltBWtotl,2,FALSE)*100</f>
        <v>5.1482828711092461E-3</v>
      </c>
      <c r="AK5005">
        <f>IF(D5005=E5005,1,0)</f>
        <v>1</v>
      </c>
    </row>
    <row r="5006" spans="1:37">
      <c r="A5006" s="1" t="s">
        <v>5095</v>
      </c>
      <c r="B5006" s="1" t="s">
        <v>5096</v>
      </c>
      <c r="C5006">
        <v>40</v>
      </c>
      <c r="D5006">
        <v>1524994035</v>
      </c>
      <c r="E5006">
        <v>1524994035</v>
      </c>
      <c r="F5006" s="2">
        <v>-0.91703912109600005</v>
      </c>
      <c r="G5006" s="2">
        <v>-0.91703912109600005</v>
      </c>
      <c r="H5006">
        <v>39756</v>
      </c>
      <c r="I5006" s="2">
        <v>6.65962417886E-3</v>
      </c>
      <c r="J5006" s="2">
        <v>0</v>
      </c>
      <c r="K5006">
        <v>8</v>
      </c>
      <c r="L5006" s="1" t="s">
        <v>11823</v>
      </c>
      <c r="M5006" s="1" t="s">
        <v>5096</v>
      </c>
      <c r="N5006">
        <v>1</v>
      </c>
      <c r="O5006">
        <v>0</v>
      </c>
      <c r="P5006">
        <v>0</v>
      </c>
      <c r="Q5006">
        <v>0</v>
      </c>
      <c r="R5006" s="19">
        <f>BWscncns[[#This Row],[C fx]]*4+BWscncns[[#This Row],[C fg]]*2+BWscncns[[#This Row],[C fm]]</f>
        <v>4</v>
      </c>
      <c r="S5006">
        <v>40</v>
      </c>
      <c r="T5006">
        <v>479219</v>
      </c>
      <c r="U5006" s="13">
        <v>8.3469000000000002E-2</v>
      </c>
      <c r="V5006" s="13">
        <v>11.980475</v>
      </c>
      <c r="W5006">
        <v>6265</v>
      </c>
      <c r="X5006">
        <v>125</v>
      </c>
      <c r="Z5006" s="10">
        <f>IF($N5006&lt;&gt;0,constants!$L$2,IF($O5006&lt;&gt;0,constants!$M$2,IF($P5006&lt;&gt;0,constants!$N$2,0)))</f>
        <v>10125.48</v>
      </c>
      <c r="AA5006" s="10">
        <f>IF($N5006&lt;&gt;0,constants!$L$2,IF($O5006&lt;&gt;0,constants!$M$2,IF($P5006&lt;&gt;0,constants!$P$2,0)))</f>
        <v>10125.48</v>
      </c>
      <c r="AB5006" s="11">
        <f>constants!$O$2</f>
        <v>4861.32</v>
      </c>
      <c r="AC5006" s="11">
        <f>VLOOKUP(BWscncns[[#This Row],[scanner]],[0]!ScnrAvgBW,2,FALSE)/1000</f>
        <v>509.99709399477808</v>
      </c>
      <c r="AD5006" s="8">
        <f>(1+$F5006)*Z5006</f>
        <v>840.01872012487331</v>
      </c>
      <c r="AE5006" s="8">
        <f>(1+$F5006)*AA5006</f>
        <v>840.01872012487331</v>
      </c>
      <c r="AF5006" s="8">
        <f>(1+$F5006)*AB5006</f>
        <v>403.29937983359298</v>
      </c>
      <c r="AG5006" s="8">
        <f>(1+$F5006)*AC5006</f>
        <v>42.309807156292663</v>
      </c>
      <c r="AH5006" s="8">
        <f>(1+$F5006)*$T5006/1000</f>
        <v>39.756429427495945</v>
      </c>
      <c r="AI5006" s="8">
        <f>(1+BWscncns[[#This Row],[pid_error]]*K_p)*BWscncns[[#This Row],[dbw]]/1000</f>
        <v>259.48771471374795</v>
      </c>
      <c r="AJ5006" s="13">
        <f>BWscncns[[#This Row],[Torflow prgrssv alt vote]]/VLOOKUP(BWscncns[[#This Row],[class]],AltBWtotl,2,FALSE)*100</f>
        <v>2.224002823443632E-3</v>
      </c>
      <c r="AK5006">
        <f>IF(D5006=E5006,1,0)</f>
        <v>1</v>
      </c>
    </row>
    <row r="5007" spans="1:37">
      <c r="A5007" s="1" t="s">
        <v>4387</v>
      </c>
      <c r="B5007" s="1" t="s">
        <v>4388</v>
      </c>
      <c r="C5007">
        <v>212</v>
      </c>
      <c r="D5007">
        <v>1524955173</v>
      </c>
      <c r="E5007">
        <v>1524955173</v>
      </c>
      <c r="F5007" s="2">
        <v>-0.31096645612000001</v>
      </c>
      <c r="G5007" s="2">
        <v>-0.31096645612000001</v>
      </c>
      <c r="H5007">
        <v>211671</v>
      </c>
      <c r="I5007" s="2">
        <v>-0.15576646790199999</v>
      </c>
      <c r="J5007" s="2">
        <v>0</v>
      </c>
      <c r="K5007">
        <v>6</v>
      </c>
      <c r="L5007" s="1" t="s">
        <v>11824</v>
      </c>
      <c r="M5007" s="1" t="s">
        <v>4388</v>
      </c>
      <c r="N5007">
        <v>0</v>
      </c>
      <c r="O5007">
        <v>0</v>
      </c>
      <c r="P5007">
        <v>1</v>
      </c>
      <c r="Q5007">
        <v>0</v>
      </c>
      <c r="R5007" s="19">
        <f>BWscncns[[#This Row],[C fx]]*4+BWscncns[[#This Row],[C fg]]*2+BWscncns[[#This Row],[C fm]]</f>
        <v>1</v>
      </c>
      <c r="S5007">
        <v>203</v>
      </c>
      <c r="T5007">
        <v>307200</v>
      </c>
      <c r="U5007" s="13">
        <v>0.66080700000000003</v>
      </c>
      <c r="V5007" s="13">
        <v>1.5133000000000001</v>
      </c>
      <c r="W5007">
        <v>4372</v>
      </c>
      <c r="X5007">
        <v>87</v>
      </c>
      <c r="Z5007" s="10">
        <f>IF($N5007&lt;&gt;0,constants!$L$2,IF($O5007&lt;&gt;0,constants!$M$2,IF($P5007&lt;&gt;0,constants!$N$2,0)))</f>
        <v>1117.99</v>
      </c>
      <c r="AA5007" s="10">
        <f>IF($N5007&lt;&gt;0,constants!$L$2,IF($O5007&lt;&gt;0,constants!$M$2,IF($P5007&lt;&gt;0,constants!$P$2,0)))</f>
        <v>4051.45</v>
      </c>
      <c r="AB5007" s="11">
        <f>constants!$O$2</f>
        <v>4861.32</v>
      </c>
      <c r="AC5007" s="11">
        <f>VLOOKUP(BWscncns[[#This Row],[scanner]],[0]!ScnrAvgBW,2,FALSE)/1000</f>
        <v>2386.3111194805197</v>
      </c>
      <c r="AD5007" s="8">
        <f>(1+$F5007)*Z5007</f>
        <v>770.33261172240111</v>
      </c>
      <c r="AE5007" s="8">
        <f>(1+$F5007)*AA5007</f>
        <v>2791.5849513526255</v>
      </c>
      <c r="AF5007" s="8">
        <f>(1+$F5007)*AB5007</f>
        <v>3349.6125475347212</v>
      </c>
      <c r="AG5007" s="8">
        <f>(1+$F5007)*AC5007</f>
        <v>1644.2484074559125</v>
      </c>
      <c r="AH5007" s="8">
        <f>(1+$F5007)*$T5007/1000</f>
        <v>211.67110467993598</v>
      </c>
      <c r="AI5007" s="8">
        <f>(1+BWscncns[[#This Row],[pid_error]]*K_p)*BWscncns[[#This Row],[dbw]]/1000</f>
        <v>259.43555233996796</v>
      </c>
      <c r="AJ5007" s="13">
        <f>BWscncns[[#This Row],[Torflow prgrssv alt vote]]/VLOOKUP(BWscncns[[#This Row],[class]],AltBWtotl,2,FALSE)*100</f>
        <v>5.1167616756359734E-3</v>
      </c>
      <c r="AK5007">
        <f>IF(D5007=E5007,1,0)</f>
        <v>1</v>
      </c>
    </row>
    <row r="5008" spans="1:37">
      <c r="A5008" s="1" t="s">
        <v>42</v>
      </c>
      <c r="B5008" s="1" t="s">
        <v>43</v>
      </c>
      <c r="C5008">
        <v>211</v>
      </c>
      <c r="D5008">
        <v>1524985992</v>
      </c>
      <c r="E5008">
        <v>1524985992</v>
      </c>
      <c r="F5008" s="2">
        <v>-0.31349925176100002</v>
      </c>
      <c r="G5008" s="2">
        <v>-0.31349925176100002</v>
      </c>
      <c r="H5008">
        <v>210893</v>
      </c>
      <c r="I5008" s="2">
        <v>-1.4031697265E-2</v>
      </c>
      <c r="J5008" s="2">
        <v>0</v>
      </c>
      <c r="K5008">
        <v>6</v>
      </c>
      <c r="L5008" s="1" t="s">
        <v>11753</v>
      </c>
      <c r="M5008" s="1" t="s">
        <v>43</v>
      </c>
      <c r="N5008">
        <v>0</v>
      </c>
      <c r="O5008">
        <v>0</v>
      </c>
      <c r="P5008">
        <v>1</v>
      </c>
      <c r="Q5008">
        <v>0</v>
      </c>
      <c r="R5008" s="19">
        <f>BWscncns[[#This Row],[C fx]]*4+BWscncns[[#This Row],[C fg]]*2+BWscncns[[#This Row],[C fm]]</f>
        <v>1</v>
      </c>
      <c r="S5008">
        <v>211</v>
      </c>
      <c r="T5008">
        <v>307200</v>
      </c>
      <c r="U5008" s="13">
        <v>0.68684900000000004</v>
      </c>
      <c r="V5008" s="13">
        <v>1.455924</v>
      </c>
      <c r="W5008">
        <v>4317</v>
      </c>
      <c r="X5008">
        <v>86</v>
      </c>
      <c r="Z5008" s="10">
        <f>IF($N5008&lt;&gt;0,constants!$L$2,IF($O5008&lt;&gt;0,constants!$M$2,IF($P5008&lt;&gt;0,constants!$N$2,0)))</f>
        <v>1117.99</v>
      </c>
      <c r="AA5008" s="10">
        <f>IF($N5008&lt;&gt;0,constants!$L$2,IF($O5008&lt;&gt;0,constants!$M$2,IF($P5008&lt;&gt;0,constants!$P$2,0)))</f>
        <v>4051.45</v>
      </c>
      <c r="AB5008" s="11">
        <f>constants!$O$2</f>
        <v>4861.32</v>
      </c>
      <c r="AC5008" s="11">
        <f>VLOOKUP(BWscncns[[#This Row],[scanner]],[0]!ScnrAvgBW,2,FALSE)/1000</f>
        <v>2386.3111194805197</v>
      </c>
      <c r="AD5008" s="8">
        <f>(1+$F5008)*Z5008</f>
        <v>767.50097152371961</v>
      </c>
      <c r="AE5008" s="8">
        <f>(1+$F5008)*AA5008</f>
        <v>2781.3234564528962</v>
      </c>
      <c r="AF5008" s="8">
        <f>(1+$F5008)*AB5008</f>
        <v>3337.2998174292152</v>
      </c>
      <c r="AG5008" s="8">
        <f>(1+$F5008)*AC5008</f>
        <v>1638.2043690544224</v>
      </c>
      <c r="AH5008" s="8">
        <f>(1+$F5008)*$T5008/1000</f>
        <v>210.89302985902077</v>
      </c>
      <c r="AI5008" s="8">
        <f>(1+BWscncns[[#This Row],[pid_error]]*K_p)*BWscncns[[#This Row],[dbw]]/1000</f>
        <v>259.04651492951041</v>
      </c>
      <c r="AJ5008" s="13">
        <f>BWscncns[[#This Row],[Torflow prgrssv alt vote]]/VLOOKUP(BWscncns[[#This Row],[class]],AltBWtotl,2,FALSE)*100</f>
        <v>5.1090888193359657E-3</v>
      </c>
      <c r="AK5008">
        <f>IF(D5008=E5008,1,0)</f>
        <v>1</v>
      </c>
    </row>
    <row r="5009" spans="1:37">
      <c r="A5009" s="1" t="s">
        <v>1856</v>
      </c>
      <c r="B5009" s="1" t="s">
        <v>1857</v>
      </c>
      <c r="C5009">
        <v>210</v>
      </c>
      <c r="D5009">
        <v>1524985992</v>
      </c>
      <c r="E5009">
        <v>1524985992</v>
      </c>
      <c r="F5009" s="2">
        <v>-0.31525556553299999</v>
      </c>
      <c r="G5009" s="2">
        <v>-0.31525556553299999</v>
      </c>
      <c r="H5009">
        <v>210353</v>
      </c>
      <c r="I5009" s="2">
        <v>-1.75455528153E-2</v>
      </c>
      <c r="J5009" s="2">
        <v>0</v>
      </c>
      <c r="K5009">
        <v>6</v>
      </c>
      <c r="L5009" s="1" t="s">
        <v>11753</v>
      </c>
      <c r="M5009" s="1" t="s">
        <v>1857</v>
      </c>
      <c r="N5009">
        <v>0</v>
      </c>
      <c r="O5009">
        <v>0</v>
      </c>
      <c r="P5009">
        <v>1</v>
      </c>
      <c r="Q5009">
        <v>0</v>
      </c>
      <c r="R5009" s="19">
        <f>BWscncns[[#This Row],[C fx]]*4+BWscncns[[#This Row],[C fg]]*2+BWscncns[[#This Row],[C fm]]</f>
        <v>1</v>
      </c>
      <c r="S5009">
        <v>209</v>
      </c>
      <c r="T5009">
        <v>307200</v>
      </c>
      <c r="U5009" s="13">
        <v>0.68033900000000003</v>
      </c>
      <c r="V5009" s="13">
        <v>1.4698560000000001</v>
      </c>
      <c r="W5009">
        <v>4333</v>
      </c>
      <c r="X5009">
        <v>86</v>
      </c>
      <c r="Z5009" s="10">
        <f>IF($N5009&lt;&gt;0,constants!$L$2,IF($O5009&lt;&gt;0,constants!$M$2,IF($P5009&lt;&gt;0,constants!$N$2,0)))</f>
        <v>1117.99</v>
      </c>
      <c r="AA5009" s="10">
        <f>IF($N5009&lt;&gt;0,constants!$L$2,IF($O5009&lt;&gt;0,constants!$M$2,IF($P5009&lt;&gt;0,constants!$P$2,0)))</f>
        <v>4051.45</v>
      </c>
      <c r="AB5009" s="11">
        <f>constants!$O$2</f>
        <v>4861.32</v>
      </c>
      <c r="AC5009" s="11">
        <f>VLOOKUP(BWscncns[[#This Row],[scanner]],[0]!ScnrAvgBW,2,FALSE)/1000</f>
        <v>2386.3111194805197</v>
      </c>
      <c r="AD5009" s="8">
        <f>(1+$F5009)*Z5009</f>
        <v>765.53743028976123</v>
      </c>
      <c r="AE5009" s="8">
        <f>(1+$F5009)*AA5009</f>
        <v>2774.2078390213269</v>
      </c>
      <c r="AF5009" s="8">
        <f>(1+$F5009)*AB5009</f>
        <v>3328.761814163116</v>
      </c>
      <c r="AG5009" s="8">
        <f>(1+$F5009)*AC5009</f>
        <v>1634.0132579710021</v>
      </c>
      <c r="AH5009" s="8">
        <f>(1+$F5009)*$T5009/1000</f>
        <v>210.35349026826239</v>
      </c>
      <c r="AI5009" s="8">
        <f>(1+BWscncns[[#This Row],[pid_error]]*K_p)*BWscncns[[#This Row],[dbw]]/1000</f>
        <v>258.7767451341312</v>
      </c>
      <c r="AJ5009" s="13">
        <f>BWscncns[[#This Row],[Torflow prgrssv alt vote]]/VLOOKUP(BWscncns[[#This Row],[class]],AltBWtotl,2,FALSE)*100</f>
        <v>5.103768238799526E-3</v>
      </c>
      <c r="AK5009">
        <f>IF(D5009=E5009,1,0)</f>
        <v>1</v>
      </c>
    </row>
    <row r="5010" spans="1:37">
      <c r="A5010" s="1" t="s">
        <v>10504</v>
      </c>
      <c r="B5010" s="1" t="s">
        <v>10505</v>
      </c>
      <c r="C5010">
        <v>210</v>
      </c>
      <c r="D5010">
        <v>1524978530</v>
      </c>
      <c r="E5010">
        <v>1524978530</v>
      </c>
      <c r="F5010" s="2">
        <v>-0.31622752570700002</v>
      </c>
      <c r="G5010" s="2">
        <v>-0.31622752570700002</v>
      </c>
      <c r="H5010">
        <v>210054</v>
      </c>
      <c r="I5010" s="2">
        <v>-4.7120484559499999E-2</v>
      </c>
      <c r="J5010" s="2">
        <v>0</v>
      </c>
      <c r="K5010">
        <v>6</v>
      </c>
      <c r="L5010" s="1" t="s">
        <v>11687</v>
      </c>
      <c r="M5010" s="1" t="s">
        <v>10505</v>
      </c>
      <c r="N5010">
        <v>0</v>
      </c>
      <c r="O5010">
        <v>0</v>
      </c>
      <c r="P5010">
        <v>1</v>
      </c>
      <c r="Q5010">
        <v>0</v>
      </c>
      <c r="R5010" s="19">
        <f>BWscncns[[#This Row],[C fx]]*4+BWscncns[[#This Row],[C fg]]*2+BWscncns[[#This Row],[C fm]]</f>
        <v>1</v>
      </c>
      <c r="S5010">
        <v>210</v>
      </c>
      <c r="T5010">
        <v>307200</v>
      </c>
      <c r="U5010" s="13">
        <v>0.68359400000000003</v>
      </c>
      <c r="V5010" s="13">
        <v>1.4628570000000001</v>
      </c>
      <c r="W5010">
        <v>4325</v>
      </c>
      <c r="X5010">
        <v>86</v>
      </c>
      <c r="Z5010" s="10">
        <f>IF($N5010&lt;&gt;0,constants!$L$2,IF($O5010&lt;&gt;0,constants!$M$2,IF($P5010&lt;&gt;0,constants!$N$2,0)))</f>
        <v>1117.99</v>
      </c>
      <c r="AA5010" s="10">
        <f>IF($N5010&lt;&gt;0,constants!$L$2,IF($O5010&lt;&gt;0,constants!$M$2,IF($P5010&lt;&gt;0,constants!$P$2,0)))</f>
        <v>4051.45</v>
      </c>
      <c r="AB5010" s="11">
        <f>constants!$O$2</f>
        <v>4861.32</v>
      </c>
      <c r="AC5010" s="11">
        <f>VLOOKUP(BWscncns[[#This Row],[scanner]],[0]!ScnrAvgBW,2,FALSE)/1000</f>
        <v>2386.3111194805197</v>
      </c>
      <c r="AD5010" s="8">
        <f>(1+$F5010)*Z5010</f>
        <v>764.45078853483108</v>
      </c>
      <c r="AE5010" s="8">
        <f>(1+$F5010)*AA5010</f>
        <v>2770.2699909743747</v>
      </c>
      <c r="AF5010" s="8">
        <f>(1+$F5010)*AB5010</f>
        <v>3324.0368047300467</v>
      </c>
      <c r="AG5010" s="8">
        <f>(1+$F5010)*AC5010</f>
        <v>1631.6938586000938</v>
      </c>
      <c r="AH5010" s="8">
        <f>(1+$F5010)*$T5010/1000</f>
        <v>210.05490410280962</v>
      </c>
      <c r="AI5010" s="8">
        <f>(1+BWscncns[[#This Row],[pid_error]]*K_p)*BWscncns[[#This Row],[dbw]]/1000</f>
        <v>258.62745205140482</v>
      </c>
      <c r="AJ5010" s="13">
        <f>BWscncns[[#This Row],[Torflow prgrssv alt vote]]/VLOOKUP(BWscncns[[#This Row],[class]],AltBWtotl,2,FALSE)*100</f>
        <v>5.1008237806586046E-3</v>
      </c>
      <c r="AK5010">
        <f>IF(D5010=E5010,1,0)</f>
        <v>1</v>
      </c>
    </row>
    <row r="5011" spans="1:37">
      <c r="A5011" s="1" t="s">
        <v>7427</v>
      </c>
      <c r="B5011" s="1" t="s">
        <v>7428</v>
      </c>
      <c r="C5011">
        <v>210</v>
      </c>
      <c r="D5011">
        <v>1524989085</v>
      </c>
      <c r="E5011">
        <v>1524989085</v>
      </c>
      <c r="F5011" s="2">
        <v>-0.31638078743699999</v>
      </c>
      <c r="G5011" s="2">
        <v>-0.31638078743699999</v>
      </c>
      <c r="H5011">
        <v>210007</v>
      </c>
      <c r="I5011" s="2">
        <v>-0.27398967116299999</v>
      </c>
      <c r="J5011" s="2">
        <v>0</v>
      </c>
      <c r="K5011">
        <v>6</v>
      </c>
      <c r="L5011" s="1" t="s">
        <v>11597</v>
      </c>
      <c r="M5011" s="1" t="s">
        <v>7428</v>
      </c>
      <c r="N5011">
        <v>0</v>
      </c>
      <c r="O5011">
        <v>0</v>
      </c>
      <c r="P5011">
        <v>1</v>
      </c>
      <c r="Q5011">
        <v>0</v>
      </c>
      <c r="R5011" s="19">
        <f>BWscncns[[#This Row],[C fx]]*4+BWscncns[[#This Row],[C fg]]*2+BWscncns[[#This Row],[C fm]]</f>
        <v>1</v>
      </c>
      <c r="S5011">
        <v>210</v>
      </c>
      <c r="T5011">
        <v>307200</v>
      </c>
      <c r="U5011" s="13">
        <v>0.68359400000000003</v>
      </c>
      <c r="V5011" s="13">
        <v>1.4628570000000001</v>
      </c>
      <c r="W5011">
        <v>4328</v>
      </c>
      <c r="X5011">
        <v>86</v>
      </c>
      <c r="Z5011" s="10">
        <f>IF($N5011&lt;&gt;0,constants!$L$2,IF($O5011&lt;&gt;0,constants!$M$2,IF($P5011&lt;&gt;0,constants!$N$2,0)))</f>
        <v>1117.99</v>
      </c>
      <c r="AA5011" s="10">
        <f>IF($N5011&lt;&gt;0,constants!$L$2,IF($O5011&lt;&gt;0,constants!$M$2,IF($P5011&lt;&gt;0,constants!$P$2,0)))</f>
        <v>4051.45</v>
      </c>
      <c r="AB5011" s="11">
        <f>constants!$O$2</f>
        <v>4861.32</v>
      </c>
      <c r="AC5011" s="11">
        <f>VLOOKUP(BWscncns[[#This Row],[scanner]],[0]!ScnrAvgBW,2,FALSE)/1000</f>
        <v>2386.3111194805197</v>
      </c>
      <c r="AD5011" s="8">
        <f>(1+$F5011)*Z5011</f>
        <v>764.27944345330843</v>
      </c>
      <c r="AE5011" s="8">
        <f>(1+$F5011)*AA5011</f>
        <v>2769.6490587383664</v>
      </c>
      <c r="AF5011" s="8">
        <f>(1+$F5011)*AB5011</f>
        <v>3323.2917504167631</v>
      </c>
      <c r="AG5011" s="8">
        <f>(1+$F5011)*AC5011</f>
        <v>1631.328128429604</v>
      </c>
      <c r="AH5011" s="8">
        <f>(1+$F5011)*$T5011/1000</f>
        <v>210.00782209935363</v>
      </c>
      <c r="AI5011" s="8">
        <f>(1+BWscncns[[#This Row],[pid_error]]*K_p)*BWscncns[[#This Row],[dbw]]/1000</f>
        <v>258.60391104967681</v>
      </c>
      <c r="AJ5011" s="13">
        <f>BWscncns[[#This Row],[Torflow prgrssv alt vote]]/VLOOKUP(BWscncns[[#This Row],[class]],AltBWtotl,2,FALSE)*100</f>
        <v>5.1003594892599837E-3</v>
      </c>
      <c r="AK5011">
        <f>IF(D5011=E5011,1,0)</f>
        <v>1</v>
      </c>
    </row>
    <row r="5012" spans="1:37">
      <c r="A5012" s="1" t="s">
        <v>7330</v>
      </c>
      <c r="B5012" s="1" t="s">
        <v>7331</v>
      </c>
      <c r="C5012">
        <v>207</v>
      </c>
      <c r="D5012">
        <v>1525007235</v>
      </c>
      <c r="E5012">
        <v>1525007235</v>
      </c>
      <c r="F5012" s="2">
        <v>-0.327032800683</v>
      </c>
      <c r="G5012" s="2">
        <v>-0.327032800683</v>
      </c>
      <c r="H5012">
        <v>206735</v>
      </c>
      <c r="I5012" s="2">
        <v>2.3078804898599998E-3</v>
      </c>
      <c r="J5012" s="2">
        <v>0</v>
      </c>
      <c r="K5012">
        <v>6</v>
      </c>
      <c r="L5012" s="1" t="s">
        <v>11552</v>
      </c>
      <c r="M5012" s="1" t="s">
        <v>7331</v>
      </c>
      <c r="N5012">
        <v>0</v>
      </c>
      <c r="O5012">
        <v>0</v>
      </c>
      <c r="P5012">
        <v>1</v>
      </c>
      <c r="Q5012">
        <v>0</v>
      </c>
      <c r="R5012" s="19">
        <f>BWscncns[[#This Row],[C fx]]*4+BWscncns[[#This Row],[C fg]]*2+BWscncns[[#This Row],[C fm]]</f>
        <v>1</v>
      </c>
      <c r="S5012">
        <v>172</v>
      </c>
      <c r="T5012">
        <v>307200</v>
      </c>
      <c r="U5012" s="13">
        <v>0.55989599999999995</v>
      </c>
      <c r="V5012" s="13">
        <v>1.7860469999999999</v>
      </c>
      <c r="W5012">
        <v>4669</v>
      </c>
      <c r="X5012">
        <v>93</v>
      </c>
      <c r="Z5012" s="10">
        <f>IF($N5012&lt;&gt;0,constants!$L$2,IF($O5012&lt;&gt;0,constants!$M$2,IF($P5012&lt;&gt;0,constants!$N$2,0)))</f>
        <v>1117.99</v>
      </c>
      <c r="AA5012" s="10">
        <f>IF($N5012&lt;&gt;0,constants!$L$2,IF($O5012&lt;&gt;0,constants!$M$2,IF($P5012&lt;&gt;0,constants!$P$2,0)))</f>
        <v>4051.45</v>
      </c>
      <c r="AB5012" s="11">
        <f>constants!$O$2</f>
        <v>4861.32</v>
      </c>
      <c r="AC5012" s="11">
        <f>VLOOKUP(BWscncns[[#This Row],[scanner]],[0]!ScnrAvgBW,2,FALSE)/1000</f>
        <v>2386.3111194805197</v>
      </c>
      <c r="AD5012" s="8">
        <f>(1+$F5012)*Z5012</f>
        <v>752.37059916441285</v>
      </c>
      <c r="AE5012" s="8">
        <f>(1+$F5012)*AA5012</f>
        <v>2726.4929596728593</v>
      </c>
      <c r="AF5012" s="8">
        <f>(1+$F5012)*AB5012</f>
        <v>3271.5089053837182</v>
      </c>
      <c r="AG5012" s="8">
        <f>(1+$F5012)*AC5012</f>
        <v>1605.9091107758202</v>
      </c>
      <c r="AH5012" s="8">
        <f>(1+$F5012)*$T5012/1000</f>
        <v>206.7355236301824</v>
      </c>
      <c r="AI5012" s="8">
        <f>(1+BWscncns[[#This Row],[pid_error]]*K_p)*BWscncns[[#This Row],[dbw]]/1000</f>
        <v>256.96776181509119</v>
      </c>
      <c r="AJ5012" s="13">
        <f>BWscncns[[#This Row],[Torflow prgrssv alt vote]]/VLOOKUP(BWscncns[[#This Row],[class]],AltBWtotl,2,FALSE)*100</f>
        <v>5.0680902585256453E-3</v>
      </c>
      <c r="AK5012">
        <f>IF(D5012=E5012,1,0)</f>
        <v>1</v>
      </c>
    </row>
    <row r="5013" spans="1:37">
      <c r="A5013" s="1" t="s">
        <v>10025</v>
      </c>
      <c r="B5013" s="1" t="s">
        <v>10026</v>
      </c>
      <c r="C5013">
        <v>206</v>
      </c>
      <c r="D5013">
        <v>1525007235</v>
      </c>
      <c r="E5013">
        <v>1525007235</v>
      </c>
      <c r="F5013" s="2">
        <v>-0.32983843752399999</v>
      </c>
      <c r="G5013" s="2">
        <v>-0.32983843752399999</v>
      </c>
      <c r="H5013">
        <v>205873</v>
      </c>
      <c r="I5013" s="2">
        <v>0.199129008025</v>
      </c>
      <c r="J5013" s="2">
        <v>0</v>
      </c>
      <c r="K5013">
        <v>6</v>
      </c>
      <c r="L5013" s="1" t="s">
        <v>11552</v>
      </c>
      <c r="M5013" s="1" t="s">
        <v>10026</v>
      </c>
      <c r="N5013">
        <v>0</v>
      </c>
      <c r="O5013">
        <v>0</v>
      </c>
      <c r="P5013">
        <v>1</v>
      </c>
      <c r="Q5013">
        <v>0</v>
      </c>
      <c r="R5013" s="19">
        <f>BWscncns[[#This Row],[C fx]]*4+BWscncns[[#This Row],[C fg]]*2+BWscncns[[#This Row],[C fm]]</f>
        <v>1</v>
      </c>
      <c r="S5013">
        <v>172</v>
      </c>
      <c r="T5013">
        <v>307200</v>
      </c>
      <c r="U5013" s="13">
        <v>0.55989599999999995</v>
      </c>
      <c r="V5013" s="13">
        <v>1.7860469999999999</v>
      </c>
      <c r="W5013">
        <v>4671</v>
      </c>
      <c r="X5013">
        <v>93</v>
      </c>
      <c r="Z5013" s="10">
        <f>IF($N5013&lt;&gt;0,constants!$L$2,IF($O5013&lt;&gt;0,constants!$M$2,IF($P5013&lt;&gt;0,constants!$N$2,0)))</f>
        <v>1117.99</v>
      </c>
      <c r="AA5013" s="10">
        <f>IF($N5013&lt;&gt;0,constants!$L$2,IF($O5013&lt;&gt;0,constants!$M$2,IF($P5013&lt;&gt;0,constants!$P$2,0)))</f>
        <v>4051.45</v>
      </c>
      <c r="AB5013" s="11">
        <f>constants!$O$2</f>
        <v>4861.32</v>
      </c>
      <c r="AC5013" s="11">
        <f>VLOOKUP(BWscncns[[#This Row],[scanner]],[0]!ScnrAvgBW,2,FALSE)/1000</f>
        <v>2386.3111194805197</v>
      </c>
      <c r="AD5013" s="8">
        <f>(1+$F5013)*Z5013</f>
        <v>749.23392523254324</v>
      </c>
      <c r="AE5013" s="8">
        <f>(1+$F5013)*AA5013</f>
        <v>2715.1260622933901</v>
      </c>
      <c r="AF5013" s="8">
        <f>(1+$F5013)*AB5013</f>
        <v>3257.8698068958283</v>
      </c>
      <c r="AG5013" s="8">
        <f>(1+$F5013)*AC5013</f>
        <v>1599.2139883849177</v>
      </c>
      <c r="AH5013" s="8">
        <f>(1+$F5013)*$T5013/1000</f>
        <v>205.8736319926272</v>
      </c>
      <c r="AI5013" s="8">
        <f>(1+BWscncns[[#This Row],[pid_error]]*K_p)*BWscncns[[#This Row],[dbw]]/1000</f>
        <v>256.53681599631363</v>
      </c>
      <c r="AJ5013" s="13">
        <f>BWscncns[[#This Row],[Torflow prgrssv alt vote]]/VLOOKUP(BWscncns[[#This Row],[class]],AltBWtotl,2,FALSE)*100</f>
        <v>5.0595908565357938E-3</v>
      </c>
      <c r="AK5013">
        <f>IF(D5013=E5013,1,0)</f>
        <v>1</v>
      </c>
    </row>
    <row r="5014" spans="1:37">
      <c r="A5014" s="1" t="s">
        <v>5935</v>
      </c>
      <c r="B5014" s="1" t="s">
        <v>45</v>
      </c>
      <c r="C5014">
        <v>71</v>
      </c>
      <c r="D5014">
        <v>1524988261</v>
      </c>
      <c r="E5014">
        <v>1524988261</v>
      </c>
      <c r="F5014" s="2">
        <v>-0.83915436209200001</v>
      </c>
      <c r="G5014" s="2">
        <v>-0.83915436209200001</v>
      </c>
      <c r="H5014">
        <v>71065</v>
      </c>
      <c r="I5014" s="2">
        <v>3.1572859406999998E-2</v>
      </c>
      <c r="J5014" s="2">
        <v>0</v>
      </c>
      <c r="K5014">
        <v>8</v>
      </c>
      <c r="L5014" s="1" t="s">
        <v>11951</v>
      </c>
      <c r="M5014" s="1" t="s">
        <v>45</v>
      </c>
      <c r="N5014">
        <v>0</v>
      </c>
      <c r="O5014">
        <v>0</v>
      </c>
      <c r="P5014">
        <v>1</v>
      </c>
      <c r="Q5014">
        <v>0</v>
      </c>
      <c r="R5014" s="19">
        <f>BWscncns[[#This Row],[C fx]]*4+BWscncns[[#This Row],[C fg]]*2+BWscncns[[#This Row],[C fm]]</f>
        <v>1</v>
      </c>
      <c r="S5014">
        <v>70</v>
      </c>
      <c r="T5014">
        <v>441822</v>
      </c>
      <c r="U5014" s="13">
        <v>0.15843499999999999</v>
      </c>
      <c r="V5014" s="13">
        <v>6.3117429999999999</v>
      </c>
      <c r="W5014">
        <v>6021</v>
      </c>
      <c r="X5014">
        <v>120</v>
      </c>
      <c r="Z5014" s="10">
        <f>IF($N5014&lt;&gt;0,constants!$L$2,IF($O5014&lt;&gt;0,constants!$M$2,IF($P5014&lt;&gt;0,constants!$N$2,0)))</f>
        <v>1117.99</v>
      </c>
      <c r="AA5014" s="10">
        <f>IF($N5014&lt;&gt;0,constants!$L$2,IF($O5014&lt;&gt;0,constants!$M$2,IF($P5014&lt;&gt;0,constants!$P$2,0)))</f>
        <v>4051.45</v>
      </c>
      <c r="AB5014" s="11">
        <f>constants!$O$2</f>
        <v>4861.32</v>
      </c>
      <c r="AC5014" s="11">
        <f>VLOOKUP(BWscncns[[#This Row],[scanner]],[0]!ScnrAvgBW,2,FALSE)/1000</f>
        <v>509.99709399477808</v>
      </c>
      <c r="AD5014" s="8">
        <f>(1+$F5014)*Z5014</f>
        <v>179.8238147247649</v>
      </c>
      <c r="AE5014" s="8">
        <f>(1+$F5014)*AA5014</f>
        <v>651.65805970236659</v>
      </c>
      <c r="AF5014" s="8">
        <f>(1+$F5014)*AB5014</f>
        <v>781.92211647491854</v>
      </c>
      <c r="AG5014" s="8">
        <f>(1+$F5014)*AC5014</f>
        <v>82.030807914816307</v>
      </c>
      <c r="AH5014" s="8">
        <f>(1+$F5014)*$T5014/1000</f>
        <v>71.065141431788376</v>
      </c>
      <c r="AI5014" s="8">
        <f>(1+BWscncns[[#This Row],[pid_error]]*K_p)*BWscncns[[#This Row],[dbw]]/1000</f>
        <v>256.44357071589417</v>
      </c>
      <c r="AJ5014" s="13">
        <f>BWscncns[[#This Row],[Torflow prgrssv alt vote]]/VLOOKUP(BWscncns[[#This Row],[class]],AltBWtotl,2,FALSE)*100</f>
        <v>5.0577518106803554E-3</v>
      </c>
      <c r="AK5014">
        <f>IF(D5014=E5014,1,0)</f>
        <v>1</v>
      </c>
    </row>
    <row r="5015" spans="1:37">
      <c r="A5015" s="1" t="s">
        <v>9438</v>
      </c>
      <c r="B5015" s="1" t="s">
        <v>9439</v>
      </c>
      <c r="C5015">
        <v>204</v>
      </c>
      <c r="D5015">
        <v>1525007235</v>
      </c>
      <c r="E5015">
        <v>1525007235</v>
      </c>
      <c r="F5015" s="2">
        <v>-0.33438075717799998</v>
      </c>
      <c r="G5015" s="2">
        <v>-0.33438075717799998</v>
      </c>
      <c r="H5015">
        <v>204478</v>
      </c>
      <c r="I5015" s="2">
        <v>-6.1497573399300003E-2</v>
      </c>
      <c r="J5015" s="2">
        <v>0</v>
      </c>
      <c r="K5015">
        <v>6</v>
      </c>
      <c r="L5015" s="1" t="s">
        <v>11552</v>
      </c>
      <c r="M5015" s="1" t="s">
        <v>9439</v>
      </c>
      <c r="N5015">
        <v>0</v>
      </c>
      <c r="O5015">
        <v>0</v>
      </c>
      <c r="P5015">
        <v>1</v>
      </c>
      <c r="Q5015">
        <v>0</v>
      </c>
      <c r="R5015" s="19">
        <f>BWscncns[[#This Row],[C fx]]*4+BWscncns[[#This Row],[C fg]]*2+BWscncns[[#This Row],[C fm]]</f>
        <v>1</v>
      </c>
      <c r="S5015">
        <v>172</v>
      </c>
      <c r="T5015">
        <v>307200</v>
      </c>
      <c r="U5015" s="13">
        <v>0.55989599999999995</v>
      </c>
      <c r="V5015" s="13">
        <v>1.7860469999999999</v>
      </c>
      <c r="W5015">
        <v>4670</v>
      </c>
      <c r="X5015">
        <v>93</v>
      </c>
      <c r="Z5015" s="10">
        <f>IF($N5015&lt;&gt;0,constants!$L$2,IF($O5015&lt;&gt;0,constants!$M$2,IF($P5015&lt;&gt;0,constants!$N$2,0)))</f>
        <v>1117.99</v>
      </c>
      <c r="AA5015" s="10">
        <f>IF($N5015&lt;&gt;0,constants!$L$2,IF($O5015&lt;&gt;0,constants!$M$2,IF($P5015&lt;&gt;0,constants!$P$2,0)))</f>
        <v>4051.45</v>
      </c>
      <c r="AB5015" s="11">
        <f>constants!$O$2</f>
        <v>4861.32</v>
      </c>
      <c r="AC5015" s="11">
        <f>VLOOKUP(BWscncns[[#This Row],[scanner]],[0]!ScnrAvgBW,2,FALSE)/1000</f>
        <v>2386.3111194805197</v>
      </c>
      <c r="AD5015" s="8">
        <f>(1+$F5015)*Z5015</f>
        <v>744.15565728256786</v>
      </c>
      <c r="AE5015" s="8">
        <f>(1+$F5015)*AA5015</f>
        <v>2696.7230813311917</v>
      </c>
      <c r="AF5015" s="8">
        <f>(1+$F5015)*AB5015</f>
        <v>3235.7881375154448</v>
      </c>
      <c r="AG5015" s="8">
        <f>(1+$F5015)*AC5015</f>
        <v>1588.3746004863428</v>
      </c>
      <c r="AH5015" s="8">
        <f>(1+$F5015)*$T5015/1000</f>
        <v>204.4782313949184</v>
      </c>
      <c r="AI5015" s="8">
        <f>(1+BWscncns[[#This Row],[pid_error]]*K_p)*BWscncns[[#This Row],[dbw]]/1000</f>
        <v>255.83911569745919</v>
      </c>
      <c r="AJ5015" s="13">
        <f>BWscncns[[#This Row],[Torflow prgrssv alt vote]]/VLOOKUP(BWscncns[[#This Row],[class]],AltBWtotl,2,FALSE)*100</f>
        <v>5.0458303440768836E-3</v>
      </c>
      <c r="AK5015">
        <f>IF(D5015=E5015,1,0)</f>
        <v>1</v>
      </c>
    </row>
    <row r="5016" spans="1:37">
      <c r="A5016" s="1" t="s">
        <v>5191</v>
      </c>
      <c r="B5016" s="1" t="s">
        <v>5192</v>
      </c>
      <c r="C5016">
        <v>204</v>
      </c>
      <c r="D5016">
        <v>1524991634</v>
      </c>
      <c r="E5016">
        <v>1524991634</v>
      </c>
      <c r="F5016" s="2">
        <v>-0.33475117267400001</v>
      </c>
      <c r="G5016" s="2">
        <v>-0.33475117267400001</v>
      </c>
      <c r="H5016">
        <v>204364</v>
      </c>
      <c r="I5016" s="2">
        <v>2.0203783256200002E-2</v>
      </c>
      <c r="J5016" s="2">
        <v>0</v>
      </c>
      <c r="K5016">
        <v>6</v>
      </c>
      <c r="L5016" s="1" t="s">
        <v>11585</v>
      </c>
      <c r="M5016" s="1" t="s">
        <v>5192</v>
      </c>
      <c r="N5016">
        <v>0</v>
      </c>
      <c r="O5016">
        <v>0</v>
      </c>
      <c r="P5016">
        <v>1</v>
      </c>
      <c r="Q5016">
        <v>0</v>
      </c>
      <c r="R5016" s="19">
        <f>BWscncns[[#This Row],[C fx]]*4+BWscncns[[#This Row],[C fg]]*2+BWscncns[[#This Row],[C fm]]</f>
        <v>1</v>
      </c>
      <c r="S5016">
        <v>204</v>
      </c>
      <c r="T5016">
        <v>307200</v>
      </c>
      <c r="U5016" s="13">
        <v>0.66406200000000004</v>
      </c>
      <c r="V5016" s="13">
        <v>1.5058819999999999</v>
      </c>
      <c r="W5016">
        <v>4360</v>
      </c>
      <c r="X5016">
        <v>87</v>
      </c>
      <c r="Z5016" s="10">
        <f>IF($N5016&lt;&gt;0,constants!$L$2,IF($O5016&lt;&gt;0,constants!$M$2,IF($P5016&lt;&gt;0,constants!$N$2,0)))</f>
        <v>1117.99</v>
      </c>
      <c r="AA5016" s="10">
        <f>IF($N5016&lt;&gt;0,constants!$L$2,IF($O5016&lt;&gt;0,constants!$M$2,IF($P5016&lt;&gt;0,constants!$P$2,0)))</f>
        <v>4051.45</v>
      </c>
      <c r="AB5016" s="11">
        <f>constants!$O$2</f>
        <v>4861.32</v>
      </c>
      <c r="AC5016" s="11">
        <f>VLOOKUP(BWscncns[[#This Row],[scanner]],[0]!ScnrAvgBW,2,FALSE)/1000</f>
        <v>2386.3111194805197</v>
      </c>
      <c r="AD5016" s="8">
        <f>(1+$F5016)*Z5016</f>
        <v>743.74153646219474</v>
      </c>
      <c r="AE5016" s="8">
        <f>(1+$F5016)*AA5016</f>
        <v>2695.2223614699224</v>
      </c>
      <c r="AF5016" s="8">
        <f>(1+$F5016)*AB5016</f>
        <v>3233.98742925643</v>
      </c>
      <c r="AG5016" s="8">
        <f>(1+$F5016)*AC5016</f>
        <v>1587.4906738694099</v>
      </c>
      <c r="AH5016" s="8">
        <f>(1+$F5016)*$T5016/1000</f>
        <v>204.36443975454719</v>
      </c>
      <c r="AI5016" s="8">
        <f>(1+BWscncns[[#This Row],[pid_error]]*K_p)*BWscncns[[#This Row],[dbw]]/1000</f>
        <v>255.7822198772736</v>
      </c>
      <c r="AJ5016" s="13">
        <f>BWscncns[[#This Row],[Torflow prgrssv alt vote]]/VLOOKUP(BWscncns[[#This Row],[class]],AltBWtotl,2,FALSE)*100</f>
        <v>5.044708206614984E-3</v>
      </c>
      <c r="AK5016">
        <f>IF(D5016=E5016,1,0)</f>
        <v>1</v>
      </c>
    </row>
    <row r="5017" spans="1:37">
      <c r="A5017" s="1" t="s">
        <v>4060</v>
      </c>
      <c r="B5017" s="1" t="s">
        <v>49</v>
      </c>
      <c r="C5017">
        <v>245</v>
      </c>
      <c r="D5017">
        <v>1524998183</v>
      </c>
      <c r="E5017">
        <v>1524998183</v>
      </c>
      <c r="F5017" s="2">
        <v>-7.9062361701899994E-2</v>
      </c>
      <c r="G5017" s="2">
        <v>-7.9062361701899994E-2</v>
      </c>
      <c r="H5017">
        <v>245190</v>
      </c>
      <c r="I5017" s="2">
        <v>-0.108146400322</v>
      </c>
      <c r="J5017" s="2">
        <v>0</v>
      </c>
      <c r="K5017">
        <v>5</v>
      </c>
      <c r="L5017" s="1" t="s">
        <v>11759</v>
      </c>
      <c r="M5017" s="1" t="s">
        <v>49</v>
      </c>
      <c r="N5017">
        <v>0</v>
      </c>
      <c r="O5017">
        <v>0</v>
      </c>
      <c r="P5017">
        <v>1</v>
      </c>
      <c r="Q5017">
        <v>0</v>
      </c>
      <c r="R5017" s="19">
        <f>BWscncns[[#This Row],[C fx]]*4+BWscncns[[#This Row],[C fg]]*2+BWscncns[[#This Row],[C fm]]</f>
        <v>1</v>
      </c>
      <c r="S5017">
        <v>220</v>
      </c>
      <c r="T5017">
        <v>266240</v>
      </c>
      <c r="U5017" s="13">
        <v>0.826322</v>
      </c>
      <c r="V5017" s="13">
        <v>1.2101820000000001</v>
      </c>
      <c r="W5017">
        <v>3944</v>
      </c>
      <c r="X5017">
        <v>78</v>
      </c>
      <c r="Z5017" s="10">
        <f>IF($N5017&lt;&gt;0,constants!$L$2,IF($O5017&lt;&gt;0,constants!$M$2,IF($P5017&lt;&gt;0,constants!$N$2,0)))</f>
        <v>1117.99</v>
      </c>
      <c r="AA5017" s="10">
        <f>IF($N5017&lt;&gt;0,constants!$L$2,IF($O5017&lt;&gt;0,constants!$M$2,IF($P5017&lt;&gt;0,constants!$P$2,0)))</f>
        <v>4051.45</v>
      </c>
      <c r="AB5017" s="11">
        <f>constants!$O$2</f>
        <v>4861.32</v>
      </c>
      <c r="AC5017" s="11">
        <f>VLOOKUP(BWscncns[[#This Row],[scanner]],[0]!ScnrAvgBW,2,FALSE)/1000</f>
        <v>3794.4265750962772</v>
      </c>
      <c r="AD5017" s="8">
        <f>(1+$F5017)*Z5017</f>
        <v>1029.5990702408928</v>
      </c>
      <c r="AE5017" s="8">
        <f>(1+$F5017)*AA5017</f>
        <v>3731.1327946828374</v>
      </c>
      <c r="AF5017" s="8">
        <f>(1+$F5017)*AB5017</f>
        <v>4476.9725598113191</v>
      </c>
      <c r="AG5017" s="8">
        <f>(1+$F5017)*AC5017</f>
        <v>3494.4302487647137</v>
      </c>
      <c r="AH5017" s="8">
        <f>(1+$F5017)*$T5017/1000</f>
        <v>245.19043682048616</v>
      </c>
      <c r="AI5017" s="8">
        <f>(1+BWscncns[[#This Row],[pid_error]]*K_p)*BWscncns[[#This Row],[dbw]]/1000</f>
        <v>255.71521841024307</v>
      </c>
      <c r="AJ5017" s="13">
        <f>BWscncns[[#This Row],[Torflow prgrssv alt vote]]/VLOOKUP(BWscncns[[#This Row],[class]],AltBWtotl,2,FALSE)*100</f>
        <v>5.0433867588194868E-3</v>
      </c>
      <c r="AK5017">
        <f>IF(D5017=E5017,1,0)</f>
        <v>1</v>
      </c>
    </row>
    <row r="5018" spans="1:37">
      <c r="A5018" s="1" t="s">
        <v>3036</v>
      </c>
      <c r="B5018" s="1" t="s">
        <v>3037</v>
      </c>
      <c r="C5018">
        <v>126</v>
      </c>
      <c r="D5018">
        <v>1524966613</v>
      </c>
      <c r="E5018">
        <v>1524966613</v>
      </c>
      <c r="F5018" s="2">
        <v>-0.67208703389000002</v>
      </c>
      <c r="G5018" s="2">
        <v>-0.67208703389000002</v>
      </c>
      <c r="H5018">
        <v>126254</v>
      </c>
      <c r="I5018" s="2">
        <v>-9.4641347443200005E-3</v>
      </c>
      <c r="J5018" s="2">
        <v>0</v>
      </c>
      <c r="K5018">
        <v>7</v>
      </c>
      <c r="L5018" s="1" t="s">
        <v>11881</v>
      </c>
      <c r="M5018" s="1" t="s">
        <v>3037</v>
      </c>
      <c r="N5018">
        <v>0</v>
      </c>
      <c r="O5018">
        <v>0</v>
      </c>
      <c r="P5018">
        <v>1</v>
      </c>
      <c r="Q5018">
        <v>0</v>
      </c>
      <c r="R5018" s="19">
        <f>BWscncns[[#This Row],[C fx]]*4+BWscncns[[#This Row],[C fg]]*2+BWscncns[[#This Row],[C fm]]</f>
        <v>1</v>
      </c>
      <c r="S5018">
        <v>145</v>
      </c>
      <c r="T5018">
        <v>385024</v>
      </c>
      <c r="U5018" s="13">
        <v>0.37659999999999999</v>
      </c>
      <c r="V5018" s="13">
        <v>2.655338</v>
      </c>
      <c r="W5018">
        <v>5255</v>
      </c>
      <c r="X5018">
        <v>105</v>
      </c>
      <c r="Z5018" s="10">
        <f>IF($N5018&lt;&gt;0,constants!$L$2,IF($O5018&lt;&gt;0,constants!$M$2,IF($P5018&lt;&gt;0,constants!$N$2,0)))</f>
        <v>1117.99</v>
      </c>
      <c r="AA5018" s="10">
        <f>IF($N5018&lt;&gt;0,constants!$L$2,IF($O5018&lt;&gt;0,constants!$M$2,IF($P5018&lt;&gt;0,constants!$P$2,0)))</f>
        <v>4051.45</v>
      </c>
      <c r="AB5018" s="11">
        <f>constants!$O$2</f>
        <v>4861.32</v>
      </c>
      <c r="AC5018" s="11">
        <f>VLOOKUP(BWscncns[[#This Row],[scanner]],[0]!ScnrAvgBW,2,FALSE)/1000</f>
        <v>885.64026081730776</v>
      </c>
      <c r="AD5018" s="8">
        <f>(1+$F5018)*Z5018</f>
        <v>366.6034169813189</v>
      </c>
      <c r="AE5018" s="8">
        <f>(1+$F5018)*AA5018</f>
        <v>1328.5229865463593</v>
      </c>
      <c r="AF5018" s="8">
        <f>(1+$F5018)*AB5018</f>
        <v>1594.089860409865</v>
      </c>
      <c r="AG5018" s="8">
        <f>(1+$F5018)*AC5018</f>
        <v>290.4129248310374</v>
      </c>
      <c r="AH5018" s="8">
        <f>(1+$F5018)*$T5018/1000</f>
        <v>126.25436186353663</v>
      </c>
      <c r="AI5018" s="8">
        <f>(1+BWscncns[[#This Row],[pid_error]]*K_p)*BWscncns[[#This Row],[dbw]]/1000</f>
        <v>255.63918093176832</v>
      </c>
      <c r="AJ5018" s="13">
        <f>BWscncns[[#This Row],[Torflow prgrssv alt vote]]/VLOOKUP(BWscncns[[#This Row],[class]],AltBWtotl,2,FALSE)*100</f>
        <v>5.0418870967559705E-3</v>
      </c>
      <c r="AK5018">
        <f>IF(D5018=E5018,1,0)</f>
        <v>1</v>
      </c>
    </row>
    <row r="5019" spans="1:37">
      <c r="A5019" s="1" t="s">
        <v>3005</v>
      </c>
      <c r="B5019" s="1" t="s">
        <v>3006</v>
      </c>
      <c r="C5019">
        <v>203</v>
      </c>
      <c r="D5019">
        <v>1524989085</v>
      </c>
      <c r="E5019">
        <v>1524989085</v>
      </c>
      <c r="F5019" s="2">
        <v>-0.33842237083299997</v>
      </c>
      <c r="G5019" s="2">
        <v>-0.33842237083299997</v>
      </c>
      <c r="H5019">
        <v>203236</v>
      </c>
      <c r="I5019" s="2">
        <v>-9.4646963731500004E-3</v>
      </c>
      <c r="J5019" s="2">
        <v>0</v>
      </c>
      <c r="K5019">
        <v>6</v>
      </c>
      <c r="L5019" s="1" t="s">
        <v>11597</v>
      </c>
      <c r="M5019" s="1" t="s">
        <v>3006</v>
      </c>
      <c r="N5019">
        <v>0</v>
      </c>
      <c r="O5019">
        <v>0</v>
      </c>
      <c r="P5019">
        <v>1</v>
      </c>
      <c r="Q5019">
        <v>0</v>
      </c>
      <c r="R5019" s="19">
        <f>BWscncns[[#This Row],[C fx]]*4+BWscncns[[#This Row],[C fg]]*2+BWscncns[[#This Row],[C fm]]</f>
        <v>1</v>
      </c>
      <c r="S5019">
        <v>203</v>
      </c>
      <c r="T5019">
        <v>307200</v>
      </c>
      <c r="U5019" s="13">
        <v>0.66080700000000003</v>
      </c>
      <c r="V5019" s="13">
        <v>1.5133000000000001</v>
      </c>
      <c r="W5019">
        <v>4371</v>
      </c>
      <c r="X5019">
        <v>87</v>
      </c>
      <c r="Z5019" s="10">
        <f>IF($N5019&lt;&gt;0,constants!$L$2,IF($O5019&lt;&gt;0,constants!$M$2,IF($P5019&lt;&gt;0,constants!$N$2,0)))</f>
        <v>1117.99</v>
      </c>
      <c r="AA5019" s="10">
        <f>IF($N5019&lt;&gt;0,constants!$L$2,IF($O5019&lt;&gt;0,constants!$M$2,IF($P5019&lt;&gt;0,constants!$P$2,0)))</f>
        <v>4051.45</v>
      </c>
      <c r="AB5019" s="11">
        <f>constants!$O$2</f>
        <v>4861.32</v>
      </c>
      <c r="AC5019" s="11">
        <f>VLOOKUP(BWscncns[[#This Row],[scanner]],[0]!ScnrAvgBW,2,FALSE)/1000</f>
        <v>2386.3111194805197</v>
      </c>
      <c r="AD5019" s="8">
        <f>(1+$F5019)*Z5019</f>
        <v>739.63717363241437</v>
      </c>
      <c r="AE5019" s="8">
        <f>(1+$F5019)*AA5019</f>
        <v>2680.348685688642</v>
      </c>
      <c r="AF5019" s="8">
        <f>(1+$F5019)*AB5019</f>
        <v>3216.1405602221203</v>
      </c>
      <c r="AG5019" s="8">
        <f>(1+$F5019)*AC5019</f>
        <v>1578.7300528807718</v>
      </c>
      <c r="AH5019" s="8">
        <f>(1+$F5019)*$T5019/1000</f>
        <v>203.23664768010241</v>
      </c>
      <c r="AI5019" s="8">
        <f>(1+BWscncns[[#This Row],[pid_error]]*K_p)*BWscncns[[#This Row],[dbw]]/1000</f>
        <v>255.21832384005123</v>
      </c>
      <c r="AJ5019" s="13">
        <f>BWscncns[[#This Row],[Torflow prgrssv alt vote]]/VLOOKUP(BWscncns[[#This Row],[class]],AltBWtotl,2,FALSE)*100</f>
        <v>5.0335866713963973E-3</v>
      </c>
      <c r="AK5019">
        <f>IF(D5019=E5019,1,0)</f>
        <v>1</v>
      </c>
    </row>
    <row r="5020" spans="1:37">
      <c r="A5020" s="1" t="s">
        <v>4856</v>
      </c>
      <c r="B5020" s="1" t="s">
        <v>4857</v>
      </c>
      <c r="C5020">
        <v>202</v>
      </c>
      <c r="D5020">
        <v>1524991634</v>
      </c>
      <c r="E5020">
        <v>1524991634</v>
      </c>
      <c r="F5020" s="2">
        <v>-0.341168781059</v>
      </c>
      <c r="G5020" s="2">
        <v>-0.341168781059</v>
      </c>
      <c r="H5020">
        <v>202392</v>
      </c>
      <c r="I5020" s="2">
        <v>8.3283698362500002E-3</v>
      </c>
      <c r="J5020" s="2">
        <v>0</v>
      </c>
      <c r="K5020">
        <v>6</v>
      </c>
      <c r="L5020" s="1" t="s">
        <v>11585</v>
      </c>
      <c r="M5020" s="1" t="s">
        <v>4857</v>
      </c>
      <c r="N5020">
        <v>0</v>
      </c>
      <c r="O5020">
        <v>0</v>
      </c>
      <c r="P5020">
        <v>1</v>
      </c>
      <c r="Q5020">
        <v>0</v>
      </c>
      <c r="R5020" s="19">
        <f>BWscncns[[#This Row],[C fx]]*4+BWscncns[[#This Row],[C fg]]*2+BWscncns[[#This Row],[C fm]]</f>
        <v>1</v>
      </c>
      <c r="S5020">
        <v>202</v>
      </c>
      <c r="T5020">
        <v>307200</v>
      </c>
      <c r="U5020" s="13">
        <v>0.65755200000000003</v>
      </c>
      <c r="V5020" s="13">
        <v>1.5207919999999999</v>
      </c>
      <c r="W5020">
        <v>4383</v>
      </c>
      <c r="X5020">
        <v>87</v>
      </c>
      <c r="Z5020" s="10">
        <f>IF($N5020&lt;&gt;0,constants!$L$2,IF($O5020&lt;&gt;0,constants!$M$2,IF($P5020&lt;&gt;0,constants!$N$2,0)))</f>
        <v>1117.99</v>
      </c>
      <c r="AA5020" s="10">
        <f>IF($N5020&lt;&gt;0,constants!$L$2,IF($O5020&lt;&gt;0,constants!$M$2,IF($P5020&lt;&gt;0,constants!$P$2,0)))</f>
        <v>4051.45</v>
      </c>
      <c r="AB5020" s="11">
        <f>constants!$O$2</f>
        <v>4861.32</v>
      </c>
      <c r="AC5020" s="11">
        <f>VLOOKUP(BWscncns[[#This Row],[scanner]],[0]!ScnrAvgBW,2,FALSE)/1000</f>
        <v>2386.3111194805197</v>
      </c>
      <c r="AD5020" s="8">
        <f>(1+$F5020)*Z5020</f>
        <v>736.56671446384848</v>
      </c>
      <c r="AE5020" s="8">
        <f>(1+$F5020)*AA5020</f>
        <v>2669.2217419785143</v>
      </c>
      <c r="AF5020" s="8">
        <f>(1+$F5020)*AB5020</f>
        <v>3202.7893812622615</v>
      </c>
      <c r="AG5020" s="8">
        <f>(1+$F5020)*AC5020</f>
        <v>1572.176263619813</v>
      </c>
      <c r="AH5020" s="8">
        <f>(1+$F5020)*$T5020/1000</f>
        <v>202.39295045867519</v>
      </c>
      <c r="AI5020" s="8">
        <f>(1+BWscncns[[#This Row],[pid_error]]*K_p)*BWscncns[[#This Row],[dbw]]/1000</f>
        <v>254.79647522933757</v>
      </c>
      <c r="AJ5020" s="13">
        <f>BWscncns[[#This Row],[Torflow prgrssv alt vote]]/VLOOKUP(BWscncns[[#This Row],[class]],AltBWtotl,2,FALSE)*100</f>
        <v>5.0252666906352743E-3</v>
      </c>
      <c r="AK5020">
        <f>IF(D5020=E5020,1,0)</f>
        <v>1</v>
      </c>
    </row>
    <row r="5021" spans="1:37">
      <c r="A5021" s="1" t="s">
        <v>124</v>
      </c>
      <c r="B5021" s="1" t="s">
        <v>125</v>
      </c>
      <c r="C5021">
        <v>202</v>
      </c>
      <c r="D5021">
        <v>1524991634</v>
      </c>
      <c r="E5021">
        <v>1524991634</v>
      </c>
      <c r="F5021" s="2">
        <v>-0.343226587315</v>
      </c>
      <c r="G5021" s="2">
        <v>-0.343226587315</v>
      </c>
      <c r="H5021">
        <v>201760</v>
      </c>
      <c r="I5021" s="2">
        <v>1.1822462498400001E-2</v>
      </c>
      <c r="J5021" s="2">
        <v>0</v>
      </c>
      <c r="K5021">
        <v>6</v>
      </c>
      <c r="L5021" s="1" t="s">
        <v>11585</v>
      </c>
      <c r="M5021" s="1" t="s">
        <v>125</v>
      </c>
      <c r="N5021">
        <v>0</v>
      </c>
      <c r="O5021">
        <v>0</v>
      </c>
      <c r="P5021">
        <v>1</v>
      </c>
      <c r="Q5021">
        <v>0</v>
      </c>
      <c r="R5021" s="19">
        <f>BWscncns[[#This Row],[C fx]]*4+BWscncns[[#This Row],[C fg]]*2+BWscncns[[#This Row],[C fm]]</f>
        <v>1</v>
      </c>
      <c r="S5021">
        <v>202</v>
      </c>
      <c r="T5021">
        <v>307200</v>
      </c>
      <c r="U5021" s="13">
        <v>0.65755200000000003</v>
      </c>
      <c r="V5021" s="13">
        <v>1.5207919999999999</v>
      </c>
      <c r="W5021">
        <v>4384</v>
      </c>
      <c r="X5021">
        <v>87</v>
      </c>
      <c r="Z5021" s="10">
        <f>IF($N5021&lt;&gt;0,constants!$L$2,IF($O5021&lt;&gt;0,constants!$M$2,IF($P5021&lt;&gt;0,constants!$N$2,0)))</f>
        <v>1117.99</v>
      </c>
      <c r="AA5021" s="10">
        <f>IF($N5021&lt;&gt;0,constants!$L$2,IF($O5021&lt;&gt;0,constants!$M$2,IF($P5021&lt;&gt;0,constants!$P$2,0)))</f>
        <v>4051.45</v>
      </c>
      <c r="AB5021" s="11">
        <f>constants!$O$2</f>
        <v>4861.32</v>
      </c>
      <c r="AC5021" s="11">
        <f>VLOOKUP(BWscncns[[#This Row],[scanner]],[0]!ScnrAvgBW,2,FALSE)/1000</f>
        <v>2386.3111194805197</v>
      </c>
      <c r="AD5021" s="8">
        <f>(1+$F5021)*Z5021</f>
        <v>734.26610764770317</v>
      </c>
      <c r="AE5021" s="8">
        <f>(1+$F5021)*AA5021</f>
        <v>2660.8846428226429</v>
      </c>
      <c r="AF5021" s="8">
        <f>(1+$F5021)*AB5021</f>
        <v>3192.7857265538441</v>
      </c>
      <c r="AG5021" s="8">
        <f>(1+$F5021)*AC5021</f>
        <v>1567.2656976693836</v>
      </c>
      <c r="AH5021" s="8">
        <f>(1+$F5021)*$T5021/1000</f>
        <v>201.760792376832</v>
      </c>
      <c r="AI5021" s="8">
        <f>(1+BWscncns[[#This Row],[pid_error]]*K_p)*BWscncns[[#This Row],[dbw]]/1000</f>
        <v>254.48039618841599</v>
      </c>
      <c r="AJ5021" s="13">
        <f>BWscncns[[#This Row],[Torflow prgrssv alt vote]]/VLOOKUP(BWscncns[[#This Row],[class]],AltBWtotl,2,FALSE)*100</f>
        <v>5.0190327681505871E-3</v>
      </c>
      <c r="AK5021">
        <f>IF(D5021=E5021,1,0)</f>
        <v>1</v>
      </c>
    </row>
    <row r="5022" spans="1:37">
      <c r="A5022" s="1" t="s">
        <v>3672</v>
      </c>
      <c r="B5022" s="1" t="s">
        <v>3673</v>
      </c>
      <c r="C5022">
        <v>200</v>
      </c>
      <c r="D5022">
        <v>1525002309</v>
      </c>
      <c r="E5022">
        <v>1525002309</v>
      </c>
      <c r="F5022" s="2">
        <v>-0.34774687992800002</v>
      </c>
      <c r="G5022" s="2">
        <v>-0.34774687992800002</v>
      </c>
      <c r="H5022">
        <v>200372</v>
      </c>
      <c r="I5022" s="2">
        <v>0.13631050640799999</v>
      </c>
      <c r="J5022" s="2">
        <v>0</v>
      </c>
      <c r="K5022">
        <v>6</v>
      </c>
      <c r="L5022" s="1" t="s">
        <v>11780</v>
      </c>
      <c r="M5022" s="1" t="s">
        <v>3673</v>
      </c>
      <c r="N5022">
        <v>0</v>
      </c>
      <c r="O5022">
        <v>0</v>
      </c>
      <c r="P5022">
        <v>1</v>
      </c>
      <c r="Q5022">
        <v>0</v>
      </c>
      <c r="R5022" s="19">
        <f>BWscncns[[#This Row],[C fx]]*4+BWscncns[[#This Row],[C fg]]*2+BWscncns[[#This Row],[C fm]]</f>
        <v>1</v>
      </c>
      <c r="S5022">
        <v>187</v>
      </c>
      <c r="T5022">
        <v>307200</v>
      </c>
      <c r="U5022" s="13">
        <v>0.60872400000000004</v>
      </c>
      <c r="V5022" s="13">
        <v>1.642781</v>
      </c>
      <c r="W5022">
        <v>4505</v>
      </c>
      <c r="X5022">
        <v>90</v>
      </c>
      <c r="Z5022" s="10">
        <f>IF($N5022&lt;&gt;0,constants!$L$2,IF($O5022&lt;&gt;0,constants!$M$2,IF($P5022&lt;&gt;0,constants!$N$2,0)))</f>
        <v>1117.99</v>
      </c>
      <c r="AA5022" s="10">
        <f>IF($N5022&lt;&gt;0,constants!$L$2,IF($O5022&lt;&gt;0,constants!$M$2,IF($P5022&lt;&gt;0,constants!$P$2,0)))</f>
        <v>4051.45</v>
      </c>
      <c r="AB5022" s="11">
        <f>constants!$O$2</f>
        <v>4861.32</v>
      </c>
      <c r="AC5022" s="11">
        <f>VLOOKUP(BWscncns[[#This Row],[scanner]],[0]!ScnrAvgBW,2,FALSE)/1000</f>
        <v>2386.3111194805197</v>
      </c>
      <c r="AD5022" s="8">
        <f>(1+$F5022)*Z5022</f>
        <v>729.21246570929532</v>
      </c>
      <c r="AE5022" s="8">
        <f>(1+$F5022)*AA5022</f>
        <v>2642.5709033157041</v>
      </c>
      <c r="AF5022" s="8">
        <f>(1+$F5022)*AB5022</f>
        <v>3170.8111376684146</v>
      </c>
      <c r="AG5022" s="8">
        <f>(1+$F5022)*AC5022</f>
        <v>1556.4788731436761</v>
      </c>
      <c r="AH5022" s="8">
        <f>(1+$F5022)*$T5022/1000</f>
        <v>200.37215848611839</v>
      </c>
      <c r="AI5022" s="8">
        <f>(1+BWscncns[[#This Row],[pid_error]]*K_p)*BWscncns[[#This Row],[dbw]]/1000</f>
        <v>253.78607924305919</v>
      </c>
      <c r="AJ5022" s="13">
        <f>BWscncns[[#This Row],[Torflow prgrssv alt vote]]/VLOOKUP(BWscncns[[#This Row],[class]],AltBWtotl,2,FALSE)*100</f>
        <v>5.0053389844547779E-3</v>
      </c>
      <c r="AK5022">
        <f>IF(D5022=E5022,1,0)</f>
        <v>1</v>
      </c>
    </row>
    <row r="5023" spans="1:37">
      <c r="A5023" s="1" t="s">
        <v>6199</v>
      </c>
      <c r="B5023" s="1" t="s">
        <v>28</v>
      </c>
      <c r="C5023">
        <v>170</v>
      </c>
      <c r="D5023">
        <v>1525006228</v>
      </c>
      <c r="E5023">
        <v>1525006228</v>
      </c>
      <c r="F5023" s="2">
        <v>-0.49254926982300001</v>
      </c>
      <c r="G5023" s="2">
        <v>-0.49254926982300001</v>
      </c>
      <c r="H5023">
        <v>170438</v>
      </c>
      <c r="I5023" s="2">
        <v>-3.8362963202400002E-3</v>
      </c>
      <c r="J5023" s="2">
        <v>0</v>
      </c>
      <c r="K5023">
        <v>7</v>
      </c>
      <c r="L5023" s="1" t="s">
        <v>11834</v>
      </c>
      <c r="M5023" s="1" t="s">
        <v>28</v>
      </c>
      <c r="N5023">
        <v>0</v>
      </c>
      <c r="O5023">
        <v>0</v>
      </c>
      <c r="P5023">
        <v>1</v>
      </c>
      <c r="Q5023">
        <v>0</v>
      </c>
      <c r="R5023" s="19">
        <f>BWscncns[[#This Row],[C fx]]*4+BWscncns[[#This Row],[C fg]]*2+BWscncns[[#This Row],[C fm]]</f>
        <v>1</v>
      </c>
      <c r="S5023">
        <v>172</v>
      </c>
      <c r="T5023">
        <v>335872</v>
      </c>
      <c r="U5023" s="13">
        <v>0.5121</v>
      </c>
      <c r="V5023" s="13">
        <v>1.952744</v>
      </c>
      <c r="W5023">
        <v>4829</v>
      </c>
      <c r="X5023">
        <v>96</v>
      </c>
      <c r="Z5023" s="10">
        <f>IF($N5023&lt;&gt;0,constants!$L$2,IF($O5023&lt;&gt;0,constants!$M$2,IF($P5023&lt;&gt;0,constants!$N$2,0)))</f>
        <v>1117.99</v>
      </c>
      <c r="AA5023" s="10">
        <f>IF($N5023&lt;&gt;0,constants!$L$2,IF($O5023&lt;&gt;0,constants!$M$2,IF($P5023&lt;&gt;0,constants!$P$2,0)))</f>
        <v>4051.45</v>
      </c>
      <c r="AB5023" s="11">
        <f>constants!$O$2</f>
        <v>4861.32</v>
      </c>
      <c r="AC5023" s="11">
        <f>VLOOKUP(BWscncns[[#This Row],[scanner]],[0]!ScnrAvgBW,2,FALSE)/1000</f>
        <v>885.64026081730776</v>
      </c>
      <c r="AD5023" s="8">
        <f>(1+$F5023)*Z5023</f>
        <v>567.32484183058421</v>
      </c>
      <c r="AE5023" s="8">
        <f>(1+$F5023)*AA5023</f>
        <v>2055.9112607756065</v>
      </c>
      <c r="AF5023" s="8">
        <f>(1+$F5023)*AB5023</f>
        <v>2466.8803836240531</v>
      </c>
      <c r="AG5023" s="8">
        <f>(1+$F5023)*AC5023</f>
        <v>449.41879702589148</v>
      </c>
      <c r="AH5023" s="8">
        <f>(1+$F5023)*$T5023/1000</f>
        <v>170.43849164600931</v>
      </c>
      <c r="AI5023" s="8">
        <f>(1+BWscncns[[#This Row],[pid_error]]*K_p)*BWscncns[[#This Row],[dbw]]/1000</f>
        <v>253.15524582300466</v>
      </c>
      <c r="AJ5023" s="13">
        <f>BWscncns[[#This Row],[Torflow prgrssv alt vote]]/VLOOKUP(BWscncns[[#This Row],[class]],AltBWtotl,2,FALSE)*100</f>
        <v>4.9928972653521635E-3</v>
      </c>
      <c r="AK5023">
        <f>IF(D5023=E5023,1,0)</f>
        <v>1</v>
      </c>
    </row>
    <row r="5024" spans="1:37">
      <c r="A5024" s="1" t="s">
        <v>7332</v>
      </c>
      <c r="B5024" s="1" t="s">
        <v>7333</v>
      </c>
      <c r="C5024">
        <v>198</v>
      </c>
      <c r="D5024">
        <v>1524957104</v>
      </c>
      <c r="E5024">
        <v>1524957104</v>
      </c>
      <c r="F5024" s="2">
        <v>-0.35423633241699998</v>
      </c>
      <c r="G5024" s="2">
        <v>-0.35423633241699998</v>
      </c>
      <c r="H5024">
        <v>198378</v>
      </c>
      <c r="I5024" s="2">
        <v>0.10740661066</v>
      </c>
      <c r="J5024" s="2">
        <v>0</v>
      </c>
      <c r="K5024">
        <v>6</v>
      </c>
      <c r="L5024" s="1" t="s">
        <v>11802</v>
      </c>
      <c r="M5024" s="1" t="s">
        <v>7333</v>
      </c>
      <c r="N5024">
        <v>0</v>
      </c>
      <c r="O5024">
        <v>0</v>
      </c>
      <c r="P5024">
        <v>1</v>
      </c>
      <c r="Q5024">
        <v>0</v>
      </c>
      <c r="R5024" s="19">
        <f>BWscncns[[#This Row],[C fx]]*4+BWscncns[[#This Row],[C fg]]*2+BWscncns[[#This Row],[C fm]]</f>
        <v>1</v>
      </c>
      <c r="S5024">
        <v>181</v>
      </c>
      <c r="T5024">
        <v>307200</v>
      </c>
      <c r="U5024" s="13">
        <v>0.58919299999999997</v>
      </c>
      <c r="V5024" s="13">
        <v>1.697238</v>
      </c>
      <c r="W5024">
        <v>4562</v>
      </c>
      <c r="X5024">
        <v>91</v>
      </c>
      <c r="Z5024" s="10">
        <f>IF($N5024&lt;&gt;0,constants!$L$2,IF($O5024&lt;&gt;0,constants!$M$2,IF($P5024&lt;&gt;0,constants!$N$2,0)))</f>
        <v>1117.99</v>
      </c>
      <c r="AA5024" s="10">
        <f>IF($N5024&lt;&gt;0,constants!$L$2,IF($O5024&lt;&gt;0,constants!$M$2,IF($P5024&lt;&gt;0,constants!$P$2,0)))</f>
        <v>4051.45</v>
      </c>
      <c r="AB5024" s="11">
        <f>constants!$O$2</f>
        <v>4861.32</v>
      </c>
      <c r="AC5024" s="11">
        <f>VLOOKUP(BWscncns[[#This Row],[scanner]],[0]!ScnrAvgBW,2,FALSE)/1000</f>
        <v>2386.3111194805197</v>
      </c>
      <c r="AD5024" s="8">
        <f>(1+$F5024)*Z5024</f>
        <v>721.95732272111832</v>
      </c>
      <c r="AE5024" s="8">
        <f>(1+$F5024)*AA5024</f>
        <v>2616.2792110291457</v>
      </c>
      <c r="AF5024" s="8">
        <f>(1+$F5024)*AB5024</f>
        <v>3139.2638324945897</v>
      </c>
      <c r="AG5024" s="8">
        <f>(1+$F5024)*AC5024</f>
        <v>1540.9930205098351</v>
      </c>
      <c r="AH5024" s="8">
        <f>(1+$F5024)*$T5024/1000</f>
        <v>198.37859868149761</v>
      </c>
      <c r="AI5024" s="8">
        <f>(1+BWscncns[[#This Row],[pid_error]]*K_p)*BWscncns[[#This Row],[dbw]]/1000</f>
        <v>252.78929934074881</v>
      </c>
      <c r="AJ5024" s="13">
        <f>BWscncns[[#This Row],[Torflow prgrssv alt vote]]/VLOOKUP(BWscncns[[#This Row],[class]],AltBWtotl,2,FALSE)*100</f>
        <v>4.9856798237993315E-3</v>
      </c>
      <c r="AK5024">
        <f>IF(D5024=E5024,1,0)</f>
        <v>1</v>
      </c>
    </row>
    <row r="5025" spans="1:37">
      <c r="A5025" s="1" t="s">
        <v>6454</v>
      </c>
      <c r="B5025" s="1" t="s">
        <v>6455</v>
      </c>
      <c r="C5025">
        <v>138</v>
      </c>
      <c r="D5025">
        <v>1524943227</v>
      </c>
      <c r="E5025">
        <v>1524943227</v>
      </c>
      <c r="F5025" s="2">
        <v>-0.59608244826300005</v>
      </c>
      <c r="G5025" s="2">
        <v>-0.59608244826300005</v>
      </c>
      <c r="H5025">
        <v>138146</v>
      </c>
      <c r="I5025" s="2">
        <v>-1.6014226540500001E-3</v>
      </c>
      <c r="J5025" s="2">
        <v>0.2</v>
      </c>
      <c r="K5025">
        <v>7</v>
      </c>
      <c r="L5025" s="1" t="s">
        <v>11919</v>
      </c>
      <c r="M5025" s="1" t="s">
        <v>6455</v>
      </c>
      <c r="N5025">
        <v>0</v>
      </c>
      <c r="O5025">
        <v>0</v>
      </c>
      <c r="P5025">
        <v>1</v>
      </c>
      <c r="Q5025">
        <v>0</v>
      </c>
      <c r="R5025" s="19">
        <f>BWscncns[[#This Row],[C fx]]*4+BWscncns[[#This Row],[C fg]]*2+BWscncns[[#This Row],[C fm]]</f>
        <v>1</v>
      </c>
      <c r="S5025">
        <v>138</v>
      </c>
      <c r="T5025">
        <v>358832</v>
      </c>
      <c r="U5025" s="13">
        <v>0.38458100000000001</v>
      </c>
      <c r="V5025" s="13">
        <v>2.6002320000000001</v>
      </c>
      <c r="W5025">
        <v>5231</v>
      </c>
      <c r="X5025">
        <v>104</v>
      </c>
      <c r="Z5025" s="10">
        <f>IF($N5025&lt;&gt;0,constants!$L$2,IF($O5025&lt;&gt;0,constants!$M$2,IF($P5025&lt;&gt;0,constants!$N$2,0)))</f>
        <v>1117.99</v>
      </c>
      <c r="AA5025" s="10">
        <f>IF($N5025&lt;&gt;0,constants!$L$2,IF($O5025&lt;&gt;0,constants!$M$2,IF($P5025&lt;&gt;0,constants!$P$2,0)))</f>
        <v>4051.45</v>
      </c>
      <c r="AB5025" s="11">
        <f>constants!$O$2</f>
        <v>4861.32</v>
      </c>
      <c r="AC5025" s="11">
        <f>VLOOKUP(BWscncns[[#This Row],[scanner]],[0]!ScnrAvgBW,2,FALSE)/1000</f>
        <v>885.64026081730776</v>
      </c>
      <c r="AD5025" s="8">
        <f>(1+$F5025)*Z5025</f>
        <v>451.57578366644856</v>
      </c>
      <c r="AE5025" s="8">
        <f>(1+$F5025)*AA5025</f>
        <v>1636.4517649848683</v>
      </c>
      <c r="AF5025" s="8">
        <f>(1+$F5025)*AB5025</f>
        <v>1963.5724726101125</v>
      </c>
      <c r="AG5025" s="8">
        <f>(1+$F5025)*AC5025</f>
        <v>357.72564586904502</v>
      </c>
      <c r="AH5025" s="8">
        <f>(1+$F5025)*$T5025/1000</f>
        <v>144.93854292489118</v>
      </c>
      <c r="AI5025" s="8">
        <f>(1+BWscncns[[#This Row],[pid_error]]*K_p)*BWscncns[[#This Row],[dbw]]/1000</f>
        <v>251.88527146244559</v>
      </c>
      <c r="AJ5025" s="13">
        <f>BWscncns[[#This Row],[Torflow prgrssv alt vote]]/VLOOKUP(BWscncns[[#This Row],[class]],AltBWtotl,2,FALSE)*100</f>
        <v>4.9678499806660864E-3</v>
      </c>
      <c r="AK5025">
        <f>IF(D5025=E5025,1,0)</f>
        <v>1</v>
      </c>
    </row>
    <row r="5026" spans="1:37">
      <c r="A5026" s="1" t="s">
        <v>4597</v>
      </c>
      <c r="B5026" s="1" t="s">
        <v>4598</v>
      </c>
      <c r="C5026">
        <v>150</v>
      </c>
      <c r="D5026">
        <v>1524963785</v>
      </c>
      <c r="E5026">
        <v>1524963785</v>
      </c>
      <c r="F5026" s="2">
        <v>-0.57558881778500004</v>
      </c>
      <c r="G5026" s="2">
        <v>-0.57558881778500004</v>
      </c>
      <c r="H5026">
        <v>149873</v>
      </c>
      <c r="I5026" s="2">
        <v>-4.5504812317499997E-2</v>
      </c>
      <c r="J5026" s="2">
        <v>0</v>
      </c>
      <c r="K5026">
        <v>7</v>
      </c>
      <c r="L5026" s="1" t="s">
        <v>11867</v>
      </c>
      <c r="M5026" s="1" t="s">
        <v>4598</v>
      </c>
      <c r="N5026">
        <v>0</v>
      </c>
      <c r="O5026">
        <v>0</v>
      </c>
      <c r="P5026">
        <v>1</v>
      </c>
      <c r="Q5026">
        <v>0</v>
      </c>
      <c r="R5026" s="19">
        <f>BWscncns[[#This Row],[C fx]]*4+BWscncns[[#This Row],[C fg]]*2+BWscncns[[#This Row],[C fm]]</f>
        <v>1</v>
      </c>
      <c r="S5026">
        <v>150</v>
      </c>
      <c r="T5026">
        <v>353133</v>
      </c>
      <c r="U5026" s="13">
        <v>0.42476900000000001</v>
      </c>
      <c r="V5026" s="13">
        <v>2.3542200000000002</v>
      </c>
      <c r="W5026">
        <v>5097</v>
      </c>
      <c r="X5026">
        <v>101</v>
      </c>
      <c r="Z5026" s="10">
        <f>IF($N5026&lt;&gt;0,constants!$L$2,IF($O5026&lt;&gt;0,constants!$M$2,IF($P5026&lt;&gt;0,constants!$N$2,0)))</f>
        <v>1117.99</v>
      </c>
      <c r="AA5026" s="10">
        <f>IF($N5026&lt;&gt;0,constants!$L$2,IF($O5026&lt;&gt;0,constants!$M$2,IF($P5026&lt;&gt;0,constants!$P$2,0)))</f>
        <v>4051.45</v>
      </c>
      <c r="AB5026" s="11">
        <f>constants!$O$2</f>
        <v>4861.32</v>
      </c>
      <c r="AC5026" s="11">
        <f>VLOOKUP(BWscncns[[#This Row],[scanner]],[0]!ScnrAvgBW,2,FALSE)/1000</f>
        <v>885.64026081730776</v>
      </c>
      <c r="AD5026" s="8">
        <f>(1+$F5026)*Z5026</f>
        <v>474.48745760454779</v>
      </c>
      <c r="AE5026" s="8">
        <f>(1+$F5026)*AA5026</f>
        <v>1719.4806841849615</v>
      </c>
      <c r="AF5026" s="8">
        <f>(1+$F5026)*AB5026</f>
        <v>2063.1985683254234</v>
      </c>
      <c r="AG5026" s="8">
        <f>(1+$F5026)*AC5026</f>
        <v>375.87563011067448</v>
      </c>
      <c r="AH5026" s="8">
        <f>(1+$F5026)*$T5026/1000</f>
        <v>149.87359400912959</v>
      </c>
      <c r="AI5026" s="8">
        <f>(1+BWscncns[[#This Row],[pid_error]]*K_p)*BWscncns[[#This Row],[dbw]]/1000</f>
        <v>251.50329700456481</v>
      </c>
      <c r="AJ5026" s="13">
        <f>BWscncns[[#This Row],[Torflow prgrssv alt vote]]/VLOOKUP(BWscncns[[#This Row],[class]],AltBWtotl,2,FALSE)*100</f>
        <v>4.9603164246459957E-3</v>
      </c>
      <c r="AK5026">
        <f>IF(D5026=E5026,1,0)</f>
        <v>1</v>
      </c>
    </row>
    <row r="5027" spans="1:37">
      <c r="A5027" s="1" t="s">
        <v>6694</v>
      </c>
      <c r="B5027" s="1" t="s">
        <v>6695</v>
      </c>
      <c r="C5027">
        <v>372</v>
      </c>
      <c r="D5027">
        <v>1524999429</v>
      </c>
      <c r="E5027">
        <v>1524999429</v>
      </c>
      <c r="F5027" s="2">
        <v>1.8364228951099999</v>
      </c>
      <c r="G5027" s="2">
        <v>1.8364228951099999</v>
      </c>
      <c r="H5027">
        <v>371775</v>
      </c>
      <c r="I5027" s="2">
        <v>0.22865523695199999</v>
      </c>
      <c r="J5027" s="2">
        <v>0</v>
      </c>
      <c r="K5027">
        <v>1</v>
      </c>
      <c r="L5027" s="1" t="s">
        <v>11542</v>
      </c>
      <c r="M5027" s="1" t="s">
        <v>6695</v>
      </c>
      <c r="N5027">
        <v>0</v>
      </c>
      <c r="O5027">
        <v>0</v>
      </c>
      <c r="P5027">
        <v>1</v>
      </c>
      <c r="Q5027">
        <v>0</v>
      </c>
      <c r="R5027" s="19">
        <f>BWscncns[[#This Row],[C fx]]*4+BWscncns[[#This Row],[C fg]]*2+BWscncns[[#This Row],[C fm]]</f>
        <v>1</v>
      </c>
      <c r="S5027">
        <v>261</v>
      </c>
      <c r="T5027">
        <v>131072</v>
      </c>
      <c r="U5027" s="13">
        <v>1.9912719999999999</v>
      </c>
      <c r="V5027" s="13">
        <v>0.50219199999999997</v>
      </c>
      <c r="W5027">
        <v>440</v>
      </c>
      <c r="X5027">
        <v>8</v>
      </c>
      <c r="Z5027" s="10">
        <f>IF($N5027&lt;&gt;0,constants!$L$2,IF($O5027&lt;&gt;0,constants!$M$2,IF($P5027&lt;&gt;0,constants!$N$2,0)))</f>
        <v>1117.99</v>
      </c>
      <c r="AA5027" s="10">
        <f>IF($N5027&lt;&gt;0,constants!$L$2,IF($O5027&lt;&gt;0,constants!$M$2,IF($P5027&lt;&gt;0,constants!$P$2,0)))</f>
        <v>4051.45</v>
      </c>
      <c r="AB5027" s="11">
        <f>constants!$O$2</f>
        <v>4861.32</v>
      </c>
      <c r="AC5027" s="11">
        <f>VLOOKUP(BWscncns[[#This Row],[scanner]],[0]!ScnrAvgBW,2,FALSE)/1000</f>
        <v>11818.828055288463</v>
      </c>
      <c r="AD5027" s="8">
        <f>(1+$F5027)*Z5027</f>
        <v>3171.0924325040291</v>
      </c>
      <c r="AE5027" s="8">
        <f>(1+$F5027)*AA5027</f>
        <v>11491.625538393409</v>
      </c>
      <c r="AF5027" s="8">
        <f>(1+$F5027)*AB5027</f>
        <v>13788.759348456146</v>
      </c>
      <c r="AG5027" s="8">
        <f>(1+$F5027)*AC5027</f>
        <v>33523.194489388596</v>
      </c>
      <c r="AH5027" s="8">
        <f>(1+$F5027)*$T5027/1000</f>
        <v>371.77562170785791</v>
      </c>
      <c r="AI5027" s="8">
        <f>(1+BWscncns[[#This Row],[pid_error]]*K_p)*BWscncns[[#This Row],[dbw]]/1000</f>
        <v>251.42381085392896</v>
      </c>
      <c r="AJ5027" s="13">
        <f>BWscncns[[#This Row],[Torflow prgrssv alt vote]]/VLOOKUP(BWscncns[[#This Row],[class]],AltBWtotl,2,FALSE)*100</f>
        <v>4.9587487455609626E-3</v>
      </c>
      <c r="AK5027">
        <f>IF(D5027=E5027,1,0)</f>
        <v>1</v>
      </c>
    </row>
    <row r="5028" spans="1:37">
      <c r="A5028" s="1" t="s">
        <v>8349</v>
      </c>
      <c r="B5028" s="1" t="s">
        <v>8350</v>
      </c>
      <c r="C5028">
        <v>230</v>
      </c>
      <c r="D5028">
        <v>1524977546</v>
      </c>
      <c r="E5028">
        <v>1524977546</v>
      </c>
      <c r="F5028" s="2">
        <v>-0.14528826473000001</v>
      </c>
      <c r="G5028" s="2">
        <v>-0.14528826473000001</v>
      </c>
      <c r="H5028">
        <v>230184</v>
      </c>
      <c r="I5028" s="2">
        <v>0.131716695213</v>
      </c>
      <c r="J5028" s="2">
        <v>0</v>
      </c>
      <c r="K5028">
        <v>5</v>
      </c>
      <c r="L5028" s="1" t="s">
        <v>11622</v>
      </c>
      <c r="M5028" s="1" t="s">
        <v>8350</v>
      </c>
      <c r="N5028">
        <v>0</v>
      </c>
      <c r="O5028">
        <v>0</v>
      </c>
      <c r="P5028">
        <v>1</v>
      </c>
      <c r="Q5028">
        <v>0</v>
      </c>
      <c r="R5028" s="19">
        <f>BWscncns[[#This Row],[C fx]]*4+BWscncns[[#This Row],[C fg]]*2+BWscncns[[#This Row],[C fm]]</f>
        <v>1</v>
      </c>
      <c r="S5028">
        <v>141</v>
      </c>
      <c r="T5028">
        <v>269312</v>
      </c>
      <c r="U5028" s="13">
        <v>0.52355600000000002</v>
      </c>
      <c r="V5028" s="13">
        <v>1.9100140000000001</v>
      </c>
      <c r="W5028">
        <v>4785</v>
      </c>
      <c r="X5028">
        <v>95</v>
      </c>
      <c r="Z5028" s="10">
        <f>IF($N5028&lt;&gt;0,constants!$L$2,IF($O5028&lt;&gt;0,constants!$M$2,IF($P5028&lt;&gt;0,constants!$N$2,0)))</f>
        <v>1117.99</v>
      </c>
      <c r="AA5028" s="10">
        <f>IF($N5028&lt;&gt;0,constants!$L$2,IF($O5028&lt;&gt;0,constants!$M$2,IF($P5028&lt;&gt;0,constants!$P$2,0)))</f>
        <v>4051.45</v>
      </c>
      <c r="AB5028" s="11">
        <f>constants!$O$2</f>
        <v>4861.32</v>
      </c>
      <c r="AC5028" s="11">
        <f>VLOOKUP(BWscncns[[#This Row],[scanner]],[0]!ScnrAvgBW,2,FALSE)/1000</f>
        <v>3794.4265750962772</v>
      </c>
      <c r="AD5028" s="8">
        <f>(1+$F5028)*Z5028</f>
        <v>955.55917291450726</v>
      </c>
      <c r="AE5028" s="8">
        <f>(1+$F5028)*AA5028</f>
        <v>3462.8218598596413</v>
      </c>
      <c r="AF5028" s="8">
        <f>(1+$F5028)*AB5028</f>
        <v>4155.0272529027561</v>
      </c>
      <c r="AG5028" s="8">
        <f>(1+$F5028)*AC5028</f>
        <v>3243.1409223551423</v>
      </c>
      <c r="AH5028" s="8">
        <f>(1+$F5028)*$T5028/1000</f>
        <v>230.18412684903424</v>
      </c>
      <c r="AI5028" s="8">
        <f>(1+BWscncns[[#This Row],[pid_error]]*K_p)*BWscncns[[#This Row],[dbw]]/1000</f>
        <v>249.74806342451711</v>
      </c>
      <c r="AJ5028" s="13">
        <f>BWscncns[[#This Row],[Torflow prgrssv alt vote]]/VLOOKUP(BWscncns[[#This Row],[class]],AltBWtotl,2,FALSE)*100</f>
        <v>4.9256985327141749E-3</v>
      </c>
      <c r="AK5028">
        <f>IF(D5028=E5028,1,0)</f>
        <v>1</v>
      </c>
    </row>
    <row r="5029" spans="1:37">
      <c r="A5029" s="1" t="s">
        <v>4785</v>
      </c>
      <c r="B5029" s="1" t="s">
        <v>49</v>
      </c>
      <c r="C5029">
        <v>79</v>
      </c>
      <c r="D5029">
        <v>1524975637</v>
      </c>
      <c r="E5029">
        <v>1524975637</v>
      </c>
      <c r="F5029" s="2">
        <v>-0.82691515714099995</v>
      </c>
      <c r="G5029" s="2">
        <v>-0.82691515714099995</v>
      </c>
      <c r="H5029">
        <v>78624</v>
      </c>
      <c r="I5029" s="2">
        <v>2.4784602885899999E-2</v>
      </c>
      <c r="J5029" s="2">
        <v>0</v>
      </c>
      <c r="K5029">
        <v>8</v>
      </c>
      <c r="L5029" s="1" t="s">
        <v>11921</v>
      </c>
      <c r="M5029" s="1" t="s">
        <v>49</v>
      </c>
      <c r="N5029">
        <v>0</v>
      </c>
      <c r="O5029">
        <v>0</v>
      </c>
      <c r="P5029">
        <v>1</v>
      </c>
      <c r="Q5029">
        <v>0</v>
      </c>
      <c r="R5029" s="19">
        <f>BWscncns[[#This Row],[C fx]]*4+BWscncns[[#This Row],[C fg]]*2+BWscncns[[#This Row],[C fm]]</f>
        <v>1</v>
      </c>
      <c r="S5029">
        <v>92</v>
      </c>
      <c r="T5029">
        <v>425248</v>
      </c>
      <c r="U5029" s="13">
        <v>0.21634400000000001</v>
      </c>
      <c r="V5029" s="13">
        <v>4.622261</v>
      </c>
      <c r="W5029">
        <v>5765</v>
      </c>
      <c r="X5029">
        <v>115</v>
      </c>
      <c r="Z5029" s="10">
        <f>IF($N5029&lt;&gt;0,constants!$L$2,IF($O5029&lt;&gt;0,constants!$M$2,IF($P5029&lt;&gt;0,constants!$N$2,0)))</f>
        <v>1117.99</v>
      </c>
      <c r="AA5029" s="10">
        <f>IF($N5029&lt;&gt;0,constants!$L$2,IF($O5029&lt;&gt;0,constants!$M$2,IF($P5029&lt;&gt;0,constants!$P$2,0)))</f>
        <v>4051.45</v>
      </c>
      <c r="AB5029" s="11">
        <f>constants!$O$2</f>
        <v>4861.32</v>
      </c>
      <c r="AC5029" s="11">
        <f>VLOOKUP(BWscncns[[#This Row],[scanner]],[0]!ScnrAvgBW,2,FALSE)/1000</f>
        <v>509.99709399477808</v>
      </c>
      <c r="AD5029" s="8">
        <f>(1+$F5029)*Z5029</f>
        <v>193.50712346793347</v>
      </c>
      <c r="AE5029" s="8">
        <f>(1+$F5029)*AA5029</f>
        <v>701.24458660109576</v>
      </c>
      <c r="AF5029" s="8">
        <f>(1+$F5029)*AB5029</f>
        <v>841.42080828731412</v>
      </c>
      <c r="AG5029" s="8">
        <f>(1+$F5029)*AC5029</f>
        <v>88.272766872632843</v>
      </c>
      <c r="AH5029" s="8">
        <f>(1+$F5029)*$T5029/1000</f>
        <v>73.603983256104058</v>
      </c>
      <c r="AI5029" s="8">
        <f>(1+BWscncns[[#This Row],[pid_error]]*K_p)*BWscncns[[#This Row],[dbw]]/1000</f>
        <v>249.42599162805206</v>
      </c>
      <c r="AJ5029" s="13">
        <f>BWscncns[[#This Row],[Torflow prgrssv alt vote]]/VLOOKUP(BWscncns[[#This Row],[class]],AltBWtotl,2,FALSE)*100</f>
        <v>4.9193464170920412E-3</v>
      </c>
      <c r="AK5029">
        <f>IF(D5029=E5029,1,0)</f>
        <v>1</v>
      </c>
    </row>
    <row r="5030" spans="1:37">
      <c r="A5030" s="1" t="s">
        <v>5458</v>
      </c>
      <c r="B5030" s="1" t="s">
        <v>5459</v>
      </c>
      <c r="C5030">
        <v>192</v>
      </c>
      <c r="D5030">
        <v>1524989085</v>
      </c>
      <c r="E5030">
        <v>1524989085</v>
      </c>
      <c r="F5030" s="2">
        <v>-0.37630567084900002</v>
      </c>
      <c r="G5030" s="2">
        <v>-0.37630567084900002</v>
      </c>
      <c r="H5030">
        <v>191598</v>
      </c>
      <c r="I5030" s="2">
        <v>-3.7274125593699997E-2</v>
      </c>
      <c r="J5030" s="2">
        <v>0</v>
      </c>
      <c r="K5030">
        <v>6</v>
      </c>
      <c r="L5030" s="1" t="s">
        <v>11597</v>
      </c>
      <c r="M5030" s="1" t="s">
        <v>5459</v>
      </c>
      <c r="N5030">
        <v>0</v>
      </c>
      <c r="O5030">
        <v>0</v>
      </c>
      <c r="P5030">
        <v>1</v>
      </c>
      <c r="Q5030">
        <v>0</v>
      </c>
      <c r="R5030" s="19">
        <f>BWscncns[[#This Row],[C fx]]*4+BWscncns[[#This Row],[C fg]]*2+BWscncns[[#This Row],[C fm]]</f>
        <v>1</v>
      </c>
      <c r="S5030">
        <v>192</v>
      </c>
      <c r="T5030">
        <v>307200</v>
      </c>
      <c r="U5030" s="13">
        <v>0.625</v>
      </c>
      <c r="V5030" s="13">
        <v>1.6</v>
      </c>
      <c r="W5030">
        <v>4461</v>
      </c>
      <c r="X5030">
        <v>89</v>
      </c>
      <c r="Z5030" s="10">
        <f>IF($N5030&lt;&gt;0,constants!$L$2,IF($O5030&lt;&gt;0,constants!$M$2,IF($P5030&lt;&gt;0,constants!$N$2,0)))</f>
        <v>1117.99</v>
      </c>
      <c r="AA5030" s="10">
        <f>IF($N5030&lt;&gt;0,constants!$L$2,IF($O5030&lt;&gt;0,constants!$M$2,IF($P5030&lt;&gt;0,constants!$P$2,0)))</f>
        <v>4051.45</v>
      </c>
      <c r="AB5030" s="11">
        <f>constants!$O$2</f>
        <v>4861.32</v>
      </c>
      <c r="AC5030" s="11">
        <f>VLOOKUP(BWscncns[[#This Row],[scanner]],[0]!ScnrAvgBW,2,FALSE)/1000</f>
        <v>2386.3111194805197</v>
      </c>
      <c r="AD5030" s="8">
        <f>(1+$F5030)*Z5030</f>
        <v>697.28402304752649</v>
      </c>
      <c r="AE5030" s="8">
        <f>(1+$F5030)*AA5030</f>
        <v>2526.8663898388186</v>
      </c>
      <c r="AF5030" s="8">
        <f>(1+$F5030)*AB5030</f>
        <v>3031.9777161883389</v>
      </c>
      <c r="AG5030" s="8">
        <f>(1+$F5030)*AC5030</f>
        <v>1488.3287128099744</v>
      </c>
      <c r="AH5030" s="8">
        <f>(1+$F5030)*$T5030/1000</f>
        <v>191.59889791518719</v>
      </c>
      <c r="AI5030" s="8">
        <f>(1+BWscncns[[#This Row],[pid_error]]*K_p)*BWscncns[[#This Row],[dbw]]/1000</f>
        <v>249.39944895759359</v>
      </c>
      <c r="AJ5030" s="13">
        <f>BWscncns[[#This Row],[Torflow prgrssv alt vote]]/VLOOKUP(BWscncns[[#This Row],[class]],AltBWtotl,2,FALSE)*100</f>
        <v>4.9188229247728657E-3</v>
      </c>
      <c r="AK5030">
        <f>IF(D5030=E5030,1,0)</f>
        <v>1</v>
      </c>
    </row>
    <row r="5031" spans="1:37">
      <c r="A5031" s="1" t="s">
        <v>8174</v>
      </c>
      <c r="B5031" s="1" t="s">
        <v>8175</v>
      </c>
      <c r="C5031">
        <v>191</v>
      </c>
      <c r="D5031">
        <v>1525002309</v>
      </c>
      <c r="E5031">
        <v>1525002309</v>
      </c>
      <c r="F5031" s="2">
        <v>-0.37705759983300002</v>
      </c>
      <c r="G5031" s="2">
        <v>-0.37705759983300002</v>
      </c>
      <c r="H5031">
        <v>191367</v>
      </c>
      <c r="I5031" s="2">
        <v>1.9337098021100001E-2</v>
      </c>
      <c r="J5031" s="2">
        <v>0</v>
      </c>
      <c r="K5031">
        <v>6</v>
      </c>
      <c r="L5031" s="1" t="s">
        <v>11780</v>
      </c>
      <c r="M5031" s="1" t="s">
        <v>8175</v>
      </c>
      <c r="N5031">
        <v>0</v>
      </c>
      <c r="O5031">
        <v>0</v>
      </c>
      <c r="P5031">
        <v>1</v>
      </c>
      <c r="Q5031">
        <v>0</v>
      </c>
      <c r="R5031" s="19">
        <f>BWscncns[[#This Row],[C fx]]*4+BWscncns[[#This Row],[C fg]]*2+BWscncns[[#This Row],[C fm]]</f>
        <v>1</v>
      </c>
      <c r="S5031">
        <v>185</v>
      </c>
      <c r="T5031">
        <v>307200</v>
      </c>
      <c r="U5031" s="13">
        <v>0.60221400000000003</v>
      </c>
      <c r="V5031" s="13">
        <v>1.660541</v>
      </c>
      <c r="W5031">
        <v>4526</v>
      </c>
      <c r="X5031">
        <v>90</v>
      </c>
      <c r="Z5031" s="10">
        <f>IF($N5031&lt;&gt;0,constants!$L$2,IF($O5031&lt;&gt;0,constants!$M$2,IF($P5031&lt;&gt;0,constants!$N$2,0)))</f>
        <v>1117.99</v>
      </c>
      <c r="AA5031" s="10">
        <f>IF($N5031&lt;&gt;0,constants!$L$2,IF($O5031&lt;&gt;0,constants!$M$2,IF($P5031&lt;&gt;0,constants!$P$2,0)))</f>
        <v>4051.45</v>
      </c>
      <c r="AB5031" s="11">
        <f>constants!$O$2</f>
        <v>4861.32</v>
      </c>
      <c r="AC5031" s="11">
        <f>VLOOKUP(BWscncns[[#This Row],[scanner]],[0]!ScnrAvgBW,2,FALSE)/1000</f>
        <v>2386.3111194805197</v>
      </c>
      <c r="AD5031" s="8">
        <f>(1+$F5031)*Z5031</f>
        <v>696.4433739627043</v>
      </c>
      <c r="AE5031" s="8">
        <f>(1+$F5031)*AA5031</f>
        <v>2523.8199871565921</v>
      </c>
      <c r="AF5031" s="8">
        <f>(1+$F5031)*AB5031</f>
        <v>3028.32234877984</v>
      </c>
      <c r="AG5031" s="8">
        <f>(1+$F5031)*AC5031</f>
        <v>1486.5343763143956</v>
      </c>
      <c r="AH5031" s="8">
        <f>(1+$F5031)*$T5031/1000</f>
        <v>191.36790533130241</v>
      </c>
      <c r="AI5031" s="8">
        <f>(1+BWscncns[[#This Row],[pid_error]]*K_p)*BWscncns[[#This Row],[dbw]]/1000</f>
        <v>249.28395266565121</v>
      </c>
      <c r="AJ5031" s="13">
        <f>BWscncns[[#This Row],[Torflow prgrssv alt vote]]/VLOOKUP(BWscncns[[#This Row],[class]],AltBWtotl,2,FALSE)*100</f>
        <v>4.9165450295693804E-3</v>
      </c>
      <c r="AK5031">
        <f>IF(D5031=E5031,1,0)</f>
        <v>1</v>
      </c>
    </row>
    <row r="5032" spans="1:37">
      <c r="A5032" s="1" t="s">
        <v>10315</v>
      </c>
      <c r="B5032" s="1" t="s">
        <v>10316</v>
      </c>
      <c r="C5032">
        <v>191</v>
      </c>
      <c r="D5032">
        <v>1524944998</v>
      </c>
      <c r="E5032">
        <v>1524944998</v>
      </c>
      <c r="F5032" s="2">
        <v>-0.37748463034099999</v>
      </c>
      <c r="G5032" s="2">
        <v>-0.37748463034099999</v>
      </c>
      <c r="H5032">
        <v>191236</v>
      </c>
      <c r="I5032" s="2">
        <v>6.8021517006200002E-2</v>
      </c>
      <c r="J5032" s="2">
        <v>0</v>
      </c>
      <c r="K5032">
        <v>6</v>
      </c>
      <c r="L5032" s="1" t="s">
        <v>11776</v>
      </c>
      <c r="M5032" s="1" t="s">
        <v>10316</v>
      </c>
      <c r="N5032">
        <v>0</v>
      </c>
      <c r="O5032">
        <v>0</v>
      </c>
      <c r="P5032">
        <v>1</v>
      </c>
      <c r="Q5032">
        <v>0</v>
      </c>
      <c r="R5032" s="19">
        <f>BWscncns[[#This Row],[C fx]]*4+BWscncns[[#This Row],[C fg]]*2+BWscncns[[#This Row],[C fm]]</f>
        <v>1</v>
      </c>
      <c r="S5032">
        <v>191</v>
      </c>
      <c r="T5032">
        <v>307200</v>
      </c>
      <c r="U5032" s="13">
        <v>0.62174499999999999</v>
      </c>
      <c r="V5032" s="13">
        <v>1.6083769999999999</v>
      </c>
      <c r="W5032">
        <v>4477</v>
      </c>
      <c r="X5032">
        <v>89</v>
      </c>
      <c r="Z5032" s="10">
        <f>IF($N5032&lt;&gt;0,constants!$L$2,IF($O5032&lt;&gt;0,constants!$M$2,IF($P5032&lt;&gt;0,constants!$N$2,0)))</f>
        <v>1117.99</v>
      </c>
      <c r="AA5032" s="10">
        <f>IF($N5032&lt;&gt;0,constants!$L$2,IF($O5032&lt;&gt;0,constants!$M$2,IF($P5032&lt;&gt;0,constants!$P$2,0)))</f>
        <v>4051.45</v>
      </c>
      <c r="AB5032" s="11">
        <f>constants!$O$2</f>
        <v>4861.32</v>
      </c>
      <c r="AC5032" s="11">
        <f>VLOOKUP(BWscncns[[#This Row],[scanner]],[0]!ScnrAvgBW,2,FALSE)/1000</f>
        <v>2386.3111194805197</v>
      </c>
      <c r="AD5032" s="8">
        <f>(1+$F5032)*Z5032</f>
        <v>695.96595812506541</v>
      </c>
      <c r="AE5032" s="8">
        <f>(1+$F5032)*AA5032</f>
        <v>2522.0898944049554</v>
      </c>
      <c r="AF5032" s="8">
        <f>(1+$F5032)*AB5032</f>
        <v>3026.2464168306897</v>
      </c>
      <c r="AG5032" s="8">
        <f>(1+$F5032)*AC5032</f>
        <v>1485.5153486647978</v>
      </c>
      <c r="AH5032" s="8">
        <f>(1+$F5032)*$T5032/1000</f>
        <v>191.23672155924478</v>
      </c>
      <c r="AI5032" s="8">
        <f>(1+BWscncns[[#This Row],[pid_error]]*K_p)*BWscncns[[#This Row],[dbw]]/1000</f>
        <v>249.2183607796224</v>
      </c>
      <c r="AJ5032" s="13">
        <f>BWscncns[[#This Row],[Torflow prgrssv alt vote]]/VLOOKUP(BWscncns[[#This Row],[class]],AltBWtotl,2,FALSE)*100</f>
        <v>4.915251382474224E-3</v>
      </c>
      <c r="AK5032">
        <f>IF(D5032=E5032,1,0)</f>
        <v>1</v>
      </c>
    </row>
    <row r="5033" spans="1:37">
      <c r="A5033" s="1" t="s">
        <v>10324</v>
      </c>
      <c r="B5033" s="1" t="s">
        <v>10325</v>
      </c>
      <c r="C5033">
        <v>191</v>
      </c>
      <c r="D5033">
        <v>1524999455</v>
      </c>
      <c r="E5033">
        <v>1524999455</v>
      </c>
      <c r="F5033" s="2">
        <v>-0.37916337793100002</v>
      </c>
      <c r="G5033" s="2">
        <v>-0.37916337793100002</v>
      </c>
      <c r="H5033">
        <v>190721</v>
      </c>
      <c r="I5033" s="2">
        <v>9.0010028291199994E-3</v>
      </c>
      <c r="J5033" s="2">
        <v>0</v>
      </c>
      <c r="K5033">
        <v>6</v>
      </c>
      <c r="L5033" s="1" t="s">
        <v>11794</v>
      </c>
      <c r="M5033" s="1" t="s">
        <v>10325</v>
      </c>
      <c r="N5033">
        <v>0</v>
      </c>
      <c r="O5033">
        <v>0</v>
      </c>
      <c r="P5033">
        <v>1</v>
      </c>
      <c r="Q5033">
        <v>0</v>
      </c>
      <c r="R5033" s="19">
        <f>BWscncns[[#This Row],[C fx]]*4+BWscncns[[#This Row],[C fg]]*2+BWscncns[[#This Row],[C fm]]</f>
        <v>1</v>
      </c>
      <c r="S5033">
        <v>191</v>
      </c>
      <c r="T5033">
        <v>307200</v>
      </c>
      <c r="U5033" s="13">
        <v>0.62174499999999999</v>
      </c>
      <c r="V5033" s="13">
        <v>1.6083769999999999</v>
      </c>
      <c r="W5033">
        <v>4475</v>
      </c>
      <c r="X5033">
        <v>89</v>
      </c>
      <c r="Z5033" s="10">
        <f>IF($N5033&lt;&gt;0,constants!$L$2,IF($O5033&lt;&gt;0,constants!$M$2,IF($P5033&lt;&gt;0,constants!$N$2,0)))</f>
        <v>1117.99</v>
      </c>
      <c r="AA5033" s="10">
        <f>IF($N5033&lt;&gt;0,constants!$L$2,IF($O5033&lt;&gt;0,constants!$M$2,IF($P5033&lt;&gt;0,constants!$P$2,0)))</f>
        <v>4051.45</v>
      </c>
      <c r="AB5033" s="11">
        <f>constants!$O$2</f>
        <v>4861.32</v>
      </c>
      <c r="AC5033" s="11">
        <f>VLOOKUP(BWscncns[[#This Row],[scanner]],[0]!ScnrAvgBW,2,FALSE)/1000</f>
        <v>2386.3111194805197</v>
      </c>
      <c r="AD5033" s="8">
        <f>(1+$F5033)*Z5033</f>
        <v>694.08913510692139</v>
      </c>
      <c r="AE5033" s="8">
        <f>(1+$F5033)*AA5033</f>
        <v>2515.2885324814501</v>
      </c>
      <c r="AF5033" s="8">
        <f>(1+$F5033)*AB5033</f>
        <v>3018.085487596471</v>
      </c>
      <c r="AG5033" s="8">
        <f>(1+$F5033)*AC5033</f>
        <v>1481.5093346239798</v>
      </c>
      <c r="AH5033" s="8">
        <f>(1+$F5033)*$T5033/1000</f>
        <v>190.72101029959683</v>
      </c>
      <c r="AI5033" s="8">
        <f>(1+BWscncns[[#This Row],[pid_error]]*K_p)*BWscncns[[#This Row],[dbw]]/1000</f>
        <v>248.96050514979842</v>
      </c>
      <c r="AJ5033" s="13">
        <f>BWscncns[[#This Row],[Torflow prgrssv alt vote]]/VLOOKUP(BWscncns[[#This Row],[class]],AltBWtotl,2,FALSE)*100</f>
        <v>4.9101657810883296E-3</v>
      </c>
      <c r="AK5033">
        <f>IF(D5033=E5033,1,0)</f>
        <v>1</v>
      </c>
    </row>
    <row r="5034" spans="1:37">
      <c r="A5034" s="1" t="s">
        <v>10742</v>
      </c>
      <c r="B5034" s="1" t="s">
        <v>10743</v>
      </c>
      <c r="C5034">
        <v>191</v>
      </c>
      <c r="D5034">
        <v>1524944998</v>
      </c>
      <c r="E5034">
        <v>1524944998</v>
      </c>
      <c r="F5034" s="2">
        <v>-0.37965079343300001</v>
      </c>
      <c r="G5034" s="2">
        <v>-0.37965079343300001</v>
      </c>
      <c r="H5034">
        <v>190571</v>
      </c>
      <c r="I5034" s="2">
        <v>1.6947771119100001E-2</v>
      </c>
      <c r="J5034" s="2">
        <v>0</v>
      </c>
      <c r="K5034">
        <v>6</v>
      </c>
      <c r="L5034" s="1" t="s">
        <v>11776</v>
      </c>
      <c r="M5034" s="1" t="s">
        <v>10743</v>
      </c>
      <c r="N5034">
        <v>0</v>
      </c>
      <c r="O5034">
        <v>0</v>
      </c>
      <c r="P5034">
        <v>1</v>
      </c>
      <c r="Q5034">
        <v>0</v>
      </c>
      <c r="R5034" s="19">
        <f>BWscncns[[#This Row],[C fx]]*4+BWscncns[[#This Row],[C fg]]*2+BWscncns[[#This Row],[C fm]]</f>
        <v>1</v>
      </c>
      <c r="S5034">
        <v>191</v>
      </c>
      <c r="T5034">
        <v>307200</v>
      </c>
      <c r="U5034" s="13">
        <v>0.62174499999999999</v>
      </c>
      <c r="V5034" s="13">
        <v>1.6083769999999999</v>
      </c>
      <c r="W5034">
        <v>4474</v>
      </c>
      <c r="X5034">
        <v>89</v>
      </c>
      <c r="Z5034" s="10">
        <f>IF($N5034&lt;&gt;0,constants!$L$2,IF($O5034&lt;&gt;0,constants!$M$2,IF($P5034&lt;&gt;0,constants!$N$2,0)))</f>
        <v>1117.99</v>
      </c>
      <c r="AA5034" s="10">
        <f>IF($N5034&lt;&gt;0,constants!$L$2,IF($O5034&lt;&gt;0,constants!$M$2,IF($P5034&lt;&gt;0,constants!$P$2,0)))</f>
        <v>4051.45</v>
      </c>
      <c r="AB5034" s="11">
        <f>constants!$O$2</f>
        <v>4861.32</v>
      </c>
      <c r="AC5034" s="11">
        <f>VLOOKUP(BWscncns[[#This Row],[scanner]],[0]!ScnrAvgBW,2,FALSE)/1000</f>
        <v>2386.3111194805197</v>
      </c>
      <c r="AD5034" s="8">
        <f>(1+$F5034)*Z5034</f>
        <v>693.54420944984031</v>
      </c>
      <c r="AE5034" s="8">
        <f>(1+$F5034)*AA5034</f>
        <v>2513.3137929458721</v>
      </c>
      <c r="AF5034" s="8">
        <f>(1+$F5034)*AB5034</f>
        <v>3015.7160048682881</v>
      </c>
      <c r="AG5034" s="8">
        <f>(1+$F5034)*AC5034</f>
        <v>1480.3462095917498</v>
      </c>
      <c r="AH5034" s="8">
        <f>(1+$F5034)*$T5034/1000</f>
        <v>190.57127625738238</v>
      </c>
      <c r="AI5034" s="8">
        <f>(1+BWscncns[[#This Row],[pid_error]]*K_p)*BWscncns[[#This Row],[dbw]]/1000</f>
        <v>248.8856381286912</v>
      </c>
      <c r="AJ5034" s="13">
        <f>BWscncns[[#This Row],[Torflow prgrssv alt vote]]/VLOOKUP(BWscncns[[#This Row],[class]],AltBWtotl,2,FALSE)*100</f>
        <v>4.9086892035687295E-3</v>
      </c>
      <c r="AK5034">
        <f>IF(D5034=E5034,1,0)</f>
        <v>1</v>
      </c>
    </row>
    <row r="5035" spans="1:37">
      <c r="A5035" s="1" t="s">
        <v>5658</v>
      </c>
      <c r="B5035" s="1" t="s">
        <v>5659</v>
      </c>
      <c r="C5035">
        <v>190</v>
      </c>
      <c r="D5035">
        <v>1524995247</v>
      </c>
      <c r="E5035">
        <v>1524995247</v>
      </c>
      <c r="F5035" s="2">
        <v>-0.381934306926</v>
      </c>
      <c r="G5035" s="2">
        <v>-0.381934306926</v>
      </c>
      <c r="H5035">
        <v>189869</v>
      </c>
      <c r="I5035" s="2">
        <v>-0.124504030834</v>
      </c>
      <c r="J5035" s="2">
        <v>0</v>
      </c>
      <c r="K5035">
        <v>6</v>
      </c>
      <c r="L5035" s="1" t="s">
        <v>11679</v>
      </c>
      <c r="M5035" s="1" t="s">
        <v>5659</v>
      </c>
      <c r="N5035">
        <v>0</v>
      </c>
      <c r="O5035">
        <v>0</v>
      </c>
      <c r="P5035">
        <v>1</v>
      </c>
      <c r="Q5035">
        <v>0</v>
      </c>
      <c r="R5035" s="19">
        <f>BWscncns[[#This Row],[C fx]]*4+BWscncns[[#This Row],[C fg]]*2+BWscncns[[#This Row],[C fm]]</f>
        <v>1</v>
      </c>
      <c r="S5035">
        <v>190</v>
      </c>
      <c r="T5035">
        <v>307200</v>
      </c>
      <c r="U5035" s="13">
        <v>0.61848999999999998</v>
      </c>
      <c r="V5035" s="13">
        <v>1.6168419999999999</v>
      </c>
      <c r="W5035">
        <v>4484</v>
      </c>
      <c r="X5035">
        <v>89</v>
      </c>
      <c r="Z5035" s="10">
        <f>IF($N5035&lt;&gt;0,constants!$L$2,IF($O5035&lt;&gt;0,constants!$M$2,IF($P5035&lt;&gt;0,constants!$N$2,0)))</f>
        <v>1117.99</v>
      </c>
      <c r="AA5035" s="10">
        <f>IF($N5035&lt;&gt;0,constants!$L$2,IF($O5035&lt;&gt;0,constants!$M$2,IF($P5035&lt;&gt;0,constants!$P$2,0)))</f>
        <v>4051.45</v>
      </c>
      <c r="AB5035" s="11">
        <f>constants!$O$2</f>
        <v>4861.32</v>
      </c>
      <c r="AC5035" s="11">
        <f>VLOOKUP(BWscncns[[#This Row],[scanner]],[0]!ScnrAvgBW,2,FALSE)/1000</f>
        <v>2386.3111194805197</v>
      </c>
      <c r="AD5035" s="8">
        <f>(1+$F5035)*Z5035</f>
        <v>690.99126419980132</v>
      </c>
      <c r="AE5035" s="8">
        <f>(1+$F5035)*AA5035</f>
        <v>2504.0622522046574</v>
      </c>
      <c r="AF5035" s="8">
        <f>(1+$F5035)*AB5035</f>
        <v>3004.6151150544979</v>
      </c>
      <c r="AG5035" s="8">
        <f>(1+$F5035)*AC5035</f>
        <v>1474.8970359519203</v>
      </c>
      <c r="AH5035" s="8">
        <f>(1+$F5035)*$T5035/1000</f>
        <v>189.86978091233283</v>
      </c>
      <c r="AI5035" s="8">
        <f>(1+BWscncns[[#This Row],[pid_error]]*K_p)*BWscncns[[#This Row],[dbw]]/1000</f>
        <v>248.53489045616641</v>
      </c>
      <c r="AJ5035" s="13">
        <f>BWscncns[[#This Row],[Torflow prgrssv alt vote]]/VLOOKUP(BWscncns[[#This Row],[class]],AltBWtotl,2,FALSE)*100</f>
        <v>4.9017715231182033E-3</v>
      </c>
      <c r="AK5035">
        <f>IF(D5035=E5035,1,0)</f>
        <v>1</v>
      </c>
    </row>
    <row r="5036" spans="1:37">
      <c r="A5036" s="1" t="s">
        <v>10154</v>
      </c>
      <c r="B5036" s="1" t="s">
        <v>632</v>
      </c>
      <c r="C5036">
        <v>189</v>
      </c>
      <c r="D5036">
        <v>1525007235</v>
      </c>
      <c r="E5036">
        <v>1525007235</v>
      </c>
      <c r="F5036" s="2">
        <v>-0.38339781312299998</v>
      </c>
      <c r="G5036" s="2">
        <v>-0.38339781312299998</v>
      </c>
      <c r="H5036">
        <v>189420</v>
      </c>
      <c r="I5036" s="2">
        <v>4.9652207748599998E-2</v>
      </c>
      <c r="J5036" s="2">
        <v>0</v>
      </c>
      <c r="K5036">
        <v>6</v>
      </c>
      <c r="L5036" s="1" t="s">
        <v>11552</v>
      </c>
      <c r="M5036" s="1" t="s">
        <v>632</v>
      </c>
      <c r="N5036">
        <v>0</v>
      </c>
      <c r="O5036">
        <v>0</v>
      </c>
      <c r="P5036">
        <v>1</v>
      </c>
      <c r="Q5036">
        <v>0</v>
      </c>
      <c r="R5036" s="19">
        <f>BWscncns[[#This Row],[C fx]]*4+BWscncns[[#This Row],[C fg]]*2+BWscncns[[#This Row],[C fm]]</f>
        <v>1</v>
      </c>
      <c r="S5036">
        <v>174</v>
      </c>
      <c r="T5036">
        <v>307200</v>
      </c>
      <c r="U5036" s="13">
        <v>0.56640599999999997</v>
      </c>
      <c r="V5036" s="13">
        <v>1.765517</v>
      </c>
      <c r="W5036">
        <v>4644</v>
      </c>
      <c r="X5036">
        <v>92</v>
      </c>
      <c r="Z5036" s="10">
        <f>IF($N5036&lt;&gt;0,constants!$L$2,IF($O5036&lt;&gt;0,constants!$M$2,IF($P5036&lt;&gt;0,constants!$N$2,0)))</f>
        <v>1117.99</v>
      </c>
      <c r="AA5036" s="10">
        <f>IF($N5036&lt;&gt;0,constants!$L$2,IF($O5036&lt;&gt;0,constants!$M$2,IF($P5036&lt;&gt;0,constants!$P$2,0)))</f>
        <v>4051.45</v>
      </c>
      <c r="AB5036" s="11">
        <f>constants!$O$2</f>
        <v>4861.32</v>
      </c>
      <c r="AC5036" s="11">
        <f>VLOOKUP(BWscncns[[#This Row],[scanner]],[0]!ScnrAvgBW,2,FALSE)/1000</f>
        <v>2386.3111194805197</v>
      </c>
      <c r="AD5036" s="8">
        <f>(1+$F5036)*Z5036</f>
        <v>689.35507890661722</v>
      </c>
      <c r="AE5036" s="8">
        <f>(1+$F5036)*AA5036</f>
        <v>2498.1329300228213</v>
      </c>
      <c r="AF5036" s="8">
        <f>(1+$F5036)*AB5036</f>
        <v>2997.5005431088971</v>
      </c>
      <c r="AG5036" s="8">
        <f>(1+$F5036)*AC5036</f>
        <v>1471.4046548405904</v>
      </c>
      <c r="AH5036" s="8">
        <f>(1+$F5036)*$T5036/1000</f>
        <v>189.42019180861439</v>
      </c>
      <c r="AI5036" s="8">
        <f>(1+BWscncns[[#This Row],[pid_error]]*K_p)*BWscncns[[#This Row],[dbw]]/1000</f>
        <v>248.31009590430722</v>
      </c>
      <c r="AJ5036" s="13">
        <f>BWscncns[[#This Row],[Torflow prgrssv alt vote]]/VLOOKUP(BWscncns[[#This Row],[class]],AltBWtotl,2,FALSE)*100</f>
        <v>4.8973379744489086E-3</v>
      </c>
      <c r="AK5036">
        <f>IF(D5036=E5036,1,0)</f>
        <v>1</v>
      </c>
    </row>
    <row r="5037" spans="1:37">
      <c r="A5037" s="1" t="s">
        <v>5065</v>
      </c>
      <c r="B5037" s="1" t="s">
        <v>5066</v>
      </c>
      <c r="C5037">
        <v>189</v>
      </c>
      <c r="D5037">
        <v>1524999455</v>
      </c>
      <c r="E5037">
        <v>1524999455</v>
      </c>
      <c r="F5037" s="2">
        <v>-0.38587106597699999</v>
      </c>
      <c r="G5037" s="2">
        <v>-0.38587106597699999</v>
      </c>
      <c r="H5037">
        <v>188660</v>
      </c>
      <c r="I5037" s="2">
        <v>-4.43729977341E-2</v>
      </c>
      <c r="J5037" s="2">
        <v>0</v>
      </c>
      <c r="K5037">
        <v>6</v>
      </c>
      <c r="L5037" s="1" t="s">
        <v>11794</v>
      </c>
      <c r="M5037" s="1" t="s">
        <v>5066</v>
      </c>
      <c r="N5037">
        <v>0</v>
      </c>
      <c r="O5037">
        <v>0</v>
      </c>
      <c r="P5037">
        <v>1</v>
      </c>
      <c r="Q5037">
        <v>0</v>
      </c>
      <c r="R5037" s="19">
        <f>BWscncns[[#This Row],[C fx]]*4+BWscncns[[#This Row],[C fg]]*2+BWscncns[[#This Row],[C fm]]</f>
        <v>1</v>
      </c>
      <c r="S5037">
        <v>189</v>
      </c>
      <c r="T5037">
        <v>307200</v>
      </c>
      <c r="U5037" s="13">
        <v>0.61523399999999995</v>
      </c>
      <c r="V5037" s="13">
        <v>1.625397</v>
      </c>
      <c r="W5037">
        <v>4492</v>
      </c>
      <c r="X5037">
        <v>89</v>
      </c>
      <c r="Z5037" s="10">
        <f>IF($N5037&lt;&gt;0,constants!$L$2,IF($O5037&lt;&gt;0,constants!$M$2,IF($P5037&lt;&gt;0,constants!$N$2,0)))</f>
        <v>1117.99</v>
      </c>
      <c r="AA5037" s="10">
        <f>IF($N5037&lt;&gt;0,constants!$L$2,IF($O5037&lt;&gt;0,constants!$M$2,IF($P5037&lt;&gt;0,constants!$P$2,0)))</f>
        <v>4051.45</v>
      </c>
      <c r="AB5037" s="11">
        <f>constants!$O$2</f>
        <v>4861.32</v>
      </c>
      <c r="AC5037" s="11">
        <f>VLOOKUP(BWscncns[[#This Row],[scanner]],[0]!ScnrAvgBW,2,FALSE)/1000</f>
        <v>2386.3111194805197</v>
      </c>
      <c r="AD5037" s="8">
        <f>(1+$F5037)*Z5037</f>
        <v>686.5900069483738</v>
      </c>
      <c r="AE5037" s="8">
        <f>(1+$F5037)*AA5037</f>
        <v>2488.1126697474833</v>
      </c>
      <c r="AF5037" s="8">
        <f>(1+$F5037)*AB5037</f>
        <v>2985.4772695446904</v>
      </c>
      <c r="AG5037" s="8">
        <f>(1+$F5037)*AC5037</f>
        <v>1465.5027040538034</v>
      </c>
      <c r="AH5037" s="8">
        <f>(1+$F5037)*$T5037/1000</f>
        <v>188.66040853186564</v>
      </c>
      <c r="AI5037" s="8">
        <f>(1+BWscncns[[#This Row],[pid_error]]*K_p)*BWscncns[[#This Row],[dbw]]/1000</f>
        <v>247.93020426593282</v>
      </c>
      <c r="AJ5037" s="13">
        <f>BWscncns[[#This Row],[Torflow prgrssv alt vote]]/VLOOKUP(BWscncns[[#This Row],[class]],AltBWtotl,2,FALSE)*100</f>
        <v>4.8898454971897333E-3</v>
      </c>
      <c r="AK5037">
        <f>IF(D5037=E5037,1,0)</f>
        <v>1</v>
      </c>
    </row>
    <row r="5038" spans="1:37">
      <c r="A5038" s="1" t="s">
        <v>6489</v>
      </c>
      <c r="B5038" s="1" t="s">
        <v>6490</v>
      </c>
      <c r="C5038">
        <v>188</v>
      </c>
      <c r="D5038">
        <v>1525005297</v>
      </c>
      <c r="E5038">
        <v>1525005297</v>
      </c>
      <c r="F5038" s="2">
        <v>-0.38791662293899998</v>
      </c>
      <c r="G5038" s="2">
        <v>-0.38791662293899998</v>
      </c>
      <c r="H5038">
        <v>188032</v>
      </c>
      <c r="I5038" s="2">
        <v>2.6608442548299999E-2</v>
      </c>
      <c r="J5038" s="2">
        <v>0</v>
      </c>
      <c r="K5038">
        <v>6</v>
      </c>
      <c r="L5038" s="1" t="s">
        <v>11672</v>
      </c>
      <c r="M5038" s="1" t="s">
        <v>6490</v>
      </c>
      <c r="N5038">
        <v>0</v>
      </c>
      <c r="O5038">
        <v>0</v>
      </c>
      <c r="P5038">
        <v>1</v>
      </c>
      <c r="Q5038">
        <v>0</v>
      </c>
      <c r="R5038" s="19">
        <f>BWscncns[[#This Row],[C fx]]*4+BWscncns[[#This Row],[C fg]]*2+BWscncns[[#This Row],[C fm]]</f>
        <v>1</v>
      </c>
      <c r="S5038">
        <v>180</v>
      </c>
      <c r="T5038">
        <v>307200</v>
      </c>
      <c r="U5038" s="13">
        <v>0.58593799999999996</v>
      </c>
      <c r="V5038" s="13">
        <v>1.7066669999999999</v>
      </c>
      <c r="W5038">
        <v>4576</v>
      </c>
      <c r="X5038">
        <v>91</v>
      </c>
      <c r="Z5038" s="10">
        <f>IF($N5038&lt;&gt;0,constants!$L$2,IF($O5038&lt;&gt;0,constants!$M$2,IF($P5038&lt;&gt;0,constants!$N$2,0)))</f>
        <v>1117.99</v>
      </c>
      <c r="AA5038" s="10">
        <f>IF($N5038&lt;&gt;0,constants!$L$2,IF($O5038&lt;&gt;0,constants!$M$2,IF($P5038&lt;&gt;0,constants!$P$2,0)))</f>
        <v>4051.45</v>
      </c>
      <c r="AB5038" s="11">
        <f>constants!$O$2</f>
        <v>4861.32</v>
      </c>
      <c r="AC5038" s="11">
        <f>VLOOKUP(BWscncns[[#This Row],[scanner]],[0]!ScnrAvgBW,2,FALSE)/1000</f>
        <v>2386.3111194805197</v>
      </c>
      <c r="AD5038" s="8">
        <f>(1+$F5038)*Z5038</f>
        <v>684.30309472042745</v>
      </c>
      <c r="AE5038" s="8">
        <f>(1+$F5038)*AA5038</f>
        <v>2479.8251979937886</v>
      </c>
      <c r="AF5038" s="8">
        <f>(1+$F5038)*AB5038</f>
        <v>2975.5331625741806</v>
      </c>
      <c r="AG5038" s="8">
        <f>(1+$F5038)*AC5038</f>
        <v>1460.6213687298521</v>
      </c>
      <c r="AH5038" s="8">
        <f>(1+$F5038)*$T5038/1000</f>
        <v>188.03201343313921</v>
      </c>
      <c r="AI5038" s="8">
        <f>(1+BWscncns[[#This Row],[pid_error]]*K_p)*BWscncns[[#This Row],[dbw]]/1000</f>
        <v>247.61600671656959</v>
      </c>
      <c r="AJ5038" s="13">
        <f>BWscncns[[#This Row],[Torflow prgrssv alt vote]]/VLOOKUP(BWscncns[[#This Row],[class]],AltBWtotl,2,FALSE)*100</f>
        <v>4.883648682741366E-3</v>
      </c>
      <c r="AK5038">
        <f>IF(D5038=E5038,1,0)</f>
        <v>1</v>
      </c>
    </row>
    <row r="5039" spans="1:37">
      <c r="A5039" s="1" t="s">
        <v>5379</v>
      </c>
      <c r="B5039" s="1" t="s">
        <v>5380</v>
      </c>
      <c r="C5039">
        <v>97</v>
      </c>
      <c r="D5039">
        <v>1524989656</v>
      </c>
      <c r="E5039">
        <v>1524989656</v>
      </c>
      <c r="F5039" s="2">
        <v>-0.75730223860799994</v>
      </c>
      <c r="G5039" s="2">
        <v>-0.75730223860799994</v>
      </c>
      <c r="H5039">
        <v>96675</v>
      </c>
      <c r="I5039" s="2">
        <v>0.17853378254999999</v>
      </c>
      <c r="J5039" s="2">
        <v>0</v>
      </c>
      <c r="K5039">
        <v>8</v>
      </c>
      <c r="L5039" s="1" t="s">
        <v>11922</v>
      </c>
      <c r="M5039" s="1" t="s">
        <v>5380</v>
      </c>
      <c r="N5039">
        <v>0</v>
      </c>
      <c r="O5039">
        <v>0</v>
      </c>
      <c r="P5039">
        <v>1</v>
      </c>
      <c r="Q5039">
        <v>0</v>
      </c>
      <c r="R5039" s="19">
        <f>BWscncns[[#This Row],[C fx]]*4+BWscncns[[#This Row],[C fg]]*2+BWscncns[[#This Row],[C fm]]</f>
        <v>1</v>
      </c>
      <c r="S5039">
        <v>41</v>
      </c>
      <c r="T5039">
        <v>398336</v>
      </c>
      <c r="U5039" s="13">
        <v>0.10292800000000001</v>
      </c>
      <c r="V5039" s="13">
        <v>9.7155120000000004</v>
      </c>
      <c r="W5039">
        <v>6184</v>
      </c>
      <c r="X5039">
        <v>123</v>
      </c>
      <c r="Z5039" s="10">
        <f>IF($N5039&lt;&gt;0,constants!$L$2,IF($O5039&lt;&gt;0,constants!$M$2,IF($P5039&lt;&gt;0,constants!$N$2,0)))</f>
        <v>1117.99</v>
      </c>
      <c r="AA5039" s="10">
        <f>IF($N5039&lt;&gt;0,constants!$L$2,IF($O5039&lt;&gt;0,constants!$M$2,IF($P5039&lt;&gt;0,constants!$P$2,0)))</f>
        <v>4051.45</v>
      </c>
      <c r="AB5039" s="11">
        <f>constants!$O$2</f>
        <v>4861.32</v>
      </c>
      <c r="AC5039" s="11">
        <f>VLOOKUP(BWscncns[[#This Row],[scanner]],[0]!ScnrAvgBW,2,FALSE)/1000</f>
        <v>509.99709399477808</v>
      </c>
      <c r="AD5039" s="8">
        <f>(1+$F5039)*Z5039</f>
        <v>271.33367025864214</v>
      </c>
      <c r="AE5039" s="8">
        <f>(1+$F5039)*AA5039</f>
        <v>983.2778453916186</v>
      </c>
      <c r="AF5039" s="8">
        <f>(1+$F5039)*AB5039</f>
        <v>1179.8314814101577</v>
      </c>
      <c r="AG5039" s="8">
        <f>(1+$F5039)*AC5039</f>
        <v>123.77515302895807</v>
      </c>
      <c r="AH5039" s="8">
        <f>(1+$F5039)*$T5039/1000</f>
        <v>96.675255481843735</v>
      </c>
      <c r="AI5039" s="8">
        <f>(1+BWscncns[[#This Row],[pid_error]]*K_p)*BWscncns[[#This Row],[dbw]]/1000</f>
        <v>247.50562774092185</v>
      </c>
      <c r="AJ5039" s="13">
        <f>BWscncns[[#This Row],[Torflow prgrssv alt vote]]/VLOOKUP(BWscncns[[#This Row],[class]],AltBWtotl,2,FALSE)*100</f>
        <v>4.8814717146762861E-3</v>
      </c>
      <c r="AK5039">
        <f>IF(D5039=E5039,1,0)</f>
        <v>1</v>
      </c>
    </row>
    <row r="5040" spans="1:37">
      <c r="A5040" s="1" t="s">
        <v>1446</v>
      </c>
      <c r="B5040" s="1" t="s">
        <v>1447</v>
      </c>
      <c r="C5040">
        <v>187</v>
      </c>
      <c r="D5040">
        <v>1524991634</v>
      </c>
      <c r="E5040">
        <v>1524991634</v>
      </c>
      <c r="F5040" s="2">
        <v>-0.38983628055500003</v>
      </c>
      <c r="G5040" s="2">
        <v>-0.38983628055500003</v>
      </c>
      <c r="H5040">
        <v>187442</v>
      </c>
      <c r="I5040" s="2">
        <v>-4.1988699791900001E-2</v>
      </c>
      <c r="J5040" s="2">
        <v>0</v>
      </c>
      <c r="K5040">
        <v>6</v>
      </c>
      <c r="L5040" s="1" t="s">
        <v>11585</v>
      </c>
      <c r="M5040" s="1" t="s">
        <v>1447</v>
      </c>
      <c r="N5040">
        <v>0</v>
      </c>
      <c r="O5040">
        <v>0</v>
      </c>
      <c r="P5040">
        <v>1</v>
      </c>
      <c r="Q5040">
        <v>0</v>
      </c>
      <c r="R5040" s="19">
        <f>BWscncns[[#This Row],[C fx]]*4+BWscncns[[#This Row],[C fg]]*2+BWscncns[[#This Row],[C fm]]</f>
        <v>1</v>
      </c>
      <c r="S5040">
        <v>187</v>
      </c>
      <c r="T5040">
        <v>307200</v>
      </c>
      <c r="U5040" s="13">
        <v>0.60872400000000004</v>
      </c>
      <c r="V5040" s="13">
        <v>1.642781</v>
      </c>
      <c r="W5040">
        <v>4506</v>
      </c>
      <c r="X5040">
        <v>90</v>
      </c>
      <c r="Z5040" s="10">
        <f>IF($N5040&lt;&gt;0,constants!$L$2,IF($O5040&lt;&gt;0,constants!$M$2,IF($P5040&lt;&gt;0,constants!$N$2,0)))</f>
        <v>1117.99</v>
      </c>
      <c r="AA5040" s="10">
        <f>IF($N5040&lt;&gt;0,constants!$L$2,IF($O5040&lt;&gt;0,constants!$M$2,IF($P5040&lt;&gt;0,constants!$P$2,0)))</f>
        <v>4051.45</v>
      </c>
      <c r="AB5040" s="11">
        <f>constants!$O$2</f>
        <v>4861.32</v>
      </c>
      <c r="AC5040" s="11">
        <f>VLOOKUP(BWscncns[[#This Row],[scanner]],[0]!ScnrAvgBW,2,FALSE)/1000</f>
        <v>2386.3111194805197</v>
      </c>
      <c r="AD5040" s="8">
        <f>(1+$F5040)*Z5040</f>
        <v>682.15693670231553</v>
      </c>
      <c r="AE5040" s="8">
        <f>(1+$F5040)*AA5040</f>
        <v>2472.0478011454452</v>
      </c>
      <c r="AF5040" s="8">
        <f>(1+$F5040)*AB5040</f>
        <v>2966.2010926123676</v>
      </c>
      <c r="AG5040" s="8">
        <f>(1+$F5040)*AC5040</f>
        <v>1456.0404684151958</v>
      </c>
      <c r="AH5040" s="8">
        <f>(1+$F5040)*$T5040/1000</f>
        <v>187.442294613504</v>
      </c>
      <c r="AI5040" s="8">
        <f>(1+BWscncns[[#This Row],[pid_error]]*K_p)*BWscncns[[#This Row],[dbw]]/1000</f>
        <v>247.32114730675201</v>
      </c>
      <c r="AJ5040" s="13">
        <f>BWscncns[[#This Row],[Torflow prgrssv alt vote]]/VLOOKUP(BWscncns[[#This Row],[class]],AltBWtotl,2,FALSE)*100</f>
        <v>4.8778332680295133E-3</v>
      </c>
      <c r="AK5040">
        <f>IF(D5040=E5040,1,0)</f>
        <v>1</v>
      </c>
    </row>
    <row r="5041" spans="1:37">
      <c r="A5041" s="1" t="s">
        <v>9648</v>
      </c>
      <c r="B5041" s="1" t="s">
        <v>28</v>
      </c>
      <c r="C5041">
        <v>146</v>
      </c>
      <c r="D5041">
        <v>1524753186</v>
      </c>
      <c r="E5041">
        <v>1524753186</v>
      </c>
      <c r="F5041" s="2">
        <v>-0.565259079173</v>
      </c>
      <c r="G5041" s="2">
        <v>-0.565259079173</v>
      </c>
      <c r="H5041">
        <v>146462</v>
      </c>
      <c r="I5041" s="2">
        <v>-0.169037490358</v>
      </c>
      <c r="J5041" s="2">
        <v>0</v>
      </c>
      <c r="K5041">
        <v>9</v>
      </c>
      <c r="L5041" s="1" t="s">
        <v>12034</v>
      </c>
      <c r="M5041" s="1" t="s">
        <v>28</v>
      </c>
      <c r="N5041">
        <v>0</v>
      </c>
      <c r="O5041">
        <v>0</v>
      </c>
      <c r="P5041">
        <v>1</v>
      </c>
      <c r="Q5041">
        <v>0</v>
      </c>
      <c r="R5041" s="19">
        <f>BWscncns[[#This Row],[C fx]]*4+BWscncns[[#This Row],[C fg]]*2+BWscncns[[#This Row],[C fm]]</f>
        <v>1</v>
      </c>
      <c r="S5041">
        <v>137</v>
      </c>
      <c r="T5041">
        <v>344064</v>
      </c>
      <c r="U5041" s="13">
        <v>0.39818199999999998</v>
      </c>
      <c r="V5041" s="13">
        <v>2.5114160000000001</v>
      </c>
      <c r="W5041">
        <v>5178</v>
      </c>
      <c r="X5041">
        <v>103</v>
      </c>
      <c r="Z5041" s="10">
        <f>IF($N5041&lt;&gt;0,constants!$L$2,IF($O5041&lt;&gt;0,constants!$M$2,IF($P5041&lt;&gt;0,constants!$N$2,0)))</f>
        <v>1117.99</v>
      </c>
      <c r="AA5041" s="10">
        <f>IF($N5041&lt;&gt;0,constants!$L$2,IF($O5041&lt;&gt;0,constants!$M$2,IF($P5041&lt;&gt;0,constants!$P$2,0)))</f>
        <v>4051.45</v>
      </c>
      <c r="AB5041" s="11">
        <f>constants!$O$2</f>
        <v>4861.32</v>
      </c>
      <c r="AC5041" s="11">
        <f>VLOOKUP(BWscncns[[#This Row],[scanner]],[0]!ScnrAvgBW,2,FALSE)/1000</f>
        <v>504.85700000000003</v>
      </c>
      <c r="AD5041" s="8">
        <f>(1+$F5041)*Z5041</f>
        <v>486.03600207537772</v>
      </c>
      <c r="AE5041" s="8">
        <f>(1+$F5041)*AA5041</f>
        <v>1761.3311036845491</v>
      </c>
      <c r="AF5041" s="8">
        <f>(1+$F5041)*AB5041</f>
        <v>2113.4147332347115</v>
      </c>
      <c r="AG5041" s="8">
        <f>(1+$F5041)*AC5041</f>
        <v>219.48199706595676</v>
      </c>
      <c r="AH5041" s="8">
        <f>(1+$F5041)*$T5041/1000</f>
        <v>149.57870018342095</v>
      </c>
      <c r="AI5041" s="8">
        <f>(1+BWscncns[[#This Row],[pid_error]]*K_p)*BWscncns[[#This Row],[dbw]]/1000</f>
        <v>246.82135009171049</v>
      </c>
      <c r="AJ5041" s="13">
        <f>BWscncns[[#This Row],[Torflow prgrssv alt vote]]/VLOOKUP(BWscncns[[#This Row],[class]],AltBWtotl,2,FALSE)*100</f>
        <v>4.8679759327011508E-3</v>
      </c>
      <c r="AK5041">
        <f>IF(D5041=E5041,1,0)</f>
        <v>1</v>
      </c>
    </row>
    <row r="5042" spans="1:37">
      <c r="A5042" s="1" t="s">
        <v>2181</v>
      </c>
      <c r="B5042" s="1" t="s">
        <v>2182</v>
      </c>
      <c r="C5042">
        <v>185</v>
      </c>
      <c r="D5042">
        <v>1524991634</v>
      </c>
      <c r="E5042">
        <v>1524991634</v>
      </c>
      <c r="F5042" s="2">
        <v>-0.39658456238000001</v>
      </c>
      <c r="G5042" s="2">
        <v>-0.39658456238000001</v>
      </c>
      <c r="H5042">
        <v>185369</v>
      </c>
      <c r="I5042" s="2">
        <v>-0.12880728289900001</v>
      </c>
      <c r="J5042" s="2">
        <v>0</v>
      </c>
      <c r="K5042">
        <v>6</v>
      </c>
      <c r="L5042" s="1" t="s">
        <v>11585</v>
      </c>
      <c r="M5042" s="1" t="s">
        <v>2182</v>
      </c>
      <c r="N5042">
        <v>0</v>
      </c>
      <c r="O5042">
        <v>0</v>
      </c>
      <c r="P5042">
        <v>1</v>
      </c>
      <c r="Q5042">
        <v>0</v>
      </c>
      <c r="R5042" s="19">
        <f>BWscncns[[#This Row],[C fx]]*4+BWscncns[[#This Row],[C fg]]*2+BWscncns[[#This Row],[C fm]]</f>
        <v>1</v>
      </c>
      <c r="S5042">
        <v>190</v>
      </c>
      <c r="T5042">
        <v>307200</v>
      </c>
      <c r="U5042" s="13">
        <v>0.61848999999999998</v>
      </c>
      <c r="V5042" s="13">
        <v>1.6168419999999999</v>
      </c>
      <c r="W5042">
        <v>4485</v>
      </c>
      <c r="X5042">
        <v>89</v>
      </c>
      <c r="Z5042" s="10">
        <f>IF($N5042&lt;&gt;0,constants!$L$2,IF($O5042&lt;&gt;0,constants!$M$2,IF($P5042&lt;&gt;0,constants!$N$2,0)))</f>
        <v>1117.99</v>
      </c>
      <c r="AA5042" s="10">
        <f>IF($N5042&lt;&gt;0,constants!$L$2,IF($O5042&lt;&gt;0,constants!$M$2,IF($P5042&lt;&gt;0,constants!$P$2,0)))</f>
        <v>4051.45</v>
      </c>
      <c r="AB5042" s="11">
        <f>constants!$O$2</f>
        <v>4861.32</v>
      </c>
      <c r="AC5042" s="11">
        <f>VLOOKUP(BWscncns[[#This Row],[scanner]],[0]!ScnrAvgBW,2,FALSE)/1000</f>
        <v>2386.3111194805197</v>
      </c>
      <c r="AD5042" s="8">
        <f>(1+$F5042)*Z5042</f>
        <v>674.61242510478382</v>
      </c>
      <c r="AE5042" s="8">
        <f>(1+$F5042)*AA5042</f>
        <v>2444.707474745549</v>
      </c>
      <c r="AF5042" s="8">
        <f>(1+$F5042)*AB5042</f>
        <v>2933.3955352108583</v>
      </c>
      <c r="AG5042" s="8">
        <f>(1+$F5042)*AC5042</f>
        <v>1439.93696845881</v>
      </c>
      <c r="AH5042" s="8">
        <f>(1+$F5042)*$T5042/1000</f>
        <v>185.36922243686402</v>
      </c>
      <c r="AI5042" s="8">
        <f>(1+BWscncns[[#This Row],[pid_error]]*K_p)*BWscncns[[#This Row],[dbw]]/1000</f>
        <v>246.28461121843199</v>
      </c>
      <c r="AJ5042" s="13">
        <f>BWscncns[[#This Row],[Torflow prgrssv alt vote]]/VLOOKUP(BWscncns[[#This Row],[class]],AltBWtotl,2,FALSE)*100</f>
        <v>4.8573900092537103E-3</v>
      </c>
      <c r="AK5042">
        <f>IF(D5042=E5042,1,0)</f>
        <v>1</v>
      </c>
    </row>
    <row r="5043" spans="1:37">
      <c r="A5043" s="1" t="s">
        <v>4677</v>
      </c>
      <c r="B5043" s="1" t="s">
        <v>49</v>
      </c>
      <c r="C5043">
        <v>106</v>
      </c>
      <c r="D5043">
        <v>1524978554</v>
      </c>
      <c r="E5043">
        <v>1524978554</v>
      </c>
      <c r="F5043" s="2">
        <v>-0.72442687218900004</v>
      </c>
      <c r="G5043" s="2">
        <v>-0.72442687218900004</v>
      </c>
      <c r="H5043">
        <v>106102</v>
      </c>
      <c r="I5043" s="2">
        <v>0.106067933206</v>
      </c>
      <c r="J5043" s="2">
        <v>0</v>
      </c>
      <c r="K5043">
        <v>8</v>
      </c>
      <c r="L5043" s="1" t="s">
        <v>11914</v>
      </c>
      <c r="M5043" s="1" t="s">
        <v>49</v>
      </c>
      <c r="N5043">
        <v>0</v>
      </c>
      <c r="O5043">
        <v>0</v>
      </c>
      <c r="P5043">
        <v>1</v>
      </c>
      <c r="Q5043">
        <v>0</v>
      </c>
      <c r="R5043" s="19">
        <f>BWscncns[[#This Row],[C fx]]*4+BWscncns[[#This Row],[C fg]]*2+BWscncns[[#This Row],[C fm]]</f>
        <v>1</v>
      </c>
      <c r="S5043">
        <v>77</v>
      </c>
      <c r="T5043">
        <v>385024</v>
      </c>
      <c r="U5043" s="13">
        <v>0.199988</v>
      </c>
      <c r="V5043" s="13">
        <v>5.0003120000000001</v>
      </c>
      <c r="W5043">
        <v>5841</v>
      </c>
      <c r="X5043">
        <v>116</v>
      </c>
      <c r="Z5043" s="10">
        <f>IF($N5043&lt;&gt;0,constants!$L$2,IF($O5043&lt;&gt;0,constants!$M$2,IF($P5043&lt;&gt;0,constants!$N$2,0)))</f>
        <v>1117.99</v>
      </c>
      <c r="AA5043" s="10">
        <f>IF($N5043&lt;&gt;0,constants!$L$2,IF($O5043&lt;&gt;0,constants!$M$2,IF($P5043&lt;&gt;0,constants!$P$2,0)))</f>
        <v>4051.45</v>
      </c>
      <c r="AB5043" s="11">
        <f>constants!$O$2</f>
        <v>4861.32</v>
      </c>
      <c r="AC5043" s="11">
        <f>VLOOKUP(BWscncns[[#This Row],[scanner]],[0]!ScnrAvgBW,2,FALSE)/1000</f>
        <v>509.99709399477808</v>
      </c>
      <c r="AD5043" s="8">
        <f>(1+$F5043)*Z5043</f>
        <v>308.08800116141987</v>
      </c>
      <c r="AE5043" s="8">
        <f>(1+$F5043)*AA5043</f>
        <v>1116.4707486698758</v>
      </c>
      <c r="AF5043" s="8">
        <f>(1+$F5043)*AB5043</f>
        <v>1339.6491576901703</v>
      </c>
      <c r="AG5043" s="8">
        <f>(1+$F5043)*AC5043</f>
        <v>140.54149436666154</v>
      </c>
      <c r="AH5043" s="8">
        <f>(1+$F5043)*$T5043/1000</f>
        <v>106.10226796230245</v>
      </c>
      <c r="AI5043" s="8">
        <f>(1+BWscncns[[#This Row],[pid_error]]*K_p)*BWscncns[[#This Row],[dbw]]/1000</f>
        <v>245.56313398115125</v>
      </c>
      <c r="AJ5043" s="13">
        <f>BWscncns[[#This Row],[Torflow prgrssv alt vote]]/VLOOKUP(BWscncns[[#This Row],[class]],AltBWtotl,2,FALSE)*100</f>
        <v>4.8431605520946382E-3</v>
      </c>
      <c r="AK5043">
        <f>IF(D5043=E5043,1,0)</f>
        <v>1</v>
      </c>
    </row>
    <row r="5044" spans="1:37">
      <c r="A5044" s="1" t="s">
        <v>10278</v>
      </c>
      <c r="B5044" s="1" t="s">
        <v>10279</v>
      </c>
      <c r="C5044">
        <v>183</v>
      </c>
      <c r="D5044">
        <v>1524938298</v>
      </c>
      <c r="E5044">
        <v>1524938298</v>
      </c>
      <c r="F5044" s="2">
        <v>-0.40518617126000001</v>
      </c>
      <c r="G5044" s="2">
        <v>-0.40518617126000001</v>
      </c>
      <c r="H5044">
        <v>182726</v>
      </c>
      <c r="I5044" s="2">
        <v>-2.48721211624E-2</v>
      </c>
      <c r="J5044" s="2">
        <v>0</v>
      </c>
      <c r="K5044">
        <v>6</v>
      </c>
      <c r="L5044" s="1" t="s">
        <v>11695</v>
      </c>
      <c r="M5044" s="1" t="s">
        <v>10279</v>
      </c>
      <c r="N5044">
        <v>0</v>
      </c>
      <c r="O5044">
        <v>0</v>
      </c>
      <c r="P5044">
        <v>1</v>
      </c>
      <c r="Q5044">
        <v>0</v>
      </c>
      <c r="R5044" s="19">
        <f>BWscncns[[#This Row],[C fx]]*4+BWscncns[[#This Row],[C fg]]*2+BWscncns[[#This Row],[C fm]]</f>
        <v>1</v>
      </c>
      <c r="S5044">
        <v>192</v>
      </c>
      <c r="T5044">
        <v>307200</v>
      </c>
      <c r="U5044" s="13">
        <v>0.625</v>
      </c>
      <c r="V5044" s="13">
        <v>1.6</v>
      </c>
      <c r="W5044">
        <v>4462</v>
      </c>
      <c r="X5044">
        <v>89</v>
      </c>
      <c r="Z5044" s="10">
        <f>IF($N5044&lt;&gt;0,constants!$L$2,IF($O5044&lt;&gt;0,constants!$M$2,IF($P5044&lt;&gt;0,constants!$N$2,0)))</f>
        <v>1117.99</v>
      </c>
      <c r="AA5044" s="10">
        <f>IF($N5044&lt;&gt;0,constants!$L$2,IF($O5044&lt;&gt;0,constants!$M$2,IF($P5044&lt;&gt;0,constants!$P$2,0)))</f>
        <v>4051.45</v>
      </c>
      <c r="AB5044" s="11">
        <f>constants!$O$2</f>
        <v>4861.32</v>
      </c>
      <c r="AC5044" s="11">
        <f>VLOOKUP(BWscncns[[#This Row],[scanner]],[0]!ScnrAvgBW,2,FALSE)/1000</f>
        <v>2386.3111194805197</v>
      </c>
      <c r="AD5044" s="8">
        <f>(1+$F5044)*Z5044</f>
        <v>664.99591239303265</v>
      </c>
      <c r="AE5044" s="8">
        <f>(1+$F5044)*AA5044</f>
        <v>2409.8584864486729</v>
      </c>
      <c r="AF5044" s="8">
        <f>(1+$F5044)*AB5044</f>
        <v>2891.5803619303365</v>
      </c>
      <c r="AG5044" s="8">
        <f>(1+$F5044)*AC5044</f>
        <v>1419.4108535430435</v>
      </c>
      <c r="AH5044" s="8">
        <f>(1+$F5044)*$T5044/1000</f>
        <v>182.726808188928</v>
      </c>
      <c r="AI5044" s="8">
        <f>(1+BWscncns[[#This Row],[pid_error]]*K_p)*BWscncns[[#This Row],[dbw]]/1000</f>
        <v>244.96340409446401</v>
      </c>
      <c r="AJ5044" s="13">
        <f>BWscncns[[#This Row],[Torflow prgrssv alt vote]]/VLOOKUP(BWscncns[[#This Row],[class]],AltBWtotl,2,FALSE)*100</f>
        <v>4.8313322777033419E-3</v>
      </c>
      <c r="AK5044">
        <f>IF(D5044=E5044,1,0)</f>
        <v>1</v>
      </c>
    </row>
    <row r="5045" spans="1:37">
      <c r="A5045" s="1" t="s">
        <v>9264</v>
      </c>
      <c r="B5045" s="1" t="s">
        <v>9265</v>
      </c>
      <c r="C5045">
        <v>182</v>
      </c>
      <c r="D5045">
        <v>1524975578</v>
      </c>
      <c r="E5045">
        <v>1524975578</v>
      </c>
      <c r="F5045" s="2">
        <v>-0.408081396456</v>
      </c>
      <c r="G5045" s="2">
        <v>-0.408081396456</v>
      </c>
      <c r="H5045">
        <v>181837</v>
      </c>
      <c r="I5045" s="2">
        <v>-0.149555347039</v>
      </c>
      <c r="J5045" s="2">
        <v>0</v>
      </c>
      <c r="K5045">
        <v>6</v>
      </c>
      <c r="L5045" s="1" t="s">
        <v>11692</v>
      </c>
      <c r="M5045" s="1" t="s">
        <v>9265</v>
      </c>
      <c r="N5045">
        <v>0</v>
      </c>
      <c r="O5045">
        <v>0</v>
      </c>
      <c r="P5045">
        <v>1</v>
      </c>
      <c r="Q5045">
        <v>0</v>
      </c>
      <c r="R5045" s="19">
        <f>BWscncns[[#This Row],[C fx]]*4+BWscncns[[#This Row],[C fg]]*2+BWscncns[[#This Row],[C fm]]</f>
        <v>1</v>
      </c>
      <c r="S5045">
        <v>195</v>
      </c>
      <c r="T5045">
        <v>307200</v>
      </c>
      <c r="U5045" s="13">
        <v>0.63476600000000005</v>
      </c>
      <c r="V5045" s="13">
        <v>1.575385</v>
      </c>
      <c r="W5045">
        <v>4437</v>
      </c>
      <c r="X5045">
        <v>88</v>
      </c>
      <c r="Z5045" s="10">
        <f>IF($N5045&lt;&gt;0,constants!$L$2,IF($O5045&lt;&gt;0,constants!$M$2,IF($P5045&lt;&gt;0,constants!$N$2,0)))</f>
        <v>1117.99</v>
      </c>
      <c r="AA5045" s="10">
        <f>IF($N5045&lt;&gt;0,constants!$L$2,IF($O5045&lt;&gt;0,constants!$M$2,IF($P5045&lt;&gt;0,constants!$P$2,0)))</f>
        <v>4051.45</v>
      </c>
      <c r="AB5045" s="11">
        <f>constants!$O$2</f>
        <v>4861.32</v>
      </c>
      <c r="AC5045" s="11">
        <f>VLOOKUP(BWscncns[[#This Row],[scanner]],[0]!ScnrAvgBW,2,FALSE)/1000</f>
        <v>2386.3111194805197</v>
      </c>
      <c r="AD5045" s="8">
        <f>(1+$F5045)*Z5045</f>
        <v>661.75907957615664</v>
      </c>
      <c r="AE5045" s="8">
        <f>(1+$F5045)*AA5045</f>
        <v>2398.1286263283391</v>
      </c>
      <c r="AF5045" s="8">
        <f>(1+$F5045)*AB5045</f>
        <v>2877.5057457805183</v>
      </c>
      <c r="AG5045" s="8">
        <f>(1+$F5045)*AC5045</f>
        <v>1412.5019454644287</v>
      </c>
      <c r="AH5045" s="8">
        <f>(1+$F5045)*$T5045/1000</f>
        <v>181.83739500871681</v>
      </c>
      <c r="AI5045" s="8">
        <f>(1+BWscncns[[#This Row],[pid_error]]*K_p)*BWscncns[[#This Row],[dbw]]/1000</f>
        <v>244.51869750435839</v>
      </c>
      <c r="AJ5045" s="13">
        <f>BWscncns[[#This Row],[Torflow prgrssv alt vote]]/VLOOKUP(BWscncns[[#This Row],[class]],AltBWtotl,2,FALSE)*100</f>
        <v>4.8225614765674447E-3</v>
      </c>
      <c r="AK5045">
        <f>IF(D5045=E5045,1,0)</f>
        <v>1</v>
      </c>
    </row>
    <row r="5046" spans="1:37">
      <c r="A5046" s="1" t="s">
        <v>7085</v>
      </c>
      <c r="B5046" s="1" t="s">
        <v>7086</v>
      </c>
      <c r="C5046">
        <v>181</v>
      </c>
      <c r="D5046">
        <v>1524985992</v>
      </c>
      <c r="E5046">
        <v>1524985992</v>
      </c>
      <c r="F5046" s="2">
        <v>-0.412114278123</v>
      </c>
      <c r="G5046" s="2">
        <v>-0.412114278123</v>
      </c>
      <c r="H5046">
        <v>180598</v>
      </c>
      <c r="I5046" s="2">
        <v>-8.2090954528399998E-2</v>
      </c>
      <c r="J5046" s="2">
        <v>0</v>
      </c>
      <c r="K5046">
        <v>6</v>
      </c>
      <c r="L5046" s="1" t="s">
        <v>11753</v>
      </c>
      <c r="M5046" s="1" t="s">
        <v>7086</v>
      </c>
      <c r="N5046">
        <v>0</v>
      </c>
      <c r="O5046">
        <v>0</v>
      </c>
      <c r="P5046">
        <v>1</v>
      </c>
      <c r="Q5046">
        <v>0</v>
      </c>
      <c r="R5046" s="19">
        <f>BWscncns[[#This Row],[C fx]]*4+BWscncns[[#This Row],[C fg]]*2+BWscncns[[#This Row],[C fm]]</f>
        <v>1</v>
      </c>
      <c r="S5046">
        <v>212</v>
      </c>
      <c r="T5046">
        <v>307200</v>
      </c>
      <c r="U5046" s="13">
        <v>0.69010400000000005</v>
      </c>
      <c r="V5046" s="13">
        <v>1.449057</v>
      </c>
      <c r="W5046">
        <v>4309</v>
      </c>
      <c r="X5046">
        <v>86</v>
      </c>
      <c r="Z5046" s="10">
        <f>IF($N5046&lt;&gt;0,constants!$L$2,IF($O5046&lt;&gt;0,constants!$M$2,IF($P5046&lt;&gt;0,constants!$N$2,0)))</f>
        <v>1117.99</v>
      </c>
      <c r="AA5046" s="10">
        <f>IF($N5046&lt;&gt;0,constants!$L$2,IF($O5046&lt;&gt;0,constants!$M$2,IF($P5046&lt;&gt;0,constants!$P$2,0)))</f>
        <v>4051.45</v>
      </c>
      <c r="AB5046" s="11">
        <f>constants!$O$2</f>
        <v>4861.32</v>
      </c>
      <c r="AC5046" s="11">
        <f>VLOOKUP(BWscncns[[#This Row],[scanner]],[0]!ScnrAvgBW,2,FALSE)/1000</f>
        <v>2386.3111194805197</v>
      </c>
      <c r="AD5046" s="8">
        <f>(1+$F5046)*Z5046</f>
        <v>657.2503582012672</v>
      </c>
      <c r="AE5046" s="8">
        <f>(1+$F5046)*AA5046</f>
        <v>2381.7896078985714</v>
      </c>
      <c r="AF5046" s="8">
        <f>(1+$F5046)*AB5046</f>
        <v>2857.9006174750971</v>
      </c>
      <c r="AG5046" s="8">
        <f>(1+$F5046)*AC5046</f>
        <v>1402.8782350989172</v>
      </c>
      <c r="AH5046" s="8">
        <f>(1+$F5046)*$T5046/1000</f>
        <v>180.59849376061439</v>
      </c>
      <c r="AI5046" s="8">
        <f>(1+BWscncns[[#This Row],[pid_error]]*K_p)*BWscncns[[#This Row],[dbw]]/1000</f>
        <v>243.89924688030717</v>
      </c>
      <c r="AJ5046" s="13">
        <f>BWscncns[[#This Row],[Torflow prgrssv alt vote]]/VLOOKUP(BWscncns[[#This Row],[class]],AltBWtotl,2,FALSE)*100</f>
        <v>4.8103442565892805E-3</v>
      </c>
      <c r="AK5046">
        <f>IF(D5046=E5046,1,0)</f>
        <v>1</v>
      </c>
    </row>
    <row r="5047" spans="1:37">
      <c r="A5047" s="1" t="s">
        <v>8678</v>
      </c>
      <c r="B5047" s="1" t="s">
        <v>8679</v>
      </c>
      <c r="C5047">
        <v>77</v>
      </c>
      <c r="D5047">
        <v>1524982043</v>
      </c>
      <c r="E5047">
        <v>1524982043</v>
      </c>
      <c r="F5047" s="2">
        <v>-0.81177563212699999</v>
      </c>
      <c r="G5047" s="2">
        <v>-0.81177563212699999</v>
      </c>
      <c r="H5047">
        <v>77096</v>
      </c>
      <c r="I5047" s="2">
        <v>8.8262452771200005E-3</v>
      </c>
      <c r="J5047" s="2">
        <v>0</v>
      </c>
      <c r="K5047">
        <v>8</v>
      </c>
      <c r="L5047" s="1" t="s">
        <v>11917</v>
      </c>
      <c r="M5047" s="1" t="s">
        <v>8679</v>
      </c>
      <c r="N5047">
        <v>0</v>
      </c>
      <c r="O5047">
        <v>0</v>
      </c>
      <c r="P5047">
        <v>1</v>
      </c>
      <c r="Q5047">
        <v>0</v>
      </c>
      <c r="R5047" s="19">
        <f>BWscncns[[#This Row],[C fx]]*4+BWscncns[[#This Row],[C fg]]*2+BWscncns[[#This Row],[C fm]]</f>
        <v>1</v>
      </c>
      <c r="S5047">
        <v>77</v>
      </c>
      <c r="T5047">
        <v>409600</v>
      </c>
      <c r="U5047" s="13">
        <v>0.18798799999999999</v>
      </c>
      <c r="V5047" s="13">
        <v>5.3194809999999997</v>
      </c>
      <c r="W5047">
        <v>5897</v>
      </c>
      <c r="X5047">
        <v>117</v>
      </c>
      <c r="Z5047" s="10">
        <f>IF($N5047&lt;&gt;0,constants!$L$2,IF($O5047&lt;&gt;0,constants!$M$2,IF($P5047&lt;&gt;0,constants!$N$2,0)))</f>
        <v>1117.99</v>
      </c>
      <c r="AA5047" s="10">
        <f>IF($N5047&lt;&gt;0,constants!$L$2,IF($O5047&lt;&gt;0,constants!$M$2,IF($P5047&lt;&gt;0,constants!$P$2,0)))</f>
        <v>4051.45</v>
      </c>
      <c r="AB5047" s="11">
        <f>constants!$O$2</f>
        <v>4861.32</v>
      </c>
      <c r="AC5047" s="11">
        <f>VLOOKUP(BWscncns[[#This Row],[scanner]],[0]!ScnrAvgBW,2,FALSE)/1000</f>
        <v>509.99709399477808</v>
      </c>
      <c r="AD5047" s="8">
        <f>(1+$F5047)*Z5047</f>
        <v>210.43296103833529</v>
      </c>
      <c r="AE5047" s="8">
        <f>(1+$F5047)*AA5047</f>
        <v>762.58161521906584</v>
      </c>
      <c r="AF5047" s="8">
        <f>(1+$F5047)*AB5047</f>
        <v>915.01888402837233</v>
      </c>
      <c r="AG5047" s="8">
        <f>(1+$F5047)*AC5047</f>
        <v>95.993880634234074</v>
      </c>
      <c r="AH5047" s="8">
        <f>(1+$F5047)*$T5047/1000</f>
        <v>77.09670108078079</v>
      </c>
      <c r="AI5047" s="8">
        <f>(1+BWscncns[[#This Row],[pid_error]]*K_p)*BWscncns[[#This Row],[dbw]]/1000</f>
        <v>243.34835054039041</v>
      </c>
      <c r="AJ5047" s="13">
        <f>BWscncns[[#This Row],[Torflow prgrssv alt vote]]/VLOOKUP(BWscncns[[#This Row],[class]],AltBWtotl,2,FALSE)*100</f>
        <v>4.7994791101052692E-3</v>
      </c>
      <c r="AK5047">
        <f>IF(D5047=E5047,1,0)</f>
        <v>1</v>
      </c>
    </row>
    <row r="5048" spans="1:37">
      <c r="A5048" s="1" t="s">
        <v>3319</v>
      </c>
      <c r="B5048" s="1" t="s">
        <v>3320</v>
      </c>
      <c r="C5048">
        <v>53</v>
      </c>
      <c r="D5048">
        <v>1524988261</v>
      </c>
      <c r="E5048">
        <v>1524988261</v>
      </c>
      <c r="F5048" s="2">
        <v>-0.87688429721799999</v>
      </c>
      <c r="G5048" s="2">
        <v>-0.87688429721799999</v>
      </c>
      <c r="H5048">
        <v>53277</v>
      </c>
      <c r="I5048" s="2">
        <v>-7.1459745084999998E-2</v>
      </c>
      <c r="J5048" s="2">
        <v>0</v>
      </c>
      <c r="K5048">
        <v>8</v>
      </c>
      <c r="L5048" s="1" t="s">
        <v>11951</v>
      </c>
      <c r="M5048" s="1" t="s">
        <v>3320</v>
      </c>
      <c r="N5048">
        <v>0</v>
      </c>
      <c r="O5048">
        <v>0</v>
      </c>
      <c r="P5048">
        <v>1</v>
      </c>
      <c r="Q5048">
        <v>0</v>
      </c>
      <c r="R5048" s="19">
        <f>BWscncns[[#This Row],[C fx]]*4+BWscncns[[#This Row],[C fg]]*2+BWscncns[[#This Row],[C fm]]</f>
        <v>1</v>
      </c>
      <c r="S5048">
        <v>51</v>
      </c>
      <c r="T5048">
        <v>432746</v>
      </c>
      <c r="U5048" s="13">
        <v>0.117852</v>
      </c>
      <c r="V5048" s="13">
        <v>8.4852159999999994</v>
      </c>
      <c r="W5048">
        <v>6141</v>
      </c>
      <c r="X5048">
        <v>122</v>
      </c>
      <c r="Z5048" s="10">
        <f>IF($N5048&lt;&gt;0,constants!$L$2,IF($O5048&lt;&gt;0,constants!$M$2,IF($P5048&lt;&gt;0,constants!$N$2,0)))</f>
        <v>1117.99</v>
      </c>
      <c r="AA5048" s="10">
        <f>IF($N5048&lt;&gt;0,constants!$L$2,IF($O5048&lt;&gt;0,constants!$M$2,IF($P5048&lt;&gt;0,constants!$P$2,0)))</f>
        <v>4051.45</v>
      </c>
      <c r="AB5048" s="11">
        <f>constants!$O$2</f>
        <v>4861.32</v>
      </c>
      <c r="AC5048" s="11">
        <f>VLOOKUP(BWscncns[[#This Row],[scanner]],[0]!ScnrAvgBW,2,FALSE)/1000</f>
        <v>509.99709399477808</v>
      </c>
      <c r="AD5048" s="8">
        <f>(1+$F5048)*Z5048</f>
        <v>137.64212455324821</v>
      </c>
      <c r="AE5048" s="8">
        <f>(1+$F5048)*AA5048</f>
        <v>498.79711403613391</v>
      </c>
      <c r="AF5048" s="8">
        <f>(1+$F5048)*AB5048</f>
        <v>598.50482824819233</v>
      </c>
      <c r="AG5048" s="8">
        <f>(1+$F5048)*AC5048</f>
        <v>62.78865064394482</v>
      </c>
      <c r="AH5048" s="8">
        <f>(1+$F5048)*$T5048/1000</f>
        <v>53.277827916099376</v>
      </c>
      <c r="AI5048" s="8">
        <f>(1+BWscncns[[#This Row],[pid_error]]*K_p)*BWscncns[[#This Row],[dbw]]/1000</f>
        <v>243.01191395804969</v>
      </c>
      <c r="AJ5048" s="13">
        <f>BWscncns[[#This Row],[Torflow prgrssv alt vote]]/VLOOKUP(BWscncns[[#This Row],[class]],AltBWtotl,2,FALSE)*100</f>
        <v>4.7928436825577479E-3</v>
      </c>
      <c r="AK5048">
        <f>IF(D5048=E5048,1,0)</f>
        <v>1</v>
      </c>
    </row>
    <row r="5049" spans="1:37">
      <c r="A5049" s="1" t="s">
        <v>3137</v>
      </c>
      <c r="B5049" s="1" t="s">
        <v>3138</v>
      </c>
      <c r="C5049">
        <v>177</v>
      </c>
      <c r="D5049">
        <v>1525005297</v>
      </c>
      <c r="E5049">
        <v>1525005297</v>
      </c>
      <c r="F5049" s="2">
        <v>-0.42458361926400001</v>
      </c>
      <c r="G5049" s="2">
        <v>-0.42458361926400001</v>
      </c>
      <c r="H5049">
        <v>176767</v>
      </c>
      <c r="I5049" s="2">
        <v>-0.16991244910700001</v>
      </c>
      <c r="J5049" s="2">
        <v>0</v>
      </c>
      <c r="K5049">
        <v>6</v>
      </c>
      <c r="L5049" s="1" t="s">
        <v>11672</v>
      </c>
      <c r="M5049" s="1" t="s">
        <v>3138</v>
      </c>
      <c r="N5049">
        <v>0</v>
      </c>
      <c r="O5049">
        <v>0</v>
      </c>
      <c r="P5049">
        <v>1</v>
      </c>
      <c r="Q5049">
        <v>0</v>
      </c>
      <c r="R5049" s="19">
        <f>BWscncns[[#This Row],[C fx]]*4+BWscncns[[#This Row],[C fg]]*2+BWscncns[[#This Row],[C fm]]</f>
        <v>1</v>
      </c>
      <c r="S5049">
        <v>179</v>
      </c>
      <c r="T5049">
        <v>307200</v>
      </c>
      <c r="U5049" s="13">
        <v>0.58268200000000003</v>
      </c>
      <c r="V5049" s="13">
        <v>1.7162010000000001</v>
      </c>
      <c r="W5049">
        <v>4585</v>
      </c>
      <c r="X5049">
        <v>91</v>
      </c>
      <c r="Z5049" s="10">
        <f>IF($N5049&lt;&gt;0,constants!$L$2,IF($O5049&lt;&gt;0,constants!$M$2,IF($P5049&lt;&gt;0,constants!$N$2,0)))</f>
        <v>1117.99</v>
      </c>
      <c r="AA5049" s="10">
        <f>IF($N5049&lt;&gt;0,constants!$L$2,IF($O5049&lt;&gt;0,constants!$M$2,IF($P5049&lt;&gt;0,constants!$P$2,0)))</f>
        <v>4051.45</v>
      </c>
      <c r="AB5049" s="11">
        <f>constants!$O$2</f>
        <v>4861.32</v>
      </c>
      <c r="AC5049" s="11">
        <f>VLOOKUP(BWscncns[[#This Row],[scanner]],[0]!ScnrAvgBW,2,FALSE)/1000</f>
        <v>2386.3111194805197</v>
      </c>
      <c r="AD5049" s="8">
        <f>(1+$F5049)*Z5049</f>
        <v>643.30975949904064</v>
      </c>
      <c r="AE5049" s="8">
        <f>(1+$F5049)*AA5049</f>
        <v>2331.2706957328669</v>
      </c>
      <c r="AF5049" s="8">
        <f>(1+$F5049)*AB5049</f>
        <v>2797.2831599995311</v>
      </c>
      <c r="AG5049" s="8">
        <f>(1+$F5049)*AC5049</f>
        <v>1373.1225076815531</v>
      </c>
      <c r="AH5049" s="8">
        <f>(1+$F5049)*$T5049/1000</f>
        <v>176.76791216209921</v>
      </c>
      <c r="AI5049" s="8">
        <f>(1+BWscncns[[#This Row],[pid_error]]*K_p)*BWscncns[[#This Row],[dbw]]/1000</f>
        <v>241.9839560810496</v>
      </c>
      <c r="AJ5049" s="13">
        <f>BWscncns[[#This Row],[Torflow prgrssv alt vote]]/VLOOKUP(BWscncns[[#This Row],[class]],AltBWtotl,2,FALSE)*100</f>
        <v>4.7725696090093793E-3</v>
      </c>
      <c r="AK5049">
        <f>IF(D5049=E5049,1,0)</f>
        <v>1</v>
      </c>
    </row>
    <row r="5050" spans="1:37">
      <c r="A5050" s="1" t="s">
        <v>2578</v>
      </c>
      <c r="B5050" s="1" t="s">
        <v>2579</v>
      </c>
      <c r="C5050">
        <v>174</v>
      </c>
      <c r="D5050">
        <v>1524873629</v>
      </c>
      <c r="E5050">
        <v>1524873629</v>
      </c>
      <c r="F5050" s="2">
        <v>-0.43511156695499997</v>
      </c>
      <c r="G5050" s="2">
        <v>-0.43511156695499997</v>
      </c>
      <c r="H5050">
        <v>173533</v>
      </c>
      <c r="I5050" s="2">
        <v>-0.10350301002499999</v>
      </c>
      <c r="J5050" s="2">
        <v>0</v>
      </c>
      <c r="K5050">
        <v>6</v>
      </c>
      <c r="L5050" s="1" t="s">
        <v>12032</v>
      </c>
      <c r="M5050" s="1" t="s">
        <v>2579</v>
      </c>
      <c r="N5050">
        <v>0</v>
      </c>
      <c r="O5050">
        <v>0</v>
      </c>
      <c r="P5050">
        <v>1</v>
      </c>
      <c r="Q5050">
        <v>0</v>
      </c>
      <c r="R5050" s="19">
        <f>BWscncns[[#This Row],[C fx]]*4+BWscncns[[#This Row],[C fg]]*2+BWscncns[[#This Row],[C fm]]</f>
        <v>1</v>
      </c>
      <c r="S5050">
        <v>163</v>
      </c>
      <c r="T5050">
        <v>307200</v>
      </c>
      <c r="U5050" s="13">
        <v>0.53059900000000004</v>
      </c>
      <c r="V5050" s="13">
        <v>1.884663</v>
      </c>
      <c r="W5050">
        <v>4763</v>
      </c>
      <c r="X5050">
        <v>95</v>
      </c>
      <c r="Z5050" s="10">
        <f>IF($N5050&lt;&gt;0,constants!$L$2,IF($O5050&lt;&gt;0,constants!$M$2,IF($P5050&lt;&gt;0,constants!$N$2,0)))</f>
        <v>1117.99</v>
      </c>
      <c r="AA5050" s="10">
        <f>IF($N5050&lt;&gt;0,constants!$L$2,IF($O5050&lt;&gt;0,constants!$M$2,IF($P5050&lt;&gt;0,constants!$P$2,0)))</f>
        <v>4051.45</v>
      </c>
      <c r="AB5050" s="11">
        <f>constants!$O$2</f>
        <v>4861.32</v>
      </c>
      <c r="AC5050" s="11">
        <f>VLOOKUP(BWscncns[[#This Row],[scanner]],[0]!ScnrAvgBW,2,FALSE)/1000</f>
        <v>2386.3111194805197</v>
      </c>
      <c r="AD5050" s="8">
        <f>(1+$F5050)*Z5050</f>
        <v>631.53961925997953</v>
      </c>
      <c r="AE5050" s="8">
        <f>(1+$F5050)*AA5050</f>
        <v>2288.6172420601652</v>
      </c>
      <c r="AF5050" s="8">
        <f>(1+$F5050)*AB5050</f>
        <v>2746.1034373303191</v>
      </c>
      <c r="AG5050" s="8">
        <f>(1+$F5050)*AC5050</f>
        <v>1347.9995490412107</v>
      </c>
      <c r="AH5050" s="8">
        <f>(1+$F5050)*$T5050/1000</f>
        <v>173.533726631424</v>
      </c>
      <c r="AI5050" s="8">
        <f>(1+BWscncns[[#This Row],[pid_error]]*K_p)*BWscncns[[#This Row],[dbw]]/1000</f>
        <v>240.36686331571201</v>
      </c>
      <c r="AJ5050" s="13">
        <f>BWscncns[[#This Row],[Torflow prgrssv alt vote]]/VLOOKUP(BWscncns[[#This Row],[class]],AltBWtotl,2,FALSE)*100</f>
        <v>4.7406762227213467E-3</v>
      </c>
      <c r="AK5050">
        <f>IF(D5050=E5050,1,0)</f>
        <v>1</v>
      </c>
    </row>
    <row r="5051" spans="1:37">
      <c r="A5051" s="1" t="s">
        <v>6842</v>
      </c>
      <c r="B5051" s="1" t="s">
        <v>6843</v>
      </c>
      <c r="C5051">
        <v>172</v>
      </c>
      <c r="D5051">
        <v>1524963456</v>
      </c>
      <c r="E5051">
        <v>1524963456</v>
      </c>
      <c r="F5051" s="2">
        <v>-0.44071226343800002</v>
      </c>
      <c r="G5051" s="2">
        <v>-0.44071226343800002</v>
      </c>
      <c r="H5051">
        <v>171813</v>
      </c>
      <c r="I5051" s="2">
        <v>4.5876948317000003E-2</v>
      </c>
      <c r="J5051" s="2">
        <v>0</v>
      </c>
      <c r="K5051">
        <v>6</v>
      </c>
      <c r="L5051" s="1" t="s">
        <v>11871</v>
      </c>
      <c r="M5051" s="1" t="s">
        <v>6843</v>
      </c>
      <c r="N5051">
        <v>1</v>
      </c>
      <c r="O5051">
        <v>0</v>
      </c>
      <c r="P5051">
        <v>0</v>
      </c>
      <c r="Q5051">
        <v>0</v>
      </c>
      <c r="R5051" s="19">
        <f>BWscncns[[#This Row],[C fx]]*4+BWscncns[[#This Row],[C fg]]*2+BWscncns[[#This Row],[C fm]]</f>
        <v>4</v>
      </c>
      <c r="S5051">
        <v>163</v>
      </c>
      <c r="T5051">
        <v>307200</v>
      </c>
      <c r="U5051" s="13">
        <v>0.53059900000000004</v>
      </c>
      <c r="V5051" s="13">
        <v>1.884663</v>
      </c>
      <c r="W5051">
        <v>4764</v>
      </c>
      <c r="X5051">
        <v>95</v>
      </c>
      <c r="Z5051" s="10">
        <f>IF($N5051&lt;&gt;0,constants!$L$2,IF($O5051&lt;&gt;0,constants!$M$2,IF($P5051&lt;&gt;0,constants!$N$2,0)))</f>
        <v>10125.48</v>
      </c>
      <c r="AA5051" s="10">
        <f>IF($N5051&lt;&gt;0,constants!$L$2,IF($O5051&lt;&gt;0,constants!$M$2,IF($P5051&lt;&gt;0,constants!$P$2,0)))</f>
        <v>10125.48</v>
      </c>
      <c r="AB5051" s="11">
        <f>constants!$O$2</f>
        <v>4861.32</v>
      </c>
      <c r="AC5051" s="11">
        <f>VLOOKUP(BWscncns[[#This Row],[scanner]],[0]!ScnrAvgBW,2,FALSE)/1000</f>
        <v>2386.3111194805197</v>
      </c>
      <c r="AD5051" s="8">
        <f>(1+$F5051)*Z5051</f>
        <v>5663.0567908037983</v>
      </c>
      <c r="AE5051" s="8">
        <f>(1+$F5051)*AA5051</f>
        <v>5663.0567908037983</v>
      </c>
      <c r="AF5051" s="8">
        <f>(1+$F5051)*AB5051</f>
        <v>2718.8766595035813</v>
      </c>
      <c r="AG5051" s="8">
        <f>(1+$F5051)*AC5051</f>
        <v>1334.6345447469921</v>
      </c>
      <c r="AH5051" s="8">
        <f>(1+$F5051)*$T5051/1000</f>
        <v>171.81319267184637</v>
      </c>
      <c r="AI5051" s="8">
        <f>(1+BWscncns[[#This Row],[pid_error]]*K_p)*BWscncns[[#This Row],[dbw]]/1000</f>
        <v>239.50659633592318</v>
      </c>
      <c r="AJ5051" s="13">
        <f>BWscncns[[#This Row],[Torflow prgrssv alt vote]]/VLOOKUP(BWscncns[[#This Row],[class]],AltBWtotl,2,FALSE)*100</f>
        <v>2.0527497691829894E-3</v>
      </c>
      <c r="AK5051">
        <f>IF(D5051=E5051,1,0)</f>
        <v>1</v>
      </c>
    </row>
    <row r="5052" spans="1:37">
      <c r="A5052" s="1" t="s">
        <v>10718</v>
      </c>
      <c r="B5052" s="1" t="s">
        <v>10719</v>
      </c>
      <c r="C5052">
        <v>172</v>
      </c>
      <c r="D5052">
        <v>1524846845</v>
      </c>
      <c r="E5052">
        <v>1524846845</v>
      </c>
      <c r="F5052" s="2">
        <v>-0.441281233542</v>
      </c>
      <c r="G5052" s="2">
        <v>-0.441281233542</v>
      </c>
      <c r="H5052">
        <v>171638</v>
      </c>
      <c r="I5052" s="2">
        <v>3.5073292000599998E-2</v>
      </c>
      <c r="J5052" s="2">
        <v>0</v>
      </c>
      <c r="K5052">
        <v>6</v>
      </c>
      <c r="L5052" s="1" t="s">
        <v>11967</v>
      </c>
      <c r="M5052" s="1" t="s">
        <v>10719</v>
      </c>
      <c r="N5052">
        <v>0</v>
      </c>
      <c r="O5052">
        <v>0</v>
      </c>
      <c r="P5052">
        <v>1</v>
      </c>
      <c r="Q5052">
        <v>0</v>
      </c>
      <c r="R5052" s="19">
        <f>BWscncns[[#This Row],[C fx]]*4+BWscncns[[#This Row],[C fg]]*2+BWscncns[[#This Row],[C fm]]</f>
        <v>1</v>
      </c>
      <c r="S5052">
        <v>191</v>
      </c>
      <c r="T5052">
        <v>307200</v>
      </c>
      <c r="U5052" s="13">
        <v>0.62174499999999999</v>
      </c>
      <c r="V5052" s="13">
        <v>1.6083769999999999</v>
      </c>
      <c r="W5052">
        <v>4476</v>
      </c>
      <c r="X5052">
        <v>89</v>
      </c>
      <c r="Z5052" s="10">
        <f>IF($N5052&lt;&gt;0,constants!$L$2,IF($O5052&lt;&gt;0,constants!$M$2,IF($P5052&lt;&gt;0,constants!$N$2,0)))</f>
        <v>1117.99</v>
      </c>
      <c r="AA5052" s="10">
        <f>IF($N5052&lt;&gt;0,constants!$L$2,IF($O5052&lt;&gt;0,constants!$M$2,IF($P5052&lt;&gt;0,constants!$P$2,0)))</f>
        <v>4051.45</v>
      </c>
      <c r="AB5052" s="11">
        <f>constants!$O$2</f>
        <v>4861.32</v>
      </c>
      <c r="AC5052" s="11">
        <f>VLOOKUP(BWscncns[[#This Row],[scanner]],[0]!ScnrAvgBW,2,FALSE)/1000</f>
        <v>2386.3111194805197</v>
      </c>
      <c r="AD5052" s="8">
        <f>(1+$F5052)*Z5052</f>
        <v>624.64199371237942</v>
      </c>
      <c r="AE5052" s="8">
        <f>(1+$F5052)*AA5052</f>
        <v>2263.6211463662639</v>
      </c>
      <c r="AF5052" s="8">
        <f>(1+$F5052)*AB5052</f>
        <v>2716.1107137576046</v>
      </c>
      <c r="AG5052" s="8">
        <f>(1+$F5052)*AC5052</f>
        <v>1333.2768050611651</v>
      </c>
      <c r="AH5052" s="8">
        <f>(1+$F5052)*$T5052/1000</f>
        <v>171.63840505589761</v>
      </c>
      <c r="AI5052" s="8">
        <f>(1+BWscncns[[#This Row],[pid_error]]*K_p)*BWscncns[[#This Row],[dbw]]/1000</f>
        <v>239.41920252794881</v>
      </c>
      <c r="AJ5052" s="13">
        <f>BWscncns[[#This Row],[Torflow prgrssv alt vote]]/VLOOKUP(BWscncns[[#This Row],[class]],AltBWtotl,2,FALSE)*100</f>
        <v>4.7219858221320878E-3</v>
      </c>
      <c r="AK5052">
        <f>IF(D5052=E5052,1,0)</f>
        <v>1</v>
      </c>
    </row>
    <row r="5053" spans="1:37">
      <c r="A5053" s="1" t="s">
        <v>7983</v>
      </c>
      <c r="B5053" s="1" t="s">
        <v>7984</v>
      </c>
      <c r="C5053">
        <v>171</v>
      </c>
      <c r="D5053">
        <v>1524949073</v>
      </c>
      <c r="E5053">
        <v>1524949073</v>
      </c>
      <c r="F5053" s="2">
        <v>-0.44188647515700002</v>
      </c>
      <c r="G5053" s="2">
        <v>-0.44188647515700002</v>
      </c>
      <c r="H5053">
        <v>171452</v>
      </c>
      <c r="I5053" s="2">
        <v>-0.25920374728000001</v>
      </c>
      <c r="J5053" s="2">
        <v>0</v>
      </c>
      <c r="K5053">
        <v>5</v>
      </c>
      <c r="L5053" s="1" t="s">
        <v>11729</v>
      </c>
      <c r="M5053" s="1" t="s">
        <v>7984</v>
      </c>
      <c r="N5053">
        <v>0</v>
      </c>
      <c r="O5053">
        <v>0</v>
      </c>
      <c r="P5053">
        <v>1</v>
      </c>
      <c r="Q5053">
        <v>0</v>
      </c>
      <c r="R5053" s="19">
        <f>BWscncns[[#This Row],[C fx]]*4+BWscncns[[#This Row],[C fg]]*2+BWscncns[[#This Row],[C fm]]</f>
        <v>1</v>
      </c>
      <c r="S5053">
        <v>202</v>
      </c>
      <c r="T5053">
        <v>307200</v>
      </c>
      <c r="U5053" s="13">
        <v>0.65755200000000003</v>
      </c>
      <c r="V5053" s="13">
        <v>1.5207919999999999</v>
      </c>
      <c r="W5053">
        <v>4385</v>
      </c>
      <c r="X5053">
        <v>87</v>
      </c>
      <c r="Z5053" s="10">
        <f>IF($N5053&lt;&gt;0,constants!$L$2,IF($O5053&lt;&gt;0,constants!$M$2,IF($P5053&lt;&gt;0,constants!$N$2,0)))</f>
        <v>1117.99</v>
      </c>
      <c r="AA5053" s="10">
        <f>IF($N5053&lt;&gt;0,constants!$L$2,IF($O5053&lt;&gt;0,constants!$M$2,IF($P5053&lt;&gt;0,constants!$P$2,0)))</f>
        <v>4051.45</v>
      </c>
      <c r="AB5053" s="11">
        <f>constants!$O$2</f>
        <v>4861.32</v>
      </c>
      <c r="AC5053" s="11">
        <f>VLOOKUP(BWscncns[[#This Row],[scanner]],[0]!ScnrAvgBW,2,FALSE)/1000</f>
        <v>3794.4265750962772</v>
      </c>
      <c r="AD5053" s="8">
        <f>(1+$F5053)*Z5053</f>
        <v>623.96533963922559</v>
      </c>
      <c r="AE5053" s="8">
        <f>(1+$F5053)*AA5053</f>
        <v>2261.1690402251725</v>
      </c>
      <c r="AF5053" s="8">
        <f>(1+$F5053)*AB5053</f>
        <v>2713.1684405897727</v>
      </c>
      <c r="AG5053" s="8">
        <f>(1+$F5053)*AC5053</f>
        <v>2117.7207905849355</v>
      </c>
      <c r="AH5053" s="8">
        <f>(1+$F5053)*$T5053/1000</f>
        <v>171.45247483176962</v>
      </c>
      <c r="AI5053" s="8">
        <f>(1+BWscncns[[#This Row],[pid_error]]*K_p)*BWscncns[[#This Row],[dbw]]/1000</f>
        <v>239.3262374158848</v>
      </c>
      <c r="AJ5053" s="13">
        <f>BWscncns[[#This Row],[Torflow prgrssv alt vote]]/VLOOKUP(BWscncns[[#This Row],[class]],AltBWtotl,2,FALSE)*100</f>
        <v>4.7201523019445501E-3</v>
      </c>
      <c r="AK5053">
        <f>IF(D5053=E5053,1,0)</f>
        <v>1</v>
      </c>
    </row>
    <row r="5054" spans="1:37">
      <c r="A5054" s="1" t="s">
        <v>10097</v>
      </c>
      <c r="B5054" s="1" t="s">
        <v>10098</v>
      </c>
      <c r="C5054">
        <v>178</v>
      </c>
      <c r="D5054">
        <v>1524941370</v>
      </c>
      <c r="E5054">
        <v>1524941370</v>
      </c>
      <c r="F5054" s="2">
        <v>-0.40705665219100001</v>
      </c>
      <c r="G5054" s="2">
        <v>-0.40705665219100001</v>
      </c>
      <c r="H5054">
        <v>177883</v>
      </c>
      <c r="I5054" s="2">
        <v>-3.1893750445299997E-2</v>
      </c>
      <c r="J5054" s="2">
        <v>0</v>
      </c>
      <c r="K5054">
        <v>6</v>
      </c>
      <c r="L5054" s="1" t="s">
        <v>11907</v>
      </c>
      <c r="M5054" s="1" t="s">
        <v>10098</v>
      </c>
      <c r="N5054">
        <v>0</v>
      </c>
      <c r="O5054">
        <v>0</v>
      </c>
      <c r="P5054">
        <v>1</v>
      </c>
      <c r="Q5054">
        <v>0</v>
      </c>
      <c r="R5054" s="19">
        <f>BWscncns[[#This Row],[C fx]]*4+BWscncns[[#This Row],[C fg]]*2+BWscncns[[#This Row],[C fm]]</f>
        <v>1</v>
      </c>
      <c r="S5054">
        <v>178</v>
      </c>
      <c r="T5054">
        <v>300000</v>
      </c>
      <c r="U5054" s="13">
        <v>0.593333</v>
      </c>
      <c r="V5054" s="13">
        <v>1.6853929999999999</v>
      </c>
      <c r="W5054">
        <v>4552</v>
      </c>
      <c r="X5054">
        <v>91</v>
      </c>
      <c r="Z5054" s="10">
        <f>IF($N5054&lt;&gt;0,constants!$L$2,IF($O5054&lt;&gt;0,constants!$M$2,IF($P5054&lt;&gt;0,constants!$N$2,0)))</f>
        <v>1117.99</v>
      </c>
      <c r="AA5054" s="10">
        <f>IF($N5054&lt;&gt;0,constants!$L$2,IF($O5054&lt;&gt;0,constants!$M$2,IF($P5054&lt;&gt;0,constants!$P$2,0)))</f>
        <v>4051.45</v>
      </c>
      <c r="AB5054" s="11">
        <f>constants!$O$2</f>
        <v>4861.32</v>
      </c>
      <c r="AC5054" s="11">
        <f>VLOOKUP(BWscncns[[#This Row],[scanner]],[0]!ScnrAvgBW,2,FALSE)/1000</f>
        <v>2386.3111194805197</v>
      </c>
      <c r="AD5054" s="8">
        <f>(1+$F5054)*Z5054</f>
        <v>662.90473341698396</v>
      </c>
      <c r="AE5054" s="8">
        <f>(1+$F5054)*AA5054</f>
        <v>2402.2803264807731</v>
      </c>
      <c r="AF5054" s="8">
        <f>(1+$F5054)*AB5054</f>
        <v>2882.4873555708477</v>
      </c>
      <c r="AG5054" s="8">
        <f>(1+$F5054)*AC5054</f>
        <v>1414.947304098622</v>
      </c>
      <c r="AH5054" s="8">
        <f>(1+$F5054)*$T5054/1000</f>
        <v>177.88300434270002</v>
      </c>
      <c r="AI5054" s="8">
        <f>(1+BWscncns[[#This Row],[pid_error]]*K_p)*BWscncns[[#This Row],[dbw]]/1000</f>
        <v>238.94150217135001</v>
      </c>
      <c r="AJ5054" s="13">
        <f>BWscncns[[#This Row],[Torflow prgrssv alt vote]]/VLOOKUP(BWscncns[[#This Row],[class]],AltBWtotl,2,FALSE)*100</f>
        <v>4.7125642958415074E-3</v>
      </c>
      <c r="AK5054">
        <f>IF(D5054=E5054,1,0)</f>
        <v>1</v>
      </c>
    </row>
    <row r="5055" spans="1:37">
      <c r="A5055" s="1" t="s">
        <v>6404</v>
      </c>
      <c r="B5055" s="1" t="s">
        <v>6405</v>
      </c>
      <c r="C5055">
        <v>219</v>
      </c>
      <c r="D5055">
        <v>1524922580</v>
      </c>
      <c r="E5055">
        <v>1524922580</v>
      </c>
      <c r="F5055" s="2">
        <v>-0.143618064519</v>
      </c>
      <c r="G5055" s="2">
        <v>-0.143618064519</v>
      </c>
      <c r="H5055">
        <v>219233</v>
      </c>
      <c r="I5055" s="2">
        <v>0.13510062648000001</v>
      </c>
      <c r="J5055" s="2">
        <v>0</v>
      </c>
      <c r="K5055">
        <v>7</v>
      </c>
      <c r="L5055" s="1" t="s">
        <v>11777</v>
      </c>
      <c r="M5055" s="1" t="s">
        <v>6405</v>
      </c>
      <c r="N5055">
        <v>0</v>
      </c>
      <c r="O5055">
        <v>0</v>
      </c>
      <c r="P5055">
        <v>1</v>
      </c>
      <c r="Q5055">
        <v>0</v>
      </c>
      <c r="R5055" s="19">
        <f>BWscncns[[#This Row],[C fx]]*4+BWscncns[[#This Row],[C fg]]*2+BWscncns[[#This Row],[C fm]]</f>
        <v>1</v>
      </c>
      <c r="S5055">
        <v>137</v>
      </c>
      <c r="T5055">
        <v>256000</v>
      </c>
      <c r="U5055" s="13">
        <v>0.53515599999999997</v>
      </c>
      <c r="V5055" s="13">
        <v>1.8686130000000001</v>
      </c>
      <c r="W5055">
        <v>4752</v>
      </c>
      <c r="X5055">
        <v>95</v>
      </c>
      <c r="Z5055" s="10">
        <f>IF($N5055&lt;&gt;0,constants!$L$2,IF($O5055&lt;&gt;0,constants!$M$2,IF($P5055&lt;&gt;0,constants!$N$2,0)))</f>
        <v>1117.99</v>
      </c>
      <c r="AA5055" s="10">
        <f>IF($N5055&lt;&gt;0,constants!$L$2,IF($O5055&lt;&gt;0,constants!$M$2,IF($P5055&lt;&gt;0,constants!$P$2,0)))</f>
        <v>4051.45</v>
      </c>
      <c r="AB5055" s="11">
        <f>constants!$O$2</f>
        <v>4861.32</v>
      </c>
      <c r="AC5055" s="11">
        <f>VLOOKUP(BWscncns[[#This Row],[scanner]],[0]!ScnrAvgBW,2,FALSE)/1000</f>
        <v>885.64026081730776</v>
      </c>
      <c r="AD5055" s="8">
        <f>(1+$F5055)*Z5055</f>
        <v>957.42644004840326</v>
      </c>
      <c r="AE5055" s="8">
        <f>(1+$F5055)*AA5055</f>
        <v>3469.5885925044977</v>
      </c>
      <c r="AF5055" s="8">
        <f>(1+$F5055)*AB5055</f>
        <v>4163.1466305924951</v>
      </c>
      <c r="AG5055" s="8">
        <f>(1+$F5055)*AC5055</f>
        <v>758.44632069862371</v>
      </c>
      <c r="AH5055" s="8">
        <f>(1+$F5055)*$T5055/1000</f>
        <v>219.23377548313601</v>
      </c>
      <c r="AI5055" s="8">
        <f>(1+BWscncns[[#This Row],[pid_error]]*K_p)*BWscncns[[#This Row],[dbw]]/1000</f>
        <v>237.61688774156801</v>
      </c>
      <c r="AJ5055" s="13">
        <f>BWscncns[[#This Row],[Torflow prgrssv alt vote]]/VLOOKUP(BWscncns[[#This Row],[class]],AltBWtotl,2,FALSE)*100</f>
        <v>4.6864393631244157E-3</v>
      </c>
      <c r="AK5055">
        <f>IF(D5055=E5055,1,0)</f>
        <v>1</v>
      </c>
    </row>
    <row r="5056" spans="1:37">
      <c r="A5056" s="1" t="s">
        <v>5078</v>
      </c>
      <c r="B5056" s="1" t="s">
        <v>5079</v>
      </c>
      <c r="C5056">
        <v>167</v>
      </c>
      <c r="D5056">
        <v>1524950916</v>
      </c>
      <c r="E5056">
        <v>1524950916</v>
      </c>
      <c r="F5056" s="2">
        <v>-0.455503424361</v>
      </c>
      <c r="G5056" s="2">
        <v>-0.455503424361</v>
      </c>
      <c r="H5056">
        <v>167269</v>
      </c>
      <c r="I5056" s="2">
        <v>-6.2924987865599996E-2</v>
      </c>
      <c r="J5056" s="2">
        <v>0</v>
      </c>
      <c r="K5056">
        <v>6</v>
      </c>
      <c r="L5056" s="1" t="s">
        <v>11886</v>
      </c>
      <c r="M5056" s="1" t="s">
        <v>5079</v>
      </c>
      <c r="N5056">
        <v>0</v>
      </c>
      <c r="O5056">
        <v>0</v>
      </c>
      <c r="P5056">
        <v>1</v>
      </c>
      <c r="Q5056">
        <v>0</v>
      </c>
      <c r="R5056" s="19">
        <f>BWscncns[[#This Row],[C fx]]*4+BWscncns[[#This Row],[C fg]]*2+BWscncns[[#This Row],[C fm]]</f>
        <v>1</v>
      </c>
      <c r="S5056">
        <v>161</v>
      </c>
      <c r="T5056">
        <v>307200</v>
      </c>
      <c r="U5056" s="13">
        <v>0.52408900000000003</v>
      </c>
      <c r="V5056" s="13">
        <v>1.908075</v>
      </c>
      <c r="W5056">
        <v>4784</v>
      </c>
      <c r="X5056">
        <v>95</v>
      </c>
      <c r="Z5056" s="10">
        <f>IF($N5056&lt;&gt;0,constants!$L$2,IF($O5056&lt;&gt;0,constants!$M$2,IF($P5056&lt;&gt;0,constants!$N$2,0)))</f>
        <v>1117.99</v>
      </c>
      <c r="AA5056" s="10">
        <f>IF($N5056&lt;&gt;0,constants!$L$2,IF($O5056&lt;&gt;0,constants!$M$2,IF($P5056&lt;&gt;0,constants!$P$2,0)))</f>
        <v>4051.45</v>
      </c>
      <c r="AB5056" s="11">
        <f>constants!$O$2</f>
        <v>4861.32</v>
      </c>
      <c r="AC5056" s="11">
        <f>VLOOKUP(BWscncns[[#This Row],[scanner]],[0]!ScnrAvgBW,2,FALSE)/1000</f>
        <v>2386.3111194805197</v>
      </c>
      <c r="AD5056" s="8">
        <f>(1+$F5056)*Z5056</f>
        <v>608.74172659864564</v>
      </c>
      <c r="AE5056" s="8">
        <f>(1+$F5056)*AA5056</f>
        <v>2206.0006513726266</v>
      </c>
      <c r="AF5056" s="8">
        <f>(1+$F5056)*AB5056</f>
        <v>2646.9720930853832</v>
      </c>
      <c r="AG5056" s="8">
        <f>(1+$F5056)*AC5056</f>
        <v>1299.3382329664116</v>
      </c>
      <c r="AH5056" s="8">
        <f>(1+$F5056)*$T5056/1000</f>
        <v>167.26934803630081</v>
      </c>
      <c r="AI5056" s="8">
        <f>(1+BWscncns[[#This Row],[pid_error]]*K_p)*BWscncns[[#This Row],[dbw]]/1000</f>
        <v>237.23467401815043</v>
      </c>
      <c r="AJ5056" s="13">
        <f>BWscncns[[#This Row],[Torflow prgrssv alt vote]]/VLOOKUP(BWscncns[[#This Row],[class]],AltBWtotl,2,FALSE)*100</f>
        <v>4.6789010881492024E-3</v>
      </c>
      <c r="AK5056">
        <f>IF(D5056=E5056,1,0)</f>
        <v>1</v>
      </c>
    </row>
    <row r="5057" spans="1:37">
      <c r="A5057" s="1" t="s">
        <v>7679</v>
      </c>
      <c r="B5057" s="1" t="s">
        <v>7680</v>
      </c>
      <c r="C5057">
        <v>52</v>
      </c>
      <c r="D5057">
        <v>1524983831</v>
      </c>
      <c r="E5057">
        <v>1524983831</v>
      </c>
      <c r="F5057" s="2">
        <v>-0.87768802458700002</v>
      </c>
      <c r="G5057" s="2">
        <v>-0.87768802458700002</v>
      </c>
      <c r="H5057">
        <v>51672</v>
      </c>
      <c r="I5057" s="2">
        <v>-4.8110636868699999E-2</v>
      </c>
      <c r="J5057" s="2">
        <v>0</v>
      </c>
      <c r="K5057">
        <v>8</v>
      </c>
      <c r="L5057" s="1" t="s">
        <v>11960</v>
      </c>
      <c r="M5057" s="1" t="s">
        <v>7680</v>
      </c>
      <c r="N5057">
        <v>0</v>
      </c>
      <c r="O5057">
        <v>0</v>
      </c>
      <c r="P5057">
        <v>1</v>
      </c>
      <c r="Q5057">
        <v>0</v>
      </c>
      <c r="R5057" s="19">
        <f>BWscncns[[#This Row],[C fx]]*4+BWscncns[[#This Row],[C fg]]*2+BWscncns[[#This Row],[C fm]]</f>
        <v>1</v>
      </c>
      <c r="S5057">
        <v>59</v>
      </c>
      <c r="T5057">
        <v>422461</v>
      </c>
      <c r="U5057" s="13">
        <v>0.139658</v>
      </c>
      <c r="V5057" s="13">
        <v>7.1603560000000002</v>
      </c>
      <c r="W5057">
        <v>6077</v>
      </c>
      <c r="X5057">
        <v>121</v>
      </c>
      <c r="Z5057" s="10">
        <f>IF($N5057&lt;&gt;0,constants!$L$2,IF($O5057&lt;&gt;0,constants!$M$2,IF($P5057&lt;&gt;0,constants!$N$2,0)))</f>
        <v>1117.99</v>
      </c>
      <c r="AA5057" s="10">
        <f>IF($N5057&lt;&gt;0,constants!$L$2,IF($O5057&lt;&gt;0,constants!$M$2,IF($P5057&lt;&gt;0,constants!$P$2,0)))</f>
        <v>4051.45</v>
      </c>
      <c r="AB5057" s="11">
        <f>constants!$O$2</f>
        <v>4861.32</v>
      </c>
      <c r="AC5057" s="11">
        <f>VLOOKUP(BWscncns[[#This Row],[scanner]],[0]!ScnrAvgBW,2,FALSE)/1000</f>
        <v>509.99709399477808</v>
      </c>
      <c r="AD5057" s="8">
        <f>(1+$F5057)*Z5057</f>
        <v>136.74356539197984</v>
      </c>
      <c r="AE5057" s="8">
        <f>(1+$F5057)*AA5057</f>
        <v>495.54085278699876</v>
      </c>
      <c r="AF5057" s="8">
        <f>(1+$F5057)*AB5057</f>
        <v>594.597652314725</v>
      </c>
      <c r="AG5057" s="8">
        <f>(1+$F5057)*AC5057</f>
        <v>62.378752021390738</v>
      </c>
      <c r="AH5057" s="8">
        <f>(1+$F5057)*$T5057/1000</f>
        <v>51.672039444951388</v>
      </c>
      <c r="AI5057" s="8">
        <f>(1+BWscncns[[#This Row],[pid_error]]*K_p)*BWscncns[[#This Row],[dbw]]/1000</f>
        <v>237.0665197224757</v>
      </c>
      <c r="AJ5057" s="13">
        <f>BWscncns[[#This Row],[Torflow prgrssv alt vote]]/VLOOKUP(BWscncns[[#This Row],[class]],AltBWtotl,2,FALSE)*100</f>
        <v>4.6755846365374573E-3</v>
      </c>
      <c r="AK5057">
        <f>IF(D5057=E5057,1,0)</f>
        <v>1</v>
      </c>
    </row>
    <row r="5058" spans="1:37">
      <c r="A5058" s="1" t="s">
        <v>1996</v>
      </c>
      <c r="B5058" s="1" t="s">
        <v>1997</v>
      </c>
      <c r="C5058">
        <v>64</v>
      </c>
      <c r="D5058">
        <v>1524978554</v>
      </c>
      <c r="E5058">
        <v>1524978554</v>
      </c>
      <c r="F5058" s="2">
        <v>-0.84367236393</v>
      </c>
      <c r="G5058" s="2">
        <v>-0.84367236393</v>
      </c>
      <c r="H5058">
        <v>64031</v>
      </c>
      <c r="I5058" s="2">
        <v>-3.2137489169199999E-2</v>
      </c>
      <c r="J5058" s="2">
        <v>0</v>
      </c>
      <c r="K5058">
        <v>8</v>
      </c>
      <c r="L5058" s="1" t="s">
        <v>11914</v>
      </c>
      <c r="M5058" s="1" t="s">
        <v>1997</v>
      </c>
      <c r="N5058">
        <v>1</v>
      </c>
      <c r="O5058">
        <v>0</v>
      </c>
      <c r="P5058">
        <v>0</v>
      </c>
      <c r="Q5058">
        <v>0</v>
      </c>
      <c r="R5058" s="19">
        <f>BWscncns[[#This Row],[C fx]]*4+BWscncns[[#This Row],[C fg]]*2+BWscncns[[#This Row],[C fm]]</f>
        <v>4</v>
      </c>
      <c r="S5058">
        <v>78</v>
      </c>
      <c r="T5058">
        <v>409600</v>
      </c>
      <c r="U5058" s="13">
        <v>0.19042999999999999</v>
      </c>
      <c r="V5058" s="13">
        <v>5.2512819999999998</v>
      </c>
      <c r="W5058">
        <v>5890</v>
      </c>
      <c r="X5058">
        <v>117</v>
      </c>
      <c r="Z5058" s="10">
        <f>IF($N5058&lt;&gt;0,constants!$L$2,IF($O5058&lt;&gt;0,constants!$M$2,IF($P5058&lt;&gt;0,constants!$N$2,0)))</f>
        <v>10125.48</v>
      </c>
      <c r="AA5058" s="10">
        <f>IF($N5058&lt;&gt;0,constants!$L$2,IF($O5058&lt;&gt;0,constants!$M$2,IF($P5058&lt;&gt;0,constants!$P$2,0)))</f>
        <v>10125.48</v>
      </c>
      <c r="AB5058" s="11">
        <f>constants!$O$2</f>
        <v>4861.32</v>
      </c>
      <c r="AC5058" s="11">
        <f>VLOOKUP(BWscncns[[#This Row],[scanner]],[0]!ScnrAvgBW,2,FALSE)/1000</f>
        <v>509.99709399477808</v>
      </c>
      <c r="AD5058" s="8">
        <f>(1+$F5058)*Z5058</f>
        <v>1582.8923524740635</v>
      </c>
      <c r="AE5058" s="8">
        <f>(1+$F5058)*AA5058</f>
        <v>1582.8923524740635</v>
      </c>
      <c r="AF5058" s="8">
        <f>(1+$F5058)*AB5058</f>
        <v>759.95866377981235</v>
      </c>
      <c r="AG5058" s="8">
        <f>(1+$F5058)*AC5058</f>
        <v>79.726640106773246</v>
      </c>
      <c r="AH5058" s="8">
        <f>(1+$F5058)*$T5058/1000</f>
        <v>64.031799734271999</v>
      </c>
      <c r="AI5058" s="8">
        <f>(1+BWscncns[[#This Row],[pid_error]]*K_p)*BWscncns[[#This Row],[dbw]]/1000</f>
        <v>236.81589986713598</v>
      </c>
      <c r="AJ5058" s="13">
        <f>BWscncns[[#This Row],[Torflow prgrssv alt vote]]/VLOOKUP(BWscncns[[#This Row],[class]],AltBWtotl,2,FALSE)*100</f>
        <v>2.029688498054166E-3</v>
      </c>
      <c r="AK5058">
        <f>IF(D5058=E5058,1,0)</f>
        <v>1</v>
      </c>
    </row>
    <row r="5059" spans="1:37">
      <c r="A5059" s="1" t="s">
        <v>10032</v>
      </c>
      <c r="B5059" s="1" t="s">
        <v>10033</v>
      </c>
      <c r="C5059">
        <v>166</v>
      </c>
      <c r="D5059">
        <v>1524999455</v>
      </c>
      <c r="E5059">
        <v>1524999455</v>
      </c>
      <c r="F5059" s="2">
        <v>-0.46044986548</v>
      </c>
      <c r="G5059" s="2">
        <v>-0.46044986548</v>
      </c>
      <c r="H5059">
        <v>165749</v>
      </c>
      <c r="I5059" s="2">
        <v>-8.0396574550999994E-2</v>
      </c>
      <c r="J5059" s="2">
        <v>0</v>
      </c>
      <c r="K5059">
        <v>6</v>
      </c>
      <c r="L5059" s="1" t="s">
        <v>11794</v>
      </c>
      <c r="M5059" s="1" t="s">
        <v>10033</v>
      </c>
      <c r="N5059">
        <v>0</v>
      </c>
      <c r="O5059">
        <v>0</v>
      </c>
      <c r="P5059">
        <v>1</v>
      </c>
      <c r="Q5059">
        <v>0</v>
      </c>
      <c r="R5059" s="19">
        <f>BWscncns[[#This Row],[C fx]]*4+BWscncns[[#This Row],[C fg]]*2+BWscncns[[#This Row],[C fm]]</f>
        <v>1</v>
      </c>
      <c r="S5059">
        <v>190</v>
      </c>
      <c r="T5059">
        <v>307200</v>
      </c>
      <c r="U5059" s="13">
        <v>0.61848999999999998</v>
      </c>
      <c r="V5059" s="13">
        <v>1.6168419999999999</v>
      </c>
      <c r="W5059">
        <v>4486</v>
      </c>
      <c r="X5059">
        <v>89</v>
      </c>
      <c r="Z5059" s="10">
        <f>IF($N5059&lt;&gt;0,constants!$L$2,IF($O5059&lt;&gt;0,constants!$M$2,IF($P5059&lt;&gt;0,constants!$N$2,0)))</f>
        <v>1117.99</v>
      </c>
      <c r="AA5059" s="10">
        <f>IF($N5059&lt;&gt;0,constants!$L$2,IF($O5059&lt;&gt;0,constants!$M$2,IF($P5059&lt;&gt;0,constants!$P$2,0)))</f>
        <v>4051.45</v>
      </c>
      <c r="AB5059" s="11">
        <f>constants!$O$2</f>
        <v>4861.32</v>
      </c>
      <c r="AC5059" s="11">
        <f>VLOOKUP(BWscncns[[#This Row],[scanner]],[0]!ScnrAvgBW,2,FALSE)/1000</f>
        <v>2386.3111194805197</v>
      </c>
      <c r="AD5059" s="8">
        <f>(1+$F5059)*Z5059</f>
        <v>603.21165489201485</v>
      </c>
      <c r="AE5059" s="8">
        <f>(1+$F5059)*AA5059</f>
        <v>2185.9603925010538</v>
      </c>
      <c r="AF5059" s="8">
        <f>(1+$F5059)*AB5059</f>
        <v>2622.9258599447662</v>
      </c>
      <c r="AG5059" s="8">
        <f>(1+$F5059)*AC5059</f>
        <v>1287.5344855222861</v>
      </c>
      <c r="AH5059" s="8">
        <f>(1+$F5059)*$T5059/1000</f>
        <v>165.74980132454399</v>
      </c>
      <c r="AI5059" s="8">
        <f>(1+BWscncns[[#This Row],[pid_error]]*K_p)*BWscncns[[#This Row],[dbw]]/1000</f>
        <v>236.47490066227201</v>
      </c>
      <c r="AJ5059" s="13">
        <f>BWscncns[[#This Row],[Torflow prgrssv alt vote]]/VLOOKUP(BWscncns[[#This Row],[class]],AltBWtotl,2,FALSE)*100</f>
        <v>4.6639163292969011E-3</v>
      </c>
      <c r="AK5059">
        <f>IF(D5059=E5059,1,0)</f>
        <v>1</v>
      </c>
    </row>
    <row r="5060" spans="1:37">
      <c r="A5060" s="1" t="s">
        <v>11324</v>
      </c>
      <c r="B5060" s="1" t="s">
        <v>11325</v>
      </c>
      <c r="C5060">
        <v>165</v>
      </c>
      <c r="D5060">
        <v>1524884231</v>
      </c>
      <c r="E5060">
        <v>1524884231</v>
      </c>
      <c r="F5060" s="2">
        <v>-0.46148072072700003</v>
      </c>
      <c r="G5060" s="2">
        <v>-0.46148072072700003</v>
      </c>
      <c r="H5060">
        <v>165433</v>
      </c>
      <c r="I5060" s="2">
        <v>-0.17168048392900001</v>
      </c>
      <c r="J5060" s="2">
        <v>0</v>
      </c>
      <c r="K5060">
        <v>7</v>
      </c>
      <c r="L5060" s="1" t="s">
        <v>12033</v>
      </c>
      <c r="M5060" s="1" t="s">
        <v>11325</v>
      </c>
      <c r="N5060">
        <v>0</v>
      </c>
      <c r="O5060">
        <v>0</v>
      </c>
      <c r="P5060">
        <v>1</v>
      </c>
      <c r="Q5060">
        <v>0</v>
      </c>
      <c r="R5060" s="19">
        <f>BWscncns[[#This Row],[C fx]]*4+BWscncns[[#This Row],[C fg]]*2+BWscncns[[#This Row],[C fm]]</f>
        <v>1</v>
      </c>
      <c r="S5060">
        <v>165</v>
      </c>
      <c r="T5060">
        <v>307200</v>
      </c>
      <c r="U5060" s="13">
        <v>0.53710899999999995</v>
      </c>
      <c r="V5060" s="13">
        <v>1.861818</v>
      </c>
      <c r="W5060">
        <v>4742</v>
      </c>
      <c r="X5060">
        <v>94</v>
      </c>
      <c r="Z5060" s="10">
        <f>IF($N5060&lt;&gt;0,constants!$L$2,IF($O5060&lt;&gt;0,constants!$M$2,IF($P5060&lt;&gt;0,constants!$N$2,0)))</f>
        <v>1117.99</v>
      </c>
      <c r="AA5060" s="10">
        <f>IF($N5060&lt;&gt;0,constants!$L$2,IF($O5060&lt;&gt;0,constants!$M$2,IF($P5060&lt;&gt;0,constants!$P$2,0)))</f>
        <v>4051.45</v>
      </c>
      <c r="AB5060" s="11">
        <f>constants!$O$2</f>
        <v>4861.32</v>
      </c>
      <c r="AC5060" s="11">
        <f>VLOOKUP(BWscncns[[#This Row],[scanner]],[0]!ScnrAvgBW,2,FALSE)/1000</f>
        <v>885.64026081730776</v>
      </c>
      <c r="AD5060" s="8">
        <f>(1+$F5060)*Z5060</f>
        <v>602.0591690344213</v>
      </c>
      <c r="AE5060" s="8">
        <f>(1+$F5060)*AA5060</f>
        <v>2181.7839340105957</v>
      </c>
      <c r="AF5060" s="8">
        <f>(1+$F5060)*AB5060</f>
        <v>2617.9145427154203</v>
      </c>
      <c r="AG5060" s="8">
        <f>(1+$F5060)*AC5060</f>
        <v>476.93435495048834</v>
      </c>
      <c r="AH5060" s="8">
        <f>(1+$F5060)*$T5060/1000</f>
        <v>165.4331225926656</v>
      </c>
      <c r="AI5060" s="8">
        <f>(1+BWscncns[[#This Row],[pid_error]]*K_p)*BWscncns[[#This Row],[dbw]]/1000</f>
        <v>236.31656129633279</v>
      </c>
      <c r="AJ5060" s="13">
        <f>BWscncns[[#This Row],[Torflow prgrssv alt vote]]/VLOOKUP(BWscncns[[#This Row],[class]],AltBWtotl,2,FALSE)*100</f>
        <v>4.6607934543012623E-3</v>
      </c>
      <c r="AK5060">
        <f>IF(D5060=E5060,1,0)</f>
        <v>1</v>
      </c>
    </row>
    <row r="5061" spans="1:37">
      <c r="A5061" s="1" t="s">
        <v>10283</v>
      </c>
      <c r="B5061" s="1" t="s">
        <v>10284</v>
      </c>
      <c r="C5061">
        <v>62</v>
      </c>
      <c r="D5061">
        <v>1524988261</v>
      </c>
      <c r="E5061">
        <v>1524988261</v>
      </c>
      <c r="F5061" s="2">
        <v>-0.84802037204799996</v>
      </c>
      <c r="G5061" s="2">
        <v>-0.84802037204799996</v>
      </c>
      <c r="H5061">
        <v>62250</v>
      </c>
      <c r="I5061" s="2">
        <v>2.2960717483E-2</v>
      </c>
      <c r="J5061" s="2">
        <v>0</v>
      </c>
      <c r="K5061">
        <v>8</v>
      </c>
      <c r="L5061" s="1" t="s">
        <v>11951</v>
      </c>
      <c r="M5061" s="1" t="s">
        <v>10284</v>
      </c>
      <c r="N5061">
        <v>0</v>
      </c>
      <c r="O5061">
        <v>0</v>
      </c>
      <c r="P5061">
        <v>1</v>
      </c>
      <c r="Q5061">
        <v>0</v>
      </c>
      <c r="R5061" s="19">
        <f>BWscncns[[#This Row],[C fx]]*4+BWscncns[[#This Row],[C fg]]*2+BWscncns[[#This Row],[C fm]]</f>
        <v>1</v>
      </c>
      <c r="S5061">
        <v>62</v>
      </c>
      <c r="T5061">
        <v>409600</v>
      </c>
      <c r="U5061" s="13">
        <v>0.151367</v>
      </c>
      <c r="V5061" s="13">
        <v>6.606452</v>
      </c>
      <c r="W5061">
        <v>6050</v>
      </c>
      <c r="X5061">
        <v>121</v>
      </c>
      <c r="Z5061" s="10">
        <f>IF($N5061&lt;&gt;0,constants!$L$2,IF($O5061&lt;&gt;0,constants!$M$2,IF($P5061&lt;&gt;0,constants!$N$2,0)))</f>
        <v>1117.99</v>
      </c>
      <c r="AA5061" s="10">
        <f>IF($N5061&lt;&gt;0,constants!$L$2,IF($O5061&lt;&gt;0,constants!$M$2,IF($P5061&lt;&gt;0,constants!$P$2,0)))</f>
        <v>4051.45</v>
      </c>
      <c r="AB5061" s="11">
        <f>constants!$O$2</f>
        <v>4861.32</v>
      </c>
      <c r="AC5061" s="11">
        <f>VLOOKUP(BWscncns[[#This Row],[scanner]],[0]!ScnrAvgBW,2,FALSE)/1000</f>
        <v>509.99709399477808</v>
      </c>
      <c r="AD5061" s="8">
        <f>(1+$F5061)*Z5061</f>
        <v>169.91170425405653</v>
      </c>
      <c r="AE5061" s="8">
        <f>(1+$F5061)*AA5061</f>
        <v>615.73786366613058</v>
      </c>
      <c r="AF5061" s="8">
        <f>(1+$F5061)*AB5061</f>
        <v>738.82160495561675</v>
      </c>
      <c r="AG5061" s="8">
        <f>(1+$F5061)*AC5061</f>
        <v>77.50916860192757</v>
      </c>
      <c r="AH5061" s="8">
        <f>(1+$F5061)*$T5061/1000</f>
        <v>62.250855609139215</v>
      </c>
      <c r="AI5061" s="8">
        <f>(1+BWscncns[[#This Row],[pid_error]]*K_p)*BWscncns[[#This Row],[dbw]]/1000</f>
        <v>235.92542780456961</v>
      </c>
      <c r="AJ5061" s="13">
        <f>BWscncns[[#This Row],[Torflow prgrssv alt vote]]/VLOOKUP(BWscncns[[#This Row],[class]],AltBWtotl,2,FALSE)*100</f>
        <v>4.6530792576822532E-3</v>
      </c>
      <c r="AK5061">
        <f>IF(D5061=E5061,1,0)</f>
        <v>1</v>
      </c>
    </row>
    <row r="5062" spans="1:37">
      <c r="A5062" s="1" t="s">
        <v>7467</v>
      </c>
      <c r="B5062" s="1" t="s">
        <v>7468</v>
      </c>
      <c r="C5062">
        <v>163</v>
      </c>
      <c r="D5062">
        <v>1524999455</v>
      </c>
      <c r="E5062">
        <v>1524999455</v>
      </c>
      <c r="F5062" s="2">
        <v>-0.46795329134300001</v>
      </c>
      <c r="G5062" s="2">
        <v>-0.46795329134300001</v>
      </c>
      <c r="H5062">
        <v>163444</v>
      </c>
      <c r="I5062" s="2">
        <v>-7.8970675369500004E-2</v>
      </c>
      <c r="J5062" s="2">
        <v>0</v>
      </c>
      <c r="K5062">
        <v>6</v>
      </c>
      <c r="L5062" s="1" t="s">
        <v>11794</v>
      </c>
      <c r="M5062" s="1" t="s">
        <v>7468</v>
      </c>
      <c r="N5062">
        <v>0</v>
      </c>
      <c r="O5062">
        <v>0</v>
      </c>
      <c r="P5062">
        <v>1</v>
      </c>
      <c r="Q5062">
        <v>0</v>
      </c>
      <c r="R5062" s="19">
        <f>BWscncns[[#This Row],[C fx]]*4+BWscncns[[#This Row],[C fg]]*2+BWscncns[[#This Row],[C fm]]</f>
        <v>1</v>
      </c>
      <c r="S5062">
        <v>180</v>
      </c>
      <c r="T5062">
        <v>307200</v>
      </c>
      <c r="U5062" s="13">
        <v>0.58593799999999996</v>
      </c>
      <c r="V5062" s="13">
        <v>1.7066669999999999</v>
      </c>
      <c r="W5062">
        <v>4577</v>
      </c>
      <c r="X5062">
        <v>91</v>
      </c>
      <c r="Z5062" s="10">
        <f>IF($N5062&lt;&gt;0,constants!$L$2,IF($O5062&lt;&gt;0,constants!$M$2,IF($P5062&lt;&gt;0,constants!$N$2,0)))</f>
        <v>1117.99</v>
      </c>
      <c r="AA5062" s="10">
        <f>IF($N5062&lt;&gt;0,constants!$L$2,IF($O5062&lt;&gt;0,constants!$M$2,IF($P5062&lt;&gt;0,constants!$P$2,0)))</f>
        <v>4051.45</v>
      </c>
      <c r="AB5062" s="11">
        <f>constants!$O$2</f>
        <v>4861.32</v>
      </c>
      <c r="AC5062" s="11">
        <f>VLOOKUP(BWscncns[[#This Row],[scanner]],[0]!ScnrAvgBW,2,FALSE)/1000</f>
        <v>2386.3111194805197</v>
      </c>
      <c r="AD5062" s="8">
        <f>(1+$F5062)*Z5062</f>
        <v>594.82289981143947</v>
      </c>
      <c r="AE5062" s="8">
        <f>(1+$F5062)*AA5062</f>
        <v>2155.5606377884023</v>
      </c>
      <c r="AF5062" s="8">
        <f>(1+$F5062)*AB5062</f>
        <v>2586.4493057284471</v>
      </c>
      <c r="AG5062" s="8">
        <f>(1+$F5062)*AC5062</f>
        <v>1269.6289769512116</v>
      </c>
      <c r="AH5062" s="8">
        <f>(1+$F5062)*$T5062/1000</f>
        <v>163.44474889943038</v>
      </c>
      <c r="AI5062" s="8">
        <f>(1+BWscncns[[#This Row],[pid_error]]*K_p)*BWscncns[[#This Row],[dbw]]/1000</f>
        <v>235.3223744497152</v>
      </c>
      <c r="AJ5062" s="13">
        <f>BWscncns[[#This Row],[Torflow prgrssv alt vote]]/VLOOKUP(BWscncns[[#This Row],[class]],AltBWtotl,2,FALSE)*100</f>
        <v>4.641185435626442E-3</v>
      </c>
      <c r="AK5062">
        <f>IF(D5062=E5062,1,0)</f>
        <v>1</v>
      </c>
    </row>
    <row r="5063" spans="1:37">
      <c r="A5063" s="1" t="s">
        <v>2342</v>
      </c>
      <c r="B5063" s="1" t="s">
        <v>28</v>
      </c>
      <c r="C5063">
        <v>124</v>
      </c>
      <c r="D5063">
        <v>1525006228</v>
      </c>
      <c r="E5063">
        <v>1525006228</v>
      </c>
      <c r="F5063" s="2">
        <v>-0.63966682097399996</v>
      </c>
      <c r="G5063" s="2">
        <v>-0.63966682097399996</v>
      </c>
      <c r="H5063">
        <v>124270</v>
      </c>
      <c r="I5063" s="2">
        <v>-0.18977919785200001</v>
      </c>
      <c r="J5063" s="2">
        <v>0</v>
      </c>
      <c r="K5063">
        <v>7</v>
      </c>
      <c r="L5063" s="1" t="s">
        <v>11834</v>
      </c>
      <c r="M5063" s="1" t="s">
        <v>28</v>
      </c>
      <c r="N5063">
        <v>0</v>
      </c>
      <c r="O5063">
        <v>0</v>
      </c>
      <c r="P5063">
        <v>1</v>
      </c>
      <c r="Q5063">
        <v>0</v>
      </c>
      <c r="R5063" s="19">
        <f>BWscncns[[#This Row],[C fx]]*4+BWscncns[[#This Row],[C fg]]*2+BWscncns[[#This Row],[C fm]]</f>
        <v>1</v>
      </c>
      <c r="S5063">
        <v>173</v>
      </c>
      <c r="T5063">
        <v>344878</v>
      </c>
      <c r="U5063" s="13">
        <v>0.50162700000000005</v>
      </c>
      <c r="V5063" s="13">
        <v>1.993514</v>
      </c>
      <c r="W5063">
        <v>4848</v>
      </c>
      <c r="X5063">
        <v>96</v>
      </c>
      <c r="Z5063" s="10">
        <f>IF($N5063&lt;&gt;0,constants!$L$2,IF($O5063&lt;&gt;0,constants!$M$2,IF($P5063&lt;&gt;0,constants!$N$2,0)))</f>
        <v>1117.99</v>
      </c>
      <c r="AA5063" s="10">
        <f>IF($N5063&lt;&gt;0,constants!$L$2,IF($O5063&lt;&gt;0,constants!$M$2,IF($P5063&lt;&gt;0,constants!$P$2,0)))</f>
        <v>4051.45</v>
      </c>
      <c r="AB5063" s="11">
        <f>constants!$O$2</f>
        <v>4861.32</v>
      </c>
      <c r="AC5063" s="11">
        <f>VLOOKUP(BWscncns[[#This Row],[scanner]],[0]!ScnrAvgBW,2,FALSE)/1000</f>
        <v>885.64026081730776</v>
      </c>
      <c r="AD5063" s="8">
        <f>(1+$F5063)*Z5063</f>
        <v>402.84889081927781</v>
      </c>
      <c r="AE5063" s="8">
        <f>(1+$F5063)*AA5063</f>
        <v>1459.8718581648877</v>
      </c>
      <c r="AF5063" s="8">
        <f>(1+$F5063)*AB5063</f>
        <v>1751.6948898626745</v>
      </c>
      <c r="AG5063" s="8">
        <f>(1+$F5063)*AC5063</f>
        <v>319.12557065371635</v>
      </c>
      <c r="AH5063" s="8">
        <f>(1+$F5063)*$T5063/1000</f>
        <v>124.27098611612884</v>
      </c>
      <c r="AI5063" s="8">
        <f>(1+BWscncns[[#This Row],[pid_error]]*K_p)*BWscncns[[#This Row],[dbw]]/1000</f>
        <v>234.57449305806443</v>
      </c>
      <c r="AJ5063" s="13">
        <f>BWscncns[[#This Row],[Torflow prgrssv alt vote]]/VLOOKUP(BWscncns[[#This Row],[class]],AltBWtotl,2,FALSE)*100</f>
        <v>4.6264352180552387E-3</v>
      </c>
      <c r="AK5063">
        <f>IF(D5063=E5063,1,0)</f>
        <v>1</v>
      </c>
    </row>
    <row r="5064" spans="1:37">
      <c r="A5064" s="1" t="s">
        <v>8249</v>
      </c>
      <c r="B5064" s="1" t="s">
        <v>8250</v>
      </c>
      <c r="C5064">
        <v>162</v>
      </c>
      <c r="D5064">
        <v>1524999455</v>
      </c>
      <c r="E5064">
        <v>1524999455</v>
      </c>
      <c r="F5064" s="2">
        <v>-0.47336884720099998</v>
      </c>
      <c r="G5064" s="2">
        <v>-0.47336884720099998</v>
      </c>
      <c r="H5064">
        <v>161781</v>
      </c>
      <c r="I5064" s="2">
        <v>-3.6699643588700001E-3</v>
      </c>
      <c r="J5064" s="2">
        <v>0</v>
      </c>
      <c r="K5064">
        <v>6</v>
      </c>
      <c r="L5064" s="1" t="s">
        <v>11794</v>
      </c>
      <c r="M5064" s="1" t="s">
        <v>8250</v>
      </c>
      <c r="N5064">
        <v>0</v>
      </c>
      <c r="O5064">
        <v>0</v>
      </c>
      <c r="P5064">
        <v>1</v>
      </c>
      <c r="Q5064">
        <v>0</v>
      </c>
      <c r="R5064" s="19">
        <f>BWscncns[[#This Row],[C fx]]*4+BWscncns[[#This Row],[C fg]]*2+BWscncns[[#This Row],[C fm]]</f>
        <v>1</v>
      </c>
      <c r="S5064">
        <v>188</v>
      </c>
      <c r="T5064">
        <v>307200</v>
      </c>
      <c r="U5064" s="13">
        <v>0.61197900000000005</v>
      </c>
      <c r="V5064" s="13">
        <v>1.6340429999999999</v>
      </c>
      <c r="W5064">
        <v>4500</v>
      </c>
      <c r="X5064">
        <v>90</v>
      </c>
      <c r="Z5064" s="10">
        <f>IF($N5064&lt;&gt;0,constants!$L$2,IF($O5064&lt;&gt;0,constants!$M$2,IF($P5064&lt;&gt;0,constants!$N$2,0)))</f>
        <v>1117.99</v>
      </c>
      <c r="AA5064" s="10">
        <f>IF($N5064&lt;&gt;0,constants!$L$2,IF($O5064&lt;&gt;0,constants!$M$2,IF($P5064&lt;&gt;0,constants!$P$2,0)))</f>
        <v>4051.45</v>
      </c>
      <c r="AB5064" s="11">
        <f>constants!$O$2</f>
        <v>4861.32</v>
      </c>
      <c r="AC5064" s="11">
        <f>VLOOKUP(BWscncns[[#This Row],[scanner]],[0]!ScnrAvgBW,2,FALSE)/1000</f>
        <v>2386.3111194805197</v>
      </c>
      <c r="AD5064" s="8">
        <f>(1+$F5064)*Z5064</f>
        <v>588.76836251775399</v>
      </c>
      <c r="AE5064" s="8">
        <f>(1+$F5064)*AA5064</f>
        <v>2133.6197840075083</v>
      </c>
      <c r="AF5064" s="8">
        <f>(1+$F5064)*AB5064</f>
        <v>2560.1225557248345</v>
      </c>
      <c r="AG5064" s="8">
        <f>(1+$F5064)*AC5064</f>
        <v>1256.7057757890982</v>
      </c>
      <c r="AH5064" s="8">
        <f>(1+$F5064)*$T5064/1000</f>
        <v>161.78109013985278</v>
      </c>
      <c r="AI5064" s="8">
        <f>(1+BWscncns[[#This Row],[pid_error]]*K_p)*BWscncns[[#This Row],[dbw]]/1000</f>
        <v>234.49054506992638</v>
      </c>
      <c r="AJ5064" s="13">
        <f>BWscncns[[#This Row],[Torflow prgrssv alt vote]]/VLOOKUP(BWscncns[[#This Row],[class]],AltBWtotl,2,FALSE)*100</f>
        <v>4.6247795396234378E-3</v>
      </c>
      <c r="AK5064">
        <f>IF(D5064=E5064,1,0)</f>
        <v>1</v>
      </c>
    </row>
    <row r="5065" spans="1:37">
      <c r="A5065" s="1" t="s">
        <v>11115</v>
      </c>
      <c r="B5065" s="1" t="s">
        <v>11116</v>
      </c>
      <c r="C5065">
        <v>162</v>
      </c>
      <c r="D5065">
        <v>1524935799</v>
      </c>
      <c r="E5065">
        <v>1524935799</v>
      </c>
      <c r="F5065" s="2">
        <v>-0.47401679333199997</v>
      </c>
      <c r="G5065" s="2">
        <v>-0.47401679333199997</v>
      </c>
      <c r="H5065">
        <v>161582</v>
      </c>
      <c r="I5065" s="2">
        <v>-0.13720304843700001</v>
      </c>
      <c r="J5065" s="2">
        <v>0</v>
      </c>
      <c r="K5065">
        <v>6</v>
      </c>
      <c r="L5065" s="1" t="s">
        <v>11752</v>
      </c>
      <c r="M5065" s="1" t="s">
        <v>11116</v>
      </c>
      <c r="N5065">
        <v>0</v>
      </c>
      <c r="O5065">
        <v>0</v>
      </c>
      <c r="P5065">
        <v>1</v>
      </c>
      <c r="Q5065">
        <v>0</v>
      </c>
      <c r="R5065" s="19">
        <f>BWscncns[[#This Row],[C fx]]*4+BWscncns[[#This Row],[C fg]]*2+BWscncns[[#This Row],[C fm]]</f>
        <v>1</v>
      </c>
      <c r="S5065">
        <v>227</v>
      </c>
      <c r="T5065">
        <v>307200</v>
      </c>
      <c r="U5065" s="13">
        <v>0.73893200000000003</v>
      </c>
      <c r="V5065" s="13">
        <v>1.3533040000000001</v>
      </c>
      <c r="W5065">
        <v>4166</v>
      </c>
      <c r="X5065">
        <v>83</v>
      </c>
      <c r="Z5065" s="10">
        <f>IF($N5065&lt;&gt;0,constants!$L$2,IF($O5065&lt;&gt;0,constants!$M$2,IF($P5065&lt;&gt;0,constants!$N$2,0)))</f>
        <v>1117.99</v>
      </c>
      <c r="AA5065" s="10">
        <f>IF($N5065&lt;&gt;0,constants!$L$2,IF($O5065&lt;&gt;0,constants!$M$2,IF($P5065&lt;&gt;0,constants!$P$2,0)))</f>
        <v>4051.45</v>
      </c>
      <c r="AB5065" s="11">
        <f>constants!$O$2</f>
        <v>4861.32</v>
      </c>
      <c r="AC5065" s="11">
        <f>VLOOKUP(BWscncns[[#This Row],[scanner]],[0]!ScnrAvgBW,2,FALSE)/1000</f>
        <v>2386.3111194805197</v>
      </c>
      <c r="AD5065" s="8">
        <f>(1+$F5065)*Z5065</f>
        <v>588.04396522275738</v>
      </c>
      <c r="AE5065" s="8">
        <f>(1+$F5065)*AA5065</f>
        <v>2130.9946626550686</v>
      </c>
      <c r="AF5065" s="8">
        <f>(1+$F5065)*AB5065</f>
        <v>2556.9726822392818</v>
      </c>
      <c r="AG5065" s="8">
        <f>(1+$F5065)*AC5065</f>
        <v>1255.1595747318686</v>
      </c>
      <c r="AH5065" s="8">
        <f>(1+$F5065)*$T5065/1000</f>
        <v>161.5820410884096</v>
      </c>
      <c r="AI5065" s="8">
        <f>(1+BWscncns[[#This Row],[pid_error]]*K_p)*BWscncns[[#This Row],[dbw]]/1000</f>
        <v>234.39102054420482</v>
      </c>
      <c r="AJ5065" s="13">
        <f>BWscncns[[#This Row],[Torflow prgrssv alt vote]]/VLOOKUP(BWscncns[[#This Row],[class]],AltBWtotl,2,FALSE)*100</f>
        <v>4.6228166502877057E-3</v>
      </c>
      <c r="AK5065">
        <f>IF(D5065=E5065,1,0)</f>
        <v>1</v>
      </c>
    </row>
    <row r="5066" spans="1:37">
      <c r="A5066" s="1" t="s">
        <v>6194</v>
      </c>
      <c r="B5066" s="1" t="s">
        <v>49</v>
      </c>
      <c r="C5066">
        <v>160</v>
      </c>
      <c r="D5066">
        <v>1525002309</v>
      </c>
      <c r="E5066">
        <v>1525002309</v>
      </c>
      <c r="F5066" s="2">
        <v>-0.47999686109700002</v>
      </c>
      <c r="G5066" s="2">
        <v>-0.47999686109700002</v>
      </c>
      <c r="H5066">
        <v>159744</v>
      </c>
      <c r="I5066" s="2">
        <v>-8.3340650950399997E-2</v>
      </c>
      <c r="J5066" s="2">
        <v>0</v>
      </c>
      <c r="K5066">
        <v>6</v>
      </c>
      <c r="L5066" s="1" t="s">
        <v>11780</v>
      </c>
      <c r="M5066" s="1" t="s">
        <v>49</v>
      </c>
      <c r="N5066">
        <v>0</v>
      </c>
      <c r="O5066">
        <v>0</v>
      </c>
      <c r="P5066">
        <v>1</v>
      </c>
      <c r="Q5066">
        <v>0</v>
      </c>
      <c r="R5066" s="19">
        <f>BWscncns[[#This Row],[C fx]]*4+BWscncns[[#This Row],[C fg]]*2+BWscncns[[#This Row],[C fm]]</f>
        <v>1</v>
      </c>
      <c r="S5066">
        <v>185</v>
      </c>
      <c r="T5066">
        <v>307200</v>
      </c>
      <c r="U5066" s="13">
        <v>0.60221400000000003</v>
      </c>
      <c r="V5066" s="13">
        <v>1.660541</v>
      </c>
      <c r="W5066">
        <v>4527</v>
      </c>
      <c r="X5066">
        <v>90</v>
      </c>
      <c r="Z5066" s="10">
        <f>IF($N5066&lt;&gt;0,constants!$L$2,IF($O5066&lt;&gt;0,constants!$M$2,IF($P5066&lt;&gt;0,constants!$N$2,0)))</f>
        <v>1117.99</v>
      </c>
      <c r="AA5066" s="10">
        <f>IF($N5066&lt;&gt;0,constants!$L$2,IF($O5066&lt;&gt;0,constants!$M$2,IF($P5066&lt;&gt;0,constants!$P$2,0)))</f>
        <v>4051.45</v>
      </c>
      <c r="AB5066" s="11">
        <f>constants!$O$2</f>
        <v>4861.32</v>
      </c>
      <c r="AC5066" s="11">
        <f>VLOOKUP(BWscncns[[#This Row],[scanner]],[0]!ScnrAvgBW,2,FALSE)/1000</f>
        <v>2386.3111194805197</v>
      </c>
      <c r="AD5066" s="8">
        <f>(1+$F5066)*Z5066</f>
        <v>581.35830926216499</v>
      </c>
      <c r="AE5066" s="8">
        <f>(1+$F5066)*AA5066</f>
        <v>2106.7667171085591</v>
      </c>
      <c r="AF5066" s="8">
        <f>(1+$F5066)*AB5066</f>
        <v>2527.9016592119319</v>
      </c>
      <c r="AG5066" s="8">
        <f>(1+$F5066)*AC5066</f>
        <v>1240.889272529002</v>
      </c>
      <c r="AH5066" s="8">
        <f>(1+$F5066)*$T5066/1000</f>
        <v>159.74496427100161</v>
      </c>
      <c r="AI5066" s="8">
        <f>(1+BWscncns[[#This Row],[pid_error]]*K_p)*BWscncns[[#This Row],[dbw]]/1000</f>
        <v>233.4724821355008</v>
      </c>
      <c r="AJ5066" s="13">
        <f>BWscncns[[#This Row],[Torflow prgrssv alt vote]]/VLOOKUP(BWscncns[[#This Row],[class]],AltBWtotl,2,FALSE)*100</f>
        <v>4.6047006207579613E-3</v>
      </c>
      <c r="AK5066">
        <f>IF(D5066=E5066,1,0)</f>
        <v>1</v>
      </c>
    </row>
    <row r="5067" spans="1:37">
      <c r="A5067" s="1" t="s">
        <v>9511</v>
      </c>
      <c r="B5067" s="1" t="s">
        <v>9512</v>
      </c>
      <c r="C5067">
        <v>158</v>
      </c>
      <c r="D5067">
        <v>1524999455</v>
      </c>
      <c r="E5067">
        <v>1524999455</v>
      </c>
      <c r="F5067" s="2">
        <v>-0.48490702254399998</v>
      </c>
      <c r="G5067" s="2">
        <v>-0.48490702254399998</v>
      </c>
      <c r="H5067">
        <v>158236</v>
      </c>
      <c r="I5067" s="2">
        <v>-9.6173609645899993E-2</v>
      </c>
      <c r="J5067" s="2">
        <v>0</v>
      </c>
      <c r="K5067">
        <v>6</v>
      </c>
      <c r="L5067" s="1" t="s">
        <v>11794</v>
      </c>
      <c r="M5067" s="1" t="s">
        <v>9512</v>
      </c>
      <c r="N5067">
        <v>0</v>
      </c>
      <c r="O5067">
        <v>0</v>
      </c>
      <c r="P5067">
        <v>1</v>
      </c>
      <c r="Q5067">
        <v>0</v>
      </c>
      <c r="R5067" s="19">
        <f>BWscncns[[#This Row],[C fx]]*4+BWscncns[[#This Row],[C fg]]*2+BWscncns[[#This Row],[C fm]]</f>
        <v>1</v>
      </c>
      <c r="S5067">
        <v>158</v>
      </c>
      <c r="T5067">
        <v>307200</v>
      </c>
      <c r="U5067" s="13">
        <v>0.51432299999999997</v>
      </c>
      <c r="V5067" s="13">
        <v>1.944304</v>
      </c>
      <c r="W5067">
        <v>4817</v>
      </c>
      <c r="X5067">
        <v>96</v>
      </c>
      <c r="Z5067" s="10">
        <f>IF($N5067&lt;&gt;0,constants!$L$2,IF($O5067&lt;&gt;0,constants!$M$2,IF($P5067&lt;&gt;0,constants!$N$2,0)))</f>
        <v>1117.99</v>
      </c>
      <c r="AA5067" s="10">
        <f>IF($N5067&lt;&gt;0,constants!$L$2,IF($O5067&lt;&gt;0,constants!$M$2,IF($P5067&lt;&gt;0,constants!$P$2,0)))</f>
        <v>4051.45</v>
      </c>
      <c r="AB5067" s="11">
        <f>constants!$O$2</f>
        <v>4861.32</v>
      </c>
      <c r="AC5067" s="11">
        <f>VLOOKUP(BWscncns[[#This Row],[scanner]],[0]!ScnrAvgBW,2,FALSE)/1000</f>
        <v>2386.3111194805197</v>
      </c>
      <c r="AD5067" s="8">
        <f>(1+$F5067)*Z5067</f>
        <v>575.86879786603345</v>
      </c>
      <c r="AE5067" s="8">
        <f>(1+$F5067)*AA5067</f>
        <v>2086.8734435141114</v>
      </c>
      <c r="AF5067" s="8">
        <f>(1+$F5067)*AB5067</f>
        <v>2504.0317931664017</v>
      </c>
      <c r="AG5067" s="8">
        <f>(1+$F5067)*AC5067</f>
        <v>1229.1720996695815</v>
      </c>
      <c r="AH5067" s="8">
        <f>(1+$F5067)*$T5067/1000</f>
        <v>158.2365626744832</v>
      </c>
      <c r="AI5067" s="8">
        <f>(1+BWscncns[[#This Row],[pid_error]]*K_p)*BWscncns[[#This Row],[dbw]]/1000</f>
        <v>232.71828133724162</v>
      </c>
      <c r="AJ5067" s="13">
        <f>BWscncns[[#This Row],[Torflow prgrssv alt vote]]/VLOOKUP(BWscncns[[#This Row],[class]],AltBWtotl,2,FALSE)*100</f>
        <v>4.5898257676182897E-3</v>
      </c>
      <c r="AK5067">
        <f>IF(D5067=E5067,1,0)</f>
        <v>1</v>
      </c>
    </row>
    <row r="5068" spans="1:37">
      <c r="A5068" s="1" t="s">
        <v>8128</v>
      </c>
      <c r="B5068" s="1" t="s">
        <v>8129</v>
      </c>
      <c r="C5068">
        <v>158</v>
      </c>
      <c r="D5068">
        <v>1524978530</v>
      </c>
      <c r="E5068">
        <v>1524978530</v>
      </c>
      <c r="F5068" s="2">
        <v>-0.48687268473099998</v>
      </c>
      <c r="G5068" s="2">
        <v>-0.48687268473099998</v>
      </c>
      <c r="H5068">
        <v>157632</v>
      </c>
      <c r="I5068" s="2">
        <v>-0.13683440713799999</v>
      </c>
      <c r="J5068" s="2">
        <v>0</v>
      </c>
      <c r="K5068">
        <v>6</v>
      </c>
      <c r="L5068" s="1" t="s">
        <v>11687</v>
      </c>
      <c r="M5068" s="1" t="s">
        <v>8129</v>
      </c>
      <c r="N5068">
        <v>0</v>
      </c>
      <c r="O5068">
        <v>0</v>
      </c>
      <c r="P5068">
        <v>1</v>
      </c>
      <c r="Q5068">
        <v>0</v>
      </c>
      <c r="R5068" s="19">
        <f>BWscncns[[#This Row],[C fx]]*4+BWscncns[[#This Row],[C fg]]*2+BWscncns[[#This Row],[C fm]]</f>
        <v>1</v>
      </c>
      <c r="S5068">
        <v>224</v>
      </c>
      <c r="T5068">
        <v>307200</v>
      </c>
      <c r="U5068" s="13">
        <v>0.72916700000000001</v>
      </c>
      <c r="V5068" s="13">
        <v>1.371429</v>
      </c>
      <c r="W5068">
        <v>4202</v>
      </c>
      <c r="X5068">
        <v>84</v>
      </c>
      <c r="Z5068" s="10">
        <f>IF($N5068&lt;&gt;0,constants!$L$2,IF($O5068&lt;&gt;0,constants!$M$2,IF($P5068&lt;&gt;0,constants!$N$2,0)))</f>
        <v>1117.99</v>
      </c>
      <c r="AA5068" s="10">
        <f>IF($N5068&lt;&gt;0,constants!$L$2,IF($O5068&lt;&gt;0,constants!$M$2,IF($P5068&lt;&gt;0,constants!$P$2,0)))</f>
        <v>4051.45</v>
      </c>
      <c r="AB5068" s="11">
        <f>constants!$O$2</f>
        <v>4861.32</v>
      </c>
      <c r="AC5068" s="11">
        <f>VLOOKUP(BWscncns[[#This Row],[scanner]],[0]!ScnrAvgBW,2,FALSE)/1000</f>
        <v>2386.3111194805197</v>
      </c>
      <c r="AD5068" s="8">
        <f>(1+$F5068)*Z5068</f>
        <v>573.6712071975893</v>
      </c>
      <c r="AE5068" s="8">
        <f>(1+$F5068)*AA5068</f>
        <v>2078.9096614465902</v>
      </c>
      <c r="AF5068" s="8">
        <f>(1+$F5068)*AB5068</f>
        <v>2494.4760802634951</v>
      </c>
      <c r="AG5068" s="8">
        <f>(1+$F5068)*AC5068</f>
        <v>1224.481418135601</v>
      </c>
      <c r="AH5068" s="8">
        <f>(1+$F5068)*$T5068/1000</f>
        <v>157.63271125063682</v>
      </c>
      <c r="AI5068" s="8">
        <f>(1+BWscncns[[#This Row],[pid_error]]*K_p)*BWscncns[[#This Row],[dbw]]/1000</f>
        <v>232.41635562531843</v>
      </c>
      <c r="AJ5068" s="13">
        <f>BWscncns[[#This Row],[Torflow prgrssv alt vote]]/VLOOKUP(BWscncns[[#This Row],[class]],AltBWtotl,2,FALSE)*100</f>
        <v>4.5838709865648692E-3</v>
      </c>
      <c r="AK5068">
        <f>IF(D5068=E5068,1,0)</f>
        <v>1</v>
      </c>
    </row>
    <row r="5069" spans="1:37">
      <c r="A5069" s="1" t="s">
        <v>2433</v>
      </c>
      <c r="B5069" s="1" t="s">
        <v>2434</v>
      </c>
      <c r="C5069">
        <v>200</v>
      </c>
      <c r="D5069">
        <v>1525007235</v>
      </c>
      <c r="E5069">
        <v>1525007235</v>
      </c>
      <c r="F5069" s="2">
        <v>-0.23723167266299999</v>
      </c>
      <c r="G5069" s="2">
        <v>-0.23723167266299999</v>
      </c>
      <c r="H5069">
        <v>199955</v>
      </c>
      <c r="I5069" s="2">
        <v>0.27276546896600001</v>
      </c>
      <c r="J5069" s="2">
        <v>0</v>
      </c>
      <c r="K5069">
        <v>6</v>
      </c>
      <c r="L5069" s="1" t="s">
        <v>11552</v>
      </c>
      <c r="M5069" s="1" t="s">
        <v>2434</v>
      </c>
      <c r="N5069">
        <v>0</v>
      </c>
      <c r="O5069">
        <v>0</v>
      </c>
      <c r="P5069">
        <v>1</v>
      </c>
      <c r="Q5069">
        <v>0</v>
      </c>
      <c r="R5069" s="19">
        <f>BWscncns[[#This Row],[C fx]]*4+BWscncns[[#This Row],[C fg]]*2+BWscncns[[#This Row],[C fm]]</f>
        <v>1</v>
      </c>
      <c r="S5069">
        <v>149</v>
      </c>
      <c r="T5069">
        <v>262144</v>
      </c>
      <c r="U5069" s="13">
        <v>0.56838999999999995</v>
      </c>
      <c r="V5069" s="13">
        <v>1.7593559999999999</v>
      </c>
      <c r="W5069">
        <v>4639</v>
      </c>
      <c r="X5069">
        <v>92</v>
      </c>
      <c r="Z5069" s="10">
        <f>IF($N5069&lt;&gt;0,constants!$L$2,IF($O5069&lt;&gt;0,constants!$M$2,IF($P5069&lt;&gt;0,constants!$N$2,0)))</f>
        <v>1117.99</v>
      </c>
      <c r="AA5069" s="10">
        <f>IF($N5069&lt;&gt;0,constants!$L$2,IF($O5069&lt;&gt;0,constants!$M$2,IF($P5069&lt;&gt;0,constants!$P$2,0)))</f>
        <v>4051.45</v>
      </c>
      <c r="AB5069" s="11">
        <f>constants!$O$2</f>
        <v>4861.32</v>
      </c>
      <c r="AC5069" s="11">
        <f>VLOOKUP(BWscncns[[#This Row],[scanner]],[0]!ScnrAvgBW,2,FALSE)/1000</f>
        <v>2386.3111194805197</v>
      </c>
      <c r="AD5069" s="8">
        <f>(1+$F5069)*Z5069</f>
        <v>852.76736227949266</v>
      </c>
      <c r="AE5069" s="8">
        <f>(1+$F5069)*AA5069</f>
        <v>3090.3177397894888</v>
      </c>
      <c r="AF5069" s="8">
        <f>(1+$F5069)*AB5069</f>
        <v>3708.0609250499051</v>
      </c>
      <c r="AG5069" s="8">
        <f>(1+$F5069)*AC5069</f>
        <v>1820.20254111184</v>
      </c>
      <c r="AH5069" s="8">
        <f>(1+$F5069)*$T5069/1000</f>
        <v>199.95514040143055</v>
      </c>
      <c r="AI5069" s="8">
        <f>(1+BWscncns[[#This Row],[pid_error]]*K_p)*BWscncns[[#This Row],[dbw]]/1000</f>
        <v>231.04957020071527</v>
      </c>
      <c r="AJ5069" s="13">
        <f>BWscncns[[#This Row],[Torflow prgrssv alt vote]]/VLOOKUP(BWscncns[[#This Row],[class]],AltBWtotl,2,FALSE)*100</f>
        <v>4.5569143292511372E-3</v>
      </c>
      <c r="AK5069">
        <f>IF(D5069=E5069,1,0)</f>
        <v>1</v>
      </c>
    </row>
    <row r="5070" spans="1:37">
      <c r="A5070" s="1" t="s">
        <v>10467</v>
      </c>
      <c r="B5070" s="1" t="s">
        <v>10468</v>
      </c>
      <c r="C5070">
        <v>151</v>
      </c>
      <c r="D5070">
        <v>1525007235</v>
      </c>
      <c r="E5070">
        <v>1525007235</v>
      </c>
      <c r="F5070" s="2">
        <v>-0.50947023849600004</v>
      </c>
      <c r="G5070" s="2">
        <v>-0.50947023849600004</v>
      </c>
      <c r="H5070">
        <v>150690</v>
      </c>
      <c r="I5070" s="2">
        <v>-7.5468621306500006E-2</v>
      </c>
      <c r="J5070" s="2">
        <v>0</v>
      </c>
      <c r="K5070">
        <v>6</v>
      </c>
      <c r="L5070" s="1" t="s">
        <v>11552</v>
      </c>
      <c r="M5070" s="1" t="s">
        <v>10468</v>
      </c>
      <c r="N5070">
        <v>0</v>
      </c>
      <c r="O5070">
        <v>0</v>
      </c>
      <c r="P5070">
        <v>1</v>
      </c>
      <c r="Q5070">
        <v>0</v>
      </c>
      <c r="R5070" s="19">
        <f>BWscncns[[#This Row],[C fx]]*4+BWscncns[[#This Row],[C fg]]*2+BWscncns[[#This Row],[C fm]]</f>
        <v>1</v>
      </c>
      <c r="S5070">
        <v>174</v>
      </c>
      <c r="T5070">
        <v>307200</v>
      </c>
      <c r="U5070" s="13">
        <v>0.56640599999999997</v>
      </c>
      <c r="V5070" s="13">
        <v>1.765517</v>
      </c>
      <c r="W5070">
        <v>4647</v>
      </c>
      <c r="X5070">
        <v>92</v>
      </c>
      <c r="Z5070" s="10">
        <f>IF($N5070&lt;&gt;0,constants!$L$2,IF($O5070&lt;&gt;0,constants!$M$2,IF($P5070&lt;&gt;0,constants!$N$2,0)))</f>
        <v>1117.99</v>
      </c>
      <c r="AA5070" s="10">
        <f>IF($N5070&lt;&gt;0,constants!$L$2,IF($O5070&lt;&gt;0,constants!$M$2,IF($P5070&lt;&gt;0,constants!$P$2,0)))</f>
        <v>4051.45</v>
      </c>
      <c r="AB5070" s="11">
        <f>constants!$O$2</f>
        <v>4861.32</v>
      </c>
      <c r="AC5070" s="11">
        <f>VLOOKUP(BWscncns[[#This Row],[scanner]],[0]!ScnrAvgBW,2,FALSE)/1000</f>
        <v>2386.3111194805197</v>
      </c>
      <c r="AD5070" s="8">
        <f>(1+$F5070)*Z5070</f>
        <v>548.40736806385689</v>
      </c>
      <c r="AE5070" s="8">
        <f>(1+$F5070)*AA5070</f>
        <v>1987.3568022453805</v>
      </c>
      <c r="AF5070" s="8">
        <f>(1+$F5070)*AB5070</f>
        <v>2384.622140194625</v>
      </c>
      <c r="AG5070" s="8">
        <f>(1+$F5070)*AC5070</f>
        <v>1170.5566243131225</v>
      </c>
      <c r="AH5070" s="8">
        <f>(1+$F5070)*$T5070/1000</f>
        <v>150.69074273402879</v>
      </c>
      <c r="AI5070" s="8">
        <f>(1+BWscncns[[#This Row],[pid_error]]*K_p)*BWscncns[[#This Row],[dbw]]/1000</f>
        <v>228.94537136701436</v>
      </c>
      <c r="AJ5070" s="13">
        <f>BWscncns[[#This Row],[Torflow prgrssv alt vote]]/VLOOKUP(BWscncns[[#This Row],[class]],AltBWtotl,2,FALSE)*100</f>
        <v>4.5154139109272453E-3</v>
      </c>
      <c r="AK5070">
        <f>IF(D5070=E5070,1,0)</f>
        <v>1</v>
      </c>
    </row>
    <row r="5071" spans="1:37">
      <c r="A5071" s="1" t="s">
        <v>10364</v>
      </c>
      <c r="B5071" s="1" t="s">
        <v>10365</v>
      </c>
      <c r="C5071">
        <v>150</v>
      </c>
      <c r="D5071">
        <v>1524843749</v>
      </c>
      <c r="E5071">
        <v>1524843749</v>
      </c>
      <c r="F5071" s="2">
        <v>-0.51208274803599996</v>
      </c>
      <c r="G5071" s="2">
        <v>-0.51208274803599996</v>
      </c>
      <c r="H5071">
        <v>149888</v>
      </c>
      <c r="I5071" s="2">
        <v>2.9037219168500002E-2</v>
      </c>
      <c r="J5071" s="2">
        <v>0</v>
      </c>
      <c r="K5071">
        <v>6</v>
      </c>
      <c r="L5071" s="1" t="s">
        <v>12035</v>
      </c>
      <c r="M5071" s="1" t="s">
        <v>10365</v>
      </c>
      <c r="N5071">
        <v>0</v>
      </c>
      <c r="O5071">
        <v>0</v>
      </c>
      <c r="P5071">
        <v>1</v>
      </c>
      <c r="Q5071">
        <v>0</v>
      </c>
      <c r="R5071" s="19">
        <f>BWscncns[[#This Row],[C fx]]*4+BWscncns[[#This Row],[C fg]]*2+BWscncns[[#This Row],[C fm]]</f>
        <v>1</v>
      </c>
      <c r="S5071">
        <v>204</v>
      </c>
      <c r="T5071">
        <v>307200</v>
      </c>
      <c r="U5071" s="13">
        <v>0.66406200000000004</v>
      </c>
      <c r="V5071" s="13">
        <v>1.5058819999999999</v>
      </c>
      <c r="W5071">
        <v>4361</v>
      </c>
      <c r="X5071">
        <v>87</v>
      </c>
      <c r="Z5071" s="10">
        <f>IF($N5071&lt;&gt;0,constants!$L$2,IF($O5071&lt;&gt;0,constants!$M$2,IF($P5071&lt;&gt;0,constants!$N$2,0)))</f>
        <v>1117.99</v>
      </c>
      <c r="AA5071" s="10">
        <f>IF($N5071&lt;&gt;0,constants!$L$2,IF($O5071&lt;&gt;0,constants!$M$2,IF($P5071&lt;&gt;0,constants!$P$2,0)))</f>
        <v>4051.45</v>
      </c>
      <c r="AB5071" s="11">
        <f>constants!$O$2</f>
        <v>4861.32</v>
      </c>
      <c r="AC5071" s="11">
        <f>VLOOKUP(BWscncns[[#This Row],[scanner]],[0]!ScnrAvgBW,2,FALSE)/1000</f>
        <v>2386.3111194805197</v>
      </c>
      <c r="AD5071" s="8">
        <f>(1+$F5071)*Z5071</f>
        <v>545.48660852323246</v>
      </c>
      <c r="AE5071" s="8">
        <f>(1+$F5071)*AA5071</f>
        <v>1976.772350469548</v>
      </c>
      <c r="AF5071" s="8">
        <f>(1+$F5071)*AB5071</f>
        <v>2371.9218953176323</v>
      </c>
      <c r="AG5071" s="8">
        <f>(1+$F5071)*AC5071</f>
        <v>1164.3223637480717</v>
      </c>
      <c r="AH5071" s="8">
        <f>(1+$F5071)*$T5071/1000</f>
        <v>149.88817980334082</v>
      </c>
      <c r="AI5071" s="8">
        <f>(1+BWscncns[[#This Row],[pid_error]]*K_p)*BWscncns[[#This Row],[dbw]]/1000</f>
        <v>228.54408990167042</v>
      </c>
      <c r="AJ5071" s="13">
        <f>BWscncns[[#This Row],[Torflow prgrssv alt vote]]/VLOOKUP(BWscncns[[#This Row],[class]],AltBWtotl,2,FALSE)*100</f>
        <v>4.5074995691784152E-3</v>
      </c>
      <c r="AK5071">
        <f>IF(D5071=E5071,1,0)</f>
        <v>1</v>
      </c>
    </row>
    <row r="5072" spans="1:37">
      <c r="A5072" s="1" t="s">
        <v>7490</v>
      </c>
      <c r="B5072" s="1" t="s">
        <v>7491</v>
      </c>
      <c r="C5072">
        <v>149</v>
      </c>
      <c r="D5072">
        <v>1524882405</v>
      </c>
      <c r="E5072">
        <v>1524882405</v>
      </c>
      <c r="F5072" s="2">
        <v>-0.51584488210299995</v>
      </c>
      <c r="G5072" s="2">
        <v>-0.51584488210299995</v>
      </c>
      <c r="H5072">
        <v>148732</v>
      </c>
      <c r="I5072" s="2">
        <v>-0.15851064419999999</v>
      </c>
      <c r="J5072" s="2">
        <v>0</v>
      </c>
      <c r="K5072">
        <v>6</v>
      </c>
      <c r="L5072" s="1" t="s">
        <v>11939</v>
      </c>
      <c r="M5072" s="1" t="s">
        <v>7491</v>
      </c>
      <c r="N5072">
        <v>0</v>
      </c>
      <c r="O5072">
        <v>0</v>
      </c>
      <c r="P5072">
        <v>1</v>
      </c>
      <c r="Q5072">
        <v>0</v>
      </c>
      <c r="R5072" s="19">
        <f>BWscncns[[#This Row],[C fx]]*4+BWscncns[[#This Row],[C fg]]*2+BWscncns[[#This Row],[C fm]]</f>
        <v>1</v>
      </c>
      <c r="S5072">
        <v>195</v>
      </c>
      <c r="T5072">
        <v>307200</v>
      </c>
      <c r="U5072" s="13">
        <v>0.63476600000000005</v>
      </c>
      <c r="V5072" s="13">
        <v>1.575385</v>
      </c>
      <c r="W5072">
        <v>4436</v>
      </c>
      <c r="X5072">
        <v>88</v>
      </c>
      <c r="Z5072" s="10">
        <f>IF($N5072&lt;&gt;0,constants!$L$2,IF($O5072&lt;&gt;0,constants!$M$2,IF($P5072&lt;&gt;0,constants!$N$2,0)))</f>
        <v>1117.99</v>
      </c>
      <c r="AA5072" s="10">
        <f>IF($N5072&lt;&gt;0,constants!$L$2,IF($O5072&lt;&gt;0,constants!$M$2,IF($P5072&lt;&gt;0,constants!$P$2,0)))</f>
        <v>4051.45</v>
      </c>
      <c r="AB5072" s="11">
        <f>constants!$O$2</f>
        <v>4861.32</v>
      </c>
      <c r="AC5072" s="11">
        <f>VLOOKUP(BWscncns[[#This Row],[scanner]],[0]!ScnrAvgBW,2,FALSE)/1000</f>
        <v>2386.3111194805197</v>
      </c>
      <c r="AD5072" s="8">
        <f>(1+$F5072)*Z5072</f>
        <v>541.28058025766711</v>
      </c>
      <c r="AE5072" s="8">
        <f>(1+$F5072)*AA5072</f>
        <v>1961.5302524038009</v>
      </c>
      <c r="AF5072" s="8">
        <f>(1+$F5072)*AB5072</f>
        <v>2353.6329577350443</v>
      </c>
      <c r="AG5072" s="8">
        <f>(1+$F5072)*AC5072</f>
        <v>1155.3447413910133</v>
      </c>
      <c r="AH5072" s="8">
        <f>(1+$F5072)*$T5072/1000</f>
        <v>148.73245221795841</v>
      </c>
      <c r="AI5072" s="8">
        <f>(1+BWscncns[[#This Row],[pid_error]]*K_p)*BWscncns[[#This Row],[dbw]]/1000</f>
        <v>227.96622610897921</v>
      </c>
      <c r="AJ5072" s="13">
        <f>BWscncns[[#This Row],[Torflow prgrssv alt vote]]/VLOOKUP(BWscncns[[#This Row],[class]],AltBWtotl,2,FALSE)*100</f>
        <v>4.4961025525339683E-3</v>
      </c>
      <c r="AK5072">
        <f>IF(D5072=E5072,1,0)</f>
        <v>1</v>
      </c>
    </row>
    <row r="5073" spans="1:37">
      <c r="A5073" s="1" t="s">
        <v>8335</v>
      </c>
      <c r="B5073" s="1" t="s">
        <v>8336</v>
      </c>
      <c r="C5073">
        <v>197</v>
      </c>
      <c r="D5073">
        <v>1524986218</v>
      </c>
      <c r="E5073">
        <v>1524986218</v>
      </c>
      <c r="F5073" s="2">
        <v>-0.22852471261099999</v>
      </c>
      <c r="G5073" s="2">
        <v>-0.22852471261099999</v>
      </c>
      <c r="H5073">
        <v>197497</v>
      </c>
      <c r="I5073" s="2">
        <v>4.34425329181E-3</v>
      </c>
      <c r="J5073" s="2">
        <v>0</v>
      </c>
      <c r="K5073">
        <v>4</v>
      </c>
      <c r="L5073" s="1" t="s">
        <v>11609</v>
      </c>
      <c r="M5073" s="1" t="s">
        <v>8336</v>
      </c>
      <c r="N5073">
        <v>0</v>
      </c>
      <c r="O5073">
        <v>0</v>
      </c>
      <c r="P5073">
        <v>1</v>
      </c>
      <c r="Q5073">
        <v>0</v>
      </c>
      <c r="R5073" s="19">
        <f>BWscncns[[#This Row],[C fx]]*4+BWscncns[[#This Row],[C fg]]*2+BWscncns[[#This Row],[C fm]]</f>
        <v>1</v>
      </c>
      <c r="S5073">
        <v>197</v>
      </c>
      <c r="T5073">
        <v>256000</v>
      </c>
      <c r="U5073" s="13">
        <v>0.76953099999999997</v>
      </c>
      <c r="V5073" s="13">
        <v>1.2994920000000001</v>
      </c>
      <c r="W5073">
        <v>4079</v>
      </c>
      <c r="X5073">
        <v>81</v>
      </c>
      <c r="Z5073" s="10">
        <f>IF($N5073&lt;&gt;0,constants!$L$2,IF($O5073&lt;&gt;0,constants!$M$2,IF($P5073&lt;&gt;0,constants!$N$2,0)))</f>
        <v>1117.99</v>
      </c>
      <c r="AA5073" s="10">
        <f>IF($N5073&lt;&gt;0,constants!$L$2,IF($O5073&lt;&gt;0,constants!$M$2,IF($P5073&lt;&gt;0,constants!$P$2,0)))</f>
        <v>4051.45</v>
      </c>
      <c r="AB5073" s="11">
        <f>constants!$O$2</f>
        <v>4861.32</v>
      </c>
      <c r="AC5073" s="11">
        <f>VLOOKUP(BWscncns[[#This Row],[scanner]],[0]!ScnrAvgBW,2,FALSE)/1000</f>
        <v>4819.491751072962</v>
      </c>
      <c r="AD5073" s="8">
        <f>(1+$F5073)*Z5073</f>
        <v>862.50165654802822</v>
      </c>
      <c r="AE5073" s="8">
        <f>(1+$F5073)*AA5073</f>
        <v>3125.5935530921643</v>
      </c>
      <c r="AF5073" s="8">
        <f>(1+$F5073)*AB5073</f>
        <v>3750.3882440898938</v>
      </c>
      <c r="AG5073" s="8">
        <f>(1+$F5073)*AC5073</f>
        <v>3718.1187837279285</v>
      </c>
      <c r="AH5073" s="8">
        <f>(1+$F5073)*$T5073/1000</f>
        <v>197.49767357158402</v>
      </c>
      <c r="AI5073" s="8">
        <f>(1+BWscncns[[#This Row],[pid_error]]*K_p)*BWscncns[[#This Row],[dbw]]/1000</f>
        <v>226.74883678579201</v>
      </c>
      <c r="AJ5073" s="13">
        <f>BWscncns[[#This Row],[Torflow prgrssv alt vote]]/VLOOKUP(BWscncns[[#This Row],[class]],AltBWtotl,2,FALSE)*100</f>
        <v>4.4720923851647321E-3</v>
      </c>
      <c r="AK5073">
        <f>IF(D5073=E5073,1,0)</f>
        <v>1</v>
      </c>
    </row>
    <row r="5074" spans="1:37">
      <c r="A5074" s="1" t="s">
        <v>1887</v>
      </c>
      <c r="B5074" s="1" t="s">
        <v>1888</v>
      </c>
      <c r="C5074">
        <v>95</v>
      </c>
      <c r="D5074">
        <v>1524953164</v>
      </c>
      <c r="E5074">
        <v>1524953164</v>
      </c>
      <c r="F5074" s="2">
        <v>-0.73584374838699995</v>
      </c>
      <c r="G5074" s="2">
        <v>-0.73584374838699995</v>
      </c>
      <c r="H5074">
        <v>94673</v>
      </c>
      <c r="I5074" s="2">
        <v>-1.9643077833000001E-2</v>
      </c>
      <c r="J5074" s="2">
        <v>0.05</v>
      </c>
      <c r="K5074">
        <v>7</v>
      </c>
      <c r="L5074" s="1" t="s">
        <v>11908</v>
      </c>
      <c r="M5074" s="1" t="s">
        <v>1888</v>
      </c>
      <c r="N5074">
        <v>1</v>
      </c>
      <c r="O5074">
        <v>0</v>
      </c>
      <c r="P5074">
        <v>0</v>
      </c>
      <c r="Q5074">
        <v>0</v>
      </c>
      <c r="R5074" s="19">
        <f>BWscncns[[#This Row],[C fx]]*4+BWscncns[[#This Row],[C fg]]*2+BWscncns[[#This Row],[C fm]]</f>
        <v>4</v>
      </c>
      <c r="S5074">
        <v>129</v>
      </c>
      <c r="T5074">
        <v>358400</v>
      </c>
      <c r="U5074" s="13">
        <v>0.359933</v>
      </c>
      <c r="V5074" s="13">
        <v>2.778295</v>
      </c>
      <c r="W5074">
        <v>5288</v>
      </c>
      <c r="X5074">
        <v>105</v>
      </c>
      <c r="Z5074" s="10">
        <f>IF($N5074&lt;&gt;0,constants!$L$2,IF($O5074&lt;&gt;0,constants!$M$2,IF($P5074&lt;&gt;0,constants!$N$2,0)))</f>
        <v>10125.48</v>
      </c>
      <c r="AA5074" s="10">
        <f>IF($N5074&lt;&gt;0,constants!$L$2,IF($O5074&lt;&gt;0,constants!$M$2,IF($P5074&lt;&gt;0,constants!$P$2,0)))</f>
        <v>10125.48</v>
      </c>
      <c r="AB5074" s="11">
        <f>constants!$O$2</f>
        <v>4861.32</v>
      </c>
      <c r="AC5074" s="11">
        <f>VLOOKUP(BWscncns[[#This Row],[scanner]],[0]!ScnrAvgBW,2,FALSE)/1000</f>
        <v>885.64026081730776</v>
      </c>
      <c r="AD5074" s="8">
        <f>(1+$F5074)*Z5074</f>
        <v>2674.7088425823995</v>
      </c>
      <c r="AE5074" s="8">
        <f>(1+$F5074)*AA5074</f>
        <v>2674.7088425823995</v>
      </c>
      <c r="AF5074" s="8">
        <f>(1+$F5074)*AB5074</f>
        <v>1284.1480690913093</v>
      </c>
      <c r="AG5074" s="8">
        <f>(1+$F5074)*AC5074</f>
        <v>233.94741157505973</v>
      </c>
      <c r="AH5074" s="8">
        <f>(1+$F5074)*$T5074/1000</f>
        <v>94.673600578099212</v>
      </c>
      <c r="AI5074" s="8">
        <f>(1+BWscncns[[#This Row],[pid_error]]*K_p)*BWscncns[[#This Row],[dbw]]/1000</f>
        <v>226.53680028904961</v>
      </c>
      <c r="AJ5074" s="13">
        <f>BWscncns[[#This Row],[Torflow prgrssv alt vote]]/VLOOKUP(BWscncns[[#This Row],[class]],AltBWtotl,2,FALSE)*100</f>
        <v>1.9415889650595457E-3</v>
      </c>
      <c r="AK5074">
        <f>IF(D5074=E5074,1,0)</f>
        <v>1</v>
      </c>
    </row>
    <row r="5075" spans="1:37">
      <c r="A5075" s="1" t="s">
        <v>5125</v>
      </c>
      <c r="B5075" s="1" t="s">
        <v>5126</v>
      </c>
      <c r="C5075">
        <v>59</v>
      </c>
      <c r="D5075">
        <v>1524961570</v>
      </c>
      <c r="E5075">
        <v>1524961570</v>
      </c>
      <c r="F5075" s="2">
        <v>-0.85046344643600003</v>
      </c>
      <c r="G5075" s="2">
        <v>-0.85046344643600003</v>
      </c>
      <c r="H5075">
        <v>58800</v>
      </c>
      <c r="I5075" s="2">
        <v>-0.22644257352899999</v>
      </c>
      <c r="J5075" s="2">
        <v>0.4</v>
      </c>
      <c r="K5075">
        <v>6</v>
      </c>
      <c r="L5075" s="1" t="s">
        <v>11854</v>
      </c>
      <c r="M5075" s="1" t="s">
        <v>5126</v>
      </c>
      <c r="N5075">
        <v>0</v>
      </c>
      <c r="O5075">
        <v>0</v>
      </c>
      <c r="P5075">
        <v>1</v>
      </c>
      <c r="Q5075">
        <v>0</v>
      </c>
      <c r="R5075" s="19">
        <f>BWscncns[[#This Row],[C fx]]*4+BWscncns[[#This Row],[C fg]]*2+BWscncns[[#This Row],[C fm]]</f>
        <v>1</v>
      </c>
      <c r="S5075">
        <v>202</v>
      </c>
      <c r="T5075">
        <v>393216</v>
      </c>
      <c r="U5075" s="13">
        <v>0.51371299999999998</v>
      </c>
      <c r="V5075" s="13">
        <v>1.9466140000000001</v>
      </c>
      <c r="W5075">
        <v>4819</v>
      </c>
      <c r="X5075">
        <v>96</v>
      </c>
      <c r="Z5075" s="10">
        <f>IF($N5075&lt;&gt;0,constants!$L$2,IF($O5075&lt;&gt;0,constants!$M$2,IF($P5075&lt;&gt;0,constants!$N$2,0)))</f>
        <v>1117.99</v>
      </c>
      <c r="AA5075" s="10">
        <f>IF($N5075&lt;&gt;0,constants!$L$2,IF($O5075&lt;&gt;0,constants!$M$2,IF($P5075&lt;&gt;0,constants!$P$2,0)))</f>
        <v>4051.45</v>
      </c>
      <c r="AB5075" s="11">
        <f>constants!$O$2</f>
        <v>4861.32</v>
      </c>
      <c r="AC5075" s="11">
        <f>VLOOKUP(BWscncns[[#This Row],[scanner]],[0]!ScnrAvgBW,2,FALSE)/1000</f>
        <v>2386.3111194805197</v>
      </c>
      <c r="AD5075" s="8">
        <f>(1+$F5075)*Z5075</f>
        <v>167.18037151901632</v>
      </c>
      <c r="AE5075" s="8">
        <f>(1+$F5075)*AA5075</f>
        <v>605.83986993686767</v>
      </c>
      <c r="AF5075" s="8">
        <f>(1+$F5075)*AB5075</f>
        <v>726.94503857174436</v>
      </c>
      <c r="AG5075" s="8">
        <f>(1+$F5075)*AC5075</f>
        <v>356.84074053856745</v>
      </c>
      <c r="AH5075" s="8">
        <f>(1+$F5075)*$T5075/1000</f>
        <v>58.800165446221811</v>
      </c>
      <c r="AI5075" s="8">
        <f>(1+BWscncns[[#This Row],[pid_error]]*K_p)*BWscncns[[#This Row],[dbw]]/1000</f>
        <v>226.00808272311087</v>
      </c>
      <c r="AJ5075" s="13">
        <f>BWscncns[[#This Row],[Torflow prgrssv alt vote]]/VLOOKUP(BWscncns[[#This Row],[class]],AltBWtotl,2,FALSE)*100</f>
        <v>4.4574827375477716E-3</v>
      </c>
      <c r="AK5075">
        <f>IF(D5075=E5075,1,0)</f>
        <v>1</v>
      </c>
    </row>
    <row r="5076" spans="1:37">
      <c r="A5076" s="1" t="s">
        <v>2350</v>
      </c>
      <c r="B5076" s="1" t="s">
        <v>2351</v>
      </c>
      <c r="C5076">
        <v>130</v>
      </c>
      <c r="D5076">
        <v>1524958737</v>
      </c>
      <c r="E5076">
        <v>1524958737</v>
      </c>
      <c r="F5076" s="2">
        <v>-0.59636559338799999</v>
      </c>
      <c r="G5076" s="2">
        <v>-0.59636559338799999</v>
      </c>
      <c r="H5076">
        <v>129525</v>
      </c>
      <c r="I5076" s="2">
        <v>0.105591893241</v>
      </c>
      <c r="J5076" s="2">
        <v>0</v>
      </c>
      <c r="K5076">
        <v>7</v>
      </c>
      <c r="L5076" s="1" t="s">
        <v>11997</v>
      </c>
      <c r="M5076" s="1" t="s">
        <v>2351</v>
      </c>
      <c r="N5076">
        <v>0</v>
      </c>
      <c r="O5076">
        <v>0</v>
      </c>
      <c r="P5076">
        <v>1</v>
      </c>
      <c r="Q5076">
        <v>0</v>
      </c>
      <c r="R5076" s="19">
        <f>BWscncns[[#This Row],[C fx]]*4+BWscncns[[#This Row],[C fg]]*2+BWscncns[[#This Row],[C fm]]</f>
        <v>1</v>
      </c>
      <c r="S5076">
        <v>82</v>
      </c>
      <c r="T5076">
        <v>320899</v>
      </c>
      <c r="U5076" s="13">
        <v>0.25553199999999998</v>
      </c>
      <c r="V5076" s="13">
        <v>3.913402</v>
      </c>
      <c r="W5076">
        <v>5626</v>
      </c>
      <c r="X5076">
        <v>112</v>
      </c>
      <c r="Z5076" s="10">
        <f>IF($N5076&lt;&gt;0,constants!$L$2,IF($O5076&lt;&gt;0,constants!$M$2,IF($P5076&lt;&gt;0,constants!$N$2,0)))</f>
        <v>1117.99</v>
      </c>
      <c r="AA5076" s="10">
        <f>IF($N5076&lt;&gt;0,constants!$L$2,IF($O5076&lt;&gt;0,constants!$M$2,IF($P5076&lt;&gt;0,constants!$P$2,0)))</f>
        <v>4051.45</v>
      </c>
      <c r="AB5076" s="11">
        <f>constants!$O$2</f>
        <v>4861.32</v>
      </c>
      <c r="AC5076" s="11">
        <f>VLOOKUP(BWscncns[[#This Row],[scanner]],[0]!ScnrAvgBW,2,FALSE)/1000</f>
        <v>885.64026081730776</v>
      </c>
      <c r="AD5076" s="8">
        <f>(1+$F5076)*Z5076</f>
        <v>451.25923024814989</v>
      </c>
      <c r="AE5076" s="8">
        <f>(1+$F5076)*AA5076</f>
        <v>1635.3046166681875</v>
      </c>
      <c r="AF5076" s="8">
        <f>(1+$F5076)*AB5076</f>
        <v>1962.1960135510478</v>
      </c>
      <c r="AG5076" s="8">
        <f>(1+$F5076)*AC5076</f>
        <v>357.47488114669096</v>
      </c>
      <c r="AH5076" s="8">
        <f>(1+$F5076)*$T5076/1000</f>
        <v>129.5258774473842</v>
      </c>
      <c r="AI5076" s="8">
        <f>(1+BWscncns[[#This Row],[pid_error]]*K_p)*BWscncns[[#This Row],[dbw]]/1000</f>
        <v>225.21243872369209</v>
      </c>
      <c r="AJ5076" s="13">
        <f>BWscncns[[#This Row],[Torflow prgrssv alt vote]]/VLOOKUP(BWscncns[[#This Row],[class]],AltBWtotl,2,FALSE)*100</f>
        <v>4.4417905138453666E-3</v>
      </c>
      <c r="AK5076">
        <f>IF(D5076=E5076,1,0)</f>
        <v>1</v>
      </c>
    </row>
    <row r="5077" spans="1:37">
      <c r="A5077" s="1" t="s">
        <v>1418</v>
      </c>
      <c r="B5077" s="1" t="s">
        <v>1419</v>
      </c>
      <c r="C5077">
        <v>142</v>
      </c>
      <c r="D5077">
        <v>1524960781</v>
      </c>
      <c r="E5077">
        <v>1524960781</v>
      </c>
      <c r="F5077" s="2">
        <v>-0.538684259464</v>
      </c>
      <c r="G5077" s="2">
        <v>-0.538684259464</v>
      </c>
      <c r="H5077">
        <v>141716</v>
      </c>
      <c r="I5077" s="2">
        <v>-1.9337108880900001E-2</v>
      </c>
      <c r="J5077" s="2">
        <v>0</v>
      </c>
      <c r="K5077">
        <v>7</v>
      </c>
      <c r="L5077" s="1" t="s">
        <v>11956</v>
      </c>
      <c r="M5077" s="1" t="s">
        <v>1419</v>
      </c>
      <c r="N5077">
        <v>0</v>
      </c>
      <c r="O5077">
        <v>0</v>
      </c>
      <c r="P5077">
        <v>1</v>
      </c>
      <c r="Q5077">
        <v>0</v>
      </c>
      <c r="R5077" s="19">
        <f>BWscncns[[#This Row],[C fx]]*4+BWscncns[[#This Row],[C fg]]*2+BWscncns[[#This Row],[C fm]]</f>
        <v>1</v>
      </c>
      <c r="S5077">
        <v>142</v>
      </c>
      <c r="T5077">
        <v>307200</v>
      </c>
      <c r="U5077" s="13">
        <v>0.46223999999999998</v>
      </c>
      <c r="V5077" s="13">
        <v>2.1633800000000001</v>
      </c>
      <c r="W5077">
        <v>4976</v>
      </c>
      <c r="X5077">
        <v>99</v>
      </c>
      <c r="Z5077" s="10">
        <f>IF($N5077&lt;&gt;0,constants!$L$2,IF($O5077&lt;&gt;0,constants!$M$2,IF($P5077&lt;&gt;0,constants!$N$2,0)))</f>
        <v>1117.99</v>
      </c>
      <c r="AA5077" s="10">
        <f>IF($N5077&lt;&gt;0,constants!$L$2,IF($O5077&lt;&gt;0,constants!$M$2,IF($P5077&lt;&gt;0,constants!$P$2,0)))</f>
        <v>4051.45</v>
      </c>
      <c r="AB5077" s="11">
        <f>constants!$O$2</f>
        <v>4861.32</v>
      </c>
      <c r="AC5077" s="11">
        <f>VLOOKUP(BWscncns[[#This Row],[scanner]],[0]!ScnrAvgBW,2,FALSE)/1000</f>
        <v>885.64026081730776</v>
      </c>
      <c r="AD5077" s="8">
        <f>(1+$F5077)*Z5077</f>
        <v>515.74638476184259</v>
      </c>
      <c r="AE5077" s="8">
        <f>(1+$F5077)*AA5077</f>
        <v>1868.997656994577</v>
      </c>
      <c r="AF5077" s="8">
        <f>(1+$F5077)*AB5077</f>
        <v>2242.6034357824674</v>
      </c>
      <c r="AG5077" s="8">
        <f>(1+$F5077)*AC5077</f>
        <v>408.5597927674325</v>
      </c>
      <c r="AH5077" s="8">
        <f>(1+$F5077)*$T5077/1000</f>
        <v>141.71619549265921</v>
      </c>
      <c r="AI5077" s="8">
        <f>(1+BWscncns[[#This Row],[pid_error]]*K_p)*BWscncns[[#This Row],[dbw]]/1000</f>
        <v>224.4580977463296</v>
      </c>
      <c r="AJ5077" s="13">
        <f>BWscncns[[#This Row],[Torflow prgrssv alt vote]]/VLOOKUP(BWscncns[[#This Row],[class]],AltBWtotl,2,FALSE)*100</f>
        <v>4.4269128959995591E-3</v>
      </c>
      <c r="AK5077">
        <f>IF(D5077=E5077,1,0)</f>
        <v>1</v>
      </c>
    </row>
    <row r="5078" spans="1:37">
      <c r="A5078" s="1" t="s">
        <v>5570</v>
      </c>
      <c r="B5078" s="1" t="s">
        <v>5571</v>
      </c>
      <c r="C5078">
        <v>192</v>
      </c>
      <c r="D5078">
        <v>1524983329</v>
      </c>
      <c r="E5078">
        <v>1524983329</v>
      </c>
      <c r="F5078" s="2">
        <v>-0.248850933218</v>
      </c>
      <c r="G5078" s="2">
        <v>-0.248850933218</v>
      </c>
      <c r="H5078">
        <v>192294</v>
      </c>
      <c r="I5078" s="2">
        <v>0.17093955617100001</v>
      </c>
      <c r="J5078" s="2">
        <v>0</v>
      </c>
      <c r="K5078">
        <v>6</v>
      </c>
      <c r="L5078" s="1" t="s">
        <v>11763</v>
      </c>
      <c r="M5078" s="1" t="s">
        <v>5571</v>
      </c>
      <c r="N5078">
        <v>0</v>
      </c>
      <c r="O5078">
        <v>0</v>
      </c>
      <c r="P5078">
        <v>1</v>
      </c>
      <c r="Q5078">
        <v>0</v>
      </c>
      <c r="R5078" s="19">
        <f>BWscncns[[#This Row],[C fx]]*4+BWscncns[[#This Row],[C fg]]*2+BWscncns[[#This Row],[C fm]]</f>
        <v>1</v>
      </c>
      <c r="S5078">
        <v>192</v>
      </c>
      <c r="T5078">
        <v>256000</v>
      </c>
      <c r="U5078" s="13">
        <v>0.75</v>
      </c>
      <c r="V5078" s="13">
        <v>1.3333330000000001</v>
      </c>
      <c r="W5078">
        <v>4125</v>
      </c>
      <c r="X5078">
        <v>82</v>
      </c>
      <c r="Z5078" s="10">
        <f>IF($N5078&lt;&gt;0,constants!$L$2,IF($O5078&lt;&gt;0,constants!$M$2,IF($P5078&lt;&gt;0,constants!$N$2,0)))</f>
        <v>1117.99</v>
      </c>
      <c r="AA5078" s="10">
        <f>IF($N5078&lt;&gt;0,constants!$L$2,IF($O5078&lt;&gt;0,constants!$M$2,IF($P5078&lt;&gt;0,constants!$P$2,0)))</f>
        <v>4051.45</v>
      </c>
      <c r="AB5078" s="11">
        <f>constants!$O$2</f>
        <v>4861.32</v>
      </c>
      <c r="AC5078" s="11">
        <f>VLOOKUP(BWscncns[[#This Row],[scanner]],[0]!ScnrAvgBW,2,FALSE)/1000</f>
        <v>2386.3111194805197</v>
      </c>
      <c r="AD5078" s="8">
        <f>(1+$F5078)*Z5078</f>
        <v>839.77714517160814</v>
      </c>
      <c r="AE5078" s="8">
        <f>(1+$F5078)*AA5078</f>
        <v>3043.2428866139339</v>
      </c>
      <c r="AF5078" s="8">
        <f>(1+$F5078)*AB5078</f>
        <v>3651.5759813286718</v>
      </c>
      <c r="AG5078" s="8">
        <f>(1+$F5078)*AC5078</f>
        <v>1792.4753704493021</v>
      </c>
      <c r="AH5078" s="8">
        <f>(1+$F5078)*$T5078/1000</f>
        <v>192.294161096192</v>
      </c>
      <c r="AI5078" s="8">
        <f>(1+BWscncns[[#This Row],[pid_error]]*K_p)*BWscncns[[#This Row],[dbw]]/1000</f>
        <v>224.147080548096</v>
      </c>
      <c r="AJ5078" s="13">
        <f>BWscncns[[#This Row],[Torflow prgrssv alt vote]]/VLOOKUP(BWscncns[[#This Row],[class]],AltBWtotl,2,FALSE)*100</f>
        <v>4.4207788065656634E-3</v>
      </c>
      <c r="AK5078">
        <f>IF(D5078=E5078,1,0)</f>
        <v>1</v>
      </c>
    </row>
    <row r="5079" spans="1:37">
      <c r="A5079" s="1" t="s">
        <v>6444</v>
      </c>
      <c r="B5079" s="1" t="s">
        <v>6445</v>
      </c>
      <c r="C5079">
        <v>141</v>
      </c>
      <c r="D5079">
        <v>1525005297</v>
      </c>
      <c r="E5079">
        <v>1525005297</v>
      </c>
      <c r="F5079" s="2">
        <v>-0.54128966390900002</v>
      </c>
      <c r="G5079" s="2">
        <v>-0.54128966390900002</v>
      </c>
      <c r="H5079">
        <v>140915</v>
      </c>
      <c r="I5079" s="2">
        <v>-0.112978959992</v>
      </c>
      <c r="J5079" s="2">
        <v>0</v>
      </c>
      <c r="K5079">
        <v>6</v>
      </c>
      <c r="L5079" s="1" t="s">
        <v>11672</v>
      </c>
      <c r="M5079" s="1" t="s">
        <v>6445</v>
      </c>
      <c r="N5079">
        <v>1</v>
      </c>
      <c r="O5079">
        <v>0</v>
      </c>
      <c r="P5079">
        <v>0</v>
      </c>
      <c r="Q5079">
        <v>0</v>
      </c>
      <c r="R5079" s="19">
        <f>BWscncns[[#This Row],[C fx]]*4+BWscncns[[#This Row],[C fg]]*2+BWscncns[[#This Row],[C fm]]</f>
        <v>4</v>
      </c>
      <c r="S5079">
        <v>176</v>
      </c>
      <c r="T5079">
        <v>307200</v>
      </c>
      <c r="U5079" s="13">
        <v>0.57291700000000001</v>
      </c>
      <c r="V5079" s="13">
        <v>1.745455</v>
      </c>
      <c r="W5079">
        <v>4622</v>
      </c>
      <c r="X5079">
        <v>92</v>
      </c>
      <c r="Z5079" s="10">
        <f>IF($N5079&lt;&gt;0,constants!$L$2,IF($O5079&lt;&gt;0,constants!$M$2,IF($P5079&lt;&gt;0,constants!$N$2,0)))</f>
        <v>10125.48</v>
      </c>
      <c r="AA5079" s="10">
        <f>IF($N5079&lt;&gt;0,constants!$L$2,IF($O5079&lt;&gt;0,constants!$M$2,IF($P5079&lt;&gt;0,constants!$P$2,0)))</f>
        <v>10125.48</v>
      </c>
      <c r="AB5079" s="11">
        <f>constants!$O$2</f>
        <v>4861.32</v>
      </c>
      <c r="AC5079" s="11">
        <f>VLOOKUP(BWscncns[[#This Row],[scanner]],[0]!ScnrAvgBW,2,FALSE)/1000</f>
        <v>2386.3111194805197</v>
      </c>
      <c r="AD5079" s="8">
        <f>(1+$F5079)*Z5079</f>
        <v>4644.6623338826985</v>
      </c>
      <c r="AE5079" s="8">
        <f>(1+$F5079)*AA5079</f>
        <v>4644.6623338826985</v>
      </c>
      <c r="AF5079" s="8">
        <f>(1+$F5079)*AB5079</f>
        <v>2229.9377310458999</v>
      </c>
      <c r="AG5079" s="8">
        <f>(1+$F5079)*AC5079</f>
        <v>1094.6255756345995</v>
      </c>
      <c r="AH5079" s="8">
        <f>(1+$F5079)*$T5079/1000</f>
        <v>140.91581524715519</v>
      </c>
      <c r="AI5079" s="8">
        <f>(1+BWscncns[[#This Row],[pid_error]]*K_p)*BWscncns[[#This Row],[dbw]]/1000</f>
        <v>224.05790762357756</v>
      </c>
      <c r="AJ5079" s="13">
        <f>BWscncns[[#This Row],[Torflow prgrssv alt vote]]/VLOOKUP(BWscncns[[#This Row],[class]],AltBWtotl,2,FALSE)*100</f>
        <v>1.9203430101475561E-3</v>
      </c>
      <c r="AK5079">
        <f>IF(D5079=E5079,1,0)</f>
        <v>1</v>
      </c>
    </row>
    <row r="5080" spans="1:37">
      <c r="A5080" s="1" t="s">
        <v>10734</v>
      </c>
      <c r="B5080" s="1" t="s">
        <v>10735</v>
      </c>
      <c r="C5080">
        <v>192</v>
      </c>
      <c r="D5080">
        <v>1524963456</v>
      </c>
      <c r="E5080">
        <v>1524963456</v>
      </c>
      <c r="F5080" s="2">
        <v>-0.251268421169</v>
      </c>
      <c r="G5080" s="2">
        <v>-0.251268421169</v>
      </c>
      <c r="H5080">
        <v>191675</v>
      </c>
      <c r="I5080" s="2">
        <v>0.32579609620099997</v>
      </c>
      <c r="J5080" s="2">
        <v>0</v>
      </c>
      <c r="K5080">
        <v>6</v>
      </c>
      <c r="L5080" s="1" t="s">
        <v>11871</v>
      </c>
      <c r="M5080" s="1" t="s">
        <v>10735</v>
      </c>
      <c r="N5080">
        <v>0</v>
      </c>
      <c r="O5080">
        <v>0</v>
      </c>
      <c r="P5080">
        <v>1</v>
      </c>
      <c r="Q5080">
        <v>0</v>
      </c>
      <c r="R5080" s="19">
        <f>BWscncns[[#This Row],[C fx]]*4+BWscncns[[#This Row],[C fg]]*2+BWscncns[[#This Row],[C fm]]</f>
        <v>1</v>
      </c>
      <c r="S5080">
        <v>138</v>
      </c>
      <c r="T5080">
        <v>256000</v>
      </c>
      <c r="U5080" s="13">
        <v>0.53906200000000004</v>
      </c>
      <c r="V5080" s="13">
        <v>1.8550720000000001</v>
      </c>
      <c r="W5080">
        <v>4732</v>
      </c>
      <c r="X5080">
        <v>94</v>
      </c>
      <c r="Z5080" s="10">
        <f>IF($N5080&lt;&gt;0,constants!$L$2,IF($O5080&lt;&gt;0,constants!$M$2,IF($P5080&lt;&gt;0,constants!$N$2,0)))</f>
        <v>1117.99</v>
      </c>
      <c r="AA5080" s="10">
        <f>IF($N5080&lt;&gt;0,constants!$L$2,IF($O5080&lt;&gt;0,constants!$M$2,IF($P5080&lt;&gt;0,constants!$P$2,0)))</f>
        <v>4051.45</v>
      </c>
      <c r="AB5080" s="11">
        <f>constants!$O$2</f>
        <v>4861.32</v>
      </c>
      <c r="AC5080" s="11">
        <f>VLOOKUP(BWscncns[[#This Row],[scanner]],[0]!ScnrAvgBW,2,FALSE)/1000</f>
        <v>2386.3111194805197</v>
      </c>
      <c r="AD5080" s="8">
        <f>(1+$F5080)*Z5080</f>
        <v>837.0744178172697</v>
      </c>
      <c r="AE5080" s="8">
        <f>(1+$F5080)*AA5080</f>
        <v>3033.4485550548552</v>
      </c>
      <c r="AF5080" s="8">
        <f>(1+$F5080)*AB5080</f>
        <v>3639.8237988027172</v>
      </c>
      <c r="AG5080" s="8">
        <f>(1+$F5080)*AC5080</f>
        <v>1786.7064920706207</v>
      </c>
      <c r="AH5080" s="8">
        <f>(1+$F5080)*$T5080/1000</f>
        <v>191.67528418073601</v>
      </c>
      <c r="AI5080" s="8">
        <f>(1+BWscncns[[#This Row],[pid_error]]*K_p)*BWscncns[[#This Row],[dbw]]/1000</f>
        <v>223.83764209036801</v>
      </c>
      <c r="AJ5080" s="13">
        <f>BWscncns[[#This Row],[Torflow prgrssv alt vote]]/VLOOKUP(BWscncns[[#This Row],[class]],AltBWtotl,2,FALSE)*100</f>
        <v>4.4146758541091097E-3</v>
      </c>
      <c r="AK5080">
        <f>IF(D5080=E5080,1,0)</f>
        <v>1</v>
      </c>
    </row>
    <row r="5081" spans="1:37">
      <c r="A5081" s="1" t="s">
        <v>358</v>
      </c>
      <c r="B5081" s="1" t="s">
        <v>359</v>
      </c>
      <c r="C5081">
        <v>37</v>
      </c>
      <c r="D5081">
        <v>1524991621</v>
      </c>
      <c r="E5081">
        <v>1524991621</v>
      </c>
      <c r="F5081" s="2">
        <v>-0.91067492919000004</v>
      </c>
      <c r="G5081" s="2">
        <v>-0.91067492919000004</v>
      </c>
      <c r="H5081">
        <v>36587</v>
      </c>
      <c r="I5081" s="2">
        <v>8.0887726489700003E-3</v>
      </c>
      <c r="J5081" s="2">
        <v>0.41176470588199998</v>
      </c>
      <c r="K5081">
        <v>8</v>
      </c>
      <c r="L5081" s="1" t="s">
        <v>11923</v>
      </c>
      <c r="M5081" s="1" t="s">
        <v>359</v>
      </c>
      <c r="N5081">
        <v>1</v>
      </c>
      <c r="O5081">
        <v>0</v>
      </c>
      <c r="P5081">
        <v>0</v>
      </c>
      <c r="Q5081">
        <v>0</v>
      </c>
      <c r="R5081" s="19">
        <f>BWscncns[[#This Row],[C fx]]*4+BWscncns[[#This Row],[C fg]]*2+BWscncns[[#This Row],[C fm]]</f>
        <v>4</v>
      </c>
      <c r="S5081">
        <v>33</v>
      </c>
      <c r="T5081">
        <v>409600</v>
      </c>
      <c r="U5081" s="13">
        <v>8.0565999999999999E-2</v>
      </c>
      <c r="V5081" s="13">
        <v>12.412121000000001</v>
      </c>
      <c r="W5081">
        <v>6270</v>
      </c>
      <c r="X5081">
        <v>125</v>
      </c>
      <c r="Z5081" s="10">
        <f>IF($N5081&lt;&gt;0,constants!$L$2,IF($O5081&lt;&gt;0,constants!$M$2,IF($P5081&lt;&gt;0,constants!$N$2,0)))</f>
        <v>10125.48</v>
      </c>
      <c r="AA5081" s="10">
        <f>IF($N5081&lt;&gt;0,constants!$L$2,IF($O5081&lt;&gt;0,constants!$M$2,IF($P5081&lt;&gt;0,constants!$P$2,0)))</f>
        <v>10125.48</v>
      </c>
      <c r="AB5081" s="11">
        <f>constants!$O$2</f>
        <v>4861.32</v>
      </c>
      <c r="AC5081" s="11">
        <f>VLOOKUP(BWscncns[[#This Row],[scanner]],[0]!ScnrAvgBW,2,FALSE)/1000</f>
        <v>509.99709399477808</v>
      </c>
      <c r="AD5081" s="8">
        <f>(1+$F5081)*Z5081</f>
        <v>904.45921798523841</v>
      </c>
      <c r="AE5081" s="8">
        <f>(1+$F5081)*AA5081</f>
        <v>904.45921798523841</v>
      </c>
      <c r="AF5081" s="8">
        <f>(1+$F5081)*AB5081</f>
        <v>434.23775323006902</v>
      </c>
      <c r="AG5081" s="8">
        <f>(1+$F5081)*AC5081</f>
        <v>45.555526533977762</v>
      </c>
      <c r="AH5081" s="8">
        <f>(1+$F5081)*$T5081/1000</f>
        <v>36.58754900377599</v>
      </c>
      <c r="AI5081" s="8">
        <f>(1+BWscncns[[#This Row],[pid_error]]*K_p)*BWscncns[[#This Row],[dbw]]/1000</f>
        <v>223.09377450188799</v>
      </c>
      <c r="AJ5081" s="13">
        <f>BWscncns[[#This Row],[Torflow prgrssv alt vote]]/VLOOKUP(BWscncns[[#This Row],[class]],AltBWtotl,2,FALSE)*100</f>
        <v>1.9120796717957637E-3</v>
      </c>
      <c r="AK5081">
        <f>IF(D5081=E5081,1,0)</f>
        <v>1</v>
      </c>
    </row>
    <row r="5082" spans="1:37">
      <c r="A5082" s="1" t="s">
        <v>5722</v>
      </c>
      <c r="B5082" s="1" t="s">
        <v>5723</v>
      </c>
      <c r="C5082">
        <v>290</v>
      </c>
      <c r="D5082">
        <v>1524985656</v>
      </c>
      <c r="E5082">
        <v>1524985656</v>
      </c>
      <c r="F5082" s="2">
        <v>0.89082176768300003</v>
      </c>
      <c r="G5082" s="2">
        <v>0.89082176768300003</v>
      </c>
      <c r="H5082">
        <v>290430</v>
      </c>
      <c r="I5082" s="2">
        <v>0.42963738001700003</v>
      </c>
      <c r="J5082" s="2">
        <v>0</v>
      </c>
      <c r="K5082">
        <v>3</v>
      </c>
      <c r="L5082" s="1" t="s">
        <v>11613</v>
      </c>
      <c r="M5082" s="1" t="s">
        <v>5723</v>
      </c>
      <c r="N5082">
        <v>0</v>
      </c>
      <c r="O5082">
        <v>0</v>
      </c>
      <c r="P5082">
        <v>1</v>
      </c>
      <c r="Q5082">
        <v>0</v>
      </c>
      <c r="R5082" s="19">
        <f>BWscncns[[#This Row],[C fx]]*4+BWscncns[[#This Row],[C fg]]*2+BWscncns[[#This Row],[C fm]]</f>
        <v>1</v>
      </c>
      <c r="S5082">
        <v>195</v>
      </c>
      <c r="T5082">
        <v>153600</v>
      </c>
      <c r="U5082" s="13">
        <v>1.269531</v>
      </c>
      <c r="V5082" s="13">
        <v>0.78769199999999995</v>
      </c>
      <c r="W5082">
        <v>2086</v>
      </c>
      <c r="X5082">
        <v>41</v>
      </c>
      <c r="Z5082" s="10">
        <f>IF($N5082&lt;&gt;0,constants!$L$2,IF($O5082&lt;&gt;0,constants!$M$2,IF($P5082&lt;&gt;0,constants!$N$2,0)))</f>
        <v>1117.99</v>
      </c>
      <c r="AA5082" s="10">
        <f>IF($N5082&lt;&gt;0,constants!$L$2,IF($O5082&lt;&gt;0,constants!$M$2,IF($P5082&lt;&gt;0,constants!$P$2,0)))</f>
        <v>4051.45</v>
      </c>
      <c r="AB5082" s="11">
        <f>constants!$O$2</f>
        <v>4861.32</v>
      </c>
      <c r="AC5082" s="11">
        <f>VLOOKUP(BWscncns[[#This Row],[scanner]],[0]!ScnrAvgBW,2,FALSE)/1000</f>
        <v>6440.9193022088357</v>
      </c>
      <c r="AD5082" s="8">
        <f>(1+$F5082)*Z5082</f>
        <v>2113.9198280519172</v>
      </c>
      <c r="AE5082" s="8">
        <f>(1+$F5082)*AA5082</f>
        <v>7660.5698506792905</v>
      </c>
      <c r="AF5082" s="8">
        <f>(1+$F5082)*AB5082</f>
        <v>9191.8896756727208</v>
      </c>
      <c r="AG5082" s="8">
        <f>(1+$F5082)*AC5082</f>
        <v>12178.630420506066</v>
      </c>
      <c r="AH5082" s="8">
        <f>(1+$F5082)*$T5082/1000</f>
        <v>290.43022351610881</v>
      </c>
      <c r="AI5082" s="8">
        <f>(1+BWscncns[[#This Row],[pid_error]]*K_p)*BWscncns[[#This Row],[dbw]]/1000</f>
        <v>222.01511175805442</v>
      </c>
      <c r="AJ5082" s="13">
        <f>BWscncns[[#This Row],[Torflow prgrssv alt vote]]/VLOOKUP(BWscncns[[#This Row],[class]],AltBWtotl,2,FALSE)*100</f>
        <v>4.3787306905686638E-3</v>
      </c>
      <c r="AK5082">
        <f>IF(D5082=E5082,1,0)</f>
        <v>1</v>
      </c>
    </row>
    <row r="5083" spans="1:37">
      <c r="A5083" s="1" t="s">
        <v>2244</v>
      </c>
      <c r="B5083" s="1" t="s">
        <v>2245</v>
      </c>
      <c r="C5083">
        <v>135</v>
      </c>
      <c r="D5083">
        <v>1524935799</v>
      </c>
      <c r="E5083">
        <v>1524935799</v>
      </c>
      <c r="F5083" s="2">
        <v>-0.56027499469800002</v>
      </c>
      <c r="G5083" s="2">
        <v>-0.56027499469800002</v>
      </c>
      <c r="H5083">
        <v>135083</v>
      </c>
      <c r="I5083" s="2">
        <v>-0.181651276222</v>
      </c>
      <c r="J5083" s="2">
        <v>0</v>
      </c>
      <c r="K5083">
        <v>6</v>
      </c>
      <c r="L5083" s="1" t="s">
        <v>11752</v>
      </c>
      <c r="M5083" s="1" t="s">
        <v>2245</v>
      </c>
      <c r="N5083">
        <v>0</v>
      </c>
      <c r="O5083">
        <v>0</v>
      </c>
      <c r="P5083">
        <v>1</v>
      </c>
      <c r="Q5083">
        <v>0</v>
      </c>
      <c r="R5083" s="19">
        <f>BWscncns[[#This Row],[C fx]]*4+BWscncns[[#This Row],[C fg]]*2+BWscncns[[#This Row],[C fm]]</f>
        <v>1</v>
      </c>
      <c r="S5083">
        <v>165</v>
      </c>
      <c r="T5083">
        <v>307200</v>
      </c>
      <c r="U5083" s="13">
        <v>0.53710899999999995</v>
      </c>
      <c r="V5083" s="13">
        <v>1.861818</v>
      </c>
      <c r="W5083">
        <v>4744</v>
      </c>
      <c r="X5083">
        <v>94</v>
      </c>
      <c r="Z5083" s="10">
        <f>IF($N5083&lt;&gt;0,constants!$L$2,IF($O5083&lt;&gt;0,constants!$M$2,IF($P5083&lt;&gt;0,constants!$N$2,0)))</f>
        <v>1117.99</v>
      </c>
      <c r="AA5083" s="10">
        <f>IF($N5083&lt;&gt;0,constants!$L$2,IF($O5083&lt;&gt;0,constants!$M$2,IF($P5083&lt;&gt;0,constants!$P$2,0)))</f>
        <v>4051.45</v>
      </c>
      <c r="AB5083" s="11">
        <f>constants!$O$2</f>
        <v>4861.32</v>
      </c>
      <c r="AC5083" s="11">
        <f>VLOOKUP(BWscncns[[#This Row],[scanner]],[0]!ScnrAvgBW,2,FALSE)/1000</f>
        <v>2386.3111194805197</v>
      </c>
      <c r="AD5083" s="8">
        <f>(1+$F5083)*Z5083</f>
        <v>491.60815867758299</v>
      </c>
      <c r="AE5083" s="8">
        <f>(1+$F5083)*AA5083</f>
        <v>1781.5238727307878</v>
      </c>
      <c r="AF5083" s="8">
        <f>(1+$F5083)*AB5083</f>
        <v>2137.6439627747186</v>
      </c>
      <c r="AG5083" s="8">
        <f>(1+$F5083)*AC5083</f>
        <v>1049.320669665793</v>
      </c>
      <c r="AH5083" s="8">
        <f>(1+$F5083)*$T5083/1000</f>
        <v>135.08352162877438</v>
      </c>
      <c r="AI5083" s="8">
        <f>(1+BWscncns[[#This Row],[pid_error]]*K_p)*BWscncns[[#This Row],[dbw]]/1000</f>
        <v>221.14176081438717</v>
      </c>
      <c r="AJ5083" s="13">
        <f>BWscncns[[#This Row],[Torflow prgrssv alt vote]]/VLOOKUP(BWscncns[[#This Row],[class]],AltBWtotl,2,FALSE)*100</f>
        <v>4.3615058784809155E-3</v>
      </c>
      <c r="AK5083">
        <f>IF(D5083=E5083,1,0)</f>
        <v>1</v>
      </c>
    </row>
    <row r="5084" spans="1:37">
      <c r="A5084" s="1" t="s">
        <v>5522</v>
      </c>
      <c r="B5084" s="1" t="s">
        <v>5523</v>
      </c>
      <c r="C5084">
        <v>178</v>
      </c>
      <c r="D5084">
        <v>1525005297</v>
      </c>
      <c r="E5084">
        <v>1525005297</v>
      </c>
      <c r="F5084" s="2">
        <v>-0.32232019263299999</v>
      </c>
      <c r="G5084" s="2">
        <v>-0.32232019263299999</v>
      </c>
      <c r="H5084">
        <v>177649</v>
      </c>
      <c r="I5084" s="2">
        <v>0.101778943627</v>
      </c>
      <c r="J5084" s="2">
        <v>0</v>
      </c>
      <c r="K5084">
        <v>6</v>
      </c>
      <c r="L5084" s="1" t="s">
        <v>11672</v>
      </c>
      <c r="M5084" s="1" t="s">
        <v>5523</v>
      </c>
      <c r="N5084">
        <v>0</v>
      </c>
      <c r="O5084">
        <v>0</v>
      </c>
      <c r="P5084">
        <v>1</v>
      </c>
      <c r="Q5084">
        <v>0</v>
      </c>
      <c r="R5084" s="19">
        <f>BWscncns[[#This Row],[C fx]]*4+BWscncns[[#This Row],[C fg]]*2+BWscncns[[#This Row],[C fm]]</f>
        <v>1</v>
      </c>
      <c r="S5084">
        <v>151</v>
      </c>
      <c r="T5084">
        <v>262144</v>
      </c>
      <c r="U5084" s="13">
        <v>0.57601899999999995</v>
      </c>
      <c r="V5084" s="13">
        <v>1.7360530000000001</v>
      </c>
      <c r="W5084">
        <v>4616</v>
      </c>
      <c r="X5084">
        <v>92</v>
      </c>
      <c r="Z5084" s="10">
        <f>IF($N5084&lt;&gt;0,constants!$L$2,IF($O5084&lt;&gt;0,constants!$M$2,IF($P5084&lt;&gt;0,constants!$N$2,0)))</f>
        <v>1117.99</v>
      </c>
      <c r="AA5084" s="10">
        <f>IF($N5084&lt;&gt;0,constants!$L$2,IF($O5084&lt;&gt;0,constants!$M$2,IF($P5084&lt;&gt;0,constants!$P$2,0)))</f>
        <v>4051.45</v>
      </c>
      <c r="AB5084" s="11">
        <f>constants!$O$2</f>
        <v>4861.32</v>
      </c>
      <c r="AC5084" s="11">
        <f>VLOOKUP(BWscncns[[#This Row],[scanner]],[0]!ScnrAvgBW,2,FALSE)/1000</f>
        <v>2386.3111194805197</v>
      </c>
      <c r="AD5084" s="8">
        <f>(1+$F5084)*Z5084</f>
        <v>757.63924783823245</v>
      </c>
      <c r="AE5084" s="8">
        <f>(1+$F5084)*AA5084</f>
        <v>2745.5858555570321</v>
      </c>
      <c r="AF5084" s="8">
        <f>(1+$F5084)*AB5084</f>
        <v>3294.4184011493444</v>
      </c>
      <c r="AG5084" s="8">
        <f>(1+$F5084)*AC5084</f>
        <v>1617.1548597672888</v>
      </c>
      <c r="AH5084" s="8">
        <f>(1+$F5084)*$T5084/1000</f>
        <v>177.64969542241485</v>
      </c>
      <c r="AI5084" s="8">
        <f>(1+BWscncns[[#This Row],[pid_error]]*K_p)*BWscncns[[#This Row],[dbw]]/1000</f>
        <v>219.89684771120744</v>
      </c>
      <c r="AJ5084" s="13">
        <f>BWscncns[[#This Row],[Torflow prgrssv alt vote]]/VLOOKUP(BWscncns[[#This Row],[class]],AltBWtotl,2,FALSE)*100</f>
        <v>4.3369528686933445E-3</v>
      </c>
      <c r="AK5084">
        <f>IF(D5084=E5084,1,0)</f>
        <v>1</v>
      </c>
    </row>
    <row r="5085" spans="1:37">
      <c r="A5085" s="1" t="s">
        <v>8791</v>
      </c>
      <c r="B5085" s="1" t="s">
        <v>8792</v>
      </c>
      <c r="C5085">
        <v>177</v>
      </c>
      <c r="D5085">
        <v>1525005297</v>
      </c>
      <c r="E5085">
        <v>1525005297</v>
      </c>
      <c r="F5085" s="2">
        <v>-0.323825001078</v>
      </c>
      <c r="G5085" s="2">
        <v>-0.323825001078</v>
      </c>
      <c r="H5085">
        <v>177255</v>
      </c>
      <c r="I5085" s="2">
        <v>9.6091553990099998E-2</v>
      </c>
      <c r="J5085" s="2">
        <v>0</v>
      </c>
      <c r="K5085">
        <v>6</v>
      </c>
      <c r="L5085" s="1" t="s">
        <v>11672</v>
      </c>
      <c r="M5085" s="1" t="s">
        <v>8792</v>
      </c>
      <c r="N5085">
        <v>0</v>
      </c>
      <c r="O5085">
        <v>0</v>
      </c>
      <c r="P5085">
        <v>1</v>
      </c>
      <c r="Q5085">
        <v>0</v>
      </c>
      <c r="R5085" s="19">
        <f>BWscncns[[#This Row],[C fx]]*4+BWscncns[[#This Row],[C fg]]*2+BWscncns[[#This Row],[C fm]]</f>
        <v>1</v>
      </c>
      <c r="S5085">
        <v>152</v>
      </c>
      <c r="T5085">
        <v>262144</v>
      </c>
      <c r="U5085" s="13">
        <v>0.57983399999999996</v>
      </c>
      <c r="V5085" s="13">
        <v>1.7246319999999999</v>
      </c>
      <c r="W5085">
        <v>4598</v>
      </c>
      <c r="X5085">
        <v>91</v>
      </c>
      <c r="Z5085" s="10">
        <f>IF($N5085&lt;&gt;0,constants!$L$2,IF($O5085&lt;&gt;0,constants!$M$2,IF($P5085&lt;&gt;0,constants!$N$2,0)))</f>
        <v>1117.99</v>
      </c>
      <c r="AA5085" s="10">
        <f>IF($N5085&lt;&gt;0,constants!$L$2,IF($O5085&lt;&gt;0,constants!$M$2,IF($P5085&lt;&gt;0,constants!$P$2,0)))</f>
        <v>4051.45</v>
      </c>
      <c r="AB5085" s="11">
        <f>constants!$O$2</f>
        <v>4861.32</v>
      </c>
      <c r="AC5085" s="11">
        <f>VLOOKUP(BWscncns[[#This Row],[scanner]],[0]!ScnrAvgBW,2,FALSE)/1000</f>
        <v>2386.3111194805197</v>
      </c>
      <c r="AD5085" s="8">
        <f>(1+$F5085)*Z5085</f>
        <v>755.95688704480688</v>
      </c>
      <c r="AE5085" s="8">
        <f>(1+$F5085)*AA5085</f>
        <v>2739.4891993825372</v>
      </c>
      <c r="AF5085" s="8">
        <f>(1+$F5085)*AB5085</f>
        <v>3287.103045759497</v>
      </c>
      <c r="AG5085" s="8">
        <f>(1+$F5085)*AC5085</f>
        <v>1613.563918642297</v>
      </c>
      <c r="AH5085" s="8">
        <f>(1+$F5085)*$T5085/1000</f>
        <v>177.2552189174088</v>
      </c>
      <c r="AI5085" s="8">
        <f>(1+BWscncns[[#This Row],[pid_error]]*K_p)*BWscncns[[#This Row],[dbw]]/1000</f>
        <v>219.6996094587044</v>
      </c>
      <c r="AJ5085" s="13">
        <f>BWscncns[[#This Row],[Torflow prgrssv alt vote]]/VLOOKUP(BWscncns[[#This Row],[class]],AltBWtotl,2,FALSE)*100</f>
        <v>4.3330628038110476E-3</v>
      </c>
      <c r="AK5085">
        <f>IF(D5085=E5085,1,0)</f>
        <v>1</v>
      </c>
    </row>
    <row r="5086" spans="1:37">
      <c r="A5086" s="1" t="s">
        <v>10646</v>
      </c>
      <c r="B5086" s="1" t="s">
        <v>10647</v>
      </c>
      <c r="C5086">
        <v>143</v>
      </c>
      <c r="D5086">
        <v>1524932337</v>
      </c>
      <c r="E5086">
        <v>1524932337</v>
      </c>
      <c r="F5086" s="2">
        <v>-0.51356955268000004</v>
      </c>
      <c r="G5086" s="2">
        <v>-0.51356955268000004</v>
      </c>
      <c r="H5086">
        <v>143454</v>
      </c>
      <c r="I5086" s="2">
        <v>-8.0079853849900004E-3</v>
      </c>
      <c r="J5086" s="2">
        <v>0</v>
      </c>
      <c r="K5086">
        <v>6</v>
      </c>
      <c r="L5086" s="1" t="s">
        <v>11725</v>
      </c>
      <c r="M5086" s="1" t="s">
        <v>10647</v>
      </c>
      <c r="N5086">
        <v>0</v>
      </c>
      <c r="O5086">
        <v>0</v>
      </c>
      <c r="P5086">
        <v>1</v>
      </c>
      <c r="Q5086">
        <v>0</v>
      </c>
      <c r="R5086" s="19">
        <f>BWscncns[[#This Row],[C fx]]*4+BWscncns[[#This Row],[C fg]]*2+BWscncns[[#This Row],[C fm]]</f>
        <v>1</v>
      </c>
      <c r="S5086">
        <v>175</v>
      </c>
      <c r="T5086">
        <v>294912</v>
      </c>
      <c r="U5086" s="13">
        <v>0.59339699999999995</v>
      </c>
      <c r="V5086" s="13">
        <v>1.685211</v>
      </c>
      <c r="W5086">
        <v>4551</v>
      </c>
      <c r="X5086">
        <v>91</v>
      </c>
      <c r="Z5086" s="10">
        <f>IF($N5086&lt;&gt;0,constants!$L$2,IF($O5086&lt;&gt;0,constants!$M$2,IF($P5086&lt;&gt;0,constants!$N$2,0)))</f>
        <v>1117.99</v>
      </c>
      <c r="AA5086" s="10">
        <f>IF($N5086&lt;&gt;0,constants!$L$2,IF($O5086&lt;&gt;0,constants!$M$2,IF($P5086&lt;&gt;0,constants!$P$2,0)))</f>
        <v>4051.45</v>
      </c>
      <c r="AB5086" s="11">
        <f>constants!$O$2</f>
        <v>4861.32</v>
      </c>
      <c r="AC5086" s="11">
        <f>VLOOKUP(BWscncns[[#This Row],[scanner]],[0]!ScnrAvgBW,2,FALSE)/1000</f>
        <v>2386.3111194805197</v>
      </c>
      <c r="AD5086" s="8">
        <f>(1+$F5086)*Z5086</f>
        <v>543.82437579928671</v>
      </c>
      <c r="AE5086" s="8">
        <f>(1+$F5086)*AA5086</f>
        <v>1970.7486357946138</v>
      </c>
      <c r="AF5086" s="8">
        <f>(1+$F5086)*AB5086</f>
        <v>2364.6940621656622</v>
      </c>
      <c r="AG5086" s="8">
        <f>(1+$F5086)*AC5086</f>
        <v>1160.7743852935992</v>
      </c>
      <c r="AH5086" s="8">
        <f>(1+$F5086)*$T5086/1000</f>
        <v>143.45417608003584</v>
      </c>
      <c r="AI5086" s="8">
        <f>(1+BWscncns[[#This Row],[pid_error]]*K_p)*BWscncns[[#This Row],[dbw]]/1000</f>
        <v>219.18308804001794</v>
      </c>
      <c r="AJ5086" s="13">
        <f>BWscncns[[#This Row],[Torflow prgrssv alt vote]]/VLOOKUP(BWscncns[[#This Row],[class]],AltBWtotl,2,FALSE)*100</f>
        <v>4.3228756225402376E-3</v>
      </c>
      <c r="AK5086">
        <f>IF(D5086=E5086,1,0)</f>
        <v>1</v>
      </c>
    </row>
    <row r="5087" spans="1:37">
      <c r="A5087" s="1" t="s">
        <v>3285</v>
      </c>
      <c r="B5087" s="1" t="s">
        <v>3286</v>
      </c>
      <c r="C5087">
        <v>5</v>
      </c>
      <c r="D5087">
        <v>1525006165</v>
      </c>
      <c r="E5087">
        <v>1525006165</v>
      </c>
      <c r="F5087" s="2">
        <v>-0.98798896248300005</v>
      </c>
      <c r="G5087" s="2">
        <v>-0.98798896248300005</v>
      </c>
      <c r="H5087">
        <v>5220</v>
      </c>
      <c r="I5087" s="2">
        <v>-1.22235553511E-2</v>
      </c>
      <c r="J5087" s="2">
        <v>0</v>
      </c>
      <c r="K5087">
        <v>8</v>
      </c>
      <c r="L5087" s="1" t="s">
        <v>11958</v>
      </c>
      <c r="M5087" s="1" t="s">
        <v>3286</v>
      </c>
      <c r="N5087">
        <v>0</v>
      </c>
      <c r="O5087">
        <v>0</v>
      </c>
      <c r="P5087">
        <v>1</v>
      </c>
      <c r="Q5087">
        <v>0</v>
      </c>
      <c r="R5087" s="19">
        <f>BWscncns[[#This Row],[C fx]]*4+BWscncns[[#This Row],[C fg]]*2+BWscncns[[#This Row],[C fm]]</f>
        <v>1</v>
      </c>
      <c r="S5087">
        <v>11</v>
      </c>
      <c r="T5087">
        <v>433113</v>
      </c>
      <c r="U5087" s="13">
        <v>2.5398E-2</v>
      </c>
      <c r="V5087" s="13">
        <v>39.373908999999998</v>
      </c>
      <c r="W5087">
        <v>6408</v>
      </c>
      <c r="X5087">
        <v>128</v>
      </c>
      <c r="Z5087" s="10">
        <f>IF($N5087&lt;&gt;0,constants!$L$2,IF($O5087&lt;&gt;0,constants!$M$2,IF($P5087&lt;&gt;0,constants!$N$2,0)))</f>
        <v>1117.99</v>
      </c>
      <c r="AA5087" s="10">
        <f>IF($N5087&lt;&gt;0,constants!$L$2,IF($O5087&lt;&gt;0,constants!$M$2,IF($P5087&lt;&gt;0,constants!$P$2,0)))</f>
        <v>4051.45</v>
      </c>
      <c r="AB5087" s="11">
        <f>constants!$O$2</f>
        <v>4861.32</v>
      </c>
      <c r="AC5087" s="11">
        <f>VLOOKUP(BWscncns[[#This Row],[scanner]],[0]!ScnrAvgBW,2,FALSE)/1000</f>
        <v>509.99709399477808</v>
      </c>
      <c r="AD5087" s="8">
        <f>(1+$F5087)*Z5087</f>
        <v>13.428219833630768</v>
      </c>
      <c r="AE5087" s="8">
        <f>(1+$F5087)*AA5087</f>
        <v>48.662117948249424</v>
      </c>
      <c r="AF5087" s="8">
        <f>(1+$F5087)*AB5087</f>
        <v>58.38949690214217</v>
      </c>
      <c r="AG5087" s="8">
        <f>(1+$F5087)*AC5087</f>
        <v>6.1255942295322265</v>
      </c>
      <c r="AH5087" s="8">
        <f>(1+$F5087)*$T5087/1000</f>
        <v>5.2021364921003972</v>
      </c>
      <c r="AI5087" s="8">
        <f>(1+BWscncns[[#This Row],[pid_error]]*K_p)*BWscncns[[#This Row],[dbw]]/1000</f>
        <v>219.15756824605018</v>
      </c>
      <c r="AJ5087" s="13">
        <f>BWscncns[[#This Row],[Torflow prgrssv alt vote]]/VLOOKUP(BWscncns[[#This Row],[class]],AltBWtotl,2,FALSE)*100</f>
        <v>4.3223723040761077E-3</v>
      </c>
      <c r="AK5087">
        <f>IF(D5087=E5087,1,0)</f>
        <v>1</v>
      </c>
    </row>
    <row r="5088" spans="1:37">
      <c r="A5088" s="1" t="s">
        <v>11230</v>
      </c>
      <c r="B5088" s="1" t="s">
        <v>28</v>
      </c>
      <c r="C5088">
        <v>133</v>
      </c>
      <c r="D5088">
        <v>1524482228</v>
      </c>
      <c r="E5088">
        <v>1524482228</v>
      </c>
      <c r="F5088" s="2">
        <v>-0.55000296334999998</v>
      </c>
      <c r="G5088" s="2">
        <v>-0.55000296334999998</v>
      </c>
      <c r="H5088">
        <v>132736</v>
      </c>
      <c r="I5088" s="2">
        <v>9.0697395793500002E-2</v>
      </c>
      <c r="J5088" s="2">
        <v>0</v>
      </c>
      <c r="K5088">
        <v>7</v>
      </c>
      <c r="L5088" s="1" t="s">
        <v>12036</v>
      </c>
      <c r="M5088" s="1" t="s">
        <v>28</v>
      </c>
      <c r="N5088">
        <v>0</v>
      </c>
      <c r="O5088">
        <v>0</v>
      </c>
      <c r="P5088">
        <v>1</v>
      </c>
      <c r="Q5088">
        <v>0</v>
      </c>
      <c r="R5088" s="19">
        <f>BWscncns[[#This Row],[C fx]]*4+BWscncns[[#This Row],[C fg]]*2+BWscncns[[#This Row],[C fm]]</f>
        <v>1</v>
      </c>
      <c r="S5088">
        <v>120</v>
      </c>
      <c r="T5088">
        <v>301250</v>
      </c>
      <c r="U5088" s="13">
        <v>0.39834000000000003</v>
      </c>
      <c r="V5088" s="13">
        <v>2.5104169999999999</v>
      </c>
      <c r="W5088">
        <v>5176</v>
      </c>
      <c r="X5088">
        <v>103</v>
      </c>
      <c r="Z5088" s="10">
        <f>IF($N5088&lt;&gt;0,constants!$L$2,IF($O5088&lt;&gt;0,constants!$M$2,IF($P5088&lt;&gt;0,constants!$N$2,0)))</f>
        <v>1117.99</v>
      </c>
      <c r="AA5088" s="10">
        <f>IF($N5088&lt;&gt;0,constants!$L$2,IF($O5088&lt;&gt;0,constants!$M$2,IF($P5088&lt;&gt;0,constants!$P$2,0)))</f>
        <v>4051.45</v>
      </c>
      <c r="AB5088" s="11">
        <f>constants!$O$2</f>
        <v>4861.32</v>
      </c>
      <c r="AC5088" s="11">
        <f>VLOOKUP(BWscncns[[#This Row],[scanner]],[0]!ScnrAvgBW,2,FALSE)/1000</f>
        <v>885.64026081730776</v>
      </c>
      <c r="AD5088" s="8">
        <f>(1+$F5088)*Z5088</f>
        <v>503.09218700433354</v>
      </c>
      <c r="AE5088" s="8">
        <f>(1+$F5088)*AA5088</f>
        <v>1823.1404941356425</v>
      </c>
      <c r="AF5088" s="8">
        <f>(1+$F5088)*AB5088</f>
        <v>2187.5795942073778</v>
      </c>
      <c r="AG5088" s="8">
        <f>(1+$F5088)*AC5088</f>
        <v>398.53549290572164</v>
      </c>
      <c r="AH5088" s="8">
        <f>(1+$F5088)*$T5088/1000</f>
        <v>135.5616072908125</v>
      </c>
      <c r="AI5088" s="8">
        <f>(1+BWscncns[[#This Row],[pid_error]]*K_p)*BWscncns[[#This Row],[dbw]]/1000</f>
        <v>218.40580364540628</v>
      </c>
      <c r="AJ5088" s="13">
        <f>BWscncns[[#This Row],[Torflow prgrssv alt vote]]/VLOOKUP(BWscncns[[#This Row],[class]],AltBWtotl,2,FALSE)*100</f>
        <v>4.3075454992570292E-3</v>
      </c>
      <c r="AK5088">
        <f>IF(D5088=E5088,1,0)</f>
        <v>1</v>
      </c>
    </row>
    <row r="5089" spans="1:37">
      <c r="A5089" s="1" t="s">
        <v>8918</v>
      </c>
      <c r="B5089" s="1" t="s">
        <v>8919</v>
      </c>
      <c r="C5089">
        <v>129</v>
      </c>
      <c r="D5089">
        <v>1524950916</v>
      </c>
      <c r="E5089">
        <v>1524950916</v>
      </c>
      <c r="F5089" s="2">
        <v>-0.57855844534199996</v>
      </c>
      <c r="G5089" s="2">
        <v>-0.57855844534199996</v>
      </c>
      <c r="H5089">
        <v>129466</v>
      </c>
      <c r="I5089" s="2">
        <v>-0.136631048289</v>
      </c>
      <c r="J5089" s="2">
        <v>0</v>
      </c>
      <c r="K5089">
        <v>6</v>
      </c>
      <c r="L5089" s="1" t="s">
        <v>11886</v>
      </c>
      <c r="M5089" s="1" t="s">
        <v>8919</v>
      </c>
      <c r="N5089">
        <v>0</v>
      </c>
      <c r="O5089">
        <v>0</v>
      </c>
      <c r="P5089">
        <v>1</v>
      </c>
      <c r="Q5089">
        <v>0</v>
      </c>
      <c r="R5089" s="19">
        <f>BWscncns[[#This Row],[C fx]]*4+BWscncns[[#This Row],[C fg]]*2+BWscncns[[#This Row],[C fm]]</f>
        <v>1</v>
      </c>
      <c r="S5089">
        <v>165</v>
      </c>
      <c r="T5089">
        <v>307200</v>
      </c>
      <c r="U5089" s="13">
        <v>0.53710899999999995</v>
      </c>
      <c r="V5089" s="13">
        <v>1.861818</v>
      </c>
      <c r="W5089">
        <v>4743</v>
      </c>
      <c r="X5089">
        <v>94</v>
      </c>
      <c r="Z5089" s="10">
        <f>IF($N5089&lt;&gt;0,constants!$L$2,IF($O5089&lt;&gt;0,constants!$M$2,IF($P5089&lt;&gt;0,constants!$N$2,0)))</f>
        <v>1117.99</v>
      </c>
      <c r="AA5089" s="10">
        <f>IF($N5089&lt;&gt;0,constants!$L$2,IF($O5089&lt;&gt;0,constants!$M$2,IF($P5089&lt;&gt;0,constants!$P$2,0)))</f>
        <v>4051.45</v>
      </c>
      <c r="AB5089" s="11">
        <f>constants!$O$2</f>
        <v>4861.32</v>
      </c>
      <c r="AC5089" s="11">
        <f>VLOOKUP(BWscncns[[#This Row],[scanner]],[0]!ScnrAvgBW,2,FALSE)/1000</f>
        <v>2386.3111194805197</v>
      </c>
      <c r="AD5089" s="8">
        <f>(1+$F5089)*Z5089</f>
        <v>471.16744369209749</v>
      </c>
      <c r="AE5089" s="8">
        <f>(1+$F5089)*AA5089</f>
        <v>1707.4493866191542</v>
      </c>
      <c r="AF5089" s="8">
        <f>(1+$F5089)*AB5089</f>
        <v>2048.7622584900287</v>
      </c>
      <c r="AG5089" s="8">
        <f>(1+$F5089)*AC5089</f>
        <v>1005.6906680915426</v>
      </c>
      <c r="AH5089" s="8">
        <f>(1+$F5089)*$T5089/1000</f>
        <v>129.4668455909376</v>
      </c>
      <c r="AI5089" s="8">
        <f>(1+BWscncns[[#This Row],[pid_error]]*K_p)*BWscncns[[#This Row],[dbw]]/1000</f>
        <v>218.33342279546883</v>
      </c>
      <c r="AJ5089" s="13">
        <f>BWscncns[[#This Row],[Torflow prgrssv alt vote]]/VLOOKUP(BWscncns[[#This Row],[class]],AltBWtotl,2,FALSE)*100</f>
        <v>4.3061179556699251E-3</v>
      </c>
      <c r="AK5089">
        <f>IF(D5089=E5089,1,0)</f>
        <v>1</v>
      </c>
    </row>
    <row r="5090" spans="1:37">
      <c r="A5090" s="1" t="s">
        <v>10860</v>
      </c>
      <c r="B5090" s="1" t="s">
        <v>10861</v>
      </c>
      <c r="C5090">
        <v>174</v>
      </c>
      <c r="D5090">
        <v>1524959635</v>
      </c>
      <c r="E5090">
        <v>1524959635</v>
      </c>
      <c r="F5090" s="2">
        <v>-0.33497432903199997</v>
      </c>
      <c r="G5090" s="2">
        <v>-0.33497432903199997</v>
      </c>
      <c r="H5090">
        <v>174332</v>
      </c>
      <c r="I5090" s="2">
        <v>0.43673835995299998</v>
      </c>
      <c r="J5090" s="2">
        <v>0</v>
      </c>
      <c r="K5090">
        <v>6</v>
      </c>
      <c r="L5090" s="1" t="s">
        <v>11603</v>
      </c>
      <c r="M5090" s="1" t="s">
        <v>10861</v>
      </c>
      <c r="N5090">
        <v>0</v>
      </c>
      <c r="O5090">
        <v>0</v>
      </c>
      <c r="P5090">
        <v>1</v>
      </c>
      <c r="Q5090">
        <v>0</v>
      </c>
      <c r="R5090" s="19">
        <f>BWscncns[[#This Row],[C fx]]*4+BWscncns[[#This Row],[C fg]]*2+BWscncns[[#This Row],[C fm]]</f>
        <v>1</v>
      </c>
      <c r="S5090">
        <v>163</v>
      </c>
      <c r="T5090">
        <v>262144</v>
      </c>
      <c r="U5090" s="13">
        <v>0.62179600000000002</v>
      </c>
      <c r="V5090" s="13">
        <v>1.6082449999999999</v>
      </c>
      <c r="W5090">
        <v>4472</v>
      </c>
      <c r="X5090">
        <v>89</v>
      </c>
      <c r="Z5090" s="10">
        <f>IF($N5090&lt;&gt;0,constants!$L$2,IF($O5090&lt;&gt;0,constants!$M$2,IF($P5090&lt;&gt;0,constants!$N$2,0)))</f>
        <v>1117.99</v>
      </c>
      <c r="AA5090" s="10">
        <f>IF($N5090&lt;&gt;0,constants!$L$2,IF($O5090&lt;&gt;0,constants!$M$2,IF($P5090&lt;&gt;0,constants!$P$2,0)))</f>
        <v>4051.45</v>
      </c>
      <c r="AB5090" s="11">
        <f>constants!$O$2</f>
        <v>4861.32</v>
      </c>
      <c r="AC5090" s="11">
        <f>VLOOKUP(BWscncns[[#This Row],[scanner]],[0]!ScnrAvgBW,2,FALSE)/1000</f>
        <v>2386.3111194805197</v>
      </c>
      <c r="AD5090" s="8">
        <f>(1+$F5090)*Z5090</f>
        <v>743.49204988551435</v>
      </c>
      <c r="AE5090" s="8">
        <f>(1+$F5090)*AA5090</f>
        <v>2694.3182546433036</v>
      </c>
      <c r="AF5090" s="8">
        <f>(1+$F5090)*AB5090</f>
        <v>3232.9025947901578</v>
      </c>
      <c r="AG5090" s="8">
        <f>(1+$F5090)*AC5090</f>
        <v>1586.9581533709318</v>
      </c>
      <c r="AH5090" s="8">
        <f>(1+$F5090)*$T5090/1000</f>
        <v>174.33248949023539</v>
      </c>
      <c r="AI5090" s="8">
        <f>(1+BWscncns[[#This Row],[pid_error]]*K_p)*BWscncns[[#This Row],[dbw]]/1000</f>
        <v>218.2382447451177</v>
      </c>
      <c r="AJ5090" s="13">
        <f>BWscncns[[#This Row],[Torflow prgrssv alt vote]]/VLOOKUP(BWscncns[[#This Row],[class]],AltBWtotl,2,FALSE)*100</f>
        <v>4.304240790431753E-3</v>
      </c>
      <c r="AK5090">
        <f>IF(D5090=E5090,1,0)</f>
        <v>1</v>
      </c>
    </row>
    <row r="5091" spans="1:37">
      <c r="A5091" s="1" t="s">
        <v>8941</v>
      </c>
      <c r="B5091" s="1" t="s">
        <v>8942</v>
      </c>
      <c r="C5091">
        <v>129</v>
      </c>
      <c r="D5091">
        <v>1524950916</v>
      </c>
      <c r="E5091">
        <v>1524950916</v>
      </c>
      <c r="F5091" s="2">
        <v>-0.58017846823700003</v>
      </c>
      <c r="G5091" s="2">
        <v>-0.58017846823700003</v>
      </c>
      <c r="H5091">
        <v>128969</v>
      </c>
      <c r="I5091" s="2">
        <v>-0.143234255384</v>
      </c>
      <c r="J5091" s="2">
        <v>0</v>
      </c>
      <c r="K5091">
        <v>6</v>
      </c>
      <c r="L5091" s="1" t="s">
        <v>11886</v>
      </c>
      <c r="M5091" s="1" t="s">
        <v>8942</v>
      </c>
      <c r="N5091">
        <v>1</v>
      </c>
      <c r="O5091">
        <v>0</v>
      </c>
      <c r="P5091">
        <v>0</v>
      </c>
      <c r="Q5091">
        <v>0</v>
      </c>
      <c r="R5091" s="19">
        <f>BWscncns[[#This Row],[C fx]]*4+BWscncns[[#This Row],[C fg]]*2+BWscncns[[#This Row],[C fm]]</f>
        <v>4</v>
      </c>
      <c r="S5091">
        <v>144</v>
      </c>
      <c r="T5091">
        <v>307200</v>
      </c>
      <c r="U5091" s="13">
        <v>0.46875</v>
      </c>
      <c r="V5091" s="13">
        <v>2.1333329999999999</v>
      </c>
      <c r="W5091">
        <v>4954</v>
      </c>
      <c r="X5091">
        <v>99</v>
      </c>
      <c r="Z5091" s="10">
        <f>IF($N5091&lt;&gt;0,constants!$L$2,IF($O5091&lt;&gt;0,constants!$M$2,IF($P5091&lt;&gt;0,constants!$N$2,0)))</f>
        <v>10125.48</v>
      </c>
      <c r="AA5091" s="10">
        <f>IF($N5091&lt;&gt;0,constants!$L$2,IF($O5091&lt;&gt;0,constants!$M$2,IF($P5091&lt;&gt;0,constants!$P$2,0)))</f>
        <v>10125.48</v>
      </c>
      <c r="AB5091" s="11">
        <f>constants!$O$2</f>
        <v>4861.32</v>
      </c>
      <c r="AC5091" s="11">
        <f>VLOOKUP(BWscncns[[#This Row],[scanner]],[0]!ScnrAvgBW,2,FALSE)/1000</f>
        <v>2386.3111194805197</v>
      </c>
      <c r="AD5091" s="8">
        <f>(1+$F5091)*Z5091</f>
        <v>4250.8945234356206</v>
      </c>
      <c r="AE5091" s="8">
        <f>(1+$F5091)*AA5091</f>
        <v>4250.8945234356206</v>
      </c>
      <c r="AF5091" s="8">
        <f>(1+$F5091)*AB5091</f>
        <v>2040.8868087901069</v>
      </c>
      <c r="AG5091" s="8">
        <f>(1+$F5091)*AC5091</f>
        <v>1001.824789443391</v>
      </c>
      <c r="AH5091" s="8">
        <f>(1+$F5091)*$T5091/1000</f>
        <v>128.96917455759359</v>
      </c>
      <c r="AI5091" s="8">
        <f>(1+BWscncns[[#This Row],[pid_error]]*K_p)*BWscncns[[#This Row],[dbw]]/1000</f>
        <v>218.08458727879682</v>
      </c>
      <c r="AJ5091" s="13">
        <f>BWscncns[[#This Row],[Torflow prgrssv alt vote]]/VLOOKUP(BWscncns[[#This Row],[class]],AltBWtotl,2,FALSE)*100</f>
        <v>1.8691472095032731E-3</v>
      </c>
      <c r="AK5091">
        <f>IF(D5091=E5091,1,0)</f>
        <v>1</v>
      </c>
    </row>
    <row r="5092" spans="1:37">
      <c r="A5092" s="1" t="s">
        <v>620</v>
      </c>
      <c r="B5092" s="1" t="s">
        <v>621</v>
      </c>
      <c r="C5092">
        <v>173</v>
      </c>
      <c r="D5092">
        <v>1524959635</v>
      </c>
      <c r="E5092">
        <v>1524959635</v>
      </c>
      <c r="F5092" s="2">
        <v>-0.33965307263099997</v>
      </c>
      <c r="G5092" s="2">
        <v>-0.33965307263099997</v>
      </c>
      <c r="H5092">
        <v>173105</v>
      </c>
      <c r="I5092" s="2">
        <v>0.178224820885</v>
      </c>
      <c r="J5092" s="2">
        <v>0</v>
      </c>
      <c r="K5092">
        <v>6</v>
      </c>
      <c r="L5092" s="1" t="s">
        <v>11603</v>
      </c>
      <c r="M5092" s="1" t="s">
        <v>621</v>
      </c>
      <c r="N5092">
        <v>0</v>
      </c>
      <c r="O5092">
        <v>0</v>
      </c>
      <c r="P5092">
        <v>1</v>
      </c>
      <c r="Q5092">
        <v>0</v>
      </c>
      <c r="R5092" s="19">
        <f>BWscncns[[#This Row],[C fx]]*4+BWscncns[[#This Row],[C fg]]*2+BWscncns[[#This Row],[C fm]]</f>
        <v>1</v>
      </c>
      <c r="S5092">
        <v>155</v>
      </c>
      <c r="T5092">
        <v>262144</v>
      </c>
      <c r="U5092" s="13">
        <v>0.59127799999999997</v>
      </c>
      <c r="V5092" s="13">
        <v>1.691252</v>
      </c>
      <c r="W5092">
        <v>4555</v>
      </c>
      <c r="X5092">
        <v>91</v>
      </c>
      <c r="Z5092" s="10">
        <f>IF($N5092&lt;&gt;0,constants!$L$2,IF($O5092&lt;&gt;0,constants!$M$2,IF($P5092&lt;&gt;0,constants!$N$2,0)))</f>
        <v>1117.99</v>
      </c>
      <c r="AA5092" s="10">
        <f>IF($N5092&lt;&gt;0,constants!$L$2,IF($O5092&lt;&gt;0,constants!$M$2,IF($P5092&lt;&gt;0,constants!$P$2,0)))</f>
        <v>4051.45</v>
      </c>
      <c r="AB5092" s="11">
        <f>constants!$O$2</f>
        <v>4861.32</v>
      </c>
      <c r="AC5092" s="11">
        <f>VLOOKUP(BWscncns[[#This Row],[scanner]],[0]!ScnrAvgBW,2,FALSE)/1000</f>
        <v>2386.3111194805197</v>
      </c>
      <c r="AD5092" s="8">
        <f>(1+$F5092)*Z5092</f>
        <v>738.26126132926834</v>
      </c>
      <c r="AE5092" s="8">
        <f>(1+$F5092)*AA5092</f>
        <v>2675.362558889135</v>
      </c>
      <c r="AF5092" s="8">
        <f>(1+$F5092)*AB5092</f>
        <v>3210.1577249574671</v>
      </c>
      <c r="AG5092" s="8">
        <f>(1+$F5092)*AC5092</f>
        <v>1575.7932154954399</v>
      </c>
      <c r="AH5092" s="8">
        <f>(1+$F5092)*$T5092/1000</f>
        <v>173.10598492821913</v>
      </c>
      <c r="AI5092" s="8">
        <f>(1+BWscncns[[#This Row],[pid_error]]*K_p)*BWscncns[[#This Row],[dbw]]/1000</f>
        <v>217.62499246410957</v>
      </c>
      <c r="AJ5092" s="13">
        <f>BWscncns[[#This Row],[Torflow prgrssv alt vote]]/VLOOKUP(BWscncns[[#This Row],[class]],AltBWtotl,2,FALSE)*100</f>
        <v>4.2921458183253595E-3</v>
      </c>
      <c r="AK5092">
        <f>IF(D5092=E5092,1,0)</f>
        <v>1</v>
      </c>
    </row>
    <row r="5093" spans="1:37">
      <c r="A5093" s="1" t="s">
        <v>9807</v>
      </c>
      <c r="B5093" s="1" t="s">
        <v>9808</v>
      </c>
      <c r="C5093">
        <v>172</v>
      </c>
      <c r="D5093">
        <v>1525002309</v>
      </c>
      <c r="E5093">
        <v>1525002309</v>
      </c>
      <c r="F5093" s="2">
        <v>-0.34281812388799998</v>
      </c>
      <c r="G5093" s="2">
        <v>-0.34281812388799998</v>
      </c>
      <c r="H5093">
        <v>172276</v>
      </c>
      <c r="I5093" s="2">
        <v>0.115849813079</v>
      </c>
      <c r="J5093" s="2">
        <v>0</v>
      </c>
      <c r="K5093">
        <v>6</v>
      </c>
      <c r="L5093" s="1" t="s">
        <v>11780</v>
      </c>
      <c r="M5093" s="1" t="s">
        <v>9808</v>
      </c>
      <c r="N5093">
        <v>0</v>
      </c>
      <c r="O5093">
        <v>0</v>
      </c>
      <c r="P5093">
        <v>1</v>
      </c>
      <c r="Q5093">
        <v>0</v>
      </c>
      <c r="R5093" s="19">
        <f>BWscncns[[#This Row],[C fx]]*4+BWscncns[[#This Row],[C fg]]*2+BWscncns[[#This Row],[C fm]]</f>
        <v>1</v>
      </c>
      <c r="S5093">
        <v>142</v>
      </c>
      <c r="T5093">
        <v>262144</v>
      </c>
      <c r="U5093" s="13">
        <v>0.54168700000000003</v>
      </c>
      <c r="V5093" s="13">
        <v>1.846085</v>
      </c>
      <c r="W5093">
        <v>4724</v>
      </c>
      <c r="X5093">
        <v>94</v>
      </c>
      <c r="Z5093" s="10">
        <f>IF($N5093&lt;&gt;0,constants!$L$2,IF($O5093&lt;&gt;0,constants!$M$2,IF($P5093&lt;&gt;0,constants!$N$2,0)))</f>
        <v>1117.99</v>
      </c>
      <c r="AA5093" s="10">
        <f>IF($N5093&lt;&gt;0,constants!$L$2,IF($O5093&lt;&gt;0,constants!$M$2,IF($P5093&lt;&gt;0,constants!$P$2,0)))</f>
        <v>4051.45</v>
      </c>
      <c r="AB5093" s="11">
        <f>constants!$O$2</f>
        <v>4861.32</v>
      </c>
      <c r="AC5093" s="11">
        <f>VLOOKUP(BWscncns[[#This Row],[scanner]],[0]!ScnrAvgBW,2,FALSE)/1000</f>
        <v>2386.3111194805197</v>
      </c>
      <c r="AD5093" s="8">
        <f>(1+$F5093)*Z5093</f>
        <v>734.72276567445499</v>
      </c>
      <c r="AE5093" s="8">
        <f>(1+$F5093)*AA5093</f>
        <v>2662.5395119739624</v>
      </c>
      <c r="AF5093" s="8">
        <f>(1+$F5093)*AB5093</f>
        <v>3194.7713979807882</v>
      </c>
      <c r="AG5093" s="8">
        <f>(1+$F5093)*AC5093</f>
        <v>1568.240418487135</v>
      </c>
      <c r="AH5093" s="8">
        <f>(1+$F5093)*$T5093/1000</f>
        <v>172.27628573150415</v>
      </c>
      <c r="AI5093" s="8">
        <f>(1+BWscncns[[#This Row],[pid_error]]*K_p)*BWscncns[[#This Row],[dbw]]/1000</f>
        <v>217.21014286575206</v>
      </c>
      <c r="AJ5093" s="13">
        <f>BWscncns[[#This Row],[Torflow prgrssv alt vote]]/VLOOKUP(BWscncns[[#This Row],[class]],AltBWtotl,2,FALSE)*100</f>
        <v>4.2839638767723101E-3</v>
      </c>
      <c r="AK5093">
        <f>IF(D5093=E5093,1,0)</f>
        <v>1</v>
      </c>
    </row>
    <row r="5094" spans="1:37">
      <c r="A5094" s="1" t="s">
        <v>823</v>
      </c>
      <c r="B5094" s="1" t="s">
        <v>824</v>
      </c>
      <c r="C5094">
        <v>172</v>
      </c>
      <c r="D5094">
        <v>1524989085</v>
      </c>
      <c r="E5094">
        <v>1524989085</v>
      </c>
      <c r="F5094" s="2">
        <v>-0.34298969092300002</v>
      </c>
      <c r="G5094" s="2">
        <v>-0.34298969092300002</v>
      </c>
      <c r="H5094">
        <v>172231</v>
      </c>
      <c r="I5094" s="2">
        <v>-9.2773397390200005E-3</v>
      </c>
      <c r="J5094" s="2">
        <v>0</v>
      </c>
      <c r="K5094">
        <v>6</v>
      </c>
      <c r="L5094" s="1" t="s">
        <v>11597</v>
      </c>
      <c r="M5094" s="1" t="s">
        <v>824</v>
      </c>
      <c r="N5094">
        <v>0</v>
      </c>
      <c r="O5094">
        <v>0</v>
      </c>
      <c r="P5094">
        <v>1</v>
      </c>
      <c r="Q5094">
        <v>0</v>
      </c>
      <c r="R5094" s="19">
        <f>BWscncns[[#This Row],[C fx]]*4+BWscncns[[#This Row],[C fg]]*2+BWscncns[[#This Row],[C fm]]</f>
        <v>1</v>
      </c>
      <c r="S5094">
        <v>172</v>
      </c>
      <c r="T5094">
        <v>262144</v>
      </c>
      <c r="U5094" s="13">
        <v>0.65612800000000004</v>
      </c>
      <c r="V5094" s="13">
        <v>1.5240929999999999</v>
      </c>
      <c r="W5094">
        <v>4393</v>
      </c>
      <c r="X5094">
        <v>87</v>
      </c>
      <c r="Z5094" s="10">
        <f>IF($N5094&lt;&gt;0,constants!$L$2,IF($O5094&lt;&gt;0,constants!$M$2,IF($P5094&lt;&gt;0,constants!$N$2,0)))</f>
        <v>1117.99</v>
      </c>
      <c r="AA5094" s="10">
        <f>IF($N5094&lt;&gt;0,constants!$L$2,IF($O5094&lt;&gt;0,constants!$M$2,IF($P5094&lt;&gt;0,constants!$P$2,0)))</f>
        <v>4051.45</v>
      </c>
      <c r="AB5094" s="11">
        <f>constants!$O$2</f>
        <v>4861.32</v>
      </c>
      <c r="AC5094" s="11">
        <f>VLOOKUP(BWscncns[[#This Row],[scanner]],[0]!ScnrAvgBW,2,FALSE)/1000</f>
        <v>2386.3111194805197</v>
      </c>
      <c r="AD5094" s="8">
        <f>(1+$F5094)*Z5094</f>
        <v>734.53095544499524</v>
      </c>
      <c r="AE5094" s="8">
        <f>(1+$F5094)*AA5094</f>
        <v>2661.8444167100115</v>
      </c>
      <c r="AF5094" s="8">
        <f>(1+$F5094)*AB5094</f>
        <v>3193.9373557222011</v>
      </c>
      <c r="AG5094" s="8">
        <f>(1+$F5094)*AC5094</f>
        <v>1567.8310061637781</v>
      </c>
      <c r="AH5094" s="8">
        <f>(1+$F5094)*$T5094/1000</f>
        <v>172.23131046268108</v>
      </c>
      <c r="AI5094" s="8">
        <f>(1+BWscncns[[#This Row],[pid_error]]*K_p)*BWscncns[[#This Row],[dbw]]/1000</f>
        <v>217.18765523134056</v>
      </c>
      <c r="AJ5094" s="13">
        <f>BWscncns[[#This Row],[Torflow prgrssv alt vote]]/VLOOKUP(BWscncns[[#This Row],[class]],AltBWtotl,2,FALSE)*100</f>
        <v>4.2835203605892172E-3</v>
      </c>
      <c r="AK5094">
        <f>IF(D5094=E5094,1,0)</f>
        <v>1</v>
      </c>
    </row>
    <row r="5095" spans="1:37">
      <c r="A5095" s="1" t="s">
        <v>2004</v>
      </c>
      <c r="B5095" s="1" t="s">
        <v>2005</v>
      </c>
      <c r="C5095">
        <v>127</v>
      </c>
      <c r="D5095">
        <v>1524963785</v>
      </c>
      <c r="E5095">
        <v>1524963785</v>
      </c>
      <c r="F5095" s="2">
        <v>-0.58678629193700005</v>
      </c>
      <c r="G5095" s="2">
        <v>-0.58678629193700005</v>
      </c>
      <c r="H5095">
        <v>126939</v>
      </c>
      <c r="I5095" s="2">
        <v>-6.3629275826699999E-2</v>
      </c>
      <c r="J5095" s="2">
        <v>0</v>
      </c>
      <c r="K5095">
        <v>7</v>
      </c>
      <c r="L5095" s="1" t="s">
        <v>11867</v>
      </c>
      <c r="M5095" s="1" t="s">
        <v>2005</v>
      </c>
      <c r="N5095">
        <v>0</v>
      </c>
      <c r="O5095">
        <v>0</v>
      </c>
      <c r="P5095">
        <v>1</v>
      </c>
      <c r="Q5095">
        <v>0</v>
      </c>
      <c r="R5095" s="19">
        <f>BWscncns[[#This Row],[C fx]]*4+BWscncns[[#This Row],[C fg]]*2+BWscncns[[#This Row],[C fm]]</f>
        <v>1</v>
      </c>
      <c r="S5095">
        <v>127</v>
      </c>
      <c r="T5095">
        <v>307200</v>
      </c>
      <c r="U5095" s="13">
        <v>0.41341099999999997</v>
      </c>
      <c r="V5095" s="13">
        <v>2.418898</v>
      </c>
      <c r="W5095">
        <v>5128</v>
      </c>
      <c r="X5095">
        <v>102</v>
      </c>
      <c r="Z5095" s="10">
        <f>IF($N5095&lt;&gt;0,constants!$L$2,IF($O5095&lt;&gt;0,constants!$M$2,IF($P5095&lt;&gt;0,constants!$N$2,0)))</f>
        <v>1117.99</v>
      </c>
      <c r="AA5095" s="10">
        <f>IF($N5095&lt;&gt;0,constants!$L$2,IF($O5095&lt;&gt;0,constants!$M$2,IF($P5095&lt;&gt;0,constants!$P$2,0)))</f>
        <v>4051.45</v>
      </c>
      <c r="AB5095" s="11">
        <f>constants!$O$2</f>
        <v>4861.32</v>
      </c>
      <c r="AC5095" s="11">
        <f>VLOOKUP(BWscncns[[#This Row],[scanner]],[0]!ScnrAvgBW,2,FALSE)/1000</f>
        <v>885.64026081730776</v>
      </c>
      <c r="AD5095" s="8">
        <f>(1+$F5095)*Z5095</f>
        <v>461.9687934773533</v>
      </c>
      <c r="AE5095" s="8">
        <f>(1+$F5095)*AA5095</f>
        <v>1674.1146775318412</v>
      </c>
      <c r="AF5095" s="8">
        <f>(1+$F5095)*AB5095</f>
        <v>2008.7640632808227</v>
      </c>
      <c r="AG5095" s="8">
        <f>(1+$F5095)*AC5095</f>
        <v>365.95869618220212</v>
      </c>
      <c r="AH5095" s="8">
        <f>(1+$F5095)*$T5095/1000</f>
        <v>126.93925111695359</v>
      </c>
      <c r="AI5095" s="8">
        <f>(1+BWscncns[[#This Row],[pid_error]]*K_p)*BWscncns[[#This Row],[dbw]]/1000</f>
        <v>217.06962555847682</v>
      </c>
      <c r="AJ5095" s="13">
        <f>BWscncns[[#This Row],[Torflow prgrssv alt vote]]/VLOOKUP(BWscncns[[#This Row],[class]],AltBWtotl,2,FALSE)*100</f>
        <v>4.2811925003509036E-3</v>
      </c>
      <c r="AK5095">
        <f>IF(D5095=E5095,1,0)</f>
        <v>1</v>
      </c>
    </row>
    <row r="5096" spans="1:37">
      <c r="A5096" s="1" t="s">
        <v>4973</v>
      </c>
      <c r="B5096" s="1" t="s">
        <v>4974</v>
      </c>
      <c r="C5096">
        <v>171</v>
      </c>
      <c r="D5096">
        <v>1524975578</v>
      </c>
      <c r="E5096">
        <v>1524975578</v>
      </c>
      <c r="F5096" s="2">
        <v>-0.34915976492</v>
      </c>
      <c r="G5096" s="2">
        <v>-0.34915976492</v>
      </c>
      <c r="H5096">
        <v>170613</v>
      </c>
      <c r="I5096" s="2">
        <v>-0.204317661643</v>
      </c>
      <c r="J5096" s="2">
        <v>0</v>
      </c>
      <c r="K5096">
        <v>6</v>
      </c>
      <c r="L5096" s="1" t="s">
        <v>11692</v>
      </c>
      <c r="M5096" s="1" t="s">
        <v>4974</v>
      </c>
      <c r="N5096">
        <v>0</v>
      </c>
      <c r="O5096">
        <v>0</v>
      </c>
      <c r="P5096">
        <v>1</v>
      </c>
      <c r="Q5096">
        <v>0</v>
      </c>
      <c r="R5096" s="19">
        <f>BWscncns[[#This Row],[C fx]]*4+BWscncns[[#This Row],[C fg]]*2+BWscncns[[#This Row],[C fm]]</f>
        <v>1</v>
      </c>
      <c r="S5096">
        <v>196</v>
      </c>
      <c r="T5096">
        <v>262144</v>
      </c>
      <c r="U5096" s="13">
        <v>0.74768100000000004</v>
      </c>
      <c r="V5096" s="13">
        <v>1.337469</v>
      </c>
      <c r="W5096">
        <v>4138</v>
      </c>
      <c r="X5096">
        <v>82</v>
      </c>
      <c r="Z5096" s="10">
        <f>IF($N5096&lt;&gt;0,constants!$L$2,IF($O5096&lt;&gt;0,constants!$M$2,IF($P5096&lt;&gt;0,constants!$N$2,0)))</f>
        <v>1117.99</v>
      </c>
      <c r="AA5096" s="10">
        <f>IF($N5096&lt;&gt;0,constants!$L$2,IF($O5096&lt;&gt;0,constants!$M$2,IF($P5096&lt;&gt;0,constants!$P$2,0)))</f>
        <v>4051.45</v>
      </c>
      <c r="AB5096" s="11">
        <f>constants!$O$2</f>
        <v>4861.32</v>
      </c>
      <c r="AC5096" s="11">
        <f>VLOOKUP(BWscncns[[#This Row],[scanner]],[0]!ScnrAvgBW,2,FALSE)/1000</f>
        <v>2386.3111194805197</v>
      </c>
      <c r="AD5096" s="8">
        <f>(1+$F5096)*Z5096</f>
        <v>727.63287441708917</v>
      </c>
      <c r="AE5096" s="8">
        <f>(1+$F5096)*AA5096</f>
        <v>2636.8466704148659</v>
      </c>
      <c r="AF5096" s="8">
        <f>(1+$F5096)*AB5096</f>
        <v>3163.9426515991054</v>
      </c>
      <c r="AG5096" s="8">
        <f>(1+$F5096)*AC5096</f>
        <v>1553.1072899767194</v>
      </c>
      <c r="AH5096" s="8">
        <f>(1+$F5096)*$T5096/1000</f>
        <v>170.61386258481153</v>
      </c>
      <c r="AI5096" s="8">
        <f>(1+BWscncns[[#This Row],[pid_error]]*K_p)*BWscncns[[#This Row],[dbw]]/1000</f>
        <v>216.37893129240575</v>
      </c>
      <c r="AJ5096" s="13">
        <f>BWscncns[[#This Row],[Torflow prgrssv alt vote]]/VLOOKUP(BWscncns[[#This Row],[class]],AltBWtotl,2,FALSE)*100</f>
        <v>4.2675701655616356E-3</v>
      </c>
      <c r="AK5096">
        <f>IF(D5096=E5096,1,0)</f>
        <v>1</v>
      </c>
    </row>
    <row r="5097" spans="1:37">
      <c r="A5097" s="1" t="s">
        <v>10009</v>
      </c>
      <c r="B5097" s="1" t="s">
        <v>10010</v>
      </c>
      <c r="C5097">
        <v>125</v>
      </c>
      <c r="D5097">
        <v>1524920273</v>
      </c>
      <c r="E5097">
        <v>1524920273</v>
      </c>
      <c r="F5097" s="2">
        <v>-0.59426956799300001</v>
      </c>
      <c r="G5097" s="2">
        <v>-0.59426956799300001</v>
      </c>
      <c r="H5097">
        <v>124640</v>
      </c>
      <c r="I5097" s="2">
        <v>-5.1833564579999998E-2</v>
      </c>
      <c r="J5097" s="2">
        <v>4.7619047619000002E-2</v>
      </c>
      <c r="K5097">
        <v>7</v>
      </c>
      <c r="L5097" s="1" t="s">
        <v>11875</v>
      </c>
      <c r="M5097" s="1" t="s">
        <v>10010</v>
      </c>
      <c r="N5097">
        <v>1</v>
      </c>
      <c r="O5097">
        <v>0</v>
      </c>
      <c r="P5097">
        <v>0</v>
      </c>
      <c r="Q5097">
        <v>0</v>
      </c>
      <c r="R5097" s="19">
        <f>BWscncns[[#This Row],[C fx]]*4+BWscncns[[#This Row],[C fg]]*2+BWscncns[[#This Row],[C fm]]</f>
        <v>4</v>
      </c>
      <c r="S5097">
        <v>133</v>
      </c>
      <c r="T5097">
        <v>307200</v>
      </c>
      <c r="U5097" s="13">
        <v>0.43294300000000002</v>
      </c>
      <c r="V5097" s="13">
        <v>2.309774</v>
      </c>
      <c r="W5097">
        <v>5066</v>
      </c>
      <c r="X5097">
        <v>101</v>
      </c>
      <c r="Z5097" s="10">
        <f>IF($N5097&lt;&gt;0,constants!$L$2,IF($O5097&lt;&gt;0,constants!$M$2,IF($P5097&lt;&gt;0,constants!$N$2,0)))</f>
        <v>10125.48</v>
      </c>
      <c r="AA5097" s="10">
        <f>IF($N5097&lt;&gt;0,constants!$L$2,IF($O5097&lt;&gt;0,constants!$M$2,IF($P5097&lt;&gt;0,constants!$P$2,0)))</f>
        <v>10125.48</v>
      </c>
      <c r="AB5097" s="11">
        <f>constants!$O$2</f>
        <v>4861.32</v>
      </c>
      <c r="AC5097" s="11">
        <f>VLOOKUP(BWscncns[[#This Row],[scanner]],[0]!ScnrAvgBW,2,FALSE)/1000</f>
        <v>885.64026081730776</v>
      </c>
      <c r="AD5097" s="8">
        <f>(1+$F5097)*Z5097</f>
        <v>4108.2153746782378</v>
      </c>
      <c r="AE5097" s="8">
        <f>(1+$F5097)*AA5097</f>
        <v>4108.2153746782378</v>
      </c>
      <c r="AF5097" s="8">
        <f>(1+$F5097)*AB5097</f>
        <v>1972.3854637242691</v>
      </c>
      <c r="AG5097" s="8">
        <f>(1+$F5097)*AC5097</f>
        <v>359.33120562419845</v>
      </c>
      <c r="AH5097" s="8">
        <f>(1+$F5097)*$T5097/1000</f>
        <v>124.64038871255039</v>
      </c>
      <c r="AI5097" s="8">
        <f>(1+BWscncns[[#This Row],[pid_error]]*K_p)*BWscncns[[#This Row],[dbw]]/1000</f>
        <v>215.92019435627523</v>
      </c>
      <c r="AJ5097" s="13">
        <f>BWscncns[[#This Row],[Torflow prgrssv alt vote]]/VLOOKUP(BWscncns[[#This Row],[class]],AltBWtotl,2,FALSE)*100</f>
        <v>1.8505967514361558E-3</v>
      </c>
      <c r="AK5097">
        <f>IF(D5097=E5097,1,0)</f>
        <v>1</v>
      </c>
    </row>
    <row r="5098" spans="1:37">
      <c r="A5098" s="1" t="s">
        <v>4492</v>
      </c>
      <c r="B5098" s="1" t="s">
        <v>4493</v>
      </c>
      <c r="C5098">
        <v>121</v>
      </c>
      <c r="D5098">
        <v>1524984900</v>
      </c>
      <c r="E5098">
        <v>1524984900</v>
      </c>
      <c r="F5098" s="2">
        <v>-0.60715716792300001</v>
      </c>
      <c r="G5098" s="2">
        <v>-0.60715716792300001</v>
      </c>
      <c r="H5098">
        <v>121485</v>
      </c>
      <c r="I5098" s="2">
        <v>2.7686367966700001E-2</v>
      </c>
      <c r="J5098" s="2">
        <v>0</v>
      </c>
      <c r="K5098">
        <v>7</v>
      </c>
      <c r="L5098" s="1" t="s">
        <v>11929</v>
      </c>
      <c r="M5098" s="1" t="s">
        <v>4493</v>
      </c>
      <c r="N5098">
        <v>0</v>
      </c>
      <c r="O5098">
        <v>0</v>
      </c>
      <c r="P5098">
        <v>1</v>
      </c>
      <c r="Q5098">
        <v>0</v>
      </c>
      <c r="R5098" s="19">
        <f>BWscncns[[#This Row],[C fx]]*4+BWscncns[[#This Row],[C fg]]*2+BWscncns[[#This Row],[C fm]]</f>
        <v>1</v>
      </c>
      <c r="S5098">
        <v>121</v>
      </c>
      <c r="T5098">
        <v>309248</v>
      </c>
      <c r="U5098" s="13">
        <v>0.39127200000000001</v>
      </c>
      <c r="V5098" s="13">
        <v>2.5557690000000002</v>
      </c>
      <c r="W5098">
        <v>5204</v>
      </c>
      <c r="X5098">
        <v>104</v>
      </c>
      <c r="Z5098" s="10">
        <f>IF($N5098&lt;&gt;0,constants!$L$2,IF($O5098&lt;&gt;0,constants!$M$2,IF($P5098&lt;&gt;0,constants!$N$2,0)))</f>
        <v>1117.99</v>
      </c>
      <c r="AA5098" s="10">
        <f>IF($N5098&lt;&gt;0,constants!$L$2,IF($O5098&lt;&gt;0,constants!$M$2,IF($P5098&lt;&gt;0,constants!$P$2,0)))</f>
        <v>4051.45</v>
      </c>
      <c r="AB5098" s="11">
        <f>constants!$O$2</f>
        <v>4861.32</v>
      </c>
      <c r="AC5098" s="11">
        <f>VLOOKUP(BWscncns[[#This Row],[scanner]],[0]!ScnrAvgBW,2,FALSE)/1000</f>
        <v>885.64026081730776</v>
      </c>
      <c r="AD5098" s="8">
        <f>(1+$F5098)*Z5098</f>
        <v>439.19435783376525</v>
      </c>
      <c r="AE5098" s="8">
        <f>(1+$F5098)*AA5098</f>
        <v>1591.5830920183616</v>
      </c>
      <c r="AF5098" s="8">
        <f>(1+$F5098)*AB5098</f>
        <v>1909.7347164325615</v>
      </c>
      <c r="AG5098" s="8">
        <f>(1+$F5098)*AC5098</f>
        <v>347.91742826088409</v>
      </c>
      <c r="AH5098" s="8">
        <f>(1+$F5098)*$T5098/1000</f>
        <v>121.4858601341481</v>
      </c>
      <c r="AI5098" s="8">
        <f>(1+BWscncns[[#This Row],[pid_error]]*K_p)*BWscncns[[#This Row],[dbw]]/1000</f>
        <v>215.36693006707407</v>
      </c>
      <c r="AJ5098" s="13">
        <f>BWscncns[[#This Row],[Torflow prgrssv alt vote]]/VLOOKUP(BWscncns[[#This Row],[class]],AltBWtotl,2,FALSE)*100</f>
        <v>4.2476107997816964E-3</v>
      </c>
      <c r="AK5098">
        <f>IF(D5098=E5098,1,0)</f>
        <v>1</v>
      </c>
    </row>
    <row r="5099" spans="1:37">
      <c r="A5099" s="1" t="s">
        <v>776</v>
      </c>
      <c r="B5099" s="1" t="s">
        <v>777</v>
      </c>
      <c r="C5099">
        <v>138</v>
      </c>
      <c r="D5099">
        <v>1525008480</v>
      </c>
      <c r="E5099">
        <v>1525008480</v>
      </c>
      <c r="F5099" s="2">
        <v>-0.52890820762699997</v>
      </c>
      <c r="G5099" s="2">
        <v>-0.52890820762699997</v>
      </c>
      <c r="H5099">
        <v>137841</v>
      </c>
      <c r="I5099" s="2">
        <v>-8.0295489377600008E-3</v>
      </c>
      <c r="J5099" s="2">
        <v>0</v>
      </c>
      <c r="K5099">
        <v>7</v>
      </c>
      <c r="L5099" s="1" t="s">
        <v>11831</v>
      </c>
      <c r="M5099" s="1" t="s">
        <v>777</v>
      </c>
      <c r="N5099">
        <v>0</v>
      </c>
      <c r="O5099">
        <v>0</v>
      </c>
      <c r="P5099">
        <v>1</v>
      </c>
      <c r="Q5099">
        <v>0</v>
      </c>
      <c r="R5099" s="19">
        <f>BWscncns[[#This Row],[C fx]]*4+BWscncns[[#This Row],[C fg]]*2+BWscncns[[#This Row],[C fm]]</f>
        <v>1</v>
      </c>
      <c r="S5099">
        <v>141</v>
      </c>
      <c r="T5099">
        <v>292601</v>
      </c>
      <c r="U5099" s="13">
        <v>0.48188500000000001</v>
      </c>
      <c r="V5099" s="13">
        <v>2.0751840000000001</v>
      </c>
      <c r="W5099">
        <v>4910</v>
      </c>
      <c r="X5099">
        <v>98</v>
      </c>
      <c r="Z5099" s="10">
        <f>IF($N5099&lt;&gt;0,constants!$L$2,IF($O5099&lt;&gt;0,constants!$M$2,IF($P5099&lt;&gt;0,constants!$N$2,0)))</f>
        <v>1117.99</v>
      </c>
      <c r="AA5099" s="10">
        <f>IF($N5099&lt;&gt;0,constants!$L$2,IF($O5099&lt;&gt;0,constants!$M$2,IF($P5099&lt;&gt;0,constants!$P$2,0)))</f>
        <v>4051.45</v>
      </c>
      <c r="AB5099" s="11">
        <f>constants!$O$2</f>
        <v>4861.32</v>
      </c>
      <c r="AC5099" s="11">
        <f>VLOOKUP(BWscncns[[#This Row],[scanner]],[0]!ScnrAvgBW,2,FALSE)/1000</f>
        <v>885.64026081730776</v>
      </c>
      <c r="AD5099" s="8">
        <f>(1+$F5099)*Z5099</f>
        <v>526.67591295509033</v>
      </c>
      <c r="AE5099" s="8">
        <f>(1+$F5099)*AA5099</f>
        <v>1908.604842209591</v>
      </c>
      <c r="AF5099" s="8">
        <f>(1+$F5099)*AB5099</f>
        <v>2290.1279520987123</v>
      </c>
      <c r="AG5099" s="8">
        <f>(1+$F5099)*AC5099</f>
        <v>417.21785786611673</v>
      </c>
      <c r="AH5099" s="8">
        <f>(1+$F5099)*$T5099/1000</f>
        <v>137.84192954013218</v>
      </c>
      <c r="AI5099" s="8">
        <f>(1+BWscncns[[#This Row],[pid_error]]*K_p)*BWscncns[[#This Row],[dbw]]/1000</f>
        <v>215.22146477006609</v>
      </c>
      <c r="AJ5099" s="13">
        <f>BWscncns[[#This Row],[Torflow prgrssv alt vote]]/VLOOKUP(BWscncns[[#This Row],[class]],AltBWtotl,2,FALSE)*100</f>
        <v>4.2447418357937153E-3</v>
      </c>
      <c r="AK5099">
        <f>IF(D5099=E5099,1,0)</f>
        <v>1</v>
      </c>
    </row>
    <row r="5100" spans="1:37">
      <c r="A5100" s="1" t="s">
        <v>9136</v>
      </c>
      <c r="B5100" s="1" t="s">
        <v>9137</v>
      </c>
      <c r="C5100">
        <v>123</v>
      </c>
      <c r="D5100">
        <v>1524959635</v>
      </c>
      <c r="E5100">
        <v>1524959635</v>
      </c>
      <c r="F5100" s="2">
        <v>-0.60020175224000005</v>
      </c>
      <c r="G5100" s="2">
        <v>-0.60020175224000005</v>
      </c>
      <c r="H5100">
        <v>122818</v>
      </c>
      <c r="I5100" s="2">
        <v>1.67040109662E-2</v>
      </c>
      <c r="J5100" s="2">
        <v>0</v>
      </c>
      <c r="K5100">
        <v>6</v>
      </c>
      <c r="L5100" s="1" t="s">
        <v>11603</v>
      </c>
      <c r="M5100" s="1" t="s">
        <v>9137</v>
      </c>
      <c r="N5100">
        <v>0</v>
      </c>
      <c r="O5100">
        <v>0</v>
      </c>
      <c r="P5100">
        <v>1</v>
      </c>
      <c r="Q5100">
        <v>0</v>
      </c>
      <c r="R5100" s="19">
        <f>BWscncns[[#This Row],[C fx]]*4+BWscncns[[#This Row],[C fg]]*2+BWscncns[[#This Row],[C fm]]</f>
        <v>1</v>
      </c>
      <c r="S5100">
        <v>123</v>
      </c>
      <c r="T5100">
        <v>307200</v>
      </c>
      <c r="U5100" s="13">
        <v>0.400391</v>
      </c>
      <c r="V5100" s="13">
        <v>2.4975610000000001</v>
      </c>
      <c r="W5100">
        <v>5163</v>
      </c>
      <c r="X5100">
        <v>103</v>
      </c>
      <c r="Z5100" s="10">
        <f>IF($N5100&lt;&gt;0,constants!$L$2,IF($O5100&lt;&gt;0,constants!$M$2,IF($P5100&lt;&gt;0,constants!$N$2,0)))</f>
        <v>1117.99</v>
      </c>
      <c r="AA5100" s="10">
        <f>IF($N5100&lt;&gt;0,constants!$L$2,IF($O5100&lt;&gt;0,constants!$M$2,IF($P5100&lt;&gt;0,constants!$P$2,0)))</f>
        <v>4051.45</v>
      </c>
      <c r="AB5100" s="11">
        <f>constants!$O$2</f>
        <v>4861.32</v>
      </c>
      <c r="AC5100" s="11">
        <f>VLOOKUP(BWscncns[[#This Row],[scanner]],[0]!ScnrAvgBW,2,FALSE)/1000</f>
        <v>2386.3111194805197</v>
      </c>
      <c r="AD5100" s="8">
        <f>(1+$F5100)*Z5100</f>
        <v>446.97044301320233</v>
      </c>
      <c r="AE5100" s="8">
        <f>(1+$F5100)*AA5100</f>
        <v>1619.7626108872516</v>
      </c>
      <c r="AF5100" s="8">
        <f>(1+$F5100)*AB5100</f>
        <v>1943.5472178006428</v>
      </c>
      <c r="AG5100" s="8">
        <f>(1+$F5100)*AC5100</f>
        <v>954.04300417851562</v>
      </c>
      <c r="AH5100" s="8">
        <f>(1+$F5100)*$T5100/1000</f>
        <v>122.81802171187199</v>
      </c>
      <c r="AI5100" s="8">
        <f>(1+BWscncns[[#This Row],[pid_error]]*K_p)*BWscncns[[#This Row],[dbw]]/1000</f>
        <v>215.00901085593597</v>
      </c>
      <c r="AJ5100" s="13">
        <f>BWscncns[[#This Row],[Torflow prgrssv alt vote]]/VLOOKUP(BWscncns[[#This Row],[class]],AltBWtotl,2,FALSE)*100</f>
        <v>4.2405516774447344E-3</v>
      </c>
      <c r="AK5100">
        <f>IF(D5100=E5100,1,0)</f>
        <v>1</v>
      </c>
    </row>
    <row r="5101" spans="1:37">
      <c r="A5101" s="1" t="s">
        <v>3521</v>
      </c>
      <c r="B5101" s="1" t="s">
        <v>3522</v>
      </c>
      <c r="C5101">
        <v>173</v>
      </c>
      <c r="D5101">
        <v>1524983329</v>
      </c>
      <c r="E5101">
        <v>1524983329</v>
      </c>
      <c r="F5101" s="2">
        <v>-0.32453554768600001</v>
      </c>
      <c r="G5101" s="2">
        <v>-0.32453554768600001</v>
      </c>
      <c r="H5101">
        <v>172918</v>
      </c>
      <c r="I5101" s="2">
        <v>0.101162260633</v>
      </c>
      <c r="J5101" s="2">
        <v>0</v>
      </c>
      <c r="K5101">
        <v>6</v>
      </c>
      <c r="L5101" s="1" t="s">
        <v>11763</v>
      </c>
      <c r="M5101" s="1" t="s">
        <v>3522</v>
      </c>
      <c r="N5101">
        <v>0</v>
      </c>
      <c r="O5101">
        <v>0</v>
      </c>
      <c r="P5101">
        <v>1</v>
      </c>
      <c r="Q5101">
        <v>0</v>
      </c>
      <c r="R5101" s="19">
        <f>BWscncns[[#This Row],[C fx]]*4+BWscncns[[#This Row],[C fg]]*2+BWscncns[[#This Row],[C fm]]</f>
        <v>1</v>
      </c>
      <c r="S5101">
        <v>184</v>
      </c>
      <c r="T5101">
        <v>256000</v>
      </c>
      <c r="U5101" s="13">
        <v>0.71875</v>
      </c>
      <c r="V5101" s="13">
        <v>1.3913040000000001</v>
      </c>
      <c r="W5101">
        <v>4233</v>
      </c>
      <c r="X5101">
        <v>84</v>
      </c>
      <c r="Z5101" s="10">
        <f>IF($N5101&lt;&gt;0,constants!$L$2,IF($O5101&lt;&gt;0,constants!$M$2,IF($P5101&lt;&gt;0,constants!$N$2,0)))</f>
        <v>1117.99</v>
      </c>
      <c r="AA5101" s="10">
        <f>IF($N5101&lt;&gt;0,constants!$L$2,IF($O5101&lt;&gt;0,constants!$M$2,IF($P5101&lt;&gt;0,constants!$P$2,0)))</f>
        <v>4051.45</v>
      </c>
      <c r="AB5101" s="11">
        <f>constants!$O$2</f>
        <v>4861.32</v>
      </c>
      <c r="AC5101" s="11">
        <f>VLOOKUP(BWscncns[[#This Row],[scanner]],[0]!ScnrAvgBW,2,FALSE)/1000</f>
        <v>2386.3111194805197</v>
      </c>
      <c r="AD5101" s="8">
        <f>(1+$F5101)*Z5101</f>
        <v>755.1625030425289</v>
      </c>
      <c r="AE5101" s="8">
        <f>(1+$F5101)*AA5101</f>
        <v>2736.610455327555</v>
      </c>
      <c r="AF5101" s="8">
        <f>(1+$F5101)*AB5101</f>
        <v>3283.6488513230943</v>
      </c>
      <c r="AG5101" s="8">
        <f>(1+$F5101)*AC5101</f>
        <v>1611.8683333707174</v>
      </c>
      <c r="AH5101" s="8">
        <f>(1+$F5101)*$T5101/1000</f>
        <v>172.918899792384</v>
      </c>
      <c r="AI5101" s="8">
        <f>(1+BWscncns[[#This Row],[pid_error]]*K_p)*BWscncns[[#This Row],[dbw]]/1000</f>
        <v>214.45944989619198</v>
      </c>
      <c r="AJ5101" s="13">
        <f>BWscncns[[#This Row],[Torflow prgrssv alt vote]]/VLOOKUP(BWscncns[[#This Row],[class]],AltBWtotl,2,FALSE)*100</f>
        <v>4.229712868222631E-3</v>
      </c>
      <c r="AK5101">
        <f>IF(D5101=E5101,1,0)</f>
        <v>1</v>
      </c>
    </row>
    <row r="5102" spans="1:37">
      <c r="A5102" s="1" t="s">
        <v>7035</v>
      </c>
      <c r="B5102" s="1" t="s">
        <v>7036</v>
      </c>
      <c r="C5102">
        <v>326</v>
      </c>
      <c r="D5102">
        <v>1524977035</v>
      </c>
      <c r="E5102">
        <v>1524977035</v>
      </c>
      <c r="F5102" s="2">
        <v>2.1862634027499999</v>
      </c>
      <c r="G5102" s="2">
        <v>2.1862634027499999</v>
      </c>
      <c r="H5102">
        <v>326273</v>
      </c>
      <c r="I5102" s="2">
        <v>0.66223137620100003</v>
      </c>
      <c r="J5102" s="2">
        <v>0</v>
      </c>
      <c r="K5102">
        <v>1</v>
      </c>
      <c r="L5102" s="1" t="s">
        <v>11544</v>
      </c>
      <c r="M5102" s="1" t="s">
        <v>7036</v>
      </c>
      <c r="N5102">
        <v>0</v>
      </c>
      <c r="O5102">
        <v>0</v>
      </c>
      <c r="P5102">
        <v>1</v>
      </c>
      <c r="Q5102">
        <v>0</v>
      </c>
      <c r="R5102" s="19">
        <f>BWscncns[[#This Row],[C fx]]*4+BWscncns[[#This Row],[C fg]]*2+BWscncns[[#This Row],[C fm]]</f>
        <v>1</v>
      </c>
      <c r="S5102">
        <v>275</v>
      </c>
      <c r="T5102">
        <v>102400</v>
      </c>
      <c r="U5102" s="13">
        <v>2.6855470000000001</v>
      </c>
      <c r="V5102" s="13">
        <v>0.37236399999999997</v>
      </c>
      <c r="W5102">
        <v>94</v>
      </c>
      <c r="X5102">
        <v>1</v>
      </c>
      <c r="Z5102" s="10">
        <f>IF($N5102&lt;&gt;0,constants!$L$2,IF($O5102&lt;&gt;0,constants!$M$2,IF($P5102&lt;&gt;0,constants!$N$2,0)))</f>
        <v>1117.99</v>
      </c>
      <c r="AA5102" s="10">
        <f>IF($N5102&lt;&gt;0,constants!$L$2,IF($O5102&lt;&gt;0,constants!$M$2,IF($P5102&lt;&gt;0,constants!$P$2,0)))</f>
        <v>4051.45</v>
      </c>
      <c r="AB5102" s="11">
        <f>constants!$O$2</f>
        <v>4861.32</v>
      </c>
      <c r="AC5102" s="11">
        <f>VLOOKUP(BWscncns[[#This Row],[scanner]],[0]!ScnrAvgBW,2,FALSE)/1000</f>
        <v>11818.828055288463</v>
      </c>
      <c r="AD5102" s="8">
        <f>(1+$F5102)*Z5102</f>
        <v>3562.2106216404723</v>
      </c>
      <c r="AE5102" s="8">
        <f>(1+$F5102)*AA5102</f>
        <v>12908.986863071486</v>
      </c>
      <c r="AF5102" s="8">
        <f>(1+$F5102)*AB5102</f>
        <v>15489.446005056629</v>
      </c>
      <c r="AG5102" s="8">
        <f>(1+$F5102)*AC5102</f>
        <v>37657.899295960582</v>
      </c>
      <c r="AH5102" s="8">
        <f>(1+$F5102)*$T5102/1000</f>
        <v>326.27337244159997</v>
      </c>
      <c r="AI5102" s="8">
        <f>(1+BWscncns[[#This Row],[pid_error]]*K_p)*BWscncns[[#This Row],[dbw]]/1000</f>
        <v>214.33668622079998</v>
      </c>
      <c r="AJ5102" s="13">
        <f>BWscncns[[#This Row],[Torflow prgrssv alt vote]]/VLOOKUP(BWscncns[[#This Row],[class]],AltBWtotl,2,FALSE)*100</f>
        <v>4.2272916408166708E-3</v>
      </c>
      <c r="AK5102">
        <f>IF(D5102=E5102,1,0)</f>
        <v>1</v>
      </c>
    </row>
    <row r="5103" spans="1:37">
      <c r="A5103" s="1" t="s">
        <v>2770</v>
      </c>
      <c r="B5103" s="1" t="s">
        <v>2771</v>
      </c>
      <c r="C5103">
        <v>23</v>
      </c>
      <c r="D5103">
        <v>1524998348</v>
      </c>
      <c r="E5103">
        <v>1524998348</v>
      </c>
      <c r="F5103" s="2">
        <v>-0.94455686400600003</v>
      </c>
      <c r="G5103" s="2">
        <v>-0.94455686400600003</v>
      </c>
      <c r="H5103">
        <v>22494</v>
      </c>
      <c r="I5103" s="2">
        <v>-3.0080710930300002E-4</v>
      </c>
      <c r="J5103" s="2">
        <v>0</v>
      </c>
      <c r="K5103">
        <v>8</v>
      </c>
      <c r="L5103" s="1" t="s">
        <v>11968</v>
      </c>
      <c r="M5103" s="1" t="s">
        <v>2771</v>
      </c>
      <c r="N5103">
        <v>0</v>
      </c>
      <c r="O5103">
        <v>0</v>
      </c>
      <c r="P5103">
        <v>1</v>
      </c>
      <c r="Q5103">
        <v>0</v>
      </c>
      <c r="R5103" s="19">
        <f>BWscncns[[#This Row],[C fx]]*4+BWscncns[[#This Row],[C fg]]*2+BWscncns[[#This Row],[C fm]]</f>
        <v>1</v>
      </c>
      <c r="S5103">
        <v>23</v>
      </c>
      <c r="T5103">
        <v>405727</v>
      </c>
      <c r="U5103" s="13">
        <v>5.6688000000000002E-2</v>
      </c>
      <c r="V5103" s="13">
        <v>17.640304</v>
      </c>
      <c r="W5103">
        <v>6325</v>
      </c>
      <c r="X5103">
        <v>126</v>
      </c>
      <c r="Z5103" s="10">
        <f>IF($N5103&lt;&gt;0,constants!$L$2,IF($O5103&lt;&gt;0,constants!$M$2,IF($P5103&lt;&gt;0,constants!$N$2,0)))</f>
        <v>1117.99</v>
      </c>
      <c r="AA5103" s="10">
        <f>IF($N5103&lt;&gt;0,constants!$L$2,IF($O5103&lt;&gt;0,constants!$M$2,IF($P5103&lt;&gt;0,constants!$P$2,0)))</f>
        <v>4051.45</v>
      </c>
      <c r="AB5103" s="11">
        <f>constants!$O$2</f>
        <v>4861.32</v>
      </c>
      <c r="AC5103" s="11">
        <f>VLOOKUP(BWscncns[[#This Row],[scanner]],[0]!ScnrAvgBW,2,FALSE)/1000</f>
        <v>509.99709399477808</v>
      </c>
      <c r="AD5103" s="8">
        <f>(1+$F5103)*Z5103</f>
        <v>61.984871609932028</v>
      </c>
      <c r="AE5103" s="8">
        <f>(1+$F5103)*AA5103</f>
        <v>224.62509332289116</v>
      </c>
      <c r="AF5103" s="8">
        <f>(1+$F5103)*AB5103</f>
        <v>269.5268258703519</v>
      </c>
      <c r="AG5103" s="8">
        <f>(1+$F5103)*AC5103</f>
        <v>28.275838238897268</v>
      </c>
      <c r="AH5103" s="8">
        <f>(1+$F5103)*$T5103/1000</f>
        <v>22.494777237437624</v>
      </c>
      <c r="AI5103" s="8">
        <f>(1+BWscncns[[#This Row],[pid_error]]*K_p)*BWscncns[[#This Row],[dbw]]/1000</f>
        <v>214.1108886187188</v>
      </c>
      <c r="AJ5103" s="13">
        <f>BWscncns[[#This Row],[Torflow prgrssv alt vote]]/VLOOKUP(BWscncns[[#This Row],[class]],AltBWtotl,2,FALSE)*100</f>
        <v>4.2228383093192764E-3</v>
      </c>
      <c r="AK5103">
        <f>IF(D5103=E5103,1,0)</f>
        <v>1</v>
      </c>
    </row>
    <row r="5104" spans="1:37">
      <c r="A5104" s="1" t="s">
        <v>2356</v>
      </c>
      <c r="B5104" s="1" t="s">
        <v>2357</v>
      </c>
      <c r="C5104">
        <v>166</v>
      </c>
      <c r="D5104">
        <v>1525007235</v>
      </c>
      <c r="E5104">
        <v>1525007235</v>
      </c>
      <c r="F5104" s="2">
        <v>-0.36684438973099998</v>
      </c>
      <c r="G5104" s="2">
        <v>-0.36684438973099998</v>
      </c>
      <c r="H5104">
        <v>165977</v>
      </c>
      <c r="I5104" s="2">
        <v>6.8249724510200005E-2</v>
      </c>
      <c r="J5104" s="2">
        <v>0</v>
      </c>
      <c r="K5104">
        <v>6</v>
      </c>
      <c r="L5104" s="1" t="s">
        <v>11552</v>
      </c>
      <c r="M5104" s="1" t="s">
        <v>2357</v>
      </c>
      <c r="N5104">
        <v>0</v>
      </c>
      <c r="O5104">
        <v>0</v>
      </c>
      <c r="P5104">
        <v>1</v>
      </c>
      <c r="Q5104">
        <v>0</v>
      </c>
      <c r="R5104" s="19">
        <f>BWscncns[[#This Row],[C fx]]*4+BWscncns[[#This Row],[C fg]]*2+BWscncns[[#This Row],[C fm]]</f>
        <v>1</v>
      </c>
      <c r="S5104">
        <v>148</v>
      </c>
      <c r="T5104">
        <v>262144</v>
      </c>
      <c r="U5104" s="13">
        <v>0.56457500000000005</v>
      </c>
      <c r="V5104" s="13">
        <v>1.7712429999999999</v>
      </c>
      <c r="W5104">
        <v>4656</v>
      </c>
      <c r="X5104">
        <v>93</v>
      </c>
      <c r="Z5104" s="10">
        <f>IF($N5104&lt;&gt;0,constants!$L$2,IF($O5104&lt;&gt;0,constants!$M$2,IF($P5104&lt;&gt;0,constants!$N$2,0)))</f>
        <v>1117.99</v>
      </c>
      <c r="AA5104" s="10">
        <f>IF($N5104&lt;&gt;0,constants!$L$2,IF($O5104&lt;&gt;0,constants!$M$2,IF($P5104&lt;&gt;0,constants!$P$2,0)))</f>
        <v>4051.45</v>
      </c>
      <c r="AB5104" s="11">
        <f>constants!$O$2</f>
        <v>4861.32</v>
      </c>
      <c r="AC5104" s="11">
        <f>VLOOKUP(BWscncns[[#This Row],[scanner]],[0]!ScnrAvgBW,2,FALSE)/1000</f>
        <v>2386.3111194805197</v>
      </c>
      <c r="AD5104" s="8">
        <f>(1+$F5104)*Z5104</f>
        <v>707.8616407246393</v>
      </c>
      <c r="AE5104" s="8">
        <f>(1+$F5104)*AA5104</f>
        <v>2565.19829722434</v>
      </c>
      <c r="AF5104" s="8">
        <f>(1+$F5104)*AB5104</f>
        <v>3077.9720313128951</v>
      </c>
      <c r="AG5104" s="8">
        <f>(1+$F5104)*AC5104</f>
        <v>1510.9062731463891</v>
      </c>
      <c r="AH5104" s="8">
        <f>(1+$F5104)*$T5104/1000</f>
        <v>165.97794429835673</v>
      </c>
      <c r="AI5104" s="8">
        <f>(1+BWscncns[[#This Row],[pid_error]]*K_p)*BWscncns[[#This Row],[dbw]]/1000</f>
        <v>214.06097214917838</v>
      </c>
      <c r="AJ5104" s="13">
        <f>BWscncns[[#This Row],[Torflow prgrssv alt vote]]/VLOOKUP(BWscncns[[#This Row],[class]],AltBWtotl,2,FALSE)*100</f>
        <v>4.2218538232840211E-3</v>
      </c>
      <c r="AK5104">
        <f>IF(D5104=E5104,1,0)</f>
        <v>1</v>
      </c>
    </row>
    <row r="5105" spans="1:37">
      <c r="A5105" s="1" t="s">
        <v>3774</v>
      </c>
      <c r="B5105" s="1" t="s">
        <v>49</v>
      </c>
      <c r="C5105">
        <v>2</v>
      </c>
      <c r="D5105">
        <v>1524906781</v>
      </c>
      <c r="E5105">
        <v>1524906781</v>
      </c>
      <c r="F5105" s="2">
        <v>-0.99436620265599995</v>
      </c>
      <c r="G5105" s="2">
        <v>-0.99436620265599995</v>
      </c>
      <c r="H5105">
        <v>1752</v>
      </c>
      <c r="I5105" s="2">
        <v>-0.16601361780099999</v>
      </c>
      <c r="J5105" s="2">
        <v>0</v>
      </c>
      <c r="K5105">
        <v>8</v>
      </c>
      <c r="L5105" s="1" t="s">
        <v>12042</v>
      </c>
      <c r="M5105" s="1" t="s">
        <v>49</v>
      </c>
      <c r="N5105">
        <v>0</v>
      </c>
      <c r="O5105">
        <v>0</v>
      </c>
      <c r="P5105">
        <v>1</v>
      </c>
      <c r="Q5105">
        <v>0</v>
      </c>
      <c r="R5105" s="19">
        <f>BWscncns[[#This Row],[C fx]]*4+BWscncns[[#This Row],[C fg]]*2+BWscncns[[#This Row],[C fm]]</f>
        <v>1</v>
      </c>
      <c r="S5105">
        <v>4</v>
      </c>
      <c r="T5105">
        <v>424997</v>
      </c>
      <c r="U5105" s="13">
        <v>9.4120000000000002E-3</v>
      </c>
      <c r="V5105" s="13">
        <v>106.24925</v>
      </c>
      <c r="W5105">
        <v>6438</v>
      </c>
      <c r="X5105">
        <v>128</v>
      </c>
      <c r="Z5105" s="10">
        <f>IF($N5105&lt;&gt;0,constants!$L$2,IF($O5105&lt;&gt;0,constants!$M$2,IF($P5105&lt;&gt;0,constants!$N$2,0)))</f>
        <v>1117.99</v>
      </c>
      <c r="AA5105" s="10">
        <f>IF($N5105&lt;&gt;0,constants!$L$2,IF($O5105&lt;&gt;0,constants!$M$2,IF($P5105&lt;&gt;0,constants!$P$2,0)))</f>
        <v>4051.45</v>
      </c>
      <c r="AB5105" s="11">
        <f>constants!$O$2</f>
        <v>4861.32</v>
      </c>
      <c r="AC5105" s="11">
        <f>VLOOKUP(BWscncns[[#This Row],[scanner]],[0]!ScnrAvgBW,2,FALSE)/1000</f>
        <v>509.99709399477808</v>
      </c>
      <c r="AD5105" s="8">
        <f>(1+$F5105)*Z5105</f>
        <v>6.2985290926186126</v>
      </c>
      <c r="AE5105" s="8">
        <f>(1+$F5105)*AA5105</f>
        <v>22.825048249348988</v>
      </c>
      <c r="AF5105" s="8">
        <f>(1+$F5105)*AB5105</f>
        <v>27.387691704334305</v>
      </c>
      <c r="AG5105" s="8">
        <f>(1+$F5105)*AC5105</f>
        <v>2.873220273595523</v>
      </c>
      <c r="AH5105" s="8">
        <f>(1+$F5105)*$T5105/1000</f>
        <v>2.3943469698079878</v>
      </c>
      <c r="AI5105" s="8">
        <f>(1+BWscncns[[#This Row],[pid_error]]*K_p)*BWscncns[[#This Row],[dbw]]/1000</f>
        <v>213.69567348490403</v>
      </c>
      <c r="AJ5105" s="13">
        <f>BWscncns[[#This Row],[Torflow prgrssv alt vote]]/VLOOKUP(BWscncns[[#This Row],[class]],AltBWtotl,2,FALSE)*100</f>
        <v>4.214649158431184E-3</v>
      </c>
      <c r="AK5105">
        <f>IF(D5105=E5105,1,0)</f>
        <v>1</v>
      </c>
    </row>
    <row r="5106" spans="1:37">
      <c r="A5106" s="1" t="s">
        <v>4987</v>
      </c>
      <c r="B5106" s="1" t="s">
        <v>4988</v>
      </c>
      <c r="C5106">
        <v>99</v>
      </c>
      <c r="D5106">
        <v>1524995200</v>
      </c>
      <c r="E5106">
        <v>1524995200</v>
      </c>
      <c r="F5106" s="2">
        <v>-0.69885659732899996</v>
      </c>
      <c r="G5106" s="2">
        <v>-0.69885659732899996</v>
      </c>
      <c r="H5106">
        <v>98678</v>
      </c>
      <c r="I5106" s="2">
        <v>-2.8184779328399999E-3</v>
      </c>
      <c r="J5106" s="2">
        <v>0</v>
      </c>
      <c r="K5106">
        <v>7</v>
      </c>
      <c r="L5106" s="1" t="s">
        <v>11858</v>
      </c>
      <c r="M5106" s="1" t="s">
        <v>4988</v>
      </c>
      <c r="N5106">
        <v>0</v>
      </c>
      <c r="O5106">
        <v>0</v>
      </c>
      <c r="P5106">
        <v>1</v>
      </c>
      <c r="Q5106">
        <v>0</v>
      </c>
      <c r="R5106" s="19">
        <f>BWscncns[[#This Row],[C fx]]*4+BWscncns[[#This Row],[C fg]]*2+BWscncns[[#This Row],[C fm]]</f>
        <v>1</v>
      </c>
      <c r="S5106">
        <v>99</v>
      </c>
      <c r="T5106">
        <v>327680</v>
      </c>
      <c r="U5106" s="13">
        <v>0.302124</v>
      </c>
      <c r="V5106" s="13">
        <v>3.3098990000000001</v>
      </c>
      <c r="W5106">
        <v>5473</v>
      </c>
      <c r="X5106">
        <v>109</v>
      </c>
      <c r="Z5106" s="10">
        <f>IF($N5106&lt;&gt;0,constants!$L$2,IF($O5106&lt;&gt;0,constants!$M$2,IF($P5106&lt;&gt;0,constants!$N$2,0)))</f>
        <v>1117.99</v>
      </c>
      <c r="AA5106" s="10">
        <f>IF($N5106&lt;&gt;0,constants!$L$2,IF($O5106&lt;&gt;0,constants!$M$2,IF($P5106&lt;&gt;0,constants!$P$2,0)))</f>
        <v>4051.45</v>
      </c>
      <c r="AB5106" s="11">
        <f>constants!$O$2</f>
        <v>4861.32</v>
      </c>
      <c r="AC5106" s="11">
        <f>VLOOKUP(BWscncns[[#This Row],[scanner]],[0]!ScnrAvgBW,2,FALSE)/1000</f>
        <v>885.64026081730776</v>
      </c>
      <c r="AD5106" s="8">
        <f>(1+$F5106)*Z5106</f>
        <v>336.67531275215134</v>
      </c>
      <c r="AE5106" s="8">
        <f>(1+$F5106)*AA5106</f>
        <v>1220.067438751423</v>
      </c>
      <c r="AF5106" s="8">
        <f>(1+$F5106)*AB5106</f>
        <v>1463.9544462725858</v>
      </c>
      <c r="AG5106" s="8">
        <f>(1+$F5106)*AC5106</f>
        <v>266.70472168495598</v>
      </c>
      <c r="AH5106" s="8">
        <f>(1+$F5106)*$T5106/1000</f>
        <v>98.678670187233294</v>
      </c>
      <c r="AI5106" s="8">
        <f>(1+BWscncns[[#This Row],[pid_error]]*K_p)*BWscncns[[#This Row],[dbw]]/1000</f>
        <v>213.17933509361666</v>
      </c>
      <c r="AJ5106" s="13">
        <f>BWscncns[[#This Row],[Torflow prgrssv alt vote]]/VLOOKUP(BWscncns[[#This Row],[class]],AltBWtotl,2,FALSE)*100</f>
        <v>4.2044655869492905E-3</v>
      </c>
      <c r="AK5106">
        <f>IF(D5106=E5106,1,0)</f>
        <v>1</v>
      </c>
    </row>
    <row r="5107" spans="1:37">
      <c r="A5107" s="1" t="s">
        <v>2019</v>
      </c>
      <c r="B5107" s="1" t="s">
        <v>28</v>
      </c>
      <c r="C5107">
        <v>37</v>
      </c>
      <c r="D5107">
        <v>1524982043</v>
      </c>
      <c r="E5107">
        <v>1524982043</v>
      </c>
      <c r="F5107" s="2">
        <v>-0.90468253485700001</v>
      </c>
      <c r="G5107" s="2">
        <v>-0.90468253485700001</v>
      </c>
      <c r="H5107">
        <v>37089</v>
      </c>
      <c r="I5107" s="2">
        <v>1.16579658965E-3</v>
      </c>
      <c r="J5107" s="2">
        <v>0</v>
      </c>
      <c r="K5107">
        <v>8</v>
      </c>
      <c r="L5107" s="1" t="s">
        <v>11917</v>
      </c>
      <c r="M5107" s="1" t="s">
        <v>28</v>
      </c>
      <c r="N5107">
        <v>0</v>
      </c>
      <c r="O5107">
        <v>0</v>
      </c>
      <c r="P5107">
        <v>1</v>
      </c>
      <c r="Q5107">
        <v>0</v>
      </c>
      <c r="R5107" s="19">
        <f>BWscncns[[#This Row],[C fx]]*4+BWscncns[[#This Row],[C fg]]*2+BWscncns[[#This Row],[C fm]]</f>
        <v>1</v>
      </c>
      <c r="S5107">
        <v>70</v>
      </c>
      <c r="T5107">
        <v>389120</v>
      </c>
      <c r="U5107" s="13">
        <v>0.179893</v>
      </c>
      <c r="V5107" s="13">
        <v>5.5588569999999997</v>
      </c>
      <c r="W5107">
        <v>5930</v>
      </c>
      <c r="X5107">
        <v>118</v>
      </c>
      <c r="Z5107" s="10">
        <f>IF($N5107&lt;&gt;0,constants!$L$2,IF($O5107&lt;&gt;0,constants!$M$2,IF($P5107&lt;&gt;0,constants!$N$2,0)))</f>
        <v>1117.99</v>
      </c>
      <c r="AA5107" s="10">
        <f>IF($N5107&lt;&gt;0,constants!$L$2,IF($O5107&lt;&gt;0,constants!$M$2,IF($P5107&lt;&gt;0,constants!$P$2,0)))</f>
        <v>4051.45</v>
      </c>
      <c r="AB5107" s="11">
        <f>constants!$O$2</f>
        <v>4861.32</v>
      </c>
      <c r="AC5107" s="11">
        <f>VLOOKUP(BWscncns[[#This Row],[scanner]],[0]!ScnrAvgBW,2,FALSE)/1000</f>
        <v>509.99709399477808</v>
      </c>
      <c r="AD5107" s="8">
        <f>(1+$F5107)*Z5107</f>
        <v>106.56397285522256</v>
      </c>
      <c r="AE5107" s="8">
        <f>(1+$F5107)*AA5107</f>
        <v>386.17394415360729</v>
      </c>
      <c r="AF5107" s="8">
        <f>(1+$F5107)*AB5107</f>
        <v>463.36869964896869</v>
      </c>
      <c r="AG5107" s="8">
        <f>(1+$F5107)*AC5107</f>
        <v>48.61163022987855</v>
      </c>
      <c r="AH5107" s="8">
        <f>(1+$F5107)*$T5107/1000</f>
        <v>37.089932036444161</v>
      </c>
      <c r="AI5107" s="8">
        <f>(1+BWscncns[[#This Row],[pid_error]]*K_p)*BWscncns[[#This Row],[dbw]]/1000</f>
        <v>213.10496601822206</v>
      </c>
      <c r="AJ5107" s="13">
        <f>BWscncns[[#This Row],[Torflow prgrssv alt vote]]/VLOOKUP(BWscncns[[#This Row],[class]],AltBWtotl,2,FALSE)*100</f>
        <v>4.2029988302484476E-3</v>
      </c>
      <c r="AK5107">
        <f>IF(D5107=E5107,1,0)</f>
        <v>1</v>
      </c>
    </row>
    <row r="5108" spans="1:37">
      <c r="A5108" s="1" t="s">
        <v>6236</v>
      </c>
      <c r="B5108" s="1" t="s">
        <v>49</v>
      </c>
      <c r="C5108">
        <v>169</v>
      </c>
      <c r="D5108">
        <v>1524960781</v>
      </c>
      <c r="E5108">
        <v>1524960781</v>
      </c>
      <c r="F5108" s="2">
        <v>-0.338673861603</v>
      </c>
      <c r="G5108" s="2">
        <v>-0.338673861603</v>
      </c>
      <c r="H5108">
        <v>169299</v>
      </c>
      <c r="I5108" s="2">
        <v>0.17859684497700001</v>
      </c>
      <c r="J5108" s="2">
        <v>0</v>
      </c>
      <c r="K5108">
        <v>7</v>
      </c>
      <c r="L5108" s="1" t="s">
        <v>11956</v>
      </c>
      <c r="M5108" s="1" t="s">
        <v>49</v>
      </c>
      <c r="N5108">
        <v>0</v>
      </c>
      <c r="O5108">
        <v>0</v>
      </c>
      <c r="P5108">
        <v>1</v>
      </c>
      <c r="Q5108">
        <v>0</v>
      </c>
      <c r="R5108" s="19">
        <f>BWscncns[[#This Row],[C fx]]*4+BWscncns[[#This Row],[C fg]]*2+BWscncns[[#This Row],[C fm]]</f>
        <v>1</v>
      </c>
      <c r="S5108">
        <v>169</v>
      </c>
      <c r="T5108">
        <v>256000</v>
      </c>
      <c r="U5108" s="13">
        <v>0.66015599999999997</v>
      </c>
      <c r="V5108" s="13">
        <v>1.5147930000000001</v>
      </c>
      <c r="W5108">
        <v>4376</v>
      </c>
      <c r="X5108">
        <v>87</v>
      </c>
      <c r="Z5108" s="10">
        <f>IF($N5108&lt;&gt;0,constants!$L$2,IF($O5108&lt;&gt;0,constants!$M$2,IF($P5108&lt;&gt;0,constants!$N$2,0)))</f>
        <v>1117.99</v>
      </c>
      <c r="AA5108" s="10">
        <f>IF($N5108&lt;&gt;0,constants!$L$2,IF($O5108&lt;&gt;0,constants!$M$2,IF($P5108&lt;&gt;0,constants!$P$2,0)))</f>
        <v>4051.45</v>
      </c>
      <c r="AB5108" s="11">
        <f>constants!$O$2</f>
        <v>4861.32</v>
      </c>
      <c r="AC5108" s="11">
        <f>VLOOKUP(BWscncns[[#This Row],[scanner]],[0]!ScnrAvgBW,2,FALSE)/1000</f>
        <v>885.64026081730776</v>
      </c>
      <c r="AD5108" s="8">
        <f>(1+$F5108)*Z5108</f>
        <v>739.35600946646196</v>
      </c>
      <c r="AE5108" s="8">
        <f>(1+$F5108)*AA5108</f>
        <v>2679.3297834085251</v>
      </c>
      <c r="AF5108" s="8">
        <f>(1+$F5108)*AB5108</f>
        <v>3214.9179831121037</v>
      </c>
      <c r="AG5108" s="8">
        <f>(1+$F5108)*AC5108</f>
        <v>585.69705369522205</v>
      </c>
      <c r="AH5108" s="8">
        <f>(1+$F5108)*$T5108/1000</f>
        <v>169.29949142963198</v>
      </c>
      <c r="AI5108" s="8">
        <f>(1+BWscncns[[#This Row],[pid_error]]*K_p)*BWscncns[[#This Row],[dbw]]/1000</f>
        <v>212.64974571481599</v>
      </c>
      <c r="AJ5108" s="13">
        <f>BWscncns[[#This Row],[Torflow prgrssv alt vote]]/VLOOKUP(BWscncns[[#This Row],[class]],AltBWtotl,2,FALSE)*100</f>
        <v>4.1940206706190869E-3</v>
      </c>
      <c r="AK5108">
        <f>IF(D5108=E5108,1,0)</f>
        <v>1</v>
      </c>
    </row>
    <row r="5109" spans="1:37">
      <c r="A5109" s="1" t="s">
        <v>6646</v>
      </c>
      <c r="B5109" s="1" t="s">
        <v>49</v>
      </c>
      <c r="C5109">
        <v>163</v>
      </c>
      <c r="D5109">
        <v>1525002309</v>
      </c>
      <c r="E5109">
        <v>1525002309</v>
      </c>
      <c r="F5109" s="2">
        <v>-0.378394642472</v>
      </c>
      <c r="G5109" s="2">
        <v>-0.378394642472</v>
      </c>
      <c r="H5109">
        <v>162950</v>
      </c>
      <c r="I5109" s="2">
        <v>2.2551071811099999E-2</v>
      </c>
      <c r="J5109" s="2">
        <v>0</v>
      </c>
      <c r="K5109">
        <v>6</v>
      </c>
      <c r="L5109" s="1" t="s">
        <v>11780</v>
      </c>
      <c r="M5109" s="1" t="s">
        <v>49</v>
      </c>
      <c r="N5109">
        <v>0</v>
      </c>
      <c r="O5109">
        <v>0</v>
      </c>
      <c r="P5109">
        <v>1</v>
      </c>
      <c r="Q5109">
        <v>0</v>
      </c>
      <c r="R5109" s="19">
        <f>BWscncns[[#This Row],[C fx]]*4+BWscncns[[#This Row],[C fg]]*2+BWscncns[[#This Row],[C fm]]</f>
        <v>1</v>
      </c>
      <c r="S5109">
        <v>157</v>
      </c>
      <c r="T5109">
        <v>262144</v>
      </c>
      <c r="U5109" s="13">
        <v>0.59890699999999997</v>
      </c>
      <c r="V5109" s="13">
        <v>1.6697070000000001</v>
      </c>
      <c r="W5109">
        <v>4535</v>
      </c>
      <c r="X5109">
        <v>90</v>
      </c>
      <c r="Z5109" s="10">
        <f>IF($N5109&lt;&gt;0,constants!$L$2,IF($O5109&lt;&gt;0,constants!$M$2,IF($P5109&lt;&gt;0,constants!$N$2,0)))</f>
        <v>1117.99</v>
      </c>
      <c r="AA5109" s="10">
        <f>IF($N5109&lt;&gt;0,constants!$L$2,IF($O5109&lt;&gt;0,constants!$M$2,IF($P5109&lt;&gt;0,constants!$P$2,0)))</f>
        <v>4051.45</v>
      </c>
      <c r="AB5109" s="11">
        <f>constants!$O$2</f>
        <v>4861.32</v>
      </c>
      <c r="AC5109" s="11">
        <f>VLOOKUP(BWscncns[[#This Row],[scanner]],[0]!ScnrAvgBW,2,FALSE)/1000</f>
        <v>2386.3111194805197</v>
      </c>
      <c r="AD5109" s="8">
        <f>(1+$F5109)*Z5109</f>
        <v>694.94857366272879</v>
      </c>
      <c r="AE5109" s="8">
        <f>(1+$F5109)*AA5109</f>
        <v>2518.4030257568156</v>
      </c>
      <c r="AF5109" s="8">
        <f>(1+$F5109)*AB5109</f>
        <v>3021.8225566580172</v>
      </c>
      <c r="AG5109" s="8">
        <f>(1+$F5109)*AC5109</f>
        <v>1483.3437765977305</v>
      </c>
      <c r="AH5109" s="8">
        <f>(1+$F5109)*$T5109/1000</f>
        <v>162.95011484382005</v>
      </c>
      <c r="AI5109" s="8">
        <f>(1+BWscncns[[#This Row],[pid_error]]*K_p)*BWscncns[[#This Row],[dbw]]/1000</f>
        <v>212.54705742191001</v>
      </c>
      <c r="AJ5109" s="13">
        <f>BWscncns[[#This Row],[Torflow prgrssv alt vote]]/VLOOKUP(BWscncns[[#This Row],[class]],AltBWtotl,2,FALSE)*100</f>
        <v>4.1919953833485539E-3</v>
      </c>
      <c r="AK5109">
        <f>IF(D5109=E5109,1,0)</f>
        <v>1</v>
      </c>
    </row>
    <row r="5110" spans="1:37">
      <c r="A5110" s="1" t="s">
        <v>1053</v>
      </c>
      <c r="B5110" s="1" t="s">
        <v>1054</v>
      </c>
      <c r="C5110">
        <v>163</v>
      </c>
      <c r="D5110">
        <v>1524961570</v>
      </c>
      <c r="E5110">
        <v>1524961570</v>
      </c>
      <c r="F5110" s="2">
        <v>-0.37869482136299998</v>
      </c>
      <c r="G5110" s="2">
        <v>-0.37869482136299998</v>
      </c>
      <c r="H5110">
        <v>162871</v>
      </c>
      <c r="I5110" s="2">
        <v>0.10442511617399999</v>
      </c>
      <c r="J5110" s="2">
        <v>0</v>
      </c>
      <c r="K5110">
        <v>6</v>
      </c>
      <c r="L5110" s="1" t="s">
        <v>11854</v>
      </c>
      <c r="M5110" s="1" t="s">
        <v>1054</v>
      </c>
      <c r="N5110">
        <v>0</v>
      </c>
      <c r="O5110">
        <v>0</v>
      </c>
      <c r="P5110">
        <v>1</v>
      </c>
      <c r="Q5110">
        <v>0</v>
      </c>
      <c r="R5110" s="19">
        <f>BWscncns[[#This Row],[C fx]]*4+BWscncns[[#This Row],[C fg]]*2+BWscncns[[#This Row],[C fm]]</f>
        <v>1</v>
      </c>
      <c r="S5110">
        <v>163</v>
      </c>
      <c r="T5110">
        <v>262144</v>
      </c>
      <c r="U5110" s="13">
        <v>0.62179600000000002</v>
      </c>
      <c r="V5110" s="13">
        <v>1.6082449999999999</v>
      </c>
      <c r="W5110">
        <v>4473</v>
      </c>
      <c r="X5110">
        <v>89</v>
      </c>
      <c r="Z5110" s="10">
        <f>IF($N5110&lt;&gt;0,constants!$L$2,IF($O5110&lt;&gt;0,constants!$M$2,IF($P5110&lt;&gt;0,constants!$N$2,0)))</f>
        <v>1117.99</v>
      </c>
      <c r="AA5110" s="10">
        <f>IF($N5110&lt;&gt;0,constants!$L$2,IF($O5110&lt;&gt;0,constants!$M$2,IF($P5110&lt;&gt;0,constants!$P$2,0)))</f>
        <v>4051.45</v>
      </c>
      <c r="AB5110" s="11">
        <f>constants!$O$2</f>
        <v>4861.32</v>
      </c>
      <c r="AC5110" s="11">
        <f>VLOOKUP(BWscncns[[#This Row],[scanner]],[0]!ScnrAvgBW,2,FALSE)/1000</f>
        <v>2386.3111194805197</v>
      </c>
      <c r="AD5110" s="8">
        <f>(1+$F5110)*Z5110</f>
        <v>694.61297666437974</v>
      </c>
      <c r="AE5110" s="8">
        <f>(1+$F5110)*AA5110</f>
        <v>2517.1868659888737</v>
      </c>
      <c r="AF5110" s="8">
        <f>(1+$F5110)*AB5110</f>
        <v>3020.3632910116212</v>
      </c>
      <c r="AG5110" s="8">
        <f>(1+$F5110)*AC5110</f>
        <v>1482.6274563723039</v>
      </c>
      <c r="AH5110" s="8">
        <f>(1+$F5110)*$T5110/1000</f>
        <v>162.87142474861776</v>
      </c>
      <c r="AI5110" s="8">
        <f>(1+BWscncns[[#This Row],[pid_error]]*K_p)*BWscncns[[#This Row],[dbw]]/1000</f>
        <v>212.50771237430888</v>
      </c>
      <c r="AJ5110" s="13">
        <f>BWscncns[[#This Row],[Torflow prgrssv alt vote]]/VLOOKUP(BWscncns[[#This Row],[class]],AltBWtotl,2,FALSE)*100</f>
        <v>4.1912193939751784E-3</v>
      </c>
      <c r="AK5110">
        <f>IF(D5110=E5110,1,0)</f>
        <v>1</v>
      </c>
    </row>
    <row r="5111" spans="1:37">
      <c r="A5111" s="1" t="s">
        <v>2514</v>
      </c>
      <c r="B5111" s="1" t="s">
        <v>2515</v>
      </c>
      <c r="C5111">
        <v>117</v>
      </c>
      <c r="D5111">
        <v>1524966613</v>
      </c>
      <c r="E5111">
        <v>1524966613</v>
      </c>
      <c r="F5111" s="2">
        <v>-0.61799987242800003</v>
      </c>
      <c r="G5111" s="2">
        <v>-0.61799987242800003</v>
      </c>
      <c r="H5111">
        <v>117350</v>
      </c>
      <c r="I5111" s="2">
        <v>7.3105786726000002E-2</v>
      </c>
      <c r="J5111" s="2">
        <v>0</v>
      </c>
      <c r="K5111">
        <v>7</v>
      </c>
      <c r="L5111" s="1" t="s">
        <v>11881</v>
      </c>
      <c r="M5111" s="1" t="s">
        <v>2515</v>
      </c>
      <c r="N5111">
        <v>1</v>
      </c>
      <c r="O5111">
        <v>0</v>
      </c>
      <c r="P5111">
        <v>0</v>
      </c>
      <c r="Q5111">
        <v>0</v>
      </c>
      <c r="R5111" s="19">
        <f>BWscncns[[#This Row],[C fx]]*4+BWscncns[[#This Row],[C fg]]*2+BWscncns[[#This Row],[C fm]]</f>
        <v>4</v>
      </c>
      <c r="S5111">
        <v>117</v>
      </c>
      <c r="T5111">
        <v>307200</v>
      </c>
      <c r="U5111" s="13">
        <v>0.380859</v>
      </c>
      <c r="V5111" s="13">
        <v>2.6256409999999999</v>
      </c>
      <c r="W5111">
        <v>5245</v>
      </c>
      <c r="X5111">
        <v>104</v>
      </c>
      <c r="Z5111" s="10">
        <f>IF($N5111&lt;&gt;0,constants!$L$2,IF($O5111&lt;&gt;0,constants!$M$2,IF($P5111&lt;&gt;0,constants!$N$2,0)))</f>
        <v>10125.48</v>
      </c>
      <c r="AA5111" s="10">
        <f>IF($N5111&lt;&gt;0,constants!$L$2,IF($O5111&lt;&gt;0,constants!$M$2,IF($P5111&lt;&gt;0,constants!$P$2,0)))</f>
        <v>10125.48</v>
      </c>
      <c r="AB5111" s="11">
        <f>constants!$O$2</f>
        <v>4861.32</v>
      </c>
      <c r="AC5111" s="11">
        <f>VLOOKUP(BWscncns[[#This Row],[scanner]],[0]!ScnrAvgBW,2,FALSE)/1000</f>
        <v>885.64026081730776</v>
      </c>
      <c r="AD5111" s="8">
        <f>(1+$F5111)*Z5111</f>
        <v>3867.934651727734</v>
      </c>
      <c r="AE5111" s="8">
        <f>(1+$F5111)*AA5111</f>
        <v>3867.934651727734</v>
      </c>
      <c r="AF5111" s="8">
        <f>(1+$F5111)*AB5111</f>
        <v>1857.0248601683147</v>
      </c>
      <c r="AG5111" s="8">
        <f>(1+$F5111)*AC5111</f>
        <v>338.31469261511091</v>
      </c>
      <c r="AH5111" s="8">
        <f>(1+$F5111)*$T5111/1000</f>
        <v>117.35043919011838</v>
      </c>
      <c r="AI5111" s="8">
        <f>(1+BWscncns[[#This Row],[pid_error]]*K_p)*BWscncns[[#This Row],[dbw]]/1000</f>
        <v>212.27521959505921</v>
      </c>
      <c r="AJ5111" s="13">
        <f>BWscncns[[#This Row],[Torflow prgrssv alt vote]]/VLOOKUP(BWscncns[[#This Row],[class]],AltBWtotl,2,FALSE)*100</f>
        <v>1.8193566051761768E-3</v>
      </c>
      <c r="AK5111">
        <f>IF(D5111=E5111,1,0)</f>
        <v>1</v>
      </c>
    </row>
    <row r="5112" spans="1:37">
      <c r="A5112" s="1" t="s">
        <v>425</v>
      </c>
      <c r="B5112" s="1" t="s">
        <v>426</v>
      </c>
      <c r="C5112">
        <v>162</v>
      </c>
      <c r="D5112">
        <v>1524995247</v>
      </c>
      <c r="E5112">
        <v>1524995247</v>
      </c>
      <c r="F5112" s="2">
        <v>-0.38160080358999998</v>
      </c>
      <c r="G5112" s="2">
        <v>-0.38160080358999998</v>
      </c>
      <c r="H5112">
        <v>162109</v>
      </c>
      <c r="I5112" s="2">
        <v>-7.7712497359199995E-2</v>
      </c>
      <c r="J5112" s="2">
        <v>0</v>
      </c>
      <c r="K5112">
        <v>6</v>
      </c>
      <c r="L5112" s="1" t="s">
        <v>11679</v>
      </c>
      <c r="M5112" s="1" t="s">
        <v>426</v>
      </c>
      <c r="N5112">
        <v>0</v>
      </c>
      <c r="O5112">
        <v>0</v>
      </c>
      <c r="P5112">
        <v>1</v>
      </c>
      <c r="Q5112">
        <v>0</v>
      </c>
      <c r="R5112" s="19">
        <f>BWscncns[[#This Row],[C fx]]*4+BWscncns[[#This Row],[C fg]]*2+BWscncns[[#This Row],[C fm]]</f>
        <v>1</v>
      </c>
      <c r="S5112">
        <v>162</v>
      </c>
      <c r="T5112">
        <v>262144</v>
      </c>
      <c r="U5112" s="13">
        <v>0.617981</v>
      </c>
      <c r="V5112" s="13">
        <v>1.6181730000000001</v>
      </c>
      <c r="W5112">
        <v>4487</v>
      </c>
      <c r="X5112">
        <v>89</v>
      </c>
      <c r="Z5112" s="10">
        <f>IF($N5112&lt;&gt;0,constants!$L$2,IF($O5112&lt;&gt;0,constants!$M$2,IF($P5112&lt;&gt;0,constants!$N$2,0)))</f>
        <v>1117.99</v>
      </c>
      <c r="AA5112" s="10">
        <f>IF($N5112&lt;&gt;0,constants!$L$2,IF($O5112&lt;&gt;0,constants!$M$2,IF($P5112&lt;&gt;0,constants!$P$2,0)))</f>
        <v>4051.45</v>
      </c>
      <c r="AB5112" s="11">
        <f>constants!$O$2</f>
        <v>4861.32</v>
      </c>
      <c r="AC5112" s="11">
        <f>VLOOKUP(BWscncns[[#This Row],[scanner]],[0]!ScnrAvgBW,2,FALSE)/1000</f>
        <v>2386.3111194805197</v>
      </c>
      <c r="AD5112" s="8">
        <f>(1+$F5112)*Z5112</f>
        <v>691.36411759441592</v>
      </c>
      <c r="AE5112" s="8">
        <f>(1+$F5112)*AA5112</f>
        <v>2505.4134242952941</v>
      </c>
      <c r="AF5112" s="8">
        <f>(1+$F5112)*AB5112</f>
        <v>3006.2363814918608</v>
      </c>
      <c r="AG5112" s="8">
        <f>(1+$F5112)*AC5112</f>
        <v>1475.6928786710007</v>
      </c>
      <c r="AH5112" s="8">
        <f>(1+$F5112)*$T5112/1000</f>
        <v>162.10963894370303</v>
      </c>
      <c r="AI5112" s="8">
        <f>(1+BWscncns[[#This Row],[pid_error]]*K_p)*BWscncns[[#This Row],[dbw]]/1000</f>
        <v>212.12681947185152</v>
      </c>
      <c r="AJ5112" s="13">
        <f>BWscncns[[#This Row],[Torflow prgrssv alt vote]]/VLOOKUP(BWscncns[[#This Row],[class]],AltBWtotl,2,FALSE)*100</f>
        <v>4.1837071691153355E-3</v>
      </c>
      <c r="AK5112">
        <f>IF(D5112=E5112,1,0)</f>
        <v>1</v>
      </c>
    </row>
    <row r="5113" spans="1:37">
      <c r="A5113" s="1" t="s">
        <v>7097</v>
      </c>
      <c r="B5113" s="1" t="s">
        <v>7098</v>
      </c>
      <c r="C5113">
        <v>148</v>
      </c>
      <c r="D5113">
        <v>1524999455</v>
      </c>
      <c r="E5113">
        <v>1524999455</v>
      </c>
      <c r="F5113" s="2">
        <v>-0.46636077692</v>
      </c>
      <c r="G5113" s="2">
        <v>-0.46636077692</v>
      </c>
      <c r="H5113">
        <v>147540</v>
      </c>
      <c r="I5113" s="2">
        <v>-7.7038010629600001E-2</v>
      </c>
      <c r="J5113" s="2">
        <v>0.4</v>
      </c>
      <c r="K5113">
        <v>6</v>
      </c>
      <c r="L5113" s="1" t="s">
        <v>11794</v>
      </c>
      <c r="M5113" s="1" t="s">
        <v>7098</v>
      </c>
      <c r="N5113">
        <v>0</v>
      </c>
      <c r="O5113">
        <v>0</v>
      </c>
      <c r="P5113">
        <v>1</v>
      </c>
      <c r="Q5113">
        <v>0</v>
      </c>
      <c r="R5113" s="19">
        <f>BWscncns[[#This Row],[C fx]]*4+BWscncns[[#This Row],[C fg]]*2+BWscncns[[#This Row],[C fm]]</f>
        <v>1</v>
      </c>
      <c r="S5113">
        <v>148</v>
      </c>
      <c r="T5113">
        <v>276480</v>
      </c>
      <c r="U5113" s="13">
        <v>0.53530100000000003</v>
      </c>
      <c r="V5113" s="13">
        <v>1.8681080000000001</v>
      </c>
      <c r="W5113">
        <v>4750</v>
      </c>
      <c r="X5113">
        <v>95</v>
      </c>
      <c r="Z5113" s="10">
        <f>IF($N5113&lt;&gt;0,constants!$L$2,IF($O5113&lt;&gt;0,constants!$M$2,IF($P5113&lt;&gt;0,constants!$N$2,0)))</f>
        <v>1117.99</v>
      </c>
      <c r="AA5113" s="10">
        <f>IF($N5113&lt;&gt;0,constants!$L$2,IF($O5113&lt;&gt;0,constants!$M$2,IF($P5113&lt;&gt;0,constants!$P$2,0)))</f>
        <v>4051.45</v>
      </c>
      <c r="AB5113" s="11">
        <f>constants!$O$2</f>
        <v>4861.32</v>
      </c>
      <c r="AC5113" s="11">
        <f>VLOOKUP(BWscncns[[#This Row],[scanner]],[0]!ScnrAvgBW,2,FALSE)/1000</f>
        <v>2386.3111194805197</v>
      </c>
      <c r="AD5113" s="8">
        <f>(1+$F5113)*Z5113</f>
        <v>596.60331501120925</v>
      </c>
      <c r="AE5113" s="8">
        <f>(1+$F5113)*AA5113</f>
        <v>2162.0126303474658</v>
      </c>
      <c r="AF5113" s="8">
        <f>(1+$F5113)*AB5113</f>
        <v>2594.1910279432655</v>
      </c>
      <c r="AG5113" s="8">
        <f>(1+$F5113)*AC5113</f>
        <v>1273.4292118267497</v>
      </c>
      <c r="AH5113" s="8">
        <f>(1+$F5113)*$T5113/1000</f>
        <v>147.5405723971584</v>
      </c>
      <c r="AI5113" s="8">
        <f>(1+BWscncns[[#This Row],[pid_error]]*K_p)*BWscncns[[#This Row],[dbw]]/1000</f>
        <v>212.01028619857922</v>
      </c>
      <c r="AJ5113" s="13">
        <f>BWscncns[[#This Row],[Torflow prgrssv alt vote]]/VLOOKUP(BWscncns[[#This Row],[class]],AltBWtotl,2,FALSE)*100</f>
        <v>4.181408821871721E-3</v>
      </c>
      <c r="AK5113">
        <f>IF(D5113=E5113,1,0)</f>
        <v>1</v>
      </c>
    </row>
    <row r="5114" spans="1:37">
      <c r="A5114" s="1" t="s">
        <v>4730</v>
      </c>
      <c r="B5114" s="1" t="s">
        <v>4731</v>
      </c>
      <c r="C5114">
        <v>115</v>
      </c>
      <c r="D5114">
        <v>1524995200</v>
      </c>
      <c r="E5114">
        <v>1524995200</v>
      </c>
      <c r="F5114" s="2">
        <v>-0.62513970500899996</v>
      </c>
      <c r="G5114" s="2">
        <v>-0.62513970500899996</v>
      </c>
      <c r="H5114">
        <v>115157</v>
      </c>
      <c r="I5114" s="2">
        <v>-0.16374474380099999</v>
      </c>
      <c r="J5114" s="2">
        <v>0</v>
      </c>
      <c r="K5114">
        <v>7</v>
      </c>
      <c r="L5114" s="1" t="s">
        <v>11858</v>
      </c>
      <c r="M5114" s="1" t="s">
        <v>4731</v>
      </c>
      <c r="N5114">
        <v>0</v>
      </c>
      <c r="O5114">
        <v>0</v>
      </c>
      <c r="P5114">
        <v>1</v>
      </c>
      <c r="Q5114">
        <v>0</v>
      </c>
      <c r="R5114" s="19">
        <f>BWscncns[[#This Row],[C fx]]*4+BWscncns[[#This Row],[C fg]]*2+BWscncns[[#This Row],[C fm]]</f>
        <v>1</v>
      </c>
      <c r="S5114">
        <v>95</v>
      </c>
      <c r="T5114">
        <v>307200</v>
      </c>
      <c r="U5114" s="13">
        <v>0.30924499999999999</v>
      </c>
      <c r="V5114" s="13">
        <v>3.2336839999999998</v>
      </c>
      <c r="W5114">
        <v>5450</v>
      </c>
      <c r="X5114">
        <v>109</v>
      </c>
      <c r="Z5114" s="10">
        <f>IF($N5114&lt;&gt;0,constants!$L$2,IF($O5114&lt;&gt;0,constants!$M$2,IF($P5114&lt;&gt;0,constants!$N$2,0)))</f>
        <v>1117.99</v>
      </c>
      <c r="AA5114" s="10">
        <f>IF($N5114&lt;&gt;0,constants!$L$2,IF($O5114&lt;&gt;0,constants!$M$2,IF($P5114&lt;&gt;0,constants!$P$2,0)))</f>
        <v>4051.45</v>
      </c>
      <c r="AB5114" s="11">
        <f>constants!$O$2</f>
        <v>4861.32</v>
      </c>
      <c r="AC5114" s="11">
        <f>VLOOKUP(BWscncns[[#This Row],[scanner]],[0]!ScnrAvgBW,2,FALSE)/1000</f>
        <v>885.64026081730776</v>
      </c>
      <c r="AD5114" s="8">
        <f>(1+$F5114)*Z5114</f>
        <v>419.09006119698813</v>
      </c>
      <c r="AE5114" s="8">
        <f>(1+$F5114)*AA5114</f>
        <v>1518.7277421412871</v>
      </c>
      <c r="AF5114" s="8">
        <f>(1+$F5114)*AB5114</f>
        <v>1822.3158492456482</v>
      </c>
      <c r="AG5114" s="8">
        <f>(1+$F5114)*AC5114</f>
        <v>331.99136942588223</v>
      </c>
      <c r="AH5114" s="8">
        <f>(1+$F5114)*$T5114/1000</f>
        <v>115.1570826212352</v>
      </c>
      <c r="AI5114" s="8">
        <f>(1+BWscncns[[#This Row],[pid_error]]*K_p)*BWscncns[[#This Row],[dbw]]/1000</f>
        <v>211.17854131061762</v>
      </c>
      <c r="AJ5114" s="13">
        <f>BWscncns[[#This Row],[Torflow prgrssv alt vote]]/VLOOKUP(BWscncns[[#This Row],[class]],AltBWtotl,2,FALSE)*100</f>
        <v>4.1650045922731072E-3</v>
      </c>
      <c r="AK5114">
        <f>IF(D5114=E5114,1,0)</f>
        <v>1</v>
      </c>
    </row>
    <row r="5115" spans="1:37">
      <c r="A5115" s="1" t="s">
        <v>6183</v>
      </c>
      <c r="B5115" s="1" t="s">
        <v>6184</v>
      </c>
      <c r="C5115">
        <v>273</v>
      </c>
      <c r="D5115">
        <v>1524998226</v>
      </c>
      <c r="E5115">
        <v>1524998226</v>
      </c>
      <c r="F5115" s="2">
        <v>0.82618294048899998</v>
      </c>
      <c r="G5115" s="2">
        <v>0.82618294048899998</v>
      </c>
      <c r="H5115">
        <v>272725</v>
      </c>
      <c r="I5115" s="2">
        <v>-0.58497497627100004</v>
      </c>
      <c r="J5115" s="2">
        <v>0</v>
      </c>
      <c r="K5115">
        <v>2</v>
      </c>
      <c r="L5115" s="1" t="s">
        <v>11571</v>
      </c>
      <c r="M5115" s="1" t="s">
        <v>6184</v>
      </c>
      <c r="N5115">
        <v>0</v>
      </c>
      <c r="O5115">
        <v>0</v>
      </c>
      <c r="P5115">
        <v>1</v>
      </c>
      <c r="Q5115">
        <v>0</v>
      </c>
      <c r="R5115" s="19">
        <f>BWscncns[[#This Row],[C fx]]*4+BWscncns[[#This Row],[C fg]]*2+BWscncns[[#This Row],[C fm]]</f>
        <v>1</v>
      </c>
      <c r="S5115">
        <v>233</v>
      </c>
      <c r="T5115">
        <v>149342</v>
      </c>
      <c r="U5115" s="13">
        <v>1.5601769999999999</v>
      </c>
      <c r="V5115" s="13">
        <v>0.64095299999999999</v>
      </c>
      <c r="W5115">
        <v>1184</v>
      </c>
      <c r="X5115">
        <v>23</v>
      </c>
      <c r="Z5115" s="10">
        <f>IF($N5115&lt;&gt;0,constants!$L$2,IF($O5115&lt;&gt;0,constants!$M$2,IF($P5115&lt;&gt;0,constants!$N$2,0)))</f>
        <v>1117.99</v>
      </c>
      <c r="AA5115" s="10">
        <f>IF($N5115&lt;&gt;0,constants!$L$2,IF($O5115&lt;&gt;0,constants!$M$2,IF($P5115&lt;&gt;0,constants!$P$2,0)))</f>
        <v>4051.45</v>
      </c>
      <c r="AB5115" s="11">
        <f>constants!$O$2</f>
        <v>4861.32</v>
      </c>
      <c r="AC5115" s="11">
        <f>VLOOKUP(BWscncns[[#This Row],[scanner]],[0]!ScnrAvgBW,2,FALSE)/1000</f>
        <v>8853.6095214723919</v>
      </c>
      <c r="AD5115" s="8">
        <f>(1+$F5115)*Z5115</f>
        <v>2041.6542656372972</v>
      </c>
      <c r="AE5115" s="8">
        <f>(1+$F5115)*AA5115</f>
        <v>7398.6888742441588</v>
      </c>
      <c r="AF5115" s="8">
        <f>(1+$F5115)*AB5115</f>
        <v>8877.6596522579857</v>
      </c>
      <c r="AG5115" s="8">
        <f>(1+$F5115)*AC5115</f>
        <v>16168.31066986386</v>
      </c>
      <c r="AH5115" s="8">
        <f>(1+$F5115)*$T5115/1000</f>
        <v>272.72581269850826</v>
      </c>
      <c r="AI5115" s="8">
        <f>(1+BWscncns[[#This Row],[pid_error]]*K_p)*BWscncns[[#This Row],[dbw]]/1000</f>
        <v>211.0339063492541</v>
      </c>
      <c r="AJ5115" s="13">
        <f>BWscncns[[#This Row],[Torflow prgrssv alt vote]]/VLOOKUP(BWscncns[[#This Row],[class]],AltBWtotl,2,FALSE)*100</f>
        <v>4.1621520047206801E-3</v>
      </c>
      <c r="AK5115">
        <f>IF(D5115=E5115,1,0)</f>
        <v>1</v>
      </c>
    </row>
    <row r="5116" spans="1:37">
      <c r="A5116" s="1" t="s">
        <v>5107</v>
      </c>
      <c r="B5116" s="1" t="s">
        <v>5108</v>
      </c>
      <c r="C5116">
        <v>166</v>
      </c>
      <c r="D5116">
        <v>1525002309</v>
      </c>
      <c r="E5116">
        <v>1525002309</v>
      </c>
      <c r="F5116" s="2">
        <v>-0.35149364960500001</v>
      </c>
      <c r="G5116" s="2">
        <v>-0.35149364960500001</v>
      </c>
      <c r="H5116">
        <v>166017</v>
      </c>
      <c r="I5116" s="2">
        <v>4.1306145104300002E-2</v>
      </c>
      <c r="J5116" s="2">
        <v>0</v>
      </c>
      <c r="K5116">
        <v>6</v>
      </c>
      <c r="L5116" s="1" t="s">
        <v>11780</v>
      </c>
      <c r="M5116" s="1" t="s">
        <v>5108</v>
      </c>
      <c r="N5116">
        <v>0</v>
      </c>
      <c r="O5116">
        <v>0</v>
      </c>
      <c r="P5116">
        <v>1</v>
      </c>
      <c r="Q5116">
        <v>0</v>
      </c>
      <c r="R5116" s="19">
        <f>BWscncns[[#This Row],[C fx]]*4+BWscncns[[#This Row],[C fg]]*2+BWscncns[[#This Row],[C fm]]</f>
        <v>1</v>
      </c>
      <c r="S5116">
        <v>155</v>
      </c>
      <c r="T5116">
        <v>256000</v>
      </c>
      <c r="U5116" s="13">
        <v>0.60546900000000003</v>
      </c>
      <c r="V5116" s="13">
        <v>1.651613</v>
      </c>
      <c r="W5116">
        <v>4515</v>
      </c>
      <c r="X5116">
        <v>90</v>
      </c>
      <c r="Z5116" s="10">
        <f>IF($N5116&lt;&gt;0,constants!$L$2,IF($O5116&lt;&gt;0,constants!$M$2,IF($P5116&lt;&gt;0,constants!$N$2,0)))</f>
        <v>1117.99</v>
      </c>
      <c r="AA5116" s="10">
        <f>IF($N5116&lt;&gt;0,constants!$L$2,IF($O5116&lt;&gt;0,constants!$M$2,IF($P5116&lt;&gt;0,constants!$P$2,0)))</f>
        <v>4051.45</v>
      </c>
      <c r="AB5116" s="11">
        <f>constants!$O$2</f>
        <v>4861.32</v>
      </c>
      <c r="AC5116" s="11">
        <f>VLOOKUP(BWscncns[[#This Row],[scanner]],[0]!ScnrAvgBW,2,FALSE)/1000</f>
        <v>2386.3111194805197</v>
      </c>
      <c r="AD5116" s="8">
        <f>(1+$F5116)*Z5116</f>
        <v>725.02361467810601</v>
      </c>
      <c r="AE5116" s="8">
        <f>(1+$F5116)*AA5116</f>
        <v>2627.3910533078224</v>
      </c>
      <c r="AF5116" s="8">
        <f>(1+$F5116)*AB5116</f>
        <v>3152.5968913022207</v>
      </c>
      <c r="AG5116" s="8">
        <f>(1+$F5116)*AC5116</f>
        <v>1547.5379150013184</v>
      </c>
      <c r="AH5116" s="8">
        <f>(1+$F5116)*$T5116/1000</f>
        <v>166.01762570111998</v>
      </c>
      <c r="AI5116" s="8">
        <f>(1+BWscncns[[#This Row],[pid_error]]*K_p)*BWscncns[[#This Row],[dbw]]/1000</f>
        <v>211.00881285055999</v>
      </c>
      <c r="AJ5116" s="13">
        <f>BWscncns[[#This Row],[Torflow prgrssv alt vote]]/VLOOKUP(BWscncns[[#This Row],[class]],AltBWtotl,2,FALSE)*100</f>
        <v>4.1616570939373761E-3</v>
      </c>
      <c r="AK5116">
        <f>IF(D5116=E5116,1,0)</f>
        <v>1</v>
      </c>
    </row>
    <row r="5117" spans="1:37">
      <c r="A5117" s="1" t="s">
        <v>1686</v>
      </c>
      <c r="B5117" s="1" t="s">
        <v>1687</v>
      </c>
      <c r="C5117">
        <v>159</v>
      </c>
      <c r="D5117">
        <v>1525007235</v>
      </c>
      <c r="E5117">
        <v>1525007235</v>
      </c>
      <c r="F5117" s="2">
        <v>-0.39181575246799999</v>
      </c>
      <c r="G5117" s="2">
        <v>-0.39181575246799999</v>
      </c>
      <c r="H5117">
        <v>159431</v>
      </c>
      <c r="I5117" s="2">
        <v>0.109474307714</v>
      </c>
      <c r="J5117" s="2">
        <v>0</v>
      </c>
      <c r="K5117">
        <v>6</v>
      </c>
      <c r="L5117" s="1" t="s">
        <v>11552</v>
      </c>
      <c r="M5117" s="1" t="s">
        <v>1687</v>
      </c>
      <c r="N5117">
        <v>0</v>
      </c>
      <c r="O5117">
        <v>0</v>
      </c>
      <c r="P5117">
        <v>1</v>
      </c>
      <c r="Q5117">
        <v>0</v>
      </c>
      <c r="R5117" s="19">
        <f>BWscncns[[#This Row],[C fx]]*4+BWscncns[[#This Row],[C fg]]*2+BWscncns[[#This Row],[C fm]]</f>
        <v>1</v>
      </c>
      <c r="S5117">
        <v>146</v>
      </c>
      <c r="T5117">
        <v>262144</v>
      </c>
      <c r="U5117" s="13">
        <v>0.55694600000000005</v>
      </c>
      <c r="V5117" s="13">
        <v>1.795507</v>
      </c>
      <c r="W5117">
        <v>4678</v>
      </c>
      <c r="X5117">
        <v>93</v>
      </c>
      <c r="Z5117" s="10">
        <f>IF($N5117&lt;&gt;0,constants!$L$2,IF($O5117&lt;&gt;0,constants!$M$2,IF($P5117&lt;&gt;0,constants!$N$2,0)))</f>
        <v>1117.99</v>
      </c>
      <c r="AA5117" s="10">
        <f>IF($N5117&lt;&gt;0,constants!$L$2,IF($O5117&lt;&gt;0,constants!$M$2,IF($P5117&lt;&gt;0,constants!$P$2,0)))</f>
        <v>4051.45</v>
      </c>
      <c r="AB5117" s="11">
        <f>constants!$O$2</f>
        <v>4861.32</v>
      </c>
      <c r="AC5117" s="11">
        <f>VLOOKUP(BWscncns[[#This Row],[scanner]],[0]!ScnrAvgBW,2,FALSE)/1000</f>
        <v>2386.3111194805197</v>
      </c>
      <c r="AD5117" s="8">
        <f>(1+$F5117)*Z5117</f>
        <v>679.94390689830072</v>
      </c>
      <c r="AE5117" s="8">
        <f>(1+$F5117)*AA5117</f>
        <v>2464.0280696635214</v>
      </c>
      <c r="AF5117" s="8">
        <f>(1+$F5117)*AB5117</f>
        <v>2956.5782462122625</v>
      </c>
      <c r="AG5117" s="8">
        <f>(1+$F5117)*AC5117</f>
        <v>1451.3168325785045</v>
      </c>
      <c r="AH5117" s="8">
        <f>(1+$F5117)*$T5117/1000</f>
        <v>159.43185138502864</v>
      </c>
      <c r="AI5117" s="8">
        <f>(1+BWscncns[[#This Row],[pid_error]]*K_p)*BWscncns[[#This Row],[dbw]]/1000</f>
        <v>210.78792569251431</v>
      </c>
      <c r="AJ5117" s="13">
        <f>BWscncns[[#This Row],[Torflow prgrssv alt vote]]/VLOOKUP(BWscncns[[#This Row],[class]],AltBWtotl,2,FALSE)*100</f>
        <v>4.1573006095051756E-3</v>
      </c>
      <c r="AK5117">
        <f>IF(D5117=E5117,1,0)</f>
        <v>1</v>
      </c>
    </row>
    <row r="5118" spans="1:37">
      <c r="A5118" s="1" t="s">
        <v>7363</v>
      </c>
      <c r="B5118" s="1" t="s">
        <v>7364</v>
      </c>
      <c r="C5118">
        <v>159</v>
      </c>
      <c r="D5118">
        <v>1525008480</v>
      </c>
      <c r="E5118">
        <v>1525008480</v>
      </c>
      <c r="F5118" s="2">
        <v>-0.39278855933000001</v>
      </c>
      <c r="G5118" s="2">
        <v>-0.39278855933000001</v>
      </c>
      <c r="H5118">
        <v>159176</v>
      </c>
      <c r="I5118" s="2">
        <v>0.11274448430099999</v>
      </c>
      <c r="J5118" s="2">
        <v>0</v>
      </c>
      <c r="K5118">
        <v>7</v>
      </c>
      <c r="L5118" s="1" t="s">
        <v>11831</v>
      </c>
      <c r="M5118" s="1" t="s">
        <v>7364</v>
      </c>
      <c r="N5118">
        <v>0</v>
      </c>
      <c r="O5118">
        <v>0</v>
      </c>
      <c r="P5118">
        <v>1</v>
      </c>
      <c r="Q5118">
        <v>0</v>
      </c>
      <c r="R5118" s="19">
        <f>BWscncns[[#This Row],[C fx]]*4+BWscncns[[#This Row],[C fg]]*2+BWscncns[[#This Row],[C fm]]</f>
        <v>1</v>
      </c>
      <c r="S5118">
        <v>127</v>
      </c>
      <c r="T5118">
        <v>262144</v>
      </c>
      <c r="U5118" s="13">
        <v>0.48446699999999998</v>
      </c>
      <c r="V5118" s="13">
        <v>2.0641259999999999</v>
      </c>
      <c r="W5118">
        <v>4897</v>
      </c>
      <c r="X5118">
        <v>97</v>
      </c>
      <c r="Z5118" s="10">
        <f>IF($N5118&lt;&gt;0,constants!$L$2,IF($O5118&lt;&gt;0,constants!$M$2,IF($P5118&lt;&gt;0,constants!$N$2,0)))</f>
        <v>1117.99</v>
      </c>
      <c r="AA5118" s="10">
        <f>IF($N5118&lt;&gt;0,constants!$L$2,IF($O5118&lt;&gt;0,constants!$M$2,IF($P5118&lt;&gt;0,constants!$P$2,0)))</f>
        <v>4051.45</v>
      </c>
      <c r="AB5118" s="11">
        <f>constants!$O$2</f>
        <v>4861.32</v>
      </c>
      <c r="AC5118" s="11">
        <f>VLOOKUP(BWscncns[[#This Row],[scanner]],[0]!ScnrAvgBW,2,FALSE)/1000</f>
        <v>885.64026081730776</v>
      </c>
      <c r="AD5118" s="8">
        <f>(1+$F5118)*Z5118</f>
        <v>678.85631855465328</v>
      </c>
      <c r="AE5118" s="8">
        <f>(1+$F5118)*AA5118</f>
        <v>2460.0867913024713</v>
      </c>
      <c r="AF5118" s="8">
        <f>(1+$F5118)*AB5118</f>
        <v>2951.8491207578841</v>
      </c>
      <c r="AG5118" s="8">
        <f>(1+$F5118)*AC5118</f>
        <v>537.77089868623204</v>
      </c>
      <c r="AH5118" s="8">
        <f>(1+$F5118)*$T5118/1000</f>
        <v>159.17683590299649</v>
      </c>
      <c r="AI5118" s="8">
        <f>(1+BWscncns[[#This Row],[pid_error]]*K_p)*BWscncns[[#This Row],[dbw]]/1000</f>
        <v>210.66041795149823</v>
      </c>
      <c r="AJ5118" s="13">
        <f>BWscncns[[#This Row],[Torflow prgrssv alt vote]]/VLOOKUP(BWscncns[[#This Row],[class]],AltBWtotl,2,FALSE)*100</f>
        <v>4.1547858164604542E-3</v>
      </c>
      <c r="AK5118">
        <f>IF(D5118=E5118,1,0)</f>
        <v>1</v>
      </c>
    </row>
    <row r="5119" spans="1:37">
      <c r="A5119" s="1" t="s">
        <v>3674</v>
      </c>
      <c r="B5119" s="1" t="s">
        <v>3675</v>
      </c>
      <c r="C5119">
        <v>4</v>
      </c>
      <c r="D5119">
        <v>1524960601</v>
      </c>
      <c r="E5119">
        <v>1524960601</v>
      </c>
      <c r="F5119" s="2">
        <v>-0.99139655765800005</v>
      </c>
      <c r="G5119" s="2">
        <v>-0.99139655765800005</v>
      </c>
      <c r="H5119">
        <v>3567</v>
      </c>
      <c r="I5119" s="2">
        <v>3.5229380747300002E-3</v>
      </c>
      <c r="J5119" s="2">
        <v>0</v>
      </c>
      <c r="K5119">
        <v>8</v>
      </c>
      <c r="L5119" s="1" t="s">
        <v>11870</v>
      </c>
      <c r="M5119" s="1" t="s">
        <v>3675</v>
      </c>
      <c r="N5119">
        <v>1</v>
      </c>
      <c r="O5119">
        <v>0</v>
      </c>
      <c r="P5119">
        <v>0</v>
      </c>
      <c r="Q5119">
        <v>0</v>
      </c>
      <c r="R5119" s="19">
        <f>BWscncns[[#This Row],[C fx]]*4+BWscncns[[#This Row],[C fg]]*2+BWscncns[[#This Row],[C fm]]</f>
        <v>4</v>
      </c>
      <c r="S5119">
        <v>3</v>
      </c>
      <c r="T5119">
        <v>414619</v>
      </c>
      <c r="U5119" s="13">
        <v>7.2360000000000002E-3</v>
      </c>
      <c r="V5119" s="13">
        <v>138.206333</v>
      </c>
      <c r="W5119">
        <v>6443</v>
      </c>
      <c r="X5119">
        <v>128</v>
      </c>
      <c r="Z5119" s="10">
        <f>IF($N5119&lt;&gt;0,constants!$L$2,IF($O5119&lt;&gt;0,constants!$M$2,IF($P5119&lt;&gt;0,constants!$N$2,0)))</f>
        <v>10125.48</v>
      </c>
      <c r="AA5119" s="10">
        <f>IF($N5119&lt;&gt;0,constants!$L$2,IF($O5119&lt;&gt;0,constants!$M$2,IF($P5119&lt;&gt;0,constants!$P$2,0)))</f>
        <v>10125.48</v>
      </c>
      <c r="AB5119" s="11">
        <f>constants!$O$2</f>
        <v>4861.32</v>
      </c>
      <c r="AC5119" s="11">
        <f>VLOOKUP(BWscncns[[#This Row],[scanner]],[0]!ScnrAvgBW,2,FALSE)/1000</f>
        <v>509.99709399477808</v>
      </c>
      <c r="AD5119" s="8">
        <f>(1+$F5119)*Z5119</f>
        <v>87.113983365073594</v>
      </c>
      <c r="AE5119" s="8">
        <f>(1+$F5119)*AA5119</f>
        <v>87.113983365073594</v>
      </c>
      <c r="AF5119" s="8">
        <f>(1+$F5119)*AB5119</f>
        <v>41.824086326011169</v>
      </c>
      <c r="AG5119" s="8">
        <f>(1+$F5119)*AC5119</f>
        <v>4.3877305927715993</v>
      </c>
      <c r="AH5119" s="8">
        <f>(1+$F5119)*$T5119/1000</f>
        <v>3.5671506603976755</v>
      </c>
      <c r="AI5119" s="8">
        <f>(1+BWscncns[[#This Row],[pid_error]]*K_p)*BWscncns[[#This Row],[dbw]]/1000</f>
        <v>209.09307533019881</v>
      </c>
      <c r="AJ5119" s="13">
        <f>BWscncns[[#This Row],[Torflow prgrssv alt vote]]/VLOOKUP(BWscncns[[#This Row],[class]],AltBWtotl,2,FALSE)*100</f>
        <v>1.7920832607041216E-3</v>
      </c>
      <c r="AK5119">
        <f>IF(D5119=E5119,1,0)</f>
        <v>1</v>
      </c>
    </row>
    <row r="5120" spans="1:37">
      <c r="A5120" s="1" t="s">
        <v>1415</v>
      </c>
      <c r="B5120" s="1" t="s">
        <v>49</v>
      </c>
      <c r="C5120">
        <v>161</v>
      </c>
      <c r="D5120">
        <v>1524999455</v>
      </c>
      <c r="E5120">
        <v>1524999455</v>
      </c>
      <c r="F5120" s="2">
        <v>-0.37017991261200001</v>
      </c>
      <c r="G5120" s="2">
        <v>-0.37017991261200001</v>
      </c>
      <c r="H5120">
        <v>161233</v>
      </c>
      <c r="I5120" s="2">
        <v>9.0764503309399992E-3</v>
      </c>
      <c r="J5120" s="2">
        <v>0</v>
      </c>
      <c r="K5120">
        <v>6</v>
      </c>
      <c r="L5120" s="1" t="s">
        <v>11794</v>
      </c>
      <c r="M5120" s="1" t="s">
        <v>49</v>
      </c>
      <c r="N5120">
        <v>0</v>
      </c>
      <c r="O5120">
        <v>0</v>
      </c>
      <c r="P5120">
        <v>1</v>
      </c>
      <c r="Q5120">
        <v>0</v>
      </c>
      <c r="R5120" s="19">
        <f>BWscncns[[#This Row],[C fx]]*4+BWscncns[[#This Row],[C fg]]*2+BWscncns[[#This Row],[C fm]]</f>
        <v>1</v>
      </c>
      <c r="S5120">
        <v>161</v>
      </c>
      <c r="T5120">
        <v>256000</v>
      </c>
      <c r="U5120" s="13">
        <v>0.62890599999999997</v>
      </c>
      <c r="V5120" s="13">
        <v>1.5900620000000001</v>
      </c>
      <c r="W5120">
        <v>4452</v>
      </c>
      <c r="X5120">
        <v>89</v>
      </c>
      <c r="Z5120" s="10">
        <f>IF($N5120&lt;&gt;0,constants!$L$2,IF($O5120&lt;&gt;0,constants!$M$2,IF($P5120&lt;&gt;0,constants!$N$2,0)))</f>
        <v>1117.99</v>
      </c>
      <c r="AA5120" s="10">
        <f>IF($N5120&lt;&gt;0,constants!$L$2,IF($O5120&lt;&gt;0,constants!$M$2,IF($P5120&lt;&gt;0,constants!$P$2,0)))</f>
        <v>4051.45</v>
      </c>
      <c r="AB5120" s="11">
        <f>constants!$O$2</f>
        <v>4861.32</v>
      </c>
      <c r="AC5120" s="11">
        <f>VLOOKUP(BWscncns[[#This Row],[scanner]],[0]!ScnrAvgBW,2,FALSE)/1000</f>
        <v>2386.3111194805197</v>
      </c>
      <c r="AD5120" s="8">
        <f>(1+$F5120)*Z5120</f>
        <v>704.13255949891015</v>
      </c>
      <c r="AE5120" s="8">
        <f>(1+$F5120)*AA5120</f>
        <v>2551.6845930481127</v>
      </c>
      <c r="AF5120" s="8">
        <f>(1+$F5120)*AB5120</f>
        <v>3061.756987221032</v>
      </c>
      <c r="AG5120" s="8">
        <f>(1+$F5120)*AC5120</f>
        <v>1502.9466778061769</v>
      </c>
      <c r="AH5120" s="8">
        <f>(1+$F5120)*$T5120/1000</f>
        <v>161.233942371328</v>
      </c>
      <c r="AI5120" s="8">
        <f>(1+BWscncns[[#This Row],[pid_error]]*K_p)*BWscncns[[#This Row],[dbw]]/1000</f>
        <v>208.616971185664</v>
      </c>
      <c r="AJ5120" s="13">
        <f>BWscncns[[#This Row],[Torflow prgrssv alt vote]]/VLOOKUP(BWscncns[[#This Row],[class]],AltBWtotl,2,FALSE)*100</f>
        <v>4.1144835910972878E-3</v>
      </c>
      <c r="AK5120">
        <f>IF(D5120=E5120,1,0)</f>
        <v>1</v>
      </c>
    </row>
    <row r="5121" spans="1:37">
      <c r="A5121" s="1" t="s">
        <v>10686</v>
      </c>
      <c r="B5121" s="1" t="s">
        <v>10687</v>
      </c>
      <c r="C5121">
        <v>3</v>
      </c>
      <c r="D5121">
        <v>1524958750</v>
      </c>
      <c r="E5121">
        <v>1524958750</v>
      </c>
      <c r="F5121" s="2">
        <v>-0.99031118513299998</v>
      </c>
      <c r="G5121" s="2">
        <v>-0.99031118513299998</v>
      </c>
      <c r="H5121">
        <v>2718</v>
      </c>
      <c r="I5121" s="2">
        <v>-8.1936649077E-3</v>
      </c>
      <c r="J5121" s="2">
        <v>0</v>
      </c>
      <c r="K5121">
        <v>8</v>
      </c>
      <c r="L5121" s="1" t="s">
        <v>11977</v>
      </c>
      <c r="M5121" s="1" t="s">
        <v>10687</v>
      </c>
      <c r="N5121">
        <v>0</v>
      </c>
      <c r="O5121">
        <v>0</v>
      </c>
      <c r="P5121">
        <v>1</v>
      </c>
      <c r="Q5121">
        <v>0</v>
      </c>
      <c r="R5121" s="19">
        <f>BWscncns[[#This Row],[C fx]]*4+BWscncns[[#This Row],[C fg]]*2+BWscncns[[#This Row],[C fm]]</f>
        <v>1</v>
      </c>
      <c r="S5121">
        <v>3</v>
      </c>
      <c r="T5121">
        <v>412717</v>
      </c>
      <c r="U5121" s="13">
        <v>7.2690000000000003E-3</v>
      </c>
      <c r="V5121" s="13">
        <v>137.57233299999999</v>
      </c>
      <c r="W5121">
        <v>6442</v>
      </c>
      <c r="X5121">
        <v>128</v>
      </c>
      <c r="Z5121" s="10">
        <f>IF($N5121&lt;&gt;0,constants!$L$2,IF($O5121&lt;&gt;0,constants!$M$2,IF($P5121&lt;&gt;0,constants!$N$2,0)))</f>
        <v>1117.99</v>
      </c>
      <c r="AA5121" s="10">
        <f>IF($N5121&lt;&gt;0,constants!$L$2,IF($O5121&lt;&gt;0,constants!$M$2,IF($P5121&lt;&gt;0,constants!$P$2,0)))</f>
        <v>4051.45</v>
      </c>
      <c r="AB5121" s="11">
        <f>constants!$O$2</f>
        <v>4861.32</v>
      </c>
      <c r="AC5121" s="11">
        <f>VLOOKUP(BWscncns[[#This Row],[scanner]],[0]!ScnrAvgBW,2,FALSE)/1000</f>
        <v>509.99709399477808</v>
      </c>
      <c r="AD5121" s="8">
        <f>(1+$F5121)*Z5121</f>
        <v>10.831998133157349</v>
      </c>
      <c r="AE5121" s="8">
        <f>(1+$F5121)*AA5121</f>
        <v>39.253748992907219</v>
      </c>
      <c r="AF5121" s="8">
        <f>(1+$F5121)*AB5121</f>
        <v>47.100429489244519</v>
      </c>
      <c r="AG5121" s="8">
        <f>(1+$F5121)*AC5121</f>
        <v>4.9412674264234111</v>
      </c>
      <c r="AH5121" s="8">
        <f>(1+$F5121)*$T5121/1000</f>
        <v>3.9987386054636462</v>
      </c>
      <c r="AI5121" s="8">
        <f>(1+BWscncns[[#This Row],[pid_error]]*K_p)*BWscncns[[#This Row],[dbw]]/1000</f>
        <v>208.35786930273181</v>
      </c>
      <c r="AJ5121" s="13">
        <f>BWscncns[[#This Row],[Torflow prgrssv alt vote]]/VLOOKUP(BWscncns[[#This Row],[class]],AltBWtotl,2,FALSE)*100</f>
        <v>4.1093734102731301E-3</v>
      </c>
      <c r="AK5121">
        <f>IF(D5121=E5121,1,0)</f>
        <v>1</v>
      </c>
    </row>
    <row r="5122" spans="1:37">
      <c r="A5122" s="1" t="s">
        <v>1894</v>
      </c>
      <c r="B5122" s="1" t="s">
        <v>1895</v>
      </c>
      <c r="C5122">
        <v>350</v>
      </c>
      <c r="D5122">
        <v>1524991829</v>
      </c>
      <c r="E5122">
        <v>1524991829</v>
      </c>
      <c r="F5122" s="2">
        <v>-0.37561486549500001</v>
      </c>
      <c r="G5122" s="2">
        <v>-0.37561486549500001</v>
      </c>
      <c r="H5122">
        <v>349920</v>
      </c>
      <c r="I5122" s="2">
        <v>-0.41458128768199998</v>
      </c>
      <c r="J5122" s="2">
        <v>0</v>
      </c>
      <c r="K5122">
        <v>7</v>
      </c>
      <c r="L5122" s="1" t="s">
        <v>11744</v>
      </c>
      <c r="M5122" s="1" t="s">
        <v>1895</v>
      </c>
      <c r="N5122">
        <v>0</v>
      </c>
      <c r="O5122">
        <v>0</v>
      </c>
      <c r="P5122">
        <v>1</v>
      </c>
      <c r="Q5122">
        <v>0</v>
      </c>
      <c r="R5122" s="19">
        <f>BWscncns[[#This Row],[C fx]]*4+BWscncns[[#This Row],[C fg]]*2+BWscncns[[#This Row],[C fm]]</f>
        <v>1</v>
      </c>
      <c r="S5122">
        <v>256</v>
      </c>
      <c r="T5122">
        <v>256000</v>
      </c>
      <c r="U5122" s="13">
        <v>1</v>
      </c>
      <c r="V5122" s="13">
        <v>1</v>
      </c>
      <c r="W5122">
        <v>3337</v>
      </c>
      <c r="X5122">
        <v>66</v>
      </c>
      <c r="Z5122" s="10">
        <f>IF($N5122&lt;&gt;0,constants!$L$2,IF($O5122&lt;&gt;0,constants!$M$2,IF($P5122&lt;&gt;0,constants!$N$2,0)))</f>
        <v>1117.99</v>
      </c>
      <c r="AA5122" s="10">
        <f>IF($N5122&lt;&gt;0,constants!$L$2,IF($O5122&lt;&gt;0,constants!$M$2,IF($P5122&lt;&gt;0,constants!$P$2,0)))</f>
        <v>4051.45</v>
      </c>
      <c r="AB5122" s="11">
        <f>constants!$O$2</f>
        <v>4861.32</v>
      </c>
      <c r="AC5122" s="11">
        <f>VLOOKUP(BWscncns[[#This Row],[scanner]],[0]!ScnrAvgBW,2,FALSE)/1000</f>
        <v>885.64026081730776</v>
      </c>
      <c r="AD5122" s="8">
        <f>(1+$F5122)*Z5122</f>
        <v>698.056336525245</v>
      </c>
      <c r="AE5122" s="8">
        <f>(1+$F5122)*AA5122</f>
        <v>2529.6651531902821</v>
      </c>
      <c r="AF5122" s="8">
        <f>(1+$F5122)*AB5122</f>
        <v>3035.3359420718466</v>
      </c>
      <c r="AG5122" s="8">
        <f>(1+$F5122)*AC5122</f>
        <v>552.98061337345803</v>
      </c>
      <c r="AH5122" s="8">
        <f>(1+$F5122)*$T5122/1000</f>
        <v>159.84259443328</v>
      </c>
      <c r="AI5122" s="8">
        <f>(1+BWscncns[[#This Row],[pid_error]]*K_p)*BWscncns[[#This Row],[dbw]]/1000</f>
        <v>207.92129721664</v>
      </c>
      <c r="AJ5122" s="13">
        <f>BWscncns[[#This Row],[Torflow prgrssv alt vote]]/VLOOKUP(BWscncns[[#This Row],[class]],AltBWtotl,2,FALSE)*100</f>
        <v>4.1007630432720807E-3</v>
      </c>
      <c r="AK5122">
        <f>IF(D5122=E5122,1,0)</f>
        <v>1</v>
      </c>
    </row>
    <row r="5123" spans="1:37">
      <c r="A5123" s="1" t="s">
        <v>5924</v>
      </c>
      <c r="B5123" s="1" t="s">
        <v>5925</v>
      </c>
      <c r="C5123">
        <v>45</v>
      </c>
      <c r="D5123">
        <v>1524989656</v>
      </c>
      <c r="E5123">
        <v>1524989656</v>
      </c>
      <c r="F5123" s="2">
        <v>-0.90277417911299995</v>
      </c>
      <c r="G5123" s="2">
        <v>-0.90277417911299995</v>
      </c>
      <c r="H5123">
        <v>45363</v>
      </c>
      <c r="I5123" s="2">
        <v>1.52025841463E-2</v>
      </c>
      <c r="J5123" s="2">
        <v>0.2</v>
      </c>
      <c r="K5123">
        <v>8</v>
      </c>
      <c r="L5123" s="1" t="s">
        <v>11922</v>
      </c>
      <c r="M5123" s="1" t="s">
        <v>5925</v>
      </c>
      <c r="N5123">
        <v>0</v>
      </c>
      <c r="O5123">
        <v>0</v>
      </c>
      <c r="P5123">
        <v>1</v>
      </c>
      <c r="Q5123">
        <v>0</v>
      </c>
      <c r="R5123" s="19">
        <f>BWscncns[[#This Row],[C fx]]*4+BWscncns[[#This Row],[C fg]]*2+BWscncns[[#This Row],[C fm]]</f>
        <v>1</v>
      </c>
      <c r="S5123">
        <v>45</v>
      </c>
      <c r="T5123">
        <v>378123</v>
      </c>
      <c r="U5123" s="13">
        <v>0.119009</v>
      </c>
      <c r="V5123" s="13">
        <v>8.4027329999999996</v>
      </c>
      <c r="W5123">
        <v>6140</v>
      </c>
      <c r="X5123">
        <v>122</v>
      </c>
      <c r="Z5123" s="10">
        <f>IF($N5123&lt;&gt;0,constants!$L$2,IF($O5123&lt;&gt;0,constants!$M$2,IF($P5123&lt;&gt;0,constants!$N$2,0)))</f>
        <v>1117.99</v>
      </c>
      <c r="AA5123" s="10">
        <f>IF($N5123&lt;&gt;0,constants!$L$2,IF($O5123&lt;&gt;0,constants!$M$2,IF($P5123&lt;&gt;0,constants!$P$2,0)))</f>
        <v>4051.45</v>
      </c>
      <c r="AB5123" s="11">
        <f>constants!$O$2</f>
        <v>4861.32</v>
      </c>
      <c r="AC5123" s="11">
        <f>VLOOKUP(BWscncns[[#This Row],[scanner]],[0]!ScnrAvgBW,2,FALSE)/1000</f>
        <v>509.99709399477808</v>
      </c>
      <c r="AD5123" s="8">
        <f>(1+$F5123)*Z5123</f>
        <v>108.69749549345718</v>
      </c>
      <c r="AE5123" s="8">
        <f>(1+$F5123)*AA5123</f>
        <v>393.90555203263631</v>
      </c>
      <c r="AF5123" s="8">
        <f>(1+$F5123)*AB5123</f>
        <v>472.64582759439105</v>
      </c>
      <c r="AG5123" s="8">
        <f>(1+$F5123)*AC5123</f>
        <v>49.584886113626823</v>
      </c>
      <c r="AH5123" s="8">
        <f>(1+$F5123)*$T5123/1000</f>
        <v>36.763319071255125</v>
      </c>
      <c r="AI5123" s="8">
        <f>(1+BWscncns[[#This Row],[pid_error]]*K_p)*BWscncns[[#This Row],[dbw]]/1000</f>
        <v>207.44315953562756</v>
      </c>
      <c r="AJ5123" s="13">
        <f>BWscncns[[#This Row],[Torflow prgrssv alt vote]]/VLOOKUP(BWscncns[[#This Row],[class]],AltBWtotl,2,FALSE)*100</f>
        <v>4.0913328917765914E-3</v>
      </c>
      <c r="AK5123">
        <f>IF(D5123=E5123,1,0)</f>
        <v>1</v>
      </c>
    </row>
    <row r="5124" spans="1:37">
      <c r="A5124" s="1" t="s">
        <v>5535</v>
      </c>
      <c r="B5124" s="1" t="s">
        <v>1987</v>
      </c>
      <c r="C5124">
        <v>204</v>
      </c>
      <c r="D5124">
        <v>1524945407</v>
      </c>
      <c r="E5124">
        <v>1524945407</v>
      </c>
      <c r="F5124" s="2">
        <v>-2.6224183672600002E-2</v>
      </c>
      <c r="G5124" s="2">
        <v>-2.6224183672600002E-2</v>
      </c>
      <c r="H5124">
        <v>204215</v>
      </c>
      <c r="I5124" s="2">
        <v>-0.17116822518200001</v>
      </c>
      <c r="J5124" s="2">
        <v>0</v>
      </c>
      <c r="K5124">
        <v>3</v>
      </c>
      <c r="L5124" s="1" t="s">
        <v>11619</v>
      </c>
      <c r="M5124" s="1" t="s">
        <v>1987</v>
      </c>
      <c r="N5124">
        <v>0</v>
      </c>
      <c r="O5124">
        <v>0</v>
      </c>
      <c r="P5124">
        <v>1</v>
      </c>
      <c r="Q5124">
        <v>0</v>
      </c>
      <c r="R5124" s="19">
        <f>BWscncns[[#This Row],[C fx]]*4+BWscncns[[#This Row],[C fg]]*2+BWscncns[[#This Row],[C fm]]</f>
        <v>1</v>
      </c>
      <c r="S5124">
        <v>216</v>
      </c>
      <c r="T5124">
        <v>209715</v>
      </c>
      <c r="U5124" s="13">
        <v>1.0299689999999999</v>
      </c>
      <c r="V5124" s="13">
        <v>0.97090299999999996</v>
      </c>
      <c r="W5124">
        <v>3089</v>
      </c>
      <c r="X5124">
        <v>61</v>
      </c>
      <c r="Z5124" s="10">
        <f>IF($N5124&lt;&gt;0,constants!$L$2,IF($O5124&lt;&gt;0,constants!$M$2,IF($P5124&lt;&gt;0,constants!$N$2,0)))</f>
        <v>1117.99</v>
      </c>
      <c r="AA5124" s="10">
        <f>IF($N5124&lt;&gt;0,constants!$L$2,IF($O5124&lt;&gt;0,constants!$M$2,IF($P5124&lt;&gt;0,constants!$P$2,0)))</f>
        <v>4051.45</v>
      </c>
      <c r="AB5124" s="11">
        <f>constants!$O$2</f>
        <v>4861.32</v>
      </c>
      <c r="AC5124" s="11">
        <f>VLOOKUP(BWscncns[[#This Row],[scanner]],[0]!ScnrAvgBW,2,FALSE)/1000</f>
        <v>6440.9193022088357</v>
      </c>
      <c r="AD5124" s="8">
        <f>(1+$F5124)*Z5124</f>
        <v>1088.6716248958699</v>
      </c>
      <c r="AE5124" s="8">
        <f>(1+$F5124)*AA5124</f>
        <v>3945.2040310596444</v>
      </c>
      <c r="AF5124" s="8">
        <f>(1+$F5124)*AB5124</f>
        <v>4733.8358514287156</v>
      </c>
      <c r="AG5124" s="8">
        <f>(1+$F5124)*AC5124</f>
        <v>6272.0114514073166</v>
      </c>
      <c r="AH5124" s="8">
        <f>(1+$F5124)*$T5124/1000</f>
        <v>204.21539532110069</v>
      </c>
      <c r="AI5124" s="8">
        <f>(1+BWscncns[[#This Row],[pid_error]]*K_p)*BWscncns[[#This Row],[dbw]]/1000</f>
        <v>206.96519766055033</v>
      </c>
      <c r="AJ5124" s="13">
        <f>BWscncns[[#This Row],[Torflow prgrssv alt vote]]/VLOOKUP(BWscncns[[#This Row],[class]],AltBWtotl,2,FALSE)*100</f>
        <v>4.0819062076434716E-3</v>
      </c>
      <c r="AK5124">
        <f>IF(D5124=E5124,1,0)</f>
        <v>1</v>
      </c>
    </row>
    <row r="5125" spans="1:37">
      <c r="A5125" s="1" t="s">
        <v>2626</v>
      </c>
      <c r="B5125" s="1" t="s">
        <v>2627</v>
      </c>
      <c r="C5125">
        <v>158</v>
      </c>
      <c r="D5125">
        <v>1524991634</v>
      </c>
      <c r="E5125">
        <v>1524991634</v>
      </c>
      <c r="F5125" s="2">
        <v>-0.38331183921200002</v>
      </c>
      <c r="G5125" s="2">
        <v>-0.38331183921200002</v>
      </c>
      <c r="H5125">
        <v>157872</v>
      </c>
      <c r="I5125" s="2">
        <v>-4.0322578781300002E-2</v>
      </c>
      <c r="J5125" s="2">
        <v>0</v>
      </c>
      <c r="K5125">
        <v>6</v>
      </c>
      <c r="L5125" s="1" t="s">
        <v>11585</v>
      </c>
      <c r="M5125" s="1" t="s">
        <v>2627</v>
      </c>
      <c r="N5125">
        <v>0</v>
      </c>
      <c r="O5125">
        <v>0</v>
      </c>
      <c r="P5125">
        <v>1</v>
      </c>
      <c r="Q5125">
        <v>0</v>
      </c>
      <c r="R5125" s="19">
        <f>BWscncns[[#This Row],[C fx]]*4+BWscncns[[#This Row],[C fg]]*2+BWscncns[[#This Row],[C fm]]</f>
        <v>1</v>
      </c>
      <c r="S5125">
        <v>158</v>
      </c>
      <c r="T5125">
        <v>256000</v>
      </c>
      <c r="U5125" s="13">
        <v>0.61718799999999996</v>
      </c>
      <c r="V5125" s="13">
        <v>1.6202529999999999</v>
      </c>
      <c r="W5125">
        <v>4491</v>
      </c>
      <c r="X5125">
        <v>89</v>
      </c>
      <c r="Z5125" s="10">
        <f>IF($N5125&lt;&gt;0,constants!$L$2,IF($O5125&lt;&gt;0,constants!$M$2,IF($P5125&lt;&gt;0,constants!$N$2,0)))</f>
        <v>1117.99</v>
      </c>
      <c r="AA5125" s="10">
        <f>IF($N5125&lt;&gt;0,constants!$L$2,IF($O5125&lt;&gt;0,constants!$M$2,IF($P5125&lt;&gt;0,constants!$P$2,0)))</f>
        <v>4051.45</v>
      </c>
      <c r="AB5125" s="11">
        <f>constants!$O$2</f>
        <v>4861.32</v>
      </c>
      <c r="AC5125" s="11">
        <f>VLOOKUP(BWscncns[[#This Row],[scanner]],[0]!ScnrAvgBW,2,FALSE)/1000</f>
        <v>2386.3111194805197</v>
      </c>
      <c r="AD5125" s="8">
        <f>(1+$F5125)*Z5125</f>
        <v>689.45119687937608</v>
      </c>
      <c r="AE5125" s="8">
        <f>(1+$F5125)*AA5125</f>
        <v>2498.4812490245422</v>
      </c>
      <c r="AF5125" s="8">
        <f>(1+$F5125)*AB5125</f>
        <v>2997.9184898019198</v>
      </c>
      <c r="AG5125" s="8">
        <f>(1+$F5125)*AC5125</f>
        <v>1471.6098153403948</v>
      </c>
      <c r="AH5125" s="8">
        <f>(1+$F5125)*$T5125/1000</f>
        <v>157.87216916172798</v>
      </c>
      <c r="AI5125" s="8">
        <f>(1+BWscncns[[#This Row],[pid_error]]*K_p)*BWscncns[[#This Row],[dbw]]/1000</f>
        <v>206.93608458086399</v>
      </c>
      <c r="AJ5125" s="13">
        <f>BWscncns[[#This Row],[Torflow prgrssv alt vote]]/VLOOKUP(BWscncns[[#This Row],[class]],AltBWtotl,2,FALSE)*100</f>
        <v>4.0813320199924149E-3</v>
      </c>
      <c r="AK5125">
        <f>IF(D5125=E5125,1,0)</f>
        <v>1</v>
      </c>
    </row>
    <row r="5126" spans="1:37">
      <c r="A5126" s="1" t="s">
        <v>4357</v>
      </c>
      <c r="B5126" s="1" t="s">
        <v>4358</v>
      </c>
      <c r="C5126">
        <v>158</v>
      </c>
      <c r="D5126">
        <v>1525007235</v>
      </c>
      <c r="E5126">
        <v>1525007235</v>
      </c>
      <c r="F5126" s="2">
        <v>-0.38464179164599999</v>
      </c>
      <c r="G5126" s="2">
        <v>-0.38464179164599999</v>
      </c>
      <c r="H5126">
        <v>157531</v>
      </c>
      <c r="I5126" s="2">
        <v>5.1327693120899999E-2</v>
      </c>
      <c r="J5126" s="2">
        <v>0</v>
      </c>
      <c r="K5126">
        <v>6</v>
      </c>
      <c r="L5126" s="1" t="s">
        <v>11552</v>
      </c>
      <c r="M5126" s="1" t="s">
        <v>4358</v>
      </c>
      <c r="N5126">
        <v>0</v>
      </c>
      <c r="O5126">
        <v>0</v>
      </c>
      <c r="P5126">
        <v>1</v>
      </c>
      <c r="Q5126">
        <v>0</v>
      </c>
      <c r="R5126" s="19">
        <f>BWscncns[[#This Row],[C fx]]*4+BWscncns[[#This Row],[C fg]]*2+BWscncns[[#This Row],[C fm]]</f>
        <v>1</v>
      </c>
      <c r="S5126">
        <v>144</v>
      </c>
      <c r="T5126">
        <v>256000</v>
      </c>
      <c r="U5126" s="13">
        <v>0.5625</v>
      </c>
      <c r="V5126" s="13">
        <v>1.7777780000000001</v>
      </c>
      <c r="W5126">
        <v>4661</v>
      </c>
      <c r="X5126">
        <v>93</v>
      </c>
      <c r="Z5126" s="10">
        <f>IF($N5126&lt;&gt;0,constants!$L$2,IF($O5126&lt;&gt;0,constants!$M$2,IF($P5126&lt;&gt;0,constants!$N$2,0)))</f>
        <v>1117.99</v>
      </c>
      <c r="AA5126" s="10">
        <f>IF($N5126&lt;&gt;0,constants!$L$2,IF($O5126&lt;&gt;0,constants!$M$2,IF($P5126&lt;&gt;0,constants!$P$2,0)))</f>
        <v>4051.45</v>
      </c>
      <c r="AB5126" s="11">
        <f>constants!$O$2</f>
        <v>4861.32</v>
      </c>
      <c r="AC5126" s="11">
        <f>VLOOKUP(BWscncns[[#This Row],[scanner]],[0]!ScnrAvgBW,2,FALSE)/1000</f>
        <v>2386.3111194805197</v>
      </c>
      <c r="AD5126" s="8">
        <f>(1+$F5126)*Z5126</f>
        <v>687.9643233576885</v>
      </c>
      <c r="AE5126" s="8">
        <f>(1+$F5126)*AA5126</f>
        <v>2493.093013235813</v>
      </c>
      <c r="AF5126" s="8">
        <f>(1+$F5126)*AB5126</f>
        <v>2991.4531654354673</v>
      </c>
      <c r="AG5126" s="8">
        <f>(1+$F5126)*AC5126</f>
        <v>1468.4361350587606</v>
      </c>
      <c r="AH5126" s="8">
        <f>(1+$F5126)*$T5126/1000</f>
        <v>157.531701338624</v>
      </c>
      <c r="AI5126" s="8">
        <f>(1+BWscncns[[#This Row],[pid_error]]*K_p)*BWscncns[[#This Row],[dbw]]/1000</f>
        <v>206.76585066931199</v>
      </c>
      <c r="AJ5126" s="13">
        <f>BWscncns[[#This Row],[Torflow prgrssv alt vote]]/VLOOKUP(BWscncns[[#This Row],[class]],AltBWtotl,2,FALSE)*100</f>
        <v>4.077974552803872E-3</v>
      </c>
      <c r="AK5126">
        <f>IF(D5126=E5126,1,0)</f>
        <v>1</v>
      </c>
    </row>
    <row r="5127" spans="1:37">
      <c r="A5127" s="1" t="s">
        <v>5253</v>
      </c>
      <c r="B5127" s="1" t="s">
        <v>5254</v>
      </c>
      <c r="C5127">
        <v>151</v>
      </c>
      <c r="D5127">
        <v>1525005297</v>
      </c>
      <c r="E5127">
        <v>1525005297</v>
      </c>
      <c r="F5127" s="2">
        <v>-0.423518560584</v>
      </c>
      <c r="G5127" s="2">
        <v>-0.423518560584</v>
      </c>
      <c r="H5127">
        <v>151121</v>
      </c>
      <c r="I5127" s="2">
        <v>-3.9095210698E-3</v>
      </c>
      <c r="J5127" s="2">
        <v>0</v>
      </c>
      <c r="K5127">
        <v>6</v>
      </c>
      <c r="L5127" s="1" t="s">
        <v>11672</v>
      </c>
      <c r="M5127" s="1" t="s">
        <v>5254</v>
      </c>
      <c r="N5127">
        <v>0</v>
      </c>
      <c r="O5127">
        <v>0</v>
      </c>
      <c r="P5127">
        <v>1</v>
      </c>
      <c r="Q5127">
        <v>0</v>
      </c>
      <c r="R5127" s="19">
        <f>BWscncns[[#This Row],[C fx]]*4+BWscncns[[#This Row],[C fg]]*2+BWscncns[[#This Row],[C fm]]</f>
        <v>1</v>
      </c>
      <c r="S5127">
        <v>152</v>
      </c>
      <c r="T5127">
        <v>262144</v>
      </c>
      <c r="U5127" s="13">
        <v>0.57983399999999996</v>
      </c>
      <c r="V5127" s="13">
        <v>1.7246319999999999</v>
      </c>
      <c r="W5127">
        <v>4595</v>
      </c>
      <c r="X5127">
        <v>91</v>
      </c>
      <c r="Z5127" s="10">
        <f>IF($N5127&lt;&gt;0,constants!$L$2,IF($O5127&lt;&gt;0,constants!$M$2,IF($P5127&lt;&gt;0,constants!$N$2,0)))</f>
        <v>1117.99</v>
      </c>
      <c r="AA5127" s="10">
        <f>IF($N5127&lt;&gt;0,constants!$L$2,IF($O5127&lt;&gt;0,constants!$M$2,IF($P5127&lt;&gt;0,constants!$P$2,0)))</f>
        <v>4051.45</v>
      </c>
      <c r="AB5127" s="11">
        <f>constants!$O$2</f>
        <v>4861.32</v>
      </c>
      <c r="AC5127" s="11">
        <f>VLOOKUP(BWscncns[[#This Row],[scanner]],[0]!ScnrAvgBW,2,FALSE)/1000</f>
        <v>2386.3111194805197</v>
      </c>
      <c r="AD5127" s="8">
        <f>(1+$F5127)*Z5127</f>
        <v>644.50048445269385</v>
      </c>
      <c r="AE5127" s="8">
        <f>(1+$F5127)*AA5127</f>
        <v>2335.5857277219534</v>
      </c>
      <c r="AF5127" s="8">
        <f>(1+$F5127)*AB5127</f>
        <v>2802.4607510617893</v>
      </c>
      <c r="AG5127" s="8">
        <f>(1+$F5127)*AC5127</f>
        <v>1375.6640690525364</v>
      </c>
      <c r="AH5127" s="8">
        <f>(1+$F5127)*$T5127/1000</f>
        <v>151.12115045426791</v>
      </c>
      <c r="AI5127" s="8">
        <f>(1+BWscncns[[#This Row],[pid_error]]*K_p)*BWscncns[[#This Row],[dbw]]/1000</f>
        <v>206.63257522713397</v>
      </c>
      <c r="AJ5127" s="13">
        <f>BWscncns[[#This Row],[Torflow prgrssv alt vote]]/VLOOKUP(BWscncns[[#This Row],[class]],AltBWtotl,2,FALSE)*100</f>
        <v>4.0753460052949083E-3</v>
      </c>
      <c r="AK5127">
        <f>IF(D5127=E5127,1,0)</f>
        <v>1</v>
      </c>
    </row>
    <row r="5128" spans="1:37">
      <c r="A5128" s="1" t="s">
        <v>6243</v>
      </c>
      <c r="B5128" s="1" t="s">
        <v>6244</v>
      </c>
      <c r="C5128">
        <v>156</v>
      </c>
      <c r="D5128">
        <v>1525007235</v>
      </c>
      <c r="E5128">
        <v>1525007235</v>
      </c>
      <c r="F5128" s="2">
        <v>-0.39022861553900001</v>
      </c>
      <c r="G5128" s="2">
        <v>-0.39022861553900001</v>
      </c>
      <c r="H5128">
        <v>156101</v>
      </c>
      <c r="I5128" s="2">
        <v>4.3471093778700003E-2</v>
      </c>
      <c r="J5128" s="2">
        <v>0</v>
      </c>
      <c r="K5128">
        <v>6</v>
      </c>
      <c r="L5128" s="1" t="s">
        <v>11552</v>
      </c>
      <c r="M5128" s="1" t="s">
        <v>6244</v>
      </c>
      <c r="N5128">
        <v>0</v>
      </c>
      <c r="O5128">
        <v>0</v>
      </c>
      <c r="P5128">
        <v>1</v>
      </c>
      <c r="Q5128">
        <v>0</v>
      </c>
      <c r="R5128" s="19">
        <f>BWscncns[[#This Row],[C fx]]*4+BWscncns[[#This Row],[C fg]]*2+BWscncns[[#This Row],[C fm]]</f>
        <v>1</v>
      </c>
      <c r="S5128">
        <v>145</v>
      </c>
      <c r="T5128">
        <v>256000</v>
      </c>
      <c r="U5128" s="13">
        <v>0.56640599999999997</v>
      </c>
      <c r="V5128" s="13">
        <v>1.765517</v>
      </c>
      <c r="W5128">
        <v>4649</v>
      </c>
      <c r="X5128">
        <v>92</v>
      </c>
      <c r="Z5128" s="10">
        <f>IF($N5128&lt;&gt;0,constants!$L$2,IF($O5128&lt;&gt;0,constants!$M$2,IF($P5128&lt;&gt;0,constants!$N$2,0)))</f>
        <v>1117.99</v>
      </c>
      <c r="AA5128" s="10">
        <f>IF($N5128&lt;&gt;0,constants!$L$2,IF($O5128&lt;&gt;0,constants!$M$2,IF($P5128&lt;&gt;0,constants!$P$2,0)))</f>
        <v>4051.45</v>
      </c>
      <c r="AB5128" s="11">
        <f>constants!$O$2</f>
        <v>4861.32</v>
      </c>
      <c r="AC5128" s="11">
        <f>VLOOKUP(BWscncns[[#This Row],[scanner]],[0]!ScnrAvgBW,2,FALSE)/1000</f>
        <v>2386.3111194805197</v>
      </c>
      <c r="AD5128" s="8">
        <f>(1+$F5128)*Z5128</f>
        <v>681.71831011355334</v>
      </c>
      <c r="AE5128" s="8">
        <f>(1+$F5128)*AA5128</f>
        <v>2470.4582755745182</v>
      </c>
      <c r="AF5128" s="8">
        <f>(1+$F5128)*AB5128</f>
        <v>2964.2938267079485</v>
      </c>
      <c r="AG5128" s="8">
        <f>(1+$F5128)*AC5128</f>
        <v>1455.1042350803152</v>
      </c>
      <c r="AH5128" s="8">
        <f>(1+$F5128)*$T5128/1000</f>
        <v>156.101474422016</v>
      </c>
      <c r="AI5128" s="8">
        <f>(1+BWscncns[[#This Row],[pid_error]]*K_p)*BWscncns[[#This Row],[dbw]]/1000</f>
        <v>206.050737211008</v>
      </c>
      <c r="AJ5128" s="13">
        <f>BWscncns[[#This Row],[Torflow prgrssv alt vote]]/VLOOKUP(BWscncns[[#This Row],[class]],AltBWtotl,2,FALSE)*100</f>
        <v>4.0638706063548264E-3</v>
      </c>
      <c r="AK5128">
        <f>IF(D5128=E5128,1,0)</f>
        <v>1</v>
      </c>
    </row>
    <row r="5129" spans="1:37">
      <c r="A5129" s="1" t="s">
        <v>5351</v>
      </c>
      <c r="B5129" s="1" t="s">
        <v>5352</v>
      </c>
      <c r="C5129">
        <v>148</v>
      </c>
      <c r="D5129">
        <v>1525005297</v>
      </c>
      <c r="E5129">
        <v>1525005297</v>
      </c>
      <c r="F5129" s="2">
        <v>-0.43375481668100002</v>
      </c>
      <c r="G5129" s="2">
        <v>-0.43375481668100002</v>
      </c>
      <c r="H5129">
        <v>148437</v>
      </c>
      <c r="I5129" s="2">
        <v>4.6776428794100003E-2</v>
      </c>
      <c r="J5129" s="2">
        <v>0</v>
      </c>
      <c r="K5129">
        <v>6</v>
      </c>
      <c r="L5129" s="1" t="s">
        <v>11672</v>
      </c>
      <c r="M5129" s="1" t="s">
        <v>5352</v>
      </c>
      <c r="N5129">
        <v>0</v>
      </c>
      <c r="O5129">
        <v>0</v>
      </c>
      <c r="P5129">
        <v>1</v>
      </c>
      <c r="Q5129">
        <v>0</v>
      </c>
      <c r="R5129" s="19">
        <f>BWscncns[[#This Row],[C fx]]*4+BWscncns[[#This Row],[C fg]]*2+BWscncns[[#This Row],[C fm]]</f>
        <v>1</v>
      </c>
      <c r="S5129">
        <v>151</v>
      </c>
      <c r="T5129">
        <v>262144</v>
      </c>
      <c r="U5129" s="13">
        <v>0.57601899999999995</v>
      </c>
      <c r="V5129" s="13">
        <v>1.7360530000000001</v>
      </c>
      <c r="W5129">
        <v>4617</v>
      </c>
      <c r="X5129">
        <v>92</v>
      </c>
      <c r="Z5129" s="10">
        <f>IF($N5129&lt;&gt;0,constants!$L$2,IF($O5129&lt;&gt;0,constants!$M$2,IF($P5129&lt;&gt;0,constants!$N$2,0)))</f>
        <v>1117.99</v>
      </c>
      <c r="AA5129" s="10">
        <f>IF($N5129&lt;&gt;0,constants!$L$2,IF($O5129&lt;&gt;0,constants!$M$2,IF($P5129&lt;&gt;0,constants!$P$2,0)))</f>
        <v>4051.45</v>
      </c>
      <c r="AB5129" s="11">
        <f>constants!$O$2</f>
        <v>4861.32</v>
      </c>
      <c r="AC5129" s="11">
        <f>VLOOKUP(BWscncns[[#This Row],[scanner]],[0]!ScnrAvgBW,2,FALSE)/1000</f>
        <v>2386.3111194805197</v>
      </c>
      <c r="AD5129" s="8">
        <f>(1+$F5129)*Z5129</f>
        <v>633.05645249880877</v>
      </c>
      <c r="AE5129" s="8">
        <f>(1+$F5129)*AA5129</f>
        <v>2294.1140479577625</v>
      </c>
      <c r="AF5129" s="8">
        <f>(1+$F5129)*AB5129</f>
        <v>2752.6990345723207</v>
      </c>
      <c r="AG5129" s="8">
        <f>(1+$F5129)*AC5129</f>
        <v>1351.2371773064149</v>
      </c>
      <c r="AH5129" s="8">
        <f>(1+$F5129)*$T5129/1000</f>
        <v>148.43777733597594</v>
      </c>
      <c r="AI5129" s="8">
        <f>(1+BWscncns[[#This Row],[pid_error]]*K_p)*BWscncns[[#This Row],[dbw]]/1000</f>
        <v>205.29088866798796</v>
      </c>
      <c r="AJ5129" s="13">
        <f>BWscncns[[#This Row],[Torflow prgrssv alt vote]]/VLOOKUP(BWscncns[[#This Row],[class]],AltBWtotl,2,FALSE)*100</f>
        <v>4.0488843646113749E-3</v>
      </c>
      <c r="AK5129">
        <f>IF(D5129=E5129,1,0)</f>
        <v>1</v>
      </c>
    </row>
    <row r="5130" spans="1:37">
      <c r="A5130" s="1" t="s">
        <v>1464</v>
      </c>
      <c r="B5130" s="1" t="s">
        <v>1465</v>
      </c>
      <c r="C5130">
        <v>148</v>
      </c>
      <c r="D5130">
        <v>1525007235</v>
      </c>
      <c r="E5130">
        <v>1525007235</v>
      </c>
      <c r="F5130" s="2">
        <v>-0.43585561778600002</v>
      </c>
      <c r="G5130" s="2">
        <v>-0.43585561778600002</v>
      </c>
      <c r="H5130">
        <v>147887</v>
      </c>
      <c r="I5130" s="2">
        <v>4.5344061964299999E-2</v>
      </c>
      <c r="J5130" s="2">
        <v>0</v>
      </c>
      <c r="K5130">
        <v>6</v>
      </c>
      <c r="L5130" s="1" t="s">
        <v>11552</v>
      </c>
      <c r="M5130" s="1" t="s">
        <v>1465</v>
      </c>
      <c r="N5130">
        <v>0</v>
      </c>
      <c r="O5130">
        <v>0</v>
      </c>
      <c r="P5130">
        <v>1</v>
      </c>
      <c r="Q5130">
        <v>0</v>
      </c>
      <c r="R5130" s="19">
        <f>BWscncns[[#This Row],[C fx]]*4+BWscncns[[#This Row],[C fg]]*2+BWscncns[[#This Row],[C fm]]</f>
        <v>1</v>
      </c>
      <c r="S5130">
        <v>149</v>
      </c>
      <c r="T5130">
        <v>262144</v>
      </c>
      <c r="U5130" s="13">
        <v>0.56838999999999995</v>
      </c>
      <c r="V5130" s="13">
        <v>1.7593559999999999</v>
      </c>
      <c r="W5130">
        <v>4638</v>
      </c>
      <c r="X5130">
        <v>92</v>
      </c>
      <c r="Z5130" s="10">
        <f>IF($N5130&lt;&gt;0,constants!$L$2,IF($O5130&lt;&gt;0,constants!$M$2,IF($P5130&lt;&gt;0,constants!$N$2,0)))</f>
        <v>1117.99</v>
      </c>
      <c r="AA5130" s="10">
        <f>IF($N5130&lt;&gt;0,constants!$L$2,IF($O5130&lt;&gt;0,constants!$M$2,IF($P5130&lt;&gt;0,constants!$P$2,0)))</f>
        <v>4051.45</v>
      </c>
      <c r="AB5130" s="11">
        <f>constants!$O$2</f>
        <v>4861.32</v>
      </c>
      <c r="AC5130" s="11">
        <f>VLOOKUP(BWscncns[[#This Row],[scanner]],[0]!ScnrAvgBW,2,FALSE)/1000</f>
        <v>2386.3111194805197</v>
      </c>
      <c r="AD5130" s="8">
        <f>(1+$F5130)*Z5130</f>
        <v>630.70777787142981</v>
      </c>
      <c r="AE5130" s="8">
        <f>(1+$F5130)*AA5130</f>
        <v>2285.6027573209103</v>
      </c>
      <c r="AF5130" s="8">
        <f>(1+$F5130)*AB5130</f>
        <v>2742.4863681445622</v>
      </c>
      <c r="AG5130" s="8">
        <f>(1+$F5130)*AC5130</f>
        <v>1346.2240122697365</v>
      </c>
      <c r="AH5130" s="8">
        <f>(1+$F5130)*$T5130/1000</f>
        <v>147.88706493110681</v>
      </c>
      <c r="AI5130" s="8">
        <f>(1+BWscncns[[#This Row],[pid_error]]*K_p)*BWscncns[[#This Row],[dbw]]/1000</f>
        <v>205.01553246555341</v>
      </c>
      <c r="AJ5130" s="13">
        <f>BWscncns[[#This Row],[Torflow prgrssv alt vote]]/VLOOKUP(BWscncns[[#This Row],[class]],AltBWtotl,2,FALSE)*100</f>
        <v>4.043453605214453E-3</v>
      </c>
      <c r="AK5130">
        <f>IF(D5130=E5130,1,0)</f>
        <v>1</v>
      </c>
    </row>
    <row r="5131" spans="1:37">
      <c r="A5131" s="1" t="s">
        <v>3430</v>
      </c>
      <c r="B5131" s="1" t="s">
        <v>3431</v>
      </c>
      <c r="C5131">
        <v>36</v>
      </c>
      <c r="D5131">
        <v>1524939182</v>
      </c>
      <c r="E5131">
        <v>1524939182</v>
      </c>
      <c r="F5131" s="2">
        <v>-0.901054620764</v>
      </c>
      <c r="G5131" s="2">
        <v>-0.901054620764</v>
      </c>
      <c r="H5131">
        <v>36024</v>
      </c>
      <c r="I5131" s="2">
        <v>3.1866532368099998E-3</v>
      </c>
      <c r="J5131" s="2">
        <v>0</v>
      </c>
      <c r="K5131">
        <v>8</v>
      </c>
      <c r="L5131" s="1" t="s">
        <v>12015</v>
      </c>
      <c r="M5131" s="1" t="s">
        <v>3431</v>
      </c>
      <c r="N5131">
        <v>0</v>
      </c>
      <c r="O5131">
        <v>0</v>
      </c>
      <c r="P5131">
        <v>1</v>
      </c>
      <c r="Q5131">
        <v>0</v>
      </c>
      <c r="R5131" s="19">
        <f>BWscncns[[#This Row],[C fx]]*4+BWscncns[[#This Row],[C fg]]*2+BWscncns[[#This Row],[C fm]]</f>
        <v>1</v>
      </c>
      <c r="S5131">
        <v>34</v>
      </c>
      <c r="T5131">
        <v>372736</v>
      </c>
      <c r="U5131" s="13">
        <v>9.1217000000000006E-2</v>
      </c>
      <c r="V5131" s="13">
        <v>10.962823999999999</v>
      </c>
      <c r="W5131">
        <v>6241</v>
      </c>
      <c r="X5131">
        <v>124</v>
      </c>
      <c r="Z5131" s="10">
        <f>IF($N5131&lt;&gt;0,constants!$L$2,IF($O5131&lt;&gt;0,constants!$M$2,IF($P5131&lt;&gt;0,constants!$N$2,0)))</f>
        <v>1117.99</v>
      </c>
      <c r="AA5131" s="10">
        <f>IF($N5131&lt;&gt;0,constants!$L$2,IF($O5131&lt;&gt;0,constants!$M$2,IF($P5131&lt;&gt;0,constants!$P$2,0)))</f>
        <v>4051.45</v>
      </c>
      <c r="AB5131" s="11">
        <f>constants!$O$2</f>
        <v>4861.32</v>
      </c>
      <c r="AC5131" s="11">
        <f>VLOOKUP(BWscncns[[#This Row],[scanner]],[0]!ScnrAvgBW,2,FALSE)/1000</f>
        <v>509.99709399477808</v>
      </c>
      <c r="AD5131" s="8">
        <f>(1+$F5131)*Z5131</f>
        <v>110.61994453205564</v>
      </c>
      <c r="AE5131" s="8">
        <f>(1+$F5131)*AA5131</f>
        <v>400.87225670569217</v>
      </c>
      <c r="AF5131" s="8">
        <f>(1+$F5131)*AB5131</f>
        <v>481.00515098755147</v>
      </c>
      <c r="AG5131" s="8">
        <f>(1+$F5131)*AC5131</f>
        <v>50.461855874571256</v>
      </c>
      <c r="AH5131" s="8">
        <f>(1+$F5131)*$T5131/1000</f>
        <v>36.880504874909697</v>
      </c>
      <c r="AI5131" s="8">
        <f>(1+BWscncns[[#This Row],[pid_error]]*K_p)*BWscncns[[#This Row],[dbw]]/1000</f>
        <v>204.80825243745485</v>
      </c>
      <c r="AJ5131" s="13">
        <f>BWscncns[[#This Row],[Torflow prgrssv alt vote]]/VLOOKUP(BWscncns[[#This Row],[class]],AltBWtotl,2,FALSE)*100</f>
        <v>4.039365489710108E-3</v>
      </c>
      <c r="AK5131">
        <f>IF(D5131=E5131,1,0)</f>
        <v>1</v>
      </c>
    </row>
    <row r="5132" spans="1:37">
      <c r="A5132" s="1" t="s">
        <v>11452</v>
      </c>
      <c r="B5132" s="1" t="s">
        <v>129</v>
      </c>
      <c r="C5132">
        <v>204</v>
      </c>
      <c r="D5132">
        <v>1524949607</v>
      </c>
      <c r="E5132">
        <v>1524949607</v>
      </c>
      <c r="F5132" s="2">
        <v>-1.58173366214E-3</v>
      </c>
      <c r="G5132" s="2">
        <v>-1.58173366214E-3</v>
      </c>
      <c r="H5132">
        <v>204476</v>
      </c>
      <c r="I5132" s="2">
        <v>-0.17309938128399999</v>
      </c>
      <c r="J5132" s="2">
        <v>0</v>
      </c>
      <c r="K5132">
        <v>3</v>
      </c>
      <c r="L5132" s="1" t="s">
        <v>11678</v>
      </c>
      <c r="M5132" s="1" t="s">
        <v>129</v>
      </c>
      <c r="N5132">
        <v>0</v>
      </c>
      <c r="O5132">
        <v>0</v>
      </c>
      <c r="P5132">
        <v>1</v>
      </c>
      <c r="Q5132">
        <v>0</v>
      </c>
      <c r="R5132" s="19">
        <f>BWscncns[[#This Row],[C fx]]*4+BWscncns[[#This Row],[C fg]]*2+BWscncns[[#This Row],[C fm]]</f>
        <v>1</v>
      </c>
      <c r="S5132">
        <v>219</v>
      </c>
      <c r="T5132">
        <v>204800</v>
      </c>
      <c r="U5132" s="13">
        <v>1.0693360000000001</v>
      </c>
      <c r="V5132" s="13">
        <v>0.93515999999999999</v>
      </c>
      <c r="W5132">
        <v>2868</v>
      </c>
      <c r="X5132">
        <v>57</v>
      </c>
      <c r="Z5132" s="10">
        <f>IF($N5132&lt;&gt;0,constants!$L$2,IF($O5132&lt;&gt;0,constants!$M$2,IF($P5132&lt;&gt;0,constants!$N$2,0)))</f>
        <v>1117.99</v>
      </c>
      <c r="AA5132" s="10">
        <f>IF($N5132&lt;&gt;0,constants!$L$2,IF($O5132&lt;&gt;0,constants!$M$2,IF($P5132&lt;&gt;0,constants!$P$2,0)))</f>
        <v>4051.45</v>
      </c>
      <c r="AB5132" s="11">
        <f>constants!$O$2</f>
        <v>4861.32</v>
      </c>
      <c r="AC5132" s="11">
        <f>VLOOKUP(BWscncns[[#This Row],[scanner]],[0]!ScnrAvgBW,2,FALSE)/1000</f>
        <v>6440.9193022088357</v>
      </c>
      <c r="AD5132" s="8">
        <f>(1+$F5132)*Z5132</f>
        <v>1116.2216375830642</v>
      </c>
      <c r="AE5132" s="8">
        <f>(1+$F5132)*AA5132</f>
        <v>4045.0416851545228</v>
      </c>
      <c r="AF5132" s="8">
        <f>(1+$F5132)*AB5132</f>
        <v>4853.6306865135657</v>
      </c>
      <c r="AG5132" s="8">
        <f>(1+$F5132)*AC5132</f>
        <v>6430.7314833334049</v>
      </c>
      <c r="AH5132" s="8">
        <f>(1+$F5132)*$T5132/1000</f>
        <v>204.47606094599374</v>
      </c>
      <c r="AI5132" s="8">
        <f>(1+BWscncns[[#This Row],[pid_error]]*K_p)*BWscncns[[#This Row],[dbw]]/1000</f>
        <v>204.63803047299689</v>
      </c>
      <c r="AJ5132" s="13">
        <f>BWscncns[[#This Row],[Torflow prgrssv alt vote]]/VLOOKUP(BWscncns[[#This Row],[class]],AltBWtotl,2,FALSE)*100</f>
        <v>4.0360082581501529E-3</v>
      </c>
      <c r="AK5132">
        <f>IF(D5132=E5132,1,0)</f>
        <v>1</v>
      </c>
    </row>
    <row r="5133" spans="1:37">
      <c r="A5133" s="1" t="s">
        <v>757</v>
      </c>
      <c r="B5133" s="1" t="s">
        <v>28</v>
      </c>
      <c r="C5133">
        <v>140</v>
      </c>
      <c r="D5133">
        <v>1524907135</v>
      </c>
      <c r="E5133">
        <v>1524907135</v>
      </c>
      <c r="F5133" s="2">
        <v>-0.481139539221</v>
      </c>
      <c r="G5133" s="2">
        <v>-0.481139539221</v>
      </c>
      <c r="H5133">
        <v>139735</v>
      </c>
      <c r="I5133" s="2">
        <v>-6.9609030582200001E-3</v>
      </c>
      <c r="J5133" s="2">
        <v>0.4</v>
      </c>
      <c r="K5133">
        <v>6</v>
      </c>
      <c r="L5133" s="1" t="s">
        <v>12025</v>
      </c>
      <c r="M5133" s="1" t="s">
        <v>28</v>
      </c>
      <c r="N5133">
        <v>0</v>
      </c>
      <c r="O5133">
        <v>0</v>
      </c>
      <c r="P5133">
        <v>1</v>
      </c>
      <c r="Q5133">
        <v>0</v>
      </c>
      <c r="R5133" s="19">
        <f>BWscncns[[#This Row],[C fx]]*4+BWscncns[[#This Row],[C fg]]*2+BWscncns[[#This Row],[C fm]]</f>
        <v>1</v>
      </c>
      <c r="S5133">
        <v>140</v>
      </c>
      <c r="T5133">
        <v>269312</v>
      </c>
      <c r="U5133" s="13">
        <v>0.51984300000000006</v>
      </c>
      <c r="V5133" s="13">
        <v>1.923657</v>
      </c>
      <c r="W5133">
        <v>4797</v>
      </c>
      <c r="X5133">
        <v>95</v>
      </c>
      <c r="Z5133" s="10">
        <f>IF($N5133&lt;&gt;0,constants!$L$2,IF($O5133&lt;&gt;0,constants!$M$2,IF($P5133&lt;&gt;0,constants!$N$2,0)))</f>
        <v>1117.99</v>
      </c>
      <c r="AA5133" s="10">
        <f>IF($N5133&lt;&gt;0,constants!$L$2,IF($O5133&lt;&gt;0,constants!$M$2,IF($P5133&lt;&gt;0,constants!$P$2,0)))</f>
        <v>4051.45</v>
      </c>
      <c r="AB5133" s="11">
        <f>constants!$O$2</f>
        <v>4861.32</v>
      </c>
      <c r="AC5133" s="11">
        <f>VLOOKUP(BWscncns[[#This Row],[scanner]],[0]!ScnrAvgBW,2,FALSE)/1000</f>
        <v>2386.3111194805197</v>
      </c>
      <c r="AD5133" s="8">
        <f>(1+$F5133)*Z5133</f>
        <v>580.08080654631419</v>
      </c>
      <c r="AE5133" s="8">
        <f>(1+$F5133)*AA5133</f>
        <v>2102.137213823079</v>
      </c>
      <c r="AF5133" s="8">
        <f>(1+$F5133)*AB5133</f>
        <v>2522.3467351941676</v>
      </c>
      <c r="AG5133" s="8">
        <f>(1+$F5133)*AC5133</f>
        <v>1238.1624870157136</v>
      </c>
      <c r="AH5133" s="8">
        <f>(1+$F5133)*$T5133/1000</f>
        <v>139.73534841331403</v>
      </c>
      <c r="AI5133" s="8">
        <f>(1+BWscncns[[#This Row],[pid_error]]*K_p)*BWscncns[[#This Row],[dbw]]/1000</f>
        <v>204.52367420665701</v>
      </c>
      <c r="AJ5133" s="13">
        <f>BWscncns[[#This Row],[Torflow prgrssv alt vote]]/VLOOKUP(BWscncns[[#This Row],[class]],AltBWtotl,2,FALSE)*100</f>
        <v>4.0337528472949363E-3</v>
      </c>
      <c r="AK5133">
        <f>IF(D5133=E5133,1,0)</f>
        <v>1</v>
      </c>
    </row>
    <row r="5134" spans="1:37">
      <c r="A5134" s="1" t="s">
        <v>1734</v>
      </c>
      <c r="B5134" s="1" t="s">
        <v>1735</v>
      </c>
      <c r="C5134">
        <v>100</v>
      </c>
      <c r="D5134">
        <v>1524954843</v>
      </c>
      <c r="E5134">
        <v>1524954843</v>
      </c>
      <c r="F5134" s="2">
        <v>-0.67294504063399996</v>
      </c>
      <c r="G5134" s="2">
        <v>-0.67294504063399996</v>
      </c>
      <c r="H5134">
        <v>100471</v>
      </c>
      <c r="I5134" s="2">
        <v>-9.1007636138699997E-4</v>
      </c>
      <c r="J5134" s="2">
        <v>0</v>
      </c>
      <c r="K5134">
        <v>7</v>
      </c>
      <c r="L5134" s="1" t="s">
        <v>11933</v>
      </c>
      <c r="M5134" s="1" t="s">
        <v>1735</v>
      </c>
      <c r="N5134">
        <v>0</v>
      </c>
      <c r="O5134">
        <v>0</v>
      </c>
      <c r="P5134">
        <v>1</v>
      </c>
      <c r="Q5134">
        <v>0</v>
      </c>
      <c r="R5134" s="19">
        <f>BWscncns[[#This Row],[C fx]]*4+BWscncns[[#This Row],[C fg]]*2+BWscncns[[#This Row],[C fm]]</f>
        <v>1</v>
      </c>
      <c r="S5134">
        <v>62</v>
      </c>
      <c r="T5134">
        <v>307200</v>
      </c>
      <c r="U5134" s="13">
        <v>0.201823</v>
      </c>
      <c r="V5134" s="13">
        <v>4.9548389999999998</v>
      </c>
      <c r="W5134">
        <v>5834</v>
      </c>
      <c r="X5134">
        <v>116</v>
      </c>
      <c r="Z5134" s="10">
        <f>IF($N5134&lt;&gt;0,constants!$L$2,IF($O5134&lt;&gt;0,constants!$M$2,IF($P5134&lt;&gt;0,constants!$N$2,0)))</f>
        <v>1117.99</v>
      </c>
      <c r="AA5134" s="10">
        <f>IF($N5134&lt;&gt;0,constants!$L$2,IF($O5134&lt;&gt;0,constants!$M$2,IF($P5134&lt;&gt;0,constants!$P$2,0)))</f>
        <v>4051.45</v>
      </c>
      <c r="AB5134" s="11">
        <f>constants!$O$2</f>
        <v>4861.32</v>
      </c>
      <c r="AC5134" s="11">
        <f>VLOOKUP(BWscncns[[#This Row],[scanner]],[0]!ScnrAvgBW,2,FALSE)/1000</f>
        <v>885.64026081730776</v>
      </c>
      <c r="AD5134" s="8">
        <f>(1+$F5134)*Z5134</f>
        <v>365.64417402159438</v>
      </c>
      <c r="AE5134" s="8">
        <f>(1+$F5134)*AA5134</f>
        <v>1325.0468151233808</v>
      </c>
      <c r="AF5134" s="8">
        <f>(1+$F5134)*AB5134</f>
        <v>1589.9188150651232</v>
      </c>
      <c r="AG5134" s="8">
        <f>(1+$F5134)*AC5134</f>
        <v>289.65303951449829</v>
      </c>
      <c r="AH5134" s="8">
        <f>(1+$F5134)*$T5134/1000</f>
        <v>100.47128351723521</v>
      </c>
      <c r="AI5134" s="8">
        <f>(1+BWscncns[[#This Row],[pid_error]]*K_p)*BWscncns[[#This Row],[dbw]]/1000</f>
        <v>203.83564175861758</v>
      </c>
      <c r="AJ5134" s="13">
        <f>BWscncns[[#This Row],[Torflow prgrssv alt vote]]/VLOOKUP(BWscncns[[#This Row],[class]],AltBWtotl,2,FALSE)*100</f>
        <v>4.0201830106631831E-3</v>
      </c>
      <c r="AK5134">
        <f>IF(D5134=E5134,1,0)</f>
        <v>1</v>
      </c>
    </row>
    <row r="5135" spans="1:37">
      <c r="A5135" s="1" t="s">
        <v>1500</v>
      </c>
      <c r="B5135" s="1" t="s">
        <v>49</v>
      </c>
      <c r="C5135">
        <v>152</v>
      </c>
      <c r="D5135">
        <v>1524963456</v>
      </c>
      <c r="E5135">
        <v>1524963456</v>
      </c>
      <c r="F5135" s="2">
        <v>-0.40815362438800001</v>
      </c>
      <c r="G5135" s="2">
        <v>-0.40815362438800001</v>
      </c>
      <c r="H5135">
        <v>151512</v>
      </c>
      <c r="I5135" s="2">
        <v>5.1295706412599999E-2</v>
      </c>
      <c r="J5135" s="2">
        <v>0</v>
      </c>
      <c r="K5135">
        <v>6</v>
      </c>
      <c r="L5135" s="1" t="s">
        <v>11871</v>
      </c>
      <c r="M5135" s="1" t="s">
        <v>49</v>
      </c>
      <c r="N5135">
        <v>0</v>
      </c>
      <c r="O5135">
        <v>0</v>
      </c>
      <c r="P5135">
        <v>1</v>
      </c>
      <c r="Q5135">
        <v>0</v>
      </c>
      <c r="R5135" s="19">
        <f>BWscncns[[#This Row],[C fx]]*4+BWscncns[[#This Row],[C fg]]*2+BWscncns[[#This Row],[C fm]]</f>
        <v>1</v>
      </c>
      <c r="S5135">
        <v>152</v>
      </c>
      <c r="T5135">
        <v>256000</v>
      </c>
      <c r="U5135" s="13">
        <v>0.59375</v>
      </c>
      <c r="V5135" s="13">
        <v>1.6842109999999999</v>
      </c>
      <c r="W5135">
        <v>4549</v>
      </c>
      <c r="X5135">
        <v>90</v>
      </c>
      <c r="Z5135" s="10">
        <f>IF($N5135&lt;&gt;0,constants!$L$2,IF($O5135&lt;&gt;0,constants!$M$2,IF($P5135&lt;&gt;0,constants!$N$2,0)))</f>
        <v>1117.99</v>
      </c>
      <c r="AA5135" s="10">
        <f>IF($N5135&lt;&gt;0,constants!$L$2,IF($O5135&lt;&gt;0,constants!$M$2,IF($P5135&lt;&gt;0,constants!$P$2,0)))</f>
        <v>4051.45</v>
      </c>
      <c r="AB5135" s="11">
        <f>constants!$O$2</f>
        <v>4861.32</v>
      </c>
      <c r="AC5135" s="11">
        <f>VLOOKUP(BWscncns[[#This Row],[scanner]],[0]!ScnrAvgBW,2,FALSE)/1000</f>
        <v>2386.3111194805197</v>
      </c>
      <c r="AD5135" s="8">
        <f>(1+$F5135)*Z5135</f>
        <v>661.67832947045997</v>
      </c>
      <c r="AE5135" s="8">
        <f>(1+$F5135)*AA5135</f>
        <v>2397.8359984732374</v>
      </c>
      <c r="AF5135" s="8">
        <f>(1+$F5135)*AB5135</f>
        <v>2877.1546226901278</v>
      </c>
      <c r="AG5135" s="8">
        <f>(1+$F5135)*AC5135</f>
        <v>1412.3295871471601</v>
      </c>
      <c r="AH5135" s="8">
        <f>(1+$F5135)*$T5135/1000</f>
        <v>151.51267215667201</v>
      </c>
      <c r="AI5135" s="8">
        <f>(1+BWscncns[[#This Row],[pid_error]]*K_p)*BWscncns[[#This Row],[dbw]]/1000</f>
        <v>203.75633607833601</v>
      </c>
      <c r="AJ5135" s="13">
        <f>BWscncns[[#This Row],[Torflow prgrssv alt vote]]/VLOOKUP(BWscncns[[#This Row],[class]],AltBWtotl,2,FALSE)*100</f>
        <v>4.0186188909353158E-3</v>
      </c>
      <c r="AK5135">
        <f>IF(D5135=E5135,1,0)</f>
        <v>1</v>
      </c>
    </row>
    <row r="5136" spans="1:37">
      <c r="A5136" s="1" t="s">
        <v>9262</v>
      </c>
      <c r="B5136" s="1" t="s">
        <v>9263</v>
      </c>
      <c r="C5136">
        <v>145</v>
      </c>
      <c r="D5136">
        <v>1524995247</v>
      </c>
      <c r="E5136">
        <v>1524995247</v>
      </c>
      <c r="F5136" s="2">
        <v>-0.44687071593299998</v>
      </c>
      <c r="G5136" s="2">
        <v>-0.44687071593299998</v>
      </c>
      <c r="H5136">
        <v>144999</v>
      </c>
      <c r="I5136" s="2">
        <v>-8.8531469233399995E-2</v>
      </c>
      <c r="J5136" s="2">
        <v>0</v>
      </c>
      <c r="K5136">
        <v>6</v>
      </c>
      <c r="L5136" s="1" t="s">
        <v>11679</v>
      </c>
      <c r="M5136" s="1" t="s">
        <v>9263</v>
      </c>
      <c r="N5136">
        <v>0</v>
      </c>
      <c r="O5136">
        <v>0</v>
      </c>
      <c r="P5136">
        <v>1</v>
      </c>
      <c r="Q5136">
        <v>0</v>
      </c>
      <c r="R5136" s="19">
        <f>BWscncns[[#This Row],[C fx]]*4+BWscncns[[#This Row],[C fg]]*2+BWscncns[[#This Row],[C fm]]</f>
        <v>1</v>
      </c>
      <c r="S5136">
        <v>145</v>
      </c>
      <c r="T5136">
        <v>262144</v>
      </c>
      <c r="U5136" s="13">
        <v>0.55313100000000004</v>
      </c>
      <c r="V5136" s="13">
        <v>1.80789</v>
      </c>
      <c r="W5136">
        <v>4690</v>
      </c>
      <c r="X5136">
        <v>93</v>
      </c>
      <c r="Z5136" s="10">
        <f>IF($N5136&lt;&gt;0,constants!$L$2,IF($O5136&lt;&gt;0,constants!$M$2,IF($P5136&lt;&gt;0,constants!$N$2,0)))</f>
        <v>1117.99</v>
      </c>
      <c r="AA5136" s="10">
        <f>IF($N5136&lt;&gt;0,constants!$L$2,IF($O5136&lt;&gt;0,constants!$M$2,IF($P5136&lt;&gt;0,constants!$P$2,0)))</f>
        <v>4051.45</v>
      </c>
      <c r="AB5136" s="11">
        <f>constants!$O$2</f>
        <v>4861.32</v>
      </c>
      <c r="AC5136" s="11">
        <f>VLOOKUP(BWscncns[[#This Row],[scanner]],[0]!ScnrAvgBW,2,FALSE)/1000</f>
        <v>2386.3111194805197</v>
      </c>
      <c r="AD5136" s="8">
        <f>(1+$F5136)*Z5136</f>
        <v>618.39300829406534</v>
      </c>
      <c r="AE5136" s="8">
        <f>(1+$F5136)*AA5136</f>
        <v>2240.9756379332471</v>
      </c>
      <c r="AF5136" s="8">
        <f>(1+$F5136)*AB5136</f>
        <v>2688.9384512205884</v>
      </c>
      <c r="AG5136" s="8">
        <f>(1+$F5136)*AC5136</f>
        <v>1319.9385610793811</v>
      </c>
      <c r="AH5136" s="8">
        <f>(1+$F5136)*$T5136/1000</f>
        <v>144.99952304245966</v>
      </c>
      <c r="AI5136" s="8">
        <f>(1+BWscncns[[#This Row],[pid_error]]*K_p)*BWscncns[[#This Row],[dbw]]/1000</f>
        <v>203.5717615212298</v>
      </c>
      <c r="AJ5136" s="13">
        <f>BWscncns[[#This Row],[Torflow prgrssv alt vote]]/VLOOKUP(BWscncns[[#This Row],[class]],AltBWtotl,2,FALSE)*100</f>
        <v>4.0149785879329694E-3</v>
      </c>
      <c r="AK5136">
        <f>IF(D5136=E5136,1,0)</f>
        <v>1</v>
      </c>
    </row>
    <row r="5137" spans="1:37">
      <c r="A5137" s="1" t="s">
        <v>11330</v>
      </c>
      <c r="B5137" s="1" t="s">
        <v>11331</v>
      </c>
      <c r="C5137">
        <v>151</v>
      </c>
      <c r="D5137">
        <v>1524959635</v>
      </c>
      <c r="E5137">
        <v>1524959635</v>
      </c>
      <c r="F5137" s="2">
        <v>-0.41155500473099998</v>
      </c>
      <c r="G5137" s="2">
        <v>-0.41155500473099998</v>
      </c>
      <c r="H5137">
        <v>150641</v>
      </c>
      <c r="I5137" s="2">
        <v>5.71865074897E-2</v>
      </c>
      <c r="J5137" s="2">
        <v>0</v>
      </c>
      <c r="K5137">
        <v>6</v>
      </c>
      <c r="L5137" s="1" t="s">
        <v>11603</v>
      </c>
      <c r="M5137" s="1" t="s">
        <v>11331</v>
      </c>
      <c r="N5137">
        <v>0</v>
      </c>
      <c r="O5137">
        <v>0</v>
      </c>
      <c r="P5137">
        <v>1</v>
      </c>
      <c r="Q5137">
        <v>0</v>
      </c>
      <c r="R5137" s="19">
        <f>BWscncns[[#This Row],[C fx]]*4+BWscncns[[#This Row],[C fg]]*2+BWscncns[[#This Row],[C fm]]</f>
        <v>1</v>
      </c>
      <c r="S5137">
        <v>151</v>
      </c>
      <c r="T5137">
        <v>256000</v>
      </c>
      <c r="U5137" s="13">
        <v>0.58984400000000003</v>
      </c>
      <c r="V5137" s="13">
        <v>1.6953640000000001</v>
      </c>
      <c r="W5137">
        <v>4558</v>
      </c>
      <c r="X5137">
        <v>91</v>
      </c>
      <c r="Z5137" s="10">
        <f>IF($N5137&lt;&gt;0,constants!$L$2,IF($O5137&lt;&gt;0,constants!$M$2,IF($P5137&lt;&gt;0,constants!$N$2,0)))</f>
        <v>1117.99</v>
      </c>
      <c r="AA5137" s="10">
        <f>IF($N5137&lt;&gt;0,constants!$L$2,IF($O5137&lt;&gt;0,constants!$M$2,IF($P5137&lt;&gt;0,constants!$P$2,0)))</f>
        <v>4051.45</v>
      </c>
      <c r="AB5137" s="11">
        <f>constants!$O$2</f>
        <v>4861.32</v>
      </c>
      <c r="AC5137" s="11">
        <f>VLOOKUP(BWscncns[[#This Row],[scanner]],[0]!ScnrAvgBW,2,FALSE)/1000</f>
        <v>2386.3111194805197</v>
      </c>
      <c r="AD5137" s="8">
        <f>(1+$F5137)*Z5137</f>
        <v>657.87562026078945</v>
      </c>
      <c r="AE5137" s="8">
        <f>(1+$F5137)*AA5137</f>
        <v>2384.0554760825903</v>
      </c>
      <c r="AF5137" s="8">
        <f>(1+$F5137)*AB5137</f>
        <v>2860.6194244010953</v>
      </c>
      <c r="AG5137" s="8">
        <f>(1+$F5137)*AC5137</f>
        <v>1404.2128354130766</v>
      </c>
      <c r="AH5137" s="8">
        <f>(1+$F5137)*$T5137/1000</f>
        <v>150.64191878886402</v>
      </c>
      <c r="AI5137" s="8">
        <f>(1+BWscncns[[#This Row],[pid_error]]*K_p)*BWscncns[[#This Row],[dbw]]/1000</f>
        <v>203.32095939443201</v>
      </c>
      <c r="AJ5137" s="13">
        <f>BWscncns[[#This Row],[Torflow prgrssv alt vote]]/VLOOKUP(BWscncns[[#This Row],[class]],AltBWtotl,2,FALSE)*100</f>
        <v>4.0100321004566302E-3</v>
      </c>
      <c r="AK5137">
        <f>IF(D5137=E5137,1,0)</f>
        <v>1</v>
      </c>
    </row>
    <row r="5138" spans="1:37">
      <c r="A5138" s="1" t="s">
        <v>7582</v>
      </c>
      <c r="B5138" s="1" t="s">
        <v>7583</v>
      </c>
      <c r="C5138">
        <v>151</v>
      </c>
      <c r="D5138">
        <v>1524899472</v>
      </c>
      <c r="E5138">
        <v>1524899472</v>
      </c>
      <c r="F5138" s="2">
        <v>-0.41210506604399999</v>
      </c>
      <c r="G5138" s="2">
        <v>-0.41210506604399999</v>
      </c>
      <c r="H5138">
        <v>150501</v>
      </c>
      <c r="I5138" s="2">
        <v>2.0220936285400001E-2</v>
      </c>
      <c r="J5138" s="2">
        <v>0</v>
      </c>
      <c r="K5138">
        <v>6</v>
      </c>
      <c r="L5138" s="1" t="s">
        <v>12037</v>
      </c>
      <c r="M5138" s="1" t="s">
        <v>7583</v>
      </c>
      <c r="N5138">
        <v>0</v>
      </c>
      <c r="O5138">
        <v>0</v>
      </c>
      <c r="P5138">
        <v>1</v>
      </c>
      <c r="Q5138">
        <v>0</v>
      </c>
      <c r="R5138" s="19">
        <f>BWscncns[[#This Row],[C fx]]*4+BWscncns[[#This Row],[C fg]]*2+BWscncns[[#This Row],[C fm]]</f>
        <v>1</v>
      </c>
      <c r="S5138">
        <v>141</v>
      </c>
      <c r="T5138">
        <v>256000</v>
      </c>
      <c r="U5138" s="13">
        <v>0.55078099999999997</v>
      </c>
      <c r="V5138" s="13">
        <v>1.8156030000000001</v>
      </c>
      <c r="W5138">
        <v>4702</v>
      </c>
      <c r="X5138">
        <v>94</v>
      </c>
      <c r="Z5138" s="10">
        <f>IF($N5138&lt;&gt;0,constants!$L$2,IF($O5138&lt;&gt;0,constants!$M$2,IF($P5138&lt;&gt;0,constants!$N$2,0)))</f>
        <v>1117.99</v>
      </c>
      <c r="AA5138" s="10">
        <f>IF($N5138&lt;&gt;0,constants!$L$2,IF($O5138&lt;&gt;0,constants!$M$2,IF($P5138&lt;&gt;0,constants!$P$2,0)))</f>
        <v>4051.45</v>
      </c>
      <c r="AB5138" s="11">
        <f>constants!$O$2</f>
        <v>4861.32</v>
      </c>
      <c r="AC5138" s="11">
        <f>VLOOKUP(BWscncns[[#This Row],[scanner]],[0]!ScnrAvgBW,2,FALSE)/1000</f>
        <v>2386.3111194805197</v>
      </c>
      <c r="AD5138" s="8">
        <f>(1+$F5138)*Z5138</f>
        <v>657.26065721346845</v>
      </c>
      <c r="AE5138" s="8">
        <f>(1+$F5138)*AA5138</f>
        <v>2381.8269301760361</v>
      </c>
      <c r="AF5138" s="8">
        <f>(1+$F5138)*AB5138</f>
        <v>2857.9454003389819</v>
      </c>
      <c r="AG5138" s="8">
        <f>(1+$F5138)*AC5138</f>
        <v>1402.9002179854685</v>
      </c>
      <c r="AH5138" s="8">
        <f>(1+$F5138)*$T5138/1000</f>
        <v>150.501103092736</v>
      </c>
      <c r="AI5138" s="8">
        <f>(1+BWscncns[[#This Row],[pid_error]]*K_p)*BWscncns[[#This Row],[dbw]]/1000</f>
        <v>203.250551546368</v>
      </c>
      <c r="AJ5138" s="13">
        <f>BWscncns[[#This Row],[Torflow prgrssv alt vote]]/VLOOKUP(BWscncns[[#This Row],[class]],AltBWtotl,2,FALSE)*100</f>
        <v>4.0086434697335525E-3</v>
      </c>
      <c r="AK5138">
        <f>IF(D5138=E5138,1,0)</f>
        <v>1</v>
      </c>
    </row>
    <row r="5139" spans="1:37">
      <c r="A5139" s="1" t="s">
        <v>5179</v>
      </c>
      <c r="B5139" s="1" t="s">
        <v>5180</v>
      </c>
      <c r="C5139">
        <v>144</v>
      </c>
      <c r="D5139">
        <v>1524991634</v>
      </c>
      <c r="E5139">
        <v>1524991634</v>
      </c>
      <c r="F5139" s="2">
        <v>-0.45030373458799999</v>
      </c>
      <c r="G5139" s="2">
        <v>-0.45030373458799999</v>
      </c>
      <c r="H5139">
        <v>144099</v>
      </c>
      <c r="I5139" s="2">
        <v>-0.106039164578</v>
      </c>
      <c r="J5139" s="2">
        <v>0</v>
      </c>
      <c r="K5139">
        <v>6</v>
      </c>
      <c r="L5139" s="1" t="s">
        <v>11585</v>
      </c>
      <c r="M5139" s="1" t="s">
        <v>5180</v>
      </c>
      <c r="N5139">
        <v>0</v>
      </c>
      <c r="O5139">
        <v>0</v>
      </c>
      <c r="P5139">
        <v>1</v>
      </c>
      <c r="Q5139">
        <v>0</v>
      </c>
      <c r="R5139" s="19">
        <f>BWscncns[[#This Row],[C fx]]*4+BWscncns[[#This Row],[C fg]]*2+BWscncns[[#This Row],[C fm]]</f>
        <v>1</v>
      </c>
      <c r="S5139">
        <v>144</v>
      </c>
      <c r="T5139">
        <v>262144</v>
      </c>
      <c r="U5139" s="13">
        <v>0.54931600000000003</v>
      </c>
      <c r="V5139" s="13">
        <v>1.820444</v>
      </c>
      <c r="W5139">
        <v>4707</v>
      </c>
      <c r="X5139">
        <v>94</v>
      </c>
      <c r="Z5139" s="10">
        <f>IF($N5139&lt;&gt;0,constants!$L$2,IF($O5139&lt;&gt;0,constants!$M$2,IF($P5139&lt;&gt;0,constants!$N$2,0)))</f>
        <v>1117.99</v>
      </c>
      <c r="AA5139" s="10">
        <f>IF($N5139&lt;&gt;0,constants!$L$2,IF($O5139&lt;&gt;0,constants!$M$2,IF($P5139&lt;&gt;0,constants!$P$2,0)))</f>
        <v>4051.45</v>
      </c>
      <c r="AB5139" s="11">
        <f>constants!$O$2</f>
        <v>4861.32</v>
      </c>
      <c r="AC5139" s="11">
        <f>VLOOKUP(BWscncns[[#This Row],[scanner]],[0]!ScnrAvgBW,2,FALSE)/1000</f>
        <v>2386.3111194805197</v>
      </c>
      <c r="AD5139" s="8">
        <f>(1+$F5139)*Z5139</f>
        <v>614.55492776796189</v>
      </c>
      <c r="AE5139" s="8">
        <f>(1+$F5139)*AA5139</f>
        <v>2227.0669345034476</v>
      </c>
      <c r="AF5139" s="8">
        <f>(1+$F5139)*AB5139</f>
        <v>2672.2494489726637</v>
      </c>
      <c r="AG5139" s="8">
        <f>(1+$F5139)*AC5139</f>
        <v>1311.7463104895705</v>
      </c>
      <c r="AH5139" s="8">
        <f>(1+$F5139)*$T5139/1000</f>
        <v>144.09957780016333</v>
      </c>
      <c r="AI5139" s="8">
        <f>(1+BWscncns[[#This Row],[pid_error]]*K_p)*BWscncns[[#This Row],[dbw]]/1000</f>
        <v>203.12178890008164</v>
      </c>
      <c r="AJ5139" s="13">
        <f>BWscncns[[#This Row],[Torflow prgrssv alt vote]]/VLOOKUP(BWscncns[[#This Row],[class]],AltBWtotl,2,FALSE)*100</f>
        <v>4.0061039266068334E-3</v>
      </c>
      <c r="AK5139">
        <f>IF(D5139=E5139,1,0)</f>
        <v>1</v>
      </c>
    </row>
    <row r="5140" spans="1:37">
      <c r="A5140" s="1" t="s">
        <v>9534</v>
      </c>
      <c r="B5140" s="1" t="s">
        <v>9535</v>
      </c>
      <c r="C5140">
        <v>144</v>
      </c>
      <c r="D5140">
        <v>1524959635</v>
      </c>
      <c r="E5140">
        <v>1524959635</v>
      </c>
      <c r="F5140" s="2">
        <v>-0.45163135184999997</v>
      </c>
      <c r="G5140" s="2">
        <v>-0.45163135184999997</v>
      </c>
      <c r="H5140">
        <v>143751</v>
      </c>
      <c r="I5140" s="2">
        <v>3.1165093451299999E-2</v>
      </c>
      <c r="J5140" s="2">
        <v>0</v>
      </c>
      <c r="K5140">
        <v>6</v>
      </c>
      <c r="L5140" s="1" t="s">
        <v>11603</v>
      </c>
      <c r="M5140" s="1" t="s">
        <v>9535</v>
      </c>
      <c r="N5140">
        <v>0</v>
      </c>
      <c r="O5140">
        <v>0</v>
      </c>
      <c r="P5140">
        <v>1</v>
      </c>
      <c r="Q5140">
        <v>0</v>
      </c>
      <c r="R5140" s="19">
        <f>BWscncns[[#This Row],[C fx]]*4+BWscncns[[#This Row],[C fg]]*2+BWscncns[[#This Row],[C fm]]</f>
        <v>1</v>
      </c>
      <c r="S5140">
        <v>110</v>
      </c>
      <c r="T5140">
        <v>262144</v>
      </c>
      <c r="U5140" s="13">
        <v>0.41961700000000002</v>
      </c>
      <c r="V5140" s="13">
        <v>2.383127</v>
      </c>
      <c r="W5140">
        <v>5111</v>
      </c>
      <c r="X5140">
        <v>102</v>
      </c>
      <c r="Z5140" s="10">
        <f>IF($N5140&lt;&gt;0,constants!$L$2,IF($O5140&lt;&gt;0,constants!$M$2,IF($P5140&lt;&gt;0,constants!$N$2,0)))</f>
        <v>1117.99</v>
      </c>
      <c r="AA5140" s="10">
        <f>IF($N5140&lt;&gt;0,constants!$L$2,IF($O5140&lt;&gt;0,constants!$M$2,IF($P5140&lt;&gt;0,constants!$P$2,0)))</f>
        <v>4051.45</v>
      </c>
      <c r="AB5140" s="11">
        <f>constants!$O$2</f>
        <v>4861.32</v>
      </c>
      <c r="AC5140" s="11">
        <f>VLOOKUP(BWscncns[[#This Row],[scanner]],[0]!ScnrAvgBW,2,FALSE)/1000</f>
        <v>2386.3111194805197</v>
      </c>
      <c r="AD5140" s="8">
        <f>(1+$F5140)*Z5140</f>
        <v>613.0706649452186</v>
      </c>
      <c r="AE5140" s="8">
        <f>(1+$F5140)*AA5140</f>
        <v>2221.6881595473178</v>
      </c>
      <c r="AF5140" s="8">
        <f>(1+$F5140)*AB5140</f>
        <v>2665.7954766245584</v>
      </c>
      <c r="AG5140" s="8">
        <f>(1+$F5140)*AC5140</f>
        <v>1308.5782026548459</v>
      </c>
      <c r="AH5140" s="8">
        <f>(1+$F5140)*$T5140/1000</f>
        <v>143.75155090063362</v>
      </c>
      <c r="AI5140" s="8">
        <f>(1+BWscncns[[#This Row],[pid_error]]*K_p)*BWscncns[[#This Row],[dbw]]/1000</f>
        <v>202.94777545031681</v>
      </c>
      <c r="AJ5140" s="13">
        <f>BWscncns[[#This Row],[Torflow prgrssv alt vote]]/VLOOKUP(BWscncns[[#This Row],[class]],AltBWtotl,2,FALSE)*100</f>
        <v>4.0026719168349606E-3</v>
      </c>
      <c r="AK5140">
        <f>IF(D5140=E5140,1,0)</f>
        <v>1</v>
      </c>
    </row>
    <row r="5141" spans="1:37">
      <c r="A5141" s="1" t="s">
        <v>8074</v>
      </c>
      <c r="B5141" s="1" t="s">
        <v>8075</v>
      </c>
      <c r="C5141">
        <v>143</v>
      </c>
      <c r="D5141">
        <v>1524995247</v>
      </c>
      <c r="E5141">
        <v>1524995247</v>
      </c>
      <c r="F5141" s="2">
        <v>-0.45320768210399998</v>
      </c>
      <c r="G5141" s="2">
        <v>-0.45320768210399998</v>
      </c>
      <c r="H5141">
        <v>143338</v>
      </c>
      <c r="I5141" s="2">
        <v>-8.93965785377E-2</v>
      </c>
      <c r="J5141" s="2">
        <v>0</v>
      </c>
      <c r="K5141">
        <v>6</v>
      </c>
      <c r="L5141" s="1" t="s">
        <v>11679</v>
      </c>
      <c r="M5141" s="1" t="s">
        <v>8075</v>
      </c>
      <c r="N5141">
        <v>0</v>
      </c>
      <c r="O5141">
        <v>0</v>
      </c>
      <c r="P5141">
        <v>1</v>
      </c>
      <c r="Q5141">
        <v>0</v>
      </c>
      <c r="R5141" s="19">
        <f>BWscncns[[#This Row],[C fx]]*4+BWscncns[[#This Row],[C fg]]*2+BWscncns[[#This Row],[C fm]]</f>
        <v>1</v>
      </c>
      <c r="S5141">
        <v>143</v>
      </c>
      <c r="T5141">
        <v>262144</v>
      </c>
      <c r="U5141" s="13">
        <v>0.54550200000000004</v>
      </c>
      <c r="V5141" s="13">
        <v>1.833175</v>
      </c>
      <c r="W5141">
        <v>4715</v>
      </c>
      <c r="X5141">
        <v>94</v>
      </c>
      <c r="Z5141" s="10">
        <f>IF($N5141&lt;&gt;0,constants!$L$2,IF($O5141&lt;&gt;0,constants!$M$2,IF($P5141&lt;&gt;0,constants!$N$2,0)))</f>
        <v>1117.99</v>
      </c>
      <c r="AA5141" s="10">
        <f>IF($N5141&lt;&gt;0,constants!$L$2,IF($O5141&lt;&gt;0,constants!$M$2,IF($P5141&lt;&gt;0,constants!$P$2,0)))</f>
        <v>4051.45</v>
      </c>
      <c r="AB5141" s="11">
        <f>constants!$O$2</f>
        <v>4861.32</v>
      </c>
      <c r="AC5141" s="11">
        <f>VLOOKUP(BWscncns[[#This Row],[scanner]],[0]!ScnrAvgBW,2,FALSE)/1000</f>
        <v>2386.3111194805197</v>
      </c>
      <c r="AD5141" s="8">
        <f>(1+$F5141)*Z5141</f>
        <v>611.30834348454903</v>
      </c>
      <c r="AE5141" s="8">
        <f>(1+$F5141)*AA5141</f>
        <v>2215.3017363397494</v>
      </c>
      <c r="AF5141" s="8">
        <f>(1+$F5141)*AB5141</f>
        <v>2658.1324308341827</v>
      </c>
      <c r="AG5141" s="8">
        <f>(1+$F5141)*AC5141</f>
        <v>1304.816588241752</v>
      </c>
      <c r="AH5141" s="8">
        <f>(1+$F5141)*$T5141/1000</f>
        <v>143.33832538252904</v>
      </c>
      <c r="AI5141" s="8">
        <f>(1+BWscncns[[#This Row],[pid_error]]*K_p)*BWscncns[[#This Row],[dbw]]/1000</f>
        <v>202.74116269126452</v>
      </c>
      <c r="AJ5141" s="13">
        <f>BWscncns[[#This Row],[Torflow prgrssv alt vote]]/VLOOKUP(BWscncns[[#This Row],[class]],AltBWtotl,2,FALSE)*100</f>
        <v>3.9985969616575349E-3</v>
      </c>
      <c r="AK5141">
        <f>IF(D5141=E5141,1,0)</f>
        <v>1</v>
      </c>
    </row>
    <row r="5142" spans="1:37">
      <c r="A5142" s="1" t="s">
        <v>8391</v>
      </c>
      <c r="B5142" s="1" t="s">
        <v>8392</v>
      </c>
      <c r="C5142">
        <v>64</v>
      </c>
      <c r="D5142">
        <v>1524975637</v>
      </c>
      <c r="E5142">
        <v>1524975637</v>
      </c>
      <c r="F5142" s="2">
        <v>-0.81287461602099997</v>
      </c>
      <c r="G5142" s="2">
        <v>-0.81287461602099997</v>
      </c>
      <c r="H5142">
        <v>63808</v>
      </c>
      <c r="I5142" s="2">
        <v>-7.5781763402199998E-2</v>
      </c>
      <c r="J5142" s="2">
        <v>0</v>
      </c>
      <c r="K5142">
        <v>8</v>
      </c>
      <c r="L5142" s="1" t="s">
        <v>11921</v>
      </c>
      <c r="M5142" s="1" t="s">
        <v>8392</v>
      </c>
      <c r="N5142">
        <v>0</v>
      </c>
      <c r="O5142">
        <v>0</v>
      </c>
      <c r="P5142">
        <v>1</v>
      </c>
      <c r="Q5142">
        <v>0</v>
      </c>
      <c r="R5142" s="19">
        <f>BWscncns[[#This Row],[C fx]]*4+BWscncns[[#This Row],[C fg]]*2+BWscncns[[#This Row],[C fm]]</f>
        <v>1</v>
      </c>
      <c r="S5142">
        <v>70</v>
      </c>
      <c r="T5142">
        <v>340992</v>
      </c>
      <c r="U5142" s="13">
        <v>0.20528299999999999</v>
      </c>
      <c r="V5142" s="13">
        <v>4.8713139999999999</v>
      </c>
      <c r="W5142">
        <v>5807</v>
      </c>
      <c r="X5142">
        <v>116</v>
      </c>
      <c r="Z5142" s="10">
        <f>IF($N5142&lt;&gt;0,constants!$L$2,IF($O5142&lt;&gt;0,constants!$M$2,IF($P5142&lt;&gt;0,constants!$N$2,0)))</f>
        <v>1117.99</v>
      </c>
      <c r="AA5142" s="10">
        <f>IF($N5142&lt;&gt;0,constants!$L$2,IF($O5142&lt;&gt;0,constants!$M$2,IF($P5142&lt;&gt;0,constants!$P$2,0)))</f>
        <v>4051.45</v>
      </c>
      <c r="AB5142" s="11">
        <f>constants!$O$2</f>
        <v>4861.32</v>
      </c>
      <c r="AC5142" s="11">
        <f>VLOOKUP(BWscncns[[#This Row],[scanner]],[0]!ScnrAvgBW,2,FALSE)/1000</f>
        <v>509.99709399477808</v>
      </c>
      <c r="AD5142" s="8">
        <f>(1+$F5142)*Z5142</f>
        <v>209.20430803468224</v>
      </c>
      <c r="AE5142" s="8">
        <f>(1+$F5142)*AA5142</f>
        <v>758.12913692171958</v>
      </c>
      <c r="AF5142" s="8">
        <f>(1+$F5142)*AB5142</f>
        <v>909.67637164479231</v>
      </c>
      <c r="AG5142" s="8">
        <f>(1+$F5142)*AC5142</f>
        <v>95.433402041947019</v>
      </c>
      <c r="AH5142" s="8">
        <f>(1+$F5142)*$T5142/1000</f>
        <v>63.808258933767178</v>
      </c>
      <c r="AI5142" s="8">
        <f>(1+BWscncns[[#This Row],[pid_error]]*K_p)*BWscncns[[#This Row],[dbw]]/1000</f>
        <v>202.40012946688361</v>
      </c>
      <c r="AJ5142" s="13">
        <f>BWscncns[[#This Row],[Torflow prgrssv alt vote]]/VLOOKUP(BWscncns[[#This Row],[class]],AltBWtotl,2,FALSE)*100</f>
        <v>3.9918708760578858E-3</v>
      </c>
      <c r="AK5142">
        <f>IF(D5142=E5142,1,0)</f>
        <v>1</v>
      </c>
    </row>
    <row r="5143" spans="1:37">
      <c r="A5143" s="1" t="s">
        <v>1017</v>
      </c>
      <c r="B5143" s="1" t="s">
        <v>49</v>
      </c>
      <c r="C5143">
        <v>142</v>
      </c>
      <c r="D5143">
        <v>1524957104</v>
      </c>
      <c r="E5143">
        <v>1524957104</v>
      </c>
      <c r="F5143" s="2">
        <v>-0.45809181951099998</v>
      </c>
      <c r="G5143" s="2">
        <v>-0.45809181951099998</v>
      </c>
      <c r="H5143">
        <v>142057</v>
      </c>
      <c r="I5143" s="2">
        <v>8.6536996517400002E-4</v>
      </c>
      <c r="J5143" s="2">
        <v>0</v>
      </c>
      <c r="K5143">
        <v>6</v>
      </c>
      <c r="L5143" s="1" t="s">
        <v>11802</v>
      </c>
      <c r="M5143" s="1" t="s">
        <v>49</v>
      </c>
      <c r="N5143">
        <v>0</v>
      </c>
      <c r="O5143">
        <v>0</v>
      </c>
      <c r="P5143">
        <v>1</v>
      </c>
      <c r="Q5143">
        <v>0</v>
      </c>
      <c r="R5143" s="19">
        <f>BWscncns[[#This Row],[C fx]]*4+BWscncns[[#This Row],[C fg]]*2+BWscncns[[#This Row],[C fm]]</f>
        <v>1</v>
      </c>
      <c r="S5143">
        <v>142</v>
      </c>
      <c r="T5143">
        <v>262144</v>
      </c>
      <c r="U5143" s="13">
        <v>0.54168700000000003</v>
      </c>
      <c r="V5143" s="13">
        <v>1.846085</v>
      </c>
      <c r="W5143">
        <v>4725</v>
      </c>
      <c r="X5143">
        <v>94</v>
      </c>
      <c r="Z5143" s="10">
        <f>IF($N5143&lt;&gt;0,constants!$L$2,IF($O5143&lt;&gt;0,constants!$M$2,IF($P5143&lt;&gt;0,constants!$N$2,0)))</f>
        <v>1117.99</v>
      </c>
      <c r="AA5143" s="10">
        <f>IF($N5143&lt;&gt;0,constants!$L$2,IF($O5143&lt;&gt;0,constants!$M$2,IF($P5143&lt;&gt;0,constants!$P$2,0)))</f>
        <v>4051.45</v>
      </c>
      <c r="AB5143" s="11">
        <f>constants!$O$2</f>
        <v>4861.32</v>
      </c>
      <c r="AC5143" s="11">
        <f>VLOOKUP(BWscncns[[#This Row],[scanner]],[0]!ScnrAvgBW,2,FALSE)/1000</f>
        <v>2386.3111194805197</v>
      </c>
      <c r="AD5143" s="8">
        <f>(1+$F5143)*Z5143</f>
        <v>605.84792670489719</v>
      </c>
      <c r="AE5143" s="8">
        <f>(1+$F5143)*AA5143</f>
        <v>2195.5138978421592</v>
      </c>
      <c r="AF5143" s="8">
        <f>(1+$F5143)*AB5143</f>
        <v>2634.3890759747856</v>
      </c>
      <c r="AG5143" s="8">
        <f>(1+$F5143)*AC5143</f>
        <v>1293.1615168383571</v>
      </c>
      <c r="AH5143" s="8">
        <f>(1+$F5143)*$T5143/1000</f>
        <v>142.05797806610843</v>
      </c>
      <c r="AI5143" s="8">
        <f>(1+BWscncns[[#This Row],[pid_error]]*K_p)*BWscncns[[#This Row],[dbw]]/1000</f>
        <v>202.10098903305422</v>
      </c>
      <c r="AJ5143" s="13">
        <f>BWscncns[[#This Row],[Torflow prgrssv alt vote]]/VLOOKUP(BWscncns[[#This Row],[class]],AltBWtotl,2,FALSE)*100</f>
        <v>3.9859710281239932E-3</v>
      </c>
      <c r="AK5143">
        <f>IF(D5143=E5143,1,0)</f>
        <v>1</v>
      </c>
    </row>
    <row r="5144" spans="1:37">
      <c r="A5144" s="1" t="s">
        <v>7144</v>
      </c>
      <c r="B5144" s="1" t="s">
        <v>7145</v>
      </c>
      <c r="C5144">
        <v>97</v>
      </c>
      <c r="D5144">
        <v>1524991829</v>
      </c>
      <c r="E5144">
        <v>1524991829</v>
      </c>
      <c r="F5144" s="2">
        <v>-0.68463673992399998</v>
      </c>
      <c r="G5144" s="2">
        <v>-0.68463673992399998</v>
      </c>
      <c r="H5144">
        <v>96879</v>
      </c>
      <c r="I5144" s="2">
        <v>-3.6773761689999997E-2</v>
      </c>
      <c r="J5144" s="2">
        <v>0</v>
      </c>
      <c r="K5144">
        <v>7</v>
      </c>
      <c r="L5144" s="1" t="s">
        <v>11744</v>
      </c>
      <c r="M5144" s="1" t="s">
        <v>7145</v>
      </c>
      <c r="N5144">
        <v>0</v>
      </c>
      <c r="O5144">
        <v>0</v>
      </c>
      <c r="P5144">
        <v>1</v>
      </c>
      <c r="Q5144">
        <v>0</v>
      </c>
      <c r="R5144" s="19">
        <f>BWscncns[[#This Row],[C fx]]*4+BWscncns[[#This Row],[C fg]]*2+BWscncns[[#This Row],[C fm]]</f>
        <v>1</v>
      </c>
      <c r="S5144">
        <v>97</v>
      </c>
      <c r="T5144">
        <v>307200</v>
      </c>
      <c r="U5144" s="13">
        <v>0.31575500000000001</v>
      </c>
      <c r="V5144" s="13">
        <v>3.1670099999999999</v>
      </c>
      <c r="W5144">
        <v>5419</v>
      </c>
      <c r="X5144">
        <v>108</v>
      </c>
      <c r="Z5144" s="10">
        <f>IF($N5144&lt;&gt;0,constants!$L$2,IF($O5144&lt;&gt;0,constants!$M$2,IF($P5144&lt;&gt;0,constants!$N$2,0)))</f>
        <v>1117.99</v>
      </c>
      <c r="AA5144" s="10">
        <f>IF($N5144&lt;&gt;0,constants!$L$2,IF($O5144&lt;&gt;0,constants!$M$2,IF($P5144&lt;&gt;0,constants!$P$2,0)))</f>
        <v>4051.45</v>
      </c>
      <c r="AB5144" s="11">
        <f>constants!$O$2</f>
        <v>4861.32</v>
      </c>
      <c r="AC5144" s="11">
        <f>VLOOKUP(BWscncns[[#This Row],[scanner]],[0]!ScnrAvgBW,2,FALSE)/1000</f>
        <v>885.64026081730776</v>
      </c>
      <c r="AD5144" s="8">
        <f>(1+$F5144)*Z5144</f>
        <v>352.57297113236729</v>
      </c>
      <c r="AE5144" s="8">
        <f>(1+$F5144)*AA5144</f>
        <v>1277.6784800349103</v>
      </c>
      <c r="AF5144" s="8">
        <f>(1+$F5144)*AB5144</f>
        <v>1533.0817234726603</v>
      </c>
      <c r="AG5144" s="8">
        <f>(1+$F5144)*AC5144</f>
        <v>279.29839990590511</v>
      </c>
      <c r="AH5144" s="8">
        <f>(1+$F5144)*$T5144/1000</f>
        <v>96.879593495347208</v>
      </c>
      <c r="AI5144" s="8">
        <f>(1+BWscncns[[#This Row],[pid_error]]*K_p)*BWscncns[[#This Row],[dbw]]/1000</f>
        <v>202.03979674767359</v>
      </c>
      <c r="AJ5144" s="13">
        <f>BWscncns[[#This Row],[Torflow prgrssv alt vote]]/VLOOKUP(BWscncns[[#This Row],[class]],AltBWtotl,2,FALSE)*100</f>
        <v>3.9847641528986963E-3</v>
      </c>
      <c r="AK5144">
        <f>IF(D5144=E5144,1,0)</f>
        <v>1</v>
      </c>
    </row>
    <row r="5145" spans="1:37">
      <c r="A5145" s="1" t="s">
        <v>10979</v>
      </c>
      <c r="B5145" s="1" t="s">
        <v>10980</v>
      </c>
      <c r="C5145">
        <v>141</v>
      </c>
      <c r="D5145">
        <v>1524995247</v>
      </c>
      <c r="E5145">
        <v>1524995247</v>
      </c>
      <c r="F5145" s="2">
        <v>-0.46098845415299999</v>
      </c>
      <c r="G5145" s="2">
        <v>-0.46098845415299999</v>
      </c>
      <c r="H5145">
        <v>141298</v>
      </c>
      <c r="I5145" s="2">
        <v>-0.11035625936</v>
      </c>
      <c r="J5145" s="2">
        <v>0</v>
      </c>
      <c r="K5145">
        <v>6</v>
      </c>
      <c r="L5145" s="1" t="s">
        <v>11679</v>
      </c>
      <c r="M5145" s="1" t="s">
        <v>10980</v>
      </c>
      <c r="N5145">
        <v>0</v>
      </c>
      <c r="O5145">
        <v>0</v>
      </c>
      <c r="P5145">
        <v>1</v>
      </c>
      <c r="Q5145">
        <v>0</v>
      </c>
      <c r="R5145" s="19">
        <f>BWscncns[[#This Row],[C fx]]*4+BWscncns[[#This Row],[C fg]]*2+BWscncns[[#This Row],[C fm]]</f>
        <v>1</v>
      </c>
      <c r="S5145">
        <v>141</v>
      </c>
      <c r="T5145">
        <v>262144</v>
      </c>
      <c r="U5145" s="13">
        <v>0.53787200000000002</v>
      </c>
      <c r="V5145" s="13">
        <v>1.8591770000000001</v>
      </c>
      <c r="W5145">
        <v>4738</v>
      </c>
      <c r="X5145">
        <v>94</v>
      </c>
      <c r="Z5145" s="10">
        <f>IF($N5145&lt;&gt;0,constants!$L$2,IF($O5145&lt;&gt;0,constants!$M$2,IF($P5145&lt;&gt;0,constants!$N$2,0)))</f>
        <v>1117.99</v>
      </c>
      <c r="AA5145" s="10">
        <f>IF($N5145&lt;&gt;0,constants!$L$2,IF($O5145&lt;&gt;0,constants!$M$2,IF($P5145&lt;&gt;0,constants!$P$2,0)))</f>
        <v>4051.45</v>
      </c>
      <c r="AB5145" s="11">
        <f>constants!$O$2</f>
        <v>4861.32</v>
      </c>
      <c r="AC5145" s="11">
        <f>VLOOKUP(BWscncns[[#This Row],[scanner]],[0]!ScnrAvgBW,2,FALSE)/1000</f>
        <v>2386.3111194805197</v>
      </c>
      <c r="AD5145" s="8">
        <f>(1+$F5145)*Z5145</f>
        <v>602.60951814148746</v>
      </c>
      <c r="AE5145" s="8">
        <f>(1+$F5145)*AA5145</f>
        <v>2183.7783274218277</v>
      </c>
      <c r="AF5145" s="8">
        <f>(1+$F5145)*AB5145</f>
        <v>2620.3076080569376</v>
      </c>
      <c r="AG5145" s="8">
        <f>(1+$F5145)*AC5145</f>
        <v>1286.2492453830798</v>
      </c>
      <c r="AH5145" s="8">
        <f>(1+$F5145)*$T5145/1000</f>
        <v>141.29864267451595</v>
      </c>
      <c r="AI5145" s="8">
        <f>(1+BWscncns[[#This Row],[pid_error]]*K_p)*BWscncns[[#This Row],[dbw]]/1000</f>
        <v>201.72132133725799</v>
      </c>
      <c r="AJ5145" s="13">
        <f>BWscncns[[#This Row],[Torflow prgrssv alt vote]]/VLOOKUP(BWscncns[[#This Row],[class]],AltBWtotl,2,FALSE)*100</f>
        <v>3.9784829676102916E-3</v>
      </c>
      <c r="AK5145">
        <f>IF(D5145=E5145,1,0)</f>
        <v>1</v>
      </c>
    </row>
    <row r="5146" spans="1:37">
      <c r="A5146" s="1" t="s">
        <v>615</v>
      </c>
      <c r="B5146" s="1" t="s">
        <v>49</v>
      </c>
      <c r="C5146">
        <v>54</v>
      </c>
      <c r="D5146">
        <v>1524983831</v>
      </c>
      <c r="E5146">
        <v>1524983831</v>
      </c>
      <c r="F5146" s="2">
        <v>-0.84671129274400003</v>
      </c>
      <c r="G5146" s="2">
        <v>-0.84671129274400003</v>
      </c>
      <c r="H5146">
        <v>53516</v>
      </c>
      <c r="I5146" s="2">
        <v>-7.3950788004400001E-3</v>
      </c>
      <c r="J5146" s="2">
        <v>0</v>
      </c>
      <c r="K5146">
        <v>8</v>
      </c>
      <c r="L5146" s="1" t="s">
        <v>11960</v>
      </c>
      <c r="M5146" s="1" t="s">
        <v>49</v>
      </c>
      <c r="N5146">
        <v>0</v>
      </c>
      <c r="O5146">
        <v>0</v>
      </c>
      <c r="P5146">
        <v>1</v>
      </c>
      <c r="Q5146">
        <v>0</v>
      </c>
      <c r="R5146" s="19">
        <f>BWscncns[[#This Row],[C fx]]*4+BWscncns[[#This Row],[C fg]]*2+BWscncns[[#This Row],[C fm]]</f>
        <v>1</v>
      </c>
      <c r="S5146">
        <v>56</v>
      </c>
      <c r="T5146">
        <v>349125</v>
      </c>
      <c r="U5146" s="13">
        <v>0.16040099999999999</v>
      </c>
      <c r="V5146" s="13">
        <v>6.234375</v>
      </c>
      <c r="W5146">
        <v>6010</v>
      </c>
      <c r="X5146">
        <v>120</v>
      </c>
      <c r="Z5146" s="10">
        <f>IF($N5146&lt;&gt;0,constants!$L$2,IF($O5146&lt;&gt;0,constants!$M$2,IF($P5146&lt;&gt;0,constants!$N$2,0)))</f>
        <v>1117.99</v>
      </c>
      <c r="AA5146" s="10">
        <f>IF($N5146&lt;&gt;0,constants!$L$2,IF($O5146&lt;&gt;0,constants!$M$2,IF($P5146&lt;&gt;0,constants!$P$2,0)))</f>
        <v>4051.45</v>
      </c>
      <c r="AB5146" s="11">
        <f>constants!$O$2</f>
        <v>4861.32</v>
      </c>
      <c r="AC5146" s="11">
        <f>VLOOKUP(BWscncns[[#This Row],[scanner]],[0]!ScnrAvgBW,2,FALSE)/1000</f>
        <v>509.99709399477808</v>
      </c>
      <c r="AD5146" s="8">
        <f>(1+$F5146)*Z5146</f>
        <v>171.37524182513542</v>
      </c>
      <c r="AE5146" s="8">
        <f>(1+$F5146)*AA5146</f>
        <v>621.041533012321</v>
      </c>
      <c r="AF5146" s="8">
        <f>(1+$F5146)*AB5146</f>
        <v>745.18545835773773</v>
      </c>
      <c r="AG5146" s="8">
        <f>(1+$F5146)*AC5146</f>
        <v>78.176795242776237</v>
      </c>
      <c r="AH5146" s="8">
        <f>(1+$F5146)*$T5146/1000</f>
        <v>53.516919920750986</v>
      </c>
      <c r="AI5146" s="8">
        <f>(1+BWscncns[[#This Row],[pid_error]]*K_p)*BWscncns[[#This Row],[dbw]]/1000</f>
        <v>201.32095996037549</v>
      </c>
      <c r="AJ5146" s="13">
        <f>BWscncns[[#This Row],[Torflow prgrssv alt vote]]/VLOOKUP(BWscncns[[#This Row],[class]],AltBWtotl,2,FALSE)*100</f>
        <v>3.9705867724621697E-3</v>
      </c>
      <c r="AK5146">
        <f>IF(D5146=E5146,1,0)</f>
        <v>1</v>
      </c>
    </row>
    <row r="5147" spans="1:37">
      <c r="A5147" s="1" t="s">
        <v>8605</v>
      </c>
      <c r="B5147" s="1" t="s">
        <v>8606</v>
      </c>
      <c r="C5147">
        <v>147</v>
      </c>
      <c r="D5147">
        <v>1524966613</v>
      </c>
      <c r="E5147">
        <v>1524966613</v>
      </c>
      <c r="F5147" s="2">
        <v>-0.42726137451700003</v>
      </c>
      <c r="G5147" s="2">
        <v>-0.42726137451700003</v>
      </c>
      <c r="H5147">
        <v>146621</v>
      </c>
      <c r="I5147" s="2">
        <v>0.11747709124900001</v>
      </c>
      <c r="J5147" s="2">
        <v>0</v>
      </c>
      <c r="K5147">
        <v>7</v>
      </c>
      <c r="L5147" s="1" t="s">
        <v>11881</v>
      </c>
      <c r="M5147" s="1" t="s">
        <v>8606</v>
      </c>
      <c r="N5147">
        <v>0</v>
      </c>
      <c r="O5147">
        <v>0</v>
      </c>
      <c r="P5147">
        <v>1</v>
      </c>
      <c r="Q5147">
        <v>0</v>
      </c>
      <c r="R5147" s="19">
        <f>BWscncns[[#This Row],[C fx]]*4+BWscncns[[#This Row],[C fg]]*2+BWscncns[[#This Row],[C fm]]</f>
        <v>1</v>
      </c>
      <c r="S5147">
        <v>138</v>
      </c>
      <c r="T5147">
        <v>256000</v>
      </c>
      <c r="U5147" s="13">
        <v>0.53906200000000004</v>
      </c>
      <c r="V5147" s="13">
        <v>1.8550720000000001</v>
      </c>
      <c r="W5147">
        <v>4733</v>
      </c>
      <c r="X5147">
        <v>94</v>
      </c>
      <c r="Z5147" s="10">
        <f>IF($N5147&lt;&gt;0,constants!$L$2,IF($O5147&lt;&gt;0,constants!$M$2,IF($P5147&lt;&gt;0,constants!$N$2,0)))</f>
        <v>1117.99</v>
      </c>
      <c r="AA5147" s="10">
        <f>IF($N5147&lt;&gt;0,constants!$L$2,IF($O5147&lt;&gt;0,constants!$M$2,IF($P5147&lt;&gt;0,constants!$P$2,0)))</f>
        <v>4051.45</v>
      </c>
      <c r="AB5147" s="11">
        <f>constants!$O$2</f>
        <v>4861.32</v>
      </c>
      <c r="AC5147" s="11">
        <f>VLOOKUP(BWscncns[[#This Row],[scanner]],[0]!ScnrAvgBW,2,FALSE)/1000</f>
        <v>885.64026081730776</v>
      </c>
      <c r="AD5147" s="8">
        <f>(1+$F5147)*Z5147</f>
        <v>640.3160559037392</v>
      </c>
      <c r="AE5147" s="8">
        <f>(1+$F5147)*AA5147</f>
        <v>2320.4219042131003</v>
      </c>
      <c r="AF5147" s="8">
        <f>(1+$F5147)*AB5147</f>
        <v>2784.2657348330176</v>
      </c>
      <c r="AG5147" s="8">
        <f>(1+$F5147)*AC5147</f>
        <v>507.2403856529105</v>
      </c>
      <c r="AH5147" s="8">
        <f>(1+$F5147)*$T5147/1000</f>
        <v>146.62108812364801</v>
      </c>
      <c r="AI5147" s="8">
        <f>(1+BWscncns[[#This Row],[pid_error]]*K_p)*BWscncns[[#This Row],[dbw]]/1000</f>
        <v>201.310544061824</v>
      </c>
      <c r="AJ5147" s="13">
        <f>BWscncns[[#This Row],[Torflow prgrssv alt vote]]/VLOOKUP(BWscncns[[#This Row],[class]],AltBWtotl,2,FALSE)*100</f>
        <v>3.9703813431366791E-3</v>
      </c>
      <c r="AK5147">
        <f>IF(D5147=E5147,1,0)</f>
        <v>1</v>
      </c>
    </row>
    <row r="5148" spans="1:37">
      <c r="A5148" s="1" t="s">
        <v>7898</v>
      </c>
      <c r="B5148" s="1" t="s">
        <v>7899</v>
      </c>
      <c r="C5148">
        <v>140</v>
      </c>
      <c r="D5148">
        <v>1524957104</v>
      </c>
      <c r="E5148">
        <v>1524957104</v>
      </c>
      <c r="F5148" s="2">
        <v>-0.46547457088299998</v>
      </c>
      <c r="G5148" s="2">
        <v>-0.46547457088299998</v>
      </c>
      <c r="H5148">
        <v>140122</v>
      </c>
      <c r="I5148" s="2">
        <v>-0.13093375672599999</v>
      </c>
      <c r="J5148" s="2">
        <v>0</v>
      </c>
      <c r="K5148">
        <v>6</v>
      </c>
      <c r="L5148" s="1" t="s">
        <v>11802</v>
      </c>
      <c r="M5148" s="1" t="s">
        <v>7899</v>
      </c>
      <c r="N5148">
        <v>0</v>
      </c>
      <c r="O5148">
        <v>0</v>
      </c>
      <c r="P5148">
        <v>1</v>
      </c>
      <c r="Q5148">
        <v>0</v>
      </c>
      <c r="R5148" s="19">
        <f>BWscncns[[#This Row],[C fx]]*4+BWscncns[[#This Row],[C fg]]*2+BWscncns[[#This Row],[C fm]]</f>
        <v>1</v>
      </c>
      <c r="S5148">
        <v>145</v>
      </c>
      <c r="T5148">
        <v>262144</v>
      </c>
      <c r="U5148" s="13">
        <v>0.55313100000000004</v>
      </c>
      <c r="V5148" s="13">
        <v>1.80789</v>
      </c>
      <c r="W5148">
        <v>4689</v>
      </c>
      <c r="X5148">
        <v>93</v>
      </c>
      <c r="Z5148" s="10">
        <f>IF($N5148&lt;&gt;0,constants!$L$2,IF($O5148&lt;&gt;0,constants!$M$2,IF($P5148&lt;&gt;0,constants!$N$2,0)))</f>
        <v>1117.99</v>
      </c>
      <c r="AA5148" s="10">
        <f>IF($N5148&lt;&gt;0,constants!$L$2,IF($O5148&lt;&gt;0,constants!$M$2,IF($P5148&lt;&gt;0,constants!$P$2,0)))</f>
        <v>4051.45</v>
      </c>
      <c r="AB5148" s="11">
        <f>constants!$O$2</f>
        <v>4861.32</v>
      </c>
      <c r="AC5148" s="11">
        <f>VLOOKUP(BWscncns[[#This Row],[scanner]],[0]!ScnrAvgBW,2,FALSE)/1000</f>
        <v>2386.3111194805197</v>
      </c>
      <c r="AD5148" s="8">
        <f>(1+$F5148)*Z5148</f>
        <v>597.59408449851492</v>
      </c>
      <c r="AE5148" s="8">
        <f>(1+$F5148)*AA5148</f>
        <v>2165.6030497960696</v>
      </c>
      <c r="AF5148" s="8">
        <f>(1+$F5148)*AB5148</f>
        <v>2598.4991590750546</v>
      </c>
      <c r="AG5148" s="8">
        <f>(1+$F5148)*AC5148</f>
        <v>1275.5439751469937</v>
      </c>
      <c r="AH5148" s="8">
        <f>(1+$F5148)*$T5148/1000</f>
        <v>140.12263409044687</v>
      </c>
      <c r="AI5148" s="8">
        <f>(1+BWscncns[[#This Row],[pid_error]]*K_p)*BWscncns[[#This Row],[dbw]]/1000</f>
        <v>201.13331704522344</v>
      </c>
      <c r="AJ5148" s="13">
        <f>BWscncns[[#This Row],[Torflow prgrssv alt vote]]/VLOOKUP(BWscncns[[#This Row],[class]],AltBWtotl,2,FALSE)*100</f>
        <v>3.9668859532479379E-3</v>
      </c>
      <c r="AK5148">
        <f>IF(D5148=E5148,1,0)</f>
        <v>1</v>
      </c>
    </row>
    <row r="5149" spans="1:37">
      <c r="A5149" s="1" t="s">
        <v>7515</v>
      </c>
      <c r="B5149" s="1" t="s">
        <v>7516</v>
      </c>
      <c r="C5149">
        <v>140</v>
      </c>
      <c r="D5149">
        <v>1524999455</v>
      </c>
      <c r="E5149">
        <v>1524999455</v>
      </c>
      <c r="F5149" s="2">
        <v>-0.46783977758599998</v>
      </c>
      <c r="G5149" s="2">
        <v>-0.46783977758599998</v>
      </c>
      <c r="H5149">
        <v>139502</v>
      </c>
      <c r="I5149" s="2">
        <v>-8.1856369498500003E-2</v>
      </c>
      <c r="J5149" s="2">
        <v>0.4</v>
      </c>
      <c r="K5149">
        <v>6</v>
      </c>
      <c r="L5149" s="1" t="s">
        <v>11794</v>
      </c>
      <c r="M5149" s="1" t="s">
        <v>7516</v>
      </c>
      <c r="N5149">
        <v>0</v>
      </c>
      <c r="O5149">
        <v>0</v>
      </c>
      <c r="P5149">
        <v>1</v>
      </c>
      <c r="Q5149">
        <v>0</v>
      </c>
      <c r="R5149" s="19">
        <f>BWscncns[[#This Row],[C fx]]*4+BWscncns[[#This Row],[C fg]]*2+BWscncns[[#This Row],[C fm]]</f>
        <v>1</v>
      </c>
      <c r="S5149">
        <v>144</v>
      </c>
      <c r="T5149">
        <v>262144</v>
      </c>
      <c r="U5149" s="13">
        <v>0.54931600000000003</v>
      </c>
      <c r="V5149" s="13">
        <v>1.820444</v>
      </c>
      <c r="W5149">
        <v>4706</v>
      </c>
      <c r="X5149">
        <v>94</v>
      </c>
      <c r="Z5149" s="10">
        <f>IF($N5149&lt;&gt;0,constants!$L$2,IF($O5149&lt;&gt;0,constants!$M$2,IF($P5149&lt;&gt;0,constants!$N$2,0)))</f>
        <v>1117.99</v>
      </c>
      <c r="AA5149" s="10">
        <f>IF($N5149&lt;&gt;0,constants!$L$2,IF($O5149&lt;&gt;0,constants!$M$2,IF($P5149&lt;&gt;0,constants!$P$2,0)))</f>
        <v>4051.45</v>
      </c>
      <c r="AB5149" s="11">
        <f>constants!$O$2</f>
        <v>4861.32</v>
      </c>
      <c r="AC5149" s="11">
        <f>VLOOKUP(BWscncns[[#This Row],[scanner]],[0]!ScnrAvgBW,2,FALSE)/1000</f>
        <v>2386.3111194805197</v>
      </c>
      <c r="AD5149" s="8">
        <f>(1+$F5149)*Z5149</f>
        <v>594.94980705662795</v>
      </c>
      <c r="AE5149" s="8">
        <f>(1+$F5149)*AA5149</f>
        <v>2156.0205330992003</v>
      </c>
      <c r="AF5149" s="8">
        <f>(1+$F5149)*AB5149</f>
        <v>2587.0011324256266</v>
      </c>
      <c r="AG5149" s="8">
        <f>(1+$F5149)*AC5149</f>
        <v>1269.8998560917548</v>
      </c>
      <c r="AH5149" s="8">
        <f>(1+$F5149)*$T5149/1000</f>
        <v>139.50260934449562</v>
      </c>
      <c r="AI5149" s="8">
        <f>(1+BWscncns[[#This Row],[pid_error]]*K_p)*BWscncns[[#This Row],[dbw]]/1000</f>
        <v>200.82330467224782</v>
      </c>
      <c r="AJ5149" s="13">
        <f>BWscncns[[#This Row],[Torflow prgrssv alt vote]]/VLOOKUP(BWscncns[[#This Row],[class]],AltBWtotl,2,FALSE)*100</f>
        <v>3.9607716816505894E-3</v>
      </c>
      <c r="AK5149">
        <f>IF(D5149=E5149,1,0)</f>
        <v>1</v>
      </c>
    </row>
    <row r="5150" spans="1:37">
      <c r="A5150" s="1" t="s">
        <v>4070</v>
      </c>
      <c r="B5150" s="1" t="s">
        <v>4071</v>
      </c>
      <c r="C5150">
        <v>139</v>
      </c>
      <c r="D5150">
        <v>1524957104</v>
      </c>
      <c r="E5150">
        <v>1524957104</v>
      </c>
      <c r="F5150" s="2">
        <v>-0.46788450903399997</v>
      </c>
      <c r="G5150" s="2">
        <v>-0.46788450903399997</v>
      </c>
      <c r="H5150">
        <v>139490</v>
      </c>
      <c r="I5150" s="2">
        <v>1.3719987361600001E-3</v>
      </c>
      <c r="J5150" s="2">
        <v>0</v>
      </c>
      <c r="K5150">
        <v>6</v>
      </c>
      <c r="L5150" s="1" t="s">
        <v>11802</v>
      </c>
      <c r="M5150" s="1" t="s">
        <v>4071</v>
      </c>
      <c r="N5150">
        <v>0</v>
      </c>
      <c r="O5150">
        <v>0</v>
      </c>
      <c r="P5150">
        <v>1</v>
      </c>
      <c r="Q5150">
        <v>0</v>
      </c>
      <c r="R5150" s="19">
        <f>BWscncns[[#This Row],[C fx]]*4+BWscncns[[#This Row],[C fg]]*2+BWscncns[[#This Row],[C fm]]</f>
        <v>1</v>
      </c>
      <c r="S5150">
        <v>139</v>
      </c>
      <c r="T5150">
        <v>262144</v>
      </c>
      <c r="U5150" s="13">
        <v>0.53024300000000002</v>
      </c>
      <c r="V5150" s="13">
        <v>1.885928</v>
      </c>
      <c r="W5150">
        <v>4765</v>
      </c>
      <c r="X5150">
        <v>95</v>
      </c>
      <c r="Z5150" s="10">
        <f>IF($N5150&lt;&gt;0,constants!$L$2,IF($O5150&lt;&gt;0,constants!$M$2,IF($P5150&lt;&gt;0,constants!$N$2,0)))</f>
        <v>1117.99</v>
      </c>
      <c r="AA5150" s="10">
        <f>IF($N5150&lt;&gt;0,constants!$L$2,IF($O5150&lt;&gt;0,constants!$M$2,IF($P5150&lt;&gt;0,constants!$P$2,0)))</f>
        <v>4051.45</v>
      </c>
      <c r="AB5150" s="11">
        <f>constants!$O$2</f>
        <v>4861.32</v>
      </c>
      <c r="AC5150" s="11">
        <f>VLOOKUP(BWscncns[[#This Row],[scanner]],[0]!ScnrAvgBW,2,FALSE)/1000</f>
        <v>2386.3111194805197</v>
      </c>
      <c r="AD5150" s="8">
        <f>(1+$F5150)*Z5150</f>
        <v>594.89979774507833</v>
      </c>
      <c r="AE5150" s="8">
        <f>(1+$F5150)*AA5150</f>
        <v>2155.8393058742004</v>
      </c>
      <c r="AF5150" s="8">
        <f>(1+$F5150)*AB5150</f>
        <v>2586.7836785428349</v>
      </c>
      <c r="AG5150" s="8">
        <f>(1+$F5150)*AC5150</f>
        <v>1269.7931129400017</v>
      </c>
      <c r="AH5150" s="8">
        <f>(1+$F5150)*$T5150/1000</f>
        <v>139.49088326379109</v>
      </c>
      <c r="AI5150" s="8">
        <f>(1+BWscncns[[#This Row],[pid_error]]*K_p)*BWscncns[[#This Row],[dbw]]/1000</f>
        <v>200.81744163189555</v>
      </c>
      <c r="AJ5150" s="13">
        <f>BWscncns[[#This Row],[Torflow prgrssv alt vote]]/VLOOKUP(BWscncns[[#This Row],[class]],AltBWtotl,2,FALSE)*100</f>
        <v>3.9606560468429981E-3</v>
      </c>
      <c r="AK5150">
        <f>IF(D5150=E5150,1,0)</f>
        <v>1</v>
      </c>
    </row>
    <row r="5151" spans="1:37">
      <c r="A5151" s="1" t="s">
        <v>63</v>
      </c>
      <c r="B5151" s="1" t="s">
        <v>49</v>
      </c>
      <c r="C5151">
        <v>65</v>
      </c>
      <c r="D5151">
        <v>1524982043</v>
      </c>
      <c r="E5151">
        <v>1524982043</v>
      </c>
      <c r="F5151" s="2">
        <v>-0.805274955583</v>
      </c>
      <c r="G5151" s="2">
        <v>-0.805274955583</v>
      </c>
      <c r="H5151">
        <v>65404</v>
      </c>
      <c r="I5151" s="2">
        <v>1.9542546488900001E-2</v>
      </c>
      <c r="J5151" s="2">
        <v>0</v>
      </c>
      <c r="K5151">
        <v>8</v>
      </c>
      <c r="L5151" s="1" t="s">
        <v>11917</v>
      </c>
      <c r="M5151" s="1" t="s">
        <v>49</v>
      </c>
      <c r="N5151">
        <v>1</v>
      </c>
      <c r="O5151">
        <v>0</v>
      </c>
      <c r="P5151">
        <v>0</v>
      </c>
      <c r="Q5151">
        <v>0</v>
      </c>
      <c r="R5151" s="19">
        <f>BWscncns[[#This Row],[C fx]]*4+BWscncns[[#This Row],[C fg]]*2+BWscncns[[#This Row],[C fm]]</f>
        <v>4</v>
      </c>
      <c r="S5151">
        <v>65</v>
      </c>
      <c r="T5151">
        <v>335879</v>
      </c>
      <c r="U5151" s="13">
        <v>0.193522</v>
      </c>
      <c r="V5151" s="13">
        <v>5.1673689999999999</v>
      </c>
      <c r="W5151">
        <v>5884</v>
      </c>
      <c r="X5151">
        <v>117</v>
      </c>
      <c r="Z5151" s="10">
        <f>IF($N5151&lt;&gt;0,constants!$L$2,IF($O5151&lt;&gt;0,constants!$M$2,IF($P5151&lt;&gt;0,constants!$N$2,0)))</f>
        <v>10125.48</v>
      </c>
      <c r="AA5151" s="10">
        <f>IF($N5151&lt;&gt;0,constants!$L$2,IF($O5151&lt;&gt;0,constants!$M$2,IF($P5151&lt;&gt;0,constants!$P$2,0)))</f>
        <v>10125.48</v>
      </c>
      <c r="AB5151" s="11">
        <f>constants!$O$2</f>
        <v>4861.32</v>
      </c>
      <c r="AC5151" s="11">
        <f>VLOOKUP(BWscncns[[#This Row],[scanner]],[0]!ScnrAvgBW,2,FALSE)/1000</f>
        <v>509.99709399477808</v>
      </c>
      <c r="AD5151" s="8">
        <f>(1+$F5151)*Z5151</f>
        <v>1971.684542743445</v>
      </c>
      <c r="AE5151" s="8">
        <f>(1+$F5151)*AA5151</f>
        <v>1971.684542743445</v>
      </c>
      <c r="AF5151" s="8">
        <f>(1+$F5151)*AB5151</f>
        <v>946.62075292525037</v>
      </c>
      <c r="AG5151" s="8">
        <f>(1+$F5151)*AC5151</f>
        <v>99.309206780674089</v>
      </c>
      <c r="AH5151" s="8">
        <f>(1+$F5151)*$T5151/1000</f>
        <v>65.404053193737539</v>
      </c>
      <c r="AI5151" s="8">
        <f>(1+BWscncns[[#This Row],[pid_error]]*K_p)*BWscncns[[#This Row],[dbw]]/1000</f>
        <v>200.64152659686877</v>
      </c>
      <c r="AJ5151" s="13">
        <f>BWscncns[[#This Row],[Torflow prgrssv alt vote]]/VLOOKUP(BWscncns[[#This Row],[class]],AltBWtotl,2,FALSE)*100</f>
        <v>1.7196471984954253E-3</v>
      </c>
      <c r="AK5151">
        <f>IF(D5151=E5151,1,0)</f>
        <v>1</v>
      </c>
    </row>
    <row r="5152" spans="1:37">
      <c r="A5152" s="1" t="s">
        <v>3696</v>
      </c>
      <c r="B5152" s="1" t="s">
        <v>3697</v>
      </c>
      <c r="C5152">
        <v>145</v>
      </c>
      <c r="D5152">
        <v>1525005297</v>
      </c>
      <c r="E5152">
        <v>1525005297</v>
      </c>
      <c r="F5152" s="2">
        <v>-0.43264654559600002</v>
      </c>
      <c r="G5152" s="2">
        <v>-0.43264654559600002</v>
      </c>
      <c r="H5152">
        <v>145242</v>
      </c>
      <c r="I5152" s="2">
        <v>-6.5824703791799999E-3</v>
      </c>
      <c r="J5152" s="2">
        <v>0</v>
      </c>
      <c r="K5152">
        <v>6</v>
      </c>
      <c r="L5152" s="1" t="s">
        <v>11672</v>
      </c>
      <c r="M5152" s="1" t="s">
        <v>3697</v>
      </c>
      <c r="N5152">
        <v>0</v>
      </c>
      <c r="O5152">
        <v>0</v>
      </c>
      <c r="P5152">
        <v>1</v>
      </c>
      <c r="Q5152">
        <v>0</v>
      </c>
      <c r="R5152" s="19">
        <f>BWscncns[[#This Row],[C fx]]*4+BWscncns[[#This Row],[C fg]]*2+BWscncns[[#This Row],[C fm]]</f>
        <v>1</v>
      </c>
      <c r="S5152">
        <v>147</v>
      </c>
      <c r="T5152">
        <v>256000</v>
      </c>
      <c r="U5152" s="13">
        <v>0.57421900000000003</v>
      </c>
      <c r="V5152" s="13">
        <v>1.7414970000000001</v>
      </c>
      <c r="W5152">
        <v>4619</v>
      </c>
      <c r="X5152">
        <v>92</v>
      </c>
      <c r="Z5152" s="10">
        <f>IF($N5152&lt;&gt;0,constants!$L$2,IF($O5152&lt;&gt;0,constants!$M$2,IF($P5152&lt;&gt;0,constants!$N$2,0)))</f>
        <v>1117.99</v>
      </c>
      <c r="AA5152" s="10">
        <f>IF($N5152&lt;&gt;0,constants!$L$2,IF($O5152&lt;&gt;0,constants!$M$2,IF($P5152&lt;&gt;0,constants!$P$2,0)))</f>
        <v>4051.45</v>
      </c>
      <c r="AB5152" s="11">
        <f>constants!$O$2</f>
        <v>4861.32</v>
      </c>
      <c r="AC5152" s="11">
        <f>VLOOKUP(BWscncns[[#This Row],[scanner]],[0]!ScnrAvgBW,2,FALSE)/1000</f>
        <v>2386.3111194805197</v>
      </c>
      <c r="AD5152" s="8">
        <f>(1+$F5152)*Z5152</f>
        <v>634.29548848912793</v>
      </c>
      <c r="AE5152" s="8">
        <f>(1+$F5152)*AA5152</f>
        <v>2298.6041528450855</v>
      </c>
      <c r="AF5152" s="8">
        <f>(1+$F5152)*AB5152</f>
        <v>2758.0866949632532</v>
      </c>
      <c r="AG5152" s="8">
        <f>(1+$F5152)*AC5152</f>
        <v>1353.8818569199491</v>
      </c>
      <c r="AH5152" s="8">
        <f>(1+$F5152)*$T5152/1000</f>
        <v>145.24248432742399</v>
      </c>
      <c r="AI5152" s="8">
        <f>(1+BWscncns[[#This Row],[pid_error]]*K_p)*BWscncns[[#This Row],[dbw]]/1000</f>
        <v>200.621242163712</v>
      </c>
      <c r="AJ5152" s="13">
        <f>BWscncns[[#This Row],[Torflow prgrssv alt vote]]/VLOOKUP(BWscncns[[#This Row],[class]],AltBWtotl,2,FALSE)*100</f>
        <v>3.9567864695605982E-3</v>
      </c>
      <c r="AK5152">
        <f>IF(D5152=E5152,1,0)</f>
        <v>1</v>
      </c>
    </row>
    <row r="5153" spans="1:37">
      <c r="A5153" s="1" t="s">
        <v>963</v>
      </c>
      <c r="B5153" s="1" t="s">
        <v>964</v>
      </c>
      <c r="C5153">
        <v>144</v>
      </c>
      <c r="D5153">
        <v>1524991829</v>
      </c>
      <c r="E5153">
        <v>1524991829</v>
      </c>
      <c r="F5153" s="2">
        <v>-0.43679699637000002</v>
      </c>
      <c r="G5153" s="2">
        <v>-0.43679699637000002</v>
      </c>
      <c r="H5153">
        <v>144179</v>
      </c>
      <c r="I5153" s="2">
        <v>8.79072083196E-2</v>
      </c>
      <c r="J5153" s="2">
        <v>0.2</v>
      </c>
      <c r="K5153">
        <v>7</v>
      </c>
      <c r="L5153" s="1" t="s">
        <v>11744</v>
      </c>
      <c r="M5153" s="1" t="s">
        <v>964</v>
      </c>
      <c r="N5153">
        <v>0</v>
      </c>
      <c r="O5153">
        <v>0</v>
      </c>
      <c r="P5153">
        <v>1</v>
      </c>
      <c r="Q5153">
        <v>0</v>
      </c>
      <c r="R5153" s="19">
        <f>BWscncns[[#This Row],[C fx]]*4+BWscncns[[#This Row],[C fg]]*2+BWscncns[[#This Row],[C fm]]</f>
        <v>1</v>
      </c>
      <c r="S5153">
        <v>88</v>
      </c>
      <c r="T5153">
        <v>256000</v>
      </c>
      <c r="U5153" s="13">
        <v>0.34375</v>
      </c>
      <c r="V5153" s="13">
        <v>2.9090910000000001</v>
      </c>
      <c r="W5153">
        <v>5339</v>
      </c>
      <c r="X5153">
        <v>106</v>
      </c>
      <c r="Z5153" s="10">
        <f>IF($N5153&lt;&gt;0,constants!$L$2,IF($O5153&lt;&gt;0,constants!$M$2,IF($P5153&lt;&gt;0,constants!$N$2,0)))</f>
        <v>1117.99</v>
      </c>
      <c r="AA5153" s="10">
        <f>IF($N5153&lt;&gt;0,constants!$L$2,IF($O5153&lt;&gt;0,constants!$M$2,IF($P5153&lt;&gt;0,constants!$P$2,0)))</f>
        <v>4051.45</v>
      </c>
      <c r="AB5153" s="11">
        <f>constants!$O$2</f>
        <v>4861.32</v>
      </c>
      <c r="AC5153" s="11">
        <f>VLOOKUP(BWscncns[[#This Row],[scanner]],[0]!ScnrAvgBW,2,FALSE)/1000</f>
        <v>885.64026081730776</v>
      </c>
      <c r="AD5153" s="8">
        <f>(1+$F5153)*Z5153</f>
        <v>629.65532602830365</v>
      </c>
      <c r="AE5153" s="8">
        <f>(1+$F5153)*AA5153</f>
        <v>2281.7888090567635</v>
      </c>
      <c r="AF5153" s="8">
        <f>(1+$F5153)*AB5153</f>
        <v>2737.9100256065913</v>
      </c>
      <c r="AG5153" s="8">
        <f>(1+$F5153)*AC5153</f>
        <v>498.79525502796429</v>
      </c>
      <c r="AH5153" s="8">
        <f>(1+$F5153)*$T5153/1000</f>
        <v>144.17996892927999</v>
      </c>
      <c r="AI5153" s="8">
        <f>(1+BWscncns[[#This Row],[pid_error]]*K_p)*BWscncns[[#This Row],[dbw]]/1000</f>
        <v>200.08998446464</v>
      </c>
      <c r="AJ5153" s="13">
        <f>BWscncns[[#This Row],[Torflow prgrssv alt vote]]/VLOOKUP(BWscncns[[#This Row],[class]],AltBWtotl,2,FALSE)*100</f>
        <v>3.9463086495009321E-3</v>
      </c>
      <c r="AK5153">
        <f>IF(D5153=E5153,1,0)</f>
        <v>1</v>
      </c>
    </row>
    <row r="5154" spans="1:37">
      <c r="A5154" s="1" t="s">
        <v>11186</v>
      </c>
      <c r="B5154" s="1" t="s">
        <v>11187</v>
      </c>
      <c r="C5154">
        <v>149</v>
      </c>
      <c r="D5154">
        <v>1525005297</v>
      </c>
      <c r="E5154">
        <v>1525005297</v>
      </c>
      <c r="F5154" s="2">
        <v>-0.40671401897499998</v>
      </c>
      <c r="G5154" s="2">
        <v>-0.40671401897499998</v>
      </c>
      <c r="H5154">
        <v>148843</v>
      </c>
      <c r="I5154" s="2">
        <v>0.12300934105</v>
      </c>
      <c r="J5154" s="2">
        <v>0</v>
      </c>
      <c r="K5154">
        <v>6</v>
      </c>
      <c r="L5154" s="1" t="s">
        <v>11672</v>
      </c>
      <c r="M5154" s="1" t="s">
        <v>11187</v>
      </c>
      <c r="N5154">
        <v>0</v>
      </c>
      <c r="O5154">
        <v>0</v>
      </c>
      <c r="P5154">
        <v>1</v>
      </c>
      <c r="Q5154">
        <v>0</v>
      </c>
      <c r="R5154" s="19">
        <f>BWscncns[[#This Row],[C fx]]*4+BWscncns[[#This Row],[C fg]]*2+BWscncns[[#This Row],[C fm]]</f>
        <v>1</v>
      </c>
      <c r="S5154">
        <v>144</v>
      </c>
      <c r="T5154">
        <v>250880</v>
      </c>
      <c r="U5154" s="13">
        <v>0.57398000000000005</v>
      </c>
      <c r="V5154" s="13">
        <v>1.7422219999999999</v>
      </c>
      <c r="W5154">
        <v>4620</v>
      </c>
      <c r="X5154">
        <v>92</v>
      </c>
      <c r="Z5154" s="10">
        <f>IF($N5154&lt;&gt;0,constants!$L$2,IF($O5154&lt;&gt;0,constants!$M$2,IF($P5154&lt;&gt;0,constants!$N$2,0)))</f>
        <v>1117.99</v>
      </c>
      <c r="AA5154" s="10">
        <f>IF($N5154&lt;&gt;0,constants!$L$2,IF($O5154&lt;&gt;0,constants!$M$2,IF($P5154&lt;&gt;0,constants!$P$2,0)))</f>
        <v>4051.45</v>
      </c>
      <c r="AB5154" s="11">
        <f>constants!$O$2</f>
        <v>4861.32</v>
      </c>
      <c r="AC5154" s="11">
        <f>VLOOKUP(BWscncns[[#This Row],[scanner]],[0]!ScnrAvgBW,2,FALSE)/1000</f>
        <v>2386.3111194805197</v>
      </c>
      <c r="AD5154" s="8">
        <f>(1+$F5154)*Z5154</f>
        <v>663.28779392613967</v>
      </c>
      <c r="AE5154" s="8">
        <f>(1+$F5154)*AA5154</f>
        <v>2403.6684878237361</v>
      </c>
      <c r="AF5154" s="8">
        <f>(1+$F5154)*AB5154</f>
        <v>2884.1530052764529</v>
      </c>
      <c r="AG5154" s="8">
        <f>(1+$F5154)*AC5154</f>
        <v>1415.7649335518661</v>
      </c>
      <c r="AH5154" s="8">
        <f>(1+$F5154)*$T5154/1000</f>
        <v>148.84358691955197</v>
      </c>
      <c r="AI5154" s="8">
        <f>(1+BWscncns[[#This Row],[pid_error]]*K_p)*BWscncns[[#This Row],[dbw]]/1000</f>
        <v>199.86179345977601</v>
      </c>
      <c r="AJ5154" s="13">
        <f>BWscncns[[#This Row],[Torflow prgrssv alt vote]]/VLOOKUP(BWscncns[[#This Row],[class]],AltBWtotl,2,FALSE)*100</f>
        <v>3.9418081137112849E-3</v>
      </c>
      <c r="AK5154">
        <f>IF(D5154=E5154,1,0)</f>
        <v>1</v>
      </c>
    </row>
    <row r="5155" spans="1:37">
      <c r="A5155" s="1" t="s">
        <v>7290</v>
      </c>
      <c r="B5155" s="1" t="s">
        <v>7291</v>
      </c>
      <c r="C5155">
        <v>109</v>
      </c>
      <c r="D5155">
        <v>1524973472</v>
      </c>
      <c r="E5155">
        <v>1524973472</v>
      </c>
      <c r="F5155" s="2">
        <v>-0.62383340323199998</v>
      </c>
      <c r="G5155" s="2">
        <v>-0.62383340323199998</v>
      </c>
      <c r="H5155">
        <v>108976</v>
      </c>
      <c r="I5155" s="2">
        <v>-2.4629894539999999E-2</v>
      </c>
      <c r="J5155" s="2">
        <v>0</v>
      </c>
      <c r="K5155">
        <v>7</v>
      </c>
      <c r="L5155" s="1" t="s">
        <v>11732</v>
      </c>
      <c r="M5155" s="1" t="s">
        <v>7291</v>
      </c>
      <c r="N5155">
        <v>0</v>
      </c>
      <c r="O5155">
        <v>0</v>
      </c>
      <c r="P5155">
        <v>1</v>
      </c>
      <c r="Q5155">
        <v>0</v>
      </c>
      <c r="R5155" s="19">
        <f>BWscncns[[#This Row],[C fx]]*4+BWscncns[[#This Row],[C fg]]*2+BWscncns[[#This Row],[C fm]]</f>
        <v>1</v>
      </c>
      <c r="S5155">
        <v>114</v>
      </c>
      <c r="T5155">
        <v>289702</v>
      </c>
      <c r="U5155" s="13">
        <v>0.39350800000000002</v>
      </c>
      <c r="V5155" s="13">
        <v>2.5412460000000001</v>
      </c>
      <c r="W5155">
        <v>5200</v>
      </c>
      <c r="X5155">
        <v>104</v>
      </c>
      <c r="Z5155" s="10">
        <f>IF($N5155&lt;&gt;0,constants!$L$2,IF($O5155&lt;&gt;0,constants!$M$2,IF($P5155&lt;&gt;0,constants!$N$2,0)))</f>
        <v>1117.99</v>
      </c>
      <c r="AA5155" s="10">
        <f>IF($N5155&lt;&gt;0,constants!$L$2,IF($O5155&lt;&gt;0,constants!$M$2,IF($P5155&lt;&gt;0,constants!$P$2,0)))</f>
        <v>4051.45</v>
      </c>
      <c r="AB5155" s="11">
        <f>constants!$O$2</f>
        <v>4861.32</v>
      </c>
      <c r="AC5155" s="11">
        <f>VLOOKUP(BWscncns[[#This Row],[scanner]],[0]!ScnrAvgBW,2,FALSE)/1000</f>
        <v>885.64026081730776</v>
      </c>
      <c r="AD5155" s="8">
        <f>(1+$F5155)*Z5155</f>
        <v>420.55049352065635</v>
      </c>
      <c r="AE5155" s="8">
        <f>(1+$F5155)*AA5155</f>
        <v>1524.0201584757135</v>
      </c>
      <c r="AF5155" s="8">
        <f>(1+$F5155)*AB5155</f>
        <v>1828.6662002002138</v>
      </c>
      <c r="AG5155" s="8">
        <f>(1+$F5155)*AC5155</f>
        <v>333.1482828723706</v>
      </c>
      <c r="AH5155" s="8">
        <f>(1+$F5155)*$T5155/1000</f>
        <v>108.97621541688315</v>
      </c>
      <c r="AI5155" s="8">
        <f>(1+BWscncns[[#This Row],[pid_error]]*K_p)*BWscncns[[#This Row],[dbw]]/1000</f>
        <v>199.33910770844156</v>
      </c>
      <c r="AJ5155" s="13">
        <f>BWscncns[[#This Row],[Torflow prgrssv alt vote]]/VLOOKUP(BWscncns[[#This Row],[class]],AltBWtotl,2,FALSE)*100</f>
        <v>3.931499355344488E-3</v>
      </c>
      <c r="AK5155">
        <f>IF(D5155=E5155,1,0)</f>
        <v>1</v>
      </c>
    </row>
    <row r="5156" spans="1:37">
      <c r="A5156" s="1" t="s">
        <v>9502</v>
      </c>
      <c r="B5156" s="1" t="s">
        <v>9503</v>
      </c>
      <c r="C5156">
        <v>143</v>
      </c>
      <c r="D5156">
        <v>1524959635</v>
      </c>
      <c r="E5156">
        <v>1524959635</v>
      </c>
      <c r="F5156" s="2">
        <v>-0.44313263796000002</v>
      </c>
      <c r="G5156" s="2">
        <v>-0.44313263796000002</v>
      </c>
      <c r="H5156">
        <v>142558</v>
      </c>
      <c r="I5156" s="2">
        <v>1.8660007441899999E-2</v>
      </c>
      <c r="J5156" s="2">
        <v>0</v>
      </c>
      <c r="K5156">
        <v>6</v>
      </c>
      <c r="L5156" s="1" t="s">
        <v>11603</v>
      </c>
      <c r="M5156" s="1" t="s">
        <v>9503</v>
      </c>
      <c r="N5156">
        <v>0</v>
      </c>
      <c r="O5156">
        <v>0</v>
      </c>
      <c r="P5156">
        <v>1</v>
      </c>
      <c r="Q5156">
        <v>0</v>
      </c>
      <c r="R5156" s="19">
        <f>BWscncns[[#This Row],[C fx]]*4+BWscncns[[#This Row],[C fg]]*2+BWscncns[[#This Row],[C fm]]</f>
        <v>1</v>
      </c>
      <c r="S5156">
        <v>133</v>
      </c>
      <c r="T5156">
        <v>256000</v>
      </c>
      <c r="U5156" s="13">
        <v>0.51953099999999997</v>
      </c>
      <c r="V5156" s="13">
        <v>1.924812</v>
      </c>
      <c r="W5156">
        <v>4798</v>
      </c>
      <c r="X5156">
        <v>95</v>
      </c>
      <c r="Z5156" s="10">
        <f>IF($N5156&lt;&gt;0,constants!$L$2,IF($O5156&lt;&gt;0,constants!$M$2,IF($P5156&lt;&gt;0,constants!$N$2,0)))</f>
        <v>1117.99</v>
      </c>
      <c r="AA5156" s="10">
        <f>IF($N5156&lt;&gt;0,constants!$L$2,IF($O5156&lt;&gt;0,constants!$M$2,IF($P5156&lt;&gt;0,constants!$P$2,0)))</f>
        <v>4051.45</v>
      </c>
      <c r="AB5156" s="11">
        <f>constants!$O$2</f>
        <v>4861.32</v>
      </c>
      <c r="AC5156" s="11">
        <f>VLOOKUP(BWscncns[[#This Row],[scanner]],[0]!ScnrAvgBW,2,FALSE)/1000</f>
        <v>2386.3111194805197</v>
      </c>
      <c r="AD5156" s="8">
        <f>(1+$F5156)*Z5156</f>
        <v>622.57214208709956</v>
      </c>
      <c r="AE5156" s="8">
        <f>(1+$F5156)*AA5156</f>
        <v>2256.1202739369578</v>
      </c>
      <c r="AF5156" s="8">
        <f>(1+$F5156)*AB5156</f>
        <v>2707.1104444322928</v>
      </c>
      <c r="AG5156" s="8">
        <f>(1+$F5156)*AC5156</f>
        <v>1328.8587781118363</v>
      </c>
      <c r="AH5156" s="8">
        <f>(1+$F5156)*$T5156/1000</f>
        <v>142.55804468223999</v>
      </c>
      <c r="AI5156" s="8">
        <f>(1+BWscncns[[#This Row],[pid_error]]*K_p)*BWscncns[[#This Row],[dbw]]/1000</f>
        <v>199.27902234112</v>
      </c>
      <c r="AJ5156" s="13">
        <f>BWscncns[[#This Row],[Torflow prgrssv alt vote]]/VLOOKUP(BWscncns[[#This Row],[class]],AltBWtotl,2,FALSE)*100</f>
        <v>3.9303143114983209E-3</v>
      </c>
      <c r="AK5156">
        <f>IF(D5156=E5156,1,0)</f>
        <v>1</v>
      </c>
    </row>
    <row r="5157" spans="1:37">
      <c r="A5157" s="1" t="s">
        <v>5421</v>
      </c>
      <c r="B5157" s="1" t="s">
        <v>5422</v>
      </c>
      <c r="C5157">
        <v>142</v>
      </c>
      <c r="D5157">
        <v>1524944998</v>
      </c>
      <c r="E5157">
        <v>1524944998</v>
      </c>
      <c r="F5157" s="2">
        <v>-0.44492588986300002</v>
      </c>
      <c r="G5157" s="2">
        <v>-0.44492588986300002</v>
      </c>
      <c r="H5157">
        <v>142098</v>
      </c>
      <c r="I5157" s="2">
        <v>-4.8296502597099999E-2</v>
      </c>
      <c r="J5157" s="2">
        <v>0</v>
      </c>
      <c r="K5157">
        <v>6</v>
      </c>
      <c r="L5157" s="1" t="s">
        <v>11776</v>
      </c>
      <c r="M5157" s="1" t="s">
        <v>5422</v>
      </c>
      <c r="N5157">
        <v>0</v>
      </c>
      <c r="O5157">
        <v>0</v>
      </c>
      <c r="P5157">
        <v>1</v>
      </c>
      <c r="Q5157">
        <v>0</v>
      </c>
      <c r="R5157" s="19">
        <f>BWscncns[[#This Row],[C fx]]*4+BWscncns[[#This Row],[C fg]]*2+BWscncns[[#This Row],[C fm]]</f>
        <v>1</v>
      </c>
      <c r="S5157">
        <v>146</v>
      </c>
      <c r="T5157">
        <v>256000</v>
      </c>
      <c r="U5157" s="13">
        <v>0.57031200000000004</v>
      </c>
      <c r="V5157" s="13">
        <v>1.753425</v>
      </c>
      <c r="W5157">
        <v>4630</v>
      </c>
      <c r="X5157">
        <v>92</v>
      </c>
      <c r="Z5157" s="10">
        <f>IF($N5157&lt;&gt;0,constants!$L$2,IF($O5157&lt;&gt;0,constants!$M$2,IF($P5157&lt;&gt;0,constants!$N$2,0)))</f>
        <v>1117.99</v>
      </c>
      <c r="AA5157" s="10">
        <f>IF($N5157&lt;&gt;0,constants!$L$2,IF($O5157&lt;&gt;0,constants!$M$2,IF($P5157&lt;&gt;0,constants!$P$2,0)))</f>
        <v>4051.45</v>
      </c>
      <c r="AB5157" s="11">
        <f>constants!$O$2</f>
        <v>4861.32</v>
      </c>
      <c r="AC5157" s="11">
        <f>VLOOKUP(BWscncns[[#This Row],[scanner]],[0]!ScnrAvgBW,2,FALSE)/1000</f>
        <v>2386.3111194805197</v>
      </c>
      <c r="AD5157" s="8">
        <f>(1+$F5157)*Z5157</f>
        <v>620.56730439206467</v>
      </c>
      <c r="AE5157" s="8">
        <f>(1+$F5157)*AA5157</f>
        <v>2248.8550035145486</v>
      </c>
      <c r="AF5157" s="8">
        <f>(1+$F5157)*AB5157</f>
        <v>2698.3928730912007</v>
      </c>
      <c r="AG5157" s="8">
        <f>(1+$F5157)*AC5157</f>
        <v>1324.5795211556779</v>
      </c>
      <c r="AH5157" s="8">
        <f>(1+$F5157)*$T5157/1000</f>
        <v>142.09897219507201</v>
      </c>
      <c r="AI5157" s="8">
        <f>(1+BWscncns[[#This Row],[pid_error]]*K_p)*BWscncns[[#This Row],[dbw]]/1000</f>
        <v>199.049486097536</v>
      </c>
      <c r="AJ5157" s="13">
        <f>BWscncns[[#This Row],[Torflow prgrssv alt vote]]/VLOOKUP(BWscncns[[#This Row],[class]],AltBWtotl,2,FALSE)*100</f>
        <v>3.9257872440098948E-3</v>
      </c>
      <c r="AK5157">
        <f>IF(D5157=E5157,1,0)</f>
        <v>1</v>
      </c>
    </row>
    <row r="5158" spans="1:37">
      <c r="A5158" s="1" t="s">
        <v>2442</v>
      </c>
      <c r="B5158" s="1" t="s">
        <v>2443</v>
      </c>
      <c r="C5158">
        <v>142</v>
      </c>
      <c r="D5158">
        <v>1525005297</v>
      </c>
      <c r="E5158">
        <v>1525005297</v>
      </c>
      <c r="F5158" s="2">
        <v>-0.445091718144</v>
      </c>
      <c r="G5158" s="2">
        <v>-0.445091718144</v>
      </c>
      <c r="H5158">
        <v>142056</v>
      </c>
      <c r="I5158" s="2">
        <v>-5.44280346964E-2</v>
      </c>
      <c r="J5158" s="2">
        <v>0</v>
      </c>
      <c r="K5158">
        <v>6</v>
      </c>
      <c r="L5158" s="1" t="s">
        <v>11672</v>
      </c>
      <c r="M5158" s="1" t="s">
        <v>2443</v>
      </c>
      <c r="N5158">
        <v>0</v>
      </c>
      <c r="O5158">
        <v>0</v>
      </c>
      <c r="P5158">
        <v>1</v>
      </c>
      <c r="Q5158">
        <v>0</v>
      </c>
      <c r="R5158" s="19">
        <f>BWscncns[[#This Row],[C fx]]*4+BWscncns[[#This Row],[C fg]]*2+BWscncns[[#This Row],[C fm]]</f>
        <v>1</v>
      </c>
      <c r="S5158">
        <v>148</v>
      </c>
      <c r="T5158">
        <v>256000</v>
      </c>
      <c r="U5158" s="13">
        <v>0.578125</v>
      </c>
      <c r="V5158" s="13">
        <v>1.72973</v>
      </c>
      <c r="W5158">
        <v>4606</v>
      </c>
      <c r="X5158">
        <v>92</v>
      </c>
      <c r="Z5158" s="10">
        <f>IF($N5158&lt;&gt;0,constants!$L$2,IF($O5158&lt;&gt;0,constants!$M$2,IF($P5158&lt;&gt;0,constants!$N$2,0)))</f>
        <v>1117.99</v>
      </c>
      <c r="AA5158" s="10">
        <f>IF($N5158&lt;&gt;0,constants!$L$2,IF($O5158&lt;&gt;0,constants!$M$2,IF($P5158&lt;&gt;0,constants!$P$2,0)))</f>
        <v>4051.45</v>
      </c>
      <c r="AB5158" s="11">
        <f>constants!$O$2</f>
        <v>4861.32</v>
      </c>
      <c r="AC5158" s="11">
        <f>VLOOKUP(BWscncns[[#This Row],[scanner]],[0]!ScnrAvgBW,2,FALSE)/1000</f>
        <v>2386.3111194805197</v>
      </c>
      <c r="AD5158" s="8">
        <f>(1+$F5158)*Z5158</f>
        <v>620.38191003218947</v>
      </c>
      <c r="AE5158" s="8">
        <f>(1+$F5158)*AA5158</f>
        <v>2248.1831585254913</v>
      </c>
      <c r="AF5158" s="8">
        <f>(1+$F5158)*AB5158</f>
        <v>2697.5867287522101</v>
      </c>
      <c r="AG5158" s="8">
        <f>(1+$F5158)*AC5158</f>
        <v>1324.1838032848032</v>
      </c>
      <c r="AH5158" s="8">
        <f>(1+$F5158)*$T5158/1000</f>
        <v>142.05652015513601</v>
      </c>
      <c r="AI5158" s="8">
        <f>(1+BWscncns[[#This Row],[pid_error]]*K_p)*BWscncns[[#This Row],[dbw]]/1000</f>
        <v>199.02826007756801</v>
      </c>
      <c r="AJ5158" s="13">
        <f>BWscncns[[#This Row],[Torflow prgrssv alt vote]]/VLOOKUP(BWscncns[[#This Row],[class]],AltBWtotl,2,FALSE)*100</f>
        <v>3.9253686102316068E-3</v>
      </c>
      <c r="AK5158">
        <f>IF(D5158=E5158,1,0)</f>
        <v>1</v>
      </c>
    </row>
    <row r="5159" spans="1:37">
      <c r="A5159" s="1" t="s">
        <v>11103</v>
      </c>
      <c r="B5159" s="1" t="s">
        <v>49</v>
      </c>
      <c r="C5159">
        <v>136</v>
      </c>
      <c r="D5159">
        <v>1524991634</v>
      </c>
      <c r="E5159">
        <v>1524991634</v>
      </c>
      <c r="F5159" s="2">
        <v>-0.48202780399900003</v>
      </c>
      <c r="G5159" s="2">
        <v>-0.48202780399900003</v>
      </c>
      <c r="H5159">
        <v>135783</v>
      </c>
      <c r="I5159" s="2">
        <v>-0.13053589093699999</v>
      </c>
      <c r="J5159" s="2">
        <v>0</v>
      </c>
      <c r="K5159">
        <v>6</v>
      </c>
      <c r="L5159" s="1" t="s">
        <v>11585</v>
      </c>
      <c r="M5159" s="1" t="s">
        <v>49</v>
      </c>
      <c r="N5159">
        <v>0</v>
      </c>
      <c r="O5159">
        <v>0</v>
      </c>
      <c r="P5159">
        <v>1</v>
      </c>
      <c r="Q5159">
        <v>0</v>
      </c>
      <c r="R5159" s="19">
        <f>BWscncns[[#This Row],[C fx]]*4+BWscncns[[#This Row],[C fg]]*2+BWscncns[[#This Row],[C fm]]</f>
        <v>1</v>
      </c>
      <c r="S5159">
        <v>142</v>
      </c>
      <c r="T5159">
        <v>262144</v>
      </c>
      <c r="U5159" s="13">
        <v>0.54168700000000003</v>
      </c>
      <c r="V5159" s="13">
        <v>1.846085</v>
      </c>
      <c r="W5159">
        <v>4726</v>
      </c>
      <c r="X5159">
        <v>94</v>
      </c>
      <c r="Z5159" s="10">
        <f>IF($N5159&lt;&gt;0,constants!$L$2,IF($O5159&lt;&gt;0,constants!$M$2,IF($P5159&lt;&gt;0,constants!$N$2,0)))</f>
        <v>1117.99</v>
      </c>
      <c r="AA5159" s="10">
        <f>IF($N5159&lt;&gt;0,constants!$L$2,IF($O5159&lt;&gt;0,constants!$M$2,IF($P5159&lt;&gt;0,constants!$P$2,0)))</f>
        <v>4051.45</v>
      </c>
      <c r="AB5159" s="11">
        <f>constants!$O$2</f>
        <v>4861.32</v>
      </c>
      <c r="AC5159" s="11">
        <f>VLOOKUP(BWscncns[[#This Row],[scanner]],[0]!ScnrAvgBW,2,FALSE)/1000</f>
        <v>2386.3111194805197</v>
      </c>
      <c r="AD5159" s="8">
        <f>(1+$F5159)*Z5159</f>
        <v>579.08773540715799</v>
      </c>
      <c r="AE5159" s="8">
        <f>(1+$F5159)*AA5159</f>
        <v>2098.5384534882514</v>
      </c>
      <c r="AF5159" s="8">
        <f>(1+$F5159)*AB5159</f>
        <v>2518.0285958635809</v>
      </c>
      <c r="AG5159" s="8">
        <f>(1+$F5159)*AC5159</f>
        <v>1236.0428108989295</v>
      </c>
      <c r="AH5159" s="8">
        <f>(1+$F5159)*$T5159/1000</f>
        <v>135.78330334848613</v>
      </c>
      <c r="AI5159" s="8">
        <f>(1+BWscncns[[#This Row],[pid_error]]*K_p)*BWscncns[[#This Row],[dbw]]/1000</f>
        <v>198.96365167424307</v>
      </c>
      <c r="AJ5159" s="13">
        <f>BWscncns[[#This Row],[Torflow prgrssv alt vote]]/VLOOKUP(BWscncns[[#This Row],[class]],AltBWtotl,2,FALSE)*100</f>
        <v>3.9240943600408551E-3</v>
      </c>
      <c r="AK5159">
        <f>IF(D5159=E5159,1,0)</f>
        <v>1</v>
      </c>
    </row>
    <row r="5160" spans="1:37">
      <c r="A5160" s="1" t="s">
        <v>6258</v>
      </c>
      <c r="B5160" s="1" t="s">
        <v>6259</v>
      </c>
      <c r="C5160">
        <v>142</v>
      </c>
      <c r="D5160">
        <v>1525005297</v>
      </c>
      <c r="E5160">
        <v>1525005297</v>
      </c>
      <c r="F5160" s="2">
        <v>-0.44621778257200001</v>
      </c>
      <c r="G5160" s="2">
        <v>-0.44621778257200001</v>
      </c>
      <c r="H5160">
        <v>141768</v>
      </c>
      <c r="I5160" s="2">
        <v>-2.42079947043E-2</v>
      </c>
      <c r="J5160" s="2">
        <v>0</v>
      </c>
      <c r="K5160">
        <v>6</v>
      </c>
      <c r="L5160" s="1" t="s">
        <v>11672</v>
      </c>
      <c r="M5160" s="1" t="s">
        <v>6259</v>
      </c>
      <c r="N5160">
        <v>0</v>
      </c>
      <c r="O5160">
        <v>0</v>
      </c>
      <c r="P5160">
        <v>1</v>
      </c>
      <c r="Q5160">
        <v>0</v>
      </c>
      <c r="R5160" s="19">
        <f>BWscncns[[#This Row],[C fx]]*4+BWscncns[[#This Row],[C fg]]*2+BWscncns[[#This Row],[C fm]]</f>
        <v>1</v>
      </c>
      <c r="S5160">
        <v>148</v>
      </c>
      <c r="T5160">
        <v>256000</v>
      </c>
      <c r="U5160" s="13">
        <v>0.578125</v>
      </c>
      <c r="V5160" s="13">
        <v>1.72973</v>
      </c>
      <c r="W5160">
        <v>4604</v>
      </c>
      <c r="X5160">
        <v>92</v>
      </c>
      <c r="Z5160" s="10">
        <f>IF($N5160&lt;&gt;0,constants!$L$2,IF($O5160&lt;&gt;0,constants!$M$2,IF($P5160&lt;&gt;0,constants!$N$2,0)))</f>
        <v>1117.99</v>
      </c>
      <c r="AA5160" s="10">
        <f>IF($N5160&lt;&gt;0,constants!$L$2,IF($O5160&lt;&gt;0,constants!$M$2,IF($P5160&lt;&gt;0,constants!$P$2,0)))</f>
        <v>4051.45</v>
      </c>
      <c r="AB5160" s="11">
        <f>constants!$O$2</f>
        <v>4861.32</v>
      </c>
      <c r="AC5160" s="11">
        <f>VLOOKUP(BWscncns[[#This Row],[scanner]],[0]!ScnrAvgBW,2,FALSE)/1000</f>
        <v>2386.3111194805197</v>
      </c>
      <c r="AD5160" s="8">
        <f>(1+$F5160)*Z5160</f>
        <v>619.12298126232974</v>
      </c>
      <c r="AE5160" s="8">
        <f>(1+$F5160)*AA5160</f>
        <v>2243.6209647986707</v>
      </c>
      <c r="AF5160" s="8">
        <f>(1+$F5160)*AB5160</f>
        <v>2692.1125692270848</v>
      </c>
      <c r="AG5160" s="8">
        <f>(1+$F5160)*AC5160</f>
        <v>1321.4966632190153</v>
      </c>
      <c r="AH5160" s="8">
        <f>(1+$F5160)*$T5160/1000</f>
        <v>141.76824766156801</v>
      </c>
      <c r="AI5160" s="8">
        <f>(1+BWscncns[[#This Row],[pid_error]]*K_p)*BWscncns[[#This Row],[dbw]]/1000</f>
        <v>198.88412383078401</v>
      </c>
      <c r="AJ5160" s="13">
        <f>BWscncns[[#This Row],[Torflow prgrssv alt vote]]/VLOOKUP(BWscncns[[#This Row],[class]],AltBWtotl,2,FALSE)*100</f>
        <v>3.9225258586620456E-3</v>
      </c>
      <c r="AK5160">
        <f>IF(D5160=E5160,1,0)</f>
        <v>1</v>
      </c>
    </row>
    <row r="5161" spans="1:37">
      <c r="A5161" s="1" t="s">
        <v>6546</v>
      </c>
      <c r="B5161" s="1" t="s">
        <v>6547</v>
      </c>
      <c r="C5161">
        <v>135</v>
      </c>
      <c r="D5161">
        <v>1524961570</v>
      </c>
      <c r="E5161">
        <v>1524961570</v>
      </c>
      <c r="F5161" s="2">
        <v>-0.48312843382499998</v>
      </c>
      <c r="G5161" s="2">
        <v>-0.48312843382499998</v>
      </c>
      <c r="H5161">
        <v>135494</v>
      </c>
      <c r="I5161" s="2">
        <v>-4.7378650209100003E-2</v>
      </c>
      <c r="J5161" s="2">
        <v>0</v>
      </c>
      <c r="K5161">
        <v>6</v>
      </c>
      <c r="L5161" s="1" t="s">
        <v>11854</v>
      </c>
      <c r="M5161" s="1" t="s">
        <v>6547</v>
      </c>
      <c r="N5161">
        <v>0</v>
      </c>
      <c r="O5161">
        <v>0</v>
      </c>
      <c r="P5161">
        <v>1</v>
      </c>
      <c r="Q5161">
        <v>0</v>
      </c>
      <c r="R5161" s="19">
        <f>BWscncns[[#This Row],[C fx]]*4+BWscncns[[#This Row],[C fg]]*2+BWscncns[[#This Row],[C fm]]</f>
        <v>1</v>
      </c>
      <c r="S5161">
        <v>135</v>
      </c>
      <c r="T5161">
        <v>262144</v>
      </c>
      <c r="U5161" s="13">
        <v>0.514984</v>
      </c>
      <c r="V5161" s="13">
        <v>1.9418070000000001</v>
      </c>
      <c r="W5161">
        <v>4814</v>
      </c>
      <c r="X5161">
        <v>96</v>
      </c>
      <c r="Z5161" s="10">
        <f>IF($N5161&lt;&gt;0,constants!$L$2,IF($O5161&lt;&gt;0,constants!$M$2,IF($P5161&lt;&gt;0,constants!$N$2,0)))</f>
        <v>1117.99</v>
      </c>
      <c r="AA5161" s="10">
        <f>IF($N5161&lt;&gt;0,constants!$L$2,IF($O5161&lt;&gt;0,constants!$M$2,IF($P5161&lt;&gt;0,constants!$P$2,0)))</f>
        <v>4051.45</v>
      </c>
      <c r="AB5161" s="11">
        <f>constants!$O$2</f>
        <v>4861.32</v>
      </c>
      <c r="AC5161" s="11">
        <f>VLOOKUP(BWscncns[[#This Row],[scanner]],[0]!ScnrAvgBW,2,FALSE)/1000</f>
        <v>2386.3111194805197</v>
      </c>
      <c r="AD5161" s="8">
        <f>(1+$F5161)*Z5161</f>
        <v>577.85724226798834</v>
      </c>
      <c r="AE5161" s="8">
        <f>(1+$F5161)*AA5161</f>
        <v>2094.079306779704</v>
      </c>
      <c r="AF5161" s="8">
        <f>(1+$F5161)*AB5161</f>
        <v>2512.6780820778513</v>
      </c>
      <c r="AG5161" s="8">
        <f>(1+$F5161)*AC5161</f>
        <v>1233.416365706714</v>
      </c>
      <c r="AH5161" s="8">
        <f>(1+$F5161)*$T5161/1000</f>
        <v>135.49477984337921</v>
      </c>
      <c r="AI5161" s="8">
        <f>(1+BWscncns[[#This Row],[pid_error]]*K_p)*BWscncns[[#This Row],[dbw]]/1000</f>
        <v>198.81938992168961</v>
      </c>
      <c r="AJ5161" s="13">
        <f>BWscncns[[#This Row],[Torflow prgrssv alt vote]]/VLOOKUP(BWscncns[[#This Row],[class]],AltBWtotl,2,FALSE)*100</f>
        <v>3.9212491331624723E-3</v>
      </c>
      <c r="AK5161">
        <f>IF(D5161=E5161,1,0)</f>
        <v>1</v>
      </c>
    </row>
    <row r="5162" spans="1:37">
      <c r="A5162" s="1" t="s">
        <v>2549</v>
      </c>
      <c r="B5162" s="1" t="s">
        <v>2550</v>
      </c>
      <c r="C5162">
        <v>120</v>
      </c>
      <c r="D5162">
        <v>1524975801</v>
      </c>
      <c r="E5162">
        <v>1524975801</v>
      </c>
      <c r="F5162" s="2">
        <v>-0.56080409947999998</v>
      </c>
      <c r="G5162" s="2">
        <v>-0.56080409947999998</v>
      </c>
      <c r="H5162">
        <v>120061</v>
      </c>
      <c r="I5162" s="2">
        <v>5.5721978550400002E-2</v>
      </c>
      <c r="J5162" s="2">
        <v>0</v>
      </c>
      <c r="K5162">
        <v>7</v>
      </c>
      <c r="L5162" s="1" t="s">
        <v>11885</v>
      </c>
      <c r="M5162" s="1" t="s">
        <v>2550</v>
      </c>
      <c r="N5162">
        <v>0</v>
      </c>
      <c r="O5162">
        <v>0</v>
      </c>
      <c r="P5162">
        <v>1</v>
      </c>
      <c r="Q5162">
        <v>0</v>
      </c>
      <c r="R5162" s="19">
        <f>BWscncns[[#This Row],[C fx]]*4+BWscncns[[#This Row],[C fg]]*2+BWscncns[[#This Row],[C fm]]</f>
        <v>1</v>
      </c>
      <c r="S5162">
        <v>120</v>
      </c>
      <c r="T5162">
        <v>276076</v>
      </c>
      <c r="U5162" s="13">
        <v>0.43466300000000002</v>
      </c>
      <c r="V5162" s="13">
        <v>2.3006329999999999</v>
      </c>
      <c r="W5162">
        <v>5060</v>
      </c>
      <c r="X5162">
        <v>101</v>
      </c>
      <c r="Z5162" s="10">
        <f>IF($N5162&lt;&gt;0,constants!$L$2,IF($O5162&lt;&gt;0,constants!$M$2,IF($P5162&lt;&gt;0,constants!$N$2,0)))</f>
        <v>1117.99</v>
      </c>
      <c r="AA5162" s="10">
        <f>IF($N5162&lt;&gt;0,constants!$L$2,IF($O5162&lt;&gt;0,constants!$M$2,IF($P5162&lt;&gt;0,constants!$P$2,0)))</f>
        <v>4051.45</v>
      </c>
      <c r="AB5162" s="11">
        <f>constants!$O$2</f>
        <v>4861.32</v>
      </c>
      <c r="AC5162" s="11">
        <f>VLOOKUP(BWscncns[[#This Row],[scanner]],[0]!ScnrAvgBW,2,FALSE)/1000</f>
        <v>885.64026081730776</v>
      </c>
      <c r="AD5162" s="8">
        <f>(1+$F5162)*Z5162</f>
        <v>491.0166248223548</v>
      </c>
      <c r="AE5162" s="8">
        <f>(1+$F5162)*AA5162</f>
        <v>1779.380231161754</v>
      </c>
      <c r="AF5162" s="8">
        <f>(1+$F5162)*AB5162</f>
        <v>2135.0718151158862</v>
      </c>
      <c r="AG5162" s="8">
        <f>(1+$F5162)*AC5162</f>
        <v>388.96957188642517</v>
      </c>
      <c r="AH5162" s="8">
        <f>(1+$F5162)*$T5162/1000</f>
        <v>121.25144743195952</v>
      </c>
      <c r="AI5162" s="8">
        <f>(1+BWscncns[[#This Row],[pid_error]]*K_p)*BWscncns[[#This Row],[dbw]]/1000</f>
        <v>198.66372371597978</v>
      </c>
      <c r="AJ5162" s="13">
        <f>BWscncns[[#This Row],[Torflow prgrssv alt vote]]/VLOOKUP(BWscncns[[#This Row],[class]],AltBWtotl,2,FALSE)*100</f>
        <v>3.9181789800227674E-3</v>
      </c>
      <c r="AK5162">
        <f>IF(D5162=E5162,1,0)</f>
        <v>1</v>
      </c>
    </row>
    <row r="5163" spans="1:37">
      <c r="A5163" s="1" t="s">
        <v>7252</v>
      </c>
      <c r="B5163" s="1" t="s">
        <v>7253</v>
      </c>
      <c r="C5163">
        <v>193</v>
      </c>
      <c r="D5163">
        <v>1524960111</v>
      </c>
      <c r="E5163">
        <v>1524960111</v>
      </c>
      <c r="F5163" s="2">
        <v>-6.0009882372299997E-2</v>
      </c>
      <c r="G5163" s="2">
        <v>-6.0009882372299997E-2</v>
      </c>
      <c r="H5163">
        <v>192509</v>
      </c>
      <c r="I5163" s="2">
        <v>0.65614994628099998</v>
      </c>
      <c r="J5163" s="2">
        <v>0</v>
      </c>
      <c r="K5163">
        <v>5</v>
      </c>
      <c r="L5163" s="1" t="s">
        <v>11621</v>
      </c>
      <c r="M5163" s="1" t="s">
        <v>7253</v>
      </c>
      <c r="N5163">
        <v>0</v>
      </c>
      <c r="O5163">
        <v>0</v>
      </c>
      <c r="P5163">
        <v>1</v>
      </c>
      <c r="Q5163">
        <v>0</v>
      </c>
      <c r="R5163" s="19">
        <f>BWscncns[[#This Row],[C fx]]*4+BWscncns[[#This Row],[C fg]]*2+BWscncns[[#This Row],[C fm]]</f>
        <v>1</v>
      </c>
      <c r="S5163">
        <v>193</v>
      </c>
      <c r="T5163">
        <v>204800</v>
      </c>
      <c r="U5163" s="13">
        <v>0.94238299999999997</v>
      </c>
      <c r="V5163" s="13">
        <v>1.06114</v>
      </c>
      <c r="W5163">
        <v>3571</v>
      </c>
      <c r="X5163">
        <v>71</v>
      </c>
      <c r="Z5163" s="10">
        <f>IF($N5163&lt;&gt;0,constants!$L$2,IF($O5163&lt;&gt;0,constants!$M$2,IF($P5163&lt;&gt;0,constants!$N$2,0)))</f>
        <v>1117.99</v>
      </c>
      <c r="AA5163" s="10">
        <f>IF($N5163&lt;&gt;0,constants!$L$2,IF($O5163&lt;&gt;0,constants!$M$2,IF($P5163&lt;&gt;0,constants!$P$2,0)))</f>
        <v>4051.45</v>
      </c>
      <c r="AB5163" s="11">
        <f>constants!$O$2</f>
        <v>4861.32</v>
      </c>
      <c r="AC5163" s="11">
        <f>VLOOKUP(BWscncns[[#This Row],[scanner]],[0]!ScnrAvgBW,2,FALSE)/1000</f>
        <v>3794.4265750962772</v>
      </c>
      <c r="AD5163" s="8">
        <f>(1+$F5163)*Z5163</f>
        <v>1050.8995516065922</v>
      </c>
      <c r="AE5163" s="8">
        <f>(1+$F5163)*AA5163</f>
        <v>3808.3229620627449</v>
      </c>
      <c r="AF5163" s="8">
        <f>(1+$F5163)*AB5163</f>
        <v>4569.5927586258904</v>
      </c>
      <c r="AG5163" s="8">
        <f>(1+$F5163)*AC5163</f>
        <v>3566.7234826544204</v>
      </c>
      <c r="AH5163" s="8">
        <f>(1+$F5163)*$T5163/1000</f>
        <v>192.50997609015295</v>
      </c>
      <c r="AI5163" s="8">
        <f>(1+BWscncns[[#This Row],[pid_error]]*K_p)*BWscncns[[#This Row],[dbw]]/1000</f>
        <v>198.65498804507646</v>
      </c>
      <c r="AJ5163" s="13">
        <f>BWscncns[[#This Row],[Torflow prgrssv alt vote]]/VLOOKUP(BWscncns[[#This Row],[class]],AltBWtotl,2,FALSE)*100</f>
        <v>3.918006689271997E-3</v>
      </c>
      <c r="AK5163">
        <f>IF(D5163=E5163,1,0)</f>
        <v>1</v>
      </c>
    </row>
    <row r="5164" spans="1:37">
      <c r="A5164" s="1" t="s">
        <v>3507</v>
      </c>
      <c r="B5164" s="1" t="s">
        <v>3508</v>
      </c>
      <c r="C5164">
        <v>135</v>
      </c>
      <c r="D5164">
        <v>1524999455</v>
      </c>
      <c r="E5164">
        <v>1524999455</v>
      </c>
      <c r="F5164" s="2">
        <v>-0.48498192988299998</v>
      </c>
      <c r="G5164" s="2">
        <v>-0.48498192988299998</v>
      </c>
      <c r="H5164">
        <v>135008</v>
      </c>
      <c r="I5164" s="2">
        <v>-0.100790464777</v>
      </c>
      <c r="J5164" s="2">
        <v>0</v>
      </c>
      <c r="K5164">
        <v>6</v>
      </c>
      <c r="L5164" s="1" t="s">
        <v>11794</v>
      </c>
      <c r="M5164" s="1" t="s">
        <v>3508</v>
      </c>
      <c r="N5164">
        <v>0</v>
      </c>
      <c r="O5164">
        <v>0</v>
      </c>
      <c r="P5164">
        <v>1</v>
      </c>
      <c r="Q5164">
        <v>0</v>
      </c>
      <c r="R5164" s="19">
        <f>BWscncns[[#This Row],[C fx]]*4+BWscncns[[#This Row],[C fg]]*2+BWscncns[[#This Row],[C fm]]</f>
        <v>1</v>
      </c>
      <c r="S5164">
        <v>145</v>
      </c>
      <c r="T5164">
        <v>262144</v>
      </c>
      <c r="U5164" s="13">
        <v>0.55313100000000004</v>
      </c>
      <c r="V5164" s="13">
        <v>1.80789</v>
      </c>
      <c r="W5164">
        <v>4691</v>
      </c>
      <c r="X5164">
        <v>93</v>
      </c>
      <c r="Z5164" s="10">
        <f>IF($N5164&lt;&gt;0,constants!$L$2,IF($O5164&lt;&gt;0,constants!$M$2,IF($P5164&lt;&gt;0,constants!$N$2,0)))</f>
        <v>1117.99</v>
      </c>
      <c r="AA5164" s="10">
        <f>IF($N5164&lt;&gt;0,constants!$L$2,IF($O5164&lt;&gt;0,constants!$M$2,IF($P5164&lt;&gt;0,constants!$P$2,0)))</f>
        <v>4051.45</v>
      </c>
      <c r="AB5164" s="11">
        <f>constants!$O$2</f>
        <v>4861.32</v>
      </c>
      <c r="AC5164" s="11">
        <f>VLOOKUP(BWscncns[[#This Row],[scanner]],[0]!ScnrAvgBW,2,FALSE)/1000</f>
        <v>2386.3111194805197</v>
      </c>
      <c r="AD5164" s="8">
        <f>(1+$F5164)*Z5164</f>
        <v>575.78505221010482</v>
      </c>
      <c r="AE5164" s="8">
        <f>(1+$F5164)*AA5164</f>
        <v>2086.5699601755196</v>
      </c>
      <c r="AF5164" s="8">
        <f>(1+$F5164)*AB5164</f>
        <v>2503.6676446211741</v>
      </c>
      <c r="AG5164" s="8">
        <f>(1+$F5164)*AC5164</f>
        <v>1228.9933474535949</v>
      </c>
      <c r="AH5164" s="8">
        <f>(1+$F5164)*$T5164/1000</f>
        <v>135.00889697275085</v>
      </c>
      <c r="AI5164" s="8">
        <f>(1+BWscncns[[#This Row],[pid_error]]*K_p)*BWscncns[[#This Row],[dbw]]/1000</f>
        <v>198.57644848637543</v>
      </c>
      <c r="AJ5164" s="13">
        <f>BWscncns[[#This Row],[Torflow prgrssv alt vote]]/VLOOKUP(BWscncns[[#This Row],[class]],AltBWtotl,2,FALSE)*100</f>
        <v>3.9164576795069203E-3</v>
      </c>
      <c r="AK5164">
        <f>IF(D5164=E5164,1,0)</f>
        <v>1</v>
      </c>
    </row>
    <row r="5165" spans="1:37">
      <c r="A5165" s="1" t="s">
        <v>9542</v>
      </c>
      <c r="B5165" s="1" t="s">
        <v>9543</v>
      </c>
      <c r="C5165">
        <v>141</v>
      </c>
      <c r="D5165">
        <v>1524944998</v>
      </c>
      <c r="E5165">
        <v>1524944998</v>
      </c>
      <c r="F5165" s="2">
        <v>-0.45014955588400002</v>
      </c>
      <c r="G5165" s="2">
        <v>-0.45014955588400002</v>
      </c>
      <c r="H5165">
        <v>140761</v>
      </c>
      <c r="I5165" s="2">
        <v>-4.8634431088200002E-2</v>
      </c>
      <c r="J5165" s="2">
        <v>0</v>
      </c>
      <c r="K5165">
        <v>6</v>
      </c>
      <c r="L5165" s="1" t="s">
        <v>11776</v>
      </c>
      <c r="M5165" s="1" t="s">
        <v>9543</v>
      </c>
      <c r="N5165">
        <v>0</v>
      </c>
      <c r="O5165">
        <v>0</v>
      </c>
      <c r="P5165">
        <v>1</v>
      </c>
      <c r="Q5165">
        <v>0</v>
      </c>
      <c r="R5165" s="19">
        <f>BWscncns[[#This Row],[C fx]]*4+BWscncns[[#This Row],[C fg]]*2+BWscncns[[#This Row],[C fm]]</f>
        <v>1</v>
      </c>
      <c r="S5165">
        <v>141</v>
      </c>
      <c r="T5165">
        <v>256000</v>
      </c>
      <c r="U5165" s="13">
        <v>0.55078099999999997</v>
      </c>
      <c r="V5165" s="13">
        <v>1.8156030000000001</v>
      </c>
      <c r="W5165">
        <v>4701</v>
      </c>
      <c r="X5165">
        <v>94</v>
      </c>
      <c r="Z5165" s="10">
        <f>IF($N5165&lt;&gt;0,constants!$L$2,IF($O5165&lt;&gt;0,constants!$M$2,IF($P5165&lt;&gt;0,constants!$N$2,0)))</f>
        <v>1117.99</v>
      </c>
      <c r="AA5165" s="10">
        <f>IF($N5165&lt;&gt;0,constants!$L$2,IF($O5165&lt;&gt;0,constants!$M$2,IF($P5165&lt;&gt;0,constants!$P$2,0)))</f>
        <v>4051.45</v>
      </c>
      <c r="AB5165" s="11">
        <f>constants!$O$2</f>
        <v>4861.32</v>
      </c>
      <c r="AC5165" s="11">
        <f>VLOOKUP(BWscncns[[#This Row],[scanner]],[0]!ScnrAvgBW,2,FALSE)/1000</f>
        <v>2386.3111194805197</v>
      </c>
      <c r="AD5165" s="8">
        <f>(1+$F5165)*Z5165</f>
        <v>614.72729801724677</v>
      </c>
      <c r="AE5165" s="8">
        <f>(1+$F5165)*AA5165</f>
        <v>2227.6915818137677</v>
      </c>
      <c r="AF5165" s="8">
        <f>(1+$F5165)*AB5165</f>
        <v>2672.9989609899926</v>
      </c>
      <c r="AG5165" s="8">
        <f>(1+$F5165)*AC5165</f>
        <v>1312.1142288453127</v>
      </c>
      <c r="AH5165" s="8">
        <f>(1+$F5165)*$T5165/1000</f>
        <v>140.76171369369598</v>
      </c>
      <c r="AI5165" s="8">
        <f>(1+BWscncns[[#This Row],[pid_error]]*K_p)*BWscncns[[#This Row],[dbw]]/1000</f>
        <v>198.38085684684799</v>
      </c>
      <c r="AJ5165" s="13">
        <f>BWscncns[[#This Row],[Torflow prgrssv alt vote]]/VLOOKUP(BWscncns[[#This Row],[class]],AltBWtotl,2,FALSE)*100</f>
        <v>3.9126000902282637E-3</v>
      </c>
      <c r="AK5165">
        <f>IF(D5165=E5165,1,0)</f>
        <v>1</v>
      </c>
    </row>
    <row r="5166" spans="1:37">
      <c r="A5166" s="1" t="s">
        <v>4191</v>
      </c>
      <c r="B5166" s="1" t="s">
        <v>164</v>
      </c>
      <c r="C5166">
        <v>135</v>
      </c>
      <c r="D5166">
        <v>1525008480</v>
      </c>
      <c r="E5166">
        <v>1525008480</v>
      </c>
      <c r="F5166" s="2">
        <v>-0.48654719180599998</v>
      </c>
      <c r="G5166" s="2">
        <v>-0.48654719180599998</v>
      </c>
      <c r="H5166">
        <v>134598</v>
      </c>
      <c r="I5166" s="2">
        <v>3.39904552522E-2</v>
      </c>
      <c r="J5166" s="2">
        <v>0</v>
      </c>
      <c r="K5166">
        <v>7</v>
      </c>
      <c r="L5166" s="1" t="s">
        <v>11831</v>
      </c>
      <c r="M5166" s="1" t="s">
        <v>164</v>
      </c>
      <c r="N5166">
        <v>0</v>
      </c>
      <c r="O5166">
        <v>0</v>
      </c>
      <c r="P5166">
        <v>1</v>
      </c>
      <c r="Q5166">
        <v>0</v>
      </c>
      <c r="R5166" s="19">
        <f>BWscncns[[#This Row],[C fx]]*4+BWscncns[[#This Row],[C fg]]*2+BWscncns[[#This Row],[C fm]]</f>
        <v>1</v>
      </c>
      <c r="S5166">
        <v>126</v>
      </c>
      <c r="T5166">
        <v>262144</v>
      </c>
      <c r="U5166" s="13">
        <v>0.48065200000000002</v>
      </c>
      <c r="V5166" s="13">
        <v>2.080508</v>
      </c>
      <c r="W5166">
        <v>4912</v>
      </c>
      <c r="X5166">
        <v>98</v>
      </c>
      <c r="Z5166" s="10">
        <f>IF($N5166&lt;&gt;0,constants!$L$2,IF($O5166&lt;&gt;0,constants!$M$2,IF($P5166&lt;&gt;0,constants!$N$2,0)))</f>
        <v>1117.99</v>
      </c>
      <c r="AA5166" s="10">
        <f>IF($N5166&lt;&gt;0,constants!$L$2,IF($O5166&lt;&gt;0,constants!$M$2,IF($P5166&lt;&gt;0,constants!$P$2,0)))</f>
        <v>4051.45</v>
      </c>
      <c r="AB5166" s="11">
        <f>constants!$O$2</f>
        <v>4861.32</v>
      </c>
      <c r="AC5166" s="11">
        <f>VLOOKUP(BWscncns[[#This Row],[scanner]],[0]!ScnrAvgBW,2,FALSE)/1000</f>
        <v>885.64026081730776</v>
      </c>
      <c r="AD5166" s="8">
        <f>(1+$F5166)*Z5166</f>
        <v>574.03510503281007</v>
      </c>
      <c r="AE5166" s="8">
        <f>(1+$F5166)*AA5166</f>
        <v>2080.228379757581</v>
      </c>
      <c r="AF5166" s="8">
        <f>(1+$F5166)*AB5166</f>
        <v>2496.0584055296558</v>
      </c>
      <c r="AG5166" s="8">
        <f>(1+$F5166)*AC5166</f>
        <v>454.73447896631325</v>
      </c>
      <c r="AH5166" s="8">
        <f>(1+$F5166)*$T5166/1000</f>
        <v>134.59857295120793</v>
      </c>
      <c r="AI5166" s="8">
        <f>(1+BWscncns[[#This Row],[pid_error]]*K_p)*BWscncns[[#This Row],[dbw]]/1000</f>
        <v>198.37128647560397</v>
      </c>
      <c r="AJ5166" s="13">
        <f>BWscncns[[#This Row],[Torflow prgrssv alt vote]]/VLOOKUP(BWscncns[[#This Row],[class]],AltBWtotl,2,FALSE)*100</f>
        <v>3.9124113369584778E-3</v>
      </c>
      <c r="AK5166">
        <f>IF(D5166=E5166,1,0)</f>
        <v>1</v>
      </c>
    </row>
    <row r="5167" spans="1:37">
      <c r="A5167" s="1" t="s">
        <v>10128</v>
      </c>
      <c r="B5167" s="1" t="s">
        <v>10129</v>
      </c>
      <c r="C5167">
        <v>141</v>
      </c>
      <c r="D5167">
        <v>1525002309</v>
      </c>
      <c r="E5167">
        <v>1525002309</v>
      </c>
      <c r="F5167" s="2">
        <v>-0.45075762696999999</v>
      </c>
      <c r="G5167" s="2">
        <v>-0.45075762696999999</v>
      </c>
      <c r="H5167">
        <v>140606</v>
      </c>
      <c r="I5167" s="2">
        <v>-5.6860806930999999E-2</v>
      </c>
      <c r="J5167" s="2">
        <v>0</v>
      </c>
      <c r="K5167">
        <v>6</v>
      </c>
      <c r="L5167" s="1" t="s">
        <v>11780</v>
      </c>
      <c r="M5167" s="1" t="s">
        <v>10129</v>
      </c>
      <c r="N5167">
        <v>0</v>
      </c>
      <c r="O5167">
        <v>0</v>
      </c>
      <c r="P5167">
        <v>1</v>
      </c>
      <c r="Q5167">
        <v>0</v>
      </c>
      <c r="R5167" s="19">
        <f>BWscncns[[#This Row],[C fx]]*4+BWscncns[[#This Row],[C fg]]*2+BWscncns[[#This Row],[C fm]]</f>
        <v>1</v>
      </c>
      <c r="S5167">
        <v>155</v>
      </c>
      <c r="T5167">
        <v>256000</v>
      </c>
      <c r="U5167" s="13">
        <v>0.60546900000000003</v>
      </c>
      <c r="V5167" s="13">
        <v>1.651613</v>
      </c>
      <c r="W5167">
        <v>4516</v>
      </c>
      <c r="X5167">
        <v>90</v>
      </c>
      <c r="Z5167" s="10">
        <f>IF($N5167&lt;&gt;0,constants!$L$2,IF($O5167&lt;&gt;0,constants!$M$2,IF($P5167&lt;&gt;0,constants!$N$2,0)))</f>
        <v>1117.99</v>
      </c>
      <c r="AA5167" s="10">
        <f>IF($N5167&lt;&gt;0,constants!$L$2,IF($O5167&lt;&gt;0,constants!$M$2,IF($P5167&lt;&gt;0,constants!$P$2,0)))</f>
        <v>4051.45</v>
      </c>
      <c r="AB5167" s="11">
        <f>constants!$O$2</f>
        <v>4861.32</v>
      </c>
      <c r="AC5167" s="11">
        <f>VLOOKUP(BWscncns[[#This Row],[scanner]],[0]!ScnrAvgBW,2,FALSE)/1000</f>
        <v>2386.3111194805197</v>
      </c>
      <c r="AD5167" s="8">
        <f>(1+$F5167)*Z5167</f>
        <v>614.04748062380975</v>
      </c>
      <c r="AE5167" s="8">
        <f>(1+$F5167)*AA5167</f>
        <v>2225.2280122123934</v>
      </c>
      <c r="AF5167" s="8">
        <f>(1+$F5167)*AB5167</f>
        <v>2670.0429328581995</v>
      </c>
      <c r="AG5167" s="8">
        <f>(1+$F5167)*AC5167</f>
        <v>1310.6631820513564</v>
      </c>
      <c r="AH5167" s="8">
        <f>(1+$F5167)*$T5167/1000</f>
        <v>140.60604749568</v>
      </c>
      <c r="AI5167" s="8">
        <f>(1+BWscncns[[#This Row],[pid_error]]*K_p)*BWscncns[[#This Row],[dbw]]/1000</f>
        <v>198.30302374784</v>
      </c>
      <c r="AJ5167" s="13">
        <f>BWscncns[[#This Row],[Torflow prgrssv alt vote]]/VLOOKUP(BWscncns[[#This Row],[class]],AltBWtotl,2,FALSE)*100</f>
        <v>3.9110650137342828E-3</v>
      </c>
      <c r="AK5167">
        <f>IF(D5167=E5167,1,0)</f>
        <v>1</v>
      </c>
    </row>
    <row r="5168" spans="1:37">
      <c r="A5168" s="1" t="s">
        <v>7971</v>
      </c>
      <c r="B5168" s="1" t="s">
        <v>7972</v>
      </c>
      <c r="C5168">
        <v>134</v>
      </c>
      <c r="D5168">
        <v>1524999455</v>
      </c>
      <c r="E5168">
        <v>1524999455</v>
      </c>
      <c r="F5168" s="2">
        <v>-0.49067646428900002</v>
      </c>
      <c r="G5168" s="2">
        <v>-0.49067646428900002</v>
      </c>
      <c r="H5168">
        <v>133516</v>
      </c>
      <c r="I5168" s="2">
        <v>-0.105859009127</v>
      </c>
      <c r="J5168" s="2">
        <v>0</v>
      </c>
      <c r="K5168">
        <v>6</v>
      </c>
      <c r="L5168" s="1" t="s">
        <v>11794</v>
      </c>
      <c r="M5168" s="1" t="s">
        <v>7972</v>
      </c>
      <c r="N5168">
        <v>0</v>
      </c>
      <c r="O5168">
        <v>0</v>
      </c>
      <c r="P5168">
        <v>1</v>
      </c>
      <c r="Q5168">
        <v>0</v>
      </c>
      <c r="R5168" s="19">
        <f>BWscncns[[#This Row],[C fx]]*4+BWscncns[[#This Row],[C fg]]*2+BWscncns[[#This Row],[C fm]]</f>
        <v>1</v>
      </c>
      <c r="S5168">
        <v>134</v>
      </c>
      <c r="T5168">
        <v>262144</v>
      </c>
      <c r="U5168" s="13">
        <v>0.51116899999999998</v>
      </c>
      <c r="V5168" s="13">
        <v>1.956299</v>
      </c>
      <c r="W5168">
        <v>4833</v>
      </c>
      <c r="X5168">
        <v>96</v>
      </c>
      <c r="Z5168" s="10">
        <f>IF($N5168&lt;&gt;0,constants!$L$2,IF($O5168&lt;&gt;0,constants!$M$2,IF($P5168&lt;&gt;0,constants!$N$2,0)))</f>
        <v>1117.99</v>
      </c>
      <c r="AA5168" s="10">
        <f>IF($N5168&lt;&gt;0,constants!$L$2,IF($O5168&lt;&gt;0,constants!$M$2,IF($P5168&lt;&gt;0,constants!$P$2,0)))</f>
        <v>4051.45</v>
      </c>
      <c r="AB5168" s="11">
        <f>constants!$O$2</f>
        <v>4861.32</v>
      </c>
      <c r="AC5168" s="11">
        <f>VLOOKUP(BWscncns[[#This Row],[scanner]],[0]!ScnrAvgBW,2,FALSE)/1000</f>
        <v>2386.3111194805197</v>
      </c>
      <c r="AD5168" s="8">
        <f>(1+$F5168)*Z5168</f>
        <v>569.41861968954083</v>
      </c>
      <c r="AE5168" s="8">
        <f>(1+$F5168)*AA5168</f>
        <v>2063.4988387563308</v>
      </c>
      <c r="AF5168" s="8">
        <f>(1+$F5168)*AB5168</f>
        <v>2475.9846906225985</v>
      </c>
      <c r="AG5168" s="8">
        <f>(1+$F5168)*AC5168</f>
        <v>1215.4044166802928</v>
      </c>
      <c r="AH5168" s="8">
        <f>(1+$F5168)*$T5168/1000</f>
        <v>133.51610894542438</v>
      </c>
      <c r="AI5168" s="8">
        <f>(1+BWscncns[[#This Row],[pid_error]]*K_p)*BWscncns[[#This Row],[dbw]]/1000</f>
        <v>197.83005447271219</v>
      </c>
      <c r="AJ5168" s="13">
        <f>BWscncns[[#This Row],[Torflow prgrssv alt vote]]/VLOOKUP(BWscncns[[#This Row],[class]],AltBWtotl,2,FALSE)*100</f>
        <v>3.9017367970003024E-3</v>
      </c>
      <c r="AK5168">
        <f>IF(D5168=E5168,1,0)</f>
        <v>1</v>
      </c>
    </row>
    <row r="5169" spans="1:37">
      <c r="A5169" s="1" t="s">
        <v>1259</v>
      </c>
      <c r="B5169" s="1" t="s">
        <v>1260</v>
      </c>
      <c r="C5169">
        <v>134</v>
      </c>
      <c r="D5169">
        <v>1524966613</v>
      </c>
      <c r="E5169">
        <v>1524966613</v>
      </c>
      <c r="F5169" s="2">
        <v>-0.49072088155499999</v>
      </c>
      <c r="G5169" s="2">
        <v>-0.49072088155499999</v>
      </c>
      <c r="H5169">
        <v>133504</v>
      </c>
      <c r="I5169" s="2">
        <v>-3.8935205062600002E-2</v>
      </c>
      <c r="J5169" s="2">
        <v>0.2</v>
      </c>
      <c r="K5169">
        <v>7</v>
      </c>
      <c r="L5169" s="1" t="s">
        <v>11881</v>
      </c>
      <c r="M5169" s="1" t="s">
        <v>1260</v>
      </c>
      <c r="N5169">
        <v>0</v>
      </c>
      <c r="O5169">
        <v>0</v>
      </c>
      <c r="P5169">
        <v>1</v>
      </c>
      <c r="Q5169">
        <v>0</v>
      </c>
      <c r="R5169" s="19">
        <f>BWscncns[[#This Row],[C fx]]*4+BWscncns[[#This Row],[C fg]]*2+BWscncns[[#This Row],[C fm]]</f>
        <v>1</v>
      </c>
      <c r="S5169">
        <v>118</v>
      </c>
      <c r="T5169">
        <v>262144</v>
      </c>
      <c r="U5169" s="13">
        <v>0.45013399999999998</v>
      </c>
      <c r="V5169" s="13">
        <v>2.2215590000000001</v>
      </c>
      <c r="W5169">
        <v>5012</v>
      </c>
      <c r="X5169">
        <v>100</v>
      </c>
      <c r="Z5169" s="10">
        <f>IF($N5169&lt;&gt;0,constants!$L$2,IF($O5169&lt;&gt;0,constants!$M$2,IF($P5169&lt;&gt;0,constants!$N$2,0)))</f>
        <v>1117.99</v>
      </c>
      <c r="AA5169" s="10">
        <f>IF($N5169&lt;&gt;0,constants!$L$2,IF($O5169&lt;&gt;0,constants!$M$2,IF($P5169&lt;&gt;0,constants!$P$2,0)))</f>
        <v>4051.45</v>
      </c>
      <c r="AB5169" s="11">
        <f>constants!$O$2</f>
        <v>4861.32</v>
      </c>
      <c r="AC5169" s="11">
        <f>VLOOKUP(BWscncns[[#This Row],[scanner]],[0]!ScnrAvgBW,2,FALSE)/1000</f>
        <v>885.64026081730776</v>
      </c>
      <c r="AD5169" s="8">
        <f>(1+$F5169)*Z5169</f>
        <v>569.36896163032566</v>
      </c>
      <c r="AE5169" s="8">
        <f>(1+$F5169)*AA5169</f>
        <v>2063.3188844239953</v>
      </c>
      <c r="AF5169" s="8">
        <f>(1+$F5169)*AB5169</f>
        <v>2475.7687640790477</v>
      </c>
      <c r="AG5169" s="8">
        <f>(1+$F5169)*AC5169</f>
        <v>451.03809128843841</v>
      </c>
      <c r="AH5169" s="8">
        <f>(1+$F5169)*$T5169/1000</f>
        <v>133.5044652256461</v>
      </c>
      <c r="AI5169" s="8">
        <f>(1+BWscncns[[#This Row],[pid_error]]*K_p)*BWscncns[[#This Row],[dbw]]/1000</f>
        <v>197.82423261282304</v>
      </c>
      <c r="AJ5169" s="13">
        <f>BWscncns[[#This Row],[Torflow prgrssv alt vote]]/VLOOKUP(BWscncns[[#This Row],[class]],AltBWtotl,2,FALSE)*100</f>
        <v>3.9016219743813777E-3</v>
      </c>
      <c r="AK5169">
        <f>IF(D5169=E5169,1,0)</f>
        <v>1</v>
      </c>
    </row>
    <row r="5170" spans="1:37">
      <c r="A5170" s="1" t="s">
        <v>11043</v>
      </c>
      <c r="B5170" s="1" t="s">
        <v>11044</v>
      </c>
      <c r="C5170">
        <v>133</v>
      </c>
      <c r="D5170">
        <v>1525005297</v>
      </c>
      <c r="E5170">
        <v>1525005297</v>
      </c>
      <c r="F5170" s="2">
        <v>-0.49144846074300003</v>
      </c>
      <c r="G5170" s="2">
        <v>-0.49144846074300003</v>
      </c>
      <c r="H5170">
        <v>133313</v>
      </c>
      <c r="I5170" s="2">
        <v>-9.4740730984800001E-2</v>
      </c>
      <c r="J5170" s="2">
        <v>0</v>
      </c>
      <c r="K5170">
        <v>6</v>
      </c>
      <c r="L5170" s="1" t="s">
        <v>11672</v>
      </c>
      <c r="M5170" s="1" t="s">
        <v>11044</v>
      </c>
      <c r="N5170">
        <v>0</v>
      </c>
      <c r="O5170">
        <v>0</v>
      </c>
      <c r="P5170">
        <v>1</v>
      </c>
      <c r="Q5170">
        <v>0</v>
      </c>
      <c r="R5170" s="19">
        <f>BWscncns[[#This Row],[C fx]]*4+BWscncns[[#This Row],[C fg]]*2+BWscncns[[#This Row],[C fm]]</f>
        <v>1</v>
      </c>
      <c r="S5170">
        <v>152</v>
      </c>
      <c r="T5170">
        <v>262144</v>
      </c>
      <c r="U5170" s="13">
        <v>0.57983399999999996</v>
      </c>
      <c r="V5170" s="13">
        <v>1.7246319999999999</v>
      </c>
      <c r="W5170">
        <v>4597</v>
      </c>
      <c r="X5170">
        <v>91</v>
      </c>
      <c r="Z5170" s="10">
        <f>IF($N5170&lt;&gt;0,constants!$L$2,IF($O5170&lt;&gt;0,constants!$M$2,IF($P5170&lt;&gt;0,constants!$N$2,0)))</f>
        <v>1117.99</v>
      </c>
      <c r="AA5170" s="10">
        <f>IF($N5170&lt;&gt;0,constants!$L$2,IF($O5170&lt;&gt;0,constants!$M$2,IF($P5170&lt;&gt;0,constants!$P$2,0)))</f>
        <v>4051.45</v>
      </c>
      <c r="AB5170" s="11">
        <f>constants!$O$2</f>
        <v>4861.32</v>
      </c>
      <c r="AC5170" s="11">
        <f>VLOOKUP(BWscncns[[#This Row],[scanner]],[0]!ScnrAvgBW,2,FALSE)/1000</f>
        <v>2386.3111194805197</v>
      </c>
      <c r="AD5170" s="8">
        <f>(1+$F5170)*Z5170</f>
        <v>568.55553537393337</v>
      </c>
      <c r="AE5170" s="8">
        <f>(1+$F5170)*AA5170</f>
        <v>2060.3711337227724</v>
      </c>
      <c r="AF5170" s="8">
        <f>(1+$F5170)*AB5170</f>
        <v>2472.2317688208386</v>
      </c>
      <c r="AG5170" s="8">
        <f>(1+$F5170)*AC5170</f>
        <v>1213.5621929579129</v>
      </c>
      <c r="AH5170" s="8">
        <f>(1+$F5170)*$T5170/1000</f>
        <v>133.31373470698699</v>
      </c>
      <c r="AI5170" s="8">
        <f>(1+BWscncns[[#This Row],[pid_error]]*K_p)*BWscncns[[#This Row],[dbw]]/1000</f>
        <v>197.72886735349348</v>
      </c>
      <c r="AJ5170" s="13">
        <f>BWscncns[[#This Row],[Torflow prgrssv alt vote]]/VLOOKUP(BWscncns[[#This Row],[class]],AltBWtotl,2,FALSE)*100</f>
        <v>3.8997411168823827E-3</v>
      </c>
      <c r="AK5170">
        <f>IF(D5170=E5170,1,0)</f>
        <v>1</v>
      </c>
    </row>
    <row r="5171" spans="1:37">
      <c r="A5171" s="1" t="s">
        <v>10512</v>
      </c>
      <c r="B5171" s="1" t="s">
        <v>10513</v>
      </c>
      <c r="C5171">
        <v>139</v>
      </c>
      <c r="D5171">
        <v>1524995247</v>
      </c>
      <c r="E5171">
        <v>1524995247</v>
      </c>
      <c r="F5171" s="2">
        <v>-0.45548070281000003</v>
      </c>
      <c r="G5171" s="2">
        <v>-0.45548070281000003</v>
      </c>
      <c r="H5171">
        <v>139396</v>
      </c>
      <c r="I5171" s="2">
        <v>-9.2291098336099997E-2</v>
      </c>
      <c r="J5171" s="2">
        <v>0.4</v>
      </c>
      <c r="K5171">
        <v>6</v>
      </c>
      <c r="L5171" s="1" t="s">
        <v>11679</v>
      </c>
      <c r="M5171" s="1" t="s">
        <v>10513</v>
      </c>
      <c r="N5171">
        <v>0</v>
      </c>
      <c r="O5171">
        <v>0</v>
      </c>
      <c r="P5171">
        <v>1</v>
      </c>
      <c r="Q5171">
        <v>0</v>
      </c>
      <c r="R5171" s="19">
        <f>BWscncns[[#This Row],[C fx]]*4+BWscncns[[#This Row],[C fg]]*2+BWscncns[[#This Row],[C fm]]</f>
        <v>1</v>
      </c>
      <c r="S5171">
        <v>139</v>
      </c>
      <c r="T5171">
        <v>256000</v>
      </c>
      <c r="U5171" s="13">
        <v>0.54296900000000003</v>
      </c>
      <c r="V5171" s="13">
        <v>1.8417269999999999</v>
      </c>
      <c r="W5171">
        <v>4718</v>
      </c>
      <c r="X5171">
        <v>94</v>
      </c>
      <c r="Z5171" s="10">
        <f>IF($N5171&lt;&gt;0,constants!$L$2,IF($O5171&lt;&gt;0,constants!$M$2,IF($P5171&lt;&gt;0,constants!$N$2,0)))</f>
        <v>1117.99</v>
      </c>
      <c r="AA5171" s="10">
        <f>IF($N5171&lt;&gt;0,constants!$L$2,IF($O5171&lt;&gt;0,constants!$M$2,IF($P5171&lt;&gt;0,constants!$P$2,0)))</f>
        <v>4051.45</v>
      </c>
      <c r="AB5171" s="11">
        <f>constants!$O$2</f>
        <v>4861.32</v>
      </c>
      <c r="AC5171" s="11">
        <f>VLOOKUP(BWscncns[[#This Row],[scanner]],[0]!ScnrAvgBW,2,FALSE)/1000</f>
        <v>2386.3111194805197</v>
      </c>
      <c r="AD5171" s="8">
        <f>(1+$F5171)*Z5171</f>
        <v>608.76712906544799</v>
      </c>
      <c r="AE5171" s="8">
        <f>(1+$F5171)*AA5171</f>
        <v>2206.0927066004251</v>
      </c>
      <c r="AF5171" s="8">
        <f>(1+$F5171)*AB5171</f>
        <v>2647.0825498156901</v>
      </c>
      <c r="AG5171" s="8">
        <f>(1+$F5171)*AC5171</f>
        <v>1299.3924536562145</v>
      </c>
      <c r="AH5171" s="8">
        <f>(1+$F5171)*$T5171/1000</f>
        <v>139.39694008063995</v>
      </c>
      <c r="AI5171" s="8">
        <f>(1+BWscncns[[#This Row],[pid_error]]*K_p)*BWscncns[[#This Row],[dbw]]/1000</f>
        <v>197.69847004031999</v>
      </c>
      <c r="AJ5171" s="13">
        <f>BWscncns[[#This Row],[Torflow prgrssv alt vote]]/VLOOKUP(BWscncns[[#This Row],[class]],AltBWtotl,2,FALSE)*100</f>
        <v>3.8991416007185973E-3</v>
      </c>
      <c r="AK5171">
        <f>IF(D5171=E5171,1,0)</f>
        <v>1</v>
      </c>
    </row>
    <row r="5172" spans="1:37">
      <c r="A5172" s="1" t="s">
        <v>7462</v>
      </c>
      <c r="B5172" s="1" t="s">
        <v>49</v>
      </c>
      <c r="C5172">
        <v>138</v>
      </c>
      <c r="D5172">
        <v>1525006228</v>
      </c>
      <c r="E5172">
        <v>1525006228</v>
      </c>
      <c r="F5172" s="2">
        <v>-0.461079121373</v>
      </c>
      <c r="G5172" s="2">
        <v>-0.461079121373</v>
      </c>
      <c r="H5172">
        <v>137963</v>
      </c>
      <c r="I5172" s="2">
        <v>3.08569752754E-2</v>
      </c>
      <c r="J5172" s="2">
        <v>0</v>
      </c>
      <c r="K5172">
        <v>7</v>
      </c>
      <c r="L5172" s="1" t="s">
        <v>11834</v>
      </c>
      <c r="M5172" s="1" t="s">
        <v>49</v>
      </c>
      <c r="N5172">
        <v>0</v>
      </c>
      <c r="O5172">
        <v>0</v>
      </c>
      <c r="P5172">
        <v>1</v>
      </c>
      <c r="Q5172">
        <v>0</v>
      </c>
      <c r="R5172" s="19">
        <f>BWscncns[[#This Row],[C fx]]*4+BWscncns[[#This Row],[C fg]]*2+BWscncns[[#This Row],[C fm]]</f>
        <v>1</v>
      </c>
      <c r="S5172">
        <v>130</v>
      </c>
      <c r="T5172">
        <v>256000</v>
      </c>
      <c r="U5172" s="13">
        <v>0.50781200000000004</v>
      </c>
      <c r="V5172" s="13">
        <v>1.969231</v>
      </c>
      <c r="W5172">
        <v>4837</v>
      </c>
      <c r="X5172">
        <v>96</v>
      </c>
      <c r="Z5172" s="10">
        <f>IF($N5172&lt;&gt;0,constants!$L$2,IF($O5172&lt;&gt;0,constants!$M$2,IF($P5172&lt;&gt;0,constants!$N$2,0)))</f>
        <v>1117.99</v>
      </c>
      <c r="AA5172" s="10">
        <f>IF($N5172&lt;&gt;0,constants!$L$2,IF($O5172&lt;&gt;0,constants!$M$2,IF($P5172&lt;&gt;0,constants!$P$2,0)))</f>
        <v>4051.45</v>
      </c>
      <c r="AB5172" s="11">
        <f>constants!$O$2</f>
        <v>4861.32</v>
      </c>
      <c r="AC5172" s="11">
        <f>VLOOKUP(BWscncns[[#This Row],[scanner]],[0]!ScnrAvgBW,2,FALSE)/1000</f>
        <v>885.64026081730776</v>
      </c>
      <c r="AD5172" s="8">
        <f>(1+$F5172)*Z5172</f>
        <v>602.50815309619975</v>
      </c>
      <c r="AE5172" s="8">
        <f>(1+$F5172)*AA5172</f>
        <v>2183.4109937133589</v>
      </c>
      <c r="AF5172" s="8">
        <f>(1+$F5172)*AB5172</f>
        <v>2619.8668456870073</v>
      </c>
      <c r="AG5172" s="8">
        <f>(1+$F5172)*AC5172</f>
        <v>477.29002750710896</v>
      </c>
      <c r="AH5172" s="8">
        <f>(1+$F5172)*$T5172/1000</f>
        <v>137.963744928512</v>
      </c>
      <c r="AI5172" s="8">
        <f>(1+BWscncns[[#This Row],[pid_error]]*K_p)*BWscncns[[#This Row],[dbw]]/1000</f>
        <v>196.98187246425601</v>
      </c>
      <c r="AJ5172" s="13">
        <f>BWscncns[[#This Row],[Torflow prgrssv alt vote]]/VLOOKUP(BWscncns[[#This Row],[class]],AltBWtotl,2,FALSE)*100</f>
        <v>3.8850083835053565E-3</v>
      </c>
      <c r="AK5172">
        <f>IF(D5172=E5172,1,0)</f>
        <v>1</v>
      </c>
    </row>
    <row r="5173" spans="1:37">
      <c r="A5173" s="1" t="s">
        <v>6353</v>
      </c>
      <c r="B5173" s="1" t="s">
        <v>6354</v>
      </c>
      <c r="C5173">
        <v>130</v>
      </c>
      <c r="D5173">
        <v>1524987958</v>
      </c>
      <c r="E5173">
        <v>1524987958</v>
      </c>
      <c r="F5173" s="2">
        <v>-0.50861799697499999</v>
      </c>
      <c r="G5173" s="2">
        <v>-0.50861799697499999</v>
      </c>
      <c r="H5173">
        <v>129772</v>
      </c>
      <c r="I5173" s="2">
        <v>0.141866605555</v>
      </c>
      <c r="J5173" s="2">
        <v>0</v>
      </c>
      <c r="K5173">
        <v>7</v>
      </c>
      <c r="L5173" s="1" t="s">
        <v>11890</v>
      </c>
      <c r="M5173" s="1" t="s">
        <v>6354</v>
      </c>
      <c r="N5173">
        <v>0</v>
      </c>
      <c r="O5173">
        <v>0</v>
      </c>
      <c r="P5173">
        <v>1</v>
      </c>
      <c r="Q5173">
        <v>0</v>
      </c>
      <c r="R5173" s="19">
        <f>BWscncns[[#This Row],[C fx]]*4+BWscncns[[#This Row],[C fg]]*2+BWscncns[[#This Row],[C fm]]</f>
        <v>1</v>
      </c>
      <c r="S5173">
        <v>90</v>
      </c>
      <c r="T5173">
        <v>264096</v>
      </c>
      <c r="U5173" s="13">
        <v>0.340785</v>
      </c>
      <c r="V5173" s="13">
        <v>2.9344000000000001</v>
      </c>
      <c r="W5173">
        <v>5351</v>
      </c>
      <c r="X5173">
        <v>107</v>
      </c>
      <c r="Z5173" s="10">
        <f>IF($N5173&lt;&gt;0,constants!$L$2,IF($O5173&lt;&gt;0,constants!$M$2,IF($P5173&lt;&gt;0,constants!$N$2,0)))</f>
        <v>1117.99</v>
      </c>
      <c r="AA5173" s="10">
        <f>IF($N5173&lt;&gt;0,constants!$L$2,IF($O5173&lt;&gt;0,constants!$M$2,IF($P5173&lt;&gt;0,constants!$P$2,0)))</f>
        <v>4051.45</v>
      </c>
      <c r="AB5173" s="11">
        <f>constants!$O$2</f>
        <v>4861.32</v>
      </c>
      <c r="AC5173" s="11">
        <f>VLOOKUP(BWscncns[[#This Row],[scanner]],[0]!ScnrAvgBW,2,FALSE)/1000</f>
        <v>885.64026081730776</v>
      </c>
      <c r="AD5173" s="8">
        <f>(1+$F5173)*Z5173</f>
        <v>549.36016556191976</v>
      </c>
      <c r="AE5173" s="8">
        <f>(1+$F5173)*AA5173</f>
        <v>1990.8096161556361</v>
      </c>
      <c r="AF5173" s="8">
        <f>(1+$F5173)*AB5173</f>
        <v>2388.7651589454931</v>
      </c>
      <c r="AG5173" s="8">
        <f>(1+$F5173)*AC5173</f>
        <v>435.18768531999211</v>
      </c>
      <c r="AH5173" s="8">
        <f>(1+$F5173)*$T5173/1000</f>
        <v>129.77202147089042</v>
      </c>
      <c r="AI5173" s="8">
        <f>(1+BWscncns[[#This Row],[pid_error]]*K_p)*BWscncns[[#This Row],[dbw]]/1000</f>
        <v>196.93401073544518</v>
      </c>
      <c r="AJ5173" s="13">
        <f>BWscncns[[#This Row],[Torflow prgrssv alt vote]]/VLOOKUP(BWscncns[[#This Row],[class]],AltBWtotl,2,FALSE)*100</f>
        <v>3.8840644224425801E-3</v>
      </c>
      <c r="AK5173">
        <f>IF(D5173=E5173,1,0)</f>
        <v>1</v>
      </c>
    </row>
    <row r="5174" spans="1:37">
      <c r="A5174" s="1" t="s">
        <v>7422</v>
      </c>
      <c r="B5174" s="1" t="s">
        <v>7423</v>
      </c>
      <c r="C5174">
        <v>138</v>
      </c>
      <c r="D5174">
        <v>1524950916</v>
      </c>
      <c r="E5174">
        <v>1524950916</v>
      </c>
      <c r="F5174" s="2">
        <v>-0.461968921142</v>
      </c>
      <c r="G5174" s="2">
        <v>-0.461968921142</v>
      </c>
      <c r="H5174">
        <v>137735</v>
      </c>
      <c r="I5174" s="2">
        <v>-2.52679110404E-2</v>
      </c>
      <c r="J5174" s="2">
        <v>0</v>
      </c>
      <c r="K5174">
        <v>6</v>
      </c>
      <c r="L5174" s="1" t="s">
        <v>11886</v>
      </c>
      <c r="M5174" s="1" t="s">
        <v>7423</v>
      </c>
      <c r="N5174">
        <v>0</v>
      </c>
      <c r="O5174">
        <v>0</v>
      </c>
      <c r="P5174">
        <v>1</v>
      </c>
      <c r="Q5174">
        <v>0</v>
      </c>
      <c r="R5174" s="19">
        <f>BWscncns[[#This Row],[C fx]]*4+BWscncns[[#This Row],[C fg]]*2+BWscncns[[#This Row],[C fm]]</f>
        <v>1</v>
      </c>
      <c r="S5174">
        <v>138</v>
      </c>
      <c r="T5174">
        <v>256000</v>
      </c>
      <c r="U5174" s="13">
        <v>0.53906200000000004</v>
      </c>
      <c r="V5174" s="13">
        <v>1.8550720000000001</v>
      </c>
      <c r="W5174">
        <v>4731</v>
      </c>
      <c r="X5174">
        <v>94</v>
      </c>
      <c r="Z5174" s="10">
        <f>IF($N5174&lt;&gt;0,constants!$L$2,IF($O5174&lt;&gt;0,constants!$M$2,IF($P5174&lt;&gt;0,constants!$N$2,0)))</f>
        <v>1117.99</v>
      </c>
      <c r="AA5174" s="10">
        <f>IF($N5174&lt;&gt;0,constants!$L$2,IF($O5174&lt;&gt;0,constants!$M$2,IF($P5174&lt;&gt;0,constants!$P$2,0)))</f>
        <v>4051.45</v>
      </c>
      <c r="AB5174" s="11">
        <f>constants!$O$2</f>
        <v>4861.32</v>
      </c>
      <c r="AC5174" s="11">
        <f>VLOOKUP(BWscncns[[#This Row],[scanner]],[0]!ScnrAvgBW,2,FALSE)/1000</f>
        <v>2386.3111194805197</v>
      </c>
      <c r="AD5174" s="8">
        <f>(1+$F5174)*Z5174</f>
        <v>601.51336585245554</v>
      </c>
      <c r="AE5174" s="8">
        <f>(1+$F5174)*AA5174</f>
        <v>2179.8060144392443</v>
      </c>
      <c r="AF5174" s="8">
        <f>(1+$F5174)*AB5174</f>
        <v>2615.5412442739726</v>
      </c>
      <c r="AG5174" s="8">
        <f>(1+$F5174)*AC5174</f>
        <v>1283.9095461049458</v>
      </c>
      <c r="AH5174" s="8">
        <f>(1+$F5174)*$T5174/1000</f>
        <v>137.73595618764801</v>
      </c>
      <c r="AI5174" s="8">
        <f>(1+BWscncns[[#This Row],[pid_error]]*K_p)*BWscncns[[#This Row],[dbw]]/1000</f>
        <v>196.86797809382401</v>
      </c>
      <c r="AJ5174" s="13">
        <f>BWscncns[[#This Row],[Torflow prgrssv alt vote]]/VLOOKUP(BWscncns[[#This Row],[class]],AltBWtotl,2,FALSE)*100</f>
        <v>3.8827620824705106E-3</v>
      </c>
      <c r="AK5174">
        <f>IF(D5174=E5174,1,0)</f>
        <v>1</v>
      </c>
    </row>
    <row r="5175" spans="1:37">
      <c r="A5175" s="1" t="s">
        <v>4838</v>
      </c>
      <c r="B5175" s="1" t="s">
        <v>4839</v>
      </c>
      <c r="C5175">
        <v>131</v>
      </c>
      <c r="D5175">
        <v>1525005297</v>
      </c>
      <c r="E5175">
        <v>1525005297</v>
      </c>
      <c r="F5175" s="2">
        <v>-0.49867001613700002</v>
      </c>
      <c r="G5175" s="2">
        <v>-0.49867001613700002</v>
      </c>
      <c r="H5175">
        <v>131420</v>
      </c>
      <c r="I5175" s="2">
        <v>6.9542361185100002E-2</v>
      </c>
      <c r="J5175" s="2">
        <v>0</v>
      </c>
      <c r="K5175">
        <v>6</v>
      </c>
      <c r="L5175" s="1" t="s">
        <v>11672</v>
      </c>
      <c r="M5175" s="1" t="s">
        <v>4839</v>
      </c>
      <c r="N5175">
        <v>0</v>
      </c>
      <c r="O5175">
        <v>0</v>
      </c>
      <c r="P5175">
        <v>1</v>
      </c>
      <c r="Q5175">
        <v>0</v>
      </c>
      <c r="R5175" s="19">
        <f>BWscncns[[#This Row],[C fx]]*4+BWscncns[[#This Row],[C fg]]*2+BWscncns[[#This Row],[C fm]]</f>
        <v>1</v>
      </c>
      <c r="S5175">
        <v>150</v>
      </c>
      <c r="T5175">
        <v>262144</v>
      </c>
      <c r="U5175" s="13">
        <v>0.57220499999999996</v>
      </c>
      <c r="V5175" s="13">
        <v>1.747627</v>
      </c>
      <c r="W5175">
        <v>4623</v>
      </c>
      <c r="X5175">
        <v>92</v>
      </c>
      <c r="Z5175" s="10">
        <f>IF($N5175&lt;&gt;0,constants!$L$2,IF($O5175&lt;&gt;0,constants!$M$2,IF($P5175&lt;&gt;0,constants!$N$2,0)))</f>
        <v>1117.99</v>
      </c>
      <c r="AA5175" s="10">
        <f>IF($N5175&lt;&gt;0,constants!$L$2,IF($O5175&lt;&gt;0,constants!$M$2,IF($P5175&lt;&gt;0,constants!$P$2,0)))</f>
        <v>4051.45</v>
      </c>
      <c r="AB5175" s="11">
        <f>constants!$O$2</f>
        <v>4861.32</v>
      </c>
      <c r="AC5175" s="11">
        <f>VLOOKUP(BWscncns[[#This Row],[scanner]],[0]!ScnrAvgBW,2,FALSE)/1000</f>
        <v>2386.3111194805197</v>
      </c>
      <c r="AD5175" s="8">
        <f>(1+$F5175)*Z5175</f>
        <v>560.48190865899539</v>
      </c>
      <c r="AE5175" s="8">
        <f>(1+$F5175)*AA5175</f>
        <v>2031.1133631217513</v>
      </c>
      <c r="AF5175" s="8">
        <f>(1+$F5175)*AB5175</f>
        <v>2437.1254771528788</v>
      </c>
      <c r="AG5175" s="8">
        <f>(1+$F5175)*AC5175</f>
        <v>1196.3293150212664</v>
      </c>
      <c r="AH5175" s="8">
        <f>(1+$F5175)*$T5175/1000</f>
        <v>131.42064728978227</v>
      </c>
      <c r="AI5175" s="8">
        <f>(1+BWscncns[[#This Row],[pid_error]]*K_p)*BWscncns[[#This Row],[dbw]]/1000</f>
        <v>196.78232364489114</v>
      </c>
      <c r="AJ5175" s="13">
        <f>BWscncns[[#This Row],[Torflow prgrssv alt vote]]/VLOOKUP(BWscncns[[#This Row],[class]],AltBWtotl,2,FALSE)*100</f>
        <v>3.8810727480763059E-3</v>
      </c>
      <c r="AK5175">
        <f>IF(D5175=E5175,1,0)</f>
        <v>1</v>
      </c>
    </row>
    <row r="5176" spans="1:37">
      <c r="A5176" s="1" t="s">
        <v>2321</v>
      </c>
      <c r="B5176" s="1" t="s">
        <v>2322</v>
      </c>
      <c r="C5176">
        <v>127</v>
      </c>
      <c r="D5176">
        <v>1525008480</v>
      </c>
      <c r="E5176">
        <v>1525008480</v>
      </c>
      <c r="F5176" s="2">
        <v>-0.522016562568</v>
      </c>
      <c r="G5176" s="2">
        <v>-0.522016562568</v>
      </c>
      <c r="H5176">
        <v>127258</v>
      </c>
      <c r="I5176" s="2">
        <v>-0.138971229749</v>
      </c>
      <c r="J5176" s="2">
        <v>0</v>
      </c>
      <c r="K5176">
        <v>7</v>
      </c>
      <c r="L5176" s="1" t="s">
        <v>11831</v>
      </c>
      <c r="M5176" s="1" t="s">
        <v>2322</v>
      </c>
      <c r="N5176">
        <v>0</v>
      </c>
      <c r="O5176">
        <v>0</v>
      </c>
      <c r="P5176">
        <v>1</v>
      </c>
      <c r="Q5176">
        <v>0</v>
      </c>
      <c r="R5176" s="19">
        <f>BWscncns[[#This Row],[C fx]]*4+BWscncns[[#This Row],[C fg]]*2+BWscncns[[#This Row],[C fm]]</f>
        <v>1</v>
      </c>
      <c r="S5176">
        <v>129</v>
      </c>
      <c r="T5176">
        <v>266240</v>
      </c>
      <c r="U5176" s="13">
        <v>0.48452499999999998</v>
      </c>
      <c r="V5176" s="13">
        <v>2.063876</v>
      </c>
      <c r="W5176">
        <v>4896</v>
      </c>
      <c r="X5176">
        <v>97</v>
      </c>
      <c r="Z5176" s="10">
        <f>IF($N5176&lt;&gt;0,constants!$L$2,IF($O5176&lt;&gt;0,constants!$M$2,IF($P5176&lt;&gt;0,constants!$N$2,0)))</f>
        <v>1117.99</v>
      </c>
      <c r="AA5176" s="10">
        <f>IF($N5176&lt;&gt;0,constants!$L$2,IF($O5176&lt;&gt;0,constants!$M$2,IF($P5176&lt;&gt;0,constants!$P$2,0)))</f>
        <v>4051.45</v>
      </c>
      <c r="AB5176" s="11">
        <f>constants!$O$2</f>
        <v>4861.32</v>
      </c>
      <c r="AC5176" s="11">
        <f>VLOOKUP(BWscncns[[#This Row],[scanner]],[0]!ScnrAvgBW,2,FALSE)/1000</f>
        <v>885.64026081730776</v>
      </c>
      <c r="AD5176" s="8">
        <f>(1+$F5176)*Z5176</f>
        <v>534.38070321460168</v>
      </c>
      <c r="AE5176" s="8">
        <f>(1+$F5176)*AA5176</f>
        <v>1936.5259975838762</v>
      </c>
      <c r="AF5176" s="8">
        <f>(1+$F5176)*AB5176</f>
        <v>2323.6304440569302</v>
      </c>
      <c r="AG5176" s="8">
        <f>(1+$F5176)*AC5176</f>
        <v>423.32137619362976</v>
      </c>
      <c r="AH5176" s="8">
        <f>(1+$F5176)*$T5176/1000</f>
        <v>127.25831038189568</v>
      </c>
      <c r="AI5176" s="8">
        <f>(1+BWscncns[[#This Row],[pid_error]]*K_p)*BWscncns[[#This Row],[dbw]]/1000</f>
        <v>196.74915519094785</v>
      </c>
      <c r="AJ5176" s="13">
        <f>BWscncns[[#This Row],[Torflow prgrssv alt vote]]/VLOOKUP(BWscncns[[#This Row],[class]],AltBWtotl,2,FALSE)*100</f>
        <v>3.8804185776187628E-3</v>
      </c>
      <c r="AK5176">
        <f>IF(D5176=E5176,1,0)</f>
        <v>1</v>
      </c>
    </row>
    <row r="5177" spans="1:37">
      <c r="A5177" s="1" t="s">
        <v>3807</v>
      </c>
      <c r="B5177" s="1" t="s">
        <v>3808</v>
      </c>
      <c r="C5177">
        <v>131</v>
      </c>
      <c r="D5177">
        <v>1525005297</v>
      </c>
      <c r="E5177">
        <v>1525005297</v>
      </c>
      <c r="F5177" s="2">
        <v>-0.49900046393699998</v>
      </c>
      <c r="G5177" s="2">
        <v>-0.49900046393699998</v>
      </c>
      <c r="H5177">
        <v>131334</v>
      </c>
      <c r="I5177" s="2">
        <v>-8.3174134975399994E-2</v>
      </c>
      <c r="J5177" s="2">
        <v>0</v>
      </c>
      <c r="K5177">
        <v>6</v>
      </c>
      <c r="L5177" s="1" t="s">
        <v>11672</v>
      </c>
      <c r="M5177" s="1" t="s">
        <v>3808</v>
      </c>
      <c r="N5177">
        <v>0</v>
      </c>
      <c r="O5177">
        <v>0</v>
      </c>
      <c r="P5177">
        <v>1</v>
      </c>
      <c r="Q5177">
        <v>0</v>
      </c>
      <c r="R5177" s="19">
        <f>BWscncns[[#This Row],[C fx]]*4+BWscncns[[#This Row],[C fg]]*2+BWscncns[[#This Row],[C fm]]</f>
        <v>1</v>
      </c>
      <c r="S5177">
        <v>153</v>
      </c>
      <c r="T5177">
        <v>262144</v>
      </c>
      <c r="U5177" s="13">
        <v>0.58364899999999997</v>
      </c>
      <c r="V5177" s="13">
        <v>1.7133590000000001</v>
      </c>
      <c r="W5177">
        <v>4581</v>
      </c>
      <c r="X5177">
        <v>91</v>
      </c>
      <c r="Z5177" s="10">
        <f>IF($N5177&lt;&gt;0,constants!$L$2,IF($O5177&lt;&gt;0,constants!$M$2,IF($P5177&lt;&gt;0,constants!$N$2,0)))</f>
        <v>1117.99</v>
      </c>
      <c r="AA5177" s="10">
        <f>IF($N5177&lt;&gt;0,constants!$L$2,IF($O5177&lt;&gt;0,constants!$M$2,IF($P5177&lt;&gt;0,constants!$P$2,0)))</f>
        <v>4051.45</v>
      </c>
      <c r="AB5177" s="11">
        <f>constants!$O$2</f>
        <v>4861.32</v>
      </c>
      <c r="AC5177" s="11">
        <f>VLOOKUP(BWscncns[[#This Row],[scanner]],[0]!ScnrAvgBW,2,FALSE)/1000</f>
        <v>2386.3111194805197</v>
      </c>
      <c r="AD5177" s="8">
        <f>(1+$F5177)*Z5177</f>
        <v>560.11247132307335</v>
      </c>
      <c r="AE5177" s="8">
        <f>(1+$F5177)*AA5177</f>
        <v>2029.7745703824412</v>
      </c>
      <c r="AF5177" s="8">
        <f>(1+$F5177)*AB5177</f>
        <v>2435.5190646537826</v>
      </c>
      <c r="AG5177" s="8">
        <f>(1+$F5177)*AC5177</f>
        <v>1195.5407637617184</v>
      </c>
      <c r="AH5177" s="8">
        <f>(1+$F5177)*$T5177/1000</f>
        <v>131.33402238169907</v>
      </c>
      <c r="AI5177" s="8">
        <f>(1+BWscncns[[#This Row],[pid_error]]*K_p)*BWscncns[[#This Row],[dbw]]/1000</f>
        <v>196.73901119084954</v>
      </c>
      <c r="AJ5177" s="13">
        <f>BWscncns[[#This Row],[Torflow prgrssv alt vote]]/VLOOKUP(BWscncns[[#This Row],[class]],AltBWtotl,2,FALSE)*100</f>
        <v>3.880218510856623E-3</v>
      </c>
      <c r="AK5177">
        <f>IF(D5177=E5177,1,0)</f>
        <v>1</v>
      </c>
    </row>
    <row r="5178" spans="1:37">
      <c r="A5178" s="1" t="s">
        <v>1051</v>
      </c>
      <c r="B5178" s="1" t="s">
        <v>1052</v>
      </c>
      <c r="C5178">
        <v>68</v>
      </c>
      <c r="D5178">
        <v>1524985820</v>
      </c>
      <c r="E5178">
        <v>1524985820</v>
      </c>
      <c r="F5178" s="2">
        <v>-0.79213449612999998</v>
      </c>
      <c r="G5178" s="2">
        <v>-0.79213449612999998</v>
      </c>
      <c r="H5178">
        <v>67687</v>
      </c>
      <c r="I5178" s="2">
        <v>6.2413022011199998E-2</v>
      </c>
      <c r="J5178" s="2">
        <v>0</v>
      </c>
      <c r="K5178">
        <v>8</v>
      </c>
      <c r="L5178" s="1" t="s">
        <v>11936</v>
      </c>
      <c r="M5178" s="1" t="s">
        <v>1052</v>
      </c>
      <c r="N5178">
        <v>0</v>
      </c>
      <c r="O5178">
        <v>0</v>
      </c>
      <c r="P5178">
        <v>1</v>
      </c>
      <c r="Q5178">
        <v>0</v>
      </c>
      <c r="R5178" s="19">
        <f>BWscncns[[#This Row],[C fx]]*4+BWscncns[[#This Row],[C fg]]*2+BWscncns[[#This Row],[C fm]]</f>
        <v>1</v>
      </c>
      <c r="S5178">
        <v>68</v>
      </c>
      <c r="T5178">
        <v>325632</v>
      </c>
      <c r="U5178" s="13">
        <v>0.20882500000000001</v>
      </c>
      <c r="V5178" s="13">
        <v>4.7887060000000004</v>
      </c>
      <c r="W5178">
        <v>5796</v>
      </c>
      <c r="X5178">
        <v>115</v>
      </c>
      <c r="Z5178" s="10">
        <f>IF($N5178&lt;&gt;0,constants!$L$2,IF($O5178&lt;&gt;0,constants!$M$2,IF($P5178&lt;&gt;0,constants!$N$2,0)))</f>
        <v>1117.99</v>
      </c>
      <c r="AA5178" s="10">
        <f>IF($N5178&lt;&gt;0,constants!$L$2,IF($O5178&lt;&gt;0,constants!$M$2,IF($P5178&lt;&gt;0,constants!$P$2,0)))</f>
        <v>4051.45</v>
      </c>
      <c r="AB5178" s="11">
        <f>constants!$O$2</f>
        <v>4861.32</v>
      </c>
      <c r="AC5178" s="11">
        <f>VLOOKUP(BWscncns[[#This Row],[scanner]],[0]!ScnrAvgBW,2,FALSE)/1000</f>
        <v>509.99709399477808</v>
      </c>
      <c r="AD5178" s="8">
        <f>(1+$F5178)*Z5178</f>
        <v>232.39155467162132</v>
      </c>
      <c r="AE5178" s="8">
        <f>(1+$F5178)*AA5178</f>
        <v>842.15669565411156</v>
      </c>
      <c r="AF5178" s="8">
        <f>(1+$F5178)*AB5178</f>
        <v>1010.5007312733085</v>
      </c>
      <c r="AG5178" s="8">
        <f>(1+$F5178)*AC5178</f>
        <v>106.0108029154603</v>
      </c>
      <c r="AH5178" s="8">
        <f>(1+$F5178)*$T5178/1000</f>
        <v>67.687659756195842</v>
      </c>
      <c r="AI5178" s="8">
        <f>(1+BWscncns[[#This Row],[pid_error]]*K_p)*BWscncns[[#This Row],[dbw]]/1000</f>
        <v>196.6598298780979</v>
      </c>
      <c r="AJ5178" s="13">
        <f>BWscncns[[#This Row],[Torflow prgrssv alt vote]]/VLOOKUP(BWscncns[[#This Row],[class]],AltBWtotl,2,FALSE)*100</f>
        <v>3.8786568439884549E-3</v>
      </c>
      <c r="AK5178">
        <f>IF(D5178=E5178,1,0)</f>
        <v>1</v>
      </c>
    </row>
    <row r="5179" spans="1:37">
      <c r="A5179" s="1" t="s">
        <v>10382</v>
      </c>
      <c r="B5179" s="1" t="s">
        <v>10383</v>
      </c>
      <c r="C5179">
        <v>137</v>
      </c>
      <c r="D5179">
        <v>1524966613</v>
      </c>
      <c r="E5179">
        <v>1524966613</v>
      </c>
      <c r="F5179" s="2">
        <v>-0.46644964012700002</v>
      </c>
      <c r="G5179" s="2">
        <v>-0.46644964012700002</v>
      </c>
      <c r="H5179">
        <v>136588</v>
      </c>
      <c r="I5179" s="2">
        <v>8.5176059698400003E-2</v>
      </c>
      <c r="J5179" s="2">
        <v>0</v>
      </c>
      <c r="K5179">
        <v>7</v>
      </c>
      <c r="L5179" s="1" t="s">
        <v>11881</v>
      </c>
      <c r="M5179" s="1" t="s">
        <v>10383</v>
      </c>
      <c r="N5179">
        <v>0</v>
      </c>
      <c r="O5179">
        <v>0</v>
      </c>
      <c r="P5179">
        <v>1</v>
      </c>
      <c r="Q5179">
        <v>0</v>
      </c>
      <c r="R5179" s="19">
        <f>BWscncns[[#This Row],[C fx]]*4+BWscncns[[#This Row],[C fg]]*2+BWscncns[[#This Row],[C fm]]</f>
        <v>1</v>
      </c>
      <c r="S5179">
        <v>137</v>
      </c>
      <c r="T5179">
        <v>256000</v>
      </c>
      <c r="U5179" s="13">
        <v>0.53515599999999997</v>
      </c>
      <c r="V5179" s="13">
        <v>1.8686130000000001</v>
      </c>
      <c r="W5179">
        <v>4751</v>
      </c>
      <c r="X5179">
        <v>95</v>
      </c>
      <c r="Z5179" s="10">
        <f>IF($N5179&lt;&gt;0,constants!$L$2,IF($O5179&lt;&gt;0,constants!$M$2,IF($P5179&lt;&gt;0,constants!$N$2,0)))</f>
        <v>1117.99</v>
      </c>
      <c r="AA5179" s="10">
        <f>IF($N5179&lt;&gt;0,constants!$L$2,IF($O5179&lt;&gt;0,constants!$M$2,IF($P5179&lt;&gt;0,constants!$P$2,0)))</f>
        <v>4051.45</v>
      </c>
      <c r="AB5179" s="11">
        <f>constants!$O$2</f>
        <v>4861.32</v>
      </c>
      <c r="AC5179" s="11">
        <f>VLOOKUP(BWscncns[[#This Row],[scanner]],[0]!ScnrAvgBW,2,FALSE)/1000</f>
        <v>885.64026081730776</v>
      </c>
      <c r="AD5179" s="8">
        <f>(1+$F5179)*Z5179</f>
        <v>596.50396683441534</v>
      </c>
      <c r="AE5179" s="8">
        <f>(1+$F5179)*AA5179</f>
        <v>2161.652605507466</v>
      </c>
      <c r="AF5179" s="8">
        <f>(1+$F5179)*AB5179</f>
        <v>2593.7590354578124</v>
      </c>
      <c r="AG5179" s="8">
        <f>(1+$F5179)*AC5179</f>
        <v>472.53367987709214</v>
      </c>
      <c r="AH5179" s="8">
        <f>(1+$F5179)*$T5179/1000</f>
        <v>136.58889212748801</v>
      </c>
      <c r="AI5179" s="8">
        <f>(1+BWscncns[[#This Row],[pid_error]]*K_p)*BWscncns[[#This Row],[dbw]]/1000</f>
        <v>196.294446063744</v>
      </c>
      <c r="AJ5179" s="13">
        <f>BWscncns[[#This Row],[Torflow prgrssv alt vote]]/VLOOKUP(BWscncns[[#This Row],[class]],AltBWtotl,2,FALSE)*100</f>
        <v>3.8714504997487353E-3</v>
      </c>
      <c r="AK5179">
        <f>IF(D5179=E5179,1,0)</f>
        <v>1</v>
      </c>
    </row>
    <row r="5180" spans="1:37">
      <c r="A5180" s="1" t="s">
        <v>455</v>
      </c>
      <c r="B5180" s="1" t="s">
        <v>28</v>
      </c>
      <c r="C5180">
        <v>131</v>
      </c>
      <c r="D5180">
        <v>1524920476</v>
      </c>
      <c r="E5180">
        <v>1524920476</v>
      </c>
      <c r="F5180" s="2">
        <v>-0.496715171688</v>
      </c>
      <c r="G5180" s="2">
        <v>-0.496715171688</v>
      </c>
      <c r="H5180">
        <v>131417</v>
      </c>
      <c r="I5180" s="2">
        <v>0</v>
      </c>
      <c r="J5180" s="2">
        <v>0.428571428571</v>
      </c>
      <c r="K5180">
        <v>9</v>
      </c>
      <c r="L5180" s="1" t="s">
        <v>12005</v>
      </c>
      <c r="M5180" s="1" t="s">
        <v>28</v>
      </c>
      <c r="N5180">
        <v>0</v>
      </c>
      <c r="O5180">
        <v>0</v>
      </c>
      <c r="P5180">
        <v>1</v>
      </c>
      <c r="Q5180">
        <v>1</v>
      </c>
      <c r="R5180" s="19">
        <f>BWscncns[[#This Row],[C fx]]*4+BWscncns[[#This Row],[C fg]]*2+BWscncns[[#This Row],[C fm]]</f>
        <v>1</v>
      </c>
      <c r="S5180">
        <v>20</v>
      </c>
      <c r="T5180">
        <v>261120</v>
      </c>
      <c r="U5180" s="13">
        <v>1</v>
      </c>
      <c r="V5180" s="13">
        <v>1</v>
      </c>
      <c r="W5180">
        <v>3270</v>
      </c>
      <c r="X5180">
        <v>65</v>
      </c>
      <c r="Z5180" s="10">
        <f>IF($N5180&lt;&gt;0,constants!$L$2,IF($O5180&lt;&gt;0,constants!$M$2,IF($P5180&lt;&gt;0,constants!$N$2,0)))</f>
        <v>1117.99</v>
      </c>
      <c r="AA5180" s="10">
        <f>IF($N5180&lt;&gt;0,constants!$L$2,IF($O5180&lt;&gt;0,constants!$M$2,IF($P5180&lt;&gt;0,constants!$P$2,0)))</f>
        <v>4051.45</v>
      </c>
      <c r="AB5180" s="11">
        <f>constants!$O$2</f>
        <v>4861.32</v>
      </c>
      <c r="AC5180" s="11">
        <f>VLOOKUP(BWscncns[[#This Row],[scanner]],[0]!ScnrAvgBW,2,FALSE)/1000</f>
        <v>504.85700000000003</v>
      </c>
      <c r="AD5180" s="8">
        <f>(1+$F5180)*Z5180</f>
        <v>562.66740520453277</v>
      </c>
      <c r="AE5180" s="8">
        <f>(1+$F5180)*AA5180</f>
        <v>2039.033317664652</v>
      </c>
      <c r="AF5180" s="8">
        <f>(1+$F5180)*AB5180</f>
        <v>2446.6286015696915</v>
      </c>
      <c r="AG5180" s="8">
        <f>(1+$F5180)*AC5180</f>
        <v>254.08686856711137</v>
      </c>
      <c r="AH5180" s="8">
        <f>(1+$F5180)*$T5180/1000</f>
        <v>131.41773436882943</v>
      </c>
      <c r="AI5180" s="8">
        <f>(1+BWscncns[[#This Row],[pid_error]]*K_p)*BWscncns[[#This Row],[dbw]]/1000</f>
        <v>196.26886718441472</v>
      </c>
      <c r="AJ5180" s="13">
        <f>BWscncns[[#This Row],[Torflow prgrssv alt vote]]/VLOOKUP(BWscncns[[#This Row],[class]],AltBWtotl,2,FALSE)*100</f>
        <v>3.8709460159635431E-3</v>
      </c>
      <c r="AK5180">
        <f>IF(D5180=E5180,1,0)</f>
        <v>1</v>
      </c>
    </row>
    <row r="5181" spans="1:37">
      <c r="A5181" s="1" t="s">
        <v>4068</v>
      </c>
      <c r="B5181" s="1" t="s">
        <v>4069</v>
      </c>
      <c r="C5181">
        <v>136</v>
      </c>
      <c r="D5181">
        <v>1525007235</v>
      </c>
      <c r="E5181">
        <v>1525007235</v>
      </c>
      <c r="F5181" s="2">
        <v>-0.46704043824899999</v>
      </c>
      <c r="G5181" s="2">
        <v>-0.46704043824899999</v>
      </c>
      <c r="H5181">
        <v>136437</v>
      </c>
      <c r="I5181" s="2">
        <v>-2.8385355364100001E-2</v>
      </c>
      <c r="J5181" s="2">
        <v>0</v>
      </c>
      <c r="K5181">
        <v>6</v>
      </c>
      <c r="L5181" s="1" t="s">
        <v>11552</v>
      </c>
      <c r="M5181" s="1" t="s">
        <v>4069</v>
      </c>
      <c r="N5181">
        <v>0</v>
      </c>
      <c r="O5181">
        <v>0</v>
      </c>
      <c r="P5181">
        <v>1</v>
      </c>
      <c r="Q5181">
        <v>0</v>
      </c>
      <c r="R5181" s="19">
        <f>BWscncns[[#This Row],[C fx]]*4+BWscncns[[#This Row],[C fg]]*2+BWscncns[[#This Row],[C fm]]</f>
        <v>1</v>
      </c>
      <c r="S5181">
        <v>144</v>
      </c>
      <c r="T5181">
        <v>256000</v>
      </c>
      <c r="U5181" s="13">
        <v>0.5625</v>
      </c>
      <c r="V5181" s="13">
        <v>1.7777780000000001</v>
      </c>
      <c r="W5181">
        <v>4660</v>
      </c>
      <c r="X5181">
        <v>93</v>
      </c>
      <c r="Z5181" s="10">
        <f>IF($N5181&lt;&gt;0,constants!$L$2,IF($O5181&lt;&gt;0,constants!$M$2,IF($P5181&lt;&gt;0,constants!$N$2,0)))</f>
        <v>1117.99</v>
      </c>
      <c r="AA5181" s="10">
        <f>IF($N5181&lt;&gt;0,constants!$L$2,IF($O5181&lt;&gt;0,constants!$M$2,IF($P5181&lt;&gt;0,constants!$P$2,0)))</f>
        <v>4051.45</v>
      </c>
      <c r="AB5181" s="11">
        <f>constants!$O$2</f>
        <v>4861.32</v>
      </c>
      <c r="AC5181" s="11">
        <f>VLOOKUP(BWscncns[[#This Row],[scanner]],[0]!ScnrAvgBW,2,FALSE)/1000</f>
        <v>2386.3111194805197</v>
      </c>
      <c r="AD5181" s="8">
        <f>(1+$F5181)*Z5181</f>
        <v>595.84346044200049</v>
      </c>
      <c r="AE5181" s="8">
        <f>(1+$F5181)*AA5181</f>
        <v>2159.2590164560888</v>
      </c>
      <c r="AF5181" s="8">
        <f>(1+$F5181)*AB5181</f>
        <v>2590.8869767313713</v>
      </c>
      <c r="AG5181" s="8">
        <f>(1+$F5181)*AC5181</f>
        <v>1271.8073284398761</v>
      </c>
      <c r="AH5181" s="8">
        <f>(1+$F5181)*$T5181/1000</f>
        <v>136.437647808256</v>
      </c>
      <c r="AI5181" s="8">
        <f>(1+BWscncns[[#This Row],[pid_error]]*K_p)*BWscncns[[#This Row],[dbw]]/1000</f>
        <v>196.21882390412799</v>
      </c>
      <c r="AJ5181" s="13">
        <f>BWscncns[[#This Row],[Torflow prgrssv alt vote]]/VLOOKUP(BWscncns[[#This Row],[class]],AltBWtotl,2,FALSE)*100</f>
        <v>3.8699590288818393E-3</v>
      </c>
      <c r="AK5181">
        <f>IF(D5181=E5181,1,0)</f>
        <v>1</v>
      </c>
    </row>
    <row r="5182" spans="1:37">
      <c r="A5182" s="1" t="s">
        <v>2645</v>
      </c>
      <c r="B5182" s="1" t="s">
        <v>2646</v>
      </c>
      <c r="C5182">
        <v>147</v>
      </c>
      <c r="D5182">
        <v>1525007235</v>
      </c>
      <c r="E5182">
        <v>1525007235</v>
      </c>
      <c r="F5182" s="2">
        <v>-0.40372564836500002</v>
      </c>
      <c r="G5182" s="2">
        <v>-0.40372564836500002</v>
      </c>
      <c r="H5182">
        <v>146540</v>
      </c>
      <c r="I5182" s="2">
        <v>2.92671029624E-2</v>
      </c>
      <c r="J5182" s="2">
        <v>0</v>
      </c>
      <c r="K5182">
        <v>6</v>
      </c>
      <c r="L5182" s="1" t="s">
        <v>11552</v>
      </c>
      <c r="M5182" s="1" t="s">
        <v>2646</v>
      </c>
      <c r="N5182">
        <v>1</v>
      </c>
      <c r="O5182">
        <v>0</v>
      </c>
      <c r="P5182">
        <v>0</v>
      </c>
      <c r="Q5182">
        <v>0</v>
      </c>
      <c r="R5182" s="19">
        <f>BWscncns[[#This Row],[C fx]]*4+BWscncns[[#This Row],[C fg]]*2+BWscncns[[#This Row],[C fm]]</f>
        <v>4</v>
      </c>
      <c r="S5182">
        <v>139</v>
      </c>
      <c r="T5182">
        <v>245760</v>
      </c>
      <c r="U5182" s="13">
        <v>0.56559199999999998</v>
      </c>
      <c r="V5182" s="13">
        <v>1.7680579999999999</v>
      </c>
      <c r="W5182">
        <v>4651</v>
      </c>
      <c r="X5182">
        <v>93</v>
      </c>
      <c r="Z5182" s="10">
        <f>IF($N5182&lt;&gt;0,constants!$L$2,IF($O5182&lt;&gt;0,constants!$M$2,IF($P5182&lt;&gt;0,constants!$N$2,0)))</f>
        <v>10125.48</v>
      </c>
      <c r="AA5182" s="10">
        <f>IF($N5182&lt;&gt;0,constants!$L$2,IF($O5182&lt;&gt;0,constants!$M$2,IF($P5182&lt;&gt;0,constants!$P$2,0)))</f>
        <v>10125.48</v>
      </c>
      <c r="AB5182" s="11">
        <f>constants!$O$2</f>
        <v>4861.32</v>
      </c>
      <c r="AC5182" s="11">
        <f>VLOOKUP(BWscncns[[#This Row],[scanner]],[0]!ScnrAvgBW,2,FALSE)/1000</f>
        <v>2386.3111194805197</v>
      </c>
      <c r="AD5182" s="8">
        <f>(1+$F5182)*Z5182</f>
        <v>6037.5640219931593</v>
      </c>
      <c r="AE5182" s="8">
        <f>(1+$F5182)*AA5182</f>
        <v>6037.5640219931593</v>
      </c>
      <c r="AF5182" s="8">
        <f>(1+$F5182)*AB5182</f>
        <v>2898.680431090258</v>
      </c>
      <c r="AG5182" s="8">
        <f>(1+$F5182)*AC5182</f>
        <v>1422.8961155676379</v>
      </c>
      <c r="AH5182" s="8">
        <f>(1+$F5182)*$T5182/1000</f>
        <v>146.54038465781761</v>
      </c>
      <c r="AI5182" s="8">
        <f>(1+BWscncns[[#This Row],[pid_error]]*K_p)*BWscncns[[#This Row],[dbw]]/1000</f>
        <v>196.15019232890879</v>
      </c>
      <c r="AJ5182" s="13">
        <f>BWscncns[[#This Row],[Torflow prgrssv alt vote]]/VLOOKUP(BWscncns[[#This Row],[class]],AltBWtotl,2,FALSE)*100</f>
        <v>1.6811531214097676E-3</v>
      </c>
      <c r="AK5182">
        <f>IF(D5182=E5182,1,0)</f>
        <v>1</v>
      </c>
    </row>
    <row r="5183" spans="1:37">
      <c r="A5183" s="1" t="s">
        <v>3919</v>
      </c>
      <c r="B5183" s="1" t="s">
        <v>3920</v>
      </c>
      <c r="C5183">
        <v>136</v>
      </c>
      <c r="D5183">
        <v>1524959635</v>
      </c>
      <c r="E5183">
        <v>1524959635</v>
      </c>
      <c r="F5183" s="2">
        <v>-0.46838241290299998</v>
      </c>
      <c r="G5183" s="2">
        <v>-0.46838241290299998</v>
      </c>
      <c r="H5183">
        <v>136094</v>
      </c>
      <c r="I5183" s="2">
        <v>6.7617743431499996E-3</v>
      </c>
      <c r="J5183" s="2">
        <v>0</v>
      </c>
      <c r="K5183">
        <v>6</v>
      </c>
      <c r="L5183" s="1" t="s">
        <v>11603</v>
      </c>
      <c r="M5183" s="1" t="s">
        <v>3920</v>
      </c>
      <c r="N5183">
        <v>0</v>
      </c>
      <c r="O5183">
        <v>0</v>
      </c>
      <c r="P5183">
        <v>1</v>
      </c>
      <c r="Q5183">
        <v>0</v>
      </c>
      <c r="R5183" s="19">
        <f>BWscncns[[#This Row],[C fx]]*4+BWscncns[[#This Row],[C fg]]*2+BWscncns[[#This Row],[C fm]]</f>
        <v>1</v>
      </c>
      <c r="S5183">
        <v>136</v>
      </c>
      <c r="T5183">
        <v>256000</v>
      </c>
      <c r="U5183" s="13">
        <v>0.53125</v>
      </c>
      <c r="V5183" s="13">
        <v>1.8823529999999999</v>
      </c>
      <c r="W5183">
        <v>4762</v>
      </c>
      <c r="X5183">
        <v>95</v>
      </c>
      <c r="Z5183" s="10">
        <f>IF($N5183&lt;&gt;0,constants!$L$2,IF($O5183&lt;&gt;0,constants!$M$2,IF($P5183&lt;&gt;0,constants!$N$2,0)))</f>
        <v>1117.99</v>
      </c>
      <c r="AA5183" s="10">
        <f>IF($N5183&lt;&gt;0,constants!$L$2,IF($O5183&lt;&gt;0,constants!$M$2,IF($P5183&lt;&gt;0,constants!$P$2,0)))</f>
        <v>4051.45</v>
      </c>
      <c r="AB5183" s="11">
        <f>constants!$O$2</f>
        <v>4861.32</v>
      </c>
      <c r="AC5183" s="11">
        <f>VLOOKUP(BWscncns[[#This Row],[scanner]],[0]!ScnrAvgBW,2,FALSE)/1000</f>
        <v>2386.3111194805197</v>
      </c>
      <c r="AD5183" s="8">
        <f>(1+$F5183)*Z5183</f>
        <v>594.34314619857503</v>
      </c>
      <c r="AE5183" s="8">
        <f>(1+$F5183)*AA5183</f>
        <v>2153.8220732441405</v>
      </c>
      <c r="AF5183" s="8">
        <f>(1+$F5183)*AB5183</f>
        <v>2584.3632085063878</v>
      </c>
      <c r="AG5183" s="8">
        <f>(1+$F5183)*AC5183</f>
        <v>1268.6049594009748</v>
      </c>
      <c r="AH5183" s="8">
        <f>(1+$F5183)*$T5183/1000</f>
        <v>136.09410229683201</v>
      </c>
      <c r="AI5183" s="8">
        <f>(1+BWscncns[[#This Row],[pid_error]]*K_p)*BWscncns[[#This Row],[dbw]]/1000</f>
        <v>196.04705114841602</v>
      </c>
      <c r="AJ5183" s="13">
        <f>BWscncns[[#This Row],[Torflow prgrssv alt vote]]/VLOOKUP(BWscncns[[#This Row],[class]],AltBWtotl,2,FALSE)*100</f>
        <v>3.8665712115783972E-3</v>
      </c>
      <c r="AK5183">
        <f>IF(D5183=E5183,1,0)</f>
        <v>1</v>
      </c>
    </row>
    <row r="5184" spans="1:37">
      <c r="A5184" s="1" t="s">
        <v>3838</v>
      </c>
      <c r="B5184" s="1" t="s">
        <v>3839</v>
      </c>
      <c r="C5184">
        <v>130</v>
      </c>
      <c r="D5184">
        <v>1524977965</v>
      </c>
      <c r="E5184">
        <v>1524977965</v>
      </c>
      <c r="F5184" s="2">
        <v>-0.50492253737699999</v>
      </c>
      <c r="G5184" s="2">
        <v>-0.50492253737699999</v>
      </c>
      <c r="H5184">
        <v>129781</v>
      </c>
      <c r="I5184" s="2">
        <v>0.106863241478</v>
      </c>
      <c r="J5184" s="2">
        <v>0</v>
      </c>
      <c r="K5184">
        <v>7</v>
      </c>
      <c r="L5184" s="1" t="s">
        <v>11935</v>
      </c>
      <c r="M5184" s="1" t="s">
        <v>3839</v>
      </c>
      <c r="N5184">
        <v>0</v>
      </c>
      <c r="O5184">
        <v>0</v>
      </c>
      <c r="P5184">
        <v>1</v>
      </c>
      <c r="Q5184">
        <v>0</v>
      </c>
      <c r="R5184" s="19">
        <f>BWscncns[[#This Row],[C fx]]*4+BWscncns[[#This Row],[C fg]]*2+BWscncns[[#This Row],[C fm]]</f>
        <v>1</v>
      </c>
      <c r="S5184">
        <v>138</v>
      </c>
      <c r="T5184">
        <v>262144</v>
      </c>
      <c r="U5184" s="13">
        <v>0.52642800000000001</v>
      </c>
      <c r="V5184" s="13">
        <v>1.899594</v>
      </c>
      <c r="W5184">
        <v>4779</v>
      </c>
      <c r="X5184">
        <v>95</v>
      </c>
      <c r="Z5184" s="10">
        <f>IF($N5184&lt;&gt;0,constants!$L$2,IF($O5184&lt;&gt;0,constants!$M$2,IF($P5184&lt;&gt;0,constants!$N$2,0)))</f>
        <v>1117.99</v>
      </c>
      <c r="AA5184" s="10">
        <f>IF($N5184&lt;&gt;0,constants!$L$2,IF($O5184&lt;&gt;0,constants!$M$2,IF($P5184&lt;&gt;0,constants!$P$2,0)))</f>
        <v>4051.45</v>
      </c>
      <c r="AB5184" s="11">
        <f>constants!$O$2</f>
        <v>4861.32</v>
      </c>
      <c r="AC5184" s="11">
        <f>VLOOKUP(BWscncns[[#This Row],[scanner]],[0]!ScnrAvgBW,2,FALSE)/1000</f>
        <v>885.64026081730776</v>
      </c>
      <c r="AD5184" s="8">
        <f>(1+$F5184)*Z5184</f>
        <v>553.49165243788775</v>
      </c>
      <c r="AE5184" s="8">
        <f>(1+$F5184)*AA5184</f>
        <v>2005.7815859439534</v>
      </c>
      <c r="AF5184" s="8">
        <f>(1+$F5184)*AB5184</f>
        <v>2406.7299705984424</v>
      </c>
      <c r="AG5184" s="8">
        <f>(1+$F5184)*AC5184</f>
        <v>438.46053312220465</v>
      </c>
      <c r="AH5184" s="8">
        <f>(1+$F5184)*$T5184/1000</f>
        <v>129.78158636184372</v>
      </c>
      <c r="AI5184" s="8">
        <f>(1+BWscncns[[#This Row],[pid_error]]*K_p)*BWscncns[[#This Row],[dbw]]/1000</f>
        <v>195.96279318092186</v>
      </c>
      <c r="AJ5184" s="13">
        <f>BWscncns[[#This Row],[Torflow prgrssv alt vote]]/VLOOKUP(BWscncns[[#This Row],[class]],AltBWtotl,2,FALSE)*100</f>
        <v>3.86490941952618E-3</v>
      </c>
      <c r="AK5184">
        <f>IF(D5184=E5184,1,0)</f>
        <v>1</v>
      </c>
    </row>
    <row r="5185" spans="1:37">
      <c r="A5185" s="1" t="s">
        <v>2586</v>
      </c>
      <c r="B5185" s="1" t="s">
        <v>49</v>
      </c>
      <c r="C5185">
        <v>129</v>
      </c>
      <c r="D5185">
        <v>1525005297</v>
      </c>
      <c r="E5185">
        <v>1525005297</v>
      </c>
      <c r="F5185" s="2">
        <v>-0.50653467378899997</v>
      </c>
      <c r="G5185" s="2">
        <v>-0.50653467378899997</v>
      </c>
      <c r="H5185">
        <v>129358</v>
      </c>
      <c r="I5185" s="2">
        <v>-8.9250528487899994E-2</v>
      </c>
      <c r="J5185" s="2">
        <v>0</v>
      </c>
      <c r="K5185">
        <v>6</v>
      </c>
      <c r="L5185" s="1" t="s">
        <v>11672</v>
      </c>
      <c r="M5185" s="1" t="s">
        <v>49</v>
      </c>
      <c r="N5185">
        <v>0</v>
      </c>
      <c r="O5185">
        <v>0</v>
      </c>
      <c r="P5185">
        <v>1</v>
      </c>
      <c r="Q5185">
        <v>0</v>
      </c>
      <c r="R5185" s="19">
        <f>BWscncns[[#This Row],[C fx]]*4+BWscncns[[#This Row],[C fg]]*2+BWscncns[[#This Row],[C fm]]</f>
        <v>1</v>
      </c>
      <c r="S5185">
        <v>153</v>
      </c>
      <c r="T5185">
        <v>262144</v>
      </c>
      <c r="U5185" s="13">
        <v>0.58364899999999997</v>
      </c>
      <c r="V5185" s="13">
        <v>1.7133590000000001</v>
      </c>
      <c r="W5185">
        <v>4580</v>
      </c>
      <c r="X5185">
        <v>91</v>
      </c>
      <c r="Z5185" s="10">
        <f>IF($N5185&lt;&gt;0,constants!$L$2,IF($O5185&lt;&gt;0,constants!$M$2,IF($P5185&lt;&gt;0,constants!$N$2,0)))</f>
        <v>1117.99</v>
      </c>
      <c r="AA5185" s="10">
        <f>IF($N5185&lt;&gt;0,constants!$L$2,IF($O5185&lt;&gt;0,constants!$M$2,IF($P5185&lt;&gt;0,constants!$P$2,0)))</f>
        <v>4051.45</v>
      </c>
      <c r="AB5185" s="11">
        <f>constants!$O$2</f>
        <v>4861.32</v>
      </c>
      <c r="AC5185" s="11">
        <f>VLOOKUP(BWscncns[[#This Row],[scanner]],[0]!ScnrAvgBW,2,FALSE)/1000</f>
        <v>2386.3111194805197</v>
      </c>
      <c r="AD5185" s="8">
        <f>(1+$F5185)*Z5185</f>
        <v>551.68930005063589</v>
      </c>
      <c r="AE5185" s="8">
        <f>(1+$F5185)*AA5185</f>
        <v>1999.2500958775561</v>
      </c>
      <c r="AF5185" s="8">
        <f>(1+$F5185)*AB5185</f>
        <v>2398.8928596160586</v>
      </c>
      <c r="AG5185" s="8">
        <f>(1+$F5185)*AC5185</f>
        <v>1177.5617950153912</v>
      </c>
      <c r="AH5185" s="8">
        <f>(1+$F5185)*$T5185/1000</f>
        <v>129.3589744742564</v>
      </c>
      <c r="AI5185" s="8">
        <f>(1+BWscncns[[#This Row],[pid_error]]*K_p)*BWscncns[[#This Row],[dbw]]/1000</f>
        <v>195.7514872371282</v>
      </c>
      <c r="AJ5185" s="13">
        <f>BWscncns[[#This Row],[Torflow prgrssv alt vote]]/VLOOKUP(BWscncns[[#This Row],[class]],AltBWtotl,2,FALSE)*100</f>
        <v>3.8607419022168308E-3</v>
      </c>
      <c r="AK5185">
        <f>IF(D5185=E5185,1,0)</f>
        <v>1</v>
      </c>
    </row>
    <row r="5186" spans="1:37">
      <c r="A5186" s="1" t="s">
        <v>4554</v>
      </c>
      <c r="B5186" s="1" t="s">
        <v>4555</v>
      </c>
      <c r="C5186">
        <v>135</v>
      </c>
      <c r="D5186">
        <v>1524999455</v>
      </c>
      <c r="E5186">
        <v>1524999455</v>
      </c>
      <c r="F5186" s="2">
        <v>-0.47208840428400001</v>
      </c>
      <c r="G5186" s="2">
        <v>-0.47208840428400001</v>
      </c>
      <c r="H5186">
        <v>135145</v>
      </c>
      <c r="I5186" s="2">
        <v>-8.7673296917500004E-2</v>
      </c>
      <c r="J5186" s="2">
        <v>0</v>
      </c>
      <c r="K5186">
        <v>6</v>
      </c>
      <c r="L5186" s="1" t="s">
        <v>11794</v>
      </c>
      <c r="M5186" s="1" t="s">
        <v>4555</v>
      </c>
      <c r="N5186">
        <v>0</v>
      </c>
      <c r="O5186">
        <v>0</v>
      </c>
      <c r="P5186">
        <v>1</v>
      </c>
      <c r="Q5186">
        <v>0</v>
      </c>
      <c r="R5186" s="19">
        <f>BWscncns[[#This Row],[C fx]]*4+BWscncns[[#This Row],[C fg]]*2+BWscncns[[#This Row],[C fm]]</f>
        <v>1</v>
      </c>
      <c r="S5186">
        <v>135</v>
      </c>
      <c r="T5186">
        <v>256000</v>
      </c>
      <c r="U5186" s="13">
        <v>0.52734400000000003</v>
      </c>
      <c r="V5186" s="13">
        <v>1.896296</v>
      </c>
      <c r="W5186">
        <v>4769</v>
      </c>
      <c r="X5186">
        <v>95</v>
      </c>
      <c r="Z5186" s="10">
        <f>IF($N5186&lt;&gt;0,constants!$L$2,IF($O5186&lt;&gt;0,constants!$M$2,IF($P5186&lt;&gt;0,constants!$N$2,0)))</f>
        <v>1117.99</v>
      </c>
      <c r="AA5186" s="10">
        <f>IF($N5186&lt;&gt;0,constants!$L$2,IF($O5186&lt;&gt;0,constants!$M$2,IF($P5186&lt;&gt;0,constants!$P$2,0)))</f>
        <v>4051.45</v>
      </c>
      <c r="AB5186" s="11">
        <f>constants!$O$2</f>
        <v>4861.32</v>
      </c>
      <c r="AC5186" s="11">
        <f>VLOOKUP(BWscncns[[#This Row],[scanner]],[0]!ScnrAvgBW,2,FALSE)/1000</f>
        <v>2386.3111194805197</v>
      </c>
      <c r="AD5186" s="8">
        <f>(1+$F5186)*Z5186</f>
        <v>590.19988489453078</v>
      </c>
      <c r="AE5186" s="8">
        <f>(1+$F5186)*AA5186</f>
        <v>2138.8074344635879</v>
      </c>
      <c r="AF5186" s="8">
        <f>(1+$F5186)*AB5186</f>
        <v>2566.3471984861048</v>
      </c>
      <c r="AG5186" s="8">
        <f>(1+$F5186)*AC5186</f>
        <v>1259.7613109597955</v>
      </c>
      <c r="AH5186" s="8">
        <f>(1+$F5186)*$T5186/1000</f>
        <v>135.145368503296</v>
      </c>
      <c r="AI5186" s="8">
        <f>(1+BWscncns[[#This Row],[pid_error]]*K_p)*BWscncns[[#This Row],[dbw]]/1000</f>
        <v>195.57268425164801</v>
      </c>
      <c r="AJ5186" s="13">
        <f>BWscncns[[#This Row],[Torflow prgrssv alt vote]]/VLOOKUP(BWscncns[[#This Row],[class]],AltBWtotl,2,FALSE)*100</f>
        <v>3.8572154300146114E-3</v>
      </c>
      <c r="AK5186">
        <f>IF(D5186=E5186,1,0)</f>
        <v>1</v>
      </c>
    </row>
    <row r="5187" spans="1:37">
      <c r="A5187" s="1" t="s">
        <v>8008</v>
      </c>
      <c r="B5187" s="1" t="s">
        <v>8009</v>
      </c>
      <c r="C5187">
        <v>135</v>
      </c>
      <c r="D5187">
        <v>1524963456</v>
      </c>
      <c r="E5187">
        <v>1524963456</v>
      </c>
      <c r="F5187" s="2">
        <v>-0.47309971772100001</v>
      </c>
      <c r="G5187" s="2">
        <v>-0.47309971772100001</v>
      </c>
      <c r="H5187">
        <v>134886</v>
      </c>
      <c r="I5187" s="2">
        <v>6.9564046244800001E-3</v>
      </c>
      <c r="J5187" s="2">
        <v>0</v>
      </c>
      <c r="K5187">
        <v>6</v>
      </c>
      <c r="L5187" s="1" t="s">
        <v>11871</v>
      </c>
      <c r="M5187" s="1" t="s">
        <v>8009</v>
      </c>
      <c r="N5187">
        <v>1</v>
      </c>
      <c r="O5187">
        <v>0</v>
      </c>
      <c r="P5187">
        <v>0</v>
      </c>
      <c r="Q5187">
        <v>0</v>
      </c>
      <c r="R5187" s="19">
        <f>BWscncns[[#This Row],[C fx]]*4+BWscncns[[#This Row],[C fg]]*2+BWscncns[[#This Row],[C fm]]</f>
        <v>4</v>
      </c>
      <c r="S5187">
        <v>135</v>
      </c>
      <c r="T5187">
        <v>256000</v>
      </c>
      <c r="U5187" s="13">
        <v>0.52734400000000003</v>
      </c>
      <c r="V5187" s="13">
        <v>1.896296</v>
      </c>
      <c r="W5187">
        <v>4774</v>
      </c>
      <c r="X5187">
        <v>95</v>
      </c>
      <c r="Z5187" s="10">
        <f>IF($N5187&lt;&gt;0,constants!$L$2,IF($O5187&lt;&gt;0,constants!$M$2,IF($P5187&lt;&gt;0,constants!$N$2,0)))</f>
        <v>10125.48</v>
      </c>
      <c r="AA5187" s="10">
        <f>IF($N5187&lt;&gt;0,constants!$L$2,IF($O5187&lt;&gt;0,constants!$M$2,IF($P5187&lt;&gt;0,constants!$P$2,0)))</f>
        <v>10125.48</v>
      </c>
      <c r="AB5187" s="11">
        <f>constants!$O$2</f>
        <v>4861.32</v>
      </c>
      <c r="AC5187" s="11">
        <f>VLOOKUP(BWscncns[[#This Row],[scanner]],[0]!ScnrAvgBW,2,FALSE)/1000</f>
        <v>2386.3111194805197</v>
      </c>
      <c r="AD5187" s="8">
        <f>(1+$F5187)*Z5187</f>
        <v>5335.1182702103688</v>
      </c>
      <c r="AE5187" s="8">
        <f>(1+$F5187)*AA5187</f>
        <v>5335.1182702103688</v>
      </c>
      <c r="AF5187" s="8">
        <f>(1+$F5187)*AB5187</f>
        <v>2561.430880248548</v>
      </c>
      <c r="AG5187" s="8">
        <f>(1+$F5187)*AC5187</f>
        <v>1257.3480024598023</v>
      </c>
      <c r="AH5187" s="8">
        <f>(1+$F5187)*$T5187/1000</f>
        <v>134.886472263424</v>
      </c>
      <c r="AI5187" s="8">
        <f>(1+BWscncns[[#This Row],[pid_error]]*K_p)*BWscncns[[#This Row],[dbw]]/1000</f>
        <v>195.44323613171201</v>
      </c>
      <c r="AJ5187" s="13">
        <f>BWscncns[[#This Row],[Torflow prgrssv alt vote]]/VLOOKUP(BWscncns[[#This Row],[class]],AltBWtotl,2,FALSE)*100</f>
        <v>1.6750939806895566E-3</v>
      </c>
      <c r="AK5187">
        <f>IF(D5187=E5187,1,0)</f>
        <v>1</v>
      </c>
    </row>
    <row r="5188" spans="1:37">
      <c r="A5188" s="1" t="s">
        <v>6779</v>
      </c>
      <c r="B5188" s="1" t="s">
        <v>6780</v>
      </c>
      <c r="C5188">
        <v>135</v>
      </c>
      <c r="D5188">
        <v>1525002309</v>
      </c>
      <c r="E5188">
        <v>1525002309</v>
      </c>
      <c r="F5188" s="2">
        <v>-0.47424259194700003</v>
      </c>
      <c r="G5188" s="2">
        <v>-0.47424259194700003</v>
      </c>
      <c r="H5188">
        <v>134593</v>
      </c>
      <c r="I5188" s="2">
        <v>-7.9286906624899997E-2</v>
      </c>
      <c r="J5188" s="2">
        <v>0</v>
      </c>
      <c r="K5188">
        <v>6</v>
      </c>
      <c r="L5188" s="1" t="s">
        <v>11780</v>
      </c>
      <c r="M5188" s="1" t="s">
        <v>6780</v>
      </c>
      <c r="N5188">
        <v>0</v>
      </c>
      <c r="O5188">
        <v>0</v>
      </c>
      <c r="P5188">
        <v>1</v>
      </c>
      <c r="Q5188">
        <v>0</v>
      </c>
      <c r="R5188" s="19">
        <f>BWscncns[[#This Row],[C fx]]*4+BWscncns[[#This Row],[C fg]]*2+BWscncns[[#This Row],[C fm]]</f>
        <v>1</v>
      </c>
      <c r="S5188">
        <v>155</v>
      </c>
      <c r="T5188">
        <v>256000</v>
      </c>
      <c r="U5188" s="13">
        <v>0.60546900000000003</v>
      </c>
      <c r="V5188" s="13">
        <v>1.651613</v>
      </c>
      <c r="W5188">
        <v>4513</v>
      </c>
      <c r="X5188">
        <v>90</v>
      </c>
      <c r="Z5188" s="10">
        <f>IF($N5188&lt;&gt;0,constants!$L$2,IF($O5188&lt;&gt;0,constants!$M$2,IF($P5188&lt;&gt;0,constants!$N$2,0)))</f>
        <v>1117.99</v>
      </c>
      <c r="AA5188" s="10">
        <f>IF($N5188&lt;&gt;0,constants!$L$2,IF($O5188&lt;&gt;0,constants!$M$2,IF($P5188&lt;&gt;0,constants!$P$2,0)))</f>
        <v>4051.45</v>
      </c>
      <c r="AB5188" s="11">
        <f>constants!$O$2</f>
        <v>4861.32</v>
      </c>
      <c r="AC5188" s="11">
        <f>VLOOKUP(BWscncns[[#This Row],[scanner]],[0]!ScnrAvgBW,2,FALSE)/1000</f>
        <v>2386.3111194805197</v>
      </c>
      <c r="AD5188" s="8">
        <f>(1+$F5188)*Z5188</f>
        <v>587.79152462917341</v>
      </c>
      <c r="AE5188" s="8">
        <f>(1+$F5188)*AA5188</f>
        <v>2130.0798508563266</v>
      </c>
      <c r="AF5188" s="8">
        <f>(1+$F5188)*AB5188</f>
        <v>2555.8750029162097</v>
      </c>
      <c r="AG5188" s="8">
        <f>(1+$F5188)*AC5188</f>
        <v>1254.6207489861308</v>
      </c>
      <c r="AH5188" s="8">
        <f>(1+$F5188)*$T5188/1000</f>
        <v>134.59389646156799</v>
      </c>
      <c r="AI5188" s="8">
        <f>(1+BWscncns[[#This Row],[pid_error]]*K_p)*BWscncns[[#This Row],[dbw]]/1000</f>
        <v>195.29694823078398</v>
      </c>
      <c r="AJ5188" s="13">
        <f>BWscncns[[#This Row],[Torflow prgrssv alt vote]]/VLOOKUP(BWscncns[[#This Row],[class]],AltBWtotl,2,FALSE)*100</f>
        <v>3.8517771795843051E-3</v>
      </c>
      <c r="AK5188">
        <f>IF(D5188=E5188,1,0)</f>
        <v>1</v>
      </c>
    </row>
    <row r="5189" spans="1:37">
      <c r="A5189" s="1" t="s">
        <v>1731</v>
      </c>
      <c r="B5189" s="1" t="s">
        <v>49</v>
      </c>
      <c r="C5189">
        <v>185</v>
      </c>
      <c r="D5189">
        <v>1524917983</v>
      </c>
      <c r="E5189">
        <v>1524917983</v>
      </c>
      <c r="F5189" s="2">
        <v>-9.4973113760599998E-2</v>
      </c>
      <c r="G5189" s="2">
        <v>-9.4973113760599998E-2</v>
      </c>
      <c r="H5189">
        <v>185349</v>
      </c>
      <c r="I5189" s="2">
        <v>0.151807425735</v>
      </c>
      <c r="J5189" s="2">
        <v>0</v>
      </c>
      <c r="K5189">
        <v>6</v>
      </c>
      <c r="L5189" s="1" t="s">
        <v>11900</v>
      </c>
      <c r="M5189" s="1" t="s">
        <v>49</v>
      </c>
      <c r="N5189">
        <v>0</v>
      </c>
      <c r="O5189">
        <v>0</v>
      </c>
      <c r="P5189">
        <v>1</v>
      </c>
      <c r="Q5189">
        <v>0</v>
      </c>
      <c r="R5189" s="19">
        <f>BWscncns[[#This Row],[C fx]]*4+BWscncns[[#This Row],[C fg]]*2+BWscncns[[#This Row],[C fm]]</f>
        <v>1</v>
      </c>
      <c r="S5189">
        <v>123</v>
      </c>
      <c r="T5189">
        <v>204800</v>
      </c>
      <c r="U5189" s="13">
        <v>0.60058599999999995</v>
      </c>
      <c r="V5189" s="13">
        <v>1.665041</v>
      </c>
      <c r="W5189">
        <v>4531</v>
      </c>
      <c r="X5189">
        <v>90</v>
      </c>
      <c r="Z5189" s="10">
        <f>IF($N5189&lt;&gt;0,constants!$L$2,IF($O5189&lt;&gt;0,constants!$M$2,IF($P5189&lt;&gt;0,constants!$N$2,0)))</f>
        <v>1117.99</v>
      </c>
      <c r="AA5189" s="10">
        <f>IF($N5189&lt;&gt;0,constants!$L$2,IF($O5189&lt;&gt;0,constants!$M$2,IF($P5189&lt;&gt;0,constants!$P$2,0)))</f>
        <v>4051.45</v>
      </c>
      <c r="AB5189" s="11">
        <f>constants!$O$2</f>
        <v>4861.32</v>
      </c>
      <c r="AC5189" s="11">
        <f>VLOOKUP(BWscncns[[#This Row],[scanner]],[0]!ScnrAvgBW,2,FALSE)/1000</f>
        <v>2386.3111194805197</v>
      </c>
      <c r="AD5189" s="8">
        <f>(1+$F5189)*Z5189</f>
        <v>1011.8110085467868</v>
      </c>
      <c r="AE5189" s="8">
        <f>(1+$F5189)*AA5189</f>
        <v>3666.6711782546167</v>
      </c>
      <c r="AF5189" s="8">
        <f>(1+$F5189)*AB5189</f>
        <v>4399.6253026133199</v>
      </c>
      <c r="AG5189" s="8">
        <f>(1+$F5189)*AC5189</f>
        <v>2159.6757220619115</v>
      </c>
      <c r="AH5189" s="8">
        <f>(1+$F5189)*$T5189/1000</f>
        <v>185.34950630182914</v>
      </c>
      <c r="AI5189" s="8">
        <f>(1+BWscncns[[#This Row],[pid_error]]*K_p)*BWscncns[[#This Row],[dbw]]/1000</f>
        <v>195.07475315091457</v>
      </c>
      <c r="AJ5189" s="13">
        <f>BWscncns[[#This Row],[Torflow prgrssv alt vote]]/VLOOKUP(BWscncns[[#This Row],[class]],AltBWtotl,2,FALSE)*100</f>
        <v>3.8473948994421419E-3</v>
      </c>
      <c r="AK5189">
        <f>IF(D5189=E5189,1,0)</f>
        <v>1</v>
      </c>
    </row>
    <row r="5190" spans="1:37">
      <c r="A5190" s="1" t="s">
        <v>1172</v>
      </c>
      <c r="B5190" s="1" t="s">
        <v>1173</v>
      </c>
      <c r="C5190">
        <v>185</v>
      </c>
      <c r="D5190">
        <v>1525002309</v>
      </c>
      <c r="E5190">
        <v>1525002309</v>
      </c>
      <c r="F5190" s="2">
        <v>-9.7981722776499997E-2</v>
      </c>
      <c r="G5190" s="2">
        <v>-9.7981722776499997E-2</v>
      </c>
      <c r="H5190">
        <v>184733</v>
      </c>
      <c r="I5190" s="2">
        <v>0.36697260559200001</v>
      </c>
      <c r="J5190" s="2">
        <v>0</v>
      </c>
      <c r="K5190">
        <v>6</v>
      </c>
      <c r="L5190" s="1" t="s">
        <v>11780</v>
      </c>
      <c r="M5190" s="1" t="s">
        <v>1173</v>
      </c>
      <c r="N5190">
        <v>0</v>
      </c>
      <c r="O5190">
        <v>0</v>
      </c>
      <c r="P5190">
        <v>1</v>
      </c>
      <c r="Q5190">
        <v>0</v>
      </c>
      <c r="R5190" s="19">
        <f>BWscncns[[#This Row],[C fx]]*4+BWscncns[[#This Row],[C fg]]*2+BWscncns[[#This Row],[C fm]]</f>
        <v>1</v>
      </c>
      <c r="S5190">
        <v>122</v>
      </c>
      <c r="T5190">
        <v>204800</v>
      </c>
      <c r="U5190" s="13">
        <v>0.59570299999999998</v>
      </c>
      <c r="V5190" s="13">
        <v>1.6786890000000001</v>
      </c>
      <c r="W5190">
        <v>4545</v>
      </c>
      <c r="X5190">
        <v>90</v>
      </c>
      <c r="Z5190" s="10">
        <f>IF($N5190&lt;&gt;0,constants!$L$2,IF($O5190&lt;&gt;0,constants!$M$2,IF($P5190&lt;&gt;0,constants!$N$2,0)))</f>
        <v>1117.99</v>
      </c>
      <c r="AA5190" s="10">
        <f>IF($N5190&lt;&gt;0,constants!$L$2,IF($O5190&lt;&gt;0,constants!$M$2,IF($P5190&lt;&gt;0,constants!$P$2,0)))</f>
        <v>4051.45</v>
      </c>
      <c r="AB5190" s="11">
        <f>constants!$O$2</f>
        <v>4861.32</v>
      </c>
      <c r="AC5190" s="11">
        <f>VLOOKUP(BWscncns[[#This Row],[scanner]],[0]!ScnrAvgBW,2,FALSE)/1000</f>
        <v>2386.3111194805197</v>
      </c>
      <c r="AD5190" s="8">
        <f>(1+$F5190)*Z5190</f>
        <v>1008.4474137531008</v>
      </c>
      <c r="AE5190" s="8">
        <f>(1+$F5190)*AA5190</f>
        <v>3654.4819492571492</v>
      </c>
      <c r="AF5190" s="8">
        <f>(1+$F5190)*AB5190</f>
        <v>4384.9994914321451</v>
      </c>
      <c r="AG5190" s="8">
        <f>(1+$F5190)*AC5190</f>
        <v>2152.4962449130999</v>
      </c>
      <c r="AH5190" s="8">
        <f>(1+$F5190)*$T5190/1000</f>
        <v>184.7333431753728</v>
      </c>
      <c r="AI5190" s="8">
        <f>(1+BWscncns[[#This Row],[pid_error]]*K_p)*BWscncns[[#This Row],[dbw]]/1000</f>
        <v>194.7666715876864</v>
      </c>
      <c r="AJ5190" s="13">
        <f>BWscncns[[#This Row],[Torflow prgrssv alt vote]]/VLOOKUP(BWscncns[[#This Row],[class]],AltBWtotl,2,FALSE)*100</f>
        <v>3.841318708567461E-3</v>
      </c>
      <c r="AK5190">
        <f>IF(D5190=E5190,1,0)</f>
        <v>1</v>
      </c>
    </row>
    <row r="5191" spans="1:37">
      <c r="A5191" s="1" t="s">
        <v>4829</v>
      </c>
      <c r="B5191" s="1" t="s">
        <v>4830</v>
      </c>
      <c r="C5191">
        <v>127</v>
      </c>
      <c r="D5191">
        <v>1524975801</v>
      </c>
      <c r="E5191">
        <v>1524975801</v>
      </c>
      <c r="F5191" s="2">
        <v>-0.51530195956000002</v>
      </c>
      <c r="G5191" s="2">
        <v>-0.51530195956000002</v>
      </c>
      <c r="H5191">
        <v>127060</v>
      </c>
      <c r="I5191" s="2">
        <v>1.7472691421900001E-3</v>
      </c>
      <c r="J5191" s="2">
        <v>0</v>
      </c>
      <c r="K5191">
        <v>7</v>
      </c>
      <c r="L5191" s="1" t="s">
        <v>11885</v>
      </c>
      <c r="M5191" s="1" t="s">
        <v>4830</v>
      </c>
      <c r="N5191">
        <v>0</v>
      </c>
      <c r="O5191">
        <v>0</v>
      </c>
      <c r="P5191">
        <v>1</v>
      </c>
      <c r="Q5191">
        <v>0</v>
      </c>
      <c r="R5191" s="19">
        <f>BWscncns[[#This Row],[C fx]]*4+BWscncns[[#This Row],[C fg]]*2+BWscncns[[#This Row],[C fm]]</f>
        <v>1</v>
      </c>
      <c r="S5191">
        <v>121</v>
      </c>
      <c r="T5191">
        <v>262144</v>
      </c>
      <c r="U5191" s="13">
        <v>0.46157799999999999</v>
      </c>
      <c r="V5191" s="13">
        <v>2.1664789999999998</v>
      </c>
      <c r="W5191">
        <v>4978</v>
      </c>
      <c r="X5191">
        <v>99</v>
      </c>
      <c r="Z5191" s="10">
        <f>IF($N5191&lt;&gt;0,constants!$L$2,IF($O5191&lt;&gt;0,constants!$M$2,IF($P5191&lt;&gt;0,constants!$N$2,0)))</f>
        <v>1117.99</v>
      </c>
      <c r="AA5191" s="10">
        <f>IF($N5191&lt;&gt;0,constants!$L$2,IF($O5191&lt;&gt;0,constants!$M$2,IF($P5191&lt;&gt;0,constants!$P$2,0)))</f>
        <v>4051.45</v>
      </c>
      <c r="AB5191" s="11">
        <f>constants!$O$2</f>
        <v>4861.32</v>
      </c>
      <c r="AC5191" s="11">
        <f>VLOOKUP(BWscncns[[#This Row],[scanner]],[0]!ScnrAvgBW,2,FALSE)/1000</f>
        <v>885.64026081730776</v>
      </c>
      <c r="AD5191" s="8">
        <f>(1+$F5191)*Z5191</f>
        <v>541.88756223151563</v>
      </c>
      <c r="AE5191" s="8">
        <f>(1+$F5191)*AA5191</f>
        <v>1963.7298759406378</v>
      </c>
      <c r="AF5191" s="8">
        <f>(1+$F5191)*AB5191</f>
        <v>2356.2722779517803</v>
      </c>
      <c r="AG5191" s="8">
        <f>(1+$F5191)*AC5191</f>
        <v>429.26809895291956</v>
      </c>
      <c r="AH5191" s="8">
        <f>(1+$F5191)*$T5191/1000</f>
        <v>127.06068311310335</v>
      </c>
      <c r="AI5191" s="8">
        <f>(1+BWscncns[[#This Row],[pid_error]]*K_p)*BWscncns[[#This Row],[dbw]]/1000</f>
        <v>194.60234155655169</v>
      </c>
      <c r="AJ5191" s="13">
        <f>BWscncns[[#This Row],[Torflow prgrssv alt vote]]/VLOOKUP(BWscncns[[#This Row],[class]],AltBWtotl,2,FALSE)*100</f>
        <v>3.8380776816616174E-3</v>
      </c>
      <c r="AK5191">
        <f>IF(D5191=E5191,1,0)</f>
        <v>1</v>
      </c>
    </row>
    <row r="5192" spans="1:37">
      <c r="A5192" s="1" t="s">
        <v>5870</v>
      </c>
      <c r="B5192" s="1" t="s">
        <v>5871</v>
      </c>
      <c r="C5192">
        <v>34</v>
      </c>
      <c r="D5192">
        <v>1524994035</v>
      </c>
      <c r="E5192">
        <v>1524994035</v>
      </c>
      <c r="F5192" s="2">
        <v>-0.90453966505000005</v>
      </c>
      <c r="G5192" s="2">
        <v>-0.90453966505000005</v>
      </c>
      <c r="H5192">
        <v>33874</v>
      </c>
      <c r="I5192" s="2">
        <v>2.6777117643699999E-2</v>
      </c>
      <c r="J5192" s="2">
        <v>0</v>
      </c>
      <c r="K5192">
        <v>8</v>
      </c>
      <c r="L5192" s="1" t="s">
        <v>11823</v>
      </c>
      <c r="M5192" s="1" t="s">
        <v>5871</v>
      </c>
      <c r="N5192">
        <v>0</v>
      </c>
      <c r="O5192">
        <v>0</v>
      </c>
      <c r="P5192">
        <v>1</v>
      </c>
      <c r="Q5192">
        <v>0</v>
      </c>
      <c r="R5192" s="19">
        <f>BWscncns[[#This Row],[C fx]]*4+BWscncns[[#This Row],[C fg]]*2+BWscncns[[#This Row],[C fm]]</f>
        <v>1</v>
      </c>
      <c r="S5192">
        <v>31</v>
      </c>
      <c r="T5192">
        <v>354855</v>
      </c>
      <c r="U5192" s="13">
        <v>8.7359999999999993E-2</v>
      </c>
      <c r="V5192" s="13">
        <v>11.446935</v>
      </c>
      <c r="W5192">
        <v>6253</v>
      </c>
      <c r="X5192">
        <v>125</v>
      </c>
      <c r="Z5192" s="10">
        <f>IF($N5192&lt;&gt;0,constants!$L$2,IF($O5192&lt;&gt;0,constants!$M$2,IF($P5192&lt;&gt;0,constants!$N$2,0)))</f>
        <v>1117.99</v>
      </c>
      <c r="AA5192" s="10">
        <f>IF($N5192&lt;&gt;0,constants!$L$2,IF($O5192&lt;&gt;0,constants!$M$2,IF($P5192&lt;&gt;0,constants!$P$2,0)))</f>
        <v>4051.45</v>
      </c>
      <c r="AB5192" s="11">
        <f>constants!$O$2</f>
        <v>4861.32</v>
      </c>
      <c r="AC5192" s="11">
        <f>VLOOKUP(BWscncns[[#This Row],[scanner]],[0]!ScnrAvgBW,2,FALSE)/1000</f>
        <v>509.99709399477808</v>
      </c>
      <c r="AD5192" s="8">
        <f>(1+$F5192)*Z5192</f>
        <v>106.72369987075044</v>
      </c>
      <c r="AE5192" s="8">
        <f>(1+$F5192)*AA5192</f>
        <v>386.75277403317727</v>
      </c>
      <c r="AF5192" s="8">
        <f>(1+$F5192)*AB5192</f>
        <v>464.06323549913373</v>
      </c>
      <c r="AG5192" s="8">
        <f>(1+$F5192)*AC5192</f>
        <v>48.684493416268126</v>
      </c>
      <c r="AH5192" s="8">
        <f>(1+$F5192)*$T5192/1000</f>
        <v>33.874577158682229</v>
      </c>
      <c r="AI5192" s="8">
        <f>(1+BWscncns[[#This Row],[pid_error]]*K_p)*BWscncns[[#This Row],[dbw]]/1000</f>
        <v>194.36478857934108</v>
      </c>
      <c r="AJ5192" s="13">
        <f>BWscncns[[#This Row],[Torflow prgrssv alt vote]]/VLOOKUP(BWscncns[[#This Row],[class]],AltBWtotl,2,FALSE)*100</f>
        <v>3.8333925027847779E-3</v>
      </c>
      <c r="AK5192">
        <f>IF(D5192=E5192,1,0)</f>
        <v>1</v>
      </c>
    </row>
    <row r="5193" spans="1:37">
      <c r="A5193" s="1" t="s">
        <v>5123</v>
      </c>
      <c r="B5193" s="1" t="s">
        <v>5124</v>
      </c>
      <c r="C5193">
        <v>132</v>
      </c>
      <c r="D5193">
        <v>1524963456</v>
      </c>
      <c r="E5193">
        <v>1524963456</v>
      </c>
      <c r="F5193" s="2">
        <v>-0.48616781983099999</v>
      </c>
      <c r="G5193" s="2">
        <v>-0.48616781983099999</v>
      </c>
      <c r="H5193">
        <v>131541</v>
      </c>
      <c r="I5193" s="2">
        <v>-7.3003228444599999E-2</v>
      </c>
      <c r="J5193" s="2">
        <v>0</v>
      </c>
      <c r="K5193">
        <v>6</v>
      </c>
      <c r="L5193" s="1" t="s">
        <v>11871</v>
      </c>
      <c r="M5193" s="1" t="s">
        <v>5124</v>
      </c>
      <c r="N5193">
        <v>0</v>
      </c>
      <c r="O5193">
        <v>0</v>
      </c>
      <c r="P5193">
        <v>1</v>
      </c>
      <c r="Q5193">
        <v>0</v>
      </c>
      <c r="R5193" s="19">
        <f>BWscncns[[#This Row],[C fx]]*4+BWscncns[[#This Row],[C fg]]*2+BWscncns[[#This Row],[C fm]]</f>
        <v>1</v>
      </c>
      <c r="S5193">
        <v>132</v>
      </c>
      <c r="T5193">
        <v>256000</v>
      </c>
      <c r="U5193" s="13">
        <v>0.515625</v>
      </c>
      <c r="V5193" s="13">
        <v>1.9393940000000001</v>
      </c>
      <c r="W5193">
        <v>4811</v>
      </c>
      <c r="X5193">
        <v>96</v>
      </c>
      <c r="Z5193" s="10">
        <f>IF($N5193&lt;&gt;0,constants!$L$2,IF($O5193&lt;&gt;0,constants!$M$2,IF($P5193&lt;&gt;0,constants!$N$2,0)))</f>
        <v>1117.99</v>
      </c>
      <c r="AA5193" s="10">
        <f>IF($N5193&lt;&gt;0,constants!$L$2,IF($O5193&lt;&gt;0,constants!$M$2,IF($P5193&lt;&gt;0,constants!$P$2,0)))</f>
        <v>4051.45</v>
      </c>
      <c r="AB5193" s="11">
        <f>constants!$O$2</f>
        <v>4861.32</v>
      </c>
      <c r="AC5193" s="11">
        <f>VLOOKUP(BWscncns[[#This Row],[scanner]],[0]!ScnrAvgBW,2,FALSE)/1000</f>
        <v>2386.3111194805197</v>
      </c>
      <c r="AD5193" s="8">
        <f>(1+$F5193)*Z5193</f>
        <v>574.45923910714032</v>
      </c>
      <c r="AE5193" s="8">
        <f>(1+$F5193)*AA5193</f>
        <v>2081.7653863456949</v>
      </c>
      <c r="AF5193" s="8">
        <f>(1+$F5193)*AB5193</f>
        <v>2497.9026540991631</v>
      </c>
      <c r="AG5193" s="8">
        <f>(1+$F5193)*AC5193</f>
        <v>1226.1634450842025</v>
      </c>
      <c r="AH5193" s="8">
        <f>(1+$F5193)*$T5193/1000</f>
        <v>131.541038123264</v>
      </c>
      <c r="AI5193" s="8">
        <f>(1+BWscncns[[#This Row],[pid_error]]*K_p)*BWscncns[[#This Row],[dbw]]/1000</f>
        <v>193.770519061632</v>
      </c>
      <c r="AJ5193" s="13">
        <f>BWscncns[[#This Row],[Torflow prgrssv alt vote]]/VLOOKUP(BWscncns[[#This Row],[class]],AltBWtotl,2,FALSE)*100</f>
        <v>3.821671921446613E-3</v>
      </c>
      <c r="AK5193">
        <f>IF(D5193=E5193,1,0)</f>
        <v>1</v>
      </c>
    </row>
    <row r="5194" spans="1:37">
      <c r="A5194" s="1" t="s">
        <v>8495</v>
      </c>
      <c r="B5194" s="1" t="s">
        <v>8496</v>
      </c>
      <c r="C5194">
        <v>131</v>
      </c>
      <c r="D5194">
        <v>1524950916</v>
      </c>
      <c r="E5194">
        <v>1524950916</v>
      </c>
      <c r="F5194" s="2">
        <v>-0.48916830037499998</v>
      </c>
      <c r="G5194" s="2">
        <v>-0.48916830037499998</v>
      </c>
      <c r="H5194">
        <v>130772</v>
      </c>
      <c r="I5194" s="2">
        <v>-7.5840527729199997E-2</v>
      </c>
      <c r="J5194" s="2">
        <v>0</v>
      </c>
      <c r="K5194">
        <v>6</v>
      </c>
      <c r="L5194" s="1" t="s">
        <v>11886</v>
      </c>
      <c r="M5194" s="1" t="s">
        <v>8496</v>
      </c>
      <c r="N5194">
        <v>0</v>
      </c>
      <c r="O5194">
        <v>0</v>
      </c>
      <c r="P5194">
        <v>1</v>
      </c>
      <c r="Q5194">
        <v>0</v>
      </c>
      <c r="R5194" s="19">
        <f>BWscncns[[#This Row],[C fx]]*4+BWscncns[[#This Row],[C fg]]*2+BWscncns[[#This Row],[C fm]]</f>
        <v>1</v>
      </c>
      <c r="S5194">
        <v>139</v>
      </c>
      <c r="T5194">
        <v>256000</v>
      </c>
      <c r="U5194" s="13">
        <v>0.54296900000000003</v>
      </c>
      <c r="V5194" s="13">
        <v>1.8417269999999999</v>
      </c>
      <c r="W5194">
        <v>4719</v>
      </c>
      <c r="X5194">
        <v>94</v>
      </c>
      <c r="Z5194" s="10">
        <f>IF($N5194&lt;&gt;0,constants!$L$2,IF($O5194&lt;&gt;0,constants!$M$2,IF($P5194&lt;&gt;0,constants!$N$2,0)))</f>
        <v>1117.99</v>
      </c>
      <c r="AA5194" s="10">
        <f>IF($N5194&lt;&gt;0,constants!$L$2,IF($O5194&lt;&gt;0,constants!$M$2,IF($P5194&lt;&gt;0,constants!$P$2,0)))</f>
        <v>4051.45</v>
      </c>
      <c r="AB5194" s="11">
        <f>constants!$O$2</f>
        <v>4861.32</v>
      </c>
      <c r="AC5194" s="11">
        <f>VLOOKUP(BWscncns[[#This Row],[scanner]],[0]!ScnrAvgBW,2,FALSE)/1000</f>
        <v>2386.3111194805197</v>
      </c>
      <c r="AD5194" s="8">
        <f>(1+$F5194)*Z5194</f>
        <v>571.10473186375373</v>
      </c>
      <c r="AE5194" s="8">
        <f>(1+$F5194)*AA5194</f>
        <v>2069.6090894457061</v>
      </c>
      <c r="AF5194" s="8">
        <f>(1+$F5194)*AB5194</f>
        <v>2483.3163580210048</v>
      </c>
      <c r="AG5194" s="8">
        <f>(1+$F5194)*AC5194</f>
        <v>1219.0033649982702</v>
      </c>
      <c r="AH5194" s="8">
        <f>(1+$F5194)*$T5194/1000</f>
        <v>130.77291510399999</v>
      </c>
      <c r="AI5194" s="8">
        <f>(1+BWscncns[[#This Row],[pid_error]]*K_p)*BWscncns[[#This Row],[dbw]]/1000</f>
        <v>193.386457552</v>
      </c>
      <c r="AJ5194" s="13">
        <f>BWscncns[[#This Row],[Torflow prgrssv alt vote]]/VLOOKUP(BWscncns[[#This Row],[class]],AltBWtotl,2,FALSE)*100</f>
        <v>3.8140972031944402E-3</v>
      </c>
      <c r="AK5194">
        <f>IF(D5194=E5194,1,0)</f>
        <v>1</v>
      </c>
    </row>
    <row r="5195" spans="1:37">
      <c r="A5195" s="1" t="s">
        <v>8508</v>
      </c>
      <c r="B5195" s="1" t="s">
        <v>8509</v>
      </c>
      <c r="C5195">
        <v>124</v>
      </c>
      <c r="D5195">
        <v>1524931600</v>
      </c>
      <c r="E5195">
        <v>1524931600</v>
      </c>
      <c r="F5195" s="2">
        <v>-0.52754953594200005</v>
      </c>
      <c r="G5195" s="2">
        <v>-0.52754953594200005</v>
      </c>
      <c r="H5195">
        <v>123850</v>
      </c>
      <c r="I5195" s="2">
        <v>0.13110426862499999</v>
      </c>
      <c r="J5195" s="2">
        <v>0</v>
      </c>
      <c r="K5195">
        <v>7</v>
      </c>
      <c r="L5195" s="1" t="s">
        <v>11898</v>
      </c>
      <c r="M5195" s="1" t="s">
        <v>8509</v>
      </c>
      <c r="N5195">
        <v>0</v>
      </c>
      <c r="O5195">
        <v>0</v>
      </c>
      <c r="P5195">
        <v>1</v>
      </c>
      <c r="Q5195">
        <v>0</v>
      </c>
      <c r="R5195" s="19">
        <f>BWscncns[[#This Row],[C fx]]*4+BWscncns[[#This Row],[C fg]]*2+BWscncns[[#This Row],[C fm]]</f>
        <v>1</v>
      </c>
      <c r="S5195">
        <v>106</v>
      </c>
      <c r="T5195">
        <v>262144</v>
      </c>
      <c r="U5195" s="13">
        <v>0.404358</v>
      </c>
      <c r="V5195" s="13">
        <v>2.4730569999999998</v>
      </c>
      <c r="W5195">
        <v>5156</v>
      </c>
      <c r="X5195">
        <v>103</v>
      </c>
      <c r="Z5195" s="10">
        <f>IF($N5195&lt;&gt;0,constants!$L$2,IF($O5195&lt;&gt;0,constants!$M$2,IF($P5195&lt;&gt;0,constants!$N$2,0)))</f>
        <v>1117.99</v>
      </c>
      <c r="AA5195" s="10">
        <f>IF($N5195&lt;&gt;0,constants!$L$2,IF($O5195&lt;&gt;0,constants!$M$2,IF($P5195&lt;&gt;0,constants!$P$2,0)))</f>
        <v>4051.45</v>
      </c>
      <c r="AB5195" s="11">
        <f>constants!$O$2</f>
        <v>4861.32</v>
      </c>
      <c r="AC5195" s="11">
        <f>VLOOKUP(BWscncns[[#This Row],[scanner]],[0]!ScnrAvgBW,2,FALSE)/1000</f>
        <v>885.64026081730776</v>
      </c>
      <c r="AD5195" s="8">
        <f>(1+$F5195)*Z5195</f>
        <v>528.19489431220336</v>
      </c>
      <c r="AE5195" s="8">
        <f>(1+$F5195)*AA5195</f>
        <v>1914.1094326077839</v>
      </c>
      <c r="AF5195" s="8">
        <f>(1+$F5195)*AB5195</f>
        <v>2296.7328899344361</v>
      </c>
      <c r="AG5195" s="8">
        <f>(1+$F5195)*AC5195</f>
        <v>418.42115221158514</v>
      </c>
      <c r="AH5195" s="8">
        <f>(1+$F5195)*$T5195/1000</f>
        <v>123.85005445002034</v>
      </c>
      <c r="AI5195" s="8">
        <f>(1+BWscncns[[#This Row],[pid_error]]*K_p)*BWscncns[[#This Row],[dbw]]/1000</f>
        <v>192.99702722501016</v>
      </c>
      <c r="AJ5195" s="13">
        <f>BWscncns[[#This Row],[Torflow prgrssv alt vote]]/VLOOKUP(BWscncns[[#This Row],[class]],AltBWtotl,2,FALSE)*100</f>
        <v>3.8064165975314939E-3</v>
      </c>
      <c r="AK5195">
        <f>IF(D5195=E5195,1,0)</f>
        <v>1</v>
      </c>
    </row>
    <row r="5196" spans="1:37">
      <c r="A5196" s="1" t="s">
        <v>10052</v>
      </c>
      <c r="B5196" s="1" t="s">
        <v>49</v>
      </c>
      <c r="C5196">
        <v>62</v>
      </c>
      <c r="D5196">
        <v>1524915495</v>
      </c>
      <c r="E5196">
        <v>1524915495</v>
      </c>
      <c r="F5196" s="2">
        <v>-0.80893264855299996</v>
      </c>
      <c r="G5196" s="2">
        <v>-0.80893264855299996</v>
      </c>
      <c r="H5196">
        <v>61870</v>
      </c>
      <c r="I5196" s="2">
        <v>-2.6690213368799998E-2</v>
      </c>
      <c r="J5196" s="2">
        <v>0.2</v>
      </c>
      <c r="K5196">
        <v>7</v>
      </c>
      <c r="L5196" s="1" t="s">
        <v>12040</v>
      </c>
      <c r="M5196" s="1" t="s">
        <v>49</v>
      </c>
      <c r="N5196">
        <v>0</v>
      </c>
      <c r="O5196">
        <v>0</v>
      </c>
      <c r="P5196">
        <v>1</v>
      </c>
      <c r="Q5196">
        <v>0</v>
      </c>
      <c r="R5196" s="19">
        <f>BWscncns[[#This Row],[C fx]]*4+BWscncns[[#This Row],[C fg]]*2+BWscncns[[#This Row],[C fm]]</f>
        <v>1</v>
      </c>
      <c r="S5196">
        <v>63</v>
      </c>
      <c r="T5196">
        <v>323816</v>
      </c>
      <c r="U5196" s="13">
        <v>0.19455500000000001</v>
      </c>
      <c r="V5196" s="13">
        <v>5.1399369999999998</v>
      </c>
      <c r="W5196">
        <v>5881</v>
      </c>
      <c r="X5196">
        <v>117</v>
      </c>
      <c r="Z5196" s="10">
        <f>IF($N5196&lt;&gt;0,constants!$L$2,IF($O5196&lt;&gt;0,constants!$M$2,IF($P5196&lt;&gt;0,constants!$N$2,0)))</f>
        <v>1117.99</v>
      </c>
      <c r="AA5196" s="10">
        <f>IF($N5196&lt;&gt;0,constants!$L$2,IF($O5196&lt;&gt;0,constants!$M$2,IF($P5196&lt;&gt;0,constants!$P$2,0)))</f>
        <v>4051.45</v>
      </c>
      <c r="AB5196" s="11">
        <f>constants!$O$2</f>
        <v>4861.32</v>
      </c>
      <c r="AC5196" s="11">
        <f>VLOOKUP(BWscncns[[#This Row],[scanner]],[0]!ScnrAvgBW,2,FALSE)/1000</f>
        <v>885.64026081730776</v>
      </c>
      <c r="AD5196" s="8">
        <f>(1+$F5196)*Z5196</f>
        <v>213.61138824423159</v>
      </c>
      <c r="AE5196" s="8">
        <f>(1+$F5196)*AA5196</f>
        <v>774.09982101994831</v>
      </c>
      <c r="AF5196" s="8">
        <f>(1+$F5196)*AB5196</f>
        <v>928.83953693633021</v>
      </c>
      <c r="AG5196" s="8">
        <f>(1+$F5196)*AC5196</f>
        <v>169.21693896919334</v>
      </c>
      <c r="AH5196" s="8">
        <f>(1+$F5196)*$T5196/1000</f>
        <v>61.870665476161768</v>
      </c>
      <c r="AI5196" s="8">
        <f>(1+BWscncns[[#This Row],[pid_error]]*K_p)*BWscncns[[#This Row],[dbw]]/1000</f>
        <v>192.84333273808087</v>
      </c>
      <c r="AJ5196" s="13">
        <f>BWscncns[[#This Row],[Torflow prgrssv alt vote]]/VLOOKUP(BWscncns[[#This Row],[class]],AltBWtotl,2,FALSE)*100</f>
        <v>3.8033853319497982E-3</v>
      </c>
      <c r="AK5196">
        <f>IF(D5196=E5196,1,0)</f>
        <v>1</v>
      </c>
    </row>
    <row r="5197" spans="1:37">
      <c r="A5197" s="1" t="s">
        <v>5587</v>
      </c>
      <c r="B5197" s="1" t="s">
        <v>5588</v>
      </c>
      <c r="C5197">
        <v>123</v>
      </c>
      <c r="D5197">
        <v>1524957104</v>
      </c>
      <c r="E5197">
        <v>1524957104</v>
      </c>
      <c r="F5197" s="2">
        <v>-0.53029387658100002</v>
      </c>
      <c r="G5197" s="2">
        <v>-0.53029387658100002</v>
      </c>
      <c r="H5197">
        <v>123130</v>
      </c>
      <c r="I5197" s="2">
        <v>-8.4726711991299997E-2</v>
      </c>
      <c r="J5197" s="2">
        <v>0</v>
      </c>
      <c r="K5197">
        <v>6</v>
      </c>
      <c r="L5197" s="1" t="s">
        <v>11802</v>
      </c>
      <c r="M5197" s="1" t="s">
        <v>5588</v>
      </c>
      <c r="N5197">
        <v>0</v>
      </c>
      <c r="O5197">
        <v>0</v>
      </c>
      <c r="P5197">
        <v>1</v>
      </c>
      <c r="Q5197">
        <v>0</v>
      </c>
      <c r="R5197" s="19">
        <f>BWscncns[[#This Row],[C fx]]*4+BWscncns[[#This Row],[C fg]]*2+BWscncns[[#This Row],[C fm]]</f>
        <v>1</v>
      </c>
      <c r="S5197">
        <v>123</v>
      </c>
      <c r="T5197">
        <v>262144</v>
      </c>
      <c r="U5197" s="13">
        <v>0.46920800000000001</v>
      </c>
      <c r="V5197" s="13">
        <v>2.1312519999999999</v>
      </c>
      <c r="W5197">
        <v>4939</v>
      </c>
      <c r="X5197">
        <v>98</v>
      </c>
      <c r="Z5197" s="10">
        <f>IF($N5197&lt;&gt;0,constants!$L$2,IF($O5197&lt;&gt;0,constants!$M$2,IF($P5197&lt;&gt;0,constants!$N$2,0)))</f>
        <v>1117.99</v>
      </c>
      <c r="AA5197" s="10">
        <f>IF($N5197&lt;&gt;0,constants!$L$2,IF($O5197&lt;&gt;0,constants!$M$2,IF($P5197&lt;&gt;0,constants!$P$2,0)))</f>
        <v>4051.45</v>
      </c>
      <c r="AB5197" s="11">
        <f>constants!$O$2</f>
        <v>4861.32</v>
      </c>
      <c r="AC5197" s="11">
        <f>VLOOKUP(BWscncns[[#This Row],[scanner]],[0]!ScnrAvgBW,2,FALSE)/1000</f>
        <v>2386.3111194805197</v>
      </c>
      <c r="AD5197" s="8">
        <f>(1+$F5197)*Z5197</f>
        <v>525.12674892120776</v>
      </c>
      <c r="AE5197" s="8">
        <f>(1+$F5197)*AA5197</f>
        <v>1902.9908737259075</v>
      </c>
      <c r="AF5197" s="8">
        <f>(1+$F5197)*AB5197</f>
        <v>2283.3917718992529</v>
      </c>
      <c r="AG5197" s="8">
        <f>(1+$F5197)*AC5197</f>
        <v>1120.864945202849</v>
      </c>
      <c r="AH5197" s="8">
        <f>(1+$F5197)*$T5197/1000</f>
        <v>123.13064201755033</v>
      </c>
      <c r="AI5197" s="8">
        <f>(1+BWscncns[[#This Row],[pid_error]]*K_p)*BWscncns[[#This Row],[dbw]]/1000</f>
        <v>192.63732100877516</v>
      </c>
      <c r="AJ5197" s="13">
        <f>BWscncns[[#This Row],[Torflow prgrssv alt vote]]/VLOOKUP(BWscncns[[#This Row],[class]],AltBWtotl,2,FALSE)*100</f>
        <v>3.7993222306834705E-3</v>
      </c>
      <c r="AK5197">
        <f>IF(D5197=E5197,1,0)</f>
        <v>1</v>
      </c>
    </row>
    <row r="5198" spans="1:37">
      <c r="A5198" s="1" t="s">
        <v>7041</v>
      </c>
      <c r="B5198" s="1" t="s">
        <v>7042</v>
      </c>
      <c r="C5198">
        <v>129</v>
      </c>
      <c r="D5198">
        <v>1525006228</v>
      </c>
      <c r="E5198">
        <v>1525006228</v>
      </c>
      <c r="F5198" s="2">
        <v>-0.49742566253999998</v>
      </c>
      <c r="G5198" s="2">
        <v>-0.49742566253999998</v>
      </c>
      <c r="H5198">
        <v>128659</v>
      </c>
      <c r="I5198" s="2">
        <v>-5.7540698421900002E-2</v>
      </c>
      <c r="J5198" s="2">
        <v>0</v>
      </c>
      <c r="K5198">
        <v>7</v>
      </c>
      <c r="L5198" s="1" t="s">
        <v>11834</v>
      </c>
      <c r="M5198" s="1" t="s">
        <v>7042</v>
      </c>
      <c r="N5198">
        <v>0</v>
      </c>
      <c r="O5198">
        <v>0</v>
      </c>
      <c r="P5198">
        <v>1</v>
      </c>
      <c r="Q5198">
        <v>0</v>
      </c>
      <c r="R5198" s="19">
        <f>BWscncns[[#This Row],[C fx]]*4+BWscncns[[#This Row],[C fg]]*2+BWscncns[[#This Row],[C fm]]</f>
        <v>1</v>
      </c>
      <c r="S5198">
        <v>126</v>
      </c>
      <c r="T5198">
        <v>256000</v>
      </c>
      <c r="U5198" s="13">
        <v>0.49218800000000001</v>
      </c>
      <c r="V5198" s="13">
        <v>2.0317460000000001</v>
      </c>
      <c r="W5198">
        <v>4873</v>
      </c>
      <c r="X5198">
        <v>97</v>
      </c>
      <c r="Z5198" s="10">
        <f>IF($N5198&lt;&gt;0,constants!$L$2,IF($O5198&lt;&gt;0,constants!$M$2,IF($P5198&lt;&gt;0,constants!$N$2,0)))</f>
        <v>1117.99</v>
      </c>
      <c r="AA5198" s="10">
        <f>IF($N5198&lt;&gt;0,constants!$L$2,IF($O5198&lt;&gt;0,constants!$M$2,IF($P5198&lt;&gt;0,constants!$P$2,0)))</f>
        <v>4051.45</v>
      </c>
      <c r="AB5198" s="11">
        <f>constants!$O$2</f>
        <v>4861.32</v>
      </c>
      <c r="AC5198" s="11">
        <f>VLOOKUP(BWscncns[[#This Row],[scanner]],[0]!ScnrAvgBW,2,FALSE)/1000</f>
        <v>885.64026081730776</v>
      </c>
      <c r="AD5198" s="8">
        <f>(1+$F5198)*Z5198</f>
        <v>561.87308353690548</v>
      </c>
      <c r="AE5198" s="8">
        <f>(1+$F5198)*AA5198</f>
        <v>2036.154799502317</v>
      </c>
      <c r="AF5198" s="8">
        <f>(1+$F5198)*AB5198</f>
        <v>2443.1746781810471</v>
      </c>
      <c r="AG5198" s="8">
        <f>(1+$F5198)*AC5198</f>
        <v>445.10006730816008</v>
      </c>
      <c r="AH5198" s="8">
        <f>(1+$F5198)*$T5198/1000</f>
        <v>128.65903038976001</v>
      </c>
      <c r="AI5198" s="8">
        <f>(1+BWscncns[[#This Row],[pid_error]]*K_p)*BWscncns[[#This Row],[dbw]]/1000</f>
        <v>192.32951519488</v>
      </c>
      <c r="AJ5198" s="13">
        <f>BWscncns[[#This Row],[Torflow prgrssv alt vote]]/VLOOKUP(BWscncns[[#This Row],[class]],AltBWtotl,2,FALSE)*100</f>
        <v>3.7932514783217712E-3</v>
      </c>
      <c r="AK5198">
        <f>IF(D5198=E5198,1,0)</f>
        <v>1</v>
      </c>
    </row>
    <row r="5199" spans="1:37">
      <c r="A5199" s="1" t="s">
        <v>5369</v>
      </c>
      <c r="B5199" s="1" t="s">
        <v>5370</v>
      </c>
      <c r="C5199">
        <v>128</v>
      </c>
      <c r="D5199">
        <v>1524955173</v>
      </c>
      <c r="E5199">
        <v>1524955173</v>
      </c>
      <c r="F5199" s="2">
        <v>-0.49839758929200001</v>
      </c>
      <c r="G5199" s="2">
        <v>-0.49839758929200001</v>
      </c>
      <c r="H5199">
        <v>128410</v>
      </c>
      <c r="I5199" s="2">
        <v>-5.9556763654399998E-2</v>
      </c>
      <c r="J5199" s="2">
        <v>0</v>
      </c>
      <c r="K5199">
        <v>6</v>
      </c>
      <c r="L5199" s="1" t="s">
        <v>11824</v>
      </c>
      <c r="M5199" s="1" t="s">
        <v>5370</v>
      </c>
      <c r="N5199">
        <v>0</v>
      </c>
      <c r="O5199">
        <v>0</v>
      </c>
      <c r="P5199">
        <v>1</v>
      </c>
      <c r="Q5199">
        <v>0</v>
      </c>
      <c r="R5199" s="19">
        <f>BWscncns[[#This Row],[C fx]]*4+BWscncns[[#This Row],[C fg]]*2+BWscncns[[#This Row],[C fm]]</f>
        <v>1</v>
      </c>
      <c r="S5199">
        <v>151</v>
      </c>
      <c r="T5199">
        <v>256000</v>
      </c>
      <c r="U5199" s="13">
        <v>0.58984400000000003</v>
      </c>
      <c r="V5199" s="13">
        <v>1.6953640000000001</v>
      </c>
      <c r="W5199">
        <v>4559</v>
      </c>
      <c r="X5199">
        <v>91</v>
      </c>
      <c r="Z5199" s="10">
        <f>IF($N5199&lt;&gt;0,constants!$L$2,IF($O5199&lt;&gt;0,constants!$M$2,IF($P5199&lt;&gt;0,constants!$N$2,0)))</f>
        <v>1117.99</v>
      </c>
      <c r="AA5199" s="10">
        <f>IF($N5199&lt;&gt;0,constants!$L$2,IF($O5199&lt;&gt;0,constants!$M$2,IF($P5199&lt;&gt;0,constants!$P$2,0)))</f>
        <v>4051.45</v>
      </c>
      <c r="AB5199" s="11">
        <f>constants!$O$2</f>
        <v>4861.32</v>
      </c>
      <c r="AC5199" s="11">
        <f>VLOOKUP(BWscncns[[#This Row],[scanner]],[0]!ScnrAvgBW,2,FALSE)/1000</f>
        <v>2386.3111194805197</v>
      </c>
      <c r="AD5199" s="8">
        <f>(1+$F5199)*Z5199</f>
        <v>560.78647914743681</v>
      </c>
      <c r="AE5199" s="8">
        <f>(1+$F5199)*AA5199</f>
        <v>2032.2170868629262</v>
      </c>
      <c r="AF5199" s="8">
        <f>(1+$F5199)*AB5199</f>
        <v>2438.4498312230139</v>
      </c>
      <c r="AG5199" s="8">
        <f>(1+$F5199)*AC5199</f>
        <v>1196.9794102307346</v>
      </c>
      <c r="AH5199" s="8">
        <f>(1+$F5199)*$T5199/1000</f>
        <v>128.41021714124798</v>
      </c>
      <c r="AI5199" s="8">
        <f>(1+BWscncns[[#This Row],[pid_error]]*K_p)*BWscncns[[#This Row],[dbw]]/1000</f>
        <v>192.20510857062399</v>
      </c>
      <c r="AJ5199" s="13">
        <f>BWscncns[[#This Row],[Torflow prgrssv alt vote]]/VLOOKUP(BWscncns[[#This Row],[class]],AltBWtotl,2,FALSE)*100</f>
        <v>3.7907978475782318E-3</v>
      </c>
      <c r="AK5199">
        <f>IF(D5199=E5199,1,0)</f>
        <v>1</v>
      </c>
    </row>
    <row r="5200" spans="1:37">
      <c r="A5200" s="1" t="s">
        <v>10361</v>
      </c>
      <c r="B5200" s="1" t="s">
        <v>45</v>
      </c>
      <c r="C5200">
        <v>112</v>
      </c>
      <c r="D5200">
        <v>1524754502</v>
      </c>
      <c r="E5200">
        <v>1524754502</v>
      </c>
      <c r="F5200" s="2">
        <v>-0.62110628091700004</v>
      </c>
      <c r="G5200" s="2">
        <v>-0.62110628091700004</v>
      </c>
      <c r="H5200">
        <v>112128</v>
      </c>
      <c r="I5200" s="2">
        <v>-1.6313277613700002E-2</v>
      </c>
      <c r="J5200" s="2">
        <v>0</v>
      </c>
      <c r="K5200">
        <v>7</v>
      </c>
      <c r="L5200" s="1" t="s">
        <v>12038</v>
      </c>
      <c r="M5200" s="1" t="s">
        <v>45</v>
      </c>
      <c r="N5200">
        <v>0</v>
      </c>
      <c r="O5200">
        <v>0</v>
      </c>
      <c r="P5200">
        <v>1</v>
      </c>
      <c r="Q5200">
        <v>0</v>
      </c>
      <c r="R5200" s="19">
        <f>BWscncns[[#This Row],[C fx]]*4+BWscncns[[#This Row],[C fg]]*2+BWscncns[[#This Row],[C fm]]</f>
        <v>1</v>
      </c>
      <c r="S5200">
        <v>116</v>
      </c>
      <c r="T5200">
        <v>277504</v>
      </c>
      <c r="U5200" s="13">
        <v>0.41801199999999999</v>
      </c>
      <c r="V5200" s="13">
        <v>2.3922759999999998</v>
      </c>
      <c r="W5200">
        <v>5114</v>
      </c>
      <c r="X5200">
        <v>102</v>
      </c>
      <c r="Z5200" s="10">
        <f>IF($N5200&lt;&gt;0,constants!$L$2,IF($O5200&lt;&gt;0,constants!$M$2,IF($P5200&lt;&gt;0,constants!$N$2,0)))</f>
        <v>1117.99</v>
      </c>
      <c r="AA5200" s="10">
        <f>IF($N5200&lt;&gt;0,constants!$L$2,IF($O5200&lt;&gt;0,constants!$M$2,IF($P5200&lt;&gt;0,constants!$P$2,0)))</f>
        <v>4051.45</v>
      </c>
      <c r="AB5200" s="11">
        <f>constants!$O$2</f>
        <v>4861.32</v>
      </c>
      <c r="AC5200" s="11">
        <f>VLOOKUP(BWscncns[[#This Row],[scanner]],[0]!ScnrAvgBW,2,FALSE)/1000</f>
        <v>885.64026081730776</v>
      </c>
      <c r="AD5200" s="8">
        <f>(1+$F5200)*Z5200</f>
        <v>423.59938899760311</v>
      </c>
      <c r="AE5200" s="8">
        <f>(1+$F5200)*AA5200</f>
        <v>1535.0689581788201</v>
      </c>
      <c r="AF5200" s="8">
        <f>(1+$F5200)*AB5200</f>
        <v>1841.9236144525692</v>
      </c>
      <c r="AG5200" s="8">
        <f>(1+$F5200)*AC5200</f>
        <v>335.5635321907078</v>
      </c>
      <c r="AH5200" s="8">
        <f>(1+$F5200)*$T5200/1000</f>
        <v>105.14452262040882</v>
      </c>
      <c r="AI5200" s="8">
        <f>(1+BWscncns[[#This Row],[pid_error]]*K_p)*BWscncns[[#This Row],[dbw]]/1000</f>
        <v>191.32426131020441</v>
      </c>
      <c r="AJ5200" s="13">
        <f>BWscncns[[#This Row],[Torflow prgrssv alt vote]]/VLOOKUP(BWscncns[[#This Row],[class]],AltBWtotl,2,FALSE)*100</f>
        <v>3.7734251881121239E-3</v>
      </c>
      <c r="AK5200">
        <f>IF(D5200=E5200,1,0)</f>
        <v>1</v>
      </c>
    </row>
    <row r="5201" spans="1:37">
      <c r="A5201" s="1" t="s">
        <v>10656</v>
      </c>
      <c r="B5201" s="1" t="s">
        <v>10657</v>
      </c>
      <c r="C5201">
        <v>177</v>
      </c>
      <c r="D5201">
        <v>1524929835</v>
      </c>
      <c r="E5201">
        <v>1524929835</v>
      </c>
      <c r="F5201" s="2">
        <v>-0.13800242913999999</v>
      </c>
      <c r="G5201" s="2">
        <v>-0.13800242913999999</v>
      </c>
      <c r="H5201">
        <v>176537</v>
      </c>
      <c r="I5201" s="2">
        <v>-8.1746174469300006E-2</v>
      </c>
      <c r="J5201" s="2">
        <v>0</v>
      </c>
      <c r="K5201">
        <v>5</v>
      </c>
      <c r="L5201" s="1" t="s">
        <v>11851</v>
      </c>
      <c r="M5201" s="1" t="s">
        <v>10657</v>
      </c>
      <c r="N5201">
        <v>0</v>
      </c>
      <c r="O5201">
        <v>0</v>
      </c>
      <c r="P5201">
        <v>1</v>
      </c>
      <c r="Q5201">
        <v>0</v>
      </c>
      <c r="R5201" s="19">
        <f>BWscncns[[#This Row],[C fx]]*4+BWscncns[[#This Row],[C fg]]*2+BWscncns[[#This Row],[C fm]]</f>
        <v>1</v>
      </c>
      <c r="S5201">
        <v>177</v>
      </c>
      <c r="T5201">
        <v>204800</v>
      </c>
      <c r="U5201" s="13">
        <v>0.86425799999999997</v>
      </c>
      <c r="V5201" s="13">
        <v>1.157062</v>
      </c>
      <c r="W5201">
        <v>3825</v>
      </c>
      <c r="X5201">
        <v>76</v>
      </c>
      <c r="Z5201" s="10">
        <f>IF($N5201&lt;&gt;0,constants!$L$2,IF($O5201&lt;&gt;0,constants!$M$2,IF($P5201&lt;&gt;0,constants!$N$2,0)))</f>
        <v>1117.99</v>
      </c>
      <c r="AA5201" s="10">
        <f>IF($N5201&lt;&gt;0,constants!$L$2,IF($O5201&lt;&gt;0,constants!$M$2,IF($P5201&lt;&gt;0,constants!$P$2,0)))</f>
        <v>4051.45</v>
      </c>
      <c r="AB5201" s="11">
        <f>constants!$O$2</f>
        <v>4861.32</v>
      </c>
      <c r="AC5201" s="11">
        <f>VLOOKUP(BWscncns[[#This Row],[scanner]],[0]!ScnrAvgBW,2,FALSE)/1000</f>
        <v>3794.4265750962772</v>
      </c>
      <c r="AD5201" s="8">
        <f>(1+$F5201)*Z5201</f>
        <v>963.70466424577148</v>
      </c>
      <c r="AE5201" s="8">
        <f>(1+$F5201)*AA5201</f>
        <v>3492.3400584607471</v>
      </c>
      <c r="AF5201" s="8">
        <f>(1+$F5201)*AB5201</f>
        <v>4190.4460311731355</v>
      </c>
      <c r="AG5201" s="8">
        <f>(1+$F5201)*AC5201</f>
        <v>3270.7864905396204</v>
      </c>
      <c r="AH5201" s="8">
        <f>(1+$F5201)*$T5201/1000</f>
        <v>176.537102512128</v>
      </c>
      <c r="AI5201" s="8">
        <f>(1+BWscncns[[#This Row],[pid_error]]*K_p)*BWscncns[[#This Row],[dbw]]/1000</f>
        <v>190.66855125606401</v>
      </c>
      <c r="AJ5201" s="13">
        <f>BWscncns[[#This Row],[Torflow prgrssv alt vote]]/VLOOKUP(BWscncns[[#This Row],[class]],AltBWtotl,2,FALSE)*100</f>
        <v>3.7604928353752172E-3</v>
      </c>
      <c r="AK5201">
        <f>IF(D5201=E5201,1,0)</f>
        <v>1</v>
      </c>
    </row>
    <row r="5202" spans="1:37">
      <c r="A5202" s="1" t="s">
        <v>8333</v>
      </c>
      <c r="B5202" s="1" t="s">
        <v>8334</v>
      </c>
      <c r="C5202">
        <v>119</v>
      </c>
      <c r="D5202">
        <v>1524973472</v>
      </c>
      <c r="E5202">
        <v>1524973472</v>
      </c>
      <c r="F5202" s="2">
        <v>-0.54592121957799999</v>
      </c>
      <c r="G5202" s="2">
        <v>-0.54592121957799999</v>
      </c>
      <c r="H5202">
        <v>119034</v>
      </c>
      <c r="I5202" s="2">
        <v>-1.32998800015E-2</v>
      </c>
      <c r="J5202" s="2">
        <v>4.5454545454499999E-2</v>
      </c>
      <c r="K5202">
        <v>7</v>
      </c>
      <c r="L5202" s="1" t="s">
        <v>11732</v>
      </c>
      <c r="M5202" s="1" t="s">
        <v>8334</v>
      </c>
      <c r="N5202">
        <v>1</v>
      </c>
      <c r="O5202">
        <v>0</v>
      </c>
      <c r="P5202">
        <v>0</v>
      </c>
      <c r="Q5202">
        <v>0</v>
      </c>
      <c r="R5202" s="19">
        <f>BWscncns[[#This Row],[C fx]]*4+BWscncns[[#This Row],[C fg]]*2+BWscncns[[#This Row],[C fm]]</f>
        <v>4</v>
      </c>
      <c r="S5202">
        <v>119</v>
      </c>
      <c r="T5202">
        <v>262144</v>
      </c>
      <c r="U5202" s="13">
        <v>0.45394899999999999</v>
      </c>
      <c r="V5202" s="13">
        <v>2.2028910000000002</v>
      </c>
      <c r="W5202">
        <v>5009</v>
      </c>
      <c r="X5202">
        <v>100</v>
      </c>
      <c r="Z5202" s="10">
        <f>IF($N5202&lt;&gt;0,constants!$L$2,IF($O5202&lt;&gt;0,constants!$M$2,IF($P5202&lt;&gt;0,constants!$N$2,0)))</f>
        <v>10125.48</v>
      </c>
      <c r="AA5202" s="10">
        <f>IF($N5202&lt;&gt;0,constants!$L$2,IF($O5202&lt;&gt;0,constants!$M$2,IF($P5202&lt;&gt;0,constants!$P$2,0)))</f>
        <v>10125.48</v>
      </c>
      <c r="AB5202" s="11">
        <f>constants!$O$2</f>
        <v>4861.32</v>
      </c>
      <c r="AC5202" s="11">
        <f>VLOOKUP(BWscncns[[#This Row],[scanner]],[0]!ScnrAvgBW,2,FALSE)/1000</f>
        <v>885.64026081730776</v>
      </c>
      <c r="AD5202" s="8">
        <f>(1+$F5202)*Z5202</f>
        <v>4597.7656095873526</v>
      </c>
      <c r="AE5202" s="8">
        <f>(1+$F5202)*AA5202</f>
        <v>4597.7656095873526</v>
      </c>
      <c r="AF5202" s="8">
        <f>(1+$F5202)*AB5202</f>
        <v>2207.4222568410769</v>
      </c>
      <c r="AG5202" s="8">
        <f>(1+$F5202)*AC5202</f>
        <v>402.15044952454508</v>
      </c>
      <c r="AH5202" s="8">
        <f>(1+$F5202)*$T5202/1000</f>
        <v>119.03402781494476</v>
      </c>
      <c r="AI5202" s="8">
        <f>(1+BWscncns[[#This Row],[pid_error]]*K_p)*BWscncns[[#This Row],[dbw]]/1000</f>
        <v>190.58901390747238</v>
      </c>
      <c r="AJ5202" s="13">
        <f>BWscncns[[#This Row],[Torflow prgrssv alt vote]]/VLOOKUP(BWscncns[[#This Row],[class]],AltBWtotl,2,FALSE)*100</f>
        <v>1.6334896837607361E-3</v>
      </c>
      <c r="AK5202">
        <f>IF(D5202=E5202,1,0)</f>
        <v>1</v>
      </c>
    </row>
    <row r="5203" spans="1:37">
      <c r="A5203" s="1" t="s">
        <v>3652</v>
      </c>
      <c r="B5203" s="1" t="s">
        <v>49</v>
      </c>
      <c r="C5203">
        <v>115</v>
      </c>
      <c r="D5203">
        <v>1524943158</v>
      </c>
      <c r="E5203">
        <v>1524943158</v>
      </c>
      <c r="F5203" s="2">
        <v>-0.56907648343399997</v>
      </c>
      <c r="G5203" s="2">
        <v>-0.56907648343399997</v>
      </c>
      <c r="H5203">
        <v>114729</v>
      </c>
      <c r="I5203" s="2">
        <v>-0.33371746654899997</v>
      </c>
      <c r="J5203" s="2">
        <v>0</v>
      </c>
      <c r="K5203">
        <v>5</v>
      </c>
      <c r="L5203" s="1" t="s">
        <v>11651</v>
      </c>
      <c r="M5203" s="1" t="s">
        <v>49</v>
      </c>
      <c r="N5203">
        <v>0</v>
      </c>
      <c r="O5203">
        <v>0</v>
      </c>
      <c r="P5203">
        <v>1</v>
      </c>
      <c r="Q5203">
        <v>0</v>
      </c>
      <c r="R5203" s="19">
        <f>BWscncns[[#This Row],[C fx]]*4+BWscncns[[#This Row],[C fg]]*2+BWscncns[[#This Row],[C fm]]</f>
        <v>1</v>
      </c>
      <c r="S5203">
        <v>189</v>
      </c>
      <c r="T5203">
        <v>266240</v>
      </c>
      <c r="U5203" s="13">
        <v>0.70988600000000002</v>
      </c>
      <c r="V5203" s="13">
        <v>1.408677</v>
      </c>
      <c r="W5203">
        <v>4252</v>
      </c>
      <c r="X5203">
        <v>85</v>
      </c>
      <c r="Z5203" s="10">
        <f>IF($N5203&lt;&gt;0,constants!$L$2,IF($O5203&lt;&gt;0,constants!$M$2,IF($P5203&lt;&gt;0,constants!$N$2,0)))</f>
        <v>1117.99</v>
      </c>
      <c r="AA5203" s="10">
        <f>IF($N5203&lt;&gt;0,constants!$L$2,IF($O5203&lt;&gt;0,constants!$M$2,IF($P5203&lt;&gt;0,constants!$P$2,0)))</f>
        <v>4051.45</v>
      </c>
      <c r="AB5203" s="11">
        <f>constants!$O$2</f>
        <v>4861.32</v>
      </c>
      <c r="AC5203" s="11">
        <f>VLOOKUP(BWscncns[[#This Row],[scanner]],[0]!ScnrAvgBW,2,FALSE)/1000</f>
        <v>3794.4265750962772</v>
      </c>
      <c r="AD5203" s="8">
        <f>(1+$F5203)*Z5203</f>
        <v>481.7681822856224</v>
      </c>
      <c r="AE5203" s="8">
        <f>(1+$F5203)*AA5203</f>
        <v>1745.8650811913208</v>
      </c>
      <c r="AF5203" s="8">
        <f>(1+$F5203)*AB5203</f>
        <v>2094.8571095526272</v>
      </c>
      <c r="AG5203" s="8">
        <f>(1+$F5203)*AC5203</f>
        <v>1635.1076430919713</v>
      </c>
      <c r="AH5203" s="8">
        <f>(1+$F5203)*$T5203/1000</f>
        <v>114.72907705053186</v>
      </c>
      <c r="AI5203" s="8">
        <f>(1+BWscncns[[#This Row],[pid_error]]*K_p)*BWscncns[[#This Row],[dbw]]/1000</f>
        <v>190.48453852526592</v>
      </c>
      <c r="AJ5203" s="13">
        <f>BWscncns[[#This Row],[Torflow prgrssv alt vote]]/VLOOKUP(BWscncns[[#This Row],[class]],AltBWtotl,2,FALSE)*100</f>
        <v>3.7568636130875066E-3</v>
      </c>
      <c r="AK5203">
        <f>IF(D5203=E5203,1,0)</f>
        <v>1</v>
      </c>
    </row>
    <row r="5204" spans="1:37">
      <c r="A5204" s="1" t="s">
        <v>11139</v>
      </c>
      <c r="B5204" s="1" t="s">
        <v>11140</v>
      </c>
      <c r="C5204">
        <v>124</v>
      </c>
      <c r="D5204">
        <v>1525005297</v>
      </c>
      <c r="E5204">
        <v>1525005297</v>
      </c>
      <c r="F5204" s="2">
        <v>-0.51545897920700001</v>
      </c>
      <c r="G5204" s="2">
        <v>-0.51545897920700001</v>
      </c>
      <c r="H5204">
        <v>124042</v>
      </c>
      <c r="I5204" s="2">
        <v>-8.8473894665799996E-2</v>
      </c>
      <c r="J5204" s="2">
        <v>0</v>
      </c>
      <c r="K5204">
        <v>6</v>
      </c>
      <c r="L5204" s="1" t="s">
        <v>11672</v>
      </c>
      <c r="M5204" s="1" t="s">
        <v>11140</v>
      </c>
      <c r="N5204">
        <v>0</v>
      </c>
      <c r="O5204">
        <v>0</v>
      </c>
      <c r="P5204">
        <v>1</v>
      </c>
      <c r="Q5204">
        <v>0</v>
      </c>
      <c r="R5204" s="19">
        <f>BWscncns[[#This Row],[C fx]]*4+BWscncns[[#This Row],[C fg]]*2+BWscncns[[#This Row],[C fm]]</f>
        <v>1</v>
      </c>
      <c r="S5204">
        <v>147</v>
      </c>
      <c r="T5204">
        <v>256000</v>
      </c>
      <c r="U5204" s="13">
        <v>0.57421900000000003</v>
      </c>
      <c r="V5204" s="13">
        <v>1.7414970000000001</v>
      </c>
      <c r="W5204">
        <v>4618</v>
      </c>
      <c r="X5204">
        <v>92</v>
      </c>
      <c r="Z5204" s="10">
        <f>IF($N5204&lt;&gt;0,constants!$L$2,IF($O5204&lt;&gt;0,constants!$M$2,IF($P5204&lt;&gt;0,constants!$N$2,0)))</f>
        <v>1117.99</v>
      </c>
      <c r="AA5204" s="10">
        <f>IF($N5204&lt;&gt;0,constants!$L$2,IF($O5204&lt;&gt;0,constants!$M$2,IF($P5204&lt;&gt;0,constants!$P$2,0)))</f>
        <v>4051.45</v>
      </c>
      <c r="AB5204" s="11">
        <f>constants!$O$2</f>
        <v>4861.32</v>
      </c>
      <c r="AC5204" s="11">
        <f>VLOOKUP(BWscncns[[#This Row],[scanner]],[0]!ScnrAvgBW,2,FALSE)/1000</f>
        <v>2386.3111194805197</v>
      </c>
      <c r="AD5204" s="8">
        <f>(1+$F5204)*Z5204</f>
        <v>541.71201583636605</v>
      </c>
      <c r="AE5204" s="8">
        <f>(1+$F5204)*AA5204</f>
        <v>1963.0937186917997</v>
      </c>
      <c r="AF5204" s="8">
        <f>(1+$F5204)*AB5204</f>
        <v>2355.5089552014265</v>
      </c>
      <c r="AG5204" s="8">
        <f>(1+$F5204)*AC5204</f>
        <v>1156.2656257627775</v>
      </c>
      <c r="AH5204" s="8">
        <f>(1+$F5204)*$T5204/1000</f>
        <v>124.042501323008</v>
      </c>
      <c r="AI5204" s="8">
        <f>(1+BWscncns[[#This Row],[pid_error]]*K_p)*BWscncns[[#This Row],[dbw]]/1000</f>
        <v>190.02125066150398</v>
      </c>
      <c r="AJ5204" s="13">
        <f>BWscncns[[#This Row],[Torflow prgrssv alt vote]]/VLOOKUP(BWscncns[[#This Row],[class]],AltBWtotl,2,FALSE)*100</f>
        <v>3.7477263396309452E-3</v>
      </c>
      <c r="AK5204">
        <f>IF(D5204=E5204,1,0)</f>
        <v>1</v>
      </c>
    </row>
    <row r="5205" spans="1:37">
      <c r="A5205" s="1" t="s">
        <v>7927</v>
      </c>
      <c r="B5205" s="1" t="s">
        <v>7928</v>
      </c>
      <c r="C5205">
        <v>115</v>
      </c>
      <c r="D5205">
        <v>1525007235</v>
      </c>
      <c r="E5205">
        <v>1525007235</v>
      </c>
      <c r="F5205" s="2">
        <v>-0.56041943700899999</v>
      </c>
      <c r="G5205" s="2">
        <v>-0.56041943700899999</v>
      </c>
      <c r="H5205">
        <v>115233</v>
      </c>
      <c r="I5205" s="2">
        <v>-0.13301353580600001</v>
      </c>
      <c r="J5205" s="2">
        <v>0</v>
      </c>
      <c r="K5205">
        <v>6</v>
      </c>
      <c r="L5205" s="1" t="s">
        <v>11552</v>
      </c>
      <c r="M5205" s="1" t="s">
        <v>7928</v>
      </c>
      <c r="N5205">
        <v>0</v>
      </c>
      <c r="O5205">
        <v>0</v>
      </c>
      <c r="P5205">
        <v>1</v>
      </c>
      <c r="Q5205">
        <v>0</v>
      </c>
      <c r="R5205" s="19">
        <f>BWscncns[[#This Row],[C fx]]*4+BWscncns[[#This Row],[C fg]]*2+BWscncns[[#This Row],[C fm]]</f>
        <v>1</v>
      </c>
      <c r="S5205">
        <v>148</v>
      </c>
      <c r="T5205">
        <v>262144</v>
      </c>
      <c r="U5205" s="13">
        <v>0.56457500000000005</v>
      </c>
      <c r="V5205" s="13">
        <v>1.7712429999999999</v>
      </c>
      <c r="W5205">
        <v>4655</v>
      </c>
      <c r="X5205">
        <v>93</v>
      </c>
      <c r="Z5205" s="10">
        <f>IF($N5205&lt;&gt;0,constants!$L$2,IF($O5205&lt;&gt;0,constants!$M$2,IF($P5205&lt;&gt;0,constants!$N$2,0)))</f>
        <v>1117.99</v>
      </c>
      <c r="AA5205" s="10">
        <f>IF($N5205&lt;&gt;0,constants!$L$2,IF($O5205&lt;&gt;0,constants!$M$2,IF($P5205&lt;&gt;0,constants!$P$2,0)))</f>
        <v>4051.45</v>
      </c>
      <c r="AB5205" s="11">
        <f>constants!$O$2</f>
        <v>4861.32</v>
      </c>
      <c r="AC5205" s="11">
        <f>VLOOKUP(BWscncns[[#This Row],[scanner]],[0]!ScnrAvgBW,2,FALSE)/1000</f>
        <v>2386.3111194805197</v>
      </c>
      <c r="AD5205" s="8">
        <f>(1+$F5205)*Z5205</f>
        <v>491.44667361830813</v>
      </c>
      <c r="AE5205" s="8">
        <f>(1+$F5205)*AA5205</f>
        <v>1780.9386719298868</v>
      </c>
      <c r="AF5205" s="8">
        <f>(1+$F5205)*AB5205</f>
        <v>2136.9417824794082</v>
      </c>
      <c r="AG5205" s="8">
        <f>(1+$F5205)*AC5205</f>
        <v>1048.9759853729304</v>
      </c>
      <c r="AH5205" s="8">
        <f>(1+$F5205)*$T5205/1000</f>
        <v>115.23340710471271</v>
      </c>
      <c r="AI5205" s="8">
        <f>(1+BWscncns[[#This Row],[pid_error]]*K_p)*BWscncns[[#This Row],[dbw]]/1000</f>
        <v>188.68870355235634</v>
      </c>
      <c r="AJ5205" s="13">
        <f>BWscncns[[#This Row],[Torflow prgrssv alt vote]]/VLOOKUP(BWscncns[[#This Row],[class]],AltBWtotl,2,FALSE)*100</f>
        <v>3.7214449532998561E-3</v>
      </c>
      <c r="AK5205">
        <f>IF(D5205=E5205,1,0)</f>
        <v>1</v>
      </c>
    </row>
    <row r="5206" spans="1:37">
      <c r="A5206" s="1" t="s">
        <v>1314</v>
      </c>
      <c r="B5206" s="1" t="s">
        <v>1315</v>
      </c>
      <c r="C5206">
        <v>131</v>
      </c>
      <c r="D5206">
        <v>1525008480</v>
      </c>
      <c r="E5206">
        <v>1525008480</v>
      </c>
      <c r="F5206" s="2">
        <v>-0.46887214202400002</v>
      </c>
      <c r="G5206" s="2">
        <v>-0.46887214202400002</v>
      </c>
      <c r="H5206">
        <v>130529</v>
      </c>
      <c r="I5206" s="2">
        <v>4.69465715977E-2</v>
      </c>
      <c r="J5206" s="2">
        <v>0</v>
      </c>
      <c r="K5206">
        <v>7</v>
      </c>
      <c r="L5206" s="1" t="s">
        <v>11831</v>
      </c>
      <c r="M5206" s="1" t="s">
        <v>1315</v>
      </c>
      <c r="N5206">
        <v>1</v>
      </c>
      <c r="O5206">
        <v>0</v>
      </c>
      <c r="P5206">
        <v>0</v>
      </c>
      <c r="Q5206">
        <v>0</v>
      </c>
      <c r="R5206" s="19">
        <f>BWscncns[[#This Row],[C fx]]*4+BWscncns[[#This Row],[C fg]]*2+BWscncns[[#This Row],[C fm]]</f>
        <v>4</v>
      </c>
      <c r="S5206">
        <v>119</v>
      </c>
      <c r="T5206">
        <v>245760</v>
      </c>
      <c r="U5206" s="13">
        <v>0.48421199999999998</v>
      </c>
      <c r="V5206" s="13">
        <v>2.06521</v>
      </c>
      <c r="W5206">
        <v>4899</v>
      </c>
      <c r="X5206">
        <v>97</v>
      </c>
      <c r="Z5206" s="10">
        <f>IF($N5206&lt;&gt;0,constants!$L$2,IF($O5206&lt;&gt;0,constants!$M$2,IF($P5206&lt;&gt;0,constants!$N$2,0)))</f>
        <v>10125.48</v>
      </c>
      <c r="AA5206" s="10">
        <f>IF($N5206&lt;&gt;0,constants!$L$2,IF($O5206&lt;&gt;0,constants!$M$2,IF($P5206&lt;&gt;0,constants!$P$2,0)))</f>
        <v>10125.48</v>
      </c>
      <c r="AB5206" s="11">
        <f>constants!$O$2</f>
        <v>4861.32</v>
      </c>
      <c r="AC5206" s="11">
        <f>VLOOKUP(BWscncns[[#This Row],[scanner]],[0]!ScnrAvgBW,2,FALSE)/1000</f>
        <v>885.64026081730776</v>
      </c>
      <c r="AD5206" s="8">
        <f>(1+$F5206)*Z5206</f>
        <v>5377.9245033788275</v>
      </c>
      <c r="AE5206" s="8">
        <f>(1+$F5206)*AA5206</f>
        <v>5377.9245033788275</v>
      </c>
      <c r="AF5206" s="8">
        <f>(1+$F5206)*AB5206</f>
        <v>2581.9824785358878</v>
      </c>
      <c r="AG5206" s="8">
        <f>(1+$F5206)*AC5206</f>
        <v>470.38821466520255</v>
      </c>
      <c r="AH5206" s="8">
        <f>(1+$F5206)*$T5206/1000</f>
        <v>130.52998237618175</v>
      </c>
      <c r="AI5206" s="8">
        <f>(1+BWscncns[[#This Row],[pid_error]]*K_p)*BWscncns[[#This Row],[dbw]]/1000</f>
        <v>188.14499118809087</v>
      </c>
      <c r="AJ5206" s="13">
        <f>BWscncns[[#This Row],[Torflow prgrssv alt vote]]/VLOOKUP(BWscncns[[#This Row],[class]],AltBWtotl,2,FALSE)*100</f>
        <v>1.6125425902366324E-3</v>
      </c>
      <c r="AK5206">
        <f>IF(D5206=E5206,1,0)</f>
        <v>1</v>
      </c>
    </row>
    <row r="5207" spans="1:37">
      <c r="A5207" s="1" t="s">
        <v>7342</v>
      </c>
      <c r="B5207" s="1" t="s">
        <v>7343</v>
      </c>
      <c r="C5207">
        <v>120</v>
      </c>
      <c r="D5207">
        <v>1525006228</v>
      </c>
      <c r="E5207">
        <v>1525006228</v>
      </c>
      <c r="F5207" s="2">
        <v>-0.53025939118700005</v>
      </c>
      <c r="G5207" s="2">
        <v>-0.53025939118700005</v>
      </c>
      <c r="H5207">
        <v>120253</v>
      </c>
      <c r="I5207" s="2">
        <v>-4.1145315724999999E-2</v>
      </c>
      <c r="J5207" s="2">
        <v>0</v>
      </c>
      <c r="K5207">
        <v>7</v>
      </c>
      <c r="L5207" s="1" t="s">
        <v>11834</v>
      </c>
      <c r="M5207" s="1" t="s">
        <v>7343</v>
      </c>
      <c r="N5207">
        <v>0</v>
      </c>
      <c r="O5207">
        <v>0</v>
      </c>
      <c r="P5207">
        <v>1</v>
      </c>
      <c r="Q5207">
        <v>0</v>
      </c>
      <c r="R5207" s="19">
        <f>BWscncns[[#This Row],[C fx]]*4+BWscncns[[#This Row],[C fg]]*2+BWscncns[[#This Row],[C fm]]</f>
        <v>1</v>
      </c>
      <c r="S5207">
        <v>131</v>
      </c>
      <c r="T5207">
        <v>256000</v>
      </c>
      <c r="U5207" s="13">
        <v>0.51171900000000003</v>
      </c>
      <c r="V5207" s="13">
        <v>1.9541980000000001</v>
      </c>
      <c r="W5207">
        <v>4831</v>
      </c>
      <c r="X5207">
        <v>96</v>
      </c>
      <c r="Z5207" s="10">
        <f>IF($N5207&lt;&gt;0,constants!$L$2,IF($O5207&lt;&gt;0,constants!$M$2,IF($P5207&lt;&gt;0,constants!$N$2,0)))</f>
        <v>1117.99</v>
      </c>
      <c r="AA5207" s="10">
        <f>IF($N5207&lt;&gt;0,constants!$L$2,IF($O5207&lt;&gt;0,constants!$M$2,IF($P5207&lt;&gt;0,constants!$P$2,0)))</f>
        <v>4051.45</v>
      </c>
      <c r="AB5207" s="11">
        <f>constants!$O$2</f>
        <v>4861.32</v>
      </c>
      <c r="AC5207" s="11">
        <f>VLOOKUP(BWscncns[[#This Row],[scanner]],[0]!ScnrAvgBW,2,FALSE)/1000</f>
        <v>885.64026081730776</v>
      </c>
      <c r="AD5207" s="8">
        <f>(1+$F5207)*Z5207</f>
        <v>525.16530324684584</v>
      </c>
      <c r="AE5207" s="8">
        <f>(1+$F5207)*AA5207</f>
        <v>1903.1305895754285</v>
      </c>
      <c r="AF5207" s="8">
        <f>(1+$F5207)*AB5207</f>
        <v>2283.5594164348126</v>
      </c>
      <c r="AG5207" s="8">
        <f>(1+$F5207)*AC5207</f>
        <v>416.02119530562624</v>
      </c>
      <c r="AH5207" s="8">
        <f>(1+$F5207)*$T5207/1000</f>
        <v>120.25359585612799</v>
      </c>
      <c r="AI5207" s="8">
        <f>(1+BWscncns[[#This Row],[pid_error]]*K_p)*BWscncns[[#This Row],[dbw]]/1000</f>
        <v>188.12679792806398</v>
      </c>
      <c r="AJ5207" s="13">
        <f>BWscncns[[#This Row],[Torflow prgrssv alt vote]]/VLOOKUP(BWscncns[[#This Row],[class]],AltBWtotl,2,FALSE)*100</f>
        <v>3.7103626743378118E-3</v>
      </c>
      <c r="AK5207">
        <f>IF(D5207=E5207,1,0)</f>
        <v>1</v>
      </c>
    </row>
    <row r="5208" spans="1:37">
      <c r="A5208" s="1" t="s">
        <v>9176</v>
      </c>
      <c r="B5208" s="1" t="s">
        <v>9177</v>
      </c>
      <c r="C5208">
        <v>113</v>
      </c>
      <c r="D5208">
        <v>1524929097</v>
      </c>
      <c r="E5208">
        <v>1524929097</v>
      </c>
      <c r="F5208" s="2">
        <v>-0.57010487949699995</v>
      </c>
      <c r="G5208" s="2">
        <v>-0.57010487949699995</v>
      </c>
      <c r="H5208">
        <v>112694</v>
      </c>
      <c r="I5208" s="2">
        <v>3.2730695286399998E-2</v>
      </c>
      <c r="J5208" s="2">
        <v>0</v>
      </c>
      <c r="K5208">
        <v>7</v>
      </c>
      <c r="L5208" s="1" t="s">
        <v>11893</v>
      </c>
      <c r="M5208" s="1" t="s">
        <v>9177</v>
      </c>
      <c r="N5208">
        <v>0</v>
      </c>
      <c r="O5208">
        <v>0</v>
      </c>
      <c r="P5208">
        <v>1</v>
      </c>
      <c r="Q5208">
        <v>0</v>
      </c>
      <c r="R5208" s="19">
        <f>BWscncns[[#This Row],[C fx]]*4+BWscncns[[#This Row],[C fg]]*2+BWscncns[[#This Row],[C fm]]</f>
        <v>1</v>
      </c>
      <c r="S5208">
        <v>135</v>
      </c>
      <c r="T5208">
        <v>262144</v>
      </c>
      <c r="U5208" s="13">
        <v>0.514984</v>
      </c>
      <c r="V5208" s="13">
        <v>1.9418070000000001</v>
      </c>
      <c r="W5208">
        <v>4815</v>
      </c>
      <c r="X5208">
        <v>96</v>
      </c>
      <c r="Z5208" s="10">
        <f>IF($N5208&lt;&gt;0,constants!$L$2,IF($O5208&lt;&gt;0,constants!$M$2,IF($P5208&lt;&gt;0,constants!$N$2,0)))</f>
        <v>1117.99</v>
      </c>
      <c r="AA5208" s="10">
        <f>IF($N5208&lt;&gt;0,constants!$L$2,IF($O5208&lt;&gt;0,constants!$M$2,IF($P5208&lt;&gt;0,constants!$P$2,0)))</f>
        <v>4051.45</v>
      </c>
      <c r="AB5208" s="11">
        <f>constants!$O$2</f>
        <v>4861.32</v>
      </c>
      <c r="AC5208" s="11">
        <f>VLOOKUP(BWscncns[[#This Row],[scanner]],[0]!ScnrAvgBW,2,FALSE)/1000</f>
        <v>885.64026081730776</v>
      </c>
      <c r="AD5208" s="8">
        <f>(1+$F5208)*Z5208</f>
        <v>480.61844577114903</v>
      </c>
      <c r="AE5208" s="8">
        <f>(1+$F5208)*AA5208</f>
        <v>1741.6985859618794</v>
      </c>
      <c r="AF5208" s="8">
        <f>(1+$F5208)*AB5208</f>
        <v>2089.8577472036441</v>
      </c>
      <c r="AG5208" s="8">
        <f>(1+$F5208)*AC5208</f>
        <v>380.7324266463649</v>
      </c>
      <c r="AH5208" s="8">
        <f>(1+$F5208)*$T5208/1000</f>
        <v>112.69442646913845</v>
      </c>
      <c r="AI5208" s="8">
        <f>(1+BWscncns[[#This Row],[pid_error]]*K_p)*BWscncns[[#This Row],[dbw]]/1000</f>
        <v>187.41921323456924</v>
      </c>
      <c r="AJ5208" s="13">
        <f>BWscncns[[#This Row],[Torflow prgrssv alt vote]]/VLOOKUP(BWscncns[[#This Row],[class]],AltBWtotl,2,FALSE)*100</f>
        <v>3.6964072152294311E-3</v>
      </c>
      <c r="AK5208">
        <f>IF(D5208=E5208,1,0)</f>
        <v>1</v>
      </c>
    </row>
    <row r="5209" spans="1:37">
      <c r="A5209" s="1" t="s">
        <v>8636</v>
      </c>
      <c r="B5209" s="1" t="s">
        <v>8637</v>
      </c>
      <c r="C5209">
        <v>16</v>
      </c>
      <c r="D5209">
        <v>1524998348</v>
      </c>
      <c r="E5209">
        <v>1524998348</v>
      </c>
      <c r="F5209" s="2">
        <v>-0.95604726496799997</v>
      </c>
      <c r="G5209" s="2">
        <v>-0.95604726496799997</v>
      </c>
      <c r="H5209">
        <v>15752</v>
      </c>
      <c r="I5209" s="2">
        <v>1.01057690348E-4</v>
      </c>
      <c r="J5209" s="2">
        <v>4.5454545454499999E-2</v>
      </c>
      <c r="K5209">
        <v>8</v>
      </c>
      <c r="L5209" s="1" t="s">
        <v>11968</v>
      </c>
      <c r="M5209" s="1" t="s">
        <v>8637</v>
      </c>
      <c r="N5209">
        <v>1</v>
      </c>
      <c r="O5209">
        <v>0</v>
      </c>
      <c r="P5209">
        <v>0</v>
      </c>
      <c r="Q5209">
        <v>0</v>
      </c>
      <c r="R5209" s="19">
        <f>BWscncns[[#This Row],[C fx]]*4+BWscncns[[#This Row],[C fg]]*2+BWscncns[[#This Row],[C fm]]</f>
        <v>4</v>
      </c>
      <c r="S5209">
        <v>17</v>
      </c>
      <c r="T5209">
        <v>358400</v>
      </c>
      <c r="U5209" s="13">
        <v>4.7433000000000003E-2</v>
      </c>
      <c r="V5209" s="13">
        <v>21.082353000000001</v>
      </c>
      <c r="W5209">
        <v>6356</v>
      </c>
      <c r="X5209">
        <v>127</v>
      </c>
      <c r="Z5209" s="10">
        <f>IF($N5209&lt;&gt;0,constants!$L$2,IF($O5209&lt;&gt;0,constants!$M$2,IF($P5209&lt;&gt;0,constants!$N$2,0)))</f>
        <v>10125.48</v>
      </c>
      <c r="AA5209" s="10">
        <f>IF($N5209&lt;&gt;0,constants!$L$2,IF($O5209&lt;&gt;0,constants!$M$2,IF($P5209&lt;&gt;0,constants!$P$2,0)))</f>
        <v>10125.48</v>
      </c>
      <c r="AB5209" s="11">
        <f>constants!$O$2</f>
        <v>4861.32</v>
      </c>
      <c r="AC5209" s="11">
        <f>VLOOKUP(BWscncns[[#This Row],[scanner]],[0]!ScnrAvgBW,2,FALSE)/1000</f>
        <v>509.99709399477808</v>
      </c>
      <c r="AD5209" s="8">
        <f>(1+$F5209)*Z5209</f>
        <v>445.04253951181568</v>
      </c>
      <c r="AE5209" s="8">
        <f>(1+$F5209)*AA5209</f>
        <v>445.04253951181568</v>
      </c>
      <c r="AF5209" s="8">
        <f>(1+$F5209)*AB5209</f>
        <v>213.66830986576238</v>
      </c>
      <c r="AG5209" s="8">
        <f>(1+$F5209)*AC5209</f>
        <v>22.415767139442497</v>
      </c>
      <c r="AH5209" s="8">
        <f>(1+$F5209)*$T5209/1000</f>
        <v>15.752660235468813</v>
      </c>
      <c r="AI5209" s="8">
        <f>(1+BWscncns[[#This Row],[pid_error]]*K_p)*BWscncns[[#This Row],[dbw]]/1000</f>
        <v>187.07633011773444</v>
      </c>
      <c r="AJ5209" s="13">
        <f>BWscncns[[#This Row],[Torflow prgrssv alt vote]]/VLOOKUP(BWscncns[[#This Row],[class]],AltBWtotl,2,FALSE)*100</f>
        <v>1.6033833695760363E-3</v>
      </c>
      <c r="AK5209">
        <f>IF(D5209=E5209,1,0)</f>
        <v>1</v>
      </c>
    </row>
    <row r="5210" spans="1:37">
      <c r="A5210" s="1" t="s">
        <v>7133</v>
      </c>
      <c r="B5210" s="1" t="s">
        <v>49</v>
      </c>
      <c r="C5210">
        <v>51</v>
      </c>
      <c r="D5210">
        <v>1524983831</v>
      </c>
      <c r="E5210">
        <v>1524983831</v>
      </c>
      <c r="F5210" s="2">
        <v>-0.84132600864999996</v>
      </c>
      <c r="G5210" s="2">
        <v>-0.84132600864999996</v>
      </c>
      <c r="H5210">
        <v>51228</v>
      </c>
      <c r="I5210" s="2">
        <v>-2.4684948171E-3</v>
      </c>
      <c r="J5210" s="2">
        <v>0</v>
      </c>
      <c r="K5210">
        <v>8</v>
      </c>
      <c r="L5210" s="1" t="s">
        <v>11960</v>
      </c>
      <c r="M5210" s="1" t="s">
        <v>49</v>
      </c>
      <c r="N5210">
        <v>0</v>
      </c>
      <c r="O5210">
        <v>0</v>
      </c>
      <c r="P5210">
        <v>1</v>
      </c>
      <c r="Q5210">
        <v>0</v>
      </c>
      <c r="R5210" s="19">
        <f>BWscncns[[#This Row],[C fx]]*4+BWscncns[[#This Row],[C fg]]*2+BWscncns[[#This Row],[C fm]]</f>
        <v>1</v>
      </c>
      <c r="S5210">
        <v>51</v>
      </c>
      <c r="T5210">
        <v>322853</v>
      </c>
      <c r="U5210" s="13">
        <v>0.157967</v>
      </c>
      <c r="V5210" s="13">
        <v>6.3304510000000001</v>
      </c>
      <c r="W5210">
        <v>6023</v>
      </c>
      <c r="X5210">
        <v>120</v>
      </c>
      <c r="Z5210" s="10">
        <f>IF($N5210&lt;&gt;0,constants!$L$2,IF($O5210&lt;&gt;0,constants!$M$2,IF($P5210&lt;&gt;0,constants!$N$2,0)))</f>
        <v>1117.99</v>
      </c>
      <c r="AA5210" s="10">
        <f>IF($N5210&lt;&gt;0,constants!$L$2,IF($O5210&lt;&gt;0,constants!$M$2,IF($P5210&lt;&gt;0,constants!$P$2,0)))</f>
        <v>4051.45</v>
      </c>
      <c r="AB5210" s="11">
        <f>constants!$O$2</f>
        <v>4861.32</v>
      </c>
      <c r="AC5210" s="11">
        <f>VLOOKUP(BWscncns[[#This Row],[scanner]],[0]!ScnrAvgBW,2,FALSE)/1000</f>
        <v>509.99709399477808</v>
      </c>
      <c r="AD5210" s="8">
        <f>(1+$F5210)*Z5210</f>
        <v>177.39593558938654</v>
      </c>
      <c r="AE5210" s="8">
        <f>(1+$F5210)*AA5210</f>
        <v>642.85974225495761</v>
      </c>
      <c r="AF5210" s="8">
        <f>(1+$F5210)*AB5210</f>
        <v>771.36504762958214</v>
      </c>
      <c r="AG5210" s="8">
        <f>(1+$F5210)*AC5210</f>
        <v>80.923274481052573</v>
      </c>
      <c r="AH5210" s="8">
        <f>(1+$F5210)*$T5210/1000</f>
        <v>51.228374129321566</v>
      </c>
      <c r="AI5210" s="8">
        <f>(1+BWscncns[[#This Row],[pid_error]]*K_p)*BWscncns[[#This Row],[dbw]]/1000</f>
        <v>187.0406870646608</v>
      </c>
      <c r="AJ5210" s="13">
        <f>BWscncns[[#This Row],[Torflow prgrssv alt vote]]/VLOOKUP(BWscncns[[#This Row],[class]],AltBWtotl,2,FALSE)*100</f>
        <v>3.6889416686536301E-3</v>
      </c>
      <c r="AK5210">
        <f>IF(D5210=E5210,1,0)</f>
        <v>1</v>
      </c>
    </row>
    <row r="5211" spans="1:37">
      <c r="A5211" s="1" t="s">
        <v>8710</v>
      </c>
      <c r="B5211" s="1" t="s">
        <v>28</v>
      </c>
      <c r="C5211">
        <v>72</v>
      </c>
      <c r="D5211">
        <v>1525003937</v>
      </c>
      <c r="E5211">
        <v>1525003937</v>
      </c>
      <c r="F5211" s="2">
        <v>-0.76199908354000001</v>
      </c>
      <c r="G5211" s="2">
        <v>-0.76199908354000001</v>
      </c>
      <c r="H5211">
        <v>71915</v>
      </c>
      <c r="I5211" s="2">
        <v>-3.2038123029399998E-2</v>
      </c>
      <c r="J5211" s="2">
        <v>0</v>
      </c>
      <c r="K5211">
        <v>7</v>
      </c>
      <c r="L5211" s="1" t="s">
        <v>11925</v>
      </c>
      <c r="M5211" s="1" t="s">
        <v>28</v>
      </c>
      <c r="N5211">
        <v>0</v>
      </c>
      <c r="O5211">
        <v>0</v>
      </c>
      <c r="P5211">
        <v>1</v>
      </c>
      <c r="Q5211">
        <v>0</v>
      </c>
      <c r="R5211" s="19">
        <f>BWscncns[[#This Row],[C fx]]*4+BWscncns[[#This Row],[C fg]]*2+BWscncns[[#This Row],[C fm]]</f>
        <v>1</v>
      </c>
      <c r="S5211">
        <v>82</v>
      </c>
      <c r="T5211">
        <v>302165</v>
      </c>
      <c r="U5211" s="13">
        <v>0.27137499999999998</v>
      </c>
      <c r="V5211" s="13">
        <v>3.684939</v>
      </c>
      <c r="W5211">
        <v>5571</v>
      </c>
      <c r="X5211">
        <v>111</v>
      </c>
      <c r="Z5211" s="10">
        <f>IF($N5211&lt;&gt;0,constants!$L$2,IF($O5211&lt;&gt;0,constants!$M$2,IF($P5211&lt;&gt;0,constants!$N$2,0)))</f>
        <v>1117.99</v>
      </c>
      <c r="AA5211" s="10">
        <f>IF($N5211&lt;&gt;0,constants!$L$2,IF($O5211&lt;&gt;0,constants!$M$2,IF($P5211&lt;&gt;0,constants!$P$2,0)))</f>
        <v>4051.45</v>
      </c>
      <c r="AB5211" s="11">
        <f>constants!$O$2</f>
        <v>4861.32</v>
      </c>
      <c r="AC5211" s="11">
        <f>VLOOKUP(BWscncns[[#This Row],[scanner]],[0]!ScnrAvgBW,2,FALSE)/1000</f>
        <v>885.64026081730776</v>
      </c>
      <c r="AD5211" s="8">
        <f>(1+$F5211)*Z5211</f>
        <v>266.08264459311539</v>
      </c>
      <c r="AE5211" s="8">
        <f>(1+$F5211)*AA5211</f>
        <v>964.24881299186688</v>
      </c>
      <c r="AF5211" s="8">
        <f>(1+$F5211)*AB5211</f>
        <v>1156.998615205327</v>
      </c>
      <c r="AG5211" s="8">
        <f>(1+$F5211)*AC5211</f>
        <v>210.78319372839266</v>
      </c>
      <c r="AH5211" s="8">
        <f>(1+$F5211)*$T5211/1000</f>
        <v>71.915546922135889</v>
      </c>
      <c r="AI5211" s="8">
        <f>(1+BWscncns[[#This Row],[pid_error]]*K_p)*BWscncns[[#This Row],[dbw]]/1000</f>
        <v>187.04027346106793</v>
      </c>
      <c r="AJ5211" s="13">
        <f>BWscncns[[#This Row],[Torflow prgrssv alt vote]]/VLOOKUP(BWscncns[[#This Row],[class]],AltBWtotl,2,FALSE)*100</f>
        <v>3.6889335112866317E-3</v>
      </c>
      <c r="AK5211">
        <f>IF(D5211=E5211,1,0)</f>
        <v>1</v>
      </c>
    </row>
    <row r="5212" spans="1:37">
      <c r="A5212" s="1" t="s">
        <v>2062</v>
      </c>
      <c r="B5212" s="1" t="s">
        <v>2063</v>
      </c>
      <c r="C5212">
        <v>49</v>
      </c>
      <c r="D5212">
        <v>1524988261</v>
      </c>
      <c r="E5212">
        <v>1524988261</v>
      </c>
      <c r="F5212" s="2">
        <v>-0.84947218289699999</v>
      </c>
      <c r="G5212" s="2">
        <v>-0.84947218289699999</v>
      </c>
      <c r="H5212">
        <v>48928</v>
      </c>
      <c r="I5212" s="2">
        <v>3.9492056474499999E-2</v>
      </c>
      <c r="J5212" s="2">
        <v>0.4</v>
      </c>
      <c r="K5212">
        <v>8</v>
      </c>
      <c r="L5212" s="1" t="s">
        <v>11951</v>
      </c>
      <c r="M5212" s="1" t="s">
        <v>2063</v>
      </c>
      <c r="N5212">
        <v>0</v>
      </c>
      <c r="O5212">
        <v>0</v>
      </c>
      <c r="P5212">
        <v>1</v>
      </c>
      <c r="Q5212">
        <v>0</v>
      </c>
      <c r="R5212" s="19">
        <f>BWscncns[[#This Row],[C fx]]*4+BWscncns[[#This Row],[C fg]]*2+BWscncns[[#This Row],[C fm]]</f>
        <v>1</v>
      </c>
      <c r="S5212">
        <v>41</v>
      </c>
      <c r="T5212">
        <v>325043</v>
      </c>
      <c r="U5212" s="13">
        <v>0.126137</v>
      </c>
      <c r="V5212" s="13">
        <v>7.9278779999999998</v>
      </c>
      <c r="W5212">
        <v>6125</v>
      </c>
      <c r="X5212">
        <v>122</v>
      </c>
      <c r="Z5212" s="10">
        <f>IF($N5212&lt;&gt;0,constants!$L$2,IF($O5212&lt;&gt;0,constants!$M$2,IF($P5212&lt;&gt;0,constants!$N$2,0)))</f>
        <v>1117.99</v>
      </c>
      <c r="AA5212" s="10">
        <f>IF($N5212&lt;&gt;0,constants!$L$2,IF($O5212&lt;&gt;0,constants!$M$2,IF($P5212&lt;&gt;0,constants!$P$2,0)))</f>
        <v>4051.45</v>
      </c>
      <c r="AB5212" s="11">
        <f>constants!$O$2</f>
        <v>4861.32</v>
      </c>
      <c r="AC5212" s="11">
        <f>VLOOKUP(BWscncns[[#This Row],[scanner]],[0]!ScnrAvgBW,2,FALSE)/1000</f>
        <v>509.99709399477808</v>
      </c>
      <c r="AD5212" s="8">
        <f>(1+$F5212)*Z5212</f>
        <v>168.28859424298298</v>
      </c>
      <c r="AE5212" s="8">
        <f>(1+$F5212)*AA5212</f>
        <v>609.85592460194937</v>
      </c>
      <c r="AF5212" s="8">
        <f>(1+$F5212)*AB5212</f>
        <v>731.76388783915593</v>
      </c>
      <c r="AG5212" s="8">
        <f>(1+$F5212)*AC5212</f>
        <v>76.768749287907454</v>
      </c>
      <c r="AH5212" s="8">
        <f>(1+$F5212)*$T5212/1000</f>
        <v>48.928013254610427</v>
      </c>
      <c r="AI5212" s="8">
        <f>(1+BWscncns[[#This Row],[pid_error]]*K_p)*BWscncns[[#This Row],[dbw]]/1000</f>
        <v>186.9855066273052</v>
      </c>
      <c r="AJ5212" s="13">
        <f>BWscncns[[#This Row],[Torflow prgrssv alt vote]]/VLOOKUP(BWscncns[[#This Row],[class]],AltBWtotl,2,FALSE)*100</f>
        <v>3.687853363120486E-3</v>
      </c>
      <c r="AK5212">
        <f>IF(D5212=E5212,1,0)</f>
        <v>1</v>
      </c>
    </row>
    <row r="5213" spans="1:37">
      <c r="A5213" s="1" t="s">
        <v>10555</v>
      </c>
      <c r="B5213" s="1" t="s">
        <v>10556</v>
      </c>
      <c r="C5213">
        <v>112</v>
      </c>
      <c r="D5213">
        <v>1525005297</v>
      </c>
      <c r="E5213">
        <v>1525005297</v>
      </c>
      <c r="F5213" s="2">
        <v>-0.57368816649800003</v>
      </c>
      <c r="G5213" s="2">
        <v>-0.57368816649800003</v>
      </c>
      <c r="H5213">
        <v>111755</v>
      </c>
      <c r="I5213" s="2">
        <v>-0.15335589414600001</v>
      </c>
      <c r="J5213" s="2">
        <v>0.2</v>
      </c>
      <c r="K5213">
        <v>6</v>
      </c>
      <c r="L5213" s="1" t="s">
        <v>11672</v>
      </c>
      <c r="M5213" s="1" t="s">
        <v>10556</v>
      </c>
      <c r="N5213">
        <v>0</v>
      </c>
      <c r="O5213">
        <v>0</v>
      </c>
      <c r="P5213">
        <v>1</v>
      </c>
      <c r="Q5213">
        <v>0</v>
      </c>
      <c r="R5213" s="19">
        <f>BWscncns[[#This Row],[C fx]]*4+BWscncns[[#This Row],[C fg]]*2+BWscncns[[#This Row],[C fm]]</f>
        <v>1</v>
      </c>
      <c r="S5213">
        <v>152</v>
      </c>
      <c r="T5213">
        <v>262144</v>
      </c>
      <c r="U5213" s="13">
        <v>0.57983399999999996</v>
      </c>
      <c r="V5213" s="13">
        <v>1.7246319999999999</v>
      </c>
      <c r="W5213">
        <v>4596</v>
      </c>
      <c r="X5213">
        <v>91</v>
      </c>
      <c r="Z5213" s="10">
        <f>IF($N5213&lt;&gt;0,constants!$L$2,IF($O5213&lt;&gt;0,constants!$M$2,IF($P5213&lt;&gt;0,constants!$N$2,0)))</f>
        <v>1117.99</v>
      </c>
      <c r="AA5213" s="10">
        <f>IF($N5213&lt;&gt;0,constants!$L$2,IF($O5213&lt;&gt;0,constants!$M$2,IF($P5213&lt;&gt;0,constants!$P$2,0)))</f>
        <v>4051.45</v>
      </c>
      <c r="AB5213" s="11">
        <f>constants!$O$2</f>
        <v>4861.32</v>
      </c>
      <c r="AC5213" s="11">
        <f>VLOOKUP(BWscncns[[#This Row],[scanner]],[0]!ScnrAvgBW,2,FALSE)/1000</f>
        <v>2386.3111194805197</v>
      </c>
      <c r="AD5213" s="8">
        <f>(1+$F5213)*Z5213</f>
        <v>476.61236673690092</v>
      </c>
      <c r="AE5213" s="8">
        <f>(1+$F5213)*AA5213</f>
        <v>1727.1810778416777</v>
      </c>
      <c r="AF5213" s="8">
        <f>(1+$F5213)*AB5213</f>
        <v>2072.4382424399423</v>
      </c>
      <c r="AG5213" s="8">
        <f>(1+$F5213)*AC5213</f>
        <v>1017.3126686519505</v>
      </c>
      <c r="AH5213" s="8">
        <f>(1+$F5213)*$T5213/1000</f>
        <v>111.75508928154828</v>
      </c>
      <c r="AI5213" s="8">
        <f>(1+BWscncns[[#This Row],[pid_error]]*K_p)*BWscncns[[#This Row],[dbw]]/1000</f>
        <v>186.94954464077415</v>
      </c>
      <c r="AJ5213" s="13">
        <f>BWscncns[[#This Row],[Torflow prgrssv alt vote]]/VLOOKUP(BWscncns[[#This Row],[class]],AltBWtotl,2,FALSE)*100</f>
        <v>3.6871440967427586E-3</v>
      </c>
      <c r="AK5213">
        <f>IF(D5213=E5213,1,0)</f>
        <v>1</v>
      </c>
    </row>
    <row r="5214" spans="1:37">
      <c r="A5214" s="1" t="s">
        <v>8044</v>
      </c>
      <c r="B5214" s="1" t="s">
        <v>8045</v>
      </c>
      <c r="C5214">
        <v>55</v>
      </c>
      <c r="D5214">
        <v>1524982043</v>
      </c>
      <c r="E5214">
        <v>1524982043</v>
      </c>
      <c r="F5214" s="2">
        <v>-0.82702346703700003</v>
      </c>
      <c r="G5214" s="2">
        <v>-0.82702346703700003</v>
      </c>
      <c r="H5214">
        <v>54900</v>
      </c>
      <c r="I5214" s="2">
        <v>5.1055307254600002E-2</v>
      </c>
      <c r="J5214" s="2">
        <v>0</v>
      </c>
      <c r="K5214">
        <v>8</v>
      </c>
      <c r="L5214" s="1" t="s">
        <v>11917</v>
      </c>
      <c r="M5214" s="1" t="s">
        <v>8045</v>
      </c>
      <c r="N5214">
        <v>1</v>
      </c>
      <c r="O5214">
        <v>0</v>
      </c>
      <c r="P5214">
        <v>0</v>
      </c>
      <c r="Q5214">
        <v>0</v>
      </c>
      <c r="R5214" s="19">
        <f>BWscncns[[#This Row],[C fx]]*4+BWscncns[[#This Row],[C fg]]*2+BWscncns[[#This Row],[C fm]]</f>
        <v>4</v>
      </c>
      <c r="S5214">
        <v>56</v>
      </c>
      <c r="T5214">
        <v>317385</v>
      </c>
      <c r="U5214" s="13">
        <v>0.17644199999999999</v>
      </c>
      <c r="V5214" s="13">
        <v>5.6675890000000004</v>
      </c>
      <c r="W5214">
        <v>5936</v>
      </c>
      <c r="X5214">
        <v>118</v>
      </c>
      <c r="Z5214" s="10">
        <f>IF($N5214&lt;&gt;0,constants!$L$2,IF($O5214&lt;&gt;0,constants!$M$2,IF($P5214&lt;&gt;0,constants!$N$2,0)))</f>
        <v>10125.48</v>
      </c>
      <c r="AA5214" s="10">
        <f>IF($N5214&lt;&gt;0,constants!$L$2,IF($O5214&lt;&gt;0,constants!$M$2,IF($P5214&lt;&gt;0,constants!$P$2,0)))</f>
        <v>10125.48</v>
      </c>
      <c r="AB5214" s="11">
        <f>constants!$O$2</f>
        <v>4861.32</v>
      </c>
      <c r="AC5214" s="11">
        <f>VLOOKUP(BWscncns[[#This Row],[scanner]],[0]!ScnrAvgBW,2,FALSE)/1000</f>
        <v>509.99709399477808</v>
      </c>
      <c r="AD5214" s="8">
        <f>(1+$F5214)*Z5214</f>
        <v>1751.4704249861968</v>
      </c>
      <c r="AE5214" s="8">
        <f>(1+$F5214)*AA5214</f>
        <v>1751.4704249861968</v>
      </c>
      <c r="AF5214" s="8">
        <f>(1+$F5214)*AB5214</f>
        <v>840.894279223691</v>
      </c>
      <c r="AG5214" s="8">
        <f>(1+$F5214)*AC5214</f>
        <v>88.217529140421931</v>
      </c>
      <c r="AH5214" s="8">
        <f>(1+$F5214)*$T5214/1000</f>
        <v>54.900156914461746</v>
      </c>
      <c r="AI5214" s="8">
        <f>(1+BWscncns[[#This Row],[pid_error]]*K_p)*BWscncns[[#This Row],[dbw]]/1000</f>
        <v>186.14257845723088</v>
      </c>
      <c r="AJ5214" s="13">
        <f>BWscncns[[#This Row],[Torflow prgrssv alt vote]]/VLOOKUP(BWscncns[[#This Row],[class]],AltBWtotl,2,FALSE)*100</f>
        <v>1.5953804229562091E-3</v>
      </c>
      <c r="AK5214">
        <f>IF(D5214=E5214,1,0)</f>
        <v>1</v>
      </c>
    </row>
    <row r="5215" spans="1:37">
      <c r="A5215" s="1" t="s">
        <v>6983</v>
      </c>
      <c r="B5215" s="1" t="s">
        <v>6984</v>
      </c>
      <c r="C5215">
        <v>116</v>
      </c>
      <c r="D5215">
        <v>1525007235</v>
      </c>
      <c r="E5215">
        <v>1525007235</v>
      </c>
      <c r="F5215" s="2">
        <v>-0.54799715948799999</v>
      </c>
      <c r="G5215" s="2">
        <v>-0.54799715948799999</v>
      </c>
      <c r="H5215">
        <v>115712</v>
      </c>
      <c r="I5215" s="2">
        <v>-0.112368909955</v>
      </c>
      <c r="J5215" s="2">
        <v>0</v>
      </c>
      <c r="K5215">
        <v>6</v>
      </c>
      <c r="L5215" s="1" t="s">
        <v>11552</v>
      </c>
      <c r="M5215" s="1" t="s">
        <v>6984</v>
      </c>
      <c r="N5215">
        <v>0</v>
      </c>
      <c r="O5215">
        <v>0</v>
      </c>
      <c r="P5215">
        <v>1</v>
      </c>
      <c r="Q5215">
        <v>0</v>
      </c>
      <c r="R5215" s="19">
        <f>BWscncns[[#This Row],[C fx]]*4+BWscncns[[#This Row],[C fg]]*2+BWscncns[[#This Row],[C fm]]</f>
        <v>1</v>
      </c>
      <c r="S5215">
        <v>144</v>
      </c>
      <c r="T5215">
        <v>256000</v>
      </c>
      <c r="U5215" s="13">
        <v>0.5625</v>
      </c>
      <c r="V5215" s="13">
        <v>1.7777780000000001</v>
      </c>
      <c r="W5215">
        <v>4663</v>
      </c>
      <c r="X5215">
        <v>93</v>
      </c>
      <c r="Z5215" s="10">
        <f>IF($N5215&lt;&gt;0,constants!$L$2,IF($O5215&lt;&gt;0,constants!$M$2,IF($P5215&lt;&gt;0,constants!$N$2,0)))</f>
        <v>1117.99</v>
      </c>
      <c r="AA5215" s="10">
        <f>IF($N5215&lt;&gt;0,constants!$L$2,IF($O5215&lt;&gt;0,constants!$M$2,IF($P5215&lt;&gt;0,constants!$P$2,0)))</f>
        <v>4051.45</v>
      </c>
      <c r="AB5215" s="11">
        <f>constants!$O$2</f>
        <v>4861.32</v>
      </c>
      <c r="AC5215" s="11">
        <f>VLOOKUP(BWscncns[[#This Row],[scanner]],[0]!ScnrAvgBW,2,FALSE)/1000</f>
        <v>2386.3111194805197</v>
      </c>
      <c r="AD5215" s="8">
        <f>(1+$F5215)*Z5215</f>
        <v>505.33465566401088</v>
      </c>
      <c r="AE5215" s="8">
        <f>(1+$F5215)*AA5215</f>
        <v>1831.2669081923423</v>
      </c>
      <c r="AF5215" s="8">
        <f>(1+$F5215)*AB5215</f>
        <v>2197.3304486377956</v>
      </c>
      <c r="AG5215" s="8">
        <f>(1+$F5215)*AC5215</f>
        <v>1078.6194043505654</v>
      </c>
      <c r="AH5215" s="8">
        <f>(1+$F5215)*$T5215/1000</f>
        <v>115.712727171072</v>
      </c>
      <c r="AI5215" s="8">
        <f>(1+BWscncns[[#This Row],[pid_error]]*K_p)*BWscncns[[#This Row],[dbw]]/1000</f>
        <v>185.856363585536</v>
      </c>
      <c r="AJ5215" s="13">
        <f>BWscncns[[#This Row],[Torflow prgrssv alt vote]]/VLOOKUP(BWscncns[[#This Row],[class]],AltBWtotl,2,FALSE)*100</f>
        <v>3.6655836480011614E-3</v>
      </c>
      <c r="AK5215">
        <f>IF(D5215=E5215,1,0)</f>
        <v>1</v>
      </c>
    </row>
    <row r="5216" spans="1:37">
      <c r="A5216" s="1" t="s">
        <v>10766</v>
      </c>
      <c r="B5216" s="1" t="s">
        <v>10767</v>
      </c>
      <c r="C5216">
        <v>115</v>
      </c>
      <c r="D5216">
        <v>1524995247</v>
      </c>
      <c r="E5216">
        <v>1524995247</v>
      </c>
      <c r="F5216" s="2">
        <v>-0.54991068297199996</v>
      </c>
      <c r="G5216" s="2">
        <v>-0.54991068297199996</v>
      </c>
      <c r="H5216">
        <v>115222</v>
      </c>
      <c r="I5216" s="2">
        <v>-0.18781692126300001</v>
      </c>
      <c r="J5216" s="2">
        <v>0</v>
      </c>
      <c r="K5216">
        <v>6</v>
      </c>
      <c r="L5216" s="1" t="s">
        <v>11679</v>
      </c>
      <c r="M5216" s="1" t="s">
        <v>10767</v>
      </c>
      <c r="N5216">
        <v>0</v>
      </c>
      <c r="O5216">
        <v>0</v>
      </c>
      <c r="P5216">
        <v>1</v>
      </c>
      <c r="Q5216">
        <v>0</v>
      </c>
      <c r="R5216" s="19">
        <f>BWscncns[[#This Row],[C fx]]*4+BWscncns[[#This Row],[C fg]]*2+BWscncns[[#This Row],[C fm]]</f>
        <v>1</v>
      </c>
      <c r="S5216">
        <v>115</v>
      </c>
      <c r="T5216">
        <v>256000</v>
      </c>
      <c r="U5216" s="13">
        <v>0.44921899999999998</v>
      </c>
      <c r="V5216" s="13">
        <v>2.2260870000000001</v>
      </c>
      <c r="W5216">
        <v>5018</v>
      </c>
      <c r="X5216">
        <v>100</v>
      </c>
      <c r="Z5216" s="10">
        <f>IF($N5216&lt;&gt;0,constants!$L$2,IF($O5216&lt;&gt;0,constants!$M$2,IF($P5216&lt;&gt;0,constants!$N$2,0)))</f>
        <v>1117.99</v>
      </c>
      <c r="AA5216" s="10">
        <f>IF($N5216&lt;&gt;0,constants!$L$2,IF($O5216&lt;&gt;0,constants!$M$2,IF($P5216&lt;&gt;0,constants!$P$2,0)))</f>
        <v>4051.45</v>
      </c>
      <c r="AB5216" s="11">
        <f>constants!$O$2</f>
        <v>4861.32</v>
      </c>
      <c r="AC5216" s="11">
        <f>VLOOKUP(BWscncns[[#This Row],[scanner]],[0]!ScnrAvgBW,2,FALSE)/1000</f>
        <v>2386.3111194805197</v>
      </c>
      <c r="AD5216" s="8">
        <f>(1+$F5216)*Z5216</f>
        <v>503.19535554413375</v>
      </c>
      <c r="AE5216" s="8">
        <f>(1+$F5216)*AA5216</f>
        <v>1823.5143634730907</v>
      </c>
      <c r="AF5216" s="8">
        <f>(1+$F5216)*AB5216</f>
        <v>2188.0281986545569</v>
      </c>
      <c r="AG5216" s="8">
        <f>(1+$F5216)*AC5216</f>
        <v>1074.0531419833094</v>
      </c>
      <c r="AH5216" s="8">
        <f>(1+$F5216)*$T5216/1000</f>
        <v>115.22286515916801</v>
      </c>
      <c r="AI5216" s="8">
        <f>(1+BWscncns[[#This Row],[pid_error]]*K_p)*BWscncns[[#This Row],[dbw]]/1000</f>
        <v>185.611432579584</v>
      </c>
      <c r="AJ5216" s="13">
        <f>BWscncns[[#This Row],[Torflow prgrssv alt vote]]/VLOOKUP(BWscncns[[#This Row],[class]],AltBWtotl,2,FALSE)*100</f>
        <v>3.6607529547013169E-3</v>
      </c>
      <c r="AK5216">
        <f>IF(D5216=E5216,1,0)</f>
        <v>1</v>
      </c>
    </row>
    <row r="5217" spans="1:37">
      <c r="A5217" s="1" t="s">
        <v>11016</v>
      </c>
      <c r="B5217" s="1" t="s">
        <v>11017</v>
      </c>
      <c r="C5217">
        <v>115</v>
      </c>
      <c r="D5217">
        <v>1525005297</v>
      </c>
      <c r="E5217">
        <v>1525005297</v>
      </c>
      <c r="F5217" s="2">
        <v>-0.55271623256400004</v>
      </c>
      <c r="G5217" s="2">
        <v>-0.55271623256400004</v>
      </c>
      <c r="H5217">
        <v>114504</v>
      </c>
      <c r="I5217" s="2">
        <v>-0.13758536449</v>
      </c>
      <c r="J5217" s="2">
        <v>0</v>
      </c>
      <c r="K5217">
        <v>6</v>
      </c>
      <c r="L5217" s="1" t="s">
        <v>11672</v>
      </c>
      <c r="M5217" s="1" t="s">
        <v>11017</v>
      </c>
      <c r="N5217">
        <v>0</v>
      </c>
      <c r="O5217">
        <v>0</v>
      </c>
      <c r="P5217">
        <v>1</v>
      </c>
      <c r="Q5217">
        <v>0</v>
      </c>
      <c r="R5217" s="19">
        <f>BWscncns[[#This Row],[C fx]]*4+BWscncns[[#This Row],[C fg]]*2+BWscncns[[#This Row],[C fm]]</f>
        <v>1</v>
      </c>
      <c r="S5217">
        <v>150</v>
      </c>
      <c r="T5217">
        <v>256000</v>
      </c>
      <c r="U5217" s="13">
        <v>0.58593799999999996</v>
      </c>
      <c r="V5217" s="13">
        <v>1.7066669999999999</v>
      </c>
      <c r="W5217">
        <v>4575</v>
      </c>
      <c r="X5217">
        <v>91</v>
      </c>
      <c r="Z5217" s="10">
        <f>IF($N5217&lt;&gt;0,constants!$L$2,IF($O5217&lt;&gt;0,constants!$M$2,IF($P5217&lt;&gt;0,constants!$N$2,0)))</f>
        <v>1117.99</v>
      </c>
      <c r="AA5217" s="10">
        <f>IF($N5217&lt;&gt;0,constants!$L$2,IF($O5217&lt;&gt;0,constants!$M$2,IF($P5217&lt;&gt;0,constants!$P$2,0)))</f>
        <v>4051.45</v>
      </c>
      <c r="AB5217" s="11">
        <f>constants!$O$2</f>
        <v>4861.32</v>
      </c>
      <c r="AC5217" s="11">
        <f>VLOOKUP(BWscncns[[#This Row],[scanner]],[0]!ScnrAvgBW,2,FALSE)/1000</f>
        <v>2386.3111194805197</v>
      </c>
      <c r="AD5217" s="8">
        <f>(1+$F5217)*Z5217</f>
        <v>500.05877915577361</v>
      </c>
      <c r="AE5217" s="8">
        <f>(1+$F5217)*AA5217</f>
        <v>1812.1478195785819</v>
      </c>
      <c r="AF5217" s="8">
        <f>(1+$F5217)*AB5217</f>
        <v>2174.389524311975</v>
      </c>
      <c r="AG5217" s="8">
        <f>(1+$F5217)*AC5217</f>
        <v>1067.3582277956655</v>
      </c>
      <c r="AH5217" s="8">
        <f>(1+$F5217)*$T5217/1000</f>
        <v>114.50464446361599</v>
      </c>
      <c r="AI5217" s="8">
        <f>(1+BWscncns[[#This Row],[pid_error]]*K_p)*BWscncns[[#This Row],[dbw]]/1000</f>
        <v>185.25232223180799</v>
      </c>
      <c r="AJ5217" s="13">
        <f>BWscncns[[#This Row],[Torflow prgrssv alt vote]]/VLOOKUP(BWscncns[[#This Row],[class]],AltBWtotl,2,FALSE)*100</f>
        <v>3.6536703399700225E-3</v>
      </c>
      <c r="AK5217">
        <f>IF(D5217=E5217,1,0)</f>
        <v>1</v>
      </c>
    </row>
    <row r="5218" spans="1:37">
      <c r="A5218" s="1" t="s">
        <v>4129</v>
      </c>
      <c r="B5218" s="1" t="s">
        <v>4130</v>
      </c>
      <c r="C5218">
        <v>114</v>
      </c>
      <c r="D5218">
        <v>1525008480</v>
      </c>
      <c r="E5218">
        <v>1525008480</v>
      </c>
      <c r="F5218" s="2">
        <v>-0.55508705045700002</v>
      </c>
      <c r="G5218" s="2">
        <v>-0.55508705045700002</v>
      </c>
      <c r="H5218">
        <v>113897</v>
      </c>
      <c r="I5218" s="2">
        <v>-4.0548064744699998E-2</v>
      </c>
      <c r="J5218" s="2">
        <v>0</v>
      </c>
      <c r="K5218">
        <v>7</v>
      </c>
      <c r="L5218" s="1" t="s">
        <v>11831</v>
      </c>
      <c r="M5218" s="1" t="s">
        <v>4130</v>
      </c>
      <c r="N5218">
        <v>0</v>
      </c>
      <c r="O5218">
        <v>0</v>
      </c>
      <c r="P5218">
        <v>1</v>
      </c>
      <c r="Q5218">
        <v>0</v>
      </c>
      <c r="R5218" s="19">
        <f>BWscncns[[#This Row],[C fx]]*4+BWscncns[[#This Row],[C fg]]*2+BWscncns[[#This Row],[C fm]]</f>
        <v>1</v>
      </c>
      <c r="S5218">
        <v>124</v>
      </c>
      <c r="T5218">
        <v>256000</v>
      </c>
      <c r="U5218" s="13">
        <v>0.484375</v>
      </c>
      <c r="V5218" s="13">
        <v>2.0645159999999998</v>
      </c>
      <c r="W5218">
        <v>4898</v>
      </c>
      <c r="X5218">
        <v>97</v>
      </c>
      <c r="Z5218" s="10">
        <f>IF($N5218&lt;&gt;0,constants!$L$2,IF($O5218&lt;&gt;0,constants!$M$2,IF($P5218&lt;&gt;0,constants!$N$2,0)))</f>
        <v>1117.99</v>
      </c>
      <c r="AA5218" s="10">
        <f>IF($N5218&lt;&gt;0,constants!$L$2,IF($O5218&lt;&gt;0,constants!$M$2,IF($P5218&lt;&gt;0,constants!$P$2,0)))</f>
        <v>4051.45</v>
      </c>
      <c r="AB5218" s="11">
        <f>constants!$O$2</f>
        <v>4861.32</v>
      </c>
      <c r="AC5218" s="11">
        <f>VLOOKUP(BWscncns[[#This Row],[scanner]],[0]!ScnrAvgBW,2,FALSE)/1000</f>
        <v>885.64026081730776</v>
      </c>
      <c r="AD5218" s="8">
        <f>(1+$F5218)*Z5218</f>
        <v>497.40822845957854</v>
      </c>
      <c r="AE5218" s="8">
        <f>(1+$F5218)*AA5218</f>
        <v>1802.5425694259873</v>
      </c>
      <c r="AF5218" s="8">
        <f>(1+$F5218)*AB5218</f>
        <v>2162.8642198723765</v>
      </c>
      <c r="AG5218" s="8">
        <f>(1+$F5218)*AC5218</f>
        <v>394.03282067426017</v>
      </c>
      <c r="AH5218" s="8">
        <f>(1+$F5218)*$T5218/1000</f>
        <v>113.89771508300799</v>
      </c>
      <c r="AI5218" s="8">
        <f>(1+BWscncns[[#This Row],[pid_error]]*K_p)*BWscncns[[#This Row],[dbw]]/1000</f>
        <v>184.948857541504</v>
      </c>
      <c r="AJ5218" s="13">
        <f>BWscncns[[#This Row],[Torflow prgrssv alt vote]]/VLOOKUP(BWscncns[[#This Row],[class]],AltBWtotl,2,FALSE)*100</f>
        <v>3.6476852061545096E-3</v>
      </c>
      <c r="AK5218">
        <f>IF(D5218=E5218,1,0)</f>
        <v>1</v>
      </c>
    </row>
    <row r="5219" spans="1:37">
      <c r="A5219" s="1" t="s">
        <v>4891</v>
      </c>
      <c r="B5219" s="1" t="s">
        <v>4892</v>
      </c>
      <c r="C5219">
        <v>114</v>
      </c>
      <c r="D5219">
        <v>1524977965</v>
      </c>
      <c r="E5219">
        <v>1524977965</v>
      </c>
      <c r="F5219" s="2">
        <v>-0.55610593200299996</v>
      </c>
      <c r="G5219" s="2">
        <v>-0.55610593200299996</v>
      </c>
      <c r="H5219">
        <v>113636</v>
      </c>
      <c r="I5219" s="2">
        <v>-4.7090415001800001E-2</v>
      </c>
      <c r="J5219" s="2">
        <v>0</v>
      </c>
      <c r="K5219">
        <v>7</v>
      </c>
      <c r="L5219" s="1" t="s">
        <v>11935</v>
      </c>
      <c r="M5219" s="1" t="s">
        <v>4892</v>
      </c>
      <c r="N5219">
        <v>0</v>
      </c>
      <c r="O5219">
        <v>0</v>
      </c>
      <c r="P5219">
        <v>1</v>
      </c>
      <c r="Q5219">
        <v>0</v>
      </c>
      <c r="R5219" s="19">
        <f>BWscncns[[#This Row],[C fx]]*4+BWscncns[[#This Row],[C fg]]*2+BWscncns[[#This Row],[C fm]]</f>
        <v>1</v>
      </c>
      <c r="S5219">
        <v>100</v>
      </c>
      <c r="T5219">
        <v>256000</v>
      </c>
      <c r="U5219" s="13">
        <v>0.390625</v>
      </c>
      <c r="V5219" s="13">
        <v>2.56</v>
      </c>
      <c r="W5219">
        <v>5213</v>
      </c>
      <c r="X5219">
        <v>104</v>
      </c>
      <c r="Z5219" s="10">
        <f>IF($N5219&lt;&gt;0,constants!$L$2,IF($O5219&lt;&gt;0,constants!$M$2,IF($P5219&lt;&gt;0,constants!$N$2,0)))</f>
        <v>1117.99</v>
      </c>
      <c r="AA5219" s="10">
        <f>IF($N5219&lt;&gt;0,constants!$L$2,IF($O5219&lt;&gt;0,constants!$M$2,IF($P5219&lt;&gt;0,constants!$P$2,0)))</f>
        <v>4051.45</v>
      </c>
      <c r="AB5219" s="11">
        <f>constants!$O$2</f>
        <v>4861.32</v>
      </c>
      <c r="AC5219" s="11">
        <f>VLOOKUP(BWscncns[[#This Row],[scanner]],[0]!ScnrAvgBW,2,FALSE)/1000</f>
        <v>885.64026081730776</v>
      </c>
      <c r="AD5219" s="8">
        <f>(1+$F5219)*Z5219</f>
        <v>496.26912907996609</v>
      </c>
      <c r="AE5219" s="8">
        <f>(1+$F5219)*AA5219</f>
        <v>1798.4146217864457</v>
      </c>
      <c r="AF5219" s="8">
        <f>(1+$F5219)*AB5219</f>
        <v>2157.9111106351761</v>
      </c>
      <c r="AG5219" s="8">
        <f>(1+$F5219)*AC5219</f>
        <v>393.13045815611889</v>
      </c>
      <c r="AH5219" s="8">
        <f>(1+$F5219)*$T5219/1000</f>
        <v>113.63688140723201</v>
      </c>
      <c r="AI5219" s="8">
        <f>(1+BWscncns[[#This Row],[pid_error]]*K_p)*BWscncns[[#This Row],[dbw]]/1000</f>
        <v>184.81844070361601</v>
      </c>
      <c r="AJ5219" s="13">
        <f>BWscncns[[#This Row],[Torflow prgrssv alt vote]]/VLOOKUP(BWscncns[[#This Row],[class]],AltBWtotl,2,FALSE)*100</f>
        <v>3.6451130379534123E-3</v>
      </c>
      <c r="AK5219">
        <f>IF(D5219=E5219,1,0)</f>
        <v>1</v>
      </c>
    </row>
    <row r="5220" spans="1:37">
      <c r="A5220" s="1" t="s">
        <v>1897</v>
      </c>
      <c r="B5220" s="1" t="s">
        <v>1898</v>
      </c>
      <c r="C5220">
        <v>112</v>
      </c>
      <c r="D5220">
        <v>1524985992</v>
      </c>
      <c r="E5220">
        <v>1524985992</v>
      </c>
      <c r="F5220" s="2">
        <v>-0.56057618849599999</v>
      </c>
      <c r="G5220" s="2">
        <v>-0.56057618849599999</v>
      </c>
      <c r="H5220">
        <v>112492</v>
      </c>
      <c r="I5220" s="2">
        <v>-0.25472900613400001</v>
      </c>
      <c r="J5220" s="2">
        <v>0</v>
      </c>
      <c r="K5220">
        <v>6</v>
      </c>
      <c r="L5220" s="1" t="s">
        <v>11753</v>
      </c>
      <c r="M5220" s="1" t="s">
        <v>1898</v>
      </c>
      <c r="N5220">
        <v>0</v>
      </c>
      <c r="O5220">
        <v>0</v>
      </c>
      <c r="P5220">
        <v>1</v>
      </c>
      <c r="Q5220">
        <v>0</v>
      </c>
      <c r="R5220" s="19">
        <f>BWscncns[[#This Row],[C fx]]*4+BWscncns[[#This Row],[C fg]]*2+BWscncns[[#This Row],[C fm]]</f>
        <v>1</v>
      </c>
      <c r="S5220">
        <v>138</v>
      </c>
      <c r="T5220">
        <v>256000</v>
      </c>
      <c r="U5220" s="13">
        <v>0.53906200000000004</v>
      </c>
      <c r="V5220" s="13">
        <v>1.8550720000000001</v>
      </c>
      <c r="W5220">
        <v>4734</v>
      </c>
      <c r="X5220">
        <v>94</v>
      </c>
      <c r="Z5220" s="10">
        <f>IF($N5220&lt;&gt;0,constants!$L$2,IF($O5220&lt;&gt;0,constants!$M$2,IF($P5220&lt;&gt;0,constants!$N$2,0)))</f>
        <v>1117.99</v>
      </c>
      <c r="AA5220" s="10">
        <f>IF($N5220&lt;&gt;0,constants!$L$2,IF($O5220&lt;&gt;0,constants!$M$2,IF($P5220&lt;&gt;0,constants!$P$2,0)))</f>
        <v>4051.45</v>
      </c>
      <c r="AB5220" s="11">
        <f>constants!$O$2</f>
        <v>4861.32</v>
      </c>
      <c r="AC5220" s="11">
        <f>VLOOKUP(BWscncns[[#This Row],[scanner]],[0]!ScnrAvgBW,2,FALSE)/1000</f>
        <v>2386.3111194805197</v>
      </c>
      <c r="AD5220" s="8">
        <f>(1+$F5220)*Z5220</f>
        <v>491.27142702335698</v>
      </c>
      <c r="AE5220" s="8">
        <f>(1+$F5220)*AA5220</f>
        <v>1780.3036011178808</v>
      </c>
      <c r="AF5220" s="8">
        <f>(1+$F5220)*AB5220</f>
        <v>2136.179763340625</v>
      </c>
      <c r="AG5220" s="8">
        <f>(1+$F5220)*AC5220</f>
        <v>1048.601927556507</v>
      </c>
      <c r="AH5220" s="8">
        <f>(1+$F5220)*$T5220/1000</f>
        <v>112.492495745024</v>
      </c>
      <c r="AI5220" s="8">
        <f>(1+BWscncns[[#This Row],[pid_error]]*K_p)*BWscncns[[#This Row],[dbw]]/1000</f>
        <v>184.24624787251201</v>
      </c>
      <c r="AJ5220" s="13">
        <f>BWscncns[[#This Row],[Torflow prgrssv alt vote]]/VLOOKUP(BWscncns[[#This Row],[class]],AltBWtotl,2,FALSE)*100</f>
        <v>3.6338278678105405E-3</v>
      </c>
      <c r="AK5220">
        <f>IF(D5220=E5220,1,0)</f>
        <v>1</v>
      </c>
    </row>
    <row r="5221" spans="1:37">
      <c r="A5221" s="1" t="s">
        <v>380</v>
      </c>
      <c r="B5221" s="1" t="s">
        <v>381</v>
      </c>
      <c r="C5221">
        <v>106</v>
      </c>
      <c r="D5221">
        <v>1525006228</v>
      </c>
      <c r="E5221">
        <v>1525006228</v>
      </c>
      <c r="F5221" s="2">
        <v>-0.59441545788299999</v>
      </c>
      <c r="G5221" s="2">
        <v>-0.59441545788299999</v>
      </c>
      <c r="H5221">
        <v>106321</v>
      </c>
      <c r="I5221" s="2">
        <v>-0.19406947091999999</v>
      </c>
      <c r="J5221" s="2">
        <v>0</v>
      </c>
      <c r="K5221">
        <v>7</v>
      </c>
      <c r="L5221" s="1" t="s">
        <v>11834</v>
      </c>
      <c r="M5221" s="1" t="s">
        <v>381</v>
      </c>
      <c r="N5221">
        <v>0</v>
      </c>
      <c r="O5221">
        <v>0</v>
      </c>
      <c r="P5221">
        <v>1</v>
      </c>
      <c r="Q5221">
        <v>0</v>
      </c>
      <c r="R5221" s="19">
        <f>BWscncns[[#This Row],[C fx]]*4+BWscncns[[#This Row],[C fg]]*2+BWscncns[[#This Row],[C fm]]</f>
        <v>1</v>
      </c>
      <c r="S5221">
        <v>134</v>
      </c>
      <c r="T5221">
        <v>262144</v>
      </c>
      <c r="U5221" s="13">
        <v>0.51116899999999998</v>
      </c>
      <c r="V5221" s="13">
        <v>1.956299</v>
      </c>
      <c r="W5221">
        <v>4832</v>
      </c>
      <c r="X5221">
        <v>96</v>
      </c>
      <c r="Z5221" s="10">
        <f>IF($N5221&lt;&gt;0,constants!$L$2,IF($O5221&lt;&gt;0,constants!$M$2,IF($P5221&lt;&gt;0,constants!$N$2,0)))</f>
        <v>1117.99</v>
      </c>
      <c r="AA5221" s="10">
        <f>IF($N5221&lt;&gt;0,constants!$L$2,IF($O5221&lt;&gt;0,constants!$M$2,IF($P5221&lt;&gt;0,constants!$P$2,0)))</f>
        <v>4051.45</v>
      </c>
      <c r="AB5221" s="11">
        <f>constants!$O$2</f>
        <v>4861.32</v>
      </c>
      <c r="AC5221" s="11">
        <f>VLOOKUP(BWscncns[[#This Row],[scanner]],[0]!ScnrAvgBW,2,FALSE)/1000</f>
        <v>885.64026081730776</v>
      </c>
      <c r="AD5221" s="8">
        <f>(1+$F5221)*Z5221</f>
        <v>453.43946224138483</v>
      </c>
      <c r="AE5221" s="8">
        <f>(1+$F5221)*AA5221</f>
        <v>1643.2054931599196</v>
      </c>
      <c r="AF5221" s="8">
        <f>(1+$F5221)*AB5221</f>
        <v>1971.6762462842144</v>
      </c>
      <c r="AG5221" s="8">
        <f>(1+$F5221)*AC5221</f>
        <v>359.20199966396825</v>
      </c>
      <c r="AH5221" s="8">
        <f>(1+$F5221)*$T5221/1000</f>
        <v>106.32155420871885</v>
      </c>
      <c r="AI5221" s="8">
        <f>(1+BWscncns[[#This Row],[pid_error]]*K_p)*BWscncns[[#This Row],[dbw]]/1000</f>
        <v>184.2327771043594</v>
      </c>
      <c r="AJ5221" s="13">
        <f>BWscncns[[#This Row],[Torflow prgrssv alt vote]]/VLOOKUP(BWscncns[[#This Row],[class]],AltBWtotl,2,FALSE)*100</f>
        <v>3.633562188301302E-3</v>
      </c>
      <c r="AK5221">
        <f>IF(D5221=E5221,1,0)</f>
        <v>1</v>
      </c>
    </row>
    <row r="5222" spans="1:37">
      <c r="A5222" s="1" t="s">
        <v>747</v>
      </c>
      <c r="B5222" s="1" t="s">
        <v>748</v>
      </c>
      <c r="C5222">
        <v>112</v>
      </c>
      <c r="D5222">
        <v>1525006228</v>
      </c>
      <c r="E5222">
        <v>1525006228</v>
      </c>
      <c r="F5222" s="2">
        <v>-0.56163306723100004</v>
      </c>
      <c r="G5222" s="2">
        <v>-0.56163306723100004</v>
      </c>
      <c r="H5222">
        <v>112221</v>
      </c>
      <c r="I5222" s="2">
        <v>-5.4163122922300001E-2</v>
      </c>
      <c r="J5222" s="2">
        <v>0</v>
      </c>
      <c r="K5222">
        <v>7</v>
      </c>
      <c r="L5222" s="1" t="s">
        <v>11834</v>
      </c>
      <c r="M5222" s="1" t="s">
        <v>748</v>
      </c>
      <c r="N5222">
        <v>0</v>
      </c>
      <c r="O5222">
        <v>0</v>
      </c>
      <c r="P5222">
        <v>1</v>
      </c>
      <c r="Q5222">
        <v>0</v>
      </c>
      <c r="R5222" s="19">
        <f>BWscncns[[#This Row],[C fx]]*4+BWscncns[[#This Row],[C fg]]*2+BWscncns[[#This Row],[C fm]]</f>
        <v>1</v>
      </c>
      <c r="S5222">
        <v>126</v>
      </c>
      <c r="T5222">
        <v>256000</v>
      </c>
      <c r="U5222" s="13">
        <v>0.49218800000000001</v>
      </c>
      <c r="V5222" s="13">
        <v>2.0317460000000001</v>
      </c>
      <c r="W5222">
        <v>4875</v>
      </c>
      <c r="X5222">
        <v>97</v>
      </c>
      <c r="Z5222" s="10">
        <f>IF($N5222&lt;&gt;0,constants!$L$2,IF($O5222&lt;&gt;0,constants!$M$2,IF($P5222&lt;&gt;0,constants!$N$2,0)))</f>
        <v>1117.99</v>
      </c>
      <c r="AA5222" s="10">
        <f>IF($N5222&lt;&gt;0,constants!$L$2,IF($O5222&lt;&gt;0,constants!$M$2,IF($P5222&lt;&gt;0,constants!$P$2,0)))</f>
        <v>4051.45</v>
      </c>
      <c r="AB5222" s="11">
        <f>constants!$O$2</f>
        <v>4861.32</v>
      </c>
      <c r="AC5222" s="11">
        <f>VLOOKUP(BWscncns[[#This Row],[scanner]],[0]!ScnrAvgBW,2,FALSE)/1000</f>
        <v>885.64026081730776</v>
      </c>
      <c r="AD5222" s="8">
        <f>(1+$F5222)*Z5222</f>
        <v>490.08984716641424</v>
      </c>
      <c r="AE5222" s="8">
        <f>(1+$F5222)*AA5222</f>
        <v>1776.0217097669647</v>
      </c>
      <c r="AF5222" s="8">
        <f>(1+$F5222)*AB5222</f>
        <v>2131.0419376085947</v>
      </c>
      <c r="AG5222" s="8">
        <f>(1+$F5222)*AC5222</f>
        <v>388.23540467122035</v>
      </c>
      <c r="AH5222" s="8">
        <f>(1+$F5222)*$T5222/1000</f>
        <v>112.22193478886399</v>
      </c>
      <c r="AI5222" s="8">
        <f>(1+BWscncns[[#This Row],[pid_error]]*K_p)*BWscncns[[#This Row],[dbw]]/1000</f>
        <v>184.11096739443198</v>
      </c>
      <c r="AJ5222" s="13">
        <f>BWscncns[[#This Row],[Torflow prgrssv alt vote]]/VLOOKUP(BWscncns[[#This Row],[class]],AltBWtotl,2,FALSE)*100</f>
        <v>3.6311597756409882E-3</v>
      </c>
      <c r="AK5222">
        <f>IF(D5222=E5222,1,0)</f>
        <v>1</v>
      </c>
    </row>
    <row r="5223" spans="1:37">
      <c r="A5223" s="1" t="s">
        <v>2233</v>
      </c>
      <c r="B5223" s="1" t="s">
        <v>2234</v>
      </c>
      <c r="C5223">
        <v>111</v>
      </c>
      <c r="D5223">
        <v>1525006228</v>
      </c>
      <c r="E5223">
        <v>1525006228</v>
      </c>
      <c r="F5223" s="2">
        <v>-0.56651017684000005</v>
      </c>
      <c r="G5223" s="2">
        <v>-0.56651017684000005</v>
      </c>
      <c r="H5223">
        <v>110973</v>
      </c>
      <c r="I5223" s="2">
        <v>-6.7187042815199993E-2</v>
      </c>
      <c r="J5223" s="2">
        <v>4.5454545454499999E-2</v>
      </c>
      <c r="K5223">
        <v>7</v>
      </c>
      <c r="L5223" s="1" t="s">
        <v>11834</v>
      </c>
      <c r="M5223" s="1" t="s">
        <v>2234</v>
      </c>
      <c r="N5223">
        <v>1</v>
      </c>
      <c r="O5223">
        <v>0</v>
      </c>
      <c r="P5223">
        <v>0</v>
      </c>
      <c r="Q5223">
        <v>0</v>
      </c>
      <c r="R5223" s="19">
        <f>BWscncns[[#This Row],[C fx]]*4+BWscncns[[#This Row],[C fg]]*2+BWscncns[[#This Row],[C fm]]</f>
        <v>4</v>
      </c>
      <c r="S5223">
        <v>126</v>
      </c>
      <c r="T5223">
        <v>256000</v>
      </c>
      <c r="U5223" s="13">
        <v>0.49218800000000001</v>
      </c>
      <c r="V5223" s="13">
        <v>2.0317460000000001</v>
      </c>
      <c r="W5223">
        <v>4872</v>
      </c>
      <c r="X5223">
        <v>97</v>
      </c>
      <c r="Z5223" s="10">
        <f>IF($N5223&lt;&gt;0,constants!$L$2,IF($O5223&lt;&gt;0,constants!$M$2,IF($P5223&lt;&gt;0,constants!$N$2,0)))</f>
        <v>10125.48</v>
      </c>
      <c r="AA5223" s="10">
        <f>IF($N5223&lt;&gt;0,constants!$L$2,IF($O5223&lt;&gt;0,constants!$M$2,IF($P5223&lt;&gt;0,constants!$P$2,0)))</f>
        <v>10125.48</v>
      </c>
      <c r="AB5223" s="11">
        <f>constants!$O$2</f>
        <v>4861.32</v>
      </c>
      <c r="AC5223" s="11">
        <f>VLOOKUP(BWscncns[[#This Row],[scanner]],[0]!ScnrAvgBW,2,FALSE)/1000</f>
        <v>885.64026081730776</v>
      </c>
      <c r="AD5223" s="8">
        <f>(1+$F5223)*Z5223</f>
        <v>4389.2925346101165</v>
      </c>
      <c r="AE5223" s="8">
        <f>(1+$F5223)*AA5223</f>
        <v>4389.2925346101165</v>
      </c>
      <c r="AF5223" s="8">
        <f>(1+$F5223)*AB5223</f>
        <v>2107.332747124171</v>
      </c>
      <c r="AG5223" s="8">
        <f>(1+$F5223)*AC5223</f>
        <v>383.91604004507099</v>
      </c>
      <c r="AH5223" s="8">
        <f>(1+$F5223)*$T5223/1000</f>
        <v>110.97339472895999</v>
      </c>
      <c r="AI5223" s="8">
        <f>(1+BWscncns[[#This Row],[pid_error]]*K_p)*BWscncns[[#This Row],[dbw]]/1000</f>
        <v>183.48669736447999</v>
      </c>
      <c r="AJ5223" s="13">
        <f>BWscncns[[#This Row],[Torflow prgrssv alt vote]]/VLOOKUP(BWscncns[[#This Row],[class]],AltBWtotl,2,FALSE)*100</f>
        <v>1.5726175455092961E-3</v>
      </c>
      <c r="AK5223">
        <f>IF(D5223=E5223,1,0)</f>
        <v>1</v>
      </c>
    </row>
    <row r="5224" spans="1:37">
      <c r="A5224" s="1" t="s">
        <v>1788</v>
      </c>
      <c r="B5224" s="1" t="s">
        <v>1789</v>
      </c>
      <c r="C5224">
        <v>103</v>
      </c>
      <c r="D5224">
        <v>1524999455</v>
      </c>
      <c r="E5224">
        <v>1524999455</v>
      </c>
      <c r="F5224" s="2">
        <v>-0.60540554905199995</v>
      </c>
      <c r="G5224" s="2">
        <v>-0.60540554905199995</v>
      </c>
      <c r="H5224">
        <v>103440</v>
      </c>
      <c r="I5224" s="2">
        <v>-0.217909956879</v>
      </c>
      <c r="J5224" s="2">
        <v>0</v>
      </c>
      <c r="K5224">
        <v>6</v>
      </c>
      <c r="L5224" s="1" t="s">
        <v>11794</v>
      </c>
      <c r="M5224" s="1" t="s">
        <v>1789</v>
      </c>
      <c r="N5224">
        <v>0</v>
      </c>
      <c r="O5224">
        <v>0</v>
      </c>
      <c r="P5224">
        <v>1</v>
      </c>
      <c r="Q5224">
        <v>0</v>
      </c>
      <c r="R5224" s="19">
        <f>BWscncns[[#This Row],[C fx]]*4+BWscncns[[#This Row],[C fg]]*2+BWscncns[[#This Row],[C fm]]</f>
        <v>1</v>
      </c>
      <c r="S5224">
        <v>136</v>
      </c>
      <c r="T5224">
        <v>262144</v>
      </c>
      <c r="U5224" s="13">
        <v>0.51879900000000001</v>
      </c>
      <c r="V5224" s="13">
        <v>1.927529</v>
      </c>
      <c r="W5224">
        <v>4799</v>
      </c>
      <c r="X5224">
        <v>95</v>
      </c>
      <c r="Z5224" s="10">
        <f>IF($N5224&lt;&gt;0,constants!$L$2,IF($O5224&lt;&gt;0,constants!$M$2,IF($P5224&lt;&gt;0,constants!$N$2,0)))</f>
        <v>1117.99</v>
      </c>
      <c r="AA5224" s="10">
        <f>IF($N5224&lt;&gt;0,constants!$L$2,IF($O5224&lt;&gt;0,constants!$M$2,IF($P5224&lt;&gt;0,constants!$P$2,0)))</f>
        <v>4051.45</v>
      </c>
      <c r="AB5224" s="11">
        <f>constants!$O$2</f>
        <v>4861.32</v>
      </c>
      <c r="AC5224" s="11">
        <f>VLOOKUP(BWscncns[[#This Row],[scanner]],[0]!ScnrAvgBW,2,FALSE)/1000</f>
        <v>2386.3111194805197</v>
      </c>
      <c r="AD5224" s="8">
        <f>(1+$F5224)*Z5224</f>
        <v>441.15265021535458</v>
      </c>
      <c r="AE5224" s="8">
        <f>(1+$F5224)*AA5224</f>
        <v>1598.6796882932747</v>
      </c>
      <c r="AF5224" s="8">
        <f>(1+$F5224)*AB5224</f>
        <v>1918.2498962825316</v>
      </c>
      <c r="AG5224" s="8">
        <f>(1+$F5224)*AC5224</f>
        <v>941.62512598252306</v>
      </c>
      <c r="AH5224" s="8">
        <f>(1+$F5224)*$T5224/1000</f>
        <v>103.44056774931252</v>
      </c>
      <c r="AI5224" s="8">
        <f>(1+BWscncns[[#This Row],[pid_error]]*K_p)*BWscncns[[#This Row],[dbw]]/1000</f>
        <v>182.79228387465625</v>
      </c>
      <c r="AJ5224" s="13">
        <f>BWscncns[[#This Row],[Torflow prgrssv alt vote]]/VLOOKUP(BWscncns[[#This Row],[class]],AltBWtotl,2,FALSE)*100</f>
        <v>3.6051518163022489E-3</v>
      </c>
      <c r="AK5224">
        <f>IF(D5224=E5224,1,0)</f>
        <v>1</v>
      </c>
    </row>
    <row r="5225" spans="1:37">
      <c r="A5225" s="1" t="s">
        <v>2918</v>
      </c>
      <c r="B5225" s="1" t="s">
        <v>2919</v>
      </c>
      <c r="C5225">
        <v>109</v>
      </c>
      <c r="D5225">
        <v>1525006228</v>
      </c>
      <c r="E5225">
        <v>1525006228</v>
      </c>
      <c r="F5225" s="2">
        <v>-0.576102167991</v>
      </c>
      <c r="G5225" s="2">
        <v>-0.576102167991</v>
      </c>
      <c r="H5225">
        <v>108517</v>
      </c>
      <c r="I5225" s="2">
        <v>0.173492102988</v>
      </c>
      <c r="J5225" s="2">
        <v>0</v>
      </c>
      <c r="K5225">
        <v>7</v>
      </c>
      <c r="L5225" s="1" t="s">
        <v>11834</v>
      </c>
      <c r="M5225" s="1" t="s">
        <v>2919</v>
      </c>
      <c r="N5225">
        <v>0</v>
      </c>
      <c r="O5225">
        <v>0</v>
      </c>
      <c r="P5225">
        <v>1</v>
      </c>
      <c r="Q5225">
        <v>0</v>
      </c>
      <c r="R5225" s="19">
        <f>BWscncns[[#This Row],[C fx]]*4+BWscncns[[#This Row],[C fg]]*2+BWscncns[[#This Row],[C fm]]</f>
        <v>1</v>
      </c>
      <c r="S5225">
        <v>126</v>
      </c>
      <c r="T5225">
        <v>256000</v>
      </c>
      <c r="U5225" s="13">
        <v>0.49218800000000001</v>
      </c>
      <c r="V5225" s="13">
        <v>2.0317460000000001</v>
      </c>
      <c r="W5225">
        <v>4874</v>
      </c>
      <c r="X5225">
        <v>97</v>
      </c>
      <c r="Z5225" s="10">
        <f>IF($N5225&lt;&gt;0,constants!$L$2,IF($O5225&lt;&gt;0,constants!$M$2,IF($P5225&lt;&gt;0,constants!$N$2,0)))</f>
        <v>1117.99</v>
      </c>
      <c r="AA5225" s="10">
        <f>IF($N5225&lt;&gt;0,constants!$L$2,IF($O5225&lt;&gt;0,constants!$M$2,IF($P5225&lt;&gt;0,constants!$P$2,0)))</f>
        <v>4051.45</v>
      </c>
      <c r="AB5225" s="11">
        <f>constants!$O$2</f>
        <v>4861.32</v>
      </c>
      <c r="AC5225" s="11">
        <f>VLOOKUP(BWscncns[[#This Row],[scanner]],[0]!ScnrAvgBW,2,FALSE)/1000</f>
        <v>885.64026081730776</v>
      </c>
      <c r="AD5225" s="8">
        <f>(1+$F5225)*Z5225</f>
        <v>473.91353720774191</v>
      </c>
      <c r="AE5225" s="8">
        <f>(1+$F5225)*AA5225</f>
        <v>1717.400871492863</v>
      </c>
      <c r="AF5225" s="8">
        <f>(1+$F5225)*AB5225</f>
        <v>2060.7030087019916</v>
      </c>
      <c r="AG5225" s="8">
        <f>(1+$F5225)*AC5225</f>
        <v>375.42098650034205</v>
      </c>
      <c r="AH5225" s="8">
        <f>(1+$F5225)*$T5225/1000</f>
        <v>108.517844994304</v>
      </c>
      <c r="AI5225" s="8">
        <f>(1+BWscncns[[#This Row],[pid_error]]*K_p)*BWscncns[[#This Row],[dbw]]/1000</f>
        <v>182.25892249715201</v>
      </c>
      <c r="AJ5225" s="13">
        <f>BWscncns[[#This Row],[Torflow prgrssv alt vote]]/VLOOKUP(BWscncns[[#This Row],[class]],AltBWtotl,2,FALSE)*100</f>
        <v>3.5946325060879662E-3</v>
      </c>
      <c r="AK5225">
        <f>IF(D5225=E5225,1,0)</f>
        <v>1</v>
      </c>
    </row>
    <row r="5226" spans="1:37">
      <c r="A5226" s="1" t="s">
        <v>3533</v>
      </c>
      <c r="B5226" s="1" t="s">
        <v>28</v>
      </c>
      <c r="C5226">
        <v>53</v>
      </c>
      <c r="D5226">
        <v>1524628713</v>
      </c>
      <c r="E5226">
        <v>1524628713</v>
      </c>
      <c r="F5226" s="2">
        <v>-0.83181222934499999</v>
      </c>
      <c r="G5226" s="2">
        <v>-0.83181222934499999</v>
      </c>
      <c r="H5226">
        <v>52760</v>
      </c>
      <c r="I5226" s="2">
        <v>-1.5959136018100001E-3</v>
      </c>
      <c r="J5226" s="2">
        <v>0</v>
      </c>
      <c r="K5226">
        <v>8</v>
      </c>
      <c r="L5226" s="1" t="s">
        <v>12041</v>
      </c>
      <c r="M5226" s="1" t="s">
        <v>28</v>
      </c>
      <c r="N5226">
        <v>0</v>
      </c>
      <c r="O5226">
        <v>0</v>
      </c>
      <c r="P5226">
        <v>1</v>
      </c>
      <c r="Q5226">
        <v>0</v>
      </c>
      <c r="R5226" s="19">
        <f>BWscncns[[#This Row],[C fx]]*4+BWscncns[[#This Row],[C fg]]*2+BWscncns[[#This Row],[C fm]]</f>
        <v>1</v>
      </c>
      <c r="S5226">
        <v>45</v>
      </c>
      <c r="T5226">
        <v>311398</v>
      </c>
      <c r="U5226" s="13">
        <v>0.14451</v>
      </c>
      <c r="V5226" s="13">
        <v>6.919956</v>
      </c>
      <c r="W5226">
        <v>6067</v>
      </c>
      <c r="X5226">
        <v>121</v>
      </c>
      <c r="Z5226" s="10">
        <f>IF($N5226&lt;&gt;0,constants!$L$2,IF($O5226&lt;&gt;0,constants!$M$2,IF($P5226&lt;&gt;0,constants!$N$2,0)))</f>
        <v>1117.99</v>
      </c>
      <c r="AA5226" s="10">
        <f>IF($N5226&lt;&gt;0,constants!$L$2,IF($O5226&lt;&gt;0,constants!$M$2,IF($P5226&lt;&gt;0,constants!$P$2,0)))</f>
        <v>4051.45</v>
      </c>
      <c r="AB5226" s="11">
        <f>constants!$O$2</f>
        <v>4861.32</v>
      </c>
      <c r="AC5226" s="11">
        <f>VLOOKUP(BWscncns[[#This Row],[scanner]],[0]!ScnrAvgBW,2,FALSE)/1000</f>
        <v>509.99709399477808</v>
      </c>
      <c r="AD5226" s="8">
        <f>(1+$F5226)*Z5226</f>
        <v>188.03224571458347</v>
      </c>
      <c r="AE5226" s="8">
        <f>(1+$F5226)*AA5226</f>
        <v>681.40434342019978</v>
      </c>
      <c r="AF5226" s="8">
        <f>(1+$F5226)*AB5226</f>
        <v>817.6145732405646</v>
      </c>
      <c r="AG5226" s="8">
        <f>(1+$F5226)*AC5226</f>
        <v>85.775274279510214</v>
      </c>
      <c r="AH5226" s="8">
        <f>(1+$F5226)*$T5226/1000</f>
        <v>52.373335406425696</v>
      </c>
      <c r="AI5226" s="8">
        <f>(1+BWscncns[[#This Row],[pid_error]]*K_p)*BWscncns[[#This Row],[dbw]]/1000</f>
        <v>181.88566770321282</v>
      </c>
      <c r="AJ5226" s="13">
        <f>BWscncns[[#This Row],[Torflow prgrssv alt vote]]/VLOOKUP(BWscncns[[#This Row],[class]],AltBWtotl,2,FALSE)*100</f>
        <v>3.5872709251186284E-3</v>
      </c>
      <c r="AK5226">
        <f>IF(D5226=E5226,1,0)</f>
        <v>1</v>
      </c>
    </row>
    <row r="5227" spans="1:37">
      <c r="A5227" s="1" t="s">
        <v>9520</v>
      </c>
      <c r="B5227" s="1" t="s">
        <v>49</v>
      </c>
      <c r="C5227">
        <v>158</v>
      </c>
      <c r="D5227">
        <v>1524976261</v>
      </c>
      <c r="E5227">
        <v>1524976261</v>
      </c>
      <c r="F5227" s="2">
        <v>-0.22678544396399999</v>
      </c>
      <c r="G5227" s="2">
        <v>-0.22678544396399999</v>
      </c>
      <c r="H5227">
        <v>158354</v>
      </c>
      <c r="I5227" s="2">
        <v>-0.46155800184500001</v>
      </c>
      <c r="J5227" s="2">
        <v>0</v>
      </c>
      <c r="K5227">
        <v>3</v>
      </c>
      <c r="L5227" s="1" t="s">
        <v>11596</v>
      </c>
      <c r="M5227" s="1" t="s">
        <v>49</v>
      </c>
      <c r="N5227">
        <v>0</v>
      </c>
      <c r="O5227">
        <v>0</v>
      </c>
      <c r="P5227">
        <v>1</v>
      </c>
      <c r="Q5227">
        <v>0</v>
      </c>
      <c r="R5227" s="19">
        <f>BWscncns[[#This Row],[C fx]]*4+BWscncns[[#This Row],[C fg]]*2+BWscncns[[#This Row],[C fm]]</f>
        <v>1</v>
      </c>
      <c r="S5227">
        <v>158</v>
      </c>
      <c r="T5227">
        <v>204800</v>
      </c>
      <c r="U5227" s="13">
        <v>0.77148399999999995</v>
      </c>
      <c r="V5227" s="13">
        <v>1.296203</v>
      </c>
      <c r="W5227">
        <v>4075</v>
      </c>
      <c r="X5227">
        <v>81</v>
      </c>
      <c r="Z5227" s="10">
        <f>IF($N5227&lt;&gt;0,constants!$L$2,IF($O5227&lt;&gt;0,constants!$M$2,IF($P5227&lt;&gt;0,constants!$N$2,0)))</f>
        <v>1117.99</v>
      </c>
      <c r="AA5227" s="10">
        <f>IF($N5227&lt;&gt;0,constants!$L$2,IF($O5227&lt;&gt;0,constants!$M$2,IF($P5227&lt;&gt;0,constants!$P$2,0)))</f>
        <v>4051.45</v>
      </c>
      <c r="AB5227" s="11">
        <f>constants!$O$2</f>
        <v>4861.32</v>
      </c>
      <c r="AC5227" s="11">
        <f>VLOOKUP(BWscncns[[#This Row],[scanner]],[0]!ScnrAvgBW,2,FALSE)/1000</f>
        <v>6440.9193022088357</v>
      </c>
      <c r="AD5227" s="8">
        <f>(1+$F5227)*Z5227</f>
        <v>864.44614150268762</v>
      </c>
      <c r="AE5227" s="8">
        <f>(1+$F5227)*AA5227</f>
        <v>3132.6401130520521</v>
      </c>
      <c r="AF5227" s="8">
        <f>(1+$F5227)*AB5227</f>
        <v>3758.843385548927</v>
      </c>
      <c r="AG5227" s="8">
        <f>(1+$F5227)*AC5227</f>
        <v>4980.2125587211076</v>
      </c>
      <c r="AH5227" s="8">
        <f>(1+$F5227)*$T5227/1000</f>
        <v>158.3543410761728</v>
      </c>
      <c r="AI5227" s="8">
        <f>(1+BWscncns[[#This Row],[pid_error]]*K_p)*BWscncns[[#This Row],[dbw]]/1000</f>
        <v>181.57717053808639</v>
      </c>
      <c r="AJ5227" s="13">
        <f>BWscncns[[#This Row],[Torflow prgrssv alt vote]]/VLOOKUP(BWscncns[[#This Row],[class]],AltBWtotl,2,FALSE)*100</f>
        <v>3.5811865374650318E-3</v>
      </c>
      <c r="AK5227">
        <f>IF(D5227=E5227,1,0)</f>
        <v>1</v>
      </c>
    </row>
    <row r="5228" spans="1:37">
      <c r="A5228" s="1" t="s">
        <v>7078</v>
      </c>
      <c r="B5228" s="1" t="s">
        <v>7079</v>
      </c>
      <c r="C5228">
        <v>63</v>
      </c>
      <c r="D5228">
        <v>1524995200</v>
      </c>
      <c r="E5228">
        <v>1524995200</v>
      </c>
      <c r="F5228" s="2">
        <v>-0.78919279617799998</v>
      </c>
      <c r="G5228" s="2">
        <v>-0.78919279617799998</v>
      </c>
      <c r="H5228">
        <v>62876</v>
      </c>
      <c r="I5228" s="2">
        <v>-0.12079236167</v>
      </c>
      <c r="J5228" s="2">
        <v>0</v>
      </c>
      <c r="K5228">
        <v>7</v>
      </c>
      <c r="L5228" s="1" t="s">
        <v>11858</v>
      </c>
      <c r="M5228" s="1" t="s">
        <v>7079</v>
      </c>
      <c r="N5228">
        <v>0</v>
      </c>
      <c r="O5228">
        <v>0</v>
      </c>
      <c r="P5228">
        <v>1</v>
      </c>
      <c r="Q5228">
        <v>0</v>
      </c>
      <c r="R5228" s="19">
        <f>BWscncns[[#This Row],[C fx]]*4+BWscncns[[#This Row],[C fg]]*2+BWscncns[[#This Row],[C fm]]</f>
        <v>1</v>
      </c>
      <c r="S5228">
        <v>89</v>
      </c>
      <c r="T5228">
        <v>298265</v>
      </c>
      <c r="U5228" s="13">
        <v>0.29839199999999999</v>
      </c>
      <c r="V5228" s="13">
        <v>3.3512919999999999</v>
      </c>
      <c r="W5228">
        <v>5482</v>
      </c>
      <c r="X5228">
        <v>109</v>
      </c>
      <c r="Z5228" s="10">
        <f>IF($N5228&lt;&gt;0,constants!$L$2,IF($O5228&lt;&gt;0,constants!$M$2,IF($P5228&lt;&gt;0,constants!$N$2,0)))</f>
        <v>1117.99</v>
      </c>
      <c r="AA5228" s="10">
        <f>IF($N5228&lt;&gt;0,constants!$L$2,IF($O5228&lt;&gt;0,constants!$M$2,IF($P5228&lt;&gt;0,constants!$P$2,0)))</f>
        <v>4051.45</v>
      </c>
      <c r="AB5228" s="11">
        <f>constants!$O$2</f>
        <v>4861.32</v>
      </c>
      <c r="AC5228" s="11">
        <f>VLOOKUP(BWscncns[[#This Row],[scanner]],[0]!ScnrAvgBW,2,FALSE)/1000</f>
        <v>885.64026081730776</v>
      </c>
      <c r="AD5228" s="8">
        <f>(1+$F5228)*Z5228</f>
        <v>235.68034580095781</v>
      </c>
      <c r="AE5228" s="8">
        <f>(1+$F5228)*AA5228</f>
        <v>854.07484592464198</v>
      </c>
      <c r="AF5228" s="8">
        <f>(1+$F5228)*AB5228</f>
        <v>1024.8012760839651</v>
      </c>
      <c r="AG5228" s="8">
        <f>(1+$F5228)*AC5228</f>
        <v>186.69934697508344</v>
      </c>
      <c r="AH5228" s="8">
        <f>(1+$F5228)*$T5228/1000</f>
        <v>62.876410647968832</v>
      </c>
      <c r="AI5228" s="8">
        <f>(1+BWscncns[[#This Row],[pid_error]]*K_p)*BWscncns[[#This Row],[dbw]]/1000</f>
        <v>180.57070532398444</v>
      </c>
      <c r="AJ5228" s="13">
        <f>BWscncns[[#This Row],[Torflow prgrssv alt vote]]/VLOOKUP(BWscncns[[#This Row],[class]],AltBWtotl,2,FALSE)*100</f>
        <v>3.5613363566053585E-3</v>
      </c>
      <c r="AK5228">
        <f>IF(D5228=E5228,1,0)</f>
        <v>1</v>
      </c>
    </row>
    <row r="5229" spans="1:37">
      <c r="A5229" s="1" t="s">
        <v>9979</v>
      </c>
      <c r="B5229" s="1" t="s">
        <v>49</v>
      </c>
      <c r="C5229">
        <v>99</v>
      </c>
      <c r="D5229">
        <v>1524973472</v>
      </c>
      <c r="E5229">
        <v>1524973472</v>
      </c>
      <c r="F5229" s="2">
        <v>-0.62263817609100003</v>
      </c>
      <c r="G5229" s="2">
        <v>-0.62263817609100003</v>
      </c>
      <c r="H5229">
        <v>98923</v>
      </c>
      <c r="I5229" s="2">
        <v>-3.8527451506600002E-2</v>
      </c>
      <c r="J5229" s="2">
        <v>0</v>
      </c>
      <c r="K5229">
        <v>7</v>
      </c>
      <c r="L5229" s="1" t="s">
        <v>11732</v>
      </c>
      <c r="M5229" s="1" t="s">
        <v>49</v>
      </c>
      <c r="N5229">
        <v>0</v>
      </c>
      <c r="O5229">
        <v>0</v>
      </c>
      <c r="P5229">
        <v>1</v>
      </c>
      <c r="Q5229">
        <v>0</v>
      </c>
      <c r="R5229" s="19">
        <f>BWscncns[[#This Row],[C fx]]*4+BWscncns[[#This Row],[C fg]]*2+BWscncns[[#This Row],[C fm]]</f>
        <v>1</v>
      </c>
      <c r="S5229">
        <v>106</v>
      </c>
      <c r="T5229">
        <v>262144</v>
      </c>
      <c r="U5229" s="13">
        <v>0.404358</v>
      </c>
      <c r="V5229" s="13">
        <v>2.4730569999999998</v>
      </c>
      <c r="W5229">
        <v>5154</v>
      </c>
      <c r="X5229">
        <v>103</v>
      </c>
      <c r="Z5229" s="10">
        <f>IF($N5229&lt;&gt;0,constants!$L$2,IF($O5229&lt;&gt;0,constants!$M$2,IF($P5229&lt;&gt;0,constants!$N$2,0)))</f>
        <v>1117.99</v>
      </c>
      <c r="AA5229" s="10">
        <f>IF($N5229&lt;&gt;0,constants!$L$2,IF($O5229&lt;&gt;0,constants!$M$2,IF($P5229&lt;&gt;0,constants!$P$2,0)))</f>
        <v>4051.45</v>
      </c>
      <c r="AB5229" s="11">
        <f>constants!$O$2</f>
        <v>4861.32</v>
      </c>
      <c r="AC5229" s="11">
        <f>VLOOKUP(BWscncns[[#This Row],[scanner]],[0]!ScnrAvgBW,2,FALSE)/1000</f>
        <v>885.64026081730776</v>
      </c>
      <c r="AD5229" s="8">
        <f>(1+$F5229)*Z5229</f>
        <v>421.88674551202286</v>
      </c>
      <c r="AE5229" s="8">
        <f>(1+$F5229)*AA5229</f>
        <v>1528.8625614761179</v>
      </c>
      <c r="AF5229" s="8">
        <f>(1+$F5229)*AB5229</f>
        <v>1834.4765818052997</v>
      </c>
      <c r="AG5229" s="8">
        <f>(1+$F5229)*AC5229</f>
        <v>334.20682414926171</v>
      </c>
      <c r="AH5229" s="8">
        <f>(1+$F5229)*$T5229/1000</f>
        <v>98.923137966800894</v>
      </c>
      <c r="AI5229" s="8">
        <f>(1+BWscncns[[#This Row],[pid_error]]*K_p)*BWscncns[[#This Row],[dbw]]/1000</f>
        <v>180.53356898340044</v>
      </c>
      <c r="AJ5229" s="13">
        <f>BWscncns[[#This Row],[Torflow prgrssv alt vote]]/VLOOKUP(BWscncns[[#This Row],[class]],AltBWtotl,2,FALSE)*100</f>
        <v>3.5606039288306772E-3</v>
      </c>
      <c r="AK5229">
        <f>IF(D5229=E5229,1,0)</f>
        <v>1</v>
      </c>
    </row>
    <row r="5230" spans="1:37">
      <c r="A5230" s="1" t="s">
        <v>2107</v>
      </c>
      <c r="B5230" s="1" t="s">
        <v>2108</v>
      </c>
      <c r="C5230">
        <v>104</v>
      </c>
      <c r="D5230">
        <v>1525002309</v>
      </c>
      <c r="E5230">
        <v>1525002309</v>
      </c>
      <c r="F5230" s="2">
        <v>-0.59562324377300002</v>
      </c>
      <c r="G5230" s="2">
        <v>-0.59562324377300002</v>
      </c>
      <c r="H5230">
        <v>103520</v>
      </c>
      <c r="I5230" s="2">
        <v>-0.196319304975</v>
      </c>
      <c r="J5230" s="2">
        <v>0</v>
      </c>
      <c r="K5230">
        <v>6</v>
      </c>
      <c r="L5230" s="1" t="s">
        <v>11780</v>
      </c>
      <c r="M5230" s="1" t="s">
        <v>2108</v>
      </c>
      <c r="N5230">
        <v>0</v>
      </c>
      <c r="O5230">
        <v>0</v>
      </c>
      <c r="P5230">
        <v>1</v>
      </c>
      <c r="Q5230">
        <v>0</v>
      </c>
      <c r="R5230" s="19">
        <f>BWscncns[[#This Row],[C fx]]*4+BWscncns[[#This Row],[C fg]]*2+BWscncns[[#This Row],[C fm]]</f>
        <v>1</v>
      </c>
      <c r="S5230">
        <v>154</v>
      </c>
      <c r="T5230">
        <v>256000</v>
      </c>
      <c r="U5230" s="13">
        <v>0.60156200000000004</v>
      </c>
      <c r="V5230" s="13">
        <v>1.6623380000000001</v>
      </c>
      <c r="W5230">
        <v>4529</v>
      </c>
      <c r="X5230">
        <v>90</v>
      </c>
      <c r="Z5230" s="10">
        <f>IF($N5230&lt;&gt;0,constants!$L$2,IF($O5230&lt;&gt;0,constants!$M$2,IF($P5230&lt;&gt;0,constants!$N$2,0)))</f>
        <v>1117.99</v>
      </c>
      <c r="AA5230" s="10">
        <f>IF($N5230&lt;&gt;0,constants!$L$2,IF($O5230&lt;&gt;0,constants!$M$2,IF($P5230&lt;&gt;0,constants!$P$2,0)))</f>
        <v>4051.45</v>
      </c>
      <c r="AB5230" s="11">
        <f>constants!$O$2</f>
        <v>4861.32</v>
      </c>
      <c r="AC5230" s="11">
        <f>VLOOKUP(BWscncns[[#This Row],[scanner]],[0]!ScnrAvgBW,2,FALSE)/1000</f>
        <v>2386.3111194805197</v>
      </c>
      <c r="AD5230" s="8">
        <f>(1+$F5230)*Z5230</f>
        <v>452.0891696942237</v>
      </c>
      <c r="AE5230" s="8">
        <f>(1+$F5230)*AA5230</f>
        <v>1638.312209015879</v>
      </c>
      <c r="AF5230" s="8">
        <f>(1+$F5230)*AB5230</f>
        <v>1965.8048125814394</v>
      </c>
      <c r="AG5230" s="8">
        <f>(1+$F5230)*AC5230</f>
        <v>964.96874984395356</v>
      </c>
      <c r="AH5230" s="8">
        <f>(1+$F5230)*$T5230/1000</f>
        <v>103.52044959411199</v>
      </c>
      <c r="AI5230" s="8">
        <f>(1+BWscncns[[#This Row],[pid_error]]*K_p)*BWscncns[[#This Row],[dbw]]/1000</f>
        <v>179.760224797056</v>
      </c>
      <c r="AJ5230" s="13">
        <f>BWscncns[[#This Row],[Torflow prgrssv alt vote]]/VLOOKUP(BWscncns[[#This Row],[class]],AltBWtotl,2,FALSE)*100</f>
        <v>3.545351516973193E-3</v>
      </c>
      <c r="AK5230">
        <f>IF(D5230=E5230,1,0)</f>
        <v>1</v>
      </c>
    </row>
    <row r="5231" spans="1:37">
      <c r="A5231" s="1" t="s">
        <v>10374</v>
      </c>
      <c r="B5231" s="1" t="s">
        <v>10375</v>
      </c>
      <c r="C5231">
        <v>228</v>
      </c>
      <c r="D5231">
        <v>1524978849</v>
      </c>
      <c r="E5231">
        <v>1524978849</v>
      </c>
      <c r="F5231" s="2">
        <v>0.73838461756999996</v>
      </c>
      <c r="G5231" s="2">
        <v>0.73838461756999996</v>
      </c>
      <c r="H5231">
        <v>227853</v>
      </c>
      <c r="I5231" s="2">
        <v>4.1408936250300003E-2</v>
      </c>
      <c r="J5231" s="2">
        <v>0.8</v>
      </c>
      <c r="K5231">
        <v>3</v>
      </c>
      <c r="L5231" s="1" t="s">
        <v>11702</v>
      </c>
      <c r="M5231" s="1" t="s">
        <v>10375</v>
      </c>
      <c r="N5231">
        <v>0</v>
      </c>
      <c r="O5231">
        <v>0</v>
      </c>
      <c r="P5231">
        <v>1</v>
      </c>
      <c r="Q5231">
        <v>0</v>
      </c>
      <c r="R5231" s="19">
        <f>BWscncns[[#This Row],[C fx]]*4+BWscncns[[#This Row],[C fg]]*2+BWscncns[[#This Row],[C fm]]</f>
        <v>1</v>
      </c>
      <c r="S5231">
        <v>205</v>
      </c>
      <c r="T5231">
        <v>131072</v>
      </c>
      <c r="U5231" s="13">
        <v>1.5640259999999999</v>
      </c>
      <c r="V5231" s="13">
        <v>0.63937600000000006</v>
      </c>
      <c r="W5231">
        <v>1171</v>
      </c>
      <c r="X5231">
        <v>23</v>
      </c>
      <c r="Z5231" s="10">
        <f>IF($N5231&lt;&gt;0,constants!$L$2,IF($O5231&lt;&gt;0,constants!$M$2,IF($P5231&lt;&gt;0,constants!$N$2,0)))</f>
        <v>1117.99</v>
      </c>
      <c r="AA5231" s="10">
        <f>IF($N5231&lt;&gt;0,constants!$L$2,IF($O5231&lt;&gt;0,constants!$M$2,IF($P5231&lt;&gt;0,constants!$P$2,0)))</f>
        <v>4051.45</v>
      </c>
      <c r="AB5231" s="11">
        <f>constants!$O$2</f>
        <v>4861.32</v>
      </c>
      <c r="AC5231" s="11">
        <f>VLOOKUP(BWscncns[[#This Row],[scanner]],[0]!ScnrAvgBW,2,FALSE)/1000</f>
        <v>6440.9193022088357</v>
      </c>
      <c r="AD5231" s="8">
        <f>(1+$F5231)*Z5231</f>
        <v>1943.4966185970843</v>
      </c>
      <c r="AE5231" s="8">
        <f>(1+$F5231)*AA5231</f>
        <v>7042.9783588539758</v>
      </c>
      <c r="AF5231" s="8">
        <f>(1+$F5231)*AB5231</f>
        <v>8450.8439090853917</v>
      </c>
      <c r="AG5231" s="8">
        <f>(1+$F5231)*AC5231</f>
        <v>11196.795037969538</v>
      </c>
      <c r="AH5231" s="8">
        <f>(1+$F5231)*$T5231/1000</f>
        <v>227.85354859413502</v>
      </c>
      <c r="AI5231" s="8">
        <f>(1+BWscncns[[#This Row],[pid_error]]*K_p)*BWscncns[[#This Row],[dbw]]/1000</f>
        <v>179.46277429706751</v>
      </c>
      <c r="AJ5231" s="13">
        <f>BWscncns[[#This Row],[Torflow prgrssv alt vote]]/VLOOKUP(BWscncns[[#This Row],[class]],AltBWtotl,2,FALSE)*100</f>
        <v>3.5394849990460532E-3</v>
      </c>
      <c r="AK5231">
        <f>IF(D5231=E5231,1,0)</f>
        <v>1</v>
      </c>
    </row>
    <row r="5232" spans="1:37">
      <c r="A5232" s="1" t="s">
        <v>1436</v>
      </c>
      <c r="B5232" s="1" t="s">
        <v>129</v>
      </c>
      <c r="C5232">
        <v>33</v>
      </c>
      <c r="D5232">
        <v>1524936280</v>
      </c>
      <c r="E5232">
        <v>1524936280</v>
      </c>
      <c r="F5232" s="2">
        <v>-0.88964838041899996</v>
      </c>
      <c r="G5232" s="2">
        <v>-0.88964838041899996</v>
      </c>
      <c r="H5232">
        <v>32966</v>
      </c>
      <c r="I5232" s="2">
        <v>9.7061270247900001E-3</v>
      </c>
      <c r="J5232" s="2">
        <v>0</v>
      </c>
      <c r="K5232">
        <v>8</v>
      </c>
      <c r="L5232" s="1" t="s">
        <v>12031</v>
      </c>
      <c r="M5232" s="1" t="s">
        <v>129</v>
      </c>
      <c r="N5232">
        <v>0</v>
      </c>
      <c r="O5232">
        <v>0</v>
      </c>
      <c r="P5232">
        <v>1</v>
      </c>
      <c r="Q5232">
        <v>0</v>
      </c>
      <c r="R5232" s="19">
        <f>BWscncns[[#This Row],[C fx]]*4+BWscncns[[#This Row],[C fg]]*2+BWscncns[[#This Row],[C fm]]</f>
        <v>1</v>
      </c>
      <c r="S5232">
        <v>30</v>
      </c>
      <c r="T5232">
        <v>322053</v>
      </c>
      <c r="U5232" s="13">
        <v>9.3151999999999999E-2</v>
      </c>
      <c r="V5232" s="13">
        <v>10.735099999999999</v>
      </c>
      <c r="W5232">
        <v>6230</v>
      </c>
      <c r="X5232">
        <v>124</v>
      </c>
      <c r="Z5232" s="10">
        <f>IF($N5232&lt;&gt;0,constants!$L$2,IF($O5232&lt;&gt;0,constants!$M$2,IF($P5232&lt;&gt;0,constants!$N$2,0)))</f>
        <v>1117.99</v>
      </c>
      <c r="AA5232" s="10">
        <f>IF($N5232&lt;&gt;0,constants!$L$2,IF($O5232&lt;&gt;0,constants!$M$2,IF($P5232&lt;&gt;0,constants!$P$2,0)))</f>
        <v>4051.45</v>
      </c>
      <c r="AB5232" s="11">
        <f>constants!$O$2</f>
        <v>4861.32</v>
      </c>
      <c r="AC5232" s="11">
        <f>VLOOKUP(BWscncns[[#This Row],[scanner]],[0]!ScnrAvgBW,2,FALSE)/1000</f>
        <v>509.99709399477808</v>
      </c>
      <c r="AD5232" s="8">
        <f>(1+$F5232)*Z5232</f>
        <v>123.37200717536223</v>
      </c>
      <c r="AE5232" s="8">
        <f>(1+$F5232)*AA5232</f>
        <v>447.08406915144258</v>
      </c>
      <c r="AF5232" s="8">
        <f>(1+$F5232)*AB5232</f>
        <v>536.45453530150712</v>
      </c>
      <c r="AG5232" s="8">
        <f>(1+$F5232)*AC5232</f>
        <v>56.279005303927271</v>
      </c>
      <c r="AH5232" s="8">
        <f>(1+$F5232)*$T5232/1000</f>
        <v>35.539070140919812</v>
      </c>
      <c r="AI5232" s="8">
        <f>(1+BWscncns[[#This Row],[pid_error]]*K_p)*BWscncns[[#This Row],[dbw]]/1000</f>
        <v>178.79603507045988</v>
      </c>
      <c r="AJ5232" s="13">
        <f>BWscncns[[#This Row],[Torflow prgrssv alt vote]]/VLOOKUP(BWscncns[[#This Row],[class]],AltBWtotl,2,FALSE)*100</f>
        <v>3.5263351215848535E-3</v>
      </c>
      <c r="AK5232">
        <f>IF(D5232=E5232,1,0)</f>
        <v>1</v>
      </c>
    </row>
    <row r="5233" spans="1:37">
      <c r="A5233" s="1" t="s">
        <v>10134</v>
      </c>
      <c r="B5233" s="1" t="s">
        <v>10135</v>
      </c>
      <c r="C5233">
        <v>101</v>
      </c>
      <c r="D5233">
        <v>1524999455</v>
      </c>
      <c r="E5233">
        <v>1524999455</v>
      </c>
      <c r="F5233" s="2">
        <v>-0.60388747395800002</v>
      </c>
      <c r="G5233" s="2">
        <v>-0.60388747395800002</v>
      </c>
      <c r="H5233">
        <v>101404</v>
      </c>
      <c r="I5233" s="2">
        <v>-0.21962354782999999</v>
      </c>
      <c r="J5233" s="2">
        <v>0</v>
      </c>
      <c r="K5233">
        <v>6</v>
      </c>
      <c r="L5233" s="1" t="s">
        <v>11794</v>
      </c>
      <c r="M5233" s="1" t="s">
        <v>10135</v>
      </c>
      <c r="N5233">
        <v>0</v>
      </c>
      <c r="O5233">
        <v>0</v>
      </c>
      <c r="P5233">
        <v>1</v>
      </c>
      <c r="Q5233">
        <v>0</v>
      </c>
      <c r="R5233" s="19">
        <f>BWscncns[[#This Row],[C fx]]*4+BWscncns[[#This Row],[C fg]]*2+BWscncns[[#This Row],[C fm]]</f>
        <v>1</v>
      </c>
      <c r="S5233">
        <v>129</v>
      </c>
      <c r="T5233">
        <v>256000</v>
      </c>
      <c r="U5233" s="13">
        <v>0.50390599999999997</v>
      </c>
      <c r="V5233" s="13">
        <v>1.984496</v>
      </c>
      <c r="W5233">
        <v>4843</v>
      </c>
      <c r="X5233">
        <v>96</v>
      </c>
      <c r="Z5233" s="10">
        <f>IF($N5233&lt;&gt;0,constants!$L$2,IF($O5233&lt;&gt;0,constants!$M$2,IF($P5233&lt;&gt;0,constants!$N$2,0)))</f>
        <v>1117.99</v>
      </c>
      <c r="AA5233" s="10">
        <f>IF($N5233&lt;&gt;0,constants!$L$2,IF($O5233&lt;&gt;0,constants!$M$2,IF($P5233&lt;&gt;0,constants!$P$2,0)))</f>
        <v>4051.45</v>
      </c>
      <c r="AB5233" s="11">
        <f>constants!$O$2</f>
        <v>4861.32</v>
      </c>
      <c r="AC5233" s="11">
        <f>VLOOKUP(BWscncns[[#This Row],[scanner]],[0]!ScnrAvgBW,2,FALSE)/1000</f>
        <v>2386.3111194805197</v>
      </c>
      <c r="AD5233" s="8">
        <f>(1+$F5233)*Z5233</f>
        <v>442.84984298969556</v>
      </c>
      <c r="AE5233" s="8">
        <f>(1+$F5233)*AA5233</f>
        <v>1604.8300936328608</v>
      </c>
      <c r="AF5233" s="8">
        <f>(1+$F5233)*AB5233</f>
        <v>1925.6297450984953</v>
      </c>
      <c r="AG5233" s="8">
        <f>(1+$F5233)*AC5233</f>
        <v>945.24772545954147</v>
      </c>
      <c r="AH5233" s="8">
        <f>(1+$F5233)*$T5233/1000</f>
        <v>101.40480666675199</v>
      </c>
      <c r="AI5233" s="8">
        <f>(1+BWscncns[[#This Row],[pid_error]]*K_p)*BWscncns[[#This Row],[dbw]]/1000</f>
        <v>178.702403333376</v>
      </c>
      <c r="AJ5233" s="13">
        <f>BWscncns[[#This Row],[Torflow prgrssv alt vote]]/VLOOKUP(BWscncns[[#This Row],[class]],AltBWtotl,2,FALSE)*100</f>
        <v>3.5244884537723167E-3</v>
      </c>
      <c r="AK5233">
        <f>IF(D5233=E5233,1,0)</f>
        <v>1</v>
      </c>
    </row>
    <row r="5234" spans="1:37">
      <c r="A5234" s="1" t="s">
        <v>11351</v>
      </c>
      <c r="B5234" s="1" t="s">
        <v>11352</v>
      </c>
      <c r="C5234">
        <v>226</v>
      </c>
      <c r="D5234">
        <v>1524935241</v>
      </c>
      <c r="E5234">
        <v>1524935241</v>
      </c>
      <c r="F5234" s="2">
        <v>0.72254007108899998</v>
      </c>
      <c r="G5234" s="2">
        <v>0.72254007108899998</v>
      </c>
      <c r="H5234">
        <v>225776</v>
      </c>
      <c r="I5234" s="2">
        <v>-0.70100251720100004</v>
      </c>
      <c r="J5234" s="2">
        <v>0</v>
      </c>
      <c r="K5234">
        <v>5</v>
      </c>
      <c r="L5234" s="1" t="s">
        <v>11770</v>
      </c>
      <c r="M5234" s="1" t="s">
        <v>11352</v>
      </c>
      <c r="N5234">
        <v>0</v>
      </c>
      <c r="O5234">
        <v>0</v>
      </c>
      <c r="P5234">
        <v>1</v>
      </c>
      <c r="Q5234">
        <v>0</v>
      </c>
      <c r="R5234" s="19">
        <f>BWscncns[[#This Row],[C fx]]*4+BWscncns[[#This Row],[C fg]]*2+BWscncns[[#This Row],[C fm]]</f>
        <v>1</v>
      </c>
      <c r="S5234">
        <v>110</v>
      </c>
      <c r="T5234">
        <v>131072</v>
      </c>
      <c r="U5234" s="13">
        <v>0.83923300000000001</v>
      </c>
      <c r="V5234" s="13">
        <v>1.1915640000000001</v>
      </c>
      <c r="W5234">
        <v>3911</v>
      </c>
      <c r="X5234">
        <v>78</v>
      </c>
      <c r="Z5234" s="10">
        <f>IF($N5234&lt;&gt;0,constants!$L$2,IF($O5234&lt;&gt;0,constants!$M$2,IF($P5234&lt;&gt;0,constants!$N$2,0)))</f>
        <v>1117.99</v>
      </c>
      <c r="AA5234" s="10">
        <f>IF($N5234&lt;&gt;0,constants!$L$2,IF($O5234&lt;&gt;0,constants!$M$2,IF($P5234&lt;&gt;0,constants!$P$2,0)))</f>
        <v>4051.45</v>
      </c>
      <c r="AB5234" s="11">
        <f>constants!$O$2</f>
        <v>4861.32</v>
      </c>
      <c r="AC5234" s="11">
        <f>VLOOKUP(BWscncns[[#This Row],[scanner]],[0]!ScnrAvgBW,2,FALSE)/1000</f>
        <v>3794.4265750962772</v>
      </c>
      <c r="AD5234" s="8">
        <f>(1+$F5234)*Z5234</f>
        <v>1925.7825740767912</v>
      </c>
      <c r="AE5234" s="8">
        <f>(1+$F5234)*AA5234</f>
        <v>6978.7849710135288</v>
      </c>
      <c r="AF5234" s="8">
        <f>(1+$F5234)*AB5234</f>
        <v>8373.8184983863775</v>
      </c>
      <c r="AG5234" s="8">
        <f>(1+$F5234)*AC5234</f>
        <v>6536.0518224083326</v>
      </c>
      <c r="AH5234" s="8">
        <f>(1+$F5234)*$T5234/1000</f>
        <v>225.7767721977774</v>
      </c>
      <c r="AI5234" s="8">
        <f>(1+BWscncns[[#This Row],[pid_error]]*K_p)*BWscncns[[#This Row],[dbw]]/1000</f>
        <v>178.4243860988887</v>
      </c>
      <c r="AJ5234" s="13">
        <f>BWscncns[[#This Row],[Torflow prgrssv alt vote]]/VLOOKUP(BWscncns[[#This Row],[class]],AltBWtotl,2,FALSE)*100</f>
        <v>3.5190052117194818E-3</v>
      </c>
      <c r="AK5234">
        <f>IF(D5234=E5234,1,0)</f>
        <v>1</v>
      </c>
    </row>
    <row r="5235" spans="1:37">
      <c r="A5235" s="1" t="s">
        <v>4235</v>
      </c>
      <c r="B5235" s="1" t="s">
        <v>4236</v>
      </c>
      <c r="C5235">
        <v>151</v>
      </c>
      <c r="D5235">
        <v>1524983329</v>
      </c>
      <c r="E5235">
        <v>1524983329</v>
      </c>
      <c r="F5235" s="2">
        <v>-0.261721348508</v>
      </c>
      <c r="G5235" s="2">
        <v>-0.261721348508</v>
      </c>
      <c r="H5235">
        <v>151199</v>
      </c>
      <c r="I5235" s="2">
        <v>2.19278020903E-2</v>
      </c>
      <c r="J5235" s="2">
        <v>0</v>
      </c>
      <c r="K5235">
        <v>6</v>
      </c>
      <c r="L5235" s="1" t="s">
        <v>11763</v>
      </c>
      <c r="M5235" s="1" t="s">
        <v>4236</v>
      </c>
      <c r="N5235">
        <v>0</v>
      </c>
      <c r="O5235">
        <v>0</v>
      </c>
      <c r="P5235">
        <v>1</v>
      </c>
      <c r="Q5235">
        <v>0</v>
      </c>
      <c r="R5235" s="19">
        <f>BWscncns[[#This Row],[C fx]]*4+BWscncns[[#This Row],[C fg]]*2+BWscncns[[#This Row],[C fm]]</f>
        <v>1</v>
      </c>
      <c r="S5235">
        <v>151</v>
      </c>
      <c r="T5235">
        <v>204800</v>
      </c>
      <c r="U5235" s="13">
        <v>0.73730499999999999</v>
      </c>
      <c r="V5235" s="13">
        <v>1.3562909999999999</v>
      </c>
      <c r="W5235">
        <v>4174</v>
      </c>
      <c r="X5235">
        <v>83</v>
      </c>
      <c r="Z5235" s="10">
        <f>IF($N5235&lt;&gt;0,constants!$L$2,IF($O5235&lt;&gt;0,constants!$M$2,IF($P5235&lt;&gt;0,constants!$N$2,0)))</f>
        <v>1117.99</v>
      </c>
      <c r="AA5235" s="10">
        <f>IF($N5235&lt;&gt;0,constants!$L$2,IF($O5235&lt;&gt;0,constants!$M$2,IF($P5235&lt;&gt;0,constants!$P$2,0)))</f>
        <v>4051.45</v>
      </c>
      <c r="AB5235" s="11">
        <f>constants!$O$2</f>
        <v>4861.32</v>
      </c>
      <c r="AC5235" s="11">
        <f>VLOOKUP(BWscncns[[#This Row],[scanner]],[0]!ScnrAvgBW,2,FALSE)/1000</f>
        <v>2386.3111194805197</v>
      </c>
      <c r="AD5235" s="8">
        <f>(1+$F5235)*Z5235</f>
        <v>825.38814958154114</v>
      </c>
      <c r="AE5235" s="8">
        <f>(1+$F5235)*AA5235</f>
        <v>2991.0990425872633</v>
      </c>
      <c r="AF5235" s="8">
        <f>(1+$F5235)*AB5235</f>
        <v>3589.0087740710892</v>
      </c>
      <c r="AG5235" s="8">
        <f>(1+$F5235)*AC5235</f>
        <v>1761.7625553304429</v>
      </c>
      <c r="AH5235" s="8">
        <f>(1+$F5235)*$T5235/1000</f>
        <v>151.19946782556158</v>
      </c>
      <c r="AI5235" s="8">
        <f>(1+BWscncns[[#This Row],[pid_error]]*K_p)*BWscncns[[#This Row],[dbw]]/1000</f>
        <v>177.99973391278081</v>
      </c>
      <c r="AJ5235" s="13">
        <f>BWscncns[[#This Row],[Torflow prgrssv alt vote]]/VLOOKUP(BWscncns[[#This Row],[class]],AltBWtotl,2,FALSE)*100</f>
        <v>3.5106299369672207E-3</v>
      </c>
      <c r="AK5235">
        <f>IF(D5235=E5235,1,0)</f>
        <v>1</v>
      </c>
    </row>
    <row r="5236" spans="1:37">
      <c r="A5236" s="1" t="s">
        <v>5228</v>
      </c>
      <c r="B5236" s="1" t="s">
        <v>5229</v>
      </c>
      <c r="C5236">
        <v>83</v>
      </c>
      <c r="D5236">
        <v>1524987958</v>
      </c>
      <c r="E5236">
        <v>1524987958</v>
      </c>
      <c r="F5236" s="2">
        <v>-0.70123023132700002</v>
      </c>
      <c r="G5236" s="2">
        <v>-0.70123023132700002</v>
      </c>
      <c r="H5236">
        <v>82920</v>
      </c>
      <c r="I5236" s="2">
        <v>-4.6657343984499999E-2</v>
      </c>
      <c r="J5236" s="2">
        <v>0</v>
      </c>
      <c r="K5236">
        <v>7</v>
      </c>
      <c r="L5236" s="1" t="s">
        <v>11890</v>
      </c>
      <c r="M5236" s="1" t="s">
        <v>5229</v>
      </c>
      <c r="N5236">
        <v>0</v>
      </c>
      <c r="O5236">
        <v>0</v>
      </c>
      <c r="P5236">
        <v>1</v>
      </c>
      <c r="Q5236">
        <v>0</v>
      </c>
      <c r="R5236" s="19">
        <f>BWscncns[[#This Row],[C fx]]*4+BWscncns[[#This Row],[C fg]]*2+BWscncns[[#This Row],[C fm]]</f>
        <v>1</v>
      </c>
      <c r="S5236">
        <v>83</v>
      </c>
      <c r="T5236">
        <v>273617</v>
      </c>
      <c r="U5236" s="13">
        <v>0.303344</v>
      </c>
      <c r="V5236" s="13">
        <v>3.2965900000000001</v>
      </c>
      <c r="W5236">
        <v>5466</v>
      </c>
      <c r="X5236">
        <v>109</v>
      </c>
      <c r="Z5236" s="10">
        <f>IF($N5236&lt;&gt;0,constants!$L$2,IF($O5236&lt;&gt;0,constants!$M$2,IF($P5236&lt;&gt;0,constants!$N$2,0)))</f>
        <v>1117.99</v>
      </c>
      <c r="AA5236" s="10">
        <f>IF($N5236&lt;&gt;0,constants!$L$2,IF($O5236&lt;&gt;0,constants!$M$2,IF($P5236&lt;&gt;0,constants!$P$2,0)))</f>
        <v>4051.45</v>
      </c>
      <c r="AB5236" s="11">
        <f>constants!$O$2</f>
        <v>4861.32</v>
      </c>
      <c r="AC5236" s="11">
        <f>VLOOKUP(BWscncns[[#This Row],[scanner]],[0]!ScnrAvgBW,2,FALSE)/1000</f>
        <v>885.64026081730776</v>
      </c>
      <c r="AD5236" s="8">
        <f>(1+$F5236)*Z5236</f>
        <v>334.02161367872725</v>
      </c>
      <c r="AE5236" s="8">
        <f>(1+$F5236)*AA5236</f>
        <v>1210.4507792902257</v>
      </c>
      <c r="AF5236" s="8">
        <f>(1+$F5236)*AB5236</f>
        <v>1452.4154518454282</v>
      </c>
      <c r="AG5236" s="8">
        <f>(1+$F5236)*AC5236</f>
        <v>264.60253585188241</v>
      </c>
      <c r="AH5236" s="8">
        <f>(1+$F5236)*$T5236/1000</f>
        <v>81.748487795000244</v>
      </c>
      <c r="AI5236" s="8">
        <f>(1+BWscncns[[#This Row],[pid_error]]*K_p)*BWscncns[[#This Row],[dbw]]/1000</f>
        <v>177.68274389750013</v>
      </c>
      <c r="AJ5236" s="13">
        <f>BWscncns[[#This Row],[Torflow prgrssv alt vote]]/VLOOKUP(BWscncns[[#This Row],[class]],AltBWtotl,2,FALSE)*100</f>
        <v>3.504378047636255E-3</v>
      </c>
      <c r="AK5236">
        <f>IF(D5236=E5236,1,0)</f>
        <v>1</v>
      </c>
    </row>
    <row r="5237" spans="1:37">
      <c r="A5237" s="1" t="s">
        <v>7894</v>
      </c>
      <c r="B5237" s="1" t="s">
        <v>7895</v>
      </c>
      <c r="C5237">
        <v>24</v>
      </c>
      <c r="D5237">
        <v>1524998348</v>
      </c>
      <c r="E5237">
        <v>1524998348</v>
      </c>
      <c r="F5237" s="2">
        <v>-0.92842634581700001</v>
      </c>
      <c r="G5237" s="2">
        <v>-0.92842634581700001</v>
      </c>
      <c r="H5237">
        <v>23673</v>
      </c>
      <c r="I5237" s="2">
        <v>-2.1484418652699998E-3</v>
      </c>
      <c r="J5237" s="2">
        <v>0</v>
      </c>
      <c r="K5237">
        <v>8</v>
      </c>
      <c r="L5237" s="1" t="s">
        <v>11968</v>
      </c>
      <c r="M5237" s="1" t="s">
        <v>7895</v>
      </c>
      <c r="N5237">
        <v>0</v>
      </c>
      <c r="O5237">
        <v>0</v>
      </c>
      <c r="P5237">
        <v>1</v>
      </c>
      <c r="Q5237">
        <v>0</v>
      </c>
      <c r="R5237" s="19">
        <f>BWscncns[[#This Row],[C fx]]*4+BWscncns[[#This Row],[C fg]]*2+BWscncns[[#This Row],[C fm]]</f>
        <v>1</v>
      </c>
      <c r="S5237">
        <v>18</v>
      </c>
      <c r="T5237">
        <v>330762</v>
      </c>
      <c r="U5237" s="13">
        <v>5.4420000000000003E-2</v>
      </c>
      <c r="V5237" s="13">
        <v>18.375667</v>
      </c>
      <c r="W5237">
        <v>6330</v>
      </c>
      <c r="X5237">
        <v>126</v>
      </c>
      <c r="Z5237" s="10">
        <f>IF($N5237&lt;&gt;0,constants!$L$2,IF($O5237&lt;&gt;0,constants!$M$2,IF($P5237&lt;&gt;0,constants!$N$2,0)))</f>
        <v>1117.99</v>
      </c>
      <c r="AA5237" s="10">
        <f>IF($N5237&lt;&gt;0,constants!$L$2,IF($O5237&lt;&gt;0,constants!$M$2,IF($P5237&lt;&gt;0,constants!$P$2,0)))</f>
        <v>4051.45</v>
      </c>
      <c r="AB5237" s="11">
        <f>constants!$O$2</f>
        <v>4861.32</v>
      </c>
      <c r="AC5237" s="11">
        <f>VLOOKUP(BWscncns[[#This Row],[scanner]],[0]!ScnrAvgBW,2,FALSE)/1000</f>
        <v>509.99709399477808</v>
      </c>
      <c r="AD5237" s="8">
        <f>(1+$F5237)*Z5237</f>
        <v>80.018629640052154</v>
      </c>
      <c r="AE5237" s="8">
        <f>(1+$F5237)*AA5237</f>
        <v>289.97708123971529</v>
      </c>
      <c r="AF5237" s="8">
        <f>(1+$F5237)*AB5237</f>
        <v>347.94243655290148</v>
      </c>
      <c r="AG5237" s="8">
        <f>(1+$F5237)*AC5237</f>
        <v>36.502355639917191</v>
      </c>
      <c r="AH5237" s="8">
        <f>(1+$F5237)*$T5237/1000</f>
        <v>23.673845004877442</v>
      </c>
      <c r="AI5237" s="8">
        <f>(1+BWscncns[[#This Row],[pid_error]]*K_p)*BWscncns[[#This Row],[dbw]]/1000</f>
        <v>177.21792250243874</v>
      </c>
      <c r="AJ5237" s="13">
        <f>BWscncns[[#This Row],[Torflow prgrssv alt vote]]/VLOOKUP(BWscncns[[#This Row],[class]],AltBWtotl,2,FALSE)*100</f>
        <v>3.4952105288485863E-3</v>
      </c>
      <c r="AK5237">
        <f>IF(D5237=E5237,1,0)</f>
        <v>1</v>
      </c>
    </row>
    <row r="5238" spans="1:37">
      <c r="A5238" s="1" t="s">
        <v>7123</v>
      </c>
      <c r="B5238" s="1" t="s">
        <v>129</v>
      </c>
      <c r="C5238">
        <v>34</v>
      </c>
      <c r="D5238">
        <v>1524991621</v>
      </c>
      <c r="E5238">
        <v>1524991621</v>
      </c>
      <c r="F5238" s="2">
        <v>-0.90724609997799999</v>
      </c>
      <c r="G5238" s="2">
        <v>-0.90724609997799999</v>
      </c>
      <c r="H5238">
        <v>34245</v>
      </c>
      <c r="I5238" s="2">
        <v>1.41850680534E-2</v>
      </c>
      <c r="J5238" s="2">
        <v>0</v>
      </c>
      <c r="K5238">
        <v>8</v>
      </c>
      <c r="L5238" s="1" t="s">
        <v>11923</v>
      </c>
      <c r="M5238" s="1" t="s">
        <v>129</v>
      </c>
      <c r="N5238">
        <v>0</v>
      </c>
      <c r="O5238">
        <v>0</v>
      </c>
      <c r="P5238">
        <v>1</v>
      </c>
      <c r="Q5238">
        <v>0</v>
      </c>
      <c r="R5238" s="19">
        <f>BWscncns[[#This Row],[C fx]]*4+BWscncns[[#This Row],[C fg]]*2+BWscncns[[#This Row],[C fm]]</f>
        <v>1</v>
      </c>
      <c r="S5238">
        <v>31</v>
      </c>
      <c r="T5238">
        <v>322343</v>
      </c>
      <c r="U5238" s="13">
        <v>9.6171000000000006E-2</v>
      </c>
      <c r="V5238" s="13">
        <v>10.398161</v>
      </c>
      <c r="W5238">
        <v>6219</v>
      </c>
      <c r="X5238">
        <v>124</v>
      </c>
      <c r="Z5238" s="10">
        <f>IF($N5238&lt;&gt;0,constants!$L$2,IF($O5238&lt;&gt;0,constants!$M$2,IF($P5238&lt;&gt;0,constants!$N$2,0)))</f>
        <v>1117.99</v>
      </c>
      <c r="AA5238" s="10">
        <f>IF($N5238&lt;&gt;0,constants!$L$2,IF($O5238&lt;&gt;0,constants!$M$2,IF($P5238&lt;&gt;0,constants!$P$2,0)))</f>
        <v>4051.45</v>
      </c>
      <c r="AB5238" s="11">
        <f>constants!$O$2</f>
        <v>4861.32</v>
      </c>
      <c r="AC5238" s="11">
        <f>VLOOKUP(BWscncns[[#This Row],[scanner]],[0]!ScnrAvgBW,2,FALSE)/1000</f>
        <v>509.99709399477808</v>
      </c>
      <c r="AD5238" s="8">
        <f>(1+$F5238)*Z5238</f>
        <v>103.6979326855958</v>
      </c>
      <c r="AE5238" s="8">
        <f>(1+$F5238)*AA5238</f>
        <v>375.78778824413195</v>
      </c>
      <c r="AF5238" s="8">
        <f>(1+$F5238)*AB5238</f>
        <v>450.90638925494909</v>
      </c>
      <c r="AG5238" s="8">
        <f>(1+$F5238)*AC5238</f>
        <v>47.304219467902186</v>
      </c>
      <c r="AH5238" s="8">
        <f>(1+$F5238)*$T5238/1000</f>
        <v>29.898570394791548</v>
      </c>
      <c r="AI5238" s="8">
        <f>(1+BWscncns[[#This Row],[pid_error]]*K_p)*BWscncns[[#This Row],[dbw]]/1000</f>
        <v>176.1207851973958</v>
      </c>
      <c r="AJ5238" s="13">
        <f>BWscncns[[#This Row],[Torflow prgrssv alt vote]]/VLOOKUP(BWscncns[[#This Row],[class]],AltBWtotl,2,FALSE)*100</f>
        <v>3.473572052299321E-3</v>
      </c>
      <c r="AK5238">
        <f>IF(D5238=E5238,1,0)</f>
        <v>1</v>
      </c>
    </row>
    <row r="5239" spans="1:37">
      <c r="A5239" s="1" t="s">
        <v>6625</v>
      </c>
      <c r="B5239" s="1" t="s">
        <v>6626</v>
      </c>
      <c r="C5239">
        <v>96</v>
      </c>
      <c r="D5239">
        <v>1524991634</v>
      </c>
      <c r="E5239">
        <v>1524991634</v>
      </c>
      <c r="F5239" s="2">
        <v>-0.62509262788200004</v>
      </c>
      <c r="G5239" s="2">
        <v>-0.62509262788200004</v>
      </c>
      <c r="H5239">
        <v>95976</v>
      </c>
      <c r="I5239" s="2">
        <v>-0.27683047045100001</v>
      </c>
      <c r="J5239" s="2">
        <v>0</v>
      </c>
      <c r="K5239">
        <v>6</v>
      </c>
      <c r="L5239" s="1" t="s">
        <v>11585</v>
      </c>
      <c r="M5239" s="1" t="s">
        <v>6626</v>
      </c>
      <c r="N5239">
        <v>0</v>
      </c>
      <c r="O5239">
        <v>0</v>
      </c>
      <c r="P5239">
        <v>1</v>
      </c>
      <c r="Q5239">
        <v>0</v>
      </c>
      <c r="R5239" s="19">
        <f>BWscncns[[#This Row],[C fx]]*4+BWscncns[[#This Row],[C fg]]*2+BWscncns[[#This Row],[C fm]]</f>
        <v>1</v>
      </c>
      <c r="S5239">
        <v>97</v>
      </c>
      <c r="T5239">
        <v>256000</v>
      </c>
      <c r="U5239" s="13">
        <v>0.37890600000000002</v>
      </c>
      <c r="V5239" s="13">
        <v>2.6391749999999998</v>
      </c>
      <c r="W5239">
        <v>5251</v>
      </c>
      <c r="X5239">
        <v>105</v>
      </c>
      <c r="Z5239" s="10">
        <f>IF($N5239&lt;&gt;0,constants!$L$2,IF($O5239&lt;&gt;0,constants!$M$2,IF($P5239&lt;&gt;0,constants!$N$2,0)))</f>
        <v>1117.99</v>
      </c>
      <c r="AA5239" s="10">
        <f>IF($N5239&lt;&gt;0,constants!$L$2,IF($O5239&lt;&gt;0,constants!$M$2,IF($P5239&lt;&gt;0,constants!$P$2,0)))</f>
        <v>4051.45</v>
      </c>
      <c r="AB5239" s="11">
        <f>constants!$O$2</f>
        <v>4861.32</v>
      </c>
      <c r="AC5239" s="11">
        <f>VLOOKUP(BWscncns[[#This Row],[scanner]],[0]!ScnrAvgBW,2,FALSE)/1000</f>
        <v>2386.3111194805197</v>
      </c>
      <c r="AD5239" s="8">
        <f>(1+$F5239)*Z5239</f>
        <v>419.1426929542028</v>
      </c>
      <c r="AE5239" s="8">
        <f>(1+$F5239)*AA5239</f>
        <v>1518.9184727674708</v>
      </c>
      <c r="AF5239" s="8">
        <f>(1+$F5239)*AB5239</f>
        <v>1822.5447062246756</v>
      </c>
      <c r="AG5239" s="8">
        <f>(1+$F5239)*AC5239</f>
        <v>894.64563086040425</v>
      </c>
      <c r="AH5239" s="8">
        <f>(1+$F5239)*$T5239/1000</f>
        <v>95.97628726220799</v>
      </c>
      <c r="AI5239" s="8">
        <f>(1+BWscncns[[#This Row],[pid_error]]*K_p)*BWscncns[[#This Row],[dbw]]/1000</f>
        <v>175.98814363110398</v>
      </c>
      <c r="AJ5239" s="13">
        <f>BWscncns[[#This Row],[Torflow prgrssv alt vote]]/VLOOKUP(BWscncns[[#This Row],[class]],AltBWtotl,2,FALSE)*100</f>
        <v>3.4709560065150137E-3</v>
      </c>
      <c r="AK5239">
        <f>IF(D5239=E5239,1,0)</f>
        <v>1</v>
      </c>
    </row>
    <row r="5240" spans="1:37">
      <c r="A5240" s="1" t="s">
        <v>4192</v>
      </c>
      <c r="B5240" s="1" t="s">
        <v>28</v>
      </c>
      <c r="C5240">
        <v>50</v>
      </c>
      <c r="D5240">
        <v>1524985820</v>
      </c>
      <c r="E5240">
        <v>1524985820</v>
      </c>
      <c r="F5240" s="2">
        <v>-0.83593680465099995</v>
      </c>
      <c r="G5240" s="2">
        <v>-0.83593680465099995</v>
      </c>
      <c r="H5240">
        <v>49544</v>
      </c>
      <c r="I5240" s="2">
        <v>-4.0075186894500001E-2</v>
      </c>
      <c r="J5240" s="2">
        <v>0</v>
      </c>
      <c r="K5240">
        <v>8</v>
      </c>
      <c r="L5240" s="1" t="s">
        <v>11936</v>
      </c>
      <c r="M5240" s="1" t="s">
        <v>28</v>
      </c>
      <c r="N5240">
        <v>0</v>
      </c>
      <c r="O5240">
        <v>0</v>
      </c>
      <c r="P5240">
        <v>1</v>
      </c>
      <c r="Q5240">
        <v>0</v>
      </c>
      <c r="R5240" s="19">
        <f>BWscncns[[#This Row],[C fx]]*4+BWscncns[[#This Row],[C fg]]*2+BWscncns[[#This Row],[C fm]]</f>
        <v>1</v>
      </c>
      <c r="S5240">
        <v>45</v>
      </c>
      <c r="T5240">
        <v>301982</v>
      </c>
      <c r="U5240" s="13">
        <v>0.14901600000000001</v>
      </c>
      <c r="V5240" s="13">
        <v>6.7107109999999999</v>
      </c>
      <c r="W5240">
        <v>6053</v>
      </c>
      <c r="X5240">
        <v>121</v>
      </c>
      <c r="Z5240" s="10">
        <f>IF($N5240&lt;&gt;0,constants!$L$2,IF($O5240&lt;&gt;0,constants!$M$2,IF($P5240&lt;&gt;0,constants!$N$2,0)))</f>
        <v>1117.99</v>
      </c>
      <c r="AA5240" s="10">
        <f>IF($N5240&lt;&gt;0,constants!$L$2,IF($O5240&lt;&gt;0,constants!$M$2,IF($P5240&lt;&gt;0,constants!$P$2,0)))</f>
        <v>4051.45</v>
      </c>
      <c r="AB5240" s="11">
        <f>constants!$O$2</f>
        <v>4861.32</v>
      </c>
      <c r="AC5240" s="11">
        <f>VLOOKUP(BWscncns[[#This Row],[scanner]],[0]!ScnrAvgBW,2,FALSE)/1000</f>
        <v>509.99709399477808</v>
      </c>
      <c r="AD5240" s="8">
        <f>(1+$F5240)*Z5240</f>
        <v>183.42101176822857</v>
      </c>
      <c r="AE5240" s="8">
        <f>(1+$F5240)*AA5240</f>
        <v>664.69383279670626</v>
      </c>
      <c r="AF5240" s="8">
        <f>(1+$F5240)*AB5240</f>
        <v>797.56369281400089</v>
      </c>
      <c r="AG5240" s="8">
        <f>(1+$F5240)*AC5240</f>
        <v>83.671752859487611</v>
      </c>
      <c r="AH5240" s="8">
        <f>(1+$F5240)*$T5240/1000</f>
        <v>49.54413185788173</v>
      </c>
      <c r="AI5240" s="8">
        <f>(1+BWscncns[[#This Row],[pid_error]]*K_p)*BWscncns[[#This Row],[dbw]]/1000</f>
        <v>175.7630659289409</v>
      </c>
      <c r="AJ5240" s="13">
        <f>BWscncns[[#This Row],[Torflow prgrssv alt vote]]/VLOOKUP(BWscncns[[#This Row],[class]],AltBWtotl,2,FALSE)*100</f>
        <v>3.4665168733658334E-3</v>
      </c>
      <c r="AK5240">
        <f>IF(D5240=E5240,1,0)</f>
        <v>1</v>
      </c>
    </row>
    <row r="5241" spans="1:37">
      <c r="A5241" s="1" t="s">
        <v>564</v>
      </c>
      <c r="B5241" s="1" t="s">
        <v>565</v>
      </c>
      <c r="C5241">
        <v>72</v>
      </c>
      <c r="D5241">
        <v>1525003937</v>
      </c>
      <c r="E5241">
        <v>1525003937</v>
      </c>
      <c r="F5241" s="2">
        <v>-0.74258457288099999</v>
      </c>
      <c r="G5241" s="2">
        <v>-0.74258457288099999</v>
      </c>
      <c r="H5241">
        <v>71894</v>
      </c>
      <c r="I5241" s="2">
        <v>-7.3407060909600003E-2</v>
      </c>
      <c r="J5241" s="2">
        <v>0</v>
      </c>
      <c r="K5241">
        <v>7</v>
      </c>
      <c r="L5241" s="1" t="s">
        <v>11925</v>
      </c>
      <c r="M5241" s="1" t="s">
        <v>565</v>
      </c>
      <c r="N5241">
        <v>0</v>
      </c>
      <c r="O5241">
        <v>0</v>
      </c>
      <c r="P5241">
        <v>1</v>
      </c>
      <c r="Q5241">
        <v>0</v>
      </c>
      <c r="R5241" s="19">
        <f>BWscncns[[#This Row],[C fx]]*4+BWscncns[[#This Row],[C fg]]*2+BWscncns[[#This Row],[C fm]]</f>
        <v>1</v>
      </c>
      <c r="S5241">
        <v>76</v>
      </c>
      <c r="T5241">
        <v>279295</v>
      </c>
      <c r="U5241" s="13">
        <v>0.27211400000000002</v>
      </c>
      <c r="V5241" s="13">
        <v>3.6749339999999999</v>
      </c>
      <c r="W5241">
        <v>5570</v>
      </c>
      <c r="X5241">
        <v>111</v>
      </c>
      <c r="Z5241" s="10">
        <f>IF($N5241&lt;&gt;0,constants!$L$2,IF($O5241&lt;&gt;0,constants!$M$2,IF($P5241&lt;&gt;0,constants!$N$2,0)))</f>
        <v>1117.99</v>
      </c>
      <c r="AA5241" s="10">
        <f>IF($N5241&lt;&gt;0,constants!$L$2,IF($O5241&lt;&gt;0,constants!$M$2,IF($P5241&lt;&gt;0,constants!$P$2,0)))</f>
        <v>4051.45</v>
      </c>
      <c r="AB5241" s="11">
        <f>constants!$O$2</f>
        <v>4861.32</v>
      </c>
      <c r="AC5241" s="11">
        <f>VLOOKUP(BWscncns[[#This Row],[scanner]],[0]!ScnrAvgBW,2,FALSE)/1000</f>
        <v>885.64026081730776</v>
      </c>
      <c r="AD5241" s="8">
        <f>(1+$F5241)*Z5241</f>
        <v>287.7878733647708</v>
      </c>
      <c r="AE5241" s="8">
        <f>(1+$F5241)*AA5241</f>
        <v>1042.9057322012725</v>
      </c>
      <c r="AF5241" s="8">
        <f>(1+$F5241)*AB5241</f>
        <v>1251.378764162137</v>
      </c>
      <c r="AG5241" s="8">
        <f>(1+$F5241)*AC5241</f>
        <v>227.97746601206984</v>
      </c>
      <c r="AH5241" s="8">
        <f>(1+$F5241)*$T5241/1000</f>
        <v>71.894841717201103</v>
      </c>
      <c r="AI5241" s="8">
        <f>(1+BWscncns[[#This Row],[pid_error]]*K_p)*BWscncns[[#This Row],[dbw]]/1000</f>
        <v>175.59492085860055</v>
      </c>
      <c r="AJ5241" s="13">
        <f>BWscncns[[#This Row],[Torflow prgrssv alt vote]]/VLOOKUP(BWscncns[[#This Row],[class]],AltBWtotl,2,FALSE)*100</f>
        <v>3.4632006037023091E-3</v>
      </c>
      <c r="AK5241">
        <f>IF(D5241=E5241,1,0)</f>
        <v>1</v>
      </c>
    </row>
    <row r="5242" spans="1:37">
      <c r="A5242" s="1" t="s">
        <v>11300</v>
      </c>
      <c r="B5242" s="1" t="s">
        <v>11301</v>
      </c>
      <c r="C5242">
        <v>202</v>
      </c>
      <c r="D5242">
        <v>1524929835</v>
      </c>
      <c r="E5242">
        <v>1524929835</v>
      </c>
      <c r="F5242" s="2">
        <v>0.35008246864800002</v>
      </c>
      <c r="G5242" s="2">
        <v>0.35008246864800002</v>
      </c>
      <c r="H5242">
        <v>201624</v>
      </c>
      <c r="I5242" s="2">
        <v>0.40594168404100001</v>
      </c>
      <c r="J5242" s="2">
        <v>0</v>
      </c>
      <c r="K5242">
        <v>5</v>
      </c>
      <c r="L5242" s="1" t="s">
        <v>11851</v>
      </c>
      <c r="M5242" s="1" t="s">
        <v>11301</v>
      </c>
      <c r="N5242">
        <v>0</v>
      </c>
      <c r="O5242">
        <v>0</v>
      </c>
      <c r="P5242">
        <v>1</v>
      </c>
      <c r="Q5242">
        <v>0</v>
      </c>
      <c r="R5242" s="19">
        <f>BWscncns[[#This Row],[C fx]]*4+BWscncns[[#This Row],[C fg]]*2+BWscncns[[#This Row],[C fm]]</f>
        <v>1</v>
      </c>
      <c r="S5242">
        <v>159</v>
      </c>
      <c r="T5242">
        <v>149342</v>
      </c>
      <c r="U5242" s="13">
        <v>1.06467</v>
      </c>
      <c r="V5242" s="13">
        <v>0.93925800000000004</v>
      </c>
      <c r="W5242">
        <v>2894</v>
      </c>
      <c r="X5242">
        <v>57</v>
      </c>
      <c r="Z5242" s="10">
        <f>IF($N5242&lt;&gt;0,constants!$L$2,IF($O5242&lt;&gt;0,constants!$M$2,IF($P5242&lt;&gt;0,constants!$N$2,0)))</f>
        <v>1117.99</v>
      </c>
      <c r="AA5242" s="10">
        <f>IF($N5242&lt;&gt;0,constants!$L$2,IF($O5242&lt;&gt;0,constants!$M$2,IF($P5242&lt;&gt;0,constants!$P$2,0)))</f>
        <v>4051.45</v>
      </c>
      <c r="AB5242" s="11">
        <f>constants!$O$2</f>
        <v>4861.32</v>
      </c>
      <c r="AC5242" s="11">
        <f>VLOOKUP(BWscncns[[#This Row],[scanner]],[0]!ScnrAvgBW,2,FALSE)/1000</f>
        <v>3794.4265750962772</v>
      </c>
      <c r="AD5242" s="8">
        <f>(1+$F5242)*Z5242</f>
        <v>1509.3786991237776</v>
      </c>
      <c r="AE5242" s="8">
        <f>(1+$F5242)*AA5242</f>
        <v>5469.7916176039389</v>
      </c>
      <c r="AF5242" s="8">
        <f>(1+$F5242)*AB5242</f>
        <v>6563.1829064878948</v>
      </c>
      <c r="AG5242" s="8">
        <f>(1+$F5242)*AC5242</f>
        <v>5122.7887976095581</v>
      </c>
      <c r="AH5242" s="8">
        <f>(1+$F5242)*$T5242/1000</f>
        <v>201.62401603282962</v>
      </c>
      <c r="AI5242" s="8">
        <f>(1+BWscncns[[#This Row],[pid_error]]*K_p)*BWscncns[[#This Row],[dbw]]/1000</f>
        <v>175.4830080164148</v>
      </c>
      <c r="AJ5242" s="13">
        <f>BWscncns[[#This Row],[Torflow prgrssv alt vote]]/VLOOKUP(BWscncns[[#This Row],[class]],AltBWtotl,2,FALSE)*100</f>
        <v>3.460993383694324E-3</v>
      </c>
      <c r="AK5242">
        <f>IF(D5242=E5242,1,0)</f>
        <v>1</v>
      </c>
    </row>
    <row r="5243" spans="1:37">
      <c r="A5243" s="1" t="s">
        <v>6326</v>
      </c>
      <c r="B5243" s="1" t="s">
        <v>6327</v>
      </c>
      <c r="C5243">
        <v>91</v>
      </c>
      <c r="D5243">
        <v>1524978554</v>
      </c>
      <c r="E5243">
        <v>1524978554</v>
      </c>
      <c r="F5243" s="2">
        <v>-0.64780520933100005</v>
      </c>
      <c r="G5243" s="2">
        <v>-0.64780520933100005</v>
      </c>
      <c r="H5243">
        <v>91336</v>
      </c>
      <c r="I5243" s="2">
        <v>0.14946454988999999</v>
      </c>
      <c r="J5243" s="2">
        <v>0</v>
      </c>
      <c r="K5243">
        <v>8</v>
      </c>
      <c r="L5243" s="1" t="s">
        <v>11914</v>
      </c>
      <c r="M5243" s="1" t="s">
        <v>6327</v>
      </c>
      <c r="N5243">
        <v>0</v>
      </c>
      <c r="O5243">
        <v>0</v>
      </c>
      <c r="P5243">
        <v>1</v>
      </c>
      <c r="Q5243">
        <v>0</v>
      </c>
      <c r="R5243" s="19">
        <f>BWscncns[[#This Row],[C fx]]*4+BWscncns[[#This Row],[C fg]]*2+BWscncns[[#This Row],[C fm]]</f>
        <v>1</v>
      </c>
      <c r="S5243">
        <v>55</v>
      </c>
      <c r="T5243">
        <v>259336</v>
      </c>
      <c r="U5243" s="13">
        <v>0.21207999999999999</v>
      </c>
      <c r="V5243" s="13">
        <v>4.7152000000000003</v>
      </c>
      <c r="W5243">
        <v>5790</v>
      </c>
      <c r="X5243">
        <v>115</v>
      </c>
      <c r="Z5243" s="10">
        <f>IF($N5243&lt;&gt;0,constants!$L$2,IF($O5243&lt;&gt;0,constants!$M$2,IF($P5243&lt;&gt;0,constants!$N$2,0)))</f>
        <v>1117.99</v>
      </c>
      <c r="AA5243" s="10">
        <f>IF($N5243&lt;&gt;0,constants!$L$2,IF($O5243&lt;&gt;0,constants!$M$2,IF($P5243&lt;&gt;0,constants!$P$2,0)))</f>
        <v>4051.45</v>
      </c>
      <c r="AB5243" s="11">
        <f>constants!$O$2</f>
        <v>4861.32</v>
      </c>
      <c r="AC5243" s="11">
        <f>VLOOKUP(BWscncns[[#This Row],[scanner]],[0]!ScnrAvgBW,2,FALSE)/1000</f>
        <v>509.99709399477808</v>
      </c>
      <c r="AD5243" s="8">
        <f>(1+$F5243)*Z5243</f>
        <v>393.75025402003524</v>
      </c>
      <c r="AE5243" s="8">
        <f>(1+$F5243)*AA5243</f>
        <v>1426.8995846559199</v>
      </c>
      <c r="AF5243" s="8">
        <f>(1+$F5243)*AB5243</f>
        <v>1712.1315797750228</v>
      </c>
      <c r="AG5243" s="8">
        <f>(1+$F5243)*AC5243</f>
        <v>179.61831976128914</v>
      </c>
      <c r="AH5243" s="8">
        <f>(1+$F5243)*$T5243/1000</f>
        <v>91.336788232935774</v>
      </c>
      <c r="AI5243" s="8">
        <f>(1+BWscncns[[#This Row],[pid_error]]*K_p)*BWscncns[[#This Row],[dbw]]/1000</f>
        <v>175.33639411646789</v>
      </c>
      <c r="AJ5243" s="13">
        <f>BWscncns[[#This Row],[Torflow prgrssv alt vote]]/VLOOKUP(BWscncns[[#This Row],[class]],AltBWtotl,2,FALSE)*100</f>
        <v>3.4581017661901013E-3</v>
      </c>
      <c r="AK5243">
        <f>IF(D5243=E5243,1,0)</f>
        <v>1</v>
      </c>
    </row>
    <row r="5244" spans="1:37">
      <c r="A5244" s="1" t="s">
        <v>6026</v>
      </c>
      <c r="B5244" s="1" t="s">
        <v>4950</v>
      </c>
      <c r="C5244">
        <v>88</v>
      </c>
      <c r="D5244">
        <v>1524969770</v>
      </c>
      <c r="E5244">
        <v>1524969770</v>
      </c>
      <c r="F5244" s="2">
        <v>-0.66466736821700001</v>
      </c>
      <c r="G5244" s="2">
        <v>-0.66466736821700001</v>
      </c>
      <c r="H5244">
        <v>87905</v>
      </c>
      <c r="I5244" s="2">
        <v>-1.36472956792</v>
      </c>
      <c r="J5244" s="2">
        <v>0</v>
      </c>
      <c r="K5244">
        <v>1</v>
      </c>
      <c r="L5244" s="1" t="s">
        <v>11551</v>
      </c>
      <c r="M5244" s="1" t="s">
        <v>4950</v>
      </c>
      <c r="N5244">
        <v>0</v>
      </c>
      <c r="O5244">
        <v>0</v>
      </c>
      <c r="P5244">
        <v>1</v>
      </c>
      <c r="Q5244">
        <v>0</v>
      </c>
      <c r="R5244" s="19">
        <f>BWscncns[[#This Row],[C fx]]*4+BWscncns[[#This Row],[C fg]]*2+BWscncns[[#This Row],[C fm]]</f>
        <v>1</v>
      </c>
      <c r="S5244">
        <v>100</v>
      </c>
      <c r="T5244">
        <v>262144</v>
      </c>
      <c r="U5244" s="13">
        <v>0.38146999999999998</v>
      </c>
      <c r="V5244" s="13">
        <v>2.6214400000000002</v>
      </c>
      <c r="W5244">
        <v>5239</v>
      </c>
      <c r="X5244">
        <v>104</v>
      </c>
      <c r="Z5244" s="10">
        <f>IF($N5244&lt;&gt;0,constants!$L$2,IF($O5244&lt;&gt;0,constants!$M$2,IF($P5244&lt;&gt;0,constants!$N$2,0)))</f>
        <v>1117.99</v>
      </c>
      <c r="AA5244" s="10">
        <f>IF($N5244&lt;&gt;0,constants!$L$2,IF($O5244&lt;&gt;0,constants!$M$2,IF($P5244&lt;&gt;0,constants!$P$2,0)))</f>
        <v>4051.45</v>
      </c>
      <c r="AB5244" s="11">
        <f>constants!$O$2</f>
        <v>4861.32</v>
      </c>
      <c r="AC5244" s="11">
        <f>VLOOKUP(BWscncns[[#This Row],[scanner]],[0]!ScnrAvgBW,2,FALSE)/1000</f>
        <v>11818.828055288463</v>
      </c>
      <c r="AD5244" s="8">
        <f>(1+$F5244)*Z5244</f>
        <v>374.89852900707615</v>
      </c>
      <c r="AE5244" s="8">
        <f>(1+$F5244)*AA5244</f>
        <v>1358.5833910372353</v>
      </c>
      <c r="AF5244" s="8">
        <f>(1+$F5244)*AB5244</f>
        <v>1630.1592295393334</v>
      </c>
      <c r="AG5244" s="8">
        <f>(1+$F5244)*AC5244</f>
        <v>3963.2387163706358</v>
      </c>
      <c r="AH5244" s="8">
        <f>(1+$F5244)*$T5244/1000</f>
        <v>87.905437426122745</v>
      </c>
      <c r="AI5244" s="8">
        <f>(1+BWscncns[[#This Row],[pid_error]]*K_p)*BWscncns[[#This Row],[dbw]]/1000</f>
        <v>175.02471871306136</v>
      </c>
      <c r="AJ5244" s="13">
        <f>BWscncns[[#This Row],[Torflow prgrssv alt vote]]/VLOOKUP(BWscncns[[#This Row],[class]],AltBWtotl,2,FALSE)*100</f>
        <v>3.451954695193066E-3</v>
      </c>
      <c r="AK5244">
        <f>IF(D5244=E5244,1,0)</f>
        <v>1</v>
      </c>
    </row>
    <row r="5245" spans="1:37">
      <c r="A5245" s="1" t="s">
        <v>209</v>
      </c>
      <c r="B5245" s="1" t="s">
        <v>210</v>
      </c>
      <c r="C5245">
        <v>13</v>
      </c>
      <c r="D5245">
        <v>1524998348</v>
      </c>
      <c r="E5245">
        <v>1524998348</v>
      </c>
      <c r="F5245" s="2">
        <v>-0.96062370639500005</v>
      </c>
      <c r="G5245" s="2">
        <v>-0.96062370639500005</v>
      </c>
      <c r="H5245">
        <v>13237</v>
      </c>
      <c r="I5245" s="2">
        <v>-1.39540404965E-2</v>
      </c>
      <c r="J5245" s="2">
        <v>0</v>
      </c>
      <c r="K5245">
        <v>8</v>
      </c>
      <c r="L5245" s="1" t="s">
        <v>11968</v>
      </c>
      <c r="M5245" s="1" t="s">
        <v>210</v>
      </c>
      <c r="N5245">
        <v>1</v>
      </c>
      <c r="O5245">
        <v>0</v>
      </c>
      <c r="P5245">
        <v>0</v>
      </c>
      <c r="Q5245">
        <v>0</v>
      </c>
      <c r="R5245" s="19">
        <f>BWscncns[[#This Row],[C fx]]*4+BWscncns[[#This Row],[C fg]]*2+BWscncns[[#This Row],[C fm]]</f>
        <v>4</v>
      </c>
      <c r="S5245">
        <v>13</v>
      </c>
      <c r="T5245">
        <v>336183</v>
      </c>
      <c r="U5245" s="13">
        <v>3.8669000000000002E-2</v>
      </c>
      <c r="V5245" s="13">
        <v>25.860230999999999</v>
      </c>
      <c r="W5245">
        <v>6378</v>
      </c>
      <c r="X5245">
        <v>127</v>
      </c>
      <c r="Z5245" s="10">
        <f>IF($N5245&lt;&gt;0,constants!$L$2,IF($O5245&lt;&gt;0,constants!$M$2,IF($P5245&lt;&gt;0,constants!$N$2,0)))</f>
        <v>10125.48</v>
      </c>
      <c r="AA5245" s="10">
        <f>IF($N5245&lt;&gt;0,constants!$L$2,IF($O5245&lt;&gt;0,constants!$M$2,IF($P5245&lt;&gt;0,constants!$P$2,0)))</f>
        <v>10125.48</v>
      </c>
      <c r="AB5245" s="11">
        <f>constants!$O$2</f>
        <v>4861.32</v>
      </c>
      <c r="AC5245" s="11">
        <f>VLOOKUP(BWscncns[[#This Row],[scanner]],[0]!ScnrAvgBW,2,FALSE)/1000</f>
        <v>509.99709399477808</v>
      </c>
      <c r="AD5245" s="8">
        <f>(1+$F5245)*Z5245</f>
        <v>398.70387337155483</v>
      </c>
      <c r="AE5245" s="8">
        <f>(1+$F5245)*AA5245</f>
        <v>398.70387337155483</v>
      </c>
      <c r="AF5245" s="8">
        <f>(1+$F5245)*AB5245</f>
        <v>191.42076362785832</v>
      </c>
      <c r="AG5245" s="8">
        <f>(1+$F5245)*AC5245</f>
        <v>20.081795310835137</v>
      </c>
      <c r="AH5245" s="8">
        <f>(1+$F5245)*$T5245/1000</f>
        <v>13.237640513009698</v>
      </c>
      <c r="AI5245" s="8">
        <f>(1+BWscncns[[#This Row],[pid_error]]*K_p)*BWscncns[[#This Row],[dbw]]/1000</f>
        <v>174.71032025650484</v>
      </c>
      <c r="AJ5245" s="13">
        <f>BWscncns[[#This Row],[Torflow prgrssv alt vote]]/VLOOKUP(BWscncns[[#This Row],[class]],AltBWtotl,2,FALSE)*100</f>
        <v>1.4973974623956323E-3</v>
      </c>
      <c r="AK5245">
        <f>IF(D5245=E5245,1,0)</f>
        <v>1</v>
      </c>
    </row>
    <row r="5246" spans="1:37">
      <c r="A5246" s="1" t="s">
        <v>10401</v>
      </c>
      <c r="B5246" s="1" t="s">
        <v>10402</v>
      </c>
      <c r="C5246">
        <v>92</v>
      </c>
      <c r="D5246">
        <v>1524995247</v>
      </c>
      <c r="E5246">
        <v>1524995247</v>
      </c>
      <c r="F5246" s="2">
        <v>-0.63934796543399997</v>
      </c>
      <c r="G5246" s="2">
        <v>-0.63934796543399997</v>
      </c>
      <c r="H5246">
        <v>92326</v>
      </c>
      <c r="I5246" s="2">
        <v>-0.26843423656499998</v>
      </c>
      <c r="J5246" s="2">
        <v>0</v>
      </c>
      <c r="K5246">
        <v>6</v>
      </c>
      <c r="L5246" s="1" t="s">
        <v>11679</v>
      </c>
      <c r="M5246" s="1" t="s">
        <v>10402</v>
      </c>
      <c r="N5246">
        <v>0</v>
      </c>
      <c r="O5246">
        <v>0</v>
      </c>
      <c r="P5246">
        <v>1</v>
      </c>
      <c r="Q5246">
        <v>0</v>
      </c>
      <c r="R5246" s="19">
        <f>BWscncns[[#This Row],[C fx]]*4+BWscncns[[#This Row],[C fg]]*2+BWscncns[[#This Row],[C fm]]</f>
        <v>1</v>
      </c>
      <c r="S5246">
        <v>99</v>
      </c>
      <c r="T5246">
        <v>256000</v>
      </c>
      <c r="U5246" s="13">
        <v>0.38671899999999998</v>
      </c>
      <c r="V5246" s="13">
        <v>2.5858590000000001</v>
      </c>
      <c r="W5246">
        <v>5220</v>
      </c>
      <c r="X5246">
        <v>104</v>
      </c>
      <c r="Z5246" s="10">
        <f>IF($N5246&lt;&gt;0,constants!$L$2,IF($O5246&lt;&gt;0,constants!$M$2,IF($P5246&lt;&gt;0,constants!$N$2,0)))</f>
        <v>1117.99</v>
      </c>
      <c r="AA5246" s="10">
        <f>IF($N5246&lt;&gt;0,constants!$L$2,IF($O5246&lt;&gt;0,constants!$M$2,IF($P5246&lt;&gt;0,constants!$P$2,0)))</f>
        <v>4051.45</v>
      </c>
      <c r="AB5246" s="11">
        <f>constants!$O$2</f>
        <v>4861.32</v>
      </c>
      <c r="AC5246" s="11">
        <f>VLOOKUP(BWscncns[[#This Row],[scanner]],[0]!ScnrAvgBW,2,FALSE)/1000</f>
        <v>2386.3111194805197</v>
      </c>
      <c r="AD5246" s="8">
        <f>(1+$F5246)*Z5246</f>
        <v>403.20536812444237</v>
      </c>
      <c r="AE5246" s="8">
        <f>(1+$F5246)*AA5246</f>
        <v>1461.1636854424207</v>
      </c>
      <c r="AF5246" s="8">
        <f>(1+$F5246)*AB5246</f>
        <v>1753.2449486763871</v>
      </c>
      <c r="AG5246" s="8">
        <f>(1+$F5246)*AC5246</f>
        <v>860.62796034811856</v>
      </c>
      <c r="AH5246" s="8">
        <f>(1+$F5246)*$T5246/1000</f>
        <v>92.326920848896009</v>
      </c>
      <c r="AI5246" s="8">
        <f>(1+BWscncns[[#This Row],[pid_error]]*K_p)*BWscncns[[#This Row],[dbw]]/1000</f>
        <v>174.163460424448</v>
      </c>
      <c r="AJ5246" s="13">
        <f>BWscncns[[#This Row],[Torflow prgrssv alt vote]]/VLOOKUP(BWscncns[[#This Row],[class]],AltBWtotl,2,FALSE)*100</f>
        <v>3.4349683825452689E-3</v>
      </c>
      <c r="AK5246">
        <f>IF(D5246=E5246,1,0)</f>
        <v>1</v>
      </c>
    </row>
    <row r="5247" spans="1:37">
      <c r="A5247" s="1" t="s">
        <v>5900</v>
      </c>
      <c r="B5247" s="1" t="s">
        <v>5901</v>
      </c>
      <c r="C5247">
        <v>20</v>
      </c>
      <c r="D5247">
        <v>1525006165</v>
      </c>
      <c r="E5247">
        <v>1525006165</v>
      </c>
      <c r="F5247" s="2">
        <v>-0.94060399228299996</v>
      </c>
      <c r="G5247" s="2">
        <v>-0.94060399228299996</v>
      </c>
      <c r="H5247">
        <v>19498</v>
      </c>
      <c r="I5247" s="2">
        <v>3.5007435664199997E-2</v>
      </c>
      <c r="J5247" s="2">
        <v>0</v>
      </c>
      <c r="K5247">
        <v>8</v>
      </c>
      <c r="L5247" s="1" t="s">
        <v>11958</v>
      </c>
      <c r="M5247" s="1" t="s">
        <v>5901</v>
      </c>
      <c r="N5247">
        <v>0</v>
      </c>
      <c r="O5247">
        <v>0</v>
      </c>
      <c r="P5247">
        <v>1</v>
      </c>
      <c r="Q5247">
        <v>0</v>
      </c>
      <c r="R5247" s="19">
        <f>BWscncns[[#This Row],[C fx]]*4+BWscncns[[#This Row],[C fg]]*2+BWscncns[[#This Row],[C fm]]</f>
        <v>1</v>
      </c>
      <c r="S5247">
        <v>8</v>
      </c>
      <c r="T5247">
        <v>328287</v>
      </c>
      <c r="U5247" s="13">
        <v>2.4368999999999998E-2</v>
      </c>
      <c r="V5247" s="13">
        <v>41.035874999999997</v>
      </c>
      <c r="W5247">
        <v>6412</v>
      </c>
      <c r="X5247">
        <v>128</v>
      </c>
      <c r="Z5247" s="10">
        <f>IF($N5247&lt;&gt;0,constants!$L$2,IF($O5247&lt;&gt;0,constants!$M$2,IF($P5247&lt;&gt;0,constants!$N$2,0)))</f>
        <v>1117.99</v>
      </c>
      <c r="AA5247" s="10">
        <f>IF($N5247&lt;&gt;0,constants!$L$2,IF($O5247&lt;&gt;0,constants!$M$2,IF($P5247&lt;&gt;0,constants!$P$2,0)))</f>
        <v>4051.45</v>
      </c>
      <c r="AB5247" s="11">
        <f>constants!$O$2</f>
        <v>4861.32</v>
      </c>
      <c r="AC5247" s="11">
        <f>VLOOKUP(BWscncns[[#This Row],[scanner]],[0]!ScnrAvgBW,2,FALSE)/1000</f>
        <v>509.99709399477808</v>
      </c>
      <c r="AD5247" s="8">
        <f>(1+$F5247)*Z5247</f>
        <v>66.404142667528873</v>
      </c>
      <c r="AE5247" s="8">
        <f>(1+$F5247)*AA5247</f>
        <v>240.6399554650398</v>
      </c>
      <c r="AF5247" s="8">
        <f>(1+$F5247)*AB5247</f>
        <v>288.74300023480663</v>
      </c>
      <c r="AG5247" s="8">
        <f>(1+$F5247)*AC5247</f>
        <v>30.291791330561434</v>
      </c>
      <c r="AH5247" s="8">
        <f>(1+$F5247)*$T5247/1000</f>
        <v>19.498937185390794</v>
      </c>
      <c r="AI5247" s="8">
        <f>(1+BWscncns[[#This Row],[pid_error]]*K_p)*BWscncns[[#This Row],[dbw]]/1000</f>
        <v>173.89296859269535</v>
      </c>
      <c r="AJ5247" s="13">
        <f>BWscncns[[#This Row],[Torflow prgrssv alt vote]]/VLOOKUP(BWscncns[[#This Row],[class]],AltBWtotl,2,FALSE)*100</f>
        <v>3.4296335615240127E-3</v>
      </c>
      <c r="AK5247">
        <f>IF(D5247=E5247,1,0)</f>
        <v>1</v>
      </c>
    </row>
    <row r="5248" spans="1:37">
      <c r="A5248" s="1" t="s">
        <v>2081</v>
      </c>
      <c r="B5248" s="1" t="s">
        <v>2082</v>
      </c>
      <c r="C5248">
        <v>77</v>
      </c>
      <c r="D5248">
        <v>1524987958</v>
      </c>
      <c r="E5248">
        <v>1524987958</v>
      </c>
      <c r="F5248" s="2">
        <v>-0.71329990749200001</v>
      </c>
      <c r="G5248" s="2">
        <v>-0.71329990749200001</v>
      </c>
      <c r="H5248">
        <v>77044</v>
      </c>
      <c r="I5248" s="2">
        <v>-9.0704595306699998E-2</v>
      </c>
      <c r="J5248" s="2">
        <v>0</v>
      </c>
      <c r="K5248">
        <v>7</v>
      </c>
      <c r="L5248" s="1" t="s">
        <v>11890</v>
      </c>
      <c r="M5248" s="1" t="s">
        <v>2082</v>
      </c>
      <c r="N5248">
        <v>0</v>
      </c>
      <c r="O5248">
        <v>0</v>
      </c>
      <c r="P5248">
        <v>1</v>
      </c>
      <c r="Q5248">
        <v>0</v>
      </c>
      <c r="R5248" s="19">
        <f>BWscncns[[#This Row],[C fx]]*4+BWscncns[[#This Row],[C fg]]*2+BWscncns[[#This Row],[C fm]]</f>
        <v>1</v>
      </c>
      <c r="S5248">
        <v>84</v>
      </c>
      <c r="T5248">
        <v>268730</v>
      </c>
      <c r="U5248" s="13">
        <v>0.312581</v>
      </c>
      <c r="V5248" s="13">
        <v>3.1991670000000001</v>
      </c>
      <c r="W5248">
        <v>5432</v>
      </c>
      <c r="X5248">
        <v>108</v>
      </c>
      <c r="Z5248" s="10">
        <f>IF($N5248&lt;&gt;0,constants!$L$2,IF($O5248&lt;&gt;0,constants!$M$2,IF($P5248&lt;&gt;0,constants!$N$2,0)))</f>
        <v>1117.99</v>
      </c>
      <c r="AA5248" s="10">
        <f>IF($N5248&lt;&gt;0,constants!$L$2,IF($O5248&lt;&gt;0,constants!$M$2,IF($P5248&lt;&gt;0,constants!$P$2,0)))</f>
        <v>4051.45</v>
      </c>
      <c r="AB5248" s="11">
        <f>constants!$O$2</f>
        <v>4861.32</v>
      </c>
      <c r="AC5248" s="11">
        <f>VLOOKUP(BWscncns[[#This Row],[scanner]],[0]!ScnrAvgBW,2,FALSE)/1000</f>
        <v>885.64026081730776</v>
      </c>
      <c r="AD5248" s="8">
        <f>(1+$F5248)*Z5248</f>
        <v>320.52783642301893</v>
      </c>
      <c r="AE5248" s="8">
        <f>(1+$F5248)*AA5248</f>
        <v>1161.5510897915365</v>
      </c>
      <c r="AF5248" s="8">
        <f>(1+$F5248)*AB5248</f>
        <v>1393.7408937109903</v>
      </c>
      <c r="AG5248" s="8">
        <f>(1+$F5248)*AC5248</f>
        <v>253.91314470513137</v>
      </c>
      <c r="AH5248" s="8">
        <f>(1+$F5248)*$T5248/1000</f>
        <v>77.04491585967483</v>
      </c>
      <c r="AI5248" s="8">
        <f>(1+BWscncns[[#This Row],[pid_error]]*K_p)*BWscncns[[#This Row],[dbw]]/1000</f>
        <v>172.88745792983744</v>
      </c>
      <c r="AJ5248" s="13">
        <f>BWscncns[[#This Row],[Torflow prgrssv alt vote]]/VLOOKUP(BWscncns[[#This Row],[class]],AltBWtotl,2,FALSE)*100</f>
        <v>3.4098022069631211E-3</v>
      </c>
      <c r="AK5248">
        <f>IF(D5248=E5248,1,0)</f>
        <v>1</v>
      </c>
    </row>
    <row r="5249" spans="1:37">
      <c r="A5249" s="1" t="s">
        <v>165</v>
      </c>
      <c r="B5249" s="1" t="s">
        <v>49</v>
      </c>
      <c r="C5249">
        <v>82</v>
      </c>
      <c r="D5249">
        <v>1525001744</v>
      </c>
      <c r="E5249">
        <v>1525001744</v>
      </c>
      <c r="F5249" s="2">
        <v>-0.68791813141799996</v>
      </c>
      <c r="G5249" s="2">
        <v>-0.68791813141799996</v>
      </c>
      <c r="H5249">
        <v>81810</v>
      </c>
      <c r="I5249" s="2">
        <v>5.3522587928300003E-2</v>
      </c>
      <c r="J5249" s="2">
        <v>0</v>
      </c>
      <c r="K5249">
        <v>7</v>
      </c>
      <c r="L5249" s="1" t="s">
        <v>11918</v>
      </c>
      <c r="M5249" s="1" t="s">
        <v>49</v>
      </c>
      <c r="N5249">
        <v>0</v>
      </c>
      <c r="O5249">
        <v>0</v>
      </c>
      <c r="P5249">
        <v>1</v>
      </c>
      <c r="Q5249">
        <v>0</v>
      </c>
      <c r="R5249" s="19">
        <f>BWscncns[[#This Row],[C fx]]*4+BWscncns[[#This Row],[C fg]]*2+BWscncns[[#This Row],[C fm]]</f>
        <v>1</v>
      </c>
      <c r="S5249">
        <v>82</v>
      </c>
      <c r="T5249">
        <v>262144</v>
      </c>
      <c r="U5249" s="13">
        <v>0.312805</v>
      </c>
      <c r="V5249" s="13">
        <v>3.1968779999999999</v>
      </c>
      <c r="W5249">
        <v>5430</v>
      </c>
      <c r="X5249">
        <v>108</v>
      </c>
      <c r="Z5249" s="10">
        <f>IF($N5249&lt;&gt;0,constants!$L$2,IF($O5249&lt;&gt;0,constants!$M$2,IF($P5249&lt;&gt;0,constants!$N$2,0)))</f>
        <v>1117.99</v>
      </c>
      <c r="AA5249" s="10">
        <f>IF($N5249&lt;&gt;0,constants!$L$2,IF($O5249&lt;&gt;0,constants!$M$2,IF($P5249&lt;&gt;0,constants!$P$2,0)))</f>
        <v>4051.45</v>
      </c>
      <c r="AB5249" s="11">
        <f>constants!$O$2</f>
        <v>4861.32</v>
      </c>
      <c r="AC5249" s="11">
        <f>VLOOKUP(BWscncns[[#This Row],[scanner]],[0]!ScnrAvgBW,2,FALSE)/1000</f>
        <v>885.64026081730776</v>
      </c>
      <c r="AD5249" s="8">
        <f>(1+$F5249)*Z5249</f>
        <v>348.90440825599023</v>
      </c>
      <c r="AE5249" s="8">
        <f>(1+$F5249)*AA5249</f>
        <v>1264.384086466544</v>
      </c>
      <c r="AF5249" s="8">
        <f>(1+$F5249)*AB5249</f>
        <v>1517.1298293750483</v>
      </c>
      <c r="AG5249" s="8">
        <f>(1+$F5249)*AC5249</f>
        <v>276.39226748731528</v>
      </c>
      <c r="AH5249" s="8">
        <f>(1+$F5249)*$T5249/1000</f>
        <v>81.810389357559814</v>
      </c>
      <c r="AI5249" s="8">
        <f>(1+BWscncns[[#This Row],[pid_error]]*K_p)*BWscncns[[#This Row],[dbw]]/1000</f>
        <v>171.97719467877994</v>
      </c>
      <c r="AJ5249" s="13">
        <f>BWscncns[[#This Row],[Torflow prgrssv alt vote]]/VLOOKUP(BWscncns[[#This Row],[class]],AltBWtotl,2,FALSE)*100</f>
        <v>3.3918493856333462E-3</v>
      </c>
      <c r="AK5249">
        <f>IF(D5249=E5249,1,0)</f>
        <v>1</v>
      </c>
    </row>
    <row r="5250" spans="1:37">
      <c r="A5250" s="1" t="s">
        <v>3272</v>
      </c>
      <c r="B5250" s="1" t="s">
        <v>3273</v>
      </c>
      <c r="C5250">
        <v>138</v>
      </c>
      <c r="D5250">
        <v>1524940440</v>
      </c>
      <c r="E5250">
        <v>1524940440</v>
      </c>
      <c r="F5250" s="2">
        <v>-0.32483512222900002</v>
      </c>
      <c r="G5250" s="2">
        <v>-0.32483512222900002</v>
      </c>
      <c r="H5250">
        <v>138273</v>
      </c>
      <c r="I5250" s="2">
        <v>-0.14634957870599999</v>
      </c>
      <c r="J5250" s="2">
        <v>0</v>
      </c>
      <c r="K5250">
        <v>5</v>
      </c>
      <c r="L5250" s="1" t="s">
        <v>11818</v>
      </c>
      <c r="M5250" s="1" t="s">
        <v>3273</v>
      </c>
      <c r="N5250">
        <v>0</v>
      </c>
      <c r="O5250">
        <v>0</v>
      </c>
      <c r="P5250">
        <v>1</v>
      </c>
      <c r="Q5250">
        <v>0</v>
      </c>
      <c r="R5250" s="19">
        <f>BWscncns[[#This Row],[C fx]]*4+BWscncns[[#This Row],[C fg]]*2+BWscncns[[#This Row],[C fm]]</f>
        <v>1</v>
      </c>
      <c r="S5250">
        <v>169</v>
      </c>
      <c r="T5250">
        <v>204800</v>
      </c>
      <c r="U5250" s="13">
        <v>0.82519500000000001</v>
      </c>
      <c r="V5250" s="13">
        <v>1.2118340000000001</v>
      </c>
      <c r="W5250">
        <v>3947</v>
      </c>
      <c r="X5250">
        <v>78</v>
      </c>
      <c r="Z5250" s="10">
        <f>IF($N5250&lt;&gt;0,constants!$L$2,IF($O5250&lt;&gt;0,constants!$M$2,IF($P5250&lt;&gt;0,constants!$N$2,0)))</f>
        <v>1117.99</v>
      </c>
      <c r="AA5250" s="10">
        <f>IF($N5250&lt;&gt;0,constants!$L$2,IF($O5250&lt;&gt;0,constants!$M$2,IF($P5250&lt;&gt;0,constants!$P$2,0)))</f>
        <v>4051.45</v>
      </c>
      <c r="AB5250" s="11">
        <f>constants!$O$2</f>
        <v>4861.32</v>
      </c>
      <c r="AC5250" s="11">
        <f>VLOOKUP(BWscncns[[#This Row],[scanner]],[0]!ScnrAvgBW,2,FALSE)/1000</f>
        <v>3794.4265750962772</v>
      </c>
      <c r="AD5250" s="8">
        <f>(1+$F5250)*Z5250</f>
        <v>754.82758169920032</v>
      </c>
      <c r="AE5250" s="8">
        <f>(1+$F5250)*AA5250</f>
        <v>2735.396744045318</v>
      </c>
      <c r="AF5250" s="8">
        <f>(1+$F5250)*AB5250</f>
        <v>3282.1925236057173</v>
      </c>
      <c r="AG5250" s="8">
        <f>(1+$F5250)*AC5250</f>
        <v>2561.8635547859121</v>
      </c>
      <c r="AH5250" s="8">
        <f>(1+$F5250)*$T5250/1000</f>
        <v>138.27376696750079</v>
      </c>
      <c r="AI5250" s="8">
        <f>(1+BWscncns[[#This Row],[pid_error]]*K_p)*BWscncns[[#This Row],[dbw]]/1000</f>
        <v>171.53688348375039</v>
      </c>
      <c r="AJ5250" s="13">
        <f>BWscncns[[#This Row],[Torflow prgrssv alt vote]]/VLOOKUP(BWscncns[[#This Row],[class]],AltBWtotl,2,FALSE)*100</f>
        <v>3.3831652734222007E-3</v>
      </c>
      <c r="AK5250">
        <f>IF(D5250=E5250,1,0)</f>
        <v>1</v>
      </c>
    </row>
    <row r="5251" spans="1:37">
      <c r="A5251" s="1" t="s">
        <v>4572</v>
      </c>
      <c r="B5251" s="1" t="s">
        <v>49</v>
      </c>
      <c r="C5251">
        <v>33</v>
      </c>
      <c r="D5251">
        <v>1524991621</v>
      </c>
      <c r="E5251">
        <v>1524991621</v>
      </c>
      <c r="F5251" s="2">
        <v>-0.91122944311300003</v>
      </c>
      <c r="G5251" s="2">
        <v>-0.91122944311300003</v>
      </c>
      <c r="H5251">
        <v>32538</v>
      </c>
      <c r="I5251" s="2">
        <v>-2.2130367875100001E-2</v>
      </c>
      <c r="J5251" s="2">
        <v>0</v>
      </c>
      <c r="K5251">
        <v>8</v>
      </c>
      <c r="L5251" s="1" t="s">
        <v>11923</v>
      </c>
      <c r="M5251" s="1" t="s">
        <v>49</v>
      </c>
      <c r="N5251">
        <v>0</v>
      </c>
      <c r="O5251">
        <v>0</v>
      </c>
      <c r="P5251">
        <v>1</v>
      </c>
      <c r="Q5251">
        <v>0</v>
      </c>
      <c r="R5251" s="19">
        <f>BWscncns[[#This Row],[C fx]]*4+BWscncns[[#This Row],[C fg]]*2+BWscncns[[#This Row],[C fm]]</f>
        <v>1</v>
      </c>
      <c r="S5251">
        <v>31</v>
      </c>
      <c r="T5251">
        <v>314097</v>
      </c>
      <c r="U5251" s="13">
        <v>9.8696000000000006E-2</v>
      </c>
      <c r="V5251" s="13">
        <v>10.132161</v>
      </c>
      <c r="W5251">
        <v>6206</v>
      </c>
      <c r="X5251">
        <v>124</v>
      </c>
      <c r="Z5251" s="10">
        <f>IF($N5251&lt;&gt;0,constants!$L$2,IF($O5251&lt;&gt;0,constants!$M$2,IF($P5251&lt;&gt;0,constants!$N$2,0)))</f>
        <v>1117.99</v>
      </c>
      <c r="AA5251" s="10">
        <f>IF($N5251&lt;&gt;0,constants!$L$2,IF($O5251&lt;&gt;0,constants!$M$2,IF($P5251&lt;&gt;0,constants!$P$2,0)))</f>
        <v>4051.45</v>
      </c>
      <c r="AB5251" s="11">
        <f>constants!$O$2</f>
        <v>4861.32</v>
      </c>
      <c r="AC5251" s="11">
        <f>VLOOKUP(BWscncns[[#This Row],[scanner]],[0]!ScnrAvgBW,2,FALSE)/1000</f>
        <v>509.99709399477808</v>
      </c>
      <c r="AD5251" s="8">
        <f>(1+$F5251)*Z5251</f>
        <v>99.244594894097105</v>
      </c>
      <c r="AE5251" s="8">
        <f>(1+$F5251)*AA5251</f>
        <v>359.64947269983605</v>
      </c>
      <c r="AF5251" s="8">
        <f>(1+$F5251)*AB5251</f>
        <v>431.5420836059107</v>
      </c>
      <c r="AG5251" s="8">
        <f>(1+$F5251)*AC5251</f>
        <v>45.272726044668119</v>
      </c>
      <c r="AH5251" s="8">
        <f>(1+$F5251)*$T5251/1000</f>
        <v>27.88256560653603</v>
      </c>
      <c r="AI5251" s="8">
        <f>(1+BWscncns[[#This Row],[pid_error]]*K_p)*BWscncns[[#This Row],[dbw]]/1000</f>
        <v>170.98978280326799</v>
      </c>
      <c r="AJ5251" s="13">
        <f>BWscncns[[#This Row],[Torflow prgrssv alt vote]]/VLOOKUP(BWscncns[[#This Row],[class]],AltBWtotl,2,FALSE)*100</f>
        <v>3.3723749874750445E-3</v>
      </c>
      <c r="AK5251">
        <f>IF(D5251=E5251,1,0)</f>
        <v>1</v>
      </c>
    </row>
    <row r="5252" spans="1:37">
      <c r="A5252" s="1" t="s">
        <v>10378</v>
      </c>
      <c r="B5252" s="1" t="s">
        <v>10379</v>
      </c>
      <c r="C5252">
        <v>78</v>
      </c>
      <c r="D5252">
        <v>1524977965</v>
      </c>
      <c r="E5252">
        <v>1524977965</v>
      </c>
      <c r="F5252" s="2">
        <v>-0.70204376239499999</v>
      </c>
      <c r="G5252" s="2">
        <v>-0.70204376239499999</v>
      </c>
      <c r="H5252">
        <v>78107</v>
      </c>
      <c r="I5252" s="2">
        <v>0.13719541445799999</v>
      </c>
      <c r="J5252" s="2">
        <v>0</v>
      </c>
      <c r="K5252">
        <v>7</v>
      </c>
      <c r="L5252" s="1" t="s">
        <v>11935</v>
      </c>
      <c r="M5252" s="1" t="s">
        <v>10379</v>
      </c>
      <c r="N5252">
        <v>0</v>
      </c>
      <c r="O5252">
        <v>0</v>
      </c>
      <c r="P5252">
        <v>1</v>
      </c>
      <c r="Q5252">
        <v>0</v>
      </c>
      <c r="R5252" s="19">
        <f>BWscncns[[#This Row],[C fx]]*4+BWscncns[[#This Row],[C fg]]*2+BWscncns[[#This Row],[C fm]]</f>
        <v>1</v>
      </c>
      <c r="S5252">
        <v>102</v>
      </c>
      <c r="T5252">
        <v>262144</v>
      </c>
      <c r="U5252" s="13">
        <v>0.38909899999999997</v>
      </c>
      <c r="V5252" s="13">
        <v>2.570039</v>
      </c>
      <c r="W5252">
        <v>5215</v>
      </c>
      <c r="X5252">
        <v>104</v>
      </c>
      <c r="Z5252" s="10">
        <f>IF($N5252&lt;&gt;0,constants!$L$2,IF($O5252&lt;&gt;0,constants!$M$2,IF($P5252&lt;&gt;0,constants!$N$2,0)))</f>
        <v>1117.99</v>
      </c>
      <c r="AA5252" s="10">
        <f>IF($N5252&lt;&gt;0,constants!$L$2,IF($O5252&lt;&gt;0,constants!$M$2,IF($P5252&lt;&gt;0,constants!$P$2,0)))</f>
        <v>4051.45</v>
      </c>
      <c r="AB5252" s="11">
        <f>constants!$O$2</f>
        <v>4861.32</v>
      </c>
      <c r="AC5252" s="11">
        <f>VLOOKUP(BWscncns[[#This Row],[scanner]],[0]!ScnrAvgBW,2,FALSE)/1000</f>
        <v>885.64026081730776</v>
      </c>
      <c r="AD5252" s="8">
        <f>(1+$F5252)*Z5252</f>
        <v>333.11209408001395</v>
      </c>
      <c r="AE5252" s="8">
        <f>(1+$F5252)*AA5252</f>
        <v>1207.1547988447771</v>
      </c>
      <c r="AF5252" s="8">
        <f>(1+$F5252)*AB5252</f>
        <v>1448.4606169939386</v>
      </c>
      <c r="AG5252" s="8">
        <f>(1+$F5252)*AC5252</f>
        <v>263.88203998463592</v>
      </c>
      <c r="AH5252" s="8">
        <f>(1+$F5252)*$T5252/1000</f>
        <v>78.107439950725123</v>
      </c>
      <c r="AI5252" s="8">
        <f>(1+BWscncns[[#This Row],[pid_error]]*K_p)*BWscncns[[#This Row],[dbw]]/1000</f>
        <v>170.12571997536256</v>
      </c>
      <c r="AJ5252" s="13">
        <f>BWscncns[[#This Row],[Torflow prgrssv alt vote]]/VLOOKUP(BWscncns[[#This Row],[class]],AltBWtotl,2,FALSE)*100</f>
        <v>3.3553333618254709E-3</v>
      </c>
      <c r="AK5252">
        <f>IF(D5252=E5252,1,0)</f>
        <v>1</v>
      </c>
    </row>
    <row r="5253" spans="1:37">
      <c r="A5253" s="1" t="s">
        <v>9864</v>
      </c>
      <c r="B5253" s="1" t="s">
        <v>9865</v>
      </c>
      <c r="C5253">
        <v>88</v>
      </c>
      <c r="D5253">
        <v>1524991829</v>
      </c>
      <c r="E5253">
        <v>1524991829</v>
      </c>
      <c r="F5253" s="2">
        <v>-0.65131757534400003</v>
      </c>
      <c r="G5253" s="2">
        <v>-0.65131757534400003</v>
      </c>
      <c r="H5253">
        <v>87568</v>
      </c>
      <c r="I5253" s="2">
        <v>4.67194957706E-2</v>
      </c>
      <c r="J5253" s="2">
        <v>0</v>
      </c>
      <c r="K5253">
        <v>7</v>
      </c>
      <c r="L5253" s="1" t="s">
        <v>11744</v>
      </c>
      <c r="M5253" s="1" t="s">
        <v>9865</v>
      </c>
      <c r="N5253">
        <v>0</v>
      </c>
      <c r="O5253">
        <v>0</v>
      </c>
      <c r="P5253">
        <v>1</v>
      </c>
      <c r="Q5253">
        <v>0</v>
      </c>
      <c r="R5253" s="19">
        <f>BWscncns[[#This Row],[C fx]]*4+BWscncns[[#This Row],[C fg]]*2+BWscncns[[#This Row],[C fm]]</f>
        <v>1</v>
      </c>
      <c r="S5253">
        <v>84</v>
      </c>
      <c r="T5253">
        <v>251140</v>
      </c>
      <c r="U5253" s="13">
        <v>0.33447500000000002</v>
      </c>
      <c r="V5253" s="13">
        <v>2.9897619999999998</v>
      </c>
      <c r="W5253">
        <v>5374</v>
      </c>
      <c r="X5253">
        <v>107</v>
      </c>
      <c r="Z5253" s="10">
        <f>IF($N5253&lt;&gt;0,constants!$L$2,IF($O5253&lt;&gt;0,constants!$M$2,IF($P5253&lt;&gt;0,constants!$N$2,0)))</f>
        <v>1117.99</v>
      </c>
      <c r="AA5253" s="10">
        <f>IF($N5253&lt;&gt;0,constants!$L$2,IF($O5253&lt;&gt;0,constants!$M$2,IF($P5253&lt;&gt;0,constants!$P$2,0)))</f>
        <v>4051.45</v>
      </c>
      <c r="AB5253" s="11">
        <f>constants!$O$2</f>
        <v>4861.32</v>
      </c>
      <c r="AC5253" s="11">
        <f>VLOOKUP(BWscncns[[#This Row],[scanner]],[0]!ScnrAvgBW,2,FALSE)/1000</f>
        <v>885.64026081730776</v>
      </c>
      <c r="AD5253" s="8">
        <f>(1+$F5253)*Z5253</f>
        <v>389.82346394116138</v>
      </c>
      <c r="AE5253" s="8">
        <f>(1+$F5253)*AA5253</f>
        <v>1412.6694093725509</v>
      </c>
      <c r="AF5253" s="8">
        <f>(1+$F5253)*AB5253</f>
        <v>1695.0568446287057</v>
      </c>
      <c r="AG5253" s="8">
        <f>(1+$F5253)*AC5253</f>
        <v>308.80719351475108</v>
      </c>
      <c r="AH5253" s="8">
        <f>(1+$F5253)*$T5253/1000</f>
        <v>87.568104128107834</v>
      </c>
      <c r="AI5253" s="8">
        <f>(1+BWscncns[[#This Row],[pid_error]]*K_p)*BWscncns[[#This Row],[dbw]]/1000</f>
        <v>169.35405206405389</v>
      </c>
      <c r="AJ5253" s="13">
        <f>BWscncns[[#This Row],[Torflow prgrssv alt vote]]/VLOOKUP(BWscncns[[#This Row],[class]],AltBWtotl,2,FALSE)*100</f>
        <v>3.3401140105866391E-3</v>
      </c>
      <c r="AK5253">
        <f>IF(D5253=E5253,1,0)</f>
        <v>1</v>
      </c>
    </row>
    <row r="5254" spans="1:37">
      <c r="A5254" s="1" t="s">
        <v>5472</v>
      </c>
      <c r="B5254" s="1" t="s">
        <v>5473</v>
      </c>
      <c r="C5254">
        <v>108</v>
      </c>
      <c r="D5254">
        <v>1524961570</v>
      </c>
      <c r="E5254">
        <v>1524961570</v>
      </c>
      <c r="F5254" s="2">
        <v>-0.53020910947599997</v>
      </c>
      <c r="G5254" s="2">
        <v>-0.53020910947599997</v>
      </c>
      <c r="H5254">
        <v>108239</v>
      </c>
      <c r="I5254" s="2">
        <v>-4.8204671839100002E-2</v>
      </c>
      <c r="J5254" s="2">
        <v>0</v>
      </c>
      <c r="K5254">
        <v>6</v>
      </c>
      <c r="L5254" s="1" t="s">
        <v>11854</v>
      </c>
      <c r="M5254" s="1" t="s">
        <v>5473</v>
      </c>
      <c r="N5254">
        <v>0</v>
      </c>
      <c r="O5254">
        <v>0</v>
      </c>
      <c r="P5254">
        <v>1</v>
      </c>
      <c r="Q5254">
        <v>0</v>
      </c>
      <c r="R5254" s="19">
        <f>BWscncns[[#This Row],[C fx]]*4+BWscncns[[#This Row],[C fg]]*2+BWscncns[[#This Row],[C fm]]</f>
        <v>1</v>
      </c>
      <c r="S5254">
        <v>108</v>
      </c>
      <c r="T5254">
        <v>230400</v>
      </c>
      <c r="U5254" s="13">
        <v>0.46875</v>
      </c>
      <c r="V5254" s="13">
        <v>2.1333329999999999</v>
      </c>
      <c r="W5254">
        <v>4956</v>
      </c>
      <c r="X5254">
        <v>99</v>
      </c>
      <c r="Z5254" s="10">
        <f>IF($N5254&lt;&gt;0,constants!$L$2,IF($O5254&lt;&gt;0,constants!$M$2,IF($P5254&lt;&gt;0,constants!$N$2,0)))</f>
        <v>1117.99</v>
      </c>
      <c r="AA5254" s="10">
        <f>IF($N5254&lt;&gt;0,constants!$L$2,IF($O5254&lt;&gt;0,constants!$M$2,IF($P5254&lt;&gt;0,constants!$P$2,0)))</f>
        <v>4051.45</v>
      </c>
      <c r="AB5254" s="11">
        <f>constants!$O$2</f>
        <v>4861.32</v>
      </c>
      <c r="AC5254" s="11">
        <f>VLOOKUP(BWscncns[[#This Row],[scanner]],[0]!ScnrAvgBW,2,FALSE)/1000</f>
        <v>2386.3111194805197</v>
      </c>
      <c r="AD5254" s="8">
        <f>(1+$F5254)*Z5254</f>
        <v>525.22151769692675</v>
      </c>
      <c r="AE5254" s="8">
        <f>(1+$F5254)*AA5254</f>
        <v>1903.3343034134598</v>
      </c>
      <c r="AF5254" s="8">
        <f>(1+$F5254)*AB5254</f>
        <v>2283.8038519221318</v>
      </c>
      <c r="AG5254" s="8">
        <f>(1+$F5254)*AC5254</f>
        <v>1121.0672258880768</v>
      </c>
      <c r="AH5254" s="8">
        <f>(1+$F5254)*$T5254/1000</f>
        <v>108.23982117672961</v>
      </c>
      <c r="AI5254" s="8">
        <f>(1+BWscncns[[#This Row],[pid_error]]*K_p)*BWscncns[[#This Row],[dbw]]/1000</f>
        <v>169.31991058836482</v>
      </c>
      <c r="AJ5254" s="13">
        <f>BWscncns[[#This Row],[Torflow prgrssv alt vote]]/VLOOKUP(BWscncns[[#This Row],[class]],AltBWtotl,2,FALSE)*100</f>
        <v>3.3394406495427121E-3</v>
      </c>
      <c r="AK5254">
        <f>IF(D5254=E5254,1,0)</f>
        <v>1</v>
      </c>
    </row>
    <row r="5255" spans="1:37">
      <c r="A5255" s="1" t="s">
        <v>9778</v>
      </c>
      <c r="B5255" s="1" t="s">
        <v>582</v>
      </c>
      <c r="C5255">
        <v>81</v>
      </c>
      <c r="D5255">
        <v>1524995200</v>
      </c>
      <c r="E5255">
        <v>1524995200</v>
      </c>
      <c r="F5255" s="2">
        <v>-0.68598751587200002</v>
      </c>
      <c r="G5255" s="2">
        <v>-0.68598751587200002</v>
      </c>
      <c r="H5255">
        <v>80792</v>
      </c>
      <c r="I5255" s="2">
        <v>3.5435462551600003E-2</v>
      </c>
      <c r="J5255" s="2">
        <v>0</v>
      </c>
      <c r="K5255">
        <v>7</v>
      </c>
      <c r="L5255" s="1" t="s">
        <v>11858</v>
      </c>
      <c r="M5255" s="1" t="s">
        <v>582</v>
      </c>
      <c r="N5255">
        <v>0</v>
      </c>
      <c r="O5255">
        <v>0</v>
      </c>
      <c r="P5255">
        <v>1</v>
      </c>
      <c r="Q5255">
        <v>0</v>
      </c>
      <c r="R5255" s="19">
        <f>BWscncns[[#This Row],[C fx]]*4+BWscncns[[#This Row],[C fg]]*2+BWscncns[[#This Row],[C fm]]</f>
        <v>1</v>
      </c>
      <c r="S5255">
        <v>81</v>
      </c>
      <c r="T5255">
        <v>257292</v>
      </c>
      <c r="U5255" s="13">
        <v>0.31481700000000001</v>
      </c>
      <c r="V5255" s="13">
        <v>3.176444</v>
      </c>
      <c r="W5255">
        <v>5423</v>
      </c>
      <c r="X5255">
        <v>108</v>
      </c>
      <c r="Z5255" s="10">
        <f>IF($N5255&lt;&gt;0,constants!$L$2,IF($O5255&lt;&gt;0,constants!$M$2,IF($P5255&lt;&gt;0,constants!$N$2,0)))</f>
        <v>1117.99</v>
      </c>
      <c r="AA5255" s="10">
        <f>IF($N5255&lt;&gt;0,constants!$L$2,IF($O5255&lt;&gt;0,constants!$M$2,IF($P5255&lt;&gt;0,constants!$P$2,0)))</f>
        <v>4051.45</v>
      </c>
      <c r="AB5255" s="11">
        <f>constants!$O$2</f>
        <v>4861.32</v>
      </c>
      <c r="AC5255" s="11">
        <f>VLOOKUP(BWscncns[[#This Row],[scanner]],[0]!ScnrAvgBW,2,FALSE)/1000</f>
        <v>885.64026081730776</v>
      </c>
      <c r="AD5255" s="8">
        <f>(1+$F5255)*Z5255</f>
        <v>351.06281713026272</v>
      </c>
      <c r="AE5255" s="8">
        <f>(1+$F5255)*AA5255</f>
        <v>1272.2058788203854</v>
      </c>
      <c r="AF5255" s="8">
        <f>(1+$F5255)*AB5255</f>
        <v>1526.5151693411287</v>
      </c>
      <c r="AG5255" s="8">
        <f>(1+$F5255)*AC5255</f>
        <v>278.10209834301264</v>
      </c>
      <c r="AH5255" s="8">
        <f>(1+$F5255)*$T5255/1000</f>
        <v>80.792900066261367</v>
      </c>
      <c r="AI5255" s="8">
        <f>(1+BWscncns[[#This Row],[pid_error]]*K_p)*BWscncns[[#This Row],[dbw]]/1000</f>
        <v>169.04245003313068</v>
      </c>
      <c r="AJ5255" s="13">
        <f>BWscncns[[#This Row],[Torflow prgrssv alt vote]]/VLOOKUP(BWscncns[[#This Row],[class]],AltBWtotl,2,FALSE)*100</f>
        <v>3.3339683866908483E-3</v>
      </c>
      <c r="AK5255">
        <f>IF(D5255=E5255,1,0)</f>
        <v>1</v>
      </c>
    </row>
    <row r="5256" spans="1:37">
      <c r="A5256" s="1" t="s">
        <v>6971</v>
      </c>
      <c r="B5256" s="1" t="s">
        <v>6972</v>
      </c>
      <c r="C5256">
        <v>74</v>
      </c>
      <c r="D5256">
        <v>1524981197</v>
      </c>
      <c r="E5256">
        <v>1524981197</v>
      </c>
      <c r="F5256" s="2">
        <v>-0.71649656134600004</v>
      </c>
      <c r="G5256" s="2">
        <v>-0.71649656134600004</v>
      </c>
      <c r="H5256">
        <v>74318</v>
      </c>
      <c r="I5256" s="2">
        <v>-0.32613883476</v>
      </c>
      <c r="J5256" s="2">
        <v>0</v>
      </c>
      <c r="K5256">
        <v>7</v>
      </c>
      <c r="L5256" s="1" t="s">
        <v>11820</v>
      </c>
      <c r="M5256" s="1" t="s">
        <v>6972</v>
      </c>
      <c r="N5256">
        <v>0</v>
      </c>
      <c r="O5256">
        <v>0</v>
      </c>
      <c r="P5256">
        <v>1</v>
      </c>
      <c r="Q5256">
        <v>0</v>
      </c>
      <c r="R5256" s="19">
        <f>BWscncns[[#This Row],[C fx]]*4+BWscncns[[#This Row],[C fg]]*2+BWscncns[[#This Row],[C fm]]</f>
        <v>1</v>
      </c>
      <c r="S5256">
        <v>98</v>
      </c>
      <c r="T5256">
        <v>262144</v>
      </c>
      <c r="U5256" s="13">
        <v>0.37384000000000001</v>
      </c>
      <c r="V5256" s="13">
        <v>2.6749390000000002</v>
      </c>
      <c r="W5256">
        <v>5263</v>
      </c>
      <c r="X5256">
        <v>105</v>
      </c>
      <c r="Z5256" s="10">
        <f>IF($N5256&lt;&gt;0,constants!$L$2,IF($O5256&lt;&gt;0,constants!$M$2,IF($P5256&lt;&gt;0,constants!$N$2,0)))</f>
        <v>1117.99</v>
      </c>
      <c r="AA5256" s="10">
        <f>IF($N5256&lt;&gt;0,constants!$L$2,IF($O5256&lt;&gt;0,constants!$M$2,IF($P5256&lt;&gt;0,constants!$P$2,0)))</f>
        <v>4051.45</v>
      </c>
      <c r="AB5256" s="11">
        <f>constants!$O$2</f>
        <v>4861.32</v>
      </c>
      <c r="AC5256" s="11">
        <f>VLOOKUP(BWscncns[[#This Row],[scanner]],[0]!ScnrAvgBW,2,FALSE)/1000</f>
        <v>885.64026081730776</v>
      </c>
      <c r="AD5256" s="8">
        <f>(1+$F5256)*Z5256</f>
        <v>316.95400938078541</v>
      </c>
      <c r="AE5256" s="8">
        <f>(1+$F5256)*AA5256</f>
        <v>1148.600006534748</v>
      </c>
      <c r="AF5256" s="8">
        <f>(1+$F5256)*AB5256</f>
        <v>1378.200936397463</v>
      </c>
      <c r="AG5256" s="8">
        <f>(1+$F5256)*AC5256</f>
        <v>251.08205935213215</v>
      </c>
      <c r="AH5256" s="8">
        <f>(1+$F5256)*$T5256/1000</f>
        <v>74.318725422514163</v>
      </c>
      <c r="AI5256" s="8">
        <f>(1+BWscncns[[#This Row],[pid_error]]*K_p)*BWscncns[[#This Row],[dbw]]/1000</f>
        <v>168.23136271125708</v>
      </c>
      <c r="AJ5256" s="13">
        <f>BWscncns[[#This Row],[Torflow prgrssv alt vote]]/VLOOKUP(BWscncns[[#This Row],[class]],AltBWtotl,2,FALSE)*100</f>
        <v>3.3179715794424774E-3</v>
      </c>
      <c r="AK5256">
        <f>IF(D5256=E5256,1,0)</f>
        <v>1</v>
      </c>
    </row>
    <row r="5257" spans="1:37">
      <c r="A5257" s="1" t="s">
        <v>4107</v>
      </c>
      <c r="B5257" s="1" t="s">
        <v>4108</v>
      </c>
      <c r="C5257">
        <v>29</v>
      </c>
      <c r="D5257">
        <v>1524879452</v>
      </c>
      <c r="E5257">
        <v>1524879452</v>
      </c>
      <c r="F5257" s="2">
        <v>-0.90684293029399998</v>
      </c>
      <c r="G5257" s="2">
        <v>-0.90684293029399998</v>
      </c>
      <c r="H5257">
        <v>28617</v>
      </c>
      <c r="I5257" s="2">
        <v>-2.7955577612400001E-2</v>
      </c>
      <c r="J5257" s="2">
        <v>0</v>
      </c>
      <c r="K5257">
        <v>8</v>
      </c>
      <c r="L5257" s="1" t="s">
        <v>12017</v>
      </c>
      <c r="M5257" s="1" t="s">
        <v>4108</v>
      </c>
      <c r="N5257">
        <v>0</v>
      </c>
      <c r="O5257">
        <v>0</v>
      </c>
      <c r="P5257">
        <v>1</v>
      </c>
      <c r="Q5257">
        <v>1</v>
      </c>
      <c r="R5257" s="19">
        <f>BWscncns[[#This Row],[C fx]]*4+BWscncns[[#This Row],[C fg]]*2+BWscncns[[#This Row],[C fm]]</f>
        <v>1</v>
      </c>
      <c r="S5257">
        <v>20</v>
      </c>
      <c r="T5257">
        <v>307200</v>
      </c>
      <c r="U5257" s="13">
        <v>1</v>
      </c>
      <c r="V5257" s="13">
        <v>1</v>
      </c>
      <c r="W5257">
        <v>3314</v>
      </c>
      <c r="X5257">
        <v>66</v>
      </c>
      <c r="Z5257" s="10">
        <f>IF($N5257&lt;&gt;0,constants!$L$2,IF($O5257&lt;&gt;0,constants!$M$2,IF($P5257&lt;&gt;0,constants!$N$2,0)))</f>
        <v>1117.99</v>
      </c>
      <c r="AA5257" s="10">
        <f>IF($N5257&lt;&gt;0,constants!$L$2,IF($O5257&lt;&gt;0,constants!$M$2,IF($P5257&lt;&gt;0,constants!$P$2,0)))</f>
        <v>4051.45</v>
      </c>
      <c r="AB5257" s="11">
        <f>constants!$O$2</f>
        <v>4861.32</v>
      </c>
      <c r="AC5257" s="11">
        <f>VLOOKUP(BWscncns[[#This Row],[scanner]],[0]!ScnrAvgBW,2,FALSE)/1000</f>
        <v>509.99709399477808</v>
      </c>
      <c r="AD5257" s="8">
        <f>(1+$F5257)*Z5257</f>
        <v>104.14867236061096</v>
      </c>
      <c r="AE5257" s="8">
        <f>(1+$F5257)*AA5257</f>
        <v>377.42121006037377</v>
      </c>
      <c r="AF5257" s="8">
        <f>(1+$F5257)*AB5257</f>
        <v>452.86632610317196</v>
      </c>
      <c r="AG5257" s="8">
        <f>(1+$F5257)*AC5257</f>
        <v>47.509834835128984</v>
      </c>
      <c r="AH5257" s="8">
        <f>(1+$F5257)*$T5257/1000</f>
        <v>28.617851813683206</v>
      </c>
      <c r="AI5257" s="8">
        <f>(1+BWscncns[[#This Row],[pid_error]]*K_p)*BWscncns[[#This Row],[dbw]]/1000</f>
        <v>167.9089259068416</v>
      </c>
      <c r="AJ5257" s="13">
        <f>BWscncns[[#This Row],[Torflow prgrssv alt vote]]/VLOOKUP(BWscncns[[#This Row],[class]],AltBWtotl,2,FALSE)*100</f>
        <v>3.3116122648891443E-3</v>
      </c>
      <c r="AK5257">
        <f>IF(D5257=E5257,1,0)</f>
        <v>1</v>
      </c>
    </row>
    <row r="5258" spans="1:37">
      <c r="A5258" s="1" t="s">
        <v>5787</v>
      </c>
      <c r="B5258" s="1" t="s">
        <v>5788</v>
      </c>
      <c r="C5258">
        <v>131</v>
      </c>
      <c r="D5258">
        <v>1524966122</v>
      </c>
      <c r="E5258">
        <v>1524966122</v>
      </c>
      <c r="F5258" s="2">
        <v>-0.36110186617399997</v>
      </c>
      <c r="G5258" s="2">
        <v>-0.36110186617399997</v>
      </c>
      <c r="H5258">
        <v>130846</v>
      </c>
      <c r="I5258" s="2">
        <v>-0.332568754987</v>
      </c>
      <c r="J5258" s="2">
        <v>0</v>
      </c>
      <c r="K5258">
        <v>5</v>
      </c>
      <c r="L5258" s="1" t="s">
        <v>11590</v>
      </c>
      <c r="M5258" s="1" t="s">
        <v>5788</v>
      </c>
      <c r="N5258">
        <v>0</v>
      </c>
      <c r="O5258">
        <v>0</v>
      </c>
      <c r="P5258">
        <v>1</v>
      </c>
      <c r="Q5258">
        <v>0</v>
      </c>
      <c r="R5258" s="19">
        <f>BWscncns[[#This Row],[C fx]]*4+BWscncns[[#This Row],[C fg]]*2+BWscncns[[#This Row],[C fm]]</f>
        <v>1</v>
      </c>
      <c r="S5258">
        <v>135</v>
      </c>
      <c r="T5258">
        <v>204800</v>
      </c>
      <c r="U5258" s="13">
        <v>0.65917999999999999</v>
      </c>
      <c r="V5258" s="13">
        <v>1.517037</v>
      </c>
      <c r="W5258">
        <v>4379</v>
      </c>
      <c r="X5258">
        <v>87</v>
      </c>
      <c r="Z5258" s="10">
        <f>IF($N5258&lt;&gt;0,constants!$L$2,IF($O5258&lt;&gt;0,constants!$M$2,IF($P5258&lt;&gt;0,constants!$N$2,0)))</f>
        <v>1117.99</v>
      </c>
      <c r="AA5258" s="10">
        <f>IF($N5258&lt;&gt;0,constants!$L$2,IF($O5258&lt;&gt;0,constants!$M$2,IF($P5258&lt;&gt;0,constants!$P$2,0)))</f>
        <v>4051.45</v>
      </c>
      <c r="AB5258" s="11">
        <f>constants!$O$2</f>
        <v>4861.32</v>
      </c>
      <c r="AC5258" s="11">
        <f>VLOOKUP(BWscncns[[#This Row],[scanner]],[0]!ScnrAvgBW,2,FALSE)/1000</f>
        <v>3794.4265750962772</v>
      </c>
      <c r="AD5258" s="8">
        <f>(1+$F5258)*Z5258</f>
        <v>714.28172463612975</v>
      </c>
      <c r="AE5258" s="8">
        <f>(1+$F5258)*AA5258</f>
        <v>2588.4638442893479</v>
      </c>
      <c r="AF5258" s="8">
        <f>(1+$F5258)*AB5258</f>
        <v>3105.8882759310104</v>
      </c>
      <c r="AG5258" s="8">
        <f>(1+$F5258)*AC5258</f>
        <v>2424.2520577687924</v>
      </c>
      <c r="AH5258" s="8">
        <f>(1+$F5258)*$T5258/1000</f>
        <v>130.84633780756479</v>
      </c>
      <c r="AI5258" s="8">
        <f>(1+BWscncns[[#This Row],[pid_error]]*K_p)*BWscncns[[#This Row],[dbw]]/1000</f>
        <v>167.8231689037824</v>
      </c>
      <c r="AJ5258" s="13">
        <f>BWscncns[[#This Row],[Torflow prgrssv alt vote]]/VLOOKUP(BWscncns[[#This Row],[class]],AltBWtotl,2,FALSE)*100</f>
        <v>3.3099209078537918E-3</v>
      </c>
      <c r="AK5258">
        <f>IF(D5258=E5258,1,0)</f>
        <v>1</v>
      </c>
    </row>
    <row r="5259" spans="1:37">
      <c r="A5259" s="1" t="s">
        <v>6936</v>
      </c>
      <c r="B5259" s="1" t="s">
        <v>6937</v>
      </c>
      <c r="C5259">
        <v>73</v>
      </c>
      <c r="D5259">
        <v>1525001744</v>
      </c>
      <c r="E5259">
        <v>1525001744</v>
      </c>
      <c r="F5259" s="2">
        <v>-0.72041541627500005</v>
      </c>
      <c r="G5259" s="2">
        <v>-0.72041541627500005</v>
      </c>
      <c r="H5259">
        <v>73291</v>
      </c>
      <c r="I5259" s="2">
        <v>1.2467731943300001E-3</v>
      </c>
      <c r="J5259" s="2">
        <v>0</v>
      </c>
      <c r="K5259">
        <v>7</v>
      </c>
      <c r="L5259" s="1" t="s">
        <v>11918</v>
      </c>
      <c r="M5259" s="1" t="s">
        <v>6937</v>
      </c>
      <c r="N5259">
        <v>1</v>
      </c>
      <c r="O5259">
        <v>0</v>
      </c>
      <c r="P5259">
        <v>0</v>
      </c>
      <c r="Q5259">
        <v>0</v>
      </c>
      <c r="R5259" s="19">
        <f>BWscncns[[#This Row],[C fx]]*4+BWscncns[[#This Row],[C fg]]*2+BWscncns[[#This Row],[C fm]]</f>
        <v>4</v>
      </c>
      <c r="S5259">
        <v>73</v>
      </c>
      <c r="T5259">
        <v>262144</v>
      </c>
      <c r="U5259" s="13">
        <v>0.27847300000000003</v>
      </c>
      <c r="V5259" s="13">
        <v>3.5910139999999999</v>
      </c>
      <c r="W5259">
        <v>5533</v>
      </c>
      <c r="X5259">
        <v>110</v>
      </c>
      <c r="Z5259" s="10">
        <f>IF($N5259&lt;&gt;0,constants!$L$2,IF($O5259&lt;&gt;0,constants!$M$2,IF($P5259&lt;&gt;0,constants!$N$2,0)))</f>
        <v>10125.48</v>
      </c>
      <c r="AA5259" s="10">
        <f>IF($N5259&lt;&gt;0,constants!$L$2,IF($O5259&lt;&gt;0,constants!$M$2,IF($P5259&lt;&gt;0,constants!$P$2,0)))</f>
        <v>10125.48</v>
      </c>
      <c r="AB5259" s="11">
        <f>constants!$O$2</f>
        <v>4861.32</v>
      </c>
      <c r="AC5259" s="11">
        <f>VLOOKUP(BWscncns[[#This Row],[scanner]],[0]!ScnrAvgBW,2,FALSE)/1000</f>
        <v>885.64026081730776</v>
      </c>
      <c r="AD5259" s="8">
        <f>(1+$F5259)*Z5259</f>
        <v>2830.9281108158125</v>
      </c>
      <c r="AE5259" s="8">
        <f>(1+$F5259)*AA5259</f>
        <v>2830.9281108158125</v>
      </c>
      <c r="AF5259" s="8">
        <f>(1+$F5259)*AB5259</f>
        <v>1359.1501285540166</v>
      </c>
      <c r="AG5259" s="8">
        <f>(1+$F5259)*AC5259</f>
        <v>247.61136365070737</v>
      </c>
      <c r="AH5259" s="8">
        <f>(1+$F5259)*$T5259/1000</f>
        <v>73.29142111600639</v>
      </c>
      <c r="AI5259" s="8">
        <f>(1+BWscncns[[#This Row],[pid_error]]*K_p)*BWscncns[[#This Row],[dbw]]/1000</f>
        <v>167.7177105580032</v>
      </c>
      <c r="AJ5259" s="13">
        <f>BWscncns[[#This Row],[Torflow prgrssv alt vote]]/VLOOKUP(BWscncns[[#This Row],[class]],AltBWtotl,2,FALSE)*100</f>
        <v>1.4374655934442928E-3</v>
      </c>
      <c r="AK5259">
        <f>IF(D5259=E5259,1,0)</f>
        <v>1</v>
      </c>
    </row>
    <row r="5260" spans="1:37">
      <c r="A5260" s="1" t="s">
        <v>683</v>
      </c>
      <c r="B5260" s="1" t="s">
        <v>684</v>
      </c>
      <c r="C5260">
        <v>73</v>
      </c>
      <c r="D5260">
        <v>1524957104</v>
      </c>
      <c r="E5260">
        <v>1524957104</v>
      </c>
      <c r="F5260" s="2">
        <v>-0.72207304458800003</v>
      </c>
      <c r="G5260" s="2">
        <v>-0.72207304458800003</v>
      </c>
      <c r="H5260">
        <v>72856</v>
      </c>
      <c r="I5260" s="2">
        <v>-0.24453225676400001</v>
      </c>
      <c r="J5260" s="2">
        <v>0</v>
      </c>
      <c r="K5260">
        <v>6</v>
      </c>
      <c r="L5260" s="1" t="s">
        <v>11802</v>
      </c>
      <c r="M5260" s="1" t="s">
        <v>684</v>
      </c>
      <c r="N5260">
        <v>0</v>
      </c>
      <c r="O5260">
        <v>0</v>
      </c>
      <c r="P5260">
        <v>1</v>
      </c>
      <c r="Q5260">
        <v>0</v>
      </c>
      <c r="R5260" s="19">
        <f>BWscncns[[#This Row],[C fx]]*4+BWscncns[[#This Row],[C fg]]*2+BWscncns[[#This Row],[C fm]]</f>
        <v>1</v>
      </c>
      <c r="S5260">
        <v>77</v>
      </c>
      <c r="T5260">
        <v>262144</v>
      </c>
      <c r="U5260" s="13">
        <v>0.29373199999999999</v>
      </c>
      <c r="V5260" s="13">
        <v>3.404468</v>
      </c>
      <c r="W5260">
        <v>5497</v>
      </c>
      <c r="X5260">
        <v>109</v>
      </c>
      <c r="Z5260" s="10">
        <f>IF($N5260&lt;&gt;0,constants!$L$2,IF($O5260&lt;&gt;0,constants!$M$2,IF($P5260&lt;&gt;0,constants!$N$2,0)))</f>
        <v>1117.99</v>
      </c>
      <c r="AA5260" s="10">
        <f>IF($N5260&lt;&gt;0,constants!$L$2,IF($O5260&lt;&gt;0,constants!$M$2,IF($P5260&lt;&gt;0,constants!$P$2,0)))</f>
        <v>4051.45</v>
      </c>
      <c r="AB5260" s="11">
        <f>constants!$O$2</f>
        <v>4861.32</v>
      </c>
      <c r="AC5260" s="11">
        <f>VLOOKUP(BWscncns[[#This Row],[scanner]],[0]!ScnrAvgBW,2,FALSE)/1000</f>
        <v>2386.3111194805197</v>
      </c>
      <c r="AD5260" s="8">
        <f>(1+$F5260)*Z5260</f>
        <v>310.71955688106186</v>
      </c>
      <c r="AE5260" s="8">
        <f>(1+$F5260)*AA5260</f>
        <v>1126.0071635039471</v>
      </c>
      <c r="AF5260" s="8">
        <f>(1+$F5260)*AB5260</f>
        <v>1351.0918668834636</v>
      </c>
      <c r="AG5260" s="8">
        <f>(1+$F5260)*AC5260</f>
        <v>663.22018410302212</v>
      </c>
      <c r="AH5260" s="8">
        <f>(1+$F5260)*$T5260/1000</f>
        <v>72.856883799523317</v>
      </c>
      <c r="AI5260" s="8">
        <f>(1+BWscncns[[#This Row],[pid_error]]*K_p)*BWscncns[[#This Row],[dbw]]/1000</f>
        <v>167.50044189976168</v>
      </c>
      <c r="AJ5260" s="13">
        <f>BWscncns[[#This Row],[Torflow prgrssv alt vote]]/VLOOKUP(BWscncns[[#This Row],[class]],AltBWtotl,2,FALSE)*100</f>
        <v>3.3035558697895326E-3</v>
      </c>
      <c r="AK5260">
        <f>IF(D5260=E5260,1,0)</f>
        <v>1</v>
      </c>
    </row>
    <row r="5261" spans="1:37">
      <c r="A5261" s="1" t="s">
        <v>1869</v>
      </c>
      <c r="B5261" s="1" t="s">
        <v>49</v>
      </c>
      <c r="C5261">
        <v>171</v>
      </c>
      <c r="D5261">
        <v>1524948628</v>
      </c>
      <c r="E5261">
        <v>1524948628</v>
      </c>
      <c r="F5261" s="2">
        <v>4.4647891345699998E-2</v>
      </c>
      <c r="G5261" s="2">
        <v>4.4647891345699998E-2</v>
      </c>
      <c r="H5261">
        <v>171155</v>
      </c>
      <c r="I5261" s="2">
        <v>-0.52979466749100002</v>
      </c>
      <c r="J5261" s="2">
        <v>0</v>
      </c>
      <c r="K5261">
        <v>4</v>
      </c>
      <c r="L5261" s="1" t="s">
        <v>11764</v>
      </c>
      <c r="M5261" s="1" t="s">
        <v>49</v>
      </c>
      <c r="N5261">
        <v>0</v>
      </c>
      <c r="O5261">
        <v>0</v>
      </c>
      <c r="P5261">
        <v>1</v>
      </c>
      <c r="Q5261">
        <v>0</v>
      </c>
      <c r="R5261" s="19">
        <f>BWscncns[[#This Row],[C fx]]*4+BWscncns[[#This Row],[C fg]]*2+BWscncns[[#This Row],[C fm]]</f>
        <v>1</v>
      </c>
      <c r="S5261">
        <v>171</v>
      </c>
      <c r="T5261">
        <v>163840</v>
      </c>
      <c r="U5261" s="13">
        <v>1.043701</v>
      </c>
      <c r="V5261" s="13">
        <v>0.95812900000000001</v>
      </c>
      <c r="W5261">
        <v>3029</v>
      </c>
      <c r="X5261">
        <v>60</v>
      </c>
      <c r="Z5261" s="10">
        <f>IF($N5261&lt;&gt;0,constants!$L$2,IF($O5261&lt;&gt;0,constants!$M$2,IF($P5261&lt;&gt;0,constants!$N$2,0)))</f>
        <v>1117.99</v>
      </c>
      <c r="AA5261" s="10">
        <f>IF($N5261&lt;&gt;0,constants!$L$2,IF($O5261&lt;&gt;0,constants!$M$2,IF($P5261&lt;&gt;0,constants!$P$2,0)))</f>
        <v>4051.45</v>
      </c>
      <c r="AB5261" s="11">
        <f>constants!$O$2</f>
        <v>4861.32</v>
      </c>
      <c r="AC5261" s="11">
        <f>VLOOKUP(BWscncns[[#This Row],[scanner]],[0]!ScnrAvgBW,2,FALSE)/1000</f>
        <v>4819.491751072962</v>
      </c>
      <c r="AD5261" s="8">
        <f>(1+$F5261)*Z5261</f>
        <v>1167.9058960455791</v>
      </c>
      <c r="AE5261" s="8">
        <f>(1+$F5261)*AA5261</f>
        <v>4232.338699392536</v>
      </c>
      <c r="AF5261" s="8">
        <f>(1+$F5261)*AB5261</f>
        <v>5078.3676871566777</v>
      </c>
      <c r="AG5261" s="8">
        <f>(1+$F5261)*AC5261</f>
        <v>5034.6718951163648</v>
      </c>
      <c r="AH5261" s="8">
        <f>(1+$F5261)*$T5261/1000</f>
        <v>171.15511051807948</v>
      </c>
      <c r="AI5261" s="8">
        <f>(1+BWscncns[[#This Row],[pid_error]]*K_p)*BWscncns[[#This Row],[dbw]]/1000</f>
        <v>167.49755525903973</v>
      </c>
      <c r="AJ5261" s="13">
        <f>BWscncns[[#This Row],[Torflow prgrssv alt vote]]/VLOOKUP(BWscncns[[#This Row],[class]],AltBWtotl,2,FALSE)*100</f>
        <v>3.3034989375283824E-3</v>
      </c>
      <c r="AK5261">
        <f>IF(D5261=E5261,1,0)</f>
        <v>1</v>
      </c>
    </row>
    <row r="5262" spans="1:37">
      <c r="A5262" s="1" t="s">
        <v>6330</v>
      </c>
      <c r="B5262" s="1" t="s">
        <v>6331</v>
      </c>
      <c r="C5262">
        <v>69</v>
      </c>
      <c r="D5262">
        <v>1524984900</v>
      </c>
      <c r="E5262">
        <v>1524984900</v>
      </c>
      <c r="F5262" s="2">
        <v>-0.74279548241799997</v>
      </c>
      <c r="G5262" s="2">
        <v>-0.74279548241799997</v>
      </c>
      <c r="H5262">
        <v>68478</v>
      </c>
      <c r="I5262" s="2">
        <v>-0.105987521106</v>
      </c>
      <c r="J5262" s="2">
        <v>0</v>
      </c>
      <c r="K5262">
        <v>7</v>
      </c>
      <c r="L5262" s="1" t="s">
        <v>11929</v>
      </c>
      <c r="M5262" s="1" t="s">
        <v>6331</v>
      </c>
      <c r="N5262">
        <v>0</v>
      </c>
      <c r="O5262">
        <v>0</v>
      </c>
      <c r="P5262">
        <v>1</v>
      </c>
      <c r="Q5262">
        <v>0</v>
      </c>
      <c r="R5262" s="19">
        <f>BWscncns[[#This Row],[C fx]]*4+BWscncns[[#This Row],[C fg]]*2+BWscncns[[#This Row],[C fm]]</f>
        <v>1</v>
      </c>
      <c r="S5262">
        <v>69</v>
      </c>
      <c r="T5262">
        <v>266240</v>
      </c>
      <c r="U5262" s="13">
        <v>0.25916499999999998</v>
      </c>
      <c r="V5262" s="13">
        <v>3.8585509999999998</v>
      </c>
      <c r="W5262">
        <v>5620</v>
      </c>
      <c r="X5262">
        <v>112</v>
      </c>
      <c r="Z5262" s="10">
        <f>IF($N5262&lt;&gt;0,constants!$L$2,IF($O5262&lt;&gt;0,constants!$M$2,IF($P5262&lt;&gt;0,constants!$N$2,0)))</f>
        <v>1117.99</v>
      </c>
      <c r="AA5262" s="10">
        <f>IF($N5262&lt;&gt;0,constants!$L$2,IF($O5262&lt;&gt;0,constants!$M$2,IF($P5262&lt;&gt;0,constants!$P$2,0)))</f>
        <v>4051.45</v>
      </c>
      <c r="AB5262" s="11">
        <f>constants!$O$2</f>
        <v>4861.32</v>
      </c>
      <c r="AC5262" s="11">
        <f>VLOOKUP(BWscncns[[#This Row],[scanner]],[0]!ScnrAvgBW,2,FALSE)/1000</f>
        <v>885.64026081730776</v>
      </c>
      <c r="AD5262" s="8">
        <f>(1+$F5262)*Z5262</f>
        <v>287.55207861150024</v>
      </c>
      <c r="AE5262" s="8">
        <f>(1+$F5262)*AA5262</f>
        <v>1042.0512427575939</v>
      </c>
      <c r="AF5262" s="8">
        <f>(1+$F5262)*AB5262</f>
        <v>1250.3534654117284</v>
      </c>
      <c r="AG5262" s="8">
        <f>(1+$F5262)*AC5262</f>
        <v>227.79067603471233</v>
      </c>
      <c r="AH5262" s="8">
        <f>(1+$F5262)*$T5262/1000</f>
        <v>68.478130761031693</v>
      </c>
      <c r="AI5262" s="8">
        <f>(1+BWscncns[[#This Row],[pid_error]]*K_p)*BWscncns[[#This Row],[dbw]]/1000</f>
        <v>167.35906538051586</v>
      </c>
      <c r="AJ5262" s="13">
        <f>BWscncns[[#This Row],[Torflow prgrssv alt vote]]/VLOOKUP(BWscncns[[#This Row],[class]],AltBWtotl,2,FALSE)*100</f>
        <v>3.3007675474143326E-3</v>
      </c>
      <c r="AK5262">
        <f>IF(D5262=E5262,1,0)</f>
        <v>1</v>
      </c>
    </row>
    <row r="5263" spans="1:37">
      <c r="A5263" s="1" t="s">
        <v>483</v>
      </c>
      <c r="B5263" s="1" t="s">
        <v>484</v>
      </c>
      <c r="C5263">
        <v>130</v>
      </c>
      <c r="D5263">
        <v>1524959635</v>
      </c>
      <c r="E5263">
        <v>1524959635</v>
      </c>
      <c r="F5263" s="2">
        <v>-0.36701076253600001</v>
      </c>
      <c r="G5263" s="2">
        <v>-0.36701076253600001</v>
      </c>
      <c r="H5263">
        <v>129636</v>
      </c>
      <c r="I5263" s="2">
        <v>8.9847546058899996E-2</v>
      </c>
      <c r="J5263" s="2">
        <v>0</v>
      </c>
      <c r="K5263">
        <v>6</v>
      </c>
      <c r="L5263" s="1" t="s">
        <v>11603</v>
      </c>
      <c r="M5263" s="1" t="s">
        <v>484</v>
      </c>
      <c r="N5263">
        <v>0</v>
      </c>
      <c r="O5263">
        <v>0</v>
      </c>
      <c r="P5263">
        <v>1</v>
      </c>
      <c r="Q5263">
        <v>0</v>
      </c>
      <c r="R5263" s="19">
        <f>BWscncns[[#This Row],[C fx]]*4+BWscncns[[#This Row],[C fg]]*2+BWscncns[[#This Row],[C fm]]</f>
        <v>1</v>
      </c>
      <c r="S5263">
        <v>108</v>
      </c>
      <c r="T5263">
        <v>204800</v>
      </c>
      <c r="U5263" s="13">
        <v>0.52734400000000003</v>
      </c>
      <c r="V5263" s="13">
        <v>1.896296</v>
      </c>
      <c r="W5263">
        <v>4770</v>
      </c>
      <c r="X5263">
        <v>95</v>
      </c>
      <c r="Z5263" s="10">
        <f>IF($N5263&lt;&gt;0,constants!$L$2,IF($O5263&lt;&gt;0,constants!$M$2,IF($P5263&lt;&gt;0,constants!$N$2,0)))</f>
        <v>1117.99</v>
      </c>
      <c r="AA5263" s="10">
        <f>IF($N5263&lt;&gt;0,constants!$L$2,IF($O5263&lt;&gt;0,constants!$M$2,IF($P5263&lt;&gt;0,constants!$P$2,0)))</f>
        <v>4051.45</v>
      </c>
      <c r="AB5263" s="11">
        <f>constants!$O$2</f>
        <v>4861.32</v>
      </c>
      <c r="AC5263" s="11">
        <f>VLOOKUP(BWscncns[[#This Row],[scanner]],[0]!ScnrAvgBW,2,FALSE)/1000</f>
        <v>2386.3111194805197</v>
      </c>
      <c r="AD5263" s="8">
        <f>(1+$F5263)*Z5263</f>
        <v>707.67563759237737</v>
      </c>
      <c r="AE5263" s="8">
        <f>(1+$F5263)*AA5263</f>
        <v>2564.524246123523</v>
      </c>
      <c r="AF5263" s="8">
        <f>(1+$F5263)*AB5263</f>
        <v>3077.1632398684924</v>
      </c>
      <c r="AG5263" s="8">
        <f>(1+$F5263)*AC5263</f>
        <v>1510.5092558718384</v>
      </c>
      <c r="AH5263" s="8">
        <f>(1+$F5263)*$T5263/1000</f>
        <v>129.63619583262721</v>
      </c>
      <c r="AI5263" s="8">
        <f>(1+BWscncns[[#This Row],[pid_error]]*K_p)*BWscncns[[#This Row],[dbw]]/1000</f>
        <v>167.21809791631358</v>
      </c>
      <c r="AJ5263" s="13">
        <f>BWscncns[[#This Row],[Torflow prgrssv alt vote]]/VLOOKUP(BWscncns[[#This Row],[class]],AltBWtotl,2,FALSE)*100</f>
        <v>3.2979872926965966E-3</v>
      </c>
      <c r="AK5263">
        <f>IF(D5263=E5263,1,0)</f>
        <v>1</v>
      </c>
    </row>
    <row r="5264" spans="1:37">
      <c r="A5264" s="1" t="s">
        <v>10792</v>
      </c>
      <c r="B5264" s="1" t="s">
        <v>10793</v>
      </c>
      <c r="C5264">
        <v>86</v>
      </c>
      <c r="D5264">
        <v>1524987958</v>
      </c>
      <c r="E5264">
        <v>1524987958</v>
      </c>
      <c r="F5264" s="2">
        <v>-0.65261987207299998</v>
      </c>
      <c r="G5264" s="2">
        <v>-0.65261987207299998</v>
      </c>
      <c r="H5264">
        <v>86083</v>
      </c>
      <c r="I5264" s="2">
        <v>2.98869843196E-3</v>
      </c>
      <c r="J5264" s="2">
        <v>0</v>
      </c>
      <c r="K5264">
        <v>7</v>
      </c>
      <c r="L5264" s="1" t="s">
        <v>11890</v>
      </c>
      <c r="M5264" s="1" t="s">
        <v>10793</v>
      </c>
      <c r="N5264">
        <v>0</v>
      </c>
      <c r="O5264">
        <v>0</v>
      </c>
      <c r="P5264">
        <v>1</v>
      </c>
      <c r="Q5264">
        <v>0</v>
      </c>
      <c r="R5264" s="19">
        <f>BWscncns[[#This Row],[C fx]]*4+BWscncns[[#This Row],[C fg]]*2+BWscncns[[#This Row],[C fm]]</f>
        <v>1</v>
      </c>
      <c r="S5264">
        <v>84</v>
      </c>
      <c r="T5264">
        <v>247808</v>
      </c>
      <c r="U5264" s="13">
        <v>0.338972</v>
      </c>
      <c r="V5264" s="13">
        <v>2.9500950000000001</v>
      </c>
      <c r="W5264">
        <v>5354</v>
      </c>
      <c r="X5264">
        <v>107</v>
      </c>
      <c r="Z5264" s="10">
        <f>IF($N5264&lt;&gt;0,constants!$L$2,IF($O5264&lt;&gt;0,constants!$M$2,IF($P5264&lt;&gt;0,constants!$N$2,0)))</f>
        <v>1117.99</v>
      </c>
      <c r="AA5264" s="10">
        <f>IF($N5264&lt;&gt;0,constants!$L$2,IF($O5264&lt;&gt;0,constants!$M$2,IF($P5264&lt;&gt;0,constants!$P$2,0)))</f>
        <v>4051.45</v>
      </c>
      <c r="AB5264" s="11">
        <f>constants!$O$2</f>
        <v>4861.32</v>
      </c>
      <c r="AC5264" s="11">
        <f>VLOOKUP(BWscncns[[#This Row],[scanner]],[0]!ScnrAvgBW,2,FALSE)/1000</f>
        <v>885.64026081730776</v>
      </c>
      <c r="AD5264" s="8">
        <f>(1+$F5264)*Z5264</f>
        <v>388.36750922110673</v>
      </c>
      <c r="AE5264" s="8">
        <f>(1+$F5264)*AA5264</f>
        <v>1407.3932192898442</v>
      </c>
      <c r="AF5264" s="8">
        <f>(1+$F5264)*AB5264</f>
        <v>1688.7259634940835</v>
      </c>
      <c r="AG5264" s="8">
        <f>(1+$F5264)*AC5264</f>
        <v>307.65382710001802</v>
      </c>
      <c r="AH5264" s="8">
        <f>(1+$F5264)*$T5264/1000</f>
        <v>86.083574741334019</v>
      </c>
      <c r="AI5264" s="8">
        <f>(1+BWscncns[[#This Row],[pid_error]]*K_p)*BWscncns[[#This Row],[dbw]]/1000</f>
        <v>166.94578737066701</v>
      </c>
      <c r="AJ5264" s="13">
        <f>BWscncns[[#This Row],[Torflow prgrssv alt vote]]/VLOOKUP(BWscncns[[#This Row],[class]],AltBWtotl,2,FALSE)*100</f>
        <v>3.2926166017821531E-3</v>
      </c>
      <c r="AK5264">
        <f>IF(D5264=E5264,1,0)</f>
        <v>1</v>
      </c>
    </row>
    <row r="5265" spans="1:37">
      <c r="A5265" s="1" t="s">
        <v>5423</v>
      </c>
      <c r="B5265" s="1" t="s">
        <v>5424</v>
      </c>
      <c r="C5265">
        <v>78</v>
      </c>
      <c r="D5265">
        <v>1524963456</v>
      </c>
      <c r="E5265">
        <v>1524963456</v>
      </c>
      <c r="F5265" s="2">
        <v>-0.69698792716299995</v>
      </c>
      <c r="G5265" s="2">
        <v>-0.69698792716299995</v>
      </c>
      <c r="H5265">
        <v>77571</v>
      </c>
      <c r="I5265" s="2">
        <v>-4.5673453865999997E-2</v>
      </c>
      <c r="J5265" s="2">
        <v>0</v>
      </c>
      <c r="K5265">
        <v>6</v>
      </c>
      <c r="L5265" s="1" t="s">
        <v>11871</v>
      </c>
      <c r="M5265" s="1" t="s">
        <v>5424</v>
      </c>
      <c r="N5265">
        <v>0</v>
      </c>
      <c r="O5265">
        <v>0</v>
      </c>
      <c r="P5265">
        <v>1</v>
      </c>
      <c r="Q5265">
        <v>0</v>
      </c>
      <c r="R5265" s="19">
        <f>BWscncns[[#This Row],[C fx]]*4+BWscncns[[#This Row],[C fg]]*2+BWscncns[[#This Row],[C fm]]</f>
        <v>1</v>
      </c>
      <c r="S5265">
        <v>114</v>
      </c>
      <c r="T5265">
        <v>256000</v>
      </c>
      <c r="U5265" s="13">
        <v>0.44531199999999999</v>
      </c>
      <c r="V5265" s="13">
        <v>2.2456140000000002</v>
      </c>
      <c r="W5265">
        <v>5025</v>
      </c>
      <c r="X5265">
        <v>100</v>
      </c>
      <c r="Z5265" s="10">
        <f>IF($N5265&lt;&gt;0,constants!$L$2,IF($O5265&lt;&gt;0,constants!$M$2,IF($P5265&lt;&gt;0,constants!$N$2,0)))</f>
        <v>1117.99</v>
      </c>
      <c r="AA5265" s="10">
        <f>IF($N5265&lt;&gt;0,constants!$L$2,IF($O5265&lt;&gt;0,constants!$M$2,IF($P5265&lt;&gt;0,constants!$P$2,0)))</f>
        <v>4051.45</v>
      </c>
      <c r="AB5265" s="11">
        <f>constants!$O$2</f>
        <v>4861.32</v>
      </c>
      <c r="AC5265" s="11">
        <f>VLOOKUP(BWscncns[[#This Row],[scanner]],[0]!ScnrAvgBW,2,FALSE)/1000</f>
        <v>2386.3111194805197</v>
      </c>
      <c r="AD5265" s="8">
        <f>(1+$F5265)*Z5265</f>
        <v>338.76446731103766</v>
      </c>
      <c r="AE5265" s="8">
        <f>(1+$F5265)*AA5265</f>
        <v>1227.6382624954638</v>
      </c>
      <c r="AF5265" s="8">
        <f>(1+$F5265)*AB5265</f>
        <v>1473.0386499239651</v>
      </c>
      <c r="AG5265" s="8">
        <f>(1+$F5265)*AC5265</f>
        <v>723.08107874777431</v>
      </c>
      <c r="AH5265" s="8">
        <f>(1+$F5265)*$T5265/1000</f>
        <v>77.571090646272012</v>
      </c>
      <c r="AI5265" s="8">
        <f>(1+BWscncns[[#This Row],[pid_error]]*K_p)*BWscncns[[#This Row],[dbw]]/1000</f>
        <v>166.78554532313601</v>
      </c>
      <c r="AJ5265" s="13">
        <f>BWscncns[[#This Row],[Torflow prgrssv alt vote]]/VLOOKUP(BWscncns[[#This Row],[class]],AltBWtotl,2,FALSE)*100</f>
        <v>3.2894562008261665E-3</v>
      </c>
      <c r="AK5265">
        <f>IF(D5265=E5265,1,0)</f>
        <v>1</v>
      </c>
    </row>
    <row r="5266" spans="1:37">
      <c r="A5266" s="1" t="s">
        <v>8225</v>
      </c>
      <c r="B5266" s="1" t="s">
        <v>28</v>
      </c>
      <c r="C5266">
        <v>77</v>
      </c>
      <c r="D5266">
        <v>1524950158</v>
      </c>
      <c r="E5266">
        <v>1524950158</v>
      </c>
      <c r="F5266" s="2">
        <v>-0.70045839208299998</v>
      </c>
      <c r="G5266" s="2">
        <v>-0.70045839208299998</v>
      </c>
      <c r="H5266">
        <v>76768</v>
      </c>
      <c r="I5266" s="2">
        <v>-3.3097650548900001E-2</v>
      </c>
      <c r="J5266" s="2">
        <v>0</v>
      </c>
      <c r="K5266">
        <v>7</v>
      </c>
      <c r="L5266" s="1" t="s">
        <v>11891</v>
      </c>
      <c r="M5266" s="1" t="s">
        <v>28</v>
      </c>
      <c r="N5266">
        <v>0</v>
      </c>
      <c r="O5266">
        <v>0</v>
      </c>
      <c r="P5266">
        <v>1</v>
      </c>
      <c r="Q5266">
        <v>0</v>
      </c>
      <c r="R5266" s="19">
        <f>BWscncns[[#This Row],[C fx]]*4+BWscncns[[#This Row],[C fg]]*2+BWscncns[[#This Row],[C fm]]</f>
        <v>1</v>
      </c>
      <c r="S5266">
        <v>80</v>
      </c>
      <c r="T5266">
        <v>256286</v>
      </c>
      <c r="U5266" s="13">
        <v>0.31215100000000001</v>
      </c>
      <c r="V5266" s="13">
        <v>3.2035749999999998</v>
      </c>
      <c r="W5266">
        <v>5443</v>
      </c>
      <c r="X5266">
        <v>108</v>
      </c>
      <c r="Z5266" s="10">
        <f>IF($N5266&lt;&gt;0,constants!$L$2,IF($O5266&lt;&gt;0,constants!$M$2,IF($P5266&lt;&gt;0,constants!$N$2,0)))</f>
        <v>1117.99</v>
      </c>
      <c r="AA5266" s="10">
        <f>IF($N5266&lt;&gt;0,constants!$L$2,IF($O5266&lt;&gt;0,constants!$M$2,IF($P5266&lt;&gt;0,constants!$P$2,0)))</f>
        <v>4051.45</v>
      </c>
      <c r="AB5266" s="11">
        <f>constants!$O$2</f>
        <v>4861.32</v>
      </c>
      <c r="AC5266" s="11">
        <f>VLOOKUP(BWscncns[[#This Row],[scanner]],[0]!ScnrAvgBW,2,FALSE)/1000</f>
        <v>885.64026081730776</v>
      </c>
      <c r="AD5266" s="8">
        <f>(1+$F5266)*Z5266</f>
        <v>334.88452223512684</v>
      </c>
      <c r="AE5266" s="8">
        <f>(1+$F5266)*AA5266</f>
        <v>1213.5778473953296</v>
      </c>
      <c r="AF5266" s="8">
        <f>(1+$F5266)*AB5266</f>
        <v>1456.1676093990704</v>
      </c>
      <c r="AG5266" s="8">
        <f>(1+$F5266)*AC5266</f>
        <v>265.28610776124765</v>
      </c>
      <c r="AH5266" s="8">
        <f>(1+$F5266)*$T5266/1000</f>
        <v>76.768320526616264</v>
      </c>
      <c r="AI5266" s="8">
        <f>(1+BWscncns[[#This Row],[pid_error]]*K_p)*BWscncns[[#This Row],[dbw]]/1000</f>
        <v>166.52716026330813</v>
      </c>
      <c r="AJ5266" s="13">
        <f>BWscncns[[#This Row],[Torflow prgrssv alt vote]]/VLOOKUP(BWscncns[[#This Row],[class]],AltBWtotl,2,FALSE)*100</f>
        <v>3.2843601576672404E-3</v>
      </c>
      <c r="AK5266">
        <f>IF(D5266=E5266,1,0)</f>
        <v>1</v>
      </c>
    </row>
    <row r="5267" spans="1:37">
      <c r="A5267" s="1" t="s">
        <v>7672</v>
      </c>
      <c r="B5267" s="1" t="s">
        <v>7673</v>
      </c>
      <c r="C5267">
        <v>127</v>
      </c>
      <c r="D5267">
        <v>1524963456</v>
      </c>
      <c r="E5267">
        <v>1524963456</v>
      </c>
      <c r="F5267" s="2">
        <v>-0.38035019434</v>
      </c>
      <c r="G5267" s="2">
        <v>-0.38035019434</v>
      </c>
      <c r="H5267">
        <v>126904</v>
      </c>
      <c r="I5267" s="2">
        <v>0.11777227676599999</v>
      </c>
      <c r="J5267" s="2">
        <v>0</v>
      </c>
      <c r="K5267">
        <v>6</v>
      </c>
      <c r="L5267" s="1" t="s">
        <v>11871</v>
      </c>
      <c r="M5267" s="1" t="s">
        <v>7673</v>
      </c>
      <c r="N5267">
        <v>0</v>
      </c>
      <c r="O5267">
        <v>0</v>
      </c>
      <c r="P5267">
        <v>1</v>
      </c>
      <c r="Q5267">
        <v>0</v>
      </c>
      <c r="R5267" s="19">
        <f>BWscncns[[#This Row],[C fx]]*4+BWscncns[[#This Row],[C fg]]*2+BWscncns[[#This Row],[C fm]]</f>
        <v>1</v>
      </c>
      <c r="S5267">
        <v>81</v>
      </c>
      <c r="T5267">
        <v>204800</v>
      </c>
      <c r="U5267" s="13">
        <v>0.39550800000000003</v>
      </c>
      <c r="V5267" s="13">
        <v>2.5283950000000002</v>
      </c>
      <c r="W5267">
        <v>5194</v>
      </c>
      <c r="X5267">
        <v>103</v>
      </c>
      <c r="Z5267" s="10">
        <f>IF($N5267&lt;&gt;0,constants!$L$2,IF($O5267&lt;&gt;0,constants!$M$2,IF($P5267&lt;&gt;0,constants!$N$2,0)))</f>
        <v>1117.99</v>
      </c>
      <c r="AA5267" s="10">
        <f>IF($N5267&lt;&gt;0,constants!$L$2,IF($O5267&lt;&gt;0,constants!$M$2,IF($P5267&lt;&gt;0,constants!$P$2,0)))</f>
        <v>4051.45</v>
      </c>
      <c r="AB5267" s="11">
        <f>constants!$O$2</f>
        <v>4861.32</v>
      </c>
      <c r="AC5267" s="11">
        <f>VLOOKUP(BWscncns[[#This Row],[scanner]],[0]!ScnrAvgBW,2,FALSE)/1000</f>
        <v>2386.3111194805197</v>
      </c>
      <c r="AD5267" s="8">
        <f>(1+$F5267)*Z5267</f>
        <v>692.7622862298233</v>
      </c>
      <c r="AE5267" s="8">
        <f>(1+$F5267)*AA5267</f>
        <v>2510.4802051412066</v>
      </c>
      <c r="AF5267" s="8">
        <f>(1+$F5267)*AB5267</f>
        <v>3012.3159932510707</v>
      </c>
      <c r="AG5267" s="8">
        <f>(1+$F5267)*AC5267</f>
        <v>1478.677221430401</v>
      </c>
      <c r="AH5267" s="8">
        <f>(1+$F5267)*$T5267/1000</f>
        <v>126.90428019916799</v>
      </c>
      <c r="AI5267" s="8">
        <f>(1+BWscncns[[#This Row],[pid_error]]*K_p)*BWscncns[[#This Row],[dbw]]/1000</f>
        <v>165.85214009958401</v>
      </c>
      <c r="AJ5267" s="13">
        <f>BWscncns[[#This Row],[Torflow prgrssv alt vote]]/VLOOKUP(BWscncns[[#This Row],[class]],AltBWtotl,2,FALSE)*100</f>
        <v>3.271046958019495E-3</v>
      </c>
      <c r="AK5267">
        <f>IF(D5267=E5267,1,0)</f>
        <v>1</v>
      </c>
    </row>
    <row r="5268" spans="1:37">
      <c r="A5268" s="1" t="s">
        <v>8238</v>
      </c>
      <c r="B5268" s="1" t="s">
        <v>49</v>
      </c>
      <c r="C5268">
        <v>61</v>
      </c>
      <c r="D5268">
        <v>1524956597</v>
      </c>
      <c r="E5268">
        <v>1524956597</v>
      </c>
      <c r="F5268" s="2">
        <v>-0.76657963254299999</v>
      </c>
      <c r="G5268" s="2">
        <v>-0.76657963254299999</v>
      </c>
      <c r="H5268">
        <v>60490</v>
      </c>
      <c r="I5268" s="2">
        <v>-9.4930568280699998E-2</v>
      </c>
      <c r="J5268" s="2">
        <v>0</v>
      </c>
      <c r="K5268">
        <v>7</v>
      </c>
      <c r="L5268" s="1" t="s">
        <v>11843</v>
      </c>
      <c r="M5268" s="1" t="s">
        <v>49</v>
      </c>
      <c r="N5268">
        <v>0</v>
      </c>
      <c r="O5268">
        <v>0</v>
      </c>
      <c r="P5268">
        <v>1</v>
      </c>
      <c r="Q5268">
        <v>0</v>
      </c>
      <c r="R5268" s="19">
        <f>BWscncns[[#This Row],[C fx]]*4+BWscncns[[#This Row],[C fg]]*2+BWscncns[[#This Row],[C fm]]</f>
        <v>1</v>
      </c>
      <c r="S5268">
        <v>61</v>
      </c>
      <c r="T5268">
        <v>268848</v>
      </c>
      <c r="U5268" s="13">
        <v>0.22689400000000001</v>
      </c>
      <c r="V5268" s="13">
        <v>4.4073440000000002</v>
      </c>
      <c r="W5268">
        <v>5746</v>
      </c>
      <c r="X5268">
        <v>114</v>
      </c>
      <c r="Z5268" s="10">
        <f>IF($N5268&lt;&gt;0,constants!$L$2,IF($O5268&lt;&gt;0,constants!$M$2,IF($P5268&lt;&gt;0,constants!$N$2,0)))</f>
        <v>1117.99</v>
      </c>
      <c r="AA5268" s="10">
        <f>IF($N5268&lt;&gt;0,constants!$L$2,IF($O5268&lt;&gt;0,constants!$M$2,IF($P5268&lt;&gt;0,constants!$P$2,0)))</f>
        <v>4051.45</v>
      </c>
      <c r="AB5268" s="11">
        <f>constants!$O$2</f>
        <v>4861.32</v>
      </c>
      <c r="AC5268" s="11">
        <f>VLOOKUP(BWscncns[[#This Row],[scanner]],[0]!ScnrAvgBW,2,FALSE)/1000</f>
        <v>885.64026081730776</v>
      </c>
      <c r="AD5268" s="8">
        <f>(1+$F5268)*Z5268</f>
        <v>260.96163661325147</v>
      </c>
      <c r="AE5268" s="8">
        <f>(1+$F5268)*AA5268</f>
        <v>945.6909477336626</v>
      </c>
      <c r="AF5268" s="8">
        <f>(1+$F5268)*AB5268</f>
        <v>1134.7311007260632</v>
      </c>
      <c r="AG5268" s="8">
        <f>(1+$F5268)*AC5268</f>
        <v>206.72647511468929</v>
      </c>
      <c r="AH5268" s="8">
        <f>(1+$F5268)*$T5268/1000</f>
        <v>62.75459895007954</v>
      </c>
      <c r="AI5268" s="8">
        <f>(1+BWscncns[[#This Row],[pid_error]]*K_p)*BWscncns[[#This Row],[dbw]]/1000</f>
        <v>165.8012994750398</v>
      </c>
      <c r="AJ5268" s="13">
        <f>BWscncns[[#This Row],[Torflow prgrssv alt vote]]/VLOOKUP(BWscncns[[#This Row],[class]],AltBWtotl,2,FALSE)*100</f>
        <v>3.2700442451804616E-3</v>
      </c>
      <c r="AK5268">
        <f>IF(D5268=E5268,1,0)</f>
        <v>1</v>
      </c>
    </row>
    <row r="5269" spans="1:37">
      <c r="A5269" s="1" t="s">
        <v>9771</v>
      </c>
      <c r="B5269" s="1" t="s">
        <v>49</v>
      </c>
      <c r="C5269">
        <v>126</v>
      </c>
      <c r="D5269">
        <v>1525007235</v>
      </c>
      <c r="E5269">
        <v>1525007235</v>
      </c>
      <c r="F5269" s="2">
        <v>-0.384152657954</v>
      </c>
      <c r="G5269" s="2">
        <v>-0.384152657954</v>
      </c>
      <c r="H5269">
        <v>126125</v>
      </c>
      <c r="I5269" s="2">
        <v>6.0376182111299997E-2</v>
      </c>
      <c r="J5269" s="2">
        <v>0</v>
      </c>
      <c r="K5269">
        <v>6</v>
      </c>
      <c r="L5269" s="1" t="s">
        <v>11552</v>
      </c>
      <c r="M5269" s="1" t="s">
        <v>49</v>
      </c>
      <c r="N5269">
        <v>0</v>
      </c>
      <c r="O5269">
        <v>0</v>
      </c>
      <c r="P5269">
        <v>1</v>
      </c>
      <c r="Q5269">
        <v>0</v>
      </c>
      <c r="R5269" s="19">
        <f>BWscncns[[#This Row],[C fx]]*4+BWscncns[[#This Row],[C fg]]*2+BWscncns[[#This Row],[C fm]]</f>
        <v>1</v>
      </c>
      <c r="S5269">
        <v>114</v>
      </c>
      <c r="T5269">
        <v>204800</v>
      </c>
      <c r="U5269" s="13">
        <v>0.55664100000000005</v>
      </c>
      <c r="V5269" s="13">
        <v>1.7964910000000001</v>
      </c>
      <c r="W5269">
        <v>4681</v>
      </c>
      <c r="X5269">
        <v>93</v>
      </c>
      <c r="Z5269" s="10">
        <f>IF($N5269&lt;&gt;0,constants!$L$2,IF($O5269&lt;&gt;0,constants!$M$2,IF($P5269&lt;&gt;0,constants!$N$2,0)))</f>
        <v>1117.99</v>
      </c>
      <c r="AA5269" s="10">
        <f>IF($N5269&lt;&gt;0,constants!$L$2,IF($O5269&lt;&gt;0,constants!$M$2,IF($P5269&lt;&gt;0,constants!$P$2,0)))</f>
        <v>4051.45</v>
      </c>
      <c r="AB5269" s="11">
        <f>constants!$O$2</f>
        <v>4861.32</v>
      </c>
      <c r="AC5269" s="11">
        <f>VLOOKUP(BWscncns[[#This Row],[scanner]],[0]!ScnrAvgBW,2,FALSE)/1000</f>
        <v>2386.3111194805197</v>
      </c>
      <c r="AD5269" s="8">
        <f>(1+$F5269)*Z5269</f>
        <v>688.51116993400751</v>
      </c>
      <c r="AE5269" s="8">
        <f>(1+$F5269)*AA5269</f>
        <v>2495.0747139322666</v>
      </c>
      <c r="AF5269" s="8">
        <f>(1+$F5269)*AB5269</f>
        <v>2993.8310008350604</v>
      </c>
      <c r="AG5269" s="8">
        <f>(1+$F5269)*AC5269</f>
        <v>1469.6033602268928</v>
      </c>
      <c r="AH5269" s="8">
        <f>(1+$F5269)*$T5269/1000</f>
        <v>126.1255356510208</v>
      </c>
      <c r="AI5269" s="8">
        <f>(1+BWscncns[[#This Row],[pid_error]]*K_p)*BWscncns[[#This Row],[dbw]]/1000</f>
        <v>165.46276782551041</v>
      </c>
      <c r="AJ5269" s="13">
        <f>BWscncns[[#This Row],[Torflow prgrssv alt vote]]/VLOOKUP(BWscncns[[#This Row],[class]],AltBWtotl,2,FALSE)*100</f>
        <v>3.2633674973150339E-3</v>
      </c>
      <c r="AK5269">
        <f>IF(D5269=E5269,1,0)</f>
        <v>1</v>
      </c>
    </row>
    <row r="5270" spans="1:37">
      <c r="A5270" s="1" t="s">
        <v>10418</v>
      </c>
      <c r="B5270" s="1" t="s">
        <v>10419</v>
      </c>
      <c r="C5270">
        <v>63</v>
      </c>
      <c r="D5270">
        <v>1524969560</v>
      </c>
      <c r="E5270">
        <v>1524969560</v>
      </c>
      <c r="F5270" s="2">
        <v>-0.76292984210799997</v>
      </c>
      <c r="G5270" s="2">
        <v>-0.76292984210799997</v>
      </c>
      <c r="H5270">
        <v>62874</v>
      </c>
      <c r="I5270" s="2">
        <v>1.58079382607E-2</v>
      </c>
      <c r="J5270" s="2">
        <v>0</v>
      </c>
      <c r="K5270">
        <v>8</v>
      </c>
      <c r="L5270" s="1" t="s">
        <v>11952</v>
      </c>
      <c r="M5270" s="1" t="s">
        <v>10419</v>
      </c>
      <c r="N5270">
        <v>0</v>
      </c>
      <c r="O5270">
        <v>0</v>
      </c>
      <c r="P5270">
        <v>1</v>
      </c>
      <c r="Q5270">
        <v>0</v>
      </c>
      <c r="R5270" s="19">
        <f>BWscncns[[#This Row],[C fx]]*4+BWscncns[[#This Row],[C fg]]*2+BWscncns[[#This Row],[C fm]]</f>
        <v>1</v>
      </c>
      <c r="S5270">
        <v>63</v>
      </c>
      <c r="T5270">
        <v>265216</v>
      </c>
      <c r="U5270" s="13">
        <v>0.237542</v>
      </c>
      <c r="V5270" s="13">
        <v>4.209778</v>
      </c>
      <c r="W5270">
        <v>5704</v>
      </c>
      <c r="X5270">
        <v>114</v>
      </c>
      <c r="Z5270" s="10">
        <f>IF($N5270&lt;&gt;0,constants!$L$2,IF($O5270&lt;&gt;0,constants!$M$2,IF($P5270&lt;&gt;0,constants!$N$2,0)))</f>
        <v>1117.99</v>
      </c>
      <c r="AA5270" s="10">
        <f>IF($N5270&lt;&gt;0,constants!$L$2,IF($O5270&lt;&gt;0,constants!$M$2,IF($P5270&lt;&gt;0,constants!$P$2,0)))</f>
        <v>4051.45</v>
      </c>
      <c r="AB5270" s="11">
        <f>constants!$O$2</f>
        <v>4861.32</v>
      </c>
      <c r="AC5270" s="11">
        <f>VLOOKUP(BWscncns[[#This Row],[scanner]],[0]!ScnrAvgBW,2,FALSE)/1000</f>
        <v>509.99709399477808</v>
      </c>
      <c r="AD5270" s="8">
        <f>(1+$F5270)*Z5270</f>
        <v>265.04206582167711</v>
      </c>
      <c r="AE5270" s="8">
        <f>(1+$F5270)*AA5270</f>
        <v>960.47789119154345</v>
      </c>
      <c r="AF5270" s="8">
        <f>(1+$F5270)*AB5270</f>
        <v>1152.4738999635376</v>
      </c>
      <c r="AG5270" s="8">
        <f>(1+$F5270)*AC5270</f>
        <v>120.90509159780322</v>
      </c>
      <c r="AH5270" s="8">
        <f>(1+$F5270)*$T5270/1000</f>
        <v>62.874798995484682</v>
      </c>
      <c r="AI5270" s="8">
        <f>(1+BWscncns[[#This Row],[pid_error]]*K_p)*BWscncns[[#This Row],[dbw]]/1000</f>
        <v>164.04539949774232</v>
      </c>
      <c r="AJ5270" s="13">
        <f>BWscncns[[#This Row],[Torflow prgrssv alt vote]]/VLOOKUP(BWscncns[[#This Row],[class]],AltBWtotl,2,FALSE)*100</f>
        <v>3.2354132101158751E-3</v>
      </c>
      <c r="AK5270">
        <f>IF(D5270=E5270,1,0)</f>
        <v>1</v>
      </c>
    </row>
    <row r="5271" spans="1:37">
      <c r="A5271" s="1" t="s">
        <v>7099</v>
      </c>
      <c r="B5271" s="1" t="s">
        <v>7100</v>
      </c>
      <c r="C5271">
        <v>72</v>
      </c>
      <c r="D5271">
        <v>1524969560</v>
      </c>
      <c r="E5271">
        <v>1524969560</v>
      </c>
      <c r="F5271" s="2">
        <v>-0.71859137472699997</v>
      </c>
      <c r="G5271" s="2">
        <v>-0.71859137472699997</v>
      </c>
      <c r="H5271">
        <v>72040</v>
      </c>
      <c r="I5271" s="2">
        <v>7.0555452249800005E-2</v>
      </c>
      <c r="J5271" s="2">
        <v>0</v>
      </c>
      <c r="K5271">
        <v>8</v>
      </c>
      <c r="L5271" s="1" t="s">
        <v>11952</v>
      </c>
      <c r="M5271" s="1" t="s">
        <v>7100</v>
      </c>
      <c r="N5271">
        <v>0</v>
      </c>
      <c r="O5271">
        <v>0</v>
      </c>
      <c r="P5271">
        <v>1</v>
      </c>
      <c r="Q5271">
        <v>0</v>
      </c>
      <c r="R5271" s="19">
        <f>BWscncns[[#This Row],[C fx]]*4+BWscncns[[#This Row],[C fg]]*2+BWscncns[[#This Row],[C fm]]</f>
        <v>1</v>
      </c>
      <c r="S5271">
        <v>89</v>
      </c>
      <c r="T5271">
        <v>256000</v>
      </c>
      <c r="U5271" s="13">
        <v>0.34765600000000002</v>
      </c>
      <c r="V5271" s="13">
        <v>2.876404</v>
      </c>
      <c r="W5271">
        <v>5326</v>
      </c>
      <c r="X5271">
        <v>106</v>
      </c>
      <c r="Z5271" s="10">
        <f>IF($N5271&lt;&gt;0,constants!$L$2,IF($O5271&lt;&gt;0,constants!$M$2,IF($P5271&lt;&gt;0,constants!$N$2,0)))</f>
        <v>1117.99</v>
      </c>
      <c r="AA5271" s="10">
        <f>IF($N5271&lt;&gt;0,constants!$L$2,IF($O5271&lt;&gt;0,constants!$M$2,IF($P5271&lt;&gt;0,constants!$P$2,0)))</f>
        <v>4051.45</v>
      </c>
      <c r="AB5271" s="11">
        <f>constants!$O$2</f>
        <v>4861.32</v>
      </c>
      <c r="AC5271" s="11">
        <f>VLOOKUP(BWscncns[[#This Row],[scanner]],[0]!ScnrAvgBW,2,FALSE)/1000</f>
        <v>509.99709399477808</v>
      </c>
      <c r="AD5271" s="8">
        <f>(1+$F5271)*Z5271</f>
        <v>314.61202896896128</v>
      </c>
      <c r="AE5271" s="8">
        <f>(1+$F5271)*AA5271</f>
        <v>1140.1129748622959</v>
      </c>
      <c r="AF5271" s="8">
        <f>(1+$F5271)*AB5271</f>
        <v>1368.0173782121406</v>
      </c>
      <c r="AG5271" s="8">
        <f>(1+$F5271)*AC5271</f>
        <v>143.5175811142955</v>
      </c>
      <c r="AH5271" s="8">
        <f>(1+$F5271)*$T5271/1000</f>
        <v>72.040608069888009</v>
      </c>
      <c r="AI5271" s="8">
        <f>(1+BWscncns[[#This Row],[pid_error]]*K_p)*BWscncns[[#This Row],[dbw]]/1000</f>
        <v>164.02030403494399</v>
      </c>
      <c r="AJ5271" s="13">
        <f>BWscncns[[#This Row],[Torflow prgrssv alt vote]]/VLOOKUP(BWscncns[[#This Row],[class]],AltBWtotl,2,FALSE)*100</f>
        <v>3.2349182605951915E-3</v>
      </c>
      <c r="AK5271">
        <f>IF(D5271=E5271,1,0)</f>
        <v>1</v>
      </c>
    </row>
    <row r="5272" spans="1:37">
      <c r="A5272" s="1" t="s">
        <v>7795</v>
      </c>
      <c r="B5272" s="1" t="s">
        <v>49</v>
      </c>
      <c r="C5272">
        <v>123</v>
      </c>
      <c r="D5272">
        <v>1524973472</v>
      </c>
      <c r="E5272">
        <v>1524973472</v>
      </c>
      <c r="F5272" s="2">
        <v>-0.39973491783699999</v>
      </c>
      <c r="G5272" s="2">
        <v>-0.39973491783699999</v>
      </c>
      <c r="H5272">
        <v>122934</v>
      </c>
      <c r="I5272" s="2">
        <v>0.185932470771</v>
      </c>
      <c r="J5272" s="2">
        <v>0</v>
      </c>
      <c r="K5272">
        <v>7</v>
      </c>
      <c r="L5272" s="1" t="s">
        <v>11732</v>
      </c>
      <c r="M5272" s="1" t="s">
        <v>49</v>
      </c>
      <c r="N5272">
        <v>0</v>
      </c>
      <c r="O5272">
        <v>0</v>
      </c>
      <c r="P5272">
        <v>1</v>
      </c>
      <c r="Q5272">
        <v>0</v>
      </c>
      <c r="R5272" s="19">
        <f>BWscncns[[#This Row],[C fx]]*4+BWscncns[[#This Row],[C fg]]*2+BWscncns[[#This Row],[C fm]]</f>
        <v>1</v>
      </c>
      <c r="S5272">
        <v>123</v>
      </c>
      <c r="T5272">
        <v>204800</v>
      </c>
      <c r="U5272" s="13">
        <v>0.60058599999999995</v>
      </c>
      <c r="V5272" s="13">
        <v>1.665041</v>
      </c>
      <c r="W5272">
        <v>4533</v>
      </c>
      <c r="X5272">
        <v>90</v>
      </c>
      <c r="Z5272" s="10">
        <f>IF($N5272&lt;&gt;0,constants!$L$2,IF($O5272&lt;&gt;0,constants!$M$2,IF($P5272&lt;&gt;0,constants!$N$2,0)))</f>
        <v>1117.99</v>
      </c>
      <c r="AA5272" s="10">
        <f>IF($N5272&lt;&gt;0,constants!$L$2,IF($O5272&lt;&gt;0,constants!$M$2,IF($P5272&lt;&gt;0,constants!$P$2,0)))</f>
        <v>4051.45</v>
      </c>
      <c r="AB5272" s="11">
        <f>constants!$O$2</f>
        <v>4861.32</v>
      </c>
      <c r="AC5272" s="11">
        <f>VLOOKUP(BWscncns[[#This Row],[scanner]],[0]!ScnrAvgBW,2,FALSE)/1000</f>
        <v>885.64026081730776</v>
      </c>
      <c r="AD5272" s="8">
        <f>(1+$F5272)*Z5272</f>
        <v>671.09035920741235</v>
      </c>
      <c r="AE5272" s="8">
        <f>(1+$F5272)*AA5272</f>
        <v>2431.9439671292862</v>
      </c>
      <c r="AF5272" s="8">
        <f>(1+$F5272)*AB5272</f>
        <v>2918.0806492206352</v>
      </c>
      <c r="AG5272" s="8">
        <f>(1+$F5272)*AC5272</f>
        <v>531.61892392636196</v>
      </c>
      <c r="AH5272" s="8">
        <f>(1+$F5272)*$T5272/1000</f>
        <v>122.93428882698241</v>
      </c>
      <c r="AI5272" s="8">
        <f>(1+BWscncns[[#This Row],[pid_error]]*K_p)*BWscncns[[#This Row],[dbw]]/1000</f>
        <v>163.86714441349119</v>
      </c>
      <c r="AJ5272" s="13">
        <f>BWscncns[[#This Row],[Torflow prgrssv alt vote]]/VLOOKUP(BWscncns[[#This Row],[class]],AltBWtotl,2,FALSE)*100</f>
        <v>3.2318975439885574E-3</v>
      </c>
      <c r="AK5272">
        <f>IF(D5272=E5272,1,0)</f>
        <v>1</v>
      </c>
    </row>
    <row r="5273" spans="1:37">
      <c r="A5273" s="1" t="s">
        <v>5799</v>
      </c>
      <c r="B5273" s="1" t="s">
        <v>5800</v>
      </c>
      <c r="C5273">
        <v>71</v>
      </c>
      <c r="D5273">
        <v>1524961570</v>
      </c>
      <c r="E5273">
        <v>1524961570</v>
      </c>
      <c r="F5273" s="2">
        <v>-0.72187526791400003</v>
      </c>
      <c r="G5273" s="2">
        <v>-0.72187526791400003</v>
      </c>
      <c r="H5273">
        <v>71199</v>
      </c>
      <c r="I5273" s="2">
        <v>-0.23838822222</v>
      </c>
      <c r="J5273" s="2">
        <v>0</v>
      </c>
      <c r="K5273">
        <v>6</v>
      </c>
      <c r="L5273" s="1" t="s">
        <v>11854</v>
      </c>
      <c r="M5273" s="1" t="s">
        <v>5800</v>
      </c>
      <c r="N5273">
        <v>0</v>
      </c>
      <c r="O5273">
        <v>0</v>
      </c>
      <c r="P5273">
        <v>1</v>
      </c>
      <c r="Q5273">
        <v>0</v>
      </c>
      <c r="R5273" s="19">
        <f>BWscncns[[#This Row],[C fx]]*4+BWscncns[[#This Row],[C fg]]*2+BWscncns[[#This Row],[C fm]]</f>
        <v>1</v>
      </c>
      <c r="S5273">
        <v>134</v>
      </c>
      <c r="T5273">
        <v>256000</v>
      </c>
      <c r="U5273" s="13">
        <v>0.52343799999999996</v>
      </c>
      <c r="V5273" s="13">
        <v>1.9104479999999999</v>
      </c>
      <c r="W5273">
        <v>4786</v>
      </c>
      <c r="X5273">
        <v>95</v>
      </c>
      <c r="Z5273" s="10">
        <f>IF($N5273&lt;&gt;0,constants!$L$2,IF($O5273&lt;&gt;0,constants!$M$2,IF($P5273&lt;&gt;0,constants!$N$2,0)))</f>
        <v>1117.99</v>
      </c>
      <c r="AA5273" s="10">
        <f>IF($N5273&lt;&gt;0,constants!$L$2,IF($O5273&lt;&gt;0,constants!$M$2,IF($P5273&lt;&gt;0,constants!$P$2,0)))</f>
        <v>4051.45</v>
      </c>
      <c r="AB5273" s="11">
        <f>constants!$O$2</f>
        <v>4861.32</v>
      </c>
      <c r="AC5273" s="11">
        <f>VLOOKUP(BWscncns[[#This Row],[scanner]],[0]!ScnrAvgBW,2,FALSE)/1000</f>
        <v>2386.3111194805197</v>
      </c>
      <c r="AD5273" s="8">
        <f>(1+$F5273)*Z5273</f>
        <v>310.9406692248271</v>
      </c>
      <c r="AE5273" s="8">
        <f>(1+$F5273)*AA5273</f>
        <v>1126.8084458098244</v>
      </c>
      <c r="AF5273" s="8">
        <f>(1+$F5273)*AB5273</f>
        <v>1352.0533225843133</v>
      </c>
      <c r="AG5273" s="8">
        <f>(1+$F5273)*AC5273</f>
        <v>663.69214077936215</v>
      </c>
      <c r="AH5273" s="8">
        <f>(1+$F5273)*$T5273/1000</f>
        <v>71.199931414015992</v>
      </c>
      <c r="AI5273" s="8">
        <f>(1+BWscncns[[#This Row],[pid_error]]*K_p)*BWscncns[[#This Row],[dbw]]/1000</f>
        <v>163.59996570700798</v>
      </c>
      <c r="AJ5273" s="13">
        <f>BWscncns[[#This Row],[Torflow prgrssv alt vote]]/VLOOKUP(BWscncns[[#This Row],[class]],AltBWtotl,2,FALSE)*100</f>
        <v>3.2266280666422612E-3</v>
      </c>
      <c r="AK5273">
        <f>IF(D5273=E5273,1,0)</f>
        <v>1</v>
      </c>
    </row>
    <row r="5274" spans="1:37">
      <c r="A5274" s="1" t="s">
        <v>4278</v>
      </c>
      <c r="B5274" s="1" t="s">
        <v>4279</v>
      </c>
      <c r="C5274">
        <v>120</v>
      </c>
      <c r="D5274">
        <v>1525008480</v>
      </c>
      <c r="E5274">
        <v>1525008480</v>
      </c>
      <c r="F5274" s="2">
        <v>-0.414494232312</v>
      </c>
      <c r="G5274" s="2">
        <v>-0.414494232312</v>
      </c>
      <c r="H5274">
        <v>119911</v>
      </c>
      <c r="I5274" s="2">
        <v>9.8474662867099994E-2</v>
      </c>
      <c r="J5274" s="2">
        <v>0</v>
      </c>
      <c r="K5274">
        <v>7</v>
      </c>
      <c r="L5274" s="1" t="s">
        <v>11831</v>
      </c>
      <c r="M5274" s="1" t="s">
        <v>4279</v>
      </c>
      <c r="N5274">
        <v>0</v>
      </c>
      <c r="O5274">
        <v>0</v>
      </c>
      <c r="P5274">
        <v>1</v>
      </c>
      <c r="Q5274">
        <v>0</v>
      </c>
      <c r="R5274" s="19">
        <f>BWscncns[[#This Row],[C fx]]*4+BWscncns[[#This Row],[C fg]]*2+BWscncns[[#This Row],[C fm]]</f>
        <v>1</v>
      </c>
      <c r="S5274">
        <v>100</v>
      </c>
      <c r="T5274">
        <v>204800</v>
      </c>
      <c r="U5274" s="13">
        <v>0.48828100000000002</v>
      </c>
      <c r="V5274" s="13">
        <v>2.048</v>
      </c>
      <c r="W5274">
        <v>4888</v>
      </c>
      <c r="X5274">
        <v>97</v>
      </c>
      <c r="Z5274" s="10">
        <f>IF($N5274&lt;&gt;0,constants!$L$2,IF($O5274&lt;&gt;0,constants!$M$2,IF($P5274&lt;&gt;0,constants!$N$2,0)))</f>
        <v>1117.99</v>
      </c>
      <c r="AA5274" s="10">
        <f>IF($N5274&lt;&gt;0,constants!$L$2,IF($O5274&lt;&gt;0,constants!$M$2,IF($P5274&lt;&gt;0,constants!$P$2,0)))</f>
        <v>4051.45</v>
      </c>
      <c r="AB5274" s="11">
        <f>constants!$O$2</f>
        <v>4861.32</v>
      </c>
      <c r="AC5274" s="11">
        <f>VLOOKUP(BWscncns[[#This Row],[scanner]],[0]!ScnrAvgBW,2,FALSE)/1000</f>
        <v>885.64026081730776</v>
      </c>
      <c r="AD5274" s="8">
        <f>(1+$F5274)*Z5274</f>
        <v>654.58959321750717</v>
      </c>
      <c r="AE5274" s="8">
        <f>(1+$F5274)*AA5274</f>
        <v>2372.1473424995474</v>
      </c>
      <c r="AF5274" s="8">
        <f>(1+$F5274)*AB5274</f>
        <v>2846.3308985770282</v>
      </c>
      <c r="AG5274" s="8">
        <f>(1+$F5274)*AC5274</f>
        <v>518.54748080523837</v>
      </c>
      <c r="AH5274" s="8">
        <f>(1+$F5274)*$T5274/1000</f>
        <v>119.91158122250239</v>
      </c>
      <c r="AI5274" s="8">
        <f>(1+BWscncns[[#This Row],[pid_error]]*K_p)*BWscncns[[#This Row],[dbw]]/1000</f>
        <v>162.35579061125119</v>
      </c>
      <c r="AJ5274" s="13">
        <f>BWscncns[[#This Row],[Torflow prgrssv alt vote]]/VLOOKUP(BWscncns[[#This Row],[class]],AltBWtotl,2,FALSE)*100</f>
        <v>3.2020896123312391E-3</v>
      </c>
      <c r="AK5274">
        <f>IF(D5274=E5274,1,0)</f>
        <v>1</v>
      </c>
    </row>
    <row r="5275" spans="1:37">
      <c r="A5275" s="1" t="s">
        <v>1334</v>
      </c>
      <c r="B5275" s="1" t="s">
        <v>1335</v>
      </c>
      <c r="C5275">
        <v>119</v>
      </c>
      <c r="D5275">
        <v>1524973472</v>
      </c>
      <c r="E5275">
        <v>1524973472</v>
      </c>
      <c r="F5275" s="2">
        <v>-0.41674191142599998</v>
      </c>
      <c r="G5275" s="2">
        <v>-0.41674191142599998</v>
      </c>
      <c r="H5275">
        <v>119451</v>
      </c>
      <c r="I5275" s="2">
        <v>0.13988244611</v>
      </c>
      <c r="J5275" s="2">
        <v>0</v>
      </c>
      <c r="K5275">
        <v>7</v>
      </c>
      <c r="L5275" s="1" t="s">
        <v>11732</v>
      </c>
      <c r="M5275" s="1" t="s">
        <v>1335</v>
      </c>
      <c r="N5275">
        <v>0</v>
      </c>
      <c r="O5275">
        <v>0</v>
      </c>
      <c r="P5275">
        <v>1</v>
      </c>
      <c r="Q5275">
        <v>0</v>
      </c>
      <c r="R5275" s="19">
        <f>BWscncns[[#This Row],[C fx]]*4+BWscncns[[#This Row],[C fg]]*2+BWscncns[[#This Row],[C fm]]</f>
        <v>1</v>
      </c>
      <c r="S5275">
        <v>96</v>
      </c>
      <c r="T5275">
        <v>204800</v>
      </c>
      <c r="U5275" s="13">
        <v>0.46875</v>
      </c>
      <c r="V5275" s="13">
        <v>2.1333329999999999</v>
      </c>
      <c r="W5275">
        <v>4940</v>
      </c>
      <c r="X5275">
        <v>98</v>
      </c>
      <c r="Z5275" s="10">
        <f>IF($N5275&lt;&gt;0,constants!$L$2,IF($O5275&lt;&gt;0,constants!$M$2,IF($P5275&lt;&gt;0,constants!$N$2,0)))</f>
        <v>1117.99</v>
      </c>
      <c r="AA5275" s="10">
        <f>IF($N5275&lt;&gt;0,constants!$L$2,IF($O5275&lt;&gt;0,constants!$M$2,IF($P5275&lt;&gt;0,constants!$P$2,0)))</f>
        <v>4051.45</v>
      </c>
      <c r="AB5275" s="11">
        <f>constants!$O$2</f>
        <v>4861.32</v>
      </c>
      <c r="AC5275" s="11">
        <f>VLOOKUP(BWscncns[[#This Row],[scanner]],[0]!ScnrAvgBW,2,FALSE)/1000</f>
        <v>885.64026081730776</v>
      </c>
      <c r="AD5275" s="8">
        <f>(1+$F5275)*Z5275</f>
        <v>652.07671044484619</v>
      </c>
      <c r="AE5275" s="8">
        <f>(1+$F5275)*AA5275</f>
        <v>2363.0409829531322</v>
      </c>
      <c r="AF5275" s="8">
        <f>(1+$F5275)*AB5275</f>
        <v>2835.4042111465574</v>
      </c>
      <c r="AG5275" s="8">
        <f>(1+$F5275)*AC5275</f>
        <v>516.55684568848176</v>
      </c>
      <c r="AH5275" s="8">
        <f>(1+$F5275)*$T5275/1000</f>
        <v>119.4512565399552</v>
      </c>
      <c r="AI5275" s="8">
        <f>(1+BWscncns[[#This Row],[pid_error]]*K_p)*BWscncns[[#This Row],[dbw]]/1000</f>
        <v>162.1256282699776</v>
      </c>
      <c r="AJ5275" s="13">
        <f>BWscncns[[#This Row],[Torflow prgrssv alt vote]]/VLOOKUP(BWscncns[[#This Row],[class]],AltBWtotl,2,FALSE)*100</f>
        <v>3.1975501965249577E-3</v>
      </c>
      <c r="AK5275">
        <f>IF(D5275=E5275,1,0)</f>
        <v>1</v>
      </c>
    </row>
    <row r="5276" spans="1:37">
      <c r="A5276" s="1" t="s">
        <v>9493</v>
      </c>
      <c r="B5276" s="1" t="s">
        <v>9494</v>
      </c>
      <c r="C5276">
        <v>119</v>
      </c>
      <c r="D5276">
        <v>1524968613</v>
      </c>
      <c r="E5276">
        <v>1524968613</v>
      </c>
      <c r="F5276" s="2">
        <v>-0.42058756005300002</v>
      </c>
      <c r="G5276" s="2">
        <v>-0.42058756005300002</v>
      </c>
      <c r="H5276">
        <v>118663</v>
      </c>
      <c r="I5276" s="2">
        <v>0.15679272207200001</v>
      </c>
      <c r="J5276" s="2">
        <v>0</v>
      </c>
      <c r="K5276">
        <v>7</v>
      </c>
      <c r="L5276" s="1" t="s">
        <v>11710</v>
      </c>
      <c r="M5276" s="1" t="s">
        <v>9494</v>
      </c>
      <c r="N5276">
        <v>0</v>
      </c>
      <c r="O5276">
        <v>0</v>
      </c>
      <c r="P5276">
        <v>1</v>
      </c>
      <c r="Q5276">
        <v>0</v>
      </c>
      <c r="R5276" s="19">
        <f>BWscncns[[#This Row],[C fx]]*4+BWscncns[[#This Row],[C fg]]*2+BWscncns[[#This Row],[C fm]]</f>
        <v>1</v>
      </c>
      <c r="S5276">
        <v>112</v>
      </c>
      <c r="T5276">
        <v>204800</v>
      </c>
      <c r="U5276" s="13">
        <v>0.546875</v>
      </c>
      <c r="V5276" s="13">
        <v>1.8285709999999999</v>
      </c>
      <c r="W5276">
        <v>4710</v>
      </c>
      <c r="X5276">
        <v>94</v>
      </c>
      <c r="Z5276" s="10">
        <f>IF($N5276&lt;&gt;0,constants!$L$2,IF($O5276&lt;&gt;0,constants!$M$2,IF($P5276&lt;&gt;0,constants!$N$2,0)))</f>
        <v>1117.99</v>
      </c>
      <c r="AA5276" s="10">
        <f>IF($N5276&lt;&gt;0,constants!$L$2,IF($O5276&lt;&gt;0,constants!$M$2,IF($P5276&lt;&gt;0,constants!$P$2,0)))</f>
        <v>4051.45</v>
      </c>
      <c r="AB5276" s="11">
        <f>constants!$O$2</f>
        <v>4861.32</v>
      </c>
      <c r="AC5276" s="11">
        <f>VLOOKUP(BWscncns[[#This Row],[scanner]],[0]!ScnrAvgBW,2,FALSE)/1000</f>
        <v>885.64026081730776</v>
      </c>
      <c r="AD5276" s="8">
        <f>(1+$F5276)*Z5276</f>
        <v>647.77731373634651</v>
      </c>
      <c r="AE5276" s="8">
        <f>(1+$F5276)*AA5276</f>
        <v>2347.4605298232727</v>
      </c>
      <c r="AF5276" s="8">
        <f>(1+$F5276)*AB5276</f>
        <v>2816.7092825631498</v>
      </c>
      <c r="AG5276" s="8">
        <f>(1+$F5276)*AC5276</f>
        <v>513.15098443545378</v>
      </c>
      <c r="AH5276" s="8">
        <f>(1+$F5276)*$T5276/1000</f>
        <v>118.66366770114558</v>
      </c>
      <c r="AI5276" s="8">
        <f>(1+BWscncns[[#This Row],[pid_error]]*K_p)*BWscncns[[#This Row],[dbw]]/1000</f>
        <v>161.7318338505728</v>
      </c>
      <c r="AJ5276" s="13">
        <f>BWscncns[[#This Row],[Torflow prgrssv alt vote]]/VLOOKUP(BWscncns[[#This Row],[class]],AltBWtotl,2,FALSE)*100</f>
        <v>3.1897835193093024E-3</v>
      </c>
      <c r="AK5276">
        <f>IF(D5276=E5276,1,0)</f>
        <v>1</v>
      </c>
    </row>
    <row r="5277" spans="1:37">
      <c r="A5277" s="1" t="s">
        <v>899</v>
      </c>
      <c r="B5277" s="1" t="s">
        <v>900</v>
      </c>
      <c r="C5277">
        <v>119</v>
      </c>
      <c r="D5277">
        <v>1524963785</v>
      </c>
      <c r="E5277">
        <v>1524963785</v>
      </c>
      <c r="F5277" s="2">
        <v>-0.42133134601099997</v>
      </c>
      <c r="G5277" s="2">
        <v>-0.42133134601099997</v>
      </c>
      <c r="H5277">
        <v>118511</v>
      </c>
      <c r="I5277" s="2">
        <v>5.4457732059699997E-2</v>
      </c>
      <c r="J5277" s="2">
        <v>0</v>
      </c>
      <c r="K5277">
        <v>7</v>
      </c>
      <c r="L5277" s="1" t="s">
        <v>11867</v>
      </c>
      <c r="M5277" s="1" t="s">
        <v>900</v>
      </c>
      <c r="N5277">
        <v>0</v>
      </c>
      <c r="O5277">
        <v>0</v>
      </c>
      <c r="P5277">
        <v>1</v>
      </c>
      <c r="Q5277">
        <v>0</v>
      </c>
      <c r="R5277" s="19">
        <f>BWscncns[[#This Row],[C fx]]*4+BWscncns[[#This Row],[C fg]]*2+BWscncns[[#This Row],[C fm]]</f>
        <v>1</v>
      </c>
      <c r="S5277">
        <v>97</v>
      </c>
      <c r="T5277">
        <v>204800</v>
      </c>
      <c r="U5277" s="13">
        <v>0.47363300000000003</v>
      </c>
      <c r="V5277" s="13">
        <v>2.1113400000000002</v>
      </c>
      <c r="W5277">
        <v>4928</v>
      </c>
      <c r="X5277">
        <v>98</v>
      </c>
      <c r="Z5277" s="10">
        <f>IF($N5277&lt;&gt;0,constants!$L$2,IF($O5277&lt;&gt;0,constants!$M$2,IF($P5277&lt;&gt;0,constants!$N$2,0)))</f>
        <v>1117.99</v>
      </c>
      <c r="AA5277" s="10">
        <f>IF($N5277&lt;&gt;0,constants!$L$2,IF($O5277&lt;&gt;0,constants!$M$2,IF($P5277&lt;&gt;0,constants!$P$2,0)))</f>
        <v>4051.45</v>
      </c>
      <c r="AB5277" s="11">
        <f>constants!$O$2</f>
        <v>4861.32</v>
      </c>
      <c r="AC5277" s="11">
        <f>VLOOKUP(BWscncns[[#This Row],[scanner]],[0]!ScnrAvgBW,2,FALSE)/1000</f>
        <v>885.64026081730776</v>
      </c>
      <c r="AD5277" s="8">
        <f>(1+$F5277)*Z5277</f>
        <v>646.94576847316216</v>
      </c>
      <c r="AE5277" s="8">
        <f>(1+$F5277)*AA5277</f>
        <v>2344.4471182037341</v>
      </c>
      <c r="AF5277" s="8">
        <f>(1+$F5277)*AB5277</f>
        <v>2813.0935010098055</v>
      </c>
      <c r="AG5277" s="8">
        <f>(1+$F5277)*AC5277</f>
        <v>512.49225764561845</v>
      </c>
      <c r="AH5277" s="8">
        <f>(1+$F5277)*$T5277/1000</f>
        <v>118.51134033694721</v>
      </c>
      <c r="AI5277" s="8">
        <f>(1+BWscncns[[#This Row],[pid_error]]*K_p)*BWscncns[[#This Row],[dbw]]/1000</f>
        <v>161.65567016847359</v>
      </c>
      <c r="AJ5277" s="13">
        <f>BWscncns[[#This Row],[Torflow prgrssv alt vote]]/VLOOKUP(BWscncns[[#This Row],[class]],AltBWtotl,2,FALSE)*100</f>
        <v>3.1882813681734013E-3</v>
      </c>
      <c r="AK5277">
        <f>IF(D5277=E5277,1,0)</f>
        <v>1</v>
      </c>
    </row>
    <row r="5278" spans="1:37">
      <c r="A5278" s="1" t="s">
        <v>10165</v>
      </c>
      <c r="B5278" s="1" t="s">
        <v>10166</v>
      </c>
      <c r="C5278">
        <v>61</v>
      </c>
      <c r="D5278">
        <v>1524975637</v>
      </c>
      <c r="E5278">
        <v>1524975637</v>
      </c>
      <c r="F5278" s="2">
        <v>-0.76703759234500002</v>
      </c>
      <c r="G5278" s="2">
        <v>-0.76703759234500002</v>
      </c>
      <c r="H5278">
        <v>61069</v>
      </c>
      <c r="I5278" s="2">
        <v>-5.1646412231700002E-2</v>
      </c>
      <c r="J5278" s="2">
        <v>0</v>
      </c>
      <c r="K5278">
        <v>8</v>
      </c>
      <c r="L5278" s="1" t="s">
        <v>11921</v>
      </c>
      <c r="M5278" s="1" t="s">
        <v>10166</v>
      </c>
      <c r="N5278">
        <v>0</v>
      </c>
      <c r="O5278">
        <v>0</v>
      </c>
      <c r="P5278">
        <v>1</v>
      </c>
      <c r="Q5278">
        <v>0</v>
      </c>
      <c r="R5278" s="19">
        <f>BWscncns[[#This Row],[C fx]]*4+BWscncns[[#This Row],[C fg]]*2+BWscncns[[#This Row],[C fm]]</f>
        <v>1</v>
      </c>
      <c r="S5278">
        <v>54</v>
      </c>
      <c r="T5278">
        <v>262144</v>
      </c>
      <c r="U5278" s="13">
        <v>0.20599400000000001</v>
      </c>
      <c r="V5278" s="13">
        <v>4.8545189999999998</v>
      </c>
      <c r="W5278">
        <v>5802</v>
      </c>
      <c r="X5278">
        <v>116</v>
      </c>
      <c r="Z5278" s="10">
        <f>IF($N5278&lt;&gt;0,constants!$L$2,IF($O5278&lt;&gt;0,constants!$M$2,IF($P5278&lt;&gt;0,constants!$N$2,0)))</f>
        <v>1117.99</v>
      </c>
      <c r="AA5278" s="10">
        <f>IF($N5278&lt;&gt;0,constants!$L$2,IF($O5278&lt;&gt;0,constants!$M$2,IF($P5278&lt;&gt;0,constants!$P$2,0)))</f>
        <v>4051.45</v>
      </c>
      <c r="AB5278" s="11">
        <f>constants!$O$2</f>
        <v>4861.32</v>
      </c>
      <c r="AC5278" s="11">
        <f>VLOOKUP(BWscncns[[#This Row],[scanner]],[0]!ScnrAvgBW,2,FALSE)/1000</f>
        <v>509.99709399477808</v>
      </c>
      <c r="AD5278" s="8">
        <f>(1+$F5278)*Z5278</f>
        <v>260.44964213421343</v>
      </c>
      <c r="AE5278" s="8">
        <f>(1+$F5278)*AA5278</f>
        <v>943.83554649384962</v>
      </c>
      <c r="AF5278" s="8">
        <f>(1+$F5278)*AB5278</f>
        <v>1132.5048115814045</v>
      </c>
      <c r="AG5278" s="8">
        <f>(1+$F5278)*AC5278</f>
        <v>118.81015091407683</v>
      </c>
      <c r="AH5278" s="8">
        <f>(1+$F5278)*$T5278/1000</f>
        <v>61.069697392312314</v>
      </c>
      <c r="AI5278" s="8">
        <f>(1+BWscncns[[#This Row],[pid_error]]*K_p)*BWscncns[[#This Row],[dbw]]/1000</f>
        <v>161.60684869615616</v>
      </c>
      <c r="AJ5278" s="13">
        <f>BWscncns[[#This Row],[Torflow prgrssv alt vote]]/VLOOKUP(BWscncns[[#This Row],[class]],AltBWtotl,2,FALSE)*100</f>
        <v>3.1873184784065645E-3</v>
      </c>
      <c r="AK5278">
        <f>IF(D5278=E5278,1,0)</f>
        <v>1</v>
      </c>
    </row>
    <row r="5279" spans="1:37">
      <c r="A5279" s="1" t="s">
        <v>5113</v>
      </c>
      <c r="B5279" s="1" t="s">
        <v>49</v>
      </c>
      <c r="C5279">
        <v>30</v>
      </c>
      <c r="D5279">
        <v>1524989656</v>
      </c>
      <c r="E5279">
        <v>1524989656</v>
      </c>
      <c r="F5279" s="2">
        <v>-0.89794004184599996</v>
      </c>
      <c r="G5279" s="2">
        <v>-0.89794004184599996</v>
      </c>
      <c r="H5279">
        <v>29869</v>
      </c>
      <c r="I5279" s="2">
        <v>1.3949324066E-3</v>
      </c>
      <c r="J5279" s="2">
        <v>0</v>
      </c>
      <c r="K5279">
        <v>8</v>
      </c>
      <c r="L5279" s="1" t="s">
        <v>11922</v>
      </c>
      <c r="M5279" s="1" t="s">
        <v>49</v>
      </c>
      <c r="N5279">
        <v>0</v>
      </c>
      <c r="O5279">
        <v>0</v>
      </c>
      <c r="P5279">
        <v>1</v>
      </c>
      <c r="Q5279">
        <v>0</v>
      </c>
      <c r="R5279" s="19">
        <f>BWscncns[[#This Row],[C fx]]*4+BWscncns[[#This Row],[C fg]]*2+BWscncns[[#This Row],[C fm]]</f>
        <v>1</v>
      </c>
      <c r="S5279">
        <v>30</v>
      </c>
      <c r="T5279">
        <v>292663</v>
      </c>
      <c r="U5279" s="13">
        <v>0.102507</v>
      </c>
      <c r="V5279" s="13">
        <v>9.755433</v>
      </c>
      <c r="W5279">
        <v>6187</v>
      </c>
      <c r="X5279">
        <v>123</v>
      </c>
      <c r="Z5279" s="10">
        <f>IF($N5279&lt;&gt;0,constants!$L$2,IF($O5279&lt;&gt;0,constants!$M$2,IF($P5279&lt;&gt;0,constants!$N$2,0)))</f>
        <v>1117.99</v>
      </c>
      <c r="AA5279" s="10">
        <f>IF($N5279&lt;&gt;0,constants!$L$2,IF($O5279&lt;&gt;0,constants!$M$2,IF($P5279&lt;&gt;0,constants!$P$2,0)))</f>
        <v>4051.45</v>
      </c>
      <c r="AB5279" s="11">
        <f>constants!$O$2</f>
        <v>4861.32</v>
      </c>
      <c r="AC5279" s="11">
        <f>VLOOKUP(BWscncns[[#This Row],[scanner]],[0]!ScnrAvgBW,2,FALSE)/1000</f>
        <v>509.99709399477808</v>
      </c>
      <c r="AD5279" s="8">
        <f>(1+$F5279)*Z5279</f>
        <v>114.10201261659051</v>
      </c>
      <c r="AE5279" s="8">
        <f>(1+$F5279)*AA5279</f>
        <v>413.49081746302346</v>
      </c>
      <c r="AF5279" s="8">
        <f>(1+$F5279)*AB5279</f>
        <v>496.14611577320346</v>
      </c>
      <c r="AG5279" s="8">
        <f>(1+$F5279)*AC5279</f>
        <v>52.050282071768677</v>
      </c>
      <c r="AH5279" s="8">
        <f>(1+$F5279)*$T5279/1000</f>
        <v>29.869173533224114</v>
      </c>
      <c r="AI5279" s="8">
        <f>(1+BWscncns[[#This Row],[pid_error]]*K_p)*BWscncns[[#This Row],[dbw]]/1000</f>
        <v>161.26608676661203</v>
      </c>
      <c r="AJ5279" s="13">
        <f>BWscncns[[#This Row],[Torflow prgrssv alt vote]]/VLOOKUP(BWscncns[[#This Row],[class]],AltBWtotl,2,FALSE)*100</f>
        <v>3.1805977434653395E-3</v>
      </c>
      <c r="AK5279">
        <f>IF(D5279=E5279,1,0)</f>
        <v>1</v>
      </c>
    </row>
    <row r="5280" spans="1:37">
      <c r="A5280" s="1" t="s">
        <v>790</v>
      </c>
      <c r="B5280" s="1" t="s">
        <v>791</v>
      </c>
      <c r="C5280">
        <v>117</v>
      </c>
      <c r="D5280">
        <v>1524963456</v>
      </c>
      <c r="E5280">
        <v>1524963456</v>
      </c>
      <c r="F5280" s="2">
        <v>-0.42709985458700001</v>
      </c>
      <c r="G5280" s="2">
        <v>-0.42709985458700001</v>
      </c>
      <c r="H5280">
        <v>117329</v>
      </c>
      <c r="I5280" s="2">
        <v>5.2580394951600003E-2</v>
      </c>
      <c r="J5280" s="2">
        <v>0</v>
      </c>
      <c r="K5280">
        <v>6</v>
      </c>
      <c r="L5280" s="1" t="s">
        <v>11871</v>
      </c>
      <c r="M5280" s="1" t="s">
        <v>791</v>
      </c>
      <c r="N5280">
        <v>0</v>
      </c>
      <c r="O5280">
        <v>0</v>
      </c>
      <c r="P5280">
        <v>1</v>
      </c>
      <c r="Q5280">
        <v>0</v>
      </c>
      <c r="R5280" s="19">
        <f>BWscncns[[#This Row],[C fx]]*4+BWscncns[[#This Row],[C fg]]*2+BWscncns[[#This Row],[C fm]]</f>
        <v>1</v>
      </c>
      <c r="S5280">
        <v>117</v>
      </c>
      <c r="T5280">
        <v>204800</v>
      </c>
      <c r="U5280" s="13">
        <v>0.57128900000000005</v>
      </c>
      <c r="V5280" s="13">
        <v>1.750427</v>
      </c>
      <c r="W5280">
        <v>4625</v>
      </c>
      <c r="X5280">
        <v>92</v>
      </c>
      <c r="Z5280" s="10">
        <f>IF($N5280&lt;&gt;0,constants!$L$2,IF($O5280&lt;&gt;0,constants!$M$2,IF($P5280&lt;&gt;0,constants!$N$2,0)))</f>
        <v>1117.99</v>
      </c>
      <c r="AA5280" s="10">
        <f>IF($N5280&lt;&gt;0,constants!$L$2,IF($O5280&lt;&gt;0,constants!$M$2,IF($P5280&lt;&gt;0,constants!$P$2,0)))</f>
        <v>4051.45</v>
      </c>
      <c r="AB5280" s="11">
        <f>constants!$O$2</f>
        <v>4861.32</v>
      </c>
      <c r="AC5280" s="11">
        <f>VLOOKUP(BWscncns[[#This Row],[scanner]],[0]!ScnrAvgBW,2,FALSE)/1000</f>
        <v>2386.3111194805197</v>
      </c>
      <c r="AD5280" s="8">
        <f>(1+$F5280)*Z5280</f>
        <v>640.49663357027998</v>
      </c>
      <c r="AE5280" s="8">
        <f>(1+$F5280)*AA5280</f>
        <v>2321.0762941334988</v>
      </c>
      <c r="AF5280" s="8">
        <f>(1+$F5280)*AB5280</f>
        <v>2785.0509348991254</v>
      </c>
      <c r="AG5280" s="8">
        <f>(1+$F5280)*AC5280</f>
        <v>1367.1179873510487</v>
      </c>
      <c r="AH5280" s="8">
        <f>(1+$F5280)*$T5280/1000</f>
        <v>117.32994978058241</v>
      </c>
      <c r="AI5280" s="8">
        <f>(1+BWscncns[[#This Row],[pid_error]]*K_p)*BWscncns[[#This Row],[dbw]]/1000</f>
        <v>161.06497489029118</v>
      </c>
      <c r="AJ5280" s="13">
        <f>BWscncns[[#This Row],[Torflow prgrssv alt vote]]/VLOOKUP(BWscncns[[#This Row],[class]],AltBWtotl,2,FALSE)*100</f>
        <v>3.1766312803804138E-3</v>
      </c>
      <c r="AK5280">
        <f>IF(D5280=E5280,1,0)</f>
        <v>1</v>
      </c>
    </row>
    <row r="5281" spans="1:37">
      <c r="A5281" s="1" t="s">
        <v>9604</v>
      </c>
      <c r="B5281" s="1" t="s">
        <v>9605</v>
      </c>
      <c r="C5281">
        <v>117</v>
      </c>
      <c r="D5281">
        <v>1524959635</v>
      </c>
      <c r="E5281">
        <v>1524959635</v>
      </c>
      <c r="F5281" s="2">
        <v>-0.42905189757200002</v>
      </c>
      <c r="G5281" s="2">
        <v>-0.42905189757200002</v>
      </c>
      <c r="H5281">
        <v>116930</v>
      </c>
      <c r="I5281" s="2">
        <v>1.3715239770499999E-2</v>
      </c>
      <c r="J5281" s="2">
        <v>0</v>
      </c>
      <c r="K5281">
        <v>6</v>
      </c>
      <c r="L5281" s="1" t="s">
        <v>11603</v>
      </c>
      <c r="M5281" s="1" t="s">
        <v>9605</v>
      </c>
      <c r="N5281">
        <v>0</v>
      </c>
      <c r="O5281">
        <v>0</v>
      </c>
      <c r="P5281">
        <v>1</v>
      </c>
      <c r="Q5281">
        <v>0</v>
      </c>
      <c r="R5281" s="19">
        <f>BWscncns[[#This Row],[C fx]]*4+BWscncns[[#This Row],[C fg]]*2+BWscncns[[#This Row],[C fm]]</f>
        <v>1</v>
      </c>
      <c r="S5281">
        <v>117</v>
      </c>
      <c r="T5281">
        <v>204800</v>
      </c>
      <c r="U5281" s="13">
        <v>0.57128900000000005</v>
      </c>
      <c r="V5281" s="13">
        <v>1.750427</v>
      </c>
      <c r="W5281">
        <v>4627</v>
      </c>
      <c r="X5281">
        <v>92</v>
      </c>
      <c r="Z5281" s="10">
        <f>IF($N5281&lt;&gt;0,constants!$L$2,IF($O5281&lt;&gt;0,constants!$M$2,IF($P5281&lt;&gt;0,constants!$N$2,0)))</f>
        <v>1117.99</v>
      </c>
      <c r="AA5281" s="10">
        <f>IF($N5281&lt;&gt;0,constants!$L$2,IF($O5281&lt;&gt;0,constants!$M$2,IF($P5281&lt;&gt;0,constants!$P$2,0)))</f>
        <v>4051.45</v>
      </c>
      <c r="AB5281" s="11">
        <f>constants!$O$2</f>
        <v>4861.32</v>
      </c>
      <c r="AC5281" s="11">
        <f>VLOOKUP(BWscncns[[#This Row],[scanner]],[0]!ScnrAvgBW,2,FALSE)/1000</f>
        <v>2386.3111194805197</v>
      </c>
      <c r="AD5281" s="8">
        <f>(1+$F5281)*Z5281</f>
        <v>638.31426903347972</v>
      </c>
      <c r="AE5281" s="8">
        <f>(1+$F5281)*AA5281</f>
        <v>2313.1676895819205</v>
      </c>
      <c r="AF5281" s="8">
        <f>(1+$F5281)*AB5281</f>
        <v>2775.5614292952846</v>
      </c>
      <c r="AG5281" s="8">
        <f>(1+$F5281)*AC5281</f>
        <v>1362.459805470239</v>
      </c>
      <c r="AH5281" s="8">
        <f>(1+$F5281)*$T5281/1000</f>
        <v>116.9301713772544</v>
      </c>
      <c r="AI5281" s="8">
        <f>(1+BWscncns[[#This Row],[pid_error]]*K_p)*BWscncns[[#This Row],[dbw]]/1000</f>
        <v>160.86508568862718</v>
      </c>
      <c r="AJ5281" s="13">
        <f>BWscncns[[#This Row],[Torflow prgrssv alt vote]]/VLOOKUP(BWscncns[[#This Row],[class]],AltBWtotl,2,FALSE)*100</f>
        <v>3.172688931703747E-3</v>
      </c>
      <c r="AK5281">
        <f>IF(D5281=E5281,1,0)</f>
        <v>1</v>
      </c>
    </row>
    <row r="5282" spans="1:37">
      <c r="A5282" s="1" t="s">
        <v>3038</v>
      </c>
      <c r="B5282" s="1" t="s">
        <v>3039</v>
      </c>
      <c r="C5282">
        <v>89</v>
      </c>
      <c r="D5282">
        <v>1524987958</v>
      </c>
      <c r="E5282">
        <v>1524987958</v>
      </c>
      <c r="F5282" s="2">
        <v>-0.61627818174100002</v>
      </c>
      <c r="G5282" s="2">
        <v>-0.61627818174100002</v>
      </c>
      <c r="H5282">
        <v>89195</v>
      </c>
      <c r="I5282" s="2">
        <v>7.4007483956600006E-2</v>
      </c>
      <c r="J5282" s="2">
        <v>0</v>
      </c>
      <c r="K5282">
        <v>7</v>
      </c>
      <c r="L5282" s="1" t="s">
        <v>11890</v>
      </c>
      <c r="M5282" s="1" t="s">
        <v>3039</v>
      </c>
      <c r="N5282">
        <v>0</v>
      </c>
      <c r="O5282">
        <v>0</v>
      </c>
      <c r="P5282">
        <v>1</v>
      </c>
      <c r="Q5282">
        <v>0</v>
      </c>
      <c r="R5282" s="19">
        <f>BWscncns[[#This Row],[C fx]]*4+BWscncns[[#This Row],[C fg]]*2+BWscncns[[#This Row],[C fm]]</f>
        <v>1</v>
      </c>
      <c r="S5282">
        <v>88</v>
      </c>
      <c r="T5282">
        <v>232448</v>
      </c>
      <c r="U5282" s="13">
        <v>0.378579</v>
      </c>
      <c r="V5282" s="13">
        <v>2.6414550000000001</v>
      </c>
      <c r="W5282">
        <v>5252</v>
      </c>
      <c r="X5282">
        <v>105</v>
      </c>
      <c r="Z5282" s="10">
        <f>IF($N5282&lt;&gt;0,constants!$L$2,IF($O5282&lt;&gt;0,constants!$M$2,IF($P5282&lt;&gt;0,constants!$N$2,0)))</f>
        <v>1117.99</v>
      </c>
      <c r="AA5282" s="10">
        <f>IF($N5282&lt;&gt;0,constants!$L$2,IF($O5282&lt;&gt;0,constants!$M$2,IF($P5282&lt;&gt;0,constants!$P$2,0)))</f>
        <v>4051.45</v>
      </c>
      <c r="AB5282" s="11">
        <f>constants!$O$2</f>
        <v>4861.32</v>
      </c>
      <c r="AC5282" s="11">
        <f>VLOOKUP(BWscncns[[#This Row],[scanner]],[0]!ScnrAvgBW,2,FALSE)/1000</f>
        <v>885.64026081730776</v>
      </c>
      <c r="AD5282" s="8">
        <f>(1+$F5282)*Z5282</f>
        <v>428.99715559537941</v>
      </c>
      <c r="AE5282" s="8">
        <f>(1+$F5282)*AA5282</f>
        <v>1554.6297605854254</v>
      </c>
      <c r="AF5282" s="8">
        <f>(1+$F5282)*AB5282</f>
        <v>1865.3945495388416</v>
      </c>
      <c r="AG5282" s="8">
        <f>(1+$F5282)*AC5282</f>
        <v>339.83949120419231</v>
      </c>
      <c r="AH5282" s="8">
        <f>(1+$F5282)*$T5282/1000</f>
        <v>89.195369210668019</v>
      </c>
      <c r="AI5282" s="8">
        <f>(1+BWscncns[[#This Row],[pid_error]]*K_p)*BWscncns[[#This Row],[dbw]]/1000</f>
        <v>160.82168460533401</v>
      </c>
      <c r="AJ5282" s="13">
        <f>BWscncns[[#This Row],[Torflow prgrssv alt vote]]/VLOOKUP(BWscncns[[#This Row],[class]],AltBWtotl,2,FALSE)*100</f>
        <v>3.1718329464786206E-3</v>
      </c>
      <c r="AK5282">
        <f>IF(D5282=E5282,1,0)</f>
        <v>1</v>
      </c>
    </row>
    <row r="5283" spans="1:37">
      <c r="A5283" s="1" t="s">
        <v>6053</v>
      </c>
      <c r="B5283" s="1" t="s">
        <v>6054</v>
      </c>
      <c r="C5283">
        <v>117</v>
      </c>
      <c r="D5283">
        <v>1524971186</v>
      </c>
      <c r="E5283">
        <v>1524971186</v>
      </c>
      <c r="F5283" s="2">
        <v>-0.43108234790099997</v>
      </c>
      <c r="G5283" s="2">
        <v>-0.43108234790099997</v>
      </c>
      <c r="H5283">
        <v>116514</v>
      </c>
      <c r="I5283" s="2">
        <v>4.4791890301800003E-2</v>
      </c>
      <c r="J5283" s="2">
        <v>0</v>
      </c>
      <c r="K5283">
        <v>7</v>
      </c>
      <c r="L5283" s="1" t="s">
        <v>11873</v>
      </c>
      <c r="M5283" s="1" t="s">
        <v>6054</v>
      </c>
      <c r="N5283">
        <v>0</v>
      </c>
      <c r="O5283">
        <v>0</v>
      </c>
      <c r="P5283">
        <v>1</v>
      </c>
      <c r="Q5283">
        <v>0</v>
      </c>
      <c r="R5283" s="19">
        <f>BWscncns[[#This Row],[C fx]]*4+BWscncns[[#This Row],[C fg]]*2+BWscncns[[#This Row],[C fm]]</f>
        <v>1</v>
      </c>
      <c r="S5283">
        <v>88</v>
      </c>
      <c r="T5283">
        <v>204800</v>
      </c>
      <c r="U5283" s="13">
        <v>0.42968800000000001</v>
      </c>
      <c r="V5283" s="13">
        <v>2.3272729999999999</v>
      </c>
      <c r="W5283">
        <v>5077</v>
      </c>
      <c r="X5283">
        <v>101</v>
      </c>
      <c r="Z5283" s="10">
        <f>IF($N5283&lt;&gt;0,constants!$L$2,IF($O5283&lt;&gt;0,constants!$M$2,IF($P5283&lt;&gt;0,constants!$N$2,0)))</f>
        <v>1117.99</v>
      </c>
      <c r="AA5283" s="10">
        <f>IF($N5283&lt;&gt;0,constants!$L$2,IF($O5283&lt;&gt;0,constants!$M$2,IF($P5283&lt;&gt;0,constants!$P$2,0)))</f>
        <v>4051.45</v>
      </c>
      <c r="AB5283" s="11">
        <f>constants!$O$2</f>
        <v>4861.32</v>
      </c>
      <c r="AC5283" s="11">
        <f>VLOOKUP(BWscncns[[#This Row],[scanner]],[0]!ScnrAvgBW,2,FALSE)/1000</f>
        <v>885.64026081730776</v>
      </c>
      <c r="AD5283" s="8">
        <f>(1+$F5283)*Z5283</f>
        <v>636.04424587016103</v>
      </c>
      <c r="AE5283" s="8">
        <f>(1+$F5283)*AA5283</f>
        <v>2304.9414215964935</v>
      </c>
      <c r="AF5283" s="8">
        <f>(1+$F5283)*AB5283</f>
        <v>2765.6907605019105</v>
      </c>
      <c r="AG5283" s="8">
        <f>(1+$F5283)*AC5283</f>
        <v>503.85637778852873</v>
      </c>
      <c r="AH5283" s="8">
        <f>(1+$F5283)*$T5283/1000</f>
        <v>116.51433514987521</v>
      </c>
      <c r="AI5283" s="8">
        <f>(1+BWscncns[[#This Row],[pid_error]]*K_p)*BWscncns[[#This Row],[dbw]]/1000</f>
        <v>160.6571675749376</v>
      </c>
      <c r="AJ5283" s="13">
        <f>BWscncns[[#This Row],[Torflow prgrssv alt vote]]/VLOOKUP(BWscncns[[#This Row],[class]],AltBWtotl,2,FALSE)*100</f>
        <v>3.1685882314481276E-3</v>
      </c>
      <c r="AK5283">
        <f>IF(D5283=E5283,1,0)</f>
        <v>1</v>
      </c>
    </row>
    <row r="5284" spans="1:37">
      <c r="A5284" s="1" t="s">
        <v>5104</v>
      </c>
      <c r="B5284" s="1" t="s">
        <v>5105</v>
      </c>
      <c r="C5284">
        <v>114</v>
      </c>
      <c r="D5284">
        <v>1524963456</v>
      </c>
      <c r="E5284">
        <v>1524963456</v>
      </c>
      <c r="F5284" s="2">
        <v>-0.445267401236</v>
      </c>
      <c r="G5284" s="2">
        <v>-0.445267401236</v>
      </c>
      <c r="H5284">
        <v>113609</v>
      </c>
      <c r="I5284" s="2">
        <v>-7.4902710021000005E-2</v>
      </c>
      <c r="J5284" s="2">
        <v>0</v>
      </c>
      <c r="K5284">
        <v>6</v>
      </c>
      <c r="L5284" s="1" t="s">
        <v>11871</v>
      </c>
      <c r="M5284" s="1" t="s">
        <v>5105</v>
      </c>
      <c r="N5284">
        <v>0</v>
      </c>
      <c r="O5284">
        <v>0</v>
      </c>
      <c r="P5284">
        <v>1</v>
      </c>
      <c r="Q5284">
        <v>0</v>
      </c>
      <c r="R5284" s="19">
        <f>BWscncns[[#This Row],[C fx]]*4+BWscncns[[#This Row],[C fg]]*2+BWscncns[[#This Row],[C fm]]</f>
        <v>1</v>
      </c>
      <c r="S5284">
        <v>105</v>
      </c>
      <c r="T5284">
        <v>204800</v>
      </c>
      <c r="U5284" s="13">
        <v>0.51269500000000001</v>
      </c>
      <c r="V5284" s="13">
        <v>1.9504760000000001</v>
      </c>
      <c r="W5284">
        <v>4823</v>
      </c>
      <c r="X5284">
        <v>96</v>
      </c>
      <c r="Z5284" s="10">
        <f>IF($N5284&lt;&gt;0,constants!$L$2,IF($O5284&lt;&gt;0,constants!$M$2,IF($P5284&lt;&gt;0,constants!$N$2,0)))</f>
        <v>1117.99</v>
      </c>
      <c r="AA5284" s="10">
        <f>IF($N5284&lt;&gt;0,constants!$L$2,IF($O5284&lt;&gt;0,constants!$M$2,IF($P5284&lt;&gt;0,constants!$P$2,0)))</f>
        <v>4051.45</v>
      </c>
      <c r="AB5284" s="11">
        <f>constants!$O$2</f>
        <v>4861.32</v>
      </c>
      <c r="AC5284" s="11">
        <f>VLOOKUP(BWscncns[[#This Row],[scanner]],[0]!ScnrAvgBW,2,FALSE)/1000</f>
        <v>2386.3111194805197</v>
      </c>
      <c r="AD5284" s="8">
        <f>(1+$F5284)*Z5284</f>
        <v>620.18549809216427</v>
      </c>
      <c r="AE5284" s="8">
        <f>(1+$F5284)*AA5284</f>
        <v>2247.4713872624075</v>
      </c>
      <c r="AF5284" s="8">
        <f>(1+$F5284)*AB5284</f>
        <v>2696.7326770234081</v>
      </c>
      <c r="AG5284" s="8">
        <f>(1+$F5284)*AC5284</f>
        <v>1323.7645687688587</v>
      </c>
      <c r="AH5284" s="8">
        <f>(1+$F5284)*$T5284/1000</f>
        <v>113.60923622686718</v>
      </c>
      <c r="AI5284" s="8">
        <f>(1+BWscncns[[#This Row],[pid_error]]*K_p)*BWscncns[[#This Row],[dbw]]/1000</f>
        <v>159.20461811343358</v>
      </c>
      <c r="AJ5284" s="13">
        <f>BWscncns[[#This Row],[Torflow prgrssv alt vote]]/VLOOKUP(BWscncns[[#This Row],[class]],AltBWtotl,2,FALSE)*100</f>
        <v>3.1399400783729083E-3</v>
      </c>
      <c r="AK5284">
        <f>IF(D5284=E5284,1,0)</f>
        <v>1</v>
      </c>
    </row>
    <row r="5285" spans="1:37">
      <c r="A5285" s="1" t="s">
        <v>2943</v>
      </c>
      <c r="B5285" s="1" t="s">
        <v>2944</v>
      </c>
      <c r="C5285">
        <v>113</v>
      </c>
      <c r="D5285">
        <v>1524963785</v>
      </c>
      <c r="E5285">
        <v>1524963785</v>
      </c>
      <c r="F5285" s="2">
        <v>-0.445811698433</v>
      </c>
      <c r="G5285" s="2">
        <v>-0.445811698433</v>
      </c>
      <c r="H5285">
        <v>113497</v>
      </c>
      <c r="I5285" s="2">
        <v>8.9729411821500002E-2</v>
      </c>
      <c r="J5285" s="2">
        <v>0</v>
      </c>
      <c r="K5285">
        <v>7</v>
      </c>
      <c r="L5285" s="1" t="s">
        <v>11867</v>
      </c>
      <c r="M5285" s="1" t="s">
        <v>2944</v>
      </c>
      <c r="N5285">
        <v>0</v>
      </c>
      <c r="O5285">
        <v>0</v>
      </c>
      <c r="P5285">
        <v>1</v>
      </c>
      <c r="Q5285">
        <v>0</v>
      </c>
      <c r="R5285" s="19">
        <f>BWscncns[[#This Row],[C fx]]*4+BWscncns[[#This Row],[C fg]]*2+BWscncns[[#This Row],[C fm]]</f>
        <v>1</v>
      </c>
      <c r="S5285">
        <v>113</v>
      </c>
      <c r="T5285">
        <v>204800</v>
      </c>
      <c r="U5285" s="13">
        <v>0.55175799999999997</v>
      </c>
      <c r="V5285" s="13">
        <v>1.812389</v>
      </c>
      <c r="W5285">
        <v>4695</v>
      </c>
      <c r="X5285">
        <v>93</v>
      </c>
      <c r="Z5285" s="10">
        <f>IF($N5285&lt;&gt;0,constants!$L$2,IF($O5285&lt;&gt;0,constants!$M$2,IF($P5285&lt;&gt;0,constants!$N$2,0)))</f>
        <v>1117.99</v>
      </c>
      <c r="AA5285" s="10">
        <f>IF($N5285&lt;&gt;0,constants!$L$2,IF($O5285&lt;&gt;0,constants!$M$2,IF($P5285&lt;&gt;0,constants!$P$2,0)))</f>
        <v>4051.45</v>
      </c>
      <c r="AB5285" s="11">
        <f>constants!$O$2</f>
        <v>4861.32</v>
      </c>
      <c r="AC5285" s="11">
        <f>VLOOKUP(BWscncns[[#This Row],[scanner]],[0]!ScnrAvgBW,2,FALSE)/1000</f>
        <v>885.64026081730776</v>
      </c>
      <c r="AD5285" s="8">
        <f>(1+$F5285)*Z5285</f>
        <v>619.57697926889023</v>
      </c>
      <c r="AE5285" s="8">
        <f>(1+$F5285)*AA5285</f>
        <v>2245.266194383622</v>
      </c>
      <c r="AF5285" s="8">
        <f>(1+$F5285)*AB5285</f>
        <v>2694.0866741736882</v>
      </c>
      <c r="AG5285" s="8">
        <f>(1+$F5285)*AC5285</f>
        <v>490.81147194169864</v>
      </c>
      <c r="AH5285" s="8">
        <f>(1+$F5285)*$T5285/1000</f>
        <v>113.49776416092159</v>
      </c>
      <c r="AI5285" s="8">
        <f>(1+BWscncns[[#This Row],[pid_error]]*K_p)*BWscncns[[#This Row],[dbw]]/1000</f>
        <v>159.14888208046079</v>
      </c>
      <c r="AJ5285" s="13">
        <f>BWscncns[[#This Row],[Torflow prgrssv alt vote]]/VLOOKUP(BWscncns[[#This Row],[class]],AltBWtotl,2,FALSE)*100</f>
        <v>3.1388408150109866E-3</v>
      </c>
      <c r="AK5285">
        <f>IF(D5285=E5285,1,0)</f>
        <v>1</v>
      </c>
    </row>
    <row r="5286" spans="1:37">
      <c r="A5286" s="1" t="s">
        <v>10995</v>
      </c>
      <c r="B5286" s="1" t="s">
        <v>10996</v>
      </c>
      <c r="C5286">
        <v>113</v>
      </c>
      <c r="D5286">
        <v>1524959635</v>
      </c>
      <c r="E5286">
        <v>1524959635</v>
      </c>
      <c r="F5286" s="2">
        <v>-0.44684787979899998</v>
      </c>
      <c r="G5286" s="2">
        <v>-0.44684787979899998</v>
      </c>
      <c r="H5286">
        <v>113285</v>
      </c>
      <c r="I5286" s="2">
        <v>2.72775942539E-2</v>
      </c>
      <c r="J5286" s="2">
        <v>0</v>
      </c>
      <c r="K5286">
        <v>6</v>
      </c>
      <c r="L5286" s="1" t="s">
        <v>11603</v>
      </c>
      <c r="M5286" s="1" t="s">
        <v>10996</v>
      </c>
      <c r="N5286">
        <v>0</v>
      </c>
      <c r="O5286">
        <v>0</v>
      </c>
      <c r="P5286">
        <v>1</v>
      </c>
      <c r="Q5286">
        <v>0</v>
      </c>
      <c r="R5286" s="19">
        <f>BWscncns[[#This Row],[C fx]]*4+BWscncns[[#This Row],[C fg]]*2+BWscncns[[#This Row],[C fm]]</f>
        <v>1</v>
      </c>
      <c r="S5286">
        <v>113</v>
      </c>
      <c r="T5286">
        <v>204800</v>
      </c>
      <c r="U5286" s="13">
        <v>0.55175799999999997</v>
      </c>
      <c r="V5286" s="13">
        <v>1.812389</v>
      </c>
      <c r="W5286">
        <v>4693</v>
      </c>
      <c r="X5286">
        <v>93</v>
      </c>
      <c r="Z5286" s="10">
        <f>IF($N5286&lt;&gt;0,constants!$L$2,IF($O5286&lt;&gt;0,constants!$M$2,IF($P5286&lt;&gt;0,constants!$N$2,0)))</f>
        <v>1117.99</v>
      </c>
      <c r="AA5286" s="10">
        <f>IF($N5286&lt;&gt;0,constants!$L$2,IF($O5286&lt;&gt;0,constants!$M$2,IF($P5286&lt;&gt;0,constants!$P$2,0)))</f>
        <v>4051.45</v>
      </c>
      <c r="AB5286" s="11">
        <f>constants!$O$2</f>
        <v>4861.32</v>
      </c>
      <c r="AC5286" s="11">
        <f>VLOOKUP(BWscncns[[#This Row],[scanner]],[0]!ScnrAvgBW,2,FALSE)/1000</f>
        <v>2386.3111194805197</v>
      </c>
      <c r="AD5286" s="8">
        <f>(1+$F5286)*Z5286</f>
        <v>618.41853886351601</v>
      </c>
      <c r="AE5286" s="8">
        <f>(1+$F5286)*AA5286</f>
        <v>2241.0681573883412</v>
      </c>
      <c r="AF5286" s="8">
        <f>(1+$F5286)*AB5286</f>
        <v>2689.0494649755251</v>
      </c>
      <c r="AG5286" s="8">
        <f>(1+$F5286)*AC5286</f>
        <v>1319.9930551998714</v>
      </c>
      <c r="AH5286" s="8">
        <f>(1+$F5286)*$T5286/1000</f>
        <v>113.2855542171648</v>
      </c>
      <c r="AI5286" s="8">
        <f>(1+BWscncns[[#This Row],[pid_error]]*K_p)*BWscncns[[#This Row],[dbw]]/1000</f>
        <v>159.04277710858241</v>
      </c>
      <c r="AJ5286" s="13">
        <f>BWscncns[[#This Row],[Torflow prgrssv alt vote]]/VLOOKUP(BWscncns[[#This Row],[class]],AltBWtotl,2,FALSE)*100</f>
        <v>3.1367481417100269E-3</v>
      </c>
      <c r="AK5286">
        <f>IF(D5286=E5286,1,0)</f>
        <v>1</v>
      </c>
    </row>
    <row r="5287" spans="1:37">
      <c r="A5287" s="1" t="s">
        <v>6584</v>
      </c>
      <c r="B5287" s="1" t="s">
        <v>6585</v>
      </c>
      <c r="C5287">
        <v>113</v>
      </c>
      <c r="D5287">
        <v>1524968613</v>
      </c>
      <c r="E5287">
        <v>1524968613</v>
      </c>
      <c r="F5287" s="2">
        <v>-0.44714815033100003</v>
      </c>
      <c r="G5287" s="2">
        <v>-0.44714815033100003</v>
      </c>
      <c r="H5287">
        <v>113224</v>
      </c>
      <c r="I5287" s="2">
        <v>0.12891416843100001</v>
      </c>
      <c r="J5287" s="2">
        <v>0</v>
      </c>
      <c r="K5287">
        <v>7</v>
      </c>
      <c r="L5287" s="1" t="s">
        <v>11710</v>
      </c>
      <c r="M5287" s="1" t="s">
        <v>6585</v>
      </c>
      <c r="N5287">
        <v>0</v>
      </c>
      <c r="O5287">
        <v>0</v>
      </c>
      <c r="P5287">
        <v>1</v>
      </c>
      <c r="Q5287">
        <v>0</v>
      </c>
      <c r="R5287" s="19">
        <f>BWscncns[[#This Row],[C fx]]*4+BWscncns[[#This Row],[C fg]]*2+BWscncns[[#This Row],[C fm]]</f>
        <v>1</v>
      </c>
      <c r="S5287">
        <v>93</v>
      </c>
      <c r="T5287">
        <v>204800</v>
      </c>
      <c r="U5287" s="13">
        <v>0.45410200000000001</v>
      </c>
      <c r="V5287" s="13">
        <v>2.2021510000000002</v>
      </c>
      <c r="W5287">
        <v>5003</v>
      </c>
      <c r="X5287">
        <v>100</v>
      </c>
      <c r="Z5287" s="10">
        <f>IF($N5287&lt;&gt;0,constants!$L$2,IF($O5287&lt;&gt;0,constants!$M$2,IF($P5287&lt;&gt;0,constants!$N$2,0)))</f>
        <v>1117.99</v>
      </c>
      <c r="AA5287" s="10">
        <f>IF($N5287&lt;&gt;0,constants!$L$2,IF($O5287&lt;&gt;0,constants!$M$2,IF($P5287&lt;&gt;0,constants!$P$2,0)))</f>
        <v>4051.45</v>
      </c>
      <c r="AB5287" s="11">
        <f>constants!$O$2</f>
        <v>4861.32</v>
      </c>
      <c r="AC5287" s="11">
        <f>VLOOKUP(BWscncns[[#This Row],[scanner]],[0]!ScnrAvgBW,2,FALSE)/1000</f>
        <v>885.64026081730776</v>
      </c>
      <c r="AD5287" s="8">
        <f>(1+$F5287)*Z5287</f>
        <v>618.08283941144532</v>
      </c>
      <c r="AE5287" s="8">
        <f>(1+$F5287)*AA5287</f>
        <v>2239.8516263414699</v>
      </c>
      <c r="AF5287" s="8">
        <f>(1+$F5287)*AB5287</f>
        <v>2687.5897538329032</v>
      </c>
      <c r="AG5287" s="8">
        <f>(1+$F5287)*AC5287</f>
        <v>489.62785633418423</v>
      </c>
      <c r="AH5287" s="8">
        <f>(1+$F5287)*$T5287/1000</f>
        <v>113.22405881221121</v>
      </c>
      <c r="AI5287" s="8">
        <f>(1+BWscncns[[#This Row],[pid_error]]*K_p)*BWscncns[[#This Row],[dbw]]/1000</f>
        <v>159.0120294061056</v>
      </c>
      <c r="AJ5287" s="13">
        <f>BWscncns[[#This Row],[Torflow prgrssv alt vote]]/VLOOKUP(BWscncns[[#This Row],[class]],AltBWtotl,2,FALSE)*100</f>
        <v>3.1361417149337878E-3</v>
      </c>
      <c r="AK5287">
        <f>IF(D5287=E5287,1,0)</f>
        <v>1</v>
      </c>
    </row>
    <row r="5288" spans="1:37">
      <c r="A5288" s="1" t="s">
        <v>8526</v>
      </c>
      <c r="B5288" s="1" t="s">
        <v>8527</v>
      </c>
      <c r="C5288">
        <v>113</v>
      </c>
      <c r="D5288">
        <v>1524961570</v>
      </c>
      <c r="E5288">
        <v>1524961570</v>
      </c>
      <c r="F5288" s="2">
        <v>-0.44744221376499999</v>
      </c>
      <c r="G5288" s="2">
        <v>-0.44744221376499999</v>
      </c>
      <c r="H5288">
        <v>113163</v>
      </c>
      <c r="I5288" s="2">
        <v>4.5209798920099999E-2</v>
      </c>
      <c r="J5288" s="2">
        <v>0</v>
      </c>
      <c r="K5288">
        <v>6</v>
      </c>
      <c r="L5288" s="1" t="s">
        <v>11854</v>
      </c>
      <c r="M5288" s="1" t="s">
        <v>8527</v>
      </c>
      <c r="N5288">
        <v>0</v>
      </c>
      <c r="O5288">
        <v>0</v>
      </c>
      <c r="P5288">
        <v>1</v>
      </c>
      <c r="Q5288">
        <v>0</v>
      </c>
      <c r="R5288" s="19">
        <f>BWscncns[[#This Row],[C fx]]*4+BWscncns[[#This Row],[C fg]]*2+BWscncns[[#This Row],[C fm]]</f>
        <v>1</v>
      </c>
      <c r="S5288">
        <v>113</v>
      </c>
      <c r="T5288">
        <v>204800</v>
      </c>
      <c r="U5288" s="13">
        <v>0.55175799999999997</v>
      </c>
      <c r="V5288" s="13">
        <v>1.812389</v>
      </c>
      <c r="W5288">
        <v>4694</v>
      </c>
      <c r="X5288">
        <v>93</v>
      </c>
      <c r="Z5288" s="10">
        <f>IF($N5288&lt;&gt;0,constants!$L$2,IF($O5288&lt;&gt;0,constants!$M$2,IF($P5288&lt;&gt;0,constants!$N$2,0)))</f>
        <v>1117.99</v>
      </c>
      <c r="AA5288" s="10">
        <f>IF($N5288&lt;&gt;0,constants!$L$2,IF($O5288&lt;&gt;0,constants!$M$2,IF($P5288&lt;&gt;0,constants!$P$2,0)))</f>
        <v>4051.45</v>
      </c>
      <c r="AB5288" s="11">
        <f>constants!$O$2</f>
        <v>4861.32</v>
      </c>
      <c r="AC5288" s="11">
        <f>VLOOKUP(BWscncns[[#This Row],[scanner]],[0]!ScnrAvgBW,2,FALSE)/1000</f>
        <v>2386.3111194805197</v>
      </c>
      <c r="AD5288" s="8">
        <f>(1+$F5288)*Z5288</f>
        <v>617.75407943286757</v>
      </c>
      <c r="AE5288" s="8">
        <f>(1+$F5288)*AA5288</f>
        <v>2238.6602430417906</v>
      </c>
      <c r="AF5288" s="8">
        <f>(1+$F5288)*AB5288</f>
        <v>2686.1602173799297</v>
      </c>
      <c r="AG5288" s="8">
        <f>(1+$F5288)*AC5288</f>
        <v>1318.5747894481203</v>
      </c>
      <c r="AH5288" s="8">
        <f>(1+$F5288)*$T5288/1000</f>
        <v>113.16383462092799</v>
      </c>
      <c r="AI5288" s="8">
        <f>(1+BWscncns[[#This Row],[pid_error]]*K_p)*BWscncns[[#This Row],[dbw]]/1000</f>
        <v>158.98191731046398</v>
      </c>
      <c r="AJ5288" s="13">
        <f>BWscncns[[#This Row],[Torflow prgrssv alt vote]]/VLOOKUP(BWscncns[[#This Row],[class]],AltBWtotl,2,FALSE)*100</f>
        <v>3.1355478240211415E-3</v>
      </c>
      <c r="AK5288">
        <f>IF(D5288=E5288,1,0)</f>
        <v>1</v>
      </c>
    </row>
    <row r="5289" spans="1:37">
      <c r="A5289" s="1" t="s">
        <v>9611</v>
      </c>
      <c r="B5289" s="1" t="s">
        <v>49</v>
      </c>
      <c r="C5289">
        <v>113</v>
      </c>
      <c r="D5289">
        <v>1524959635</v>
      </c>
      <c r="E5289">
        <v>1524959635</v>
      </c>
      <c r="F5289" s="2">
        <v>-0.44770665310699997</v>
      </c>
      <c r="G5289" s="2">
        <v>-0.44770665310699997</v>
      </c>
      <c r="H5289">
        <v>113109</v>
      </c>
      <c r="I5289" s="2">
        <v>-0.229255154165</v>
      </c>
      <c r="J5289" s="2">
        <v>0</v>
      </c>
      <c r="K5289">
        <v>6</v>
      </c>
      <c r="L5289" s="1" t="s">
        <v>11603</v>
      </c>
      <c r="M5289" s="1" t="s">
        <v>49</v>
      </c>
      <c r="N5289">
        <v>0</v>
      </c>
      <c r="O5289">
        <v>0</v>
      </c>
      <c r="P5289">
        <v>1</v>
      </c>
      <c r="Q5289">
        <v>0</v>
      </c>
      <c r="R5289" s="19">
        <f>BWscncns[[#This Row],[C fx]]*4+BWscncns[[#This Row],[C fg]]*2+BWscncns[[#This Row],[C fm]]</f>
        <v>1</v>
      </c>
      <c r="S5289">
        <v>107</v>
      </c>
      <c r="T5289">
        <v>204800</v>
      </c>
      <c r="U5289" s="13">
        <v>0.52246099999999995</v>
      </c>
      <c r="V5289" s="13">
        <v>1.9140189999999999</v>
      </c>
      <c r="W5289">
        <v>4791</v>
      </c>
      <c r="X5289">
        <v>95</v>
      </c>
      <c r="Z5289" s="10">
        <f>IF($N5289&lt;&gt;0,constants!$L$2,IF($O5289&lt;&gt;0,constants!$M$2,IF($P5289&lt;&gt;0,constants!$N$2,0)))</f>
        <v>1117.99</v>
      </c>
      <c r="AA5289" s="10">
        <f>IF($N5289&lt;&gt;0,constants!$L$2,IF($O5289&lt;&gt;0,constants!$M$2,IF($P5289&lt;&gt;0,constants!$P$2,0)))</f>
        <v>4051.45</v>
      </c>
      <c r="AB5289" s="11">
        <f>constants!$O$2</f>
        <v>4861.32</v>
      </c>
      <c r="AC5289" s="11">
        <f>VLOOKUP(BWscncns[[#This Row],[scanner]],[0]!ScnrAvgBW,2,FALSE)/1000</f>
        <v>2386.3111194805197</v>
      </c>
      <c r="AD5289" s="8">
        <f>(1+$F5289)*Z5289</f>
        <v>617.45843889290506</v>
      </c>
      <c r="AE5289" s="8">
        <f>(1+$F5289)*AA5289</f>
        <v>2237.588880269645</v>
      </c>
      <c r="AF5289" s="8">
        <f>(1+$F5289)*AB5289</f>
        <v>2684.8746931178789</v>
      </c>
      <c r="AG5289" s="8">
        <f>(1+$F5289)*AC5289</f>
        <v>1317.9437549058778</v>
      </c>
      <c r="AH5289" s="8">
        <f>(1+$F5289)*$T5289/1000</f>
        <v>113.10967744368641</v>
      </c>
      <c r="AI5289" s="8">
        <f>(1+BWscncns[[#This Row],[pid_error]]*K_p)*BWscncns[[#This Row],[dbw]]/1000</f>
        <v>158.9548387218432</v>
      </c>
      <c r="AJ5289" s="13">
        <f>BWscncns[[#This Row],[Torflow prgrssv alt vote]]/VLOOKUP(BWscncns[[#This Row],[class]],AltBWtotl,2,FALSE)*100</f>
        <v>3.1350137619651302E-3</v>
      </c>
      <c r="AK5289">
        <f>IF(D5289=E5289,1,0)</f>
        <v>1</v>
      </c>
    </row>
    <row r="5290" spans="1:37">
      <c r="A5290" s="1" t="s">
        <v>7548</v>
      </c>
      <c r="B5290" s="1" t="s">
        <v>7549</v>
      </c>
      <c r="C5290">
        <v>113</v>
      </c>
      <c r="D5290">
        <v>1525006228</v>
      </c>
      <c r="E5290">
        <v>1525006228</v>
      </c>
      <c r="F5290" s="2">
        <v>-0.44811453095199999</v>
      </c>
      <c r="G5290" s="2">
        <v>-0.44811453095199999</v>
      </c>
      <c r="H5290">
        <v>113026</v>
      </c>
      <c r="I5290" s="2">
        <v>5.3765532224899999E-2</v>
      </c>
      <c r="J5290" s="2">
        <v>0</v>
      </c>
      <c r="K5290">
        <v>7</v>
      </c>
      <c r="L5290" s="1" t="s">
        <v>11834</v>
      </c>
      <c r="M5290" s="1" t="s">
        <v>7549</v>
      </c>
      <c r="N5290">
        <v>0</v>
      </c>
      <c r="O5290">
        <v>0</v>
      </c>
      <c r="P5290">
        <v>1</v>
      </c>
      <c r="Q5290">
        <v>0</v>
      </c>
      <c r="R5290" s="19">
        <f>BWscncns[[#This Row],[C fx]]*4+BWscncns[[#This Row],[C fg]]*2+BWscncns[[#This Row],[C fm]]</f>
        <v>1</v>
      </c>
      <c r="S5290">
        <v>102</v>
      </c>
      <c r="T5290">
        <v>204800</v>
      </c>
      <c r="U5290" s="13">
        <v>0.49804700000000002</v>
      </c>
      <c r="V5290" s="13">
        <v>2.0078429999999998</v>
      </c>
      <c r="W5290">
        <v>4855</v>
      </c>
      <c r="X5290">
        <v>97</v>
      </c>
      <c r="Z5290" s="10">
        <f>IF($N5290&lt;&gt;0,constants!$L$2,IF($O5290&lt;&gt;0,constants!$M$2,IF($P5290&lt;&gt;0,constants!$N$2,0)))</f>
        <v>1117.99</v>
      </c>
      <c r="AA5290" s="10">
        <f>IF($N5290&lt;&gt;0,constants!$L$2,IF($O5290&lt;&gt;0,constants!$M$2,IF($P5290&lt;&gt;0,constants!$P$2,0)))</f>
        <v>4051.45</v>
      </c>
      <c r="AB5290" s="11">
        <f>constants!$O$2</f>
        <v>4861.32</v>
      </c>
      <c r="AC5290" s="11">
        <f>VLOOKUP(BWscncns[[#This Row],[scanner]],[0]!ScnrAvgBW,2,FALSE)/1000</f>
        <v>885.64026081730776</v>
      </c>
      <c r="AD5290" s="8">
        <f>(1+$F5290)*Z5290</f>
        <v>617.00243554097347</v>
      </c>
      <c r="AE5290" s="8">
        <f>(1+$F5290)*AA5290</f>
        <v>2235.9363835745194</v>
      </c>
      <c r="AF5290" s="8">
        <f>(1+$F5290)*AB5290</f>
        <v>2682.891868392423</v>
      </c>
      <c r="AG5290" s="8">
        <f>(1+$F5290)*AC5290</f>
        <v>488.77199074895293</v>
      </c>
      <c r="AH5290" s="8">
        <f>(1+$F5290)*$T5290/1000</f>
        <v>113.02614406103038</v>
      </c>
      <c r="AI5290" s="8">
        <f>(1+BWscncns[[#This Row],[pid_error]]*K_p)*BWscncns[[#This Row],[dbw]]/1000</f>
        <v>158.9130720305152</v>
      </c>
      <c r="AJ5290" s="13">
        <f>BWscncns[[#This Row],[Torflow prgrssv alt vote]]/VLOOKUP(BWscncns[[#This Row],[class]],AltBWtotl,2,FALSE)*100</f>
        <v>3.1341900113126932E-3</v>
      </c>
      <c r="AK5290">
        <f>IF(D5290=E5290,1,0)</f>
        <v>1</v>
      </c>
    </row>
    <row r="5291" spans="1:37">
      <c r="A5291" s="1" t="s">
        <v>61</v>
      </c>
      <c r="B5291" s="1" t="s">
        <v>62</v>
      </c>
      <c r="C5291">
        <v>113</v>
      </c>
      <c r="D5291">
        <v>1525008480</v>
      </c>
      <c r="E5291">
        <v>1525008480</v>
      </c>
      <c r="F5291" s="2">
        <v>-0.45025194328500001</v>
      </c>
      <c r="G5291" s="2">
        <v>-0.45025194328500001</v>
      </c>
      <c r="H5291">
        <v>112588</v>
      </c>
      <c r="I5291" s="2">
        <v>6.6946025386900004E-2</v>
      </c>
      <c r="J5291" s="2">
        <v>0</v>
      </c>
      <c r="K5291">
        <v>7</v>
      </c>
      <c r="L5291" s="1" t="s">
        <v>11831</v>
      </c>
      <c r="M5291" s="1" t="s">
        <v>62</v>
      </c>
      <c r="N5291">
        <v>0</v>
      </c>
      <c r="O5291">
        <v>0</v>
      </c>
      <c r="P5291">
        <v>1</v>
      </c>
      <c r="Q5291">
        <v>0</v>
      </c>
      <c r="R5291" s="19">
        <f>BWscncns[[#This Row],[C fx]]*4+BWscncns[[#This Row],[C fg]]*2+BWscncns[[#This Row],[C fm]]</f>
        <v>1</v>
      </c>
      <c r="S5291">
        <v>99</v>
      </c>
      <c r="T5291">
        <v>204800</v>
      </c>
      <c r="U5291" s="13">
        <v>0.48339799999999999</v>
      </c>
      <c r="V5291" s="13">
        <v>2.0686870000000002</v>
      </c>
      <c r="W5291">
        <v>4909</v>
      </c>
      <c r="X5291">
        <v>98</v>
      </c>
      <c r="Z5291" s="10">
        <f>IF($N5291&lt;&gt;0,constants!$L$2,IF($O5291&lt;&gt;0,constants!$M$2,IF($P5291&lt;&gt;0,constants!$N$2,0)))</f>
        <v>1117.99</v>
      </c>
      <c r="AA5291" s="10">
        <f>IF($N5291&lt;&gt;0,constants!$L$2,IF($O5291&lt;&gt;0,constants!$M$2,IF($P5291&lt;&gt;0,constants!$P$2,0)))</f>
        <v>4051.45</v>
      </c>
      <c r="AB5291" s="11">
        <f>constants!$O$2</f>
        <v>4861.32</v>
      </c>
      <c r="AC5291" s="11">
        <f>VLOOKUP(BWscncns[[#This Row],[scanner]],[0]!ScnrAvgBW,2,FALSE)/1000</f>
        <v>885.64026081730776</v>
      </c>
      <c r="AD5291" s="8">
        <f>(1+$F5291)*Z5291</f>
        <v>614.61282992680276</v>
      </c>
      <c r="AE5291" s="8">
        <f>(1+$F5291)*AA5291</f>
        <v>2227.2767643779862</v>
      </c>
      <c r="AF5291" s="8">
        <f>(1+$F5291)*AB5291</f>
        <v>2672.5012230697635</v>
      </c>
      <c r="AG5291" s="8">
        <f>(1+$F5291)*AC5291</f>
        <v>486.87901233288062</v>
      </c>
      <c r="AH5291" s="8">
        <f>(1+$F5291)*$T5291/1000</f>
        <v>112.58840201523199</v>
      </c>
      <c r="AI5291" s="8">
        <f>(1+BWscncns[[#This Row],[pid_error]]*K_p)*BWscncns[[#This Row],[dbw]]/1000</f>
        <v>158.69420100761602</v>
      </c>
      <c r="AJ5291" s="13">
        <f>BWscncns[[#This Row],[Torflow prgrssv alt vote]]/VLOOKUP(BWscncns[[#This Row],[class]],AltBWtotl,2,FALSE)*100</f>
        <v>3.1298732904478134E-3</v>
      </c>
      <c r="AK5291">
        <f>IF(D5291=E5291,1,0)</f>
        <v>1</v>
      </c>
    </row>
    <row r="5292" spans="1:37">
      <c r="A5292" s="1" t="s">
        <v>5959</v>
      </c>
      <c r="B5292" s="1" t="s">
        <v>5960</v>
      </c>
      <c r="C5292">
        <v>113</v>
      </c>
      <c r="D5292">
        <v>1524973472</v>
      </c>
      <c r="E5292">
        <v>1524973472</v>
      </c>
      <c r="F5292" s="2">
        <v>-0.45059180278099997</v>
      </c>
      <c r="G5292" s="2">
        <v>-0.45059180278099997</v>
      </c>
      <c r="H5292">
        <v>112518</v>
      </c>
      <c r="I5292" s="2">
        <v>0.14031072675699999</v>
      </c>
      <c r="J5292" s="2">
        <v>0</v>
      </c>
      <c r="K5292">
        <v>7</v>
      </c>
      <c r="L5292" s="1" t="s">
        <v>11732</v>
      </c>
      <c r="M5292" s="1" t="s">
        <v>5960</v>
      </c>
      <c r="N5292">
        <v>0</v>
      </c>
      <c r="O5292">
        <v>0</v>
      </c>
      <c r="P5292">
        <v>1</v>
      </c>
      <c r="Q5292">
        <v>0</v>
      </c>
      <c r="R5292" s="19">
        <f>BWscncns[[#This Row],[C fx]]*4+BWscncns[[#This Row],[C fg]]*2+BWscncns[[#This Row],[C fm]]</f>
        <v>1</v>
      </c>
      <c r="S5292">
        <v>113</v>
      </c>
      <c r="T5292">
        <v>204800</v>
      </c>
      <c r="U5292" s="13">
        <v>0.55175799999999997</v>
      </c>
      <c r="V5292" s="13">
        <v>1.812389</v>
      </c>
      <c r="W5292">
        <v>4696</v>
      </c>
      <c r="X5292">
        <v>93</v>
      </c>
      <c r="Z5292" s="10">
        <f>IF($N5292&lt;&gt;0,constants!$L$2,IF($O5292&lt;&gt;0,constants!$M$2,IF($P5292&lt;&gt;0,constants!$N$2,0)))</f>
        <v>1117.99</v>
      </c>
      <c r="AA5292" s="10">
        <f>IF($N5292&lt;&gt;0,constants!$L$2,IF($O5292&lt;&gt;0,constants!$M$2,IF($P5292&lt;&gt;0,constants!$P$2,0)))</f>
        <v>4051.45</v>
      </c>
      <c r="AB5292" s="11">
        <f>constants!$O$2</f>
        <v>4861.32</v>
      </c>
      <c r="AC5292" s="11">
        <f>VLOOKUP(BWscncns[[#This Row],[scanner]],[0]!ScnrAvgBW,2,FALSE)/1000</f>
        <v>885.64026081730776</v>
      </c>
      <c r="AD5292" s="8">
        <f>(1+$F5292)*Z5292</f>
        <v>614.23287040886987</v>
      </c>
      <c r="AE5292" s="8">
        <f>(1+$F5292)*AA5292</f>
        <v>2225.8998406229175</v>
      </c>
      <c r="AF5292" s="8">
        <f>(1+$F5292)*AB5292</f>
        <v>2670.8490573046693</v>
      </c>
      <c r="AG5292" s="8">
        <f>(1+$F5292)*AC5292</f>
        <v>486.57801908020207</v>
      </c>
      <c r="AH5292" s="8">
        <f>(1+$F5292)*$T5292/1000</f>
        <v>112.51879879045121</v>
      </c>
      <c r="AI5292" s="8">
        <f>(1+BWscncns[[#This Row],[pid_error]]*K_p)*BWscncns[[#This Row],[dbw]]/1000</f>
        <v>158.65939939522559</v>
      </c>
      <c r="AJ5292" s="13">
        <f>BWscncns[[#This Row],[Torflow prgrssv alt vote]]/VLOOKUP(BWscncns[[#This Row],[class]],AltBWtotl,2,FALSE)*100</f>
        <v>3.1291869097458485E-3</v>
      </c>
      <c r="AK5292">
        <f>IF(D5292=E5292,1,0)</f>
        <v>1</v>
      </c>
    </row>
    <row r="5293" spans="1:37">
      <c r="A5293" s="1" t="s">
        <v>694</v>
      </c>
      <c r="B5293" s="1" t="s">
        <v>695</v>
      </c>
      <c r="C5293">
        <v>112</v>
      </c>
      <c r="D5293">
        <v>1524957104</v>
      </c>
      <c r="E5293">
        <v>1524957104</v>
      </c>
      <c r="F5293" s="2">
        <v>-0.45417888131200002</v>
      </c>
      <c r="G5293" s="2">
        <v>-0.45417888131200002</v>
      </c>
      <c r="H5293">
        <v>111784</v>
      </c>
      <c r="I5293" s="2">
        <v>9.8303098056599994E-3</v>
      </c>
      <c r="J5293" s="2">
        <v>0</v>
      </c>
      <c r="K5293">
        <v>6</v>
      </c>
      <c r="L5293" s="1" t="s">
        <v>11802</v>
      </c>
      <c r="M5293" s="1" t="s">
        <v>695</v>
      </c>
      <c r="N5293">
        <v>0</v>
      </c>
      <c r="O5293">
        <v>0</v>
      </c>
      <c r="P5293">
        <v>1</v>
      </c>
      <c r="Q5293">
        <v>0</v>
      </c>
      <c r="R5293" s="19">
        <f>BWscncns[[#This Row],[C fx]]*4+BWscncns[[#This Row],[C fg]]*2+BWscncns[[#This Row],[C fm]]</f>
        <v>1</v>
      </c>
      <c r="S5293">
        <v>112</v>
      </c>
      <c r="T5293">
        <v>204800</v>
      </c>
      <c r="U5293" s="13">
        <v>0.546875</v>
      </c>
      <c r="V5293" s="13">
        <v>1.8285709999999999</v>
      </c>
      <c r="W5293">
        <v>4714</v>
      </c>
      <c r="X5293">
        <v>94</v>
      </c>
      <c r="Z5293" s="10">
        <f>IF($N5293&lt;&gt;0,constants!$L$2,IF($O5293&lt;&gt;0,constants!$M$2,IF($P5293&lt;&gt;0,constants!$N$2,0)))</f>
        <v>1117.99</v>
      </c>
      <c r="AA5293" s="10">
        <f>IF($N5293&lt;&gt;0,constants!$L$2,IF($O5293&lt;&gt;0,constants!$M$2,IF($P5293&lt;&gt;0,constants!$P$2,0)))</f>
        <v>4051.45</v>
      </c>
      <c r="AB5293" s="11">
        <f>constants!$O$2</f>
        <v>4861.32</v>
      </c>
      <c r="AC5293" s="11">
        <f>VLOOKUP(BWscncns[[#This Row],[scanner]],[0]!ScnrAvgBW,2,FALSE)/1000</f>
        <v>2386.3111194805197</v>
      </c>
      <c r="AD5293" s="8">
        <f>(1+$F5293)*Z5293</f>
        <v>610.22255248199713</v>
      </c>
      <c r="AE5293" s="8">
        <f>(1+$F5293)*AA5293</f>
        <v>2211.3669713084973</v>
      </c>
      <c r="AF5293" s="8">
        <f>(1+$F5293)*AB5293</f>
        <v>2653.411120700348</v>
      </c>
      <c r="AG5293" s="8">
        <f>(1+$F5293)*AC5293</f>
        <v>1302.4990047724709</v>
      </c>
      <c r="AH5293" s="8">
        <f>(1+$F5293)*$T5293/1000</f>
        <v>111.7841651073024</v>
      </c>
      <c r="AI5293" s="8">
        <f>(1+BWscncns[[#This Row],[pid_error]]*K_p)*BWscncns[[#This Row],[dbw]]/1000</f>
        <v>158.29208255365117</v>
      </c>
      <c r="AJ5293" s="13">
        <f>BWscncns[[#This Row],[Torflow prgrssv alt vote]]/VLOOKUP(BWscncns[[#This Row],[class]],AltBWtotl,2,FALSE)*100</f>
        <v>3.1219424410489725E-3</v>
      </c>
      <c r="AK5293">
        <f>IF(D5293=E5293,1,0)</f>
        <v>1</v>
      </c>
    </row>
    <row r="5294" spans="1:37">
      <c r="A5294" s="1" t="s">
        <v>64</v>
      </c>
      <c r="B5294" s="1" t="s">
        <v>65</v>
      </c>
      <c r="C5294">
        <v>112</v>
      </c>
      <c r="D5294">
        <v>1524960781</v>
      </c>
      <c r="E5294">
        <v>1524960781</v>
      </c>
      <c r="F5294" s="2">
        <v>-0.45422861746199999</v>
      </c>
      <c r="G5294" s="2">
        <v>-0.45422861746199999</v>
      </c>
      <c r="H5294">
        <v>111773</v>
      </c>
      <c r="I5294" s="2">
        <v>6.1983730521700003E-2</v>
      </c>
      <c r="J5294" s="2">
        <v>0</v>
      </c>
      <c r="K5294">
        <v>7</v>
      </c>
      <c r="L5294" s="1" t="s">
        <v>11956</v>
      </c>
      <c r="M5294" s="1" t="s">
        <v>65</v>
      </c>
      <c r="N5294">
        <v>0</v>
      </c>
      <c r="O5294">
        <v>0</v>
      </c>
      <c r="P5294">
        <v>1</v>
      </c>
      <c r="Q5294">
        <v>0</v>
      </c>
      <c r="R5294" s="19">
        <f>BWscncns[[#This Row],[C fx]]*4+BWscncns[[#This Row],[C fg]]*2+BWscncns[[#This Row],[C fm]]</f>
        <v>1</v>
      </c>
      <c r="S5294">
        <v>112</v>
      </c>
      <c r="T5294">
        <v>204800</v>
      </c>
      <c r="U5294" s="13">
        <v>0.546875</v>
      </c>
      <c r="V5294" s="13">
        <v>1.8285709999999999</v>
      </c>
      <c r="W5294">
        <v>4712</v>
      </c>
      <c r="X5294">
        <v>94</v>
      </c>
      <c r="Z5294" s="10">
        <f>IF($N5294&lt;&gt;0,constants!$L$2,IF($O5294&lt;&gt;0,constants!$M$2,IF($P5294&lt;&gt;0,constants!$N$2,0)))</f>
        <v>1117.99</v>
      </c>
      <c r="AA5294" s="10">
        <f>IF($N5294&lt;&gt;0,constants!$L$2,IF($O5294&lt;&gt;0,constants!$M$2,IF($P5294&lt;&gt;0,constants!$P$2,0)))</f>
        <v>4051.45</v>
      </c>
      <c r="AB5294" s="11">
        <f>constants!$O$2</f>
        <v>4861.32</v>
      </c>
      <c r="AC5294" s="11">
        <f>VLOOKUP(BWscncns[[#This Row],[scanner]],[0]!ScnrAvgBW,2,FALSE)/1000</f>
        <v>885.64026081730776</v>
      </c>
      <c r="AD5294" s="8">
        <f>(1+$F5294)*Z5294</f>
        <v>610.16694796365857</v>
      </c>
      <c r="AE5294" s="8">
        <f>(1+$F5294)*AA5294</f>
        <v>2211.16546778358</v>
      </c>
      <c r="AF5294" s="8">
        <f>(1+$F5294)*AB5294</f>
        <v>2653.1693373596299</v>
      </c>
      <c r="AG5294" s="8">
        <f>(1+$F5294)*AC5294</f>
        <v>483.35710957757692</v>
      </c>
      <c r="AH5294" s="8">
        <f>(1+$F5294)*$T5294/1000</f>
        <v>111.77397914378238</v>
      </c>
      <c r="AI5294" s="8">
        <f>(1+BWscncns[[#This Row],[pid_error]]*K_p)*BWscncns[[#This Row],[dbw]]/1000</f>
        <v>158.28698957189121</v>
      </c>
      <c r="AJ5294" s="13">
        <f>BWscncns[[#This Row],[Torflow prgrssv alt vote]]/VLOOKUP(BWscncns[[#This Row],[class]],AltBWtotl,2,FALSE)*100</f>
        <v>3.1218419938525534E-3</v>
      </c>
      <c r="AK5294">
        <f>IF(D5294=E5294,1,0)</f>
        <v>1</v>
      </c>
    </row>
    <row r="5295" spans="1:37">
      <c r="A5295" s="1" t="s">
        <v>7182</v>
      </c>
      <c r="B5295" s="1" t="s">
        <v>7183</v>
      </c>
      <c r="C5295">
        <v>60</v>
      </c>
      <c r="D5295">
        <v>1524971186</v>
      </c>
      <c r="E5295">
        <v>1524971186</v>
      </c>
      <c r="F5295" s="2">
        <v>-0.76406894952799997</v>
      </c>
      <c r="G5295" s="2">
        <v>-0.76406894952799997</v>
      </c>
      <c r="H5295">
        <v>60398</v>
      </c>
      <c r="I5295" s="2">
        <v>-0.19208517949100001</v>
      </c>
      <c r="J5295" s="2">
        <v>0</v>
      </c>
      <c r="K5295">
        <v>7</v>
      </c>
      <c r="L5295" s="1" t="s">
        <v>11873</v>
      </c>
      <c r="M5295" s="1" t="s">
        <v>7183</v>
      </c>
      <c r="N5295">
        <v>0</v>
      </c>
      <c r="O5295">
        <v>0</v>
      </c>
      <c r="P5295">
        <v>1</v>
      </c>
      <c r="Q5295">
        <v>0</v>
      </c>
      <c r="R5295" s="19">
        <f>BWscncns[[#This Row],[C fx]]*4+BWscncns[[#This Row],[C fg]]*2+BWscncns[[#This Row],[C fm]]</f>
        <v>1</v>
      </c>
      <c r="S5295">
        <v>90</v>
      </c>
      <c r="T5295">
        <v>256000</v>
      </c>
      <c r="U5295" s="13">
        <v>0.35156199999999999</v>
      </c>
      <c r="V5295" s="13">
        <v>2.8444440000000002</v>
      </c>
      <c r="W5295">
        <v>5314</v>
      </c>
      <c r="X5295">
        <v>106</v>
      </c>
      <c r="Z5295" s="10">
        <f>IF($N5295&lt;&gt;0,constants!$L$2,IF($O5295&lt;&gt;0,constants!$M$2,IF($P5295&lt;&gt;0,constants!$N$2,0)))</f>
        <v>1117.99</v>
      </c>
      <c r="AA5295" s="10">
        <f>IF($N5295&lt;&gt;0,constants!$L$2,IF($O5295&lt;&gt;0,constants!$M$2,IF($P5295&lt;&gt;0,constants!$P$2,0)))</f>
        <v>4051.45</v>
      </c>
      <c r="AB5295" s="11">
        <f>constants!$O$2</f>
        <v>4861.32</v>
      </c>
      <c r="AC5295" s="11">
        <f>VLOOKUP(BWscncns[[#This Row],[scanner]],[0]!ScnrAvgBW,2,FALSE)/1000</f>
        <v>885.64026081730776</v>
      </c>
      <c r="AD5295" s="8">
        <f>(1+$F5295)*Z5295</f>
        <v>263.76855511719128</v>
      </c>
      <c r="AE5295" s="8">
        <f>(1+$F5295)*AA5295</f>
        <v>955.86285443478448</v>
      </c>
      <c r="AF5295" s="8">
        <f>(1+$F5295)*AB5295</f>
        <v>1146.9363342805432</v>
      </c>
      <c r="AG5295" s="8">
        <f>(1+$F5295)*AC5295</f>
        <v>208.9500370749235</v>
      </c>
      <c r="AH5295" s="8">
        <f>(1+$F5295)*$T5295/1000</f>
        <v>60.398348920832007</v>
      </c>
      <c r="AI5295" s="8">
        <f>(1+BWscncns[[#This Row],[pid_error]]*K_p)*BWscncns[[#This Row],[dbw]]/1000</f>
        <v>158.199174460416</v>
      </c>
      <c r="AJ5295" s="13">
        <f>BWscncns[[#This Row],[Torflow prgrssv alt vote]]/VLOOKUP(BWscncns[[#This Row],[class]],AltBWtotl,2,FALSE)*100</f>
        <v>3.1201100454249561E-3</v>
      </c>
      <c r="AK5295">
        <f>IF(D5295=E5295,1,0)</f>
        <v>1</v>
      </c>
    </row>
    <row r="5296" spans="1:37">
      <c r="A5296" s="1" t="s">
        <v>4738</v>
      </c>
      <c r="B5296" s="1" t="s">
        <v>49</v>
      </c>
      <c r="C5296">
        <v>111</v>
      </c>
      <c r="D5296">
        <v>1524935799</v>
      </c>
      <c r="E5296">
        <v>1524935799</v>
      </c>
      <c r="F5296" s="2">
        <v>-0.45599605021200001</v>
      </c>
      <c r="G5296" s="2">
        <v>-0.45599605021200001</v>
      </c>
      <c r="H5296">
        <v>111412</v>
      </c>
      <c r="I5296" s="2">
        <v>3.4056951970900001E-2</v>
      </c>
      <c r="J5296" s="2">
        <v>0</v>
      </c>
      <c r="K5296">
        <v>6</v>
      </c>
      <c r="L5296" s="1" t="s">
        <v>11752</v>
      </c>
      <c r="M5296" s="1" t="s">
        <v>49</v>
      </c>
      <c r="N5296">
        <v>0</v>
      </c>
      <c r="O5296">
        <v>0</v>
      </c>
      <c r="P5296">
        <v>1</v>
      </c>
      <c r="Q5296">
        <v>0</v>
      </c>
      <c r="R5296" s="19">
        <f>BWscncns[[#This Row],[C fx]]*4+BWscncns[[#This Row],[C fg]]*2+BWscncns[[#This Row],[C fm]]</f>
        <v>1</v>
      </c>
      <c r="S5296">
        <v>111</v>
      </c>
      <c r="T5296">
        <v>204800</v>
      </c>
      <c r="U5296" s="13">
        <v>0.54199200000000003</v>
      </c>
      <c r="V5296" s="13">
        <v>1.845045</v>
      </c>
      <c r="W5296">
        <v>4722</v>
      </c>
      <c r="X5296">
        <v>94</v>
      </c>
      <c r="Z5296" s="10">
        <f>IF($N5296&lt;&gt;0,constants!$L$2,IF($O5296&lt;&gt;0,constants!$M$2,IF($P5296&lt;&gt;0,constants!$N$2,0)))</f>
        <v>1117.99</v>
      </c>
      <c r="AA5296" s="10">
        <f>IF($N5296&lt;&gt;0,constants!$L$2,IF($O5296&lt;&gt;0,constants!$M$2,IF($P5296&lt;&gt;0,constants!$P$2,0)))</f>
        <v>4051.45</v>
      </c>
      <c r="AB5296" s="11">
        <f>constants!$O$2</f>
        <v>4861.32</v>
      </c>
      <c r="AC5296" s="11">
        <f>VLOOKUP(BWscncns[[#This Row],[scanner]],[0]!ScnrAvgBW,2,FALSE)/1000</f>
        <v>2386.3111194805197</v>
      </c>
      <c r="AD5296" s="8">
        <f>(1+$F5296)*Z5296</f>
        <v>608.19097582348616</v>
      </c>
      <c r="AE5296" s="8">
        <f>(1+$F5296)*AA5296</f>
        <v>2204.0048023685927</v>
      </c>
      <c r="AF5296" s="8">
        <f>(1+$F5296)*AB5296</f>
        <v>2644.5772811834004</v>
      </c>
      <c r="AG5296" s="8">
        <f>(1+$F5296)*AC5296</f>
        <v>1298.1626744204268</v>
      </c>
      <c r="AH5296" s="8">
        <f>(1+$F5296)*$T5296/1000</f>
        <v>111.41200891658241</v>
      </c>
      <c r="AI5296" s="8">
        <f>(1+BWscncns[[#This Row],[pid_error]]*K_p)*BWscncns[[#This Row],[dbw]]/1000</f>
        <v>158.10600445829118</v>
      </c>
      <c r="AJ5296" s="13">
        <f>BWscncns[[#This Row],[Torflow prgrssv alt vote]]/VLOOKUP(BWscncns[[#This Row],[class]],AltBWtotl,2,FALSE)*100</f>
        <v>3.1182724842584485E-3</v>
      </c>
      <c r="AK5296">
        <f>IF(D5296=E5296,1,0)</f>
        <v>1</v>
      </c>
    </row>
    <row r="5297" spans="1:37">
      <c r="A5297" s="1" t="s">
        <v>6607</v>
      </c>
      <c r="B5297" s="1" t="s">
        <v>6608</v>
      </c>
      <c r="C5297">
        <v>117</v>
      </c>
      <c r="D5297">
        <v>1524991634</v>
      </c>
      <c r="E5297">
        <v>1524991634</v>
      </c>
      <c r="F5297" s="2">
        <v>-0.40865923023700002</v>
      </c>
      <c r="G5297" s="2">
        <v>-0.40865923023700002</v>
      </c>
      <c r="H5297">
        <v>117473</v>
      </c>
      <c r="I5297" s="2">
        <v>-5.4118751934200002E-2</v>
      </c>
      <c r="J5297" s="2">
        <v>0</v>
      </c>
      <c r="K5297">
        <v>6</v>
      </c>
      <c r="L5297" s="1" t="s">
        <v>11585</v>
      </c>
      <c r="M5297" s="1" t="s">
        <v>6608</v>
      </c>
      <c r="N5297">
        <v>0</v>
      </c>
      <c r="O5297">
        <v>0</v>
      </c>
      <c r="P5297">
        <v>1</v>
      </c>
      <c r="Q5297">
        <v>0</v>
      </c>
      <c r="R5297" s="19">
        <f>BWscncns[[#This Row],[C fx]]*4+BWscncns[[#This Row],[C fg]]*2+BWscncns[[#This Row],[C fm]]</f>
        <v>1</v>
      </c>
      <c r="S5297">
        <v>117</v>
      </c>
      <c r="T5297">
        <v>198656</v>
      </c>
      <c r="U5297" s="13">
        <v>0.58895799999999998</v>
      </c>
      <c r="V5297" s="13">
        <v>1.6979150000000001</v>
      </c>
      <c r="W5297">
        <v>4563</v>
      </c>
      <c r="X5297">
        <v>91</v>
      </c>
      <c r="Z5297" s="10">
        <f>IF($N5297&lt;&gt;0,constants!$L$2,IF($O5297&lt;&gt;0,constants!$M$2,IF($P5297&lt;&gt;0,constants!$N$2,0)))</f>
        <v>1117.99</v>
      </c>
      <c r="AA5297" s="10">
        <f>IF($N5297&lt;&gt;0,constants!$L$2,IF($O5297&lt;&gt;0,constants!$M$2,IF($P5297&lt;&gt;0,constants!$P$2,0)))</f>
        <v>4051.45</v>
      </c>
      <c r="AB5297" s="11">
        <f>constants!$O$2</f>
        <v>4861.32</v>
      </c>
      <c r="AC5297" s="11">
        <f>VLOOKUP(BWscncns[[#This Row],[scanner]],[0]!ScnrAvgBW,2,FALSE)/1000</f>
        <v>2386.3111194805197</v>
      </c>
      <c r="AD5297" s="8">
        <f>(1+$F5297)*Z5297</f>
        <v>661.11306718733636</v>
      </c>
      <c r="AE5297" s="8">
        <f>(1+$F5297)*AA5297</f>
        <v>2395.787561656306</v>
      </c>
      <c r="AF5297" s="8">
        <f>(1+$F5297)*AB5297</f>
        <v>2874.6967108642671</v>
      </c>
      <c r="AG5297" s="8">
        <f>(1+$F5297)*AC5297</f>
        <v>1411.1230542876167</v>
      </c>
      <c r="AH5297" s="8">
        <f>(1+$F5297)*$T5297/1000</f>
        <v>117.47339195803853</v>
      </c>
      <c r="AI5297" s="8">
        <f>(1+BWscncns[[#This Row],[pid_error]]*K_p)*BWscncns[[#This Row],[dbw]]/1000</f>
        <v>158.06469597901926</v>
      </c>
      <c r="AJ5297" s="13">
        <f>BWscncns[[#This Row],[Torflow prgrssv alt vote]]/VLOOKUP(BWscncns[[#This Row],[class]],AltBWtotl,2,FALSE)*100</f>
        <v>3.1174577707709914E-3</v>
      </c>
      <c r="AK5297">
        <f>IF(D5297=E5297,1,0)</f>
        <v>1</v>
      </c>
    </row>
    <row r="5298" spans="1:37">
      <c r="A5298" s="1" t="s">
        <v>9829</v>
      </c>
      <c r="B5298" s="1" t="s">
        <v>9830</v>
      </c>
      <c r="C5298">
        <v>111</v>
      </c>
      <c r="D5298">
        <v>1524963456</v>
      </c>
      <c r="E5298">
        <v>1524963456</v>
      </c>
      <c r="F5298" s="2">
        <v>-0.456400753002</v>
      </c>
      <c r="G5298" s="2">
        <v>-0.456400753002</v>
      </c>
      <c r="H5298">
        <v>111329</v>
      </c>
      <c r="I5298" s="2">
        <v>-1.03133030795E-2</v>
      </c>
      <c r="J5298" s="2">
        <v>0</v>
      </c>
      <c r="K5298">
        <v>6</v>
      </c>
      <c r="L5298" s="1" t="s">
        <v>11871</v>
      </c>
      <c r="M5298" s="1" t="s">
        <v>9830</v>
      </c>
      <c r="N5298">
        <v>0</v>
      </c>
      <c r="O5298">
        <v>0</v>
      </c>
      <c r="P5298">
        <v>1</v>
      </c>
      <c r="Q5298">
        <v>0</v>
      </c>
      <c r="R5298" s="19">
        <f>BWscncns[[#This Row],[C fx]]*4+BWscncns[[#This Row],[C fg]]*2+BWscncns[[#This Row],[C fm]]</f>
        <v>1</v>
      </c>
      <c r="S5298">
        <v>96</v>
      </c>
      <c r="T5298">
        <v>204800</v>
      </c>
      <c r="U5298" s="13">
        <v>0.46875</v>
      </c>
      <c r="V5298" s="13">
        <v>2.1333329999999999</v>
      </c>
      <c r="W5298">
        <v>4955</v>
      </c>
      <c r="X5298">
        <v>99</v>
      </c>
      <c r="Z5298" s="10">
        <f>IF($N5298&lt;&gt;0,constants!$L$2,IF($O5298&lt;&gt;0,constants!$M$2,IF($P5298&lt;&gt;0,constants!$N$2,0)))</f>
        <v>1117.99</v>
      </c>
      <c r="AA5298" s="10">
        <f>IF($N5298&lt;&gt;0,constants!$L$2,IF($O5298&lt;&gt;0,constants!$M$2,IF($P5298&lt;&gt;0,constants!$P$2,0)))</f>
        <v>4051.45</v>
      </c>
      <c r="AB5298" s="11">
        <f>constants!$O$2</f>
        <v>4861.32</v>
      </c>
      <c r="AC5298" s="11">
        <f>VLOOKUP(BWscncns[[#This Row],[scanner]],[0]!ScnrAvgBW,2,FALSE)/1000</f>
        <v>2386.3111194805197</v>
      </c>
      <c r="AD5298" s="8">
        <f>(1+$F5298)*Z5298</f>
        <v>607.73852215129398</v>
      </c>
      <c r="AE5298" s="8">
        <f>(1+$F5298)*AA5298</f>
        <v>2202.3651692500471</v>
      </c>
      <c r="AF5298" s="8">
        <f>(1+$F5298)*AB5298</f>
        <v>2642.6098914163172</v>
      </c>
      <c r="AG5298" s="8">
        <f>(1+$F5298)*AC5298</f>
        <v>1297.1969276525649</v>
      </c>
      <c r="AH5298" s="8">
        <f>(1+$F5298)*$T5298/1000</f>
        <v>111.3291257851904</v>
      </c>
      <c r="AI5298" s="8">
        <f>(1+BWscncns[[#This Row],[pid_error]]*K_p)*BWscncns[[#This Row],[dbw]]/1000</f>
        <v>158.06456289259518</v>
      </c>
      <c r="AJ5298" s="13">
        <f>BWscncns[[#This Row],[Torflow prgrssv alt vote]]/VLOOKUP(BWscncns[[#This Row],[class]],AltBWtotl,2,FALSE)*100</f>
        <v>3.117455145951424E-3</v>
      </c>
      <c r="AK5298">
        <f>IF(D5298=E5298,1,0)</f>
        <v>1</v>
      </c>
    </row>
    <row r="5299" spans="1:37">
      <c r="A5299" s="1" t="s">
        <v>11125</v>
      </c>
      <c r="B5299" s="1" t="s">
        <v>11126</v>
      </c>
      <c r="C5299">
        <v>60</v>
      </c>
      <c r="D5299">
        <v>1524999455</v>
      </c>
      <c r="E5299">
        <v>1524999455</v>
      </c>
      <c r="F5299" s="2">
        <v>-0.76514691318100003</v>
      </c>
      <c r="G5299" s="2">
        <v>-0.76514691318100003</v>
      </c>
      <c r="H5299">
        <v>60122</v>
      </c>
      <c r="I5299" s="2">
        <v>-0.38756122977700003</v>
      </c>
      <c r="J5299" s="2">
        <v>0</v>
      </c>
      <c r="K5299">
        <v>6</v>
      </c>
      <c r="L5299" s="1" t="s">
        <v>11794</v>
      </c>
      <c r="M5299" s="1" t="s">
        <v>11126</v>
      </c>
      <c r="N5299">
        <v>0</v>
      </c>
      <c r="O5299">
        <v>0</v>
      </c>
      <c r="P5299">
        <v>1</v>
      </c>
      <c r="Q5299">
        <v>0</v>
      </c>
      <c r="R5299" s="19">
        <f>BWscncns[[#This Row],[C fx]]*4+BWscncns[[#This Row],[C fg]]*2+BWscncns[[#This Row],[C fm]]</f>
        <v>1</v>
      </c>
      <c r="S5299">
        <v>129</v>
      </c>
      <c r="T5299">
        <v>256000</v>
      </c>
      <c r="U5299" s="13">
        <v>0.50390599999999997</v>
      </c>
      <c r="V5299" s="13">
        <v>1.984496</v>
      </c>
      <c r="W5299">
        <v>4842</v>
      </c>
      <c r="X5299">
        <v>96</v>
      </c>
      <c r="Z5299" s="10">
        <f>IF($N5299&lt;&gt;0,constants!$L$2,IF($O5299&lt;&gt;0,constants!$M$2,IF($P5299&lt;&gt;0,constants!$N$2,0)))</f>
        <v>1117.99</v>
      </c>
      <c r="AA5299" s="10">
        <f>IF($N5299&lt;&gt;0,constants!$L$2,IF($O5299&lt;&gt;0,constants!$M$2,IF($P5299&lt;&gt;0,constants!$P$2,0)))</f>
        <v>4051.45</v>
      </c>
      <c r="AB5299" s="11">
        <f>constants!$O$2</f>
        <v>4861.32</v>
      </c>
      <c r="AC5299" s="11">
        <f>VLOOKUP(BWscncns[[#This Row],[scanner]],[0]!ScnrAvgBW,2,FALSE)/1000</f>
        <v>2386.3111194805197</v>
      </c>
      <c r="AD5299" s="8">
        <f>(1+$F5299)*Z5299</f>
        <v>262.56340253277375</v>
      </c>
      <c r="AE5299" s="8">
        <f>(1+$F5299)*AA5299</f>
        <v>951.49553859283742</v>
      </c>
      <c r="AF5299" s="8">
        <f>(1+$F5299)*AB5299</f>
        <v>1141.6960080149408</v>
      </c>
      <c r="AG5299" s="8">
        <f>(1+$F5299)*AC5299</f>
        <v>560.43253252050351</v>
      </c>
      <c r="AH5299" s="8">
        <f>(1+$F5299)*$T5299/1000</f>
        <v>60.122390225663992</v>
      </c>
      <c r="AI5299" s="8">
        <f>(1+BWscncns[[#This Row],[pid_error]]*K_p)*BWscncns[[#This Row],[dbw]]/1000</f>
        <v>158.061195112832</v>
      </c>
      <c r="AJ5299" s="13">
        <f>BWscncns[[#This Row],[Torflow prgrssv alt vote]]/VLOOKUP(BWscncns[[#This Row],[class]],AltBWtotl,2,FALSE)*100</f>
        <v>3.1173887243439425E-3</v>
      </c>
      <c r="AK5299">
        <f>IF(D5299=E5299,1,0)</f>
        <v>1</v>
      </c>
    </row>
    <row r="5300" spans="1:37">
      <c r="A5300" s="1" t="s">
        <v>9768</v>
      </c>
      <c r="B5300" s="1" t="s">
        <v>49</v>
      </c>
      <c r="C5300">
        <v>111</v>
      </c>
      <c r="D5300">
        <v>1524963785</v>
      </c>
      <c r="E5300">
        <v>1524963785</v>
      </c>
      <c r="F5300" s="2">
        <v>-0.457713316579</v>
      </c>
      <c r="G5300" s="2">
        <v>-0.457713316579</v>
      </c>
      <c r="H5300">
        <v>111060</v>
      </c>
      <c r="I5300" s="2">
        <v>2.7218827879900001E-2</v>
      </c>
      <c r="J5300" s="2">
        <v>0</v>
      </c>
      <c r="K5300">
        <v>7</v>
      </c>
      <c r="L5300" s="1" t="s">
        <v>11867</v>
      </c>
      <c r="M5300" s="1" t="s">
        <v>49</v>
      </c>
      <c r="N5300">
        <v>0</v>
      </c>
      <c r="O5300">
        <v>0</v>
      </c>
      <c r="P5300">
        <v>1</v>
      </c>
      <c r="Q5300">
        <v>0</v>
      </c>
      <c r="R5300" s="19">
        <f>BWscncns[[#This Row],[C fx]]*4+BWscncns[[#This Row],[C fg]]*2+BWscncns[[#This Row],[C fm]]</f>
        <v>1</v>
      </c>
      <c r="S5300">
        <v>94</v>
      </c>
      <c r="T5300">
        <v>204800</v>
      </c>
      <c r="U5300" s="13">
        <v>0.458984</v>
      </c>
      <c r="V5300" s="13">
        <v>2.1787230000000002</v>
      </c>
      <c r="W5300">
        <v>4987</v>
      </c>
      <c r="X5300">
        <v>99</v>
      </c>
      <c r="Z5300" s="10">
        <f>IF($N5300&lt;&gt;0,constants!$L$2,IF($O5300&lt;&gt;0,constants!$M$2,IF($P5300&lt;&gt;0,constants!$N$2,0)))</f>
        <v>1117.99</v>
      </c>
      <c r="AA5300" s="10">
        <f>IF($N5300&lt;&gt;0,constants!$L$2,IF($O5300&lt;&gt;0,constants!$M$2,IF($P5300&lt;&gt;0,constants!$P$2,0)))</f>
        <v>4051.45</v>
      </c>
      <c r="AB5300" s="11">
        <f>constants!$O$2</f>
        <v>4861.32</v>
      </c>
      <c r="AC5300" s="11">
        <f>VLOOKUP(BWscncns[[#This Row],[scanner]],[0]!ScnrAvgBW,2,FALSE)/1000</f>
        <v>885.64026081730776</v>
      </c>
      <c r="AD5300" s="8">
        <f>(1+$F5300)*Z5300</f>
        <v>606.27108919784382</v>
      </c>
      <c r="AE5300" s="8">
        <f>(1+$F5300)*AA5300</f>
        <v>2197.0473835460107</v>
      </c>
      <c r="AF5300" s="8">
        <f>(1+$F5300)*AB5300</f>
        <v>2636.2290998481758</v>
      </c>
      <c r="AG5300" s="8">
        <f>(1+$F5300)*AC5300</f>
        <v>480.2709197427273</v>
      </c>
      <c r="AH5300" s="8">
        <f>(1+$F5300)*$T5300/1000</f>
        <v>111.06031276462082</v>
      </c>
      <c r="AI5300" s="8">
        <f>(1+BWscncns[[#This Row],[pid_error]]*K_p)*BWscncns[[#This Row],[dbw]]/1000</f>
        <v>157.9301563823104</v>
      </c>
      <c r="AJ5300" s="13">
        <f>BWscncns[[#This Row],[Torflow prgrssv alt vote]]/VLOOKUP(BWscncns[[#This Row],[class]],AltBWtotl,2,FALSE)*100</f>
        <v>3.1148042907599201E-3</v>
      </c>
      <c r="AK5300">
        <f>IF(D5300=E5300,1,0)</f>
        <v>1</v>
      </c>
    </row>
    <row r="5301" spans="1:37">
      <c r="A5301" s="1" t="s">
        <v>4895</v>
      </c>
      <c r="B5301" s="1" t="s">
        <v>4896</v>
      </c>
      <c r="C5301">
        <v>111</v>
      </c>
      <c r="D5301">
        <v>1524966613</v>
      </c>
      <c r="E5301">
        <v>1524966613</v>
      </c>
      <c r="F5301" s="2">
        <v>-0.45982762088500001</v>
      </c>
      <c r="G5301" s="2">
        <v>-0.45982762088500001</v>
      </c>
      <c r="H5301">
        <v>110627</v>
      </c>
      <c r="I5301" s="2">
        <v>7.9195174788999997E-2</v>
      </c>
      <c r="J5301" s="2">
        <v>0</v>
      </c>
      <c r="K5301">
        <v>7</v>
      </c>
      <c r="L5301" s="1" t="s">
        <v>11881</v>
      </c>
      <c r="M5301" s="1" t="s">
        <v>4896</v>
      </c>
      <c r="N5301">
        <v>0</v>
      </c>
      <c r="O5301">
        <v>0</v>
      </c>
      <c r="P5301">
        <v>1</v>
      </c>
      <c r="Q5301">
        <v>0</v>
      </c>
      <c r="R5301" s="19">
        <f>BWscncns[[#This Row],[C fx]]*4+BWscncns[[#This Row],[C fg]]*2+BWscncns[[#This Row],[C fm]]</f>
        <v>1</v>
      </c>
      <c r="S5301">
        <v>81</v>
      </c>
      <c r="T5301">
        <v>204800</v>
      </c>
      <c r="U5301" s="13">
        <v>0.39550800000000003</v>
      </c>
      <c r="V5301" s="13">
        <v>2.5283950000000002</v>
      </c>
      <c r="W5301">
        <v>5188</v>
      </c>
      <c r="X5301">
        <v>103</v>
      </c>
      <c r="Z5301" s="10">
        <f>IF($N5301&lt;&gt;0,constants!$L$2,IF($O5301&lt;&gt;0,constants!$M$2,IF($P5301&lt;&gt;0,constants!$N$2,0)))</f>
        <v>1117.99</v>
      </c>
      <c r="AA5301" s="10">
        <f>IF($N5301&lt;&gt;0,constants!$L$2,IF($O5301&lt;&gt;0,constants!$M$2,IF($P5301&lt;&gt;0,constants!$P$2,0)))</f>
        <v>4051.45</v>
      </c>
      <c r="AB5301" s="11">
        <f>constants!$O$2</f>
        <v>4861.32</v>
      </c>
      <c r="AC5301" s="11">
        <f>VLOOKUP(BWscncns[[#This Row],[scanner]],[0]!ScnrAvgBW,2,FALSE)/1000</f>
        <v>885.64026081730776</v>
      </c>
      <c r="AD5301" s="8">
        <f>(1+$F5301)*Z5301</f>
        <v>603.90731812677882</v>
      </c>
      <c r="AE5301" s="8">
        <f>(1+$F5301)*AA5301</f>
        <v>2188.4813853654664</v>
      </c>
      <c r="AF5301" s="8">
        <f>(1+$F5301)*AB5301</f>
        <v>2625.9507900393314</v>
      </c>
      <c r="AG5301" s="8">
        <f>(1+$F5301)*AC5301</f>
        <v>478.39840672571421</v>
      </c>
      <c r="AH5301" s="8">
        <f>(1+$F5301)*$T5301/1000</f>
        <v>110.62730324275198</v>
      </c>
      <c r="AI5301" s="8">
        <f>(1+BWscncns[[#This Row],[pid_error]]*K_p)*BWscncns[[#This Row],[dbw]]/1000</f>
        <v>157.71365162137599</v>
      </c>
      <c r="AJ5301" s="13">
        <f>BWscncns[[#This Row],[Torflow prgrssv alt vote]]/VLOOKUP(BWscncns[[#This Row],[class]],AltBWtotl,2,FALSE)*100</f>
        <v>3.1105342388979052E-3</v>
      </c>
      <c r="AK5301">
        <f>IF(D5301=E5301,1,0)</f>
        <v>1</v>
      </c>
    </row>
    <row r="5302" spans="1:37">
      <c r="A5302" s="1" t="s">
        <v>10708</v>
      </c>
      <c r="B5302" s="1" t="s">
        <v>10709</v>
      </c>
      <c r="C5302">
        <v>111</v>
      </c>
      <c r="D5302">
        <v>1524963456</v>
      </c>
      <c r="E5302">
        <v>1524963456</v>
      </c>
      <c r="F5302" s="2">
        <v>-0.46020562479900001</v>
      </c>
      <c r="G5302" s="2">
        <v>-0.46020562479900001</v>
      </c>
      <c r="H5302">
        <v>110549</v>
      </c>
      <c r="I5302" s="2">
        <v>3.5347648436899998E-2</v>
      </c>
      <c r="J5302" s="2">
        <v>0</v>
      </c>
      <c r="K5302">
        <v>6</v>
      </c>
      <c r="L5302" s="1" t="s">
        <v>11871</v>
      </c>
      <c r="M5302" s="1" t="s">
        <v>10709</v>
      </c>
      <c r="N5302">
        <v>0</v>
      </c>
      <c r="O5302">
        <v>0</v>
      </c>
      <c r="P5302">
        <v>1</v>
      </c>
      <c r="Q5302">
        <v>0</v>
      </c>
      <c r="R5302" s="19">
        <f>BWscncns[[#This Row],[C fx]]*4+BWscncns[[#This Row],[C fg]]*2+BWscncns[[#This Row],[C fm]]</f>
        <v>1</v>
      </c>
      <c r="S5302">
        <v>109</v>
      </c>
      <c r="T5302">
        <v>204800</v>
      </c>
      <c r="U5302" s="13">
        <v>0.53222700000000001</v>
      </c>
      <c r="V5302" s="13">
        <v>1.8788990000000001</v>
      </c>
      <c r="W5302">
        <v>4757</v>
      </c>
      <c r="X5302">
        <v>95</v>
      </c>
      <c r="Z5302" s="10">
        <f>IF($N5302&lt;&gt;0,constants!$L$2,IF($O5302&lt;&gt;0,constants!$M$2,IF($P5302&lt;&gt;0,constants!$N$2,0)))</f>
        <v>1117.99</v>
      </c>
      <c r="AA5302" s="10">
        <f>IF($N5302&lt;&gt;0,constants!$L$2,IF($O5302&lt;&gt;0,constants!$M$2,IF($P5302&lt;&gt;0,constants!$P$2,0)))</f>
        <v>4051.45</v>
      </c>
      <c r="AB5302" s="11">
        <f>constants!$O$2</f>
        <v>4861.32</v>
      </c>
      <c r="AC5302" s="11">
        <f>VLOOKUP(BWscncns[[#This Row],[scanner]],[0]!ScnrAvgBW,2,FALSE)/1000</f>
        <v>2386.3111194805197</v>
      </c>
      <c r="AD5302" s="8">
        <f>(1+$F5302)*Z5302</f>
        <v>603.48471353096591</v>
      </c>
      <c r="AE5302" s="8">
        <f>(1+$F5302)*AA5302</f>
        <v>2186.9499214080911</v>
      </c>
      <c r="AF5302" s="8">
        <f>(1+$F5302)*AB5302</f>
        <v>2624.1131920521248</v>
      </c>
      <c r="AG5302" s="8">
        <f>(1+$F5302)*AC5302</f>
        <v>1288.1173197751857</v>
      </c>
      <c r="AH5302" s="8">
        <f>(1+$F5302)*$T5302/1000</f>
        <v>110.54988804116478</v>
      </c>
      <c r="AI5302" s="8">
        <f>(1+BWscncns[[#This Row],[pid_error]]*K_p)*BWscncns[[#This Row],[dbw]]/1000</f>
        <v>157.67494402058239</v>
      </c>
      <c r="AJ5302" s="13">
        <f>BWscncns[[#This Row],[Torflow prgrssv alt vote]]/VLOOKUP(BWscncns[[#This Row],[class]],AltBWtotl,2,FALSE)*100</f>
        <v>3.1097708216772891E-3</v>
      </c>
      <c r="AK5302">
        <f>IF(D5302=E5302,1,0)</f>
        <v>1</v>
      </c>
    </row>
    <row r="5303" spans="1:37">
      <c r="A5303" s="1" t="s">
        <v>1715</v>
      </c>
      <c r="B5303" s="1" t="s">
        <v>49</v>
      </c>
      <c r="C5303">
        <v>110</v>
      </c>
      <c r="D5303">
        <v>1524963456</v>
      </c>
      <c r="E5303">
        <v>1524963456</v>
      </c>
      <c r="F5303" s="2">
        <v>-0.46100514269199999</v>
      </c>
      <c r="G5303" s="2">
        <v>-0.46100514269199999</v>
      </c>
      <c r="H5303">
        <v>110386</v>
      </c>
      <c r="I5303" s="2">
        <v>-4.1729646125100002E-2</v>
      </c>
      <c r="J5303" s="2">
        <v>0</v>
      </c>
      <c r="K5303">
        <v>6</v>
      </c>
      <c r="L5303" s="1" t="s">
        <v>11871</v>
      </c>
      <c r="M5303" s="1" t="s">
        <v>49</v>
      </c>
      <c r="N5303">
        <v>0</v>
      </c>
      <c r="O5303">
        <v>0</v>
      </c>
      <c r="P5303">
        <v>1</v>
      </c>
      <c r="Q5303">
        <v>0</v>
      </c>
      <c r="R5303" s="19">
        <f>BWscncns[[#This Row],[C fx]]*4+BWscncns[[#This Row],[C fg]]*2+BWscncns[[#This Row],[C fm]]</f>
        <v>1</v>
      </c>
      <c r="S5303">
        <v>110</v>
      </c>
      <c r="T5303">
        <v>204800</v>
      </c>
      <c r="U5303" s="13">
        <v>0.53710899999999995</v>
      </c>
      <c r="V5303" s="13">
        <v>1.861818</v>
      </c>
      <c r="W5303">
        <v>4741</v>
      </c>
      <c r="X5303">
        <v>94</v>
      </c>
      <c r="Z5303" s="10">
        <f>IF($N5303&lt;&gt;0,constants!$L$2,IF($O5303&lt;&gt;0,constants!$M$2,IF($P5303&lt;&gt;0,constants!$N$2,0)))</f>
        <v>1117.99</v>
      </c>
      <c r="AA5303" s="10">
        <f>IF($N5303&lt;&gt;0,constants!$L$2,IF($O5303&lt;&gt;0,constants!$M$2,IF($P5303&lt;&gt;0,constants!$P$2,0)))</f>
        <v>4051.45</v>
      </c>
      <c r="AB5303" s="11">
        <f>constants!$O$2</f>
        <v>4861.32</v>
      </c>
      <c r="AC5303" s="11">
        <f>VLOOKUP(BWscncns[[#This Row],[scanner]],[0]!ScnrAvgBW,2,FALSE)/1000</f>
        <v>2386.3111194805197</v>
      </c>
      <c r="AD5303" s="8">
        <f>(1+$F5303)*Z5303</f>
        <v>602.59086052177088</v>
      </c>
      <c r="AE5303" s="8">
        <f>(1+$F5303)*AA5303</f>
        <v>2183.7107146404965</v>
      </c>
      <c r="AF5303" s="8">
        <f>(1+$F5303)*AB5303</f>
        <v>2620.2264797285266</v>
      </c>
      <c r="AG5303" s="8">
        <f>(1+$F5303)*AC5303</f>
        <v>1286.2094213368964</v>
      </c>
      <c r="AH5303" s="8">
        <f>(1+$F5303)*$T5303/1000</f>
        <v>110.3861467766784</v>
      </c>
      <c r="AI5303" s="8">
        <f>(1+BWscncns[[#This Row],[pid_error]]*K_p)*BWscncns[[#This Row],[dbw]]/1000</f>
        <v>157.59307338833921</v>
      </c>
      <c r="AJ5303" s="13">
        <f>BWscncns[[#This Row],[Torflow prgrssv alt vote]]/VLOOKUP(BWscncns[[#This Row],[class]],AltBWtotl,2,FALSE)*100</f>
        <v>3.1081561142493994E-3</v>
      </c>
      <c r="AK5303">
        <f>IF(D5303=E5303,1,0)</f>
        <v>1</v>
      </c>
    </row>
    <row r="5304" spans="1:37">
      <c r="A5304" s="1" t="s">
        <v>11049</v>
      </c>
      <c r="B5304" s="1" t="s">
        <v>11050</v>
      </c>
      <c r="C5304">
        <v>110</v>
      </c>
      <c r="D5304">
        <v>1525008480</v>
      </c>
      <c r="E5304">
        <v>1525008480</v>
      </c>
      <c r="F5304" s="2">
        <v>-0.46243188174099997</v>
      </c>
      <c r="G5304" s="2">
        <v>-0.46243188174099997</v>
      </c>
      <c r="H5304">
        <v>110093</v>
      </c>
      <c r="I5304" s="2">
        <v>9.5100880893199999E-2</v>
      </c>
      <c r="J5304" s="2">
        <v>0</v>
      </c>
      <c r="K5304">
        <v>7</v>
      </c>
      <c r="L5304" s="1" t="s">
        <v>11831</v>
      </c>
      <c r="M5304" s="1" t="s">
        <v>11050</v>
      </c>
      <c r="N5304">
        <v>0</v>
      </c>
      <c r="O5304">
        <v>0</v>
      </c>
      <c r="P5304">
        <v>1</v>
      </c>
      <c r="Q5304">
        <v>0</v>
      </c>
      <c r="R5304" s="19">
        <f>BWscncns[[#This Row],[C fx]]*4+BWscncns[[#This Row],[C fg]]*2+BWscncns[[#This Row],[C fm]]</f>
        <v>1</v>
      </c>
      <c r="S5304">
        <v>99</v>
      </c>
      <c r="T5304">
        <v>204800</v>
      </c>
      <c r="U5304" s="13">
        <v>0.48339799999999999</v>
      </c>
      <c r="V5304" s="13">
        <v>2.0686870000000002</v>
      </c>
      <c r="W5304">
        <v>4908</v>
      </c>
      <c r="X5304">
        <v>98</v>
      </c>
      <c r="Z5304" s="10">
        <f>IF($N5304&lt;&gt;0,constants!$L$2,IF($O5304&lt;&gt;0,constants!$M$2,IF($P5304&lt;&gt;0,constants!$N$2,0)))</f>
        <v>1117.99</v>
      </c>
      <c r="AA5304" s="10">
        <f>IF($N5304&lt;&gt;0,constants!$L$2,IF($O5304&lt;&gt;0,constants!$M$2,IF($P5304&lt;&gt;0,constants!$P$2,0)))</f>
        <v>4051.45</v>
      </c>
      <c r="AB5304" s="11">
        <f>constants!$O$2</f>
        <v>4861.32</v>
      </c>
      <c r="AC5304" s="11">
        <f>VLOOKUP(BWscncns[[#This Row],[scanner]],[0]!ScnrAvgBW,2,FALSE)/1000</f>
        <v>885.64026081730776</v>
      </c>
      <c r="AD5304" s="8">
        <f>(1+$F5304)*Z5304</f>
        <v>600.9957805323794</v>
      </c>
      <c r="AE5304" s="8">
        <f>(1+$F5304)*AA5304</f>
        <v>2177.9303527204252</v>
      </c>
      <c r="AF5304" s="8">
        <f>(1+$F5304)*AB5304</f>
        <v>2613.2906446548418</v>
      </c>
      <c r="AG5304" s="8">
        <f>(1+$F5304)*AC5304</f>
        <v>476.09196846197005</v>
      </c>
      <c r="AH5304" s="8">
        <f>(1+$F5304)*$T5304/1000</f>
        <v>110.09395061944319</v>
      </c>
      <c r="AI5304" s="8">
        <f>(1+BWscncns[[#This Row],[pid_error]]*K_p)*BWscncns[[#This Row],[dbw]]/1000</f>
        <v>157.44697530972161</v>
      </c>
      <c r="AJ5304" s="13">
        <f>BWscncns[[#This Row],[Torflow prgrssv alt vote]]/VLOOKUP(BWscncns[[#This Row],[class]],AltBWtotl,2,FALSE)*100</f>
        <v>3.1052746701188167E-3</v>
      </c>
      <c r="AK5304">
        <f>IF(D5304=E5304,1,0)</f>
        <v>1</v>
      </c>
    </row>
    <row r="5305" spans="1:37">
      <c r="A5305" s="1" t="s">
        <v>4265</v>
      </c>
      <c r="B5305" s="1" t="s">
        <v>49</v>
      </c>
      <c r="C5305">
        <v>109</v>
      </c>
      <c r="D5305">
        <v>1524963785</v>
      </c>
      <c r="E5305">
        <v>1524963785</v>
      </c>
      <c r="F5305" s="2">
        <v>-0.46610174372300001</v>
      </c>
      <c r="G5305" s="2">
        <v>-0.46610174372300001</v>
      </c>
      <c r="H5305">
        <v>109342</v>
      </c>
      <c r="I5305" s="2">
        <v>7.64437734171E-2</v>
      </c>
      <c r="J5305" s="2">
        <v>0</v>
      </c>
      <c r="K5305">
        <v>7</v>
      </c>
      <c r="L5305" s="1" t="s">
        <v>11867</v>
      </c>
      <c r="M5305" s="1" t="s">
        <v>49</v>
      </c>
      <c r="N5305">
        <v>0</v>
      </c>
      <c r="O5305">
        <v>0</v>
      </c>
      <c r="P5305">
        <v>1</v>
      </c>
      <c r="Q5305">
        <v>0</v>
      </c>
      <c r="R5305" s="19">
        <f>BWscncns[[#This Row],[C fx]]*4+BWscncns[[#This Row],[C fg]]*2+BWscncns[[#This Row],[C fm]]</f>
        <v>1</v>
      </c>
      <c r="S5305">
        <v>109</v>
      </c>
      <c r="T5305">
        <v>204800</v>
      </c>
      <c r="U5305" s="13">
        <v>0.53222700000000001</v>
      </c>
      <c r="V5305" s="13">
        <v>1.8788990000000001</v>
      </c>
      <c r="W5305">
        <v>4758</v>
      </c>
      <c r="X5305">
        <v>95</v>
      </c>
      <c r="Z5305" s="10">
        <f>IF($N5305&lt;&gt;0,constants!$L$2,IF($O5305&lt;&gt;0,constants!$M$2,IF($P5305&lt;&gt;0,constants!$N$2,0)))</f>
        <v>1117.99</v>
      </c>
      <c r="AA5305" s="10">
        <f>IF($N5305&lt;&gt;0,constants!$L$2,IF($O5305&lt;&gt;0,constants!$M$2,IF($P5305&lt;&gt;0,constants!$P$2,0)))</f>
        <v>4051.45</v>
      </c>
      <c r="AB5305" s="11">
        <f>constants!$O$2</f>
        <v>4861.32</v>
      </c>
      <c r="AC5305" s="11">
        <f>VLOOKUP(BWscncns[[#This Row],[scanner]],[0]!ScnrAvgBW,2,FALSE)/1000</f>
        <v>885.64026081730776</v>
      </c>
      <c r="AD5305" s="8">
        <f>(1+$F5305)*Z5305</f>
        <v>596.89291153512329</v>
      </c>
      <c r="AE5305" s="8">
        <f>(1+$F5305)*AA5305</f>
        <v>2163.0620903934519</v>
      </c>
      <c r="AF5305" s="8">
        <f>(1+$F5305)*AB5305</f>
        <v>2595.450271204506</v>
      </c>
      <c r="AG5305" s="8">
        <f>(1+$F5305)*AC5305</f>
        <v>472.84179093906812</v>
      </c>
      <c r="AH5305" s="8">
        <f>(1+$F5305)*$T5305/1000</f>
        <v>109.34236288552961</v>
      </c>
      <c r="AI5305" s="8">
        <f>(1+BWscncns[[#This Row],[pid_error]]*K_p)*BWscncns[[#This Row],[dbw]]/1000</f>
        <v>157.07118144276478</v>
      </c>
      <c r="AJ5305" s="13">
        <f>BWscncns[[#This Row],[Torflow prgrssv alt vote]]/VLOOKUP(BWscncns[[#This Row],[class]],AltBWtotl,2,FALSE)*100</f>
        <v>3.0978630118513174E-3</v>
      </c>
      <c r="AK5305">
        <f>IF(D5305=E5305,1,0)</f>
        <v>1</v>
      </c>
    </row>
    <row r="5306" spans="1:37">
      <c r="A5306" s="1" t="s">
        <v>5752</v>
      </c>
      <c r="B5306" s="1" t="s">
        <v>5753</v>
      </c>
      <c r="C5306">
        <v>109</v>
      </c>
      <c r="D5306">
        <v>1525006228</v>
      </c>
      <c r="E5306">
        <v>1525006228</v>
      </c>
      <c r="F5306" s="2">
        <v>-0.466536019129</v>
      </c>
      <c r="G5306" s="2">
        <v>-0.466536019129</v>
      </c>
      <c r="H5306">
        <v>109253</v>
      </c>
      <c r="I5306" s="2">
        <v>-3.8160061063800002E-2</v>
      </c>
      <c r="J5306" s="2">
        <v>0</v>
      </c>
      <c r="K5306">
        <v>7</v>
      </c>
      <c r="L5306" s="1" t="s">
        <v>11834</v>
      </c>
      <c r="M5306" s="1" t="s">
        <v>5753</v>
      </c>
      <c r="N5306">
        <v>0</v>
      </c>
      <c r="O5306">
        <v>0</v>
      </c>
      <c r="P5306">
        <v>1</v>
      </c>
      <c r="Q5306">
        <v>0</v>
      </c>
      <c r="R5306" s="19">
        <f>BWscncns[[#This Row],[C fx]]*4+BWscncns[[#This Row],[C fg]]*2+BWscncns[[#This Row],[C fm]]</f>
        <v>1</v>
      </c>
      <c r="S5306">
        <v>104</v>
      </c>
      <c r="T5306">
        <v>204800</v>
      </c>
      <c r="U5306" s="13">
        <v>0.50781200000000004</v>
      </c>
      <c r="V5306" s="13">
        <v>1.969231</v>
      </c>
      <c r="W5306">
        <v>4839</v>
      </c>
      <c r="X5306">
        <v>96</v>
      </c>
      <c r="Z5306" s="10">
        <f>IF($N5306&lt;&gt;0,constants!$L$2,IF($O5306&lt;&gt;0,constants!$M$2,IF($P5306&lt;&gt;0,constants!$N$2,0)))</f>
        <v>1117.99</v>
      </c>
      <c r="AA5306" s="10">
        <f>IF($N5306&lt;&gt;0,constants!$L$2,IF($O5306&lt;&gt;0,constants!$M$2,IF($P5306&lt;&gt;0,constants!$P$2,0)))</f>
        <v>4051.45</v>
      </c>
      <c r="AB5306" s="11">
        <f>constants!$O$2</f>
        <v>4861.32</v>
      </c>
      <c r="AC5306" s="11">
        <f>VLOOKUP(BWscncns[[#This Row],[scanner]],[0]!ScnrAvgBW,2,FALSE)/1000</f>
        <v>885.64026081730776</v>
      </c>
      <c r="AD5306" s="8">
        <f>(1+$F5306)*Z5306</f>
        <v>596.4073959739693</v>
      </c>
      <c r="AE5306" s="8">
        <f>(1+$F5306)*AA5306</f>
        <v>2161.3026452998129</v>
      </c>
      <c r="AF5306" s="8">
        <f>(1+$F5306)*AB5306</f>
        <v>2593.3391194878095</v>
      </c>
      <c r="AG5306" s="8">
        <f>(1+$F5306)*AC5306</f>
        <v>472.4571791552317</v>
      </c>
      <c r="AH5306" s="8">
        <f>(1+$F5306)*$T5306/1000</f>
        <v>109.25342328238079</v>
      </c>
      <c r="AI5306" s="8">
        <f>(1+BWscncns[[#This Row],[pid_error]]*K_p)*BWscncns[[#This Row],[dbw]]/1000</f>
        <v>157.02671164119039</v>
      </c>
      <c r="AJ5306" s="13">
        <f>BWscncns[[#This Row],[Torflow prgrssv alt vote]]/VLOOKUP(BWscncns[[#This Row],[class]],AltBWtotl,2,FALSE)*100</f>
        <v>3.0969859486486579E-3</v>
      </c>
      <c r="AK5306">
        <f>IF(D5306=E5306,1,0)</f>
        <v>1</v>
      </c>
    </row>
    <row r="5307" spans="1:37">
      <c r="A5307" s="1" t="s">
        <v>7590</v>
      </c>
      <c r="B5307" s="1" t="s">
        <v>7591</v>
      </c>
      <c r="C5307">
        <v>109</v>
      </c>
      <c r="D5307">
        <v>1525008480</v>
      </c>
      <c r="E5307">
        <v>1525008480</v>
      </c>
      <c r="F5307" s="2">
        <v>-0.466961463538</v>
      </c>
      <c r="G5307" s="2">
        <v>-0.466961463538</v>
      </c>
      <c r="H5307">
        <v>109166</v>
      </c>
      <c r="I5307" s="2">
        <v>4.4208013341699999E-2</v>
      </c>
      <c r="J5307" s="2">
        <v>0</v>
      </c>
      <c r="K5307">
        <v>7</v>
      </c>
      <c r="L5307" s="1" t="s">
        <v>11831</v>
      </c>
      <c r="M5307" s="1" t="s">
        <v>7591</v>
      </c>
      <c r="N5307">
        <v>0</v>
      </c>
      <c r="O5307">
        <v>0</v>
      </c>
      <c r="P5307">
        <v>1</v>
      </c>
      <c r="Q5307">
        <v>0</v>
      </c>
      <c r="R5307" s="19">
        <f>BWscncns[[#This Row],[C fx]]*4+BWscncns[[#This Row],[C fg]]*2+BWscncns[[#This Row],[C fm]]</f>
        <v>1</v>
      </c>
      <c r="S5307">
        <v>100</v>
      </c>
      <c r="T5307">
        <v>204800</v>
      </c>
      <c r="U5307" s="13">
        <v>0.48828100000000002</v>
      </c>
      <c r="V5307" s="13">
        <v>2.048</v>
      </c>
      <c r="W5307">
        <v>4886</v>
      </c>
      <c r="X5307">
        <v>97</v>
      </c>
      <c r="Z5307" s="10">
        <f>IF($N5307&lt;&gt;0,constants!$L$2,IF($O5307&lt;&gt;0,constants!$M$2,IF($P5307&lt;&gt;0,constants!$N$2,0)))</f>
        <v>1117.99</v>
      </c>
      <c r="AA5307" s="10">
        <f>IF($N5307&lt;&gt;0,constants!$L$2,IF($O5307&lt;&gt;0,constants!$M$2,IF($P5307&lt;&gt;0,constants!$P$2,0)))</f>
        <v>4051.45</v>
      </c>
      <c r="AB5307" s="11">
        <f>constants!$O$2</f>
        <v>4861.32</v>
      </c>
      <c r="AC5307" s="11">
        <f>VLOOKUP(BWscncns[[#This Row],[scanner]],[0]!ScnrAvgBW,2,FALSE)/1000</f>
        <v>885.64026081730776</v>
      </c>
      <c r="AD5307" s="8">
        <f>(1+$F5307)*Z5307</f>
        <v>595.93175337915147</v>
      </c>
      <c r="AE5307" s="8">
        <f>(1+$F5307)*AA5307</f>
        <v>2159.5789785489701</v>
      </c>
      <c r="AF5307" s="8">
        <f>(1+$F5307)*AB5307</f>
        <v>2591.2708980734501</v>
      </c>
      <c r="AG5307" s="8">
        <f>(1+$F5307)*AC5307</f>
        <v>472.08038845788172</v>
      </c>
      <c r="AH5307" s="8">
        <f>(1+$F5307)*$T5307/1000</f>
        <v>109.1662922674176</v>
      </c>
      <c r="AI5307" s="8">
        <f>(1+BWscncns[[#This Row],[pid_error]]*K_p)*BWscncns[[#This Row],[dbw]]/1000</f>
        <v>156.9831461337088</v>
      </c>
      <c r="AJ5307" s="13">
        <f>BWscncns[[#This Row],[Torflow prgrssv alt vote]]/VLOOKUP(BWscncns[[#This Row],[class]],AltBWtotl,2,FALSE)*100</f>
        <v>3.0961267205395922E-3</v>
      </c>
      <c r="AK5307">
        <f>IF(D5307=E5307,1,0)</f>
        <v>1</v>
      </c>
    </row>
    <row r="5308" spans="1:37">
      <c r="A5308" s="1" t="s">
        <v>7400</v>
      </c>
      <c r="B5308" s="1" t="s">
        <v>7401</v>
      </c>
      <c r="C5308">
        <v>39</v>
      </c>
      <c r="D5308">
        <v>1524985820</v>
      </c>
      <c r="E5308">
        <v>1524985820</v>
      </c>
      <c r="F5308" s="2">
        <v>-0.85715400116999996</v>
      </c>
      <c r="G5308" s="2">
        <v>-0.85715400116999996</v>
      </c>
      <c r="H5308">
        <v>39172</v>
      </c>
      <c r="I5308" s="2">
        <v>2.31000433697E-2</v>
      </c>
      <c r="J5308" s="2">
        <v>0</v>
      </c>
      <c r="K5308">
        <v>8</v>
      </c>
      <c r="L5308" s="1" t="s">
        <v>11936</v>
      </c>
      <c r="M5308" s="1" t="s">
        <v>7401</v>
      </c>
      <c r="N5308">
        <v>0</v>
      </c>
      <c r="O5308">
        <v>0</v>
      </c>
      <c r="P5308">
        <v>1</v>
      </c>
      <c r="Q5308">
        <v>0</v>
      </c>
      <c r="R5308" s="19">
        <f>BWscncns[[#This Row],[C fx]]*4+BWscncns[[#This Row],[C fg]]*2+BWscncns[[#This Row],[C fm]]</f>
        <v>1</v>
      </c>
      <c r="S5308">
        <v>39</v>
      </c>
      <c r="T5308">
        <v>274229</v>
      </c>
      <c r="U5308" s="13">
        <v>0.14221700000000001</v>
      </c>
      <c r="V5308" s="13">
        <v>7.0315130000000003</v>
      </c>
      <c r="W5308">
        <v>6071</v>
      </c>
      <c r="X5308">
        <v>121</v>
      </c>
      <c r="Z5308" s="10">
        <f>IF($N5308&lt;&gt;0,constants!$L$2,IF($O5308&lt;&gt;0,constants!$M$2,IF($P5308&lt;&gt;0,constants!$N$2,0)))</f>
        <v>1117.99</v>
      </c>
      <c r="AA5308" s="10">
        <f>IF($N5308&lt;&gt;0,constants!$L$2,IF($O5308&lt;&gt;0,constants!$M$2,IF($P5308&lt;&gt;0,constants!$P$2,0)))</f>
        <v>4051.45</v>
      </c>
      <c r="AB5308" s="11">
        <f>constants!$O$2</f>
        <v>4861.32</v>
      </c>
      <c r="AC5308" s="11">
        <f>VLOOKUP(BWscncns[[#This Row],[scanner]],[0]!ScnrAvgBW,2,FALSE)/1000</f>
        <v>509.99709399477808</v>
      </c>
      <c r="AD5308" s="8">
        <f>(1+$F5308)*Z5308</f>
        <v>159.70039823195174</v>
      </c>
      <c r="AE5308" s="8">
        <f>(1+$F5308)*AA5308</f>
        <v>578.73342195980365</v>
      </c>
      <c r="AF5308" s="8">
        <f>(1+$F5308)*AB5308</f>
        <v>694.42011103225582</v>
      </c>
      <c r="AG5308" s="8">
        <f>(1+$F5308)*AC5308</f>
        <v>72.851044292081497</v>
      </c>
      <c r="AH5308" s="8">
        <f>(1+$F5308)*$T5308/1000</f>
        <v>39.172515413152084</v>
      </c>
      <c r="AI5308" s="8">
        <f>(1+BWscncns[[#This Row],[pid_error]]*K_p)*BWscncns[[#This Row],[dbw]]/1000</f>
        <v>156.70075770657601</v>
      </c>
      <c r="AJ5308" s="13">
        <f>BWscncns[[#This Row],[Torflow prgrssv alt vote]]/VLOOKUP(BWscncns[[#This Row],[class]],AltBWtotl,2,FALSE)*100</f>
        <v>3.0905572668985483E-3</v>
      </c>
      <c r="AK5308">
        <f>IF(D5308=E5308,1,0)</f>
        <v>1</v>
      </c>
    </row>
    <row r="5309" spans="1:37">
      <c r="A5309" s="1" t="s">
        <v>4658</v>
      </c>
      <c r="B5309" s="1" t="s">
        <v>4659</v>
      </c>
      <c r="C5309">
        <v>108</v>
      </c>
      <c r="D5309">
        <v>1524963785</v>
      </c>
      <c r="E5309">
        <v>1524963785</v>
      </c>
      <c r="F5309" s="2">
        <v>-0.47110198592000002</v>
      </c>
      <c r="G5309" s="2">
        <v>-0.47110198592000002</v>
      </c>
      <c r="H5309">
        <v>108318</v>
      </c>
      <c r="I5309" s="2">
        <v>-1.44672322698E-2</v>
      </c>
      <c r="J5309" s="2">
        <v>0</v>
      </c>
      <c r="K5309">
        <v>7</v>
      </c>
      <c r="L5309" s="1" t="s">
        <v>11867</v>
      </c>
      <c r="M5309" s="1" t="s">
        <v>4659</v>
      </c>
      <c r="N5309">
        <v>0</v>
      </c>
      <c r="O5309">
        <v>0</v>
      </c>
      <c r="P5309">
        <v>1</v>
      </c>
      <c r="Q5309">
        <v>0</v>
      </c>
      <c r="R5309" s="19">
        <f>BWscncns[[#This Row],[C fx]]*4+BWscncns[[#This Row],[C fg]]*2+BWscncns[[#This Row],[C fm]]</f>
        <v>1</v>
      </c>
      <c r="S5309">
        <v>108</v>
      </c>
      <c r="T5309">
        <v>204800</v>
      </c>
      <c r="U5309" s="13">
        <v>0.52734400000000003</v>
      </c>
      <c r="V5309" s="13">
        <v>1.896296</v>
      </c>
      <c r="W5309">
        <v>4772</v>
      </c>
      <c r="X5309">
        <v>95</v>
      </c>
      <c r="Z5309" s="10">
        <f>IF($N5309&lt;&gt;0,constants!$L$2,IF($O5309&lt;&gt;0,constants!$M$2,IF($P5309&lt;&gt;0,constants!$N$2,0)))</f>
        <v>1117.99</v>
      </c>
      <c r="AA5309" s="10">
        <f>IF($N5309&lt;&gt;0,constants!$L$2,IF($O5309&lt;&gt;0,constants!$M$2,IF($P5309&lt;&gt;0,constants!$P$2,0)))</f>
        <v>4051.45</v>
      </c>
      <c r="AB5309" s="11">
        <f>constants!$O$2</f>
        <v>4861.32</v>
      </c>
      <c r="AC5309" s="11">
        <f>VLOOKUP(BWscncns[[#This Row],[scanner]],[0]!ScnrAvgBW,2,FALSE)/1000</f>
        <v>885.64026081730776</v>
      </c>
      <c r="AD5309" s="8">
        <f>(1+$F5309)*Z5309</f>
        <v>591.30269076129912</v>
      </c>
      <c r="AE5309" s="8">
        <f>(1+$F5309)*AA5309</f>
        <v>2142.8038591444156</v>
      </c>
      <c r="AF5309" s="8">
        <f>(1+$F5309)*AB5309</f>
        <v>2571.1424938073851</v>
      </c>
      <c r="AG5309" s="8">
        <f>(1+$F5309)*AC5309</f>
        <v>468.41337513556726</v>
      </c>
      <c r="AH5309" s="8">
        <f>(1+$F5309)*$T5309/1000</f>
        <v>108.31831328358398</v>
      </c>
      <c r="AI5309" s="8">
        <f>(1+BWscncns[[#This Row],[pid_error]]*K_p)*BWscncns[[#This Row],[dbw]]/1000</f>
        <v>156.55915664179199</v>
      </c>
      <c r="AJ5309" s="13">
        <f>BWscncns[[#This Row],[Torflow prgrssv alt vote]]/VLOOKUP(BWscncns[[#This Row],[class]],AltBWtotl,2,FALSE)*100</f>
        <v>3.0877645158858928E-3</v>
      </c>
      <c r="AK5309">
        <f>IF(D5309=E5309,1,0)</f>
        <v>1</v>
      </c>
    </row>
    <row r="5310" spans="1:37">
      <c r="A5310" s="1" t="s">
        <v>1160</v>
      </c>
      <c r="B5310" s="1" t="s">
        <v>1161</v>
      </c>
      <c r="C5310">
        <v>108</v>
      </c>
      <c r="D5310">
        <v>1524959635</v>
      </c>
      <c r="E5310">
        <v>1524959635</v>
      </c>
      <c r="F5310" s="2">
        <v>-0.47146953889299997</v>
      </c>
      <c r="G5310" s="2">
        <v>-0.47146953889299997</v>
      </c>
      <c r="H5310">
        <v>108243</v>
      </c>
      <c r="I5310" s="2">
        <v>-6.2982517674899997E-4</v>
      </c>
      <c r="J5310" s="2">
        <v>0</v>
      </c>
      <c r="K5310">
        <v>6</v>
      </c>
      <c r="L5310" s="1" t="s">
        <v>11603</v>
      </c>
      <c r="M5310" s="1" t="s">
        <v>1161</v>
      </c>
      <c r="N5310">
        <v>0</v>
      </c>
      <c r="O5310">
        <v>0</v>
      </c>
      <c r="P5310">
        <v>1</v>
      </c>
      <c r="Q5310">
        <v>0</v>
      </c>
      <c r="R5310" s="19">
        <f>BWscncns[[#This Row],[C fx]]*4+BWscncns[[#This Row],[C fg]]*2+BWscncns[[#This Row],[C fm]]</f>
        <v>1</v>
      </c>
      <c r="S5310">
        <v>108</v>
      </c>
      <c r="T5310">
        <v>204800</v>
      </c>
      <c r="U5310" s="13">
        <v>0.52734400000000003</v>
      </c>
      <c r="V5310" s="13">
        <v>1.896296</v>
      </c>
      <c r="W5310">
        <v>4773</v>
      </c>
      <c r="X5310">
        <v>95</v>
      </c>
      <c r="Z5310" s="10">
        <f>IF($N5310&lt;&gt;0,constants!$L$2,IF($O5310&lt;&gt;0,constants!$M$2,IF($P5310&lt;&gt;0,constants!$N$2,0)))</f>
        <v>1117.99</v>
      </c>
      <c r="AA5310" s="10">
        <f>IF($N5310&lt;&gt;0,constants!$L$2,IF($O5310&lt;&gt;0,constants!$M$2,IF($P5310&lt;&gt;0,constants!$P$2,0)))</f>
        <v>4051.45</v>
      </c>
      <c r="AB5310" s="11">
        <f>constants!$O$2</f>
        <v>4861.32</v>
      </c>
      <c r="AC5310" s="11">
        <f>VLOOKUP(BWscncns[[#This Row],[scanner]],[0]!ScnrAvgBW,2,FALSE)/1000</f>
        <v>2386.3111194805197</v>
      </c>
      <c r="AD5310" s="8">
        <f>(1+$F5310)*Z5310</f>
        <v>590.89177021301498</v>
      </c>
      <c r="AE5310" s="8">
        <f>(1+$F5310)*AA5310</f>
        <v>2141.3147366519552</v>
      </c>
      <c r="AF5310" s="8">
        <f>(1+$F5310)*AB5310</f>
        <v>2569.3557011886815</v>
      </c>
      <c r="AG5310" s="8">
        <f>(1+$F5310)*AC5310</f>
        <v>1261.2381163238006</v>
      </c>
      <c r="AH5310" s="8">
        <f>(1+$F5310)*$T5310/1000</f>
        <v>108.24303843471361</v>
      </c>
      <c r="AI5310" s="8">
        <f>(1+BWscncns[[#This Row],[pid_error]]*K_p)*BWscncns[[#This Row],[dbw]]/1000</f>
        <v>156.5215192173568</v>
      </c>
      <c r="AJ5310" s="13">
        <f>BWscncns[[#This Row],[Torflow prgrssv alt vote]]/VLOOKUP(BWscncns[[#This Row],[class]],AltBWtotl,2,FALSE)*100</f>
        <v>3.0870222053999835E-3</v>
      </c>
      <c r="AK5310">
        <f>IF(D5310=E5310,1,0)</f>
        <v>1</v>
      </c>
    </row>
    <row r="5311" spans="1:37">
      <c r="A5311" s="1" t="s">
        <v>9474</v>
      </c>
      <c r="B5311" s="1" t="s">
        <v>9475</v>
      </c>
      <c r="C5311">
        <v>108</v>
      </c>
      <c r="D5311">
        <v>1524963785</v>
      </c>
      <c r="E5311">
        <v>1524963785</v>
      </c>
      <c r="F5311" s="2">
        <v>-0.47269581311999997</v>
      </c>
      <c r="G5311" s="2">
        <v>-0.47269581311999997</v>
      </c>
      <c r="H5311">
        <v>107991</v>
      </c>
      <c r="I5311" s="2">
        <v>6.2084693290999998E-2</v>
      </c>
      <c r="J5311" s="2">
        <v>0</v>
      </c>
      <c r="K5311">
        <v>7</v>
      </c>
      <c r="L5311" s="1" t="s">
        <v>11867</v>
      </c>
      <c r="M5311" s="1" t="s">
        <v>9475</v>
      </c>
      <c r="N5311">
        <v>0</v>
      </c>
      <c r="O5311">
        <v>0</v>
      </c>
      <c r="P5311">
        <v>1</v>
      </c>
      <c r="Q5311">
        <v>0</v>
      </c>
      <c r="R5311" s="19">
        <f>BWscncns[[#This Row],[C fx]]*4+BWscncns[[#This Row],[C fg]]*2+BWscncns[[#This Row],[C fm]]</f>
        <v>1</v>
      </c>
      <c r="S5311">
        <v>108</v>
      </c>
      <c r="T5311">
        <v>204800</v>
      </c>
      <c r="U5311" s="13">
        <v>0.52734400000000003</v>
      </c>
      <c r="V5311" s="13">
        <v>1.896296</v>
      </c>
      <c r="W5311">
        <v>4771</v>
      </c>
      <c r="X5311">
        <v>95</v>
      </c>
      <c r="Z5311" s="10">
        <f>IF($N5311&lt;&gt;0,constants!$L$2,IF($O5311&lt;&gt;0,constants!$M$2,IF($P5311&lt;&gt;0,constants!$N$2,0)))</f>
        <v>1117.99</v>
      </c>
      <c r="AA5311" s="10">
        <f>IF($N5311&lt;&gt;0,constants!$L$2,IF($O5311&lt;&gt;0,constants!$M$2,IF($P5311&lt;&gt;0,constants!$P$2,0)))</f>
        <v>4051.45</v>
      </c>
      <c r="AB5311" s="11">
        <f>constants!$O$2</f>
        <v>4861.32</v>
      </c>
      <c r="AC5311" s="11">
        <f>VLOOKUP(BWscncns[[#This Row],[scanner]],[0]!ScnrAvgBW,2,FALSE)/1000</f>
        <v>885.64026081730776</v>
      </c>
      <c r="AD5311" s="8">
        <f>(1+$F5311)*Z5311</f>
        <v>589.52080788997125</v>
      </c>
      <c r="AE5311" s="8">
        <f>(1+$F5311)*AA5311</f>
        <v>2136.3465479349761</v>
      </c>
      <c r="AF5311" s="8">
        <f>(1+$F5311)*AB5311</f>
        <v>2563.3943897634817</v>
      </c>
      <c r="AG5311" s="8">
        <f>(1+$F5311)*AC5311</f>
        <v>467.00181759846163</v>
      </c>
      <c r="AH5311" s="8">
        <f>(1+$F5311)*$T5311/1000</f>
        <v>107.991897473024</v>
      </c>
      <c r="AI5311" s="8">
        <f>(1+BWscncns[[#This Row],[pid_error]]*K_p)*BWscncns[[#This Row],[dbw]]/1000</f>
        <v>156.395948736512</v>
      </c>
      <c r="AJ5311" s="13">
        <f>BWscncns[[#This Row],[Torflow prgrssv alt vote]]/VLOOKUP(BWscncns[[#This Row],[class]],AltBWtotl,2,FALSE)*100</f>
        <v>3.0845456202975075E-3</v>
      </c>
      <c r="AK5311">
        <f>IF(D5311=E5311,1,0)</f>
        <v>1</v>
      </c>
    </row>
    <row r="5312" spans="1:37">
      <c r="A5312" s="1" t="s">
        <v>8753</v>
      </c>
      <c r="B5312" s="1" t="s">
        <v>8754</v>
      </c>
      <c r="C5312">
        <v>108</v>
      </c>
      <c r="D5312">
        <v>1525006228</v>
      </c>
      <c r="E5312">
        <v>1525006228</v>
      </c>
      <c r="F5312" s="2">
        <v>-0.47305780169400002</v>
      </c>
      <c r="G5312" s="2">
        <v>-0.47305780169400002</v>
      </c>
      <c r="H5312">
        <v>107917</v>
      </c>
      <c r="I5312" s="2">
        <v>4.87784124736E-2</v>
      </c>
      <c r="J5312" s="2">
        <v>0</v>
      </c>
      <c r="K5312">
        <v>7</v>
      </c>
      <c r="L5312" s="1" t="s">
        <v>11834</v>
      </c>
      <c r="M5312" s="1" t="s">
        <v>8754</v>
      </c>
      <c r="N5312">
        <v>0</v>
      </c>
      <c r="O5312">
        <v>0</v>
      </c>
      <c r="P5312">
        <v>1</v>
      </c>
      <c r="Q5312">
        <v>0</v>
      </c>
      <c r="R5312" s="19">
        <f>BWscncns[[#This Row],[C fx]]*4+BWscncns[[#This Row],[C fg]]*2+BWscncns[[#This Row],[C fm]]</f>
        <v>1</v>
      </c>
      <c r="S5312">
        <v>101</v>
      </c>
      <c r="T5312">
        <v>204800</v>
      </c>
      <c r="U5312" s="13">
        <v>0.49316399999999999</v>
      </c>
      <c r="V5312" s="13">
        <v>2.0277229999999999</v>
      </c>
      <c r="W5312">
        <v>4868</v>
      </c>
      <c r="X5312">
        <v>97</v>
      </c>
      <c r="Z5312" s="10">
        <f>IF($N5312&lt;&gt;0,constants!$L$2,IF($O5312&lt;&gt;0,constants!$M$2,IF($P5312&lt;&gt;0,constants!$N$2,0)))</f>
        <v>1117.99</v>
      </c>
      <c r="AA5312" s="10">
        <f>IF($N5312&lt;&gt;0,constants!$L$2,IF($O5312&lt;&gt;0,constants!$M$2,IF($P5312&lt;&gt;0,constants!$P$2,0)))</f>
        <v>4051.45</v>
      </c>
      <c r="AB5312" s="11">
        <f>constants!$O$2</f>
        <v>4861.32</v>
      </c>
      <c r="AC5312" s="11">
        <f>VLOOKUP(BWscncns[[#This Row],[scanner]],[0]!ScnrAvgBW,2,FALSE)/1000</f>
        <v>885.64026081730776</v>
      </c>
      <c r="AD5312" s="8">
        <f>(1+$F5312)*Z5312</f>
        <v>589.11610828412495</v>
      </c>
      <c r="AE5312" s="8">
        <f>(1+$F5312)*AA5312</f>
        <v>2134.8799693268434</v>
      </c>
      <c r="AF5312" s="8">
        <f>(1+$F5312)*AB5312</f>
        <v>2561.6346474689235</v>
      </c>
      <c r="AG5312" s="8">
        <f>(1+$F5312)*AC5312</f>
        <v>466.68122594337132</v>
      </c>
      <c r="AH5312" s="8">
        <f>(1+$F5312)*$T5312/1000</f>
        <v>107.9177622130688</v>
      </c>
      <c r="AI5312" s="8">
        <f>(1+BWscncns[[#This Row],[pid_error]]*K_p)*BWscncns[[#This Row],[dbw]]/1000</f>
        <v>156.35888110653443</v>
      </c>
      <c r="AJ5312" s="13">
        <f>BWscncns[[#This Row],[Torflow prgrssv alt vote]]/VLOOKUP(BWscncns[[#This Row],[class]],AltBWtotl,2,FALSE)*100</f>
        <v>3.0838145476794138E-3</v>
      </c>
      <c r="AK5312">
        <f>IF(D5312=E5312,1,0)</f>
        <v>1</v>
      </c>
    </row>
    <row r="5313" spans="1:37">
      <c r="A5313" s="1" t="s">
        <v>3680</v>
      </c>
      <c r="B5313" s="1" t="s">
        <v>3681</v>
      </c>
      <c r="C5313">
        <v>107</v>
      </c>
      <c r="D5313">
        <v>1524963456</v>
      </c>
      <c r="E5313">
        <v>1524963456</v>
      </c>
      <c r="F5313" s="2">
        <v>-0.47611004099499998</v>
      </c>
      <c r="G5313" s="2">
        <v>-0.47611004099499998</v>
      </c>
      <c r="H5313">
        <v>107292</v>
      </c>
      <c r="I5313" s="2">
        <v>-6.5477259939100002E-2</v>
      </c>
      <c r="J5313" s="2">
        <v>0</v>
      </c>
      <c r="K5313">
        <v>6</v>
      </c>
      <c r="L5313" s="1" t="s">
        <v>11871</v>
      </c>
      <c r="M5313" s="1" t="s">
        <v>3681</v>
      </c>
      <c r="N5313">
        <v>0</v>
      </c>
      <c r="O5313">
        <v>0</v>
      </c>
      <c r="P5313">
        <v>1</v>
      </c>
      <c r="Q5313">
        <v>0</v>
      </c>
      <c r="R5313" s="19">
        <f>BWscncns[[#This Row],[C fx]]*4+BWscncns[[#This Row],[C fg]]*2+BWscncns[[#This Row],[C fm]]</f>
        <v>1</v>
      </c>
      <c r="S5313">
        <v>107</v>
      </c>
      <c r="T5313">
        <v>204800</v>
      </c>
      <c r="U5313" s="13">
        <v>0.52246099999999995</v>
      </c>
      <c r="V5313" s="13">
        <v>1.9140189999999999</v>
      </c>
      <c r="W5313">
        <v>4793</v>
      </c>
      <c r="X5313">
        <v>95</v>
      </c>
      <c r="Z5313" s="10">
        <f>IF($N5313&lt;&gt;0,constants!$L$2,IF($O5313&lt;&gt;0,constants!$M$2,IF($P5313&lt;&gt;0,constants!$N$2,0)))</f>
        <v>1117.99</v>
      </c>
      <c r="AA5313" s="10">
        <f>IF($N5313&lt;&gt;0,constants!$L$2,IF($O5313&lt;&gt;0,constants!$M$2,IF($P5313&lt;&gt;0,constants!$P$2,0)))</f>
        <v>4051.45</v>
      </c>
      <c r="AB5313" s="11">
        <f>constants!$O$2</f>
        <v>4861.32</v>
      </c>
      <c r="AC5313" s="11">
        <f>VLOOKUP(BWscncns[[#This Row],[scanner]],[0]!ScnrAvgBW,2,FALSE)/1000</f>
        <v>2386.3111194805197</v>
      </c>
      <c r="AD5313" s="8">
        <f>(1+$F5313)*Z5313</f>
        <v>585.70373526799995</v>
      </c>
      <c r="AE5313" s="8">
        <f>(1+$F5313)*AA5313</f>
        <v>2122.5139744108074</v>
      </c>
      <c r="AF5313" s="8">
        <f>(1+$F5313)*AB5313</f>
        <v>2546.7967355101864</v>
      </c>
      <c r="AG5313" s="8">
        <f>(1+$F5313)*AC5313</f>
        <v>1250.1644345578252</v>
      </c>
      <c r="AH5313" s="8">
        <f>(1+$F5313)*$T5313/1000</f>
        <v>107.292663604224</v>
      </c>
      <c r="AI5313" s="8">
        <f>(1+BWscncns[[#This Row],[pid_error]]*K_p)*BWscncns[[#This Row],[dbw]]/1000</f>
        <v>156.04633180211198</v>
      </c>
      <c r="AJ5313" s="13">
        <f>BWscncns[[#This Row],[Torflow prgrssv alt vote]]/VLOOKUP(BWscncns[[#This Row],[class]],AltBWtotl,2,FALSE)*100</f>
        <v>3.0776502410213968E-3</v>
      </c>
      <c r="AK5313">
        <f>IF(D5313=E5313,1,0)</f>
        <v>1</v>
      </c>
    </row>
    <row r="5314" spans="1:37">
      <c r="A5314" s="1" t="s">
        <v>3616</v>
      </c>
      <c r="B5314" s="1" t="s">
        <v>3617</v>
      </c>
      <c r="C5314">
        <v>107</v>
      </c>
      <c r="D5314">
        <v>1524989085</v>
      </c>
      <c r="E5314">
        <v>1524989085</v>
      </c>
      <c r="F5314" s="2">
        <v>-0.47720265301300002</v>
      </c>
      <c r="G5314" s="2">
        <v>-0.47720265301300002</v>
      </c>
      <c r="H5314">
        <v>107068</v>
      </c>
      <c r="I5314" s="2">
        <v>-0.14540578149399999</v>
      </c>
      <c r="J5314" s="2">
        <v>0</v>
      </c>
      <c r="K5314">
        <v>6</v>
      </c>
      <c r="L5314" s="1" t="s">
        <v>11597</v>
      </c>
      <c r="M5314" s="1" t="s">
        <v>3617</v>
      </c>
      <c r="N5314">
        <v>1</v>
      </c>
      <c r="O5314">
        <v>0</v>
      </c>
      <c r="P5314">
        <v>0</v>
      </c>
      <c r="Q5314">
        <v>0</v>
      </c>
      <c r="R5314" s="19">
        <f>BWscncns[[#This Row],[C fx]]*4+BWscncns[[#This Row],[C fg]]*2+BWscncns[[#This Row],[C fm]]</f>
        <v>4</v>
      </c>
      <c r="S5314">
        <v>112</v>
      </c>
      <c r="T5314">
        <v>204800</v>
      </c>
      <c r="U5314" s="13">
        <v>0.546875</v>
      </c>
      <c r="V5314" s="13">
        <v>1.8285709999999999</v>
      </c>
      <c r="W5314">
        <v>4711</v>
      </c>
      <c r="X5314">
        <v>94</v>
      </c>
      <c r="Z5314" s="10">
        <f>IF($N5314&lt;&gt;0,constants!$L$2,IF($O5314&lt;&gt;0,constants!$M$2,IF($P5314&lt;&gt;0,constants!$N$2,0)))</f>
        <v>10125.48</v>
      </c>
      <c r="AA5314" s="10">
        <f>IF($N5314&lt;&gt;0,constants!$L$2,IF($O5314&lt;&gt;0,constants!$M$2,IF($P5314&lt;&gt;0,constants!$P$2,0)))</f>
        <v>10125.48</v>
      </c>
      <c r="AB5314" s="11">
        <f>constants!$O$2</f>
        <v>4861.32</v>
      </c>
      <c r="AC5314" s="11">
        <f>VLOOKUP(BWscncns[[#This Row],[scanner]],[0]!ScnrAvgBW,2,FALSE)/1000</f>
        <v>2386.3111194805197</v>
      </c>
      <c r="AD5314" s="8">
        <f>(1+$F5314)*Z5314</f>
        <v>5293.5740809699282</v>
      </c>
      <c r="AE5314" s="8">
        <f>(1+$F5314)*AA5314</f>
        <v>5293.5740809699282</v>
      </c>
      <c r="AF5314" s="8">
        <f>(1+$F5314)*AB5314</f>
        <v>2541.4851988548426</v>
      </c>
      <c r="AG5314" s="8">
        <f>(1+$F5314)*AC5314</f>
        <v>1247.5571223499935</v>
      </c>
      <c r="AH5314" s="8">
        <f>(1+$F5314)*$T5314/1000</f>
        <v>107.06889666293759</v>
      </c>
      <c r="AI5314" s="8">
        <f>(1+BWscncns[[#This Row],[pid_error]]*K_p)*BWscncns[[#This Row],[dbw]]/1000</f>
        <v>155.93444833146879</v>
      </c>
      <c r="AJ5314" s="13">
        <f>BWscncns[[#This Row],[Torflow prgrssv alt vote]]/VLOOKUP(BWscncns[[#This Row],[class]],AltBWtotl,2,FALSE)*100</f>
        <v>1.3364742671686028E-3</v>
      </c>
      <c r="AK5314">
        <f>IF(D5314=E5314,1,0)</f>
        <v>1</v>
      </c>
    </row>
    <row r="5315" spans="1:37">
      <c r="A5315" s="1" t="s">
        <v>554</v>
      </c>
      <c r="B5315" s="1" t="s">
        <v>555</v>
      </c>
      <c r="C5315">
        <v>107</v>
      </c>
      <c r="D5315">
        <v>1524959635</v>
      </c>
      <c r="E5315">
        <v>1524959635</v>
      </c>
      <c r="F5315" s="2">
        <v>-0.47822714226599999</v>
      </c>
      <c r="G5315" s="2">
        <v>-0.47822714226599999</v>
      </c>
      <c r="H5315">
        <v>106859</v>
      </c>
      <c r="I5315" s="2">
        <v>2.99352222915E-3</v>
      </c>
      <c r="J5315" s="2">
        <v>0</v>
      </c>
      <c r="K5315">
        <v>6</v>
      </c>
      <c r="L5315" s="1" t="s">
        <v>11603</v>
      </c>
      <c r="M5315" s="1" t="s">
        <v>555</v>
      </c>
      <c r="N5315">
        <v>0</v>
      </c>
      <c r="O5315">
        <v>0</v>
      </c>
      <c r="P5315">
        <v>1</v>
      </c>
      <c r="Q5315">
        <v>0</v>
      </c>
      <c r="R5315" s="19">
        <f>BWscncns[[#This Row],[C fx]]*4+BWscncns[[#This Row],[C fg]]*2+BWscncns[[#This Row],[C fm]]</f>
        <v>1</v>
      </c>
      <c r="S5315">
        <v>107</v>
      </c>
      <c r="T5315">
        <v>204800</v>
      </c>
      <c r="U5315" s="13">
        <v>0.52246099999999995</v>
      </c>
      <c r="V5315" s="13">
        <v>1.9140189999999999</v>
      </c>
      <c r="W5315">
        <v>4792</v>
      </c>
      <c r="X5315">
        <v>95</v>
      </c>
      <c r="Z5315" s="10">
        <f>IF($N5315&lt;&gt;0,constants!$L$2,IF($O5315&lt;&gt;0,constants!$M$2,IF($P5315&lt;&gt;0,constants!$N$2,0)))</f>
        <v>1117.99</v>
      </c>
      <c r="AA5315" s="10">
        <f>IF($N5315&lt;&gt;0,constants!$L$2,IF($O5315&lt;&gt;0,constants!$M$2,IF($P5315&lt;&gt;0,constants!$P$2,0)))</f>
        <v>4051.45</v>
      </c>
      <c r="AB5315" s="11">
        <f>constants!$O$2</f>
        <v>4861.32</v>
      </c>
      <c r="AC5315" s="11">
        <f>VLOOKUP(BWscncns[[#This Row],[scanner]],[0]!ScnrAvgBW,2,FALSE)/1000</f>
        <v>2386.3111194805197</v>
      </c>
      <c r="AD5315" s="8">
        <f>(1+$F5315)*Z5315</f>
        <v>583.33683721803459</v>
      </c>
      <c r="AE5315" s="8">
        <f>(1+$F5315)*AA5315</f>
        <v>2113.9366444664138</v>
      </c>
      <c r="AF5315" s="8">
        <f>(1+$F5315)*AB5315</f>
        <v>2536.5048287594486</v>
      </c>
      <c r="AG5315" s="8">
        <f>(1+$F5315)*AC5315</f>
        <v>1245.1123722537714</v>
      </c>
      <c r="AH5315" s="8">
        <f>(1+$F5315)*$T5315/1000</f>
        <v>106.85908126392319</v>
      </c>
      <c r="AI5315" s="8">
        <f>(1+BWscncns[[#This Row],[pid_error]]*K_p)*BWscncns[[#This Row],[dbw]]/1000</f>
        <v>155.82954063196161</v>
      </c>
      <c r="AJ5315" s="13">
        <f>BWscncns[[#This Row],[Torflow prgrssv alt vote]]/VLOOKUP(BWscncns[[#This Row],[class]],AltBWtotl,2,FALSE)*100</f>
        <v>3.0733745404050521E-3</v>
      </c>
      <c r="AK5315">
        <f>IF(D5315=E5315,1,0)</f>
        <v>1</v>
      </c>
    </row>
    <row r="5316" spans="1:37">
      <c r="A5316" s="1" t="s">
        <v>104</v>
      </c>
      <c r="B5316" s="1" t="s">
        <v>105</v>
      </c>
      <c r="C5316">
        <v>107</v>
      </c>
      <c r="D5316">
        <v>1524959635</v>
      </c>
      <c r="E5316">
        <v>1524959635</v>
      </c>
      <c r="F5316" s="2">
        <v>-0.47922729898400002</v>
      </c>
      <c r="G5316" s="2">
        <v>-0.47922729898400002</v>
      </c>
      <c r="H5316">
        <v>106654</v>
      </c>
      <c r="I5316" s="2">
        <v>-3.9324373538600001E-2</v>
      </c>
      <c r="J5316" s="2">
        <v>0</v>
      </c>
      <c r="K5316">
        <v>6</v>
      </c>
      <c r="L5316" s="1" t="s">
        <v>11603</v>
      </c>
      <c r="M5316" s="1" t="s">
        <v>105</v>
      </c>
      <c r="N5316">
        <v>0</v>
      </c>
      <c r="O5316">
        <v>0</v>
      </c>
      <c r="P5316">
        <v>1</v>
      </c>
      <c r="Q5316">
        <v>0</v>
      </c>
      <c r="R5316" s="19">
        <f>BWscncns[[#This Row],[C fx]]*4+BWscncns[[#This Row],[C fg]]*2+BWscncns[[#This Row],[C fm]]</f>
        <v>1</v>
      </c>
      <c r="S5316">
        <v>107</v>
      </c>
      <c r="T5316">
        <v>204800</v>
      </c>
      <c r="U5316" s="13">
        <v>0.52246099999999995</v>
      </c>
      <c r="V5316" s="13">
        <v>1.9140189999999999</v>
      </c>
      <c r="W5316">
        <v>4789</v>
      </c>
      <c r="X5316">
        <v>95</v>
      </c>
      <c r="Z5316" s="10">
        <f>IF($N5316&lt;&gt;0,constants!$L$2,IF($O5316&lt;&gt;0,constants!$M$2,IF($P5316&lt;&gt;0,constants!$N$2,0)))</f>
        <v>1117.99</v>
      </c>
      <c r="AA5316" s="10">
        <f>IF($N5316&lt;&gt;0,constants!$L$2,IF($O5316&lt;&gt;0,constants!$M$2,IF($P5316&lt;&gt;0,constants!$P$2,0)))</f>
        <v>4051.45</v>
      </c>
      <c r="AB5316" s="11">
        <f>constants!$O$2</f>
        <v>4861.32</v>
      </c>
      <c r="AC5316" s="11">
        <f>VLOOKUP(BWscncns[[#This Row],[scanner]],[0]!ScnrAvgBW,2,FALSE)/1000</f>
        <v>2386.3111194805197</v>
      </c>
      <c r="AD5316" s="8">
        <f>(1+$F5316)*Z5316</f>
        <v>582.21867200887777</v>
      </c>
      <c r="AE5316" s="8">
        <f>(1+$F5316)*AA5316</f>
        <v>2109.8845595312728</v>
      </c>
      <c r="AF5316" s="8">
        <f>(1+$F5316)*AB5316</f>
        <v>2531.6427469031005</v>
      </c>
      <c r="AG5316" s="8">
        <f>(1+$F5316)*AC5316</f>
        <v>1242.7256871563848</v>
      </c>
      <c r="AH5316" s="8">
        <f>(1+$F5316)*$T5316/1000</f>
        <v>106.65424916807679</v>
      </c>
      <c r="AI5316" s="8">
        <f>(1+BWscncns[[#This Row],[pid_error]]*K_p)*BWscncns[[#This Row],[dbw]]/1000</f>
        <v>155.72712458403839</v>
      </c>
      <c r="AJ5316" s="13">
        <f>BWscncns[[#This Row],[Torflow prgrssv alt vote]]/VLOOKUP(BWscncns[[#This Row],[class]],AltBWtotl,2,FALSE)*100</f>
        <v>3.0713546225323587E-3</v>
      </c>
      <c r="AK5316">
        <f>IF(D5316=E5316,1,0)</f>
        <v>1</v>
      </c>
    </row>
    <row r="5317" spans="1:37">
      <c r="A5317" s="1" t="s">
        <v>1947</v>
      </c>
      <c r="B5317" s="1" t="s">
        <v>1948</v>
      </c>
      <c r="C5317">
        <v>106</v>
      </c>
      <c r="D5317">
        <v>1524961570</v>
      </c>
      <c r="E5317">
        <v>1524961570</v>
      </c>
      <c r="F5317" s="2">
        <v>-0.48071182479199998</v>
      </c>
      <c r="G5317" s="2">
        <v>-0.48071182479199998</v>
      </c>
      <c r="H5317">
        <v>106350</v>
      </c>
      <c r="I5317" s="2">
        <v>8.2832328285799995E-3</v>
      </c>
      <c r="J5317" s="2">
        <v>0</v>
      </c>
      <c r="K5317">
        <v>6</v>
      </c>
      <c r="L5317" s="1" t="s">
        <v>11854</v>
      </c>
      <c r="M5317" s="1" t="s">
        <v>1948</v>
      </c>
      <c r="N5317">
        <v>0</v>
      </c>
      <c r="O5317">
        <v>0</v>
      </c>
      <c r="P5317">
        <v>1</v>
      </c>
      <c r="Q5317">
        <v>0</v>
      </c>
      <c r="R5317" s="19">
        <f>BWscncns[[#This Row],[C fx]]*4+BWscncns[[#This Row],[C fg]]*2+BWscncns[[#This Row],[C fm]]</f>
        <v>1</v>
      </c>
      <c r="S5317">
        <v>106</v>
      </c>
      <c r="T5317">
        <v>204800</v>
      </c>
      <c r="U5317" s="13">
        <v>0.51757799999999998</v>
      </c>
      <c r="V5317" s="13">
        <v>1.932075</v>
      </c>
      <c r="W5317">
        <v>4802</v>
      </c>
      <c r="X5317">
        <v>96</v>
      </c>
      <c r="Z5317" s="10">
        <f>IF($N5317&lt;&gt;0,constants!$L$2,IF($O5317&lt;&gt;0,constants!$M$2,IF($P5317&lt;&gt;0,constants!$N$2,0)))</f>
        <v>1117.99</v>
      </c>
      <c r="AA5317" s="10">
        <f>IF($N5317&lt;&gt;0,constants!$L$2,IF($O5317&lt;&gt;0,constants!$M$2,IF($P5317&lt;&gt;0,constants!$P$2,0)))</f>
        <v>4051.45</v>
      </c>
      <c r="AB5317" s="11">
        <f>constants!$O$2</f>
        <v>4861.32</v>
      </c>
      <c r="AC5317" s="11">
        <f>VLOOKUP(BWscncns[[#This Row],[scanner]],[0]!ScnrAvgBW,2,FALSE)/1000</f>
        <v>2386.3111194805197</v>
      </c>
      <c r="AD5317" s="8">
        <f>(1+$F5317)*Z5317</f>
        <v>580.55898700079206</v>
      </c>
      <c r="AE5317" s="8">
        <f>(1+$F5317)*AA5317</f>
        <v>2103.8700774464519</v>
      </c>
      <c r="AF5317" s="8">
        <f>(1+$F5317)*AB5317</f>
        <v>2524.4259919021547</v>
      </c>
      <c r="AG5317" s="8">
        <f>(1+$F5317)*AC5317</f>
        <v>1239.1831467135989</v>
      </c>
      <c r="AH5317" s="8">
        <f>(1+$F5317)*$T5317/1000</f>
        <v>106.35021828259842</v>
      </c>
      <c r="AI5317" s="8">
        <f>(1+BWscncns[[#This Row],[pid_error]]*K_p)*BWscncns[[#This Row],[dbw]]/1000</f>
        <v>155.57510914129921</v>
      </c>
      <c r="AJ5317" s="13">
        <f>BWscncns[[#This Row],[Torflow prgrssv alt vote]]/VLOOKUP(BWscncns[[#This Row],[class]],AltBWtotl,2,FALSE)*100</f>
        <v>3.0683564721844317E-3</v>
      </c>
      <c r="AK5317">
        <f>IF(D5317=E5317,1,0)</f>
        <v>1</v>
      </c>
    </row>
    <row r="5318" spans="1:37">
      <c r="A5318" s="1" t="s">
        <v>3227</v>
      </c>
      <c r="B5318" s="1" t="s">
        <v>3228</v>
      </c>
      <c r="C5318">
        <v>106</v>
      </c>
      <c r="D5318">
        <v>1524955173</v>
      </c>
      <c r="E5318">
        <v>1524955173</v>
      </c>
      <c r="F5318" s="2">
        <v>-0.48075254678500001</v>
      </c>
      <c r="G5318" s="2">
        <v>-0.48075254678500001</v>
      </c>
      <c r="H5318">
        <v>106341</v>
      </c>
      <c r="I5318" s="2">
        <v>-3.08356176564E-2</v>
      </c>
      <c r="J5318" s="2">
        <v>0</v>
      </c>
      <c r="K5318">
        <v>6</v>
      </c>
      <c r="L5318" s="1" t="s">
        <v>11824</v>
      </c>
      <c r="M5318" s="1" t="s">
        <v>3228</v>
      </c>
      <c r="N5318">
        <v>0</v>
      </c>
      <c r="O5318">
        <v>0</v>
      </c>
      <c r="P5318">
        <v>1</v>
      </c>
      <c r="Q5318">
        <v>0</v>
      </c>
      <c r="R5318" s="19">
        <f>BWscncns[[#This Row],[C fx]]*4+BWscncns[[#This Row],[C fg]]*2+BWscncns[[#This Row],[C fm]]</f>
        <v>1</v>
      </c>
      <c r="S5318">
        <v>106</v>
      </c>
      <c r="T5318">
        <v>204800</v>
      </c>
      <c r="U5318" s="13">
        <v>0.51757799999999998</v>
      </c>
      <c r="V5318" s="13">
        <v>1.932075</v>
      </c>
      <c r="W5318">
        <v>4806</v>
      </c>
      <c r="X5318">
        <v>96</v>
      </c>
      <c r="Z5318" s="10">
        <f>IF($N5318&lt;&gt;0,constants!$L$2,IF($O5318&lt;&gt;0,constants!$M$2,IF($P5318&lt;&gt;0,constants!$N$2,0)))</f>
        <v>1117.99</v>
      </c>
      <c r="AA5318" s="10">
        <f>IF($N5318&lt;&gt;0,constants!$L$2,IF($O5318&lt;&gt;0,constants!$M$2,IF($P5318&lt;&gt;0,constants!$P$2,0)))</f>
        <v>4051.45</v>
      </c>
      <c r="AB5318" s="11">
        <f>constants!$O$2</f>
        <v>4861.32</v>
      </c>
      <c r="AC5318" s="11">
        <f>VLOOKUP(BWscncns[[#This Row],[scanner]],[0]!ScnrAvgBW,2,FALSE)/1000</f>
        <v>2386.3111194805197</v>
      </c>
      <c r="AD5318" s="8">
        <f>(1+$F5318)*Z5318</f>
        <v>580.51346021983784</v>
      </c>
      <c r="AE5318" s="8">
        <f>(1+$F5318)*AA5318</f>
        <v>2103.7050943279114</v>
      </c>
      <c r="AF5318" s="8">
        <f>(1+$F5318)*AB5318</f>
        <v>2524.2280292631435</v>
      </c>
      <c r="AG5318" s="8">
        <f>(1+$F5318)*AC5318</f>
        <v>1239.0859713688953</v>
      </c>
      <c r="AH5318" s="8">
        <f>(1+$F5318)*$T5318/1000</f>
        <v>106.34187841843199</v>
      </c>
      <c r="AI5318" s="8">
        <f>(1+BWscncns[[#This Row],[pid_error]]*K_p)*BWscncns[[#This Row],[dbw]]/1000</f>
        <v>155.57093920921602</v>
      </c>
      <c r="AJ5318" s="13">
        <f>BWscncns[[#This Row],[Torflow prgrssv alt vote]]/VLOOKUP(BWscncns[[#This Row],[class]],AltBWtotl,2,FALSE)*100</f>
        <v>3.0682742299917918E-3</v>
      </c>
      <c r="AK5318">
        <f>IF(D5318=E5318,1,0)</f>
        <v>1</v>
      </c>
    </row>
    <row r="5319" spans="1:37">
      <c r="A5319" s="1" t="s">
        <v>8385</v>
      </c>
      <c r="B5319" s="1" t="s">
        <v>8386</v>
      </c>
      <c r="C5319">
        <v>106</v>
      </c>
      <c r="D5319">
        <v>1524961570</v>
      </c>
      <c r="E5319">
        <v>1524961570</v>
      </c>
      <c r="F5319" s="2">
        <v>-0.48148157891600002</v>
      </c>
      <c r="G5319" s="2">
        <v>-0.48148157891600002</v>
      </c>
      <c r="H5319">
        <v>106192</v>
      </c>
      <c r="I5319" s="2">
        <v>6.6696467143499999E-2</v>
      </c>
      <c r="J5319" s="2">
        <v>0</v>
      </c>
      <c r="K5319">
        <v>6</v>
      </c>
      <c r="L5319" s="1" t="s">
        <v>11854</v>
      </c>
      <c r="M5319" s="1" t="s">
        <v>8386</v>
      </c>
      <c r="N5319">
        <v>0</v>
      </c>
      <c r="O5319">
        <v>0</v>
      </c>
      <c r="P5319">
        <v>1</v>
      </c>
      <c r="Q5319">
        <v>0</v>
      </c>
      <c r="R5319" s="19">
        <f>BWscncns[[#This Row],[C fx]]*4+BWscncns[[#This Row],[C fg]]*2+BWscncns[[#This Row],[C fm]]</f>
        <v>1</v>
      </c>
      <c r="S5319">
        <v>106</v>
      </c>
      <c r="T5319">
        <v>204800</v>
      </c>
      <c r="U5319" s="13">
        <v>0.51757799999999998</v>
      </c>
      <c r="V5319" s="13">
        <v>1.932075</v>
      </c>
      <c r="W5319">
        <v>4803</v>
      </c>
      <c r="X5319">
        <v>96</v>
      </c>
      <c r="Z5319" s="10">
        <f>IF($N5319&lt;&gt;0,constants!$L$2,IF($O5319&lt;&gt;0,constants!$M$2,IF($P5319&lt;&gt;0,constants!$N$2,0)))</f>
        <v>1117.99</v>
      </c>
      <c r="AA5319" s="10">
        <f>IF($N5319&lt;&gt;0,constants!$L$2,IF($O5319&lt;&gt;0,constants!$M$2,IF($P5319&lt;&gt;0,constants!$P$2,0)))</f>
        <v>4051.45</v>
      </c>
      <c r="AB5319" s="11">
        <f>constants!$O$2</f>
        <v>4861.32</v>
      </c>
      <c r="AC5319" s="11">
        <f>VLOOKUP(BWscncns[[#This Row],[scanner]],[0]!ScnrAvgBW,2,FALSE)/1000</f>
        <v>2386.3111194805197</v>
      </c>
      <c r="AD5319" s="8">
        <f>(1+$F5319)*Z5319</f>
        <v>579.69840958770112</v>
      </c>
      <c r="AE5319" s="8">
        <f>(1+$F5319)*AA5319</f>
        <v>2100.7514571007714</v>
      </c>
      <c r="AF5319" s="8">
        <f>(1+$F5319)*AB5319</f>
        <v>2520.6839707840704</v>
      </c>
      <c r="AG5319" s="8">
        <f>(1+$F5319)*AC5319</f>
        <v>1237.3462738882313</v>
      </c>
      <c r="AH5319" s="8">
        <f>(1+$F5319)*$T5319/1000</f>
        <v>106.19257263800318</v>
      </c>
      <c r="AI5319" s="8">
        <f>(1+BWscncns[[#This Row],[pid_error]]*K_p)*BWscncns[[#This Row],[dbw]]/1000</f>
        <v>155.49628631900157</v>
      </c>
      <c r="AJ5319" s="13">
        <f>BWscncns[[#This Row],[Torflow prgrssv alt vote]]/VLOOKUP(BWscncns[[#This Row],[class]],AltBWtotl,2,FALSE)*100</f>
        <v>3.0668018757050355E-3</v>
      </c>
      <c r="AK5319">
        <f>IF(D5319=E5319,1,0)</f>
        <v>1</v>
      </c>
    </row>
    <row r="5320" spans="1:37">
      <c r="A5320" s="1" t="s">
        <v>7702</v>
      </c>
      <c r="B5320" s="1" t="s">
        <v>7703</v>
      </c>
      <c r="C5320">
        <v>106</v>
      </c>
      <c r="D5320">
        <v>1524968613</v>
      </c>
      <c r="E5320">
        <v>1524968613</v>
      </c>
      <c r="F5320" s="2">
        <v>-0.48168779468900003</v>
      </c>
      <c r="G5320" s="2">
        <v>-0.48168779468900003</v>
      </c>
      <c r="H5320">
        <v>106150</v>
      </c>
      <c r="I5320" s="2">
        <v>7.4120196700599994E-2</v>
      </c>
      <c r="J5320" s="2">
        <v>0</v>
      </c>
      <c r="K5320">
        <v>7</v>
      </c>
      <c r="L5320" s="1" t="s">
        <v>11710</v>
      </c>
      <c r="M5320" s="1" t="s">
        <v>7703</v>
      </c>
      <c r="N5320">
        <v>0</v>
      </c>
      <c r="O5320">
        <v>0</v>
      </c>
      <c r="P5320">
        <v>1</v>
      </c>
      <c r="Q5320">
        <v>0</v>
      </c>
      <c r="R5320" s="19">
        <f>BWscncns[[#This Row],[C fx]]*4+BWscncns[[#This Row],[C fg]]*2+BWscncns[[#This Row],[C fm]]</f>
        <v>1</v>
      </c>
      <c r="S5320">
        <v>106</v>
      </c>
      <c r="T5320">
        <v>204800</v>
      </c>
      <c r="U5320" s="13">
        <v>0.51757799999999998</v>
      </c>
      <c r="V5320" s="13">
        <v>1.932075</v>
      </c>
      <c r="W5320">
        <v>4804</v>
      </c>
      <c r="X5320">
        <v>96</v>
      </c>
      <c r="Z5320" s="10">
        <f>IF($N5320&lt;&gt;0,constants!$L$2,IF($O5320&lt;&gt;0,constants!$M$2,IF($P5320&lt;&gt;0,constants!$N$2,0)))</f>
        <v>1117.99</v>
      </c>
      <c r="AA5320" s="10">
        <f>IF($N5320&lt;&gt;0,constants!$L$2,IF($O5320&lt;&gt;0,constants!$M$2,IF($P5320&lt;&gt;0,constants!$P$2,0)))</f>
        <v>4051.45</v>
      </c>
      <c r="AB5320" s="11">
        <f>constants!$O$2</f>
        <v>4861.32</v>
      </c>
      <c r="AC5320" s="11">
        <f>VLOOKUP(BWscncns[[#This Row],[scanner]],[0]!ScnrAvgBW,2,FALSE)/1000</f>
        <v>885.64026081730776</v>
      </c>
      <c r="AD5320" s="8">
        <f>(1+$F5320)*Z5320</f>
        <v>579.46786241564484</v>
      </c>
      <c r="AE5320" s="8">
        <f>(1+$F5320)*AA5320</f>
        <v>2099.9159842072509</v>
      </c>
      <c r="AF5320" s="8">
        <f>(1+$F5320)*AB5320</f>
        <v>2519.6814899224701</v>
      </c>
      <c r="AG5320" s="8">
        <f>(1+$F5320)*AC5320</f>
        <v>459.03815669642796</v>
      </c>
      <c r="AH5320" s="8">
        <f>(1+$F5320)*$T5320/1000</f>
        <v>106.15033964769279</v>
      </c>
      <c r="AI5320" s="8">
        <f>(1+BWscncns[[#This Row],[pid_error]]*K_p)*BWscncns[[#This Row],[dbw]]/1000</f>
        <v>155.47516982384641</v>
      </c>
      <c r="AJ5320" s="13">
        <f>BWscncns[[#This Row],[Torflow prgrssv alt vote]]/VLOOKUP(BWscncns[[#This Row],[class]],AltBWtotl,2,FALSE)*100</f>
        <v>3.066385402048441E-3</v>
      </c>
      <c r="AK5320">
        <f>IF(D5320=E5320,1,0)</f>
        <v>1</v>
      </c>
    </row>
    <row r="5321" spans="1:37">
      <c r="A5321" s="1" t="s">
        <v>8158</v>
      </c>
      <c r="B5321" s="1" t="s">
        <v>8159</v>
      </c>
      <c r="C5321">
        <v>106</v>
      </c>
      <c r="D5321">
        <v>1524968613</v>
      </c>
      <c r="E5321">
        <v>1524968613</v>
      </c>
      <c r="F5321" s="2">
        <v>-0.48221092644000002</v>
      </c>
      <c r="G5321" s="2">
        <v>-0.48221092644000002</v>
      </c>
      <c r="H5321">
        <v>106043</v>
      </c>
      <c r="I5321" s="2">
        <v>0.15403103694299999</v>
      </c>
      <c r="J5321" s="2">
        <v>0</v>
      </c>
      <c r="K5321">
        <v>7</v>
      </c>
      <c r="L5321" s="1" t="s">
        <v>11710</v>
      </c>
      <c r="M5321" s="1" t="s">
        <v>8159</v>
      </c>
      <c r="N5321">
        <v>0</v>
      </c>
      <c r="O5321">
        <v>0</v>
      </c>
      <c r="P5321">
        <v>1</v>
      </c>
      <c r="Q5321">
        <v>0</v>
      </c>
      <c r="R5321" s="19">
        <f>BWscncns[[#This Row],[C fx]]*4+BWscncns[[#This Row],[C fg]]*2+BWscncns[[#This Row],[C fm]]</f>
        <v>1</v>
      </c>
      <c r="S5321">
        <v>91</v>
      </c>
      <c r="T5321">
        <v>204800</v>
      </c>
      <c r="U5321" s="13">
        <v>0.44433600000000001</v>
      </c>
      <c r="V5321" s="13">
        <v>2.2505489999999999</v>
      </c>
      <c r="W5321">
        <v>5033</v>
      </c>
      <c r="X5321">
        <v>100</v>
      </c>
      <c r="Z5321" s="10">
        <f>IF($N5321&lt;&gt;0,constants!$L$2,IF($O5321&lt;&gt;0,constants!$M$2,IF($P5321&lt;&gt;0,constants!$N$2,0)))</f>
        <v>1117.99</v>
      </c>
      <c r="AA5321" s="10">
        <f>IF($N5321&lt;&gt;0,constants!$L$2,IF($O5321&lt;&gt;0,constants!$M$2,IF($P5321&lt;&gt;0,constants!$P$2,0)))</f>
        <v>4051.45</v>
      </c>
      <c r="AB5321" s="11">
        <f>constants!$O$2</f>
        <v>4861.32</v>
      </c>
      <c r="AC5321" s="11">
        <f>VLOOKUP(BWscncns[[#This Row],[scanner]],[0]!ScnrAvgBW,2,FALSE)/1000</f>
        <v>885.64026081730776</v>
      </c>
      <c r="AD5321" s="8">
        <f>(1+$F5321)*Z5321</f>
        <v>578.88300634934433</v>
      </c>
      <c r="AE5321" s="8">
        <f>(1+$F5321)*AA5321</f>
        <v>2097.7965420746614</v>
      </c>
      <c r="AF5321" s="8">
        <f>(1+$F5321)*AB5321</f>
        <v>2517.1383790786986</v>
      </c>
      <c r="AG5321" s="8">
        <f>(1+$F5321)*AC5321</f>
        <v>458.57485015603049</v>
      </c>
      <c r="AH5321" s="8">
        <f>(1+$F5321)*$T5321/1000</f>
        <v>106.04320226508798</v>
      </c>
      <c r="AI5321" s="8">
        <f>(1+BWscncns[[#This Row],[pid_error]]*K_p)*BWscncns[[#This Row],[dbw]]/1000</f>
        <v>155.421601132544</v>
      </c>
      <c r="AJ5321" s="13">
        <f>BWscncns[[#This Row],[Torflow prgrssv alt vote]]/VLOOKUP(BWscncns[[#This Row],[class]],AltBWtotl,2,FALSE)*100</f>
        <v>3.0653288844501472E-3</v>
      </c>
      <c r="AK5321">
        <f>IF(D5321=E5321,1,0)</f>
        <v>1</v>
      </c>
    </row>
    <row r="5322" spans="1:37">
      <c r="A5322" s="1" t="s">
        <v>9312</v>
      </c>
      <c r="B5322" s="1" t="s">
        <v>9313</v>
      </c>
      <c r="C5322">
        <v>106</v>
      </c>
      <c r="D5322">
        <v>1525008480</v>
      </c>
      <c r="E5322">
        <v>1525008480</v>
      </c>
      <c r="F5322" s="2">
        <v>-0.48232202415100001</v>
      </c>
      <c r="G5322" s="2">
        <v>-0.48232202415100001</v>
      </c>
      <c r="H5322">
        <v>106020</v>
      </c>
      <c r="I5322" s="2">
        <v>-0.14442812714100001</v>
      </c>
      <c r="J5322" s="2">
        <v>0</v>
      </c>
      <c r="K5322">
        <v>7</v>
      </c>
      <c r="L5322" s="1" t="s">
        <v>11831</v>
      </c>
      <c r="M5322" s="1" t="s">
        <v>9313</v>
      </c>
      <c r="N5322">
        <v>0</v>
      </c>
      <c r="O5322">
        <v>0</v>
      </c>
      <c r="P5322">
        <v>1</v>
      </c>
      <c r="Q5322">
        <v>0</v>
      </c>
      <c r="R5322" s="19">
        <f>BWscncns[[#This Row],[C fx]]*4+BWscncns[[#This Row],[C fg]]*2+BWscncns[[#This Row],[C fm]]</f>
        <v>1</v>
      </c>
      <c r="S5322">
        <v>100</v>
      </c>
      <c r="T5322">
        <v>204800</v>
      </c>
      <c r="U5322" s="13">
        <v>0.48828100000000002</v>
      </c>
      <c r="V5322" s="13">
        <v>2.048</v>
      </c>
      <c r="W5322">
        <v>4887</v>
      </c>
      <c r="X5322">
        <v>97</v>
      </c>
      <c r="Z5322" s="10">
        <f>IF($N5322&lt;&gt;0,constants!$L$2,IF($O5322&lt;&gt;0,constants!$M$2,IF($P5322&lt;&gt;0,constants!$N$2,0)))</f>
        <v>1117.99</v>
      </c>
      <c r="AA5322" s="10">
        <f>IF($N5322&lt;&gt;0,constants!$L$2,IF($O5322&lt;&gt;0,constants!$M$2,IF($P5322&lt;&gt;0,constants!$P$2,0)))</f>
        <v>4051.45</v>
      </c>
      <c r="AB5322" s="11">
        <f>constants!$O$2</f>
        <v>4861.32</v>
      </c>
      <c r="AC5322" s="11">
        <f>VLOOKUP(BWscncns[[#This Row],[scanner]],[0]!ScnrAvgBW,2,FALSE)/1000</f>
        <v>885.64026081730776</v>
      </c>
      <c r="AD5322" s="8">
        <f>(1+$F5322)*Z5322</f>
        <v>578.75880021942351</v>
      </c>
      <c r="AE5322" s="8">
        <f>(1+$F5322)*AA5322</f>
        <v>2097.3464352534311</v>
      </c>
      <c r="AF5322" s="8">
        <f>(1+$F5322)*AB5322</f>
        <v>2516.5982975542606</v>
      </c>
      <c r="AG5322" s="8">
        <f>(1+$F5322)*AC5322</f>
        <v>458.47645755028429</v>
      </c>
      <c r="AH5322" s="8">
        <f>(1+$F5322)*$T5322/1000</f>
        <v>106.0204494538752</v>
      </c>
      <c r="AI5322" s="8">
        <f>(1+BWscncns[[#This Row],[pid_error]]*K_p)*BWscncns[[#This Row],[dbw]]/1000</f>
        <v>155.4102247269376</v>
      </c>
      <c r="AJ5322" s="13">
        <f>BWscncns[[#This Row],[Torflow prgrssv alt vote]]/VLOOKUP(BWscncns[[#This Row],[class]],AltBWtotl,2,FALSE)*100</f>
        <v>3.065104511361385E-3</v>
      </c>
      <c r="AK5322">
        <f>IF(D5322=E5322,1,0)</f>
        <v>1</v>
      </c>
    </row>
    <row r="5323" spans="1:37">
      <c r="A5323" s="1" t="s">
        <v>2279</v>
      </c>
      <c r="B5323" s="1" t="s">
        <v>2280</v>
      </c>
      <c r="C5323">
        <v>106</v>
      </c>
      <c r="D5323">
        <v>1524971186</v>
      </c>
      <c r="E5323">
        <v>1524971186</v>
      </c>
      <c r="F5323" s="2">
        <v>-0.48465450590499998</v>
      </c>
      <c r="G5323" s="2">
        <v>-0.48465450590499998</v>
      </c>
      <c r="H5323">
        <v>105542</v>
      </c>
      <c r="I5323" s="2">
        <v>8.8767131484199999E-2</v>
      </c>
      <c r="J5323" s="2">
        <v>0</v>
      </c>
      <c r="K5323">
        <v>7</v>
      </c>
      <c r="L5323" s="1" t="s">
        <v>11873</v>
      </c>
      <c r="M5323" s="1" t="s">
        <v>2280</v>
      </c>
      <c r="N5323">
        <v>0</v>
      </c>
      <c r="O5323">
        <v>0</v>
      </c>
      <c r="P5323">
        <v>1</v>
      </c>
      <c r="Q5323">
        <v>0</v>
      </c>
      <c r="R5323" s="19">
        <f>BWscncns[[#This Row],[C fx]]*4+BWscncns[[#This Row],[C fg]]*2+BWscncns[[#This Row],[C fm]]</f>
        <v>1</v>
      </c>
      <c r="S5323">
        <v>106</v>
      </c>
      <c r="T5323">
        <v>204800</v>
      </c>
      <c r="U5323" s="13">
        <v>0.51757799999999998</v>
      </c>
      <c r="V5323" s="13">
        <v>1.932075</v>
      </c>
      <c r="W5323">
        <v>4805</v>
      </c>
      <c r="X5323">
        <v>96</v>
      </c>
      <c r="Z5323" s="10">
        <f>IF($N5323&lt;&gt;0,constants!$L$2,IF($O5323&lt;&gt;0,constants!$M$2,IF($P5323&lt;&gt;0,constants!$N$2,0)))</f>
        <v>1117.99</v>
      </c>
      <c r="AA5323" s="10">
        <f>IF($N5323&lt;&gt;0,constants!$L$2,IF($O5323&lt;&gt;0,constants!$M$2,IF($P5323&lt;&gt;0,constants!$P$2,0)))</f>
        <v>4051.45</v>
      </c>
      <c r="AB5323" s="11">
        <f>constants!$O$2</f>
        <v>4861.32</v>
      </c>
      <c r="AC5323" s="11">
        <f>VLOOKUP(BWscncns[[#This Row],[scanner]],[0]!ScnrAvgBW,2,FALSE)/1000</f>
        <v>885.64026081730776</v>
      </c>
      <c r="AD5323" s="8">
        <f>(1+$F5323)*Z5323</f>
        <v>576.15110894326904</v>
      </c>
      <c r="AE5323" s="8">
        <f>(1+$F5323)*AA5323</f>
        <v>2087.8965020511873</v>
      </c>
      <c r="AF5323" s="8">
        <f>(1+$F5323)*AB5323</f>
        <v>2505.2593573539052</v>
      </c>
      <c r="AG5323" s="8">
        <f>(1+$F5323)*AC5323</f>
        <v>456.41071780132012</v>
      </c>
      <c r="AH5323" s="8">
        <f>(1+$F5323)*$T5323/1000</f>
        <v>105.54275719065599</v>
      </c>
      <c r="AI5323" s="8">
        <f>(1+BWscncns[[#This Row],[pid_error]]*K_p)*BWscncns[[#This Row],[dbw]]/1000</f>
        <v>155.17137859532798</v>
      </c>
      <c r="AJ5323" s="13">
        <f>BWscncns[[#This Row],[Torflow prgrssv alt vote]]/VLOOKUP(BWscncns[[#This Row],[class]],AltBWtotl,2,FALSE)*100</f>
        <v>3.0603938280276198E-3</v>
      </c>
      <c r="AK5323">
        <f>IF(D5323=E5323,1,0)</f>
        <v>1</v>
      </c>
    </row>
    <row r="5324" spans="1:37">
      <c r="A5324" s="1" t="s">
        <v>2250</v>
      </c>
      <c r="B5324" s="1" t="s">
        <v>2251</v>
      </c>
      <c r="C5324">
        <v>105</v>
      </c>
      <c r="D5324">
        <v>1524959635</v>
      </c>
      <c r="E5324">
        <v>1524959635</v>
      </c>
      <c r="F5324" s="2">
        <v>-0.48488525360899998</v>
      </c>
      <c r="G5324" s="2">
        <v>-0.48488525360899998</v>
      </c>
      <c r="H5324">
        <v>105495</v>
      </c>
      <c r="I5324" s="2">
        <v>-1.9411001001399999E-2</v>
      </c>
      <c r="J5324" s="2">
        <v>0</v>
      </c>
      <c r="K5324">
        <v>6</v>
      </c>
      <c r="L5324" s="1" t="s">
        <v>11603</v>
      </c>
      <c r="M5324" s="1" t="s">
        <v>2251</v>
      </c>
      <c r="N5324">
        <v>0</v>
      </c>
      <c r="O5324">
        <v>0</v>
      </c>
      <c r="P5324">
        <v>1</v>
      </c>
      <c r="Q5324">
        <v>0</v>
      </c>
      <c r="R5324" s="19">
        <f>BWscncns[[#This Row],[C fx]]*4+BWscncns[[#This Row],[C fg]]*2+BWscncns[[#This Row],[C fm]]</f>
        <v>1</v>
      </c>
      <c r="S5324">
        <v>105</v>
      </c>
      <c r="T5324">
        <v>204800</v>
      </c>
      <c r="U5324" s="13">
        <v>0.51269500000000001</v>
      </c>
      <c r="V5324" s="13">
        <v>1.9504760000000001</v>
      </c>
      <c r="W5324">
        <v>4827</v>
      </c>
      <c r="X5324">
        <v>96</v>
      </c>
      <c r="Z5324" s="10">
        <f>IF($N5324&lt;&gt;0,constants!$L$2,IF($O5324&lt;&gt;0,constants!$M$2,IF($P5324&lt;&gt;0,constants!$N$2,0)))</f>
        <v>1117.99</v>
      </c>
      <c r="AA5324" s="10">
        <f>IF($N5324&lt;&gt;0,constants!$L$2,IF($O5324&lt;&gt;0,constants!$M$2,IF($P5324&lt;&gt;0,constants!$P$2,0)))</f>
        <v>4051.45</v>
      </c>
      <c r="AB5324" s="11">
        <f>constants!$O$2</f>
        <v>4861.32</v>
      </c>
      <c r="AC5324" s="11">
        <f>VLOOKUP(BWscncns[[#This Row],[scanner]],[0]!ScnrAvgBW,2,FALSE)/1000</f>
        <v>2386.3111194805197</v>
      </c>
      <c r="AD5324" s="8">
        <f>(1+$F5324)*Z5324</f>
        <v>575.89313531767402</v>
      </c>
      <c r="AE5324" s="8">
        <f>(1+$F5324)*AA5324</f>
        <v>2086.9616392658168</v>
      </c>
      <c r="AF5324" s="8">
        <f>(1+$F5324)*AB5324</f>
        <v>2504.1376189254956</v>
      </c>
      <c r="AG5324" s="8">
        <f>(1+$F5324)*AC5324</f>
        <v>1229.224047121231</v>
      </c>
      <c r="AH5324" s="8">
        <f>(1+$F5324)*$T5324/1000</f>
        <v>105.49550006087679</v>
      </c>
      <c r="AI5324" s="8">
        <f>(1+BWscncns[[#This Row],[pid_error]]*K_p)*BWscncns[[#This Row],[dbw]]/1000</f>
        <v>155.14775003043837</v>
      </c>
      <c r="AJ5324" s="13">
        <f>BWscncns[[#This Row],[Torflow prgrssv alt vote]]/VLOOKUP(BWscncns[[#This Row],[class]],AltBWtotl,2,FALSE)*100</f>
        <v>3.059927809649695E-3</v>
      </c>
      <c r="AK5324">
        <f>IF(D5324=E5324,1,0)</f>
        <v>1</v>
      </c>
    </row>
    <row r="5325" spans="1:37">
      <c r="A5325" s="1" t="s">
        <v>5750</v>
      </c>
      <c r="B5325" s="1" t="s">
        <v>5751</v>
      </c>
      <c r="C5325">
        <v>105</v>
      </c>
      <c r="D5325">
        <v>1524968613</v>
      </c>
      <c r="E5325">
        <v>1524968613</v>
      </c>
      <c r="F5325" s="2">
        <v>-0.48785660573099998</v>
      </c>
      <c r="G5325" s="2">
        <v>-0.48785660573099998</v>
      </c>
      <c r="H5325">
        <v>104886</v>
      </c>
      <c r="I5325" s="2">
        <v>9.5460768109999997E-2</v>
      </c>
      <c r="J5325" s="2">
        <v>0</v>
      </c>
      <c r="K5325">
        <v>7</v>
      </c>
      <c r="L5325" s="1" t="s">
        <v>11710</v>
      </c>
      <c r="M5325" s="1" t="s">
        <v>5751</v>
      </c>
      <c r="N5325">
        <v>0</v>
      </c>
      <c r="O5325">
        <v>0</v>
      </c>
      <c r="P5325">
        <v>1</v>
      </c>
      <c r="Q5325">
        <v>0</v>
      </c>
      <c r="R5325" s="19">
        <f>BWscncns[[#This Row],[C fx]]*4+BWscncns[[#This Row],[C fg]]*2+BWscncns[[#This Row],[C fm]]</f>
        <v>1</v>
      </c>
      <c r="S5325">
        <v>105</v>
      </c>
      <c r="T5325">
        <v>204800</v>
      </c>
      <c r="U5325" s="13">
        <v>0.51269500000000001</v>
      </c>
      <c r="V5325" s="13">
        <v>1.9504760000000001</v>
      </c>
      <c r="W5325">
        <v>4826</v>
      </c>
      <c r="X5325">
        <v>96</v>
      </c>
      <c r="Z5325" s="10">
        <f>IF($N5325&lt;&gt;0,constants!$L$2,IF($O5325&lt;&gt;0,constants!$M$2,IF($P5325&lt;&gt;0,constants!$N$2,0)))</f>
        <v>1117.99</v>
      </c>
      <c r="AA5325" s="10">
        <f>IF($N5325&lt;&gt;0,constants!$L$2,IF($O5325&lt;&gt;0,constants!$M$2,IF($P5325&lt;&gt;0,constants!$P$2,0)))</f>
        <v>4051.45</v>
      </c>
      <c r="AB5325" s="11">
        <f>constants!$O$2</f>
        <v>4861.32</v>
      </c>
      <c r="AC5325" s="11">
        <f>VLOOKUP(BWscncns[[#This Row],[scanner]],[0]!ScnrAvgBW,2,FALSE)/1000</f>
        <v>885.64026081730776</v>
      </c>
      <c r="AD5325" s="8">
        <f>(1+$F5325)*Z5325</f>
        <v>572.57119335879929</v>
      </c>
      <c r="AE5325" s="8">
        <f>(1+$F5325)*AA5325</f>
        <v>2074.9233547111398</v>
      </c>
      <c r="AF5325" s="8">
        <f>(1+$F5325)*AB5325</f>
        <v>2489.6929254277752</v>
      </c>
      <c r="AG5325" s="8">
        <f>(1+$F5325)*AC5325</f>
        <v>453.57480927625846</v>
      </c>
      <c r="AH5325" s="8">
        <f>(1+$F5325)*$T5325/1000</f>
        <v>104.88696714629121</v>
      </c>
      <c r="AI5325" s="8">
        <f>(1+BWscncns[[#This Row],[pid_error]]*K_p)*BWscncns[[#This Row],[dbw]]/1000</f>
        <v>154.84348357314562</v>
      </c>
      <c r="AJ5325" s="13">
        <f>BWscncns[[#This Row],[Torflow prgrssv alt vote]]/VLOOKUP(BWscncns[[#This Row],[class]],AltBWtotl,2,FALSE)*100</f>
        <v>3.0539268628487844E-3</v>
      </c>
      <c r="AK5325">
        <f>IF(D5325=E5325,1,0)</f>
        <v>1</v>
      </c>
    </row>
    <row r="5326" spans="1:37">
      <c r="A5326" s="1" t="s">
        <v>6956</v>
      </c>
      <c r="B5326" s="1" t="s">
        <v>49</v>
      </c>
      <c r="C5326">
        <v>105</v>
      </c>
      <c r="D5326">
        <v>1524955173</v>
      </c>
      <c r="E5326">
        <v>1524955173</v>
      </c>
      <c r="F5326" s="2">
        <v>-0.48840632282599999</v>
      </c>
      <c r="G5326" s="2">
        <v>-0.48840632282599999</v>
      </c>
      <c r="H5326">
        <v>104774</v>
      </c>
      <c r="I5326" s="2">
        <v>-3.8507645653099998E-2</v>
      </c>
      <c r="J5326" s="2">
        <v>0</v>
      </c>
      <c r="K5326">
        <v>6</v>
      </c>
      <c r="L5326" s="1" t="s">
        <v>11824</v>
      </c>
      <c r="M5326" s="1" t="s">
        <v>49</v>
      </c>
      <c r="N5326">
        <v>0</v>
      </c>
      <c r="O5326">
        <v>0</v>
      </c>
      <c r="P5326">
        <v>1</v>
      </c>
      <c r="Q5326">
        <v>0</v>
      </c>
      <c r="R5326" s="19">
        <f>BWscncns[[#This Row],[C fx]]*4+BWscncns[[#This Row],[C fg]]*2+BWscncns[[#This Row],[C fm]]</f>
        <v>1</v>
      </c>
      <c r="S5326">
        <v>94</v>
      </c>
      <c r="T5326">
        <v>204800</v>
      </c>
      <c r="U5326" s="13">
        <v>0.458984</v>
      </c>
      <c r="V5326" s="13">
        <v>2.1787230000000002</v>
      </c>
      <c r="W5326">
        <v>4982</v>
      </c>
      <c r="X5326">
        <v>99</v>
      </c>
      <c r="Z5326" s="10">
        <f>IF($N5326&lt;&gt;0,constants!$L$2,IF($O5326&lt;&gt;0,constants!$M$2,IF($P5326&lt;&gt;0,constants!$N$2,0)))</f>
        <v>1117.99</v>
      </c>
      <c r="AA5326" s="10">
        <f>IF($N5326&lt;&gt;0,constants!$L$2,IF($O5326&lt;&gt;0,constants!$M$2,IF($P5326&lt;&gt;0,constants!$P$2,0)))</f>
        <v>4051.45</v>
      </c>
      <c r="AB5326" s="11">
        <f>constants!$O$2</f>
        <v>4861.32</v>
      </c>
      <c r="AC5326" s="11">
        <f>VLOOKUP(BWscncns[[#This Row],[scanner]],[0]!ScnrAvgBW,2,FALSE)/1000</f>
        <v>2386.3111194805197</v>
      </c>
      <c r="AD5326" s="8">
        <f>(1+$F5326)*Z5326</f>
        <v>571.95661514376025</v>
      </c>
      <c r="AE5326" s="8">
        <f>(1+$F5326)*AA5326</f>
        <v>2072.6962033866021</v>
      </c>
      <c r="AF5326" s="8">
        <f>(1+$F5326)*AB5326</f>
        <v>2487.0205747195091</v>
      </c>
      <c r="AG5326" s="8">
        <f>(1+$F5326)*AC5326</f>
        <v>1220.8216804962433</v>
      </c>
      <c r="AH5326" s="8">
        <f>(1+$F5326)*$T5326/1000</f>
        <v>104.7743850852352</v>
      </c>
      <c r="AI5326" s="8">
        <f>(1+BWscncns[[#This Row],[pid_error]]*K_p)*BWscncns[[#This Row],[dbw]]/1000</f>
        <v>154.78719254261759</v>
      </c>
      <c r="AJ5326" s="13">
        <f>BWscncns[[#This Row],[Torflow prgrssv alt vote]]/VLOOKUP(BWscncns[[#This Row],[class]],AltBWtotl,2,FALSE)*100</f>
        <v>3.0528166534534648E-3</v>
      </c>
      <c r="AK5326">
        <f>IF(D5326=E5326,1,0)</f>
        <v>1</v>
      </c>
    </row>
    <row r="5327" spans="1:37">
      <c r="A5327" s="1" t="s">
        <v>7508</v>
      </c>
      <c r="B5327" s="1" t="s">
        <v>49</v>
      </c>
      <c r="C5327">
        <v>105</v>
      </c>
      <c r="D5327">
        <v>1524977965</v>
      </c>
      <c r="E5327">
        <v>1524977965</v>
      </c>
      <c r="F5327" s="2">
        <v>-0.48862939012000001</v>
      </c>
      <c r="G5327" s="2">
        <v>-0.48862939012000001</v>
      </c>
      <c r="H5327">
        <v>104728</v>
      </c>
      <c r="I5327" s="2">
        <v>6.6517559626700001E-2</v>
      </c>
      <c r="J5327" s="2">
        <v>0</v>
      </c>
      <c r="K5327">
        <v>7</v>
      </c>
      <c r="L5327" s="1" t="s">
        <v>11935</v>
      </c>
      <c r="M5327" s="1" t="s">
        <v>49</v>
      </c>
      <c r="N5327">
        <v>0</v>
      </c>
      <c r="O5327">
        <v>0</v>
      </c>
      <c r="P5327">
        <v>1</v>
      </c>
      <c r="Q5327">
        <v>0</v>
      </c>
      <c r="R5327" s="19">
        <f>BWscncns[[#This Row],[C fx]]*4+BWscncns[[#This Row],[C fg]]*2+BWscncns[[#This Row],[C fm]]</f>
        <v>1</v>
      </c>
      <c r="S5327">
        <v>105</v>
      </c>
      <c r="T5327">
        <v>204800</v>
      </c>
      <c r="U5327" s="13">
        <v>0.51269500000000001</v>
      </c>
      <c r="V5327" s="13">
        <v>1.9504760000000001</v>
      </c>
      <c r="W5327">
        <v>4825</v>
      </c>
      <c r="X5327">
        <v>96</v>
      </c>
      <c r="Z5327" s="10">
        <f>IF($N5327&lt;&gt;0,constants!$L$2,IF($O5327&lt;&gt;0,constants!$M$2,IF($P5327&lt;&gt;0,constants!$N$2,0)))</f>
        <v>1117.99</v>
      </c>
      <c r="AA5327" s="10">
        <f>IF($N5327&lt;&gt;0,constants!$L$2,IF($O5327&lt;&gt;0,constants!$M$2,IF($P5327&lt;&gt;0,constants!$P$2,0)))</f>
        <v>4051.45</v>
      </c>
      <c r="AB5327" s="11">
        <f>constants!$O$2</f>
        <v>4861.32</v>
      </c>
      <c r="AC5327" s="11">
        <f>VLOOKUP(BWscncns[[#This Row],[scanner]],[0]!ScnrAvgBW,2,FALSE)/1000</f>
        <v>885.64026081730776</v>
      </c>
      <c r="AD5327" s="8">
        <f>(1+$F5327)*Z5327</f>
        <v>571.70722813974112</v>
      </c>
      <c r="AE5327" s="8">
        <f>(1+$F5327)*AA5327</f>
        <v>2071.7924573983255</v>
      </c>
      <c r="AF5327" s="8">
        <f>(1+$F5327)*AB5327</f>
        <v>2485.9361732218413</v>
      </c>
      <c r="AG5327" s="8">
        <f>(1+$F5327)*AC5327</f>
        <v>452.89040030842887</v>
      </c>
      <c r="AH5327" s="8">
        <f>(1+$F5327)*$T5327/1000</f>
        <v>104.72870090342398</v>
      </c>
      <c r="AI5327" s="8">
        <f>(1+BWscncns[[#This Row],[pid_error]]*K_p)*BWscncns[[#This Row],[dbw]]/1000</f>
        <v>154.764350451712</v>
      </c>
      <c r="AJ5327" s="13">
        <f>BWscncns[[#This Row],[Torflow prgrssv alt vote]]/VLOOKUP(BWscncns[[#This Row],[class]],AltBWtotl,2,FALSE)*100</f>
        <v>3.0523661464420581E-3</v>
      </c>
      <c r="AK5327">
        <f>IF(D5327=E5327,1,0)</f>
        <v>1</v>
      </c>
    </row>
    <row r="5328" spans="1:37">
      <c r="A5328" s="1" t="s">
        <v>1229</v>
      </c>
      <c r="B5328" s="1" t="s">
        <v>1230</v>
      </c>
      <c r="C5328">
        <v>109</v>
      </c>
      <c r="D5328">
        <v>1524963456</v>
      </c>
      <c r="E5328">
        <v>1524963456</v>
      </c>
      <c r="F5328" s="2">
        <v>-0.45286672765800001</v>
      </c>
      <c r="G5328" s="2">
        <v>-0.45286672765800001</v>
      </c>
      <c r="H5328">
        <v>109426</v>
      </c>
      <c r="I5328" s="2">
        <v>4.5953501764899998E-2</v>
      </c>
      <c r="J5328" s="2">
        <v>0</v>
      </c>
      <c r="K5328">
        <v>6</v>
      </c>
      <c r="L5328" s="1" t="s">
        <v>11871</v>
      </c>
      <c r="M5328" s="1" t="s">
        <v>1230</v>
      </c>
      <c r="N5328">
        <v>0</v>
      </c>
      <c r="O5328">
        <v>0</v>
      </c>
      <c r="P5328">
        <v>1</v>
      </c>
      <c r="Q5328">
        <v>0</v>
      </c>
      <c r="R5328" s="19">
        <f>BWscncns[[#This Row],[C fx]]*4+BWscncns[[#This Row],[C fg]]*2+BWscncns[[#This Row],[C fm]]</f>
        <v>1</v>
      </c>
      <c r="S5328">
        <v>109</v>
      </c>
      <c r="T5328">
        <v>200000</v>
      </c>
      <c r="U5328" s="13">
        <v>0.54500000000000004</v>
      </c>
      <c r="V5328" s="13">
        <v>1.834862</v>
      </c>
      <c r="W5328">
        <v>4716</v>
      </c>
      <c r="X5328">
        <v>94</v>
      </c>
      <c r="Z5328" s="10">
        <f>IF($N5328&lt;&gt;0,constants!$L$2,IF($O5328&lt;&gt;0,constants!$M$2,IF($P5328&lt;&gt;0,constants!$N$2,0)))</f>
        <v>1117.99</v>
      </c>
      <c r="AA5328" s="10">
        <f>IF($N5328&lt;&gt;0,constants!$L$2,IF($O5328&lt;&gt;0,constants!$M$2,IF($P5328&lt;&gt;0,constants!$P$2,0)))</f>
        <v>4051.45</v>
      </c>
      <c r="AB5328" s="11">
        <f>constants!$O$2</f>
        <v>4861.32</v>
      </c>
      <c r="AC5328" s="11">
        <f>VLOOKUP(BWscncns[[#This Row],[scanner]],[0]!ScnrAvgBW,2,FALSE)/1000</f>
        <v>2386.3111194805197</v>
      </c>
      <c r="AD5328" s="8">
        <f>(1+$F5328)*Z5328</f>
        <v>611.6895271456325</v>
      </c>
      <c r="AE5328" s="8">
        <f>(1+$F5328)*AA5328</f>
        <v>2216.6830962299955</v>
      </c>
      <c r="AF5328" s="8">
        <f>(1+$F5328)*AB5328</f>
        <v>2659.7899195016112</v>
      </c>
      <c r="AG5328" s="8">
        <f>(1+$F5328)*AC5328</f>
        <v>1305.6302116274778</v>
      </c>
      <c r="AH5328" s="8">
        <f>(1+$F5328)*$T5328/1000</f>
        <v>109.42665446839999</v>
      </c>
      <c r="AI5328" s="8">
        <f>(1+BWscncns[[#This Row],[pid_error]]*K_p)*BWscncns[[#This Row],[dbw]]/1000</f>
        <v>154.71332723419999</v>
      </c>
      <c r="AJ5328" s="13">
        <f>BWscncns[[#This Row],[Torflow prgrssv alt vote]]/VLOOKUP(BWscncns[[#This Row],[class]],AltBWtotl,2,FALSE)*100</f>
        <v>3.0513598323822534E-3</v>
      </c>
      <c r="AK5328">
        <f>IF(D5328=E5328,1,0)</f>
        <v>1</v>
      </c>
    </row>
    <row r="5329" spans="1:37">
      <c r="A5329" s="1" t="s">
        <v>2216</v>
      </c>
      <c r="B5329" s="1" t="s">
        <v>49</v>
      </c>
      <c r="C5329">
        <v>104</v>
      </c>
      <c r="D5329">
        <v>1524955173</v>
      </c>
      <c r="E5329">
        <v>1524955173</v>
      </c>
      <c r="F5329" s="2">
        <v>-0.48984598658200001</v>
      </c>
      <c r="G5329" s="2">
        <v>-0.48984598658200001</v>
      </c>
      <c r="H5329">
        <v>104479</v>
      </c>
      <c r="I5329" s="2">
        <v>5.9777931786999999E-2</v>
      </c>
      <c r="J5329" s="2">
        <v>0</v>
      </c>
      <c r="K5329">
        <v>6</v>
      </c>
      <c r="L5329" s="1" t="s">
        <v>11824</v>
      </c>
      <c r="M5329" s="1" t="s">
        <v>49</v>
      </c>
      <c r="N5329">
        <v>0</v>
      </c>
      <c r="O5329">
        <v>0</v>
      </c>
      <c r="P5329">
        <v>1</v>
      </c>
      <c r="Q5329">
        <v>0</v>
      </c>
      <c r="R5329" s="19">
        <f>BWscncns[[#This Row],[C fx]]*4+BWscncns[[#This Row],[C fg]]*2+BWscncns[[#This Row],[C fm]]</f>
        <v>1</v>
      </c>
      <c r="S5329">
        <v>109</v>
      </c>
      <c r="T5329">
        <v>204800</v>
      </c>
      <c r="U5329" s="13">
        <v>0.53222700000000001</v>
      </c>
      <c r="V5329" s="13">
        <v>1.8788990000000001</v>
      </c>
      <c r="W5329">
        <v>4759</v>
      </c>
      <c r="X5329">
        <v>95</v>
      </c>
      <c r="Z5329" s="10">
        <f>IF($N5329&lt;&gt;0,constants!$L$2,IF($O5329&lt;&gt;0,constants!$M$2,IF($P5329&lt;&gt;0,constants!$N$2,0)))</f>
        <v>1117.99</v>
      </c>
      <c r="AA5329" s="10">
        <f>IF($N5329&lt;&gt;0,constants!$L$2,IF($O5329&lt;&gt;0,constants!$M$2,IF($P5329&lt;&gt;0,constants!$P$2,0)))</f>
        <v>4051.45</v>
      </c>
      <c r="AB5329" s="11">
        <f>constants!$O$2</f>
        <v>4861.32</v>
      </c>
      <c r="AC5329" s="11">
        <f>VLOOKUP(BWscncns[[#This Row],[scanner]],[0]!ScnrAvgBW,2,FALSE)/1000</f>
        <v>2386.3111194805197</v>
      </c>
      <c r="AD5329" s="8">
        <f>(1+$F5329)*Z5329</f>
        <v>570.34708546118986</v>
      </c>
      <c r="AE5329" s="8">
        <f>(1+$F5329)*AA5329</f>
        <v>2066.8634776623562</v>
      </c>
      <c r="AF5329" s="8">
        <f>(1+$F5329)*AB5329</f>
        <v>2480.0219085091917</v>
      </c>
      <c r="AG5329" s="8">
        <f>(1+$F5329)*AC5329</f>
        <v>1217.3861948669878</v>
      </c>
      <c r="AH5329" s="8">
        <f>(1+$F5329)*$T5329/1000</f>
        <v>104.4795419480064</v>
      </c>
      <c r="AI5329" s="8">
        <f>(1+BWscncns[[#This Row],[pid_error]]*K_p)*BWscncns[[#This Row],[dbw]]/1000</f>
        <v>154.63977097400323</v>
      </c>
      <c r="AJ5329" s="13">
        <f>BWscncns[[#This Row],[Torflow prgrssv alt vote]]/VLOOKUP(BWscncns[[#This Row],[class]],AltBWtotl,2,FALSE)*100</f>
        <v>3.0499091065669852E-3</v>
      </c>
      <c r="AK5329">
        <f>IF(D5329=E5329,1,0)</f>
        <v>1</v>
      </c>
    </row>
    <row r="5330" spans="1:37">
      <c r="A5330" s="1" t="s">
        <v>4464</v>
      </c>
      <c r="B5330" s="1" t="s">
        <v>4465</v>
      </c>
      <c r="C5330">
        <v>104</v>
      </c>
      <c r="D5330">
        <v>1525008480</v>
      </c>
      <c r="E5330">
        <v>1525008480</v>
      </c>
      <c r="F5330" s="2">
        <v>-0.49014691007299999</v>
      </c>
      <c r="G5330" s="2">
        <v>-0.49014691007299999</v>
      </c>
      <c r="H5330">
        <v>104417</v>
      </c>
      <c r="I5330" s="2">
        <v>-6.7484042746899999E-4</v>
      </c>
      <c r="J5330" s="2">
        <v>0</v>
      </c>
      <c r="K5330">
        <v>7</v>
      </c>
      <c r="L5330" s="1" t="s">
        <v>11831</v>
      </c>
      <c r="M5330" s="1" t="s">
        <v>4465</v>
      </c>
      <c r="N5330">
        <v>0</v>
      </c>
      <c r="O5330">
        <v>0</v>
      </c>
      <c r="P5330">
        <v>1</v>
      </c>
      <c r="Q5330">
        <v>0</v>
      </c>
      <c r="R5330" s="19">
        <f>BWscncns[[#This Row],[C fx]]*4+BWscncns[[#This Row],[C fg]]*2+BWscncns[[#This Row],[C fm]]</f>
        <v>1</v>
      </c>
      <c r="S5330">
        <v>100</v>
      </c>
      <c r="T5330">
        <v>204800</v>
      </c>
      <c r="U5330" s="13">
        <v>0.48828100000000002</v>
      </c>
      <c r="V5330" s="13">
        <v>2.048</v>
      </c>
      <c r="W5330">
        <v>4883</v>
      </c>
      <c r="X5330">
        <v>97</v>
      </c>
      <c r="Z5330" s="10">
        <f>IF($N5330&lt;&gt;0,constants!$L$2,IF($O5330&lt;&gt;0,constants!$M$2,IF($P5330&lt;&gt;0,constants!$N$2,0)))</f>
        <v>1117.99</v>
      </c>
      <c r="AA5330" s="10">
        <f>IF($N5330&lt;&gt;0,constants!$L$2,IF($O5330&lt;&gt;0,constants!$M$2,IF($P5330&lt;&gt;0,constants!$P$2,0)))</f>
        <v>4051.45</v>
      </c>
      <c r="AB5330" s="11">
        <f>constants!$O$2</f>
        <v>4861.32</v>
      </c>
      <c r="AC5330" s="11">
        <f>VLOOKUP(BWscncns[[#This Row],[scanner]],[0]!ScnrAvgBW,2,FALSE)/1000</f>
        <v>885.64026081730776</v>
      </c>
      <c r="AD5330" s="8">
        <f>(1+$F5330)*Z5330</f>
        <v>570.01065600748666</v>
      </c>
      <c r="AE5330" s="8">
        <f>(1+$F5330)*AA5330</f>
        <v>2065.6443011847441</v>
      </c>
      <c r="AF5330" s="8">
        <f>(1+$F5330)*AB5330</f>
        <v>2478.5590231239235</v>
      </c>
      <c r="AG5330" s="8">
        <f>(1+$F5330)*AC5330</f>
        <v>451.54642354145852</v>
      </c>
      <c r="AH5330" s="8">
        <f>(1+$F5330)*$T5330/1000</f>
        <v>104.4179128170496</v>
      </c>
      <c r="AI5330" s="8">
        <f>(1+BWscncns[[#This Row],[pid_error]]*K_p)*BWscncns[[#This Row],[dbw]]/1000</f>
        <v>154.60895640852479</v>
      </c>
      <c r="AJ5330" s="13">
        <f>BWscncns[[#This Row],[Torflow prgrssv alt vote]]/VLOOKUP(BWscncns[[#This Row],[class]],AltBWtotl,2,FALSE)*100</f>
        <v>3.0493013610738587E-3</v>
      </c>
      <c r="AK5330">
        <f>IF(D5330=E5330,1,0)</f>
        <v>1</v>
      </c>
    </row>
    <row r="5331" spans="1:37">
      <c r="A5331" s="1" t="s">
        <v>50</v>
      </c>
      <c r="B5331" s="1" t="s">
        <v>51</v>
      </c>
      <c r="C5331">
        <v>104</v>
      </c>
      <c r="D5331">
        <v>1525007235</v>
      </c>
      <c r="E5331">
        <v>1525007235</v>
      </c>
      <c r="F5331" s="2">
        <v>-0.49161940629299999</v>
      </c>
      <c r="G5331" s="2">
        <v>-0.49161940629299999</v>
      </c>
      <c r="H5331">
        <v>104116</v>
      </c>
      <c r="I5331" s="2">
        <v>-5.4514228912400001E-2</v>
      </c>
      <c r="J5331" s="2">
        <v>0</v>
      </c>
      <c r="K5331">
        <v>6</v>
      </c>
      <c r="L5331" s="1" t="s">
        <v>11552</v>
      </c>
      <c r="M5331" s="1" t="s">
        <v>51</v>
      </c>
      <c r="N5331">
        <v>0</v>
      </c>
      <c r="O5331">
        <v>0</v>
      </c>
      <c r="P5331">
        <v>1</v>
      </c>
      <c r="Q5331">
        <v>0</v>
      </c>
      <c r="R5331" s="19">
        <f>BWscncns[[#This Row],[C fx]]*4+BWscncns[[#This Row],[C fg]]*2+BWscncns[[#This Row],[C fm]]</f>
        <v>1</v>
      </c>
      <c r="S5331">
        <v>115</v>
      </c>
      <c r="T5331">
        <v>204800</v>
      </c>
      <c r="U5331" s="13">
        <v>0.56152299999999999</v>
      </c>
      <c r="V5331" s="13">
        <v>1.78087</v>
      </c>
      <c r="W5331">
        <v>4664</v>
      </c>
      <c r="X5331">
        <v>93</v>
      </c>
      <c r="Z5331" s="10">
        <f>IF($N5331&lt;&gt;0,constants!$L$2,IF($O5331&lt;&gt;0,constants!$M$2,IF($P5331&lt;&gt;0,constants!$N$2,0)))</f>
        <v>1117.99</v>
      </c>
      <c r="AA5331" s="10">
        <f>IF($N5331&lt;&gt;0,constants!$L$2,IF($O5331&lt;&gt;0,constants!$M$2,IF($P5331&lt;&gt;0,constants!$P$2,0)))</f>
        <v>4051.45</v>
      </c>
      <c r="AB5331" s="11">
        <f>constants!$O$2</f>
        <v>4861.32</v>
      </c>
      <c r="AC5331" s="11">
        <f>VLOOKUP(BWscncns[[#This Row],[scanner]],[0]!ScnrAvgBW,2,FALSE)/1000</f>
        <v>2386.3111194805197</v>
      </c>
      <c r="AD5331" s="8">
        <f>(1+$F5331)*Z5331</f>
        <v>568.36441995848895</v>
      </c>
      <c r="AE5331" s="8">
        <f>(1+$F5331)*AA5331</f>
        <v>2059.6785563742251</v>
      </c>
      <c r="AF5331" s="8">
        <f>(1+$F5331)*AB5331</f>
        <v>2471.4007477997134</v>
      </c>
      <c r="AG5331" s="8">
        <f>(1+$F5331)*AC5331</f>
        <v>1213.1542636911227</v>
      </c>
      <c r="AH5331" s="8">
        <f>(1+$F5331)*$T5331/1000</f>
        <v>104.11634559119362</v>
      </c>
      <c r="AI5331" s="8">
        <f>(1+BWscncns[[#This Row],[pid_error]]*K_p)*BWscncns[[#This Row],[dbw]]/1000</f>
        <v>154.45817279559679</v>
      </c>
      <c r="AJ5331" s="13">
        <f>BWscncns[[#This Row],[Torflow prgrssv alt vote]]/VLOOKUP(BWscncns[[#This Row],[class]],AltBWtotl,2,FALSE)*100</f>
        <v>3.0463275056982742E-3</v>
      </c>
      <c r="AK5331">
        <f>IF(D5331=E5331,1,0)</f>
        <v>1</v>
      </c>
    </row>
    <row r="5332" spans="1:37">
      <c r="A5332" s="1" t="s">
        <v>3827</v>
      </c>
      <c r="B5332" s="1" t="s">
        <v>3828</v>
      </c>
      <c r="C5332">
        <v>104</v>
      </c>
      <c r="D5332">
        <v>1525008480</v>
      </c>
      <c r="E5332">
        <v>1525008480</v>
      </c>
      <c r="F5332" s="2">
        <v>-0.49271486195899999</v>
      </c>
      <c r="G5332" s="2">
        <v>-0.49271486195899999</v>
      </c>
      <c r="H5332">
        <v>103891</v>
      </c>
      <c r="I5332" s="2">
        <v>1.9754891698300001E-2</v>
      </c>
      <c r="J5332" s="2">
        <v>0</v>
      </c>
      <c r="K5332">
        <v>7</v>
      </c>
      <c r="L5332" s="1" t="s">
        <v>11831</v>
      </c>
      <c r="M5332" s="1" t="s">
        <v>3828</v>
      </c>
      <c r="N5332">
        <v>1</v>
      </c>
      <c r="O5332">
        <v>0</v>
      </c>
      <c r="P5332">
        <v>0</v>
      </c>
      <c r="Q5332">
        <v>0</v>
      </c>
      <c r="R5332" s="19">
        <f>BWscncns[[#This Row],[C fx]]*4+BWscncns[[#This Row],[C fg]]*2+BWscncns[[#This Row],[C fm]]</f>
        <v>4</v>
      </c>
      <c r="S5332">
        <v>100</v>
      </c>
      <c r="T5332">
        <v>204800</v>
      </c>
      <c r="U5332" s="13">
        <v>0.48828100000000002</v>
      </c>
      <c r="V5332" s="13">
        <v>2.048</v>
      </c>
      <c r="W5332">
        <v>4885</v>
      </c>
      <c r="X5332">
        <v>97</v>
      </c>
      <c r="Z5332" s="10">
        <f>IF($N5332&lt;&gt;0,constants!$L$2,IF($O5332&lt;&gt;0,constants!$M$2,IF($P5332&lt;&gt;0,constants!$N$2,0)))</f>
        <v>10125.48</v>
      </c>
      <c r="AA5332" s="10">
        <f>IF($N5332&lt;&gt;0,constants!$L$2,IF($O5332&lt;&gt;0,constants!$M$2,IF($P5332&lt;&gt;0,constants!$P$2,0)))</f>
        <v>10125.48</v>
      </c>
      <c r="AB5332" s="11">
        <f>constants!$O$2</f>
        <v>4861.32</v>
      </c>
      <c r="AC5332" s="11">
        <f>VLOOKUP(BWscncns[[#This Row],[scanner]],[0]!ScnrAvgBW,2,FALSE)/1000</f>
        <v>885.64026081730776</v>
      </c>
      <c r="AD5332" s="8">
        <f>(1+$F5332)*Z5332</f>
        <v>5136.5055195313844</v>
      </c>
      <c r="AE5332" s="8">
        <f>(1+$F5332)*AA5332</f>
        <v>5136.5055195313844</v>
      </c>
      <c r="AF5332" s="8">
        <f>(1+$F5332)*AB5332</f>
        <v>2466.0753872614737</v>
      </c>
      <c r="AG5332" s="8">
        <f>(1+$F5332)*AC5332</f>
        <v>449.27214196337519</v>
      </c>
      <c r="AH5332" s="8">
        <f>(1+$F5332)*$T5332/1000</f>
        <v>103.8919962707968</v>
      </c>
      <c r="AI5332" s="8">
        <f>(1+BWscncns[[#This Row],[pid_error]]*K_p)*BWscncns[[#This Row],[dbw]]/1000</f>
        <v>154.34599813539842</v>
      </c>
      <c r="AJ5332" s="13">
        <f>BWscncns[[#This Row],[Torflow prgrssv alt vote]]/VLOOKUP(BWscncns[[#This Row],[class]],AltBWtotl,2,FALSE)*100</f>
        <v>1.3228600668783994E-3</v>
      </c>
      <c r="AK5332">
        <f>IF(D5332=E5332,1,0)</f>
        <v>1</v>
      </c>
    </row>
    <row r="5333" spans="1:37">
      <c r="A5333" s="1" t="s">
        <v>9392</v>
      </c>
      <c r="B5333" s="1" t="s">
        <v>9393</v>
      </c>
      <c r="C5333">
        <v>112</v>
      </c>
      <c r="D5333">
        <v>1524960781</v>
      </c>
      <c r="E5333">
        <v>1524960781</v>
      </c>
      <c r="F5333" s="2">
        <v>-0.43078777166600002</v>
      </c>
      <c r="G5333" s="2">
        <v>-0.43078777166600002</v>
      </c>
      <c r="H5333">
        <v>111911</v>
      </c>
      <c r="I5333" s="2">
        <v>0.11885053349999999</v>
      </c>
      <c r="J5333" s="2">
        <v>0</v>
      </c>
      <c r="K5333">
        <v>7</v>
      </c>
      <c r="L5333" s="1" t="s">
        <v>11956</v>
      </c>
      <c r="M5333" s="1" t="s">
        <v>9393</v>
      </c>
      <c r="N5333">
        <v>0</v>
      </c>
      <c r="O5333">
        <v>0</v>
      </c>
      <c r="P5333">
        <v>1</v>
      </c>
      <c r="Q5333">
        <v>0</v>
      </c>
      <c r="R5333" s="19">
        <f>BWscncns[[#This Row],[C fx]]*4+BWscncns[[#This Row],[C fg]]*2+BWscncns[[#This Row],[C fm]]</f>
        <v>1</v>
      </c>
      <c r="S5333">
        <v>112</v>
      </c>
      <c r="T5333">
        <v>196608</v>
      </c>
      <c r="U5333" s="13">
        <v>0.56966099999999997</v>
      </c>
      <c r="V5333" s="13">
        <v>1.7554289999999999</v>
      </c>
      <c r="W5333">
        <v>4634</v>
      </c>
      <c r="X5333">
        <v>92</v>
      </c>
      <c r="Z5333" s="10">
        <f>IF($N5333&lt;&gt;0,constants!$L$2,IF($O5333&lt;&gt;0,constants!$M$2,IF($P5333&lt;&gt;0,constants!$N$2,0)))</f>
        <v>1117.99</v>
      </c>
      <c r="AA5333" s="10">
        <f>IF($N5333&lt;&gt;0,constants!$L$2,IF($O5333&lt;&gt;0,constants!$M$2,IF($P5333&lt;&gt;0,constants!$P$2,0)))</f>
        <v>4051.45</v>
      </c>
      <c r="AB5333" s="11">
        <f>constants!$O$2</f>
        <v>4861.32</v>
      </c>
      <c r="AC5333" s="11">
        <f>VLOOKUP(BWscncns[[#This Row],[scanner]],[0]!ScnrAvgBW,2,FALSE)/1000</f>
        <v>885.64026081730776</v>
      </c>
      <c r="AD5333" s="8">
        <f>(1+$F5333)*Z5333</f>
        <v>636.3735791551286</v>
      </c>
      <c r="AE5333" s="8">
        <f>(1+$F5333)*AA5333</f>
        <v>2306.1348824837842</v>
      </c>
      <c r="AF5333" s="8">
        <f>(1+$F5333)*AB5333</f>
        <v>2767.1227898446405</v>
      </c>
      <c r="AG5333" s="8">
        <f>(1+$F5333)*AC5333</f>
        <v>504.11726636212467</v>
      </c>
      <c r="AH5333" s="8">
        <f>(1+$F5333)*$T5333/1000</f>
        <v>111.91167778829107</v>
      </c>
      <c r="AI5333" s="8">
        <f>(1+BWscncns[[#This Row],[pid_error]]*K_p)*BWscncns[[#This Row],[dbw]]/1000</f>
        <v>154.25983889414553</v>
      </c>
      <c r="AJ5333" s="13">
        <f>BWscncns[[#This Row],[Torflow prgrssv alt vote]]/VLOOKUP(BWscncns[[#This Row],[class]],AltBWtotl,2,FALSE)*100</f>
        <v>3.0424158316937977E-3</v>
      </c>
      <c r="AK5333">
        <f>IF(D5333=E5333,1,0)</f>
        <v>1</v>
      </c>
    </row>
    <row r="5334" spans="1:37">
      <c r="A5334" s="1" t="s">
        <v>591</v>
      </c>
      <c r="B5334" s="1" t="s">
        <v>592</v>
      </c>
      <c r="C5334">
        <v>103</v>
      </c>
      <c r="D5334">
        <v>1524973472</v>
      </c>
      <c r="E5334">
        <v>1524973472</v>
      </c>
      <c r="F5334" s="2">
        <v>-0.496430945156</v>
      </c>
      <c r="G5334" s="2">
        <v>-0.496430945156</v>
      </c>
      <c r="H5334">
        <v>103130</v>
      </c>
      <c r="I5334" s="2">
        <v>9.2984995918200003E-2</v>
      </c>
      <c r="J5334" s="2">
        <v>0</v>
      </c>
      <c r="K5334">
        <v>7</v>
      </c>
      <c r="L5334" s="1" t="s">
        <v>11732</v>
      </c>
      <c r="M5334" s="1" t="s">
        <v>592</v>
      </c>
      <c r="N5334">
        <v>0</v>
      </c>
      <c r="O5334">
        <v>0</v>
      </c>
      <c r="P5334">
        <v>1</v>
      </c>
      <c r="Q5334">
        <v>0</v>
      </c>
      <c r="R5334" s="19">
        <f>BWscncns[[#This Row],[C fx]]*4+BWscncns[[#This Row],[C fg]]*2+BWscncns[[#This Row],[C fm]]</f>
        <v>1</v>
      </c>
      <c r="S5334">
        <v>85</v>
      </c>
      <c r="T5334">
        <v>204800</v>
      </c>
      <c r="U5334" s="13">
        <v>0.41503899999999999</v>
      </c>
      <c r="V5334" s="13">
        <v>2.4094120000000001</v>
      </c>
      <c r="W5334">
        <v>5126</v>
      </c>
      <c r="X5334">
        <v>102</v>
      </c>
      <c r="Z5334" s="10">
        <f>IF($N5334&lt;&gt;0,constants!$L$2,IF($O5334&lt;&gt;0,constants!$M$2,IF($P5334&lt;&gt;0,constants!$N$2,0)))</f>
        <v>1117.99</v>
      </c>
      <c r="AA5334" s="10">
        <f>IF($N5334&lt;&gt;0,constants!$L$2,IF($O5334&lt;&gt;0,constants!$M$2,IF($P5334&lt;&gt;0,constants!$P$2,0)))</f>
        <v>4051.45</v>
      </c>
      <c r="AB5334" s="11">
        <f>constants!$O$2</f>
        <v>4861.32</v>
      </c>
      <c r="AC5334" s="11">
        <f>VLOOKUP(BWscncns[[#This Row],[scanner]],[0]!ScnrAvgBW,2,FALSE)/1000</f>
        <v>885.64026081730776</v>
      </c>
      <c r="AD5334" s="8">
        <f>(1+$F5334)*Z5334</f>
        <v>562.98516762504346</v>
      </c>
      <c r="AE5334" s="8">
        <f>(1+$F5334)*AA5334</f>
        <v>2040.1848472477234</v>
      </c>
      <c r="AF5334" s="8">
        <f>(1+$F5334)*AB5334</f>
        <v>2448.0103176942334</v>
      </c>
      <c r="AG5334" s="8">
        <f>(1+$F5334)*AC5334</f>
        <v>445.98102907156527</v>
      </c>
      <c r="AH5334" s="8">
        <f>(1+$F5334)*$T5334/1000</f>
        <v>103.13094243205119</v>
      </c>
      <c r="AI5334" s="8">
        <f>(1+BWscncns[[#This Row],[pid_error]]*K_p)*BWscncns[[#This Row],[dbw]]/1000</f>
        <v>153.96547121602558</v>
      </c>
      <c r="AJ5334" s="13">
        <f>BWscncns[[#This Row],[Torflow prgrssv alt vote]]/VLOOKUP(BWscncns[[#This Row],[class]],AltBWtotl,2,FALSE)*100</f>
        <v>3.0366101152437394E-3</v>
      </c>
      <c r="AK5334">
        <f>IF(D5334=E5334,1,0)</f>
        <v>1</v>
      </c>
    </row>
    <row r="5335" spans="1:37">
      <c r="A5335" s="1" t="s">
        <v>5667</v>
      </c>
      <c r="B5335" s="1" t="s">
        <v>5668</v>
      </c>
      <c r="C5335">
        <v>102</v>
      </c>
      <c r="D5335">
        <v>1525008480</v>
      </c>
      <c r="E5335">
        <v>1525008480</v>
      </c>
      <c r="F5335" s="2">
        <v>-0.50001110620400002</v>
      </c>
      <c r="G5335" s="2">
        <v>-0.50001110620400002</v>
      </c>
      <c r="H5335">
        <v>102397</v>
      </c>
      <c r="I5335" s="2">
        <v>-2.4317752059000001E-2</v>
      </c>
      <c r="J5335" s="2">
        <v>0</v>
      </c>
      <c r="K5335">
        <v>7</v>
      </c>
      <c r="L5335" s="1" t="s">
        <v>11831</v>
      </c>
      <c r="M5335" s="1" t="s">
        <v>5668</v>
      </c>
      <c r="N5335">
        <v>0</v>
      </c>
      <c r="O5335">
        <v>0</v>
      </c>
      <c r="P5335">
        <v>1</v>
      </c>
      <c r="Q5335">
        <v>0</v>
      </c>
      <c r="R5335" s="19">
        <f>BWscncns[[#This Row],[C fx]]*4+BWscncns[[#This Row],[C fg]]*2+BWscncns[[#This Row],[C fm]]</f>
        <v>1</v>
      </c>
      <c r="S5335">
        <v>100</v>
      </c>
      <c r="T5335">
        <v>204800</v>
      </c>
      <c r="U5335" s="13">
        <v>0.48828100000000002</v>
      </c>
      <c r="V5335" s="13">
        <v>2.048</v>
      </c>
      <c r="W5335">
        <v>4881</v>
      </c>
      <c r="X5335">
        <v>97</v>
      </c>
      <c r="Z5335" s="10">
        <f>IF($N5335&lt;&gt;0,constants!$L$2,IF($O5335&lt;&gt;0,constants!$M$2,IF($P5335&lt;&gt;0,constants!$N$2,0)))</f>
        <v>1117.99</v>
      </c>
      <c r="AA5335" s="10">
        <f>IF($N5335&lt;&gt;0,constants!$L$2,IF($O5335&lt;&gt;0,constants!$M$2,IF($P5335&lt;&gt;0,constants!$P$2,0)))</f>
        <v>4051.45</v>
      </c>
      <c r="AB5335" s="11">
        <f>constants!$O$2</f>
        <v>4861.32</v>
      </c>
      <c r="AC5335" s="11">
        <f>VLOOKUP(BWscncns[[#This Row],[scanner]],[0]!ScnrAvgBW,2,FALSE)/1000</f>
        <v>885.64026081730776</v>
      </c>
      <c r="AD5335" s="8">
        <f>(1+$F5335)*Z5335</f>
        <v>558.98258337498999</v>
      </c>
      <c r="AE5335" s="8">
        <f>(1+$F5335)*AA5335</f>
        <v>2025.680003769804</v>
      </c>
      <c r="AF5335" s="8">
        <f>(1+$F5335)*AB5335</f>
        <v>2430.6060091883705</v>
      </c>
      <c r="AG5335" s="8">
        <f>(1+$F5335)*AC5335</f>
        <v>442.81029430724664</v>
      </c>
      <c r="AH5335" s="8">
        <f>(1+$F5335)*$T5335/1000</f>
        <v>102.3977254494208</v>
      </c>
      <c r="AI5335" s="8">
        <f>(1+BWscncns[[#This Row],[pid_error]]*K_p)*BWscncns[[#This Row],[dbw]]/1000</f>
        <v>153.59886272471041</v>
      </c>
      <c r="AJ5335" s="13">
        <f>BWscncns[[#This Row],[Torflow prgrssv alt vote]]/VLOOKUP(BWscncns[[#This Row],[class]],AltBWtotl,2,FALSE)*100</f>
        <v>3.0293796171049726E-3</v>
      </c>
      <c r="AK5335">
        <f>IF(D5335=E5335,1,0)</f>
        <v>1</v>
      </c>
    </row>
    <row r="5336" spans="1:37">
      <c r="A5336" s="1" t="s">
        <v>9831</v>
      </c>
      <c r="B5336" s="1" t="s">
        <v>9832</v>
      </c>
      <c r="C5336">
        <v>101</v>
      </c>
      <c r="D5336">
        <v>1524971186</v>
      </c>
      <c r="E5336">
        <v>1524971186</v>
      </c>
      <c r="F5336" s="2">
        <v>-0.504599840312</v>
      </c>
      <c r="G5336" s="2">
        <v>-0.504599840312</v>
      </c>
      <c r="H5336">
        <v>101457</v>
      </c>
      <c r="I5336" s="2">
        <v>8.6690407253700003E-2</v>
      </c>
      <c r="J5336" s="2">
        <v>0</v>
      </c>
      <c r="K5336">
        <v>7</v>
      </c>
      <c r="L5336" s="1" t="s">
        <v>11873</v>
      </c>
      <c r="M5336" s="1" t="s">
        <v>9832</v>
      </c>
      <c r="N5336">
        <v>0</v>
      </c>
      <c r="O5336">
        <v>0</v>
      </c>
      <c r="P5336">
        <v>1</v>
      </c>
      <c r="Q5336">
        <v>0</v>
      </c>
      <c r="R5336" s="19">
        <f>BWscncns[[#This Row],[C fx]]*4+BWscncns[[#This Row],[C fg]]*2+BWscncns[[#This Row],[C fm]]</f>
        <v>1</v>
      </c>
      <c r="S5336">
        <v>97</v>
      </c>
      <c r="T5336">
        <v>204800</v>
      </c>
      <c r="U5336" s="13">
        <v>0.47363300000000003</v>
      </c>
      <c r="V5336" s="13">
        <v>2.1113400000000002</v>
      </c>
      <c r="W5336">
        <v>4934</v>
      </c>
      <c r="X5336">
        <v>98</v>
      </c>
      <c r="Z5336" s="10">
        <f>IF($N5336&lt;&gt;0,constants!$L$2,IF($O5336&lt;&gt;0,constants!$M$2,IF($P5336&lt;&gt;0,constants!$N$2,0)))</f>
        <v>1117.99</v>
      </c>
      <c r="AA5336" s="10">
        <f>IF($N5336&lt;&gt;0,constants!$L$2,IF($O5336&lt;&gt;0,constants!$M$2,IF($P5336&lt;&gt;0,constants!$P$2,0)))</f>
        <v>4051.45</v>
      </c>
      <c r="AB5336" s="11">
        <f>constants!$O$2</f>
        <v>4861.32</v>
      </c>
      <c r="AC5336" s="11">
        <f>VLOOKUP(BWscncns[[#This Row],[scanner]],[0]!ScnrAvgBW,2,FALSE)/1000</f>
        <v>885.64026081730776</v>
      </c>
      <c r="AD5336" s="8">
        <f>(1+$F5336)*Z5336</f>
        <v>553.8524245295871</v>
      </c>
      <c r="AE5336" s="8">
        <f>(1+$F5336)*AA5336</f>
        <v>2007.0889769679475</v>
      </c>
      <c r="AF5336" s="8">
        <f>(1+$F5336)*AB5336</f>
        <v>2408.2987042944678</v>
      </c>
      <c r="AG5336" s="8">
        <f>(1+$F5336)*AC5336</f>
        <v>438.74632663501626</v>
      </c>
      <c r="AH5336" s="8">
        <f>(1+$F5336)*$T5336/1000</f>
        <v>101.4579527041024</v>
      </c>
      <c r="AI5336" s="8">
        <f>(1+BWscncns[[#This Row],[pid_error]]*K_p)*BWscncns[[#This Row],[dbw]]/1000</f>
        <v>153.12897635205118</v>
      </c>
      <c r="AJ5336" s="13">
        <f>BWscncns[[#This Row],[Torflow prgrssv alt vote]]/VLOOKUP(BWscncns[[#This Row],[class]],AltBWtotl,2,FALSE)*100</f>
        <v>3.0201122034377208E-3</v>
      </c>
      <c r="AK5336">
        <f>IF(D5336=E5336,1,0)</f>
        <v>1</v>
      </c>
    </row>
    <row r="5337" spans="1:37">
      <c r="A5337" s="1" t="s">
        <v>10662</v>
      </c>
      <c r="B5337" s="1" t="s">
        <v>10663</v>
      </c>
      <c r="C5337">
        <v>101</v>
      </c>
      <c r="D5337">
        <v>1525006228</v>
      </c>
      <c r="E5337">
        <v>1525006228</v>
      </c>
      <c r="F5337" s="2">
        <v>-0.50518522354399997</v>
      </c>
      <c r="G5337" s="2">
        <v>-0.50518522354399997</v>
      </c>
      <c r="H5337">
        <v>101338</v>
      </c>
      <c r="I5337" s="2">
        <v>-1.48166794092E-2</v>
      </c>
      <c r="J5337" s="2">
        <v>0</v>
      </c>
      <c r="K5337">
        <v>7</v>
      </c>
      <c r="L5337" s="1" t="s">
        <v>11834</v>
      </c>
      <c r="M5337" s="1" t="s">
        <v>10663</v>
      </c>
      <c r="N5337">
        <v>0</v>
      </c>
      <c r="O5337">
        <v>0</v>
      </c>
      <c r="P5337">
        <v>1</v>
      </c>
      <c r="Q5337">
        <v>0</v>
      </c>
      <c r="R5337" s="19">
        <f>BWscncns[[#This Row],[C fx]]*4+BWscncns[[#This Row],[C fg]]*2+BWscncns[[#This Row],[C fm]]</f>
        <v>1</v>
      </c>
      <c r="S5337">
        <v>104</v>
      </c>
      <c r="T5337">
        <v>204800</v>
      </c>
      <c r="U5337" s="13">
        <v>0.50781200000000004</v>
      </c>
      <c r="V5337" s="13">
        <v>1.969231</v>
      </c>
      <c r="W5337">
        <v>4840</v>
      </c>
      <c r="X5337">
        <v>96</v>
      </c>
      <c r="Z5337" s="10">
        <f>IF($N5337&lt;&gt;0,constants!$L$2,IF($O5337&lt;&gt;0,constants!$M$2,IF($P5337&lt;&gt;0,constants!$N$2,0)))</f>
        <v>1117.99</v>
      </c>
      <c r="AA5337" s="10">
        <f>IF($N5337&lt;&gt;0,constants!$L$2,IF($O5337&lt;&gt;0,constants!$M$2,IF($P5337&lt;&gt;0,constants!$P$2,0)))</f>
        <v>4051.45</v>
      </c>
      <c r="AB5337" s="11">
        <f>constants!$O$2</f>
        <v>4861.32</v>
      </c>
      <c r="AC5337" s="11">
        <f>VLOOKUP(BWscncns[[#This Row],[scanner]],[0]!ScnrAvgBW,2,FALSE)/1000</f>
        <v>885.64026081730776</v>
      </c>
      <c r="AD5337" s="8">
        <f>(1+$F5337)*Z5337</f>
        <v>553.19797193004342</v>
      </c>
      <c r="AE5337" s="8">
        <f>(1+$F5337)*AA5337</f>
        <v>2004.7173260726613</v>
      </c>
      <c r="AF5337" s="8">
        <f>(1+$F5337)*AB5337</f>
        <v>2405.4529690810818</v>
      </c>
      <c r="AG5337" s="8">
        <f>(1+$F5337)*AC5337</f>
        <v>438.22788767674967</v>
      </c>
      <c r="AH5337" s="8">
        <f>(1+$F5337)*$T5337/1000</f>
        <v>101.3380662181888</v>
      </c>
      <c r="AI5337" s="8">
        <f>(1+BWscncns[[#This Row],[pid_error]]*K_p)*BWscncns[[#This Row],[dbw]]/1000</f>
        <v>153.06903310909439</v>
      </c>
      <c r="AJ5337" s="13">
        <f>BWscncns[[#This Row],[Torflow prgrssv alt vote]]/VLOOKUP(BWscncns[[#This Row],[class]],AltBWtotl,2,FALSE)*100</f>
        <v>3.018929962663439E-3</v>
      </c>
      <c r="AK5337">
        <f>IF(D5337=E5337,1,0)</f>
        <v>1</v>
      </c>
    </row>
    <row r="5338" spans="1:37">
      <c r="A5338" s="1" t="s">
        <v>4211</v>
      </c>
      <c r="B5338" s="1" t="s">
        <v>49</v>
      </c>
      <c r="C5338">
        <v>101</v>
      </c>
      <c r="D5338">
        <v>1524902565</v>
      </c>
      <c r="E5338">
        <v>1524902565</v>
      </c>
      <c r="F5338" s="2">
        <v>-0.50576832341599998</v>
      </c>
      <c r="G5338" s="2">
        <v>-0.50576832341599998</v>
      </c>
      <c r="H5338">
        <v>101218</v>
      </c>
      <c r="I5338" s="2">
        <v>-5.6201577514999997E-2</v>
      </c>
      <c r="J5338" s="2">
        <v>0</v>
      </c>
      <c r="K5338">
        <v>6</v>
      </c>
      <c r="L5338" s="1" t="s">
        <v>11932</v>
      </c>
      <c r="M5338" s="1" t="s">
        <v>49</v>
      </c>
      <c r="N5338">
        <v>0</v>
      </c>
      <c r="O5338">
        <v>0</v>
      </c>
      <c r="P5338">
        <v>1</v>
      </c>
      <c r="Q5338">
        <v>0</v>
      </c>
      <c r="R5338" s="19">
        <f>BWscncns[[#This Row],[C fx]]*4+BWscncns[[#This Row],[C fg]]*2+BWscncns[[#This Row],[C fm]]</f>
        <v>1</v>
      </c>
      <c r="S5338">
        <v>112</v>
      </c>
      <c r="T5338">
        <v>204800</v>
      </c>
      <c r="U5338" s="13">
        <v>0.546875</v>
      </c>
      <c r="V5338" s="13">
        <v>1.8285709999999999</v>
      </c>
      <c r="W5338">
        <v>4713</v>
      </c>
      <c r="X5338">
        <v>94</v>
      </c>
      <c r="Z5338" s="10">
        <f>IF($N5338&lt;&gt;0,constants!$L$2,IF($O5338&lt;&gt;0,constants!$M$2,IF($P5338&lt;&gt;0,constants!$N$2,0)))</f>
        <v>1117.99</v>
      </c>
      <c r="AA5338" s="10">
        <f>IF($N5338&lt;&gt;0,constants!$L$2,IF($O5338&lt;&gt;0,constants!$M$2,IF($P5338&lt;&gt;0,constants!$P$2,0)))</f>
        <v>4051.45</v>
      </c>
      <c r="AB5338" s="11">
        <f>constants!$O$2</f>
        <v>4861.32</v>
      </c>
      <c r="AC5338" s="11">
        <f>VLOOKUP(BWscncns[[#This Row],[scanner]],[0]!ScnrAvgBW,2,FALSE)/1000</f>
        <v>2386.3111194805197</v>
      </c>
      <c r="AD5338" s="8">
        <f>(1+$F5338)*Z5338</f>
        <v>552.54607210414622</v>
      </c>
      <c r="AE5338" s="8">
        <f>(1+$F5338)*AA5338</f>
        <v>2002.3549260962468</v>
      </c>
      <c r="AF5338" s="8">
        <f>(1+$F5338)*AB5338</f>
        <v>2402.6183340113307</v>
      </c>
      <c r="AG5338" s="8">
        <f>(1+$F5338)*AC5338</f>
        <v>1179.3905454318992</v>
      </c>
      <c r="AH5338" s="8">
        <f>(1+$F5338)*$T5338/1000</f>
        <v>101.21864736440321</v>
      </c>
      <c r="AI5338" s="8">
        <f>(1+BWscncns[[#This Row],[pid_error]]*K_p)*BWscncns[[#This Row],[dbw]]/1000</f>
        <v>153.0093236822016</v>
      </c>
      <c r="AJ5338" s="13">
        <f>BWscncns[[#This Row],[Torflow prgrssv alt vote]]/VLOOKUP(BWscncns[[#This Row],[class]],AltBWtotl,2,FALSE)*100</f>
        <v>3.0177523333661293E-3</v>
      </c>
      <c r="AK5338">
        <f>IF(D5338=E5338,1,0)</f>
        <v>1</v>
      </c>
    </row>
    <row r="5339" spans="1:37">
      <c r="A5339" s="1" t="s">
        <v>8374</v>
      </c>
      <c r="B5339" s="1" t="s">
        <v>8375</v>
      </c>
      <c r="C5339">
        <v>101</v>
      </c>
      <c r="D5339">
        <v>1525005297</v>
      </c>
      <c r="E5339">
        <v>1525005297</v>
      </c>
      <c r="F5339" s="2">
        <v>-0.50835213669199997</v>
      </c>
      <c r="G5339" s="2">
        <v>-0.50835213669199997</v>
      </c>
      <c r="H5339">
        <v>100689</v>
      </c>
      <c r="I5339" s="2">
        <v>-9.2156456103700005E-2</v>
      </c>
      <c r="J5339" s="2">
        <v>0</v>
      </c>
      <c r="K5339">
        <v>6</v>
      </c>
      <c r="L5339" s="1" t="s">
        <v>11672</v>
      </c>
      <c r="M5339" s="1" t="s">
        <v>8375</v>
      </c>
      <c r="N5339">
        <v>0</v>
      </c>
      <c r="O5339">
        <v>0</v>
      </c>
      <c r="P5339">
        <v>1</v>
      </c>
      <c r="Q5339">
        <v>0</v>
      </c>
      <c r="R5339" s="19">
        <f>BWscncns[[#This Row],[C fx]]*4+BWscncns[[#This Row],[C fg]]*2+BWscncns[[#This Row],[C fm]]</f>
        <v>1</v>
      </c>
      <c r="S5339">
        <v>120</v>
      </c>
      <c r="T5339">
        <v>204800</v>
      </c>
      <c r="U5339" s="13">
        <v>0.58593799999999996</v>
      </c>
      <c r="V5339" s="13">
        <v>1.7066669999999999</v>
      </c>
      <c r="W5339">
        <v>4574</v>
      </c>
      <c r="X5339">
        <v>91</v>
      </c>
      <c r="Z5339" s="10">
        <f>IF($N5339&lt;&gt;0,constants!$L$2,IF($O5339&lt;&gt;0,constants!$M$2,IF($P5339&lt;&gt;0,constants!$N$2,0)))</f>
        <v>1117.99</v>
      </c>
      <c r="AA5339" s="10">
        <f>IF($N5339&lt;&gt;0,constants!$L$2,IF($O5339&lt;&gt;0,constants!$M$2,IF($P5339&lt;&gt;0,constants!$P$2,0)))</f>
        <v>4051.45</v>
      </c>
      <c r="AB5339" s="11">
        <f>constants!$O$2</f>
        <v>4861.32</v>
      </c>
      <c r="AC5339" s="11">
        <f>VLOOKUP(BWscncns[[#This Row],[scanner]],[0]!ScnrAvgBW,2,FALSE)/1000</f>
        <v>2386.3111194805197</v>
      </c>
      <c r="AD5339" s="8">
        <f>(1+$F5339)*Z5339</f>
        <v>549.65739469971095</v>
      </c>
      <c r="AE5339" s="8">
        <f>(1+$F5339)*AA5339</f>
        <v>1991.8867357991967</v>
      </c>
      <c r="AF5339" s="8">
        <f>(1+$F5339)*AB5339</f>
        <v>2390.0575908564465</v>
      </c>
      <c r="AG5339" s="8">
        <f>(1+$F5339)*AC5339</f>
        <v>1173.224763080719</v>
      </c>
      <c r="AH5339" s="8">
        <f>(1+$F5339)*$T5339/1000</f>
        <v>100.68948240547842</v>
      </c>
      <c r="AI5339" s="8">
        <f>(1+BWscncns[[#This Row],[pid_error]]*K_p)*BWscncns[[#This Row],[dbw]]/1000</f>
        <v>152.74474120273922</v>
      </c>
      <c r="AJ5339" s="13">
        <f>BWscncns[[#This Row],[Torflow prgrssv alt vote]]/VLOOKUP(BWscncns[[#This Row],[class]],AltBWtotl,2,FALSE)*100</f>
        <v>3.0125340605475152E-3</v>
      </c>
      <c r="AK5339">
        <f>IF(D5339=E5339,1,0)</f>
        <v>1</v>
      </c>
    </row>
    <row r="5340" spans="1:37">
      <c r="A5340" s="1" t="s">
        <v>4842</v>
      </c>
      <c r="B5340" s="1" t="s">
        <v>4843</v>
      </c>
      <c r="C5340">
        <v>100</v>
      </c>
      <c r="D5340">
        <v>1525008480</v>
      </c>
      <c r="E5340">
        <v>1525008480</v>
      </c>
      <c r="F5340" s="2">
        <v>-0.51273112977799995</v>
      </c>
      <c r="G5340" s="2">
        <v>-0.51273112977799995</v>
      </c>
      <c r="H5340">
        <v>99792</v>
      </c>
      <c r="I5340" s="2">
        <v>2.99020486964E-3</v>
      </c>
      <c r="J5340" s="2">
        <v>0</v>
      </c>
      <c r="K5340">
        <v>7</v>
      </c>
      <c r="L5340" s="1" t="s">
        <v>11831</v>
      </c>
      <c r="M5340" s="1" t="s">
        <v>4843</v>
      </c>
      <c r="N5340">
        <v>1</v>
      </c>
      <c r="O5340">
        <v>0</v>
      </c>
      <c r="P5340">
        <v>0</v>
      </c>
      <c r="Q5340">
        <v>0</v>
      </c>
      <c r="R5340" s="19">
        <f>BWscncns[[#This Row],[C fx]]*4+BWscncns[[#This Row],[C fg]]*2+BWscncns[[#This Row],[C fm]]</f>
        <v>4</v>
      </c>
      <c r="S5340">
        <v>99</v>
      </c>
      <c r="T5340">
        <v>204800</v>
      </c>
      <c r="U5340" s="13">
        <v>0.48339799999999999</v>
      </c>
      <c r="V5340" s="13">
        <v>2.0686870000000002</v>
      </c>
      <c r="W5340">
        <v>4905</v>
      </c>
      <c r="X5340">
        <v>98</v>
      </c>
      <c r="Z5340" s="10">
        <f>IF($N5340&lt;&gt;0,constants!$L$2,IF($O5340&lt;&gt;0,constants!$M$2,IF($P5340&lt;&gt;0,constants!$N$2,0)))</f>
        <v>10125.48</v>
      </c>
      <c r="AA5340" s="10">
        <f>IF($N5340&lt;&gt;0,constants!$L$2,IF($O5340&lt;&gt;0,constants!$M$2,IF($P5340&lt;&gt;0,constants!$P$2,0)))</f>
        <v>10125.48</v>
      </c>
      <c r="AB5340" s="11">
        <f>constants!$O$2</f>
        <v>4861.32</v>
      </c>
      <c r="AC5340" s="11">
        <f>VLOOKUP(BWscncns[[#This Row],[scanner]],[0]!ScnrAvgBW,2,FALSE)/1000</f>
        <v>885.64026081730776</v>
      </c>
      <c r="AD5340" s="8">
        <f>(1+$F5340)*Z5340</f>
        <v>4933.831200055457</v>
      </c>
      <c r="AE5340" s="8">
        <f>(1+$F5340)*AA5340</f>
        <v>4933.831200055457</v>
      </c>
      <c r="AF5340" s="8">
        <f>(1+$F5340)*AB5340</f>
        <v>2368.7699041876131</v>
      </c>
      <c r="AG5340" s="8">
        <f>(1+$F5340)*AC5340</f>
        <v>431.54492931156699</v>
      </c>
      <c r="AH5340" s="8">
        <f>(1+$F5340)*$T5340/1000</f>
        <v>99.792664621465605</v>
      </c>
      <c r="AI5340" s="8">
        <f>(1+BWscncns[[#This Row],[pid_error]]*K_p)*BWscncns[[#This Row],[dbw]]/1000</f>
        <v>152.29633231073279</v>
      </c>
      <c r="AJ5340" s="13">
        <f>BWscncns[[#This Row],[Torflow prgrssv alt vote]]/VLOOKUP(BWscncns[[#This Row],[class]],AltBWtotl,2,FALSE)*100</f>
        <v>1.3052929054187484E-3</v>
      </c>
      <c r="AK5340">
        <f>IF(D5340=E5340,1,0)</f>
        <v>1</v>
      </c>
    </row>
    <row r="5341" spans="1:37">
      <c r="A5341" s="1" t="s">
        <v>2221</v>
      </c>
      <c r="B5341" s="1" t="s">
        <v>2222</v>
      </c>
      <c r="C5341">
        <v>99</v>
      </c>
      <c r="D5341">
        <v>1525002309</v>
      </c>
      <c r="E5341">
        <v>1525002309</v>
      </c>
      <c r="F5341" s="2">
        <v>-0.51454676199799998</v>
      </c>
      <c r="G5341" s="2">
        <v>-0.51454676199799998</v>
      </c>
      <c r="H5341">
        <v>99420</v>
      </c>
      <c r="I5341" s="2">
        <v>-0.11237604679800001</v>
      </c>
      <c r="J5341" s="2">
        <v>0</v>
      </c>
      <c r="K5341">
        <v>6</v>
      </c>
      <c r="L5341" s="1" t="s">
        <v>11780</v>
      </c>
      <c r="M5341" s="1" t="s">
        <v>2222</v>
      </c>
      <c r="N5341">
        <v>0</v>
      </c>
      <c r="O5341">
        <v>0</v>
      </c>
      <c r="P5341">
        <v>1</v>
      </c>
      <c r="Q5341">
        <v>0</v>
      </c>
      <c r="R5341" s="19">
        <f>BWscncns[[#This Row],[C fx]]*4+BWscncns[[#This Row],[C fg]]*2+BWscncns[[#This Row],[C fm]]</f>
        <v>1</v>
      </c>
      <c r="S5341">
        <v>122</v>
      </c>
      <c r="T5341">
        <v>204800</v>
      </c>
      <c r="U5341" s="13">
        <v>0.59570299999999998</v>
      </c>
      <c r="V5341" s="13">
        <v>1.6786890000000001</v>
      </c>
      <c r="W5341">
        <v>4544</v>
      </c>
      <c r="X5341">
        <v>90</v>
      </c>
      <c r="Z5341" s="10">
        <f>IF($N5341&lt;&gt;0,constants!$L$2,IF($O5341&lt;&gt;0,constants!$M$2,IF($P5341&lt;&gt;0,constants!$N$2,0)))</f>
        <v>1117.99</v>
      </c>
      <c r="AA5341" s="10">
        <f>IF($N5341&lt;&gt;0,constants!$L$2,IF($O5341&lt;&gt;0,constants!$M$2,IF($P5341&lt;&gt;0,constants!$P$2,0)))</f>
        <v>4051.45</v>
      </c>
      <c r="AB5341" s="11">
        <f>constants!$O$2</f>
        <v>4861.32</v>
      </c>
      <c r="AC5341" s="11">
        <f>VLOOKUP(BWscncns[[#This Row],[scanner]],[0]!ScnrAvgBW,2,FALSE)/1000</f>
        <v>2386.3111194805197</v>
      </c>
      <c r="AD5341" s="8">
        <f>(1+$F5341)*Z5341</f>
        <v>542.73186555385598</v>
      </c>
      <c r="AE5341" s="8">
        <f>(1+$F5341)*AA5341</f>
        <v>1966.7895211032028</v>
      </c>
      <c r="AF5341" s="8">
        <f>(1+$F5341)*AB5341</f>
        <v>2359.9435349638825</v>
      </c>
      <c r="AG5341" s="8">
        <f>(1+$F5341)*AC5341</f>
        <v>1158.4424598319958</v>
      </c>
      <c r="AH5341" s="8">
        <f>(1+$F5341)*$T5341/1000</f>
        <v>99.42082314280961</v>
      </c>
      <c r="AI5341" s="8">
        <f>(1+BWscncns[[#This Row],[pid_error]]*K_p)*BWscncns[[#This Row],[dbw]]/1000</f>
        <v>152.1104115714048</v>
      </c>
      <c r="AJ5341" s="13">
        <f>BWscncns[[#This Row],[Torflow prgrssv alt vote]]/VLOOKUP(BWscncns[[#This Row],[class]],AltBWtotl,2,FALSE)*100</f>
        <v>3.0000233868250526E-3</v>
      </c>
      <c r="AK5341">
        <f>IF(D5341=E5341,1,0)</f>
        <v>1</v>
      </c>
    </row>
    <row r="5342" spans="1:37">
      <c r="A5342" s="1" t="s">
        <v>3376</v>
      </c>
      <c r="B5342" s="1" t="s">
        <v>3377</v>
      </c>
      <c r="C5342">
        <v>99</v>
      </c>
      <c r="D5342">
        <v>1524973472</v>
      </c>
      <c r="E5342">
        <v>1524973472</v>
      </c>
      <c r="F5342" s="2">
        <v>-0.51849691363799999</v>
      </c>
      <c r="G5342" s="2">
        <v>-0.51849691363799999</v>
      </c>
      <c r="H5342">
        <v>98611</v>
      </c>
      <c r="I5342" s="2">
        <v>1.8790255009200001E-2</v>
      </c>
      <c r="J5342" s="2">
        <v>0</v>
      </c>
      <c r="K5342">
        <v>7</v>
      </c>
      <c r="L5342" s="1" t="s">
        <v>11732</v>
      </c>
      <c r="M5342" s="1" t="s">
        <v>3377</v>
      </c>
      <c r="N5342">
        <v>0</v>
      </c>
      <c r="O5342">
        <v>0</v>
      </c>
      <c r="P5342">
        <v>1</v>
      </c>
      <c r="Q5342">
        <v>0</v>
      </c>
      <c r="R5342" s="19">
        <f>BWscncns[[#This Row],[C fx]]*4+BWscncns[[#This Row],[C fg]]*2+BWscncns[[#This Row],[C fm]]</f>
        <v>1</v>
      </c>
      <c r="S5342">
        <v>86</v>
      </c>
      <c r="T5342">
        <v>204800</v>
      </c>
      <c r="U5342" s="13">
        <v>0.41992200000000002</v>
      </c>
      <c r="V5342" s="13">
        <v>2.3813949999999999</v>
      </c>
      <c r="W5342">
        <v>5107</v>
      </c>
      <c r="X5342">
        <v>102</v>
      </c>
      <c r="Z5342" s="10">
        <f>IF($N5342&lt;&gt;0,constants!$L$2,IF($O5342&lt;&gt;0,constants!$M$2,IF($P5342&lt;&gt;0,constants!$N$2,0)))</f>
        <v>1117.99</v>
      </c>
      <c r="AA5342" s="10">
        <f>IF($N5342&lt;&gt;0,constants!$L$2,IF($O5342&lt;&gt;0,constants!$M$2,IF($P5342&lt;&gt;0,constants!$P$2,0)))</f>
        <v>4051.45</v>
      </c>
      <c r="AB5342" s="11">
        <f>constants!$O$2</f>
        <v>4861.32</v>
      </c>
      <c r="AC5342" s="11">
        <f>VLOOKUP(BWscncns[[#This Row],[scanner]],[0]!ScnrAvgBW,2,FALSE)/1000</f>
        <v>885.64026081730776</v>
      </c>
      <c r="AD5342" s="8">
        <f>(1+$F5342)*Z5342</f>
        <v>538.31563552185241</v>
      </c>
      <c r="AE5342" s="8">
        <f>(1+$F5342)*AA5342</f>
        <v>1950.7856792413249</v>
      </c>
      <c r="AF5342" s="8">
        <f>(1+$F5342)*AB5342</f>
        <v>2340.7405837933179</v>
      </c>
      <c r="AG5342" s="8">
        <f>(1+$F5342)*AC5342</f>
        <v>426.43851898998037</v>
      </c>
      <c r="AH5342" s="8">
        <f>(1+$F5342)*$T5342/1000</f>
        <v>98.611832086937611</v>
      </c>
      <c r="AI5342" s="8">
        <f>(1+BWscncns[[#This Row],[pid_error]]*K_p)*BWscncns[[#This Row],[dbw]]/1000</f>
        <v>151.70591604346882</v>
      </c>
      <c r="AJ5342" s="13">
        <f>BWscncns[[#This Row],[Torflow prgrssv alt vote]]/VLOOKUP(BWscncns[[#This Row],[class]],AltBWtotl,2,FALSE)*100</f>
        <v>2.9920456551817162E-3</v>
      </c>
      <c r="AK5342">
        <f>IF(D5342=E5342,1,0)</f>
        <v>1</v>
      </c>
    </row>
    <row r="5343" spans="1:37">
      <c r="A5343" s="1" t="s">
        <v>3125</v>
      </c>
      <c r="B5343" s="1" t="s">
        <v>49</v>
      </c>
      <c r="C5343">
        <v>99</v>
      </c>
      <c r="D5343">
        <v>1525002309</v>
      </c>
      <c r="E5343">
        <v>1525002309</v>
      </c>
      <c r="F5343" s="2">
        <v>-0.51867227569200003</v>
      </c>
      <c r="G5343" s="2">
        <v>-0.51867227569200003</v>
      </c>
      <c r="H5343">
        <v>98575</v>
      </c>
      <c r="I5343" s="2">
        <v>-5.6435390474000001E-2</v>
      </c>
      <c r="J5343" s="2">
        <v>0</v>
      </c>
      <c r="K5343">
        <v>6</v>
      </c>
      <c r="L5343" s="1" t="s">
        <v>11780</v>
      </c>
      <c r="M5343" s="1" t="s">
        <v>49</v>
      </c>
      <c r="N5343">
        <v>0</v>
      </c>
      <c r="O5343">
        <v>0</v>
      </c>
      <c r="P5343">
        <v>1</v>
      </c>
      <c r="Q5343">
        <v>0</v>
      </c>
      <c r="R5343" s="19">
        <f>BWscncns[[#This Row],[C fx]]*4+BWscncns[[#This Row],[C fg]]*2+BWscncns[[#This Row],[C fm]]</f>
        <v>1</v>
      </c>
      <c r="S5343">
        <v>110</v>
      </c>
      <c r="T5343">
        <v>204800</v>
      </c>
      <c r="U5343" s="13">
        <v>0.53710899999999995</v>
      </c>
      <c r="V5343" s="13">
        <v>1.861818</v>
      </c>
      <c r="W5343">
        <v>4740</v>
      </c>
      <c r="X5343">
        <v>94</v>
      </c>
      <c r="Z5343" s="10">
        <f>IF($N5343&lt;&gt;0,constants!$L$2,IF($O5343&lt;&gt;0,constants!$M$2,IF($P5343&lt;&gt;0,constants!$N$2,0)))</f>
        <v>1117.99</v>
      </c>
      <c r="AA5343" s="10">
        <f>IF($N5343&lt;&gt;0,constants!$L$2,IF($O5343&lt;&gt;0,constants!$M$2,IF($P5343&lt;&gt;0,constants!$P$2,0)))</f>
        <v>4051.45</v>
      </c>
      <c r="AB5343" s="11">
        <f>constants!$O$2</f>
        <v>4861.32</v>
      </c>
      <c r="AC5343" s="11">
        <f>VLOOKUP(BWscncns[[#This Row],[scanner]],[0]!ScnrAvgBW,2,FALSE)/1000</f>
        <v>2386.3111194805197</v>
      </c>
      <c r="AD5343" s="8">
        <f>(1+$F5343)*Z5343</f>
        <v>538.11958249910094</v>
      </c>
      <c r="AE5343" s="8">
        <f>(1+$F5343)*AA5343</f>
        <v>1950.0752086476464</v>
      </c>
      <c r="AF5343" s="8">
        <f>(1+$F5343)*AB5343</f>
        <v>2339.8880927329665</v>
      </c>
      <c r="AG5343" s="8">
        <f>(1+$F5343)*AC5343</f>
        <v>1148.5977006304342</v>
      </c>
      <c r="AH5343" s="8">
        <f>(1+$F5343)*$T5343/1000</f>
        <v>98.575917938278394</v>
      </c>
      <c r="AI5343" s="8">
        <f>(1+BWscncns[[#This Row],[pid_error]]*K_p)*BWscncns[[#This Row],[dbw]]/1000</f>
        <v>151.6879589691392</v>
      </c>
      <c r="AJ5343" s="13">
        <f>BWscncns[[#This Row],[Torflow prgrssv alt vote]]/VLOOKUP(BWscncns[[#This Row],[class]],AltBWtotl,2,FALSE)*100</f>
        <v>2.9916914937381223E-3</v>
      </c>
      <c r="AK5343">
        <f>IF(D5343=E5343,1,0)</f>
        <v>1</v>
      </c>
    </row>
    <row r="5344" spans="1:37">
      <c r="A5344" s="1" t="s">
        <v>6277</v>
      </c>
      <c r="B5344" s="1" t="s">
        <v>6278</v>
      </c>
      <c r="C5344">
        <v>99</v>
      </c>
      <c r="D5344">
        <v>1525005297</v>
      </c>
      <c r="E5344">
        <v>1525005297</v>
      </c>
      <c r="F5344" s="2">
        <v>-0.518842583405</v>
      </c>
      <c r="G5344" s="2">
        <v>-0.518842583405</v>
      </c>
      <c r="H5344">
        <v>98541</v>
      </c>
      <c r="I5344" s="2">
        <v>-0.16050071849299999</v>
      </c>
      <c r="J5344" s="2">
        <v>0</v>
      </c>
      <c r="K5344">
        <v>6</v>
      </c>
      <c r="L5344" s="1" t="s">
        <v>11672</v>
      </c>
      <c r="M5344" s="1" t="s">
        <v>6278</v>
      </c>
      <c r="N5344">
        <v>0</v>
      </c>
      <c r="O5344">
        <v>0</v>
      </c>
      <c r="P5344">
        <v>1</v>
      </c>
      <c r="Q5344">
        <v>0</v>
      </c>
      <c r="R5344" s="19">
        <f>BWscncns[[#This Row],[C fx]]*4+BWscncns[[#This Row],[C fg]]*2+BWscncns[[#This Row],[C fm]]</f>
        <v>1</v>
      </c>
      <c r="S5344">
        <v>120</v>
      </c>
      <c r="T5344">
        <v>204800</v>
      </c>
      <c r="U5344" s="13">
        <v>0.58593799999999996</v>
      </c>
      <c r="V5344" s="13">
        <v>1.7066669999999999</v>
      </c>
      <c r="W5344">
        <v>4573</v>
      </c>
      <c r="X5344">
        <v>91</v>
      </c>
      <c r="Z5344" s="10">
        <f>IF($N5344&lt;&gt;0,constants!$L$2,IF($O5344&lt;&gt;0,constants!$M$2,IF($P5344&lt;&gt;0,constants!$N$2,0)))</f>
        <v>1117.99</v>
      </c>
      <c r="AA5344" s="10">
        <f>IF($N5344&lt;&gt;0,constants!$L$2,IF($O5344&lt;&gt;0,constants!$M$2,IF($P5344&lt;&gt;0,constants!$P$2,0)))</f>
        <v>4051.45</v>
      </c>
      <c r="AB5344" s="11">
        <f>constants!$O$2</f>
        <v>4861.32</v>
      </c>
      <c r="AC5344" s="11">
        <f>VLOOKUP(BWscncns[[#This Row],[scanner]],[0]!ScnrAvgBW,2,FALSE)/1000</f>
        <v>2386.3111194805197</v>
      </c>
      <c r="AD5344" s="8">
        <f>(1+$F5344)*Z5344</f>
        <v>537.92918017904401</v>
      </c>
      <c r="AE5344" s="8">
        <f>(1+$F5344)*AA5344</f>
        <v>1949.3852154638128</v>
      </c>
      <c r="AF5344" s="8">
        <f>(1+$F5344)*AB5344</f>
        <v>2339.0601724416051</v>
      </c>
      <c r="AG5344" s="8">
        <f>(1+$F5344)*AC5344</f>
        <v>1148.1912934411691</v>
      </c>
      <c r="AH5344" s="8">
        <f>(1+$F5344)*$T5344/1000</f>
        <v>98.541038918656</v>
      </c>
      <c r="AI5344" s="8">
        <f>(1+BWscncns[[#This Row],[pid_error]]*K_p)*BWscncns[[#This Row],[dbw]]/1000</f>
        <v>151.67051945932798</v>
      </c>
      <c r="AJ5344" s="13">
        <f>BWscncns[[#This Row],[Torflow prgrssv alt vote]]/VLOOKUP(BWscncns[[#This Row],[class]],AltBWtotl,2,FALSE)*100</f>
        <v>2.9913475400485099E-3</v>
      </c>
      <c r="AK5344">
        <f>IF(D5344=E5344,1,0)</f>
        <v>1</v>
      </c>
    </row>
    <row r="5345" spans="1:37">
      <c r="A5345" s="1" t="s">
        <v>2093</v>
      </c>
      <c r="B5345" s="1" t="s">
        <v>2094</v>
      </c>
      <c r="C5345">
        <v>98</v>
      </c>
      <c r="D5345">
        <v>1525007235</v>
      </c>
      <c r="E5345">
        <v>1525007235</v>
      </c>
      <c r="F5345" s="2">
        <v>-0.519724213037</v>
      </c>
      <c r="G5345" s="2">
        <v>-0.519724213037</v>
      </c>
      <c r="H5345">
        <v>98360</v>
      </c>
      <c r="I5345" s="2">
        <v>-8.5770188245199996E-2</v>
      </c>
      <c r="J5345" s="2">
        <v>0</v>
      </c>
      <c r="K5345">
        <v>6</v>
      </c>
      <c r="L5345" s="1" t="s">
        <v>11552</v>
      </c>
      <c r="M5345" s="1" t="s">
        <v>2094</v>
      </c>
      <c r="N5345">
        <v>0</v>
      </c>
      <c r="O5345">
        <v>0</v>
      </c>
      <c r="P5345">
        <v>1</v>
      </c>
      <c r="Q5345">
        <v>0</v>
      </c>
      <c r="R5345" s="19">
        <f>BWscncns[[#This Row],[C fx]]*4+BWscncns[[#This Row],[C fg]]*2+BWscncns[[#This Row],[C fm]]</f>
        <v>1</v>
      </c>
      <c r="S5345">
        <v>116</v>
      </c>
      <c r="T5345">
        <v>204800</v>
      </c>
      <c r="U5345" s="13">
        <v>0.56640599999999997</v>
      </c>
      <c r="V5345" s="13">
        <v>1.765517</v>
      </c>
      <c r="W5345">
        <v>4650</v>
      </c>
      <c r="X5345">
        <v>93</v>
      </c>
      <c r="Z5345" s="10">
        <f>IF($N5345&lt;&gt;0,constants!$L$2,IF($O5345&lt;&gt;0,constants!$M$2,IF($P5345&lt;&gt;0,constants!$N$2,0)))</f>
        <v>1117.99</v>
      </c>
      <c r="AA5345" s="10">
        <f>IF($N5345&lt;&gt;0,constants!$L$2,IF($O5345&lt;&gt;0,constants!$M$2,IF($P5345&lt;&gt;0,constants!$P$2,0)))</f>
        <v>4051.45</v>
      </c>
      <c r="AB5345" s="11">
        <f>constants!$O$2</f>
        <v>4861.32</v>
      </c>
      <c r="AC5345" s="11">
        <f>VLOOKUP(BWscncns[[#This Row],[scanner]],[0]!ScnrAvgBW,2,FALSE)/1000</f>
        <v>2386.3111194805197</v>
      </c>
      <c r="AD5345" s="8">
        <f>(1+$F5345)*Z5345</f>
        <v>536.94352706676432</v>
      </c>
      <c r="AE5345" s="8">
        <f>(1+$F5345)*AA5345</f>
        <v>1945.8133370912462</v>
      </c>
      <c r="AF5345" s="8">
        <f>(1+$F5345)*AB5345</f>
        <v>2334.7742886789711</v>
      </c>
      <c r="AG5345" s="8">
        <f>(1+$F5345)*AC5345</f>
        <v>1146.087450847064</v>
      </c>
      <c r="AH5345" s="8">
        <f>(1+$F5345)*$T5345/1000</f>
        <v>98.360481170022396</v>
      </c>
      <c r="AI5345" s="8">
        <f>(1+BWscncns[[#This Row],[pid_error]]*K_p)*BWscncns[[#This Row],[dbw]]/1000</f>
        <v>151.58024058501121</v>
      </c>
      <c r="AJ5345" s="13">
        <f>BWscncns[[#This Row],[Torflow prgrssv alt vote]]/VLOOKUP(BWscncns[[#This Row],[class]],AltBWtotl,2,FALSE)*100</f>
        <v>2.9895669996404693E-3</v>
      </c>
      <c r="AK5345">
        <f>IF(D5345=E5345,1,0)</f>
        <v>1</v>
      </c>
    </row>
    <row r="5346" spans="1:37">
      <c r="A5346" s="1" t="s">
        <v>10297</v>
      </c>
      <c r="B5346" s="1" t="s">
        <v>49</v>
      </c>
      <c r="C5346">
        <v>98</v>
      </c>
      <c r="D5346">
        <v>1525008480</v>
      </c>
      <c r="E5346">
        <v>1525008480</v>
      </c>
      <c r="F5346" s="2">
        <v>-0.51980828289100001</v>
      </c>
      <c r="G5346" s="2">
        <v>-0.51980828289100001</v>
      </c>
      <c r="H5346">
        <v>98343</v>
      </c>
      <c r="I5346" s="2">
        <v>1.27636019438E-3</v>
      </c>
      <c r="J5346" s="2">
        <v>0</v>
      </c>
      <c r="K5346">
        <v>7</v>
      </c>
      <c r="L5346" s="1" t="s">
        <v>11831</v>
      </c>
      <c r="M5346" s="1" t="s">
        <v>49</v>
      </c>
      <c r="N5346">
        <v>0</v>
      </c>
      <c r="O5346">
        <v>0</v>
      </c>
      <c r="P5346">
        <v>1</v>
      </c>
      <c r="Q5346">
        <v>0</v>
      </c>
      <c r="R5346" s="19">
        <f>BWscncns[[#This Row],[C fx]]*4+BWscncns[[#This Row],[C fg]]*2+BWscncns[[#This Row],[C fm]]</f>
        <v>1</v>
      </c>
      <c r="S5346">
        <v>98</v>
      </c>
      <c r="T5346">
        <v>204800</v>
      </c>
      <c r="U5346" s="13">
        <v>0.478516</v>
      </c>
      <c r="V5346" s="13">
        <v>2.0897960000000002</v>
      </c>
      <c r="W5346">
        <v>4920</v>
      </c>
      <c r="X5346">
        <v>98</v>
      </c>
      <c r="Z5346" s="10">
        <f>IF($N5346&lt;&gt;0,constants!$L$2,IF($O5346&lt;&gt;0,constants!$M$2,IF($P5346&lt;&gt;0,constants!$N$2,0)))</f>
        <v>1117.99</v>
      </c>
      <c r="AA5346" s="10">
        <f>IF($N5346&lt;&gt;0,constants!$L$2,IF($O5346&lt;&gt;0,constants!$M$2,IF($P5346&lt;&gt;0,constants!$P$2,0)))</f>
        <v>4051.45</v>
      </c>
      <c r="AB5346" s="11">
        <f>constants!$O$2</f>
        <v>4861.32</v>
      </c>
      <c r="AC5346" s="11">
        <f>VLOOKUP(BWscncns[[#This Row],[scanner]],[0]!ScnrAvgBW,2,FALSE)/1000</f>
        <v>885.64026081730776</v>
      </c>
      <c r="AD5346" s="8">
        <f>(1+$F5346)*Z5346</f>
        <v>536.84953781069089</v>
      </c>
      <c r="AE5346" s="8">
        <f>(1+$F5346)*AA5346</f>
        <v>1945.472732281258</v>
      </c>
      <c r="AF5346" s="8">
        <f>(1+$F5346)*AB5346</f>
        <v>2334.3655982163236</v>
      </c>
      <c r="AG5346" s="8">
        <f>(1+$F5346)*AC5346</f>
        <v>425.27711758272562</v>
      </c>
      <c r="AH5346" s="8">
        <f>(1+$F5346)*$T5346/1000</f>
        <v>98.343263663923196</v>
      </c>
      <c r="AI5346" s="8">
        <f>(1+BWscncns[[#This Row],[pid_error]]*K_p)*BWscncns[[#This Row],[dbw]]/1000</f>
        <v>151.57163183196161</v>
      </c>
      <c r="AJ5346" s="13">
        <f>BWscncns[[#This Row],[Torflow prgrssv alt vote]]/VLOOKUP(BWscncns[[#This Row],[class]],AltBWtotl,2,FALSE)*100</f>
        <v>2.9893972120485918E-3</v>
      </c>
      <c r="AK5346">
        <f>IF(D5346=E5346,1,0)</f>
        <v>1</v>
      </c>
    </row>
    <row r="5347" spans="1:37">
      <c r="A5347" s="1" t="s">
        <v>5994</v>
      </c>
      <c r="B5347" s="1" t="s">
        <v>49</v>
      </c>
      <c r="C5347">
        <v>98</v>
      </c>
      <c r="D5347">
        <v>1524975801</v>
      </c>
      <c r="E5347">
        <v>1524975801</v>
      </c>
      <c r="F5347" s="2">
        <v>-0.52052519145099996</v>
      </c>
      <c r="G5347" s="2">
        <v>-0.52052519145099996</v>
      </c>
      <c r="H5347">
        <v>98196</v>
      </c>
      <c r="I5347" s="2">
        <v>7.49573776873E-2</v>
      </c>
      <c r="J5347" s="2">
        <v>0</v>
      </c>
      <c r="K5347">
        <v>7</v>
      </c>
      <c r="L5347" s="1" t="s">
        <v>11885</v>
      </c>
      <c r="M5347" s="1" t="s">
        <v>49</v>
      </c>
      <c r="N5347">
        <v>0</v>
      </c>
      <c r="O5347">
        <v>0</v>
      </c>
      <c r="P5347">
        <v>1</v>
      </c>
      <c r="Q5347">
        <v>0</v>
      </c>
      <c r="R5347" s="19">
        <f>BWscncns[[#This Row],[C fx]]*4+BWscncns[[#This Row],[C fg]]*2+BWscncns[[#This Row],[C fm]]</f>
        <v>1</v>
      </c>
      <c r="S5347">
        <v>95</v>
      </c>
      <c r="T5347">
        <v>204800</v>
      </c>
      <c r="U5347" s="13">
        <v>0.46386699999999997</v>
      </c>
      <c r="V5347" s="13">
        <v>2.155789</v>
      </c>
      <c r="W5347">
        <v>4967</v>
      </c>
      <c r="X5347">
        <v>99</v>
      </c>
      <c r="Z5347" s="10">
        <f>IF($N5347&lt;&gt;0,constants!$L$2,IF($O5347&lt;&gt;0,constants!$M$2,IF($P5347&lt;&gt;0,constants!$N$2,0)))</f>
        <v>1117.99</v>
      </c>
      <c r="AA5347" s="10">
        <f>IF($N5347&lt;&gt;0,constants!$L$2,IF($O5347&lt;&gt;0,constants!$M$2,IF($P5347&lt;&gt;0,constants!$P$2,0)))</f>
        <v>4051.45</v>
      </c>
      <c r="AB5347" s="11">
        <f>constants!$O$2</f>
        <v>4861.32</v>
      </c>
      <c r="AC5347" s="11">
        <f>VLOOKUP(BWscncns[[#This Row],[scanner]],[0]!ScnrAvgBW,2,FALSE)/1000</f>
        <v>885.64026081730776</v>
      </c>
      <c r="AD5347" s="8">
        <f>(1+$F5347)*Z5347</f>
        <v>536.04804120969652</v>
      </c>
      <c r="AE5347" s="8">
        <f>(1+$F5347)*AA5347</f>
        <v>1942.5682130958462</v>
      </c>
      <c r="AF5347" s="8">
        <f>(1+$F5347)*AB5347</f>
        <v>2330.8804762954246</v>
      </c>
      <c r="AG5347" s="8">
        <f>(1+$F5347)*AC5347</f>
        <v>424.64219449866511</v>
      </c>
      <c r="AH5347" s="8">
        <f>(1+$F5347)*$T5347/1000</f>
        <v>98.196440790835211</v>
      </c>
      <c r="AI5347" s="8">
        <f>(1+BWscncns[[#This Row],[pid_error]]*K_p)*BWscncns[[#This Row],[dbw]]/1000</f>
        <v>151.4982203954176</v>
      </c>
      <c r="AJ5347" s="13">
        <f>BWscncns[[#This Row],[Torflow prgrssv alt vote]]/VLOOKUP(BWscncns[[#This Row],[class]],AltBWtotl,2,FALSE)*100</f>
        <v>2.9879493425423748E-3</v>
      </c>
      <c r="AK5347">
        <f>IF(D5347=E5347,1,0)</f>
        <v>1</v>
      </c>
    </row>
    <row r="5348" spans="1:37">
      <c r="A5348" s="1" t="s">
        <v>5232</v>
      </c>
      <c r="B5348" s="1" t="s">
        <v>49</v>
      </c>
      <c r="C5348">
        <v>98</v>
      </c>
      <c r="D5348">
        <v>1525008480</v>
      </c>
      <c r="E5348">
        <v>1525008480</v>
      </c>
      <c r="F5348" s="2">
        <v>-0.52278639375799996</v>
      </c>
      <c r="G5348" s="2">
        <v>-0.52278639375799996</v>
      </c>
      <c r="H5348">
        <v>97733</v>
      </c>
      <c r="I5348" s="2">
        <v>-2.7468263075100001E-3</v>
      </c>
      <c r="J5348" s="2">
        <v>0</v>
      </c>
      <c r="K5348">
        <v>7</v>
      </c>
      <c r="L5348" s="1" t="s">
        <v>11831</v>
      </c>
      <c r="M5348" s="1" t="s">
        <v>49</v>
      </c>
      <c r="N5348">
        <v>0</v>
      </c>
      <c r="O5348">
        <v>0</v>
      </c>
      <c r="P5348">
        <v>1</v>
      </c>
      <c r="Q5348">
        <v>0</v>
      </c>
      <c r="R5348" s="19">
        <f>BWscncns[[#This Row],[C fx]]*4+BWscncns[[#This Row],[C fg]]*2+BWscncns[[#This Row],[C fm]]</f>
        <v>1</v>
      </c>
      <c r="S5348">
        <v>98</v>
      </c>
      <c r="T5348">
        <v>204800</v>
      </c>
      <c r="U5348" s="13">
        <v>0.478516</v>
      </c>
      <c r="V5348" s="13">
        <v>2.0897960000000002</v>
      </c>
      <c r="W5348">
        <v>4917</v>
      </c>
      <c r="X5348">
        <v>98</v>
      </c>
      <c r="Z5348" s="10">
        <f>IF($N5348&lt;&gt;0,constants!$L$2,IF($O5348&lt;&gt;0,constants!$M$2,IF($P5348&lt;&gt;0,constants!$N$2,0)))</f>
        <v>1117.99</v>
      </c>
      <c r="AA5348" s="10">
        <f>IF($N5348&lt;&gt;0,constants!$L$2,IF($O5348&lt;&gt;0,constants!$M$2,IF($P5348&lt;&gt;0,constants!$P$2,0)))</f>
        <v>4051.45</v>
      </c>
      <c r="AB5348" s="11">
        <f>constants!$O$2</f>
        <v>4861.32</v>
      </c>
      <c r="AC5348" s="11">
        <f>VLOOKUP(BWscncns[[#This Row],[scanner]],[0]!ScnrAvgBW,2,FALSE)/1000</f>
        <v>885.64026081730776</v>
      </c>
      <c r="AD5348" s="8">
        <f>(1+$F5348)*Z5348</f>
        <v>533.52003964249366</v>
      </c>
      <c r="AE5348" s="8">
        <f>(1+$F5348)*AA5348</f>
        <v>1933.407065009151</v>
      </c>
      <c r="AF5348" s="8">
        <f>(1+$F5348)*AB5348</f>
        <v>2319.8880482963596</v>
      </c>
      <c r="AG5348" s="8">
        <f>(1+$F5348)*AC5348</f>
        <v>422.63958269773292</v>
      </c>
      <c r="AH5348" s="8">
        <f>(1+$F5348)*$T5348/1000</f>
        <v>97.733346558361603</v>
      </c>
      <c r="AI5348" s="8">
        <f>(1+BWscncns[[#This Row],[pid_error]]*K_p)*BWscncns[[#This Row],[dbw]]/1000</f>
        <v>151.26667327918079</v>
      </c>
      <c r="AJ5348" s="13">
        <f>BWscncns[[#This Row],[Torflow prgrssv alt vote]]/VLOOKUP(BWscncns[[#This Row],[class]],AltBWtotl,2,FALSE)*100</f>
        <v>2.9833826152770534E-3</v>
      </c>
      <c r="AK5348">
        <f>IF(D5348=E5348,1,0)</f>
        <v>1</v>
      </c>
    </row>
    <row r="5349" spans="1:37">
      <c r="A5349" s="1" t="s">
        <v>7648</v>
      </c>
      <c r="B5349" s="1" t="s">
        <v>47</v>
      </c>
      <c r="C5349">
        <v>97</v>
      </c>
      <c r="D5349">
        <v>1524975801</v>
      </c>
      <c r="E5349">
        <v>1524975801</v>
      </c>
      <c r="F5349" s="2">
        <v>-0.52513542791199996</v>
      </c>
      <c r="G5349" s="2">
        <v>-0.52513542791199996</v>
      </c>
      <c r="H5349">
        <v>97252</v>
      </c>
      <c r="I5349" s="2">
        <v>8.2369018119199999E-2</v>
      </c>
      <c r="J5349" s="2">
        <v>0</v>
      </c>
      <c r="K5349">
        <v>7</v>
      </c>
      <c r="L5349" s="1" t="s">
        <v>11885</v>
      </c>
      <c r="M5349" s="1" t="s">
        <v>47</v>
      </c>
      <c r="N5349">
        <v>0</v>
      </c>
      <c r="O5349">
        <v>0</v>
      </c>
      <c r="P5349">
        <v>1</v>
      </c>
      <c r="Q5349">
        <v>0</v>
      </c>
      <c r="R5349" s="19">
        <f>BWscncns[[#This Row],[C fx]]*4+BWscncns[[#This Row],[C fg]]*2+BWscncns[[#This Row],[C fm]]</f>
        <v>1</v>
      </c>
      <c r="S5349">
        <v>97</v>
      </c>
      <c r="T5349">
        <v>204800</v>
      </c>
      <c r="U5349" s="13">
        <v>0.47363300000000003</v>
      </c>
      <c r="V5349" s="13">
        <v>2.1113400000000002</v>
      </c>
      <c r="W5349">
        <v>4930</v>
      </c>
      <c r="X5349">
        <v>98</v>
      </c>
      <c r="Z5349" s="10">
        <f>IF($N5349&lt;&gt;0,constants!$L$2,IF($O5349&lt;&gt;0,constants!$M$2,IF($P5349&lt;&gt;0,constants!$N$2,0)))</f>
        <v>1117.99</v>
      </c>
      <c r="AA5349" s="10">
        <f>IF($N5349&lt;&gt;0,constants!$L$2,IF($O5349&lt;&gt;0,constants!$M$2,IF($P5349&lt;&gt;0,constants!$P$2,0)))</f>
        <v>4051.45</v>
      </c>
      <c r="AB5349" s="11">
        <f>constants!$O$2</f>
        <v>4861.32</v>
      </c>
      <c r="AC5349" s="11">
        <f>VLOOKUP(BWscncns[[#This Row],[scanner]],[0]!ScnrAvgBW,2,FALSE)/1000</f>
        <v>885.64026081730776</v>
      </c>
      <c r="AD5349" s="8">
        <f>(1+$F5349)*Z5349</f>
        <v>530.89384294866318</v>
      </c>
      <c r="AE5349" s="8">
        <f>(1+$F5349)*AA5349</f>
        <v>1923.8900705859276</v>
      </c>
      <c r="AF5349" s="8">
        <f>(1+$F5349)*AB5349</f>
        <v>2308.4686415828364</v>
      </c>
      <c r="AG5349" s="8">
        <f>(1+$F5349)*AC5349</f>
        <v>420.55918347691562</v>
      </c>
      <c r="AH5349" s="8">
        <f>(1+$F5349)*$T5349/1000</f>
        <v>97.252264363622416</v>
      </c>
      <c r="AI5349" s="8">
        <f>(1+BWscncns[[#This Row],[pid_error]]*K_p)*BWscncns[[#This Row],[dbw]]/1000</f>
        <v>151.02613218181119</v>
      </c>
      <c r="AJ5349" s="13">
        <f>BWscncns[[#This Row],[Torflow prgrssv alt vote]]/VLOOKUP(BWscncns[[#This Row],[class]],AltBWtotl,2,FALSE)*100</f>
        <v>2.978638502693658E-3</v>
      </c>
      <c r="AK5349">
        <f>IF(D5349=E5349,1,0)</f>
        <v>1</v>
      </c>
    </row>
    <row r="5350" spans="1:37">
      <c r="A5350" s="1" t="s">
        <v>8812</v>
      </c>
      <c r="B5350" s="1" t="s">
        <v>8813</v>
      </c>
      <c r="C5350">
        <v>97</v>
      </c>
      <c r="D5350">
        <v>1525006228</v>
      </c>
      <c r="E5350">
        <v>1525006228</v>
      </c>
      <c r="F5350" s="2">
        <v>-0.52550210477899995</v>
      </c>
      <c r="G5350" s="2">
        <v>-0.52550210477899995</v>
      </c>
      <c r="H5350">
        <v>97177</v>
      </c>
      <c r="I5350" s="2">
        <v>-1.661616405E-2</v>
      </c>
      <c r="J5350" s="2">
        <v>0</v>
      </c>
      <c r="K5350">
        <v>7</v>
      </c>
      <c r="L5350" s="1" t="s">
        <v>11834</v>
      </c>
      <c r="M5350" s="1" t="s">
        <v>8813</v>
      </c>
      <c r="N5350">
        <v>0</v>
      </c>
      <c r="O5350">
        <v>0</v>
      </c>
      <c r="P5350">
        <v>1</v>
      </c>
      <c r="Q5350">
        <v>0</v>
      </c>
      <c r="R5350" s="19">
        <f>BWscncns[[#This Row],[C fx]]*4+BWscncns[[#This Row],[C fg]]*2+BWscncns[[#This Row],[C fm]]</f>
        <v>1</v>
      </c>
      <c r="S5350">
        <v>101</v>
      </c>
      <c r="T5350">
        <v>204800</v>
      </c>
      <c r="U5350" s="13">
        <v>0.49316399999999999</v>
      </c>
      <c r="V5350" s="13">
        <v>2.0277229999999999</v>
      </c>
      <c r="W5350">
        <v>4865</v>
      </c>
      <c r="X5350">
        <v>97</v>
      </c>
      <c r="Z5350" s="10">
        <f>IF($N5350&lt;&gt;0,constants!$L$2,IF($O5350&lt;&gt;0,constants!$M$2,IF($P5350&lt;&gt;0,constants!$N$2,0)))</f>
        <v>1117.99</v>
      </c>
      <c r="AA5350" s="10">
        <f>IF($N5350&lt;&gt;0,constants!$L$2,IF($O5350&lt;&gt;0,constants!$M$2,IF($P5350&lt;&gt;0,constants!$P$2,0)))</f>
        <v>4051.45</v>
      </c>
      <c r="AB5350" s="11">
        <f>constants!$O$2</f>
        <v>4861.32</v>
      </c>
      <c r="AC5350" s="11">
        <f>VLOOKUP(BWscncns[[#This Row],[scanner]],[0]!ScnrAvgBW,2,FALSE)/1000</f>
        <v>885.64026081730776</v>
      </c>
      <c r="AD5350" s="8">
        <f>(1+$F5350)*Z5350</f>
        <v>530.48390187812583</v>
      </c>
      <c r="AE5350" s="8">
        <f>(1+$F5350)*AA5350</f>
        <v>1922.4044975931206</v>
      </c>
      <c r="AF5350" s="8">
        <f>(1+$F5350)*AB5350</f>
        <v>2306.6861079957516</v>
      </c>
      <c r="AG5350" s="8">
        <f>(1+$F5350)*AC5350</f>
        <v>420.23443968079005</v>
      </c>
      <c r="AH5350" s="8">
        <f>(1+$F5350)*$T5350/1000</f>
        <v>97.177168941260817</v>
      </c>
      <c r="AI5350" s="8">
        <f>(1+BWscncns[[#This Row],[pid_error]]*K_p)*BWscncns[[#This Row],[dbw]]/1000</f>
        <v>150.9885844706304</v>
      </c>
      <c r="AJ5350" s="13">
        <f>BWscncns[[#This Row],[Torflow prgrssv alt vote]]/VLOOKUP(BWscncns[[#This Row],[class]],AltBWtotl,2,FALSE)*100</f>
        <v>2.9778979615926221E-3</v>
      </c>
      <c r="AK5350">
        <f>IF(D5350=E5350,1,0)</f>
        <v>1</v>
      </c>
    </row>
    <row r="5351" spans="1:37">
      <c r="A5351" s="1" t="s">
        <v>10760</v>
      </c>
      <c r="B5351" s="1" t="s">
        <v>10761</v>
      </c>
      <c r="C5351">
        <v>97</v>
      </c>
      <c r="D5351">
        <v>1524979588</v>
      </c>
      <c r="E5351">
        <v>1524979588</v>
      </c>
      <c r="F5351" s="2">
        <v>-0.52748854632800002</v>
      </c>
      <c r="G5351" s="2">
        <v>-0.52748854632800002</v>
      </c>
      <c r="H5351">
        <v>96770</v>
      </c>
      <c r="I5351" s="2">
        <v>4.7601827156699998E-3</v>
      </c>
      <c r="J5351" s="2">
        <v>0</v>
      </c>
      <c r="K5351">
        <v>4</v>
      </c>
      <c r="L5351" s="1" t="s">
        <v>11810</v>
      </c>
      <c r="M5351" s="1" t="s">
        <v>10761</v>
      </c>
      <c r="N5351">
        <v>0</v>
      </c>
      <c r="O5351">
        <v>0</v>
      </c>
      <c r="P5351">
        <v>1</v>
      </c>
      <c r="Q5351">
        <v>1</v>
      </c>
      <c r="R5351" s="19">
        <f>BWscncns[[#This Row],[C fx]]*4+BWscncns[[#This Row],[C fg]]*2+BWscncns[[#This Row],[C fm]]</f>
        <v>1</v>
      </c>
      <c r="S5351">
        <v>20</v>
      </c>
      <c r="T5351">
        <v>204800</v>
      </c>
      <c r="U5351" s="13">
        <v>1</v>
      </c>
      <c r="V5351" s="13">
        <v>1</v>
      </c>
      <c r="W5351">
        <v>3235</v>
      </c>
      <c r="X5351">
        <v>64</v>
      </c>
      <c r="Z5351" s="10">
        <f>IF($N5351&lt;&gt;0,constants!$L$2,IF($O5351&lt;&gt;0,constants!$M$2,IF($P5351&lt;&gt;0,constants!$N$2,0)))</f>
        <v>1117.99</v>
      </c>
      <c r="AA5351" s="10">
        <f>IF($N5351&lt;&gt;0,constants!$L$2,IF($O5351&lt;&gt;0,constants!$M$2,IF($P5351&lt;&gt;0,constants!$P$2,0)))</f>
        <v>4051.45</v>
      </c>
      <c r="AB5351" s="11">
        <f>constants!$O$2</f>
        <v>4861.32</v>
      </c>
      <c r="AC5351" s="11">
        <f>VLOOKUP(BWscncns[[#This Row],[scanner]],[0]!ScnrAvgBW,2,FALSE)/1000</f>
        <v>4819.491751072962</v>
      </c>
      <c r="AD5351" s="8">
        <f>(1+$F5351)*Z5351</f>
        <v>528.26308009075922</v>
      </c>
      <c r="AE5351" s="8">
        <f>(1+$F5351)*AA5351</f>
        <v>1914.3565289794242</v>
      </c>
      <c r="AF5351" s="8">
        <f>(1+$F5351)*AB5351</f>
        <v>2297.029379964767</v>
      </c>
      <c r="AG5351" s="8">
        <f>(1+$F5351)*AC5351</f>
        <v>2277.2650532596981</v>
      </c>
      <c r="AH5351" s="8">
        <f>(1+$F5351)*$T5351/1000</f>
        <v>96.770345712025588</v>
      </c>
      <c r="AI5351" s="8">
        <f>(1+BWscncns[[#This Row],[pid_error]]*K_p)*BWscncns[[#This Row],[dbw]]/1000</f>
        <v>150.78517285601279</v>
      </c>
      <c r="AJ5351" s="13">
        <f>BWscncns[[#This Row],[Torflow prgrssv alt vote]]/VLOOKUP(BWscncns[[#This Row],[class]],AltBWtotl,2,FALSE)*100</f>
        <v>2.9738861415291532E-3</v>
      </c>
      <c r="AK5351">
        <f>IF(D5351=E5351,1,0)</f>
        <v>1</v>
      </c>
    </row>
    <row r="5352" spans="1:37">
      <c r="A5352" s="1" t="s">
        <v>482</v>
      </c>
      <c r="B5352" s="1" t="s">
        <v>47</v>
      </c>
      <c r="C5352">
        <v>97</v>
      </c>
      <c r="D5352">
        <v>1524966613</v>
      </c>
      <c r="E5352">
        <v>1524966613</v>
      </c>
      <c r="F5352" s="2">
        <v>-0.52812998125900001</v>
      </c>
      <c r="G5352" s="2">
        <v>-0.52812998125900001</v>
      </c>
      <c r="H5352">
        <v>96638</v>
      </c>
      <c r="I5352" s="2">
        <v>1.6623379236100001E-2</v>
      </c>
      <c r="J5352" s="2">
        <v>0</v>
      </c>
      <c r="K5352">
        <v>7</v>
      </c>
      <c r="L5352" s="1" t="s">
        <v>11881</v>
      </c>
      <c r="M5352" s="1" t="s">
        <v>47</v>
      </c>
      <c r="N5352">
        <v>0</v>
      </c>
      <c r="O5352">
        <v>0</v>
      </c>
      <c r="P5352">
        <v>1</v>
      </c>
      <c r="Q5352">
        <v>0</v>
      </c>
      <c r="R5352" s="19">
        <f>BWscncns[[#This Row],[C fx]]*4+BWscncns[[#This Row],[C fg]]*2+BWscncns[[#This Row],[C fm]]</f>
        <v>1</v>
      </c>
      <c r="S5352">
        <v>97</v>
      </c>
      <c r="T5352">
        <v>204800</v>
      </c>
      <c r="U5352" s="13">
        <v>0.47363300000000003</v>
      </c>
      <c r="V5352" s="13">
        <v>2.1113400000000002</v>
      </c>
      <c r="W5352">
        <v>4933</v>
      </c>
      <c r="X5352">
        <v>98</v>
      </c>
      <c r="Z5352" s="10">
        <f>IF($N5352&lt;&gt;0,constants!$L$2,IF($O5352&lt;&gt;0,constants!$M$2,IF($P5352&lt;&gt;0,constants!$N$2,0)))</f>
        <v>1117.99</v>
      </c>
      <c r="AA5352" s="10">
        <f>IF($N5352&lt;&gt;0,constants!$L$2,IF($O5352&lt;&gt;0,constants!$M$2,IF($P5352&lt;&gt;0,constants!$P$2,0)))</f>
        <v>4051.45</v>
      </c>
      <c r="AB5352" s="11">
        <f>constants!$O$2</f>
        <v>4861.32</v>
      </c>
      <c r="AC5352" s="11">
        <f>VLOOKUP(BWscncns[[#This Row],[scanner]],[0]!ScnrAvgBW,2,FALSE)/1000</f>
        <v>885.64026081730776</v>
      </c>
      <c r="AD5352" s="8">
        <f>(1+$F5352)*Z5352</f>
        <v>527.54596225225055</v>
      </c>
      <c r="AE5352" s="8">
        <f>(1+$F5352)*AA5352</f>
        <v>1911.7577874282242</v>
      </c>
      <c r="AF5352" s="8">
        <f>(1+$F5352)*AB5352</f>
        <v>2293.9111595059981</v>
      </c>
      <c r="AG5352" s="8">
        <f>(1+$F5352)*AC5352</f>
        <v>417.90708646964714</v>
      </c>
      <c r="AH5352" s="8">
        <f>(1+$F5352)*$T5352/1000</f>
        <v>96.6389798381568</v>
      </c>
      <c r="AI5352" s="8">
        <f>(1+BWscncns[[#This Row],[pid_error]]*K_p)*BWscncns[[#This Row],[dbw]]/1000</f>
        <v>150.7194899190784</v>
      </c>
      <c r="AJ5352" s="13">
        <f>BWscncns[[#This Row],[Torflow prgrssv alt vote]]/VLOOKUP(BWscncns[[#This Row],[class]],AltBWtotl,2,FALSE)*100</f>
        <v>2.972590698667071E-3</v>
      </c>
      <c r="AK5352">
        <f>IF(D5352=E5352,1,0)</f>
        <v>1</v>
      </c>
    </row>
    <row r="5353" spans="1:37">
      <c r="A5353" s="1" t="s">
        <v>9646</v>
      </c>
      <c r="B5353" s="1" t="s">
        <v>9647</v>
      </c>
      <c r="C5353">
        <v>31</v>
      </c>
      <c r="D5353">
        <v>1524946098</v>
      </c>
      <c r="E5353">
        <v>1524946098</v>
      </c>
      <c r="F5353" s="2">
        <v>-0.90304606389999997</v>
      </c>
      <c r="G5353" s="2">
        <v>-0.90304606389999997</v>
      </c>
      <c r="H5353">
        <v>30578</v>
      </c>
      <c r="I5353" s="2">
        <v>-1.3602491548200001E-2</v>
      </c>
      <c r="J5353" s="2">
        <v>0</v>
      </c>
      <c r="K5353">
        <v>8</v>
      </c>
      <c r="L5353" s="1" t="s">
        <v>12047</v>
      </c>
      <c r="M5353" s="1" t="s">
        <v>9647</v>
      </c>
      <c r="N5353">
        <v>0</v>
      </c>
      <c r="O5353">
        <v>0</v>
      </c>
      <c r="P5353">
        <v>1</v>
      </c>
      <c r="Q5353">
        <v>0</v>
      </c>
      <c r="R5353" s="19">
        <f>BWscncns[[#This Row],[C fx]]*4+BWscncns[[#This Row],[C fg]]*2+BWscncns[[#This Row],[C fm]]</f>
        <v>1</v>
      </c>
      <c r="S5353">
        <v>26</v>
      </c>
      <c r="T5353">
        <v>274745</v>
      </c>
      <c r="U5353" s="13">
        <v>9.4632999999999995E-2</v>
      </c>
      <c r="V5353" s="13">
        <v>10.567114999999999</v>
      </c>
      <c r="W5353">
        <v>6223</v>
      </c>
      <c r="X5353">
        <v>124</v>
      </c>
      <c r="Z5353" s="10">
        <f>IF($N5353&lt;&gt;0,constants!$L$2,IF($O5353&lt;&gt;0,constants!$M$2,IF($P5353&lt;&gt;0,constants!$N$2,0)))</f>
        <v>1117.99</v>
      </c>
      <c r="AA5353" s="10">
        <f>IF($N5353&lt;&gt;0,constants!$L$2,IF($O5353&lt;&gt;0,constants!$M$2,IF($P5353&lt;&gt;0,constants!$P$2,0)))</f>
        <v>4051.45</v>
      </c>
      <c r="AB5353" s="11">
        <f>constants!$O$2</f>
        <v>4861.32</v>
      </c>
      <c r="AC5353" s="11">
        <f>VLOOKUP(BWscncns[[#This Row],[scanner]],[0]!ScnrAvgBW,2,FALSE)/1000</f>
        <v>509.99709399477808</v>
      </c>
      <c r="AD5353" s="8">
        <f>(1+$F5353)*Z5353</f>
        <v>108.39353102043903</v>
      </c>
      <c r="AE5353" s="8">
        <f>(1+$F5353)*AA5353</f>
        <v>392.80402441234509</v>
      </c>
      <c r="AF5353" s="8">
        <f>(1+$F5353)*AB5353</f>
        <v>471.32410864165212</v>
      </c>
      <c r="AG5353" s="8">
        <f>(1+$F5353)*AC5353</f>
        <v>49.446225662355424</v>
      </c>
      <c r="AH5353" s="8">
        <f>(1+$F5353)*$T5353/1000</f>
        <v>26.637609173794505</v>
      </c>
      <c r="AI5353" s="8">
        <f>(1+BWscncns[[#This Row],[pid_error]]*K_p)*BWscncns[[#This Row],[dbw]]/1000</f>
        <v>150.69130458689725</v>
      </c>
      <c r="AJ5353" s="13">
        <f>BWscncns[[#This Row],[Torflow prgrssv alt vote]]/VLOOKUP(BWscncns[[#This Row],[class]],AltBWtotl,2,FALSE)*100</f>
        <v>2.9720348086735107E-3</v>
      </c>
      <c r="AK5353">
        <f>IF(D5353=E5353,1,0)</f>
        <v>1</v>
      </c>
    </row>
    <row r="5354" spans="1:37">
      <c r="A5354" s="1" t="s">
        <v>172</v>
      </c>
      <c r="B5354" s="1" t="s">
        <v>173</v>
      </c>
      <c r="C5354">
        <v>97</v>
      </c>
      <c r="D5354">
        <v>1525006228</v>
      </c>
      <c r="E5354">
        <v>1525006228</v>
      </c>
      <c r="F5354" s="2">
        <v>-0.52845983507500005</v>
      </c>
      <c r="G5354" s="2">
        <v>-0.52845983507500005</v>
      </c>
      <c r="H5354">
        <v>96571</v>
      </c>
      <c r="I5354" s="2">
        <v>-2.4965077566399999E-2</v>
      </c>
      <c r="J5354" s="2">
        <v>0</v>
      </c>
      <c r="K5354">
        <v>7</v>
      </c>
      <c r="L5354" s="1" t="s">
        <v>11834</v>
      </c>
      <c r="M5354" s="1" t="s">
        <v>173</v>
      </c>
      <c r="N5354">
        <v>0</v>
      </c>
      <c r="O5354">
        <v>0</v>
      </c>
      <c r="P5354">
        <v>1</v>
      </c>
      <c r="Q5354">
        <v>0</v>
      </c>
      <c r="R5354" s="19">
        <f>BWscncns[[#This Row],[C fx]]*4+BWscncns[[#This Row],[C fg]]*2+BWscncns[[#This Row],[C fm]]</f>
        <v>1</v>
      </c>
      <c r="S5354">
        <v>102</v>
      </c>
      <c r="T5354">
        <v>204800</v>
      </c>
      <c r="U5354" s="13">
        <v>0.49804700000000002</v>
      </c>
      <c r="V5354" s="13">
        <v>2.0078429999999998</v>
      </c>
      <c r="W5354">
        <v>4853</v>
      </c>
      <c r="X5354">
        <v>97</v>
      </c>
      <c r="Z5354" s="10">
        <f>IF($N5354&lt;&gt;0,constants!$L$2,IF($O5354&lt;&gt;0,constants!$M$2,IF($P5354&lt;&gt;0,constants!$N$2,0)))</f>
        <v>1117.99</v>
      </c>
      <c r="AA5354" s="10">
        <f>IF($N5354&lt;&gt;0,constants!$L$2,IF($O5354&lt;&gt;0,constants!$M$2,IF($P5354&lt;&gt;0,constants!$P$2,0)))</f>
        <v>4051.45</v>
      </c>
      <c r="AB5354" s="11">
        <f>constants!$O$2</f>
        <v>4861.32</v>
      </c>
      <c r="AC5354" s="11">
        <f>VLOOKUP(BWscncns[[#This Row],[scanner]],[0]!ScnrAvgBW,2,FALSE)/1000</f>
        <v>885.64026081730776</v>
      </c>
      <c r="AD5354" s="8">
        <f>(1+$F5354)*Z5354</f>
        <v>527.17718898450073</v>
      </c>
      <c r="AE5354" s="8">
        <f>(1+$F5354)*AA5354</f>
        <v>1910.421401185391</v>
      </c>
      <c r="AF5354" s="8">
        <f>(1+$F5354)*AB5354</f>
        <v>2292.3076345532008</v>
      </c>
      <c r="AG5354" s="8">
        <f>(1+$F5354)*AC5354</f>
        <v>417.61495465001326</v>
      </c>
      <c r="AH5354" s="8">
        <f>(1+$F5354)*$T5354/1000</f>
        <v>96.571425776639984</v>
      </c>
      <c r="AI5354" s="8">
        <f>(1+BWscncns[[#This Row],[pid_error]]*K_p)*BWscncns[[#This Row],[dbw]]/1000</f>
        <v>150.68571288832001</v>
      </c>
      <c r="AJ5354" s="13">
        <f>BWscncns[[#This Row],[Torflow prgrssv alt vote]]/VLOOKUP(BWscncns[[#This Row],[class]],AltBWtotl,2,FALSE)*100</f>
        <v>2.9719245254500909E-3</v>
      </c>
      <c r="AK5354">
        <f>IF(D5354=E5354,1,0)</f>
        <v>1</v>
      </c>
    </row>
    <row r="5355" spans="1:37">
      <c r="A5355" s="1" t="s">
        <v>9822</v>
      </c>
      <c r="B5355" s="1" t="s">
        <v>47</v>
      </c>
      <c r="C5355">
        <v>97</v>
      </c>
      <c r="D5355">
        <v>1524981197</v>
      </c>
      <c r="E5355">
        <v>1524981197</v>
      </c>
      <c r="F5355" s="2">
        <v>-0.52857771500100004</v>
      </c>
      <c r="G5355" s="2">
        <v>-0.52857771500100004</v>
      </c>
      <c r="H5355">
        <v>96547</v>
      </c>
      <c r="I5355" s="2">
        <v>9.3507610986899997E-2</v>
      </c>
      <c r="J5355" s="2">
        <v>0</v>
      </c>
      <c r="K5355">
        <v>7</v>
      </c>
      <c r="L5355" s="1" t="s">
        <v>11820</v>
      </c>
      <c r="M5355" s="1" t="s">
        <v>47</v>
      </c>
      <c r="N5355">
        <v>0</v>
      </c>
      <c r="O5355">
        <v>0</v>
      </c>
      <c r="P5355">
        <v>1</v>
      </c>
      <c r="Q5355">
        <v>0</v>
      </c>
      <c r="R5355" s="19">
        <f>BWscncns[[#This Row],[C fx]]*4+BWscncns[[#This Row],[C fg]]*2+BWscncns[[#This Row],[C fm]]</f>
        <v>1</v>
      </c>
      <c r="S5355">
        <v>97</v>
      </c>
      <c r="T5355">
        <v>204800</v>
      </c>
      <c r="U5355" s="13">
        <v>0.47363300000000003</v>
      </c>
      <c r="V5355" s="13">
        <v>2.1113400000000002</v>
      </c>
      <c r="W5355">
        <v>4932</v>
      </c>
      <c r="X5355">
        <v>98</v>
      </c>
      <c r="Z5355" s="10">
        <f>IF($N5355&lt;&gt;0,constants!$L$2,IF($O5355&lt;&gt;0,constants!$M$2,IF($P5355&lt;&gt;0,constants!$N$2,0)))</f>
        <v>1117.99</v>
      </c>
      <c r="AA5355" s="10">
        <f>IF($N5355&lt;&gt;0,constants!$L$2,IF($O5355&lt;&gt;0,constants!$M$2,IF($P5355&lt;&gt;0,constants!$P$2,0)))</f>
        <v>4051.45</v>
      </c>
      <c r="AB5355" s="11">
        <f>constants!$O$2</f>
        <v>4861.32</v>
      </c>
      <c r="AC5355" s="11">
        <f>VLOOKUP(BWscncns[[#This Row],[scanner]],[0]!ScnrAvgBW,2,FALSE)/1000</f>
        <v>885.64026081730776</v>
      </c>
      <c r="AD5355" s="8">
        <f>(1+$F5355)*Z5355</f>
        <v>527.04540040603194</v>
      </c>
      <c r="AE5355" s="8">
        <f>(1+$F5355)*AA5355</f>
        <v>1909.9438165591982</v>
      </c>
      <c r="AF5355" s="8">
        <f>(1+$F5355)*AB5355</f>
        <v>2291.7345825113384</v>
      </c>
      <c r="AG5355" s="8">
        <f>(1+$F5355)*AC5355</f>
        <v>417.5105554416055</v>
      </c>
      <c r="AH5355" s="8">
        <f>(1+$F5355)*$T5355/1000</f>
        <v>96.547283967795195</v>
      </c>
      <c r="AI5355" s="8">
        <f>(1+BWscncns[[#This Row],[pid_error]]*K_p)*BWscncns[[#This Row],[dbw]]/1000</f>
        <v>150.6736419838976</v>
      </c>
      <c r="AJ5355" s="13">
        <f>BWscncns[[#This Row],[Torflow prgrssv alt vote]]/VLOOKUP(BWscncns[[#This Row],[class]],AltBWtotl,2,FALSE)*100</f>
        <v>2.9716864549906579E-3</v>
      </c>
      <c r="AK5355">
        <f>IF(D5355=E5355,1,0)</f>
        <v>1</v>
      </c>
    </row>
    <row r="5356" spans="1:37">
      <c r="A5356" s="1" t="s">
        <v>6847</v>
      </c>
      <c r="B5356" s="1" t="s">
        <v>6848</v>
      </c>
      <c r="C5356">
        <v>39</v>
      </c>
      <c r="D5356">
        <v>1524988261</v>
      </c>
      <c r="E5356">
        <v>1524988261</v>
      </c>
      <c r="F5356" s="2">
        <v>-0.85079665975200003</v>
      </c>
      <c r="G5356" s="2">
        <v>-0.85079665975200003</v>
      </c>
      <c r="H5356">
        <v>39112</v>
      </c>
      <c r="I5356" s="2">
        <v>-7.8548982743899994E-3</v>
      </c>
      <c r="J5356" s="2">
        <v>0</v>
      </c>
      <c r="K5356">
        <v>8</v>
      </c>
      <c r="L5356" s="1" t="s">
        <v>11951</v>
      </c>
      <c r="M5356" s="1" t="s">
        <v>6848</v>
      </c>
      <c r="N5356">
        <v>0</v>
      </c>
      <c r="O5356">
        <v>0</v>
      </c>
      <c r="P5356">
        <v>1</v>
      </c>
      <c r="Q5356">
        <v>0</v>
      </c>
      <c r="R5356" s="19">
        <f>BWscncns[[#This Row],[C fx]]*4+BWscncns[[#This Row],[C fg]]*2+BWscncns[[#This Row],[C fm]]</f>
        <v>1</v>
      </c>
      <c r="S5356">
        <v>35</v>
      </c>
      <c r="T5356">
        <v>262144</v>
      </c>
      <c r="U5356" s="13">
        <v>0.13351399999999999</v>
      </c>
      <c r="V5356" s="13">
        <v>7.4898290000000003</v>
      </c>
      <c r="W5356">
        <v>6102</v>
      </c>
      <c r="X5356">
        <v>122</v>
      </c>
      <c r="Z5356" s="10">
        <f>IF($N5356&lt;&gt;0,constants!$L$2,IF($O5356&lt;&gt;0,constants!$M$2,IF($P5356&lt;&gt;0,constants!$N$2,0)))</f>
        <v>1117.99</v>
      </c>
      <c r="AA5356" s="10">
        <f>IF($N5356&lt;&gt;0,constants!$L$2,IF($O5356&lt;&gt;0,constants!$M$2,IF($P5356&lt;&gt;0,constants!$P$2,0)))</f>
        <v>4051.45</v>
      </c>
      <c r="AB5356" s="11">
        <f>constants!$O$2</f>
        <v>4861.32</v>
      </c>
      <c r="AC5356" s="11">
        <f>VLOOKUP(BWscncns[[#This Row],[scanner]],[0]!ScnrAvgBW,2,FALSE)/1000</f>
        <v>509.99709399477808</v>
      </c>
      <c r="AD5356" s="8">
        <f>(1+$F5356)*Z5356</f>
        <v>166.80784236386148</v>
      </c>
      <c r="AE5356" s="8">
        <f>(1+$F5356)*AA5356</f>
        <v>604.48987284775944</v>
      </c>
      <c r="AF5356" s="8">
        <f>(1+$F5356)*AB5356</f>
        <v>725.32518201440723</v>
      </c>
      <c r="AG5356" s="8">
        <f>(1+$F5356)*AC5356</f>
        <v>76.093269940794102</v>
      </c>
      <c r="AH5356" s="8">
        <f>(1+$F5356)*$T5356/1000</f>
        <v>39.112760425971707</v>
      </c>
      <c r="AI5356" s="8">
        <f>(1+BWscncns[[#This Row],[pid_error]]*K_p)*BWscncns[[#This Row],[dbw]]/1000</f>
        <v>150.62838021298586</v>
      </c>
      <c r="AJ5356" s="13">
        <f>BWscncns[[#This Row],[Torflow prgrssv alt vote]]/VLOOKUP(BWscncns[[#This Row],[class]],AltBWtotl,2,FALSE)*100</f>
        <v>2.9707937720384421E-3</v>
      </c>
      <c r="AK5356">
        <f>IF(D5356=E5356,1,0)</f>
        <v>1</v>
      </c>
    </row>
    <row r="5357" spans="1:37">
      <c r="A5357" s="1" t="s">
        <v>3098</v>
      </c>
      <c r="B5357" s="1" t="s">
        <v>3099</v>
      </c>
      <c r="C5357">
        <v>96</v>
      </c>
      <c r="D5357">
        <v>1524966613</v>
      </c>
      <c r="E5357">
        <v>1524966613</v>
      </c>
      <c r="F5357" s="2">
        <v>-0.52908301335899999</v>
      </c>
      <c r="G5357" s="2">
        <v>-0.52908301335899999</v>
      </c>
      <c r="H5357">
        <v>96443</v>
      </c>
      <c r="I5357" s="2">
        <v>2.2870300424700001E-2</v>
      </c>
      <c r="J5357" s="2">
        <v>0</v>
      </c>
      <c r="K5357">
        <v>7</v>
      </c>
      <c r="L5357" s="1" t="s">
        <v>11881</v>
      </c>
      <c r="M5357" s="1" t="s">
        <v>3099</v>
      </c>
      <c r="N5357">
        <v>0</v>
      </c>
      <c r="O5357">
        <v>0</v>
      </c>
      <c r="P5357">
        <v>1</v>
      </c>
      <c r="Q5357">
        <v>0</v>
      </c>
      <c r="R5357" s="19">
        <f>BWscncns[[#This Row],[C fx]]*4+BWscncns[[#This Row],[C fg]]*2+BWscncns[[#This Row],[C fm]]</f>
        <v>1</v>
      </c>
      <c r="S5357">
        <v>96</v>
      </c>
      <c r="T5357">
        <v>204800</v>
      </c>
      <c r="U5357" s="13">
        <v>0.46875</v>
      </c>
      <c r="V5357" s="13">
        <v>2.1333329999999999</v>
      </c>
      <c r="W5357">
        <v>4942</v>
      </c>
      <c r="X5357">
        <v>98</v>
      </c>
      <c r="Z5357" s="10">
        <f>IF($N5357&lt;&gt;0,constants!$L$2,IF($O5357&lt;&gt;0,constants!$M$2,IF($P5357&lt;&gt;0,constants!$N$2,0)))</f>
        <v>1117.99</v>
      </c>
      <c r="AA5357" s="10">
        <f>IF($N5357&lt;&gt;0,constants!$L$2,IF($O5357&lt;&gt;0,constants!$M$2,IF($P5357&lt;&gt;0,constants!$P$2,0)))</f>
        <v>4051.45</v>
      </c>
      <c r="AB5357" s="11">
        <f>constants!$O$2</f>
        <v>4861.32</v>
      </c>
      <c r="AC5357" s="11">
        <f>VLOOKUP(BWscncns[[#This Row],[scanner]],[0]!ScnrAvgBW,2,FALSE)/1000</f>
        <v>885.64026081730776</v>
      </c>
      <c r="AD5357" s="8">
        <f>(1+$F5357)*Z5357</f>
        <v>526.48048189477163</v>
      </c>
      <c r="AE5357" s="8">
        <f>(1+$F5357)*AA5357</f>
        <v>1907.8966255266794</v>
      </c>
      <c r="AF5357" s="8">
        <f>(1+$F5357)*AB5357</f>
        <v>2289.2781654976261</v>
      </c>
      <c r="AG5357" s="8">
        <f>(1+$F5357)*AC5357</f>
        <v>417.06304287203591</v>
      </c>
      <c r="AH5357" s="8">
        <f>(1+$F5357)*$T5357/1000</f>
        <v>96.443798864076797</v>
      </c>
      <c r="AI5357" s="8">
        <f>(1+BWscncns[[#This Row],[pid_error]]*K_p)*BWscncns[[#This Row],[dbw]]/1000</f>
        <v>150.62189943203839</v>
      </c>
      <c r="AJ5357" s="13">
        <f>BWscncns[[#This Row],[Torflow prgrssv alt vote]]/VLOOKUP(BWscncns[[#This Row],[class]],AltBWtotl,2,FALSE)*100</f>
        <v>2.9706659537372068E-3</v>
      </c>
      <c r="AK5357">
        <f>IF(D5357=E5357,1,0)</f>
        <v>1</v>
      </c>
    </row>
    <row r="5358" spans="1:37">
      <c r="A5358" s="1" t="s">
        <v>2560</v>
      </c>
      <c r="B5358" s="1" t="s">
        <v>47</v>
      </c>
      <c r="C5358">
        <v>96</v>
      </c>
      <c r="D5358">
        <v>1524973472</v>
      </c>
      <c r="E5358">
        <v>1524973472</v>
      </c>
      <c r="F5358" s="2">
        <v>-0.52916036972299996</v>
      </c>
      <c r="G5358" s="2">
        <v>-0.52916036972299996</v>
      </c>
      <c r="H5358">
        <v>96427</v>
      </c>
      <c r="I5358" s="2">
        <v>6.23789527535E-2</v>
      </c>
      <c r="J5358" s="2">
        <v>0</v>
      </c>
      <c r="K5358">
        <v>7</v>
      </c>
      <c r="L5358" s="1" t="s">
        <v>11732</v>
      </c>
      <c r="M5358" s="1" t="s">
        <v>47</v>
      </c>
      <c r="N5358">
        <v>0</v>
      </c>
      <c r="O5358">
        <v>0</v>
      </c>
      <c r="P5358">
        <v>1</v>
      </c>
      <c r="Q5358">
        <v>0</v>
      </c>
      <c r="R5358" s="19">
        <f>BWscncns[[#This Row],[C fx]]*4+BWscncns[[#This Row],[C fg]]*2+BWscncns[[#This Row],[C fm]]</f>
        <v>1</v>
      </c>
      <c r="S5358">
        <v>83</v>
      </c>
      <c r="T5358">
        <v>204800</v>
      </c>
      <c r="U5358" s="13">
        <v>0.40527299999999999</v>
      </c>
      <c r="V5358" s="13">
        <v>2.4674700000000001</v>
      </c>
      <c r="W5358">
        <v>5152</v>
      </c>
      <c r="X5358">
        <v>103</v>
      </c>
      <c r="Z5358" s="10">
        <f>IF($N5358&lt;&gt;0,constants!$L$2,IF($O5358&lt;&gt;0,constants!$M$2,IF($P5358&lt;&gt;0,constants!$N$2,0)))</f>
        <v>1117.99</v>
      </c>
      <c r="AA5358" s="10">
        <f>IF($N5358&lt;&gt;0,constants!$L$2,IF($O5358&lt;&gt;0,constants!$M$2,IF($P5358&lt;&gt;0,constants!$P$2,0)))</f>
        <v>4051.45</v>
      </c>
      <c r="AB5358" s="11">
        <f>constants!$O$2</f>
        <v>4861.32</v>
      </c>
      <c r="AC5358" s="11">
        <f>VLOOKUP(BWscncns[[#This Row],[scanner]],[0]!ScnrAvgBW,2,FALSE)/1000</f>
        <v>885.64026081730776</v>
      </c>
      <c r="AD5358" s="8">
        <f>(1+$F5358)*Z5358</f>
        <v>526.3939982533833</v>
      </c>
      <c r="AE5358" s="8">
        <f>(1+$F5358)*AA5358</f>
        <v>1907.5832200857517</v>
      </c>
      <c r="AF5358" s="8">
        <f>(1+$F5358)*AB5358</f>
        <v>2288.9021114581856</v>
      </c>
      <c r="AG5358" s="8">
        <f>(1+$F5358)*AC5358</f>
        <v>416.99453296164705</v>
      </c>
      <c r="AH5358" s="8">
        <f>(1+$F5358)*$T5358/1000</f>
        <v>96.427956280729603</v>
      </c>
      <c r="AI5358" s="8">
        <f>(1+BWscncns[[#This Row],[pid_error]]*K_p)*BWscncns[[#This Row],[dbw]]/1000</f>
        <v>150.61397814036482</v>
      </c>
      <c r="AJ5358" s="13">
        <f>BWscncns[[#This Row],[Torflow prgrssv alt vote]]/VLOOKUP(BWscncns[[#This Row],[class]],AltBWtotl,2,FALSE)*100</f>
        <v>2.9705097247188965E-3</v>
      </c>
      <c r="AK5358">
        <f>IF(D5358=E5358,1,0)</f>
        <v>1</v>
      </c>
    </row>
    <row r="5359" spans="1:37">
      <c r="A5359" s="1" t="s">
        <v>3904</v>
      </c>
      <c r="B5359" s="1" t="s">
        <v>47</v>
      </c>
      <c r="C5359">
        <v>96</v>
      </c>
      <c r="D5359">
        <v>1524977965</v>
      </c>
      <c r="E5359">
        <v>1524977965</v>
      </c>
      <c r="F5359" s="2">
        <v>-0.52955828519100001</v>
      </c>
      <c r="G5359" s="2">
        <v>-0.52955828519100001</v>
      </c>
      <c r="H5359">
        <v>96346</v>
      </c>
      <c r="I5359" s="2">
        <v>0.15031184580000001</v>
      </c>
      <c r="J5359" s="2">
        <v>0</v>
      </c>
      <c r="K5359">
        <v>7</v>
      </c>
      <c r="L5359" s="1" t="s">
        <v>11935</v>
      </c>
      <c r="M5359" s="1" t="s">
        <v>47</v>
      </c>
      <c r="N5359">
        <v>0</v>
      </c>
      <c r="O5359">
        <v>0</v>
      </c>
      <c r="P5359">
        <v>1</v>
      </c>
      <c r="Q5359">
        <v>0</v>
      </c>
      <c r="R5359" s="19">
        <f>BWscncns[[#This Row],[C fx]]*4+BWscncns[[#This Row],[C fg]]*2+BWscncns[[#This Row],[C fm]]</f>
        <v>1</v>
      </c>
      <c r="S5359">
        <v>91</v>
      </c>
      <c r="T5359">
        <v>204800</v>
      </c>
      <c r="U5359" s="13">
        <v>0.44433600000000001</v>
      </c>
      <c r="V5359" s="13">
        <v>2.2505489999999999</v>
      </c>
      <c r="W5359">
        <v>5038</v>
      </c>
      <c r="X5359">
        <v>100</v>
      </c>
      <c r="Z5359" s="10">
        <f>IF($N5359&lt;&gt;0,constants!$L$2,IF($O5359&lt;&gt;0,constants!$M$2,IF($P5359&lt;&gt;0,constants!$N$2,0)))</f>
        <v>1117.99</v>
      </c>
      <c r="AA5359" s="10">
        <f>IF($N5359&lt;&gt;0,constants!$L$2,IF($O5359&lt;&gt;0,constants!$M$2,IF($P5359&lt;&gt;0,constants!$P$2,0)))</f>
        <v>4051.45</v>
      </c>
      <c r="AB5359" s="11">
        <f>constants!$O$2</f>
        <v>4861.32</v>
      </c>
      <c r="AC5359" s="11">
        <f>VLOOKUP(BWscncns[[#This Row],[scanner]],[0]!ScnrAvgBW,2,FALSE)/1000</f>
        <v>885.64026081730776</v>
      </c>
      <c r="AD5359" s="8">
        <f>(1+$F5359)*Z5359</f>
        <v>525.94913273931388</v>
      </c>
      <c r="AE5359" s="8">
        <f>(1+$F5359)*AA5359</f>
        <v>1905.9710854629229</v>
      </c>
      <c r="AF5359" s="8">
        <f>(1+$F5359)*AB5359</f>
        <v>2286.9677170352875</v>
      </c>
      <c r="AG5359" s="8">
        <f>(1+$F5359)*AC5359</f>
        <v>416.64212300278427</v>
      </c>
      <c r="AH5359" s="8">
        <f>(1+$F5359)*$T5359/1000</f>
        <v>96.346463192883192</v>
      </c>
      <c r="AI5359" s="8">
        <f>(1+BWscncns[[#This Row],[pid_error]]*K_p)*BWscncns[[#This Row],[dbw]]/1000</f>
        <v>150.57323159644162</v>
      </c>
      <c r="AJ5359" s="13">
        <f>BWscncns[[#This Row],[Torflow prgrssv alt vote]]/VLOOKUP(BWscncns[[#This Row],[class]],AltBWtotl,2,FALSE)*100</f>
        <v>2.9697060940966457E-3</v>
      </c>
      <c r="AK5359">
        <f>IF(D5359=E5359,1,0)</f>
        <v>1</v>
      </c>
    </row>
    <row r="5360" spans="1:37">
      <c r="A5360" s="1" t="s">
        <v>5712</v>
      </c>
      <c r="B5360" s="1" t="s">
        <v>47</v>
      </c>
      <c r="C5360">
        <v>96</v>
      </c>
      <c r="D5360">
        <v>1524963785</v>
      </c>
      <c r="E5360">
        <v>1524963785</v>
      </c>
      <c r="F5360" s="2">
        <v>-0.53027151858300003</v>
      </c>
      <c r="G5360" s="2">
        <v>-0.53027151858300003</v>
      </c>
      <c r="H5360">
        <v>96200</v>
      </c>
      <c r="I5360" s="2">
        <v>-5.0725067746499996E-3</v>
      </c>
      <c r="J5360" s="2">
        <v>0</v>
      </c>
      <c r="K5360">
        <v>7</v>
      </c>
      <c r="L5360" s="1" t="s">
        <v>11867</v>
      </c>
      <c r="M5360" s="1" t="s">
        <v>47</v>
      </c>
      <c r="N5360">
        <v>0</v>
      </c>
      <c r="O5360">
        <v>0</v>
      </c>
      <c r="P5360">
        <v>1</v>
      </c>
      <c r="Q5360">
        <v>0</v>
      </c>
      <c r="R5360" s="19">
        <f>BWscncns[[#This Row],[C fx]]*4+BWscncns[[#This Row],[C fg]]*2+BWscncns[[#This Row],[C fm]]</f>
        <v>1</v>
      </c>
      <c r="S5360">
        <v>96</v>
      </c>
      <c r="T5360">
        <v>204800</v>
      </c>
      <c r="U5360" s="13">
        <v>0.46875</v>
      </c>
      <c r="V5360" s="13">
        <v>2.1333329999999999</v>
      </c>
      <c r="W5360">
        <v>4951</v>
      </c>
      <c r="X5360">
        <v>99</v>
      </c>
      <c r="Z5360" s="10">
        <f>IF($N5360&lt;&gt;0,constants!$L$2,IF($O5360&lt;&gt;0,constants!$M$2,IF($P5360&lt;&gt;0,constants!$N$2,0)))</f>
        <v>1117.99</v>
      </c>
      <c r="AA5360" s="10">
        <f>IF($N5360&lt;&gt;0,constants!$L$2,IF($O5360&lt;&gt;0,constants!$M$2,IF($P5360&lt;&gt;0,constants!$P$2,0)))</f>
        <v>4051.45</v>
      </c>
      <c r="AB5360" s="11">
        <f>constants!$O$2</f>
        <v>4861.32</v>
      </c>
      <c r="AC5360" s="11">
        <f>VLOOKUP(BWscncns[[#This Row],[scanner]],[0]!ScnrAvgBW,2,FALSE)/1000</f>
        <v>885.64026081730776</v>
      </c>
      <c r="AD5360" s="8">
        <f>(1+$F5360)*Z5360</f>
        <v>525.15174493939185</v>
      </c>
      <c r="AE5360" s="8">
        <f>(1+$F5360)*AA5360</f>
        <v>1903.0814560369045</v>
      </c>
      <c r="AF5360" s="8">
        <f>(1+$F5360)*AB5360</f>
        <v>2283.5004612820903</v>
      </c>
      <c r="AG5360" s="8">
        <f>(1+$F5360)*AC5360</f>
        <v>416.01045479546974</v>
      </c>
      <c r="AH5360" s="8">
        <f>(1+$F5360)*$T5360/1000</f>
        <v>96.200392994201593</v>
      </c>
      <c r="AI5360" s="8">
        <f>(1+BWscncns[[#This Row],[pid_error]]*K_p)*BWscncns[[#This Row],[dbw]]/1000</f>
        <v>150.50019649710077</v>
      </c>
      <c r="AJ5360" s="13">
        <f>BWscncns[[#This Row],[Torflow prgrssv alt vote]]/VLOOKUP(BWscncns[[#This Row],[class]],AltBWtotl,2,FALSE)*100</f>
        <v>2.968265646964736E-3</v>
      </c>
      <c r="AK5360">
        <f>IF(D5360=E5360,1,0)</f>
        <v>1</v>
      </c>
    </row>
    <row r="5361" spans="1:37">
      <c r="A5361" s="1" t="s">
        <v>8570</v>
      </c>
      <c r="B5361" s="1" t="s">
        <v>49</v>
      </c>
      <c r="C5361">
        <v>96</v>
      </c>
      <c r="D5361">
        <v>1525005297</v>
      </c>
      <c r="E5361">
        <v>1525005297</v>
      </c>
      <c r="F5361" s="2">
        <v>-0.53032691542499999</v>
      </c>
      <c r="G5361" s="2">
        <v>-0.53032691542499999</v>
      </c>
      <c r="H5361">
        <v>96189</v>
      </c>
      <c r="I5361" s="2">
        <v>-0.11187771131</v>
      </c>
      <c r="J5361" s="2">
        <v>0</v>
      </c>
      <c r="K5361">
        <v>6</v>
      </c>
      <c r="L5361" s="1" t="s">
        <v>11672</v>
      </c>
      <c r="M5361" s="1" t="s">
        <v>49</v>
      </c>
      <c r="N5361">
        <v>0</v>
      </c>
      <c r="O5361">
        <v>0</v>
      </c>
      <c r="P5361">
        <v>1</v>
      </c>
      <c r="Q5361">
        <v>0</v>
      </c>
      <c r="R5361" s="19">
        <f>BWscncns[[#This Row],[C fx]]*4+BWscncns[[#This Row],[C fg]]*2+BWscncns[[#This Row],[C fm]]</f>
        <v>1</v>
      </c>
      <c r="S5361">
        <v>119</v>
      </c>
      <c r="T5361">
        <v>204800</v>
      </c>
      <c r="U5361" s="13">
        <v>0.58105499999999999</v>
      </c>
      <c r="V5361" s="13">
        <v>1.7210080000000001</v>
      </c>
      <c r="W5361">
        <v>4591</v>
      </c>
      <c r="X5361">
        <v>91</v>
      </c>
      <c r="Z5361" s="10">
        <f>IF($N5361&lt;&gt;0,constants!$L$2,IF($O5361&lt;&gt;0,constants!$M$2,IF($P5361&lt;&gt;0,constants!$N$2,0)))</f>
        <v>1117.99</v>
      </c>
      <c r="AA5361" s="10">
        <f>IF($N5361&lt;&gt;0,constants!$L$2,IF($O5361&lt;&gt;0,constants!$M$2,IF($P5361&lt;&gt;0,constants!$P$2,0)))</f>
        <v>4051.45</v>
      </c>
      <c r="AB5361" s="11">
        <f>constants!$O$2</f>
        <v>4861.32</v>
      </c>
      <c r="AC5361" s="11">
        <f>VLOOKUP(BWscncns[[#This Row],[scanner]],[0]!ScnrAvgBW,2,FALSE)/1000</f>
        <v>2386.3111194805197</v>
      </c>
      <c r="AD5361" s="8">
        <f>(1+$F5361)*Z5361</f>
        <v>525.0898118240043</v>
      </c>
      <c r="AE5361" s="8">
        <f>(1+$F5361)*AA5361</f>
        <v>1902.8570185013837</v>
      </c>
      <c r="AF5361" s="8">
        <f>(1+$F5361)*AB5361</f>
        <v>2283.2311595061387</v>
      </c>
      <c r="AG5361" s="8">
        <f>(1+$F5361)*AC5361</f>
        <v>1120.786104242037</v>
      </c>
      <c r="AH5361" s="8">
        <f>(1+$F5361)*$T5361/1000</f>
        <v>96.189047720960005</v>
      </c>
      <c r="AI5361" s="8">
        <f>(1+BWscncns[[#This Row],[pid_error]]*K_p)*BWscncns[[#This Row],[dbw]]/1000</f>
        <v>150.49452386048003</v>
      </c>
      <c r="AJ5361" s="13">
        <f>BWscncns[[#This Row],[Torflow prgrssv alt vote]]/VLOOKUP(BWscncns[[#This Row],[class]],AltBWtotl,2,FALSE)*100</f>
        <v>2.968153767427028E-3</v>
      </c>
      <c r="AK5361">
        <f>IF(D5361=E5361,1,0)</f>
        <v>1</v>
      </c>
    </row>
    <row r="5362" spans="1:37">
      <c r="A5362" s="1" t="s">
        <v>4926</v>
      </c>
      <c r="B5362" s="1" t="s">
        <v>4927</v>
      </c>
      <c r="C5362">
        <v>96</v>
      </c>
      <c r="D5362">
        <v>1525008480</v>
      </c>
      <c r="E5362">
        <v>1525008480</v>
      </c>
      <c r="F5362" s="2">
        <v>-0.53057563324199997</v>
      </c>
      <c r="G5362" s="2">
        <v>-0.53057563324199997</v>
      </c>
      <c r="H5362">
        <v>96138</v>
      </c>
      <c r="I5362" s="2">
        <v>-1.6931946679700001E-2</v>
      </c>
      <c r="J5362" s="2">
        <v>0</v>
      </c>
      <c r="K5362">
        <v>7</v>
      </c>
      <c r="L5362" s="1" t="s">
        <v>11831</v>
      </c>
      <c r="M5362" s="1" t="s">
        <v>4927</v>
      </c>
      <c r="N5362">
        <v>0</v>
      </c>
      <c r="O5362">
        <v>0</v>
      </c>
      <c r="P5362">
        <v>1</v>
      </c>
      <c r="Q5362">
        <v>0</v>
      </c>
      <c r="R5362" s="19">
        <f>BWscncns[[#This Row],[C fx]]*4+BWscncns[[#This Row],[C fg]]*2+BWscncns[[#This Row],[C fm]]</f>
        <v>1</v>
      </c>
      <c r="S5362">
        <v>100</v>
      </c>
      <c r="T5362">
        <v>204800</v>
      </c>
      <c r="U5362" s="13">
        <v>0.48828100000000002</v>
      </c>
      <c r="V5362" s="13">
        <v>2.048</v>
      </c>
      <c r="W5362">
        <v>4890</v>
      </c>
      <c r="X5362">
        <v>97</v>
      </c>
      <c r="Z5362" s="10">
        <f>IF($N5362&lt;&gt;0,constants!$L$2,IF($O5362&lt;&gt;0,constants!$M$2,IF($P5362&lt;&gt;0,constants!$N$2,0)))</f>
        <v>1117.99</v>
      </c>
      <c r="AA5362" s="10">
        <f>IF($N5362&lt;&gt;0,constants!$L$2,IF($O5362&lt;&gt;0,constants!$M$2,IF($P5362&lt;&gt;0,constants!$P$2,0)))</f>
        <v>4051.45</v>
      </c>
      <c r="AB5362" s="11">
        <f>constants!$O$2</f>
        <v>4861.32</v>
      </c>
      <c r="AC5362" s="11">
        <f>VLOOKUP(BWscncns[[#This Row],[scanner]],[0]!ScnrAvgBW,2,FALSE)/1000</f>
        <v>885.64026081730776</v>
      </c>
      <c r="AD5362" s="8">
        <f>(1+$F5362)*Z5362</f>
        <v>524.8117477917765</v>
      </c>
      <c r="AE5362" s="8">
        <f>(1+$F5362)*AA5362</f>
        <v>1901.8493507016992</v>
      </c>
      <c r="AF5362" s="8">
        <f>(1+$F5362)*AB5362</f>
        <v>2282.0220626080004</v>
      </c>
      <c r="AG5362" s="8">
        <f>(1+$F5362)*AC5362</f>
        <v>415.74111860955469</v>
      </c>
      <c r="AH5362" s="8">
        <f>(1+$F5362)*$T5362/1000</f>
        <v>96.138110312038407</v>
      </c>
      <c r="AI5362" s="8">
        <f>(1+BWscncns[[#This Row],[pid_error]]*K_p)*BWscncns[[#This Row],[dbw]]/1000</f>
        <v>150.46905515601921</v>
      </c>
      <c r="AJ5362" s="13">
        <f>BWscncns[[#This Row],[Torflow prgrssv alt vote]]/VLOOKUP(BWscncns[[#This Row],[class]],AltBWtotl,2,FALSE)*100</f>
        <v>2.9676514565843627E-3</v>
      </c>
      <c r="AK5362">
        <f>IF(D5362=E5362,1,0)</f>
        <v>1</v>
      </c>
    </row>
    <row r="5363" spans="1:37">
      <c r="A5363" s="1" t="s">
        <v>10042</v>
      </c>
      <c r="B5363" s="1" t="s">
        <v>49</v>
      </c>
      <c r="C5363">
        <v>96</v>
      </c>
      <c r="D5363">
        <v>1524961570</v>
      </c>
      <c r="E5363">
        <v>1524961570</v>
      </c>
      <c r="F5363" s="2">
        <v>-0.53057565905799997</v>
      </c>
      <c r="G5363" s="2">
        <v>-0.53057565905799997</v>
      </c>
      <c r="H5363">
        <v>96138</v>
      </c>
      <c r="I5363" s="2">
        <v>-3.9371831353500003E-2</v>
      </c>
      <c r="J5363" s="2">
        <v>0</v>
      </c>
      <c r="K5363">
        <v>6</v>
      </c>
      <c r="L5363" s="1" t="s">
        <v>11854</v>
      </c>
      <c r="M5363" s="1" t="s">
        <v>49</v>
      </c>
      <c r="N5363">
        <v>0</v>
      </c>
      <c r="O5363">
        <v>0</v>
      </c>
      <c r="P5363">
        <v>1</v>
      </c>
      <c r="Q5363">
        <v>0</v>
      </c>
      <c r="R5363" s="19">
        <f>BWscncns[[#This Row],[C fx]]*4+BWscncns[[#This Row],[C fg]]*2+BWscncns[[#This Row],[C fm]]</f>
        <v>1</v>
      </c>
      <c r="S5363">
        <v>96</v>
      </c>
      <c r="T5363">
        <v>204800</v>
      </c>
      <c r="U5363" s="13">
        <v>0.46875</v>
      </c>
      <c r="V5363" s="13">
        <v>2.1333329999999999</v>
      </c>
      <c r="W5363">
        <v>4945</v>
      </c>
      <c r="X5363">
        <v>98</v>
      </c>
      <c r="Z5363" s="10">
        <f>IF($N5363&lt;&gt;0,constants!$L$2,IF($O5363&lt;&gt;0,constants!$M$2,IF($P5363&lt;&gt;0,constants!$N$2,0)))</f>
        <v>1117.99</v>
      </c>
      <c r="AA5363" s="10">
        <f>IF($N5363&lt;&gt;0,constants!$L$2,IF($O5363&lt;&gt;0,constants!$M$2,IF($P5363&lt;&gt;0,constants!$P$2,0)))</f>
        <v>4051.45</v>
      </c>
      <c r="AB5363" s="11">
        <f>constants!$O$2</f>
        <v>4861.32</v>
      </c>
      <c r="AC5363" s="11">
        <f>VLOOKUP(BWscncns[[#This Row],[scanner]],[0]!ScnrAvgBW,2,FALSE)/1000</f>
        <v>2386.3111194805197</v>
      </c>
      <c r="AD5363" s="8">
        <f>(1+$F5363)*Z5363</f>
        <v>524.81171892974658</v>
      </c>
      <c r="AE5363" s="8">
        <f>(1+$F5363)*AA5363</f>
        <v>1901.8492461094659</v>
      </c>
      <c r="AF5363" s="8">
        <f>(1+$F5363)*AB5363</f>
        <v>2282.0219371081635</v>
      </c>
      <c r="AG5363" s="8">
        <f>(1+$F5363)*AC5363</f>
        <v>1120.1925245447092</v>
      </c>
      <c r="AH5363" s="8">
        <f>(1+$F5363)*$T5363/1000</f>
        <v>96.1381050249216</v>
      </c>
      <c r="AI5363" s="8">
        <f>(1+BWscncns[[#This Row],[pid_error]]*K_p)*BWscncns[[#This Row],[dbw]]/1000</f>
        <v>150.46905251246079</v>
      </c>
      <c r="AJ5363" s="13">
        <f>BWscncns[[#This Row],[Torflow prgrssv alt vote]]/VLOOKUP(BWscncns[[#This Row],[class]],AltBWtotl,2,FALSE)*100</f>
        <v>2.9676514044463336E-3</v>
      </c>
      <c r="AK5363">
        <f>IF(D5363=E5363,1,0)</f>
        <v>1</v>
      </c>
    </row>
    <row r="5364" spans="1:37">
      <c r="A5364" s="1" t="s">
        <v>7835</v>
      </c>
      <c r="B5364" s="1" t="s">
        <v>49</v>
      </c>
      <c r="C5364">
        <v>96</v>
      </c>
      <c r="D5364">
        <v>1524981197</v>
      </c>
      <c r="E5364">
        <v>1524981197</v>
      </c>
      <c r="F5364" s="2">
        <v>-0.53096283684500001</v>
      </c>
      <c r="G5364" s="2">
        <v>-0.53096283684500001</v>
      </c>
      <c r="H5364">
        <v>96058</v>
      </c>
      <c r="I5364" s="2">
        <v>9.1635562537900006E-2</v>
      </c>
      <c r="J5364" s="2">
        <v>0</v>
      </c>
      <c r="K5364">
        <v>7</v>
      </c>
      <c r="L5364" s="1" t="s">
        <v>11820</v>
      </c>
      <c r="M5364" s="1" t="s">
        <v>49</v>
      </c>
      <c r="N5364">
        <v>0</v>
      </c>
      <c r="O5364">
        <v>0</v>
      </c>
      <c r="P5364">
        <v>1</v>
      </c>
      <c r="Q5364">
        <v>0</v>
      </c>
      <c r="R5364" s="19">
        <f>BWscncns[[#This Row],[C fx]]*4+BWscncns[[#This Row],[C fg]]*2+BWscncns[[#This Row],[C fm]]</f>
        <v>1</v>
      </c>
      <c r="S5364">
        <v>96</v>
      </c>
      <c r="T5364">
        <v>204800</v>
      </c>
      <c r="U5364" s="13">
        <v>0.46875</v>
      </c>
      <c r="V5364" s="13">
        <v>2.1333329999999999</v>
      </c>
      <c r="W5364">
        <v>4944</v>
      </c>
      <c r="X5364">
        <v>98</v>
      </c>
      <c r="Z5364" s="10">
        <f>IF($N5364&lt;&gt;0,constants!$L$2,IF($O5364&lt;&gt;0,constants!$M$2,IF($P5364&lt;&gt;0,constants!$N$2,0)))</f>
        <v>1117.99</v>
      </c>
      <c r="AA5364" s="10">
        <f>IF($N5364&lt;&gt;0,constants!$L$2,IF($O5364&lt;&gt;0,constants!$M$2,IF($P5364&lt;&gt;0,constants!$P$2,0)))</f>
        <v>4051.45</v>
      </c>
      <c r="AB5364" s="11">
        <f>constants!$O$2</f>
        <v>4861.32</v>
      </c>
      <c r="AC5364" s="11">
        <f>VLOOKUP(BWscncns[[#This Row],[scanner]],[0]!ScnrAvgBW,2,FALSE)/1000</f>
        <v>885.64026081730776</v>
      </c>
      <c r="AD5364" s="8">
        <f>(1+$F5364)*Z5364</f>
        <v>524.37885803565848</v>
      </c>
      <c r="AE5364" s="8">
        <f>(1+$F5364)*AA5364</f>
        <v>1900.2806146643247</v>
      </c>
      <c r="AF5364" s="8">
        <f>(1+$F5364)*AB5364</f>
        <v>2280.1397419886644</v>
      </c>
      <c r="AG5364" s="8">
        <f>(1+$F5364)*AC5364</f>
        <v>415.39819550960431</v>
      </c>
      <c r="AH5364" s="8">
        <f>(1+$F5364)*$T5364/1000</f>
        <v>96.058811014143998</v>
      </c>
      <c r="AI5364" s="8">
        <f>(1+BWscncns[[#This Row],[pid_error]]*K_p)*BWscncns[[#This Row],[dbw]]/1000</f>
        <v>150.429405507072</v>
      </c>
      <c r="AJ5364" s="13">
        <f>BWscncns[[#This Row],[Torflow prgrssv alt vote]]/VLOOKUP(BWscncns[[#This Row],[class]],AltBWtotl,2,FALSE)*100</f>
        <v>2.9668694596592859E-3</v>
      </c>
      <c r="AK5364">
        <f>IF(D5364=E5364,1,0)</f>
        <v>1</v>
      </c>
    </row>
    <row r="5365" spans="1:37">
      <c r="A5365" s="1" t="s">
        <v>850</v>
      </c>
      <c r="B5365" s="1" t="s">
        <v>851</v>
      </c>
      <c r="C5365">
        <v>96</v>
      </c>
      <c r="D5365">
        <v>1524929097</v>
      </c>
      <c r="E5365">
        <v>1524929097</v>
      </c>
      <c r="F5365" s="2">
        <v>-0.53119040454199995</v>
      </c>
      <c r="G5365" s="2">
        <v>-0.53119040454199995</v>
      </c>
      <c r="H5365">
        <v>96012</v>
      </c>
      <c r="I5365" s="2">
        <v>2.5331616252600001E-2</v>
      </c>
      <c r="J5365" s="2">
        <v>0</v>
      </c>
      <c r="K5365">
        <v>7</v>
      </c>
      <c r="L5365" s="1" t="s">
        <v>11893</v>
      </c>
      <c r="M5365" s="1" t="s">
        <v>851</v>
      </c>
      <c r="N5365">
        <v>0</v>
      </c>
      <c r="O5365">
        <v>0</v>
      </c>
      <c r="P5365">
        <v>1</v>
      </c>
      <c r="Q5365">
        <v>0</v>
      </c>
      <c r="R5365" s="19">
        <f>BWscncns[[#This Row],[C fx]]*4+BWscncns[[#This Row],[C fg]]*2+BWscncns[[#This Row],[C fm]]</f>
        <v>1</v>
      </c>
      <c r="S5365">
        <v>96</v>
      </c>
      <c r="T5365">
        <v>204800</v>
      </c>
      <c r="U5365" s="13">
        <v>0.46875</v>
      </c>
      <c r="V5365" s="13">
        <v>2.1333329999999999</v>
      </c>
      <c r="W5365">
        <v>4943</v>
      </c>
      <c r="X5365">
        <v>98</v>
      </c>
      <c r="Z5365" s="10">
        <f>IF($N5365&lt;&gt;0,constants!$L$2,IF($O5365&lt;&gt;0,constants!$M$2,IF($P5365&lt;&gt;0,constants!$N$2,0)))</f>
        <v>1117.99</v>
      </c>
      <c r="AA5365" s="10">
        <f>IF($N5365&lt;&gt;0,constants!$L$2,IF($O5365&lt;&gt;0,constants!$M$2,IF($P5365&lt;&gt;0,constants!$P$2,0)))</f>
        <v>4051.45</v>
      </c>
      <c r="AB5365" s="11">
        <f>constants!$O$2</f>
        <v>4861.32</v>
      </c>
      <c r="AC5365" s="11">
        <f>VLOOKUP(BWscncns[[#This Row],[scanner]],[0]!ScnrAvgBW,2,FALSE)/1000</f>
        <v>885.64026081730776</v>
      </c>
      <c r="AD5365" s="8">
        <f>(1+$F5365)*Z5365</f>
        <v>524.1244396260895</v>
      </c>
      <c r="AE5365" s="8">
        <f>(1+$F5365)*AA5365</f>
        <v>1899.3586355183143</v>
      </c>
      <c r="AF5365" s="8">
        <f>(1+$F5365)*AB5365</f>
        <v>2279.0334625918845</v>
      </c>
      <c r="AG5365" s="8">
        <f>(1+$F5365)*AC5365</f>
        <v>415.1966523950797</v>
      </c>
      <c r="AH5365" s="8">
        <f>(1+$F5365)*$T5365/1000</f>
        <v>96.012205149798405</v>
      </c>
      <c r="AI5365" s="8">
        <f>(1+BWscncns[[#This Row],[pid_error]]*K_p)*BWscncns[[#This Row],[dbw]]/1000</f>
        <v>150.40610257489922</v>
      </c>
      <c r="AJ5365" s="13">
        <f>BWscncns[[#This Row],[Torflow prgrssv alt vote]]/VLOOKUP(BWscncns[[#This Row],[class]],AltBWtotl,2,FALSE)*100</f>
        <v>2.9664098636278391E-3</v>
      </c>
      <c r="AK5365">
        <f>IF(D5365=E5365,1,0)</f>
        <v>1</v>
      </c>
    </row>
    <row r="5366" spans="1:37">
      <c r="A5366" s="1" t="s">
        <v>9046</v>
      </c>
      <c r="B5366" s="1" t="s">
        <v>49</v>
      </c>
      <c r="C5366">
        <v>96</v>
      </c>
      <c r="D5366">
        <v>1524973472</v>
      </c>
      <c r="E5366">
        <v>1524973472</v>
      </c>
      <c r="F5366" s="2">
        <v>-0.53119105552500001</v>
      </c>
      <c r="G5366" s="2">
        <v>-0.53119105552500001</v>
      </c>
      <c r="H5366">
        <v>96012</v>
      </c>
      <c r="I5366" s="2">
        <v>5.6499928499900001E-2</v>
      </c>
      <c r="J5366" s="2">
        <v>0</v>
      </c>
      <c r="K5366">
        <v>7</v>
      </c>
      <c r="L5366" s="1" t="s">
        <v>11732</v>
      </c>
      <c r="M5366" s="1" t="s">
        <v>49</v>
      </c>
      <c r="N5366">
        <v>0</v>
      </c>
      <c r="O5366">
        <v>0</v>
      </c>
      <c r="P5366">
        <v>1</v>
      </c>
      <c r="Q5366">
        <v>0</v>
      </c>
      <c r="R5366" s="19">
        <f>BWscncns[[#This Row],[C fx]]*4+BWscncns[[#This Row],[C fg]]*2+BWscncns[[#This Row],[C fm]]</f>
        <v>1</v>
      </c>
      <c r="S5366">
        <v>96</v>
      </c>
      <c r="T5366">
        <v>204800</v>
      </c>
      <c r="U5366" s="13">
        <v>0.46875</v>
      </c>
      <c r="V5366" s="13">
        <v>2.1333329999999999</v>
      </c>
      <c r="W5366">
        <v>4949</v>
      </c>
      <c r="X5366">
        <v>98</v>
      </c>
      <c r="Z5366" s="10">
        <f>IF($N5366&lt;&gt;0,constants!$L$2,IF($O5366&lt;&gt;0,constants!$M$2,IF($P5366&lt;&gt;0,constants!$N$2,0)))</f>
        <v>1117.99</v>
      </c>
      <c r="AA5366" s="10">
        <f>IF($N5366&lt;&gt;0,constants!$L$2,IF($O5366&lt;&gt;0,constants!$M$2,IF($P5366&lt;&gt;0,constants!$P$2,0)))</f>
        <v>4051.45</v>
      </c>
      <c r="AB5366" s="11">
        <f>constants!$O$2</f>
        <v>4861.32</v>
      </c>
      <c r="AC5366" s="11">
        <f>VLOOKUP(BWscncns[[#This Row],[scanner]],[0]!ScnrAvgBW,2,FALSE)/1000</f>
        <v>885.64026081730776</v>
      </c>
      <c r="AD5366" s="8">
        <f>(1+$F5366)*Z5366</f>
        <v>524.12371183360528</v>
      </c>
      <c r="AE5366" s="8">
        <f>(1+$F5366)*AA5366</f>
        <v>1899.3559980932387</v>
      </c>
      <c r="AF5366" s="8">
        <f>(1+$F5366)*AB5366</f>
        <v>2279.0302979552066</v>
      </c>
      <c r="AG5366" s="8">
        <f>(1+$F5366)*AC5366</f>
        <v>415.19607585832574</v>
      </c>
      <c r="AH5366" s="8">
        <f>(1+$F5366)*$T5366/1000</f>
        <v>96.012071828479989</v>
      </c>
      <c r="AI5366" s="8">
        <f>(1+BWscncns[[#This Row],[pid_error]]*K_p)*BWscncns[[#This Row],[dbw]]/1000</f>
        <v>150.40603591423999</v>
      </c>
      <c r="AJ5366" s="13">
        <f>BWscncns[[#This Row],[Torflow prgrssv alt vote]]/VLOOKUP(BWscncns[[#This Row],[class]],AltBWtotl,2,FALSE)*100</f>
        <v>2.9664085489016835E-3</v>
      </c>
      <c r="AK5366">
        <f>IF(D5366=E5366,1,0)</f>
        <v>1</v>
      </c>
    </row>
    <row r="5367" spans="1:37">
      <c r="A5367" s="1" t="s">
        <v>9415</v>
      </c>
      <c r="B5367" s="1" t="s">
        <v>49</v>
      </c>
      <c r="C5367">
        <v>96</v>
      </c>
      <c r="D5367">
        <v>1524977965</v>
      </c>
      <c r="E5367">
        <v>1524977965</v>
      </c>
      <c r="F5367" s="2">
        <v>-0.53123087858899998</v>
      </c>
      <c r="G5367" s="2">
        <v>-0.53123087858899998</v>
      </c>
      <c r="H5367">
        <v>96003</v>
      </c>
      <c r="I5367" s="2">
        <v>7.2068882501099996E-2</v>
      </c>
      <c r="J5367" s="2">
        <v>0</v>
      </c>
      <c r="K5367">
        <v>7</v>
      </c>
      <c r="L5367" s="1" t="s">
        <v>11935</v>
      </c>
      <c r="M5367" s="1" t="s">
        <v>49</v>
      </c>
      <c r="N5367">
        <v>0</v>
      </c>
      <c r="O5367">
        <v>0</v>
      </c>
      <c r="P5367">
        <v>1</v>
      </c>
      <c r="Q5367">
        <v>0</v>
      </c>
      <c r="R5367" s="19">
        <f>BWscncns[[#This Row],[C fx]]*4+BWscncns[[#This Row],[C fg]]*2+BWscncns[[#This Row],[C fm]]</f>
        <v>1</v>
      </c>
      <c r="S5367">
        <v>79</v>
      </c>
      <c r="T5367">
        <v>204800</v>
      </c>
      <c r="U5367" s="13">
        <v>0.38574199999999997</v>
      </c>
      <c r="V5367" s="13">
        <v>2.5924049999999998</v>
      </c>
      <c r="W5367">
        <v>5225</v>
      </c>
      <c r="X5367">
        <v>104</v>
      </c>
      <c r="Z5367" s="10">
        <f>IF($N5367&lt;&gt;0,constants!$L$2,IF($O5367&lt;&gt;0,constants!$M$2,IF($P5367&lt;&gt;0,constants!$N$2,0)))</f>
        <v>1117.99</v>
      </c>
      <c r="AA5367" s="10">
        <f>IF($N5367&lt;&gt;0,constants!$L$2,IF($O5367&lt;&gt;0,constants!$M$2,IF($P5367&lt;&gt;0,constants!$P$2,0)))</f>
        <v>4051.45</v>
      </c>
      <c r="AB5367" s="11">
        <f>constants!$O$2</f>
        <v>4861.32</v>
      </c>
      <c r="AC5367" s="11">
        <f>VLOOKUP(BWscncns[[#This Row],[scanner]],[0]!ScnrAvgBW,2,FALSE)/1000</f>
        <v>885.64026081730776</v>
      </c>
      <c r="AD5367" s="8">
        <f>(1+$F5367)*Z5367</f>
        <v>524.07919004628388</v>
      </c>
      <c r="AE5367" s="8">
        <f>(1+$F5367)*AA5367</f>
        <v>1899.1946569405959</v>
      </c>
      <c r="AF5367" s="8">
        <f>(1+$F5367)*AB5367</f>
        <v>2278.8367052977223</v>
      </c>
      <c r="AG5367" s="8">
        <f>(1+$F5367)*AC5367</f>
        <v>415.16080694953826</v>
      </c>
      <c r="AH5367" s="8">
        <f>(1+$F5367)*$T5367/1000</f>
        <v>96.003916064972799</v>
      </c>
      <c r="AI5367" s="8">
        <f>(1+BWscncns[[#This Row],[pid_error]]*K_p)*BWscncns[[#This Row],[dbw]]/1000</f>
        <v>150.40195803248639</v>
      </c>
      <c r="AJ5367" s="13">
        <f>BWscncns[[#This Row],[Torflow prgrssv alt vote]]/VLOOKUP(BWscncns[[#This Row],[class]],AltBWtotl,2,FALSE)*100</f>
        <v>2.9663281221872784E-3</v>
      </c>
      <c r="AK5367">
        <f>IF(D5367=E5367,1,0)</f>
        <v>1</v>
      </c>
    </row>
    <row r="5368" spans="1:37">
      <c r="A5368" s="1" t="s">
        <v>2984</v>
      </c>
      <c r="B5368" s="1" t="s">
        <v>2985</v>
      </c>
      <c r="C5368">
        <v>39</v>
      </c>
      <c r="D5368">
        <v>1524988261</v>
      </c>
      <c r="E5368">
        <v>1524988261</v>
      </c>
      <c r="F5368" s="2">
        <v>-0.85293414665800005</v>
      </c>
      <c r="G5368" s="2">
        <v>-0.85293414665800005</v>
      </c>
      <c r="H5368">
        <v>38552</v>
      </c>
      <c r="I5368" s="2">
        <v>5.2776481831300001E-3</v>
      </c>
      <c r="J5368" s="2">
        <v>0</v>
      </c>
      <c r="K5368">
        <v>8</v>
      </c>
      <c r="L5368" s="1" t="s">
        <v>11951</v>
      </c>
      <c r="M5368" s="1" t="s">
        <v>2985</v>
      </c>
      <c r="N5368">
        <v>0</v>
      </c>
      <c r="O5368">
        <v>0</v>
      </c>
      <c r="P5368">
        <v>1</v>
      </c>
      <c r="Q5368">
        <v>0</v>
      </c>
      <c r="R5368" s="19">
        <f>BWscncns[[#This Row],[C fx]]*4+BWscncns[[#This Row],[C fg]]*2+BWscncns[[#This Row],[C fm]]</f>
        <v>1</v>
      </c>
      <c r="S5368">
        <v>32</v>
      </c>
      <c r="T5368">
        <v>262144</v>
      </c>
      <c r="U5368" s="13">
        <v>0.12207</v>
      </c>
      <c r="V5368" s="13">
        <v>8.1920000000000002</v>
      </c>
      <c r="W5368">
        <v>6132</v>
      </c>
      <c r="X5368">
        <v>122</v>
      </c>
      <c r="Z5368" s="10">
        <f>IF($N5368&lt;&gt;0,constants!$L$2,IF($O5368&lt;&gt;0,constants!$M$2,IF($P5368&lt;&gt;0,constants!$N$2,0)))</f>
        <v>1117.99</v>
      </c>
      <c r="AA5368" s="10">
        <f>IF($N5368&lt;&gt;0,constants!$L$2,IF($O5368&lt;&gt;0,constants!$M$2,IF($P5368&lt;&gt;0,constants!$P$2,0)))</f>
        <v>4051.45</v>
      </c>
      <c r="AB5368" s="11">
        <f>constants!$O$2</f>
        <v>4861.32</v>
      </c>
      <c r="AC5368" s="11">
        <f>VLOOKUP(BWscncns[[#This Row],[scanner]],[0]!ScnrAvgBW,2,FALSE)/1000</f>
        <v>509.99709399477808</v>
      </c>
      <c r="AD5368" s="8">
        <f>(1+$F5368)*Z5368</f>
        <v>164.41815337782253</v>
      </c>
      <c r="AE5368" s="8">
        <f>(1+$F5368)*AA5368</f>
        <v>595.82995152244564</v>
      </c>
      <c r="AF5368" s="8">
        <f>(1+$F5368)*AB5368</f>
        <v>714.93417416853117</v>
      </c>
      <c r="AG5368" s="8">
        <f>(1+$F5368)*AC5368</f>
        <v>75.003157830282191</v>
      </c>
      <c r="AH5368" s="8">
        <f>(1+$F5368)*$T5368/1000</f>
        <v>38.552431058485233</v>
      </c>
      <c r="AI5368" s="8">
        <f>(1+BWscncns[[#This Row],[pid_error]]*K_p)*BWscncns[[#This Row],[dbw]]/1000</f>
        <v>150.34821552924262</v>
      </c>
      <c r="AJ5368" s="13">
        <f>BWscncns[[#This Row],[Torflow prgrssv alt vote]]/VLOOKUP(BWscncns[[#This Row],[class]],AltBWtotl,2,FALSE)*100</f>
        <v>2.9652681765534967E-3</v>
      </c>
      <c r="AK5368">
        <f>IF(D5368=E5368,1,0)</f>
        <v>1</v>
      </c>
    </row>
    <row r="5369" spans="1:37">
      <c r="A5369" s="1" t="s">
        <v>7355</v>
      </c>
      <c r="B5369" s="1" t="s">
        <v>47</v>
      </c>
      <c r="C5369">
        <v>96</v>
      </c>
      <c r="D5369">
        <v>1524973472</v>
      </c>
      <c r="E5369">
        <v>1524973472</v>
      </c>
      <c r="F5369" s="2">
        <v>-0.531855130806</v>
      </c>
      <c r="G5369" s="2">
        <v>-0.531855130806</v>
      </c>
      <c r="H5369">
        <v>95876</v>
      </c>
      <c r="I5369" s="2">
        <v>4.64903905688E-2</v>
      </c>
      <c r="J5369" s="2">
        <v>0</v>
      </c>
      <c r="K5369">
        <v>7</v>
      </c>
      <c r="L5369" s="1" t="s">
        <v>11732</v>
      </c>
      <c r="M5369" s="1" t="s">
        <v>47</v>
      </c>
      <c r="N5369">
        <v>0</v>
      </c>
      <c r="O5369">
        <v>0</v>
      </c>
      <c r="P5369">
        <v>1</v>
      </c>
      <c r="Q5369">
        <v>0</v>
      </c>
      <c r="R5369" s="19">
        <f>BWscncns[[#This Row],[C fx]]*4+BWscncns[[#This Row],[C fg]]*2+BWscncns[[#This Row],[C fm]]</f>
        <v>1</v>
      </c>
      <c r="S5369">
        <v>87</v>
      </c>
      <c r="T5369">
        <v>204800</v>
      </c>
      <c r="U5369" s="13">
        <v>0.42480499999999999</v>
      </c>
      <c r="V5369" s="13">
        <v>2.3540230000000002</v>
      </c>
      <c r="W5369">
        <v>5096</v>
      </c>
      <c r="X5369">
        <v>101</v>
      </c>
      <c r="Z5369" s="10">
        <f>IF($N5369&lt;&gt;0,constants!$L$2,IF($O5369&lt;&gt;0,constants!$M$2,IF($P5369&lt;&gt;0,constants!$N$2,0)))</f>
        <v>1117.99</v>
      </c>
      <c r="AA5369" s="10">
        <f>IF($N5369&lt;&gt;0,constants!$L$2,IF($O5369&lt;&gt;0,constants!$M$2,IF($P5369&lt;&gt;0,constants!$P$2,0)))</f>
        <v>4051.45</v>
      </c>
      <c r="AB5369" s="11">
        <f>constants!$O$2</f>
        <v>4861.32</v>
      </c>
      <c r="AC5369" s="11">
        <f>VLOOKUP(BWscncns[[#This Row],[scanner]],[0]!ScnrAvgBW,2,FALSE)/1000</f>
        <v>885.64026081730776</v>
      </c>
      <c r="AD5369" s="8">
        <f>(1+$F5369)*Z5369</f>
        <v>523.38128231020005</v>
      </c>
      <c r="AE5369" s="8">
        <f>(1+$F5369)*AA5369</f>
        <v>1896.6655302960312</v>
      </c>
      <c r="AF5369" s="8">
        <f>(1+$F5369)*AB5369</f>
        <v>2275.8020155101758</v>
      </c>
      <c r="AG5369" s="8">
        <f>(1+$F5369)*AC5369</f>
        <v>414.60794405325856</v>
      </c>
      <c r="AH5369" s="8">
        <f>(1+$F5369)*$T5369/1000</f>
        <v>95.876069210931192</v>
      </c>
      <c r="AI5369" s="8">
        <f>(1+BWscncns[[#This Row],[pid_error]]*K_p)*BWscncns[[#This Row],[dbw]]/1000</f>
        <v>150.33803460546559</v>
      </c>
      <c r="AJ5369" s="13">
        <f>BWscncns[[#This Row],[Torflow prgrssv alt vote]]/VLOOKUP(BWscncns[[#This Row],[class]],AltBWtotl,2,FALSE)*100</f>
        <v>2.9650673815578418E-3</v>
      </c>
      <c r="AK5369">
        <f>IF(D5369=E5369,1,0)</f>
        <v>1</v>
      </c>
    </row>
    <row r="5370" spans="1:37">
      <c r="A5370" s="1" t="s">
        <v>9634</v>
      </c>
      <c r="B5370" s="1" t="s">
        <v>9635</v>
      </c>
      <c r="C5370">
        <v>96</v>
      </c>
      <c r="D5370">
        <v>1524981197</v>
      </c>
      <c r="E5370">
        <v>1524981197</v>
      </c>
      <c r="F5370" s="2">
        <v>-0.53216951851000005</v>
      </c>
      <c r="G5370" s="2">
        <v>-0.53216951851000005</v>
      </c>
      <c r="H5370">
        <v>95811</v>
      </c>
      <c r="I5370" s="2">
        <v>8.9768349460899996E-2</v>
      </c>
      <c r="J5370" s="2">
        <v>0</v>
      </c>
      <c r="K5370">
        <v>7</v>
      </c>
      <c r="L5370" s="1" t="s">
        <v>11820</v>
      </c>
      <c r="M5370" s="1" t="s">
        <v>9635</v>
      </c>
      <c r="N5370">
        <v>0</v>
      </c>
      <c r="O5370">
        <v>0</v>
      </c>
      <c r="P5370">
        <v>1</v>
      </c>
      <c r="Q5370">
        <v>0</v>
      </c>
      <c r="R5370" s="19">
        <f>BWscncns[[#This Row],[C fx]]*4+BWscncns[[#This Row],[C fg]]*2+BWscncns[[#This Row],[C fm]]</f>
        <v>1</v>
      </c>
      <c r="S5370">
        <v>96</v>
      </c>
      <c r="T5370">
        <v>204800</v>
      </c>
      <c r="U5370" s="13">
        <v>0.46875</v>
      </c>
      <c r="V5370" s="13">
        <v>2.1333329999999999</v>
      </c>
      <c r="W5370">
        <v>4947</v>
      </c>
      <c r="X5370">
        <v>98</v>
      </c>
      <c r="Z5370" s="10">
        <f>IF($N5370&lt;&gt;0,constants!$L$2,IF($O5370&lt;&gt;0,constants!$M$2,IF($P5370&lt;&gt;0,constants!$N$2,0)))</f>
        <v>1117.99</v>
      </c>
      <c r="AA5370" s="10">
        <f>IF($N5370&lt;&gt;0,constants!$L$2,IF($O5370&lt;&gt;0,constants!$M$2,IF($P5370&lt;&gt;0,constants!$P$2,0)))</f>
        <v>4051.45</v>
      </c>
      <c r="AB5370" s="11">
        <f>constants!$O$2</f>
        <v>4861.32</v>
      </c>
      <c r="AC5370" s="11">
        <f>VLOOKUP(BWscncns[[#This Row],[scanner]],[0]!ScnrAvgBW,2,FALSE)/1000</f>
        <v>885.64026081730776</v>
      </c>
      <c r="AD5370" s="8">
        <f>(1+$F5370)*Z5370</f>
        <v>523.02980000100501</v>
      </c>
      <c r="AE5370" s="8">
        <f>(1+$F5370)*AA5370</f>
        <v>1895.3918042326602</v>
      </c>
      <c r="AF5370" s="8">
        <f>(1+$F5370)*AB5370</f>
        <v>2274.2736762769664</v>
      </c>
      <c r="AG5370" s="8">
        <f>(1+$F5370)*AC5370</f>
        <v>414.32950964509024</v>
      </c>
      <c r="AH5370" s="8">
        <f>(1+$F5370)*$T5370/1000</f>
        <v>95.811682609151987</v>
      </c>
      <c r="AI5370" s="8">
        <f>(1+BWscncns[[#This Row],[pid_error]]*K_p)*BWscncns[[#This Row],[dbw]]/1000</f>
        <v>150.30584130457601</v>
      </c>
      <c r="AJ5370" s="13">
        <f>BWscncns[[#This Row],[Torflow prgrssv alt vote]]/VLOOKUP(BWscncns[[#This Row],[class]],AltBWtotl,2,FALSE)*100</f>
        <v>2.964432443721765E-3</v>
      </c>
      <c r="AK5370">
        <f>IF(D5370=E5370,1,0)</f>
        <v>1</v>
      </c>
    </row>
    <row r="5371" spans="1:37">
      <c r="A5371" s="1" t="s">
        <v>8618</v>
      </c>
      <c r="B5371" s="1" t="s">
        <v>8619</v>
      </c>
      <c r="C5371">
        <v>96</v>
      </c>
      <c r="D5371">
        <v>1525008480</v>
      </c>
      <c r="E5371">
        <v>1525008480</v>
      </c>
      <c r="F5371" s="2">
        <v>-0.53243659389800002</v>
      </c>
      <c r="G5371" s="2">
        <v>-0.53243659389800002</v>
      </c>
      <c r="H5371">
        <v>95756</v>
      </c>
      <c r="I5371" s="2">
        <v>-2.1785720135600001E-2</v>
      </c>
      <c r="J5371" s="2">
        <v>0</v>
      </c>
      <c r="K5371">
        <v>7</v>
      </c>
      <c r="L5371" s="1" t="s">
        <v>11831</v>
      </c>
      <c r="M5371" s="1" t="s">
        <v>8619</v>
      </c>
      <c r="N5371">
        <v>0</v>
      </c>
      <c r="O5371">
        <v>0</v>
      </c>
      <c r="P5371">
        <v>1</v>
      </c>
      <c r="Q5371">
        <v>0</v>
      </c>
      <c r="R5371" s="19">
        <f>BWscncns[[#This Row],[C fx]]*4+BWscncns[[#This Row],[C fg]]*2+BWscncns[[#This Row],[C fm]]</f>
        <v>1</v>
      </c>
      <c r="S5371">
        <v>100</v>
      </c>
      <c r="T5371">
        <v>204800</v>
      </c>
      <c r="U5371" s="13">
        <v>0.48828100000000002</v>
      </c>
      <c r="V5371" s="13">
        <v>2.048</v>
      </c>
      <c r="W5371">
        <v>4889</v>
      </c>
      <c r="X5371">
        <v>97</v>
      </c>
      <c r="Z5371" s="10">
        <f>IF($N5371&lt;&gt;0,constants!$L$2,IF($O5371&lt;&gt;0,constants!$M$2,IF($P5371&lt;&gt;0,constants!$N$2,0)))</f>
        <v>1117.99</v>
      </c>
      <c r="AA5371" s="10">
        <f>IF($N5371&lt;&gt;0,constants!$L$2,IF($O5371&lt;&gt;0,constants!$M$2,IF($P5371&lt;&gt;0,constants!$P$2,0)))</f>
        <v>4051.45</v>
      </c>
      <c r="AB5371" s="11">
        <f>constants!$O$2</f>
        <v>4861.32</v>
      </c>
      <c r="AC5371" s="11">
        <f>VLOOKUP(BWscncns[[#This Row],[scanner]],[0]!ScnrAvgBW,2,FALSE)/1000</f>
        <v>885.64026081730776</v>
      </c>
      <c r="AD5371" s="8">
        <f>(1+$F5371)*Z5371</f>
        <v>522.73121238797501</v>
      </c>
      <c r="AE5371" s="8">
        <f>(1+$F5371)*AA5371</f>
        <v>1894.3097616519478</v>
      </c>
      <c r="AF5371" s="8">
        <f>(1+$F5371)*AB5371</f>
        <v>2272.9753373517742</v>
      </c>
      <c r="AG5371" s="8">
        <f>(1+$F5371)*AC5371</f>
        <v>414.09297692880403</v>
      </c>
      <c r="AH5371" s="8">
        <f>(1+$F5371)*$T5371/1000</f>
        <v>95.756985569689604</v>
      </c>
      <c r="AI5371" s="8">
        <f>(1+BWscncns[[#This Row],[pid_error]]*K_p)*BWscncns[[#This Row],[dbw]]/1000</f>
        <v>150.27849278484479</v>
      </c>
      <c r="AJ5371" s="13">
        <f>BWscncns[[#This Row],[Torflow prgrssv alt vote]]/VLOOKUP(BWscncns[[#This Row],[class]],AltBWtotl,2,FALSE)*100</f>
        <v>2.9638930579036537E-3</v>
      </c>
      <c r="AK5371">
        <f>IF(D5371=E5371,1,0)</f>
        <v>1</v>
      </c>
    </row>
    <row r="5372" spans="1:37">
      <c r="A5372" s="1" t="s">
        <v>7365</v>
      </c>
      <c r="B5372" s="1" t="s">
        <v>47</v>
      </c>
      <c r="C5372">
        <v>96</v>
      </c>
      <c r="D5372">
        <v>1524968613</v>
      </c>
      <c r="E5372">
        <v>1524968613</v>
      </c>
      <c r="F5372" s="2">
        <v>-0.53264652469200002</v>
      </c>
      <c r="G5372" s="2">
        <v>-0.53264652469200002</v>
      </c>
      <c r="H5372">
        <v>95713</v>
      </c>
      <c r="I5372" s="2">
        <v>1.7988631717499998E-2</v>
      </c>
      <c r="J5372" s="2">
        <v>0</v>
      </c>
      <c r="K5372">
        <v>7</v>
      </c>
      <c r="L5372" s="1" t="s">
        <v>11710</v>
      </c>
      <c r="M5372" s="1" t="s">
        <v>47</v>
      </c>
      <c r="N5372">
        <v>0</v>
      </c>
      <c r="O5372">
        <v>0</v>
      </c>
      <c r="P5372">
        <v>1</v>
      </c>
      <c r="Q5372">
        <v>0</v>
      </c>
      <c r="R5372" s="19">
        <f>BWscncns[[#This Row],[C fx]]*4+BWscncns[[#This Row],[C fg]]*2+BWscncns[[#This Row],[C fm]]</f>
        <v>1</v>
      </c>
      <c r="S5372">
        <v>96</v>
      </c>
      <c r="T5372">
        <v>204800</v>
      </c>
      <c r="U5372" s="13">
        <v>0.46875</v>
      </c>
      <c r="V5372" s="13">
        <v>2.1333329999999999</v>
      </c>
      <c r="W5372">
        <v>4946</v>
      </c>
      <c r="X5372">
        <v>98</v>
      </c>
      <c r="Z5372" s="10">
        <f>IF($N5372&lt;&gt;0,constants!$L$2,IF($O5372&lt;&gt;0,constants!$M$2,IF($P5372&lt;&gt;0,constants!$N$2,0)))</f>
        <v>1117.99</v>
      </c>
      <c r="AA5372" s="10">
        <f>IF($N5372&lt;&gt;0,constants!$L$2,IF($O5372&lt;&gt;0,constants!$M$2,IF($P5372&lt;&gt;0,constants!$P$2,0)))</f>
        <v>4051.45</v>
      </c>
      <c r="AB5372" s="11">
        <f>constants!$O$2</f>
        <v>4861.32</v>
      </c>
      <c r="AC5372" s="11">
        <f>VLOOKUP(BWscncns[[#This Row],[scanner]],[0]!ScnrAvgBW,2,FALSE)/1000</f>
        <v>885.64026081730776</v>
      </c>
      <c r="AD5372" s="8">
        <f>(1+$F5372)*Z5372</f>
        <v>522.4965118595909</v>
      </c>
      <c r="AE5372" s="8">
        <f>(1+$F5372)*AA5372</f>
        <v>1893.4592375365964</v>
      </c>
      <c r="AF5372" s="8">
        <f>(1+$F5372)*AB5372</f>
        <v>2271.9547965842862</v>
      </c>
      <c r="AG5372" s="8">
        <f>(1+$F5372)*AC5372</f>
        <v>413.90705376565228</v>
      </c>
      <c r="AH5372" s="8">
        <f>(1+$F5372)*$T5372/1000</f>
        <v>95.713991743078395</v>
      </c>
      <c r="AI5372" s="8">
        <f>(1+BWscncns[[#This Row],[pid_error]]*K_p)*BWscncns[[#This Row],[dbw]]/1000</f>
        <v>150.2569958715392</v>
      </c>
      <c r="AJ5372" s="13">
        <f>BWscncns[[#This Row],[Torflow prgrssv alt vote]]/VLOOKUP(BWscncns[[#This Row],[class]],AltBWtotl,2,FALSE)*100</f>
        <v>2.9634690813855765E-3</v>
      </c>
      <c r="AK5372">
        <f>IF(D5372=E5372,1,0)</f>
        <v>1</v>
      </c>
    </row>
    <row r="5373" spans="1:37">
      <c r="A5373" s="1" t="s">
        <v>1394</v>
      </c>
      <c r="B5373" s="1" t="s">
        <v>47</v>
      </c>
      <c r="C5373">
        <v>96</v>
      </c>
      <c r="D5373">
        <v>1524968613</v>
      </c>
      <c r="E5373">
        <v>1524968613</v>
      </c>
      <c r="F5373" s="2">
        <v>-0.53286924415000003</v>
      </c>
      <c r="G5373" s="2">
        <v>-0.53286924415000003</v>
      </c>
      <c r="H5373">
        <v>95668</v>
      </c>
      <c r="I5373" s="2">
        <v>3.4137266942199998E-2</v>
      </c>
      <c r="J5373" s="2">
        <v>0</v>
      </c>
      <c r="K5373">
        <v>7</v>
      </c>
      <c r="L5373" s="1" t="s">
        <v>11710</v>
      </c>
      <c r="M5373" s="1" t="s">
        <v>47</v>
      </c>
      <c r="N5373">
        <v>0</v>
      </c>
      <c r="O5373">
        <v>0</v>
      </c>
      <c r="P5373">
        <v>1</v>
      </c>
      <c r="Q5373">
        <v>0</v>
      </c>
      <c r="R5373" s="19">
        <f>BWscncns[[#This Row],[C fx]]*4+BWscncns[[#This Row],[C fg]]*2+BWscncns[[#This Row],[C fm]]</f>
        <v>1</v>
      </c>
      <c r="S5373">
        <v>96</v>
      </c>
      <c r="T5373">
        <v>204800</v>
      </c>
      <c r="U5373" s="13">
        <v>0.46875</v>
      </c>
      <c r="V5373" s="13">
        <v>2.1333329999999999</v>
      </c>
      <c r="W5373">
        <v>4952</v>
      </c>
      <c r="X5373">
        <v>99</v>
      </c>
      <c r="Z5373" s="10">
        <f>IF($N5373&lt;&gt;0,constants!$L$2,IF($O5373&lt;&gt;0,constants!$M$2,IF($P5373&lt;&gt;0,constants!$N$2,0)))</f>
        <v>1117.99</v>
      </c>
      <c r="AA5373" s="10">
        <f>IF($N5373&lt;&gt;0,constants!$L$2,IF($O5373&lt;&gt;0,constants!$M$2,IF($P5373&lt;&gt;0,constants!$P$2,0)))</f>
        <v>4051.45</v>
      </c>
      <c r="AB5373" s="11">
        <f>constants!$O$2</f>
        <v>4861.32</v>
      </c>
      <c r="AC5373" s="11">
        <f>VLOOKUP(BWscncns[[#This Row],[scanner]],[0]!ScnrAvgBW,2,FALSE)/1000</f>
        <v>885.64026081730776</v>
      </c>
      <c r="AD5373" s="8">
        <f>(1+$F5373)*Z5373</f>
        <v>522.24751373274148</v>
      </c>
      <c r="AE5373" s="8">
        <f>(1+$F5373)*AA5373</f>
        <v>1892.5569007884824</v>
      </c>
      <c r="AF5373" s="8">
        <f>(1+$F5373)*AB5373</f>
        <v>2270.8720860287217</v>
      </c>
      <c r="AG5373" s="8">
        <f>(1+$F5373)*AC5373</f>
        <v>413.70980444678008</v>
      </c>
      <c r="AH5373" s="8">
        <f>(1+$F5373)*$T5373/1000</f>
        <v>95.668378798079999</v>
      </c>
      <c r="AI5373" s="8">
        <f>(1+BWscncns[[#This Row],[pid_error]]*K_p)*BWscncns[[#This Row],[dbw]]/1000</f>
        <v>150.23418939903999</v>
      </c>
      <c r="AJ5373" s="13">
        <f>BWscncns[[#This Row],[Torflow prgrssv alt vote]]/VLOOKUP(BWscncns[[#This Row],[class]],AltBWtotl,2,FALSE)*100</f>
        <v>2.9630192768642307E-3</v>
      </c>
      <c r="AK5373">
        <f>IF(D5373=E5373,1,0)</f>
        <v>1</v>
      </c>
    </row>
    <row r="5374" spans="1:37">
      <c r="A5374" s="1" t="s">
        <v>2840</v>
      </c>
      <c r="B5374" s="1" t="s">
        <v>47</v>
      </c>
      <c r="C5374">
        <v>96</v>
      </c>
      <c r="D5374">
        <v>1524973472</v>
      </c>
      <c r="E5374">
        <v>1524973472</v>
      </c>
      <c r="F5374" s="2">
        <v>-0.53287816569900004</v>
      </c>
      <c r="G5374" s="2">
        <v>-0.53287816569900004</v>
      </c>
      <c r="H5374">
        <v>95666</v>
      </c>
      <c r="I5374" s="2">
        <v>5.7652464027300003E-2</v>
      </c>
      <c r="J5374" s="2">
        <v>0</v>
      </c>
      <c r="K5374">
        <v>7</v>
      </c>
      <c r="L5374" s="1" t="s">
        <v>11732</v>
      </c>
      <c r="M5374" s="1" t="s">
        <v>47</v>
      </c>
      <c r="N5374">
        <v>0</v>
      </c>
      <c r="O5374">
        <v>0</v>
      </c>
      <c r="P5374">
        <v>1</v>
      </c>
      <c r="Q5374">
        <v>0</v>
      </c>
      <c r="R5374" s="19">
        <f>BWscncns[[#This Row],[C fx]]*4+BWscncns[[#This Row],[C fg]]*2+BWscncns[[#This Row],[C fm]]</f>
        <v>1</v>
      </c>
      <c r="S5374">
        <v>96</v>
      </c>
      <c r="T5374">
        <v>204800</v>
      </c>
      <c r="U5374" s="13">
        <v>0.46875</v>
      </c>
      <c r="V5374" s="13">
        <v>2.1333329999999999</v>
      </c>
      <c r="W5374">
        <v>4950</v>
      </c>
      <c r="X5374">
        <v>99</v>
      </c>
      <c r="Z5374" s="10">
        <f>IF($N5374&lt;&gt;0,constants!$L$2,IF($O5374&lt;&gt;0,constants!$M$2,IF($P5374&lt;&gt;0,constants!$N$2,0)))</f>
        <v>1117.99</v>
      </c>
      <c r="AA5374" s="10">
        <f>IF($N5374&lt;&gt;0,constants!$L$2,IF($O5374&lt;&gt;0,constants!$M$2,IF($P5374&lt;&gt;0,constants!$P$2,0)))</f>
        <v>4051.45</v>
      </c>
      <c r="AB5374" s="11">
        <f>constants!$O$2</f>
        <v>4861.32</v>
      </c>
      <c r="AC5374" s="11">
        <f>VLOOKUP(BWscncns[[#This Row],[scanner]],[0]!ScnrAvgBW,2,FALSE)/1000</f>
        <v>885.64026081730776</v>
      </c>
      <c r="AD5374" s="8">
        <f>(1+$F5374)*Z5374</f>
        <v>522.2375395301749</v>
      </c>
      <c r="AE5374" s="8">
        <f>(1+$F5374)*AA5374</f>
        <v>1892.5207555787863</v>
      </c>
      <c r="AF5374" s="8">
        <f>(1+$F5374)*AB5374</f>
        <v>2270.8287155241369</v>
      </c>
      <c r="AG5374" s="8">
        <f>(1+$F5374)*AC5374</f>
        <v>413.70190316379683</v>
      </c>
      <c r="AH5374" s="8">
        <f>(1+$F5374)*$T5374/1000</f>
        <v>95.666551664844789</v>
      </c>
      <c r="AI5374" s="8">
        <f>(1+BWscncns[[#This Row],[pid_error]]*K_p)*BWscncns[[#This Row],[dbw]]/1000</f>
        <v>150.23327583242241</v>
      </c>
      <c r="AJ5374" s="13">
        <f>BWscncns[[#This Row],[Torflow prgrssv alt vote]]/VLOOKUP(BWscncns[[#This Row],[class]],AltBWtotl,2,FALSE)*100</f>
        <v>2.9630012588916944E-3</v>
      </c>
      <c r="AK5374">
        <f>IF(D5374=E5374,1,0)</f>
        <v>1</v>
      </c>
    </row>
    <row r="5375" spans="1:37">
      <c r="A5375" s="1" t="s">
        <v>5932</v>
      </c>
      <c r="B5375" s="1" t="s">
        <v>47</v>
      </c>
      <c r="C5375">
        <v>96</v>
      </c>
      <c r="D5375">
        <v>1524975801</v>
      </c>
      <c r="E5375">
        <v>1524975801</v>
      </c>
      <c r="F5375" s="2">
        <v>-0.533344458375</v>
      </c>
      <c r="G5375" s="2">
        <v>-0.533344458375</v>
      </c>
      <c r="H5375">
        <v>95571</v>
      </c>
      <c r="I5375" s="2">
        <v>6.6587487195999995E-2</v>
      </c>
      <c r="J5375" s="2">
        <v>0</v>
      </c>
      <c r="K5375">
        <v>7</v>
      </c>
      <c r="L5375" s="1" t="s">
        <v>11885</v>
      </c>
      <c r="M5375" s="1" t="s">
        <v>47</v>
      </c>
      <c r="N5375">
        <v>0</v>
      </c>
      <c r="O5375">
        <v>0</v>
      </c>
      <c r="P5375">
        <v>1</v>
      </c>
      <c r="Q5375">
        <v>0</v>
      </c>
      <c r="R5375" s="19">
        <f>BWscncns[[#This Row],[C fx]]*4+BWscncns[[#This Row],[C fg]]*2+BWscncns[[#This Row],[C fm]]</f>
        <v>1</v>
      </c>
      <c r="S5375">
        <v>94</v>
      </c>
      <c r="T5375">
        <v>204800</v>
      </c>
      <c r="U5375" s="13">
        <v>0.458984</v>
      </c>
      <c r="V5375" s="13">
        <v>2.1787230000000002</v>
      </c>
      <c r="W5375">
        <v>4989</v>
      </c>
      <c r="X5375">
        <v>99</v>
      </c>
      <c r="Z5375" s="10">
        <f>IF($N5375&lt;&gt;0,constants!$L$2,IF($O5375&lt;&gt;0,constants!$M$2,IF($P5375&lt;&gt;0,constants!$N$2,0)))</f>
        <v>1117.99</v>
      </c>
      <c r="AA5375" s="10">
        <f>IF($N5375&lt;&gt;0,constants!$L$2,IF($O5375&lt;&gt;0,constants!$M$2,IF($P5375&lt;&gt;0,constants!$P$2,0)))</f>
        <v>4051.45</v>
      </c>
      <c r="AB5375" s="11">
        <f>constants!$O$2</f>
        <v>4861.32</v>
      </c>
      <c r="AC5375" s="11">
        <f>VLOOKUP(BWscncns[[#This Row],[scanner]],[0]!ScnrAvgBW,2,FALSE)/1000</f>
        <v>885.64026081730776</v>
      </c>
      <c r="AD5375" s="8">
        <f>(1+$F5375)*Z5375</f>
        <v>521.71622898133376</v>
      </c>
      <c r="AE5375" s="8">
        <f>(1+$F5375)*AA5375</f>
        <v>1890.6315941166063</v>
      </c>
      <c r="AF5375" s="8">
        <f>(1+$F5375)*AB5375</f>
        <v>2268.5619176124451</v>
      </c>
      <c r="AG5375" s="8">
        <f>(1+$F5375)*AC5375</f>
        <v>413.28893559660702</v>
      </c>
      <c r="AH5375" s="8">
        <f>(1+$F5375)*$T5375/1000</f>
        <v>95.571054924800009</v>
      </c>
      <c r="AI5375" s="8">
        <f>(1+BWscncns[[#This Row],[pid_error]]*K_p)*BWscncns[[#This Row],[dbw]]/1000</f>
        <v>150.18552746239999</v>
      </c>
      <c r="AJ5375" s="13">
        <f>BWscncns[[#This Row],[Torflow prgrssv alt vote]]/VLOOKUP(BWscncns[[#This Row],[class]],AltBWtotl,2,FALSE)*100</f>
        <v>2.9620595335668452E-3</v>
      </c>
      <c r="AK5375">
        <f>IF(D5375=E5375,1,0)</f>
        <v>1</v>
      </c>
    </row>
    <row r="5376" spans="1:37">
      <c r="A5376" s="1" t="s">
        <v>1100</v>
      </c>
      <c r="B5376" s="1" t="s">
        <v>47</v>
      </c>
      <c r="C5376">
        <v>95</v>
      </c>
      <c r="D5376">
        <v>1524973472</v>
      </c>
      <c r="E5376">
        <v>1524973472</v>
      </c>
      <c r="F5376" s="2">
        <v>-0.534431948017</v>
      </c>
      <c r="G5376" s="2">
        <v>-0.534431948017</v>
      </c>
      <c r="H5376">
        <v>95348</v>
      </c>
      <c r="I5376" s="2">
        <v>0.119413882419</v>
      </c>
      <c r="J5376" s="2">
        <v>0</v>
      </c>
      <c r="K5376">
        <v>7</v>
      </c>
      <c r="L5376" s="1" t="s">
        <v>11732</v>
      </c>
      <c r="M5376" s="1" t="s">
        <v>47</v>
      </c>
      <c r="N5376">
        <v>0</v>
      </c>
      <c r="O5376">
        <v>0</v>
      </c>
      <c r="P5376">
        <v>1</v>
      </c>
      <c r="Q5376">
        <v>0</v>
      </c>
      <c r="R5376" s="19">
        <f>BWscncns[[#This Row],[C fx]]*4+BWscncns[[#This Row],[C fg]]*2+BWscncns[[#This Row],[C fm]]</f>
        <v>1</v>
      </c>
      <c r="S5376">
        <v>95</v>
      </c>
      <c r="T5376">
        <v>204800</v>
      </c>
      <c r="U5376" s="13">
        <v>0.46386699999999997</v>
      </c>
      <c r="V5376" s="13">
        <v>2.155789</v>
      </c>
      <c r="W5376">
        <v>4968</v>
      </c>
      <c r="X5376">
        <v>99</v>
      </c>
      <c r="Z5376" s="10">
        <f>IF($N5376&lt;&gt;0,constants!$L$2,IF($O5376&lt;&gt;0,constants!$M$2,IF($P5376&lt;&gt;0,constants!$N$2,0)))</f>
        <v>1117.99</v>
      </c>
      <c r="AA5376" s="10">
        <f>IF($N5376&lt;&gt;0,constants!$L$2,IF($O5376&lt;&gt;0,constants!$M$2,IF($P5376&lt;&gt;0,constants!$P$2,0)))</f>
        <v>4051.45</v>
      </c>
      <c r="AB5376" s="11">
        <f>constants!$O$2</f>
        <v>4861.32</v>
      </c>
      <c r="AC5376" s="11">
        <f>VLOOKUP(BWscncns[[#This Row],[scanner]],[0]!ScnrAvgBW,2,FALSE)/1000</f>
        <v>885.64026081730776</v>
      </c>
      <c r="AD5376" s="8">
        <f>(1+$F5376)*Z5376</f>
        <v>520.50042643647419</v>
      </c>
      <c r="AE5376" s="8">
        <f>(1+$F5376)*AA5376</f>
        <v>1886.2256842065253</v>
      </c>
      <c r="AF5376" s="8">
        <f>(1+$F5376)*AB5376</f>
        <v>2263.2752824659974</v>
      </c>
      <c r="AG5376" s="8">
        <f>(1+$F5376)*AC5376</f>
        <v>412.32581098643004</v>
      </c>
      <c r="AH5376" s="8">
        <f>(1+$F5376)*$T5376/1000</f>
        <v>95.348337046118388</v>
      </c>
      <c r="AI5376" s="8">
        <f>(1+BWscncns[[#This Row],[pid_error]]*K_p)*BWscncns[[#This Row],[dbw]]/1000</f>
        <v>150.0741685230592</v>
      </c>
      <c r="AJ5376" s="13">
        <f>BWscncns[[#This Row],[Torflow prgrssv alt vote]]/VLOOKUP(BWscncns[[#This Row],[class]],AltBWtotl,2,FALSE)*100</f>
        <v>2.9598632380016493E-3</v>
      </c>
      <c r="AK5376">
        <f>IF(D5376=E5376,1,0)</f>
        <v>1</v>
      </c>
    </row>
    <row r="5377" spans="1:37">
      <c r="A5377" s="1" t="s">
        <v>11367</v>
      </c>
      <c r="B5377" s="1" t="s">
        <v>11368</v>
      </c>
      <c r="C5377">
        <v>95</v>
      </c>
      <c r="D5377">
        <v>1524963785</v>
      </c>
      <c r="E5377">
        <v>1524963785</v>
      </c>
      <c r="F5377" s="2">
        <v>-0.53446963859399998</v>
      </c>
      <c r="G5377" s="2">
        <v>-0.53446963859399998</v>
      </c>
      <c r="H5377">
        <v>95340</v>
      </c>
      <c r="I5377" s="2">
        <v>-7.9487023677700004E-3</v>
      </c>
      <c r="J5377" s="2">
        <v>0</v>
      </c>
      <c r="K5377">
        <v>7</v>
      </c>
      <c r="L5377" s="1" t="s">
        <v>11867</v>
      </c>
      <c r="M5377" s="1" t="s">
        <v>11368</v>
      </c>
      <c r="N5377">
        <v>0</v>
      </c>
      <c r="O5377">
        <v>0</v>
      </c>
      <c r="P5377">
        <v>1</v>
      </c>
      <c r="Q5377">
        <v>0</v>
      </c>
      <c r="R5377" s="19">
        <f>BWscncns[[#This Row],[C fx]]*4+BWscncns[[#This Row],[C fg]]*2+BWscncns[[#This Row],[C fm]]</f>
        <v>1</v>
      </c>
      <c r="S5377">
        <v>95</v>
      </c>
      <c r="T5377">
        <v>204800</v>
      </c>
      <c r="U5377" s="13">
        <v>0.46386699999999997</v>
      </c>
      <c r="V5377" s="13">
        <v>2.155789</v>
      </c>
      <c r="W5377">
        <v>4966</v>
      </c>
      <c r="X5377">
        <v>99</v>
      </c>
      <c r="Z5377" s="10">
        <f>IF($N5377&lt;&gt;0,constants!$L$2,IF($O5377&lt;&gt;0,constants!$M$2,IF($P5377&lt;&gt;0,constants!$N$2,0)))</f>
        <v>1117.99</v>
      </c>
      <c r="AA5377" s="10">
        <f>IF($N5377&lt;&gt;0,constants!$L$2,IF($O5377&lt;&gt;0,constants!$M$2,IF($P5377&lt;&gt;0,constants!$P$2,0)))</f>
        <v>4051.45</v>
      </c>
      <c r="AB5377" s="11">
        <f>constants!$O$2</f>
        <v>4861.32</v>
      </c>
      <c r="AC5377" s="11">
        <f>VLOOKUP(BWscncns[[#This Row],[scanner]],[0]!ScnrAvgBW,2,FALSE)/1000</f>
        <v>885.64026081730776</v>
      </c>
      <c r="AD5377" s="8">
        <f>(1+$F5377)*Z5377</f>
        <v>520.45828874829397</v>
      </c>
      <c r="AE5377" s="8">
        <f>(1+$F5377)*AA5377</f>
        <v>1886.0729827183386</v>
      </c>
      <c r="AF5377" s="8">
        <f>(1+$F5377)*AB5377</f>
        <v>2263.092056510216</v>
      </c>
      <c r="AG5377" s="8">
        <f>(1+$F5377)*AC5377</f>
        <v>412.29243069398541</v>
      </c>
      <c r="AH5377" s="8">
        <f>(1+$F5377)*$T5377/1000</f>
        <v>95.340618015948806</v>
      </c>
      <c r="AI5377" s="8">
        <f>(1+BWscncns[[#This Row],[pid_error]]*K_p)*BWscncns[[#This Row],[dbw]]/1000</f>
        <v>150.0703090079744</v>
      </c>
      <c r="AJ5377" s="13">
        <f>BWscncns[[#This Row],[Torflow prgrssv alt vote]]/VLOOKUP(BWscncns[[#This Row],[class]],AltBWtotl,2,FALSE)*100</f>
        <v>2.9597871180608998E-3</v>
      </c>
      <c r="AK5377">
        <f>IF(D5377=E5377,1,0)</f>
        <v>1</v>
      </c>
    </row>
    <row r="5378" spans="1:37">
      <c r="A5378" s="1" t="s">
        <v>5189</v>
      </c>
      <c r="B5378" s="1" t="s">
        <v>49</v>
      </c>
      <c r="C5378">
        <v>95</v>
      </c>
      <c r="D5378">
        <v>1524963785</v>
      </c>
      <c r="E5378">
        <v>1524963785</v>
      </c>
      <c r="F5378" s="2">
        <v>-0.53603221428000003</v>
      </c>
      <c r="G5378" s="2">
        <v>-0.53603221428000003</v>
      </c>
      <c r="H5378">
        <v>95020</v>
      </c>
      <c r="I5378" s="2">
        <v>-4.23221671229E-3</v>
      </c>
      <c r="J5378" s="2">
        <v>0</v>
      </c>
      <c r="K5378">
        <v>7</v>
      </c>
      <c r="L5378" s="1" t="s">
        <v>11867</v>
      </c>
      <c r="M5378" s="1" t="s">
        <v>49</v>
      </c>
      <c r="N5378">
        <v>0</v>
      </c>
      <c r="O5378">
        <v>0</v>
      </c>
      <c r="P5378">
        <v>1</v>
      </c>
      <c r="Q5378">
        <v>0</v>
      </c>
      <c r="R5378" s="19">
        <f>BWscncns[[#This Row],[C fx]]*4+BWscncns[[#This Row],[C fg]]*2+BWscncns[[#This Row],[C fm]]</f>
        <v>1</v>
      </c>
      <c r="S5378">
        <v>95</v>
      </c>
      <c r="T5378">
        <v>204800</v>
      </c>
      <c r="U5378" s="13">
        <v>0.46386699999999997</v>
      </c>
      <c r="V5378" s="13">
        <v>2.155789</v>
      </c>
      <c r="W5378">
        <v>4972</v>
      </c>
      <c r="X5378">
        <v>99</v>
      </c>
      <c r="Z5378" s="10">
        <f>IF($N5378&lt;&gt;0,constants!$L$2,IF($O5378&lt;&gt;0,constants!$M$2,IF($P5378&lt;&gt;0,constants!$N$2,0)))</f>
        <v>1117.99</v>
      </c>
      <c r="AA5378" s="10">
        <f>IF($N5378&lt;&gt;0,constants!$L$2,IF($O5378&lt;&gt;0,constants!$M$2,IF($P5378&lt;&gt;0,constants!$P$2,0)))</f>
        <v>4051.45</v>
      </c>
      <c r="AB5378" s="11">
        <f>constants!$O$2</f>
        <v>4861.32</v>
      </c>
      <c r="AC5378" s="11">
        <f>VLOOKUP(BWscncns[[#This Row],[scanner]],[0]!ScnrAvgBW,2,FALSE)/1000</f>
        <v>885.64026081730776</v>
      </c>
      <c r="AD5378" s="8">
        <f>(1+$F5378)*Z5378</f>
        <v>518.71134475710278</v>
      </c>
      <c r="AE5378" s="8">
        <f>(1+$F5378)*AA5378</f>
        <v>1879.7422854552938</v>
      </c>
      <c r="AF5378" s="8">
        <f>(1+$F5378)*AB5378</f>
        <v>2255.4958760763502</v>
      </c>
      <c r="AG5378" s="8">
        <f>(1+$F5378)*AC5378</f>
        <v>410.90855075588951</v>
      </c>
      <c r="AH5378" s="8">
        <f>(1+$F5378)*$T5378/1000</f>
        <v>95.020602515455991</v>
      </c>
      <c r="AI5378" s="8">
        <f>(1+BWscncns[[#This Row],[pid_error]]*K_p)*BWscncns[[#This Row],[dbw]]/1000</f>
        <v>149.91030125772798</v>
      </c>
      <c r="AJ5378" s="13">
        <f>BWscncns[[#This Row],[Torflow prgrssv alt vote]]/VLOOKUP(BWscncns[[#This Row],[class]],AltBWtotl,2,FALSE)*100</f>
        <v>2.9566313380728401E-3</v>
      </c>
      <c r="AK5378">
        <f>IF(D5378=E5378,1,0)</f>
        <v>1</v>
      </c>
    </row>
    <row r="5379" spans="1:37">
      <c r="A5379" s="1" t="s">
        <v>8027</v>
      </c>
      <c r="B5379" s="1" t="s">
        <v>8028</v>
      </c>
      <c r="C5379">
        <v>95</v>
      </c>
      <c r="D5379">
        <v>1524971186</v>
      </c>
      <c r="E5379">
        <v>1524971186</v>
      </c>
      <c r="F5379" s="2">
        <v>-0.53618828611500002</v>
      </c>
      <c r="G5379" s="2">
        <v>-0.53618828611500002</v>
      </c>
      <c r="H5379">
        <v>94988</v>
      </c>
      <c r="I5379" s="2">
        <v>3.2965318205800002E-2</v>
      </c>
      <c r="J5379" s="2">
        <v>0</v>
      </c>
      <c r="K5379">
        <v>7</v>
      </c>
      <c r="L5379" s="1" t="s">
        <v>11873</v>
      </c>
      <c r="M5379" s="1" t="s">
        <v>8028</v>
      </c>
      <c r="N5379">
        <v>0</v>
      </c>
      <c r="O5379">
        <v>0</v>
      </c>
      <c r="P5379">
        <v>1</v>
      </c>
      <c r="Q5379">
        <v>0</v>
      </c>
      <c r="R5379" s="19">
        <f>BWscncns[[#This Row],[C fx]]*4+BWscncns[[#This Row],[C fg]]*2+BWscncns[[#This Row],[C fm]]</f>
        <v>1</v>
      </c>
      <c r="S5379">
        <v>95</v>
      </c>
      <c r="T5379">
        <v>204800</v>
      </c>
      <c r="U5379" s="13">
        <v>0.46386699999999997</v>
      </c>
      <c r="V5379" s="13">
        <v>2.155789</v>
      </c>
      <c r="W5379">
        <v>4970</v>
      </c>
      <c r="X5379">
        <v>99</v>
      </c>
      <c r="Z5379" s="10">
        <f>IF($N5379&lt;&gt;0,constants!$L$2,IF($O5379&lt;&gt;0,constants!$M$2,IF($P5379&lt;&gt;0,constants!$N$2,0)))</f>
        <v>1117.99</v>
      </c>
      <c r="AA5379" s="10">
        <f>IF($N5379&lt;&gt;0,constants!$L$2,IF($O5379&lt;&gt;0,constants!$M$2,IF($P5379&lt;&gt;0,constants!$P$2,0)))</f>
        <v>4051.45</v>
      </c>
      <c r="AB5379" s="11">
        <f>constants!$O$2</f>
        <v>4861.32</v>
      </c>
      <c r="AC5379" s="11">
        <f>VLOOKUP(BWscncns[[#This Row],[scanner]],[0]!ScnrAvgBW,2,FALSE)/1000</f>
        <v>885.64026081730776</v>
      </c>
      <c r="AD5379" s="8">
        <f>(1+$F5379)*Z5379</f>
        <v>518.53685800629114</v>
      </c>
      <c r="AE5379" s="8">
        <f>(1+$F5379)*AA5379</f>
        <v>1879.1099682193831</v>
      </c>
      <c r="AF5379" s="8">
        <f>(1+$F5379)*AB5379</f>
        <v>2254.7371609434281</v>
      </c>
      <c r="AG5379" s="8">
        <f>(1+$F5379)*AC5379</f>
        <v>410.77032725523389</v>
      </c>
      <c r="AH5379" s="8">
        <f>(1+$F5379)*$T5379/1000</f>
        <v>94.988639003648004</v>
      </c>
      <c r="AI5379" s="8">
        <f>(1+BWscncns[[#This Row],[pid_error]]*K_p)*BWscncns[[#This Row],[dbw]]/1000</f>
        <v>149.89431950182401</v>
      </c>
      <c r="AJ5379" s="13">
        <f>BWscncns[[#This Row],[Torflow prgrssv alt vote]]/VLOOKUP(BWscncns[[#This Row],[class]],AltBWtotl,2,FALSE)*100</f>
        <v>2.9563161351818671E-3</v>
      </c>
      <c r="AK5379">
        <f>IF(D5379=E5379,1,0)</f>
        <v>1</v>
      </c>
    </row>
    <row r="5380" spans="1:37">
      <c r="A5380" s="1" t="s">
        <v>4061</v>
      </c>
      <c r="B5380" s="1" t="s">
        <v>49</v>
      </c>
      <c r="C5380">
        <v>95</v>
      </c>
      <c r="D5380">
        <v>1524896897</v>
      </c>
      <c r="E5380">
        <v>1524896897</v>
      </c>
      <c r="F5380" s="2">
        <v>-0.53620167624500004</v>
      </c>
      <c r="G5380" s="2">
        <v>-0.53620167624500004</v>
      </c>
      <c r="H5380">
        <v>94985</v>
      </c>
      <c r="I5380" s="2">
        <v>8.1841712593499996E-2</v>
      </c>
      <c r="J5380" s="2">
        <v>0</v>
      </c>
      <c r="K5380">
        <v>7</v>
      </c>
      <c r="L5380" s="1" t="s">
        <v>12044</v>
      </c>
      <c r="M5380" s="1" t="s">
        <v>49</v>
      </c>
      <c r="N5380">
        <v>0</v>
      </c>
      <c r="O5380">
        <v>0</v>
      </c>
      <c r="P5380">
        <v>1</v>
      </c>
      <c r="Q5380">
        <v>0</v>
      </c>
      <c r="R5380" s="19">
        <f>BWscncns[[#This Row],[C fx]]*4+BWscncns[[#This Row],[C fg]]*2+BWscncns[[#This Row],[C fm]]</f>
        <v>1</v>
      </c>
      <c r="S5380">
        <v>69</v>
      </c>
      <c r="T5380">
        <v>204800</v>
      </c>
      <c r="U5380" s="13">
        <v>0.33691399999999999</v>
      </c>
      <c r="V5380" s="13">
        <v>2.9681160000000002</v>
      </c>
      <c r="W5380">
        <v>5361</v>
      </c>
      <c r="X5380">
        <v>107</v>
      </c>
      <c r="Z5380" s="10">
        <f>IF($N5380&lt;&gt;0,constants!$L$2,IF($O5380&lt;&gt;0,constants!$M$2,IF($P5380&lt;&gt;0,constants!$N$2,0)))</f>
        <v>1117.99</v>
      </c>
      <c r="AA5380" s="10">
        <f>IF($N5380&lt;&gt;0,constants!$L$2,IF($O5380&lt;&gt;0,constants!$M$2,IF($P5380&lt;&gt;0,constants!$P$2,0)))</f>
        <v>4051.45</v>
      </c>
      <c r="AB5380" s="11">
        <f>constants!$O$2</f>
        <v>4861.32</v>
      </c>
      <c r="AC5380" s="11">
        <f>VLOOKUP(BWscncns[[#This Row],[scanner]],[0]!ScnrAvgBW,2,FALSE)/1000</f>
        <v>885.64026081730776</v>
      </c>
      <c r="AD5380" s="8">
        <f>(1+$F5380)*Z5380</f>
        <v>518.52188797485246</v>
      </c>
      <c r="AE5380" s="8">
        <f>(1+$F5380)*AA5380</f>
        <v>1879.0557187771944</v>
      </c>
      <c r="AF5380" s="8">
        <f>(1+$F5380)*AB5380</f>
        <v>2254.6720672366564</v>
      </c>
      <c r="AG5380" s="8">
        <f>(1+$F5380)*AC5380</f>
        <v>410.75846841700832</v>
      </c>
      <c r="AH5380" s="8">
        <f>(1+$F5380)*$T5380/1000</f>
        <v>94.98589670502399</v>
      </c>
      <c r="AI5380" s="8">
        <f>(1+BWscncns[[#This Row],[pid_error]]*K_p)*BWscncns[[#This Row],[dbw]]/1000</f>
        <v>149.89294835251198</v>
      </c>
      <c r="AJ5380" s="13">
        <f>BWscncns[[#This Row],[Torflow prgrssv alt vote]]/VLOOKUP(BWscncns[[#This Row],[class]],AltBWtotl,2,FALSE)*100</f>
        <v>2.9562890924570437E-3</v>
      </c>
      <c r="AK5380">
        <f>IF(D5380=E5380,1,0)</f>
        <v>1</v>
      </c>
    </row>
    <row r="5381" spans="1:37">
      <c r="A5381" s="1" t="s">
        <v>3049</v>
      </c>
      <c r="B5381" s="1" t="s">
        <v>47</v>
      </c>
      <c r="C5381">
        <v>95</v>
      </c>
      <c r="D5381">
        <v>1524975801</v>
      </c>
      <c r="E5381">
        <v>1524975801</v>
      </c>
      <c r="F5381" s="2">
        <v>-0.53626640325700003</v>
      </c>
      <c r="G5381" s="2">
        <v>-0.53626640325700003</v>
      </c>
      <c r="H5381">
        <v>94972</v>
      </c>
      <c r="I5381" s="2">
        <v>4.06739182952E-2</v>
      </c>
      <c r="J5381" s="2">
        <v>0</v>
      </c>
      <c r="K5381">
        <v>7</v>
      </c>
      <c r="L5381" s="1" t="s">
        <v>11885</v>
      </c>
      <c r="M5381" s="1" t="s">
        <v>47</v>
      </c>
      <c r="N5381">
        <v>0</v>
      </c>
      <c r="O5381">
        <v>0</v>
      </c>
      <c r="P5381">
        <v>1</v>
      </c>
      <c r="Q5381">
        <v>0</v>
      </c>
      <c r="R5381" s="19">
        <f>BWscncns[[#This Row],[C fx]]*4+BWscncns[[#This Row],[C fg]]*2+BWscncns[[#This Row],[C fm]]</f>
        <v>1</v>
      </c>
      <c r="S5381">
        <v>82</v>
      </c>
      <c r="T5381">
        <v>204800</v>
      </c>
      <c r="U5381" s="13">
        <v>0.400391</v>
      </c>
      <c r="V5381" s="13">
        <v>2.4975610000000001</v>
      </c>
      <c r="W5381">
        <v>5172</v>
      </c>
      <c r="X5381">
        <v>103</v>
      </c>
      <c r="Z5381" s="10">
        <f>IF($N5381&lt;&gt;0,constants!$L$2,IF($O5381&lt;&gt;0,constants!$M$2,IF($P5381&lt;&gt;0,constants!$N$2,0)))</f>
        <v>1117.99</v>
      </c>
      <c r="AA5381" s="10">
        <f>IF($N5381&lt;&gt;0,constants!$L$2,IF($O5381&lt;&gt;0,constants!$M$2,IF($P5381&lt;&gt;0,constants!$P$2,0)))</f>
        <v>4051.45</v>
      </c>
      <c r="AB5381" s="11">
        <f>constants!$O$2</f>
        <v>4861.32</v>
      </c>
      <c r="AC5381" s="11">
        <f>VLOOKUP(BWscncns[[#This Row],[scanner]],[0]!ScnrAvgBW,2,FALSE)/1000</f>
        <v>885.64026081730776</v>
      </c>
      <c r="AD5381" s="8">
        <f>(1+$F5381)*Z5381</f>
        <v>518.44952382270651</v>
      </c>
      <c r="AE5381" s="8">
        <f>(1+$F5381)*AA5381</f>
        <v>1878.7934805244272</v>
      </c>
      <c r="AF5381" s="8">
        <f>(1+$F5381)*AB5381</f>
        <v>2254.3574085186806</v>
      </c>
      <c r="AG5381" s="8">
        <f>(1+$F5381)*AC5381</f>
        <v>410.70114356921869</v>
      </c>
      <c r="AH5381" s="8">
        <f>(1+$F5381)*$T5381/1000</f>
        <v>94.972640612966401</v>
      </c>
      <c r="AI5381" s="8">
        <f>(1+BWscncns[[#This Row],[pid_error]]*K_p)*BWscncns[[#This Row],[dbw]]/1000</f>
        <v>149.88632030648319</v>
      </c>
      <c r="AJ5381" s="13">
        <f>BWscncns[[#This Row],[Torflow prgrssv alt vote]]/VLOOKUP(BWscncns[[#This Row],[class]],AltBWtotl,2,FALSE)*100</f>
        <v>2.9561583696952683E-3</v>
      </c>
      <c r="AK5381">
        <f>IF(D5381=E5381,1,0)</f>
        <v>1</v>
      </c>
    </row>
    <row r="5382" spans="1:37">
      <c r="A5382" s="1" t="s">
        <v>8101</v>
      </c>
      <c r="B5382" s="1" t="s">
        <v>47</v>
      </c>
      <c r="C5382">
        <v>95</v>
      </c>
      <c r="D5382">
        <v>1524963785</v>
      </c>
      <c r="E5382">
        <v>1524963785</v>
      </c>
      <c r="F5382" s="2">
        <v>-0.53687860944400001</v>
      </c>
      <c r="G5382" s="2">
        <v>-0.53687860944400001</v>
      </c>
      <c r="H5382">
        <v>94847</v>
      </c>
      <c r="I5382" s="2">
        <v>-5.57195821582E-3</v>
      </c>
      <c r="J5382" s="2">
        <v>0</v>
      </c>
      <c r="K5382">
        <v>7</v>
      </c>
      <c r="L5382" s="1" t="s">
        <v>11867</v>
      </c>
      <c r="M5382" s="1" t="s">
        <v>47</v>
      </c>
      <c r="N5382">
        <v>0</v>
      </c>
      <c r="O5382">
        <v>0</v>
      </c>
      <c r="P5382">
        <v>1</v>
      </c>
      <c r="Q5382">
        <v>0</v>
      </c>
      <c r="R5382" s="19">
        <f>BWscncns[[#This Row],[C fx]]*4+BWscncns[[#This Row],[C fg]]*2+BWscncns[[#This Row],[C fm]]</f>
        <v>1</v>
      </c>
      <c r="S5382">
        <v>95</v>
      </c>
      <c r="T5382">
        <v>204800</v>
      </c>
      <c r="U5382" s="13">
        <v>0.46386699999999997</v>
      </c>
      <c r="V5382" s="13">
        <v>2.155789</v>
      </c>
      <c r="W5382">
        <v>4974</v>
      </c>
      <c r="X5382">
        <v>99</v>
      </c>
      <c r="Z5382" s="10">
        <f>IF($N5382&lt;&gt;0,constants!$L$2,IF($O5382&lt;&gt;0,constants!$M$2,IF($P5382&lt;&gt;0,constants!$N$2,0)))</f>
        <v>1117.99</v>
      </c>
      <c r="AA5382" s="10">
        <f>IF($N5382&lt;&gt;0,constants!$L$2,IF($O5382&lt;&gt;0,constants!$M$2,IF($P5382&lt;&gt;0,constants!$P$2,0)))</f>
        <v>4051.45</v>
      </c>
      <c r="AB5382" s="11">
        <f>constants!$O$2</f>
        <v>4861.32</v>
      </c>
      <c r="AC5382" s="11">
        <f>VLOOKUP(BWscncns[[#This Row],[scanner]],[0]!ScnrAvgBW,2,FALSE)/1000</f>
        <v>885.64026081730776</v>
      </c>
      <c r="AD5382" s="8">
        <f>(1+$F5382)*Z5382</f>
        <v>517.76508342770239</v>
      </c>
      <c r="AE5382" s="8">
        <f>(1+$F5382)*AA5382</f>
        <v>1876.3131577681061</v>
      </c>
      <c r="AF5382" s="8">
        <f>(1+$F5382)*AB5382</f>
        <v>2251.3812783376939</v>
      </c>
      <c r="AG5382" s="8">
        <f>(1+$F5382)*AC5382</f>
        <v>410.15894912209006</v>
      </c>
      <c r="AH5382" s="8">
        <f>(1+$F5382)*$T5382/1000</f>
        <v>94.847260785868798</v>
      </c>
      <c r="AI5382" s="8">
        <f>(1+BWscncns[[#This Row],[pid_error]]*K_p)*BWscncns[[#This Row],[dbw]]/1000</f>
        <v>149.8236303929344</v>
      </c>
      <c r="AJ5382" s="13">
        <f>BWscncns[[#This Row],[Torflow prgrssv alt vote]]/VLOOKUP(BWscncns[[#This Row],[class]],AltBWtotl,2,FALSE)*100</f>
        <v>2.9549219572444609E-3</v>
      </c>
      <c r="AK5382">
        <f>IF(D5382=E5382,1,0)</f>
        <v>1</v>
      </c>
    </row>
    <row r="5383" spans="1:37">
      <c r="A5383" s="1" t="s">
        <v>10732</v>
      </c>
      <c r="B5383" s="1" t="s">
        <v>10733</v>
      </c>
      <c r="C5383">
        <v>95</v>
      </c>
      <c r="D5383">
        <v>1525007235</v>
      </c>
      <c r="E5383">
        <v>1525007235</v>
      </c>
      <c r="F5383" s="2">
        <v>-0.53730755025099997</v>
      </c>
      <c r="G5383" s="2">
        <v>-0.53730755025099997</v>
      </c>
      <c r="H5383">
        <v>94759</v>
      </c>
      <c r="I5383" s="2">
        <v>-0.10205158308700001</v>
      </c>
      <c r="J5383" s="2">
        <v>0</v>
      </c>
      <c r="K5383">
        <v>6</v>
      </c>
      <c r="L5383" s="1" t="s">
        <v>11552</v>
      </c>
      <c r="M5383" s="1" t="s">
        <v>10733</v>
      </c>
      <c r="N5383">
        <v>0</v>
      </c>
      <c r="O5383">
        <v>0</v>
      </c>
      <c r="P5383">
        <v>1</v>
      </c>
      <c r="Q5383">
        <v>0</v>
      </c>
      <c r="R5383" s="19">
        <f>BWscncns[[#This Row],[C fx]]*4+BWscncns[[#This Row],[C fg]]*2+BWscncns[[#This Row],[C fm]]</f>
        <v>1</v>
      </c>
      <c r="S5383">
        <v>116</v>
      </c>
      <c r="T5383">
        <v>204800</v>
      </c>
      <c r="U5383" s="13">
        <v>0.56640599999999997</v>
      </c>
      <c r="V5383" s="13">
        <v>1.765517</v>
      </c>
      <c r="W5383">
        <v>4645</v>
      </c>
      <c r="X5383">
        <v>92</v>
      </c>
      <c r="Z5383" s="10">
        <f>IF($N5383&lt;&gt;0,constants!$L$2,IF($O5383&lt;&gt;0,constants!$M$2,IF($P5383&lt;&gt;0,constants!$N$2,0)))</f>
        <v>1117.99</v>
      </c>
      <c r="AA5383" s="10">
        <f>IF($N5383&lt;&gt;0,constants!$L$2,IF($O5383&lt;&gt;0,constants!$M$2,IF($P5383&lt;&gt;0,constants!$P$2,0)))</f>
        <v>4051.45</v>
      </c>
      <c r="AB5383" s="11">
        <f>constants!$O$2</f>
        <v>4861.32</v>
      </c>
      <c r="AC5383" s="11">
        <f>VLOOKUP(BWscncns[[#This Row],[scanner]],[0]!ScnrAvgBW,2,FALSE)/1000</f>
        <v>2386.3111194805197</v>
      </c>
      <c r="AD5383" s="8">
        <f>(1+$F5383)*Z5383</f>
        <v>517.28553189488457</v>
      </c>
      <c r="AE5383" s="8">
        <f>(1+$F5383)*AA5383</f>
        <v>1874.5753255355862</v>
      </c>
      <c r="AF5383" s="8">
        <f>(1+$F5383)*AB5383</f>
        <v>2249.2960598138088</v>
      </c>
      <c r="AG5383" s="8">
        <f>(1+$F5383)*AC5383</f>
        <v>1104.1281377357204</v>
      </c>
      <c r="AH5383" s="8">
        <f>(1+$F5383)*$T5383/1000</f>
        <v>94.759413708595204</v>
      </c>
      <c r="AI5383" s="8">
        <f>(1+BWscncns[[#This Row],[pid_error]]*K_p)*BWscncns[[#This Row],[dbw]]/1000</f>
        <v>149.77970685429761</v>
      </c>
      <c r="AJ5383" s="13">
        <f>BWscncns[[#This Row],[Torflow prgrssv alt vote]]/VLOOKUP(BWscncns[[#This Row],[class]],AltBWtotl,2,FALSE)*100</f>
        <v>2.9540556678052223E-3</v>
      </c>
      <c r="AK5383">
        <f>IF(D5383=E5383,1,0)</f>
        <v>1</v>
      </c>
    </row>
    <row r="5384" spans="1:37">
      <c r="A5384" s="1" t="s">
        <v>5153</v>
      </c>
      <c r="B5384" s="1" t="s">
        <v>5154</v>
      </c>
      <c r="C5384">
        <v>95</v>
      </c>
      <c r="D5384">
        <v>1524966613</v>
      </c>
      <c r="E5384">
        <v>1524966613</v>
      </c>
      <c r="F5384" s="2">
        <v>-0.53773281557499997</v>
      </c>
      <c r="G5384" s="2">
        <v>-0.53773281557499997</v>
      </c>
      <c r="H5384">
        <v>94672</v>
      </c>
      <c r="I5384" s="2">
        <v>1.2140597877499999E-2</v>
      </c>
      <c r="J5384" s="2">
        <v>0</v>
      </c>
      <c r="K5384">
        <v>7</v>
      </c>
      <c r="L5384" s="1" t="s">
        <v>11881</v>
      </c>
      <c r="M5384" s="1" t="s">
        <v>5154</v>
      </c>
      <c r="N5384">
        <v>0</v>
      </c>
      <c r="O5384">
        <v>0</v>
      </c>
      <c r="P5384">
        <v>1</v>
      </c>
      <c r="Q5384">
        <v>0</v>
      </c>
      <c r="R5384" s="19">
        <f>BWscncns[[#This Row],[C fx]]*4+BWscncns[[#This Row],[C fg]]*2+BWscncns[[#This Row],[C fm]]</f>
        <v>1</v>
      </c>
      <c r="S5384">
        <v>95</v>
      </c>
      <c r="T5384">
        <v>204800</v>
      </c>
      <c r="U5384" s="13">
        <v>0.46386699999999997</v>
      </c>
      <c r="V5384" s="13">
        <v>2.155789</v>
      </c>
      <c r="W5384">
        <v>4969</v>
      </c>
      <c r="X5384">
        <v>99</v>
      </c>
      <c r="Z5384" s="10">
        <f>IF($N5384&lt;&gt;0,constants!$L$2,IF($O5384&lt;&gt;0,constants!$M$2,IF($P5384&lt;&gt;0,constants!$N$2,0)))</f>
        <v>1117.99</v>
      </c>
      <c r="AA5384" s="10">
        <f>IF($N5384&lt;&gt;0,constants!$L$2,IF($O5384&lt;&gt;0,constants!$M$2,IF($P5384&lt;&gt;0,constants!$P$2,0)))</f>
        <v>4051.45</v>
      </c>
      <c r="AB5384" s="11">
        <f>constants!$O$2</f>
        <v>4861.32</v>
      </c>
      <c r="AC5384" s="11">
        <f>VLOOKUP(BWscncns[[#This Row],[scanner]],[0]!ScnrAvgBW,2,FALSE)/1000</f>
        <v>885.64026081730776</v>
      </c>
      <c r="AD5384" s="8">
        <f>(1+$F5384)*Z5384</f>
        <v>516.81008951530578</v>
      </c>
      <c r="AE5384" s="8">
        <f>(1+$F5384)*AA5384</f>
        <v>1872.8523843386663</v>
      </c>
      <c r="AF5384" s="8">
        <f>(1+$F5384)*AB5384</f>
        <v>2247.228708988941</v>
      </c>
      <c r="AG5384" s="8">
        <f>(1+$F5384)*AC5384</f>
        <v>409.40242978143954</v>
      </c>
      <c r="AH5384" s="8">
        <f>(1+$F5384)*$T5384/1000</f>
        <v>94.672319370240004</v>
      </c>
      <c r="AI5384" s="8">
        <f>(1+BWscncns[[#This Row],[pid_error]]*K_p)*BWscncns[[#This Row],[dbw]]/1000</f>
        <v>149.73615968511999</v>
      </c>
      <c r="AJ5384" s="13">
        <f>BWscncns[[#This Row],[Torflow prgrssv alt vote]]/VLOOKUP(BWscncns[[#This Row],[class]],AltBWtotl,2,FALSE)*100</f>
        <v>2.9531968013764669E-3</v>
      </c>
      <c r="AK5384">
        <f>IF(D5384=E5384,1,0)</f>
        <v>1</v>
      </c>
    </row>
    <row r="5385" spans="1:37">
      <c r="A5385" s="1" t="s">
        <v>2483</v>
      </c>
      <c r="B5385" s="1" t="s">
        <v>2484</v>
      </c>
      <c r="C5385">
        <v>95</v>
      </c>
      <c r="D5385">
        <v>1524975801</v>
      </c>
      <c r="E5385">
        <v>1524975801</v>
      </c>
      <c r="F5385" s="2">
        <v>-0.53840677896599998</v>
      </c>
      <c r="G5385" s="2">
        <v>-0.53840677896599998</v>
      </c>
      <c r="H5385">
        <v>94534</v>
      </c>
      <c r="I5385" s="2">
        <v>-3.7073795784600003E-2</v>
      </c>
      <c r="J5385" s="2">
        <v>0</v>
      </c>
      <c r="K5385">
        <v>7</v>
      </c>
      <c r="L5385" s="1" t="s">
        <v>11885</v>
      </c>
      <c r="M5385" s="1" t="s">
        <v>2484</v>
      </c>
      <c r="N5385">
        <v>0</v>
      </c>
      <c r="O5385">
        <v>0</v>
      </c>
      <c r="P5385">
        <v>1</v>
      </c>
      <c r="Q5385">
        <v>0</v>
      </c>
      <c r="R5385" s="19">
        <f>BWscncns[[#This Row],[C fx]]*4+BWscncns[[#This Row],[C fg]]*2+BWscncns[[#This Row],[C fm]]</f>
        <v>1</v>
      </c>
      <c r="S5385">
        <v>82</v>
      </c>
      <c r="T5385">
        <v>204800</v>
      </c>
      <c r="U5385" s="13">
        <v>0.400391</v>
      </c>
      <c r="V5385" s="13">
        <v>2.4975610000000001</v>
      </c>
      <c r="W5385">
        <v>5171</v>
      </c>
      <c r="X5385">
        <v>103</v>
      </c>
      <c r="Z5385" s="10">
        <f>IF($N5385&lt;&gt;0,constants!$L$2,IF($O5385&lt;&gt;0,constants!$M$2,IF($P5385&lt;&gt;0,constants!$N$2,0)))</f>
        <v>1117.99</v>
      </c>
      <c r="AA5385" s="10">
        <f>IF($N5385&lt;&gt;0,constants!$L$2,IF($O5385&lt;&gt;0,constants!$M$2,IF($P5385&lt;&gt;0,constants!$P$2,0)))</f>
        <v>4051.45</v>
      </c>
      <c r="AB5385" s="11">
        <f>constants!$O$2</f>
        <v>4861.32</v>
      </c>
      <c r="AC5385" s="11">
        <f>VLOOKUP(BWscncns[[#This Row],[scanner]],[0]!ScnrAvgBW,2,FALSE)/1000</f>
        <v>885.64026081730776</v>
      </c>
      <c r="AD5385" s="8">
        <f>(1+$F5385)*Z5385</f>
        <v>516.05660518380171</v>
      </c>
      <c r="AE5385" s="8">
        <f>(1+$F5385)*AA5385</f>
        <v>1870.1218553581994</v>
      </c>
      <c r="AF5385" s="8">
        <f>(1+$F5385)*AB5385</f>
        <v>2243.9523572770049</v>
      </c>
      <c r="AG5385" s="8">
        <f>(1+$F5385)*AC5385</f>
        <v>408.80554066805297</v>
      </c>
      <c r="AH5385" s="8">
        <f>(1+$F5385)*$T5385/1000</f>
        <v>94.534291667763199</v>
      </c>
      <c r="AI5385" s="8">
        <f>(1+BWscncns[[#This Row],[pid_error]]*K_p)*BWscncns[[#This Row],[dbw]]/1000</f>
        <v>149.66714583388159</v>
      </c>
      <c r="AJ5385" s="13">
        <f>BWscncns[[#This Row],[Torflow prgrssv alt vote]]/VLOOKUP(BWscncns[[#This Row],[class]],AltBWtotl,2,FALSE)*100</f>
        <v>2.9518356639921736E-3</v>
      </c>
      <c r="AK5385">
        <f>IF(D5385=E5385,1,0)</f>
        <v>1</v>
      </c>
    </row>
    <row r="5386" spans="1:37">
      <c r="A5386" s="1" t="s">
        <v>7519</v>
      </c>
      <c r="B5386" s="1" t="s">
        <v>7520</v>
      </c>
      <c r="C5386">
        <v>94</v>
      </c>
      <c r="D5386">
        <v>1524944998</v>
      </c>
      <c r="E5386">
        <v>1524944998</v>
      </c>
      <c r="F5386" s="2">
        <v>-0.53925244632699998</v>
      </c>
      <c r="G5386" s="2">
        <v>-0.53925244632699998</v>
      </c>
      <c r="H5386">
        <v>94361</v>
      </c>
      <c r="I5386" s="2">
        <v>-0.122697370094</v>
      </c>
      <c r="J5386" s="2">
        <v>0</v>
      </c>
      <c r="K5386">
        <v>6</v>
      </c>
      <c r="L5386" s="1" t="s">
        <v>11776</v>
      </c>
      <c r="M5386" s="1" t="s">
        <v>7520</v>
      </c>
      <c r="N5386">
        <v>0</v>
      </c>
      <c r="O5386">
        <v>0</v>
      </c>
      <c r="P5386">
        <v>1</v>
      </c>
      <c r="Q5386">
        <v>0</v>
      </c>
      <c r="R5386" s="19">
        <f>BWscncns[[#This Row],[C fx]]*4+BWscncns[[#This Row],[C fg]]*2+BWscncns[[#This Row],[C fm]]</f>
        <v>1</v>
      </c>
      <c r="S5386">
        <v>94</v>
      </c>
      <c r="T5386">
        <v>204800</v>
      </c>
      <c r="U5386" s="13">
        <v>0.458984</v>
      </c>
      <c r="V5386" s="13">
        <v>2.1787230000000002</v>
      </c>
      <c r="W5386">
        <v>4980</v>
      </c>
      <c r="X5386">
        <v>99</v>
      </c>
      <c r="Z5386" s="10">
        <f>IF($N5386&lt;&gt;0,constants!$L$2,IF($O5386&lt;&gt;0,constants!$M$2,IF($P5386&lt;&gt;0,constants!$N$2,0)))</f>
        <v>1117.99</v>
      </c>
      <c r="AA5386" s="10">
        <f>IF($N5386&lt;&gt;0,constants!$L$2,IF($O5386&lt;&gt;0,constants!$M$2,IF($P5386&lt;&gt;0,constants!$P$2,0)))</f>
        <v>4051.45</v>
      </c>
      <c r="AB5386" s="11">
        <f>constants!$O$2</f>
        <v>4861.32</v>
      </c>
      <c r="AC5386" s="11">
        <f>VLOOKUP(BWscncns[[#This Row],[scanner]],[0]!ScnrAvgBW,2,FALSE)/1000</f>
        <v>2386.3111194805197</v>
      </c>
      <c r="AD5386" s="8">
        <f>(1+$F5386)*Z5386</f>
        <v>515.11115753087734</v>
      </c>
      <c r="AE5386" s="8">
        <f>(1+$F5386)*AA5386</f>
        <v>1866.6956763284759</v>
      </c>
      <c r="AF5386" s="8">
        <f>(1+$F5386)*AB5386</f>
        <v>2239.8412976216282</v>
      </c>
      <c r="AG5386" s="8">
        <f>(1+$F5386)*AC5386</f>
        <v>1099.4870106033275</v>
      </c>
      <c r="AH5386" s="8">
        <f>(1+$F5386)*$T5386/1000</f>
        <v>94.361098992230396</v>
      </c>
      <c r="AI5386" s="8">
        <f>(1+BWscncns[[#This Row],[pid_error]]*K_p)*BWscncns[[#This Row],[dbw]]/1000</f>
        <v>149.5805494961152</v>
      </c>
      <c r="AJ5386" s="13">
        <f>BWscncns[[#This Row],[Torflow prgrssv alt vote]]/VLOOKUP(BWscncns[[#This Row],[class]],AltBWtotl,2,FALSE)*100</f>
        <v>2.9501277530357257E-3</v>
      </c>
      <c r="AK5386">
        <f>IF(D5386=E5386,1,0)</f>
        <v>1</v>
      </c>
    </row>
    <row r="5387" spans="1:37">
      <c r="A5387" s="1" t="s">
        <v>4874</v>
      </c>
      <c r="B5387" s="1" t="s">
        <v>47</v>
      </c>
      <c r="C5387">
        <v>94</v>
      </c>
      <c r="D5387">
        <v>1524977965</v>
      </c>
      <c r="E5387">
        <v>1524977965</v>
      </c>
      <c r="F5387" s="2">
        <v>-0.53936726899999998</v>
      </c>
      <c r="G5387" s="2">
        <v>-0.53936726899999998</v>
      </c>
      <c r="H5387">
        <v>94337</v>
      </c>
      <c r="I5387" s="2">
        <v>6.3686648545599994E-2</v>
      </c>
      <c r="J5387" s="2">
        <v>0</v>
      </c>
      <c r="K5387">
        <v>7</v>
      </c>
      <c r="L5387" s="1" t="s">
        <v>11935</v>
      </c>
      <c r="M5387" s="1" t="s">
        <v>47</v>
      </c>
      <c r="N5387">
        <v>0</v>
      </c>
      <c r="O5387">
        <v>0</v>
      </c>
      <c r="P5387">
        <v>1</v>
      </c>
      <c r="Q5387">
        <v>0</v>
      </c>
      <c r="R5387" s="19">
        <f>BWscncns[[#This Row],[C fx]]*4+BWscncns[[#This Row],[C fg]]*2+BWscncns[[#This Row],[C fm]]</f>
        <v>1</v>
      </c>
      <c r="S5387">
        <v>94</v>
      </c>
      <c r="T5387">
        <v>204800</v>
      </c>
      <c r="U5387" s="13">
        <v>0.458984</v>
      </c>
      <c r="V5387" s="13">
        <v>2.1787230000000002</v>
      </c>
      <c r="W5387">
        <v>4985</v>
      </c>
      <c r="X5387">
        <v>99</v>
      </c>
      <c r="Z5387" s="10">
        <f>IF($N5387&lt;&gt;0,constants!$L$2,IF($O5387&lt;&gt;0,constants!$M$2,IF($P5387&lt;&gt;0,constants!$N$2,0)))</f>
        <v>1117.99</v>
      </c>
      <c r="AA5387" s="10">
        <f>IF($N5387&lt;&gt;0,constants!$L$2,IF($O5387&lt;&gt;0,constants!$M$2,IF($P5387&lt;&gt;0,constants!$P$2,0)))</f>
        <v>4051.45</v>
      </c>
      <c r="AB5387" s="11">
        <f>constants!$O$2</f>
        <v>4861.32</v>
      </c>
      <c r="AC5387" s="11">
        <f>VLOOKUP(BWscncns[[#This Row],[scanner]],[0]!ScnrAvgBW,2,FALSE)/1000</f>
        <v>885.64026081730776</v>
      </c>
      <c r="AD5387" s="8">
        <f>(1+$F5387)*Z5387</f>
        <v>514.98278693069005</v>
      </c>
      <c r="AE5387" s="8">
        <f>(1+$F5387)*AA5387</f>
        <v>1866.23047800995</v>
      </c>
      <c r="AF5387" s="8">
        <f>(1+$F5387)*AB5387</f>
        <v>2239.2831078649201</v>
      </c>
      <c r="AG5387" s="8">
        <f>(1+$F5387)*AC5387</f>
        <v>407.95489202382879</v>
      </c>
      <c r="AH5387" s="8">
        <f>(1+$F5387)*$T5387/1000</f>
        <v>94.337583308800006</v>
      </c>
      <c r="AI5387" s="8">
        <f>(1+BWscncns[[#This Row],[pid_error]]*K_p)*BWscncns[[#This Row],[dbw]]/1000</f>
        <v>149.5687916544</v>
      </c>
      <c r="AJ5387" s="13">
        <f>BWscncns[[#This Row],[Torflow prgrssv alt vote]]/VLOOKUP(BWscncns[[#This Row],[class]],AltBWtotl,2,FALSE)*100</f>
        <v>2.9498958570086243E-3</v>
      </c>
      <c r="AK5387">
        <f>IF(D5387=E5387,1,0)</f>
        <v>1</v>
      </c>
    </row>
    <row r="5388" spans="1:37">
      <c r="A5388" s="1" t="s">
        <v>9937</v>
      </c>
      <c r="B5388" s="1" t="s">
        <v>47</v>
      </c>
      <c r="C5388">
        <v>94</v>
      </c>
      <c r="D5388">
        <v>1524968613</v>
      </c>
      <c r="E5388">
        <v>1524968613</v>
      </c>
      <c r="F5388" s="2">
        <v>-0.53950939171900003</v>
      </c>
      <c r="G5388" s="2">
        <v>-0.53950939171900003</v>
      </c>
      <c r="H5388">
        <v>94308</v>
      </c>
      <c r="I5388" s="2">
        <v>1.73544567207E-2</v>
      </c>
      <c r="J5388" s="2">
        <v>0</v>
      </c>
      <c r="K5388">
        <v>7</v>
      </c>
      <c r="L5388" s="1" t="s">
        <v>11710</v>
      </c>
      <c r="M5388" s="1" t="s">
        <v>47</v>
      </c>
      <c r="N5388">
        <v>0</v>
      </c>
      <c r="O5388">
        <v>0</v>
      </c>
      <c r="P5388">
        <v>1</v>
      </c>
      <c r="Q5388">
        <v>0</v>
      </c>
      <c r="R5388" s="19">
        <f>BWscncns[[#This Row],[C fx]]*4+BWscncns[[#This Row],[C fg]]*2+BWscncns[[#This Row],[C fm]]</f>
        <v>1</v>
      </c>
      <c r="S5388">
        <v>94</v>
      </c>
      <c r="T5388">
        <v>204800</v>
      </c>
      <c r="U5388" s="13">
        <v>0.458984</v>
      </c>
      <c r="V5388" s="13">
        <v>2.1787230000000002</v>
      </c>
      <c r="W5388">
        <v>4993</v>
      </c>
      <c r="X5388">
        <v>99</v>
      </c>
      <c r="Z5388" s="10">
        <f>IF($N5388&lt;&gt;0,constants!$L$2,IF($O5388&lt;&gt;0,constants!$M$2,IF($P5388&lt;&gt;0,constants!$N$2,0)))</f>
        <v>1117.99</v>
      </c>
      <c r="AA5388" s="10">
        <f>IF($N5388&lt;&gt;0,constants!$L$2,IF($O5388&lt;&gt;0,constants!$M$2,IF($P5388&lt;&gt;0,constants!$P$2,0)))</f>
        <v>4051.45</v>
      </c>
      <c r="AB5388" s="11">
        <f>constants!$O$2</f>
        <v>4861.32</v>
      </c>
      <c r="AC5388" s="11">
        <f>VLOOKUP(BWscncns[[#This Row],[scanner]],[0]!ScnrAvgBW,2,FALSE)/1000</f>
        <v>885.64026081730776</v>
      </c>
      <c r="AD5388" s="8">
        <f>(1+$F5388)*Z5388</f>
        <v>514.82389515207512</v>
      </c>
      <c r="AE5388" s="8">
        <f>(1+$F5388)*AA5388</f>
        <v>1865.6546749200572</v>
      </c>
      <c r="AF5388" s="8">
        <f>(1+$F5388)*AB5388</f>
        <v>2238.5922038485905</v>
      </c>
      <c r="AG5388" s="8">
        <f>(1+$F5388)*AC5388</f>
        <v>407.82902242190551</v>
      </c>
      <c r="AH5388" s="8">
        <f>(1+$F5388)*$T5388/1000</f>
        <v>94.308476575948788</v>
      </c>
      <c r="AI5388" s="8">
        <f>(1+BWscncns[[#This Row],[pid_error]]*K_p)*BWscncns[[#This Row],[dbw]]/1000</f>
        <v>149.55423828797439</v>
      </c>
      <c r="AJ5388" s="13">
        <f>BWscncns[[#This Row],[Torflow prgrssv alt vote]]/VLOOKUP(BWscncns[[#This Row],[class]],AltBWtotl,2,FALSE)*100</f>
        <v>2.9496088257713617E-3</v>
      </c>
      <c r="AK5388">
        <f>IF(D5388=E5388,1,0)</f>
        <v>1</v>
      </c>
    </row>
    <row r="5389" spans="1:37">
      <c r="A5389" s="1" t="s">
        <v>4903</v>
      </c>
      <c r="B5389" s="1" t="s">
        <v>632</v>
      </c>
      <c r="C5389">
        <v>94</v>
      </c>
      <c r="D5389">
        <v>1524963456</v>
      </c>
      <c r="E5389">
        <v>1524963456</v>
      </c>
      <c r="F5389" s="2">
        <v>-0.54017863304400004</v>
      </c>
      <c r="G5389" s="2">
        <v>-0.54017863304400004</v>
      </c>
      <c r="H5389">
        <v>94171</v>
      </c>
      <c r="I5389" s="2">
        <v>-3.8272581933200003E-2</v>
      </c>
      <c r="J5389" s="2">
        <v>0</v>
      </c>
      <c r="K5389">
        <v>6</v>
      </c>
      <c r="L5389" s="1" t="s">
        <v>11871</v>
      </c>
      <c r="M5389" s="1" t="s">
        <v>632</v>
      </c>
      <c r="N5389">
        <v>0</v>
      </c>
      <c r="O5389">
        <v>0</v>
      </c>
      <c r="P5389">
        <v>1</v>
      </c>
      <c r="Q5389">
        <v>0</v>
      </c>
      <c r="R5389" s="19">
        <f>BWscncns[[#This Row],[C fx]]*4+BWscncns[[#This Row],[C fg]]*2+BWscncns[[#This Row],[C fm]]</f>
        <v>1</v>
      </c>
      <c r="S5389">
        <v>97</v>
      </c>
      <c r="T5389">
        <v>204800</v>
      </c>
      <c r="U5389" s="13">
        <v>0.47363300000000003</v>
      </c>
      <c r="V5389" s="13">
        <v>2.1113400000000002</v>
      </c>
      <c r="W5389">
        <v>4931</v>
      </c>
      <c r="X5389">
        <v>98</v>
      </c>
      <c r="Z5389" s="10">
        <f>IF($N5389&lt;&gt;0,constants!$L$2,IF($O5389&lt;&gt;0,constants!$M$2,IF($P5389&lt;&gt;0,constants!$N$2,0)))</f>
        <v>1117.99</v>
      </c>
      <c r="AA5389" s="10">
        <f>IF($N5389&lt;&gt;0,constants!$L$2,IF($O5389&lt;&gt;0,constants!$M$2,IF($P5389&lt;&gt;0,constants!$P$2,0)))</f>
        <v>4051.45</v>
      </c>
      <c r="AB5389" s="11">
        <f>constants!$O$2</f>
        <v>4861.32</v>
      </c>
      <c r="AC5389" s="11">
        <f>VLOOKUP(BWscncns[[#This Row],[scanner]],[0]!ScnrAvgBW,2,FALSE)/1000</f>
        <v>2386.3111194805197</v>
      </c>
      <c r="AD5389" s="8">
        <f>(1+$F5389)*Z5389</f>
        <v>514.07569004313837</v>
      </c>
      <c r="AE5389" s="8">
        <f>(1+$F5389)*AA5389</f>
        <v>1862.9432771538859</v>
      </c>
      <c r="AF5389" s="8">
        <f>(1+$F5389)*AB5389</f>
        <v>2235.3388076105416</v>
      </c>
      <c r="AG5389" s="8">
        <f>(1+$F5389)*AC5389</f>
        <v>1097.2768409418352</v>
      </c>
      <c r="AH5389" s="8">
        <f>(1+$F5389)*$T5389/1000</f>
        <v>94.171415952588802</v>
      </c>
      <c r="AI5389" s="8">
        <f>(1+BWscncns[[#This Row],[pid_error]]*K_p)*BWscncns[[#This Row],[dbw]]/1000</f>
        <v>149.48570797629441</v>
      </c>
      <c r="AJ5389" s="13">
        <f>BWscncns[[#This Row],[Torflow prgrssv alt vote]]/VLOOKUP(BWscncns[[#This Row],[class]],AltBWtotl,2,FALSE)*100</f>
        <v>2.9482572250780071E-3</v>
      </c>
      <c r="AK5389">
        <f>IF(D5389=E5389,1,0)</f>
        <v>1</v>
      </c>
    </row>
    <row r="5390" spans="1:37">
      <c r="A5390" s="1" t="s">
        <v>2643</v>
      </c>
      <c r="B5390" s="1" t="s">
        <v>2644</v>
      </c>
      <c r="C5390">
        <v>94</v>
      </c>
      <c r="D5390">
        <v>1524975801</v>
      </c>
      <c r="E5390">
        <v>1524975801</v>
      </c>
      <c r="F5390" s="2">
        <v>-0.54024757655400002</v>
      </c>
      <c r="G5390" s="2">
        <v>-0.54024757655400002</v>
      </c>
      <c r="H5390">
        <v>94157</v>
      </c>
      <c r="I5390" s="2">
        <v>5.2769414862E-2</v>
      </c>
      <c r="J5390" s="2">
        <v>0</v>
      </c>
      <c r="K5390">
        <v>7</v>
      </c>
      <c r="L5390" s="1" t="s">
        <v>11885</v>
      </c>
      <c r="M5390" s="1" t="s">
        <v>2644</v>
      </c>
      <c r="N5390">
        <v>0</v>
      </c>
      <c r="O5390">
        <v>0</v>
      </c>
      <c r="P5390">
        <v>1</v>
      </c>
      <c r="Q5390">
        <v>0</v>
      </c>
      <c r="R5390" s="19">
        <f>BWscncns[[#This Row],[C fx]]*4+BWscncns[[#This Row],[C fg]]*2+BWscncns[[#This Row],[C fm]]</f>
        <v>1</v>
      </c>
      <c r="S5390">
        <v>86</v>
      </c>
      <c r="T5390">
        <v>204800</v>
      </c>
      <c r="U5390" s="13">
        <v>0.41992200000000002</v>
      </c>
      <c r="V5390" s="13">
        <v>2.3813949999999999</v>
      </c>
      <c r="W5390">
        <v>5108</v>
      </c>
      <c r="X5390">
        <v>102</v>
      </c>
      <c r="Z5390" s="10">
        <f>IF($N5390&lt;&gt;0,constants!$L$2,IF($O5390&lt;&gt;0,constants!$M$2,IF($P5390&lt;&gt;0,constants!$N$2,0)))</f>
        <v>1117.99</v>
      </c>
      <c r="AA5390" s="10">
        <f>IF($N5390&lt;&gt;0,constants!$L$2,IF($O5390&lt;&gt;0,constants!$M$2,IF($P5390&lt;&gt;0,constants!$P$2,0)))</f>
        <v>4051.45</v>
      </c>
      <c r="AB5390" s="11">
        <f>constants!$O$2</f>
        <v>4861.32</v>
      </c>
      <c r="AC5390" s="11">
        <f>VLOOKUP(BWscncns[[#This Row],[scanner]],[0]!ScnrAvgBW,2,FALSE)/1000</f>
        <v>885.64026081730776</v>
      </c>
      <c r="AD5390" s="8">
        <f>(1+$F5390)*Z5390</f>
        <v>513.9986118883935</v>
      </c>
      <c r="AE5390" s="8">
        <f>(1+$F5390)*AA5390</f>
        <v>1862.6639559702965</v>
      </c>
      <c r="AF5390" s="8">
        <f>(1+$F5390)*AB5390</f>
        <v>2235.0036511465087</v>
      </c>
      <c r="AG5390" s="8">
        <f>(1+$F5390)*AC5390</f>
        <v>407.17525621210473</v>
      </c>
      <c r="AH5390" s="8">
        <f>(1+$F5390)*$T5390/1000</f>
        <v>94.157296321740802</v>
      </c>
      <c r="AI5390" s="8">
        <f>(1+BWscncns[[#This Row],[pid_error]]*K_p)*BWscncns[[#This Row],[dbw]]/1000</f>
        <v>149.47864816087039</v>
      </c>
      <c r="AJ5390" s="13">
        <f>BWscncns[[#This Row],[Torflow prgrssv alt vote]]/VLOOKUP(BWscncns[[#This Row],[class]],AltBWtotl,2,FALSE)*100</f>
        <v>2.9481179866711164E-3</v>
      </c>
      <c r="AK5390">
        <f>IF(D5390=E5390,1,0)</f>
        <v>1</v>
      </c>
    </row>
    <row r="5391" spans="1:37">
      <c r="A5391" s="1" t="s">
        <v>8047</v>
      </c>
      <c r="B5391" s="1" t="s">
        <v>8048</v>
      </c>
      <c r="C5391">
        <v>94</v>
      </c>
      <c r="D5391">
        <v>1524960781</v>
      </c>
      <c r="E5391">
        <v>1524960781</v>
      </c>
      <c r="F5391" s="2">
        <v>-0.54057984444700002</v>
      </c>
      <c r="G5391" s="2">
        <v>-0.54057984444700002</v>
      </c>
      <c r="H5391">
        <v>94089</v>
      </c>
      <c r="I5391" s="2">
        <v>-7.7426638333199995E-4</v>
      </c>
      <c r="J5391" s="2">
        <v>0</v>
      </c>
      <c r="K5391">
        <v>7</v>
      </c>
      <c r="L5391" s="1" t="s">
        <v>11956</v>
      </c>
      <c r="M5391" s="1" t="s">
        <v>8048</v>
      </c>
      <c r="N5391">
        <v>0</v>
      </c>
      <c r="O5391">
        <v>0</v>
      </c>
      <c r="P5391">
        <v>1</v>
      </c>
      <c r="Q5391">
        <v>0</v>
      </c>
      <c r="R5391" s="19">
        <f>BWscncns[[#This Row],[C fx]]*4+BWscncns[[#This Row],[C fg]]*2+BWscncns[[#This Row],[C fm]]</f>
        <v>1</v>
      </c>
      <c r="S5391">
        <v>94</v>
      </c>
      <c r="T5391">
        <v>204800</v>
      </c>
      <c r="U5391" s="13">
        <v>0.458984</v>
      </c>
      <c r="V5391" s="13">
        <v>2.1787230000000002</v>
      </c>
      <c r="W5391">
        <v>4984</v>
      </c>
      <c r="X5391">
        <v>99</v>
      </c>
      <c r="Z5391" s="10">
        <f>IF($N5391&lt;&gt;0,constants!$L$2,IF($O5391&lt;&gt;0,constants!$M$2,IF($P5391&lt;&gt;0,constants!$N$2,0)))</f>
        <v>1117.99</v>
      </c>
      <c r="AA5391" s="10">
        <f>IF($N5391&lt;&gt;0,constants!$L$2,IF($O5391&lt;&gt;0,constants!$M$2,IF($P5391&lt;&gt;0,constants!$P$2,0)))</f>
        <v>4051.45</v>
      </c>
      <c r="AB5391" s="11">
        <f>constants!$O$2</f>
        <v>4861.32</v>
      </c>
      <c r="AC5391" s="11">
        <f>VLOOKUP(BWscncns[[#This Row],[scanner]],[0]!ScnrAvgBW,2,FALSE)/1000</f>
        <v>885.64026081730776</v>
      </c>
      <c r="AD5391" s="8">
        <f>(1+$F5391)*Z5391</f>
        <v>513.62713970669847</v>
      </c>
      <c r="AE5391" s="8">
        <f>(1+$F5391)*AA5391</f>
        <v>1861.3177892152016</v>
      </c>
      <c r="AF5391" s="8">
        <f>(1+$F5391)*AB5391</f>
        <v>2233.3883905929097</v>
      </c>
      <c r="AG5391" s="8">
        <f>(1+$F5391)*AC5391</f>
        <v>406.88098638868701</v>
      </c>
      <c r="AH5391" s="8">
        <f>(1+$F5391)*$T5391/1000</f>
        <v>94.089247857254392</v>
      </c>
      <c r="AI5391" s="8">
        <f>(1+BWscncns[[#This Row],[pid_error]]*K_p)*BWscncns[[#This Row],[dbw]]/1000</f>
        <v>149.44462392862721</v>
      </c>
      <c r="AJ5391" s="13">
        <f>BWscncns[[#This Row],[Torflow prgrssv alt vote]]/VLOOKUP(BWscncns[[#This Row],[class]],AltBWtotl,2,FALSE)*100</f>
        <v>2.9474469379809323E-3</v>
      </c>
      <c r="AK5391">
        <f>IF(D5391=E5391,1,0)</f>
        <v>1</v>
      </c>
    </row>
    <row r="5392" spans="1:37">
      <c r="A5392" s="1" t="s">
        <v>5027</v>
      </c>
      <c r="B5392" s="1" t="s">
        <v>47</v>
      </c>
      <c r="C5392">
        <v>94</v>
      </c>
      <c r="D5392">
        <v>1524975801</v>
      </c>
      <c r="E5392">
        <v>1524975801</v>
      </c>
      <c r="F5392" s="2">
        <v>-0.54160968008599997</v>
      </c>
      <c r="G5392" s="2">
        <v>-0.54160968008599997</v>
      </c>
      <c r="H5392">
        <v>93878</v>
      </c>
      <c r="I5392" s="2">
        <v>5.4294620910000001E-2</v>
      </c>
      <c r="J5392" s="2">
        <v>0</v>
      </c>
      <c r="K5392">
        <v>7</v>
      </c>
      <c r="L5392" s="1" t="s">
        <v>11885</v>
      </c>
      <c r="M5392" s="1" t="s">
        <v>47</v>
      </c>
      <c r="N5392">
        <v>0</v>
      </c>
      <c r="O5392">
        <v>0</v>
      </c>
      <c r="P5392">
        <v>1</v>
      </c>
      <c r="Q5392">
        <v>0</v>
      </c>
      <c r="R5392" s="19">
        <f>BWscncns[[#This Row],[C fx]]*4+BWscncns[[#This Row],[C fg]]*2+BWscncns[[#This Row],[C fm]]</f>
        <v>1</v>
      </c>
      <c r="S5392">
        <v>94</v>
      </c>
      <c r="T5392">
        <v>204800</v>
      </c>
      <c r="U5392" s="13">
        <v>0.458984</v>
      </c>
      <c r="V5392" s="13">
        <v>2.1787230000000002</v>
      </c>
      <c r="W5392">
        <v>4990</v>
      </c>
      <c r="X5392">
        <v>99</v>
      </c>
      <c r="Z5392" s="10">
        <f>IF($N5392&lt;&gt;0,constants!$L$2,IF($O5392&lt;&gt;0,constants!$M$2,IF($P5392&lt;&gt;0,constants!$N$2,0)))</f>
        <v>1117.99</v>
      </c>
      <c r="AA5392" s="10">
        <f>IF($N5392&lt;&gt;0,constants!$L$2,IF($O5392&lt;&gt;0,constants!$M$2,IF($P5392&lt;&gt;0,constants!$P$2,0)))</f>
        <v>4051.45</v>
      </c>
      <c r="AB5392" s="11">
        <f>constants!$O$2</f>
        <v>4861.32</v>
      </c>
      <c r="AC5392" s="11">
        <f>VLOOKUP(BWscncns[[#This Row],[scanner]],[0]!ScnrAvgBW,2,FALSE)/1000</f>
        <v>885.64026081730776</v>
      </c>
      <c r="AD5392" s="8">
        <f>(1+$F5392)*Z5392</f>
        <v>512.47579376065289</v>
      </c>
      <c r="AE5392" s="8">
        <f>(1+$F5392)*AA5392</f>
        <v>1857.1454616155754</v>
      </c>
      <c r="AF5392" s="8">
        <f>(1+$F5392)*AB5392</f>
        <v>2228.3820300043267</v>
      </c>
      <c r="AG5392" s="8">
        <f>(1+$F5392)*AC5392</f>
        <v>405.96892248476411</v>
      </c>
      <c r="AH5392" s="8">
        <f>(1+$F5392)*$T5392/1000</f>
        <v>93.878337518387212</v>
      </c>
      <c r="AI5392" s="8">
        <f>(1+BWscncns[[#This Row],[pid_error]]*K_p)*BWscncns[[#This Row],[dbw]]/1000</f>
        <v>149.3391687591936</v>
      </c>
      <c r="AJ5392" s="13">
        <f>BWscncns[[#This Row],[Torflow prgrssv alt vote]]/VLOOKUP(BWscncns[[#This Row],[class]],AltBWtotl,2,FALSE)*100</f>
        <v>2.9453670805188814E-3</v>
      </c>
      <c r="AK5392">
        <f>IF(D5392=E5392,1,0)</f>
        <v>1</v>
      </c>
    </row>
    <row r="5393" spans="1:37">
      <c r="A5393" s="1" t="s">
        <v>723</v>
      </c>
      <c r="B5393" s="1" t="s">
        <v>49</v>
      </c>
      <c r="C5393">
        <v>94</v>
      </c>
      <c r="D5393">
        <v>1524977965</v>
      </c>
      <c r="E5393">
        <v>1524977965</v>
      </c>
      <c r="F5393" s="2">
        <v>-0.54161775996499995</v>
      </c>
      <c r="G5393" s="2">
        <v>-0.54161775996499995</v>
      </c>
      <c r="H5393">
        <v>93876</v>
      </c>
      <c r="I5393" s="2">
        <v>1.6960066147700001E-2</v>
      </c>
      <c r="J5393" s="2">
        <v>0</v>
      </c>
      <c r="K5393">
        <v>7</v>
      </c>
      <c r="L5393" s="1" t="s">
        <v>11935</v>
      </c>
      <c r="M5393" s="1" t="s">
        <v>49</v>
      </c>
      <c r="N5393">
        <v>0</v>
      </c>
      <c r="O5393">
        <v>0</v>
      </c>
      <c r="P5393">
        <v>1</v>
      </c>
      <c r="Q5393">
        <v>0</v>
      </c>
      <c r="R5393" s="19">
        <f>BWscncns[[#This Row],[C fx]]*4+BWscncns[[#This Row],[C fg]]*2+BWscncns[[#This Row],[C fm]]</f>
        <v>1</v>
      </c>
      <c r="S5393">
        <v>94</v>
      </c>
      <c r="T5393">
        <v>204800</v>
      </c>
      <c r="U5393" s="13">
        <v>0.458984</v>
      </c>
      <c r="V5393" s="13">
        <v>2.1787230000000002</v>
      </c>
      <c r="W5393">
        <v>4991</v>
      </c>
      <c r="X5393">
        <v>99</v>
      </c>
      <c r="Z5393" s="10">
        <f>IF($N5393&lt;&gt;0,constants!$L$2,IF($O5393&lt;&gt;0,constants!$M$2,IF($P5393&lt;&gt;0,constants!$N$2,0)))</f>
        <v>1117.99</v>
      </c>
      <c r="AA5393" s="10">
        <f>IF($N5393&lt;&gt;0,constants!$L$2,IF($O5393&lt;&gt;0,constants!$M$2,IF($P5393&lt;&gt;0,constants!$P$2,0)))</f>
        <v>4051.45</v>
      </c>
      <c r="AB5393" s="11">
        <f>constants!$O$2</f>
        <v>4861.32</v>
      </c>
      <c r="AC5393" s="11">
        <f>VLOOKUP(BWscncns[[#This Row],[scanner]],[0]!ScnrAvgBW,2,FALSE)/1000</f>
        <v>885.64026081730776</v>
      </c>
      <c r="AD5393" s="8">
        <f>(1+$F5393)*Z5393</f>
        <v>512.46676053672968</v>
      </c>
      <c r="AE5393" s="8">
        <f>(1+$F5393)*AA5393</f>
        <v>1857.1127263898009</v>
      </c>
      <c r="AF5393" s="8">
        <f>(1+$F5393)*AB5393</f>
        <v>2228.3427511269465</v>
      </c>
      <c r="AG5393" s="8">
        <f>(1+$F5393)*AC5393</f>
        <v>405.96176661861921</v>
      </c>
      <c r="AH5393" s="8">
        <f>(1+$F5393)*$T5393/1000</f>
        <v>93.876682759168006</v>
      </c>
      <c r="AI5393" s="8">
        <f>(1+BWscncns[[#This Row],[pid_error]]*K_p)*BWscncns[[#This Row],[dbw]]/1000</f>
        <v>149.33834137958402</v>
      </c>
      <c r="AJ5393" s="13">
        <f>BWscncns[[#This Row],[Torflow prgrssv alt vote]]/VLOOKUP(BWscncns[[#This Row],[class]],AltBWtotl,2,FALSE)*100</f>
        <v>2.9453507623842259E-3</v>
      </c>
      <c r="AK5393">
        <f>IF(D5393=E5393,1,0)</f>
        <v>1</v>
      </c>
    </row>
    <row r="5394" spans="1:37">
      <c r="A5394" s="1" t="s">
        <v>9009</v>
      </c>
      <c r="B5394" s="1" t="s">
        <v>9010</v>
      </c>
      <c r="C5394">
        <v>94</v>
      </c>
      <c r="D5394">
        <v>1524960781</v>
      </c>
      <c r="E5394">
        <v>1524960781</v>
      </c>
      <c r="F5394" s="2">
        <v>-0.54207746131300005</v>
      </c>
      <c r="G5394" s="2">
        <v>-0.54207746131300005</v>
      </c>
      <c r="H5394">
        <v>93782</v>
      </c>
      <c r="I5394" s="2">
        <v>9.1376601833999998E-4</v>
      </c>
      <c r="J5394" s="2">
        <v>0</v>
      </c>
      <c r="K5394">
        <v>7</v>
      </c>
      <c r="L5394" s="1" t="s">
        <v>11956</v>
      </c>
      <c r="M5394" s="1" t="s">
        <v>9010</v>
      </c>
      <c r="N5394">
        <v>0</v>
      </c>
      <c r="O5394">
        <v>0</v>
      </c>
      <c r="P5394">
        <v>1</v>
      </c>
      <c r="Q5394">
        <v>0</v>
      </c>
      <c r="R5394" s="19">
        <f>BWscncns[[#This Row],[C fx]]*4+BWscncns[[#This Row],[C fg]]*2+BWscncns[[#This Row],[C fm]]</f>
        <v>1</v>
      </c>
      <c r="S5394">
        <v>105</v>
      </c>
      <c r="T5394">
        <v>204800</v>
      </c>
      <c r="U5394" s="13">
        <v>0.51269500000000001</v>
      </c>
      <c r="V5394" s="13">
        <v>1.9504760000000001</v>
      </c>
      <c r="W5394">
        <v>4828</v>
      </c>
      <c r="X5394">
        <v>96</v>
      </c>
      <c r="Z5394" s="10">
        <f>IF($N5394&lt;&gt;0,constants!$L$2,IF($O5394&lt;&gt;0,constants!$M$2,IF($P5394&lt;&gt;0,constants!$N$2,0)))</f>
        <v>1117.99</v>
      </c>
      <c r="AA5394" s="10">
        <f>IF($N5394&lt;&gt;0,constants!$L$2,IF($O5394&lt;&gt;0,constants!$M$2,IF($P5394&lt;&gt;0,constants!$P$2,0)))</f>
        <v>4051.45</v>
      </c>
      <c r="AB5394" s="11">
        <f>constants!$O$2</f>
        <v>4861.32</v>
      </c>
      <c r="AC5394" s="11">
        <f>VLOOKUP(BWscncns[[#This Row],[scanner]],[0]!ScnrAvgBW,2,FALSE)/1000</f>
        <v>885.64026081730776</v>
      </c>
      <c r="AD5394" s="8">
        <f>(1+$F5394)*Z5394</f>
        <v>511.95281902667909</v>
      </c>
      <c r="AE5394" s="8">
        <f>(1+$F5394)*AA5394</f>
        <v>1855.2502693634458</v>
      </c>
      <c r="AF5394" s="8">
        <f>(1+$F5394)*AB5394</f>
        <v>2226.1079957698867</v>
      </c>
      <c r="AG5394" s="8">
        <f>(1+$F5394)*AC5394</f>
        <v>405.55463659687831</v>
      </c>
      <c r="AH5394" s="8">
        <f>(1+$F5394)*$T5394/1000</f>
        <v>93.782535923097583</v>
      </c>
      <c r="AI5394" s="8">
        <f>(1+BWscncns[[#This Row],[pid_error]]*K_p)*BWscncns[[#This Row],[dbw]]/1000</f>
        <v>149.29126796154878</v>
      </c>
      <c r="AJ5394" s="13">
        <f>BWscncns[[#This Row],[Torflow prgrssv alt vote]]/VLOOKUP(BWscncns[[#This Row],[class]],AltBWtotl,2,FALSE)*100</f>
        <v>2.9444223489144012E-3</v>
      </c>
      <c r="AK5394">
        <f>IF(D5394=E5394,1,0)</f>
        <v>1</v>
      </c>
    </row>
    <row r="5395" spans="1:37">
      <c r="A5395" s="1" t="s">
        <v>3206</v>
      </c>
      <c r="B5395" s="1" t="s">
        <v>3207</v>
      </c>
      <c r="C5395">
        <v>94</v>
      </c>
      <c r="D5395">
        <v>1524957104</v>
      </c>
      <c r="E5395">
        <v>1524957104</v>
      </c>
      <c r="F5395" s="2">
        <v>-0.54357218652999995</v>
      </c>
      <c r="G5395" s="2">
        <v>-0.54357218652999995</v>
      </c>
      <c r="H5395">
        <v>93476</v>
      </c>
      <c r="I5395" s="2">
        <v>4.6351371654499998E-2</v>
      </c>
      <c r="J5395" s="2">
        <v>0</v>
      </c>
      <c r="K5395">
        <v>6</v>
      </c>
      <c r="L5395" s="1" t="s">
        <v>11802</v>
      </c>
      <c r="M5395" s="1" t="s">
        <v>3207</v>
      </c>
      <c r="N5395">
        <v>0</v>
      </c>
      <c r="O5395">
        <v>0</v>
      </c>
      <c r="P5395">
        <v>1</v>
      </c>
      <c r="Q5395">
        <v>0</v>
      </c>
      <c r="R5395" s="19">
        <f>BWscncns[[#This Row],[C fx]]*4+BWscncns[[#This Row],[C fg]]*2+BWscncns[[#This Row],[C fm]]</f>
        <v>1</v>
      </c>
      <c r="S5395">
        <v>94</v>
      </c>
      <c r="T5395">
        <v>204800</v>
      </c>
      <c r="U5395" s="13">
        <v>0.458984</v>
      </c>
      <c r="V5395" s="13">
        <v>2.1787230000000002</v>
      </c>
      <c r="W5395">
        <v>4992</v>
      </c>
      <c r="X5395">
        <v>99</v>
      </c>
      <c r="Z5395" s="10">
        <f>IF($N5395&lt;&gt;0,constants!$L$2,IF($O5395&lt;&gt;0,constants!$M$2,IF($P5395&lt;&gt;0,constants!$N$2,0)))</f>
        <v>1117.99</v>
      </c>
      <c r="AA5395" s="10">
        <f>IF($N5395&lt;&gt;0,constants!$L$2,IF($O5395&lt;&gt;0,constants!$M$2,IF($P5395&lt;&gt;0,constants!$P$2,0)))</f>
        <v>4051.45</v>
      </c>
      <c r="AB5395" s="11">
        <f>constants!$O$2</f>
        <v>4861.32</v>
      </c>
      <c r="AC5395" s="11">
        <f>VLOOKUP(BWscncns[[#This Row],[scanner]],[0]!ScnrAvgBW,2,FALSE)/1000</f>
        <v>2386.3111194805197</v>
      </c>
      <c r="AD5395" s="8">
        <f>(1+$F5395)*Z5395</f>
        <v>510.28173118132537</v>
      </c>
      <c r="AE5395" s="8">
        <f>(1+$F5395)*AA5395</f>
        <v>1849.1944648830317</v>
      </c>
      <c r="AF5395" s="8">
        <f>(1+$F5395)*AB5395</f>
        <v>2218.8416581779807</v>
      </c>
      <c r="AG5395" s="8">
        <f>(1+$F5395)*AC5395</f>
        <v>1089.1787665236416</v>
      </c>
      <c r="AH5395" s="8">
        <f>(1+$F5395)*$T5395/1000</f>
        <v>93.476416198656011</v>
      </c>
      <c r="AI5395" s="8">
        <f>(1+BWscncns[[#This Row],[pid_error]]*K_p)*BWscncns[[#This Row],[dbw]]/1000</f>
        <v>149.13820809932798</v>
      </c>
      <c r="AJ5395" s="13">
        <f>BWscncns[[#This Row],[Torflow prgrssv alt vote]]/VLOOKUP(BWscncns[[#This Row],[class]],AltBWtotl,2,FALSE)*100</f>
        <v>2.9414035998261371E-3</v>
      </c>
      <c r="AK5395">
        <f>IF(D5395=E5395,1,0)</f>
        <v>1</v>
      </c>
    </row>
    <row r="5396" spans="1:37">
      <c r="A5396" s="1" t="s">
        <v>5510</v>
      </c>
      <c r="B5396" s="1" t="s">
        <v>47</v>
      </c>
      <c r="C5396">
        <v>94</v>
      </c>
      <c r="D5396">
        <v>1524975801</v>
      </c>
      <c r="E5396">
        <v>1524975801</v>
      </c>
      <c r="F5396" s="2">
        <v>-0.54364278159500001</v>
      </c>
      <c r="G5396" s="2">
        <v>-0.54364278159500001</v>
      </c>
      <c r="H5396">
        <v>93461</v>
      </c>
      <c r="I5396" s="2">
        <v>0.20576277401000001</v>
      </c>
      <c r="J5396" s="2">
        <v>0</v>
      </c>
      <c r="K5396">
        <v>7</v>
      </c>
      <c r="L5396" s="1" t="s">
        <v>11885</v>
      </c>
      <c r="M5396" s="1" t="s">
        <v>47</v>
      </c>
      <c r="N5396">
        <v>0</v>
      </c>
      <c r="O5396">
        <v>0</v>
      </c>
      <c r="P5396">
        <v>1</v>
      </c>
      <c r="Q5396">
        <v>0</v>
      </c>
      <c r="R5396" s="19">
        <f>BWscncns[[#This Row],[C fx]]*4+BWscncns[[#This Row],[C fg]]*2+BWscncns[[#This Row],[C fm]]</f>
        <v>1</v>
      </c>
      <c r="S5396">
        <v>94</v>
      </c>
      <c r="T5396">
        <v>204800</v>
      </c>
      <c r="U5396" s="13">
        <v>0.458984</v>
      </c>
      <c r="V5396" s="13">
        <v>2.1787230000000002</v>
      </c>
      <c r="W5396">
        <v>4981</v>
      </c>
      <c r="X5396">
        <v>99</v>
      </c>
      <c r="Z5396" s="10">
        <f>IF($N5396&lt;&gt;0,constants!$L$2,IF($O5396&lt;&gt;0,constants!$M$2,IF($P5396&lt;&gt;0,constants!$N$2,0)))</f>
        <v>1117.99</v>
      </c>
      <c r="AA5396" s="10">
        <f>IF($N5396&lt;&gt;0,constants!$L$2,IF($O5396&lt;&gt;0,constants!$M$2,IF($P5396&lt;&gt;0,constants!$P$2,0)))</f>
        <v>4051.45</v>
      </c>
      <c r="AB5396" s="11">
        <f>constants!$O$2</f>
        <v>4861.32</v>
      </c>
      <c r="AC5396" s="11">
        <f>VLOOKUP(BWscncns[[#This Row],[scanner]],[0]!ScnrAvgBW,2,FALSE)/1000</f>
        <v>885.64026081730776</v>
      </c>
      <c r="AD5396" s="8">
        <f>(1+$F5396)*Z5396</f>
        <v>510.20280660460594</v>
      </c>
      <c r="AE5396" s="8">
        <f>(1+$F5396)*AA5396</f>
        <v>1848.908452506937</v>
      </c>
      <c r="AF5396" s="8">
        <f>(1+$F5396)*AB5396</f>
        <v>2218.4984729765943</v>
      </c>
      <c r="AG5396" s="8">
        <f>(1+$F5396)*AC5396</f>
        <v>404.16832593406525</v>
      </c>
      <c r="AH5396" s="8">
        <f>(1+$F5396)*$T5396/1000</f>
        <v>93.461958329344</v>
      </c>
      <c r="AI5396" s="8">
        <f>(1+BWscncns[[#This Row],[pid_error]]*K_p)*BWscncns[[#This Row],[dbw]]/1000</f>
        <v>149.130979164672</v>
      </c>
      <c r="AJ5396" s="13">
        <f>BWscncns[[#This Row],[Torflow prgrssv alt vote]]/VLOOKUP(BWscncns[[#This Row],[class]],AltBWtotl,2,FALSE)*100</f>
        <v>2.9412610259365148E-3</v>
      </c>
      <c r="AK5396">
        <f>IF(D5396=E5396,1,0)</f>
        <v>1</v>
      </c>
    </row>
    <row r="5397" spans="1:37">
      <c r="A5397" s="1" t="s">
        <v>5789</v>
      </c>
      <c r="B5397" s="1" t="s">
        <v>5790</v>
      </c>
      <c r="C5397">
        <v>93</v>
      </c>
      <c r="D5397">
        <v>1525007235</v>
      </c>
      <c r="E5397">
        <v>1525007235</v>
      </c>
      <c r="F5397" s="2">
        <v>-0.54395431496900004</v>
      </c>
      <c r="G5397" s="2">
        <v>-0.54395431496900004</v>
      </c>
      <c r="H5397">
        <v>93398</v>
      </c>
      <c r="I5397" s="2">
        <v>-0.101342701058</v>
      </c>
      <c r="J5397" s="2">
        <v>0</v>
      </c>
      <c r="K5397">
        <v>6</v>
      </c>
      <c r="L5397" s="1" t="s">
        <v>11552</v>
      </c>
      <c r="M5397" s="1" t="s">
        <v>5790</v>
      </c>
      <c r="N5397">
        <v>0</v>
      </c>
      <c r="O5397">
        <v>0</v>
      </c>
      <c r="P5397">
        <v>1</v>
      </c>
      <c r="Q5397">
        <v>0</v>
      </c>
      <c r="R5397" s="19">
        <f>BWscncns[[#This Row],[C fx]]*4+BWscncns[[#This Row],[C fg]]*2+BWscncns[[#This Row],[C fm]]</f>
        <v>1</v>
      </c>
      <c r="S5397">
        <v>114</v>
      </c>
      <c r="T5397">
        <v>204800</v>
      </c>
      <c r="U5397" s="13">
        <v>0.55664100000000005</v>
      </c>
      <c r="V5397" s="13">
        <v>1.7964910000000001</v>
      </c>
      <c r="W5397">
        <v>4680</v>
      </c>
      <c r="X5397">
        <v>93</v>
      </c>
      <c r="Z5397" s="10">
        <f>IF($N5397&lt;&gt;0,constants!$L$2,IF($O5397&lt;&gt;0,constants!$M$2,IF($P5397&lt;&gt;0,constants!$N$2,0)))</f>
        <v>1117.99</v>
      </c>
      <c r="AA5397" s="10">
        <f>IF($N5397&lt;&gt;0,constants!$L$2,IF($O5397&lt;&gt;0,constants!$M$2,IF($P5397&lt;&gt;0,constants!$P$2,0)))</f>
        <v>4051.45</v>
      </c>
      <c r="AB5397" s="11">
        <f>constants!$O$2</f>
        <v>4861.32</v>
      </c>
      <c r="AC5397" s="11">
        <f>VLOOKUP(BWscncns[[#This Row],[scanner]],[0]!ScnrAvgBW,2,FALSE)/1000</f>
        <v>2386.3111194805197</v>
      </c>
      <c r="AD5397" s="8">
        <f>(1+$F5397)*Z5397</f>
        <v>509.85451540780764</v>
      </c>
      <c r="AE5397" s="8">
        <f>(1+$F5397)*AA5397</f>
        <v>1847.6462906188447</v>
      </c>
      <c r="AF5397" s="8">
        <f>(1+$F5397)*AB5397</f>
        <v>2216.9840095549007</v>
      </c>
      <c r="AG5397" s="8">
        <f>(1+$F5397)*AC5397</f>
        <v>1088.2668891805861</v>
      </c>
      <c r="AH5397" s="8">
        <f>(1+$F5397)*$T5397/1000</f>
        <v>93.398156294348794</v>
      </c>
      <c r="AI5397" s="8">
        <f>(1+BWscncns[[#This Row],[pid_error]]*K_p)*BWscncns[[#This Row],[dbw]]/1000</f>
        <v>149.0990781471744</v>
      </c>
      <c r="AJ5397" s="13">
        <f>BWscncns[[#This Row],[Torflow prgrssv alt vote]]/VLOOKUP(BWscncns[[#This Row],[class]],AltBWtotl,2,FALSE)*100</f>
        <v>2.9406318527092018E-3</v>
      </c>
      <c r="AK5397">
        <f>IF(D5397=E5397,1,0)</f>
        <v>1</v>
      </c>
    </row>
    <row r="5398" spans="1:37">
      <c r="A5398" s="1" t="s">
        <v>4948</v>
      </c>
      <c r="B5398" s="1" t="s">
        <v>47</v>
      </c>
      <c r="C5398">
        <v>93</v>
      </c>
      <c r="D5398">
        <v>1524929097</v>
      </c>
      <c r="E5398">
        <v>1524929097</v>
      </c>
      <c r="F5398" s="2">
        <v>-0.54415712782600001</v>
      </c>
      <c r="G5398" s="2">
        <v>-0.54415712782600001</v>
      </c>
      <c r="H5398">
        <v>93356</v>
      </c>
      <c r="I5398" s="2">
        <v>3.4382953261999999E-2</v>
      </c>
      <c r="J5398" s="2">
        <v>0</v>
      </c>
      <c r="K5398">
        <v>7</v>
      </c>
      <c r="L5398" s="1" t="s">
        <v>11893</v>
      </c>
      <c r="M5398" s="1" t="s">
        <v>47</v>
      </c>
      <c r="N5398">
        <v>0</v>
      </c>
      <c r="O5398">
        <v>0</v>
      </c>
      <c r="P5398">
        <v>1</v>
      </c>
      <c r="Q5398">
        <v>0</v>
      </c>
      <c r="R5398" s="19">
        <f>BWscncns[[#This Row],[C fx]]*4+BWscncns[[#This Row],[C fg]]*2+BWscncns[[#This Row],[C fm]]</f>
        <v>1</v>
      </c>
      <c r="S5398">
        <v>90</v>
      </c>
      <c r="T5398">
        <v>204800</v>
      </c>
      <c r="U5398" s="13">
        <v>0.43945299999999998</v>
      </c>
      <c r="V5398" s="13">
        <v>2.2755559999999999</v>
      </c>
      <c r="W5398">
        <v>5049</v>
      </c>
      <c r="X5398">
        <v>100</v>
      </c>
      <c r="Z5398" s="10">
        <f>IF($N5398&lt;&gt;0,constants!$L$2,IF($O5398&lt;&gt;0,constants!$M$2,IF($P5398&lt;&gt;0,constants!$N$2,0)))</f>
        <v>1117.99</v>
      </c>
      <c r="AA5398" s="10">
        <f>IF($N5398&lt;&gt;0,constants!$L$2,IF($O5398&lt;&gt;0,constants!$M$2,IF($P5398&lt;&gt;0,constants!$P$2,0)))</f>
        <v>4051.45</v>
      </c>
      <c r="AB5398" s="11">
        <f>constants!$O$2</f>
        <v>4861.32</v>
      </c>
      <c r="AC5398" s="11">
        <f>VLOOKUP(BWscncns[[#This Row],[scanner]],[0]!ScnrAvgBW,2,FALSE)/1000</f>
        <v>885.64026081730776</v>
      </c>
      <c r="AD5398" s="8">
        <f>(1+$F5398)*Z5398</f>
        <v>509.62777266181024</v>
      </c>
      <c r="AE5398" s="8">
        <f>(1+$F5398)*AA5398</f>
        <v>1846.8246044693522</v>
      </c>
      <c r="AF5398" s="8">
        <f>(1+$F5398)*AB5398</f>
        <v>2215.9980713569093</v>
      </c>
      <c r="AG5398" s="8">
        <f>(1+$F5398)*AC5398</f>
        <v>403.71280020389202</v>
      </c>
      <c r="AH5398" s="8">
        <f>(1+$F5398)*$T5398/1000</f>
        <v>93.35662022123519</v>
      </c>
      <c r="AI5398" s="8">
        <f>(1+BWscncns[[#This Row],[pid_error]]*K_p)*BWscncns[[#This Row],[dbw]]/1000</f>
        <v>149.07831011061759</v>
      </c>
      <c r="AJ5398" s="13">
        <f>BWscncns[[#This Row],[Torflow prgrssv alt vote]]/VLOOKUP(BWscncns[[#This Row],[class]],AltBWtotl,2,FALSE)*100</f>
        <v>2.9402222515864042E-3</v>
      </c>
      <c r="AK5398">
        <f>IF(D5398=E5398,1,0)</f>
        <v>1</v>
      </c>
    </row>
    <row r="5399" spans="1:37">
      <c r="A5399" s="1" t="s">
        <v>11402</v>
      </c>
      <c r="B5399" s="1" t="s">
        <v>11403</v>
      </c>
      <c r="C5399">
        <v>93</v>
      </c>
      <c r="D5399">
        <v>1524981197</v>
      </c>
      <c r="E5399">
        <v>1524981197</v>
      </c>
      <c r="F5399" s="2">
        <v>-0.54453672187199997</v>
      </c>
      <c r="G5399" s="2">
        <v>-0.54453672187199997</v>
      </c>
      <c r="H5399">
        <v>93278</v>
      </c>
      <c r="I5399" s="2">
        <v>0.17664521778299999</v>
      </c>
      <c r="J5399" s="2">
        <v>0</v>
      </c>
      <c r="K5399">
        <v>7</v>
      </c>
      <c r="L5399" s="1" t="s">
        <v>11820</v>
      </c>
      <c r="M5399" s="1" t="s">
        <v>11403</v>
      </c>
      <c r="N5399">
        <v>0</v>
      </c>
      <c r="O5399">
        <v>0</v>
      </c>
      <c r="P5399">
        <v>1</v>
      </c>
      <c r="Q5399">
        <v>0</v>
      </c>
      <c r="R5399" s="19">
        <f>BWscncns[[#This Row],[C fx]]*4+BWscncns[[#This Row],[C fg]]*2+BWscncns[[#This Row],[C fm]]</f>
        <v>1</v>
      </c>
      <c r="S5399">
        <v>93</v>
      </c>
      <c r="T5399">
        <v>204800</v>
      </c>
      <c r="U5399" s="13">
        <v>0.45410200000000001</v>
      </c>
      <c r="V5399" s="13">
        <v>2.2021510000000002</v>
      </c>
      <c r="W5399">
        <v>5004</v>
      </c>
      <c r="X5399">
        <v>100</v>
      </c>
      <c r="Z5399" s="10">
        <f>IF($N5399&lt;&gt;0,constants!$L$2,IF($O5399&lt;&gt;0,constants!$M$2,IF($P5399&lt;&gt;0,constants!$N$2,0)))</f>
        <v>1117.99</v>
      </c>
      <c r="AA5399" s="10">
        <f>IF($N5399&lt;&gt;0,constants!$L$2,IF($O5399&lt;&gt;0,constants!$M$2,IF($P5399&lt;&gt;0,constants!$P$2,0)))</f>
        <v>4051.45</v>
      </c>
      <c r="AB5399" s="11">
        <f>constants!$O$2</f>
        <v>4861.32</v>
      </c>
      <c r="AC5399" s="11">
        <f>VLOOKUP(BWscncns[[#This Row],[scanner]],[0]!ScnrAvgBW,2,FALSE)/1000</f>
        <v>885.64026081730776</v>
      </c>
      <c r="AD5399" s="8">
        <f>(1+$F5399)*Z5399</f>
        <v>509.20339031432275</v>
      </c>
      <c r="AE5399" s="8">
        <f>(1+$F5399)*AA5399</f>
        <v>1845.2866981716857</v>
      </c>
      <c r="AF5399" s="8">
        <f>(1+$F5399)*AB5399</f>
        <v>2214.1527432292091</v>
      </c>
      <c r="AG5399" s="8">
        <f>(1+$F5399)*AC5399</f>
        <v>403.37661643398792</v>
      </c>
      <c r="AH5399" s="8">
        <f>(1+$F5399)*$T5399/1000</f>
        <v>93.278879360614397</v>
      </c>
      <c r="AI5399" s="8">
        <f>(1+BWscncns[[#This Row],[pid_error]]*K_p)*BWscncns[[#This Row],[dbw]]/1000</f>
        <v>149.0394396803072</v>
      </c>
      <c r="AJ5399" s="13">
        <f>BWscncns[[#This Row],[Torflow prgrssv alt vote]]/VLOOKUP(BWscncns[[#This Row],[class]],AltBWtotl,2,FALSE)*100</f>
        <v>2.9394556229330304E-3</v>
      </c>
      <c r="AK5399">
        <f>IF(D5399=E5399,1,0)</f>
        <v>1</v>
      </c>
    </row>
    <row r="5400" spans="1:37">
      <c r="A5400" s="1" t="s">
        <v>7845</v>
      </c>
      <c r="B5400" s="1" t="s">
        <v>47</v>
      </c>
      <c r="C5400">
        <v>93</v>
      </c>
      <c r="D5400">
        <v>1524977965</v>
      </c>
      <c r="E5400">
        <v>1524977965</v>
      </c>
      <c r="F5400" s="2">
        <v>-0.54455561807999997</v>
      </c>
      <c r="G5400" s="2">
        <v>-0.54455561807999997</v>
      </c>
      <c r="H5400">
        <v>93275</v>
      </c>
      <c r="I5400" s="2">
        <v>3.9768389815900002E-2</v>
      </c>
      <c r="J5400" s="2">
        <v>0</v>
      </c>
      <c r="K5400">
        <v>7</v>
      </c>
      <c r="L5400" s="1" t="s">
        <v>11935</v>
      </c>
      <c r="M5400" s="1" t="s">
        <v>47</v>
      </c>
      <c r="N5400">
        <v>0</v>
      </c>
      <c r="O5400">
        <v>0</v>
      </c>
      <c r="P5400">
        <v>1</v>
      </c>
      <c r="Q5400">
        <v>0</v>
      </c>
      <c r="R5400" s="19">
        <f>BWscncns[[#This Row],[C fx]]*4+BWscncns[[#This Row],[C fg]]*2+BWscncns[[#This Row],[C fm]]</f>
        <v>1</v>
      </c>
      <c r="S5400">
        <v>93</v>
      </c>
      <c r="T5400">
        <v>204800</v>
      </c>
      <c r="U5400" s="13">
        <v>0.45410200000000001</v>
      </c>
      <c r="V5400" s="13">
        <v>2.2021510000000002</v>
      </c>
      <c r="W5400">
        <v>5006</v>
      </c>
      <c r="X5400">
        <v>100</v>
      </c>
      <c r="Z5400" s="10">
        <f>IF($N5400&lt;&gt;0,constants!$L$2,IF($O5400&lt;&gt;0,constants!$M$2,IF($P5400&lt;&gt;0,constants!$N$2,0)))</f>
        <v>1117.99</v>
      </c>
      <c r="AA5400" s="10">
        <f>IF($N5400&lt;&gt;0,constants!$L$2,IF($O5400&lt;&gt;0,constants!$M$2,IF($P5400&lt;&gt;0,constants!$P$2,0)))</f>
        <v>4051.45</v>
      </c>
      <c r="AB5400" s="11">
        <f>constants!$O$2</f>
        <v>4861.32</v>
      </c>
      <c r="AC5400" s="11">
        <f>VLOOKUP(BWscncns[[#This Row],[scanner]],[0]!ScnrAvgBW,2,FALSE)/1000</f>
        <v>885.64026081730776</v>
      </c>
      <c r="AD5400" s="8">
        <f>(1+$F5400)*Z5400</f>
        <v>509.18226454274082</v>
      </c>
      <c r="AE5400" s="8">
        <f>(1+$F5400)*AA5400</f>
        <v>1845.210141129784</v>
      </c>
      <c r="AF5400" s="8">
        <f>(1+$F5400)*AB5400</f>
        <v>2214.0608827153346</v>
      </c>
      <c r="AG5400" s="8">
        <f>(1+$F5400)*AC5400</f>
        <v>403.35988119140637</v>
      </c>
      <c r="AH5400" s="8">
        <f>(1+$F5400)*$T5400/1000</f>
        <v>93.275009417215998</v>
      </c>
      <c r="AI5400" s="8">
        <f>(1+BWscncns[[#This Row],[pid_error]]*K_p)*BWscncns[[#This Row],[dbw]]/1000</f>
        <v>149.037504708608</v>
      </c>
      <c r="AJ5400" s="13">
        <f>BWscncns[[#This Row],[Torflow prgrssv alt vote]]/VLOOKUP(BWscncns[[#This Row],[class]],AltBWtotl,2,FALSE)*100</f>
        <v>2.9394174601255637E-3</v>
      </c>
      <c r="AK5400">
        <f>IF(D5400=E5400,1,0)</f>
        <v>1</v>
      </c>
    </row>
    <row r="5401" spans="1:37">
      <c r="A5401" s="1" t="s">
        <v>4623</v>
      </c>
      <c r="B5401" s="1" t="s">
        <v>4624</v>
      </c>
      <c r="C5401">
        <v>93</v>
      </c>
      <c r="D5401">
        <v>1524963785</v>
      </c>
      <c r="E5401">
        <v>1524963785</v>
      </c>
      <c r="F5401" s="2">
        <v>-0.54496493862200002</v>
      </c>
      <c r="G5401" s="2">
        <v>-0.54496493862200002</v>
      </c>
      <c r="H5401">
        <v>93191</v>
      </c>
      <c r="I5401" s="2">
        <v>-7.6044711495499998E-3</v>
      </c>
      <c r="J5401" s="2">
        <v>0</v>
      </c>
      <c r="K5401">
        <v>7</v>
      </c>
      <c r="L5401" s="1" t="s">
        <v>11867</v>
      </c>
      <c r="M5401" s="1" t="s">
        <v>4624</v>
      </c>
      <c r="N5401">
        <v>0</v>
      </c>
      <c r="O5401">
        <v>0</v>
      </c>
      <c r="P5401">
        <v>1</v>
      </c>
      <c r="Q5401">
        <v>0</v>
      </c>
      <c r="R5401" s="19">
        <f>BWscncns[[#This Row],[C fx]]*4+BWscncns[[#This Row],[C fg]]*2+BWscncns[[#This Row],[C fm]]</f>
        <v>1</v>
      </c>
      <c r="S5401">
        <v>93</v>
      </c>
      <c r="T5401">
        <v>204800</v>
      </c>
      <c r="U5401" s="13">
        <v>0.45410200000000001</v>
      </c>
      <c r="V5401" s="13">
        <v>2.2021510000000002</v>
      </c>
      <c r="W5401">
        <v>5005</v>
      </c>
      <c r="X5401">
        <v>100</v>
      </c>
      <c r="Z5401" s="10">
        <f>IF($N5401&lt;&gt;0,constants!$L$2,IF($O5401&lt;&gt;0,constants!$M$2,IF($P5401&lt;&gt;0,constants!$N$2,0)))</f>
        <v>1117.99</v>
      </c>
      <c r="AA5401" s="10">
        <f>IF($N5401&lt;&gt;0,constants!$L$2,IF($O5401&lt;&gt;0,constants!$M$2,IF($P5401&lt;&gt;0,constants!$P$2,0)))</f>
        <v>4051.45</v>
      </c>
      <c r="AB5401" s="11">
        <f>constants!$O$2</f>
        <v>4861.32</v>
      </c>
      <c r="AC5401" s="11">
        <f>VLOOKUP(BWscncns[[#This Row],[scanner]],[0]!ScnrAvgBW,2,FALSE)/1000</f>
        <v>885.64026081730776</v>
      </c>
      <c r="AD5401" s="8">
        <f>(1+$F5401)*Z5401</f>
        <v>508.72464826999021</v>
      </c>
      <c r="AE5401" s="8">
        <f>(1+$F5401)*AA5401</f>
        <v>1843.5517994198979</v>
      </c>
      <c r="AF5401" s="8">
        <f>(1+$F5401)*AB5401</f>
        <v>2212.0710445780987</v>
      </c>
      <c r="AG5401" s="8">
        <f>(1+$F5401)*AC5401</f>
        <v>402.99737043983157</v>
      </c>
      <c r="AH5401" s="8">
        <f>(1+$F5401)*$T5401/1000</f>
        <v>93.191180570214385</v>
      </c>
      <c r="AI5401" s="8">
        <f>(1+BWscncns[[#This Row],[pid_error]]*K_p)*BWscncns[[#This Row],[dbw]]/1000</f>
        <v>148.9955902851072</v>
      </c>
      <c r="AJ5401" s="13">
        <f>BWscncns[[#This Row],[Torflow prgrssv alt vote]]/VLOOKUP(BWscncns[[#This Row],[class]],AltBWtotl,2,FALSE)*100</f>
        <v>2.9385907958002972E-3</v>
      </c>
      <c r="AK5401">
        <f>IF(D5401=E5401,1,0)</f>
        <v>1</v>
      </c>
    </row>
    <row r="5402" spans="1:37">
      <c r="A5402" s="1" t="s">
        <v>8627</v>
      </c>
      <c r="B5402" s="1" t="s">
        <v>47</v>
      </c>
      <c r="C5402">
        <v>93</v>
      </c>
      <c r="D5402">
        <v>1524968613</v>
      </c>
      <c r="E5402">
        <v>1524968613</v>
      </c>
      <c r="F5402" s="2">
        <v>-0.54534412357299999</v>
      </c>
      <c r="G5402" s="2">
        <v>-0.54534412357299999</v>
      </c>
      <c r="H5402">
        <v>93113</v>
      </c>
      <c r="I5402" s="2">
        <v>1.89238504805E-2</v>
      </c>
      <c r="J5402" s="2">
        <v>0</v>
      </c>
      <c r="K5402">
        <v>7</v>
      </c>
      <c r="L5402" s="1" t="s">
        <v>11710</v>
      </c>
      <c r="M5402" s="1" t="s">
        <v>47</v>
      </c>
      <c r="N5402">
        <v>0</v>
      </c>
      <c r="O5402">
        <v>0</v>
      </c>
      <c r="P5402">
        <v>1</v>
      </c>
      <c r="Q5402">
        <v>0</v>
      </c>
      <c r="R5402" s="19">
        <f>BWscncns[[#This Row],[C fx]]*4+BWscncns[[#This Row],[C fg]]*2+BWscncns[[#This Row],[C fm]]</f>
        <v>1</v>
      </c>
      <c r="S5402">
        <v>93</v>
      </c>
      <c r="T5402">
        <v>204800</v>
      </c>
      <c r="U5402" s="13">
        <v>0.45410200000000001</v>
      </c>
      <c r="V5402" s="13">
        <v>2.2021510000000002</v>
      </c>
      <c r="W5402">
        <v>5007</v>
      </c>
      <c r="X5402">
        <v>100</v>
      </c>
      <c r="Z5402" s="10">
        <f>IF($N5402&lt;&gt;0,constants!$L$2,IF($O5402&lt;&gt;0,constants!$M$2,IF($P5402&lt;&gt;0,constants!$N$2,0)))</f>
        <v>1117.99</v>
      </c>
      <c r="AA5402" s="10">
        <f>IF($N5402&lt;&gt;0,constants!$L$2,IF($O5402&lt;&gt;0,constants!$M$2,IF($P5402&lt;&gt;0,constants!$P$2,0)))</f>
        <v>4051.45</v>
      </c>
      <c r="AB5402" s="11">
        <f>constants!$O$2</f>
        <v>4861.32</v>
      </c>
      <c r="AC5402" s="11">
        <f>VLOOKUP(BWscncns[[#This Row],[scanner]],[0]!ScnrAvgBW,2,FALSE)/1000</f>
        <v>885.64026081730776</v>
      </c>
      <c r="AD5402" s="8">
        <f>(1+$F5402)*Z5402</f>
        <v>508.30072328662175</v>
      </c>
      <c r="AE5402" s="8">
        <f>(1+$F5402)*AA5402</f>
        <v>1842.0155505501691</v>
      </c>
      <c r="AF5402" s="8">
        <f>(1+$F5402)*AB5402</f>
        <v>2210.2277051921037</v>
      </c>
      <c r="AG5402" s="8">
        <f>(1+$F5402)*AC5402</f>
        <v>402.66154898092992</v>
      </c>
      <c r="AH5402" s="8">
        <f>(1+$F5402)*$T5402/1000</f>
        <v>93.113523492249598</v>
      </c>
      <c r="AI5402" s="8">
        <f>(1+BWscncns[[#This Row],[pid_error]]*K_p)*BWscncns[[#This Row],[dbw]]/1000</f>
        <v>148.95676174612481</v>
      </c>
      <c r="AJ5402" s="13">
        <f>BWscncns[[#This Row],[Torflow prgrssv alt vote]]/VLOOKUP(BWscncns[[#This Row],[class]],AltBWtotl,2,FALSE)*100</f>
        <v>2.9378249933557439E-3</v>
      </c>
      <c r="AK5402">
        <f>IF(D5402=E5402,1,0)</f>
        <v>1</v>
      </c>
    </row>
    <row r="5403" spans="1:37">
      <c r="A5403" s="1" t="s">
        <v>950</v>
      </c>
      <c r="B5403" s="1" t="s">
        <v>129</v>
      </c>
      <c r="C5403">
        <v>26</v>
      </c>
      <c r="D5403">
        <v>1524985820</v>
      </c>
      <c r="E5403">
        <v>1524985820</v>
      </c>
      <c r="F5403" s="2">
        <v>-0.90521187546399995</v>
      </c>
      <c r="G5403" s="2">
        <v>-0.90521187546399995</v>
      </c>
      <c r="H5403">
        <v>25785</v>
      </c>
      <c r="I5403" s="2">
        <v>-0.22718392951300001</v>
      </c>
      <c r="J5403" s="2">
        <v>0</v>
      </c>
      <c r="K5403">
        <v>8</v>
      </c>
      <c r="L5403" s="1" t="s">
        <v>11936</v>
      </c>
      <c r="M5403" s="1" t="s">
        <v>129</v>
      </c>
      <c r="N5403">
        <v>0</v>
      </c>
      <c r="O5403">
        <v>0</v>
      </c>
      <c r="P5403">
        <v>1</v>
      </c>
      <c r="Q5403">
        <v>0</v>
      </c>
      <c r="R5403" s="19">
        <f>BWscncns[[#This Row],[C fx]]*4+BWscncns[[#This Row],[C fg]]*2+BWscncns[[#This Row],[C fm]]</f>
        <v>1</v>
      </c>
      <c r="S5403">
        <v>26</v>
      </c>
      <c r="T5403">
        <v>272030</v>
      </c>
      <c r="U5403" s="13">
        <v>9.5577999999999996E-2</v>
      </c>
      <c r="V5403" s="13">
        <v>10.462692000000001</v>
      </c>
      <c r="W5403">
        <v>6221</v>
      </c>
      <c r="X5403">
        <v>124</v>
      </c>
      <c r="Z5403" s="10">
        <f>IF($N5403&lt;&gt;0,constants!$L$2,IF($O5403&lt;&gt;0,constants!$M$2,IF($P5403&lt;&gt;0,constants!$N$2,0)))</f>
        <v>1117.99</v>
      </c>
      <c r="AA5403" s="10">
        <f>IF($N5403&lt;&gt;0,constants!$L$2,IF($O5403&lt;&gt;0,constants!$M$2,IF($P5403&lt;&gt;0,constants!$P$2,0)))</f>
        <v>4051.45</v>
      </c>
      <c r="AB5403" s="11">
        <f>constants!$O$2</f>
        <v>4861.32</v>
      </c>
      <c r="AC5403" s="11">
        <f>VLOOKUP(BWscncns[[#This Row],[scanner]],[0]!ScnrAvgBW,2,FALSE)/1000</f>
        <v>509.99709399477808</v>
      </c>
      <c r="AD5403" s="8">
        <f>(1+$F5403)*Z5403</f>
        <v>105.9721753500027</v>
      </c>
      <c r="AE5403" s="8">
        <f>(1+$F5403)*AA5403</f>
        <v>384.02934715137741</v>
      </c>
      <c r="AF5403" s="8">
        <f>(1+$F5403)*AB5403</f>
        <v>460.79540556934774</v>
      </c>
      <c r="AG5403" s="8">
        <f>(1+$F5403)*AC5403</f>
        <v>48.341668058575152</v>
      </c>
      <c r="AH5403" s="8">
        <f>(1+$F5403)*$T5403/1000</f>
        <v>25.785213517528092</v>
      </c>
      <c r="AI5403" s="8">
        <f>(1+BWscncns[[#This Row],[pid_error]]*K_p)*BWscncns[[#This Row],[dbw]]/1000</f>
        <v>148.90760675876405</v>
      </c>
      <c r="AJ5403" s="13">
        <f>BWscncns[[#This Row],[Torflow prgrssv alt vote]]/VLOOKUP(BWscncns[[#This Row],[class]],AltBWtotl,2,FALSE)*100</f>
        <v>2.9368555257819075E-3</v>
      </c>
      <c r="AK5403">
        <f>IF(D5403=E5403,1,0)</f>
        <v>1</v>
      </c>
    </row>
    <row r="5404" spans="1:37">
      <c r="A5404" s="1" t="s">
        <v>1081</v>
      </c>
      <c r="B5404" s="1" t="s">
        <v>1082</v>
      </c>
      <c r="C5404">
        <v>93</v>
      </c>
      <c r="D5404">
        <v>1525008480</v>
      </c>
      <c r="E5404">
        <v>1525008480</v>
      </c>
      <c r="F5404" s="2">
        <v>-0.54636309373600001</v>
      </c>
      <c r="G5404" s="2">
        <v>-0.54636309373600001</v>
      </c>
      <c r="H5404">
        <v>92904</v>
      </c>
      <c r="I5404" s="2">
        <v>-0.141223458898</v>
      </c>
      <c r="J5404" s="2">
        <v>0</v>
      </c>
      <c r="K5404">
        <v>7</v>
      </c>
      <c r="L5404" s="1" t="s">
        <v>11831</v>
      </c>
      <c r="M5404" s="1" t="s">
        <v>1082</v>
      </c>
      <c r="N5404">
        <v>0</v>
      </c>
      <c r="O5404">
        <v>0</v>
      </c>
      <c r="P5404">
        <v>1</v>
      </c>
      <c r="Q5404">
        <v>0</v>
      </c>
      <c r="R5404" s="19">
        <f>BWscncns[[#This Row],[C fx]]*4+BWscncns[[#This Row],[C fg]]*2+BWscncns[[#This Row],[C fm]]</f>
        <v>1</v>
      </c>
      <c r="S5404">
        <v>99</v>
      </c>
      <c r="T5404">
        <v>204800</v>
      </c>
      <c r="U5404" s="13">
        <v>0.48339799999999999</v>
      </c>
      <c r="V5404" s="13">
        <v>2.0686870000000002</v>
      </c>
      <c r="W5404">
        <v>4903</v>
      </c>
      <c r="X5404">
        <v>98</v>
      </c>
      <c r="Z5404" s="10">
        <f>IF($N5404&lt;&gt;0,constants!$L$2,IF($O5404&lt;&gt;0,constants!$M$2,IF($P5404&lt;&gt;0,constants!$N$2,0)))</f>
        <v>1117.99</v>
      </c>
      <c r="AA5404" s="10">
        <f>IF($N5404&lt;&gt;0,constants!$L$2,IF($O5404&lt;&gt;0,constants!$M$2,IF($P5404&lt;&gt;0,constants!$P$2,0)))</f>
        <v>4051.45</v>
      </c>
      <c r="AB5404" s="11">
        <f>constants!$O$2</f>
        <v>4861.32</v>
      </c>
      <c r="AC5404" s="11">
        <f>VLOOKUP(BWscncns[[#This Row],[scanner]],[0]!ScnrAvgBW,2,FALSE)/1000</f>
        <v>885.64026081730776</v>
      </c>
      <c r="AD5404" s="8">
        <f>(1+$F5404)*Z5404</f>
        <v>507.16152483408933</v>
      </c>
      <c r="AE5404" s="8">
        <f>(1+$F5404)*AA5404</f>
        <v>1837.8872438832827</v>
      </c>
      <c r="AF5404" s="8">
        <f>(1+$F5404)*AB5404</f>
        <v>2205.2741651593083</v>
      </c>
      <c r="AG5404" s="8">
        <f>(1+$F5404)*AC5404</f>
        <v>401.75910798000552</v>
      </c>
      <c r="AH5404" s="8">
        <f>(1+$F5404)*$T5404/1000</f>
        <v>92.904838402867199</v>
      </c>
      <c r="AI5404" s="8">
        <f>(1+BWscncns[[#This Row],[pid_error]]*K_p)*BWscncns[[#This Row],[dbw]]/1000</f>
        <v>148.85241920143361</v>
      </c>
      <c r="AJ5404" s="13">
        <f>BWscncns[[#This Row],[Torflow prgrssv alt vote]]/VLOOKUP(BWscncns[[#This Row],[class]],AltBWtotl,2,FALSE)*100</f>
        <v>2.9357670798238521E-3</v>
      </c>
      <c r="AK5404">
        <f>IF(D5404=E5404,1,0)</f>
        <v>1</v>
      </c>
    </row>
    <row r="5405" spans="1:37">
      <c r="A5405" s="1" t="s">
        <v>1764</v>
      </c>
      <c r="B5405" s="1" t="s">
        <v>49</v>
      </c>
      <c r="C5405">
        <v>93</v>
      </c>
      <c r="D5405">
        <v>1524973472</v>
      </c>
      <c r="E5405">
        <v>1524973472</v>
      </c>
      <c r="F5405" s="2">
        <v>-0.54645196700400001</v>
      </c>
      <c r="G5405" s="2">
        <v>-0.54645196700400001</v>
      </c>
      <c r="H5405">
        <v>92886</v>
      </c>
      <c r="I5405" s="2">
        <v>4.4900304747100002E-2</v>
      </c>
      <c r="J5405" s="2">
        <v>0</v>
      </c>
      <c r="K5405">
        <v>7</v>
      </c>
      <c r="L5405" s="1" t="s">
        <v>11732</v>
      </c>
      <c r="M5405" s="1" t="s">
        <v>49</v>
      </c>
      <c r="N5405">
        <v>0</v>
      </c>
      <c r="O5405">
        <v>0</v>
      </c>
      <c r="P5405">
        <v>1</v>
      </c>
      <c r="Q5405">
        <v>0</v>
      </c>
      <c r="R5405" s="19">
        <f>BWscncns[[#This Row],[C fx]]*4+BWscncns[[#This Row],[C fg]]*2+BWscncns[[#This Row],[C fm]]</f>
        <v>1</v>
      </c>
      <c r="S5405">
        <v>93</v>
      </c>
      <c r="T5405">
        <v>204800</v>
      </c>
      <c r="U5405" s="13">
        <v>0.45410200000000001</v>
      </c>
      <c r="V5405" s="13">
        <v>2.2021510000000002</v>
      </c>
      <c r="W5405">
        <v>5001</v>
      </c>
      <c r="X5405">
        <v>100</v>
      </c>
      <c r="Z5405" s="10">
        <f>IF($N5405&lt;&gt;0,constants!$L$2,IF($O5405&lt;&gt;0,constants!$M$2,IF($P5405&lt;&gt;0,constants!$N$2,0)))</f>
        <v>1117.99</v>
      </c>
      <c r="AA5405" s="10">
        <f>IF($N5405&lt;&gt;0,constants!$L$2,IF($O5405&lt;&gt;0,constants!$M$2,IF($P5405&lt;&gt;0,constants!$P$2,0)))</f>
        <v>4051.45</v>
      </c>
      <c r="AB5405" s="11">
        <f>constants!$O$2</f>
        <v>4861.32</v>
      </c>
      <c r="AC5405" s="11">
        <f>VLOOKUP(BWscncns[[#This Row],[scanner]],[0]!ScnrAvgBW,2,FALSE)/1000</f>
        <v>885.64026081730776</v>
      </c>
      <c r="AD5405" s="8">
        <f>(1+$F5405)*Z5405</f>
        <v>507.06216540919803</v>
      </c>
      <c r="AE5405" s="8">
        <f>(1+$F5405)*AA5405</f>
        <v>1837.5271782816442</v>
      </c>
      <c r="AF5405" s="8">
        <f>(1+$F5405)*AB5405</f>
        <v>2204.8421237641146</v>
      </c>
      <c r="AG5405" s="8">
        <f>(1+$F5405)*AC5405</f>
        <v>401.68039823575435</v>
      </c>
      <c r="AH5405" s="8">
        <f>(1+$F5405)*$T5405/1000</f>
        <v>92.886637157580807</v>
      </c>
      <c r="AI5405" s="8">
        <f>(1+BWscncns[[#This Row],[pid_error]]*K_p)*BWscncns[[#This Row],[dbw]]/1000</f>
        <v>148.84331857879042</v>
      </c>
      <c r="AJ5405" s="13">
        <f>BWscncns[[#This Row],[Torflow prgrssv alt vote]]/VLOOKUP(BWscncns[[#This Row],[class]],AltBWtotl,2,FALSE)*100</f>
        <v>2.9355875912505046E-3</v>
      </c>
      <c r="AK5405">
        <f>IF(D5405=E5405,1,0)</f>
        <v>1</v>
      </c>
    </row>
    <row r="5406" spans="1:37">
      <c r="A5406" s="1" t="s">
        <v>1980</v>
      </c>
      <c r="B5406" s="1" t="s">
        <v>1981</v>
      </c>
      <c r="C5406">
        <v>93</v>
      </c>
      <c r="D5406">
        <v>1524879821</v>
      </c>
      <c r="E5406">
        <v>1524879821</v>
      </c>
      <c r="F5406" s="2">
        <v>-0.54709815922299998</v>
      </c>
      <c r="G5406" s="2">
        <v>-0.54709815922299998</v>
      </c>
      <c r="H5406">
        <v>92754</v>
      </c>
      <c r="I5406" s="2">
        <v>1.422236009E-2</v>
      </c>
      <c r="J5406" s="2">
        <v>0</v>
      </c>
      <c r="K5406">
        <v>7</v>
      </c>
      <c r="L5406" s="1" t="s">
        <v>12023</v>
      </c>
      <c r="M5406" s="1" t="s">
        <v>1981</v>
      </c>
      <c r="N5406">
        <v>0</v>
      </c>
      <c r="O5406">
        <v>0</v>
      </c>
      <c r="P5406">
        <v>1</v>
      </c>
      <c r="Q5406">
        <v>0</v>
      </c>
      <c r="R5406" s="19">
        <f>BWscncns[[#This Row],[C fx]]*4+BWscncns[[#This Row],[C fg]]*2+BWscncns[[#This Row],[C fm]]</f>
        <v>1</v>
      </c>
      <c r="S5406">
        <v>93</v>
      </c>
      <c r="T5406">
        <v>204800</v>
      </c>
      <c r="U5406" s="13">
        <v>0.45410200000000001</v>
      </c>
      <c r="V5406" s="13">
        <v>2.2021510000000002</v>
      </c>
      <c r="W5406">
        <v>5000</v>
      </c>
      <c r="X5406">
        <v>100</v>
      </c>
      <c r="Z5406" s="10">
        <f>IF($N5406&lt;&gt;0,constants!$L$2,IF($O5406&lt;&gt;0,constants!$M$2,IF($P5406&lt;&gt;0,constants!$N$2,0)))</f>
        <v>1117.99</v>
      </c>
      <c r="AA5406" s="10">
        <f>IF($N5406&lt;&gt;0,constants!$L$2,IF($O5406&lt;&gt;0,constants!$M$2,IF($P5406&lt;&gt;0,constants!$P$2,0)))</f>
        <v>4051.45</v>
      </c>
      <c r="AB5406" s="11">
        <f>constants!$O$2</f>
        <v>4861.32</v>
      </c>
      <c r="AC5406" s="11">
        <f>VLOOKUP(BWscncns[[#This Row],[scanner]],[0]!ScnrAvgBW,2,FALSE)/1000</f>
        <v>885.64026081730776</v>
      </c>
      <c r="AD5406" s="8">
        <f>(1+$F5406)*Z5406</f>
        <v>506.33972897027826</v>
      </c>
      <c r="AE5406" s="8">
        <f>(1+$F5406)*AA5406</f>
        <v>1834.9091628159767</v>
      </c>
      <c r="AF5406" s="8">
        <f>(1+$F5406)*AB5406</f>
        <v>2201.7007766060456</v>
      </c>
      <c r="AG5406" s="8">
        <f>(1+$F5406)*AC5406</f>
        <v>401.10810439038107</v>
      </c>
      <c r="AH5406" s="8">
        <f>(1+$F5406)*$T5406/1000</f>
        <v>92.754296991129607</v>
      </c>
      <c r="AI5406" s="8">
        <f>(1+BWscncns[[#This Row],[pid_error]]*K_p)*BWscncns[[#This Row],[dbw]]/1000</f>
        <v>148.7771484955648</v>
      </c>
      <c r="AJ5406" s="13">
        <f>BWscncns[[#This Row],[Torflow prgrssv alt vote]]/VLOOKUP(BWscncns[[#This Row],[class]],AltBWtotl,2,FALSE)*100</f>
        <v>2.9342825405630846E-3</v>
      </c>
      <c r="AK5406">
        <f>IF(D5406=E5406,1,0)</f>
        <v>1</v>
      </c>
    </row>
    <row r="5407" spans="1:37">
      <c r="A5407" s="1" t="s">
        <v>46</v>
      </c>
      <c r="B5407" s="1" t="s">
        <v>47</v>
      </c>
      <c r="C5407">
        <v>93</v>
      </c>
      <c r="D5407">
        <v>1524975801</v>
      </c>
      <c r="E5407">
        <v>1524975801</v>
      </c>
      <c r="F5407" s="2">
        <v>-0.54723391315400005</v>
      </c>
      <c r="G5407" s="2">
        <v>-0.54723391315400005</v>
      </c>
      <c r="H5407">
        <v>92726</v>
      </c>
      <c r="I5407" s="2">
        <v>4.9293253021200002E-2</v>
      </c>
      <c r="J5407" s="2">
        <v>0</v>
      </c>
      <c r="K5407">
        <v>7</v>
      </c>
      <c r="L5407" s="1" t="s">
        <v>11885</v>
      </c>
      <c r="M5407" s="1" t="s">
        <v>47</v>
      </c>
      <c r="N5407">
        <v>0</v>
      </c>
      <c r="O5407">
        <v>0</v>
      </c>
      <c r="P5407">
        <v>1</v>
      </c>
      <c r="Q5407">
        <v>0</v>
      </c>
      <c r="R5407" s="19">
        <f>BWscncns[[#This Row],[C fx]]*4+BWscncns[[#This Row],[C fg]]*2+BWscncns[[#This Row],[C fm]]</f>
        <v>1</v>
      </c>
      <c r="S5407">
        <v>93</v>
      </c>
      <c r="T5407">
        <v>204800</v>
      </c>
      <c r="U5407" s="13">
        <v>0.45410200000000001</v>
      </c>
      <c r="V5407" s="13">
        <v>2.2021510000000002</v>
      </c>
      <c r="W5407">
        <v>5002</v>
      </c>
      <c r="X5407">
        <v>100</v>
      </c>
      <c r="Z5407" s="10">
        <f>IF($N5407&lt;&gt;0,constants!$L$2,IF($O5407&lt;&gt;0,constants!$M$2,IF($P5407&lt;&gt;0,constants!$N$2,0)))</f>
        <v>1117.99</v>
      </c>
      <c r="AA5407" s="10">
        <f>IF($N5407&lt;&gt;0,constants!$L$2,IF($O5407&lt;&gt;0,constants!$M$2,IF($P5407&lt;&gt;0,constants!$P$2,0)))</f>
        <v>4051.45</v>
      </c>
      <c r="AB5407" s="11">
        <f>constants!$O$2</f>
        <v>4861.32</v>
      </c>
      <c r="AC5407" s="11">
        <f>VLOOKUP(BWscncns[[#This Row],[scanner]],[0]!ScnrAvgBW,2,FALSE)/1000</f>
        <v>885.64026081730776</v>
      </c>
      <c r="AD5407" s="8">
        <f>(1+$F5407)*Z5407</f>
        <v>506.18795743295948</v>
      </c>
      <c r="AE5407" s="8">
        <f>(1+$F5407)*AA5407</f>
        <v>1834.3591625522265</v>
      </c>
      <c r="AF5407" s="8">
        <f>(1+$F5407)*AB5407</f>
        <v>2201.0408333061964</v>
      </c>
      <c r="AG5407" s="8">
        <f>(1+$F5407)*AC5407</f>
        <v>400.98787524352321</v>
      </c>
      <c r="AH5407" s="8">
        <f>(1+$F5407)*$T5407/1000</f>
        <v>92.726494586060781</v>
      </c>
      <c r="AI5407" s="8">
        <f>(1+BWscncns[[#This Row],[pid_error]]*K_p)*BWscncns[[#This Row],[dbw]]/1000</f>
        <v>148.76324729303042</v>
      </c>
      <c r="AJ5407" s="13">
        <f>BWscncns[[#This Row],[Torflow prgrssv alt vote]]/VLOOKUP(BWscncns[[#This Row],[class]],AltBWtotl,2,FALSE)*100</f>
        <v>2.9340083717387592E-3</v>
      </c>
      <c r="AK5407">
        <f>IF(D5407=E5407,1,0)</f>
        <v>1</v>
      </c>
    </row>
    <row r="5408" spans="1:37">
      <c r="A5408" s="1" t="s">
        <v>5272</v>
      </c>
      <c r="B5408" s="1" t="s">
        <v>5273</v>
      </c>
      <c r="C5408">
        <v>93</v>
      </c>
      <c r="D5408">
        <v>1525005297</v>
      </c>
      <c r="E5408">
        <v>1525005297</v>
      </c>
      <c r="F5408" s="2">
        <v>-0.54849137682799998</v>
      </c>
      <c r="G5408" s="2">
        <v>-0.54849137682799998</v>
      </c>
      <c r="H5408">
        <v>92468</v>
      </c>
      <c r="I5408" s="2">
        <v>-0.124586517881</v>
      </c>
      <c r="J5408" s="2">
        <v>0</v>
      </c>
      <c r="K5408">
        <v>6</v>
      </c>
      <c r="L5408" s="1" t="s">
        <v>11672</v>
      </c>
      <c r="M5408" s="1" t="s">
        <v>5273</v>
      </c>
      <c r="N5408">
        <v>0</v>
      </c>
      <c r="O5408">
        <v>0</v>
      </c>
      <c r="P5408">
        <v>1</v>
      </c>
      <c r="Q5408">
        <v>0</v>
      </c>
      <c r="R5408" s="19">
        <f>BWscncns[[#This Row],[C fx]]*4+BWscncns[[#This Row],[C fg]]*2+BWscncns[[#This Row],[C fm]]</f>
        <v>1</v>
      </c>
      <c r="S5408">
        <v>118</v>
      </c>
      <c r="T5408">
        <v>204800</v>
      </c>
      <c r="U5408" s="13">
        <v>0.57617200000000002</v>
      </c>
      <c r="V5408" s="13">
        <v>1.7355929999999999</v>
      </c>
      <c r="W5408">
        <v>4613</v>
      </c>
      <c r="X5408">
        <v>92</v>
      </c>
      <c r="Z5408" s="10">
        <f>IF($N5408&lt;&gt;0,constants!$L$2,IF($O5408&lt;&gt;0,constants!$M$2,IF($P5408&lt;&gt;0,constants!$N$2,0)))</f>
        <v>1117.99</v>
      </c>
      <c r="AA5408" s="10">
        <f>IF($N5408&lt;&gt;0,constants!$L$2,IF($O5408&lt;&gt;0,constants!$M$2,IF($P5408&lt;&gt;0,constants!$P$2,0)))</f>
        <v>4051.45</v>
      </c>
      <c r="AB5408" s="11">
        <f>constants!$O$2</f>
        <v>4861.32</v>
      </c>
      <c r="AC5408" s="11">
        <f>VLOOKUP(BWscncns[[#This Row],[scanner]],[0]!ScnrAvgBW,2,FALSE)/1000</f>
        <v>2386.3111194805197</v>
      </c>
      <c r="AD5408" s="8">
        <f>(1+$F5408)*Z5408</f>
        <v>504.78212562006433</v>
      </c>
      <c r="AE5408" s="8">
        <f>(1+$F5408)*AA5408</f>
        <v>1829.2646113501994</v>
      </c>
      <c r="AF5408" s="8">
        <f>(1+$F5408)*AB5408</f>
        <v>2194.9278999985072</v>
      </c>
      <c r="AG5408" s="8">
        <f>(1+$F5408)*AC5408</f>
        <v>1077.4400480166835</v>
      </c>
      <c r="AH5408" s="8">
        <f>(1+$F5408)*$T5408/1000</f>
        <v>92.468966025625605</v>
      </c>
      <c r="AI5408" s="8">
        <f>(1+BWscncns[[#This Row],[pid_error]]*K_p)*BWscncns[[#This Row],[dbw]]/1000</f>
        <v>148.63448301281281</v>
      </c>
      <c r="AJ5408" s="13">
        <f>BWscncns[[#This Row],[Torflow prgrssv alt vote]]/VLOOKUP(BWscncns[[#This Row],[class]],AltBWtotl,2,FALSE)*100</f>
        <v>2.9314687963865539E-3</v>
      </c>
      <c r="AK5408">
        <f>IF(D5408=E5408,1,0)</f>
        <v>1</v>
      </c>
    </row>
    <row r="5409" spans="1:37">
      <c r="A5409" s="1" t="s">
        <v>306</v>
      </c>
      <c r="B5409" s="1" t="s">
        <v>307</v>
      </c>
      <c r="C5409">
        <v>92</v>
      </c>
      <c r="D5409">
        <v>1525008480</v>
      </c>
      <c r="E5409">
        <v>1525008480</v>
      </c>
      <c r="F5409" s="2">
        <v>-0.54892383297000003</v>
      </c>
      <c r="G5409" s="2">
        <v>-0.54892383297000003</v>
      </c>
      <c r="H5409">
        <v>92380</v>
      </c>
      <c r="I5409" s="2">
        <v>-6.8181986829399993E-2</v>
      </c>
      <c r="J5409" s="2">
        <v>0</v>
      </c>
      <c r="K5409">
        <v>7</v>
      </c>
      <c r="L5409" s="1" t="s">
        <v>11831</v>
      </c>
      <c r="M5409" s="1" t="s">
        <v>307</v>
      </c>
      <c r="N5409">
        <v>0</v>
      </c>
      <c r="O5409">
        <v>0</v>
      </c>
      <c r="P5409">
        <v>1</v>
      </c>
      <c r="Q5409">
        <v>0</v>
      </c>
      <c r="R5409" s="19">
        <f>BWscncns[[#This Row],[C fx]]*4+BWscncns[[#This Row],[C fg]]*2+BWscncns[[#This Row],[C fm]]</f>
        <v>1</v>
      </c>
      <c r="S5409">
        <v>99</v>
      </c>
      <c r="T5409">
        <v>204800</v>
      </c>
      <c r="U5409" s="13">
        <v>0.48339799999999999</v>
      </c>
      <c r="V5409" s="13">
        <v>2.0686870000000002</v>
      </c>
      <c r="W5409">
        <v>4906</v>
      </c>
      <c r="X5409">
        <v>98</v>
      </c>
      <c r="Z5409" s="10">
        <f>IF($N5409&lt;&gt;0,constants!$L$2,IF($O5409&lt;&gt;0,constants!$M$2,IF($P5409&lt;&gt;0,constants!$N$2,0)))</f>
        <v>1117.99</v>
      </c>
      <c r="AA5409" s="10">
        <f>IF($N5409&lt;&gt;0,constants!$L$2,IF($O5409&lt;&gt;0,constants!$M$2,IF($P5409&lt;&gt;0,constants!$P$2,0)))</f>
        <v>4051.45</v>
      </c>
      <c r="AB5409" s="11">
        <f>constants!$O$2</f>
        <v>4861.32</v>
      </c>
      <c r="AC5409" s="11">
        <f>VLOOKUP(BWscncns[[#This Row],[scanner]],[0]!ScnrAvgBW,2,FALSE)/1000</f>
        <v>885.64026081730776</v>
      </c>
      <c r="AD5409" s="8">
        <f>(1+$F5409)*Z5409</f>
        <v>504.29864397786969</v>
      </c>
      <c r="AE5409" s="8">
        <f>(1+$F5409)*AA5409</f>
        <v>1827.5125369136933</v>
      </c>
      <c r="AF5409" s="8">
        <f>(1+$F5409)*AB5409</f>
        <v>2192.8255923062793</v>
      </c>
      <c r="AG5409" s="8">
        <f>(1+$F5409)*AC5409</f>
        <v>399.49121421692064</v>
      </c>
      <c r="AH5409" s="8">
        <f>(1+$F5409)*$T5409/1000</f>
        <v>92.380399007743989</v>
      </c>
      <c r="AI5409" s="8">
        <f>(1+BWscncns[[#This Row],[pid_error]]*K_p)*BWscncns[[#This Row],[dbw]]/1000</f>
        <v>148.59019950387201</v>
      </c>
      <c r="AJ5409" s="13">
        <f>BWscncns[[#This Row],[Torflow prgrssv alt vote]]/VLOOKUP(BWscncns[[#This Row],[class]],AltBWtotl,2,FALSE)*100</f>
        <v>2.930595407371952E-3</v>
      </c>
      <c r="AK5409">
        <f>IF(D5409=E5409,1,0)</f>
        <v>1</v>
      </c>
    </row>
    <row r="5410" spans="1:37">
      <c r="A5410" s="1" t="s">
        <v>2512</v>
      </c>
      <c r="B5410" s="1" t="s">
        <v>2513</v>
      </c>
      <c r="C5410">
        <v>92</v>
      </c>
      <c r="D5410">
        <v>1524966613</v>
      </c>
      <c r="E5410">
        <v>1524966613</v>
      </c>
      <c r="F5410" s="2">
        <v>-0.5489413018</v>
      </c>
      <c r="G5410" s="2">
        <v>-0.5489413018</v>
      </c>
      <c r="H5410">
        <v>92376</v>
      </c>
      <c r="I5410" s="2">
        <v>7.0479592850800001E-4</v>
      </c>
      <c r="J5410" s="2">
        <v>0</v>
      </c>
      <c r="K5410">
        <v>7</v>
      </c>
      <c r="L5410" s="1" t="s">
        <v>11881</v>
      </c>
      <c r="M5410" s="1" t="s">
        <v>2513</v>
      </c>
      <c r="N5410">
        <v>0</v>
      </c>
      <c r="O5410">
        <v>0</v>
      </c>
      <c r="P5410">
        <v>1</v>
      </c>
      <c r="Q5410">
        <v>0</v>
      </c>
      <c r="R5410" s="19">
        <f>BWscncns[[#This Row],[C fx]]*4+BWscncns[[#This Row],[C fg]]*2+BWscncns[[#This Row],[C fm]]</f>
        <v>1</v>
      </c>
      <c r="S5410">
        <v>92</v>
      </c>
      <c r="T5410">
        <v>204800</v>
      </c>
      <c r="U5410" s="13">
        <v>0.44921899999999998</v>
      </c>
      <c r="V5410" s="13">
        <v>2.2260870000000001</v>
      </c>
      <c r="W5410">
        <v>5019</v>
      </c>
      <c r="X5410">
        <v>100</v>
      </c>
      <c r="Z5410" s="10">
        <f>IF($N5410&lt;&gt;0,constants!$L$2,IF($O5410&lt;&gt;0,constants!$M$2,IF($P5410&lt;&gt;0,constants!$N$2,0)))</f>
        <v>1117.99</v>
      </c>
      <c r="AA5410" s="10">
        <f>IF($N5410&lt;&gt;0,constants!$L$2,IF($O5410&lt;&gt;0,constants!$M$2,IF($P5410&lt;&gt;0,constants!$P$2,0)))</f>
        <v>4051.45</v>
      </c>
      <c r="AB5410" s="11">
        <f>constants!$O$2</f>
        <v>4861.32</v>
      </c>
      <c r="AC5410" s="11">
        <f>VLOOKUP(BWscncns[[#This Row],[scanner]],[0]!ScnrAvgBW,2,FALSE)/1000</f>
        <v>885.64026081730776</v>
      </c>
      <c r="AD5410" s="8">
        <f>(1+$F5410)*Z5410</f>
        <v>504.27911400061799</v>
      </c>
      <c r="AE5410" s="8">
        <f>(1+$F5410)*AA5410</f>
        <v>1827.4417628223898</v>
      </c>
      <c r="AF5410" s="8">
        <f>(1+$F5410)*AB5410</f>
        <v>2192.740670733624</v>
      </c>
      <c r="AG5410" s="8">
        <f>(1+$F5410)*AC5410</f>
        <v>399.47574311776333</v>
      </c>
      <c r="AH5410" s="8">
        <f>(1+$F5410)*$T5410/1000</f>
        <v>92.376821391360011</v>
      </c>
      <c r="AI5410" s="8">
        <f>(1+BWscncns[[#This Row],[pid_error]]*K_p)*BWscncns[[#This Row],[dbw]]/1000</f>
        <v>148.58841069568001</v>
      </c>
      <c r="AJ5410" s="13">
        <f>BWscncns[[#This Row],[Torflow prgrssv alt vote]]/VLOOKUP(BWscncns[[#This Row],[class]],AltBWtotl,2,FALSE)*100</f>
        <v>2.9305601272990424E-3</v>
      </c>
      <c r="AK5410">
        <f>IF(D5410=E5410,1,0)</f>
        <v>1</v>
      </c>
    </row>
    <row r="5411" spans="1:37">
      <c r="A5411" s="1" t="s">
        <v>2780</v>
      </c>
      <c r="B5411" s="1" t="s">
        <v>47</v>
      </c>
      <c r="C5411">
        <v>92</v>
      </c>
      <c r="D5411">
        <v>1524973472</v>
      </c>
      <c r="E5411">
        <v>1524973472</v>
      </c>
      <c r="F5411" s="2">
        <v>-0.55201840497800003</v>
      </c>
      <c r="G5411" s="2">
        <v>-0.55201840497800003</v>
      </c>
      <c r="H5411">
        <v>91746</v>
      </c>
      <c r="I5411" s="2">
        <v>0.12730967536099999</v>
      </c>
      <c r="J5411" s="2">
        <v>0</v>
      </c>
      <c r="K5411">
        <v>7</v>
      </c>
      <c r="L5411" s="1" t="s">
        <v>11732</v>
      </c>
      <c r="M5411" s="1" t="s">
        <v>47</v>
      </c>
      <c r="N5411">
        <v>0</v>
      </c>
      <c r="O5411">
        <v>0</v>
      </c>
      <c r="P5411">
        <v>1</v>
      </c>
      <c r="Q5411">
        <v>0</v>
      </c>
      <c r="R5411" s="19">
        <f>BWscncns[[#This Row],[C fx]]*4+BWscncns[[#This Row],[C fg]]*2+BWscncns[[#This Row],[C fm]]</f>
        <v>1</v>
      </c>
      <c r="S5411">
        <v>92</v>
      </c>
      <c r="T5411">
        <v>204800</v>
      </c>
      <c r="U5411" s="13">
        <v>0.44921899999999998</v>
      </c>
      <c r="V5411" s="13">
        <v>2.2260870000000001</v>
      </c>
      <c r="W5411">
        <v>5015</v>
      </c>
      <c r="X5411">
        <v>100</v>
      </c>
      <c r="Z5411" s="10">
        <f>IF($N5411&lt;&gt;0,constants!$L$2,IF($O5411&lt;&gt;0,constants!$M$2,IF($P5411&lt;&gt;0,constants!$N$2,0)))</f>
        <v>1117.99</v>
      </c>
      <c r="AA5411" s="10">
        <f>IF($N5411&lt;&gt;0,constants!$L$2,IF($O5411&lt;&gt;0,constants!$M$2,IF($P5411&lt;&gt;0,constants!$P$2,0)))</f>
        <v>4051.45</v>
      </c>
      <c r="AB5411" s="11">
        <f>constants!$O$2</f>
        <v>4861.32</v>
      </c>
      <c r="AC5411" s="11">
        <f>VLOOKUP(BWscncns[[#This Row],[scanner]],[0]!ScnrAvgBW,2,FALSE)/1000</f>
        <v>885.64026081730776</v>
      </c>
      <c r="AD5411" s="8">
        <f>(1+$F5411)*Z5411</f>
        <v>500.83894341864573</v>
      </c>
      <c r="AE5411" s="8">
        <f>(1+$F5411)*AA5411</f>
        <v>1814.9750331518817</v>
      </c>
      <c r="AF5411" s="8">
        <f>(1+$F5411)*AB5411</f>
        <v>2177.7818875123489</v>
      </c>
      <c r="AG5411" s="8">
        <f>(1+$F5411)*AC5411</f>
        <v>396.75053665663756</v>
      </c>
      <c r="AH5411" s="8">
        <f>(1+$F5411)*$T5411/1000</f>
        <v>91.746630660505588</v>
      </c>
      <c r="AI5411" s="8">
        <f>(1+BWscncns[[#This Row],[pid_error]]*K_p)*BWscncns[[#This Row],[dbw]]/1000</f>
        <v>148.27331533025281</v>
      </c>
      <c r="AJ5411" s="13">
        <f>BWscncns[[#This Row],[Torflow prgrssv alt vote]]/VLOOKUP(BWscncns[[#This Row],[class]],AltBWtotl,2,FALSE)*100</f>
        <v>2.9243456055211034E-3</v>
      </c>
      <c r="AK5411">
        <f>IF(D5411=E5411,1,0)</f>
        <v>1</v>
      </c>
    </row>
    <row r="5412" spans="1:37">
      <c r="A5412" s="1" t="s">
        <v>6421</v>
      </c>
      <c r="B5412" s="1" t="s">
        <v>5673</v>
      </c>
      <c r="C5412">
        <v>92</v>
      </c>
      <c r="D5412">
        <v>1525007235</v>
      </c>
      <c r="E5412">
        <v>1525007235</v>
      </c>
      <c r="F5412" s="2">
        <v>-0.55317127682800005</v>
      </c>
      <c r="G5412" s="2">
        <v>-0.55317127682800005</v>
      </c>
      <c r="H5412">
        <v>91510</v>
      </c>
      <c r="I5412" s="2">
        <v>-0.115380800252</v>
      </c>
      <c r="J5412" s="2">
        <v>0</v>
      </c>
      <c r="K5412">
        <v>6</v>
      </c>
      <c r="L5412" s="1" t="s">
        <v>11552</v>
      </c>
      <c r="M5412" s="1" t="s">
        <v>5673</v>
      </c>
      <c r="N5412">
        <v>0</v>
      </c>
      <c r="O5412">
        <v>0</v>
      </c>
      <c r="P5412">
        <v>1</v>
      </c>
      <c r="Q5412">
        <v>0</v>
      </c>
      <c r="R5412" s="19">
        <f>BWscncns[[#This Row],[C fx]]*4+BWscncns[[#This Row],[C fg]]*2+BWscncns[[#This Row],[C fm]]</f>
        <v>1</v>
      </c>
      <c r="S5412">
        <v>115</v>
      </c>
      <c r="T5412">
        <v>204800</v>
      </c>
      <c r="U5412" s="13">
        <v>0.56152299999999999</v>
      </c>
      <c r="V5412" s="13">
        <v>1.78087</v>
      </c>
      <c r="W5412">
        <v>4666</v>
      </c>
      <c r="X5412">
        <v>93</v>
      </c>
      <c r="Z5412" s="10">
        <f>IF($N5412&lt;&gt;0,constants!$L$2,IF($O5412&lt;&gt;0,constants!$M$2,IF($P5412&lt;&gt;0,constants!$N$2,0)))</f>
        <v>1117.99</v>
      </c>
      <c r="AA5412" s="10">
        <f>IF($N5412&lt;&gt;0,constants!$L$2,IF($O5412&lt;&gt;0,constants!$M$2,IF($P5412&lt;&gt;0,constants!$P$2,0)))</f>
        <v>4051.45</v>
      </c>
      <c r="AB5412" s="11">
        <f>constants!$O$2</f>
        <v>4861.32</v>
      </c>
      <c r="AC5412" s="11">
        <f>VLOOKUP(BWscncns[[#This Row],[scanner]],[0]!ScnrAvgBW,2,FALSE)/1000</f>
        <v>2386.3111194805197</v>
      </c>
      <c r="AD5412" s="8">
        <f>(1+$F5412)*Z5412</f>
        <v>499.5500442190642</v>
      </c>
      <c r="AE5412" s="8">
        <f>(1+$F5412)*AA5412</f>
        <v>1810.3042304951991</v>
      </c>
      <c r="AF5412" s="8">
        <f>(1+$F5412)*AB5412</f>
        <v>2172.1774085305065</v>
      </c>
      <c r="AG5412" s="8">
        <f>(1+$F5412)*AC5412</f>
        <v>1066.2723506086265</v>
      </c>
      <c r="AH5412" s="8">
        <f>(1+$F5412)*$T5412/1000</f>
        <v>91.510522505625588</v>
      </c>
      <c r="AI5412" s="8">
        <f>(1+BWscncns[[#This Row],[pid_error]]*K_p)*BWscncns[[#This Row],[dbw]]/1000</f>
        <v>148.15526125281281</v>
      </c>
      <c r="AJ5412" s="13">
        <f>BWscncns[[#This Row],[Torflow prgrssv alt vote]]/VLOOKUP(BWscncns[[#This Row],[class]],AltBWtotl,2,FALSE)*100</f>
        <v>2.9220172639593963E-3</v>
      </c>
      <c r="AK5412">
        <f>IF(D5412=E5412,1,0)</f>
        <v>1</v>
      </c>
    </row>
    <row r="5413" spans="1:37">
      <c r="A5413" s="1" t="s">
        <v>5692</v>
      </c>
      <c r="B5413" s="1" t="s">
        <v>47</v>
      </c>
      <c r="C5413">
        <v>92</v>
      </c>
      <c r="D5413">
        <v>1524977965</v>
      </c>
      <c r="E5413">
        <v>1524977965</v>
      </c>
      <c r="F5413" s="2">
        <v>-0.55344556655199995</v>
      </c>
      <c r="G5413" s="2">
        <v>-0.55344556655199995</v>
      </c>
      <c r="H5413">
        <v>91454</v>
      </c>
      <c r="I5413" s="2">
        <v>6.2517582621800002E-2</v>
      </c>
      <c r="J5413" s="2">
        <v>0</v>
      </c>
      <c r="K5413">
        <v>7</v>
      </c>
      <c r="L5413" s="1" t="s">
        <v>11935</v>
      </c>
      <c r="M5413" s="1" t="s">
        <v>47</v>
      </c>
      <c r="N5413">
        <v>0</v>
      </c>
      <c r="O5413">
        <v>0</v>
      </c>
      <c r="P5413">
        <v>1</v>
      </c>
      <c r="Q5413">
        <v>0</v>
      </c>
      <c r="R5413" s="19">
        <f>BWscncns[[#This Row],[C fx]]*4+BWscncns[[#This Row],[C fg]]*2+BWscncns[[#This Row],[C fm]]</f>
        <v>1</v>
      </c>
      <c r="S5413">
        <v>83</v>
      </c>
      <c r="T5413">
        <v>204800</v>
      </c>
      <c r="U5413" s="13">
        <v>0.40527299999999999</v>
      </c>
      <c r="V5413" s="13">
        <v>2.4674700000000001</v>
      </c>
      <c r="W5413">
        <v>5149</v>
      </c>
      <c r="X5413">
        <v>102</v>
      </c>
      <c r="Z5413" s="10">
        <f>IF($N5413&lt;&gt;0,constants!$L$2,IF($O5413&lt;&gt;0,constants!$M$2,IF($P5413&lt;&gt;0,constants!$N$2,0)))</f>
        <v>1117.99</v>
      </c>
      <c r="AA5413" s="10">
        <f>IF($N5413&lt;&gt;0,constants!$L$2,IF($O5413&lt;&gt;0,constants!$M$2,IF($P5413&lt;&gt;0,constants!$P$2,0)))</f>
        <v>4051.45</v>
      </c>
      <c r="AB5413" s="11">
        <f>constants!$O$2</f>
        <v>4861.32</v>
      </c>
      <c r="AC5413" s="11">
        <f>VLOOKUP(BWscncns[[#This Row],[scanner]],[0]!ScnrAvgBW,2,FALSE)/1000</f>
        <v>885.64026081730776</v>
      </c>
      <c r="AD5413" s="8">
        <f>(1+$F5413)*Z5413</f>
        <v>499.24339105052957</v>
      </c>
      <c r="AE5413" s="8">
        <f>(1+$F5413)*AA5413</f>
        <v>1809.1929593928996</v>
      </c>
      <c r="AF5413" s="8">
        <f>(1+$F5413)*AB5413</f>
        <v>2170.8439984094316</v>
      </c>
      <c r="AG5413" s="8">
        <f>(1+$F5413)*AC5413</f>
        <v>395.48658490801188</v>
      </c>
      <c r="AH5413" s="8">
        <f>(1+$F5413)*$T5413/1000</f>
        <v>91.454347970150408</v>
      </c>
      <c r="AI5413" s="8">
        <f>(1+BWscncns[[#This Row],[pid_error]]*K_p)*BWscncns[[#This Row],[dbw]]/1000</f>
        <v>148.12717398507522</v>
      </c>
      <c r="AJ5413" s="13">
        <f>BWscncns[[#This Row],[Torflow prgrssv alt vote]]/VLOOKUP(BWscncns[[#This Row],[class]],AltBWtotl,2,FALSE)*100</f>
        <v>2.9214633080584538E-3</v>
      </c>
      <c r="AK5413">
        <f>IF(D5413=E5413,1,0)</f>
        <v>1</v>
      </c>
    </row>
    <row r="5414" spans="1:37">
      <c r="A5414" s="1" t="s">
        <v>530</v>
      </c>
      <c r="B5414" s="1" t="s">
        <v>531</v>
      </c>
      <c r="C5414">
        <v>91</v>
      </c>
      <c r="D5414">
        <v>1524966613</v>
      </c>
      <c r="E5414">
        <v>1524966613</v>
      </c>
      <c r="F5414" s="2">
        <v>-0.55363135922999995</v>
      </c>
      <c r="G5414" s="2">
        <v>-0.55363135922999995</v>
      </c>
      <c r="H5414">
        <v>91416</v>
      </c>
      <c r="I5414" s="2">
        <v>-3.0124502706700002E-3</v>
      </c>
      <c r="J5414" s="2">
        <v>0</v>
      </c>
      <c r="K5414">
        <v>7</v>
      </c>
      <c r="L5414" s="1" t="s">
        <v>11881</v>
      </c>
      <c r="M5414" s="1" t="s">
        <v>531</v>
      </c>
      <c r="N5414">
        <v>0</v>
      </c>
      <c r="O5414">
        <v>0</v>
      </c>
      <c r="P5414">
        <v>1</v>
      </c>
      <c r="Q5414">
        <v>0</v>
      </c>
      <c r="R5414" s="19">
        <f>BWscncns[[#This Row],[C fx]]*4+BWscncns[[#This Row],[C fg]]*2+BWscncns[[#This Row],[C fm]]</f>
        <v>1</v>
      </c>
      <c r="S5414">
        <v>91</v>
      </c>
      <c r="T5414">
        <v>204800</v>
      </c>
      <c r="U5414" s="13">
        <v>0.44433600000000001</v>
      </c>
      <c r="V5414" s="13">
        <v>2.2505489999999999</v>
      </c>
      <c r="W5414">
        <v>5029</v>
      </c>
      <c r="X5414">
        <v>100</v>
      </c>
      <c r="Z5414" s="10">
        <f>IF($N5414&lt;&gt;0,constants!$L$2,IF($O5414&lt;&gt;0,constants!$M$2,IF($P5414&lt;&gt;0,constants!$N$2,0)))</f>
        <v>1117.99</v>
      </c>
      <c r="AA5414" s="10">
        <f>IF($N5414&lt;&gt;0,constants!$L$2,IF($O5414&lt;&gt;0,constants!$M$2,IF($P5414&lt;&gt;0,constants!$P$2,0)))</f>
        <v>4051.45</v>
      </c>
      <c r="AB5414" s="11">
        <f>constants!$O$2</f>
        <v>4861.32</v>
      </c>
      <c r="AC5414" s="11">
        <f>VLOOKUP(BWscncns[[#This Row],[scanner]],[0]!ScnrAvgBW,2,FALSE)/1000</f>
        <v>885.64026081730776</v>
      </c>
      <c r="AD5414" s="8">
        <f>(1+$F5414)*Z5414</f>
        <v>499.03567669445238</v>
      </c>
      <c r="AE5414" s="8">
        <f>(1+$F5414)*AA5414</f>
        <v>1808.4402296476167</v>
      </c>
      <c r="AF5414" s="8">
        <f>(1+$F5414)*AB5414</f>
        <v>2169.9408007480165</v>
      </c>
      <c r="AG5414" s="8">
        <f>(1+$F5414)*AC5414</f>
        <v>395.32203943220998</v>
      </c>
      <c r="AH5414" s="8">
        <f>(1+$F5414)*$T5414/1000</f>
        <v>91.416297629696018</v>
      </c>
      <c r="AI5414" s="8">
        <f>(1+BWscncns[[#This Row],[pid_error]]*K_p)*BWscncns[[#This Row],[dbw]]/1000</f>
        <v>148.10814881484802</v>
      </c>
      <c r="AJ5414" s="13">
        <f>BWscncns[[#This Row],[Torflow prgrssv alt vote]]/VLOOKUP(BWscncns[[#This Row],[class]],AltBWtotl,2,FALSE)*100</f>
        <v>2.921088080912394E-3</v>
      </c>
      <c r="AK5414">
        <f>IF(D5414=E5414,1,0)</f>
        <v>1</v>
      </c>
    </row>
    <row r="5415" spans="1:37">
      <c r="A5415" s="1" t="s">
        <v>3269</v>
      </c>
      <c r="B5415" s="1" t="s">
        <v>47</v>
      </c>
      <c r="C5415">
        <v>91</v>
      </c>
      <c r="D5415">
        <v>1524929097</v>
      </c>
      <c r="E5415">
        <v>1524929097</v>
      </c>
      <c r="F5415" s="2">
        <v>-0.55426563177499999</v>
      </c>
      <c r="G5415" s="2">
        <v>-0.55426563177499999</v>
      </c>
      <c r="H5415">
        <v>91286</v>
      </c>
      <c r="I5415" s="2">
        <v>3.2448060777900002E-2</v>
      </c>
      <c r="J5415" s="2">
        <v>0</v>
      </c>
      <c r="K5415">
        <v>7</v>
      </c>
      <c r="L5415" s="1" t="s">
        <v>11893</v>
      </c>
      <c r="M5415" s="1" t="s">
        <v>47</v>
      </c>
      <c r="N5415">
        <v>0</v>
      </c>
      <c r="O5415">
        <v>0</v>
      </c>
      <c r="P5415">
        <v>1</v>
      </c>
      <c r="Q5415">
        <v>0</v>
      </c>
      <c r="R5415" s="19">
        <f>BWscncns[[#This Row],[C fx]]*4+BWscncns[[#This Row],[C fg]]*2+BWscncns[[#This Row],[C fm]]</f>
        <v>1</v>
      </c>
      <c r="S5415">
        <v>91</v>
      </c>
      <c r="T5415">
        <v>204800</v>
      </c>
      <c r="U5415" s="13">
        <v>0.44433600000000001</v>
      </c>
      <c r="V5415" s="13">
        <v>2.2505489999999999</v>
      </c>
      <c r="W5415">
        <v>5031</v>
      </c>
      <c r="X5415">
        <v>100</v>
      </c>
      <c r="Z5415" s="10">
        <f>IF($N5415&lt;&gt;0,constants!$L$2,IF($O5415&lt;&gt;0,constants!$M$2,IF($P5415&lt;&gt;0,constants!$N$2,0)))</f>
        <v>1117.99</v>
      </c>
      <c r="AA5415" s="10">
        <f>IF($N5415&lt;&gt;0,constants!$L$2,IF($O5415&lt;&gt;0,constants!$M$2,IF($P5415&lt;&gt;0,constants!$P$2,0)))</f>
        <v>4051.45</v>
      </c>
      <c r="AB5415" s="11">
        <f>constants!$O$2</f>
        <v>4861.32</v>
      </c>
      <c r="AC5415" s="11">
        <f>VLOOKUP(BWscncns[[#This Row],[scanner]],[0]!ScnrAvgBW,2,FALSE)/1000</f>
        <v>885.64026081730776</v>
      </c>
      <c r="AD5415" s="8">
        <f>(1+$F5415)*Z5415</f>
        <v>498.32656633186775</v>
      </c>
      <c r="AE5415" s="8">
        <f>(1+$F5415)*AA5415</f>
        <v>1805.8705061451763</v>
      </c>
      <c r="AF5415" s="8">
        <f>(1+$F5415)*AB5415</f>
        <v>2166.8573989395568</v>
      </c>
      <c r="AG5415" s="8">
        <f>(1+$F5415)*AC5415</f>
        <v>394.7603021300269</v>
      </c>
      <c r="AH5415" s="8">
        <f>(1+$F5415)*$T5415/1000</f>
        <v>91.286398612479999</v>
      </c>
      <c r="AI5415" s="8">
        <f>(1+BWscncns[[#This Row],[pid_error]]*K_p)*BWscncns[[#This Row],[dbw]]/1000</f>
        <v>148.04319930624001</v>
      </c>
      <c r="AJ5415" s="13">
        <f>BWscncns[[#This Row],[Torflow prgrssv alt vote]]/VLOOKUP(BWscncns[[#This Row],[class]],AltBWtotl,2,FALSE)*100</f>
        <v>2.9198071032148524E-3</v>
      </c>
      <c r="AK5415">
        <f>IF(D5415=E5415,1,0)</f>
        <v>1</v>
      </c>
    </row>
    <row r="5416" spans="1:37">
      <c r="A5416" s="1" t="s">
        <v>7146</v>
      </c>
      <c r="B5416" s="1" t="s">
        <v>7147</v>
      </c>
      <c r="C5416">
        <v>91</v>
      </c>
      <c r="D5416">
        <v>1524987958</v>
      </c>
      <c r="E5416">
        <v>1524987958</v>
      </c>
      <c r="F5416" s="2">
        <v>-0.55531241313099999</v>
      </c>
      <c r="G5416" s="2">
        <v>-0.55531241313099999</v>
      </c>
      <c r="H5416">
        <v>91072</v>
      </c>
      <c r="I5416" s="2">
        <v>0.10210230273400001</v>
      </c>
      <c r="J5416" s="2">
        <v>0</v>
      </c>
      <c r="K5416">
        <v>7</v>
      </c>
      <c r="L5416" s="1" t="s">
        <v>11890</v>
      </c>
      <c r="M5416" s="1" t="s">
        <v>7147</v>
      </c>
      <c r="N5416">
        <v>0</v>
      </c>
      <c r="O5416">
        <v>0</v>
      </c>
      <c r="P5416">
        <v>1</v>
      </c>
      <c r="Q5416">
        <v>0</v>
      </c>
      <c r="R5416" s="19">
        <f>BWscncns[[#This Row],[C fx]]*4+BWscncns[[#This Row],[C fg]]*2+BWscncns[[#This Row],[C fm]]</f>
        <v>1</v>
      </c>
      <c r="S5416">
        <v>91</v>
      </c>
      <c r="T5416">
        <v>204800</v>
      </c>
      <c r="U5416" s="13">
        <v>0.44433600000000001</v>
      </c>
      <c r="V5416" s="13">
        <v>2.2505489999999999</v>
      </c>
      <c r="W5416">
        <v>5034</v>
      </c>
      <c r="X5416">
        <v>100</v>
      </c>
      <c r="Z5416" s="10">
        <f>IF($N5416&lt;&gt;0,constants!$L$2,IF($O5416&lt;&gt;0,constants!$M$2,IF($P5416&lt;&gt;0,constants!$N$2,0)))</f>
        <v>1117.99</v>
      </c>
      <c r="AA5416" s="10">
        <f>IF($N5416&lt;&gt;0,constants!$L$2,IF($O5416&lt;&gt;0,constants!$M$2,IF($P5416&lt;&gt;0,constants!$P$2,0)))</f>
        <v>4051.45</v>
      </c>
      <c r="AB5416" s="11">
        <f>constants!$O$2</f>
        <v>4861.32</v>
      </c>
      <c r="AC5416" s="11">
        <f>VLOOKUP(BWscncns[[#This Row],[scanner]],[0]!ScnrAvgBW,2,FALSE)/1000</f>
        <v>885.64026081730776</v>
      </c>
      <c r="AD5416" s="8">
        <f>(1+$F5416)*Z5416</f>
        <v>497.15627524367335</v>
      </c>
      <c r="AE5416" s="8">
        <f>(1+$F5416)*AA5416</f>
        <v>1801.62952382041</v>
      </c>
      <c r="AF5416" s="8">
        <f>(1+$F5416)*AB5416</f>
        <v>2161.7686597980069</v>
      </c>
      <c r="AG5416" s="8">
        <f>(1+$F5416)*AC5416</f>
        <v>393.83323041688038</v>
      </c>
      <c r="AH5416" s="8">
        <f>(1+$F5416)*$T5416/1000</f>
        <v>91.072017790771213</v>
      </c>
      <c r="AI5416" s="8">
        <f>(1+BWscncns[[#This Row],[pid_error]]*K_p)*BWscncns[[#This Row],[dbw]]/1000</f>
        <v>147.93600889538561</v>
      </c>
      <c r="AJ5416" s="13">
        <f>BWscncns[[#This Row],[Torflow prgrssv alt vote]]/VLOOKUP(BWscncns[[#This Row],[class]],AltBWtotl,2,FALSE)*100</f>
        <v>2.9176930221596212E-3</v>
      </c>
      <c r="AK5416">
        <f>IF(D5416=E5416,1,0)</f>
        <v>1</v>
      </c>
    </row>
    <row r="5417" spans="1:37">
      <c r="A5417" s="1" t="s">
        <v>2049</v>
      </c>
      <c r="B5417" s="1" t="s">
        <v>47</v>
      </c>
      <c r="C5417">
        <v>91</v>
      </c>
      <c r="D5417">
        <v>1524984900</v>
      </c>
      <c r="E5417">
        <v>1524984900</v>
      </c>
      <c r="F5417" s="2">
        <v>-0.55577312179899996</v>
      </c>
      <c r="G5417" s="2">
        <v>-0.55577312179899996</v>
      </c>
      <c r="H5417">
        <v>90977</v>
      </c>
      <c r="I5417" s="2">
        <v>-2.10901110547E-2</v>
      </c>
      <c r="J5417" s="2">
        <v>0</v>
      </c>
      <c r="K5417">
        <v>7</v>
      </c>
      <c r="L5417" s="1" t="s">
        <v>11929</v>
      </c>
      <c r="M5417" s="1" t="s">
        <v>47</v>
      </c>
      <c r="N5417">
        <v>0</v>
      </c>
      <c r="O5417">
        <v>0</v>
      </c>
      <c r="P5417">
        <v>1</v>
      </c>
      <c r="Q5417">
        <v>0</v>
      </c>
      <c r="R5417" s="19">
        <f>BWscncns[[#This Row],[C fx]]*4+BWscncns[[#This Row],[C fg]]*2+BWscncns[[#This Row],[C fm]]</f>
        <v>1</v>
      </c>
      <c r="S5417">
        <v>91</v>
      </c>
      <c r="T5417">
        <v>204800</v>
      </c>
      <c r="U5417" s="13">
        <v>0.44433600000000001</v>
      </c>
      <c r="V5417" s="13">
        <v>2.2505489999999999</v>
      </c>
      <c r="W5417">
        <v>5030</v>
      </c>
      <c r="X5417">
        <v>100</v>
      </c>
      <c r="Z5417" s="10">
        <f>IF($N5417&lt;&gt;0,constants!$L$2,IF($O5417&lt;&gt;0,constants!$M$2,IF($P5417&lt;&gt;0,constants!$N$2,0)))</f>
        <v>1117.99</v>
      </c>
      <c r="AA5417" s="10">
        <f>IF($N5417&lt;&gt;0,constants!$L$2,IF($O5417&lt;&gt;0,constants!$M$2,IF($P5417&lt;&gt;0,constants!$P$2,0)))</f>
        <v>4051.45</v>
      </c>
      <c r="AB5417" s="11">
        <f>constants!$O$2</f>
        <v>4861.32</v>
      </c>
      <c r="AC5417" s="11">
        <f>VLOOKUP(BWscncns[[#This Row],[scanner]],[0]!ScnrAvgBW,2,FALSE)/1000</f>
        <v>885.64026081730776</v>
      </c>
      <c r="AD5417" s="8">
        <f>(1+$F5417)*Z5417</f>
        <v>496.64120755993605</v>
      </c>
      <c r="AE5417" s="8">
        <f>(1+$F5417)*AA5417</f>
        <v>1799.7629856874416</v>
      </c>
      <c r="AF5417" s="8">
        <f>(1+$F5417)*AB5417</f>
        <v>2159.5290075360854</v>
      </c>
      <c r="AG5417" s="8">
        <f>(1+$F5417)*AC5417</f>
        <v>393.42520827199206</v>
      </c>
      <c r="AH5417" s="8">
        <f>(1+$F5417)*$T5417/1000</f>
        <v>90.977664655564809</v>
      </c>
      <c r="AI5417" s="8">
        <f>(1+BWscncns[[#This Row],[pid_error]]*K_p)*BWscncns[[#This Row],[dbw]]/1000</f>
        <v>147.88883232778238</v>
      </c>
      <c r="AJ5417" s="13">
        <f>BWscncns[[#This Row],[Torflow prgrssv alt vote]]/VLOOKUP(BWscncns[[#This Row],[class]],AltBWtotl,2,FALSE)*100</f>
        <v>2.9167625743049493E-3</v>
      </c>
      <c r="AK5417">
        <f>IF(D5417=E5417,1,0)</f>
        <v>1</v>
      </c>
    </row>
    <row r="5418" spans="1:37">
      <c r="A5418" s="1" t="s">
        <v>5501</v>
      </c>
      <c r="B5418" s="1" t="s">
        <v>47</v>
      </c>
      <c r="C5418">
        <v>91</v>
      </c>
      <c r="D5418">
        <v>1524984900</v>
      </c>
      <c r="E5418">
        <v>1524984900</v>
      </c>
      <c r="F5418" s="2">
        <v>-0.55578850556899995</v>
      </c>
      <c r="G5418" s="2">
        <v>-0.55578850556899995</v>
      </c>
      <c r="H5418">
        <v>90974</v>
      </c>
      <c r="I5418" s="2">
        <v>-1.6447471246999999E-2</v>
      </c>
      <c r="J5418" s="2">
        <v>0</v>
      </c>
      <c r="K5418">
        <v>7</v>
      </c>
      <c r="L5418" s="1" t="s">
        <v>11929</v>
      </c>
      <c r="M5418" s="1" t="s">
        <v>47</v>
      </c>
      <c r="N5418">
        <v>0</v>
      </c>
      <c r="O5418">
        <v>0</v>
      </c>
      <c r="P5418">
        <v>1</v>
      </c>
      <c r="Q5418">
        <v>0</v>
      </c>
      <c r="R5418" s="19">
        <f>BWscncns[[#This Row],[C fx]]*4+BWscncns[[#This Row],[C fg]]*2+BWscncns[[#This Row],[C fm]]</f>
        <v>1</v>
      </c>
      <c r="S5418">
        <v>91</v>
      </c>
      <c r="T5418">
        <v>204800</v>
      </c>
      <c r="U5418" s="13">
        <v>0.44433600000000001</v>
      </c>
      <c r="V5418" s="13">
        <v>2.2505489999999999</v>
      </c>
      <c r="W5418">
        <v>5032</v>
      </c>
      <c r="X5418">
        <v>100</v>
      </c>
      <c r="Z5418" s="10">
        <f>IF($N5418&lt;&gt;0,constants!$L$2,IF($O5418&lt;&gt;0,constants!$M$2,IF($P5418&lt;&gt;0,constants!$N$2,0)))</f>
        <v>1117.99</v>
      </c>
      <c r="AA5418" s="10">
        <f>IF($N5418&lt;&gt;0,constants!$L$2,IF($O5418&lt;&gt;0,constants!$M$2,IF($P5418&lt;&gt;0,constants!$P$2,0)))</f>
        <v>4051.45</v>
      </c>
      <c r="AB5418" s="11">
        <f>constants!$O$2</f>
        <v>4861.32</v>
      </c>
      <c r="AC5418" s="11">
        <f>VLOOKUP(BWscncns[[#This Row],[scanner]],[0]!ScnrAvgBW,2,FALSE)/1000</f>
        <v>885.64026081730776</v>
      </c>
      <c r="AD5418" s="8">
        <f>(1+$F5418)*Z5418</f>
        <v>496.62400865891374</v>
      </c>
      <c r="AE5418" s="8">
        <f>(1+$F5418)*AA5418</f>
        <v>1799.700659112475</v>
      </c>
      <c r="AF5418" s="8">
        <f>(1+$F5418)*AB5418</f>
        <v>2159.4542221073089</v>
      </c>
      <c r="AG5418" s="8">
        <f>(1+$F5418)*AC5418</f>
        <v>393.41158378591695</v>
      </c>
      <c r="AH5418" s="8">
        <f>(1+$F5418)*$T5418/1000</f>
        <v>90.974514059468817</v>
      </c>
      <c r="AI5418" s="8">
        <f>(1+BWscncns[[#This Row],[pid_error]]*K_p)*BWscncns[[#This Row],[dbw]]/1000</f>
        <v>147.8872570297344</v>
      </c>
      <c r="AJ5418" s="13">
        <f>BWscncns[[#This Row],[Torflow prgrssv alt vote]]/VLOOKUP(BWscncns[[#This Row],[class]],AltBWtotl,2,FALSE)*100</f>
        <v>2.9167315052220618E-3</v>
      </c>
      <c r="AK5418">
        <f>IF(D5418=E5418,1,0)</f>
        <v>1</v>
      </c>
    </row>
    <row r="5419" spans="1:37">
      <c r="A5419" s="1" t="s">
        <v>8579</v>
      </c>
      <c r="B5419" s="1" t="s">
        <v>8580</v>
      </c>
      <c r="C5419">
        <v>20</v>
      </c>
      <c r="D5419">
        <v>1524991621</v>
      </c>
      <c r="E5419">
        <v>1524991621</v>
      </c>
      <c r="F5419" s="2">
        <v>-0.92641498495100005</v>
      </c>
      <c r="G5419" s="2">
        <v>-0.92641498495100005</v>
      </c>
      <c r="H5419">
        <v>20269</v>
      </c>
      <c r="I5419" s="2">
        <v>-8.00549657941E-3</v>
      </c>
      <c r="J5419" s="2">
        <v>0</v>
      </c>
      <c r="K5419">
        <v>8</v>
      </c>
      <c r="L5419" s="1" t="s">
        <v>11923</v>
      </c>
      <c r="M5419" s="1" t="s">
        <v>8580</v>
      </c>
      <c r="N5419">
        <v>0</v>
      </c>
      <c r="O5419">
        <v>0</v>
      </c>
      <c r="P5419">
        <v>1</v>
      </c>
      <c r="Q5419">
        <v>0</v>
      </c>
      <c r="R5419" s="19">
        <f>BWscncns[[#This Row],[C fx]]*4+BWscncns[[#This Row],[C fg]]*2+BWscncns[[#This Row],[C fm]]</f>
        <v>1</v>
      </c>
      <c r="S5419">
        <v>24</v>
      </c>
      <c r="T5419">
        <v>275456</v>
      </c>
      <c r="U5419" s="13">
        <v>8.7127999999999997E-2</v>
      </c>
      <c r="V5419" s="13">
        <v>11.477333</v>
      </c>
      <c r="W5419">
        <v>6254</v>
      </c>
      <c r="X5419">
        <v>125</v>
      </c>
      <c r="Z5419" s="10">
        <f>IF($N5419&lt;&gt;0,constants!$L$2,IF($O5419&lt;&gt;0,constants!$M$2,IF($P5419&lt;&gt;0,constants!$N$2,0)))</f>
        <v>1117.99</v>
      </c>
      <c r="AA5419" s="10">
        <f>IF($N5419&lt;&gt;0,constants!$L$2,IF($O5419&lt;&gt;0,constants!$M$2,IF($P5419&lt;&gt;0,constants!$P$2,0)))</f>
        <v>4051.45</v>
      </c>
      <c r="AB5419" s="11">
        <f>constants!$O$2</f>
        <v>4861.32</v>
      </c>
      <c r="AC5419" s="11">
        <f>VLOOKUP(BWscncns[[#This Row],[scanner]],[0]!ScnrAvgBW,2,FALSE)/1000</f>
        <v>509.99709399477808</v>
      </c>
      <c r="AD5419" s="8">
        <f>(1+$F5419)*Z5419</f>
        <v>82.267310974631457</v>
      </c>
      <c r="AE5419" s="8">
        <f>(1+$F5419)*AA5419</f>
        <v>298.12600922027082</v>
      </c>
      <c r="AF5419" s="8">
        <f>(1+$F5419)*AB5419</f>
        <v>357.7203053580044</v>
      </c>
      <c r="AG5419" s="8">
        <f>(1+$F5419)*AC5419</f>
        <v>37.528143836551983</v>
      </c>
      <c r="AH5419" s="8">
        <f>(1+$F5419)*$T5419/1000</f>
        <v>20.26943390533733</v>
      </c>
      <c r="AI5419" s="8">
        <f>(1+BWscncns[[#This Row],[pid_error]]*K_p)*BWscncns[[#This Row],[dbw]]/1000</f>
        <v>147.86271695266865</v>
      </c>
      <c r="AJ5419" s="13">
        <f>BWscncns[[#This Row],[Torflow prgrssv alt vote]]/VLOOKUP(BWscncns[[#This Row],[class]],AltBWtotl,2,FALSE)*100</f>
        <v>2.9162475093906706E-3</v>
      </c>
      <c r="AK5419">
        <f>IF(D5419=E5419,1,0)</f>
        <v>1</v>
      </c>
    </row>
    <row r="5420" spans="1:37">
      <c r="A5420" s="1" t="s">
        <v>7931</v>
      </c>
      <c r="B5420" s="1" t="s">
        <v>7932</v>
      </c>
      <c r="C5420">
        <v>91</v>
      </c>
      <c r="D5420">
        <v>1525008480</v>
      </c>
      <c r="E5420">
        <v>1525008480</v>
      </c>
      <c r="F5420" s="2">
        <v>-0.55655954667700003</v>
      </c>
      <c r="G5420" s="2">
        <v>-0.55655954667700003</v>
      </c>
      <c r="H5420">
        <v>90816</v>
      </c>
      <c r="I5420" s="2">
        <v>-4.4119249322600002E-2</v>
      </c>
      <c r="J5420" s="2">
        <v>0</v>
      </c>
      <c r="K5420">
        <v>7</v>
      </c>
      <c r="L5420" s="1" t="s">
        <v>11831</v>
      </c>
      <c r="M5420" s="1" t="s">
        <v>7932</v>
      </c>
      <c r="N5420">
        <v>0</v>
      </c>
      <c r="O5420">
        <v>0</v>
      </c>
      <c r="P5420">
        <v>1</v>
      </c>
      <c r="Q5420">
        <v>0</v>
      </c>
      <c r="R5420" s="19">
        <f>BWscncns[[#This Row],[C fx]]*4+BWscncns[[#This Row],[C fg]]*2+BWscncns[[#This Row],[C fm]]</f>
        <v>1</v>
      </c>
      <c r="S5420">
        <v>100</v>
      </c>
      <c r="T5420">
        <v>204800</v>
      </c>
      <c r="U5420" s="13">
        <v>0.48828100000000002</v>
      </c>
      <c r="V5420" s="13">
        <v>2.048</v>
      </c>
      <c r="W5420">
        <v>4882</v>
      </c>
      <c r="X5420">
        <v>97</v>
      </c>
      <c r="Z5420" s="10">
        <f>IF($N5420&lt;&gt;0,constants!$L$2,IF($O5420&lt;&gt;0,constants!$M$2,IF($P5420&lt;&gt;0,constants!$N$2,0)))</f>
        <v>1117.99</v>
      </c>
      <c r="AA5420" s="10">
        <f>IF($N5420&lt;&gt;0,constants!$L$2,IF($O5420&lt;&gt;0,constants!$M$2,IF($P5420&lt;&gt;0,constants!$P$2,0)))</f>
        <v>4051.45</v>
      </c>
      <c r="AB5420" s="11">
        <f>constants!$O$2</f>
        <v>4861.32</v>
      </c>
      <c r="AC5420" s="11">
        <f>VLOOKUP(BWscncns[[#This Row],[scanner]],[0]!ScnrAvgBW,2,FALSE)/1000</f>
        <v>885.64026081730776</v>
      </c>
      <c r="AD5420" s="8">
        <f>(1+$F5420)*Z5420</f>
        <v>495.76199241058072</v>
      </c>
      <c r="AE5420" s="8">
        <f>(1+$F5420)*AA5420</f>
        <v>1796.5768246154682</v>
      </c>
      <c r="AF5420" s="8">
        <f>(1+$F5420)*AB5420</f>
        <v>2155.7059445481659</v>
      </c>
      <c r="AG5420" s="8">
        <f>(1+$F5420)*AC5420</f>
        <v>392.7287187379269</v>
      </c>
      <c r="AH5420" s="8">
        <f>(1+$F5420)*$T5420/1000</f>
        <v>90.816604840550397</v>
      </c>
      <c r="AI5420" s="8">
        <f>(1+BWscncns[[#This Row],[pid_error]]*K_p)*BWscncns[[#This Row],[dbw]]/1000</f>
        <v>147.8083024202752</v>
      </c>
      <c r="AJ5420" s="13">
        <f>BWscncns[[#This Row],[Torflow prgrssv alt vote]]/VLOOKUP(BWscncns[[#This Row],[class]],AltBWtotl,2,FALSE)*100</f>
        <v>2.915174309548023E-3</v>
      </c>
      <c r="AK5420">
        <f>IF(D5420=E5420,1,0)</f>
        <v>1</v>
      </c>
    </row>
    <row r="5421" spans="1:37">
      <c r="A5421" s="1" t="s">
        <v>11461</v>
      </c>
      <c r="B5421" s="1" t="s">
        <v>49</v>
      </c>
      <c r="C5421">
        <v>91</v>
      </c>
      <c r="D5421">
        <v>1524966613</v>
      </c>
      <c r="E5421">
        <v>1524966613</v>
      </c>
      <c r="F5421" s="2">
        <v>-0.55662253334900003</v>
      </c>
      <c r="G5421" s="2">
        <v>-0.55662253334900003</v>
      </c>
      <c r="H5421">
        <v>90803</v>
      </c>
      <c r="I5421" s="2">
        <v>-3.3292300720299997E-2</v>
      </c>
      <c r="J5421" s="2">
        <v>0</v>
      </c>
      <c r="K5421">
        <v>7</v>
      </c>
      <c r="L5421" s="1" t="s">
        <v>11881</v>
      </c>
      <c r="M5421" s="1" t="s">
        <v>49</v>
      </c>
      <c r="N5421">
        <v>0</v>
      </c>
      <c r="O5421">
        <v>0</v>
      </c>
      <c r="P5421">
        <v>1</v>
      </c>
      <c r="Q5421">
        <v>0</v>
      </c>
      <c r="R5421" s="19">
        <f>BWscncns[[#This Row],[C fx]]*4+BWscncns[[#This Row],[C fg]]*2+BWscncns[[#This Row],[C fm]]</f>
        <v>1</v>
      </c>
      <c r="S5421">
        <v>91</v>
      </c>
      <c r="T5421">
        <v>204800</v>
      </c>
      <c r="U5421" s="13">
        <v>0.44433600000000001</v>
      </c>
      <c r="V5421" s="13">
        <v>2.2505489999999999</v>
      </c>
      <c r="W5421">
        <v>5037</v>
      </c>
      <c r="X5421">
        <v>100</v>
      </c>
      <c r="Z5421" s="10">
        <f>IF($N5421&lt;&gt;0,constants!$L$2,IF($O5421&lt;&gt;0,constants!$M$2,IF($P5421&lt;&gt;0,constants!$N$2,0)))</f>
        <v>1117.99</v>
      </c>
      <c r="AA5421" s="10">
        <f>IF($N5421&lt;&gt;0,constants!$L$2,IF($O5421&lt;&gt;0,constants!$M$2,IF($P5421&lt;&gt;0,constants!$P$2,0)))</f>
        <v>4051.45</v>
      </c>
      <c r="AB5421" s="11">
        <f>constants!$O$2</f>
        <v>4861.32</v>
      </c>
      <c r="AC5421" s="11">
        <f>VLOOKUP(BWscncns[[#This Row],[scanner]],[0]!ScnrAvgBW,2,FALSE)/1000</f>
        <v>885.64026081730776</v>
      </c>
      <c r="AD5421" s="8">
        <f>(1+$F5421)*Z5421</f>
        <v>495.69157394115149</v>
      </c>
      <c r="AE5421" s="8">
        <f>(1+$F5421)*AA5421</f>
        <v>1796.3216372631937</v>
      </c>
      <c r="AF5421" s="8">
        <f>(1+$F5421)*AB5421</f>
        <v>2155.399746179839</v>
      </c>
      <c r="AG5421" s="8">
        <f>(1+$F5421)*AC5421</f>
        <v>392.67293520530882</v>
      </c>
      <c r="AH5421" s="8">
        <f>(1+$F5421)*$T5421/1000</f>
        <v>90.8037051701248</v>
      </c>
      <c r="AI5421" s="8">
        <f>(1+BWscncns[[#This Row],[pid_error]]*K_p)*BWscncns[[#This Row],[dbw]]/1000</f>
        <v>147.80185258506239</v>
      </c>
      <c r="AJ5421" s="13">
        <f>BWscncns[[#This Row],[Torflow prgrssv alt vote]]/VLOOKUP(BWscncns[[#This Row],[class]],AltBWtotl,2,FALSE)*100</f>
        <v>2.9150471015792871E-3</v>
      </c>
      <c r="AK5421">
        <f>IF(D5421=E5421,1,0)</f>
        <v>1</v>
      </c>
    </row>
    <row r="5422" spans="1:37">
      <c r="A5422" s="1" t="s">
        <v>3849</v>
      </c>
      <c r="B5422" s="1" t="s">
        <v>47</v>
      </c>
      <c r="C5422">
        <v>91</v>
      </c>
      <c r="D5422">
        <v>1524936717</v>
      </c>
      <c r="E5422">
        <v>1524936717</v>
      </c>
      <c r="F5422" s="2">
        <v>-0.55680764044700004</v>
      </c>
      <c r="G5422" s="2">
        <v>-0.55680764044700004</v>
      </c>
      <c r="H5422">
        <v>90765</v>
      </c>
      <c r="I5422" s="2">
        <v>7.1358259530200002E-2</v>
      </c>
      <c r="J5422" s="2">
        <v>0</v>
      </c>
      <c r="K5422">
        <v>7</v>
      </c>
      <c r="L5422" s="1" t="s">
        <v>12029</v>
      </c>
      <c r="M5422" s="1" t="s">
        <v>47</v>
      </c>
      <c r="N5422">
        <v>0</v>
      </c>
      <c r="O5422">
        <v>0</v>
      </c>
      <c r="P5422">
        <v>1</v>
      </c>
      <c r="Q5422">
        <v>0</v>
      </c>
      <c r="R5422" s="19">
        <f>BWscncns[[#This Row],[C fx]]*4+BWscncns[[#This Row],[C fg]]*2+BWscncns[[#This Row],[C fm]]</f>
        <v>1</v>
      </c>
      <c r="S5422">
        <v>91</v>
      </c>
      <c r="T5422">
        <v>204800</v>
      </c>
      <c r="U5422" s="13">
        <v>0.44433600000000001</v>
      </c>
      <c r="V5422" s="13">
        <v>2.2505489999999999</v>
      </c>
      <c r="W5422">
        <v>5035</v>
      </c>
      <c r="X5422">
        <v>100</v>
      </c>
      <c r="Z5422" s="10">
        <f>IF($N5422&lt;&gt;0,constants!$L$2,IF($O5422&lt;&gt;0,constants!$M$2,IF($P5422&lt;&gt;0,constants!$N$2,0)))</f>
        <v>1117.99</v>
      </c>
      <c r="AA5422" s="10">
        <f>IF($N5422&lt;&gt;0,constants!$L$2,IF($O5422&lt;&gt;0,constants!$M$2,IF($P5422&lt;&gt;0,constants!$P$2,0)))</f>
        <v>4051.45</v>
      </c>
      <c r="AB5422" s="11">
        <f>constants!$O$2</f>
        <v>4861.32</v>
      </c>
      <c r="AC5422" s="11">
        <f>VLOOKUP(BWscncns[[#This Row],[scanner]],[0]!ScnrAvgBW,2,FALSE)/1000</f>
        <v>885.64026081730776</v>
      </c>
      <c r="AD5422" s="8">
        <f>(1+$F5422)*Z5422</f>
        <v>495.48462605665844</v>
      </c>
      <c r="AE5422" s="8">
        <f>(1+$F5422)*AA5422</f>
        <v>1795.5716851110017</v>
      </c>
      <c r="AF5422" s="8">
        <f>(1+$F5422)*AB5422</f>
        <v>2154.4998813421898</v>
      </c>
      <c r="AG5422" s="8">
        <f>(1+$F5422)*AC5422</f>
        <v>392.50899690675692</v>
      </c>
      <c r="AH5422" s="8">
        <f>(1+$F5422)*$T5422/1000</f>
        <v>90.765795236454395</v>
      </c>
      <c r="AI5422" s="8">
        <f>(1+BWscncns[[#This Row],[pid_error]]*K_p)*BWscncns[[#This Row],[dbw]]/1000</f>
        <v>147.7828976182272</v>
      </c>
      <c r="AJ5422" s="13">
        <f>BWscncns[[#This Row],[Torflow prgrssv alt vote]]/VLOOKUP(BWscncns[[#This Row],[class]],AltBWtotl,2,FALSE)*100</f>
        <v>2.914673259031531E-3</v>
      </c>
      <c r="AK5422">
        <f>IF(D5422=E5422,1,0)</f>
        <v>1</v>
      </c>
    </row>
    <row r="5423" spans="1:37">
      <c r="A5423" s="1" t="s">
        <v>9849</v>
      </c>
      <c r="B5423" s="1" t="s">
        <v>9850</v>
      </c>
      <c r="C5423">
        <v>91</v>
      </c>
      <c r="D5423">
        <v>1524995247</v>
      </c>
      <c r="E5423">
        <v>1524995247</v>
      </c>
      <c r="F5423" s="2">
        <v>-0.55712793699899998</v>
      </c>
      <c r="G5423" s="2">
        <v>-0.55712793699899998</v>
      </c>
      <c r="H5423">
        <v>90700</v>
      </c>
      <c r="I5423" s="2">
        <v>-0.20306161114499999</v>
      </c>
      <c r="J5423" s="2">
        <v>0</v>
      </c>
      <c r="K5423">
        <v>6</v>
      </c>
      <c r="L5423" s="1" t="s">
        <v>11679</v>
      </c>
      <c r="M5423" s="1" t="s">
        <v>9850</v>
      </c>
      <c r="N5423">
        <v>0</v>
      </c>
      <c r="O5423">
        <v>0</v>
      </c>
      <c r="P5423">
        <v>1</v>
      </c>
      <c r="Q5423">
        <v>0</v>
      </c>
      <c r="R5423" s="19">
        <f>BWscncns[[#This Row],[C fx]]*4+BWscncns[[#This Row],[C fg]]*2+BWscncns[[#This Row],[C fm]]</f>
        <v>1</v>
      </c>
      <c r="S5423">
        <v>91</v>
      </c>
      <c r="T5423">
        <v>204800</v>
      </c>
      <c r="U5423" s="13">
        <v>0.44433600000000001</v>
      </c>
      <c r="V5423" s="13">
        <v>2.2505489999999999</v>
      </c>
      <c r="W5423">
        <v>5036</v>
      </c>
      <c r="X5423">
        <v>100</v>
      </c>
      <c r="Z5423" s="10">
        <f>IF($N5423&lt;&gt;0,constants!$L$2,IF($O5423&lt;&gt;0,constants!$M$2,IF($P5423&lt;&gt;0,constants!$N$2,0)))</f>
        <v>1117.99</v>
      </c>
      <c r="AA5423" s="10">
        <f>IF($N5423&lt;&gt;0,constants!$L$2,IF($O5423&lt;&gt;0,constants!$M$2,IF($P5423&lt;&gt;0,constants!$P$2,0)))</f>
        <v>4051.45</v>
      </c>
      <c r="AB5423" s="11">
        <f>constants!$O$2</f>
        <v>4861.32</v>
      </c>
      <c r="AC5423" s="11">
        <f>VLOOKUP(BWscncns[[#This Row],[scanner]],[0]!ScnrAvgBW,2,FALSE)/1000</f>
        <v>2386.3111194805197</v>
      </c>
      <c r="AD5423" s="8">
        <f>(1+$F5423)*Z5423</f>
        <v>495.12653771448799</v>
      </c>
      <c r="AE5423" s="8">
        <f>(1+$F5423)*AA5423</f>
        <v>1794.2740196454015</v>
      </c>
      <c r="AF5423" s="8">
        <f>(1+$F5423)*AB5423</f>
        <v>2152.9428173080214</v>
      </c>
      <c r="AG5423" s="8">
        <f>(1+$F5423)*AC5423</f>
        <v>1056.8305284465637</v>
      </c>
      <c r="AH5423" s="8">
        <f>(1+$F5423)*$T5423/1000</f>
        <v>90.700198502604806</v>
      </c>
      <c r="AI5423" s="8">
        <f>(1+BWscncns[[#This Row],[pid_error]]*K_p)*BWscncns[[#This Row],[dbw]]/1000</f>
        <v>147.7500992513024</v>
      </c>
      <c r="AJ5423" s="13">
        <f>BWscncns[[#This Row],[Torflow prgrssv alt vote]]/VLOOKUP(BWscncns[[#This Row],[class]],AltBWtotl,2,FALSE)*100</f>
        <v>2.9140263876779693E-3</v>
      </c>
      <c r="AK5423">
        <f>IF(D5423=E5423,1,0)</f>
        <v>1</v>
      </c>
    </row>
    <row r="5424" spans="1:37">
      <c r="A5424" s="1" t="s">
        <v>10485</v>
      </c>
      <c r="B5424" s="1" t="s">
        <v>10486</v>
      </c>
      <c r="C5424">
        <v>91</v>
      </c>
      <c r="D5424">
        <v>1525008480</v>
      </c>
      <c r="E5424">
        <v>1525008480</v>
      </c>
      <c r="F5424" s="2">
        <v>-0.55724484336000002</v>
      </c>
      <c r="G5424" s="2">
        <v>-0.55724484336000002</v>
      </c>
      <c r="H5424">
        <v>90676</v>
      </c>
      <c r="I5424" s="2">
        <v>-3.8689392394299998E-2</v>
      </c>
      <c r="J5424" s="2">
        <v>0</v>
      </c>
      <c r="K5424">
        <v>7</v>
      </c>
      <c r="L5424" s="1" t="s">
        <v>11831</v>
      </c>
      <c r="M5424" s="1" t="s">
        <v>10486</v>
      </c>
      <c r="N5424">
        <v>0</v>
      </c>
      <c r="O5424">
        <v>0</v>
      </c>
      <c r="P5424">
        <v>1</v>
      </c>
      <c r="Q5424">
        <v>0</v>
      </c>
      <c r="R5424" s="19">
        <f>BWscncns[[#This Row],[C fx]]*4+BWscncns[[#This Row],[C fg]]*2+BWscncns[[#This Row],[C fm]]</f>
        <v>1</v>
      </c>
      <c r="S5424">
        <v>99</v>
      </c>
      <c r="T5424">
        <v>204800</v>
      </c>
      <c r="U5424" s="13">
        <v>0.48339799999999999</v>
      </c>
      <c r="V5424" s="13">
        <v>2.0686870000000002</v>
      </c>
      <c r="W5424">
        <v>4902</v>
      </c>
      <c r="X5424">
        <v>98</v>
      </c>
      <c r="Z5424" s="10">
        <f>IF($N5424&lt;&gt;0,constants!$L$2,IF($O5424&lt;&gt;0,constants!$M$2,IF($P5424&lt;&gt;0,constants!$N$2,0)))</f>
        <v>1117.99</v>
      </c>
      <c r="AA5424" s="10">
        <f>IF($N5424&lt;&gt;0,constants!$L$2,IF($O5424&lt;&gt;0,constants!$M$2,IF($P5424&lt;&gt;0,constants!$P$2,0)))</f>
        <v>4051.45</v>
      </c>
      <c r="AB5424" s="11">
        <f>constants!$O$2</f>
        <v>4861.32</v>
      </c>
      <c r="AC5424" s="11">
        <f>VLOOKUP(BWscncns[[#This Row],[scanner]],[0]!ScnrAvgBW,2,FALSE)/1000</f>
        <v>885.64026081730776</v>
      </c>
      <c r="AD5424" s="8">
        <f>(1+$F5424)*Z5424</f>
        <v>494.99583757195359</v>
      </c>
      <c r="AE5424" s="8">
        <f>(1+$F5424)*AA5424</f>
        <v>1793.8003793691278</v>
      </c>
      <c r="AF5424" s="8">
        <f>(1+$F5424)*AB5424</f>
        <v>2152.3744980771644</v>
      </c>
      <c r="AG5424" s="8">
        <f>(1+$F5424)*AC5424</f>
        <v>392.12179240485756</v>
      </c>
      <c r="AH5424" s="8">
        <f>(1+$F5424)*$T5424/1000</f>
        <v>90.67625607987199</v>
      </c>
      <c r="AI5424" s="8">
        <f>(1+BWscncns[[#This Row],[pid_error]]*K_p)*BWscncns[[#This Row],[dbw]]/1000</f>
        <v>147.73812803993602</v>
      </c>
      <c r="AJ5424" s="13">
        <f>BWscncns[[#This Row],[Torflow prgrssv alt vote]]/VLOOKUP(BWscncns[[#This Row],[class]],AltBWtotl,2,FALSE)*100</f>
        <v>2.9137902834317393E-3</v>
      </c>
      <c r="AK5424">
        <f>IF(D5424=E5424,1,0)</f>
        <v>1</v>
      </c>
    </row>
    <row r="5425" spans="1:37">
      <c r="A5425" s="1" t="s">
        <v>6921</v>
      </c>
      <c r="B5425" s="1" t="s">
        <v>6922</v>
      </c>
      <c r="C5425">
        <v>91</v>
      </c>
      <c r="D5425">
        <v>1524973472</v>
      </c>
      <c r="E5425">
        <v>1524973472</v>
      </c>
      <c r="F5425" s="2">
        <v>-0.55732844322899999</v>
      </c>
      <c r="G5425" s="2">
        <v>-0.55732844322899999</v>
      </c>
      <c r="H5425">
        <v>90659</v>
      </c>
      <c r="I5425" s="2">
        <v>2.9238750059799999E-2</v>
      </c>
      <c r="J5425" s="2">
        <v>0</v>
      </c>
      <c r="K5425">
        <v>7</v>
      </c>
      <c r="L5425" s="1" t="s">
        <v>11732</v>
      </c>
      <c r="M5425" s="1" t="s">
        <v>6922</v>
      </c>
      <c r="N5425">
        <v>0</v>
      </c>
      <c r="O5425">
        <v>0</v>
      </c>
      <c r="P5425">
        <v>1</v>
      </c>
      <c r="Q5425">
        <v>0</v>
      </c>
      <c r="R5425" s="19">
        <f>BWscncns[[#This Row],[C fx]]*4+BWscncns[[#This Row],[C fg]]*2+BWscncns[[#This Row],[C fm]]</f>
        <v>1</v>
      </c>
      <c r="S5425">
        <v>91</v>
      </c>
      <c r="T5425">
        <v>204800</v>
      </c>
      <c r="U5425" s="13">
        <v>0.44433600000000001</v>
      </c>
      <c r="V5425" s="13">
        <v>2.2505489999999999</v>
      </c>
      <c r="W5425">
        <v>5039</v>
      </c>
      <c r="X5425">
        <v>100</v>
      </c>
      <c r="Z5425" s="10">
        <f>IF($N5425&lt;&gt;0,constants!$L$2,IF($O5425&lt;&gt;0,constants!$M$2,IF($P5425&lt;&gt;0,constants!$N$2,0)))</f>
        <v>1117.99</v>
      </c>
      <c r="AA5425" s="10">
        <f>IF($N5425&lt;&gt;0,constants!$L$2,IF($O5425&lt;&gt;0,constants!$M$2,IF($P5425&lt;&gt;0,constants!$P$2,0)))</f>
        <v>4051.45</v>
      </c>
      <c r="AB5425" s="11">
        <f>constants!$O$2</f>
        <v>4861.32</v>
      </c>
      <c r="AC5425" s="11">
        <f>VLOOKUP(BWscncns[[#This Row],[scanner]],[0]!ScnrAvgBW,2,FALSE)/1000</f>
        <v>885.64026081730776</v>
      </c>
      <c r="AD5425" s="8">
        <f>(1+$F5425)*Z5425</f>
        <v>494.90237375441029</v>
      </c>
      <c r="AE5425" s="8">
        <f>(1+$F5425)*AA5425</f>
        <v>1793.4616786798679</v>
      </c>
      <c r="AF5425" s="8">
        <f>(1+$F5425)*AB5425</f>
        <v>2151.9680923619976</v>
      </c>
      <c r="AG5425" s="8">
        <f>(1+$F5425)*AC5425</f>
        <v>392.04775299507213</v>
      </c>
      <c r="AH5425" s="8">
        <f>(1+$F5425)*$T5425/1000</f>
        <v>90.659134826700793</v>
      </c>
      <c r="AI5425" s="8">
        <f>(1+BWscncns[[#This Row],[pid_error]]*K_p)*BWscncns[[#This Row],[dbw]]/1000</f>
        <v>147.7295674133504</v>
      </c>
      <c r="AJ5425" s="13">
        <f>BWscncns[[#This Row],[Torflow prgrssv alt vote]]/VLOOKUP(BWscncns[[#This Row],[class]],AltBWtotl,2,FALSE)*100</f>
        <v>2.9136214450222087E-3</v>
      </c>
      <c r="AK5425">
        <f>IF(D5425=E5425,1,0)</f>
        <v>1</v>
      </c>
    </row>
    <row r="5426" spans="1:37">
      <c r="A5426" s="1" t="s">
        <v>6701</v>
      </c>
      <c r="B5426" s="1" t="s">
        <v>47</v>
      </c>
      <c r="C5426">
        <v>90</v>
      </c>
      <c r="D5426">
        <v>1524973472</v>
      </c>
      <c r="E5426">
        <v>1524973472</v>
      </c>
      <c r="F5426" s="2">
        <v>-0.55930015709500003</v>
      </c>
      <c r="G5426" s="2">
        <v>-0.55930015709500003</v>
      </c>
      <c r="H5426">
        <v>90255</v>
      </c>
      <c r="I5426" s="2">
        <v>2.76928270744E-2</v>
      </c>
      <c r="J5426" s="2">
        <v>0</v>
      </c>
      <c r="K5426">
        <v>7</v>
      </c>
      <c r="L5426" s="1" t="s">
        <v>11732</v>
      </c>
      <c r="M5426" s="1" t="s">
        <v>47</v>
      </c>
      <c r="N5426">
        <v>0</v>
      </c>
      <c r="O5426">
        <v>0</v>
      </c>
      <c r="P5426">
        <v>1</v>
      </c>
      <c r="Q5426">
        <v>0</v>
      </c>
      <c r="R5426" s="19">
        <f>BWscncns[[#This Row],[C fx]]*4+BWscncns[[#This Row],[C fg]]*2+BWscncns[[#This Row],[C fm]]</f>
        <v>1</v>
      </c>
      <c r="S5426">
        <v>90</v>
      </c>
      <c r="T5426">
        <v>204800</v>
      </c>
      <c r="U5426" s="13">
        <v>0.43945299999999998</v>
      </c>
      <c r="V5426" s="13">
        <v>2.2755559999999999</v>
      </c>
      <c r="W5426">
        <v>5047</v>
      </c>
      <c r="X5426">
        <v>100</v>
      </c>
      <c r="Z5426" s="10">
        <f>IF($N5426&lt;&gt;0,constants!$L$2,IF($O5426&lt;&gt;0,constants!$M$2,IF($P5426&lt;&gt;0,constants!$N$2,0)))</f>
        <v>1117.99</v>
      </c>
      <c r="AA5426" s="10">
        <f>IF($N5426&lt;&gt;0,constants!$L$2,IF($O5426&lt;&gt;0,constants!$M$2,IF($P5426&lt;&gt;0,constants!$P$2,0)))</f>
        <v>4051.45</v>
      </c>
      <c r="AB5426" s="11">
        <f>constants!$O$2</f>
        <v>4861.32</v>
      </c>
      <c r="AC5426" s="11">
        <f>VLOOKUP(BWscncns[[#This Row],[scanner]],[0]!ScnrAvgBW,2,FALSE)/1000</f>
        <v>885.64026081730776</v>
      </c>
      <c r="AD5426" s="8">
        <f>(1+$F5426)*Z5426</f>
        <v>492.69801736936091</v>
      </c>
      <c r="AE5426" s="8">
        <f>(1+$F5426)*AA5426</f>
        <v>1785.4733785374622</v>
      </c>
      <c r="AF5426" s="8">
        <f>(1+$F5426)*AB5426</f>
        <v>2142.3829603109343</v>
      </c>
      <c r="AG5426" s="8">
        <f>(1+$F5426)*AC5426</f>
        <v>390.30152381253072</v>
      </c>
      <c r="AH5426" s="8">
        <f>(1+$F5426)*$T5426/1000</f>
        <v>90.255327826943997</v>
      </c>
      <c r="AI5426" s="8">
        <f>(1+BWscncns[[#This Row],[pid_error]]*K_p)*BWscncns[[#This Row],[dbw]]/1000</f>
        <v>147.527663913472</v>
      </c>
      <c r="AJ5426" s="13">
        <f>BWscncns[[#This Row],[Torflow prgrssv alt vote]]/VLOOKUP(BWscncns[[#This Row],[class]],AltBWtotl,2,FALSE)*100</f>
        <v>2.9096393690074274E-3</v>
      </c>
      <c r="AK5426">
        <f>IF(D5426=E5426,1,0)</f>
        <v>1</v>
      </c>
    </row>
    <row r="5427" spans="1:37">
      <c r="A5427" s="1" t="s">
        <v>9504</v>
      </c>
      <c r="B5427" s="1" t="s">
        <v>47</v>
      </c>
      <c r="C5427">
        <v>90</v>
      </c>
      <c r="D5427">
        <v>1524971186</v>
      </c>
      <c r="E5427">
        <v>1524971186</v>
      </c>
      <c r="F5427" s="2">
        <v>-0.56001807631699996</v>
      </c>
      <c r="G5427" s="2">
        <v>-0.56001807631699996</v>
      </c>
      <c r="H5427">
        <v>90108</v>
      </c>
      <c r="I5427" s="2">
        <v>-8.1325640014199996E-3</v>
      </c>
      <c r="J5427" s="2">
        <v>0</v>
      </c>
      <c r="K5427">
        <v>7</v>
      </c>
      <c r="L5427" s="1" t="s">
        <v>11873</v>
      </c>
      <c r="M5427" s="1" t="s">
        <v>47</v>
      </c>
      <c r="N5427">
        <v>0</v>
      </c>
      <c r="O5427">
        <v>0</v>
      </c>
      <c r="P5427">
        <v>1</v>
      </c>
      <c r="Q5427">
        <v>0</v>
      </c>
      <c r="R5427" s="19">
        <f>BWscncns[[#This Row],[C fx]]*4+BWscncns[[#This Row],[C fg]]*2+BWscncns[[#This Row],[C fm]]</f>
        <v>1</v>
      </c>
      <c r="S5427">
        <v>90</v>
      </c>
      <c r="T5427">
        <v>204800</v>
      </c>
      <c r="U5427" s="13">
        <v>0.43945299999999998</v>
      </c>
      <c r="V5427" s="13">
        <v>2.2755559999999999</v>
      </c>
      <c r="W5427">
        <v>5050</v>
      </c>
      <c r="X5427">
        <v>101</v>
      </c>
      <c r="Z5427" s="10">
        <f>IF($N5427&lt;&gt;0,constants!$L$2,IF($O5427&lt;&gt;0,constants!$M$2,IF($P5427&lt;&gt;0,constants!$N$2,0)))</f>
        <v>1117.99</v>
      </c>
      <c r="AA5427" s="10">
        <f>IF($N5427&lt;&gt;0,constants!$L$2,IF($O5427&lt;&gt;0,constants!$M$2,IF($P5427&lt;&gt;0,constants!$P$2,0)))</f>
        <v>4051.45</v>
      </c>
      <c r="AB5427" s="11">
        <f>constants!$O$2</f>
        <v>4861.32</v>
      </c>
      <c r="AC5427" s="11">
        <f>VLOOKUP(BWscncns[[#This Row],[scanner]],[0]!ScnrAvgBW,2,FALSE)/1000</f>
        <v>885.64026081730776</v>
      </c>
      <c r="AD5427" s="8">
        <f>(1+$F5427)*Z5427</f>
        <v>491.89539085835725</v>
      </c>
      <c r="AE5427" s="8">
        <f>(1+$F5427)*AA5427</f>
        <v>1782.5647647054905</v>
      </c>
      <c r="AF5427" s="8">
        <f>(1+$F5427)*AB5427</f>
        <v>2138.8929252386415</v>
      </c>
      <c r="AG5427" s="8">
        <f>(1+$F5427)*AC5427</f>
        <v>389.66570564551296</v>
      </c>
      <c r="AH5427" s="8">
        <f>(1+$F5427)*$T5427/1000</f>
        <v>90.1082979702784</v>
      </c>
      <c r="AI5427" s="8">
        <f>(1+BWscncns[[#This Row],[pid_error]]*K_p)*BWscncns[[#This Row],[dbw]]/1000</f>
        <v>147.4541489851392</v>
      </c>
      <c r="AJ5427" s="13">
        <f>BWscncns[[#This Row],[Torflow prgrssv alt vote]]/VLOOKUP(BWscncns[[#This Row],[class]],AltBWtotl,2,FALSE)*100</f>
        <v>2.9081894583668556E-3</v>
      </c>
      <c r="AK5427">
        <f>IF(D5427=E5427,1,0)</f>
        <v>1</v>
      </c>
    </row>
    <row r="5428" spans="1:37">
      <c r="A5428" s="1" t="s">
        <v>4863</v>
      </c>
      <c r="B5428" s="1" t="s">
        <v>47</v>
      </c>
      <c r="C5428">
        <v>90</v>
      </c>
      <c r="D5428">
        <v>1524973472</v>
      </c>
      <c r="E5428">
        <v>1524973472</v>
      </c>
      <c r="F5428" s="2">
        <v>-0.56265899345799997</v>
      </c>
      <c r="G5428" s="2">
        <v>-0.56265899345799997</v>
      </c>
      <c r="H5428">
        <v>89567</v>
      </c>
      <c r="I5428" s="2">
        <v>5.0786249137599999E-2</v>
      </c>
      <c r="J5428" s="2">
        <v>0</v>
      </c>
      <c r="K5428">
        <v>7</v>
      </c>
      <c r="L5428" s="1" t="s">
        <v>11732</v>
      </c>
      <c r="M5428" s="1" t="s">
        <v>47</v>
      </c>
      <c r="N5428">
        <v>0</v>
      </c>
      <c r="O5428">
        <v>0</v>
      </c>
      <c r="P5428">
        <v>1</v>
      </c>
      <c r="Q5428">
        <v>0</v>
      </c>
      <c r="R5428" s="19">
        <f>BWscncns[[#This Row],[C fx]]*4+BWscncns[[#This Row],[C fg]]*2+BWscncns[[#This Row],[C fm]]</f>
        <v>1</v>
      </c>
      <c r="S5428">
        <v>90</v>
      </c>
      <c r="T5428">
        <v>204800</v>
      </c>
      <c r="U5428" s="13">
        <v>0.43945299999999998</v>
      </c>
      <c r="V5428" s="13">
        <v>2.2755559999999999</v>
      </c>
      <c r="W5428">
        <v>5048</v>
      </c>
      <c r="X5428">
        <v>100</v>
      </c>
      <c r="Z5428" s="10">
        <f>IF($N5428&lt;&gt;0,constants!$L$2,IF($O5428&lt;&gt;0,constants!$M$2,IF($P5428&lt;&gt;0,constants!$N$2,0)))</f>
        <v>1117.99</v>
      </c>
      <c r="AA5428" s="10">
        <f>IF($N5428&lt;&gt;0,constants!$L$2,IF($O5428&lt;&gt;0,constants!$M$2,IF($P5428&lt;&gt;0,constants!$P$2,0)))</f>
        <v>4051.45</v>
      </c>
      <c r="AB5428" s="11">
        <f>constants!$O$2</f>
        <v>4861.32</v>
      </c>
      <c r="AC5428" s="11">
        <f>VLOOKUP(BWscncns[[#This Row],[scanner]],[0]!ScnrAvgBW,2,FALSE)/1000</f>
        <v>885.64026081730776</v>
      </c>
      <c r="AD5428" s="8">
        <f>(1+$F5428)*Z5428</f>
        <v>488.94287190389065</v>
      </c>
      <c r="AE5428" s="8">
        <f>(1+$F5428)*AA5428</f>
        <v>1771.865220954586</v>
      </c>
      <c r="AF5428" s="8">
        <f>(1+$F5428)*AB5428</f>
        <v>2126.0545819227555</v>
      </c>
      <c r="AG5428" s="8">
        <f>(1+$F5428)*AC5428</f>
        <v>387.32680309996078</v>
      </c>
      <c r="AH5428" s="8">
        <f>(1+$F5428)*$T5428/1000</f>
        <v>89.56743813980161</v>
      </c>
      <c r="AI5428" s="8">
        <f>(1+BWscncns[[#This Row],[pid_error]]*K_p)*BWscncns[[#This Row],[dbw]]/1000</f>
        <v>147.1837190699008</v>
      </c>
      <c r="AJ5428" s="13">
        <f>BWscncns[[#This Row],[Torflow prgrssv alt vote]]/VLOOKUP(BWscncns[[#This Row],[class]],AltBWtotl,2,FALSE)*100</f>
        <v>2.9028558585045511E-3</v>
      </c>
      <c r="AK5428">
        <f>IF(D5428=E5428,1,0)</f>
        <v>1</v>
      </c>
    </row>
    <row r="5429" spans="1:37">
      <c r="A5429" s="1" t="s">
        <v>10071</v>
      </c>
      <c r="B5429" s="1" t="s">
        <v>10072</v>
      </c>
      <c r="C5429">
        <v>90</v>
      </c>
      <c r="D5429">
        <v>1524977965</v>
      </c>
      <c r="E5429">
        <v>1524977965</v>
      </c>
      <c r="F5429" s="2">
        <v>-0.56291341259100003</v>
      </c>
      <c r="G5429" s="2">
        <v>-0.56291341259100003</v>
      </c>
      <c r="H5429">
        <v>89515</v>
      </c>
      <c r="I5429" s="2">
        <v>-1.7096125752100001E-2</v>
      </c>
      <c r="J5429" s="2">
        <v>0</v>
      </c>
      <c r="K5429">
        <v>7</v>
      </c>
      <c r="L5429" s="1" t="s">
        <v>11935</v>
      </c>
      <c r="M5429" s="1" t="s">
        <v>10072</v>
      </c>
      <c r="N5429">
        <v>0</v>
      </c>
      <c r="O5429">
        <v>0</v>
      </c>
      <c r="P5429">
        <v>1</v>
      </c>
      <c r="Q5429">
        <v>0</v>
      </c>
      <c r="R5429" s="19">
        <f>BWscncns[[#This Row],[C fx]]*4+BWscncns[[#This Row],[C fg]]*2+BWscncns[[#This Row],[C fm]]</f>
        <v>1</v>
      </c>
      <c r="S5429">
        <v>81</v>
      </c>
      <c r="T5429">
        <v>204800</v>
      </c>
      <c r="U5429" s="13">
        <v>0.39550800000000003</v>
      </c>
      <c r="V5429" s="13">
        <v>2.5283950000000002</v>
      </c>
      <c r="W5429">
        <v>5189</v>
      </c>
      <c r="X5429">
        <v>103</v>
      </c>
      <c r="Z5429" s="10">
        <f>IF($N5429&lt;&gt;0,constants!$L$2,IF($O5429&lt;&gt;0,constants!$M$2,IF($P5429&lt;&gt;0,constants!$N$2,0)))</f>
        <v>1117.99</v>
      </c>
      <c r="AA5429" s="10">
        <f>IF($N5429&lt;&gt;0,constants!$L$2,IF($O5429&lt;&gt;0,constants!$M$2,IF($P5429&lt;&gt;0,constants!$P$2,0)))</f>
        <v>4051.45</v>
      </c>
      <c r="AB5429" s="11">
        <f>constants!$O$2</f>
        <v>4861.32</v>
      </c>
      <c r="AC5429" s="11">
        <f>VLOOKUP(BWscncns[[#This Row],[scanner]],[0]!ScnrAvgBW,2,FALSE)/1000</f>
        <v>885.64026081730776</v>
      </c>
      <c r="AD5429" s="8">
        <f>(1+$F5429)*Z5429</f>
        <v>488.65843385738788</v>
      </c>
      <c r="AE5429" s="8">
        <f>(1+$F5429)*AA5429</f>
        <v>1770.8344545581929</v>
      </c>
      <c r="AF5429" s="8">
        <f>(1+$F5429)*AB5429</f>
        <v>2124.8177691031196</v>
      </c>
      <c r="AG5429" s="8">
        <f>(1+$F5429)*AC5429</f>
        <v>387.10147927265371</v>
      </c>
      <c r="AH5429" s="8">
        <f>(1+$F5429)*$T5429/1000</f>
        <v>89.515333101363197</v>
      </c>
      <c r="AI5429" s="8">
        <f>(1+BWscncns[[#This Row],[pid_error]]*K_p)*BWscncns[[#This Row],[dbw]]/1000</f>
        <v>147.1576665506816</v>
      </c>
      <c r="AJ5429" s="13">
        <f>BWscncns[[#This Row],[Torflow prgrssv alt vote]]/VLOOKUP(BWscncns[[#This Row],[class]],AltBWtotl,2,FALSE)*100</f>
        <v>2.9023420332763114E-3</v>
      </c>
      <c r="AK5429">
        <f>IF(D5429=E5429,1,0)</f>
        <v>1</v>
      </c>
    </row>
    <row r="5430" spans="1:37">
      <c r="A5430" s="1" t="s">
        <v>3308</v>
      </c>
      <c r="B5430" s="1" t="s">
        <v>47</v>
      </c>
      <c r="C5430">
        <v>90</v>
      </c>
      <c r="D5430">
        <v>1524973472</v>
      </c>
      <c r="E5430">
        <v>1524973472</v>
      </c>
      <c r="F5430" s="2">
        <v>-0.56293334116100002</v>
      </c>
      <c r="G5430" s="2">
        <v>-0.56293334116100002</v>
      </c>
      <c r="H5430">
        <v>89511</v>
      </c>
      <c r="I5430" s="2">
        <v>9.4050595486599997E-2</v>
      </c>
      <c r="J5430" s="2">
        <v>0</v>
      </c>
      <c r="K5430">
        <v>7</v>
      </c>
      <c r="L5430" s="1" t="s">
        <v>11732</v>
      </c>
      <c r="M5430" s="1" t="s">
        <v>47</v>
      </c>
      <c r="N5430">
        <v>0</v>
      </c>
      <c r="O5430">
        <v>0</v>
      </c>
      <c r="P5430">
        <v>1</v>
      </c>
      <c r="Q5430">
        <v>0</v>
      </c>
      <c r="R5430" s="19">
        <f>BWscncns[[#This Row],[C fx]]*4+BWscncns[[#This Row],[C fg]]*2+BWscncns[[#This Row],[C fm]]</f>
        <v>1</v>
      </c>
      <c r="S5430">
        <v>90</v>
      </c>
      <c r="T5430">
        <v>204800</v>
      </c>
      <c r="U5430" s="13">
        <v>0.43945299999999998</v>
      </c>
      <c r="V5430" s="13">
        <v>2.2755559999999999</v>
      </c>
      <c r="W5430">
        <v>5046</v>
      </c>
      <c r="X5430">
        <v>100</v>
      </c>
      <c r="Z5430" s="10">
        <f>IF($N5430&lt;&gt;0,constants!$L$2,IF($O5430&lt;&gt;0,constants!$M$2,IF($P5430&lt;&gt;0,constants!$N$2,0)))</f>
        <v>1117.99</v>
      </c>
      <c r="AA5430" s="10">
        <f>IF($N5430&lt;&gt;0,constants!$L$2,IF($O5430&lt;&gt;0,constants!$M$2,IF($P5430&lt;&gt;0,constants!$P$2,0)))</f>
        <v>4051.45</v>
      </c>
      <c r="AB5430" s="11">
        <f>constants!$O$2</f>
        <v>4861.32</v>
      </c>
      <c r="AC5430" s="11">
        <f>VLOOKUP(BWscncns[[#This Row],[scanner]],[0]!ScnrAvgBW,2,FALSE)/1000</f>
        <v>885.64026081730776</v>
      </c>
      <c r="AD5430" s="8">
        <f>(1+$F5430)*Z5430</f>
        <v>488.63615391541362</v>
      </c>
      <c r="AE5430" s="8">
        <f>(1+$F5430)*AA5430</f>
        <v>1770.7537149532664</v>
      </c>
      <c r="AF5430" s="8">
        <f>(1+$F5430)*AB5430</f>
        <v>2124.7208899472071</v>
      </c>
      <c r="AG5430" s="8">
        <f>(1+$F5430)*AC5430</f>
        <v>387.08382972872118</v>
      </c>
      <c r="AH5430" s="8">
        <f>(1+$F5430)*$T5430/1000</f>
        <v>89.511251730227201</v>
      </c>
      <c r="AI5430" s="8">
        <f>(1+BWscncns[[#This Row],[pid_error]]*K_p)*BWscncns[[#This Row],[dbw]]/1000</f>
        <v>147.15562586511359</v>
      </c>
      <c r="AJ5430" s="13">
        <f>BWscncns[[#This Row],[Torflow prgrssv alt vote]]/VLOOKUP(BWscncns[[#This Row],[class]],AltBWtotl,2,FALSE)*100</f>
        <v>2.9023017855091403E-3</v>
      </c>
      <c r="AK5430">
        <f>IF(D5430=E5430,1,0)</f>
        <v>1</v>
      </c>
    </row>
    <row r="5431" spans="1:37">
      <c r="A5431" s="1" t="s">
        <v>11441</v>
      </c>
      <c r="B5431" s="1" t="s">
        <v>11442</v>
      </c>
      <c r="C5431">
        <v>90</v>
      </c>
      <c r="D5431">
        <v>1524920273</v>
      </c>
      <c r="E5431">
        <v>1524920273</v>
      </c>
      <c r="F5431" s="2">
        <v>-0.56298094481299998</v>
      </c>
      <c r="G5431" s="2">
        <v>-0.56298094481299998</v>
      </c>
      <c r="H5431">
        <v>89501</v>
      </c>
      <c r="I5431" s="2">
        <v>-3.4864893773300001E-2</v>
      </c>
      <c r="J5431" s="2">
        <v>0</v>
      </c>
      <c r="K5431">
        <v>7</v>
      </c>
      <c r="L5431" s="1" t="s">
        <v>11875</v>
      </c>
      <c r="M5431" s="1" t="s">
        <v>11442</v>
      </c>
      <c r="N5431">
        <v>0</v>
      </c>
      <c r="O5431">
        <v>0</v>
      </c>
      <c r="P5431">
        <v>1</v>
      </c>
      <c r="Q5431">
        <v>0</v>
      </c>
      <c r="R5431" s="19">
        <f>BWscncns[[#This Row],[C fx]]*4+BWscncns[[#This Row],[C fg]]*2+BWscncns[[#This Row],[C fm]]</f>
        <v>1</v>
      </c>
      <c r="S5431">
        <v>90</v>
      </c>
      <c r="T5431">
        <v>204800</v>
      </c>
      <c r="U5431" s="13">
        <v>0.43945299999999998</v>
      </c>
      <c r="V5431" s="13">
        <v>2.2755559999999999</v>
      </c>
      <c r="W5431">
        <v>5051</v>
      </c>
      <c r="X5431">
        <v>101</v>
      </c>
      <c r="Z5431" s="10">
        <f>IF($N5431&lt;&gt;0,constants!$L$2,IF($O5431&lt;&gt;0,constants!$M$2,IF($P5431&lt;&gt;0,constants!$N$2,0)))</f>
        <v>1117.99</v>
      </c>
      <c r="AA5431" s="10">
        <f>IF($N5431&lt;&gt;0,constants!$L$2,IF($O5431&lt;&gt;0,constants!$M$2,IF($P5431&lt;&gt;0,constants!$P$2,0)))</f>
        <v>4051.45</v>
      </c>
      <c r="AB5431" s="11">
        <f>constants!$O$2</f>
        <v>4861.32</v>
      </c>
      <c r="AC5431" s="11">
        <f>VLOOKUP(BWscncns[[#This Row],[scanner]],[0]!ScnrAvgBW,2,FALSE)/1000</f>
        <v>885.64026081730776</v>
      </c>
      <c r="AD5431" s="8">
        <f>(1+$F5431)*Z5431</f>
        <v>488.58293350851415</v>
      </c>
      <c r="AE5431" s="8">
        <f>(1+$F5431)*AA5431</f>
        <v>1770.5608511373712</v>
      </c>
      <c r="AF5431" s="8">
        <f>(1+$F5431)*AB5431</f>
        <v>2124.4894733616666</v>
      </c>
      <c r="AG5431" s="8">
        <f>(1+$F5431)*AC5431</f>
        <v>387.04167001794809</v>
      </c>
      <c r="AH5431" s="8">
        <f>(1+$F5431)*$T5431/1000</f>
        <v>89.501502502297598</v>
      </c>
      <c r="AI5431" s="8">
        <f>(1+BWscncns[[#This Row],[pid_error]]*K_p)*BWscncns[[#This Row],[dbw]]/1000</f>
        <v>147.15075125114882</v>
      </c>
      <c r="AJ5431" s="13">
        <f>BWscncns[[#This Row],[Torflow prgrssv alt vote]]/VLOOKUP(BWscncns[[#This Row],[class]],AltBWtotl,2,FALSE)*100</f>
        <v>2.9022056451085921E-3</v>
      </c>
      <c r="AK5431">
        <f>IF(D5431=E5431,1,0)</f>
        <v>1</v>
      </c>
    </row>
    <row r="5432" spans="1:37">
      <c r="A5432" s="1" t="s">
        <v>4459</v>
      </c>
      <c r="B5432" s="1" t="s">
        <v>49</v>
      </c>
      <c r="C5432">
        <v>89</v>
      </c>
      <c r="D5432">
        <v>1525006228</v>
      </c>
      <c r="E5432">
        <v>1525006228</v>
      </c>
      <c r="F5432" s="2">
        <v>-0.56415478958900001</v>
      </c>
      <c r="G5432" s="2">
        <v>-0.56415478958900001</v>
      </c>
      <c r="H5432">
        <v>89261</v>
      </c>
      <c r="I5432" s="2">
        <v>-5.61341130551E-2</v>
      </c>
      <c r="J5432" s="2">
        <v>0</v>
      </c>
      <c r="K5432">
        <v>7</v>
      </c>
      <c r="L5432" s="1" t="s">
        <v>11834</v>
      </c>
      <c r="M5432" s="1" t="s">
        <v>49</v>
      </c>
      <c r="N5432">
        <v>0</v>
      </c>
      <c r="O5432">
        <v>0</v>
      </c>
      <c r="P5432">
        <v>1</v>
      </c>
      <c r="Q5432">
        <v>0</v>
      </c>
      <c r="R5432" s="19">
        <f>BWscncns[[#This Row],[C fx]]*4+BWscncns[[#This Row],[C fg]]*2+BWscncns[[#This Row],[C fm]]</f>
        <v>1</v>
      </c>
      <c r="S5432">
        <v>101</v>
      </c>
      <c r="T5432">
        <v>204800</v>
      </c>
      <c r="U5432" s="13">
        <v>0.49316399999999999</v>
      </c>
      <c r="V5432" s="13">
        <v>2.0277229999999999</v>
      </c>
      <c r="W5432">
        <v>4866</v>
      </c>
      <c r="X5432">
        <v>97</v>
      </c>
      <c r="Z5432" s="10">
        <f>IF($N5432&lt;&gt;0,constants!$L$2,IF($O5432&lt;&gt;0,constants!$M$2,IF($P5432&lt;&gt;0,constants!$N$2,0)))</f>
        <v>1117.99</v>
      </c>
      <c r="AA5432" s="10">
        <f>IF($N5432&lt;&gt;0,constants!$L$2,IF($O5432&lt;&gt;0,constants!$M$2,IF($P5432&lt;&gt;0,constants!$P$2,0)))</f>
        <v>4051.45</v>
      </c>
      <c r="AB5432" s="11">
        <f>constants!$O$2</f>
        <v>4861.32</v>
      </c>
      <c r="AC5432" s="11">
        <f>VLOOKUP(BWscncns[[#This Row],[scanner]],[0]!ScnrAvgBW,2,FALSE)/1000</f>
        <v>885.64026081730776</v>
      </c>
      <c r="AD5432" s="8">
        <f>(1+$F5432)*Z5432</f>
        <v>487.27058678739388</v>
      </c>
      <c r="AE5432" s="8">
        <f>(1+$F5432)*AA5432</f>
        <v>1765.8050777196459</v>
      </c>
      <c r="AF5432" s="8">
        <f>(1+$F5432)*AB5432</f>
        <v>2118.7830382752022</v>
      </c>
      <c r="AG5432" s="8">
        <f>(1+$F5432)*AC5432</f>
        <v>386.00206582437244</v>
      </c>
      <c r="AH5432" s="8">
        <f>(1+$F5432)*$T5432/1000</f>
        <v>89.261099092172799</v>
      </c>
      <c r="AI5432" s="8">
        <f>(1+BWscncns[[#This Row],[pid_error]]*K_p)*BWscncns[[#This Row],[dbw]]/1000</f>
        <v>147.03054954608641</v>
      </c>
      <c r="AJ5432" s="13">
        <f>BWscncns[[#This Row],[Torflow prgrssv alt vote]]/VLOOKUP(BWscncns[[#This Row],[class]],AltBWtotl,2,FALSE)*100</f>
        <v>2.8998349465969111E-3</v>
      </c>
      <c r="AK5432">
        <f>IF(D5432=E5432,1,0)</f>
        <v>1</v>
      </c>
    </row>
    <row r="5433" spans="1:37">
      <c r="A5433" s="1" t="s">
        <v>7746</v>
      </c>
      <c r="B5433" s="1" t="s">
        <v>47</v>
      </c>
      <c r="C5433">
        <v>89</v>
      </c>
      <c r="D5433">
        <v>1525006228</v>
      </c>
      <c r="E5433">
        <v>1525006228</v>
      </c>
      <c r="F5433" s="2">
        <v>-0.56541999970900003</v>
      </c>
      <c r="G5433" s="2">
        <v>-0.56541999970900003</v>
      </c>
      <c r="H5433">
        <v>89001</v>
      </c>
      <c r="I5433" s="2">
        <v>-5.79414748562E-2</v>
      </c>
      <c r="J5433" s="2">
        <v>0</v>
      </c>
      <c r="K5433">
        <v>7</v>
      </c>
      <c r="L5433" s="1" t="s">
        <v>11834</v>
      </c>
      <c r="M5433" s="1" t="s">
        <v>47</v>
      </c>
      <c r="N5433">
        <v>0</v>
      </c>
      <c r="O5433">
        <v>0</v>
      </c>
      <c r="P5433">
        <v>1</v>
      </c>
      <c r="Q5433">
        <v>0</v>
      </c>
      <c r="R5433" s="19">
        <f>BWscncns[[#This Row],[C fx]]*4+BWscncns[[#This Row],[C fg]]*2+BWscncns[[#This Row],[C fm]]</f>
        <v>1</v>
      </c>
      <c r="S5433">
        <v>101</v>
      </c>
      <c r="T5433">
        <v>204800</v>
      </c>
      <c r="U5433" s="13">
        <v>0.49316399999999999</v>
      </c>
      <c r="V5433" s="13">
        <v>2.0277229999999999</v>
      </c>
      <c r="W5433">
        <v>4869</v>
      </c>
      <c r="X5433">
        <v>97</v>
      </c>
      <c r="Z5433" s="10">
        <f>IF($N5433&lt;&gt;0,constants!$L$2,IF($O5433&lt;&gt;0,constants!$M$2,IF($P5433&lt;&gt;0,constants!$N$2,0)))</f>
        <v>1117.99</v>
      </c>
      <c r="AA5433" s="10">
        <f>IF($N5433&lt;&gt;0,constants!$L$2,IF($O5433&lt;&gt;0,constants!$M$2,IF($P5433&lt;&gt;0,constants!$P$2,0)))</f>
        <v>4051.45</v>
      </c>
      <c r="AB5433" s="11">
        <f>constants!$O$2</f>
        <v>4861.32</v>
      </c>
      <c r="AC5433" s="11">
        <f>VLOOKUP(BWscncns[[#This Row],[scanner]],[0]!ScnrAvgBW,2,FALSE)/1000</f>
        <v>885.64026081730776</v>
      </c>
      <c r="AD5433" s="8">
        <f>(1+$F5433)*Z5433</f>
        <v>485.85609452533504</v>
      </c>
      <c r="AE5433" s="8">
        <f>(1+$F5433)*AA5433</f>
        <v>1760.6791421789717</v>
      </c>
      <c r="AF5433" s="8">
        <f>(1+$F5433)*AB5433</f>
        <v>2112.6324470146437</v>
      </c>
      <c r="AG5433" s="8">
        <f>(1+$F5433)*AC5433</f>
        <v>384.8815448037069</v>
      </c>
      <c r="AH5433" s="8">
        <f>(1+$F5433)*$T5433/1000</f>
        <v>89.001984059596793</v>
      </c>
      <c r="AI5433" s="8">
        <f>(1+BWscncns[[#This Row],[pid_error]]*K_p)*BWscncns[[#This Row],[dbw]]/1000</f>
        <v>146.90099202979843</v>
      </c>
      <c r="AJ5433" s="13">
        <f>BWscncns[[#This Row],[Torflow prgrssv alt vote]]/VLOOKUP(BWscncns[[#This Row],[class]],AltBWtotl,2,FALSE)*100</f>
        <v>2.8972797265117926E-3</v>
      </c>
      <c r="AK5433">
        <f>IF(D5433=E5433,1,0)</f>
        <v>1</v>
      </c>
    </row>
    <row r="5434" spans="1:37">
      <c r="A5434" s="1" t="s">
        <v>108</v>
      </c>
      <c r="B5434" s="1" t="s">
        <v>109</v>
      </c>
      <c r="C5434">
        <v>36</v>
      </c>
      <c r="D5434">
        <v>1524913392</v>
      </c>
      <c r="E5434">
        <v>1524913392</v>
      </c>
      <c r="F5434" s="2">
        <v>-0.91695386368999998</v>
      </c>
      <c r="G5434" s="2">
        <v>-0.91695386368999998</v>
      </c>
      <c r="H5434">
        <v>35552</v>
      </c>
      <c r="I5434" s="2">
        <v>-0.18029690295699999</v>
      </c>
      <c r="J5434" s="2">
        <v>0</v>
      </c>
      <c r="K5434">
        <v>7</v>
      </c>
      <c r="L5434" s="1" t="s">
        <v>12048</v>
      </c>
      <c r="M5434" s="1" t="s">
        <v>109</v>
      </c>
      <c r="N5434">
        <v>0</v>
      </c>
      <c r="O5434">
        <v>0</v>
      </c>
      <c r="P5434">
        <v>1</v>
      </c>
      <c r="Q5434">
        <v>0</v>
      </c>
      <c r="R5434" s="19">
        <f>BWscncns[[#This Row],[C fx]]*4+BWscncns[[#This Row],[C fg]]*2+BWscncns[[#This Row],[C fm]]</f>
        <v>1</v>
      </c>
      <c r="S5434">
        <v>57</v>
      </c>
      <c r="T5434">
        <v>271262</v>
      </c>
      <c r="U5434" s="13">
        <v>0.21012900000000001</v>
      </c>
      <c r="V5434" s="13">
        <v>4.7589819999999996</v>
      </c>
      <c r="W5434">
        <v>5794</v>
      </c>
      <c r="X5434">
        <v>115</v>
      </c>
      <c r="Z5434" s="10">
        <f>IF($N5434&lt;&gt;0,constants!$L$2,IF($O5434&lt;&gt;0,constants!$M$2,IF($P5434&lt;&gt;0,constants!$N$2,0)))</f>
        <v>1117.99</v>
      </c>
      <c r="AA5434" s="10">
        <f>IF($N5434&lt;&gt;0,constants!$L$2,IF($O5434&lt;&gt;0,constants!$M$2,IF($P5434&lt;&gt;0,constants!$P$2,0)))</f>
        <v>4051.45</v>
      </c>
      <c r="AB5434" s="11">
        <f>constants!$O$2</f>
        <v>4861.32</v>
      </c>
      <c r="AC5434" s="11">
        <f>VLOOKUP(BWscncns[[#This Row],[scanner]],[0]!ScnrAvgBW,2,FALSE)/1000</f>
        <v>885.64026081730776</v>
      </c>
      <c r="AD5434" s="8">
        <f>(1+$F5434)*Z5434</f>
        <v>92.844749933216917</v>
      </c>
      <c r="AE5434" s="8">
        <f>(1+$F5434)*AA5434</f>
        <v>336.45726895314954</v>
      </c>
      <c r="AF5434" s="8">
        <f>(1+$F5434)*AB5434</f>
        <v>403.71384336652926</v>
      </c>
      <c r="AG5434" s="8">
        <f>(1+$F5434)*AC5434</f>
        <v>73.549001821458106</v>
      </c>
      <c r="AH5434" s="8">
        <f>(1+$F5434)*$T5434/1000</f>
        <v>22.527261027723224</v>
      </c>
      <c r="AI5434" s="8">
        <f>(1+BWscncns[[#This Row],[pid_error]]*K_p)*BWscncns[[#This Row],[dbw]]/1000</f>
        <v>146.89463051386164</v>
      </c>
      <c r="AJ5434" s="13">
        <f>BWscncns[[#This Row],[Torflow prgrssv alt vote]]/VLOOKUP(BWscncns[[#This Row],[class]],AltBWtotl,2,FALSE)*100</f>
        <v>2.8971542604349552E-3</v>
      </c>
      <c r="AK5434">
        <f>IF(D5434=E5434,1,0)</f>
        <v>1</v>
      </c>
    </row>
    <row r="5435" spans="1:37">
      <c r="A5435" s="1" t="s">
        <v>2768</v>
      </c>
      <c r="B5435" s="1" t="s">
        <v>2769</v>
      </c>
      <c r="C5435">
        <v>89</v>
      </c>
      <c r="D5435">
        <v>1525006228</v>
      </c>
      <c r="E5435">
        <v>1525006228</v>
      </c>
      <c r="F5435" s="2">
        <v>-0.56593206154300002</v>
      </c>
      <c r="G5435" s="2">
        <v>-0.56593206154300002</v>
      </c>
      <c r="H5435">
        <v>88897</v>
      </c>
      <c r="I5435" s="2">
        <v>-6.2688575762400001E-2</v>
      </c>
      <c r="J5435" s="2">
        <v>0</v>
      </c>
      <c r="K5435">
        <v>7</v>
      </c>
      <c r="L5435" s="1" t="s">
        <v>11834</v>
      </c>
      <c r="M5435" s="1" t="s">
        <v>2769</v>
      </c>
      <c r="N5435">
        <v>0</v>
      </c>
      <c r="O5435">
        <v>0</v>
      </c>
      <c r="P5435">
        <v>1</v>
      </c>
      <c r="Q5435">
        <v>0</v>
      </c>
      <c r="R5435" s="19">
        <f>BWscncns[[#This Row],[C fx]]*4+BWscncns[[#This Row],[C fg]]*2+BWscncns[[#This Row],[C fm]]</f>
        <v>1</v>
      </c>
      <c r="S5435">
        <v>102</v>
      </c>
      <c r="T5435">
        <v>204800</v>
      </c>
      <c r="U5435" s="13">
        <v>0.49804700000000002</v>
      </c>
      <c r="V5435" s="13">
        <v>2.0078429999999998</v>
      </c>
      <c r="W5435">
        <v>4854</v>
      </c>
      <c r="X5435">
        <v>97</v>
      </c>
      <c r="Z5435" s="10">
        <f>IF($N5435&lt;&gt;0,constants!$L$2,IF($O5435&lt;&gt;0,constants!$M$2,IF($P5435&lt;&gt;0,constants!$N$2,0)))</f>
        <v>1117.99</v>
      </c>
      <c r="AA5435" s="10">
        <f>IF($N5435&lt;&gt;0,constants!$L$2,IF($O5435&lt;&gt;0,constants!$M$2,IF($P5435&lt;&gt;0,constants!$P$2,0)))</f>
        <v>4051.45</v>
      </c>
      <c r="AB5435" s="11">
        <f>constants!$O$2</f>
        <v>4861.32</v>
      </c>
      <c r="AC5435" s="11">
        <f>VLOOKUP(BWscncns[[#This Row],[scanner]],[0]!ScnrAvgBW,2,FALSE)/1000</f>
        <v>885.64026081730776</v>
      </c>
      <c r="AD5435" s="8">
        <f>(1+$F5435)*Z5435</f>
        <v>485.28361451554139</v>
      </c>
      <c r="AE5435" s="8">
        <f>(1+$F5435)*AA5435</f>
        <v>1758.6045492616124</v>
      </c>
      <c r="AF5435" s="8">
        <f>(1+$F5435)*AB5435</f>
        <v>2110.1431505797832</v>
      </c>
      <c r="AG5435" s="8">
        <f>(1+$F5435)*AC5435</f>
        <v>384.42804222748856</v>
      </c>
      <c r="AH5435" s="8">
        <f>(1+$F5435)*$T5435/1000</f>
        <v>88.897113795993604</v>
      </c>
      <c r="AI5435" s="8">
        <f>(1+BWscncns[[#This Row],[pid_error]]*K_p)*BWscncns[[#This Row],[dbw]]/1000</f>
        <v>146.84855689799679</v>
      </c>
      <c r="AJ5435" s="13">
        <f>BWscncns[[#This Row],[Torflow prgrssv alt vote]]/VLOOKUP(BWscncns[[#This Row],[class]],AltBWtotl,2,FALSE)*100</f>
        <v>2.89624556573298E-3</v>
      </c>
      <c r="AK5435">
        <f>IF(D5435=E5435,1,0)</f>
        <v>1</v>
      </c>
    </row>
    <row r="5436" spans="1:37">
      <c r="A5436" s="1" t="s">
        <v>9779</v>
      </c>
      <c r="B5436" s="1" t="s">
        <v>9780</v>
      </c>
      <c r="C5436">
        <v>89</v>
      </c>
      <c r="D5436">
        <v>1524977965</v>
      </c>
      <c r="E5436">
        <v>1524977965</v>
      </c>
      <c r="F5436" s="2">
        <v>-0.56664047002600004</v>
      </c>
      <c r="G5436" s="2">
        <v>-0.56664047002600004</v>
      </c>
      <c r="H5436">
        <v>88752</v>
      </c>
      <c r="I5436" s="2">
        <v>-1.59147128222E-2</v>
      </c>
      <c r="J5436" s="2">
        <v>0</v>
      </c>
      <c r="K5436">
        <v>7</v>
      </c>
      <c r="L5436" s="1" t="s">
        <v>11935</v>
      </c>
      <c r="M5436" s="1" t="s">
        <v>9780</v>
      </c>
      <c r="N5436">
        <v>0</v>
      </c>
      <c r="O5436">
        <v>0</v>
      </c>
      <c r="P5436">
        <v>1</v>
      </c>
      <c r="Q5436">
        <v>0</v>
      </c>
      <c r="R5436" s="19">
        <f>BWscncns[[#This Row],[C fx]]*4+BWscncns[[#This Row],[C fg]]*2+BWscncns[[#This Row],[C fm]]</f>
        <v>1</v>
      </c>
      <c r="S5436">
        <v>89</v>
      </c>
      <c r="T5436">
        <v>204800</v>
      </c>
      <c r="U5436" s="13">
        <v>0.43457000000000001</v>
      </c>
      <c r="V5436" s="13">
        <v>2.3011240000000002</v>
      </c>
      <c r="W5436">
        <v>5064</v>
      </c>
      <c r="X5436">
        <v>101</v>
      </c>
      <c r="Z5436" s="10">
        <f>IF($N5436&lt;&gt;0,constants!$L$2,IF($O5436&lt;&gt;0,constants!$M$2,IF($P5436&lt;&gt;0,constants!$N$2,0)))</f>
        <v>1117.99</v>
      </c>
      <c r="AA5436" s="10">
        <f>IF($N5436&lt;&gt;0,constants!$L$2,IF($O5436&lt;&gt;0,constants!$M$2,IF($P5436&lt;&gt;0,constants!$P$2,0)))</f>
        <v>4051.45</v>
      </c>
      <c r="AB5436" s="11">
        <f>constants!$O$2</f>
        <v>4861.32</v>
      </c>
      <c r="AC5436" s="11">
        <f>VLOOKUP(BWscncns[[#This Row],[scanner]],[0]!ScnrAvgBW,2,FALSE)/1000</f>
        <v>885.64026081730776</v>
      </c>
      <c r="AD5436" s="8">
        <f>(1+$F5436)*Z5436</f>
        <v>484.49162091563221</v>
      </c>
      <c r="AE5436" s="8">
        <f>(1+$F5436)*AA5436</f>
        <v>1755.7344677131621</v>
      </c>
      <c r="AF5436" s="8">
        <f>(1+$F5436)*AB5436</f>
        <v>2106.6993502532055</v>
      </c>
      <c r="AG5436" s="8">
        <f>(1+$F5436)*AC5436</f>
        <v>383.80064715383924</v>
      </c>
      <c r="AH5436" s="8">
        <f>(1+$F5436)*$T5436/1000</f>
        <v>88.752031738675186</v>
      </c>
      <c r="AI5436" s="8">
        <f>(1+BWscncns[[#This Row],[pid_error]]*K_p)*BWscncns[[#This Row],[dbw]]/1000</f>
        <v>146.77601586933761</v>
      </c>
      <c r="AJ5436" s="13">
        <f>BWscncns[[#This Row],[Torflow prgrssv alt vote]]/VLOOKUP(BWscncns[[#This Row],[class]],AltBWtotl,2,FALSE)*100</f>
        <v>2.8948148629938733E-3</v>
      </c>
      <c r="AK5436">
        <f>IF(D5436=E5436,1,0)</f>
        <v>1</v>
      </c>
    </row>
    <row r="5437" spans="1:37">
      <c r="A5437" s="1" t="s">
        <v>4571</v>
      </c>
      <c r="B5437" s="1" t="s">
        <v>49</v>
      </c>
      <c r="C5437">
        <v>89</v>
      </c>
      <c r="D5437">
        <v>1524963785</v>
      </c>
      <c r="E5437">
        <v>1524963785</v>
      </c>
      <c r="F5437" s="2">
        <v>-0.56699268455200003</v>
      </c>
      <c r="G5437" s="2">
        <v>-0.56699268455200003</v>
      </c>
      <c r="H5437">
        <v>88679</v>
      </c>
      <c r="I5437" s="2">
        <v>-3.3394749294199999E-2</v>
      </c>
      <c r="J5437" s="2">
        <v>0</v>
      </c>
      <c r="K5437">
        <v>7</v>
      </c>
      <c r="L5437" s="1" t="s">
        <v>11867</v>
      </c>
      <c r="M5437" s="1" t="s">
        <v>49</v>
      </c>
      <c r="N5437">
        <v>0</v>
      </c>
      <c r="O5437">
        <v>0</v>
      </c>
      <c r="P5437">
        <v>1</v>
      </c>
      <c r="Q5437">
        <v>0</v>
      </c>
      <c r="R5437" s="19">
        <f>BWscncns[[#This Row],[C fx]]*4+BWscncns[[#This Row],[C fg]]*2+BWscncns[[#This Row],[C fm]]</f>
        <v>1</v>
      </c>
      <c r="S5437">
        <v>89</v>
      </c>
      <c r="T5437">
        <v>204800</v>
      </c>
      <c r="U5437" s="13">
        <v>0.43457000000000001</v>
      </c>
      <c r="V5437" s="13">
        <v>2.3011240000000002</v>
      </c>
      <c r="W5437">
        <v>5062</v>
      </c>
      <c r="X5437">
        <v>101</v>
      </c>
      <c r="Z5437" s="10">
        <f>IF($N5437&lt;&gt;0,constants!$L$2,IF($O5437&lt;&gt;0,constants!$M$2,IF($P5437&lt;&gt;0,constants!$N$2,0)))</f>
        <v>1117.99</v>
      </c>
      <c r="AA5437" s="10">
        <f>IF($N5437&lt;&gt;0,constants!$L$2,IF($O5437&lt;&gt;0,constants!$M$2,IF($P5437&lt;&gt;0,constants!$P$2,0)))</f>
        <v>4051.45</v>
      </c>
      <c r="AB5437" s="11">
        <f>constants!$O$2</f>
        <v>4861.32</v>
      </c>
      <c r="AC5437" s="11">
        <f>VLOOKUP(BWscncns[[#This Row],[scanner]],[0]!ScnrAvgBW,2,FALSE)/1000</f>
        <v>885.64026081730776</v>
      </c>
      <c r="AD5437" s="8">
        <f>(1+$F5437)*Z5437</f>
        <v>484.09784859770951</v>
      </c>
      <c r="AE5437" s="8">
        <f>(1+$F5437)*AA5437</f>
        <v>1754.3074881717994</v>
      </c>
      <c r="AF5437" s="8">
        <f>(1+$F5437)*AB5437</f>
        <v>2104.9871227336712</v>
      </c>
      <c r="AG5437" s="8">
        <f>(1+$F5437)*AC5437</f>
        <v>383.48871178916897</v>
      </c>
      <c r="AH5437" s="8">
        <f>(1+$F5437)*$T5437/1000</f>
        <v>88.679898203750383</v>
      </c>
      <c r="AI5437" s="8">
        <f>(1+BWscncns[[#This Row],[pid_error]]*K_p)*BWscncns[[#This Row],[dbw]]/1000</f>
        <v>146.73994910187523</v>
      </c>
      <c r="AJ5437" s="13">
        <f>BWscncns[[#This Row],[Torflow prgrssv alt vote]]/VLOOKUP(BWscncns[[#This Row],[class]],AltBWtotl,2,FALSE)*100</f>
        <v>2.8941035300564591E-3</v>
      </c>
      <c r="AK5437">
        <f>IF(D5437=E5437,1,0)</f>
        <v>1</v>
      </c>
    </row>
    <row r="5438" spans="1:37">
      <c r="A5438" s="1" t="s">
        <v>11315</v>
      </c>
      <c r="B5438" s="1" t="s">
        <v>47</v>
      </c>
      <c r="C5438">
        <v>89</v>
      </c>
      <c r="D5438">
        <v>1524973472</v>
      </c>
      <c r="E5438">
        <v>1524973472</v>
      </c>
      <c r="F5438" s="2">
        <v>-0.56745366826800003</v>
      </c>
      <c r="G5438" s="2">
        <v>-0.56745366826800003</v>
      </c>
      <c r="H5438">
        <v>88585</v>
      </c>
      <c r="I5438" s="2">
        <v>-8.7027966677699995E-3</v>
      </c>
      <c r="J5438" s="2">
        <v>0</v>
      </c>
      <c r="K5438">
        <v>7</v>
      </c>
      <c r="L5438" s="1" t="s">
        <v>11732</v>
      </c>
      <c r="M5438" s="1" t="s">
        <v>47</v>
      </c>
      <c r="N5438">
        <v>0</v>
      </c>
      <c r="O5438">
        <v>0</v>
      </c>
      <c r="P5438">
        <v>1</v>
      </c>
      <c r="Q5438">
        <v>0</v>
      </c>
      <c r="R5438" s="19">
        <f>BWscncns[[#This Row],[C fx]]*4+BWscncns[[#This Row],[C fg]]*2+BWscncns[[#This Row],[C fm]]</f>
        <v>1</v>
      </c>
      <c r="S5438">
        <v>89</v>
      </c>
      <c r="T5438">
        <v>204800</v>
      </c>
      <c r="U5438" s="13">
        <v>0.43457000000000001</v>
      </c>
      <c r="V5438" s="13">
        <v>2.3011240000000002</v>
      </c>
      <c r="W5438">
        <v>5063</v>
      </c>
      <c r="X5438">
        <v>101</v>
      </c>
      <c r="Z5438" s="10">
        <f>IF($N5438&lt;&gt;0,constants!$L$2,IF($O5438&lt;&gt;0,constants!$M$2,IF($P5438&lt;&gt;0,constants!$N$2,0)))</f>
        <v>1117.99</v>
      </c>
      <c r="AA5438" s="10">
        <f>IF($N5438&lt;&gt;0,constants!$L$2,IF($O5438&lt;&gt;0,constants!$M$2,IF($P5438&lt;&gt;0,constants!$P$2,0)))</f>
        <v>4051.45</v>
      </c>
      <c r="AB5438" s="11">
        <f>constants!$O$2</f>
        <v>4861.32</v>
      </c>
      <c r="AC5438" s="11">
        <f>VLOOKUP(BWscncns[[#This Row],[scanner]],[0]!ScnrAvgBW,2,FALSE)/1000</f>
        <v>885.64026081730776</v>
      </c>
      <c r="AD5438" s="8">
        <f>(1+$F5438)*Z5438</f>
        <v>483.58247341305866</v>
      </c>
      <c r="AE5438" s="8">
        <f>(1+$F5438)*AA5438</f>
        <v>1752.4398356956112</v>
      </c>
      <c r="AF5438" s="8">
        <f>(1+$F5438)*AB5438</f>
        <v>2102.7461333754059</v>
      </c>
      <c r="AG5438" s="8">
        <f>(1+$F5438)*AC5438</f>
        <v>383.08044605069819</v>
      </c>
      <c r="AH5438" s="8">
        <f>(1+$F5438)*$T5438/1000</f>
        <v>88.585488738713593</v>
      </c>
      <c r="AI5438" s="8">
        <f>(1+BWscncns[[#This Row],[pid_error]]*K_p)*BWscncns[[#This Row],[dbw]]/1000</f>
        <v>146.6927443693568</v>
      </c>
      <c r="AJ5438" s="13">
        <f>BWscncns[[#This Row],[Torflow prgrssv alt vote]]/VLOOKUP(BWscncns[[#This Row],[class]],AltBWtotl,2,FALSE)*100</f>
        <v>2.8931725267144718E-3</v>
      </c>
      <c r="AK5438">
        <f>IF(D5438=E5438,1,0)</f>
        <v>1</v>
      </c>
    </row>
    <row r="5439" spans="1:37">
      <c r="A5439" s="1" t="s">
        <v>2598</v>
      </c>
      <c r="B5439" s="1" t="s">
        <v>47</v>
      </c>
      <c r="C5439">
        <v>89</v>
      </c>
      <c r="D5439">
        <v>1524981197</v>
      </c>
      <c r="E5439">
        <v>1524981197</v>
      </c>
      <c r="F5439" s="2">
        <v>-0.56762542019600004</v>
      </c>
      <c r="G5439" s="2">
        <v>-0.56762542019600004</v>
      </c>
      <c r="H5439">
        <v>88550</v>
      </c>
      <c r="I5439" s="2">
        <v>4.8459148864600003E-2</v>
      </c>
      <c r="J5439" s="2">
        <v>0</v>
      </c>
      <c r="K5439">
        <v>7</v>
      </c>
      <c r="L5439" s="1" t="s">
        <v>11820</v>
      </c>
      <c r="M5439" s="1" t="s">
        <v>47</v>
      </c>
      <c r="N5439">
        <v>0</v>
      </c>
      <c r="O5439">
        <v>0</v>
      </c>
      <c r="P5439">
        <v>1</v>
      </c>
      <c r="Q5439">
        <v>0</v>
      </c>
      <c r="R5439" s="19">
        <f>BWscncns[[#This Row],[C fx]]*4+BWscncns[[#This Row],[C fg]]*2+BWscncns[[#This Row],[C fm]]</f>
        <v>1</v>
      </c>
      <c r="S5439">
        <v>89</v>
      </c>
      <c r="T5439">
        <v>204800</v>
      </c>
      <c r="U5439" s="13">
        <v>0.43457000000000001</v>
      </c>
      <c r="V5439" s="13">
        <v>2.3011240000000002</v>
      </c>
      <c r="W5439">
        <v>5061</v>
      </c>
      <c r="X5439">
        <v>101</v>
      </c>
      <c r="Z5439" s="10">
        <f>IF($N5439&lt;&gt;0,constants!$L$2,IF($O5439&lt;&gt;0,constants!$M$2,IF($P5439&lt;&gt;0,constants!$N$2,0)))</f>
        <v>1117.99</v>
      </c>
      <c r="AA5439" s="10">
        <f>IF($N5439&lt;&gt;0,constants!$L$2,IF($O5439&lt;&gt;0,constants!$M$2,IF($P5439&lt;&gt;0,constants!$P$2,0)))</f>
        <v>4051.45</v>
      </c>
      <c r="AB5439" s="11">
        <f>constants!$O$2</f>
        <v>4861.32</v>
      </c>
      <c r="AC5439" s="11">
        <f>VLOOKUP(BWscncns[[#This Row],[scanner]],[0]!ScnrAvgBW,2,FALSE)/1000</f>
        <v>885.64026081730776</v>
      </c>
      <c r="AD5439" s="8">
        <f>(1+$F5439)*Z5439</f>
        <v>483.3904564750739</v>
      </c>
      <c r="AE5439" s="8">
        <f>(1+$F5439)*AA5439</f>
        <v>1751.7439913469157</v>
      </c>
      <c r="AF5439" s="8">
        <f>(1+$F5439)*AB5439</f>
        <v>2101.9111922927809</v>
      </c>
      <c r="AG5439" s="8">
        <f>(1+$F5439)*AC5439</f>
        <v>382.92833562838837</v>
      </c>
      <c r="AH5439" s="8">
        <f>(1+$F5439)*$T5439/1000</f>
        <v>88.550313943859194</v>
      </c>
      <c r="AI5439" s="8">
        <f>(1+BWscncns[[#This Row],[pid_error]]*K_p)*BWscncns[[#This Row],[dbw]]/1000</f>
        <v>146.6751569719296</v>
      </c>
      <c r="AJ5439" s="13">
        <f>BWscncns[[#This Row],[Torflow prgrssv alt vote]]/VLOOKUP(BWscncns[[#This Row],[class]],AltBWtotl,2,FALSE)*100</f>
        <v>2.8928256562862748E-3</v>
      </c>
      <c r="AK5439">
        <f>IF(D5439=E5439,1,0)</f>
        <v>1</v>
      </c>
    </row>
    <row r="5440" spans="1:37">
      <c r="A5440" s="1" t="s">
        <v>6105</v>
      </c>
      <c r="B5440" s="1" t="s">
        <v>6106</v>
      </c>
      <c r="C5440">
        <v>162</v>
      </c>
      <c r="D5440">
        <v>1524985992</v>
      </c>
      <c r="E5440">
        <v>1524985992</v>
      </c>
      <c r="F5440" s="2">
        <v>0.23778328373999999</v>
      </c>
      <c r="G5440" s="2">
        <v>0.23778328373999999</v>
      </c>
      <c r="H5440">
        <v>162238</v>
      </c>
      <c r="I5440" s="2">
        <v>0.10523637372</v>
      </c>
      <c r="J5440" s="2">
        <v>0</v>
      </c>
      <c r="K5440">
        <v>6</v>
      </c>
      <c r="L5440" s="1" t="s">
        <v>11753</v>
      </c>
      <c r="M5440" s="1" t="s">
        <v>6106</v>
      </c>
      <c r="N5440">
        <v>0</v>
      </c>
      <c r="O5440">
        <v>0</v>
      </c>
      <c r="P5440">
        <v>1</v>
      </c>
      <c r="Q5440">
        <v>0</v>
      </c>
      <c r="R5440" s="19">
        <f>BWscncns[[#This Row],[C fx]]*4+BWscncns[[#This Row],[C fg]]*2+BWscncns[[#This Row],[C fm]]</f>
        <v>1</v>
      </c>
      <c r="S5440">
        <v>91</v>
      </c>
      <c r="T5440">
        <v>131072</v>
      </c>
      <c r="U5440" s="13">
        <v>0.69427499999999998</v>
      </c>
      <c r="V5440" s="13">
        <v>1.4403520000000001</v>
      </c>
      <c r="W5440">
        <v>4294</v>
      </c>
      <c r="X5440">
        <v>85</v>
      </c>
      <c r="Z5440" s="10">
        <f>IF($N5440&lt;&gt;0,constants!$L$2,IF($O5440&lt;&gt;0,constants!$M$2,IF($P5440&lt;&gt;0,constants!$N$2,0)))</f>
        <v>1117.99</v>
      </c>
      <c r="AA5440" s="10">
        <f>IF($N5440&lt;&gt;0,constants!$L$2,IF($O5440&lt;&gt;0,constants!$M$2,IF($P5440&lt;&gt;0,constants!$P$2,0)))</f>
        <v>4051.45</v>
      </c>
      <c r="AB5440" s="11">
        <f>constants!$O$2</f>
        <v>4861.32</v>
      </c>
      <c r="AC5440" s="11">
        <f>VLOOKUP(BWscncns[[#This Row],[scanner]],[0]!ScnrAvgBW,2,FALSE)/1000</f>
        <v>2386.3111194805197</v>
      </c>
      <c r="AD5440" s="8">
        <f>(1+$F5440)*Z5440</f>
        <v>1383.8293333884826</v>
      </c>
      <c r="AE5440" s="8">
        <f>(1+$F5440)*AA5440</f>
        <v>5014.8170849084227</v>
      </c>
      <c r="AF5440" s="8">
        <f>(1+$F5440)*AB5440</f>
        <v>6017.2606329109367</v>
      </c>
      <c r="AG5440" s="8">
        <f>(1+$F5440)*AC5440</f>
        <v>2953.7360134958731</v>
      </c>
      <c r="AH5440" s="8">
        <f>(1+$F5440)*$T5440/1000</f>
        <v>162.23873056636927</v>
      </c>
      <c r="AI5440" s="8">
        <f>(1+BWscncns[[#This Row],[pid_error]]*K_p)*BWscncns[[#This Row],[dbw]]/1000</f>
        <v>146.65536528318464</v>
      </c>
      <c r="AJ5440" s="13">
        <f>BWscncns[[#This Row],[Torflow prgrssv alt vote]]/VLOOKUP(BWscncns[[#This Row],[class]],AltBWtotl,2,FALSE)*100</f>
        <v>2.8924353113487632E-3</v>
      </c>
      <c r="AK5440">
        <f>IF(D5440=E5440,1,0)</f>
        <v>1</v>
      </c>
    </row>
    <row r="5441" spans="1:37">
      <c r="A5441" s="1" t="s">
        <v>1251</v>
      </c>
      <c r="B5441" s="1" t="s">
        <v>129</v>
      </c>
      <c r="C5441">
        <v>32</v>
      </c>
      <c r="D5441">
        <v>1524991621</v>
      </c>
      <c r="E5441">
        <v>1524991621</v>
      </c>
      <c r="F5441" s="2">
        <v>-0.876077268139</v>
      </c>
      <c r="G5441" s="2">
        <v>-0.876077268139</v>
      </c>
      <c r="H5441">
        <v>32315</v>
      </c>
      <c r="I5441" s="2">
        <v>9.7236350619199996E-2</v>
      </c>
      <c r="J5441" s="2">
        <v>0</v>
      </c>
      <c r="K5441">
        <v>8</v>
      </c>
      <c r="L5441" s="1" t="s">
        <v>11923</v>
      </c>
      <c r="M5441" s="1" t="s">
        <v>129</v>
      </c>
      <c r="N5441">
        <v>0</v>
      </c>
      <c r="O5441">
        <v>0</v>
      </c>
      <c r="P5441">
        <v>1</v>
      </c>
      <c r="Q5441">
        <v>0</v>
      </c>
      <c r="R5441" s="19">
        <f>BWscncns[[#This Row],[C fx]]*4+BWscncns[[#This Row],[C fg]]*2+BWscncns[[#This Row],[C fm]]</f>
        <v>1</v>
      </c>
      <c r="S5441">
        <v>21</v>
      </c>
      <c r="T5441">
        <v>260770</v>
      </c>
      <c r="U5441" s="13">
        <v>8.0531000000000005E-2</v>
      </c>
      <c r="V5441" s="13">
        <v>12.417619</v>
      </c>
      <c r="W5441">
        <v>6272</v>
      </c>
      <c r="X5441">
        <v>125</v>
      </c>
      <c r="Z5441" s="10">
        <f>IF($N5441&lt;&gt;0,constants!$L$2,IF($O5441&lt;&gt;0,constants!$M$2,IF($P5441&lt;&gt;0,constants!$N$2,0)))</f>
        <v>1117.99</v>
      </c>
      <c r="AA5441" s="10">
        <f>IF($N5441&lt;&gt;0,constants!$L$2,IF($O5441&lt;&gt;0,constants!$M$2,IF($P5441&lt;&gt;0,constants!$P$2,0)))</f>
        <v>4051.45</v>
      </c>
      <c r="AB5441" s="11">
        <f>constants!$O$2</f>
        <v>4861.32</v>
      </c>
      <c r="AC5441" s="11">
        <f>VLOOKUP(BWscncns[[#This Row],[scanner]],[0]!ScnrAvgBW,2,FALSE)/1000</f>
        <v>509.99709399477808</v>
      </c>
      <c r="AD5441" s="8">
        <f>(1+$F5441)*Z5441</f>
        <v>138.5443749932794</v>
      </c>
      <c r="AE5441" s="8">
        <f>(1+$F5441)*AA5441</f>
        <v>502.06675199824844</v>
      </c>
      <c r="AF5441" s="8">
        <f>(1+$F5441)*AB5441</f>
        <v>602.42805485051645</v>
      </c>
      <c r="AG5441" s="8">
        <f>(1+$F5441)*AC5441</f>
        <v>63.200233129004097</v>
      </c>
      <c r="AH5441" s="8">
        <f>(1+$F5441)*$T5441/1000</f>
        <v>32.315330787392966</v>
      </c>
      <c r="AI5441" s="8">
        <f>(1+BWscncns[[#This Row],[pid_error]]*K_p)*BWscncns[[#This Row],[dbw]]/1000</f>
        <v>146.5426653936965</v>
      </c>
      <c r="AJ5441" s="13">
        <f>BWscncns[[#This Row],[Torflow prgrssv alt vote]]/VLOOKUP(BWscncns[[#This Row],[class]],AltBWtotl,2,FALSE)*100</f>
        <v>2.8902125686668906E-3</v>
      </c>
      <c r="AK5441">
        <f>IF(D5441=E5441,1,0)</f>
        <v>1</v>
      </c>
    </row>
    <row r="5442" spans="1:37">
      <c r="A5442" s="1" t="s">
        <v>9126</v>
      </c>
      <c r="B5442" s="1" t="s">
        <v>47</v>
      </c>
      <c r="C5442">
        <v>88</v>
      </c>
      <c r="D5442">
        <v>1525006228</v>
      </c>
      <c r="E5442">
        <v>1525006228</v>
      </c>
      <c r="F5442" s="2">
        <v>-0.56983494079800001</v>
      </c>
      <c r="G5442" s="2">
        <v>-0.56983494079800001</v>
      </c>
      <c r="H5442">
        <v>88097</v>
      </c>
      <c r="I5442" s="2">
        <v>-7.5400341764500001E-2</v>
      </c>
      <c r="J5442" s="2">
        <v>0</v>
      </c>
      <c r="K5442">
        <v>7</v>
      </c>
      <c r="L5442" s="1" t="s">
        <v>11834</v>
      </c>
      <c r="M5442" s="1" t="s">
        <v>47</v>
      </c>
      <c r="N5442">
        <v>0</v>
      </c>
      <c r="O5442">
        <v>0</v>
      </c>
      <c r="P5442">
        <v>1</v>
      </c>
      <c r="Q5442">
        <v>0</v>
      </c>
      <c r="R5442" s="19">
        <f>BWscncns[[#This Row],[C fx]]*4+BWscncns[[#This Row],[C fg]]*2+BWscncns[[#This Row],[C fm]]</f>
        <v>1</v>
      </c>
      <c r="S5442">
        <v>104</v>
      </c>
      <c r="T5442">
        <v>204800</v>
      </c>
      <c r="U5442" s="13">
        <v>0.50781200000000004</v>
      </c>
      <c r="V5442" s="13">
        <v>1.969231</v>
      </c>
      <c r="W5442">
        <v>4836</v>
      </c>
      <c r="X5442">
        <v>96</v>
      </c>
      <c r="Z5442" s="10">
        <f>IF($N5442&lt;&gt;0,constants!$L$2,IF($O5442&lt;&gt;0,constants!$M$2,IF($P5442&lt;&gt;0,constants!$N$2,0)))</f>
        <v>1117.99</v>
      </c>
      <c r="AA5442" s="10">
        <f>IF($N5442&lt;&gt;0,constants!$L$2,IF($O5442&lt;&gt;0,constants!$M$2,IF($P5442&lt;&gt;0,constants!$P$2,0)))</f>
        <v>4051.45</v>
      </c>
      <c r="AB5442" s="11">
        <f>constants!$O$2</f>
        <v>4861.32</v>
      </c>
      <c r="AC5442" s="11">
        <f>VLOOKUP(BWscncns[[#This Row],[scanner]],[0]!ScnrAvgBW,2,FALSE)/1000</f>
        <v>885.64026081730776</v>
      </c>
      <c r="AD5442" s="8">
        <f>(1+$F5442)*Z5442</f>
        <v>480.92023453724397</v>
      </c>
      <c r="AE5442" s="8">
        <f>(1+$F5442)*AA5442</f>
        <v>1742.7922291039429</v>
      </c>
      <c r="AF5442" s="8">
        <f>(1+$F5442)*AB5442</f>
        <v>2091.1700055998663</v>
      </c>
      <c r="AG5442" s="8">
        <f>(1+$F5442)*AC5442</f>
        <v>380.97149522615189</v>
      </c>
      <c r="AH5442" s="8">
        <f>(1+$F5442)*$T5442/1000</f>
        <v>88.097804124569592</v>
      </c>
      <c r="AI5442" s="8">
        <f>(1+BWscncns[[#This Row],[pid_error]]*K_p)*BWscncns[[#This Row],[dbw]]/1000</f>
        <v>146.44890206228479</v>
      </c>
      <c r="AJ5442" s="13">
        <f>BWscncns[[#This Row],[Torflow prgrssv alt vote]]/VLOOKUP(BWscncns[[#This Row],[class]],AltBWtotl,2,FALSE)*100</f>
        <v>2.8883633054629073E-3</v>
      </c>
      <c r="AK5442">
        <f>IF(D5442=E5442,1,0)</f>
        <v>1</v>
      </c>
    </row>
    <row r="5443" spans="1:37">
      <c r="A5443" s="1" t="s">
        <v>9700</v>
      </c>
      <c r="B5443" s="1" t="s">
        <v>9701</v>
      </c>
      <c r="C5443">
        <v>88</v>
      </c>
      <c r="D5443">
        <v>1524977965</v>
      </c>
      <c r="E5443">
        <v>1524977965</v>
      </c>
      <c r="F5443" s="2">
        <v>-0.56996019878000004</v>
      </c>
      <c r="G5443" s="2">
        <v>-0.56996019878000004</v>
      </c>
      <c r="H5443">
        <v>88072</v>
      </c>
      <c r="I5443" s="2">
        <v>4.8127747611199999E-2</v>
      </c>
      <c r="J5443" s="2">
        <v>0</v>
      </c>
      <c r="K5443">
        <v>7</v>
      </c>
      <c r="L5443" s="1" t="s">
        <v>11935</v>
      </c>
      <c r="M5443" s="1" t="s">
        <v>9701</v>
      </c>
      <c r="N5443">
        <v>0</v>
      </c>
      <c r="O5443">
        <v>0</v>
      </c>
      <c r="P5443">
        <v>1</v>
      </c>
      <c r="Q5443">
        <v>0</v>
      </c>
      <c r="R5443" s="19">
        <f>BWscncns[[#This Row],[C fx]]*4+BWscncns[[#This Row],[C fg]]*2+BWscncns[[#This Row],[C fm]]</f>
        <v>1</v>
      </c>
      <c r="S5443">
        <v>88</v>
      </c>
      <c r="T5443">
        <v>204800</v>
      </c>
      <c r="U5443" s="13">
        <v>0.42968800000000001</v>
      </c>
      <c r="V5443" s="13">
        <v>2.3272729999999999</v>
      </c>
      <c r="W5443">
        <v>5080</v>
      </c>
      <c r="X5443">
        <v>101</v>
      </c>
      <c r="Z5443" s="10">
        <f>IF($N5443&lt;&gt;0,constants!$L$2,IF($O5443&lt;&gt;0,constants!$M$2,IF($P5443&lt;&gt;0,constants!$N$2,0)))</f>
        <v>1117.99</v>
      </c>
      <c r="AA5443" s="10">
        <f>IF($N5443&lt;&gt;0,constants!$L$2,IF($O5443&lt;&gt;0,constants!$M$2,IF($P5443&lt;&gt;0,constants!$P$2,0)))</f>
        <v>4051.45</v>
      </c>
      <c r="AB5443" s="11">
        <f>constants!$O$2</f>
        <v>4861.32</v>
      </c>
      <c r="AC5443" s="11">
        <f>VLOOKUP(BWscncns[[#This Row],[scanner]],[0]!ScnrAvgBW,2,FALSE)/1000</f>
        <v>885.64026081730776</v>
      </c>
      <c r="AD5443" s="8">
        <f>(1+$F5443)*Z5443</f>
        <v>480.78019736594774</v>
      </c>
      <c r="AE5443" s="8">
        <f>(1+$F5443)*AA5443</f>
        <v>1742.2847526527687</v>
      </c>
      <c r="AF5443" s="8">
        <f>(1+$F5443)*AB5443</f>
        <v>2090.5610864668101</v>
      </c>
      <c r="AG5443" s="8">
        <f>(1+$F5443)*AC5443</f>
        <v>380.86056171430397</v>
      </c>
      <c r="AH5443" s="8">
        <f>(1+$F5443)*$T5443/1000</f>
        <v>88.072151289855995</v>
      </c>
      <c r="AI5443" s="8">
        <f>(1+BWscncns[[#This Row],[pid_error]]*K_p)*BWscncns[[#This Row],[dbw]]/1000</f>
        <v>146.436075644928</v>
      </c>
      <c r="AJ5443" s="13">
        <f>BWscncns[[#This Row],[Torflow prgrssv alt vote]]/VLOOKUP(BWscncns[[#This Row],[class]],AltBWtotl,2,FALSE)*100</f>
        <v>2.8881103342715073E-3</v>
      </c>
      <c r="AK5443">
        <f>IF(D5443=E5443,1,0)</f>
        <v>1</v>
      </c>
    </row>
    <row r="5444" spans="1:37">
      <c r="A5444" s="1" t="s">
        <v>8987</v>
      </c>
      <c r="B5444" s="1" t="s">
        <v>47</v>
      </c>
      <c r="C5444">
        <v>88</v>
      </c>
      <c r="D5444">
        <v>1524963785</v>
      </c>
      <c r="E5444">
        <v>1524963785</v>
      </c>
      <c r="F5444" s="2">
        <v>-0.570200535959</v>
      </c>
      <c r="G5444" s="2">
        <v>-0.570200535959</v>
      </c>
      <c r="H5444">
        <v>88022</v>
      </c>
      <c r="I5444" s="2">
        <v>-3.8395244799799999E-2</v>
      </c>
      <c r="J5444" s="2">
        <v>0</v>
      </c>
      <c r="K5444">
        <v>7</v>
      </c>
      <c r="L5444" s="1" t="s">
        <v>11867</v>
      </c>
      <c r="M5444" s="1" t="s">
        <v>47</v>
      </c>
      <c r="N5444">
        <v>0</v>
      </c>
      <c r="O5444">
        <v>0</v>
      </c>
      <c r="P5444">
        <v>1</v>
      </c>
      <c r="Q5444">
        <v>0</v>
      </c>
      <c r="R5444" s="19">
        <f>BWscncns[[#This Row],[C fx]]*4+BWscncns[[#This Row],[C fg]]*2+BWscncns[[#This Row],[C fm]]</f>
        <v>1</v>
      </c>
      <c r="S5444">
        <v>88</v>
      </c>
      <c r="T5444">
        <v>204800</v>
      </c>
      <c r="U5444" s="13">
        <v>0.42968800000000001</v>
      </c>
      <c r="V5444" s="13">
        <v>2.3272729999999999</v>
      </c>
      <c r="W5444">
        <v>5075</v>
      </c>
      <c r="X5444">
        <v>101</v>
      </c>
      <c r="Z5444" s="10">
        <f>IF($N5444&lt;&gt;0,constants!$L$2,IF($O5444&lt;&gt;0,constants!$M$2,IF($P5444&lt;&gt;0,constants!$N$2,0)))</f>
        <v>1117.99</v>
      </c>
      <c r="AA5444" s="10">
        <f>IF($N5444&lt;&gt;0,constants!$L$2,IF($O5444&lt;&gt;0,constants!$M$2,IF($P5444&lt;&gt;0,constants!$P$2,0)))</f>
        <v>4051.45</v>
      </c>
      <c r="AB5444" s="11">
        <f>constants!$O$2</f>
        <v>4861.32</v>
      </c>
      <c r="AC5444" s="11">
        <f>VLOOKUP(BWscncns[[#This Row],[scanner]],[0]!ScnrAvgBW,2,FALSE)/1000</f>
        <v>885.64026081730776</v>
      </c>
      <c r="AD5444" s="8">
        <f>(1+$F5444)*Z5444</f>
        <v>480.51150280319757</v>
      </c>
      <c r="AE5444" s="8">
        <f>(1+$F5444)*AA5444</f>
        <v>1741.3110385889095</v>
      </c>
      <c r="AF5444" s="8">
        <f>(1+$F5444)*AB5444</f>
        <v>2089.3927305317939</v>
      </c>
      <c r="AG5444" s="8">
        <f>(1+$F5444)*AC5444</f>
        <v>380.64770943241035</v>
      </c>
      <c r="AH5444" s="8">
        <f>(1+$F5444)*$T5444/1000</f>
        <v>88.022930235596789</v>
      </c>
      <c r="AI5444" s="8">
        <f>(1+BWscncns[[#This Row],[pid_error]]*K_p)*BWscncns[[#This Row],[dbw]]/1000</f>
        <v>146.4114651177984</v>
      </c>
      <c r="AJ5444" s="13">
        <f>BWscncns[[#This Row],[Torflow prgrssv alt vote]]/VLOOKUP(BWscncns[[#This Row],[class]],AltBWtotl,2,FALSE)*100</f>
        <v>2.8876249489767853E-3</v>
      </c>
      <c r="AK5444">
        <f>IF(D5444=E5444,1,0)</f>
        <v>1</v>
      </c>
    </row>
    <row r="5445" spans="1:37">
      <c r="A5445" s="1" t="s">
        <v>7644</v>
      </c>
      <c r="B5445" s="1" t="s">
        <v>7645</v>
      </c>
      <c r="C5445">
        <v>88</v>
      </c>
      <c r="D5445">
        <v>1525006228</v>
      </c>
      <c r="E5445">
        <v>1525006228</v>
      </c>
      <c r="F5445" s="2">
        <v>-0.57046164334100002</v>
      </c>
      <c r="G5445" s="2">
        <v>-0.57046164334100002</v>
      </c>
      <c r="H5445">
        <v>87969</v>
      </c>
      <c r="I5445" s="2">
        <v>-8.0197270919000002E-2</v>
      </c>
      <c r="J5445" s="2">
        <v>0</v>
      </c>
      <c r="K5445">
        <v>7</v>
      </c>
      <c r="L5445" s="1" t="s">
        <v>11834</v>
      </c>
      <c r="M5445" s="1" t="s">
        <v>7645</v>
      </c>
      <c r="N5445">
        <v>0</v>
      </c>
      <c r="O5445">
        <v>0</v>
      </c>
      <c r="P5445">
        <v>1</v>
      </c>
      <c r="Q5445">
        <v>0</v>
      </c>
      <c r="R5445" s="19">
        <f>BWscncns[[#This Row],[C fx]]*4+BWscncns[[#This Row],[C fg]]*2+BWscncns[[#This Row],[C fm]]</f>
        <v>1</v>
      </c>
      <c r="S5445">
        <v>104</v>
      </c>
      <c r="T5445">
        <v>204800</v>
      </c>
      <c r="U5445" s="13">
        <v>0.50781200000000004</v>
      </c>
      <c r="V5445" s="13">
        <v>1.969231</v>
      </c>
      <c r="W5445">
        <v>4838</v>
      </c>
      <c r="X5445">
        <v>96</v>
      </c>
      <c r="Z5445" s="10">
        <f>IF($N5445&lt;&gt;0,constants!$L$2,IF($O5445&lt;&gt;0,constants!$M$2,IF($P5445&lt;&gt;0,constants!$N$2,0)))</f>
        <v>1117.99</v>
      </c>
      <c r="AA5445" s="10">
        <f>IF($N5445&lt;&gt;0,constants!$L$2,IF($O5445&lt;&gt;0,constants!$M$2,IF($P5445&lt;&gt;0,constants!$P$2,0)))</f>
        <v>4051.45</v>
      </c>
      <c r="AB5445" s="11">
        <f>constants!$O$2</f>
        <v>4861.32</v>
      </c>
      <c r="AC5445" s="11">
        <f>VLOOKUP(BWscncns[[#This Row],[scanner]],[0]!ScnrAvgBW,2,FALSE)/1000</f>
        <v>885.64026081730776</v>
      </c>
      <c r="AD5445" s="8">
        <f>(1+$F5445)*Z5445</f>
        <v>480.21958736119541</v>
      </c>
      <c r="AE5445" s="8">
        <f>(1+$F5445)*AA5445</f>
        <v>1740.2531750861053</v>
      </c>
      <c r="AF5445" s="8">
        <f>(1+$F5445)*AB5445</f>
        <v>2088.1234039935298</v>
      </c>
      <c r="AG5445" s="8">
        <f>(1+$F5445)*AC5445</f>
        <v>380.4164622225145</v>
      </c>
      <c r="AH5445" s="8">
        <f>(1+$F5445)*$T5445/1000</f>
        <v>87.969455443763195</v>
      </c>
      <c r="AI5445" s="8">
        <f>(1+BWscncns[[#This Row],[pid_error]]*K_p)*BWscncns[[#This Row],[dbw]]/1000</f>
        <v>146.3847277218816</v>
      </c>
      <c r="AJ5445" s="13">
        <f>BWscncns[[#This Row],[Torflow prgrssv alt vote]]/VLOOKUP(BWscncns[[#This Row],[class]],AltBWtotl,2,FALSE)*100</f>
        <v>2.8870976161517372E-3</v>
      </c>
      <c r="AK5445">
        <f>IF(D5445=E5445,1,0)</f>
        <v>1</v>
      </c>
    </row>
    <row r="5446" spans="1:37">
      <c r="A5446" s="1" t="s">
        <v>1641</v>
      </c>
      <c r="B5446" s="1" t="s">
        <v>47</v>
      </c>
      <c r="C5446">
        <v>88</v>
      </c>
      <c r="D5446">
        <v>1524977965</v>
      </c>
      <c r="E5446">
        <v>1524977965</v>
      </c>
      <c r="F5446" s="2">
        <v>-0.57142912783699995</v>
      </c>
      <c r="G5446" s="2">
        <v>-0.57142912783699995</v>
      </c>
      <c r="H5446">
        <v>87771</v>
      </c>
      <c r="I5446" s="2">
        <v>0.130847347557</v>
      </c>
      <c r="J5446" s="2">
        <v>0</v>
      </c>
      <c r="K5446">
        <v>7</v>
      </c>
      <c r="L5446" s="1" t="s">
        <v>11935</v>
      </c>
      <c r="M5446" s="1" t="s">
        <v>47</v>
      </c>
      <c r="N5446">
        <v>0</v>
      </c>
      <c r="O5446">
        <v>0</v>
      </c>
      <c r="P5446">
        <v>1</v>
      </c>
      <c r="Q5446">
        <v>0</v>
      </c>
      <c r="R5446" s="19">
        <f>BWscncns[[#This Row],[C fx]]*4+BWscncns[[#This Row],[C fg]]*2+BWscncns[[#This Row],[C fm]]</f>
        <v>1</v>
      </c>
      <c r="S5446">
        <v>88</v>
      </c>
      <c r="T5446">
        <v>204800</v>
      </c>
      <c r="U5446" s="13">
        <v>0.42968800000000001</v>
      </c>
      <c r="V5446" s="13">
        <v>2.3272729999999999</v>
      </c>
      <c r="W5446">
        <v>5076</v>
      </c>
      <c r="X5446">
        <v>101</v>
      </c>
      <c r="Z5446" s="10">
        <f>IF($N5446&lt;&gt;0,constants!$L$2,IF($O5446&lt;&gt;0,constants!$M$2,IF($P5446&lt;&gt;0,constants!$N$2,0)))</f>
        <v>1117.99</v>
      </c>
      <c r="AA5446" s="10">
        <f>IF($N5446&lt;&gt;0,constants!$L$2,IF($O5446&lt;&gt;0,constants!$M$2,IF($P5446&lt;&gt;0,constants!$P$2,0)))</f>
        <v>4051.45</v>
      </c>
      <c r="AB5446" s="11">
        <f>constants!$O$2</f>
        <v>4861.32</v>
      </c>
      <c r="AC5446" s="11">
        <f>VLOOKUP(BWscncns[[#This Row],[scanner]],[0]!ScnrAvgBW,2,FALSE)/1000</f>
        <v>885.64026081730776</v>
      </c>
      <c r="AD5446" s="8">
        <f>(1+$F5446)*Z5446</f>
        <v>479.13794936951246</v>
      </c>
      <c r="AE5446" s="8">
        <f>(1+$F5446)*AA5446</f>
        <v>1736.3334600247865</v>
      </c>
      <c r="AF5446" s="8">
        <f>(1+$F5446)*AB5446</f>
        <v>2083.4201522634353</v>
      </c>
      <c r="AG5446" s="8">
        <f>(1+$F5446)*AC5446</f>
        <v>379.55961900114045</v>
      </c>
      <c r="AH5446" s="8">
        <f>(1+$F5446)*$T5446/1000</f>
        <v>87.771314618982402</v>
      </c>
      <c r="AI5446" s="8">
        <f>(1+BWscncns[[#This Row],[pid_error]]*K_p)*BWscncns[[#This Row],[dbw]]/1000</f>
        <v>146.28565730949123</v>
      </c>
      <c r="AJ5446" s="13">
        <f>BWscncns[[#This Row],[Torflow prgrssv alt vote]]/VLOOKUP(BWscncns[[#This Row],[class]],AltBWtotl,2,FALSE)*100</f>
        <v>2.8851436831431867E-3</v>
      </c>
      <c r="AK5446">
        <f>IF(D5446=E5446,1,0)</f>
        <v>1</v>
      </c>
    </row>
    <row r="5447" spans="1:37">
      <c r="A5447" s="1" t="s">
        <v>8325</v>
      </c>
      <c r="B5447" s="1" t="s">
        <v>8326</v>
      </c>
      <c r="C5447">
        <v>88</v>
      </c>
      <c r="D5447">
        <v>1523531473</v>
      </c>
      <c r="E5447">
        <v>1523531473</v>
      </c>
      <c r="F5447" s="2">
        <v>-0.57143438705000005</v>
      </c>
      <c r="G5447" s="2">
        <v>-0.57143438705000005</v>
      </c>
      <c r="H5447">
        <v>87770</v>
      </c>
      <c r="I5447" s="2">
        <v>6.7440827948599999E-2</v>
      </c>
      <c r="J5447" s="2">
        <v>0</v>
      </c>
      <c r="K5447">
        <v>7</v>
      </c>
      <c r="L5447" s="1" t="s">
        <v>12045</v>
      </c>
      <c r="M5447" s="1" t="s">
        <v>8326</v>
      </c>
      <c r="N5447">
        <v>0</v>
      </c>
      <c r="O5447">
        <v>0</v>
      </c>
      <c r="P5447">
        <v>1</v>
      </c>
      <c r="Q5447">
        <v>0</v>
      </c>
      <c r="R5447" s="19">
        <f>BWscncns[[#This Row],[C fx]]*4+BWscncns[[#This Row],[C fg]]*2+BWscncns[[#This Row],[C fm]]</f>
        <v>1</v>
      </c>
      <c r="S5447">
        <v>88</v>
      </c>
      <c r="T5447">
        <v>204800</v>
      </c>
      <c r="U5447" s="13">
        <v>0.42968800000000001</v>
      </c>
      <c r="V5447" s="13">
        <v>2.3272729999999999</v>
      </c>
      <c r="W5447">
        <v>5079</v>
      </c>
      <c r="X5447">
        <v>101</v>
      </c>
      <c r="Z5447" s="10">
        <f>IF($N5447&lt;&gt;0,constants!$L$2,IF($O5447&lt;&gt;0,constants!$M$2,IF($P5447&lt;&gt;0,constants!$N$2,0)))</f>
        <v>1117.99</v>
      </c>
      <c r="AA5447" s="10">
        <f>IF($N5447&lt;&gt;0,constants!$L$2,IF($O5447&lt;&gt;0,constants!$M$2,IF($P5447&lt;&gt;0,constants!$P$2,0)))</f>
        <v>4051.45</v>
      </c>
      <c r="AB5447" s="11">
        <f>constants!$O$2</f>
        <v>4861.32</v>
      </c>
      <c r="AC5447" s="11">
        <f>VLOOKUP(BWscncns[[#This Row],[scanner]],[0]!ScnrAvgBW,2,FALSE)/1000</f>
        <v>885.64026081730776</v>
      </c>
      <c r="AD5447" s="8">
        <f>(1+$F5447)*Z5447</f>
        <v>479.13206962197046</v>
      </c>
      <c r="AE5447" s="8">
        <f>(1+$F5447)*AA5447</f>
        <v>1736.3121525862773</v>
      </c>
      <c r="AF5447" s="8">
        <f>(1+$F5447)*AB5447</f>
        <v>2083.3945855460938</v>
      </c>
      <c r="AG5447" s="8">
        <f>(1+$F5447)*AC5447</f>
        <v>379.55496123036733</v>
      </c>
      <c r="AH5447" s="8">
        <f>(1+$F5447)*$T5447/1000</f>
        <v>87.770237532159982</v>
      </c>
      <c r="AI5447" s="8">
        <f>(1+BWscncns[[#This Row],[pid_error]]*K_p)*BWscncns[[#This Row],[dbw]]/1000</f>
        <v>146.28511876608002</v>
      </c>
      <c r="AJ5447" s="13">
        <f>BWscncns[[#This Row],[Torflow prgrssv alt vote]]/VLOOKUP(BWscncns[[#This Row],[class]],AltBWtotl,2,FALSE)*100</f>
        <v>2.885133061629434E-3</v>
      </c>
      <c r="AK5447">
        <f>IF(D5447=E5447,1,0)</f>
        <v>1</v>
      </c>
    </row>
    <row r="5448" spans="1:37">
      <c r="A5448" s="1" t="s">
        <v>2047</v>
      </c>
      <c r="B5448" s="1" t="s">
        <v>2048</v>
      </c>
      <c r="C5448">
        <v>88</v>
      </c>
      <c r="D5448">
        <v>1524977965</v>
      </c>
      <c r="E5448">
        <v>1524977965</v>
      </c>
      <c r="F5448" s="2">
        <v>-0.57186955197400002</v>
      </c>
      <c r="G5448" s="2">
        <v>-0.57186955197400002</v>
      </c>
      <c r="H5448">
        <v>87681</v>
      </c>
      <c r="I5448" s="2">
        <v>3.1764456403999997E-2</v>
      </c>
      <c r="J5448" s="2">
        <v>0</v>
      </c>
      <c r="K5448">
        <v>7</v>
      </c>
      <c r="L5448" s="1" t="s">
        <v>11935</v>
      </c>
      <c r="M5448" s="1" t="s">
        <v>2048</v>
      </c>
      <c r="N5448">
        <v>0</v>
      </c>
      <c r="O5448">
        <v>0</v>
      </c>
      <c r="P5448">
        <v>1</v>
      </c>
      <c r="Q5448">
        <v>0</v>
      </c>
      <c r="R5448" s="19">
        <f>BWscncns[[#This Row],[C fx]]*4+BWscncns[[#This Row],[C fg]]*2+BWscncns[[#This Row],[C fm]]</f>
        <v>1</v>
      </c>
      <c r="S5448">
        <v>88</v>
      </c>
      <c r="T5448">
        <v>204800</v>
      </c>
      <c r="U5448" s="13">
        <v>0.42968800000000001</v>
      </c>
      <c r="V5448" s="13">
        <v>2.3272729999999999</v>
      </c>
      <c r="W5448">
        <v>5078</v>
      </c>
      <c r="X5448">
        <v>101</v>
      </c>
      <c r="Z5448" s="10">
        <f>IF($N5448&lt;&gt;0,constants!$L$2,IF($O5448&lt;&gt;0,constants!$M$2,IF($P5448&lt;&gt;0,constants!$N$2,0)))</f>
        <v>1117.99</v>
      </c>
      <c r="AA5448" s="10">
        <f>IF($N5448&lt;&gt;0,constants!$L$2,IF($O5448&lt;&gt;0,constants!$M$2,IF($P5448&lt;&gt;0,constants!$P$2,0)))</f>
        <v>4051.45</v>
      </c>
      <c r="AB5448" s="11">
        <f>constants!$O$2</f>
        <v>4861.32</v>
      </c>
      <c r="AC5448" s="11">
        <f>VLOOKUP(BWscncns[[#This Row],[scanner]],[0]!ScnrAvgBW,2,FALSE)/1000</f>
        <v>885.64026081730776</v>
      </c>
      <c r="AD5448" s="8">
        <f>(1+$F5448)*Z5448</f>
        <v>478.64555958858773</v>
      </c>
      <c r="AE5448" s="8">
        <f>(1+$F5448)*AA5448</f>
        <v>1734.5491036549374</v>
      </c>
      <c r="AF5448" s="8">
        <f>(1+$F5448)*AB5448</f>
        <v>2081.2791095977541</v>
      </c>
      <c r="AG5448" s="8">
        <f>(1+$F5448)*AC5448</f>
        <v>379.16956165357743</v>
      </c>
      <c r="AH5448" s="8">
        <f>(1+$F5448)*$T5448/1000</f>
        <v>87.68111575572479</v>
      </c>
      <c r="AI5448" s="8">
        <f>(1+BWscncns[[#This Row],[pid_error]]*K_p)*BWscncns[[#This Row],[dbw]]/1000</f>
        <v>146.24055787786239</v>
      </c>
      <c r="AJ5448" s="13">
        <f>BWscncns[[#This Row],[Torflow prgrssv alt vote]]/VLOOKUP(BWscncns[[#This Row],[class]],AltBWtotl,2,FALSE)*100</f>
        <v>2.8842542019550071E-3</v>
      </c>
      <c r="AK5448">
        <f>IF(D5448=E5448,1,0)</f>
        <v>1</v>
      </c>
    </row>
    <row r="5449" spans="1:37">
      <c r="A5449" s="1" t="s">
        <v>8452</v>
      </c>
      <c r="B5449" s="1" t="s">
        <v>47</v>
      </c>
      <c r="C5449">
        <v>88</v>
      </c>
      <c r="D5449">
        <v>1524973472</v>
      </c>
      <c r="E5449">
        <v>1524973472</v>
      </c>
      <c r="F5449" s="2">
        <v>-0.572363722952</v>
      </c>
      <c r="G5449" s="2">
        <v>-0.572363722952</v>
      </c>
      <c r="H5449">
        <v>87579</v>
      </c>
      <c r="I5449" s="2">
        <v>1.5411567765800001E-2</v>
      </c>
      <c r="J5449" s="2">
        <v>0</v>
      </c>
      <c r="K5449">
        <v>7</v>
      </c>
      <c r="L5449" s="1" t="s">
        <v>11732</v>
      </c>
      <c r="M5449" s="1" t="s">
        <v>47</v>
      </c>
      <c r="N5449">
        <v>0</v>
      </c>
      <c r="O5449">
        <v>0</v>
      </c>
      <c r="P5449">
        <v>1</v>
      </c>
      <c r="Q5449">
        <v>0</v>
      </c>
      <c r="R5449" s="19">
        <f>BWscncns[[#This Row],[C fx]]*4+BWscncns[[#This Row],[C fg]]*2+BWscncns[[#This Row],[C fm]]</f>
        <v>1</v>
      </c>
      <c r="S5449">
        <v>88</v>
      </c>
      <c r="T5449">
        <v>204800</v>
      </c>
      <c r="U5449" s="13">
        <v>0.42968800000000001</v>
      </c>
      <c r="V5449" s="13">
        <v>2.3272729999999999</v>
      </c>
      <c r="W5449">
        <v>5074</v>
      </c>
      <c r="X5449">
        <v>101</v>
      </c>
      <c r="Z5449" s="10">
        <f>IF($N5449&lt;&gt;0,constants!$L$2,IF($O5449&lt;&gt;0,constants!$M$2,IF($P5449&lt;&gt;0,constants!$N$2,0)))</f>
        <v>1117.99</v>
      </c>
      <c r="AA5449" s="10">
        <f>IF($N5449&lt;&gt;0,constants!$L$2,IF($O5449&lt;&gt;0,constants!$M$2,IF($P5449&lt;&gt;0,constants!$P$2,0)))</f>
        <v>4051.45</v>
      </c>
      <c r="AB5449" s="11">
        <f>constants!$O$2</f>
        <v>4861.32</v>
      </c>
      <c r="AC5449" s="11">
        <f>VLOOKUP(BWscncns[[#This Row],[scanner]],[0]!ScnrAvgBW,2,FALSE)/1000</f>
        <v>885.64026081730776</v>
      </c>
      <c r="AD5449" s="8">
        <f>(1+$F5449)*Z5449</f>
        <v>478.09308137689351</v>
      </c>
      <c r="AE5449" s="8">
        <f>(1+$F5449)*AA5449</f>
        <v>1732.5469946461196</v>
      </c>
      <c r="AF5449" s="8">
        <f>(1+$F5449)*AB5449</f>
        <v>2078.876786338983</v>
      </c>
      <c r="AG5449" s="8">
        <f>(1+$F5449)*AC5449</f>
        <v>378.73190393973323</v>
      </c>
      <c r="AH5449" s="8">
        <f>(1+$F5449)*$T5449/1000</f>
        <v>87.579909539430403</v>
      </c>
      <c r="AI5449" s="8">
        <f>(1+BWscncns[[#This Row],[pid_error]]*K_p)*BWscncns[[#This Row],[dbw]]/1000</f>
        <v>146.1899547697152</v>
      </c>
      <c r="AJ5449" s="13">
        <f>BWscncns[[#This Row],[Torflow prgrssv alt vote]]/VLOOKUP(BWscncns[[#This Row],[class]],AltBWtotl,2,FALSE)*100</f>
        <v>2.8832561735733907E-3</v>
      </c>
      <c r="AK5449">
        <f>IF(D5449=E5449,1,0)</f>
        <v>1</v>
      </c>
    </row>
    <row r="5450" spans="1:37">
      <c r="A5450" s="1" t="s">
        <v>147</v>
      </c>
      <c r="B5450" s="1" t="s">
        <v>148</v>
      </c>
      <c r="C5450">
        <v>88</v>
      </c>
      <c r="D5450">
        <v>1524984900</v>
      </c>
      <c r="E5450">
        <v>1524984900</v>
      </c>
      <c r="F5450" s="2">
        <v>-0.57240810538300002</v>
      </c>
      <c r="G5450" s="2">
        <v>-0.57240810538300002</v>
      </c>
      <c r="H5450">
        <v>87570</v>
      </c>
      <c r="I5450" s="2">
        <v>5.6157452969499998E-2</v>
      </c>
      <c r="J5450" s="2">
        <v>0</v>
      </c>
      <c r="K5450">
        <v>7</v>
      </c>
      <c r="L5450" s="1" t="s">
        <v>11929</v>
      </c>
      <c r="M5450" s="1" t="s">
        <v>148</v>
      </c>
      <c r="N5450">
        <v>0</v>
      </c>
      <c r="O5450">
        <v>0</v>
      </c>
      <c r="P5450">
        <v>1</v>
      </c>
      <c r="Q5450">
        <v>0</v>
      </c>
      <c r="R5450" s="19">
        <f>BWscncns[[#This Row],[C fx]]*4+BWscncns[[#This Row],[C fg]]*2+BWscncns[[#This Row],[C fm]]</f>
        <v>1</v>
      </c>
      <c r="S5450">
        <v>88</v>
      </c>
      <c r="T5450">
        <v>204800</v>
      </c>
      <c r="U5450" s="13">
        <v>0.42968800000000001</v>
      </c>
      <c r="V5450" s="13">
        <v>2.3272729999999999</v>
      </c>
      <c r="W5450">
        <v>5073</v>
      </c>
      <c r="X5450">
        <v>101</v>
      </c>
      <c r="Z5450" s="10">
        <f>IF($N5450&lt;&gt;0,constants!$L$2,IF($O5450&lt;&gt;0,constants!$M$2,IF($P5450&lt;&gt;0,constants!$N$2,0)))</f>
        <v>1117.99</v>
      </c>
      <c r="AA5450" s="10">
        <f>IF($N5450&lt;&gt;0,constants!$L$2,IF($O5450&lt;&gt;0,constants!$M$2,IF($P5450&lt;&gt;0,constants!$P$2,0)))</f>
        <v>4051.45</v>
      </c>
      <c r="AB5450" s="11">
        <f>constants!$O$2</f>
        <v>4861.32</v>
      </c>
      <c r="AC5450" s="11">
        <f>VLOOKUP(BWscncns[[#This Row],[scanner]],[0]!ScnrAvgBW,2,FALSE)/1000</f>
        <v>885.64026081730776</v>
      </c>
      <c r="AD5450" s="8">
        <f>(1+$F5450)*Z5450</f>
        <v>478.0434622628598</v>
      </c>
      <c r="AE5450" s="8">
        <f>(1+$F5450)*AA5450</f>
        <v>1732.3671814460445</v>
      </c>
      <c r="AF5450" s="8">
        <f>(1+$F5450)*AB5450</f>
        <v>2078.6610291395141</v>
      </c>
      <c r="AG5450" s="8">
        <f>(1+$F5450)*AC5450</f>
        <v>378.69259707196665</v>
      </c>
      <c r="AH5450" s="8">
        <f>(1+$F5450)*$T5450/1000</f>
        <v>87.570820017561587</v>
      </c>
      <c r="AI5450" s="8">
        <f>(1+BWscncns[[#This Row],[pid_error]]*K_p)*BWscncns[[#This Row],[dbw]]/1000</f>
        <v>146.18541000878079</v>
      </c>
      <c r="AJ5450" s="13">
        <f>BWscncns[[#This Row],[Torflow prgrssv alt vote]]/VLOOKUP(BWscncns[[#This Row],[class]],AltBWtotl,2,FALSE)*100</f>
        <v>2.8831665387551698E-3</v>
      </c>
      <c r="AK5450">
        <f>IF(D5450=E5450,1,0)</f>
        <v>1</v>
      </c>
    </row>
    <row r="5451" spans="1:37">
      <c r="A5451" s="1" t="s">
        <v>2772</v>
      </c>
      <c r="B5451" s="1" t="s">
        <v>2773</v>
      </c>
      <c r="C5451">
        <v>88</v>
      </c>
      <c r="D5451">
        <v>1524973472</v>
      </c>
      <c r="E5451">
        <v>1524973472</v>
      </c>
      <c r="F5451" s="2">
        <v>-0.572512434791</v>
      </c>
      <c r="G5451" s="2">
        <v>-0.572512434791</v>
      </c>
      <c r="H5451">
        <v>87549</v>
      </c>
      <c r="I5451" s="2">
        <v>1.6556202582800002E-2</v>
      </c>
      <c r="J5451" s="2">
        <v>0</v>
      </c>
      <c r="K5451">
        <v>7</v>
      </c>
      <c r="L5451" s="1" t="s">
        <v>11732</v>
      </c>
      <c r="M5451" s="1" t="s">
        <v>2773</v>
      </c>
      <c r="N5451">
        <v>0</v>
      </c>
      <c r="O5451">
        <v>0</v>
      </c>
      <c r="P5451">
        <v>1</v>
      </c>
      <c r="Q5451">
        <v>0</v>
      </c>
      <c r="R5451" s="19">
        <f>BWscncns[[#This Row],[C fx]]*4+BWscncns[[#This Row],[C fg]]*2+BWscncns[[#This Row],[C fm]]</f>
        <v>1</v>
      </c>
      <c r="S5451">
        <v>93</v>
      </c>
      <c r="T5451">
        <v>204800</v>
      </c>
      <c r="U5451" s="13">
        <v>0.45410200000000001</v>
      </c>
      <c r="V5451" s="13">
        <v>2.2021510000000002</v>
      </c>
      <c r="W5451">
        <v>5008</v>
      </c>
      <c r="X5451">
        <v>100</v>
      </c>
      <c r="Z5451" s="10">
        <f>IF($N5451&lt;&gt;0,constants!$L$2,IF($O5451&lt;&gt;0,constants!$M$2,IF($P5451&lt;&gt;0,constants!$N$2,0)))</f>
        <v>1117.99</v>
      </c>
      <c r="AA5451" s="10">
        <f>IF($N5451&lt;&gt;0,constants!$L$2,IF($O5451&lt;&gt;0,constants!$M$2,IF($P5451&lt;&gt;0,constants!$P$2,0)))</f>
        <v>4051.45</v>
      </c>
      <c r="AB5451" s="11">
        <f>constants!$O$2</f>
        <v>4861.32</v>
      </c>
      <c r="AC5451" s="11">
        <f>VLOOKUP(BWscncns[[#This Row],[scanner]],[0]!ScnrAvgBW,2,FALSE)/1000</f>
        <v>885.64026081730776</v>
      </c>
      <c r="AD5451" s="8">
        <f>(1+$F5451)*Z5451</f>
        <v>477.92682302800989</v>
      </c>
      <c r="AE5451" s="8">
        <f>(1+$F5451)*AA5451</f>
        <v>1731.944496066003</v>
      </c>
      <c r="AF5451" s="8">
        <f>(1+$F5451)*AB5451</f>
        <v>2078.1538505018157</v>
      </c>
      <c r="AG5451" s="8">
        <f>(1+$F5451)*AC5451</f>
        <v>378.60019874785462</v>
      </c>
      <c r="AH5451" s="8">
        <f>(1+$F5451)*$T5451/1000</f>
        <v>87.549453354803205</v>
      </c>
      <c r="AI5451" s="8">
        <f>(1+BWscncns[[#This Row],[pid_error]]*K_p)*BWscncns[[#This Row],[dbw]]/1000</f>
        <v>146.17472667740159</v>
      </c>
      <c r="AJ5451" s="13">
        <f>BWscncns[[#This Row],[Torflow prgrssv alt vote]]/VLOOKUP(BWscncns[[#This Row],[class]],AltBWtotl,2,FALSE)*100</f>
        <v>2.8829558349403833E-3</v>
      </c>
      <c r="AK5451">
        <f>IF(D5451=E5451,1,0)</f>
        <v>1</v>
      </c>
    </row>
    <row r="5452" spans="1:37">
      <c r="A5452" s="1" t="s">
        <v>792</v>
      </c>
      <c r="B5452" s="1" t="s">
        <v>793</v>
      </c>
      <c r="C5452">
        <v>87</v>
      </c>
      <c r="D5452">
        <v>1524999455</v>
      </c>
      <c r="E5452">
        <v>1524999455</v>
      </c>
      <c r="F5452" s="2">
        <v>-0.57460529726200005</v>
      </c>
      <c r="G5452" s="2">
        <v>-0.57460529726200005</v>
      </c>
      <c r="H5452">
        <v>87120</v>
      </c>
      <c r="I5452" s="2">
        <v>-0.19708765276699999</v>
      </c>
      <c r="J5452" s="2">
        <v>0</v>
      </c>
      <c r="K5452">
        <v>6</v>
      </c>
      <c r="L5452" s="1" t="s">
        <v>11794</v>
      </c>
      <c r="M5452" s="1" t="s">
        <v>793</v>
      </c>
      <c r="N5452">
        <v>0</v>
      </c>
      <c r="O5452">
        <v>0</v>
      </c>
      <c r="P5452">
        <v>1</v>
      </c>
      <c r="Q5452">
        <v>0</v>
      </c>
      <c r="R5452" s="19">
        <f>BWscncns[[#This Row],[C fx]]*4+BWscncns[[#This Row],[C fg]]*2+BWscncns[[#This Row],[C fm]]</f>
        <v>1</v>
      </c>
      <c r="S5452">
        <v>87</v>
      </c>
      <c r="T5452">
        <v>204800</v>
      </c>
      <c r="U5452" s="13">
        <v>0.42480499999999999</v>
      </c>
      <c r="V5452" s="13">
        <v>2.3540230000000002</v>
      </c>
      <c r="W5452">
        <v>5090</v>
      </c>
      <c r="X5452">
        <v>101</v>
      </c>
      <c r="Z5452" s="10">
        <f>IF($N5452&lt;&gt;0,constants!$L$2,IF($O5452&lt;&gt;0,constants!$M$2,IF($P5452&lt;&gt;0,constants!$N$2,0)))</f>
        <v>1117.99</v>
      </c>
      <c r="AA5452" s="10">
        <f>IF($N5452&lt;&gt;0,constants!$L$2,IF($O5452&lt;&gt;0,constants!$M$2,IF($P5452&lt;&gt;0,constants!$P$2,0)))</f>
        <v>4051.45</v>
      </c>
      <c r="AB5452" s="11">
        <f>constants!$O$2</f>
        <v>4861.32</v>
      </c>
      <c r="AC5452" s="11">
        <f>VLOOKUP(BWscncns[[#This Row],[scanner]],[0]!ScnrAvgBW,2,FALSE)/1000</f>
        <v>2386.3111194805197</v>
      </c>
      <c r="AD5452" s="8">
        <f>(1+$F5452)*Z5452</f>
        <v>475.58702371405656</v>
      </c>
      <c r="AE5452" s="8">
        <f>(1+$F5452)*AA5452</f>
        <v>1723.4653684078698</v>
      </c>
      <c r="AF5452" s="8">
        <f>(1+$F5452)*AB5452</f>
        <v>2067.9797763142938</v>
      </c>
      <c r="AG5452" s="8">
        <f>(1+$F5452)*AC5452</f>
        <v>1015.1241093117995</v>
      </c>
      <c r="AH5452" s="8">
        <f>(1+$F5452)*$T5452/1000</f>
        <v>87.120835120742385</v>
      </c>
      <c r="AI5452" s="8">
        <f>(1+BWscncns[[#This Row],[pid_error]]*K_p)*BWscncns[[#This Row],[dbw]]/1000</f>
        <v>145.96041756037121</v>
      </c>
      <c r="AJ5452" s="13">
        <f>BWscncns[[#This Row],[Torflow prgrssv alt vote]]/VLOOKUP(BWscncns[[#This Row],[class]],AltBWtotl,2,FALSE)*100</f>
        <v>2.8787290870376002E-3</v>
      </c>
      <c r="AK5452">
        <f>IF(D5452=E5452,1,0)</f>
        <v>1</v>
      </c>
    </row>
    <row r="5453" spans="1:37">
      <c r="A5453" s="1" t="s">
        <v>10294</v>
      </c>
      <c r="B5453" s="1" t="s">
        <v>10295</v>
      </c>
      <c r="C5453">
        <v>87</v>
      </c>
      <c r="D5453">
        <v>1524966613</v>
      </c>
      <c r="E5453">
        <v>1524966613</v>
      </c>
      <c r="F5453" s="2">
        <v>-0.57469901062200002</v>
      </c>
      <c r="G5453" s="2">
        <v>-0.57469901062200002</v>
      </c>
      <c r="H5453">
        <v>87101</v>
      </c>
      <c r="I5453" s="2">
        <v>-3.00302831205E-2</v>
      </c>
      <c r="J5453" s="2">
        <v>0</v>
      </c>
      <c r="K5453">
        <v>7</v>
      </c>
      <c r="L5453" s="1" t="s">
        <v>11881</v>
      </c>
      <c r="M5453" s="1" t="s">
        <v>10295</v>
      </c>
      <c r="N5453">
        <v>0</v>
      </c>
      <c r="O5453">
        <v>0</v>
      </c>
      <c r="P5453">
        <v>1</v>
      </c>
      <c r="Q5453">
        <v>0</v>
      </c>
      <c r="R5453" s="19">
        <f>BWscncns[[#This Row],[C fx]]*4+BWscncns[[#This Row],[C fg]]*2+BWscncns[[#This Row],[C fm]]</f>
        <v>1</v>
      </c>
      <c r="S5453">
        <v>87</v>
      </c>
      <c r="T5453">
        <v>204800</v>
      </c>
      <c r="U5453" s="13">
        <v>0.42480499999999999</v>
      </c>
      <c r="V5453" s="13">
        <v>2.3540230000000002</v>
      </c>
      <c r="W5453">
        <v>5089</v>
      </c>
      <c r="X5453">
        <v>101</v>
      </c>
      <c r="Z5453" s="10">
        <f>IF($N5453&lt;&gt;0,constants!$L$2,IF($O5453&lt;&gt;0,constants!$M$2,IF($P5453&lt;&gt;0,constants!$N$2,0)))</f>
        <v>1117.99</v>
      </c>
      <c r="AA5453" s="10">
        <f>IF($N5453&lt;&gt;0,constants!$L$2,IF($O5453&lt;&gt;0,constants!$M$2,IF($P5453&lt;&gt;0,constants!$P$2,0)))</f>
        <v>4051.45</v>
      </c>
      <c r="AB5453" s="11">
        <f>constants!$O$2</f>
        <v>4861.32</v>
      </c>
      <c r="AC5453" s="11">
        <f>VLOOKUP(BWscncns[[#This Row],[scanner]],[0]!ScnrAvgBW,2,FALSE)/1000</f>
        <v>885.64026081730776</v>
      </c>
      <c r="AD5453" s="8">
        <f>(1+$F5453)*Z5453</f>
        <v>475.4822531147102</v>
      </c>
      <c r="AE5453" s="8">
        <f>(1+$F5453)*AA5453</f>
        <v>1723.0856934154979</v>
      </c>
      <c r="AF5453" s="8">
        <f>(1+$F5453)*AB5453</f>
        <v>2067.5242056830589</v>
      </c>
      <c r="AG5453" s="8">
        <f>(1+$F5453)*AC5453</f>
        <v>376.66367915859092</v>
      </c>
      <c r="AH5453" s="8">
        <f>(1+$F5453)*$T5453/1000</f>
        <v>87.101642624614399</v>
      </c>
      <c r="AI5453" s="8">
        <f>(1+BWscncns[[#This Row],[pid_error]]*K_p)*BWscncns[[#This Row],[dbw]]/1000</f>
        <v>145.9508213123072</v>
      </c>
      <c r="AJ5453" s="13">
        <f>BWscncns[[#This Row],[Torflow prgrssv alt vote]]/VLOOKUP(BWscncns[[#This Row],[class]],AltBWtotl,2,FALSE)*100</f>
        <v>2.878539823407843E-3</v>
      </c>
      <c r="AK5453">
        <f>IF(D5453=E5453,1,0)</f>
        <v>1</v>
      </c>
    </row>
    <row r="5454" spans="1:37">
      <c r="A5454" s="1" t="s">
        <v>5917</v>
      </c>
      <c r="B5454" s="1" t="s">
        <v>47</v>
      </c>
      <c r="C5454">
        <v>87</v>
      </c>
      <c r="D5454">
        <v>1524975801</v>
      </c>
      <c r="E5454">
        <v>1524975801</v>
      </c>
      <c r="F5454" s="2">
        <v>-0.574754853801</v>
      </c>
      <c r="G5454" s="2">
        <v>-0.574754853801</v>
      </c>
      <c r="H5454">
        <v>87090</v>
      </c>
      <c r="I5454" s="2">
        <v>9.1229942037600001E-2</v>
      </c>
      <c r="J5454" s="2">
        <v>0</v>
      </c>
      <c r="K5454">
        <v>7</v>
      </c>
      <c r="L5454" s="1" t="s">
        <v>11885</v>
      </c>
      <c r="M5454" s="1" t="s">
        <v>47</v>
      </c>
      <c r="N5454">
        <v>0</v>
      </c>
      <c r="O5454">
        <v>0</v>
      </c>
      <c r="P5454">
        <v>1</v>
      </c>
      <c r="Q5454">
        <v>0</v>
      </c>
      <c r="R5454" s="19">
        <f>BWscncns[[#This Row],[C fx]]*4+BWscncns[[#This Row],[C fg]]*2+BWscncns[[#This Row],[C fm]]</f>
        <v>1</v>
      </c>
      <c r="S5454">
        <v>87</v>
      </c>
      <c r="T5454">
        <v>204800</v>
      </c>
      <c r="U5454" s="13">
        <v>0.42480499999999999</v>
      </c>
      <c r="V5454" s="13">
        <v>2.3540230000000002</v>
      </c>
      <c r="W5454">
        <v>5094</v>
      </c>
      <c r="X5454">
        <v>101</v>
      </c>
      <c r="Z5454" s="10">
        <f>IF($N5454&lt;&gt;0,constants!$L$2,IF($O5454&lt;&gt;0,constants!$M$2,IF($P5454&lt;&gt;0,constants!$N$2,0)))</f>
        <v>1117.99</v>
      </c>
      <c r="AA5454" s="10">
        <f>IF($N5454&lt;&gt;0,constants!$L$2,IF($O5454&lt;&gt;0,constants!$M$2,IF($P5454&lt;&gt;0,constants!$P$2,0)))</f>
        <v>4051.45</v>
      </c>
      <c r="AB5454" s="11">
        <f>constants!$O$2</f>
        <v>4861.32</v>
      </c>
      <c r="AC5454" s="11">
        <f>VLOOKUP(BWscncns[[#This Row],[scanner]],[0]!ScnrAvgBW,2,FALSE)/1000</f>
        <v>885.64026081730776</v>
      </c>
      <c r="AD5454" s="8">
        <f>(1+$F5454)*Z5454</f>
        <v>475.41982099902003</v>
      </c>
      <c r="AE5454" s="8">
        <f>(1+$F5454)*AA5454</f>
        <v>1722.8594475679386</v>
      </c>
      <c r="AF5454" s="8">
        <f>(1+$F5454)*AB5454</f>
        <v>2067.2527341201226</v>
      </c>
      <c r="AG5454" s="8">
        <f>(1+$F5454)*AC5454</f>
        <v>376.61422219097653</v>
      </c>
      <c r="AH5454" s="8">
        <f>(1+$F5454)*$T5454/1000</f>
        <v>87.090205941555212</v>
      </c>
      <c r="AI5454" s="8">
        <f>(1+BWscncns[[#This Row],[pid_error]]*K_p)*BWscncns[[#This Row],[dbw]]/1000</f>
        <v>145.94510297077761</v>
      </c>
      <c r="AJ5454" s="13">
        <f>BWscncns[[#This Row],[Torflow prgrssv alt vote]]/VLOOKUP(BWscncns[[#This Row],[class]],AltBWtotl,2,FALSE)*100</f>
        <v>2.8784270424473198E-3</v>
      </c>
      <c r="AK5454">
        <f>IF(D5454=E5454,1,0)</f>
        <v>1</v>
      </c>
    </row>
    <row r="5455" spans="1:37">
      <c r="A5455" s="1" t="s">
        <v>6812</v>
      </c>
      <c r="B5455" s="1" t="s">
        <v>47</v>
      </c>
      <c r="C5455">
        <v>87</v>
      </c>
      <c r="D5455">
        <v>1524963785</v>
      </c>
      <c r="E5455">
        <v>1524963785</v>
      </c>
      <c r="F5455" s="2">
        <v>-0.574846594333</v>
      </c>
      <c r="G5455" s="2">
        <v>-0.574846594333</v>
      </c>
      <c r="H5455">
        <v>87071</v>
      </c>
      <c r="I5455" s="2">
        <v>-3.6566842029399999E-2</v>
      </c>
      <c r="J5455" s="2">
        <v>0</v>
      </c>
      <c r="K5455">
        <v>7</v>
      </c>
      <c r="L5455" s="1" t="s">
        <v>11867</v>
      </c>
      <c r="M5455" s="1" t="s">
        <v>47</v>
      </c>
      <c r="N5455">
        <v>0</v>
      </c>
      <c r="O5455">
        <v>0</v>
      </c>
      <c r="P5455">
        <v>1</v>
      </c>
      <c r="Q5455">
        <v>0</v>
      </c>
      <c r="R5455" s="19">
        <f>BWscncns[[#This Row],[C fx]]*4+BWscncns[[#This Row],[C fg]]*2+BWscncns[[#This Row],[C fm]]</f>
        <v>1</v>
      </c>
      <c r="S5455">
        <v>87</v>
      </c>
      <c r="T5455">
        <v>204800</v>
      </c>
      <c r="U5455" s="13">
        <v>0.42480499999999999</v>
      </c>
      <c r="V5455" s="13">
        <v>2.3540230000000002</v>
      </c>
      <c r="W5455">
        <v>5095</v>
      </c>
      <c r="X5455">
        <v>101</v>
      </c>
      <c r="Z5455" s="10">
        <f>IF($N5455&lt;&gt;0,constants!$L$2,IF($O5455&lt;&gt;0,constants!$M$2,IF($P5455&lt;&gt;0,constants!$N$2,0)))</f>
        <v>1117.99</v>
      </c>
      <c r="AA5455" s="10">
        <f>IF($N5455&lt;&gt;0,constants!$L$2,IF($O5455&lt;&gt;0,constants!$M$2,IF($P5455&lt;&gt;0,constants!$P$2,0)))</f>
        <v>4051.45</v>
      </c>
      <c r="AB5455" s="11">
        <f>constants!$O$2</f>
        <v>4861.32</v>
      </c>
      <c r="AC5455" s="11">
        <f>VLOOKUP(BWscncns[[#This Row],[scanner]],[0]!ScnrAvgBW,2,FALSE)/1000</f>
        <v>885.64026081730776</v>
      </c>
      <c r="AD5455" s="8">
        <f>(1+$F5455)*Z5455</f>
        <v>475.31725600164935</v>
      </c>
      <c r="AE5455" s="8">
        <f>(1+$F5455)*AA5455</f>
        <v>1722.4877653895671</v>
      </c>
      <c r="AF5455" s="8">
        <f>(1+$F5455)*AB5455</f>
        <v>2066.8067540371003</v>
      </c>
      <c r="AG5455" s="8">
        <f>(1+$F5455)*AC5455</f>
        <v>376.53297308228855</v>
      </c>
      <c r="AH5455" s="8">
        <f>(1+$F5455)*$T5455/1000</f>
        <v>87.071417480601596</v>
      </c>
      <c r="AI5455" s="8">
        <f>(1+BWscncns[[#This Row],[pid_error]]*K_p)*BWscncns[[#This Row],[dbw]]/1000</f>
        <v>145.93570874030078</v>
      </c>
      <c r="AJ5455" s="13">
        <f>BWscncns[[#This Row],[Torflow prgrssv alt vote]]/VLOOKUP(BWscncns[[#This Row],[class]],AltBWtotl,2,FALSE)*100</f>
        <v>2.8782417631436838E-3</v>
      </c>
      <c r="AK5455">
        <f>IF(D5455=E5455,1,0)</f>
        <v>1</v>
      </c>
    </row>
    <row r="5456" spans="1:37">
      <c r="A5456" s="1" t="s">
        <v>3499</v>
      </c>
      <c r="B5456" s="1" t="s">
        <v>3500</v>
      </c>
      <c r="C5456">
        <v>87</v>
      </c>
      <c r="D5456">
        <v>1524966613</v>
      </c>
      <c r="E5456">
        <v>1524966613</v>
      </c>
      <c r="F5456" s="2">
        <v>-0.57516897944500001</v>
      </c>
      <c r="G5456" s="2">
        <v>-0.57516897944500001</v>
      </c>
      <c r="H5456">
        <v>87005</v>
      </c>
      <c r="I5456" s="2">
        <v>-3.3114727222100002E-2</v>
      </c>
      <c r="J5456" s="2">
        <v>0</v>
      </c>
      <c r="K5456">
        <v>7</v>
      </c>
      <c r="L5456" s="1" t="s">
        <v>11881</v>
      </c>
      <c r="M5456" s="1" t="s">
        <v>3500</v>
      </c>
      <c r="N5456">
        <v>0</v>
      </c>
      <c r="O5456">
        <v>0</v>
      </c>
      <c r="P5456">
        <v>1</v>
      </c>
      <c r="Q5456">
        <v>0</v>
      </c>
      <c r="R5456" s="19">
        <f>BWscncns[[#This Row],[C fx]]*4+BWscncns[[#This Row],[C fg]]*2+BWscncns[[#This Row],[C fm]]</f>
        <v>1</v>
      </c>
      <c r="S5456">
        <v>87</v>
      </c>
      <c r="T5456">
        <v>204800</v>
      </c>
      <c r="U5456" s="13">
        <v>0.42480499999999999</v>
      </c>
      <c r="V5456" s="13">
        <v>2.3540230000000002</v>
      </c>
      <c r="W5456">
        <v>5091</v>
      </c>
      <c r="X5456">
        <v>101</v>
      </c>
      <c r="Z5456" s="10">
        <f>IF($N5456&lt;&gt;0,constants!$L$2,IF($O5456&lt;&gt;0,constants!$M$2,IF($P5456&lt;&gt;0,constants!$N$2,0)))</f>
        <v>1117.99</v>
      </c>
      <c r="AA5456" s="10">
        <f>IF($N5456&lt;&gt;0,constants!$L$2,IF($O5456&lt;&gt;0,constants!$M$2,IF($P5456&lt;&gt;0,constants!$P$2,0)))</f>
        <v>4051.45</v>
      </c>
      <c r="AB5456" s="11">
        <f>constants!$O$2</f>
        <v>4861.32</v>
      </c>
      <c r="AC5456" s="11">
        <f>VLOOKUP(BWscncns[[#This Row],[scanner]],[0]!ScnrAvgBW,2,FALSE)/1000</f>
        <v>885.64026081730776</v>
      </c>
      <c r="AD5456" s="8">
        <f>(1+$F5456)*Z5456</f>
        <v>474.95683267028443</v>
      </c>
      <c r="AE5456" s="8">
        <f>(1+$F5456)*AA5456</f>
        <v>1721.1816382275547</v>
      </c>
      <c r="AF5456" s="8">
        <f>(1+$F5456)*AB5456</f>
        <v>2065.2395368444322</v>
      </c>
      <c r="AG5456" s="8">
        <f>(1+$F5456)*AC5456</f>
        <v>376.24745584761325</v>
      </c>
      <c r="AH5456" s="8">
        <f>(1+$F5456)*$T5456/1000</f>
        <v>87.00539300966399</v>
      </c>
      <c r="AI5456" s="8">
        <f>(1+BWscncns[[#This Row],[pid_error]]*K_p)*BWscncns[[#This Row],[dbw]]/1000</f>
        <v>145.90269650483202</v>
      </c>
      <c r="AJ5456" s="13">
        <f>BWscncns[[#This Row],[Torflow prgrssv alt vote]]/VLOOKUP(BWscncns[[#This Row],[class]],AltBWtotl,2,FALSE)*100</f>
        <v>2.8775906737314961E-3</v>
      </c>
      <c r="AK5456">
        <f>IF(D5456=E5456,1,0)</f>
        <v>1</v>
      </c>
    </row>
    <row r="5457" spans="1:37">
      <c r="A5457" s="1" t="s">
        <v>4826</v>
      </c>
      <c r="B5457" s="1" t="s">
        <v>47</v>
      </c>
      <c r="C5457">
        <v>87</v>
      </c>
      <c r="D5457">
        <v>1524963785</v>
      </c>
      <c r="E5457">
        <v>1524963785</v>
      </c>
      <c r="F5457" s="2">
        <v>-0.575726845303</v>
      </c>
      <c r="G5457" s="2">
        <v>-0.575726845303</v>
      </c>
      <c r="H5457">
        <v>86891</v>
      </c>
      <c r="I5457" s="2">
        <v>-4.9325222896500001E-2</v>
      </c>
      <c r="J5457" s="2">
        <v>0</v>
      </c>
      <c r="K5457">
        <v>7</v>
      </c>
      <c r="L5457" s="1" t="s">
        <v>11867</v>
      </c>
      <c r="M5457" s="1" t="s">
        <v>47</v>
      </c>
      <c r="N5457">
        <v>0</v>
      </c>
      <c r="O5457">
        <v>0</v>
      </c>
      <c r="P5457">
        <v>1</v>
      </c>
      <c r="Q5457">
        <v>0</v>
      </c>
      <c r="R5457" s="19">
        <f>BWscncns[[#This Row],[C fx]]*4+BWscncns[[#This Row],[C fg]]*2+BWscncns[[#This Row],[C fm]]</f>
        <v>1</v>
      </c>
      <c r="S5457">
        <v>87</v>
      </c>
      <c r="T5457">
        <v>204800</v>
      </c>
      <c r="U5457" s="13">
        <v>0.42480499999999999</v>
      </c>
      <c r="V5457" s="13">
        <v>2.3540230000000002</v>
      </c>
      <c r="W5457">
        <v>5092</v>
      </c>
      <c r="X5457">
        <v>101</v>
      </c>
      <c r="Z5457" s="10">
        <f>IF($N5457&lt;&gt;0,constants!$L$2,IF($O5457&lt;&gt;0,constants!$M$2,IF($P5457&lt;&gt;0,constants!$N$2,0)))</f>
        <v>1117.99</v>
      </c>
      <c r="AA5457" s="10">
        <f>IF($N5457&lt;&gt;0,constants!$L$2,IF($O5457&lt;&gt;0,constants!$M$2,IF($P5457&lt;&gt;0,constants!$P$2,0)))</f>
        <v>4051.45</v>
      </c>
      <c r="AB5457" s="11">
        <f>constants!$O$2</f>
        <v>4861.32</v>
      </c>
      <c r="AC5457" s="11">
        <f>VLOOKUP(BWscncns[[#This Row],[scanner]],[0]!ScnrAvgBW,2,FALSE)/1000</f>
        <v>885.64026081730776</v>
      </c>
      <c r="AD5457" s="8">
        <f>(1+$F5457)*Z5457</f>
        <v>474.33314421969902</v>
      </c>
      <c r="AE5457" s="8">
        <f>(1+$F5457)*AA5457</f>
        <v>1718.9214725971606</v>
      </c>
      <c r="AF5457" s="8">
        <f>(1+$F5457)*AB5457</f>
        <v>2062.5275723916197</v>
      </c>
      <c r="AG5457" s="8">
        <f>(1+$F5457)*AC5457</f>
        <v>375.75338738363303</v>
      </c>
      <c r="AH5457" s="8">
        <f>(1+$F5457)*$T5457/1000</f>
        <v>86.891142081945603</v>
      </c>
      <c r="AI5457" s="8">
        <f>(1+BWscncns[[#This Row],[pid_error]]*K_p)*BWscncns[[#This Row],[dbw]]/1000</f>
        <v>145.8455710409728</v>
      </c>
      <c r="AJ5457" s="13">
        <f>BWscncns[[#This Row],[Torflow prgrssv alt vote]]/VLOOKUP(BWscncns[[#This Row],[class]],AltBWtotl,2,FALSE)*100</f>
        <v>2.8764640070833001E-3</v>
      </c>
      <c r="AK5457">
        <f>IF(D5457=E5457,1,0)</f>
        <v>1</v>
      </c>
    </row>
    <row r="5458" spans="1:37">
      <c r="A5458" s="1" t="s">
        <v>7031</v>
      </c>
      <c r="B5458" s="1" t="s">
        <v>7032</v>
      </c>
      <c r="C5458">
        <v>87</v>
      </c>
      <c r="D5458">
        <v>1524971186</v>
      </c>
      <c r="E5458">
        <v>1524971186</v>
      </c>
      <c r="F5458" s="2">
        <v>-0.57691994601999996</v>
      </c>
      <c r="G5458" s="2">
        <v>-0.57691994601999996</v>
      </c>
      <c r="H5458">
        <v>86646</v>
      </c>
      <c r="I5458" s="2">
        <v>5.8481224362799998E-3</v>
      </c>
      <c r="J5458" s="2">
        <v>0</v>
      </c>
      <c r="K5458">
        <v>7</v>
      </c>
      <c r="L5458" s="1" t="s">
        <v>11873</v>
      </c>
      <c r="M5458" s="1" t="s">
        <v>7032</v>
      </c>
      <c r="N5458">
        <v>0</v>
      </c>
      <c r="O5458">
        <v>0</v>
      </c>
      <c r="P5458">
        <v>1</v>
      </c>
      <c r="Q5458">
        <v>0</v>
      </c>
      <c r="R5458" s="19">
        <f>BWscncns[[#This Row],[C fx]]*4+BWscncns[[#This Row],[C fg]]*2+BWscncns[[#This Row],[C fm]]</f>
        <v>1</v>
      </c>
      <c r="S5458">
        <v>87</v>
      </c>
      <c r="T5458">
        <v>204800</v>
      </c>
      <c r="U5458" s="13">
        <v>0.42480499999999999</v>
      </c>
      <c r="V5458" s="13">
        <v>2.3540230000000002</v>
      </c>
      <c r="W5458">
        <v>5093</v>
      </c>
      <c r="X5458">
        <v>101</v>
      </c>
      <c r="Z5458" s="10">
        <f>IF($N5458&lt;&gt;0,constants!$L$2,IF($O5458&lt;&gt;0,constants!$M$2,IF($P5458&lt;&gt;0,constants!$N$2,0)))</f>
        <v>1117.99</v>
      </c>
      <c r="AA5458" s="10">
        <f>IF($N5458&lt;&gt;0,constants!$L$2,IF($O5458&lt;&gt;0,constants!$M$2,IF($P5458&lt;&gt;0,constants!$P$2,0)))</f>
        <v>4051.45</v>
      </c>
      <c r="AB5458" s="11">
        <f>constants!$O$2</f>
        <v>4861.32</v>
      </c>
      <c r="AC5458" s="11">
        <f>VLOOKUP(BWscncns[[#This Row],[scanner]],[0]!ScnrAvgBW,2,FALSE)/1000</f>
        <v>885.64026081730776</v>
      </c>
      <c r="AD5458" s="8">
        <f>(1+$F5458)*Z5458</f>
        <v>472.99926954910023</v>
      </c>
      <c r="AE5458" s="8">
        <f>(1+$F5458)*AA5458</f>
        <v>1714.087684697271</v>
      </c>
      <c r="AF5458" s="8">
        <f>(1+$F5458)*AB5458</f>
        <v>2056.7275280140539</v>
      </c>
      <c r="AG5458" s="8">
        <f>(1+$F5458)*AC5458</f>
        <v>374.69672935344789</v>
      </c>
      <c r="AH5458" s="8">
        <f>(1+$F5458)*$T5458/1000</f>
        <v>86.646795055104008</v>
      </c>
      <c r="AI5458" s="8">
        <f>(1+BWscncns[[#This Row],[pid_error]]*K_p)*BWscncns[[#This Row],[dbw]]/1000</f>
        <v>145.72339752755201</v>
      </c>
      <c r="AJ5458" s="13">
        <f>BWscncns[[#This Row],[Torflow prgrssv alt vote]]/VLOOKUP(BWscncns[[#This Row],[class]],AltBWtotl,2,FALSE)*100</f>
        <v>2.8740544192468955E-3</v>
      </c>
      <c r="AK5458">
        <f>IF(D5458=E5458,1,0)</f>
        <v>1</v>
      </c>
    </row>
    <row r="5459" spans="1:37">
      <c r="A5459" s="1" t="s">
        <v>5286</v>
      </c>
      <c r="B5459" s="1" t="s">
        <v>5287</v>
      </c>
      <c r="C5459">
        <v>95</v>
      </c>
      <c r="D5459">
        <v>1524936717</v>
      </c>
      <c r="E5459">
        <v>1524936717</v>
      </c>
      <c r="F5459" s="2">
        <v>-0.51865263287999996</v>
      </c>
      <c r="G5459" s="2">
        <v>-0.51865263287999996</v>
      </c>
      <c r="H5459">
        <v>94636</v>
      </c>
      <c r="I5459" s="2">
        <v>0.103884045969</v>
      </c>
      <c r="J5459" s="2">
        <v>0</v>
      </c>
      <c r="K5459">
        <v>7</v>
      </c>
      <c r="L5459" s="1" t="s">
        <v>12029</v>
      </c>
      <c r="M5459" s="1" t="s">
        <v>5287</v>
      </c>
      <c r="N5459">
        <v>0</v>
      </c>
      <c r="O5459">
        <v>0</v>
      </c>
      <c r="P5459">
        <v>1</v>
      </c>
      <c r="Q5459">
        <v>0</v>
      </c>
      <c r="R5459" s="19">
        <f>BWscncns[[#This Row],[C fx]]*4+BWscncns[[#This Row],[C fg]]*2+BWscncns[[#This Row],[C fm]]</f>
        <v>1</v>
      </c>
      <c r="S5459">
        <v>66</v>
      </c>
      <c r="T5459">
        <v>196608</v>
      </c>
      <c r="U5459" s="13">
        <v>0.33569300000000002</v>
      </c>
      <c r="V5459" s="13">
        <v>2.9789089999999998</v>
      </c>
      <c r="W5459">
        <v>5370</v>
      </c>
      <c r="X5459">
        <v>107</v>
      </c>
      <c r="Z5459" s="10">
        <f>IF($N5459&lt;&gt;0,constants!$L$2,IF($O5459&lt;&gt;0,constants!$M$2,IF($P5459&lt;&gt;0,constants!$N$2,0)))</f>
        <v>1117.99</v>
      </c>
      <c r="AA5459" s="10">
        <f>IF($N5459&lt;&gt;0,constants!$L$2,IF($O5459&lt;&gt;0,constants!$M$2,IF($P5459&lt;&gt;0,constants!$P$2,0)))</f>
        <v>4051.45</v>
      </c>
      <c r="AB5459" s="11">
        <f>constants!$O$2</f>
        <v>4861.32</v>
      </c>
      <c r="AC5459" s="11">
        <f>VLOOKUP(BWscncns[[#This Row],[scanner]],[0]!ScnrAvgBW,2,FALSE)/1000</f>
        <v>885.64026081730776</v>
      </c>
      <c r="AD5459" s="8">
        <f>(1+$F5459)*Z5459</f>
        <v>538.14154296648883</v>
      </c>
      <c r="AE5459" s="8">
        <f>(1+$F5459)*AA5459</f>
        <v>1950.154790518324</v>
      </c>
      <c r="AF5459" s="8">
        <f>(1+$F5459)*AB5459</f>
        <v>2339.9835827277984</v>
      </c>
      <c r="AG5459" s="8">
        <f>(1+$F5459)*AC5459</f>
        <v>426.30060775988125</v>
      </c>
      <c r="AH5459" s="8">
        <f>(1+$F5459)*$T5459/1000</f>
        <v>94.636743154728961</v>
      </c>
      <c r="AI5459" s="8">
        <f>(1+BWscncns[[#This Row],[pid_error]]*K_p)*BWscncns[[#This Row],[dbw]]/1000</f>
        <v>145.6223715773645</v>
      </c>
      <c r="AJ5459" s="13">
        <f>BWscncns[[#This Row],[Torflow prgrssv alt vote]]/VLOOKUP(BWscncns[[#This Row],[class]],AltBWtotl,2,FALSE)*100</f>
        <v>2.8720619178125247E-3</v>
      </c>
      <c r="AK5459">
        <f>IF(D5459=E5459,1,0)</f>
        <v>1</v>
      </c>
    </row>
    <row r="5460" spans="1:37">
      <c r="A5460" s="1" t="s">
        <v>8824</v>
      </c>
      <c r="B5460" s="1" t="s">
        <v>47</v>
      </c>
      <c r="C5460">
        <v>86</v>
      </c>
      <c r="D5460">
        <v>1524984900</v>
      </c>
      <c r="E5460">
        <v>1524984900</v>
      </c>
      <c r="F5460" s="2">
        <v>-0.57896415547900004</v>
      </c>
      <c r="G5460" s="2">
        <v>-0.57896415547900004</v>
      </c>
      <c r="H5460">
        <v>86228</v>
      </c>
      <c r="I5460" s="2">
        <v>5.9703855457299997E-2</v>
      </c>
      <c r="J5460" s="2">
        <v>0</v>
      </c>
      <c r="K5460">
        <v>7</v>
      </c>
      <c r="L5460" s="1" t="s">
        <v>11929</v>
      </c>
      <c r="M5460" s="1" t="s">
        <v>47</v>
      </c>
      <c r="N5460">
        <v>0</v>
      </c>
      <c r="O5460">
        <v>0</v>
      </c>
      <c r="P5460">
        <v>1</v>
      </c>
      <c r="Q5460">
        <v>0</v>
      </c>
      <c r="R5460" s="19">
        <f>BWscncns[[#This Row],[C fx]]*4+BWscncns[[#This Row],[C fg]]*2+BWscncns[[#This Row],[C fm]]</f>
        <v>1</v>
      </c>
      <c r="S5460">
        <v>86</v>
      </c>
      <c r="T5460">
        <v>204800</v>
      </c>
      <c r="U5460" s="13">
        <v>0.41992200000000002</v>
      </c>
      <c r="V5460" s="13">
        <v>2.3813949999999999</v>
      </c>
      <c r="W5460">
        <v>5102</v>
      </c>
      <c r="X5460">
        <v>102</v>
      </c>
      <c r="Z5460" s="10">
        <f>IF($N5460&lt;&gt;0,constants!$L$2,IF($O5460&lt;&gt;0,constants!$M$2,IF($P5460&lt;&gt;0,constants!$N$2,0)))</f>
        <v>1117.99</v>
      </c>
      <c r="AA5460" s="10">
        <f>IF($N5460&lt;&gt;0,constants!$L$2,IF($O5460&lt;&gt;0,constants!$M$2,IF($P5460&lt;&gt;0,constants!$P$2,0)))</f>
        <v>4051.45</v>
      </c>
      <c r="AB5460" s="11">
        <f>constants!$O$2</f>
        <v>4861.32</v>
      </c>
      <c r="AC5460" s="11">
        <f>VLOOKUP(BWscncns[[#This Row],[scanner]],[0]!ScnrAvgBW,2,FALSE)/1000</f>
        <v>885.64026081730776</v>
      </c>
      <c r="AD5460" s="8">
        <f>(1+$F5460)*Z5460</f>
        <v>470.71386381603276</v>
      </c>
      <c r="AE5460" s="8">
        <f>(1+$F5460)*AA5460</f>
        <v>1705.8056722846052</v>
      </c>
      <c r="AF5460" s="8">
        <f>(1+$F5460)*AB5460</f>
        <v>2046.7899716868274</v>
      </c>
      <c r="AG5460" s="8">
        <f>(1+$F5460)*AC5460</f>
        <v>372.88629515501384</v>
      </c>
      <c r="AH5460" s="8">
        <f>(1+$F5460)*$T5460/1000</f>
        <v>86.228140957900791</v>
      </c>
      <c r="AI5460" s="8">
        <f>(1+BWscncns[[#This Row],[pid_error]]*K_p)*BWscncns[[#This Row],[dbw]]/1000</f>
        <v>145.5140704789504</v>
      </c>
      <c r="AJ5460" s="13">
        <f>BWscncns[[#This Row],[Torflow prgrssv alt vote]]/VLOOKUP(BWscncns[[#This Row],[class]],AltBWtotl,2,FALSE)*100</f>
        <v>2.8699259310335482E-3</v>
      </c>
      <c r="AK5460">
        <f>IF(D5460=E5460,1,0)</f>
        <v>1</v>
      </c>
    </row>
    <row r="5461" spans="1:37">
      <c r="A5461" s="1" t="s">
        <v>7186</v>
      </c>
      <c r="B5461" s="1" t="s">
        <v>49</v>
      </c>
      <c r="C5461">
        <v>86</v>
      </c>
      <c r="D5461">
        <v>1524966613</v>
      </c>
      <c r="E5461">
        <v>1524966613</v>
      </c>
      <c r="F5461" s="2">
        <v>-0.57939430307600004</v>
      </c>
      <c r="G5461" s="2">
        <v>-0.57939430307600004</v>
      </c>
      <c r="H5461">
        <v>86140</v>
      </c>
      <c r="I5461" s="2">
        <v>-3.2179326682799998E-2</v>
      </c>
      <c r="J5461" s="2">
        <v>0</v>
      </c>
      <c r="K5461">
        <v>7</v>
      </c>
      <c r="L5461" s="1" t="s">
        <v>11881</v>
      </c>
      <c r="M5461" s="1" t="s">
        <v>49</v>
      </c>
      <c r="N5461">
        <v>0</v>
      </c>
      <c r="O5461">
        <v>0</v>
      </c>
      <c r="P5461">
        <v>1</v>
      </c>
      <c r="Q5461">
        <v>0</v>
      </c>
      <c r="R5461" s="19">
        <f>BWscncns[[#This Row],[C fx]]*4+BWscncns[[#This Row],[C fg]]*2+BWscncns[[#This Row],[C fm]]</f>
        <v>1</v>
      </c>
      <c r="S5461">
        <v>86</v>
      </c>
      <c r="T5461">
        <v>204800</v>
      </c>
      <c r="U5461" s="13">
        <v>0.41992200000000002</v>
      </c>
      <c r="V5461" s="13">
        <v>2.3813949999999999</v>
      </c>
      <c r="W5461">
        <v>5104</v>
      </c>
      <c r="X5461">
        <v>102</v>
      </c>
      <c r="Z5461" s="10">
        <f>IF($N5461&lt;&gt;0,constants!$L$2,IF($O5461&lt;&gt;0,constants!$M$2,IF($P5461&lt;&gt;0,constants!$N$2,0)))</f>
        <v>1117.99</v>
      </c>
      <c r="AA5461" s="10">
        <f>IF($N5461&lt;&gt;0,constants!$L$2,IF($O5461&lt;&gt;0,constants!$M$2,IF($P5461&lt;&gt;0,constants!$P$2,0)))</f>
        <v>4051.45</v>
      </c>
      <c r="AB5461" s="11">
        <f>constants!$O$2</f>
        <v>4861.32</v>
      </c>
      <c r="AC5461" s="11">
        <f>VLOOKUP(BWscncns[[#This Row],[scanner]],[0]!ScnrAvgBW,2,FALSE)/1000</f>
        <v>885.64026081730776</v>
      </c>
      <c r="AD5461" s="8">
        <f>(1+$F5461)*Z5461</f>
        <v>470.23296310406272</v>
      </c>
      <c r="AE5461" s="8">
        <f>(1+$F5461)*AA5461</f>
        <v>1704.0629508027396</v>
      </c>
      <c r="AF5461" s="8">
        <f>(1+$F5461)*AB5461</f>
        <v>2044.6988865705794</v>
      </c>
      <c r="AG5461" s="8">
        <f>(1+$F5461)*AC5461</f>
        <v>372.5053391250168</v>
      </c>
      <c r="AH5461" s="8">
        <f>(1+$F5461)*$T5461/1000</f>
        <v>86.140046730035195</v>
      </c>
      <c r="AI5461" s="8">
        <f>(1+BWscncns[[#This Row],[pid_error]]*K_p)*BWscncns[[#This Row],[dbw]]/1000</f>
        <v>145.4700233650176</v>
      </c>
      <c r="AJ5461" s="13">
        <f>BWscncns[[#This Row],[Torflow prgrssv alt vote]]/VLOOKUP(BWscncns[[#This Row],[class]],AltBWtotl,2,FALSE)*100</f>
        <v>2.8690572043595791E-3</v>
      </c>
      <c r="AK5461">
        <f>IF(D5461=E5461,1,0)</f>
        <v>1</v>
      </c>
    </row>
    <row r="5462" spans="1:37">
      <c r="A5462" s="1" t="s">
        <v>5301</v>
      </c>
      <c r="B5462" s="1" t="s">
        <v>47</v>
      </c>
      <c r="C5462">
        <v>86</v>
      </c>
      <c r="D5462">
        <v>1524971186</v>
      </c>
      <c r="E5462">
        <v>1524971186</v>
      </c>
      <c r="F5462" s="2">
        <v>-0.58043262221699998</v>
      </c>
      <c r="G5462" s="2">
        <v>-0.58043262221699998</v>
      </c>
      <c r="H5462">
        <v>85927</v>
      </c>
      <c r="I5462" s="2">
        <v>-4.1974554849600002E-3</v>
      </c>
      <c r="J5462" s="2">
        <v>0</v>
      </c>
      <c r="K5462">
        <v>7</v>
      </c>
      <c r="L5462" s="1" t="s">
        <v>11873</v>
      </c>
      <c r="M5462" s="1" t="s">
        <v>47</v>
      </c>
      <c r="N5462">
        <v>0</v>
      </c>
      <c r="O5462">
        <v>0</v>
      </c>
      <c r="P5462">
        <v>1</v>
      </c>
      <c r="Q5462">
        <v>0</v>
      </c>
      <c r="R5462" s="19">
        <f>BWscncns[[#This Row],[C fx]]*4+BWscncns[[#This Row],[C fg]]*2+BWscncns[[#This Row],[C fm]]</f>
        <v>1</v>
      </c>
      <c r="S5462">
        <v>86</v>
      </c>
      <c r="T5462">
        <v>204800</v>
      </c>
      <c r="U5462" s="13">
        <v>0.41992200000000002</v>
      </c>
      <c r="V5462" s="13">
        <v>2.3813949999999999</v>
      </c>
      <c r="W5462">
        <v>5105</v>
      </c>
      <c r="X5462">
        <v>102</v>
      </c>
      <c r="Z5462" s="10">
        <f>IF($N5462&lt;&gt;0,constants!$L$2,IF($O5462&lt;&gt;0,constants!$M$2,IF($P5462&lt;&gt;0,constants!$N$2,0)))</f>
        <v>1117.99</v>
      </c>
      <c r="AA5462" s="10">
        <f>IF($N5462&lt;&gt;0,constants!$L$2,IF($O5462&lt;&gt;0,constants!$M$2,IF($P5462&lt;&gt;0,constants!$P$2,0)))</f>
        <v>4051.45</v>
      </c>
      <c r="AB5462" s="11">
        <f>constants!$O$2</f>
        <v>4861.32</v>
      </c>
      <c r="AC5462" s="11">
        <f>VLOOKUP(BWscncns[[#This Row],[scanner]],[0]!ScnrAvgBW,2,FALSE)/1000</f>
        <v>885.64026081730776</v>
      </c>
      <c r="AD5462" s="8">
        <f>(1+$F5462)*Z5462</f>
        <v>469.0721326876162</v>
      </c>
      <c r="AE5462" s="8">
        <f>(1+$F5462)*AA5462</f>
        <v>1699.8562527189354</v>
      </c>
      <c r="AF5462" s="8">
        <f>(1+$F5462)*AB5462</f>
        <v>2039.6512849640535</v>
      </c>
      <c r="AG5462" s="8">
        <f>(1+$F5462)*AC5462</f>
        <v>371.58576189017003</v>
      </c>
      <c r="AH5462" s="8">
        <f>(1+$F5462)*$T5462/1000</f>
        <v>85.927398969958404</v>
      </c>
      <c r="AI5462" s="8">
        <f>(1+BWscncns[[#This Row],[pid_error]]*K_p)*BWscncns[[#This Row],[dbw]]/1000</f>
        <v>145.36369948497921</v>
      </c>
      <c r="AJ5462" s="13">
        <f>BWscncns[[#This Row],[Torflow prgrssv alt vote]]/VLOOKUP(BWscncns[[#This Row],[class]],AltBWtotl,2,FALSE)*100</f>
        <v>2.866960213605311E-3</v>
      </c>
      <c r="AK5462">
        <f>IF(D5462=E5462,1,0)</f>
        <v>1</v>
      </c>
    </row>
    <row r="5463" spans="1:37">
      <c r="A5463" s="1" t="s">
        <v>6800</v>
      </c>
      <c r="B5463" s="1" t="s">
        <v>6801</v>
      </c>
      <c r="C5463">
        <v>86</v>
      </c>
      <c r="D5463">
        <v>1524966613</v>
      </c>
      <c r="E5463">
        <v>1524966613</v>
      </c>
      <c r="F5463" s="2">
        <v>-0.581924499712</v>
      </c>
      <c r="G5463" s="2">
        <v>-0.581924499712</v>
      </c>
      <c r="H5463">
        <v>85621</v>
      </c>
      <c r="I5463" s="2">
        <v>-2.1282376351099998E-2</v>
      </c>
      <c r="J5463" s="2">
        <v>0</v>
      </c>
      <c r="K5463">
        <v>7</v>
      </c>
      <c r="L5463" s="1" t="s">
        <v>11881</v>
      </c>
      <c r="M5463" s="1" t="s">
        <v>6801</v>
      </c>
      <c r="N5463">
        <v>0</v>
      </c>
      <c r="O5463">
        <v>0</v>
      </c>
      <c r="P5463">
        <v>1</v>
      </c>
      <c r="Q5463">
        <v>0</v>
      </c>
      <c r="R5463" s="19">
        <f>BWscncns[[#This Row],[C fx]]*4+BWscncns[[#This Row],[C fg]]*2+BWscncns[[#This Row],[C fm]]</f>
        <v>1</v>
      </c>
      <c r="S5463">
        <v>86</v>
      </c>
      <c r="T5463">
        <v>204800</v>
      </c>
      <c r="U5463" s="13">
        <v>0.41992200000000002</v>
      </c>
      <c r="V5463" s="13">
        <v>2.3813949999999999</v>
      </c>
      <c r="W5463">
        <v>5109</v>
      </c>
      <c r="X5463">
        <v>102</v>
      </c>
      <c r="Z5463" s="10">
        <f>IF($N5463&lt;&gt;0,constants!$L$2,IF($O5463&lt;&gt;0,constants!$M$2,IF($P5463&lt;&gt;0,constants!$N$2,0)))</f>
        <v>1117.99</v>
      </c>
      <c r="AA5463" s="10">
        <f>IF($N5463&lt;&gt;0,constants!$L$2,IF($O5463&lt;&gt;0,constants!$M$2,IF($P5463&lt;&gt;0,constants!$P$2,0)))</f>
        <v>4051.45</v>
      </c>
      <c r="AB5463" s="11">
        <f>constants!$O$2</f>
        <v>4861.32</v>
      </c>
      <c r="AC5463" s="11">
        <f>VLOOKUP(BWscncns[[#This Row],[scanner]],[0]!ScnrAvgBW,2,FALSE)/1000</f>
        <v>885.64026081730776</v>
      </c>
      <c r="AD5463" s="8">
        <f>(1+$F5463)*Z5463</f>
        <v>467.40422856698115</v>
      </c>
      <c r="AE5463" s="8">
        <f>(1+$F5463)*AA5463</f>
        <v>1693.8119856418175</v>
      </c>
      <c r="AF5463" s="8">
        <f>(1+$F5463)*AB5463</f>
        <v>2032.3987910600601</v>
      </c>
      <c r="AG5463" s="8">
        <f>(1+$F5463)*AC5463</f>
        <v>370.26449511639078</v>
      </c>
      <c r="AH5463" s="8">
        <f>(1+$F5463)*$T5463/1000</f>
        <v>85.621862458982406</v>
      </c>
      <c r="AI5463" s="8">
        <f>(1+BWscncns[[#This Row],[pid_error]]*K_p)*BWscncns[[#This Row],[dbw]]/1000</f>
        <v>145.21093122949119</v>
      </c>
      <c r="AJ5463" s="13">
        <f>BWscncns[[#This Row],[Torflow prgrssv alt vote]]/VLOOKUP(BWscncns[[#This Row],[class]],AltBWtotl,2,FALSE)*100</f>
        <v>2.8639472157802842E-3</v>
      </c>
      <c r="AK5463">
        <f>IF(D5463=E5463,1,0)</f>
        <v>1</v>
      </c>
    </row>
    <row r="5464" spans="1:37">
      <c r="A5464" s="1" t="s">
        <v>8380</v>
      </c>
      <c r="B5464" s="1" t="s">
        <v>8381</v>
      </c>
      <c r="C5464">
        <v>86</v>
      </c>
      <c r="D5464">
        <v>1524968613</v>
      </c>
      <c r="E5464">
        <v>1524968613</v>
      </c>
      <c r="F5464" s="2">
        <v>-0.58231416915500001</v>
      </c>
      <c r="G5464" s="2">
        <v>-0.58231416915500001</v>
      </c>
      <c r="H5464">
        <v>85542</v>
      </c>
      <c r="I5464" s="2">
        <v>-5.62243932451E-2</v>
      </c>
      <c r="J5464" s="2">
        <v>0</v>
      </c>
      <c r="K5464">
        <v>7</v>
      </c>
      <c r="L5464" s="1" t="s">
        <v>11710</v>
      </c>
      <c r="M5464" s="1" t="s">
        <v>8381</v>
      </c>
      <c r="N5464">
        <v>0</v>
      </c>
      <c r="O5464">
        <v>0</v>
      </c>
      <c r="P5464">
        <v>1</v>
      </c>
      <c r="Q5464">
        <v>0</v>
      </c>
      <c r="R5464" s="19">
        <f>BWscncns[[#This Row],[C fx]]*4+BWscncns[[#This Row],[C fg]]*2+BWscncns[[#This Row],[C fm]]</f>
        <v>1</v>
      </c>
      <c r="S5464">
        <v>86</v>
      </c>
      <c r="T5464">
        <v>204800</v>
      </c>
      <c r="U5464" s="13">
        <v>0.41992200000000002</v>
      </c>
      <c r="V5464" s="13">
        <v>2.3813949999999999</v>
      </c>
      <c r="W5464">
        <v>5110</v>
      </c>
      <c r="X5464">
        <v>102</v>
      </c>
      <c r="Z5464" s="10">
        <f>IF($N5464&lt;&gt;0,constants!$L$2,IF($O5464&lt;&gt;0,constants!$M$2,IF($P5464&lt;&gt;0,constants!$N$2,0)))</f>
        <v>1117.99</v>
      </c>
      <c r="AA5464" s="10">
        <f>IF($N5464&lt;&gt;0,constants!$L$2,IF($O5464&lt;&gt;0,constants!$M$2,IF($P5464&lt;&gt;0,constants!$P$2,0)))</f>
        <v>4051.45</v>
      </c>
      <c r="AB5464" s="11">
        <f>constants!$O$2</f>
        <v>4861.32</v>
      </c>
      <c r="AC5464" s="11">
        <f>VLOOKUP(BWscncns[[#This Row],[scanner]],[0]!ScnrAvgBW,2,FALSE)/1000</f>
        <v>885.64026081730776</v>
      </c>
      <c r="AD5464" s="8">
        <f>(1+$F5464)*Z5464</f>
        <v>466.96858202640152</v>
      </c>
      <c r="AE5464" s="8">
        <f>(1+$F5464)*AA5464</f>
        <v>1692.2332593769752</v>
      </c>
      <c r="AF5464" s="8">
        <f>(1+$F5464)*AB5464</f>
        <v>2030.5044832034152</v>
      </c>
      <c r="AG5464" s="8">
        <f>(1+$F5464)*AC5464</f>
        <v>369.91938816925966</v>
      </c>
      <c r="AH5464" s="8">
        <f>(1+$F5464)*$T5464/1000</f>
        <v>85.542058157056005</v>
      </c>
      <c r="AI5464" s="8">
        <f>(1+BWscncns[[#This Row],[pid_error]]*K_p)*BWscncns[[#This Row],[dbw]]/1000</f>
        <v>145.17102907852799</v>
      </c>
      <c r="AJ5464" s="13">
        <f>BWscncns[[#This Row],[Torflow prgrssv alt vote]]/VLOOKUP(BWscncns[[#This Row],[class]],AltBWtotl,2,FALSE)*100</f>
        <v>2.8631602388413781E-3</v>
      </c>
      <c r="AK5464">
        <f>IF(D5464=E5464,1,0)</f>
        <v>1</v>
      </c>
    </row>
    <row r="5465" spans="1:37">
      <c r="A5465" s="1" t="s">
        <v>4915</v>
      </c>
      <c r="B5465" s="1" t="s">
        <v>47</v>
      </c>
      <c r="C5465">
        <v>86</v>
      </c>
      <c r="D5465">
        <v>1524977965</v>
      </c>
      <c r="E5465">
        <v>1524977965</v>
      </c>
      <c r="F5465" s="2">
        <v>-0.58236844873799998</v>
      </c>
      <c r="G5465" s="2">
        <v>-0.58236844873799998</v>
      </c>
      <c r="H5465">
        <v>85530</v>
      </c>
      <c r="I5465" s="2">
        <v>2.0361706361200001E-2</v>
      </c>
      <c r="J5465" s="2">
        <v>0</v>
      </c>
      <c r="K5465">
        <v>7</v>
      </c>
      <c r="L5465" s="1" t="s">
        <v>11935</v>
      </c>
      <c r="M5465" s="1" t="s">
        <v>47</v>
      </c>
      <c r="N5465">
        <v>0</v>
      </c>
      <c r="O5465">
        <v>0</v>
      </c>
      <c r="P5465">
        <v>1</v>
      </c>
      <c r="Q5465">
        <v>0</v>
      </c>
      <c r="R5465" s="19">
        <f>BWscncns[[#This Row],[C fx]]*4+BWscncns[[#This Row],[C fg]]*2+BWscncns[[#This Row],[C fm]]</f>
        <v>1</v>
      </c>
      <c r="S5465">
        <v>86</v>
      </c>
      <c r="T5465">
        <v>204800</v>
      </c>
      <c r="U5465" s="13">
        <v>0.41992200000000002</v>
      </c>
      <c r="V5465" s="13">
        <v>2.3813949999999999</v>
      </c>
      <c r="W5465">
        <v>5106</v>
      </c>
      <c r="X5465">
        <v>102</v>
      </c>
      <c r="Z5465" s="10">
        <f>IF($N5465&lt;&gt;0,constants!$L$2,IF($O5465&lt;&gt;0,constants!$M$2,IF($P5465&lt;&gt;0,constants!$N$2,0)))</f>
        <v>1117.99</v>
      </c>
      <c r="AA5465" s="10">
        <f>IF($N5465&lt;&gt;0,constants!$L$2,IF($O5465&lt;&gt;0,constants!$M$2,IF($P5465&lt;&gt;0,constants!$P$2,0)))</f>
        <v>4051.45</v>
      </c>
      <c r="AB5465" s="11">
        <f>constants!$O$2</f>
        <v>4861.32</v>
      </c>
      <c r="AC5465" s="11">
        <f>VLOOKUP(BWscncns[[#This Row],[scanner]],[0]!ScnrAvgBW,2,FALSE)/1000</f>
        <v>885.64026081730776</v>
      </c>
      <c r="AD5465" s="8">
        <f>(1+$F5465)*Z5465</f>
        <v>466.9078979954034</v>
      </c>
      <c r="AE5465" s="8">
        <f>(1+$F5465)*AA5465</f>
        <v>1692.01334836043</v>
      </c>
      <c r="AF5465" s="8">
        <f>(1+$F5465)*AB5465</f>
        <v>2030.2406127809859</v>
      </c>
      <c r="AG5465" s="8">
        <f>(1+$F5465)*AC5465</f>
        <v>369.87131598521455</v>
      </c>
      <c r="AH5465" s="8">
        <f>(1+$F5465)*$T5465/1000</f>
        <v>85.53094169845761</v>
      </c>
      <c r="AI5465" s="8">
        <f>(1+BWscncns[[#This Row],[pid_error]]*K_p)*BWscncns[[#This Row],[dbw]]/1000</f>
        <v>145.16547084922883</v>
      </c>
      <c r="AJ5465" s="13">
        <f>BWscncns[[#This Row],[Torflow prgrssv alt vote]]/VLOOKUP(BWscncns[[#This Row],[class]],AltBWtotl,2,FALSE)*100</f>
        <v>2.863050615721471E-3</v>
      </c>
      <c r="AK5465">
        <f>IF(D5465=E5465,1,0)</f>
        <v>1</v>
      </c>
    </row>
    <row r="5466" spans="1:37">
      <c r="A5466" s="1" t="s">
        <v>10676</v>
      </c>
      <c r="B5466" s="1" t="s">
        <v>47</v>
      </c>
      <c r="C5466">
        <v>85</v>
      </c>
      <c r="D5466">
        <v>1524968613</v>
      </c>
      <c r="E5466">
        <v>1524968613</v>
      </c>
      <c r="F5466" s="2">
        <v>-0.58367776800600002</v>
      </c>
      <c r="G5466" s="2">
        <v>-0.58367776800600002</v>
      </c>
      <c r="H5466">
        <v>85262</v>
      </c>
      <c r="I5466" s="2">
        <v>-2.6428753554600001E-2</v>
      </c>
      <c r="J5466" s="2">
        <v>0</v>
      </c>
      <c r="K5466">
        <v>7</v>
      </c>
      <c r="L5466" s="1" t="s">
        <v>11710</v>
      </c>
      <c r="M5466" s="1" t="s">
        <v>47</v>
      </c>
      <c r="N5466">
        <v>0</v>
      </c>
      <c r="O5466">
        <v>0</v>
      </c>
      <c r="P5466">
        <v>1</v>
      </c>
      <c r="Q5466">
        <v>0</v>
      </c>
      <c r="R5466" s="19">
        <f>BWscncns[[#This Row],[C fx]]*4+BWscncns[[#This Row],[C fg]]*2+BWscncns[[#This Row],[C fm]]</f>
        <v>1</v>
      </c>
      <c r="S5466">
        <v>85</v>
      </c>
      <c r="T5466">
        <v>204800</v>
      </c>
      <c r="U5466" s="13">
        <v>0.41503899999999999</v>
      </c>
      <c r="V5466" s="13">
        <v>2.4094120000000001</v>
      </c>
      <c r="W5466">
        <v>5122</v>
      </c>
      <c r="X5466">
        <v>102</v>
      </c>
      <c r="Z5466" s="10">
        <f>IF($N5466&lt;&gt;0,constants!$L$2,IF($O5466&lt;&gt;0,constants!$M$2,IF($P5466&lt;&gt;0,constants!$N$2,0)))</f>
        <v>1117.99</v>
      </c>
      <c r="AA5466" s="10">
        <f>IF($N5466&lt;&gt;0,constants!$L$2,IF($O5466&lt;&gt;0,constants!$M$2,IF($P5466&lt;&gt;0,constants!$P$2,0)))</f>
        <v>4051.45</v>
      </c>
      <c r="AB5466" s="11">
        <f>constants!$O$2</f>
        <v>4861.32</v>
      </c>
      <c r="AC5466" s="11">
        <f>VLOOKUP(BWscncns[[#This Row],[scanner]],[0]!ScnrAvgBW,2,FALSE)/1000</f>
        <v>885.64026081730776</v>
      </c>
      <c r="AD5466" s="8">
        <f>(1+$F5466)*Z5466</f>
        <v>465.44409214697203</v>
      </c>
      <c r="AE5466" s="8">
        <f>(1+$F5466)*AA5466</f>
        <v>1686.7087068120911</v>
      </c>
      <c r="AF5466" s="8">
        <f>(1+$F5466)*AB5466</f>
        <v>2023.875592837072</v>
      </c>
      <c r="AG5466" s="8">
        <f>(1+$F5466)*AC5466</f>
        <v>368.71173012720988</v>
      </c>
      <c r="AH5466" s="8">
        <f>(1+$F5466)*$T5466/1000</f>
        <v>85.262793112371185</v>
      </c>
      <c r="AI5466" s="8">
        <f>(1+BWscncns[[#This Row],[pid_error]]*K_p)*BWscncns[[#This Row],[dbw]]/1000</f>
        <v>145.03139655618563</v>
      </c>
      <c r="AJ5466" s="13">
        <f>BWscncns[[#This Row],[Torflow prgrssv alt vote]]/VLOOKUP(BWscncns[[#This Row],[class]],AltBWtotl,2,FALSE)*100</f>
        <v>2.8604063127408508E-3</v>
      </c>
      <c r="AK5466">
        <f>IF(D5466=E5466,1,0)</f>
        <v>1</v>
      </c>
    </row>
    <row r="5467" spans="1:37">
      <c r="A5467" s="1" t="s">
        <v>1843</v>
      </c>
      <c r="B5467" s="1" t="s">
        <v>47</v>
      </c>
      <c r="C5467">
        <v>85</v>
      </c>
      <c r="D5467">
        <v>1524971186</v>
      </c>
      <c r="E5467">
        <v>1524971186</v>
      </c>
      <c r="F5467" s="2">
        <v>-0.58383504653399998</v>
      </c>
      <c r="G5467" s="2">
        <v>-0.58383504653399998</v>
      </c>
      <c r="H5467">
        <v>85230</v>
      </c>
      <c r="I5467" s="2">
        <v>-1.5226282479499999E-2</v>
      </c>
      <c r="J5467" s="2">
        <v>0</v>
      </c>
      <c r="K5467">
        <v>7</v>
      </c>
      <c r="L5467" s="1" t="s">
        <v>11873</v>
      </c>
      <c r="M5467" s="1" t="s">
        <v>47</v>
      </c>
      <c r="N5467">
        <v>0</v>
      </c>
      <c r="O5467">
        <v>0</v>
      </c>
      <c r="P5467">
        <v>1</v>
      </c>
      <c r="Q5467">
        <v>0</v>
      </c>
      <c r="R5467" s="19">
        <f>BWscncns[[#This Row],[C fx]]*4+BWscncns[[#This Row],[C fg]]*2+BWscncns[[#This Row],[C fm]]</f>
        <v>1</v>
      </c>
      <c r="S5467">
        <v>85</v>
      </c>
      <c r="T5467">
        <v>204800</v>
      </c>
      <c r="U5467" s="13">
        <v>0.41503899999999999</v>
      </c>
      <c r="V5467" s="13">
        <v>2.4094120000000001</v>
      </c>
      <c r="W5467">
        <v>5119</v>
      </c>
      <c r="X5467">
        <v>102</v>
      </c>
      <c r="Z5467" s="10">
        <f>IF($N5467&lt;&gt;0,constants!$L$2,IF($O5467&lt;&gt;0,constants!$M$2,IF($P5467&lt;&gt;0,constants!$N$2,0)))</f>
        <v>1117.99</v>
      </c>
      <c r="AA5467" s="10">
        <f>IF($N5467&lt;&gt;0,constants!$L$2,IF($O5467&lt;&gt;0,constants!$M$2,IF($P5467&lt;&gt;0,constants!$P$2,0)))</f>
        <v>4051.45</v>
      </c>
      <c r="AB5467" s="11">
        <f>constants!$O$2</f>
        <v>4861.32</v>
      </c>
      <c r="AC5467" s="11">
        <f>VLOOKUP(BWscncns[[#This Row],[scanner]],[0]!ScnrAvgBW,2,FALSE)/1000</f>
        <v>885.64026081730776</v>
      </c>
      <c r="AD5467" s="8">
        <f>(1+$F5467)*Z5467</f>
        <v>465.26825632545336</v>
      </c>
      <c r="AE5467" s="8">
        <f>(1+$F5467)*AA5467</f>
        <v>1686.0715007198257</v>
      </c>
      <c r="AF5467" s="8">
        <f>(1+$F5467)*AB5467</f>
        <v>2023.1110115833351</v>
      </c>
      <c r="AG5467" s="8">
        <f>(1+$F5467)*AC5467</f>
        <v>368.57243793065101</v>
      </c>
      <c r="AH5467" s="8">
        <f>(1+$F5467)*$T5467/1000</f>
        <v>85.230582469836804</v>
      </c>
      <c r="AI5467" s="8">
        <f>(1+BWscncns[[#This Row],[pid_error]]*K_p)*BWscncns[[#This Row],[dbw]]/1000</f>
        <v>145.01529123491841</v>
      </c>
      <c r="AJ5467" s="13">
        <f>BWscncns[[#This Row],[Torflow prgrssv alt vote]]/VLOOKUP(BWscncns[[#This Row],[class]],AltBWtotl,2,FALSE)*100</f>
        <v>2.8600886728110467E-3</v>
      </c>
      <c r="AK5467">
        <f>IF(D5467=E5467,1,0)</f>
        <v>1</v>
      </c>
    </row>
    <row r="5468" spans="1:37">
      <c r="A5468" s="1" t="s">
        <v>2527</v>
      </c>
      <c r="B5468" s="1" t="s">
        <v>47</v>
      </c>
      <c r="C5468">
        <v>85</v>
      </c>
      <c r="D5468">
        <v>1524966613</v>
      </c>
      <c r="E5468">
        <v>1524966613</v>
      </c>
      <c r="F5468" s="2">
        <v>-0.58454533798800001</v>
      </c>
      <c r="G5468" s="2">
        <v>-0.58454533798800001</v>
      </c>
      <c r="H5468">
        <v>85085</v>
      </c>
      <c r="I5468" s="2">
        <v>-3.7574096305399998E-2</v>
      </c>
      <c r="J5468" s="2">
        <v>0</v>
      </c>
      <c r="K5468">
        <v>7</v>
      </c>
      <c r="L5468" s="1" t="s">
        <v>11881</v>
      </c>
      <c r="M5468" s="1" t="s">
        <v>47</v>
      </c>
      <c r="N5468">
        <v>0</v>
      </c>
      <c r="O5468">
        <v>0</v>
      </c>
      <c r="P5468">
        <v>1</v>
      </c>
      <c r="Q5468">
        <v>0</v>
      </c>
      <c r="R5468" s="19">
        <f>BWscncns[[#This Row],[C fx]]*4+BWscncns[[#This Row],[C fg]]*2+BWscncns[[#This Row],[C fm]]</f>
        <v>1</v>
      </c>
      <c r="S5468">
        <v>85</v>
      </c>
      <c r="T5468">
        <v>204800</v>
      </c>
      <c r="U5468" s="13">
        <v>0.41503899999999999</v>
      </c>
      <c r="V5468" s="13">
        <v>2.4094120000000001</v>
      </c>
      <c r="W5468">
        <v>5124</v>
      </c>
      <c r="X5468">
        <v>102</v>
      </c>
      <c r="Z5468" s="10">
        <f>IF($N5468&lt;&gt;0,constants!$L$2,IF($O5468&lt;&gt;0,constants!$M$2,IF($P5468&lt;&gt;0,constants!$N$2,0)))</f>
        <v>1117.99</v>
      </c>
      <c r="AA5468" s="10">
        <f>IF($N5468&lt;&gt;0,constants!$L$2,IF($O5468&lt;&gt;0,constants!$M$2,IF($P5468&lt;&gt;0,constants!$P$2,0)))</f>
        <v>4051.45</v>
      </c>
      <c r="AB5468" s="11">
        <f>constants!$O$2</f>
        <v>4861.32</v>
      </c>
      <c r="AC5468" s="11">
        <f>VLOOKUP(BWscncns[[#This Row],[scanner]],[0]!ScnrAvgBW,2,FALSE)/1000</f>
        <v>885.64026081730776</v>
      </c>
      <c r="AD5468" s="8">
        <f>(1+$F5468)*Z5468</f>
        <v>464.4741575827959</v>
      </c>
      <c r="AE5468" s="8">
        <f>(1+$F5468)*AA5468</f>
        <v>1683.1937904085173</v>
      </c>
      <c r="AF5468" s="8">
        <f>(1+$F5468)*AB5468</f>
        <v>2019.6580575321757</v>
      </c>
      <c r="AG5468" s="8">
        <f>(1+$F5468)*AC5468</f>
        <v>367.94337522207411</v>
      </c>
      <c r="AH5468" s="8">
        <f>(1+$F5468)*$T5468/1000</f>
        <v>85.085114780057594</v>
      </c>
      <c r="AI5468" s="8">
        <f>(1+BWscncns[[#This Row],[pid_error]]*K_p)*BWscncns[[#This Row],[dbw]]/1000</f>
        <v>144.94255739002878</v>
      </c>
      <c r="AJ5468" s="13">
        <f>BWscncns[[#This Row],[Torflow prgrssv alt vote]]/VLOOKUP(BWscncns[[#This Row],[class]],AltBWtotl,2,FALSE)*100</f>
        <v>2.8586541672211375E-3</v>
      </c>
      <c r="AK5468">
        <f>IF(D5468=E5468,1,0)</f>
        <v>1</v>
      </c>
    </row>
    <row r="5469" spans="1:37">
      <c r="A5469" s="1" t="s">
        <v>1061</v>
      </c>
      <c r="B5469" s="1" t="s">
        <v>47</v>
      </c>
      <c r="C5469">
        <v>85</v>
      </c>
      <c r="D5469">
        <v>1524977965</v>
      </c>
      <c r="E5469">
        <v>1524977965</v>
      </c>
      <c r="F5469" s="2">
        <v>-0.58456547781299995</v>
      </c>
      <c r="G5469" s="2">
        <v>-0.58456547781299995</v>
      </c>
      <c r="H5469">
        <v>85080</v>
      </c>
      <c r="I5469" s="2">
        <v>4.9135156719799997E-2</v>
      </c>
      <c r="J5469" s="2">
        <v>0</v>
      </c>
      <c r="K5469">
        <v>7</v>
      </c>
      <c r="L5469" s="1" t="s">
        <v>11935</v>
      </c>
      <c r="M5469" s="1" t="s">
        <v>47</v>
      </c>
      <c r="N5469">
        <v>0</v>
      </c>
      <c r="O5469">
        <v>0</v>
      </c>
      <c r="P5469">
        <v>1</v>
      </c>
      <c r="Q5469">
        <v>0</v>
      </c>
      <c r="R5469" s="19">
        <f>BWscncns[[#This Row],[C fx]]*4+BWscncns[[#This Row],[C fg]]*2+BWscncns[[#This Row],[C fm]]</f>
        <v>1</v>
      </c>
      <c r="S5469">
        <v>85</v>
      </c>
      <c r="T5469">
        <v>204800</v>
      </c>
      <c r="U5469" s="13">
        <v>0.41503899999999999</v>
      </c>
      <c r="V5469" s="13">
        <v>2.4094120000000001</v>
      </c>
      <c r="W5469">
        <v>5121</v>
      </c>
      <c r="X5469">
        <v>102</v>
      </c>
      <c r="Z5469" s="10">
        <f>IF($N5469&lt;&gt;0,constants!$L$2,IF($O5469&lt;&gt;0,constants!$M$2,IF($P5469&lt;&gt;0,constants!$N$2,0)))</f>
        <v>1117.99</v>
      </c>
      <c r="AA5469" s="10">
        <f>IF($N5469&lt;&gt;0,constants!$L$2,IF($O5469&lt;&gt;0,constants!$M$2,IF($P5469&lt;&gt;0,constants!$P$2,0)))</f>
        <v>4051.45</v>
      </c>
      <c r="AB5469" s="11">
        <f>constants!$O$2</f>
        <v>4861.32</v>
      </c>
      <c r="AC5469" s="11">
        <f>VLOOKUP(BWscncns[[#This Row],[scanner]],[0]!ScnrAvgBW,2,FALSE)/1000</f>
        <v>885.64026081730776</v>
      </c>
      <c r="AD5469" s="8">
        <f>(1+$F5469)*Z5469</f>
        <v>464.45164145984421</v>
      </c>
      <c r="AE5469" s="8">
        <f>(1+$F5469)*AA5469</f>
        <v>1683.1121949145213</v>
      </c>
      <c r="AF5469" s="8">
        <f>(1+$F5469)*AB5469</f>
        <v>2019.5601513981069</v>
      </c>
      <c r="AG5469" s="8">
        <f>(1+$F5469)*AC5469</f>
        <v>367.92553858220833</v>
      </c>
      <c r="AH5469" s="8">
        <f>(1+$F5469)*$T5469/1000</f>
        <v>85.080990143897608</v>
      </c>
      <c r="AI5469" s="8">
        <f>(1+BWscncns[[#This Row],[pid_error]]*K_p)*BWscncns[[#This Row],[dbw]]/1000</f>
        <v>144.94049507194882</v>
      </c>
      <c r="AJ5469" s="13">
        <f>BWscncns[[#This Row],[Torflow prgrssv alt vote]]/VLOOKUP(BWscncns[[#This Row],[class]],AltBWtotl,2,FALSE)*100</f>
        <v>2.8586134928030812E-3</v>
      </c>
      <c r="AK5469">
        <f>IF(D5469=E5469,1,0)</f>
        <v>1</v>
      </c>
    </row>
    <row r="5470" spans="1:37">
      <c r="A5470" s="1" t="s">
        <v>8230</v>
      </c>
      <c r="B5470" s="1" t="s">
        <v>8231</v>
      </c>
      <c r="C5470">
        <v>85</v>
      </c>
      <c r="D5470">
        <v>1524978554</v>
      </c>
      <c r="E5470">
        <v>1524978554</v>
      </c>
      <c r="F5470" s="2">
        <v>-0.58558059902600001</v>
      </c>
      <c r="G5470" s="2">
        <v>-0.58558059902600001</v>
      </c>
      <c r="H5470">
        <v>84873</v>
      </c>
      <c r="I5470" s="2">
        <v>0.28166565504500002</v>
      </c>
      <c r="J5470" s="2">
        <v>0</v>
      </c>
      <c r="K5470">
        <v>8</v>
      </c>
      <c r="L5470" s="1" t="s">
        <v>11914</v>
      </c>
      <c r="M5470" s="1" t="s">
        <v>8231</v>
      </c>
      <c r="N5470">
        <v>0</v>
      </c>
      <c r="O5470">
        <v>0</v>
      </c>
      <c r="P5470">
        <v>1</v>
      </c>
      <c r="Q5470">
        <v>0</v>
      </c>
      <c r="R5470" s="19">
        <f>BWscncns[[#This Row],[C fx]]*4+BWscncns[[#This Row],[C fg]]*2+BWscncns[[#This Row],[C fm]]</f>
        <v>1</v>
      </c>
      <c r="S5470">
        <v>85</v>
      </c>
      <c r="T5470">
        <v>204800</v>
      </c>
      <c r="U5470" s="13">
        <v>0.41503899999999999</v>
      </c>
      <c r="V5470" s="13">
        <v>2.4094120000000001</v>
      </c>
      <c r="W5470">
        <v>5125</v>
      </c>
      <c r="X5470">
        <v>102</v>
      </c>
      <c r="Z5470" s="10">
        <f>IF($N5470&lt;&gt;0,constants!$L$2,IF($O5470&lt;&gt;0,constants!$M$2,IF($P5470&lt;&gt;0,constants!$N$2,0)))</f>
        <v>1117.99</v>
      </c>
      <c r="AA5470" s="10">
        <f>IF($N5470&lt;&gt;0,constants!$L$2,IF($O5470&lt;&gt;0,constants!$M$2,IF($P5470&lt;&gt;0,constants!$P$2,0)))</f>
        <v>4051.45</v>
      </c>
      <c r="AB5470" s="11">
        <f>constants!$O$2</f>
        <v>4861.32</v>
      </c>
      <c r="AC5470" s="11">
        <f>VLOOKUP(BWscncns[[#This Row],[scanner]],[0]!ScnrAvgBW,2,FALSE)/1000</f>
        <v>509.99709399477808</v>
      </c>
      <c r="AD5470" s="8">
        <f>(1+$F5470)*Z5470</f>
        <v>463.31674609492222</v>
      </c>
      <c r="AE5470" s="8">
        <f>(1+$F5470)*AA5470</f>
        <v>1678.9994820761121</v>
      </c>
      <c r="AF5470" s="8">
        <f>(1+$F5470)*AB5470</f>
        <v>2014.6253223429255</v>
      </c>
      <c r="AG5470" s="8">
        <f>(1+$F5470)*AC5470</f>
        <v>211.35269019179671</v>
      </c>
      <c r="AH5470" s="8">
        <f>(1+$F5470)*$T5470/1000</f>
        <v>84.873093319475203</v>
      </c>
      <c r="AI5470" s="8">
        <f>(1+BWscncns[[#This Row],[pid_error]]*K_p)*BWscncns[[#This Row],[dbw]]/1000</f>
        <v>144.83654665973759</v>
      </c>
      <c r="AJ5470" s="13">
        <f>BWscncns[[#This Row],[Torflow prgrssv alt vote]]/VLOOKUP(BWscncns[[#This Row],[class]],AltBWtotl,2,FALSE)*100</f>
        <v>2.8565633526158622E-3</v>
      </c>
      <c r="AK5470">
        <f>IF(D5470=E5470,1,0)</f>
        <v>1</v>
      </c>
    </row>
    <row r="5471" spans="1:37">
      <c r="A5471" s="1" t="s">
        <v>3368</v>
      </c>
      <c r="B5471" s="1" t="s">
        <v>47</v>
      </c>
      <c r="C5471">
        <v>85</v>
      </c>
      <c r="D5471">
        <v>1524968613</v>
      </c>
      <c r="E5471">
        <v>1524968613</v>
      </c>
      <c r="F5471" s="2">
        <v>-0.58588942402099997</v>
      </c>
      <c r="G5471" s="2">
        <v>-0.58588942402099997</v>
      </c>
      <c r="H5471">
        <v>84809</v>
      </c>
      <c r="I5471" s="2">
        <v>8.3894024749600005E-2</v>
      </c>
      <c r="J5471" s="2">
        <v>0</v>
      </c>
      <c r="K5471">
        <v>7</v>
      </c>
      <c r="L5471" s="1" t="s">
        <v>11710</v>
      </c>
      <c r="M5471" s="1" t="s">
        <v>47</v>
      </c>
      <c r="N5471">
        <v>0</v>
      </c>
      <c r="O5471">
        <v>0</v>
      </c>
      <c r="P5471">
        <v>1</v>
      </c>
      <c r="Q5471">
        <v>0</v>
      </c>
      <c r="R5471" s="19">
        <f>BWscncns[[#This Row],[C fx]]*4+BWscncns[[#This Row],[C fg]]*2+BWscncns[[#This Row],[C fm]]</f>
        <v>1</v>
      </c>
      <c r="S5471">
        <v>83</v>
      </c>
      <c r="T5471">
        <v>204800</v>
      </c>
      <c r="U5471" s="13">
        <v>0.40527299999999999</v>
      </c>
      <c r="V5471" s="13">
        <v>2.4674700000000001</v>
      </c>
      <c r="W5471">
        <v>5150</v>
      </c>
      <c r="X5471">
        <v>103</v>
      </c>
      <c r="Z5471" s="10">
        <f>IF($N5471&lt;&gt;0,constants!$L$2,IF($O5471&lt;&gt;0,constants!$M$2,IF($P5471&lt;&gt;0,constants!$N$2,0)))</f>
        <v>1117.99</v>
      </c>
      <c r="AA5471" s="10">
        <f>IF($N5471&lt;&gt;0,constants!$L$2,IF($O5471&lt;&gt;0,constants!$M$2,IF($P5471&lt;&gt;0,constants!$P$2,0)))</f>
        <v>4051.45</v>
      </c>
      <c r="AB5471" s="11">
        <f>constants!$O$2</f>
        <v>4861.32</v>
      </c>
      <c r="AC5471" s="11">
        <f>VLOOKUP(BWscncns[[#This Row],[scanner]],[0]!ScnrAvgBW,2,FALSE)/1000</f>
        <v>885.64026081730776</v>
      </c>
      <c r="AD5471" s="8">
        <f>(1+$F5471)*Z5471</f>
        <v>462.97148283876226</v>
      </c>
      <c r="AE5471" s="8">
        <f>(1+$F5471)*AA5471</f>
        <v>1677.7482930501196</v>
      </c>
      <c r="AF5471" s="8">
        <f>(1+$F5471)*AB5471</f>
        <v>2013.1240252182322</v>
      </c>
      <c r="AG5471" s="8">
        <f>(1+$F5471)*AC5471</f>
        <v>366.75299851724714</v>
      </c>
      <c r="AH5471" s="8">
        <f>(1+$F5471)*$T5471/1000</f>
        <v>84.809845960499203</v>
      </c>
      <c r="AI5471" s="8">
        <f>(1+BWscncns[[#This Row],[pid_error]]*K_p)*BWscncns[[#This Row],[dbw]]/1000</f>
        <v>144.80492298024959</v>
      </c>
      <c r="AJ5471" s="13">
        <f>BWscncns[[#This Row],[Torflow prgrssv alt vote]]/VLOOKUP(BWscncns[[#This Row],[class]],AltBWtotl,2,FALSE)*100</f>
        <v>2.8559396492344735E-3</v>
      </c>
      <c r="AK5471">
        <f>IF(D5471=E5471,1,0)</f>
        <v>1</v>
      </c>
    </row>
    <row r="5472" spans="1:37">
      <c r="A5472" s="1" t="s">
        <v>7681</v>
      </c>
      <c r="B5472" s="1" t="s">
        <v>47</v>
      </c>
      <c r="C5472">
        <v>85</v>
      </c>
      <c r="D5472">
        <v>1524973472</v>
      </c>
      <c r="E5472">
        <v>1524973472</v>
      </c>
      <c r="F5472" s="2">
        <v>-0.58616828400800003</v>
      </c>
      <c r="G5472" s="2">
        <v>-0.58616828400800003</v>
      </c>
      <c r="H5472">
        <v>84752</v>
      </c>
      <c r="I5472" s="2">
        <v>2.9772436983800002E-3</v>
      </c>
      <c r="J5472" s="2">
        <v>0</v>
      </c>
      <c r="K5472">
        <v>7</v>
      </c>
      <c r="L5472" s="1" t="s">
        <v>11732</v>
      </c>
      <c r="M5472" s="1" t="s">
        <v>47</v>
      </c>
      <c r="N5472">
        <v>0</v>
      </c>
      <c r="O5472">
        <v>0</v>
      </c>
      <c r="P5472">
        <v>1</v>
      </c>
      <c r="Q5472">
        <v>0</v>
      </c>
      <c r="R5472" s="19">
        <f>BWscncns[[#This Row],[C fx]]*4+BWscncns[[#This Row],[C fg]]*2+BWscncns[[#This Row],[C fm]]</f>
        <v>1</v>
      </c>
      <c r="S5472">
        <v>85</v>
      </c>
      <c r="T5472">
        <v>204800</v>
      </c>
      <c r="U5472" s="13">
        <v>0.41503899999999999</v>
      </c>
      <c r="V5472" s="13">
        <v>2.4094120000000001</v>
      </c>
      <c r="W5472">
        <v>5120</v>
      </c>
      <c r="X5472">
        <v>102</v>
      </c>
      <c r="Z5472" s="10">
        <f>IF($N5472&lt;&gt;0,constants!$L$2,IF($O5472&lt;&gt;0,constants!$M$2,IF($P5472&lt;&gt;0,constants!$N$2,0)))</f>
        <v>1117.99</v>
      </c>
      <c r="AA5472" s="10">
        <f>IF($N5472&lt;&gt;0,constants!$L$2,IF($O5472&lt;&gt;0,constants!$M$2,IF($P5472&lt;&gt;0,constants!$P$2,0)))</f>
        <v>4051.45</v>
      </c>
      <c r="AB5472" s="11">
        <f>constants!$O$2</f>
        <v>4861.32</v>
      </c>
      <c r="AC5472" s="11">
        <f>VLOOKUP(BWscncns[[#This Row],[scanner]],[0]!ScnrAvgBW,2,FALSE)/1000</f>
        <v>885.64026081730776</v>
      </c>
      <c r="AD5472" s="8">
        <f>(1+$F5472)*Z5472</f>
        <v>462.65972016189608</v>
      </c>
      <c r="AE5472" s="8">
        <f>(1+$F5472)*AA5472</f>
        <v>1676.6185057557882</v>
      </c>
      <c r="AF5472" s="8">
        <f>(1+$F5472)*AB5472</f>
        <v>2011.7683975862292</v>
      </c>
      <c r="AG5472" s="8">
        <f>(1+$F5472)*AC5472</f>
        <v>366.50602888562889</v>
      </c>
      <c r="AH5472" s="8">
        <f>(1+$F5472)*$T5472/1000</f>
        <v>84.752735435161597</v>
      </c>
      <c r="AI5472" s="8">
        <f>(1+BWscncns[[#This Row],[pid_error]]*K_p)*BWscncns[[#This Row],[dbw]]/1000</f>
        <v>144.77636771758083</v>
      </c>
      <c r="AJ5472" s="13">
        <f>BWscncns[[#This Row],[Torflow prgrssv alt vote]]/VLOOKUP(BWscncns[[#This Row],[class]],AltBWtotl,2,FALSE)*100</f>
        <v>2.8553764632241393E-3</v>
      </c>
      <c r="AK5472">
        <f>IF(D5472=E5472,1,0)</f>
        <v>1</v>
      </c>
    </row>
    <row r="5473" spans="1:37">
      <c r="A5473" s="1" t="s">
        <v>11176</v>
      </c>
      <c r="B5473" s="1" t="s">
        <v>47</v>
      </c>
      <c r="C5473">
        <v>85</v>
      </c>
      <c r="D5473">
        <v>1525006228</v>
      </c>
      <c r="E5473">
        <v>1525006228</v>
      </c>
      <c r="F5473" s="2">
        <v>-0.58626677577700004</v>
      </c>
      <c r="G5473" s="2">
        <v>-0.58626677577700004</v>
      </c>
      <c r="H5473">
        <v>84732</v>
      </c>
      <c r="I5473" s="2">
        <v>-8.6827479782400005E-2</v>
      </c>
      <c r="J5473" s="2">
        <v>0</v>
      </c>
      <c r="K5473">
        <v>7</v>
      </c>
      <c r="L5473" s="1" t="s">
        <v>11834</v>
      </c>
      <c r="M5473" s="1" t="s">
        <v>47</v>
      </c>
      <c r="N5473">
        <v>0</v>
      </c>
      <c r="O5473">
        <v>0</v>
      </c>
      <c r="P5473">
        <v>1</v>
      </c>
      <c r="Q5473">
        <v>0</v>
      </c>
      <c r="R5473" s="19">
        <f>BWscncns[[#This Row],[C fx]]*4+BWscncns[[#This Row],[C fg]]*2+BWscncns[[#This Row],[C fm]]</f>
        <v>1</v>
      </c>
      <c r="S5473">
        <v>103</v>
      </c>
      <c r="T5473">
        <v>204800</v>
      </c>
      <c r="U5473" s="13">
        <v>0.50292999999999999</v>
      </c>
      <c r="V5473" s="13">
        <v>1.9883500000000001</v>
      </c>
      <c r="W5473">
        <v>4845</v>
      </c>
      <c r="X5473">
        <v>96</v>
      </c>
      <c r="Z5473" s="10">
        <f>IF($N5473&lt;&gt;0,constants!$L$2,IF($O5473&lt;&gt;0,constants!$M$2,IF($P5473&lt;&gt;0,constants!$N$2,0)))</f>
        <v>1117.99</v>
      </c>
      <c r="AA5473" s="10">
        <f>IF($N5473&lt;&gt;0,constants!$L$2,IF($O5473&lt;&gt;0,constants!$M$2,IF($P5473&lt;&gt;0,constants!$P$2,0)))</f>
        <v>4051.45</v>
      </c>
      <c r="AB5473" s="11">
        <f>constants!$O$2</f>
        <v>4861.32</v>
      </c>
      <c r="AC5473" s="11">
        <f>VLOOKUP(BWscncns[[#This Row],[scanner]],[0]!ScnrAvgBW,2,FALSE)/1000</f>
        <v>885.64026081730776</v>
      </c>
      <c r="AD5473" s="8">
        <f>(1+$F5473)*Z5473</f>
        <v>462.54960734907172</v>
      </c>
      <c r="AE5473" s="8">
        <f>(1+$F5473)*AA5473</f>
        <v>1676.2194712782732</v>
      </c>
      <c r="AF5473" s="8">
        <f>(1+$F5473)*AB5473</f>
        <v>2011.2895975797539</v>
      </c>
      <c r="AG5473" s="8">
        <f>(1+$F5473)*AC5473</f>
        <v>366.41880060964337</v>
      </c>
      <c r="AH5473" s="8">
        <f>(1+$F5473)*$T5473/1000</f>
        <v>84.732564320870395</v>
      </c>
      <c r="AI5473" s="8">
        <f>(1+BWscncns[[#This Row],[pid_error]]*K_p)*BWscncns[[#This Row],[dbw]]/1000</f>
        <v>144.7662821604352</v>
      </c>
      <c r="AJ5473" s="13">
        <f>BWscncns[[#This Row],[Torflow prgrssv alt vote]]/VLOOKUP(BWscncns[[#This Row],[class]],AltBWtotl,2,FALSE)*100</f>
        <v>2.8551775491130441E-3</v>
      </c>
      <c r="AK5473">
        <f>IF(D5473=E5473,1,0)</f>
        <v>1</v>
      </c>
    </row>
    <row r="5474" spans="1:37">
      <c r="A5474" s="1" t="s">
        <v>4579</v>
      </c>
      <c r="B5474" s="1" t="s">
        <v>28</v>
      </c>
      <c r="C5474">
        <v>67</v>
      </c>
      <c r="D5474">
        <v>1524953164</v>
      </c>
      <c r="E5474">
        <v>1524953164</v>
      </c>
      <c r="F5474" s="2">
        <v>-0.69708951060699997</v>
      </c>
      <c r="G5474" s="2">
        <v>-0.69708951060699997</v>
      </c>
      <c r="H5474">
        <v>67309</v>
      </c>
      <c r="I5474" s="2">
        <v>6.6414125870800002E-3</v>
      </c>
      <c r="J5474" s="2">
        <v>0</v>
      </c>
      <c r="K5474">
        <v>7</v>
      </c>
      <c r="L5474" s="1" t="s">
        <v>11908</v>
      </c>
      <c r="M5474" s="1" t="s">
        <v>28</v>
      </c>
      <c r="N5474">
        <v>0</v>
      </c>
      <c r="O5474">
        <v>0</v>
      </c>
      <c r="P5474">
        <v>1</v>
      </c>
      <c r="Q5474">
        <v>0</v>
      </c>
      <c r="R5474" s="19">
        <f>BWscncns[[#This Row],[C fx]]*4+BWscncns[[#This Row],[C fg]]*2+BWscncns[[#This Row],[C fm]]</f>
        <v>1</v>
      </c>
      <c r="S5474">
        <v>75</v>
      </c>
      <c r="T5474">
        <v>222208</v>
      </c>
      <c r="U5474" s="13">
        <v>0.33752199999999999</v>
      </c>
      <c r="V5474" s="13">
        <v>2.9627729999999999</v>
      </c>
      <c r="W5474">
        <v>5357</v>
      </c>
      <c r="X5474">
        <v>107</v>
      </c>
      <c r="Z5474" s="10">
        <f>IF($N5474&lt;&gt;0,constants!$L$2,IF($O5474&lt;&gt;0,constants!$M$2,IF($P5474&lt;&gt;0,constants!$N$2,0)))</f>
        <v>1117.99</v>
      </c>
      <c r="AA5474" s="10">
        <f>IF($N5474&lt;&gt;0,constants!$L$2,IF($O5474&lt;&gt;0,constants!$M$2,IF($P5474&lt;&gt;0,constants!$P$2,0)))</f>
        <v>4051.45</v>
      </c>
      <c r="AB5474" s="11">
        <f>constants!$O$2</f>
        <v>4861.32</v>
      </c>
      <c r="AC5474" s="11">
        <f>VLOOKUP(BWscncns[[#This Row],[scanner]],[0]!ScnrAvgBW,2,FALSE)/1000</f>
        <v>885.64026081730776</v>
      </c>
      <c r="AD5474" s="8">
        <f>(1+$F5474)*Z5474</f>
        <v>338.6508980364801</v>
      </c>
      <c r="AE5474" s="8">
        <f>(1+$F5474)*AA5474</f>
        <v>1227.2267022512699</v>
      </c>
      <c r="AF5474" s="8">
        <f>(1+$F5474)*AB5474</f>
        <v>1472.5448202959788</v>
      </c>
      <c r="AG5474" s="8">
        <f>(1+$F5474)*AC5474</f>
        <v>268.26972483031489</v>
      </c>
      <c r="AH5474" s="8">
        <f>(1+$F5474)*$T5474/1000</f>
        <v>67.309134027039747</v>
      </c>
      <c r="AI5474" s="8">
        <f>(1+BWscncns[[#This Row],[pid_error]]*K_p)*BWscncns[[#This Row],[dbw]]/1000</f>
        <v>144.75856701351987</v>
      </c>
      <c r="AJ5474" s="13">
        <f>BWscncns[[#This Row],[Torflow prgrssv alt vote]]/VLOOKUP(BWscncns[[#This Row],[class]],AltBWtotl,2,FALSE)*100</f>
        <v>2.8550253858196858E-3</v>
      </c>
      <c r="AK5474">
        <f>IF(D5474=E5474,1,0)</f>
        <v>1</v>
      </c>
    </row>
    <row r="5475" spans="1:37">
      <c r="A5475" s="1" t="s">
        <v>7206</v>
      </c>
      <c r="B5475" s="1" t="s">
        <v>47</v>
      </c>
      <c r="C5475">
        <v>85</v>
      </c>
      <c r="D5475">
        <v>1524977965</v>
      </c>
      <c r="E5475">
        <v>1524977965</v>
      </c>
      <c r="F5475" s="2">
        <v>-0.58654865933099998</v>
      </c>
      <c r="G5475" s="2">
        <v>-0.58654865933099998</v>
      </c>
      <c r="H5475">
        <v>84674</v>
      </c>
      <c r="I5475" s="2">
        <v>3.5597417143100003E-2</v>
      </c>
      <c r="J5475" s="2">
        <v>0</v>
      </c>
      <c r="K5475">
        <v>7</v>
      </c>
      <c r="L5475" s="1" t="s">
        <v>11935</v>
      </c>
      <c r="M5475" s="1" t="s">
        <v>47</v>
      </c>
      <c r="N5475">
        <v>0</v>
      </c>
      <c r="O5475">
        <v>0</v>
      </c>
      <c r="P5475">
        <v>1</v>
      </c>
      <c r="Q5475">
        <v>0</v>
      </c>
      <c r="R5475" s="19">
        <f>BWscncns[[#This Row],[C fx]]*4+BWscncns[[#This Row],[C fg]]*2+BWscncns[[#This Row],[C fm]]</f>
        <v>1</v>
      </c>
      <c r="S5475">
        <v>85</v>
      </c>
      <c r="T5475">
        <v>204800</v>
      </c>
      <c r="U5475" s="13">
        <v>0.41503899999999999</v>
      </c>
      <c r="V5475" s="13">
        <v>2.4094120000000001</v>
      </c>
      <c r="W5475">
        <v>5123</v>
      </c>
      <c r="X5475">
        <v>102</v>
      </c>
      <c r="Z5475" s="10">
        <f>IF($N5475&lt;&gt;0,constants!$L$2,IF($O5475&lt;&gt;0,constants!$M$2,IF($P5475&lt;&gt;0,constants!$N$2,0)))</f>
        <v>1117.99</v>
      </c>
      <c r="AA5475" s="10">
        <f>IF($N5475&lt;&gt;0,constants!$L$2,IF($O5475&lt;&gt;0,constants!$M$2,IF($P5475&lt;&gt;0,constants!$P$2,0)))</f>
        <v>4051.45</v>
      </c>
      <c r="AB5475" s="11">
        <f>constants!$O$2</f>
        <v>4861.32</v>
      </c>
      <c r="AC5475" s="11">
        <f>VLOOKUP(BWscncns[[#This Row],[scanner]],[0]!ScnrAvgBW,2,FALSE)/1000</f>
        <v>885.64026081730776</v>
      </c>
      <c r="AD5475" s="8">
        <f>(1+$F5475)*Z5475</f>
        <v>462.23446435453536</v>
      </c>
      <c r="AE5475" s="8">
        <f>(1+$F5475)*AA5475</f>
        <v>1675.07743415342</v>
      </c>
      <c r="AF5475" s="8">
        <f>(1+$F5475)*AB5475</f>
        <v>2009.919271421023</v>
      </c>
      <c r="AG5475" s="8">
        <f>(1+$F5475)*AC5475</f>
        <v>366.16915318535877</v>
      </c>
      <c r="AH5475" s="8">
        <f>(1+$F5475)*$T5475/1000</f>
        <v>84.67483456901121</v>
      </c>
      <c r="AI5475" s="8">
        <f>(1+BWscncns[[#This Row],[pid_error]]*K_p)*BWscncns[[#This Row],[dbw]]/1000</f>
        <v>144.7374172845056</v>
      </c>
      <c r="AJ5475" s="13">
        <f>BWscncns[[#This Row],[Torflow prgrssv alt vote]]/VLOOKUP(BWscncns[[#This Row],[class]],AltBWtotl,2,FALSE)*100</f>
        <v>2.8546082567026693E-3</v>
      </c>
      <c r="AK5475">
        <f>IF(D5475=E5475,1,0)</f>
        <v>1</v>
      </c>
    </row>
    <row r="5476" spans="1:37">
      <c r="A5476" s="1" t="s">
        <v>1855</v>
      </c>
      <c r="B5476" s="1" t="s">
        <v>47</v>
      </c>
      <c r="C5476">
        <v>84</v>
      </c>
      <c r="D5476">
        <v>1524973472</v>
      </c>
      <c r="E5476">
        <v>1524973472</v>
      </c>
      <c r="F5476" s="2">
        <v>-0.58937071654100004</v>
      </c>
      <c r="G5476" s="2">
        <v>-0.58937071654100004</v>
      </c>
      <c r="H5476">
        <v>84096</v>
      </c>
      <c r="I5476" s="2">
        <v>-4.1448258487200001E-3</v>
      </c>
      <c r="J5476" s="2">
        <v>0</v>
      </c>
      <c r="K5476">
        <v>7</v>
      </c>
      <c r="L5476" s="1" t="s">
        <v>11732</v>
      </c>
      <c r="M5476" s="1" t="s">
        <v>47</v>
      </c>
      <c r="N5476">
        <v>0</v>
      </c>
      <c r="O5476">
        <v>0</v>
      </c>
      <c r="P5476">
        <v>1</v>
      </c>
      <c r="Q5476">
        <v>0</v>
      </c>
      <c r="R5476" s="19">
        <f>BWscncns[[#This Row],[C fx]]*4+BWscncns[[#This Row],[C fg]]*2+BWscncns[[#This Row],[C fm]]</f>
        <v>1</v>
      </c>
      <c r="S5476">
        <v>84</v>
      </c>
      <c r="T5476">
        <v>204800</v>
      </c>
      <c r="U5476" s="13">
        <v>0.41015600000000002</v>
      </c>
      <c r="V5476" s="13">
        <v>2.4380950000000001</v>
      </c>
      <c r="W5476">
        <v>5137</v>
      </c>
      <c r="X5476">
        <v>102</v>
      </c>
      <c r="Z5476" s="10">
        <f>IF($N5476&lt;&gt;0,constants!$L$2,IF($O5476&lt;&gt;0,constants!$M$2,IF($P5476&lt;&gt;0,constants!$N$2,0)))</f>
        <v>1117.99</v>
      </c>
      <c r="AA5476" s="10">
        <f>IF($N5476&lt;&gt;0,constants!$L$2,IF($O5476&lt;&gt;0,constants!$M$2,IF($P5476&lt;&gt;0,constants!$P$2,0)))</f>
        <v>4051.45</v>
      </c>
      <c r="AB5476" s="11">
        <f>constants!$O$2</f>
        <v>4861.32</v>
      </c>
      <c r="AC5476" s="11">
        <f>VLOOKUP(BWscncns[[#This Row],[scanner]],[0]!ScnrAvgBW,2,FALSE)/1000</f>
        <v>885.64026081730776</v>
      </c>
      <c r="AD5476" s="8">
        <f>(1+$F5476)*Z5476</f>
        <v>459.07943261432735</v>
      </c>
      <c r="AE5476" s="8">
        <f>(1+$F5476)*AA5476</f>
        <v>1663.6440104699652</v>
      </c>
      <c r="AF5476" s="8">
        <f>(1+$F5476)*AB5476</f>
        <v>1996.2003482649056</v>
      </c>
      <c r="AG5476" s="8">
        <f>(1+$F5476)*AC5476</f>
        <v>363.66982570185291</v>
      </c>
      <c r="AH5476" s="8">
        <f>(1+$F5476)*$T5476/1000</f>
        <v>84.096877252403189</v>
      </c>
      <c r="AI5476" s="8">
        <f>(1+BWscncns[[#This Row],[pid_error]]*K_p)*BWscncns[[#This Row],[dbw]]/1000</f>
        <v>144.44843862620158</v>
      </c>
      <c r="AJ5476" s="13">
        <f>BWscncns[[#This Row],[Torflow prgrssv alt vote]]/VLOOKUP(BWscncns[[#This Row],[class]],AltBWtotl,2,FALSE)*100</f>
        <v>2.8489088261097906E-3</v>
      </c>
      <c r="AK5476">
        <f>IF(D5476=E5476,1,0)</f>
        <v>1</v>
      </c>
    </row>
    <row r="5477" spans="1:37">
      <c r="A5477" s="1" t="s">
        <v>1449</v>
      </c>
      <c r="B5477" s="1" t="s">
        <v>1450</v>
      </c>
      <c r="C5477">
        <v>186</v>
      </c>
      <c r="D5477">
        <v>1525002344</v>
      </c>
      <c r="E5477">
        <v>1525002344</v>
      </c>
      <c r="F5477" s="2">
        <v>0.82019951634499999</v>
      </c>
      <c r="G5477" s="2">
        <v>0.82019951634499999</v>
      </c>
      <c r="H5477">
        <v>186388</v>
      </c>
      <c r="I5477" s="2">
        <v>-0.70565973244500002</v>
      </c>
      <c r="J5477" s="2">
        <v>0</v>
      </c>
      <c r="K5477">
        <v>1</v>
      </c>
      <c r="L5477" s="1" t="s">
        <v>11562</v>
      </c>
      <c r="M5477" s="1" t="s">
        <v>1450</v>
      </c>
      <c r="N5477">
        <v>0</v>
      </c>
      <c r="O5477">
        <v>0</v>
      </c>
      <c r="P5477">
        <v>1</v>
      </c>
      <c r="Q5477">
        <v>0</v>
      </c>
      <c r="R5477" s="19">
        <f>BWscncns[[#This Row],[C fx]]*4+BWscncns[[#This Row],[C fg]]*2+BWscncns[[#This Row],[C fm]]</f>
        <v>1</v>
      </c>
      <c r="S5477">
        <v>200</v>
      </c>
      <c r="T5477">
        <v>102400</v>
      </c>
      <c r="U5477" s="13">
        <v>1.953125</v>
      </c>
      <c r="V5477" s="13">
        <v>0.51200000000000001</v>
      </c>
      <c r="W5477">
        <v>471</v>
      </c>
      <c r="X5477">
        <v>9</v>
      </c>
      <c r="Z5477" s="10">
        <f>IF($N5477&lt;&gt;0,constants!$L$2,IF($O5477&lt;&gt;0,constants!$M$2,IF($P5477&lt;&gt;0,constants!$N$2,0)))</f>
        <v>1117.99</v>
      </c>
      <c r="AA5477" s="10">
        <f>IF($N5477&lt;&gt;0,constants!$L$2,IF($O5477&lt;&gt;0,constants!$M$2,IF($P5477&lt;&gt;0,constants!$P$2,0)))</f>
        <v>4051.45</v>
      </c>
      <c r="AB5477" s="11">
        <f>constants!$O$2</f>
        <v>4861.32</v>
      </c>
      <c r="AC5477" s="11">
        <f>VLOOKUP(BWscncns[[#This Row],[scanner]],[0]!ScnrAvgBW,2,FALSE)/1000</f>
        <v>11818.828055288463</v>
      </c>
      <c r="AD5477" s="8">
        <f>(1+$F5477)*Z5477</f>
        <v>2034.9648572785466</v>
      </c>
      <c r="AE5477" s="8">
        <f>(1+$F5477)*AA5477</f>
        <v>7374.4473304959502</v>
      </c>
      <c r="AF5477" s="8">
        <f>(1+$F5477)*AB5477</f>
        <v>8848.5723127982747</v>
      </c>
      <c r="AG5477" s="8">
        <f>(1+$F5477)*AC5477</f>
        <v>21512.625110000776</v>
      </c>
      <c r="AH5477" s="8">
        <f>(1+$F5477)*$T5477/1000</f>
        <v>186.38843047372799</v>
      </c>
      <c r="AI5477" s="8">
        <f>(1+BWscncns[[#This Row],[pid_error]]*K_p)*BWscncns[[#This Row],[dbw]]/1000</f>
        <v>144.39421523686403</v>
      </c>
      <c r="AJ5477" s="13">
        <f>BWscncns[[#This Row],[Torflow prgrssv alt vote]]/VLOOKUP(BWscncns[[#This Row],[class]],AltBWtotl,2,FALSE)*100</f>
        <v>2.847839396118477E-3</v>
      </c>
      <c r="AK5477">
        <f>IF(D5477=E5477,1,0)</f>
        <v>1</v>
      </c>
    </row>
    <row r="5478" spans="1:37">
      <c r="A5478" s="1" t="s">
        <v>3040</v>
      </c>
      <c r="B5478" s="1" t="s">
        <v>3041</v>
      </c>
      <c r="C5478">
        <v>84</v>
      </c>
      <c r="D5478">
        <v>1524981197</v>
      </c>
      <c r="E5478">
        <v>1524981197</v>
      </c>
      <c r="F5478" s="2">
        <v>-0.59055953263200001</v>
      </c>
      <c r="G5478" s="2">
        <v>-0.59055953263200001</v>
      </c>
      <c r="H5478">
        <v>83853</v>
      </c>
      <c r="I5478" s="2">
        <v>3.10447248236E-2</v>
      </c>
      <c r="J5478" s="2">
        <v>0</v>
      </c>
      <c r="K5478">
        <v>7</v>
      </c>
      <c r="L5478" s="1" t="s">
        <v>11820</v>
      </c>
      <c r="M5478" s="1" t="s">
        <v>3041</v>
      </c>
      <c r="N5478">
        <v>0</v>
      </c>
      <c r="O5478">
        <v>0</v>
      </c>
      <c r="P5478">
        <v>1</v>
      </c>
      <c r="Q5478">
        <v>0</v>
      </c>
      <c r="R5478" s="19">
        <f>BWscncns[[#This Row],[C fx]]*4+BWscncns[[#This Row],[C fg]]*2+BWscncns[[#This Row],[C fm]]</f>
        <v>1</v>
      </c>
      <c r="S5478">
        <v>77</v>
      </c>
      <c r="T5478">
        <v>204800</v>
      </c>
      <c r="U5478" s="13">
        <v>0.37597700000000001</v>
      </c>
      <c r="V5478" s="13">
        <v>2.6597400000000002</v>
      </c>
      <c r="W5478">
        <v>5260</v>
      </c>
      <c r="X5478">
        <v>105</v>
      </c>
      <c r="Z5478" s="10">
        <f>IF($N5478&lt;&gt;0,constants!$L$2,IF($O5478&lt;&gt;0,constants!$M$2,IF($P5478&lt;&gt;0,constants!$N$2,0)))</f>
        <v>1117.99</v>
      </c>
      <c r="AA5478" s="10">
        <f>IF($N5478&lt;&gt;0,constants!$L$2,IF($O5478&lt;&gt;0,constants!$M$2,IF($P5478&lt;&gt;0,constants!$P$2,0)))</f>
        <v>4051.45</v>
      </c>
      <c r="AB5478" s="11">
        <f>constants!$O$2</f>
        <v>4861.32</v>
      </c>
      <c r="AC5478" s="11">
        <f>VLOOKUP(BWscncns[[#This Row],[scanner]],[0]!ScnrAvgBW,2,FALSE)/1000</f>
        <v>885.64026081730776</v>
      </c>
      <c r="AD5478" s="8">
        <f>(1+$F5478)*Z5478</f>
        <v>457.75034811275032</v>
      </c>
      <c r="AE5478" s="8">
        <f>(1+$F5478)*AA5478</f>
        <v>1658.8275815180834</v>
      </c>
      <c r="AF5478" s="8">
        <f>(1+$F5478)*AB5478</f>
        <v>1990.4211328254057</v>
      </c>
      <c r="AG5478" s="8">
        <f>(1+$F5478)*AC5478</f>
        <v>362.61696230895592</v>
      </c>
      <c r="AH5478" s="8">
        <f>(1+$F5478)*$T5478/1000</f>
        <v>83.853407716966387</v>
      </c>
      <c r="AI5478" s="8">
        <f>(1+BWscncns[[#This Row],[pid_error]]*K_p)*BWscncns[[#This Row],[dbw]]/1000</f>
        <v>144.32670385848317</v>
      </c>
      <c r="AJ5478" s="13">
        <f>BWscncns[[#This Row],[Torflow prgrssv alt vote]]/VLOOKUP(BWscncns[[#This Row],[class]],AltBWtotl,2,FALSE)*100</f>
        <v>2.8465078915099031E-3</v>
      </c>
      <c r="AK5478">
        <f>IF(D5478=E5478,1,0)</f>
        <v>1</v>
      </c>
    </row>
    <row r="5479" spans="1:37">
      <c r="A5479" s="1" t="s">
        <v>962</v>
      </c>
      <c r="B5479" s="1" t="s">
        <v>47</v>
      </c>
      <c r="C5479">
        <v>84</v>
      </c>
      <c r="D5479">
        <v>1524987958</v>
      </c>
      <c r="E5479">
        <v>1524987958</v>
      </c>
      <c r="F5479" s="2">
        <v>-0.59232251503599997</v>
      </c>
      <c r="G5479" s="2">
        <v>-0.59232251503599997</v>
      </c>
      <c r="H5479">
        <v>83492</v>
      </c>
      <c r="I5479" s="2">
        <v>-1.7040752655300001E-2</v>
      </c>
      <c r="J5479" s="2">
        <v>0</v>
      </c>
      <c r="K5479">
        <v>7</v>
      </c>
      <c r="L5479" s="1" t="s">
        <v>11890</v>
      </c>
      <c r="M5479" s="1" t="s">
        <v>47</v>
      </c>
      <c r="N5479">
        <v>0</v>
      </c>
      <c r="O5479">
        <v>0</v>
      </c>
      <c r="P5479">
        <v>1</v>
      </c>
      <c r="Q5479">
        <v>0</v>
      </c>
      <c r="R5479" s="19">
        <f>BWscncns[[#This Row],[C fx]]*4+BWscncns[[#This Row],[C fg]]*2+BWscncns[[#This Row],[C fm]]</f>
        <v>1</v>
      </c>
      <c r="S5479">
        <v>70</v>
      </c>
      <c r="T5479">
        <v>204800</v>
      </c>
      <c r="U5479" s="13">
        <v>0.34179700000000002</v>
      </c>
      <c r="V5479" s="13">
        <v>2.9257140000000001</v>
      </c>
      <c r="W5479">
        <v>5344</v>
      </c>
      <c r="X5479">
        <v>106</v>
      </c>
      <c r="Z5479" s="10">
        <f>IF($N5479&lt;&gt;0,constants!$L$2,IF($O5479&lt;&gt;0,constants!$M$2,IF($P5479&lt;&gt;0,constants!$N$2,0)))</f>
        <v>1117.99</v>
      </c>
      <c r="AA5479" s="10">
        <f>IF($N5479&lt;&gt;0,constants!$L$2,IF($O5479&lt;&gt;0,constants!$M$2,IF($P5479&lt;&gt;0,constants!$P$2,0)))</f>
        <v>4051.45</v>
      </c>
      <c r="AB5479" s="11">
        <f>constants!$O$2</f>
        <v>4861.32</v>
      </c>
      <c r="AC5479" s="11">
        <f>VLOOKUP(BWscncns[[#This Row],[scanner]],[0]!ScnrAvgBW,2,FALSE)/1000</f>
        <v>885.64026081730776</v>
      </c>
      <c r="AD5479" s="8">
        <f>(1+$F5479)*Z5479</f>
        <v>455.77935141490241</v>
      </c>
      <c r="AE5479" s="8">
        <f>(1+$F5479)*AA5479</f>
        <v>1651.6849464573979</v>
      </c>
      <c r="AF5479" s="8">
        <f>(1+$F5479)*AB5479</f>
        <v>1981.8507112051925</v>
      </c>
      <c r="AG5479" s="8">
        <f>(1+$F5479)*AC5479</f>
        <v>361.05559411286106</v>
      </c>
      <c r="AH5479" s="8">
        <f>(1+$F5479)*$T5479/1000</f>
        <v>83.492348920627208</v>
      </c>
      <c r="AI5479" s="8">
        <f>(1+BWscncns[[#This Row],[pid_error]]*K_p)*BWscncns[[#This Row],[dbw]]/1000</f>
        <v>144.1461744603136</v>
      </c>
      <c r="AJ5479" s="13">
        <f>BWscncns[[#This Row],[Torflow prgrssv alt vote]]/VLOOKUP(BWscncns[[#This Row],[class]],AltBWtotl,2,FALSE)*100</f>
        <v>2.8429473698406557E-3</v>
      </c>
      <c r="AK5479">
        <f>IF(D5479=E5479,1,0)</f>
        <v>1</v>
      </c>
    </row>
    <row r="5480" spans="1:37">
      <c r="A5480" s="1" t="s">
        <v>717</v>
      </c>
      <c r="B5480" s="1" t="s">
        <v>49</v>
      </c>
      <c r="C5480">
        <v>83</v>
      </c>
      <c r="D5480">
        <v>1524975801</v>
      </c>
      <c r="E5480">
        <v>1524975801</v>
      </c>
      <c r="F5480" s="2">
        <v>-0.59322900356499997</v>
      </c>
      <c r="G5480" s="2">
        <v>-0.59322900356499997</v>
      </c>
      <c r="H5480">
        <v>83306</v>
      </c>
      <c r="I5480" s="2">
        <v>2.9878016669599998E-3</v>
      </c>
      <c r="J5480" s="2">
        <v>0</v>
      </c>
      <c r="K5480">
        <v>7</v>
      </c>
      <c r="L5480" s="1" t="s">
        <v>11885</v>
      </c>
      <c r="M5480" s="1" t="s">
        <v>49</v>
      </c>
      <c r="N5480">
        <v>0</v>
      </c>
      <c r="O5480">
        <v>0</v>
      </c>
      <c r="P5480">
        <v>1</v>
      </c>
      <c r="Q5480">
        <v>0</v>
      </c>
      <c r="R5480" s="19">
        <f>BWscncns[[#This Row],[C fx]]*4+BWscncns[[#This Row],[C fg]]*2+BWscncns[[#This Row],[C fm]]</f>
        <v>1</v>
      </c>
      <c r="S5480">
        <v>83</v>
      </c>
      <c r="T5480">
        <v>204800</v>
      </c>
      <c r="U5480" s="13">
        <v>0.40527299999999999</v>
      </c>
      <c r="V5480" s="13">
        <v>2.4674700000000001</v>
      </c>
      <c r="W5480">
        <v>5151</v>
      </c>
      <c r="X5480">
        <v>103</v>
      </c>
      <c r="Z5480" s="10">
        <f>IF($N5480&lt;&gt;0,constants!$L$2,IF($O5480&lt;&gt;0,constants!$M$2,IF($P5480&lt;&gt;0,constants!$N$2,0)))</f>
        <v>1117.99</v>
      </c>
      <c r="AA5480" s="10">
        <f>IF($N5480&lt;&gt;0,constants!$L$2,IF($O5480&lt;&gt;0,constants!$M$2,IF($P5480&lt;&gt;0,constants!$P$2,0)))</f>
        <v>4051.45</v>
      </c>
      <c r="AB5480" s="11">
        <f>constants!$O$2</f>
        <v>4861.32</v>
      </c>
      <c r="AC5480" s="11">
        <f>VLOOKUP(BWscncns[[#This Row],[scanner]],[0]!ScnrAvgBW,2,FALSE)/1000</f>
        <v>885.64026081730776</v>
      </c>
      <c r="AD5480" s="8">
        <f>(1+$F5480)*Z5480</f>
        <v>454.76590630436567</v>
      </c>
      <c r="AE5480" s="8">
        <f>(1+$F5480)*AA5480</f>
        <v>1648.0123535065809</v>
      </c>
      <c r="AF5480" s="8">
        <f>(1+$F5480)*AB5480</f>
        <v>1977.4439803893943</v>
      </c>
      <c r="AG5480" s="8">
        <f>(1+$F5480)*AC5480</f>
        <v>360.2527713756096</v>
      </c>
      <c r="AH5480" s="8">
        <f>(1+$F5480)*$T5480/1000</f>
        <v>83.306700069887995</v>
      </c>
      <c r="AI5480" s="8">
        <f>(1+BWscncns[[#This Row],[pid_error]]*K_p)*BWscncns[[#This Row],[dbw]]/1000</f>
        <v>144.053350034944</v>
      </c>
      <c r="AJ5480" s="13">
        <f>BWscncns[[#This Row],[Torflow prgrssv alt vote]]/VLOOKUP(BWscncns[[#This Row],[class]],AltBWtotl,2,FALSE)*100</f>
        <v>2.8411166243703058E-3</v>
      </c>
      <c r="AK5480">
        <f>IF(D5480=E5480,1,0)</f>
        <v>1</v>
      </c>
    </row>
    <row r="5481" spans="1:37">
      <c r="A5481" s="1" t="s">
        <v>8886</v>
      </c>
      <c r="B5481" s="1" t="s">
        <v>8887</v>
      </c>
      <c r="C5481">
        <v>83</v>
      </c>
      <c r="D5481">
        <v>1524920273</v>
      </c>
      <c r="E5481">
        <v>1524920273</v>
      </c>
      <c r="F5481" s="2">
        <v>-0.59337575009700005</v>
      </c>
      <c r="G5481" s="2">
        <v>-0.59337575009700005</v>
      </c>
      <c r="H5481">
        <v>83276</v>
      </c>
      <c r="I5481" s="2">
        <v>-5.0984073669500002E-2</v>
      </c>
      <c r="J5481" s="2">
        <v>0</v>
      </c>
      <c r="K5481">
        <v>7</v>
      </c>
      <c r="L5481" s="1" t="s">
        <v>11875</v>
      </c>
      <c r="M5481" s="1" t="s">
        <v>8887</v>
      </c>
      <c r="N5481">
        <v>0</v>
      </c>
      <c r="O5481">
        <v>0</v>
      </c>
      <c r="P5481">
        <v>1</v>
      </c>
      <c r="Q5481">
        <v>0</v>
      </c>
      <c r="R5481" s="19">
        <f>BWscncns[[#This Row],[C fx]]*4+BWscncns[[#This Row],[C fg]]*2+BWscncns[[#This Row],[C fm]]</f>
        <v>1</v>
      </c>
      <c r="S5481">
        <v>92</v>
      </c>
      <c r="T5481">
        <v>204800</v>
      </c>
      <c r="U5481" s="13">
        <v>0.44921899999999998</v>
      </c>
      <c r="V5481" s="13">
        <v>2.2260870000000001</v>
      </c>
      <c r="W5481">
        <v>5016</v>
      </c>
      <c r="X5481">
        <v>100</v>
      </c>
      <c r="Z5481" s="10">
        <f>IF($N5481&lt;&gt;0,constants!$L$2,IF($O5481&lt;&gt;0,constants!$M$2,IF($P5481&lt;&gt;0,constants!$N$2,0)))</f>
        <v>1117.99</v>
      </c>
      <c r="AA5481" s="10">
        <f>IF($N5481&lt;&gt;0,constants!$L$2,IF($O5481&lt;&gt;0,constants!$M$2,IF($P5481&lt;&gt;0,constants!$P$2,0)))</f>
        <v>4051.45</v>
      </c>
      <c r="AB5481" s="11">
        <f>constants!$O$2</f>
        <v>4861.32</v>
      </c>
      <c r="AC5481" s="11">
        <f>VLOOKUP(BWscncns[[#This Row],[scanner]],[0]!ScnrAvgBW,2,FALSE)/1000</f>
        <v>885.64026081730776</v>
      </c>
      <c r="AD5481" s="8">
        <f>(1+$F5481)*Z5481</f>
        <v>454.6018451490549</v>
      </c>
      <c r="AE5481" s="8">
        <f>(1+$F5481)*AA5481</f>
        <v>1647.417817269509</v>
      </c>
      <c r="AF5481" s="8">
        <f>(1+$F5481)*AB5481</f>
        <v>1976.7305985384517</v>
      </c>
      <c r="AG5481" s="8">
        <f>(1+$F5481)*AC5481</f>
        <v>360.12280673873499</v>
      </c>
      <c r="AH5481" s="8">
        <f>(1+$F5481)*$T5481/1000</f>
        <v>83.276646380134395</v>
      </c>
      <c r="AI5481" s="8">
        <f>(1+BWscncns[[#This Row],[pid_error]]*K_p)*BWscncns[[#This Row],[dbw]]/1000</f>
        <v>144.03832319006719</v>
      </c>
      <c r="AJ5481" s="13">
        <f>BWscncns[[#This Row],[Torflow prgrssv alt vote]]/VLOOKUP(BWscncns[[#This Row],[class]],AltBWtotl,2,FALSE)*100</f>
        <v>2.8408202548739978E-3</v>
      </c>
      <c r="AK5481">
        <f>IF(D5481=E5481,1,0)</f>
        <v>1</v>
      </c>
    </row>
    <row r="5482" spans="1:37">
      <c r="A5482" s="1" t="s">
        <v>9172</v>
      </c>
      <c r="B5482" s="1" t="s">
        <v>9173</v>
      </c>
      <c r="C5482">
        <v>83</v>
      </c>
      <c r="D5482">
        <v>1525008480</v>
      </c>
      <c r="E5482">
        <v>1525008480</v>
      </c>
      <c r="F5482" s="2">
        <v>-0.59558579164699998</v>
      </c>
      <c r="G5482" s="2">
        <v>-0.59558579164699998</v>
      </c>
      <c r="H5482">
        <v>82824</v>
      </c>
      <c r="I5482" s="2">
        <v>-7.2953358855600003E-2</v>
      </c>
      <c r="J5482" s="2">
        <v>0</v>
      </c>
      <c r="K5482">
        <v>7</v>
      </c>
      <c r="L5482" s="1" t="s">
        <v>11831</v>
      </c>
      <c r="M5482" s="1" t="s">
        <v>9173</v>
      </c>
      <c r="N5482">
        <v>0</v>
      </c>
      <c r="O5482">
        <v>0</v>
      </c>
      <c r="P5482">
        <v>1</v>
      </c>
      <c r="Q5482">
        <v>0</v>
      </c>
      <c r="R5482" s="19">
        <f>BWscncns[[#This Row],[C fx]]*4+BWscncns[[#This Row],[C fg]]*2+BWscncns[[#This Row],[C fm]]</f>
        <v>1</v>
      </c>
      <c r="S5482">
        <v>98</v>
      </c>
      <c r="T5482">
        <v>204800</v>
      </c>
      <c r="U5482" s="13">
        <v>0.478516</v>
      </c>
      <c r="V5482" s="13">
        <v>2.0897960000000002</v>
      </c>
      <c r="W5482">
        <v>4921</v>
      </c>
      <c r="X5482">
        <v>98</v>
      </c>
      <c r="Z5482" s="10">
        <f>IF($N5482&lt;&gt;0,constants!$L$2,IF($O5482&lt;&gt;0,constants!$M$2,IF($P5482&lt;&gt;0,constants!$N$2,0)))</f>
        <v>1117.99</v>
      </c>
      <c r="AA5482" s="10">
        <f>IF($N5482&lt;&gt;0,constants!$L$2,IF($O5482&lt;&gt;0,constants!$M$2,IF($P5482&lt;&gt;0,constants!$P$2,0)))</f>
        <v>4051.45</v>
      </c>
      <c r="AB5482" s="11">
        <f>constants!$O$2</f>
        <v>4861.32</v>
      </c>
      <c r="AC5482" s="11">
        <f>VLOOKUP(BWscncns[[#This Row],[scanner]],[0]!ScnrAvgBW,2,FALSE)/1000</f>
        <v>885.64026081730776</v>
      </c>
      <c r="AD5482" s="8">
        <f>(1+$F5482)*Z5482</f>
        <v>452.13104079657052</v>
      </c>
      <c r="AE5482" s="8">
        <f>(1+$F5482)*AA5482</f>
        <v>1638.4639444317618</v>
      </c>
      <c r="AF5482" s="8">
        <f>(1+$F5482)*AB5482</f>
        <v>1965.9868793506059</v>
      </c>
      <c r="AG5482" s="8">
        <f>(1+$F5482)*AC5482</f>
        <v>358.16550496397599</v>
      </c>
      <c r="AH5482" s="8">
        <f>(1+$F5482)*$T5482/1000</f>
        <v>82.824029870694403</v>
      </c>
      <c r="AI5482" s="8">
        <f>(1+BWscncns[[#This Row],[pid_error]]*K_p)*BWscncns[[#This Row],[dbw]]/1000</f>
        <v>143.81201493534721</v>
      </c>
      <c r="AJ5482" s="13">
        <f>BWscncns[[#This Row],[Torflow prgrssv alt vote]]/VLOOKUP(BWscncns[[#This Row],[class]],AltBWtotl,2,FALSE)*100</f>
        <v>2.8363568519433392E-3</v>
      </c>
      <c r="AK5482">
        <f>IF(D5482=E5482,1,0)</f>
        <v>1</v>
      </c>
    </row>
    <row r="5483" spans="1:37">
      <c r="A5483" s="1" t="s">
        <v>3126</v>
      </c>
      <c r="B5483" s="1" t="s">
        <v>47</v>
      </c>
      <c r="C5483">
        <v>82</v>
      </c>
      <c r="D5483">
        <v>1524977965</v>
      </c>
      <c r="E5483">
        <v>1524977965</v>
      </c>
      <c r="F5483" s="2">
        <v>-0.59954499007299999</v>
      </c>
      <c r="G5483" s="2">
        <v>-0.59954499007299999</v>
      </c>
      <c r="H5483">
        <v>82013</v>
      </c>
      <c r="I5483" s="2">
        <v>4.0781775600300003E-2</v>
      </c>
      <c r="J5483" s="2">
        <v>0</v>
      </c>
      <c r="K5483">
        <v>7</v>
      </c>
      <c r="L5483" s="1" t="s">
        <v>11935</v>
      </c>
      <c r="M5483" s="1" t="s">
        <v>47</v>
      </c>
      <c r="N5483">
        <v>0</v>
      </c>
      <c r="O5483">
        <v>0</v>
      </c>
      <c r="P5483">
        <v>1</v>
      </c>
      <c r="Q5483">
        <v>0</v>
      </c>
      <c r="R5483" s="19">
        <f>BWscncns[[#This Row],[C fx]]*4+BWscncns[[#This Row],[C fg]]*2+BWscncns[[#This Row],[C fm]]</f>
        <v>1</v>
      </c>
      <c r="S5483">
        <v>82</v>
      </c>
      <c r="T5483">
        <v>204800</v>
      </c>
      <c r="U5483" s="13">
        <v>0.400391</v>
      </c>
      <c r="V5483" s="13">
        <v>2.4975610000000001</v>
      </c>
      <c r="W5483">
        <v>5168</v>
      </c>
      <c r="X5483">
        <v>103</v>
      </c>
      <c r="Z5483" s="10">
        <f>IF($N5483&lt;&gt;0,constants!$L$2,IF($O5483&lt;&gt;0,constants!$M$2,IF($P5483&lt;&gt;0,constants!$N$2,0)))</f>
        <v>1117.99</v>
      </c>
      <c r="AA5483" s="10">
        <f>IF($N5483&lt;&gt;0,constants!$L$2,IF($O5483&lt;&gt;0,constants!$M$2,IF($P5483&lt;&gt;0,constants!$P$2,0)))</f>
        <v>4051.45</v>
      </c>
      <c r="AB5483" s="11">
        <f>constants!$O$2</f>
        <v>4861.32</v>
      </c>
      <c r="AC5483" s="11">
        <f>VLOOKUP(BWscncns[[#This Row],[scanner]],[0]!ScnrAvgBW,2,FALSE)/1000</f>
        <v>885.64026081730776</v>
      </c>
      <c r="AD5483" s="8">
        <f>(1+$F5483)*Z5483</f>
        <v>447.70469654828673</v>
      </c>
      <c r="AE5483" s="8">
        <f>(1+$F5483)*AA5483</f>
        <v>1622.4234499687441</v>
      </c>
      <c r="AF5483" s="8">
        <f>(1+$F5483)*AB5483</f>
        <v>1946.7399488583235</v>
      </c>
      <c r="AG5483" s="8">
        <f>(1+$F5483)*AC5483</f>
        <v>354.65907943734584</v>
      </c>
      <c r="AH5483" s="8">
        <f>(1+$F5483)*$T5483/1000</f>
        <v>82.013186033049593</v>
      </c>
      <c r="AI5483" s="8">
        <f>(1+BWscncns[[#This Row],[pid_error]]*K_p)*BWscncns[[#This Row],[dbw]]/1000</f>
        <v>143.40659301652479</v>
      </c>
      <c r="AJ5483" s="13">
        <f>BWscncns[[#This Row],[Torflow prgrssv alt vote]]/VLOOKUP(BWscncns[[#This Row],[class]],AltBWtotl,2,FALSE)*100</f>
        <v>2.8283608493986493E-3</v>
      </c>
      <c r="AK5483">
        <f>IF(D5483=E5483,1,0)</f>
        <v>1</v>
      </c>
    </row>
    <row r="5484" spans="1:37">
      <c r="A5484" s="1" t="s">
        <v>7162</v>
      </c>
      <c r="B5484" s="1" t="s">
        <v>7163</v>
      </c>
      <c r="C5484">
        <v>82</v>
      </c>
      <c r="D5484">
        <v>1524984900</v>
      </c>
      <c r="E5484">
        <v>1524984900</v>
      </c>
      <c r="F5484" s="2">
        <v>-0.599874504606</v>
      </c>
      <c r="G5484" s="2">
        <v>-0.599874504606</v>
      </c>
      <c r="H5484">
        <v>81945</v>
      </c>
      <c r="I5484" s="2">
        <v>3.8947047408E-2</v>
      </c>
      <c r="J5484" s="2">
        <v>0</v>
      </c>
      <c r="K5484">
        <v>7</v>
      </c>
      <c r="L5484" s="1" t="s">
        <v>11929</v>
      </c>
      <c r="M5484" s="1" t="s">
        <v>7163</v>
      </c>
      <c r="N5484">
        <v>0</v>
      </c>
      <c r="O5484">
        <v>0</v>
      </c>
      <c r="P5484">
        <v>1</v>
      </c>
      <c r="Q5484">
        <v>0</v>
      </c>
      <c r="R5484" s="19">
        <f>BWscncns[[#This Row],[C fx]]*4+BWscncns[[#This Row],[C fg]]*2+BWscncns[[#This Row],[C fm]]</f>
        <v>1</v>
      </c>
      <c r="S5484">
        <v>82</v>
      </c>
      <c r="T5484">
        <v>204800</v>
      </c>
      <c r="U5484" s="13">
        <v>0.400391</v>
      </c>
      <c r="V5484" s="13">
        <v>2.4975610000000001</v>
      </c>
      <c r="W5484">
        <v>5164</v>
      </c>
      <c r="X5484">
        <v>103</v>
      </c>
      <c r="Z5484" s="10">
        <f>IF($N5484&lt;&gt;0,constants!$L$2,IF($O5484&lt;&gt;0,constants!$M$2,IF($P5484&lt;&gt;0,constants!$N$2,0)))</f>
        <v>1117.99</v>
      </c>
      <c r="AA5484" s="10">
        <f>IF($N5484&lt;&gt;0,constants!$L$2,IF($O5484&lt;&gt;0,constants!$M$2,IF($P5484&lt;&gt;0,constants!$P$2,0)))</f>
        <v>4051.45</v>
      </c>
      <c r="AB5484" s="11">
        <f>constants!$O$2</f>
        <v>4861.32</v>
      </c>
      <c r="AC5484" s="11">
        <f>VLOOKUP(BWscncns[[#This Row],[scanner]],[0]!ScnrAvgBW,2,FALSE)/1000</f>
        <v>885.64026081730776</v>
      </c>
      <c r="AD5484" s="8">
        <f>(1+$F5484)*Z5484</f>
        <v>447.33630259553809</v>
      </c>
      <c r="AE5484" s="8">
        <f>(1+$F5484)*AA5484</f>
        <v>1621.0884383140212</v>
      </c>
      <c r="AF5484" s="8">
        <f>(1+$F5484)*AB5484</f>
        <v>1945.1380732687599</v>
      </c>
      <c r="AG5484" s="8">
        <f>(1+$F5484)*AC5484</f>
        <v>354.36724810039664</v>
      </c>
      <c r="AH5484" s="8">
        <f>(1+$F5484)*$T5484/1000</f>
        <v>81.945701456691197</v>
      </c>
      <c r="AI5484" s="8">
        <f>(1+BWscncns[[#This Row],[pid_error]]*K_p)*BWscncns[[#This Row],[dbw]]/1000</f>
        <v>143.37285072834561</v>
      </c>
      <c r="AJ5484" s="13">
        <f>BWscncns[[#This Row],[Torflow prgrssv alt vote]]/VLOOKUP(BWscncns[[#This Row],[class]],AltBWtotl,2,FALSE)*100</f>
        <v>2.8276953613980793E-3</v>
      </c>
      <c r="AK5484">
        <f>IF(D5484=E5484,1,0)</f>
        <v>1</v>
      </c>
    </row>
    <row r="5485" spans="1:37">
      <c r="A5485" s="1" t="s">
        <v>2813</v>
      </c>
      <c r="B5485" s="1" t="s">
        <v>2814</v>
      </c>
      <c r="C5485">
        <v>82</v>
      </c>
      <c r="D5485">
        <v>1525008480</v>
      </c>
      <c r="E5485">
        <v>1525008480</v>
      </c>
      <c r="F5485" s="2">
        <v>-0.60095797207799995</v>
      </c>
      <c r="G5485" s="2">
        <v>-0.60095797207799995</v>
      </c>
      <c r="H5485">
        <v>81723</v>
      </c>
      <c r="I5485" s="2">
        <v>-0.186710147302</v>
      </c>
      <c r="J5485" s="2">
        <v>0</v>
      </c>
      <c r="K5485">
        <v>7</v>
      </c>
      <c r="L5485" s="1" t="s">
        <v>11831</v>
      </c>
      <c r="M5485" s="1" t="s">
        <v>2814</v>
      </c>
      <c r="N5485">
        <v>0</v>
      </c>
      <c r="O5485">
        <v>0</v>
      </c>
      <c r="P5485">
        <v>1</v>
      </c>
      <c r="Q5485">
        <v>0</v>
      </c>
      <c r="R5485" s="19">
        <f>BWscncns[[#This Row],[C fx]]*4+BWscncns[[#This Row],[C fg]]*2+BWscncns[[#This Row],[C fm]]</f>
        <v>1</v>
      </c>
      <c r="S5485">
        <v>99</v>
      </c>
      <c r="T5485">
        <v>204800</v>
      </c>
      <c r="U5485" s="13">
        <v>0.48339799999999999</v>
      </c>
      <c r="V5485" s="13">
        <v>2.0686870000000002</v>
      </c>
      <c r="W5485">
        <v>4907</v>
      </c>
      <c r="X5485">
        <v>98</v>
      </c>
      <c r="Z5485" s="10">
        <f>IF($N5485&lt;&gt;0,constants!$L$2,IF($O5485&lt;&gt;0,constants!$M$2,IF($P5485&lt;&gt;0,constants!$N$2,0)))</f>
        <v>1117.99</v>
      </c>
      <c r="AA5485" s="10">
        <f>IF($N5485&lt;&gt;0,constants!$L$2,IF($O5485&lt;&gt;0,constants!$M$2,IF($P5485&lt;&gt;0,constants!$P$2,0)))</f>
        <v>4051.45</v>
      </c>
      <c r="AB5485" s="11">
        <f>constants!$O$2</f>
        <v>4861.32</v>
      </c>
      <c r="AC5485" s="11">
        <f>VLOOKUP(BWscncns[[#This Row],[scanner]],[0]!ScnrAvgBW,2,FALSE)/1000</f>
        <v>885.64026081730776</v>
      </c>
      <c r="AD5485" s="8">
        <f>(1+$F5485)*Z5485</f>
        <v>446.12499679651683</v>
      </c>
      <c r="AE5485" s="8">
        <f>(1+$F5485)*AA5485</f>
        <v>1616.6988240245871</v>
      </c>
      <c r="AF5485" s="8">
        <f>(1+$F5485)*AB5485</f>
        <v>1939.8709911777771</v>
      </c>
      <c r="AG5485" s="8">
        <f>(1+$F5485)*AC5485</f>
        <v>353.40768568590755</v>
      </c>
      <c r="AH5485" s="8">
        <f>(1+$F5485)*$T5485/1000</f>
        <v>81.7238073184256</v>
      </c>
      <c r="AI5485" s="8">
        <f>(1+BWscncns[[#This Row],[pid_error]]*K_p)*BWscncns[[#This Row],[dbw]]/1000</f>
        <v>143.26190365921278</v>
      </c>
      <c r="AJ5485" s="13">
        <f>BWscncns[[#This Row],[Torflow prgrssv alt vote]]/VLOOKUP(BWscncns[[#This Row],[class]],AltBWtotl,2,FALSE)*100</f>
        <v>2.8255071890129044E-3</v>
      </c>
      <c r="AK5485">
        <f>IF(D5485=E5485,1,0)</f>
        <v>1</v>
      </c>
    </row>
    <row r="5486" spans="1:37">
      <c r="A5486" s="1" t="s">
        <v>4761</v>
      </c>
      <c r="B5486" s="1" t="s">
        <v>4762</v>
      </c>
      <c r="C5486">
        <v>83</v>
      </c>
      <c r="D5486">
        <v>1524973472</v>
      </c>
      <c r="E5486">
        <v>1524973472</v>
      </c>
      <c r="F5486" s="2">
        <v>-0.589019448921</v>
      </c>
      <c r="G5486" s="2">
        <v>-0.589019448921</v>
      </c>
      <c r="H5486">
        <v>83327</v>
      </c>
      <c r="I5486" s="2">
        <v>2.5437653210100002E-3</v>
      </c>
      <c r="J5486" s="2">
        <v>0</v>
      </c>
      <c r="K5486">
        <v>7</v>
      </c>
      <c r="L5486" s="1" t="s">
        <v>11732</v>
      </c>
      <c r="M5486" s="1" t="s">
        <v>4762</v>
      </c>
      <c r="N5486">
        <v>0</v>
      </c>
      <c r="O5486">
        <v>0</v>
      </c>
      <c r="P5486">
        <v>1</v>
      </c>
      <c r="Q5486">
        <v>0</v>
      </c>
      <c r="R5486" s="19">
        <f>BWscncns[[#This Row],[C fx]]*4+BWscncns[[#This Row],[C fg]]*2+BWscncns[[#This Row],[C fm]]</f>
        <v>1</v>
      </c>
      <c r="S5486">
        <v>83</v>
      </c>
      <c r="T5486">
        <v>202752</v>
      </c>
      <c r="U5486" s="13">
        <v>0.40936699999999998</v>
      </c>
      <c r="V5486" s="13">
        <v>2.4427949999999998</v>
      </c>
      <c r="W5486">
        <v>5140</v>
      </c>
      <c r="X5486">
        <v>102</v>
      </c>
      <c r="Z5486" s="10">
        <f>IF($N5486&lt;&gt;0,constants!$L$2,IF($O5486&lt;&gt;0,constants!$M$2,IF($P5486&lt;&gt;0,constants!$N$2,0)))</f>
        <v>1117.99</v>
      </c>
      <c r="AA5486" s="10">
        <f>IF($N5486&lt;&gt;0,constants!$L$2,IF($O5486&lt;&gt;0,constants!$M$2,IF($P5486&lt;&gt;0,constants!$P$2,0)))</f>
        <v>4051.45</v>
      </c>
      <c r="AB5486" s="11">
        <f>constants!$O$2</f>
        <v>4861.32</v>
      </c>
      <c r="AC5486" s="11">
        <f>VLOOKUP(BWscncns[[#This Row],[scanner]],[0]!ScnrAvgBW,2,FALSE)/1000</f>
        <v>885.64026081730776</v>
      </c>
      <c r="AD5486" s="8">
        <f>(1+$F5486)*Z5486</f>
        <v>459.47214630081123</v>
      </c>
      <c r="AE5486" s="8">
        <f>(1+$F5486)*AA5486</f>
        <v>1665.0671536690145</v>
      </c>
      <c r="AF5486" s="8">
        <f>(1+$F5486)*AB5486</f>
        <v>1997.9079725713641</v>
      </c>
      <c r="AG5486" s="8">
        <f>(1+$F5486)*AC5486</f>
        <v>363.98092244844645</v>
      </c>
      <c r="AH5486" s="8">
        <f>(1+$F5486)*$T5486/1000</f>
        <v>83.327128692369413</v>
      </c>
      <c r="AI5486" s="8">
        <f>(1+BWscncns[[#This Row],[pid_error]]*K_p)*BWscncns[[#This Row],[dbw]]/1000</f>
        <v>143.03956434618473</v>
      </c>
      <c r="AJ5486" s="13">
        <f>BWscncns[[#This Row],[Torflow prgrssv alt vote]]/VLOOKUP(BWscncns[[#This Row],[class]],AltBWtotl,2,FALSE)*100</f>
        <v>2.8211220642078106E-3</v>
      </c>
      <c r="AK5486">
        <f>IF(D5486=E5486,1,0)</f>
        <v>1</v>
      </c>
    </row>
    <row r="5487" spans="1:37">
      <c r="A5487" s="1" t="s">
        <v>870</v>
      </c>
      <c r="B5487" s="1" t="s">
        <v>871</v>
      </c>
      <c r="C5487">
        <v>81</v>
      </c>
      <c r="D5487">
        <v>1524975801</v>
      </c>
      <c r="E5487">
        <v>1524975801</v>
      </c>
      <c r="F5487" s="2">
        <v>-0.60408923926199998</v>
      </c>
      <c r="G5487" s="2">
        <v>-0.60408923926199998</v>
      </c>
      <c r="H5487">
        <v>81082</v>
      </c>
      <c r="I5487" s="2">
        <v>-4.5269496660900001E-2</v>
      </c>
      <c r="J5487" s="2">
        <v>0</v>
      </c>
      <c r="K5487">
        <v>7</v>
      </c>
      <c r="L5487" s="1" t="s">
        <v>11885</v>
      </c>
      <c r="M5487" s="1" t="s">
        <v>871</v>
      </c>
      <c r="N5487">
        <v>0</v>
      </c>
      <c r="O5487">
        <v>0</v>
      </c>
      <c r="P5487">
        <v>1</v>
      </c>
      <c r="Q5487">
        <v>0</v>
      </c>
      <c r="R5487" s="19">
        <f>BWscncns[[#This Row],[C fx]]*4+BWscncns[[#This Row],[C fg]]*2+BWscncns[[#This Row],[C fm]]</f>
        <v>1</v>
      </c>
      <c r="S5487">
        <v>82</v>
      </c>
      <c r="T5487">
        <v>204800</v>
      </c>
      <c r="U5487" s="13">
        <v>0.400391</v>
      </c>
      <c r="V5487" s="13">
        <v>2.4975610000000001</v>
      </c>
      <c r="W5487">
        <v>5169</v>
      </c>
      <c r="X5487">
        <v>103</v>
      </c>
      <c r="Z5487" s="10">
        <f>IF($N5487&lt;&gt;0,constants!$L$2,IF($O5487&lt;&gt;0,constants!$M$2,IF($P5487&lt;&gt;0,constants!$N$2,0)))</f>
        <v>1117.99</v>
      </c>
      <c r="AA5487" s="10">
        <f>IF($N5487&lt;&gt;0,constants!$L$2,IF($O5487&lt;&gt;0,constants!$M$2,IF($P5487&lt;&gt;0,constants!$P$2,0)))</f>
        <v>4051.45</v>
      </c>
      <c r="AB5487" s="11">
        <f>constants!$O$2</f>
        <v>4861.32</v>
      </c>
      <c r="AC5487" s="11">
        <f>VLOOKUP(BWscncns[[#This Row],[scanner]],[0]!ScnrAvgBW,2,FALSE)/1000</f>
        <v>885.64026081730776</v>
      </c>
      <c r="AD5487" s="8">
        <f>(1+$F5487)*Z5487</f>
        <v>442.62427139747666</v>
      </c>
      <c r="AE5487" s="8">
        <f>(1+$F5487)*AA5487</f>
        <v>1604.0126515919701</v>
      </c>
      <c r="AF5487" s="8">
        <f>(1+$F5487)*AB5487</f>
        <v>1924.6488993908542</v>
      </c>
      <c r="AG5487" s="8">
        <f>(1+$F5487)*AC5487</f>
        <v>350.63450940038109</v>
      </c>
      <c r="AH5487" s="8">
        <f>(1+$F5487)*$T5487/1000</f>
        <v>81.082523799142407</v>
      </c>
      <c r="AI5487" s="8">
        <f>(1+BWscncns[[#This Row],[pid_error]]*K_p)*BWscncns[[#This Row],[dbw]]/1000</f>
        <v>142.9412618995712</v>
      </c>
      <c r="AJ5487" s="13">
        <f>BWscncns[[#This Row],[Torflow prgrssv alt vote]]/VLOOKUP(BWscncns[[#This Row],[class]],AltBWtotl,2,FALSE)*100</f>
        <v>2.8191832775345243E-3</v>
      </c>
      <c r="AK5487">
        <f>IF(D5487=E5487,1,0)</f>
        <v>1</v>
      </c>
    </row>
    <row r="5488" spans="1:37">
      <c r="A5488" s="1" t="s">
        <v>372</v>
      </c>
      <c r="B5488" s="1" t="s">
        <v>373</v>
      </c>
      <c r="C5488">
        <v>18</v>
      </c>
      <c r="D5488">
        <v>1524998348</v>
      </c>
      <c r="E5488">
        <v>1524998348</v>
      </c>
      <c r="F5488" s="2">
        <v>-0.93433587094500004</v>
      </c>
      <c r="G5488" s="2">
        <v>-0.93433587094500004</v>
      </c>
      <c r="H5488">
        <v>17613</v>
      </c>
      <c r="I5488" s="2">
        <v>-1.7574798662199999E-2</v>
      </c>
      <c r="J5488" s="2">
        <v>0</v>
      </c>
      <c r="K5488">
        <v>8</v>
      </c>
      <c r="L5488" s="1" t="s">
        <v>11968</v>
      </c>
      <c r="M5488" s="1" t="s">
        <v>373</v>
      </c>
      <c r="N5488">
        <v>0</v>
      </c>
      <c r="O5488">
        <v>0</v>
      </c>
      <c r="P5488">
        <v>1</v>
      </c>
      <c r="Q5488">
        <v>0</v>
      </c>
      <c r="R5488" s="19">
        <f>BWscncns[[#This Row],[C fx]]*4+BWscncns[[#This Row],[C fg]]*2+BWscncns[[#This Row],[C fm]]</f>
        <v>1</v>
      </c>
      <c r="S5488">
        <v>18</v>
      </c>
      <c r="T5488">
        <v>268236</v>
      </c>
      <c r="U5488" s="13">
        <v>6.7104999999999998E-2</v>
      </c>
      <c r="V5488" s="13">
        <v>14.901999999999999</v>
      </c>
      <c r="W5488">
        <v>6304</v>
      </c>
      <c r="X5488">
        <v>126</v>
      </c>
      <c r="Z5488" s="10">
        <f>IF($N5488&lt;&gt;0,constants!$L$2,IF($O5488&lt;&gt;0,constants!$M$2,IF($P5488&lt;&gt;0,constants!$N$2,0)))</f>
        <v>1117.99</v>
      </c>
      <c r="AA5488" s="10">
        <f>IF($N5488&lt;&gt;0,constants!$L$2,IF($O5488&lt;&gt;0,constants!$M$2,IF($P5488&lt;&gt;0,constants!$P$2,0)))</f>
        <v>4051.45</v>
      </c>
      <c r="AB5488" s="11">
        <f>constants!$O$2</f>
        <v>4861.32</v>
      </c>
      <c r="AC5488" s="11">
        <f>VLOOKUP(BWscncns[[#This Row],[scanner]],[0]!ScnrAvgBW,2,FALSE)/1000</f>
        <v>509.99709399477808</v>
      </c>
      <c r="AD5488" s="8">
        <f>(1+$F5488)*Z5488</f>
        <v>73.411839642199411</v>
      </c>
      <c r="AE5488" s="8">
        <f>(1+$F5488)*AA5488</f>
        <v>266.03493565987958</v>
      </c>
      <c r="AF5488" s="8">
        <f>(1+$F5488)*AB5488</f>
        <v>319.21434385765241</v>
      </c>
      <c r="AG5488" s="8">
        <f>(1+$F5488)*AC5488</f>
        <v>33.488514997748055</v>
      </c>
      <c r="AH5488" s="8">
        <f>(1+$F5488)*$T5488/1000</f>
        <v>17.61348332119697</v>
      </c>
      <c r="AI5488" s="8">
        <f>(1+BWscncns[[#This Row],[pid_error]]*K_p)*BWscncns[[#This Row],[dbw]]/1000</f>
        <v>142.9247416605985</v>
      </c>
      <c r="AJ5488" s="13">
        <f>BWscncns[[#This Row],[Torflow prgrssv alt vote]]/VLOOKUP(BWscncns[[#This Row],[class]],AltBWtotl,2,FALSE)*100</f>
        <v>2.818857454319913E-3</v>
      </c>
      <c r="AK5488">
        <f>IF(D5488=E5488,1,0)</f>
        <v>1</v>
      </c>
    </row>
    <row r="5489" spans="1:37">
      <c r="A5489" s="1" t="s">
        <v>6946</v>
      </c>
      <c r="B5489" s="1" t="s">
        <v>47</v>
      </c>
      <c r="C5489">
        <v>81</v>
      </c>
      <c r="D5489">
        <v>1524936717</v>
      </c>
      <c r="E5489">
        <v>1524936717</v>
      </c>
      <c r="F5489" s="2">
        <v>-0.60496226172500001</v>
      </c>
      <c r="G5489" s="2">
        <v>-0.60496226172500001</v>
      </c>
      <c r="H5489">
        <v>80903</v>
      </c>
      <c r="I5489" s="2">
        <v>2.44193265114E-2</v>
      </c>
      <c r="J5489" s="2">
        <v>0</v>
      </c>
      <c r="K5489">
        <v>7</v>
      </c>
      <c r="L5489" s="1" t="s">
        <v>12029</v>
      </c>
      <c r="M5489" s="1" t="s">
        <v>47</v>
      </c>
      <c r="N5489">
        <v>0</v>
      </c>
      <c r="O5489">
        <v>0</v>
      </c>
      <c r="P5489">
        <v>1</v>
      </c>
      <c r="Q5489">
        <v>0</v>
      </c>
      <c r="R5489" s="19">
        <f>BWscncns[[#This Row],[C fx]]*4+BWscncns[[#This Row],[C fg]]*2+BWscncns[[#This Row],[C fm]]</f>
        <v>1</v>
      </c>
      <c r="S5489">
        <v>81</v>
      </c>
      <c r="T5489">
        <v>204800</v>
      </c>
      <c r="U5489" s="13">
        <v>0.39550800000000003</v>
      </c>
      <c r="V5489" s="13">
        <v>2.5283950000000002</v>
      </c>
      <c r="W5489">
        <v>5193</v>
      </c>
      <c r="X5489">
        <v>103</v>
      </c>
      <c r="Z5489" s="10">
        <f>IF($N5489&lt;&gt;0,constants!$L$2,IF($O5489&lt;&gt;0,constants!$M$2,IF($P5489&lt;&gt;0,constants!$N$2,0)))</f>
        <v>1117.99</v>
      </c>
      <c r="AA5489" s="10">
        <f>IF($N5489&lt;&gt;0,constants!$L$2,IF($O5489&lt;&gt;0,constants!$M$2,IF($P5489&lt;&gt;0,constants!$P$2,0)))</f>
        <v>4051.45</v>
      </c>
      <c r="AB5489" s="11">
        <f>constants!$O$2</f>
        <v>4861.32</v>
      </c>
      <c r="AC5489" s="11">
        <f>VLOOKUP(BWscncns[[#This Row],[scanner]],[0]!ScnrAvgBW,2,FALSE)/1000</f>
        <v>885.64026081730776</v>
      </c>
      <c r="AD5489" s="8">
        <f>(1+$F5489)*Z5489</f>
        <v>441.64824101406725</v>
      </c>
      <c r="AE5489" s="8">
        <f>(1+$F5489)*AA5489</f>
        <v>1600.4756447342486</v>
      </c>
      <c r="AF5489" s="8">
        <f>(1+$F5489)*AB5489</f>
        <v>1920.4048578310228</v>
      </c>
      <c r="AG5489" s="8">
        <f>(1+$F5489)*AC5489</f>
        <v>349.86132555855033</v>
      </c>
      <c r="AH5489" s="8">
        <f>(1+$F5489)*$T5489/1000</f>
        <v>80.903728798719996</v>
      </c>
      <c r="AI5489" s="8">
        <f>(1+BWscncns[[#This Row],[pid_error]]*K_p)*BWscncns[[#This Row],[dbw]]/1000</f>
        <v>142.85186439936001</v>
      </c>
      <c r="AJ5489" s="13">
        <f>BWscncns[[#This Row],[Torflow prgrssv alt vote]]/VLOOKUP(BWscncns[[#This Row],[class]],AltBWtotl,2,FALSE)*100</f>
        <v>2.8174201201767429E-3</v>
      </c>
      <c r="AK5489">
        <f>IF(D5489=E5489,1,0)</f>
        <v>1</v>
      </c>
    </row>
    <row r="5490" spans="1:37">
      <c r="A5490" s="1" t="s">
        <v>8216</v>
      </c>
      <c r="B5490" s="1" t="s">
        <v>47</v>
      </c>
      <c r="C5490">
        <v>81</v>
      </c>
      <c r="D5490">
        <v>1524984900</v>
      </c>
      <c r="E5490">
        <v>1524984900</v>
      </c>
      <c r="F5490" s="2">
        <v>-0.605223516598</v>
      </c>
      <c r="G5490" s="2">
        <v>-0.605223516598</v>
      </c>
      <c r="H5490">
        <v>80850</v>
      </c>
      <c r="I5490" s="2">
        <v>2.8318440605400001E-2</v>
      </c>
      <c r="J5490" s="2">
        <v>0</v>
      </c>
      <c r="K5490">
        <v>7</v>
      </c>
      <c r="L5490" s="1" t="s">
        <v>11929</v>
      </c>
      <c r="M5490" s="1" t="s">
        <v>47</v>
      </c>
      <c r="N5490">
        <v>0</v>
      </c>
      <c r="O5490">
        <v>0</v>
      </c>
      <c r="P5490">
        <v>1</v>
      </c>
      <c r="Q5490">
        <v>0</v>
      </c>
      <c r="R5490" s="19">
        <f>BWscncns[[#This Row],[C fx]]*4+BWscncns[[#This Row],[C fg]]*2+BWscncns[[#This Row],[C fm]]</f>
        <v>1</v>
      </c>
      <c r="S5490">
        <v>81</v>
      </c>
      <c r="T5490">
        <v>204800</v>
      </c>
      <c r="U5490" s="13">
        <v>0.39550800000000003</v>
      </c>
      <c r="V5490" s="13">
        <v>2.5283950000000002</v>
      </c>
      <c r="W5490">
        <v>5187</v>
      </c>
      <c r="X5490">
        <v>103</v>
      </c>
      <c r="Z5490" s="10">
        <f>IF($N5490&lt;&gt;0,constants!$L$2,IF($O5490&lt;&gt;0,constants!$M$2,IF($P5490&lt;&gt;0,constants!$N$2,0)))</f>
        <v>1117.99</v>
      </c>
      <c r="AA5490" s="10">
        <f>IF($N5490&lt;&gt;0,constants!$L$2,IF($O5490&lt;&gt;0,constants!$M$2,IF($P5490&lt;&gt;0,constants!$P$2,0)))</f>
        <v>4051.45</v>
      </c>
      <c r="AB5490" s="11">
        <f>constants!$O$2</f>
        <v>4861.32</v>
      </c>
      <c r="AC5490" s="11">
        <f>VLOOKUP(BWscncns[[#This Row],[scanner]],[0]!ScnrAvgBW,2,FALSE)/1000</f>
        <v>885.64026081730776</v>
      </c>
      <c r="AD5490" s="8">
        <f>(1+$F5490)*Z5490</f>
        <v>441.35616067860201</v>
      </c>
      <c r="AE5490" s="8">
        <f>(1+$F5490)*AA5490</f>
        <v>1599.4171836790329</v>
      </c>
      <c r="AF5490" s="8">
        <f>(1+$F5490)*AB5490</f>
        <v>1919.1348142918105</v>
      </c>
      <c r="AG5490" s="8">
        <f>(1+$F5490)*AC5490</f>
        <v>349.62994772468687</v>
      </c>
      <c r="AH5490" s="8">
        <f>(1+$F5490)*$T5490/1000</f>
        <v>80.850223800729594</v>
      </c>
      <c r="AI5490" s="8">
        <f>(1+BWscncns[[#This Row],[pid_error]]*K_p)*BWscncns[[#This Row],[dbw]]/1000</f>
        <v>142.82511190036482</v>
      </c>
      <c r="AJ5490" s="13">
        <f>BWscncns[[#This Row],[Torflow prgrssv alt vote]]/VLOOKUP(BWscncns[[#This Row],[class]],AltBWtotl,2,FALSE)*100</f>
        <v>2.8168924894786699E-3</v>
      </c>
      <c r="AK5490">
        <f>IF(D5490=E5490,1,0)</f>
        <v>1</v>
      </c>
    </row>
    <row r="5491" spans="1:37">
      <c r="A5491" s="1" t="s">
        <v>4788</v>
      </c>
      <c r="B5491" s="1" t="s">
        <v>47</v>
      </c>
      <c r="C5491">
        <v>81</v>
      </c>
      <c r="D5491">
        <v>1524984900</v>
      </c>
      <c r="E5491">
        <v>1524984900</v>
      </c>
      <c r="F5491" s="2">
        <v>-0.60561561238399997</v>
      </c>
      <c r="G5491" s="2">
        <v>-0.60561561238399997</v>
      </c>
      <c r="H5491">
        <v>80769</v>
      </c>
      <c r="I5491" s="2">
        <v>0.178474157306</v>
      </c>
      <c r="J5491" s="2">
        <v>0</v>
      </c>
      <c r="K5491">
        <v>7</v>
      </c>
      <c r="L5491" s="1" t="s">
        <v>11929</v>
      </c>
      <c r="M5491" s="1" t="s">
        <v>47</v>
      </c>
      <c r="N5491">
        <v>0</v>
      </c>
      <c r="O5491">
        <v>0</v>
      </c>
      <c r="P5491">
        <v>1</v>
      </c>
      <c r="Q5491">
        <v>0</v>
      </c>
      <c r="R5491" s="19">
        <f>BWscncns[[#This Row],[C fx]]*4+BWscncns[[#This Row],[C fg]]*2+BWscncns[[#This Row],[C fm]]</f>
        <v>1</v>
      </c>
      <c r="S5491">
        <v>81</v>
      </c>
      <c r="T5491">
        <v>204800</v>
      </c>
      <c r="U5491" s="13">
        <v>0.39550800000000003</v>
      </c>
      <c r="V5491" s="13">
        <v>2.5283950000000002</v>
      </c>
      <c r="W5491">
        <v>5191</v>
      </c>
      <c r="X5491">
        <v>103</v>
      </c>
      <c r="Z5491" s="10">
        <f>IF($N5491&lt;&gt;0,constants!$L$2,IF($O5491&lt;&gt;0,constants!$M$2,IF($P5491&lt;&gt;0,constants!$N$2,0)))</f>
        <v>1117.99</v>
      </c>
      <c r="AA5491" s="10">
        <f>IF($N5491&lt;&gt;0,constants!$L$2,IF($O5491&lt;&gt;0,constants!$M$2,IF($P5491&lt;&gt;0,constants!$P$2,0)))</f>
        <v>4051.45</v>
      </c>
      <c r="AB5491" s="11">
        <f>constants!$O$2</f>
        <v>4861.32</v>
      </c>
      <c r="AC5491" s="11">
        <f>VLOOKUP(BWscncns[[#This Row],[scanner]],[0]!ScnrAvgBW,2,FALSE)/1000</f>
        <v>885.64026081730776</v>
      </c>
      <c r="AD5491" s="8">
        <f>(1+$F5491)*Z5491</f>
        <v>440.9178015108119</v>
      </c>
      <c r="AE5491" s="8">
        <f>(1+$F5491)*AA5491</f>
        <v>1597.8286272068433</v>
      </c>
      <c r="AF5491" s="8">
        <f>(1+$F5491)*AB5491</f>
        <v>1917.2287112054132</v>
      </c>
      <c r="AG5491" s="8">
        <f>(1+$F5491)*AC5491</f>
        <v>349.28269191050845</v>
      </c>
      <c r="AH5491" s="8">
        <f>(1+$F5491)*$T5491/1000</f>
        <v>80.769922583756809</v>
      </c>
      <c r="AI5491" s="8">
        <f>(1+BWscncns[[#This Row],[pid_error]]*K_p)*BWscncns[[#This Row],[dbw]]/1000</f>
        <v>142.7849612918784</v>
      </c>
      <c r="AJ5491" s="13">
        <f>BWscncns[[#This Row],[Torflow prgrssv alt vote]]/VLOOKUP(BWscncns[[#This Row],[class]],AltBWtotl,2,FALSE)*100</f>
        <v>2.8161006122941292E-3</v>
      </c>
      <c r="AK5491">
        <f>IF(D5491=E5491,1,0)</f>
        <v>1</v>
      </c>
    </row>
    <row r="5492" spans="1:37">
      <c r="A5492" s="1" t="s">
        <v>2427</v>
      </c>
      <c r="B5492" s="1" t="s">
        <v>47</v>
      </c>
      <c r="C5492">
        <v>81</v>
      </c>
      <c r="D5492">
        <v>1525006228</v>
      </c>
      <c r="E5492">
        <v>1525006228</v>
      </c>
      <c r="F5492" s="2">
        <v>-0.60600347031299995</v>
      </c>
      <c r="G5492" s="2">
        <v>-0.60600347031299995</v>
      </c>
      <c r="H5492">
        <v>80690</v>
      </c>
      <c r="I5492" s="2">
        <v>-9.9596011958399996E-2</v>
      </c>
      <c r="J5492" s="2">
        <v>0</v>
      </c>
      <c r="K5492">
        <v>7</v>
      </c>
      <c r="L5492" s="1" t="s">
        <v>11834</v>
      </c>
      <c r="M5492" s="1" t="s">
        <v>47</v>
      </c>
      <c r="N5492">
        <v>0</v>
      </c>
      <c r="O5492">
        <v>0</v>
      </c>
      <c r="P5492">
        <v>1</v>
      </c>
      <c r="Q5492">
        <v>0</v>
      </c>
      <c r="R5492" s="19">
        <f>BWscncns[[#This Row],[C fx]]*4+BWscncns[[#This Row],[C fg]]*2+BWscncns[[#This Row],[C fm]]</f>
        <v>1</v>
      </c>
      <c r="S5492">
        <v>101</v>
      </c>
      <c r="T5492">
        <v>204800</v>
      </c>
      <c r="U5492" s="13">
        <v>0.49316399999999999</v>
      </c>
      <c r="V5492" s="13">
        <v>2.0277229999999999</v>
      </c>
      <c r="W5492">
        <v>4864</v>
      </c>
      <c r="X5492">
        <v>97</v>
      </c>
      <c r="Z5492" s="10">
        <f>IF($N5492&lt;&gt;0,constants!$L$2,IF($O5492&lt;&gt;0,constants!$M$2,IF($P5492&lt;&gt;0,constants!$N$2,0)))</f>
        <v>1117.99</v>
      </c>
      <c r="AA5492" s="10">
        <f>IF($N5492&lt;&gt;0,constants!$L$2,IF($O5492&lt;&gt;0,constants!$M$2,IF($P5492&lt;&gt;0,constants!$P$2,0)))</f>
        <v>4051.45</v>
      </c>
      <c r="AB5492" s="11">
        <f>constants!$O$2</f>
        <v>4861.32</v>
      </c>
      <c r="AC5492" s="11">
        <f>VLOOKUP(BWscncns[[#This Row],[scanner]],[0]!ScnrAvgBW,2,FALSE)/1000</f>
        <v>885.64026081730776</v>
      </c>
      <c r="AD5492" s="8">
        <f>(1+$F5492)*Z5492</f>
        <v>440.4841802247692</v>
      </c>
      <c r="AE5492" s="8">
        <f>(1+$F5492)*AA5492</f>
        <v>1596.2572402003964</v>
      </c>
      <c r="AF5492" s="8">
        <f>(1+$F5492)*AB5492</f>
        <v>1915.3432096980071</v>
      </c>
      <c r="AG5492" s="8">
        <f>(1+$F5492)*AC5492</f>
        <v>348.93918931310884</v>
      </c>
      <c r="AH5492" s="8">
        <f>(1+$F5492)*$T5492/1000</f>
        <v>80.690489279897605</v>
      </c>
      <c r="AI5492" s="8">
        <f>(1+BWscncns[[#This Row],[pid_error]]*K_p)*BWscncns[[#This Row],[dbw]]/1000</f>
        <v>142.74524463994879</v>
      </c>
      <c r="AJ5492" s="13">
        <f>BWscncns[[#This Row],[Torflow prgrssv alt vote]]/VLOOKUP(BWscncns[[#This Row],[class]],AltBWtotl,2,FALSE)*100</f>
        <v>2.8153172938913699E-3</v>
      </c>
      <c r="AK5492">
        <f>IF(D5492=E5492,1,0)</f>
        <v>1</v>
      </c>
    </row>
    <row r="5493" spans="1:37">
      <c r="A5493" s="1" t="s">
        <v>6615</v>
      </c>
      <c r="B5493" s="1" t="s">
        <v>6616</v>
      </c>
      <c r="C5493">
        <v>81</v>
      </c>
      <c r="D5493">
        <v>1525007235</v>
      </c>
      <c r="E5493">
        <v>1525007235</v>
      </c>
      <c r="F5493" s="2">
        <v>-0.60648684930200003</v>
      </c>
      <c r="G5493" s="2">
        <v>-0.60648684930200003</v>
      </c>
      <c r="H5493">
        <v>80591</v>
      </c>
      <c r="I5493" s="2">
        <v>-0.184314316713</v>
      </c>
      <c r="J5493" s="2">
        <v>0</v>
      </c>
      <c r="K5493">
        <v>6</v>
      </c>
      <c r="L5493" s="1" t="s">
        <v>11552</v>
      </c>
      <c r="M5493" s="1" t="s">
        <v>6616</v>
      </c>
      <c r="N5493">
        <v>0</v>
      </c>
      <c r="O5493">
        <v>0</v>
      </c>
      <c r="P5493">
        <v>1</v>
      </c>
      <c r="Q5493">
        <v>0</v>
      </c>
      <c r="R5493" s="19">
        <f>BWscncns[[#This Row],[C fx]]*4+BWscncns[[#This Row],[C fg]]*2+BWscncns[[#This Row],[C fm]]</f>
        <v>1</v>
      </c>
      <c r="S5493">
        <v>116</v>
      </c>
      <c r="T5493">
        <v>204800</v>
      </c>
      <c r="U5493" s="13">
        <v>0.56640599999999997</v>
      </c>
      <c r="V5493" s="13">
        <v>1.765517</v>
      </c>
      <c r="W5493">
        <v>4648</v>
      </c>
      <c r="X5493">
        <v>92</v>
      </c>
      <c r="Z5493" s="10">
        <f>IF($N5493&lt;&gt;0,constants!$L$2,IF($O5493&lt;&gt;0,constants!$M$2,IF($P5493&lt;&gt;0,constants!$N$2,0)))</f>
        <v>1117.99</v>
      </c>
      <c r="AA5493" s="10">
        <f>IF($N5493&lt;&gt;0,constants!$L$2,IF($O5493&lt;&gt;0,constants!$M$2,IF($P5493&lt;&gt;0,constants!$P$2,0)))</f>
        <v>4051.45</v>
      </c>
      <c r="AB5493" s="11">
        <f>constants!$O$2</f>
        <v>4861.32</v>
      </c>
      <c r="AC5493" s="11">
        <f>VLOOKUP(BWscncns[[#This Row],[scanner]],[0]!ScnrAvgBW,2,FALSE)/1000</f>
        <v>2386.3111194805197</v>
      </c>
      <c r="AD5493" s="8">
        <f>(1+$F5493)*Z5493</f>
        <v>439.94376734885697</v>
      </c>
      <c r="AE5493" s="8">
        <f>(1+$F5493)*AA5493</f>
        <v>1594.2988543954118</v>
      </c>
      <c r="AF5493" s="8">
        <f>(1+$F5493)*AB5493</f>
        <v>1912.9933497512011</v>
      </c>
      <c r="AG5493" s="8">
        <f>(1+$F5493)*AC5493</f>
        <v>939.04480717245076</v>
      </c>
      <c r="AH5493" s="8">
        <f>(1+$F5493)*$T5493/1000</f>
        <v>80.591493262950394</v>
      </c>
      <c r="AI5493" s="8">
        <f>(1+BWscncns[[#This Row],[pid_error]]*K_p)*BWscncns[[#This Row],[dbw]]/1000</f>
        <v>142.6957466314752</v>
      </c>
      <c r="AJ5493" s="13">
        <f>BWscncns[[#This Row],[Torflow prgrssv alt vote]]/VLOOKUP(BWscncns[[#This Row],[class]],AltBWtotl,2,FALSE)*100</f>
        <v>2.8143410610254669E-3</v>
      </c>
      <c r="AK5493">
        <f>IF(D5493=E5493,1,0)</f>
        <v>1</v>
      </c>
    </row>
    <row r="5494" spans="1:37">
      <c r="A5494" s="1" t="s">
        <v>4680</v>
      </c>
      <c r="B5494" s="1" t="s">
        <v>47</v>
      </c>
      <c r="C5494">
        <v>81</v>
      </c>
      <c r="D5494">
        <v>1524926555</v>
      </c>
      <c r="E5494">
        <v>1524926555</v>
      </c>
      <c r="F5494" s="2">
        <v>-0.60651319679000004</v>
      </c>
      <c r="G5494" s="2">
        <v>-0.60651319679000004</v>
      </c>
      <c r="H5494">
        <v>80586</v>
      </c>
      <c r="I5494" s="2">
        <v>-2.7981665342999999E-2</v>
      </c>
      <c r="J5494" s="2">
        <v>0</v>
      </c>
      <c r="K5494">
        <v>7</v>
      </c>
      <c r="L5494" s="1" t="s">
        <v>11943</v>
      </c>
      <c r="M5494" s="1" t="s">
        <v>47</v>
      </c>
      <c r="N5494">
        <v>0</v>
      </c>
      <c r="O5494">
        <v>0</v>
      </c>
      <c r="P5494">
        <v>1</v>
      </c>
      <c r="Q5494">
        <v>0</v>
      </c>
      <c r="R5494" s="19">
        <f>BWscncns[[#This Row],[C fx]]*4+BWscncns[[#This Row],[C fg]]*2+BWscncns[[#This Row],[C fm]]</f>
        <v>1</v>
      </c>
      <c r="S5494">
        <v>81</v>
      </c>
      <c r="T5494">
        <v>204800</v>
      </c>
      <c r="U5494" s="13">
        <v>0.39550800000000003</v>
      </c>
      <c r="V5494" s="13">
        <v>2.5283950000000002</v>
      </c>
      <c r="W5494">
        <v>5192</v>
      </c>
      <c r="X5494">
        <v>103</v>
      </c>
      <c r="Z5494" s="10">
        <f>IF($N5494&lt;&gt;0,constants!$L$2,IF($O5494&lt;&gt;0,constants!$M$2,IF($P5494&lt;&gt;0,constants!$N$2,0)))</f>
        <v>1117.99</v>
      </c>
      <c r="AA5494" s="10">
        <f>IF($N5494&lt;&gt;0,constants!$L$2,IF($O5494&lt;&gt;0,constants!$M$2,IF($P5494&lt;&gt;0,constants!$P$2,0)))</f>
        <v>4051.45</v>
      </c>
      <c r="AB5494" s="11">
        <f>constants!$O$2</f>
        <v>4861.32</v>
      </c>
      <c r="AC5494" s="11">
        <f>VLOOKUP(BWscncns[[#This Row],[scanner]],[0]!ScnrAvgBW,2,FALSE)/1000</f>
        <v>885.64026081730776</v>
      </c>
      <c r="AD5494" s="8">
        <f>(1+$F5494)*Z5494</f>
        <v>439.91431112074787</v>
      </c>
      <c r="AE5494" s="8">
        <f>(1+$F5494)*AA5494</f>
        <v>1594.1921088651543</v>
      </c>
      <c r="AF5494" s="8">
        <f>(1+$F5494)*AB5494</f>
        <v>1912.8652661808369</v>
      </c>
      <c r="AG5494" s="8">
        <f>(1+$F5494)*AC5494</f>
        <v>348.48775502307302</v>
      </c>
      <c r="AH5494" s="8">
        <f>(1+$F5494)*$T5494/1000</f>
        <v>80.586097297407989</v>
      </c>
      <c r="AI5494" s="8">
        <f>(1+BWscncns[[#This Row],[pid_error]]*K_p)*BWscncns[[#This Row],[dbw]]/1000</f>
        <v>142.69304864870401</v>
      </c>
      <c r="AJ5494" s="13">
        <f>BWscncns[[#This Row],[Torflow prgrssv alt vote]]/VLOOKUP(BWscncns[[#This Row],[class]],AltBWtotl,2,FALSE)*100</f>
        <v>2.8142878496027427E-3</v>
      </c>
      <c r="AK5494">
        <f>IF(D5494=E5494,1,0)</f>
        <v>1</v>
      </c>
    </row>
    <row r="5495" spans="1:37">
      <c r="A5495" s="1" t="s">
        <v>2785</v>
      </c>
      <c r="B5495" s="1" t="s">
        <v>2786</v>
      </c>
      <c r="C5495">
        <v>80</v>
      </c>
      <c r="D5495">
        <v>1524975801</v>
      </c>
      <c r="E5495">
        <v>1524975801</v>
      </c>
      <c r="F5495" s="2">
        <v>-0.60761370501</v>
      </c>
      <c r="G5495" s="2">
        <v>-0.60761370501</v>
      </c>
      <c r="H5495">
        <v>80360</v>
      </c>
      <c r="I5495" s="2">
        <v>2.85002149594E-2</v>
      </c>
      <c r="J5495" s="2">
        <v>0</v>
      </c>
      <c r="K5495">
        <v>7</v>
      </c>
      <c r="L5495" s="1" t="s">
        <v>11885</v>
      </c>
      <c r="M5495" s="1" t="s">
        <v>2786</v>
      </c>
      <c r="N5495">
        <v>0</v>
      </c>
      <c r="O5495">
        <v>0</v>
      </c>
      <c r="P5495">
        <v>1</v>
      </c>
      <c r="Q5495">
        <v>0</v>
      </c>
      <c r="R5495" s="19">
        <f>BWscncns[[#This Row],[C fx]]*4+BWscncns[[#This Row],[C fg]]*2+BWscncns[[#This Row],[C fm]]</f>
        <v>1</v>
      </c>
      <c r="S5495">
        <v>82</v>
      </c>
      <c r="T5495">
        <v>204800</v>
      </c>
      <c r="U5495" s="13">
        <v>0.400391</v>
      </c>
      <c r="V5495" s="13">
        <v>2.4975610000000001</v>
      </c>
      <c r="W5495">
        <v>5166</v>
      </c>
      <c r="X5495">
        <v>103</v>
      </c>
      <c r="Z5495" s="10">
        <f>IF($N5495&lt;&gt;0,constants!$L$2,IF($O5495&lt;&gt;0,constants!$M$2,IF($P5495&lt;&gt;0,constants!$N$2,0)))</f>
        <v>1117.99</v>
      </c>
      <c r="AA5495" s="10">
        <f>IF($N5495&lt;&gt;0,constants!$L$2,IF($O5495&lt;&gt;0,constants!$M$2,IF($P5495&lt;&gt;0,constants!$P$2,0)))</f>
        <v>4051.45</v>
      </c>
      <c r="AB5495" s="11">
        <f>constants!$O$2</f>
        <v>4861.32</v>
      </c>
      <c r="AC5495" s="11">
        <f>VLOOKUP(BWscncns[[#This Row],[scanner]],[0]!ScnrAvgBW,2,FALSE)/1000</f>
        <v>885.64026081730776</v>
      </c>
      <c r="AD5495" s="8">
        <f>(1+$F5495)*Z5495</f>
        <v>438.68395393587008</v>
      </c>
      <c r="AE5495" s="8">
        <f>(1+$F5495)*AA5495</f>
        <v>1589.7334548372355</v>
      </c>
      <c r="AF5495" s="8">
        <f>(1+$F5495)*AB5495</f>
        <v>1907.5153435607867</v>
      </c>
      <c r="AG5495" s="8">
        <f>(1+$F5495)*AC5495</f>
        <v>347.51310063608065</v>
      </c>
      <c r="AH5495" s="8">
        <f>(1+$F5495)*$T5495/1000</f>
        <v>80.360713213951996</v>
      </c>
      <c r="AI5495" s="8">
        <f>(1+BWscncns[[#This Row],[pid_error]]*K_p)*BWscncns[[#This Row],[dbw]]/1000</f>
        <v>142.58035660697601</v>
      </c>
      <c r="AJ5495" s="13">
        <f>BWscncns[[#This Row],[Torflow prgrssv alt vote]]/VLOOKUP(BWscncns[[#This Row],[class]],AltBWtotl,2,FALSE)*100</f>
        <v>2.8120652616996501E-3</v>
      </c>
      <c r="AK5495">
        <f>IF(D5495=E5495,1,0)</f>
        <v>1</v>
      </c>
    </row>
    <row r="5496" spans="1:37">
      <c r="A5496" s="1" t="s">
        <v>6008</v>
      </c>
      <c r="B5496" s="1" t="s">
        <v>47</v>
      </c>
      <c r="C5496">
        <v>80</v>
      </c>
      <c r="D5496">
        <v>1524984900</v>
      </c>
      <c r="E5496">
        <v>1524984900</v>
      </c>
      <c r="F5496" s="2">
        <v>-0.60801896959299995</v>
      </c>
      <c r="G5496" s="2">
        <v>-0.60801896959299995</v>
      </c>
      <c r="H5496">
        <v>80277</v>
      </c>
      <c r="I5496" s="2">
        <v>1.21597763632E-2</v>
      </c>
      <c r="J5496" s="2">
        <v>0</v>
      </c>
      <c r="K5496">
        <v>7</v>
      </c>
      <c r="L5496" s="1" t="s">
        <v>11929</v>
      </c>
      <c r="M5496" s="1" t="s">
        <v>47</v>
      </c>
      <c r="N5496">
        <v>0</v>
      </c>
      <c r="O5496">
        <v>0</v>
      </c>
      <c r="P5496">
        <v>1</v>
      </c>
      <c r="Q5496">
        <v>0</v>
      </c>
      <c r="R5496" s="19">
        <f>BWscncns[[#This Row],[C fx]]*4+BWscncns[[#This Row],[C fg]]*2+BWscncns[[#This Row],[C fm]]</f>
        <v>1</v>
      </c>
      <c r="S5496">
        <v>74</v>
      </c>
      <c r="T5496">
        <v>204800</v>
      </c>
      <c r="U5496" s="13">
        <v>0.36132799999999998</v>
      </c>
      <c r="V5496" s="13">
        <v>2.7675679999999998</v>
      </c>
      <c r="W5496">
        <v>5286</v>
      </c>
      <c r="X5496">
        <v>105</v>
      </c>
      <c r="Z5496" s="10">
        <f>IF($N5496&lt;&gt;0,constants!$L$2,IF($O5496&lt;&gt;0,constants!$M$2,IF($P5496&lt;&gt;0,constants!$N$2,0)))</f>
        <v>1117.99</v>
      </c>
      <c r="AA5496" s="10">
        <f>IF($N5496&lt;&gt;0,constants!$L$2,IF($O5496&lt;&gt;0,constants!$M$2,IF($P5496&lt;&gt;0,constants!$P$2,0)))</f>
        <v>4051.45</v>
      </c>
      <c r="AB5496" s="11">
        <f>constants!$O$2</f>
        <v>4861.32</v>
      </c>
      <c r="AC5496" s="11">
        <f>VLOOKUP(BWscncns[[#This Row],[scanner]],[0]!ScnrAvgBW,2,FALSE)/1000</f>
        <v>885.64026081730776</v>
      </c>
      <c r="AD5496" s="8">
        <f>(1+$F5496)*Z5496</f>
        <v>438.23087218472199</v>
      </c>
      <c r="AE5496" s="8">
        <f>(1+$F5496)*AA5496</f>
        <v>1588.0915456424402</v>
      </c>
      <c r="AF5496" s="8">
        <f>(1+$F5496)*AB5496</f>
        <v>1905.5452227381575</v>
      </c>
      <c r="AG5496" s="8">
        <f>(1+$F5496)*AC5496</f>
        <v>347.15418200509259</v>
      </c>
      <c r="AH5496" s="8">
        <f>(1+$F5496)*$T5496/1000</f>
        <v>80.277715027353608</v>
      </c>
      <c r="AI5496" s="8">
        <f>(1+BWscncns[[#This Row],[pid_error]]*K_p)*BWscncns[[#This Row],[dbw]]/1000</f>
        <v>142.53885751367682</v>
      </c>
      <c r="AJ5496" s="13">
        <f>BWscncns[[#This Row],[Torflow prgrssv alt vote]]/VLOOKUP(BWscncns[[#This Row],[class]],AltBWtotl,2,FALSE)*100</f>
        <v>2.8112467887947156E-3</v>
      </c>
      <c r="AK5496">
        <f>IF(D5496=E5496,1,0)</f>
        <v>1</v>
      </c>
    </row>
    <row r="5497" spans="1:37">
      <c r="A5497" s="1" t="s">
        <v>6350</v>
      </c>
      <c r="B5497" s="1" t="s">
        <v>47</v>
      </c>
      <c r="C5497">
        <v>80</v>
      </c>
      <c r="D5497">
        <v>1524984900</v>
      </c>
      <c r="E5497">
        <v>1524984900</v>
      </c>
      <c r="F5497" s="2">
        <v>-0.60827773640799998</v>
      </c>
      <c r="G5497" s="2">
        <v>-0.60827773640799998</v>
      </c>
      <c r="H5497">
        <v>80224</v>
      </c>
      <c r="I5497" s="2">
        <v>6.3838144157399995E-2</v>
      </c>
      <c r="J5497" s="2">
        <v>0</v>
      </c>
      <c r="K5497">
        <v>7</v>
      </c>
      <c r="L5497" s="1" t="s">
        <v>11929</v>
      </c>
      <c r="M5497" s="1" t="s">
        <v>47</v>
      </c>
      <c r="N5497">
        <v>0</v>
      </c>
      <c r="O5497">
        <v>0</v>
      </c>
      <c r="P5497">
        <v>1</v>
      </c>
      <c r="Q5497">
        <v>0</v>
      </c>
      <c r="R5497" s="19">
        <f>BWscncns[[#This Row],[C fx]]*4+BWscncns[[#This Row],[C fg]]*2+BWscncns[[#This Row],[C fm]]</f>
        <v>1</v>
      </c>
      <c r="S5497">
        <v>80</v>
      </c>
      <c r="T5497">
        <v>204800</v>
      </c>
      <c r="U5497" s="13">
        <v>0.390625</v>
      </c>
      <c r="V5497" s="13">
        <v>2.56</v>
      </c>
      <c r="W5497">
        <v>5208</v>
      </c>
      <c r="X5497">
        <v>104</v>
      </c>
      <c r="Z5497" s="10">
        <f>IF($N5497&lt;&gt;0,constants!$L$2,IF($O5497&lt;&gt;0,constants!$M$2,IF($P5497&lt;&gt;0,constants!$N$2,0)))</f>
        <v>1117.99</v>
      </c>
      <c r="AA5497" s="10">
        <f>IF($N5497&lt;&gt;0,constants!$L$2,IF($O5497&lt;&gt;0,constants!$M$2,IF($P5497&lt;&gt;0,constants!$P$2,0)))</f>
        <v>4051.45</v>
      </c>
      <c r="AB5497" s="11">
        <f>constants!$O$2</f>
        <v>4861.32</v>
      </c>
      <c r="AC5497" s="11">
        <f>VLOOKUP(BWscncns[[#This Row],[scanner]],[0]!ScnrAvgBW,2,FALSE)/1000</f>
        <v>885.64026081730776</v>
      </c>
      <c r="AD5497" s="8">
        <f>(1+$F5497)*Z5497</f>
        <v>437.9415734732201</v>
      </c>
      <c r="AE5497" s="8">
        <f>(1+$F5497)*AA5497</f>
        <v>1587.0431648298083</v>
      </c>
      <c r="AF5497" s="8">
        <f>(1+$F5497)*AB5497</f>
        <v>1904.2872744450615</v>
      </c>
      <c r="AG5497" s="8">
        <f>(1+$F5497)*AC5497</f>
        <v>346.92500769556506</v>
      </c>
      <c r="AH5497" s="8">
        <f>(1+$F5497)*$T5497/1000</f>
        <v>80.224719583641601</v>
      </c>
      <c r="AI5497" s="8">
        <f>(1+BWscncns[[#This Row],[pid_error]]*K_p)*BWscncns[[#This Row],[dbw]]/1000</f>
        <v>142.51235979182078</v>
      </c>
      <c r="AJ5497" s="13">
        <f>BWscncns[[#This Row],[Torflow prgrssv alt vote]]/VLOOKUP(BWscncns[[#This Row],[class]],AltBWtotl,2,FALSE)*100</f>
        <v>2.8107241829819743E-3</v>
      </c>
      <c r="AK5497">
        <f>IF(D5497=E5497,1,0)</f>
        <v>1</v>
      </c>
    </row>
    <row r="5498" spans="1:37">
      <c r="A5498" s="1" t="s">
        <v>724</v>
      </c>
      <c r="B5498" s="1" t="s">
        <v>47</v>
      </c>
      <c r="C5498">
        <v>80</v>
      </c>
      <c r="D5498">
        <v>1524946430</v>
      </c>
      <c r="E5498">
        <v>1524946430</v>
      </c>
      <c r="F5498" s="2">
        <v>-0.60892723765000001</v>
      </c>
      <c r="G5498" s="2">
        <v>-0.60892723765000001</v>
      </c>
      <c r="H5498">
        <v>80091</v>
      </c>
      <c r="I5498" s="2">
        <v>-1.7515011166199999E-2</v>
      </c>
      <c r="J5498" s="2">
        <v>0</v>
      </c>
      <c r="K5498">
        <v>7</v>
      </c>
      <c r="L5498" s="1" t="s">
        <v>11938</v>
      </c>
      <c r="M5498" s="1" t="s">
        <v>47</v>
      </c>
      <c r="N5498">
        <v>0</v>
      </c>
      <c r="O5498">
        <v>0</v>
      </c>
      <c r="P5498">
        <v>1</v>
      </c>
      <c r="Q5498">
        <v>0</v>
      </c>
      <c r="R5498" s="19">
        <f>BWscncns[[#This Row],[C fx]]*4+BWscncns[[#This Row],[C fg]]*2+BWscncns[[#This Row],[C fm]]</f>
        <v>1</v>
      </c>
      <c r="S5498">
        <v>80</v>
      </c>
      <c r="T5498">
        <v>204800</v>
      </c>
      <c r="U5498" s="13">
        <v>0.390625</v>
      </c>
      <c r="V5498" s="13">
        <v>2.56</v>
      </c>
      <c r="W5498">
        <v>5211</v>
      </c>
      <c r="X5498">
        <v>104</v>
      </c>
      <c r="Z5498" s="10">
        <f>IF($N5498&lt;&gt;0,constants!$L$2,IF($O5498&lt;&gt;0,constants!$M$2,IF($P5498&lt;&gt;0,constants!$N$2,0)))</f>
        <v>1117.99</v>
      </c>
      <c r="AA5498" s="10">
        <f>IF($N5498&lt;&gt;0,constants!$L$2,IF($O5498&lt;&gt;0,constants!$M$2,IF($P5498&lt;&gt;0,constants!$P$2,0)))</f>
        <v>4051.45</v>
      </c>
      <c r="AB5498" s="11">
        <f>constants!$O$2</f>
        <v>4861.32</v>
      </c>
      <c r="AC5498" s="11">
        <f>VLOOKUP(BWscncns[[#This Row],[scanner]],[0]!ScnrAvgBW,2,FALSE)/1000</f>
        <v>885.64026081730776</v>
      </c>
      <c r="AD5498" s="8">
        <f>(1+$F5498)*Z5498</f>
        <v>437.21543757967652</v>
      </c>
      <c r="AE5498" s="8">
        <f>(1+$F5498)*AA5498</f>
        <v>1584.4117430229073</v>
      </c>
      <c r="AF5498" s="8">
        <f>(1+$F5498)*AB5498</f>
        <v>1901.1298410673019</v>
      </c>
      <c r="AG5498" s="8">
        <f>(1+$F5498)*AC5498</f>
        <v>346.34978324619902</v>
      </c>
      <c r="AH5498" s="8">
        <f>(1+$F5498)*$T5498/1000</f>
        <v>80.091701729280004</v>
      </c>
      <c r="AI5498" s="8">
        <f>(1+BWscncns[[#This Row],[pid_error]]*K_p)*BWscncns[[#This Row],[dbw]]/1000</f>
        <v>142.44585086463999</v>
      </c>
      <c r="AJ5498" s="13">
        <f>BWscncns[[#This Row],[Torflow prgrssv alt vote]]/VLOOKUP(BWscncns[[#This Row],[class]],AltBWtotl,2,FALSE)*100</f>
        <v>2.8094124493871879E-3</v>
      </c>
      <c r="AK5498">
        <f>IF(D5498=E5498,1,0)</f>
        <v>1</v>
      </c>
    </row>
    <row r="5499" spans="1:37">
      <c r="A5499" s="1" t="s">
        <v>343</v>
      </c>
      <c r="B5499" s="1" t="s">
        <v>47</v>
      </c>
      <c r="C5499">
        <v>80</v>
      </c>
      <c r="D5499">
        <v>1524975801</v>
      </c>
      <c r="E5499">
        <v>1524975801</v>
      </c>
      <c r="F5499" s="2">
        <v>-0.60956939601500004</v>
      </c>
      <c r="G5499" s="2">
        <v>-0.60956939601500004</v>
      </c>
      <c r="H5499">
        <v>79960</v>
      </c>
      <c r="I5499" s="2">
        <v>-7.7825866778900004E-3</v>
      </c>
      <c r="J5499" s="2">
        <v>0</v>
      </c>
      <c r="K5499">
        <v>7</v>
      </c>
      <c r="L5499" s="1" t="s">
        <v>11885</v>
      </c>
      <c r="M5499" s="1" t="s">
        <v>47</v>
      </c>
      <c r="N5499">
        <v>0</v>
      </c>
      <c r="O5499">
        <v>0</v>
      </c>
      <c r="P5499">
        <v>1</v>
      </c>
      <c r="Q5499">
        <v>0</v>
      </c>
      <c r="R5499" s="19">
        <f>BWscncns[[#This Row],[C fx]]*4+BWscncns[[#This Row],[C fg]]*2+BWscncns[[#This Row],[C fm]]</f>
        <v>1</v>
      </c>
      <c r="S5499">
        <v>80</v>
      </c>
      <c r="T5499">
        <v>204800</v>
      </c>
      <c r="U5499" s="13">
        <v>0.390625</v>
      </c>
      <c r="V5499" s="13">
        <v>2.56</v>
      </c>
      <c r="W5499">
        <v>5209</v>
      </c>
      <c r="X5499">
        <v>104</v>
      </c>
      <c r="Z5499" s="10">
        <f>IF($N5499&lt;&gt;0,constants!$L$2,IF($O5499&lt;&gt;0,constants!$M$2,IF($P5499&lt;&gt;0,constants!$N$2,0)))</f>
        <v>1117.99</v>
      </c>
      <c r="AA5499" s="10">
        <f>IF($N5499&lt;&gt;0,constants!$L$2,IF($O5499&lt;&gt;0,constants!$M$2,IF($P5499&lt;&gt;0,constants!$P$2,0)))</f>
        <v>4051.45</v>
      </c>
      <c r="AB5499" s="11">
        <f>constants!$O$2</f>
        <v>4861.32</v>
      </c>
      <c r="AC5499" s="11">
        <f>VLOOKUP(BWscncns[[#This Row],[scanner]],[0]!ScnrAvgBW,2,FALSE)/1000</f>
        <v>885.64026081730776</v>
      </c>
      <c r="AD5499" s="8">
        <f>(1+$F5499)*Z5499</f>
        <v>436.49751094919009</v>
      </c>
      <c r="AE5499" s="8">
        <f>(1+$F5499)*AA5499</f>
        <v>1581.810070515028</v>
      </c>
      <c r="AF5499" s="8">
        <f>(1+$F5499)*AB5499</f>
        <v>1898.0081037643599</v>
      </c>
      <c r="AG5499" s="8">
        <f>(1+$F5499)*AC5499</f>
        <v>345.78106194433434</v>
      </c>
      <c r="AH5499" s="8">
        <f>(1+$F5499)*$T5499/1000</f>
        <v>79.960187696127988</v>
      </c>
      <c r="AI5499" s="8">
        <f>(1+BWscncns[[#This Row],[pid_error]]*K_p)*BWscncns[[#This Row],[dbw]]/1000</f>
        <v>142.38009384806401</v>
      </c>
      <c r="AJ5499" s="13">
        <f>BWscncns[[#This Row],[Torflow prgrssv alt vote]]/VLOOKUP(BWscncns[[#This Row],[class]],AltBWtotl,2,FALSE)*100</f>
        <v>2.8081155454768121E-3</v>
      </c>
      <c r="AK5499">
        <f>IF(D5499=E5499,1,0)</f>
        <v>1</v>
      </c>
    </row>
    <row r="5500" spans="1:37">
      <c r="A5500" s="1" t="s">
        <v>1760</v>
      </c>
      <c r="B5500" s="1" t="s">
        <v>47</v>
      </c>
      <c r="C5500">
        <v>80</v>
      </c>
      <c r="D5500">
        <v>1524946430</v>
      </c>
      <c r="E5500">
        <v>1524946430</v>
      </c>
      <c r="F5500" s="2">
        <v>-0.61028756734300005</v>
      </c>
      <c r="G5500" s="2">
        <v>-0.61028756734300005</v>
      </c>
      <c r="H5500">
        <v>79813</v>
      </c>
      <c r="I5500" s="2">
        <v>-1.5780850958200001E-2</v>
      </c>
      <c r="J5500" s="2">
        <v>0</v>
      </c>
      <c r="K5500">
        <v>7</v>
      </c>
      <c r="L5500" s="1" t="s">
        <v>11938</v>
      </c>
      <c r="M5500" s="1" t="s">
        <v>47</v>
      </c>
      <c r="N5500">
        <v>0</v>
      </c>
      <c r="O5500">
        <v>0</v>
      </c>
      <c r="P5500">
        <v>1</v>
      </c>
      <c r="Q5500">
        <v>0</v>
      </c>
      <c r="R5500" s="19">
        <f>BWscncns[[#This Row],[C fx]]*4+BWscncns[[#This Row],[C fg]]*2+BWscncns[[#This Row],[C fm]]</f>
        <v>1</v>
      </c>
      <c r="S5500">
        <v>80</v>
      </c>
      <c r="T5500">
        <v>204800</v>
      </c>
      <c r="U5500" s="13">
        <v>0.390625</v>
      </c>
      <c r="V5500" s="13">
        <v>2.56</v>
      </c>
      <c r="W5500">
        <v>5207</v>
      </c>
      <c r="X5500">
        <v>104</v>
      </c>
      <c r="Z5500" s="10">
        <f>IF($N5500&lt;&gt;0,constants!$L$2,IF($O5500&lt;&gt;0,constants!$M$2,IF($P5500&lt;&gt;0,constants!$N$2,0)))</f>
        <v>1117.99</v>
      </c>
      <c r="AA5500" s="10">
        <f>IF($N5500&lt;&gt;0,constants!$L$2,IF($O5500&lt;&gt;0,constants!$M$2,IF($P5500&lt;&gt;0,constants!$P$2,0)))</f>
        <v>4051.45</v>
      </c>
      <c r="AB5500" s="11">
        <f>constants!$O$2</f>
        <v>4861.32</v>
      </c>
      <c r="AC5500" s="11">
        <f>VLOOKUP(BWscncns[[#This Row],[scanner]],[0]!ScnrAvgBW,2,FALSE)/1000</f>
        <v>885.64026081730776</v>
      </c>
      <c r="AD5500" s="8">
        <f>(1+$F5500)*Z5500</f>
        <v>435.69460258619938</v>
      </c>
      <c r="AE5500" s="8">
        <f>(1+$F5500)*AA5500</f>
        <v>1578.9004352882023</v>
      </c>
      <c r="AF5500" s="8">
        <f>(1+$F5500)*AB5500</f>
        <v>1894.5168431241268</v>
      </c>
      <c r="AG5500" s="8">
        <f>(1+$F5500)*AC5500</f>
        <v>345.1450205020929</v>
      </c>
      <c r="AH5500" s="8">
        <f>(1+$F5500)*$T5500/1000</f>
        <v>79.813106208153599</v>
      </c>
      <c r="AI5500" s="8">
        <f>(1+BWscncns[[#This Row],[pid_error]]*K_p)*BWscncns[[#This Row],[dbw]]/1000</f>
        <v>142.30655310407678</v>
      </c>
      <c r="AJ5500" s="13">
        <f>BWscncns[[#This Row],[Torflow prgrssv alt vote]]/VLOOKUP(BWscncns[[#This Row],[class]],AltBWtotl,2,FALSE)*100</f>
        <v>2.8066651256826178E-3</v>
      </c>
      <c r="AK5500">
        <f>IF(D5500=E5500,1,0)</f>
        <v>1</v>
      </c>
    </row>
    <row r="5501" spans="1:37">
      <c r="A5501" s="1" t="s">
        <v>6501</v>
      </c>
      <c r="B5501" s="1" t="s">
        <v>47</v>
      </c>
      <c r="C5501">
        <v>80</v>
      </c>
      <c r="D5501">
        <v>1524977965</v>
      </c>
      <c r="E5501">
        <v>1524977965</v>
      </c>
      <c r="F5501" s="2">
        <v>-0.61167976626300002</v>
      </c>
      <c r="G5501" s="2">
        <v>-0.61167976626300002</v>
      </c>
      <c r="H5501">
        <v>79527</v>
      </c>
      <c r="I5501" s="2">
        <v>4.54483253186E-3</v>
      </c>
      <c r="J5501" s="2">
        <v>0</v>
      </c>
      <c r="K5501">
        <v>7</v>
      </c>
      <c r="L5501" s="1" t="s">
        <v>11935</v>
      </c>
      <c r="M5501" s="1" t="s">
        <v>47</v>
      </c>
      <c r="N5501">
        <v>0</v>
      </c>
      <c r="O5501">
        <v>0</v>
      </c>
      <c r="P5501">
        <v>1</v>
      </c>
      <c r="Q5501">
        <v>0</v>
      </c>
      <c r="R5501" s="19">
        <f>BWscncns[[#This Row],[C fx]]*4+BWscncns[[#This Row],[C fg]]*2+BWscncns[[#This Row],[C fm]]</f>
        <v>1</v>
      </c>
      <c r="S5501">
        <v>80</v>
      </c>
      <c r="T5501">
        <v>204800</v>
      </c>
      <c r="U5501" s="13">
        <v>0.390625</v>
      </c>
      <c r="V5501" s="13">
        <v>2.56</v>
      </c>
      <c r="W5501">
        <v>5210</v>
      </c>
      <c r="X5501">
        <v>104</v>
      </c>
      <c r="Z5501" s="10">
        <f>IF($N5501&lt;&gt;0,constants!$L$2,IF($O5501&lt;&gt;0,constants!$M$2,IF($P5501&lt;&gt;0,constants!$N$2,0)))</f>
        <v>1117.99</v>
      </c>
      <c r="AA5501" s="10">
        <f>IF($N5501&lt;&gt;0,constants!$L$2,IF($O5501&lt;&gt;0,constants!$M$2,IF($P5501&lt;&gt;0,constants!$P$2,0)))</f>
        <v>4051.45</v>
      </c>
      <c r="AB5501" s="11">
        <f>constants!$O$2</f>
        <v>4861.32</v>
      </c>
      <c r="AC5501" s="11">
        <f>VLOOKUP(BWscncns[[#This Row],[scanner]],[0]!ScnrAvgBW,2,FALSE)/1000</f>
        <v>885.64026081730776</v>
      </c>
      <c r="AD5501" s="8">
        <f>(1+$F5501)*Z5501</f>
        <v>434.13813811562858</v>
      </c>
      <c r="AE5501" s="8">
        <f>(1+$F5501)*AA5501</f>
        <v>1573.2600109737684</v>
      </c>
      <c r="AF5501" s="8">
        <f>(1+$F5501)*AB5501</f>
        <v>1887.7489186703526</v>
      </c>
      <c r="AG5501" s="8">
        <f>(1+$F5501)*AC5501</f>
        <v>343.91203308747458</v>
      </c>
      <c r="AH5501" s="8">
        <f>(1+$F5501)*$T5501/1000</f>
        <v>79.527983869337589</v>
      </c>
      <c r="AI5501" s="8">
        <f>(1+BWscncns[[#This Row],[pid_error]]*K_p)*BWscncns[[#This Row],[dbw]]/1000</f>
        <v>142.16399193466879</v>
      </c>
      <c r="AJ5501" s="13">
        <f>BWscncns[[#This Row],[Torflow prgrssv alt vote]]/VLOOKUP(BWscncns[[#This Row],[class]],AltBWtotl,2,FALSE)*100</f>
        <v>2.8038534388437038E-3</v>
      </c>
      <c r="AK5501">
        <f>IF(D5501=E5501,1,0)</f>
        <v>1</v>
      </c>
    </row>
    <row r="5502" spans="1:37">
      <c r="A5502" s="1" t="s">
        <v>4017</v>
      </c>
      <c r="B5502" s="1" t="s">
        <v>49</v>
      </c>
      <c r="C5502">
        <v>84</v>
      </c>
      <c r="D5502">
        <v>1525008480</v>
      </c>
      <c r="E5502">
        <v>1525008480</v>
      </c>
      <c r="F5502" s="2">
        <v>-0.578061048573</v>
      </c>
      <c r="G5502" s="2">
        <v>-0.578061048573</v>
      </c>
      <c r="H5502">
        <v>84252</v>
      </c>
      <c r="I5502" s="2">
        <v>-5.7125402406699999E-2</v>
      </c>
      <c r="J5502" s="2">
        <v>0</v>
      </c>
      <c r="K5502">
        <v>7</v>
      </c>
      <c r="L5502" s="1" t="s">
        <v>11831</v>
      </c>
      <c r="M5502" s="1" t="s">
        <v>49</v>
      </c>
      <c r="N5502">
        <v>0</v>
      </c>
      <c r="O5502">
        <v>0</v>
      </c>
      <c r="P5502">
        <v>1</v>
      </c>
      <c r="Q5502">
        <v>0</v>
      </c>
      <c r="R5502" s="19">
        <f>BWscncns[[#This Row],[C fx]]*4+BWscncns[[#This Row],[C fg]]*2+BWscncns[[#This Row],[C fm]]</f>
        <v>1</v>
      </c>
      <c r="S5502">
        <v>96</v>
      </c>
      <c r="T5502">
        <v>199680</v>
      </c>
      <c r="U5502" s="13">
        <v>0.480769</v>
      </c>
      <c r="V5502" s="13">
        <v>2.08</v>
      </c>
      <c r="W5502">
        <v>4911</v>
      </c>
      <c r="X5502">
        <v>98</v>
      </c>
      <c r="Z5502" s="10">
        <f>IF($N5502&lt;&gt;0,constants!$L$2,IF($O5502&lt;&gt;0,constants!$M$2,IF($P5502&lt;&gt;0,constants!$N$2,0)))</f>
        <v>1117.99</v>
      </c>
      <c r="AA5502" s="10">
        <f>IF($N5502&lt;&gt;0,constants!$L$2,IF($O5502&lt;&gt;0,constants!$M$2,IF($P5502&lt;&gt;0,constants!$P$2,0)))</f>
        <v>4051.45</v>
      </c>
      <c r="AB5502" s="11">
        <f>constants!$O$2</f>
        <v>4861.32</v>
      </c>
      <c r="AC5502" s="11">
        <f>VLOOKUP(BWscncns[[#This Row],[scanner]],[0]!ScnrAvgBW,2,FALSE)/1000</f>
        <v>885.64026081730776</v>
      </c>
      <c r="AD5502" s="8">
        <f>(1+$F5502)*Z5502</f>
        <v>471.72352830587175</v>
      </c>
      <c r="AE5502" s="8">
        <f>(1+$F5502)*AA5502</f>
        <v>1709.4645647589191</v>
      </c>
      <c r="AF5502" s="8">
        <f>(1+$F5502)*AB5502</f>
        <v>2051.1802633511033</v>
      </c>
      <c r="AG5502" s="8">
        <f>(1+$F5502)*AC5502</f>
        <v>373.68612299078961</v>
      </c>
      <c r="AH5502" s="8">
        <f>(1+$F5502)*$T5502/1000</f>
        <v>84.252769820943357</v>
      </c>
      <c r="AI5502" s="8">
        <f>(1+BWscncns[[#This Row],[pid_error]]*K_p)*BWscncns[[#This Row],[dbw]]/1000</f>
        <v>141.96638491047167</v>
      </c>
      <c r="AJ5502" s="13">
        <f>BWscncns[[#This Row],[Torflow prgrssv alt vote]]/VLOOKUP(BWscncns[[#This Row],[class]],AltBWtotl,2,FALSE)*100</f>
        <v>2.7999561007991352E-3</v>
      </c>
      <c r="AK5502">
        <f>IF(D5502=E5502,1,0)</f>
        <v>1</v>
      </c>
    </row>
    <row r="5503" spans="1:37">
      <c r="A5503" s="1" t="s">
        <v>4370</v>
      </c>
      <c r="B5503" s="1" t="s">
        <v>4371</v>
      </c>
      <c r="C5503">
        <v>130</v>
      </c>
      <c r="D5503">
        <v>1524926555</v>
      </c>
      <c r="E5503">
        <v>1524926555</v>
      </c>
      <c r="F5503" s="2">
        <v>-0.15220809317699999</v>
      </c>
      <c r="G5503" s="2">
        <v>-0.15220809317699999</v>
      </c>
      <c r="H5503">
        <v>130220</v>
      </c>
      <c r="I5503" s="2">
        <v>0.41963784243300001</v>
      </c>
      <c r="J5503" s="2">
        <v>0</v>
      </c>
      <c r="K5503">
        <v>7</v>
      </c>
      <c r="L5503" s="1" t="s">
        <v>11943</v>
      </c>
      <c r="M5503" s="1" t="s">
        <v>4371</v>
      </c>
      <c r="N5503">
        <v>0</v>
      </c>
      <c r="O5503">
        <v>0</v>
      </c>
      <c r="P5503">
        <v>1</v>
      </c>
      <c r="Q5503">
        <v>0</v>
      </c>
      <c r="R5503" s="19">
        <f>BWscncns[[#This Row],[C fx]]*4+BWscncns[[#This Row],[C fg]]*2+BWscncns[[#This Row],[C fm]]</f>
        <v>1</v>
      </c>
      <c r="S5503">
        <v>123</v>
      </c>
      <c r="T5503">
        <v>153600</v>
      </c>
      <c r="U5503" s="13">
        <v>0.80078099999999997</v>
      </c>
      <c r="V5503" s="13">
        <v>1.24878</v>
      </c>
      <c r="W5503">
        <v>4006</v>
      </c>
      <c r="X5503">
        <v>80</v>
      </c>
      <c r="Z5503" s="10">
        <f>IF($N5503&lt;&gt;0,constants!$L$2,IF($O5503&lt;&gt;0,constants!$M$2,IF($P5503&lt;&gt;0,constants!$N$2,0)))</f>
        <v>1117.99</v>
      </c>
      <c r="AA5503" s="10">
        <f>IF($N5503&lt;&gt;0,constants!$L$2,IF($O5503&lt;&gt;0,constants!$M$2,IF($P5503&lt;&gt;0,constants!$P$2,0)))</f>
        <v>4051.45</v>
      </c>
      <c r="AB5503" s="11">
        <f>constants!$O$2</f>
        <v>4861.32</v>
      </c>
      <c r="AC5503" s="11">
        <f>VLOOKUP(BWscncns[[#This Row],[scanner]],[0]!ScnrAvgBW,2,FALSE)/1000</f>
        <v>885.64026081730776</v>
      </c>
      <c r="AD5503" s="8">
        <f>(1+$F5503)*Z5503</f>
        <v>947.82287390904571</v>
      </c>
      <c r="AE5503" s="8">
        <f>(1+$F5503)*AA5503</f>
        <v>3434.7865208980434</v>
      </c>
      <c r="AF5503" s="8">
        <f>(1+$F5503)*AB5503</f>
        <v>4121.3877524767859</v>
      </c>
      <c r="AG5503" s="8">
        <f>(1+$F5503)*AC5503</f>
        <v>750.83864547752444</v>
      </c>
      <c r="AH5503" s="8">
        <f>(1+$F5503)*$T5503/1000</f>
        <v>130.2208368880128</v>
      </c>
      <c r="AI5503" s="8">
        <f>(1+BWscncns[[#This Row],[pid_error]]*K_p)*BWscncns[[#This Row],[dbw]]/1000</f>
        <v>141.91041844400641</v>
      </c>
      <c r="AJ5503" s="13">
        <f>BWscncns[[#This Row],[Torflow prgrssv alt vote]]/VLOOKUP(BWscncns[[#This Row],[class]],AltBWtotl,2,FALSE)*100</f>
        <v>2.7988522926735821E-3</v>
      </c>
      <c r="AK5503">
        <f>IF(D5503=E5503,1,0)</f>
        <v>1</v>
      </c>
    </row>
    <row r="5504" spans="1:37">
      <c r="A5504" s="1" t="s">
        <v>10490</v>
      </c>
      <c r="B5504" s="1" t="s">
        <v>49</v>
      </c>
      <c r="C5504">
        <v>79</v>
      </c>
      <c r="D5504">
        <v>1524957104</v>
      </c>
      <c r="E5504">
        <v>1524957104</v>
      </c>
      <c r="F5504" s="2">
        <v>-0.61439945205199997</v>
      </c>
      <c r="G5504" s="2">
        <v>-0.61439945205199997</v>
      </c>
      <c r="H5504">
        <v>78970</v>
      </c>
      <c r="I5504" s="2">
        <v>-0.15408552060899999</v>
      </c>
      <c r="J5504" s="2">
        <v>0</v>
      </c>
      <c r="K5504">
        <v>6</v>
      </c>
      <c r="L5504" s="1" t="s">
        <v>11802</v>
      </c>
      <c r="M5504" s="1" t="s">
        <v>49</v>
      </c>
      <c r="N5504">
        <v>0</v>
      </c>
      <c r="O5504">
        <v>0</v>
      </c>
      <c r="P5504">
        <v>1</v>
      </c>
      <c r="Q5504">
        <v>0</v>
      </c>
      <c r="R5504" s="19">
        <f>BWscncns[[#This Row],[C fx]]*4+BWscncns[[#This Row],[C fg]]*2+BWscncns[[#This Row],[C fm]]</f>
        <v>1</v>
      </c>
      <c r="S5504">
        <v>96</v>
      </c>
      <c r="T5504">
        <v>204800</v>
      </c>
      <c r="U5504" s="13">
        <v>0.46875</v>
      </c>
      <c r="V5504" s="13">
        <v>2.1333329999999999</v>
      </c>
      <c r="W5504">
        <v>4953</v>
      </c>
      <c r="X5504">
        <v>99</v>
      </c>
      <c r="Z5504" s="10">
        <f>IF($N5504&lt;&gt;0,constants!$L$2,IF($O5504&lt;&gt;0,constants!$M$2,IF($P5504&lt;&gt;0,constants!$N$2,0)))</f>
        <v>1117.99</v>
      </c>
      <c r="AA5504" s="10">
        <f>IF($N5504&lt;&gt;0,constants!$L$2,IF($O5504&lt;&gt;0,constants!$M$2,IF($P5504&lt;&gt;0,constants!$P$2,0)))</f>
        <v>4051.45</v>
      </c>
      <c r="AB5504" s="11">
        <f>constants!$O$2</f>
        <v>4861.32</v>
      </c>
      <c r="AC5504" s="11">
        <f>VLOOKUP(BWscncns[[#This Row],[scanner]],[0]!ScnrAvgBW,2,FALSE)/1000</f>
        <v>2386.3111194805197</v>
      </c>
      <c r="AD5504" s="8">
        <f>(1+$F5504)*Z5504</f>
        <v>431.09755660038456</v>
      </c>
      <c r="AE5504" s="8">
        <f>(1+$F5504)*AA5504</f>
        <v>1562.2413399839247</v>
      </c>
      <c r="AF5504" s="8">
        <f>(1+$F5504)*AB5504</f>
        <v>1874.5276557505713</v>
      </c>
      <c r="AG5504" s="8">
        <f>(1+$F5504)*AC5504</f>
        <v>920.16287524609379</v>
      </c>
      <c r="AH5504" s="8">
        <f>(1+$F5504)*$T5504/1000</f>
        <v>78.9709922197504</v>
      </c>
      <c r="AI5504" s="8">
        <f>(1+BWscncns[[#This Row],[pid_error]]*K_p)*BWscncns[[#This Row],[dbw]]/1000</f>
        <v>141.88549610987522</v>
      </c>
      <c r="AJ5504" s="13">
        <f>BWscncns[[#This Row],[Torflow prgrssv alt vote]]/VLOOKUP(BWscncns[[#This Row],[class]],AltBWtotl,2,FALSE)*100</f>
        <v>2.7983607577123952E-3</v>
      </c>
      <c r="AK5504">
        <f>IF(D5504=E5504,1,0)</f>
        <v>1</v>
      </c>
    </row>
    <row r="5505" spans="1:37">
      <c r="A5505" s="1" t="s">
        <v>8072</v>
      </c>
      <c r="B5505" s="1" t="s">
        <v>8073</v>
      </c>
      <c r="C5505">
        <v>99</v>
      </c>
      <c r="D5505">
        <v>1524963456</v>
      </c>
      <c r="E5505">
        <v>1524963456</v>
      </c>
      <c r="F5505" s="2">
        <v>-0.460825446488</v>
      </c>
      <c r="G5505" s="2">
        <v>-0.460825446488</v>
      </c>
      <c r="H5505">
        <v>99380</v>
      </c>
      <c r="I5505" s="2">
        <v>4.0438742053900002E-2</v>
      </c>
      <c r="J5505" s="2">
        <v>0</v>
      </c>
      <c r="K5505">
        <v>6</v>
      </c>
      <c r="L5505" s="1" t="s">
        <v>11871</v>
      </c>
      <c r="M5505" s="1" t="s">
        <v>8073</v>
      </c>
      <c r="N5505">
        <v>0</v>
      </c>
      <c r="O5505">
        <v>0</v>
      </c>
      <c r="P5505">
        <v>1</v>
      </c>
      <c r="Q5505">
        <v>0</v>
      </c>
      <c r="R5505" s="19">
        <f>BWscncns[[#This Row],[C fx]]*4+BWscncns[[#This Row],[C fg]]*2+BWscncns[[#This Row],[C fm]]</f>
        <v>1</v>
      </c>
      <c r="S5505">
        <v>98</v>
      </c>
      <c r="T5505">
        <v>184320</v>
      </c>
      <c r="U5505" s="13">
        <v>0.53168400000000005</v>
      </c>
      <c r="V5505" s="13">
        <v>1.880816</v>
      </c>
      <c r="W5505">
        <v>4760</v>
      </c>
      <c r="X5505">
        <v>95</v>
      </c>
      <c r="Z5505" s="10">
        <f>IF($N5505&lt;&gt;0,constants!$L$2,IF($O5505&lt;&gt;0,constants!$M$2,IF($P5505&lt;&gt;0,constants!$N$2,0)))</f>
        <v>1117.99</v>
      </c>
      <c r="AA5505" s="10">
        <f>IF($N5505&lt;&gt;0,constants!$L$2,IF($O5505&lt;&gt;0,constants!$M$2,IF($P5505&lt;&gt;0,constants!$P$2,0)))</f>
        <v>4051.45</v>
      </c>
      <c r="AB5505" s="11">
        <f>constants!$O$2</f>
        <v>4861.32</v>
      </c>
      <c r="AC5505" s="11">
        <f>VLOOKUP(BWscncns[[#This Row],[scanner]],[0]!ScnrAvgBW,2,FALSE)/1000</f>
        <v>2386.3111194805197</v>
      </c>
      <c r="AD5505" s="8">
        <f>(1+$F5505)*Z5505</f>
        <v>602.79175908088098</v>
      </c>
      <c r="AE5505" s="8">
        <f>(1+$F5505)*AA5505</f>
        <v>2184.4387448261923</v>
      </c>
      <c r="AF5505" s="8">
        <f>(1+$F5505)*AB5505</f>
        <v>2621.1000404789561</v>
      </c>
      <c r="AG5505" s="8">
        <f>(1+$F5505)*AC5505</f>
        <v>1286.6382323866303</v>
      </c>
      <c r="AH5505" s="8">
        <f>(1+$F5505)*$T5505/1000</f>
        <v>99.380653703331845</v>
      </c>
      <c r="AI5505" s="8">
        <f>(1+BWscncns[[#This Row],[pid_error]]*K_p)*BWscncns[[#This Row],[dbw]]/1000</f>
        <v>141.85032685166593</v>
      </c>
      <c r="AJ5505" s="13">
        <f>BWscncns[[#This Row],[Torflow prgrssv alt vote]]/VLOOKUP(BWscncns[[#This Row],[class]],AltBWtotl,2,FALSE)*100</f>
        <v>2.7976671260534236E-3</v>
      </c>
      <c r="AK5505">
        <f>IF(D5505=E5505,1,0)</f>
        <v>1</v>
      </c>
    </row>
    <row r="5506" spans="1:37">
      <c r="A5506" s="1" t="s">
        <v>751</v>
      </c>
      <c r="B5506" s="1" t="s">
        <v>752</v>
      </c>
      <c r="C5506">
        <v>79</v>
      </c>
      <c r="D5506">
        <v>1525002309</v>
      </c>
      <c r="E5506">
        <v>1525002309</v>
      </c>
      <c r="F5506" s="2">
        <v>-0.61617508327100001</v>
      </c>
      <c r="G5506" s="2">
        <v>-0.61617508327100001</v>
      </c>
      <c r="H5506">
        <v>78607</v>
      </c>
      <c r="I5506" s="2">
        <v>-0.22002206955600001</v>
      </c>
      <c r="J5506" s="2">
        <v>0</v>
      </c>
      <c r="K5506">
        <v>6</v>
      </c>
      <c r="L5506" s="1" t="s">
        <v>11780</v>
      </c>
      <c r="M5506" s="1" t="s">
        <v>752</v>
      </c>
      <c r="N5506">
        <v>0</v>
      </c>
      <c r="O5506">
        <v>0</v>
      </c>
      <c r="P5506">
        <v>1</v>
      </c>
      <c r="Q5506">
        <v>0</v>
      </c>
      <c r="R5506" s="19">
        <f>BWscncns[[#This Row],[C fx]]*4+BWscncns[[#This Row],[C fg]]*2+BWscncns[[#This Row],[C fm]]</f>
        <v>1</v>
      </c>
      <c r="S5506">
        <v>124</v>
      </c>
      <c r="T5506">
        <v>204800</v>
      </c>
      <c r="U5506" s="13">
        <v>0.60546900000000003</v>
      </c>
      <c r="V5506" s="13">
        <v>1.651613</v>
      </c>
      <c r="W5506">
        <v>4517</v>
      </c>
      <c r="X5506">
        <v>90</v>
      </c>
      <c r="Z5506" s="10">
        <f>IF($N5506&lt;&gt;0,constants!$L$2,IF($O5506&lt;&gt;0,constants!$M$2,IF($P5506&lt;&gt;0,constants!$N$2,0)))</f>
        <v>1117.99</v>
      </c>
      <c r="AA5506" s="10">
        <f>IF($N5506&lt;&gt;0,constants!$L$2,IF($O5506&lt;&gt;0,constants!$M$2,IF($P5506&lt;&gt;0,constants!$P$2,0)))</f>
        <v>4051.45</v>
      </c>
      <c r="AB5506" s="11">
        <f>constants!$O$2</f>
        <v>4861.32</v>
      </c>
      <c r="AC5506" s="11">
        <f>VLOOKUP(BWscncns[[#This Row],[scanner]],[0]!ScnrAvgBW,2,FALSE)/1000</f>
        <v>2386.3111194805197</v>
      </c>
      <c r="AD5506" s="8">
        <f>(1+$F5506)*Z5506</f>
        <v>429.11241865385472</v>
      </c>
      <c r="AE5506" s="8">
        <f>(1+$F5506)*AA5506</f>
        <v>1555.0474588817069</v>
      </c>
      <c r="AF5506" s="8">
        <f>(1+$F5506)*AB5506</f>
        <v>1865.8957441930222</v>
      </c>
      <c r="AG5506" s="8">
        <f>(1+$F5506)*AC5506</f>
        <v>915.92566672409725</v>
      </c>
      <c r="AH5506" s="8">
        <f>(1+$F5506)*$T5506/1000</f>
        <v>78.607342946099209</v>
      </c>
      <c r="AI5506" s="8">
        <f>(1+BWscncns[[#This Row],[pid_error]]*K_p)*BWscncns[[#This Row],[dbw]]/1000</f>
        <v>141.70367147304958</v>
      </c>
      <c r="AJ5506" s="13">
        <f>BWscncns[[#This Row],[Torflow prgrssv alt vote]]/VLOOKUP(BWscncns[[#This Row],[class]],AltBWtotl,2,FALSE)*100</f>
        <v>2.7947746904791095E-3</v>
      </c>
      <c r="AK5506">
        <f>IF(D5506=E5506,1,0)</f>
        <v>1</v>
      </c>
    </row>
    <row r="5507" spans="1:37">
      <c r="A5507" s="1" t="s">
        <v>10664</v>
      </c>
      <c r="B5507" s="1" t="s">
        <v>47</v>
      </c>
      <c r="C5507">
        <v>78</v>
      </c>
      <c r="D5507">
        <v>1525008480</v>
      </c>
      <c r="E5507">
        <v>1525008480</v>
      </c>
      <c r="F5507" s="2">
        <v>-0.61844369347600003</v>
      </c>
      <c r="G5507" s="2">
        <v>-0.61844369347600003</v>
      </c>
      <c r="H5507">
        <v>78142</v>
      </c>
      <c r="I5507" s="2">
        <v>-9.7981443268799998E-2</v>
      </c>
      <c r="J5507" s="2">
        <v>0</v>
      </c>
      <c r="K5507">
        <v>7</v>
      </c>
      <c r="L5507" s="1" t="s">
        <v>11831</v>
      </c>
      <c r="M5507" s="1" t="s">
        <v>47</v>
      </c>
      <c r="N5507">
        <v>0</v>
      </c>
      <c r="O5507">
        <v>0</v>
      </c>
      <c r="P5507">
        <v>1</v>
      </c>
      <c r="Q5507">
        <v>0</v>
      </c>
      <c r="R5507" s="19">
        <f>BWscncns[[#This Row],[C fx]]*4+BWscncns[[#This Row],[C fg]]*2+BWscncns[[#This Row],[C fm]]</f>
        <v>1</v>
      </c>
      <c r="S5507">
        <v>98</v>
      </c>
      <c r="T5507">
        <v>204800</v>
      </c>
      <c r="U5507" s="13">
        <v>0.478516</v>
      </c>
      <c r="V5507" s="13">
        <v>2.0897960000000002</v>
      </c>
      <c r="W5507">
        <v>4919</v>
      </c>
      <c r="X5507">
        <v>98</v>
      </c>
      <c r="Z5507" s="10">
        <f>IF($N5507&lt;&gt;0,constants!$L$2,IF($O5507&lt;&gt;0,constants!$M$2,IF($P5507&lt;&gt;0,constants!$N$2,0)))</f>
        <v>1117.99</v>
      </c>
      <c r="AA5507" s="10">
        <f>IF($N5507&lt;&gt;0,constants!$L$2,IF($O5507&lt;&gt;0,constants!$M$2,IF($P5507&lt;&gt;0,constants!$P$2,0)))</f>
        <v>4051.45</v>
      </c>
      <c r="AB5507" s="11">
        <f>constants!$O$2</f>
        <v>4861.32</v>
      </c>
      <c r="AC5507" s="11">
        <f>VLOOKUP(BWscncns[[#This Row],[scanner]],[0]!ScnrAvgBW,2,FALSE)/1000</f>
        <v>885.64026081730776</v>
      </c>
      <c r="AD5507" s="8">
        <f>(1+$F5507)*Z5507</f>
        <v>426.57613513076672</v>
      </c>
      <c r="AE5507" s="8">
        <f>(1+$F5507)*AA5507</f>
        <v>1545.8562980666595</v>
      </c>
      <c r="AF5507" s="8">
        <f>(1+$F5507)*AB5507</f>
        <v>1854.8673040312515</v>
      </c>
      <c r="AG5507" s="8">
        <f>(1+$F5507)*AC5507</f>
        <v>337.92162682640395</v>
      </c>
      <c r="AH5507" s="8">
        <f>(1+$F5507)*$T5507/1000</f>
        <v>78.142731576115196</v>
      </c>
      <c r="AI5507" s="8">
        <f>(1+BWscncns[[#This Row],[pid_error]]*K_p)*BWscncns[[#This Row],[dbw]]/1000</f>
        <v>141.4713657880576</v>
      </c>
      <c r="AJ5507" s="13">
        <f>BWscncns[[#This Row],[Torflow prgrssv alt vote]]/VLOOKUP(BWscncns[[#This Row],[class]],AltBWtotl,2,FALSE)*100</f>
        <v>2.7901930022128777E-3</v>
      </c>
      <c r="AK5507">
        <f>IF(D5507=E5507,1,0)</f>
        <v>1</v>
      </c>
    </row>
    <row r="5508" spans="1:37">
      <c r="A5508" s="1" t="s">
        <v>1790</v>
      </c>
      <c r="B5508" s="1" t="s">
        <v>1791</v>
      </c>
      <c r="C5508">
        <v>78</v>
      </c>
      <c r="D5508">
        <v>1524984900</v>
      </c>
      <c r="E5508">
        <v>1524984900</v>
      </c>
      <c r="F5508" s="2">
        <v>-0.61869274219799997</v>
      </c>
      <c r="G5508" s="2">
        <v>-0.61869274219799997</v>
      </c>
      <c r="H5508">
        <v>78091</v>
      </c>
      <c r="I5508" s="2">
        <v>2.3586816230500001E-2</v>
      </c>
      <c r="J5508" s="2">
        <v>0</v>
      </c>
      <c r="K5508">
        <v>7</v>
      </c>
      <c r="L5508" s="1" t="s">
        <v>11929</v>
      </c>
      <c r="M5508" s="1" t="s">
        <v>1791</v>
      </c>
      <c r="N5508">
        <v>0</v>
      </c>
      <c r="O5508">
        <v>0</v>
      </c>
      <c r="P5508">
        <v>1</v>
      </c>
      <c r="Q5508">
        <v>0</v>
      </c>
      <c r="R5508" s="19">
        <f>BWscncns[[#This Row],[C fx]]*4+BWscncns[[#This Row],[C fg]]*2+BWscncns[[#This Row],[C fm]]</f>
        <v>1</v>
      </c>
      <c r="S5508">
        <v>78</v>
      </c>
      <c r="T5508">
        <v>204800</v>
      </c>
      <c r="U5508" s="13">
        <v>0.380859</v>
      </c>
      <c r="V5508" s="13">
        <v>2.6256409999999999</v>
      </c>
      <c r="W5508">
        <v>5243</v>
      </c>
      <c r="X5508">
        <v>104</v>
      </c>
      <c r="Z5508" s="10">
        <f>IF($N5508&lt;&gt;0,constants!$L$2,IF($O5508&lt;&gt;0,constants!$M$2,IF($P5508&lt;&gt;0,constants!$N$2,0)))</f>
        <v>1117.99</v>
      </c>
      <c r="AA5508" s="10">
        <f>IF($N5508&lt;&gt;0,constants!$L$2,IF($O5508&lt;&gt;0,constants!$M$2,IF($P5508&lt;&gt;0,constants!$P$2,0)))</f>
        <v>4051.45</v>
      </c>
      <c r="AB5508" s="11">
        <f>constants!$O$2</f>
        <v>4861.32</v>
      </c>
      <c r="AC5508" s="11">
        <f>VLOOKUP(BWscncns[[#This Row],[scanner]],[0]!ScnrAvgBW,2,FALSE)/1000</f>
        <v>885.64026081730776</v>
      </c>
      <c r="AD5508" s="8">
        <f>(1+$F5508)*Z5508</f>
        <v>426.297701150058</v>
      </c>
      <c r="AE5508" s="8">
        <f>(1+$F5508)*AA5508</f>
        <v>1544.847289621913</v>
      </c>
      <c r="AF5508" s="8">
        <f>(1+$F5508)*AB5508</f>
        <v>1853.6565984980186</v>
      </c>
      <c r="AG5508" s="8">
        <f>(1+$F5508)*AC5508</f>
        <v>337.7010592512957</v>
      </c>
      <c r="AH5508" s="8">
        <f>(1+$F5508)*$T5508/1000</f>
        <v>78.091726397849598</v>
      </c>
      <c r="AI5508" s="8">
        <f>(1+BWscncns[[#This Row],[pid_error]]*K_p)*BWscncns[[#This Row],[dbw]]/1000</f>
        <v>141.4458631989248</v>
      </c>
      <c r="AJ5508" s="13">
        <f>BWscncns[[#This Row],[Torflow prgrssv alt vote]]/VLOOKUP(BWscncns[[#This Row],[class]],AltBWtotl,2,FALSE)*100</f>
        <v>2.7896900230740232E-3</v>
      </c>
      <c r="AK5508">
        <f>IF(D5508=E5508,1,0)</f>
        <v>1</v>
      </c>
    </row>
    <row r="5509" spans="1:37">
      <c r="A5509" s="1" t="s">
        <v>5833</v>
      </c>
      <c r="B5509" s="1" t="s">
        <v>5834</v>
      </c>
      <c r="C5509">
        <v>78</v>
      </c>
      <c r="D5509">
        <v>1524981197</v>
      </c>
      <c r="E5509">
        <v>1524981197</v>
      </c>
      <c r="F5509" s="2">
        <v>-0.61906439844200001</v>
      </c>
      <c r="G5509" s="2">
        <v>-0.61906439844200001</v>
      </c>
      <c r="H5509">
        <v>78015</v>
      </c>
      <c r="I5509" s="2">
        <v>-0.12521676626</v>
      </c>
      <c r="J5509" s="2">
        <v>0</v>
      </c>
      <c r="K5509">
        <v>7</v>
      </c>
      <c r="L5509" s="1" t="s">
        <v>11820</v>
      </c>
      <c r="M5509" s="1" t="s">
        <v>5834</v>
      </c>
      <c r="N5509">
        <v>0</v>
      </c>
      <c r="O5509">
        <v>0</v>
      </c>
      <c r="P5509">
        <v>1</v>
      </c>
      <c r="Q5509">
        <v>0</v>
      </c>
      <c r="R5509" s="19">
        <f>BWscncns[[#This Row],[C fx]]*4+BWscncns[[#This Row],[C fg]]*2+BWscncns[[#This Row],[C fm]]</f>
        <v>1</v>
      </c>
      <c r="S5509">
        <v>78</v>
      </c>
      <c r="T5509">
        <v>204800</v>
      </c>
      <c r="U5509" s="13">
        <v>0.380859</v>
      </c>
      <c r="V5509" s="13">
        <v>2.6256409999999999</v>
      </c>
      <c r="W5509">
        <v>5241</v>
      </c>
      <c r="X5509">
        <v>104</v>
      </c>
      <c r="Z5509" s="10">
        <f>IF($N5509&lt;&gt;0,constants!$L$2,IF($O5509&lt;&gt;0,constants!$M$2,IF($P5509&lt;&gt;0,constants!$N$2,0)))</f>
        <v>1117.99</v>
      </c>
      <c r="AA5509" s="10">
        <f>IF($N5509&lt;&gt;0,constants!$L$2,IF($O5509&lt;&gt;0,constants!$M$2,IF($P5509&lt;&gt;0,constants!$P$2,0)))</f>
        <v>4051.45</v>
      </c>
      <c r="AB5509" s="11">
        <f>constants!$O$2</f>
        <v>4861.32</v>
      </c>
      <c r="AC5509" s="11">
        <f>VLOOKUP(BWscncns[[#This Row],[scanner]],[0]!ScnrAvgBW,2,FALSE)/1000</f>
        <v>885.64026081730776</v>
      </c>
      <c r="AD5509" s="8">
        <f>(1+$F5509)*Z5509</f>
        <v>425.88219318582844</v>
      </c>
      <c r="AE5509" s="8">
        <f>(1+$F5509)*AA5509</f>
        <v>1543.341542932159</v>
      </c>
      <c r="AF5509" s="8">
        <f>(1+$F5509)*AB5509</f>
        <v>1851.8498585659363</v>
      </c>
      <c r="AG5509" s="8">
        <f>(1+$F5509)*AC5509</f>
        <v>337.37190551842514</v>
      </c>
      <c r="AH5509" s="8">
        <f>(1+$F5509)*$T5509/1000</f>
        <v>78.015611199078393</v>
      </c>
      <c r="AI5509" s="8">
        <f>(1+BWscncns[[#This Row],[pid_error]]*K_p)*BWscncns[[#This Row],[dbw]]/1000</f>
        <v>141.40780559953919</v>
      </c>
      <c r="AJ5509" s="13">
        <f>BWscncns[[#This Row],[Torflow prgrssv alt vote]]/VLOOKUP(BWscncns[[#This Row],[class]],AltBWtotl,2,FALSE)*100</f>
        <v>2.7889394256164018E-3</v>
      </c>
      <c r="AK5509">
        <f>IF(D5509=E5509,1,0)</f>
        <v>1</v>
      </c>
    </row>
    <row r="5510" spans="1:37">
      <c r="A5510" s="1" t="s">
        <v>2511</v>
      </c>
      <c r="B5510" s="1" t="s">
        <v>47</v>
      </c>
      <c r="C5510">
        <v>78</v>
      </c>
      <c r="D5510">
        <v>1524981197</v>
      </c>
      <c r="E5510">
        <v>1524981197</v>
      </c>
      <c r="F5510" s="2">
        <v>-0.62099567273800005</v>
      </c>
      <c r="G5510" s="2">
        <v>-0.62099567273800005</v>
      </c>
      <c r="H5510">
        <v>77620</v>
      </c>
      <c r="I5510" s="2">
        <v>9.2169717959400006E-3</v>
      </c>
      <c r="J5510" s="2">
        <v>0</v>
      </c>
      <c r="K5510">
        <v>7</v>
      </c>
      <c r="L5510" s="1" t="s">
        <v>11820</v>
      </c>
      <c r="M5510" s="1" t="s">
        <v>47</v>
      </c>
      <c r="N5510">
        <v>0</v>
      </c>
      <c r="O5510">
        <v>0</v>
      </c>
      <c r="P5510">
        <v>1</v>
      </c>
      <c r="Q5510">
        <v>0</v>
      </c>
      <c r="R5510" s="19">
        <f>BWscncns[[#This Row],[C fx]]*4+BWscncns[[#This Row],[C fg]]*2+BWscncns[[#This Row],[C fm]]</f>
        <v>1</v>
      </c>
      <c r="S5510">
        <v>78</v>
      </c>
      <c r="T5510">
        <v>204800</v>
      </c>
      <c r="U5510" s="13">
        <v>0.380859</v>
      </c>
      <c r="V5510" s="13">
        <v>2.6256409999999999</v>
      </c>
      <c r="W5510">
        <v>5244</v>
      </c>
      <c r="X5510">
        <v>104</v>
      </c>
      <c r="Z5510" s="10">
        <f>IF($N5510&lt;&gt;0,constants!$L$2,IF($O5510&lt;&gt;0,constants!$M$2,IF($P5510&lt;&gt;0,constants!$N$2,0)))</f>
        <v>1117.99</v>
      </c>
      <c r="AA5510" s="10">
        <f>IF($N5510&lt;&gt;0,constants!$L$2,IF($O5510&lt;&gt;0,constants!$M$2,IF($P5510&lt;&gt;0,constants!$P$2,0)))</f>
        <v>4051.45</v>
      </c>
      <c r="AB5510" s="11">
        <f>constants!$O$2</f>
        <v>4861.32</v>
      </c>
      <c r="AC5510" s="11">
        <f>VLOOKUP(BWscncns[[#This Row],[scanner]],[0]!ScnrAvgBW,2,FALSE)/1000</f>
        <v>885.64026081730776</v>
      </c>
      <c r="AD5510" s="8">
        <f>(1+$F5510)*Z5510</f>
        <v>423.72304783564334</v>
      </c>
      <c r="AE5510" s="8">
        <f>(1+$F5510)*AA5510</f>
        <v>1535.5170816856296</v>
      </c>
      <c r="AF5510" s="8">
        <f>(1+$F5510)*AB5510</f>
        <v>1842.4613162053056</v>
      </c>
      <c r="AG5510" s="8">
        <f>(1+$F5510)*AC5510</f>
        <v>335.6614912472059</v>
      </c>
      <c r="AH5510" s="8">
        <f>(1+$F5510)*$T5510/1000</f>
        <v>77.620086223257587</v>
      </c>
      <c r="AI5510" s="8">
        <f>(1+BWscncns[[#This Row],[pid_error]]*K_p)*BWscncns[[#This Row],[dbw]]/1000</f>
        <v>141.21004311162881</v>
      </c>
      <c r="AJ5510" s="13">
        <f>BWscncns[[#This Row],[Torflow prgrssv alt vote]]/VLOOKUP(BWscncns[[#This Row],[class]],AltBWtotl,2,FALSE)*100</f>
        <v>2.7850390214123849E-3</v>
      </c>
      <c r="AK5510">
        <f>IF(D5510=E5510,1,0)</f>
        <v>1</v>
      </c>
    </row>
    <row r="5511" spans="1:37">
      <c r="A5511" s="1" t="s">
        <v>446</v>
      </c>
      <c r="B5511" s="1" t="s">
        <v>447</v>
      </c>
      <c r="C5511">
        <v>78</v>
      </c>
      <c r="D5511">
        <v>1524987958</v>
      </c>
      <c r="E5511">
        <v>1524987958</v>
      </c>
      <c r="F5511" s="2">
        <v>-0.62167904930399998</v>
      </c>
      <c r="G5511" s="2">
        <v>-0.62167904930399998</v>
      </c>
      <c r="H5511">
        <v>77480</v>
      </c>
      <c r="I5511" s="2">
        <v>3.2863746651800002E-2</v>
      </c>
      <c r="J5511" s="2">
        <v>0</v>
      </c>
      <c r="K5511">
        <v>7</v>
      </c>
      <c r="L5511" s="1" t="s">
        <v>11890</v>
      </c>
      <c r="M5511" s="1" t="s">
        <v>447</v>
      </c>
      <c r="N5511">
        <v>0</v>
      </c>
      <c r="O5511">
        <v>0</v>
      </c>
      <c r="P5511">
        <v>1</v>
      </c>
      <c r="Q5511">
        <v>0</v>
      </c>
      <c r="R5511" s="19">
        <f>BWscncns[[#This Row],[C fx]]*4+BWscncns[[#This Row],[C fg]]*2+BWscncns[[#This Row],[C fm]]</f>
        <v>1</v>
      </c>
      <c r="S5511">
        <v>78</v>
      </c>
      <c r="T5511">
        <v>204800</v>
      </c>
      <c r="U5511" s="13">
        <v>0.380859</v>
      </c>
      <c r="V5511" s="13">
        <v>2.6256409999999999</v>
      </c>
      <c r="W5511">
        <v>5246</v>
      </c>
      <c r="X5511">
        <v>104</v>
      </c>
      <c r="Z5511" s="10">
        <f>IF($N5511&lt;&gt;0,constants!$L$2,IF($O5511&lt;&gt;0,constants!$M$2,IF($P5511&lt;&gt;0,constants!$N$2,0)))</f>
        <v>1117.99</v>
      </c>
      <c r="AA5511" s="10">
        <f>IF($N5511&lt;&gt;0,constants!$L$2,IF($O5511&lt;&gt;0,constants!$M$2,IF($P5511&lt;&gt;0,constants!$P$2,0)))</f>
        <v>4051.45</v>
      </c>
      <c r="AB5511" s="11">
        <f>constants!$O$2</f>
        <v>4861.32</v>
      </c>
      <c r="AC5511" s="11">
        <f>VLOOKUP(BWscncns[[#This Row],[scanner]],[0]!ScnrAvgBW,2,FALSE)/1000</f>
        <v>885.64026081730776</v>
      </c>
      <c r="AD5511" s="8">
        <f>(1+$F5511)*Z5511</f>
        <v>422.95903966862107</v>
      </c>
      <c r="AE5511" s="8">
        <f>(1+$F5511)*AA5511</f>
        <v>1532.7484156973092</v>
      </c>
      <c r="AF5511" s="8">
        <f>(1+$F5511)*AB5511</f>
        <v>1839.1392040374787</v>
      </c>
      <c r="AG5511" s="8">
        <f>(1+$F5511)*AC5511</f>
        <v>335.05626544705729</v>
      </c>
      <c r="AH5511" s="8">
        <f>(1+$F5511)*$T5511/1000</f>
        <v>77.480130702540805</v>
      </c>
      <c r="AI5511" s="8">
        <f>(1+BWscncns[[#This Row],[pid_error]]*K_p)*BWscncns[[#This Row],[dbw]]/1000</f>
        <v>141.14006535127041</v>
      </c>
      <c r="AJ5511" s="13">
        <f>BWscncns[[#This Row],[Torflow prgrssv alt vote]]/VLOOKUP(BWscncns[[#This Row],[class]],AltBWtotl,2,FALSE)*100</f>
        <v>2.7836588731670144E-3</v>
      </c>
      <c r="AK5511">
        <f>IF(D5511=E5511,1,0)</f>
        <v>1</v>
      </c>
    </row>
    <row r="5512" spans="1:37">
      <c r="A5512" s="1" t="s">
        <v>11222</v>
      </c>
      <c r="B5512" s="1" t="s">
        <v>49</v>
      </c>
      <c r="C5512">
        <v>26</v>
      </c>
      <c r="D5512">
        <v>1524994035</v>
      </c>
      <c r="E5512">
        <v>1524994035</v>
      </c>
      <c r="F5512" s="2">
        <v>-0.89758589471600003</v>
      </c>
      <c r="G5512" s="2">
        <v>-0.89758589471600003</v>
      </c>
      <c r="H5512">
        <v>26218</v>
      </c>
      <c r="I5512" s="2">
        <v>3.49385276705E-2</v>
      </c>
      <c r="J5512" s="2">
        <v>0.166666666667</v>
      </c>
      <c r="K5512">
        <v>8</v>
      </c>
      <c r="L5512" s="1" t="s">
        <v>11823</v>
      </c>
      <c r="M5512" s="1" t="s">
        <v>49</v>
      </c>
      <c r="N5512">
        <v>1</v>
      </c>
      <c r="O5512">
        <v>0</v>
      </c>
      <c r="P5512">
        <v>0</v>
      </c>
      <c r="Q5512">
        <v>0</v>
      </c>
      <c r="R5512" s="19">
        <f>BWscncns[[#This Row],[C fx]]*4+BWscncns[[#This Row],[C fg]]*2+BWscncns[[#This Row],[C fm]]</f>
        <v>4</v>
      </c>
      <c r="S5512">
        <v>26</v>
      </c>
      <c r="T5512">
        <v>256000</v>
      </c>
      <c r="U5512" s="13">
        <v>0.101562</v>
      </c>
      <c r="V5512" s="13">
        <v>9.8461540000000003</v>
      </c>
      <c r="W5512">
        <v>6192</v>
      </c>
      <c r="X5512">
        <v>123</v>
      </c>
      <c r="Z5512" s="10">
        <f>IF($N5512&lt;&gt;0,constants!$L$2,IF($O5512&lt;&gt;0,constants!$M$2,IF($P5512&lt;&gt;0,constants!$N$2,0)))</f>
        <v>10125.48</v>
      </c>
      <c r="AA5512" s="10">
        <f>IF($N5512&lt;&gt;0,constants!$L$2,IF($O5512&lt;&gt;0,constants!$M$2,IF($P5512&lt;&gt;0,constants!$P$2,0)))</f>
        <v>10125.48</v>
      </c>
      <c r="AB5512" s="11">
        <f>constants!$O$2</f>
        <v>4861.32</v>
      </c>
      <c r="AC5512" s="11">
        <f>VLOOKUP(BWscncns[[#This Row],[scanner]],[0]!ScnrAvgBW,2,FALSE)/1000</f>
        <v>509.99709399477808</v>
      </c>
      <c r="AD5512" s="8">
        <f>(1+$F5512)*Z5512</f>
        <v>1036.991974771036</v>
      </c>
      <c r="AE5512" s="8">
        <f>(1+$F5512)*AA5512</f>
        <v>1036.991974771036</v>
      </c>
      <c r="AF5512" s="8">
        <f>(1+$F5512)*AB5512</f>
        <v>497.86773829921469</v>
      </c>
      <c r="AG5512" s="8">
        <f>(1+$F5512)*AC5512</f>
        <v>52.230896078915229</v>
      </c>
      <c r="AH5512" s="8">
        <f>(1+$F5512)*$T5512/1000</f>
        <v>26.218010952703992</v>
      </c>
      <c r="AI5512" s="8">
        <f>(1+BWscncns[[#This Row],[pid_error]]*K_p)*BWscncns[[#This Row],[dbw]]/1000</f>
        <v>141.109005476352</v>
      </c>
      <c r="AJ5512" s="13">
        <f>BWscncns[[#This Row],[Torflow prgrssv alt vote]]/VLOOKUP(BWscncns[[#This Row],[class]],AltBWtotl,2,FALSE)*100</f>
        <v>1.2094091889433983E-3</v>
      </c>
      <c r="AK5512">
        <f>IF(D5512=E5512,1,0)</f>
        <v>1</v>
      </c>
    </row>
    <row r="5513" spans="1:37">
      <c r="A5513" s="1" t="s">
        <v>6712</v>
      </c>
      <c r="B5513" s="1" t="s">
        <v>129</v>
      </c>
      <c r="C5513">
        <v>2850</v>
      </c>
      <c r="D5513">
        <v>1524810272</v>
      </c>
      <c r="E5513">
        <v>1524810272</v>
      </c>
      <c r="F5513" s="2">
        <v>0.25378486055799998</v>
      </c>
      <c r="G5513" s="2">
        <v>0.25378486055799998</v>
      </c>
      <c r="H5513">
        <v>2852771</v>
      </c>
      <c r="I5513" s="2">
        <v>0.62178301251699997</v>
      </c>
      <c r="J5513" s="2">
        <v>0</v>
      </c>
      <c r="K5513">
        <v>6</v>
      </c>
      <c r="L5513" s="1" t="s">
        <v>12039</v>
      </c>
      <c r="M5513" s="1" t="s">
        <v>129</v>
      </c>
      <c r="N5513">
        <v>0</v>
      </c>
      <c r="O5513">
        <v>0</v>
      </c>
      <c r="P5513">
        <v>1</v>
      </c>
      <c r="Q5513">
        <v>1</v>
      </c>
      <c r="R5513" s="19">
        <f>BWscncns[[#This Row],[C fx]]*4+BWscncns[[#This Row],[C fg]]*2+BWscncns[[#This Row],[C fm]]</f>
        <v>1</v>
      </c>
      <c r="S5513">
        <v>20</v>
      </c>
      <c r="T5513">
        <v>125156</v>
      </c>
      <c r="U5513" s="13">
        <v>1</v>
      </c>
      <c r="V5513" s="13">
        <v>1</v>
      </c>
      <c r="W5513">
        <v>3286</v>
      </c>
      <c r="X5513">
        <v>65</v>
      </c>
      <c r="Z5513" s="10">
        <f>IF($N5513&lt;&gt;0,constants!$L$2,IF($O5513&lt;&gt;0,constants!$M$2,IF($P5513&lt;&gt;0,constants!$N$2,0)))</f>
        <v>1117.99</v>
      </c>
      <c r="AA5513" s="10">
        <f>IF($N5513&lt;&gt;0,constants!$L$2,IF($O5513&lt;&gt;0,constants!$M$2,IF($P5513&lt;&gt;0,constants!$P$2,0)))</f>
        <v>4051.45</v>
      </c>
      <c r="AB5513" s="11">
        <f>constants!$O$2</f>
        <v>4861.32</v>
      </c>
      <c r="AC5513" s="11">
        <f>VLOOKUP(BWscncns[[#This Row],[scanner]],[0]!ScnrAvgBW,2,FALSE)/1000</f>
        <v>2386.3111194805197</v>
      </c>
      <c r="AD5513" s="8">
        <f>(1+$F5513)*Z5513</f>
        <v>1401.7189362552383</v>
      </c>
      <c r="AE5513" s="8">
        <f>(1+$F5513)*AA5513</f>
        <v>5079.6466733077086</v>
      </c>
      <c r="AF5513" s="8">
        <f>(1+$F5513)*AB5513</f>
        <v>6095.0494183278161</v>
      </c>
      <c r="AG5513" s="8">
        <f>(1+$F5513)*AC5513</f>
        <v>2991.9207541858882</v>
      </c>
      <c r="AH5513" s="8">
        <f>(1+$F5513)*$T5513/1000</f>
        <v>156.91869800799705</v>
      </c>
      <c r="AI5513" s="8">
        <f>(1+BWscncns[[#This Row],[pid_error]]*K_p)*BWscncns[[#This Row],[dbw]]/1000</f>
        <v>141.03734900399854</v>
      </c>
      <c r="AJ5513" s="13">
        <f>BWscncns[[#This Row],[Torflow prgrssv alt vote]]/VLOOKUP(BWscncns[[#This Row],[class]],AltBWtotl,2,FALSE)*100</f>
        <v>2.7816330325894931E-3</v>
      </c>
      <c r="AK5513">
        <f>IF(D5513=E5513,1,0)</f>
        <v>1</v>
      </c>
    </row>
    <row r="5514" spans="1:37">
      <c r="A5514" s="1" t="s">
        <v>9743</v>
      </c>
      <c r="B5514" s="1" t="s">
        <v>47</v>
      </c>
      <c r="C5514">
        <v>77</v>
      </c>
      <c r="D5514">
        <v>1524987958</v>
      </c>
      <c r="E5514">
        <v>1524987958</v>
      </c>
      <c r="F5514" s="2">
        <v>-0.623414786497</v>
      </c>
      <c r="G5514" s="2">
        <v>-0.623414786497</v>
      </c>
      <c r="H5514">
        <v>77124</v>
      </c>
      <c r="I5514" s="2">
        <v>7.2802451050799993E-2</v>
      </c>
      <c r="J5514" s="2">
        <v>0</v>
      </c>
      <c r="K5514">
        <v>7</v>
      </c>
      <c r="L5514" s="1" t="s">
        <v>11890</v>
      </c>
      <c r="M5514" s="1" t="s">
        <v>47</v>
      </c>
      <c r="N5514">
        <v>0</v>
      </c>
      <c r="O5514">
        <v>0</v>
      </c>
      <c r="P5514">
        <v>1</v>
      </c>
      <c r="Q5514">
        <v>0</v>
      </c>
      <c r="R5514" s="19">
        <f>BWscncns[[#This Row],[C fx]]*4+BWscncns[[#This Row],[C fg]]*2+BWscncns[[#This Row],[C fm]]</f>
        <v>1</v>
      </c>
      <c r="S5514">
        <v>77</v>
      </c>
      <c r="T5514">
        <v>204800</v>
      </c>
      <c r="U5514" s="13">
        <v>0.37597700000000001</v>
      </c>
      <c r="V5514" s="13">
        <v>2.6597400000000002</v>
      </c>
      <c r="W5514">
        <v>5258</v>
      </c>
      <c r="X5514">
        <v>105</v>
      </c>
      <c r="Z5514" s="10">
        <f>IF($N5514&lt;&gt;0,constants!$L$2,IF($O5514&lt;&gt;0,constants!$M$2,IF($P5514&lt;&gt;0,constants!$N$2,0)))</f>
        <v>1117.99</v>
      </c>
      <c r="AA5514" s="10">
        <f>IF($N5514&lt;&gt;0,constants!$L$2,IF($O5514&lt;&gt;0,constants!$M$2,IF($P5514&lt;&gt;0,constants!$P$2,0)))</f>
        <v>4051.45</v>
      </c>
      <c r="AB5514" s="11">
        <f>constants!$O$2</f>
        <v>4861.32</v>
      </c>
      <c r="AC5514" s="11">
        <f>VLOOKUP(BWscncns[[#This Row],[scanner]],[0]!ScnrAvgBW,2,FALSE)/1000</f>
        <v>885.64026081730776</v>
      </c>
      <c r="AD5514" s="8">
        <f>(1+$F5514)*Z5514</f>
        <v>421.01850284421897</v>
      </c>
      <c r="AE5514" s="8">
        <f>(1+$F5514)*AA5514</f>
        <v>1525.7161632467294</v>
      </c>
      <c r="AF5514" s="8">
        <f>(1+$F5514)*AB5514</f>
        <v>1830.701230106404</v>
      </c>
      <c r="AG5514" s="8">
        <f>(1+$F5514)*AC5514</f>
        <v>333.51902670673843</v>
      </c>
      <c r="AH5514" s="8">
        <f>(1+$F5514)*$T5514/1000</f>
        <v>77.124651725414395</v>
      </c>
      <c r="AI5514" s="8">
        <f>(1+BWscncns[[#This Row],[pid_error]]*K_p)*BWscncns[[#This Row],[dbw]]/1000</f>
        <v>140.96232586270722</v>
      </c>
      <c r="AJ5514" s="13">
        <f>BWscncns[[#This Row],[Torflow prgrssv alt vote]]/VLOOKUP(BWscncns[[#This Row],[class]],AltBWtotl,2,FALSE)*100</f>
        <v>2.7801533759630867E-3</v>
      </c>
      <c r="AK5514">
        <f>IF(D5514=E5514,1,0)</f>
        <v>1</v>
      </c>
    </row>
    <row r="5515" spans="1:37">
      <c r="A5515" s="1" t="s">
        <v>1672</v>
      </c>
      <c r="B5515" s="1" t="s">
        <v>47</v>
      </c>
      <c r="C5515">
        <v>77</v>
      </c>
      <c r="D5515">
        <v>1524984900</v>
      </c>
      <c r="E5515">
        <v>1524984900</v>
      </c>
      <c r="F5515" s="2">
        <v>-0.62447954703499997</v>
      </c>
      <c r="G5515" s="2">
        <v>-0.62447954703499997</v>
      </c>
      <c r="H5515">
        <v>76906</v>
      </c>
      <c r="I5515" s="2">
        <v>6.5624660310999996E-3</v>
      </c>
      <c r="J5515" s="2">
        <v>0</v>
      </c>
      <c r="K5515">
        <v>7</v>
      </c>
      <c r="L5515" s="1" t="s">
        <v>11929</v>
      </c>
      <c r="M5515" s="1" t="s">
        <v>47</v>
      </c>
      <c r="N5515">
        <v>0</v>
      </c>
      <c r="O5515">
        <v>0</v>
      </c>
      <c r="P5515">
        <v>1</v>
      </c>
      <c r="Q5515">
        <v>0</v>
      </c>
      <c r="R5515" s="19">
        <f>BWscncns[[#This Row],[C fx]]*4+BWscncns[[#This Row],[C fg]]*2+BWscncns[[#This Row],[C fm]]</f>
        <v>1</v>
      </c>
      <c r="S5515">
        <v>77</v>
      </c>
      <c r="T5515">
        <v>204800</v>
      </c>
      <c r="U5515" s="13">
        <v>0.37597700000000001</v>
      </c>
      <c r="V5515" s="13">
        <v>2.6597400000000002</v>
      </c>
      <c r="W5515">
        <v>5257</v>
      </c>
      <c r="X5515">
        <v>105</v>
      </c>
      <c r="Z5515" s="10">
        <f>IF($N5515&lt;&gt;0,constants!$L$2,IF($O5515&lt;&gt;0,constants!$M$2,IF($P5515&lt;&gt;0,constants!$N$2,0)))</f>
        <v>1117.99</v>
      </c>
      <c r="AA5515" s="10">
        <f>IF($N5515&lt;&gt;0,constants!$L$2,IF($O5515&lt;&gt;0,constants!$M$2,IF($P5515&lt;&gt;0,constants!$P$2,0)))</f>
        <v>4051.45</v>
      </c>
      <c r="AB5515" s="11">
        <f>constants!$O$2</f>
        <v>4861.32</v>
      </c>
      <c r="AC5515" s="11">
        <f>VLOOKUP(BWscncns[[#This Row],[scanner]],[0]!ScnrAvgBW,2,FALSE)/1000</f>
        <v>885.64026081730776</v>
      </c>
      <c r="AD5515" s="8">
        <f>(1+$F5515)*Z5515</f>
        <v>419.82811121034041</v>
      </c>
      <c r="AE5515" s="8">
        <f>(1+$F5515)*AA5515</f>
        <v>1521.4023391650494</v>
      </c>
      <c r="AF5515" s="8">
        <f>(1+$F5515)*AB5515</f>
        <v>1825.5250884078139</v>
      </c>
      <c r="AG5515" s="8">
        <f>(1+$F5515)*AC5515</f>
        <v>332.57603190615617</v>
      </c>
      <c r="AH5515" s="8">
        <f>(1+$F5515)*$T5515/1000</f>
        <v>76.906588767232009</v>
      </c>
      <c r="AI5515" s="8">
        <f>(1+BWscncns[[#This Row],[pid_error]]*K_p)*BWscncns[[#This Row],[dbw]]/1000</f>
        <v>140.853294383616</v>
      </c>
      <c r="AJ5515" s="13">
        <f>BWscncns[[#This Row],[Torflow prgrssv alt vote]]/VLOOKUP(BWscncns[[#This Row],[class]],AltBWtotl,2,FALSE)*100</f>
        <v>2.7780029841273494E-3</v>
      </c>
      <c r="AK5515">
        <f>IF(D5515=E5515,1,0)</f>
        <v>1</v>
      </c>
    </row>
    <row r="5516" spans="1:37">
      <c r="A5516" s="1" t="s">
        <v>5574</v>
      </c>
      <c r="B5516" s="1" t="s">
        <v>5575</v>
      </c>
      <c r="C5516">
        <v>55</v>
      </c>
      <c r="D5516">
        <v>1524975637</v>
      </c>
      <c r="E5516">
        <v>1524975637</v>
      </c>
      <c r="F5516" s="2">
        <v>-0.75842058672400003</v>
      </c>
      <c r="G5516" s="2">
        <v>-0.75842058672400003</v>
      </c>
      <c r="H5516">
        <v>54809</v>
      </c>
      <c r="I5516" s="2">
        <v>0.13506261341100001</v>
      </c>
      <c r="J5516" s="2">
        <v>0</v>
      </c>
      <c r="K5516">
        <v>8</v>
      </c>
      <c r="L5516" s="1" t="s">
        <v>11921</v>
      </c>
      <c r="M5516" s="1" t="s">
        <v>5575</v>
      </c>
      <c r="N5516">
        <v>0</v>
      </c>
      <c r="O5516">
        <v>0</v>
      </c>
      <c r="P5516">
        <v>1</v>
      </c>
      <c r="Q5516">
        <v>0</v>
      </c>
      <c r="R5516" s="19">
        <f>BWscncns[[#This Row],[C fx]]*4+BWscncns[[#This Row],[C fg]]*2+BWscncns[[#This Row],[C fm]]</f>
        <v>1</v>
      </c>
      <c r="S5516">
        <v>55</v>
      </c>
      <c r="T5516">
        <v>226878</v>
      </c>
      <c r="U5516" s="13">
        <v>0.242421</v>
      </c>
      <c r="V5516" s="13">
        <v>4.1250549999999997</v>
      </c>
      <c r="W5516">
        <v>5695</v>
      </c>
      <c r="X5516">
        <v>113</v>
      </c>
      <c r="Z5516" s="10">
        <f>IF($N5516&lt;&gt;0,constants!$L$2,IF($O5516&lt;&gt;0,constants!$M$2,IF($P5516&lt;&gt;0,constants!$N$2,0)))</f>
        <v>1117.99</v>
      </c>
      <c r="AA5516" s="10">
        <f>IF($N5516&lt;&gt;0,constants!$L$2,IF($O5516&lt;&gt;0,constants!$M$2,IF($P5516&lt;&gt;0,constants!$P$2,0)))</f>
        <v>4051.45</v>
      </c>
      <c r="AB5516" s="11">
        <f>constants!$O$2</f>
        <v>4861.32</v>
      </c>
      <c r="AC5516" s="11">
        <f>VLOOKUP(BWscncns[[#This Row],[scanner]],[0]!ScnrAvgBW,2,FALSE)/1000</f>
        <v>509.99709399477808</v>
      </c>
      <c r="AD5516" s="8">
        <f>(1+$F5516)*Z5516</f>
        <v>270.08336824843519</v>
      </c>
      <c r="AE5516" s="8">
        <f>(1+$F5516)*AA5516</f>
        <v>978.74691391705005</v>
      </c>
      <c r="AF5516" s="8">
        <f>(1+$F5516)*AB5516</f>
        <v>1174.3948333468841</v>
      </c>
      <c r="AG5516" s="8">
        <f>(1+$F5516)*AC5516</f>
        <v>123.2047987397235</v>
      </c>
      <c r="AH5516" s="8">
        <f>(1+$F5516)*$T5516/1000</f>
        <v>54.809054125232322</v>
      </c>
      <c r="AI5516" s="8">
        <f>(1+BWscncns[[#This Row],[pid_error]]*K_p)*BWscncns[[#This Row],[dbw]]/1000</f>
        <v>140.84352706261615</v>
      </c>
      <c r="AJ5516" s="13">
        <f>BWscncns[[#This Row],[Torflow prgrssv alt vote]]/VLOOKUP(BWscncns[[#This Row],[class]],AltBWtotl,2,FALSE)*100</f>
        <v>2.7778103464826051E-3</v>
      </c>
      <c r="AK5516">
        <f>IF(D5516=E5516,1,0)</f>
        <v>1</v>
      </c>
    </row>
    <row r="5517" spans="1:37">
      <c r="A5517" s="1" t="s">
        <v>8327</v>
      </c>
      <c r="B5517" s="1" t="s">
        <v>8328</v>
      </c>
      <c r="C5517">
        <v>77</v>
      </c>
      <c r="D5517">
        <v>1524991829</v>
      </c>
      <c r="E5517">
        <v>1524991829</v>
      </c>
      <c r="F5517" s="2">
        <v>-0.62477467265099995</v>
      </c>
      <c r="G5517" s="2">
        <v>-0.62477467265099995</v>
      </c>
      <c r="H5517">
        <v>76846</v>
      </c>
      <c r="I5517" s="2">
        <v>2.4723389119499999E-2</v>
      </c>
      <c r="J5517" s="2">
        <v>4.7619047619000002E-2</v>
      </c>
      <c r="K5517">
        <v>7</v>
      </c>
      <c r="L5517" s="1" t="s">
        <v>11744</v>
      </c>
      <c r="M5517" s="1" t="s">
        <v>8328</v>
      </c>
      <c r="N5517">
        <v>1</v>
      </c>
      <c r="O5517">
        <v>0</v>
      </c>
      <c r="P5517">
        <v>0</v>
      </c>
      <c r="Q5517">
        <v>0</v>
      </c>
      <c r="R5517" s="19">
        <f>BWscncns[[#This Row],[C fx]]*4+BWscncns[[#This Row],[C fg]]*2+BWscncns[[#This Row],[C fm]]</f>
        <v>4</v>
      </c>
      <c r="S5517">
        <v>69</v>
      </c>
      <c r="T5517">
        <v>204800</v>
      </c>
      <c r="U5517" s="13">
        <v>0.33691399999999999</v>
      </c>
      <c r="V5517" s="13">
        <v>2.9681160000000002</v>
      </c>
      <c r="W5517">
        <v>5362</v>
      </c>
      <c r="X5517">
        <v>107</v>
      </c>
      <c r="Z5517" s="10">
        <f>IF($N5517&lt;&gt;0,constants!$L$2,IF($O5517&lt;&gt;0,constants!$M$2,IF($P5517&lt;&gt;0,constants!$N$2,0)))</f>
        <v>10125.48</v>
      </c>
      <c r="AA5517" s="10">
        <f>IF($N5517&lt;&gt;0,constants!$L$2,IF($O5517&lt;&gt;0,constants!$M$2,IF($P5517&lt;&gt;0,constants!$P$2,0)))</f>
        <v>10125.48</v>
      </c>
      <c r="AB5517" s="11">
        <f>constants!$O$2</f>
        <v>4861.32</v>
      </c>
      <c r="AC5517" s="11">
        <f>VLOOKUP(BWscncns[[#This Row],[scanner]],[0]!ScnrAvgBW,2,FALSE)/1000</f>
        <v>885.64026081730776</v>
      </c>
      <c r="AD5517" s="8">
        <f>(1+$F5517)*Z5517</f>
        <v>3799.3365475657529</v>
      </c>
      <c r="AE5517" s="8">
        <f>(1+$F5517)*AA5517</f>
        <v>3799.3365475657529</v>
      </c>
      <c r="AF5517" s="8">
        <f>(1+$F5517)*AB5517</f>
        <v>1824.0903883482408</v>
      </c>
      <c r="AG5517" s="8">
        <f>(1+$F5517)*AC5517</f>
        <v>332.31465677862809</v>
      </c>
      <c r="AH5517" s="8">
        <f>(1+$F5517)*$T5517/1000</f>
        <v>76.846147041075213</v>
      </c>
      <c r="AI5517" s="8">
        <f>(1+BWscncns[[#This Row],[pid_error]]*K_p)*BWscncns[[#This Row],[dbw]]/1000</f>
        <v>140.8230735205376</v>
      </c>
      <c r="AJ5517" s="13">
        <f>BWscncns[[#This Row],[Torflow prgrssv alt vote]]/VLOOKUP(BWscncns[[#This Row],[class]],AltBWtotl,2,FALSE)*100</f>
        <v>1.2069585392941635E-3</v>
      </c>
      <c r="AK5517">
        <f>IF(D5517=E5517,1,0)</f>
        <v>1</v>
      </c>
    </row>
    <row r="5518" spans="1:37">
      <c r="A5518" s="1" t="s">
        <v>9332</v>
      </c>
      <c r="B5518" s="1" t="s">
        <v>164</v>
      </c>
      <c r="C5518">
        <v>77</v>
      </c>
      <c r="D5518">
        <v>1524981197</v>
      </c>
      <c r="E5518">
        <v>1524981197</v>
      </c>
      <c r="F5518" s="2">
        <v>-0.62529966896400002</v>
      </c>
      <c r="G5518" s="2">
        <v>-0.62529966896400002</v>
      </c>
      <c r="H5518">
        <v>76738</v>
      </c>
      <c r="I5518" s="2">
        <v>-2.8295843992999999E-2</v>
      </c>
      <c r="J5518" s="2">
        <v>0</v>
      </c>
      <c r="K5518">
        <v>7</v>
      </c>
      <c r="L5518" s="1" t="s">
        <v>11820</v>
      </c>
      <c r="M5518" s="1" t="s">
        <v>164</v>
      </c>
      <c r="N5518">
        <v>0</v>
      </c>
      <c r="O5518">
        <v>0</v>
      </c>
      <c r="P5518">
        <v>1</v>
      </c>
      <c r="Q5518">
        <v>0</v>
      </c>
      <c r="R5518" s="19">
        <f>BWscncns[[#This Row],[C fx]]*4+BWscncns[[#This Row],[C fg]]*2+BWscncns[[#This Row],[C fm]]</f>
        <v>1</v>
      </c>
      <c r="S5518">
        <v>77</v>
      </c>
      <c r="T5518">
        <v>204800</v>
      </c>
      <c r="U5518" s="13">
        <v>0.37597700000000001</v>
      </c>
      <c r="V5518" s="13">
        <v>2.6597400000000002</v>
      </c>
      <c r="W5518">
        <v>5259</v>
      </c>
      <c r="X5518">
        <v>105</v>
      </c>
      <c r="Z5518" s="10">
        <f>IF($N5518&lt;&gt;0,constants!$L$2,IF($O5518&lt;&gt;0,constants!$M$2,IF($P5518&lt;&gt;0,constants!$N$2,0)))</f>
        <v>1117.99</v>
      </c>
      <c r="AA5518" s="10">
        <f>IF($N5518&lt;&gt;0,constants!$L$2,IF($O5518&lt;&gt;0,constants!$M$2,IF($P5518&lt;&gt;0,constants!$P$2,0)))</f>
        <v>4051.45</v>
      </c>
      <c r="AB5518" s="11">
        <f>constants!$O$2</f>
        <v>4861.32</v>
      </c>
      <c r="AC5518" s="11">
        <f>VLOOKUP(BWscncns[[#This Row],[scanner]],[0]!ScnrAvgBW,2,FALSE)/1000</f>
        <v>885.64026081730776</v>
      </c>
      <c r="AD5518" s="8">
        <f>(1+$F5518)*Z5518</f>
        <v>418.91122309493761</v>
      </c>
      <c r="AE5518" s="8">
        <f>(1+$F5518)*AA5518</f>
        <v>1518.079656175802</v>
      </c>
      <c r="AF5518" s="8">
        <f>(1+$F5518)*AB5518</f>
        <v>1821.5382132719274</v>
      </c>
      <c r="AG5518" s="8">
        <f>(1+$F5518)*AC5518</f>
        <v>331.84969890705457</v>
      </c>
      <c r="AH5518" s="8">
        <f>(1+$F5518)*$T5518/1000</f>
        <v>76.738627796172793</v>
      </c>
      <c r="AI5518" s="8">
        <f>(1+BWscncns[[#This Row],[pid_error]]*K_p)*BWscncns[[#This Row],[dbw]]/1000</f>
        <v>140.76931389808641</v>
      </c>
      <c r="AJ5518" s="13">
        <f>BWscncns[[#This Row],[Torflow prgrssv alt vote]]/VLOOKUP(BWscncns[[#This Row],[class]],AltBWtotl,2,FALSE)*100</f>
        <v>2.7763466647602333E-3</v>
      </c>
      <c r="AK5518">
        <f>IF(D5518=E5518,1,0)</f>
        <v>1</v>
      </c>
    </row>
    <row r="5519" spans="1:37">
      <c r="A5519" s="1" t="s">
        <v>8750</v>
      </c>
      <c r="B5519" s="1" t="s">
        <v>8751</v>
      </c>
      <c r="C5519">
        <v>77</v>
      </c>
      <c r="D5519">
        <v>1524957104</v>
      </c>
      <c r="E5519">
        <v>1524957104</v>
      </c>
      <c r="F5519" s="2">
        <v>-0.62618083900300003</v>
      </c>
      <c r="G5519" s="2">
        <v>-0.62618083900300003</v>
      </c>
      <c r="H5519">
        <v>76558</v>
      </c>
      <c r="I5519" s="2">
        <v>-9.4057813633099993E-2</v>
      </c>
      <c r="J5519" s="2">
        <v>0</v>
      </c>
      <c r="K5519">
        <v>6</v>
      </c>
      <c r="L5519" s="1" t="s">
        <v>11802</v>
      </c>
      <c r="M5519" s="1" t="s">
        <v>8751</v>
      </c>
      <c r="N5519">
        <v>0</v>
      </c>
      <c r="O5519">
        <v>0</v>
      </c>
      <c r="P5519">
        <v>1</v>
      </c>
      <c r="Q5519">
        <v>0</v>
      </c>
      <c r="R5519" s="19">
        <f>BWscncns[[#This Row],[C fx]]*4+BWscncns[[#This Row],[C fg]]*2+BWscncns[[#This Row],[C fm]]</f>
        <v>1</v>
      </c>
      <c r="S5519">
        <v>97</v>
      </c>
      <c r="T5519">
        <v>204800</v>
      </c>
      <c r="U5519" s="13">
        <v>0.47363300000000003</v>
      </c>
      <c r="V5519" s="13">
        <v>2.1113400000000002</v>
      </c>
      <c r="W5519">
        <v>4929</v>
      </c>
      <c r="X5519">
        <v>98</v>
      </c>
      <c r="Z5519" s="10">
        <f>IF($N5519&lt;&gt;0,constants!$L$2,IF($O5519&lt;&gt;0,constants!$M$2,IF($P5519&lt;&gt;0,constants!$N$2,0)))</f>
        <v>1117.99</v>
      </c>
      <c r="AA5519" s="10">
        <f>IF($N5519&lt;&gt;0,constants!$L$2,IF($O5519&lt;&gt;0,constants!$M$2,IF($P5519&lt;&gt;0,constants!$P$2,0)))</f>
        <v>4051.45</v>
      </c>
      <c r="AB5519" s="11">
        <f>constants!$O$2</f>
        <v>4861.32</v>
      </c>
      <c r="AC5519" s="11">
        <f>VLOOKUP(BWscncns[[#This Row],[scanner]],[0]!ScnrAvgBW,2,FALSE)/1000</f>
        <v>2386.3111194805197</v>
      </c>
      <c r="AD5519" s="8">
        <f>(1+$F5519)*Z5519</f>
        <v>417.92608380303602</v>
      </c>
      <c r="AE5519" s="8">
        <f>(1+$F5519)*AA5519</f>
        <v>1514.5096398212954</v>
      </c>
      <c r="AF5519" s="8">
        <f>(1+$F5519)*AB5519</f>
        <v>1817.2545637379358</v>
      </c>
      <c r="AG5519" s="8">
        <f>(1+$F5519)*AC5519</f>
        <v>892.04882056201961</v>
      </c>
      <c r="AH5519" s="8">
        <f>(1+$F5519)*$T5519/1000</f>
        <v>76.558164172185599</v>
      </c>
      <c r="AI5519" s="8">
        <f>(1+BWscncns[[#This Row],[pid_error]]*K_p)*BWscncns[[#This Row],[dbw]]/1000</f>
        <v>140.67908208609279</v>
      </c>
      <c r="AJ5519" s="13">
        <f>BWscncns[[#This Row],[Torflow prgrssv alt vote]]/VLOOKUP(BWscncns[[#This Row],[class]],AltBWtotl,2,FALSE)*100</f>
        <v>2.7745670525468422E-3</v>
      </c>
      <c r="AK5519">
        <f>IF(D5519=E5519,1,0)</f>
        <v>1</v>
      </c>
    </row>
    <row r="5520" spans="1:37">
      <c r="A5520" s="1" t="s">
        <v>2135</v>
      </c>
      <c r="B5520" s="1" t="s">
        <v>2136</v>
      </c>
      <c r="C5520">
        <v>102</v>
      </c>
      <c r="D5520">
        <v>1525008480</v>
      </c>
      <c r="E5520">
        <v>1525008480</v>
      </c>
      <c r="F5520" s="2">
        <v>-0.43026115117899999</v>
      </c>
      <c r="G5520" s="2">
        <v>-0.43026115117899999</v>
      </c>
      <c r="H5520">
        <v>102097</v>
      </c>
      <c r="I5520" s="2">
        <v>0.131531234961</v>
      </c>
      <c r="J5520" s="2">
        <v>0</v>
      </c>
      <c r="K5520">
        <v>7</v>
      </c>
      <c r="L5520" s="1" t="s">
        <v>11831</v>
      </c>
      <c r="M5520" s="1" t="s">
        <v>2136</v>
      </c>
      <c r="N5520">
        <v>0</v>
      </c>
      <c r="O5520">
        <v>0</v>
      </c>
      <c r="P5520">
        <v>1</v>
      </c>
      <c r="Q5520">
        <v>0</v>
      </c>
      <c r="R5520" s="19">
        <f>BWscncns[[#This Row],[C fx]]*4+BWscncns[[#This Row],[C fg]]*2+BWscncns[[#This Row],[C fm]]</f>
        <v>1</v>
      </c>
      <c r="S5520">
        <v>85</v>
      </c>
      <c r="T5520">
        <v>179200</v>
      </c>
      <c r="U5520" s="13">
        <v>0.47432999999999997</v>
      </c>
      <c r="V5520" s="13">
        <v>2.1082350000000001</v>
      </c>
      <c r="W5520">
        <v>4927</v>
      </c>
      <c r="X5520">
        <v>98</v>
      </c>
      <c r="Z5520" s="10">
        <f>IF($N5520&lt;&gt;0,constants!$L$2,IF($O5520&lt;&gt;0,constants!$M$2,IF($P5520&lt;&gt;0,constants!$N$2,0)))</f>
        <v>1117.99</v>
      </c>
      <c r="AA5520" s="10">
        <f>IF($N5520&lt;&gt;0,constants!$L$2,IF($O5520&lt;&gt;0,constants!$M$2,IF($P5520&lt;&gt;0,constants!$P$2,0)))</f>
        <v>4051.45</v>
      </c>
      <c r="AB5520" s="11">
        <f>constants!$O$2</f>
        <v>4861.32</v>
      </c>
      <c r="AC5520" s="11">
        <f>VLOOKUP(BWscncns[[#This Row],[scanner]],[0]!ScnrAvgBW,2,FALSE)/1000</f>
        <v>885.64026081730776</v>
      </c>
      <c r="AD5520" s="8">
        <f>(1+$F5520)*Z5520</f>
        <v>636.96233559338975</v>
      </c>
      <c r="AE5520" s="8">
        <f>(1+$F5520)*AA5520</f>
        <v>2308.2684590558406</v>
      </c>
      <c r="AF5520" s="8">
        <f>(1+$F5520)*AB5520</f>
        <v>2769.6828605505034</v>
      </c>
      <c r="AG5520" s="8">
        <f>(1+$F5520)*AC5520</f>
        <v>504.5836626675831</v>
      </c>
      <c r="AH5520" s="8">
        <f>(1+$F5520)*$T5520/1000</f>
        <v>102.0972017087232</v>
      </c>
      <c r="AI5520" s="8">
        <f>(1+BWscncns[[#This Row],[pid_error]]*K_p)*BWscncns[[#This Row],[dbw]]/1000</f>
        <v>140.6486008543616</v>
      </c>
      <c r="AJ5520" s="13">
        <f>BWscncns[[#This Row],[Torflow prgrssv alt vote]]/VLOOKUP(BWscncns[[#This Row],[class]],AltBWtotl,2,FALSE)*100</f>
        <v>2.7739658812850716E-3</v>
      </c>
      <c r="AK5520">
        <f>IF(D5520=E5520,1,0)</f>
        <v>1</v>
      </c>
    </row>
    <row r="5521" spans="1:37">
      <c r="A5521" s="1" t="s">
        <v>9042</v>
      </c>
      <c r="B5521" s="1" t="s">
        <v>47</v>
      </c>
      <c r="C5521">
        <v>76</v>
      </c>
      <c r="D5521">
        <v>1524984900</v>
      </c>
      <c r="E5521">
        <v>1524984900</v>
      </c>
      <c r="F5521" s="2">
        <v>-0.62758329473399999</v>
      </c>
      <c r="G5521" s="2">
        <v>-0.62758329473399999</v>
      </c>
      <c r="H5521">
        <v>76270</v>
      </c>
      <c r="I5521" s="2">
        <v>1.47790623863E-2</v>
      </c>
      <c r="J5521" s="2">
        <v>0</v>
      </c>
      <c r="K5521">
        <v>7</v>
      </c>
      <c r="L5521" s="1" t="s">
        <v>11929</v>
      </c>
      <c r="M5521" s="1" t="s">
        <v>47</v>
      </c>
      <c r="N5521">
        <v>0</v>
      </c>
      <c r="O5521">
        <v>0</v>
      </c>
      <c r="P5521">
        <v>1</v>
      </c>
      <c r="Q5521">
        <v>0</v>
      </c>
      <c r="R5521" s="19">
        <f>BWscncns[[#This Row],[C fx]]*4+BWscncns[[#This Row],[C fg]]*2+BWscncns[[#This Row],[C fm]]</f>
        <v>1</v>
      </c>
      <c r="S5521">
        <v>76</v>
      </c>
      <c r="T5521">
        <v>204800</v>
      </c>
      <c r="U5521" s="13">
        <v>0.37109399999999998</v>
      </c>
      <c r="V5521" s="13">
        <v>2.6947369999999999</v>
      </c>
      <c r="W5521">
        <v>5274</v>
      </c>
      <c r="X5521">
        <v>105</v>
      </c>
      <c r="Z5521" s="10">
        <f>IF($N5521&lt;&gt;0,constants!$L$2,IF($O5521&lt;&gt;0,constants!$M$2,IF($P5521&lt;&gt;0,constants!$N$2,0)))</f>
        <v>1117.99</v>
      </c>
      <c r="AA5521" s="10">
        <f>IF($N5521&lt;&gt;0,constants!$L$2,IF($O5521&lt;&gt;0,constants!$M$2,IF($P5521&lt;&gt;0,constants!$P$2,0)))</f>
        <v>4051.45</v>
      </c>
      <c r="AB5521" s="11">
        <f>constants!$O$2</f>
        <v>4861.32</v>
      </c>
      <c r="AC5521" s="11">
        <f>VLOOKUP(BWscncns[[#This Row],[scanner]],[0]!ScnrAvgBW,2,FALSE)/1000</f>
        <v>885.64026081730776</v>
      </c>
      <c r="AD5521" s="8">
        <f>(1+$F5521)*Z5521</f>
        <v>416.35815232033536</v>
      </c>
      <c r="AE5521" s="8">
        <f>(1+$F5521)*AA5521</f>
        <v>1508.8276605499357</v>
      </c>
      <c r="AF5521" s="8">
        <f>(1+$F5521)*AB5521</f>
        <v>1810.4367776437111</v>
      </c>
      <c r="AG5521" s="8">
        <f>(1+$F5521)*AC5521</f>
        <v>329.82722798450271</v>
      </c>
      <c r="AH5521" s="8">
        <f>(1+$F5521)*$T5521/1000</f>
        <v>76.270941238476809</v>
      </c>
      <c r="AI5521" s="8">
        <f>(1+BWscncns[[#This Row],[pid_error]]*K_p)*BWscncns[[#This Row],[dbw]]/1000</f>
        <v>140.53547061923842</v>
      </c>
      <c r="AJ5521" s="13">
        <f>BWscncns[[#This Row],[Torflow prgrssv alt vote]]/VLOOKUP(BWscncns[[#This Row],[class]],AltBWtotl,2,FALSE)*100</f>
        <v>2.7717346510384342E-3</v>
      </c>
      <c r="AK5521">
        <f>IF(D5521=E5521,1,0)</f>
        <v>1</v>
      </c>
    </row>
    <row r="5522" spans="1:37">
      <c r="A5522" s="1" t="s">
        <v>878</v>
      </c>
      <c r="B5522" s="1" t="s">
        <v>47</v>
      </c>
      <c r="C5522">
        <v>76</v>
      </c>
      <c r="D5522">
        <v>1524975801</v>
      </c>
      <c r="E5522">
        <v>1524975801</v>
      </c>
      <c r="F5522" s="2">
        <v>-0.62879004274000005</v>
      </c>
      <c r="G5522" s="2">
        <v>-0.62879004274000005</v>
      </c>
      <c r="H5522">
        <v>76023</v>
      </c>
      <c r="I5522" s="2">
        <v>-3.5431142183400002E-2</v>
      </c>
      <c r="J5522" s="2">
        <v>0</v>
      </c>
      <c r="K5522">
        <v>7</v>
      </c>
      <c r="L5522" s="1" t="s">
        <v>11885</v>
      </c>
      <c r="M5522" s="1" t="s">
        <v>47</v>
      </c>
      <c r="N5522">
        <v>0</v>
      </c>
      <c r="O5522">
        <v>0</v>
      </c>
      <c r="P5522">
        <v>1</v>
      </c>
      <c r="Q5522">
        <v>0</v>
      </c>
      <c r="R5522" s="19">
        <f>BWscncns[[#This Row],[C fx]]*4+BWscncns[[#This Row],[C fg]]*2+BWscncns[[#This Row],[C fm]]</f>
        <v>1</v>
      </c>
      <c r="S5522">
        <v>76</v>
      </c>
      <c r="T5522">
        <v>204800</v>
      </c>
      <c r="U5522" s="13">
        <v>0.37109399999999998</v>
      </c>
      <c r="V5522" s="13">
        <v>2.6947369999999999</v>
      </c>
      <c r="W5522">
        <v>5272</v>
      </c>
      <c r="X5522">
        <v>105</v>
      </c>
      <c r="Z5522" s="10">
        <f>IF($N5522&lt;&gt;0,constants!$L$2,IF($O5522&lt;&gt;0,constants!$M$2,IF($P5522&lt;&gt;0,constants!$N$2,0)))</f>
        <v>1117.99</v>
      </c>
      <c r="AA5522" s="10">
        <f>IF($N5522&lt;&gt;0,constants!$L$2,IF($O5522&lt;&gt;0,constants!$M$2,IF($P5522&lt;&gt;0,constants!$P$2,0)))</f>
        <v>4051.45</v>
      </c>
      <c r="AB5522" s="11">
        <f>constants!$O$2</f>
        <v>4861.32</v>
      </c>
      <c r="AC5522" s="11">
        <f>VLOOKUP(BWscncns[[#This Row],[scanner]],[0]!ScnrAvgBW,2,FALSE)/1000</f>
        <v>885.64026081730776</v>
      </c>
      <c r="AD5522" s="8">
        <f>(1+$F5522)*Z5522</f>
        <v>415.00902011710735</v>
      </c>
      <c r="AE5522" s="8">
        <f>(1+$F5522)*AA5522</f>
        <v>1503.9385813410267</v>
      </c>
      <c r="AF5522" s="8">
        <f>(1+$F5522)*AB5522</f>
        <v>1804.5703894271828</v>
      </c>
      <c r="AG5522" s="8">
        <f>(1+$F5522)*AC5522</f>
        <v>328.75848336572801</v>
      </c>
      <c r="AH5522" s="8">
        <f>(1+$F5522)*$T5522/1000</f>
        <v>76.023799246848</v>
      </c>
      <c r="AI5522" s="8">
        <f>(1+BWscncns[[#This Row],[pid_error]]*K_p)*BWscncns[[#This Row],[dbw]]/1000</f>
        <v>140.41189962342401</v>
      </c>
      <c r="AJ5522" s="13">
        <f>BWscncns[[#This Row],[Torflow prgrssv alt vote]]/VLOOKUP(BWscncns[[#This Row],[class]],AltBWtotl,2,FALSE)*100</f>
        <v>2.7692975011185386E-3</v>
      </c>
      <c r="AK5522">
        <f>IF(D5522=E5522,1,0)</f>
        <v>1</v>
      </c>
    </row>
    <row r="5523" spans="1:37">
      <c r="A5523" s="1" t="s">
        <v>10558</v>
      </c>
      <c r="B5523" s="1" t="s">
        <v>47</v>
      </c>
      <c r="C5523">
        <v>76</v>
      </c>
      <c r="D5523">
        <v>1524968613</v>
      </c>
      <c r="E5523">
        <v>1524968613</v>
      </c>
      <c r="F5523" s="2">
        <v>-0.62923410961699999</v>
      </c>
      <c r="G5523" s="2">
        <v>-0.62923410961699999</v>
      </c>
      <c r="H5523">
        <v>75932</v>
      </c>
      <c r="I5523" s="2">
        <v>-7.5075909564300006E-2</v>
      </c>
      <c r="J5523" s="2">
        <v>0</v>
      </c>
      <c r="K5523">
        <v>7</v>
      </c>
      <c r="L5523" s="1" t="s">
        <v>11710</v>
      </c>
      <c r="M5523" s="1" t="s">
        <v>47</v>
      </c>
      <c r="N5523">
        <v>0</v>
      </c>
      <c r="O5523">
        <v>0</v>
      </c>
      <c r="P5523">
        <v>1</v>
      </c>
      <c r="Q5523">
        <v>0</v>
      </c>
      <c r="R5523" s="19">
        <f>BWscncns[[#This Row],[C fx]]*4+BWscncns[[#This Row],[C fg]]*2+BWscncns[[#This Row],[C fm]]</f>
        <v>1</v>
      </c>
      <c r="S5523">
        <v>76</v>
      </c>
      <c r="T5523">
        <v>204800</v>
      </c>
      <c r="U5523" s="13">
        <v>0.37109399999999998</v>
      </c>
      <c r="V5523" s="13">
        <v>2.6947369999999999</v>
      </c>
      <c r="W5523">
        <v>5269</v>
      </c>
      <c r="X5523">
        <v>105</v>
      </c>
      <c r="Z5523" s="10">
        <f>IF($N5523&lt;&gt;0,constants!$L$2,IF($O5523&lt;&gt;0,constants!$M$2,IF($P5523&lt;&gt;0,constants!$N$2,0)))</f>
        <v>1117.99</v>
      </c>
      <c r="AA5523" s="10">
        <f>IF($N5523&lt;&gt;0,constants!$L$2,IF($O5523&lt;&gt;0,constants!$M$2,IF($P5523&lt;&gt;0,constants!$P$2,0)))</f>
        <v>4051.45</v>
      </c>
      <c r="AB5523" s="11">
        <f>constants!$O$2</f>
        <v>4861.32</v>
      </c>
      <c r="AC5523" s="11">
        <f>VLOOKUP(BWscncns[[#This Row],[scanner]],[0]!ScnrAvgBW,2,FALSE)/1000</f>
        <v>885.64026081730776</v>
      </c>
      <c r="AD5523" s="8">
        <f>(1+$F5523)*Z5523</f>
        <v>414.51255778929016</v>
      </c>
      <c r="AE5523" s="8">
        <f>(1+$F5523)*AA5523</f>
        <v>1502.1394665922053</v>
      </c>
      <c r="AF5523" s="8">
        <f>(1+$F5523)*AB5523</f>
        <v>1802.4116382366856</v>
      </c>
      <c r="AG5523" s="8">
        <f>(1+$F5523)*AC5523</f>
        <v>328.36519986096147</v>
      </c>
      <c r="AH5523" s="8">
        <f>(1+$F5523)*$T5523/1000</f>
        <v>75.932854350438404</v>
      </c>
      <c r="AI5523" s="8">
        <f>(1+BWscncns[[#This Row],[pid_error]]*K_p)*BWscncns[[#This Row],[dbw]]/1000</f>
        <v>140.3664271752192</v>
      </c>
      <c r="AJ5523" s="13">
        <f>BWscncns[[#This Row],[Torflow prgrssv alt vote]]/VLOOKUP(BWscncns[[#This Row],[class]],AltBWtotl,2,FALSE)*100</f>
        <v>2.7684006630476843E-3</v>
      </c>
      <c r="AK5523">
        <f>IF(D5523=E5523,1,0)</f>
        <v>1</v>
      </c>
    </row>
    <row r="5524" spans="1:37">
      <c r="A5524" s="1" t="s">
        <v>8127</v>
      </c>
      <c r="B5524" s="1" t="s">
        <v>49</v>
      </c>
      <c r="C5524">
        <v>76</v>
      </c>
      <c r="D5524">
        <v>1524984900</v>
      </c>
      <c r="E5524">
        <v>1524984900</v>
      </c>
      <c r="F5524" s="2">
        <v>-0.63155790781099996</v>
      </c>
      <c r="G5524" s="2">
        <v>-0.63155790781099996</v>
      </c>
      <c r="H5524">
        <v>75456</v>
      </c>
      <c r="I5524" s="2">
        <v>0.113994246248</v>
      </c>
      <c r="J5524" s="2">
        <v>0</v>
      </c>
      <c r="K5524">
        <v>7</v>
      </c>
      <c r="L5524" s="1" t="s">
        <v>11929</v>
      </c>
      <c r="M5524" s="1" t="s">
        <v>49</v>
      </c>
      <c r="N5524">
        <v>0</v>
      </c>
      <c r="O5524">
        <v>0</v>
      </c>
      <c r="P5524">
        <v>1</v>
      </c>
      <c r="Q5524">
        <v>0</v>
      </c>
      <c r="R5524" s="19">
        <f>BWscncns[[#This Row],[C fx]]*4+BWscncns[[#This Row],[C fg]]*2+BWscncns[[#This Row],[C fm]]</f>
        <v>1</v>
      </c>
      <c r="S5524">
        <v>76</v>
      </c>
      <c r="T5524">
        <v>204800</v>
      </c>
      <c r="U5524" s="13">
        <v>0.37109399999999998</v>
      </c>
      <c r="V5524" s="13">
        <v>2.6947369999999999</v>
      </c>
      <c r="W5524">
        <v>5270</v>
      </c>
      <c r="X5524">
        <v>105</v>
      </c>
      <c r="Z5524" s="10">
        <f>IF($N5524&lt;&gt;0,constants!$L$2,IF($O5524&lt;&gt;0,constants!$M$2,IF($P5524&lt;&gt;0,constants!$N$2,0)))</f>
        <v>1117.99</v>
      </c>
      <c r="AA5524" s="10">
        <f>IF($N5524&lt;&gt;0,constants!$L$2,IF($O5524&lt;&gt;0,constants!$M$2,IF($P5524&lt;&gt;0,constants!$P$2,0)))</f>
        <v>4051.45</v>
      </c>
      <c r="AB5524" s="11">
        <f>constants!$O$2</f>
        <v>4861.32</v>
      </c>
      <c r="AC5524" s="11">
        <f>VLOOKUP(BWscncns[[#This Row],[scanner]],[0]!ScnrAvgBW,2,FALSE)/1000</f>
        <v>885.64026081730776</v>
      </c>
      <c r="AD5524" s="8">
        <f>(1+$F5524)*Z5524</f>
        <v>411.91457464638017</v>
      </c>
      <c r="AE5524" s="8">
        <f>(1+$F5524)*AA5524</f>
        <v>1492.7247143991242</v>
      </c>
      <c r="AF5524" s="8">
        <f>(1+$F5524)*AB5524</f>
        <v>1791.1149116002296</v>
      </c>
      <c r="AG5524" s="8">
        <f>(1+$F5524)*AC5524</f>
        <v>326.30715062234054</v>
      </c>
      <c r="AH5524" s="8">
        <f>(1+$F5524)*$T5524/1000</f>
        <v>75.45694048030721</v>
      </c>
      <c r="AI5524" s="8">
        <f>(1+BWscncns[[#This Row],[pid_error]]*K_p)*BWscncns[[#This Row],[dbw]]/1000</f>
        <v>140.1284702401536</v>
      </c>
      <c r="AJ5524" s="13">
        <f>BWscncns[[#This Row],[Torflow prgrssv alt vote]]/VLOOKUP(BWscncns[[#This Row],[class]],AltBWtotl,2,FALSE)*100</f>
        <v>2.7637075170435471E-3</v>
      </c>
      <c r="AK5524">
        <f>IF(D5524=E5524,1,0)</f>
        <v>1</v>
      </c>
    </row>
    <row r="5525" spans="1:37">
      <c r="A5525" s="1" t="s">
        <v>10257</v>
      </c>
      <c r="B5525" s="1" t="s">
        <v>47</v>
      </c>
      <c r="C5525">
        <v>75</v>
      </c>
      <c r="D5525">
        <v>1524977965</v>
      </c>
      <c r="E5525">
        <v>1524977965</v>
      </c>
      <c r="F5525" s="2">
        <v>-0.63408926399499999</v>
      </c>
      <c r="G5525" s="2">
        <v>-0.63408926399499999</v>
      </c>
      <c r="H5525">
        <v>74938</v>
      </c>
      <c r="I5525" s="2">
        <v>-1.01006281772E-2</v>
      </c>
      <c r="J5525" s="2">
        <v>0</v>
      </c>
      <c r="K5525">
        <v>7</v>
      </c>
      <c r="L5525" s="1" t="s">
        <v>11935</v>
      </c>
      <c r="M5525" s="1" t="s">
        <v>47</v>
      </c>
      <c r="N5525">
        <v>0</v>
      </c>
      <c r="O5525">
        <v>0</v>
      </c>
      <c r="P5525">
        <v>1</v>
      </c>
      <c r="Q5525">
        <v>0</v>
      </c>
      <c r="R5525" s="19">
        <f>BWscncns[[#This Row],[C fx]]*4+BWscncns[[#This Row],[C fg]]*2+BWscncns[[#This Row],[C fm]]</f>
        <v>1</v>
      </c>
      <c r="S5525">
        <v>81</v>
      </c>
      <c r="T5525">
        <v>204800</v>
      </c>
      <c r="U5525" s="13">
        <v>0.39550800000000003</v>
      </c>
      <c r="V5525" s="13">
        <v>2.5283950000000002</v>
      </c>
      <c r="W5525">
        <v>5190</v>
      </c>
      <c r="X5525">
        <v>103</v>
      </c>
      <c r="Z5525" s="10">
        <f>IF($N5525&lt;&gt;0,constants!$L$2,IF($O5525&lt;&gt;0,constants!$M$2,IF($P5525&lt;&gt;0,constants!$N$2,0)))</f>
        <v>1117.99</v>
      </c>
      <c r="AA5525" s="10">
        <f>IF($N5525&lt;&gt;0,constants!$L$2,IF($O5525&lt;&gt;0,constants!$M$2,IF($P5525&lt;&gt;0,constants!$P$2,0)))</f>
        <v>4051.45</v>
      </c>
      <c r="AB5525" s="11">
        <f>constants!$O$2</f>
        <v>4861.32</v>
      </c>
      <c r="AC5525" s="11">
        <f>VLOOKUP(BWscncns[[#This Row],[scanner]],[0]!ScnrAvgBW,2,FALSE)/1000</f>
        <v>885.64026081730776</v>
      </c>
      <c r="AD5525" s="8">
        <f>(1+$F5525)*Z5525</f>
        <v>409.08454374623</v>
      </c>
      <c r="AE5525" s="8">
        <f>(1+$F5525)*AA5525</f>
        <v>1482.4690513874573</v>
      </c>
      <c r="AF5525" s="8">
        <f>(1+$F5525)*AB5525</f>
        <v>1778.8091791558265</v>
      </c>
      <c r="AG5525" s="8">
        <f>(1+$F5525)*AC5525</f>
        <v>324.06527967132126</v>
      </c>
      <c r="AH5525" s="8">
        <f>(1+$F5525)*$T5525/1000</f>
        <v>74.938518733824012</v>
      </c>
      <c r="AI5525" s="8">
        <f>(1+BWscncns[[#This Row],[pid_error]]*K_p)*BWscncns[[#This Row],[dbw]]/1000</f>
        <v>139.86925936691202</v>
      </c>
      <c r="AJ5525" s="13">
        <f>BWscncns[[#This Row],[Torflow prgrssv alt vote]]/VLOOKUP(BWscncns[[#This Row],[class]],AltBWtotl,2,FALSE)*100</f>
        <v>2.7585951866395298E-3</v>
      </c>
      <c r="AK5525">
        <f>IF(D5525=E5525,1,0)</f>
        <v>1</v>
      </c>
    </row>
    <row r="5526" spans="1:37">
      <c r="A5526" s="1" t="s">
        <v>2894</v>
      </c>
      <c r="B5526" s="1" t="s">
        <v>2895</v>
      </c>
      <c r="C5526">
        <v>73</v>
      </c>
      <c r="D5526">
        <v>1524995200</v>
      </c>
      <c r="E5526">
        <v>1524995200</v>
      </c>
      <c r="F5526" s="2">
        <v>-0.64159338483899997</v>
      </c>
      <c r="G5526" s="2">
        <v>-0.64159338483899997</v>
      </c>
      <c r="H5526">
        <v>73401</v>
      </c>
      <c r="I5526" s="2">
        <v>2.2932752565199999E-2</v>
      </c>
      <c r="J5526" s="2">
        <v>0</v>
      </c>
      <c r="K5526">
        <v>7</v>
      </c>
      <c r="L5526" s="1" t="s">
        <v>11858</v>
      </c>
      <c r="M5526" s="1" t="s">
        <v>2895</v>
      </c>
      <c r="N5526">
        <v>0</v>
      </c>
      <c r="O5526">
        <v>0</v>
      </c>
      <c r="P5526">
        <v>1</v>
      </c>
      <c r="Q5526">
        <v>0</v>
      </c>
      <c r="R5526" s="19">
        <f>BWscncns[[#This Row],[C fx]]*4+BWscncns[[#This Row],[C fg]]*2+BWscncns[[#This Row],[C fm]]</f>
        <v>1</v>
      </c>
      <c r="S5526">
        <v>62</v>
      </c>
      <c r="T5526">
        <v>204800</v>
      </c>
      <c r="U5526" s="13">
        <v>0.302734</v>
      </c>
      <c r="V5526" s="13">
        <v>3.303226</v>
      </c>
      <c r="W5526">
        <v>5469</v>
      </c>
      <c r="X5526">
        <v>109</v>
      </c>
      <c r="Z5526" s="10">
        <f>IF($N5526&lt;&gt;0,constants!$L$2,IF($O5526&lt;&gt;0,constants!$M$2,IF($P5526&lt;&gt;0,constants!$N$2,0)))</f>
        <v>1117.99</v>
      </c>
      <c r="AA5526" s="10">
        <f>IF($N5526&lt;&gt;0,constants!$L$2,IF($O5526&lt;&gt;0,constants!$M$2,IF($P5526&lt;&gt;0,constants!$P$2,0)))</f>
        <v>4051.45</v>
      </c>
      <c r="AB5526" s="11">
        <f>constants!$O$2</f>
        <v>4861.32</v>
      </c>
      <c r="AC5526" s="11">
        <f>VLOOKUP(BWscncns[[#This Row],[scanner]],[0]!ScnrAvgBW,2,FALSE)/1000</f>
        <v>885.64026081730776</v>
      </c>
      <c r="AD5526" s="8">
        <f>(1+$F5526)*Z5526</f>
        <v>400.69501168384642</v>
      </c>
      <c r="AE5526" s="8">
        <f>(1+$F5526)*AA5526</f>
        <v>1452.0664809940336</v>
      </c>
      <c r="AF5526" s="8">
        <f>(1+$F5526)*AB5526</f>
        <v>1742.3292464144727</v>
      </c>
      <c r="AG5526" s="8">
        <f>(1+$F5526)*AC5526</f>
        <v>317.41932812983652</v>
      </c>
      <c r="AH5526" s="8">
        <f>(1+$F5526)*$T5526/1000</f>
        <v>73.401674784972812</v>
      </c>
      <c r="AI5526" s="8">
        <f>(1+BWscncns[[#This Row],[pid_error]]*K_p)*BWscncns[[#This Row],[dbw]]/1000</f>
        <v>139.1008373924864</v>
      </c>
      <c r="AJ5526" s="13">
        <f>BWscncns[[#This Row],[Torflow prgrssv alt vote]]/VLOOKUP(BWscncns[[#This Row],[class]],AltBWtotl,2,FALSE)*100</f>
        <v>2.7434398539413138E-3</v>
      </c>
      <c r="AK5526">
        <f>IF(D5526=E5526,1,0)</f>
        <v>1</v>
      </c>
    </row>
    <row r="5527" spans="1:37">
      <c r="A5527" s="1" t="s">
        <v>6879</v>
      </c>
      <c r="B5527" s="1" t="s">
        <v>6880</v>
      </c>
      <c r="C5527">
        <v>73</v>
      </c>
      <c r="D5527">
        <v>1524984900</v>
      </c>
      <c r="E5527">
        <v>1524984900</v>
      </c>
      <c r="F5527" s="2">
        <v>-0.64232221332999995</v>
      </c>
      <c r="G5527" s="2">
        <v>-0.64232221332999995</v>
      </c>
      <c r="H5527">
        <v>73252</v>
      </c>
      <c r="I5527" s="2">
        <v>-6.04630843032E-2</v>
      </c>
      <c r="J5527" s="2">
        <v>0</v>
      </c>
      <c r="K5527">
        <v>7</v>
      </c>
      <c r="L5527" s="1" t="s">
        <v>11929</v>
      </c>
      <c r="M5527" s="1" t="s">
        <v>6880</v>
      </c>
      <c r="N5527">
        <v>0</v>
      </c>
      <c r="O5527">
        <v>0</v>
      </c>
      <c r="P5527">
        <v>1</v>
      </c>
      <c r="Q5527">
        <v>0</v>
      </c>
      <c r="R5527" s="19">
        <f>BWscncns[[#This Row],[C fx]]*4+BWscncns[[#This Row],[C fg]]*2+BWscncns[[#This Row],[C fm]]</f>
        <v>1</v>
      </c>
      <c r="S5527">
        <v>76</v>
      </c>
      <c r="T5527">
        <v>204800</v>
      </c>
      <c r="U5527" s="13">
        <v>0.37109399999999998</v>
      </c>
      <c r="V5527" s="13">
        <v>2.6947369999999999</v>
      </c>
      <c r="W5527">
        <v>5273</v>
      </c>
      <c r="X5527">
        <v>105</v>
      </c>
      <c r="Z5527" s="10">
        <f>IF($N5527&lt;&gt;0,constants!$L$2,IF($O5527&lt;&gt;0,constants!$M$2,IF($P5527&lt;&gt;0,constants!$N$2,0)))</f>
        <v>1117.99</v>
      </c>
      <c r="AA5527" s="10">
        <f>IF($N5527&lt;&gt;0,constants!$L$2,IF($O5527&lt;&gt;0,constants!$M$2,IF($P5527&lt;&gt;0,constants!$P$2,0)))</f>
        <v>4051.45</v>
      </c>
      <c r="AB5527" s="11">
        <f>constants!$O$2</f>
        <v>4861.32</v>
      </c>
      <c r="AC5527" s="11">
        <f>VLOOKUP(BWscncns[[#This Row],[scanner]],[0]!ScnrAvgBW,2,FALSE)/1000</f>
        <v>885.64026081730776</v>
      </c>
      <c r="AD5527" s="8">
        <f>(1+$F5527)*Z5527</f>
        <v>399.88018871919337</v>
      </c>
      <c r="AE5527" s="8">
        <f>(1+$F5527)*AA5527</f>
        <v>1449.1136688041715</v>
      </c>
      <c r="AF5527" s="8">
        <f>(1+$F5527)*AB5527</f>
        <v>1738.7861778946046</v>
      </c>
      <c r="AG5527" s="8">
        <f>(1+$F5527)*AC5527</f>
        <v>316.77384827497622</v>
      </c>
      <c r="AH5527" s="8">
        <f>(1+$F5527)*$T5527/1000</f>
        <v>73.252410710016008</v>
      </c>
      <c r="AI5527" s="8">
        <f>(1+BWscncns[[#This Row],[pid_error]]*K_p)*BWscncns[[#This Row],[dbw]]/1000</f>
        <v>139.02620535500802</v>
      </c>
      <c r="AJ5527" s="13">
        <f>BWscncns[[#This Row],[Torflow prgrssv alt vote]]/VLOOKUP(BWscncns[[#This Row],[class]],AltBWtotl,2,FALSE)*100</f>
        <v>2.7419679109261809E-3</v>
      </c>
      <c r="AK5527">
        <f>IF(D5527=E5527,1,0)</f>
        <v>1</v>
      </c>
    </row>
    <row r="5528" spans="1:37">
      <c r="A5528" s="1" t="s">
        <v>10341</v>
      </c>
      <c r="B5528" s="1" t="s">
        <v>10342</v>
      </c>
      <c r="C5528">
        <v>80</v>
      </c>
      <c r="D5528">
        <v>1524987958</v>
      </c>
      <c r="E5528">
        <v>1524987958</v>
      </c>
      <c r="F5528" s="2">
        <v>-0.59146276427199995</v>
      </c>
      <c r="G5528" s="2">
        <v>-0.59146276427199995</v>
      </c>
      <c r="H5528">
        <v>80321</v>
      </c>
      <c r="I5528" s="2">
        <v>3.45304540733E-2</v>
      </c>
      <c r="J5528" s="2">
        <v>0</v>
      </c>
      <c r="K5528">
        <v>7</v>
      </c>
      <c r="L5528" s="1" t="s">
        <v>11890</v>
      </c>
      <c r="M5528" s="1" t="s">
        <v>10342</v>
      </c>
      <c r="N5528">
        <v>0</v>
      </c>
      <c r="O5528">
        <v>0</v>
      </c>
      <c r="P5528">
        <v>1</v>
      </c>
      <c r="Q5528">
        <v>0</v>
      </c>
      <c r="R5528" s="19">
        <f>BWscncns[[#This Row],[C fx]]*4+BWscncns[[#This Row],[C fg]]*2+BWscncns[[#This Row],[C fm]]</f>
        <v>1</v>
      </c>
      <c r="S5528">
        <v>63</v>
      </c>
      <c r="T5528">
        <v>196608</v>
      </c>
      <c r="U5528" s="13">
        <v>0.32043500000000003</v>
      </c>
      <c r="V5528" s="13">
        <v>3.120762</v>
      </c>
      <c r="W5528">
        <v>5407</v>
      </c>
      <c r="X5528">
        <v>108</v>
      </c>
      <c r="Z5528" s="10">
        <f>IF($N5528&lt;&gt;0,constants!$L$2,IF($O5528&lt;&gt;0,constants!$M$2,IF($P5528&lt;&gt;0,constants!$N$2,0)))</f>
        <v>1117.99</v>
      </c>
      <c r="AA5528" s="10">
        <f>IF($N5528&lt;&gt;0,constants!$L$2,IF($O5528&lt;&gt;0,constants!$M$2,IF($P5528&lt;&gt;0,constants!$P$2,0)))</f>
        <v>4051.45</v>
      </c>
      <c r="AB5528" s="11">
        <f>constants!$O$2</f>
        <v>4861.32</v>
      </c>
      <c r="AC5528" s="11">
        <f>VLOOKUP(BWscncns[[#This Row],[scanner]],[0]!ScnrAvgBW,2,FALSE)/1000</f>
        <v>885.64026081730776</v>
      </c>
      <c r="AD5528" s="8">
        <f>(1+$F5528)*Z5528</f>
        <v>456.74054417154679</v>
      </c>
      <c r="AE5528" s="8">
        <f>(1+$F5528)*AA5528</f>
        <v>1655.1681836902058</v>
      </c>
      <c r="AF5528" s="8">
        <f>(1+$F5528)*AB5528</f>
        <v>1986.0302347892411</v>
      </c>
      <c r="AG5528" s="8">
        <f>(1+$F5528)*AC5528</f>
        <v>361.81702400372791</v>
      </c>
      <c r="AH5528" s="8">
        <f>(1+$F5528)*$T5528/1000</f>
        <v>80.32168884201063</v>
      </c>
      <c r="AI5528" s="8">
        <f>(1+BWscncns[[#This Row],[pid_error]]*K_p)*BWscncns[[#This Row],[dbw]]/1000</f>
        <v>138.46484442100535</v>
      </c>
      <c r="AJ5528" s="13">
        <f>BWscncns[[#This Row],[Torflow prgrssv alt vote]]/VLOOKUP(BWscncns[[#This Row],[class]],AltBWtotl,2,FALSE)*100</f>
        <v>2.7308963747107434E-3</v>
      </c>
      <c r="AK5528">
        <f>IF(D5528=E5528,1,0)</f>
        <v>1</v>
      </c>
    </row>
    <row r="5529" spans="1:37">
      <c r="A5529" s="1" t="s">
        <v>1870</v>
      </c>
      <c r="B5529" s="1" t="s">
        <v>1871</v>
      </c>
      <c r="C5529">
        <v>72</v>
      </c>
      <c r="D5529">
        <v>1524934202</v>
      </c>
      <c r="E5529">
        <v>1524934202</v>
      </c>
      <c r="F5529" s="2">
        <v>-0.65033263087000004</v>
      </c>
      <c r="G5529" s="2">
        <v>-0.65033263087000004</v>
      </c>
      <c r="H5529">
        <v>71611</v>
      </c>
      <c r="I5529" s="2">
        <v>-9.6018381763899995E-3</v>
      </c>
      <c r="J5529" s="2">
        <v>0</v>
      </c>
      <c r="K5529">
        <v>7</v>
      </c>
      <c r="L5529" s="1" t="s">
        <v>11981</v>
      </c>
      <c r="M5529" s="1" t="s">
        <v>1871</v>
      </c>
      <c r="N5529">
        <v>0</v>
      </c>
      <c r="O5529">
        <v>0</v>
      </c>
      <c r="P5529">
        <v>1</v>
      </c>
      <c r="Q5529">
        <v>0</v>
      </c>
      <c r="R5529" s="19">
        <f>BWscncns[[#This Row],[C fx]]*4+BWscncns[[#This Row],[C fg]]*2+BWscncns[[#This Row],[C fm]]</f>
        <v>1</v>
      </c>
      <c r="S5529">
        <v>79</v>
      </c>
      <c r="T5529">
        <v>204800</v>
      </c>
      <c r="U5529" s="13">
        <v>0.38574199999999997</v>
      </c>
      <c r="V5529" s="13">
        <v>2.5924049999999998</v>
      </c>
      <c r="W5529">
        <v>5227</v>
      </c>
      <c r="X5529">
        <v>104</v>
      </c>
      <c r="Z5529" s="10">
        <f>IF($N5529&lt;&gt;0,constants!$L$2,IF($O5529&lt;&gt;0,constants!$M$2,IF($P5529&lt;&gt;0,constants!$N$2,0)))</f>
        <v>1117.99</v>
      </c>
      <c r="AA5529" s="10">
        <f>IF($N5529&lt;&gt;0,constants!$L$2,IF($O5529&lt;&gt;0,constants!$M$2,IF($P5529&lt;&gt;0,constants!$P$2,0)))</f>
        <v>4051.45</v>
      </c>
      <c r="AB5529" s="11">
        <f>constants!$O$2</f>
        <v>4861.32</v>
      </c>
      <c r="AC5529" s="11">
        <f>VLOOKUP(BWscncns[[#This Row],[scanner]],[0]!ScnrAvgBW,2,FALSE)/1000</f>
        <v>885.64026081730776</v>
      </c>
      <c r="AD5529" s="8">
        <f>(1+$F5529)*Z5529</f>
        <v>390.92462201364867</v>
      </c>
      <c r="AE5529" s="8">
        <f>(1+$F5529)*AA5529</f>
        <v>1416.6598626617383</v>
      </c>
      <c r="AF5529" s="8">
        <f>(1+$F5529)*AB5529</f>
        <v>1699.8449748990513</v>
      </c>
      <c r="AG5529" s="8">
        <f>(1+$F5529)*AC5529</f>
        <v>309.67949999559499</v>
      </c>
      <c r="AH5529" s="8">
        <f>(1+$F5529)*$T5529/1000</f>
        <v>71.611877197824001</v>
      </c>
      <c r="AI5529" s="8">
        <f>(1+BWscncns[[#This Row],[pid_error]]*K_p)*BWscncns[[#This Row],[dbw]]/1000</f>
        <v>138.20593859891201</v>
      </c>
      <c r="AJ5529" s="13">
        <f>BWscncns[[#This Row],[Torflow prgrssv alt vote]]/VLOOKUP(BWscncns[[#This Row],[class]],AltBWtotl,2,FALSE)*100</f>
        <v>2.7257900607297273E-3</v>
      </c>
      <c r="AK5529">
        <f>IF(D5529=E5529,1,0)</f>
        <v>1</v>
      </c>
    </row>
    <row r="5530" spans="1:37">
      <c r="A5530" s="1" t="s">
        <v>2026</v>
      </c>
      <c r="B5530" s="1" t="s">
        <v>2027</v>
      </c>
      <c r="C5530">
        <v>71</v>
      </c>
      <c r="D5530">
        <v>1524991829</v>
      </c>
      <c r="E5530">
        <v>1524991829</v>
      </c>
      <c r="F5530" s="2">
        <v>-0.65510166217200005</v>
      </c>
      <c r="G5530" s="2">
        <v>-0.65510166217200005</v>
      </c>
      <c r="H5530">
        <v>70635</v>
      </c>
      <c r="I5530" s="2">
        <v>1.8589201319699999E-2</v>
      </c>
      <c r="J5530" s="2">
        <v>0</v>
      </c>
      <c r="K5530">
        <v>7</v>
      </c>
      <c r="L5530" s="1" t="s">
        <v>11744</v>
      </c>
      <c r="M5530" s="1" t="s">
        <v>2027</v>
      </c>
      <c r="N5530">
        <v>0</v>
      </c>
      <c r="O5530">
        <v>0</v>
      </c>
      <c r="P5530">
        <v>1</v>
      </c>
      <c r="Q5530">
        <v>0</v>
      </c>
      <c r="R5530" s="19">
        <f>BWscncns[[#This Row],[C fx]]*4+BWscncns[[#This Row],[C fg]]*2+BWscncns[[#This Row],[C fm]]</f>
        <v>1</v>
      </c>
      <c r="S5530">
        <v>69</v>
      </c>
      <c r="T5530">
        <v>204800</v>
      </c>
      <c r="U5530" s="13">
        <v>0.33691399999999999</v>
      </c>
      <c r="V5530" s="13">
        <v>2.9681160000000002</v>
      </c>
      <c r="W5530">
        <v>5359</v>
      </c>
      <c r="X5530">
        <v>107</v>
      </c>
      <c r="Z5530" s="10">
        <f>IF($N5530&lt;&gt;0,constants!$L$2,IF($O5530&lt;&gt;0,constants!$M$2,IF($P5530&lt;&gt;0,constants!$N$2,0)))</f>
        <v>1117.99</v>
      </c>
      <c r="AA5530" s="10">
        <f>IF($N5530&lt;&gt;0,constants!$L$2,IF($O5530&lt;&gt;0,constants!$M$2,IF($P5530&lt;&gt;0,constants!$P$2,0)))</f>
        <v>4051.45</v>
      </c>
      <c r="AB5530" s="11">
        <f>constants!$O$2</f>
        <v>4861.32</v>
      </c>
      <c r="AC5530" s="11">
        <f>VLOOKUP(BWscncns[[#This Row],[scanner]],[0]!ScnrAvgBW,2,FALSE)/1000</f>
        <v>885.64026081730776</v>
      </c>
      <c r="AD5530" s="8">
        <f>(1+$F5530)*Z5530</f>
        <v>385.59289270832568</v>
      </c>
      <c r="AE5530" s="8">
        <f>(1+$F5530)*AA5530</f>
        <v>1397.3383707932503</v>
      </c>
      <c r="AF5530" s="8">
        <f>(1+$F5530)*AB5530</f>
        <v>1676.6611876500126</v>
      </c>
      <c r="AG5530" s="8">
        <f>(1+$F5530)*AC5530</f>
        <v>305.45585386944578</v>
      </c>
      <c r="AH5530" s="8">
        <f>(1+$F5530)*$T5530/1000</f>
        <v>70.635179587174378</v>
      </c>
      <c r="AI5530" s="8">
        <f>(1+BWscncns[[#This Row],[pid_error]]*K_p)*BWscncns[[#This Row],[dbw]]/1000</f>
        <v>137.71758979358719</v>
      </c>
      <c r="AJ5530" s="13">
        <f>BWscncns[[#This Row],[Torflow prgrssv alt vote]]/VLOOKUP(BWscncns[[#This Row],[class]],AltBWtotl,2,FALSE)*100</f>
        <v>2.7161585186034026E-3</v>
      </c>
      <c r="AK5530">
        <f>IF(D5530=E5530,1,0)</f>
        <v>1</v>
      </c>
    </row>
    <row r="5531" spans="1:37">
      <c r="A5531" s="1" t="s">
        <v>341</v>
      </c>
      <c r="B5531" s="1" t="s">
        <v>342</v>
      </c>
      <c r="C5531">
        <v>71</v>
      </c>
      <c r="D5531">
        <v>1524950916</v>
      </c>
      <c r="E5531">
        <v>1524950916</v>
      </c>
      <c r="F5531" s="2">
        <v>-0.65528748341499998</v>
      </c>
      <c r="G5531" s="2">
        <v>-0.65528748341499998</v>
      </c>
      <c r="H5531">
        <v>70597</v>
      </c>
      <c r="I5531" s="2">
        <v>-0.243648008414</v>
      </c>
      <c r="J5531" s="2">
        <v>0</v>
      </c>
      <c r="K5531">
        <v>6</v>
      </c>
      <c r="L5531" s="1" t="s">
        <v>11886</v>
      </c>
      <c r="M5531" s="1" t="s">
        <v>342</v>
      </c>
      <c r="N5531">
        <v>0</v>
      </c>
      <c r="O5531">
        <v>0</v>
      </c>
      <c r="P5531">
        <v>1</v>
      </c>
      <c r="Q5531">
        <v>0</v>
      </c>
      <c r="R5531" s="19">
        <f>BWscncns[[#This Row],[C fx]]*4+BWscncns[[#This Row],[C fg]]*2+BWscncns[[#This Row],[C fm]]</f>
        <v>1</v>
      </c>
      <c r="S5531">
        <v>92</v>
      </c>
      <c r="T5531">
        <v>204800</v>
      </c>
      <c r="U5531" s="13">
        <v>0.44921899999999998</v>
      </c>
      <c r="V5531" s="13">
        <v>2.2260870000000001</v>
      </c>
      <c r="W5531">
        <v>5017</v>
      </c>
      <c r="X5531">
        <v>100</v>
      </c>
      <c r="Z5531" s="10">
        <f>IF($N5531&lt;&gt;0,constants!$L$2,IF($O5531&lt;&gt;0,constants!$M$2,IF($P5531&lt;&gt;0,constants!$N$2,0)))</f>
        <v>1117.99</v>
      </c>
      <c r="AA5531" s="10">
        <f>IF($N5531&lt;&gt;0,constants!$L$2,IF($O5531&lt;&gt;0,constants!$M$2,IF($P5531&lt;&gt;0,constants!$P$2,0)))</f>
        <v>4051.45</v>
      </c>
      <c r="AB5531" s="11">
        <f>constants!$O$2</f>
        <v>4861.32</v>
      </c>
      <c r="AC5531" s="11">
        <f>VLOOKUP(BWscncns[[#This Row],[scanner]],[0]!ScnrAvgBW,2,FALSE)/1000</f>
        <v>2386.3111194805197</v>
      </c>
      <c r="AD5531" s="8">
        <f>(1+$F5531)*Z5531</f>
        <v>385.38514641686419</v>
      </c>
      <c r="AE5531" s="8">
        <f>(1+$F5531)*AA5531</f>
        <v>1396.5855253182983</v>
      </c>
      <c r="AF5531" s="8">
        <f>(1+$F5531)*AB5531</f>
        <v>1675.7578511249922</v>
      </c>
      <c r="AG5531" s="8">
        <f>(1+$F5531)*AC5531</f>
        <v>822.59131135089854</v>
      </c>
      <c r="AH5531" s="8">
        <f>(1+$F5531)*$T5531/1000</f>
        <v>70.597123396607998</v>
      </c>
      <c r="AI5531" s="8">
        <f>(1+BWscncns[[#This Row],[pid_error]]*K_p)*BWscncns[[#This Row],[dbw]]/1000</f>
        <v>137.69856169830399</v>
      </c>
      <c r="AJ5531" s="13">
        <f>BWscncns[[#This Row],[Torflow prgrssv alt vote]]/VLOOKUP(BWscncns[[#This Row],[class]],AltBWtotl,2,FALSE)*100</f>
        <v>2.7157832337674297E-3</v>
      </c>
      <c r="AK5531">
        <f>IF(D5531=E5531,1,0)</f>
        <v>1</v>
      </c>
    </row>
    <row r="5532" spans="1:37">
      <c r="A5532" s="1" t="s">
        <v>10354</v>
      </c>
      <c r="B5532" s="1" t="s">
        <v>10355</v>
      </c>
      <c r="C5532">
        <v>54</v>
      </c>
      <c r="D5532">
        <v>1524969560</v>
      </c>
      <c r="E5532">
        <v>1524969560</v>
      </c>
      <c r="F5532" s="2">
        <v>-0.75692501915900001</v>
      </c>
      <c r="G5532" s="2">
        <v>-0.75692501915900001</v>
      </c>
      <c r="H5532">
        <v>53844</v>
      </c>
      <c r="I5532" s="2">
        <v>6.7335494535899999E-3</v>
      </c>
      <c r="J5532" s="2">
        <v>0</v>
      </c>
      <c r="K5532">
        <v>8</v>
      </c>
      <c r="L5532" s="1" t="s">
        <v>11952</v>
      </c>
      <c r="M5532" s="1" t="s">
        <v>10355</v>
      </c>
      <c r="N5532">
        <v>0</v>
      </c>
      <c r="O5532">
        <v>0</v>
      </c>
      <c r="P5532">
        <v>1</v>
      </c>
      <c r="Q5532">
        <v>0</v>
      </c>
      <c r="R5532" s="19">
        <f>BWscncns[[#This Row],[C fx]]*4+BWscncns[[#This Row],[C fg]]*2+BWscncns[[#This Row],[C fm]]</f>
        <v>1</v>
      </c>
      <c r="S5532">
        <v>54</v>
      </c>
      <c r="T5532">
        <v>221512</v>
      </c>
      <c r="U5532" s="13">
        <v>0.243779</v>
      </c>
      <c r="V5532" s="13">
        <v>4.102074</v>
      </c>
      <c r="W5532">
        <v>5694</v>
      </c>
      <c r="X5532">
        <v>113</v>
      </c>
      <c r="Z5532" s="10">
        <f>IF($N5532&lt;&gt;0,constants!$L$2,IF($O5532&lt;&gt;0,constants!$M$2,IF($P5532&lt;&gt;0,constants!$N$2,0)))</f>
        <v>1117.99</v>
      </c>
      <c r="AA5532" s="10">
        <f>IF($N5532&lt;&gt;0,constants!$L$2,IF($O5532&lt;&gt;0,constants!$M$2,IF($P5532&lt;&gt;0,constants!$P$2,0)))</f>
        <v>4051.45</v>
      </c>
      <c r="AB5532" s="11">
        <f>constants!$O$2</f>
        <v>4861.32</v>
      </c>
      <c r="AC5532" s="11">
        <f>VLOOKUP(BWscncns[[#This Row],[scanner]],[0]!ScnrAvgBW,2,FALSE)/1000</f>
        <v>509.99709399477808</v>
      </c>
      <c r="AD5532" s="8">
        <f>(1+$F5532)*Z5532</f>
        <v>271.75539783042956</v>
      </c>
      <c r="AE5532" s="8">
        <f>(1+$F5532)*AA5532</f>
        <v>984.80613112826939</v>
      </c>
      <c r="AF5532" s="8">
        <f>(1+$F5532)*AB5532</f>
        <v>1181.6652658619701</v>
      </c>
      <c r="AG5532" s="8">
        <f>(1+$F5532)*AC5532</f>
        <v>123.96753385174635</v>
      </c>
      <c r="AH5532" s="8">
        <f>(1+$F5532)*$T5532/1000</f>
        <v>53.844025156051593</v>
      </c>
      <c r="AI5532" s="8">
        <f>(1+BWscncns[[#This Row],[pid_error]]*K_p)*BWscncns[[#This Row],[dbw]]/1000</f>
        <v>137.67801257802577</v>
      </c>
      <c r="AJ5532" s="13">
        <f>BWscncns[[#This Row],[Torflow prgrssv alt vote]]/VLOOKUP(BWscncns[[#This Row],[class]],AltBWtotl,2,FALSE)*100</f>
        <v>2.7153779502580599E-3</v>
      </c>
      <c r="AK5532">
        <f>IF(D5532=E5532,1,0)</f>
        <v>1</v>
      </c>
    </row>
    <row r="5533" spans="1:37">
      <c r="A5533" s="1" t="s">
        <v>4953</v>
      </c>
      <c r="B5533" s="1" t="s">
        <v>47</v>
      </c>
      <c r="C5533">
        <v>70</v>
      </c>
      <c r="D5533">
        <v>1524984900</v>
      </c>
      <c r="E5533">
        <v>1524984900</v>
      </c>
      <c r="F5533" s="2">
        <v>-0.65775469887100002</v>
      </c>
      <c r="G5533" s="2">
        <v>-0.65775469887100002</v>
      </c>
      <c r="H5533">
        <v>70091</v>
      </c>
      <c r="I5533" s="2">
        <v>1.8411440094599999E-2</v>
      </c>
      <c r="J5533" s="2">
        <v>0</v>
      </c>
      <c r="K5533">
        <v>7</v>
      </c>
      <c r="L5533" s="1" t="s">
        <v>11929</v>
      </c>
      <c r="M5533" s="1" t="s">
        <v>47</v>
      </c>
      <c r="N5533">
        <v>0</v>
      </c>
      <c r="O5533">
        <v>0</v>
      </c>
      <c r="P5533">
        <v>1</v>
      </c>
      <c r="Q5533">
        <v>0</v>
      </c>
      <c r="R5533" s="19">
        <f>BWscncns[[#This Row],[C fx]]*4+BWscncns[[#This Row],[C fg]]*2+BWscncns[[#This Row],[C fm]]</f>
        <v>1</v>
      </c>
      <c r="S5533">
        <v>71</v>
      </c>
      <c r="T5533">
        <v>204800</v>
      </c>
      <c r="U5533" s="13">
        <v>0.34667999999999999</v>
      </c>
      <c r="V5533" s="13">
        <v>2.8845070000000002</v>
      </c>
      <c r="W5533">
        <v>5332</v>
      </c>
      <c r="X5533">
        <v>106</v>
      </c>
      <c r="Z5533" s="10">
        <f>IF($N5533&lt;&gt;0,constants!$L$2,IF($O5533&lt;&gt;0,constants!$M$2,IF($P5533&lt;&gt;0,constants!$N$2,0)))</f>
        <v>1117.99</v>
      </c>
      <c r="AA5533" s="10">
        <f>IF($N5533&lt;&gt;0,constants!$L$2,IF($O5533&lt;&gt;0,constants!$M$2,IF($P5533&lt;&gt;0,constants!$P$2,0)))</f>
        <v>4051.45</v>
      </c>
      <c r="AB5533" s="11">
        <f>constants!$O$2</f>
        <v>4861.32</v>
      </c>
      <c r="AC5533" s="11">
        <f>VLOOKUP(BWscncns[[#This Row],[scanner]],[0]!ScnrAvgBW,2,FALSE)/1000</f>
        <v>885.64026081730776</v>
      </c>
      <c r="AD5533" s="8">
        <f>(1+$F5533)*Z5533</f>
        <v>382.62682420921067</v>
      </c>
      <c r="AE5533" s="8">
        <f>(1+$F5533)*AA5533</f>
        <v>1386.5897252590869</v>
      </c>
      <c r="AF5533" s="8">
        <f>(1+$F5533)*AB5533</f>
        <v>1663.7639272844301</v>
      </c>
      <c r="AG5533" s="8">
        <f>(1+$F5533)*AC5533</f>
        <v>303.10621775538556</v>
      </c>
      <c r="AH5533" s="8">
        <f>(1+$F5533)*$T5533/1000</f>
        <v>70.091837671219196</v>
      </c>
      <c r="AI5533" s="8">
        <f>(1+BWscncns[[#This Row],[pid_error]]*K_p)*BWscncns[[#This Row],[dbw]]/1000</f>
        <v>137.4459188356096</v>
      </c>
      <c r="AJ5533" s="13">
        <f>BWscncns[[#This Row],[Torflow prgrssv alt vote]]/VLOOKUP(BWscncns[[#This Row],[class]],AltBWtotl,2,FALSE)*100</f>
        <v>2.7108004420652206E-3</v>
      </c>
      <c r="AK5533">
        <f>IF(D5533=E5533,1,0)</f>
        <v>1</v>
      </c>
    </row>
    <row r="5534" spans="1:37">
      <c r="A5534" s="1" t="s">
        <v>1632</v>
      </c>
      <c r="B5534" s="1" t="s">
        <v>1633</v>
      </c>
      <c r="C5534">
        <v>43</v>
      </c>
      <c r="D5534">
        <v>1524978554</v>
      </c>
      <c r="E5534">
        <v>1524978554</v>
      </c>
      <c r="F5534" s="2">
        <v>-0.80335698743299999</v>
      </c>
      <c r="G5534" s="2">
        <v>-0.80335698743299999</v>
      </c>
      <c r="H5534">
        <v>42942</v>
      </c>
      <c r="I5534" s="2">
        <v>3.5291721316099998E-2</v>
      </c>
      <c r="J5534" s="2">
        <v>0</v>
      </c>
      <c r="K5534">
        <v>8</v>
      </c>
      <c r="L5534" s="1" t="s">
        <v>11914</v>
      </c>
      <c r="M5534" s="1" t="s">
        <v>1633</v>
      </c>
      <c r="N5534">
        <v>0</v>
      </c>
      <c r="O5534">
        <v>0</v>
      </c>
      <c r="P5534">
        <v>1</v>
      </c>
      <c r="Q5534">
        <v>0</v>
      </c>
      <c r="R5534" s="19">
        <f>BWscncns[[#This Row],[C fx]]*4+BWscncns[[#This Row],[C fg]]*2+BWscncns[[#This Row],[C fm]]</f>
        <v>1</v>
      </c>
      <c r="S5534">
        <v>43</v>
      </c>
      <c r="T5534">
        <v>229625</v>
      </c>
      <c r="U5534" s="13">
        <v>0.18726200000000001</v>
      </c>
      <c r="V5534" s="13">
        <v>5.3401160000000001</v>
      </c>
      <c r="W5534">
        <v>5900</v>
      </c>
      <c r="X5534">
        <v>118</v>
      </c>
      <c r="Z5534" s="10">
        <f>IF($N5534&lt;&gt;0,constants!$L$2,IF($O5534&lt;&gt;0,constants!$M$2,IF($P5534&lt;&gt;0,constants!$N$2,0)))</f>
        <v>1117.99</v>
      </c>
      <c r="AA5534" s="10">
        <f>IF($N5534&lt;&gt;0,constants!$L$2,IF($O5534&lt;&gt;0,constants!$M$2,IF($P5534&lt;&gt;0,constants!$P$2,0)))</f>
        <v>4051.45</v>
      </c>
      <c r="AB5534" s="11">
        <f>constants!$O$2</f>
        <v>4861.32</v>
      </c>
      <c r="AC5534" s="11">
        <f>VLOOKUP(BWscncns[[#This Row],[scanner]],[0]!ScnrAvgBW,2,FALSE)/1000</f>
        <v>509.99709399477808</v>
      </c>
      <c r="AD5534" s="8">
        <f>(1+$F5534)*Z5534</f>
        <v>219.84492161978034</v>
      </c>
      <c r="AE5534" s="8">
        <f>(1+$F5534)*AA5534</f>
        <v>796.68933326457216</v>
      </c>
      <c r="AF5534" s="8">
        <f>(1+$F5534)*AB5534</f>
        <v>955.94460985220837</v>
      </c>
      <c r="AG5534" s="8">
        <f>(1+$F5534)*AC5534</f>
        <v>100.28736496354863</v>
      </c>
      <c r="AH5534" s="8">
        <f>(1+$F5534)*$T5534/1000</f>
        <v>45.154151760697381</v>
      </c>
      <c r="AI5534" s="8">
        <f>(1+BWscncns[[#This Row],[pid_error]]*K_p)*BWscncns[[#This Row],[dbw]]/1000</f>
        <v>137.38957588034867</v>
      </c>
      <c r="AJ5534" s="13">
        <f>BWscncns[[#This Row],[Torflow prgrssv alt vote]]/VLOOKUP(BWscncns[[#This Row],[class]],AltBWtotl,2,FALSE)*100</f>
        <v>2.7096892085755504E-3</v>
      </c>
      <c r="AK5534">
        <f>IF(D5534=E5534,1,0)</f>
        <v>1</v>
      </c>
    </row>
    <row r="5535" spans="1:37">
      <c r="A5535" s="1" t="s">
        <v>10967</v>
      </c>
      <c r="B5535" s="1" t="s">
        <v>10968</v>
      </c>
      <c r="C5535">
        <v>74</v>
      </c>
      <c r="D5535">
        <v>1524977965</v>
      </c>
      <c r="E5535">
        <v>1524977965</v>
      </c>
      <c r="F5535" s="2">
        <v>-0.63232221990600002</v>
      </c>
      <c r="G5535" s="2">
        <v>-0.63232221990600002</v>
      </c>
      <c r="H5535">
        <v>73794</v>
      </c>
      <c r="I5535" s="2">
        <v>-7.4235880765200005E-2</v>
      </c>
      <c r="J5535" s="2">
        <v>0</v>
      </c>
      <c r="K5535">
        <v>7</v>
      </c>
      <c r="L5535" s="1" t="s">
        <v>11935</v>
      </c>
      <c r="M5535" s="1" t="s">
        <v>10968</v>
      </c>
      <c r="N5535">
        <v>0</v>
      </c>
      <c r="O5535">
        <v>0</v>
      </c>
      <c r="P5535">
        <v>1</v>
      </c>
      <c r="Q5535">
        <v>0</v>
      </c>
      <c r="R5535" s="19">
        <f>BWscncns[[#This Row],[C fx]]*4+BWscncns[[#This Row],[C fg]]*2+BWscncns[[#This Row],[C fm]]</f>
        <v>1</v>
      </c>
      <c r="S5535">
        <v>79</v>
      </c>
      <c r="T5535">
        <v>200704</v>
      </c>
      <c r="U5535" s="13">
        <v>0.39361400000000002</v>
      </c>
      <c r="V5535" s="13">
        <v>2.5405570000000002</v>
      </c>
      <c r="W5535">
        <v>5198</v>
      </c>
      <c r="X5535">
        <v>103</v>
      </c>
      <c r="Z5535" s="10">
        <f>IF($N5535&lt;&gt;0,constants!$L$2,IF($O5535&lt;&gt;0,constants!$M$2,IF($P5535&lt;&gt;0,constants!$N$2,0)))</f>
        <v>1117.99</v>
      </c>
      <c r="AA5535" s="10">
        <f>IF($N5535&lt;&gt;0,constants!$L$2,IF($O5535&lt;&gt;0,constants!$M$2,IF($P5535&lt;&gt;0,constants!$P$2,0)))</f>
        <v>4051.45</v>
      </c>
      <c r="AB5535" s="11">
        <f>constants!$O$2</f>
        <v>4861.32</v>
      </c>
      <c r="AC5535" s="11">
        <f>VLOOKUP(BWscncns[[#This Row],[scanner]],[0]!ScnrAvgBW,2,FALSE)/1000</f>
        <v>885.64026081730776</v>
      </c>
      <c r="AD5535" s="8">
        <f>(1+$F5535)*Z5535</f>
        <v>411.06008136729105</v>
      </c>
      <c r="AE5535" s="8">
        <f>(1+$F5535)*AA5535</f>
        <v>1489.6281421618362</v>
      </c>
      <c r="AF5535" s="8">
        <f>(1+$F5535)*AB5535</f>
        <v>1787.3993459265639</v>
      </c>
      <c r="AG5535" s="8">
        <f>(1+$F5535)*AC5535</f>
        <v>325.63024505917889</v>
      </c>
      <c r="AH5535" s="8">
        <f>(1+$F5535)*$T5535/1000</f>
        <v>73.794401175986181</v>
      </c>
      <c r="AI5535" s="8">
        <f>(1+BWscncns[[#This Row],[pid_error]]*K_p)*BWscncns[[#This Row],[dbw]]/1000</f>
        <v>137.2492005879931</v>
      </c>
      <c r="AJ5535" s="13">
        <f>BWscncns[[#This Row],[Torflow prgrssv alt vote]]/VLOOKUP(BWscncns[[#This Row],[class]],AltBWtotl,2,FALSE)*100</f>
        <v>2.7069206330674802E-3</v>
      </c>
      <c r="AK5535">
        <f>IF(D5535=E5535,1,0)</f>
        <v>1</v>
      </c>
    </row>
    <row r="5536" spans="1:37">
      <c r="A5536" s="1" t="s">
        <v>5531</v>
      </c>
      <c r="B5536" s="1" t="s">
        <v>47</v>
      </c>
      <c r="C5536">
        <v>69</v>
      </c>
      <c r="D5536">
        <v>1524966613</v>
      </c>
      <c r="E5536">
        <v>1524966613</v>
      </c>
      <c r="F5536" s="2">
        <v>-0.66167360433599998</v>
      </c>
      <c r="G5536" s="2">
        <v>-0.66167360433599998</v>
      </c>
      <c r="H5536">
        <v>69289</v>
      </c>
      <c r="I5536" s="2">
        <v>-0.122018842317</v>
      </c>
      <c r="J5536" s="2">
        <v>0</v>
      </c>
      <c r="K5536">
        <v>7</v>
      </c>
      <c r="L5536" s="1" t="s">
        <v>11881</v>
      </c>
      <c r="M5536" s="1" t="s">
        <v>47</v>
      </c>
      <c r="N5536">
        <v>0</v>
      </c>
      <c r="O5536">
        <v>0</v>
      </c>
      <c r="P5536">
        <v>1</v>
      </c>
      <c r="Q5536">
        <v>0</v>
      </c>
      <c r="R5536" s="19">
        <f>BWscncns[[#This Row],[C fx]]*4+BWscncns[[#This Row],[C fg]]*2+BWscncns[[#This Row],[C fm]]</f>
        <v>1</v>
      </c>
      <c r="S5536">
        <v>69</v>
      </c>
      <c r="T5536">
        <v>204800</v>
      </c>
      <c r="U5536" s="13">
        <v>0.33691399999999999</v>
      </c>
      <c r="V5536" s="13">
        <v>2.9681160000000002</v>
      </c>
      <c r="W5536">
        <v>5360</v>
      </c>
      <c r="X5536">
        <v>107</v>
      </c>
      <c r="Z5536" s="10">
        <f>IF($N5536&lt;&gt;0,constants!$L$2,IF($O5536&lt;&gt;0,constants!$M$2,IF($P5536&lt;&gt;0,constants!$N$2,0)))</f>
        <v>1117.99</v>
      </c>
      <c r="AA5536" s="10">
        <f>IF($N5536&lt;&gt;0,constants!$L$2,IF($O5536&lt;&gt;0,constants!$M$2,IF($P5536&lt;&gt;0,constants!$P$2,0)))</f>
        <v>4051.45</v>
      </c>
      <c r="AB5536" s="11">
        <f>constants!$O$2</f>
        <v>4861.32</v>
      </c>
      <c r="AC5536" s="11">
        <f>VLOOKUP(BWscncns[[#This Row],[scanner]],[0]!ScnrAvgBW,2,FALSE)/1000</f>
        <v>885.64026081730776</v>
      </c>
      <c r="AD5536" s="8">
        <f>(1+$F5536)*Z5536</f>
        <v>378.24552708839536</v>
      </c>
      <c r="AE5536" s="8">
        <f>(1+$F5536)*AA5536</f>
        <v>1370.7124757129129</v>
      </c>
      <c r="AF5536" s="8">
        <f>(1+$F5536)*AB5536</f>
        <v>1644.7128737693165</v>
      </c>
      <c r="AG5536" s="8">
        <f>(1+$F5536)*AC5536</f>
        <v>299.63547729724462</v>
      </c>
      <c r="AH5536" s="8">
        <f>(1+$F5536)*$T5536/1000</f>
        <v>69.289245831987216</v>
      </c>
      <c r="AI5536" s="8">
        <f>(1+BWscncns[[#This Row],[pid_error]]*K_p)*BWscncns[[#This Row],[dbw]]/1000</f>
        <v>137.04462291599361</v>
      </c>
      <c r="AJ5536" s="13">
        <f>BWscncns[[#This Row],[Torflow prgrssv alt vote]]/VLOOKUP(BWscncns[[#This Row],[class]],AltBWtotl,2,FALSE)*100</f>
        <v>2.7028858152395594E-3</v>
      </c>
      <c r="AK5536">
        <f>IF(D5536=E5536,1,0)</f>
        <v>1</v>
      </c>
    </row>
    <row r="5537" spans="1:37">
      <c r="A5537" s="1" t="s">
        <v>9607</v>
      </c>
      <c r="B5537" s="1" t="s">
        <v>9608</v>
      </c>
      <c r="C5537">
        <v>69</v>
      </c>
      <c r="D5537">
        <v>1524991829</v>
      </c>
      <c r="E5537">
        <v>1524991829</v>
      </c>
      <c r="F5537" s="2">
        <v>-0.66174104045399995</v>
      </c>
      <c r="G5537" s="2">
        <v>-0.66174104045399995</v>
      </c>
      <c r="H5537">
        <v>69275</v>
      </c>
      <c r="I5537" s="2">
        <v>8.1048384826100004E-4</v>
      </c>
      <c r="J5537" s="2">
        <v>0</v>
      </c>
      <c r="K5537">
        <v>7</v>
      </c>
      <c r="L5537" s="1" t="s">
        <v>11744</v>
      </c>
      <c r="M5537" s="1" t="s">
        <v>9608</v>
      </c>
      <c r="N5537">
        <v>0</v>
      </c>
      <c r="O5537">
        <v>0</v>
      </c>
      <c r="P5537">
        <v>1</v>
      </c>
      <c r="Q5537">
        <v>0</v>
      </c>
      <c r="R5537" s="19">
        <f>BWscncns[[#This Row],[C fx]]*4+BWscncns[[#This Row],[C fg]]*2+BWscncns[[#This Row],[C fm]]</f>
        <v>1</v>
      </c>
      <c r="S5537">
        <v>62</v>
      </c>
      <c r="T5537">
        <v>204800</v>
      </c>
      <c r="U5537" s="13">
        <v>0.302734</v>
      </c>
      <c r="V5537" s="13">
        <v>3.303226</v>
      </c>
      <c r="W5537">
        <v>5470</v>
      </c>
      <c r="X5537">
        <v>109</v>
      </c>
      <c r="Z5537" s="10">
        <f>IF($N5537&lt;&gt;0,constants!$L$2,IF($O5537&lt;&gt;0,constants!$M$2,IF($P5537&lt;&gt;0,constants!$N$2,0)))</f>
        <v>1117.99</v>
      </c>
      <c r="AA5537" s="10">
        <f>IF($N5537&lt;&gt;0,constants!$L$2,IF($O5537&lt;&gt;0,constants!$M$2,IF($P5537&lt;&gt;0,constants!$P$2,0)))</f>
        <v>4051.45</v>
      </c>
      <c r="AB5537" s="11">
        <f>constants!$O$2</f>
        <v>4861.32</v>
      </c>
      <c r="AC5537" s="11">
        <f>VLOOKUP(BWscncns[[#This Row],[scanner]],[0]!ScnrAvgBW,2,FALSE)/1000</f>
        <v>885.64026081730776</v>
      </c>
      <c r="AD5537" s="8">
        <f>(1+$F5537)*Z5537</f>
        <v>378.17013418283261</v>
      </c>
      <c r="AE5537" s="8">
        <f>(1+$F5537)*AA5537</f>
        <v>1370.4392616526418</v>
      </c>
      <c r="AF5537" s="8">
        <f>(1+$F5537)*AB5537</f>
        <v>1644.3850452201609</v>
      </c>
      <c r="AG5537" s="8">
        <f>(1+$F5537)*AC5537</f>
        <v>299.57575315611064</v>
      </c>
      <c r="AH5537" s="8">
        <f>(1+$F5537)*$T5537/1000</f>
        <v>69.27543491502081</v>
      </c>
      <c r="AI5537" s="8">
        <f>(1+BWscncns[[#This Row],[pid_error]]*K_p)*BWscncns[[#This Row],[dbw]]/1000</f>
        <v>137.03771745751041</v>
      </c>
      <c r="AJ5537" s="13">
        <f>BWscncns[[#This Row],[Torflow prgrssv alt vote]]/VLOOKUP(BWscncns[[#This Row],[class]],AltBWtotl,2,FALSE)*100</f>
        <v>2.7027496211636092E-3</v>
      </c>
      <c r="AK5537">
        <f>IF(D5537=E5537,1,0)</f>
        <v>1</v>
      </c>
    </row>
    <row r="5538" spans="1:37">
      <c r="A5538" s="1" t="s">
        <v>7596</v>
      </c>
      <c r="B5538" s="1" t="s">
        <v>7597</v>
      </c>
      <c r="C5538">
        <v>69</v>
      </c>
      <c r="D5538">
        <v>1524943227</v>
      </c>
      <c r="E5538">
        <v>1524943227</v>
      </c>
      <c r="F5538" s="2">
        <v>-0.66293333532200005</v>
      </c>
      <c r="G5538" s="2">
        <v>-0.66293333532200005</v>
      </c>
      <c r="H5538">
        <v>69031</v>
      </c>
      <c r="I5538" s="2">
        <v>9.2402191752299995E-2</v>
      </c>
      <c r="J5538" s="2">
        <v>0</v>
      </c>
      <c r="K5538">
        <v>7</v>
      </c>
      <c r="L5538" s="1" t="s">
        <v>11919</v>
      </c>
      <c r="M5538" s="1" t="s">
        <v>7597</v>
      </c>
      <c r="N5538">
        <v>0</v>
      </c>
      <c r="O5538">
        <v>0</v>
      </c>
      <c r="P5538">
        <v>1</v>
      </c>
      <c r="Q5538">
        <v>0</v>
      </c>
      <c r="R5538" s="19">
        <f>BWscncns[[#This Row],[C fx]]*4+BWscncns[[#This Row],[C fg]]*2+BWscncns[[#This Row],[C fm]]</f>
        <v>1</v>
      </c>
      <c r="S5538">
        <v>82</v>
      </c>
      <c r="T5538">
        <v>204800</v>
      </c>
      <c r="U5538" s="13">
        <v>0.400391</v>
      </c>
      <c r="V5538" s="13">
        <v>2.4975610000000001</v>
      </c>
      <c r="W5538">
        <v>5165</v>
      </c>
      <c r="X5538">
        <v>103</v>
      </c>
      <c r="Z5538" s="10">
        <f>IF($N5538&lt;&gt;0,constants!$L$2,IF($O5538&lt;&gt;0,constants!$M$2,IF($P5538&lt;&gt;0,constants!$N$2,0)))</f>
        <v>1117.99</v>
      </c>
      <c r="AA5538" s="10">
        <f>IF($N5538&lt;&gt;0,constants!$L$2,IF($O5538&lt;&gt;0,constants!$M$2,IF($P5538&lt;&gt;0,constants!$P$2,0)))</f>
        <v>4051.45</v>
      </c>
      <c r="AB5538" s="11">
        <f>constants!$O$2</f>
        <v>4861.32</v>
      </c>
      <c r="AC5538" s="11">
        <f>VLOOKUP(BWscncns[[#This Row],[scanner]],[0]!ScnrAvgBW,2,FALSE)/1000</f>
        <v>885.64026081730776</v>
      </c>
      <c r="AD5538" s="8">
        <f>(1+$F5538)*Z5538</f>
        <v>376.83716044335716</v>
      </c>
      <c r="AE5538" s="8">
        <f>(1+$F5538)*AA5538</f>
        <v>1365.6087386096829</v>
      </c>
      <c r="AF5538" s="8">
        <f>(1+$F5538)*AB5538</f>
        <v>1638.5889183324546</v>
      </c>
      <c r="AG5538" s="8">
        <f>(1+$F5538)*AC5538</f>
        <v>298.51980881824392</v>
      </c>
      <c r="AH5538" s="8">
        <f>(1+$F5538)*$T5538/1000</f>
        <v>69.031252926054393</v>
      </c>
      <c r="AI5538" s="8">
        <f>(1+BWscncns[[#This Row],[pid_error]]*K_p)*BWscncns[[#This Row],[dbw]]/1000</f>
        <v>136.91562646302717</v>
      </c>
      <c r="AJ5538" s="13">
        <f>BWscncns[[#This Row],[Torflow prgrssv alt vote]]/VLOOKUP(BWscncns[[#This Row],[class]],AltBWtotl,2,FALSE)*100</f>
        <v>2.7003416608209437E-3</v>
      </c>
      <c r="AK5538">
        <f>IF(D5538=E5538,1,0)</f>
        <v>1</v>
      </c>
    </row>
    <row r="5539" spans="1:37">
      <c r="A5539" s="1" t="s">
        <v>98</v>
      </c>
      <c r="B5539" s="1" t="s">
        <v>99</v>
      </c>
      <c r="C5539">
        <v>95</v>
      </c>
      <c r="D5539">
        <v>1524851186</v>
      </c>
      <c r="E5539">
        <v>1524851186</v>
      </c>
      <c r="F5539" s="2">
        <v>-0.47216987684099998</v>
      </c>
      <c r="G5539" s="2">
        <v>-0.47216987684099998</v>
      </c>
      <c r="H5539">
        <v>94587</v>
      </c>
      <c r="I5539" s="2">
        <v>-0.136193281694</v>
      </c>
      <c r="J5539" s="2">
        <v>0</v>
      </c>
      <c r="K5539">
        <v>5</v>
      </c>
      <c r="L5539" s="1" t="s">
        <v>12046</v>
      </c>
      <c r="M5539" s="1" t="s">
        <v>99</v>
      </c>
      <c r="N5539">
        <v>0</v>
      </c>
      <c r="O5539">
        <v>0</v>
      </c>
      <c r="P5539">
        <v>1</v>
      </c>
      <c r="Q5539">
        <v>0</v>
      </c>
      <c r="R5539" s="19">
        <f>BWscncns[[#This Row],[C fx]]*4+BWscncns[[#This Row],[C fg]]*2+BWscncns[[#This Row],[C fm]]</f>
        <v>1</v>
      </c>
      <c r="S5539">
        <v>96</v>
      </c>
      <c r="T5539">
        <v>179200</v>
      </c>
      <c r="U5539" s="13">
        <v>0.53571400000000002</v>
      </c>
      <c r="V5539" s="13">
        <v>1.8666670000000001</v>
      </c>
      <c r="W5539">
        <v>4748</v>
      </c>
      <c r="X5539">
        <v>94</v>
      </c>
      <c r="Z5539" s="10">
        <f>IF($N5539&lt;&gt;0,constants!$L$2,IF($O5539&lt;&gt;0,constants!$M$2,IF($P5539&lt;&gt;0,constants!$N$2,0)))</f>
        <v>1117.99</v>
      </c>
      <c r="AA5539" s="10">
        <f>IF($N5539&lt;&gt;0,constants!$L$2,IF($O5539&lt;&gt;0,constants!$M$2,IF($P5539&lt;&gt;0,constants!$P$2,0)))</f>
        <v>4051.45</v>
      </c>
      <c r="AB5539" s="11">
        <f>constants!$O$2</f>
        <v>4861.32</v>
      </c>
      <c r="AC5539" s="11">
        <f>VLOOKUP(BWscncns[[#This Row],[scanner]],[0]!ScnrAvgBW,2,FALSE)/1000</f>
        <v>3794.4265750962772</v>
      </c>
      <c r="AD5539" s="8">
        <f>(1+$F5539)*Z5539</f>
        <v>590.10879939053041</v>
      </c>
      <c r="AE5539" s="8">
        <f>(1+$F5539)*AA5539</f>
        <v>2138.4773524725306</v>
      </c>
      <c r="AF5539" s="8">
        <f>(1+$F5539)*AB5539</f>
        <v>2565.9511343153099</v>
      </c>
      <c r="AG5539" s="8">
        <f>(1+$F5539)*AC5539</f>
        <v>2002.8126464508507</v>
      </c>
      <c r="AH5539" s="8">
        <f>(1+$F5539)*$T5539/1000</f>
        <v>94.587158070092798</v>
      </c>
      <c r="AI5539" s="8">
        <f>(1+BWscncns[[#This Row],[pid_error]]*K_p)*BWscncns[[#This Row],[dbw]]/1000</f>
        <v>136.89357903504643</v>
      </c>
      <c r="AJ5539" s="13">
        <f>BWscncns[[#This Row],[Torflow prgrssv alt vote]]/VLOOKUP(BWscncns[[#This Row],[class]],AltBWtotl,2,FALSE)*100</f>
        <v>2.6999068266838309E-3</v>
      </c>
      <c r="AK5539">
        <f>IF(D5539=E5539,1,0)</f>
        <v>1</v>
      </c>
    </row>
    <row r="5540" spans="1:37">
      <c r="A5540" s="1" t="s">
        <v>7398</v>
      </c>
      <c r="B5540" s="1" t="s">
        <v>7399</v>
      </c>
      <c r="C5540">
        <v>69</v>
      </c>
      <c r="D5540">
        <v>1524987958</v>
      </c>
      <c r="E5540">
        <v>1524987958</v>
      </c>
      <c r="F5540" s="2">
        <v>-0.66453647688399997</v>
      </c>
      <c r="G5540" s="2">
        <v>-0.66453647688399997</v>
      </c>
      <c r="H5540">
        <v>68702</v>
      </c>
      <c r="I5540" s="2">
        <v>8.3288419575499997E-2</v>
      </c>
      <c r="J5540" s="2">
        <v>0</v>
      </c>
      <c r="K5540">
        <v>7</v>
      </c>
      <c r="L5540" s="1" t="s">
        <v>11890</v>
      </c>
      <c r="M5540" s="1" t="s">
        <v>7399</v>
      </c>
      <c r="N5540">
        <v>0</v>
      </c>
      <c r="O5540">
        <v>0</v>
      </c>
      <c r="P5540">
        <v>1</v>
      </c>
      <c r="Q5540">
        <v>0</v>
      </c>
      <c r="R5540" s="19">
        <f>BWscncns[[#This Row],[C fx]]*4+BWscncns[[#This Row],[C fg]]*2+BWscncns[[#This Row],[C fm]]</f>
        <v>1</v>
      </c>
      <c r="S5540">
        <v>69</v>
      </c>
      <c r="T5540">
        <v>204800</v>
      </c>
      <c r="U5540" s="13">
        <v>0.33691399999999999</v>
      </c>
      <c r="V5540" s="13">
        <v>2.9681160000000002</v>
      </c>
      <c r="W5540">
        <v>5363</v>
      </c>
      <c r="X5540">
        <v>107</v>
      </c>
      <c r="Z5540" s="10">
        <f>IF($N5540&lt;&gt;0,constants!$L$2,IF($O5540&lt;&gt;0,constants!$M$2,IF($P5540&lt;&gt;0,constants!$N$2,0)))</f>
        <v>1117.99</v>
      </c>
      <c r="AA5540" s="10">
        <f>IF($N5540&lt;&gt;0,constants!$L$2,IF($O5540&lt;&gt;0,constants!$M$2,IF($P5540&lt;&gt;0,constants!$P$2,0)))</f>
        <v>4051.45</v>
      </c>
      <c r="AB5540" s="11">
        <f>constants!$O$2</f>
        <v>4861.32</v>
      </c>
      <c r="AC5540" s="11">
        <f>VLOOKUP(BWscncns[[#This Row],[scanner]],[0]!ScnrAvgBW,2,FALSE)/1000</f>
        <v>885.64026081730776</v>
      </c>
      <c r="AD5540" s="8">
        <f>(1+$F5540)*Z5540</f>
        <v>375.04486420845689</v>
      </c>
      <c r="AE5540" s="8">
        <f>(1+$F5540)*AA5540</f>
        <v>1359.1136907283183</v>
      </c>
      <c r="AF5540" s="8">
        <f>(1+$F5540)*AB5540</f>
        <v>1630.7955341942732</v>
      </c>
      <c r="AG5540" s="8">
        <f>(1+$F5540)*AC5540</f>
        <v>297.10000210714719</v>
      </c>
      <c r="AH5540" s="8">
        <f>(1+$F5540)*$T5540/1000</f>
        <v>68.702929534156809</v>
      </c>
      <c r="AI5540" s="8">
        <f>(1+BWscncns[[#This Row],[pid_error]]*K_p)*BWscncns[[#This Row],[dbw]]/1000</f>
        <v>136.7514647670784</v>
      </c>
      <c r="AJ5540" s="13">
        <f>BWscncns[[#This Row],[Torflow prgrssv alt vote]]/VLOOKUP(BWscncns[[#This Row],[class]],AltBWtotl,2,FALSE)*100</f>
        <v>2.6971039539343514E-3</v>
      </c>
      <c r="AK5540">
        <f>IF(D5540=E5540,1,0)</f>
        <v>1</v>
      </c>
    </row>
    <row r="5541" spans="1:37">
      <c r="A5541" s="1" t="s">
        <v>7024</v>
      </c>
      <c r="B5541" s="1" t="s">
        <v>47</v>
      </c>
      <c r="C5541">
        <v>68</v>
      </c>
      <c r="D5541">
        <v>1524984900</v>
      </c>
      <c r="E5541">
        <v>1524984900</v>
      </c>
      <c r="F5541" s="2">
        <v>-0.66896384583500001</v>
      </c>
      <c r="G5541" s="2">
        <v>-0.66896384583500001</v>
      </c>
      <c r="H5541">
        <v>67796</v>
      </c>
      <c r="I5541" s="2">
        <v>-2.9020288083300001E-2</v>
      </c>
      <c r="J5541" s="2">
        <v>0</v>
      </c>
      <c r="K5541">
        <v>7</v>
      </c>
      <c r="L5541" s="1" t="s">
        <v>11929</v>
      </c>
      <c r="M5541" s="1" t="s">
        <v>47</v>
      </c>
      <c r="N5541">
        <v>0</v>
      </c>
      <c r="O5541">
        <v>0</v>
      </c>
      <c r="P5541">
        <v>1</v>
      </c>
      <c r="Q5541">
        <v>0</v>
      </c>
      <c r="R5541" s="19">
        <f>BWscncns[[#This Row],[C fx]]*4+BWscncns[[#This Row],[C fg]]*2+BWscncns[[#This Row],[C fm]]</f>
        <v>1</v>
      </c>
      <c r="S5541">
        <v>71</v>
      </c>
      <c r="T5541">
        <v>204800</v>
      </c>
      <c r="U5541" s="13">
        <v>0.34667999999999999</v>
      </c>
      <c r="V5541" s="13">
        <v>2.8845070000000002</v>
      </c>
      <c r="W5541">
        <v>5330</v>
      </c>
      <c r="X5541">
        <v>106</v>
      </c>
      <c r="Z5541" s="10">
        <f>IF($N5541&lt;&gt;0,constants!$L$2,IF($O5541&lt;&gt;0,constants!$M$2,IF($P5541&lt;&gt;0,constants!$N$2,0)))</f>
        <v>1117.99</v>
      </c>
      <c r="AA5541" s="10">
        <f>IF($N5541&lt;&gt;0,constants!$L$2,IF($O5541&lt;&gt;0,constants!$M$2,IF($P5541&lt;&gt;0,constants!$P$2,0)))</f>
        <v>4051.45</v>
      </c>
      <c r="AB5541" s="11">
        <f>constants!$O$2</f>
        <v>4861.32</v>
      </c>
      <c r="AC5541" s="11">
        <f>VLOOKUP(BWscncns[[#This Row],[scanner]],[0]!ScnrAvgBW,2,FALSE)/1000</f>
        <v>885.64026081730776</v>
      </c>
      <c r="AD5541" s="8">
        <f>(1+$F5541)*Z5541</f>
        <v>370.09510999492835</v>
      </c>
      <c r="AE5541" s="8">
        <f>(1+$F5541)*AA5541</f>
        <v>1341.176426791789</v>
      </c>
      <c r="AF5541" s="8">
        <f>(1+$F5541)*AB5541</f>
        <v>1609.2726769653975</v>
      </c>
      <c r="AG5541" s="8">
        <f>(1+$F5541)*AC5541</f>
        <v>293.17894591464909</v>
      </c>
      <c r="AH5541" s="8">
        <f>(1+$F5541)*$T5541/1000</f>
        <v>67.796204372991994</v>
      </c>
      <c r="AI5541" s="8">
        <f>(1+BWscncns[[#This Row],[pid_error]]*K_p)*BWscncns[[#This Row],[dbw]]/1000</f>
        <v>136.29810218649598</v>
      </c>
      <c r="AJ5541" s="13">
        <f>BWscncns[[#This Row],[Torflow prgrssv alt vote]]/VLOOKUP(BWscncns[[#This Row],[class]],AltBWtotl,2,FALSE)*100</f>
        <v>2.6881624335584097E-3</v>
      </c>
      <c r="AK5541">
        <f>IF(D5541=E5541,1,0)</f>
        <v>1</v>
      </c>
    </row>
    <row r="5542" spans="1:37">
      <c r="A5542" s="1" t="s">
        <v>6919</v>
      </c>
      <c r="B5542" s="1" t="s">
        <v>6920</v>
      </c>
      <c r="C5542">
        <v>67</v>
      </c>
      <c r="D5542">
        <v>1525008480</v>
      </c>
      <c r="E5542">
        <v>1525008480</v>
      </c>
      <c r="F5542" s="2">
        <v>-0.67351599816399998</v>
      </c>
      <c r="G5542" s="2">
        <v>-0.67351599816399998</v>
      </c>
      <c r="H5542">
        <v>66863</v>
      </c>
      <c r="I5542" s="2">
        <v>-0.15563465223</v>
      </c>
      <c r="J5542" s="2">
        <v>0</v>
      </c>
      <c r="K5542">
        <v>7</v>
      </c>
      <c r="L5542" s="1" t="s">
        <v>11831</v>
      </c>
      <c r="M5542" s="1" t="s">
        <v>6920</v>
      </c>
      <c r="N5542">
        <v>0</v>
      </c>
      <c r="O5542">
        <v>0</v>
      </c>
      <c r="P5542">
        <v>1</v>
      </c>
      <c r="Q5542">
        <v>0</v>
      </c>
      <c r="R5542" s="19">
        <f>BWscncns[[#This Row],[C fx]]*4+BWscncns[[#This Row],[C fg]]*2+BWscncns[[#This Row],[C fm]]</f>
        <v>1</v>
      </c>
      <c r="S5542">
        <v>99</v>
      </c>
      <c r="T5542">
        <v>204800</v>
      </c>
      <c r="U5542" s="13">
        <v>0.48339799999999999</v>
      </c>
      <c r="V5542" s="13">
        <v>2.0686870000000002</v>
      </c>
      <c r="W5542">
        <v>4904</v>
      </c>
      <c r="X5542">
        <v>98</v>
      </c>
      <c r="Z5542" s="10">
        <f>IF($N5542&lt;&gt;0,constants!$L$2,IF($O5542&lt;&gt;0,constants!$M$2,IF($P5542&lt;&gt;0,constants!$N$2,0)))</f>
        <v>1117.99</v>
      </c>
      <c r="AA5542" s="10">
        <f>IF($N5542&lt;&gt;0,constants!$L$2,IF($O5542&lt;&gt;0,constants!$M$2,IF($P5542&lt;&gt;0,constants!$P$2,0)))</f>
        <v>4051.45</v>
      </c>
      <c r="AB5542" s="11">
        <f>constants!$O$2</f>
        <v>4861.32</v>
      </c>
      <c r="AC5542" s="11">
        <f>VLOOKUP(BWscncns[[#This Row],[scanner]],[0]!ScnrAvgBW,2,FALSE)/1000</f>
        <v>885.64026081730776</v>
      </c>
      <c r="AD5542" s="8">
        <f>(1+$F5542)*Z5542</f>
        <v>365.00584921262964</v>
      </c>
      <c r="AE5542" s="8">
        <f>(1+$F5542)*AA5542</f>
        <v>1322.7336092384621</v>
      </c>
      <c r="AF5542" s="8">
        <f>(1+$F5542)*AB5542</f>
        <v>1587.1432078053836</v>
      </c>
      <c r="AG5542" s="8">
        <f>(1+$F5542)*AC5542</f>
        <v>289.14737653871344</v>
      </c>
      <c r="AH5542" s="8">
        <f>(1+$F5542)*$T5542/1000</f>
        <v>66.863923576012809</v>
      </c>
      <c r="AI5542" s="8">
        <f>(1+BWscncns[[#This Row],[pid_error]]*K_p)*BWscncns[[#This Row],[dbw]]/1000</f>
        <v>135.8319617880064</v>
      </c>
      <c r="AJ5542" s="13">
        <f>BWscncns[[#This Row],[Torflow prgrssv alt vote]]/VLOOKUP(BWscncns[[#This Row],[class]],AltBWtotl,2,FALSE)*100</f>
        <v>2.6789689005019541E-3</v>
      </c>
      <c r="AK5542">
        <f>IF(D5542=E5542,1,0)</f>
        <v>1</v>
      </c>
    </row>
    <row r="5543" spans="1:37">
      <c r="A5543" s="1" t="s">
        <v>4058</v>
      </c>
      <c r="B5543" s="1" t="s">
        <v>4059</v>
      </c>
      <c r="C5543">
        <v>66</v>
      </c>
      <c r="D5543">
        <v>1525006228</v>
      </c>
      <c r="E5543">
        <v>1525006228</v>
      </c>
      <c r="F5543" s="2">
        <v>-0.67579028839699995</v>
      </c>
      <c r="G5543" s="2">
        <v>-0.67579028839699995</v>
      </c>
      <c r="H5543">
        <v>66398</v>
      </c>
      <c r="I5543" s="2">
        <v>-0.17018792517</v>
      </c>
      <c r="J5543" s="2">
        <v>0</v>
      </c>
      <c r="K5543">
        <v>7</v>
      </c>
      <c r="L5543" s="1" t="s">
        <v>11834</v>
      </c>
      <c r="M5543" s="1" t="s">
        <v>4059</v>
      </c>
      <c r="N5543">
        <v>0</v>
      </c>
      <c r="O5543">
        <v>0</v>
      </c>
      <c r="P5543">
        <v>1</v>
      </c>
      <c r="Q5543">
        <v>0</v>
      </c>
      <c r="R5543" s="19">
        <f>BWscncns[[#This Row],[C fx]]*4+BWscncns[[#This Row],[C fg]]*2+BWscncns[[#This Row],[C fm]]</f>
        <v>1</v>
      </c>
      <c r="S5543">
        <v>101</v>
      </c>
      <c r="T5543">
        <v>204800</v>
      </c>
      <c r="U5543" s="13">
        <v>0.49316399999999999</v>
      </c>
      <c r="V5543" s="13">
        <v>2.0277229999999999</v>
      </c>
      <c r="W5543">
        <v>4867</v>
      </c>
      <c r="X5543">
        <v>97</v>
      </c>
      <c r="Z5543" s="10">
        <f>IF($N5543&lt;&gt;0,constants!$L$2,IF($O5543&lt;&gt;0,constants!$M$2,IF($P5543&lt;&gt;0,constants!$N$2,0)))</f>
        <v>1117.99</v>
      </c>
      <c r="AA5543" s="10">
        <f>IF($N5543&lt;&gt;0,constants!$L$2,IF($O5543&lt;&gt;0,constants!$M$2,IF($P5543&lt;&gt;0,constants!$P$2,0)))</f>
        <v>4051.45</v>
      </c>
      <c r="AB5543" s="11">
        <f>constants!$O$2</f>
        <v>4861.32</v>
      </c>
      <c r="AC5543" s="11">
        <f>VLOOKUP(BWscncns[[#This Row],[scanner]],[0]!ScnrAvgBW,2,FALSE)/1000</f>
        <v>885.64026081730776</v>
      </c>
      <c r="AD5543" s="8">
        <f>(1+$F5543)*Z5543</f>
        <v>362.46321547503806</v>
      </c>
      <c r="AE5543" s="8">
        <f>(1+$F5543)*AA5543</f>
        <v>1313.5194360739745</v>
      </c>
      <c r="AF5543" s="8">
        <f>(1+$F5543)*AB5543</f>
        <v>1576.0871552098961</v>
      </c>
      <c r="AG5543" s="8">
        <f>(1+$F5543)*AC5543</f>
        <v>287.13317354358509</v>
      </c>
      <c r="AH5543" s="8">
        <f>(1+$F5543)*$T5543/1000</f>
        <v>66.398148936294419</v>
      </c>
      <c r="AI5543" s="8">
        <f>(1+BWscncns[[#This Row],[pid_error]]*K_p)*BWscncns[[#This Row],[dbw]]/1000</f>
        <v>135.59907446814722</v>
      </c>
      <c r="AJ5543" s="13">
        <f>BWscncns[[#This Row],[Torflow prgrssv alt vote]]/VLOOKUP(BWscncns[[#This Row],[class]],AltBWtotl,2,FALSE)*100</f>
        <v>2.6743757408434219E-3</v>
      </c>
      <c r="AK5543">
        <f>IF(D5543=E5543,1,0)</f>
        <v>1</v>
      </c>
    </row>
    <row r="5544" spans="1:37">
      <c r="A5544" s="1" t="s">
        <v>3450</v>
      </c>
      <c r="B5544" s="1" t="s">
        <v>3451</v>
      </c>
      <c r="C5544">
        <v>66</v>
      </c>
      <c r="D5544">
        <v>1524966613</v>
      </c>
      <c r="E5544">
        <v>1524966613</v>
      </c>
      <c r="F5544" s="2">
        <v>-0.67649716891</v>
      </c>
      <c r="G5544" s="2">
        <v>-0.67649716891</v>
      </c>
      <c r="H5544">
        <v>66253</v>
      </c>
      <c r="I5544" s="2">
        <v>-0.157983016822</v>
      </c>
      <c r="J5544" s="2">
        <v>0</v>
      </c>
      <c r="K5544">
        <v>7</v>
      </c>
      <c r="L5544" s="1" t="s">
        <v>11881</v>
      </c>
      <c r="M5544" s="1" t="s">
        <v>3451</v>
      </c>
      <c r="N5544">
        <v>0</v>
      </c>
      <c r="O5544">
        <v>0</v>
      </c>
      <c r="P5544">
        <v>1</v>
      </c>
      <c r="Q5544">
        <v>0</v>
      </c>
      <c r="R5544" s="19">
        <f>BWscncns[[#This Row],[C fx]]*4+BWscncns[[#This Row],[C fg]]*2+BWscncns[[#This Row],[C fm]]</f>
        <v>1</v>
      </c>
      <c r="S5544">
        <v>66</v>
      </c>
      <c r="T5544">
        <v>204800</v>
      </c>
      <c r="U5544" s="13">
        <v>0.322266</v>
      </c>
      <c r="V5544" s="13">
        <v>3.10303</v>
      </c>
      <c r="W5544">
        <v>5397</v>
      </c>
      <c r="X5544">
        <v>107</v>
      </c>
      <c r="Z5544" s="10">
        <f>IF($N5544&lt;&gt;0,constants!$L$2,IF($O5544&lt;&gt;0,constants!$M$2,IF($P5544&lt;&gt;0,constants!$N$2,0)))</f>
        <v>1117.99</v>
      </c>
      <c r="AA5544" s="10">
        <f>IF($N5544&lt;&gt;0,constants!$L$2,IF($O5544&lt;&gt;0,constants!$M$2,IF($P5544&lt;&gt;0,constants!$P$2,0)))</f>
        <v>4051.45</v>
      </c>
      <c r="AB5544" s="11">
        <f>constants!$O$2</f>
        <v>4861.32</v>
      </c>
      <c r="AC5544" s="11">
        <f>VLOOKUP(BWscncns[[#This Row],[scanner]],[0]!ScnrAvgBW,2,FALSE)/1000</f>
        <v>885.64026081730776</v>
      </c>
      <c r="AD5544" s="8">
        <f>(1+$F5544)*Z5544</f>
        <v>361.67293013030911</v>
      </c>
      <c r="AE5544" s="8">
        <f>(1+$F5544)*AA5544</f>
        <v>1310.6555450195804</v>
      </c>
      <c r="AF5544" s="8">
        <f>(1+$F5544)*AB5544</f>
        <v>1572.6507828344386</v>
      </c>
      <c r="AG5544" s="8">
        <f>(1+$F5544)*AC5544</f>
        <v>286.50713170168507</v>
      </c>
      <c r="AH5544" s="8">
        <f>(1+$F5544)*$T5544/1000</f>
        <v>66.253379807232008</v>
      </c>
      <c r="AI5544" s="8">
        <f>(1+BWscncns[[#This Row],[pid_error]]*K_p)*BWscncns[[#This Row],[dbw]]/1000</f>
        <v>135.52668990361596</v>
      </c>
      <c r="AJ5544" s="13">
        <f>BWscncns[[#This Row],[Torflow prgrssv alt vote]]/VLOOKUP(BWscncns[[#This Row],[class]],AltBWtotl,2,FALSE)*100</f>
        <v>2.6729481239946107E-3</v>
      </c>
      <c r="AK5544">
        <f>IF(D5544=E5544,1,0)</f>
        <v>1</v>
      </c>
    </row>
    <row r="5545" spans="1:37">
      <c r="A5545" s="1" t="s">
        <v>6063</v>
      </c>
      <c r="B5545" s="1" t="s">
        <v>49</v>
      </c>
      <c r="C5545">
        <v>66</v>
      </c>
      <c r="D5545">
        <v>1524981197</v>
      </c>
      <c r="E5545">
        <v>1524981197</v>
      </c>
      <c r="F5545" s="2">
        <v>-0.678578515582</v>
      </c>
      <c r="G5545" s="2">
        <v>-0.678578515582</v>
      </c>
      <c r="H5545">
        <v>65827</v>
      </c>
      <c r="I5545" s="2">
        <v>-5.4417601396E-2</v>
      </c>
      <c r="J5545" s="2">
        <v>0</v>
      </c>
      <c r="K5545">
        <v>7</v>
      </c>
      <c r="L5545" s="1" t="s">
        <v>11820</v>
      </c>
      <c r="M5545" s="1" t="s">
        <v>49</v>
      </c>
      <c r="N5545">
        <v>0</v>
      </c>
      <c r="O5545">
        <v>0</v>
      </c>
      <c r="P5545">
        <v>1</v>
      </c>
      <c r="Q5545">
        <v>0</v>
      </c>
      <c r="R5545" s="19">
        <f>BWscncns[[#This Row],[C fx]]*4+BWscncns[[#This Row],[C fg]]*2+BWscncns[[#This Row],[C fm]]</f>
        <v>1</v>
      </c>
      <c r="S5545">
        <v>79</v>
      </c>
      <c r="T5545">
        <v>204800</v>
      </c>
      <c r="U5545" s="13">
        <v>0.38574199999999997</v>
      </c>
      <c r="V5545" s="13">
        <v>2.5924049999999998</v>
      </c>
      <c r="W5545">
        <v>5226</v>
      </c>
      <c r="X5545">
        <v>104</v>
      </c>
      <c r="Z5545" s="10">
        <f>IF($N5545&lt;&gt;0,constants!$L$2,IF($O5545&lt;&gt;0,constants!$M$2,IF($P5545&lt;&gt;0,constants!$N$2,0)))</f>
        <v>1117.99</v>
      </c>
      <c r="AA5545" s="10">
        <f>IF($N5545&lt;&gt;0,constants!$L$2,IF($O5545&lt;&gt;0,constants!$M$2,IF($P5545&lt;&gt;0,constants!$P$2,0)))</f>
        <v>4051.45</v>
      </c>
      <c r="AB5545" s="11">
        <f>constants!$O$2</f>
        <v>4861.32</v>
      </c>
      <c r="AC5545" s="11">
        <f>VLOOKUP(BWscncns[[#This Row],[scanner]],[0]!ScnrAvgBW,2,FALSE)/1000</f>
        <v>885.64026081730776</v>
      </c>
      <c r="AD5545" s="8">
        <f>(1+$F5545)*Z5545</f>
        <v>359.34600536447982</v>
      </c>
      <c r="AE5545" s="8">
        <f>(1+$F5545)*AA5545</f>
        <v>1302.2230730453061</v>
      </c>
      <c r="AF5545" s="8">
        <f>(1+$F5545)*AB5545</f>
        <v>1562.5326906309117</v>
      </c>
      <c r="AG5545" s="8">
        <f>(1+$F5545)*AC5545</f>
        <v>284.66380729224375</v>
      </c>
      <c r="AH5545" s="8">
        <f>(1+$F5545)*$T5545/1000</f>
        <v>65.827120008806403</v>
      </c>
      <c r="AI5545" s="8">
        <f>(1+BWscncns[[#This Row],[pid_error]]*K_p)*BWscncns[[#This Row],[dbw]]/1000</f>
        <v>135.31356000440317</v>
      </c>
      <c r="AJ5545" s="13">
        <f>BWscncns[[#This Row],[Torflow prgrssv alt vote]]/VLOOKUP(BWscncns[[#This Row],[class]],AltBWtotl,2,FALSE)*100</f>
        <v>2.6687446334152046E-3</v>
      </c>
      <c r="AK5545">
        <f>IF(D5545=E5545,1,0)</f>
        <v>1</v>
      </c>
    </row>
    <row r="5546" spans="1:37">
      <c r="A5546" s="1" t="s">
        <v>1324</v>
      </c>
      <c r="B5546" s="1" t="s">
        <v>49</v>
      </c>
      <c r="C5546">
        <v>66</v>
      </c>
      <c r="D5546">
        <v>1524977965</v>
      </c>
      <c r="E5546">
        <v>1524977965</v>
      </c>
      <c r="F5546" s="2">
        <v>-0.67891298364899999</v>
      </c>
      <c r="G5546" s="2">
        <v>-0.67891298364899999</v>
      </c>
      <c r="H5546">
        <v>65758</v>
      </c>
      <c r="I5546" s="2">
        <v>-3.1644241248599998E-2</v>
      </c>
      <c r="J5546" s="2">
        <v>0</v>
      </c>
      <c r="K5546">
        <v>7</v>
      </c>
      <c r="L5546" s="1" t="s">
        <v>11935</v>
      </c>
      <c r="M5546" s="1" t="s">
        <v>49</v>
      </c>
      <c r="N5546">
        <v>0</v>
      </c>
      <c r="O5546">
        <v>0</v>
      </c>
      <c r="P5546">
        <v>1</v>
      </c>
      <c r="Q5546">
        <v>0</v>
      </c>
      <c r="R5546" s="19">
        <f>BWscncns[[#This Row],[C fx]]*4+BWscncns[[#This Row],[C fg]]*2+BWscncns[[#This Row],[C fm]]</f>
        <v>1</v>
      </c>
      <c r="S5546">
        <v>79</v>
      </c>
      <c r="T5546">
        <v>204800</v>
      </c>
      <c r="U5546" s="13">
        <v>0.38574199999999997</v>
      </c>
      <c r="V5546" s="13">
        <v>2.5924049999999998</v>
      </c>
      <c r="W5546">
        <v>5228</v>
      </c>
      <c r="X5546">
        <v>104</v>
      </c>
      <c r="Z5546" s="10">
        <f>IF($N5546&lt;&gt;0,constants!$L$2,IF($O5546&lt;&gt;0,constants!$M$2,IF($P5546&lt;&gt;0,constants!$N$2,0)))</f>
        <v>1117.99</v>
      </c>
      <c r="AA5546" s="10">
        <f>IF($N5546&lt;&gt;0,constants!$L$2,IF($O5546&lt;&gt;0,constants!$M$2,IF($P5546&lt;&gt;0,constants!$P$2,0)))</f>
        <v>4051.45</v>
      </c>
      <c r="AB5546" s="11">
        <f>constants!$O$2</f>
        <v>4861.32</v>
      </c>
      <c r="AC5546" s="11">
        <f>VLOOKUP(BWscncns[[#This Row],[scanner]],[0]!ScnrAvgBW,2,FALSE)/1000</f>
        <v>885.64026081730776</v>
      </c>
      <c r="AD5546" s="8">
        <f>(1+$F5546)*Z5546</f>
        <v>358.9720734102545</v>
      </c>
      <c r="AE5546" s="8">
        <f>(1+$F5546)*AA5546</f>
        <v>1300.8679923952589</v>
      </c>
      <c r="AF5546" s="8">
        <f>(1+$F5546)*AB5546</f>
        <v>1560.9067343274432</v>
      </c>
      <c r="AG5546" s="8">
        <f>(1+$F5546)*AC5546</f>
        <v>284.36758890615079</v>
      </c>
      <c r="AH5546" s="8">
        <f>(1+$F5546)*$T5546/1000</f>
        <v>65.758620948684808</v>
      </c>
      <c r="AI5546" s="8">
        <f>(1+BWscncns[[#This Row],[pid_error]]*K_p)*BWscncns[[#This Row],[dbw]]/1000</f>
        <v>135.2793104743424</v>
      </c>
      <c r="AJ5546" s="13">
        <f>BWscncns[[#This Row],[Torflow prgrssv alt vote]]/VLOOKUP(BWscncns[[#This Row],[class]],AltBWtotl,2,FALSE)*100</f>
        <v>2.6680691412506075E-3</v>
      </c>
      <c r="AK5546">
        <f>IF(D5546=E5546,1,0)</f>
        <v>1</v>
      </c>
    </row>
    <row r="5547" spans="1:37">
      <c r="A5547" s="1" t="s">
        <v>6845</v>
      </c>
      <c r="B5547" s="1" t="s">
        <v>6846</v>
      </c>
      <c r="C5547">
        <v>65</v>
      </c>
      <c r="D5547">
        <v>1524984900</v>
      </c>
      <c r="E5547">
        <v>1524984900</v>
      </c>
      <c r="F5547" s="2">
        <v>-0.68125853587999996</v>
      </c>
      <c r="G5547" s="2">
        <v>-0.68125853587999996</v>
      </c>
      <c r="H5547">
        <v>65278</v>
      </c>
      <c r="I5547" s="2">
        <v>-3.91843617082E-2</v>
      </c>
      <c r="J5547" s="2">
        <v>0.2</v>
      </c>
      <c r="K5547">
        <v>7</v>
      </c>
      <c r="L5547" s="1" t="s">
        <v>11929</v>
      </c>
      <c r="M5547" s="1" t="s">
        <v>6846</v>
      </c>
      <c r="N5547">
        <v>0</v>
      </c>
      <c r="O5547">
        <v>0</v>
      </c>
      <c r="P5547">
        <v>1</v>
      </c>
      <c r="Q5547">
        <v>0</v>
      </c>
      <c r="R5547" s="19">
        <f>BWscncns[[#This Row],[C fx]]*4+BWscncns[[#This Row],[C fg]]*2+BWscncns[[#This Row],[C fm]]</f>
        <v>1</v>
      </c>
      <c r="S5547">
        <v>65</v>
      </c>
      <c r="T5547">
        <v>204800</v>
      </c>
      <c r="U5547" s="13">
        <v>0.31738300000000003</v>
      </c>
      <c r="V5547" s="13">
        <v>3.1507689999999999</v>
      </c>
      <c r="W5547">
        <v>5417</v>
      </c>
      <c r="X5547">
        <v>108</v>
      </c>
      <c r="Z5547" s="10">
        <f>IF($N5547&lt;&gt;0,constants!$L$2,IF($O5547&lt;&gt;0,constants!$M$2,IF($P5547&lt;&gt;0,constants!$N$2,0)))</f>
        <v>1117.99</v>
      </c>
      <c r="AA5547" s="10">
        <f>IF($N5547&lt;&gt;0,constants!$L$2,IF($O5547&lt;&gt;0,constants!$M$2,IF($P5547&lt;&gt;0,constants!$P$2,0)))</f>
        <v>4051.45</v>
      </c>
      <c r="AB5547" s="11">
        <f>constants!$O$2</f>
        <v>4861.32</v>
      </c>
      <c r="AC5547" s="11">
        <f>VLOOKUP(BWscncns[[#This Row],[scanner]],[0]!ScnrAvgBW,2,FALSE)/1000</f>
        <v>885.64026081730776</v>
      </c>
      <c r="AD5547" s="8">
        <f>(1+$F5547)*Z5547</f>
        <v>356.34976947151887</v>
      </c>
      <c r="AE5547" s="8">
        <f>(1+$F5547)*AA5547</f>
        <v>1291.3651048089741</v>
      </c>
      <c r="AF5547" s="8">
        <f>(1+$F5547)*AB5547</f>
        <v>1549.5042543558386</v>
      </c>
      <c r="AG5547" s="8">
        <f>(1+$F5547)*AC5547</f>
        <v>282.29027341652738</v>
      </c>
      <c r="AH5547" s="8">
        <f>(1+$F5547)*$T5547/1000</f>
        <v>65.278251851776005</v>
      </c>
      <c r="AI5547" s="8">
        <f>(1+BWscncns[[#This Row],[pid_error]]*K_p)*BWscncns[[#This Row],[dbw]]/1000</f>
        <v>135.03912592588799</v>
      </c>
      <c r="AJ5547" s="13">
        <f>BWscncns[[#This Row],[Torflow prgrssv alt vote]]/VLOOKUP(BWscncns[[#This Row],[class]],AltBWtotl,2,FALSE)*100</f>
        <v>2.6633320607636546E-3</v>
      </c>
      <c r="AK5547">
        <f>IF(D5547=E5547,1,0)</f>
        <v>1</v>
      </c>
    </row>
    <row r="5548" spans="1:37">
      <c r="A5548" s="1" t="s">
        <v>11430</v>
      </c>
      <c r="B5548" s="1" t="s">
        <v>49</v>
      </c>
      <c r="C5548">
        <v>65</v>
      </c>
      <c r="D5548">
        <v>1524969560</v>
      </c>
      <c r="E5548">
        <v>1524969560</v>
      </c>
      <c r="F5548" s="2">
        <v>-0.68190740814299999</v>
      </c>
      <c r="G5548" s="2">
        <v>-0.68190740814299999</v>
      </c>
      <c r="H5548">
        <v>65145</v>
      </c>
      <c r="I5548" s="2">
        <v>1.52157988411E-2</v>
      </c>
      <c r="J5548" s="2">
        <v>0</v>
      </c>
      <c r="K5548">
        <v>8</v>
      </c>
      <c r="L5548" s="1" t="s">
        <v>11952</v>
      </c>
      <c r="M5548" s="1" t="s">
        <v>49</v>
      </c>
      <c r="N5548">
        <v>0</v>
      </c>
      <c r="O5548">
        <v>0</v>
      </c>
      <c r="P5548">
        <v>1</v>
      </c>
      <c r="Q5548">
        <v>0</v>
      </c>
      <c r="R5548" s="19">
        <f>BWscncns[[#This Row],[C fx]]*4+BWscncns[[#This Row],[C fg]]*2+BWscncns[[#This Row],[C fm]]</f>
        <v>1</v>
      </c>
      <c r="S5548">
        <v>65</v>
      </c>
      <c r="T5548">
        <v>204800</v>
      </c>
      <c r="U5548" s="13">
        <v>0.31738300000000003</v>
      </c>
      <c r="V5548" s="13">
        <v>3.1507689999999999</v>
      </c>
      <c r="W5548">
        <v>5414</v>
      </c>
      <c r="X5548">
        <v>108</v>
      </c>
      <c r="Z5548" s="10">
        <f>IF($N5548&lt;&gt;0,constants!$L$2,IF($O5548&lt;&gt;0,constants!$M$2,IF($P5548&lt;&gt;0,constants!$N$2,0)))</f>
        <v>1117.99</v>
      </c>
      <c r="AA5548" s="10">
        <f>IF($N5548&lt;&gt;0,constants!$L$2,IF($O5548&lt;&gt;0,constants!$M$2,IF($P5548&lt;&gt;0,constants!$P$2,0)))</f>
        <v>4051.45</v>
      </c>
      <c r="AB5548" s="11">
        <f>constants!$O$2</f>
        <v>4861.32</v>
      </c>
      <c r="AC5548" s="11">
        <f>VLOOKUP(BWscncns[[#This Row],[scanner]],[0]!ScnrAvgBW,2,FALSE)/1000</f>
        <v>509.99709399477808</v>
      </c>
      <c r="AD5548" s="8">
        <f>(1+$F5548)*Z5548</f>
        <v>355.62433677020744</v>
      </c>
      <c r="AE5548" s="8">
        <f>(1+$F5548)*AA5548</f>
        <v>1288.7362312790426</v>
      </c>
      <c r="AF5548" s="8">
        <f>(1+$F5548)*AB5548</f>
        <v>1546.3498786462712</v>
      </c>
      <c r="AG5548" s="8">
        <f>(1+$F5548)*AC5548</f>
        <v>162.22629746833701</v>
      </c>
      <c r="AH5548" s="8">
        <f>(1+$F5548)*$T5548/1000</f>
        <v>65.145362812313607</v>
      </c>
      <c r="AI5548" s="8">
        <f>(1+BWscncns[[#This Row],[pid_error]]*K_p)*BWscncns[[#This Row],[dbw]]/1000</f>
        <v>134.97268140615679</v>
      </c>
      <c r="AJ5548" s="13">
        <f>BWscncns[[#This Row],[Torflow prgrssv alt vote]]/VLOOKUP(BWscncns[[#This Row],[class]],AltBWtotl,2,FALSE)*100</f>
        <v>2.6620215974557148E-3</v>
      </c>
      <c r="AK5548">
        <f>IF(D5548=E5548,1,0)</f>
        <v>1</v>
      </c>
    </row>
    <row r="5549" spans="1:37">
      <c r="A5549" s="1" t="s">
        <v>7521</v>
      </c>
      <c r="B5549" s="1" t="s">
        <v>7522</v>
      </c>
      <c r="C5549">
        <v>64</v>
      </c>
      <c r="D5549">
        <v>1524943227</v>
      </c>
      <c r="E5549">
        <v>1524943227</v>
      </c>
      <c r="F5549" s="2">
        <v>-0.68819156004199999</v>
      </c>
      <c r="G5549" s="2">
        <v>-0.68819156004199999</v>
      </c>
      <c r="H5549">
        <v>63858</v>
      </c>
      <c r="I5549" s="2">
        <v>-2.7269342186700001E-2</v>
      </c>
      <c r="J5549" s="2">
        <v>0</v>
      </c>
      <c r="K5549">
        <v>7</v>
      </c>
      <c r="L5549" s="1" t="s">
        <v>11919</v>
      </c>
      <c r="M5549" s="1" t="s">
        <v>7522</v>
      </c>
      <c r="N5549">
        <v>0</v>
      </c>
      <c r="O5549">
        <v>0</v>
      </c>
      <c r="P5549">
        <v>1</v>
      </c>
      <c r="Q5549">
        <v>0</v>
      </c>
      <c r="R5549" s="19">
        <f>BWscncns[[#This Row],[C fx]]*4+BWscncns[[#This Row],[C fg]]*2+BWscncns[[#This Row],[C fm]]</f>
        <v>1</v>
      </c>
      <c r="S5549">
        <v>64</v>
      </c>
      <c r="T5549">
        <v>204800</v>
      </c>
      <c r="U5549" s="13">
        <v>0.3125</v>
      </c>
      <c r="V5549" s="13">
        <v>3.2</v>
      </c>
      <c r="W5549">
        <v>5433</v>
      </c>
      <c r="X5549">
        <v>108</v>
      </c>
      <c r="Z5549" s="10">
        <f>IF($N5549&lt;&gt;0,constants!$L$2,IF($O5549&lt;&gt;0,constants!$M$2,IF($P5549&lt;&gt;0,constants!$N$2,0)))</f>
        <v>1117.99</v>
      </c>
      <c r="AA5549" s="10">
        <f>IF($N5549&lt;&gt;0,constants!$L$2,IF($O5549&lt;&gt;0,constants!$M$2,IF($P5549&lt;&gt;0,constants!$P$2,0)))</f>
        <v>4051.45</v>
      </c>
      <c r="AB5549" s="11">
        <f>constants!$O$2</f>
        <v>4861.32</v>
      </c>
      <c r="AC5549" s="11">
        <f>VLOOKUP(BWscncns[[#This Row],[scanner]],[0]!ScnrAvgBW,2,FALSE)/1000</f>
        <v>885.64026081730776</v>
      </c>
      <c r="AD5549" s="8">
        <f>(1+$F5549)*Z5549</f>
        <v>348.59871778864442</v>
      </c>
      <c r="AE5549" s="8">
        <f>(1+$F5549)*AA5549</f>
        <v>1263.276304067839</v>
      </c>
      <c r="AF5549" s="8">
        <f>(1+$F5549)*AB5549</f>
        <v>1515.8006053366246</v>
      </c>
      <c r="AG5549" s="8">
        <f>(1+$F5549)*AC5549</f>
        <v>276.15010808944095</v>
      </c>
      <c r="AH5549" s="8">
        <f>(1+$F5549)*$T5549/1000</f>
        <v>63.858368503398403</v>
      </c>
      <c r="AI5549" s="8">
        <f>(1+BWscncns[[#This Row],[pid_error]]*K_p)*BWscncns[[#This Row],[dbw]]/1000</f>
        <v>134.32918425169919</v>
      </c>
      <c r="AJ5549" s="13">
        <f>BWscncns[[#This Row],[Torflow prgrssv alt vote]]/VLOOKUP(BWscncns[[#This Row],[class]],AltBWtotl,2,FALSE)*100</f>
        <v>2.6493301157038433E-3</v>
      </c>
      <c r="AK5549">
        <f>IF(D5549=E5549,1,0)</f>
        <v>1</v>
      </c>
    </row>
    <row r="5550" spans="1:37">
      <c r="A5550" s="1" t="s">
        <v>48</v>
      </c>
      <c r="B5550" s="1" t="s">
        <v>49</v>
      </c>
      <c r="C5550">
        <v>63</v>
      </c>
      <c r="D5550">
        <v>1524995200</v>
      </c>
      <c r="E5550">
        <v>1524995200</v>
      </c>
      <c r="F5550" s="2">
        <v>-0.69132436630899996</v>
      </c>
      <c r="G5550" s="2">
        <v>-0.69132436630899996</v>
      </c>
      <c r="H5550">
        <v>63216</v>
      </c>
      <c r="I5550" s="2">
        <v>7.0273554090500004E-3</v>
      </c>
      <c r="J5550" s="2">
        <v>0</v>
      </c>
      <c r="K5550">
        <v>7</v>
      </c>
      <c r="L5550" s="1" t="s">
        <v>11858</v>
      </c>
      <c r="M5550" s="1" t="s">
        <v>49</v>
      </c>
      <c r="N5550">
        <v>0</v>
      </c>
      <c r="O5550">
        <v>0</v>
      </c>
      <c r="P5550">
        <v>1</v>
      </c>
      <c r="Q5550">
        <v>0</v>
      </c>
      <c r="R5550" s="19">
        <f>BWscncns[[#This Row],[C fx]]*4+BWscncns[[#This Row],[C fg]]*2+BWscncns[[#This Row],[C fm]]</f>
        <v>1</v>
      </c>
      <c r="S5550">
        <v>63</v>
      </c>
      <c r="T5550">
        <v>204800</v>
      </c>
      <c r="U5550" s="13">
        <v>0.30761699999999997</v>
      </c>
      <c r="V5550" s="13">
        <v>3.250794</v>
      </c>
      <c r="W5550">
        <v>5454</v>
      </c>
      <c r="X5550">
        <v>109</v>
      </c>
      <c r="Z5550" s="10">
        <f>IF($N5550&lt;&gt;0,constants!$L$2,IF($O5550&lt;&gt;0,constants!$M$2,IF($P5550&lt;&gt;0,constants!$N$2,0)))</f>
        <v>1117.99</v>
      </c>
      <c r="AA5550" s="10">
        <f>IF($N5550&lt;&gt;0,constants!$L$2,IF($O5550&lt;&gt;0,constants!$M$2,IF($P5550&lt;&gt;0,constants!$P$2,0)))</f>
        <v>4051.45</v>
      </c>
      <c r="AB5550" s="11">
        <f>constants!$O$2</f>
        <v>4861.32</v>
      </c>
      <c r="AC5550" s="11">
        <f>VLOOKUP(BWscncns[[#This Row],[scanner]],[0]!ScnrAvgBW,2,FALSE)/1000</f>
        <v>885.64026081730776</v>
      </c>
      <c r="AD5550" s="8">
        <f>(1+$F5550)*Z5550</f>
        <v>345.09627171020117</v>
      </c>
      <c r="AE5550" s="8">
        <f>(1+$F5550)*AA5550</f>
        <v>1250.583896117402</v>
      </c>
      <c r="AF5550" s="8">
        <f>(1+$F5550)*AB5550</f>
        <v>1500.5710315747322</v>
      </c>
      <c r="AG5550" s="8">
        <f>(1+$F5550)*AC5550</f>
        <v>273.37556873004502</v>
      </c>
      <c r="AH5550" s="8">
        <f>(1+$F5550)*$T5550/1000</f>
        <v>63.21676977991681</v>
      </c>
      <c r="AI5550" s="8">
        <f>(1+BWscncns[[#This Row],[pid_error]]*K_p)*BWscncns[[#This Row],[dbw]]/1000</f>
        <v>134.00838488995842</v>
      </c>
      <c r="AJ5550" s="13">
        <f>BWscncns[[#This Row],[Torflow prgrssv alt vote]]/VLOOKUP(BWscncns[[#This Row],[class]],AltBWtotl,2,FALSE)*100</f>
        <v>2.6430030958913362E-3</v>
      </c>
      <c r="AK5550">
        <f>IF(D5550=E5550,1,0)</f>
        <v>1</v>
      </c>
    </row>
    <row r="5551" spans="1:37">
      <c r="A5551" s="1" t="s">
        <v>276</v>
      </c>
      <c r="B5551" s="1" t="s">
        <v>49</v>
      </c>
      <c r="C5551">
        <v>73</v>
      </c>
      <c r="D5551">
        <v>1524984900</v>
      </c>
      <c r="E5551">
        <v>1524984900</v>
      </c>
      <c r="F5551" s="2">
        <v>-0.62543596149900005</v>
      </c>
      <c r="G5551" s="2">
        <v>-0.62543596149900005</v>
      </c>
      <c r="H5551">
        <v>72875</v>
      </c>
      <c r="I5551" s="2">
        <v>1.5055160791400001E-2</v>
      </c>
      <c r="J5551" s="2">
        <v>0</v>
      </c>
      <c r="K5551">
        <v>7</v>
      </c>
      <c r="L5551" s="1" t="s">
        <v>11929</v>
      </c>
      <c r="M5551" s="1" t="s">
        <v>49</v>
      </c>
      <c r="N5551">
        <v>0</v>
      </c>
      <c r="O5551">
        <v>0</v>
      </c>
      <c r="P5551">
        <v>1</v>
      </c>
      <c r="Q5551">
        <v>0</v>
      </c>
      <c r="R5551" s="19">
        <f>BWscncns[[#This Row],[C fx]]*4+BWscncns[[#This Row],[C fg]]*2+BWscncns[[#This Row],[C fm]]</f>
        <v>1</v>
      </c>
      <c r="S5551">
        <v>73</v>
      </c>
      <c r="T5551">
        <v>194560</v>
      </c>
      <c r="U5551" s="13">
        <v>0.37520599999999998</v>
      </c>
      <c r="V5551" s="13">
        <v>2.6652049999999998</v>
      </c>
      <c r="W5551">
        <v>5262</v>
      </c>
      <c r="X5551">
        <v>105</v>
      </c>
      <c r="Z5551" s="10">
        <f>IF($N5551&lt;&gt;0,constants!$L$2,IF($O5551&lt;&gt;0,constants!$M$2,IF($P5551&lt;&gt;0,constants!$N$2,0)))</f>
        <v>1117.99</v>
      </c>
      <c r="AA5551" s="10">
        <f>IF($N5551&lt;&gt;0,constants!$L$2,IF($O5551&lt;&gt;0,constants!$M$2,IF($P5551&lt;&gt;0,constants!$P$2,0)))</f>
        <v>4051.45</v>
      </c>
      <c r="AB5551" s="11">
        <f>constants!$O$2</f>
        <v>4861.32</v>
      </c>
      <c r="AC5551" s="11">
        <f>VLOOKUP(BWscncns[[#This Row],[scanner]],[0]!ScnrAvgBW,2,FALSE)/1000</f>
        <v>885.64026081730776</v>
      </c>
      <c r="AD5551" s="8">
        <f>(1+$F5551)*Z5551</f>
        <v>418.75884940373294</v>
      </c>
      <c r="AE5551" s="8">
        <f>(1+$F5551)*AA5551</f>
        <v>1517.5274737848763</v>
      </c>
      <c r="AF5551" s="8">
        <f>(1+$F5551)*AB5551</f>
        <v>1820.875651645681</v>
      </c>
      <c r="AG5551" s="8">
        <f>(1+$F5551)*AC5551</f>
        <v>331.72899275080971</v>
      </c>
      <c r="AH5551" s="8">
        <f>(1+$F5551)*$T5551/1000</f>
        <v>72.875179330754548</v>
      </c>
      <c r="AI5551" s="8">
        <f>(1+BWscncns[[#This Row],[pid_error]]*K_p)*BWscncns[[#This Row],[dbw]]/1000</f>
        <v>133.71758966537729</v>
      </c>
      <c r="AJ5551" s="13">
        <f>BWscncns[[#This Row],[Torflow prgrssv alt vote]]/VLOOKUP(BWscncns[[#This Row],[class]],AltBWtotl,2,FALSE)*100</f>
        <v>2.6372678377620078E-3</v>
      </c>
      <c r="AK5551">
        <f>IF(D5551=E5551,1,0)</f>
        <v>1</v>
      </c>
    </row>
    <row r="5552" spans="1:37">
      <c r="A5552" s="1" t="s">
        <v>2490</v>
      </c>
      <c r="B5552" s="1" t="s">
        <v>49</v>
      </c>
      <c r="C5552">
        <v>62</v>
      </c>
      <c r="D5552">
        <v>1524984900</v>
      </c>
      <c r="E5552">
        <v>1524984900</v>
      </c>
      <c r="F5552" s="2">
        <v>-0.69853194593000001</v>
      </c>
      <c r="G5552" s="2">
        <v>-0.69853194593000001</v>
      </c>
      <c r="H5552">
        <v>61740</v>
      </c>
      <c r="I5552" s="2">
        <v>-6.5045731607199994E-2</v>
      </c>
      <c r="J5552" s="2">
        <v>0</v>
      </c>
      <c r="K5552">
        <v>7</v>
      </c>
      <c r="L5552" s="1" t="s">
        <v>11929</v>
      </c>
      <c r="M5552" s="1" t="s">
        <v>49</v>
      </c>
      <c r="N5552">
        <v>0</v>
      </c>
      <c r="O5552">
        <v>0</v>
      </c>
      <c r="P5552">
        <v>1</v>
      </c>
      <c r="Q5552">
        <v>0</v>
      </c>
      <c r="R5552" s="19">
        <f>BWscncns[[#This Row],[C fx]]*4+BWscncns[[#This Row],[C fg]]*2+BWscncns[[#This Row],[C fm]]</f>
        <v>1</v>
      </c>
      <c r="S5552">
        <v>67</v>
      </c>
      <c r="T5552">
        <v>204800</v>
      </c>
      <c r="U5552" s="13">
        <v>0.32714799999999999</v>
      </c>
      <c r="V5552" s="13">
        <v>3.0567160000000002</v>
      </c>
      <c r="W5552">
        <v>5389</v>
      </c>
      <c r="X5552">
        <v>107</v>
      </c>
      <c r="Z5552" s="10">
        <f>IF($N5552&lt;&gt;0,constants!$L$2,IF($O5552&lt;&gt;0,constants!$M$2,IF($P5552&lt;&gt;0,constants!$N$2,0)))</f>
        <v>1117.99</v>
      </c>
      <c r="AA5552" s="10">
        <f>IF($N5552&lt;&gt;0,constants!$L$2,IF($O5552&lt;&gt;0,constants!$M$2,IF($P5552&lt;&gt;0,constants!$P$2,0)))</f>
        <v>4051.45</v>
      </c>
      <c r="AB5552" s="11">
        <f>constants!$O$2</f>
        <v>4861.32</v>
      </c>
      <c r="AC5552" s="11">
        <f>VLOOKUP(BWscncns[[#This Row],[scanner]],[0]!ScnrAvgBW,2,FALSE)/1000</f>
        <v>885.64026081730776</v>
      </c>
      <c r="AD5552" s="8">
        <f>(1+$F5552)*Z5552</f>
        <v>337.03826976971931</v>
      </c>
      <c r="AE5552" s="8">
        <f>(1+$F5552)*AA5552</f>
        <v>1221.3827476619015</v>
      </c>
      <c r="AF5552" s="8">
        <f>(1+$F5552)*AB5552</f>
        <v>1465.5326806115722</v>
      </c>
      <c r="AG5552" s="8">
        <f>(1+$F5552)*AC5552</f>
        <v>266.99224603464103</v>
      </c>
      <c r="AH5552" s="8">
        <f>(1+$F5552)*$T5552/1000</f>
        <v>61.740657473535997</v>
      </c>
      <c r="AI5552" s="8">
        <f>(1+BWscncns[[#This Row],[pid_error]]*K_p)*BWscncns[[#This Row],[dbw]]/1000</f>
        <v>133.27032873676799</v>
      </c>
      <c r="AJ5552" s="13">
        <f>BWscncns[[#This Row],[Torflow prgrssv alt vote]]/VLOOKUP(BWscncns[[#This Row],[class]],AltBWtotl,2,FALSE)*100</f>
        <v>2.6284466582518129E-3</v>
      </c>
      <c r="AK5552">
        <f>IF(D5552=E5552,1,0)</f>
        <v>1</v>
      </c>
    </row>
    <row r="5553" spans="1:37">
      <c r="A5553" s="1" t="s">
        <v>3576</v>
      </c>
      <c r="B5553" s="1" t="s">
        <v>49</v>
      </c>
      <c r="C5553">
        <v>61</v>
      </c>
      <c r="D5553">
        <v>1524981197</v>
      </c>
      <c r="E5553">
        <v>1524981197</v>
      </c>
      <c r="F5553" s="2">
        <v>-0.70040901152099999</v>
      </c>
      <c r="G5553" s="2">
        <v>-0.70040901152099999</v>
      </c>
      <c r="H5553">
        <v>61356</v>
      </c>
      <c r="I5553" s="2">
        <v>-7.7211130193899996E-2</v>
      </c>
      <c r="J5553" s="2">
        <v>0</v>
      </c>
      <c r="K5553">
        <v>7</v>
      </c>
      <c r="L5553" s="1" t="s">
        <v>11820</v>
      </c>
      <c r="M5553" s="1" t="s">
        <v>49</v>
      </c>
      <c r="N5553">
        <v>0</v>
      </c>
      <c r="O5553">
        <v>0</v>
      </c>
      <c r="P5553">
        <v>1</v>
      </c>
      <c r="Q5553">
        <v>0</v>
      </c>
      <c r="R5553" s="19">
        <f>BWscncns[[#This Row],[C fx]]*4+BWscncns[[#This Row],[C fg]]*2+BWscncns[[#This Row],[C fm]]</f>
        <v>1</v>
      </c>
      <c r="S5553">
        <v>61</v>
      </c>
      <c r="T5553">
        <v>204800</v>
      </c>
      <c r="U5553" s="13">
        <v>0.29785200000000001</v>
      </c>
      <c r="V5553" s="13">
        <v>3.3573770000000001</v>
      </c>
      <c r="W5553">
        <v>5484</v>
      </c>
      <c r="X5553">
        <v>109</v>
      </c>
      <c r="Z5553" s="10">
        <f>IF($N5553&lt;&gt;0,constants!$L$2,IF($O5553&lt;&gt;0,constants!$M$2,IF($P5553&lt;&gt;0,constants!$N$2,0)))</f>
        <v>1117.99</v>
      </c>
      <c r="AA5553" s="10">
        <f>IF($N5553&lt;&gt;0,constants!$L$2,IF($O5553&lt;&gt;0,constants!$M$2,IF($P5553&lt;&gt;0,constants!$P$2,0)))</f>
        <v>4051.45</v>
      </c>
      <c r="AB5553" s="11">
        <f>constants!$O$2</f>
        <v>4861.32</v>
      </c>
      <c r="AC5553" s="11">
        <f>VLOOKUP(BWscncns[[#This Row],[scanner]],[0]!ScnrAvgBW,2,FALSE)/1000</f>
        <v>885.64026081730776</v>
      </c>
      <c r="AD5553" s="8">
        <f>(1+$F5553)*Z5553</f>
        <v>334.93972920963722</v>
      </c>
      <c r="AE5553" s="8">
        <f>(1+$F5553)*AA5553</f>
        <v>1213.7779102732445</v>
      </c>
      <c r="AF5553" s="8">
        <f>(1+$F5553)*AB5553</f>
        <v>1456.4076641127322</v>
      </c>
      <c r="AG5553" s="8">
        <f>(1+$F5553)*AC5553</f>
        <v>265.32984117505663</v>
      </c>
      <c r="AH5553" s="8">
        <f>(1+$F5553)*$T5553/1000</f>
        <v>61.3562344404992</v>
      </c>
      <c r="AI5553" s="8">
        <f>(1+BWscncns[[#This Row],[pid_error]]*K_p)*BWscncns[[#This Row],[dbw]]/1000</f>
        <v>133.0781172202496</v>
      </c>
      <c r="AJ5553" s="13">
        <f>BWscncns[[#This Row],[Torflow prgrssv alt vote]]/VLOOKUP(BWscncns[[#This Row],[class]],AltBWtotl,2,FALSE)*100</f>
        <v>2.624655734022398E-3</v>
      </c>
      <c r="AK5553">
        <f>IF(D5553=E5553,1,0)</f>
        <v>1</v>
      </c>
    </row>
    <row r="5554" spans="1:37">
      <c r="A5554" s="1" t="s">
        <v>5660</v>
      </c>
      <c r="B5554" s="1" t="s">
        <v>49</v>
      </c>
      <c r="C5554">
        <v>60</v>
      </c>
      <c r="D5554">
        <v>1524991829</v>
      </c>
      <c r="E5554">
        <v>1524991829</v>
      </c>
      <c r="F5554" s="2">
        <v>-0.70837400565800002</v>
      </c>
      <c r="G5554" s="2">
        <v>-0.70837400565800002</v>
      </c>
      <c r="H5554">
        <v>59725</v>
      </c>
      <c r="I5554" s="2">
        <v>-7.5707071537500004E-2</v>
      </c>
      <c r="J5554" s="2">
        <v>0</v>
      </c>
      <c r="K5554">
        <v>7</v>
      </c>
      <c r="L5554" s="1" t="s">
        <v>11744</v>
      </c>
      <c r="M5554" s="1" t="s">
        <v>49</v>
      </c>
      <c r="N5554">
        <v>0</v>
      </c>
      <c r="O5554">
        <v>0</v>
      </c>
      <c r="P5554">
        <v>1</v>
      </c>
      <c r="Q5554">
        <v>0</v>
      </c>
      <c r="R5554" s="19">
        <f>BWscncns[[#This Row],[C fx]]*4+BWscncns[[#This Row],[C fg]]*2+BWscncns[[#This Row],[C fm]]</f>
        <v>1</v>
      </c>
      <c r="S5554">
        <v>60</v>
      </c>
      <c r="T5554">
        <v>204800</v>
      </c>
      <c r="U5554" s="13">
        <v>0.29296899999999998</v>
      </c>
      <c r="V5554" s="13">
        <v>3.4133330000000002</v>
      </c>
      <c r="W5554">
        <v>5506</v>
      </c>
      <c r="X5554">
        <v>110</v>
      </c>
      <c r="Z5554" s="10">
        <f>IF($N5554&lt;&gt;0,constants!$L$2,IF($O5554&lt;&gt;0,constants!$M$2,IF($P5554&lt;&gt;0,constants!$N$2,0)))</f>
        <v>1117.99</v>
      </c>
      <c r="AA5554" s="10">
        <f>IF($N5554&lt;&gt;0,constants!$L$2,IF($O5554&lt;&gt;0,constants!$M$2,IF($P5554&lt;&gt;0,constants!$P$2,0)))</f>
        <v>4051.45</v>
      </c>
      <c r="AB5554" s="11">
        <f>constants!$O$2</f>
        <v>4861.32</v>
      </c>
      <c r="AC5554" s="11">
        <f>VLOOKUP(BWscncns[[#This Row],[scanner]],[0]!ScnrAvgBW,2,FALSE)/1000</f>
        <v>885.64026081730776</v>
      </c>
      <c r="AD5554" s="8">
        <f>(1+$F5554)*Z5554</f>
        <v>326.03494541441256</v>
      </c>
      <c r="AE5554" s="8">
        <f>(1+$F5554)*AA5554</f>
        <v>1181.5081347768958</v>
      </c>
      <c r="AF5554" s="8">
        <f>(1+$F5554)*AB5554</f>
        <v>1417.6872788146513</v>
      </c>
      <c r="AG5554" s="8">
        <f>(1+$F5554)*AC5554</f>
        <v>258.27572169015559</v>
      </c>
      <c r="AH5554" s="8">
        <f>(1+$F5554)*$T5554/1000</f>
        <v>59.725003641241592</v>
      </c>
      <c r="AI5554" s="8">
        <f>(1+BWscncns[[#This Row],[pid_error]]*K_p)*BWscncns[[#This Row],[dbw]]/1000</f>
        <v>132.26250182062083</v>
      </c>
      <c r="AJ5554" s="13">
        <f>BWscncns[[#This Row],[Torflow prgrssv alt vote]]/VLOOKUP(BWscncns[[#This Row],[class]],AltBWtotl,2,FALSE)*100</f>
        <v>2.6085696209926378E-3</v>
      </c>
      <c r="AK5554">
        <f>IF(D5554=E5554,1,0)</f>
        <v>1</v>
      </c>
    </row>
    <row r="5555" spans="1:37">
      <c r="A5555" s="1" t="s">
        <v>11082</v>
      </c>
      <c r="B5555" s="1" t="s">
        <v>11083</v>
      </c>
      <c r="C5555">
        <v>4</v>
      </c>
      <c r="D5555">
        <v>1524958750</v>
      </c>
      <c r="E5555">
        <v>1524958750</v>
      </c>
      <c r="F5555" s="2">
        <v>-0.98410448429099995</v>
      </c>
      <c r="G5555" s="2">
        <v>-0.98410448429099995</v>
      </c>
      <c r="H5555">
        <v>4137</v>
      </c>
      <c r="I5555" s="2">
        <v>-8.0824824891500002E-3</v>
      </c>
      <c r="J5555" s="2">
        <v>0</v>
      </c>
      <c r="K5555">
        <v>8</v>
      </c>
      <c r="L5555" s="1" t="s">
        <v>11977</v>
      </c>
      <c r="M5555" s="1" t="s">
        <v>11083</v>
      </c>
      <c r="N5555">
        <v>0</v>
      </c>
      <c r="O5555">
        <v>0</v>
      </c>
      <c r="P5555">
        <v>1</v>
      </c>
      <c r="Q5555">
        <v>0</v>
      </c>
      <c r="R5555" s="19">
        <f>BWscncns[[#This Row],[C fx]]*4+BWscncns[[#This Row],[C fg]]*2+BWscncns[[#This Row],[C fm]]</f>
        <v>1</v>
      </c>
      <c r="S5555">
        <v>4</v>
      </c>
      <c r="T5555">
        <v>260324</v>
      </c>
      <c r="U5555" s="13">
        <v>1.5365E-2</v>
      </c>
      <c r="V5555" s="13">
        <v>65.081000000000003</v>
      </c>
      <c r="W5555">
        <v>6429</v>
      </c>
      <c r="X5555">
        <v>128</v>
      </c>
      <c r="Z5555" s="10">
        <f>IF($N5555&lt;&gt;0,constants!$L$2,IF($O5555&lt;&gt;0,constants!$M$2,IF($P5555&lt;&gt;0,constants!$N$2,0)))</f>
        <v>1117.99</v>
      </c>
      <c r="AA5555" s="10">
        <f>IF($N5555&lt;&gt;0,constants!$L$2,IF($O5555&lt;&gt;0,constants!$M$2,IF($P5555&lt;&gt;0,constants!$P$2,0)))</f>
        <v>4051.45</v>
      </c>
      <c r="AB5555" s="11">
        <f>constants!$O$2</f>
        <v>4861.32</v>
      </c>
      <c r="AC5555" s="11">
        <f>VLOOKUP(BWscncns[[#This Row],[scanner]],[0]!ScnrAvgBW,2,FALSE)/1000</f>
        <v>509.99709399477808</v>
      </c>
      <c r="AD5555" s="8">
        <f>(1+$F5555)*Z5555</f>
        <v>17.771027607504969</v>
      </c>
      <c r="AE5555" s="8">
        <f>(1+$F5555)*AA5555</f>
        <v>64.399887119228254</v>
      </c>
      <c r="AF5555" s="8">
        <f>(1+$F5555)*AB5555</f>
        <v>77.273188426476125</v>
      </c>
      <c r="AG5555" s="8">
        <f>(1+$F5555)*AC5555</f>
        <v>8.1066668191383719</v>
      </c>
      <c r="AH5555" s="8">
        <f>(1+$F5555)*$T5555/1000</f>
        <v>4.137984231429729</v>
      </c>
      <c r="AI5555" s="8">
        <f>(1+BWscncns[[#This Row],[pid_error]]*K_p)*BWscncns[[#This Row],[dbw]]/1000</f>
        <v>132.23099211571486</v>
      </c>
      <c r="AJ5555" s="13">
        <f>BWscncns[[#This Row],[Torflow prgrssv alt vote]]/VLOOKUP(BWscncns[[#This Row],[class]],AltBWtotl,2,FALSE)*100</f>
        <v>2.6079481654942712E-3</v>
      </c>
      <c r="AK5555">
        <f>IF(D5555=E5555,1,0)</f>
        <v>1</v>
      </c>
    </row>
    <row r="5556" spans="1:37">
      <c r="A5556" s="1" t="s">
        <v>10063</v>
      </c>
      <c r="B5556" s="1" t="s">
        <v>49</v>
      </c>
      <c r="C5556">
        <v>161</v>
      </c>
      <c r="D5556">
        <v>1524983329</v>
      </c>
      <c r="E5556">
        <v>1524983329</v>
      </c>
      <c r="F5556" s="2">
        <v>0.56941530821200004</v>
      </c>
      <c r="G5556" s="2">
        <v>0.56941530821200004</v>
      </c>
      <c r="H5556">
        <v>160708</v>
      </c>
      <c r="I5556" s="2">
        <v>-1.6666569568899999E-2</v>
      </c>
      <c r="J5556" s="2">
        <v>0</v>
      </c>
      <c r="K5556">
        <v>6</v>
      </c>
      <c r="L5556" s="1" t="s">
        <v>11763</v>
      </c>
      <c r="M5556" s="1" t="s">
        <v>49</v>
      </c>
      <c r="N5556">
        <v>0</v>
      </c>
      <c r="O5556">
        <v>0</v>
      </c>
      <c r="P5556">
        <v>1</v>
      </c>
      <c r="Q5556">
        <v>0</v>
      </c>
      <c r="R5556" s="19">
        <f>BWscncns[[#This Row],[C fx]]*4+BWscncns[[#This Row],[C fg]]*2+BWscncns[[#This Row],[C fm]]</f>
        <v>1</v>
      </c>
      <c r="S5556">
        <v>71</v>
      </c>
      <c r="T5556">
        <v>102400</v>
      </c>
      <c r="U5556" s="13">
        <v>0.69335899999999995</v>
      </c>
      <c r="V5556" s="13">
        <v>1.4422539999999999</v>
      </c>
      <c r="W5556">
        <v>4297</v>
      </c>
      <c r="X5556">
        <v>85</v>
      </c>
      <c r="Z5556" s="10">
        <f>IF($N5556&lt;&gt;0,constants!$L$2,IF($O5556&lt;&gt;0,constants!$M$2,IF($P5556&lt;&gt;0,constants!$N$2,0)))</f>
        <v>1117.99</v>
      </c>
      <c r="AA5556" s="10">
        <f>IF($N5556&lt;&gt;0,constants!$L$2,IF($O5556&lt;&gt;0,constants!$M$2,IF($P5556&lt;&gt;0,constants!$P$2,0)))</f>
        <v>4051.45</v>
      </c>
      <c r="AB5556" s="11">
        <f>constants!$O$2</f>
        <v>4861.32</v>
      </c>
      <c r="AC5556" s="11">
        <f>VLOOKUP(BWscncns[[#This Row],[scanner]],[0]!ScnrAvgBW,2,FALSE)/1000</f>
        <v>2386.3111194805197</v>
      </c>
      <c r="AD5556" s="8">
        <f>(1+$F5556)*Z5556</f>
        <v>1754.590620427934</v>
      </c>
      <c r="AE5556" s="8">
        <f>(1+$F5556)*AA5556</f>
        <v>6358.4076504555078</v>
      </c>
      <c r="AF5556" s="8">
        <f>(1+$F5556)*AB5556</f>
        <v>7629.4300261171602</v>
      </c>
      <c r="AG5556" s="8">
        <f>(1+$F5556)*AC5556</f>
        <v>3745.1132010692427</v>
      </c>
      <c r="AH5556" s="8">
        <f>(1+$F5556)*$T5556/1000</f>
        <v>160.70812756090882</v>
      </c>
      <c r="AI5556" s="8">
        <f>(1+BWscncns[[#This Row],[pid_error]]*K_p)*BWscncns[[#This Row],[dbw]]/1000</f>
        <v>131.55406378045438</v>
      </c>
      <c r="AJ5556" s="13">
        <f>BWscncns[[#This Row],[Torflow prgrssv alt vote]]/VLOOKUP(BWscncns[[#This Row],[class]],AltBWtotl,2,FALSE)*100</f>
        <v>2.5945973316098157E-3</v>
      </c>
      <c r="AK5556">
        <f>IF(D5556=E5556,1,0)</f>
        <v>1</v>
      </c>
    </row>
    <row r="5557" spans="1:37">
      <c r="A5557" s="1" t="s">
        <v>8219</v>
      </c>
      <c r="B5557" s="1" t="s">
        <v>8220</v>
      </c>
      <c r="C5557">
        <v>58</v>
      </c>
      <c r="D5557">
        <v>1524928477</v>
      </c>
      <c r="E5557">
        <v>1524928477</v>
      </c>
      <c r="F5557" s="2">
        <v>-0.71542796849699997</v>
      </c>
      <c r="G5557" s="2">
        <v>-0.71542796849699997</v>
      </c>
      <c r="H5557">
        <v>58280</v>
      </c>
      <c r="I5557" s="2">
        <v>9.9214886279599998E-2</v>
      </c>
      <c r="J5557" s="2">
        <v>0</v>
      </c>
      <c r="K5557">
        <v>8</v>
      </c>
      <c r="L5557" s="1" t="s">
        <v>12027</v>
      </c>
      <c r="M5557" s="1" t="s">
        <v>8220</v>
      </c>
      <c r="N5557">
        <v>0</v>
      </c>
      <c r="O5557">
        <v>0</v>
      </c>
      <c r="P5557">
        <v>1</v>
      </c>
      <c r="Q5557">
        <v>0</v>
      </c>
      <c r="R5557" s="19">
        <f>BWscncns[[#This Row],[C fx]]*4+BWscncns[[#This Row],[C fg]]*2+BWscncns[[#This Row],[C fm]]</f>
        <v>1</v>
      </c>
      <c r="S5557">
        <v>51</v>
      </c>
      <c r="T5557">
        <v>204800</v>
      </c>
      <c r="U5557" s="13">
        <v>0.24902299999999999</v>
      </c>
      <c r="V5557" s="13">
        <v>4.0156859999999996</v>
      </c>
      <c r="W5557">
        <v>5665</v>
      </c>
      <c r="X5557">
        <v>113</v>
      </c>
      <c r="Z5557" s="10">
        <f>IF($N5557&lt;&gt;0,constants!$L$2,IF($O5557&lt;&gt;0,constants!$M$2,IF($P5557&lt;&gt;0,constants!$N$2,0)))</f>
        <v>1117.99</v>
      </c>
      <c r="AA5557" s="10">
        <f>IF($N5557&lt;&gt;0,constants!$L$2,IF($O5557&lt;&gt;0,constants!$M$2,IF($P5557&lt;&gt;0,constants!$P$2,0)))</f>
        <v>4051.45</v>
      </c>
      <c r="AB5557" s="11">
        <f>constants!$O$2</f>
        <v>4861.32</v>
      </c>
      <c r="AC5557" s="11">
        <f>VLOOKUP(BWscncns[[#This Row],[scanner]],[0]!ScnrAvgBW,2,FALSE)/1000</f>
        <v>509.99709399477808</v>
      </c>
      <c r="AD5557" s="8">
        <f>(1+$F5557)*Z5557</f>
        <v>318.14868550003899</v>
      </c>
      <c r="AE5557" s="8">
        <f>(1+$F5557)*AA5557</f>
        <v>1152.9293570328293</v>
      </c>
      <c r="AF5557" s="8">
        <f>(1+$F5557)*AB5557</f>
        <v>1383.395708186164</v>
      </c>
      <c r="AG5557" s="8">
        <f>(1+$F5557)*AC5557</f>
        <v>145.13090909872045</v>
      </c>
      <c r="AH5557" s="8">
        <f>(1+$F5557)*$T5557/1000</f>
        <v>58.280352051814404</v>
      </c>
      <c r="AI5557" s="8">
        <f>(1+BWscncns[[#This Row],[pid_error]]*K_p)*BWscncns[[#This Row],[dbw]]/1000</f>
        <v>131.54017602590721</v>
      </c>
      <c r="AJ5557" s="13">
        <f>BWscncns[[#This Row],[Torflow prgrssv alt vote]]/VLOOKUP(BWscncns[[#This Row],[class]],AltBWtotl,2,FALSE)*100</f>
        <v>2.5943234280156988E-3</v>
      </c>
      <c r="AK5557">
        <f>IF(D5557=E5557,1,0)</f>
        <v>1</v>
      </c>
    </row>
    <row r="5558" spans="1:37">
      <c r="A5558" s="1" t="s">
        <v>7864</v>
      </c>
      <c r="B5558" s="1" t="s">
        <v>7865</v>
      </c>
      <c r="C5558">
        <v>20</v>
      </c>
      <c r="D5558">
        <v>1524989656</v>
      </c>
      <c r="E5558">
        <v>1524989656</v>
      </c>
      <c r="F5558" s="2">
        <v>-0.91542042403900004</v>
      </c>
      <c r="G5558" s="2">
        <v>-0.91542042403900004</v>
      </c>
      <c r="H5558">
        <v>20439</v>
      </c>
      <c r="I5558" s="2">
        <v>-1.9503905722899999E-2</v>
      </c>
      <c r="J5558" s="2">
        <v>0.63636363636399995</v>
      </c>
      <c r="K5558">
        <v>8</v>
      </c>
      <c r="L5558" s="1" t="s">
        <v>11922</v>
      </c>
      <c r="M5558" s="1" t="s">
        <v>7865</v>
      </c>
      <c r="N5558">
        <v>1</v>
      </c>
      <c r="O5558">
        <v>0</v>
      </c>
      <c r="P5558">
        <v>0</v>
      </c>
      <c r="Q5558">
        <v>0</v>
      </c>
      <c r="R5558" s="19">
        <f>BWscncns[[#This Row],[C fx]]*4+BWscncns[[#This Row],[C fg]]*2+BWscncns[[#This Row],[C fm]]</f>
        <v>4</v>
      </c>
      <c r="S5558">
        <v>24</v>
      </c>
      <c r="T5558">
        <v>241664</v>
      </c>
      <c r="U5558" s="13">
        <v>9.9310999999999997E-2</v>
      </c>
      <c r="V5558" s="13">
        <v>10.069333</v>
      </c>
      <c r="W5558">
        <v>6203</v>
      </c>
      <c r="X5558">
        <v>124</v>
      </c>
      <c r="Z5558" s="10">
        <f>IF($N5558&lt;&gt;0,constants!$L$2,IF($O5558&lt;&gt;0,constants!$M$2,IF($P5558&lt;&gt;0,constants!$N$2,0)))</f>
        <v>10125.48</v>
      </c>
      <c r="AA5558" s="10">
        <f>IF($N5558&lt;&gt;0,constants!$L$2,IF($O5558&lt;&gt;0,constants!$M$2,IF($P5558&lt;&gt;0,constants!$P$2,0)))</f>
        <v>10125.48</v>
      </c>
      <c r="AB5558" s="11">
        <f>constants!$O$2</f>
        <v>4861.32</v>
      </c>
      <c r="AC5558" s="11">
        <f>VLOOKUP(BWscncns[[#This Row],[scanner]],[0]!ScnrAvgBW,2,FALSE)/1000</f>
        <v>509.99709399477808</v>
      </c>
      <c r="AD5558" s="8">
        <f>(1+$F5558)*Z5558</f>
        <v>856.40880480158592</v>
      </c>
      <c r="AE5558" s="8">
        <f>(1+$F5558)*AA5558</f>
        <v>856.40880480158592</v>
      </c>
      <c r="AF5558" s="8">
        <f>(1+$F5558)*AB5558</f>
        <v>411.16838421072833</v>
      </c>
      <c r="AG5558" s="8">
        <f>(1+$F5558)*AC5558</f>
        <v>43.135337951420574</v>
      </c>
      <c r="AH5558" s="8">
        <f>(1+$F5558)*$T5558/1000</f>
        <v>20.439838645039096</v>
      </c>
      <c r="AI5558" s="8">
        <f>(1+BWscncns[[#This Row],[pid_error]]*K_p)*BWscncns[[#This Row],[dbw]]/1000</f>
        <v>131.05191932251955</v>
      </c>
      <c r="AJ5558" s="13">
        <f>BWscncns[[#This Row],[Torflow prgrssv alt vote]]/VLOOKUP(BWscncns[[#This Row],[class]],AltBWtotl,2,FALSE)*100</f>
        <v>1.1232124762149626E-3</v>
      </c>
      <c r="AK5558">
        <f>IF(D5558=E5558,1,0)</f>
        <v>1</v>
      </c>
    </row>
    <row r="5559" spans="1:37">
      <c r="A5559" s="1" t="s">
        <v>11421</v>
      </c>
      <c r="B5559" s="1" t="s">
        <v>49</v>
      </c>
      <c r="C5559">
        <v>56</v>
      </c>
      <c r="D5559">
        <v>1524991829</v>
      </c>
      <c r="E5559">
        <v>1524991829</v>
      </c>
      <c r="F5559" s="2">
        <v>-0.72632856715299998</v>
      </c>
      <c r="G5559" s="2">
        <v>-0.72632856715299998</v>
      </c>
      <c r="H5559">
        <v>56047</v>
      </c>
      <c r="I5559" s="2">
        <v>-8.3525233490999995E-2</v>
      </c>
      <c r="J5559" s="2">
        <v>0</v>
      </c>
      <c r="K5559">
        <v>7</v>
      </c>
      <c r="L5559" s="1" t="s">
        <v>11744</v>
      </c>
      <c r="M5559" s="1" t="s">
        <v>49</v>
      </c>
      <c r="N5559">
        <v>0</v>
      </c>
      <c r="O5559">
        <v>0</v>
      </c>
      <c r="P5559">
        <v>1</v>
      </c>
      <c r="Q5559">
        <v>0</v>
      </c>
      <c r="R5559" s="19">
        <f>BWscncns[[#This Row],[C fx]]*4+BWscncns[[#This Row],[C fg]]*2+BWscncns[[#This Row],[C fm]]</f>
        <v>1</v>
      </c>
      <c r="S5559">
        <v>56</v>
      </c>
      <c r="T5559">
        <v>204800</v>
      </c>
      <c r="U5559" s="13">
        <v>0.27343800000000001</v>
      </c>
      <c r="V5559" s="13">
        <v>3.657143</v>
      </c>
      <c r="W5559">
        <v>5541</v>
      </c>
      <c r="X5559">
        <v>110</v>
      </c>
      <c r="Z5559" s="10">
        <f>IF($N5559&lt;&gt;0,constants!$L$2,IF($O5559&lt;&gt;0,constants!$M$2,IF($P5559&lt;&gt;0,constants!$N$2,0)))</f>
        <v>1117.99</v>
      </c>
      <c r="AA5559" s="10">
        <f>IF($N5559&lt;&gt;0,constants!$L$2,IF($O5559&lt;&gt;0,constants!$M$2,IF($P5559&lt;&gt;0,constants!$P$2,0)))</f>
        <v>4051.45</v>
      </c>
      <c r="AB5559" s="11">
        <f>constants!$O$2</f>
        <v>4861.32</v>
      </c>
      <c r="AC5559" s="11">
        <f>VLOOKUP(BWscncns[[#This Row],[scanner]],[0]!ScnrAvgBW,2,FALSE)/1000</f>
        <v>885.64026081730776</v>
      </c>
      <c r="AD5559" s="8">
        <f>(1+$F5559)*Z5559</f>
        <v>305.96192520861757</v>
      </c>
      <c r="AE5559" s="8">
        <f>(1+$F5559)*AA5559</f>
        <v>1108.7661266079781</v>
      </c>
      <c r="AF5559" s="8">
        <f>(1+$F5559)*AB5559</f>
        <v>1330.404409927778</v>
      </c>
      <c r="AG5559" s="8">
        <f>(1+$F5559)*AC5559</f>
        <v>242.37443916486342</v>
      </c>
      <c r="AH5559" s="8">
        <f>(1+$F5559)*$T5559/1000</f>
        <v>56.047909447065607</v>
      </c>
      <c r="AI5559" s="8">
        <f>(1+BWscncns[[#This Row],[pid_error]]*K_p)*BWscncns[[#This Row],[dbw]]/1000</f>
        <v>130.4239547235328</v>
      </c>
      <c r="AJ5559" s="13">
        <f>BWscncns[[#This Row],[Torflow prgrssv alt vote]]/VLOOKUP(BWscncns[[#This Row],[class]],AltBWtotl,2,FALSE)*100</f>
        <v>2.5723085640928334E-3</v>
      </c>
      <c r="AK5559">
        <f>IF(D5559=E5559,1,0)</f>
        <v>1</v>
      </c>
    </row>
    <row r="5560" spans="1:37">
      <c r="A5560" s="1" t="s">
        <v>10080</v>
      </c>
      <c r="B5560" s="1" t="s">
        <v>10081</v>
      </c>
      <c r="C5560">
        <v>80</v>
      </c>
      <c r="D5560">
        <v>1524971186</v>
      </c>
      <c r="E5560">
        <v>1524971186</v>
      </c>
      <c r="F5560" s="2">
        <v>-0.55140817363799999</v>
      </c>
      <c r="G5560" s="2">
        <v>-0.55140817363799999</v>
      </c>
      <c r="H5560">
        <v>80387</v>
      </c>
      <c r="I5560" s="2">
        <v>1.56685103936E-2</v>
      </c>
      <c r="J5560" s="2">
        <v>0</v>
      </c>
      <c r="K5560">
        <v>7</v>
      </c>
      <c r="L5560" s="1" t="s">
        <v>11873</v>
      </c>
      <c r="M5560" s="1" t="s">
        <v>10081</v>
      </c>
      <c r="N5560">
        <v>0</v>
      </c>
      <c r="O5560">
        <v>0</v>
      </c>
      <c r="P5560">
        <v>1</v>
      </c>
      <c r="Q5560">
        <v>0</v>
      </c>
      <c r="R5560" s="19">
        <f>BWscncns[[#This Row],[C fx]]*4+BWscncns[[#This Row],[C fg]]*2+BWscncns[[#This Row],[C fm]]</f>
        <v>1</v>
      </c>
      <c r="S5560">
        <v>80</v>
      </c>
      <c r="T5560">
        <v>179200</v>
      </c>
      <c r="U5560" s="13">
        <v>0.44642900000000002</v>
      </c>
      <c r="V5560" s="13">
        <v>2.2400000000000002</v>
      </c>
      <c r="W5560">
        <v>5021</v>
      </c>
      <c r="X5560">
        <v>100</v>
      </c>
      <c r="Z5560" s="10">
        <f>IF($N5560&lt;&gt;0,constants!$L$2,IF($O5560&lt;&gt;0,constants!$M$2,IF($P5560&lt;&gt;0,constants!$N$2,0)))</f>
        <v>1117.99</v>
      </c>
      <c r="AA5560" s="10">
        <f>IF($N5560&lt;&gt;0,constants!$L$2,IF($O5560&lt;&gt;0,constants!$M$2,IF($P5560&lt;&gt;0,constants!$P$2,0)))</f>
        <v>4051.45</v>
      </c>
      <c r="AB5560" s="11">
        <f>constants!$O$2</f>
        <v>4861.32</v>
      </c>
      <c r="AC5560" s="11">
        <f>VLOOKUP(BWscncns[[#This Row],[scanner]],[0]!ScnrAvgBW,2,FALSE)/1000</f>
        <v>885.64026081730776</v>
      </c>
      <c r="AD5560" s="8">
        <f>(1+$F5560)*Z5560</f>
        <v>501.52117595445242</v>
      </c>
      <c r="AE5560" s="8">
        <f>(1+$F5560)*AA5560</f>
        <v>1817.4473549143249</v>
      </c>
      <c r="AF5560" s="8">
        <f>(1+$F5560)*AB5560</f>
        <v>2180.7484173301177</v>
      </c>
      <c r="AG5560" s="8">
        <f>(1+$F5560)*AC5560</f>
        <v>397.2909820997541</v>
      </c>
      <c r="AH5560" s="8">
        <f>(1+$F5560)*$T5560/1000</f>
        <v>80.387655284070391</v>
      </c>
      <c r="AI5560" s="8">
        <f>(1+BWscncns[[#This Row],[pid_error]]*K_p)*BWscncns[[#This Row],[dbw]]/1000</f>
        <v>129.79382764203521</v>
      </c>
      <c r="AJ5560" s="13">
        <f>BWscncns[[#This Row],[Torflow prgrssv alt vote]]/VLOOKUP(BWscncns[[#This Row],[class]],AltBWtotl,2,FALSE)*100</f>
        <v>2.5598807758721882E-3</v>
      </c>
      <c r="AK5560">
        <f>IF(D5560=E5560,1,0)</f>
        <v>1</v>
      </c>
    </row>
    <row r="5561" spans="1:37">
      <c r="A5561" s="1" t="s">
        <v>174</v>
      </c>
      <c r="B5561" s="1" t="s">
        <v>175</v>
      </c>
      <c r="C5561">
        <v>54</v>
      </c>
      <c r="D5561">
        <v>1524943227</v>
      </c>
      <c r="E5561">
        <v>1524943227</v>
      </c>
      <c r="F5561" s="2">
        <v>-0.73623726600200001</v>
      </c>
      <c r="G5561" s="2">
        <v>-0.73623726600200001</v>
      </c>
      <c r="H5561">
        <v>54018</v>
      </c>
      <c r="I5561" s="2">
        <v>-6.5658211067899999E-2</v>
      </c>
      <c r="J5561" s="2">
        <v>0</v>
      </c>
      <c r="K5561">
        <v>7</v>
      </c>
      <c r="L5561" s="1" t="s">
        <v>11919</v>
      </c>
      <c r="M5561" s="1" t="s">
        <v>175</v>
      </c>
      <c r="N5561">
        <v>0</v>
      </c>
      <c r="O5561">
        <v>0</v>
      </c>
      <c r="P5561">
        <v>1</v>
      </c>
      <c r="Q5561">
        <v>0</v>
      </c>
      <c r="R5561" s="19">
        <f>BWscncns[[#This Row],[C fx]]*4+BWscncns[[#This Row],[C fg]]*2+BWscncns[[#This Row],[C fm]]</f>
        <v>1</v>
      </c>
      <c r="S5561">
        <v>82</v>
      </c>
      <c r="T5561">
        <v>204800</v>
      </c>
      <c r="U5561" s="13">
        <v>0.400391</v>
      </c>
      <c r="V5561" s="13">
        <v>2.4975610000000001</v>
      </c>
      <c r="W5561">
        <v>5170</v>
      </c>
      <c r="X5561">
        <v>103</v>
      </c>
      <c r="Z5561" s="10">
        <f>IF($N5561&lt;&gt;0,constants!$L$2,IF($O5561&lt;&gt;0,constants!$M$2,IF($P5561&lt;&gt;0,constants!$N$2,0)))</f>
        <v>1117.99</v>
      </c>
      <c r="AA5561" s="10">
        <f>IF($N5561&lt;&gt;0,constants!$L$2,IF($O5561&lt;&gt;0,constants!$M$2,IF($P5561&lt;&gt;0,constants!$P$2,0)))</f>
        <v>4051.45</v>
      </c>
      <c r="AB5561" s="11">
        <f>constants!$O$2</f>
        <v>4861.32</v>
      </c>
      <c r="AC5561" s="11">
        <f>VLOOKUP(BWscncns[[#This Row],[scanner]],[0]!ScnrAvgBW,2,FALSE)/1000</f>
        <v>885.64026081730776</v>
      </c>
      <c r="AD5561" s="8">
        <f>(1+$F5561)*Z5561</f>
        <v>294.88409898242401</v>
      </c>
      <c r="AE5561" s="8">
        <f>(1+$F5561)*AA5561</f>
        <v>1068.6215286561969</v>
      </c>
      <c r="AF5561" s="8">
        <f>(1+$F5561)*AB5561</f>
        <v>1282.2350540391571</v>
      </c>
      <c r="AG5561" s="8">
        <f>(1+$F5561)*AC5561</f>
        <v>233.59889653187489</v>
      </c>
      <c r="AH5561" s="8">
        <f>(1+$F5561)*$T5561/1000</f>
        <v>54.018607922790395</v>
      </c>
      <c r="AI5561" s="8">
        <f>(1+BWscncns[[#This Row],[pid_error]]*K_p)*BWscncns[[#This Row],[dbw]]/1000</f>
        <v>129.40930396139521</v>
      </c>
      <c r="AJ5561" s="13">
        <f>BWscncns[[#This Row],[Torflow prgrssv alt vote]]/VLOOKUP(BWscncns[[#This Row],[class]],AltBWtotl,2,FALSE)*100</f>
        <v>2.5522969423739366E-3</v>
      </c>
      <c r="AK5561">
        <f>IF(D5561=E5561,1,0)</f>
        <v>1</v>
      </c>
    </row>
    <row r="5562" spans="1:37">
      <c r="A5562" s="1" t="s">
        <v>1228</v>
      </c>
      <c r="B5562" s="1" t="s">
        <v>47</v>
      </c>
      <c r="C5562">
        <v>52</v>
      </c>
      <c r="D5562">
        <v>1524984900</v>
      </c>
      <c r="E5562">
        <v>1524984900</v>
      </c>
      <c r="F5562" s="2">
        <v>-0.74434735626799997</v>
      </c>
      <c r="G5562" s="2">
        <v>-0.74434735626799997</v>
      </c>
      <c r="H5562">
        <v>52357</v>
      </c>
      <c r="I5562" s="2">
        <v>-0.102212723262</v>
      </c>
      <c r="J5562" s="2">
        <v>0</v>
      </c>
      <c r="K5562">
        <v>7</v>
      </c>
      <c r="L5562" s="1" t="s">
        <v>11929</v>
      </c>
      <c r="M5562" s="1" t="s">
        <v>47</v>
      </c>
      <c r="N5562">
        <v>0</v>
      </c>
      <c r="O5562">
        <v>0</v>
      </c>
      <c r="P5562">
        <v>1</v>
      </c>
      <c r="Q5562">
        <v>0</v>
      </c>
      <c r="R5562" s="19">
        <f>BWscncns[[#This Row],[C fx]]*4+BWscncns[[#This Row],[C fg]]*2+BWscncns[[#This Row],[C fm]]</f>
        <v>1</v>
      </c>
      <c r="S5562">
        <v>71</v>
      </c>
      <c r="T5562">
        <v>204800</v>
      </c>
      <c r="U5562" s="13">
        <v>0.34667999999999999</v>
      </c>
      <c r="V5562" s="13">
        <v>2.8845070000000002</v>
      </c>
      <c r="W5562">
        <v>5331</v>
      </c>
      <c r="X5562">
        <v>106</v>
      </c>
      <c r="Z5562" s="10">
        <f>IF($N5562&lt;&gt;0,constants!$L$2,IF($O5562&lt;&gt;0,constants!$M$2,IF($P5562&lt;&gt;0,constants!$N$2,0)))</f>
        <v>1117.99</v>
      </c>
      <c r="AA5562" s="10">
        <f>IF($N5562&lt;&gt;0,constants!$L$2,IF($O5562&lt;&gt;0,constants!$M$2,IF($P5562&lt;&gt;0,constants!$P$2,0)))</f>
        <v>4051.45</v>
      </c>
      <c r="AB5562" s="11">
        <f>constants!$O$2</f>
        <v>4861.32</v>
      </c>
      <c r="AC5562" s="11">
        <f>VLOOKUP(BWscncns[[#This Row],[scanner]],[0]!ScnrAvgBW,2,FALSE)/1000</f>
        <v>885.64026081730776</v>
      </c>
      <c r="AD5562" s="8">
        <f>(1+$F5562)*Z5562</f>
        <v>285.81709916593871</v>
      </c>
      <c r="AE5562" s="8">
        <f>(1+$F5562)*AA5562</f>
        <v>1035.7639034480114</v>
      </c>
      <c r="AF5562" s="8">
        <f>(1+$F5562)*AB5562</f>
        <v>1242.8093100272463</v>
      </c>
      <c r="AG5562" s="8">
        <f>(1+$F5562)*AC5562</f>
        <v>226.41627407344276</v>
      </c>
      <c r="AH5562" s="8">
        <f>(1+$F5562)*$T5562/1000</f>
        <v>52.357661436313606</v>
      </c>
      <c r="AI5562" s="8">
        <f>(1+BWscncns[[#This Row],[pid_error]]*K_p)*BWscncns[[#This Row],[dbw]]/1000</f>
        <v>128.57883071815681</v>
      </c>
      <c r="AJ5562" s="13">
        <f>BWscncns[[#This Row],[Torflow prgrssv alt vote]]/VLOOKUP(BWscncns[[#This Row],[class]],AltBWtotl,2,FALSE)*100</f>
        <v>2.5359177930040192E-3</v>
      </c>
      <c r="AK5562">
        <f>IF(D5562=E5562,1,0)</f>
        <v>1</v>
      </c>
    </row>
    <row r="5563" spans="1:37">
      <c r="A5563" s="1" t="s">
        <v>9572</v>
      </c>
      <c r="B5563" s="1" t="s">
        <v>28</v>
      </c>
      <c r="C5563">
        <v>82</v>
      </c>
      <c r="D5563">
        <v>1524296065</v>
      </c>
      <c r="E5563">
        <v>1524296065</v>
      </c>
      <c r="F5563" s="2">
        <v>-7.2805695214299996E-3</v>
      </c>
      <c r="G5563" s="2">
        <v>-7.2805695214299996E-3</v>
      </c>
      <c r="H5563">
        <v>82340</v>
      </c>
      <c r="I5563" s="2">
        <v>0.68243687146499998</v>
      </c>
      <c r="J5563" s="2">
        <v>0.2</v>
      </c>
      <c r="K5563">
        <v>1</v>
      </c>
      <c r="L5563" s="1" t="s">
        <v>12043</v>
      </c>
      <c r="M5563" s="1" t="s">
        <v>28</v>
      </c>
      <c r="N5563">
        <v>0</v>
      </c>
      <c r="O5563">
        <v>0</v>
      </c>
      <c r="P5563">
        <v>1</v>
      </c>
      <c r="Q5563">
        <v>0</v>
      </c>
      <c r="R5563" s="19">
        <f>BWscncns[[#This Row],[C fx]]*4+BWscncns[[#This Row],[C fg]]*2+BWscncns[[#This Row],[C fm]]</f>
        <v>1</v>
      </c>
      <c r="S5563">
        <v>82</v>
      </c>
      <c r="T5563">
        <v>129024</v>
      </c>
      <c r="U5563" s="13">
        <v>0.63554100000000002</v>
      </c>
      <c r="V5563" s="13">
        <v>1.5734630000000001</v>
      </c>
      <c r="W5563">
        <v>4434</v>
      </c>
      <c r="X5563">
        <v>88</v>
      </c>
      <c r="Z5563" s="10">
        <f>IF($N5563&lt;&gt;0,constants!$L$2,IF($O5563&lt;&gt;0,constants!$M$2,IF($P5563&lt;&gt;0,constants!$N$2,0)))</f>
        <v>1117.99</v>
      </c>
      <c r="AA5563" s="10">
        <f>IF($N5563&lt;&gt;0,constants!$L$2,IF($O5563&lt;&gt;0,constants!$M$2,IF($P5563&lt;&gt;0,constants!$P$2,0)))</f>
        <v>4051.45</v>
      </c>
      <c r="AB5563" s="11">
        <f>constants!$O$2</f>
        <v>4861.32</v>
      </c>
      <c r="AC5563" s="11">
        <f>VLOOKUP(BWscncns[[#This Row],[scanner]],[0]!ScnrAvgBW,2,FALSE)/1000</f>
        <v>11818.828055288463</v>
      </c>
      <c r="AD5563" s="8">
        <f>(1+$F5563)*Z5563</f>
        <v>1109.8503960807366</v>
      </c>
      <c r="AE5563" s="8">
        <f>(1+$F5563)*AA5563</f>
        <v>4021.9531366124024</v>
      </c>
      <c r="AF5563" s="8">
        <f>(1+$F5563)*AB5563</f>
        <v>4825.9268217740819</v>
      </c>
      <c r="AG5563" s="8">
        <f>(1+$F5563)*AC5563</f>
        <v>11732.780255970109</v>
      </c>
      <c r="AH5563" s="8">
        <f>(1+$F5563)*$T5563/1000</f>
        <v>128.08463179806702</v>
      </c>
      <c r="AI5563" s="8">
        <f>(1+BWscncns[[#This Row],[pid_error]]*K_p)*BWscncns[[#This Row],[dbw]]/1000</f>
        <v>128.5543158990335</v>
      </c>
      <c r="AJ5563" s="13">
        <f>BWscncns[[#This Row],[Torflow prgrssv alt vote]]/VLOOKUP(BWscncns[[#This Row],[class]],AltBWtotl,2,FALSE)*100</f>
        <v>2.5354342953266811E-3</v>
      </c>
      <c r="AK5563">
        <f>IF(D5563=E5563,1,0)</f>
        <v>1</v>
      </c>
    </row>
    <row r="5564" spans="1:37">
      <c r="A5564" s="1" t="s">
        <v>1258</v>
      </c>
      <c r="B5564" s="1" t="s">
        <v>28</v>
      </c>
      <c r="C5564">
        <v>42</v>
      </c>
      <c r="D5564">
        <v>1524965801</v>
      </c>
      <c r="E5564">
        <v>1524965801</v>
      </c>
      <c r="F5564" s="2">
        <v>-0.80759562744900004</v>
      </c>
      <c r="G5564" s="2">
        <v>-0.80759562744900004</v>
      </c>
      <c r="H5564">
        <v>41452</v>
      </c>
      <c r="I5564" s="2">
        <v>-3.8970772260400001E-2</v>
      </c>
      <c r="J5564" s="2">
        <v>0</v>
      </c>
      <c r="K5564">
        <v>8</v>
      </c>
      <c r="L5564" s="1" t="s">
        <v>11904</v>
      </c>
      <c r="M5564" s="1" t="s">
        <v>28</v>
      </c>
      <c r="N5564">
        <v>0</v>
      </c>
      <c r="O5564">
        <v>0</v>
      </c>
      <c r="P5564">
        <v>1</v>
      </c>
      <c r="Q5564">
        <v>0</v>
      </c>
      <c r="R5564" s="19">
        <f>BWscncns[[#This Row],[C fx]]*4+BWscncns[[#This Row],[C fg]]*2+BWscncns[[#This Row],[C fm]]</f>
        <v>1</v>
      </c>
      <c r="S5564">
        <v>42</v>
      </c>
      <c r="T5564">
        <v>215444</v>
      </c>
      <c r="U5564" s="13">
        <v>0.19494600000000001</v>
      </c>
      <c r="V5564" s="13">
        <v>5.1296189999999999</v>
      </c>
      <c r="W5564">
        <v>5880</v>
      </c>
      <c r="X5564">
        <v>117</v>
      </c>
      <c r="Z5564" s="10">
        <f>IF($N5564&lt;&gt;0,constants!$L$2,IF($O5564&lt;&gt;0,constants!$M$2,IF($P5564&lt;&gt;0,constants!$N$2,0)))</f>
        <v>1117.99</v>
      </c>
      <c r="AA5564" s="10">
        <f>IF($N5564&lt;&gt;0,constants!$L$2,IF($O5564&lt;&gt;0,constants!$M$2,IF($P5564&lt;&gt;0,constants!$P$2,0)))</f>
        <v>4051.45</v>
      </c>
      <c r="AB5564" s="11">
        <f>constants!$O$2</f>
        <v>4861.32</v>
      </c>
      <c r="AC5564" s="11">
        <f>VLOOKUP(BWscncns[[#This Row],[scanner]],[0]!ScnrAvgBW,2,FALSE)/1000</f>
        <v>509.99709399477808</v>
      </c>
      <c r="AD5564" s="8">
        <f>(1+$F5564)*Z5564</f>
        <v>215.10616446829243</v>
      </c>
      <c r="AE5564" s="8">
        <f>(1+$F5564)*AA5564</f>
        <v>779.51669517174878</v>
      </c>
      <c r="AF5564" s="8">
        <f>(1+$F5564)*AB5564</f>
        <v>935.339224369627</v>
      </c>
      <c r="AG5564" s="8">
        <f>(1+$F5564)*AC5564</f>
        <v>98.125670872898624</v>
      </c>
      <c r="AH5564" s="8">
        <f>(1+$F5564)*$T5564/1000</f>
        <v>41.452367639877636</v>
      </c>
      <c r="AI5564" s="8">
        <f>(1+BWscncns[[#This Row],[pid_error]]*K_p)*BWscncns[[#This Row],[dbw]]/1000</f>
        <v>128.44818381993883</v>
      </c>
      <c r="AJ5564" s="13">
        <f>BWscncns[[#This Row],[Torflow prgrssv alt vote]]/VLOOKUP(BWscncns[[#This Row],[class]],AltBWtotl,2,FALSE)*100</f>
        <v>2.5333410873990508E-3</v>
      </c>
      <c r="AK5564">
        <f>IF(D5564=E5564,1,0)</f>
        <v>1</v>
      </c>
    </row>
    <row r="5565" spans="1:37">
      <c r="A5565" s="1" t="s">
        <v>1756</v>
      </c>
      <c r="B5565" s="1" t="s">
        <v>1757</v>
      </c>
      <c r="C5565">
        <v>50</v>
      </c>
      <c r="D5565">
        <v>1524989656</v>
      </c>
      <c r="E5565">
        <v>1524989656</v>
      </c>
      <c r="F5565" s="2">
        <v>-0.75730223860799994</v>
      </c>
      <c r="G5565" s="2">
        <v>-0.75730223860799994</v>
      </c>
      <c r="H5565">
        <v>49704</v>
      </c>
      <c r="I5565" s="2">
        <v>9.4344428770800001E-2</v>
      </c>
      <c r="J5565" s="2">
        <v>0.111111111111</v>
      </c>
      <c r="K5565">
        <v>8</v>
      </c>
      <c r="L5565" s="1" t="s">
        <v>11922</v>
      </c>
      <c r="M5565" s="1" t="s">
        <v>1757</v>
      </c>
      <c r="N5565">
        <v>1</v>
      </c>
      <c r="O5565">
        <v>0</v>
      </c>
      <c r="P5565">
        <v>0</v>
      </c>
      <c r="Q5565">
        <v>0</v>
      </c>
      <c r="R5565" s="19">
        <f>BWscncns[[#This Row],[C fx]]*4+BWscncns[[#This Row],[C fg]]*2+BWscncns[[#This Row],[C fm]]</f>
        <v>4</v>
      </c>
      <c r="S5565">
        <v>22</v>
      </c>
      <c r="T5565">
        <v>204800</v>
      </c>
      <c r="U5565" s="13">
        <v>0.107422</v>
      </c>
      <c r="V5565" s="13">
        <v>9.3090910000000004</v>
      </c>
      <c r="W5565">
        <v>6171</v>
      </c>
      <c r="X5565">
        <v>123</v>
      </c>
      <c r="Z5565" s="10">
        <f>IF($N5565&lt;&gt;0,constants!$L$2,IF($O5565&lt;&gt;0,constants!$M$2,IF($P5565&lt;&gt;0,constants!$N$2,0)))</f>
        <v>10125.48</v>
      </c>
      <c r="AA5565" s="10">
        <f>IF($N5565&lt;&gt;0,constants!$L$2,IF($O5565&lt;&gt;0,constants!$M$2,IF($P5565&lt;&gt;0,constants!$P$2,0)))</f>
        <v>10125.48</v>
      </c>
      <c r="AB5565" s="11">
        <f>constants!$O$2</f>
        <v>4861.32</v>
      </c>
      <c r="AC5565" s="11">
        <f>VLOOKUP(BWscncns[[#This Row],[scanner]],[0]!ScnrAvgBW,2,FALSE)/1000</f>
        <v>509.99709399477808</v>
      </c>
      <c r="AD5565" s="8">
        <f>(1+$F5565)*Z5565</f>
        <v>2457.4313290194686</v>
      </c>
      <c r="AE5565" s="8">
        <f>(1+$F5565)*AA5565</f>
        <v>2457.4313290194686</v>
      </c>
      <c r="AF5565" s="8">
        <f>(1+$F5565)*AB5565</f>
        <v>1179.8314814101577</v>
      </c>
      <c r="AG5565" s="8">
        <f>(1+$F5565)*AC5565</f>
        <v>123.77515302895807</v>
      </c>
      <c r="AH5565" s="8">
        <f>(1+$F5565)*$T5565/1000</f>
        <v>49.704501533081611</v>
      </c>
      <c r="AI5565" s="8">
        <f>(1+BWscncns[[#This Row],[pid_error]]*K_p)*BWscncns[[#This Row],[dbw]]/1000</f>
        <v>127.25225076654081</v>
      </c>
      <c r="AJ5565" s="13">
        <f>BWscncns[[#This Row],[Torflow prgrssv alt vote]]/VLOOKUP(BWscncns[[#This Row],[class]],AltBWtotl,2,FALSE)*100</f>
        <v>1.0906464890121819E-3</v>
      </c>
      <c r="AK5565">
        <f>IF(D5565=E5565,1,0)</f>
        <v>1</v>
      </c>
    </row>
    <row r="5566" spans="1:37">
      <c r="A5566" s="1" t="s">
        <v>1940</v>
      </c>
      <c r="B5566" s="1" t="s">
        <v>1941</v>
      </c>
      <c r="C5566">
        <v>36</v>
      </c>
      <c r="D5566">
        <v>1524985820</v>
      </c>
      <c r="E5566">
        <v>1524985820</v>
      </c>
      <c r="F5566" s="2">
        <v>-0.82421734902499999</v>
      </c>
      <c r="G5566" s="2">
        <v>-0.82421734902499999</v>
      </c>
      <c r="H5566">
        <v>35994</v>
      </c>
      <c r="I5566" s="2">
        <v>4.2552631258899999E-2</v>
      </c>
      <c r="J5566" s="2">
        <v>0</v>
      </c>
      <c r="K5566">
        <v>8</v>
      </c>
      <c r="L5566" s="1" t="s">
        <v>11936</v>
      </c>
      <c r="M5566" s="1" t="s">
        <v>1941</v>
      </c>
      <c r="N5566">
        <v>0</v>
      </c>
      <c r="O5566">
        <v>0</v>
      </c>
      <c r="P5566">
        <v>1</v>
      </c>
      <c r="Q5566">
        <v>0</v>
      </c>
      <c r="R5566" s="19">
        <f>BWscncns[[#This Row],[C fx]]*4+BWscncns[[#This Row],[C fg]]*2+BWscncns[[#This Row],[C fm]]</f>
        <v>1</v>
      </c>
      <c r="S5566">
        <v>36</v>
      </c>
      <c r="T5566">
        <v>214682</v>
      </c>
      <c r="U5566" s="13">
        <v>0.16769000000000001</v>
      </c>
      <c r="V5566" s="13">
        <v>5.9633890000000003</v>
      </c>
      <c r="W5566">
        <v>5986</v>
      </c>
      <c r="X5566">
        <v>119</v>
      </c>
      <c r="Z5566" s="10">
        <f>IF($N5566&lt;&gt;0,constants!$L$2,IF($O5566&lt;&gt;0,constants!$M$2,IF($P5566&lt;&gt;0,constants!$N$2,0)))</f>
        <v>1117.99</v>
      </c>
      <c r="AA5566" s="10">
        <f>IF($N5566&lt;&gt;0,constants!$L$2,IF($O5566&lt;&gt;0,constants!$M$2,IF($P5566&lt;&gt;0,constants!$P$2,0)))</f>
        <v>4051.45</v>
      </c>
      <c r="AB5566" s="11">
        <f>constants!$O$2</f>
        <v>4861.32</v>
      </c>
      <c r="AC5566" s="11">
        <f>VLOOKUP(BWscncns[[#This Row],[scanner]],[0]!ScnrAvgBW,2,FALSE)/1000</f>
        <v>509.99709399477808</v>
      </c>
      <c r="AD5566" s="8">
        <f>(1+$F5566)*Z5566</f>
        <v>196.52324596354026</v>
      </c>
      <c r="AE5566" s="8">
        <f>(1+$F5566)*AA5566</f>
        <v>712.1746212926638</v>
      </c>
      <c r="AF5566" s="8">
        <f>(1+$F5566)*AB5566</f>
        <v>854.53571683778705</v>
      </c>
      <c r="AG5566" s="8">
        <f>(1+$F5566)*AC5566</f>
        <v>89.648641171948356</v>
      </c>
      <c r="AH5566" s="8">
        <f>(1+$F5566)*$T5566/1000</f>
        <v>37.737371076614956</v>
      </c>
      <c r="AI5566" s="8">
        <f>(1+BWscncns[[#This Row],[pid_error]]*K_p)*BWscncns[[#This Row],[dbw]]/1000</f>
        <v>126.20968553830747</v>
      </c>
      <c r="AJ5566" s="13">
        <f>BWscncns[[#This Row],[Torflow prgrssv alt vote]]/VLOOKUP(BWscncns[[#This Row],[class]],AltBWtotl,2,FALSE)*100</f>
        <v>2.489191925439093E-3</v>
      </c>
      <c r="AK5566">
        <f>IF(D5566=E5566,1,0)</f>
        <v>1</v>
      </c>
    </row>
    <row r="5567" spans="1:37">
      <c r="A5567" s="1" t="s">
        <v>8516</v>
      </c>
      <c r="B5567" s="1" t="s">
        <v>8517</v>
      </c>
      <c r="C5567">
        <v>73</v>
      </c>
      <c r="D5567">
        <v>1524975801</v>
      </c>
      <c r="E5567">
        <v>1524975801</v>
      </c>
      <c r="F5567" s="2">
        <v>-0.591550928576</v>
      </c>
      <c r="G5567" s="2">
        <v>-0.591550928576</v>
      </c>
      <c r="H5567">
        <v>73194</v>
      </c>
      <c r="I5567" s="2">
        <v>-3.3232565414100001E-4</v>
      </c>
      <c r="J5567" s="2">
        <v>0</v>
      </c>
      <c r="K5567">
        <v>7</v>
      </c>
      <c r="L5567" s="1" t="s">
        <v>11885</v>
      </c>
      <c r="M5567" s="1" t="s">
        <v>8517</v>
      </c>
      <c r="N5567">
        <v>0</v>
      </c>
      <c r="O5567">
        <v>0</v>
      </c>
      <c r="P5567">
        <v>1</v>
      </c>
      <c r="Q5567">
        <v>0</v>
      </c>
      <c r="R5567" s="19">
        <f>BWscncns[[#This Row],[C fx]]*4+BWscncns[[#This Row],[C fg]]*2+BWscncns[[#This Row],[C fm]]</f>
        <v>1</v>
      </c>
      <c r="S5567">
        <v>73</v>
      </c>
      <c r="T5567">
        <v>179200</v>
      </c>
      <c r="U5567" s="13">
        <v>0.40736600000000001</v>
      </c>
      <c r="V5567" s="13">
        <v>2.4547949999999998</v>
      </c>
      <c r="W5567">
        <v>5146</v>
      </c>
      <c r="X5567">
        <v>102</v>
      </c>
      <c r="Z5567" s="10">
        <f>IF($N5567&lt;&gt;0,constants!$L$2,IF($O5567&lt;&gt;0,constants!$M$2,IF($P5567&lt;&gt;0,constants!$N$2,0)))</f>
        <v>1117.99</v>
      </c>
      <c r="AA5567" s="10">
        <f>IF($N5567&lt;&gt;0,constants!$L$2,IF($O5567&lt;&gt;0,constants!$M$2,IF($P5567&lt;&gt;0,constants!$P$2,0)))</f>
        <v>4051.45</v>
      </c>
      <c r="AB5567" s="11">
        <f>constants!$O$2</f>
        <v>4861.32</v>
      </c>
      <c r="AC5567" s="11">
        <f>VLOOKUP(BWscncns[[#This Row],[scanner]],[0]!ScnrAvgBW,2,FALSE)/1000</f>
        <v>885.64026081730776</v>
      </c>
      <c r="AD5567" s="8">
        <f>(1+$F5567)*Z5567</f>
        <v>456.64197736131774</v>
      </c>
      <c r="AE5567" s="8">
        <f>(1+$F5567)*AA5567</f>
        <v>1654.8109904207647</v>
      </c>
      <c r="AF5567" s="8">
        <f>(1+$F5567)*AB5567</f>
        <v>1985.6016398949196</v>
      </c>
      <c r="AG5567" s="8">
        <f>(1+$F5567)*AC5567</f>
        <v>361.73894214653853</v>
      </c>
      <c r="AH5567" s="8">
        <f>(1+$F5567)*$T5567/1000</f>
        <v>73.194073599180797</v>
      </c>
      <c r="AI5567" s="8">
        <f>(1+BWscncns[[#This Row],[pid_error]]*K_p)*BWscncns[[#This Row],[dbw]]/1000</f>
        <v>126.19703679959041</v>
      </c>
      <c r="AJ5567" s="13">
        <f>BWscncns[[#This Row],[Torflow prgrssv alt vote]]/VLOOKUP(BWscncns[[#This Row],[class]],AltBWtotl,2,FALSE)*100</f>
        <v>2.4889424585447955E-3</v>
      </c>
      <c r="AK5567">
        <f>IF(D5567=E5567,1,0)</f>
        <v>1</v>
      </c>
    </row>
    <row r="5568" spans="1:37">
      <c r="A5568" s="1" t="s">
        <v>8411</v>
      </c>
      <c r="B5568" s="1" t="s">
        <v>8412</v>
      </c>
      <c r="C5568">
        <v>64</v>
      </c>
      <c r="D5568">
        <v>1524981197</v>
      </c>
      <c r="E5568">
        <v>1524981197</v>
      </c>
      <c r="F5568" s="2">
        <v>-0.65422143127099996</v>
      </c>
      <c r="G5568" s="2">
        <v>-0.65422143127099996</v>
      </c>
      <c r="H5568">
        <v>63733</v>
      </c>
      <c r="I5568" s="2">
        <v>-3.5033138303100002E-2</v>
      </c>
      <c r="J5568" s="2">
        <v>0</v>
      </c>
      <c r="K5568">
        <v>7</v>
      </c>
      <c r="L5568" s="1" t="s">
        <v>11820</v>
      </c>
      <c r="M5568" s="1" t="s">
        <v>8412</v>
      </c>
      <c r="N5568">
        <v>1</v>
      </c>
      <c r="O5568">
        <v>0</v>
      </c>
      <c r="P5568">
        <v>0</v>
      </c>
      <c r="Q5568">
        <v>0</v>
      </c>
      <c r="R5568" s="19">
        <f>BWscncns[[#This Row],[C fx]]*4+BWscncns[[#This Row],[C fg]]*2+BWscncns[[#This Row],[C fm]]</f>
        <v>4</v>
      </c>
      <c r="S5568">
        <v>64</v>
      </c>
      <c r="T5568">
        <v>184320</v>
      </c>
      <c r="U5568" s="13">
        <v>0.34722199999999998</v>
      </c>
      <c r="V5568" s="13">
        <v>2.88</v>
      </c>
      <c r="W5568">
        <v>5329</v>
      </c>
      <c r="X5568">
        <v>106</v>
      </c>
      <c r="Z5568" s="10">
        <f>IF($N5568&lt;&gt;0,constants!$L$2,IF($O5568&lt;&gt;0,constants!$M$2,IF($P5568&lt;&gt;0,constants!$N$2,0)))</f>
        <v>10125.48</v>
      </c>
      <c r="AA5568" s="10">
        <f>IF($N5568&lt;&gt;0,constants!$L$2,IF($O5568&lt;&gt;0,constants!$M$2,IF($P5568&lt;&gt;0,constants!$P$2,0)))</f>
        <v>10125.48</v>
      </c>
      <c r="AB5568" s="11">
        <f>constants!$O$2</f>
        <v>4861.32</v>
      </c>
      <c r="AC5568" s="11">
        <f>VLOOKUP(BWscncns[[#This Row],[scanner]],[0]!ScnrAvgBW,2,FALSE)/1000</f>
        <v>885.64026081730776</v>
      </c>
      <c r="AD5568" s="8">
        <f>(1+$F5568)*Z5568</f>
        <v>3501.1739820941152</v>
      </c>
      <c r="AE5568" s="8">
        <f>(1+$F5568)*AA5568</f>
        <v>3501.1739820941152</v>
      </c>
      <c r="AF5568" s="8">
        <f>(1+$F5568)*AB5568</f>
        <v>1680.9402717336623</v>
      </c>
      <c r="AG5568" s="8">
        <f>(1+$F5568)*AC5568</f>
        <v>306.23542179418695</v>
      </c>
      <c r="AH5568" s="8">
        <f>(1+$F5568)*$T5568/1000</f>
        <v>63.733905788129285</v>
      </c>
      <c r="AI5568" s="8">
        <f>(1+BWscncns[[#This Row],[pid_error]]*K_p)*BWscncns[[#This Row],[dbw]]/1000</f>
        <v>124.02695289406464</v>
      </c>
      <c r="AJ5568" s="13">
        <f>BWscncns[[#This Row],[Torflow prgrssv alt vote]]/VLOOKUP(BWscncns[[#This Row],[class]],AltBWtotl,2,FALSE)*100</f>
        <v>1.0630032860083453E-3</v>
      </c>
      <c r="AK5568">
        <f>IF(D5568=E5568,1,0)</f>
        <v>1</v>
      </c>
    </row>
    <row r="5569" spans="1:37">
      <c r="A5569" s="1" t="s">
        <v>8431</v>
      </c>
      <c r="B5569" s="1" t="s">
        <v>49</v>
      </c>
      <c r="C5569">
        <v>43</v>
      </c>
      <c r="D5569">
        <v>1524977965</v>
      </c>
      <c r="E5569">
        <v>1524977965</v>
      </c>
      <c r="F5569" s="2">
        <v>-0.78946198778800003</v>
      </c>
      <c r="G5569" s="2">
        <v>-0.78946198778800003</v>
      </c>
      <c r="H5569">
        <v>43118</v>
      </c>
      <c r="I5569" s="2">
        <v>-0.17258416785200001</v>
      </c>
      <c r="J5569" s="2">
        <v>0</v>
      </c>
      <c r="K5569">
        <v>7</v>
      </c>
      <c r="L5569" s="1" t="s">
        <v>11935</v>
      </c>
      <c r="M5569" s="1" t="s">
        <v>49</v>
      </c>
      <c r="N5569">
        <v>0</v>
      </c>
      <c r="O5569">
        <v>0</v>
      </c>
      <c r="P5569">
        <v>1</v>
      </c>
      <c r="Q5569">
        <v>0</v>
      </c>
      <c r="R5569" s="19">
        <f>BWscncns[[#This Row],[C fx]]*4+BWscncns[[#This Row],[C fg]]*2+BWscncns[[#This Row],[C fm]]</f>
        <v>1</v>
      </c>
      <c r="S5569">
        <v>76</v>
      </c>
      <c r="T5569">
        <v>204800</v>
      </c>
      <c r="U5569" s="13">
        <v>0.37109399999999998</v>
      </c>
      <c r="V5569" s="13">
        <v>2.6947369999999999</v>
      </c>
      <c r="W5569">
        <v>5271</v>
      </c>
      <c r="X5569">
        <v>105</v>
      </c>
      <c r="Z5569" s="10">
        <f>IF($N5569&lt;&gt;0,constants!$L$2,IF($O5569&lt;&gt;0,constants!$M$2,IF($P5569&lt;&gt;0,constants!$N$2,0)))</f>
        <v>1117.99</v>
      </c>
      <c r="AA5569" s="10">
        <f>IF($N5569&lt;&gt;0,constants!$L$2,IF($O5569&lt;&gt;0,constants!$M$2,IF($P5569&lt;&gt;0,constants!$P$2,0)))</f>
        <v>4051.45</v>
      </c>
      <c r="AB5569" s="11">
        <f>constants!$O$2</f>
        <v>4861.32</v>
      </c>
      <c r="AC5569" s="11">
        <f>VLOOKUP(BWscncns[[#This Row],[scanner]],[0]!ScnrAvgBW,2,FALSE)/1000</f>
        <v>885.64026081730776</v>
      </c>
      <c r="AD5569" s="8">
        <f>(1+$F5569)*Z5569</f>
        <v>235.37939227289385</v>
      </c>
      <c r="AE5569" s="8">
        <f>(1+$F5569)*AA5569</f>
        <v>852.98422957630726</v>
      </c>
      <c r="AF5569" s="8">
        <f>(1+$F5569)*AB5569</f>
        <v>1023.4926495264397</v>
      </c>
      <c r="AG5569" s="8">
        <f>(1+$F5569)*AC5569</f>
        <v>186.46094004739319</v>
      </c>
      <c r="AH5569" s="8">
        <f>(1+$F5569)*$T5569/1000</f>
        <v>43.118184901017592</v>
      </c>
      <c r="AI5569" s="8">
        <f>(1+BWscncns[[#This Row],[pid_error]]*K_p)*BWscncns[[#This Row],[dbw]]/1000</f>
        <v>123.95909245050879</v>
      </c>
      <c r="AJ5569" s="13">
        <f>BWscncns[[#This Row],[Torflow prgrssv alt vote]]/VLOOKUP(BWscncns[[#This Row],[class]],AltBWtotl,2,FALSE)*100</f>
        <v>2.444804221613485E-3</v>
      </c>
      <c r="AK5569">
        <f>IF(D5569=E5569,1,0)</f>
        <v>1</v>
      </c>
    </row>
    <row r="5570" spans="1:37">
      <c r="A5570" s="1" t="s">
        <v>9011</v>
      </c>
      <c r="B5570" s="1" t="s">
        <v>9012</v>
      </c>
      <c r="C5570">
        <v>37</v>
      </c>
      <c r="D5570">
        <v>1524985820</v>
      </c>
      <c r="E5570">
        <v>1524985820</v>
      </c>
      <c r="F5570" s="2">
        <v>-0.82591469167800002</v>
      </c>
      <c r="G5570" s="2">
        <v>-0.82591469167800002</v>
      </c>
      <c r="H5570">
        <v>36722</v>
      </c>
      <c r="I5570" s="2">
        <v>2.90072038019E-2</v>
      </c>
      <c r="J5570" s="2">
        <v>0</v>
      </c>
      <c r="K5570">
        <v>8</v>
      </c>
      <c r="L5570" s="1" t="s">
        <v>11936</v>
      </c>
      <c r="M5570" s="1" t="s">
        <v>9012</v>
      </c>
      <c r="N5570">
        <v>0</v>
      </c>
      <c r="O5570">
        <v>0</v>
      </c>
      <c r="P5570">
        <v>1</v>
      </c>
      <c r="Q5570">
        <v>0</v>
      </c>
      <c r="R5570" s="19">
        <f>BWscncns[[#This Row],[C fx]]*4+BWscncns[[#This Row],[C fg]]*2+BWscncns[[#This Row],[C fm]]</f>
        <v>1</v>
      </c>
      <c r="S5570">
        <v>33</v>
      </c>
      <c r="T5570">
        <v>210944</v>
      </c>
      <c r="U5570" s="13">
        <v>0.15644</v>
      </c>
      <c r="V5570" s="13">
        <v>6.3922420000000004</v>
      </c>
      <c r="W5570">
        <v>6025</v>
      </c>
      <c r="X5570">
        <v>120</v>
      </c>
      <c r="Z5570" s="10">
        <f>IF($N5570&lt;&gt;0,constants!$L$2,IF($O5570&lt;&gt;0,constants!$M$2,IF($P5570&lt;&gt;0,constants!$N$2,0)))</f>
        <v>1117.99</v>
      </c>
      <c r="AA5570" s="10">
        <f>IF($N5570&lt;&gt;0,constants!$L$2,IF($O5570&lt;&gt;0,constants!$M$2,IF($P5570&lt;&gt;0,constants!$P$2,0)))</f>
        <v>4051.45</v>
      </c>
      <c r="AB5570" s="11">
        <f>constants!$O$2</f>
        <v>4861.32</v>
      </c>
      <c r="AC5570" s="11">
        <f>VLOOKUP(BWscncns[[#This Row],[scanner]],[0]!ScnrAvgBW,2,FALSE)/1000</f>
        <v>509.99709399477808</v>
      </c>
      <c r="AD5570" s="8">
        <f>(1+$F5570)*Z5570</f>
        <v>194.62563385091275</v>
      </c>
      <c r="AE5570" s="8">
        <f>(1+$F5570)*AA5570</f>
        <v>705.29792240116683</v>
      </c>
      <c r="AF5570" s="8">
        <f>(1+$F5570)*AB5570</f>
        <v>846.28439105190489</v>
      </c>
      <c r="AG5570" s="8">
        <f>(1+$F5570)*AC5570</f>
        <v>88.783001351404948</v>
      </c>
      <c r="AH5570" s="8">
        <f>(1+$F5570)*$T5570/1000</f>
        <v>36.722251278675962</v>
      </c>
      <c r="AI5570" s="8">
        <f>(1+BWscncns[[#This Row],[pid_error]]*K_p)*BWscncns[[#This Row],[dbw]]/1000</f>
        <v>123.83312563933799</v>
      </c>
      <c r="AJ5570" s="13">
        <f>BWscncns[[#This Row],[Torflow prgrssv alt vote]]/VLOOKUP(BWscncns[[#This Row],[class]],AltBWtotl,2,FALSE)*100</f>
        <v>2.4423198198189455E-3</v>
      </c>
      <c r="AK5570">
        <f>IF(D5570=E5570,1,0)</f>
        <v>1</v>
      </c>
    </row>
    <row r="5571" spans="1:37">
      <c r="A5571" s="1" t="s">
        <v>4205</v>
      </c>
      <c r="B5571" s="1" t="s">
        <v>4206</v>
      </c>
      <c r="C5571">
        <v>43</v>
      </c>
      <c r="D5571">
        <v>1524963456</v>
      </c>
      <c r="E5571">
        <v>1524963456</v>
      </c>
      <c r="F5571" s="2">
        <v>-0.79154198624700001</v>
      </c>
      <c r="G5571" s="2">
        <v>-0.79154198624700001</v>
      </c>
      <c r="H5571">
        <v>42692</v>
      </c>
      <c r="I5571" s="2">
        <v>-0.28036727294399999</v>
      </c>
      <c r="J5571" s="2">
        <v>0</v>
      </c>
      <c r="K5571">
        <v>6</v>
      </c>
      <c r="L5571" s="1" t="s">
        <v>11871</v>
      </c>
      <c r="M5571" s="1" t="s">
        <v>4206</v>
      </c>
      <c r="N5571">
        <v>0</v>
      </c>
      <c r="O5571">
        <v>0</v>
      </c>
      <c r="P5571">
        <v>1</v>
      </c>
      <c r="Q5571">
        <v>0</v>
      </c>
      <c r="R5571" s="19">
        <f>BWscncns[[#This Row],[C fx]]*4+BWscncns[[#This Row],[C fg]]*2+BWscncns[[#This Row],[C fm]]</f>
        <v>1</v>
      </c>
      <c r="S5571">
        <v>95</v>
      </c>
      <c r="T5571">
        <v>204800</v>
      </c>
      <c r="U5571" s="13">
        <v>0.46386699999999997</v>
      </c>
      <c r="V5571" s="13">
        <v>2.155789</v>
      </c>
      <c r="W5571">
        <v>4971</v>
      </c>
      <c r="X5571">
        <v>99</v>
      </c>
      <c r="Z5571" s="10">
        <f>IF($N5571&lt;&gt;0,constants!$L$2,IF($O5571&lt;&gt;0,constants!$M$2,IF($P5571&lt;&gt;0,constants!$N$2,0)))</f>
        <v>1117.99</v>
      </c>
      <c r="AA5571" s="10">
        <f>IF($N5571&lt;&gt;0,constants!$L$2,IF($O5571&lt;&gt;0,constants!$M$2,IF($P5571&lt;&gt;0,constants!$P$2,0)))</f>
        <v>4051.45</v>
      </c>
      <c r="AB5571" s="11">
        <f>constants!$O$2</f>
        <v>4861.32</v>
      </c>
      <c r="AC5571" s="11">
        <f>VLOOKUP(BWscncns[[#This Row],[scanner]],[0]!ScnrAvgBW,2,FALSE)/1000</f>
        <v>2386.3111194805197</v>
      </c>
      <c r="AD5571" s="8">
        <f>(1+$F5571)*Z5571</f>
        <v>233.05397479571647</v>
      </c>
      <c r="AE5571" s="8">
        <f>(1+$F5571)*AA5571</f>
        <v>844.55721981959175</v>
      </c>
      <c r="AF5571" s="8">
        <f>(1+$F5571)*AB5571</f>
        <v>1013.3811114177339</v>
      </c>
      <c r="AG5571" s="8">
        <f>(1+$F5571)*AC5571</f>
        <v>497.445676163607</v>
      </c>
      <c r="AH5571" s="8">
        <f>(1+$F5571)*$T5571/1000</f>
        <v>42.6922012166144</v>
      </c>
      <c r="AI5571" s="8">
        <f>(1+BWscncns[[#This Row],[pid_error]]*K_p)*BWscncns[[#This Row],[dbw]]/1000</f>
        <v>123.74610060830719</v>
      </c>
      <c r="AJ5571" s="13">
        <f>BWscncns[[#This Row],[Torflow prgrssv alt vote]]/VLOOKUP(BWscncns[[#This Row],[class]],AltBWtotl,2,FALSE)*100</f>
        <v>2.4406034538868933E-3</v>
      </c>
      <c r="AK5571">
        <f>IF(D5571=E5571,1,0)</f>
        <v>1</v>
      </c>
    </row>
    <row r="5572" spans="1:37">
      <c r="A5572" s="1" t="s">
        <v>8878</v>
      </c>
      <c r="B5572" s="1" t="s">
        <v>129</v>
      </c>
      <c r="C5572">
        <v>21</v>
      </c>
      <c r="D5572">
        <v>1524994035</v>
      </c>
      <c r="E5572">
        <v>1524994035</v>
      </c>
      <c r="F5572" s="2">
        <v>-0.90833477868900003</v>
      </c>
      <c r="G5572" s="2">
        <v>-0.90833477868900003</v>
      </c>
      <c r="H5572">
        <v>21213</v>
      </c>
      <c r="I5572" s="2">
        <v>-3.5345372609899999E-3</v>
      </c>
      <c r="J5572" s="2">
        <v>0</v>
      </c>
      <c r="K5572">
        <v>8</v>
      </c>
      <c r="L5572" s="1" t="s">
        <v>11823</v>
      </c>
      <c r="M5572" s="1" t="s">
        <v>129</v>
      </c>
      <c r="N5572">
        <v>0</v>
      </c>
      <c r="O5572">
        <v>0</v>
      </c>
      <c r="P5572">
        <v>1</v>
      </c>
      <c r="Q5572">
        <v>0</v>
      </c>
      <c r="R5572" s="19">
        <f>BWscncns[[#This Row],[C fx]]*4+BWscncns[[#This Row],[C fg]]*2+BWscncns[[#This Row],[C fm]]</f>
        <v>1</v>
      </c>
      <c r="S5572">
        <v>15</v>
      </c>
      <c r="T5572">
        <v>225280</v>
      </c>
      <c r="U5572" s="13">
        <v>6.6584000000000004E-2</v>
      </c>
      <c r="V5572" s="13">
        <v>15.018667000000001</v>
      </c>
      <c r="W5572">
        <v>6306</v>
      </c>
      <c r="X5572">
        <v>126</v>
      </c>
      <c r="Z5572" s="10">
        <f>IF($N5572&lt;&gt;0,constants!$L$2,IF($O5572&lt;&gt;0,constants!$M$2,IF($P5572&lt;&gt;0,constants!$N$2,0)))</f>
        <v>1117.99</v>
      </c>
      <c r="AA5572" s="10">
        <f>IF($N5572&lt;&gt;0,constants!$L$2,IF($O5572&lt;&gt;0,constants!$M$2,IF($P5572&lt;&gt;0,constants!$P$2,0)))</f>
        <v>4051.45</v>
      </c>
      <c r="AB5572" s="11">
        <f>constants!$O$2</f>
        <v>4861.32</v>
      </c>
      <c r="AC5572" s="11">
        <f>VLOOKUP(BWscncns[[#This Row],[scanner]],[0]!ScnrAvgBW,2,FALSE)/1000</f>
        <v>509.99709399477808</v>
      </c>
      <c r="AD5572" s="8">
        <f>(1+$F5572)*Z5572</f>
        <v>102.48080077348486</v>
      </c>
      <c r="AE5572" s="8">
        <f>(1+$F5572)*AA5572</f>
        <v>371.37706088045081</v>
      </c>
      <c r="AF5572" s="8">
        <f>(1+$F5572)*AB5572</f>
        <v>445.61397366359034</v>
      </c>
      <c r="AG5572" s="8">
        <f>(1+$F5572)*AC5572</f>
        <v>46.748996488998188</v>
      </c>
      <c r="AH5572" s="8">
        <f>(1+$F5572)*$T5572/1000</f>
        <v>20.650341056942075</v>
      </c>
      <c r="AI5572" s="8">
        <f>(1+BWscncns[[#This Row],[pid_error]]*K_p)*BWscncns[[#This Row],[dbw]]/1000</f>
        <v>122.96517052847105</v>
      </c>
      <c r="AJ5572" s="13">
        <f>BWscncns[[#This Row],[Torflow prgrssv alt vote]]/VLOOKUP(BWscncns[[#This Row],[class]],AltBWtotl,2,FALSE)*100</f>
        <v>2.425201427958617E-3</v>
      </c>
      <c r="AK5572">
        <f>IF(D5572=E5572,1,0)</f>
        <v>1</v>
      </c>
    </row>
    <row r="5573" spans="1:37">
      <c r="A5573" s="1" t="s">
        <v>10951</v>
      </c>
      <c r="B5573" s="1" t="s">
        <v>47</v>
      </c>
      <c r="C5573">
        <v>40</v>
      </c>
      <c r="D5573">
        <v>1524973472</v>
      </c>
      <c r="E5573">
        <v>1524973472</v>
      </c>
      <c r="F5573" s="2">
        <v>-0.80629257370499996</v>
      </c>
      <c r="G5573" s="2">
        <v>-0.80629257370499996</v>
      </c>
      <c r="H5573">
        <v>39671</v>
      </c>
      <c r="I5573" s="2">
        <v>-0.21154550742600001</v>
      </c>
      <c r="J5573" s="2">
        <v>0</v>
      </c>
      <c r="K5573">
        <v>7</v>
      </c>
      <c r="L5573" s="1" t="s">
        <v>11732</v>
      </c>
      <c r="M5573" s="1" t="s">
        <v>47</v>
      </c>
      <c r="N5573">
        <v>0</v>
      </c>
      <c r="O5573">
        <v>0</v>
      </c>
      <c r="P5573">
        <v>1</v>
      </c>
      <c r="Q5573">
        <v>0</v>
      </c>
      <c r="R5573" s="19">
        <f>BWscncns[[#This Row],[C fx]]*4+BWscncns[[#This Row],[C fg]]*2+BWscncns[[#This Row],[C fm]]</f>
        <v>1</v>
      </c>
      <c r="S5573">
        <v>78</v>
      </c>
      <c r="T5573">
        <v>204800</v>
      </c>
      <c r="U5573" s="13">
        <v>0.380859</v>
      </c>
      <c r="V5573" s="13">
        <v>2.6256409999999999</v>
      </c>
      <c r="W5573">
        <v>5247</v>
      </c>
      <c r="X5573">
        <v>104</v>
      </c>
      <c r="Z5573" s="10">
        <f>IF($N5573&lt;&gt;0,constants!$L$2,IF($O5573&lt;&gt;0,constants!$M$2,IF($P5573&lt;&gt;0,constants!$N$2,0)))</f>
        <v>1117.99</v>
      </c>
      <c r="AA5573" s="10">
        <f>IF($N5573&lt;&gt;0,constants!$L$2,IF($O5573&lt;&gt;0,constants!$M$2,IF($P5573&lt;&gt;0,constants!$P$2,0)))</f>
        <v>4051.45</v>
      </c>
      <c r="AB5573" s="11">
        <f>constants!$O$2</f>
        <v>4861.32</v>
      </c>
      <c r="AC5573" s="11">
        <f>VLOOKUP(BWscncns[[#This Row],[scanner]],[0]!ScnrAvgBW,2,FALSE)/1000</f>
        <v>885.64026081730776</v>
      </c>
      <c r="AD5573" s="8">
        <f>(1+$F5573)*Z5573</f>
        <v>216.56296552354709</v>
      </c>
      <c r="AE5573" s="8">
        <f>(1+$F5573)*AA5573</f>
        <v>784.7959522628779</v>
      </c>
      <c r="AF5573" s="8">
        <f>(1+$F5573)*AB5573</f>
        <v>941.67378559640952</v>
      </c>
      <c r="AG5573" s="8">
        <f>(1+$F5573)*AC5573</f>
        <v>171.55509554615327</v>
      </c>
      <c r="AH5573" s="8">
        <f>(1+$F5573)*$T5573/1000</f>
        <v>39.671280905216008</v>
      </c>
      <c r="AI5573" s="8">
        <f>(1+BWscncns[[#This Row],[pid_error]]*K_p)*BWscncns[[#This Row],[dbw]]/1000</f>
        <v>122.235640452608</v>
      </c>
      <c r="AJ5573" s="13">
        <f>BWscncns[[#This Row],[Torflow prgrssv alt vote]]/VLOOKUP(BWscncns[[#This Row],[class]],AltBWtotl,2,FALSE)*100</f>
        <v>2.4108131473250193E-3</v>
      </c>
      <c r="AK5573">
        <f>IF(D5573=E5573,1,0)</f>
        <v>1</v>
      </c>
    </row>
    <row r="5574" spans="1:37">
      <c r="A5574" s="1" t="s">
        <v>11180</v>
      </c>
      <c r="B5574" s="1" t="s">
        <v>129</v>
      </c>
      <c r="C5574">
        <v>17</v>
      </c>
      <c r="D5574">
        <v>1524998348</v>
      </c>
      <c r="E5574">
        <v>1524998348</v>
      </c>
      <c r="F5574" s="2">
        <v>-0.92635174714500002</v>
      </c>
      <c r="G5574" s="2">
        <v>-0.92635174714500002</v>
      </c>
      <c r="H5574">
        <v>16742</v>
      </c>
      <c r="I5574" s="2">
        <v>2.7676715111700001E-2</v>
      </c>
      <c r="J5574" s="2">
        <v>0.2</v>
      </c>
      <c r="K5574">
        <v>8</v>
      </c>
      <c r="L5574" s="1" t="s">
        <v>11968</v>
      </c>
      <c r="M5574" s="1" t="s">
        <v>129</v>
      </c>
      <c r="N5574">
        <v>0</v>
      </c>
      <c r="O5574">
        <v>0</v>
      </c>
      <c r="P5574">
        <v>1</v>
      </c>
      <c r="Q5574">
        <v>0</v>
      </c>
      <c r="R5574" s="19">
        <f>BWscncns[[#This Row],[C fx]]*4+BWscncns[[#This Row],[C fg]]*2+BWscncns[[#This Row],[C fm]]</f>
        <v>1</v>
      </c>
      <c r="S5574">
        <v>17</v>
      </c>
      <c r="T5574">
        <v>227328</v>
      </c>
      <c r="U5574" s="13">
        <v>7.4782000000000001E-2</v>
      </c>
      <c r="V5574" s="13">
        <v>13.372235</v>
      </c>
      <c r="W5574">
        <v>6288</v>
      </c>
      <c r="X5574">
        <v>125</v>
      </c>
      <c r="Z5574" s="10">
        <f>IF($N5574&lt;&gt;0,constants!$L$2,IF($O5574&lt;&gt;0,constants!$M$2,IF($P5574&lt;&gt;0,constants!$N$2,0)))</f>
        <v>1117.99</v>
      </c>
      <c r="AA5574" s="10">
        <f>IF($N5574&lt;&gt;0,constants!$L$2,IF($O5574&lt;&gt;0,constants!$M$2,IF($P5574&lt;&gt;0,constants!$P$2,0)))</f>
        <v>4051.45</v>
      </c>
      <c r="AB5574" s="11">
        <f>constants!$O$2</f>
        <v>4861.32</v>
      </c>
      <c r="AC5574" s="11">
        <f>VLOOKUP(BWscncns[[#This Row],[scanner]],[0]!ScnrAvgBW,2,FALSE)/1000</f>
        <v>509.99709399477808</v>
      </c>
      <c r="AD5574" s="8">
        <f>(1+$F5574)*Z5574</f>
        <v>82.338010209361428</v>
      </c>
      <c r="AE5574" s="8">
        <f>(1+$F5574)*AA5574</f>
        <v>298.38221402938967</v>
      </c>
      <c r="AF5574" s="8">
        <f>(1+$F5574)*AB5574</f>
        <v>358.02772456906848</v>
      </c>
      <c r="AG5574" s="8">
        <f>(1+$F5574)*AC5574</f>
        <v>37.560394933842609</v>
      </c>
      <c r="AH5574" s="8">
        <f>(1+$F5574)*$T5574/1000</f>
        <v>16.742310025021439</v>
      </c>
      <c r="AI5574" s="8">
        <f>(1+BWscncns[[#This Row],[pid_error]]*K_p)*BWscncns[[#This Row],[dbw]]/1000</f>
        <v>122.03515501251071</v>
      </c>
      <c r="AJ5574" s="13">
        <f>BWscncns[[#This Row],[Torflow prgrssv alt vote]]/VLOOKUP(BWscncns[[#This Row],[class]],AltBWtotl,2,FALSE)*100</f>
        <v>2.406859039234743E-3</v>
      </c>
      <c r="AK5574">
        <f>IF(D5574=E5574,1,0)</f>
        <v>1</v>
      </c>
    </row>
    <row r="5575" spans="1:37">
      <c r="A5575" s="1" t="s">
        <v>4771</v>
      </c>
      <c r="B5575" s="1" t="s">
        <v>4772</v>
      </c>
      <c r="C5575">
        <v>38</v>
      </c>
      <c r="D5575">
        <v>1525007235</v>
      </c>
      <c r="E5575">
        <v>1525007235</v>
      </c>
      <c r="F5575" s="2">
        <v>-0.81606789864899998</v>
      </c>
      <c r="G5575" s="2">
        <v>-0.81606789864899998</v>
      </c>
      <c r="H5575">
        <v>37669</v>
      </c>
      <c r="I5575" s="2">
        <v>-0.38130044580200001</v>
      </c>
      <c r="J5575" s="2">
        <v>0</v>
      </c>
      <c r="K5575">
        <v>6</v>
      </c>
      <c r="L5575" s="1" t="s">
        <v>11552</v>
      </c>
      <c r="M5575" s="1" t="s">
        <v>4772</v>
      </c>
      <c r="N5575">
        <v>0</v>
      </c>
      <c r="O5575">
        <v>0</v>
      </c>
      <c r="P5575">
        <v>1</v>
      </c>
      <c r="Q5575">
        <v>0</v>
      </c>
      <c r="R5575" s="19">
        <f>BWscncns[[#This Row],[C fx]]*4+BWscncns[[#This Row],[C fg]]*2+BWscncns[[#This Row],[C fm]]</f>
        <v>1</v>
      </c>
      <c r="S5575">
        <v>116</v>
      </c>
      <c r="T5575">
        <v>204800</v>
      </c>
      <c r="U5575" s="13">
        <v>0.56640599999999997</v>
      </c>
      <c r="V5575" s="13">
        <v>1.765517</v>
      </c>
      <c r="W5575">
        <v>4646</v>
      </c>
      <c r="X5575">
        <v>92</v>
      </c>
      <c r="Z5575" s="10">
        <f>IF($N5575&lt;&gt;0,constants!$L$2,IF($O5575&lt;&gt;0,constants!$M$2,IF($P5575&lt;&gt;0,constants!$N$2,0)))</f>
        <v>1117.99</v>
      </c>
      <c r="AA5575" s="10">
        <f>IF($N5575&lt;&gt;0,constants!$L$2,IF($O5575&lt;&gt;0,constants!$M$2,IF($P5575&lt;&gt;0,constants!$P$2,0)))</f>
        <v>4051.45</v>
      </c>
      <c r="AB5575" s="11">
        <f>constants!$O$2</f>
        <v>4861.32</v>
      </c>
      <c r="AC5575" s="11">
        <f>VLOOKUP(BWscncns[[#This Row],[scanner]],[0]!ScnrAvgBW,2,FALSE)/1000</f>
        <v>2386.3111194805197</v>
      </c>
      <c r="AD5575" s="8">
        <f>(1+$F5575)*Z5575</f>
        <v>205.63424998940451</v>
      </c>
      <c r="AE5575" s="8">
        <f>(1+$F5575)*AA5575</f>
        <v>745.19171201850895</v>
      </c>
      <c r="AF5575" s="8">
        <f>(1+$F5575)*AB5575</f>
        <v>894.15280293964338</v>
      </c>
      <c r="AG5575" s="8">
        <f>(1+$F5575)*AC5575</f>
        <v>438.91921868330928</v>
      </c>
      <c r="AH5575" s="8">
        <f>(1+$F5575)*$T5575/1000</f>
        <v>37.669294356684802</v>
      </c>
      <c r="AI5575" s="8">
        <f>(1+BWscncns[[#This Row],[pid_error]]*K_p)*BWscncns[[#This Row],[dbw]]/1000</f>
        <v>121.2346471783424</v>
      </c>
      <c r="AJ5575" s="13">
        <f>BWscncns[[#This Row],[Torflow prgrssv alt vote]]/VLOOKUP(BWscncns[[#This Row],[class]],AltBWtotl,2,FALSE)*100</f>
        <v>2.3910708877266902E-3</v>
      </c>
      <c r="AK5575">
        <f>IF(D5575=E5575,1,0)</f>
        <v>1</v>
      </c>
    </row>
    <row r="5576" spans="1:37">
      <c r="A5576" s="1" t="s">
        <v>1703</v>
      </c>
      <c r="B5576" s="1" t="s">
        <v>1704</v>
      </c>
      <c r="C5576">
        <v>36</v>
      </c>
      <c r="D5576">
        <v>1524981197</v>
      </c>
      <c r="E5576">
        <v>1524981197</v>
      </c>
      <c r="F5576" s="2">
        <v>-0.82444065479299999</v>
      </c>
      <c r="G5576" s="2">
        <v>-0.82444065479299999</v>
      </c>
      <c r="H5576">
        <v>35954</v>
      </c>
      <c r="I5576" s="2">
        <v>-0.19553043291800001</v>
      </c>
      <c r="J5576" s="2">
        <v>0</v>
      </c>
      <c r="K5576">
        <v>7</v>
      </c>
      <c r="L5576" s="1" t="s">
        <v>11820</v>
      </c>
      <c r="M5576" s="1" t="s">
        <v>1704</v>
      </c>
      <c r="N5576">
        <v>0</v>
      </c>
      <c r="O5576">
        <v>0</v>
      </c>
      <c r="P5576">
        <v>1</v>
      </c>
      <c r="Q5576">
        <v>0</v>
      </c>
      <c r="R5576" s="19">
        <f>BWscncns[[#This Row],[C fx]]*4+BWscncns[[#This Row],[C fg]]*2+BWscncns[[#This Row],[C fm]]</f>
        <v>1</v>
      </c>
      <c r="S5576">
        <v>66</v>
      </c>
      <c r="T5576">
        <v>204800</v>
      </c>
      <c r="U5576" s="13">
        <v>0.322266</v>
      </c>
      <c r="V5576" s="13">
        <v>3.10303</v>
      </c>
      <c r="W5576">
        <v>5399</v>
      </c>
      <c r="X5576">
        <v>107</v>
      </c>
      <c r="Z5576" s="10">
        <f>IF($N5576&lt;&gt;0,constants!$L$2,IF($O5576&lt;&gt;0,constants!$M$2,IF($P5576&lt;&gt;0,constants!$N$2,0)))</f>
        <v>1117.99</v>
      </c>
      <c r="AA5576" s="10">
        <f>IF($N5576&lt;&gt;0,constants!$L$2,IF($O5576&lt;&gt;0,constants!$M$2,IF($P5576&lt;&gt;0,constants!$P$2,0)))</f>
        <v>4051.45</v>
      </c>
      <c r="AB5576" s="11">
        <f>constants!$O$2</f>
        <v>4861.32</v>
      </c>
      <c r="AC5576" s="11">
        <f>VLOOKUP(BWscncns[[#This Row],[scanner]],[0]!ScnrAvgBW,2,FALSE)/1000</f>
        <v>885.64026081730776</v>
      </c>
      <c r="AD5576" s="8">
        <f>(1+$F5576)*Z5576</f>
        <v>196.27359234797393</v>
      </c>
      <c r="AE5576" s="8">
        <f>(1+$F5576)*AA5576</f>
        <v>711.26990913890018</v>
      </c>
      <c r="AF5576" s="8">
        <f>(1+$F5576)*AB5576</f>
        <v>853.45015604169316</v>
      </c>
      <c r="AG5576" s="8">
        <f>(1+$F5576)*AC5576</f>
        <v>155.48242427804325</v>
      </c>
      <c r="AH5576" s="8">
        <f>(1+$F5576)*$T5576/1000</f>
        <v>35.954553898393598</v>
      </c>
      <c r="AI5576" s="8">
        <f>(1+BWscncns[[#This Row],[pid_error]]*K_p)*BWscncns[[#This Row],[dbw]]/1000</f>
        <v>120.37727694919681</v>
      </c>
      <c r="AJ5576" s="13">
        <f>BWscncns[[#This Row],[Torflow prgrssv alt vote]]/VLOOKUP(BWscncns[[#This Row],[class]],AltBWtotl,2,FALSE)*100</f>
        <v>2.3741612579910761E-3</v>
      </c>
      <c r="AK5576">
        <f>IF(D5576=E5576,1,0)</f>
        <v>1</v>
      </c>
    </row>
    <row r="5577" spans="1:37">
      <c r="A5577" s="1" t="s">
        <v>4739</v>
      </c>
      <c r="B5577" s="1" t="s">
        <v>4740</v>
      </c>
      <c r="C5577">
        <v>55</v>
      </c>
      <c r="D5577">
        <v>1524971186</v>
      </c>
      <c r="E5577">
        <v>1524971186</v>
      </c>
      <c r="F5577" s="2">
        <v>-0.703250653256</v>
      </c>
      <c r="G5577" s="2">
        <v>-0.703250653256</v>
      </c>
      <c r="H5577">
        <v>54696</v>
      </c>
      <c r="I5577" s="2">
        <v>-0.12954484620599999</v>
      </c>
      <c r="J5577" s="2">
        <v>0</v>
      </c>
      <c r="K5577">
        <v>7</v>
      </c>
      <c r="L5577" s="1" t="s">
        <v>11873</v>
      </c>
      <c r="M5577" s="1" t="s">
        <v>4740</v>
      </c>
      <c r="N5577">
        <v>0</v>
      </c>
      <c r="O5577">
        <v>0</v>
      </c>
      <c r="P5577">
        <v>1</v>
      </c>
      <c r="Q5577">
        <v>0</v>
      </c>
      <c r="R5577" s="19">
        <f>BWscncns[[#This Row],[C fx]]*4+BWscncns[[#This Row],[C fg]]*2+BWscncns[[#This Row],[C fm]]</f>
        <v>1</v>
      </c>
      <c r="S5577">
        <v>71</v>
      </c>
      <c r="T5577">
        <v>184320</v>
      </c>
      <c r="U5577" s="13">
        <v>0.38519999999999999</v>
      </c>
      <c r="V5577" s="13">
        <v>2.5960559999999999</v>
      </c>
      <c r="W5577">
        <v>5230</v>
      </c>
      <c r="X5577">
        <v>104</v>
      </c>
      <c r="Z5577" s="10">
        <f>IF($N5577&lt;&gt;0,constants!$L$2,IF($O5577&lt;&gt;0,constants!$M$2,IF($P5577&lt;&gt;0,constants!$N$2,0)))</f>
        <v>1117.99</v>
      </c>
      <c r="AA5577" s="10">
        <f>IF($N5577&lt;&gt;0,constants!$L$2,IF($O5577&lt;&gt;0,constants!$M$2,IF($P5577&lt;&gt;0,constants!$P$2,0)))</f>
        <v>4051.45</v>
      </c>
      <c r="AB5577" s="11">
        <f>constants!$O$2</f>
        <v>4861.32</v>
      </c>
      <c r="AC5577" s="11">
        <f>VLOOKUP(BWscncns[[#This Row],[scanner]],[0]!ScnrAvgBW,2,FALSE)/1000</f>
        <v>885.64026081730776</v>
      </c>
      <c r="AD5577" s="8">
        <f>(1+$F5577)*Z5577</f>
        <v>331.76280216632455</v>
      </c>
      <c r="AE5577" s="8">
        <f>(1+$F5577)*AA5577</f>
        <v>1202.2651408659788</v>
      </c>
      <c r="AF5577" s="8">
        <f>(1+$F5577)*AB5577</f>
        <v>1442.593534313542</v>
      </c>
      <c r="AG5577" s="8">
        <f>(1+$F5577)*AC5577</f>
        <v>262.81316884772184</v>
      </c>
      <c r="AH5577" s="8">
        <f>(1+$F5577)*$T5577/1000</f>
        <v>54.696839591854079</v>
      </c>
      <c r="AI5577" s="8">
        <f>(1+BWscncns[[#This Row],[pid_error]]*K_p)*BWscncns[[#This Row],[dbw]]/1000</f>
        <v>119.50841979592703</v>
      </c>
      <c r="AJ5577" s="13">
        <f>BWscncns[[#This Row],[Torflow prgrssv alt vote]]/VLOOKUP(BWscncns[[#This Row],[class]],AltBWtotl,2,FALSE)*100</f>
        <v>2.3570250754464906E-3</v>
      </c>
      <c r="AK5577">
        <f>IF(D5577=E5577,1,0)</f>
        <v>1</v>
      </c>
    </row>
    <row r="5578" spans="1:37">
      <c r="A5578" s="1" t="s">
        <v>1142</v>
      </c>
      <c r="B5578" s="1" t="s">
        <v>28</v>
      </c>
      <c r="C5578">
        <v>47</v>
      </c>
      <c r="D5578">
        <v>1524873153</v>
      </c>
      <c r="E5578">
        <v>1524873153</v>
      </c>
      <c r="F5578" s="2">
        <v>-0.73386667909799996</v>
      </c>
      <c r="G5578" s="2">
        <v>-0.73386667909799996</v>
      </c>
      <c r="H5578">
        <v>47418</v>
      </c>
      <c r="I5578" s="2">
        <v>-6.0094617820099998E-2</v>
      </c>
      <c r="J5578" s="2">
        <v>0</v>
      </c>
      <c r="K5578">
        <v>7</v>
      </c>
      <c r="L5578" s="1" t="s">
        <v>12049</v>
      </c>
      <c r="M5578" s="1" t="s">
        <v>28</v>
      </c>
      <c r="N5578">
        <v>0</v>
      </c>
      <c r="O5578">
        <v>0</v>
      </c>
      <c r="P5578">
        <v>1</v>
      </c>
      <c r="Q5578">
        <v>0</v>
      </c>
      <c r="R5578" s="19">
        <f>BWscncns[[#This Row],[C fx]]*4+BWscncns[[#This Row],[C fg]]*2+BWscncns[[#This Row],[C fm]]</f>
        <v>1</v>
      </c>
      <c r="S5578">
        <v>47</v>
      </c>
      <c r="T5578">
        <v>187312</v>
      </c>
      <c r="U5578" s="13">
        <v>0.25091799999999997</v>
      </c>
      <c r="V5578" s="13">
        <v>3.9853619999999998</v>
      </c>
      <c r="W5578">
        <v>5662</v>
      </c>
      <c r="X5578">
        <v>113</v>
      </c>
      <c r="Z5578" s="10">
        <f>IF($N5578&lt;&gt;0,constants!$L$2,IF($O5578&lt;&gt;0,constants!$M$2,IF($P5578&lt;&gt;0,constants!$N$2,0)))</f>
        <v>1117.99</v>
      </c>
      <c r="AA5578" s="10">
        <f>IF($N5578&lt;&gt;0,constants!$L$2,IF($O5578&lt;&gt;0,constants!$M$2,IF($P5578&lt;&gt;0,constants!$P$2,0)))</f>
        <v>4051.45</v>
      </c>
      <c r="AB5578" s="11">
        <f>constants!$O$2</f>
        <v>4861.32</v>
      </c>
      <c r="AC5578" s="11">
        <f>VLOOKUP(BWscncns[[#This Row],[scanner]],[0]!ScnrAvgBW,2,FALSE)/1000</f>
        <v>885.64026081730776</v>
      </c>
      <c r="AD5578" s="8">
        <f>(1+$F5578)*Z5578</f>
        <v>297.53439143522701</v>
      </c>
      <c r="AE5578" s="8">
        <f>(1+$F5578)*AA5578</f>
        <v>1078.225842968408</v>
      </c>
      <c r="AF5578" s="8">
        <f>(1+$F5578)*AB5578</f>
        <v>1293.7592355673107</v>
      </c>
      <c r="AG5578" s="8">
        <f>(1+$F5578)*AC5578</f>
        <v>235.69838373582357</v>
      </c>
      <c r="AH5578" s="8">
        <f>(1+$F5578)*$T5578/1000</f>
        <v>49.849964604795431</v>
      </c>
      <c r="AI5578" s="8">
        <f>(1+BWscncns[[#This Row],[pid_error]]*K_p)*BWscncns[[#This Row],[dbw]]/1000</f>
        <v>118.58098230239773</v>
      </c>
      <c r="AJ5578" s="13">
        <f>BWscncns[[#This Row],[Torflow prgrssv alt vote]]/VLOOKUP(BWscncns[[#This Row],[class]],AltBWtotl,2,FALSE)*100</f>
        <v>2.3387335322071893E-3</v>
      </c>
      <c r="AK5578">
        <f>IF(D5578=E5578,1,0)</f>
        <v>1</v>
      </c>
    </row>
    <row r="5579" spans="1:37">
      <c r="A5579" s="1" t="s">
        <v>9695</v>
      </c>
      <c r="B5579" s="1" t="s">
        <v>9696</v>
      </c>
      <c r="C5579">
        <v>31</v>
      </c>
      <c r="D5579">
        <v>1524879452</v>
      </c>
      <c r="E5579">
        <v>1524879452</v>
      </c>
      <c r="F5579" s="2">
        <v>-0.85195127727200004</v>
      </c>
      <c r="G5579" s="2">
        <v>-0.85195127727200004</v>
      </c>
      <c r="H5579">
        <v>30576</v>
      </c>
      <c r="I5579" s="2">
        <v>6.2645463093899999E-3</v>
      </c>
      <c r="J5579" s="2">
        <v>0</v>
      </c>
      <c r="K5579">
        <v>8</v>
      </c>
      <c r="L5579" s="1" t="s">
        <v>12017</v>
      </c>
      <c r="M5579" s="1" t="s">
        <v>9696</v>
      </c>
      <c r="N5579">
        <v>0</v>
      </c>
      <c r="O5579">
        <v>0</v>
      </c>
      <c r="P5579">
        <v>1</v>
      </c>
      <c r="Q5579">
        <v>0</v>
      </c>
      <c r="R5579" s="19">
        <f>BWscncns[[#This Row],[C fx]]*4+BWscncns[[#This Row],[C fg]]*2+BWscncns[[#This Row],[C fm]]</f>
        <v>1</v>
      </c>
      <c r="S5579">
        <v>36</v>
      </c>
      <c r="T5579">
        <v>206531</v>
      </c>
      <c r="U5579" s="13">
        <v>0.17430799999999999</v>
      </c>
      <c r="V5579" s="13">
        <v>5.7369719999999997</v>
      </c>
      <c r="W5579">
        <v>5955</v>
      </c>
      <c r="X5579">
        <v>119</v>
      </c>
      <c r="Z5579" s="10">
        <f>IF($N5579&lt;&gt;0,constants!$L$2,IF($O5579&lt;&gt;0,constants!$M$2,IF($P5579&lt;&gt;0,constants!$N$2,0)))</f>
        <v>1117.99</v>
      </c>
      <c r="AA5579" s="10">
        <f>IF($N5579&lt;&gt;0,constants!$L$2,IF($O5579&lt;&gt;0,constants!$M$2,IF($P5579&lt;&gt;0,constants!$P$2,0)))</f>
        <v>4051.45</v>
      </c>
      <c r="AB5579" s="11">
        <f>constants!$O$2</f>
        <v>4861.32</v>
      </c>
      <c r="AC5579" s="11">
        <f>VLOOKUP(BWscncns[[#This Row],[scanner]],[0]!ScnrAvgBW,2,FALSE)/1000</f>
        <v>509.99709399477808</v>
      </c>
      <c r="AD5579" s="8">
        <f>(1+$F5579)*Z5579</f>
        <v>165.51699152267668</v>
      </c>
      <c r="AE5579" s="8">
        <f>(1+$F5579)*AA5579</f>
        <v>599.81199769635543</v>
      </c>
      <c r="AF5579" s="8">
        <f>(1+$F5579)*AB5579</f>
        <v>719.71221677208075</v>
      </c>
      <c r="AG5579" s="8">
        <f>(1+$F5579)*AC5579</f>
        <v>75.504418360918635</v>
      </c>
      <c r="AH5579" s="8">
        <f>(1+$F5579)*$T5579/1000</f>
        <v>30.576650753736562</v>
      </c>
      <c r="AI5579" s="8">
        <f>(1+BWscncns[[#This Row],[pid_error]]*K_p)*BWscncns[[#This Row],[dbw]]/1000</f>
        <v>118.55382537686826</v>
      </c>
      <c r="AJ5579" s="13">
        <f>BWscncns[[#This Row],[Torflow prgrssv alt vote]]/VLOOKUP(BWscncns[[#This Row],[class]],AltBWtotl,2,FALSE)*100</f>
        <v>2.3381979251382119E-3</v>
      </c>
      <c r="AK5579">
        <f>IF(D5579=E5579,1,0)</f>
        <v>1</v>
      </c>
    </row>
    <row r="5580" spans="1:37">
      <c r="A5580" s="1" t="s">
        <v>8924</v>
      </c>
      <c r="B5580" s="1" t="s">
        <v>8925</v>
      </c>
      <c r="C5580">
        <v>105</v>
      </c>
      <c r="D5580">
        <v>1524920853</v>
      </c>
      <c r="E5580">
        <v>1524920853</v>
      </c>
      <c r="F5580" s="2">
        <v>-0.19825795037899999</v>
      </c>
      <c r="G5580" s="2">
        <v>-0.19825795037899999</v>
      </c>
      <c r="H5580">
        <v>105085</v>
      </c>
      <c r="I5580" s="2">
        <v>-0.102680858932</v>
      </c>
      <c r="J5580" s="2">
        <v>0</v>
      </c>
      <c r="K5580">
        <v>6</v>
      </c>
      <c r="L5580" s="1" t="s">
        <v>11788</v>
      </c>
      <c r="M5580" s="1" t="s">
        <v>8925</v>
      </c>
      <c r="N5580">
        <v>0</v>
      </c>
      <c r="O5580">
        <v>0</v>
      </c>
      <c r="P5580">
        <v>1</v>
      </c>
      <c r="Q5580">
        <v>0</v>
      </c>
      <c r="R5580" s="19">
        <f>BWscncns[[#This Row],[C fx]]*4+BWscncns[[#This Row],[C fg]]*2+BWscncns[[#This Row],[C fm]]</f>
        <v>1</v>
      </c>
      <c r="S5580">
        <v>99</v>
      </c>
      <c r="T5580">
        <v>131072</v>
      </c>
      <c r="U5580" s="13">
        <v>0.75531000000000004</v>
      </c>
      <c r="V5580" s="13">
        <v>1.32396</v>
      </c>
      <c r="W5580">
        <v>4115</v>
      </c>
      <c r="X5580">
        <v>82</v>
      </c>
      <c r="Z5580" s="10">
        <f>IF($N5580&lt;&gt;0,constants!$L$2,IF($O5580&lt;&gt;0,constants!$M$2,IF($P5580&lt;&gt;0,constants!$N$2,0)))</f>
        <v>1117.99</v>
      </c>
      <c r="AA5580" s="10">
        <f>IF($N5580&lt;&gt;0,constants!$L$2,IF($O5580&lt;&gt;0,constants!$M$2,IF($P5580&lt;&gt;0,constants!$P$2,0)))</f>
        <v>4051.45</v>
      </c>
      <c r="AB5580" s="11">
        <f>constants!$O$2</f>
        <v>4861.32</v>
      </c>
      <c r="AC5580" s="11">
        <f>VLOOKUP(BWscncns[[#This Row],[scanner]],[0]!ScnrAvgBW,2,FALSE)/1000</f>
        <v>2386.3111194805197</v>
      </c>
      <c r="AD5580" s="8">
        <f>(1+$F5580)*Z5580</f>
        <v>896.33959405578184</v>
      </c>
      <c r="AE5580" s="8">
        <f>(1+$F5580)*AA5580</f>
        <v>3248.2178269370006</v>
      </c>
      <c r="AF5580" s="8">
        <f>(1+$F5580)*AB5580</f>
        <v>3897.5246606635596</v>
      </c>
      <c r="AG5580" s="8">
        <f>(1+$F5580)*AC5580</f>
        <v>1913.205967965695</v>
      </c>
      <c r="AH5580" s="8">
        <f>(1+$F5580)*$T5580/1000</f>
        <v>105.08593392792372</v>
      </c>
      <c r="AI5580" s="8">
        <f>(1+BWscncns[[#This Row],[pid_error]]*K_p)*BWscncns[[#This Row],[dbw]]/1000</f>
        <v>118.07896696396185</v>
      </c>
      <c r="AJ5580" s="13">
        <f>BWscncns[[#This Row],[Torflow prgrssv alt vote]]/VLOOKUP(BWscncns[[#This Row],[class]],AltBWtotl,2,FALSE)*100</f>
        <v>2.3288324495640356E-3</v>
      </c>
      <c r="AK5580">
        <f>IF(D5580=E5580,1,0)</f>
        <v>1</v>
      </c>
    </row>
    <row r="5581" spans="1:37">
      <c r="A5581" s="1" t="s">
        <v>9585</v>
      </c>
      <c r="B5581" s="1" t="s">
        <v>1292</v>
      </c>
      <c r="C5581">
        <v>41</v>
      </c>
      <c r="D5581">
        <v>1524978554</v>
      </c>
      <c r="E5581">
        <v>1524978554</v>
      </c>
      <c r="F5581" s="2">
        <v>-0.791159358644</v>
      </c>
      <c r="G5581" s="2">
        <v>-0.791159358644</v>
      </c>
      <c r="H5581">
        <v>40665</v>
      </c>
      <c r="I5581" s="2">
        <v>2.4681941859600001E-2</v>
      </c>
      <c r="J5581" s="2">
        <v>0</v>
      </c>
      <c r="K5581">
        <v>8</v>
      </c>
      <c r="L5581" s="1" t="s">
        <v>11914</v>
      </c>
      <c r="M5581" s="1" t="s">
        <v>1292</v>
      </c>
      <c r="N5581">
        <v>0</v>
      </c>
      <c r="O5581">
        <v>0</v>
      </c>
      <c r="P5581">
        <v>1</v>
      </c>
      <c r="Q5581">
        <v>0</v>
      </c>
      <c r="R5581" s="19">
        <f>BWscncns[[#This Row],[C fx]]*4+BWscncns[[#This Row],[C fg]]*2+BWscncns[[#This Row],[C fm]]</f>
        <v>1</v>
      </c>
      <c r="S5581">
        <v>40</v>
      </c>
      <c r="T5581">
        <v>194721</v>
      </c>
      <c r="U5581" s="13">
        <v>0.20542199999999999</v>
      </c>
      <c r="V5581" s="13">
        <v>4.8680250000000003</v>
      </c>
      <c r="W5581">
        <v>5806</v>
      </c>
      <c r="X5581">
        <v>116</v>
      </c>
      <c r="Z5581" s="10">
        <f>IF($N5581&lt;&gt;0,constants!$L$2,IF($O5581&lt;&gt;0,constants!$M$2,IF($P5581&lt;&gt;0,constants!$N$2,0)))</f>
        <v>1117.99</v>
      </c>
      <c r="AA5581" s="10">
        <f>IF($N5581&lt;&gt;0,constants!$L$2,IF($O5581&lt;&gt;0,constants!$M$2,IF($P5581&lt;&gt;0,constants!$P$2,0)))</f>
        <v>4051.45</v>
      </c>
      <c r="AB5581" s="11">
        <f>constants!$O$2</f>
        <v>4861.32</v>
      </c>
      <c r="AC5581" s="11">
        <f>VLOOKUP(BWscncns[[#This Row],[scanner]],[0]!ScnrAvgBW,2,FALSE)/1000</f>
        <v>509.99709399477808</v>
      </c>
      <c r="AD5581" s="8">
        <f>(1+$F5581)*Z5581</f>
        <v>233.48174862959445</v>
      </c>
      <c r="AE5581" s="8">
        <f>(1+$F5581)*AA5581</f>
        <v>846.10741642176617</v>
      </c>
      <c r="AF5581" s="8">
        <f>(1+$F5581)*AB5581</f>
        <v>1015.2411866367498</v>
      </c>
      <c r="AG5581" s="8">
        <f>(1+$F5581)*AC5581</f>
        <v>106.50812019956567</v>
      </c>
      <c r="AH5581" s="8">
        <f>(1+$F5581)*$T5581/1000</f>
        <v>40.665658525481675</v>
      </c>
      <c r="AI5581" s="8">
        <f>(1+BWscncns[[#This Row],[pid_error]]*K_p)*BWscncns[[#This Row],[dbw]]/1000</f>
        <v>117.69332926274083</v>
      </c>
      <c r="AJ5581" s="13">
        <f>BWscncns[[#This Row],[Torflow prgrssv alt vote]]/VLOOKUP(BWscncns[[#This Row],[class]],AltBWtotl,2,FALSE)*100</f>
        <v>2.3212266446059615E-3</v>
      </c>
      <c r="AK5581">
        <f>IF(D5581=E5581,1,0)</f>
        <v>1</v>
      </c>
    </row>
    <row r="5582" spans="1:37">
      <c r="A5582" s="1" t="s">
        <v>1851</v>
      </c>
      <c r="B5582" s="1" t="s">
        <v>1852</v>
      </c>
      <c r="C5582">
        <v>60</v>
      </c>
      <c r="D5582">
        <v>1524943227</v>
      </c>
      <c r="E5582">
        <v>1524943227</v>
      </c>
      <c r="F5582" s="2">
        <v>-0.65291970756600004</v>
      </c>
      <c r="G5582" s="2">
        <v>-0.65291970756600004</v>
      </c>
      <c r="H5582">
        <v>60419</v>
      </c>
      <c r="I5582" s="2">
        <v>1.15739742823E-2</v>
      </c>
      <c r="J5582" s="2">
        <v>0</v>
      </c>
      <c r="K5582">
        <v>7</v>
      </c>
      <c r="L5582" s="1" t="s">
        <v>11919</v>
      </c>
      <c r="M5582" s="1" t="s">
        <v>1852</v>
      </c>
      <c r="N5582">
        <v>0</v>
      </c>
      <c r="O5582">
        <v>0</v>
      </c>
      <c r="P5582">
        <v>1</v>
      </c>
      <c r="Q5582">
        <v>0</v>
      </c>
      <c r="R5582" s="19">
        <f>BWscncns[[#This Row],[C fx]]*4+BWscncns[[#This Row],[C fg]]*2+BWscncns[[#This Row],[C fm]]</f>
        <v>1</v>
      </c>
      <c r="S5582">
        <v>60</v>
      </c>
      <c r="T5582">
        <v>174080</v>
      </c>
      <c r="U5582" s="13">
        <v>0.344669</v>
      </c>
      <c r="V5582" s="13">
        <v>2.9013330000000002</v>
      </c>
      <c r="W5582">
        <v>5336</v>
      </c>
      <c r="X5582">
        <v>106</v>
      </c>
      <c r="Z5582" s="10">
        <f>IF($N5582&lt;&gt;0,constants!$L$2,IF($O5582&lt;&gt;0,constants!$M$2,IF($P5582&lt;&gt;0,constants!$N$2,0)))</f>
        <v>1117.99</v>
      </c>
      <c r="AA5582" s="10">
        <f>IF($N5582&lt;&gt;0,constants!$L$2,IF($O5582&lt;&gt;0,constants!$M$2,IF($P5582&lt;&gt;0,constants!$P$2,0)))</f>
        <v>4051.45</v>
      </c>
      <c r="AB5582" s="11">
        <f>constants!$O$2</f>
        <v>4861.32</v>
      </c>
      <c r="AC5582" s="11">
        <f>VLOOKUP(BWscncns[[#This Row],[scanner]],[0]!ScnrAvgBW,2,FALSE)/1000</f>
        <v>885.64026081730776</v>
      </c>
      <c r="AD5582" s="8">
        <f>(1+$F5582)*Z5582</f>
        <v>388.03229613828762</v>
      </c>
      <c r="AE5582" s="8">
        <f>(1+$F5582)*AA5582</f>
        <v>1406.178450781729</v>
      </c>
      <c r="AF5582" s="8">
        <f>(1+$F5582)*AB5582</f>
        <v>1687.2683672152525</v>
      </c>
      <c r="AG5582" s="8">
        <f>(1+$F5582)*AC5582</f>
        <v>307.38828071579519</v>
      </c>
      <c r="AH5582" s="8">
        <f>(1+$F5582)*$T5582/1000</f>
        <v>60.419737306910712</v>
      </c>
      <c r="AI5582" s="8">
        <f>(1+BWscncns[[#This Row],[pid_error]]*K_p)*BWscncns[[#This Row],[dbw]]/1000</f>
        <v>117.24986865345535</v>
      </c>
      <c r="AJ5582" s="13">
        <f>BWscncns[[#This Row],[Torflow prgrssv alt vote]]/VLOOKUP(BWscncns[[#This Row],[class]],AltBWtotl,2,FALSE)*100</f>
        <v>2.3124804175380822E-3</v>
      </c>
      <c r="AK5582">
        <f>IF(D5582=E5582,1,0)</f>
        <v>1</v>
      </c>
    </row>
    <row r="5583" spans="1:37">
      <c r="A5583" s="1" t="s">
        <v>2395</v>
      </c>
      <c r="B5583" s="1" t="s">
        <v>2396</v>
      </c>
      <c r="C5583">
        <v>30</v>
      </c>
      <c r="D5583">
        <v>1524988261</v>
      </c>
      <c r="E5583">
        <v>1524988261</v>
      </c>
      <c r="F5583" s="2">
        <v>-0.85609507009200003</v>
      </c>
      <c r="G5583" s="2">
        <v>-0.85609507009200003</v>
      </c>
      <c r="H5583">
        <v>29471</v>
      </c>
      <c r="I5583" s="2">
        <v>-5.3180316651199998E-3</v>
      </c>
      <c r="J5583" s="2">
        <v>0</v>
      </c>
      <c r="K5583">
        <v>8</v>
      </c>
      <c r="L5583" s="1" t="s">
        <v>11951</v>
      </c>
      <c r="M5583" s="1" t="s">
        <v>2396</v>
      </c>
      <c r="N5583">
        <v>0</v>
      </c>
      <c r="O5583">
        <v>0</v>
      </c>
      <c r="P5583">
        <v>1</v>
      </c>
      <c r="Q5583">
        <v>0</v>
      </c>
      <c r="R5583" s="19">
        <f>BWscncns[[#This Row],[C fx]]*4+BWscncns[[#This Row],[C fg]]*2+BWscncns[[#This Row],[C fm]]</f>
        <v>1</v>
      </c>
      <c r="S5583">
        <v>27</v>
      </c>
      <c r="T5583">
        <v>204800</v>
      </c>
      <c r="U5583" s="13">
        <v>0.13183600000000001</v>
      </c>
      <c r="V5583" s="13">
        <v>7.5851850000000001</v>
      </c>
      <c r="W5583">
        <v>6107</v>
      </c>
      <c r="X5583">
        <v>122</v>
      </c>
      <c r="Z5583" s="10">
        <f>IF($N5583&lt;&gt;0,constants!$L$2,IF($O5583&lt;&gt;0,constants!$M$2,IF($P5583&lt;&gt;0,constants!$N$2,0)))</f>
        <v>1117.99</v>
      </c>
      <c r="AA5583" s="10">
        <f>IF($N5583&lt;&gt;0,constants!$L$2,IF($O5583&lt;&gt;0,constants!$M$2,IF($P5583&lt;&gt;0,constants!$P$2,0)))</f>
        <v>4051.45</v>
      </c>
      <c r="AB5583" s="11">
        <f>constants!$O$2</f>
        <v>4861.32</v>
      </c>
      <c r="AC5583" s="11">
        <f>VLOOKUP(BWscncns[[#This Row],[scanner]],[0]!ScnrAvgBW,2,FALSE)/1000</f>
        <v>509.99709399477808</v>
      </c>
      <c r="AD5583" s="8">
        <f>(1+$F5583)*Z5583</f>
        <v>160.88427258784489</v>
      </c>
      <c r="AE5583" s="8">
        <f>(1+$F5583)*AA5583</f>
        <v>583.02362827576644</v>
      </c>
      <c r="AF5583" s="8">
        <f>(1+$F5583)*AB5583</f>
        <v>699.56791386035832</v>
      </c>
      <c r="AG5583" s="8">
        <f>(1+$F5583)*AC5583</f>
        <v>73.391096064602209</v>
      </c>
      <c r="AH5583" s="8">
        <f>(1+$F5583)*$T5583/1000</f>
        <v>29.471729645158394</v>
      </c>
      <c r="AI5583" s="8">
        <f>(1+BWscncns[[#This Row],[pid_error]]*K_p)*BWscncns[[#This Row],[dbw]]/1000</f>
        <v>117.13586482257919</v>
      </c>
      <c r="AJ5583" s="13">
        <f>BWscncns[[#This Row],[Torflow prgrssv alt vote]]/VLOOKUP(BWscncns[[#This Row],[class]],AltBWtotl,2,FALSE)*100</f>
        <v>2.3102319576510642E-3</v>
      </c>
      <c r="AK5583">
        <f>IF(D5583=E5583,1,0)</f>
        <v>1</v>
      </c>
    </row>
    <row r="5584" spans="1:37">
      <c r="A5584" s="1" t="s">
        <v>7302</v>
      </c>
      <c r="B5584" s="1" t="s">
        <v>7303</v>
      </c>
      <c r="C5584">
        <v>70</v>
      </c>
      <c r="D5584">
        <v>1524981197</v>
      </c>
      <c r="E5584">
        <v>1524981197</v>
      </c>
      <c r="F5584" s="2">
        <v>-0.57037768135599998</v>
      </c>
      <c r="G5584" s="2">
        <v>-0.57037768135599998</v>
      </c>
      <c r="H5584">
        <v>70389</v>
      </c>
      <c r="I5584" s="2">
        <v>3.4175475014999999E-3</v>
      </c>
      <c r="J5584" s="2">
        <v>0</v>
      </c>
      <c r="K5584">
        <v>7</v>
      </c>
      <c r="L5584" s="1" t="s">
        <v>11820</v>
      </c>
      <c r="M5584" s="1" t="s">
        <v>7303</v>
      </c>
      <c r="N5584">
        <v>0</v>
      </c>
      <c r="O5584">
        <v>0</v>
      </c>
      <c r="P5584">
        <v>1</v>
      </c>
      <c r="Q5584">
        <v>0</v>
      </c>
      <c r="R5584" s="19">
        <f>BWscncns[[#This Row],[C fx]]*4+BWscncns[[#This Row],[C fg]]*2+BWscncns[[#This Row],[C fm]]</f>
        <v>1</v>
      </c>
      <c r="S5584">
        <v>70</v>
      </c>
      <c r="T5584">
        <v>163840</v>
      </c>
      <c r="U5584" s="13">
        <v>0.42724600000000001</v>
      </c>
      <c r="V5584" s="13">
        <v>2.3405710000000002</v>
      </c>
      <c r="W5584">
        <v>5085</v>
      </c>
      <c r="X5584">
        <v>101</v>
      </c>
      <c r="Z5584" s="10">
        <f>IF($N5584&lt;&gt;0,constants!$L$2,IF($O5584&lt;&gt;0,constants!$M$2,IF($P5584&lt;&gt;0,constants!$N$2,0)))</f>
        <v>1117.99</v>
      </c>
      <c r="AA5584" s="10">
        <f>IF($N5584&lt;&gt;0,constants!$L$2,IF($O5584&lt;&gt;0,constants!$M$2,IF($P5584&lt;&gt;0,constants!$P$2,0)))</f>
        <v>4051.45</v>
      </c>
      <c r="AB5584" s="11">
        <f>constants!$O$2</f>
        <v>4861.32</v>
      </c>
      <c r="AC5584" s="11">
        <f>VLOOKUP(BWscncns[[#This Row],[scanner]],[0]!ScnrAvgBW,2,FALSE)/1000</f>
        <v>885.64026081730776</v>
      </c>
      <c r="AD5584" s="8">
        <f>(1+$F5584)*Z5584</f>
        <v>480.31345602080557</v>
      </c>
      <c r="AE5584" s="8">
        <f>(1+$F5584)*AA5584</f>
        <v>1740.5933428702338</v>
      </c>
      <c r="AF5584" s="8">
        <f>(1+$F5584)*AB5584</f>
        <v>2088.53157007045</v>
      </c>
      <c r="AG5584" s="8">
        <f>(1+$F5584)*AC5584</f>
        <v>380.49082233680866</v>
      </c>
      <c r="AH5584" s="8">
        <f>(1+$F5584)*$T5584/1000</f>
        <v>70.389320686632971</v>
      </c>
      <c r="AI5584" s="8">
        <f>(1+BWscncns[[#This Row],[pid_error]]*K_p)*BWscncns[[#This Row],[dbw]]/1000</f>
        <v>117.11466034331649</v>
      </c>
      <c r="AJ5584" s="13">
        <f>BWscncns[[#This Row],[Torflow prgrssv alt vote]]/VLOOKUP(BWscncns[[#This Row],[class]],AltBWtotl,2,FALSE)*100</f>
        <v>2.3098137487129883E-3</v>
      </c>
      <c r="AK5584">
        <f>IF(D5584=E5584,1,0)</f>
        <v>1</v>
      </c>
    </row>
    <row r="5585" spans="1:37">
      <c r="A5585" s="1" t="s">
        <v>4363</v>
      </c>
      <c r="B5585" s="1" t="s">
        <v>4364</v>
      </c>
      <c r="C5585">
        <v>31</v>
      </c>
      <c r="D5585">
        <v>1524988261</v>
      </c>
      <c r="E5585">
        <v>1524988261</v>
      </c>
      <c r="F5585" s="2">
        <v>-0.85000020064100001</v>
      </c>
      <c r="G5585" s="2">
        <v>-0.85000020064100001</v>
      </c>
      <c r="H5585">
        <v>30450</v>
      </c>
      <c r="I5585" s="2">
        <v>5.0207617723299999E-2</v>
      </c>
      <c r="J5585" s="2">
        <v>0</v>
      </c>
      <c r="K5585">
        <v>8</v>
      </c>
      <c r="L5585" s="1" t="s">
        <v>11951</v>
      </c>
      <c r="M5585" s="1" t="s">
        <v>4364</v>
      </c>
      <c r="N5585">
        <v>0</v>
      </c>
      <c r="O5585">
        <v>0</v>
      </c>
      <c r="P5585">
        <v>1</v>
      </c>
      <c r="Q5585">
        <v>0</v>
      </c>
      <c r="R5585" s="19">
        <f>BWscncns[[#This Row],[C fx]]*4+BWscncns[[#This Row],[C fg]]*2+BWscncns[[#This Row],[C fm]]</f>
        <v>1</v>
      </c>
      <c r="S5585">
        <v>31</v>
      </c>
      <c r="T5585">
        <v>203002</v>
      </c>
      <c r="U5585" s="13">
        <v>0.15270800000000001</v>
      </c>
      <c r="V5585" s="13">
        <v>6.5484520000000002</v>
      </c>
      <c r="W5585">
        <v>6044</v>
      </c>
      <c r="X5585">
        <v>120</v>
      </c>
      <c r="Z5585" s="10">
        <f>IF($N5585&lt;&gt;0,constants!$L$2,IF($O5585&lt;&gt;0,constants!$M$2,IF($P5585&lt;&gt;0,constants!$N$2,0)))</f>
        <v>1117.99</v>
      </c>
      <c r="AA5585" s="10">
        <f>IF($N5585&lt;&gt;0,constants!$L$2,IF($O5585&lt;&gt;0,constants!$M$2,IF($P5585&lt;&gt;0,constants!$P$2,0)))</f>
        <v>4051.45</v>
      </c>
      <c r="AB5585" s="11">
        <f>constants!$O$2</f>
        <v>4861.32</v>
      </c>
      <c r="AC5585" s="11">
        <f>VLOOKUP(BWscncns[[#This Row],[scanner]],[0]!ScnrAvgBW,2,FALSE)/1000</f>
        <v>509.99709399477808</v>
      </c>
      <c r="AD5585" s="8">
        <f>(1+$F5585)*Z5585</f>
        <v>167.6982756853684</v>
      </c>
      <c r="AE5585" s="8">
        <f>(1+$F5585)*AA5585</f>
        <v>607.7166871130205</v>
      </c>
      <c r="AF5585" s="8">
        <f>(1+$F5585)*AB5585</f>
        <v>729.1970246198938</v>
      </c>
      <c r="AG5585" s="8">
        <f>(1+$F5585)*AC5585</f>
        <v>76.499461772889774</v>
      </c>
      <c r="AH5585" s="8">
        <f>(1+$F5585)*$T5585/1000</f>
        <v>30.450259269475715</v>
      </c>
      <c r="AI5585" s="8">
        <f>(1+BWscncns[[#This Row],[pid_error]]*K_p)*BWscncns[[#This Row],[dbw]]/1000</f>
        <v>116.72612963473787</v>
      </c>
      <c r="AJ5585" s="13">
        <f>BWscncns[[#This Row],[Torflow prgrssv alt vote]]/VLOOKUP(BWscncns[[#This Row],[class]],AltBWtotl,2,FALSE)*100</f>
        <v>2.3021508859267128E-3</v>
      </c>
      <c r="AK5585">
        <f>IF(D5585=E5585,1,0)</f>
        <v>1</v>
      </c>
    </row>
    <row r="5586" spans="1:37">
      <c r="A5586" s="1" t="s">
        <v>7810</v>
      </c>
      <c r="B5586" s="1" t="s">
        <v>7811</v>
      </c>
      <c r="C5586">
        <v>17</v>
      </c>
      <c r="D5586">
        <v>1525006165</v>
      </c>
      <c r="E5586">
        <v>1525006165</v>
      </c>
      <c r="F5586" s="2">
        <v>-0.92237284318500001</v>
      </c>
      <c r="G5586" s="2">
        <v>-0.92237284318500001</v>
      </c>
      <c r="H5586">
        <v>16815</v>
      </c>
      <c r="I5586" s="2">
        <v>-1.47590419337E-2</v>
      </c>
      <c r="J5586" s="2">
        <v>0</v>
      </c>
      <c r="K5586">
        <v>8</v>
      </c>
      <c r="L5586" s="1" t="s">
        <v>11958</v>
      </c>
      <c r="M5586" s="1" t="s">
        <v>7811</v>
      </c>
      <c r="N5586">
        <v>0</v>
      </c>
      <c r="O5586">
        <v>0</v>
      </c>
      <c r="P5586">
        <v>1</v>
      </c>
      <c r="Q5586">
        <v>0</v>
      </c>
      <c r="R5586" s="19">
        <f>BWscncns[[#This Row],[C fx]]*4+BWscncns[[#This Row],[C fg]]*2+BWscncns[[#This Row],[C fm]]</f>
        <v>1</v>
      </c>
      <c r="S5586">
        <v>20</v>
      </c>
      <c r="T5586">
        <v>216617</v>
      </c>
      <c r="U5586" s="13">
        <v>9.2328999999999994E-2</v>
      </c>
      <c r="V5586" s="13">
        <v>10.83085</v>
      </c>
      <c r="W5586">
        <v>6236</v>
      </c>
      <c r="X5586">
        <v>124</v>
      </c>
      <c r="Z5586" s="10">
        <f>IF($N5586&lt;&gt;0,constants!$L$2,IF($O5586&lt;&gt;0,constants!$M$2,IF($P5586&lt;&gt;0,constants!$N$2,0)))</f>
        <v>1117.99</v>
      </c>
      <c r="AA5586" s="10">
        <f>IF($N5586&lt;&gt;0,constants!$L$2,IF($O5586&lt;&gt;0,constants!$M$2,IF($P5586&lt;&gt;0,constants!$P$2,0)))</f>
        <v>4051.45</v>
      </c>
      <c r="AB5586" s="11">
        <f>constants!$O$2</f>
        <v>4861.32</v>
      </c>
      <c r="AC5586" s="11">
        <f>VLOOKUP(BWscncns[[#This Row],[scanner]],[0]!ScnrAvgBW,2,FALSE)/1000</f>
        <v>509.99709399477808</v>
      </c>
      <c r="AD5586" s="8">
        <f>(1+$F5586)*Z5586</f>
        <v>86.78638504760184</v>
      </c>
      <c r="AE5586" s="8">
        <f>(1+$F5586)*AA5586</f>
        <v>314.50254447813171</v>
      </c>
      <c r="AF5586" s="8">
        <f>(1+$F5586)*AB5586</f>
        <v>377.37044996789569</v>
      </c>
      <c r="AG5586" s="8">
        <f>(1+$F5586)*AC5586</f>
        <v>39.589624390726925</v>
      </c>
      <c r="AH5586" s="8">
        <f>(1+$F5586)*$T5586/1000</f>
        <v>16.815361827794852</v>
      </c>
      <c r="AI5586" s="8">
        <f>(1+BWscncns[[#This Row],[pid_error]]*K_p)*BWscncns[[#This Row],[dbw]]/1000</f>
        <v>116.71618091389742</v>
      </c>
      <c r="AJ5586" s="13">
        <f>BWscncns[[#This Row],[Torflow prgrssv alt vote]]/VLOOKUP(BWscncns[[#This Row],[class]],AltBWtotl,2,FALSE)*100</f>
        <v>2.3019546705928509E-3</v>
      </c>
      <c r="AK5586">
        <f>IF(D5586=E5586,1,0)</f>
        <v>1</v>
      </c>
    </row>
    <row r="5587" spans="1:37">
      <c r="A5587" s="1" t="s">
        <v>6207</v>
      </c>
      <c r="B5587" s="1" t="s">
        <v>49</v>
      </c>
      <c r="C5587">
        <v>62</v>
      </c>
      <c r="D5587">
        <v>1524953164</v>
      </c>
      <c r="E5587">
        <v>1524953164</v>
      </c>
      <c r="F5587" s="2">
        <v>-0.63994794734799998</v>
      </c>
      <c r="G5587" s="2">
        <v>-0.63994794734799998</v>
      </c>
      <c r="H5587">
        <v>61571</v>
      </c>
      <c r="I5587" s="2">
        <v>5.5694053420200004E-3</v>
      </c>
      <c r="J5587" s="2">
        <v>0</v>
      </c>
      <c r="K5587">
        <v>7</v>
      </c>
      <c r="L5587" s="1" t="s">
        <v>11908</v>
      </c>
      <c r="M5587" s="1" t="s">
        <v>49</v>
      </c>
      <c r="N5587">
        <v>0</v>
      </c>
      <c r="O5587">
        <v>0</v>
      </c>
      <c r="P5587">
        <v>1</v>
      </c>
      <c r="Q5587">
        <v>0</v>
      </c>
      <c r="R5587" s="19">
        <f>BWscncns[[#This Row],[C fx]]*4+BWscncns[[#This Row],[C fg]]*2+BWscncns[[#This Row],[C fm]]</f>
        <v>1</v>
      </c>
      <c r="S5587">
        <v>55</v>
      </c>
      <c r="T5587">
        <v>171008</v>
      </c>
      <c r="U5587" s="13">
        <v>0.32162200000000002</v>
      </c>
      <c r="V5587" s="13">
        <v>3.1092360000000001</v>
      </c>
      <c r="W5587">
        <v>5403</v>
      </c>
      <c r="X5587">
        <v>108</v>
      </c>
      <c r="Z5587" s="10">
        <f>IF($N5587&lt;&gt;0,constants!$L$2,IF($O5587&lt;&gt;0,constants!$M$2,IF($P5587&lt;&gt;0,constants!$N$2,0)))</f>
        <v>1117.99</v>
      </c>
      <c r="AA5587" s="10">
        <f>IF($N5587&lt;&gt;0,constants!$L$2,IF($O5587&lt;&gt;0,constants!$M$2,IF($P5587&lt;&gt;0,constants!$P$2,0)))</f>
        <v>4051.45</v>
      </c>
      <c r="AB5587" s="11">
        <f>constants!$O$2</f>
        <v>4861.32</v>
      </c>
      <c r="AC5587" s="11">
        <f>VLOOKUP(BWscncns[[#This Row],[scanner]],[0]!ScnrAvgBW,2,FALSE)/1000</f>
        <v>885.64026081730776</v>
      </c>
      <c r="AD5587" s="8">
        <f>(1+$F5587)*Z5587</f>
        <v>402.53459434440953</v>
      </c>
      <c r="AE5587" s="8">
        <f>(1+$F5587)*AA5587</f>
        <v>1458.7328887169454</v>
      </c>
      <c r="AF5587" s="8">
        <f>(1+$F5587)*AB5587</f>
        <v>1750.3282445982206</v>
      </c>
      <c r="AG5587" s="8">
        <f>(1+$F5587)*AC5587</f>
        <v>318.87659381852433</v>
      </c>
      <c r="AH5587" s="8">
        <f>(1+$F5587)*$T5587/1000</f>
        <v>61.571781419913222</v>
      </c>
      <c r="AI5587" s="8">
        <f>(1+BWscncns[[#This Row],[pid_error]]*K_p)*BWscncns[[#This Row],[dbw]]/1000</f>
        <v>116.28989070995661</v>
      </c>
      <c r="AJ5587" s="13">
        <f>BWscncns[[#This Row],[Torflow prgrssv alt vote]]/VLOOKUP(BWscncns[[#This Row],[class]],AltBWtotl,2,FALSE)*100</f>
        <v>2.2935470897561079E-3</v>
      </c>
      <c r="AK5587">
        <f>IF(D5587=E5587,1,0)</f>
        <v>1</v>
      </c>
    </row>
    <row r="5588" spans="1:37">
      <c r="A5588" s="1" t="s">
        <v>11369</v>
      </c>
      <c r="B5588" s="1" t="s">
        <v>11370</v>
      </c>
      <c r="C5588">
        <v>68</v>
      </c>
      <c r="D5588">
        <v>1524973472</v>
      </c>
      <c r="E5588">
        <v>1524973472</v>
      </c>
      <c r="F5588" s="2">
        <v>-0.58711183498599995</v>
      </c>
      <c r="G5588" s="2">
        <v>-0.58711183498599995</v>
      </c>
      <c r="H5588">
        <v>67647</v>
      </c>
      <c r="I5588" s="2">
        <v>-4.1598783011499996E-3</v>
      </c>
      <c r="J5588" s="2">
        <v>0</v>
      </c>
      <c r="K5588">
        <v>7</v>
      </c>
      <c r="L5588" s="1" t="s">
        <v>11732</v>
      </c>
      <c r="M5588" s="1" t="s">
        <v>11370</v>
      </c>
      <c r="N5588">
        <v>0</v>
      </c>
      <c r="O5588">
        <v>0</v>
      </c>
      <c r="P5588">
        <v>1</v>
      </c>
      <c r="Q5588">
        <v>0</v>
      </c>
      <c r="R5588" s="19">
        <f>BWscncns[[#This Row],[C fx]]*4+BWscncns[[#This Row],[C fg]]*2+BWscncns[[#This Row],[C fm]]</f>
        <v>1</v>
      </c>
      <c r="S5588">
        <v>68</v>
      </c>
      <c r="T5588">
        <v>163840</v>
      </c>
      <c r="U5588" s="13">
        <v>0.41503899999999999</v>
      </c>
      <c r="V5588" s="13">
        <v>2.4094120000000001</v>
      </c>
      <c r="W5588">
        <v>5118</v>
      </c>
      <c r="X5588">
        <v>102</v>
      </c>
      <c r="Z5588" s="10">
        <f>IF($N5588&lt;&gt;0,constants!$L$2,IF($O5588&lt;&gt;0,constants!$M$2,IF($P5588&lt;&gt;0,constants!$N$2,0)))</f>
        <v>1117.99</v>
      </c>
      <c r="AA5588" s="10">
        <f>IF($N5588&lt;&gt;0,constants!$L$2,IF($O5588&lt;&gt;0,constants!$M$2,IF($P5588&lt;&gt;0,constants!$P$2,0)))</f>
        <v>4051.45</v>
      </c>
      <c r="AB5588" s="11">
        <f>constants!$O$2</f>
        <v>4861.32</v>
      </c>
      <c r="AC5588" s="11">
        <f>VLOOKUP(BWscncns[[#This Row],[scanner]],[0]!ScnrAvgBW,2,FALSE)/1000</f>
        <v>885.64026081730776</v>
      </c>
      <c r="AD5588" s="8">
        <f>(1+$F5588)*Z5588</f>
        <v>461.60483960400194</v>
      </c>
      <c r="AE5588" s="8">
        <f>(1+$F5588)*AA5588</f>
        <v>1672.7957561459705</v>
      </c>
      <c r="AF5588" s="8">
        <f>(1+$F5588)*AB5588</f>
        <v>2007.1814943458587</v>
      </c>
      <c r="AG5588" s="8">
        <f>(1+$F5588)*AC5588</f>
        <v>365.67038215137859</v>
      </c>
      <c r="AH5588" s="8">
        <f>(1+$F5588)*$T5588/1000</f>
        <v>67.647596955893761</v>
      </c>
      <c r="AI5588" s="8">
        <f>(1+BWscncns[[#This Row],[pid_error]]*K_p)*BWscncns[[#This Row],[dbw]]/1000</f>
        <v>115.74379847794687</v>
      </c>
      <c r="AJ5588" s="13">
        <f>BWscncns[[#This Row],[Torflow prgrssv alt vote]]/VLOOKUP(BWscncns[[#This Row],[class]],AltBWtotl,2,FALSE)*100</f>
        <v>2.2827766931049639E-3</v>
      </c>
      <c r="AK5588">
        <f>IF(D5588=E5588,1,0)</f>
        <v>1</v>
      </c>
    </row>
    <row r="5589" spans="1:37">
      <c r="A5589" s="1" t="s">
        <v>7207</v>
      </c>
      <c r="B5589" s="1" t="s">
        <v>129</v>
      </c>
      <c r="C5589">
        <v>18</v>
      </c>
      <c r="D5589">
        <v>1524994035</v>
      </c>
      <c r="E5589">
        <v>1524994035</v>
      </c>
      <c r="F5589" s="2">
        <v>-0.91628111582500005</v>
      </c>
      <c r="G5589" s="2">
        <v>-0.91628111582500005</v>
      </c>
      <c r="H5589">
        <v>17758</v>
      </c>
      <c r="I5589" s="2">
        <v>-9.3587600761399995E-3</v>
      </c>
      <c r="J5589" s="2">
        <v>0</v>
      </c>
      <c r="K5589">
        <v>8</v>
      </c>
      <c r="L5589" s="1" t="s">
        <v>11823</v>
      </c>
      <c r="M5589" s="1" t="s">
        <v>129</v>
      </c>
      <c r="N5589">
        <v>0</v>
      </c>
      <c r="O5589">
        <v>0</v>
      </c>
      <c r="P5589">
        <v>1</v>
      </c>
      <c r="Q5589">
        <v>0</v>
      </c>
      <c r="R5589" s="19">
        <f>BWscncns[[#This Row],[C fx]]*4+BWscncns[[#This Row],[C fg]]*2+BWscncns[[#This Row],[C fm]]</f>
        <v>1</v>
      </c>
      <c r="S5589">
        <v>14</v>
      </c>
      <c r="T5589">
        <v>212120</v>
      </c>
      <c r="U5589" s="13">
        <v>6.6000000000000003E-2</v>
      </c>
      <c r="V5589" s="13">
        <v>15.151429</v>
      </c>
      <c r="W5589">
        <v>6308</v>
      </c>
      <c r="X5589">
        <v>126</v>
      </c>
      <c r="Z5589" s="10">
        <f>IF($N5589&lt;&gt;0,constants!$L$2,IF($O5589&lt;&gt;0,constants!$M$2,IF($P5589&lt;&gt;0,constants!$N$2,0)))</f>
        <v>1117.99</v>
      </c>
      <c r="AA5589" s="10">
        <f>IF($N5589&lt;&gt;0,constants!$L$2,IF($O5589&lt;&gt;0,constants!$M$2,IF($P5589&lt;&gt;0,constants!$P$2,0)))</f>
        <v>4051.45</v>
      </c>
      <c r="AB5589" s="11">
        <f>constants!$O$2</f>
        <v>4861.32</v>
      </c>
      <c r="AC5589" s="11">
        <f>VLOOKUP(BWscncns[[#This Row],[scanner]],[0]!ScnrAvgBW,2,FALSE)/1000</f>
        <v>509.99709399477808</v>
      </c>
      <c r="AD5589" s="8">
        <f>(1+$F5589)*Z5589</f>
        <v>93.596875318808202</v>
      </c>
      <c r="AE5589" s="8">
        <f>(1+$F5589)*AA5589</f>
        <v>339.18287329080351</v>
      </c>
      <c r="AF5589" s="8">
        <f>(1+$F5589)*AB5589</f>
        <v>406.98428601761077</v>
      </c>
      <c r="AG5589" s="8">
        <f>(1+$F5589)*AC5589</f>
        <v>42.696387641735392</v>
      </c>
      <c r="AH5589" s="8">
        <f>(1+$F5589)*$T5589/1000</f>
        <v>17.758449711200988</v>
      </c>
      <c r="AI5589" s="8">
        <f>(1+BWscncns[[#This Row],[pid_error]]*K_p)*BWscncns[[#This Row],[dbw]]/1000</f>
        <v>114.9392248556005</v>
      </c>
      <c r="AJ5589" s="13">
        <f>BWscncns[[#This Row],[Torflow prgrssv alt vote]]/VLOOKUP(BWscncns[[#This Row],[class]],AltBWtotl,2,FALSE)*100</f>
        <v>2.2669083534001006E-3</v>
      </c>
      <c r="AK5589">
        <f>IF(D5589=E5589,1,0)</f>
        <v>1</v>
      </c>
    </row>
    <row r="5590" spans="1:37">
      <c r="A5590" s="1" t="s">
        <v>6310</v>
      </c>
      <c r="B5590" s="1" t="s">
        <v>49</v>
      </c>
      <c r="C5590">
        <v>54</v>
      </c>
      <c r="D5590">
        <v>1524984900</v>
      </c>
      <c r="E5590">
        <v>1524984900</v>
      </c>
      <c r="F5590" s="2">
        <v>-0.69187874905900004</v>
      </c>
      <c r="G5590" s="2">
        <v>-0.69187874905900004</v>
      </c>
      <c r="H5590">
        <v>53953</v>
      </c>
      <c r="I5590" s="2">
        <v>-5.4540054106599997E-2</v>
      </c>
      <c r="J5590" s="2">
        <v>0</v>
      </c>
      <c r="K5590">
        <v>7</v>
      </c>
      <c r="L5590" s="1" t="s">
        <v>11929</v>
      </c>
      <c r="M5590" s="1" t="s">
        <v>49</v>
      </c>
      <c r="N5590">
        <v>0</v>
      </c>
      <c r="O5590">
        <v>0</v>
      </c>
      <c r="P5590">
        <v>1</v>
      </c>
      <c r="Q5590">
        <v>0</v>
      </c>
      <c r="R5590" s="19">
        <f>BWscncns[[#This Row],[C fx]]*4+BWscncns[[#This Row],[C fg]]*2+BWscncns[[#This Row],[C fm]]</f>
        <v>1</v>
      </c>
      <c r="S5590">
        <v>58</v>
      </c>
      <c r="T5590">
        <v>175104</v>
      </c>
      <c r="U5590" s="13">
        <v>0.33123200000000003</v>
      </c>
      <c r="V5590" s="13">
        <v>3.019034</v>
      </c>
      <c r="W5590">
        <v>5378</v>
      </c>
      <c r="X5590">
        <v>107</v>
      </c>
      <c r="Z5590" s="10">
        <f>IF($N5590&lt;&gt;0,constants!$L$2,IF($O5590&lt;&gt;0,constants!$M$2,IF($P5590&lt;&gt;0,constants!$N$2,0)))</f>
        <v>1117.99</v>
      </c>
      <c r="AA5590" s="10">
        <f>IF($N5590&lt;&gt;0,constants!$L$2,IF($O5590&lt;&gt;0,constants!$M$2,IF($P5590&lt;&gt;0,constants!$P$2,0)))</f>
        <v>4051.45</v>
      </c>
      <c r="AB5590" s="11">
        <f>constants!$O$2</f>
        <v>4861.32</v>
      </c>
      <c r="AC5590" s="11">
        <f>VLOOKUP(BWscncns[[#This Row],[scanner]],[0]!ScnrAvgBW,2,FALSE)/1000</f>
        <v>885.64026081730776</v>
      </c>
      <c r="AD5590" s="8">
        <f>(1+$F5590)*Z5590</f>
        <v>344.47647733952857</v>
      </c>
      <c r="AE5590" s="8">
        <f>(1+$F5590)*AA5590</f>
        <v>1248.3378421249142</v>
      </c>
      <c r="AF5590" s="8">
        <f>(1+$F5590)*AB5590</f>
        <v>1497.8759996245019</v>
      </c>
      <c r="AG5590" s="8">
        <f>(1+$F5590)*AC5590</f>
        <v>272.88458504674236</v>
      </c>
      <c r="AH5590" s="8">
        <f>(1+$F5590)*$T5590/1000</f>
        <v>53.953263524772851</v>
      </c>
      <c r="AI5590" s="8">
        <f>(1+BWscncns[[#This Row],[pid_error]]*K_p)*BWscncns[[#This Row],[dbw]]/1000</f>
        <v>114.52863176238641</v>
      </c>
      <c r="AJ5590" s="13">
        <f>BWscncns[[#This Row],[Torflow prgrssv alt vote]]/VLOOKUP(BWscncns[[#This Row],[class]],AltBWtotl,2,FALSE)*100</f>
        <v>2.2588103614915528E-3</v>
      </c>
      <c r="AK5590">
        <f>IF(D5590=E5590,1,0)</f>
        <v>1</v>
      </c>
    </row>
    <row r="5591" spans="1:37">
      <c r="A5591" s="1" t="s">
        <v>7277</v>
      </c>
      <c r="B5591" s="1" t="s">
        <v>7278</v>
      </c>
      <c r="C5591">
        <v>161</v>
      </c>
      <c r="D5591">
        <v>1524948566</v>
      </c>
      <c r="E5591">
        <v>1524948566</v>
      </c>
      <c r="F5591" s="2">
        <v>1.45715281264</v>
      </c>
      <c r="G5591" s="2">
        <v>1.45715281264</v>
      </c>
      <c r="H5591">
        <v>161031</v>
      </c>
      <c r="I5591" s="2">
        <v>4.4100893346600001E-2</v>
      </c>
      <c r="J5591" s="2">
        <v>0</v>
      </c>
      <c r="K5591">
        <v>1</v>
      </c>
      <c r="L5591" s="1" t="s">
        <v>11560</v>
      </c>
      <c r="M5591" s="1" t="s">
        <v>7278</v>
      </c>
      <c r="N5591">
        <v>0</v>
      </c>
      <c r="O5591">
        <v>0</v>
      </c>
      <c r="P5591">
        <v>1</v>
      </c>
      <c r="Q5591">
        <v>0</v>
      </c>
      <c r="R5591" s="19">
        <f>BWscncns[[#This Row],[C fx]]*4+BWscncns[[#This Row],[C fg]]*2+BWscncns[[#This Row],[C fm]]</f>
        <v>1</v>
      </c>
      <c r="S5591">
        <v>139</v>
      </c>
      <c r="T5591">
        <v>65536</v>
      </c>
      <c r="U5591" s="13">
        <v>2.1209720000000001</v>
      </c>
      <c r="V5591" s="13">
        <v>0.47148200000000001</v>
      </c>
      <c r="W5591">
        <v>314</v>
      </c>
      <c r="X5591">
        <v>6</v>
      </c>
      <c r="Z5591" s="10">
        <f>IF($N5591&lt;&gt;0,constants!$L$2,IF($O5591&lt;&gt;0,constants!$M$2,IF($P5591&lt;&gt;0,constants!$N$2,0)))</f>
        <v>1117.99</v>
      </c>
      <c r="AA5591" s="10">
        <f>IF($N5591&lt;&gt;0,constants!$L$2,IF($O5591&lt;&gt;0,constants!$M$2,IF($P5591&lt;&gt;0,constants!$P$2,0)))</f>
        <v>4051.45</v>
      </c>
      <c r="AB5591" s="11">
        <f>constants!$O$2</f>
        <v>4861.32</v>
      </c>
      <c r="AC5591" s="11">
        <f>VLOOKUP(BWscncns[[#This Row],[scanner]],[0]!ScnrAvgBW,2,FALSE)/1000</f>
        <v>11818.828055288463</v>
      </c>
      <c r="AD5591" s="8">
        <f>(1+$F5591)*Z5591</f>
        <v>2747.0722730033935</v>
      </c>
      <c r="AE5591" s="8">
        <f>(1+$F5591)*AA5591</f>
        <v>9955.031762770328</v>
      </c>
      <c r="AF5591" s="8">
        <f>(1+$F5591)*AB5591</f>
        <v>11945.006111143084</v>
      </c>
      <c r="AG5591" s="8">
        <f>(1+$F5591)*AC5591</f>
        <v>29040.666598160587</v>
      </c>
      <c r="AH5591" s="8">
        <f>(1+$F5591)*$T5591/1000</f>
        <v>161.03196672917502</v>
      </c>
      <c r="AI5591" s="8">
        <f>(1+BWscncns[[#This Row],[pid_error]]*K_p)*BWscncns[[#This Row],[dbw]]/1000</f>
        <v>113.28398336458751</v>
      </c>
      <c r="AJ5591" s="13">
        <f>BWscncns[[#This Row],[Torflow prgrssv alt vote]]/VLOOKUP(BWscncns[[#This Row],[class]],AltBWtotl,2,FALSE)*100</f>
        <v>2.2342625724007434E-3</v>
      </c>
      <c r="AK5591">
        <f>IF(D5591=E5591,1,0)</f>
        <v>1</v>
      </c>
    </row>
    <row r="5592" spans="1:37">
      <c r="A5592" s="1" t="s">
        <v>2461</v>
      </c>
      <c r="B5592" s="1" t="s">
        <v>2462</v>
      </c>
      <c r="C5592">
        <v>62</v>
      </c>
      <c r="D5592">
        <v>1524984900</v>
      </c>
      <c r="E5592">
        <v>1524984900</v>
      </c>
      <c r="F5592" s="2">
        <v>-0.62390784031900004</v>
      </c>
      <c r="G5592" s="2">
        <v>-0.62390784031900004</v>
      </c>
      <c r="H5592">
        <v>61618</v>
      </c>
      <c r="I5592" s="2">
        <v>1.2192278445400001E-2</v>
      </c>
      <c r="J5592" s="2">
        <v>0</v>
      </c>
      <c r="K5592">
        <v>7</v>
      </c>
      <c r="L5592" s="1" t="s">
        <v>11929</v>
      </c>
      <c r="M5592" s="1" t="s">
        <v>2462</v>
      </c>
      <c r="N5592">
        <v>0</v>
      </c>
      <c r="O5592">
        <v>0</v>
      </c>
      <c r="P5592">
        <v>1</v>
      </c>
      <c r="Q5592">
        <v>0</v>
      </c>
      <c r="R5592" s="19">
        <f>BWscncns[[#This Row],[C fx]]*4+BWscncns[[#This Row],[C fg]]*2+BWscncns[[#This Row],[C fm]]</f>
        <v>1</v>
      </c>
      <c r="S5592">
        <v>62</v>
      </c>
      <c r="T5592">
        <v>163840</v>
      </c>
      <c r="U5592" s="13">
        <v>0.37841799999999998</v>
      </c>
      <c r="V5592" s="13">
        <v>2.6425809999999998</v>
      </c>
      <c r="W5592">
        <v>5253</v>
      </c>
      <c r="X5592">
        <v>105</v>
      </c>
      <c r="Z5592" s="10">
        <f>IF($N5592&lt;&gt;0,constants!$L$2,IF($O5592&lt;&gt;0,constants!$M$2,IF($P5592&lt;&gt;0,constants!$N$2,0)))</f>
        <v>1117.99</v>
      </c>
      <c r="AA5592" s="10">
        <f>IF($N5592&lt;&gt;0,constants!$L$2,IF($O5592&lt;&gt;0,constants!$M$2,IF($P5592&lt;&gt;0,constants!$P$2,0)))</f>
        <v>4051.45</v>
      </c>
      <c r="AB5592" s="11">
        <f>constants!$O$2</f>
        <v>4861.32</v>
      </c>
      <c r="AC5592" s="11">
        <f>VLOOKUP(BWscncns[[#This Row],[scanner]],[0]!ScnrAvgBW,2,FALSE)/1000</f>
        <v>885.64026081730776</v>
      </c>
      <c r="AD5592" s="8">
        <f>(1+$F5592)*Z5592</f>
        <v>420.46727360176112</v>
      </c>
      <c r="AE5592" s="8">
        <f>(1+$F5592)*AA5592</f>
        <v>1523.7185803395873</v>
      </c>
      <c r="AF5592" s="8">
        <f>(1+$F5592)*AB5592</f>
        <v>1828.3043377004385</v>
      </c>
      <c r="AG5592" s="8">
        <f>(1+$F5592)*AC5592</f>
        <v>333.08235839122534</v>
      </c>
      <c r="AH5592" s="8">
        <f>(1+$F5592)*$T5592/1000</f>
        <v>61.61893944213503</v>
      </c>
      <c r="AI5592" s="8">
        <f>(1+BWscncns[[#This Row],[pid_error]]*K_p)*BWscncns[[#This Row],[dbw]]/1000</f>
        <v>112.7294697210675</v>
      </c>
      <c r="AJ5592" s="13">
        <f>BWscncns[[#This Row],[Torflow prgrssv alt vote]]/VLOOKUP(BWscncns[[#This Row],[class]],AltBWtotl,2,FALSE)*100</f>
        <v>2.2233260830330013E-3</v>
      </c>
      <c r="AK5592">
        <f>IF(D5592=E5592,1,0)</f>
        <v>1</v>
      </c>
    </row>
    <row r="5593" spans="1:37">
      <c r="A5593" s="1" t="s">
        <v>8262</v>
      </c>
      <c r="B5593" s="1" t="s">
        <v>8263</v>
      </c>
      <c r="C5593">
        <v>39</v>
      </c>
      <c r="D5593">
        <v>1524962755</v>
      </c>
      <c r="E5593">
        <v>1524962755</v>
      </c>
      <c r="F5593" s="2">
        <v>-0.79189096148399996</v>
      </c>
      <c r="G5593" s="2">
        <v>-0.79189096148399996</v>
      </c>
      <c r="H5593">
        <v>38810</v>
      </c>
      <c r="I5593" s="2">
        <v>-3.8397658658800002E-2</v>
      </c>
      <c r="J5593" s="2">
        <v>0</v>
      </c>
      <c r="K5593">
        <v>8</v>
      </c>
      <c r="L5593" s="1" t="s">
        <v>11927</v>
      </c>
      <c r="M5593" s="1" t="s">
        <v>8263</v>
      </c>
      <c r="N5593">
        <v>0</v>
      </c>
      <c r="O5593">
        <v>0</v>
      </c>
      <c r="P5593">
        <v>1</v>
      </c>
      <c r="Q5593">
        <v>0</v>
      </c>
      <c r="R5593" s="19">
        <f>BWscncns[[#This Row],[C fx]]*4+BWscncns[[#This Row],[C fg]]*2+BWscncns[[#This Row],[C fm]]</f>
        <v>1</v>
      </c>
      <c r="S5593">
        <v>39</v>
      </c>
      <c r="T5593">
        <v>186489</v>
      </c>
      <c r="U5593" s="13">
        <v>0.20912800000000001</v>
      </c>
      <c r="V5593" s="13">
        <v>4.7817689999999997</v>
      </c>
      <c r="W5593">
        <v>5795</v>
      </c>
      <c r="X5593">
        <v>115</v>
      </c>
      <c r="Z5593" s="10">
        <f>IF($N5593&lt;&gt;0,constants!$L$2,IF($O5593&lt;&gt;0,constants!$M$2,IF($P5593&lt;&gt;0,constants!$N$2,0)))</f>
        <v>1117.99</v>
      </c>
      <c r="AA5593" s="10">
        <f>IF($N5593&lt;&gt;0,constants!$L$2,IF($O5593&lt;&gt;0,constants!$M$2,IF($P5593&lt;&gt;0,constants!$P$2,0)))</f>
        <v>4051.45</v>
      </c>
      <c r="AB5593" s="11">
        <f>constants!$O$2</f>
        <v>4861.32</v>
      </c>
      <c r="AC5593" s="11">
        <f>VLOOKUP(BWscncns[[#This Row],[scanner]],[0]!ScnrAvgBW,2,FALSE)/1000</f>
        <v>509.99709399477808</v>
      </c>
      <c r="AD5593" s="8">
        <f>(1+$F5593)*Z5593</f>
        <v>232.6638239705029</v>
      </c>
      <c r="AE5593" s="8">
        <f>(1+$F5593)*AA5593</f>
        <v>843.14336409564839</v>
      </c>
      <c r="AF5593" s="8">
        <f>(1+$F5593)*AB5593</f>
        <v>1011.6846311186013</v>
      </c>
      <c r="AG5593" s="8">
        <f>(1+$F5593)*AC5593</f>
        <v>106.13500487720736</v>
      </c>
      <c r="AH5593" s="8">
        <f>(1+$F5593)*$T5593/1000</f>
        <v>38.810046483810332</v>
      </c>
      <c r="AI5593" s="8">
        <f>(1+BWscncns[[#This Row],[pid_error]]*K_p)*BWscncns[[#This Row],[dbw]]/1000</f>
        <v>112.64952324190516</v>
      </c>
      <c r="AJ5593" s="13">
        <f>BWscncns[[#This Row],[Torflow prgrssv alt vote]]/VLOOKUP(BWscncns[[#This Row],[class]],AltBWtotl,2,FALSE)*100</f>
        <v>2.2217493250405425E-3</v>
      </c>
      <c r="AK5593">
        <f>IF(D5593=E5593,1,0)</f>
        <v>1</v>
      </c>
    </row>
    <row r="5594" spans="1:37">
      <c r="A5594" s="1" t="s">
        <v>9652</v>
      </c>
      <c r="B5594" s="1" t="s">
        <v>9653</v>
      </c>
      <c r="C5594">
        <v>45</v>
      </c>
      <c r="D5594">
        <v>1524969560</v>
      </c>
      <c r="E5594">
        <v>1524969560</v>
      </c>
      <c r="F5594" s="2">
        <v>-0.74772100805899999</v>
      </c>
      <c r="G5594" s="2">
        <v>-0.74772100805899999</v>
      </c>
      <c r="H5594">
        <v>45208</v>
      </c>
      <c r="I5594" s="2">
        <v>4.8190322324600003E-4</v>
      </c>
      <c r="J5594" s="2">
        <v>0</v>
      </c>
      <c r="K5594">
        <v>8</v>
      </c>
      <c r="L5594" s="1" t="s">
        <v>11952</v>
      </c>
      <c r="M5594" s="1" t="s">
        <v>9653</v>
      </c>
      <c r="N5594">
        <v>1</v>
      </c>
      <c r="O5594">
        <v>0</v>
      </c>
      <c r="P5594">
        <v>0</v>
      </c>
      <c r="Q5594">
        <v>0</v>
      </c>
      <c r="R5594" s="19">
        <f>BWscncns[[#This Row],[C fx]]*4+BWscncns[[#This Row],[C fg]]*2+BWscncns[[#This Row],[C fm]]</f>
        <v>4</v>
      </c>
      <c r="S5594">
        <v>45</v>
      </c>
      <c r="T5594">
        <v>179200</v>
      </c>
      <c r="U5594" s="13">
        <v>0.25111600000000001</v>
      </c>
      <c r="V5594" s="13">
        <v>3.9822220000000002</v>
      </c>
      <c r="W5594">
        <v>5660</v>
      </c>
      <c r="X5594">
        <v>113</v>
      </c>
      <c r="Z5594" s="10">
        <f>IF($N5594&lt;&gt;0,constants!$L$2,IF($O5594&lt;&gt;0,constants!$M$2,IF($P5594&lt;&gt;0,constants!$N$2,0)))</f>
        <v>10125.48</v>
      </c>
      <c r="AA5594" s="10">
        <f>IF($N5594&lt;&gt;0,constants!$L$2,IF($O5594&lt;&gt;0,constants!$M$2,IF($P5594&lt;&gt;0,constants!$P$2,0)))</f>
        <v>10125.48</v>
      </c>
      <c r="AB5594" s="11">
        <f>constants!$O$2</f>
        <v>4861.32</v>
      </c>
      <c r="AC5594" s="11">
        <f>VLOOKUP(BWscncns[[#This Row],[scanner]],[0]!ScnrAvgBW,2,FALSE)/1000</f>
        <v>509.99709399477808</v>
      </c>
      <c r="AD5594" s="8">
        <f>(1+$F5594)*Z5594</f>
        <v>2554.4458873187568</v>
      </c>
      <c r="AE5594" s="8">
        <f>(1+$F5594)*AA5594</f>
        <v>2554.4458873187568</v>
      </c>
      <c r="AF5594" s="8">
        <f>(1+$F5594)*AB5594</f>
        <v>1226.4089091026221</v>
      </c>
      <c r="AG5594" s="8">
        <f>(1+$F5594)*AC5594</f>
        <v>128.66155276584203</v>
      </c>
      <c r="AH5594" s="8">
        <f>(1+$F5594)*$T5594/1000</f>
        <v>45.208395355827207</v>
      </c>
      <c r="AI5594" s="8">
        <f>(1+BWscncns[[#This Row],[pid_error]]*K_p)*BWscncns[[#This Row],[dbw]]/1000</f>
        <v>112.2041976779136</v>
      </c>
      <c r="AJ5594" s="13">
        <f>BWscncns[[#This Row],[Torflow prgrssv alt vote]]/VLOOKUP(BWscncns[[#This Row],[class]],AltBWtotl,2,FALSE)*100</f>
        <v>9.6167347542132505E-4</v>
      </c>
      <c r="AK5594">
        <f>IF(D5594=E5594,1,0)</f>
        <v>1</v>
      </c>
    </row>
    <row r="5595" spans="1:37">
      <c r="A5595" s="1" t="s">
        <v>675</v>
      </c>
      <c r="B5595" s="1" t="s">
        <v>676</v>
      </c>
      <c r="C5595">
        <v>19</v>
      </c>
      <c r="D5595">
        <v>1524939182</v>
      </c>
      <c r="E5595">
        <v>1524939182</v>
      </c>
      <c r="F5595" s="2">
        <v>-0.906497025826</v>
      </c>
      <c r="G5595" s="2">
        <v>-0.906497025826</v>
      </c>
      <c r="H5595">
        <v>19149</v>
      </c>
      <c r="I5595" s="2">
        <v>-3.7785490645499999E-3</v>
      </c>
      <c r="J5595" s="2">
        <v>0.33333333333300003</v>
      </c>
      <c r="K5595">
        <v>8</v>
      </c>
      <c r="L5595" s="1" t="s">
        <v>12015</v>
      </c>
      <c r="M5595" s="1" t="s">
        <v>676</v>
      </c>
      <c r="N5595">
        <v>1</v>
      </c>
      <c r="O5595">
        <v>0</v>
      </c>
      <c r="P5595">
        <v>0</v>
      </c>
      <c r="Q5595">
        <v>0</v>
      </c>
      <c r="R5595" s="19">
        <f>BWscncns[[#This Row],[C fx]]*4+BWscncns[[#This Row],[C fg]]*2+BWscncns[[#This Row],[C fm]]</f>
        <v>4</v>
      </c>
      <c r="S5595">
        <v>19</v>
      </c>
      <c r="T5595">
        <v>204800</v>
      </c>
      <c r="U5595" s="13">
        <v>9.2772999999999994E-2</v>
      </c>
      <c r="V5595" s="13">
        <v>10.778947000000001</v>
      </c>
      <c r="W5595">
        <v>6234</v>
      </c>
      <c r="X5595">
        <v>124</v>
      </c>
      <c r="Z5595" s="10">
        <f>IF($N5595&lt;&gt;0,constants!$L$2,IF($O5595&lt;&gt;0,constants!$M$2,IF($P5595&lt;&gt;0,constants!$N$2,0)))</f>
        <v>10125.48</v>
      </c>
      <c r="AA5595" s="10">
        <f>IF($N5595&lt;&gt;0,constants!$L$2,IF($O5595&lt;&gt;0,constants!$M$2,IF($P5595&lt;&gt;0,constants!$P$2,0)))</f>
        <v>10125.48</v>
      </c>
      <c r="AB5595" s="11">
        <f>constants!$O$2</f>
        <v>4861.32</v>
      </c>
      <c r="AC5595" s="11">
        <f>VLOOKUP(BWscncns[[#This Row],[scanner]],[0]!ScnrAvgBW,2,FALSE)/1000</f>
        <v>509.99709399477808</v>
      </c>
      <c r="AD5595" s="8">
        <f>(1+$F5595)*Z5595</f>
        <v>946.76249493935347</v>
      </c>
      <c r="AE5595" s="8">
        <f>(1+$F5595)*AA5595</f>
        <v>946.76249493935347</v>
      </c>
      <c r="AF5595" s="8">
        <f>(1+$F5595)*AB5595</f>
        <v>454.54787841154962</v>
      </c>
      <c r="AG5595" s="8">
        <f>(1+$F5595)*AC5595</f>
        <v>47.686245108608787</v>
      </c>
      <c r="AH5595" s="8">
        <f>(1+$F5595)*$T5595/1000</f>
        <v>19.149409110835201</v>
      </c>
      <c r="AI5595" s="8">
        <f>(1+BWscncns[[#This Row],[pid_error]]*K_p)*BWscncns[[#This Row],[dbw]]/1000</f>
        <v>111.97470455541762</v>
      </c>
      <c r="AJ5595" s="13">
        <f>BWscncns[[#This Row],[Torflow prgrssv alt vote]]/VLOOKUP(BWscncns[[#This Row],[class]],AltBWtotl,2,FALSE)*100</f>
        <v>9.5970654857488458E-4</v>
      </c>
      <c r="AK5595">
        <f>IF(D5595=E5595,1,0)</f>
        <v>1</v>
      </c>
    </row>
    <row r="5596" spans="1:37">
      <c r="A5596" s="1" t="s">
        <v>4382</v>
      </c>
      <c r="B5596" s="1" t="s">
        <v>28</v>
      </c>
      <c r="C5596">
        <v>32</v>
      </c>
      <c r="D5596">
        <v>1524982043</v>
      </c>
      <c r="E5596">
        <v>1524982043</v>
      </c>
      <c r="F5596" s="2">
        <v>-0.83349846950299999</v>
      </c>
      <c r="G5596" s="2">
        <v>-0.83349846950299999</v>
      </c>
      <c r="H5596">
        <v>31909</v>
      </c>
      <c r="I5596" s="2">
        <v>5.8366169470700002E-2</v>
      </c>
      <c r="J5596" s="2">
        <v>0</v>
      </c>
      <c r="K5596">
        <v>8</v>
      </c>
      <c r="L5596" s="1" t="s">
        <v>11917</v>
      </c>
      <c r="M5596" s="1" t="s">
        <v>28</v>
      </c>
      <c r="N5596">
        <v>0</v>
      </c>
      <c r="O5596">
        <v>0</v>
      </c>
      <c r="P5596">
        <v>1</v>
      </c>
      <c r="Q5596">
        <v>0</v>
      </c>
      <c r="R5596" s="19">
        <f>BWscncns[[#This Row],[C fx]]*4+BWscncns[[#This Row],[C fg]]*2+BWscncns[[#This Row],[C fm]]</f>
        <v>1</v>
      </c>
      <c r="S5596">
        <v>32</v>
      </c>
      <c r="T5596">
        <v>191646</v>
      </c>
      <c r="U5596" s="13">
        <v>0.16697500000000001</v>
      </c>
      <c r="V5596" s="13">
        <v>5.988937</v>
      </c>
      <c r="W5596">
        <v>5989</v>
      </c>
      <c r="X5596">
        <v>119</v>
      </c>
      <c r="Z5596" s="10">
        <f>IF($N5596&lt;&gt;0,constants!$L$2,IF($O5596&lt;&gt;0,constants!$M$2,IF($P5596&lt;&gt;0,constants!$N$2,0)))</f>
        <v>1117.99</v>
      </c>
      <c r="AA5596" s="10">
        <f>IF($N5596&lt;&gt;0,constants!$L$2,IF($O5596&lt;&gt;0,constants!$M$2,IF($P5596&lt;&gt;0,constants!$P$2,0)))</f>
        <v>4051.45</v>
      </c>
      <c r="AB5596" s="11">
        <f>constants!$O$2</f>
        <v>4861.32</v>
      </c>
      <c r="AC5596" s="11">
        <f>VLOOKUP(BWscncns[[#This Row],[scanner]],[0]!ScnrAvgBW,2,FALSE)/1000</f>
        <v>509.99709399477808</v>
      </c>
      <c r="AD5596" s="8">
        <f>(1+$F5596)*Z5596</f>
        <v>186.14704608034103</v>
      </c>
      <c r="AE5596" s="8">
        <f>(1+$F5596)*AA5596</f>
        <v>674.57262573207061</v>
      </c>
      <c r="AF5596" s="8">
        <f>(1+$F5596)*AB5596</f>
        <v>809.41722023567604</v>
      </c>
      <c r="AG5596" s="8">
        <f>(1+$F5596)*AC5596</f>
        <v>84.915296699152918</v>
      </c>
      <c r="AH5596" s="8">
        <f>(1+$F5596)*$T5596/1000</f>
        <v>31.909352313628062</v>
      </c>
      <c r="AI5596" s="8">
        <f>(1+BWscncns[[#This Row],[pid_error]]*K_p)*BWscncns[[#This Row],[dbw]]/1000</f>
        <v>111.77767615681402</v>
      </c>
      <c r="AJ5596" s="13">
        <f>BWscncns[[#This Row],[Torflow prgrssv alt vote]]/VLOOKUP(BWscncns[[#This Row],[class]],AltBWtotl,2,FALSE)*100</f>
        <v>2.2045541730585836E-3</v>
      </c>
      <c r="AK5596">
        <f>IF(D5596=E5596,1,0)</f>
        <v>1</v>
      </c>
    </row>
    <row r="5597" spans="1:37">
      <c r="A5597" s="1" t="s">
        <v>6287</v>
      </c>
      <c r="B5597" s="1" t="s">
        <v>6288</v>
      </c>
      <c r="C5597">
        <v>68</v>
      </c>
      <c r="D5597">
        <v>1525008480</v>
      </c>
      <c r="E5597">
        <v>1525008480</v>
      </c>
      <c r="F5597" s="2">
        <v>-0.55578253742600003</v>
      </c>
      <c r="G5597" s="2">
        <v>-0.55578253742600003</v>
      </c>
      <c r="H5597">
        <v>68231</v>
      </c>
      <c r="I5597" s="2">
        <v>-2.9761224710599998E-2</v>
      </c>
      <c r="J5597" s="2">
        <v>0</v>
      </c>
      <c r="K5597">
        <v>7</v>
      </c>
      <c r="L5597" s="1" t="s">
        <v>11831</v>
      </c>
      <c r="M5597" s="1" t="s">
        <v>6288</v>
      </c>
      <c r="N5597">
        <v>0</v>
      </c>
      <c r="O5597">
        <v>0</v>
      </c>
      <c r="P5597">
        <v>1</v>
      </c>
      <c r="Q5597">
        <v>0</v>
      </c>
      <c r="R5597" s="19">
        <f>BWscncns[[#This Row],[C fx]]*4+BWscncns[[#This Row],[C fg]]*2+BWscncns[[#This Row],[C fm]]</f>
        <v>1</v>
      </c>
      <c r="S5597">
        <v>73</v>
      </c>
      <c r="T5597">
        <v>153600</v>
      </c>
      <c r="U5597" s="13">
        <v>0.47526000000000002</v>
      </c>
      <c r="V5597" s="13">
        <v>2.1041099999999999</v>
      </c>
      <c r="W5597">
        <v>4926</v>
      </c>
      <c r="X5597">
        <v>98</v>
      </c>
      <c r="Z5597" s="10">
        <f>IF($N5597&lt;&gt;0,constants!$L$2,IF($O5597&lt;&gt;0,constants!$M$2,IF($P5597&lt;&gt;0,constants!$N$2,0)))</f>
        <v>1117.99</v>
      </c>
      <c r="AA5597" s="10">
        <f>IF($N5597&lt;&gt;0,constants!$L$2,IF($O5597&lt;&gt;0,constants!$M$2,IF($P5597&lt;&gt;0,constants!$P$2,0)))</f>
        <v>4051.45</v>
      </c>
      <c r="AB5597" s="11">
        <f>constants!$O$2</f>
        <v>4861.32</v>
      </c>
      <c r="AC5597" s="11">
        <f>VLOOKUP(BWscncns[[#This Row],[scanner]],[0]!ScnrAvgBW,2,FALSE)/1000</f>
        <v>885.64026081730776</v>
      </c>
      <c r="AD5597" s="8">
        <f>(1+$F5597)*Z5597</f>
        <v>496.63068098310623</v>
      </c>
      <c r="AE5597" s="8">
        <f>(1+$F5597)*AA5597</f>
        <v>1799.7248387454322</v>
      </c>
      <c r="AF5597" s="8">
        <f>(1+$F5597)*AB5597</f>
        <v>2159.4832351602372</v>
      </c>
      <c r="AG5597" s="8">
        <f>(1+$F5597)*AC5597</f>
        <v>393.41686941363997</v>
      </c>
      <c r="AH5597" s="8">
        <f>(1+$F5597)*$T5597/1000</f>
        <v>68.231802251366389</v>
      </c>
      <c r="AI5597" s="8">
        <f>(1+BWscncns[[#This Row],[pid_error]]*K_p)*BWscncns[[#This Row],[dbw]]/1000</f>
        <v>110.91590112568321</v>
      </c>
      <c r="AJ5597" s="13">
        <f>BWscncns[[#This Row],[Torflow prgrssv alt vote]]/VLOOKUP(BWscncns[[#This Row],[class]],AltBWtotl,2,FALSE)*100</f>
        <v>2.1875576688688576E-3</v>
      </c>
      <c r="AK5597">
        <f>IF(D5597=E5597,1,0)</f>
        <v>1</v>
      </c>
    </row>
    <row r="5598" spans="1:37">
      <c r="A5598" s="1" t="s">
        <v>7554</v>
      </c>
      <c r="B5598" s="1" t="s">
        <v>7555</v>
      </c>
      <c r="C5598">
        <v>57</v>
      </c>
      <c r="D5598">
        <v>1524991829</v>
      </c>
      <c r="E5598">
        <v>1524991829</v>
      </c>
      <c r="F5598" s="2">
        <v>-0.65253343614799997</v>
      </c>
      <c r="G5598" s="2">
        <v>-0.65253343614799997</v>
      </c>
      <c r="H5598">
        <v>56928</v>
      </c>
      <c r="I5598" s="2">
        <v>5.1578954114799999E-2</v>
      </c>
      <c r="J5598" s="2">
        <v>0</v>
      </c>
      <c r="K5598">
        <v>7</v>
      </c>
      <c r="L5598" s="1" t="s">
        <v>11744</v>
      </c>
      <c r="M5598" s="1" t="s">
        <v>7555</v>
      </c>
      <c r="N5598">
        <v>0</v>
      </c>
      <c r="O5598">
        <v>0</v>
      </c>
      <c r="P5598">
        <v>1</v>
      </c>
      <c r="Q5598">
        <v>0</v>
      </c>
      <c r="R5598" s="19">
        <f>BWscncns[[#This Row],[C fx]]*4+BWscncns[[#This Row],[C fg]]*2+BWscncns[[#This Row],[C fm]]</f>
        <v>1</v>
      </c>
      <c r="S5598">
        <v>57</v>
      </c>
      <c r="T5598">
        <v>163840</v>
      </c>
      <c r="U5598" s="13">
        <v>0.34789999999999999</v>
      </c>
      <c r="V5598" s="13">
        <v>2.8743859999999999</v>
      </c>
      <c r="W5598">
        <v>5325</v>
      </c>
      <c r="X5598">
        <v>106</v>
      </c>
      <c r="Z5598" s="10">
        <f>IF($N5598&lt;&gt;0,constants!$L$2,IF($O5598&lt;&gt;0,constants!$M$2,IF($P5598&lt;&gt;0,constants!$N$2,0)))</f>
        <v>1117.99</v>
      </c>
      <c r="AA5598" s="10">
        <f>IF($N5598&lt;&gt;0,constants!$L$2,IF($O5598&lt;&gt;0,constants!$M$2,IF($P5598&lt;&gt;0,constants!$P$2,0)))</f>
        <v>4051.45</v>
      </c>
      <c r="AB5598" s="11">
        <f>constants!$O$2</f>
        <v>4861.32</v>
      </c>
      <c r="AC5598" s="11">
        <f>VLOOKUP(BWscncns[[#This Row],[scanner]],[0]!ScnrAvgBW,2,FALSE)/1000</f>
        <v>885.64026081730776</v>
      </c>
      <c r="AD5598" s="8">
        <f>(1+$F5598)*Z5598</f>
        <v>388.46414372089754</v>
      </c>
      <c r="AE5598" s="8">
        <f>(1+$F5598)*AA5598</f>
        <v>1407.7434101181855</v>
      </c>
      <c r="AF5598" s="8">
        <f>(1+$F5598)*AB5598</f>
        <v>1689.1461561850047</v>
      </c>
      <c r="AG5598" s="8">
        <f>(1+$F5598)*AC5598</f>
        <v>307.73037823517905</v>
      </c>
      <c r="AH5598" s="8">
        <f>(1+$F5598)*$T5598/1000</f>
        <v>56.928921821511686</v>
      </c>
      <c r="AI5598" s="8">
        <f>(1+BWscncns[[#This Row],[pid_error]]*K_p)*BWscncns[[#This Row],[dbw]]/1000</f>
        <v>110.38446091075585</v>
      </c>
      <c r="AJ5598" s="13">
        <f>BWscncns[[#This Row],[Torflow prgrssv alt vote]]/VLOOKUP(BWscncns[[#This Row],[class]],AltBWtotl,2,FALSE)*100</f>
        <v>2.1770762491092836E-3</v>
      </c>
      <c r="AK5598">
        <f>IF(D5598=E5598,1,0)</f>
        <v>1</v>
      </c>
    </row>
    <row r="5599" spans="1:37">
      <c r="A5599" s="1" t="s">
        <v>5467</v>
      </c>
      <c r="B5599" s="1" t="s">
        <v>129</v>
      </c>
      <c r="C5599">
        <v>13</v>
      </c>
      <c r="D5599">
        <v>1524994035</v>
      </c>
      <c r="E5599">
        <v>1524994035</v>
      </c>
      <c r="F5599" s="2">
        <v>-0.93498299943499996</v>
      </c>
      <c r="G5599" s="2">
        <v>-0.93498299943499996</v>
      </c>
      <c r="H5599">
        <v>13384</v>
      </c>
      <c r="I5599" s="2">
        <v>-4.8384740947699997E-3</v>
      </c>
      <c r="J5599" s="2">
        <v>0.2</v>
      </c>
      <c r="K5599">
        <v>8</v>
      </c>
      <c r="L5599" s="1" t="s">
        <v>11823</v>
      </c>
      <c r="M5599" s="1" t="s">
        <v>129</v>
      </c>
      <c r="N5599">
        <v>0</v>
      </c>
      <c r="O5599">
        <v>0</v>
      </c>
      <c r="P5599">
        <v>1</v>
      </c>
      <c r="Q5599">
        <v>0</v>
      </c>
      <c r="R5599" s="19">
        <f>BWscncns[[#This Row],[C fx]]*4+BWscncns[[#This Row],[C fg]]*2+BWscncns[[#This Row],[C fm]]</f>
        <v>1</v>
      </c>
      <c r="S5599">
        <v>13</v>
      </c>
      <c r="T5599">
        <v>205855</v>
      </c>
      <c r="U5599" s="13">
        <v>6.3150999999999999E-2</v>
      </c>
      <c r="V5599" s="13">
        <v>15.835000000000001</v>
      </c>
      <c r="W5599">
        <v>6313</v>
      </c>
      <c r="X5599">
        <v>126</v>
      </c>
      <c r="Z5599" s="10">
        <f>IF($N5599&lt;&gt;0,constants!$L$2,IF($O5599&lt;&gt;0,constants!$M$2,IF($P5599&lt;&gt;0,constants!$N$2,0)))</f>
        <v>1117.99</v>
      </c>
      <c r="AA5599" s="10">
        <f>IF($N5599&lt;&gt;0,constants!$L$2,IF($O5599&lt;&gt;0,constants!$M$2,IF($P5599&lt;&gt;0,constants!$P$2,0)))</f>
        <v>4051.45</v>
      </c>
      <c r="AB5599" s="11">
        <f>constants!$O$2</f>
        <v>4861.32</v>
      </c>
      <c r="AC5599" s="11">
        <f>VLOOKUP(BWscncns[[#This Row],[scanner]],[0]!ScnrAvgBW,2,FALSE)/1000</f>
        <v>509.99709399477808</v>
      </c>
      <c r="AD5599" s="8">
        <f>(1+$F5599)*Z5599</f>
        <v>72.688356461664398</v>
      </c>
      <c r="AE5599" s="8">
        <f>(1+$F5599)*AA5599</f>
        <v>263.4131269390694</v>
      </c>
      <c r="AF5599" s="8">
        <f>(1+$F5599)*AB5599</f>
        <v>316.06844518664599</v>
      </c>
      <c r="AG5599" s="8">
        <f>(1+$F5599)*AC5599</f>
        <v>33.158481348406866</v>
      </c>
      <c r="AH5599" s="8">
        <f>(1+$F5599)*$T5599/1000</f>
        <v>13.384074651308083</v>
      </c>
      <c r="AI5599" s="8">
        <f>(1+BWscncns[[#This Row],[pid_error]]*K_p)*BWscncns[[#This Row],[dbw]]/1000</f>
        <v>109.61953732565405</v>
      </c>
      <c r="AJ5599" s="13">
        <f>BWscncns[[#This Row],[Torflow prgrssv alt vote]]/VLOOKUP(BWscncns[[#This Row],[class]],AltBWtotl,2,FALSE)*100</f>
        <v>2.1619899139877579E-3</v>
      </c>
      <c r="AK5599">
        <f>IF(D5599=E5599,1,0)</f>
        <v>1</v>
      </c>
    </row>
    <row r="5600" spans="1:37">
      <c r="A5600" s="1" t="s">
        <v>2349</v>
      </c>
      <c r="B5600" s="1" t="s">
        <v>49</v>
      </c>
      <c r="C5600">
        <v>53</v>
      </c>
      <c r="D5600">
        <v>1524987958</v>
      </c>
      <c r="E5600">
        <v>1524987958</v>
      </c>
      <c r="F5600" s="2">
        <v>-0.67667248396799995</v>
      </c>
      <c r="G5600" s="2">
        <v>-0.67667248396799995</v>
      </c>
      <c r="H5600">
        <v>52973</v>
      </c>
      <c r="I5600" s="2">
        <v>-2.34918281672E-2</v>
      </c>
      <c r="J5600" s="2">
        <v>0</v>
      </c>
      <c r="K5600">
        <v>7</v>
      </c>
      <c r="L5600" s="1" t="s">
        <v>11890</v>
      </c>
      <c r="M5600" s="1" t="s">
        <v>49</v>
      </c>
      <c r="N5600">
        <v>0</v>
      </c>
      <c r="O5600">
        <v>0</v>
      </c>
      <c r="P5600">
        <v>1</v>
      </c>
      <c r="Q5600">
        <v>0</v>
      </c>
      <c r="R5600" s="19">
        <f>BWscncns[[#This Row],[C fx]]*4+BWscncns[[#This Row],[C fg]]*2+BWscncns[[#This Row],[C fm]]</f>
        <v>1</v>
      </c>
      <c r="S5600">
        <v>55</v>
      </c>
      <c r="T5600">
        <v>163840</v>
      </c>
      <c r="U5600" s="13">
        <v>0.33569300000000002</v>
      </c>
      <c r="V5600" s="13">
        <v>2.9789089999999998</v>
      </c>
      <c r="W5600">
        <v>5368</v>
      </c>
      <c r="X5600">
        <v>107</v>
      </c>
      <c r="Z5600" s="10">
        <f>IF($N5600&lt;&gt;0,constants!$L$2,IF($O5600&lt;&gt;0,constants!$M$2,IF($P5600&lt;&gt;0,constants!$N$2,0)))</f>
        <v>1117.99</v>
      </c>
      <c r="AA5600" s="10">
        <f>IF($N5600&lt;&gt;0,constants!$L$2,IF($O5600&lt;&gt;0,constants!$M$2,IF($P5600&lt;&gt;0,constants!$P$2,0)))</f>
        <v>4051.45</v>
      </c>
      <c r="AB5600" s="11">
        <f>constants!$O$2</f>
        <v>4861.32</v>
      </c>
      <c r="AC5600" s="11">
        <f>VLOOKUP(BWscncns[[#This Row],[scanner]],[0]!ScnrAvgBW,2,FALSE)/1000</f>
        <v>885.64026081730776</v>
      </c>
      <c r="AD5600" s="8">
        <f>(1+$F5600)*Z5600</f>
        <v>361.47692964861574</v>
      </c>
      <c r="AE5600" s="8">
        <f>(1+$F5600)*AA5600</f>
        <v>1309.9452648278466</v>
      </c>
      <c r="AF5600" s="8">
        <f>(1+$F5600)*AB5600</f>
        <v>1571.7985202366824</v>
      </c>
      <c r="AG5600" s="8">
        <f>(1+$F5600)*AC5600</f>
        <v>286.35186562799277</v>
      </c>
      <c r="AH5600" s="8">
        <f>(1+$F5600)*$T5600/1000</f>
        <v>52.97398022668289</v>
      </c>
      <c r="AI5600" s="8">
        <f>(1+BWscncns[[#This Row],[pid_error]]*K_p)*BWscncns[[#This Row],[dbw]]/1000</f>
        <v>108.40699011334145</v>
      </c>
      <c r="AJ5600" s="13">
        <f>BWscncns[[#This Row],[Torflow prgrssv alt vote]]/VLOOKUP(BWscncns[[#This Row],[class]],AltBWtotl,2,FALSE)*100</f>
        <v>2.1380752459713628E-3</v>
      </c>
      <c r="AK5600">
        <f>IF(D5600=E5600,1,0)</f>
        <v>1</v>
      </c>
    </row>
    <row r="5601" spans="1:37">
      <c r="A5601" s="1" t="s">
        <v>4158</v>
      </c>
      <c r="B5601" s="1" t="s">
        <v>4159</v>
      </c>
      <c r="C5601">
        <v>52</v>
      </c>
      <c r="D5601">
        <v>1524984900</v>
      </c>
      <c r="E5601">
        <v>1524984900</v>
      </c>
      <c r="F5601" s="2">
        <v>-0.68219398313400004</v>
      </c>
      <c r="G5601" s="2">
        <v>-0.68219398313400004</v>
      </c>
      <c r="H5601">
        <v>52069</v>
      </c>
      <c r="I5601" s="2">
        <v>-4.1000260933E-2</v>
      </c>
      <c r="J5601" s="2">
        <v>0</v>
      </c>
      <c r="K5601">
        <v>7</v>
      </c>
      <c r="L5601" s="1" t="s">
        <v>11929</v>
      </c>
      <c r="M5601" s="1" t="s">
        <v>4159</v>
      </c>
      <c r="N5601">
        <v>0</v>
      </c>
      <c r="O5601">
        <v>0</v>
      </c>
      <c r="P5601">
        <v>1</v>
      </c>
      <c r="Q5601">
        <v>0</v>
      </c>
      <c r="R5601" s="19">
        <f>BWscncns[[#This Row],[C fx]]*4+BWscncns[[#This Row],[C fg]]*2+BWscncns[[#This Row],[C fm]]</f>
        <v>1</v>
      </c>
      <c r="S5601">
        <v>56</v>
      </c>
      <c r="T5601">
        <v>163840</v>
      </c>
      <c r="U5601" s="13">
        <v>0.34179700000000002</v>
      </c>
      <c r="V5601" s="13">
        <v>2.9257140000000001</v>
      </c>
      <c r="W5601">
        <v>5347</v>
      </c>
      <c r="X5601">
        <v>106</v>
      </c>
      <c r="Z5601" s="10">
        <f>IF($N5601&lt;&gt;0,constants!$L$2,IF($O5601&lt;&gt;0,constants!$M$2,IF($P5601&lt;&gt;0,constants!$N$2,0)))</f>
        <v>1117.99</v>
      </c>
      <c r="AA5601" s="10">
        <f>IF($N5601&lt;&gt;0,constants!$L$2,IF($O5601&lt;&gt;0,constants!$M$2,IF($P5601&lt;&gt;0,constants!$P$2,0)))</f>
        <v>4051.45</v>
      </c>
      <c r="AB5601" s="11">
        <f>constants!$O$2</f>
        <v>4861.32</v>
      </c>
      <c r="AC5601" s="11">
        <f>VLOOKUP(BWscncns[[#This Row],[scanner]],[0]!ScnrAvgBW,2,FALSE)/1000</f>
        <v>885.64026081730776</v>
      </c>
      <c r="AD5601" s="8">
        <f>(1+$F5601)*Z5601</f>
        <v>355.30394879601931</v>
      </c>
      <c r="AE5601" s="8">
        <f>(1+$F5601)*AA5601</f>
        <v>1287.5751870317556</v>
      </c>
      <c r="AF5601" s="8">
        <f>(1+$F5601)*AB5601</f>
        <v>1544.9567459110228</v>
      </c>
      <c r="AG5601" s="8">
        <f>(1+$F5601)*AC5601</f>
        <v>281.4618036665139</v>
      </c>
      <c r="AH5601" s="8">
        <f>(1+$F5601)*$T5601/1000</f>
        <v>52.069337803325432</v>
      </c>
      <c r="AI5601" s="8">
        <f>(1+BWscncns[[#This Row],[pid_error]]*K_p)*BWscncns[[#This Row],[dbw]]/1000</f>
        <v>107.95466890166271</v>
      </c>
      <c r="AJ5601" s="13">
        <f>BWscncns[[#This Row],[Torflow prgrssv alt vote]]/VLOOKUP(BWscncns[[#This Row],[class]],AltBWtotl,2,FALSE)*100</f>
        <v>2.1291542641702177E-3</v>
      </c>
      <c r="AK5601">
        <f>IF(D5601=E5601,1,0)</f>
        <v>1</v>
      </c>
    </row>
    <row r="5602" spans="1:37">
      <c r="A5602" s="1" t="s">
        <v>6335</v>
      </c>
      <c r="B5602" s="1" t="s">
        <v>49</v>
      </c>
      <c r="C5602">
        <v>15</v>
      </c>
      <c r="D5602">
        <v>1524991621</v>
      </c>
      <c r="E5602">
        <v>1524991621</v>
      </c>
      <c r="F5602" s="2">
        <v>-0.92318964708700002</v>
      </c>
      <c r="G5602" s="2">
        <v>-0.92318964708700002</v>
      </c>
      <c r="H5602">
        <v>15392</v>
      </c>
      <c r="I5602" s="2">
        <v>-8.8666064649199992E-3</v>
      </c>
      <c r="J5602" s="2">
        <v>0</v>
      </c>
      <c r="K5602">
        <v>8</v>
      </c>
      <c r="L5602" s="1" t="s">
        <v>11923</v>
      </c>
      <c r="M5602" s="1" t="s">
        <v>49</v>
      </c>
      <c r="N5602">
        <v>0</v>
      </c>
      <c r="O5602">
        <v>0</v>
      </c>
      <c r="P5602">
        <v>1</v>
      </c>
      <c r="Q5602">
        <v>0</v>
      </c>
      <c r="R5602" s="19">
        <f>BWscncns[[#This Row],[C fx]]*4+BWscncns[[#This Row],[C fg]]*2+BWscncns[[#This Row],[C fm]]</f>
        <v>1</v>
      </c>
      <c r="S5602">
        <v>16</v>
      </c>
      <c r="T5602">
        <v>200399</v>
      </c>
      <c r="U5602" s="13">
        <v>7.9840999999999995E-2</v>
      </c>
      <c r="V5602" s="13">
        <v>12.524938000000001</v>
      </c>
      <c r="W5602">
        <v>6274</v>
      </c>
      <c r="X5602">
        <v>125</v>
      </c>
      <c r="Z5602" s="10">
        <f>IF($N5602&lt;&gt;0,constants!$L$2,IF($O5602&lt;&gt;0,constants!$M$2,IF($P5602&lt;&gt;0,constants!$N$2,0)))</f>
        <v>1117.99</v>
      </c>
      <c r="AA5602" s="10">
        <f>IF($N5602&lt;&gt;0,constants!$L$2,IF($O5602&lt;&gt;0,constants!$M$2,IF($P5602&lt;&gt;0,constants!$P$2,0)))</f>
        <v>4051.45</v>
      </c>
      <c r="AB5602" s="11">
        <f>constants!$O$2</f>
        <v>4861.32</v>
      </c>
      <c r="AC5602" s="11">
        <f>VLOOKUP(BWscncns[[#This Row],[scanner]],[0]!ScnrAvgBW,2,FALSE)/1000</f>
        <v>509.99709399477808</v>
      </c>
      <c r="AD5602" s="8">
        <f>(1+$F5602)*Z5602</f>
        <v>85.873206453204844</v>
      </c>
      <c r="AE5602" s="8">
        <f>(1+$F5602)*AA5602</f>
        <v>311.19330430937373</v>
      </c>
      <c r="AF5602" s="8">
        <f>(1+$F5602)*AB5602</f>
        <v>373.39970482302505</v>
      </c>
      <c r="AG5602" s="8">
        <f>(1+$F5602)*AC5602</f>
        <v>39.17305677434333</v>
      </c>
      <c r="AH5602" s="8">
        <f>(1+$F5602)*$T5602/1000</f>
        <v>15.392717913412284</v>
      </c>
      <c r="AI5602" s="8">
        <f>(1+BWscncns[[#This Row],[pid_error]]*K_p)*BWscncns[[#This Row],[dbw]]/1000</f>
        <v>107.89585895670615</v>
      </c>
      <c r="AJ5602" s="13">
        <f>BWscncns[[#This Row],[Torflow prgrssv alt vote]]/VLOOKUP(BWscncns[[#This Row],[class]],AltBWtotl,2,FALSE)*100</f>
        <v>2.1279943750579281E-3</v>
      </c>
      <c r="AK5602">
        <f>IF(D5602=E5602,1,0)</f>
        <v>1</v>
      </c>
    </row>
    <row r="5603" spans="1:37">
      <c r="A5603" s="1" t="s">
        <v>2896</v>
      </c>
      <c r="B5603" s="1" t="s">
        <v>2897</v>
      </c>
      <c r="C5603">
        <v>31</v>
      </c>
      <c r="D5603">
        <v>1524982043</v>
      </c>
      <c r="E5603">
        <v>1524982043</v>
      </c>
      <c r="F5603" s="2">
        <v>-0.82901064067300001</v>
      </c>
      <c r="G5603" s="2">
        <v>-0.82901064067300001</v>
      </c>
      <c r="H5603">
        <v>31303</v>
      </c>
      <c r="I5603" s="2">
        <v>-4.0546273463900002E-2</v>
      </c>
      <c r="J5603" s="2">
        <v>0</v>
      </c>
      <c r="K5603">
        <v>8</v>
      </c>
      <c r="L5603" s="1" t="s">
        <v>11917</v>
      </c>
      <c r="M5603" s="1" t="s">
        <v>2897</v>
      </c>
      <c r="N5603">
        <v>0</v>
      </c>
      <c r="O5603">
        <v>0</v>
      </c>
      <c r="P5603">
        <v>1</v>
      </c>
      <c r="Q5603">
        <v>0</v>
      </c>
      <c r="R5603" s="19">
        <f>BWscncns[[#This Row],[C fx]]*4+BWscncns[[#This Row],[C fg]]*2+BWscncns[[#This Row],[C fm]]</f>
        <v>1</v>
      </c>
      <c r="S5603">
        <v>31</v>
      </c>
      <c r="T5603">
        <v>183074</v>
      </c>
      <c r="U5603" s="13">
        <v>0.16933000000000001</v>
      </c>
      <c r="V5603" s="13">
        <v>5.9056129999999998</v>
      </c>
      <c r="W5603">
        <v>5974</v>
      </c>
      <c r="X5603">
        <v>119</v>
      </c>
      <c r="Z5603" s="10">
        <f>IF($N5603&lt;&gt;0,constants!$L$2,IF($O5603&lt;&gt;0,constants!$M$2,IF($P5603&lt;&gt;0,constants!$N$2,0)))</f>
        <v>1117.99</v>
      </c>
      <c r="AA5603" s="10">
        <f>IF($N5603&lt;&gt;0,constants!$L$2,IF($O5603&lt;&gt;0,constants!$M$2,IF($P5603&lt;&gt;0,constants!$P$2,0)))</f>
        <v>4051.45</v>
      </c>
      <c r="AB5603" s="11">
        <f>constants!$O$2</f>
        <v>4861.32</v>
      </c>
      <c r="AC5603" s="11">
        <f>VLOOKUP(BWscncns[[#This Row],[scanner]],[0]!ScnrAvgBW,2,FALSE)/1000</f>
        <v>509.99709399477808</v>
      </c>
      <c r="AD5603" s="8">
        <f>(1+$F5603)*Z5603</f>
        <v>191.16439383399273</v>
      </c>
      <c r="AE5603" s="8">
        <f>(1+$F5603)*AA5603</f>
        <v>692.75483984537402</v>
      </c>
      <c r="AF5603" s="8">
        <f>(1+$F5603)*AB5603</f>
        <v>831.23399228353151</v>
      </c>
      <c r="AG5603" s="8">
        <f>(1+$F5603)*AC5603</f>
        <v>87.204076360798894</v>
      </c>
      <c r="AH5603" s="8">
        <f>(1+$F5603)*$T5603/1000</f>
        <v>31.303705969431199</v>
      </c>
      <c r="AI5603" s="8">
        <f>(1+BWscncns[[#This Row],[pid_error]]*K_p)*BWscncns[[#This Row],[dbw]]/1000</f>
        <v>107.18885298471561</v>
      </c>
      <c r="AJ5603" s="13">
        <f>BWscncns[[#This Row],[Torflow prgrssv alt vote]]/VLOOKUP(BWscncns[[#This Row],[class]],AltBWtotl,2,FALSE)*100</f>
        <v>2.1140503298825528E-3</v>
      </c>
      <c r="AK5603">
        <f>IF(D5603=E5603,1,0)</f>
        <v>1</v>
      </c>
    </row>
    <row r="5604" spans="1:37">
      <c r="A5604" s="1" t="s">
        <v>3191</v>
      </c>
      <c r="B5604" s="1" t="s">
        <v>3192</v>
      </c>
      <c r="C5604">
        <v>59</v>
      </c>
      <c r="D5604">
        <v>1524998637</v>
      </c>
      <c r="E5604">
        <v>1524998637</v>
      </c>
      <c r="F5604" s="2">
        <v>-0.61328378872099998</v>
      </c>
      <c r="G5604" s="2">
        <v>-0.61328378872099998</v>
      </c>
      <c r="H5604">
        <v>59399</v>
      </c>
      <c r="I5604" s="2">
        <v>9.6050716522599999E-2</v>
      </c>
      <c r="J5604" s="2">
        <v>0</v>
      </c>
      <c r="K5604">
        <v>7</v>
      </c>
      <c r="L5604" s="1" t="s">
        <v>11849</v>
      </c>
      <c r="M5604" s="1" t="s">
        <v>3192</v>
      </c>
      <c r="N5604">
        <v>0</v>
      </c>
      <c r="O5604">
        <v>0</v>
      </c>
      <c r="P5604">
        <v>1</v>
      </c>
      <c r="Q5604">
        <v>0</v>
      </c>
      <c r="R5604" s="19">
        <f>BWscncns[[#This Row],[C fx]]*4+BWscncns[[#This Row],[C fg]]*2+BWscncns[[#This Row],[C fm]]</f>
        <v>1</v>
      </c>
      <c r="S5604">
        <v>48</v>
      </c>
      <c r="T5604">
        <v>153600</v>
      </c>
      <c r="U5604" s="13">
        <v>0.3125</v>
      </c>
      <c r="V5604" s="13">
        <v>3.2</v>
      </c>
      <c r="W5604">
        <v>5436</v>
      </c>
      <c r="X5604">
        <v>108</v>
      </c>
      <c r="Z5604" s="10">
        <f>IF($N5604&lt;&gt;0,constants!$L$2,IF($O5604&lt;&gt;0,constants!$M$2,IF($P5604&lt;&gt;0,constants!$N$2,0)))</f>
        <v>1117.99</v>
      </c>
      <c r="AA5604" s="10">
        <f>IF($N5604&lt;&gt;0,constants!$L$2,IF($O5604&lt;&gt;0,constants!$M$2,IF($P5604&lt;&gt;0,constants!$P$2,0)))</f>
        <v>4051.45</v>
      </c>
      <c r="AB5604" s="11">
        <f>constants!$O$2</f>
        <v>4861.32</v>
      </c>
      <c r="AC5604" s="11">
        <f>VLOOKUP(BWscncns[[#This Row],[scanner]],[0]!ScnrAvgBW,2,FALSE)/1000</f>
        <v>885.64026081730776</v>
      </c>
      <c r="AD5604" s="8">
        <f>(1+$F5604)*Z5604</f>
        <v>432.34485704780923</v>
      </c>
      <c r="AE5604" s="8">
        <f>(1+$F5604)*AA5604</f>
        <v>1566.7613941863046</v>
      </c>
      <c r="AF5604" s="8">
        <f>(1+$F5604)*AB5604</f>
        <v>1879.9512522148282</v>
      </c>
      <c r="AG5604" s="8">
        <f>(1+$F5604)*AC5604</f>
        <v>342.49144621941468</v>
      </c>
      <c r="AH5604" s="8">
        <f>(1+$F5604)*$T5604/1000</f>
        <v>59.399610052454399</v>
      </c>
      <c r="AI5604" s="8">
        <f>(1+BWscncns[[#This Row],[pid_error]]*K_p)*BWscncns[[#This Row],[dbw]]/1000</f>
        <v>106.49980502622719</v>
      </c>
      <c r="AJ5604" s="13">
        <f>BWscncns[[#This Row],[Torflow prgrssv alt vote]]/VLOOKUP(BWscncns[[#This Row],[class]],AltBWtotl,2,FALSE)*100</f>
        <v>2.1004604646737606E-3</v>
      </c>
      <c r="AK5604">
        <f>IF(D5604=E5604,1,0)</f>
        <v>1</v>
      </c>
    </row>
    <row r="5605" spans="1:37">
      <c r="A5605" s="1" t="s">
        <v>9956</v>
      </c>
      <c r="B5605" s="1" t="s">
        <v>9957</v>
      </c>
      <c r="C5605">
        <v>58</v>
      </c>
      <c r="D5605">
        <v>1524995200</v>
      </c>
      <c r="E5605">
        <v>1524995200</v>
      </c>
      <c r="F5605" s="2">
        <v>-0.62222473310699999</v>
      </c>
      <c r="G5605" s="2">
        <v>-0.62222473310699999</v>
      </c>
      <c r="H5605">
        <v>58026</v>
      </c>
      <c r="I5605" s="2">
        <v>7.46123933583E-2</v>
      </c>
      <c r="J5605" s="2">
        <v>0</v>
      </c>
      <c r="K5605">
        <v>7</v>
      </c>
      <c r="L5605" s="1" t="s">
        <v>11858</v>
      </c>
      <c r="M5605" s="1" t="s">
        <v>9957</v>
      </c>
      <c r="N5605">
        <v>0</v>
      </c>
      <c r="O5605">
        <v>0</v>
      </c>
      <c r="P5605">
        <v>1</v>
      </c>
      <c r="Q5605">
        <v>0</v>
      </c>
      <c r="R5605" s="19">
        <f>BWscncns[[#This Row],[C fx]]*4+BWscncns[[#This Row],[C fg]]*2+BWscncns[[#This Row],[C fm]]</f>
        <v>1</v>
      </c>
      <c r="S5605">
        <v>58</v>
      </c>
      <c r="T5605">
        <v>153600</v>
      </c>
      <c r="U5605" s="13">
        <v>0.377604</v>
      </c>
      <c r="V5605" s="13">
        <v>2.6482760000000001</v>
      </c>
      <c r="W5605">
        <v>5254</v>
      </c>
      <c r="X5605">
        <v>105</v>
      </c>
      <c r="Z5605" s="10">
        <f>IF($N5605&lt;&gt;0,constants!$L$2,IF($O5605&lt;&gt;0,constants!$M$2,IF($P5605&lt;&gt;0,constants!$N$2,0)))</f>
        <v>1117.99</v>
      </c>
      <c r="AA5605" s="10">
        <f>IF($N5605&lt;&gt;0,constants!$L$2,IF($O5605&lt;&gt;0,constants!$M$2,IF($P5605&lt;&gt;0,constants!$P$2,0)))</f>
        <v>4051.45</v>
      </c>
      <c r="AB5605" s="11">
        <f>constants!$O$2</f>
        <v>4861.32</v>
      </c>
      <c r="AC5605" s="11">
        <f>VLOOKUP(BWscncns[[#This Row],[scanner]],[0]!ScnrAvgBW,2,FALSE)/1000</f>
        <v>885.64026081730776</v>
      </c>
      <c r="AD5605" s="8">
        <f>(1+$F5605)*Z5605</f>
        <v>422.34897063370511</v>
      </c>
      <c r="AE5605" s="8">
        <f>(1+$F5605)*AA5605</f>
        <v>1530.5376050536447</v>
      </c>
      <c r="AF5605" s="8">
        <f>(1+$F5605)*AB5605</f>
        <v>1836.4864604522786</v>
      </c>
      <c r="AG5605" s="8">
        <f>(1+$F5605)*AC5605</f>
        <v>334.57298590144455</v>
      </c>
      <c r="AH5605" s="8">
        <f>(1+$F5605)*$T5605/1000</f>
        <v>58.026280994764797</v>
      </c>
      <c r="AI5605" s="8">
        <f>(1+BWscncns[[#This Row],[pid_error]]*K_p)*BWscncns[[#This Row],[dbw]]/1000</f>
        <v>105.81314049738239</v>
      </c>
      <c r="AJ5605" s="13">
        <f>BWscncns[[#This Row],[Torflow prgrssv alt vote]]/VLOOKUP(BWscncns[[#This Row],[class]],AltBWtotl,2,FALSE)*100</f>
        <v>2.086917607060292E-3</v>
      </c>
      <c r="AK5605">
        <f>IF(D5605=E5605,1,0)</f>
        <v>1</v>
      </c>
    </row>
    <row r="5606" spans="1:37">
      <c r="A5606" s="1" t="s">
        <v>7356</v>
      </c>
      <c r="B5606" s="1" t="s">
        <v>49</v>
      </c>
      <c r="C5606">
        <v>52</v>
      </c>
      <c r="D5606">
        <v>1524984900</v>
      </c>
      <c r="E5606">
        <v>1524984900</v>
      </c>
      <c r="F5606" s="2">
        <v>-0.67575329392700001</v>
      </c>
      <c r="G5606" s="2">
        <v>-0.67575329392700001</v>
      </c>
      <c r="H5606">
        <v>51796</v>
      </c>
      <c r="I5606" s="2">
        <v>-3.5554019962500003E-2</v>
      </c>
      <c r="J5606" s="2">
        <v>0</v>
      </c>
      <c r="K5606">
        <v>7</v>
      </c>
      <c r="L5606" s="1" t="s">
        <v>11929</v>
      </c>
      <c r="M5606" s="1" t="s">
        <v>49</v>
      </c>
      <c r="N5606">
        <v>0</v>
      </c>
      <c r="O5606">
        <v>0</v>
      </c>
      <c r="P5606">
        <v>1</v>
      </c>
      <c r="Q5606">
        <v>0</v>
      </c>
      <c r="R5606" s="19">
        <f>BWscncns[[#This Row],[C fx]]*4+BWscncns[[#This Row],[C fg]]*2+BWscncns[[#This Row],[C fm]]</f>
        <v>1</v>
      </c>
      <c r="S5606">
        <v>52</v>
      </c>
      <c r="T5606">
        <v>159744</v>
      </c>
      <c r="U5606" s="13">
        <v>0.325521</v>
      </c>
      <c r="V5606" s="13">
        <v>3.0720000000000001</v>
      </c>
      <c r="W5606">
        <v>5394</v>
      </c>
      <c r="X5606">
        <v>107</v>
      </c>
      <c r="Z5606" s="10">
        <f>IF($N5606&lt;&gt;0,constants!$L$2,IF($O5606&lt;&gt;0,constants!$M$2,IF($P5606&lt;&gt;0,constants!$N$2,0)))</f>
        <v>1117.99</v>
      </c>
      <c r="AA5606" s="10">
        <f>IF($N5606&lt;&gt;0,constants!$L$2,IF($O5606&lt;&gt;0,constants!$M$2,IF($P5606&lt;&gt;0,constants!$P$2,0)))</f>
        <v>4051.45</v>
      </c>
      <c r="AB5606" s="11">
        <f>constants!$O$2</f>
        <v>4861.32</v>
      </c>
      <c r="AC5606" s="11">
        <f>VLOOKUP(BWscncns[[#This Row],[scanner]],[0]!ScnrAvgBW,2,FALSE)/1000</f>
        <v>885.64026081730776</v>
      </c>
      <c r="AD5606" s="8">
        <f>(1+$F5606)*Z5606</f>
        <v>362.50457492255327</v>
      </c>
      <c r="AE5606" s="8">
        <f>(1+$F5606)*AA5606</f>
        <v>1313.6693173194558</v>
      </c>
      <c r="AF5606" s="8">
        <f>(1+$F5606)*AB5606</f>
        <v>1576.2669971667963</v>
      </c>
      <c r="AG5606" s="8">
        <f>(1+$F5606)*AC5606</f>
        <v>287.16593733564463</v>
      </c>
      <c r="AH5606" s="8">
        <f>(1+$F5606)*$T5606/1000</f>
        <v>51.796465814925305</v>
      </c>
      <c r="AI5606" s="8">
        <f>(1+BWscncns[[#This Row],[pid_error]]*K_p)*BWscncns[[#This Row],[dbw]]/1000</f>
        <v>105.77023290746266</v>
      </c>
      <c r="AJ5606" s="13">
        <f>BWscncns[[#This Row],[Torflow prgrssv alt vote]]/VLOOKUP(BWscncns[[#This Row],[class]],AltBWtotl,2,FALSE)*100</f>
        <v>2.0860713548419086E-3</v>
      </c>
      <c r="AK5606">
        <f>IF(D5606=E5606,1,0)</f>
        <v>1</v>
      </c>
    </row>
    <row r="5607" spans="1:37">
      <c r="A5607" s="1" t="s">
        <v>6633</v>
      </c>
      <c r="B5607" s="1" t="s">
        <v>28</v>
      </c>
      <c r="C5607">
        <v>34</v>
      </c>
      <c r="D5607">
        <v>1524982043</v>
      </c>
      <c r="E5607">
        <v>1524982043</v>
      </c>
      <c r="F5607" s="2">
        <v>-0.806720406173</v>
      </c>
      <c r="G5607" s="2">
        <v>-0.806720406173</v>
      </c>
      <c r="H5607">
        <v>34239</v>
      </c>
      <c r="I5607" s="2">
        <v>-2.6785830843199999E-2</v>
      </c>
      <c r="J5607" s="2">
        <v>0</v>
      </c>
      <c r="K5607">
        <v>8</v>
      </c>
      <c r="L5607" s="1" t="s">
        <v>11917</v>
      </c>
      <c r="M5607" s="1" t="s">
        <v>28</v>
      </c>
      <c r="N5607">
        <v>0</v>
      </c>
      <c r="O5607">
        <v>0</v>
      </c>
      <c r="P5607">
        <v>1</v>
      </c>
      <c r="Q5607">
        <v>0</v>
      </c>
      <c r="R5607" s="19">
        <f>BWscncns[[#This Row],[C fx]]*4+BWscncns[[#This Row],[C fg]]*2+BWscncns[[#This Row],[C fm]]</f>
        <v>1</v>
      </c>
      <c r="S5607">
        <v>34</v>
      </c>
      <c r="T5607">
        <v>177152</v>
      </c>
      <c r="U5607" s="13">
        <v>0.19192600000000001</v>
      </c>
      <c r="V5607" s="13">
        <v>5.2103529999999996</v>
      </c>
      <c r="W5607">
        <v>5887</v>
      </c>
      <c r="X5607">
        <v>117</v>
      </c>
      <c r="Z5607" s="10">
        <f>IF($N5607&lt;&gt;0,constants!$L$2,IF($O5607&lt;&gt;0,constants!$M$2,IF($P5607&lt;&gt;0,constants!$N$2,0)))</f>
        <v>1117.99</v>
      </c>
      <c r="AA5607" s="10">
        <f>IF($N5607&lt;&gt;0,constants!$L$2,IF($O5607&lt;&gt;0,constants!$M$2,IF($P5607&lt;&gt;0,constants!$P$2,0)))</f>
        <v>4051.45</v>
      </c>
      <c r="AB5607" s="11">
        <f>constants!$O$2</f>
        <v>4861.32</v>
      </c>
      <c r="AC5607" s="11">
        <f>VLOOKUP(BWscncns[[#This Row],[scanner]],[0]!ScnrAvgBW,2,FALSE)/1000</f>
        <v>509.99709399477808</v>
      </c>
      <c r="AD5607" s="8">
        <f>(1+$F5607)*Z5607</f>
        <v>216.08465310264774</v>
      </c>
      <c r="AE5607" s="8">
        <f>(1+$F5607)*AA5607</f>
        <v>783.06261041039909</v>
      </c>
      <c r="AF5607" s="8">
        <f>(1+$F5607)*AB5607</f>
        <v>939.59395506307158</v>
      </c>
      <c r="AG5607" s="8">
        <f>(1+$F5607)*AC5607</f>
        <v>98.57203118026105</v>
      </c>
      <c r="AH5607" s="8">
        <f>(1+$F5607)*$T5607/1000</f>
        <v>34.2398666056407</v>
      </c>
      <c r="AI5607" s="8">
        <f>(1+BWscncns[[#This Row],[pid_error]]*K_p)*BWscncns[[#This Row],[dbw]]/1000</f>
        <v>105.69593330282035</v>
      </c>
      <c r="AJ5607" s="13">
        <f>BWscncns[[#This Row],[Torflow prgrssv alt vote]]/VLOOKUP(BWscncns[[#This Row],[class]],AltBWtotl,2,FALSE)*100</f>
        <v>2.0846059682897585E-3</v>
      </c>
      <c r="AK5607">
        <f>IF(D5607=E5607,1,0)</f>
        <v>1</v>
      </c>
    </row>
    <row r="5608" spans="1:37">
      <c r="A5608" s="1" t="s">
        <v>1723</v>
      </c>
      <c r="B5608" s="1" t="s">
        <v>1724</v>
      </c>
      <c r="C5608">
        <v>57</v>
      </c>
      <c r="D5608">
        <v>1525001744</v>
      </c>
      <c r="E5608">
        <v>1525001744</v>
      </c>
      <c r="F5608" s="2">
        <v>-0.62749293553399998</v>
      </c>
      <c r="G5608" s="2">
        <v>-0.62749293553399998</v>
      </c>
      <c r="H5608">
        <v>57217</v>
      </c>
      <c r="I5608" s="2">
        <v>8.4403817890799995E-2</v>
      </c>
      <c r="J5608" s="2">
        <v>0</v>
      </c>
      <c r="K5608">
        <v>7</v>
      </c>
      <c r="L5608" s="1" t="s">
        <v>11918</v>
      </c>
      <c r="M5608" s="1" t="s">
        <v>1724</v>
      </c>
      <c r="N5608">
        <v>0</v>
      </c>
      <c r="O5608">
        <v>0</v>
      </c>
      <c r="P5608">
        <v>1</v>
      </c>
      <c r="Q5608">
        <v>0</v>
      </c>
      <c r="R5608" s="19">
        <f>BWscncns[[#This Row],[C fx]]*4+BWscncns[[#This Row],[C fg]]*2+BWscncns[[#This Row],[C fm]]</f>
        <v>1</v>
      </c>
      <c r="S5608">
        <v>56</v>
      </c>
      <c r="T5608">
        <v>153600</v>
      </c>
      <c r="U5608" s="13">
        <v>0.36458299999999999</v>
      </c>
      <c r="V5608" s="13">
        <v>2.7428569999999999</v>
      </c>
      <c r="W5608">
        <v>5283</v>
      </c>
      <c r="X5608">
        <v>105</v>
      </c>
      <c r="Z5608" s="10">
        <f>IF($N5608&lt;&gt;0,constants!$L$2,IF($O5608&lt;&gt;0,constants!$M$2,IF($P5608&lt;&gt;0,constants!$N$2,0)))</f>
        <v>1117.99</v>
      </c>
      <c r="AA5608" s="10">
        <f>IF($N5608&lt;&gt;0,constants!$L$2,IF($O5608&lt;&gt;0,constants!$M$2,IF($P5608&lt;&gt;0,constants!$P$2,0)))</f>
        <v>4051.45</v>
      </c>
      <c r="AB5608" s="11">
        <f>constants!$O$2</f>
        <v>4861.32</v>
      </c>
      <c r="AC5608" s="11">
        <f>VLOOKUP(BWscncns[[#This Row],[scanner]],[0]!ScnrAvgBW,2,FALSE)/1000</f>
        <v>885.64026081730776</v>
      </c>
      <c r="AD5608" s="8">
        <f>(1+$F5608)*Z5608</f>
        <v>416.45917300234333</v>
      </c>
      <c r="AE5608" s="8">
        <f>(1+$F5608)*AA5608</f>
        <v>1509.1937463307756</v>
      </c>
      <c r="AF5608" s="8">
        <f>(1+$F5608)*AB5608</f>
        <v>1810.8760426298552</v>
      </c>
      <c r="AG5608" s="8">
        <f>(1+$F5608)*AC5608</f>
        <v>329.90725372995792</v>
      </c>
      <c r="AH5608" s="8">
        <f>(1+$F5608)*$T5608/1000</f>
        <v>57.217085101977602</v>
      </c>
      <c r="AI5608" s="8">
        <f>(1+BWscncns[[#This Row],[pid_error]]*K_p)*BWscncns[[#This Row],[dbw]]/1000</f>
        <v>105.4085425509888</v>
      </c>
      <c r="AJ5608" s="13">
        <f>BWscncns[[#This Row],[Torflow prgrssv alt vote]]/VLOOKUP(BWscncns[[#This Row],[class]],AltBWtotl,2,FALSE)*100</f>
        <v>2.0789378554515576E-3</v>
      </c>
      <c r="AK5608">
        <f>IF(D5608=E5608,1,0)</f>
        <v>1</v>
      </c>
    </row>
    <row r="5609" spans="1:37">
      <c r="A5609" s="1" t="s">
        <v>2073</v>
      </c>
      <c r="B5609" s="1" t="s">
        <v>2074</v>
      </c>
      <c r="C5609">
        <v>16</v>
      </c>
      <c r="D5609">
        <v>1524991621</v>
      </c>
      <c r="E5609">
        <v>1524991621</v>
      </c>
      <c r="F5609" s="2">
        <v>-0.91544934494100005</v>
      </c>
      <c r="G5609" s="2">
        <v>-0.91544934494100005</v>
      </c>
      <c r="H5609">
        <v>16376</v>
      </c>
      <c r="I5609" s="2">
        <v>-1.41496852555E-2</v>
      </c>
      <c r="J5609" s="2">
        <v>0</v>
      </c>
      <c r="K5609">
        <v>8</v>
      </c>
      <c r="L5609" s="1" t="s">
        <v>11923</v>
      </c>
      <c r="M5609" s="1" t="s">
        <v>2074</v>
      </c>
      <c r="N5609">
        <v>0</v>
      </c>
      <c r="O5609">
        <v>0</v>
      </c>
      <c r="P5609">
        <v>1</v>
      </c>
      <c r="Q5609">
        <v>0</v>
      </c>
      <c r="R5609" s="19">
        <f>BWscncns[[#This Row],[C fx]]*4+BWscncns[[#This Row],[C fg]]*2+BWscncns[[#This Row],[C fm]]</f>
        <v>1</v>
      </c>
      <c r="S5609">
        <v>16</v>
      </c>
      <c r="T5609">
        <v>193689</v>
      </c>
      <c r="U5609" s="13">
        <v>8.2607E-2</v>
      </c>
      <c r="V5609" s="13">
        <v>12.105562000000001</v>
      </c>
      <c r="W5609">
        <v>6266</v>
      </c>
      <c r="X5609">
        <v>125</v>
      </c>
      <c r="Z5609" s="10">
        <f>IF($N5609&lt;&gt;0,constants!$L$2,IF($O5609&lt;&gt;0,constants!$M$2,IF($P5609&lt;&gt;0,constants!$N$2,0)))</f>
        <v>1117.99</v>
      </c>
      <c r="AA5609" s="10">
        <f>IF($N5609&lt;&gt;0,constants!$L$2,IF($O5609&lt;&gt;0,constants!$M$2,IF($P5609&lt;&gt;0,constants!$P$2,0)))</f>
        <v>4051.45</v>
      </c>
      <c r="AB5609" s="11">
        <f>constants!$O$2</f>
        <v>4861.32</v>
      </c>
      <c r="AC5609" s="11">
        <f>VLOOKUP(BWscncns[[#This Row],[scanner]],[0]!ScnrAvgBW,2,FALSE)/1000</f>
        <v>509.99709399477808</v>
      </c>
      <c r="AD5609" s="8">
        <f>(1+$F5609)*Z5609</f>
        <v>94.526786849411351</v>
      </c>
      <c r="AE5609" s="8">
        <f>(1+$F5609)*AA5609</f>
        <v>342.55275143878532</v>
      </c>
      <c r="AF5609" s="8">
        <f>(1+$F5609)*AB5609</f>
        <v>411.02779045141762</v>
      </c>
      <c r="AG5609" s="8">
        <f>(1+$F5609)*AC5609</f>
        <v>43.120588375444854</v>
      </c>
      <c r="AH5609" s="8">
        <f>(1+$F5609)*$T5609/1000</f>
        <v>16.376531827722641</v>
      </c>
      <c r="AI5609" s="8">
        <f>(1+BWscncns[[#This Row],[pid_error]]*K_p)*BWscncns[[#This Row],[dbw]]/1000</f>
        <v>105.03276591386134</v>
      </c>
      <c r="AJ5609" s="13">
        <f>BWscncns[[#This Row],[Torflow prgrssv alt vote]]/VLOOKUP(BWscncns[[#This Row],[class]],AltBWtotl,2,FALSE)*100</f>
        <v>2.07152653700229E-3</v>
      </c>
      <c r="AK5609">
        <f>IF(D5609=E5609,1,0)</f>
        <v>1</v>
      </c>
    </row>
    <row r="5610" spans="1:37">
      <c r="A5610" s="1" t="s">
        <v>4920</v>
      </c>
      <c r="B5610" s="1" t="s">
        <v>4921</v>
      </c>
      <c r="C5610">
        <v>55</v>
      </c>
      <c r="D5610">
        <v>1524987958</v>
      </c>
      <c r="E5610">
        <v>1524987958</v>
      </c>
      <c r="F5610" s="2">
        <v>-0.64060121969299999</v>
      </c>
      <c r="G5610" s="2">
        <v>-0.64060121969299999</v>
      </c>
      <c r="H5610">
        <v>55203</v>
      </c>
      <c r="I5610" s="2">
        <v>1.06850777759E-2</v>
      </c>
      <c r="J5610" s="2">
        <v>0</v>
      </c>
      <c r="K5610">
        <v>7</v>
      </c>
      <c r="L5610" s="1" t="s">
        <v>11890</v>
      </c>
      <c r="M5610" s="1" t="s">
        <v>4921</v>
      </c>
      <c r="N5610">
        <v>0</v>
      </c>
      <c r="O5610">
        <v>0</v>
      </c>
      <c r="P5610">
        <v>1</v>
      </c>
      <c r="Q5610">
        <v>0</v>
      </c>
      <c r="R5610" s="19">
        <f>BWscncns[[#This Row],[C fx]]*4+BWscncns[[#This Row],[C fg]]*2+BWscncns[[#This Row],[C fm]]</f>
        <v>1</v>
      </c>
      <c r="S5610">
        <v>52</v>
      </c>
      <c r="T5610">
        <v>153600</v>
      </c>
      <c r="U5610" s="13">
        <v>0.33854200000000001</v>
      </c>
      <c r="V5610" s="13">
        <v>2.953846</v>
      </c>
      <c r="W5610">
        <v>5356</v>
      </c>
      <c r="X5610">
        <v>107</v>
      </c>
      <c r="Z5610" s="10">
        <f>IF($N5610&lt;&gt;0,constants!$L$2,IF($O5610&lt;&gt;0,constants!$M$2,IF($P5610&lt;&gt;0,constants!$N$2,0)))</f>
        <v>1117.99</v>
      </c>
      <c r="AA5610" s="10">
        <f>IF($N5610&lt;&gt;0,constants!$L$2,IF($O5610&lt;&gt;0,constants!$M$2,IF($P5610&lt;&gt;0,constants!$P$2,0)))</f>
        <v>4051.45</v>
      </c>
      <c r="AB5610" s="11">
        <f>constants!$O$2</f>
        <v>4861.32</v>
      </c>
      <c r="AC5610" s="11">
        <f>VLOOKUP(BWscncns[[#This Row],[scanner]],[0]!ScnrAvgBW,2,FALSE)/1000</f>
        <v>885.64026081730776</v>
      </c>
      <c r="AD5610" s="8">
        <f>(1+$F5610)*Z5610</f>
        <v>401.80424239542293</v>
      </c>
      <c r="AE5610" s="8">
        <f>(1+$F5610)*AA5610</f>
        <v>1456.0861884747951</v>
      </c>
      <c r="AF5610" s="8">
        <f>(1+$F5610)*AB5610</f>
        <v>1747.1524786820253</v>
      </c>
      <c r="AG5610" s="8">
        <f>(1+$F5610)*AC5610</f>
        <v>318.29802952851378</v>
      </c>
      <c r="AH5610" s="8">
        <f>(1+$F5610)*$T5610/1000</f>
        <v>55.203652655155203</v>
      </c>
      <c r="AI5610" s="8">
        <f>(1+BWscncns[[#This Row],[pid_error]]*K_p)*BWscncns[[#This Row],[dbw]]/1000</f>
        <v>104.4018263275776</v>
      </c>
      <c r="AJ5610" s="13">
        <f>BWscncns[[#This Row],[Torflow prgrssv alt vote]]/VLOOKUP(BWscncns[[#This Row],[class]],AltBWtotl,2,FALSE)*100</f>
        <v>2.0590827240182167E-3</v>
      </c>
      <c r="AK5610">
        <f>IF(D5610=E5610,1,0)</f>
        <v>1</v>
      </c>
    </row>
    <row r="5611" spans="1:37">
      <c r="A5611" s="1" t="s">
        <v>6364</v>
      </c>
      <c r="B5611" s="1" t="s">
        <v>6365</v>
      </c>
      <c r="C5611">
        <v>55</v>
      </c>
      <c r="D5611">
        <v>1524946430</v>
      </c>
      <c r="E5611">
        <v>1524946430</v>
      </c>
      <c r="F5611" s="2">
        <v>-0.64142745734399997</v>
      </c>
      <c r="G5611" s="2">
        <v>-0.64142745734399997</v>
      </c>
      <c r="H5611">
        <v>55076</v>
      </c>
      <c r="I5611" s="2">
        <v>1.1668085670499999E-3</v>
      </c>
      <c r="J5611" s="2">
        <v>0</v>
      </c>
      <c r="K5611">
        <v>7</v>
      </c>
      <c r="L5611" s="1" t="s">
        <v>11938</v>
      </c>
      <c r="M5611" s="1" t="s">
        <v>6365</v>
      </c>
      <c r="N5611">
        <v>0</v>
      </c>
      <c r="O5611">
        <v>0</v>
      </c>
      <c r="P5611">
        <v>1</v>
      </c>
      <c r="Q5611">
        <v>0</v>
      </c>
      <c r="R5611" s="19">
        <f>BWscncns[[#This Row],[C fx]]*4+BWscncns[[#This Row],[C fg]]*2+BWscncns[[#This Row],[C fm]]</f>
        <v>1</v>
      </c>
      <c r="S5611">
        <v>48</v>
      </c>
      <c r="T5611">
        <v>153600</v>
      </c>
      <c r="U5611" s="13">
        <v>0.3125</v>
      </c>
      <c r="V5611" s="13">
        <v>3.2</v>
      </c>
      <c r="W5611">
        <v>5439</v>
      </c>
      <c r="X5611">
        <v>108</v>
      </c>
      <c r="Z5611" s="10">
        <f>IF($N5611&lt;&gt;0,constants!$L$2,IF($O5611&lt;&gt;0,constants!$M$2,IF($P5611&lt;&gt;0,constants!$N$2,0)))</f>
        <v>1117.99</v>
      </c>
      <c r="AA5611" s="10">
        <f>IF($N5611&lt;&gt;0,constants!$L$2,IF($O5611&lt;&gt;0,constants!$M$2,IF($P5611&lt;&gt;0,constants!$P$2,0)))</f>
        <v>4051.45</v>
      </c>
      <c r="AB5611" s="11">
        <f>constants!$O$2</f>
        <v>4861.32</v>
      </c>
      <c r="AC5611" s="11">
        <f>VLOOKUP(BWscncns[[#This Row],[scanner]],[0]!ScnrAvgBW,2,FALSE)/1000</f>
        <v>885.64026081730776</v>
      </c>
      <c r="AD5611" s="8">
        <f>(1+$F5611)*Z5611</f>
        <v>400.88051696398145</v>
      </c>
      <c r="AE5611" s="8">
        <f>(1+$F5611)*AA5611</f>
        <v>1452.7387279436512</v>
      </c>
      <c r="AF5611" s="8">
        <f>(1+$F5611)*AB5611</f>
        <v>1743.1358730644658</v>
      </c>
      <c r="AG5611" s="8">
        <f>(1+$F5611)*AC5611</f>
        <v>317.56628019978507</v>
      </c>
      <c r="AH5611" s="8">
        <f>(1+$F5611)*$T5611/1000</f>
        <v>55.076742551961601</v>
      </c>
      <c r="AI5611" s="8">
        <f>(1+BWscncns[[#This Row],[pid_error]]*K_p)*BWscncns[[#This Row],[dbw]]/1000</f>
        <v>104.33837127598079</v>
      </c>
      <c r="AJ5611" s="13">
        <f>BWscncns[[#This Row],[Torflow prgrssv alt vote]]/VLOOKUP(BWscncns[[#This Row],[class]],AltBWtotl,2,FALSE)*100</f>
        <v>2.0578312210025062E-3</v>
      </c>
      <c r="AK5611">
        <f>IF(D5611=E5611,1,0)</f>
        <v>1</v>
      </c>
    </row>
    <row r="5612" spans="1:37">
      <c r="A5612" s="1" t="s">
        <v>8310</v>
      </c>
      <c r="B5612" s="1" t="s">
        <v>8311</v>
      </c>
      <c r="C5612">
        <v>55</v>
      </c>
      <c r="D5612">
        <v>1524981197</v>
      </c>
      <c r="E5612">
        <v>1524981197</v>
      </c>
      <c r="F5612" s="2">
        <v>-0.64170283738400002</v>
      </c>
      <c r="G5612" s="2">
        <v>-0.64170283738400002</v>
      </c>
      <c r="H5612">
        <v>55034</v>
      </c>
      <c r="I5612" s="2">
        <v>-1.9795185682500001E-2</v>
      </c>
      <c r="J5612" s="2">
        <v>0</v>
      </c>
      <c r="K5612">
        <v>7</v>
      </c>
      <c r="L5612" s="1" t="s">
        <v>11820</v>
      </c>
      <c r="M5612" s="1" t="s">
        <v>8311</v>
      </c>
      <c r="N5612">
        <v>0</v>
      </c>
      <c r="O5612">
        <v>0</v>
      </c>
      <c r="P5612">
        <v>1</v>
      </c>
      <c r="Q5612">
        <v>0</v>
      </c>
      <c r="R5612" s="19">
        <f>BWscncns[[#This Row],[C fx]]*4+BWscncns[[#This Row],[C fg]]*2+BWscncns[[#This Row],[C fm]]</f>
        <v>1</v>
      </c>
      <c r="S5612">
        <v>55</v>
      </c>
      <c r="T5612">
        <v>153600</v>
      </c>
      <c r="U5612" s="13">
        <v>0.35807299999999997</v>
      </c>
      <c r="V5612" s="13">
        <v>2.7927270000000002</v>
      </c>
      <c r="W5612">
        <v>5291</v>
      </c>
      <c r="X5612">
        <v>105</v>
      </c>
      <c r="Z5612" s="10">
        <f>IF($N5612&lt;&gt;0,constants!$L$2,IF($O5612&lt;&gt;0,constants!$M$2,IF($P5612&lt;&gt;0,constants!$N$2,0)))</f>
        <v>1117.99</v>
      </c>
      <c r="AA5612" s="10">
        <f>IF($N5612&lt;&gt;0,constants!$L$2,IF($O5612&lt;&gt;0,constants!$M$2,IF($P5612&lt;&gt;0,constants!$P$2,0)))</f>
        <v>4051.45</v>
      </c>
      <c r="AB5612" s="11">
        <f>constants!$O$2</f>
        <v>4861.32</v>
      </c>
      <c r="AC5612" s="11">
        <f>VLOOKUP(BWscncns[[#This Row],[scanner]],[0]!ScnrAvgBW,2,FALSE)/1000</f>
        <v>885.64026081730776</v>
      </c>
      <c r="AD5612" s="8">
        <f>(1+$F5612)*Z5612</f>
        <v>400.57264483306182</v>
      </c>
      <c r="AE5612" s="8">
        <f>(1+$F5612)*AA5612</f>
        <v>1451.623039480593</v>
      </c>
      <c r="AF5612" s="8">
        <f>(1+$F5612)*AB5612</f>
        <v>1741.7971625684129</v>
      </c>
      <c r="AG5612" s="8">
        <f>(1+$F5612)*AC5612</f>
        <v>317.32239254933558</v>
      </c>
      <c r="AH5612" s="8">
        <f>(1+$F5612)*$T5612/1000</f>
        <v>55.034444177817598</v>
      </c>
      <c r="AI5612" s="8">
        <f>(1+BWscncns[[#This Row],[pid_error]]*K_p)*BWscncns[[#This Row],[dbw]]/1000</f>
        <v>104.31722208890881</v>
      </c>
      <c r="AJ5612" s="13">
        <f>BWscncns[[#This Row],[Torflow prgrssv alt vote]]/VLOOKUP(BWscncns[[#This Row],[class]],AltBWtotl,2,FALSE)*100</f>
        <v>2.0574141025740383E-3</v>
      </c>
      <c r="AK5612">
        <f>IF(D5612=E5612,1,0)</f>
        <v>1</v>
      </c>
    </row>
    <row r="5613" spans="1:37">
      <c r="A5613" s="1" t="s">
        <v>10420</v>
      </c>
      <c r="B5613" s="1" t="s">
        <v>10421</v>
      </c>
      <c r="C5613">
        <v>55</v>
      </c>
      <c r="D5613">
        <v>1524991829</v>
      </c>
      <c r="E5613">
        <v>1524991829</v>
      </c>
      <c r="F5613" s="2">
        <v>-0.64236141239400002</v>
      </c>
      <c r="G5613" s="2">
        <v>-0.64236141239400002</v>
      </c>
      <c r="H5613">
        <v>54933</v>
      </c>
      <c r="I5613" s="2">
        <v>2.9765447240799998E-2</v>
      </c>
      <c r="J5613" s="2">
        <v>0</v>
      </c>
      <c r="K5613">
        <v>7</v>
      </c>
      <c r="L5613" s="1" t="s">
        <v>11744</v>
      </c>
      <c r="M5613" s="1" t="s">
        <v>10421</v>
      </c>
      <c r="N5613">
        <v>0</v>
      </c>
      <c r="O5613">
        <v>0</v>
      </c>
      <c r="P5613">
        <v>1</v>
      </c>
      <c r="Q5613">
        <v>0</v>
      </c>
      <c r="R5613" s="19">
        <f>BWscncns[[#This Row],[C fx]]*4+BWscncns[[#This Row],[C fg]]*2+BWscncns[[#This Row],[C fm]]</f>
        <v>1</v>
      </c>
      <c r="S5613">
        <v>50</v>
      </c>
      <c r="T5613">
        <v>153600</v>
      </c>
      <c r="U5613" s="13">
        <v>0.325521</v>
      </c>
      <c r="V5613" s="13">
        <v>3.0720000000000001</v>
      </c>
      <c r="W5613">
        <v>5392</v>
      </c>
      <c r="X5613">
        <v>107</v>
      </c>
      <c r="Z5613" s="10">
        <f>IF($N5613&lt;&gt;0,constants!$L$2,IF($O5613&lt;&gt;0,constants!$M$2,IF($P5613&lt;&gt;0,constants!$N$2,0)))</f>
        <v>1117.99</v>
      </c>
      <c r="AA5613" s="10">
        <f>IF($N5613&lt;&gt;0,constants!$L$2,IF($O5613&lt;&gt;0,constants!$M$2,IF($P5613&lt;&gt;0,constants!$P$2,0)))</f>
        <v>4051.45</v>
      </c>
      <c r="AB5613" s="11">
        <f>constants!$O$2</f>
        <v>4861.32</v>
      </c>
      <c r="AC5613" s="11">
        <f>VLOOKUP(BWscncns[[#This Row],[scanner]],[0]!ScnrAvgBW,2,FALSE)/1000</f>
        <v>885.64026081730776</v>
      </c>
      <c r="AD5613" s="8">
        <f>(1+$F5613)*Z5613</f>
        <v>399.8363645576319</v>
      </c>
      <c r="AE5613" s="8">
        <f>(1+$F5613)*AA5613</f>
        <v>1448.9548557563285</v>
      </c>
      <c r="AF5613" s="8">
        <f>(1+$F5613)*AB5613</f>
        <v>1738.5956187007998</v>
      </c>
      <c r="AG5613" s="8">
        <f>(1+$F5613)*AC5613</f>
        <v>316.73913200571138</v>
      </c>
      <c r="AH5613" s="8">
        <f>(1+$F5613)*$T5613/1000</f>
        <v>54.933287056281593</v>
      </c>
      <c r="AI5613" s="8">
        <f>(1+BWscncns[[#This Row],[pid_error]]*K_p)*BWscncns[[#This Row],[dbw]]/1000</f>
        <v>104.2666435281408</v>
      </c>
      <c r="AJ5613" s="13">
        <f>BWscncns[[#This Row],[Torflow prgrssv alt vote]]/VLOOKUP(BWscncns[[#This Row],[class]],AltBWtotl,2,FALSE)*100</f>
        <v>2.0564165583322703E-3</v>
      </c>
      <c r="AK5613">
        <f>IF(D5613=E5613,1,0)</f>
        <v>1</v>
      </c>
    </row>
    <row r="5614" spans="1:37">
      <c r="A5614" s="1" t="s">
        <v>583</v>
      </c>
      <c r="B5614" s="1" t="s">
        <v>584</v>
      </c>
      <c r="C5614">
        <v>55</v>
      </c>
      <c r="D5614">
        <v>1524954843</v>
      </c>
      <c r="E5614">
        <v>1524954843</v>
      </c>
      <c r="F5614" s="2">
        <v>-0.64304191563799995</v>
      </c>
      <c r="G5614" s="2">
        <v>-0.64304191563799995</v>
      </c>
      <c r="H5614">
        <v>54828</v>
      </c>
      <c r="I5614" s="2">
        <v>7.8944859002000004E-2</v>
      </c>
      <c r="J5614" s="2">
        <v>0</v>
      </c>
      <c r="K5614">
        <v>7</v>
      </c>
      <c r="L5614" s="1" t="s">
        <v>11933</v>
      </c>
      <c r="M5614" s="1" t="s">
        <v>584</v>
      </c>
      <c r="N5614">
        <v>0</v>
      </c>
      <c r="O5614">
        <v>0</v>
      </c>
      <c r="P5614">
        <v>1</v>
      </c>
      <c r="Q5614">
        <v>0</v>
      </c>
      <c r="R5614" s="19">
        <f>BWscncns[[#This Row],[C fx]]*4+BWscncns[[#This Row],[C fg]]*2+BWscncns[[#This Row],[C fm]]</f>
        <v>1</v>
      </c>
      <c r="S5614">
        <v>48</v>
      </c>
      <c r="T5614">
        <v>153600</v>
      </c>
      <c r="U5614" s="13">
        <v>0.3125</v>
      </c>
      <c r="V5614" s="13">
        <v>3.2</v>
      </c>
      <c r="W5614">
        <v>5441</v>
      </c>
      <c r="X5614">
        <v>108</v>
      </c>
      <c r="Z5614" s="10">
        <f>IF($N5614&lt;&gt;0,constants!$L$2,IF($O5614&lt;&gt;0,constants!$M$2,IF($P5614&lt;&gt;0,constants!$N$2,0)))</f>
        <v>1117.99</v>
      </c>
      <c r="AA5614" s="10">
        <f>IF($N5614&lt;&gt;0,constants!$L$2,IF($O5614&lt;&gt;0,constants!$M$2,IF($P5614&lt;&gt;0,constants!$P$2,0)))</f>
        <v>4051.45</v>
      </c>
      <c r="AB5614" s="11">
        <f>constants!$O$2</f>
        <v>4861.32</v>
      </c>
      <c r="AC5614" s="11">
        <f>VLOOKUP(BWscncns[[#This Row],[scanner]],[0]!ScnrAvgBW,2,FALSE)/1000</f>
        <v>885.64026081730776</v>
      </c>
      <c r="AD5614" s="8">
        <f>(1+$F5614)*Z5614</f>
        <v>399.07556873587242</v>
      </c>
      <c r="AE5614" s="8">
        <f>(1+$F5614)*AA5614</f>
        <v>1446.197830888425</v>
      </c>
      <c r="AF5614" s="8">
        <f>(1+$F5614)*AB5614</f>
        <v>1735.287474670678</v>
      </c>
      <c r="AG5614" s="8">
        <f>(1+$F5614)*AC5614</f>
        <v>316.13645093520825</v>
      </c>
      <c r="AH5614" s="8">
        <f>(1+$F5614)*$T5614/1000</f>
        <v>54.828761758003211</v>
      </c>
      <c r="AI5614" s="8">
        <f>(1+BWscncns[[#This Row],[pid_error]]*K_p)*BWscncns[[#This Row],[dbw]]/1000</f>
        <v>104.21438087900162</v>
      </c>
      <c r="AJ5614" s="13">
        <f>BWscncns[[#This Row],[Torflow prgrssv alt vote]]/VLOOKUP(BWscncns[[#This Row],[class]],AltBWtotl,2,FALSE)*100</f>
        <v>2.0553857993720172E-3</v>
      </c>
      <c r="AK5614">
        <f>IF(D5614=E5614,1,0)</f>
        <v>1</v>
      </c>
    </row>
    <row r="5615" spans="1:37">
      <c r="A5615" s="1" t="s">
        <v>1556</v>
      </c>
      <c r="B5615" s="1" t="s">
        <v>1557</v>
      </c>
      <c r="C5615">
        <v>86</v>
      </c>
      <c r="D5615">
        <v>1524978554</v>
      </c>
      <c r="E5615">
        <v>1524978554</v>
      </c>
      <c r="F5615" s="2">
        <v>-0.53762593888700005</v>
      </c>
      <c r="G5615" s="2">
        <v>-0.53762593888700005</v>
      </c>
      <c r="H5615">
        <v>85838</v>
      </c>
      <c r="I5615" s="2">
        <v>0.15447678500600001</v>
      </c>
      <c r="J5615" s="2">
        <v>0</v>
      </c>
      <c r="K5615">
        <v>8</v>
      </c>
      <c r="L5615" s="1" t="s">
        <v>11914</v>
      </c>
      <c r="M5615" s="1" t="s">
        <v>1557</v>
      </c>
      <c r="N5615">
        <v>0</v>
      </c>
      <c r="O5615">
        <v>0</v>
      </c>
      <c r="P5615">
        <v>1</v>
      </c>
      <c r="Q5615">
        <v>0</v>
      </c>
      <c r="R5615" s="19">
        <f>BWscncns[[#This Row],[C fx]]*4+BWscncns[[#This Row],[C fg]]*2+BWscncns[[#This Row],[C fm]]</f>
        <v>1</v>
      </c>
      <c r="S5615">
        <v>36</v>
      </c>
      <c r="T5615">
        <v>142126</v>
      </c>
      <c r="U5615" s="13">
        <v>0.25329600000000002</v>
      </c>
      <c r="V5615" s="13">
        <v>3.9479440000000001</v>
      </c>
      <c r="W5615">
        <v>5648</v>
      </c>
      <c r="X5615">
        <v>112</v>
      </c>
      <c r="Z5615" s="10">
        <f>IF($N5615&lt;&gt;0,constants!$L$2,IF($O5615&lt;&gt;0,constants!$M$2,IF($P5615&lt;&gt;0,constants!$N$2,0)))</f>
        <v>1117.99</v>
      </c>
      <c r="AA5615" s="10">
        <f>IF($N5615&lt;&gt;0,constants!$L$2,IF($O5615&lt;&gt;0,constants!$M$2,IF($P5615&lt;&gt;0,constants!$P$2,0)))</f>
        <v>4051.45</v>
      </c>
      <c r="AB5615" s="11">
        <f>constants!$O$2</f>
        <v>4861.32</v>
      </c>
      <c r="AC5615" s="11">
        <f>VLOOKUP(BWscncns[[#This Row],[scanner]],[0]!ScnrAvgBW,2,FALSE)/1000</f>
        <v>509.99709399477808</v>
      </c>
      <c r="AD5615" s="8">
        <f>(1+$F5615)*Z5615</f>
        <v>516.92957658372279</v>
      </c>
      <c r="AE5615" s="8">
        <f>(1+$F5615)*AA5615</f>
        <v>1873.2853898962635</v>
      </c>
      <c r="AF5615" s="8">
        <f>(1+$F5615)*AB5615</f>
        <v>2247.7482707698487</v>
      </c>
      <c r="AG5615" s="8">
        <f>(1+$F5615)*AC5615</f>
        <v>235.80942750619391</v>
      </c>
      <c r="AH5615" s="8">
        <f>(1+$F5615)*$T5615/1000</f>
        <v>65.71537580974622</v>
      </c>
      <c r="AI5615" s="8">
        <f>(1+BWscncns[[#This Row],[pid_error]]*K_p)*BWscncns[[#This Row],[dbw]]/1000</f>
        <v>103.92068790487312</v>
      </c>
      <c r="AJ5615" s="13">
        <f>BWscncns[[#This Row],[Torflow prgrssv alt vote]]/VLOOKUP(BWscncns[[#This Row],[class]],AltBWtotl,2,FALSE)*100</f>
        <v>2.0495933898858456E-3</v>
      </c>
      <c r="AK5615">
        <f>IF(D5615=E5615,1,0)</f>
        <v>1</v>
      </c>
    </row>
    <row r="5616" spans="1:37">
      <c r="A5616" s="1" t="s">
        <v>7594</v>
      </c>
      <c r="B5616" s="1" t="s">
        <v>7595</v>
      </c>
      <c r="C5616">
        <v>54</v>
      </c>
      <c r="D5616">
        <v>1524995200</v>
      </c>
      <c r="E5616">
        <v>1524995200</v>
      </c>
      <c r="F5616" s="2">
        <v>-0.64812343106500003</v>
      </c>
      <c r="G5616" s="2">
        <v>-0.64812343106500003</v>
      </c>
      <c r="H5616">
        <v>54048</v>
      </c>
      <c r="I5616" s="2">
        <v>4.8286952893499997E-2</v>
      </c>
      <c r="J5616" s="2">
        <v>0</v>
      </c>
      <c r="K5616">
        <v>7</v>
      </c>
      <c r="L5616" s="1" t="s">
        <v>11858</v>
      </c>
      <c r="M5616" s="1" t="s">
        <v>7595</v>
      </c>
      <c r="N5616">
        <v>0</v>
      </c>
      <c r="O5616">
        <v>0</v>
      </c>
      <c r="P5616">
        <v>1</v>
      </c>
      <c r="Q5616">
        <v>0</v>
      </c>
      <c r="R5616" s="19">
        <f>BWscncns[[#This Row],[C fx]]*4+BWscncns[[#This Row],[C fg]]*2+BWscncns[[#This Row],[C fm]]</f>
        <v>1</v>
      </c>
      <c r="S5616">
        <v>54</v>
      </c>
      <c r="T5616">
        <v>153600</v>
      </c>
      <c r="U5616" s="13">
        <v>0.35156199999999999</v>
      </c>
      <c r="V5616" s="13">
        <v>2.8444440000000002</v>
      </c>
      <c r="W5616">
        <v>5313</v>
      </c>
      <c r="X5616">
        <v>106</v>
      </c>
      <c r="Z5616" s="10">
        <f>IF($N5616&lt;&gt;0,constants!$L$2,IF($O5616&lt;&gt;0,constants!$M$2,IF($P5616&lt;&gt;0,constants!$N$2,0)))</f>
        <v>1117.99</v>
      </c>
      <c r="AA5616" s="10">
        <f>IF($N5616&lt;&gt;0,constants!$L$2,IF($O5616&lt;&gt;0,constants!$M$2,IF($P5616&lt;&gt;0,constants!$P$2,0)))</f>
        <v>4051.45</v>
      </c>
      <c r="AB5616" s="11">
        <f>constants!$O$2</f>
        <v>4861.32</v>
      </c>
      <c r="AC5616" s="11">
        <f>VLOOKUP(BWscncns[[#This Row],[scanner]],[0]!ScnrAvgBW,2,FALSE)/1000</f>
        <v>885.64026081730776</v>
      </c>
      <c r="AD5616" s="8">
        <f>(1+$F5616)*Z5616</f>
        <v>393.39448530364064</v>
      </c>
      <c r="AE5616" s="8">
        <f>(1+$F5616)*AA5616</f>
        <v>1425.6103252117055</v>
      </c>
      <c r="AF5616" s="8">
        <f>(1+$F5616)*AB5616</f>
        <v>1710.5846020950939</v>
      </c>
      <c r="AG5616" s="8">
        <f>(1+$F5616)*AC5616</f>
        <v>311.63605628709274</v>
      </c>
      <c r="AH5616" s="8">
        <f>(1+$F5616)*$T5616/1000</f>
        <v>54.048240988415991</v>
      </c>
      <c r="AI5616" s="8">
        <f>(1+BWscncns[[#This Row],[pid_error]]*K_p)*BWscncns[[#This Row],[dbw]]/1000</f>
        <v>103.82412049420799</v>
      </c>
      <c r="AJ5616" s="13">
        <f>BWscncns[[#This Row],[Torflow prgrssv alt vote]]/VLOOKUP(BWscncns[[#This Row],[class]],AltBWtotl,2,FALSE)*100</f>
        <v>2.0476888227532759E-3</v>
      </c>
      <c r="AK5616">
        <f>IF(D5616=E5616,1,0)</f>
        <v>1</v>
      </c>
    </row>
    <row r="5617" spans="1:37">
      <c r="A5617" s="1" t="s">
        <v>5595</v>
      </c>
      <c r="B5617" s="1" t="s">
        <v>5596</v>
      </c>
      <c r="C5617">
        <v>54</v>
      </c>
      <c r="D5617">
        <v>1524995200</v>
      </c>
      <c r="E5617">
        <v>1524995200</v>
      </c>
      <c r="F5617" s="2">
        <v>-0.64945235275400004</v>
      </c>
      <c r="G5617" s="2">
        <v>-0.64945235275400004</v>
      </c>
      <c r="H5617">
        <v>53844</v>
      </c>
      <c r="I5617" s="2">
        <v>2.5947118667300002E-2</v>
      </c>
      <c r="J5617" s="2">
        <v>0.2</v>
      </c>
      <c r="K5617">
        <v>7</v>
      </c>
      <c r="L5617" s="1" t="s">
        <v>11858</v>
      </c>
      <c r="M5617" s="1" t="s">
        <v>5596</v>
      </c>
      <c r="N5617">
        <v>0</v>
      </c>
      <c r="O5617">
        <v>0</v>
      </c>
      <c r="P5617">
        <v>1</v>
      </c>
      <c r="Q5617">
        <v>0</v>
      </c>
      <c r="R5617" s="19">
        <f>BWscncns[[#This Row],[C fx]]*4+BWscncns[[#This Row],[C fg]]*2+BWscncns[[#This Row],[C fm]]</f>
        <v>1</v>
      </c>
      <c r="S5617">
        <v>46</v>
      </c>
      <c r="T5617">
        <v>153600</v>
      </c>
      <c r="U5617" s="13">
        <v>0.299479</v>
      </c>
      <c r="V5617" s="13">
        <v>3.3391299999999999</v>
      </c>
      <c r="W5617">
        <v>5478</v>
      </c>
      <c r="X5617">
        <v>109</v>
      </c>
      <c r="Z5617" s="10">
        <f>IF($N5617&lt;&gt;0,constants!$L$2,IF($O5617&lt;&gt;0,constants!$M$2,IF($P5617&lt;&gt;0,constants!$N$2,0)))</f>
        <v>1117.99</v>
      </c>
      <c r="AA5617" s="10">
        <f>IF($N5617&lt;&gt;0,constants!$L$2,IF($O5617&lt;&gt;0,constants!$M$2,IF($P5617&lt;&gt;0,constants!$P$2,0)))</f>
        <v>4051.45</v>
      </c>
      <c r="AB5617" s="11">
        <f>constants!$O$2</f>
        <v>4861.32</v>
      </c>
      <c r="AC5617" s="11">
        <f>VLOOKUP(BWscncns[[#This Row],[scanner]],[0]!ScnrAvgBW,2,FALSE)/1000</f>
        <v>885.64026081730776</v>
      </c>
      <c r="AD5617" s="8">
        <f>(1+$F5617)*Z5617</f>
        <v>391.90876414455551</v>
      </c>
      <c r="AE5617" s="8">
        <f>(1+$F5617)*AA5617</f>
        <v>1420.2262654348065</v>
      </c>
      <c r="AF5617" s="8">
        <f>(1+$F5617)*AB5617</f>
        <v>1704.1242885099243</v>
      </c>
      <c r="AG5617" s="8">
        <f>(1+$F5617)*AC5617</f>
        <v>310.45910973584103</v>
      </c>
      <c r="AH5617" s="8">
        <f>(1+$F5617)*$T5617/1000</f>
        <v>53.844118616985597</v>
      </c>
      <c r="AI5617" s="8">
        <f>(1+BWscncns[[#This Row],[pid_error]]*K_p)*BWscncns[[#This Row],[dbw]]/1000</f>
        <v>103.72205930849282</v>
      </c>
      <c r="AJ5617" s="13">
        <f>BWscncns[[#This Row],[Torflow prgrssv alt vote]]/VLOOKUP(BWscncns[[#This Row],[class]],AltBWtotl,2,FALSE)*100</f>
        <v>2.0456759037106578E-3</v>
      </c>
      <c r="AK5617">
        <f>IF(D5617=E5617,1,0)</f>
        <v>1</v>
      </c>
    </row>
    <row r="5618" spans="1:37">
      <c r="A5618" s="1" t="s">
        <v>5988</v>
      </c>
      <c r="B5618" s="1" t="s">
        <v>5989</v>
      </c>
      <c r="C5618">
        <v>54</v>
      </c>
      <c r="D5618">
        <v>1524973472</v>
      </c>
      <c r="E5618">
        <v>1524973472</v>
      </c>
      <c r="F5618" s="2">
        <v>-0.651147665662</v>
      </c>
      <c r="G5618" s="2">
        <v>-0.651147665662</v>
      </c>
      <c r="H5618">
        <v>53583</v>
      </c>
      <c r="I5618" s="2">
        <v>-6.6584891790999995E-2</v>
      </c>
      <c r="J5618" s="2">
        <v>0</v>
      </c>
      <c r="K5618">
        <v>7</v>
      </c>
      <c r="L5618" s="1" t="s">
        <v>11732</v>
      </c>
      <c r="M5618" s="1" t="s">
        <v>5989</v>
      </c>
      <c r="N5618">
        <v>0</v>
      </c>
      <c r="O5618">
        <v>0</v>
      </c>
      <c r="P5618">
        <v>1</v>
      </c>
      <c r="Q5618">
        <v>0</v>
      </c>
      <c r="R5618" s="19">
        <f>BWscncns[[#This Row],[C fx]]*4+BWscncns[[#This Row],[C fg]]*2+BWscncns[[#This Row],[C fm]]</f>
        <v>1</v>
      </c>
      <c r="S5618">
        <v>54</v>
      </c>
      <c r="T5618">
        <v>153600</v>
      </c>
      <c r="U5618" s="13">
        <v>0.35156199999999999</v>
      </c>
      <c r="V5618" s="13">
        <v>2.8444440000000002</v>
      </c>
      <c r="W5618">
        <v>5312</v>
      </c>
      <c r="X5618">
        <v>106</v>
      </c>
      <c r="Z5618" s="10">
        <f>IF($N5618&lt;&gt;0,constants!$L$2,IF($O5618&lt;&gt;0,constants!$M$2,IF($P5618&lt;&gt;0,constants!$N$2,0)))</f>
        <v>1117.99</v>
      </c>
      <c r="AA5618" s="10">
        <f>IF($N5618&lt;&gt;0,constants!$L$2,IF($O5618&lt;&gt;0,constants!$M$2,IF($P5618&lt;&gt;0,constants!$P$2,0)))</f>
        <v>4051.45</v>
      </c>
      <c r="AB5618" s="11">
        <f>constants!$O$2</f>
        <v>4861.32</v>
      </c>
      <c r="AC5618" s="11">
        <f>VLOOKUP(BWscncns[[#This Row],[scanner]],[0]!ScnrAvgBW,2,FALSE)/1000</f>
        <v>885.64026081730776</v>
      </c>
      <c r="AD5618" s="8">
        <f>(1+$F5618)*Z5618</f>
        <v>390.0134212665406</v>
      </c>
      <c r="AE5618" s="8">
        <f>(1+$F5618)*AA5618</f>
        <v>1413.3577899536901</v>
      </c>
      <c r="AF5618" s="8">
        <f>(1+$F5618)*AB5618</f>
        <v>1695.8828299640061</v>
      </c>
      <c r="AG5618" s="8">
        <f>(1+$F5618)*AC5618</f>
        <v>308.95767236983295</v>
      </c>
      <c r="AH5618" s="8">
        <f>(1+$F5618)*$T5618/1000</f>
        <v>53.583718554316803</v>
      </c>
      <c r="AI5618" s="8">
        <f>(1+BWscncns[[#This Row],[pid_error]]*K_p)*BWscncns[[#This Row],[dbw]]/1000</f>
        <v>103.59185927715839</v>
      </c>
      <c r="AJ5618" s="13">
        <f>BWscncns[[#This Row],[Torflow prgrssv alt vote]]/VLOOKUP(BWscncns[[#This Row],[class]],AltBWtotl,2,FALSE)*100</f>
        <v>2.0431080115135788E-3</v>
      </c>
      <c r="AK5618">
        <f>IF(D5618=E5618,1,0)</f>
        <v>1</v>
      </c>
    </row>
    <row r="5619" spans="1:37">
      <c r="A5619" s="1" t="s">
        <v>8213</v>
      </c>
      <c r="B5619" s="1" t="s">
        <v>49</v>
      </c>
      <c r="C5619">
        <v>45</v>
      </c>
      <c r="D5619">
        <v>1524981197</v>
      </c>
      <c r="E5619">
        <v>1524981197</v>
      </c>
      <c r="F5619" s="2">
        <v>-0.72051198714200004</v>
      </c>
      <c r="G5619" s="2">
        <v>-0.72051198714200004</v>
      </c>
      <c r="H5619">
        <v>45218</v>
      </c>
      <c r="I5619" s="2">
        <v>-0.10004138038300001</v>
      </c>
      <c r="J5619" s="2">
        <v>0</v>
      </c>
      <c r="K5619">
        <v>7</v>
      </c>
      <c r="L5619" s="1" t="s">
        <v>11820</v>
      </c>
      <c r="M5619" s="1" t="s">
        <v>49</v>
      </c>
      <c r="N5619">
        <v>0</v>
      </c>
      <c r="O5619">
        <v>0</v>
      </c>
      <c r="P5619">
        <v>1</v>
      </c>
      <c r="Q5619">
        <v>0</v>
      </c>
      <c r="R5619" s="19">
        <f>BWscncns[[#This Row],[C fx]]*4+BWscncns[[#This Row],[C fg]]*2+BWscncns[[#This Row],[C fm]]</f>
        <v>1</v>
      </c>
      <c r="S5619">
        <v>52</v>
      </c>
      <c r="T5619">
        <v>161792</v>
      </c>
      <c r="U5619" s="13">
        <v>0.32140000000000002</v>
      </c>
      <c r="V5619" s="13">
        <v>3.1113849999999998</v>
      </c>
      <c r="W5619">
        <v>5405</v>
      </c>
      <c r="X5619">
        <v>108</v>
      </c>
      <c r="Z5619" s="10">
        <f>IF($N5619&lt;&gt;0,constants!$L$2,IF($O5619&lt;&gt;0,constants!$M$2,IF($P5619&lt;&gt;0,constants!$N$2,0)))</f>
        <v>1117.99</v>
      </c>
      <c r="AA5619" s="10">
        <f>IF($N5619&lt;&gt;0,constants!$L$2,IF($O5619&lt;&gt;0,constants!$M$2,IF($P5619&lt;&gt;0,constants!$P$2,0)))</f>
        <v>4051.45</v>
      </c>
      <c r="AB5619" s="11">
        <f>constants!$O$2</f>
        <v>4861.32</v>
      </c>
      <c r="AC5619" s="11">
        <f>VLOOKUP(BWscncns[[#This Row],[scanner]],[0]!ScnrAvgBW,2,FALSE)/1000</f>
        <v>885.64026081730776</v>
      </c>
      <c r="AD5619" s="8">
        <f>(1+$F5619)*Z5619</f>
        <v>312.46480349511535</v>
      </c>
      <c r="AE5619" s="8">
        <f>(1+$F5619)*AA5619</f>
        <v>1132.3317096935439</v>
      </c>
      <c r="AF5619" s="8">
        <f>(1+$F5619)*AB5619</f>
        <v>1358.6806666668522</v>
      </c>
      <c r="AG5619" s="8">
        <f>(1+$F5619)*AC5619</f>
        <v>247.52583660287016</v>
      </c>
      <c r="AH5619" s="8">
        <f>(1+$F5619)*$T5619/1000</f>
        <v>45.218924576321527</v>
      </c>
      <c r="AI5619" s="8">
        <f>(1+BWscncns[[#This Row],[pid_error]]*K_p)*BWscncns[[#This Row],[dbw]]/1000</f>
        <v>103.50546228816077</v>
      </c>
      <c r="AJ5619" s="13">
        <f>BWscncns[[#This Row],[Torflow prgrssv alt vote]]/VLOOKUP(BWscncns[[#This Row],[class]],AltBWtotl,2,FALSE)*100</f>
        <v>2.0414040322470285E-3</v>
      </c>
      <c r="AK5619">
        <f>IF(D5619=E5619,1,0)</f>
        <v>1</v>
      </c>
    </row>
    <row r="5620" spans="1:37">
      <c r="A5620" s="1" t="s">
        <v>9022</v>
      </c>
      <c r="B5620" s="1" t="s">
        <v>9023</v>
      </c>
      <c r="C5620">
        <v>53</v>
      </c>
      <c r="D5620">
        <v>1524987958</v>
      </c>
      <c r="E5620">
        <v>1524987958</v>
      </c>
      <c r="F5620" s="2">
        <v>-0.65577824431800003</v>
      </c>
      <c r="G5620" s="2">
        <v>-0.65577824431800003</v>
      </c>
      <c r="H5620">
        <v>52872</v>
      </c>
      <c r="I5620" s="2">
        <v>1.28393563092E-3</v>
      </c>
      <c r="J5620" s="2">
        <v>0</v>
      </c>
      <c r="K5620">
        <v>7</v>
      </c>
      <c r="L5620" s="1" t="s">
        <v>11890</v>
      </c>
      <c r="M5620" s="1" t="s">
        <v>9023</v>
      </c>
      <c r="N5620">
        <v>0</v>
      </c>
      <c r="O5620">
        <v>0</v>
      </c>
      <c r="P5620">
        <v>1</v>
      </c>
      <c r="Q5620">
        <v>0</v>
      </c>
      <c r="R5620" s="19">
        <f>BWscncns[[#This Row],[C fx]]*4+BWscncns[[#This Row],[C fg]]*2+BWscncns[[#This Row],[C fm]]</f>
        <v>1</v>
      </c>
      <c r="S5620">
        <v>53</v>
      </c>
      <c r="T5620">
        <v>153600</v>
      </c>
      <c r="U5620" s="13">
        <v>0.34505200000000003</v>
      </c>
      <c r="V5620" s="13">
        <v>2.8981129999999999</v>
      </c>
      <c r="W5620">
        <v>5335</v>
      </c>
      <c r="X5620">
        <v>106</v>
      </c>
      <c r="Z5620" s="10">
        <f>IF($N5620&lt;&gt;0,constants!$L$2,IF($O5620&lt;&gt;0,constants!$M$2,IF($P5620&lt;&gt;0,constants!$N$2,0)))</f>
        <v>1117.99</v>
      </c>
      <c r="AA5620" s="10">
        <f>IF($N5620&lt;&gt;0,constants!$L$2,IF($O5620&lt;&gt;0,constants!$M$2,IF($P5620&lt;&gt;0,constants!$P$2,0)))</f>
        <v>4051.45</v>
      </c>
      <c r="AB5620" s="11">
        <f>constants!$O$2</f>
        <v>4861.32</v>
      </c>
      <c r="AC5620" s="11">
        <f>VLOOKUP(BWscncns[[#This Row],[scanner]],[0]!ScnrAvgBW,2,FALSE)/1000</f>
        <v>885.64026081730776</v>
      </c>
      <c r="AD5620" s="8">
        <f>(1+$F5620)*Z5620</f>
        <v>384.83648063491916</v>
      </c>
      <c r="AE5620" s="8">
        <f>(1+$F5620)*AA5620</f>
        <v>1394.5972320578387</v>
      </c>
      <c r="AF5620" s="8">
        <f>(1+$F5620)*AB5620</f>
        <v>1673.3721053320201</v>
      </c>
      <c r="AG5620" s="8">
        <f>(1+$F5620)*AC5620</f>
        <v>304.85664548119803</v>
      </c>
      <c r="AH5620" s="8">
        <f>(1+$F5620)*$T5620/1000</f>
        <v>52.8724616727552</v>
      </c>
      <c r="AI5620" s="8">
        <f>(1+BWscncns[[#This Row],[pid_error]]*K_p)*BWscncns[[#This Row],[dbw]]/1000</f>
        <v>103.2362308363776</v>
      </c>
      <c r="AJ5620" s="13">
        <f>BWscncns[[#This Row],[Torflow prgrssv alt vote]]/VLOOKUP(BWscncns[[#This Row],[class]],AltBWtotl,2,FALSE)*100</f>
        <v>2.0360940692834531E-3</v>
      </c>
      <c r="AK5620">
        <f>IF(D5620=E5620,1,0)</f>
        <v>1</v>
      </c>
    </row>
    <row r="5621" spans="1:37">
      <c r="A5621" s="1" t="s">
        <v>10648</v>
      </c>
      <c r="B5621" s="1" t="s">
        <v>10649</v>
      </c>
      <c r="C5621">
        <v>50</v>
      </c>
      <c r="D5621">
        <v>1524995200</v>
      </c>
      <c r="E5621">
        <v>1524995200</v>
      </c>
      <c r="F5621" s="2">
        <v>-0.67169269732900005</v>
      </c>
      <c r="G5621" s="2">
        <v>-0.67169269732900005</v>
      </c>
      <c r="H5621">
        <v>50428</v>
      </c>
      <c r="I5621" s="2">
        <v>1.94261350456E-2</v>
      </c>
      <c r="J5621" s="2">
        <v>0</v>
      </c>
      <c r="K5621">
        <v>7</v>
      </c>
      <c r="L5621" s="1" t="s">
        <v>11858</v>
      </c>
      <c r="M5621" s="1" t="s">
        <v>10649</v>
      </c>
      <c r="N5621">
        <v>0</v>
      </c>
      <c r="O5621">
        <v>0</v>
      </c>
      <c r="P5621">
        <v>1</v>
      </c>
      <c r="Q5621">
        <v>0</v>
      </c>
      <c r="R5621" s="19">
        <f>BWscncns[[#This Row],[C fx]]*4+BWscncns[[#This Row],[C fg]]*2+BWscncns[[#This Row],[C fm]]</f>
        <v>1</v>
      </c>
      <c r="S5621">
        <v>50</v>
      </c>
      <c r="T5621">
        <v>153600</v>
      </c>
      <c r="U5621" s="13">
        <v>0.325521</v>
      </c>
      <c r="V5621" s="13">
        <v>3.0720000000000001</v>
      </c>
      <c r="W5621">
        <v>5391</v>
      </c>
      <c r="X5621">
        <v>107</v>
      </c>
      <c r="Z5621" s="10">
        <f>IF($N5621&lt;&gt;0,constants!$L$2,IF($O5621&lt;&gt;0,constants!$M$2,IF($P5621&lt;&gt;0,constants!$N$2,0)))</f>
        <v>1117.99</v>
      </c>
      <c r="AA5621" s="10">
        <f>IF($N5621&lt;&gt;0,constants!$L$2,IF($O5621&lt;&gt;0,constants!$M$2,IF($P5621&lt;&gt;0,constants!$P$2,0)))</f>
        <v>4051.45</v>
      </c>
      <c r="AB5621" s="11">
        <f>constants!$O$2</f>
        <v>4861.32</v>
      </c>
      <c r="AC5621" s="11">
        <f>VLOOKUP(BWscncns[[#This Row],[scanner]],[0]!ScnrAvgBW,2,FALSE)/1000</f>
        <v>885.64026081730776</v>
      </c>
      <c r="AD5621" s="8">
        <f>(1+$F5621)*Z5621</f>
        <v>367.04428131315126</v>
      </c>
      <c r="AE5621" s="8">
        <f>(1+$F5621)*AA5621</f>
        <v>1330.1206214064227</v>
      </c>
      <c r="AF5621" s="8">
        <f>(1+$F5621)*AB5621</f>
        <v>1596.0068566205853</v>
      </c>
      <c r="AG5621" s="8">
        <f>(1+$F5621)*AC5621</f>
        <v>290.76216516577119</v>
      </c>
      <c r="AH5621" s="8">
        <f>(1+$F5621)*$T5621/1000</f>
        <v>50.428001690265589</v>
      </c>
      <c r="AI5621" s="8">
        <f>(1+BWscncns[[#This Row],[pid_error]]*K_p)*BWscncns[[#This Row],[dbw]]/1000</f>
        <v>102.0140008451328</v>
      </c>
      <c r="AJ5621" s="13">
        <f>BWscncns[[#This Row],[Torflow prgrssv alt vote]]/VLOOKUP(BWscncns[[#This Row],[class]],AltBWtotl,2,FALSE)*100</f>
        <v>2.0119884310175798E-3</v>
      </c>
      <c r="AK5621">
        <f>IF(D5621=E5621,1,0)</f>
        <v>1</v>
      </c>
    </row>
    <row r="5622" spans="1:37">
      <c r="A5622" s="1" t="s">
        <v>6985</v>
      </c>
      <c r="B5622" s="1" t="s">
        <v>6986</v>
      </c>
      <c r="C5622">
        <v>50</v>
      </c>
      <c r="D5622">
        <v>1524991829</v>
      </c>
      <c r="E5622">
        <v>1524991829</v>
      </c>
      <c r="F5622" s="2">
        <v>-0.67614860707400004</v>
      </c>
      <c r="G5622" s="2">
        <v>-0.67614860707400004</v>
      </c>
      <c r="H5622">
        <v>49743</v>
      </c>
      <c r="I5622" s="2">
        <v>4.1958753920199997E-3</v>
      </c>
      <c r="J5622" s="2">
        <v>0</v>
      </c>
      <c r="K5622">
        <v>7</v>
      </c>
      <c r="L5622" s="1" t="s">
        <v>11744</v>
      </c>
      <c r="M5622" s="1" t="s">
        <v>6986</v>
      </c>
      <c r="N5622">
        <v>0</v>
      </c>
      <c r="O5622">
        <v>0</v>
      </c>
      <c r="P5622">
        <v>1</v>
      </c>
      <c r="Q5622">
        <v>0</v>
      </c>
      <c r="R5622" s="19">
        <f>BWscncns[[#This Row],[C fx]]*4+BWscncns[[#This Row],[C fg]]*2+BWscncns[[#This Row],[C fm]]</f>
        <v>1</v>
      </c>
      <c r="S5622">
        <v>50</v>
      </c>
      <c r="T5622">
        <v>153600</v>
      </c>
      <c r="U5622" s="13">
        <v>0.325521</v>
      </c>
      <c r="V5622" s="13">
        <v>3.0720000000000001</v>
      </c>
      <c r="W5622">
        <v>5393</v>
      </c>
      <c r="X5622">
        <v>107</v>
      </c>
      <c r="Z5622" s="10">
        <f>IF($N5622&lt;&gt;0,constants!$L$2,IF($O5622&lt;&gt;0,constants!$M$2,IF($P5622&lt;&gt;0,constants!$N$2,0)))</f>
        <v>1117.99</v>
      </c>
      <c r="AA5622" s="10">
        <f>IF($N5622&lt;&gt;0,constants!$L$2,IF($O5622&lt;&gt;0,constants!$M$2,IF($P5622&lt;&gt;0,constants!$P$2,0)))</f>
        <v>4051.45</v>
      </c>
      <c r="AB5622" s="11">
        <f>constants!$O$2</f>
        <v>4861.32</v>
      </c>
      <c r="AC5622" s="11">
        <f>VLOOKUP(BWscncns[[#This Row],[scanner]],[0]!ScnrAvgBW,2,FALSE)/1000</f>
        <v>885.64026081730776</v>
      </c>
      <c r="AD5622" s="8">
        <f>(1+$F5622)*Z5622</f>
        <v>362.06261877733868</v>
      </c>
      <c r="AE5622" s="8">
        <f>(1+$F5622)*AA5622</f>
        <v>1312.0677258700425</v>
      </c>
      <c r="AF5622" s="8">
        <f>(1+$F5622)*AB5622</f>
        <v>1574.3452534590219</v>
      </c>
      <c r="AG5622" s="8">
        <f>(1+$F5622)*AC5622</f>
        <v>286.81583209703103</v>
      </c>
      <c r="AH5622" s="8">
        <f>(1+$F5622)*$T5622/1000</f>
        <v>49.743573953433597</v>
      </c>
      <c r="AI5622" s="8">
        <f>(1+BWscncns[[#This Row],[pid_error]]*K_p)*BWscncns[[#This Row],[dbw]]/1000</f>
        <v>101.6717869767168</v>
      </c>
      <c r="AJ5622" s="13">
        <f>BWscncns[[#This Row],[Torflow prgrssv alt vote]]/VLOOKUP(BWscncns[[#This Row],[class]],AltBWtotl,2,FALSE)*100</f>
        <v>2.0052390599657375E-3</v>
      </c>
      <c r="AK5622">
        <f>IF(D5622=E5622,1,0)</f>
        <v>1</v>
      </c>
    </row>
    <row r="5623" spans="1:37">
      <c r="A5623" s="1" t="s">
        <v>742</v>
      </c>
      <c r="B5623" s="1" t="s">
        <v>28</v>
      </c>
      <c r="C5623">
        <v>42</v>
      </c>
      <c r="D5623">
        <v>1524958737</v>
      </c>
      <c r="E5623">
        <v>1524958737</v>
      </c>
      <c r="F5623" s="2">
        <v>-0.73604083045199997</v>
      </c>
      <c r="G5623" s="2">
        <v>-0.73604083045199997</v>
      </c>
      <c r="H5623">
        <v>42436</v>
      </c>
      <c r="I5623" s="2">
        <v>4.2351408885299997E-3</v>
      </c>
      <c r="J5623" s="2">
        <v>0</v>
      </c>
      <c r="K5623">
        <v>7</v>
      </c>
      <c r="L5623" s="1" t="s">
        <v>11997</v>
      </c>
      <c r="M5623" s="1" t="s">
        <v>28</v>
      </c>
      <c r="N5623">
        <v>0</v>
      </c>
      <c r="O5623">
        <v>0</v>
      </c>
      <c r="P5623">
        <v>1</v>
      </c>
      <c r="Q5623">
        <v>0</v>
      </c>
      <c r="R5623" s="19">
        <f>BWscncns[[#This Row],[C fx]]*4+BWscncns[[#This Row],[C fg]]*2+BWscncns[[#This Row],[C fm]]</f>
        <v>1</v>
      </c>
      <c r="S5623">
        <v>42</v>
      </c>
      <c r="T5623">
        <v>160768</v>
      </c>
      <c r="U5623" s="13">
        <v>0.26124599999999998</v>
      </c>
      <c r="V5623" s="13">
        <v>3.8278099999999999</v>
      </c>
      <c r="W5623">
        <v>5615</v>
      </c>
      <c r="X5623">
        <v>112</v>
      </c>
      <c r="Z5623" s="10">
        <f>IF($N5623&lt;&gt;0,constants!$L$2,IF($O5623&lt;&gt;0,constants!$M$2,IF($P5623&lt;&gt;0,constants!$N$2,0)))</f>
        <v>1117.99</v>
      </c>
      <c r="AA5623" s="10">
        <f>IF($N5623&lt;&gt;0,constants!$L$2,IF($O5623&lt;&gt;0,constants!$M$2,IF($P5623&lt;&gt;0,constants!$P$2,0)))</f>
        <v>4051.45</v>
      </c>
      <c r="AB5623" s="11">
        <f>constants!$O$2</f>
        <v>4861.32</v>
      </c>
      <c r="AC5623" s="11">
        <f>VLOOKUP(BWscncns[[#This Row],[scanner]],[0]!ScnrAvgBW,2,FALSE)/1000</f>
        <v>885.64026081730776</v>
      </c>
      <c r="AD5623" s="8">
        <f>(1+$F5623)*Z5623</f>
        <v>295.10371196296853</v>
      </c>
      <c r="AE5623" s="8">
        <f>(1+$F5623)*AA5623</f>
        <v>1069.4173774652447</v>
      </c>
      <c r="AF5623" s="8">
        <f>(1+$F5623)*AB5623</f>
        <v>1283.1899901070835</v>
      </c>
      <c r="AG5623" s="8">
        <f>(1+$F5623)*AC5623</f>
        <v>233.77286776361072</v>
      </c>
      <c r="AH5623" s="8">
        <f>(1+$F5623)*$T5623/1000</f>
        <v>42.436187769892868</v>
      </c>
      <c r="AI5623" s="8">
        <f>(1+BWscncns[[#This Row],[pid_error]]*K_p)*BWscncns[[#This Row],[dbw]]/1000</f>
        <v>101.60209388494643</v>
      </c>
      <c r="AJ5623" s="13">
        <f>BWscncns[[#This Row],[Torflow prgrssv alt vote]]/VLOOKUP(BWscncns[[#This Row],[class]],AltBWtotl,2,FALSE)*100</f>
        <v>2.0038645261448679E-3</v>
      </c>
      <c r="AK5623">
        <f>IF(D5623=E5623,1,0)</f>
        <v>1</v>
      </c>
    </row>
    <row r="5624" spans="1:37">
      <c r="A5624" s="1" t="s">
        <v>7883</v>
      </c>
      <c r="B5624" s="1" t="s">
        <v>49</v>
      </c>
      <c r="C5624">
        <v>49</v>
      </c>
      <c r="D5624">
        <v>1524987958</v>
      </c>
      <c r="E5624">
        <v>1524987958</v>
      </c>
      <c r="F5624" s="2">
        <v>-0.67885885312299998</v>
      </c>
      <c r="G5624" s="2">
        <v>-0.67885885312299998</v>
      </c>
      <c r="H5624">
        <v>49327</v>
      </c>
      <c r="I5624" s="2">
        <v>-1.8159651417299999E-2</v>
      </c>
      <c r="J5624" s="2">
        <v>0</v>
      </c>
      <c r="K5624">
        <v>7</v>
      </c>
      <c r="L5624" s="1" t="s">
        <v>11890</v>
      </c>
      <c r="M5624" s="1" t="s">
        <v>49</v>
      </c>
      <c r="N5624">
        <v>0</v>
      </c>
      <c r="O5624">
        <v>0</v>
      </c>
      <c r="P5624">
        <v>1</v>
      </c>
      <c r="Q5624">
        <v>0</v>
      </c>
      <c r="R5624" s="19">
        <f>BWscncns[[#This Row],[C fx]]*4+BWscncns[[#This Row],[C fg]]*2+BWscncns[[#This Row],[C fm]]</f>
        <v>1</v>
      </c>
      <c r="S5624">
        <v>49</v>
      </c>
      <c r="T5624">
        <v>153600</v>
      </c>
      <c r="U5624" s="13">
        <v>0.31901000000000002</v>
      </c>
      <c r="V5624" s="13">
        <v>3.1346940000000001</v>
      </c>
      <c r="W5624">
        <v>5409</v>
      </c>
      <c r="X5624">
        <v>108</v>
      </c>
      <c r="Z5624" s="10">
        <f>IF($N5624&lt;&gt;0,constants!$L$2,IF($O5624&lt;&gt;0,constants!$M$2,IF($P5624&lt;&gt;0,constants!$N$2,0)))</f>
        <v>1117.99</v>
      </c>
      <c r="AA5624" s="10">
        <f>IF($N5624&lt;&gt;0,constants!$L$2,IF($O5624&lt;&gt;0,constants!$M$2,IF($P5624&lt;&gt;0,constants!$P$2,0)))</f>
        <v>4051.45</v>
      </c>
      <c r="AB5624" s="11">
        <f>constants!$O$2</f>
        <v>4861.32</v>
      </c>
      <c r="AC5624" s="11">
        <f>VLOOKUP(BWscncns[[#This Row],[scanner]],[0]!ScnrAvgBW,2,FALSE)/1000</f>
        <v>885.64026081730776</v>
      </c>
      <c r="AD5624" s="8">
        <f>(1+$F5624)*Z5624</f>
        <v>359.03259079701724</v>
      </c>
      <c r="AE5624" s="8">
        <f>(1+$F5624)*AA5624</f>
        <v>1301.0872995148216</v>
      </c>
      <c r="AF5624" s="8">
        <f>(1+$F5624)*AB5624</f>
        <v>1561.1698801360976</v>
      </c>
      <c r="AG5624" s="8">
        <f>(1+$F5624)*AC5624</f>
        <v>284.41552907931566</v>
      </c>
      <c r="AH5624" s="8">
        <f>(1+$F5624)*$T5624/1000</f>
        <v>49.327280160307197</v>
      </c>
      <c r="AI5624" s="8">
        <f>(1+BWscncns[[#This Row],[pid_error]]*K_p)*BWscncns[[#This Row],[dbw]]/1000</f>
        <v>101.46364008015361</v>
      </c>
      <c r="AJ5624" s="13">
        <f>BWscncns[[#This Row],[Torflow prgrssv alt vote]]/VLOOKUP(BWscncns[[#This Row],[class]],AltBWtotl,2,FALSE)*100</f>
        <v>2.0011338475010962E-3</v>
      </c>
      <c r="AK5624">
        <f>IF(D5624=E5624,1,0)</f>
        <v>1</v>
      </c>
    </row>
    <row r="5625" spans="1:37">
      <c r="A5625" s="1" t="s">
        <v>4753</v>
      </c>
      <c r="B5625" s="1" t="s">
        <v>4754</v>
      </c>
      <c r="C5625">
        <v>6</v>
      </c>
      <c r="D5625">
        <v>1525006165</v>
      </c>
      <c r="E5625">
        <v>1525006165</v>
      </c>
      <c r="F5625" s="2">
        <v>-0.96841481141300001</v>
      </c>
      <c r="G5625" s="2">
        <v>-0.96841481141300001</v>
      </c>
      <c r="H5625">
        <v>6209</v>
      </c>
      <c r="I5625" s="2">
        <v>-1.9738326193700001E-2</v>
      </c>
      <c r="J5625" s="2">
        <v>0</v>
      </c>
      <c r="K5625">
        <v>8</v>
      </c>
      <c r="L5625" s="1" t="s">
        <v>11958</v>
      </c>
      <c r="M5625" s="1" t="s">
        <v>4754</v>
      </c>
      <c r="N5625">
        <v>0</v>
      </c>
      <c r="O5625">
        <v>0</v>
      </c>
      <c r="P5625">
        <v>1</v>
      </c>
      <c r="Q5625">
        <v>0</v>
      </c>
      <c r="R5625" s="19">
        <f>BWscncns[[#This Row],[C fx]]*4+BWscncns[[#This Row],[C fg]]*2+BWscncns[[#This Row],[C fm]]</f>
        <v>1</v>
      </c>
      <c r="S5625">
        <v>6</v>
      </c>
      <c r="T5625">
        <v>196608</v>
      </c>
      <c r="U5625" s="13">
        <v>3.0518E-2</v>
      </c>
      <c r="V5625" s="13">
        <v>32.768000000000001</v>
      </c>
      <c r="W5625">
        <v>6390</v>
      </c>
      <c r="X5625">
        <v>127</v>
      </c>
      <c r="Z5625" s="10">
        <f>IF($N5625&lt;&gt;0,constants!$L$2,IF($O5625&lt;&gt;0,constants!$M$2,IF($P5625&lt;&gt;0,constants!$N$2,0)))</f>
        <v>1117.99</v>
      </c>
      <c r="AA5625" s="10">
        <f>IF($N5625&lt;&gt;0,constants!$L$2,IF($O5625&lt;&gt;0,constants!$M$2,IF($P5625&lt;&gt;0,constants!$P$2,0)))</f>
        <v>4051.45</v>
      </c>
      <c r="AB5625" s="11">
        <f>constants!$O$2</f>
        <v>4861.32</v>
      </c>
      <c r="AC5625" s="11">
        <f>VLOOKUP(BWscncns[[#This Row],[scanner]],[0]!ScnrAvgBW,2,FALSE)/1000</f>
        <v>509.99709399477808</v>
      </c>
      <c r="AD5625" s="8">
        <f>(1+$F5625)*Z5625</f>
        <v>35.31192498838012</v>
      </c>
      <c r="AE5625" s="8">
        <f>(1+$F5625)*AA5625</f>
        <v>127.9658123008011</v>
      </c>
      <c r="AF5625" s="8">
        <f>(1+$F5625)*AB5625</f>
        <v>153.54570898175479</v>
      </c>
      <c r="AG5625" s="8">
        <f>(1+$F5625)*AC5625</f>
        <v>16.108354392647026</v>
      </c>
      <c r="AH5625" s="8">
        <f>(1+$F5625)*$T5625/1000</f>
        <v>6.2099007577128944</v>
      </c>
      <c r="AI5625" s="8">
        <f>(1+BWscncns[[#This Row],[pid_error]]*K_p)*BWscncns[[#This Row],[dbw]]/1000</f>
        <v>101.40895037885645</v>
      </c>
      <c r="AJ5625" s="13">
        <f>BWscncns[[#This Row],[Torflow prgrssv alt vote]]/VLOOKUP(BWscncns[[#This Row],[class]],AltBWtotl,2,FALSE)*100</f>
        <v>2.0000552205930826E-3</v>
      </c>
      <c r="AK5625">
        <f>IF(D5625=E5625,1,0)</f>
        <v>1</v>
      </c>
    </row>
    <row r="5626" spans="1:37">
      <c r="A5626" s="1" t="s">
        <v>10510</v>
      </c>
      <c r="B5626" s="1" t="s">
        <v>10511</v>
      </c>
      <c r="C5626">
        <v>49</v>
      </c>
      <c r="D5626">
        <v>1524987958</v>
      </c>
      <c r="E5626">
        <v>1524987958</v>
      </c>
      <c r="F5626" s="2">
        <v>-0.68245858110199997</v>
      </c>
      <c r="G5626" s="2">
        <v>-0.68245858110199997</v>
      </c>
      <c r="H5626">
        <v>48774</v>
      </c>
      <c r="I5626" s="2">
        <v>-2.9183035820100001E-2</v>
      </c>
      <c r="J5626" s="2">
        <v>0</v>
      </c>
      <c r="K5626">
        <v>7</v>
      </c>
      <c r="L5626" s="1" t="s">
        <v>11890</v>
      </c>
      <c r="M5626" s="1" t="s">
        <v>10511</v>
      </c>
      <c r="N5626">
        <v>0</v>
      </c>
      <c r="O5626">
        <v>0</v>
      </c>
      <c r="P5626">
        <v>1</v>
      </c>
      <c r="Q5626">
        <v>0</v>
      </c>
      <c r="R5626" s="19">
        <f>BWscncns[[#This Row],[C fx]]*4+BWscncns[[#This Row],[C fg]]*2+BWscncns[[#This Row],[C fm]]</f>
        <v>1</v>
      </c>
      <c r="S5626">
        <v>48</v>
      </c>
      <c r="T5626">
        <v>153600</v>
      </c>
      <c r="U5626" s="13">
        <v>0.3125</v>
      </c>
      <c r="V5626" s="13">
        <v>3.2</v>
      </c>
      <c r="W5626">
        <v>5438</v>
      </c>
      <c r="X5626">
        <v>108</v>
      </c>
      <c r="Z5626" s="10">
        <f>IF($N5626&lt;&gt;0,constants!$L$2,IF($O5626&lt;&gt;0,constants!$M$2,IF($P5626&lt;&gt;0,constants!$N$2,0)))</f>
        <v>1117.99</v>
      </c>
      <c r="AA5626" s="10">
        <f>IF($N5626&lt;&gt;0,constants!$L$2,IF($O5626&lt;&gt;0,constants!$M$2,IF($P5626&lt;&gt;0,constants!$P$2,0)))</f>
        <v>4051.45</v>
      </c>
      <c r="AB5626" s="11">
        <f>constants!$O$2</f>
        <v>4861.32</v>
      </c>
      <c r="AC5626" s="11">
        <f>VLOOKUP(BWscncns[[#This Row],[scanner]],[0]!ScnrAvgBW,2,FALSE)/1000</f>
        <v>885.64026081730776</v>
      </c>
      <c r="AD5626" s="8">
        <f>(1+$F5626)*Z5626</f>
        <v>355.00813091377506</v>
      </c>
      <c r="AE5626" s="8">
        <f>(1+$F5626)*AA5626</f>
        <v>1286.5031815943021</v>
      </c>
      <c r="AF5626" s="8">
        <f>(1+$F5626)*AB5626</f>
        <v>1543.6704505172254</v>
      </c>
      <c r="AG5626" s="8">
        <f>(1+$F5626)*AC5626</f>
        <v>281.22746505312273</v>
      </c>
      <c r="AH5626" s="8">
        <f>(1+$F5626)*$T5626/1000</f>
        <v>48.774361942732803</v>
      </c>
      <c r="AI5626" s="8">
        <f>(1+BWscncns[[#This Row],[pid_error]]*K_p)*BWscncns[[#This Row],[dbw]]/1000</f>
        <v>101.18718097136642</v>
      </c>
      <c r="AJ5626" s="13">
        <f>BWscncns[[#This Row],[Torflow prgrssv alt vote]]/VLOOKUP(BWscncns[[#This Row],[class]],AltBWtotl,2,FALSE)*100</f>
        <v>1.9956813358466062E-3</v>
      </c>
      <c r="AK5626">
        <f>IF(D5626=E5626,1,0)</f>
        <v>1</v>
      </c>
    </row>
    <row r="5627" spans="1:37">
      <c r="A5627" s="1" t="s">
        <v>11157</v>
      </c>
      <c r="B5627" s="1" t="s">
        <v>11158</v>
      </c>
      <c r="C5627">
        <v>49</v>
      </c>
      <c r="D5627">
        <v>1524984900</v>
      </c>
      <c r="E5627">
        <v>1524984900</v>
      </c>
      <c r="F5627" s="2">
        <v>-0.68347138993300005</v>
      </c>
      <c r="G5627" s="2">
        <v>-0.68347138993300005</v>
      </c>
      <c r="H5627">
        <v>48618</v>
      </c>
      <c r="I5627" s="2">
        <v>-4.9720116977899999E-2</v>
      </c>
      <c r="J5627" s="2">
        <v>0</v>
      </c>
      <c r="K5627">
        <v>7</v>
      </c>
      <c r="L5627" s="1" t="s">
        <v>11929</v>
      </c>
      <c r="M5627" s="1" t="s">
        <v>11158</v>
      </c>
      <c r="N5627">
        <v>0</v>
      </c>
      <c r="O5627">
        <v>0</v>
      </c>
      <c r="P5627">
        <v>1</v>
      </c>
      <c r="Q5627">
        <v>0</v>
      </c>
      <c r="R5627" s="19">
        <f>BWscncns[[#This Row],[C fx]]*4+BWscncns[[#This Row],[C fg]]*2+BWscncns[[#This Row],[C fm]]</f>
        <v>1</v>
      </c>
      <c r="S5627">
        <v>51</v>
      </c>
      <c r="T5627">
        <v>153600</v>
      </c>
      <c r="U5627" s="13">
        <v>0.33203100000000002</v>
      </c>
      <c r="V5627" s="13">
        <v>3.011765</v>
      </c>
      <c r="W5627">
        <v>5377</v>
      </c>
      <c r="X5627">
        <v>107</v>
      </c>
      <c r="Z5627" s="10">
        <f>IF($N5627&lt;&gt;0,constants!$L$2,IF($O5627&lt;&gt;0,constants!$M$2,IF($P5627&lt;&gt;0,constants!$N$2,0)))</f>
        <v>1117.99</v>
      </c>
      <c r="AA5627" s="10">
        <f>IF($N5627&lt;&gt;0,constants!$L$2,IF($O5627&lt;&gt;0,constants!$M$2,IF($P5627&lt;&gt;0,constants!$P$2,0)))</f>
        <v>4051.45</v>
      </c>
      <c r="AB5627" s="11">
        <f>constants!$O$2</f>
        <v>4861.32</v>
      </c>
      <c r="AC5627" s="11">
        <f>VLOOKUP(BWscncns[[#This Row],[scanner]],[0]!ScnrAvgBW,2,FALSE)/1000</f>
        <v>885.64026081730776</v>
      </c>
      <c r="AD5627" s="8">
        <f>(1+$F5627)*Z5627</f>
        <v>353.87582076880528</v>
      </c>
      <c r="AE5627" s="8">
        <f>(1+$F5627)*AA5627</f>
        <v>1282.399837255947</v>
      </c>
      <c r="AF5627" s="8">
        <f>(1+$F5627)*AB5627</f>
        <v>1538.7468626909081</v>
      </c>
      <c r="AG5627" s="8">
        <f>(1+$F5627)*AC5627</f>
        <v>280.33048077587773</v>
      </c>
      <c r="AH5627" s="8">
        <f>(1+$F5627)*$T5627/1000</f>
        <v>48.618794506291188</v>
      </c>
      <c r="AI5627" s="8">
        <f>(1+BWscncns[[#This Row],[pid_error]]*K_p)*BWscncns[[#This Row],[dbw]]/1000</f>
        <v>101.1093972531456</v>
      </c>
      <c r="AJ5627" s="13">
        <f>BWscncns[[#This Row],[Torflow prgrssv alt vote]]/VLOOKUP(BWscncns[[#This Row],[class]],AltBWtotl,2,FALSE)*100</f>
        <v>1.994147233273574E-3</v>
      </c>
      <c r="AK5627">
        <f>IF(D5627=E5627,1,0)</f>
        <v>1</v>
      </c>
    </row>
    <row r="5628" spans="1:37">
      <c r="A5628" s="1" t="s">
        <v>10028</v>
      </c>
      <c r="B5628" s="1" t="s">
        <v>10029</v>
      </c>
      <c r="C5628">
        <v>49</v>
      </c>
      <c r="D5628">
        <v>1524984900</v>
      </c>
      <c r="E5628">
        <v>1524984900</v>
      </c>
      <c r="F5628" s="2">
        <v>-0.68452385757</v>
      </c>
      <c r="G5628" s="2">
        <v>-0.68452385757</v>
      </c>
      <c r="H5628">
        <v>48457</v>
      </c>
      <c r="I5628" s="2">
        <v>-7.8885053311100004E-2</v>
      </c>
      <c r="J5628" s="2">
        <v>0</v>
      </c>
      <c r="K5628">
        <v>7</v>
      </c>
      <c r="L5628" s="1" t="s">
        <v>11929</v>
      </c>
      <c r="M5628" s="1" t="s">
        <v>10029</v>
      </c>
      <c r="N5628">
        <v>0</v>
      </c>
      <c r="O5628">
        <v>0</v>
      </c>
      <c r="P5628">
        <v>1</v>
      </c>
      <c r="Q5628">
        <v>0</v>
      </c>
      <c r="R5628" s="19">
        <f>BWscncns[[#This Row],[C fx]]*4+BWscncns[[#This Row],[C fg]]*2+BWscncns[[#This Row],[C fm]]</f>
        <v>1</v>
      </c>
      <c r="S5628">
        <v>49</v>
      </c>
      <c r="T5628">
        <v>153600</v>
      </c>
      <c r="U5628" s="13">
        <v>0.31901000000000002</v>
      </c>
      <c r="V5628" s="13">
        <v>3.1346940000000001</v>
      </c>
      <c r="W5628">
        <v>5410</v>
      </c>
      <c r="X5628">
        <v>108</v>
      </c>
      <c r="Z5628" s="10">
        <f>IF($N5628&lt;&gt;0,constants!$L$2,IF($O5628&lt;&gt;0,constants!$M$2,IF($P5628&lt;&gt;0,constants!$N$2,0)))</f>
        <v>1117.99</v>
      </c>
      <c r="AA5628" s="10">
        <f>IF($N5628&lt;&gt;0,constants!$L$2,IF($O5628&lt;&gt;0,constants!$M$2,IF($P5628&lt;&gt;0,constants!$P$2,0)))</f>
        <v>4051.45</v>
      </c>
      <c r="AB5628" s="11">
        <f>constants!$O$2</f>
        <v>4861.32</v>
      </c>
      <c r="AC5628" s="11">
        <f>VLOOKUP(BWscncns[[#This Row],[scanner]],[0]!ScnrAvgBW,2,FALSE)/1000</f>
        <v>885.64026081730776</v>
      </c>
      <c r="AD5628" s="8">
        <f>(1+$F5628)*Z5628</f>
        <v>352.69917247531572</v>
      </c>
      <c r="AE5628" s="8">
        <f>(1+$F5628)*AA5628</f>
        <v>1278.1358172480234</v>
      </c>
      <c r="AF5628" s="8">
        <f>(1+$F5628)*AB5628</f>
        <v>1533.6304807178076</v>
      </c>
      <c r="AG5628" s="8">
        <f>(1+$F5628)*AC5628</f>
        <v>279.39837306334334</v>
      </c>
      <c r="AH5628" s="8">
        <f>(1+$F5628)*$T5628/1000</f>
        <v>48.457135477247995</v>
      </c>
      <c r="AI5628" s="8">
        <f>(1+BWscncns[[#This Row],[pid_error]]*K_p)*BWscncns[[#This Row],[dbw]]/1000</f>
        <v>101.02856773862402</v>
      </c>
      <c r="AJ5628" s="13">
        <f>BWscncns[[#This Row],[Torflow prgrssv alt vote]]/VLOOKUP(BWscncns[[#This Row],[class]],AltBWtotl,2,FALSE)*100</f>
        <v>1.9925530594664996E-3</v>
      </c>
      <c r="AK5628">
        <f>IF(D5628=E5628,1,0)</f>
        <v>1</v>
      </c>
    </row>
    <row r="5629" spans="1:37">
      <c r="A5629" s="1" t="s">
        <v>442</v>
      </c>
      <c r="B5629" s="1" t="s">
        <v>443</v>
      </c>
      <c r="C5629">
        <v>47</v>
      </c>
      <c r="D5629">
        <v>1524995200</v>
      </c>
      <c r="E5629">
        <v>1524995200</v>
      </c>
      <c r="F5629" s="2">
        <v>-0.69272631991199995</v>
      </c>
      <c r="G5629" s="2">
        <v>-0.69272631991199995</v>
      </c>
      <c r="H5629">
        <v>47197</v>
      </c>
      <c r="I5629" s="2">
        <v>-1.50287842072E-2</v>
      </c>
      <c r="J5629" s="2">
        <v>0</v>
      </c>
      <c r="K5629">
        <v>7</v>
      </c>
      <c r="L5629" s="1" t="s">
        <v>11858</v>
      </c>
      <c r="M5629" s="1" t="s">
        <v>443</v>
      </c>
      <c r="N5629">
        <v>0</v>
      </c>
      <c r="O5629">
        <v>0</v>
      </c>
      <c r="P5629">
        <v>1</v>
      </c>
      <c r="Q5629">
        <v>0</v>
      </c>
      <c r="R5629" s="19">
        <f>BWscncns[[#This Row],[C fx]]*4+BWscncns[[#This Row],[C fg]]*2+BWscncns[[#This Row],[C fm]]</f>
        <v>1</v>
      </c>
      <c r="S5629">
        <v>46</v>
      </c>
      <c r="T5629">
        <v>153600</v>
      </c>
      <c r="U5629" s="13">
        <v>0.299479</v>
      </c>
      <c r="V5629" s="13">
        <v>3.3391299999999999</v>
      </c>
      <c r="W5629">
        <v>5480</v>
      </c>
      <c r="X5629">
        <v>109</v>
      </c>
      <c r="Z5629" s="10">
        <f>IF($N5629&lt;&gt;0,constants!$L$2,IF($O5629&lt;&gt;0,constants!$M$2,IF($P5629&lt;&gt;0,constants!$N$2,0)))</f>
        <v>1117.99</v>
      </c>
      <c r="AA5629" s="10">
        <f>IF($N5629&lt;&gt;0,constants!$L$2,IF($O5629&lt;&gt;0,constants!$M$2,IF($P5629&lt;&gt;0,constants!$P$2,0)))</f>
        <v>4051.45</v>
      </c>
      <c r="AB5629" s="11">
        <f>constants!$O$2</f>
        <v>4861.32</v>
      </c>
      <c r="AC5629" s="11">
        <f>VLOOKUP(BWscncns[[#This Row],[scanner]],[0]!ScnrAvgBW,2,FALSE)/1000</f>
        <v>885.64026081730776</v>
      </c>
      <c r="AD5629" s="8">
        <f>(1+$F5629)*Z5629</f>
        <v>343.52890160158319</v>
      </c>
      <c r="AE5629" s="8">
        <f>(1+$F5629)*AA5629</f>
        <v>1244.9039511925278</v>
      </c>
      <c r="AF5629" s="8">
        <f>(1+$F5629)*AB5629</f>
        <v>1493.7556864853964</v>
      </c>
      <c r="AG5629" s="8">
        <f>(1+$F5629)*AC5629</f>
        <v>272.13394217543032</v>
      </c>
      <c r="AH5629" s="8">
        <f>(1+$F5629)*$T5629/1000</f>
        <v>47.197237261516804</v>
      </c>
      <c r="AI5629" s="8">
        <f>(1+BWscncns[[#This Row],[pid_error]]*K_p)*BWscncns[[#This Row],[dbw]]/1000</f>
        <v>100.39861863075841</v>
      </c>
      <c r="AJ5629" s="13">
        <f>BWscncns[[#This Row],[Torflow prgrssv alt vote]]/VLOOKUP(BWscncns[[#This Row],[class]],AltBWtotl,2,FALSE)*100</f>
        <v>1.9801287813609914E-3</v>
      </c>
      <c r="AK5629">
        <f>IF(D5629=E5629,1,0)</f>
        <v>1</v>
      </c>
    </row>
    <row r="5630" spans="1:37">
      <c r="A5630" s="1" t="s">
        <v>4924</v>
      </c>
      <c r="B5630" s="1" t="s">
        <v>4925</v>
      </c>
      <c r="C5630">
        <v>39</v>
      </c>
      <c r="D5630">
        <v>1524969560</v>
      </c>
      <c r="E5630">
        <v>1524969560</v>
      </c>
      <c r="F5630" s="2">
        <v>-0.75721507240700003</v>
      </c>
      <c r="G5630" s="2">
        <v>-0.75721507240700003</v>
      </c>
      <c r="H5630">
        <v>39185</v>
      </c>
      <c r="I5630" s="2">
        <v>1.0755156279599999E-2</v>
      </c>
      <c r="J5630" s="2">
        <v>0.2</v>
      </c>
      <c r="K5630">
        <v>8</v>
      </c>
      <c r="L5630" s="1" t="s">
        <v>11952</v>
      </c>
      <c r="M5630" s="1" t="s">
        <v>4925</v>
      </c>
      <c r="N5630">
        <v>0</v>
      </c>
      <c r="O5630">
        <v>0</v>
      </c>
      <c r="P5630">
        <v>1</v>
      </c>
      <c r="Q5630">
        <v>0</v>
      </c>
      <c r="R5630" s="19">
        <f>BWscncns[[#This Row],[C fx]]*4+BWscncns[[#This Row],[C fg]]*2+BWscncns[[#This Row],[C fm]]</f>
        <v>1</v>
      </c>
      <c r="S5630">
        <v>39</v>
      </c>
      <c r="T5630">
        <v>161400</v>
      </c>
      <c r="U5630" s="13">
        <v>0.24163599999999999</v>
      </c>
      <c r="V5630" s="13">
        <v>4.1384619999999996</v>
      </c>
      <c r="W5630">
        <v>5697</v>
      </c>
      <c r="X5630">
        <v>113</v>
      </c>
      <c r="Z5630" s="10">
        <f>IF($N5630&lt;&gt;0,constants!$L$2,IF($O5630&lt;&gt;0,constants!$M$2,IF($P5630&lt;&gt;0,constants!$N$2,0)))</f>
        <v>1117.99</v>
      </c>
      <c r="AA5630" s="10">
        <f>IF($N5630&lt;&gt;0,constants!$L$2,IF($O5630&lt;&gt;0,constants!$M$2,IF($P5630&lt;&gt;0,constants!$P$2,0)))</f>
        <v>4051.45</v>
      </c>
      <c r="AB5630" s="11">
        <f>constants!$O$2</f>
        <v>4861.32</v>
      </c>
      <c r="AC5630" s="11">
        <f>VLOOKUP(BWscncns[[#This Row],[scanner]],[0]!ScnrAvgBW,2,FALSE)/1000</f>
        <v>509.99709399477808</v>
      </c>
      <c r="AD5630" s="8">
        <f>(1+$F5630)*Z5630</f>
        <v>271.43112119969805</v>
      </c>
      <c r="AE5630" s="8">
        <f>(1+$F5630)*AA5630</f>
        <v>983.63099489665967</v>
      </c>
      <c r="AF5630" s="8">
        <f>(1+$F5630)*AB5630</f>
        <v>1180.2552242064025</v>
      </c>
      <c r="AG5630" s="8">
        <f>(1+$F5630)*AC5630</f>
        <v>123.8196075381626</v>
      </c>
      <c r="AH5630" s="8">
        <f>(1+$F5630)*$T5630/1000</f>
        <v>39.185487313510194</v>
      </c>
      <c r="AI5630" s="8">
        <f>(1+BWscncns[[#This Row],[pid_error]]*K_p)*BWscncns[[#This Row],[dbw]]/1000</f>
        <v>100.29274365675511</v>
      </c>
      <c r="AJ5630" s="13">
        <f>BWscncns[[#This Row],[Torflow prgrssv alt vote]]/VLOOKUP(BWscncns[[#This Row],[class]],AltBWtotl,2,FALSE)*100</f>
        <v>1.978040644232125E-3</v>
      </c>
      <c r="AK5630">
        <f>IF(D5630=E5630,1,0)</f>
        <v>1</v>
      </c>
    </row>
    <row r="5631" spans="1:37">
      <c r="A5631" s="1" t="s">
        <v>2269</v>
      </c>
      <c r="B5631" s="1" t="s">
        <v>2270</v>
      </c>
      <c r="C5631">
        <v>47</v>
      </c>
      <c r="D5631">
        <v>1524991829</v>
      </c>
      <c r="E5631">
        <v>1524991829</v>
      </c>
      <c r="F5631" s="2">
        <v>-0.69592033516600005</v>
      </c>
      <c r="G5631" s="2">
        <v>-0.69592033516600005</v>
      </c>
      <c r="H5631">
        <v>46706</v>
      </c>
      <c r="I5631" s="2">
        <v>-1.6820814191E-2</v>
      </c>
      <c r="J5631" s="2">
        <v>0</v>
      </c>
      <c r="K5631">
        <v>7</v>
      </c>
      <c r="L5631" s="1" t="s">
        <v>11744</v>
      </c>
      <c r="M5631" s="1" t="s">
        <v>2270</v>
      </c>
      <c r="N5631">
        <v>0</v>
      </c>
      <c r="O5631">
        <v>0</v>
      </c>
      <c r="P5631">
        <v>1</v>
      </c>
      <c r="Q5631">
        <v>0</v>
      </c>
      <c r="R5631" s="19">
        <f>BWscncns[[#This Row],[C fx]]*4+BWscncns[[#This Row],[C fg]]*2+BWscncns[[#This Row],[C fm]]</f>
        <v>1</v>
      </c>
      <c r="S5631">
        <v>47</v>
      </c>
      <c r="T5631">
        <v>153600</v>
      </c>
      <c r="U5631" s="13">
        <v>0.30598999999999998</v>
      </c>
      <c r="V5631" s="13">
        <v>3.2680850000000001</v>
      </c>
      <c r="W5631">
        <v>5459</v>
      </c>
      <c r="X5631">
        <v>109</v>
      </c>
      <c r="Z5631" s="10">
        <f>IF($N5631&lt;&gt;0,constants!$L$2,IF($O5631&lt;&gt;0,constants!$M$2,IF($P5631&lt;&gt;0,constants!$N$2,0)))</f>
        <v>1117.99</v>
      </c>
      <c r="AA5631" s="10">
        <f>IF($N5631&lt;&gt;0,constants!$L$2,IF($O5631&lt;&gt;0,constants!$M$2,IF($P5631&lt;&gt;0,constants!$P$2,0)))</f>
        <v>4051.45</v>
      </c>
      <c r="AB5631" s="11">
        <f>constants!$O$2</f>
        <v>4861.32</v>
      </c>
      <c r="AC5631" s="11">
        <f>VLOOKUP(BWscncns[[#This Row],[scanner]],[0]!ScnrAvgBW,2,FALSE)/1000</f>
        <v>885.64026081730776</v>
      </c>
      <c r="AD5631" s="8">
        <f>(1+$F5631)*Z5631</f>
        <v>339.95802448776362</v>
      </c>
      <c r="AE5631" s="8">
        <f>(1+$F5631)*AA5631</f>
        <v>1231.963558091709</v>
      </c>
      <c r="AF5631" s="8">
        <f>(1+$F5631)*AB5631</f>
        <v>1478.2285562508205</v>
      </c>
      <c r="AG5631" s="8">
        <f>(1+$F5631)*AC5631</f>
        <v>269.30519367282324</v>
      </c>
      <c r="AH5631" s="8">
        <f>(1+$F5631)*$T5631/1000</f>
        <v>46.706636518502393</v>
      </c>
      <c r="AI5631" s="8">
        <f>(1+BWscncns[[#This Row],[pid_error]]*K_p)*BWscncns[[#This Row],[dbw]]/1000</f>
        <v>100.15331825925121</v>
      </c>
      <c r="AJ5631" s="13">
        <f>BWscncns[[#This Row],[Torflow prgrssv alt vote]]/VLOOKUP(BWscncns[[#This Row],[class]],AltBWtotl,2,FALSE)*100</f>
        <v>1.9752908031863484E-3</v>
      </c>
      <c r="AK5631">
        <f>IF(D5631=E5631,1,0)</f>
        <v>1</v>
      </c>
    </row>
    <row r="5632" spans="1:37">
      <c r="A5632" s="1" t="s">
        <v>3947</v>
      </c>
      <c r="B5632" s="1" t="s">
        <v>3948</v>
      </c>
      <c r="C5632">
        <v>46</v>
      </c>
      <c r="D5632">
        <v>1525001744</v>
      </c>
      <c r="E5632">
        <v>1525001744</v>
      </c>
      <c r="F5632" s="2">
        <v>-0.69837041495399999</v>
      </c>
      <c r="G5632" s="2">
        <v>-0.69837041495399999</v>
      </c>
      <c r="H5632">
        <v>46330</v>
      </c>
      <c r="I5632" s="2">
        <v>-2.1005615092899999E-2</v>
      </c>
      <c r="J5632" s="2">
        <v>0</v>
      </c>
      <c r="K5632">
        <v>7</v>
      </c>
      <c r="L5632" s="1" t="s">
        <v>11918</v>
      </c>
      <c r="M5632" s="1" t="s">
        <v>3948</v>
      </c>
      <c r="N5632">
        <v>0</v>
      </c>
      <c r="O5632">
        <v>0</v>
      </c>
      <c r="P5632">
        <v>1</v>
      </c>
      <c r="Q5632">
        <v>0</v>
      </c>
      <c r="R5632" s="19">
        <f>BWscncns[[#This Row],[C fx]]*4+BWscncns[[#This Row],[C fg]]*2+BWscncns[[#This Row],[C fm]]</f>
        <v>1</v>
      </c>
      <c r="S5632">
        <v>46</v>
      </c>
      <c r="T5632">
        <v>153600</v>
      </c>
      <c r="U5632" s="13">
        <v>0.299479</v>
      </c>
      <c r="V5632" s="13">
        <v>3.3391299999999999</v>
      </c>
      <c r="W5632">
        <v>5481</v>
      </c>
      <c r="X5632">
        <v>109</v>
      </c>
      <c r="Z5632" s="10">
        <f>IF($N5632&lt;&gt;0,constants!$L$2,IF($O5632&lt;&gt;0,constants!$M$2,IF($P5632&lt;&gt;0,constants!$N$2,0)))</f>
        <v>1117.99</v>
      </c>
      <c r="AA5632" s="10">
        <f>IF($N5632&lt;&gt;0,constants!$L$2,IF($O5632&lt;&gt;0,constants!$M$2,IF($P5632&lt;&gt;0,constants!$P$2,0)))</f>
        <v>4051.45</v>
      </c>
      <c r="AB5632" s="11">
        <f>constants!$O$2</f>
        <v>4861.32</v>
      </c>
      <c r="AC5632" s="11">
        <f>VLOOKUP(BWscncns[[#This Row],[scanner]],[0]!ScnrAvgBW,2,FALSE)/1000</f>
        <v>885.64026081730776</v>
      </c>
      <c r="AD5632" s="8">
        <f>(1+$F5632)*Z5632</f>
        <v>337.21885978557754</v>
      </c>
      <c r="AE5632" s="8">
        <f>(1+$F5632)*AA5632</f>
        <v>1222.0371823346168</v>
      </c>
      <c r="AF5632" s="8">
        <f>(1+$F5632)*AB5632</f>
        <v>1466.3179343758206</v>
      </c>
      <c r="AG5632" s="8">
        <f>(1+$F5632)*AC5632</f>
        <v>267.13530437035575</v>
      </c>
      <c r="AH5632" s="8">
        <f>(1+$F5632)*$T5632/1000</f>
        <v>46.330304263065607</v>
      </c>
      <c r="AI5632" s="8">
        <f>(1+BWscncns[[#This Row],[pid_error]]*K_p)*BWscncns[[#This Row],[dbw]]/1000</f>
        <v>99.965152131532804</v>
      </c>
      <c r="AJ5632" s="13">
        <f>BWscncns[[#This Row],[Torflow prgrssv alt vote]]/VLOOKUP(BWscncns[[#This Row],[class]],AltBWtotl,2,FALSE)*100</f>
        <v>1.9715796648235506E-3</v>
      </c>
      <c r="AK5632">
        <f>IF(D5632=E5632,1,0)</f>
        <v>1</v>
      </c>
    </row>
    <row r="5633" spans="1:37">
      <c r="A5633" s="1" t="s">
        <v>2393</v>
      </c>
      <c r="B5633" s="1" t="s">
        <v>2394</v>
      </c>
      <c r="C5633">
        <v>72</v>
      </c>
      <c r="D5633">
        <v>1525005297</v>
      </c>
      <c r="E5633">
        <v>1525005297</v>
      </c>
      <c r="F5633" s="2">
        <v>-0.43965966468500001</v>
      </c>
      <c r="G5633" s="2">
        <v>-0.43965966468500001</v>
      </c>
      <c r="H5633">
        <v>71723</v>
      </c>
      <c r="I5633" s="2">
        <v>0.21231548803299999</v>
      </c>
      <c r="J5633" s="2">
        <v>0</v>
      </c>
      <c r="K5633">
        <v>6</v>
      </c>
      <c r="L5633" s="1" t="s">
        <v>11672</v>
      </c>
      <c r="M5633" s="1" t="s">
        <v>2394</v>
      </c>
      <c r="N5633">
        <v>1</v>
      </c>
      <c r="O5633">
        <v>0</v>
      </c>
      <c r="P5633">
        <v>0</v>
      </c>
      <c r="Q5633">
        <v>0</v>
      </c>
      <c r="R5633" s="19">
        <f>BWscncns[[#This Row],[C fx]]*4+BWscncns[[#This Row],[C fg]]*2+BWscncns[[#This Row],[C fm]]</f>
        <v>4</v>
      </c>
      <c r="S5633">
        <v>74</v>
      </c>
      <c r="T5633">
        <v>128000</v>
      </c>
      <c r="U5633" s="13">
        <v>0.578125</v>
      </c>
      <c r="V5633" s="13">
        <v>1.72973</v>
      </c>
      <c r="W5633">
        <v>4603</v>
      </c>
      <c r="X5633">
        <v>92</v>
      </c>
      <c r="Z5633" s="10">
        <f>IF($N5633&lt;&gt;0,constants!$L$2,IF($O5633&lt;&gt;0,constants!$M$2,IF($P5633&lt;&gt;0,constants!$N$2,0)))</f>
        <v>10125.48</v>
      </c>
      <c r="AA5633" s="10">
        <f>IF($N5633&lt;&gt;0,constants!$L$2,IF($O5633&lt;&gt;0,constants!$M$2,IF($P5633&lt;&gt;0,constants!$P$2,0)))</f>
        <v>10125.48</v>
      </c>
      <c r="AB5633" s="11">
        <f>constants!$O$2</f>
        <v>4861.32</v>
      </c>
      <c r="AC5633" s="11">
        <f>VLOOKUP(BWscncns[[#This Row],[scanner]],[0]!ScnrAvgBW,2,FALSE)/1000</f>
        <v>2386.3111194805197</v>
      </c>
      <c r="AD5633" s="8">
        <f>(1+$F5633)*Z5633</f>
        <v>5673.7148584253264</v>
      </c>
      <c r="AE5633" s="8">
        <f>(1+$F5633)*AA5633</f>
        <v>5673.7148584253264</v>
      </c>
      <c r="AF5633" s="8">
        <f>(1+$F5633)*AB5633</f>
        <v>2723.9936788735158</v>
      </c>
      <c r="AG5633" s="8">
        <f>(1+$F5633)*AC5633</f>
        <v>1337.1463728556275</v>
      </c>
      <c r="AH5633" s="8">
        <f>(1+$F5633)*$T5633/1000</f>
        <v>71.723562920320006</v>
      </c>
      <c r="AI5633" s="8">
        <f>(1+BWscncns[[#This Row],[pid_error]]*K_p)*BWscncns[[#This Row],[dbw]]/1000</f>
        <v>99.861781460160003</v>
      </c>
      <c r="AJ5633" s="13">
        <f>BWscncns[[#This Row],[Torflow prgrssv alt vote]]/VLOOKUP(BWscncns[[#This Row],[class]],AltBWtotl,2,FALSE)*100</f>
        <v>8.5588978332368074E-4</v>
      </c>
      <c r="AK5633">
        <f>IF(D5633=E5633,1,0)</f>
        <v>1</v>
      </c>
    </row>
    <row r="5634" spans="1:37">
      <c r="A5634" s="1" t="s">
        <v>4125</v>
      </c>
      <c r="B5634" s="1" t="s">
        <v>4126</v>
      </c>
      <c r="C5634">
        <v>46</v>
      </c>
      <c r="D5634">
        <v>1524991829</v>
      </c>
      <c r="E5634">
        <v>1524991829</v>
      </c>
      <c r="F5634" s="2">
        <v>-0.70110673829900005</v>
      </c>
      <c r="G5634" s="2">
        <v>-0.70110673829900005</v>
      </c>
      <c r="H5634">
        <v>45910</v>
      </c>
      <c r="I5634" s="2">
        <v>-4.6410236464100002E-2</v>
      </c>
      <c r="J5634" s="2">
        <v>0</v>
      </c>
      <c r="K5634">
        <v>7</v>
      </c>
      <c r="L5634" s="1" t="s">
        <v>11744</v>
      </c>
      <c r="M5634" s="1" t="s">
        <v>4126</v>
      </c>
      <c r="N5634">
        <v>0</v>
      </c>
      <c r="O5634">
        <v>0</v>
      </c>
      <c r="P5634">
        <v>1</v>
      </c>
      <c r="Q5634">
        <v>0</v>
      </c>
      <c r="R5634" s="19">
        <f>BWscncns[[#This Row],[C fx]]*4+BWscncns[[#This Row],[C fg]]*2+BWscncns[[#This Row],[C fm]]</f>
        <v>1</v>
      </c>
      <c r="S5634">
        <v>46</v>
      </c>
      <c r="T5634">
        <v>153600</v>
      </c>
      <c r="U5634" s="13">
        <v>0.299479</v>
      </c>
      <c r="V5634" s="13">
        <v>3.3391299999999999</v>
      </c>
      <c r="W5634">
        <v>5479</v>
      </c>
      <c r="X5634">
        <v>109</v>
      </c>
      <c r="Z5634" s="10">
        <f>IF($N5634&lt;&gt;0,constants!$L$2,IF($O5634&lt;&gt;0,constants!$M$2,IF($P5634&lt;&gt;0,constants!$N$2,0)))</f>
        <v>1117.99</v>
      </c>
      <c r="AA5634" s="10">
        <f>IF($N5634&lt;&gt;0,constants!$L$2,IF($O5634&lt;&gt;0,constants!$M$2,IF($P5634&lt;&gt;0,constants!$P$2,0)))</f>
        <v>4051.45</v>
      </c>
      <c r="AB5634" s="11">
        <f>constants!$O$2</f>
        <v>4861.32</v>
      </c>
      <c r="AC5634" s="11">
        <f>VLOOKUP(BWscncns[[#This Row],[scanner]],[0]!ScnrAvgBW,2,FALSE)/1000</f>
        <v>885.64026081730776</v>
      </c>
      <c r="AD5634" s="8">
        <f>(1+$F5634)*Z5634</f>
        <v>334.15967764910096</v>
      </c>
      <c r="AE5634" s="8">
        <f>(1+$F5634)*AA5634</f>
        <v>1210.9511051185161</v>
      </c>
      <c r="AF5634" s="8">
        <f>(1+$F5634)*AB5634</f>
        <v>1453.015790972305</v>
      </c>
      <c r="AG5634" s="8">
        <f>(1+$F5634)*AC5634</f>
        <v>264.71190624940942</v>
      </c>
      <c r="AH5634" s="8">
        <f>(1+$F5634)*$T5634/1000</f>
        <v>45.910004997273596</v>
      </c>
      <c r="AI5634" s="8">
        <f>(1+BWscncns[[#This Row],[pid_error]]*K_p)*BWscncns[[#This Row],[dbw]]/1000</f>
        <v>99.755002498636813</v>
      </c>
      <c r="AJ5634" s="13">
        <f>BWscncns[[#This Row],[Torflow prgrssv alt vote]]/VLOOKUP(BWscncns[[#This Row],[class]],AltBWtotl,2,FALSE)*100</f>
        <v>1.9674349530519656E-3</v>
      </c>
      <c r="AK5634">
        <f>IF(D5634=E5634,1,0)</f>
        <v>1</v>
      </c>
    </row>
    <row r="5635" spans="1:37">
      <c r="A5635" s="1" t="s">
        <v>8981</v>
      </c>
      <c r="B5635" s="1" t="s">
        <v>8982</v>
      </c>
      <c r="C5635">
        <v>46</v>
      </c>
      <c r="D5635">
        <v>1524995200</v>
      </c>
      <c r="E5635">
        <v>1524995200</v>
      </c>
      <c r="F5635" s="2">
        <v>-0.70374975077400004</v>
      </c>
      <c r="G5635" s="2">
        <v>-0.70374975077400004</v>
      </c>
      <c r="H5635">
        <v>45504</v>
      </c>
      <c r="I5635" s="2">
        <v>-3.5058458354799999E-3</v>
      </c>
      <c r="J5635" s="2">
        <v>0</v>
      </c>
      <c r="K5635">
        <v>7</v>
      </c>
      <c r="L5635" s="1" t="s">
        <v>11858</v>
      </c>
      <c r="M5635" s="1" t="s">
        <v>8982</v>
      </c>
      <c r="N5635">
        <v>0</v>
      </c>
      <c r="O5635">
        <v>0</v>
      </c>
      <c r="P5635">
        <v>1</v>
      </c>
      <c r="Q5635">
        <v>0</v>
      </c>
      <c r="R5635" s="19">
        <f>BWscncns[[#This Row],[C fx]]*4+BWscncns[[#This Row],[C fg]]*2+BWscncns[[#This Row],[C fm]]</f>
        <v>1</v>
      </c>
      <c r="S5635">
        <v>47</v>
      </c>
      <c r="T5635">
        <v>153600</v>
      </c>
      <c r="U5635" s="13">
        <v>0.30598999999999998</v>
      </c>
      <c r="V5635" s="13">
        <v>3.2680850000000001</v>
      </c>
      <c r="W5635">
        <v>5458</v>
      </c>
      <c r="X5635">
        <v>109</v>
      </c>
      <c r="Z5635" s="10">
        <f>IF($N5635&lt;&gt;0,constants!$L$2,IF($O5635&lt;&gt;0,constants!$M$2,IF($P5635&lt;&gt;0,constants!$N$2,0)))</f>
        <v>1117.99</v>
      </c>
      <c r="AA5635" s="10">
        <f>IF($N5635&lt;&gt;0,constants!$L$2,IF($O5635&lt;&gt;0,constants!$M$2,IF($P5635&lt;&gt;0,constants!$P$2,0)))</f>
        <v>4051.45</v>
      </c>
      <c r="AB5635" s="11">
        <f>constants!$O$2</f>
        <v>4861.32</v>
      </c>
      <c r="AC5635" s="11">
        <f>VLOOKUP(BWscncns[[#This Row],[scanner]],[0]!ScnrAvgBW,2,FALSE)/1000</f>
        <v>885.64026081730776</v>
      </c>
      <c r="AD5635" s="8">
        <f>(1+$F5635)*Z5635</f>
        <v>331.20481613217572</v>
      </c>
      <c r="AE5635" s="8">
        <f>(1+$F5635)*AA5635</f>
        <v>1200.2430722266774</v>
      </c>
      <c r="AF5635" s="8">
        <f>(1+$F5635)*AB5635</f>
        <v>1440.1672615673381</v>
      </c>
      <c r="AG5635" s="8">
        <f>(1+$F5635)*AC5635</f>
        <v>262.37114799170701</v>
      </c>
      <c r="AH5635" s="8">
        <f>(1+$F5635)*$T5635/1000</f>
        <v>45.504038281113594</v>
      </c>
      <c r="AI5635" s="8">
        <f>(1+BWscncns[[#This Row],[pid_error]]*K_p)*BWscncns[[#This Row],[dbw]]/1000</f>
        <v>99.552019140556808</v>
      </c>
      <c r="AJ5635" s="13">
        <f>BWscncns[[#This Row],[Torflow prgrssv alt vote]]/VLOOKUP(BWscncns[[#This Row],[class]],AltBWtotl,2,FALSE)*100</f>
        <v>1.9634315793506827E-3</v>
      </c>
      <c r="AK5635">
        <f>IF(D5635=E5635,1,0)</f>
        <v>1</v>
      </c>
    </row>
    <row r="5636" spans="1:37">
      <c r="A5636" s="1" t="s">
        <v>6599</v>
      </c>
      <c r="B5636" s="1" t="s">
        <v>6600</v>
      </c>
      <c r="C5636">
        <v>42</v>
      </c>
      <c r="D5636">
        <v>1524995200</v>
      </c>
      <c r="E5636">
        <v>1524995200</v>
      </c>
      <c r="F5636" s="2">
        <v>-0.72567848788199996</v>
      </c>
      <c r="G5636" s="2">
        <v>-0.72567848788199996</v>
      </c>
      <c r="H5636">
        <v>42135</v>
      </c>
      <c r="I5636" s="2">
        <v>-2.7628328913800002E-2</v>
      </c>
      <c r="J5636" s="2">
        <v>0</v>
      </c>
      <c r="K5636">
        <v>7</v>
      </c>
      <c r="L5636" s="1" t="s">
        <v>11858</v>
      </c>
      <c r="M5636" s="1" t="s">
        <v>6600</v>
      </c>
      <c r="N5636">
        <v>0</v>
      </c>
      <c r="O5636">
        <v>0</v>
      </c>
      <c r="P5636">
        <v>1</v>
      </c>
      <c r="Q5636">
        <v>0</v>
      </c>
      <c r="R5636" s="19">
        <f>BWscncns[[#This Row],[C fx]]*4+BWscncns[[#This Row],[C fg]]*2+BWscncns[[#This Row],[C fm]]</f>
        <v>1</v>
      </c>
      <c r="S5636">
        <v>47</v>
      </c>
      <c r="T5636">
        <v>153600</v>
      </c>
      <c r="U5636" s="13">
        <v>0.30598999999999998</v>
      </c>
      <c r="V5636" s="13">
        <v>3.2680850000000001</v>
      </c>
      <c r="W5636">
        <v>5457</v>
      </c>
      <c r="X5636">
        <v>109</v>
      </c>
      <c r="Z5636" s="10">
        <f>IF($N5636&lt;&gt;0,constants!$L$2,IF($O5636&lt;&gt;0,constants!$M$2,IF($P5636&lt;&gt;0,constants!$N$2,0)))</f>
        <v>1117.99</v>
      </c>
      <c r="AA5636" s="10">
        <f>IF($N5636&lt;&gt;0,constants!$L$2,IF($O5636&lt;&gt;0,constants!$M$2,IF($P5636&lt;&gt;0,constants!$P$2,0)))</f>
        <v>4051.45</v>
      </c>
      <c r="AB5636" s="11">
        <f>constants!$O$2</f>
        <v>4861.32</v>
      </c>
      <c r="AC5636" s="11">
        <f>VLOOKUP(BWscncns[[#This Row],[scanner]],[0]!ScnrAvgBW,2,FALSE)/1000</f>
        <v>885.64026081730776</v>
      </c>
      <c r="AD5636" s="8">
        <f>(1+$F5636)*Z5636</f>
        <v>306.68870733280289</v>
      </c>
      <c r="AE5636" s="8">
        <f>(1+$F5636)*AA5636</f>
        <v>1111.3998902704711</v>
      </c>
      <c r="AF5636" s="8">
        <f>(1+$F5636)*AB5636</f>
        <v>1333.5646532894759</v>
      </c>
      <c r="AG5636" s="8">
        <f>(1+$F5636)*AC5636</f>
        <v>242.9501755399838</v>
      </c>
      <c r="AH5636" s="8">
        <f>(1+$F5636)*$T5636/1000</f>
        <v>42.135784261324808</v>
      </c>
      <c r="AI5636" s="8">
        <f>(1+BWscncns[[#This Row],[pid_error]]*K_p)*BWscncns[[#This Row],[dbw]]/1000</f>
        <v>97.867892130662398</v>
      </c>
      <c r="AJ5636" s="13">
        <f>BWscncns[[#This Row],[Torflow prgrssv alt vote]]/VLOOKUP(BWscncns[[#This Row],[class]],AltBWtotl,2,FALSE)*100</f>
        <v>1.9302160988068327E-3</v>
      </c>
      <c r="AK5636">
        <f>IF(D5636=E5636,1,0)</f>
        <v>1</v>
      </c>
    </row>
    <row r="5637" spans="1:37">
      <c r="A5637" s="1" t="s">
        <v>10963</v>
      </c>
      <c r="B5637" s="1" t="s">
        <v>10964</v>
      </c>
      <c r="C5637">
        <v>42</v>
      </c>
      <c r="D5637">
        <v>1524991829</v>
      </c>
      <c r="E5637">
        <v>1524991829</v>
      </c>
      <c r="F5637" s="2">
        <v>-0.729677006144</v>
      </c>
      <c r="G5637" s="2">
        <v>-0.729677006144</v>
      </c>
      <c r="H5637">
        <v>41521</v>
      </c>
      <c r="I5637" s="2">
        <v>1.90610306965E-2</v>
      </c>
      <c r="J5637" s="2">
        <v>0</v>
      </c>
      <c r="K5637">
        <v>7</v>
      </c>
      <c r="L5637" s="1" t="s">
        <v>11744</v>
      </c>
      <c r="M5637" s="1" t="s">
        <v>10964</v>
      </c>
      <c r="N5637">
        <v>0</v>
      </c>
      <c r="O5637">
        <v>0</v>
      </c>
      <c r="P5637">
        <v>1</v>
      </c>
      <c r="Q5637">
        <v>0</v>
      </c>
      <c r="R5637" s="19">
        <f>BWscncns[[#This Row],[C fx]]*4+BWscncns[[#This Row],[C fg]]*2+BWscncns[[#This Row],[C fm]]</f>
        <v>1</v>
      </c>
      <c r="S5637">
        <v>49</v>
      </c>
      <c r="T5637">
        <v>153600</v>
      </c>
      <c r="U5637" s="13">
        <v>0.31901000000000002</v>
      </c>
      <c r="V5637" s="13">
        <v>3.1346940000000001</v>
      </c>
      <c r="W5637">
        <v>5411</v>
      </c>
      <c r="X5637">
        <v>108</v>
      </c>
      <c r="Z5637" s="10">
        <f>IF($N5637&lt;&gt;0,constants!$L$2,IF($O5637&lt;&gt;0,constants!$M$2,IF($P5637&lt;&gt;0,constants!$N$2,0)))</f>
        <v>1117.99</v>
      </c>
      <c r="AA5637" s="10">
        <f>IF($N5637&lt;&gt;0,constants!$L$2,IF($O5637&lt;&gt;0,constants!$M$2,IF($P5637&lt;&gt;0,constants!$P$2,0)))</f>
        <v>4051.45</v>
      </c>
      <c r="AB5637" s="11">
        <f>constants!$O$2</f>
        <v>4861.32</v>
      </c>
      <c r="AC5637" s="11">
        <f>VLOOKUP(BWscncns[[#This Row],[scanner]],[0]!ScnrAvgBW,2,FALSE)/1000</f>
        <v>885.64026081730776</v>
      </c>
      <c r="AD5637" s="8">
        <f>(1+$F5637)*Z5637</f>
        <v>302.21840390106945</v>
      </c>
      <c r="AE5637" s="8">
        <f>(1+$F5637)*AA5637</f>
        <v>1095.2000934578912</v>
      </c>
      <c r="AF5637" s="8">
        <f>(1+$F5637)*AB5637</f>
        <v>1314.1265764920499</v>
      </c>
      <c r="AG5637" s="8">
        <f>(1+$F5637)*AC5637</f>
        <v>239.40892678354334</v>
      </c>
      <c r="AH5637" s="8">
        <f>(1+$F5637)*$T5637/1000</f>
        <v>41.521611856281595</v>
      </c>
      <c r="AI5637" s="8">
        <f>(1+BWscncns[[#This Row],[pid_error]]*K_p)*BWscncns[[#This Row],[dbw]]/1000</f>
        <v>97.560805928140795</v>
      </c>
      <c r="AJ5637" s="13">
        <f>BWscncns[[#This Row],[Torflow prgrssv alt vote]]/VLOOKUP(BWscncns[[#This Row],[class]],AltBWtotl,2,FALSE)*100</f>
        <v>1.9241595391024787E-3</v>
      </c>
      <c r="AK5637">
        <f>IF(D5637=E5637,1,0)</f>
        <v>1</v>
      </c>
    </row>
    <row r="5638" spans="1:37">
      <c r="A5638" s="1" t="s">
        <v>4695</v>
      </c>
      <c r="B5638" s="1" t="s">
        <v>4696</v>
      </c>
      <c r="C5638">
        <v>19</v>
      </c>
      <c r="D5638">
        <v>1524989656</v>
      </c>
      <c r="E5638">
        <v>1524989656</v>
      </c>
      <c r="F5638" s="2">
        <v>-0.89138520393800003</v>
      </c>
      <c r="G5638" s="2">
        <v>-0.89138520393800003</v>
      </c>
      <c r="H5638">
        <v>18975</v>
      </c>
      <c r="I5638" s="2">
        <v>7.0539445840700002E-3</v>
      </c>
      <c r="J5638" s="2">
        <v>0</v>
      </c>
      <c r="K5638">
        <v>8</v>
      </c>
      <c r="L5638" s="1" t="s">
        <v>11922</v>
      </c>
      <c r="M5638" s="1" t="s">
        <v>4696</v>
      </c>
      <c r="N5638">
        <v>1</v>
      </c>
      <c r="O5638">
        <v>0</v>
      </c>
      <c r="P5638">
        <v>0</v>
      </c>
      <c r="Q5638">
        <v>0</v>
      </c>
      <c r="R5638" s="19">
        <f>BWscncns[[#This Row],[C fx]]*4+BWscncns[[#This Row],[C fg]]*2+BWscncns[[#This Row],[C fm]]</f>
        <v>4</v>
      </c>
      <c r="S5638">
        <v>19</v>
      </c>
      <c r="T5638">
        <v>174704</v>
      </c>
      <c r="U5638" s="13">
        <v>0.108755</v>
      </c>
      <c r="V5638" s="13">
        <v>9.1949470000000009</v>
      </c>
      <c r="W5638">
        <v>6167</v>
      </c>
      <c r="X5638">
        <v>123</v>
      </c>
      <c r="Z5638" s="10">
        <f>IF($N5638&lt;&gt;0,constants!$L$2,IF($O5638&lt;&gt;0,constants!$M$2,IF($P5638&lt;&gt;0,constants!$N$2,0)))</f>
        <v>10125.48</v>
      </c>
      <c r="AA5638" s="10">
        <f>IF($N5638&lt;&gt;0,constants!$L$2,IF($O5638&lt;&gt;0,constants!$M$2,IF($P5638&lt;&gt;0,constants!$P$2,0)))</f>
        <v>10125.48</v>
      </c>
      <c r="AB5638" s="11">
        <f>constants!$O$2</f>
        <v>4861.32</v>
      </c>
      <c r="AC5638" s="11">
        <f>VLOOKUP(BWscncns[[#This Row],[scanner]],[0]!ScnrAvgBW,2,FALSE)/1000</f>
        <v>509.99709399477808</v>
      </c>
      <c r="AD5638" s="8">
        <f>(1+$F5638)*Z5638</f>
        <v>1099.7769452298594</v>
      </c>
      <c r="AE5638" s="8">
        <f>(1+$F5638)*AA5638</f>
        <v>1099.7769452298594</v>
      </c>
      <c r="AF5638" s="8">
        <f>(1+$F5638)*AB5638</f>
        <v>528.01128039212165</v>
      </c>
      <c r="AG5638" s="8">
        <f>(1+$F5638)*AC5638</f>
        <v>55.393230356455454</v>
      </c>
      <c r="AH5638" s="8">
        <f>(1+$F5638)*$T5638/1000</f>
        <v>18.975439331215643</v>
      </c>
      <c r="AI5638" s="8">
        <f>(1+BWscncns[[#This Row],[pid_error]]*K_p)*BWscncns[[#This Row],[dbw]]/1000</f>
        <v>96.839719665607831</v>
      </c>
      <c r="AJ5638" s="13">
        <f>BWscncns[[#This Row],[Torflow prgrssv alt vote]]/VLOOKUP(BWscncns[[#This Row],[class]],AltBWtotl,2,FALSE)*100</f>
        <v>8.2998846475405418E-4</v>
      </c>
      <c r="AK5638">
        <f>IF(D5638=E5638,1,0)</f>
        <v>1</v>
      </c>
    </row>
    <row r="5639" spans="1:37">
      <c r="A5639" s="1" t="s">
        <v>11448</v>
      </c>
      <c r="B5639" s="1" t="s">
        <v>11449</v>
      </c>
      <c r="C5639">
        <v>35</v>
      </c>
      <c r="D5639">
        <v>1524978554</v>
      </c>
      <c r="E5639">
        <v>1524978554</v>
      </c>
      <c r="F5639" s="2">
        <v>-0.77757053609399995</v>
      </c>
      <c r="G5639" s="2">
        <v>-0.77757053609399995</v>
      </c>
      <c r="H5639">
        <v>34815</v>
      </c>
      <c r="I5639" s="2">
        <v>3.6816103296700001E-2</v>
      </c>
      <c r="J5639" s="2">
        <v>0.2</v>
      </c>
      <c r="K5639">
        <v>8</v>
      </c>
      <c r="L5639" s="1" t="s">
        <v>11914</v>
      </c>
      <c r="M5639" s="1" t="s">
        <v>11449</v>
      </c>
      <c r="N5639">
        <v>0</v>
      </c>
      <c r="O5639">
        <v>0</v>
      </c>
      <c r="P5639">
        <v>1</v>
      </c>
      <c r="Q5639">
        <v>0</v>
      </c>
      <c r="R5639" s="19">
        <f>BWscncns[[#This Row],[C fx]]*4+BWscncns[[#This Row],[C fg]]*2+BWscncns[[#This Row],[C fm]]</f>
        <v>1</v>
      </c>
      <c r="S5639">
        <v>35</v>
      </c>
      <c r="T5639">
        <v>156524</v>
      </c>
      <c r="U5639" s="13">
        <v>0.223608</v>
      </c>
      <c r="V5639" s="13">
        <v>4.4721140000000004</v>
      </c>
      <c r="W5639">
        <v>5758</v>
      </c>
      <c r="X5639">
        <v>115</v>
      </c>
      <c r="Z5639" s="10">
        <f>IF($N5639&lt;&gt;0,constants!$L$2,IF($O5639&lt;&gt;0,constants!$M$2,IF($P5639&lt;&gt;0,constants!$N$2,0)))</f>
        <v>1117.99</v>
      </c>
      <c r="AA5639" s="10">
        <f>IF($N5639&lt;&gt;0,constants!$L$2,IF($O5639&lt;&gt;0,constants!$M$2,IF($P5639&lt;&gt;0,constants!$P$2,0)))</f>
        <v>4051.45</v>
      </c>
      <c r="AB5639" s="11">
        <f>constants!$O$2</f>
        <v>4861.32</v>
      </c>
      <c r="AC5639" s="11">
        <f>VLOOKUP(BWscncns[[#This Row],[scanner]],[0]!ScnrAvgBW,2,FALSE)/1000</f>
        <v>509.99709399477808</v>
      </c>
      <c r="AD5639" s="8">
        <f>(1+$F5639)*Z5639</f>
        <v>248.673916352269</v>
      </c>
      <c r="AE5639" s="8">
        <f>(1+$F5639)*AA5639</f>
        <v>901.16185154196387</v>
      </c>
      <c r="AF5639" s="8">
        <f>(1+$F5639)*AB5639</f>
        <v>1081.300801475516</v>
      </c>
      <c r="AG5639" s="8">
        <f>(1+$F5639)*AC5639</f>
        <v>113.4383802108764</v>
      </c>
      <c r="AH5639" s="8">
        <f>(1+$F5639)*$T5639/1000</f>
        <v>34.815549408422754</v>
      </c>
      <c r="AI5639" s="8">
        <f>(1+BWscncns[[#This Row],[pid_error]]*K_p)*BWscncns[[#This Row],[dbw]]/1000</f>
        <v>95.669774704211378</v>
      </c>
      <c r="AJ5639" s="13">
        <f>BWscncns[[#This Row],[Torflow prgrssv alt vote]]/VLOOKUP(BWscncns[[#This Row],[class]],AltBWtotl,2,FALSE)*100</f>
        <v>1.8868633551108818E-3</v>
      </c>
      <c r="AK5639">
        <f>IF(D5639=E5639,1,0)</f>
        <v>1</v>
      </c>
    </row>
    <row r="5640" spans="1:37">
      <c r="A5640" s="1" t="s">
        <v>4705</v>
      </c>
      <c r="B5640" s="1" t="s">
        <v>4706</v>
      </c>
      <c r="C5640">
        <v>60</v>
      </c>
      <c r="D5640">
        <v>1524991634</v>
      </c>
      <c r="E5640">
        <v>1524991634</v>
      </c>
      <c r="F5640" s="2">
        <v>-0.54422516621899997</v>
      </c>
      <c r="G5640" s="2">
        <v>-0.54422516621899997</v>
      </c>
      <c r="H5640">
        <v>59739</v>
      </c>
      <c r="I5640" s="2">
        <v>-0.19795007392399999</v>
      </c>
      <c r="J5640" s="2">
        <v>0</v>
      </c>
      <c r="K5640">
        <v>6</v>
      </c>
      <c r="L5640" s="1" t="s">
        <v>11585</v>
      </c>
      <c r="M5640" s="1" t="s">
        <v>4706</v>
      </c>
      <c r="N5640">
        <v>0</v>
      </c>
      <c r="O5640">
        <v>0</v>
      </c>
      <c r="P5640">
        <v>1</v>
      </c>
      <c r="Q5640">
        <v>0</v>
      </c>
      <c r="R5640" s="19">
        <f>BWscncns[[#This Row],[C fx]]*4+BWscncns[[#This Row],[C fg]]*2+BWscncns[[#This Row],[C fm]]</f>
        <v>1</v>
      </c>
      <c r="S5640">
        <v>60</v>
      </c>
      <c r="T5640">
        <v>131072</v>
      </c>
      <c r="U5640" s="13">
        <v>0.457764</v>
      </c>
      <c r="V5640" s="13">
        <v>2.1845330000000001</v>
      </c>
      <c r="W5640">
        <v>4995</v>
      </c>
      <c r="X5640">
        <v>99</v>
      </c>
      <c r="Z5640" s="10">
        <f>IF($N5640&lt;&gt;0,constants!$L$2,IF($O5640&lt;&gt;0,constants!$M$2,IF($P5640&lt;&gt;0,constants!$N$2,0)))</f>
        <v>1117.99</v>
      </c>
      <c r="AA5640" s="10">
        <f>IF($N5640&lt;&gt;0,constants!$L$2,IF($O5640&lt;&gt;0,constants!$M$2,IF($P5640&lt;&gt;0,constants!$P$2,0)))</f>
        <v>4051.45</v>
      </c>
      <c r="AB5640" s="11">
        <f>constants!$O$2</f>
        <v>4861.32</v>
      </c>
      <c r="AC5640" s="11">
        <f>VLOOKUP(BWscncns[[#This Row],[scanner]],[0]!ScnrAvgBW,2,FALSE)/1000</f>
        <v>2386.3111194805197</v>
      </c>
      <c r="AD5640" s="8">
        <f>(1+$F5640)*Z5640</f>
        <v>509.55170641882023</v>
      </c>
      <c r="AE5640" s="8">
        <f>(1+$F5640)*AA5640</f>
        <v>1846.5489503220324</v>
      </c>
      <c r="AF5640" s="8">
        <f>(1+$F5640)*AB5640</f>
        <v>2215.6673149562507</v>
      </c>
      <c r="AG5640" s="8">
        <f>(1+$F5640)*AC5640</f>
        <v>1087.620553830986</v>
      </c>
      <c r="AH5640" s="8">
        <f>(1+$F5640)*$T5640/1000</f>
        <v>59.739319013343234</v>
      </c>
      <c r="AI5640" s="8">
        <f>(1+BWscncns[[#This Row],[pid_error]]*K_p)*BWscncns[[#This Row],[dbw]]/1000</f>
        <v>95.405659506671626</v>
      </c>
      <c r="AJ5640" s="13">
        <f>BWscncns[[#This Row],[Torflow prgrssv alt vote]]/VLOOKUP(BWscncns[[#This Row],[class]],AltBWtotl,2,FALSE)*100</f>
        <v>1.8816542983392272E-3</v>
      </c>
      <c r="AK5640">
        <f>IF(D5640=E5640,1,0)</f>
        <v>1</v>
      </c>
    </row>
    <row r="5641" spans="1:37">
      <c r="A5641" s="1" t="s">
        <v>8541</v>
      </c>
      <c r="B5641" s="1" t="s">
        <v>28</v>
      </c>
      <c r="C5641">
        <v>13</v>
      </c>
      <c r="D5641">
        <v>1524994035</v>
      </c>
      <c r="E5641">
        <v>1524994035</v>
      </c>
      <c r="F5641" s="2">
        <v>-0.92693643153000005</v>
      </c>
      <c r="G5641" s="2">
        <v>-0.92693643153000005</v>
      </c>
      <c r="H5641">
        <v>12868</v>
      </c>
      <c r="I5641" s="2">
        <v>-1.9210508224400001E-3</v>
      </c>
      <c r="J5641" s="2">
        <v>0</v>
      </c>
      <c r="K5641">
        <v>8</v>
      </c>
      <c r="L5641" s="1" t="s">
        <v>11823</v>
      </c>
      <c r="M5641" s="1" t="s">
        <v>28</v>
      </c>
      <c r="N5641">
        <v>0</v>
      </c>
      <c r="O5641">
        <v>0</v>
      </c>
      <c r="P5641">
        <v>1</v>
      </c>
      <c r="Q5641">
        <v>0</v>
      </c>
      <c r="R5641" s="19">
        <f>BWscncns[[#This Row],[C fx]]*4+BWscncns[[#This Row],[C fg]]*2+BWscncns[[#This Row],[C fm]]</f>
        <v>1</v>
      </c>
      <c r="S5641">
        <v>13</v>
      </c>
      <c r="T5641">
        <v>176128</v>
      </c>
      <c r="U5641" s="13">
        <v>7.3810000000000001E-2</v>
      </c>
      <c r="V5641" s="13">
        <v>13.548308</v>
      </c>
      <c r="W5641">
        <v>6289</v>
      </c>
      <c r="X5641">
        <v>125</v>
      </c>
      <c r="Z5641" s="10">
        <f>IF($N5641&lt;&gt;0,constants!$L$2,IF($O5641&lt;&gt;0,constants!$M$2,IF($P5641&lt;&gt;0,constants!$N$2,0)))</f>
        <v>1117.99</v>
      </c>
      <c r="AA5641" s="10">
        <f>IF($N5641&lt;&gt;0,constants!$L$2,IF($O5641&lt;&gt;0,constants!$M$2,IF($P5641&lt;&gt;0,constants!$P$2,0)))</f>
        <v>4051.45</v>
      </c>
      <c r="AB5641" s="11">
        <f>constants!$O$2</f>
        <v>4861.32</v>
      </c>
      <c r="AC5641" s="11">
        <f>VLOOKUP(BWscncns[[#This Row],[scanner]],[0]!ScnrAvgBW,2,FALSE)/1000</f>
        <v>509.99709399477808</v>
      </c>
      <c r="AD5641" s="8">
        <f>(1+$F5641)*Z5641</f>
        <v>81.68433891377525</v>
      </c>
      <c r="AE5641" s="8">
        <f>(1+$F5641)*AA5641</f>
        <v>296.01339447778128</v>
      </c>
      <c r="AF5641" s="8">
        <f>(1+$F5641)*AB5641</f>
        <v>355.18538667458012</v>
      </c>
      <c r="AG5641" s="8">
        <f>(1+$F5641)*AC5641</f>
        <v>37.262207596588468</v>
      </c>
      <c r="AH5641" s="8">
        <f>(1+$F5641)*$T5641/1000</f>
        <v>12.868540187484152</v>
      </c>
      <c r="AI5641" s="8">
        <f>(1+BWscncns[[#This Row],[pid_error]]*K_p)*BWscncns[[#This Row],[dbw]]/1000</f>
        <v>94.498270093742065</v>
      </c>
      <c r="AJ5641" s="13">
        <f>BWscncns[[#This Row],[Torflow prgrssv alt vote]]/VLOOKUP(BWscncns[[#This Row],[class]],AltBWtotl,2,FALSE)*100</f>
        <v>1.8637581567692713E-3</v>
      </c>
      <c r="AK5641">
        <f>IF(D5641=E5641,1,0)</f>
        <v>1</v>
      </c>
    </row>
    <row r="5642" spans="1:37">
      <c r="A5642" s="1" t="s">
        <v>8141</v>
      </c>
      <c r="B5642" s="1" t="s">
        <v>8142</v>
      </c>
      <c r="C5642">
        <v>13</v>
      </c>
      <c r="D5642">
        <v>1525006165</v>
      </c>
      <c r="E5642">
        <v>1525006165</v>
      </c>
      <c r="F5642" s="2">
        <v>-0.92371995219699998</v>
      </c>
      <c r="G5642" s="2">
        <v>-0.92371995219699998</v>
      </c>
      <c r="H5642">
        <v>13381</v>
      </c>
      <c r="I5642" s="2">
        <v>-4.3716866005700003E-2</v>
      </c>
      <c r="J5642" s="2">
        <v>0</v>
      </c>
      <c r="K5642">
        <v>8</v>
      </c>
      <c r="L5642" s="1" t="s">
        <v>11958</v>
      </c>
      <c r="M5642" s="1" t="s">
        <v>8142</v>
      </c>
      <c r="N5642">
        <v>1</v>
      </c>
      <c r="O5642">
        <v>0</v>
      </c>
      <c r="P5642">
        <v>0</v>
      </c>
      <c r="Q5642">
        <v>0</v>
      </c>
      <c r="R5642" s="19">
        <f>BWscncns[[#This Row],[C fx]]*4+BWscncns[[#This Row],[C fg]]*2+BWscncns[[#This Row],[C fm]]</f>
        <v>4</v>
      </c>
      <c r="S5642">
        <v>6</v>
      </c>
      <c r="T5642">
        <v>175425</v>
      </c>
      <c r="U5642" s="13">
        <v>3.4202999999999997E-2</v>
      </c>
      <c r="V5642" s="13">
        <v>29.237500000000001</v>
      </c>
      <c r="W5642">
        <v>6386</v>
      </c>
      <c r="X5642">
        <v>127</v>
      </c>
      <c r="Z5642" s="10">
        <f>IF($N5642&lt;&gt;0,constants!$L$2,IF($O5642&lt;&gt;0,constants!$M$2,IF($P5642&lt;&gt;0,constants!$N$2,0)))</f>
        <v>10125.48</v>
      </c>
      <c r="AA5642" s="10">
        <f>IF($N5642&lt;&gt;0,constants!$L$2,IF($O5642&lt;&gt;0,constants!$M$2,IF($P5642&lt;&gt;0,constants!$P$2,0)))</f>
        <v>10125.48</v>
      </c>
      <c r="AB5642" s="11">
        <f>constants!$O$2</f>
        <v>4861.32</v>
      </c>
      <c r="AC5642" s="11">
        <f>VLOOKUP(BWscncns[[#This Row],[scanner]],[0]!ScnrAvgBW,2,FALSE)/1000</f>
        <v>509.99709399477808</v>
      </c>
      <c r="AD5642" s="8">
        <f>(1+$F5642)*Z5642</f>
        <v>772.37209842832056</v>
      </c>
      <c r="AE5642" s="8">
        <f>(1+$F5642)*AA5642</f>
        <v>772.37209842832056</v>
      </c>
      <c r="AF5642" s="8">
        <f>(1+$F5642)*AB5642</f>
        <v>370.82172198568003</v>
      </c>
      <c r="AG5642" s="8">
        <f>(1+$F5642)*AC5642</f>
        <v>38.902602709312767</v>
      </c>
      <c r="AH5642" s="8">
        <f>(1+$F5642)*$T5642/1000</f>
        <v>13.381427385841278</v>
      </c>
      <c r="AI5642" s="8">
        <f>(1+BWscncns[[#This Row],[pid_error]]*K_p)*BWscncns[[#This Row],[dbw]]/1000</f>
        <v>94.40321369292063</v>
      </c>
      <c r="AJ5642" s="13">
        <f>BWscncns[[#This Row],[Torflow prgrssv alt vote]]/VLOOKUP(BWscncns[[#This Row],[class]],AltBWtotl,2,FALSE)*100</f>
        <v>8.0910579534301363E-4</v>
      </c>
      <c r="AK5642">
        <f>IF(D5642=E5642,1,0)</f>
        <v>1</v>
      </c>
    </row>
    <row r="5643" spans="1:37">
      <c r="A5643" s="1" t="s">
        <v>8506</v>
      </c>
      <c r="B5643" s="1" t="s">
        <v>8507</v>
      </c>
      <c r="C5643">
        <v>58</v>
      </c>
      <c r="D5643">
        <v>1524939761</v>
      </c>
      <c r="E5643">
        <v>1524939761</v>
      </c>
      <c r="F5643" s="2">
        <v>-0.56145417148200005</v>
      </c>
      <c r="G5643" s="2">
        <v>-0.56145417148200005</v>
      </c>
      <c r="H5643">
        <v>57481</v>
      </c>
      <c r="I5643" s="2">
        <v>8.5133102541899999E-2</v>
      </c>
      <c r="J5643" s="2">
        <v>0</v>
      </c>
      <c r="K5643">
        <v>7</v>
      </c>
      <c r="L5643" s="1" t="s">
        <v>11698</v>
      </c>
      <c r="M5643" s="1" t="s">
        <v>8507</v>
      </c>
      <c r="N5643">
        <v>0</v>
      </c>
      <c r="O5643">
        <v>0</v>
      </c>
      <c r="P5643">
        <v>1</v>
      </c>
      <c r="Q5643">
        <v>0</v>
      </c>
      <c r="R5643" s="19">
        <f>BWscncns[[#This Row],[C fx]]*4+BWscncns[[#This Row],[C fg]]*2+BWscncns[[#This Row],[C fm]]</f>
        <v>1</v>
      </c>
      <c r="S5643">
        <v>52</v>
      </c>
      <c r="T5643">
        <v>131072</v>
      </c>
      <c r="U5643" s="13">
        <v>0.396729</v>
      </c>
      <c r="V5643" s="13">
        <v>2.5206149999999998</v>
      </c>
      <c r="W5643">
        <v>5182</v>
      </c>
      <c r="X5643">
        <v>103</v>
      </c>
      <c r="Z5643" s="10">
        <f>IF($N5643&lt;&gt;0,constants!$L$2,IF($O5643&lt;&gt;0,constants!$M$2,IF($P5643&lt;&gt;0,constants!$N$2,0)))</f>
        <v>1117.99</v>
      </c>
      <c r="AA5643" s="10">
        <f>IF($N5643&lt;&gt;0,constants!$L$2,IF($O5643&lt;&gt;0,constants!$M$2,IF($P5643&lt;&gt;0,constants!$P$2,0)))</f>
        <v>4051.45</v>
      </c>
      <c r="AB5643" s="11">
        <f>constants!$O$2</f>
        <v>4861.32</v>
      </c>
      <c r="AC5643" s="11">
        <f>VLOOKUP(BWscncns[[#This Row],[scanner]],[0]!ScnrAvgBW,2,FALSE)/1000</f>
        <v>885.64026081730776</v>
      </c>
      <c r="AD5643" s="8">
        <f>(1+$F5643)*Z5643</f>
        <v>490.28985082483877</v>
      </c>
      <c r="AE5643" s="8">
        <f>(1+$F5643)*AA5643</f>
        <v>1776.7464969492507</v>
      </c>
      <c r="AF5643" s="8">
        <f>(1+$F5643)*AB5643</f>
        <v>2131.9116070911232</v>
      </c>
      <c r="AG5643" s="8">
        <f>(1+$F5643)*AC5643</f>
        <v>388.39384194902379</v>
      </c>
      <c r="AH5643" s="8">
        <f>(1+$F5643)*$T5643/1000</f>
        <v>57.48107883551129</v>
      </c>
      <c r="AI5643" s="8">
        <f>(1+BWscncns[[#This Row],[pid_error]]*K_p)*BWscncns[[#This Row],[dbw]]/1000</f>
        <v>94.276539417755643</v>
      </c>
      <c r="AJ5643" s="13">
        <f>BWscncns[[#This Row],[Torflow prgrssv alt vote]]/VLOOKUP(BWscncns[[#This Row],[class]],AltBWtotl,2,FALSE)*100</f>
        <v>1.8593850359114425E-3</v>
      </c>
      <c r="AK5643">
        <f>IF(D5643=E5643,1,0)</f>
        <v>1</v>
      </c>
    </row>
    <row r="5644" spans="1:37">
      <c r="A5644" s="1" t="s">
        <v>7187</v>
      </c>
      <c r="B5644" s="1" t="s">
        <v>7188</v>
      </c>
      <c r="C5644">
        <v>150</v>
      </c>
      <c r="D5644">
        <v>1524983845</v>
      </c>
      <c r="E5644">
        <v>1524983845</v>
      </c>
      <c r="F5644" s="2">
        <v>1.7380710962399999</v>
      </c>
      <c r="G5644" s="2">
        <v>1.7380710962399999</v>
      </c>
      <c r="H5644">
        <v>150262</v>
      </c>
      <c r="I5644" s="2">
        <v>0.16665879201100001</v>
      </c>
      <c r="J5644" s="2">
        <v>0</v>
      </c>
      <c r="K5644">
        <v>1</v>
      </c>
      <c r="L5644" s="1" t="s">
        <v>11537</v>
      </c>
      <c r="M5644" s="1" t="s">
        <v>7188</v>
      </c>
      <c r="N5644">
        <v>0</v>
      </c>
      <c r="O5644">
        <v>0</v>
      </c>
      <c r="P5644">
        <v>1</v>
      </c>
      <c r="Q5644">
        <v>0</v>
      </c>
      <c r="R5644" s="19">
        <f>BWscncns[[#This Row],[C fx]]*4+BWscncns[[#This Row],[C fg]]*2+BWscncns[[#This Row],[C fm]]</f>
        <v>1</v>
      </c>
      <c r="S5644">
        <v>140</v>
      </c>
      <c r="T5644">
        <v>50353</v>
      </c>
      <c r="U5644" s="13">
        <v>2.7803710000000001</v>
      </c>
      <c r="V5644" s="13">
        <v>0.35966399999999998</v>
      </c>
      <c r="W5644">
        <v>77</v>
      </c>
      <c r="X5644">
        <v>1</v>
      </c>
      <c r="Z5644" s="10">
        <f>IF($N5644&lt;&gt;0,constants!$L$2,IF($O5644&lt;&gt;0,constants!$M$2,IF($P5644&lt;&gt;0,constants!$N$2,0)))</f>
        <v>1117.99</v>
      </c>
      <c r="AA5644" s="10">
        <f>IF($N5644&lt;&gt;0,constants!$L$2,IF($O5644&lt;&gt;0,constants!$M$2,IF($P5644&lt;&gt;0,constants!$P$2,0)))</f>
        <v>4051.45</v>
      </c>
      <c r="AB5644" s="11">
        <f>constants!$O$2</f>
        <v>4861.32</v>
      </c>
      <c r="AC5644" s="11">
        <f>VLOOKUP(BWscncns[[#This Row],[scanner]],[0]!ScnrAvgBW,2,FALSE)/1000</f>
        <v>11818.828055288463</v>
      </c>
      <c r="AD5644" s="8">
        <f>(1+$F5644)*Z5644</f>
        <v>3061.1361048853573</v>
      </c>
      <c r="AE5644" s="8">
        <f>(1+$F5644)*AA5644</f>
        <v>11093.158142861546</v>
      </c>
      <c r="AF5644" s="8">
        <f>(1+$F5644)*AB5644</f>
        <v>13310.639781573434</v>
      </c>
      <c r="AG5644" s="8">
        <f>(1+$F5644)*AC5644</f>
        <v>32360.791489615745</v>
      </c>
      <c r="AH5644" s="8">
        <f>(1+$F5644)*$T5644/1000</f>
        <v>137.87009390897268</v>
      </c>
      <c r="AI5644" s="8">
        <f>(1+BWscncns[[#This Row],[pid_error]]*K_p)*BWscncns[[#This Row],[dbw]]/1000</f>
        <v>94.111546954486343</v>
      </c>
      <c r="AJ5644" s="13">
        <f>BWscncns[[#This Row],[Torflow prgrssv alt vote]]/VLOOKUP(BWscncns[[#This Row],[class]],AltBWtotl,2,FALSE)*100</f>
        <v>1.8561309440754908E-3</v>
      </c>
      <c r="AK5644">
        <f>IF(D5644=E5644,1,0)</f>
        <v>1</v>
      </c>
    </row>
    <row r="5645" spans="1:37">
      <c r="A5645" s="1" t="s">
        <v>8187</v>
      </c>
      <c r="B5645" s="1" t="s">
        <v>28</v>
      </c>
      <c r="C5645">
        <v>31</v>
      </c>
      <c r="D5645">
        <v>1524978554</v>
      </c>
      <c r="E5645">
        <v>1524978554</v>
      </c>
      <c r="F5645" s="2">
        <v>-0.79876181074599995</v>
      </c>
      <c r="G5645" s="2">
        <v>-0.79876181074599995</v>
      </c>
      <c r="H5645">
        <v>31322</v>
      </c>
      <c r="I5645" s="2">
        <v>3.4175761157499998E-2</v>
      </c>
      <c r="J5645" s="2">
        <v>0</v>
      </c>
      <c r="K5645">
        <v>8</v>
      </c>
      <c r="L5645" s="1" t="s">
        <v>11914</v>
      </c>
      <c r="M5645" s="1" t="s">
        <v>28</v>
      </c>
      <c r="N5645">
        <v>0</v>
      </c>
      <c r="O5645">
        <v>0</v>
      </c>
      <c r="P5645">
        <v>1</v>
      </c>
      <c r="Q5645">
        <v>0</v>
      </c>
      <c r="R5645" s="19">
        <f>BWscncns[[#This Row],[C fx]]*4+BWscncns[[#This Row],[C fg]]*2+BWscncns[[#This Row],[C fm]]</f>
        <v>1</v>
      </c>
      <c r="S5645">
        <v>31</v>
      </c>
      <c r="T5645">
        <v>155648</v>
      </c>
      <c r="U5645" s="13">
        <v>0.19916700000000001</v>
      </c>
      <c r="V5645" s="13">
        <v>5.0209029999999997</v>
      </c>
      <c r="W5645">
        <v>5847</v>
      </c>
      <c r="X5645">
        <v>116</v>
      </c>
      <c r="Z5645" s="10">
        <f>IF($N5645&lt;&gt;0,constants!$L$2,IF($O5645&lt;&gt;0,constants!$M$2,IF($P5645&lt;&gt;0,constants!$N$2,0)))</f>
        <v>1117.99</v>
      </c>
      <c r="AA5645" s="10">
        <f>IF($N5645&lt;&gt;0,constants!$L$2,IF($O5645&lt;&gt;0,constants!$M$2,IF($P5645&lt;&gt;0,constants!$P$2,0)))</f>
        <v>4051.45</v>
      </c>
      <c r="AB5645" s="11">
        <f>constants!$O$2</f>
        <v>4861.32</v>
      </c>
      <c r="AC5645" s="11">
        <f>VLOOKUP(BWscncns[[#This Row],[scanner]],[0]!ScnrAvgBW,2,FALSE)/1000</f>
        <v>509.99709399477808</v>
      </c>
      <c r="AD5645" s="8">
        <f>(1+$F5645)*Z5645</f>
        <v>224.98228320407952</v>
      </c>
      <c r="AE5645" s="8">
        <f>(1+$F5645)*AA5645</f>
        <v>815.30646185311844</v>
      </c>
      <c r="AF5645" s="8">
        <f>(1+$F5645)*AB5645</f>
        <v>978.28323418425543</v>
      </c>
      <c r="AG5645" s="8">
        <f>(1+$F5645)*AC5645</f>
        <v>102.63089172031121</v>
      </c>
      <c r="AH5645" s="8">
        <f>(1+$F5645)*$T5645/1000</f>
        <v>31.322321681006599</v>
      </c>
      <c r="AI5645" s="8">
        <f>(1+BWscncns[[#This Row],[pid_error]]*K_p)*BWscncns[[#This Row],[dbw]]/1000</f>
        <v>93.485160840503298</v>
      </c>
      <c r="AJ5645" s="13">
        <f>BWscncns[[#This Row],[Torflow prgrssv alt vote]]/VLOOKUP(BWscncns[[#This Row],[class]],AltBWtotl,2,FALSE)*100</f>
        <v>1.8437769377210379E-3</v>
      </c>
      <c r="AK5645">
        <f>IF(D5645=E5645,1,0)</f>
        <v>1</v>
      </c>
    </row>
    <row r="5646" spans="1:37">
      <c r="A5646" s="1" t="s">
        <v>2299</v>
      </c>
      <c r="B5646" s="1" t="s">
        <v>2300</v>
      </c>
      <c r="C5646">
        <v>55</v>
      </c>
      <c r="D5646">
        <v>1525001744</v>
      </c>
      <c r="E5646">
        <v>1525001744</v>
      </c>
      <c r="F5646" s="2">
        <v>-0.57940123057399995</v>
      </c>
      <c r="G5646" s="2">
        <v>-0.57940123057399995</v>
      </c>
      <c r="H5646">
        <v>55128</v>
      </c>
      <c r="I5646" s="2">
        <v>0.14303998920700001</v>
      </c>
      <c r="J5646" s="2">
        <v>0</v>
      </c>
      <c r="K5646">
        <v>7</v>
      </c>
      <c r="L5646" s="1" t="s">
        <v>11918</v>
      </c>
      <c r="M5646" s="1" t="s">
        <v>2300</v>
      </c>
      <c r="N5646">
        <v>0</v>
      </c>
      <c r="O5646">
        <v>0</v>
      </c>
      <c r="P5646">
        <v>1</v>
      </c>
      <c r="Q5646">
        <v>0</v>
      </c>
      <c r="R5646" s="19">
        <f>BWscncns[[#This Row],[C fx]]*4+BWscncns[[#This Row],[C fg]]*2+BWscncns[[#This Row],[C fm]]</f>
        <v>1</v>
      </c>
      <c r="S5646">
        <v>54</v>
      </c>
      <c r="T5646">
        <v>131072</v>
      </c>
      <c r="U5646" s="13">
        <v>0.41198699999999999</v>
      </c>
      <c r="V5646" s="13">
        <v>2.4272589999999998</v>
      </c>
      <c r="W5646">
        <v>5132</v>
      </c>
      <c r="X5646">
        <v>102</v>
      </c>
      <c r="Z5646" s="10">
        <f>IF($N5646&lt;&gt;0,constants!$L$2,IF($O5646&lt;&gt;0,constants!$M$2,IF($P5646&lt;&gt;0,constants!$N$2,0)))</f>
        <v>1117.99</v>
      </c>
      <c r="AA5646" s="10">
        <f>IF($N5646&lt;&gt;0,constants!$L$2,IF($O5646&lt;&gt;0,constants!$M$2,IF($P5646&lt;&gt;0,constants!$P$2,0)))</f>
        <v>4051.45</v>
      </c>
      <c r="AB5646" s="11">
        <f>constants!$O$2</f>
        <v>4861.32</v>
      </c>
      <c r="AC5646" s="11">
        <f>VLOOKUP(BWscncns[[#This Row],[scanner]],[0]!ScnrAvgBW,2,FALSE)/1000</f>
        <v>885.64026081730776</v>
      </c>
      <c r="AD5646" s="8">
        <f>(1+$F5646)*Z5646</f>
        <v>470.22521823057383</v>
      </c>
      <c r="AE5646" s="8">
        <f>(1+$F5646)*AA5646</f>
        <v>1704.0348843909678</v>
      </c>
      <c r="AF5646" s="8">
        <f>(1+$F5646)*AB5646</f>
        <v>2044.6652097860024</v>
      </c>
      <c r="AG5646" s="8">
        <f>(1+$F5646)*AC5646</f>
        <v>372.4992038538814</v>
      </c>
      <c r="AH5646" s="8">
        <f>(1+$F5646)*$T5646/1000</f>
        <v>55.128721906204682</v>
      </c>
      <c r="AI5646" s="8">
        <f>(1+BWscncns[[#This Row],[pid_error]]*K_p)*BWscncns[[#This Row],[dbw]]/1000</f>
        <v>93.100360953102339</v>
      </c>
      <c r="AJ5646" s="13">
        <f>BWscncns[[#This Row],[Torflow prgrssv alt vote]]/VLOOKUP(BWscncns[[#This Row],[class]],AltBWtotl,2,FALSE)*100</f>
        <v>1.8361876566881047E-3</v>
      </c>
      <c r="AK5646">
        <f>IF(D5646=E5646,1,0)</f>
        <v>1</v>
      </c>
    </row>
    <row r="5647" spans="1:37">
      <c r="A5647" s="1" t="s">
        <v>1548</v>
      </c>
      <c r="B5647" s="1" t="s">
        <v>1549</v>
      </c>
      <c r="C5647">
        <v>21</v>
      </c>
      <c r="D5647">
        <v>1524939182</v>
      </c>
      <c r="E5647">
        <v>1524939182</v>
      </c>
      <c r="F5647" s="2">
        <v>-0.87226204737099999</v>
      </c>
      <c r="G5647" s="2">
        <v>-0.87226204737099999</v>
      </c>
      <c r="H5647">
        <v>20928</v>
      </c>
      <c r="I5647" s="2">
        <v>4.6661842182999999E-2</v>
      </c>
      <c r="J5647" s="2">
        <v>0</v>
      </c>
      <c r="K5647">
        <v>8</v>
      </c>
      <c r="L5647" s="1" t="s">
        <v>12015</v>
      </c>
      <c r="M5647" s="1" t="s">
        <v>1549</v>
      </c>
      <c r="N5647">
        <v>0</v>
      </c>
      <c r="O5647">
        <v>0</v>
      </c>
      <c r="P5647">
        <v>1</v>
      </c>
      <c r="Q5647">
        <v>0</v>
      </c>
      <c r="R5647" s="19">
        <f>BWscncns[[#This Row],[C fx]]*4+BWscncns[[#This Row],[C fg]]*2+BWscncns[[#This Row],[C fm]]</f>
        <v>1</v>
      </c>
      <c r="S5647">
        <v>21</v>
      </c>
      <c r="T5647">
        <v>163840</v>
      </c>
      <c r="U5647" s="13">
        <v>0.12817400000000001</v>
      </c>
      <c r="V5647" s="13">
        <v>7.8019049999999996</v>
      </c>
      <c r="W5647">
        <v>6119</v>
      </c>
      <c r="X5647">
        <v>122</v>
      </c>
      <c r="Z5647" s="10">
        <f>IF($N5647&lt;&gt;0,constants!$L$2,IF($O5647&lt;&gt;0,constants!$M$2,IF($P5647&lt;&gt;0,constants!$N$2,0)))</f>
        <v>1117.99</v>
      </c>
      <c r="AA5647" s="10">
        <f>IF($N5647&lt;&gt;0,constants!$L$2,IF($O5647&lt;&gt;0,constants!$M$2,IF($P5647&lt;&gt;0,constants!$P$2,0)))</f>
        <v>4051.45</v>
      </c>
      <c r="AB5647" s="11">
        <f>constants!$O$2</f>
        <v>4861.32</v>
      </c>
      <c r="AC5647" s="11">
        <f>VLOOKUP(BWscncns[[#This Row],[scanner]],[0]!ScnrAvgBW,2,FALSE)/1000</f>
        <v>509.99709399477808</v>
      </c>
      <c r="AD5647" s="8">
        <f>(1+$F5647)*Z5647</f>
        <v>142.80975365969573</v>
      </c>
      <c r="AE5647" s="8">
        <f>(1+$F5647)*AA5647</f>
        <v>517.52392817876205</v>
      </c>
      <c r="AF5647" s="8">
        <f>(1+$F5647)*AB5647</f>
        <v>620.97506387441024</v>
      </c>
      <c r="AG5647" s="8">
        <f>(1+$F5647)*AC5647</f>
        <v>65.145984633632622</v>
      </c>
      <c r="AH5647" s="8">
        <f>(1+$F5647)*$T5647/1000</f>
        <v>20.92858615873536</v>
      </c>
      <c r="AI5647" s="8">
        <f>(1+BWscncns[[#This Row],[pid_error]]*K_p)*BWscncns[[#This Row],[dbw]]/1000</f>
        <v>92.384293079367666</v>
      </c>
      <c r="AJ5647" s="13">
        <f>BWscncns[[#This Row],[Torflow prgrssv alt vote]]/VLOOKUP(BWscncns[[#This Row],[class]],AltBWtotl,2,FALSE)*100</f>
        <v>1.8220648866188799E-3</v>
      </c>
      <c r="AK5647">
        <f>IF(D5647=E5647,1,0)</f>
        <v>1</v>
      </c>
    </row>
    <row r="5648" spans="1:37">
      <c r="A5648" s="1" t="s">
        <v>2287</v>
      </c>
      <c r="B5648" s="1" t="s">
        <v>28</v>
      </c>
      <c r="C5648">
        <v>32</v>
      </c>
      <c r="D5648">
        <v>1524678741</v>
      </c>
      <c r="E5648">
        <v>1524678741</v>
      </c>
      <c r="F5648" s="2">
        <v>-0.81348471054299998</v>
      </c>
      <c r="G5648" s="2">
        <v>-0.81348471054299998</v>
      </c>
      <c r="H5648">
        <v>31513</v>
      </c>
      <c r="I5648" s="2">
        <v>-2.03426249116E-3</v>
      </c>
      <c r="J5648" s="2">
        <v>0.2</v>
      </c>
      <c r="K5648">
        <v>8</v>
      </c>
      <c r="L5648" s="1" t="s">
        <v>12051</v>
      </c>
      <c r="M5648" s="1" t="s">
        <v>28</v>
      </c>
      <c r="N5648">
        <v>0</v>
      </c>
      <c r="O5648">
        <v>0</v>
      </c>
      <c r="P5648">
        <v>1</v>
      </c>
      <c r="Q5648">
        <v>0</v>
      </c>
      <c r="R5648" s="19">
        <f>BWscncns[[#This Row],[C fx]]*4+BWscncns[[#This Row],[C fg]]*2+BWscncns[[#This Row],[C fm]]</f>
        <v>1</v>
      </c>
      <c r="S5648">
        <v>32</v>
      </c>
      <c r="T5648">
        <v>155648</v>
      </c>
      <c r="U5648" s="13">
        <v>0.205592</v>
      </c>
      <c r="V5648" s="13">
        <v>4.8639999999999999</v>
      </c>
      <c r="W5648">
        <v>5803</v>
      </c>
      <c r="X5648">
        <v>116</v>
      </c>
      <c r="Z5648" s="10">
        <f>IF($N5648&lt;&gt;0,constants!$L$2,IF($O5648&lt;&gt;0,constants!$M$2,IF($P5648&lt;&gt;0,constants!$N$2,0)))</f>
        <v>1117.99</v>
      </c>
      <c r="AA5648" s="10">
        <f>IF($N5648&lt;&gt;0,constants!$L$2,IF($O5648&lt;&gt;0,constants!$M$2,IF($P5648&lt;&gt;0,constants!$P$2,0)))</f>
        <v>4051.45</v>
      </c>
      <c r="AB5648" s="11">
        <f>constants!$O$2</f>
        <v>4861.32</v>
      </c>
      <c r="AC5648" s="11">
        <f>VLOOKUP(BWscncns[[#This Row],[scanner]],[0]!ScnrAvgBW,2,FALSE)/1000</f>
        <v>509.99709399477808</v>
      </c>
      <c r="AD5648" s="8">
        <f>(1+$F5648)*Z5648</f>
        <v>208.52222846003144</v>
      </c>
      <c r="AE5648" s="8">
        <f>(1+$F5648)*AA5648</f>
        <v>755.65736947056268</v>
      </c>
      <c r="AF5648" s="8">
        <f>(1+$F5648)*AB5648</f>
        <v>906.71050694310327</v>
      </c>
      <c r="AG5648" s="8">
        <f>(1+$F5648)*AC5648</f>
        <v>95.122255608664886</v>
      </c>
      <c r="AH5648" s="8">
        <f>(1+$F5648)*$T5648/1000</f>
        <v>29.03073177340314</v>
      </c>
      <c r="AI5648" s="8">
        <f>(1+BWscncns[[#This Row],[pid_error]]*K_p)*BWscncns[[#This Row],[dbw]]/1000</f>
        <v>92.339365886701572</v>
      </c>
      <c r="AJ5648" s="13">
        <f>BWscncns[[#This Row],[Torflow prgrssv alt vote]]/VLOOKUP(BWscncns[[#This Row],[class]],AltBWtotl,2,FALSE)*100</f>
        <v>1.821178802442851E-3</v>
      </c>
      <c r="AK5648">
        <f>IF(D5648=E5648,1,0)</f>
        <v>1</v>
      </c>
    </row>
    <row r="5649" spans="1:37">
      <c r="A5649" s="1" t="s">
        <v>9408</v>
      </c>
      <c r="B5649" s="1" t="s">
        <v>49</v>
      </c>
      <c r="C5649">
        <v>54</v>
      </c>
      <c r="D5649">
        <v>1524981197</v>
      </c>
      <c r="E5649">
        <v>1524981197</v>
      </c>
      <c r="F5649" s="2">
        <v>-0.59117881933299998</v>
      </c>
      <c r="G5649" s="2">
        <v>-0.59117881933299998</v>
      </c>
      <c r="H5649">
        <v>53585</v>
      </c>
      <c r="I5649" s="2">
        <v>6.3563584074499996E-2</v>
      </c>
      <c r="J5649" s="2">
        <v>0</v>
      </c>
      <c r="K5649">
        <v>7</v>
      </c>
      <c r="L5649" s="1" t="s">
        <v>11820</v>
      </c>
      <c r="M5649" s="1" t="s">
        <v>49</v>
      </c>
      <c r="N5649">
        <v>0</v>
      </c>
      <c r="O5649">
        <v>0</v>
      </c>
      <c r="P5649">
        <v>1</v>
      </c>
      <c r="Q5649">
        <v>0</v>
      </c>
      <c r="R5649" s="19">
        <f>BWscncns[[#This Row],[C fx]]*4+BWscncns[[#This Row],[C fg]]*2+BWscncns[[#This Row],[C fm]]</f>
        <v>1</v>
      </c>
      <c r="S5649">
        <v>54</v>
      </c>
      <c r="T5649">
        <v>131072</v>
      </c>
      <c r="U5649" s="13">
        <v>0.41198699999999999</v>
      </c>
      <c r="V5649" s="13">
        <v>2.4272589999999998</v>
      </c>
      <c r="W5649">
        <v>5130</v>
      </c>
      <c r="X5649">
        <v>102</v>
      </c>
      <c r="Z5649" s="10">
        <f>IF($N5649&lt;&gt;0,constants!$L$2,IF($O5649&lt;&gt;0,constants!$M$2,IF($P5649&lt;&gt;0,constants!$N$2,0)))</f>
        <v>1117.99</v>
      </c>
      <c r="AA5649" s="10">
        <f>IF($N5649&lt;&gt;0,constants!$L$2,IF($O5649&lt;&gt;0,constants!$M$2,IF($P5649&lt;&gt;0,constants!$P$2,0)))</f>
        <v>4051.45</v>
      </c>
      <c r="AB5649" s="11">
        <f>constants!$O$2</f>
        <v>4861.32</v>
      </c>
      <c r="AC5649" s="11">
        <f>VLOOKUP(BWscncns[[#This Row],[scanner]],[0]!ScnrAvgBW,2,FALSE)/1000</f>
        <v>885.64026081730776</v>
      </c>
      <c r="AD5649" s="8">
        <f>(1+$F5649)*Z5649</f>
        <v>457.05799177389935</v>
      </c>
      <c r="AE5649" s="8">
        <f>(1+$F5649)*AA5649</f>
        <v>1656.318572413317</v>
      </c>
      <c r="AF5649" s="8">
        <f>(1+$F5649)*AB5649</f>
        <v>1987.4105820001005</v>
      </c>
      <c r="AG5649" s="8">
        <f>(1+$F5649)*AC5649</f>
        <v>362.06849707356162</v>
      </c>
      <c r="AH5649" s="8">
        <f>(1+$F5649)*$T5649/1000</f>
        <v>53.585009792385023</v>
      </c>
      <c r="AI5649" s="8">
        <f>(1+BWscncns[[#This Row],[pid_error]]*K_p)*BWscncns[[#This Row],[dbw]]/1000</f>
        <v>92.328504896192527</v>
      </c>
      <c r="AJ5649" s="13">
        <f>BWscncns[[#This Row],[Torflow prgrssv alt vote]]/VLOOKUP(BWscncns[[#This Row],[class]],AltBWtotl,2,FALSE)*100</f>
        <v>1.8209645947157493E-3</v>
      </c>
      <c r="AK5649">
        <f>IF(D5649=E5649,1,0)</f>
        <v>1</v>
      </c>
    </row>
    <row r="5650" spans="1:37">
      <c r="A5650" s="1" t="s">
        <v>10975</v>
      </c>
      <c r="B5650" s="1" t="s">
        <v>10976</v>
      </c>
      <c r="C5650">
        <v>53</v>
      </c>
      <c r="D5650">
        <v>1524991829</v>
      </c>
      <c r="E5650">
        <v>1524991829</v>
      </c>
      <c r="F5650" s="2">
        <v>-0.59446209273600004</v>
      </c>
      <c r="G5650" s="2">
        <v>-0.59446209273600004</v>
      </c>
      <c r="H5650">
        <v>53154</v>
      </c>
      <c r="I5650" s="2">
        <v>0.127816903929</v>
      </c>
      <c r="J5650" s="2">
        <v>0</v>
      </c>
      <c r="K5650">
        <v>7</v>
      </c>
      <c r="L5650" s="1" t="s">
        <v>11744</v>
      </c>
      <c r="M5650" s="1" t="s">
        <v>10976</v>
      </c>
      <c r="N5650">
        <v>0</v>
      </c>
      <c r="O5650">
        <v>0</v>
      </c>
      <c r="P5650">
        <v>1</v>
      </c>
      <c r="Q5650">
        <v>0</v>
      </c>
      <c r="R5650" s="19">
        <f>BWscncns[[#This Row],[C fx]]*4+BWscncns[[#This Row],[C fg]]*2+BWscncns[[#This Row],[C fm]]</f>
        <v>1</v>
      </c>
      <c r="S5650">
        <v>53</v>
      </c>
      <c r="T5650">
        <v>131072</v>
      </c>
      <c r="U5650" s="13">
        <v>0.404358</v>
      </c>
      <c r="V5650" s="13">
        <v>2.4730569999999998</v>
      </c>
      <c r="W5650">
        <v>5155</v>
      </c>
      <c r="X5650">
        <v>103</v>
      </c>
      <c r="Z5650" s="10">
        <f>IF($N5650&lt;&gt;0,constants!$L$2,IF($O5650&lt;&gt;0,constants!$M$2,IF($P5650&lt;&gt;0,constants!$N$2,0)))</f>
        <v>1117.99</v>
      </c>
      <c r="AA5650" s="10">
        <f>IF($N5650&lt;&gt;0,constants!$L$2,IF($O5650&lt;&gt;0,constants!$M$2,IF($P5650&lt;&gt;0,constants!$P$2,0)))</f>
        <v>4051.45</v>
      </c>
      <c r="AB5650" s="11">
        <f>constants!$O$2</f>
        <v>4861.32</v>
      </c>
      <c r="AC5650" s="11">
        <f>VLOOKUP(BWscncns[[#This Row],[scanner]],[0]!ScnrAvgBW,2,FALSE)/1000</f>
        <v>885.64026081730776</v>
      </c>
      <c r="AD5650" s="8">
        <f>(1+$F5650)*Z5650</f>
        <v>453.38732494207932</v>
      </c>
      <c r="AE5650" s="8">
        <f>(1+$F5650)*AA5650</f>
        <v>1643.0165543847327</v>
      </c>
      <c r="AF5650" s="8">
        <f>(1+$F5650)*AB5650</f>
        <v>1971.4495393406282</v>
      </c>
      <c r="AG5650" s="8">
        <f>(1+$F5650)*AC5650</f>
        <v>359.16069796059412</v>
      </c>
      <c r="AH5650" s="8">
        <f>(1+$F5650)*$T5650/1000</f>
        <v>53.154664580907003</v>
      </c>
      <c r="AI5650" s="8">
        <f>(1+BWscncns[[#This Row],[pid_error]]*K_p)*BWscncns[[#This Row],[dbw]]/1000</f>
        <v>92.113332290453499</v>
      </c>
      <c r="AJ5650" s="13">
        <f>BWscncns[[#This Row],[Torflow prgrssv alt vote]]/VLOOKUP(BWscncns[[#This Row],[class]],AltBWtotl,2,FALSE)*100</f>
        <v>1.8167208165104807E-3</v>
      </c>
      <c r="AK5650">
        <f>IF(D5650=E5650,1,0)</f>
        <v>1</v>
      </c>
    </row>
    <row r="5651" spans="1:37">
      <c r="A5651" s="1" t="s">
        <v>5824</v>
      </c>
      <c r="B5651" s="1" t="s">
        <v>5825</v>
      </c>
      <c r="C5651">
        <v>56</v>
      </c>
      <c r="D5651">
        <v>1524936717</v>
      </c>
      <c r="E5651">
        <v>1524936717</v>
      </c>
      <c r="F5651" s="2">
        <v>-0.56473510481199996</v>
      </c>
      <c r="G5651" s="2">
        <v>-0.56473510481199996</v>
      </c>
      <c r="H5651">
        <v>55713</v>
      </c>
      <c r="I5651" s="2">
        <v>6.4910474354800005E-2</v>
      </c>
      <c r="J5651" s="2">
        <v>0</v>
      </c>
      <c r="K5651">
        <v>7</v>
      </c>
      <c r="L5651" s="1" t="s">
        <v>12029</v>
      </c>
      <c r="M5651" s="1" t="s">
        <v>5825</v>
      </c>
      <c r="N5651">
        <v>0</v>
      </c>
      <c r="O5651">
        <v>0</v>
      </c>
      <c r="P5651">
        <v>1</v>
      </c>
      <c r="Q5651">
        <v>0</v>
      </c>
      <c r="R5651" s="19">
        <f>BWscncns[[#This Row],[C fx]]*4+BWscncns[[#This Row],[C fg]]*2+BWscncns[[#This Row],[C fm]]</f>
        <v>1</v>
      </c>
      <c r="S5651">
        <v>57</v>
      </c>
      <c r="T5651">
        <v>128000</v>
      </c>
      <c r="U5651" s="13">
        <v>0.44531199999999999</v>
      </c>
      <c r="V5651" s="13">
        <v>2.2456140000000002</v>
      </c>
      <c r="W5651">
        <v>5024</v>
      </c>
      <c r="X5651">
        <v>100</v>
      </c>
      <c r="Z5651" s="10">
        <f>IF($N5651&lt;&gt;0,constants!$L$2,IF($O5651&lt;&gt;0,constants!$M$2,IF($P5651&lt;&gt;0,constants!$N$2,0)))</f>
        <v>1117.99</v>
      </c>
      <c r="AA5651" s="10">
        <f>IF($N5651&lt;&gt;0,constants!$L$2,IF($O5651&lt;&gt;0,constants!$M$2,IF($P5651&lt;&gt;0,constants!$P$2,0)))</f>
        <v>4051.45</v>
      </c>
      <c r="AB5651" s="11">
        <f>constants!$O$2</f>
        <v>4861.32</v>
      </c>
      <c r="AC5651" s="11">
        <f>VLOOKUP(BWscncns[[#This Row],[scanner]],[0]!ScnrAvgBW,2,FALSE)/1000</f>
        <v>885.64026081730776</v>
      </c>
      <c r="AD5651" s="8">
        <f>(1+$F5651)*Z5651</f>
        <v>486.62180017123217</v>
      </c>
      <c r="AE5651" s="8">
        <f>(1+$F5651)*AA5651</f>
        <v>1763.4539596094228</v>
      </c>
      <c r="AF5651" s="8">
        <f>(1+$F5651)*AB5651</f>
        <v>2115.9619402753283</v>
      </c>
      <c r="AG5651" s="8">
        <f>(1+$F5651)*AC5651</f>
        <v>385.4881152989185</v>
      </c>
      <c r="AH5651" s="8">
        <f>(1+$F5651)*$T5651/1000</f>
        <v>55.713906584064006</v>
      </c>
      <c r="AI5651" s="8">
        <f>(1+BWscncns[[#This Row],[pid_error]]*K_p)*BWscncns[[#This Row],[dbw]]/1000</f>
        <v>91.856953292032003</v>
      </c>
      <c r="AJ5651" s="13">
        <f>BWscncns[[#This Row],[Torflow prgrssv alt vote]]/VLOOKUP(BWscncns[[#This Row],[class]],AltBWtotl,2,FALSE)*100</f>
        <v>1.8116643382378266E-3</v>
      </c>
      <c r="AK5651">
        <f>IF(D5651=E5651,1,0)</f>
        <v>1</v>
      </c>
    </row>
    <row r="5652" spans="1:37">
      <c r="A5652" s="1" t="s">
        <v>4651</v>
      </c>
      <c r="B5652" s="1" t="s">
        <v>4652</v>
      </c>
      <c r="C5652">
        <v>52</v>
      </c>
      <c r="D5652">
        <v>1524984900</v>
      </c>
      <c r="E5652">
        <v>1524984900</v>
      </c>
      <c r="F5652" s="2">
        <v>-0.60599119887399999</v>
      </c>
      <c r="G5652" s="2">
        <v>-0.60599119887399999</v>
      </c>
      <c r="H5652">
        <v>51643</v>
      </c>
      <c r="I5652" s="2">
        <v>3.2179640526800002E-2</v>
      </c>
      <c r="J5652" s="2">
        <v>0</v>
      </c>
      <c r="K5652">
        <v>7</v>
      </c>
      <c r="L5652" s="1" t="s">
        <v>11929</v>
      </c>
      <c r="M5652" s="1" t="s">
        <v>4652</v>
      </c>
      <c r="N5652">
        <v>0</v>
      </c>
      <c r="O5652">
        <v>0</v>
      </c>
      <c r="P5652">
        <v>1</v>
      </c>
      <c r="Q5652">
        <v>0</v>
      </c>
      <c r="R5652" s="19">
        <f>BWscncns[[#This Row],[C fx]]*4+BWscncns[[#This Row],[C fg]]*2+BWscncns[[#This Row],[C fm]]</f>
        <v>1</v>
      </c>
      <c r="S5652">
        <v>47</v>
      </c>
      <c r="T5652">
        <v>131072</v>
      </c>
      <c r="U5652" s="13">
        <v>0.35858200000000001</v>
      </c>
      <c r="V5652" s="13">
        <v>2.7887659999999999</v>
      </c>
      <c r="W5652">
        <v>5290</v>
      </c>
      <c r="X5652">
        <v>105</v>
      </c>
      <c r="Z5652" s="10">
        <f>IF($N5652&lt;&gt;0,constants!$L$2,IF($O5652&lt;&gt;0,constants!$M$2,IF($P5652&lt;&gt;0,constants!$N$2,0)))</f>
        <v>1117.99</v>
      </c>
      <c r="AA5652" s="10">
        <f>IF($N5652&lt;&gt;0,constants!$L$2,IF($O5652&lt;&gt;0,constants!$M$2,IF($P5652&lt;&gt;0,constants!$P$2,0)))</f>
        <v>4051.45</v>
      </c>
      <c r="AB5652" s="11">
        <f>constants!$O$2</f>
        <v>4861.32</v>
      </c>
      <c r="AC5652" s="11">
        <f>VLOOKUP(BWscncns[[#This Row],[scanner]],[0]!ScnrAvgBW,2,FALSE)/1000</f>
        <v>885.64026081730776</v>
      </c>
      <c r="AD5652" s="8">
        <f>(1+$F5652)*Z5652</f>
        <v>440.49789957085676</v>
      </c>
      <c r="AE5652" s="8">
        <f>(1+$F5652)*AA5652</f>
        <v>1596.3069573219327</v>
      </c>
      <c r="AF5652" s="8">
        <f>(1+$F5652)*AB5652</f>
        <v>1915.4028650898463</v>
      </c>
      <c r="AG5652" s="8">
        <f>(1+$F5652)*AC5652</f>
        <v>348.95005739354536</v>
      </c>
      <c r="AH5652" s="8">
        <f>(1+$F5652)*$T5652/1000</f>
        <v>51.643521581187073</v>
      </c>
      <c r="AI5652" s="8">
        <f>(1+BWscncns[[#This Row],[pid_error]]*K_p)*BWscncns[[#This Row],[dbw]]/1000</f>
        <v>91.357760790593545</v>
      </c>
      <c r="AJ5652" s="13">
        <f>BWscncns[[#This Row],[Torflow prgrssv alt vote]]/VLOOKUP(BWscncns[[#This Row],[class]],AltBWtotl,2,FALSE)*100</f>
        <v>1.8018189294760466E-3</v>
      </c>
      <c r="AK5652">
        <f>IF(D5652=E5652,1,0)</f>
        <v>1</v>
      </c>
    </row>
    <row r="5653" spans="1:37">
      <c r="A5653" s="1" t="s">
        <v>10258</v>
      </c>
      <c r="B5653" s="1" t="s">
        <v>49</v>
      </c>
      <c r="C5653">
        <v>29</v>
      </c>
      <c r="D5653">
        <v>1524804845</v>
      </c>
      <c r="E5653">
        <v>1524804845</v>
      </c>
      <c r="F5653" s="2">
        <v>-0.812578348841</v>
      </c>
      <c r="G5653" s="2">
        <v>-0.812578348841</v>
      </c>
      <c r="H5653">
        <v>28787</v>
      </c>
      <c r="I5653" s="2">
        <v>1.80897369692E-2</v>
      </c>
      <c r="J5653" s="2">
        <v>0</v>
      </c>
      <c r="K5653">
        <v>8</v>
      </c>
      <c r="L5653" s="1" t="s">
        <v>12052</v>
      </c>
      <c r="M5653" s="1" t="s">
        <v>49</v>
      </c>
      <c r="N5653">
        <v>0</v>
      </c>
      <c r="O5653">
        <v>0</v>
      </c>
      <c r="P5653">
        <v>1</v>
      </c>
      <c r="Q5653">
        <v>0</v>
      </c>
      <c r="R5653" s="19">
        <f>BWscncns[[#This Row],[C fx]]*4+BWscncns[[#This Row],[C fg]]*2+BWscncns[[#This Row],[C fm]]</f>
        <v>1</v>
      </c>
      <c r="S5653">
        <v>26</v>
      </c>
      <c r="T5653">
        <v>153600</v>
      </c>
      <c r="U5653" s="13">
        <v>0.169271</v>
      </c>
      <c r="V5653" s="13">
        <v>5.9076919999999999</v>
      </c>
      <c r="W5653">
        <v>5975</v>
      </c>
      <c r="X5653">
        <v>119</v>
      </c>
      <c r="Z5653" s="10">
        <f>IF($N5653&lt;&gt;0,constants!$L$2,IF($O5653&lt;&gt;0,constants!$M$2,IF($P5653&lt;&gt;0,constants!$N$2,0)))</f>
        <v>1117.99</v>
      </c>
      <c r="AA5653" s="10">
        <f>IF($N5653&lt;&gt;0,constants!$L$2,IF($O5653&lt;&gt;0,constants!$M$2,IF($P5653&lt;&gt;0,constants!$P$2,0)))</f>
        <v>4051.45</v>
      </c>
      <c r="AB5653" s="11">
        <f>constants!$O$2</f>
        <v>4861.32</v>
      </c>
      <c r="AC5653" s="11">
        <f>VLOOKUP(BWscncns[[#This Row],[scanner]],[0]!ScnrAvgBW,2,FALSE)/1000</f>
        <v>509.99709399477808</v>
      </c>
      <c r="AD5653" s="8">
        <f>(1+$F5653)*Z5653</f>
        <v>209.53553177925042</v>
      </c>
      <c r="AE5653" s="8">
        <f>(1+$F5653)*AA5653</f>
        <v>759.3294485881305</v>
      </c>
      <c r="AF5653" s="8">
        <f>(1+$F5653)*AB5653</f>
        <v>911.11662121226982</v>
      </c>
      <c r="AG5653" s="8">
        <f>(1+$F5653)*AC5653</f>
        <v>95.584497442793037</v>
      </c>
      <c r="AH5653" s="8">
        <f>(1+$F5653)*$T5653/1000</f>
        <v>28.787965618022401</v>
      </c>
      <c r="AI5653" s="8">
        <f>(1+BWscncns[[#This Row],[pid_error]]*K_p)*BWscncns[[#This Row],[dbw]]/1000</f>
        <v>91.193982809011217</v>
      </c>
      <c r="AJ5653" s="13">
        <f>BWscncns[[#This Row],[Torflow prgrssv alt vote]]/VLOOKUP(BWscncns[[#This Row],[class]],AltBWtotl,2,FALSE)*100</f>
        <v>1.7985887904611155E-3</v>
      </c>
      <c r="AK5653">
        <f>IF(D5653=E5653,1,0)</f>
        <v>1</v>
      </c>
    </row>
    <row r="5654" spans="1:37">
      <c r="A5654" s="1" t="s">
        <v>1563</v>
      </c>
      <c r="B5654" s="1" t="s">
        <v>1564</v>
      </c>
      <c r="C5654">
        <v>22</v>
      </c>
      <c r="D5654">
        <v>1524985820</v>
      </c>
      <c r="E5654">
        <v>1524985820</v>
      </c>
      <c r="F5654" s="2">
        <v>-0.86440089508399998</v>
      </c>
      <c r="G5654" s="2">
        <v>-0.86440089508399998</v>
      </c>
      <c r="H5654">
        <v>21486</v>
      </c>
      <c r="I5654" s="2">
        <v>4.3164538854199999E-3</v>
      </c>
      <c r="J5654" s="2">
        <v>0</v>
      </c>
      <c r="K5654">
        <v>8</v>
      </c>
      <c r="L5654" s="1" t="s">
        <v>11936</v>
      </c>
      <c r="M5654" s="1" t="s">
        <v>1564</v>
      </c>
      <c r="N5654">
        <v>0</v>
      </c>
      <c r="O5654">
        <v>0</v>
      </c>
      <c r="P5654">
        <v>1</v>
      </c>
      <c r="Q5654">
        <v>0</v>
      </c>
      <c r="R5654" s="19">
        <f>BWscncns[[#This Row],[C fx]]*4+BWscncns[[#This Row],[C fg]]*2+BWscncns[[#This Row],[C fm]]</f>
        <v>1</v>
      </c>
      <c r="S5654">
        <v>22</v>
      </c>
      <c r="T5654">
        <v>158453</v>
      </c>
      <c r="U5654" s="13">
        <v>0.13884199999999999</v>
      </c>
      <c r="V5654" s="13">
        <v>7.2024090000000003</v>
      </c>
      <c r="W5654">
        <v>6079</v>
      </c>
      <c r="X5654">
        <v>121</v>
      </c>
      <c r="Z5654" s="10">
        <f>IF($N5654&lt;&gt;0,constants!$L$2,IF($O5654&lt;&gt;0,constants!$M$2,IF($P5654&lt;&gt;0,constants!$N$2,0)))</f>
        <v>1117.99</v>
      </c>
      <c r="AA5654" s="10">
        <f>IF($N5654&lt;&gt;0,constants!$L$2,IF($O5654&lt;&gt;0,constants!$M$2,IF($P5654&lt;&gt;0,constants!$P$2,0)))</f>
        <v>4051.45</v>
      </c>
      <c r="AB5654" s="11">
        <f>constants!$O$2</f>
        <v>4861.32</v>
      </c>
      <c r="AC5654" s="11">
        <f>VLOOKUP(BWscncns[[#This Row],[scanner]],[0]!ScnrAvgBW,2,FALSE)/1000</f>
        <v>509.99709399477808</v>
      </c>
      <c r="AD5654" s="8">
        <f>(1+$F5654)*Z5654</f>
        <v>151.59844330503887</v>
      </c>
      <c r="AE5654" s="8">
        <f>(1+$F5654)*AA5654</f>
        <v>549.37299361192822</v>
      </c>
      <c r="AF5654" s="8">
        <f>(1+$F5654)*AB5654</f>
        <v>659.19064071024923</v>
      </c>
      <c r="AG5654" s="8">
        <f>(1+$F5654)*AC5654</f>
        <v>69.155149455453042</v>
      </c>
      <c r="AH5654" s="8">
        <f>(1+$F5654)*$T5654/1000</f>
        <v>21.486084971254954</v>
      </c>
      <c r="AI5654" s="8">
        <f>(1+BWscncns[[#This Row],[pid_error]]*K_p)*BWscncns[[#This Row],[dbw]]/1000</f>
        <v>89.969542485627457</v>
      </c>
      <c r="AJ5654" s="13">
        <f>BWscncns[[#This Row],[Torflow prgrssv alt vote]]/VLOOKUP(BWscncns[[#This Row],[class]],AltBWtotl,2,FALSE)*100</f>
        <v>1.7744395585448077E-3</v>
      </c>
      <c r="AK5654">
        <f>IF(D5654=E5654,1,0)</f>
        <v>1</v>
      </c>
    </row>
    <row r="5655" spans="1:37">
      <c r="A5655" s="1" t="s">
        <v>10214</v>
      </c>
      <c r="B5655" s="1" t="s">
        <v>10215</v>
      </c>
      <c r="C5655">
        <v>48</v>
      </c>
      <c r="D5655">
        <v>1524977965</v>
      </c>
      <c r="E5655">
        <v>1524977965</v>
      </c>
      <c r="F5655" s="2">
        <v>-0.63173437459500004</v>
      </c>
      <c r="G5655" s="2">
        <v>-0.63173437459500004</v>
      </c>
      <c r="H5655">
        <v>48269</v>
      </c>
      <c r="I5655" s="2">
        <v>-2.2134654240199999E-2</v>
      </c>
      <c r="J5655" s="2">
        <v>0</v>
      </c>
      <c r="K5655">
        <v>7</v>
      </c>
      <c r="L5655" s="1" t="s">
        <v>11935</v>
      </c>
      <c r="M5655" s="1" t="s">
        <v>10215</v>
      </c>
      <c r="N5655">
        <v>0</v>
      </c>
      <c r="O5655">
        <v>0</v>
      </c>
      <c r="P5655">
        <v>1</v>
      </c>
      <c r="Q5655">
        <v>0</v>
      </c>
      <c r="R5655" s="19">
        <f>BWscncns[[#This Row],[C fx]]*4+BWscncns[[#This Row],[C fg]]*2+BWscncns[[#This Row],[C fm]]</f>
        <v>1</v>
      </c>
      <c r="S5655">
        <v>48</v>
      </c>
      <c r="T5655">
        <v>131072</v>
      </c>
      <c r="U5655" s="13">
        <v>0.36621100000000001</v>
      </c>
      <c r="V5655" s="13">
        <v>2.730667</v>
      </c>
      <c r="W5655">
        <v>5280</v>
      </c>
      <c r="X5655">
        <v>105</v>
      </c>
      <c r="Z5655" s="10">
        <f>IF($N5655&lt;&gt;0,constants!$L$2,IF($O5655&lt;&gt;0,constants!$M$2,IF($P5655&lt;&gt;0,constants!$N$2,0)))</f>
        <v>1117.99</v>
      </c>
      <c r="AA5655" s="10">
        <f>IF($N5655&lt;&gt;0,constants!$L$2,IF($O5655&lt;&gt;0,constants!$M$2,IF($P5655&lt;&gt;0,constants!$P$2,0)))</f>
        <v>4051.45</v>
      </c>
      <c r="AB5655" s="11">
        <f>constants!$O$2</f>
        <v>4861.32</v>
      </c>
      <c r="AC5655" s="11">
        <f>VLOOKUP(BWscncns[[#This Row],[scanner]],[0]!ScnrAvgBW,2,FALSE)/1000</f>
        <v>885.64026081730776</v>
      </c>
      <c r="AD5655" s="8">
        <f>(1+$F5655)*Z5655</f>
        <v>411.71728654653589</v>
      </c>
      <c r="AE5655" s="8">
        <f>(1+$F5655)*AA5655</f>
        <v>1492.0097680470869</v>
      </c>
      <c r="AF5655" s="8">
        <f>(1+$F5655)*AB5655</f>
        <v>1790.2570500938343</v>
      </c>
      <c r="AG5655" s="8">
        <f>(1+$F5655)*AC5655</f>
        <v>326.15086453373311</v>
      </c>
      <c r="AH5655" s="8">
        <f>(1+$F5655)*$T5655/1000</f>
        <v>48.269312053084157</v>
      </c>
      <c r="AI5655" s="8">
        <f>(1+BWscncns[[#This Row],[pid_error]]*K_p)*BWscncns[[#This Row],[dbw]]/1000</f>
        <v>89.670656026542076</v>
      </c>
      <c r="AJ5655" s="13">
        <f>BWscncns[[#This Row],[Torflow prgrssv alt vote]]/VLOOKUP(BWscncns[[#This Row],[class]],AltBWtotl,2,FALSE)*100</f>
        <v>1.7685447196708719E-3</v>
      </c>
      <c r="AK5655">
        <f>IF(D5655=E5655,1,0)</f>
        <v>1</v>
      </c>
    </row>
    <row r="5656" spans="1:37">
      <c r="A5656" s="1" t="s">
        <v>5669</v>
      </c>
      <c r="B5656" s="1" t="s">
        <v>5670</v>
      </c>
      <c r="C5656">
        <v>48</v>
      </c>
      <c r="D5656">
        <v>1524998637</v>
      </c>
      <c r="E5656">
        <v>1524998637</v>
      </c>
      <c r="F5656" s="2">
        <v>-0.63600020294399995</v>
      </c>
      <c r="G5656" s="2">
        <v>-0.63600020294399995</v>
      </c>
      <c r="H5656">
        <v>47710</v>
      </c>
      <c r="I5656" s="2">
        <v>7.4776075538999995E-2</v>
      </c>
      <c r="J5656" s="2">
        <v>0</v>
      </c>
      <c r="K5656">
        <v>7</v>
      </c>
      <c r="L5656" s="1" t="s">
        <v>11849</v>
      </c>
      <c r="M5656" s="1" t="s">
        <v>5670</v>
      </c>
      <c r="N5656">
        <v>0</v>
      </c>
      <c r="O5656">
        <v>0</v>
      </c>
      <c r="P5656">
        <v>1</v>
      </c>
      <c r="Q5656">
        <v>0</v>
      </c>
      <c r="R5656" s="19">
        <f>BWscncns[[#This Row],[C fx]]*4+BWscncns[[#This Row],[C fg]]*2+BWscncns[[#This Row],[C fm]]</f>
        <v>1</v>
      </c>
      <c r="S5656">
        <v>40</v>
      </c>
      <c r="T5656">
        <v>131072</v>
      </c>
      <c r="U5656" s="13">
        <v>0.305176</v>
      </c>
      <c r="V5656" s="13">
        <v>3.2768000000000002</v>
      </c>
      <c r="W5656">
        <v>5460</v>
      </c>
      <c r="X5656">
        <v>109</v>
      </c>
      <c r="Z5656" s="10">
        <f>IF($N5656&lt;&gt;0,constants!$L$2,IF($O5656&lt;&gt;0,constants!$M$2,IF($P5656&lt;&gt;0,constants!$N$2,0)))</f>
        <v>1117.99</v>
      </c>
      <c r="AA5656" s="10">
        <f>IF($N5656&lt;&gt;0,constants!$L$2,IF($O5656&lt;&gt;0,constants!$M$2,IF($P5656&lt;&gt;0,constants!$P$2,0)))</f>
        <v>4051.45</v>
      </c>
      <c r="AB5656" s="11">
        <f>constants!$O$2</f>
        <v>4861.32</v>
      </c>
      <c r="AC5656" s="11">
        <f>VLOOKUP(BWscncns[[#This Row],[scanner]],[0]!ScnrAvgBW,2,FALSE)/1000</f>
        <v>885.64026081730776</v>
      </c>
      <c r="AD5656" s="8">
        <f>(1+$F5656)*Z5656</f>
        <v>406.94813311063751</v>
      </c>
      <c r="AE5656" s="8">
        <f>(1+$F5656)*AA5656</f>
        <v>1474.7269777825313</v>
      </c>
      <c r="AF5656" s="8">
        <f>(1+$F5656)*AB5656</f>
        <v>1769.5194934242741</v>
      </c>
      <c r="AG5656" s="8">
        <f>(1+$F5656)*AC5656</f>
        <v>322.372875202123</v>
      </c>
      <c r="AH5656" s="8">
        <f>(1+$F5656)*$T5656/1000</f>
        <v>47.710181399724036</v>
      </c>
      <c r="AI5656" s="8">
        <f>(1+BWscncns[[#This Row],[pid_error]]*K_p)*BWscncns[[#This Row],[dbw]]/1000</f>
        <v>89.391090699862019</v>
      </c>
      <c r="AJ5656" s="13">
        <f>BWscncns[[#This Row],[Torflow prgrssv alt vote]]/VLOOKUP(BWscncns[[#This Row],[class]],AltBWtotl,2,FALSE)*100</f>
        <v>1.7630309451072427E-3</v>
      </c>
      <c r="AK5656">
        <f>IF(D5656=E5656,1,0)</f>
        <v>1</v>
      </c>
    </row>
    <row r="5657" spans="1:37">
      <c r="A5657" s="1" t="s">
        <v>6427</v>
      </c>
      <c r="B5657" s="1" t="s">
        <v>49</v>
      </c>
      <c r="C5657">
        <v>47</v>
      </c>
      <c r="D5657">
        <v>1524987958</v>
      </c>
      <c r="E5657">
        <v>1524987958</v>
      </c>
      <c r="F5657" s="2">
        <v>-0.644274932159</v>
      </c>
      <c r="G5657" s="2">
        <v>-0.644274932159</v>
      </c>
      <c r="H5657">
        <v>46625</v>
      </c>
      <c r="I5657" s="2">
        <v>-2.673227312E-2</v>
      </c>
      <c r="J5657" s="2">
        <v>0</v>
      </c>
      <c r="K5657">
        <v>7</v>
      </c>
      <c r="L5657" s="1" t="s">
        <v>11890</v>
      </c>
      <c r="M5657" s="1" t="s">
        <v>49</v>
      </c>
      <c r="N5657">
        <v>0</v>
      </c>
      <c r="O5657">
        <v>0</v>
      </c>
      <c r="P5657">
        <v>1</v>
      </c>
      <c r="Q5657">
        <v>0</v>
      </c>
      <c r="R5657" s="19">
        <f>BWscncns[[#This Row],[C fx]]*4+BWscncns[[#This Row],[C fg]]*2+BWscncns[[#This Row],[C fm]]</f>
        <v>1</v>
      </c>
      <c r="S5657">
        <v>45</v>
      </c>
      <c r="T5657">
        <v>131072</v>
      </c>
      <c r="U5657" s="13">
        <v>0.34332299999999999</v>
      </c>
      <c r="V5657" s="13">
        <v>2.9127109999999998</v>
      </c>
      <c r="W5657">
        <v>5343</v>
      </c>
      <c r="X5657">
        <v>106</v>
      </c>
      <c r="Z5657" s="10">
        <f>IF($N5657&lt;&gt;0,constants!$L$2,IF($O5657&lt;&gt;0,constants!$M$2,IF($P5657&lt;&gt;0,constants!$N$2,0)))</f>
        <v>1117.99</v>
      </c>
      <c r="AA5657" s="10">
        <f>IF($N5657&lt;&gt;0,constants!$L$2,IF($O5657&lt;&gt;0,constants!$M$2,IF($P5657&lt;&gt;0,constants!$P$2,0)))</f>
        <v>4051.45</v>
      </c>
      <c r="AB5657" s="11">
        <f>constants!$O$2</f>
        <v>4861.32</v>
      </c>
      <c r="AC5657" s="11">
        <f>VLOOKUP(BWscncns[[#This Row],[scanner]],[0]!ScnrAvgBW,2,FALSE)/1000</f>
        <v>885.64026081730776</v>
      </c>
      <c r="AD5657" s="8">
        <f>(1+$F5657)*Z5657</f>
        <v>397.69706859555959</v>
      </c>
      <c r="AE5657" s="8">
        <f>(1+$F5657)*AA5657</f>
        <v>1441.2023261044194</v>
      </c>
      <c r="AF5657" s="8">
        <f>(1+$F5657)*AB5657</f>
        <v>1729.29338679681</v>
      </c>
      <c r="AG5657" s="8">
        <f>(1+$F5657)*AC5657</f>
        <v>315.04444186195775</v>
      </c>
      <c r="AH5657" s="8">
        <f>(1+$F5657)*$T5657/1000</f>
        <v>46.625596092055552</v>
      </c>
      <c r="AI5657" s="8">
        <f>(1+BWscncns[[#This Row],[pid_error]]*K_p)*BWscncns[[#This Row],[dbw]]/1000</f>
        <v>88.848798046027781</v>
      </c>
      <c r="AJ5657" s="13">
        <f>BWscncns[[#This Row],[Torflow prgrssv alt vote]]/VLOOKUP(BWscncns[[#This Row],[class]],AltBWtotl,2,FALSE)*100</f>
        <v>1.7523354862809914E-3</v>
      </c>
      <c r="AK5657">
        <f>IF(D5657=E5657,1,0)</f>
        <v>1</v>
      </c>
    </row>
    <row r="5658" spans="1:37">
      <c r="A5658" s="1" t="s">
        <v>6855</v>
      </c>
      <c r="B5658" s="1" t="s">
        <v>6856</v>
      </c>
      <c r="C5658">
        <v>23</v>
      </c>
      <c r="D5658">
        <v>1524991829</v>
      </c>
      <c r="E5658">
        <v>1524991829</v>
      </c>
      <c r="F5658" s="2">
        <v>-0.84828956920200005</v>
      </c>
      <c r="G5658" s="2">
        <v>-0.84828956920200005</v>
      </c>
      <c r="H5658">
        <v>23302</v>
      </c>
      <c r="I5658" s="2">
        <v>3.8399265278599999E-2</v>
      </c>
      <c r="J5658" s="2">
        <v>0</v>
      </c>
      <c r="K5658">
        <v>7</v>
      </c>
      <c r="L5658" s="1" t="s">
        <v>11744</v>
      </c>
      <c r="M5658" s="1" t="s">
        <v>6856</v>
      </c>
      <c r="N5658">
        <v>0</v>
      </c>
      <c r="O5658">
        <v>0</v>
      </c>
      <c r="P5658">
        <v>1</v>
      </c>
      <c r="Q5658">
        <v>0</v>
      </c>
      <c r="R5658" s="19">
        <f>BWscncns[[#This Row],[C fx]]*4+BWscncns[[#This Row],[C fg]]*2+BWscncns[[#This Row],[C fm]]</f>
        <v>1</v>
      </c>
      <c r="S5658">
        <v>39</v>
      </c>
      <c r="T5658">
        <v>153600</v>
      </c>
      <c r="U5658" s="13">
        <v>0.25390600000000002</v>
      </c>
      <c r="V5658" s="13">
        <v>3.9384619999999999</v>
      </c>
      <c r="W5658">
        <v>5633</v>
      </c>
      <c r="X5658">
        <v>112</v>
      </c>
      <c r="Z5658" s="10">
        <f>IF($N5658&lt;&gt;0,constants!$L$2,IF($O5658&lt;&gt;0,constants!$M$2,IF($P5658&lt;&gt;0,constants!$N$2,0)))</f>
        <v>1117.99</v>
      </c>
      <c r="AA5658" s="10">
        <f>IF($N5658&lt;&gt;0,constants!$L$2,IF($O5658&lt;&gt;0,constants!$M$2,IF($P5658&lt;&gt;0,constants!$P$2,0)))</f>
        <v>4051.45</v>
      </c>
      <c r="AB5658" s="11">
        <f>constants!$O$2</f>
        <v>4861.32</v>
      </c>
      <c r="AC5658" s="11">
        <f>VLOOKUP(BWscncns[[#This Row],[scanner]],[0]!ScnrAvgBW,2,FALSE)/1000</f>
        <v>885.64026081730776</v>
      </c>
      <c r="AD5658" s="8">
        <f>(1+$F5658)*Z5658</f>
        <v>169.61074452785596</v>
      </c>
      <c r="AE5658" s="8">
        <f>(1+$F5658)*AA5658</f>
        <v>614.64722485655682</v>
      </c>
      <c r="AF5658" s="8">
        <f>(1+$F5658)*AB5658</f>
        <v>737.51295144693313</v>
      </c>
      <c r="AG5658" s="8">
        <f>(1+$F5658)*AC5658</f>
        <v>134.36086550064681</v>
      </c>
      <c r="AH5658" s="8">
        <f>(1+$F5658)*$T5658/1000</f>
        <v>23.302722170572792</v>
      </c>
      <c r="AI5658" s="8">
        <f>(1+BWscncns[[#This Row],[pid_error]]*K_p)*BWscncns[[#This Row],[dbw]]/1000</f>
        <v>88.451361085286393</v>
      </c>
      <c r="AJ5658" s="13">
        <f>BWscncns[[#This Row],[Torflow prgrssv alt vote]]/VLOOKUP(BWscncns[[#This Row],[class]],AltBWtotl,2,FALSE)*100</f>
        <v>1.7444969684261298E-3</v>
      </c>
      <c r="AK5658">
        <f>IF(D5658=E5658,1,0)</f>
        <v>1</v>
      </c>
    </row>
    <row r="5659" spans="1:37">
      <c r="A5659" s="1" t="s">
        <v>196</v>
      </c>
      <c r="B5659" s="1" t="s">
        <v>28</v>
      </c>
      <c r="C5659">
        <v>26</v>
      </c>
      <c r="D5659">
        <v>1524928477</v>
      </c>
      <c r="E5659">
        <v>1524928477</v>
      </c>
      <c r="F5659" s="2">
        <v>-0.80980840999199999</v>
      </c>
      <c r="G5659" s="2">
        <v>-0.80980840999199999</v>
      </c>
      <c r="H5659">
        <v>26097</v>
      </c>
      <c r="I5659" s="2">
        <v>3.43276406694E-2</v>
      </c>
      <c r="J5659" s="2">
        <v>0.2</v>
      </c>
      <c r="K5659">
        <v>8</v>
      </c>
      <c r="L5659" s="1" t="s">
        <v>12027</v>
      </c>
      <c r="M5659" s="1" t="s">
        <v>28</v>
      </c>
      <c r="N5659">
        <v>0</v>
      </c>
      <c r="O5659">
        <v>0</v>
      </c>
      <c r="P5659">
        <v>1</v>
      </c>
      <c r="Q5659">
        <v>0</v>
      </c>
      <c r="R5659" s="19">
        <f>BWscncns[[#This Row],[C fx]]*4+BWscncns[[#This Row],[C fg]]*2+BWscncns[[#This Row],[C fm]]</f>
        <v>1</v>
      </c>
      <c r="S5659">
        <v>26</v>
      </c>
      <c r="T5659">
        <v>148480</v>
      </c>
      <c r="U5659" s="13">
        <v>0.17510800000000001</v>
      </c>
      <c r="V5659" s="13">
        <v>5.710769</v>
      </c>
      <c r="W5659">
        <v>5953</v>
      </c>
      <c r="X5659">
        <v>119</v>
      </c>
      <c r="Z5659" s="10">
        <f>IF($N5659&lt;&gt;0,constants!$L$2,IF($O5659&lt;&gt;0,constants!$M$2,IF($P5659&lt;&gt;0,constants!$N$2,0)))</f>
        <v>1117.99</v>
      </c>
      <c r="AA5659" s="10">
        <f>IF($N5659&lt;&gt;0,constants!$L$2,IF($O5659&lt;&gt;0,constants!$M$2,IF($P5659&lt;&gt;0,constants!$P$2,0)))</f>
        <v>4051.45</v>
      </c>
      <c r="AB5659" s="11">
        <f>constants!$O$2</f>
        <v>4861.32</v>
      </c>
      <c r="AC5659" s="11">
        <f>VLOOKUP(BWscncns[[#This Row],[scanner]],[0]!ScnrAvgBW,2,FALSE)/1000</f>
        <v>509.99709399477808</v>
      </c>
      <c r="AD5659" s="8">
        <f>(1+$F5659)*Z5659</f>
        <v>212.63229571304393</v>
      </c>
      <c r="AE5659" s="8">
        <f>(1+$F5659)*AA5659</f>
        <v>770.55171733791155</v>
      </c>
      <c r="AF5659" s="8">
        <f>(1+$F5659)*AB5659</f>
        <v>924.5821803376906</v>
      </c>
      <c r="AG5659" s="8">
        <f>(1+$F5659)*AC5659</f>
        <v>96.997158206326276</v>
      </c>
      <c r="AH5659" s="8">
        <f>(1+$F5659)*$T5659/1000</f>
        <v>28.239647284387839</v>
      </c>
      <c r="AI5659" s="8">
        <f>(1+BWscncns[[#This Row],[pid_error]]*K_p)*BWscncns[[#This Row],[dbw]]/1000</f>
        <v>88.359823642193916</v>
      </c>
      <c r="AJ5659" s="13">
        <f>BWscncns[[#This Row],[Torflow prgrssv alt vote]]/VLOOKUP(BWscncns[[#This Row],[class]],AltBWtotl,2,FALSE)*100</f>
        <v>1.7426916056819846E-3</v>
      </c>
      <c r="AK5659">
        <f>IF(D5659=E5659,1,0)</f>
        <v>1</v>
      </c>
    </row>
    <row r="5660" spans="1:37">
      <c r="A5660" s="1" t="s">
        <v>10903</v>
      </c>
      <c r="B5660" s="1" t="s">
        <v>10904</v>
      </c>
      <c r="C5660">
        <v>46</v>
      </c>
      <c r="D5660">
        <v>1524981197</v>
      </c>
      <c r="E5660">
        <v>1524981197</v>
      </c>
      <c r="F5660" s="2">
        <v>-0.65230109677199999</v>
      </c>
      <c r="G5660" s="2">
        <v>-0.65230109677199999</v>
      </c>
      <c r="H5660">
        <v>45573</v>
      </c>
      <c r="I5660" s="2">
        <v>-3.2474413591500002E-2</v>
      </c>
      <c r="J5660" s="2">
        <v>0</v>
      </c>
      <c r="K5660">
        <v>7</v>
      </c>
      <c r="L5660" s="1" t="s">
        <v>11820</v>
      </c>
      <c r="M5660" s="1" t="s">
        <v>10904</v>
      </c>
      <c r="N5660">
        <v>0</v>
      </c>
      <c r="O5660">
        <v>0</v>
      </c>
      <c r="P5660">
        <v>1</v>
      </c>
      <c r="Q5660">
        <v>0</v>
      </c>
      <c r="R5660" s="19">
        <f>BWscncns[[#This Row],[C fx]]*4+BWscncns[[#This Row],[C fg]]*2+BWscncns[[#This Row],[C fm]]</f>
        <v>1</v>
      </c>
      <c r="S5660">
        <v>43</v>
      </c>
      <c r="T5660">
        <v>131072</v>
      </c>
      <c r="U5660" s="13">
        <v>0.32806400000000002</v>
      </c>
      <c r="V5660" s="13">
        <v>3.0481859999999998</v>
      </c>
      <c r="W5660">
        <v>5386</v>
      </c>
      <c r="X5660">
        <v>107</v>
      </c>
      <c r="Z5660" s="10">
        <f>IF($N5660&lt;&gt;0,constants!$L$2,IF($O5660&lt;&gt;0,constants!$M$2,IF($P5660&lt;&gt;0,constants!$N$2,0)))</f>
        <v>1117.99</v>
      </c>
      <c r="AA5660" s="10">
        <f>IF($N5660&lt;&gt;0,constants!$L$2,IF($O5660&lt;&gt;0,constants!$M$2,IF($P5660&lt;&gt;0,constants!$P$2,0)))</f>
        <v>4051.45</v>
      </c>
      <c r="AB5660" s="11">
        <f>constants!$O$2</f>
        <v>4861.32</v>
      </c>
      <c r="AC5660" s="11">
        <f>VLOOKUP(BWscncns[[#This Row],[scanner]],[0]!ScnrAvgBW,2,FALSE)/1000</f>
        <v>885.64026081730776</v>
      </c>
      <c r="AD5660" s="8">
        <f>(1+$F5660)*Z5660</f>
        <v>388.72389681987175</v>
      </c>
      <c r="AE5660" s="8">
        <f>(1+$F5660)*AA5660</f>
        <v>1408.6847214830807</v>
      </c>
      <c r="AF5660" s="8">
        <f>(1+$F5660)*AB5660</f>
        <v>1690.2756322403409</v>
      </c>
      <c r="AG5660" s="8">
        <f>(1+$F5660)*AC5660</f>
        <v>307.93614734073776</v>
      </c>
      <c r="AH5660" s="8">
        <f>(1+$F5660)*$T5660/1000</f>
        <v>45.573590643900417</v>
      </c>
      <c r="AI5660" s="8">
        <f>(1+BWscncns[[#This Row],[pid_error]]*K_p)*BWscncns[[#This Row],[dbw]]/1000</f>
        <v>88.32279532195021</v>
      </c>
      <c r="AJ5660" s="13">
        <f>BWscncns[[#This Row],[Torflow prgrssv alt vote]]/VLOOKUP(BWscncns[[#This Row],[class]],AltBWtotl,2,FALSE)*100</f>
        <v>1.7419613083567824E-3</v>
      </c>
      <c r="AK5660">
        <f>IF(D5660=E5660,1,0)</f>
        <v>1</v>
      </c>
    </row>
    <row r="5661" spans="1:37">
      <c r="A5661" s="1" t="s">
        <v>1038</v>
      </c>
      <c r="B5661" s="1" t="s">
        <v>49</v>
      </c>
      <c r="C5661">
        <v>46</v>
      </c>
      <c r="D5661">
        <v>1524991829</v>
      </c>
      <c r="E5661">
        <v>1524991829</v>
      </c>
      <c r="F5661" s="2">
        <v>-0.65293787520199997</v>
      </c>
      <c r="G5661" s="2">
        <v>-0.65293787520199997</v>
      </c>
      <c r="H5661">
        <v>45490</v>
      </c>
      <c r="I5661" s="2">
        <v>1.22914651128E-2</v>
      </c>
      <c r="J5661" s="2">
        <v>0.6</v>
      </c>
      <c r="K5661">
        <v>7</v>
      </c>
      <c r="L5661" s="1" t="s">
        <v>11744</v>
      </c>
      <c r="M5661" s="1" t="s">
        <v>49</v>
      </c>
      <c r="N5661">
        <v>0</v>
      </c>
      <c r="O5661">
        <v>0</v>
      </c>
      <c r="P5661">
        <v>1</v>
      </c>
      <c r="Q5661">
        <v>0</v>
      </c>
      <c r="R5661" s="19">
        <f>BWscncns[[#This Row],[C fx]]*4+BWscncns[[#This Row],[C fg]]*2+BWscncns[[#This Row],[C fm]]</f>
        <v>1</v>
      </c>
      <c r="S5661">
        <v>46</v>
      </c>
      <c r="T5661">
        <v>131072</v>
      </c>
      <c r="U5661" s="13">
        <v>0.35095199999999999</v>
      </c>
      <c r="V5661" s="13">
        <v>2.8493909999999998</v>
      </c>
      <c r="W5661">
        <v>5316</v>
      </c>
      <c r="X5661">
        <v>106</v>
      </c>
      <c r="Z5661" s="10">
        <f>IF($N5661&lt;&gt;0,constants!$L$2,IF($O5661&lt;&gt;0,constants!$M$2,IF($P5661&lt;&gt;0,constants!$N$2,0)))</f>
        <v>1117.99</v>
      </c>
      <c r="AA5661" s="10">
        <f>IF($N5661&lt;&gt;0,constants!$L$2,IF($O5661&lt;&gt;0,constants!$M$2,IF($P5661&lt;&gt;0,constants!$P$2,0)))</f>
        <v>4051.45</v>
      </c>
      <c r="AB5661" s="11">
        <f>constants!$O$2</f>
        <v>4861.32</v>
      </c>
      <c r="AC5661" s="11">
        <f>VLOOKUP(BWscncns[[#This Row],[scanner]],[0]!ScnrAvgBW,2,FALSE)/1000</f>
        <v>885.64026081730776</v>
      </c>
      <c r="AD5661" s="8">
        <f>(1+$F5661)*Z5661</f>
        <v>388.01198490291603</v>
      </c>
      <c r="AE5661" s="8">
        <f>(1+$F5661)*AA5661</f>
        <v>1406.1048455128571</v>
      </c>
      <c r="AF5661" s="8">
        <f>(1+$F5661)*AB5661</f>
        <v>1687.1800485230133</v>
      </c>
      <c r="AG5661" s="8">
        <f>(1+$F5661)*AC5661</f>
        <v>307.37219072590977</v>
      </c>
      <c r="AH5661" s="8">
        <f>(1+$F5661)*$T5661/1000</f>
        <v>45.490126821523461</v>
      </c>
      <c r="AI5661" s="8">
        <f>(1+BWscncns[[#This Row],[pid_error]]*K_p)*BWscncns[[#This Row],[dbw]]/1000</f>
        <v>88.281063410761732</v>
      </c>
      <c r="AJ5661" s="13">
        <f>BWscncns[[#This Row],[Torflow prgrssv alt vote]]/VLOOKUP(BWscncns[[#This Row],[class]],AltBWtotl,2,FALSE)*100</f>
        <v>1.7411382436615457E-3</v>
      </c>
      <c r="AK5661">
        <f>IF(D5661=E5661,1,0)</f>
        <v>1</v>
      </c>
    </row>
    <row r="5662" spans="1:37">
      <c r="A5662" s="1" t="s">
        <v>4671</v>
      </c>
      <c r="B5662" s="1" t="s">
        <v>4672</v>
      </c>
      <c r="C5662">
        <v>43</v>
      </c>
      <c r="D5662">
        <v>1525003937</v>
      </c>
      <c r="E5662">
        <v>1525003937</v>
      </c>
      <c r="F5662" s="2">
        <v>-0.67368533890799998</v>
      </c>
      <c r="G5662" s="2">
        <v>-0.67368533890799998</v>
      </c>
      <c r="H5662">
        <v>43439</v>
      </c>
      <c r="I5662" s="2">
        <v>8.9461022122600001E-2</v>
      </c>
      <c r="J5662" s="2">
        <v>0</v>
      </c>
      <c r="K5662">
        <v>7</v>
      </c>
      <c r="L5662" s="1" t="s">
        <v>11925</v>
      </c>
      <c r="M5662" s="1" t="s">
        <v>4672</v>
      </c>
      <c r="N5662">
        <v>0</v>
      </c>
      <c r="O5662">
        <v>0</v>
      </c>
      <c r="P5662">
        <v>1</v>
      </c>
      <c r="Q5662">
        <v>0</v>
      </c>
      <c r="R5662" s="19">
        <f>BWscncns[[#This Row],[C fx]]*4+BWscncns[[#This Row],[C fg]]*2+BWscncns[[#This Row],[C fm]]</f>
        <v>1</v>
      </c>
      <c r="S5662">
        <v>36</v>
      </c>
      <c r="T5662">
        <v>133120</v>
      </c>
      <c r="U5662" s="13">
        <v>0.27043299999999998</v>
      </c>
      <c r="V5662" s="13">
        <v>3.697778</v>
      </c>
      <c r="W5662">
        <v>5572</v>
      </c>
      <c r="X5662">
        <v>111</v>
      </c>
      <c r="Z5662" s="10">
        <f>IF($N5662&lt;&gt;0,constants!$L$2,IF($O5662&lt;&gt;0,constants!$M$2,IF($P5662&lt;&gt;0,constants!$N$2,0)))</f>
        <v>1117.99</v>
      </c>
      <c r="AA5662" s="10">
        <f>IF($N5662&lt;&gt;0,constants!$L$2,IF($O5662&lt;&gt;0,constants!$M$2,IF($P5662&lt;&gt;0,constants!$P$2,0)))</f>
        <v>4051.45</v>
      </c>
      <c r="AB5662" s="11">
        <f>constants!$O$2</f>
        <v>4861.32</v>
      </c>
      <c r="AC5662" s="11">
        <f>VLOOKUP(BWscncns[[#This Row],[scanner]],[0]!ScnrAvgBW,2,FALSE)/1000</f>
        <v>885.64026081730776</v>
      </c>
      <c r="AD5662" s="8">
        <f>(1+$F5662)*Z5662</f>
        <v>364.81652795424509</v>
      </c>
      <c r="AE5662" s="8">
        <f>(1+$F5662)*AA5662</f>
        <v>1322.0475336811835</v>
      </c>
      <c r="AF5662" s="8">
        <f>(1+$F5662)*AB5662</f>
        <v>1586.3199882597614</v>
      </c>
      <c r="AG5662" s="8">
        <f>(1+$F5662)*AC5662</f>
        <v>288.99740155803028</v>
      </c>
      <c r="AH5662" s="8">
        <f>(1+$F5662)*$T5662/1000</f>
        <v>43.439007684567038</v>
      </c>
      <c r="AI5662" s="8">
        <f>(1+BWscncns[[#This Row],[pid_error]]*K_p)*BWscncns[[#This Row],[dbw]]/1000</f>
        <v>88.279503842283518</v>
      </c>
      <c r="AJ5662" s="13">
        <f>BWscncns[[#This Row],[Torflow prgrssv alt vote]]/VLOOKUP(BWscncns[[#This Row],[class]],AltBWtotl,2,FALSE)*100</f>
        <v>1.7411074848077653E-3</v>
      </c>
      <c r="AK5662">
        <f>IF(D5662=E5662,1,0)</f>
        <v>1</v>
      </c>
    </row>
    <row r="5663" spans="1:37">
      <c r="A5663" s="1" t="s">
        <v>9216</v>
      </c>
      <c r="B5663" s="1" t="s">
        <v>9217</v>
      </c>
      <c r="C5663">
        <v>46</v>
      </c>
      <c r="D5663">
        <v>1524956597</v>
      </c>
      <c r="E5663">
        <v>1524956597</v>
      </c>
      <c r="F5663" s="2">
        <v>-0.65299437388000003</v>
      </c>
      <c r="G5663" s="2">
        <v>-0.65299437388000003</v>
      </c>
      <c r="H5663">
        <v>45482</v>
      </c>
      <c r="I5663" s="2">
        <v>8.3975677285099998E-2</v>
      </c>
      <c r="J5663" s="2">
        <v>0</v>
      </c>
      <c r="K5663">
        <v>7</v>
      </c>
      <c r="L5663" s="1" t="s">
        <v>11843</v>
      </c>
      <c r="M5663" s="1" t="s">
        <v>9217</v>
      </c>
      <c r="N5663">
        <v>0</v>
      </c>
      <c r="O5663">
        <v>0</v>
      </c>
      <c r="P5663">
        <v>1</v>
      </c>
      <c r="Q5663">
        <v>0</v>
      </c>
      <c r="R5663" s="19">
        <f>BWscncns[[#This Row],[C fx]]*4+BWscncns[[#This Row],[C fg]]*2+BWscncns[[#This Row],[C fm]]</f>
        <v>1</v>
      </c>
      <c r="S5663">
        <v>41</v>
      </c>
      <c r="T5663">
        <v>131072</v>
      </c>
      <c r="U5663" s="13">
        <v>0.312805</v>
      </c>
      <c r="V5663" s="13">
        <v>3.1968779999999999</v>
      </c>
      <c r="W5663">
        <v>5425</v>
      </c>
      <c r="X5663">
        <v>108</v>
      </c>
      <c r="Z5663" s="10">
        <f>IF($N5663&lt;&gt;0,constants!$L$2,IF($O5663&lt;&gt;0,constants!$M$2,IF($P5663&lt;&gt;0,constants!$N$2,0)))</f>
        <v>1117.99</v>
      </c>
      <c r="AA5663" s="10">
        <f>IF($N5663&lt;&gt;0,constants!$L$2,IF($O5663&lt;&gt;0,constants!$M$2,IF($P5663&lt;&gt;0,constants!$P$2,0)))</f>
        <v>4051.45</v>
      </c>
      <c r="AB5663" s="11">
        <f>constants!$O$2</f>
        <v>4861.32</v>
      </c>
      <c r="AC5663" s="11">
        <f>VLOOKUP(BWscncns[[#This Row],[scanner]],[0]!ScnrAvgBW,2,FALSE)/1000</f>
        <v>885.64026081730776</v>
      </c>
      <c r="AD5663" s="8">
        <f>(1+$F5663)*Z5663</f>
        <v>387.94881994589878</v>
      </c>
      <c r="AE5663" s="8">
        <f>(1+$F5663)*AA5663</f>
        <v>1405.8759439438738</v>
      </c>
      <c r="AF5663" s="8">
        <f>(1+$F5663)*AB5663</f>
        <v>1686.9053903696781</v>
      </c>
      <c r="AG5663" s="8">
        <f>(1+$F5663)*AC5663</f>
        <v>307.32215322198994</v>
      </c>
      <c r="AH5663" s="8">
        <f>(1+$F5663)*$T5663/1000</f>
        <v>45.482721426800637</v>
      </c>
      <c r="AI5663" s="8">
        <f>(1+BWscncns[[#This Row],[pid_error]]*K_p)*BWscncns[[#This Row],[dbw]]/1000</f>
        <v>88.277360713400327</v>
      </c>
      <c r="AJ5663" s="13">
        <f>BWscncns[[#This Row],[Torflow prgrssv alt vote]]/VLOOKUP(BWscncns[[#This Row],[class]],AltBWtotl,2,FALSE)*100</f>
        <v>1.7410652165849388E-3</v>
      </c>
      <c r="AK5663">
        <f>IF(D5663=E5663,1,0)</f>
        <v>1</v>
      </c>
    </row>
    <row r="5664" spans="1:37">
      <c r="A5664" s="1" t="s">
        <v>8915</v>
      </c>
      <c r="B5664" s="1" t="s">
        <v>129</v>
      </c>
      <c r="C5664">
        <v>13</v>
      </c>
      <c r="D5664">
        <v>1524991621</v>
      </c>
      <c r="E5664">
        <v>1524991621</v>
      </c>
      <c r="F5664" s="2">
        <v>-0.92396668653900005</v>
      </c>
      <c r="G5664" s="2">
        <v>-0.92396668653900005</v>
      </c>
      <c r="H5664">
        <v>12457</v>
      </c>
      <c r="I5664" s="2">
        <v>-1.62420505487E-2</v>
      </c>
      <c r="J5664" s="2">
        <v>0</v>
      </c>
      <c r="K5664">
        <v>8</v>
      </c>
      <c r="L5664" s="1" t="s">
        <v>11923</v>
      </c>
      <c r="M5664" s="1" t="s">
        <v>129</v>
      </c>
      <c r="N5664">
        <v>0</v>
      </c>
      <c r="O5664">
        <v>0</v>
      </c>
      <c r="P5664">
        <v>1</v>
      </c>
      <c r="Q5664">
        <v>0</v>
      </c>
      <c r="R5664" s="19">
        <f>BWscncns[[#This Row],[C fx]]*4+BWscncns[[#This Row],[C fg]]*2+BWscncns[[#This Row],[C fm]]</f>
        <v>1</v>
      </c>
      <c r="S5664">
        <v>14</v>
      </c>
      <c r="T5664">
        <v>163840</v>
      </c>
      <c r="U5664" s="13">
        <v>8.5448999999999997E-2</v>
      </c>
      <c r="V5664" s="13">
        <v>11.702857</v>
      </c>
      <c r="W5664">
        <v>6257</v>
      </c>
      <c r="X5664">
        <v>125</v>
      </c>
      <c r="Z5664" s="10">
        <f>IF($N5664&lt;&gt;0,constants!$L$2,IF($O5664&lt;&gt;0,constants!$M$2,IF($P5664&lt;&gt;0,constants!$N$2,0)))</f>
        <v>1117.99</v>
      </c>
      <c r="AA5664" s="10">
        <f>IF($N5664&lt;&gt;0,constants!$L$2,IF($O5664&lt;&gt;0,constants!$M$2,IF($P5664&lt;&gt;0,constants!$P$2,0)))</f>
        <v>4051.45</v>
      </c>
      <c r="AB5664" s="11">
        <f>constants!$O$2</f>
        <v>4861.32</v>
      </c>
      <c r="AC5664" s="11">
        <f>VLOOKUP(BWscncns[[#This Row],[scanner]],[0]!ScnrAvgBW,2,FALSE)/1000</f>
        <v>509.99709399477808</v>
      </c>
      <c r="AD5664" s="8">
        <f>(1+$F5664)*Z5664</f>
        <v>85.004484116263342</v>
      </c>
      <c r="AE5664" s="8">
        <f>(1+$F5664)*AA5664</f>
        <v>308.04516782156821</v>
      </c>
      <c r="AF5664" s="8">
        <f>(1+$F5664)*AB5664</f>
        <v>369.62226739422829</v>
      </c>
      <c r="AG5664" s="8">
        <f>(1+$F5664)*AC5664</f>
        <v>38.776768911904021</v>
      </c>
      <c r="AH5664" s="8">
        <f>(1+$F5664)*$T5664/1000</f>
        <v>12.457298077450233</v>
      </c>
      <c r="AI5664" s="8">
        <f>(1+BWscncns[[#This Row],[pid_error]]*K_p)*BWscncns[[#This Row],[dbw]]/1000</f>
        <v>88.148649038725125</v>
      </c>
      <c r="AJ5664" s="13">
        <f>BWscncns[[#This Row],[Torflow prgrssv alt vote]]/VLOOKUP(BWscncns[[#This Row],[class]],AltBWtotl,2,FALSE)*100</f>
        <v>1.7385266787544645E-3</v>
      </c>
      <c r="AK5664">
        <f>IF(D5664=E5664,1,0)</f>
        <v>1</v>
      </c>
    </row>
    <row r="5665" spans="1:37">
      <c r="A5665" s="1" t="s">
        <v>8988</v>
      </c>
      <c r="B5665" s="1" t="s">
        <v>28</v>
      </c>
      <c r="C5665">
        <v>25</v>
      </c>
      <c r="D5665">
        <v>1524978554</v>
      </c>
      <c r="E5665">
        <v>1524978554</v>
      </c>
      <c r="F5665" s="2">
        <v>-0.83119535700400005</v>
      </c>
      <c r="G5665" s="2">
        <v>-0.83119535700400005</v>
      </c>
      <c r="H5665">
        <v>25447</v>
      </c>
      <c r="I5665" s="2">
        <v>-2.2714925115099999E-2</v>
      </c>
      <c r="J5665" s="2">
        <v>0</v>
      </c>
      <c r="K5665">
        <v>8</v>
      </c>
      <c r="L5665" s="1" t="s">
        <v>11914</v>
      </c>
      <c r="M5665" s="1" t="s">
        <v>28</v>
      </c>
      <c r="N5665">
        <v>0</v>
      </c>
      <c r="O5665">
        <v>0</v>
      </c>
      <c r="P5665">
        <v>1</v>
      </c>
      <c r="Q5665">
        <v>0</v>
      </c>
      <c r="R5665" s="19">
        <f>BWscncns[[#This Row],[C fx]]*4+BWscncns[[#This Row],[C fg]]*2+BWscncns[[#This Row],[C fm]]</f>
        <v>1</v>
      </c>
      <c r="S5665">
        <v>25</v>
      </c>
      <c r="T5665">
        <v>150753</v>
      </c>
      <c r="U5665" s="13">
        <v>0.16583400000000001</v>
      </c>
      <c r="V5665" s="13">
        <v>6.0301200000000001</v>
      </c>
      <c r="W5665">
        <v>6001</v>
      </c>
      <c r="X5665">
        <v>120</v>
      </c>
      <c r="Z5665" s="10">
        <f>IF($N5665&lt;&gt;0,constants!$L$2,IF($O5665&lt;&gt;0,constants!$M$2,IF($P5665&lt;&gt;0,constants!$N$2,0)))</f>
        <v>1117.99</v>
      </c>
      <c r="AA5665" s="10">
        <f>IF($N5665&lt;&gt;0,constants!$L$2,IF($O5665&lt;&gt;0,constants!$M$2,IF($P5665&lt;&gt;0,constants!$P$2,0)))</f>
        <v>4051.45</v>
      </c>
      <c r="AB5665" s="11">
        <f>constants!$O$2</f>
        <v>4861.32</v>
      </c>
      <c r="AC5665" s="11">
        <f>VLOOKUP(BWscncns[[#This Row],[scanner]],[0]!ScnrAvgBW,2,FALSE)/1000</f>
        <v>509.99709399477808</v>
      </c>
      <c r="AD5665" s="8">
        <f>(1+$F5665)*Z5665</f>
        <v>188.72190282309799</v>
      </c>
      <c r="AE5665" s="8">
        <f>(1+$F5665)*AA5665</f>
        <v>683.90357086614404</v>
      </c>
      <c r="AF5665" s="8">
        <f>(1+$F5665)*AB5665</f>
        <v>820.61338708931441</v>
      </c>
      <c r="AG5665" s="8">
        <f>(1+$F5665)*AC5665</f>
        <v>86.08987738078595</v>
      </c>
      <c r="AH5665" s="8">
        <f>(1+$F5665)*$T5665/1000</f>
        <v>25.44780634557598</v>
      </c>
      <c r="AI5665" s="8">
        <f>(1+BWscncns[[#This Row],[pid_error]]*K_p)*BWscncns[[#This Row],[dbw]]/1000</f>
        <v>88.100403172787992</v>
      </c>
      <c r="AJ5665" s="13">
        <f>BWscncns[[#This Row],[Torflow prgrssv alt vote]]/VLOOKUP(BWscncns[[#This Row],[class]],AltBWtotl,2,FALSE)*100</f>
        <v>1.7375751414820729E-3</v>
      </c>
      <c r="AK5665">
        <f>IF(D5665=E5665,1,0)</f>
        <v>1</v>
      </c>
    </row>
    <row r="5666" spans="1:37">
      <c r="A5666" s="1" t="s">
        <v>4791</v>
      </c>
      <c r="B5666" s="1" t="s">
        <v>4792</v>
      </c>
      <c r="C5666">
        <v>44</v>
      </c>
      <c r="D5666">
        <v>1524981197</v>
      </c>
      <c r="E5666">
        <v>1524981197</v>
      </c>
      <c r="F5666" s="2">
        <v>-0.66294813690999999</v>
      </c>
      <c r="G5666" s="2">
        <v>-0.66294813690999999</v>
      </c>
      <c r="H5666">
        <v>44178</v>
      </c>
      <c r="I5666" s="2">
        <v>-3.3274153638499997E-2</v>
      </c>
      <c r="J5666" s="2">
        <v>0</v>
      </c>
      <c r="K5666">
        <v>7</v>
      </c>
      <c r="L5666" s="1" t="s">
        <v>11820</v>
      </c>
      <c r="M5666" s="1" t="s">
        <v>4792</v>
      </c>
      <c r="N5666">
        <v>0</v>
      </c>
      <c r="O5666">
        <v>0</v>
      </c>
      <c r="P5666">
        <v>1</v>
      </c>
      <c r="Q5666">
        <v>0</v>
      </c>
      <c r="R5666" s="19">
        <f>BWscncns[[#This Row],[C fx]]*4+BWscncns[[#This Row],[C fg]]*2+BWscncns[[#This Row],[C fm]]</f>
        <v>1</v>
      </c>
      <c r="S5666">
        <v>44</v>
      </c>
      <c r="T5666">
        <v>131072</v>
      </c>
      <c r="U5666" s="13">
        <v>0.33569300000000002</v>
      </c>
      <c r="V5666" s="13">
        <v>2.9789089999999998</v>
      </c>
      <c r="W5666">
        <v>5367</v>
      </c>
      <c r="X5666">
        <v>107</v>
      </c>
      <c r="Z5666" s="10">
        <f>IF($N5666&lt;&gt;0,constants!$L$2,IF($O5666&lt;&gt;0,constants!$M$2,IF($P5666&lt;&gt;0,constants!$N$2,0)))</f>
        <v>1117.99</v>
      </c>
      <c r="AA5666" s="10">
        <f>IF($N5666&lt;&gt;0,constants!$L$2,IF($O5666&lt;&gt;0,constants!$M$2,IF($P5666&lt;&gt;0,constants!$P$2,0)))</f>
        <v>4051.45</v>
      </c>
      <c r="AB5666" s="11">
        <f>constants!$O$2</f>
        <v>4861.32</v>
      </c>
      <c r="AC5666" s="11">
        <f>VLOOKUP(BWscncns[[#This Row],[scanner]],[0]!ScnrAvgBW,2,FALSE)/1000</f>
        <v>885.64026081730776</v>
      </c>
      <c r="AD5666" s="8">
        <f>(1+$F5666)*Z5666</f>
        <v>376.8206124159891</v>
      </c>
      <c r="AE5666" s="8">
        <f>(1+$F5666)*AA5666</f>
        <v>1365.5487707159805</v>
      </c>
      <c r="AF5666" s="8">
        <f>(1+$F5666)*AB5666</f>
        <v>1638.5169630766788</v>
      </c>
      <c r="AG5666" s="8">
        <f>(1+$F5666)*AC5666</f>
        <v>298.50669993598711</v>
      </c>
      <c r="AH5666" s="8">
        <f>(1+$F5666)*$T5666/1000</f>
        <v>44.178061798932482</v>
      </c>
      <c r="AI5666" s="8">
        <f>(1+BWscncns[[#This Row],[pid_error]]*K_p)*BWscncns[[#This Row],[dbw]]/1000</f>
        <v>87.625030899466253</v>
      </c>
      <c r="AJ5666" s="13">
        <f>BWscncns[[#This Row],[Torflow prgrssv alt vote]]/VLOOKUP(BWscncns[[#This Row],[class]],AltBWtotl,2,FALSE)*100</f>
        <v>1.728199531208716E-3</v>
      </c>
      <c r="AK5666">
        <f>IF(D5666=E5666,1,0)</f>
        <v>1</v>
      </c>
    </row>
    <row r="5667" spans="1:37">
      <c r="A5667" s="1" t="s">
        <v>3778</v>
      </c>
      <c r="B5667" s="1" t="s">
        <v>3779</v>
      </c>
      <c r="C5667">
        <v>44</v>
      </c>
      <c r="D5667">
        <v>1524987958</v>
      </c>
      <c r="E5667">
        <v>1524987958</v>
      </c>
      <c r="F5667" s="2">
        <v>-0.66785557404999996</v>
      </c>
      <c r="G5667" s="2">
        <v>-0.66785557404999996</v>
      </c>
      <c r="H5667">
        <v>43534</v>
      </c>
      <c r="I5667" s="2">
        <v>-1.7677205868899998E-2</v>
      </c>
      <c r="J5667" s="2">
        <v>0</v>
      </c>
      <c r="K5667">
        <v>7</v>
      </c>
      <c r="L5667" s="1" t="s">
        <v>11890</v>
      </c>
      <c r="M5667" s="1" t="s">
        <v>3779</v>
      </c>
      <c r="N5667">
        <v>0</v>
      </c>
      <c r="O5667">
        <v>0</v>
      </c>
      <c r="P5667">
        <v>1</v>
      </c>
      <c r="Q5667">
        <v>0</v>
      </c>
      <c r="R5667" s="19">
        <f>BWscncns[[#This Row],[C fx]]*4+BWscncns[[#This Row],[C fg]]*2+BWscncns[[#This Row],[C fm]]</f>
        <v>1</v>
      </c>
      <c r="S5667">
        <v>44</v>
      </c>
      <c r="T5667">
        <v>131072</v>
      </c>
      <c r="U5667" s="13">
        <v>0.33569300000000002</v>
      </c>
      <c r="V5667" s="13">
        <v>2.9789089999999998</v>
      </c>
      <c r="W5667">
        <v>5369</v>
      </c>
      <c r="X5667">
        <v>107</v>
      </c>
      <c r="Z5667" s="10">
        <f>IF($N5667&lt;&gt;0,constants!$L$2,IF($O5667&lt;&gt;0,constants!$M$2,IF($P5667&lt;&gt;0,constants!$N$2,0)))</f>
        <v>1117.99</v>
      </c>
      <c r="AA5667" s="10">
        <f>IF($N5667&lt;&gt;0,constants!$L$2,IF($O5667&lt;&gt;0,constants!$M$2,IF($P5667&lt;&gt;0,constants!$P$2,0)))</f>
        <v>4051.45</v>
      </c>
      <c r="AB5667" s="11">
        <f>constants!$O$2</f>
        <v>4861.32</v>
      </c>
      <c r="AC5667" s="11">
        <f>VLOOKUP(BWscncns[[#This Row],[scanner]],[0]!ScnrAvgBW,2,FALSE)/1000</f>
        <v>885.64026081730776</v>
      </c>
      <c r="AD5667" s="8">
        <f>(1+$F5667)*Z5667</f>
        <v>371.33414676784054</v>
      </c>
      <c r="AE5667" s="8">
        <f>(1+$F5667)*AA5667</f>
        <v>1345.6665345151275</v>
      </c>
      <c r="AF5667" s="8">
        <f>(1+$F5667)*AB5667</f>
        <v>1614.660340759254</v>
      </c>
      <c r="AG5667" s="8">
        <f>(1+$F5667)*AC5667</f>
        <v>294.16047602737302</v>
      </c>
      <c r="AH5667" s="8">
        <f>(1+$F5667)*$T5667/1000</f>
        <v>43.534834198118403</v>
      </c>
      <c r="AI5667" s="8">
        <f>(1+BWscncns[[#This Row],[pid_error]]*K_p)*BWscncns[[#This Row],[dbw]]/1000</f>
        <v>87.303417099059203</v>
      </c>
      <c r="AJ5667" s="13">
        <f>BWscncns[[#This Row],[Torflow prgrssv alt vote]]/VLOOKUP(BWscncns[[#This Row],[class]],AltBWtotl,2,FALSE)*100</f>
        <v>1.7218564484915021E-3</v>
      </c>
      <c r="AK5667">
        <f>IF(D5667=E5667,1,0)</f>
        <v>1</v>
      </c>
    </row>
    <row r="5668" spans="1:37">
      <c r="A5668" s="1" t="s">
        <v>11272</v>
      </c>
      <c r="B5668" s="1" t="s">
        <v>11273</v>
      </c>
      <c r="C5668">
        <v>43</v>
      </c>
      <c r="D5668">
        <v>1524954843</v>
      </c>
      <c r="E5668">
        <v>1524954843</v>
      </c>
      <c r="F5668" s="2">
        <v>-0.66950817061300005</v>
      </c>
      <c r="G5668" s="2">
        <v>-0.66950817061300005</v>
      </c>
      <c r="H5668">
        <v>43318</v>
      </c>
      <c r="I5668" s="2">
        <v>2.88444417536E-2</v>
      </c>
      <c r="J5668" s="2">
        <v>0</v>
      </c>
      <c r="K5668">
        <v>7</v>
      </c>
      <c r="L5668" s="1" t="s">
        <v>11933</v>
      </c>
      <c r="M5668" s="1" t="s">
        <v>11273</v>
      </c>
      <c r="N5668">
        <v>0</v>
      </c>
      <c r="O5668">
        <v>0</v>
      </c>
      <c r="P5668">
        <v>1</v>
      </c>
      <c r="Q5668">
        <v>0</v>
      </c>
      <c r="R5668" s="19">
        <f>BWscncns[[#This Row],[C fx]]*4+BWscncns[[#This Row],[C fg]]*2+BWscncns[[#This Row],[C fm]]</f>
        <v>1</v>
      </c>
      <c r="S5668">
        <v>40</v>
      </c>
      <c r="T5668">
        <v>131072</v>
      </c>
      <c r="U5668" s="13">
        <v>0.305176</v>
      </c>
      <c r="V5668" s="13">
        <v>3.2768000000000002</v>
      </c>
      <c r="W5668">
        <v>5461</v>
      </c>
      <c r="X5668">
        <v>109</v>
      </c>
      <c r="Z5668" s="10">
        <f>IF($N5668&lt;&gt;0,constants!$L$2,IF($O5668&lt;&gt;0,constants!$M$2,IF($P5668&lt;&gt;0,constants!$N$2,0)))</f>
        <v>1117.99</v>
      </c>
      <c r="AA5668" s="10">
        <f>IF($N5668&lt;&gt;0,constants!$L$2,IF($O5668&lt;&gt;0,constants!$M$2,IF($P5668&lt;&gt;0,constants!$P$2,0)))</f>
        <v>4051.45</v>
      </c>
      <c r="AB5668" s="11">
        <f>constants!$O$2</f>
        <v>4861.32</v>
      </c>
      <c r="AC5668" s="11">
        <f>VLOOKUP(BWscncns[[#This Row],[scanner]],[0]!ScnrAvgBW,2,FALSE)/1000</f>
        <v>885.64026081730776</v>
      </c>
      <c r="AD5668" s="8">
        <f>(1+$F5668)*Z5668</f>
        <v>369.48656033637207</v>
      </c>
      <c r="AE5668" s="8">
        <f>(1+$F5668)*AA5668</f>
        <v>1338.9711221699608</v>
      </c>
      <c r="AF5668" s="8">
        <f>(1+$F5668)*AB5668</f>
        <v>1606.6265400356106</v>
      </c>
      <c r="AG5668" s="8">
        <f>(1+$F5668)*AC5668</f>
        <v>292.69686997629179</v>
      </c>
      <c r="AH5668" s="8">
        <f>(1+$F5668)*$T5668/1000</f>
        <v>43.318225061412861</v>
      </c>
      <c r="AI5668" s="8">
        <f>(1+BWscncns[[#This Row],[pid_error]]*K_p)*BWscncns[[#This Row],[dbw]]/1000</f>
        <v>87.195112530706425</v>
      </c>
      <c r="AJ5668" s="13">
        <f>BWscncns[[#This Row],[Torflow prgrssv alt vote]]/VLOOKUP(BWscncns[[#This Row],[class]],AltBWtotl,2,FALSE)*100</f>
        <v>1.7197203932760722E-3</v>
      </c>
      <c r="AK5668">
        <f>IF(D5668=E5668,1,0)</f>
        <v>1</v>
      </c>
    </row>
    <row r="5669" spans="1:37">
      <c r="A5669" s="1" t="s">
        <v>11033</v>
      </c>
      <c r="B5669" s="1" t="s">
        <v>11034</v>
      </c>
      <c r="C5669">
        <v>43</v>
      </c>
      <c r="D5669">
        <v>1524991829</v>
      </c>
      <c r="E5669">
        <v>1524991829</v>
      </c>
      <c r="F5669" s="2">
        <v>-0.67026516347700005</v>
      </c>
      <c r="G5669" s="2">
        <v>-0.67026516347700005</v>
      </c>
      <c r="H5669">
        <v>43219</v>
      </c>
      <c r="I5669" s="2">
        <v>8.0511185067E-4</v>
      </c>
      <c r="J5669" s="2">
        <v>0</v>
      </c>
      <c r="K5669">
        <v>7</v>
      </c>
      <c r="L5669" s="1" t="s">
        <v>11744</v>
      </c>
      <c r="M5669" s="1" t="s">
        <v>11034</v>
      </c>
      <c r="N5669">
        <v>0</v>
      </c>
      <c r="O5669">
        <v>0</v>
      </c>
      <c r="P5669">
        <v>1</v>
      </c>
      <c r="Q5669">
        <v>0</v>
      </c>
      <c r="R5669" s="19">
        <f>BWscncns[[#This Row],[C fx]]*4+BWscncns[[#This Row],[C fg]]*2+BWscncns[[#This Row],[C fm]]</f>
        <v>1</v>
      </c>
      <c r="S5669">
        <v>43</v>
      </c>
      <c r="T5669">
        <v>131072</v>
      </c>
      <c r="U5669" s="13">
        <v>0.32806400000000002</v>
      </c>
      <c r="V5669" s="13">
        <v>3.0481859999999998</v>
      </c>
      <c r="W5669">
        <v>5387</v>
      </c>
      <c r="X5669">
        <v>107</v>
      </c>
      <c r="Z5669" s="10">
        <f>IF($N5669&lt;&gt;0,constants!$L$2,IF($O5669&lt;&gt;0,constants!$M$2,IF($P5669&lt;&gt;0,constants!$N$2,0)))</f>
        <v>1117.99</v>
      </c>
      <c r="AA5669" s="10">
        <f>IF($N5669&lt;&gt;0,constants!$L$2,IF($O5669&lt;&gt;0,constants!$M$2,IF($P5669&lt;&gt;0,constants!$P$2,0)))</f>
        <v>4051.45</v>
      </c>
      <c r="AB5669" s="11">
        <f>constants!$O$2</f>
        <v>4861.32</v>
      </c>
      <c r="AC5669" s="11">
        <f>VLOOKUP(BWscncns[[#This Row],[scanner]],[0]!ScnrAvgBW,2,FALSE)/1000</f>
        <v>885.64026081730776</v>
      </c>
      <c r="AD5669" s="8">
        <f>(1+$F5669)*Z5669</f>
        <v>368.64024988434875</v>
      </c>
      <c r="AE5669" s="8">
        <f>(1+$F5669)*AA5669</f>
        <v>1335.904203431108</v>
      </c>
      <c r="AF5669" s="8">
        <f>(1+$F5669)*AB5669</f>
        <v>1602.9465554859901</v>
      </c>
      <c r="AG5669" s="8">
        <f>(1+$F5669)*AC5669</f>
        <v>292.02644661878202</v>
      </c>
      <c r="AH5669" s="8">
        <f>(1+$F5669)*$T5669/1000</f>
        <v>43.219004492742648</v>
      </c>
      <c r="AI5669" s="8">
        <f>(1+BWscncns[[#This Row],[pid_error]]*K_p)*BWscncns[[#This Row],[dbw]]/1000</f>
        <v>87.145502246371322</v>
      </c>
      <c r="AJ5669" s="13">
        <f>BWscncns[[#This Row],[Torflow prgrssv alt vote]]/VLOOKUP(BWscncns[[#This Row],[class]],AltBWtotl,2,FALSE)*100</f>
        <v>1.718741946030451E-3</v>
      </c>
      <c r="AK5669">
        <f>IF(D5669=E5669,1,0)</f>
        <v>1</v>
      </c>
    </row>
    <row r="5670" spans="1:37">
      <c r="A5670" s="1" t="s">
        <v>8070</v>
      </c>
      <c r="B5670" s="1" t="s">
        <v>8071</v>
      </c>
      <c r="C5670">
        <v>43</v>
      </c>
      <c r="D5670">
        <v>1524991829</v>
      </c>
      <c r="E5670">
        <v>1524991829</v>
      </c>
      <c r="F5670" s="2">
        <v>-0.67253917928999996</v>
      </c>
      <c r="G5670" s="2">
        <v>-0.67253917928999996</v>
      </c>
      <c r="H5670">
        <v>42920</v>
      </c>
      <c r="I5670" s="2">
        <v>-3.6363087842999999E-3</v>
      </c>
      <c r="J5670" s="2">
        <v>0</v>
      </c>
      <c r="K5670">
        <v>7</v>
      </c>
      <c r="L5670" s="1" t="s">
        <v>11744</v>
      </c>
      <c r="M5670" s="1" t="s">
        <v>8071</v>
      </c>
      <c r="N5670">
        <v>0</v>
      </c>
      <c r="O5670">
        <v>0</v>
      </c>
      <c r="P5670">
        <v>1</v>
      </c>
      <c r="Q5670">
        <v>0</v>
      </c>
      <c r="R5670" s="19">
        <f>BWscncns[[#This Row],[C fx]]*4+BWscncns[[#This Row],[C fg]]*2+BWscncns[[#This Row],[C fm]]</f>
        <v>1</v>
      </c>
      <c r="S5670">
        <v>43</v>
      </c>
      <c r="T5670">
        <v>131072</v>
      </c>
      <c r="U5670" s="13">
        <v>0.32806400000000002</v>
      </c>
      <c r="V5670" s="13">
        <v>3.0481859999999998</v>
      </c>
      <c r="W5670">
        <v>5385</v>
      </c>
      <c r="X5670">
        <v>107</v>
      </c>
      <c r="Z5670" s="10">
        <f>IF($N5670&lt;&gt;0,constants!$L$2,IF($O5670&lt;&gt;0,constants!$M$2,IF($P5670&lt;&gt;0,constants!$N$2,0)))</f>
        <v>1117.99</v>
      </c>
      <c r="AA5670" s="10">
        <f>IF($N5670&lt;&gt;0,constants!$L$2,IF($O5670&lt;&gt;0,constants!$M$2,IF($P5670&lt;&gt;0,constants!$P$2,0)))</f>
        <v>4051.45</v>
      </c>
      <c r="AB5670" s="11">
        <f>constants!$O$2</f>
        <v>4861.32</v>
      </c>
      <c r="AC5670" s="11">
        <f>VLOOKUP(BWscncns[[#This Row],[scanner]],[0]!ScnrAvgBW,2,FALSE)/1000</f>
        <v>885.64026081730776</v>
      </c>
      <c r="AD5670" s="8">
        <f>(1+$F5670)*Z5670</f>
        <v>366.09792294557298</v>
      </c>
      <c r="AE5670" s="8">
        <f>(1+$F5670)*AA5670</f>
        <v>1326.6911420655297</v>
      </c>
      <c r="AF5670" s="8">
        <f>(1+$F5670)*AB5670</f>
        <v>1591.8918369339374</v>
      </c>
      <c r="AG5670" s="8">
        <f>(1+$F5670)*AC5670</f>
        <v>290.01248666105408</v>
      </c>
      <c r="AH5670" s="8">
        <f>(1+$F5670)*$T5670/1000</f>
        <v>42.920944692101124</v>
      </c>
      <c r="AI5670" s="8">
        <f>(1+BWscncns[[#This Row],[pid_error]]*K_p)*BWscncns[[#This Row],[dbw]]/1000</f>
        <v>86.996472346050567</v>
      </c>
      <c r="AJ5670" s="13">
        <f>BWscncns[[#This Row],[Torflow prgrssv alt vote]]/VLOOKUP(BWscncns[[#This Row],[class]],AltBWtotl,2,FALSE)*100</f>
        <v>1.7158026785491544E-3</v>
      </c>
      <c r="AK5670">
        <f>IF(D5670=E5670,1,0)</f>
        <v>1</v>
      </c>
    </row>
    <row r="5671" spans="1:37">
      <c r="A5671" s="1" t="s">
        <v>5887</v>
      </c>
      <c r="B5671" s="1" t="s">
        <v>1292</v>
      </c>
      <c r="C5671">
        <v>29</v>
      </c>
      <c r="D5671">
        <v>1524978554</v>
      </c>
      <c r="E5671">
        <v>1524978554</v>
      </c>
      <c r="F5671" s="2">
        <v>-0.80090792373599995</v>
      </c>
      <c r="G5671" s="2">
        <v>-0.80090792373599995</v>
      </c>
      <c r="H5671">
        <v>28762</v>
      </c>
      <c r="I5671" s="2">
        <v>9.7548325131900007E-3</v>
      </c>
      <c r="J5671" s="2">
        <v>0</v>
      </c>
      <c r="K5671">
        <v>8</v>
      </c>
      <c r="L5671" s="1" t="s">
        <v>11914</v>
      </c>
      <c r="M5671" s="1" t="s">
        <v>1292</v>
      </c>
      <c r="N5671">
        <v>0</v>
      </c>
      <c r="O5671">
        <v>0</v>
      </c>
      <c r="P5671">
        <v>1</v>
      </c>
      <c r="Q5671">
        <v>0</v>
      </c>
      <c r="R5671" s="19">
        <f>BWscncns[[#This Row],[C fx]]*4+BWscncns[[#This Row],[C fg]]*2+BWscncns[[#This Row],[C fm]]</f>
        <v>1</v>
      </c>
      <c r="S5671">
        <v>29</v>
      </c>
      <c r="T5671">
        <v>144467</v>
      </c>
      <c r="U5671" s="13">
        <v>0.200738</v>
      </c>
      <c r="V5671" s="13">
        <v>4.9816209999999996</v>
      </c>
      <c r="W5671">
        <v>5838</v>
      </c>
      <c r="X5671">
        <v>116</v>
      </c>
      <c r="Z5671" s="10">
        <f>IF($N5671&lt;&gt;0,constants!$L$2,IF($O5671&lt;&gt;0,constants!$M$2,IF($P5671&lt;&gt;0,constants!$N$2,0)))</f>
        <v>1117.99</v>
      </c>
      <c r="AA5671" s="10">
        <f>IF($N5671&lt;&gt;0,constants!$L$2,IF($O5671&lt;&gt;0,constants!$M$2,IF($P5671&lt;&gt;0,constants!$P$2,0)))</f>
        <v>4051.45</v>
      </c>
      <c r="AB5671" s="11">
        <f>constants!$O$2</f>
        <v>4861.32</v>
      </c>
      <c r="AC5671" s="11">
        <f>VLOOKUP(BWscncns[[#This Row],[scanner]],[0]!ScnrAvgBW,2,FALSE)/1000</f>
        <v>509.99709399477808</v>
      </c>
      <c r="AD5671" s="8">
        <f>(1+$F5671)*Z5671</f>
        <v>222.58295034238941</v>
      </c>
      <c r="AE5671" s="8">
        <f>(1+$F5671)*AA5671</f>
        <v>806.61159237978302</v>
      </c>
      <c r="AF5671" s="8">
        <f>(1+$F5671)*AB5671</f>
        <v>967.85029218370869</v>
      </c>
      <c r="AG5671" s="8">
        <f>(1+$F5671)*AC5671</f>
        <v>101.53638033202677</v>
      </c>
      <c r="AH5671" s="8">
        <f>(1+$F5671)*$T5671/1000</f>
        <v>28.762234981631295</v>
      </c>
      <c r="AI5671" s="8">
        <f>(1+BWscncns[[#This Row],[pid_error]]*K_p)*BWscncns[[#This Row],[dbw]]/1000</f>
        <v>86.614617490815647</v>
      </c>
      <c r="AJ5671" s="13">
        <f>BWscncns[[#This Row],[Torflow prgrssv alt vote]]/VLOOKUP(BWscncns[[#This Row],[class]],AltBWtotl,2,FALSE)*100</f>
        <v>1.7082714814125291E-3</v>
      </c>
      <c r="AK5671">
        <f>IF(D5671=E5671,1,0)</f>
        <v>1</v>
      </c>
    </row>
    <row r="5672" spans="1:37">
      <c r="A5672" s="1" t="s">
        <v>11039</v>
      </c>
      <c r="B5672" s="1" t="s">
        <v>11040</v>
      </c>
      <c r="C5672">
        <v>42</v>
      </c>
      <c r="D5672">
        <v>1525001744</v>
      </c>
      <c r="E5672">
        <v>1525001744</v>
      </c>
      <c r="F5672" s="2">
        <v>-0.67869028733100001</v>
      </c>
      <c r="G5672" s="2">
        <v>-0.67869028733100001</v>
      </c>
      <c r="H5672">
        <v>42114</v>
      </c>
      <c r="I5672" s="2">
        <v>4.5176080362599999E-2</v>
      </c>
      <c r="J5672" s="2">
        <v>0</v>
      </c>
      <c r="K5672">
        <v>7</v>
      </c>
      <c r="L5672" s="1" t="s">
        <v>11918</v>
      </c>
      <c r="M5672" s="1" t="s">
        <v>11040</v>
      </c>
      <c r="N5672">
        <v>0</v>
      </c>
      <c r="O5672">
        <v>0</v>
      </c>
      <c r="P5672">
        <v>1</v>
      </c>
      <c r="Q5672">
        <v>0</v>
      </c>
      <c r="R5672" s="19">
        <f>BWscncns[[#This Row],[C fx]]*4+BWscncns[[#This Row],[C fg]]*2+BWscncns[[#This Row],[C fm]]</f>
        <v>1</v>
      </c>
      <c r="S5672">
        <v>40</v>
      </c>
      <c r="T5672">
        <v>131072</v>
      </c>
      <c r="U5672" s="13">
        <v>0.305176</v>
      </c>
      <c r="V5672" s="13">
        <v>3.2768000000000002</v>
      </c>
      <c r="W5672">
        <v>5462</v>
      </c>
      <c r="X5672">
        <v>109</v>
      </c>
      <c r="Z5672" s="10">
        <f>IF($N5672&lt;&gt;0,constants!$L$2,IF($O5672&lt;&gt;0,constants!$M$2,IF($P5672&lt;&gt;0,constants!$N$2,0)))</f>
        <v>1117.99</v>
      </c>
      <c r="AA5672" s="10">
        <f>IF($N5672&lt;&gt;0,constants!$L$2,IF($O5672&lt;&gt;0,constants!$M$2,IF($P5672&lt;&gt;0,constants!$P$2,0)))</f>
        <v>4051.45</v>
      </c>
      <c r="AB5672" s="11">
        <f>constants!$O$2</f>
        <v>4861.32</v>
      </c>
      <c r="AC5672" s="11">
        <f>VLOOKUP(BWscncns[[#This Row],[scanner]],[0]!ScnrAvgBW,2,FALSE)/1000</f>
        <v>885.64026081730776</v>
      </c>
      <c r="AD5672" s="8">
        <f>(1+$F5672)*Z5672</f>
        <v>359.22104566681531</v>
      </c>
      <c r="AE5672" s="8">
        <f>(1+$F5672)*AA5672</f>
        <v>1301.77023539282</v>
      </c>
      <c r="AF5672" s="8">
        <f>(1+$F5672)*AB5672</f>
        <v>1561.989332392063</v>
      </c>
      <c r="AG5672" s="8">
        <f>(1+$F5672)*AC5672</f>
        <v>284.56481773130736</v>
      </c>
      <c r="AH5672" s="8">
        <f>(1+$F5672)*$T5672/1000</f>
        <v>42.114706658951164</v>
      </c>
      <c r="AI5672" s="8">
        <f>(1+BWscncns[[#This Row],[pid_error]]*K_p)*BWscncns[[#This Row],[dbw]]/1000</f>
        <v>86.59335332947559</v>
      </c>
      <c r="AJ5672" s="13">
        <f>BWscncns[[#This Row],[Torflow prgrssv alt vote]]/VLOOKUP(BWscncns[[#This Row],[class]],AltBWtotl,2,FALSE)*100</f>
        <v>1.7078520953845619E-3</v>
      </c>
      <c r="AK5672">
        <f>IF(D5672=E5672,1,0)</f>
        <v>1</v>
      </c>
    </row>
    <row r="5673" spans="1:37">
      <c r="A5673" s="1" t="s">
        <v>9342</v>
      </c>
      <c r="B5673" s="1" t="s">
        <v>129</v>
      </c>
      <c r="C5673">
        <v>9</v>
      </c>
      <c r="D5673">
        <v>1524998348</v>
      </c>
      <c r="E5673">
        <v>1524998348</v>
      </c>
      <c r="F5673" s="2">
        <v>-0.94483210779100002</v>
      </c>
      <c r="G5673" s="2">
        <v>-0.94483210779100002</v>
      </c>
      <c r="H5673">
        <v>8978</v>
      </c>
      <c r="I5673" s="2">
        <v>1.07162987275E-2</v>
      </c>
      <c r="J5673" s="2">
        <v>0</v>
      </c>
      <c r="K5673">
        <v>8</v>
      </c>
      <c r="L5673" s="1" t="s">
        <v>11968</v>
      </c>
      <c r="M5673" s="1" t="s">
        <v>129</v>
      </c>
      <c r="N5673">
        <v>0</v>
      </c>
      <c r="O5673">
        <v>0</v>
      </c>
      <c r="P5673">
        <v>1</v>
      </c>
      <c r="Q5673">
        <v>0</v>
      </c>
      <c r="R5673" s="19">
        <f>BWscncns[[#This Row],[C fx]]*4+BWscncns[[#This Row],[C fg]]*2+BWscncns[[#This Row],[C fm]]</f>
        <v>1</v>
      </c>
      <c r="S5673">
        <v>9</v>
      </c>
      <c r="T5673">
        <v>163992</v>
      </c>
      <c r="U5673" s="13">
        <v>5.4880999999999999E-2</v>
      </c>
      <c r="V5673" s="13">
        <v>18.221333000000001</v>
      </c>
      <c r="W5673">
        <v>6328</v>
      </c>
      <c r="X5673">
        <v>126</v>
      </c>
      <c r="Z5673" s="10">
        <f>IF($N5673&lt;&gt;0,constants!$L$2,IF($O5673&lt;&gt;0,constants!$M$2,IF($P5673&lt;&gt;0,constants!$N$2,0)))</f>
        <v>1117.99</v>
      </c>
      <c r="AA5673" s="10">
        <f>IF($N5673&lt;&gt;0,constants!$L$2,IF($O5673&lt;&gt;0,constants!$M$2,IF($P5673&lt;&gt;0,constants!$P$2,0)))</f>
        <v>4051.45</v>
      </c>
      <c r="AB5673" s="11">
        <f>constants!$O$2</f>
        <v>4861.32</v>
      </c>
      <c r="AC5673" s="11">
        <f>VLOOKUP(BWscncns[[#This Row],[scanner]],[0]!ScnrAvgBW,2,FALSE)/1000</f>
        <v>509.99709399477808</v>
      </c>
      <c r="AD5673" s="8">
        <f>(1+$F5673)*Z5673</f>
        <v>61.677151810739886</v>
      </c>
      <c r="AE5673" s="8">
        <f>(1+$F5673)*AA5673</f>
        <v>223.50995689015295</v>
      </c>
      <c r="AF5673" s="8">
        <f>(1+$F5673)*AB5673</f>
        <v>268.18877775345578</v>
      </c>
      <c r="AG5673" s="8">
        <f>(1+$F5673)*AC5673</f>
        <v>28.135464708407149</v>
      </c>
      <c r="AH5673" s="8">
        <f>(1+$F5673)*$T5673/1000</f>
        <v>9.0470929791383234</v>
      </c>
      <c r="AI5673" s="8">
        <f>(1+BWscncns[[#This Row],[pid_error]]*K_p)*BWscncns[[#This Row],[dbw]]/1000</f>
        <v>86.519546489569166</v>
      </c>
      <c r="AJ5673" s="13">
        <f>BWscncns[[#This Row],[Torflow prgrssv alt vote]]/VLOOKUP(BWscncns[[#This Row],[class]],AltBWtotl,2,FALSE)*100</f>
        <v>1.7063964274684771E-3</v>
      </c>
      <c r="AK5673">
        <f>IF(D5673=E5673,1,0)</f>
        <v>1</v>
      </c>
    </row>
    <row r="5674" spans="1:37">
      <c r="A5674" s="1" t="s">
        <v>8805</v>
      </c>
      <c r="B5674" s="1" t="s">
        <v>49</v>
      </c>
      <c r="C5674">
        <v>42</v>
      </c>
      <c r="D5674">
        <v>1524981197</v>
      </c>
      <c r="E5674">
        <v>1524981197</v>
      </c>
      <c r="F5674" s="2">
        <v>-0.68074284035499999</v>
      </c>
      <c r="G5674" s="2">
        <v>-0.68074284035499999</v>
      </c>
      <c r="H5674">
        <v>41845</v>
      </c>
      <c r="I5674" s="2">
        <v>-5.5610633924400001E-2</v>
      </c>
      <c r="J5674" s="2">
        <v>0</v>
      </c>
      <c r="K5674">
        <v>7</v>
      </c>
      <c r="L5674" s="1" t="s">
        <v>11820</v>
      </c>
      <c r="M5674" s="1" t="s">
        <v>49</v>
      </c>
      <c r="N5674">
        <v>0</v>
      </c>
      <c r="O5674">
        <v>0</v>
      </c>
      <c r="P5674">
        <v>1</v>
      </c>
      <c r="Q5674">
        <v>0</v>
      </c>
      <c r="R5674" s="19">
        <f>BWscncns[[#This Row],[C fx]]*4+BWscncns[[#This Row],[C fg]]*2+BWscncns[[#This Row],[C fm]]</f>
        <v>1</v>
      </c>
      <c r="S5674">
        <v>42</v>
      </c>
      <c r="T5674">
        <v>131072</v>
      </c>
      <c r="U5674" s="13">
        <v>0.32043500000000003</v>
      </c>
      <c r="V5674" s="13">
        <v>3.120762</v>
      </c>
      <c r="W5674">
        <v>5408</v>
      </c>
      <c r="X5674">
        <v>108</v>
      </c>
      <c r="Z5674" s="10">
        <f>IF($N5674&lt;&gt;0,constants!$L$2,IF($O5674&lt;&gt;0,constants!$M$2,IF($P5674&lt;&gt;0,constants!$N$2,0)))</f>
        <v>1117.99</v>
      </c>
      <c r="AA5674" s="10">
        <f>IF($N5674&lt;&gt;0,constants!$L$2,IF($O5674&lt;&gt;0,constants!$M$2,IF($P5674&lt;&gt;0,constants!$P$2,0)))</f>
        <v>4051.45</v>
      </c>
      <c r="AB5674" s="11">
        <f>constants!$O$2</f>
        <v>4861.32</v>
      </c>
      <c r="AC5674" s="11">
        <f>VLOOKUP(BWscncns[[#This Row],[scanner]],[0]!ScnrAvgBW,2,FALSE)/1000</f>
        <v>885.64026081730776</v>
      </c>
      <c r="AD5674" s="8">
        <f>(1+$F5674)*Z5674</f>
        <v>356.92631191151355</v>
      </c>
      <c r="AE5674" s="8">
        <f>(1+$F5674)*AA5674</f>
        <v>1293.4544194437353</v>
      </c>
      <c r="AF5674" s="8">
        <f>(1+$F5674)*AB5674</f>
        <v>1552.0112153254313</v>
      </c>
      <c r="AG5674" s="8">
        <f>(1+$F5674)*AC5674</f>
        <v>282.74699413579066</v>
      </c>
      <c r="AH5674" s="8">
        <f>(1+$F5674)*$T5674/1000</f>
        <v>41.84567442898944</v>
      </c>
      <c r="AI5674" s="8">
        <f>(1+BWscncns[[#This Row],[pid_error]]*K_p)*BWscncns[[#This Row],[dbw]]/1000</f>
        <v>86.458837214494721</v>
      </c>
      <c r="AJ5674" s="13">
        <f>BWscncns[[#This Row],[Torflow prgrssv alt vote]]/VLOOKUP(BWscncns[[#This Row],[class]],AltBWtotl,2,FALSE)*100</f>
        <v>1.7051990784958525E-3</v>
      </c>
      <c r="AK5674">
        <f>IF(D5674=E5674,1,0)</f>
        <v>1</v>
      </c>
    </row>
    <row r="5675" spans="1:37">
      <c r="A5675" s="1" t="s">
        <v>9483</v>
      </c>
      <c r="B5675" s="1" t="s">
        <v>9484</v>
      </c>
      <c r="C5675">
        <v>42</v>
      </c>
      <c r="D5675">
        <v>1524981197</v>
      </c>
      <c r="E5675">
        <v>1524981197</v>
      </c>
      <c r="F5675" s="2">
        <v>-0.68144084421100004</v>
      </c>
      <c r="G5675" s="2">
        <v>-0.68144084421100004</v>
      </c>
      <c r="H5675">
        <v>41754</v>
      </c>
      <c r="I5675" s="2">
        <v>-4.8875891608800001E-2</v>
      </c>
      <c r="J5675" s="2">
        <v>0</v>
      </c>
      <c r="K5675">
        <v>7</v>
      </c>
      <c r="L5675" s="1" t="s">
        <v>11820</v>
      </c>
      <c r="M5675" s="1" t="s">
        <v>9484</v>
      </c>
      <c r="N5675">
        <v>0</v>
      </c>
      <c r="O5675">
        <v>0</v>
      </c>
      <c r="P5675">
        <v>1</v>
      </c>
      <c r="Q5675">
        <v>0</v>
      </c>
      <c r="R5675" s="19">
        <f>BWscncns[[#This Row],[C fx]]*4+BWscncns[[#This Row],[C fg]]*2+BWscncns[[#This Row],[C fm]]</f>
        <v>1</v>
      </c>
      <c r="S5675">
        <v>42</v>
      </c>
      <c r="T5675">
        <v>131072</v>
      </c>
      <c r="U5675" s="13">
        <v>0.32043500000000003</v>
      </c>
      <c r="V5675" s="13">
        <v>3.120762</v>
      </c>
      <c r="W5675">
        <v>5406</v>
      </c>
      <c r="X5675">
        <v>108</v>
      </c>
      <c r="Z5675" s="10">
        <f>IF($N5675&lt;&gt;0,constants!$L$2,IF($O5675&lt;&gt;0,constants!$M$2,IF($P5675&lt;&gt;0,constants!$N$2,0)))</f>
        <v>1117.99</v>
      </c>
      <c r="AA5675" s="10">
        <f>IF($N5675&lt;&gt;0,constants!$L$2,IF($O5675&lt;&gt;0,constants!$M$2,IF($P5675&lt;&gt;0,constants!$P$2,0)))</f>
        <v>4051.45</v>
      </c>
      <c r="AB5675" s="11">
        <f>constants!$O$2</f>
        <v>4861.32</v>
      </c>
      <c r="AC5675" s="11">
        <f>VLOOKUP(BWscncns[[#This Row],[scanner]],[0]!ScnrAvgBW,2,FALSE)/1000</f>
        <v>885.64026081730776</v>
      </c>
      <c r="AD5675" s="8">
        <f>(1+$F5675)*Z5675</f>
        <v>356.14595058054408</v>
      </c>
      <c r="AE5675" s="8">
        <f>(1+$F5675)*AA5675</f>
        <v>1290.6264917213439</v>
      </c>
      <c r="AF5675" s="8">
        <f>(1+$F5675)*AB5675</f>
        <v>1548.6179952201812</v>
      </c>
      <c r="AG5675" s="8">
        <f>(1+$F5675)*AC5675</f>
        <v>282.12881381871131</v>
      </c>
      <c r="AH5675" s="8">
        <f>(1+$F5675)*$T5675/1000</f>
        <v>41.754185667575804</v>
      </c>
      <c r="AI5675" s="8">
        <f>(1+BWscncns[[#This Row],[pid_error]]*K_p)*BWscncns[[#This Row],[dbw]]/1000</f>
        <v>86.4130928337879</v>
      </c>
      <c r="AJ5675" s="13">
        <f>BWscncns[[#This Row],[Torflow prgrssv alt vote]]/VLOOKUP(BWscncns[[#This Row],[class]],AltBWtotl,2,FALSE)*100</f>
        <v>1.704296877190113E-3</v>
      </c>
      <c r="AK5675">
        <f>IF(D5675=E5675,1,0)</f>
        <v>1</v>
      </c>
    </row>
    <row r="5676" spans="1:37">
      <c r="A5676" s="1" t="s">
        <v>8236</v>
      </c>
      <c r="B5676" s="1" t="s">
        <v>8237</v>
      </c>
      <c r="C5676">
        <v>42</v>
      </c>
      <c r="D5676">
        <v>1524953164</v>
      </c>
      <c r="E5676">
        <v>1524953164</v>
      </c>
      <c r="F5676" s="2">
        <v>-0.68316927087199997</v>
      </c>
      <c r="G5676" s="2">
        <v>-0.68316927087199997</v>
      </c>
      <c r="H5676">
        <v>41527</v>
      </c>
      <c r="I5676" s="2">
        <v>2.6633802881899999E-2</v>
      </c>
      <c r="J5676" s="2">
        <v>0</v>
      </c>
      <c r="K5676">
        <v>7</v>
      </c>
      <c r="L5676" s="1" t="s">
        <v>11908</v>
      </c>
      <c r="M5676" s="1" t="s">
        <v>8237</v>
      </c>
      <c r="N5676">
        <v>0</v>
      </c>
      <c r="O5676">
        <v>0</v>
      </c>
      <c r="P5676">
        <v>1</v>
      </c>
      <c r="Q5676">
        <v>0</v>
      </c>
      <c r="R5676" s="19">
        <f>BWscncns[[#This Row],[C fx]]*4+BWscncns[[#This Row],[C fg]]*2+BWscncns[[#This Row],[C fm]]</f>
        <v>1</v>
      </c>
      <c r="S5676">
        <v>41</v>
      </c>
      <c r="T5676">
        <v>131072</v>
      </c>
      <c r="U5676" s="13">
        <v>0.312805</v>
      </c>
      <c r="V5676" s="13">
        <v>3.1968779999999999</v>
      </c>
      <c r="W5676">
        <v>5427</v>
      </c>
      <c r="X5676">
        <v>108</v>
      </c>
      <c r="Z5676" s="10">
        <f>IF($N5676&lt;&gt;0,constants!$L$2,IF($O5676&lt;&gt;0,constants!$M$2,IF($P5676&lt;&gt;0,constants!$N$2,0)))</f>
        <v>1117.99</v>
      </c>
      <c r="AA5676" s="10">
        <f>IF($N5676&lt;&gt;0,constants!$L$2,IF($O5676&lt;&gt;0,constants!$M$2,IF($P5676&lt;&gt;0,constants!$P$2,0)))</f>
        <v>4051.45</v>
      </c>
      <c r="AB5676" s="11">
        <f>constants!$O$2</f>
        <v>4861.32</v>
      </c>
      <c r="AC5676" s="11">
        <f>VLOOKUP(BWscncns[[#This Row],[scanner]],[0]!ScnrAvgBW,2,FALSE)/1000</f>
        <v>885.64026081730776</v>
      </c>
      <c r="AD5676" s="8">
        <f>(1+$F5676)*Z5676</f>
        <v>354.21358685781274</v>
      </c>
      <c r="AE5676" s="8">
        <f>(1+$F5676)*AA5676</f>
        <v>1283.6238575256357</v>
      </c>
      <c r="AF5676" s="8">
        <f>(1+$F5676)*AB5676</f>
        <v>1540.215560124529</v>
      </c>
      <c r="AG5676" s="8">
        <f>(1+$F5676)*AC5676</f>
        <v>280.59804957985972</v>
      </c>
      <c r="AH5676" s="8">
        <f>(1+$F5676)*$T5676/1000</f>
        <v>41.527637328265222</v>
      </c>
      <c r="AI5676" s="8">
        <f>(1+BWscncns[[#This Row],[pid_error]]*K_p)*BWscncns[[#This Row],[dbw]]/1000</f>
        <v>86.299818664132616</v>
      </c>
      <c r="AJ5676" s="13">
        <f>BWscncns[[#This Row],[Torflow prgrssv alt vote]]/VLOOKUP(BWscncns[[#This Row],[class]],AltBWtotl,2,FALSE)*100</f>
        <v>1.7020628081702584E-3</v>
      </c>
      <c r="AK5676">
        <f>IF(D5676=E5676,1,0)</f>
        <v>1</v>
      </c>
    </row>
    <row r="5677" spans="1:37">
      <c r="A5677" s="1" t="s">
        <v>5255</v>
      </c>
      <c r="B5677" s="1" t="s">
        <v>5256</v>
      </c>
      <c r="C5677">
        <v>41</v>
      </c>
      <c r="D5677">
        <v>1524943227</v>
      </c>
      <c r="E5677">
        <v>1524943227</v>
      </c>
      <c r="F5677" s="2">
        <v>-0.68535309067899997</v>
      </c>
      <c r="G5677" s="2">
        <v>-0.68535309067899997</v>
      </c>
      <c r="H5677">
        <v>41241</v>
      </c>
      <c r="I5677" s="2">
        <v>-2.56474300627E-2</v>
      </c>
      <c r="J5677" s="2">
        <v>0</v>
      </c>
      <c r="K5677">
        <v>7</v>
      </c>
      <c r="L5677" s="1" t="s">
        <v>11919</v>
      </c>
      <c r="M5677" s="1" t="s">
        <v>5256</v>
      </c>
      <c r="N5677">
        <v>0</v>
      </c>
      <c r="O5677">
        <v>0</v>
      </c>
      <c r="P5677">
        <v>1</v>
      </c>
      <c r="Q5677">
        <v>0</v>
      </c>
      <c r="R5677" s="19">
        <f>BWscncns[[#This Row],[C fx]]*4+BWscncns[[#This Row],[C fg]]*2+BWscncns[[#This Row],[C fm]]</f>
        <v>1</v>
      </c>
      <c r="S5677">
        <v>41</v>
      </c>
      <c r="T5677">
        <v>131072</v>
      </c>
      <c r="U5677" s="13">
        <v>0.312805</v>
      </c>
      <c r="V5677" s="13">
        <v>3.1968779999999999</v>
      </c>
      <c r="W5677">
        <v>5428</v>
      </c>
      <c r="X5677">
        <v>108</v>
      </c>
      <c r="Z5677" s="10">
        <f>IF($N5677&lt;&gt;0,constants!$L$2,IF($O5677&lt;&gt;0,constants!$M$2,IF($P5677&lt;&gt;0,constants!$N$2,0)))</f>
        <v>1117.99</v>
      </c>
      <c r="AA5677" s="10">
        <f>IF($N5677&lt;&gt;0,constants!$L$2,IF($O5677&lt;&gt;0,constants!$M$2,IF($P5677&lt;&gt;0,constants!$P$2,0)))</f>
        <v>4051.45</v>
      </c>
      <c r="AB5677" s="11">
        <f>constants!$O$2</f>
        <v>4861.32</v>
      </c>
      <c r="AC5677" s="11">
        <f>VLOOKUP(BWscncns[[#This Row],[scanner]],[0]!ScnrAvgBW,2,FALSE)/1000</f>
        <v>885.64026081730776</v>
      </c>
      <c r="AD5677" s="8">
        <f>(1+$F5677)*Z5677</f>
        <v>351.7720981517848</v>
      </c>
      <c r="AE5677" s="8">
        <f>(1+$F5677)*AA5677</f>
        <v>1274.7762207685655</v>
      </c>
      <c r="AF5677" s="8">
        <f>(1+$F5677)*AB5677</f>
        <v>1529.5993132203637</v>
      </c>
      <c r="AG5677" s="8">
        <f>(1+$F5677)*AC5677</f>
        <v>278.66397083641027</v>
      </c>
      <c r="AH5677" s="8">
        <f>(1+$F5677)*$T5677/1000</f>
        <v>41.241399698522116</v>
      </c>
      <c r="AI5677" s="8">
        <f>(1+BWscncns[[#This Row],[pid_error]]*K_p)*BWscncns[[#This Row],[dbw]]/1000</f>
        <v>86.156699849261059</v>
      </c>
      <c r="AJ5677" s="13">
        <f>BWscncns[[#This Row],[Torflow prgrssv alt vote]]/VLOOKUP(BWscncns[[#This Row],[class]],AltBWtotl,2,FALSE)*100</f>
        <v>1.6992401230741248E-3</v>
      </c>
      <c r="AK5677">
        <f>IF(D5677=E5677,1,0)</f>
        <v>1</v>
      </c>
    </row>
    <row r="5678" spans="1:37">
      <c r="A5678" s="1" t="s">
        <v>1905</v>
      </c>
      <c r="B5678" s="1" t="s">
        <v>1906</v>
      </c>
      <c r="C5678">
        <v>41</v>
      </c>
      <c r="D5678">
        <v>1524946430</v>
      </c>
      <c r="E5678">
        <v>1524946430</v>
      </c>
      <c r="F5678" s="2">
        <v>-0.68550473050100003</v>
      </c>
      <c r="G5678" s="2">
        <v>-0.68550473050100003</v>
      </c>
      <c r="H5678">
        <v>41221</v>
      </c>
      <c r="I5678" s="2">
        <v>-3.8352377750800002E-3</v>
      </c>
      <c r="J5678" s="2">
        <v>0</v>
      </c>
      <c r="K5678">
        <v>7</v>
      </c>
      <c r="L5678" s="1" t="s">
        <v>11938</v>
      </c>
      <c r="M5678" s="1" t="s">
        <v>1906</v>
      </c>
      <c r="N5678">
        <v>0</v>
      </c>
      <c r="O5678">
        <v>0</v>
      </c>
      <c r="P5678">
        <v>1</v>
      </c>
      <c r="Q5678">
        <v>0</v>
      </c>
      <c r="R5678" s="19">
        <f>BWscncns[[#This Row],[C fx]]*4+BWscncns[[#This Row],[C fg]]*2+BWscncns[[#This Row],[C fm]]</f>
        <v>1</v>
      </c>
      <c r="S5678">
        <v>41</v>
      </c>
      <c r="T5678">
        <v>131072</v>
      </c>
      <c r="U5678" s="13">
        <v>0.312805</v>
      </c>
      <c r="V5678" s="13">
        <v>3.1968779999999999</v>
      </c>
      <c r="W5678">
        <v>5426</v>
      </c>
      <c r="X5678">
        <v>108</v>
      </c>
      <c r="Z5678" s="10">
        <f>IF($N5678&lt;&gt;0,constants!$L$2,IF($O5678&lt;&gt;0,constants!$M$2,IF($P5678&lt;&gt;0,constants!$N$2,0)))</f>
        <v>1117.99</v>
      </c>
      <c r="AA5678" s="10">
        <f>IF($N5678&lt;&gt;0,constants!$L$2,IF($O5678&lt;&gt;0,constants!$M$2,IF($P5678&lt;&gt;0,constants!$P$2,0)))</f>
        <v>4051.45</v>
      </c>
      <c r="AB5678" s="11">
        <f>constants!$O$2</f>
        <v>4861.32</v>
      </c>
      <c r="AC5678" s="11">
        <f>VLOOKUP(BWscncns[[#This Row],[scanner]],[0]!ScnrAvgBW,2,FALSE)/1000</f>
        <v>885.64026081730776</v>
      </c>
      <c r="AD5678" s="8">
        <f>(1+$F5678)*Z5678</f>
        <v>351.60256634718701</v>
      </c>
      <c r="AE5678" s="8">
        <f>(1+$F5678)*AA5678</f>
        <v>1274.1618596117235</v>
      </c>
      <c r="AF5678" s="8">
        <f>(1+$F5678)*AB5678</f>
        <v>1528.8621435208784</v>
      </c>
      <c r="AG5678" s="8">
        <f>(1+$F5678)*AC5678</f>
        <v>278.52967250490383</v>
      </c>
      <c r="AH5678" s="8">
        <f>(1+$F5678)*$T5678/1000</f>
        <v>41.221523963772924</v>
      </c>
      <c r="AI5678" s="8">
        <f>(1+BWscncns[[#This Row],[pid_error]]*K_p)*BWscncns[[#This Row],[dbw]]/1000</f>
        <v>86.146761981886456</v>
      </c>
      <c r="AJ5678" s="13">
        <f>BWscncns[[#This Row],[Torflow prgrssv alt vote]]/VLOOKUP(BWscncns[[#This Row],[class]],AltBWtotl,2,FALSE)*100</f>
        <v>1.6990441217995837E-3</v>
      </c>
      <c r="AK5678">
        <f>IF(D5678=E5678,1,0)</f>
        <v>1</v>
      </c>
    </row>
    <row r="5679" spans="1:37">
      <c r="A5679" s="1" t="s">
        <v>7747</v>
      </c>
      <c r="B5679" s="1" t="s">
        <v>7748</v>
      </c>
      <c r="C5679">
        <v>29</v>
      </c>
      <c r="D5679">
        <v>1524975637</v>
      </c>
      <c r="E5679">
        <v>1524975637</v>
      </c>
      <c r="F5679" s="2">
        <v>-0.79905243568999995</v>
      </c>
      <c r="G5679" s="2">
        <v>-0.79905243568999995</v>
      </c>
      <c r="H5679">
        <v>28755</v>
      </c>
      <c r="I5679" s="2">
        <v>1.0988344200500001E-2</v>
      </c>
      <c r="J5679" s="2">
        <v>0</v>
      </c>
      <c r="K5679">
        <v>8</v>
      </c>
      <c r="L5679" s="1" t="s">
        <v>11921</v>
      </c>
      <c r="M5679" s="1" t="s">
        <v>7748</v>
      </c>
      <c r="N5679">
        <v>0</v>
      </c>
      <c r="O5679">
        <v>0</v>
      </c>
      <c r="P5679">
        <v>1</v>
      </c>
      <c r="Q5679">
        <v>0</v>
      </c>
      <c r="R5679" s="19">
        <f>BWscncns[[#This Row],[C fx]]*4+BWscncns[[#This Row],[C fg]]*2+BWscncns[[#This Row],[C fm]]</f>
        <v>1</v>
      </c>
      <c r="S5679">
        <v>29</v>
      </c>
      <c r="T5679">
        <v>143101</v>
      </c>
      <c r="U5679" s="13">
        <v>0.202654</v>
      </c>
      <c r="V5679" s="13">
        <v>4.9345169999999996</v>
      </c>
      <c r="W5679">
        <v>5833</v>
      </c>
      <c r="X5679">
        <v>116</v>
      </c>
      <c r="Z5679" s="10">
        <f>IF($N5679&lt;&gt;0,constants!$L$2,IF($O5679&lt;&gt;0,constants!$M$2,IF($P5679&lt;&gt;0,constants!$N$2,0)))</f>
        <v>1117.99</v>
      </c>
      <c r="AA5679" s="10">
        <f>IF($N5679&lt;&gt;0,constants!$L$2,IF($O5679&lt;&gt;0,constants!$M$2,IF($P5679&lt;&gt;0,constants!$P$2,0)))</f>
        <v>4051.45</v>
      </c>
      <c r="AB5679" s="11">
        <f>constants!$O$2</f>
        <v>4861.32</v>
      </c>
      <c r="AC5679" s="11">
        <f>VLOOKUP(BWscncns[[#This Row],[scanner]],[0]!ScnrAvgBW,2,FALSE)/1000</f>
        <v>509.99709399477808</v>
      </c>
      <c r="AD5679" s="8">
        <f>(1+$F5679)*Z5679</f>
        <v>224.65736742293694</v>
      </c>
      <c r="AE5679" s="8">
        <f>(1+$F5679)*AA5679</f>
        <v>814.12900942374961</v>
      </c>
      <c r="AF5679" s="8">
        <f>(1+$F5679)*AB5679</f>
        <v>976.87041333148943</v>
      </c>
      <c r="AG5679" s="8">
        <f>(1+$F5679)*AC5679</f>
        <v>102.48267384342881</v>
      </c>
      <c r="AH5679" s="8">
        <f>(1+$F5679)*$T5679/1000</f>
        <v>28.755797400325317</v>
      </c>
      <c r="AI5679" s="8">
        <f>(1+BWscncns[[#This Row],[pid_error]]*K_p)*BWscncns[[#This Row],[dbw]]/1000</f>
        <v>85.928398700162646</v>
      </c>
      <c r="AJ5679" s="13">
        <f>BWscncns[[#This Row],[Torflow prgrssv alt vote]]/VLOOKUP(BWscncns[[#This Row],[class]],AltBWtotl,2,FALSE)*100</f>
        <v>1.694737414946136E-3</v>
      </c>
      <c r="AK5679">
        <f>IF(D5679=E5679,1,0)</f>
        <v>1</v>
      </c>
    </row>
    <row r="5680" spans="1:37">
      <c r="A5680" s="1" t="s">
        <v>2883</v>
      </c>
      <c r="B5680" s="1" t="s">
        <v>49</v>
      </c>
      <c r="C5680">
        <v>44</v>
      </c>
      <c r="D5680">
        <v>1525001744</v>
      </c>
      <c r="E5680">
        <v>1525001744</v>
      </c>
      <c r="F5680" s="2">
        <v>-0.65743951700500003</v>
      </c>
      <c r="G5680" s="2">
        <v>-0.65743951700500003</v>
      </c>
      <c r="H5680">
        <v>43847</v>
      </c>
      <c r="I5680" s="2">
        <v>5.8820078528899998E-2</v>
      </c>
      <c r="J5680" s="2">
        <v>0</v>
      </c>
      <c r="K5680">
        <v>7</v>
      </c>
      <c r="L5680" s="1" t="s">
        <v>11918</v>
      </c>
      <c r="M5680" s="1" t="s">
        <v>49</v>
      </c>
      <c r="N5680">
        <v>0</v>
      </c>
      <c r="O5680">
        <v>0</v>
      </c>
      <c r="P5680">
        <v>1</v>
      </c>
      <c r="Q5680">
        <v>0</v>
      </c>
      <c r="R5680" s="19">
        <f>BWscncns[[#This Row],[C fx]]*4+BWscncns[[#This Row],[C fg]]*2+BWscncns[[#This Row],[C fm]]</f>
        <v>1</v>
      </c>
      <c r="S5680">
        <v>44</v>
      </c>
      <c r="T5680">
        <v>128000</v>
      </c>
      <c r="U5680" s="13">
        <v>0.34375</v>
      </c>
      <c r="V5680" s="13">
        <v>2.9090910000000001</v>
      </c>
      <c r="W5680">
        <v>5338</v>
      </c>
      <c r="X5680">
        <v>106</v>
      </c>
      <c r="Z5680" s="10">
        <f>IF($N5680&lt;&gt;0,constants!$L$2,IF($O5680&lt;&gt;0,constants!$M$2,IF($P5680&lt;&gt;0,constants!$N$2,0)))</f>
        <v>1117.99</v>
      </c>
      <c r="AA5680" s="10">
        <f>IF($N5680&lt;&gt;0,constants!$L$2,IF($O5680&lt;&gt;0,constants!$M$2,IF($P5680&lt;&gt;0,constants!$P$2,0)))</f>
        <v>4051.45</v>
      </c>
      <c r="AB5680" s="11">
        <f>constants!$O$2</f>
        <v>4861.32</v>
      </c>
      <c r="AC5680" s="11">
        <f>VLOOKUP(BWscncns[[#This Row],[scanner]],[0]!ScnrAvgBW,2,FALSE)/1000</f>
        <v>885.64026081730776</v>
      </c>
      <c r="AD5680" s="8">
        <f>(1+$F5680)*Z5680</f>
        <v>382.97919438358002</v>
      </c>
      <c r="AE5680" s="8">
        <f>(1+$F5680)*AA5680</f>
        <v>1387.8666688300925</v>
      </c>
      <c r="AF5680" s="8">
        <f>(1+$F5680)*AB5680</f>
        <v>1665.2961271932531</v>
      </c>
      <c r="AG5680" s="8">
        <f>(1+$F5680)*AC5680</f>
        <v>303.38535550539467</v>
      </c>
      <c r="AH5680" s="8">
        <f>(1+$F5680)*$T5680/1000</f>
        <v>43.847741823359996</v>
      </c>
      <c r="AI5680" s="8">
        <f>(1+BWscncns[[#This Row],[pid_error]]*K_p)*BWscncns[[#This Row],[dbw]]/1000</f>
        <v>85.923870911679998</v>
      </c>
      <c r="AJ5680" s="13">
        <f>BWscncns[[#This Row],[Torflow prgrssv alt vote]]/VLOOKUP(BWscncns[[#This Row],[class]],AltBWtotl,2,FALSE)*100</f>
        <v>1.6946481148699727E-3</v>
      </c>
      <c r="AK5680">
        <f>IF(D5680=E5680,1,0)</f>
        <v>1</v>
      </c>
    </row>
    <row r="5681" spans="1:37">
      <c r="A5681" s="1" t="s">
        <v>8432</v>
      </c>
      <c r="B5681" s="1" t="s">
        <v>8433</v>
      </c>
      <c r="C5681">
        <v>41</v>
      </c>
      <c r="D5681">
        <v>1524953164</v>
      </c>
      <c r="E5681">
        <v>1524953164</v>
      </c>
      <c r="F5681" s="2">
        <v>-0.68901430572099998</v>
      </c>
      <c r="G5681" s="2">
        <v>-0.68901430572099998</v>
      </c>
      <c r="H5681">
        <v>40761</v>
      </c>
      <c r="I5681" s="2">
        <v>2.1043790122699999E-2</v>
      </c>
      <c r="J5681" s="2">
        <v>0</v>
      </c>
      <c r="K5681">
        <v>7</v>
      </c>
      <c r="L5681" s="1" t="s">
        <v>11908</v>
      </c>
      <c r="M5681" s="1" t="s">
        <v>8433</v>
      </c>
      <c r="N5681">
        <v>0</v>
      </c>
      <c r="O5681">
        <v>0</v>
      </c>
      <c r="P5681">
        <v>1</v>
      </c>
      <c r="Q5681">
        <v>0</v>
      </c>
      <c r="R5681" s="19">
        <f>BWscncns[[#This Row],[C fx]]*4+BWscncns[[#This Row],[C fg]]*2+BWscncns[[#This Row],[C fm]]</f>
        <v>1</v>
      </c>
      <c r="S5681">
        <v>41</v>
      </c>
      <c r="T5681">
        <v>131072</v>
      </c>
      <c r="U5681" s="13">
        <v>0.312805</v>
      </c>
      <c r="V5681" s="13">
        <v>3.1968779999999999</v>
      </c>
      <c r="W5681">
        <v>5431</v>
      </c>
      <c r="X5681">
        <v>108</v>
      </c>
      <c r="Z5681" s="10">
        <f>IF($N5681&lt;&gt;0,constants!$L$2,IF($O5681&lt;&gt;0,constants!$M$2,IF($P5681&lt;&gt;0,constants!$N$2,0)))</f>
        <v>1117.99</v>
      </c>
      <c r="AA5681" s="10">
        <f>IF($N5681&lt;&gt;0,constants!$L$2,IF($O5681&lt;&gt;0,constants!$M$2,IF($P5681&lt;&gt;0,constants!$P$2,0)))</f>
        <v>4051.45</v>
      </c>
      <c r="AB5681" s="11">
        <f>constants!$O$2</f>
        <v>4861.32</v>
      </c>
      <c r="AC5681" s="11">
        <f>VLOOKUP(BWscncns[[#This Row],[scanner]],[0]!ScnrAvgBW,2,FALSE)/1000</f>
        <v>885.64026081730776</v>
      </c>
      <c r="AD5681" s="8">
        <f>(1+$F5681)*Z5681</f>
        <v>347.67889634697923</v>
      </c>
      <c r="AE5681" s="8">
        <f>(1+$F5681)*AA5681</f>
        <v>1259.9429910866545</v>
      </c>
      <c r="AF5681" s="8">
        <f>(1+$F5681)*AB5681</f>
        <v>1511.8009753123883</v>
      </c>
      <c r="AG5681" s="8">
        <f>(1+$F5681)*AC5681</f>
        <v>275.42145139170509</v>
      </c>
      <c r="AH5681" s="8">
        <f>(1+$F5681)*$T5681/1000</f>
        <v>40.76151692053709</v>
      </c>
      <c r="AI5681" s="8">
        <f>(1+BWscncns[[#This Row],[pid_error]]*K_p)*BWscncns[[#This Row],[dbw]]/1000</f>
        <v>85.916758460268554</v>
      </c>
      <c r="AJ5681" s="13">
        <f>BWscncns[[#This Row],[Torflow prgrssv alt vote]]/VLOOKUP(BWscncns[[#This Row],[class]],AltBWtotl,2,FALSE)*100</f>
        <v>1.6945078383408939E-3</v>
      </c>
      <c r="AK5681">
        <f>IF(D5681=E5681,1,0)</f>
        <v>1</v>
      </c>
    </row>
    <row r="5682" spans="1:37">
      <c r="A5682" s="1" t="s">
        <v>1761</v>
      </c>
      <c r="B5682" s="1" t="s">
        <v>49</v>
      </c>
      <c r="C5682">
        <v>41</v>
      </c>
      <c r="D5682">
        <v>1524991829</v>
      </c>
      <c r="E5682">
        <v>1524991829</v>
      </c>
      <c r="F5682" s="2">
        <v>-0.69069569480799997</v>
      </c>
      <c r="G5682" s="2">
        <v>-0.69069569480799997</v>
      </c>
      <c r="H5682">
        <v>40541</v>
      </c>
      <c r="I5682" s="2">
        <v>-1.7077721589199998E-2</v>
      </c>
      <c r="J5682" s="2">
        <v>0</v>
      </c>
      <c r="K5682">
        <v>7</v>
      </c>
      <c r="L5682" s="1" t="s">
        <v>11744</v>
      </c>
      <c r="M5682" s="1" t="s">
        <v>49</v>
      </c>
      <c r="N5682">
        <v>0</v>
      </c>
      <c r="O5682">
        <v>0</v>
      </c>
      <c r="P5682">
        <v>1</v>
      </c>
      <c r="Q5682">
        <v>0</v>
      </c>
      <c r="R5682" s="19">
        <f>BWscncns[[#This Row],[C fx]]*4+BWscncns[[#This Row],[C fg]]*2+BWscncns[[#This Row],[C fm]]</f>
        <v>1</v>
      </c>
      <c r="S5682">
        <v>41</v>
      </c>
      <c r="T5682">
        <v>131072</v>
      </c>
      <c r="U5682" s="13">
        <v>0.312805</v>
      </c>
      <c r="V5682" s="13">
        <v>3.1968779999999999</v>
      </c>
      <c r="W5682">
        <v>5429</v>
      </c>
      <c r="X5682">
        <v>108</v>
      </c>
      <c r="Z5682" s="10">
        <f>IF($N5682&lt;&gt;0,constants!$L$2,IF($O5682&lt;&gt;0,constants!$M$2,IF($P5682&lt;&gt;0,constants!$N$2,0)))</f>
        <v>1117.99</v>
      </c>
      <c r="AA5682" s="10">
        <f>IF($N5682&lt;&gt;0,constants!$L$2,IF($O5682&lt;&gt;0,constants!$M$2,IF($P5682&lt;&gt;0,constants!$P$2,0)))</f>
        <v>4051.45</v>
      </c>
      <c r="AB5682" s="11">
        <f>constants!$O$2</f>
        <v>4861.32</v>
      </c>
      <c r="AC5682" s="11">
        <f>VLOOKUP(BWscncns[[#This Row],[scanner]],[0]!ScnrAvgBW,2,FALSE)/1000</f>
        <v>885.64026081730776</v>
      </c>
      <c r="AD5682" s="8">
        <f>(1+$F5682)*Z5682</f>
        <v>345.79912016160409</v>
      </c>
      <c r="AE5682" s="8">
        <f>(1+$F5682)*AA5682</f>
        <v>1253.1309272701285</v>
      </c>
      <c r="AF5682" s="8">
        <f>(1+$F5682)*AB5682</f>
        <v>1503.6272049159734</v>
      </c>
      <c r="AG5682" s="8">
        <f>(1+$F5682)*AC5682</f>
        <v>273.93234552215904</v>
      </c>
      <c r="AH5682" s="8">
        <f>(1+$F5682)*$T5682/1000</f>
        <v>40.541133890125828</v>
      </c>
      <c r="AI5682" s="8">
        <f>(1+BWscncns[[#This Row],[pid_error]]*K_p)*BWscncns[[#This Row],[dbw]]/1000</f>
        <v>85.806566945062926</v>
      </c>
      <c r="AJ5682" s="13">
        <f>BWscncns[[#This Row],[Torflow prgrssv alt vote]]/VLOOKUP(BWscncns[[#This Row],[class]],AltBWtotl,2,FALSE)*100</f>
        <v>1.6923345674961735E-3</v>
      </c>
      <c r="AK5682">
        <f>IF(D5682=E5682,1,0)</f>
        <v>1</v>
      </c>
    </row>
    <row r="5683" spans="1:37">
      <c r="A5683" s="1" t="s">
        <v>774</v>
      </c>
      <c r="B5683" s="1" t="s">
        <v>775</v>
      </c>
      <c r="C5683">
        <v>40</v>
      </c>
      <c r="D5683">
        <v>1524998637</v>
      </c>
      <c r="E5683">
        <v>1524998637</v>
      </c>
      <c r="F5683" s="2">
        <v>-0.69192438441100002</v>
      </c>
      <c r="G5683" s="2">
        <v>-0.69192438441100002</v>
      </c>
      <c r="H5683">
        <v>40380</v>
      </c>
      <c r="I5683" s="2">
        <v>1.7004397411299998E-2</v>
      </c>
      <c r="J5683" s="2">
        <v>0</v>
      </c>
      <c r="K5683">
        <v>7</v>
      </c>
      <c r="L5683" s="1" t="s">
        <v>11849</v>
      </c>
      <c r="M5683" s="1" t="s">
        <v>775</v>
      </c>
      <c r="N5683">
        <v>0</v>
      </c>
      <c r="O5683">
        <v>0</v>
      </c>
      <c r="P5683">
        <v>1</v>
      </c>
      <c r="Q5683">
        <v>0</v>
      </c>
      <c r="R5683" s="19">
        <f>BWscncns[[#This Row],[C fx]]*4+BWscncns[[#This Row],[C fg]]*2+BWscncns[[#This Row],[C fm]]</f>
        <v>1</v>
      </c>
      <c r="S5683">
        <v>40</v>
      </c>
      <c r="T5683">
        <v>131072</v>
      </c>
      <c r="U5683" s="13">
        <v>0.305176</v>
      </c>
      <c r="V5683" s="13">
        <v>3.2768000000000002</v>
      </c>
      <c r="W5683">
        <v>5464</v>
      </c>
      <c r="X5683">
        <v>109</v>
      </c>
      <c r="Z5683" s="10">
        <f>IF($N5683&lt;&gt;0,constants!$L$2,IF($O5683&lt;&gt;0,constants!$M$2,IF($P5683&lt;&gt;0,constants!$N$2,0)))</f>
        <v>1117.99</v>
      </c>
      <c r="AA5683" s="10">
        <f>IF($N5683&lt;&gt;0,constants!$L$2,IF($O5683&lt;&gt;0,constants!$M$2,IF($P5683&lt;&gt;0,constants!$P$2,0)))</f>
        <v>4051.45</v>
      </c>
      <c r="AB5683" s="11">
        <f>constants!$O$2</f>
        <v>4861.32</v>
      </c>
      <c r="AC5683" s="11">
        <f>VLOOKUP(BWscncns[[#This Row],[scanner]],[0]!ScnrAvgBW,2,FALSE)/1000</f>
        <v>885.64026081730776</v>
      </c>
      <c r="AD5683" s="8">
        <f>(1+$F5683)*Z5683</f>
        <v>344.42545747234607</v>
      </c>
      <c r="AE5683" s="8">
        <f>(1+$F5683)*AA5683</f>
        <v>1248.152952778054</v>
      </c>
      <c r="AF5683" s="8">
        <f>(1+$F5683)*AB5683</f>
        <v>1497.6541515751173</v>
      </c>
      <c r="AG5683" s="8">
        <f>(1+$F5683)*AC5683</f>
        <v>272.84416854169461</v>
      </c>
      <c r="AH5683" s="8">
        <f>(1+$F5683)*$T5683/1000</f>
        <v>40.380087086481403</v>
      </c>
      <c r="AI5683" s="8">
        <f>(1+BWscncns[[#This Row],[pid_error]]*K_p)*BWscncns[[#This Row],[dbw]]/1000</f>
        <v>85.726043543240692</v>
      </c>
      <c r="AJ5683" s="13">
        <f>BWscncns[[#This Row],[Torflow prgrssv alt vote]]/VLOOKUP(BWscncns[[#This Row],[class]],AltBWtotl,2,FALSE)*100</f>
        <v>1.6907464310487216E-3</v>
      </c>
      <c r="AK5683">
        <f>IF(D5683=E5683,1,0)</f>
        <v>1</v>
      </c>
    </row>
    <row r="5684" spans="1:37">
      <c r="A5684" s="1" t="s">
        <v>1846</v>
      </c>
      <c r="B5684" s="1" t="s">
        <v>49</v>
      </c>
      <c r="C5684">
        <v>22</v>
      </c>
      <c r="D5684">
        <v>1524991621</v>
      </c>
      <c r="E5684">
        <v>1524991621</v>
      </c>
      <c r="F5684" s="2">
        <v>-0.84947744994600005</v>
      </c>
      <c r="G5684" s="2">
        <v>-0.84947744994600005</v>
      </c>
      <c r="H5684">
        <v>22349</v>
      </c>
      <c r="I5684" s="2">
        <v>7.5504914084099997E-2</v>
      </c>
      <c r="J5684" s="2">
        <v>0</v>
      </c>
      <c r="K5684">
        <v>8</v>
      </c>
      <c r="L5684" s="1" t="s">
        <v>11923</v>
      </c>
      <c r="M5684" s="1" t="s">
        <v>49</v>
      </c>
      <c r="N5684">
        <v>0</v>
      </c>
      <c r="O5684">
        <v>0</v>
      </c>
      <c r="P5684">
        <v>1</v>
      </c>
      <c r="Q5684">
        <v>0</v>
      </c>
      <c r="R5684" s="19">
        <f>BWscncns[[#This Row],[C fx]]*4+BWscncns[[#This Row],[C fg]]*2+BWscncns[[#This Row],[C fm]]</f>
        <v>1</v>
      </c>
      <c r="S5684">
        <v>15</v>
      </c>
      <c r="T5684">
        <v>148480</v>
      </c>
      <c r="U5684" s="13">
        <v>0.101024</v>
      </c>
      <c r="V5684" s="13">
        <v>9.8986669999999997</v>
      </c>
      <c r="W5684">
        <v>6194</v>
      </c>
      <c r="X5684">
        <v>123</v>
      </c>
      <c r="Z5684" s="10">
        <f>IF($N5684&lt;&gt;0,constants!$L$2,IF($O5684&lt;&gt;0,constants!$M$2,IF($P5684&lt;&gt;0,constants!$N$2,0)))</f>
        <v>1117.99</v>
      </c>
      <c r="AA5684" s="10">
        <f>IF($N5684&lt;&gt;0,constants!$L$2,IF($O5684&lt;&gt;0,constants!$M$2,IF($P5684&lt;&gt;0,constants!$P$2,0)))</f>
        <v>4051.45</v>
      </c>
      <c r="AB5684" s="11">
        <f>constants!$O$2</f>
        <v>4861.32</v>
      </c>
      <c r="AC5684" s="11">
        <f>VLOOKUP(BWscncns[[#This Row],[scanner]],[0]!ScnrAvgBW,2,FALSE)/1000</f>
        <v>509.99709399477808</v>
      </c>
      <c r="AD5684" s="8">
        <f>(1+$F5684)*Z5684</f>
        <v>168.2827057348714</v>
      </c>
      <c r="AE5684" s="8">
        <f>(1+$F5684)*AA5684</f>
        <v>609.83458541627806</v>
      </c>
      <c r="AF5684" s="8">
        <f>(1+$F5684)*AB5684</f>
        <v>731.73828302851098</v>
      </c>
      <c r="AG5684" s="8">
        <f>(1+$F5684)*AC5684</f>
        <v>76.766063108223506</v>
      </c>
      <c r="AH5684" s="8">
        <f>(1+$F5684)*$T5684/1000</f>
        <v>22.349588232017911</v>
      </c>
      <c r="AI5684" s="8">
        <f>(1+BWscncns[[#This Row],[pid_error]]*K_p)*BWscncns[[#This Row],[dbw]]/1000</f>
        <v>85.414794116008949</v>
      </c>
      <c r="AJ5684" s="13">
        <f>BWscncns[[#This Row],[Torflow prgrssv alt vote]]/VLOOKUP(BWscncns[[#This Row],[class]],AltBWtotl,2,FALSE)*100</f>
        <v>1.6846077614390297E-3</v>
      </c>
      <c r="AK5684">
        <f>IF(D5684=E5684,1,0)</f>
        <v>1</v>
      </c>
    </row>
    <row r="5685" spans="1:37">
      <c r="A5685" s="1" t="s">
        <v>5705</v>
      </c>
      <c r="B5685" s="1" t="s">
        <v>5706</v>
      </c>
      <c r="C5685">
        <v>19</v>
      </c>
      <c r="D5685">
        <v>1524989656</v>
      </c>
      <c r="E5685">
        <v>1524989656</v>
      </c>
      <c r="F5685" s="2">
        <v>-0.87526215464500001</v>
      </c>
      <c r="G5685" s="2">
        <v>-0.87526215464500001</v>
      </c>
      <c r="H5685">
        <v>18943</v>
      </c>
      <c r="I5685" s="2">
        <v>3.01780895146E-2</v>
      </c>
      <c r="J5685" s="2">
        <v>0</v>
      </c>
      <c r="K5685">
        <v>8</v>
      </c>
      <c r="L5685" s="1" t="s">
        <v>11922</v>
      </c>
      <c r="M5685" s="1" t="s">
        <v>5706</v>
      </c>
      <c r="N5685">
        <v>0</v>
      </c>
      <c r="O5685">
        <v>0</v>
      </c>
      <c r="P5685">
        <v>1</v>
      </c>
      <c r="Q5685">
        <v>0</v>
      </c>
      <c r="R5685" s="19">
        <f>BWscncns[[#This Row],[C fx]]*4+BWscncns[[#This Row],[C fg]]*2+BWscncns[[#This Row],[C fm]]</f>
        <v>1</v>
      </c>
      <c r="S5685">
        <v>17</v>
      </c>
      <c r="T5685">
        <v>151863</v>
      </c>
      <c r="U5685" s="13">
        <v>0.111943</v>
      </c>
      <c r="V5685" s="13">
        <v>8.9331180000000003</v>
      </c>
      <c r="W5685">
        <v>6157</v>
      </c>
      <c r="X5685">
        <v>123</v>
      </c>
      <c r="Z5685" s="10">
        <f>IF($N5685&lt;&gt;0,constants!$L$2,IF($O5685&lt;&gt;0,constants!$M$2,IF($P5685&lt;&gt;0,constants!$N$2,0)))</f>
        <v>1117.99</v>
      </c>
      <c r="AA5685" s="10">
        <f>IF($N5685&lt;&gt;0,constants!$L$2,IF($O5685&lt;&gt;0,constants!$M$2,IF($P5685&lt;&gt;0,constants!$P$2,0)))</f>
        <v>4051.45</v>
      </c>
      <c r="AB5685" s="11">
        <f>constants!$O$2</f>
        <v>4861.32</v>
      </c>
      <c r="AC5685" s="11">
        <f>VLOOKUP(BWscncns[[#This Row],[scanner]],[0]!ScnrAvgBW,2,FALSE)/1000</f>
        <v>509.99709399477808</v>
      </c>
      <c r="AD5685" s="8">
        <f>(1+$F5685)*Z5685</f>
        <v>139.45566372843643</v>
      </c>
      <c r="AE5685" s="8">
        <f>(1+$F5685)*AA5685</f>
        <v>505.36914356351468</v>
      </c>
      <c r="AF5685" s="8">
        <f>(1+$F5685)*AB5685</f>
        <v>606.39058238116854</v>
      </c>
      <c r="AG5685" s="8">
        <f>(1+$F5685)*AC5685</f>
        <v>63.615938642220023</v>
      </c>
      <c r="AH5685" s="8">
        <f>(1+$F5685)*$T5685/1000</f>
        <v>18.943063409146362</v>
      </c>
      <c r="AI5685" s="8">
        <f>(1+BWscncns[[#This Row],[pid_error]]*K_p)*BWscncns[[#This Row],[dbw]]/1000</f>
        <v>85.403031704573181</v>
      </c>
      <c r="AJ5685" s="13">
        <f>BWscncns[[#This Row],[Torflow prgrssv alt vote]]/VLOOKUP(BWscncns[[#This Row],[class]],AltBWtotl,2,FALSE)*100</f>
        <v>1.6843757752848395E-3</v>
      </c>
      <c r="AK5685">
        <f>IF(D5685=E5685,1,0)</f>
        <v>1</v>
      </c>
    </row>
    <row r="5686" spans="1:37">
      <c r="A5686" s="1" t="s">
        <v>11097</v>
      </c>
      <c r="B5686" s="1" t="s">
        <v>11098</v>
      </c>
      <c r="C5686">
        <v>40</v>
      </c>
      <c r="D5686">
        <v>1525003937</v>
      </c>
      <c r="E5686">
        <v>1525003937</v>
      </c>
      <c r="F5686" s="2">
        <v>-0.69701354817600003</v>
      </c>
      <c r="G5686" s="2">
        <v>-0.69701354817600003</v>
      </c>
      <c r="H5686">
        <v>39713</v>
      </c>
      <c r="I5686" s="2">
        <v>3.3270137945999999E-2</v>
      </c>
      <c r="J5686" s="2">
        <v>0</v>
      </c>
      <c r="K5686">
        <v>7</v>
      </c>
      <c r="L5686" s="1" t="s">
        <v>11925</v>
      </c>
      <c r="M5686" s="1" t="s">
        <v>11098</v>
      </c>
      <c r="N5686">
        <v>0</v>
      </c>
      <c r="O5686">
        <v>0</v>
      </c>
      <c r="P5686">
        <v>1</v>
      </c>
      <c r="Q5686">
        <v>0</v>
      </c>
      <c r="R5686" s="19">
        <f>BWscncns[[#This Row],[C fx]]*4+BWscncns[[#This Row],[C fg]]*2+BWscncns[[#This Row],[C fm]]</f>
        <v>1</v>
      </c>
      <c r="S5686">
        <v>35</v>
      </c>
      <c r="T5686">
        <v>131072</v>
      </c>
      <c r="U5686" s="13">
        <v>0.26702900000000002</v>
      </c>
      <c r="V5686" s="13">
        <v>3.7449140000000001</v>
      </c>
      <c r="W5686">
        <v>5582</v>
      </c>
      <c r="X5686">
        <v>111</v>
      </c>
      <c r="Z5686" s="10">
        <f>IF($N5686&lt;&gt;0,constants!$L$2,IF($O5686&lt;&gt;0,constants!$M$2,IF($P5686&lt;&gt;0,constants!$N$2,0)))</f>
        <v>1117.99</v>
      </c>
      <c r="AA5686" s="10">
        <f>IF($N5686&lt;&gt;0,constants!$L$2,IF($O5686&lt;&gt;0,constants!$M$2,IF($P5686&lt;&gt;0,constants!$P$2,0)))</f>
        <v>4051.45</v>
      </c>
      <c r="AB5686" s="11">
        <f>constants!$O$2</f>
        <v>4861.32</v>
      </c>
      <c r="AC5686" s="11">
        <f>VLOOKUP(BWscncns[[#This Row],[scanner]],[0]!ScnrAvgBW,2,FALSE)/1000</f>
        <v>885.64026081730776</v>
      </c>
      <c r="AD5686" s="8">
        <f>(1+$F5686)*Z5686</f>
        <v>338.73582327471371</v>
      </c>
      <c r="AE5686" s="8">
        <f>(1+$F5686)*AA5686</f>
        <v>1227.5344602423447</v>
      </c>
      <c r="AF5686" s="8">
        <f>(1+$F5686)*AB5686</f>
        <v>1472.9140979810475</v>
      </c>
      <c r="AG5686" s="8">
        <f>(1+$F5686)*AC5686</f>
        <v>268.33700021751798</v>
      </c>
      <c r="AH5686" s="8">
        <f>(1+$F5686)*$T5686/1000</f>
        <v>39.713040213475324</v>
      </c>
      <c r="AI5686" s="8">
        <f>(1+BWscncns[[#This Row],[pid_error]]*K_p)*BWscncns[[#This Row],[dbw]]/1000</f>
        <v>85.392520106737663</v>
      </c>
      <c r="AJ5686" s="13">
        <f>BWscncns[[#This Row],[Torflow prgrssv alt vote]]/VLOOKUP(BWscncns[[#This Row],[class]],AltBWtotl,2,FALSE)*100</f>
        <v>1.6841684585139907E-3</v>
      </c>
      <c r="AK5686">
        <f>IF(D5686=E5686,1,0)</f>
        <v>1</v>
      </c>
    </row>
    <row r="5687" spans="1:37">
      <c r="A5687" s="1" t="s">
        <v>9436</v>
      </c>
      <c r="B5687" s="1" t="s">
        <v>9437</v>
      </c>
      <c r="C5687">
        <v>40</v>
      </c>
      <c r="D5687">
        <v>1525003937</v>
      </c>
      <c r="E5687">
        <v>1525003937</v>
      </c>
      <c r="F5687" s="2">
        <v>-0.69863160593999996</v>
      </c>
      <c r="G5687" s="2">
        <v>-0.69863160593999996</v>
      </c>
      <c r="H5687">
        <v>39500</v>
      </c>
      <c r="I5687" s="2">
        <v>3.0957659564700001E-2</v>
      </c>
      <c r="J5687" s="2">
        <v>0</v>
      </c>
      <c r="K5687">
        <v>7</v>
      </c>
      <c r="L5687" s="1" t="s">
        <v>11925</v>
      </c>
      <c r="M5687" s="1" t="s">
        <v>9437</v>
      </c>
      <c r="N5687">
        <v>0</v>
      </c>
      <c r="O5687">
        <v>0</v>
      </c>
      <c r="P5687">
        <v>1</v>
      </c>
      <c r="Q5687">
        <v>0</v>
      </c>
      <c r="R5687" s="19">
        <f>BWscncns[[#This Row],[C fx]]*4+BWscncns[[#This Row],[C fg]]*2+BWscncns[[#This Row],[C fm]]</f>
        <v>1</v>
      </c>
      <c r="S5687">
        <v>35</v>
      </c>
      <c r="T5687">
        <v>131072</v>
      </c>
      <c r="U5687" s="13">
        <v>0.26702900000000002</v>
      </c>
      <c r="V5687" s="13">
        <v>3.7449140000000001</v>
      </c>
      <c r="W5687">
        <v>5579</v>
      </c>
      <c r="X5687">
        <v>111</v>
      </c>
      <c r="Z5687" s="10">
        <f>IF($N5687&lt;&gt;0,constants!$L$2,IF($O5687&lt;&gt;0,constants!$M$2,IF($P5687&lt;&gt;0,constants!$N$2,0)))</f>
        <v>1117.99</v>
      </c>
      <c r="AA5687" s="10">
        <f>IF($N5687&lt;&gt;0,constants!$L$2,IF($O5687&lt;&gt;0,constants!$M$2,IF($P5687&lt;&gt;0,constants!$P$2,0)))</f>
        <v>4051.45</v>
      </c>
      <c r="AB5687" s="11">
        <f>constants!$O$2</f>
        <v>4861.32</v>
      </c>
      <c r="AC5687" s="11">
        <f>VLOOKUP(BWscncns[[#This Row],[scanner]],[0]!ScnrAvgBW,2,FALSE)/1000</f>
        <v>885.64026081730776</v>
      </c>
      <c r="AD5687" s="8">
        <f>(1+$F5687)*Z5687</f>
        <v>336.92685087513945</v>
      </c>
      <c r="AE5687" s="8">
        <f>(1+$F5687)*AA5687</f>
        <v>1220.978980114387</v>
      </c>
      <c r="AF5687" s="8">
        <f>(1+$F5687)*AB5687</f>
        <v>1465.0482014117592</v>
      </c>
      <c r="AG5687" s="8">
        <f>(1+$F5687)*AC5687</f>
        <v>266.90398311739165</v>
      </c>
      <c r="AH5687" s="8">
        <f>(1+$F5687)*$T5687/1000</f>
        <v>39.500958146232328</v>
      </c>
      <c r="AI5687" s="8">
        <f>(1+BWscncns[[#This Row],[pid_error]]*K_p)*BWscncns[[#This Row],[dbw]]/1000</f>
        <v>85.286479073116169</v>
      </c>
      <c r="AJ5687" s="13">
        <f>BWscncns[[#This Row],[Torflow prgrssv alt vote]]/VLOOKUP(BWscncns[[#This Row],[class]],AltBWtotl,2,FALSE)*100</f>
        <v>1.6820770462461444E-3</v>
      </c>
      <c r="AK5687">
        <f>IF(D5687=E5687,1,0)</f>
        <v>1</v>
      </c>
    </row>
    <row r="5688" spans="1:37">
      <c r="A5688" s="1" t="s">
        <v>560</v>
      </c>
      <c r="B5688" s="1" t="s">
        <v>561</v>
      </c>
      <c r="C5688">
        <v>39</v>
      </c>
      <c r="D5688">
        <v>1524995200</v>
      </c>
      <c r="E5688">
        <v>1524995200</v>
      </c>
      <c r="F5688" s="2">
        <v>-0.70123447370900005</v>
      </c>
      <c r="G5688" s="2">
        <v>-0.70123447370900005</v>
      </c>
      <c r="H5688">
        <v>39159</v>
      </c>
      <c r="I5688" s="2">
        <v>-6.3058973163700001E-3</v>
      </c>
      <c r="J5688" s="2">
        <v>0</v>
      </c>
      <c r="K5688">
        <v>7</v>
      </c>
      <c r="L5688" s="1" t="s">
        <v>11858</v>
      </c>
      <c r="M5688" s="1" t="s">
        <v>561</v>
      </c>
      <c r="N5688">
        <v>0</v>
      </c>
      <c r="O5688">
        <v>0</v>
      </c>
      <c r="P5688">
        <v>1</v>
      </c>
      <c r="Q5688">
        <v>0</v>
      </c>
      <c r="R5688" s="19">
        <f>BWscncns[[#This Row],[C fx]]*4+BWscncns[[#This Row],[C fg]]*2+BWscncns[[#This Row],[C fm]]</f>
        <v>1</v>
      </c>
      <c r="S5688">
        <v>39</v>
      </c>
      <c r="T5688">
        <v>131072</v>
      </c>
      <c r="U5688" s="13">
        <v>0.29754599999999998</v>
      </c>
      <c r="V5688" s="13">
        <v>3.3608210000000001</v>
      </c>
      <c r="W5688">
        <v>5486</v>
      </c>
      <c r="X5688">
        <v>109</v>
      </c>
      <c r="Z5688" s="10">
        <f>IF($N5688&lt;&gt;0,constants!$L$2,IF($O5688&lt;&gt;0,constants!$M$2,IF($P5688&lt;&gt;0,constants!$N$2,0)))</f>
        <v>1117.99</v>
      </c>
      <c r="AA5688" s="10">
        <f>IF($N5688&lt;&gt;0,constants!$L$2,IF($O5688&lt;&gt;0,constants!$M$2,IF($P5688&lt;&gt;0,constants!$P$2,0)))</f>
        <v>4051.45</v>
      </c>
      <c r="AB5688" s="11">
        <f>constants!$O$2</f>
        <v>4861.32</v>
      </c>
      <c r="AC5688" s="11">
        <f>VLOOKUP(BWscncns[[#This Row],[scanner]],[0]!ScnrAvgBW,2,FALSE)/1000</f>
        <v>885.64026081730776</v>
      </c>
      <c r="AD5688" s="8">
        <f>(1+$F5688)*Z5688</f>
        <v>334.01687073807506</v>
      </c>
      <c r="AE5688" s="8">
        <f>(1+$F5688)*AA5688</f>
        <v>1210.4335914916717</v>
      </c>
      <c r="AF5688" s="8">
        <f>(1+$F5688)*AB5688</f>
        <v>1452.3948282689637</v>
      </c>
      <c r="AG5688" s="8">
        <f>(1+$F5688)*AC5688</f>
        <v>264.5987786275814</v>
      </c>
      <c r="AH5688" s="8">
        <f>(1+$F5688)*$T5688/1000</f>
        <v>39.159795062013949</v>
      </c>
      <c r="AI5688" s="8">
        <f>(1+BWscncns[[#This Row],[pid_error]]*K_p)*BWscncns[[#This Row],[dbw]]/1000</f>
        <v>85.115897531006979</v>
      </c>
      <c r="AJ5688" s="13">
        <f>BWscncns[[#This Row],[Torflow prgrssv alt vote]]/VLOOKUP(BWscncns[[#This Row],[class]],AltBWtotl,2,FALSE)*100</f>
        <v>1.678712722854987E-3</v>
      </c>
      <c r="AK5688">
        <f>IF(D5688=E5688,1,0)</f>
        <v>1</v>
      </c>
    </row>
    <row r="5689" spans="1:37">
      <c r="A5689" s="1" t="s">
        <v>9958</v>
      </c>
      <c r="B5689" s="1" t="s">
        <v>9959</v>
      </c>
      <c r="C5689">
        <v>39</v>
      </c>
      <c r="D5689">
        <v>1524958737</v>
      </c>
      <c r="E5689">
        <v>1524958737</v>
      </c>
      <c r="F5689" s="2">
        <v>-0.70257634348499998</v>
      </c>
      <c r="G5689" s="2">
        <v>-0.70257634348499998</v>
      </c>
      <c r="H5689">
        <v>38983</v>
      </c>
      <c r="I5689" s="2">
        <v>7.0795006097799998E-2</v>
      </c>
      <c r="J5689" s="2">
        <v>0</v>
      </c>
      <c r="K5689">
        <v>7</v>
      </c>
      <c r="L5689" s="1" t="s">
        <v>11997</v>
      </c>
      <c r="M5689" s="1" t="s">
        <v>9959</v>
      </c>
      <c r="N5689">
        <v>0</v>
      </c>
      <c r="O5689">
        <v>0</v>
      </c>
      <c r="P5689">
        <v>1</v>
      </c>
      <c r="Q5689">
        <v>0</v>
      </c>
      <c r="R5689" s="19">
        <f>BWscncns[[#This Row],[C fx]]*4+BWscncns[[#This Row],[C fg]]*2+BWscncns[[#This Row],[C fm]]</f>
        <v>1</v>
      </c>
      <c r="S5689">
        <v>39</v>
      </c>
      <c r="T5689">
        <v>131072</v>
      </c>
      <c r="U5689" s="13">
        <v>0.29754599999999998</v>
      </c>
      <c r="V5689" s="13">
        <v>3.3608210000000001</v>
      </c>
      <c r="W5689">
        <v>5487</v>
      </c>
      <c r="X5689">
        <v>109</v>
      </c>
      <c r="Z5689" s="10">
        <f>IF($N5689&lt;&gt;0,constants!$L$2,IF($O5689&lt;&gt;0,constants!$M$2,IF($P5689&lt;&gt;0,constants!$N$2,0)))</f>
        <v>1117.99</v>
      </c>
      <c r="AA5689" s="10">
        <f>IF($N5689&lt;&gt;0,constants!$L$2,IF($O5689&lt;&gt;0,constants!$M$2,IF($P5689&lt;&gt;0,constants!$P$2,0)))</f>
        <v>4051.45</v>
      </c>
      <c r="AB5689" s="11">
        <f>constants!$O$2</f>
        <v>4861.32</v>
      </c>
      <c r="AC5689" s="11">
        <f>VLOOKUP(BWscncns[[#This Row],[scanner]],[0]!ScnrAvgBW,2,FALSE)/1000</f>
        <v>885.64026081730776</v>
      </c>
      <c r="AD5689" s="8">
        <f>(1+$F5689)*Z5689</f>
        <v>332.51667374720489</v>
      </c>
      <c r="AE5689" s="8">
        <f>(1+$F5689)*AA5689</f>
        <v>1204.9970731876967</v>
      </c>
      <c r="AF5689" s="8">
        <f>(1+$F5689)*AB5689</f>
        <v>1445.8715698894998</v>
      </c>
      <c r="AG5689" s="8">
        <f>(1+$F5689)*AC5689</f>
        <v>263.41036472918199</v>
      </c>
      <c r="AH5689" s="8">
        <f>(1+$F5689)*$T5689/1000</f>
        <v>38.983913506734083</v>
      </c>
      <c r="AI5689" s="8">
        <f>(1+BWscncns[[#This Row],[pid_error]]*K_p)*BWscncns[[#This Row],[dbw]]/1000</f>
        <v>85.027956753367036</v>
      </c>
      <c r="AJ5689" s="13">
        <f>BWscncns[[#This Row],[Torflow prgrssv alt vote]]/VLOOKUP(BWscncns[[#This Row],[class]],AltBWtotl,2,FALSE)*100</f>
        <v>1.6769782959551456E-3</v>
      </c>
      <c r="AK5689">
        <f>IF(D5689=E5689,1,0)</f>
        <v>1</v>
      </c>
    </row>
    <row r="5690" spans="1:37">
      <c r="A5690" s="1" t="s">
        <v>6239</v>
      </c>
      <c r="B5690" s="1" t="s">
        <v>6240</v>
      </c>
      <c r="C5690">
        <v>28</v>
      </c>
      <c r="D5690">
        <v>1524978554</v>
      </c>
      <c r="E5690">
        <v>1524978554</v>
      </c>
      <c r="F5690" s="2">
        <v>-0.80579077630399998</v>
      </c>
      <c r="G5690" s="2">
        <v>-0.80579077630399998</v>
      </c>
      <c r="H5690">
        <v>27841</v>
      </c>
      <c r="I5690" s="2">
        <v>5.1437114825899997E-3</v>
      </c>
      <c r="J5690" s="2">
        <v>0</v>
      </c>
      <c r="K5690">
        <v>8</v>
      </c>
      <c r="L5690" s="1" t="s">
        <v>11914</v>
      </c>
      <c r="M5690" s="1" t="s">
        <v>6240</v>
      </c>
      <c r="N5690">
        <v>0</v>
      </c>
      <c r="O5690">
        <v>0</v>
      </c>
      <c r="P5690">
        <v>1</v>
      </c>
      <c r="Q5690">
        <v>0</v>
      </c>
      <c r="R5690" s="19">
        <f>BWscncns[[#This Row],[C fx]]*4+BWscncns[[#This Row],[C fg]]*2+BWscncns[[#This Row],[C fm]]</f>
        <v>1</v>
      </c>
      <c r="S5690">
        <v>28</v>
      </c>
      <c r="T5690">
        <v>142336</v>
      </c>
      <c r="U5690" s="13">
        <v>0.196718</v>
      </c>
      <c r="V5690" s="13">
        <v>5.0834289999999998</v>
      </c>
      <c r="W5690">
        <v>5854</v>
      </c>
      <c r="X5690">
        <v>117</v>
      </c>
      <c r="Z5690" s="10">
        <f>IF($N5690&lt;&gt;0,constants!$L$2,IF($O5690&lt;&gt;0,constants!$M$2,IF($P5690&lt;&gt;0,constants!$N$2,0)))</f>
        <v>1117.99</v>
      </c>
      <c r="AA5690" s="10">
        <f>IF($N5690&lt;&gt;0,constants!$L$2,IF($O5690&lt;&gt;0,constants!$M$2,IF($P5690&lt;&gt;0,constants!$P$2,0)))</f>
        <v>4051.45</v>
      </c>
      <c r="AB5690" s="11">
        <f>constants!$O$2</f>
        <v>4861.32</v>
      </c>
      <c r="AC5690" s="11">
        <f>VLOOKUP(BWscncns[[#This Row],[scanner]],[0]!ScnrAvgBW,2,FALSE)/1000</f>
        <v>509.99709399477808</v>
      </c>
      <c r="AD5690" s="8">
        <f>(1+$F5690)*Z5690</f>
        <v>217.12396999989107</v>
      </c>
      <c r="AE5690" s="8">
        <f>(1+$F5690)*AA5690</f>
        <v>786.82895934315923</v>
      </c>
      <c r="AF5690" s="8">
        <f>(1+$F5690)*AB5690</f>
        <v>944.11318333783879</v>
      </c>
      <c r="AG5690" s="8">
        <f>(1+$F5690)*AC5690</f>
        <v>99.046139711941805</v>
      </c>
      <c r="AH5690" s="8">
        <f>(1+$F5690)*$T5690/1000</f>
        <v>27.642964063993858</v>
      </c>
      <c r="AI5690" s="8">
        <f>(1+BWscncns[[#This Row],[pid_error]]*K_p)*BWscncns[[#This Row],[dbw]]/1000</f>
        <v>84.989482031996928</v>
      </c>
      <c r="AJ5690" s="13">
        <f>BWscncns[[#This Row],[Torflow prgrssv alt vote]]/VLOOKUP(BWscncns[[#This Row],[class]],AltBWtotl,2,FALSE)*100</f>
        <v>1.67621947173845E-3</v>
      </c>
      <c r="AK5690">
        <f>IF(D5690=E5690,1,0)</f>
        <v>1</v>
      </c>
    </row>
    <row r="5691" spans="1:37">
      <c r="A5691" s="1" t="s">
        <v>8409</v>
      </c>
      <c r="B5691" s="1" t="s">
        <v>8410</v>
      </c>
      <c r="C5691">
        <v>39</v>
      </c>
      <c r="D5691">
        <v>1525001744</v>
      </c>
      <c r="E5691">
        <v>1525001744</v>
      </c>
      <c r="F5691" s="2">
        <v>-0.70332163060899999</v>
      </c>
      <c r="G5691" s="2">
        <v>-0.70332163060899999</v>
      </c>
      <c r="H5691">
        <v>38886</v>
      </c>
      <c r="I5691" s="2">
        <v>1.79044972595E-2</v>
      </c>
      <c r="J5691" s="2">
        <v>0</v>
      </c>
      <c r="K5691">
        <v>7</v>
      </c>
      <c r="L5691" s="1" t="s">
        <v>11918</v>
      </c>
      <c r="M5691" s="1" t="s">
        <v>8410</v>
      </c>
      <c r="N5691">
        <v>0</v>
      </c>
      <c r="O5691">
        <v>0</v>
      </c>
      <c r="P5691">
        <v>1</v>
      </c>
      <c r="Q5691">
        <v>0</v>
      </c>
      <c r="R5691" s="19">
        <f>BWscncns[[#This Row],[C fx]]*4+BWscncns[[#This Row],[C fg]]*2+BWscncns[[#This Row],[C fm]]</f>
        <v>1</v>
      </c>
      <c r="S5691">
        <v>39</v>
      </c>
      <c r="T5691">
        <v>131072</v>
      </c>
      <c r="U5691" s="13">
        <v>0.29754599999999998</v>
      </c>
      <c r="V5691" s="13">
        <v>3.3608210000000001</v>
      </c>
      <c r="W5691">
        <v>5485</v>
      </c>
      <c r="X5691">
        <v>109</v>
      </c>
      <c r="Z5691" s="10">
        <f>IF($N5691&lt;&gt;0,constants!$L$2,IF($O5691&lt;&gt;0,constants!$M$2,IF($P5691&lt;&gt;0,constants!$N$2,0)))</f>
        <v>1117.99</v>
      </c>
      <c r="AA5691" s="10">
        <f>IF($N5691&lt;&gt;0,constants!$L$2,IF($O5691&lt;&gt;0,constants!$M$2,IF($P5691&lt;&gt;0,constants!$P$2,0)))</f>
        <v>4051.45</v>
      </c>
      <c r="AB5691" s="11">
        <f>constants!$O$2</f>
        <v>4861.32</v>
      </c>
      <c r="AC5691" s="11">
        <f>VLOOKUP(BWscncns[[#This Row],[scanner]],[0]!ScnrAvgBW,2,FALSE)/1000</f>
        <v>885.64026081730776</v>
      </c>
      <c r="AD5691" s="8">
        <f>(1+$F5691)*Z5691</f>
        <v>331.6834501954441</v>
      </c>
      <c r="AE5691" s="8">
        <f>(1+$F5691)*AA5691</f>
        <v>1201.977579669167</v>
      </c>
      <c r="AF5691" s="8">
        <f>(1+$F5691)*AB5691</f>
        <v>1442.248490687856</v>
      </c>
      <c r="AG5691" s="8">
        <f>(1+$F5691)*AC5691</f>
        <v>262.75030844629885</v>
      </c>
      <c r="AH5691" s="8">
        <f>(1+$F5691)*$T5691/1000</f>
        <v>38.886227232817156</v>
      </c>
      <c r="AI5691" s="8">
        <f>(1+BWscncns[[#This Row],[pid_error]]*K_p)*BWscncns[[#This Row],[dbw]]/1000</f>
        <v>84.979113616408583</v>
      </c>
      <c r="AJ5691" s="13">
        <f>BWscncns[[#This Row],[Torflow prgrssv alt vote]]/VLOOKUP(BWscncns[[#This Row],[class]],AltBWtotl,2,FALSE)*100</f>
        <v>1.6760149789037517E-3</v>
      </c>
      <c r="AK5691">
        <f>IF(D5691=E5691,1,0)</f>
        <v>1</v>
      </c>
    </row>
    <row r="5692" spans="1:37">
      <c r="A5692" s="1" t="s">
        <v>6066</v>
      </c>
      <c r="B5692" s="1" t="s">
        <v>6067</v>
      </c>
      <c r="C5692">
        <v>39</v>
      </c>
      <c r="D5692">
        <v>1524969560</v>
      </c>
      <c r="E5692">
        <v>1524969560</v>
      </c>
      <c r="F5692" s="2">
        <v>-0.70353450344400004</v>
      </c>
      <c r="G5692" s="2">
        <v>-0.70353450344400004</v>
      </c>
      <c r="H5692">
        <v>38858</v>
      </c>
      <c r="I5692" s="2">
        <v>4.6375540816600003E-2</v>
      </c>
      <c r="J5692" s="2">
        <v>0</v>
      </c>
      <c r="K5692">
        <v>8</v>
      </c>
      <c r="L5692" s="1" t="s">
        <v>11952</v>
      </c>
      <c r="M5692" s="1" t="s">
        <v>6067</v>
      </c>
      <c r="N5692">
        <v>0</v>
      </c>
      <c r="O5692">
        <v>0</v>
      </c>
      <c r="P5692">
        <v>1</v>
      </c>
      <c r="Q5692">
        <v>0</v>
      </c>
      <c r="R5692" s="19">
        <f>BWscncns[[#This Row],[C fx]]*4+BWscncns[[#This Row],[C fg]]*2+BWscncns[[#This Row],[C fm]]</f>
        <v>1</v>
      </c>
      <c r="S5692">
        <v>38</v>
      </c>
      <c r="T5692">
        <v>131072</v>
      </c>
      <c r="U5692" s="13">
        <v>0.28991699999999998</v>
      </c>
      <c r="V5692" s="13">
        <v>3.4492630000000002</v>
      </c>
      <c r="W5692">
        <v>5511</v>
      </c>
      <c r="X5692">
        <v>110</v>
      </c>
      <c r="Z5692" s="10">
        <f>IF($N5692&lt;&gt;0,constants!$L$2,IF($O5692&lt;&gt;0,constants!$M$2,IF($P5692&lt;&gt;0,constants!$N$2,0)))</f>
        <v>1117.99</v>
      </c>
      <c r="AA5692" s="10">
        <f>IF($N5692&lt;&gt;0,constants!$L$2,IF($O5692&lt;&gt;0,constants!$M$2,IF($P5692&lt;&gt;0,constants!$P$2,0)))</f>
        <v>4051.45</v>
      </c>
      <c r="AB5692" s="11">
        <f>constants!$O$2</f>
        <v>4861.32</v>
      </c>
      <c r="AC5692" s="11">
        <f>VLOOKUP(BWscncns[[#This Row],[scanner]],[0]!ScnrAvgBW,2,FALSE)/1000</f>
        <v>509.99709399477808</v>
      </c>
      <c r="AD5692" s="8">
        <f>(1+$F5692)*Z5692</f>
        <v>331.44546049464242</v>
      </c>
      <c r="AE5692" s="8">
        <f>(1+$F5692)*AA5692</f>
        <v>1201.1151360218059</v>
      </c>
      <c r="AF5692" s="8">
        <f>(1+$F5692)*AB5692</f>
        <v>1441.2136477176136</v>
      </c>
      <c r="AG5692" s="8">
        <f>(1+$F5692)*AC5692</f>
        <v>151.19654171327886</v>
      </c>
      <c r="AH5692" s="8">
        <f>(1+$F5692)*$T5692/1000</f>
        <v>38.858325564588029</v>
      </c>
      <c r="AI5692" s="8">
        <f>(1+BWscncns[[#This Row],[pid_error]]*K_p)*BWscncns[[#This Row],[dbw]]/1000</f>
        <v>84.965162782294001</v>
      </c>
      <c r="AJ5692" s="13">
        <f>BWscncns[[#This Row],[Torflow prgrssv alt vote]]/VLOOKUP(BWscncns[[#This Row],[class]],AltBWtotl,2,FALSE)*100</f>
        <v>1.6757398312121697E-3</v>
      </c>
      <c r="AK5692">
        <f>IF(D5692=E5692,1,0)</f>
        <v>1</v>
      </c>
    </row>
    <row r="5693" spans="1:37">
      <c r="A5693" s="1" t="s">
        <v>2311</v>
      </c>
      <c r="B5693" s="1" t="s">
        <v>2312</v>
      </c>
      <c r="C5693">
        <v>39</v>
      </c>
      <c r="D5693">
        <v>1524987958</v>
      </c>
      <c r="E5693">
        <v>1524987958</v>
      </c>
      <c r="F5693" s="2">
        <v>-0.70372274318799999</v>
      </c>
      <c r="G5693" s="2">
        <v>-0.70372274318799999</v>
      </c>
      <c r="H5693">
        <v>38833</v>
      </c>
      <c r="I5693" s="2">
        <v>-0.101444252407</v>
      </c>
      <c r="J5693" s="2">
        <v>0</v>
      </c>
      <c r="K5693">
        <v>7</v>
      </c>
      <c r="L5693" s="1" t="s">
        <v>11890</v>
      </c>
      <c r="M5693" s="1" t="s">
        <v>2312</v>
      </c>
      <c r="N5693">
        <v>0</v>
      </c>
      <c r="O5693">
        <v>0</v>
      </c>
      <c r="P5693">
        <v>1</v>
      </c>
      <c r="Q5693">
        <v>0</v>
      </c>
      <c r="R5693" s="19">
        <f>BWscncns[[#This Row],[C fx]]*4+BWscncns[[#This Row],[C fg]]*2+BWscncns[[#This Row],[C fm]]</f>
        <v>1</v>
      </c>
      <c r="S5693">
        <v>39</v>
      </c>
      <c r="T5693">
        <v>131072</v>
      </c>
      <c r="U5693" s="13">
        <v>0.29754599999999998</v>
      </c>
      <c r="V5693" s="13">
        <v>3.3608210000000001</v>
      </c>
      <c r="W5693">
        <v>5489</v>
      </c>
      <c r="X5693">
        <v>109</v>
      </c>
      <c r="Z5693" s="10">
        <f>IF($N5693&lt;&gt;0,constants!$L$2,IF($O5693&lt;&gt;0,constants!$M$2,IF($P5693&lt;&gt;0,constants!$N$2,0)))</f>
        <v>1117.99</v>
      </c>
      <c r="AA5693" s="10">
        <f>IF($N5693&lt;&gt;0,constants!$L$2,IF($O5693&lt;&gt;0,constants!$M$2,IF($P5693&lt;&gt;0,constants!$P$2,0)))</f>
        <v>4051.45</v>
      </c>
      <c r="AB5693" s="11">
        <f>constants!$O$2</f>
        <v>4861.32</v>
      </c>
      <c r="AC5693" s="11">
        <f>VLOOKUP(BWscncns[[#This Row],[scanner]],[0]!ScnrAvgBW,2,FALSE)/1000</f>
        <v>885.64026081730776</v>
      </c>
      <c r="AD5693" s="8">
        <f>(1+$F5693)*Z5693</f>
        <v>331.23501034324789</v>
      </c>
      <c r="AE5693" s="8">
        <f>(1+$F5693)*AA5693</f>
        <v>1200.3524921109774</v>
      </c>
      <c r="AF5693" s="8">
        <f>(1+$F5693)*AB5693</f>
        <v>1440.2985540853117</v>
      </c>
      <c r="AG5693" s="8">
        <f>(1+$F5693)*AC5693</f>
        <v>262.39506699721619</v>
      </c>
      <c r="AH5693" s="8">
        <f>(1+$F5693)*$T5693/1000</f>
        <v>38.833652604862465</v>
      </c>
      <c r="AI5693" s="8">
        <f>(1+BWscncns[[#This Row],[pid_error]]*K_p)*BWscncns[[#This Row],[dbw]]/1000</f>
        <v>84.952826302431234</v>
      </c>
      <c r="AJ5693" s="13">
        <f>BWscncns[[#This Row],[Torflow prgrssv alt vote]]/VLOOKUP(BWscncns[[#This Row],[class]],AltBWtotl,2,FALSE)*100</f>
        <v>1.6754965228960783E-3</v>
      </c>
      <c r="AK5693">
        <f>IF(D5693=E5693,1,0)</f>
        <v>1</v>
      </c>
    </row>
    <row r="5694" spans="1:37">
      <c r="A5694" s="1" t="s">
        <v>9319</v>
      </c>
      <c r="B5694" s="1" t="s">
        <v>9320</v>
      </c>
      <c r="C5694">
        <v>42</v>
      </c>
      <c r="D5694">
        <v>1524991829</v>
      </c>
      <c r="E5694">
        <v>1524991829</v>
      </c>
      <c r="F5694" s="2">
        <v>-0.67443419246799996</v>
      </c>
      <c r="G5694" s="2">
        <v>-0.67443419246799996</v>
      </c>
      <c r="H5694">
        <v>41672</v>
      </c>
      <c r="I5694" s="2">
        <v>-1.60284977518E-2</v>
      </c>
      <c r="J5694" s="2">
        <v>0</v>
      </c>
      <c r="K5694">
        <v>7</v>
      </c>
      <c r="L5694" s="1" t="s">
        <v>11744</v>
      </c>
      <c r="M5694" s="1" t="s">
        <v>9320</v>
      </c>
      <c r="N5694">
        <v>0</v>
      </c>
      <c r="O5694">
        <v>0</v>
      </c>
      <c r="P5694">
        <v>1</v>
      </c>
      <c r="Q5694">
        <v>0</v>
      </c>
      <c r="R5694" s="19">
        <f>BWscncns[[#This Row],[C fx]]*4+BWscncns[[#This Row],[C fg]]*2+BWscncns[[#This Row],[C fm]]</f>
        <v>1</v>
      </c>
      <c r="S5694">
        <v>42</v>
      </c>
      <c r="T5694">
        <v>128000</v>
      </c>
      <c r="U5694" s="13">
        <v>0.328125</v>
      </c>
      <c r="V5694" s="13">
        <v>3.0476190000000001</v>
      </c>
      <c r="W5694">
        <v>5384</v>
      </c>
      <c r="X5694">
        <v>107</v>
      </c>
      <c r="Z5694" s="10">
        <f>IF($N5694&lt;&gt;0,constants!$L$2,IF($O5694&lt;&gt;0,constants!$M$2,IF($P5694&lt;&gt;0,constants!$N$2,0)))</f>
        <v>1117.99</v>
      </c>
      <c r="AA5694" s="10">
        <f>IF($N5694&lt;&gt;0,constants!$L$2,IF($O5694&lt;&gt;0,constants!$M$2,IF($P5694&lt;&gt;0,constants!$P$2,0)))</f>
        <v>4051.45</v>
      </c>
      <c r="AB5694" s="11">
        <f>constants!$O$2</f>
        <v>4861.32</v>
      </c>
      <c r="AC5694" s="11">
        <f>VLOOKUP(BWscncns[[#This Row],[scanner]],[0]!ScnrAvgBW,2,FALSE)/1000</f>
        <v>885.64026081730776</v>
      </c>
      <c r="AD5694" s="8">
        <f>(1+$F5694)*Z5694</f>
        <v>363.97931716270074</v>
      </c>
      <c r="AE5694" s="8">
        <f>(1+$F5694)*AA5694</f>
        <v>1319.0135909255216</v>
      </c>
      <c r="AF5694" s="8">
        <f>(1+$F5694)*AB5694</f>
        <v>1582.6795714714624</v>
      </c>
      <c r="AG5694" s="8">
        <f>(1+$F5694)*AC5694</f>
        <v>288.33418669583796</v>
      </c>
      <c r="AH5694" s="8">
        <f>(1+$F5694)*$T5694/1000</f>
        <v>41.672423364096005</v>
      </c>
      <c r="AI5694" s="8">
        <f>(1+BWscncns[[#This Row],[pid_error]]*K_p)*BWscncns[[#This Row],[dbw]]/1000</f>
        <v>84.836211682048003</v>
      </c>
      <c r="AJ5694" s="13">
        <f>BWscncns[[#This Row],[Torflow prgrssv alt vote]]/VLOOKUP(BWscncns[[#This Row],[class]],AltBWtotl,2,FALSE)*100</f>
        <v>1.673196571270274E-3</v>
      </c>
      <c r="AK5694">
        <f>IF(D5694=E5694,1,0)</f>
        <v>1</v>
      </c>
    </row>
    <row r="5695" spans="1:37">
      <c r="A5695" s="1" t="s">
        <v>1540</v>
      </c>
      <c r="B5695" s="1" t="s">
        <v>1541</v>
      </c>
      <c r="C5695">
        <v>39</v>
      </c>
      <c r="D5695">
        <v>1524998637</v>
      </c>
      <c r="E5695">
        <v>1524998637</v>
      </c>
      <c r="F5695" s="2">
        <v>-0.70597225773600003</v>
      </c>
      <c r="G5695" s="2">
        <v>-0.70597225773600003</v>
      </c>
      <c r="H5695">
        <v>38538</v>
      </c>
      <c r="I5695" s="2">
        <v>-2.2899067060799999E-2</v>
      </c>
      <c r="J5695" s="2">
        <v>0</v>
      </c>
      <c r="K5695">
        <v>7</v>
      </c>
      <c r="L5695" s="1" t="s">
        <v>11849</v>
      </c>
      <c r="M5695" s="1" t="s">
        <v>1541</v>
      </c>
      <c r="N5695">
        <v>0</v>
      </c>
      <c r="O5695">
        <v>0</v>
      </c>
      <c r="P5695">
        <v>1</v>
      </c>
      <c r="Q5695">
        <v>0</v>
      </c>
      <c r="R5695" s="19">
        <f>BWscncns[[#This Row],[C fx]]*4+BWscncns[[#This Row],[C fg]]*2+BWscncns[[#This Row],[C fm]]</f>
        <v>1</v>
      </c>
      <c r="S5695">
        <v>39</v>
      </c>
      <c r="T5695">
        <v>131072</v>
      </c>
      <c r="U5695" s="13">
        <v>0.29754599999999998</v>
      </c>
      <c r="V5695" s="13">
        <v>3.3608210000000001</v>
      </c>
      <c r="W5695">
        <v>5488</v>
      </c>
      <c r="X5695">
        <v>109</v>
      </c>
      <c r="Z5695" s="10">
        <f>IF($N5695&lt;&gt;0,constants!$L$2,IF($O5695&lt;&gt;0,constants!$M$2,IF($P5695&lt;&gt;0,constants!$N$2,0)))</f>
        <v>1117.99</v>
      </c>
      <c r="AA5695" s="10">
        <f>IF($N5695&lt;&gt;0,constants!$L$2,IF($O5695&lt;&gt;0,constants!$M$2,IF($P5695&lt;&gt;0,constants!$P$2,0)))</f>
        <v>4051.45</v>
      </c>
      <c r="AB5695" s="11">
        <f>constants!$O$2</f>
        <v>4861.32</v>
      </c>
      <c r="AC5695" s="11">
        <f>VLOOKUP(BWscncns[[#This Row],[scanner]],[0]!ScnrAvgBW,2,FALSE)/1000</f>
        <v>885.64026081730776</v>
      </c>
      <c r="AD5695" s="8">
        <f>(1+$F5695)*Z5695</f>
        <v>328.72007557372933</v>
      </c>
      <c r="AE5695" s="8">
        <f>(1+$F5695)*AA5695</f>
        <v>1191.2386963954825</v>
      </c>
      <c r="AF5695" s="8">
        <f>(1+$F5695)*AB5695</f>
        <v>1429.3629440228283</v>
      </c>
      <c r="AG5695" s="8">
        <f>(1+$F5695)*AC5695</f>
        <v>260.40280634621308</v>
      </c>
      <c r="AH5695" s="8">
        <f>(1+$F5695)*$T5695/1000</f>
        <v>38.538804234027005</v>
      </c>
      <c r="AI5695" s="8">
        <f>(1+BWscncns[[#This Row],[pid_error]]*K_p)*BWscncns[[#This Row],[dbw]]/1000</f>
        <v>84.8054021170135</v>
      </c>
      <c r="AJ5695" s="13">
        <f>BWscncns[[#This Row],[Torflow prgrssv alt vote]]/VLOOKUP(BWscncns[[#This Row],[class]],AltBWtotl,2,FALSE)*100</f>
        <v>1.6725889243992507E-3</v>
      </c>
      <c r="AK5695">
        <f>IF(D5695=E5695,1,0)</f>
        <v>1</v>
      </c>
    </row>
    <row r="5696" spans="1:37">
      <c r="A5696" s="1" t="s">
        <v>3416</v>
      </c>
      <c r="B5696" s="1" t="s">
        <v>3417</v>
      </c>
      <c r="C5696">
        <v>16</v>
      </c>
      <c r="D5696">
        <v>1524914167</v>
      </c>
      <c r="E5696">
        <v>1524914167</v>
      </c>
      <c r="F5696" s="2">
        <v>-0.89699466017899998</v>
      </c>
      <c r="G5696" s="2">
        <v>-0.89699466017899998</v>
      </c>
      <c r="H5696">
        <v>15821</v>
      </c>
      <c r="I5696" s="2">
        <v>-0.103747471558</v>
      </c>
      <c r="J5696" s="2">
        <v>0</v>
      </c>
      <c r="K5696">
        <v>8</v>
      </c>
      <c r="L5696" s="1" t="s">
        <v>11989</v>
      </c>
      <c r="M5696" s="1" t="s">
        <v>3417</v>
      </c>
      <c r="N5696">
        <v>1</v>
      </c>
      <c r="O5696">
        <v>0</v>
      </c>
      <c r="P5696">
        <v>0</v>
      </c>
      <c r="Q5696">
        <v>0</v>
      </c>
      <c r="R5696" s="19">
        <f>BWscncns[[#This Row],[C fx]]*4+BWscncns[[#This Row],[C fg]]*2+BWscncns[[#This Row],[C fm]]</f>
        <v>4</v>
      </c>
      <c r="S5696">
        <v>29</v>
      </c>
      <c r="T5696">
        <v>153600</v>
      </c>
      <c r="U5696" s="13">
        <v>0.188802</v>
      </c>
      <c r="V5696" s="13">
        <v>5.2965520000000001</v>
      </c>
      <c r="W5696">
        <v>5893</v>
      </c>
      <c r="X5696">
        <v>117</v>
      </c>
      <c r="Z5696" s="10">
        <f>IF($N5696&lt;&gt;0,constants!$L$2,IF($O5696&lt;&gt;0,constants!$M$2,IF($P5696&lt;&gt;0,constants!$N$2,0)))</f>
        <v>10125.48</v>
      </c>
      <c r="AA5696" s="10">
        <f>IF($N5696&lt;&gt;0,constants!$L$2,IF($O5696&lt;&gt;0,constants!$M$2,IF($P5696&lt;&gt;0,constants!$P$2,0)))</f>
        <v>10125.48</v>
      </c>
      <c r="AB5696" s="11">
        <f>constants!$O$2</f>
        <v>4861.32</v>
      </c>
      <c r="AC5696" s="11">
        <f>VLOOKUP(BWscncns[[#This Row],[scanner]],[0]!ScnrAvgBW,2,FALSE)/1000</f>
        <v>509.99709399477808</v>
      </c>
      <c r="AD5696" s="8">
        <f>(1+$F5696)*Z5696</f>
        <v>1042.9785082507392</v>
      </c>
      <c r="AE5696" s="8">
        <f>(1+$F5696)*AA5696</f>
        <v>1042.9785082507392</v>
      </c>
      <c r="AF5696" s="8">
        <f>(1+$F5696)*AB5696</f>
        <v>500.74191857862377</v>
      </c>
      <c r="AG5696" s="8">
        <f>(1+$F5696)*AC5696</f>
        <v>52.532423974654606</v>
      </c>
      <c r="AH5696" s="8">
        <f>(1+$F5696)*$T5696/1000</f>
        <v>15.821620196505602</v>
      </c>
      <c r="AI5696" s="8">
        <f>(1+BWscncns[[#This Row],[pid_error]]*K_p)*BWscncns[[#This Row],[dbw]]/1000</f>
        <v>84.710810098252793</v>
      </c>
      <c r="AJ5696" s="13">
        <f>BWscncns[[#This Row],[Torflow prgrssv alt vote]]/VLOOKUP(BWscncns[[#This Row],[class]],AltBWtotl,2,FALSE)*100</f>
        <v>7.2603468353999139E-4</v>
      </c>
      <c r="AK5696">
        <f>IF(D5696=E5696,1,0)</f>
        <v>1</v>
      </c>
    </row>
    <row r="5697" spans="1:37">
      <c r="A5697" s="1" t="s">
        <v>1827</v>
      </c>
      <c r="B5697" s="1" t="s">
        <v>1828</v>
      </c>
      <c r="C5697">
        <v>38</v>
      </c>
      <c r="D5697">
        <v>1524852776</v>
      </c>
      <c r="E5697">
        <v>1524852776</v>
      </c>
      <c r="F5697" s="2">
        <v>-0.70916682134999998</v>
      </c>
      <c r="G5697" s="2">
        <v>-0.70916682134999998</v>
      </c>
      <c r="H5697">
        <v>38120</v>
      </c>
      <c r="I5697" s="2">
        <v>0.12893726889599999</v>
      </c>
      <c r="J5697" s="2">
        <v>0</v>
      </c>
      <c r="K5697">
        <v>8</v>
      </c>
      <c r="L5697" s="1" t="s">
        <v>12006</v>
      </c>
      <c r="M5697" s="1" t="s">
        <v>1828</v>
      </c>
      <c r="N5697">
        <v>0</v>
      </c>
      <c r="O5697">
        <v>0</v>
      </c>
      <c r="P5697">
        <v>1</v>
      </c>
      <c r="Q5697">
        <v>0</v>
      </c>
      <c r="R5697" s="19">
        <f>BWscncns[[#This Row],[C fx]]*4+BWscncns[[#This Row],[C fg]]*2+BWscncns[[#This Row],[C fm]]</f>
        <v>1</v>
      </c>
      <c r="S5697">
        <v>22</v>
      </c>
      <c r="T5697">
        <v>131072</v>
      </c>
      <c r="U5697" s="13">
        <v>0.167847</v>
      </c>
      <c r="V5697" s="13">
        <v>5.9578179999999996</v>
      </c>
      <c r="W5697">
        <v>5985</v>
      </c>
      <c r="X5697">
        <v>119</v>
      </c>
      <c r="Z5697" s="10">
        <f>IF($N5697&lt;&gt;0,constants!$L$2,IF($O5697&lt;&gt;0,constants!$M$2,IF($P5697&lt;&gt;0,constants!$N$2,0)))</f>
        <v>1117.99</v>
      </c>
      <c r="AA5697" s="10">
        <f>IF($N5697&lt;&gt;0,constants!$L$2,IF($O5697&lt;&gt;0,constants!$M$2,IF($P5697&lt;&gt;0,constants!$P$2,0)))</f>
        <v>4051.45</v>
      </c>
      <c r="AB5697" s="11">
        <f>constants!$O$2</f>
        <v>4861.32</v>
      </c>
      <c r="AC5697" s="11">
        <f>VLOOKUP(BWscncns[[#This Row],[scanner]],[0]!ScnrAvgBW,2,FALSE)/1000</f>
        <v>509.99709399477808</v>
      </c>
      <c r="AD5697" s="8">
        <f>(1+$F5697)*Z5697</f>
        <v>325.14858539891355</v>
      </c>
      <c r="AE5697" s="8">
        <f>(1+$F5697)*AA5697</f>
        <v>1178.2960816415425</v>
      </c>
      <c r="AF5697" s="8">
        <f>(1+$F5697)*AB5697</f>
        <v>1413.8331480348181</v>
      </c>
      <c r="AG5697" s="8">
        <f>(1+$F5697)*AC5697</f>
        <v>148.32407594876415</v>
      </c>
      <c r="AH5697" s="8">
        <f>(1+$F5697)*$T5697/1000</f>
        <v>38.120086392012801</v>
      </c>
      <c r="AI5697" s="8">
        <f>(1+BWscncns[[#This Row],[pid_error]]*K_p)*BWscncns[[#This Row],[dbw]]/1000</f>
        <v>84.596043196006406</v>
      </c>
      <c r="AJ5697" s="13">
        <f>BWscncns[[#This Row],[Torflow prgrssv alt vote]]/VLOOKUP(BWscncns[[#This Row],[class]],AltBWtotl,2,FALSE)*100</f>
        <v>1.6684598075769818E-3</v>
      </c>
      <c r="AK5697">
        <f>IF(D5697=E5697,1,0)</f>
        <v>1</v>
      </c>
    </row>
    <row r="5698" spans="1:37">
      <c r="A5698" s="1" t="s">
        <v>9763</v>
      </c>
      <c r="B5698" s="1" t="s">
        <v>9764</v>
      </c>
      <c r="C5698">
        <v>38</v>
      </c>
      <c r="D5698">
        <v>1524991829</v>
      </c>
      <c r="E5698">
        <v>1524991829</v>
      </c>
      <c r="F5698" s="2">
        <v>-0.71168328370400002</v>
      </c>
      <c r="G5698" s="2">
        <v>-0.71168328370400002</v>
      </c>
      <c r="H5698">
        <v>37790</v>
      </c>
      <c r="I5698" s="2">
        <v>-4.9716143547999997E-2</v>
      </c>
      <c r="J5698" s="2">
        <v>0</v>
      </c>
      <c r="K5698">
        <v>7</v>
      </c>
      <c r="L5698" s="1" t="s">
        <v>11744</v>
      </c>
      <c r="M5698" s="1" t="s">
        <v>9764</v>
      </c>
      <c r="N5698">
        <v>0</v>
      </c>
      <c r="O5698">
        <v>0</v>
      </c>
      <c r="P5698">
        <v>1</v>
      </c>
      <c r="Q5698">
        <v>0</v>
      </c>
      <c r="R5698" s="19">
        <f>BWscncns[[#This Row],[C fx]]*4+BWscncns[[#This Row],[C fg]]*2+BWscncns[[#This Row],[C fm]]</f>
        <v>1</v>
      </c>
      <c r="S5698">
        <v>38</v>
      </c>
      <c r="T5698">
        <v>131072</v>
      </c>
      <c r="U5698" s="13">
        <v>0.28991699999999998</v>
      </c>
      <c r="V5698" s="13">
        <v>3.4492630000000002</v>
      </c>
      <c r="W5698">
        <v>5510</v>
      </c>
      <c r="X5698">
        <v>110</v>
      </c>
      <c r="Z5698" s="10">
        <f>IF($N5698&lt;&gt;0,constants!$L$2,IF($O5698&lt;&gt;0,constants!$M$2,IF($P5698&lt;&gt;0,constants!$N$2,0)))</f>
        <v>1117.99</v>
      </c>
      <c r="AA5698" s="10">
        <f>IF($N5698&lt;&gt;0,constants!$L$2,IF($O5698&lt;&gt;0,constants!$M$2,IF($P5698&lt;&gt;0,constants!$P$2,0)))</f>
        <v>4051.45</v>
      </c>
      <c r="AB5698" s="11">
        <f>constants!$O$2</f>
        <v>4861.32</v>
      </c>
      <c r="AC5698" s="11">
        <f>VLOOKUP(BWscncns[[#This Row],[scanner]],[0]!ScnrAvgBW,2,FALSE)/1000</f>
        <v>885.64026081730776</v>
      </c>
      <c r="AD5698" s="8">
        <f>(1+$F5698)*Z5698</f>
        <v>322.33520565176502</v>
      </c>
      <c r="AE5698" s="8">
        <f>(1+$F5698)*AA5698</f>
        <v>1168.1007602374291</v>
      </c>
      <c r="AF5698" s="8">
        <f>(1+$F5698)*AB5698</f>
        <v>1401.5998192640704</v>
      </c>
      <c r="AG5698" s="8">
        <f>(1+$F5698)*AC5698</f>
        <v>255.34489181837915</v>
      </c>
      <c r="AH5698" s="8">
        <f>(1+$F5698)*$T5698/1000</f>
        <v>37.790248638349311</v>
      </c>
      <c r="AI5698" s="8">
        <f>(1+BWscncns[[#This Row],[pid_error]]*K_p)*BWscncns[[#This Row],[dbw]]/1000</f>
        <v>84.431124319174643</v>
      </c>
      <c r="AJ5698" s="13">
        <f>BWscncns[[#This Row],[Torflow prgrssv alt vote]]/VLOOKUP(BWscncns[[#This Row],[class]],AltBWtotl,2,FALSE)*100</f>
        <v>1.665207167062023E-3</v>
      </c>
      <c r="AK5698">
        <f>IF(D5698=E5698,1,0)</f>
        <v>1</v>
      </c>
    </row>
    <row r="5699" spans="1:37">
      <c r="A5699" s="1" t="s">
        <v>6393</v>
      </c>
      <c r="B5699" s="1" t="s">
        <v>6394</v>
      </c>
      <c r="C5699">
        <v>40</v>
      </c>
      <c r="D5699">
        <v>1524995200</v>
      </c>
      <c r="E5699">
        <v>1524995200</v>
      </c>
      <c r="F5699" s="2">
        <v>-0.68507356398300001</v>
      </c>
      <c r="G5699" s="2">
        <v>-0.68507356398300001</v>
      </c>
      <c r="H5699">
        <v>40310</v>
      </c>
      <c r="I5699" s="2">
        <v>7.0022067106100001E-3</v>
      </c>
      <c r="J5699" s="2">
        <v>0</v>
      </c>
      <c r="K5699">
        <v>7</v>
      </c>
      <c r="L5699" s="1" t="s">
        <v>11858</v>
      </c>
      <c r="M5699" s="1" t="s">
        <v>6394</v>
      </c>
      <c r="N5699">
        <v>0</v>
      </c>
      <c r="O5699">
        <v>0</v>
      </c>
      <c r="P5699">
        <v>1</v>
      </c>
      <c r="Q5699">
        <v>0</v>
      </c>
      <c r="R5699" s="19">
        <f>BWscncns[[#This Row],[C fx]]*4+BWscncns[[#This Row],[C fg]]*2+BWscncns[[#This Row],[C fm]]</f>
        <v>1</v>
      </c>
      <c r="S5699">
        <v>40</v>
      </c>
      <c r="T5699">
        <v>128000</v>
      </c>
      <c r="U5699" s="13">
        <v>0.3125</v>
      </c>
      <c r="V5699" s="13">
        <v>3.2</v>
      </c>
      <c r="W5699">
        <v>5434</v>
      </c>
      <c r="X5699">
        <v>108</v>
      </c>
      <c r="Z5699" s="10">
        <f>IF($N5699&lt;&gt;0,constants!$L$2,IF($O5699&lt;&gt;0,constants!$M$2,IF($P5699&lt;&gt;0,constants!$N$2,0)))</f>
        <v>1117.99</v>
      </c>
      <c r="AA5699" s="10">
        <f>IF($N5699&lt;&gt;0,constants!$L$2,IF($O5699&lt;&gt;0,constants!$M$2,IF($P5699&lt;&gt;0,constants!$P$2,0)))</f>
        <v>4051.45</v>
      </c>
      <c r="AB5699" s="11">
        <f>constants!$O$2</f>
        <v>4861.32</v>
      </c>
      <c r="AC5699" s="11">
        <f>VLOOKUP(BWscncns[[#This Row],[scanner]],[0]!ScnrAvgBW,2,FALSE)/1000</f>
        <v>885.64026081730776</v>
      </c>
      <c r="AD5699" s="8">
        <f>(1+$F5699)*Z5699</f>
        <v>352.08460620264583</v>
      </c>
      <c r="AE5699" s="8">
        <f>(1+$F5699)*AA5699</f>
        <v>1275.9087092010745</v>
      </c>
      <c r="AF5699" s="8">
        <f>(1+$F5699)*AB5699</f>
        <v>1530.9581819381624</v>
      </c>
      <c r="AG5699" s="8">
        <f>(1+$F5699)*AC5699</f>
        <v>278.91153093236107</v>
      </c>
      <c r="AH5699" s="8">
        <f>(1+$F5699)*$T5699/1000</f>
        <v>40.310583810175999</v>
      </c>
      <c r="AI5699" s="8">
        <f>(1+BWscncns[[#This Row],[pid_error]]*K_p)*BWscncns[[#This Row],[dbw]]/1000</f>
        <v>84.155291905088006</v>
      </c>
      <c r="AJ5699" s="13">
        <f>BWscncns[[#This Row],[Torflow prgrssv alt vote]]/VLOOKUP(BWscncns[[#This Row],[class]],AltBWtotl,2,FALSE)*100</f>
        <v>1.6597670155000382E-3</v>
      </c>
      <c r="AK5699">
        <f>IF(D5699=E5699,1,0)</f>
        <v>1</v>
      </c>
    </row>
    <row r="5700" spans="1:37">
      <c r="A5700" s="1" t="s">
        <v>11216</v>
      </c>
      <c r="B5700" s="1" t="s">
        <v>11217</v>
      </c>
      <c r="C5700">
        <v>40</v>
      </c>
      <c r="D5700">
        <v>1524991829</v>
      </c>
      <c r="E5700">
        <v>1524991829</v>
      </c>
      <c r="F5700" s="2">
        <v>-0.68908556951800004</v>
      </c>
      <c r="G5700" s="2">
        <v>-0.68908556951800004</v>
      </c>
      <c r="H5700">
        <v>39797</v>
      </c>
      <c r="I5700" s="2">
        <v>-2.4663012140800002E-2</v>
      </c>
      <c r="J5700" s="2">
        <v>0</v>
      </c>
      <c r="K5700">
        <v>7</v>
      </c>
      <c r="L5700" s="1" t="s">
        <v>11744</v>
      </c>
      <c r="M5700" s="1" t="s">
        <v>11217</v>
      </c>
      <c r="N5700">
        <v>0</v>
      </c>
      <c r="O5700">
        <v>0</v>
      </c>
      <c r="P5700">
        <v>1</v>
      </c>
      <c r="Q5700">
        <v>0</v>
      </c>
      <c r="R5700" s="19">
        <f>BWscncns[[#This Row],[C fx]]*4+BWscncns[[#This Row],[C fg]]*2+BWscncns[[#This Row],[C fm]]</f>
        <v>1</v>
      </c>
      <c r="S5700">
        <v>40</v>
      </c>
      <c r="T5700">
        <v>128000</v>
      </c>
      <c r="U5700" s="13">
        <v>0.3125</v>
      </c>
      <c r="V5700" s="13">
        <v>3.2</v>
      </c>
      <c r="W5700">
        <v>5435</v>
      </c>
      <c r="X5700">
        <v>108</v>
      </c>
      <c r="Z5700" s="10">
        <f>IF($N5700&lt;&gt;0,constants!$L$2,IF($O5700&lt;&gt;0,constants!$M$2,IF($P5700&lt;&gt;0,constants!$N$2,0)))</f>
        <v>1117.99</v>
      </c>
      <c r="AA5700" s="10">
        <f>IF($N5700&lt;&gt;0,constants!$L$2,IF($O5700&lt;&gt;0,constants!$M$2,IF($P5700&lt;&gt;0,constants!$P$2,0)))</f>
        <v>4051.45</v>
      </c>
      <c r="AB5700" s="11">
        <f>constants!$O$2</f>
        <v>4861.32</v>
      </c>
      <c r="AC5700" s="11">
        <f>VLOOKUP(BWscncns[[#This Row],[scanner]],[0]!ScnrAvgBW,2,FALSE)/1000</f>
        <v>885.64026081730776</v>
      </c>
      <c r="AD5700" s="8">
        <f>(1+$F5700)*Z5700</f>
        <v>347.59922413457116</v>
      </c>
      <c r="AE5700" s="8">
        <f>(1+$F5700)*AA5700</f>
        <v>1259.6542693762988</v>
      </c>
      <c r="AF5700" s="8">
        <f>(1+$F5700)*AB5700</f>
        <v>1511.4545391907559</v>
      </c>
      <c r="AG5700" s="8">
        <f>(1+$F5700)*AC5700</f>
        <v>275.35833730394313</v>
      </c>
      <c r="AH5700" s="8">
        <f>(1+$F5700)*$T5700/1000</f>
        <v>39.797047101695995</v>
      </c>
      <c r="AI5700" s="8">
        <f>(1+BWscncns[[#This Row],[pid_error]]*K_p)*BWscncns[[#This Row],[dbw]]/1000</f>
        <v>83.898523550847997</v>
      </c>
      <c r="AJ5700" s="13">
        <f>BWscncns[[#This Row],[Torflow prgrssv alt vote]]/VLOOKUP(BWscncns[[#This Row],[class]],AltBWtotl,2,FALSE)*100</f>
        <v>1.6547028580912275E-3</v>
      </c>
      <c r="AK5700">
        <f>IF(D5700=E5700,1,0)</f>
        <v>1</v>
      </c>
    </row>
    <row r="5701" spans="1:37">
      <c r="A5701" s="1" t="s">
        <v>5656</v>
      </c>
      <c r="B5701" s="1" t="s">
        <v>5657</v>
      </c>
      <c r="C5701">
        <v>45</v>
      </c>
      <c r="D5701">
        <v>1524950158</v>
      </c>
      <c r="E5701">
        <v>1524950158</v>
      </c>
      <c r="F5701" s="2">
        <v>-0.63652495371600004</v>
      </c>
      <c r="G5701" s="2">
        <v>-0.63652495371600004</v>
      </c>
      <c r="H5701">
        <v>44663</v>
      </c>
      <c r="I5701" s="2">
        <v>-8.3039143910000002E-2</v>
      </c>
      <c r="J5701" s="2">
        <v>0</v>
      </c>
      <c r="K5701">
        <v>7</v>
      </c>
      <c r="L5701" s="1" t="s">
        <v>11891</v>
      </c>
      <c r="M5701" s="1" t="s">
        <v>5657</v>
      </c>
      <c r="N5701">
        <v>0</v>
      </c>
      <c r="O5701">
        <v>0</v>
      </c>
      <c r="P5701">
        <v>1</v>
      </c>
      <c r="Q5701">
        <v>0</v>
      </c>
      <c r="R5701" s="19">
        <f>BWscncns[[#This Row],[C fx]]*4+BWscncns[[#This Row],[C fg]]*2+BWscncns[[#This Row],[C fm]]</f>
        <v>1</v>
      </c>
      <c r="S5701">
        <v>45</v>
      </c>
      <c r="T5701">
        <v>122880</v>
      </c>
      <c r="U5701" s="13">
        <v>0.36621100000000001</v>
      </c>
      <c r="V5701" s="13">
        <v>2.730667</v>
      </c>
      <c r="W5701">
        <v>5279</v>
      </c>
      <c r="X5701">
        <v>105</v>
      </c>
      <c r="Z5701" s="10">
        <f>IF($N5701&lt;&gt;0,constants!$L$2,IF($O5701&lt;&gt;0,constants!$M$2,IF($P5701&lt;&gt;0,constants!$N$2,0)))</f>
        <v>1117.99</v>
      </c>
      <c r="AA5701" s="10">
        <f>IF($N5701&lt;&gt;0,constants!$L$2,IF($O5701&lt;&gt;0,constants!$M$2,IF($P5701&lt;&gt;0,constants!$P$2,0)))</f>
        <v>4051.45</v>
      </c>
      <c r="AB5701" s="11">
        <f>constants!$O$2</f>
        <v>4861.32</v>
      </c>
      <c r="AC5701" s="11">
        <f>VLOOKUP(BWscncns[[#This Row],[scanner]],[0]!ScnrAvgBW,2,FALSE)/1000</f>
        <v>885.64026081730776</v>
      </c>
      <c r="AD5701" s="8">
        <f>(1+$F5701)*Z5701</f>
        <v>406.36146699504911</v>
      </c>
      <c r="AE5701" s="8">
        <f>(1+$F5701)*AA5701</f>
        <v>1472.6009762673116</v>
      </c>
      <c r="AF5701" s="8">
        <f>(1+$F5701)*AB5701</f>
        <v>1766.9685120013346</v>
      </c>
      <c r="AG5701" s="8">
        <f>(1+$F5701)*AC5701</f>
        <v>321.90813479154474</v>
      </c>
      <c r="AH5701" s="8">
        <f>(1+$F5701)*$T5701/1000</f>
        <v>44.663813687377917</v>
      </c>
      <c r="AI5701" s="8">
        <f>(1+BWscncns[[#This Row],[pid_error]]*K_p)*BWscncns[[#This Row],[dbw]]/1000</f>
        <v>83.771906843688953</v>
      </c>
      <c r="AJ5701" s="13">
        <f>BWscncns[[#This Row],[Torflow prgrssv alt vote]]/VLOOKUP(BWscncns[[#This Row],[class]],AltBWtotl,2,FALSE)*100</f>
        <v>1.6522056386128513E-3</v>
      </c>
      <c r="AK5701">
        <f>IF(D5701=E5701,1,0)</f>
        <v>1</v>
      </c>
    </row>
    <row r="5702" spans="1:37">
      <c r="A5702" s="1" t="s">
        <v>460</v>
      </c>
      <c r="B5702" s="1" t="s">
        <v>461</v>
      </c>
      <c r="C5702">
        <v>39</v>
      </c>
      <c r="D5702">
        <v>1524950158</v>
      </c>
      <c r="E5702">
        <v>1524950158</v>
      </c>
      <c r="F5702" s="2">
        <v>-0.69565451584000004</v>
      </c>
      <c r="G5702" s="2">
        <v>-0.69565451584000004</v>
      </c>
      <c r="H5702">
        <v>38956</v>
      </c>
      <c r="I5702" s="2">
        <v>-1.08716145502E-2</v>
      </c>
      <c r="J5702" s="2">
        <v>0</v>
      </c>
      <c r="K5702">
        <v>7</v>
      </c>
      <c r="L5702" s="1" t="s">
        <v>11891</v>
      </c>
      <c r="M5702" s="1" t="s">
        <v>461</v>
      </c>
      <c r="N5702">
        <v>0</v>
      </c>
      <c r="O5702">
        <v>0</v>
      </c>
      <c r="P5702">
        <v>1</v>
      </c>
      <c r="Q5702">
        <v>0</v>
      </c>
      <c r="R5702" s="19">
        <f>BWscncns[[#This Row],[C fx]]*4+BWscncns[[#This Row],[C fg]]*2+BWscncns[[#This Row],[C fm]]</f>
        <v>1</v>
      </c>
      <c r="S5702">
        <v>39</v>
      </c>
      <c r="T5702">
        <v>128000</v>
      </c>
      <c r="U5702" s="13">
        <v>0.30468800000000001</v>
      </c>
      <c r="V5702" s="13">
        <v>3.2820510000000001</v>
      </c>
      <c r="W5702">
        <v>5465</v>
      </c>
      <c r="X5702">
        <v>109</v>
      </c>
      <c r="Z5702" s="10">
        <f>IF($N5702&lt;&gt;0,constants!$L$2,IF($O5702&lt;&gt;0,constants!$M$2,IF($P5702&lt;&gt;0,constants!$N$2,0)))</f>
        <v>1117.99</v>
      </c>
      <c r="AA5702" s="10">
        <f>IF($N5702&lt;&gt;0,constants!$L$2,IF($O5702&lt;&gt;0,constants!$M$2,IF($P5702&lt;&gt;0,constants!$P$2,0)))</f>
        <v>4051.45</v>
      </c>
      <c r="AB5702" s="11">
        <f>constants!$O$2</f>
        <v>4861.32</v>
      </c>
      <c r="AC5702" s="11">
        <f>VLOOKUP(BWscncns[[#This Row],[scanner]],[0]!ScnrAvgBW,2,FALSE)/1000</f>
        <v>885.64026081730776</v>
      </c>
      <c r="AD5702" s="8">
        <f>(1+$F5702)*Z5702</f>
        <v>340.25520783603838</v>
      </c>
      <c r="AE5702" s="8">
        <f>(1+$F5702)*AA5702</f>
        <v>1233.0405118000317</v>
      </c>
      <c r="AF5702" s="8">
        <f>(1+$F5702)*AB5702</f>
        <v>1479.520789056691</v>
      </c>
      <c r="AG5702" s="8">
        <f>(1+$F5702)*AC5702</f>
        <v>269.54061397003215</v>
      </c>
      <c r="AH5702" s="8">
        <f>(1+$F5702)*$T5702/1000</f>
        <v>38.956221972479995</v>
      </c>
      <c r="AI5702" s="8">
        <f>(1+BWscncns[[#This Row],[pid_error]]*K_p)*BWscncns[[#This Row],[dbw]]/1000</f>
        <v>83.478110986240011</v>
      </c>
      <c r="AJ5702" s="13">
        <f>BWscncns[[#This Row],[Torflow prgrssv alt vote]]/VLOOKUP(BWscncns[[#This Row],[class]],AltBWtotl,2,FALSE)*100</f>
        <v>1.6464111999929451E-3</v>
      </c>
      <c r="AK5702">
        <f>IF(D5702=E5702,1,0)</f>
        <v>1</v>
      </c>
    </row>
    <row r="5703" spans="1:37">
      <c r="A5703" s="1" t="s">
        <v>10273</v>
      </c>
      <c r="B5703" s="1" t="s">
        <v>10274</v>
      </c>
      <c r="C5703">
        <v>39</v>
      </c>
      <c r="D5703">
        <v>1525003937</v>
      </c>
      <c r="E5703">
        <v>1525003937</v>
      </c>
      <c r="F5703" s="2">
        <v>-0.69699461837499999</v>
      </c>
      <c r="G5703" s="2">
        <v>-0.69699461837499999</v>
      </c>
      <c r="H5703">
        <v>38784</v>
      </c>
      <c r="I5703" s="2">
        <v>1.9121839484200001E-2</v>
      </c>
      <c r="J5703" s="2">
        <v>0</v>
      </c>
      <c r="K5703">
        <v>7</v>
      </c>
      <c r="L5703" s="1" t="s">
        <v>11925</v>
      </c>
      <c r="M5703" s="1" t="s">
        <v>10274</v>
      </c>
      <c r="N5703">
        <v>0</v>
      </c>
      <c r="O5703">
        <v>0</v>
      </c>
      <c r="P5703">
        <v>1</v>
      </c>
      <c r="Q5703">
        <v>0</v>
      </c>
      <c r="R5703" s="19">
        <f>BWscncns[[#This Row],[C fx]]*4+BWscncns[[#This Row],[C fg]]*2+BWscncns[[#This Row],[C fm]]</f>
        <v>1</v>
      </c>
      <c r="S5703">
        <v>34</v>
      </c>
      <c r="T5703">
        <v>128000</v>
      </c>
      <c r="U5703" s="13">
        <v>0.265625</v>
      </c>
      <c r="V5703" s="13">
        <v>3.7647059999999999</v>
      </c>
      <c r="W5703">
        <v>5583</v>
      </c>
      <c r="X5703">
        <v>111</v>
      </c>
      <c r="Z5703" s="10">
        <f>IF($N5703&lt;&gt;0,constants!$L$2,IF($O5703&lt;&gt;0,constants!$M$2,IF($P5703&lt;&gt;0,constants!$N$2,0)))</f>
        <v>1117.99</v>
      </c>
      <c r="AA5703" s="10">
        <f>IF($N5703&lt;&gt;0,constants!$L$2,IF($O5703&lt;&gt;0,constants!$M$2,IF($P5703&lt;&gt;0,constants!$P$2,0)))</f>
        <v>4051.45</v>
      </c>
      <c r="AB5703" s="11">
        <f>constants!$O$2</f>
        <v>4861.32</v>
      </c>
      <c r="AC5703" s="11">
        <f>VLOOKUP(BWscncns[[#This Row],[scanner]],[0]!ScnrAvgBW,2,FALSE)/1000</f>
        <v>885.64026081730776</v>
      </c>
      <c r="AD5703" s="8">
        <f>(1+$F5703)*Z5703</f>
        <v>338.75698660293375</v>
      </c>
      <c r="AE5703" s="8">
        <f>(1+$F5703)*AA5703</f>
        <v>1227.6111533846063</v>
      </c>
      <c r="AF5703" s="8">
        <f>(1+$F5703)*AB5703</f>
        <v>1473.0061218012449</v>
      </c>
      <c r="AG5703" s="8">
        <f>(1+$F5703)*AC5703</f>
        <v>268.35376521141291</v>
      </c>
      <c r="AH5703" s="8">
        <f>(1+$F5703)*$T5703/1000</f>
        <v>38.784688848000002</v>
      </c>
      <c r="AI5703" s="8">
        <f>(1+BWscncns[[#This Row],[pid_error]]*K_p)*BWscncns[[#This Row],[dbw]]/1000</f>
        <v>83.392344424000001</v>
      </c>
      <c r="AJ5703" s="13">
        <f>BWscncns[[#This Row],[Torflow prgrssv alt vote]]/VLOOKUP(BWscncns[[#This Row],[class]],AltBWtotl,2,FALSE)*100</f>
        <v>1.6447196544250287E-3</v>
      </c>
      <c r="AK5703">
        <f>IF(D5703=E5703,1,0)</f>
        <v>1</v>
      </c>
    </row>
    <row r="5704" spans="1:37">
      <c r="A5704" s="1" t="s">
        <v>772</v>
      </c>
      <c r="B5704" s="1" t="s">
        <v>773</v>
      </c>
      <c r="C5704">
        <v>35</v>
      </c>
      <c r="D5704">
        <v>1525001744</v>
      </c>
      <c r="E5704">
        <v>1525001744</v>
      </c>
      <c r="F5704" s="2">
        <v>-0.73270054056699996</v>
      </c>
      <c r="G5704" s="2">
        <v>-0.73270054056699996</v>
      </c>
      <c r="H5704">
        <v>35035</v>
      </c>
      <c r="I5704" s="2">
        <v>-2.68944779463E-2</v>
      </c>
      <c r="J5704" s="2">
        <v>0</v>
      </c>
      <c r="K5704">
        <v>7</v>
      </c>
      <c r="L5704" s="1" t="s">
        <v>11918</v>
      </c>
      <c r="M5704" s="1" t="s">
        <v>773</v>
      </c>
      <c r="N5704">
        <v>0</v>
      </c>
      <c r="O5704">
        <v>0</v>
      </c>
      <c r="P5704">
        <v>1</v>
      </c>
      <c r="Q5704">
        <v>0</v>
      </c>
      <c r="R5704" s="19">
        <f>BWscncns[[#This Row],[C fx]]*4+BWscncns[[#This Row],[C fg]]*2+BWscncns[[#This Row],[C fm]]</f>
        <v>1</v>
      </c>
      <c r="S5704">
        <v>35</v>
      </c>
      <c r="T5704">
        <v>131072</v>
      </c>
      <c r="U5704" s="13">
        <v>0.26702900000000002</v>
      </c>
      <c r="V5704" s="13">
        <v>3.7449140000000001</v>
      </c>
      <c r="W5704">
        <v>5580</v>
      </c>
      <c r="X5704">
        <v>111</v>
      </c>
      <c r="Z5704" s="10">
        <f>IF($N5704&lt;&gt;0,constants!$L$2,IF($O5704&lt;&gt;0,constants!$M$2,IF($P5704&lt;&gt;0,constants!$N$2,0)))</f>
        <v>1117.99</v>
      </c>
      <c r="AA5704" s="10">
        <f>IF($N5704&lt;&gt;0,constants!$L$2,IF($O5704&lt;&gt;0,constants!$M$2,IF($P5704&lt;&gt;0,constants!$P$2,0)))</f>
        <v>4051.45</v>
      </c>
      <c r="AB5704" s="11">
        <f>constants!$O$2</f>
        <v>4861.32</v>
      </c>
      <c r="AC5704" s="11">
        <f>VLOOKUP(BWscncns[[#This Row],[scanner]],[0]!ScnrAvgBW,2,FALSE)/1000</f>
        <v>885.64026081730776</v>
      </c>
      <c r="AD5704" s="8">
        <f>(1+$F5704)*Z5704</f>
        <v>298.8381226514997</v>
      </c>
      <c r="AE5704" s="8">
        <f>(1+$F5704)*AA5704</f>
        <v>1082.9503949198279</v>
      </c>
      <c r="AF5704" s="8">
        <f>(1+$F5704)*AB5704</f>
        <v>1299.4282081308318</v>
      </c>
      <c r="AG5704" s="8">
        <f>(1+$F5704)*AC5704</f>
        <v>236.73116296856753</v>
      </c>
      <c r="AH5704" s="8">
        <f>(1+$F5704)*$T5704/1000</f>
        <v>35.03547474680218</v>
      </c>
      <c r="AI5704" s="8">
        <f>(1+BWscncns[[#This Row],[pid_error]]*K_p)*BWscncns[[#This Row],[dbw]]/1000</f>
        <v>83.053737373401091</v>
      </c>
      <c r="AJ5704" s="13">
        <f>BWscncns[[#This Row],[Torflow prgrssv alt vote]]/VLOOKUP(BWscncns[[#This Row],[class]],AltBWtotl,2,FALSE)*100</f>
        <v>1.6380414194492215E-3</v>
      </c>
      <c r="AK5704">
        <f>IF(D5704=E5704,1,0)</f>
        <v>1</v>
      </c>
    </row>
    <row r="5705" spans="1:37">
      <c r="A5705" s="1" t="s">
        <v>2219</v>
      </c>
      <c r="B5705" s="1" t="s">
        <v>2220</v>
      </c>
      <c r="C5705">
        <v>38</v>
      </c>
      <c r="D5705">
        <v>1524946430</v>
      </c>
      <c r="E5705">
        <v>1524946430</v>
      </c>
      <c r="F5705" s="2">
        <v>-0.70343517140699996</v>
      </c>
      <c r="G5705" s="2">
        <v>-0.70343517140699996</v>
      </c>
      <c r="H5705">
        <v>37960</v>
      </c>
      <c r="I5705" s="2">
        <v>-2.51587329458E-2</v>
      </c>
      <c r="J5705" s="2">
        <v>0</v>
      </c>
      <c r="K5705">
        <v>7</v>
      </c>
      <c r="L5705" s="1" t="s">
        <v>11938</v>
      </c>
      <c r="M5705" s="1" t="s">
        <v>2220</v>
      </c>
      <c r="N5705">
        <v>0</v>
      </c>
      <c r="O5705">
        <v>0</v>
      </c>
      <c r="P5705">
        <v>1</v>
      </c>
      <c r="Q5705">
        <v>0</v>
      </c>
      <c r="R5705" s="19">
        <f>BWscncns[[#This Row],[C fx]]*4+BWscncns[[#This Row],[C fg]]*2+BWscncns[[#This Row],[C fm]]</f>
        <v>1</v>
      </c>
      <c r="S5705">
        <v>38</v>
      </c>
      <c r="T5705">
        <v>128000</v>
      </c>
      <c r="U5705" s="13">
        <v>0.296875</v>
      </c>
      <c r="V5705" s="13">
        <v>3.3684210000000001</v>
      </c>
      <c r="W5705">
        <v>5491</v>
      </c>
      <c r="X5705">
        <v>109</v>
      </c>
      <c r="Z5705" s="10">
        <f>IF($N5705&lt;&gt;0,constants!$L$2,IF($O5705&lt;&gt;0,constants!$M$2,IF($P5705&lt;&gt;0,constants!$N$2,0)))</f>
        <v>1117.99</v>
      </c>
      <c r="AA5705" s="10">
        <f>IF($N5705&lt;&gt;0,constants!$L$2,IF($O5705&lt;&gt;0,constants!$M$2,IF($P5705&lt;&gt;0,constants!$P$2,0)))</f>
        <v>4051.45</v>
      </c>
      <c r="AB5705" s="11">
        <f>constants!$O$2</f>
        <v>4861.32</v>
      </c>
      <c r="AC5705" s="11">
        <f>VLOOKUP(BWscncns[[#This Row],[scanner]],[0]!ScnrAvgBW,2,FALSE)/1000</f>
        <v>885.64026081730776</v>
      </c>
      <c r="AD5705" s="8">
        <f>(1+$F5705)*Z5705</f>
        <v>331.55651271868811</v>
      </c>
      <c r="AE5705" s="8">
        <f>(1+$F5705)*AA5705</f>
        <v>1201.5175748031099</v>
      </c>
      <c r="AF5705" s="8">
        <f>(1+$F5705)*AB5705</f>
        <v>1441.6965325357228</v>
      </c>
      <c r="AG5705" s="8">
        <f>(1+$F5705)*AC5705</f>
        <v>262.64975214434475</v>
      </c>
      <c r="AH5705" s="8">
        <f>(1+$F5705)*$T5705/1000</f>
        <v>37.960298059904005</v>
      </c>
      <c r="AI5705" s="8">
        <f>(1+BWscncns[[#This Row],[pid_error]]*K_p)*BWscncns[[#This Row],[dbw]]/1000</f>
        <v>82.980149029952003</v>
      </c>
      <c r="AJ5705" s="13">
        <f>BWscncns[[#This Row],[Torflow prgrssv alt vote]]/VLOOKUP(BWscncns[[#This Row],[class]],AltBWtotl,2,FALSE)*100</f>
        <v>1.6365900608665688E-3</v>
      </c>
      <c r="AK5705">
        <f>IF(D5705=E5705,1,0)</f>
        <v>1</v>
      </c>
    </row>
    <row r="5706" spans="1:37">
      <c r="A5706" s="1" t="s">
        <v>11290</v>
      </c>
      <c r="B5706" s="1" t="s">
        <v>11291</v>
      </c>
      <c r="C5706">
        <v>33</v>
      </c>
      <c r="D5706">
        <v>1524995200</v>
      </c>
      <c r="E5706">
        <v>1524995200</v>
      </c>
      <c r="F5706" s="2">
        <v>-0.754699386305</v>
      </c>
      <c r="G5706" s="2">
        <v>-0.754699386305</v>
      </c>
      <c r="H5706">
        <v>32654</v>
      </c>
      <c r="I5706" s="2">
        <v>-8.2543873745700005E-2</v>
      </c>
      <c r="J5706" s="2">
        <v>0</v>
      </c>
      <c r="K5706">
        <v>7</v>
      </c>
      <c r="L5706" s="1" t="s">
        <v>11858</v>
      </c>
      <c r="M5706" s="1" t="s">
        <v>11291</v>
      </c>
      <c r="N5706">
        <v>0</v>
      </c>
      <c r="O5706">
        <v>0</v>
      </c>
      <c r="P5706">
        <v>1</v>
      </c>
      <c r="Q5706">
        <v>0</v>
      </c>
      <c r="R5706" s="19">
        <f>BWscncns[[#This Row],[C fx]]*4+BWscncns[[#This Row],[C fg]]*2+BWscncns[[#This Row],[C fm]]</f>
        <v>1</v>
      </c>
      <c r="S5706">
        <v>33</v>
      </c>
      <c r="T5706">
        <v>133120</v>
      </c>
      <c r="U5706" s="13">
        <v>0.24789700000000001</v>
      </c>
      <c r="V5706" s="13">
        <v>4.0339390000000002</v>
      </c>
      <c r="W5706">
        <v>5669</v>
      </c>
      <c r="X5706">
        <v>113</v>
      </c>
      <c r="Z5706" s="10">
        <f>IF($N5706&lt;&gt;0,constants!$L$2,IF($O5706&lt;&gt;0,constants!$M$2,IF($P5706&lt;&gt;0,constants!$N$2,0)))</f>
        <v>1117.99</v>
      </c>
      <c r="AA5706" s="10">
        <f>IF($N5706&lt;&gt;0,constants!$L$2,IF($O5706&lt;&gt;0,constants!$M$2,IF($P5706&lt;&gt;0,constants!$P$2,0)))</f>
        <v>4051.45</v>
      </c>
      <c r="AB5706" s="11">
        <f>constants!$O$2</f>
        <v>4861.32</v>
      </c>
      <c r="AC5706" s="11">
        <f>VLOOKUP(BWscncns[[#This Row],[scanner]],[0]!ScnrAvgBW,2,FALSE)/1000</f>
        <v>885.64026081730776</v>
      </c>
      <c r="AD5706" s="8">
        <f>(1+$F5706)*Z5706</f>
        <v>274.24363310487308</v>
      </c>
      <c r="AE5706" s="8">
        <f>(1+$F5706)*AA5706</f>
        <v>993.82317135460767</v>
      </c>
      <c r="AF5706" s="8">
        <f>(1+$F5706)*AB5706</f>
        <v>1192.4847793677773</v>
      </c>
      <c r="AG5706" s="8">
        <f>(1+$F5706)*AC5706</f>
        <v>217.24809949148545</v>
      </c>
      <c r="AH5706" s="8">
        <f>(1+$F5706)*$T5706/1000</f>
        <v>32.654417695078401</v>
      </c>
      <c r="AI5706" s="8">
        <f>(1+BWscncns[[#This Row],[pid_error]]*K_p)*BWscncns[[#This Row],[dbw]]/1000</f>
        <v>82.887208847539199</v>
      </c>
      <c r="AJ5706" s="13">
        <f>BWscncns[[#This Row],[Torflow prgrssv alt vote]]/VLOOKUP(BWscncns[[#This Row],[class]],AltBWtotl,2,FALSE)*100</f>
        <v>1.6347570323583045E-3</v>
      </c>
      <c r="AK5706">
        <f>IF(D5706=E5706,1,0)</f>
        <v>1</v>
      </c>
    </row>
    <row r="5707" spans="1:37">
      <c r="A5707" s="1" t="s">
        <v>4615</v>
      </c>
      <c r="B5707" s="1" t="s">
        <v>28</v>
      </c>
      <c r="C5707">
        <v>27</v>
      </c>
      <c r="D5707">
        <v>1524913392</v>
      </c>
      <c r="E5707">
        <v>1524913392</v>
      </c>
      <c r="F5707" s="2">
        <v>-0.80173156747800001</v>
      </c>
      <c r="G5707" s="2">
        <v>-0.80173156747800001</v>
      </c>
      <c r="H5707">
        <v>27408</v>
      </c>
      <c r="I5707" s="2">
        <v>-6.8804198270999997E-2</v>
      </c>
      <c r="J5707" s="2">
        <v>0</v>
      </c>
      <c r="K5707">
        <v>7</v>
      </c>
      <c r="L5707" s="1" t="s">
        <v>12048</v>
      </c>
      <c r="M5707" s="1" t="s">
        <v>28</v>
      </c>
      <c r="N5707">
        <v>0</v>
      </c>
      <c r="O5707">
        <v>0</v>
      </c>
      <c r="P5707">
        <v>1</v>
      </c>
      <c r="Q5707">
        <v>0</v>
      </c>
      <c r="R5707" s="19">
        <f>BWscncns[[#This Row],[C fx]]*4+BWscncns[[#This Row],[C fg]]*2+BWscncns[[#This Row],[C fm]]</f>
        <v>1</v>
      </c>
      <c r="S5707">
        <v>27</v>
      </c>
      <c r="T5707">
        <v>138240</v>
      </c>
      <c r="U5707" s="13">
        <v>0.19531200000000001</v>
      </c>
      <c r="V5707" s="13">
        <v>5.12</v>
      </c>
      <c r="W5707">
        <v>5870</v>
      </c>
      <c r="X5707">
        <v>117</v>
      </c>
      <c r="Z5707" s="10">
        <f>IF($N5707&lt;&gt;0,constants!$L$2,IF($O5707&lt;&gt;0,constants!$M$2,IF($P5707&lt;&gt;0,constants!$N$2,0)))</f>
        <v>1117.99</v>
      </c>
      <c r="AA5707" s="10">
        <f>IF($N5707&lt;&gt;0,constants!$L$2,IF($O5707&lt;&gt;0,constants!$M$2,IF($P5707&lt;&gt;0,constants!$P$2,0)))</f>
        <v>4051.45</v>
      </c>
      <c r="AB5707" s="11">
        <f>constants!$O$2</f>
        <v>4861.32</v>
      </c>
      <c r="AC5707" s="11">
        <f>VLOOKUP(BWscncns[[#This Row],[scanner]],[0]!ScnrAvgBW,2,FALSE)/1000</f>
        <v>885.64026081730776</v>
      </c>
      <c r="AD5707" s="8">
        <f>(1+$F5707)*Z5707</f>
        <v>221.66212487527076</v>
      </c>
      <c r="AE5707" s="8">
        <f>(1+$F5707)*AA5707</f>
        <v>803.27464094125685</v>
      </c>
      <c r="AF5707" s="8">
        <f>(1+$F5707)*AB5707</f>
        <v>963.84629638784895</v>
      </c>
      <c r="AG5707" s="8">
        <f>(1+$F5707)*AC5707</f>
        <v>175.59450629062286</v>
      </c>
      <c r="AH5707" s="8">
        <f>(1+$F5707)*$T5707/1000</f>
        <v>27.408628111841281</v>
      </c>
      <c r="AI5707" s="8">
        <f>(1+BWscncns[[#This Row],[pid_error]]*K_p)*BWscncns[[#This Row],[dbw]]/1000</f>
        <v>82.824314055920652</v>
      </c>
      <c r="AJ5707" s="13">
        <f>BWscncns[[#This Row],[Torflow prgrssv alt vote]]/VLOOKUP(BWscncns[[#This Row],[class]],AltBWtotl,2,FALSE)*100</f>
        <v>1.633516579165023E-3</v>
      </c>
      <c r="AK5707">
        <f>IF(D5707=E5707,1,0)</f>
        <v>1</v>
      </c>
    </row>
    <row r="5708" spans="1:37">
      <c r="A5708" s="1" t="s">
        <v>1676</v>
      </c>
      <c r="B5708" s="1" t="s">
        <v>1677</v>
      </c>
      <c r="C5708">
        <v>37</v>
      </c>
      <c r="D5708">
        <v>1525001744</v>
      </c>
      <c r="E5708">
        <v>1525001744</v>
      </c>
      <c r="F5708" s="2">
        <v>-0.71144977024099998</v>
      </c>
      <c r="G5708" s="2">
        <v>-0.71144977024099998</v>
      </c>
      <c r="H5708">
        <v>36934</v>
      </c>
      <c r="I5708" s="2">
        <v>1.2091526421999999E-2</v>
      </c>
      <c r="J5708" s="2">
        <v>0</v>
      </c>
      <c r="K5708">
        <v>7</v>
      </c>
      <c r="L5708" s="1" t="s">
        <v>11918</v>
      </c>
      <c r="M5708" s="1" t="s">
        <v>1677</v>
      </c>
      <c r="N5708">
        <v>0</v>
      </c>
      <c r="O5708">
        <v>0</v>
      </c>
      <c r="P5708">
        <v>1</v>
      </c>
      <c r="Q5708">
        <v>0</v>
      </c>
      <c r="R5708" s="19">
        <f>BWscncns[[#This Row],[C fx]]*4+BWscncns[[#This Row],[C fg]]*2+BWscncns[[#This Row],[C fm]]</f>
        <v>1</v>
      </c>
      <c r="S5708">
        <v>37</v>
      </c>
      <c r="T5708">
        <v>128000</v>
      </c>
      <c r="U5708" s="13">
        <v>0.28906199999999999</v>
      </c>
      <c r="V5708" s="13">
        <v>3.4594589999999998</v>
      </c>
      <c r="W5708">
        <v>5513</v>
      </c>
      <c r="X5708">
        <v>110</v>
      </c>
      <c r="Z5708" s="10">
        <f>IF($N5708&lt;&gt;0,constants!$L$2,IF($O5708&lt;&gt;0,constants!$M$2,IF($P5708&lt;&gt;0,constants!$N$2,0)))</f>
        <v>1117.99</v>
      </c>
      <c r="AA5708" s="10">
        <f>IF($N5708&lt;&gt;0,constants!$L$2,IF($O5708&lt;&gt;0,constants!$M$2,IF($P5708&lt;&gt;0,constants!$P$2,0)))</f>
        <v>4051.45</v>
      </c>
      <c r="AB5708" s="11">
        <f>constants!$O$2</f>
        <v>4861.32</v>
      </c>
      <c r="AC5708" s="11">
        <f>VLOOKUP(BWscncns[[#This Row],[scanner]],[0]!ScnrAvgBW,2,FALSE)/1000</f>
        <v>885.64026081730776</v>
      </c>
      <c r="AD5708" s="8">
        <f>(1+$F5708)*Z5708</f>
        <v>322.59627136826441</v>
      </c>
      <c r="AE5708" s="8">
        <f>(1+$F5708)*AA5708</f>
        <v>1169.0468283571006</v>
      </c>
      <c r="AF5708" s="8">
        <f>(1+$F5708)*AB5708</f>
        <v>1402.7350029320219</v>
      </c>
      <c r="AG5708" s="8">
        <f>(1+$F5708)*AC5708</f>
        <v>255.55170074265484</v>
      </c>
      <c r="AH5708" s="8">
        <f>(1+$F5708)*$T5708/1000</f>
        <v>36.934429409152003</v>
      </c>
      <c r="AI5708" s="8">
        <f>(1+BWscncns[[#This Row],[pid_error]]*K_p)*BWscncns[[#This Row],[dbw]]/1000</f>
        <v>82.467214704576008</v>
      </c>
      <c r="AJ5708" s="13">
        <f>BWscncns[[#This Row],[Torflow prgrssv alt vote]]/VLOOKUP(BWscncns[[#This Row],[class]],AltBWtotl,2,FALSE)*100</f>
        <v>1.6264736266518671E-3</v>
      </c>
      <c r="AK5708">
        <f>IF(D5708=E5708,1,0)</f>
        <v>1</v>
      </c>
    </row>
    <row r="5709" spans="1:37">
      <c r="A5709" s="1" t="s">
        <v>6368</v>
      </c>
      <c r="B5709" s="1" t="s">
        <v>6369</v>
      </c>
      <c r="C5709">
        <v>20</v>
      </c>
      <c r="D5709">
        <v>1524985820</v>
      </c>
      <c r="E5709">
        <v>1524985820</v>
      </c>
      <c r="F5709" s="2">
        <v>-0.86489716553899998</v>
      </c>
      <c r="G5709" s="2">
        <v>-0.86489716553899998</v>
      </c>
      <c r="H5709">
        <v>19555</v>
      </c>
      <c r="I5709" s="2">
        <v>-1.8456878242900002E-2</v>
      </c>
      <c r="J5709" s="2">
        <v>0</v>
      </c>
      <c r="K5709">
        <v>8</v>
      </c>
      <c r="L5709" s="1" t="s">
        <v>11936</v>
      </c>
      <c r="M5709" s="1" t="s">
        <v>6369</v>
      </c>
      <c r="N5709">
        <v>0</v>
      </c>
      <c r="O5709">
        <v>0</v>
      </c>
      <c r="P5709">
        <v>1</v>
      </c>
      <c r="Q5709">
        <v>0</v>
      </c>
      <c r="R5709" s="19">
        <f>BWscncns[[#This Row],[C fx]]*4+BWscncns[[#This Row],[C fg]]*2+BWscncns[[#This Row],[C fm]]</f>
        <v>1</v>
      </c>
      <c r="S5709">
        <v>20</v>
      </c>
      <c r="T5709">
        <v>144745</v>
      </c>
      <c r="U5709" s="13">
        <v>0.13817399999999999</v>
      </c>
      <c r="V5709" s="13">
        <v>7.2372500000000004</v>
      </c>
      <c r="W5709">
        <v>6082</v>
      </c>
      <c r="X5709">
        <v>121</v>
      </c>
      <c r="Z5709" s="10">
        <f>IF($N5709&lt;&gt;0,constants!$L$2,IF($O5709&lt;&gt;0,constants!$M$2,IF($P5709&lt;&gt;0,constants!$N$2,0)))</f>
        <v>1117.99</v>
      </c>
      <c r="AA5709" s="10">
        <f>IF($N5709&lt;&gt;0,constants!$L$2,IF($O5709&lt;&gt;0,constants!$M$2,IF($P5709&lt;&gt;0,constants!$P$2,0)))</f>
        <v>4051.45</v>
      </c>
      <c r="AB5709" s="11">
        <f>constants!$O$2</f>
        <v>4861.32</v>
      </c>
      <c r="AC5709" s="11">
        <f>VLOOKUP(BWscncns[[#This Row],[scanner]],[0]!ScnrAvgBW,2,FALSE)/1000</f>
        <v>509.99709399477808</v>
      </c>
      <c r="AD5709" s="8">
        <f>(1+$F5709)*Z5709</f>
        <v>151.0436178990534</v>
      </c>
      <c r="AE5709" s="8">
        <f>(1+$F5709)*AA5709</f>
        <v>547.36237867701846</v>
      </c>
      <c r="AF5709" s="8">
        <f>(1+$F5709)*AB5709</f>
        <v>656.77811122194862</v>
      </c>
      <c r="AG5709" s="8">
        <f>(1+$F5709)*AC5709</f>
        <v>68.902052965567577</v>
      </c>
      <c r="AH5709" s="8">
        <f>(1+$F5709)*$T5709/1000</f>
        <v>19.555459774057447</v>
      </c>
      <c r="AI5709" s="8">
        <f>(1+BWscncns[[#This Row],[pid_error]]*K_p)*BWscncns[[#This Row],[dbw]]/1000</f>
        <v>82.150229887028729</v>
      </c>
      <c r="AJ5709" s="13">
        <f>BWscncns[[#This Row],[Torflow prgrssv alt vote]]/VLOOKUP(BWscncns[[#This Row],[class]],AltBWtotl,2,FALSE)*100</f>
        <v>1.6202218398340795E-3</v>
      </c>
      <c r="AK5709">
        <f>IF(D5709=E5709,1,0)</f>
        <v>1</v>
      </c>
    </row>
    <row r="5710" spans="1:37">
      <c r="A5710" s="1" t="s">
        <v>5529</v>
      </c>
      <c r="B5710" s="1" t="s">
        <v>5530</v>
      </c>
      <c r="C5710">
        <v>33</v>
      </c>
      <c r="D5710">
        <v>1524962755</v>
      </c>
      <c r="E5710">
        <v>1524962755</v>
      </c>
      <c r="F5710" s="2">
        <v>-0.74868186186999997</v>
      </c>
      <c r="G5710" s="2">
        <v>-0.74868186186999997</v>
      </c>
      <c r="H5710">
        <v>32940</v>
      </c>
      <c r="I5710" s="2">
        <v>1.34075168385E-2</v>
      </c>
      <c r="J5710" s="2">
        <v>0</v>
      </c>
      <c r="K5710">
        <v>8</v>
      </c>
      <c r="L5710" s="1" t="s">
        <v>11927</v>
      </c>
      <c r="M5710" s="1" t="s">
        <v>5530</v>
      </c>
      <c r="N5710">
        <v>0</v>
      </c>
      <c r="O5710">
        <v>0</v>
      </c>
      <c r="P5710">
        <v>1</v>
      </c>
      <c r="Q5710">
        <v>0</v>
      </c>
      <c r="R5710" s="19">
        <f>BWscncns[[#This Row],[C fx]]*4+BWscncns[[#This Row],[C fg]]*2+BWscncns[[#This Row],[C fm]]</f>
        <v>1</v>
      </c>
      <c r="S5710">
        <v>33</v>
      </c>
      <c r="T5710">
        <v>131072</v>
      </c>
      <c r="U5710" s="13">
        <v>0.25176999999999999</v>
      </c>
      <c r="V5710" s="13">
        <v>3.9718789999999999</v>
      </c>
      <c r="W5710">
        <v>5657</v>
      </c>
      <c r="X5710">
        <v>113</v>
      </c>
      <c r="Z5710" s="10">
        <f>IF($N5710&lt;&gt;0,constants!$L$2,IF($O5710&lt;&gt;0,constants!$M$2,IF($P5710&lt;&gt;0,constants!$N$2,0)))</f>
        <v>1117.99</v>
      </c>
      <c r="AA5710" s="10">
        <f>IF($N5710&lt;&gt;0,constants!$L$2,IF($O5710&lt;&gt;0,constants!$M$2,IF($P5710&lt;&gt;0,constants!$P$2,0)))</f>
        <v>4051.45</v>
      </c>
      <c r="AB5710" s="11">
        <f>constants!$O$2</f>
        <v>4861.32</v>
      </c>
      <c r="AC5710" s="11">
        <f>VLOOKUP(BWscncns[[#This Row],[scanner]],[0]!ScnrAvgBW,2,FALSE)/1000</f>
        <v>509.99709399477808</v>
      </c>
      <c r="AD5710" s="8">
        <f>(1+$F5710)*Z5710</f>
        <v>280.97116524795877</v>
      </c>
      <c r="AE5710" s="8">
        <f>(1+$F5710)*AA5710</f>
        <v>1018.2028707267885</v>
      </c>
      <c r="AF5710" s="8">
        <f>(1+$F5710)*AB5710</f>
        <v>1221.7378912541317</v>
      </c>
      <c r="AG5710" s="8">
        <f>(1+$F5710)*AC5710</f>
        <v>128.17152011447826</v>
      </c>
      <c r="AH5710" s="8">
        <f>(1+$F5710)*$T5710/1000</f>
        <v>32.940771000975367</v>
      </c>
      <c r="AI5710" s="8">
        <f>(1+BWscncns[[#This Row],[pid_error]]*K_p)*BWscncns[[#This Row],[dbw]]/1000</f>
        <v>82.006385500487681</v>
      </c>
      <c r="AJ5710" s="13">
        <f>BWscncns[[#This Row],[Torflow prgrssv alt vote]]/VLOOKUP(BWscncns[[#This Row],[class]],AltBWtotl,2,FALSE)*100</f>
        <v>1.6173848445276535E-3</v>
      </c>
      <c r="AK5710">
        <f>IF(D5710=E5710,1,0)</f>
        <v>1</v>
      </c>
    </row>
    <row r="5711" spans="1:37">
      <c r="A5711" s="1" t="s">
        <v>8652</v>
      </c>
      <c r="B5711" s="1" t="s">
        <v>8653</v>
      </c>
      <c r="C5711">
        <v>23</v>
      </c>
      <c r="D5711">
        <v>1524985820</v>
      </c>
      <c r="E5711">
        <v>1524985820</v>
      </c>
      <c r="F5711" s="2">
        <v>-0.83903448375599998</v>
      </c>
      <c r="G5711" s="2">
        <v>-0.83903448375599998</v>
      </c>
      <c r="H5711">
        <v>22704</v>
      </c>
      <c r="I5711" s="2">
        <v>3.5369878959399997E-2</v>
      </c>
      <c r="J5711" s="2">
        <v>0</v>
      </c>
      <c r="K5711">
        <v>8</v>
      </c>
      <c r="L5711" s="1" t="s">
        <v>11936</v>
      </c>
      <c r="M5711" s="1" t="s">
        <v>8653</v>
      </c>
      <c r="N5711">
        <v>0</v>
      </c>
      <c r="O5711">
        <v>0</v>
      </c>
      <c r="P5711">
        <v>1</v>
      </c>
      <c r="Q5711">
        <v>0</v>
      </c>
      <c r="R5711" s="19">
        <f>BWscncns[[#This Row],[C fx]]*4+BWscncns[[#This Row],[C fg]]*2+BWscncns[[#This Row],[C fm]]</f>
        <v>1</v>
      </c>
      <c r="S5711">
        <v>20</v>
      </c>
      <c r="T5711">
        <v>141053</v>
      </c>
      <c r="U5711" s="13">
        <v>0.141791</v>
      </c>
      <c r="V5711" s="13">
        <v>7.0526499999999999</v>
      </c>
      <c r="W5711">
        <v>6072</v>
      </c>
      <c r="X5711">
        <v>121</v>
      </c>
      <c r="Z5711" s="10">
        <f>IF($N5711&lt;&gt;0,constants!$L$2,IF($O5711&lt;&gt;0,constants!$M$2,IF($P5711&lt;&gt;0,constants!$N$2,0)))</f>
        <v>1117.99</v>
      </c>
      <c r="AA5711" s="10">
        <f>IF($N5711&lt;&gt;0,constants!$L$2,IF($O5711&lt;&gt;0,constants!$M$2,IF($P5711&lt;&gt;0,constants!$P$2,0)))</f>
        <v>4051.45</v>
      </c>
      <c r="AB5711" s="11">
        <f>constants!$O$2</f>
        <v>4861.32</v>
      </c>
      <c r="AC5711" s="11">
        <f>VLOOKUP(BWscncns[[#This Row],[scanner]],[0]!ScnrAvgBW,2,FALSE)/1000</f>
        <v>509.99709399477808</v>
      </c>
      <c r="AD5711" s="8">
        <f>(1+$F5711)*Z5711</f>
        <v>179.95783750562958</v>
      </c>
      <c r="AE5711" s="8">
        <f>(1+$F5711)*AA5711</f>
        <v>652.14374078675382</v>
      </c>
      <c r="AF5711" s="8">
        <f>(1+$F5711)*AB5711</f>
        <v>782.50488342728215</v>
      </c>
      <c r="AG5711" s="8">
        <f>(1+$F5711)*AC5711</f>
        <v>82.091945517809251</v>
      </c>
      <c r="AH5711" s="8">
        <f>(1+$F5711)*$T5711/1000</f>
        <v>22.704668962764934</v>
      </c>
      <c r="AI5711" s="8">
        <f>(1+BWscncns[[#This Row],[pid_error]]*K_p)*BWscncns[[#This Row],[dbw]]/1000</f>
        <v>81.878834481382469</v>
      </c>
      <c r="AJ5711" s="13">
        <f>BWscncns[[#This Row],[Torflow prgrssv alt vote]]/VLOOKUP(BWscncns[[#This Row],[class]],AltBWtotl,2,FALSE)*100</f>
        <v>1.6148691979234802E-3</v>
      </c>
      <c r="AK5711">
        <f>IF(D5711=E5711,1,0)</f>
        <v>1</v>
      </c>
    </row>
    <row r="5712" spans="1:37">
      <c r="A5712" s="1" t="s">
        <v>8532</v>
      </c>
      <c r="B5712" s="1" t="s">
        <v>8533</v>
      </c>
      <c r="C5712">
        <v>32</v>
      </c>
      <c r="D5712">
        <v>1524860631</v>
      </c>
      <c r="E5712">
        <v>1524860631</v>
      </c>
      <c r="F5712" s="2">
        <v>-0.75536174643700005</v>
      </c>
      <c r="G5712" s="2">
        <v>-0.75536174643700005</v>
      </c>
      <c r="H5712">
        <v>32065</v>
      </c>
      <c r="I5712" s="2">
        <v>-8.5987128615000005E-2</v>
      </c>
      <c r="J5712" s="2">
        <v>0</v>
      </c>
      <c r="K5712">
        <v>7</v>
      </c>
      <c r="L5712" s="1" t="s">
        <v>12054</v>
      </c>
      <c r="M5712" s="1" t="s">
        <v>8533</v>
      </c>
      <c r="N5712">
        <v>0</v>
      </c>
      <c r="O5712">
        <v>0</v>
      </c>
      <c r="P5712">
        <v>1</v>
      </c>
      <c r="Q5712">
        <v>0</v>
      </c>
      <c r="R5712" s="19">
        <f>BWscncns[[#This Row],[C fx]]*4+BWscncns[[#This Row],[C fg]]*2+BWscncns[[#This Row],[C fm]]</f>
        <v>1</v>
      </c>
      <c r="S5712">
        <v>54</v>
      </c>
      <c r="T5712">
        <v>131072</v>
      </c>
      <c r="U5712" s="13">
        <v>0.41198699999999999</v>
      </c>
      <c r="V5712" s="13">
        <v>2.4272589999999998</v>
      </c>
      <c r="W5712">
        <v>5131</v>
      </c>
      <c r="X5712">
        <v>102</v>
      </c>
      <c r="Z5712" s="10">
        <f>IF($N5712&lt;&gt;0,constants!$L$2,IF($O5712&lt;&gt;0,constants!$M$2,IF($P5712&lt;&gt;0,constants!$N$2,0)))</f>
        <v>1117.99</v>
      </c>
      <c r="AA5712" s="10">
        <f>IF($N5712&lt;&gt;0,constants!$L$2,IF($O5712&lt;&gt;0,constants!$M$2,IF($P5712&lt;&gt;0,constants!$P$2,0)))</f>
        <v>4051.45</v>
      </c>
      <c r="AB5712" s="11">
        <f>constants!$O$2</f>
        <v>4861.32</v>
      </c>
      <c r="AC5712" s="11">
        <f>VLOOKUP(BWscncns[[#This Row],[scanner]],[0]!ScnrAvgBW,2,FALSE)/1000</f>
        <v>885.64026081730776</v>
      </c>
      <c r="AD5712" s="8">
        <f>(1+$F5712)*Z5712</f>
        <v>273.50312110089834</v>
      </c>
      <c r="AE5712" s="8">
        <f>(1+$F5712)*AA5712</f>
        <v>991.13965239781612</v>
      </c>
      <c r="AF5712" s="8">
        <f>(1+$F5712)*AB5712</f>
        <v>1189.2648348108828</v>
      </c>
      <c r="AG5712" s="8">
        <f>(1+$F5712)*AC5712</f>
        <v>216.66148669142595</v>
      </c>
      <c r="AH5712" s="8">
        <f>(1+$F5712)*$T5712/1000</f>
        <v>32.06522517100953</v>
      </c>
      <c r="AI5712" s="8">
        <f>(1+BWscncns[[#This Row],[pid_error]]*K_p)*BWscncns[[#This Row],[dbw]]/1000</f>
        <v>81.568612585504766</v>
      </c>
      <c r="AJ5712" s="13">
        <f>BWscncns[[#This Row],[Torflow prgrssv alt vote]]/VLOOKUP(BWscncns[[#This Row],[class]],AltBWtotl,2,FALSE)*100</f>
        <v>1.6087507939751651E-3</v>
      </c>
      <c r="AK5712">
        <f>IF(D5712=E5712,1,0)</f>
        <v>1</v>
      </c>
    </row>
    <row r="5713" spans="1:37">
      <c r="A5713" s="1" t="s">
        <v>10820</v>
      </c>
      <c r="B5713" s="1" t="s">
        <v>10821</v>
      </c>
      <c r="C5713">
        <v>17</v>
      </c>
      <c r="D5713">
        <v>1524988261</v>
      </c>
      <c r="E5713">
        <v>1524988261</v>
      </c>
      <c r="F5713" s="2">
        <v>-0.88701548334699998</v>
      </c>
      <c r="G5713" s="2">
        <v>-0.88701548334699998</v>
      </c>
      <c r="H5713">
        <v>16544</v>
      </c>
      <c r="I5713" s="2">
        <v>-1.2922599042800001E-3</v>
      </c>
      <c r="J5713" s="2">
        <v>0</v>
      </c>
      <c r="K5713">
        <v>8</v>
      </c>
      <c r="L5713" s="1" t="s">
        <v>11951</v>
      </c>
      <c r="M5713" s="1" t="s">
        <v>10821</v>
      </c>
      <c r="N5713">
        <v>0</v>
      </c>
      <c r="O5713">
        <v>0</v>
      </c>
      <c r="P5713">
        <v>1</v>
      </c>
      <c r="Q5713">
        <v>0</v>
      </c>
      <c r="R5713" s="19">
        <f>BWscncns[[#This Row],[C fx]]*4+BWscncns[[#This Row],[C fg]]*2+BWscncns[[#This Row],[C fm]]</f>
        <v>1</v>
      </c>
      <c r="S5713">
        <v>17</v>
      </c>
      <c r="T5713">
        <v>146432</v>
      </c>
      <c r="U5713" s="13">
        <v>0.116095</v>
      </c>
      <c r="V5713" s="13">
        <v>8.6136470000000003</v>
      </c>
      <c r="W5713">
        <v>6150</v>
      </c>
      <c r="X5713">
        <v>123</v>
      </c>
      <c r="Z5713" s="10">
        <f>IF($N5713&lt;&gt;0,constants!$L$2,IF($O5713&lt;&gt;0,constants!$M$2,IF($P5713&lt;&gt;0,constants!$N$2,0)))</f>
        <v>1117.99</v>
      </c>
      <c r="AA5713" s="10">
        <f>IF($N5713&lt;&gt;0,constants!$L$2,IF($O5713&lt;&gt;0,constants!$M$2,IF($P5713&lt;&gt;0,constants!$P$2,0)))</f>
        <v>4051.45</v>
      </c>
      <c r="AB5713" s="11">
        <f>constants!$O$2</f>
        <v>4861.32</v>
      </c>
      <c r="AC5713" s="11">
        <f>VLOOKUP(BWscncns[[#This Row],[scanner]],[0]!ScnrAvgBW,2,FALSE)/1000</f>
        <v>509.99709399477808</v>
      </c>
      <c r="AD5713" s="8">
        <f>(1+$F5713)*Z5713</f>
        <v>126.3155597728875</v>
      </c>
      <c r="AE5713" s="8">
        <f>(1+$F5713)*AA5713</f>
        <v>457.75111999379692</v>
      </c>
      <c r="AF5713" s="8">
        <f>(1+$F5713)*AB5713</f>
        <v>549.25389049556202</v>
      </c>
      <c r="AG5713" s="8">
        <f>(1+$F5713)*AC5713</f>
        <v>57.62177515943462</v>
      </c>
      <c r="AH5713" s="8">
        <f>(1+$F5713)*$T5713/1000</f>
        <v>16.544548742532101</v>
      </c>
      <c r="AI5713" s="8">
        <f>(1+BWscncns[[#This Row],[pid_error]]*K_p)*BWscncns[[#This Row],[dbw]]/1000</f>
        <v>81.488274371266044</v>
      </c>
      <c r="AJ5713" s="13">
        <f>BWscncns[[#This Row],[Torflow prgrssv alt vote]]/VLOOKUP(BWscncns[[#This Row],[class]],AltBWtotl,2,FALSE)*100</f>
        <v>1.6071663099212331E-3</v>
      </c>
      <c r="AK5713">
        <f>IF(D5713=E5713,1,0)</f>
        <v>1</v>
      </c>
    </row>
    <row r="5714" spans="1:37">
      <c r="A5714" s="1" t="s">
        <v>5402</v>
      </c>
      <c r="B5714" s="1" t="s">
        <v>28</v>
      </c>
      <c r="C5714">
        <v>19</v>
      </c>
      <c r="D5714">
        <v>1524988261</v>
      </c>
      <c r="E5714">
        <v>1524988261</v>
      </c>
      <c r="F5714" s="2">
        <v>-0.86713127465999995</v>
      </c>
      <c r="G5714" s="2">
        <v>-0.86713127465999995</v>
      </c>
      <c r="H5714">
        <v>19064</v>
      </c>
      <c r="I5714" s="2">
        <v>4.1085078190399998E-2</v>
      </c>
      <c r="J5714" s="2">
        <v>0</v>
      </c>
      <c r="K5714">
        <v>8</v>
      </c>
      <c r="L5714" s="1" t="s">
        <v>11951</v>
      </c>
      <c r="M5714" s="1" t="s">
        <v>28</v>
      </c>
      <c r="N5714">
        <v>0</v>
      </c>
      <c r="O5714">
        <v>0</v>
      </c>
      <c r="P5714">
        <v>1</v>
      </c>
      <c r="Q5714">
        <v>0</v>
      </c>
      <c r="R5714" s="19">
        <f>BWscncns[[#This Row],[C fx]]*4+BWscncns[[#This Row],[C fg]]*2+BWscncns[[#This Row],[C fm]]</f>
        <v>1</v>
      </c>
      <c r="S5714">
        <v>19</v>
      </c>
      <c r="T5714">
        <v>143486</v>
      </c>
      <c r="U5714" s="13">
        <v>0.13241700000000001</v>
      </c>
      <c r="V5714" s="13">
        <v>7.551895</v>
      </c>
      <c r="W5714">
        <v>6105</v>
      </c>
      <c r="X5714">
        <v>122</v>
      </c>
      <c r="Z5714" s="10">
        <f>IF($N5714&lt;&gt;0,constants!$L$2,IF($O5714&lt;&gt;0,constants!$M$2,IF($P5714&lt;&gt;0,constants!$N$2,0)))</f>
        <v>1117.99</v>
      </c>
      <c r="AA5714" s="10">
        <f>IF($N5714&lt;&gt;0,constants!$L$2,IF($O5714&lt;&gt;0,constants!$M$2,IF($P5714&lt;&gt;0,constants!$P$2,0)))</f>
        <v>4051.45</v>
      </c>
      <c r="AB5714" s="11">
        <f>constants!$O$2</f>
        <v>4861.32</v>
      </c>
      <c r="AC5714" s="11">
        <f>VLOOKUP(BWscncns[[#This Row],[scanner]],[0]!ScnrAvgBW,2,FALSE)/1000</f>
        <v>509.99709399477808</v>
      </c>
      <c r="AD5714" s="8">
        <f>(1+$F5714)*Z5714</f>
        <v>148.54590624286666</v>
      </c>
      <c r="AE5714" s="8">
        <f>(1+$F5714)*AA5714</f>
        <v>538.31099727874323</v>
      </c>
      <c r="AF5714" s="8">
        <f>(1+$F5714)*AB5714</f>
        <v>645.91739186984898</v>
      </c>
      <c r="AG5714" s="8">
        <f>(1+$F5714)*AC5714</f>
        <v>67.762663806190361</v>
      </c>
      <c r="AH5714" s="8">
        <f>(1+$F5714)*$T5714/1000</f>
        <v>19.064801924135249</v>
      </c>
      <c r="AI5714" s="8">
        <f>(1+BWscncns[[#This Row],[pid_error]]*K_p)*BWscncns[[#This Row],[dbw]]/1000</f>
        <v>81.275400962067621</v>
      </c>
      <c r="AJ5714" s="13">
        <f>BWscncns[[#This Row],[Torflow prgrssv alt vote]]/VLOOKUP(BWscncns[[#This Row],[class]],AltBWtotl,2,FALSE)*100</f>
        <v>1.6029678780096301E-3</v>
      </c>
      <c r="AK5714">
        <f>IF(D5714=E5714,1,0)</f>
        <v>1</v>
      </c>
    </row>
    <row r="5715" spans="1:37">
      <c r="A5715" s="1" t="s">
        <v>6247</v>
      </c>
      <c r="B5715" s="1" t="s">
        <v>28</v>
      </c>
      <c r="C5715">
        <v>14</v>
      </c>
      <c r="D5715">
        <v>1524936280</v>
      </c>
      <c r="E5715">
        <v>1524936280</v>
      </c>
      <c r="F5715" s="2">
        <v>-0.90640128621899996</v>
      </c>
      <c r="G5715" s="2">
        <v>-0.90640128621899996</v>
      </c>
      <c r="H5715">
        <v>13897</v>
      </c>
      <c r="I5715" s="2">
        <v>-2.9146537047200001E-2</v>
      </c>
      <c r="J5715" s="2">
        <v>0</v>
      </c>
      <c r="K5715">
        <v>8</v>
      </c>
      <c r="L5715" s="1" t="s">
        <v>12031</v>
      </c>
      <c r="M5715" s="1" t="s">
        <v>28</v>
      </c>
      <c r="N5715">
        <v>0</v>
      </c>
      <c r="O5715">
        <v>0</v>
      </c>
      <c r="P5715">
        <v>1</v>
      </c>
      <c r="Q5715">
        <v>0</v>
      </c>
      <c r="R5715" s="19">
        <f>BWscncns[[#This Row],[C fx]]*4+BWscncns[[#This Row],[C fg]]*2+BWscncns[[#This Row],[C fm]]</f>
        <v>1</v>
      </c>
      <c r="S5715">
        <v>14</v>
      </c>
      <c r="T5715">
        <v>148480</v>
      </c>
      <c r="U5715" s="13">
        <v>9.4288999999999998E-2</v>
      </c>
      <c r="V5715" s="13">
        <v>10.605714000000001</v>
      </c>
      <c r="W5715">
        <v>6225</v>
      </c>
      <c r="X5715">
        <v>124</v>
      </c>
      <c r="Z5715" s="10">
        <f>IF($N5715&lt;&gt;0,constants!$L$2,IF($O5715&lt;&gt;0,constants!$M$2,IF($P5715&lt;&gt;0,constants!$N$2,0)))</f>
        <v>1117.99</v>
      </c>
      <c r="AA5715" s="10">
        <f>IF($N5715&lt;&gt;0,constants!$L$2,IF($O5715&lt;&gt;0,constants!$M$2,IF($P5715&lt;&gt;0,constants!$P$2,0)))</f>
        <v>4051.45</v>
      </c>
      <c r="AB5715" s="11">
        <f>constants!$O$2</f>
        <v>4861.32</v>
      </c>
      <c r="AC5715" s="11">
        <f>VLOOKUP(BWscncns[[#This Row],[scanner]],[0]!ScnrAvgBW,2,FALSE)/1000</f>
        <v>509.99709399477808</v>
      </c>
      <c r="AD5715" s="8">
        <f>(1+$F5715)*Z5715</f>
        <v>104.64242602002024</v>
      </c>
      <c r="AE5715" s="8">
        <f>(1+$F5715)*AA5715</f>
        <v>379.21050894803261</v>
      </c>
      <c r="AF5715" s="8">
        <f>(1+$F5715)*AB5715</f>
        <v>455.0132992778511</v>
      </c>
      <c r="AG5715" s="8">
        <f>(1+$F5715)*AC5715</f>
        <v>47.735072029959007</v>
      </c>
      <c r="AH5715" s="8">
        <f>(1+$F5715)*$T5715/1000</f>
        <v>13.897537022202886</v>
      </c>
      <c r="AI5715" s="8">
        <f>(1+BWscncns[[#This Row],[pid_error]]*K_p)*BWscncns[[#This Row],[dbw]]/1000</f>
        <v>81.188768511101458</v>
      </c>
      <c r="AJ5715" s="13">
        <f>BWscncns[[#This Row],[Torflow prgrssv alt vote]]/VLOOKUP(BWscncns[[#This Row],[class]],AltBWtotl,2,FALSE)*100</f>
        <v>1.6012592548044758E-3</v>
      </c>
      <c r="AK5715">
        <f>IF(D5715=E5715,1,0)</f>
        <v>1</v>
      </c>
    </row>
    <row r="5716" spans="1:37">
      <c r="A5716" s="1" t="s">
        <v>7443</v>
      </c>
      <c r="B5716" s="1" t="s">
        <v>7444</v>
      </c>
      <c r="C5716">
        <v>8</v>
      </c>
      <c r="D5716">
        <v>1524998348</v>
      </c>
      <c r="E5716">
        <v>1524998348</v>
      </c>
      <c r="F5716" s="2">
        <v>-0.94444496344700002</v>
      </c>
      <c r="G5716" s="2">
        <v>-0.94444496344700002</v>
      </c>
      <c r="H5716">
        <v>7790</v>
      </c>
      <c r="I5716" s="2">
        <v>-2.0355475363699999E-2</v>
      </c>
      <c r="J5716" s="2">
        <v>0</v>
      </c>
      <c r="K5716">
        <v>8</v>
      </c>
      <c r="L5716" s="1" t="s">
        <v>11968</v>
      </c>
      <c r="M5716" s="1" t="s">
        <v>7444</v>
      </c>
      <c r="N5716">
        <v>0</v>
      </c>
      <c r="O5716">
        <v>0</v>
      </c>
      <c r="P5716">
        <v>1</v>
      </c>
      <c r="Q5716">
        <v>0</v>
      </c>
      <c r="R5716" s="19">
        <f>BWscncns[[#This Row],[C fx]]*4+BWscncns[[#This Row],[C fg]]*2+BWscncns[[#This Row],[C fm]]</f>
        <v>1</v>
      </c>
      <c r="S5716">
        <v>6</v>
      </c>
      <c r="T5716">
        <v>153716</v>
      </c>
      <c r="U5716" s="13">
        <v>3.9032999999999998E-2</v>
      </c>
      <c r="V5716" s="13">
        <v>25.619333000000001</v>
      </c>
      <c r="W5716">
        <v>6377</v>
      </c>
      <c r="X5716">
        <v>127</v>
      </c>
      <c r="Z5716" s="10">
        <f>IF($N5716&lt;&gt;0,constants!$L$2,IF($O5716&lt;&gt;0,constants!$M$2,IF($P5716&lt;&gt;0,constants!$N$2,0)))</f>
        <v>1117.99</v>
      </c>
      <c r="AA5716" s="10">
        <f>IF($N5716&lt;&gt;0,constants!$L$2,IF($O5716&lt;&gt;0,constants!$M$2,IF($P5716&lt;&gt;0,constants!$P$2,0)))</f>
        <v>4051.45</v>
      </c>
      <c r="AB5716" s="11">
        <f>constants!$O$2</f>
        <v>4861.32</v>
      </c>
      <c r="AC5716" s="11">
        <f>VLOOKUP(BWscncns[[#This Row],[scanner]],[0]!ScnrAvgBW,2,FALSE)/1000</f>
        <v>509.99709399477808</v>
      </c>
      <c r="AD5716" s="8">
        <f>(1+$F5716)*Z5716</f>
        <v>62.109975315888448</v>
      </c>
      <c r="AE5716" s="8">
        <f>(1+$F5716)*AA5716</f>
        <v>225.07845284265176</v>
      </c>
      <c r="AF5716" s="8">
        <f>(1+$F5716)*AB5716</f>
        <v>270.07081029582986</v>
      </c>
      <c r="AG5716" s="8">
        <f>(1+$F5716)*AC5716</f>
        <v>28.332907198803664</v>
      </c>
      <c r="AH5716" s="8">
        <f>(1+$F5716)*$T5716/1000</f>
        <v>8.5396979987809445</v>
      </c>
      <c r="AI5716" s="8">
        <f>(1+BWscncns[[#This Row],[pid_error]]*K_p)*BWscncns[[#This Row],[dbw]]/1000</f>
        <v>81.127848999390466</v>
      </c>
      <c r="AJ5716" s="13">
        <f>BWscncns[[#This Row],[Torflow prgrssv alt vote]]/VLOOKUP(BWscncns[[#This Row],[class]],AltBWtotl,2,FALSE)*100</f>
        <v>1.6000577594041355E-3</v>
      </c>
      <c r="AK5716">
        <f>IF(D5716=E5716,1,0)</f>
        <v>1</v>
      </c>
    </row>
    <row r="5717" spans="1:37">
      <c r="A5717" s="1" t="s">
        <v>10894</v>
      </c>
      <c r="B5717" s="1" t="s">
        <v>10895</v>
      </c>
      <c r="C5717">
        <v>34</v>
      </c>
      <c r="D5717">
        <v>1524995200</v>
      </c>
      <c r="E5717">
        <v>1524995200</v>
      </c>
      <c r="F5717" s="2">
        <v>-0.73429712881499998</v>
      </c>
      <c r="G5717" s="2">
        <v>-0.73429712881499998</v>
      </c>
      <c r="H5717">
        <v>34009</v>
      </c>
      <c r="I5717" s="2">
        <v>-4.05345502701E-2</v>
      </c>
      <c r="J5717" s="2">
        <v>0</v>
      </c>
      <c r="K5717">
        <v>7</v>
      </c>
      <c r="L5717" s="1" t="s">
        <v>11858</v>
      </c>
      <c r="M5717" s="1" t="s">
        <v>10895</v>
      </c>
      <c r="N5717">
        <v>0</v>
      </c>
      <c r="O5717">
        <v>0</v>
      </c>
      <c r="P5717">
        <v>1</v>
      </c>
      <c r="Q5717">
        <v>0</v>
      </c>
      <c r="R5717" s="19">
        <f>BWscncns[[#This Row],[C fx]]*4+BWscncns[[#This Row],[C fg]]*2+BWscncns[[#This Row],[C fm]]</f>
        <v>1</v>
      </c>
      <c r="S5717">
        <v>34</v>
      </c>
      <c r="T5717">
        <v>128000</v>
      </c>
      <c r="U5717" s="13">
        <v>0.265625</v>
      </c>
      <c r="V5717" s="13">
        <v>3.7647059999999999</v>
      </c>
      <c r="W5717">
        <v>5584</v>
      </c>
      <c r="X5717">
        <v>111</v>
      </c>
      <c r="Z5717" s="10">
        <f>IF($N5717&lt;&gt;0,constants!$L$2,IF($O5717&lt;&gt;0,constants!$M$2,IF($P5717&lt;&gt;0,constants!$N$2,0)))</f>
        <v>1117.99</v>
      </c>
      <c r="AA5717" s="10">
        <f>IF($N5717&lt;&gt;0,constants!$L$2,IF($O5717&lt;&gt;0,constants!$M$2,IF($P5717&lt;&gt;0,constants!$P$2,0)))</f>
        <v>4051.45</v>
      </c>
      <c r="AB5717" s="11">
        <f>constants!$O$2</f>
        <v>4861.32</v>
      </c>
      <c r="AC5717" s="11">
        <f>VLOOKUP(BWscncns[[#This Row],[scanner]],[0]!ScnrAvgBW,2,FALSE)/1000</f>
        <v>885.64026081730776</v>
      </c>
      <c r="AD5717" s="8">
        <f>(1+$F5717)*Z5717</f>
        <v>297.0531529561182</v>
      </c>
      <c r="AE5717" s="8">
        <f>(1+$F5717)*AA5717</f>
        <v>1076.4818974624684</v>
      </c>
      <c r="AF5717" s="8">
        <f>(1+$F5717)*AB5717</f>
        <v>1291.6666817490643</v>
      </c>
      <c r="AG5717" s="8">
        <f>(1+$F5717)*AC5717</f>
        <v>235.31716013619095</v>
      </c>
      <c r="AH5717" s="8">
        <f>(1+$F5717)*$T5717/1000</f>
        <v>34.009967511680003</v>
      </c>
      <c r="AI5717" s="8">
        <f>(1+BWscncns[[#This Row],[pid_error]]*K_p)*BWscncns[[#This Row],[dbw]]/1000</f>
        <v>81.004983755840001</v>
      </c>
      <c r="AJ5717" s="13">
        <f>BWscncns[[#This Row],[Torflow prgrssv alt vote]]/VLOOKUP(BWscncns[[#This Row],[class]],AltBWtotl,2,FALSE)*100</f>
        <v>1.5976345288029458E-3</v>
      </c>
      <c r="AK5717">
        <f>IF(D5717=E5717,1,0)</f>
        <v>1</v>
      </c>
    </row>
    <row r="5718" spans="1:37">
      <c r="A5718" s="1" t="s">
        <v>1809</v>
      </c>
      <c r="B5718" s="1" t="s">
        <v>1810</v>
      </c>
      <c r="C5718">
        <v>39</v>
      </c>
      <c r="D5718">
        <v>1524998637</v>
      </c>
      <c r="E5718">
        <v>1524998637</v>
      </c>
      <c r="F5718" s="2">
        <v>-0.68183527205299999</v>
      </c>
      <c r="G5718" s="2">
        <v>-0.68183527205299999</v>
      </c>
      <c r="H5718">
        <v>39096</v>
      </c>
      <c r="I5718" s="2">
        <v>2.73657370966E-2</v>
      </c>
      <c r="J5718" s="2">
        <v>0</v>
      </c>
      <c r="K5718">
        <v>7</v>
      </c>
      <c r="L5718" s="1" t="s">
        <v>11849</v>
      </c>
      <c r="M5718" s="1" t="s">
        <v>1810</v>
      </c>
      <c r="N5718">
        <v>0</v>
      </c>
      <c r="O5718">
        <v>0</v>
      </c>
      <c r="P5718">
        <v>1</v>
      </c>
      <c r="Q5718">
        <v>0</v>
      </c>
      <c r="R5718" s="19">
        <f>BWscncns[[#This Row],[C fx]]*4+BWscncns[[#This Row],[C fg]]*2+BWscncns[[#This Row],[C fm]]</f>
        <v>1</v>
      </c>
      <c r="S5718">
        <v>39</v>
      </c>
      <c r="T5718">
        <v>122880</v>
      </c>
      <c r="U5718" s="13">
        <v>0.31738300000000003</v>
      </c>
      <c r="V5718" s="13">
        <v>3.1507689999999999</v>
      </c>
      <c r="W5718">
        <v>5416</v>
      </c>
      <c r="X5718">
        <v>108</v>
      </c>
      <c r="Z5718" s="10">
        <f>IF($N5718&lt;&gt;0,constants!$L$2,IF($O5718&lt;&gt;0,constants!$M$2,IF($P5718&lt;&gt;0,constants!$N$2,0)))</f>
        <v>1117.99</v>
      </c>
      <c r="AA5718" s="10">
        <f>IF($N5718&lt;&gt;0,constants!$L$2,IF($O5718&lt;&gt;0,constants!$M$2,IF($P5718&lt;&gt;0,constants!$P$2,0)))</f>
        <v>4051.45</v>
      </c>
      <c r="AB5718" s="11">
        <f>constants!$O$2</f>
        <v>4861.32</v>
      </c>
      <c r="AC5718" s="11">
        <f>VLOOKUP(BWscncns[[#This Row],[scanner]],[0]!ScnrAvgBW,2,FALSE)/1000</f>
        <v>885.64026081730776</v>
      </c>
      <c r="AD5718" s="8">
        <f>(1+$F5718)*Z5718</f>
        <v>355.70498419746656</v>
      </c>
      <c r="AE5718" s="8">
        <f>(1+$F5718)*AA5718</f>
        <v>1289.0284870408732</v>
      </c>
      <c r="AF5718" s="8">
        <f>(1+$F5718)*AB5718</f>
        <v>1546.70055526331</v>
      </c>
      <c r="AG5718" s="8">
        <f>(1+$F5718)*AC5718</f>
        <v>281.77949264184883</v>
      </c>
      <c r="AH5718" s="8">
        <f>(1+$F5718)*$T5718/1000</f>
        <v>39.096081770127363</v>
      </c>
      <c r="AI5718" s="8">
        <f>(1+BWscncns[[#This Row],[pid_error]]*K_p)*BWscncns[[#This Row],[dbw]]/1000</f>
        <v>80.988040885063668</v>
      </c>
      <c r="AJ5718" s="13">
        <f>BWscncns[[#This Row],[Torflow prgrssv alt vote]]/VLOOKUP(BWscncns[[#This Row],[class]],AltBWtotl,2,FALSE)*100</f>
        <v>1.5973003701609183E-3</v>
      </c>
      <c r="AK5718">
        <f>IF(D5718=E5718,1,0)</f>
        <v>1</v>
      </c>
    </row>
    <row r="5719" spans="1:37">
      <c r="A5719" s="1" t="s">
        <v>1644</v>
      </c>
      <c r="B5719" s="1" t="s">
        <v>1645</v>
      </c>
      <c r="C5719">
        <v>33</v>
      </c>
      <c r="D5719">
        <v>1524954843</v>
      </c>
      <c r="E5719">
        <v>1524954843</v>
      </c>
      <c r="F5719" s="2">
        <v>-0.74593075791999996</v>
      </c>
      <c r="G5719" s="2">
        <v>-0.74593075791999996</v>
      </c>
      <c r="H5719">
        <v>32520</v>
      </c>
      <c r="I5719" s="2">
        <v>2.47394299968E-2</v>
      </c>
      <c r="J5719" s="2">
        <v>0</v>
      </c>
      <c r="K5719">
        <v>7</v>
      </c>
      <c r="L5719" s="1" t="s">
        <v>11933</v>
      </c>
      <c r="M5719" s="1" t="s">
        <v>1645</v>
      </c>
      <c r="N5719">
        <v>0</v>
      </c>
      <c r="O5719">
        <v>0</v>
      </c>
      <c r="P5719">
        <v>1</v>
      </c>
      <c r="Q5719">
        <v>0</v>
      </c>
      <c r="R5719" s="19">
        <f>BWscncns[[#This Row],[C fx]]*4+BWscncns[[#This Row],[C fg]]*2+BWscncns[[#This Row],[C fm]]</f>
        <v>1</v>
      </c>
      <c r="S5719">
        <v>33</v>
      </c>
      <c r="T5719">
        <v>128000</v>
      </c>
      <c r="U5719" s="13">
        <v>0.25781199999999999</v>
      </c>
      <c r="V5719" s="13">
        <v>3.8787880000000001</v>
      </c>
      <c r="W5719">
        <v>5621</v>
      </c>
      <c r="X5719">
        <v>112</v>
      </c>
      <c r="Z5719" s="10">
        <f>IF($N5719&lt;&gt;0,constants!$L$2,IF($O5719&lt;&gt;0,constants!$M$2,IF($P5719&lt;&gt;0,constants!$N$2,0)))</f>
        <v>1117.99</v>
      </c>
      <c r="AA5719" s="10">
        <f>IF($N5719&lt;&gt;0,constants!$L$2,IF($O5719&lt;&gt;0,constants!$M$2,IF($P5719&lt;&gt;0,constants!$P$2,0)))</f>
        <v>4051.45</v>
      </c>
      <c r="AB5719" s="11">
        <f>constants!$O$2</f>
        <v>4861.32</v>
      </c>
      <c r="AC5719" s="11">
        <f>VLOOKUP(BWscncns[[#This Row],[scanner]],[0]!ScnrAvgBW,2,FALSE)/1000</f>
        <v>885.64026081730776</v>
      </c>
      <c r="AD5719" s="8">
        <f>(1+$F5719)*Z5719</f>
        <v>284.04687195301926</v>
      </c>
      <c r="AE5719" s="8">
        <f>(1+$F5719)*AA5719</f>
        <v>1029.3488308250162</v>
      </c>
      <c r="AF5719" s="8">
        <f>(1+$F5719)*AB5719</f>
        <v>1235.1118879083458</v>
      </c>
      <c r="AG5719" s="8">
        <f>(1+$F5719)*AC5719</f>
        <v>225.01394982138694</v>
      </c>
      <c r="AH5719" s="8">
        <f>(1+$F5719)*$T5719/1000</f>
        <v>32.520862986240004</v>
      </c>
      <c r="AI5719" s="8">
        <f>(1+BWscncns[[#This Row],[pid_error]]*K_p)*BWscncns[[#This Row],[dbw]]/1000</f>
        <v>80.260431493119995</v>
      </c>
      <c r="AJ5719" s="13">
        <f>BWscncns[[#This Row],[Torflow prgrssv alt vote]]/VLOOKUP(BWscncns[[#This Row],[class]],AltBWtotl,2,FALSE)*100</f>
        <v>1.5829499705416268E-3</v>
      </c>
      <c r="AK5719">
        <f>IF(D5719=E5719,1,0)</f>
        <v>1</v>
      </c>
    </row>
    <row r="5720" spans="1:37">
      <c r="A5720" s="1" t="s">
        <v>11078</v>
      </c>
      <c r="B5720" s="1" t="s">
        <v>11079</v>
      </c>
      <c r="C5720">
        <v>29</v>
      </c>
      <c r="D5720">
        <v>1524918851</v>
      </c>
      <c r="E5720">
        <v>1524918851</v>
      </c>
      <c r="F5720" s="2">
        <v>-0.77810123748399995</v>
      </c>
      <c r="G5720" s="2">
        <v>-0.77810123748399995</v>
      </c>
      <c r="H5720">
        <v>29084</v>
      </c>
      <c r="I5720" s="2">
        <v>-5.1245114680899997E-2</v>
      </c>
      <c r="J5720" s="2">
        <v>0</v>
      </c>
      <c r="K5720">
        <v>8</v>
      </c>
      <c r="L5720" s="1" t="s">
        <v>11910</v>
      </c>
      <c r="M5720" s="1" t="s">
        <v>11079</v>
      </c>
      <c r="N5720">
        <v>0</v>
      </c>
      <c r="O5720">
        <v>0</v>
      </c>
      <c r="P5720">
        <v>1</v>
      </c>
      <c r="Q5720">
        <v>0</v>
      </c>
      <c r="R5720" s="19">
        <f>BWscncns[[#This Row],[C fx]]*4+BWscncns[[#This Row],[C fg]]*2+BWscncns[[#This Row],[C fm]]</f>
        <v>1</v>
      </c>
      <c r="S5720">
        <v>40</v>
      </c>
      <c r="T5720">
        <v>131072</v>
      </c>
      <c r="U5720" s="13">
        <v>0.305176</v>
      </c>
      <c r="V5720" s="13">
        <v>3.2768000000000002</v>
      </c>
      <c r="W5720">
        <v>5463</v>
      </c>
      <c r="X5720">
        <v>109</v>
      </c>
      <c r="Z5720" s="10">
        <f>IF($N5720&lt;&gt;0,constants!$L$2,IF($O5720&lt;&gt;0,constants!$M$2,IF($P5720&lt;&gt;0,constants!$N$2,0)))</f>
        <v>1117.99</v>
      </c>
      <c r="AA5720" s="10">
        <f>IF($N5720&lt;&gt;0,constants!$L$2,IF($O5720&lt;&gt;0,constants!$M$2,IF($P5720&lt;&gt;0,constants!$P$2,0)))</f>
        <v>4051.45</v>
      </c>
      <c r="AB5720" s="11">
        <f>constants!$O$2</f>
        <v>4861.32</v>
      </c>
      <c r="AC5720" s="11">
        <f>VLOOKUP(BWscncns[[#This Row],[scanner]],[0]!ScnrAvgBW,2,FALSE)/1000</f>
        <v>509.99709399477808</v>
      </c>
      <c r="AD5720" s="8">
        <f>(1+$F5720)*Z5720</f>
        <v>248.08059750526289</v>
      </c>
      <c r="AE5720" s="8">
        <f>(1+$F5720)*AA5720</f>
        <v>899.01174139544833</v>
      </c>
      <c r="AF5720" s="8">
        <f>(1+$F5720)*AB5720</f>
        <v>1078.7208921942813</v>
      </c>
      <c r="AG5720" s="8">
        <f>(1+$F5720)*AC5720</f>
        <v>113.16772404419741</v>
      </c>
      <c r="AH5720" s="8">
        <f>(1+$F5720)*$T5720/1000</f>
        <v>29.084714600497158</v>
      </c>
      <c r="AI5720" s="8">
        <f>(1+BWscncns[[#This Row],[pid_error]]*K_p)*BWscncns[[#This Row],[dbw]]/1000</f>
        <v>80.078357300248584</v>
      </c>
      <c r="AJ5720" s="13">
        <f>BWscncns[[#This Row],[Torflow prgrssv alt vote]]/VLOOKUP(BWscncns[[#This Row],[class]],AltBWtotl,2,FALSE)*100</f>
        <v>1.5793589813969085E-3</v>
      </c>
      <c r="AK5720">
        <f>IF(D5720=E5720,1,0)</f>
        <v>1</v>
      </c>
    </row>
    <row r="5721" spans="1:37">
      <c r="A5721" s="1" t="s">
        <v>7416</v>
      </c>
      <c r="B5721" s="1" t="s">
        <v>7417</v>
      </c>
      <c r="C5721">
        <v>32</v>
      </c>
      <c r="D5721">
        <v>1524995200</v>
      </c>
      <c r="E5721">
        <v>1524995200</v>
      </c>
      <c r="F5721" s="2">
        <v>-0.74994632731599997</v>
      </c>
      <c r="G5721" s="2">
        <v>-0.74994632731599997</v>
      </c>
      <c r="H5721">
        <v>32006</v>
      </c>
      <c r="I5721" s="2">
        <v>-5.8031753519299997E-2</v>
      </c>
      <c r="J5721" s="2">
        <v>0</v>
      </c>
      <c r="K5721">
        <v>7</v>
      </c>
      <c r="L5721" s="1" t="s">
        <v>11858</v>
      </c>
      <c r="M5721" s="1" t="s">
        <v>7417</v>
      </c>
      <c r="N5721">
        <v>0</v>
      </c>
      <c r="O5721">
        <v>0</v>
      </c>
      <c r="P5721">
        <v>1</v>
      </c>
      <c r="Q5721">
        <v>0</v>
      </c>
      <c r="R5721" s="19">
        <f>BWscncns[[#This Row],[C fx]]*4+BWscncns[[#This Row],[C fg]]*2+BWscncns[[#This Row],[C fm]]</f>
        <v>1</v>
      </c>
      <c r="S5721">
        <v>32</v>
      </c>
      <c r="T5721">
        <v>128000</v>
      </c>
      <c r="U5721" s="13">
        <v>0.25</v>
      </c>
      <c r="V5721" s="13">
        <v>4</v>
      </c>
      <c r="W5721">
        <v>5664</v>
      </c>
      <c r="X5721">
        <v>113</v>
      </c>
      <c r="Z5721" s="10">
        <f>IF($N5721&lt;&gt;0,constants!$L$2,IF($O5721&lt;&gt;0,constants!$M$2,IF($P5721&lt;&gt;0,constants!$N$2,0)))</f>
        <v>1117.99</v>
      </c>
      <c r="AA5721" s="10">
        <f>IF($N5721&lt;&gt;0,constants!$L$2,IF($O5721&lt;&gt;0,constants!$M$2,IF($P5721&lt;&gt;0,constants!$P$2,0)))</f>
        <v>4051.45</v>
      </c>
      <c r="AB5721" s="11">
        <f>constants!$O$2</f>
        <v>4861.32</v>
      </c>
      <c r="AC5721" s="11">
        <f>VLOOKUP(BWscncns[[#This Row],[scanner]],[0]!ScnrAvgBW,2,FALSE)/1000</f>
        <v>885.64026081730776</v>
      </c>
      <c r="AD5721" s="8">
        <f>(1+$F5721)*Z5721</f>
        <v>279.55750552398518</v>
      </c>
      <c r="AE5721" s="8">
        <f>(1+$F5721)*AA5721</f>
        <v>1013.0799521955919</v>
      </c>
      <c r="AF5721" s="8">
        <f>(1+$F5721)*AB5721</f>
        <v>1215.5909200921828</v>
      </c>
      <c r="AG5721" s="8">
        <f>(1+$F5721)*AC5721</f>
        <v>221.45759989418349</v>
      </c>
      <c r="AH5721" s="8">
        <f>(1+$F5721)*$T5721/1000</f>
        <v>32.006870103552004</v>
      </c>
      <c r="AI5721" s="8">
        <f>(1+BWscncns[[#This Row],[pid_error]]*K_p)*BWscncns[[#This Row],[dbw]]/1000</f>
        <v>80.003435051775995</v>
      </c>
      <c r="AJ5721" s="13">
        <f>BWscncns[[#This Row],[Torflow prgrssv alt vote]]/VLOOKUP(BWscncns[[#This Row],[class]],AltBWtotl,2,FALSE)*100</f>
        <v>1.5778813146462287E-3</v>
      </c>
      <c r="AK5721">
        <f>IF(D5721=E5721,1,0)</f>
        <v>1</v>
      </c>
    </row>
    <row r="5722" spans="1:37">
      <c r="A5722" s="1" t="s">
        <v>3519</v>
      </c>
      <c r="B5722" s="1" t="s">
        <v>3520</v>
      </c>
      <c r="C5722">
        <v>28</v>
      </c>
      <c r="D5722">
        <v>1524950158</v>
      </c>
      <c r="E5722">
        <v>1524950158</v>
      </c>
      <c r="F5722" s="2">
        <v>-0.78369366213000002</v>
      </c>
      <c r="G5722" s="2">
        <v>-0.78369366213000002</v>
      </c>
      <c r="H5722">
        <v>28336</v>
      </c>
      <c r="I5722" s="2">
        <v>-9.2602793637299993E-2</v>
      </c>
      <c r="J5722" s="2">
        <v>0</v>
      </c>
      <c r="K5722">
        <v>7</v>
      </c>
      <c r="L5722" s="1" t="s">
        <v>11891</v>
      </c>
      <c r="M5722" s="1" t="s">
        <v>3520</v>
      </c>
      <c r="N5722">
        <v>0</v>
      </c>
      <c r="O5722">
        <v>0</v>
      </c>
      <c r="P5722">
        <v>1</v>
      </c>
      <c r="Q5722">
        <v>0</v>
      </c>
      <c r="R5722" s="19">
        <f>BWscncns[[#This Row],[C fx]]*4+BWscncns[[#This Row],[C fg]]*2+BWscncns[[#This Row],[C fm]]</f>
        <v>1</v>
      </c>
      <c r="S5722">
        <v>33</v>
      </c>
      <c r="T5722">
        <v>131000</v>
      </c>
      <c r="U5722" s="13">
        <v>0.25190800000000002</v>
      </c>
      <c r="V5722" s="13">
        <v>3.969697</v>
      </c>
      <c r="W5722">
        <v>5654</v>
      </c>
      <c r="X5722">
        <v>113</v>
      </c>
      <c r="Z5722" s="10">
        <f>IF($N5722&lt;&gt;0,constants!$L$2,IF($O5722&lt;&gt;0,constants!$M$2,IF($P5722&lt;&gt;0,constants!$N$2,0)))</f>
        <v>1117.99</v>
      </c>
      <c r="AA5722" s="10">
        <f>IF($N5722&lt;&gt;0,constants!$L$2,IF($O5722&lt;&gt;0,constants!$M$2,IF($P5722&lt;&gt;0,constants!$P$2,0)))</f>
        <v>4051.45</v>
      </c>
      <c r="AB5722" s="11">
        <f>constants!$O$2</f>
        <v>4861.32</v>
      </c>
      <c r="AC5722" s="11">
        <f>VLOOKUP(BWscncns[[#This Row],[scanner]],[0]!ScnrAvgBW,2,FALSE)/1000</f>
        <v>885.64026081730776</v>
      </c>
      <c r="AD5722" s="8">
        <f>(1+$F5722)*Z5722</f>
        <v>241.82832267528127</v>
      </c>
      <c r="AE5722" s="8">
        <f>(1+$F5722)*AA5722</f>
        <v>876.35431256341133</v>
      </c>
      <c r="AF5722" s="8">
        <f>(1+$F5722)*AB5722</f>
        <v>1051.5343264141882</v>
      </c>
      <c r="AG5722" s="8">
        <f>(1+$F5722)*AC5722</f>
        <v>191.56960148762349</v>
      </c>
      <c r="AH5722" s="8">
        <f>(1+$F5722)*$T5722/1000</f>
        <v>28.336130260969995</v>
      </c>
      <c r="AI5722" s="8">
        <f>(1+BWscncns[[#This Row],[pid_error]]*K_p)*BWscncns[[#This Row],[dbw]]/1000</f>
        <v>79.66806513048499</v>
      </c>
      <c r="AJ5722" s="13">
        <f>BWscncns[[#This Row],[Torflow prgrssv alt vote]]/VLOOKUP(BWscncns[[#This Row],[class]],AltBWtotl,2,FALSE)*100</f>
        <v>1.5712669245021432E-3</v>
      </c>
      <c r="AK5722">
        <f>IF(D5722=E5722,1,0)</f>
        <v>1</v>
      </c>
    </row>
    <row r="5723" spans="1:37">
      <c r="A5723" s="1" t="s">
        <v>5945</v>
      </c>
      <c r="B5723" s="1" t="s">
        <v>5946</v>
      </c>
      <c r="C5723">
        <v>31</v>
      </c>
      <c r="D5723">
        <v>1524991829</v>
      </c>
      <c r="E5723">
        <v>1524991829</v>
      </c>
      <c r="F5723" s="2">
        <v>-0.75722808161300004</v>
      </c>
      <c r="G5723" s="2">
        <v>-0.75722808161300004</v>
      </c>
      <c r="H5723">
        <v>31074</v>
      </c>
      <c r="I5723" s="2">
        <v>-8.7620746204600003E-2</v>
      </c>
      <c r="J5723" s="2">
        <v>0</v>
      </c>
      <c r="K5723">
        <v>7</v>
      </c>
      <c r="L5723" s="1" t="s">
        <v>11744</v>
      </c>
      <c r="M5723" s="1" t="s">
        <v>5946</v>
      </c>
      <c r="N5723">
        <v>0</v>
      </c>
      <c r="O5723">
        <v>0</v>
      </c>
      <c r="P5723">
        <v>1</v>
      </c>
      <c r="Q5723">
        <v>0</v>
      </c>
      <c r="R5723" s="19">
        <f>BWscncns[[#This Row],[C fx]]*4+BWscncns[[#This Row],[C fg]]*2+BWscncns[[#This Row],[C fm]]</f>
        <v>1</v>
      </c>
      <c r="S5723">
        <v>32</v>
      </c>
      <c r="T5723">
        <v>128000</v>
      </c>
      <c r="U5723" s="13">
        <v>0.25</v>
      </c>
      <c r="V5723" s="13">
        <v>4</v>
      </c>
      <c r="W5723">
        <v>5663</v>
      </c>
      <c r="X5723">
        <v>113</v>
      </c>
      <c r="Z5723" s="10">
        <f>IF($N5723&lt;&gt;0,constants!$L$2,IF($O5723&lt;&gt;0,constants!$M$2,IF($P5723&lt;&gt;0,constants!$N$2,0)))</f>
        <v>1117.99</v>
      </c>
      <c r="AA5723" s="10">
        <f>IF($N5723&lt;&gt;0,constants!$L$2,IF($O5723&lt;&gt;0,constants!$M$2,IF($P5723&lt;&gt;0,constants!$P$2,0)))</f>
        <v>4051.45</v>
      </c>
      <c r="AB5723" s="11">
        <f>constants!$O$2</f>
        <v>4861.32</v>
      </c>
      <c r="AC5723" s="11">
        <f>VLOOKUP(BWscncns[[#This Row],[scanner]],[0]!ScnrAvgBW,2,FALSE)/1000</f>
        <v>885.64026081730776</v>
      </c>
      <c r="AD5723" s="8">
        <f>(1+$F5723)*Z5723</f>
        <v>271.41657703748211</v>
      </c>
      <c r="AE5723" s="8">
        <f>(1+$F5723)*AA5723</f>
        <v>983.57828874901099</v>
      </c>
      <c r="AF5723" s="8">
        <f>(1+$F5723)*AB5723</f>
        <v>1180.1919822930906</v>
      </c>
      <c r="AG5723" s="8">
        <f>(1+$F5723)*AC5723</f>
        <v>215.0085851193808</v>
      </c>
      <c r="AH5723" s="8">
        <f>(1+$F5723)*$T5723/1000</f>
        <v>31.074805553535995</v>
      </c>
      <c r="AI5723" s="8">
        <f>(1+BWscncns[[#This Row],[pid_error]]*K_p)*BWscncns[[#This Row],[dbw]]/1000</f>
        <v>79.537402776768005</v>
      </c>
      <c r="AJ5723" s="13">
        <f>BWscncns[[#This Row],[Torflow prgrssv alt vote]]/VLOOKUP(BWscncns[[#This Row],[class]],AltBWtotl,2,FALSE)*100</f>
        <v>1.568689914073475E-3</v>
      </c>
      <c r="AK5723">
        <f>IF(D5723=E5723,1,0)</f>
        <v>1</v>
      </c>
    </row>
    <row r="5724" spans="1:37">
      <c r="A5724" s="1" t="s">
        <v>4359</v>
      </c>
      <c r="B5724" s="1" t="s">
        <v>4360</v>
      </c>
      <c r="C5724">
        <v>22</v>
      </c>
      <c r="D5724">
        <v>1524982043</v>
      </c>
      <c r="E5724">
        <v>1524982043</v>
      </c>
      <c r="F5724" s="2">
        <v>-0.84031493720600003</v>
      </c>
      <c r="G5724" s="2">
        <v>-0.84031493720600003</v>
      </c>
      <c r="H5724">
        <v>21789</v>
      </c>
      <c r="I5724" s="2">
        <v>-1.5140895557199999E-2</v>
      </c>
      <c r="J5724" s="2">
        <v>0</v>
      </c>
      <c r="K5724">
        <v>8</v>
      </c>
      <c r="L5724" s="1" t="s">
        <v>11917</v>
      </c>
      <c r="M5724" s="1" t="s">
        <v>4360</v>
      </c>
      <c r="N5724">
        <v>0</v>
      </c>
      <c r="O5724">
        <v>0</v>
      </c>
      <c r="P5724">
        <v>1</v>
      </c>
      <c r="Q5724">
        <v>0</v>
      </c>
      <c r="R5724" s="19">
        <f>BWscncns[[#This Row],[C fx]]*4+BWscncns[[#This Row],[C fg]]*2+BWscncns[[#This Row],[C fm]]</f>
        <v>1</v>
      </c>
      <c r="S5724">
        <v>22</v>
      </c>
      <c r="T5724">
        <v>136456</v>
      </c>
      <c r="U5724" s="13">
        <v>0.16122400000000001</v>
      </c>
      <c r="V5724" s="13">
        <v>6.2025449999999998</v>
      </c>
      <c r="W5724">
        <v>6008</v>
      </c>
      <c r="X5724">
        <v>120</v>
      </c>
      <c r="Z5724" s="10">
        <f>IF($N5724&lt;&gt;0,constants!$L$2,IF($O5724&lt;&gt;0,constants!$M$2,IF($P5724&lt;&gt;0,constants!$N$2,0)))</f>
        <v>1117.99</v>
      </c>
      <c r="AA5724" s="10">
        <f>IF($N5724&lt;&gt;0,constants!$L$2,IF($O5724&lt;&gt;0,constants!$M$2,IF($P5724&lt;&gt;0,constants!$P$2,0)))</f>
        <v>4051.45</v>
      </c>
      <c r="AB5724" s="11">
        <f>constants!$O$2</f>
        <v>4861.32</v>
      </c>
      <c r="AC5724" s="11">
        <f>VLOOKUP(BWscncns[[#This Row],[scanner]],[0]!ScnrAvgBW,2,FALSE)/1000</f>
        <v>509.99709399477808</v>
      </c>
      <c r="AD5724" s="8">
        <f>(1+$F5724)*Z5724</f>
        <v>178.52630335306404</v>
      </c>
      <c r="AE5724" s="8">
        <f>(1+$F5724)*AA5724</f>
        <v>646.95604765675114</v>
      </c>
      <c r="AF5724" s="8">
        <f>(1+$F5724)*AB5724</f>
        <v>776.2801894617279</v>
      </c>
      <c r="AG5724" s="8">
        <f>(1+$F5724)*AC5724</f>
        <v>81.438917979313644</v>
      </c>
      <c r="AH5724" s="8">
        <f>(1+$F5724)*$T5724/1000</f>
        <v>21.789984928618058</v>
      </c>
      <c r="AI5724" s="8">
        <f>(1+BWscncns[[#This Row],[pid_error]]*K_p)*BWscncns[[#This Row],[dbw]]/1000</f>
        <v>79.122992464309021</v>
      </c>
      <c r="AJ5724" s="13">
        <f>BWscncns[[#This Row],[Torflow prgrssv alt vote]]/VLOOKUP(BWscncns[[#This Row],[class]],AltBWtotl,2,FALSE)*100</f>
        <v>1.5605166364110524E-3</v>
      </c>
      <c r="AK5724">
        <f>IF(D5724=E5724,1,0)</f>
        <v>1</v>
      </c>
    </row>
    <row r="5725" spans="1:37">
      <c r="A5725" s="1" t="s">
        <v>1136</v>
      </c>
      <c r="B5725" s="1" t="s">
        <v>1137</v>
      </c>
      <c r="C5725">
        <v>56</v>
      </c>
      <c r="D5725">
        <v>1524956597</v>
      </c>
      <c r="E5725">
        <v>1524956597</v>
      </c>
      <c r="F5725" s="2">
        <v>-0.45533165821299998</v>
      </c>
      <c r="G5725" s="2">
        <v>-0.45533165821299998</v>
      </c>
      <c r="H5725">
        <v>55774</v>
      </c>
      <c r="I5725" s="2">
        <v>0.28323802699599998</v>
      </c>
      <c r="J5725" s="2">
        <v>0</v>
      </c>
      <c r="K5725">
        <v>7</v>
      </c>
      <c r="L5725" s="1" t="s">
        <v>11843</v>
      </c>
      <c r="M5725" s="1" t="s">
        <v>1137</v>
      </c>
      <c r="N5725">
        <v>0</v>
      </c>
      <c r="O5725">
        <v>0</v>
      </c>
      <c r="P5725">
        <v>1</v>
      </c>
      <c r="Q5725">
        <v>0</v>
      </c>
      <c r="R5725" s="19">
        <f>BWscncns[[#This Row],[C fx]]*4+BWscncns[[#This Row],[C fg]]*2+BWscncns[[#This Row],[C fm]]</f>
        <v>1</v>
      </c>
      <c r="S5725">
        <v>53</v>
      </c>
      <c r="T5725">
        <v>102400</v>
      </c>
      <c r="U5725" s="13">
        <v>0.51757799999999998</v>
      </c>
      <c r="V5725" s="13">
        <v>1.932075</v>
      </c>
      <c r="W5725">
        <v>4801</v>
      </c>
      <c r="X5725">
        <v>96</v>
      </c>
      <c r="Z5725" s="10">
        <f>IF($N5725&lt;&gt;0,constants!$L$2,IF($O5725&lt;&gt;0,constants!$M$2,IF($P5725&lt;&gt;0,constants!$N$2,0)))</f>
        <v>1117.99</v>
      </c>
      <c r="AA5725" s="10">
        <f>IF($N5725&lt;&gt;0,constants!$L$2,IF($O5725&lt;&gt;0,constants!$M$2,IF($P5725&lt;&gt;0,constants!$P$2,0)))</f>
        <v>4051.45</v>
      </c>
      <c r="AB5725" s="11">
        <f>constants!$O$2</f>
        <v>4861.32</v>
      </c>
      <c r="AC5725" s="11">
        <f>VLOOKUP(BWscncns[[#This Row],[scanner]],[0]!ScnrAvgBW,2,FALSE)/1000</f>
        <v>885.64026081730776</v>
      </c>
      <c r="AD5725" s="8">
        <f>(1+$F5725)*Z5725</f>
        <v>608.93375943444812</v>
      </c>
      <c r="AE5725" s="8">
        <f>(1+$F5725)*AA5725</f>
        <v>2206.6965533329408</v>
      </c>
      <c r="AF5725" s="8">
        <f>(1+$F5725)*AB5725</f>
        <v>2647.8071032959783</v>
      </c>
      <c r="AG5725" s="8">
        <f>(1+$F5725)*AC5725</f>
        <v>482.3802122791692</v>
      </c>
      <c r="AH5725" s="8">
        <f>(1+$F5725)*$T5725/1000</f>
        <v>55.774038198988798</v>
      </c>
      <c r="AI5725" s="8">
        <f>(1+BWscncns[[#This Row],[pid_error]]*K_p)*BWscncns[[#This Row],[dbw]]/1000</f>
        <v>79.087019099494398</v>
      </c>
      <c r="AJ5725" s="13">
        <f>BWscncns[[#This Row],[Torflow prgrssv alt vote]]/VLOOKUP(BWscncns[[#This Row],[class]],AltBWtotl,2,FALSE)*100</f>
        <v>1.5598071456231978E-3</v>
      </c>
      <c r="AK5725">
        <f>IF(D5725=E5725,1,0)</f>
        <v>1</v>
      </c>
    </row>
    <row r="5726" spans="1:37">
      <c r="A5726" s="1" t="s">
        <v>3921</v>
      </c>
      <c r="B5726" s="1" t="s">
        <v>3922</v>
      </c>
      <c r="C5726">
        <v>25</v>
      </c>
      <c r="D5726">
        <v>1524982043</v>
      </c>
      <c r="E5726">
        <v>1524982043</v>
      </c>
      <c r="F5726" s="2">
        <v>-0.815878349788</v>
      </c>
      <c r="G5726" s="2">
        <v>-0.815878349788</v>
      </c>
      <c r="H5726">
        <v>24535</v>
      </c>
      <c r="I5726" s="2">
        <v>2.2618263613900002E-3</v>
      </c>
      <c r="J5726" s="2">
        <v>0</v>
      </c>
      <c r="K5726">
        <v>8</v>
      </c>
      <c r="L5726" s="1" t="s">
        <v>11917</v>
      </c>
      <c r="M5726" s="1" t="s">
        <v>3922</v>
      </c>
      <c r="N5726">
        <v>0</v>
      </c>
      <c r="O5726">
        <v>0</v>
      </c>
      <c r="P5726">
        <v>1</v>
      </c>
      <c r="Q5726">
        <v>0</v>
      </c>
      <c r="R5726" s="19">
        <f>BWscncns[[#This Row],[C fx]]*4+BWscncns[[#This Row],[C fg]]*2+BWscncns[[#This Row],[C fm]]</f>
        <v>1</v>
      </c>
      <c r="S5726">
        <v>25</v>
      </c>
      <c r="T5726">
        <v>133257</v>
      </c>
      <c r="U5726" s="13">
        <v>0.187607</v>
      </c>
      <c r="V5726" s="13">
        <v>5.3302800000000001</v>
      </c>
      <c r="W5726">
        <v>5899</v>
      </c>
      <c r="X5726">
        <v>117</v>
      </c>
      <c r="Z5726" s="10">
        <f>IF($N5726&lt;&gt;0,constants!$L$2,IF($O5726&lt;&gt;0,constants!$M$2,IF($P5726&lt;&gt;0,constants!$N$2,0)))</f>
        <v>1117.99</v>
      </c>
      <c r="AA5726" s="10">
        <f>IF($N5726&lt;&gt;0,constants!$L$2,IF($O5726&lt;&gt;0,constants!$M$2,IF($P5726&lt;&gt;0,constants!$P$2,0)))</f>
        <v>4051.45</v>
      </c>
      <c r="AB5726" s="11">
        <f>constants!$O$2</f>
        <v>4861.32</v>
      </c>
      <c r="AC5726" s="11">
        <f>VLOOKUP(BWscncns[[#This Row],[scanner]],[0]!ScnrAvgBW,2,FALSE)/1000</f>
        <v>509.99709399477808</v>
      </c>
      <c r="AD5726" s="8">
        <f>(1+$F5726)*Z5726</f>
        <v>205.84616372051389</v>
      </c>
      <c r="AE5726" s="8">
        <f>(1+$F5726)*AA5726</f>
        <v>745.95965975140734</v>
      </c>
      <c r="AF5726" s="8">
        <f>(1+$F5726)*AB5726</f>
        <v>895.07426060859973</v>
      </c>
      <c r="AG5726" s="8">
        <f>(1+$F5726)*AC5726</f>
        <v>93.901506549643017</v>
      </c>
      <c r="AH5726" s="8">
        <f>(1+$F5726)*$T5726/1000</f>
        <v>24.535498742300483</v>
      </c>
      <c r="AI5726" s="8">
        <f>(1+BWscncns[[#This Row],[pid_error]]*K_p)*BWscncns[[#This Row],[dbw]]/1000</f>
        <v>78.896249371150247</v>
      </c>
      <c r="AJ5726" s="13">
        <f>BWscncns[[#This Row],[Torflow prgrssv alt vote]]/VLOOKUP(BWscncns[[#This Row],[class]],AltBWtotl,2,FALSE)*100</f>
        <v>1.5560446573055454E-3</v>
      </c>
      <c r="AK5726">
        <f>IF(D5726=E5726,1,0)</f>
        <v>1</v>
      </c>
    </row>
    <row r="5727" spans="1:37">
      <c r="A5727" s="1" t="s">
        <v>2531</v>
      </c>
      <c r="B5727" s="1" t="s">
        <v>2532</v>
      </c>
      <c r="C5727">
        <v>35</v>
      </c>
      <c r="D5727">
        <v>1524995200</v>
      </c>
      <c r="E5727">
        <v>1524995200</v>
      </c>
      <c r="F5727" s="2">
        <v>-0.716919313788</v>
      </c>
      <c r="G5727" s="2">
        <v>-0.716919313788</v>
      </c>
      <c r="H5727">
        <v>34784</v>
      </c>
      <c r="I5727" s="2">
        <v>-1.78271180344E-2</v>
      </c>
      <c r="J5727" s="2">
        <v>0.2</v>
      </c>
      <c r="K5727">
        <v>7</v>
      </c>
      <c r="L5727" s="1" t="s">
        <v>11858</v>
      </c>
      <c r="M5727" s="1" t="s">
        <v>2532</v>
      </c>
      <c r="N5727">
        <v>0</v>
      </c>
      <c r="O5727">
        <v>0</v>
      </c>
      <c r="P5727">
        <v>1</v>
      </c>
      <c r="Q5727">
        <v>0</v>
      </c>
      <c r="R5727" s="19">
        <f>BWscncns[[#This Row],[C fx]]*4+BWscncns[[#This Row],[C fg]]*2+BWscncns[[#This Row],[C fm]]</f>
        <v>1</v>
      </c>
      <c r="S5727">
        <v>35</v>
      </c>
      <c r="T5727">
        <v>122880</v>
      </c>
      <c r="U5727" s="13">
        <v>0.284831</v>
      </c>
      <c r="V5727" s="13">
        <v>3.5108570000000001</v>
      </c>
      <c r="W5727">
        <v>5516</v>
      </c>
      <c r="X5727">
        <v>110</v>
      </c>
      <c r="Z5727" s="10">
        <f>IF($N5727&lt;&gt;0,constants!$L$2,IF($O5727&lt;&gt;0,constants!$M$2,IF($P5727&lt;&gt;0,constants!$N$2,0)))</f>
        <v>1117.99</v>
      </c>
      <c r="AA5727" s="10">
        <f>IF($N5727&lt;&gt;0,constants!$L$2,IF($O5727&lt;&gt;0,constants!$M$2,IF($P5727&lt;&gt;0,constants!$P$2,0)))</f>
        <v>4051.45</v>
      </c>
      <c r="AB5727" s="11">
        <f>constants!$O$2</f>
        <v>4861.32</v>
      </c>
      <c r="AC5727" s="11">
        <f>VLOOKUP(BWscncns[[#This Row],[scanner]],[0]!ScnrAvgBW,2,FALSE)/1000</f>
        <v>885.64026081730776</v>
      </c>
      <c r="AD5727" s="8">
        <f>(1+$F5727)*Z5727</f>
        <v>316.48137637815387</v>
      </c>
      <c r="AE5727" s="8">
        <f>(1+$F5727)*AA5727</f>
        <v>1146.8872461536073</v>
      </c>
      <c r="AF5727" s="8">
        <f>(1+$F5727)*AB5727</f>
        <v>1376.1458014961197</v>
      </c>
      <c r="AG5727" s="8">
        <f>(1+$F5727)*AC5727</f>
        <v>250.70765276913815</v>
      </c>
      <c r="AH5727" s="8">
        <f>(1+$F5727)*$T5727/1000</f>
        <v>34.784954721730557</v>
      </c>
      <c r="AI5727" s="8">
        <f>(1+BWscncns[[#This Row],[pid_error]]*K_p)*BWscncns[[#This Row],[dbw]]/1000</f>
        <v>78.832477360865283</v>
      </c>
      <c r="AJ5727" s="13">
        <f>BWscncns[[#This Row],[Torflow prgrssv alt vote]]/VLOOKUP(BWscncns[[#This Row],[class]],AltBWtotl,2,FALSE)*100</f>
        <v>1.5547869030183585E-3</v>
      </c>
      <c r="AK5727">
        <f>IF(D5727=E5727,1,0)</f>
        <v>1</v>
      </c>
    </row>
    <row r="5728" spans="1:37">
      <c r="A5728" s="1" t="s">
        <v>2892</v>
      </c>
      <c r="B5728" s="1" t="s">
        <v>2893</v>
      </c>
      <c r="C5728">
        <v>19</v>
      </c>
      <c r="D5728">
        <v>1524983831</v>
      </c>
      <c r="E5728">
        <v>1524983831</v>
      </c>
      <c r="F5728" s="2">
        <v>-0.85860431095099998</v>
      </c>
      <c r="G5728" s="2">
        <v>-0.85860431095099998</v>
      </c>
      <c r="H5728">
        <v>19265</v>
      </c>
      <c r="I5728" s="2">
        <v>-4.0423101442600001E-3</v>
      </c>
      <c r="J5728" s="2">
        <v>0</v>
      </c>
      <c r="K5728">
        <v>8</v>
      </c>
      <c r="L5728" s="1" t="s">
        <v>11960</v>
      </c>
      <c r="M5728" s="1" t="s">
        <v>2893</v>
      </c>
      <c r="N5728">
        <v>0</v>
      </c>
      <c r="O5728">
        <v>0</v>
      </c>
      <c r="P5728">
        <v>1</v>
      </c>
      <c r="Q5728">
        <v>0</v>
      </c>
      <c r="R5728" s="19">
        <f>BWscncns[[#This Row],[C fx]]*4+BWscncns[[#This Row],[C fg]]*2+BWscncns[[#This Row],[C fm]]</f>
        <v>1</v>
      </c>
      <c r="S5728">
        <v>21</v>
      </c>
      <c r="T5728">
        <v>136252</v>
      </c>
      <c r="U5728" s="13">
        <v>0.15412600000000001</v>
      </c>
      <c r="V5728" s="13">
        <v>6.4881900000000003</v>
      </c>
      <c r="W5728">
        <v>6042</v>
      </c>
      <c r="X5728">
        <v>120</v>
      </c>
      <c r="Z5728" s="10">
        <f>IF($N5728&lt;&gt;0,constants!$L$2,IF($O5728&lt;&gt;0,constants!$M$2,IF($P5728&lt;&gt;0,constants!$N$2,0)))</f>
        <v>1117.99</v>
      </c>
      <c r="AA5728" s="10">
        <f>IF($N5728&lt;&gt;0,constants!$L$2,IF($O5728&lt;&gt;0,constants!$M$2,IF($P5728&lt;&gt;0,constants!$P$2,0)))</f>
        <v>4051.45</v>
      </c>
      <c r="AB5728" s="11">
        <f>constants!$O$2</f>
        <v>4861.32</v>
      </c>
      <c r="AC5728" s="11">
        <f>VLOOKUP(BWscncns[[#This Row],[scanner]],[0]!ScnrAvgBW,2,FALSE)/1000</f>
        <v>509.99709399477808</v>
      </c>
      <c r="AD5728" s="8">
        <f>(1+$F5728)*Z5728</f>
        <v>158.07896639989153</v>
      </c>
      <c r="AE5728" s="8">
        <f>(1+$F5728)*AA5728</f>
        <v>572.85756439757108</v>
      </c>
      <c r="AF5728" s="8">
        <f>(1+$F5728)*AB5728</f>
        <v>687.36969108768471</v>
      </c>
      <c r="AG5728" s="8">
        <f>(1+$F5728)*AC5728</f>
        <v>72.111390518379281</v>
      </c>
      <c r="AH5728" s="8">
        <f>(1+$F5728)*$T5728/1000</f>
        <v>19.26544542430435</v>
      </c>
      <c r="AI5728" s="8">
        <f>(1+BWscncns[[#This Row],[pid_error]]*K_p)*BWscncns[[#This Row],[dbw]]/1000</f>
        <v>77.758722712152178</v>
      </c>
      <c r="AJ5728" s="13">
        <f>BWscncns[[#This Row],[Torflow prgrssv alt vote]]/VLOOKUP(BWscncns[[#This Row],[class]],AltBWtotl,2,FALSE)*100</f>
        <v>1.533609594873746E-3</v>
      </c>
      <c r="AK5728">
        <f>IF(D5728=E5728,1,0)</f>
        <v>1</v>
      </c>
    </row>
    <row r="5729" spans="1:37">
      <c r="A5729" s="1" t="s">
        <v>7298</v>
      </c>
      <c r="B5729" s="1" t="s">
        <v>7299</v>
      </c>
      <c r="C5729">
        <v>24</v>
      </c>
      <c r="D5729">
        <v>1525003937</v>
      </c>
      <c r="E5729">
        <v>1525003937</v>
      </c>
      <c r="F5729" s="2">
        <v>-0.81441034761200004</v>
      </c>
      <c r="G5729" s="2">
        <v>-0.81441034761200004</v>
      </c>
      <c r="H5729">
        <v>24325</v>
      </c>
      <c r="I5729" s="2">
        <v>-0.113011094189</v>
      </c>
      <c r="J5729" s="2">
        <v>0</v>
      </c>
      <c r="K5729">
        <v>7</v>
      </c>
      <c r="L5729" s="1" t="s">
        <v>11925</v>
      </c>
      <c r="M5729" s="1" t="s">
        <v>7299</v>
      </c>
      <c r="N5729">
        <v>0</v>
      </c>
      <c r="O5729">
        <v>0</v>
      </c>
      <c r="P5729">
        <v>1</v>
      </c>
      <c r="Q5729">
        <v>0</v>
      </c>
      <c r="R5729" s="19">
        <f>BWscncns[[#This Row],[C fx]]*4+BWscncns[[#This Row],[C fg]]*2+BWscncns[[#This Row],[C fm]]</f>
        <v>1</v>
      </c>
      <c r="S5729">
        <v>35</v>
      </c>
      <c r="T5729">
        <v>131072</v>
      </c>
      <c r="U5729" s="13">
        <v>0.26702900000000002</v>
      </c>
      <c r="V5729" s="13">
        <v>3.7449140000000001</v>
      </c>
      <c r="W5729">
        <v>5578</v>
      </c>
      <c r="X5729">
        <v>111</v>
      </c>
      <c r="Z5729" s="10">
        <f>IF($N5729&lt;&gt;0,constants!$L$2,IF($O5729&lt;&gt;0,constants!$M$2,IF($P5729&lt;&gt;0,constants!$N$2,0)))</f>
        <v>1117.99</v>
      </c>
      <c r="AA5729" s="10">
        <f>IF($N5729&lt;&gt;0,constants!$L$2,IF($O5729&lt;&gt;0,constants!$M$2,IF($P5729&lt;&gt;0,constants!$P$2,0)))</f>
        <v>4051.45</v>
      </c>
      <c r="AB5729" s="11">
        <f>constants!$O$2</f>
        <v>4861.32</v>
      </c>
      <c r="AC5729" s="11">
        <f>VLOOKUP(BWscncns[[#This Row],[scanner]],[0]!ScnrAvgBW,2,FALSE)/1000</f>
        <v>885.64026081730776</v>
      </c>
      <c r="AD5729" s="8">
        <f>(1+$F5729)*Z5729</f>
        <v>207.48737547326007</v>
      </c>
      <c r="AE5729" s="8">
        <f>(1+$F5729)*AA5729</f>
        <v>751.90719716736237</v>
      </c>
      <c r="AF5729" s="8">
        <f>(1+$F5729)*AB5729</f>
        <v>902.21068894683197</v>
      </c>
      <c r="AG5729" s="8">
        <f>(1+$F5729)*AC5729</f>
        <v>164.36566814590176</v>
      </c>
      <c r="AH5729" s="8">
        <f>(1+$F5729)*$T5729/1000</f>
        <v>24.325606917799931</v>
      </c>
      <c r="AI5729" s="8">
        <f>(1+BWscncns[[#This Row],[pid_error]]*K_p)*BWscncns[[#This Row],[dbw]]/1000</f>
        <v>77.69880345889996</v>
      </c>
      <c r="AJ5729" s="13">
        <f>BWscncns[[#This Row],[Torflow prgrssv alt vote]]/VLOOKUP(BWscncns[[#This Row],[class]],AltBWtotl,2,FALSE)*100</f>
        <v>1.5324278272404808E-3</v>
      </c>
      <c r="AK5729">
        <f>IF(D5729=E5729,1,0)</f>
        <v>1</v>
      </c>
    </row>
    <row r="5730" spans="1:37">
      <c r="A5730" s="1" t="s">
        <v>7001</v>
      </c>
      <c r="B5730" s="1" t="s">
        <v>129</v>
      </c>
      <c r="C5730">
        <v>9</v>
      </c>
      <c r="D5730">
        <v>1525006165</v>
      </c>
      <c r="E5730">
        <v>1525006165</v>
      </c>
      <c r="F5730" s="2">
        <v>-0.94003516728799996</v>
      </c>
      <c r="G5730" s="2">
        <v>-0.94003516728799996</v>
      </c>
      <c r="H5730">
        <v>8784</v>
      </c>
      <c r="I5730" s="2">
        <v>-7.8382724439300005E-4</v>
      </c>
      <c r="J5730" s="2">
        <v>0</v>
      </c>
      <c r="K5730">
        <v>8</v>
      </c>
      <c r="L5730" s="1" t="s">
        <v>11958</v>
      </c>
      <c r="M5730" s="1" t="s">
        <v>129</v>
      </c>
      <c r="N5730">
        <v>0</v>
      </c>
      <c r="O5730">
        <v>0</v>
      </c>
      <c r="P5730">
        <v>1</v>
      </c>
      <c r="Q5730">
        <v>0</v>
      </c>
      <c r="R5730" s="19">
        <f>BWscncns[[#This Row],[C fx]]*4+BWscncns[[#This Row],[C fg]]*2+BWscncns[[#This Row],[C fm]]</f>
        <v>1</v>
      </c>
      <c r="S5730">
        <v>4</v>
      </c>
      <c r="T5730">
        <v>146492</v>
      </c>
      <c r="U5730" s="13">
        <v>2.7304999999999999E-2</v>
      </c>
      <c r="V5730" s="13">
        <v>36.622999999999998</v>
      </c>
      <c r="W5730">
        <v>6402</v>
      </c>
      <c r="X5730">
        <v>128</v>
      </c>
      <c r="Z5730" s="10">
        <f>IF($N5730&lt;&gt;0,constants!$L$2,IF($O5730&lt;&gt;0,constants!$M$2,IF($P5730&lt;&gt;0,constants!$N$2,0)))</f>
        <v>1117.99</v>
      </c>
      <c r="AA5730" s="10">
        <f>IF($N5730&lt;&gt;0,constants!$L$2,IF($O5730&lt;&gt;0,constants!$M$2,IF($P5730&lt;&gt;0,constants!$P$2,0)))</f>
        <v>4051.45</v>
      </c>
      <c r="AB5730" s="11">
        <f>constants!$O$2</f>
        <v>4861.32</v>
      </c>
      <c r="AC5730" s="11">
        <f>VLOOKUP(BWscncns[[#This Row],[scanner]],[0]!ScnrAvgBW,2,FALSE)/1000</f>
        <v>509.99709399477808</v>
      </c>
      <c r="AD5730" s="8">
        <f>(1+$F5730)*Z5730</f>
        <v>67.040083323688918</v>
      </c>
      <c r="AE5730" s="8">
        <f>(1+$F5730)*AA5730</f>
        <v>242.94452149103253</v>
      </c>
      <c r="AF5730" s="8">
        <f>(1+$F5730)*AB5730</f>
        <v>291.5082405595</v>
      </c>
      <c r="AG5730" s="8">
        <f>(1+$F5730)*AC5730</f>
        <v>30.581890425003028</v>
      </c>
      <c r="AH5730" s="8">
        <f>(1+$F5730)*$T5730/1000</f>
        <v>8.784368273646308</v>
      </c>
      <c r="AI5730" s="8">
        <f>(1+BWscncns[[#This Row],[pid_error]]*K_p)*BWscncns[[#This Row],[dbw]]/1000</f>
        <v>77.63818413682317</v>
      </c>
      <c r="AJ5730" s="13">
        <f>BWscncns[[#This Row],[Torflow prgrssv alt vote]]/VLOOKUP(BWscncns[[#This Row],[class]],AltBWtotl,2,FALSE)*100</f>
        <v>1.5312322523811067E-3</v>
      </c>
      <c r="AK5730">
        <f>IF(D5730=E5730,1,0)</f>
        <v>1</v>
      </c>
    </row>
    <row r="5731" spans="1:37">
      <c r="A5731" s="1" t="s">
        <v>8170</v>
      </c>
      <c r="B5731" s="1" t="s">
        <v>8171</v>
      </c>
      <c r="C5731">
        <v>32</v>
      </c>
      <c r="D5731">
        <v>1524965801</v>
      </c>
      <c r="E5731">
        <v>1524965801</v>
      </c>
      <c r="F5731" s="2">
        <v>-0.737653959405</v>
      </c>
      <c r="G5731" s="2">
        <v>-0.737653959405</v>
      </c>
      <c r="H5731">
        <v>32237</v>
      </c>
      <c r="I5731" s="2">
        <v>4.2284376467300003E-2</v>
      </c>
      <c r="J5731" s="2">
        <v>0</v>
      </c>
      <c r="K5731">
        <v>8</v>
      </c>
      <c r="L5731" s="1" t="s">
        <v>11904</v>
      </c>
      <c r="M5731" s="1" t="s">
        <v>8171</v>
      </c>
      <c r="N5731">
        <v>0</v>
      </c>
      <c r="O5731">
        <v>0</v>
      </c>
      <c r="P5731">
        <v>1</v>
      </c>
      <c r="Q5731">
        <v>0</v>
      </c>
      <c r="R5731" s="19">
        <f>BWscncns[[#This Row],[C fx]]*4+BWscncns[[#This Row],[C fg]]*2+BWscncns[[#This Row],[C fm]]</f>
        <v>1</v>
      </c>
      <c r="S5731">
        <v>31</v>
      </c>
      <c r="T5731">
        <v>122880</v>
      </c>
      <c r="U5731" s="13">
        <v>0.25227899999999998</v>
      </c>
      <c r="V5731" s="13">
        <v>3.9638710000000001</v>
      </c>
      <c r="W5731">
        <v>5651</v>
      </c>
      <c r="X5731">
        <v>113</v>
      </c>
      <c r="Z5731" s="10">
        <f>IF($N5731&lt;&gt;0,constants!$L$2,IF($O5731&lt;&gt;0,constants!$M$2,IF($P5731&lt;&gt;0,constants!$N$2,0)))</f>
        <v>1117.99</v>
      </c>
      <c r="AA5731" s="10">
        <f>IF($N5731&lt;&gt;0,constants!$L$2,IF($O5731&lt;&gt;0,constants!$M$2,IF($P5731&lt;&gt;0,constants!$P$2,0)))</f>
        <v>4051.45</v>
      </c>
      <c r="AB5731" s="11">
        <f>constants!$O$2</f>
        <v>4861.32</v>
      </c>
      <c r="AC5731" s="11">
        <f>VLOOKUP(BWscncns[[#This Row],[scanner]],[0]!ScnrAvgBW,2,FALSE)/1000</f>
        <v>509.99709399477808</v>
      </c>
      <c r="AD5731" s="8">
        <f>(1+$F5731)*Z5731</f>
        <v>293.30024992480406</v>
      </c>
      <c r="AE5731" s="8">
        <f>(1+$F5731)*AA5731</f>
        <v>1062.8818661686128</v>
      </c>
      <c r="AF5731" s="8">
        <f>(1+$F5731)*AB5731</f>
        <v>1275.3480540652854</v>
      </c>
      <c r="AG5731" s="8">
        <f>(1+$F5731)*AC5731</f>
        <v>133.79571832448607</v>
      </c>
      <c r="AH5731" s="8">
        <f>(1+$F5731)*$T5731/1000</f>
        <v>32.237081468313598</v>
      </c>
      <c r="AI5731" s="8">
        <f>(1+BWscncns[[#This Row],[pid_error]]*K_p)*BWscncns[[#This Row],[dbw]]/1000</f>
        <v>77.558540734156807</v>
      </c>
      <c r="AJ5731" s="13">
        <f>BWscncns[[#This Row],[Torflow prgrssv alt vote]]/VLOOKUP(BWscncns[[#This Row],[class]],AltBWtotl,2,FALSE)*100</f>
        <v>1.5296614718662354E-3</v>
      </c>
      <c r="AK5731">
        <f>IF(D5731=E5731,1,0)</f>
        <v>1</v>
      </c>
    </row>
    <row r="5732" spans="1:37">
      <c r="A5732" s="1" t="s">
        <v>3728</v>
      </c>
      <c r="B5732" s="1" t="s">
        <v>28</v>
      </c>
      <c r="C5732">
        <v>27</v>
      </c>
      <c r="D5732">
        <v>1524978554</v>
      </c>
      <c r="E5732">
        <v>1524978554</v>
      </c>
      <c r="F5732" s="2">
        <v>-0.79213508225999996</v>
      </c>
      <c r="G5732" s="2">
        <v>-0.79213508225999996</v>
      </c>
      <c r="H5732">
        <v>27422</v>
      </c>
      <c r="I5732" s="2">
        <v>1.5375404829400001E-2</v>
      </c>
      <c r="J5732" s="2">
        <v>0</v>
      </c>
      <c r="K5732">
        <v>8</v>
      </c>
      <c r="L5732" s="1" t="s">
        <v>11914</v>
      </c>
      <c r="M5732" s="1" t="s">
        <v>28</v>
      </c>
      <c r="N5732">
        <v>0</v>
      </c>
      <c r="O5732">
        <v>0</v>
      </c>
      <c r="P5732">
        <v>1</v>
      </c>
      <c r="Q5732">
        <v>0</v>
      </c>
      <c r="R5732" s="19">
        <f>BWscncns[[#This Row],[C fx]]*4+BWscncns[[#This Row],[C fg]]*2+BWscncns[[#This Row],[C fm]]</f>
        <v>1</v>
      </c>
      <c r="S5732">
        <v>27</v>
      </c>
      <c r="T5732">
        <v>128385</v>
      </c>
      <c r="U5732" s="13">
        <v>0.21030499999999999</v>
      </c>
      <c r="V5732" s="13">
        <v>4.7549999999999999</v>
      </c>
      <c r="W5732">
        <v>5793</v>
      </c>
      <c r="X5732">
        <v>115</v>
      </c>
      <c r="Z5732" s="10">
        <f>IF($N5732&lt;&gt;0,constants!$L$2,IF($O5732&lt;&gt;0,constants!$M$2,IF($P5732&lt;&gt;0,constants!$N$2,0)))</f>
        <v>1117.99</v>
      </c>
      <c r="AA5732" s="10">
        <f>IF($N5732&lt;&gt;0,constants!$L$2,IF($O5732&lt;&gt;0,constants!$M$2,IF($P5732&lt;&gt;0,constants!$P$2,0)))</f>
        <v>4051.45</v>
      </c>
      <c r="AB5732" s="11">
        <f>constants!$O$2</f>
        <v>4861.32</v>
      </c>
      <c r="AC5732" s="11">
        <f>VLOOKUP(BWscncns[[#This Row],[scanner]],[0]!ScnrAvgBW,2,FALSE)/1000</f>
        <v>509.99709399477808</v>
      </c>
      <c r="AD5732" s="8">
        <f>(1+$F5732)*Z5732</f>
        <v>232.39089938414264</v>
      </c>
      <c r="AE5732" s="8">
        <f>(1+$F5732)*AA5732</f>
        <v>842.15432097772316</v>
      </c>
      <c r="AF5732" s="8">
        <f>(1+$F5732)*AB5732</f>
        <v>1010.4978819078169</v>
      </c>
      <c r="AG5732" s="8">
        <f>(1+$F5732)*AC5732</f>
        <v>106.01050399086361</v>
      </c>
      <c r="AH5732" s="8">
        <f>(1+$F5732)*$T5732/1000</f>
        <v>26.686737464049905</v>
      </c>
      <c r="AI5732" s="8">
        <f>(1+BWscncns[[#This Row],[pid_error]]*K_p)*BWscncns[[#This Row],[dbw]]/1000</f>
        <v>77.535868732024966</v>
      </c>
      <c r="AJ5732" s="13">
        <f>BWscncns[[#This Row],[Torflow prgrssv alt vote]]/VLOOKUP(BWscncns[[#This Row],[class]],AltBWtotl,2,FALSE)*100</f>
        <v>1.529214319459513E-3</v>
      </c>
      <c r="AK5732">
        <f>IF(D5732=E5732,1,0)</f>
        <v>1</v>
      </c>
    </row>
    <row r="5733" spans="1:37">
      <c r="A5733" s="1" t="s">
        <v>4350</v>
      </c>
      <c r="B5733" s="1" t="s">
        <v>28</v>
      </c>
      <c r="C5733">
        <v>16</v>
      </c>
      <c r="D5733">
        <v>1524667809</v>
      </c>
      <c r="E5733">
        <v>1524667809</v>
      </c>
      <c r="F5733" s="2">
        <v>-0.81780206688699997</v>
      </c>
      <c r="G5733" s="2">
        <v>-0.81780206688699997</v>
      </c>
      <c r="H5733">
        <v>15858</v>
      </c>
      <c r="I5733" s="2">
        <v>-6.0664599604000002E-2</v>
      </c>
      <c r="J5733" s="2">
        <v>0</v>
      </c>
      <c r="K5733">
        <v>8</v>
      </c>
      <c r="L5733" s="1" t="s">
        <v>12056</v>
      </c>
      <c r="M5733" s="1" t="s">
        <v>28</v>
      </c>
      <c r="N5733">
        <v>0</v>
      </c>
      <c r="O5733">
        <v>0</v>
      </c>
      <c r="P5733">
        <v>1</v>
      </c>
      <c r="Q5733">
        <v>0</v>
      </c>
      <c r="R5733" s="19">
        <f>BWscncns[[#This Row],[C fx]]*4+BWscncns[[#This Row],[C fg]]*2+BWscncns[[#This Row],[C fm]]</f>
        <v>1</v>
      </c>
      <c r="S5733">
        <v>18</v>
      </c>
      <c r="T5733">
        <v>130048</v>
      </c>
      <c r="U5733" s="13">
        <v>0.13841000000000001</v>
      </c>
      <c r="V5733" s="13">
        <v>7.2248890000000001</v>
      </c>
      <c r="W5733">
        <v>6080</v>
      </c>
      <c r="X5733">
        <v>121</v>
      </c>
      <c r="Z5733" s="10">
        <f>IF($N5733&lt;&gt;0,constants!$L$2,IF($O5733&lt;&gt;0,constants!$M$2,IF($P5733&lt;&gt;0,constants!$N$2,0)))</f>
        <v>1117.99</v>
      </c>
      <c r="AA5733" s="10">
        <f>IF($N5733&lt;&gt;0,constants!$L$2,IF($O5733&lt;&gt;0,constants!$M$2,IF($P5733&lt;&gt;0,constants!$P$2,0)))</f>
        <v>4051.45</v>
      </c>
      <c r="AB5733" s="11">
        <f>constants!$O$2</f>
        <v>4861.32</v>
      </c>
      <c r="AC5733" s="11">
        <f>VLOOKUP(BWscncns[[#This Row],[scanner]],[0]!ScnrAvgBW,2,FALSE)/1000</f>
        <v>509.99709399477808</v>
      </c>
      <c r="AD5733" s="8">
        <f>(1+$F5733)*Z5733</f>
        <v>203.69546724100292</v>
      </c>
      <c r="AE5733" s="8">
        <f>(1+$F5733)*AA5733</f>
        <v>738.16581611066397</v>
      </c>
      <c r="AF5733" s="8">
        <f>(1+$F5733)*AB5733</f>
        <v>885.72245620088927</v>
      </c>
      <c r="AG5733" s="8">
        <f>(1+$F5733)*AC5733</f>
        <v>92.920416419484965</v>
      </c>
      <c r="AH5733" s="8">
        <f>(1+$F5733)*$T5733/1000</f>
        <v>23.694476805479429</v>
      </c>
      <c r="AI5733" s="8">
        <f>(1+BWscncns[[#This Row],[pid_error]]*K_p)*BWscncns[[#This Row],[dbw]]/1000</f>
        <v>76.871238402739721</v>
      </c>
      <c r="AJ5733" s="13">
        <f>BWscncns[[#This Row],[Torflow prgrssv alt vote]]/VLOOKUP(BWscncns[[#This Row],[class]],AltBWtotl,2,FALSE)*100</f>
        <v>1.5161060350833775E-3</v>
      </c>
      <c r="AK5733">
        <f>IF(D5733=E5733,1,0)</f>
        <v>1</v>
      </c>
    </row>
    <row r="5734" spans="1:37">
      <c r="A5734" s="1" t="s">
        <v>314</v>
      </c>
      <c r="B5734" s="1" t="s">
        <v>315</v>
      </c>
      <c r="C5734">
        <v>25</v>
      </c>
      <c r="D5734">
        <v>1524975637</v>
      </c>
      <c r="E5734">
        <v>1524975637</v>
      </c>
      <c r="F5734" s="2">
        <v>-0.80491165033900003</v>
      </c>
      <c r="G5734" s="2">
        <v>-0.80491165033900003</v>
      </c>
      <c r="H5734">
        <v>24971</v>
      </c>
      <c r="I5734" s="2">
        <v>6.8351526223299995E-4</v>
      </c>
      <c r="J5734" s="2">
        <v>0</v>
      </c>
      <c r="K5734">
        <v>8</v>
      </c>
      <c r="L5734" s="1" t="s">
        <v>11921</v>
      </c>
      <c r="M5734" s="1" t="s">
        <v>315</v>
      </c>
      <c r="N5734">
        <v>0</v>
      </c>
      <c r="O5734">
        <v>0</v>
      </c>
      <c r="P5734">
        <v>1</v>
      </c>
      <c r="Q5734">
        <v>0</v>
      </c>
      <c r="R5734" s="19">
        <f>BWscncns[[#This Row],[C fx]]*4+BWscncns[[#This Row],[C fg]]*2+BWscncns[[#This Row],[C fm]]</f>
        <v>1</v>
      </c>
      <c r="S5734">
        <v>25</v>
      </c>
      <c r="T5734">
        <v>128000</v>
      </c>
      <c r="U5734" s="13">
        <v>0.19531200000000001</v>
      </c>
      <c r="V5734" s="13">
        <v>5.12</v>
      </c>
      <c r="W5734">
        <v>5864</v>
      </c>
      <c r="X5734">
        <v>117</v>
      </c>
      <c r="Z5734" s="10">
        <f>IF($N5734&lt;&gt;0,constants!$L$2,IF($O5734&lt;&gt;0,constants!$M$2,IF($P5734&lt;&gt;0,constants!$N$2,0)))</f>
        <v>1117.99</v>
      </c>
      <c r="AA5734" s="10">
        <f>IF($N5734&lt;&gt;0,constants!$L$2,IF($O5734&lt;&gt;0,constants!$M$2,IF($P5734&lt;&gt;0,constants!$P$2,0)))</f>
        <v>4051.45</v>
      </c>
      <c r="AB5734" s="11">
        <f>constants!$O$2</f>
        <v>4861.32</v>
      </c>
      <c r="AC5734" s="11">
        <f>VLOOKUP(BWscncns[[#This Row],[scanner]],[0]!ScnrAvgBW,2,FALSE)/1000</f>
        <v>509.99709399477808</v>
      </c>
      <c r="AD5734" s="8">
        <f>(1+$F5734)*Z5734</f>
        <v>218.10682403750135</v>
      </c>
      <c r="AE5734" s="8">
        <f>(1+$F5734)*AA5734</f>
        <v>790.39069423405829</v>
      </c>
      <c r="AF5734" s="8">
        <f>(1+$F5734)*AB5734</f>
        <v>948.3868959740123</v>
      </c>
      <c r="AG5734" s="8">
        <f>(1+$F5734)*AC5734</f>
        <v>99.49449139934714</v>
      </c>
      <c r="AH5734" s="8">
        <f>(1+$F5734)*$T5734/1000</f>
        <v>24.971308756607996</v>
      </c>
      <c r="AI5734" s="8">
        <f>(1+BWscncns[[#This Row],[pid_error]]*K_p)*BWscncns[[#This Row],[dbw]]/1000</f>
        <v>76.485654378303991</v>
      </c>
      <c r="AJ5734" s="13">
        <f>BWscncns[[#This Row],[Torflow prgrssv alt vote]]/VLOOKUP(BWscncns[[#This Row],[class]],AltBWtotl,2,FALSE)*100</f>
        <v>1.5085012887748035E-3</v>
      </c>
      <c r="AK5734">
        <f>IF(D5734=E5734,1,0)</f>
        <v>1</v>
      </c>
    </row>
    <row r="5735" spans="1:37">
      <c r="A5735" s="1" t="s">
        <v>7134</v>
      </c>
      <c r="B5735" s="1" t="s">
        <v>7135</v>
      </c>
      <c r="C5735">
        <v>51</v>
      </c>
      <c r="D5735">
        <v>1524953164</v>
      </c>
      <c r="E5735">
        <v>1524953164</v>
      </c>
      <c r="F5735" s="2">
        <v>-0.50729998552300004</v>
      </c>
      <c r="G5735" s="2">
        <v>-0.50729998552300004</v>
      </c>
      <c r="H5735">
        <v>50452</v>
      </c>
      <c r="I5735" s="2">
        <v>0.14456288061600001</v>
      </c>
      <c r="J5735" s="2">
        <v>0</v>
      </c>
      <c r="K5735">
        <v>7</v>
      </c>
      <c r="L5735" s="1" t="s">
        <v>11908</v>
      </c>
      <c r="M5735" s="1" t="s">
        <v>7135</v>
      </c>
      <c r="N5735">
        <v>0</v>
      </c>
      <c r="O5735">
        <v>0</v>
      </c>
      <c r="P5735">
        <v>1</v>
      </c>
      <c r="Q5735">
        <v>0</v>
      </c>
      <c r="R5735" s="19">
        <f>BWscncns[[#This Row],[C fx]]*4+BWscncns[[#This Row],[C fg]]*2+BWscncns[[#This Row],[C fm]]</f>
        <v>1</v>
      </c>
      <c r="S5735">
        <v>39</v>
      </c>
      <c r="T5735">
        <v>102400</v>
      </c>
      <c r="U5735" s="13">
        <v>0.380859</v>
      </c>
      <c r="V5735" s="13">
        <v>2.6256409999999999</v>
      </c>
      <c r="W5735">
        <v>5242</v>
      </c>
      <c r="X5735">
        <v>104</v>
      </c>
      <c r="Z5735" s="10">
        <f>IF($N5735&lt;&gt;0,constants!$L$2,IF($O5735&lt;&gt;0,constants!$M$2,IF($P5735&lt;&gt;0,constants!$N$2,0)))</f>
        <v>1117.99</v>
      </c>
      <c r="AA5735" s="10">
        <f>IF($N5735&lt;&gt;0,constants!$L$2,IF($O5735&lt;&gt;0,constants!$M$2,IF($P5735&lt;&gt;0,constants!$P$2,0)))</f>
        <v>4051.45</v>
      </c>
      <c r="AB5735" s="11">
        <f>constants!$O$2</f>
        <v>4861.32</v>
      </c>
      <c r="AC5735" s="11">
        <f>VLOOKUP(BWscncns[[#This Row],[scanner]],[0]!ScnrAvgBW,2,FALSE)/1000</f>
        <v>885.64026081730776</v>
      </c>
      <c r="AD5735" s="8">
        <f>(1+$F5735)*Z5735</f>
        <v>550.83368918514122</v>
      </c>
      <c r="AE5735" s="8">
        <f>(1+$F5735)*AA5735</f>
        <v>1996.1494736528414</v>
      </c>
      <c r="AF5735" s="8">
        <f>(1+$F5735)*AB5735</f>
        <v>2395.1724343773294</v>
      </c>
      <c r="AG5735" s="8">
        <f>(1+$F5735)*AC5735</f>
        <v>436.35496932610158</v>
      </c>
      <c r="AH5735" s="8">
        <f>(1+$F5735)*$T5735/1000</f>
        <v>50.452481482444796</v>
      </c>
      <c r="AI5735" s="8">
        <f>(1+BWscncns[[#This Row],[pid_error]]*K_p)*BWscncns[[#This Row],[dbw]]/1000</f>
        <v>76.426240741222401</v>
      </c>
      <c r="AJ5735" s="13">
        <f>BWscncns[[#This Row],[Torflow prgrssv alt vote]]/VLOOKUP(BWscncns[[#This Row],[class]],AltBWtotl,2,FALSE)*100</f>
        <v>1.5073294932422049E-3</v>
      </c>
      <c r="AK5735">
        <f>IF(D5735=E5735,1,0)</f>
        <v>1</v>
      </c>
    </row>
    <row r="5736" spans="1:37">
      <c r="A5736" s="1" t="s">
        <v>5547</v>
      </c>
      <c r="B5736" s="1" t="s">
        <v>129</v>
      </c>
      <c r="C5736">
        <v>145</v>
      </c>
      <c r="D5736">
        <v>1523622328</v>
      </c>
      <c r="E5736">
        <v>1523622328</v>
      </c>
      <c r="F5736" s="2">
        <v>0.55548576862300003</v>
      </c>
      <c r="G5736" s="2">
        <v>0.55548576862300003</v>
      </c>
      <c r="H5736">
        <v>144946</v>
      </c>
      <c r="I5736" s="2">
        <v>1.41061449618</v>
      </c>
      <c r="J5736" s="2">
        <v>0.4</v>
      </c>
      <c r="K5736">
        <v>1</v>
      </c>
      <c r="L5736" s="1" t="s">
        <v>12050</v>
      </c>
      <c r="M5736" s="1" t="s">
        <v>129</v>
      </c>
      <c r="N5736">
        <v>0</v>
      </c>
      <c r="O5736">
        <v>0</v>
      </c>
      <c r="P5736">
        <v>1</v>
      </c>
      <c r="Q5736">
        <v>0</v>
      </c>
      <c r="R5736" s="19">
        <f>BWscncns[[#This Row],[C fx]]*4+BWscncns[[#This Row],[C fg]]*2+BWscncns[[#This Row],[C fm]]</f>
        <v>1</v>
      </c>
      <c r="S5736">
        <v>323</v>
      </c>
      <c r="T5736">
        <v>59441</v>
      </c>
      <c r="U5736" s="13">
        <v>5.4339599999999999</v>
      </c>
      <c r="V5736" s="13">
        <v>0.184028</v>
      </c>
      <c r="W5736">
        <v>22</v>
      </c>
      <c r="X5736">
        <v>0</v>
      </c>
      <c r="Z5736" s="10">
        <f>IF($N5736&lt;&gt;0,constants!$L$2,IF($O5736&lt;&gt;0,constants!$M$2,IF($P5736&lt;&gt;0,constants!$N$2,0)))</f>
        <v>1117.99</v>
      </c>
      <c r="AA5736" s="10">
        <f>IF($N5736&lt;&gt;0,constants!$L$2,IF($O5736&lt;&gt;0,constants!$M$2,IF($P5736&lt;&gt;0,constants!$P$2,0)))</f>
        <v>4051.45</v>
      </c>
      <c r="AB5736" s="11">
        <f>constants!$O$2</f>
        <v>4861.32</v>
      </c>
      <c r="AC5736" s="11">
        <f>VLOOKUP(BWscncns[[#This Row],[scanner]],[0]!ScnrAvgBW,2,FALSE)/1000</f>
        <v>11818.828055288463</v>
      </c>
      <c r="AD5736" s="8">
        <f>(1+$F5736)*Z5736</f>
        <v>1739.0175344628276</v>
      </c>
      <c r="AE5736" s="8">
        <f>(1+$F5736)*AA5736</f>
        <v>6301.972817287653</v>
      </c>
      <c r="AF5736" s="8">
        <f>(1+$F5736)*AB5736</f>
        <v>7561.7140767223618</v>
      </c>
      <c r="AG5736" s="8">
        <f>(1+$F5736)*AC5736</f>
        <v>18384.018841803449</v>
      </c>
      <c r="AH5736" s="8">
        <f>(1+$F5736)*$T5736/1000</f>
        <v>92.459629572719749</v>
      </c>
      <c r="AI5736" s="8">
        <f>(1+BWscncns[[#This Row],[pid_error]]*K_p)*BWscncns[[#This Row],[dbw]]/1000</f>
        <v>75.950314786359868</v>
      </c>
      <c r="AJ5736" s="13">
        <f>BWscncns[[#This Row],[Torflow prgrssv alt vote]]/VLOOKUP(BWscncns[[#This Row],[class]],AltBWtotl,2,FALSE)*100</f>
        <v>1.4979429628907675E-3</v>
      </c>
      <c r="AK5736">
        <f>IF(D5736=E5736,1,0)</f>
        <v>1</v>
      </c>
    </row>
    <row r="5737" spans="1:37">
      <c r="A5737" s="1" t="s">
        <v>3190</v>
      </c>
      <c r="B5737" s="1" t="s">
        <v>49</v>
      </c>
      <c r="C5737">
        <v>22</v>
      </c>
      <c r="D5737">
        <v>1524985820</v>
      </c>
      <c r="E5737">
        <v>1524985820</v>
      </c>
      <c r="F5737" s="2">
        <v>-0.83294763865300003</v>
      </c>
      <c r="G5737" s="2">
        <v>-0.83294763865300003</v>
      </c>
      <c r="H5737">
        <v>21724</v>
      </c>
      <c r="I5737" s="2">
        <v>2.3873389452400001E-2</v>
      </c>
      <c r="J5737" s="2">
        <v>0</v>
      </c>
      <c r="K5737">
        <v>8</v>
      </c>
      <c r="L5737" s="1" t="s">
        <v>11936</v>
      </c>
      <c r="M5737" s="1" t="s">
        <v>49</v>
      </c>
      <c r="N5737">
        <v>0</v>
      </c>
      <c r="O5737">
        <v>0</v>
      </c>
      <c r="P5737">
        <v>1</v>
      </c>
      <c r="Q5737">
        <v>0</v>
      </c>
      <c r="R5737" s="19">
        <f>BWscncns[[#This Row],[C fx]]*4+BWscncns[[#This Row],[C fg]]*2+BWscncns[[#This Row],[C fm]]</f>
        <v>1</v>
      </c>
      <c r="S5737">
        <v>19</v>
      </c>
      <c r="T5737">
        <v>130048</v>
      </c>
      <c r="U5737" s="13">
        <v>0.14610000000000001</v>
      </c>
      <c r="V5737" s="13">
        <v>6.8446319999999998</v>
      </c>
      <c r="W5737">
        <v>6063</v>
      </c>
      <c r="X5737">
        <v>121</v>
      </c>
      <c r="Z5737" s="10">
        <f>IF($N5737&lt;&gt;0,constants!$L$2,IF($O5737&lt;&gt;0,constants!$M$2,IF($P5737&lt;&gt;0,constants!$N$2,0)))</f>
        <v>1117.99</v>
      </c>
      <c r="AA5737" s="10">
        <f>IF($N5737&lt;&gt;0,constants!$L$2,IF($O5737&lt;&gt;0,constants!$M$2,IF($P5737&lt;&gt;0,constants!$P$2,0)))</f>
        <v>4051.45</v>
      </c>
      <c r="AB5737" s="11">
        <f>constants!$O$2</f>
        <v>4861.32</v>
      </c>
      <c r="AC5737" s="11">
        <f>VLOOKUP(BWscncns[[#This Row],[scanner]],[0]!ScnrAvgBW,2,FALSE)/1000</f>
        <v>509.99709399477808</v>
      </c>
      <c r="AD5737" s="8">
        <f>(1+$F5737)*Z5737</f>
        <v>186.7628694623325</v>
      </c>
      <c r="AE5737" s="8">
        <f>(1+$F5737)*AA5737</f>
        <v>676.80428937930299</v>
      </c>
      <c r="AF5737" s="8">
        <f>(1+$F5737)*AB5737</f>
        <v>812.0949852633978</v>
      </c>
      <c r="AG5737" s="8">
        <f>(1+$F5737)*AC5737</f>
        <v>85.196218831935582</v>
      </c>
      <c r="AH5737" s="8">
        <f>(1+$F5737)*$T5737/1000</f>
        <v>21.724825488454652</v>
      </c>
      <c r="AI5737" s="8">
        <f>(1+BWscncns[[#This Row],[pid_error]]*K_p)*BWscncns[[#This Row],[dbw]]/1000</f>
        <v>75.886412744227314</v>
      </c>
      <c r="AJ5737" s="13">
        <f>BWscncns[[#This Row],[Torflow prgrssv alt vote]]/VLOOKUP(BWscncns[[#This Row],[class]],AltBWtotl,2,FALSE)*100</f>
        <v>1.4966826440284157E-3</v>
      </c>
      <c r="AK5737">
        <f>IF(D5737=E5737,1,0)</f>
        <v>1</v>
      </c>
    </row>
    <row r="5738" spans="1:37">
      <c r="A5738" s="1" t="s">
        <v>1305</v>
      </c>
      <c r="B5738" s="1" t="s">
        <v>1306</v>
      </c>
      <c r="C5738">
        <v>21</v>
      </c>
      <c r="D5738">
        <v>1524982043</v>
      </c>
      <c r="E5738">
        <v>1524982043</v>
      </c>
      <c r="F5738" s="2">
        <v>-0.84299017613100002</v>
      </c>
      <c r="G5738" s="2">
        <v>-0.84299017613100002</v>
      </c>
      <c r="H5738">
        <v>20579</v>
      </c>
      <c r="I5738" s="2">
        <v>3.8237099083599999E-2</v>
      </c>
      <c r="J5738" s="2">
        <v>0</v>
      </c>
      <c r="K5738">
        <v>8</v>
      </c>
      <c r="L5738" s="1" t="s">
        <v>11917</v>
      </c>
      <c r="M5738" s="1" t="s">
        <v>1306</v>
      </c>
      <c r="N5738">
        <v>0</v>
      </c>
      <c r="O5738">
        <v>0</v>
      </c>
      <c r="P5738">
        <v>1</v>
      </c>
      <c r="Q5738">
        <v>0</v>
      </c>
      <c r="R5738" s="19">
        <f>BWscncns[[#This Row],[C fx]]*4+BWscncns[[#This Row],[C fg]]*2+BWscncns[[#This Row],[C fm]]</f>
        <v>1</v>
      </c>
      <c r="S5738">
        <v>22</v>
      </c>
      <c r="T5738">
        <v>131072</v>
      </c>
      <c r="U5738" s="13">
        <v>0.167847</v>
      </c>
      <c r="V5738" s="13">
        <v>5.9578179999999996</v>
      </c>
      <c r="W5738">
        <v>5984</v>
      </c>
      <c r="X5738">
        <v>119</v>
      </c>
      <c r="Z5738" s="10">
        <f>IF($N5738&lt;&gt;0,constants!$L$2,IF($O5738&lt;&gt;0,constants!$M$2,IF($P5738&lt;&gt;0,constants!$N$2,0)))</f>
        <v>1117.99</v>
      </c>
      <c r="AA5738" s="10">
        <f>IF($N5738&lt;&gt;0,constants!$L$2,IF($O5738&lt;&gt;0,constants!$M$2,IF($P5738&lt;&gt;0,constants!$P$2,0)))</f>
        <v>4051.45</v>
      </c>
      <c r="AB5738" s="11">
        <f>constants!$O$2</f>
        <v>4861.32</v>
      </c>
      <c r="AC5738" s="11">
        <f>VLOOKUP(BWscncns[[#This Row],[scanner]],[0]!ScnrAvgBW,2,FALSE)/1000</f>
        <v>509.99709399477808</v>
      </c>
      <c r="AD5738" s="8">
        <f>(1+$F5738)*Z5738</f>
        <v>175.53541298730329</v>
      </c>
      <c r="AE5738" s="8">
        <f>(1+$F5738)*AA5738</f>
        <v>636.11745091405987</v>
      </c>
      <c r="AF5738" s="8">
        <f>(1+$F5738)*AB5738</f>
        <v>763.27499697084693</v>
      </c>
      <c r="AG5738" s="8">
        <f>(1+$F5738)*AC5738</f>
        <v>80.074553901821929</v>
      </c>
      <c r="AH5738" s="8">
        <f>(1+$F5738)*$T5738/1000</f>
        <v>20.579591634157566</v>
      </c>
      <c r="AI5738" s="8">
        <f>(1+BWscncns[[#This Row],[pid_error]]*K_p)*BWscncns[[#This Row],[dbw]]/1000</f>
        <v>75.825795817078784</v>
      </c>
      <c r="AJ5738" s="13">
        <f>BWscncns[[#This Row],[Torflow prgrssv alt vote]]/VLOOKUP(BWscncns[[#This Row],[class]],AltBWtotl,2,FALSE)*100</f>
        <v>1.4954871164034201E-3</v>
      </c>
      <c r="AK5738">
        <f>IF(D5738=E5738,1,0)</f>
        <v>1</v>
      </c>
    </row>
    <row r="5739" spans="1:37">
      <c r="A5739" s="1" t="s">
        <v>1269</v>
      </c>
      <c r="B5739" s="1" t="s">
        <v>1270</v>
      </c>
      <c r="C5739">
        <v>20</v>
      </c>
      <c r="D5739">
        <v>1524978554</v>
      </c>
      <c r="E5739">
        <v>1524978554</v>
      </c>
      <c r="F5739" s="2">
        <v>-0.84446154299700005</v>
      </c>
      <c r="G5739" s="2">
        <v>-0.84446154299700005</v>
      </c>
      <c r="H5739">
        <v>20386</v>
      </c>
      <c r="I5739" s="2">
        <v>-3.5325448587300003E-2</v>
      </c>
      <c r="J5739" s="2">
        <v>0</v>
      </c>
      <c r="K5739">
        <v>8</v>
      </c>
      <c r="L5739" s="1" t="s">
        <v>11914</v>
      </c>
      <c r="M5739" s="1" t="s">
        <v>1270</v>
      </c>
      <c r="N5739">
        <v>0</v>
      </c>
      <c r="O5739">
        <v>0</v>
      </c>
      <c r="P5739">
        <v>1</v>
      </c>
      <c r="Q5739">
        <v>0</v>
      </c>
      <c r="R5739" s="19">
        <f>BWscncns[[#This Row],[C fx]]*4+BWscncns[[#This Row],[C fg]]*2+BWscncns[[#This Row],[C fm]]</f>
        <v>1</v>
      </c>
      <c r="S5739">
        <v>20</v>
      </c>
      <c r="T5739">
        <v>131072</v>
      </c>
      <c r="U5739" s="13">
        <v>0.152588</v>
      </c>
      <c r="V5739" s="13">
        <v>6.5536000000000003</v>
      </c>
      <c r="W5739">
        <v>6046</v>
      </c>
      <c r="X5739">
        <v>120</v>
      </c>
      <c r="Z5739" s="10">
        <f>IF($N5739&lt;&gt;0,constants!$L$2,IF($O5739&lt;&gt;0,constants!$M$2,IF($P5739&lt;&gt;0,constants!$N$2,0)))</f>
        <v>1117.99</v>
      </c>
      <c r="AA5739" s="10">
        <f>IF($N5739&lt;&gt;0,constants!$L$2,IF($O5739&lt;&gt;0,constants!$M$2,IF($P5739&lt;&gt;0,constants!$P$2,0)))</f>
        <v>4051.45</v>
      </c>
      <c r="AB5739" s="11">
        <f>constants!$O$2</f>
        <v>4861.32</v>
      </c>
      <c r="AC5739" s="11">
        <f>VLOOKUP(BWscncns[[#This Row],[scanner]],[0]!ScnrAvgBW,2,FALSE)/1000</f>
        <v>509.99709399477808</v>
      </c>
      <c r="AD5739" s="8">
        <f>(1+$F5739)*Z5739</f>
        <v>173.89043954478393</v>
      </c>
      <c r="AE5739" s="8">
        <f>(1+$F5739)*AA5739</f>
        <v>630.15628162480414</v>
      </c>
      <c r="AF5739" s="8">
        <f>(1+$F5739)*AB5739</f>
        <v>756.12221179782364</v>
      </c>
      <c r="AG5739" s="8">
        <f>(1+$F5739)*AC5739</f>
        <v>79.324161075961712</v>
      </c>
      <c r="AH5739" s="8">
        <f>(1+$F5739)*$T5739/1000</f>
        <v>20.386736636297211</v>
      </c>
      <c r="AI5739" s="8">
        <f>(1+BWscncns[[#This Row],[pid_error]]*K_p)*BWscncns[[#This Row],[dbw]]/1000</f>
        <v>75.729368318148602</v>
      </c>
      <c r="AJ5739" s="13">
        <f>BWscncns[[#This Row],[Torflow prgrssv alt vote]]/VLOOKUP(BWscncns[[#This Row],[class]],AltBWtotl,2,FALSE)*100</f>
        <v>1.4935853087037691E-3</v>
      </c>
      <c r="AK5739">
        <f>IF(D5739=E5739,1,0)</f>
        <v>1</v>
      </c>
    </row>
    <row r="5740" spans="1:37">
      <c r="A5740" s="1" t="s">
        <v>2563</v>
      </c>
      <c r="B5740" s="1" t="s">
        <v>2564</v>
      </c>
      <c r="C5740">
        <v>20</v>
      </c>
      <c r="D5740">
        <v>1524914167</v>
      </c>
      <c r="E5740">
        <v>1524914167</v>
      </c>
      <c r="F5740" s="2">
        <v>-0.84488556426999994</v>
      </c>
      <c r="G5740" s="2">
        <v>-0.84488556426999994</v>
      </c>
      <c r="H5740">
        <v>20331</v>
      </c>
      <c r="I5740" s="2">
        <v>-8.5286497786500007E-2</v>
      </c>
      <c r="J5740" s="2">
        <v>0</v>
      </c>
      <c r="K5740">
        <v>8</v>
      </c>
      <c r="L5740" s="1" t="s">
        <v>11989</v>
      </c>
      <c r="M5740" s="1" t="s">
        <v>2564</v>
      </c>
      <c r="N5740">
        <v>0</v>
      </c>
      <c r="O5740">
        <v>0</v>
      </c>
      <c r="P5740">
        <v>1</v>
      </c>
      <c r="Q5740">
        <v>0</v>
      </c>
      <c r="R5740" s="19">
        <f>BWscncns[[#This Row],[C fx]]*4+BWscncns[[#This Row],[C fg]]*2+BWscncns[[#This Row],[C fm]]</f>
        <v>1</v>
      </c>
      <c r="S5740">
        <v>32</v>
      </c>
      <c r="T5740">
        <v>131072</v>
      </c>
      <c r="U5740" s="13">
        <v>0.244141</v>
      </c>
      <c r="V5740" s="13">
        <v>4.0960000000000001</v>
      </c>
      <c r="W5740">
        <v>5673</v>
      </c>
      <c r="X5740">
        <v>113</v>
      </c>
      <c r="Z5740" s="10">
        <f>IF($N5740&lt;&gt;0,constants!$L$2,IF($O5740&lt;&gt;0,constants!$M$2,IF($P5740&lt;&gt;0,constants!$N$2,0)))</f>
        <v>1117.99</v>
      </c>
      <c r="AA5740" s="10">
        <f>IF($N5740&lt;&gt;0,constants!$L$2,IF($O5740&lt;&gt;0,constants!$M$2,IF($P5740&lt;&gt;0,constants!$P$2,0)))</f>
        <v>4051.45</v>
      </c>
      <c r="AB5740" s="11">
        <f>constants!$O$2</f>
        <v>4861.32</v>
      </c>
      <c r="AC5740" s="11">
        <f>VLOOKUP(BWscncns[[#This Row],[scanner]],[0]!ScnrAvgBW,2,FALSE)/1000</f>
        <v>509.99709399477808</v>
      </c>
      <c r="AD5740" s="8">
        <f>(1+$F5740)*Z5740</f>
        <v>173.41638800178276</v>
      </c>
      <c r="AE5740" s="8">
        <f>(1+$F5740)*AA5740</f>
        <v>628.43838063830867</v>
      </c>
      <c r="AF5740" s="8">
        <f>(1+$F5740)*AB5740</f>
        <v>754.06090870296384</v>
      </c>
      <c r="AG5740" s="8">
        <f>(1+$F5740)*AC5740</f>
        <v>79.107911458939796</v>
      </c>
      <c r="AH5740" s="8">
        <f>(1+$F5740)*$T5740/1000</f>
        <v>20.331159320002566</v>
      </c>
      <c r="AI5740" s="8">
        <f>(1+BWscncns[[#This Row],[pid_error]]*K_p)*BWscncns[[#This Row],[dbw]]/1000</f>
        <v>75.701579660001286</v>
      </c>
      <c r="AJ5740" s="13">
        <f>BWscncns[[#This Row],[Torflow prgrssv alt vote]]/VLOOKUP(BWscncns[[#This Row],[class]],AltBWtotl,2,FALSE)*100</f>
        <v>1.4930372421811083E-3</v>
      </c>
      <c r="AK5740">
        <f>IF(D5740=E5740,1,0)</f>
        <v>1</v>
      </c>
    </row>
    <row r="5741" spans="1:37">
      <c r="A5741" s="1" t="s">
        <v>9447</v>
      </c>
      <c r="B5741" s="1" t="s">
        <v>28</v>
      </c>
      <c r="C5741">
        <v>135</v>
      </c>
      <c r="D5741">
        <v>1524184516</v>
      </c>
      <c r="E5741">
        <v>1524184516</v>
      </c>
      <c r="F5741" s="2">
        <v>-0.69645946161500005</v>
      </c>
      <c r="G5741" s="2">
        <v>-0.69645946161500005</v>
      </c>
      <c r="H5741">
        <v>134898</v>
      </c>
      <c r="I5741" s="2">
        <v>-1.3424150991599999</v>
      </c>
      <c r="J5741" s="2">
        <v>0.2</v>
      </c>
      <c r="K5741">
        <v>8</v>
      </c>
      <c r="L5741" s="1" t="s">
        <v>12055</v>
      </c>
      <c r="M5741" s="1" t="s">
        <v>28</v>
      </c>
      <c r="N5741">
        <v>0</v>
      </c>
      <c r="O5741">
        <v>0</v>
      </c>
      <c r="P5741">
        <v>1</v>
      </c>
      <c r="Q5741">
        <v>0</v>
      </c>
      <c r="R5741" s="19">
        <f>BWscncns[[#This Row],[C fx]]*4+BWscncns[[#This Row],[C fg]]*2+BWscncns[[#This Row],[C fm]]</f>
        <v>1</v>
      </c>
      <c r="S5741">
        <v>89</v>
      </c>
      <c r="T5741">
        <v>115712</v>
      </c>
      <c r="U5741" s="13">
        <v>0.76915100000000003</v>
      </c>
      <c r="V5741" s="13">
        <v>1.300135</v>
      </c>
      <c r="W5741">
        <v>4082</v>
      </c>
      <c r="X5741">
        <v>81</v>
      </c>
      <c r="Z5741" s="10">
        <f>IF($N5741&lt;&gt;0,constants!$L$2,IF($O5741&lt;&gt;0,constants!$M$2,IF($P5741&lt;&gt;0,constants!$N$2,0)))</f>
        <v>1117.99</v>
      </c>
      <c r="AA5741" s="10">
        <f>IF($N5741&lt;&gt;0,constants!$L$2,IF($O5741&lt;&gt;0,constants!$M$2,IF($P5741&lt;&gt;0,constants!$P$2,0)))</f>
        <v>4051.45</v>
      </c>
      <c r="AB5741" s="11">
        <f>constants!$O$2</f>
        <v>4861.32</v>
      </c>
      <c r="AC5741" s="11">
        <f>VLOOKUP(BWscncns[[#This Row],[scanner]],[0]!ScnrAvgBW,2,FALSE)/1000</f>
        <v>509.99709399477808</v>
      </c>
      <c r="AD5741" s="8">
        <f>(1+$F5741)*Z5741</f>
        <v>339.3552865090461</v>
      </c>
      <c r="AE5741" s="8">
        <f>(1+$F5741)*AA5741</f>
        <v>1229.779314239908</v>
      </c>
      <c r="AF5741" s="8">
        <f>(1+$F5741)*AB5741</f>
        <v>1475.6076900617679</v>
      </c>
      <c r="AG5741" s="8">
        <f>(1+$F5741)*AC5741</f>
        <v>154.80479248596038</v>
      </c>
      <c r="AH5741" s="8">
        <f>(1+$F5741)*$T5741/1000</f>
        <v>35.123282777605112</v>
      </c>
      <c r="AI5741" s="8">
        <f>(1+BWscncns[[#This Row],[pid_error]]*K_p)*BWscncns[[#This Row],[dbw]]/1000</f>
        <v>75.417641388802551</v>
      </c>
      <c r="AJ5741" s="13">
        <f>BWscncns[[#This Row],[Torflow prgrssv alt vote]]/VLOOKUP(BWscncns[[#This Row],[class]],AltBWtotl,2,FALSE)*100</f>
        <v>1.4874372214776536E-3</v>
      </c>
      <c r="AK5741">
        <f>IF(D5741=E5741,1,0)</f>
        <v>1</v>
      </c>
    </row>
    <row r="5742" spans="1:37">
      <c r="A5742" s="1" t="s">
        <v>2252</v>
      </c>
      <c r="B5742" s="1" t="s">
        <v>2253</v>
      </c>
      <c r="C5742">
        <v>25</v>
      </c>
      <c r="D5742">
        <v>1524978554</v>
      </c>
      <c r="E5742">
        <v>1524978554</v>
      </c>
      <c r="F5742" s="2">
        <v>-0.80577295567499996</v>
      </c>
      <c r="G5742" s="2">
        <v>-0.80577295567499996</v>
      </c>
      <c r="H5742">
        <v>24484</v>
      </c>
      <c r="I5742" s="2">
        <v>1.54048627724E-2</v>
      </c>
      <c r="J5742" s="2">
        <v>0</v>
      </c>
      <c r="K5742">
        <v>8</v>
      </c>
      <c r="L5742" s="1" t="s">
        <v>11914</v>
      </c>
      <c r="M5742" s="1" t="s">
        <v>2253</v>
      </c>
      <c r="N5742">
        <v>0</v>
      </c>
      <c r="O5742">
        <v>0</v>
      </c>
      <c r="P5742">
        <v>1</v>
      </c>
      <c r="Q5742">
        <v>0</v>
      </c>
      <c r="R5742" s="19">
        <f>BWscncns[[#This Row],[C fx]]*4+BWscncns[[#This Row],[C fg]]*2+BWscncns[[#This Row],[C fm]]</f>
        <v>1</v>
      </c>
      <c r="S5742">
        <v>25</v>
      </c>
      <c r="T5742">
        <v>126061</v>
      </c>
      <c r="U5742" s="13">
        <v>0.19831699999999999</v>
      </c>
      <c r="V5742" s="13">
        <v>5.04244</v>
      </c>
      <c r="W5742">
        <v>5849</v>
      </c>
      <c r="X5742">
        <v>116</v>
      </c>
      <c r="Z5742" s="10">
        <f>IF($N5742&lt;&gt;0,constants!$L$2,IF($O5742&lt;&gt;0,constants!$M$2,IF($P5742&lt;&gt;0,constants!$N$2,0)))</f>
        <v>1117.99</v>
      </c>
      <c r="AA5742" s="10">
        <f>IF($N5742&lt;&gt;0,constants!$L$2,IF($O5742&lt;&gt;0,constants!$M$2,IF($P5742&lt;&gt;0,constants!$P$2,0)))</f>
        <v>4051.45</v>
      </c>
      <c r="AB5742" s="11">
        <f>constants!$O$2</f>
        <v>4861.32</v>
      </c>
      <c r="AC5742" s="11">
        <f>VLOOKUP(BWscncns[[#This Row],[scanner]],[0]!ScnrAvgBW,2,FALSE)/1000</f>
        <v>509.99709399477808</v>
      </c>
      <c r="AD5742" s="8">
        <f>(1+$F5742)*Z5742</f>
        <v>217.1438932849068</v>
      </c>
      <c r="AE5742" s="8">
        <f>(1+$F5742)*AA5742</f>
        <v>786.90115873052139</v>
      </c>
      <c r="AF5742" s="8">
        <f>(1+$F5742)*AB5742</f>
        <v>944.19981511800916</v>
      </c>
      <c r="AG5742" s="8">
        <f>(1+$F5742)*AC5742</f>
        <v>99.055228180944979</v>
      </c>
      <c r="AH5742" s="8">
        <f>(1+$F5742)*$T5742/1000</f>
        <v>24.484455434653832</v>
      </c>
      <c r="AI5742" s="8">
        <f>(1+BWscncns[[#This Row],[pid_error]]*K_p)*BWscncns[[#This Row],[dbw]]/1000</f>
        <v>75.272727717326916</v>
      </c>
      <c r="AJ5742" s="13">
        <f>BWscncns[[#This Row],[Torflow prgrssv alt vote]]/VLOOKUP(BWscncns[[#This Row],[class]],AltBWtotl,2,FALSE)*100</f>
        <v>1.4845791370177775E-3</v>
      </c>
      <c r="AK5742">
        <f>IF(D5742=E5742,1,0)</f>
        <v>1</v>
      </c>
    </row>
    <row r="5743" spans="1:37">
      <c r="A5743" s="1" t="s">
        <v>5524</v>
      </c>
      <c r="B5743" s="1" t="s">
        <v>28</v>
      </c>
      <c r="C5743">
        <v>23</v>
      </c>
      <c r="D5743">
        <v>1524809000</v>
      </c>
      <c r="E5743">
        <v>1524809000</v>
      </c>
      <c r="F5743" s="2">
        <v>-0.81714157165800005</v>
      </c>
      <c r="G5743" s="2">
        <v>-0.81714157165800005</v>
      </c>
      <c r="H5743">
        <v>23218</v>
      </c>
      <c r="I5743" s="2">
        <v>5.3127348396299998E-2</v>
      </c>
      <c r="J5743" s="2">
        <v>0</v>
      </c>
      <c r="K5743">
        <v>8</v>
      </c>
      <c r="L5743" s="1" t="s">
        <v>12057</v>
      </c>
      <c r="M5743" s="1" t="s">
        <v>28</v>
      </c>
      <c r="N5743">
        <v>0</v>
      </c>
      <c r="O5743">
        <v>0</v>
      </c>
      <c r="P5743">
        <v>1</v>
      </c>
      <c r="Q5743">
        <v>0</v>
      </c>
      <c r="R5743" s="19">
        <f>BWscncns[[#This Row],[C fx]]*4+BWscncns[[#This Row],[C fg]]*2+BWscncns[[#This Row],[C fm]]</f>
        <v>1</v>
      </c>
      <c r="S5743">
        <v>23</v>
      </c>
      <c r="T5743">
        <v>126976</v>
      </c>
      <c r="U5743" s="13">
        <v>0.18113699999999999</v>
      </c>
      <c r="V5743" s="13">
        <v>5.520696</v>
      </c>
      <c r="W5743">
        <v>5928</v>
      </c>
      <c r="X5743">
        <v>118</v>
      </c>
      <c r="Z5743" s="10">
        <f>IF($N5743&lt;&gt;0,constants!$L$2,IF($O5743&lt;&gt;0,constants!$M$2,IF($P5743&lt;&gt;0,constants!$N$2,0)))</f>
        <v>1117.99</v>
      </c>
      <c r="AA5743" s="10">
        <f>IF($N5743&lt;&gt;0,constants!$L$2,IF($O5743&lt;&gt;0,constants!$M$2,IF($P5743&lt;&gt;0,constants!$P$2,0)))</f>
        <v>4051.45</v>
      </c>
      <c r="AB5743" s="11">
        <f>constants!$O$2</f>
        <v>4861.32</v>
      </c>
      <c r="AC5743" s="11">
        <f>VLOOKUP(BWscncns[[#This Row],[scanner]],[0]!ScnrAvgBW,2,FALSE)/1000</f>
        <v>509.99709399477808</v>
      </c>
      <c r="AD5743" s="8">
        <f>(1+$F5743)*Z5743</f>
        <v>204.43389430207253</v>
      </c>
      <c r="AE5743" s="8">
        <f>(1+$F5743)*AA5743</f>
        <v>740.84177950619562</v>
      </c>
      <c r="AF5743" s="8">
        <f>(1+$F5743)*AB5743</f>
        <v>888.93333486753113</v>
      </c>
      <c r="AG5743" s="8">
        <f>(1+$F5743)*AC5743</f>
        <v>93.257267066872345</v>
      </c>
      <c r="AH5743" s="8">
        <f>(1+$F5743)*$T5743/1000</f>
        <v>23.218631797153787</v>
      </c>
      <c r="AI5743" s="8">
        <f>(1+BWscncns[[#This Row],[pid_error]]*K_p)*BWscncns[[#This Row],[dbw]]/1000</f>
        <v>75.097315898576895</v>
      </c>
      <c r="AJ5743" s="13">
        <f>BWscncns[[#This Row],[Torflow prgrssv alt vote]]/VLOOKUP(BWscncns[[#This Row],[class]],AltBWtotl,2,FALSE)*100</f>
        <v>1.4811195476764618E-3</v>
      </c>
      <c r="AK5743">
        <f>IF(D5743=E5743,1,0)</f>
        <v>1</v>
      </c>
    </row>
    <row r="5744" spans="1:37">
      <c r="A5744" s="1" t="s">
        <v>8752</v>
      </c>
      <c r="B5744" s="1" t="s">
        <v>28</v>
      </c>
      <c r="C5744">
        <v>22</v>
      </c>
      <c r="D5744">
        <v>1524985820</v>
      </c>
      <c r="E5744">
        <v>1524985820</v>
      </c>
      <c r="F5744" s="2">
        <v>-0.82599930241499997</v>
      </c>
      <c r="G5744" s="2">
        <v>-0.82599930241499997</v>
      </c>
      <c r="H5744">
        <v>22093</v>
      </c>
      <c r="I5744" s="2">
        <v>1.65425002914E-2</v>
      </c>
      <c r="J5744" s="2">
        <v>0.4</v>
      </c>
      <c r="K5744">
        <v>8</v>
      </c>
      <c r="L5744" s="1" t="s">
        <v>11936</v>
      </c>
      <c r="M5744" s="1" t="s">
        <v>28</v>
      </c>
      <c r="N5744">
        <v>0</v>
      </c>
      <c r="O5744">
        <v>0</v>
      </c>
      <c r="P5744">
        <v>1</v>
      </c>
      <c r="Q5744">
        <v>0</v>
      </c>
      <c r="R5744" s="19">
        <f>BWscncns[[#This Row],[C fx]]*4+BWscncns[[#This Row],[C fg]]*2+BWscncns[[#This Row],[C fm]]</f>
        <v>1</v>
      </c>
      <c r="S5744">
        <v>22</v>
      </c>
      <c r="T5744">
        <v>126976</v>
      </c>
      <c r="U5744" s="13">
        <v>0.173261</v>
      </c>
      <c r="V5744" s="13">
        <v>5.771636</v>
      </c>
      <c r="W5744">
        <v>5957</v>
      </c>
      <c r="X5744">
        <v>119</v>
      </c>
      <c r="Z5744" s="10">
        <f>IF($N5744&lt;&gt;0,constants!$L$2,IF($O5744&lt;&gt;0,constants!$M$2,IF($P5744&lt;&gt;0,constants!$N$2,0)))</f>
        <v>1117.99</v>
      </c>
      <c r="AA5744" s="10">
        <f>IF($N5744&lt;&gt;0,constants!$L$2,IF($O5744&lt;&gt;0,constants!$M$2,IF($P5744&lt;&gt;0,constants!$P$2,0)))</f>
        <v>4051.45</v>
      </c>
      <c r="AB5744" s="11">
        <f>constants!$O$2</f>
        <v>4861.32</v>
      </c>
      <c r="AC5744" s="11">
        <f>VLOOKUP(BWscncns[[#This Row],[scanner]],[0]!ScnrAvgBW,2,FALSE)/1000</f>
        <v>509.99709399477808</v>
      </c>
      <c r="AD5744" s="8">
        <f>(1+$F5744)*Z5744</f>
        <v>194.53103989305419</v>
      </c>
      <c r="AE5744" s="8">
        <f>(1+$F5744)*AA5744</f>
        <v>704.95512623074831</v>
      </c>
      <c r="AF5744" s="8">
        <f>(1+$F5744)*AB5744</f>
        <v>845.87307118391232</v>
      </c>
      <c r="AG5744" s="8">
        <f>(1+$F5744)*AC5744</f>
        <v>88.739850121414221</v>
      </c>
      <c r="AH5744" s="8">
        <f>(1+$F5744)*$T5744/1000</f>
        <v>22.093912576552963</v>
      </c>
      <c r="AI5744" s="8">
        <f>(1+BWscncns[[#This Row],[pid_error]]*K_p)*BWscncns[[#This Row],[dbw]]/1000</f>
        <v>74.534956288276476</v>
      </c>
      <c r="AJ5744" s="13">
        <f>BWscncns[[#This Row],[Torflow prgrssv alt vote]]/VLOOKUP(BWscncns[[#This Row],[class]],AltBWtotl,2,FALSE)*100</f>
        <v>1.4700283148983879E-3</v>
      </c>
      <c r="AK5744">
        <f>IF(D5744=E5744,1,0)</f>
        <v>1</v>
      </c>
    </row>
    <row r="5745" spans="1:37">
      <c r="A5745" s="1" t="s">
        <v>8716</v>
      </c>
      <c r="B5745" s="1" t="s">
        <v>8717</v>
      </c>
      <c r="C5745">
        <v>26</v>
      </c>
      <c r="D5745">
        <v>1524978554</v>
      </c>
      <c r="E5745">
        <v>1524978554</v>
      </c>
      <c r="F5745" s="2">
        <v>-0.78858877692700002</v>
      </c>
      <c r="G5745" s="2">
        <v>-0.78858877692700002</v>
      </c>
      <c r="H5745">
        <v>25978</v>
      </c>
      <c r="I5745" s="2">
        <v>2.8246615634100001E-2</v>
      </c>
      <c r="J5745" s="2">
        <v>0</v>
      </c>
      <c r="K5745">
        <v>8</v>
      </c>
      <c r="L5745" s="1" t="s">
        <v>11914</v>
      </c>
      <c r="M5745" s="1" t="s">
        <v>8717</v>
      </c>
      <c r="N5745">
        <v>0</v>
      </c>
      <c r="O5745">
        <v>0</v>
      </c>
      <c r="P5745">
        <v>1</v>
      </c>
      <c r="Q5745">
        <v>0</v>
      </c>
      <c r="R5745" s="19">
        <f>BWscncns[[#This Row],[C fx]]*4+BWscncns[[#This Row],[C fg]]*2+BWscncns[[#This Row],[C fm]]</f>
        <v>1</v>
      </c>
      <c r="S5745">
        <v>26</v>
      </c>
      <c r="T5745">
        <v>122880</v>
      </c>
      <c r="U5745" s="13">
        <v>0.211589</v>
      </c>
      <c r="V5745" s="13">
        <v>4.7261540000000002</v>
      </c>
      <c r="W5745">
        <v>5791</v>
      </c>
      <c r="X5745">
        <v>115</v>
      </c>
      <c r="Z5745" s="10">
        <f>IF($N5745&lt;&gt;0,constants!$L$2,IF($O5745&lt;&gt;0,constants!$M$2,IF($P5745&lt;&gt;0,constants!$N$2,0)))</f>
        <v>1117.99</v>
      </c>
      <c r="AA5745" s="10">
        <f>IF($N5745&lt;&gt;0,constants!$L$2,IF($O5745&lt;&gt;0,constants!$M$2,IF($P5745&lt;&gt;0,constants!$P$2,0)))</f>
        <v>4051.45</v>
      </c>
      <c r="AB5745" s="11">
        <f>constants!$O$2</f>
        <v>4861.32</v>
      </c>
      <c r="AC5745" s="11">
        <f>VLOOKUP(BWscncns[[#This Row],[scanner]],[0]!ScnrAvgBW,2,FALSE)/1000</f>
        <v>509.99709399477808</v>
      </c>
      <c r="AD5745" s="8">
        <f>(1+$F5745)*Z5745</f>
        <v>236.35563328338324</v>
      </c>
      <c r="AE5745" s="8">
        <f>(1+$F5745)*AA5745</f>
        <v>856.52199971910568</v>
      </c>
      <c r="AF5745" s="8">
        <f>(1+$F5745)*AB5745</f>
        <v>1027.7376069492361</v>
      </c>
      <c r="AG5745" s="8">
        <f>(1+$F5745)*AC5745</f>
        <v>107.81910940511176</v>
      </c>
      <c r="AH5745" s="8">
        <f>(1+$F5745)*$T5745/1000</f>
        <v>25.978211091210238</v>
      </c>
      <c r="AI5745" s="8">
        <f>(1+BWscncns[[#This Row],[pid_error]]*K_p)*BWscncns[[#This Row],[dbw]]/1000</f>
        <v>74.429105545605125</v>
      </c>
      <c r="AJ5745" s="13">
        <f>BWscncns[[#This Row],[Torflow prgrssv alt vote]]/VLOOKUP(BWscncns[[#This Row],[class]],AltBWtotl,2,FALSE)*100</f>
        <v>1.4679406556760751E-3</v>
      </c>
      <c r="AK5745">
        <f>IF(D5745=E5745,1,0)</f>
        <v>1</v>
      </c>
    </row>
    <row r="5746" spans="1:37">
      <c r="A5746" s="1" t="s">
        <v>6872</v>
      </c>
      <c r="B5746" s="1" t="s">
        <v>6873</v>
      </c>
      <c r="C5746">
        <v>16</v>
      </c>
      <c r="D5746">
        <v>1524989656</v>
      </c>
      <c r="E5746">
        <v>1524989656</v>
      </c>
      <c r="F5746" s="2">
        <v>-0.88351014936899996</v>
      </c>
      <c r="G5746" s="2">
        <v>-0.88351014936899996</v>
      </c>
      <c r="H5746">
        <v>15507</v>
      </c>
      <c r="I5746" s="2">
        <v>2.01831655687E-2</v>
      </c>
      <c r="J5746" s="2">
        <v>0</v>
      </c>
      <c r="K5746">
        <v>8</v>
      </c>
      <c r="L5746" s="1" t="s">
        <v>11922</v>
      </c>
      <c r="M5746" s="1" t="s">
        <v>6873</v>
      </c>
      <c r="N5746">
        <v>0</v>
      </c>
      <c r="O5746">
        <v>0</v>
      </c>
      <c r="P5746">
        <v>1</v>
      </c>
      <c r="Q5746">
        <v>0</v>
      </c>
      <c r="R5746" s="19">
        <f>BWscncns[[#This Row],[C fx]]*4+BWscncns[[#This Row],[C fg]]*2+BWscncns[[#This Row],[C fm]]</f>
        <v>1</v>
      </c>
      <c r="S5746">
        <v>13</v>
      </c>
      <c r="T5746">
        <v>133120</v>
      </c>
      <c r="U5746" s="13">
        <v>9.7656000000000007E-2</v>
      </c>
      <c r="V5746" s="13">
        <v>10.24</v>
      </c>
      <c r="W5746">
        <v>6210</v>
      </c>
      <c r="X5746">
        <v>124</v>
      </c>
      <c r="Z5746" s="10">
        <f>IF($N5746&lt;&gt;0,constants!$L$2,IF($O5746&lt;&gt;0,constants!$M$2,IF($P5746&lt;&gt;0,constants!$N$2,0)))</f>
        <v>1117.99</v>
      </c>
      <c r="AA5746" s="10">
        <f>IF($N5746&lt;&gt;0,constants!$L$2,IF($O5746&lt;&gt;0,constants!$M$2,IF($P5746&lt;&gt;0,constants!$P$2,0)))</f>
        <v>4051.45</v>
      </c>
      <c r="AB5746" s="11">
        <f>constants!$O$2</f>
        <v>4861.32</v>
      </c>
      <c r="AC5746" s="11">
        <f>VLOOKUP(BWscncns[[#This Row],[scanner]],[0]!ScnrAvgBW,2,FALSE)/1000</f>
        <v>509.99709399477808</v>
      </c>
      <c r="AD5746" s="8">
        <f>(1+$F5746)*Z5746</f>
        <v>130.23448810695174</v>
      </c>
      <c r="AE5746" s="8">
        <f>(1+$F5746)*AA5746</f>
        <v>471.95280533896505</v>
      </c>
      <c r="AF5746" s="8">
        <f>(1+$F5746)*AB5746</f>
        <v>566.29444066949304</v>
      </c>
      <c r="AG5746" s="8">
        <f>(1+$F5746)*AC5746</f>
        <v>59.409485301695781</v>
      </c>
      <c r="AH5746" s="8">
        <f>(1+$F5746)*$T5746/1000</f>
        <v>15.507128915998724</v>
      </c>
      <c r="AI5746" s="8">
        <f>(1+BWscncns[[#This Row],[pid_error]]*K_p)*BWscncns[[#This Row],[dbw]]/1000</f>
        <v>74.313564457999348</v>
      </c>
      <c r="AJ5746" s="13">
        <f>BWscncns[[#This Row],[Torflow prgrssv alt vote]]/VLOOKUP(BWscncns[[#This Row],[class]],AltBWtotl,2,FALSE)*100</f>
        <v>1.4656618769825218E-3</v>
      </c>
      <c r="AK5746">
        <f>IF(D5746=E5746,1,0)</f>
        <v>1</v>
      </c>
    </row>
    <row r="5747" spans="1:37">
      <c r="A5747" s="1" t="s">
        <v>9841</v>
      </c>
      <c r="B5747" s="1" t="s">
        <v>9842</v>
      </c>
      <c r="C5747">
        <v>17</v>
      </c>
      <c r="D5747">
        <v>1524995200</v>
      </c>
      <c r="E5747">
        <v>1524995200</v>
      </c>
      <c r="F5747" s="2">
        <v>-0.86949336512700004</v>
      </c>
      <c r="G5747" s="2">
        <v>-0.86949336512700004</v>
      </c>
      <c r="H5747">
        <v>17105</v>
      </c>
      <c r="I5747" s="2">
        <v>-0.17818089667100001</v>
      </c>
      <c r="J5747" s="2">
        <v>0</v>
      </c>
      <c r="K5747">
        <v>7</v>
      </c>
      <c r="L5747" s="1" t="s">
        <v>11858</v>
      </c>
      <c r="M5747" s="1" t="s">
        <v>9842</v>
      </c>
      <c r="N5747">
        <v>0</v>
      </c>
      <c r="O5747">
        <v>0</v>
      </c>
      <c r="P5747">
        <v>1</v>
      </c>
      <c r="Q5747">
        <v>0</v>
      </c>
      <c r="R5747" s="19">
        <f>BWscncns[[#This Row],[C fx]]*4+BWscncns[[#This Row],[C fg]]*2+BWscncns[[#This Row],[C fm]]</f>
        <v>1</v>
      </c>
      <c r="S5747">
        <v>33</v>
      </c>
      <c r="T5747">
        <v>131072</v>
      </c>
      <c r="U5747" s="13">
        <v>0.25176999999999999</v>
      </c>
      <c r="V5747" s="13">
        <v>3.9718789999999999</v>
      </c>
      <c r="W5747">
        <v>5656</v>
      </c>
      <c r="X5747">
        <v>113</v>
      </c>
      <c r="Z5747" s="10">
        <f>IF($N5747&lt;&gt;0,constants!$L$2,IF($O5747&lt;&gt;0,constants!$M$2,IF($P5747&lt;&gt;0,constants!$N$2,0)))</f>
        <v>1117.99</v>
      </c>
      <c r="AA5747" s="10">
        <f>IF($N5747&lt;&gt;0,constants!$L$2,IF($O5747&lt;&gt;0,constants!$M$2,IF($P5747&lt;&gt;0,constants!$P$2,0)))</f>
        <v>4051.45</v>
      </c>
      <c r="AB5747" s="11">
        <f>constants!$O$2</f>
        <v>4861.32</v>
      </c>
      <c r="AC5747" s="11">
        <f>VLOOKUP(BWscncns[[#This Row],[scanner]],[0]!ScnrAvgBW,2,FALSE)/1000</f>
        <v>885.64026081730776</v>
      </c>
      <c r="AD5747" s="8">
        <f>(1+$F5747)*Z5747</f>
        <v>145.90511272166523</v>
      </c>
      <c r="AE5747" s="8">
        <f>(1+$F5747)*AA5747</f>
        <v>528.74110585621565</v>
      </c>
      <c r="AF5747" s="8">
        <f>(1+$F5747)*AB5747</f>
        <v>634.43451424081218</v>
      </c>
      <c r="AG5747" s="8">
        <f>(1+$F5747)*AC5747</f>
        <v>115.58193014731283</v>
      </c>
      <c r="AH5747" s="8">
        <f>(1+$F5747)*$T5747/1000</f>
        <v>17.105765646073852</v>
      </c>
      <c r="AI5747" s="8">
        <f>(1+BWscncns[[#This Row],[pid_error]]*K_p)*BWscncns[[#This Row],[dbw]]/1000</f>
        <v>74.088882823036926</v>
      </c>
      <c r="AJ5747" s="13">
        <f>BWscncns[[#This Row],[Torflow prgrssv alt vote]]/VLOOKUP(BWscncns[[#This Row],[class]],AltBWtotl,2,FALSE)*100</f>
        <v>1.4612305553358708E-3</v>
      </c>
      <c r="AK5747">
        <f>IF(D5747=E5747,1,0)</f>
        <v>1</v>
      </c>
    </row>
    <row r="5748" spans="1:37">
      <c r="A5748" s="1" t="s">
        <v>9718</v>
      </c>
      <c r="B5748" s="1" t="s">
        <v>28</v>
      </c>
      <c r="C5748">
        <v>25</v>
      </c>
      <c r="D5748">
        <v>1524978554</v>
      </c>
      <c r="E5748">
        <v>1524978554</v>
      </c>
      <c r="F5748" s="2">
        <v>-0.79762383624199995</v>
      </c>
      <c r="G5748" s="2">
        <v>-0.79762383624199995</v>
      </c>
      <c r="H5748">
        <v>24867</v>
      </c>
      <c r="I5748" s="2">
        <v>5.0426019505200002E-2</v>
      </c>
      <c r="J5748" s="2">
        <v>0</v>
      </c>
      <c r="K5748">
        <v>8</v>
      </c>
      <c r="L5748" s="1" t="s">
        <v>11914</v>
      </c>
      <c r="M5748" s="1" t="s">
        <v>28</v>
      </c>
      <c r="N5748">
        <v>0</v>
      </c>
      <c r="O5748">
        <v>0</v>
      </c>
      <c r="P5748">
        <v>1</v>
      </c>
      <c r="Q5748">
        <v>0</v>
      </c>
      <c r="R5748" s="19">
        <f>BWscncns[[#This Row],[C fx]]*4+BWscncns[[#This Row],[C fg]]*2+BWscncns[[#This Row],[C fm]]</f>
        <v>1</v>
      </c>
      <c r="S5748">
        <v>25</v>
      </c>
      <c r="T5748">
        <v>122880</v>
      </c>
      <c r="U5748" s="13">
        <v>0.20345099999999999</v>
      </c>
      <c r="V5748" s="13">
        <v>4.9151999999999996</v>
      </c>
      <c r="W5748">
        <v>5832</v>
      </c>
      <c r="X5748">
        <v>116</v>
      </c>
      <c r="Z5748" s="10">
        <f>IF($N5748&lt;&gt;0,constants!$L$2,IF($O5748&lt;&gt;0,constants!$M$2,IF($P5748&lt;&gt;0,constants!$N$2,0)))</f>
        <v>1117.99</v>
      </c>
      <c r="AA5748" s="10">
        <f>IF($N5748&lt;&gt;0,constants!$L$2,IF($O5748&lt;&gt;0,constants!$M$2,IF($P5748&lt;&gt;0,constants!$P$2,0)))</f>
        <v>4051.45</v>
      </c>
      <c r="AB5748" s="11">
        <f>constants!$O$2</f>
        <v>4861.32</v>
      </c>
      <c r="AC5748" s="11">
        <f>VLOOKUP(BWscncns[[#This Row],[scanner]],[0]!ScnrAvgBW,2,FALSE)/1000</f>
        <v>509.99709399477808</v>
      </c>
      <c r="AD5748" s="8">
        <f>(1+$F5748)*Z5748</f>
        <v>226.25452731980647</v>
      </c>
      <c r="AE5748" s="8">
        <f>(1+$F5748)*AA5748</f>
        <v>819.91690865734927</v>
      </c>
      <c r="AF5748" s="8">
        <f>(1+$F5748)*AB5748</f>
        <v>983.81529240004079</v>
      </c>
      <c r="AG5748" s="8">
        <f>(1+$F5748)*AC5748</f>
        <v>103.21125541039136</v>
      </c>
      <c r="AH5748" s="8">
        <f>(1+$F5748)*$T5748/1000</f>
        <v>24.867983002583046</v>
      </c>
      <c r="AI5748" s="8">
        <f>(1+BWscncns[[#This Row],[pid_error]]*K_p)*BWscncns[[#This Row],[dbw]]/1000</f>
        <v>73.873991501291528</v>
      </c>
      <c r="AJ5748" s="13">
        <f>BWscncns[[#This Row],[Torflow prgrssv alt vote]]/VLOOKUP(BWscncns[[#This Row],[class]],AltBWtotl,2,FALSE)*100</f>
        <v>1.456992324801866E-3</v>
      </c>
      <c r="AK5748">
        <f>IF(D5748=E5748,1,0)</f>
        <v>1</v>
      </c>
    </row>
    <row r="5749" spans="1:37">
      <c r="A5749" s="1" t="s">
        <v>7638</v>
      </c>
      <c r="B5749" s="1" t="s">
        <v>7639</v>
      </c>
      <c r="C5749">
        <v>30</v>
      </c>
      <c r="D5749">
        <v>1524969560</v>
      </c>
      <c r="E5749">
        <v>1524969560</v>
      </c>
      <c r="F5749" s="2">
        <v>-0.74858857804199996</v>
      </c>
      <c r="G5749" s="2">
        <v>-0.74858857804199996</v>
      </c>
      <c r="H5749">
        <v>29606</v>
      </c>
      <c r="I5749" s="2">
        <v>4.1593977625500003E-2</v>
      </c>
      <c r="J5749" s="2">
        <v>0</v>
      </c>
      <c r="K5749">
        <v>8</v>
      </c>
      <c r="L5749" s="1" t="s">
        <v>11952</v>
      </c>
      <c r="M5749" s="1" t="s">
        <v>7639</v>
      </c>
      <c r="N5749">
        <v>0</v>
      </c>
      <c r="O5749">
        <v>0</v>
      </c>
      <c r="P5749">
        <v>1</v>
      </c>
      <c r="Q5749">
        <v>0</v>
      </c>
      <c r="R5749" s="19">
        <f>BWscncns[[#This Row],[C fx]]*4+BWscncns[[#This Row],[C fg]]*2+BWscncns[[#This Row],[C fm]]</f>
        <v>1</v>
      </c>
      <c r="S5749">
        <v>30</v>
      </c>
      <c r="T5749">
        <v>117760</v>
      </c>
      <c r="U5749" s="13">
        <v>0.25475500000000001</v>
      </c>
      <c r="V5749" s="13">
        <v>3.9253330000000002</v>
      </c>
      <c r="W5749">
        <v>5628</v>
      </c>
      <c r="X5749">
        <v>112</v>
      </c>
      <c r="Z5749" s="10">
        <f>IF($N5749&lt;&gt;0,constants!$L$2,IF($O5749&lt;&gt;0,constants!$M$2,IF($P5749&lt;&gt;0,constants!$N$2,0)))</f>
        <v>1117.99</v>
      </c>
      <c r="AA5749" s="10">
        <f>IF($N5749&lt;&gt;0,constants!$L$2,IF($O5749&lt;&gt;0,constants!$M$2,IF($P5749&lt;&gt;0,constants!$P$2,0)))</f>
        <v>4051.45</v>
      </c>
      <c r="AB5749" s="11">
        <f>constants!$O$2</f>
        <v>4861.32</v>
      </c>
      <c r="AC5749" s="11">
        <f>VLOOKUP(BWscncns[[#This Row],[scanner]],[0]!ScnrAvgBW,2,FALSE)/1000</f>
        <v>509.99709399477808</v>
      </c>
      <c r="AD5749" s="8">
        <f>(1+$F5749)*Z5749</f>
        <v>281.07545563482444</v>
      </c>
      <c r="AE5749" s="8">
        <f>(1+$F5749)*AA5749</f>
        <v>1018.5808054917392</v>
      </c>
      <c r="AF5749" s="8">
        <f>(1+$F5749)*AB5749</f>
        <v>1222.1913737928646</v>
      </c>
      <c r="AG5749" s="8">
        <f>(1+$F5749)*AC5749</f>
        <v>128.21909459567496</v>
      </c>
      <c r="AH5749" s="8">
        <f>(1+$F5749)*$T5749/1000</f>
        <v>29.606209049774083</v>
      </c>
      <c r="AI5749" s="8">
        <f>(1+BWscncns[[#This Row],[pid_error]]*K_p)*BWscncns[[#This Row],[dbw]]/1000</f>
        <v>73.683104524887057</v>
      </c>
      <c r="AJ5749" s="13">
        <f>BWscncns[[#This Row],[Torflow prgrssv alt vote]]/VLOOKUP(BWscncns[[#This Row],[class]],AltBWtotl,2,FALSE)*100</f>
        <v>1.4532275240394612E-3</v>
      </c>
      <c r="AK5749">
        <f>IF(D5749=E5749,1,0)</f>
        <v>1</v>
      </c>
    </row>
    <row r="5750" spans="1:37">
      <c r="A5750" s="1" t="s">
        <v>5828</v>
      </c>
      <c r="B5750" s="1" t="s">
        <v>5829</v>
      </c>
      <c r="C5750">
        <v>71</v>
      </c>
      <c r="D5750">
        <v>1524909308</v>
      </c>
      <c r="E5750">
        <v>1524909308</v>
      </c>
      <c r="F5750" s="2">
        <v>-8.1375602150599996E-2</v>
      </c>
      <c r="G5750" s="2">
        <v>-8.1375602150599996E-2</v>
      </c>
      <c r="H5750">
        <v>70550</v>
      </c>
      <c r="I5750" s="2">
        <v>8.9730384105400005E-2</v>
      </c>
      <c r="J5750" s="2">
        <v>0</v>
      </c>
      <c r="K5750">
        <v>6</v>
      </c>
      <c r="L5750" s="1" t="s">
        <v>11973</v>
      </c>
      <c r="M5750" s="1" t="s">
        <v>5829</v>
      </c>
      <c r="N5750">
        <v>0</v>
      </c>
      <c r="O5750">
        <v>0</v>
      </c>
      <c r="P5750">
        <v>1</v>
      </c>
      <c r="Q5750">
        <v>0</v>
      </c>
      <c r="R5750" s="19">
        <f>BWscncns[[#This Row],[C fx]]*4+BWscncns[[#This Row],[C fg]]*2+BWscncns[[#This Row],[C fm]]</f>
        <v>1</v>
      </c>
      <c r="S5750">
        <v>52</v>
      </c>
      <c r="T5750">
        <v>76800</v>
      </c>
      <c r="U5750" s="13">
        <v>0.67708299999999999</v>
      </c>
      <c r="V5750" s="13">
        <v>1.476923</v>
      </c>
      <c r="W5750">
        <v>4337</v>
      </c>
      <c r="X5750">
        <v>86</v>
      </c>
      <c r="Z5750" s="10">
        <f>IF($N5750&lt;&gt;0,constants!$L$2,IF($O5750&lt;&gt;0,constants!$M$2,IF($P5750&lt;&gt;0,constants!$N$2,0)))</f>
        <v>1117.99</v>
      </c>
      <c r="AA5750" s="10">
        <f>IF($N5750&lt;&gt;0,constants!$L$2,IF($O5750&lt;&gt;0,constants!$M$2,IF($P5750&lt;&gt;0,constants!$P$2,0)))</f>
        <v>4051.45</v>
      </c>
      <c r="AB5750" s="11">
        <f>constants!$O$2</f>
        <v>4861.32</v>
      </c>
      <c r="AC5750" s="11">
        <f>VLOOKUP(BWscncns[[#This Row],[scanner]],[0]!ScnrAvgBW,2,FALSE)/1000</f>
        <v>2386.3111194805197</v>
      </c>
      <c r="AD5750" s="8">
        <f>(1+$F5750)*Z5750</f>
        <v>1027.0128905516508</v>
      </c>
      <c r="AE5750" s="8">
        <f>(1+$F5750)*AA5750</f>
        <v>3721.7608166669515</v>
      </c>
      <c r="AF5750" s="8">
        <f>(1+$F5750)*AB5750</f>
        <v>4465.7271577532447</v>
      </c>
      <c r="AG5750" s="8">
        <f>(1+$F5750)*AC5750</f>
        <v>2192.12361521412</v>
      </c>
      <c r="AH5750" s="8">
        <f>(1+$F5750)*$T5750/1000</f>
        <v>70.550353754833921</v>
      </c>
      <c r="AI5750" s="8">
        <f>(1+BWscncns[[#This Row],[pid_error]]*K_p)*BWscncns[[#This Row],[dbw]]/1000</f>
        <v>73.675176877416959</v>
      </c>
      <c r="AJ5750" s="13">
        <f>BWscncns[[#This Row],[Torflow prgrssv alt vote]]/VLOOKUP(BWscncns[[#This Row],[class]],AltBWtotl,2,FALSE)*100</f>
        <v>1.4530711696678761E-3</v>
      </c>
      <c r="AK5750">
        <f>IF(D5750=E5750,1,0)</f>
        <v>1</v>
      </c>
    </row>
    <row r="5751" spans="1:37">
      <c r="A5751" s="1" t="s">
        <v>11278</v>
      </c>
      <c r="B5751" s="1" t="s">
        <v>11279</v>
      </c>
      <c r="C5751">
        <v>17</v>
      </c>
      <c r="D5751">
        <v>1524994035</v>
      </c>
      <c r="E5751">
        <v>1524994035</v>
      </c>
      <c r="F5751" s="2">
        <v>-0.90460834337999996</v>
      </c>
      <c r="G5751" s="2">
        <v>-0.90460834337999996</v>
      </c>
      <c r="H5751">
        <v>16919</v>
      </c>
      <c r="I5751" s="2">
        <v>1.63629792177E-2</v>
      </c>
      <c r="J5751" s="2">
        <v>0</v>
      </c>
      <c r="K5751">
        <v>8</v>
      </c>
      <c r="L5751" s="1" t="s">
        <v>11823</v>
      </c>
      <c r="M5751" s="1" t="s">
        <v>11279</v>
      </c>
      <c r="N5751">
        <v>1</v>
      </c>
      <c r="O5751">
        <v>0</v>
      </c>
      <c r="P5751">
        <v>0</v>
      </c>
      <c r="Q5751">
        <v>0</v>
      </c>
      <c r="R5751" s="19">
        <f>BWscncns[[#This Row],[C fx]]*4+BWscncns[[#This Row],[C fg]]*2+BWscncns[[#This Row],[C fm]]</f>
        <v>4</v>
      </c>
      <c r="S5751">
        <v>13</v>
      </c>
      <c r="T5751">
        <v>134232</v>
      </c>
      <c r="U5751" s="13">
        <v>9.6847000000000003E-2</v>
      </c>
      <c r="V5751" s="13">
        <v>10.325538</v>
      </c>
      <c r="W5751">
        <v>6216</v>
      </c>
      <c r="X5751">
        <v>124</v>
      </c>
      <c r="Z5751" s="10">
        <f>IF($N5751&lt;&gt;0,constants!$L$2,IF($O5751&lt;&gt;0,constants!$M$2,IF($P5751&lt;&gt;0,constants!$N$2,0)))</f>
        <v>10125.48</v>
      </c>
      <c r="AA5751" s="10">
        <f>IF($N5751&lt;&gt;0,constants!$L$2,IF($O5751&lt;&gt;0,constants!$M$2,IF($P5751&lt;&gt;0,constants!$P$2,0)))</f>
        <v>10125.48</v>
      </c>
      <c r="AB5751" s="11">
        <f>constants!$O$2</f>
        <v>4861.32</v>
      </c>
      <c r="AC5751" s="11">
        <f>VLOOKUP(BWscncns[[#This Row],[scanner]],[0]!ScnrAvgBW,2,FALSE)/1000</f>
        <v>509.99709399477808</v>
      </c>
      <c r="AD5751" s="8">
        <f>(1+$F5751)*Z5751</f>
        <v>965.88631127267797</v>
      </c>
      <c r="AE5751" s="8">
        <f>(1+$F5751)*AA5751</f>
        <v>965.88631127267797</v>
      </c>
      <c r="AF5751" s="8">
        <f>(1+$F5751)*AB5751</f>
        <v>463.72936815993859</v>
      </c>
      <c r="AG5751" s="8">
        <f>(1+$F5751)*AC5751</f>
        <v>48.649467667547754</v>
      </c>
      <c r="AH5751" s="8">
        <f>(1+$F5751)*$T5751/1000</f>
        <v>12.804612851415847</v>
      </c>
      <c r="AI5751" s="8">
        <f>(1+BWscncns[[#This Row],[pid_error]]*K_p)*BWscncns[[#This Row],[dbw]]/1000</f>
        <v>73.518306425707905</v>
      </c>
      <c r="AJ5751" s="13">
        <f>BWscncns[[#This Row],[Torflow prgrssv alt vote]]/VLOOKUP(BWscncns[[#This Row],[class]],AltBWtotl,2,FALSE)*100</f>
        <v>6.3010659770901993E-4</v>
      </c>
      <c r="AK5751">
        <f>IF(D5751=E5751,1,0)</f>
        <v>1</v>
      </c>
    </row>
    <row r="5752" spans="1:37">
      <c r="A5752" s="1" t="s">
        <v>5321</v>
      </c>
      <c r="B5752" s="1" t="s">
        <v>5322</v>
      </c>
      <c r="C5752">
        <v>22</v>
      </c>
      <c r="D5752">
        <v>1524975637</v>
      </c>
      <c r="E5752">
        <v>1524975637</v>
      </c>
      <c r="F5752" s="2">
        <v>-0.82561557097799998</v>
      </c>
      <c r="G5752" s="2">
        <v>-0.82561557097799998</v>
      </c>
      <c r="H5752">
        <v>21798</v>
      </c>
      <c r="I5752" s="2">
        <v>-5.9462518961100001E-3</v>
      </c>
      <c r="J5752" s="2">
        <v>0</v>
      </c>
      <c r="K5752">
        <v>8</v>
      </c>
      <c r="L5752" s="1" t="s">
        <v>11921</v>
      </c>
      <c r="M5752" s="1" t="s">
        <v>5322</v>
      </c>
      <c r="N5752">
        <v>0</v>
      </c>
      <c r="O5752">
        <v>0</v>
      </c>
      <c r="P5752">
        <v>1</v>
      </c>
      <c r="Q5752">
        <v>0</v>
      </c>
      <c r="R5752" s="19">
        <f>BWscncns[[#This Row],[C fx]]*4+BWscncns[[#This Row],[C fg]]*2+BWscncns[[#This Row],[C fm]]</f>
        <v>1</v>
      </c>
      <c r="S5752">
        <v>25</v>
      </c>
      <c r="T5752">
        <v>125000</v>
      </c>
      <c r="U5752" s="13">
        <v>0.2</v>
      </c>
      <c r="V5752" s="13">
        <v>5</v>
      </c>
      <c r="W5752">
        <v>5840</v>
      </c>
      <c r="X5752">
        <v>116</v>
      </c>
      <c r="Z5752" s="10">
        <f>IF($N5752&lt;&gt;0,constants!$L$2,IF($O5752&lt;&gt;0,constants!$M$2,IF($P5752&lt;&gt;0,constants!$N$2,0)))</f>
        <v>1117.99</v>
      </c>
      <c r="AA5752" s="10">
        <f>IF($N5752&lt;&gt;0,constants!$L$2,IF($O5752&lt;&gt;0,constants!$M$2,IF($P5752&lt;&gt;0,constants!$P$2,0)))</f>
        <v>4051.45</v>
      </c>
      <c r="AB5752" s="11">
        <f>constants!$O$2</f>
        <v>4861.32</v>
      </c>
      <c r="AC5752" s="11">
        <f>VLOOKUP(BWscncns[[#This Row],[scanner]],[0]!ScnrAvgBW,2,FALSE)/1000</f>
        <v>509.99709399477808</v>
      </c>
      <c r="AD5752" s="8">
        <f>(1+$F5752)*Z5752</f>
        <v>194.96004780230581</v>
      </c>
      <c r="AE5752" s="8">
        <f>(1+$F5752)*AA5752</f>
        <v>706.50979496118191</v>
      </c>
      <c r="AF5752" s="8">
        <f>(1+$F5752)*AB5752</f>
        <v>847.73851249322911</v>
      </c>
      <c r="AG5752" s="8">
        <f>(1+$F5752)*AC5752</f>
        <v>88.935552039158651</v>
      </c>
      <c r="AH5752" s="8">
        <f>(1+$F5752)*$T5752/1000</f>
        <v>21.798053627750004</v>
      </c>
      <c r="AI5752" s="8">
        <f>(1+BWscncns[[#This Row],[pid_error]]*K_p)*BWscncns[[#This Row],[dbw]]/1000</f>
        <v>73.399026813874997</v>
      </c>
      <c r="AJ5752" s="13">
        <f>BWscncns[[#This Row],[Torflow prgrssv alt vote]]/VLOOKUP(BWscncns[[#This Row],[class]],AltBWtotl,2,FALSE)*100</f>
        <v>1.4476247532106423E-3</v>
      </c>
      <c r="AK5752">
        <f>IF(D5752=E5752,1,0)</f>
        <v>1</v>
      </c>
    </row>
    <row r="5753" spans="1:37">
      <c r="A5753" s="1" t="s">
        <v>2008</v>
      </c>
      <c r="B5753" s="1" t="s">
        <v>28</v>
      </c>
      <c r="C5753">
        <v>24</v>
      </c>
      <c r="D5753">
        <v>1524868950</v>
      </c>
      <c r="E5753">
        <v>1524868950</v>
      </c>
      <c r="F5753" s="2">
        <v>-0.801912822458</v>
      </c>
      <c r="G5753" s="2">
        <v>-0.801912822458</v>
      </c>
      <c r="H5753">
        <v>24138</v>
      </c>
      <c r="I5753" s="2">
        <v>2.1801702288000002E-2</v>
      </c>
      <c r="J5753" s="2">
        <v>0</v>
      </c>
      <c r="K5753">
        <v>8</v>
      </c>
      <c r="L5753" s="1" t="s">
        <v>11999</v>
      </c>
      <c r="M5753" s="1" t="s">
        <v>28</v>
      </c>
      <c r="N5753">
        <v>0</v>
      </c>
      <c r="O5753">
        <v>0</v>
      </c>
      <c r="P5753">
        <v>1</v>
      </c>
      <c r="Q5753">
        <v>0</v>
      </c>
      <c r="R5753" s="19">
        <f>BWscncns[[#This Row],[C fx]]*4+BWscncns[[#This Row],[C fg]]*2+BWscncns[[#This Row],[C fm]]</f>
        <v>1</v>
      </c>
      <c r="S5753">
        <v>23</v>
      </c>
      <c r="T5753">
        <v>121856</v>
      </c>
      <c r="U5753" s="13">
        <v>0.188747</v>
      </c>
      <c r="V5753" s="13">
        <v>5.2980869999999998</v>
      </c>
      <c r="W5753">
        <v>5894</v>
      </c>
      <c r="X5753">
        <v>117</v>
      </c>
      <c r="Z5753" s="10">
        <f>IF($N5753&lt;&gt;0,constants!$L$2,IF($O5753&lt;&gt;0,constants!$M$2,IF($P5753&lt;&gt;0,constants!$N$2,0)))</f>
        <v>1117.99</v>
      </c>
      <c r="AA5753" s="10">
        <f>IF($N5753&lt;&gt;0,constants!$L$2,IF($O5753&lt;&gt;0,constants!$M$2,IF($P5753&lt;&gt;0,constants!$P$2,0)))</f>
        <v>4051.45</v>
      </c>
      <c r="AB5753" s="11">
        <f>constants!$O$2</f>
        <v>4861.32</v>
      </c>
      <c r="AC5753" s="11">
        <f>VLOOKUP(BWscncns[[#This Row],[scanner]],[0]!ScnrAvgBW,2,FALSE)/1000</f>
        <v>509.99709399477808</v>
      </c>
      <c r="AD5753" s="8">
        <f>(1+$F5753)*Z5753</f>
        <v>221.45948362018058</v>
      </c>
      <c r="AE5753" s="8">
        <f>(1+$F5753)*AA5753</f>
        <v>802.54029545253593</v>
      </c>
      <c r="AF5753" s="8">
        <f>(1+$F5753)*AB5753</f>
        <v>962.96515792847538</v>
      </c>
      <c r="AG5753" s="8">
        <f>(1+$F5753)*AC5753</f>
        <v>101.02388490404768</v>
      </c>
      <c r="AH5753" s="8">
        <f>(1+$F5753)*$T5753/1000</f>
        <v>24.138111106557954</v>
      </c>
      <c r="AI5753" s="8">
        <f>(1+BWscncns[[#This Row],[pid_error]]*K_p)*BWscncns[[#This Row],[dbw]]/1000</f>
        <v>72.997055553278969</v>
      </c>
      <c r="AJ5753" s="13">
        <f>BWscncns[[#This Row],[Torflow prgrssv alt vote]]/VLOOKUP(BWscncns[[#This Row],[class]],AltBWtotl,2,FALSE)*100</f>
        <v>1.4396968068579792E-3</v>
      </c>
      <c r="AK5753">
        <f>IF(D5753=E5753,1,0)</f>
        <v>1</v>
      </c>
    </row>
    <row r="5754" spans="1:37">
      <c r="A5754" s="1" t="s">
        <v>9032</v>
      </c>
      <c r="B5754" s="1" t="s">
        <v>9033</v>
      </c>
      <c r="C5754">
        <v>42</v>
      </c>
      <c r="D5754">
        <v>1524966613</v>
      </c>
      <c r="E5754">
        <v>1524966613</v>
      </c>
      <c r="F5754" s="2">
        <v>-0.58667671140900002</v>
      </c>
      <c r="G5754" s="2">
        <v>-0.58667671140900002</v>
      </c>
      <c r="H5754">
        <v>42324</v>
      </c>
      <c r="I5754" s="2">
        <v>-4.0828144243700001E-2</v>
      </c>
      <c r="J5754" s="2">
        <v>0</v>
      </c>
      <c r="K5754">
        <v>7</v>
      </c>
      <c r="L5754" s="1" t="s">
        <v>11881</v>
      </c>
      <c r="M5754" s="1" t="s">
        <v>9033</v>
      </c>
      <c r="N5754">
        <v>0</v>
      </c>
      <c r="O5754">
        <v>0</v>
      </c>
      <c r="P5754">
        <v>1</v>
      </c>
      <c r="Q5754">
        <v>0</v>
      </c>
      <c r="R5754" s="19">
        <f>BWscncns[[#This Row],[C fx]]*4+BWscncns[[#This Row],[C fg]]*2+BWscncns[[#This Row],[C fm]]</f>
        <v>1</v>
      </c>
      <c r="S5754">
        <v>42</v>
      </c>
      <c r="T5754">
        <v>102400</v>
      </c>
      <c r="U5754" s="13">
        <v>0.41015600000000002</v>
      </c>
      <c r="V5754" s="13">
        <v>2.4380950000000001</v>
      </c>
      <c r="W5754">
        <v>5136</v>
      </c>
      <c r="X5754">
        <v>102</v>
      </c>
      <c r="Z5754" s="10">
        <f>IF($N5754&lt;&gt;0,constants!$L$2,IF($O5754&lt;&gt;0,constants!$M$2,IF($P5754&lt;&gt;0,constants!$N$2,0)))</f>
        <v>1117.99</v>
      </c>
      <c r="AA5754" s="10">
        <f>IF($N5754&lt;&gt;0,constants!$L$2,IF($O5754&lt;&gt;0,constants!$M$2,IF($P5754&lt;&gt;0,constants!$P$2,0)))</f>
        <v>4051.45</v>
      </c>
      <c r="AB5754" s="11">
        <f>constants!$O$2</f>
        <v>4861.32</v>
      </c>
      <c r="AC5754" s="11">
        <f>VLOOKUP(BWscncns[[#This Row],[scanner]],[0]!ScnrAvgBW,2,FALSE)/1000</f>
        <v>885.64026081730776</v>
      </c>
      <c r="AD5754" s="8">
        <f>(1+$F5754)*Z5754</f>
        <v>462.0913034118521</v>
      </c>
      <c r="AE5754" s="8">
        <f>(1+$F5754)*AA5754</f>
        <v>1674.5586375620069</v>
      </c>
      <c r="AF5754" s="8">
        <f>(1+$F5754)*AB5754</f>
        <v>2009.2967692932</v>
      </c>
      <c r="AG5754" s="8">
        <f>(1+$F5754)*AC5754</f>
        <v>366.05574510960059</v>
      </c>
      <c r="AH5754" s="8">
        <f>(1+$F5754)*$T5754/1000</f>
        <v>42.324304751718394</v>
      </c>
      <c r="AI5754" s="8">
        <f>(1+BWscncns[[#This Row],[pid_error]]*K_p)*BWscncns[[#This Row],[dbw]]/1000</f>
        <v>72.36215237585921</v>
      </c>
      <c r="AJ5754" s="13">
        <f>BWscncns[[#This Row],[Torflow prgrssv alt vote]]/VLOOKUP(BWscncns[[#This Row],[class]],AltBWtotl,2,FALSE)*100</f>
        <v>1.4271748212755873E-3</v>
      </c>
      <c r="AK5754">
        <f>IF(D5754=E5754,1,0)</f>
        <v>1</v>
      </c>
    </row>
    <row r="5755" spans="1:37">
      <c r="A5755" s="1" t="s">
        <v>5496</v>
      </c>
      <c r="B5755" s="1" t="s">
        <v>5497</v>
      </c>
      <c r="C5755">
        <v>1</v>
      </c>
      <c r="D5755">
        <v>1525006165</v>
      </c>
      <c r="E5755">
        <v>1525006165</v>
      </c>
      <c r="F5755" s="2">
        <v>-0.99886440353100003</v>
      </c>
      <c r="G5755" s="2">
        <v>-0.99886440353100003</v>
      </c>
      <c r="H5755">
        <v>162</v>
      </c>
      <c r="I5755" s="2">
        <v>-1.6244096512100001E-2</v>
      </c>
      <c r="J5755" s="2">
        <v>0.2</v>
      </c>
      <c r="K5755">
        <v>8</v>
      </c>
      <c r="L5755" s="1" t="s">
        <v>11958</v>
      </c>
      <c r="M5755" s="1" t="s">
        <v>5497</v>
      </c>
      <c r="N5755">
        <v>0</v>
      </c>
      <c r="O5755">
        <v>0</v>
      </c>
      <c r="P5755">
        <v>1</v>
      </c>
      <c r="Q5755">
        <v>0</v>
      </c>
      <c r="R5755" s="19">
        <f>BWscncns[[#This Row],[C fx]]*4+BWscncns[[#This Row],[C fg]]*2+BWscncns[[#This Row],[C fm]]</f>
        <v>1</v>
      </c>
      <c r="S5755">
        <v>3</v>
      </c>
      <c r="T5755">
        <v>143490</v>
      </c>
      <c r="U5755" s="13">
        <v>2.0906999999999999E-2</v>
      </c>
      <c r="V5755" s="13">
        <v>47.83</v>
      </c>
      <c r="W5755">
        <v>6417</v>
      </c>
      <c r="X5755">
        <v>128</v>
      </c>
      <c r="Z5755" s="10">
        <f>IF($N5755&lt;&gt;0,constants!$L$2,IF($O5755&lt;&gt;0,constants!$M$2,IF($P5755&lt;&gt;0,constants!$N$2,0)))</f>
        <v>1117.99</v>
      </c>
      <c r="AA5755" s="10">
        <f>IF($N5755&lt;&gt;0,constants!$L$2,IF($O5755&lt;&gt;0,constants!$M$2,IF($P5755&lt;&gt;0,constants!$P$2,0)))</f>
        <v>4051.45</v>
      </c>
      <c r="AB5755" s="11">
        <f>constants!$O$2</f>
        <v>4861.32</v>
      </c>
      <c r="AC5755" s="11">
        <f>VLOOKUP(BWscncns[[#This Row],[scanner]],[0]!ScnrAvgBW,2,FALSE)/1000</f>
        <v>509.99709399477808</v>
      </c>
      <c r="AD5755" s="8">
        <f>(1+$F5755)*Z5755</f>
        <v>1.2695854963772726</v>
      </c>
      <c r="AE5755" s="8">
        <f>(1+$F5755)*AA5755</f>
        <v>4.6008123143299136</v>
      </c>
      <c r="AF5755" s="8">
        <f>(1+$F5755)*AB5755</f>
        <v>5.5204978266789171</v>
      </c>
      <c r="AG5755" s="8">
        <f>(1+$F5755)*AC5755</f>
        <v>0.57915089914071405</v>
      </c>
      <c r="AH5755" s="8">
        <f>(1+$F5755)*$T5755/1000</f>
        <v>0.1629467373368052</v>
      </c>
      <c r="AI5755" s="8">
        <f>(1+BWscncns[[#This Row],[pid_error]]*K_p)*BWscncns[[#This Row],[dbw]]/1000</f>
        <v>71.826473368668402</v>
      </c>
      <c r="AJ5755" s="13">
        <f>BWscncns[[#This Row],[Torflow prgrssv alt vote]]/VLOOKUP(BWscncns[[#This Row],[class]],AltBWtotl,2,FALSE)*100</f>
        <v>1.4166098012167911E-3</v>
      </c>
      <c r="AK5755">
        <f>IF(D5755=E5755,1,0)</f>
        <v>1</v>
      </c>
    </row>
    <row r="5756" spans="1:37">
      <c r="A5756" s="1" t="s">
        <v>4932</v>
      </c>
      <c r="B5756" s="1" t="s">
        <v>4933</v>
      </c>
      <c r="C5756">
        <v>16</v>
      </c>
      <c r="D5756">
        <v>1524983831</v>
      </c>
      <c r="E5756">
        <v>1524983831</v>
      </c>
      <c r="F5756" s="2">
        <v>-0.87268994953500001</v>
      </c>
      <c r="G5756" s="2">
        <v>-0.87268994953500001</v>
      </c>
      <c r="H5756">
        <v>16108</v>
      </c>
      <c r="I5756" s="2">
        <v>-1.1734486446199999E-2</v>
      </c>
      <c r="J5756" s="2">
        <v>0</v>
      </c>
      <c r="K5756">
        <v>8</v>
      </c>
      <c r="L5756" s="1" t="s">
        <v>11960</v>
      </c>
      <c r="M5756" s="1" t="s">
        <v>4933</v>
      </c>
      <c r="N5756">
        <v>0</v>
      </c>
      <c r="O5756">
        <v>0</v>
      </c>
      <c r="P5756">
        <v>1</v>
      </c>
      <c r="Q5756">
        <v>0</v>
      </c>
      <c r="R5756" s="19">
        <f>BWscncns[[#This Row],[C fx]]*4+BWscncns[[#This Row],[C fg]]*2+BWscncns[[#This Row],[C fm]]</f>
        <v>1</v>
      </c>
      <c r="S5756">
        <v>20</v>
      </c>
      <c r="T5756">
        <v>126529</v>
      </c>
      <c r="U5756" s="13">
        <v>0.15806700000000001</v>
      </c>
      <c r="V5756" s="13">
        <v>6.3264500000000004</v>
      </c>
      <c r="W5756">
        <v>6022</v>
      </c>
      <c r="X5756">
        <v>120</v>
      </c>
      <c r="Z5756" s="10">
        <f>IF($N5756&lt;&gt;0,constants!$L$2,IF($O5756&lt;&gt;0,constants!$M$2,IF($P5756&lt;&gt;0,constants!$N$2,0)))</f>
        <v>1117.99</v>
      </c>
      <c r="AA5756" s="10">
        <f>IF($N5756&lt;&gt;0,constants!$L$2,IF($O5756&lt;&gt;0,constants!$M$2,IF($P5756&lt;&gt;0,constants!$P$2,0)))</f>
        <v>4051.45</v>
      </c>
      <c r="AB5756" s="11">
        <f>constants!$O$2</f>
        <v>4861.32</v>
      </c>
      <c r="AC5756" s="11">
        <f>VLOOKUP(BWscncns[[#This Row],[scanner]],[0]!ScnrAvgBW,2,FALSE)/1000</f>
        <v>509.99709399477808</v>
      </c>
      <c r="AD5756" s="8">
        <f>(1+$F5756)*Z5756</f>
        <v>142.33136331936535</v>
      </c>
      <c r="AE5756" s="8">
        <f>(1+$F5756)*AA5756</f>
        <v>515.79030395642417</v>
      </c>
      <c r="AF5756" s="8">
        <f>(1+$F5756)*AB5756</f>
        <v>618.89489452651367</v>
      </c>
      <c r="AG5756" s="8">
        <f>(1+$F5756)*AC5756</f>
        <v>64.927755773478538</v>
      </c>
      <c r="AH5756" s="8">
        <f>(1+$F5756)*$T5756/1000</f>
        <v>16.108413375285984</v>
      </c>
      <c r="AI5756" s="8">
        <f>(1+BWscncns[[#This Row],[pid_error]]*K_p)*BWscncns[[#This Row],[dbw]]/1000</f>
        <v>71.318706687642987</v>
      </c>
      <c r="AJ5756" s="13">
        <f>BWscncns[[#This Row],[Torflow prgrssv alt vote]]/VLOOKUP(BWscncns[[#This Row],[class]],AltBWtotl,2,FALSE)*100</f>
        <v>1.4065952867441133E-3</v>
      </c>
      <c r="AK5756">
        <f>IF(D5756=E5756,1,0)</f>
        <v>1</v>
      </c>
    </row>
    <row r="5757" spans="1:37">
      <c r="A5757" s="1" t="s">
        <v>1775</v>
      </c>
      <c r="B5757" s="1" t="s">
        <v>1776</v>
      </c>
      <c r="C5757">
        <v>19</v>
      </c>
      <c r="D5757">
        <v>1524988261</v>
      </c>
      <c r="E5757">
        <v>1524988261</v>
      </c>
      <c r="F5757" s="2">
        <v>-0.84461471863600002</v>
      </c>
      <c r="G5757" s="2">
        <v>-0.84461471863600002</v>
      </c>
      <c r="H5757">
        <v>19123</v>
      </c>
      <c r="I5757" s="2">
        <v>3.6269708550000002E-2</v>
      </c>
      <c r="J5757" s="2">
        <v>0</v>
      </c>
      <c r="K5757">
        <v>8</v>
      </c>
      <c r="L5757" s="1" t="s">
        <v>11951</v>
      </c>
      <c r="M5757" s="1" t="s">
        <v>1776</v>
      </c>
      <c r="N5757">
        <v>0</v>
      </c>
      <c r="O5757">
        <v>0</v>
      </c>
      <c r="P5757">
        <v>1</v>
      </c>
      <c r="Q5757">
        <v>0</v>
      </c>
      <c r="R5757" s="19">
        <f>BWscncns[[#This Row],[C fx]]*4+BWscncns[[#This Row],[C fg]]*2+BWscncns[[#This Row],[C fm]]</f>
        <v>1</v>
      </c>
      <c r="S5757">
        <v>15</v>
      </c>
      <c r="T5757">
        <v>123070</v>
      </c>
      <c r="U5757" s="13">
        <v>0.121882</v>
      </c>
      <c r="V5757" s="13">
        <v>8.2046670000000006</v>
      </c>
      <c r="W5757">
        <v>6133</v>
      </c>
      <c r="X5757">
        <v>122</v>
      </c>
      <c r="Z5757" s="10">
        <f>IF($N5757&lt;&gt;0,constants!$L$2,IF($O5757&lt;&gt;0,constants!$M$2,IF($P5757&lt;&gt;0,constants!$N$2,0)))</f>
        <v>1117.99</v>
      </c>
      <c r="AA5757" s="10">
        <f>IF($N5757&lt;&gt;0,constants!$L$2,IF($O5757&lt;&gt;0,constants!$M$2,IF($P5757&lt;&gt;0,constants!$P$2,0)))</f>
        <v>4051.45</v>
      </c>
      <c r="AB5757" s="11">
        <f>constants!$O$2</f>
        <v>4861.32</v>
      </c>
      <c r="AC5757" s="11">
        <f>VLOOKUP(BWscncns[[#This Row],[scanner]],[0]!ScnrAvgBW,2,FALSE)/1000</f>
        <v>509.99709399477808</v>
      </c>
      <c r="AD5757" s="8">
        <f>(1+$F5757)*Z5757</f>
        <v>173.71919071213836</v>
      </c>
      <c r="AE5757" s="8">
        <f>(1+$F5757)*AA5757</f>
        <v>629.53569818217773</v>
      </c>
      <c r="AF5757" s="8">
        <f>(1+$F5757)*AB5757</f>
        <v>755.3775760004404</v>
      </c>
      <c r="AG5757" s="8">
        <f>(1+$F5757)*AC5757</f>
        <v>79.246041945200943</v>
      </c>
      <c r="AH5757" s="8">
        <f>(1+$F5757)*$T5757/1000</f>
        <v>19.123266577467479</v>
      </c>
      <c r="AI5757" s="8">
        <f>(1+BWscncns[[#This Row],[pid_error]]*K_p)*BWscncns[[#This Row],[dbw]]/1000</f>
        <v>71.096633288733727</v>
      </c>
      <c r="AJ5757" s="13">
        <f>BWscncns[[#This Row],[Torflow prgrssv alt vote]]/VLOOKUP(BWscncns[[#This Row],[class]],AltBWtotl,2,FALSE)*100</f>
        <v>1.4022154064753207E-3</v>
      </c>
      <c r="AK5757">
        <f>IF(D5757=E5757,1,0)</f>
        <v>1</v>
      </c>
    </row>
    <row r="5758" spans="1:37">
      <c r="A5758" s="1" t="s">
        <v>5850</v>
      </c>
      <c r="B5758" s="1" t="s">
        <v>5851</v>
      </c>
      <c r="C5758">
        <v>11</v>
      </c>
      <c r="D5758">
        <v>1524994035</v>
      </c>
      <c r="E5758">
        <v>1524994035</v>
      </c>
      <c r="F5758" s="2">
        <v>-0.91919110154100003</v>
      </c>
      <c r="G5758" s="2">
        <v>-0.91919110154100003</v>
      </c>
      <c r="H5758">
        <v>10591</v>
      </c>
      <c r="I5758" s="2">
        <v>6.38528482153E-3</v>
      </c>
      <c r="J5758" s="2">
        <v>0</v>
      </c>
      <c r="K5758">
        <v>8</v>
      </c>
      <c r="L5758" s="1" t="s">
        <v>11823</v>
      </c>
      <c r="M5758" s="1" t="s">
        <v>5851</v>
      </c>
      <c r="N5758">
        <v>1</v>
      </c>
      <c r="O5758">
        <v>0</v>
      </c>
      <c r="P5758">
        <v>0</v>
      </c>
      <c r="Q5758">
        <v>0</v>
      </c>
      <c r="R5758" s="19">
        <f>BWscncns[[#This Row],[C fx]]*4+BWscncns[[#This Row],[C fg]]*2+BWscncns[[#This Row],[C fm]]</f>
        <v>4</v>
      </c>
      <c r="S5758">
        <v>11</v>
      </c>
      <c r="T5758">
        <v>131072</v>
      </c>
      <c r="U5758" s="13">
        <v>8.3922999999999998E-2</v>
      </c>
      <c r="V5758" s="13">
        <v>11.915635999999999</v>
      </c>
      <c r="W5758">
        <v>6264</v>
      </c>
      <c r="X5758">
        <v>125</v>
      </c>
      <c r="Z5758" s="10">
        <f>IF($N5758&lt;&gt;0,constants!$L$2,IF($O5758&lt;&gt;0,constants!$M$2,IF($P5758&lt;&gt;0,constants!$N$2,0)))</f>
        <v>10125.48</v>
      </c>
      <c r="AA5758" s="10">
        <f>IF($N5758&lt;&gt;0,constants!$L$2,IF($O5758&lt;&gt;0,constants!$M$2,IF($P5758&lt;&gt;0,constants!$P$2,0)))</f>
        <v>10125.48</v>
      </c>
      <c r="AB5758" s="11">
        <f>constants!$O$2</f>
        <v>4861.32</v>
      </c>
      <c r="AC5758" s="11">
        <f>VLOOKUP(BWscncns[[#This Row],[scanner]],[0]!ScnrAvgBW,2,FALSE)/1000</f>
        <v>509.99709399477808</v>
      </c>
      <c r="AD5758" s="8">
        <f>(1+$F5758)*Z5758</f>
        <v>818.22888516863497</v>
      </c>
      <c r="AE5758" s="8">
        <f>(1+$F5758)*AA5758</f>
        <v>818.22888516863497</v>
      </c>
      <c r="AF5758" s="8">
        <f>(1+$F5758)*AB5758</f>
        <v>392.83791425670569</v>
      </c>
      <c r="AG5758" s="8">
        <f>(1+$F5758)*AC5758</f>
        <v>41.212303383009086</v>
      </c>
      <c r="AH5758" s="8">
        <f>(1+$F5758)*$T5758/1000</f>
        <v>10.591783938818043</v>
      </c>
      <c r="AI5758" s="8">
        <f>(1+BWscncns[[#This Row],[pid_error]]*K_p)*BWscncns[[#This Row],[dbw]]/1000</f>
        <v>70.831891969409014</v>
      </c>
      <c r="AJ5758" s="13">
        <f>BWscncns[[#This Row],[Torflow prgrssv alt vote]]/VLOOKUP(BWscncns[[#This Row],[class]],AltBWtotl,2,FALSE)*100</f>
        <v>6.0708202661385522E-4</v>
      </c>
      <c r="AK5758">
        <f>IF(D5758=E5758,1,0)</f>
        <v>1</v>
      </c>
    </row>
    <row r="5759" spans="1:37">
      <c r="A5759" s="1" t="s">
        <v>5003</v>
      </c>
      <c r="B5759" s="1" t="s">
        <v>5004</v>
      </c>
      <c r="C5759">
        <v>9</v>
      </c>
      <c r="D5759">
        <v>1524946098</v>
      </c>
      <c r="E5759">
        <v>1524946098</v>
      </c>
      <c r="F5759" s="2">
        <v>-0.93108181109699995</v>
      </c>
      <c r="G5759" s="2">
        <v>-0.93108181109699995</v>
      </c>
      <c r="H5759">
        <v>9103</v>
      </c>
      <c r="I5759" s="2">
        <v>-4.0259426357499998E-3</v>
      </c>
      <c r="J5759" s="2">
        <v>0.2</v>
      </c>
      <c r="K5759">
        <v>8</v>
      </c>
      <c r="L5759" s="1" t="s">
        <v>12047</v>
      </c>
      <c r="M5759" s="1" t="s">
        <v>5004</v>
      </c>
      <c r="N5759">
        <v>0</v>
      </c>
      <c r="O5759">
        <v>0</v>
      </c>
      <c r="P5759">
        <v>1</v>
      </c>
      <c r="Q5759">
        <v>0</v>
      </c>
      <c r="R5759" s="19">
        <f>BWscncns[[#This Row],[C fx]]*4+BWscncns[[#This Row],[C fg]]*2+BWscncns[[#This Row],[C fm]]</f>
        <v>1</v>
      </c>
      <c r="S5759">
        <v>9</v>
      </c>
      <c r="T5759">
        <v>132096</v>
      </c>
      <c r="U5759" s="13">
        <v>6.8131999999999998E-2</v>
      </c>
      <c r="V5759" s="13">
        <v>14.677333000000001</v>
      </c>
      <c r="W5759">
        <v>6302</v>
      </c>
      <c r="X5759">
        <v>126</v>
      </c>
      <c r="Z5759" s="10">
        <f>IF($N5759&lt;&gt;0,constants!$L$2,IF($O5759&lt;&gt;0,constants!$M$2,IF($P5759&lt;&gt;0,constants!$N$2,0)))</f>
        <v>1117.99</v>
      </c>
      <c r="AA5759" s="10">
        <f>IF($N5759&lt;&gt;0,constants!$L$2,IF($O5759&lt;&gt;0,constants!$M$2,IF($P5759&lt;&gt;0,constants!$P$2,0)))</f>
        <v>4051.45</v>
      </c>
      <c r="AB5759" s="11">
        <f>constants!$O$2</f>
        <v>4861.32</v>
      </c>
      <c r="AC5759" s="11">
        <f>VLOOKUP(BWscncns[[#This Row],[scanner]],[0]!ScnrAvgBW,2,FALSE)/1000</f>
        <v>509.99709399477808</v>
      </c>
      <c r="AD5759" s="8">
        <f>(1+$F5759)*Z5759</f>
        <v>77.049846011665025</v>
      </c>
      <c r="AE5759" s="8">
        <f>(1+$F5759)*AA5759</f>
        <v>279.21859643105955</v>
      </c>
      <c r="AF5759" s="8">
        <f>(1+$F5759)*AB5759</f>
        <v>335.0333700779322</v>
      </c>
      <c r="AG5759" s="8">
        <f>(1+$F5759)*AC5759</f>
        <v>35.148076063913194</v>
      </c>
      <c r="AH5759" s="8">
        <f>(1+$F5759)*$T5759/1000</f>
        <v>9.1038170813306944</v>
      </c>
      <c r="AI5759" s="8">
        <f>(1+BWscncns[[#This Row],[pid_error]]*K_p)*BWscncns[[#This Row],[dbw]]/1000</f>
        <v>70.599908540665353</v>
      </c>
      <c r="AJ5759" s="13">
        <f>BWscncns[[#This Row],[Torflow prgrssv alt vote]]/VLOOKUP(BWscncns[[#This Row],[class]],AltBWtotl,2,FALSE)*100</f>
        <v>1.3924186683978595E-3</v>
      </c>
      <c r="AK5759">
        <f>IF(D5759=E5759,1,0)</f>
        <v>1</v>
      </c>
    </row>
    <row r="5760" spans="1:37">
      <c r="A5760" s="1" t="s">
        <v>6751</v>
      </c>
      <c r="B5760" s="1" t="s">
        <v>49</v>
      </c>
      <c r="C5760">
        <v>10</v>
      </c>
      <c r="D5760">
        <v>1524946098</v>
      </c>
      <c r="E5760">
        <v>1524946098</v>
      </c>
      <c r="F5760" s="2">
        <v>-0.92627272174399999</v>
      </c>
      <c r="G5760" s="2">
        <v>-0.92627272174399999</v>
      </c>
      <c r="H5760">
        <v>9661</v>
      </c>
      <c r="I5760" s="2">
        <v>1.3806350990000001E-2</v>
      </c>
      <c r="J5760" s="2">
        <v>0</v>
      </c>
      <c r="K5760">
        <v>8</v>
      </c>
      <c r="L5760" s="1" t="s">
        <v>12047</v>
      </c>
      <c r="M5760" s="1" t="s">
        <v>49</v>
      </c>
      <c r="N5760">
        <v>0</v>
      </c>
      <c r="O5760">
        <v>0</v>
      </c>
      <c r="P5760">
        <v>1</v>
      </c>
      <c r="Q5760">
        <v>0</v>
      </c>
      <c r="R5760" s="19">
        <f>BWscncns[[#This Row],[C fx]]*4+BWscncns[[#This Row],[C fg]]*2+BWscncns[[#This Row],[C fm]]</f>
        <v>1</v>
      </c>
      <c r="S5760">
        <v>8</v>
      </c>
      <c r="T5760">
        <v>130048</v>
      </c>
      <c r="U5760" s="13">
        <v>6.1516000000000001E-2</v>
      </c>
      <c r="V5760" s="13">
        <v>16.256</v>
      </c>
      <c r="W5760">
        <v>6317</v>
      </c>
      <c r="X5760">
        <v>126</v>
      </c>
      <c r="Z5760" s="10">
        <f>IF($N5760&lt;&gt;0,constants!$L$2,IF($O5760&lt;&gt;0,constants!$M$2,IF($P5760&lt;&gt;0,constants!$N$2,0)))</f>
        <v>1117.99</v>
      </c>
      <c r="AA5760" s="10">
        <f>IF($N5760&lt;&gt;0,constants!$L$2,IF($O5760&lt;&gt;0,constants!$M$2,IF($P5760&lt;&gt;0,constants!$P$2,0)))</f>
        <v>4051.45</v>
      </c>
      <c r="AB5760" s="11">
        <f>constants!$O$2</f>
        <v>4861.32</v>
      </c>
      <c r="AC5760" s="11">
        <f>VLOOKUP(BWscncns[[#This Row],[scanner]],[0]!ScnrAvgBW,2,FALSE)/1000</f>
        <v>509.99709399477808</v>
      </c>
      <c r="AD5760" s="8">
        <f>(1+$F5760)*Z5760</f>
        <v>82.42635981742545</v>
      </c>
      <c r="AE5760" s="8">
        <f>(1+$F5760)*AA5760</f>
        <v>298.70238149027119</v>
      </c>
      <c r="AF5760" s="8">
        <f>(1+$F5760)*AB5760</f>
        <v>358.41189233145792</v>
      </c>
      <c r="AG5760" s="8">
        <f>(1+$F5760)*AC5760</f>
        <v>37.600697658704391</v>
      </c>
      <c r="AH5760" s="8">
        <f>(1+$F5760)*$T5760/1000</f>
        <v>9.5880850826362902</v>
      </c>
      <c r="AI5760" s="8">
        <f>(1+BWscncns[[#This Row],[pid_error]]*K_p)*BWscncns[[#This Row],[dbw]]/1000</f>
        <v>69.818042541318135</v>
      </c>
      <c r="AJ5760" s="13">
        <f>BWscncns[[#This Row],[Torflow prgrssv alt vote]]/VLOOKUP(BWscncns[[#This Row],[class]],AltBWtotl,2,FALSE)*100</f>
        <v>1.3769981836383143E-3</v>
      </c>
      <c r="AK5760">
        <f>IF(D5760=E5760,1,0)</f>
        <v>1</v>
      </c>
    </row>
    <row r="5761" spans="1:37">
      <c r="A5761" s="1" t="s">
        <v>9120</v>
      </c>
      <c r="B5761" s="1" t="s">
        <v>9121</v>
      </c>
      <c r="C5761">
        <v>13</v>
      </c>
      <c r="D5761">
        <v>1524936280</v>
      </c>
      <c r="E5761">
        <v>1524936280</v>
      </c>
      <c r="F5761" s="2">
        <v>-0.90598702200100001</v>
      </c>
      <c r="G5761" s="2">
        <v>-0.90598702200100001</v>
      </c>
      <c r="H5761">
        <v>13432</v>
      </c>
      <c r="I5761" s="2">
        <v>-1.92824823644E-2</v>
      </c>
      <c r="J5761" s="2">
        <v>0</v>
      </c>
      <c r="K5761">
        <v>8</v>
      </c>
      <c r="L5761" s="1" t="s">
        <v>12031</v>
      </c>
      <c r="M5761" s="1" t="s">
        <v>9121</v>
      </c>
      <c r="N5761">
        <v>0</v>
      </c>
      <c r="O5761">
        <v>0</v>
      </c>
      <c r="P5761">
        <v>1</v>
      </c>
      <c r="Q5761">
        <v>0</v>
      </c>
      <c r="R5761" s="19">
        <f>BWscncns[[#This Row],[C fx]]*4+BWscncns[[#This Row],[C fg]]*2+BWscncns[[#This Row],[C fm]]</f>
        <v>1</v>
      </c>
      <c r="S5761">
        <v>13</v>
      </c>
      <c r="T5761">
        <v>127368</v>
      </c>
      <c r="U5761" s="13">
        <v>0.102066</v>
      </c>
      <c r="V5761" s="13">
        <v>9.7975379999999994</v>
      </c>
      <c r="W5761">
        <v>6190</v>
      </c>
      <c r="X5761">
        <v>123</v>
      </c>
      <c r="Z5761" s="10">
        <f>IF($N5761&lt;&gt;0,constants!$L$2,IF($O5761&lt;&gt;0,constants!$M$2,IF($P5761&lt;&gt;0,constants!$N$2,0)))</f>
        <v>1117.99</v>
      </c>
      <c r="AA5761" s="10">
        <f>IF($N5761&lt;&gt;0,constants!$L$2,IF($O5761&lt;&gt;0,constants!$M$2,IF($P5761&lt;&gt;0,constants!$P$2,0)))</f>
        <v>4051.45</v>
      </c>
      <c r="AB5761" s="11">
        <f>constants!$O$2</f>
        <v>4861.32</v>
      </c>
      <c r="AC5761" s="11">
        <f>VLOOKUP(BWscncns[[#This Row],[scanner]],[0]!ScnrAvgBW,2,FALSE)/1000</f>
        <v>509.99709399477808</v>
      </c>
      <c r="AD5761" s="8">
        <f>(1+$F5761)*Z5761</f>
        <v>105.10556927310201</v>
      </c>
      <c r="AE5761" s="8">
        <f>(1+$F5761)*AA5761</f>
        <v>380.88887971404847</v>
      </c>
      <c r="AF5761" s="8">
        <f>(1+$F5761)*AB5761</f>
        <v>457.02717020609862</v>
      </c>
      <c r="AG5761" s="8">
        <f>(1+$F5761)*AC5761</f>
        <v>47.946345577285001</v>
      </c>
      <c r="AH5761" s="8">
        <f>(1+$F5761)*$T5761/1000</f>
        <v>11.97424498177663</v>
      </c>
      <c r="AI5761" s="8">
        <f>(1+BWscncns[[#This Row],[pid_error]]*K_p)*BWscncns[[#This Row],[dbw]]/1000</f>
        <v>69.671122490888322</v>
      </c>
      <c r="AJ5761" s="13">
        <f>BWscncns[[#This Row],[Torflow prgrssv alt vote]]/VLOOKUP(BWscncns[[#This Row],[class]],AltBWtotl,2,FALSE)*100</f>
        <v>1.3741005280292764E-3</v>
      </c>
      <c r="AK5761">
        <f>IF(D5761=E5761,1,0)</f>
        <v>1</v>
      </c>
    </row>
    <row r="5762" spans="1:37">
      <c r="A5762" s="1" t="s">
        <v>1661</v>
      </c>
      <c r="B5762" s="1" t="s">
        <v>49</v>
      </c>
      <c r="C5762">
        <v>21</v>
      </c>
      <c r="D5762">
        <v>1524982043</v>
      </c>
      <c r="E5762">
        <v>1524982043</v>
      </c>
      <c r="F5762" s="2">
        <v>-0.82333666943999995</v>
      </c>
      <c r="G5762" s="2">
        <v>-0.82333666943999995</v>
      </c>
      <c r="H5762">
        <v>20837</v>
      </c>
      <c r="I5762" s="2">
        <v>3.9113862876099997E-2</v>
      </c>
      <c r="J5762" s="2">
        <v>0</v>
      </c>
      <c r="K5762">
        <v>8</v>
      </c>
      <c r="L5762" s="1" t="s">
        <v>11917</v>
      </c>
      <c r="M5762" s="1" t="s">
        <v>49</v>
      </c>
      <c r="N5762">
        <v>0</v>
      </c>
      <c r="O5762">
        <v>0</v>
      </c>
      <c r="P5762">
        <v>1</v>
      </c>
      <c r="Q5762">
        <v>0</v>
      </c>
      <c r="R5762" s="19">
        <f>BWscncns[[#This Row],[C fx]]*4+BWscncns[[#This Row],[C fg]]*2+BWscncns[[#This Row],[C fm]]</f>
        <v>1</v>
      </c>
      <c r="S5762">
        <v>21</v>
      </c>
      <c r="T5762">
        <v>117948</v>
      </c>
      <c r="U5762" s="13">
        <v>0.17804500000000001</v>
      </c>
      <c r="V5762" s="13">
        <v>5.6165710000000004</v>
      </c>
      <c r="W5762">
        <v>5933</v>
      </c>
      <c r="X5762">
        <v>118</v>
      </c>
      <c r="Z5762" s="10">
        <f>IF($N5762&lt;&gt;0,constants!$L$2,IF($O5762&lt;&gt;0,constants!$M$2,IF($P5762&lt;&gt;0,constants!$N$2,0)))</f>
        <v>1117.99</v>
      </c>
      <c r="AA5762" s="10">
        <f>IF($N5762&lt;&gt;0,constants!$L$2,IF($O5762&lt;&gt;0,constants!$M$2,IF($P5762&lt;&gt;0,constants!$P$2,0)))</f>
        <v>4051.45</v>
      </c>
      <c r="AB5762" s="11">
        <f>constants!$O$2</f>
        <v>4861.32</v>
      </c>
      <c r="AC5762" s="11">
        <f>VLOOKUP(BWscncns[[#This Row],[scanner]],[0]!ScnrAvgBW,2,FALSE)/1000</f>
        <v>509.99709399477808</v>
      </c>
      <c r="AD5762" s="8">
        <f>(1+$F5762)*Z5762</f>
        <v>197.50783693277447</v>
      </c>
      <c r="AE5762" s="8">
        <f>(1+$F5762)*AA5762</f>
        <v>715.74265059731215</v>
      </c>
      <c r="AF5762" s="8">
        <f>(1+$F5762)*AB5762</f>
        <v>858.81698211793946</v>
      </c>
      <c r="AG5762" s="8">
        <f>(1+$F5762)*AC5762</f>
        <v>90.097785201038903</v>
      </c>
      <c r="AH5762" s="8">
        <f>(1+$F5762)*$T5762/1000</f>
        <v>20.837086512890888</v>
      </c>
      <c r="AI5762" s="8">
        <f>(1+BWscncns[[#This Row],[pid_error]]*K_p)*BWscncns[[#This Row],[dbw]]/1000</f>
        <v>69.392543256445435</v>
      </c>
      <c r="AJ5762" s="13">
        <f>BWscncns[[#This Row],[Torflow prgrssv alt vote]]/VLOOKUP(BWscncns[[#This Row],[class]],AltBWtotl,2,FALSE)*100</f>
        <v>1.3686062018370146E-3</v>
      </c>
      <c r="AK5762">
        <f>IF(D5762=E5762,1,0)</f>
        <v>1</v>
      </c>
    </row>
    <row r="5763" spans="1:37">
      <c r="A5763" s="1" t="s">
        <v>9250</v>
      </c>
      <c r="B5763" s="1" t="s">
        <v>28</v>
      </c>
      <c r="C5763">
        <v>21</v>
      </c>
      <c r="D5763">
        <v>1524982043</v>
      </c>
      <c r="E5763">
        <v>1524982043</v>
      </c>
      <c r="F5763" s="2">
        <v>-0.823708943571</v>
      </c>
      <c r="G5763" s="2">
        <v>-0.823708943571</v>
      </c>
      <c r="H5763">
        <v>20788</v>
      </c>
      <c r="I5763" s="2">
        <v>-1.29955632961E-3</v>
      </c>
      <c r="J5763" s="2">
        <v>0</v>
      </c>
      <c r="K5763">
        <v>8</v>
      </c>
      <c r="L5763" s="1" t="s">
        <v>11917</v>
      </c>
      <c r="M5763" s="1" t="s">
        <v>28</v>
      </c>
      <c r="N5763">
        <v>0</v>
      </c>
      <c r="O5763">
        <v>0</v>
      </c>
      <c r="P5763">
        <v>1</v>
      </c>
      <c r="Q5763">
        <v>0</v>
      </c>
      <c r="R5763" s="19">
        <f>BWscncns[[#This Row],[C fx]]*4+BWscncns[[#This Row],[C fg]]*2+BWscncns[[#This Row],[C fm]]</f>
        <v>1</v>
      </c>
      <c r="S5763">
        <v>21</v>
      </c>
      <c r="T5763">
        <v>117921</v>
      </c>
      <c r="U5763" s="13">
        <v>0.17808499999999999</v>
      </c>
      <c r="V5763" s="13">
        <v>5.6152860000000002</v>
      </c>
      <c r="W5763">
        <v>5932</v>
      </c>
      <c r="X5763">
        <v>118</v>
      </c>
      <c r="Z5763" s="10">
        <f>IF($N5763&lt;&gt;0,constants!$L$2,IF($O5763&lt;&gt;0,constants!$M$2,IF($P5763&lt;&gt;0,constants!$N$2,0)))</f>
        <v>1117.99</v>
      </c>
      <c r="AA5763" s="10">
        <f>IF($N5763&lt;&gt;0,constants!$L$2,IF($O5763&lt;&gt;0,constants!$M$2,IF($P5763&lt;&gt;0,constants!$P$2,0)))</f>
        <v>4051.45</v>
      </c>
      <c r="AB5763" s="11">
        <f>constants!$O$2</f>
        <v>4861.32</v>
      </c>
      <c r="AC5763" s="11">
        <f>VLOOKUP(BWscncns[[#This Row],[scanner]],[0]!ScnrAvgBW,2,FALSE)/1000</f>
        <v>509.99709399477808</v>
      </c>
      <c r="AD5763" s="8">
        <f>(1+$F5763)*Z5763</f>
        <v>197.09163817705772</v>
      </c>
      <c r="AE5763" s="8">
        <f>(1+$F5763)*AA5763</f>
        <v>714.234400569272</v>
      </c>
      <c r="AF5763" s="8">
        <f>(1+$F5763)*AB5763</f>
        <v>857.00723843942626</v>
      </c>
      <c r="AG5763" s="8">
        <f>(1+$F5763)*AC5763</f>
        <v>89.907926476059444</v>
      </c>
      <c r="AH5763" s="8">
        <f>(1+$F5763)*$T5763/1000</f>
        <v>20.788417665164111</v>
      </c>
      <c r="AI5763" s="8">
        <f>(1+BWscncns[[#This Row],[pid_error]]*K_p)*BWscncns[[#This Row],[dbw]]/1000</f>
        <v>69.354708832582062</v>
      </c>
      <c r="AJ5763" s="13">
        <f>BWscncns[[#This Row],[Torflow prgrssv alt vote]]/VLOOKUP(BWscncns[[#This Row],[class]],AltBWtotl,2,FALSE)*100</f>
        <v>1.3678600059964761E-3</v>
      </c>
      <c r="AK5763">
        <f>IF(D5763=E5763,1,0)</f>
        <v>1</v>
      </c>
    </row>
    <row r="5764" spans="1:37">
      <c r="A5764" s="1" t="s">
        <v>6572</v>
      </c>
      <c r="B5764" s="1" t="s">
        <v>6573</v>
      </c>
      <c r="C5764">
        <v>36</v>
      </c>
      <c r="D5764">
        <v>1524991829</v>
      </c>
      <c r="E5764">
        <v>1524991829</v>
      </c>
      <c r="F5764" s="2">
        <v>-0.65041966977200005</v>
      </c>
      <c r="G5764" s="2">
        <v>-0.65041966977200005</v>
      </c>
      <c r="H5764">
        <v>35797</v>
      </c>
      <c r="I5764" s="2">
        <v>2.2670803678299999E-2</v>
      </c>
      <c r="J5764" s="2">
        <v>0</v>
      </c>
      <c r="K5764">
        <v>7</v>
      </c>
      <c r="L5764" s="1" t="s">
        <v>11744</v>
      </c>
      <c r="M5764" s="1" t="s">
        <v>6573</v>
      </c>
      <c r="N5764">
        <v>0</v>
      </c>
      <c r="O5764">
        <v>0</v>
      </c>
      <c r="P5764">
        <v>1</v>
      </c>
      <c r="Q5764">
        <v>0</v>
      </c>
      <c r="R5764" s="19">
        <f>BWscncns[[#This Row],[C fx]]*4+BWscncns[[#This Row],[C fg]]*2+BWscncns[[#This Row],[C fm]]</f>
        <v>1</v>
      </c>
      <c r="S5764">
        <v>36</v>
      </c>
      <c r="T5764">
        <v>102400</v>
      </c>
      <c r="U5764" s="13">
        <v>0.35156199999999999</v>
      </c>
      <c r="V5764" s="13">
        <v>2.8444440000000002</v>
      </c>
      <c r="W5764">
        <v>5311</v>
      </c>
      <c r="X5764">
        <v>106</v>
      </c>
      <c r="Z5764" s="10">
        <f>IF($N5764&lt;&gt;0,constants!$L$2,IF($O5764&lt;&gt;0,constants!$M$2,IF($P5764&lt;&gt;0,constants!$N$2,0)))</f>
        <v>1117.99</v>
      </c>
      <c r="AA5764" s="10">
        <f>IF($N5764&lt;&gt;0,constants!$L$2,IF($O5764&lt;&gt;0,constants!$M$2,IF($P5764&lt;&gt;0,constants!$P$2,0)))</f>
        <v>4051.45</v>
      </c>
      <c r="AB5764" s="11">
        <f>constants!$O$2</f>
        <v>4861.32</v>
      </c>
      <c r="AC5764" s="11">
        <f>VLOOKUP(BWscncns[[#This Row],[scanner]],[0]!ScnrAvgBW,2,FALSE)/1000</f>
        <v>885.64026081730776</v>
      </c>
      <c r="AD5764" s="8">
        <f>(1+$F5764)*Z5764</f>
        <v>390.82731339160165</v>
      </c>
      <c r="AE5764" s="8">
        <f>(1+$F5764)*AA5764</f>
        <v>1416.3072289022302</v>
      </c>
      <c r="AF5764" s="8">
        <f>(1+$F5764)*AB5764</f>
        <v>1699.4218509439806</v>
      </c>
      <c r="AG5764" s="8">
        <f>(1+$F5764)*AC5764</f>
        <v>309.60241483972646</v>
      </c>
      <c r="AH5764" s="8">
        <f>(1+$F5764)*$T5764/1000</f>
        <v>35.797025815347197</v>
      </c>
      <c r="AI5764" s="8">
        <f>(1+BWscncns[[#This Row],[pid_error]]*K_p)*BWscncns[[#This Row],[dbw]]/1000</f>
        <v>69.098512907673609</v>
      </c>
      <c r="AJ5764" s="13">
        <f>BWscncns[[#This Row],[Torflow prgrssv alt vote]]/VLOOKUP(BWscncns[[#This Row],[class]],AltBWtotl,2,FALSE)*100</f>
        <v>1.3628071384222283E-3</v>
      </c>
      <c r="AK5764">
        <f>IF(D5764=E5764,1,0)</f>
        <v>1</v>
      </c>
    </row>
    <row r="5765" spans="1:37">
      <c r="A5765" s="1" t="s">
        <v>7769</v>
      </c>
      <c r="B5765" s="1" t="s">
        <v>129</v>
      </c>
      <c r="C5765">
        <v>13</v>
      </c>
      <c r="D5765">
        <v>1524998348</v>
      </c>
      <c r="E5765">
        <v>1524998348</v>
      </c>
      <c r="F5765" s="2">
        <v>-0.94058431565800005</v>
      </c>
      <c r="G5765" s="2">
        <v>-0.94058431565800005</v>
      </c>
      <c r="H5765">
        <v>12619</v>
      </c>
      <c r="I5765" s="2">
        <v>4.3349058887899999E-3</v>
      </c>
      <c r="J5765" s="2">
        <v>0</v>
      </c>
      <c r="K5765">
        <v>8</v>
      </c>
      <c r="L5765" s="1" t="s">
        <v>11968</v>
      </c>
      <c r="M5765" s="1" t="s">
        <v>129</v>
      </c>
      <c r="N5765">
        <v>0</v>
      </c>
      <c r="O5765">
        <v>0</v>
      </c>
      <c r="P5765">
        <v>1</v>
      </c>
      <c r="Q5765">
        <v>0</v>
      </c>
      <c r="R5765" s="19">
        <f>BWscncns[[#This Row],[C fx]]*4+BWscncns[[#This Row],[C fg]]*2+BWscncns[[#This Row],[C fm]]</f>
        <v>1</v>
      </c>
      <c r="S5765">
        <v>12</v>
      </c>
      <c r="T5765">
        <v>130348</v>
      </c>
      <c r="U5765" s="13">
        <v>9.2061000000000004E-2</v>
      </c>
      <c r="V5765" s="13">
        <v>10.862333</v>
      </c>
      <c r="W5765">
        <v>6237</v>
      </c>
      <c r="X5765">
        <v>124</v>
      </c>
      <c r="Z5765" s="10">
        <f>IF($N5765&lt;&gt;0,constants!$L$2,IF($O5765&lt;&gt;0,constants!$M$2,IF($P5765&lt;&gt;0,constants!$N$2,0)))</f>
        <v>1117.99</v>
      </c>
      <c r="AA5765" s="10">
        <f>IF($N5765&lt;&gt;0,constants!$L$2,IF($O5765&lt;&gt;0,constants!$M$2,IF($P5765&lt;&gt;0,constants!$P$2,0)))</f>
        <v>4051.45</v>
      </c>
      <c r="AB5765" s="11">
        <f>constants!$O$2</f>
        <v>4861.32</v>
      </c>
      <c r="AC5765" s="11">
        <f>VLOOKUP(BWscncns[[#This Row],[scanner]],[0]!ScnrAvgBW,2,FALSE)/1000</f>
        <v>509.99709399477808</v>
      </c>
      <c r="AD5765" s="8">
        <f>(1+$F5765)*Z5765</f>
        <v>66.426140937512528</v>
      </c>
      <c r="AE5765" s="8">
        <f>(1+$F5765)*AA5765</f>
        <v>240.71967432739569</v>
      </c>
      <c r="AF5765" s="8">
        <f>(1+$F5765)*AB5765</f>
        <v>288.83865460545121</v>
      </c>
      <c r="AG5765" s="8">
        <f>(1+$F5765)*AC5765</f>
        <v>30.301826352131012</v>
      </c>
      <c r="AH5765" s="8">
        <f>(1+$F5765)*$T5765/1000</f>
        <v>7.7447156226110101</v>
      </c>
      <c r="AI5765" s="8">
        <f>(1+BWscncns[[#This Row],[pid_error]]*K_p)*BWscncns[[#This Row],[dbw]]/1000</f>
        <v>69.046357811305512</v>
      </c>
      <c r="AJ5765" s="13">
        <f>BWscncns[[#This Row],[Torflow prgrssv alt vote]]/VLOOKUP(BWscncns[[#This Row],[class]],AltBWtotl,2,FALSE)*100</f>
        <v>1.3617785006897417E-3</v>
      </c>
      <c r="AK5765">
        <f>IF(D5765=E5765,1,0)</f>
        <v>1</v>
      </c>
    </row>
    <row r="5766" spans="1:37">
      <c r="A5766" s="1" t="s">
        <v>10587</v>
      </c>
      <c r="B5766" s="1" t="s">
        <v>10588</v>
      </c>
      <c r="C5766">
        <v>7</v>
      </c>
      <c r="D5766">
        <v>1525006165</v>
      </c>
      <c r="E5766">
        <v>1525006165</v>
      </c>
      <c r="F5766" s="2">
        <v>-0.94716704167700005</v>
      </c>
      <c r="G5766" s="2">
        <v>-0.94716704167700005</v>
      </c>
      <c r="H5766">
        <v>6924</v>
      </c>
      <c r="I5766" s="2">
        <v>2.7432778008500001E-2</v>
      </c>
      <c r="J5766" s="2">
        <v>0.125</v>
      </c>
      <c r="K5766">
        <v>8</v>
      </c>
      <c r="L5766" s="1" t="s">
        <v>11958</v>
      </c>
      <c r="M5766" s="1" t="s">
        <v>10588</v>
      </c>
      <c r="N5766">
        <v>1</v>
      </c>
      <c r="O5766">
        <v>0</v>
      </c>
      <c r="P5766">
        <v>0</v>
      </c>
      <c r="Q5766">
        <v>0</v>
      </c>
      <c r="R5766" s="19">
        <f>BWscncns[[#This Row],[C fx]]*4+BWscncns[[#This Row],[C fg]]*2+BWscncns[[#This Row],[C fm]]</f>
        <v>4</v>
      </c>
      <c r="S5766">
        <v>3</v>
      </c>
      <c r="T5766">
        <v>131072</v>
      </c>
      <c r="U5766" s="13">
        <v>2.2887999999999999E-2</v>
      </c>
      <c r="V5766" s="13">
        <v>43.690666999999998</v>
      </c>
      <c r="W5766">
        <v>6413</v>
      </c>
      <c r="X5766">
        <v>128</v>
      </c>
      <c r="Z5766" s="10">
        <f>IF($N5766&lt;&gt;0,constants!$L$2,IF($O5766&lt;&gt;0,constants!$M$2,IF($P5766&lt;&gt;0,constants!$N$2,0)))</f>
        <v>10125.48</v>
      </c>
      <c r="AA5766" s="10">
        <f>IF($N5766&lt;&gt;0,constants!$L$2,IF($O5766&lt;&gt;0,constants!$M$2,IF($P5766&lt;&gt;0,constants!$P$2,0)))</f>
        <v>10125.48</v>
      </c>
      <c r="AB5766" s="11">
        <f>constants!$O$2</f>
        <v>4861.32</v>
      </c>
      <c r="AC5766" s="11">
        <f>VLOOKUP(BWscncns[[#This Row],[scanner]],[0]!ScnrAvgBW,2,FALSE)/1000</f>
        <v>509.99709399477808</v>
      </c>
      <c r="AD5766" s="8">
        <f>(1+$F5766)*Z5766</f>
        <v>534.95906284036948</v>
      </c>
      <c r="AE5766" s="8">
        <f>(1+$F5766)*AA5766</f>
        <v>534.95906284036948</v>
      </c>
      <c r="AF5766" s="8">
        <f>(1+$F5766)*AB5766</f>
        <v>256.83791695476606</v>
      </c>
      <c r="AG5766" s="8">
        <f>(1+$F5766)*AC5766</f>
        <v>26.944655211877198</v>
      </c>
      <c r="AH5766" s="8">
        <f>(1+$F5766)*$T5766/1000</f>
        <v>6.924921513312249</v>
      </c>
      <c r="AI5766" s="8">
        <f>(1+BWscncns[[#This Row],[pid_error]]*K_p)*BWscncns[[#This Row],[dbw]]/1000</f>
        <v>68.998460756656129</v>
      </c>
      <c r="AJ5766" s="13">
        <f>BWscncns[[#This Row],[Torflow prgrssv alt vote]]/VLOOKUP(BWscncns[[#This Row],[class]],AltBWtotl,2,FALSE)*100</f>
        <v>5.9136815669808582E-4</v>
      </c>
      <c r="AK5766">
        <f>IF(D5766=E5766,1,0)</f>
        <v>1</v>
      </c>
    </row>
    <row r="5767" spans="1:37">
      <c r="A5767" s="1" t="s">
        <v>1095</v>
      </c>
      <c r="B5767" s="1" t="s">
        <v>1096</v>
      </c>
      <c r="C5767">
        <v>36</v>
      </c>
      <c r="D5767">
        <v>1524939761</v>
      </c>
      <c r="E5767">
        <v>1524939761</v>
      </c>
      <c r="F5767" s="2">
        <v>-0.65298785435100004</v>
      </c>
      <c r="G5767" s="2">
        <v>-0.65298785435100004</v>
      </c>
      <c r="H5767">
        <v>35534</v>
      </c>
      <c r="I5767" s="2">
        <v>-8.4355235854299999E-3</v>
      </c>
      <c r="J5767" s="2">
        <v>0</v>
      </c>
      <c r="K5767">
        <v>7</v>
      </c>
      <c r="L5767" s="1" t="s">
        <v>11698</v>
      </c>
      <c r="M5767" s="1" t="s">
        <v>1096</v>
      </c>
      <c r="N5767">
        <v>0</v>
      </c>
      <c r="O5767">
        <v>0</v>
      </c>
      <c r="P5767">
        <v>1</v>
      </c>
      <c r="Q5767">
        <v>0</v>
      </c>
      <c r="R5767" s="19">
        <f>BWscncns[[#This Row],[C fx]]*4+BWscncns[[#This Row],[C fg]]*2+BWscncns[[#This Row],[C fm]]</f>
        <v>1</v>
      </c>
      <c r="S5767">
        <v>36</v>
      </c>
      <c r="T5767">
        <v>102400</v>
      </c>
      <c r="U5767" s="13">
        <v>0.35156199999999999</v>
      </c>
      <c r="V5767" s="13">
        <v>2.8444440000000002</v>
      </c>
      <c r="W5767">
        <v>5310</v>
      </c>
      <c r="X5767">
        <v>106</v>
      </c>
      <c r="Z5767" s="10">
        <f>IF($N5767&lt;&gt;0,constants!$L$2,IF($O5767&lt;&gt;0,constants!$M$2,IF($P5767&lt;&gt;0,constants!$N$2,0)))</f>
        <v>1117.99</v>
      </c>
      <c r="AA5767" s="10">
        <f>IF($N5767&lt;&gt;0,constants!$L$2,IF($O5767&lt;&gt;0,constants!$M$2,IF($P5767&lt;&gt;0,constants!$P$2,0)))</f>
        <v>4051.45</v>
      </c>
      <c r="AB5767" s="11">
        <f>constants!$O$2</f>
        <v>4861.32</v>
      </c>
      <c r="AC5767" s="11">
        <f>VLOOKUP(BWscncns[[#This Row],[scanner]],[0]!ScnrAvgBW,2,FALSE)/1000</f>
        <v>885.64026081730776</v>
      </c>
      <c r="AD5767" s="8">
        <f>(1+$F5767)*Z5767</f>
        <v>387.95610871412549</v>
      </c>
      <c r="AE5767" s="8">
        <f>(1+$F5767)*AA5767</f>
        <v>1405.9023574896407</v>
      </c>
      <c r="AF5767" s="8">
        <f>(1+$F5767)*AB5767</f>
        <v>1686.9370838863963</v>
      </c>
      <c r="AG5767" s="8">
        <f>(1+$F5767)*AC5767</f>
        <v>307.32792717935394</v>
      </c>
      <c r="AH5767" s="8">
        <f>(1+$F5767)*$T5767/1000</f>
        <v>35.534043714457596</v>
      </c>
      <c r="AI5767" s="8">
        <f>(1+BWscncns[[#This Row],[pid_error]]*K_p)*BWscncns[[#This Row],[dbw]]/1000</f>
        <v>68.967021857228801</v>
      </c>
      <c r="AJ5767" s="13">
        <f>BWscncns[[#This Row],[Torflow prgrssv alt vote]]/VLOOKUP(BWscncns[[#This Row],[class]],AltBWtotl,2,FALSE)*100</f>
        <v>1.3602137838818165E-3</v>
      </c>
      <c r="AK5767">
        <f>IF(D5767=E5767,1,0)</f>
        <v>1</v>
      </c>
    </row>
    <row r="5768" spans="1:37">
      <c r="A5768" s="1" t="s">
        <v>10557</v>
      </c>
      <c r="B5768" s="1" t="s">
        <v>129</v>
      </c>
      <c r="C5768">
        <v>12</v>
      </c>
      <c r="D5768">
        <v>1524942503</v>
      </c>
      <c r="E5768">
        <v>1524942503</v>
      </c>
      <c r="F5768" s="2">
        <v>-0.92257429705600003</v>
      </c>
      <c r="G5768" s="2">
        <v>-0.92257429705600003</v>
      </c>
      <c r="H5768">
        <v>12195</v>
      </c>
      <c r="I5768" s="2">
        <v>-5.17827372969E-2</v>
      </c>
      <c r="J5768" s="2">
        <v>0</v>
      </c>
      <c r="K5768">
        <v>8</v>
      </c>
      <c r="L5768" s="1" t="s">
        <v>11983</v>
      </c>
      <c r="M5768" s="1" t="s">
        <v>129</v>
      </c>
      <c r="N5768">
        <v>0</v>
      </c>
      <c r="O5768">
        <v>0</v>
      </c>
      <c r="P5768">
        <v>1</v>
      </c>
      <c r="Q5768">
        <v>0</v>
      </c>
      <c r="R5768" s="19">
        <f>BWscncns[[#This Row],[C fx]]*4+BWscncns[[#This Row],[C fg]]*2+BWscncns[[#This Row],[C fm]]</f>
        <v>1</v>
      </c>
      <c r="S5768">
        <v>12</v>
      </c>
      <c r="T5768">
        <v>127944</v>
      </c>
      <c r="U5768" s="13">
        <v>9.3790999999999999E-2</v>
      </c>
      <c r="V5768" s="13">
        <v>10.662000000000001</v>
      </c>
      <c r="W5768">
        <v>6228</v>
      </c>
      <c r="X5768">
        <v>124</v>
      </c>
      <c r="Z5768" s="10">
        <f>IF($N5768&lt;&gt;0,constants!$L$2,IF($O5768&lt;&gt;0,constants!$M$2,IF($P5768&lt;&gt;0,constants!$N$2,0)))</f>
        <v>1117.99</v>
      </c>
      <c r="AA5768" s="10">
        <f>IF($N5768&lt;&gt;0,constants!$L$2,IF($O5768&lt;&gt;0,constants!$M$2,IF($P5768&lt;&gt;0,constants!$P$2,0)))</f>
        <v>4051.45</v>
      </c>
      <c r="AB5768" s="11">
        <f>constants!$O$2</f>
        <v>4861.32</v>
      </c>
      <c r="AC5768" s="11">
        <f>VLOOKUP(BWscncns[[#This Row],[scanner]],[0]!ScnrAvgBW,2,FALSE)/1000</f>
        <v>509.99709399477808</v>
      </c>
      <c r="AD5768" s="8">
        <f>(1+$F5768)*Z5768</f>
        <v>86.561161634362534</v>
      </c>
      <c r="AE5768" s="8">
        <f>(1+$F5768)*AA5768</f>
        <v>313.68636419246866</v>
      </c>
      <c r="AF5768" s="8">
        <f>(1+$F5768)*AB5768</f>
        <v>376.39111823572591</v>
      </c>
      <c r="AG5768" s="8">
        <f>(1+$F5768)*AC5768</f>
        <v>39.48688350194292</v>
      </c>
      <c r="AH5768" s="8">
        <f>(1+$F5768)*$T5768/1000</f>
        <v>9.9061541374671318</v>
      </c>
      <c r="AI5768" s="8">
        <f>(1+BWscncns[[#This Row],[pid_error]]*K_p)*BWscncns[[#This Row],[dbw]]/1000</f>
        <v>68.925077068733557</v>
      </c>
      <c r="AJ5768" s="13">
        <f>BWscncns[[#This Row],[Torflow prgrssv alt vote]]/VLOOKUP(BWscncns[[#This Row],[class]],AltBWtotl,2,FALSE)*100</f>
        <v>1.3593865206777977E-3</v>
      </c>
      <c r="AK5768">
        <f>IF(D5768=E5768,1,0)</f>
        <v>1</v>
      </c>
    </row>
    <row r="5769" spans="1:37">
      <c r="A5769" s="1" t="s">
        <v>1476</v>
      </c>
      <c r="B5769" s="1" t="s">
        <v>1477</v>
      </c>
      <c r="C5769">
        <v>35</v>
      </c>
      <c r="D5769">
        <v>1525001744</v>
      </c>
      <c r="E5769">
        <v>1525001744</v>
      </c>
      <c r="F5769" s="2">
        <v>-0.66084809169000003</v>
      </c>
      <c r="G5769" s="2">
        <v>-0.66084809169000003</v>
      </c>
      <c r="H5769">
        <v>34729</v>
      </c>
      <c r="I5769" s="2">
        <v>6.1579970804299999E-2</v>
      </c>
      <c r="J5769" s="2">
        <v>0</v>
      </c>
      <c r="K5769">
        <v>7</v>
      </c>
      <c r="L5769" s="1" t="s">
        <v>11918</v>
      </c>
      <c r="M5769" s="1" t="s">
        <v>1477</v>
      </c>
      <c r="N5769">
        <v>0</v>
      </c>
      <c r="O5769">
        <v>0</v>
      </c>
      <c r="P5769">
        <v>1</v>
      </c>
      <c r="Q5769">
        <v>0</v>
      </c>
      <c r="R5769" s="19">
        <f>BWscncns[[#This Row],[C fx]]*4+BWscncns[[#This Row],[C fg]]*2+BWscncns[[#This Row],[C fm]]</f>
        <v>1</v>
      </c>
      <c r="S5769">
        <v>35</v>
      </c>
      <c r="T5769">
        <v>102400</v>
      </c>
      <c r="U5769" s="13">
        <v>0.34179700000000002</v>
      </c>
      <c r="V5769" s="13">
        <v>2.9257140000000001</v>
      </c>
      <c r="W5769">
        <v>5346</v>
      </c>
      <c r="X5769">
        <v>106</v>
      </c>
      <c r="Z5769" s="10">
        <f>IF($N5769&lt;&gt;0,constants!$L$2,IF($O5769&lt;&gt;0,constants!$M$2,IF($P5769&lt;&gt;0,constants!$N$2,0)))</f>
        <v>1117.99</v>
      </c>
      <c r="AA5769" s="10">
        <f>IF($N5769&lt;&gt;0,constants!$L$2,IF($O5769&lt;&gt;0,constants!$M$2,IF($P5769&lt;&gt;0,constants!$P$2,0)))</f>
        <v>4051.45</v>
      </c>
      <c r="AB5769" s="11">
        <f>constants!$O$2</f>
        <v>4861.32</v>
      </c>
      <c r="AC5769" s="11">
        <f>VLOOKUP(BWscncns[[#This Row],[scanner]],[0]!ScnrAvgBW,2,FALSE)/1000</f>
        <v>885.64026081730776</v>
      </c>
      <c r="AD5769" s="8">
        <f>(1+$F5769)*Z5769</f>
        <v>379.16844197149686</v>
      </c>
      <c r="AE5769" s="8">
        <f>(1+$F5769)*AA5769</f>
        <v>1374.0569989225494</v>
      </c>
      <c r="AF5769" s="8">
        <f>(1+$F5769)*AB5769</f>
        <v>1648.7259549055689</v>
      </c>
      <c r="AG5769" s="8">
        <f>(1+$F5769)*AC5769</f>
        <v>300.366584532356</v>
      </c>
      <c r="AH5769" s="8">
        <f>(1+$F5769)*$T5769/1000</f>
        <v>34.729155410943996</v>
      </c>
      <c r="AI5769" s="8">
        <f>(1+BWscncns[[#This Row],[pid_error]]*K_p)*BWscncns[[#This Row],[dbw]]/1000</f>
        <v>68.56457770547199</v>
      </c>
      <c r="AJ5769" s="13">
        <f>BWscncns[[#This Row],[Torflow prgrssv alt vote]]/VLOOKUP(BWscncns[[#This Row],[class]],AltBWtotl,2,FALSE)*100</f>
        <v>1.3522765108530425E-3</v>
      </c>
      <c r="AK5769">
        <f>IF(D5769=E5769,1,0)</f>
        <v>1</v>
      </c>
    </row>
    <row r="5770" spans="1:37">
      <c r="A5770" s="1" t="s">
        <v>7725</v>
      </c>
      <c r="B5770" s="1" t="s">
        <v>129</v>
      </c>
      <c r="C5770">
        <v>6</v>
      </c>
      <c r="D5770">
        <v>1524397621</v>
      </c>
      <c r="E5770">
        <v>1524397621</v>
      </c>
      <c r="F5770" s="2">
        <v>-0.89428511227600005</v>
      </c>
      <c r="G5770" s="2">
        <v>-0.89428511227600005</v>
      </c>
      <c r="H5770">
        <v>5845</v>
      </c>
      <c r="I5770" s="2">
        <v>1.38353716574E-2</v>
      </c>
      <c r="J5770" s="2">
        <v>0.6</v>
      </c>
      <c r="K5770">
        <v>8</v>
      </c>
      <c r="L5770" s="1" t="s">
        <v>12061</v>
      </c>
      <c r="M5770" s="1" t="s">
        <v>129</v>
      </c>
      <c r="N5770">
        <v>0</v>
      </c>
      <c r="O5770">
        <v>0</v>
      </c>
      <c r="P5770">
        <v>1</v>
      </c>
      <c r="Q5770">
        <v>0</v>
      </c>
      <c r="R5770" s="19">
        <f>BWscncns[[#This Row],[C fx]]*4+BWscncns[[#This Row],[C fg]]*2+BWscncns[[#This Row],[C fm]]</f>
        <v>1</v>
      </c>
      <c r="S5770">
        <v>17</v>
      </c>
      <c r="T5770">
        <v>123904</v>
      </c>
      <c r="U5770" s="13">
        <v>0.13720299999999999</v>
      </c>
      <c r="V5770" s="13">
        <v>7.2884710000000004</v>
      </c>
      <c r="W5770">
        <v>6085</v>
      </c>
      <c r="X5770">
        <v>121</v>
      </c>
      <c r="Z5770" s="10">
        <f>IF($N5770&lt;&gt;0,constants!$L$2,IF($O5770&lt;&gt;0,constants!$M$2,IF($P5770&lt;&gt;0,constants!$N$2,0)))</f>
        <v>1117.99</v>
      </c>
      <c r="AA5770" s="10">
        <f>IF($N5770&lt;&gt;0,constants!$L$2,IF($O5770&lt;&gt;0,constants!$M$2,IF($P5770&lt;&gt;0,constants!$P$2,0)))</f>
        <v>4051.45</v>
      </c>
      <c r="AB5770" s="11">
        <f>constants!$O$2</f>
        <v>4861.32</v>
      </c>
      <c r="AC5770" s="11">
        <f>VLOOKUP(BWscncns[[#This Row],[scanner]],[0]!ScnrAvgBW,2,FALSE)/1000</f>
        <v>509.99709399477808</v>
      </c>
      <c r="AD5770" s="8">
        <f>(1+$F5770)*Z5770</f>
        <v>118.18818732655471</v>
      </c>
      <c r="AE5770" s="8">
        <f>(1+$F5770)*AA5770</f>
        <v>428.29858186939958</v>
      </c>
      <c r="AF5770" s="8">
        <f>(1+$F5770)*AB5770</f>
        <v>513.91389799043543</v>
      </c>
      <c r="AG5770" s="8">
        <f>(1+$F5770)*AC5770</f>
        <v>53.914285531224216</v>
      </c>
      <c r="AH5770" s="8">
        <f>(1+$F5770)*$T5770/1000</f>
        <v>13.09849744855449</v>
      </c>
      <c r="AI5770" s="8">
        <f>(1+BWscncns[[#This Row],[pid_error]]*K_p)*BWscncns[[#This Row],[dbw]]/1000</f>
        <v>68.501248724277247</v>
      </c>
      <c r="AJ5770" s="13">
        <f>BWscncns[[#This Row],[Torflow prgrssv alt vote]]/VLOOKUP(BWscncns[[#This Row],[class]],AltBWtotl,2,FALSE)*100</f>
        <v>1.3510274942822153E-3</v>
      </c>
      <c r="AK5770">
        <f>IF(D5770=E5770,1,0)</f>
        <v>1</v>
      </c>
    </row>
    <row r="5771" spans="1:37">
      <c r="A5771" s="1" t="s">
        <v>10660</v>
      </c>
      <c r="B5771" s="1" t="s">
        <v>10661</v>
      </c>
      <c r="C5771">
        <v>34</v>
      </c>
      <c r="D5771">
        <v>1524987958</v>
      </c>
      <c r="E5771">
        <v>1524987958</v>
      </c>
      <c r="F5771" s="2">
        <v>-0.667391257613</v>
      </c>
      <c r="G5771" s="2">
        <v>-0.667391257613</v>
      </c>
      <c r="H5771">
        <v>34059</v>
      </c>
      <c r="I5771" s="2">
        <v>-9.0847564722500006E-3</v>
      </c>
      <c r="J5771" s="2">
        <v>0</v>
      </c>
      <c r="K5771">
        <v>7</v>
      </c>
      <c r="L5771" s="1" t="s">
        <v>11890</v>
      </c>
      <c r="M5771" s="1" t="s">
        <v>10661</v>
      </c>
      <c r="N5771">
        <v>0</v>
      </c>
      <c r="O5771">
        <v>0</v>
      </c>
      <c r="P5771">
        <v>1</v>
      </c>
      <c r="Q5771">
        <v>0</v>
      </c>
      <c r="R5771" s="19">
        <f>BWscncns[[#This Row],[C fx]]*4+BWscncns[[#This Row],[C fg]]*2+BWscncns[[#This Row],[C fm]]</f>
        <v>1</v>
      </c>
      <c r="S5771">
        <v>34</v>
      </c>
      <c r="T5771">
        <v>102400</v>
      </c>
      <c r="U5771" s="13">
        <v>0.33203100000000002</v>
      </c>
      <c r="V5771" s="13">
        <v>3.011765</v>
      </c>
      <c r="W5771">
        <v>5376</v>
      </c>
      <c r="X5771">
        <v>107</v>
      </c>
      <c r="Z5771" s="10">
        <f>IF($N5771&lt;&gt;0,constants!$L$2,IF($O5771&lt;&gt;0,constants!$M$2,IF($P5771&lt;&gt;0,constants!$N$2,0)))</f>
        <v>1117.99</v>
      </c>
      <c r="AA5771" s="10">
        <f>IF($N5771&lt;&gt;0,constants!$L$2,IF($O5771&lt;&gt;0,constants!$M$2,IF($P5771&lt;&gt;0,constants!$P$2,0)))</f>
        <v>4051.45</v>
      </c>
      <c r="AB5771" s="11">
        <f>constants!$O$2</f>
        <v>4861.32</v>
      </c>
      <c r="AC5771" s="11">
        <f>VLOOKUP(BWscncns[[#This Row],[scanner]],[0]!ScnrAvgBW,2,FALSE)/1000</f>
        <v>885.64026081730776</v>
      </c>
      <c r="AD5771" s="8">
        <f>(1+$F5771)*Z5771</f>
        <v>371.85324790124213</v>
      </c>
      <c r="AE5771" s="8">
        <f>(1+$F5771)*AA5771</f>
        <v>1347.547689343811</v>
      </c>
      <c r="AF5771" s="8">
        <f>(1+$F5771)*AB5771</f>
        <v>1616.9175315407708</v>
      </c>
      <c r="AG5771" s="8">
        <f>(1+$F5771)*AC5771</f>
        <v>294.57169335773943</v>
      </c>
      <c r="AH5771" s="8">
        <f>(1+$F5771)*$T5771/1000</f>
        <v>34.0591352204288</v>
      </c>
      <c r="AI5771" s="8">
        <f>(1+BWscncns[[#This Row],[pid_error]]*K_p)*BWscncns[[#This Row],[dbw]]/1000</f>
        <v>68.229567610214389</v>
      </c>
      <c r="AJ5771" s="13">
        <f>BWscncns[[#This Row],[Torflow prgrssv alt vote]]/VLOOKUP(BWscncns[[#This Row],[class]],AltBWtotl,2,FALSE)*100</f>
        <v>1.3456692174389196E-3</v>
      </c>
      <c r="AK5771">
        <f>IF(D5771=E5771,1,0)</f>
        <v>1</v>
      </c>
    </row>
    <row r="5772" spans="1:37">
      <c r="A5772" s="1" t="s">
        <v>2075</v>
      </c>
      <c r="B5772" s="1" t="s">
        <v>2076</v>
      </c>
      <c r="C5772">
        <v>9</v>
      </c>
      <c r="D5772">
        <v>1523461223</v>
      </c>
      <c r="E5772">
        <v>1523461223</v>
      </c>
      <c r="F5772" s="2">
        <v>-0.943475973877</v>
      </c>
      <c r="G5772" s="2">
        <v>-0.943475973877</v>
      </c>
      <c r="H5772">
        <v>8614</v>
      </c>
      <c r="I5772" s="2">
        <v>0</v>
      </c>
      <c r="J5772" s="2">
        <v>0.2</v>
      </c>
      <c r="K5772">
        <v>8</v>
      </c>
      <c r="L5772" s="1" t="s">
        <v>12066</v>
      </c>
      <c r="M5772" s="1" t="s">
        <v>2076</v>
      </c>
      <c r="N5772">
        <v>0</v>
      </c>
      <c r="O5772">
        <v>0</v>
      </c>
      <c r="P5772">
        <v>1</v>
      </c>
      <c r="Q5772">
        <v>0</v>
      </c>
      <c r="R5772" s="19">
        <f>BWscncns[[#This Row],[C fx]]*4+BWscncns[[#This Row],[C fg]]*2+BWscncns[[#This Row],[C fm]]</f>
        <v>1</v>
      </c>
      <c r="S5772">
        <v>11</v>
      </c>
      <c r="T5772">
        <v>128785</v>
      </c>
      <c r="U5772" s="13">
        <v>8.5414000000000004E-2</v>
      </c>
      <c r="V5772" s="13">
        <v>11.707727</v>
      </c>
      <c r="W5772">
        <v>6258</v>
      </c>
      <c r="X5772">
        <v>125</v>
      </c>
      <c r="Z5772" s="10">
        <f>IF($N5772&lt;&gt;0,constants!$L$2,IF($O5772&lt;&gt;0,constants!$M$2,IF($P5772&lt;&gt;0,constants!$N$2,0)))</f>
        <v>1117.99</v>
      </c>
      <c r="AA5772" s="10">
        <f>IF($N5772&lt;&gt;0,constants!$L$2,IF($O5772&lt;&gt;0,constants!$M$2,IF($P5772&lt;&gt;0,constants!$P$2,0)))</f>
        <v>4051.45</v>
      </c>
      <c r="AB5772" s="11">
        <f>constants!$O$2</f>
        <v>4861.32</v>
      </c>
      <c r="AC5772" s="11">
        <f>VLOOKUP(BWscncns[[#This Row],[scanner]],[0]!ScnrAvgBW,2,FALSE)/1000</f>
        <v>509.99709399477808</v>
      </c>
      <c r="AD5772" s="8">
        <f>(1+$F5772)*Z5772</f>
        <v>63.193295965252773</v>
      </c>
      <c r="AE5772" s="8">
        <f>(1+$F5772)*AA5772</f>
        <v>229.00426563602835</v>
      </c>
      <c r="AF5772" s="8">
        <f>(1+$F5772)*AB5772</f>
        <v>274.78137867226235</v>
      </c>
      <c r="AG5772" s="8">
        <f>(1+$F5772)*AC5772</f>
        <v>28.827089063614924</v>
      </c>
      <c r="AH5772" s="8">
        <f>(1+$F5772)*$T5772/1000</f>
        <v>7.2794467042505557</v>
      </c>
      <c r="AI5772" s="8">
        <f>(1+BWscncns[[#This Row],[pid_error]]*K_p)*BWscncns[[#This Row],[dbw]]/1000</f>
        <v>68.032223352125271</v>
      </c>
      <c r="AJ5772" s="13">
        <f>BWscncns[[#This Row],[Torflow prgrssv alt vote]]/VLOOKUP(BWscncns[[#This Row],[class]],AltBWtotl,2,FALSE)*100</f>
        <v>1.3417770618434752E-3</v>
      </c>
      <c r="AK5772">
        <f>IF(D5772=E5772,1,0)</f>
        <v>1</v>
      </c>
    </row>
    <row r="5773" spans="1:37">
      <c r="A5773" s="1" t="s">
        <v>10898</v>
      </c>
      <c r="B5773" s="1" t="s">
        <v>10899</v>
      </c>
      <c r="C5773">
        <v>33</v>
      </c>
      <c r="D5773">
        <v>1524987958</v>
      </c>
      <c r="E5773">
        <v>1524987958</v>
      </c>
      <c r="F5773" s="2">
        <v>-0.67519024303599995</v>
      </c>
      <c r="G5773" s="2">
        <v>-0.67519024303599995</v>
      </c>
      <c r="H5773">
        <v>33260</v>
      </c>
      <c r="I5773" s="2">
        <v>-2.93295396498E-2</v>
      </c>
      <c r="J5773" s="2">
        <v>0</v>
      </c>
      <c r="K5773">
        <v>7</v>
      </c>
      <c r="L5773" s="1" t="s">
        <v>11890</v>
      </c>
      <c r="M5773" s="1" t="s">
        <v>10899</v>
      </c>
      <c r="N5773">
        <v>0</v>
      </c>
      <c r="O5773">
        <v>0</v>
      </c>
      <c r="P5773">
        <v>1</v>
      </c>
      <c r="Q5773">
        <v>0</v>
      </c>
      <c r="R5773" s="19">
        <f>BWscncns[[#This Row],[C fx]]*4+BWscncns[[#This Row],[C fg]]*2+BWscncns[[#This Row],[C fm]]</f>
        <v>1</v>
      </c>
      <c r="S5773">
        <v>33</v>
      </c>
      <c r="T5773">
        <v>102400</v>
      </c>
      <c r="U5773" s="13">
        <v>0.322266</v>
      </c>
      <c r="V5773" s="13">
        <v>3.10303</v>
      </c>
      <c r="W5773">
        <v>5398</v>
      </c>
      <c r="X5773">
        <v>107</v>
      </c>
      <c r="Z5773" s="10">
        <f>IF($N5773&lt;&gt;0,constants!$L$2,IF($O5773&lt;&gt;0,constants!$M$2,IF($P5773&lt;&gt;0,constants!$N$2,0)))</f>
        <v>1117.99</v>
      </c>
      <c r="AA5773" s="10">
        <f>IF($N5773&lt;&gt;0,constants!$L$2,IF($O5773&lt;&gt;0,constants!$M$2,IF($P5773&lt;&gt;0,constants!$P$2,0)))</f>
        <v>4051.45</v>
      </c>
      <c r="AB5773" s="11">
        <f>constants!$O$2</f>
        <v>4861.32</v>
      </c>
      <c r="AC5773" s="11">
        <f>VLOOKUP(BWscncns[[#This Row],[scanner]],[0]!ScnrAvgBW,2,FALSE)/1000</f>
        <v>885.64026081730776</v>
      </c>
      <c r="AD5773" s="8">
        <f>(1+$F5773)*Z5773</f>
        <v>363.13406018818245</v>
      </c>
      <c r="AE5773" s="8">
        <f>(1+$F5773)*AA5773</f>
        <v>1315.950489851798</v>
      </c>
      <c r="AF5773" s="8">
        <f>(1+$F5773)*AB5773</f>
        <v>1579.0041677242327</v>
      </c>
      <c r="AG5773" s="8">
        <f>(1+$F5773)*AC5773</f>
        <v>287.66459787360333</v>
      </c>
      <c r="AH5773" s="8">
        <f>(1+$F5773)*$T5773/1000</f>
        <v>33.26051911311361</v>
      </c>
      <c r="AI5773" s="8">
        <f>(1+BWscncns[[#This Row],[pid_error]]*K_p)*BWscncns[[#This Row],[dbw]]/1000</f>
        <v>67.830259556556811</v>
      </c>
      <c r="AJ5773" s="13">
        <f>BWscncns[[#This Row],[Torflow prgrssv alt vote]]/VLOOKUP(BWscncns[[#This Row],[class]],AltBWtotl,2,FALSE)*100</f>
        <v>1.3377937966367217E-3</v>
      </c>
      <c r="AK5773">
        <f>IF(D5773=E5773,1,0)</f>
        <v>1</v>
      </c>
    </row>
    <row r="5774" spans="1:37">
      <c r="A5774" s="1" t="s">
        <v>2435</v>
      </c>
      <c r="B5774" s="1" t="s">
        <v>49</v>
      </c>
      <c r="C5774">
        <v>33</v>
      </c>
      <c r="D5774">
        <v>1524991829</v>
      </c>
      <c r="E5774">
        <v>1524991829</v>
      </c>
      <c r="F5774" s="2">
        <v>-0.67574162437800001</v>
      </c>
      <c r="G5774" s="2">
        <v>-0.67574162437800001</v>
      </c>
      <c r="H5774">
        <v>33204</v>
      </c>
      <c r="I5774" s="2">
        <v>-4.1075142711399998E-3</v>
      </c>
      <c r="J5774" s="2">
        <v>0</v>
      </c>
      <c r="K5774">
        <v>7</v>
      </c>
      <c r="L5774" s="1" t="s">
        <v>11744</v>
      </c>
      <c r="M5774" s="1" t="s">
        <v>49</v>
      </c>
      <c r="N5774">
        <v>0</v>
      </c>
      <c r="O5774">
        <v>0</v>
      </c>
      <c r="P5774">
        <v>1</v>
      </c>
      <c r="Q5774">
        <v>0</v>
      </c>
      <c r="R5774" s="19">
        <f>BWscncns[[#This Row],[C fx]]*4+BWscncns[[#This Row],[C fg]]*2+BWscncns[[#This Row],[C fm]]</f>
        <v>1</v>
      </c>
      <c r="S5774">
        <v>33</v>
      </c>
      <c r="T5774">
        <v>102400</v>
      </c>
      <c r="U5774" s="13">
        <v>0.322266</v>
      </c>
      <c r="V5774" s="13">
        <v>3.10303</v>
      </c>
      <c r="W5774">
        <v>5400</v>
      </c>
      <c r="X5774">
        <v>108</v>
      </c>
      <c r="Z5774" s="10">
        <f>IF($N5774&lt;&gt;0,constants!$L$2,IF($O5774&lt;&gt;0,constants!$M$2,IF($P5774&lt;&gt;0,constants!$N$2,0)))</f>
        <v>1117.99</v>
      </c>
      <c r="AA5774" s="10">
        <f>IF($N5774&lt;&gt;0,constants!$L$2,IF($O5774&lt;&gt;0,constants!$M$2,IF($P5774&lt;&gt;0,constants!$P$2,0)))</f>
        <v>4051.45</v>
      </c>
      <c r="AB5774" s="11">
        <f>constants!$O$2</f>
        <v>4861.32</v>
      </c>
      <c r="AC5774" s="11">
        <f>VLOOKUP(BWscncns[[#This Row],[scanner]],[0]!ScnrAvgBW,2,FALSE)/1000</f>
        <v>885.64026081730776</v>
      </c>
      <c r="AD5774" s="8">
        <f>(1+$F5774)*Z5774</f>
        <v>362.51762136163978</v>
      </c>
      <c r="AE5774" s="8">
        <f>(1+$F5774)*AA5774</f>
        <v>1313.7165959137519</v>
      </c>
      <c r="AF5774" s="8">
        <f>(1+$F5774)*AB5774</f>
        <v>1576.3237265787409</v>
      </c>
      <c r="AG5774" s="8">
        <f>(1+$F5774)*AC5774</f>
        <v>287.17627235806464</v>
      </c>
      <c r="AH5774" s="8">
        <f>(1+$F5774)*$T5774/1000</f>
        <v>33.204057663692801</v>
      </c>
      <c r="AI5774" s="8">
        <f>(1+BWscncns[[#This Row],[pid_error]]*K_p)*BWscncns[[#This Row],[dbw]]/1000</f>
        <v>67.8020288318464</v>
      </c>
      <c r="AJ5774" s="13">
        <f>BWscncns[[#This Row],[Torflow prgrssv alt vote]]/VLOOKUP(BWscncns[[#This Row],[class]],AltBWtotl,2,FALSE)*100</f>
        <v>1.3372370113813054E-3</v>
      </c>
      <c r="AK5774">
        <f>IF(D5774=E5774,1,0)</f>
        <v>1</v>
      </c>
    </row>
    <row r="5775" spans="1:37">
      <c r="A5775" s="1" t="s">
        <v>2757</v>
      </c>
      <c r="B5775" s="1" t="s">
        <v>28</v>
      </c>
      <c r="C5775">
        <v>12</v>
      </c>
      <c r="D5775">
        <v>1524882391</v>
      </c>
      <c r="E5775">
        <v>1524882391</v>
      </c>
      <c r="F5775" s="2">
        <v>-0.90152352424299997</v>
      </c>
      <c r="G5775" s="2">
        <v>-0.90152352424299997</v>
      </c>
      <c r="H5775">
        <v>12155</v>
      </c>
      <c r="I5775" s="2">
        <v>-4.9706611373999997E-3</v>
      </c>
      <c r="J5775" s="2">
        <v>0</v>
      </c>
      <c r="K5775">
        <v>8</v>
      </c>
      <c r="L5775" s="1" t="s">
        <v>12062</v>
      </c>
      <c r="M5775" s="1" t="s">
        <v>28</v>
      </c>
      <c r="N5775">
        <v>0</v>
      </c>
      <c r="O5775">
        <v>0</v>
      </c>
      <c r="P5775">
        <v>1</v>
      </c>
      <c r="Q5775">
        <v>0</v>
      </c>
      <c r="R5775" s="19">
        <f>BWscncns[[#This Row],[C fx]]*4+BWscncns[[#This Row],[C fg]]*2+BWscncns[[#This Row],[C fm]]</f>
        <v>1</v>
      </c>
      <c r="S5775">
        <v>12</v>
      </c>
      <c r="T5775">
        <v>123433</v>
      </c>
      <c r="U5775" s="13">
        <v>9.7219E-2</v>
      </c>
      <c r="V5775" s="13">
        <v>10.286083</v>
      </c>
      <c r="W5775">
        <v>6215</v>
      </c>
      <c r="X5775">
        <v>124</v>
      </c>
      <c r="Z5775" s="10">
        <f>IF($N5775&lt;&gt;0,constants!$L$2,IF($O5775&lt;&gt;0,constants!$M$2,IF($P5775&lt;&gt;0,constants!$N$2,0)))</f>
        <v>1117.99</v>
      </c>
      <c r="AA5775" s="10">
        <f>IF($N5775&lt;&gt;0,constants!$L$2,IF($O5775&lt;&gt;0,constants!$M$2,IF($P5775&lt;&gt;0,constants!$P$2,0)))</f>
        <v>4051.45</v>
      </c>
      <c r="AB5775" s="11">
        <f>constants!$O$2</f>
        <v>4861.32</v>
      </c>
      <c r="AC5775" s="11">
        <f>VLOOKUP(BWscncns[[#This Row],[scanner]],[0]!ScnrAvgBW,2,FALSE)/1000</f>
        <v>509.99709399477808</v>
      </c>
      <c r="AD5775" s="8">
        <f>(1+$F5775)*Z5775</f>
        <v>110.09571513156845</v>
      </c>
      <c r="AE5775" s="8">
        <f>(1+$F5775)*AA5775</f>
        <v>398.97251770569773</v>
      </c>
      <c r="AF5775" s="8">
        <f>(1+$F5775)*AB5775</f>
        <v>478.72566112701935</v>
      </c>
      <c r="AG5775" s="8">
        <f>(1+$F5775)*AC5775</f>
        <v>50.222716462917226</v>
      </c>
      <c r="AH5775" s="8">
        <f>(1+$F5775)*$T5775/1000</f>
        <v>12.155246832113784</v>
      </c>
      <c r="AI5775" s="8">
        <f>(1+BWscncns[[#This Row],[pid_error]]*K_p)*BWscncns[[#This Row],[dbw]]/1000</f>
        <v>67.794123416056891</v>
      </c>
      <c r="AJ5775" s="13">
        <f>BWscncns[[#This Row],[Torflow prgrssv alt vote]]/VLOOKUP(BWscncns[[#This Row],[class]],AltBWtotl,2,FALSE)*100</f>
        <v>1.3370810954778107E-3</v>
      </c>
      <c r="AK5775">
        <f>IF(D5775=E5775,1,0)</f>
        <v>1</v>
      </c>
    </row>
    <row r="5776" spans="1:37">
      <c r="A5776" s="1" t="s">
        <v>3572</v>
      </c>
      <c r="B5776" s="1" t="s">
        <v>3573</v>
      </c>
      <c r="C5776">
        <v>33</v>
      </c>
      <c r="D5776">
        <v>1524991829</v>
      </c>
      <c r="E5776">
        <v>1524991829</v>
      </c>
      <c r="F5776" s="2">
        <v>-0.678325964497</v>
      </c>
      <c r="G5776" s="2">
        <v>-0.678325964497</v>
      </c>
      <c r="H5776">
        <v>32939</v>
      </c>
      <c r="I5776" s="2">
        <v>-1.22779952577E-2</v>
      </c>
      <c r="J5776" s="2">
        <v>0</v>
      </c>
      <c r="K5776">
        <v>7</v>
      </c>
      <c r="L5776" s="1" t="s">
        <v>11744</v>
      </c>
      <c r="M5776" s="1" t="s">
        <v>3573</v>
      </c>
      <c r="N5776">
        <v>0</v>
      </c>
      <c r="O5776">
        <v>0</v>
      </c>
      <c r="P5776">
        <v>1</v>
      </c>
      <c r="Q5776">
        <v>0</v>
      </c>
      <c r="R5776" s="19">
        <f>BWscncns[[#This Row],[C fx]]*4+BWscncns[[#This Row],[C fg]]*2+BWscncns[[#This Row],[C fm]]</f>
        <v>1</v>
      </c>
      <c r="S5776">
        <v>33</v>
      </c>
      <c r="T5776">
        <v>102400</v>
      </c>
      <c r="U5776" s="13">
        <v>0.322266</v>
      </c>
      <c r="V5776" s="13">
        <v>3.10303</v>
      </c>
      <c r="W5776">
        <v>5401</v>
      </c>
      <c r="X5776">
        <v>108</v>
      </c>
      <c r="Z5776" s="10">
        <f>IF($N5776&lt;&gt;0,constants!$L$2,IF($O5776&lt;&gt;0,constants!$M$2,IF($P5776&lt;&gt;0,constants!$N$2,0)))</f>
        <v>1117.99</v>
      </c>
      <c r="AA5776" s="10">
        <f>IF($N5776&lt;&gt;0,constants!$L$2,IF($O5776&lt;&gt;0,constants!$M$2,IF($P5776&lt;&gt;0,constants!$P$2,0)))</f>
        <v>4051.45</v>
      </c>
      <c r="AB5776" s="11">
        <f>constants!$O$2</f>
        <v>4861.32</v>
      </c>
      <c r="AC5776" s="11">
        <f>VLOOKUP(BWscncns[[#This Row],[scanner]],[0]!ScnrAvgBW,2,FALSE)/1000</f>
        <v>885.64026081730776</v>
      </c>
      <c r="AD5776" s="8">
        <f>(1+$F5776)*Z5776</f>
        <v>359.62835495199897</v>
      </c>
      <c r="AE5776" s="8">
        <f>(1+$F5776)*AA5776</f>
        <v>1303.2462711386293</v>
      </c>
      <c r="AF5776" s="8">
        <f>(1+$F5776)*AB5776</f>
        <v>1563.7604222714438</v>
      </c>
      <c r="AG5776" s="8">
        <f>(1+$F5776)*AC5776</f>
        <v>284.88747670103282</v>
      </c>
      <c r="AH5776" s="8">
        <f>(1+$F5776)*$T5776/1000</f>
        <v>32.939421235507204</v>
      </c>
      <c r="AI5776" s="8">
        <f>(1+BWscncns[[#This Row],[pid_error]]*K_p)*BWscncns[[#This Row],[dbw]]/1000</f>
        <v>67.669710617753594</v>
      </c>
      <c r="AJ5776" s="13">
        <f>BWscncns[[#This Row],[Torflow prgrssv alt vote]]/VLOOKUP(BWscncns[[#This Row],[class]],AltBWtotl,2,FALSE)*100</f>
        <v>1.3346273429655771E-3</v>
      </c>
      <c r="AK5776">
        <f>IF(D5776=E5776,1,0)</f>
        <v>1</v>
      </c>
    </row>
    <row r="5777" spans="1:37">
      <c r="A5777" s="1" t="s">
        <v>5332</v>
      </c>
      <c r="B5777" s="1" t="s">
        <v>28</v>
      </c>
      <c r="C5777">
        <v>347</v>
      </c>
      <c r="D5777">
        <v>1523829453</v>
      </c>
      <c r="E5777">
        <v>1523829453</v>
      </c>
      <c r="F5777" s="2">
        <v>0.39943003992300002</v>
      </c>
      <c r="G5777" s="2">
        <v>0.39943003992300002</v>
      </c>
      <c r="H5777">
        <v>346789</v>
      </c>
      <c r="I5777" s="2">
        <v>-0.72155372369699999</v>
      </c>
      <c r="J5777" s="2">
        <v>0.5</v>
      </c>
      <c r="K5777">
        <v>9</v>
      </c>
      <c r="L5777" s="1" t="s">
        <v>12012</v>
      </c>
      <c r="M5777" s="1" t="s">
        <v>28</v>
      </c>
      <c r="N5777">
        <v>0</v>
      </c>
      <c r="O5777">
        <v>0</v>
      </c>
      <c r="P5777">
        <v>1</v>
      </c>
      <c r="Q5777">
        <v>1</v>
      </c>
      <c r="R5777" s="19">
        <f>BWscncns[[#This Row],[C fx]]*4+BWscncns[[#This Row],[C fg]]*2+BWscncns[[#This Row],[C fm]]</f>
        <v>1</v>
      </c>
      <c r="S5777">
        <v>20</v>
      </c>
      <c r="T5777">
        <v>56320</v>
      </c>
      <c r="U5777" s="13">
        <v>1</v>
      </c>
      <c r="V5777" s="13">
        <v>1</v>
      </c>
      <c r="W5777">
        <v>3287</v>
      </c>
      <c r="X5777">
        <v>65</v>
      </c>
      <c r="Z5777" s="10">
        <f>IF($N5777&lt;&gt;0,constants!$L$2,IF($O5777&lt;&gt;0,constants!$M$2,IF($P5777&lt;&gt;0,constants!$N$2,0)))</f>
        <v>1117.99</v>
      </c>
      <c r="AA5777" s="10">
        <f>IF($N5777&lt;&gt;0,constants!$L$2,IF($O5777&lt;&gt;0,constants!$M$2,IF($P5777&lt;&gt;0,constants!$P$2,0)))</f>
        <v>4051.45</v>
      </c>
      <c r="AB5777" s="11">
        <f>constants!$O$2</f>
        <v>4861.32</v>
      </c>
      <c r="AC5777" s="11">
        <f>VLOOKUP(BWscncns[[#This Row],[scanner]],[0]!ScnrAvgBW,2,FALSE)/1000</f>
        <v>504.85700000000003</v>
      </c>
      <c r="AD5777" s="8">
        <f>(1+$F5777)*Z5777</f>
        <v>1564.5487903335147</v>
      </c>
      <c r="AE5777" s="8">
        <f>(1+$F5777)*AA5777</f>
        <v>5669.7208352460384</v>
      </c>
      <c r="AF5777" s="8">
        <f>(1+$F5777)*AB5777</f>
        <v>6803.0772416784775</v>
      </c>
      <c r="AG5777" s="8">
        <f>(1+$F5777)*AC5777</f>
        <v>706.51205166540603</v>
      </c>
      <c r="AH5777" s="8">
        <f>(1+$F5777)*$T5777/1000</f>
        <v>78.81589984846336</v>
      </c>
      <c r="AI5777" s="8">
        <f>(1+BWscncns[[#This Row],[pid_error]]*K_p)*BWscncns[[#This Row],[dbw]]/1000</f>
        <v>67.567949924231684</v>
      </c>
      <c r="AJ5777" s="13">
        <f>BWscncns[[#This Row],[Torflow prgrssv alt vote]]/VLOOKUP(BWscncns[[#This Row],[class]],AltBWtotl,2,FALSE)*100</f>
        <v>1.3326203504311972E-3</v>
      </c>
      <c r="AK5777">
        <f>IF(D5777=E5777,1,0)</f>
        <v>1</v>
      </c>
    </row>
    <row r="5778" spans="1:37">
      <c r="A5778" s="1" t="s">
        <v>4226</v>
      </c>
      <c r="B5778" s="1" t="s">
        <v>4227</v>
      </c>
      <c r="C5778">
        <v>15</v>
      </c>
      <c r="D5778">
        <v>1524988261</v>
      </c>
      <c r="E5778">
        <v>1524988261</v>
      </c>
      <c r="F5778" s="2">
        <v>-0.87554023427000005</v>
      </c>
      <c r="G5778" s="2">
        <v>-0.87554023427000005</v>
      </c>
      <c r="H5778">
        <v>14928</v>
      </c>
      <c r="I5778" s="2">
        <v>-4.7470805705799998E-3</v>
      </c>
      <c r="J5778" s="2">
        <v>0</v>
      </c>
      <c r="K5778">
        <v>8</v>
      </c>
      <c r="L5778" s="1" t="s">
        <v>11951</v>
      </c>
      <c r="M5778" s="1" t="s">
        <v>4227</v>
      </c>
      <c r="N5778">
        <v>0</v>
      </c>
      <c r="O5778">
        <v>0</v>
      </c>
      <c r="P5778">
        <v>1</v>
      </c>
      <c r="Q5778">
        <v>0</v>
      </c>
      <c r="R5778" s="19">
        <f>BWscncns[[#This Row],[C fx]]*4+BWscncns[[#This Row],[C fg]]*2+BWscncns[[#This Row],[C fm]]</f>
        <v>1</v>
      </c>
      <c r="S5778">
        <v>15</v>
      </c>
      <c r="T5778">
        <v>119947</v>
      </c>
      <c r="U5778" s="13">
        <v>0.125055</v>
      </c>
      <c r="V5778" s="13">
        <v>7.996467</v>
      </c>
      <c r="W5778">
        <v>6127</v>
      </c>
      <c r="X5778">
        <v>122</v>
      </c>
      <c r="Z5778" s="10">
        <f>IF($N5778&lt;&gt;0,constants!$L$2,IF($O5778&lt;&gt;0,constants!$M$2,IF($P5778&lt;&gt;0,constants!$N$2,0)))</f>
        <v>1117.99</v>
      </c>
      <c r="AA5778" s="10">
        <f>IF($N5778&lt;&gt;0,constants!$L$2,IF($O5778&lt;&gt;0,constants!$M$2,IF($P5778&lt;&gt;0,constants!$P$2,0)))</f>
        <v>4051.45</v>
      </c>
      <c r="AB5778" s="11">
        <f>constants!$O$2</f>
        <v>4861.32</v>
      </c>
      <c r="AC5778" s="11">
        <f>VLOOKUP(BWscncns[[#This Row],[scanner]],[0]!ScnrAvgBW,2,FALSE)/1000</f>
        <v>509.99709399477808</v>
      </c>
      <c r="AD5778" s="8">
        <f>(1+$F5778)*Z5778</f>
        <v>139.14477348848266</v>
      </c>
      <c r="AE5778" s="8">
        <f>(1+$F5778)*AA5778</f>
        <v>504.24251786680827</v>
      </c>
      <c r="AF5778" s="8">
        <f>(1+$F5778)*AB5778</f>
        <v>605.03874833856332</v>
      </c>
      <c r="AG5778" s="8">
        <f>(1+$F5778)*AC5778</f>
        <v>63.474118841570842</v>
      </c>
      <c r="AH5778" s="8">
        <f>(1+$F5778)*$T5778/1000</f>
        <v>14.928575520016304</v>
      </c>
      <c r="AI5778" s="8">
        <f>(1+BWscncns[[#This Row],[pid_error]]*K_p)*BWscncns[[#This Row],[dbw]]/1000</f>
        <v>67.437787760008149</v>
      </c>
      <c r="AJ5778" s="13">
        <f>BWscncns[[#This Row],[Torflow prgrssv alt vote]]/VLOOKUP(BWscncns[[#This Row],[class]],AltBWtotl,2,FALSE)*100</f>
        <v>1.3300532050746345E-3</v>
      </c>
      <c r="AK5778">
        <f>IF(D5778=E5778,1,0)</f>
        <v>1</v>
      </c>
    </row>
    <row r="5779" spans="1:37">
      <c r="A5779" s="1" t="s">
        <v>10351</v>
      </c>
      <c r="B5779" s="1" t="s">
        <v>129</v>
      </c>
      <c r="C5779">
        <v>2</v>
      </c>
      <c r="D5779">
        <v>1523385100</v>
      </c>
      <c r="E5779">
        <v>1523385100</v>
      </c>
      <c r="F5779" s="2">
        <v>-0.93551915049800005</v>
      </c>
      <c r="G5779" s="2">
        <v>-0.93551915049800005</v>
      </c>
      <c r="H5779">
        <v>1690</v>
      </c>
      <c r="I5779" s="2">
        <v>8.7453313745899999E-3</v>
      </c>
      <c r="J5779" s="2">
        <v>0</v>
      </c>
      <c r="K5779">
        <v>8</v>
      </c>
      <c r="L5779" s="1" t="s">
        <v>12067</v>
      </c>
      <c r="M5779" s="1" t="s">
        <v>129</v>
      </c>
      <c r="N5779">
        <v>0</v>
      </c>
      <c r="O5779">
        <v>0</v>
      </c>
      <c r="P5779">
        <v>1</v>
      </c>
      <c r="Q5779">
        <v>0</v>
      </c>
      <c r="R5779" s="19">
        <f>BWscncns[[#This Row],[C fx]]*4+BWscncns[[#This Row],[C fg]]*2+BWscncns[[#This Row],[C fm]]</f>
        <v>1</v>
      </c>
      <c r="S5779">
        <v>2</v>
      </c>
      <c r="T5779">
        <v>126539</v>
      </c>
      <c r="U5779" s="13">
        <v>1.5805E-2</v>
      </c>
      <c r="V5779" s="13">
        <v>63.269500000000001</v>
      </c>
      <c r="W5779">
        <v>6426</v>
      </c>
      <c r="X5779">
        <v>128</v>
      </c>
      <c r="Z5779" s="10">
        <f>IF($N5779&lt;&gt;0,constants!$L$2,IF($O5779&lt;&gt;0,constants!$M$2,IF($P5779&lt;&gt;0,constants!$N$2,0)))</f>
        <v>1117.99</v>
      </c>
      <c r="AA5779" s="10">
        <f>IF($N5779&lt;&gt;0,constants!$L$2,IF($O5779&lt;&gt;0,constants!$M$2,IF($P5779&lt;&gt;0,constants!$P$2,0)))</f>
        <v>4051.45</v>
      </c>
      <c r="AB5779" s="11">
        <f>constants!$O$2</f>
        <v>4861.32</v>
      </c>
      <c r="AC5779" s="11">
        <f>VLOOKUP(BWscncns[[#This Row],[scanner]],[0]!ScnrAvgBW,2,FALSE)/1000</f>
        <v>509.99709399477808</v>
      </c>
      <c r="AD5779" s="8">
        <f>(1+$F5779)*Z5779</f>
        <v>72.088944934740923</v>
      </c>
      <c r="AE5779" s="8">
        <f>(1+$F5779)*AA5779</f>
        <v>261.2409377148777</v>
      </c>
      <c r="AF5779" s="8">
        <f>(1+$F5779)*AB5779</f>
        <v>313.46204330106235</v>
      </c>
      <c r="AG5779" s="8">
        <f>(1+$F5779)*AC5779</f>
        <v>32.885045864334607</v>
      </c>
      <c r="AH5779" s="8">
        <f>(1+$F5779)*$T5779/1000</f>
        <v>8.1593422151335719</v>
      </c>
      <c r="AI5779" s="8">
        <f>(1+BWscncns[[#This Row],[pid_error]]*K_p)*BWscncns[[#This Row],[dbw]]/1000</f>
        <v>67.349171107566789</v>
      </c>
      <c r="AJ5779" s="13">
        <f>BWscncns[[#This Row],[Torflow prgrssv alt vote]]/VLOOKUP(BWscncns[[#This Row],[class]],AltBWtotl,2,FALSE)*100</f>
        <v>1.3283054481194084E-3</v>
      </c>
      <c r="AK5779">
        <f>IF(D5779=E5779,1,0)</f>
        <v>1</v>
      </c>
    </row>
    <row r="5780" spans="1:37">
      <c r="A5780" s="1" t="s">
        <v>8702</v>
      </c>
      <c r="B5780" s="1" t="s">
        <v>8703</v>
      </c>
      <c r="C5780">
        <v>32</v>
      </c>
      <c r="D5780">
        <v>1524956597</v>
      </c>
      <c r="E5780">
        <v>1524956597</v>
      </c>
      <c r="F5780" s="2">
        <v>-0.68628321489099997</v>
      </c>
      <c r="G5780" s="2">
        <v>-0.68628321489099997</v>
      </c>
      <c r="H5780">
        <v>32124</v>
      </c>
      <c r="I5780" s="2">
        <v>6.8985092395699998E-2</v>
      </c>
      <c r="J5780" s="2">
        <v>0</v>
      </c>
      <c r="K5780">
        <v>7</v>
      </c>
      <c r="L5780" s="1" t="s">
        <v>11843</v>
      </c>
      <c r="M5780" s="1" t="s">
        <v>8703</v>
      </c>
      <c r="N5780">
        <v>0</v>
      </c>
      <c r="O5780">
        <v>0</v>
      </c>
      <c r="P5780">
        <v>1</v>
      </c>
      <c r="Q5780">
        <v>0</v>
      </c>
      <c r="R5780" s="19">
        <f>BWscncns[[#This Row],[C fx]]*4+BWscncns[[#This Row],[C fg]]*2+BWscncns[[#This Row],[C fm]]</f>
        <v>1</v>
      </c>
      <c r="S5780">
        <v>32</v>
      </c>
      <c r="T5780">
        <v>102400</v>
      </c>
      <c r="U5780" s="13">
        <v>0.3125</v>
      </c>
      <c r="V5780" s="13">
        <v>3.2</v>
      </c>
      <c r="W5780">
        <v>5440</v>
      </c>
      <c r="X5780">
        <v>108</v>
      </c>
      <c r="Z5780" s="10">
        <f>IF($N5780&lt;&gt;0,constants!$L$2,IF($O5780&lt;&gt;0,constants!$M$2,IF($P5780&lt;&gt;0,constants!$N$2,0)))</f>
        <v>1117.99</v>
      </c>
      <c r="AA5780" s="10">
        <f>IF($N5780&lt;&gt;0,constants!$L$2,IF($O5780&lt;&gt;0,constants!$M$2,IF($P5780&lt;&gt;0,constants!$P$2,0)))</f>
        <v>4051.45</v>
      </c>
      <c r="AB5780" s="11">
        <f>constants!$O$2</f>
        <v>4861.32</v>
      </c>
      <c r="AC5780" s="11">
        <f>VLOOKUP(BWscncns[[#This Row],[scanner]],[0]!ScnrAvgBW,2,FALSE)/1000</f>
        <v>885.64026081730776</v>
      </c>
      <c r="AD5780" s="8">
        <f>(1+$F5780)*Z5780</f>
        <v>350.73222858401095</v>
      </c>
      <c r="AE5780" s="8">
        <f>(1+$F5780)*AA5780</f>
        <v>1271.0078690298581</v>
      </c>
      <c r="AF5780" s="8">
        <f>(1+$F5780)*AB5780</f>
        <v>1525.077681786084</v>
      </c>
      <c r="AG5780" s="8">
        <f>(1+$F5780)*AC5780</f>
        <v>277.84021538670208</v>
      </c>
      <c r="AH5780" s="8">
        <f>(1+$F5780)*$T5780/1000</f>
        <v>32.124598795161603</v>
      </c>
      <c r="AI5780" s="8">
        <f>(1+BWscncns[[#This Row],[pid_error]]*K_p)*BWscncns[[#This Row],[dbw]]/1000</f>
        <v>67.26229939758079</v>
      </c>
      <c r="AJ5780" s="13">
        <f>BWscncns[[#This Row],[Torflow prgrssv alt vote]]/VLOOKUP(BWscncns[[#This Row],[class]],AltBWtotl,2,FALSE)*100</f>
        <v>1.3265921060876622E-3</v>
      </c>
      <c r="AK5780">
        <f>IF(D5780=E5780,1,0)</f>
        <v>1</v>
      </c>
    </row>
    <row r="5781" spans="1:37">
      <c r="A5781" s="1" t="s">
        <v>11184</v>
      </c>
      <c r="B5781" s="1" t="s">
        <v>11185</v>
      </c>
      <c r="C5781">
        <v>18</v>
      </c>
      <c r="D5781">
        <v>1524983831</v>
      </c>
      <c r="E5781">
        <v>1524983831</v>
      </c>
      <c r="F5781" s="2">
        <v>-0.84818917692200002</v>
      </c>
      <c r="G5781" s="2">
        <v>-0.84818917692200002</v>
      </c>
      <c r="H5781">
        <v>17659</v>
      </c>
      <c r="I5781" s="2">
        <v>-4.7839546634699998E-2</v>
      </c>
      <c r="J5781" s="2">
        <v>0.4</v>
      </c>
      <c r="K5781">
        <v>8</v>
      </c>
      <c r="L5781" s="1" t="s">
        <v>11960</v>
      </c>
      <c r="M5781" s="1" t="s">
        <v>11185</v>
      </c>
      <c r="N5781">
        <v>0</v>
      </c>
      <c r="O5781">
        <v>0</v>
      </c>
      <c r="P5781">
        <v>1</v>
      </c>
      <c r="Q5781">
        <v>0</v>
      </c>
      <c r="R5781" s="19">
        <f>BWscncns[[#This Row],[C fx]]*4+BWscncns[[#This Row],[C fg]]*2+BWscncns[[#This Row],[C fm]]</f>
        <v>1</v>
      </c>
      <c r="S5781">
        <v>18</v>
      </c>
      <c r="T5781">
        <v>116326</v>
      </c>
      <c r="U5781" s="13">
        <v>0.15473799999999999</v>
      </c>
      <c r="V5781" s="13">
        <v>6.4625560000000002</v>
      </c>
      <c r="W5781">
        <v>6040</v>
      </c>
      <c r="X5781">
        <v>120</v>
      </c>
      <c r="Z5781" s="10">
        <f>IF($N5781&lt;&gt;0,constants!$L$2,IF($O5781&lt;&gt;0,constants!$M$2,IF($P5781&lt;&gt;0,constants!$N$2,0)))</f>
        <v>1117.99</v>
      </c>
      <c r="AA5781" s="10">
        <f>IF($N5781&lt;&gt;0,constants!$L$2,IF($O5781&lt;&gt;0,constants!$M$2,IF($P5781&lt;&gt;0,constants!$P$2,0)))</f>
        <v>4051.45</v>
      </c>
      <c r="AB5781" s="11">
        <f>constants!$O$2</f>
        <v>4861.32</v>
      </c>
      <c r="AC5781" s="11">
        <f>VLOOKUP(BWscncns[[#This Row],[scanner]],[0]!ScnrAvgBW,2,FALSE)/1000</f>
        <v>509.99709399477808</v>
      </c>
      <c r="AD5781" s="8">
        <f>(1+$F5781)*Z5781</f>
        <v>169.72298209297321</v>
      </c>
      <c r="AE5781" s="8">
        <f>(1+$F5781)*AA5781</f>
        <v>615.05395915936299</v>
      </c>
      <c r="AF5781" s="8">
        <f>(1+$F5781)*AB5781</f>
        <v>738.00099044554281</v>
      </c>
      <c r="AG5781" s="8">
        <f>(1+$F5781)*AC5781</f>
        <v>77.423078606735388</v>
      </c>
      <c r="AH5781" s="8">
        <f>(1+$F5781)*$T5781/1000</f>
        <v>17.659545805371426</v>
      </c>
      <c r="AI5781" s="8">
        <f>(1+BWscncns[[#This Row],[pid_error]]*K_p)*BWscncns[[#This Row],[dbw]]/1000</f>
        <v>66.992772902685715</v>
      </c>
      <c r="AJ5781" s="13">
        <f>BWscncns[[#This Row],[Torflow prgrssv alt vote]]/VLOOKUP(BWscncns[[#This Row],[class]],AltBWtotl,2,FALSE)*100</f>
        <v>1.3212763240862794E-3</v>
      </c>
      <c r="AK5781">
        <f>IF(D5781=E5781,1,0)</f>
        <v>1</v>
      </c>
    </row>
    <row r="5782" spans="1:37">
      <c r="A5782" s="1" t="s">
        <v>3831</v>
      </c>
      <c r="B5782" s="1" t="s">
        <v>3832</v>
      </c>
      <c r="C5782">
        <v>31</v>
      </c>
      <c r="D5782">
        <v>1525001744</v>
      </c>
      <c r="E5782">
        <v>1525001744</v>
      </c>
      <c r="F5782" s="2">
        <v>-0.69814640108399995</v>
      </c>
      <c r="G5782" s="2">
        <v>-0.69814640108399995</v>
      </c>
      <c r="H5782">
        <v>30909</v>
      </c>
      <c r="I5782" s="2">
        <v>5.8538730272299999E-2</v>
      </c>
      <c r="J5782" s="2">
        <v>0</v>
      </c>
      <c r="K5782">
        <v>7</v>
      </c>
      <c r="L5782" s="1" t="s">
        <v>11918</v>
      </c>
      <c r="M5782" s="1" t="s">
        <v>3832</v>
      </c>
      <c r="N5782">
        <v>0</v>
      </c>
      <c r="O5782">
        <v>0</v>
      </c>
      <c r="P5782">
        <v>1</v>
      </c>
      <c r="Q5782">
        <v>0</v>
      </c>
      <c r="R5782" s="19">
        <f>BWscncns[[#This Row],[C fx]]*4+BWscncns[[#This Row],[C fg]]*2+BWscncns[[#This Row],[C fm]]</f>
        <v>1</v>
      </c>
      <c r="S5782">
        <v>31</v>
      </c>
      <c r="T5782">
        <v>102400</v>
      </c>
      <c r="U5782" s="13">
        <v>0.302734</v>
      </c>
      <c r="V5782" s="13">
        <v>3.303226</v>
      </c>
      <c r="W5782">
        <v>5467</v>
      </c>
      <c r="X5782">
        <v>109</v>
      </c>
      <c r="Z5782" s="10">
        <f>IF($N5782&lt;&gt;0,constants!$L$2,IF($O5782&lt;&gt;0,constants!$M$2,IF($P5782&lt;&gt;0,constants!$N$2,0)))</f>
        <v>1117.99</v>
      </c>
      <c r="AA5782" s="10">
        <f>IF($N5782&lt;&gt;0,constants!$L$2,IF($O5782&lt;&gt;0,constants!$M$2,IF($P5782&lt;&gt;0,constants!$P$2,0)))</f>
        <v>4051.45</v>
      </c>
      <c r="AB5782" s="11">
        <f>constants!$O$2</f>
        <v>4861.32</v>
      </c>
      <c r="AC5782" s="11">
        <f>VLOOKUP(BWscncns[[#This Row],[scanner]],[0]!ScnrAvgBW,2,FALSE)/1000</f>
        <v>885.64026081730776</v>
      </c>
      <c r="AD5782" s="8">
        <f>(1+$F5782)*Z5782</f>
        <v>337.46930505209889</v>
      </c>
      <c r="AE5782" s="8">
        <f>(1+$F5782)*AA5782</f>
        <v>1222.9447633282284</v>
      </c>
      <c r="AF5782" s="8">
        <f>(1+$F5782)*AB5782</f>
        <v>1467.4069374823293</v>
      </c>
      <c r="AG5782" s="8">
        <f>(1+$F5782)*AC5782</f>
        <v>267.3337000726093</v>
      </c>
      <c r="AH5782" s="8">
        <f>(1+$F5782)*$T5782/1000</f>
        <v>30.909808528998404</v>
      </c>
      <c r="AI5782" s="8">
        <f>(1+BWscncns[[#This Row],[pid_error]]*K_p)*BWscncns[[#This Row],[dbw]]/1000</f>
        <v>66.654904264499194</v>
      </c>
      <c r="AJ5782" s="13">
        <f>BWscncns[[#This Row],[Torflow prgrssv alt vote]]/VLOOKUP(BWscncns[[#This Row],[class]],AltBWtotl,2,FALSE)*100</f>
        <v>1.3146126525744942E-3</v>
      </c>
      <c r="AK5782">
        <f>IF(D5782=E5782,1,0)</f>
        <v>1</v>
      </c>
    </row>
    <row r="5783" spans="1:37">
      <c r="A5783" s="1" t="s">
        <v>909</v>
      </c>
      <c r="B5783" s="1" t="s">
        <v>28</v>
      </c>
      <c r="C5783">
        <v>15</v>
      </c>
      <c r="D5783">
        <v>1524983831</v>
      </c>
      <c r="E5783">
        <v>1524983831</v>
      </c>
      <c r="F5783" s="2">
        <v>-0.87765913800499995</v>
      </c>
      <c r="G5783" s="2">
        <v>-0.87765913800499995</v>
      </c>
      <c r="H5783">
        <v>14530</v>
      </c>
      <c r="I5783" s="2">
        <v>-3.67466749624E-2</v>
      </c>
      <c r="J5783" s="2">
        <v>0</v>
      </c>
      <c r="K5783">
        <v>8</v>
      </c>
      <c r="L5783" s="1" t="s">
        <v>11960</v>
      </c>
      <c r="M5783" s="1" t="s">
        <v>28</v>
      </c>
      <c r="N5783">
        <v>0</v>
      </c>
      <c r="O5783">
        <v>0</v>
      </c>
      <c r="P5783">
        <v>1</v>
      </c>
      <c r="Q5783">
        <v>0</v>
      </c>
      <c r="R5783" s="19">
        <f>BWscncns[[#This Row],[C fx]]*4+BWscncns[[#This Row],[C fg]]*2+BWscncns[[#This Row],[C fm]]</f>
        <v>1</v>
      </c>
      <c r="S5783">
        <v>18</v>
      </c>
      <c r="T5783">
        <v>118771</v>
      </c>
      <c r="U5783" s="13">
        <v>0.15155199999999999</v>
      </c>
      <c r="V5783" s="13">
        <v>6.5983890000000001</v>
      </c>
      <c r="W5783">
        <v>6049</v>
      </c>
      <c r="X5783">
        <v>120</v>
      </c>
      <c r="Z5783" s="10">
        <f>IF($N5783&lt;&gt;0,constants!$L$2,IF($O5783&lt;&gt;0,constants!$M$2,IF($P5783&lt;&gt;0,constants!$N$2,0)))</f>
        <v>1117.99</v>
      </c>
      <c r="AA5783" s="10">
        <f>IF($N5783&lt;&gt;0,constants!$L$2,IF($O5783&lt;&gt;0,constants!$M$2,IF($P5783&lt;&gt;0,constants!$P$2,0)))</f>
        <v>4051.45</v>
      </c>
      <c r="AB5783" s="11">
        <f>constants!$O$2</f>
        <v>4861.32</v>
      </c>
      <c r="AC5783" s="11">
        <f>VLOOKUP(BWscncns[[#This Row],[scanner]],[0]!ScnrAvgBW,2,FALSE)/1000</f>
        <v>509.99709399477808</v>
      </c>
      <c r="AD5783" s="8">
        <f>(1+$F5783)*Z5783</f>
        <v>136.77586030179012</v>
      </c>
      <c r="AE5783" s="8">
        <f>(1+$F5783)*AA5783</f>
        <v>495.65788532964291</v>
      </c>
      <c r="AF5783" s="8">
        <f>(1+$F5783)*AB5783</f>
        <v>594.73807923353365</v>
      </c>
      <c r="AG5783" s="8">
        <f>(1+$F5783)*AC5783</f>
        <v>62.393484094266213</v>
      </c>
      <c r="AH5783" s="8">
        <f>(1+$F5783)*$T5783/1000</f>
        <v>14.530546520008151</v>
      </c>
      <c r="AI5783" s="8">
        <f>(1+BWscncns[[#This Row],[pid_error]]*K_p)*BWscncns[[#This Row],[dbw]]/1000</f>
        <v>66.650773260004073</v>
      </c>
      <c r="AJ5783" s="13">
        <f>BWscncns[[#This Row],[Torflow prgrssv alt vote]]/VLOOKUP(BWscncns[[#This Row],[class]],AltBWtotl,2,FALSE)*100</f>
        <v>1.314531178137811E-3</v>
      </c>
      <c r="AK5783">
        <f>IF(D5783=E5783,1,0)</f>
        <v>1</v>
      </c>
    </row>
    <row r="5784" spans="1:37">
      <c r="A5784" s="1" t="s">
        <v>4967</v>
      </c>
      <c r="B5784" s="1" t="s">
        <v>49</v>
      </c>
      <c r="C5784">
        <v>31</v>
      </c>
      <c r="D5784">
        <v>1525003937</v>
      </c>
      <c r="E5784">
        <v>1525003937</v>
      </c>
      <c r="F5784" s="2">
        <v>-0.69975512846200005</v>
      </c>
      <c r="G5784" s="2">
        <v>-0.69975512846200005</v>
      </c>
      <c r="H5784">
        <v>30745</v>
      </c>
      <c r="I5784" s="2">
        <v>-9.7676190090500003E-3</v>
      </c>
      <c r="J5784" s="2">
        <v>0</v>
      </c>
      <c r="K5784">
        <v>7</v>
      </c>
      <c r="L5784" s="1" t="s">
        <v>11925</v>
      </c>
      <c r="M5784" s="1" t="s">
        <v>49</v>
      </c>
      <c r="N5784">
        <v>0</v>
      </c>
      <c r="O5784">
        <v>0</v>
      </c>
      <c r="P5784">
        <v>1</v>
      </c>
      <c r="Q5784">
        <v>0</v>
      </c>
      <c r="R5784" s="19">
        <f>BWscncns[[#This Row],[C fx]]*4+BWscncns[[#This Row],[C fg]]*2+BWscncns[[#This Row],[C fm]]</f>
        <v>1</v>
      </c>
      <c r="S5784">
        <v>27</v>
      </c>
      <c r="T5784">
        <v>102400</v>
      </c>
      <c r="U5784" s="13">
        <v>0.26367200000000002</v>
      </c>
      <c r="V5784" s="13">
        <v>3.7925930000000001</v>
      </c>
      <c r="W5784">
        <v>5590</v>
      </c>
      <c r="X5784">
        <v>111</v>
      </c>
      <c r="Z5784" s="10">
        <f>IF($N5784&lt;&gt;0,constants!$L$2,IF($O5784&lt;&gt;0,constants!$M$2,IF($P5784&lt;&gt;0,constants!$N$2,0)))</f>
        <v>1117.99</v>
      </c>
      <c r="AA5784" s="10">
        <f>IF($N5784&lt;&gt;0,constants!$L$2,IF($O5784&lt;&gt;0,constants!$M$2,IF($P5784&lt;&gt;0,constants!$P$2,0)))</f>
        <v>4051.45</v>
      </c>
      <c r="AB5784" s="11">
        <f>constants!$O$2</f>
        <v>4861.32</v>
      </c>
      <c r="AC5784" s="11">
        <f>VLOOKUP(BWscncns[[#This Row],[scanner]],[0]!ScnrAvgBW,2,FALSE)/1000</f>
        <v>885.64026081730776</v>
      </c>
      <c r="AD5784" s="8">
        <f>(1+$F5784)*Z5784</f>
        <v>335.67076393076854</v>
      </c>
      <c r="AE5784" s="8">
        <f>(1+$F5784)*AA5784</f>
        <v>1216.4270847926298</v>
      </c>
      <c r="AF5784" s="8">
        <f>(1+$F5784)*AB5784</f>
        <v>1459.5863989051097</v>
      </c>
      <c r="AG5784" s="8">
        <f>(1+$F5784)*AC5784</f>
        <v>265.90894633797336</v>
      </c>
      <c r="AH5784" s="8">
        <f>(1+$F5784)*$T5784/1000</f>
        <v>30.745074845491196</v>
      </c>
      <c r="AI5784" s="8">
        <f>(1+BWscncns[[#This Row],[pid_error]]*K_p)*BWscncns[[#This Row],[dbw]]/1000</f>
        <v>66.572537422745597</v>
      </c>
      <c r="AJ5784" s="13">
        <f>BWscncns[[#This Row],[Torflow prgrssv alt vote]]/VLOOKUP(BWscncns[[#This Row],[class]],AltBWtotl,2,FALSE)*100</f>
        <v>1.3129881585703892E-3</v>
      </c>
      <c r="AK5784">
        <f>IF(D5784=E5784,1,0)</f>
        <v>1</v>
      </c>
    </row>
    <row r="5785" spans="1:37">
      <c r="A5785" s="1" t="s">
        <v>5246</v>
      </c>
      <c r="B5785" s="1" t="s">
        <v>28</v>
      </c>
      <c r="C5785">
        <v>27</v>
      </c>
      <c r="D5785">
        <v>1524096816</v>
      </c>
      <c r="E5785">
        <v>1524096816</v>
      </c>
      <c r="F5785" s="2">
        <v>-0.77541803859699998</v>
      </c>
      <c r="G5785" s="2">
        <v>-0.77541803859699998</v>
      </c>
      <c r="H5785">
        <v>26906</v>
      </c>
      <c r="I5785" s="2">
        <v>9.8327686541999998E-2</v>
      </c>
      <c r="J5785" s="2">
        <v>0</v>
      </c>
      <c r="K5785">
        <v>8</v>
      </c>
      <c r="L5785" s="1" t="s">
        <v>12058</v>
      </c>
      <c r="M5785" s="1" t="s">
        <v>28</v>
      </c>
      <c r="N5785">
        <v>0</v>
      </c>
      <c r="O5785">
        <v>0</v>
      </c>
      <c r="P5785">
        <v>1</v>
      </c>
      <c r="Q5785">
        <v>0</v>
      </c>
      <c r="R5785" s="19">
        <f>BWscncns[[#This Row],[C fx]]*4+BWscncns[[#This Row],[C fg]]*2+BWscncns[[#This Row],[C fm]]</f>
        <v>1</v>
      </c>
      <c r="S5785">
        <v>13</v>
      </c>
      <c r="T5785">
        <v>108544</v>
      </c>
      <c r="U5785" s="13">
        <v>0.119767</v>
      </c>
      <c r="V5785" s="13">
        <v>8.3495380000000008</v>
      </c>
      <c r="W5785">
        <v>6136</v>
      </c>
      <c r="X5785">
        <v>122</v>
      </c>
      <c r="Z5785" s="10">
        <f>IF($N5785&lt;&gt;0,constants!$L$2,IF($O5785&lt;&gt;0,constants!$M$2,IF($P5785&lt;&gt;0,constants!$N$2,0)))</f>
        <v>1117.99</v>
      </c>
      <c r="AA5785" s="10">
        <f>IF($N5785&lt;&gt;0,constants!$L$2,IF($O5785&lt;&gt;0,constants!$M$2,IF($P5785&lt;&gt;0,constants!$P$2,0)))</f>
        <v>4051.45</v>
      </c>
      <c r="AB5785" s="11">
        <f>constants!$O$2</f>
        <v>4861.32</v>
      </c>
      <c r="AC5785" s="11">
        <f>VLOOKUP(BWscncns[[#This Row],[scanner]],[0]!ScnrAvgBW,2,FALSE)/1000</f>
        <v>509.99709399477808</v>
      </c>
      <c r="AD5785" s="8">
        <f>(1+$F5785)*Z5785</f>
        <v>251.08038702893998</v>
      </c>
      <c r="AE5785" s="8">
        <f>(1+$F5785)*AA5785</f>
        <v>909.88258752618435</v>
      </c>
      <c r="AF5785" s="8">
        <f>(1+$F5785)*AB5785</f>
        <v>1091.764780607632</v>
      </c>
      <c r="AG5785" s="8">
        <f>(1+$F5785)*AC5785</f>
        <v>114.53614767917742</v>
      </c>
      <c r="AH5785" s="8">
        <f>(1+$F5785)*$T5785/1000</f>
        <v>24.377024418527235</v>
      </c>
      <c r="AI5785" s="8">
        <f>(1+BWscncns[[#This Row],[pid_error]]*K_p)*BWscncns[[#This Row],[dbw]]/1000</f>
        <v>66.460512209263612</v>
      </c>
      <c r="AJ5785" s="13">
        <f>BWscncns[[#This Row],[Torflow prgrssv alt vote]]/VLOOKUP(BWscncns[[#This Row],[class]],AltBWtotl,2,FALSE)*100</f>
        <v>1.310778722300458E-3</v>
      </c>
      <c r="AK5785">
        <f>IF(D5785=E5785,1,0)</f>
        <v>1</v>
      </c>
    </row>
    <row r="5786" spans="1:37">
      <c r="A5786" s="1" t="s">
        <v>4556</v>
      </c>
      <c r="B5786" s="1" t="s">
        <v>4557</v>
      </c>
      <c r="C5786">
        <v>30</v>
      </c>
      <c r="D5786">
        <v>1524998637</v>
      </c>
      <c r="E5786">
        <v>1524998637</v>
      </c>
      <c r="F5786" s="2">
        <v>-0.70350789721100004</v>
      </c>
      <c r="G5786" s="2">
        <v>-0.70350789721100004</v>
      </c>
      <c r="H5786">
        <v>30360</v>
      </c>
      <c r="I5786" s="2">
        <v>-3.1394027952500001E-4</v>
      </c>
      <c r="J5786" s="2">
        <v>0</v>
      </c>
      <c r="K5786">
        <v>7</v>
      </c>
      <c r="L5786" s="1" t="s">
        <v>11849</v>
      </c>
      <c r="M5786" s="1" t="s">
        <v>4557</v>
      </c>
      <c r="N5786">
        <v>0</v>
      </c>
      <c r="O5786">
        <v>0</v>
      </c>
      <c r="P5786">
        <v>1</v>
      </c>
      <c r="Q5786">
        <v>0</v>
      </c>
      <c r="R5786" s="19">
        <f>BWscncns[[#This Row],[C fx]]*4+BWscncns[[#This Row],[C fg]]*2+BWscncns[[#This Row],[C fm]]</f>
        <v>1</v>
      </c>
      <c r="S5786">
        <v>30</v>
      </c>
      <c r="T5786">
        <v>102400</v>
      </c>
      <c r="U5786" s="13">
        <v>0.29296899999999998</v>
      </c>
      <c r="V5786" s="13">
        <v>3.4133330000000002</v>
      </c>
      <c r="W5786">
        <v>5501</v>
      </c>
      <c r="X5786">
        <v>110</v>
      </c>
      <c r="Z5786" s="10">
        <f>IF($N5786&lt;&gt;0,constants!$L$2,IF($O5786&lt;&gt;0,constants!$M$2,IF($P5786&lt;&gt;0,constants!$N$2,0)))</f>
        <v>1117.99</v>
      </c>
      <c r="AA5786" s="10">
        <f>IF($N5786&lt;&gt;0,constants!$L$2,IF($O5786&lt;&gt;0,constants!$M$2,IF($P5786&lt;&gt;0,constants!$P$2,0)))</f>
        <v>4051.45</v>
      </c>
      <c r="AB5786" s="11">
        <f>constants!$O$2</f>
        <v>4861.32</v>
      </c>
      <c r="AC5786" s="11">
        <f>VLOOKUP(BWscncns[[#This Row],[scanner]],[0]!ScnrAvgBW,2,FALSE)/1000</f>
        <v>885.64026081730776</v>
      </c>
      <c r="AD5786" s="8">
        <f>(1+$F5786)*Z5786</f>
        <v>331.47520599707406</v>
      </c>
      <c r="AE5786" s="8">
        <f>(1+$F5786)*AA5786</f>
        <v>1201.2229298444938</v>
      </c>
      <c r="AF5786" s="8">
        <f>(1+$F5786)*AB5786</f>
        <v>1441.3429891302212</v>
      </c>
      <c r="AG5786" s="8">
        <f>(1+$F5786)*AC5786</f>
        <v>262.58534324432196</v>
      </c>
      <c r="AH5786" s="8">
        <f>(1+$F5786)*$T5786/1000</f>
        <v>30.360791325593596</v>
      </c>
      <c r="AI5786" s="8">
        <f>(1+BWscncns[[#This Row],[pid_error]]*K_p)*BWscncns[[#This Row],[dbw]]/1000</f>
        <v>66.380395662796801</v>
      </c>
      <c r="AJ5786" s="13">
        <f>BWscncns[[#This Row],[Torflow prgrssv alt vote]]/VLOOKUP(BWscncns[[#This Row],[class]],AltBWtotl,2,FALSE)*100</f>
        <v>1.3091986101267474E-3</v>
      </c>
      <c r="AK5786">
        <f>IF(D5786=E5786,1,0)</f>
        <v>1</v>
      </c>
    </row>
    <row r="5787" spans="1:37">
      <c r="A5787" s="1" t="s">
        <v>2716</v>
      </c>
      <c r="B5787" s="1" t="s">
        <v>2717</v>
      </c>
      <c r="C5787">
        <v>30</v>
      </c>
      <c r="D5787">
        <v>1524998637</v>
      </c>
      <c r="E5787">
        <v>1524998637</v>
      </c>
      <c r="F5787" s="2">
        <v>-0.703548630442</v>
      </c>
      <c r="G5787" s="2">
        <v>-0.703548630442</v>
      </c>
      <c r="H5787">
        <v>30356</v>
      </c>
      <c r="I5787" s="2">
        <v>8.5578819246500005E-3</v>
      </c>
      <c r="J5787" s="2">
        <v>0</v>
      </c>
      <c r="K5787">
        <v>7</v>
      </c>
      <c r="L5787" s="1" t="s">
        <v>11849</v>
      </c>
      <c r="M5787" s="1" t="s">
        <v>2717</v>
      </c>
      <c r="N5787">
        <v>0</v>
      </c>
      <c r="O5787">
        <v>0</v>
      </c>
      <c r="P5787">
        <v>1</v>
      </c>
      <c r="Q5787">
        <v>0</v>
      </c>
      <c r="R5787" s="19">
        <f>BWscncns[[#This Row],[C fx]]*4+BWscncns[[#This Row],[C fg]]*2+BWscncns[[#This Row],[C fm]]</f>
        <v>1</v>
      </c>
      <c r="S5787">
        <v>30</v>
      </c>
      <c r="T5787">
        <v>102400</v>
      </c>
      <c r="U5787" s="13">
        <v>0.29296899999999998</v>
      </c>
      <c r="V5787" s="13">
        <v>3.4133330000000002</v>
      </c>
      <c r="W5787">
        <v>5500</v>
      </c>
      <c r="X5787">
        <v>110</v>
      </c>
      <c r="Z5787" s="10">
        <f>IF($N5787&lt;&gt;0,constants!$L$2,IF($O5787&lt;&gt;0,constants!$M$2,IF($P5787&lt;&gt;0,constants!$N$2,0)))</f>
        <v>1117.99</v>
      </c>
      <c r="AA5787" s="10">
        <f>IF($N5787&lt;&gt;0,constants!$L$2,IF($O5787&lt;&gt;0,constants!$M$2,IF($P5787&lt;&gt;0,constants!$P$2,0)))</f>
        <v>4051.45</v>
      </c>
      <c r="AB5787" s="11">
        <f>constants!$O$2</f>
        <v>4861.32</v>
      </c>
      <c r="AC5787" s="11">
        <f>VLOOKUP(BWscncns[[#This Row],[scanner]],[0]!ScnrAvgBW,2,FALSE)/1000</f>
        <v>885.64026081730776</v>
      </c>
      <c r="AD5787" s="8">
        <f>(1+$F5787)*Z5787</f>
        <v>331.4296666521484</v>
      </c>
      <c r="AE5787" s="8">
        <f>(1+$F5787)*AA5787</f>
        <v>1201.0579011957591</v>
      </c>
      <c r="AF5787" s="8">
        <f>(1+$F5787)*AB5787</f>
        <v>1441.1449718596964</v>
      </c>
      <c r="AG5787" s="8">
        <f>(1+$F5787)*AC5787</f>
        <v>262.54926825499518</v>
      </c>
      <c r="AH5787" s="8">
        <f>(1+$F5787)*$T5787/1000</f>
        <v>30.356620242739197</v>
      </c>
      <c r="AI5787" s="8">
        <f>(1+BWscncns[[#This Row],[pid_error]]*K_p)*BWscncns[[#This Row],[dbw]]/1000</f>
        <v>66.378310121369609</v>
      </c>
      <c r="AJ5787" s="13">
        <f>BWscncns[[#This Row],[Torflow prgrssv alt vote]]/VLOOKUP(BWscncns[[#This Row],[class]],AltBWtotl,2,FALSE)*100</f>
        <v>1.3091574776822874E-3</v>
      </c>
      <c r="AK5787">
        <f>IF(D5787=E5787,1,0)</f>
        <v>1</v>
      </c>
    </row>
    <row r="5788" spans="1:37">
      <c r="A5788" s="1" t="s">
        <v>10393</v>
      </c>
      <c r="B5788" s="1" t="s">
        <v>10394</v>
      </c>
      <c r="C5788">
        <v>30</v>
      </c>
      <c r="D5788">
        <v>1524962755</v>
      </c>
      <c r="E5788">
        <v>1524962755</v>
      </c>
      <c r="F5788" s="2">
        <v>-0.70363929100199996</v>
      </c>
      <c r="G5788" s="2">
        <v>-0.70363929100199996</v>
      </c>
      <c r="H5788">
        <v>30347</v>
      </c>
      <c r="I5788" s="2">
        <v>2.0780068967E-2</v>
      </c>
      <c r="J5788" s="2">
        <v>0</v>
      </c>
      <c r="K5788">
        <v>8</v>
      </c>
      <c r="L5788" s="1" t="s">
        <v>11927</v>
      </c>
      <c r="M5788" s="1" t="s">
        <v>10394</v>
      </c>
      <c r="N5788">
        <v>0</v>
      </c>
      <c r="O5788">
        <v>0</v>
      </c>
      <c r="P5788">
        <v>1</v>
      </c>
      <c r="Q5788">
        <v>0</v>
      </c>
      <c r="R5788" s="19">
        <f>BWscncns[[#This Row],[C fx]]*4+BWscncns[[#This Row],[C fg]]*2+BWscncns[[#This Row],[C fm]]</f>
        <v>1</v>
      </c>
      <c r="S5788">
        <v>25</v>
      </c>
      <c r="T5788">
        <v>102400</v>
      </c>
      <c r="U5788" s="13">
        <v>0.244141</v>
      </c>
      <c r="V5788" s="13">
        <v>4.0960000000000001</v>
      </c>
      <c r="W5788">
        <v>5684</v>
      </c>
      <c r="X5788">
        <v>113</v>
      </c>
      <c r="Z5788" s="10">
        <f>IF($N5788&lt;&gt;0,constants!$L$2,IF($O5788&lt;&gt;0,constants!$M$2,IF($P5788&lt;&gt;0,constants!$N$2,0)))</f>
        <v>1117.99</v>
      </c>
      <c r="AA5788" s="10">
        <f>IF($N5788&lt;&gt;0,constants!$L$2,IF($O5788&lt;&gt;0,constants!$M$2,IF($P5788&lt;&gt;0,constants!$P$2,0)))</f>
        <v>4051.45</v>
      </c>
      <c r="AB5788" s="11">
        <f>constants!$O$2</f>
        <v>4861.32</v>
      </c>
      <c r="AC5788" s="11">
        <f>VLOOKUP(BWscncns[[#This Row],[scanner]],[0]!ScnrAvgBW,2,FALSE)/1000</f>
        <v>509.99709399477808</v>
      </c>
      <c r="AD5788" s="8">
        <f>(1+$F5788)*Z5788</f>
        <v>331.32830905267406</v>
      </c>
      <c r="AE5788" s="8">
        <f>(1+$F5788)*AA5788</f>
        <v>1200.6905944699472</v>
      </c>
      <c r="AF5788" s="8">
        <f>(1+$F5788)*AB5788</f>
        <v>1440.7042418661574</v>
      </c>
      <c r="AG5788" s="8">
        <f>(1+$F5788)*AC5788</f>
        <v>151.14310036321211</v>
      </c>
      <c r="AH5788" s="8">
        <f>(1+$F5788)*$T5788/1000</f>
        <v>30.347336601395202</v>
      </c>
      <c r="AI5788" s="8">
        <f>(1+BWscncns[[#This Row],[pid_error]]*K_p)*BWscncns[[#This Row],[dbw]]/1000</f>
        <v>66.373668300697602</v>
      </c>
      <c r="AJ5788" s="13">
        <f>BWscncns[[#This Row],[Torflow prgrssv alt vote]]/VLOOKUP(BWscncns[[#This Row],[class]],AltBWtotl,2,FALSE)*100</f>
        <v>1.3090659285869321E-3</v>
      </c>
      <c r="AK5788">
        <f>IF(D5788=E5788,1,0)</f>
        <v>1</v>
      </c>
    </row>
    <row r="5789" spans="1:37">
      <c r="A5789" s="1" t="s">
        <v>743</v>
      </c>
      <c r="B5789" s="1" t="s">
        <v>744</v>
      </c>
      <c r="C5789">
        <v>30</v>
      </c>
      <c r="D5789">
        <v>1524958737</v>
      </c>
      <c r="E5789">
        <v>1524958737</v>
      </c>
      <c r="F5789" s="2">
        <v>-0.70378489252499998</v>
      </c>
      <c r="G5789" s="2">
        <v>-0.70378489252499998</v>
      </c>
      <c r="H5789">
        <v>30332</v>
      </c>
      <c r="I5789" s="2">
        <v>3.0040055501100001E-2</v>
      </c>
      <c r="J5789" s="2">
        <v>0</v>
      </c>
      <c r="K5789">
        <v>7</v>
      </c>
      <c r="L5789" s="1" t="s">
        <v>11997</v>
      </c>
      <c r="M5789" s="1" t="s">
        <v>744</v>
      </c>
      <c r="N5789">
        <v>0</v>
      </c>
      <c r="O5789">
        <v>0</v>
      </c>
      <c r="P5789">
        <v>1</v>
      </c>
      <c r="Q5789">
        <v>0</v>
      </c>
      <c r="R5789" s="19">
        <f>BWscncns[[#This Row],[C fx]]*4+BWscncns[[#This Row],[C fg]]*2+BWscncns[[#This Row],[C fm]]</f>
        <v>1</v>
      </c>
      <c r="S5789">
        <v>30</v>
      </c>
      <c r="T5789">
        <v>102400</v>
      </c>
      <c r="U5789" s="13">
        <v>0.29296899999999998</v>
      </c>
      <c r="V5789" s="13">
        <v>3.4133330000000002</v>
      </c>
      <c r="W5789">
        <v>5503</v>
      </c>
      <c r="X5789">
        <v>110</v>
      </c>
      <c r="Z5789" s="10">
        <f>IF($N5789&lt;&gt;0,constants!$L$2,IF($O5789&lt;&gt;0,constants!$M$2,IF($P5789&lt;&gt;0,constants!$N$2,0)))</f>
        <v>1117.99</v>
      </c>
      <c r="AA5789" s="10">
        <f>IF($N5789&lt;&gt;0,constants!$L$2,IF($O5789&lt;&gt;0,constants!$M$2,IF($P5789&lt;&gt;0,constants!$P$2,0)))</f>
        <v>4051.45</v>
      </c>
      <c r="AB5789" s="11">
        <f>constants!$O$2</f>
        <v>4861.32</v>
      </c>
      <c r="AC5789" s="11">
        <f>VLOOKUP(BWscncns[[#This Row],[scanner]],[0]!ScnrAvgBW,2,FALSE)/1000</f>
        <v>885.64026081730776</v>
      </c>
      <c r="AD5789" s="8">
        <f>(1+$F5789)*Z5789</f>
        <v>331.16552800597526</v>
      </c>
      <c r="AE5789" s="8">
        <f>(1+$F5789)*AA5789</f>
        <v>1200.1006971795887</v>
      </c>
      <c r="AF5789" s="8">
        <f>(1+$F5789)*AB5789</f>
        <v>1439.996426270367</v>
      </c>
      <c r="AG5789" s="8">
        <f>(1+$F5789)*AC5789</f>
        <v>262.34002504218586</v>
      </c>
      <c r="AH5789" s="8">
        <f>(1+$F5789)*$T5789/1000</f>
        <v>30.33242700544</v>
      </c>
      <c r="AI5789" s="8">
        <f>(1+BWscncns[[#This Row],[pid_error]]*K_p)*BWscncns[[#This Row],[dbw]]/1000</f>
        <v>66.366213502720015</v>
      </c>
      <c r="AJ5789" s="13">
        <f>BWscncns[[#This Row],[Torflow prgrssv alt vote]]/VLOOKUP(BWscncns[[#This Row],[class]],AltBWtotl,2,FALSE)*100</f>
        <v>1.308918900069648E-3</v>
      </c>
      <c r="AK5789">
        <f>IF(D5789=E5789,1,0)</f>
        <v>1</v>
      </c>
    </row>
    <row r="5790" spans="1:37">
      <c r="A5790" s="1" t="s">
        <v>7457</v>
      </c>
      <c r="B5790" s="1" t="s">
        <v>164</v>
      </c>
      <c r="C5790">
        <v>30</v>
      </c>
      <c r="D5790">
        <v>1525003937</v>
      </c>
      <c r="E5790">
        <v>1525003937</v>
      </c>
      <c r="F5790" s="2">
        <v>-0.70407891083600005</v>
      </c>
      <c r="G5790" s="2">
        <v>-0.70407891083600005</v>
      </c>
      <c r="H5790">
        <v>30302</v>
      </c>
      <c r="I5790" s="2">
        <v>2.42871128347E-2</v>
      </c>
      <c r="J5790" s="2">
        <v>0.4</v>
      </c>
      <c r="K5790">
        <v>7</v>
      </c>
      <c r="L5790" s="1" t="s">
        <v>11925</v>
      </c>
      <c r="M5790" s="1" t="s">
        <v>164</v>
      </c>
      <c r="N5790">
        <v>0</v>
      </c>
      <c r="O5790">
        <v>0</v>
      </c>
      <c r="P5790">
        <v>1</v>
      </c>
      <c r="Q5790">
        <v>0</v>
      </c>
      <c r="R5790" s="19">
        <f>BWscncns[[#This Row],[C fx]]*4+BWscncns[[#This Row],[C fg]]*2+BWscncns[[#This Row],[C fm]]</f>
        <v>1</v>
      </c>
      <c r="S5790">
        <v>28</v>
      </c>
      <c r="T5790">
        <v>102400</v>
      </c>
      <c r="U5790" s="13">
        <v>0.27343800000000001</v>
      </c>
      <c r="V5790" s="13">
        <v>3.657143</v>
      </c>
      <c r="W5790">
        <v>5542</v>
      </c>
      <c r="X5790">
        <v>110</v>
      </c>
      <c r="Z5790" s="10">
        <f>IF($N5790&lt;&gt;0,constants!$L$2,IF($O5790&lt;&gt;0,constants!$M$2,IF($P5790&lt;&gt;0,constants!$N$2,0)))</f>
        <v>1117.99</v>
      </c>
      <c r="AA5790" s="10">
        <f>IF($N5790&lt;&gt;0,constants!$L$2,IF($O5790&lt;&gt;0,constants!$M$2,IF($P5790&lt;&gt;0,constants!$P$2,0)))</f>
        <v>4051.45</v>
      </c>
      <c r="AB5790" s="11">
        <f>constants!$O$2</f>
        <v>4861.32</v>
      </c>
      <c r="AC5790" s="11">
        <f>VLOOKUP(BWscncns[[#This Row],[scanner]],[0]!ScnrAvgBW,2,FALSE)/1000</f>
        <v>885.64026081730776</v>
      </c>
      <c r="AD5790" s="8">
        <f>(1+$F5790)*Z5790</f>
        <v>330.8368184744603</v>
      </c>
      <c r="AE5790" s="8">
        <f>(1+$F5790)*AA5790</f>
        <v>1198.9094966934877</v>
      </c>
      <c r="AF5790" s="8">
        <f>(1+$F5790)*AB5790</f>
        <v>1438.5671091747361</v>
      </c>
      <c r="AG5790" s="8">
        <f>(1+$F5790)*AC5790</f>
        <v>262.07963058854671</v>
      </c>
      <c r="AH5790" s="8">
        <f>(1+$F5790)*$T5790/1000</f>
        <v>30.302319530393593</v>
      </c>
      <c r="AI5790" s="8">
        <f>(1+BWscncns[[#This Row],[pid_error]]*K_p)*BWscncns[[#This Row],[dbw]]/1000</f>
        <v>66.351159765196797</v>
      </c>
      <c r="AJ5790" s="13">
        <f>BWscncns[[#This Row],[Torflow prgrssv alt vote]]/VLOOKUP(BWscncns[[#This Row],[class]],AltBWtotl,2,FALSE)*100</f>
        <v>1.3086220001785609E-3</v>
      </c>
      <c r="AK5790">
        <f>IF(D5790=E5790,1,0)</f>
        <v>1</v>
      </c>
    </row>
    <row r="5791" spans="1:37">
      <c r="A5791" s="1" t="s">
        <v>534</v>
      </c>
      <c r="B5791" s="1" t="s">
        <v>535</v>
      </c>
      <c r="C5791">
        <v>30</v>
      </c>
      <c r="D5791">
        <v>1524981197</v>
      </c>
      <c r="E5791">
        <v>1524981197</v>
      </c>
      <c r="F5791" s="2">
        <v>-0.70453244100900003</v>
      </c>
      <c r="G5791" s="2">
        <v>-0.70453244100900003</v>
      </c>
      <c r="H5791">
        <v>30255</v>
      </c>
      <c r="I5791" s="2">
        <v>-8.9033825935000005E-2</v>
      </c>
      <c r="J5791" s="2">
        <v>0</v>
      </c>
      <c r="K5791">
        <v>7</v>
      </c>
      <c r="L5791" s="1" t="s">
        <v>11820</v>
      </c>
      <c r="M5791" s="1" t="s">
        <v>535</v>
      </c>
      <c r="N5791">
        <v>0</v>
      </c>
      <c r="O5791">
        <v>0</v>
      </c>
      <c r="P5791">
        <v>1</v>
      </c>
      <c r="Q5791">
        <v>0</v>
      </c>
      <c r="R5791" s="19">
        <f>BWscncns[[#This Row],[C fx]]*4+BWscncns[[#This Row],[C fg]]*2+BWscncns[[#This Row],[C fm]]</f>
        <v>1</v>
      </c>
      <c r="S5791">
        <v>33</v>
      </c>
      <c r="T5791">
        <v>102400</v>
      </c>
      <c r="U5791" s="13">
        <v>0.322266</v>
      </c>
      <c r="V5791" s="13">
        <v>3.10303</v>
      </c>
      <c r="W5791">
        <v>5402</v>
      </c>
      <c r="X5791">
        <v>108</v>
      </c>
      <c r="Z5791" s="10">
        <f>IF($N5791&lt;&gt;0,constants!$L$2,IF($O5791&lt;&gt;0,constants!$M$2,IF($P5791&lt;&gt;0,constants!$N$2,0)))</f>
        <v>1117.99</v>
      </c>
      <c r="AA5791" s="10">
        <f>IF($N5791&lt;&gt;0,constants!$L$2,IF($O5791&lt;&gt;0,constants!$M$2,IF($P5791&lt;&gt;0,constants!$P$2,0)))</f>
        <v>4051.45</v>
      </c>
      <c r="AB5791" s="11">
        <f>constants!$O$2</f>
        <v>4861.32</v>
      </c>
      <c r="AC5791" s="11">
        <f>VLOOKUP(BWscncns[[#This Row],[scanner]],[0]!ScnrAvgBW,2,FALSE)/1000</f>
        <v>885.64026081730776</v>
      </c>
      <c r="AD5791" s="8">
        <f>(1+$F5791)*Z5791</f>
        <v>330.32977627634807</v>
      </c>
      <c r="AE5791" s="8">
        <f>(1+$F5791)*AA5791</f>
        <v>1197.0720418740868</v>
      </c>
      <c r="AF5791" s="8">
        <f>(1+$F5791)*AB5791</f>
        <v>1436.3623538741278</v>
      </c>
      <c r="AG5791" s="8">
        <f>(1+$F5791)*AC5791</f>
        <v>261.67796600784249</v>
      </c>
      <c r="AH5791" s="8">
        <f>(1+$F5791)*$T5791/1000</f>
        <v>30.255878040678397</v>
      </c>
      <c r="AI5791" s="8">
        <f>(1+BWscncns[[#This Row],[pid_error]]*K_p)*BWscncns[[#This Row],[dbw]]/1000</f>
        <v>66.327939020339215</v>
      </c>
      <c r="AJ5791" s="13">
        <f>BWscncns[[#This Row],[Torflow prgrssv alt vote]]/VLOOKUP(BWscncns[[#This Row],[class]],AltBWtotl,2,FALSE)*100</f>
        <v>1.3081640251003752E-3</v>
      </c>
      <c r="AK5791">
        <f>IF(D5791=E5791,1,0)</f>
        <v>1</v>
      </c>
    </row>
    <row r="5792" spans="1:37">
      <c r="A5792" s="1" t="s">
        <v>1945</v>
      </c>
      <c r="B5792" s="1" t="s">
        <v>1946</v>
      </c>
      <c r="C5792">
        <v>30</v>
      </c>
      <c r="D5792">
        <v>1525003937</v>
      </c>
      <c r="E5792">
        <v>1525003937</v>
      </c>
      <c r="F5792" s="2">
        <v>-0.70539816013199996</v>
      </c>
      <c r="G5792" s="2">
        <v>-0.70539816013199996</v>
      </c>
      <c r="H5792">
        <v>30167</v>
      </c>
      <c r="I5792" s="2">
        <v>2.04479356678E-2</v>
      </c>
      <c r="J5792" s="2">
        <v>0</v>
      </c>
      <c r="K5792">
        <v>7</v>
      </c>
      <c r="L5792" s="1" t="s">
        <v>11925</v>
      </c>
      <c r="M5792" s="1" t="s">
        <v>1946</v>
      </c>
      <c r="N5792">
        <v>0</v>
      </c>
      <c r="O5792">
        <v>0</v>
      </c>
      <c r="P5792">
        <v>1</v>
      </c>
      <c r="Q5792">
        <v>0</v>
      </c>
      <c r="R5792" s="19">
        <f>BWscncns[[#This Row],[C fx]]*4+BWscncns[[#This Row],[C fg]]*2+BWscncns[[#This Row],[C fm]]</f>
        <v>1</v>
      </c>
      <c r="S5792">
        <v>27</v>
      </c>
      <c r="T5792">
        <v>102400</v>
      </c>
      <c r="U5792" s="13">
        <v>0.26367200000000002</v>
      </c>
      <c r="V5792" s="13">
        <v>3.7925930000000001</v>
      </c>
      <c r="W5792">
        <v>5585</v>
      </c>
      <c r="X5792">
        <v>111</v>
      </c>
      <c r="Z5792" s="10">
        <f>IF($N5792&lt;&gt;0,constants!$L$2,IF($O5792&lt;&gt;0,constants!$M$2,IF($P5792&lt;&gt;0,constants!$N$2,0)))</f>
        <v>1117.99</v>
      </c>
      <c r="AA5792" s="10">
        <f>IF($N5792&lt;&gt;0,constants!$L$2,IF($O5792&lt;&gt;0,constants!$M$2,IF($P5792&lt;&gt;0,constants!$P$2,0)))</f>
        <v>4051.45</v>
      </c>
      <c r="AB5792" s="11">
        <f>constants!$O$2</f>
        <v>4861.32</v>
      </c>
      <c r="AC5792" s="11">
        <f>VLOOKUP(BWscncns[[#This Row],[scanner]],[0]!ScnrAvgBW,2,FALSE)/1000</f>
        <v>885.64026081730776</v>
      </c>
      <c r="AD5792" s="8">
        <f>(1+$F5792)*Z5792</f>
        <v>329.36191095402535</v>
      </c>
      <c r="AE5792" s="8">
        <f>(1+$F5792)*AA5792</f>
        <v>1193.5646241332088</v>
      </c>
      <c r="AF5792" s="8">
        <f>(1+$F5792)*AB5792</f>
        <v>1432.1538161871058</v>
      </c>
      <c r="AG5792" s="8">
        <f>(1+$F5792)*AC5792</f>
        <v>260.91125029795427</v>
      </c>
      <c r="AH5792" s="8">
        <f>(1+$F5792)*$T5792/1000</f>
        <v>30.167228402483204</v>
      </c>
      <c r="AI5792" s="8">
        <f>(1+BWscncns[[#This Row],[pid_error]]*K_p)*BWscncns[[#This Row],[dbw]]/1000</f>
        <v>66.283614201241605</v>
      </c>
      <c r="AJ5792" s="13">
        <f>BWscncns[[#This Row],[Torflow prgrssv alt vote]]/VLOOKUP(BWscncns[[#This Row],[class]],AltBWtotl,2,FALSE)*100</f>
        <v>1.3072898213392001E-3</v>
      </c>
      <c r="AK5792">
        <f>IF(D5792=E5792,1,0)</f>
        <v>1</v>
      </c>
    </row>
    <row r="5793" spans="1:37">
      <c r="A5793" s="1" t="s">
        <v>9651</v>
      </c>
      <c r="B5793" s="1" t="s">
        <v>49</v>
      </c>
      <c r="C5793">
        <v>30</v>
      </c>
      <c r="D5793">
        <v>1525003937</v>
      </c>
      <c r="E5793">
        <v>1525003937</v>
      </c>
      <c r="F5793" s="2">
        <v>-0.70641492259500005</v>
      </c>
      <c r="G5793" s="2">
        <v>-0.70641492259500005</v>
      </c>
      <c r="H5793">
        <v>30063</v>
      </c>
      <c r="I5793" s="2">
        <v>1.7128978359699999E-2</v>
      </c>
      <c r="J5793" s="2">
        <v>0</v>
      </c>
      <c r="K5793">
        <v>7</v>
      </c>
      <c r="L5793" s="1" t="s">
        <v>11925</v>
      </c>
      <c r="M5793" s="1" t="s">
        <v>49</v>
      </c>
      <c r="N5793">
        <v>0</v>
      </c>
      <c r="O5793">
        <v>0</v>
      </c>
      <c r="P5793">
        <v>1</v>
      </c>
      <c r="Q5793">
        <v>0</v>
      </c>
      <c r="R5793" s="19">
        <f>BWscncns[[#This Row],[C fx]]*4+BWscncns[[#This Row],[C fg]]*2+BWscncns[[#This Row],[C fm]]</f>
        <v>1</v>
      </c>
      <c r="S5793">
        <v>28</v>
      </c>
      <c r="T5793">
        <v>102400</v>
      </c>
      <c r="U5793" s="13">
        <v>0.27343800000000001</v>
      </c>
      <c r="V5793" s="13">
        <v>3.657143</v>
      </c>
      <c r="W5793">
        <v>5561</v>
      </c>
      <c r="X5793">
        <v>111</v>
      </c>
      <c r="Z5793" s="10">
        <f>IF($N5793&lt;&gt;0,constants!$L$2,IF($O5793&lt;&gt;0,constants!$M$2,IF($P5793&lt;&gt;0,constants!$N$2,0)))</f>
        <v>1117.99</v>
      </c>
      <c r="AA5793" s="10">
        <f>IF($N5793&lt;&gt;0,constants!$L$2,IF($O5793&lt;&gt;0,constants!$M$2,IF($P5793&lt;&gt;0,constants!$P$2,0)))</f>
        <v>4051.45</v>
      </c>
      <c r="AB5793" s="11">
        <f>constants!$O$2</f>
        <v>4861.32</v>
      </c>
      <c r="AC5793" s="11">
        <f>VLOOKUP(BWscncns[[#This Row],[scanner]],[0]!ScnrAvgBW,2,FALSE)/1000</f>
        <v>885.64026081730776</v>
      </c>
      <c r="AD5793" s="8">
        <f>(1+$F5793)*Z5793</f>
        <v>328.22518068801588</v>
      </c>
      <c r="AE5793" s="8">
        <f>(1+$F5793)*AA5793</f>
        <v>1189.445261852487</v>
      </c>
      <c r="AF5793" s="8">
        <f>(1+$F5793)*AB5793</f>
        <v>1427.2110084904743</v>
      </c>
      <c r="AG5793" s="8">
        <f>(1+$F5793)*AC5793</f>
        <v>260.01076452503366</v>
      </c>
      <c r="AH5793" s="8">
        <f>(1+$F5793)*$T5793/1000</f>
        <v>30.063111926271993</v>
      </c>
      <c r="AI5793" s="8">
        <f>(1+BWscncns[[#This Row],[pid_error]]*K_p)*BWscncns[[#This Row],[dbw]]/1000</f>
        <v>66.231555963135989</v>
      </c>
      <c r="AJ5793" s="13">
        <f>BWscncns[[#This Row],[Torflow prgrssv alt vote]]/VLOOKUP(BWscncns[[#This Row],[class]],AltBWtotl,2,FALSE)*100</f>
        <v>1.3062630939102205E-3</v>
      </c>
      <c r="AK5793">
        <f>IF(D5793=E5793,1,0)</f>
        <v>1</v>
      </c>
    </row>
    <row r="5794" spans="1:37">
      <c r="A5794" s="1" t="s">
        <v>5982</v>
      </c>
      <c r="B5794" s="1" t="s">
        <v>5983</v>
      </c>
      <c r="C5794">
        <v>30</v>
      </c>
      <c r="D5794">
        <v>1524998637</v>
      </c>
      <c r="E5794">
        <v>1524998637</v>
      </c>
      <c r="F5794" s="2">
        <v>-0.70675637244800005</v>
      </c>
      <c r="G5794" s="2">
        <v>-0.70675637244800005</v>
      </c>
      <c r="H5794">
        <v>30028</v>
      </c>
      <c r="I5794" s="2">
        <v>7.9196206254799999E-4</v>
      </c>
      <c r="J5794" s="2">
        <v>0</v>
      </c>
      <c r="K5794">
        <v>7</v>
      </c>
      <c r="L5794" s="1" t="s">
        <v>11849</v>
      </c>
      <c r="M5794" s="1" t="s">
        <v>5983</v>
      </c>
      <c r="N5794">
        <v>0</v>
      </c>
      <c r="O5794">
        <v>0</v>
      </c>
      <c r="P5794">
        <v>1</v>
      </c>
      <c r="Q5794">
        <v>0</v>
      </c>
      <c r="R5794" s="19">
        <f>BWscncns[[#This Row],[C fx]]*4+BWscncns[[#This Row],[C fg]]*2+BWscncns[[#This Row],[C fm]]</f>
        <v>1</v>
      </c>
      <c r="S5794">
        <v>30</v>
      </c>
      <c r="T5794">
        <v>102400</v>
      </c>
      <c r="U5794" s="13">
        <v>0.29296899999999998</v>
      </c>
      <c r="V5794" s="13">
        <v>3.4133330000000002</v>
      </c>
      <c r="W5794">
        <v>5505</v>
      </c>
      <c r="X5794">
        <v>110</v>
      </c>
      <c r="Z5794" s="10">
        <f>IF($N5794&lt;&gt;0,constants!$L$2,IF($O5794&lt;&gt;0,constants!$M$2,IF($P5794&lt;&gt;0,constants!$N$2,0)))</f>
        <v>1117.99</v>
      </c>
      <c r="AA5794" s="10">
        <f>IF($N5794&lt;&gt;0,constants!$L$2,IF($O5794&lt;&gt;0,constants!$M$2,IF($P5794&lt;&gt;0,constants!$P$2,0)))</f>
        <v>4051.45</v>
      </c>
      <c r="AB5794" s="11">
        <f>constants!$O$2</f>
        <v>4861.32</v>
      </c>
      <c r="AC5794" s="11">
        <f>VLOOKUP(BWscncns[[#This Row],[scanner]],[0]!ScnrAvgBW,2,FALSE)/1000</f>
        <v>885.64026081730776</v>
      </c>
      <c r="AD5794" s="8">
        <f>(1+$F5794)*Z5794</f>
        <v>327.84344316686042</v>
      </c>
      <c r="AE5794" s="8">
        <f>(1+$F5794)*AA5794</f>
        <v>1188.0618948455501</v>
      </c>
      <c r="AF5794" s="8">
        <f>(1+$F5794)*AB5794</f>
        <v>1425.5511114910882</v>
      </c>
      <c r="AG5794" s="8">
        <f>(1+$F5794)*AC5794</f>
        <v>259.70836278816671</v>
      </c>
      <c r="AH5794" s="8">
        <f>(1+$F5794)*$T5794/1000</f>
        <v>30.028147461324796</v>
      </c>
      <c r="AI5794" s="8">
        <f>(1+BWscncns[[#This Row],[pid_error]]*K_p)*BWscncns[[#This Row],[dbw]]/1000</f>
        <v>66.214073730662406</v>
      </c>
      <c r="AJ5794" s="13">
        <f>BWscncns[[#This Row],[Torflow prgrssv alt vote]]/VLOOKUP(BWscncns[[#This Row],[class]],AltBWtotl,2,FALSE)*100</f>
        <v>1.3059182976156549E-3</v>
      </c>
      <c r="AK5794">
        <f>IF(D5794=E5794,1,0)</f>
        <v>1</v>
      </c>
    </row>
    <row r="5795" spans="1:37">
      <c r="A5795" s="1" t="s">
        <v>2966</v>
      </c>
      <c r="B5795" s="1" t="s">
        <v>28</v>
      </c>
      <c r="C5795">
        <v>13</v>
      </c>
      <c r="D5795">
        <v>1524756333</v>
      </c>
      <c r="E5795">
        <v>1524756333</v>
      </c>
      <c r="F5795" s="2">
        <v>-0.89533636944700001</v>
      </c>
      <c r="G5795" s="2">
        <v>-0.89533636944700001</v>
      </c>
      <c r="H5795">
        <v>12570</v>
      </c>
      <c r="I5795" s="2">
        <v>-8.8612009963000005E-2</v>
      </c>
      <c r="J5795" s="2">
        <v>0</v>
      </c>
      <c r="K5795">
        <v>8</v>
      </c>
      <c r="L5795" s="1" t="s">
        <v>12063</v>
      </c>
      <c r="M5795" s="1" t="s">
        <v>28</v>
      </c>
      <c r="N5795">
        <v>0</v>
      </c>
      <c r="O5795">
        <v>0</v>
      </c>
      <c r="P5795">
        <v>1</v>
      </c>
      <c r="Q5795">
        <v>0</v>
      </c>
      <c r="R5795" s="19">
        <f>BWscncns[[#This Row],[C fx]]*4+BWscncns[[#This Row],[C fg]]*2+BWscncns[[#This Row],[C fm]]</f>
        <v>1</v>
      </c>
      <c r="S5795">
        <v>14</v>
      </c>
      <c r="T5795">
        <v>119808</v>
      </c>
      <c r="U5795" s="13">
        <v>0.116854</v>
      </c>
      <c r="V5795" s="13">
        <v>8.5577140000000007</v>
      </c>
      <c r="W5795">
        <v>6148</v>
      </c>
      <c r="X5795">
        <v>122</v>
      </c>
      <c r="Z5795" s="10">
        <f>IF($N5795&lt;&gt;0,constants!$L$2,IF($O5795&lt;&gt;0,constants!$M$2,IF($P5795&lt;&gt;0,constants!$N$2,0)))</f>
        <v>1117.99</v>
      </c>
      <c r="AA5795" s="10">
        <f>IF($N5795&lt;&gt;0,constants!$L$2,IF($O5795&lt;&gt;0,constants!$M$2,IF($P5795&lt;&gt;0,constants!$P$2,0)))</f>
        <v>4051.45</v>
      </c>
      <c r="AB5795" s="11">
        <f>constants!$O$2</f>
        <v>4861.32</v>
      </c>
      <c r="AC5795" s="11">
        <f>VLOOKUP(BWscncns[[#This Row],[scanner]],[0]!ScnrAvgBW,2,FALSE)/1000</f>
        <v>509.99709399477808</v>
      </c>
      <c r="AD5795" s="8">
        <f>(1+$F5795)*Z5795</f>
        <v>117.01289232194846</v>
      </c>
      <c r="AE5795" s="8">
        <f>(1+$F5795)*AA5795</f>
        <v>424.03946600395176</v>
      </c>
      <c r="AF5795" s="8">
        <f>(1+$F5795)*AB5795</f>
        <v>508.80340047990984</v>
      </c>
      <c r="AG5795" s="8">
        <f>(1+$F5795)*AC5795</f>
        <v>53.378147428973058</v>
      </c>
      <c r="AH5795" s="8">
        <f>(1+$F5795)*$T5795/1000</f>
        <v>12.539540249293823</v>
      </c>
      <c r="AI5795" s="8">
        <f>(1+BWscncns[[#This Row],[pid_error]]*K_p)*BWscncns[[#This Row],[dbw]]/1000</f>
        <v>66.173770124646907</v>
      </c>
      <c r="AJ5795" s="13">
        <f>BWscncns[[#This Row],[Torflow prgrssv alt vote]]/VLOOKUP(BWscncns[[#This Row],[class]],AltBWtotl,2,FALSE)*100</f>
        <v>1.3051234029114018E-3</v>
      </c>
      <c r="AK5795">
        <f>IF(D5795=E5795,1,0)</f>
        <v>1</v>
      </c>
    </row>
    <row r="5796" spans="1:37">
      <c r="A5796" s="1" t="s">
        <v>907</v>
      </c>
      <c r="B5796" s="1" t="s">
        <v>908</v>
      </c>
      <c r="C5796">
        <v>30</v>
      </c>
      <c r="D5796">
        <v>1524998637</v>
      </c>
      <c r="E5796">
        <v>1524998637</v>
      </c>
      <c r="F5796" s="2">
        <v>-0.70769578260699995</v>
      </c>
      <c r="G5796" s="2">
        <v>-0.70769578260699995</v>
      </c>
      <c r="H5796">
        <v>29931</v>
      </c>
      <c r="I5796" s="2">
        <v>-3.28171053938E-3</v>
      </c>
      <c r="J5796" s="2">
        <v>0</v>
      </c>
      <c r="K5796">
        <v>7</v>
      </c>
      <c r="L5796" s="1" t="s">
        <v>11849</v>
      </c>
      <c r="M5796" s="1" t="s">
        <v>908</v>
      </c>
      <c r="N5796">
        <v>0</v>
      </c>
      <c r="O5796">
        <v>0</v>
      </c>
      <c r="P5796">
        <v>1</v>
      </c>
      <c r="Q5796">
        <v>0</v>
      </c>
      <c r="R5796" s="19">
        <f>BWscncns[[#This Row],[C fx]]*4+BWscncns[[#This Row],[C fg]]*2+BWscncns[[#This Row],[C fm]]</f>
        <v>1</v>
      </c>
      <c r="S5796">
        <v>30</v>
      </c>
      <c r="T5796">
        <v>102400</v>
      </c>
      <c r="U5796" s="13">
        <v>0.29296899999999998</v>
      </c>
      <c r="V5796" s="13">
        <v>3.4133330000000002</v>
      </c>
      <c r="W5796">
        <v>5507</v>
      </c>
      <c r="X5796">
        <v>110</v>
      </c>
      <c r="Z5796" s="10">
        <f>IF($N5796&lt;&gt;0,constants!$L$2,IF($O5796&lt;&gt;0,constants!$M$2,IF($P5796&lt;&gt;0,constants!$N$2,0)))</f>
        <v>1117.99</v>
      </c>
      <c r="AA5796" s="10">
        <f>IF($N5796&lt;&gt;0,constants!$L$2,IF($O5796&lt;&gt;0,constants!$M$2,IF($P5796&lt;&gt;0,constants!$P$2,0)))</f>
        <v>4051.45</v>
      </c>
      <c r="AB5796" s="11">
        <f>constants!$O$2</f>
        <v>4861.32</v>
      </c>
      <c r="AC5796" s="11">
        <f>VLOOKUP(BWscncns[[#This Row],[scanner]],[0]!ScnrAvgBW,2,FALSE)/1000</f>
        <v>885.64026081730776</v>
      </c>
      <c r="AD5796" s="8">
        <f>(1+$F5796)*Z5796</f>
        <v>326.79319200320015</v>
      </c>
      <c r="AE5796" s="8">
        <f>(1+$F5796)*AA5796</f>
        <v>1184.2559215568699</v>
      </c>
      <c r="AF5796" s="8">
        <f>(1+$F5796)*AB5796</f>
        <v>1420.9843380969389</v>
      </c>
      <c r="AG5796" s="8">
        <f>(1+$F5796)*AC5796</f>
        <v>258.87638332993561</v>
      </c>
      <c r="AH5796" s="8">
        <f>(1+$F5796)*$T5796/1000</f>
        <v>29.931951861043206</v>
      </c>
      <c r="AI5796" s="8">
        <f>(1+BWscncns[[#This Row],[pid_error]]*K_p)*BWscncns[[#This Row],[dbw]]/1000</f>
        <v>66.165975930521611</v>
      </c>
      <c r="AJ5796" s="13">
        <f>BWscncns[[#This Row],[Torflow prgrssv alt vote]]/VLOOKUP(BWscncns[[#This Row],[class]],AltBWtotl,2,FALSE)*100</f>
        <v>1.3049696805960403E-3</v>
      </c>
      <c r="AK5796">
        <f>IF(D5796=E5796,1,0)</f>
        <v>1</v>
      </c>
    </row>
    <row r="5797" spans="1:37">
      <c r="A5797" s="1" t="s">
        <v>1010</v>
      </c>
      <c r="B5797" s="1" t="s">
        <v>49</v>
      </c>
      <c r="C5797">
        <v>13</v>
      </c>
      <c r="D5797">
        <v>1524994035</v>
      </c>
      <c r="E5797">
        <v>1524994035</v>
      </c>
      <c r="F5797" s="2">
        <v>-0.89035886174199996</v>
      </c>
      <c r="G5797" s="2">
        <v>-0.89035886174199996</v>
      </c>
      <c r="H5797">
        <v>12799</v>
      </c>
      <c r="I5797" s="2">
        <v>4.0009016259600003E-2</v>
      </c>
      <c r="J5797" s="2">
        <v>0</v>
      </c>
      <c r="K5797">
        <v>8</v>
      </c>
      <c r="L5797" s="1" t="s">
        <v>11823</v>
      </c>
      <c r="M5797" s="1" t="s">
        <v>49</v>
      </c>
      <c r="N5797">
        <v>0</v>
      </c>
      <c r="O5797">
        <v>0</v>
      </c>
      <c r="P5797">
        <v>1</v>
      </c>
      <c r="Q5797">
        <v>0</v>
      </c>
      <c r="R5797" s="19">
        <f>BWscncns[[#This Row],[C fx]]*4+BWscncns[[#This Row],[C fg]]*2+BWscncns[[#This Row],[C fm]]</f>
        <v>1</v>
      </c>
      <c r="S5797">
        <v>13</v>
      </c>
      <c r="T5797">
        <v>119217</v>
      </c>
      <c r="U5797" s="13">
        <v>0.109045</v>
      </c>
      <c r="V5797" s="13">
        <v>9.1705380000000005</v>
      </c>
      <c r="W5797">
        <v>6166</v>
      </c>
      <c r="X5797">
        <v>123</v>
      </c>
      <c r="Z5797" s="10">
        <f>IF($N5797&lt;&gt;0,constants!$L$2,IF($O5797&lt;&gt;0,constants!$M$2,IF($P5797&lt;&gt;0,constants!$N$2,0)))</f>
        <v>1117.99</v>
      </c>
      <c r="AA5797" s="10">
        <f>IF($N5797&lt;&gt;0,constants!$L$2,IF($O5797&lt;&gt;0,constants!$M$2,IF($P5797&lt;&gt;0,constants!$P$2,0)))</f>
        <v>4051.45</v>
      </c>
      <c r="AB5797" s="11">
        <f>constants!$O$2</f>
        <v>4861.32</v>
      </c>
      <c r="AC5797" s="11">
        <f>VLOOKUP(BWscncns[[#This Row],[scanner]],[0]!ScnrAvgBW,2,FALSE)/1000</f>
        <v>509.99709399477808</v>
      </c>
      <c r="AD5797" s="8">
        <f>(1+$F5797)*Z5797</f>
        <v>122.57769616106147</v>
      </c>
      <c r="AE5797" s="8">
        <f>(1+$F5797)*AA5797</f>
        <v>444.20558959537425</v>
      </c>
      <c r="AF5797" s="8">
        <f>(1+$F5797)*AB5797</f>
        <v>533.00065823638067</v>
      </c>
      <c r="AG5797" s="8">
        <f>(1+$F5797)*AC5797</f>
        <v>55.916661893859704</v>
      </c>
      <c r="AH5797" s="8">
        <f>(1+$F5797)*$T5797/1000</f>
        <v>13.07108757970399</v>
      </c>
      <c r="AI5797" s="8">
        <f>(1+BWscncns[[#This Row],[pid_error]]*K_p)*BWscncns[[#This Row],[dbw]]/1000</f>
        <v>66.144043789851992</v>
      </c>
      <c r="AJ5797" s="13">
        <f>BWscncns[[#This Row],[Torflow prgrssv alt vote]]/VLOOKUP(BWscncns[[#This Row],[class]],AltBWtotl,2,FALSE)*100</f>
        <v>1.304537120232471E-3</v>
      </c>
      <c r="AK5797">
        <f>IF(D5797=E5797,1,0)</f>
        <v>1</v>
      </c>
    </row>
    <row r="5798" spans="1:37">
      <c r="A5798" s="1" t="s">
        <v>3072</v>
      </c>
      <c r="B5798" s="1" t="s">
        <v>28</v>
      </c>
      <c r="C5798">
        <v>11</v>
      </c>
      <c r="D5798">
        <v>1524942503</v>
      </c>
      <c r="E5798">
        <v>1524942503</v>
      </c>
      <c r="F5798" s="2">
        <v>-0.90687498105200004</v>
      </c>
      <c r="G5798" s="2">
        <v>-0.90687498105200004</v>
      </c>
      <c r="H5798">
        <v>11252</v>
      </c>
      <c r="I5798" s="2">
        <v>-0.132274871169</v>
      </c>
      <c r="J5798" s="2">
        <v>0</v>
      </c>
      <c r="K5798">
        <v>8</v>
      </c>
      <c r="L5798" s="1" t="s">
        <v>11983</v>
      </c>
      <c r="M5798" s="1" t="s">
        <v>28</v>
      </c>
      <c r="N5798">
        <v>0</v>
      </c>
      <c r="O5798">
        <v>0</v>
      </c>
      <c r="P5798">
        <v>1</v>
      </c>
      <c r="Q5798">
        <v>0</v>
      </c>
      <c r="R5798" s="19">
        <f>BWscncns[[#This Row],[C fx]]*4+BWscncns[[#This Row],[C fg]]*2+BWscncns[[#This Row],[C fm]]</f>
        <v>1</v>
      </c>
      <c r="S5798">
        <v>11</v>
      </c>
      <c r="T5798">
        <v>120832</v>
      </c>
      <c r="U5798" s="13">
        <v>9.1035000000000005E-2</v>
      </c>
      <c r="V5798" s="13">
        <v>10.984726999999999</v>
      </c>
      <c r="W5798">
        <v>6243</v>
      </c>
      <c r="X5798">
        <v>124</v>
      </c>
      <c r="Z5798" s="10">
        <f>IF($N5798&lt;&gt;0,constants!$L$2,IF($O5798&lt;&gt;0,constants!$M$2,IF($P5798&lt;&gt;0,constants!$N$2,0)))</f>
        <v>1117.99</v>
      </c>
      <c r="AA5798" s="10">
        <f>IF($N5798&lt;&gt;0,constants!$L$2,IF($O5798&lt;&gt;0,constants!$M$2,IF($P5798&lt;&gt;0,constants!$P$2,0)))</f>
        <v>4051.45</v>
      </c>
      <c r="AB5798" s="11">
        <f>constants!$O$2</f>
        <v>4861.32</v>
      </c>
      <c r="AC5798" s="11">
        <f>VLOOKUP(BWscncns[[#This Row],[scanner]],[0]!ScnrAvgBW,2,FALSE)/1000</f>
        <v>509.99709399477808</v>
      </c>
      <c r="AD5798" s="8">
        <f>(1+$F5798)*Z5798</f>
        <v>104.11283993367448</v>
      </c>
      <c r="AE5798" s="8">
        <f>(1+$F5798)*AA5798</f>
        <v>377.29135801687443</v>
      </c>
      <c r="AF5798" s="8">
        <f>(1+$F5798)*AB5798</f>
        <v>452.71051711229114</v>
      </c>
      <c r="AG5798" s="8">
        <f>(1+$F5798)*AC5798</f>
        <v>47.493489041688626</v>
      </c>
      <c r="AH5798" s="8">
        <f>(1+$F5798)*$T5798/1000</f>
        <v>11.25248228952473</v>
      </c>
      <c r="AI5798" s="8">
        <f>(1+BWscncns[[#This Row],[pid_error]]*K_p)*BWscncns[[#This Row],[dbw]]/1000</f>
        <v>66.042241144762357</v>
      </c>
      <c r="AJ5798" s="13">
        <f>BWscncns[[#This Row],[Torflow prgrssv alt vote]]/VLOOKUP(BWscncns[[#This Row],[class]],AltBWtotl,2,FALSE)*100</f>
        <v>1.3025293003011825E-3</v>
      </c>
      <c r="AK5798">
        <f>IF(D5798=E5798,1,0)</f>
        <v>1</v>
      </c>
    </row>
    <row r="5799" spans="1:37">
      <c r="A5799" s="1" t="s">
        <v>891</v>
      </c>
      <c r="B5799" s="1" t="s">
        <v>892</v>
      </c>
      <c r="C5799">
        <v>30</v>
      </c>
      <c r="D5799">
        <v>1525003937</v>
      </c>
      <c r="E5799">
        <v>1525003937</v>
      </c>
      <c r="F5799" s="2">
        <v>-0.71067515731599995</v>
      </c>
      <c r="G5799" s="2">
        <v>-0.71067515731599995</v>
      </c>
      <c r="H5799">
        <v>29626</v>
      </c>
      <c r="I5799" s="2">
        <v>1.6428762287399999E-2</v>
      </c>
      <c r="J5799" s="2">
        <v>0</v>
      </c>
      <c r="K5799">
        <v>7</v>
      </c>
      <c r="L5799" s="1" t="s">
        <v>11925</v>
      </c>
      <c r="M5799" s="1" t="s">
        <v>892</v>
      </c>
      <c r="N5799">
        <v>0</v>
      </c>
      <c r="O5799">
        <v>0</v>
      </c>
      <c r="P5799">
        <v>1</v>
      </c>
      <c r="Q5799">
        <v>0</v>
      </c>
      <c r="R5799" s="19">
        <f>BWscncns[[#This Row],[C fx]]*4+BWscncns[[#This Row],[C fg]]*2+BWscncns[[#This Row],[C fm]]</f>
        <v>1</v>
      </c>
      <c r="S5799">
        <v>28</v>
      </c>
      <c r="T5799">
        <v>102400</v>
      </c>
      <c r="U5799" s="13">
        <v>0.27343800000000001</v>
      </c>
      <c r="V5799" s="13">
        <v>3.657143</v>
      </c>
      <c r="W5799">
        <v>5547</v>
      </c>
      <c r="X5799">
        <v>110</v>
      </c>
      <c r="Z5799" s="10">
        <f>IF($N5799&lt;&gt;0,constants!$L$2,IF($O5799&lt;&gt;0,constants!$M$2,IF($P5799&lt;&gt;0,constants!$N$2,0)))</f>
        <v>1117.99</v>
      </c>
      <c r="AA5799" s="10">
        <f>IF($N5799&lt;&gt;0,constants!$L$2,IF($O5799&lt;&gt;0,constants!$M$2,IF($P5799&lt;&gt;0,constants!$P$2,0)))</f>
        <v>4051.45</v>
      </c>
      <c r="AB5799" s="11">
        <f>constants!$O$2</f>
        <v>4861.32</v>
      </c>
      <c r="AC5799" s="11">
        <f>VLOOKUP(BWscncns[[#This Row],[scanner]],[0]!ScnrAvgBW,2,FALSE)/1000</f>
        <v>885.64026081730776</v>
      </c>
      <c r="AD5799" s="8">
        <f>(1+$F5799)*Z5799</f>
        <v>323.46228087228519</v>
      </c>
      <c r="AE5799" s="8">
        <f>(1+$F5799)*AA5799</f>
        <v>1172.1851338920919</v>
      </c>
      <c r="AF5799" s="8">
        <f>(1+$F5799)*AB5799</f>
        <v>1406.500644236583</v>
      </c>
      <c r="AG5799" s="8">
        <f>(1+$F5799)*AC5799</f>
        <v>256.23772913558435</v>
      </c>
      <c r="AH5799" s="8">
        <f>(1+$F5799)*$T5799/1000</f>
        <v>29.626863890841602</v>
      </c>
      <c r="AI5799" s="8">
        <f>(1+BWscncns[[#This Row],[pid_error]]*K_p)*BWscncns[[#This Row],[dbw]]/1000</f>
        <v>66.013431945420805</v>
      </c>
      <c r="AJ5799" s="13">
        <f>BWscncns[[#This Row],[Torflow prgrssv alt vote]]/VLOOKUP(BWscncns[[#This Row],[class]],AltBWtotl,2,FALSE)*100</f>
        <v>1.3019611059817569E-3</v>
      </c>
      <c r="AK5799">
        <f>IF(D5799=E5799,1,0)</f>
        <v>1</v>
      </c>
    </row>
    <row r="5800" spans="1:37">
      <c r="A5800" s="1" t="s">
        <v>6223</v>
      </c>
      <c r="B5800" s="1" t="s">
        <v>6224</v>
      </c>
      <c r="C5800">
        <v>30</v>
      </c>
      <c r="D5800">
        <v>1525001744</v>
      </c>
      <c r="E5800">
        <v>1525001744</v>
      </c>
      <c r="F5800" s="2">
        <v>-0.71177815421000001</v>
      </c>
      <c r="G5800" s="2">
        <v>-0.71177815421000001</v>
      </c>
      <c r="H5800">
        <v>29513</v>
      </c>
      <c r="I5800" s="2">
        <v>1.83036967215E-3</v>
      </c>
      <c r="J5800" s="2">
        <v>0</v>
      </c>
      <c r="K5800">
        <v>7</v>
      </c>
      <c r="L5800" s="1" t="s">
        <v>11918</v>
      </c>
      <c r="M5800" s="1" t="s">
        <v>6224</v>
      </c>
      <c r="N5800">
        <v>0</v>
      </c>
      <c r="O5800">
        <v>0</v>
      </c>
      <c r="P5800">
        <v>1</v>
      </c>
      <c r="Q5800">
        <v>0</v>
      </c>
      <c r="R5800" s="19">
        <f>BWscncns[[#This Row],[C fx]]*4+BWscncns[[#This Row],[C fg]]*2+BWscncns[[#This Row],[C fm]]</f>
        <v>1</v>
      </c>
      <c r="S5800">
        <v>30</v>
      </c>
      <c r="T5800">
        <v>102400</v>
      </c>
      <c r="U5800" s="13">
        <v>0.29296899999999998</v>
      </c>
      <c r="V5800" s="13">
        <v>3.4133330000000002</v>
      </c>
      <c r="W5800">
        <v>5504</v>
      </c>
      <c r="X5800">
        <v>110</v>
      </c>
      <c r="Z5800" s="10">
        <f>IF($N5800&lt;&gt;0,constants!$L$2,IF($O5800&lt;&gt;0,constants!$M$2,IF($P5800&lt;&gt;0,constants!$N$2,0)))</f>
        <v>1117.99</v>
      </c>
      <c r="AA5800" s="10">
        <f>IF($N5800&lt;&gt;0,constants!$L$2,IF($O5800&lt;&gt;0,constants!$M$2,IF($P5800&lt;&gt;0,constants!$P$2,0)))</f>
        <v>4051.45</v>
      </c>
      <c r="AB5800" s="11">
        <f>constants!$O$2</f>
        <v>4861.32</v>
      </c>
      <c r="AC5800" s="11">
        <f>VLOOKUP(BWscncns[[#This Row],[scanner]],[0]!ScnrAvgBW,2,FALSE)/1000</f>
        <v>885.64026081730776</v>
      </c>
      <c r="AD5800" s="8">
        <f>(1+$F5800)*Z5800</f>
        <v>322.22914137476209</v>
      </c>
      <c r="AE5800" s="8">
        <f>(1+$F5800)*AA5800</f>
        <v>1167.7163971258954</v>
      </c>
      <c r="AF5800" s="8">
        <f>(1+$F5800)*AB5800</f>
        <v>1401.1386233758426</v>
      </c>
      <c r="AG5800" s="8">
        <f>(1+$F5800)*AC5800</f>
        <v>255.26087067870145</v>
      </c>
      <c r="AH5800" s="8">
        <f>(1+$F5800)*$T5800/1000</f>
        <v>29.513917008895998</v>
      </c>
      <c r="AI5800" s="8">
        <f>(1+BWscncns[[#This Row],[pid_error]]*K_p)*BWscncns[[#This Row],[dbw]]/1000</f>
        <v>65.956958504447996</v>
      </c>
      <c r="AJ5800" s="13">
        <f>BWscncns[[#This Row],[Torflow prgrssv alt vote]]/VLOOKUP(BWscncns[[#This Row],[class]],AltBWtotl,2,FALSE)*100</f>
        <v>1.300847298965507E-3</v>
      </c>
      <c r="AK5800">
        <f>IF(D5800=E5800,1,0)</f>
        <v>1</v>
      </c>
    </row>
    <row r="5801" spans="1:37">
      <c r="A5801" s="1" t="s">
        <v>9644</v>
      </c>
      <c r="B5801" s="1" t="s">
        <v>9645</v>
      </c>
      <c r="C5801">
        <v>30</v>
      </c>
      <c r="D5801">
        <v>1524998637</v>
      </c>
      <c r="E5801">
        <v>1524998637</v>
      </c>
      <c r="F5801" s="2">
        <v>-0.71185820973400005</v>
      </c>
      <c r="G5801" s="2">
        <v>-0.71185820973400005</v>
      </c>
      <c r="H5801">
        <v>29505</v>
      </c>
      <c r="I5801" s="2">
        <v>-1.21799956483E-2</v>
      </c>
      <c r="J5801" s="2">
        <v>0</v>
      </c>
      <c r="K5801">
        <v>7</v>
      </c>
      <c r="L5801" s="1" t="s">
        <v>11849</v>
      </c>
      <c r="M5801" s="1" t="s">
        <v>9645</v>
      </c>
      <c r="N5801">
        <v>0</v>
      </c>
      <c r="O5801">
        <v>0</v>
      </c>
      <c r="P5801">
        <v>1</v>
      </c>
      <c r="Q5801">
        <v>0</v>
      </c>
      <c r="R5801" s="19">
        <f>BWscncns[[#This Row],[C fx]]*4+BWscncns[[#This Row],[C fg]]*2+BWscncns[[#This Row],[C fm]]</f>
        <v>1</v>
      </c>
      <c r="S5801">
        <v>30</v>
      </c>
      <c r="T5801">
        <v>102400</v>
      </c>
      <c r="U5801" s="13">
        <v>0.29296899999999998</v>
      </c>
      <c r="V5801" s="13">
        <v>3.4133330000000002</v>
      </c>
      <c r="W5801">
        <v>5502</v>
      </c>
      <c r="X5801">
        <v>110</v>
      </c>
      <c r="Z5801" s="10">
        <f>IF($N5801&lt;&gt;0,constants!$L$2,IF($O5801&lt;&gt;0,constants!$M$2,IF($P5801&lt;&gt;0,constants!$N$2,0)))</f>
        <v>1117.99</v>
      </c>
      <c r="AA5801" s="10">
        <f>IF($N5801&lt;&gt;0,constants!$L$2,IF($O5801&lt;&gt;0,constants!$M$2,IF($P5801&lt;&gt;0,constants!$P$2,0)))</f>
        <v>4051.45</v>
      </c>
      <c r="AB5801" s="11">
        <f>constants!$O$2</f>
        <v>4861.32</v>
      </c>
      <c r="AC5801" s="11">
        <f>VLOOKUP(BWscncns[[#This Row],[scanner]],[0]!ScnrAvgBW,2,FALSE)/1000</f>
        <v>885.64026081730776</v>
      </c>
      <c r="AD5801" s="8">
        <f>(1+$F5801)*Z5801</f>
        <v>322.13964009948529</v>
      </c>
      <c r="AE5801" s="8">
        <f>(1+$F5801)*AA5801</f>
        <v>1167.3920561731854</v>
      </c>
      <c r="AF5801" s="8">
        <f>(1+$F5801)*AB5801</f>
        <v>1400.7494478559108</v>
      </c>
      <c r="AG5801" s="8">
        <f>(1+$F5801)*AC5801</f>
        <v>255.18997028354619</v>
      </c>
      <c r="AH5801" s="8">
        <f>(1+$F5801)*$T5801/1000</f>
        <v>29.505719323238395</v>
      </c>
      <c r="AI5801" s="8">
        <f>(1+BWscncns[[#This Row],[pid_error]]*K_p)*BWscncns[[#This Row],[dbw]]/1000</f>
        <v>65.9528596616192</v>
      </c>
      <c r="AJ5801" s="13">
        <f>BWscncns[[#This Row],[Torflow prgrssv alt vote]]/VLOOKUP(BWscncns[[#This Row],[class]],AltBWtotl,2,FALSE)*100</f>
        <v>1.3007664588427417E-3</v>
      </c>
      <c r="AK5801">
        <f>IF(D5801=E5801,1,0)</f>
        <v>1</v>
      </c>
    </row>
    <row r="5802" spans="1:37">
      <c r="A5802" s="1" t="s">
        <v>1351</v>
      </c>
      <c r="B5802" s="1" t="s">
        <v>1352</v>
      </c>
      <c r="C5802">
        <v>29</v>
      </c>
      <c r="D5802">
        <v>1524956597</v>
      </c>
      <c r="E5802">
        <v>1524956597</v>
      </c>
      <c r="F5802" s="2">
        <v>-0.71332220577100003</v>
      </c>
      <c r="G5802" s="2">
        <v>-0.71332220577100003</v>
      </c>
      <c r="H5802">
        <v>29355</v>
      </c>
      <c r="I5802" s="2">
        <v>6.4558315980000003E-2</v>
      </c>
      <c r="J5802" s="2">
        <v>0</v>
      </c>
      <c r="K5802">
        <v>7</v>
      </c>
      <c r="L5802" s="1" t="s">
        <v>11843</v>
      </c>
      <c r="M5802" s="1" t="s">
        <v>1352</v>
      </c>
      <c r="N5802">
        <v>0</v>
      </c>
      <c r="O5802">
        <v>0</v>
      </c>
      <c r="P5802">
        <v>1</v>
      </c>
      <c r="Q5802">
        <v>0</v>
      </c>
      <c r="R5802" s="19">
        <f>BWscncns[[#This Row],[C fx]]*4+BWscncns[[#This Row],[C fg]]*2+BWscncns[[#This Row],[C fm]]</f>
        <v>1</v>
      </c>
      <c r="S5802">
        <v>29</v>
      </c>
      <c r="T5802">
        <v>102400</v>
      </c>
      <c r="U5802" s="13">
        <v>0.28320299999999998</v>
      </c>
      <c r="V5802" s="13">
        <v>3.531034</v>
      </c>
      <c r="W5802">
        <v>5526</v>
      </c>
      <c r="X5802">
        <v>110</v>
      </c>
      <c r="Z5802" s="10">
        <f>IF($N5802&lt;&gt;0,constants!$L$2,IF($O5802&lt;&gt;0,constants!$M$2,IF($P5802&lt;&gt;0,constants!$N$2,0)))</f>
        <v>1117.99</v>
      </c>
      <c r="AA5802" s="10">
        <f>IF($N5802&lt;&gt;0,constants!$L$2,IF($O5802&lt;&gt;0,constants!$M$2,IF($P5802&lt;&gt;0,constants!$P$2,0)))</f>
        <v>4051.45</v>
      </c>
      <c r="AB5802" s="11">
        <f>constants!$O$2</f>
        <v>4861.32</v>
      </c>
      <c r="AC5802" s="11">
        <f>VLOOKUP(BWscncns[[#This Row],[scanner]],[0]!ScnrAvgBW,2,FALSE)/1000</f>
        <v>885.64026081730776</v>
      </c>
      <c r="AD5802" s="8">
        <f>(1+$F5802)*Z5802</f>
        <v>320.50290717007971</v>
      </c>
      <c r="AE5802" s="8">
        <f>(1+$F5802)*AA5802</f>
        <v>1161.4607494290819</v>
      </c>
      <c r="AF5802" s="8">
        <f>(1+$F5802)*AB5802</f>
        <v>1393.632494641322</v>
      </c>
      <c r="AG5802" s="8">
        <f>(1+$F5802)*AC5802</f>
        <v>253.89339645150201</v>
      </c>
      <c r="AH5802" s="8">
        <f>(1+$F5802)*$T5802/1000</f>
        <v>29.355806129049597</v>
      </c>
      <c r="AI5802" s="8">
        <f>(1+BWscncns[[#This Row],[pid_error]]*K_p)*BWscncns[[#This Row],[dbw]]/1000</f>
        <v>65.877903064524801</v>
      </c>
      <c r="AJ5802" s="13">
        <f>BWscncns[[#This Row],[Torflow prgrssv alt vote]]/VLOOKUP(BWscncns[[#This Row],[class]],AltBWtotl,2,FALSE)*100</f>
        <v>1.2992881146455435E-3</v>
      </c>
      <c r="AK5802">
        <f>IF(D5802=E5802,1,0)</f>
        <v>1</v>
      </c>
    </row>
    <row r="5803" spans="1:37">
      <c r="A5803" s="1" t="s">
        <v>548</v>
      </c>
      <c r="B5803" s="1" t="s">
        <v>49</v>
      </c>
      <c r="C5803">
        <v>29</v>
      </c>
      <c r="D5803">
        <v>1524995200</v>
      </c>
      <c r="E5803">
        <v>1524995200</v>
      </c>
      <c r="F5803" s="2">
        <v>-0.71394069621099998</v>
      </c>
      <c r="G5803" s="2">
        <v>-0.71394069621099998</v>
      </c>
      <c r="H5803">
        <v>29292</v>
      </c>
      <c r="I5803" s="2">
        <v>7.8654038116700003E-3</v>
      </c>
      <c r="J5803" s="2">
        <v>0</v>
      </c>
      <c r="K5803">
        <v>7</v>
      </c>
      <c r="L5803" s="1" t="s">
        <v>11858</v>
      </c>
      <c r="M5803" s="1" t="s">
        <v>49</v>
      </c>
      <c r="N5803">
        <v>0</v>
      </c>
      <c r="O5803">
        <v>0</v>
      </c>
      <c r="P5803">
        <v>1</v>
      </c>
      <c r="Q5803">
        <v>0</v>
      </c>
      <c r="R5803" s="19">
        <f>BWscncns[[#This Row],[C fx]]*4+BWscncns[[#This Row],[C fg]]*2+BWscncns[[#This Row],[C fm]]</f>
        <v>1</v>
      </c>
      <c r="S5803">
        <v>31</v>
      </c>
      <c r="T5803">
        <v>102400</v>
      </c>
      <c r="U5803" s="13">
        <v>0.302734</v>
      </c>
      <c r="V5803" s="13">
        <v>3.303226</v>
      </c>
      <c r="W5803">
        <v>5468</v>
      </c>
      <c r="X5803">
        <v>109</v>
      </c>
      <c r="Z5803" s="10">
        <f>IF($N5803&lt;&gt;0,constants!$L$2,IF($O5803&lt;&gt;0,constants!$M$2,IF($P5803&lt;&gt;0,constants!$N$2,0)))</f>
        <v>1117.99</v>
      </c>
      <c r="AA5803" s="10">
        <f>IF($N5803&lt;&gt;0,constants!$L$2,IF($O5803&lt;&gt;0,constants!$M$2,IF($P5803&lt;&gt;0,constants!$P$2,0)))</f>
        <v>4051.45</v>
      </c>
      <c r="AB5803" s="11">
        <f>constants!$O$2</f>
        <v>4861.32</v>
      </c>
      <c r="AC5803" s="11">
        <f>VLOOKUP(BWscncns[[#This Row],[scanner]],[0]!ScnrAvgBW,2,FALSE)/1000</f>
        <v>885.64026081730776</v>
      </c>
      <c r="AD5803" s="8">
        <f>(1+$F5803)*Z5803</f>
        <v>319.81144104306412</v>
      </c>
      <c r="AE5803" s="8">
        <f>(1+$F5803)*AA5803</f>
        <v>1158.9549663359442</v>
      </c>
      <c r="AF5803" s="8">
        <f>(1+$F5803)*AB5803</f>
        <v>1390.6258146955415</v>
      </c>
      <c r="AG5803" s="8">
        <f>(1+$F5803)*AC5803</f>
        <v>253.34563641690744</v>
      </c>
      <c r="AH5803" s="8">
        <f>(1+$F5803)*$T5803/1000</f>
        <v>29.292472707993603</v>
      </c>
      <c r="AI5803" s="8">
        <f>(1+BWscncns[[#This Row],[pid_error]]*K_p)*BWscncns[[#This Row],[dbw]]/1000</f>
        <v>65.846236353996801</v>
      </c>
      <c r="AJ5803" s="13">
        <f>BWscncns[[#This Row],[Torflow prgrssv alt vote]]/VLOOKUP(BWscncns[[#This Row],[class]],AltBWtotl,2,FALSE)*100</f>
        <v>1.2986635625771715E-3</v>
      </c>
      <c r="AK5803">
        <f>IF(D5803=E5803,1,0)</f>
        <v>1</v>
      </c>
    </row>
    <row r="5804" spans="1:37">
      <c r="A5804" s="1" t="s">
        <v>2055</v>
      </c>
      <c r="B5804" s="1" t="s">
        <v>2056</v>
      </c>
      <c r="C5804">
        <v>12</v>
      </c>
      <c r="D5804">
        <v>1524994035</v>
      </c>
      <c r="E5804">
        <v>1524994035</v>
      </c>
      <c r="F5804" s="2">
        <v>-0.898440732651</v>
      </c>
      <c r="G5804" s="2">
        <v>-0.898440732651</v>
      </c>
      <c r="H5804">
        <v>12136</v>
      </c>
      <c r="I5804" s="2">
        <v>-1.9554203083600001E-2</v>
      </c>
      <c r="J5804" s="2">
        <v>0</v>
      </c>
      <c r="K5804">
        <v>8</v>
      </c>
      <c r="L5804" s="1" t="s">
        <v>11823</v>
      </c>
      <c r="M5804" s="1" t="s">
        <v>2056</v>
      </c>
      <c r="N5804">
        <v>0</v>
      </c>
      <c r="O5804">
        <v>0</v>
      </c>
      <c r="P5804">
        <v>1</v>
      </c>
      <c r="Q5804">
        <v>0</v>
      </c>
      <c r="R5804" s="19">
        <f>BWscncns[[#This Row],[C fx]]*4+BWscncns[[#This Row],[C fg]]*2+BWscncns[[#This Row],[C fm]]</f>
        <v>1</v>
      </c>
      <c r="S5804">
        <v>9</v>
      </c>
      <c r="T5804">
        <v>119506</v>
      </c>
      <c r="U5804" s="13">
        <v>7.5310000000000002E-2</v>
      </c>
      <c r="V5804" s="13">
        <v>13.278444</v>
      </c>
      <c r="W5804">
        <v>6287</v>
      </c>
      <c r="X5804">
        <v>125</v>
      </c>
      <c r="Z5804" s="10">
        <f>IF($N5804&lt;&gt;0,constants!$L$2,IF($O5804&lt;&gt;0,constants!$M$2,IF($P5804&lt;&gt;0,constants!$N$2,0)))</f>
        <v>1117.99</v>
      </c>
      <c r="AA5804" s="10">
        <f>IF($N5804&lt;&gt;0,constants!$L$2,IF($O5804&lt;&gt;0,constants!$M$2,IF($P5804&lt;&gt;0,constants!$P$2,0)))</f>
        <v>4051.45</v>
      </c>
      <c r="AB5804" s="11">
        <f>constants!$O$2</f>
        <v>4861.32</v>
      </c>
      <c r="AC5804" s="11">
        <f>VLOOKUP(BWscncns[[#This Row],[scanner]],[0]!ScnrAvgBW,2,FALSE)/1000</f>
        <v>509.99709399477808</v>
      </c>
      <c r="AD5804" s="8">
        <f>(1+$F5804)*Z5804</f>
        <v>113.54224530350852</v>
      </c>
      <c r="AE5804" s="8">
        <f>(1+$F5804)*AA5804</f>
        <v>411.46229370110603</v>
      </c>
      <c r="AF5804" s="8">
        <f>(1+$F5804)*AB5804</f>
        <v>493.71209754904066</v>
      </c>
      <c r="AG5804" s="8">
        <f>(1+$F5804)*AC5804</f>
        <v>51.794931216228754</v>
      </c>
      <c r="AH5804" s="8">
        <f>(1+$F5804)*$T5804/1000</f>
        <v>12.136941803809593</v>
      </c>
      <c r="AI5804" s="8">
        <f>(1+BWscncns[[#This Row],[pid_error]]*K_p)*BWscncns[[#This Row],[dbw]]/1000</f>
        <v>65.821470901904803</v>
      </c>
      <c r="AJ5804" s="13">
        <f>BWscncns[[#This Row],[Torflow prgrssv alt vote]]/VLOOKUP(BWscncns[[#This Row],[class]],AltBWtotl,2,FALSE)*100</f>
        <v>1.2981751217486066E-3</v>
      </c>
      <c r="AK5804">
        <f>IF(D5804=E5804,1,0)</f>
        <v>1</v>
      </c>
    </row>
    <row r="5805" spans="1:37">
      <c r="A5805" s="1" t="s">
        <v>936</v>
      </c>
      <c r="B5805" s="1" t="s">
        <v>937</v>
      </c>
      <c r="C5805">
        <v>29</v>
      </c>
      <c r="D5805">
        <v>1524967575</v>
      </c>
      <c r="E5805">
        <v>1524967575</v>
      </c>
      <c r="F5805" s="2">
        <v>-0.71458501423999998</v>
      </c>
      <c r="G5805" s="2">
        <v>-0.71458501423999998</v>
      </c>
      <c r="H5805">
        <v>29226</v>
      </c>
      <c r="I5805" s="2">
        <v>0.13991365583099999</v>
      </c>
      <c r="J5805" s="2">
        <v>0</v>
      </c>
      <c r="K5805">
        <v>8</v>
      </c>
      <c r="L5805" s="1" t="s">
        <v>11903</v>
      </c>
      <c r="M5805" s="1" t="s">
        <v>937</v>
      </c>
      <c r="N5805">
        <v>0</v>
      </c>
      <c r="O5805">
        <v>0</v>
      </c>
      <c r="P5805">
        <v>1</v>
      </c>
      <c r="Q5805">
        <v>0</v>
      </c>
      <c r="R5805" s="19">
        <f>BWscncns[[#This Row],[C fx]]*4+BWscncns[[#This Row],[C fg]]*2+BWscncns[[#This Row],[C fm]]</f>
        <v>1</v>
      </c>
      <c r="S5805">
        <v>29</v>
      </c>
      <c r="T5805">
        <v>102400</v>
      </c>
      <c r="U5805" s="13">
        <v>0.28320299999999998</v>
      </c>
      <c r="V5805" s="13">
        <v>3.531034</v>
      </c>
      <c r="W5805">
        <v>5520</v>
      </c>
      <c r="X5805">
        <v>110</v>
      </c>
      <c r="Z5805" s="10">
        <f>IF($N5805&lt;&gt;0,constants!$L$2,IF($O5805&lt;&gt;0,constants!$M$2,IF($P5805&lt;&gt;0,constants!$N$2,0)))</f>
        <v>1117.99</v>
      </c>
      <c r="AA5805" s="10">
        <f>IF($N5805&lt;&gt;0,constants!$L$2,IF($O5805&lt;&gt;0,constants!$M$2,IF($P5805&lt;&gt;0,constants!$P$2,0)))</f>
        <v>4051.45</v>
      </c>
      <c r="AB5805" s="11">
        <f>constants!$O$2</f>
        <v>4861.32</v>
      </c>
      <c r="AC5805" s="11">
        <f>VLOOKUP(BWscncns[[#This Row],[scanner]],[0]!ScnrAvgBW,2,FALSE)/1000</f>
        <v>509.99709399477808</v>
      </c>
      <c r="AD5805" s="8">
        <f>(1+$F5805)*Z5805</f>
        <v>319.09109992982241</v>
      </c>
      <c r="AE5805" s="8">
        <f>(1+$F5805)*AA5805</f>
        <v>1156.3445440573521</v>
      </c>
      <c r="AF5805" s="8">
        <f>(1+$F5805)*AB5805</f>
        <v>1387.4935785748032</v>
      </c>
      <c r="AG5805" s="8">
        <f>(1+$F5805)*AC5805</f>
        <v>145.56081332016097</v>
      </c>
      <c r="AH5805" s="8">
        <f>(1+$F5805)*$T5805/1000</f>
        <v>29.226494541824003</v>
      </c>
      <c r="AI5805" s="8">
        <f>(1+BWscncns[[#This Row],[pid_error]]*K_p)*BWscncns[[#This Row],[dbw]]/1000</f>
        <v>65.813247270912001</v>
      </c>
      <c r="AJ5805" s="13">
        <f>BWscncns[[#This Row],[Torflow prgrssv alt vote]]/VLOOKUP(BWscncns[[#This Row],[class]],AltBWtotl,2,FALSE)*100</f>
        <v>1.2980129297918027E-3</v>
      </c>
      <c r="AK5805">
        <f>IF(D5805=E5805,1,0)</f>
        <v>1</v>
      </c>
    </row>
    <row r="5806" spans="1:37">
      <c r="A5806" s="1" t="s">
        <v>905</v>
      </c>
      <c r="B5806" s="1" t="s">
        <v>906</v>
      </c>
      <c r="C5806">
        <v>29</v>
      </c>
      <c r="D5806">
        <v>1525001744</v>
      </c>
      <c r="E5806">
        <v>1525001744</v>
      </c>
      <c r="F5806" s="2">
        <v>-0.71570094255100003</v>
      </c>
      <c r="G5806" s="2">
        <v>-0.71570094255100003</v>
      </c>
      <c r="H5806">
        <v>29112</v>
      </c>
      <c r="I5806" s="2">
        <v>3.0350269471900001E-2</v>
      </c>
      <c r="J5806" s="2">
        <v>0</v>
      </c>
      <c r="K5806">
        <v>7</v>
      </c>
      <c r="L5806" s="1" t="s">
        <v>11918</v>
      </c>
      <c r="M5806" s="1" t="s">
        <v>906</v>
      </c>
      <c r="N5806">
        <v>0</v>
      </c>
      <c r="O5806">
        <v>0</v>
      </c>
      <c r="P5806">
        <v>1</v>
      </c>
      <c r="Q5806">
        <v>0</v>
      </c>
      <c r="R5806" s="19">
        <f>BWscncns[[#This Row],[C fx]]*4+BWscncns[[#This Row],[C fg]]*2+BWscncns[[#This Row],[C fm]]</f>
        <v>1</v>
      </c>
      <c r="S5806">
        <v>29</v>
      </c>
      <c r="T5806">
        <v>102400</v>
      </c>
      <c r="U5806" s="13">
        <v>0.28320299999999998</v>
      </c>
      <c r="V5806" s="13">
        <v>3.531034</v>
      </c>
      <c r="W5806">
        <v>5522</v>
      </c>
      <c r="X5806">
        <v>110</v>
      </c>
      <c r="Z5806" s="10">
        <f>IF($N5806&lt;&gt;0,constants!$L$2,IF($O5806&lt;&gt;0,constants!$M$2,IF($P5806&lt;&gt;0,constants!$N$2,0)))</f>
        <v>1117.99</v>
      </c>
      <c r="AA5806" s="10">
        <f>IF($N5806&lt;&gt;0,constants!$L$2,IF($O5806&lt;&gt;0,constants!$M$2,IF($P5806&lt;&gt;0,constants!$P$2,0)))</f>
        <v>4051.45</v>
      </c>
      <c r="AB5806" s="11">
        <f>constants!$O$2</f>
        <v>4861.32</v>
      </c>
      <c r="AC5806" s="11">
        <f>VLOOKUP(BWscncns[[#This Row],[scanner]],[0]!ScnrAvgBW,2,FALSE)/1000</f>
        <v>885.64026081730776</v>
      </c>
      <c r="AD5806" s="8">
        <f>(1+$F5806)*Z5806</f>
        <v>317.8435032374075</v>
      </c>
      <c r="AE5806" s="8">
        <f>(1+$F5806)*AA5806</f>
        <v>1151.823416301751</v>
      </c>
      <c r="AF5806" s="8">
        <f>(1+$F5806)*AB5806</f>
        <v>1382.0686939579725</v>
      </c>
      <c r="AG5806" s="8">
        <f>(1+$F5806)*AC5806</f>
        <v>251.7866913892471</v>
      </c>
      <c r="AH5806" s="8">
        <f>(1+$F5806)*$T5806/1000</f>
        <v>29.112223482777598</v>
      </c>
      <c r="AI5806" s="8">
        <f>(1+BWscncns[[#This Row],[pid_error]]*K_p)*BWscncns[[#This Row],[dbw]]/1000</f>
        <v>65.756111741388793</v>
      </c>
      <c r="AJ5806" s="13">
        <f>BWscncns[[#This Row],[Torflow prgrssv alt vote]]/VLOOKUP(BWscncns[[#This Row],[class]],AltBWtotl,2,FALSE)*100</f>
        <v>1.2968860646218416E-3</v>
      </c>
      <c r="AK5806">
        <f>IF(D5806=E5806,1,0)</f>
        <v>1</v>
      </c>
    </row>
    <row r="5807" spans="1:37">
      <c r="A5807" s="1" t="s">
        <v>2775</v>
      </c>
      <c r="B5807" s="1" t="s">
        <v>2776</v>
      </c>
      <c r="C5807">
        <v>29</v>
      </c>
      <c r="D5807">
        <v>1524950916</v>
      </c>
      <c r="E5807">
        <v>1524950916</v>
      </c>
      <c r="F5807" s="2">
        <v>-0.71623709562799998</v>
      </c>
      <c r="G5807" s="2">
        <v>-0.71623709562799998</v>
      </c>
      <c r="H5807">
        <v>29057</v>
      </c>
      <c r="I5807" s="2">
        <v>-0.499794680321</v>
      </c>
      <c r="J5807" s="2">
        <v>0</v>
      </c>
      <c r="K5807">
        <v>6</v>
      </c>
      <c r="L5807" s="1" t="s">
        <v>11886</v>
      </c>
      <c r="M5807" s="1" t="s">
        <v>2776</v>
      </c>
      <c r="N5807">
        <v>0</v>
      </c>
      <c r="O5807">
        <v>0</v>
      </c>
      <c r="P5807">
        <v>1</v>
      </c>
      <c r="Q5807">
        <v>0</v>
      </c>
      <c r="R5807" s="19">
        <f>BWscncns[[#This Row],[C fx]]*4+BWscncns[[#This Row],[C fg]]*2+BWscncns[[#This Row],[C fm]]</f>
        <v>1</v>
      </c>
      <c r="S5807">
        <v>47</v>
      </c>
      <c r="T5807">
        <v>102400</v>
      </c>
      <c r="U5807" s="13">
        <v>0.458984</v>
      </c>
      <c r="V5807" s="13">
        <v>2.1787230000000002</v>
      </c>
      <c r="W5807">
        <v>4988</v>
      </c>
      <c r="X5807">
        <v>99</v>
      </c>
      <c r="Z5807" s="10">
        <f>IF($N5807&lt;&gt;0,constants!$L$2,IF($O5807&lt;&gt;0,constants!$M$2,IF($P5807&lt;&gt;0,constants!$N$2,0)))</f>
        <v>1117.99</v>
      </c>
      <c r="AA5807" s="10">
        <f>IF($N5807&lt;&gt;0,constants!$L$2,IF($O5807&lt;&gt;0,constants!$M$2,IF($P5807&lt;&gt;0,constants!$P$2,0)))</f>
        <v>4051.45</v>
      </c>
      <c r="AB5807" s="11">
        <f>constants!$O$2</f>
        <v>4861.32</v>
      </c>
      <c r="AC5807" s="11">
        <f>VLOOKUP(BWscncns[[#This Row],[scanner]],[0]!ScnrAvgBW,2,FALSE)/1000</f>
        <v>2386.3111194805197</v>
      </c>
      <c r="AD5807" s="8">
        <f>(1+$F5807)*Z5807</f>
        <v>317.24408945885233</v>
      </c>
      <c r="AE5807" s="8">
        <f>(1+$F5807)*AA5807</f>
        <v>1149.6512189179396</v>
      </c>
      <c r="AF5807" s="8">
        <f>(1+$F5807)*AB5807</f>
        <v>1379.4622822816912</v>
      </c>
      <c r="AG5807" s="8">
        <f>(1+$F5807)*AC5807</f>
        <v>677.14657399899102</v>
      </c>
      <c r="AH5807" s="8">
        <f>(1+$F5807)*$T5807/1000</f>
        <v>29.0573214076928</v>
      </c>
      <c r="AI5807" s="8">
        <f>(1+BWscncns[[#This Row],[pid_error]]*K_p)*BWscncns[[#This Row],[dbw]]/1000</f>
        <v>65.728660703846401</v>
      </c>
      <c r="AJ5807" s="13">
        <f>BWscncns[[#This Row],[Torflow prgrssv alt vote]]/VLOOKUP(BWscncns[[#This Row],[class]],AltBWtotl,2,FALSE)*100</f>
        <v>1.2963446568788146E-3</v>
      </c>
      <c r="AK5807">
        <f>IF(D5807=E5807,1,0)</f>
        <v>1</v>
      </c>
    </row>
    <row r="5808" spans="1:37">
      <c r="A5808" s="1" t="s">
        <v>5638</v>
      </c>
      <c r="B5808" s="1" t="s">
        <v>28</v>
      </c>
      <c r="C5808">
        <v>15</v>
      </c>
      <c r="D5808">
        <v>1524994035</v>
      </c>
      <c r="E5808">
        <v>1524994035</v>
      </c>
      <c r="F5808" s="2">
        <v>-0.87616534022500003</v>
      </c>
      <c r="G5808" s="2">
        <v>-0.87616534022500003</v>
      </c>
      <c r="H5808">
        <v>14483</v>
      </c>
      <c r="I5808" s="2">
        <v>5.2074029588800003E-2</v>
      </c>
      <c r="J5808" s="2">
        <v>0</v>
      </c>
      <c r="K5808">
        <v>8</v>
      </c>
      <c r="L5808" s="1" t="s">
        <v>11823</v>
      </c>
      <c r="M5808" s="1" t="s">
        <v>28</v>
      </c>
      <c r="N5808">
        <v>0</v>
      </c>
      <c r="O5808">
        <v>0</v>
      </c>
      <c r="P5808">
        <v>1</v>
      </c>
      <c r="Q5808">
        <v>0</v>
      </c>
      <c r="R5808" s="19">
        <f>BWscncns[[#This Row],[C fx]]*4+BWscncns[[#This Row],[C fg]]*2+BWscncns[[#This Row],[C fm]]</f>
        <v>1</v>
      </c>
      <c r="S5808">
        <v>14</v>
      </c>
      <c r="T5808">
        <v>116962</v>
      </c>
      <c r="U5808" s="13">
        <v>0.119697</v>
      </c>
      <c r="V5808" s="13">
        <v>8.3544289999999997</v>
      </c>
      <c r="W5808">
        <v>6137</v>
      </c>
      <c r="X5808">
        <v>122</v>
      </c>
      <c r="Z5808" s="10">
        <f>IF($N5808&lt;&gt;0,constants!$L$2,IF($O5808&lt;&gt;0,constants!$M$2,IF($P5808&lt;&gt;0,constants!$N$2,0)))</f>
        <v>1117.99</v>
      </c>
      <c r="AA5808" s="10">
        <f>IF($N5808&lt;&gt;0,constants!$L$2,IF($O5808&lt;&gt;0,constants!$M$2,IF($P5808&lt;&gt;0,constants!$P$2,0)))</f>
        <v>4051.45</v>
      </c>
      <c r="AB5808" s="11">
        <f>constants!$O$2</f>
        <v>4861.32</v>
      </c>
      <c r="AC5808" s="11">
        <f>VLOOKUP(BWscncns[[#This Row],[scanner]],[0]!ScnrAvgBW,2,FALSE)/1000</f>
        <v>509.99709399477808</v>
      </c>
      <c r="AD5808" s="8">
        <f>(1+$F5808)*Z5808</f>
        <v>138.4459112818522</v>
      </c>
      <c r="AE5808" s="8">
        <f>(1+$F5808)*AA5808</f>
        <v>501.70993234542357</v>
      </c>
      <c r="AF5808" s="8">
        <f>(1+$F5808)*AB5808</f>
        <v>601.99990825740281</v>
      </c>
      <c r="AG5808" s="8">
        <f>(1+$F5808)*AC5808</f>
        <v>63.155316621082022</v>
      </c>
      <c r="AH5808" s="8">
        <f>(1+$F5808)*$T5808/1000</f>
        <v>14.483949476603545</v>
      </c>
      <c r="AI5808" s="8">
        <f>(1+BWscncns[[#This Row],[pid_error]]*K_p)*BWscncns[[#This Row],[dbw]]/1000</f>
        <v>65.722974738301772</v>
      </c>
      <c r="AJ5808" s="13">
        <f>BWscncns[[#This Row],[Torflow prgrssv alt vote]]/VLOOKUP(BWscncns[[#This Row],[class]],AltBWtotl,2,FALSE)*100</f>
        <v>1.296232514459145E-3</v>
      </c>
      <c r="AK5808">
        <f>IF(D5808=E5808,1,0)</f>
        <v>1</v>
      </c>
    </row>
    <row r="5809" spans="1:37">
      <c r="A5809" s="1" t="s">
        <v>1466</v>
      </c>
      <c r="B5809" s="1" t="s">
        <v>1467</v>
      </c>
      <c r="C5809">
        <v>6</v>
      </c>
      <c r="D5809">
        <v>1524988261</v>
      </c>
      <c r="E5809">
        <v>1524988261</v>
      </c>
      <c r="F5809" s="2">
        <v>-0.95601364187799998</v>
      </c>
      <c r="G5809" s="2">
        <v>-0.95601364187799998</v>
      </c>
      <c r="H5809">
        <v>5537</v>
      </c>
      <c r="I5809" s="2">
        <v>-6.6888614755199999E-2</v>
      </c>
      <c r="J5809" s="2">
        <v>0</v>
      </c>
      <c r="K5809">
        <v>8</v>
      </c>
      <c r="L5809" s="1" t="s">
        <v>11951</v>
      </c>
      <c r="M5809" s="1" t="s">
        <v>1467</v>
      </c>
      <c r="N5809">
        <v>0</v>
      </c>
      <c r="O5809">
        <v>0</v>
      </c>
      <c r="P5809">
        <v>1</v>
      </c>
      <c r="Q5809">
        <v>0</v>
      </c>
      <c r="R5809" s="19">
        <f>BWscncns[[#This Row],[C fx]]*4+BWscncns[[#This Row],[C fg]]*2+BWscncns[[#This Row],[C fm]]</f>
        <v>1</v>
      </c>
      <c r="S5809">
        <v>12</v>
      </c>
      <c r="T5809">
        <v>125882</v>
      </c>
      <c r="U5809" s="13">
        <v>9.5326999999999995E-2</v>
      </c>
      <c r="V5809" s="13">
        <v>10.490167</v>
      </c>
      <c r="W5809">
        <v>6222</v>
      </c>
      <c r="X5809">
        <v>124</v>
      </c>
      <c r="Z5809" s="10">
        <f>IF($N5809&lt;&gt;0,constants!$L$2,IF($O5809&lt;&gt;0,constants!$M$2,IF($P5809&lt;&gt;0,constants!$N$2,0)))</f>
        <v>1117.99</v>
      </c>
      <c r="AA5809" s="10">
        <f>IF($N5809&lt;&gt;0,constants!$L$2,IF($O5809&lt;&gt;0,constants!$M$2,IF($P5809&lt;&gt;0,constants!$P$2,0)))</f>
        <v>4051.45</v>
      </c>
      <c r="AB5809" s="11">
        <f>constants!$O$2</f>
        <v>4861.32</v>
      </c>
      <c r="AC5809" s="11">
        <f>VLOOKUP(BWscncns[[#This Row],[scanner]],[0]!ScnrAvgBW,2,FALSE)/1000</f>
        <v>509.99709399477808</v>
      </c>
      <c r="AD5809" s="8">
        <f>(1+$F5809)*Z5809</f>
        <v>49.176308516814807</v>
      </c>
      <c r="AE5809" s="8">
        <f>(1+$F5809)*AA5809</f>
        <v>178.20853061337698</v>
      </c>
      <c r="AF5809" s="8">
        <f>(1+$F5809)*AB5809</f>
        <v>213.83176246564113</v>
      </c>
      <c r="AG5809" s="8">
        <f>(1+$F5809)*AC5809</f>
        <v>22.432914817633616</v>
      </c>
      <c r="AH5809" s="8">
        <f>(1+$F5809)*$T5809/1000</f>
        <v>5.5370907331136072</v>
      </c>
      <c r="AI5809" s="8">
        <f>(1+BWscncns[[#This Row],[pid_error]]*K_p)*BWscncns[[#This Row],[dbw]]/1000</f>
        <v>65.709545366556796</v>
      </c>
      <c r="AJ5809" s="13">
        <f>BWscncns[[#This Row],[Torflow prgrssv alt vote]]/VLOOKUP(BWscncns[[#This Row],[class]],AltBWtotl,2,FALSE)*100</f>
        <v>1.2959676513975759E-3</v>
      </c>
      <c r="AK5809">
        <f>IF(D5809=E5809,1,0)</f>
        <v>1</v>
      </c>
    </row>
    <row r="5810" spans="1:37">
      <c r="A5810" s="1" t="s">
        <v>2370</v>
      </c>
      <c r="B5810" s="1" t="s">
        <v>2371</v>
      </c>
      <c r="C5810">
        <v>29</v>
      </c>
      <c r="D5810">
        <v>1524969560</v>
      </c>
      <c r="E5810">
        <v>1524969560</v>
      </c>
      <c r="F5810" s="2">
        <v>-0.71661797673700001</v>
      </c>
      <c r="G5810" s="2">
        <v>-0.71661797673700001</v>
      </c>
      <c r="H5810">
        <v>29018</v>
      </c>
      <c r="I5810" s="2">
        <v>6.5844887511399997E-2</v>
      </c>
      <c r="J5810" s="2">
        <v>0</v>
      </c>
      <c r="K5810">
        <v>8</v>
      </c>
      <c r="L5810" s="1" t="s">
        <v>11952</v>
      </c>
      <c r="M5810" s="1" t="s">
        <v>2371</v>
      </c>
      <c r="N5810">
        <v>0</v>
      </c>
      <c r="O5810">
        <v>0</v>
      </c>
      <c r="P5810">
        <v>1</v>
      </c>
      <c r="Q5810">
        <v>0</v>
      </c>
      <c r="R5810" s="19">
        <f>BWscncns[[#This Row],[C fx]]*4+BWscncns[[#This Row],[C fg]]*2+BWscncns[[#This Row],[C fm]]</f>
        <v>1</v>
      </c>
      <c r="S5810">
        <v>25</v>
      </c>
      <c r="T5810">
        <v>102400</v>
      </c>
      <c r="U5810" s="13">
        <v>0.244141</v>
      </c>
      <c r="V5810" s="13">
        <v>4.0960000000000001</v>
      </c>
      <c r="W5810">
        <v>5681</v>
      </c>
      <c r="X5810">
        <v>113</v>
      </c>
      <c r="Z5810" s="10">
        <f>IF($N5810&lt;&gt;0,constants!$L$2,IF($O5810&lt;&gt;0,constants!$M$2,IF($P5810&lt;&gt;0,constants!$N$2,0)))</f>
        <v>1117.99</v>
      </c>
      <c r="AA5810" s="10">
        <f>IF($N5810&lt;&gt;0,constants!$L$2,IF($O5810&lt;&gt;0,constants!$M$2,IF($P5810&lt;&gt;0,constants!$P$2,0)))</f>
        <v>4051.45</v>
      </c>
      <c r="AB5810" s="11">
        <f>constants!$O$2</f>
        <v>4861.32</v>
      </c>
      <c r="AC5810" s="11">
        <f>VLOOKUP(BWscncns[[#This Row],[scanner]],[0]!ScnrAvgBW,2,FALSE)/1000</f>
        <v>509.99709399477808</v>
      </c>
      <c r="AD5810" s="8">
        <f>(1+$F5810)*Z5810</f>
        <v>316.81826818780138</v>
      </c>
      <c r="AE5810" s="8">
        <f>(1+$F5810)*AA5810</f>
        <v>1148.1080981488813</v>
      </c>
      <c r="AF5810" s="8">
        <f>(1+$F5810)*AB5810</f>
        <v>1377.610697328887</v>
      </c>
      <c r="AG5810" s="8">
        <f>(1+$F5810)*AC5810</f>
        <v>144.5240083544906</v>
      </c>
      <c r="AH5810" s="8">
        <f>(1+$F5810)*$T5810/1000</f>
        <v>29.018319182131201</v>
      </c>
      <c r="AI5810" s="8">
        <f>(1+BWscncns[[#This Row],[pid_error]]*K_p)*BWscncns[[#This Row],[dbw]]/1000</f>
        <v>65.7091595910656</v>
      </c>
      <c r="AJ5810" s="13">
        <f>BWscncns[[#This Row],[Torflow prgrssv alt vote]]/VLOOKUP(BWscncns[[#This Row],[class]],AltBWtotl,2,FALSE)*100</f>
        <v>1.2959600428750317E-3</v>
      </c>
      <c r="AK5810">
        <f>IF(D5810=E5810,1,0)</f>
        <v>1</v>
      </c>
    </row>
    <row r="5811" spans="1:37">
      <c r="A5811" s="1" t="s">
        <v>7458</v>
      </c>
      <c r="B5811" s="1" t="s">
        <v>7459</v>
      </c>
      <c r="C5811">
        <v>29</v>
      </c>
      <c r="D5811">
        <v>1524998637</v>
      </c>
      <c r="E5811">
        <v>1524998637</v>
      </c>
      <c r="F5811" s="2">
        <v>-0.71669528101299995</v>
      </c>
      <c r="G5811" s="2">
        <v>-0.71669528101299995</v>
      </c>
      <c r="H5811">
        <v>29010</v>
      </c>
      <c r="I5811" s="2">
        <v>-9.2839051383899994E-3</v>
      </c>
      <c r="J5811" s="2">
        <v>0</v>
      </c>
      <c r="K5811">
        <v>7</v>
      </c>
      <c r="L5811" s="1" t="s">
        <v>11849</v>
      </c>
      <c r="M5811" s="1" t="s">
        <v>7459</v>
      </c>
      <c r="N5811">
        <v>0</v>
      </c>
      <c r="O5811">
        <v>0</v>
      </c>
      <c r="P5811">
        <v>1</v>
      </c>
      <c r="Q5811">
        <v>0</v>
      </c>
      <c r="R5811" s="19">
        <f>BWscncns[[#This Row],[C fx]]*4+BWscncns[[#This Row],[C fg]]*2+BWscncns[[#This Row],[C fm]]</f>
        <v>1</v>
      </c>
      <c r="S5811">
        <v>29</v>
      </c>
      <c r="T5811">
        <v>102400</v>
      </c>
      <c r="U5811" s="13">
        <v>0.28320299999999998</v>
      </c>
      <c r="V5811" s="13">
        <v>3.531034</v>
      </c>
      <c r="W5811">
        <v>5527</v>
      </c>
      <c r="X5811">
        <v>110</v>
      </c>
      <c r="Z5811" s="10">
        <f>IF($N5811&lt;&gt;0,constants!$L$2,IF($O5811&lt;&gt;0,constants!$M$2,IF($P5811&lt;&gt;0,constants!$N$2,0)))</f>
        <v>1117.99</v>
      </c>
      <c r="AA5811" s="10">
        <f>IF($N5811&lt;&gt;0,constants!$L$2,IF($O5811&lt;&gt;0,constants!$M$2,IF($P5811&lt;&gt;0,constants!$P$2,0)))</f>
        <v>4051.45</v>
      </c>
      <c r="AB5811" s="11">
        <f>constants!$O$2</f>
        <v>4861.32</v>
      </c>
      <c r="AC5811" s="11">
        <f>VLOOKUP(BWscncns[[#This Row],[scanner]],[0]!ScnrAvgBW,2,FALSE)/1000</f>
        <v>885.64026081730776</v>
      </c>
      <c r="AD5811" s="8">
        <f>(1+$F5811)*Z5811</f>
        <v>316.73184278027617</v>
      </c>
      <c r="AE5811" s="8">
        <f>(1+$F5811)*AA5811</f>
        <v>1147.7949037398812</v>
      </c>
      <c r="AF5811" s="8">
        <f>(1+$F5811)*AB5811</f>
        <v>1377.2348965058829</v>
      </c>
      <c r="AG5811" s="8">
        <f>(1+$F5811)*AC5811</f>
        <v>250.90606521442081</v>
      </c>
      <c r="AH5811" s="8">
        <f>(1+$F5811)*$T5811/1000</f>
        <v>29.010403224268803</v>
      </c>
      <c r="AI5811" s="8">
        <f>(1+BWscncns[[#This Row],[pid_error]]*K_p)*BWscncns[[#This Row],[dbw]]/1000</f>
        <v>65.705201612134388</v>
      </c>
      <c r="AJ5811" s="13">
        <f>BWscncns[[#This Row],[Torflow prgrssv alt vote]]/VLOOKUP(BWscncns[[#This Row],[class]],AltBWtotl,2,FALSE)*100</f>
        <v>1.2958819809643742E-3</v>
      </c>
      <c r="AK5811">
        <f>IF(D5811=E5811,1,0)</f>
        <v>1</v>
      </c>
    </row>
    <row r="5812" spans="1:37">
      <c r="A5812" s="1" t="s">
        <v>5772</v>
      </c>
      <c r="B5812" s="1" t="s">
        <v>49</v>
      </c>
      <c r="C5812">
        <v>29</v>
      </c>
      <c r="D5812">
        <v>1525003937</v>
      </c>
      <c r="E5812">
        <v>1525003937</v>
      </c>
      <c r="F5812" s="2">
        <v>-0.71714939229899999</v>
      </c>
      <c r="G5812" s="2">
        <v>-0.71714939229899999</v>
      </c>
      <c r="H5812">
        <v>28963</v>
      </c>
      <c r="I5812" s="2">
        <v>1.5967952676599999E-2</v>
      </c>
      <c r="J5812" s="2">
        <v>0</v>
      </c>
      <c r="K5812">
        <v>7</v>
      </c>
      <c r="L5812" s="1" t="s">
        <v>11925</v>
      </c>
      <c r="M5812" s="1" t="s">
        <v>49</v>
      </c>
      <c r="N5812">
        <v>0</v>
      </c>
      <c r="O5812">
        <v>0</v>
      </c>
      <c r="P5812">
        <v>1</v>
      </c>
      <c r="Q5812">
        <v>0</v>
      </c>
      <c r="R5812" s="19">
        <f>BWscncns[[#This Row],[C fx]]*4+BWscncns[[#This Row],[C fg]]*2+BWscncns[[#This Row],[C fm]]</f>
        <v>1</v>
      </c>
      <c r="S5812">
        <v>27</v>
      </c>
      <c r="T5812">
        <v>102400</v>
      </c>
      <c r="U5812" s="13">
        <v>0.26367200000000002</v>
      </c>
      <c r="V5812" s="13">
        <v>3.7925930000000001</v>
      </c>
      <c r="W5812">
        <v>5596</v>
      </c>
      <c r="X5812">
        <v>111</v>
      </c>
      <c r="Z5812" s="10">
        <f>IF($N5812&lt;&gt;0,constants!$L$2,IF($O5812&lt;&gt;0,constants!$M$2,IF($P5812&lt;&gt;0,constants!$N$2,0)))</f>
        <v>1117.99</v>
      </c>
      <c r="AA5812" s="10">
        <f>IF($N5812&lt;&gt;0,constants!$L$2,IF($O5812&lt;&gt;0,constants!$M$2,IF($P5812&lt;&gt;0,constants!$P$2,0)))</f>
        <v>4051.45</v>
      </c>
      <c r="AB5812" s="11">
        <f>constants!$O$2</f>
        <v>4861.32</v>
      </c>
      <c r="AC5812" s="11">
        <f>VLOOKUP(BWscncns[[#This Row],[scanner]],[0]!ScnrAvgBW,2,FALSE)/1000</f>
        <v>885.64026081730776</v>
      </c>
      <c r="AD5812" s="8">
        <f>(1+$F5812)*Z5812</f>
        <v>316.22415090364103</v>
      </c>
      <c r="AE5812" s="8">
        <f>(1+$F5812)*AA5812</f>
        <v>1145.9550945702165</v>
      </c>
      <c r="AF5812" s="8">
        <f>(1+$F5812)*AB5812</f>
        <v>1375.0273162290252</v>
      </c>
      <c r="AG5812" s="8">
        <f>(1+$F5812)*AC5812</f>
        <v>250.50388597664764</v>
      </c>
      <c r="AH5812" s="8">
        <f>(1+$F5812)*$T5812/1000</f>
        <v>28.963902228582402</v>
      </c>
      <c r="AI5812" s="8">
        <f>(1+BWscncns[[#This Row],[pid_error]]*K_p)*BWscncns[[#This Row],[dbw]]/1000</f>
        <v>65.681951114291195</v>
      </c>
      <c r="AJ5812" s="13">
        <f>BWscncns[[#This Row],[Torflow prgrssv alt vote]]/VLOOKUP(BWscncns[[#This Row],[class]],AltBWtotl,2,FALSE)*100</f>
        <v>1.2954234190778843E-3</v>
      </c>
      <c r="AK5812">
        <f>IF(D5812=E5812,1,0)</f>
        <v>1</v>
      </c>
    </row>
    <row r="5813" spans="1:37">
      <c r="A5813" s="1" t="s">
        <v>920</v>
      </c>
      <c r="B5813" s="1" t="s">
        <v>921</v>
      </c>
      <c r="C5813">
        <v>29</v>
      </c>
      <c r="D5813">
        <v>1525003937</v>
      </c>
      <c r="E5813">
        <v>1525003937</v>
      </c>
      <c r="F5813" s="2">
        <v>-0.71752051059800004</v>
      </c>
      <c r="G5813" s="2">
        <v>-0.71752051059800004</v>
      </c>
      <c r="H5813">
        <v>28925</v>
      </c>
      <c r="I5813" s="2">
        <v>1.5293832323599999E-2</v>
      </c>
      <c r="J5813" s="2">
        <v>0</v>
      </c>
      <c r="K5813">
        <v>7</v>
      </c>
      <c r="L5813" s="1" t="s">
        <v>11925</v>
      </c>
      <c r="M5813" s="1" t="s">
        <v>921</v>
      </c>
      <c r="N5813">
        <v>0</v>
      </c>
      <c r="O5813">
        <v>0</v>
      </c>
      <c r="P5813">
        <v>1</v>
      </c>
      <c r="Q5813">
        <v>0</v>
      </c>
      <c r="R5813" s="19">
        <f>BWscncns[[#This Row],[C fx]]*4+BWscncns[[#This Row],[C fg]]*2+BWscncns[[#This Row],[C fm]]</f>
        <v>1</v>
      </c>
      <c r="S5813">
        <v>27</v>
      </c>
      <c r="T5813">
        <v>102400</v>
      </c>
      <c r="U5813" s="13">
        <v>0.26367200000000002</v>
      </c>
      <c r="V5813" s="13">
        <v>3.7925930000000001</v>
      </c>
      <c r="W5813">
        <v>5586</v>
      </c>
      <c r="X5813">
        <v>111</v>
      </c>
      <c r="Z5813" s="10">
        <f>IF($N5813&lt;&gt;0,constants!$L$2,IF($O5813&lt;&gt;0,constants!$M$2,IF($P5813&lt;&gt;0,constants!$N$2,0)))</f>
        <v>1117.99</v>
      </c>
      <c r="AA5813" s="10">
        <f>IF($N5813&lt;&gt;0,constants!$L$2,IF($O5813&lt;&gt;0,constants!$M$2,IF($P5813&lt;&gt;0,constants!$P$2,0)))</f>
        <v>4051.45</v>
      </c>
      <c r="AB5813" s="11">
        <f>constants!$O$2</f>
        <v>4861.32</v>
      </c>
      <c r="AC5813" s="11">
        <f>VLOOKUP(BWscncns[[#This Row],[scanner]],[0]!ScnrAvgBW,2,FALSE)/1000</f>
        <v>885.64026081730776</v>
      </c>
      <c r="AD5813" s="8">
        <f>(1+$F5813)*Z5813</f>
        <v>315.80924435654197</v>
      </c>
      <c r="AE5813" s="8">
        <f>(1+$F5813)*AA5813</f>
        <v>1144.4515273377326</v>
      </c>
      <c r="AF5813" s="8">
        <f>(1+$F5813)*AB5813</f>
        <v>1373.2231914197305</v>
      </c>
      <c r="AG5813" s="8">
        <f>(1+$F5813)*AC5813</f>
        <v>250.17520866952717</v>
      </c>
      <c r="AH5813" s="8">
        <f>(1+$F5813)*$T5813/1000</f>
        <v>28.925899714764796</v>
      </c>
      <c r="AI5813" s="8">
        <f>(1+BWscncns[[#This Row],[pid_error]]*K_p)*BWscncns[[#This Row],[dbw]]/1000</f>
        <v>65.662949857382401</v>
      </c>
      <c r="AJ5813" s="13">
        <f>BWscncns[[#This Row],[Torflow prgrssv alt vote]]/VLOOKUP(BWscncns[[#This Row],[class]],AltBWtotl,2,FALSE)*100</f>
        <v>1.295048663566302E-3</v>
      </c>
      <c r="AK5813">
        <f>IF(D5813=E5813,1,0)</f>
        <v>1</v>
      </c>
    </row>
    <row r="5814" spans="1:37">
      <c r="A5814" s="1" t="s">
        <v>6269</v>
      </c>
      <c r="B5814" s="1" t="s">
        <v>6270</v>
      </c>
      <c r="C5814">
        <v>29</v>
      </c>
      <c r="D5814">
        <v>1524998637</v>
      </c>
      <c r="E5814">
        <v>1524998637</v>
      </c>
      <c r="F5814" s="2">
        <v>-0.71843662667399999</v>
      </c>
      <c r="G5814" s="2">
        <v>-0.71843662667399999</v>
      </c>
      <c r="H5814">
        <v>28832</v>
      </c>
      <c r="I5814" s="2">
        <v>-8.5329630888499996E-3</v>
      </c>
      <c r="J5814" s="2">
        <v>0</v>
      </c>
      <c r="K5814">
        <v>7</v>
      </c>
      <c r="L5814" s="1" t="s">
        <v>11849</v>
      </c>
      <c r="M5814" s="1" t="s">
        <v>6270</v>
      </c>
      <c r="N5814">
        <v>0</v>
      </c>
      <c r="O5814">
        <v>0</v>
      </c>
      <c r="P5814">
        <v>1</v>
      </c>
      <c r="Q5814">
        <v>0</v>
      </c>
      <c r="R5814" s="19">
        <f>BWscncns[[#This Row],[C fx]]*4+BWscncns[[#This Row],[C fg]]*2+BWscncns[[#This Row],[C fm]]</f>
        <v>1</v>
      </c>
      <c r="S5814">
        <v>29</v>
      </c>
      <c r="T5814">
        <v>102400</v>
      </c>
      <c r="U5814" s="13">
        <v>0.28320299999999998</v>
      </c>
      <c r="V5814" s="13">
        <v>3.531034</v>
      </c>
      <c r="W5814">
        <v>5525</v>
      </c>
      <c r="X5814">
        <v>110</v>
      </c>
      <c r="Z5814" s="10">
        <f>IF($N5814&lt;&gt;0,constants!$L$2,IF($O5814&lt;&gt;0,constants!$M$2,IF($P5814&lt;&gt;0,constants!$N$2,0)))</f>
        <v>1117.99</v>
      </c>
      <c r="AA5814" s="10">
        <f>IF($N5814&lt;&gt;0,constants!$L$2,IF($O5814&lt;&gt;0,constants!$M$2,IF($P5814&lt;&gt;0,constants!$P$2,0)))</f>
        <v>4051.45</v>
      </c>
      <c r="AB5814" s="11">
        <f>constants!$O$2</f>
        <v>4861.32</v>
      </c>
      <c r="AC5814" s="11">
        <f>VLOOKUP(BWscncns[[#This Row],[scanner]],[0]!ScnrAvgBW,2,FALSE)/1000</f>
        <v>885.64026081730776</v>
      </c>
      <c r="AD5814" s="8">
        <f>(1+$F5814)*Z5814</f>
        <v>314.78503574473473</v>
      </c>
      <c r="AE5814" s="8">
        <f>(1+$F5814)*AA5814</f>
        <v>1140.7399288616227</v>
      </c>
      <c r="AF5814" s="8">
        <f>(1+$F5814)*AB5814</f>
        <v>1368.7696580171503</v>
      </c>
      <c r="AG5814" s="8">
        <f>(1+$F5814)*AC5814</f>
        <v>249.36385938903965</v>
      </c>
      <c r="AH5814" s="8">
        <f>(1+$F5814)*$T5814/1000</f>
        <v>28.8320894285824</v>
      </c>
      <c r="AI5814" s="8">
        <f>(1+BWscncns[[#This Row],[pid_error]]*K_p)*BWscncns[[#This Row],[dbw]]/1000</f>
        <v>65.616044714291206</v>
      </c>
      <c r="AJ5814" s="13">
        <f>BWscncns[[#This Row],[Torflow prgrssv alt vote]]/VLOOKUP(BWscncns[[#This Row],[class]],AltBWtotl,2,FALSE)*100</f>
        <v>1.2941235689275968E-3</v>
      </c>
      <c r="AK5814">
        <f>IF(D5814=E5814,1,0)</f>
        <v>1</v>
      </c>
    </row>
    <row r="5815" spans="1:37">
      <c r="A5815" s="1" t="s">
        <v>1064</v>
      </c>
      <c r="B5815" s="1" t="s">
        <v>49</v>
      </c>
      <c r="C5815">
        <v>29</v>
      </c>
      <c r="D5815">
        <v>1524998637</v>
      </c>
      <c r="E5815">
        <v>1524998637</v>
      </c>
      <c r="F5815" s="2">
        <v>-0.719037441843</v>
      </c>
      <c r="G5815" s="2">
        <v>-0.719037441843</v>
      </c>
      <c r="H5815">
        <v>28770</v>
      </c>
      <c r="I5815" s="2">
        <v>-9.2884799072400007E-3</v>
      </c>
      <c r="J5815" s="2">
        <v>0</v>
      </c>
      <c r="K5815">
        <v>7</v>
      </c>
      <c r="L5815" s="1" t="s">
        <v>11849</v>
      </c>
      <c r="M5815" s="1" t="s">
        <v>49</v>
      </c>
      <c r="N5815">
        <v>0</v>
      </c>
      <c r="O5815">
        <v>0</v>
      </c>
      <c r="P5815">
        <v>1</v>
      </c>
      <c r="Q5815">
        <v>0</v>
      </c>
      <c r="R5815" s="19">
        <f>BWscncns[[#This Row],[C fx]]*4+BWscncns[[#This Row],[C fg]]*2+BWscncns[[#This Row],[C fm]]</f>
        <v>1</v>
      </c>
      <c r="S5815">
        <v>29</v>
      </c>
      <c r="T5815">
        <v>102400</v>
      </c>
      <c r="U5815" s="13">
        <v>0.28320299999999998</v>
      </c>
      <c r="V5815" s="13">
        <v>3.531034</v>
      </c>
      <c r="W5815">
        <v>5523</v>
      </c>
      <c r="X5815">
        <v>110</v>
      </c>
      <c r="Z5815" s="10">
        <f>IF($N5815&lt;&gt;0,constants!$L$2,IF($O5815&lt;&gt;0,constants!$M$2,IF($P5815&lt;&gt;0,constants!$N$2,0)))</f>
        <v>1117.99</v>
      </c>
      <c r="AA5815" s="10">
        <f>IF($N5815&lt;&gt;0,constants!$L$2,IF($O5815&lt;&gt;0,constants!$M$2,IF($P5815&lt;&gt;0,constants!$P$2,0)))</f>
        <v>4051.45</v>
      </c>
      <c r="AB5815" s="11">
        <f>constants!$O$2</f>
        <v>4861.32</v>
      </c>
      <c r="AC5815" s="11">
        <f>VLOOKUP(BWscncns[[#This Row],[scanner]],[0]!ScnrAvgBW,2,FALSE)/1000</f>
        <v>885.64026081730776</v>
      </c>
      <c r="AD5815" s="8">
        <f>(1+$F5815)*Z5815</f>
        <v>314.11333039394441</v>
      </c>
      <c r="AE5815" s="8">
        <f>(1+$F5815)*AA5815</f>
        <v>1138.3057562451777</v>
      </c>
      <c r="AF5815" s="8">
        <f>(1+$F5815)*AB5815</f>
        <v>1365.8489032197872</v>
      </c>
      <c r="AG5815" s="8">
        <f>(1+$F5815)*AC5815</f>
        <v>248.83175328606347</v>
      </c>
      <c r="AH5815" s="8">
        <f>(1+$F5815)*$T5815/1000</f>
        <v>28.770565955276801</v>
      </c>
      <c r="AI5815" s="8">
        <f>(1+BWscncns[[#This Row],[pid_error]]*K_p)*BWscncns[[#This Row],[dbw]]/1000</f>
        <v>65.585282977638386</v>
      </c>
      <c r="AJ5815" s="13">
        <f>BWscncns[[#This Row],[Torflow prgrssv alt vote]]/VLOOKUP(BWscncns[[#This Row],[class]],AltBWtotl,2,FALSE)*100</f>
        <v>1.2935168653599419E-3</v>
      </c>
      <c r="AK5815">
        <f>IF(D5815=E5815,1,0)</f>
        <v>1</v>
      </c>
    </row>
    <row r="5816" spans="1:37">
      <c r="A5816" s="1" t="s">
        <v>7500</v>
      </c>
      <c r="B5816" s="1" t="s">
        <v>7501</v>
      </c>
      <c r="C5816">
        <v>29</v>
      </c>
      <c r="D5816">
        <v>1524956597</v>
      </c>
      <c r="E5816">
        <v>1524956597</v>
      </c>
      <c r="F5816" s="2">
        <v>-0.71937543729499998</v>
      </c>
      <c r="G5816" s="2">
        <v>-0.71937543729499998</v>
      </c>
      <c r="H5816">
        <v>28735</v>
      </c>
      <c r="I5816" s="2">
        <v>2.1658090328699999E-2</v>
      </c>
      <c r="J5816" s="2">
        <v>0</v>
      </c>
      <c r="K5816">
        <v>7</v>
      </c>
      <c r="L5816" s="1" t="s">
        <v>11843</v>
      </c>
      <c r="M5816" s="1" t="s">
        <v>7501</v>
      </c>
      <c r="N5816">
        <v>0</v>
      </c>
      <c r="O5816">
        <v>0</v>
      </c>
      <c r="P5816">
        <v>1</v>
      </c>
      <c r="Q5816">
        <v>0</v>
      </c>
      <c r="R5816" s="19">
        <f>BWscncns[[#This Row],[C fx]]*4+BWscncns[[#This Row],[C fg]]*2+BWscncns[[#This Row],[C fm]]</f>
        <v>1</v>
      </c>
      <c r="S5816">
        <v>25</v>
      </c>
      <c r="T5816">
        <v>102400</v>
      </c>
      <c r="U5816" s="13">
        <v>0.244141</v>
      </c>
      <c r="V5816" s="13">
        <v>4.0960000000000001</v>
      </c>
      <c r="W5816">
        <v>5671</v>
      </c>
      <c r="X5816">
        <v>113</v>
      </c>
      <c r="Z5816" s="10">
        <f>IF($N5816&lt;&gt;0,constants!$L$2,IF($O5816&lt;&gt;0,constants!$M$2,IF($P5816&lt;&gt;0,constants!$N$2,0)))</f>
        <v>1117.99</v>
      </c>
      <c r="AA5816" s="10">
        <f>IF($N5816&lt;&gt;0,constants!$L$2,IF($O5816&lt;&gt;0,constants!$M$2,IF($P5816&lt;&gt;0,constants!$P$2,0)))</f>
        <v>4051.45</v>
      </c>
      <c r="AB5816" s="11">
        <f>constants!$O$2</f>
        <v>4861.32</v>
      </c>
      <c r="AC5816" s="11">
        <f>VLOOKUP(BWscncns[[#This Row],[scanner]],[0]!ScnrAvgBW,2,FALSE)/1000</f>
        <v>885.64026081730776</v>
      </c>
      <c r="AD5816" s="8">
        <f>(1+$F5816)*Z5816</f>
        <v>313.735454858563</v>
      </c>
      <c r="AE5816" s="8">
        <f>(1+$F5816)*AA5816</f>
        <v>1136.9363845711723</v>
      </c>
      <c r="AF5816" s="8">
        <f>(1+$F5816)*AB5816</f>
        <v>1364.2057991690706</v>
      </c>
      <c r="AG5816" s="8">
        <f>(1+$F5816)*AC5816</f>
        <v>248.53241090579917</v>
      </c>
      <c r="AH5816" s="8">
        <f>(1+$F5816)*$T5816/1000</f>
        <v>28.735955220992004</v>
      </c>
      <c r="AI5816" s="8">
        <f>(1+BWscncns[[#This Row],[pid_error]]*K_p)*BWscncns[[#This Row],[dbw]]/1000</f>
        <v>65.567977610495987</v>
      </c>
      <c r="AJ5816" s="13">
        <f>BWscncns[[#This Row],[Torflow prgrssv alt vote]]/VLOOKUP(BWscncns[[#This Row],[class]],AltBWtotl,2,FALSE)*100</f>
        <v>1.2931755573218631E-3</v>
      </c>
      <c r="AK5816">
        <f>IF(D5816=E5816,1,0)</f>
        <v>1</v>
      </c>
    </row>
    <row r="5817" spans="1:37">
      <c r="A5817" s="1" t="s">
        <v>3603</v>
      </c>
      <c r="B5817" s="1" t="s">
        <v>3604</v>
      </c>
      <c r="C5817">
        <v>29</v>
      </c>
      <c r="D5817">
        <v>1524967575</v>
      </c>
      <c r="E5817">
        <v>1524967575</v>
      </c>
      <c r="F5817" s="2">
        <v>-0.72011156451799996</v>
      </c>
      <c r="G5817" s="2">
        <v>-0.72011156451799996</v>
      </c>
      <c r="H5817">
        <v>28660</v>
      </c>
      <c r="I5817" s="2">
        <v>2.0956622762099999E-2</v>
      </c>
      <c r="J5817" s="2">
        <v>0</v>
      </c>
      <c r="K5817">
        <v>8</v>
      </c>
      <c r="L5817" s="1" t="s">
        <v>11903</v>
      </c>
      <c r="M5817" s="1" t="s">
        <v>3604</v>
      </c>
      <c r="N5817">
        <v>0</v>
      </c>
      <c r="O5817">
        <v>0</v>
      </c>
      <c r="P5817">
        <v>1</v>
      </c>
      <c r="Q5817">
        <v>0</v>
      </c>
      <c r="R5817" s="19">
        <f>BWscncns[[#This Row],[C fx]]*4+BWscncns[[#This Row],[C fg]]*2+BWscncns[[#This Row],[C fm]]</f>
        <v>1</v>
      </c>
      <c r="S5817">
        <v>26</v>
      </c>
      <c r="T5817">
        <v>102400</v>
      </c>
      <c r="U5817" s="13">
        <v>0.25390600000000002</v>
      </c>
      <c r="V5817" s="13">
        <v>3.9384619999999999</v>
      </c>
      <c r="W5817">
        <v>5630</v>
      </c>
      <c r="X5817">
        <v>112</v>
      </c>
      <c r="Z5817" s="10">
        <f>IF($N5817&lt;&gt;0,constants!$L$2,IF($O5817&lt;&gt;0,constants!$M$2,IF($P5817&lt;&gt;0,constants!$N$2,0)))</f>
        <v>1117.99</v>
      </c>
      <c r="AA5817" s="10">
        <f>IF($N5817&lt;&gt;0,constants!$L$2,IF($O5817&lt;&gt;0,constants!$M$2,IF($P5817&lt;&gt;0,constants!$P$2,0)))</f>
        <v>4051.45</v>
      </c>
      <c r="AB5817" s="11">
        <f>constants!$O$2</f>
        <v>4861.32</v>
      </c>
      <c r="AC5817" s="11">
        <f>VLOOKUP(BWscncns[[#This Row],[scanner]],[0]!ScnrAvgBW,2,FALSE)/1000</f>
        <v>509.99709399477808</v>
      </c>
      <c r="AD5817" s="8">
        <f>(1+$F5817)*Z5817</f>
        <v>312.91247198452123</v>
      </c>
      <c r="AE5817" s="8">
        <f>(1+$F5817)*AA5817</f>
        <v>1133.9540019335491</v>
      </c>
      <c r="AF5817" s="8">
        <f>(1+$F5817)*AB5817</f>
        <v>1360.6272491773564</v>
      </c>
      <c r="AG5817" s="8">
        <f>(1+$F5817)*AC5817</f>
        <v>142.74228873856495</v>
      </c>
      <c r="AH5817" s="8">
        <f>(1+$F5817)*$T5817/1000</f>
        <v>28.660575793356806</v>
      </c>
      <c r="AI5817" s="8">
        <f>(1+BWscncns[[#This Row],[pid_error]]*K_p)*BWscncns[[#This Row],[dbw]]/1000</f>
        <v>65.530287896678402</v>
      </c>
      <c r="AJ5817" s="13">
        <f>BWscncns[[#This Row],[Torflow prgrssv alt vote]]/VLOOKUP(BWscncns[[#This Row],[class]],AltBWtotl,2,FALSE)*100</f>
        <v>1.2924322155497424E-3</v>
      </c>
      <c r="AK5817">
        <f>IF(D5817=E5817,1,0)</f>
        <v>1</v>
      </c>
    </row>
    <row r="5818" spans="1:37">
      <c r="A5818" s="1" t="s">
        <v>6969</v>
      </c>
      <c r="B5818" s="1" t="s">
        <v>6970</v>
      </c>
      <c r="C5818">
        <v>29</v>
      </c>
      <c r="D5818">
        <v>1525003937</v>
      </c>
      <c r="E5818">
        <v>1525003937</v>
      </c>
      <c r="F5818" s="2">
        <v>-0.72012596440999999</v>
      </c>
      <c r="G5818" s="2">
        <v>-0.72012596440999999</v>
      </c>
      <c r="H5818">
        <v>28659</v>
      </c>
      <c r="I5818" s="2">
        <v>1.9541113337E-2</v>
      </c>
      <c r="J5818" s="2">
        <v>0</v>
      </c>
      <c r="K5818">
        <v>7</v>
      </c>
      <c r="L5818" s="1" t="s">
        <v>11925</v>
      </c>
      <c r="M5818" s="1" t="s">
        <v>6970</v>
      </c>
      <c r="N5818">
        <v>0</v>
      </c>
      <c r="O5818">
        <v>0</v>
      </c>
      <c r="P5818">
        <v>1</v>
      </c>
      <c r="Q5818">
        <v>0</v>
      </c>
      <c r="R5818" s="19">
        <f>BWscncns[[#This Row],[C fx]]*4+BWscncns[[#This Row],[C fg]]*2+BWscncns[[#This Row],[C fm]]</f>
        <v>1</v>
      </c>
      <c r="S5818">
        <v>27</v>
      </c>
      <c r="T5818">
        <v>102400</v>
      </c>
      <c r="U5818" s="13">
        <v>0.26367200000000002</v>
      </c>
      <c r="V5818" s="13">
        <v>3.7925930000000001</v>
      </c>
      <c r="W5818">
        <v>5609</v>
      </c>
      <c r="X5818">
        <v>112</v>
      </c>
      <c r="Z5818" s="10">
        <f>IF($N5818&lt;&gt;0,constants!$L$2,IF($O5818&lt;&gt;0,constants!$M$2,IF($P5818&lt;&gt;0,constants!$N$2,0)))</f>
        <v>1117.99</v>
      </c>
      <c r="AA5818" s="10">
        <f>IF($N5818&lt;&gt;0,constants!$L$2,IF($O5818&lt;&gt;0,constants!$M$2,IF($P5818&lt;&gt;0,constants!$P$2,0)))</f>
        <v>4051.45</v>
      </c>
      <c r="AB5818" s="11">
        <f>constants!$O$2</f>
        <v>4861.32</v>
      </c>
      <c r="AC5818" s="11">
        <f>VLOOKUP(BWscncns[[#This Row],[scanner]],[0]!ScnrAvgBW,2,FALSE)/1000</f>
        <v>885.64026081730776</v>
      </c>
      <c r="AD5818" s="8">
        <f>(1+$F5818)*Z5818</f>
        <v>312.89637304926413</v>
      </c>
      <c r="AE5818" s="8">
        <f>(1+$F5818)*AA5818</f>
        <v>1133.8956614911056</v>
      </c>
      <c r="AF5818" s="8">
        <f>(1+$F5818)*AB5818</f>
        <v>1360.5572466943788</v>
      </c>
      <c r="AG5818" s="8">
        <f>(1+$F5818)*AC5818</f>
        <v>247.86771387592009</v>
      </c>
      <c r="AH5818" s="8">
        <f>(1+$F5818)*$T5818/1000</f>
        <v>28.659101244416</v>
      </c>
      <c r="AI5818" s="8">
        <f>(1+BWscncns[[#This Row],[pid_error]]*K_p)*BWscncns[[#This Row],[dbw]]/1000</f>
        <v>65.529550622208006</v>
      </c>
      <c r="AJ5818" s="13">
        <f>BWscncns[[#This Row],[Torflow prgrssv alt vote]]/VLOOKUP(BWscncns[[#This Row],[class]],AltBWtotl,2,FALSE)*100</f>
        <v>1.2924176745289743E-3</v>
      </c>
      <c r="AK5818">
        <f>IF(D5818=E5818,1,0)</f>
        <v>1</v>
      </c>
    </row>
    <row r="5819" spans="1:37">
      <c r="A5819" s="1" t="s">
        <v>5338</v>
      </c>
      <c r="B5819" s="1" t="s">
        <v>28</v>
      </c>
      <c r="C5819">
        <v>12</v>
      </c>
      <c r="D5819">
        <v>1525006165</v>
      </c>
      <c r="E5819">
        <v>1525006165</v>
      </c>
      <c r="F5819" s="2">
        <v>-0.89666286476099999</v>
      </c>
      <c r="G5819" s="2">
        <v>-0.89666286476099999</v>
      </c>
      <c r="H5819">
        <v>12274</v>
      </c>
      <c r="I5819" s="2">
        <v>5.4998851762500002E-2</v>
      </c>
      <c r="J5819" s="2">
        <v>0</v>
      </c>
      <c r="K5819">
        <v>8</v>
      </c>
      <c r="L5819" s="1" t="s">
        <v>11958</v>
      </c>
      <c r="M5819" s="1" t="s">
        <v>28</v>
      </c>
      <c r="N5819">
        <v>0</v>
      </c>
      <c r="O5819">
        <v>0</v>
      </c>
      <c r="P5819">
        <v>1</v>
      </c>
      <c r="Q5819">
        <v>0</v>
      </c>
      <c r="R5819" s="19">
        <f>BWscncns[[#This Row],[C fx]]*4+BWscncns[[#This Row],[C fg]]*2+BWscncns[[#This Row],[C fm]]</f>
        <v>1</v>
      </c>
      <c r="S5819">
        <v>3</v>
      </c>
      <c r="T5819">
        <v>118784</v>
      </c>
      <c r="U5819" s="13">
        <v>2.5256000000000001E-2</v>
      </c>
      <c r="V5819" s="13">
        <v>39.594667000000001</v>
      </c>
      <c r="W5819">
        <v>6409</v>
      </c>
      <c r="X5819">
        <v>128</v>
      </c>
      <c r="Z5819" s="10">
        <f>IF($N5819&lt;&gt;0,constants!$L$2,IF($O5819&lt;&gt;0,constants!$M$2,IF($P5819&lt;&gt;0,constants!$N$2,0)))</f>
        <v>1117.99</v>
      </c>
      <c r="AA5819" s="10">
        <f>IF($N5819&lt;&gt;0,constants!$L$2,IF($O5819&lt;&gt;0,constants!$M$2,IF($P5819&lt;&gt;0,constants!$P$2,0)))</f>
        <v>4051.45</v>
      </c>
      <c r="AB5819" s="11">
        <f>constants!$O$2</f>
        <v>4861.32</v>
      </c>
      <c r="AC5819" s="11">
        <f>VLOOKUP(BWscncns[[#This Row],[scanner]],[0]!ScnrAvgBW,2,FALSE)/1000</f>
        <v>509.99709399477808</v>
      </c>
      <c r="AD5819" s="8">
        <f>(1+$F5819)*Z5819</f>
        <v>115.52988382584962</v>
      </c>
      <c r="AE5819" s="8">
        <f>(1+$F5819)*AA5819</f>
        <v>418.66523656404655</v>
      </c>
      <c r="AF5819" s="8">
        <f>(1+$F5819)*AB5819</f>
        <v>502.35488228005551</v>
      </c>
      <c r="AG5819" s="8">
        <f>(1+$F5819)*AC5819</f>
        <v>52.701638673635387</v>
      </c>
      <c r="AH5819" s="8">
        <f>(1+$F5819)*$T5819/1000</f>
        <v>12.274798272229377</v>
      </c>
      <c r="AI5819" s="8">
        <f>(1+BWscncns[[#This Row],[pid_error]]*K_p)*BWscncns[[#This Row],[dbw]]/1000</f>
        <v>65.529399136114691</v>
      </c>
      <c r="AJ5819" s="13">
        <f>BWscncns[[#This Row],[Torflow prgrssv alt vote]]/VLOOKUP(BWscncns[[#This Row],[class]],AltBWtotl,2,FALSE)*100</f>
        <v>1.2924146868188104E-3</v>
      </c>
      <c r="AK5819">
        <f>IF(D5819=E5819,1,0)</f>
        <v>1</v>
      </c>
    </row>
    <row r="5820" spans="1:37">
      <c r="A5820" s="1" t="s">
        <v>323</v>
      </c>
      <c r="B5820" s="1" t="s">
        <v>324</v>
      </c>
      <c r="C5820">
        <v>29</v>
      </c>
      <c r="D5820">
        <v>1525001744</v>
      </c>
      <c r="E5820">
        <v>1525001744</v>
      </c>
      <c r="F5820" s="2">
        <v>-0.72092708431899999</v>
      </c>
      <c r="G5820" s="2">
        <v>-0.72092708431899999</v>
      </c>
      <c r="H5820">
        <v>28577</v>
      </c>
      <c r="I5820" s="2">
        <v>-7.2587915951900003E-3</v>
      </c>
      <c r="J5820" s="2">
        <v>0</v>
      </c>
      <c r="K5820">
        <v>7</v>
      </c>
      <c r="L5820" s="1" t="s">
        <v>11918</v>
      </c>
      <c r="M5820" s="1" t="s">
        <v>324</v>
      </c>
      <c r="N5820">
        <v>0</v>
      </c>
      <c r="O5820">
        <v>0</v>
      </c>
      <c r="P5820">
        <v>1</v>
      </c>
      <c r="Q5820">
        <v>0</v>
      </c>
      <c r="R5820" s="19">
        <f>BWscncns[[#This Row],[C fx]]*4+BWscncns[[#This Row],[C fg]]*2+BWscncns[[#This Row],[C fm]]</f>
        <v>1</v>
      </c>
      <c r="S5820">
        <v>29</v>
      </c>
      <c r="T5820">
        <v>102400</v>
      </c>
      <c r="U5820" s="13">
        <v>0.28320299999999998</v>
      </c>
      <c r="V5820" s="13">
        <v>3.531034</v>
      </c>
      <c r="W5820">
        <v>5528</v>
      </c>
      <c r="X5820">
        <v>110</v>
      </c>
      <c r="Z5820" s="10">
        <f>IF($N5820&lt;&gt;0,constants!$L$2,IF($O5820&lt;&gt;0,constants!$M$2,IF($P5820&lt;&gt;0,constants!$N$2,0)))</f>
        <v>1117.99</v>
      </c>
      <c r="AA5820" s="10">
        <f>IF($N5820&lt;&gt;0,constants!$L$2,IF($O5820&lt;&gt;0,constants!$M$2,IF($P5820&lt;&gt;0,constants!$P$2,0)))</f>
        <v>4051.45</v>
      </c>
      <c r="AB5820" s="11">
        <f>constants!$O$2</f>
        <v>4861.32</v>
      </c>
      <c r="AC5820" s="11">
        <f>VLOOKUP(BWscncns[[#This Row],[scanner]],[0]!ScnrAvgBW,2,FALSE)/1000</f>
        <v>885.64026081730776</v>
      </c>
      <c r="AD5820" s="8">
        <f>(1+$F5820)*Z5820</f>
        <v>312.00072900220118</v>
      </c>
      <c r="AE5820" s="8">
        <f>(1+$F5820)*AA5820</f>
        <v>1130.6499642357874</v>
      </c>
      <c r="AF5820" s="8">
        <f>(1+$F5820)*AB5820</f>
        <v>1356.6627464583589</v>
      </c>
      <c r="AG5820" s="8">
        <f>(1+$F5820)*AC5820</f>
        <v>247.15820983076739</v>
      </c>
      <c r="AH5820" s="8">
        <f>(1+$F5820)*$T5820/1000</f>
        <v>28.577066565734398</v>
      </c>
      <c r="AI5820" s="8">
        <f>(1+BWscncns[[#This Row],[pid_error]]*K_p)*BWscncns[[#This Row],[dbw]]/1000</f>
        <v>65.488533282867209</v>
      </c>
      <c r="AJ5820" s="13">
        <f>BWscncns[[#This Row],[Torflow prgrssv alt vote]]/VLOOKUP(BWscncns[[#This Row],[class]],AltBWtotl,2,FALSE)*100</f>
        <v>1.2916087030981794E-3</v>
      </c>
      <c r="AK5820">
        <f>IF(D5820=E5820,1,0)</f>
        <v>1</v>
      </c>
    </row>
    <row r="5821" spans="1:37">
      <c r="A5821" s="1" t="s">
        <v>4396</v>
      </c>
      <c r="B5821" s="1" t="s">
        <v>4397</v>
      </c>
      <c r="C5821">
        <v>29</v>
      </c>
      <c r="D5821">
        <v>1524965801</v>
      </c>
      <c r="E5821">
        <v>1524965801</v>
      </c>
      <c r="F5821" s="2">
        <v>-0.72106982278499998</v>
      </c>
      <c r="G5821" s="2">
        <v>-0.72106982278499998</v>
      </c>
      <c r="H5821">
        <v>28562</v>
      </c>
      <c r="I5821" s="2">
        <v>7.8602121164899993E-2</v>
      </c>
      <c r="J5821" s="2">
        <v>0</v>
      </c>
      <c r="K5821">
        <v>8</v>
      </c>
      <c r="L5821" s="1" t="s">
        <v>11904</v>
      </c>
      <c r="M5821" s="1" t="s">
        <v>4397</v>
      </c>
      <c r="N5821">
        <v>0</v>
      </c>
      <c r="O5821">
        <v>0</v>
      </c>
      <c r="P5821">
        <v>1</v>
      </c>
      <c r="Q5821">
        <v>0</v>
      </c>
      <c r="R5821" s="19">
        <f>BWscncns[[#This Row],[C fx]]*4+BWscncns[[#This Row],[C fg]]*2+BWscncns[[#This Row],[C fm]]</f>
        <v>1</v>
      </c>
      <c r="S5821">
        <v>25</v>
      </c>
      <c r="T5821">
        <v>102400</v>
      </c>
      <c r="U5821" s="13">
        <v>0.244141</v>
      </c>
      <c r="V5821" s="13">
        <v>4.0960000000000001</v>
      </c>
      <c r="W5821">
        <v>5693</v>
      </c>
      <c r="X5821">
        <v>113</v>
      </c>
      <c r="Z5821" s="10">
        <f>IF($N5821&lt;&gt;0,constants!$L$2,IF($O5821&lt;&gt;0,constants!$M$2,IF($P5821&lt;&gt;0,constants!$N$2,0)))</f>
        <v>1117.99</v>
      </c>
      <c r="AA5821" s="10">
        <f>IF($N5821&lt;&gt;0,constants!$L$2,IF($O5821&lt;&gt;0,constants!$M$2,IF($P5821&lt;&gt;0,constants!$P$2,0)))</f>
        <v>4051.45</v>
      </c>
      <c r="AB5821" s="11">
        <f>constants!$O$2</f>
        <v>4861.32</v>
      </c>
      <c r="AC5821" s="11">
        <f>VLOOKUP(BWscncns[[#This Row],[scanner]],[0]!ScnrAvgBW,2,FALSE)/1000</f>
        <v>509.99709399477808</v>
      </c>
      <c r="AD5821" s="8">
        <f>(1+$F5821)*Z5821</f>
        <v>311.84114882459789</v>
      </c>
      <c r="AE5821" s="8">
        <f>(1+$F5821)*AA5821</f>
        <v>1130.0716664777117</v>
      </c>
      <c r="AF5821" s="8">
        <f>(1+$F5821)*AB5821</f>
        <v>1355.9688490988237</v>
      </c>
      <c r="AG5821" s="8">
        <f>(1+$F5821)*AC5821</f>
        <v>142.25357980709848</v>
      </c>
      <c r="AH5821" s="8">
        <f>(1+$F5821)*$T5821/1000</f>
        <v>28.562450146816001</v>
      </c>
      <c r="AI5821" s="8">
        <f>(1+BWscncns[[#This Row],[pid_error]]*K_p)*BWscncns[[#This Row],[dbw]]/1000</f>
        <v>65.481225073407998</v>
      </c>
      <c r="AJ5821" s="13">
        <f>BWscncns[[#This Row],[Torflow prgrssv alt vote]]/VLOOKUP(BWscncns[[#This Row],[class]],AltBWtotl,2,FALSE)*100</f>
        <v>1.2914645656978074E-3</v>
      </c>
      <c r="AK5821">
        <f>IF(D5821=E5821,1,0)</f>
        <v>1</v>
      </c>
    </row>
    <row r="5822" spans="1:37">
      <c r="A5822" s="1" t="s">
        <v>7359</v>
      </c>
      <c r="B5822" s="1" t="s">
        <v>7360</v>
      </c>
      <c r="C5822">
        <v>29</v>
      </c>
      <c r="D5822">
        <v>1524969560</v>
      </c>
      <c r="E5822">
        <v>1524969560</v>
      </c>
      <c r="F5822" s="2">
        <v>-0.72124070037599997</v>
      </c>
      <c r="G5822" s="2">
        <v>-0.72124070037599997</v>
      </c>
      <c r="H5822">
        <v>28544</v>
      </c>
      <c r="I5822" s="2">
        <v>6.9205033523900006E-2</v>
      </c>
      <c r="J5822" s="2">
        <v>0</v>
      </c>
      <c r="K5822">
        <v>8</v>
      </c>
      <c r="L5822" s="1" t="s">
        <v>11952</v>
      </c>
      <c r="M5822" s="1" t="s">
        <v>7360</v>
      </c>
      <c r="N5822">
        <v>0</v>
      </c>
      <c r="O5822">
        <v>0</v>
      </c>
      <c r="P5822">
        <v>1</v>
      </c>
      <c r="Q5822">
        <v>0</v>
      </c>
      <c r="R5822" s="19">
        <f>BWscncns[[#This Row],[C fx]]*4+BWscncns[[#This Row],[C fg]]*2+BWscncns[[#This Row],[C fm]]</f>
        <v>1</v>
      </c>
      <c r="S5822">
        <v>29</v>
      </c>
      <c r="T5822">
        <v>102400</v>
      </c>
      <c r="U5822" s="13">
        <v>0.28320299999999998</v>
      </c>
      <c r="V5822" s="13">
        <v>3.531034</v>
      </c>
      <c r="W5822">
        <v>5519</v>
      </c>
      <c r="X5822">
        <v>110</v>
      </c>
      <c r="Z5822" s="10">
        <f>IF($N5822&lt;&gt;0,constants!$L$2,IF($O5822&lt;&gt;0,constants!$M$2,IF($P5822&lt;&gt;0,constants!$N$2,0)))</f>
        <v>1117.99</v>
      </c>
      <c r="AA5822" s="10">
        <f>IF($N5822&lt;&gt;0,constants!$L$2,IF($O5822&lt;&gt;0,constants!$M$2,IF($P5822&lt;&gt;0,constants!$P$2,0)))</f>
        <v>4051.45</v>
      </c>
      <c r="AB5822" s="11">
        <f>constants!$O$2</f>
        <v>4861.32</v>
      </c>
      <c r="AC5822" s="11">
        <f>VLOOKUP(BWscncns[[#This Row],[scanner]],[0]!ScnrAvgBW,2,FALSE)/1000</f>
        <v>509.99709399477808</v>
      </c>
      <c r="AD5822" s="8">
        <f>(1+$F5822)*Z5822</f>
        <v>311.65010938663579</v>
      </c>
      <c r="AE5822" s="8">
        <f>(1+$F5822)*AA5822</f>
        <v>1129.3793644616549</v>
      </c>
      <c r="AF5822" s="8">
        <f>(1+$F5822)*AB5822</f>
        <v>1355.1381584481437</v>
      </c>
      <c r="AG5822" s="8">
        <f>(1+$F5822)*AC5822</f>
        <v>142.16643273225966</v>
      </c>
      <c r="AH5822" s="8">
        <f>(1+$F5822)*$T5822/1000</f>
        <v>28.544952281497604</v>
      </c>
      <c r="AI5822" s="8">
        <f>(1+BWscncns[[#This Row],[pid_error]]*K_p)*BWscncns[[#This Row],[dbw]]/1000</f>
        <v>65.47247614074881</v>
      </c>
      <c r="AJ5822" s="13">
        <f>BWscncns[[#This Row],[Torflow prgrssv alt vote]]/VLOOKUP(BWscncns[[#This Row],[class]],AltBWtotl,2,FALSE)*100</f>
        <v>1.2912920133898082E-3</v>
      </c>
      <c r="AK5822">
        <f>IF(D5822=E5822,1,0)</f>
        <v>1</v>
      </c>
    </row>
    <row r="5823" spans="1:37">
      <c r="A5823" s="1" t="s">
        <v>11453</v>
      </c>
      <c r="B5823" s="1" t="s">
        <v>11454</v>
      </c>
      <c r="C5823">
        <v>29</v>
      </c>
      <c r="D5823">
        <v>1524969560</v>
      </c>
      <c r="E5823">
        <v>1524969560</v>
      </c>
      <c r="F5823" s="2">
        <v>-0.721598087414</v>
      </c>
      <c r="G5823" s="2">
        <v>-0.721598087414</v>
      </c>
      <c r="H5823">
        <v>28508</v>
      </c>
      <c r="I5823" s="2">
        <v>3.2417493154199999E-2</v>
      </c>
      <c r="J5823" s="2">
        <v>0</v>
      </c>
      <c r="K5823">
        <v>8</v>
      </c>
      <c r="L5823" s="1" t="s">
        <v>11952</v>
      </c>
      <c r="M5823" s="1" t="s">
        <v>11454</v>
      </c>
      <c r="N5823">
        <v>0</v>
      </c>
      <c r="O5823">
        <v>0</v>
      </c>
      <c r="P5823">
        <v>1</v>
      </c>
      <c r="Q5823">
        <v>0</v>
      </c>
      <c r="R5823" s="19">
        <f>BWscncns[[#This Row],[C fx]]*4+BWscncns[[#This Row],[C fg]]*2+BWscncns[[#This Row],[C fm]]</f>
        <v>1</v>
      </c>
      <c r="S5823">
        <v>29</v>
      </c>
      <c r="T5823">
        <v>102400</v>
      </c>
      <c r="U5823" s="13">
        <v>0.28320299999999998</v>
      </c>
      <c r="V5823" s="13">
        <v>3.531034</v>
      </c>
      <c r="W5823">
        <v>5521</v>
      </c>
      <c r="X5823">
        <v>110</v>
      </c>
      <c r="Z5823" s="10">
        <f>IF($N5823&lt;&gt;0,constants!$L$2,IF($O5823&lt;&gt;0,constants!$M$2,IF($P5823&lt;&gt;0,constants!$N$2,0)))</f>
        <v>1117.99</v>
      </c>
      <c r="AA5823" s="10">
        <f>IF($N5823&lt;&gt;0,constants!$L$2,IF($O5823&lt;&gt;0,constants!$M$2,IF($P5823&lt;&gt;0,constants!$P$2,0)))</f>
        <v>4051.45</v>
      </c>
      <c r="AB5823" s="11">
        <f>constants!$O$2</f>
        <v>4861.32</v>
      </c>
      <c r="AC5823" s="11">
        <f>VLOOKUP(BWscncns[[#This Row],[scanner]],[0]!ScnrAvgBW,2,FALSE)/1000</f>
        <v>509.99709399477808</v>
      </c>
      <c r="AD5823" s="8">
        <f>(1+$F5823)*Z5823</f>
        <v>311.25055425202214</v>
      </c>
      <c r="AE5823" s="8">
        <f>(1+$F5823)*AA5823</f>
        <v>1127.9314287465497</v>
      </c>
      <c r="AF5823" s="8">
        <f>(1+$F5823)*AB5823</f>
        <v>1353.4007856925734</v>
      </c>
      <c r="AG5823" s="8">
        <f>(1+$F5823)*AC5823</f>
        <v>141.98416638144823</v>
      </c>
      <c r="AH5823" s="8">
        <f>(1+$F5823)*$T5823/1000</f>
        <v>28.508355848806399</v>
      </c>
      <c r="AI5823" s="8">
        <f>(1+BWscncns[[#This Row],[pid_error]]*K_p)*BWscncns[[#This Row],[dbw]]/1000</f>
        <v>65.454177924403197</v>
      </c>
      <c r="AJ5823" s="13">
        <f>BWscncns[[#This Row],[Torflow prgrssv alt vote]]/VLOOKUP(BWscncns[[#This Row],[class]],AltBWtotl,2,FALSE)*100</f>
        <v>1.2909311237149536E-3</v>
      </c>
      <c r="AK5823">
        <f>IF(D5823=E5823,1,0)</f>
        <v>1</v>
      </c>
    </row>
    <row r="5824" spans="1:37">
      <c r="A5824" s="1" t="s">
        <v>3309</v>
      </c>
      <c r="B5824" s="1" t="s">
        <v>3310</v>
      </c>
      <c r="C5824">
        <v>29</v>
      </c>
      <c r="D5824">
        <v>1525001744</v>
      </c>
      <c r="E5824">
        <v>1525001744</v>
      </c>
      <c r="F5824" s="2">
        <v>-0.72183077663700002</v>
      </c>
      <c r="G5824" s="2">
        <v>-0.72183077663700002</v>
      </c>
      <c r="H5824">
        <v>28484</v>
      </c>
      <c r="I5824" s="2">
        <v>9.0371232243900007E-3</v>
      </c>
      <c r="J5824" s="2">
        <v>0</v>
      </c>
      <c r="K5824">
        <v>7</v>
      </c>
      <c r="L5824" s="1" t="s">
        <v>11918</v>
      </c>
      <c r="M5824" s="1" t="s">
        <v>3310</v>
      </c>
      <c r="N5824">
        <v>0</v>
      </c>
      <c r="O5824">
        <v>0</v>
      </c>
      <c r="P5824">
        <v>1</v>
      </c>
      <c r="Q5824">
        <v>0</v>
      </c>
      <c r="R5824" s="19">
        <f>BWscncns[[#This Row],[C fx]]*4+BWscncns[[#This Row],[C fg]]*2+BWscncns[[#This Row],[C fm]]</f>
        <v>1</v>
      </c>
      <c r="S5824">
        <v>29</v>
      </c>
      <c r="T5824">
        <v>102400</v>
      </c>
      <c r="U5824" s="13">
        <v>0.28320299999999998</v>
      </c>
      <c r="V5824" s="13">
        <v>3.531034</v>
      </c>
      <c r="W5824">
        <v>5524</v>
      </c>
      <c r="X5824">
        <v>110</v>
      </c>
      <c r="Z5824" s="10">
        <f>IF($N5824&lt;&gt;0,constants!$L$2,IF($O5824&lt;&gt;0,constants!$M$2,IF($P5824&lt;&gt;0,constants!$N$2,0)))</f>
        <v>1117.99</v>
      </c>
      <c r="AA5824" s="10">
        <f>IF($N5824&lt;&gt;0,constants!$L$2,IF($O5824&lt;&gt;0,constants!$M$2,IF($P5824&lt;&gt;0,constants!$P$2,0)))</f>
        <v>4051.45</v>
      </c>
      <c r="AB5824" s="11">
        <f>constants!$O$2</f>
        <v>4861.32</v>
      </c>
      <c r="AC5824" s="11">
        <f>VLOOKUP(BWscncns[[#This Row],[scanner]],[0]!ScnrAvgBW,2,FALSE)/1000</f>
        <v>885.64026081730776</v>
      </c>
      <c r="AD5824" s="8">
        <f>(1+$F5824)*Z5824</f>
        <v>310.99041002760038</v>
      </c>
      <c r="AE5824" s="8">
        <f>(1+$F5824)*AA5824</f>
        <v>1126.9886999940263</v>
      </c>
      <c r="AF5824" s="8">
        <f>(1+$F5824)*AB5824</f>
        <v>1352.269608919019</v>
      </c>
      <c r="AG5824" s="8">
        <f>(1+$F5824)*AC5824</f>
        <v>246.35786353055525</v>
      </c>
      <c r="AH5824" s="8">
        <f>(1+$F5824)*$T5824/1000</f>
        <v>28.484528472371199</v>
      </c>
      <c r="AI5824" s="8">
        <f>(1+BWscncns[[#This Row],[pid_error]]*K_p)*BWscncns[[#This Row],[dbw]]/1000</f>
        <v>65.442264236185594</v>
      </c>
      <c r="AJ5824" s="13">
        <f>BWscncns[[#This Row],[Torflow prgrssv alt vote]]/VLOOKUP(BWscncns[[#This Row],[class]],AltBWtotl,2,FALSE)*100</f>
        <v>1.2906961539787801E-3</v>
      </c>
      <c r="AK5824">
        <f>IF(D5824=E5824,1,0)</f>
        <v>1</v>
      </c>
    </row>
    <row r="5825" spans="1:37">
      <c r="A5825" s="1" t="s">
        <v>10918</v>
      </c>
      <c r="B5825" s="1" t="s">
        <v>10919</v>
      </c>
      <c r="C5825">
        <v>28</v>
      </c>
      <c r="D5825">
        <v>1525003937</v>
      </c>
      <c r="E5825">
        <v>1525003937</v>
      </c>
      <c r="F5825" s="2">
        <v>-0.72228404273799995</v>
      </c>
      <c r="G5825" s="2">
        <v>-0.72228404273799995</v>
      </c>
      <c r="H5825">
        <v>28438</v>
      </c>
      <c r="I5825" s="2">
        <v>8.8548244820499996E-3</v>
      </c>
      <c r="J5825" s="2">
        <v>0</v>
      </c>
      <c r="K5825">
        <v>7</v>
      </c>
      <c r="L5825" s="1" t="s">
        <v>11925</v>
      </c>
      <c r="M5825" s="1" t="s">
        <v>10919</v>
      </c>
      <c r="N5825">
        <v>0</v>
      </c>
      <c r="O5825">
        <v>0</v>
      </c>
      <c r="P5825">
        <v>1</v>
      </c>
      <c r="Q5825">
        <v>0</v>
      </c>
      <c r="R5825" s="19">
        <f>BWscncns[[#This Row],[C fx]]*4+BWscncns[[#This Row],[C fg]]*2+BWscncns[[#This Row],[C fm]]</f>
        <v>1</v>
      </c>
      <c r="S5825">
        <v>28</v>
      </c>
      <c r="T5825">
        <v>102400</v>
      </c>
      <c r="U5825" s="13">
        <v>0.27343800000000001</v>
      </c>
      <c r="V5825" s="13">
        <v>3.657143</v>
      </c>
      <c r="W5825">
        <v>5560</v>
      </c>
      <c r="X5825">
        <v>111</v>
      </c>
      <c r="Z5825" s="10">
        <f>IF($N5825&lt;&gt;0,constants!$L$2,IF($O5825&lt;&gt;0,constants!$M$2,IF($P5825&lt;&gt;0,constants!$N$2,0)))</f>
        <v>1117.99</v>
      </c>
      <c r="AA5825" s="10">
        <f>IF($N5825&lt;&gt;0,constants!$L$2,IF($O5825&lt;&gt;0,constants!$M$2,IF($P5825&lt;&gt;0,constants!$P$2,0)))</f>
        <v>4051.45</v>
      </c>
      <c r="AB5825" s="11">
        <f>constants!$O$2</f>
        <v>4861.32</v>
      </c>
      <c r="AC5825" s="11">
        <f>VLOOKUP(BWscncns[[#This Row],[scanner]],[0]!ScnrAvgBW,2,FALSE)/1000</f>
        <v>885.64026081730776</v>
      </c>
      <c r="AD5825" s="8">
        <f>(1+$F5825)*Z5825</f>
        <v>310.48366305934343</v>
      </c>
      <c r="AE5825" s="8">
        <f>(1+$F5825)*AA5825</f>
        <v>1125.15231504913</v>
      </c>
      <c r="AF5825" s="8">
        <f>(1+$F5825)*AB5825</f>
        <v>1350.066137356906</v>
      </c>
      <c r="AG5825" s="8">
        <f>(1+$F5825)*AC5825</f>
        <v>245.95643282264601</v>
      </c>
      <c r="AH5825" s="8">
        <f>(1+$F5825)*$T5825/1000</f>
        <v>28.438114023628806</v>
      </c>
      <c r="AI5825" s="8">
        <f>(1+BWscncns[[#This Row],[pid_error]]*K_p)*BWscncns[[#This Row],[dbw]]/1000</f>
        <v>65.419057011814402</v>
      </c>
      <c r="AJ5825" s="13">
        <f>BWscncns[[#This Row],[Torflow prgrssv alt vote]]/VLOOKUP(BWscncns[[#This Row],[class]],AltBWtotl,2,FALSE)*100</f>
        <v>1.2902384455606803E-3</v>
      </c>
      <c r="AK5825">
        <f>IF(D5825=E5825,1,0)</f>
        <v>1</v>
      </c>
    </row>
    <row r="5826" spans="1:37">
      <c r="A5826" s="1" t="s">
        <v>9215</v>
      </c>
      <c r="B5826" s="1" t="s">
        <v>49</v>
      </c>
      <c r="C5826">
        <v>28</v>
      </c>
      <c r="D5826">
        <v>1524965801</v>
      </c>
      <c r="E5826">
        <v>1524965801</v>
      </c>
      <c r="F5826" s="2">
        <v>-0.72234071767700003</v>
      </c>
      <c r="G5826" s="2">
        <v>-0.72234071767700003</v>
      </c>
      <c r="H5826">
        <v>28432</v>
      </c>
      <c r="I5826" s="2">
        <v>5.6282903068200003E-2</v>
      </c>
      <c r="J5826" s="2">
        <v>0</v>
      </c>
      <c r="K5826">
        <v>8</v>
      </c>
      <c r="L5826" s="1" t="s">
        <v>11904</v>
      </c>
      <c r="M5826" s="1" t="s">
        <v>49</v>
      </c>
      <c r="N5826">
        <v>0</v>
      </c>
      <c r="O5826">
        <v>0</v>
      </c>
      <c r="P5826">
        <v>1</v>
      </c>
      <c r="Q5826">
        <v>0</v>
      </c>
      <c r="R5826" s="19">
        <f>BWscncns[[#This Row],[C fx]]*4+BWscncns[[#This Row],[C fg]]*2+BWscncns[[#This Row],[C fm]]</f>
        <v>1</v>
      </c>
      <c r="S5826">
        <v>28</v>
      </c>
      <c r="T5826">
        <v>102400</v>
      </c>
      <c r="U5826" s="13">
        <v>0.27343800000000001</v>
      </c>
      <c r="V5826" s="13">
        <v>3.657143</v>
      </c>
      <c r="W5826">
        <v>5537</v>
      </c>
      <c r="X5826">
        <v>110</v>
      </c>
      <c r="Z5826" s="10">
        <f>IF($N5826&lt;&gt;0,constants!$L$2,IF($O5826&lt;&gt;0,constants!$M$2,IF($P5826&lt;&gt;0,constants!$N$2,0)))</f>
        <v>1117.99</v>
      </c>
      <c r="AA5826" s="10">
        <f>IF($N5826&lt;&gt;0,constants!$L$2,IF($O5826&lt;&gt;0,constants!$M$2,IF($P5826&lt;&gt;0,constants!$P$2,0)))</f>
        <v>4051.45</v>
      </c>
      <c r="AB5826" s="11">
        <f>constants!$O$2</f>
        <v>4861.32</v>
      </c>
      <c r="AC5826" s="11">
        <f>VLOOKUP(BWscncns[[#This Row],[scanner]],[0]!ScnrAvgBW,2,FALSE)/1000</f>
        <v>509.99709399477808</v>
      </c>
      <c r="AD5826" s="8">
        <f>(1+$F5826)*Z5826</f>
        <v>310.42030104429074</v>
      </c>
      <c r="AE5826" s="8">
        <f>(1+$F5826)*AA5826</f>
        <v>1124.9226993675181</v>
      </c>
      <c r="AF5826" s="8">
        <f>(1+$F5826)*AB5826</f>
        <v>1349.7906223424461</v>
      </c>
      <c r="AG5826" s="8">
        <f>(1+$F5826)*AC5826</f>
        <v>141.60542710540565</v>
      </c>
      <c r="AH5826" s="8">
        <f>(1+$F5826)*$T5826/1000</f>
        <v>28.432310509875197</v>
      </c>
      <c r="AI5826" s="8">
        <f>(1+BWscncns[[#This Row],[pid_error]]*K_p)*BWscncns[[#This Row],[dbw]]/1000</f>
        <v>65.416155254937593</v>
      </c>
      <c r="AJ5826" s="13">
        <f>BWscncns[[#This Row],[Torflow prgrssv alt vote]]/VLOOKUP(BWscncns[[#This Row],[class]],AltBWtotl,2,FALSE)*100</f>
        <v>1.2901812151686026E-3</v>
      </c>
      <c r="AK5826">
        <f>IF(D5826=E5826,1,0)</f>
        <v>1</v>
      </c>
    </row>
    <row r="5827" spans="1:37">
      <c r="A5827" s="1" t="s">
        <v>8573</v>
      </c>
      <c r="B5827" s="1" t="s">
        <v>8574</v>
      </c>
      <c r="C5827">
        <v>28</v>
      </c>
      <c r="D5827">
        <v>1524969560</v>
      </c>
      <c r="E5827">
        <v>1524969560</v>
      </c>
      <c r="F5827" s="2">
        <v>-0.72286966013499998</v>
      </c>
      <c r="G5827" s="2">
        <v>-0.72286966013499998</v>
      </c>
      <c r="H5827">
        <v>28378</v>
      </c>
      <c r="I5827" s="2">
        <v>5.1849906077199998E-2</v>
      </c>
      <c r="J5827" s="2">
        <v>0</v>
      </c>
      <c r="K5827">
        <v>8</v>
      </c>
      <c r="L5827" s="1" t="s">
        <v>11952</v>
      </c>
      <c r="M5827" s="1" t="s">
        <v>8574</v>
      </c>
      <c r="N5827">
        <v>0</v>
      </c>
      <c r="O5827">
        <v>0</v>
      </c>
      <c r="P5827">
        <v>1</v>
      </c>
      <c r="Q5827">
        <v>0</v>
      </c>
      <c r="R5827" s="19">
        <f>BWscncns[[#This Row],[C fx]]*4+BWscncns[[#This Row],[C fg]]*2+BWscncns[[#This Row],[C fm]]</f>
        <v>1</v>
      </c>
      <c r="S5827">
        <v>28</v>
      </c>
      <c r="T5827">
        <v>102400</v>
      </c>
      <c r="U5827" s="13">
        <v>0.27343800000000001</v>
      </c>
      <c r="V5827" s="13">
        <v>3.657143</v>
      </c>
      <c r="W5827">
        <v>5545</v>
      </c>
      <c r="X5827">
        <v>110</v>
      </c>
      <c r="Z5827" s="10">
        <f>IF($N5827&lt;&gt;0,constants!$L$2,IF($O5827&lt;&gt;0,constants!$M$2,IF($P5827&lt;&gt;0,constants!$N$2,0)))</f>
        <v>1117.99</v>
      </c>
      <c r="AA5827" s="10">
        <f>IF($N5827&lt;&gt;0,constants!$L$2,IF($O5827&lt;&gt;0,constants!$M$2,IF($P5827&lt;&gt;0,constants!$P$2,0)))</f>
        <v>4051.45</v>
      </c>
      <c r="AB5827" s="11">
        <f>constants!$O$2</f>
        <v>4861.32</v>
      </c>
      <c r="AC5827" s="11">
        <f>VLOOKUP(BWscncns[[#This Row],[scanner]],[0]!ScnrAvgBW,2,FALSE)/1000</f>
        <v>509.99709399477808</v>
      </c>
      <c r="AD5827" s="8">
        <f>(1+$F5827)*Z5827</f>
        <v>309.82894866567136</v>
      </c>
      <c r="AE5827" s="8">
        <f>(1+$F5827)*AA5827</f>
        <v>1122.7797154460543</v>
      </c>
      <c r="AF5827" s="8">
        <f>(1+$F5827)*AB5827</f>
        <v>1347.2192637925218</v>
      </c>
      <c r="AG5827" s="8">
        <f>(1+$F5827)*AC5827</f>
        <v>141.3356679889352</v>
      </c>
      <c r="AH5827" s="8">
        <f>(1+$F5827)*$T5827/1000</f>
        <v>28.378146802176001</v>
      </c>
      <c r="AI5827" s="8">
        <f>(1+BWscncns[[#This Row],[pid_error]]*K_p)*BWscncns[[#This Row],[dbw]]/1000</f>
        <v>65.389073401087998</v>
      </c>
      <c r="AJ5827" s="13">
        <f>BWscncns[[#This Row],[Torflow prgrssv alt vote]]/VLOOKUP(BWscncns[[#This Row],[class]],AltBWtotl,2,FALSE)*100</f>
        <v>1.2896470887135622E-3</v>
      </c>
      <c r="AK5827">
        <f>IF(D5827=E5827,1,0)</f>
        <v>1</v>
      </c>
    </row>
    <row r="5828" spans="1:37">
      <c r="A5828" s="1" t="s">
        <v>6360</v>
      </c>
      <c r="B5828" s="1" t="s">
        <v>6361</v>
      </c>
      <c r="C5828">
        <v>28</v>
      </c>
      <c r="D5828">
        <v>1524954843</v>
      </c>
      <c r="E5828">
        <v>1524954843</v>
      </c>
      <c r="F5828" s="2">
        <v>-0.724019075555</v>
      </c>
      <c r="G5828" s="2">
        <v>-0.724019075555</v>
      </c>
      <c r="H5828">
        <v>28260</v>
      </c>
      <c r="I5828" s="2">
        <v>9.1512433439299996E-4</v>
      </c>
      <c r="J5828" s="2">
        <v>0</v>
      </c>
      <c r="K5828">
        <v>7</v>
      </c>
      <c r="L5828" s="1" t="s">
        <v>11933</v>
      </c>
      <c r="M5828" s="1" t="s">
        <v>6361</v>
      </c>
      <c r="N5828">
        <v>0</v>
      </c>
      <c r="O5828">
        <v>0</v>
      </c>
      <c r="P5828">
        <v>1</v>
      </c>
      <c r="Q5828">
        <v>0</v>
      </c>
      <c r="R5828" s="19">
        <f>BWscncns[[#This Row],[C fx]]*4+BWscncns[[#This Row],[C fg]]*2+BWscncns[[#This Row],[C fm]]</f>
        <v>1</v>
      </c>
      <c r="S5828">
        <v>28</v>
      </c>
      <c r="T5828">
        <v>102400</v>
      </c>
      <c r="U5828" s="13">
        <v>0.27343800000000001</v>
      </c>
      <c r="V5828" s="13">
        <v>3.657143</v>
      </c>
      <c r="W5828">
        <v>5536</v>
      </c>
      <c r="X5828">
        <v>110</v>
      </c>
      <c r="Z5828" s="10">
        <f>IF($N5828&lt;&gt;0,constants!$L$2,IF($O5828&lt;&gt;0,constants!$M$2,IF($P5828&lt;&gt;0,constants!$N$2,0)))</f>
        <v>1117.99</v>
      </c>
      <c r="AA5828" s="10">
        <f>IF($N5828&lt;&gt;0,constants!$L$2,IF($O5828&lt;&gt;0,constants!$M$2,IF($P5828&lt;&gt;0,constants!$P$2,0)))</f>
        <v>4051.45</v>
      </c>
      <c r="AB5828" s="11">
        <f>constants!$O$2</f>
        <v>4861.32</v>
      </c>
      <c r="AC5828" s="11">
        <f>VLOOKUP(BWscncns[[#This Row],[scanner]],[0]!ScnrAvgBW,2,FALSE)/1000</f>
        <v>885.64026081730776</v>
      </c>
      <c r="AD5828" s="8">
        <f>(1+$F5828)*Z5828</f>
        <v>308.54391372026555</v>
      </c>
      <c r="AE5828" s="8">
        <f>(1+$F5828)*AA5828</f>
        <v>1118.1229163426951</v>
      </c>
      <c r="AF5828" s="8">
        <f>(1+$F5828)*AB5828</f>
        <v>1341.6315876229673</v>
      </c>
      <c r="AG5828" s="8">
        <f>(1+$F5828)*AC5828</f>
        <v>244.4198179060715</v>
      </c>
      <c r="AH5828" s="8">
        <f>(1+$F5828)*$T5828/1000</f>
        <v>28.260446663168</v>
      </c>
      <c r="AI5828" s="8">
        <f>(1+BWscncns[[#This Row],[pid_error]]*K_p)*BWscncns[[#This Row],[dbw]]/1000</f>
        <v>65.330223331583994</v>
      </c>
      <c r="AJ5828" s="13">
        <f>BWscncns[[#This Row],[Torflow prgrssv alt vote]]/VLOOKUP(BWscncns[[#This Row],[class]],AltBWtotl,2,FALSE)*100</f>
        <v>1.2884864082380815E-3</v>
      </c>
      <c r="AK5828">
        <f>IF(D5828=E5828,1,0)</f>
        <v>1</v>
      </c>
    </row>
    <row r="5829" spans="1:37">
      <c r="A5829" s="1" t="s">
        <v>318</v>
      </c>
      <c r="B5829" s="1" t="s">
        <v>319</v>
      </c>
      <c r="C5829">
        <v>28</v>
      </c>
      <c r="D5829">
        <v>1525001744</v>
      </c>
      <c r="E5829">
        <v>1525001744</v>
      </c>
      <c r="F5829" s="2">
        <v>-0.72404545921700003</v>
      </c>
      <c r="G5829" s="2">
        <v>-0.72404545921700003</v>
      </c>
      <c r="H5829">
        <v>28257</v>
      </c>
      <c r="I5829" s="2">
        <v>4.1798722286699999E-3</v>
      </c>
      <c r="J5829" s="2">
        <v>0.2</v>
      </c>
      <c r="K5829">
        <v>7</v>
      </c>
      <c r="L5829" s="1" t="s">
        <v>11918</v>
      </c>
      <c r="M5829" s="1" t="s">
        <v>319</v>
      </c>
      <c r="N5829">
        <v>0</v>
      </c>
      <c r="O5829">
        <v>0</v>
      </c>
      <c r="P5829">
        <v>1</v>
      </c>
      <c r="Q5829">
        <v>0</v>
      </c>
      <c r="R5829" s="19">
        <f>BWscncns[[#This Row],[C fx]]*4+BWscncns[[#This Row],[C fg]]*2+BWscncns[[#This Row],[C fm]]</f>
        <v>1</v>
      </c>
      <c r="S5829">
        <v>28</v>
      </c>
      <c r="T5829">
        <v>102400</v>
      </c>
      <c r="U5829" s="13">
        <v>0.27343800000000001</v>
      </c>
      <c r="V5829" s="13">
        <v>3.657143</v>
      </c>
      <c r="W5829">
        <v>5562</v>
      </c>
      <c r="X5829">
        <v>111</v>
      </c>
      <c r="Z5829" s="10">
        <f>IF($N5829&lt;&gt;0,constants!$L$2,IF($O5829&lt;&gt;0,constants!$M$2,IF($P5829&lt;&gt;0,constants!$N$2,0)))</f>
        <v>1117.99</v>
      </c>
      <c r="AA5829" s="10">
        <f>IF($N5829&lt;&gt;0,constants!$L$2,IF($O5829&lt;&gt;0,constants!$M$2,IF($P5829&lt;&gt;0,constants!$P$2,0)))</f>
        <v>4051.45</v>
      </c>
      <c r="AB5829" s="11">
        <f>constants!$O$2</f>
        <v>4861.32</v>
      </c>
      <c r="AC5829" s="11">
        <f>VLOOKUP(BWscncns[[#This Row],[scanner]],[0]!ScnrAvgBW,2,FALSE)/1000</f>
        <v>885.64026081730776</v>
      </c>
      <c r="AD5829" s="8">
        <f>(1+$F5829)*Z5829</f>
        <v>308.51441704998615</v>
      </c>
      <c r="AE5829" s="8">
        <f>(1+$F5829)*AA5829</f>
        <v>1118.0160242552852</v>
      </c>
      <c r="AF5829" s="8">
        <f>(1+$F5829)*AB5829</f>
        <v>1341.5033281992132</v>
      </c>
      <c r="AG5829" s="8">
        <f>(1+$F5829)*AC5829</f>
        <v>244.39645147277648</v>
      </c>
      <c r="AH5829" s="8">
        <f>(1+$F5829)*$T5829/1000</f>
        <v>28.257744976179197</v>
      </c>
      <c r="AI5829" s="8">
        <f>(1+BWscncns[[#This Row],[pid_error]]*K_p)*BWscncns[[#This Row],[dbw]]/1000</f>
        <v>65.328872488089601</v>
      </c>
      <c r="AJ5829" s="13">
        <f>BWscncns[[#This Row],[Torflow prgrssv alt vote]]/VLOOKUP(BWscncns[[#This Row],[class]],AltBWtotl,2,FALSE)*100</f>
        <v>1.2884597659981898E-3</v>
      </c>
      <c r="AK5829">
        <f>IF(D5829=E5829,1,0)</f>
        <v>1</v>
      </c>
    </row>
    <row r="5830" spans="1:37">
      <c r="A5830" s="1" t="s">
        <v>3744</v>
      </c>
      <c r="B5830" s="1" t="s">
        <v>3745</v>
      </c>
      <c r="C5830">
        <v>28</v>
      </c>
      <c r="D5830">
        <v>1524969560</v>
      </c>
      <c r="E5830">
        <v>1524969560</v>
      </c>
      <c r="F5830" s="2">
        <v>-0.72420338712300003</v>
      </c>
      <c r="G5830" s="2">
        <v>-0.72420338712300003</v>
      </c>
      <c r="H5830">
        <v>28241</v>
      </c>
      <c r="I5830" s="2">
        <v>5.07836305078E-2</v>
      </c>
      <c r="J5830" s="2">
        <v>0</v>
      </c>
      <c r="K5830">
        <v>8</v>
      </c>
      <c r="L5830" s="1" t="s">
        <v>11952</v>
      </c>
      <c r="M5830" s="1" t="s">
        <v>3745</v>
      </c>
      <c r="N5830">
        <v>0</v>
      </c>
      <c r="O5830">
        <v>0</v>
      </c>
      <c r="P5830">
        <v>1</v>
      </c>
      <c r="Q5830">
        <v>0</v>
      </c>
      <c r="R5830" s="19">
        <f>BWscncns[[#This Row],[C fx]]*4+BWscncns[[#This Row],[C fg]]*2+BWscncns[[#This Row],[C fm]]</f>
        <v>1</v>
      </c>
      <c r="S5830">
        <v>28</v>
      </c>
      <c r="T5830">
        <v>102400</v>
      </c>
      <c r="U5830" s="13">
        <v>0.27343800000000001</v>
      </c>
      <c r="V5830" s="13">
        <v>3.657143</v>
      </c>
      <c r="W5830">
        <v>5559</v>
      </c>
      <c r="X5830">
        <v>111</v>
      </c>
      <c r="Z5830" s="10">
        <f>IF($N5830&lt;&gt;0,constants!$L$2,IF($O5830&lt;&gt;0,constants!$M$2,IF($P5830&lt;&gt;0,constants!$N$2,0)))</f>
        <v>1117.99</v>
      </c>
      <c r="AA5830" s="10">
        <f>IF($N5830&lt;&gt;0,constants!$L$2,IF($O5830&lt;&gt;0,constants!$M$2,IF($P5830&lt;&gt;0,constants!$P$2,0)))</f>
        <v>4051.45</v>
      </c>
      <c r="AB5830" s="11">
        <f>constants!$O$2</f>
        <v>4861.32</v>
      </c>
      <c r="AC5830" s="11">
        <f>VLOOKUP(BWscncns[[#This Row],[scanner]],[0]!ScnrAvgBW,2,FALSE)/1000</f>
        <v>509.99709399477808</v>
      </c>
      <c r="AD5830" s="8">
        <f>(1+$F5830)*Z5830</f>
        <v>308.33785523035721</v>
      </c>
      <c r="AE5830" s="8">
        <f>(1+$F5830)*AA5830</f>
        <v>1117.3761872405214</v>
      </c>
      <c r="AF5830" s="8">
        <f>(1+$F5830)*AB5830</f>
        <v>1340.7355901112173</v>
      </c>
      <c r="AG5830" s="8">
        <f>(1+$F5830)*AC5830</f>
        <v>140.65547110087277</v>
      </c>
      <c r="AH5830" s="8">
        <f>(1+$F5830)*$T5830/1000</f>
        <v>28.241573158604798</v>
      </c>
      <c r="AI5830" s="8">
        <f>(1+BWscncns[[#This Row],[pid_error]]*K_p)*BWscncns[[#This Row],[dbw]]/1000</f>
        <v>65.320786579302393</v>
      </c>
      <c r="AJ5830" s="13">
        <f>BWscncns[[#This Row],[Torflow prgrssv alt vote]]/VLOOKUP(BWscncns[[#This Row],[class]],AltBWtotl,2,FALSE)*100</f>
        <v>1.2883002902909402E-3</v>
      </c>
      <c r="AK5830">
        <f>IF(D5830=E5830,1,0)</f>
        <v>1</v>
      </c>
    </row>
    <row r="5831" spans="1:37">
      <c r="A5831" s="1" t="s">
        <v>10263</v>
      </c>
      <c r="B5831" s="1" t="s">
        <v>10264</v>
      </c>
      <c r="C5831">
        <v>28</v>
      </c>
      <c r="D5831">
        <v>1525003937</v>
      </c>
      <c r="E5831">
        <v>1525003937</v>
      </c>
      <c r="F5831" s="2">
        <v>-0.72475985933599996</v>
      </c>
      <c r="G5831" s="2">
        <v>-0.72475985933599996</v>
      </c>
      <c r="H5831">
        <v>28184</v>
      </c>
      <c r="I5831" s="2">
        <v>9.11110613243E-3</v>
      </c>
      <c r="J5831" s="2">
        <v>0</v>
      </c>
      <c r="K5831">
        <v>7</v>
      </c>
      <c r="L5831" s="1" t="s">
        <v>11925</v>
      </c>
      <c r="M5831" s="1" t="s">
        <v>10264</v>
      </c>
      <c r="N5831">
        <v>0</v>
      </c>
      <c r="O5831">
        <v>0</v>
      </c>
      <c r="P5831">
        <v>1</v>
      </c>
      <c r="Q5831">
        <v>0</v>
      </c>
      <c r="R5831" s="19">
        <f>BWscncns[[#This Row],[C fx]]*4+BWscncns[[#This Row],[C fg]]*2+BWscncns[[#This Row],[C fm]]</f>
        <v>1</v>
      </c>
      <c r="S5831">
        <v>27</v>
      </c>
      <c r="T5831">
        <v>102400</v>
      </c>
      <c r="U5831" s="13">
        <v>0.26367200000000002</v>
      </c>
      <c r="V5831" s="13">
        <v>3.7925930000000001</v>
      </c>
      <c r="W5831">
        <v>5589</v>
      </c>
      <c r="X5831">
        <v>111</v>
      </c>
      <c r="Z5831" s="10">
        <f>IF($N5831&lt;&gt;0,constants!$L$2,IF($O5831&lt;&gt;0,constants!$M$2,IF($P5831&lt;&gt;0,constants!$N$2,0)))</f>
        <v>1117.99</v>
      </c>
      <c r="AA5831" s="10">
        <f>IF($N5831&lt;&gt;0,constants!$L$2,IF($O5831&lt;&gt;0,constants!$M$2,IF($P5831&lt;&gt;0,constants!$P$2,0)))</f>
        <v>4051.45</v>
      </c>
      <c r="AB5831" s="11">
        <f>constants!$O$2</f>
        <v>4861.32</v>
      </c>
      <c r="AC5831" s="11">
        <f>VLOOKUP(BWscncns[[#This Row],[scanner]],[0]!ScnrAvgBW,2,FALSE)/1000</f>
        <v>885.64026081730776</v>
      </c>
      <c r="AD5831" s="8">
        <f>(1+$F5831)*Z5831</f>
        <v>307.71572486094539</v>
      </c>
      <c r="AE5831" s="8">
        <f>(1+$F5831)*AA5831</f>
        <v>1115.121667893163</v>
      </c>
      <c r="AF5831" s="8">
        <f>(1+$F5831)*AB5831</f>
        <v>1338.0304006127167</v>
      </c>
      <c r="AG5831" s="8">
        <f>(1+$F5831)*AC5831</f>
        <v>243.76374996505749</v>
      </c>
      <c r="AH5831" s="8">
        <f>(1+$F5831)*$T5831/1000</f>
        <v>28.184590403993603</v>
      </c>
      <c r="AI5831" s="8">
        <f>(1+BWscncns[[#This Row],[pid_error]]*K_p)*BWscncns[[#This Row],[dbw]]/1000</f>
        <v>65.292295201996808</v>
      </c>
      <c r="AJ5831" s="13">
        <f>BWscncns[[#This Row],[Torflow prgrssv alt vote]]/VLOOKUP(BWscncns[[#This Row],[class]],AltBWtotl,2,FALSE)*100</f>
        <v>1.2877383642705149E-3</v>
      </c>
      <c r="AK5831">
        <f>IF(D5831=E5831,1,0)</f>
        <v>1</v>
      </c>
    </row>
    <row r="5832" spans="1:37">
      <c r="A5832" s="1" t="s">
        <v>8382</v>
      </c>
      <c r="B5832" s="1" t="s">
        <v>8383</v>
      </c>
      <c r="C5832">
        <v>28</v>
      </c>
      <c r="D5832">
        <v>1525001744</v>
      </c>
      <c r="E5832">
        <v>1525001744</v>
      </c>
      <c r="F5832" s="2">
        <v>-0.72483969021200001</v>
      </c>
      <c r="G5832" s="2">
        <v>-0.72483969021200001</v>
      </c>
      <c r="H5832">
        <v>28176</v>
      </c>
      <c r="I5832" s="2">
        <v>-1.1989015537799999E-2</v>
      </c>
      <c r="J5832" s="2">
        <v>0</v>
      </c>
      <c r="K5832">
        <v>7</v>
      </c>
      <c r="L5832" s="1" t="s">
        <v>11918</v>
      </c>
      <c r="M5832" s="1" t="s">
        <v>8383</v>
      </c>
      <c r="N5832">
        <v>0</v>
      </c>
      <c r="O5832">
        <v>0</v>
      </c>
      <c r="P5832">
        <v>1</v>
      </c>
      <c r="Q5832">
        <v>0</v>
      </c>
      <c r="R5832" s="19">
        <f>BWscncns[[#This Row],[C fx]]*4+BWscncns[[#This Row],[C fg]]*2+BWscncns[[#This Row],[C fm]]</f>
        <v>1</v>
      </c>
      <c r="S5832">
        <v>28</v>
      </c>
      <c r="T5832">
        <v>102400</v>
      </c>
      <c r="U5832" s="13">
        <v>0.27343800000000001</v>
      </c>
      <c r="V5832" s="13">
        <v>3.657143</v>
      </c>
      <c r="W5832">
        <v>5546</v>
      </c>
      <c r="X5832">
        <v>110</v>
      </c>
      <c r="Z5832" s="10">
        <f>IF($N5832&lt;&gt;0,constants!$L$2,IF($O5832&lt;&gt;0,constants!$M$2,IF($P5832&lt;&gt;0,constants!$N$2,0)))</f>
        <v>1117.99</v>
      </c>
      <c r="AA5832" s="10">
        <f>IF($N5832&lt;&gt;0,constants!$L$2,IF($O5832&lt;&gt;0,constants!$M$2,IF($P5832&lt;&gt;0,constants!$P$2,0)))</f>
        <v>4051.45</v>
      </c>
      <c r="AB5832" s="11">
        <f>constants!$O$2</f>
        <v>4861.32</v>
      </c>
      <c r="AC5832" s="11">
        <f>VLOOKUP(BWscncns[[#This Row],[scanner]],[0]!ScnrAvgBW,2,FALSE)/1000</f>
        <v>885.64026081730776</v>
      </c>
      <c r="AD5832" s="8">
        <f>(1+$F5832)*Z5832</f>
        <v>307.62647473988613</v>
      </c>
      <c r="AE5832" s="8">
        <f>(1+$F5832)*AA5832</f>
        <v>1114.7982370905925</v>
      </c>
      <c r="AF5832" s="8">
        <f>(1+$F5832)*AB5832</f>
        <v>1337.6423171786</v>
      </c>
      <c r="AG5832" s="8">
        <f>(1+$F5832)*AC5832</f>
        <v>243.69304852721552</v>
      </c>
      <c r="AH5832" s="8">
        <f>(1+$F5832)*$T5832/1000</f>
        <v>28.1764157222912</v>
      </c>
      <c r="AI5832" s="8">
        <f>(1+BWscncns[[#This Row],[pid_error]]*K_p)*BWscncns[[#This Row],[dbw]]/1000</f>
        <v>65.288207861145608</v>
      </c>
      <c r="AJ5832" s="13">
        <f>BWscncns[[#This Row],[Torflow prgrssv alt vote]]/VLOOKUP(BWscncns[[#This Row],[class]],AltBWtotl,2,FALSE)*100</f>
        <v>1.287657750997453E-3</v>
      </c>
      <c r="AK5832">
        <f>IF(D5832=E5832,1,0)</f>
        <v>1</v>
      </c>
    </row>
    <row r="5833" spans="1:37">
      <c r="A5833" s="1" t="s">
        <v>4197</v>
      </c>
      <c r="B5833" s="1" t="s">
        <v>49</v>
      </c>
      <c r="C5833">
        <v>28</v>
      </c>
      <c r="D5833">
        <v>1524967575</v>
      </c>
      <c r="E5833">
        <v>1524967575</v>
      </c>
      <c r="F5833" s="2">
        <v>-0.72488449430400004</v>
      </c>
      <c r="G5833" s="2">
        <v>-0.72488449430400004</v>
      </c>
      <c r="H5833">
        <v>28171</v>
      </c>
      <c r="I5833" s="2">
        <v>1.22954838093E-2</v>
      </c>
      <c r="J5833" s="2">
        <v>0</v>
      </c>
      <c r="K5833">
        <v>8</v>
      </c>
      <c r="L5833" s="1" t="s">
        <v>11903</v>
      </c>
      <c r="M5833" s="1" t="s">
        <v>49</v>
      </c>
      <c r="N5833">
        <v>0</v>
      </c>
      <c r="O5833">
        <v>0</v>
      </c>
      <c r="P5833">
        <v>1</v>
      </c>
      <c r="Q5833">
        <v>0</v>
      </c>
      <c r="R5833" s="19">
        <f>BWscncns[[#This Row],[C fx]]*4+BWscncns[[#This Row],[C fg]]*2+BWscncns[[#This Row],[C fm]]</f>
        <v>1</v>
      </c>
      <c r="S5833">
        <v>28</v>
      </c>
      <c r="T5833">
        <v>102400</v>
      </c>
      <c r="U5833" s="13">
        <v>0.27343800000000001</v>
      </c>
      <c r="V5833" s="13">
        <v>3.657143</v>
      </c>
      <c r="W5833">
        <v>5553</v>
      </c>
      <c r="X5833">
        <v>111</v>
      </c>
      <c r="Z5833" s="10">
        <f>IF($N5833&lt;&gt;0,constants!$L$2,IF($O5833&lt;&gt;0,constants!$M$2,IF($P5833&lt;&gt;0,constants!$N$2,0)))</f>
        <v>1117.99</v>
      </c>
      <c r="AA5833" s="10">
        <f>IF($N5833&lt;&gt;0,constants!$L$2,IF($O5833&lt;&gt;0,constants!$M$2,IF($P5833&lt;&gt;0,constants!$P$2,0)))</f>
        <v>4051.45</v>
      </c>
      <c r="AB5833" s="11">
        <f>constants!$O$2</f>
        <v>4861.32</v>
      </c>
      <c r="AC5833" s="11">
        <f>VLOOKUP(BWscncns[[#This Row],[scanner]],[0]!ScnrAvgBW,2,FALSE)/1000</f>
        <v>509.99709399477808</v>
      </c>
      <c r="AD5833" s="8">
        <f>(1+$F5833)*Z5833</f>
        <v>307.57638421307098</v>
      </c>
      <c r="AE5833" s="8">
        <f>(1+$F5833)*AA5833</f>
        <v>1114.6167155520591</v>
      </c>
      <c r="AF5833" s="8">
        <f>(1+$F5833)*AB5833</f>
        <v>1337.4245101500785</v>
      </c>
      <c r="AG5833" s="8">
        <f>(1+$F5833)*AC5833</f>
        <v>140.30810841786379</v>
      </c>
      <c r="AH5833" s="8">
        <f>(1+$F5833)*$T5833/1000</f>
        <v>28.171827783270398</v>
      </c>
      <c r="AI5833" s="8">
        <f>(1+BWscncns[[#This Row],[pid_error]]*K_p)*BWscncns[[#This Row],[dbw]]/1000</f>
        <v>65.28591389163519</v>
      </c>
      <c r="AJ5833" s="13">
        <f>BWscncns[[#This Row],[Torflow prgrssv alt vote]]/VLOOKUP(BWscncns[[#This Row],[class]],AltBWtotl,2,FALSE)*100</f>
        <v>1.2876125077947768E-3</v>
      </c>
      <c r="AK5833">
        <f>IF(D5833=E5833,1,0)</f>
        <v>1</v>
      </c>
    </row>
    <row r="5834" spans="1:37">
      <c r="A5834" s="1" t="s">
        <v>4513</v>
      </c>
      <c r="B5834" s="1" t="s">
        <v>4514</v>
      </c>
      <c r="C5834">
        <v>28</v>
      </c>
      <c r="D5834">
        <v>1524911546</v>
      </c>
      <c r="E5834">
        <v>1524911546</v>
      </c>
      <c r="F5834" s="2">
        <v>-0.72670760348100005</v>
      </c>
      <c r="G5834" s="2">
        <v>-0.72670760348100005</v>
      </c>
      <c r="H5834">
        <v>27985</v>
      </c>
      <c r="I5834" s="2">
        <v>-6.76598429008E-3</v>
      </c>
      <c r="J5834" s="2">
        <v>0</v>
      </c>
      <c r="K5834">
        <v>7</v>
      </c>
      <c r="L5834" s="1" t="s">
        <v>12013</v>
      </c>
      <c r="M5834" s="1" t="s">
        <v>4514</v>
      </c>
      <c r="N5834">
        <v>0</v>
      </c>
      <c r="O5834">
        <v>0</v>
      </c>
      <c r="P5834">
        <v>1</v>
      </c>
      <c r="Q5834">
        <v>0</v>
      </c>
      <c r="R5834" s="19">
        <f>BWscncns[[#This Row],[C fx]]*4+BWscncns[[#This Row],[C fg]]*2+BWscncns[[#This Row],[C fm]]</f>
        <v>1</v>
      </c>
      <c r="S5834">
        <v>21</v>
      </c>
      <c r="T5834">
        <v>102400</v>
      </c>
      <c r="U5834" s="13">
        <v>0.20507800000000001</v>
      </c>
      <c r="V5834" s="13">
        <v>4.8761900000000002</v>
      </c>
      <c r="W5834">
        <v>5814</v>
      </c>
      <c r="X5834">
        <v>116</v>
      </c>
      <c r="Z5834" s="10">
        <f>IF($N5834&lt;&gt;0,constants!$L$2,IF($O5834&lt;&gt;0,constants!$M$2,IF($P5834&lt;&gt;0,constants!$N$2,0)))</f>
        <v>1117.99</v>
      </c>
      <c r="AA5834" s="10">
        <f>IF($N5834&lt;&gt;0,constants!$L$2,IF($O5834&lt;&gt;0,constants!$M$2,IF($P5834&lt;&gt;0,constants!$P$2,0)))</f>
        <v>4051.45</v>
      </c>
      <c r="AB5834" s="11">
        <f>constants!$O$2</f>
        <v>4861.32</v>
      </c>
      <c r="AC5834" s="11">
        <f>VLOOKUP(BWscncns[[#This Row],[scanner]],[0]!ScnrAvgBW,2,FALSE)/1000</f>
        <v>885.64026081730776</v>
      </c>
      <c r="AD5834" s="8">
        <f>(1+$F5834)*Z5834</f>
        <v>305.53816638427674</v>
      </c>
      <c r="AE5834" s="8">
        <f>(1+$F5834)*AA5834</f>
        <v>1107.2304798769023</v>
      </c>
      <c r="AF5834" s="8">
        <f>(1+$F5834)*AB5834</f>
        <v>1328.5617930457447</v>
      </c>
      <c r="AG5834" s="8">
        <f>(1+$F5834)*AC5834</f>
        <v>242.0387493324742</v>
      </c>
      <c r="AH5834" s="8">
        <f>(1+$F5834)*$T5834/1000</f>
        <v>27.985141403545597</v>
      </c>
      <c r="AI5834" s="8">
        <f>(1+BWscncns[[#This Row],[pid_error]]*K_p)*BWscncns[[#This Row],[dbw]]/1000</f>
        <v>65.192570701772794</v>
      </c>
      <c r="AJ5834" s="13">
        <f>BWscncns[[#This Row],[Torflow prgrssv alt vote]]/VLOOKUP(BWscncns[[#This Row],[class]],AltBWtotl,2,FALSE)*100</f>
        <v>1.2857715309037465E-3</v>
      </c>
      <c r="AK5834">
        <f>IF(D5834=E5834,1,0)</f>
        <v>1</v>
      </c>
    </row>
    <row r="5835" spans="1:37">
      <c r="A5835" s="1" t="s">
        <v>7285</v>
      </c>
      <c r="B5835" s="1" t="s">
        <v>7286</v>
      </c>
      <c r="C5835">
        <v>28</v>
      </c>
      <c r="D5835">
        <v>1524998637</v>
      </c>
      <c r="E5835">
        <v>1524998637</v>
      </c>
      <c r="F5835" s="2">
        <v>-0.72719172568900003</v>
      </c>
      <c r="G5835" s="2">
        <v>-0.72719172568900003</v>
      </c>
      <c r="H5835">
        <v>27935</v>
      </c>
      <c r="I5835" s="2">
        <v>-1.62220180039E-2</v>
      </c>
      <c r="J5835" s="2">
        <v>0</v>
      </c>
      <c r="K5835">
        <v>7</v>
      </c>
      <c r="L5835" s="1" t="s">
        <v>11849</v>
      </c>
      <c r="M5835" s="1" t="s">
        <v>7286</v>
      </c>
      <c r="N5835">
        <v>0</v>
      </c>
      <c r="O5835">
        <v>0</v>
      </c>
      <c r="P5835">
        <v>1</v>
      </c>
      <c r="Q5835">
        <v>0</v>
      </c>
      <c r="R5835" s="19">
        <f>BWscncns[[#This Row],[C fx]]*4+BWscncns[[#This Row],[C fg]]*2+BWscncns[[#This Row],[C fm]]</f>
        <v>1</v>
      </c>
      <c r="S5835">
        <v>28</v>
      </c>
      <c r="T5835">
        <v>102400</v>
      </c>
      <c r="U5835" s="13">
        <v>0.27343800000000001</v>
      </c>
      <c r="V5835" s="13">
        <v>3.657143</v>
      </c>
      <c r="W5835">
        <v>5563</v>
      </c>
      <c r="X5835">
        <v>111</v>
      </c>
      <c r="Z5835" s="10">
        <f>IF($N5835&lt;&gt;0,constants!$L$2,IF($O5835&lt;&gt;0,constants!$M$2,IF($P5835&lt;&gt;0,constants!$N$2,0)))</f>
        <v>1117.99</v>
      </c>
      <c r="AA5835" s="10">
        <f>IF($N5835&lt;&gt;0,constants!$L$2,IF($O5835&lt;&gt;0,constants!$M$2,IF($P5835&lt;&gt;0,constants!$P$2,0)))</f>
        <v>4051.45</v>
      </c>
      <c r="AB5835" s="11">
        <f>constants!$O$2</f>
        <v>4861.32</v>
      </c>
      <c r="AC5835" s="11">
        <f>VLOOKUP(BWscncns[[#This Row],[scanner]],[0]!ScnrAvgBW,2,FALSE)/1000</f>
        <v>885.64026081730776</v>
      </c>
      <c r="AD5835" s="8">
        <f>(1+$F5835)*Z5835</f>
        <v>304.99692259695485</v>
      </c>
      <c r="AE5835" s="8">
        <f>(1+$F5835)*AA5835</f>
        <v>1105.2690829573007</v>
      </c>
      <c r="AF5835" s="8">
        <f>(1+$F5835)*AB5835</f>
        <v>1326.2083200735503</v>
      </c>
      <c r="AG5835" s="8">
        <f>(1+$F5835)*AC5835</f>
        <v>241.60999121391364</v>
      </c>
      <c r="AH5835" s="8">
        <f>(1+$F5835)*$T5835/1000</f>
        <v>27.935567289446396</v>
      </c>
      <c r="AI5835" s="8">
        <f>(1+BWscncns[[#This Row],[pid_error]]*K_p)*BWscncns[[#This Row],[dbw]]/1000</f>
        <v>65.167783644723201</v>
      </c>
      <c r="AJ5835" s="13">
        <f>BWscncns[[#This Row],[Torflow prgrssv alt vote]]/VLOOKUP(BWscncns[[#This Row],[class]],AltBWtotl,2,FALSE)*100</f>
        <v>1.2852826639677417E-3</v>
      </c>
      <c r="AK5835">
        <f>IF(D5835=E5835,1,0)</f>
        <v>1</v>
      </c>
    </row>
    <row r="5836" spans="1:37">
      <c r="A5836" s="1" t="s">
        <v>2569</v>
      </c>
      <c r="B5836" s="1" t="s">
        <v>49</v>
      </c>
      <c r="C5836">
        <v>28</v>
      </c>
      <c r="D5836">
        <v>1525003937</v>
      </c>
      <c r="E5836">
        <v>1525003937</v>
      </c>
      <c r="F5836" s="2">
        <v>-0.727759308602</v>
      </c>
      <c r="G5836" s="2">
        <v>-0.727759308602</v>
      </c>
      <c r="H5836">
        <v>27877</v>
      </c>
      <c r="I5836" s="2">
        <v>-1.8408201630700002E-2</v>
      </c>
      <c r="J5836" s="2">
        <v>0</v>
      </c>
      <c r="K5836">
        <v>7</v>
      </c>
      <c r="L5836" s="1" t="s">
        <v>11925</v>
      </c>
      <c r="M5836" s="1" t="s">
        <v>49</v>
      </c>
      <c r="N5836">
        <v>0</v>
      </c>
      <c r="O5836">
        <v>0</v>
      </c>
      <c r="P5836">
        <v>1</v>
      </c>
      <c r="Q5836">
        <v>0</v>
      </c>
      <c r="R5836" s="19">
        <f>BWscncns[[#This Row],[C fx]]*4+BWscncns[[#This Row],[C fg]]*2+BWscncns[[#This Row],[C fm]]</f>
        <v>1</v>
      </c>
      <c r="S5836">
        <v>27</v>
      </c>
      <c r="T5836">
        <v>102400</v>
      </c>
      <c r="U5836" s="13">
        <v>0.26367200000000002</v>
      </c>
      <c r="V5836" s="13">
        <v>3.7925930000000001</v>
      </c>
      <c r="W5836">
        <v>5598</v>
      </c>
      <c r="X5836">
        <v>111</v>
      </c>
      <c r="Z5836" s="10">
        <f>IF($N5836&lt;&gt;0,constants!$L$2,IF($O5836&lt;&gt;0,constants!$M$2,IF($P5836&lt;&gt;0,constants!$N$2,0)))</f>
        <v>1117.99</v>
      </c>
      <c r="AA5836" s="10">
        <f>IF($N5836&lt;&gt;0,constants!$L$2,IF($O5836&lt;&gt;0,constants!$M$2,IF($P5836&lt;&gt;0,constants!$P$2,0)))</f>
        <v>4051.45</v>
      </c>
      <c r="AB5836" s="11">
        <f>constants!$O$2</f>
        <v>4861.32</v>
      </c>
      <c r="AC5836" s="11">
        <f>VLOOKUP(BWscncns[[#This Row],[scanner]],[0]!ScnrAvgBW,2,FALSE)/1000</f>
        <v>885.64026081730776</v>
      </c>
      <c r="AD5836" s="8">
        <f>(1+$F5836)*Z5836</f>
        <v>304.36237057605001</v>
      </c>
      <c r="AE5836" s="8">
        <f>(1+$F5836)*AA5836</f>
        <v>1102.969549164427</v>
      </c>
      <c r="AF5836" s="8">
        <f>(1+$F5836)*AB5836</f>
        <v>1323.4491179069253</v>
      </c>
      <c r="AG5836" s="8">
        <f>(1+$F5836)*AC5836</f>
        <v>241.10731693480892</v>
      </c>
      <c r="AH5836" s="8">
        <f>(1+$F5836)*$T5836/1000</f>
        <v>27.877446799155202</v>
      </c>
      <c r="AI5836" s="8">
        <f>(1+BWscncns[[#This Row],[pid_error]]*K_p)*BWscncns[[#This Row],[dbw]]/1000</f>
        <v>65.1387233995776</v>
      </c>
      <c r="AJ5836" s="13">
        <f>BWscncns[[#This Row],[Torflow prgrssv alt vote]]/VLOOKUP(BWscncns[[#This Row],[class]],AltBWtotl,2,FALSE)*100</f>
        <v>1.2847095183548738E-3</v>
      </c>
      <c r="AK5836">
        <f>IF(D5836=E5836,1,0)</f>
        <v>1</v>
      </c>
    </row>
    <row r="5837" spans="1:37">
      <c r="A5837" s="1" t="s">
        <v>8536</v>
      </c>
      <c r="B5837" s="1" t="s">
        <v>8537</v>
      </c>
      <c r="C5837">
        <v>28</v>
      </c>
      <c r="D5837">
        <v>1525001744</v>
      </c>
      <c r="E5837">
        <v>1525001744</v>
      </c>
      <c r="F5837" s="2">
        <v>-0.72784096695099998</v>
      </c>
      <c r="G5837" s="2">
        <v>-0.72784096695099998</v>
      </c>
      <c r="H5837">
        <v>27869</v>
      </c>
      <c r="I5837" s="2">
        <v>-9.8051577665099997E-3</v>
      </c>
      <c r="J5837" s="2">
        <v>0</v>
      </c>
      <c r="K5837">
        <v>7</v>
      </c>
      <c r="L5837" s="1" t="s">
        <v>11918</v>
      </c>
      <c r="M5837" s="1" t="s">
        <v>8537</v>
      </c>
      <c r="N5837">
        <v>0</v>
      </c>
      <c r="O5837">
        <v>0</v>
      </c>
      <c r="P5837">
        <v>1</v>
      </c>
      <c r="Q5837">
        <v>0</v>
      </c>
      <c r="R5837" s="19">
        <f>BWscncns[[#This Row],[C fx]]*4+BWscncns[[#This Row],[C fg]]*2+BWscncns[[#This Row],[C fm]]</f>
        <v>1</v>
      </c>
      <c r="S5837">
        <v>28</v>
      </c>
      <c r="T5837">
        <v>102400</v>
      </c>
      <c r="U5837" s="13">
        <v>0.27343800000000001</v>
      </c>
      <c r="V5837" s="13">
        <v>3.657143</v>
      </c>
      <c r="W5837">
        <v>5554</v>
      </c>
      <c r="X5837">
        <v>111</v>
      </c>
      <c r="Z5837" s="10">
        <f>IF($N5837&lt;&gt;0,constants!$L$2,IF($O5837&lt;&gt;0,constants!$M$2,IF($P5837&lt;&gt;0,constants!$N$2,0)))</f>
        <v>1117.99</v>
      </c>
      <c r="AA5837" s="10">
        <f>IF($N5837&lt;&gt;0,constants!$L$2,IF($O5837&lt;&gt;0,constants!$M$2,IF($P5837&lt;&gt;0,constants!$P$2,0)))</f>
        <v>4051.45</v>
      </c>
      <c r="AB5837" s="11">
        <f>constants!$O$2</f>
        <v>4861.32</v>
      </c>
      <c r="AC5837" s="11">
        <f>VLOOKUP(BWscncns[[#This Row],[scanner]],[0]!ScnrAvgBW,2,FALSE)/1000</f>
        <v>885.64026081730776</v>
      </c>
      <c r="AD5837" s="8">
        <f>(1+$F5837)*Z5837</f>
        <v>304.27107735845152</v>
      </c>
      <c r="AE5837" s="8">
        <f>(1+$F5837)*AA5837</f>
        <v>1102.6387144463711</v>
      </c>
      <c r="AF5837" s="8">
        <f>(1+$F5837)*AB5837</f>
        <v>1323.0521505417646</v>
      </c>
      <c r="AG5837" s="8">
        <f>(1+$F5837)*AC5837</f>
        <v>241.03499701330267</v>
      </c>
      <c r="AH5837" s="8">
        <f>(1+$F5837)*$T5837/1000</f>
        <v>27.869084984217604</v>
      </c>
      <c r="AI5837" s="8">
        <f>(1+BWscncns[[#This Row],[pid_error]]*K_p)*BWscncns[[#This Row],[dbw]]/1000</f>
        <v>65.134542492108793</v>
      </c>
      <c r="AJ5837" s="13">
        <f>BWscncns[[#This Row],[Torflow prgrssv alt vote]]/VLOOKUP(BWscncns[[#This Row],[class]],AltBWtotl,2,FALSE)*100</f>
        <v>1.2846270596983296E-3</v>
      </c>
      <c r="AK5837">
        <f>IF(D5837=E5837,1,0)</f>
        <v>1</v>
      </c>
    </row>
    <row r="5838" spans="1:37">
      <c r="A5838" s="1" t="s">
        <v>4663</v>
      </c>
      <c r="B5838" s="1" t="s">
        <v>4664</v>
      </c>
      <c r="C5838">
        <v>28</v>
      </c>
      <c r="D5838">
        <v>1524998637</v>
      </c>
      <c r="E5838">
        <v>1524998637</v>
      </c>
      <c r="F5838" s="2">
        <v>-0.72817441490699997</v>
      </c>
      <c r="G5838" s="2">
        <v>-0.72817441490699997</v>
      </c>
      <c r="H5838">
        <v>27834</v>
      </c>
      <c r="I5838" s="2">
        <v>-1.9240596620700001E-2</v>
      </c>
      <c r="J5838" s="2">
        <v>0</v>
      </c>
      <c r="K5838">
        <v>7</v>
      </c>
      <c r="L5838" s="1" t="s">
        <v>11849</v>
      </c>
      <c r="M5838" s="1" t="s">
        <v>4664</v>
      </c>
      <c r="N5838">
        <v>0</v>
      </c>
      <c r="O5838">
        <v>0</v>
      </c>
      <c r="P5838">
        <v>1</v>
      </c>
      <c r="Q5838">
        <v>0</v>
      </c>
      <c r="R5838" s="19">
        <f>BWscncns[[#This Row],[C fx]]*4+BWscncns[[#This Row],[C fg]]*2+BWscncns[[#This Row],[C fm]]</f>
        <v>1</v>
      </c>
      <c r="S5838">
        <v>28</v>
      </c>
      <c r="T5838">
        <v>102400</v>
      </c>
      <c r="U5838" s="13">
        <v>0.27343800000000001</v>
      </c>
      <c r="V5838" s="13">
        <v>3.657143</v>
      </c>
      <c r="W5838">
        <v>5543</v>
      </c>
      <c r="X5838">
        <v>110</v>
      </c>
      <c r="Z5838" s="10">
        <f>IF($N5838&lt;&gt;0,constants!$L$2,IF($O5838&lt;&gt;0,constants!$M$2,IF($P5838&lt;&gt;0,constants!$N$2,0)))</f>
        <v>1117.99</v>
      </c>
      <c r="AA5838" s="10">
        <f>IF($N5838&lt;&gt;0,constants!$L$2,IF($O5838&lt;&gt;0,constants!$M$2,IF($P5838&lt;&gt;0,constants!$P$2,0)))</f>
        <v>4051.45</v>
      </c>
      <c r="AB5838" s="11">
        <f>constants!$O$2</f>
        <v>4861.32</v>
      </c>
      <c r="AC5838" s="11">
        <f>VLOOKUP(BWscncns[[#This Row],[scanner]],[0]!ScnrAvgBW,2,FALSE)/1000</f>
        <v>885.64026081730776</v>
      </c>
      <c r="AD5838" s="8">
        <f>(1+$F5838)*Z5838</f>
        <v>303.89828587812309</v>
      </c>
      <c r="AE5838" s="8">
        <f>(1+$F5838)*AA5838</f>
        <v>1101.287766725035</v>
      </c>
      <c r="AF5838" s="8">
        <f>(1+$F5838)*AB5838</f>
        <v>1321.4311533243028</v>
      </c>
      <c r="AG5838" s="8">
        <f>(1+$F5838)*AC5838</f>
        <v>240.73968207858184</v>
      </c>
      <c r="AH5838" s="8">
        <f>(1+$F5838)*$T5838/1000</f>
        <v>27.834939913523201</v>
      </c>
      <c r="AI5838" s="8">
        <f>(1+BWscncns[[#This Row],[pid_error]]*K_p)*BWscncns[[#This Row],[dbw]]/1000</f>
        <v>65.11746995676161</v>
      </c>
      <c r="AJ5838" s="13">
        <f>BWscncns[[#This Row],[Torflow prgrssv alt vote]]/VLOOKUP(BWscncns[[#This Row],[class]],AltBWtotl,2,FALSE)*100</f>
        <v>1.2842903437248151E-3</v>
      </c>
      <c r="AK5838">
        <f>IF(D5838=E5838,1,0)</f>
        <v>1</v>
      </c>
    </row>
    <row r="5839" spans="1:37">
      <c r="A5839" s="1" t="s">
        <v>11419</v>
      </c>
      <c r="B5839" s="1" t="s">
        <v>49</v>
      </c>
      <c r="C5839">
        <v>12</v>
      </c>
      <c r="D5839">
        <v>1524989656</v>
      </c>
      <c r="E5839">
        <v>1524989656</v>
      </c>
      <c r="F5839" s="2">
        <v>-0.89654162386699998</v>
      </c>
      <c r="G5839" s="2">
        <v>-0.89654162386699998</v>
      </c>
      <c r="H5839">
        <v>12204</v>
      </c>
      <c r="I5839" s="2">
        <v>-5.8430998946599998E-2</v>
      </c>
      <c r="J5839" s="2">
        <v>0</v>
      </c>
      <c r="K5839">
        <v>8</v>
      </c>
      <c r="L5839" s="1" t="s">
        <v>11922</v>
      </c>
      <c r="M5839" s="1" t="s">
        <v>49</v>
      </c>
      <c r="N5839">
        <v>0</v>
      </c>
      <c r="O5839">
        <v>0</v>
      </c>
      <c r="P5839">
        <v>1</v>
      </c>
      <c r="Q5839">
        <v>0</v>
      </c>
      <c r="R5839" s="19">
        <f>BWscncns[[#This Row],[C fx]]*4+BWscncns[[#This Row],[C fg]]*2+BWscncns[[#This Row],[C fm]]</f>
        <v>1</v>
      </c>
      <c r="S5839">
        <v>13</v>
      </c>
      <c r="T5839">
        <v>117966</v>
      </c>
      <c r="U5839" s="13">
        <v>0.11020099999999999</v>
      </c>
      <c r="V5839" s="13">
        <v>9.0743080000000003</v>
      </c>
      <c r="W5839">
        <v>6162</v>
      </c>
      <c r="X5839">
        <v>123</v>
      </c>
      <c r="Z5839" s="10">
        <f>IF($N5839&lt;&gt;0,constants!$L$2,IF($O5839&lt;&gt;0,constants!$M$2,IF($P5839&lt;&gt;0,constants!$N$2,0)))</f>
        <v>1117.99</v>
      </c>
      <c r="AA5839" s="10">
        <f>IF($N5839&lt;&gt;0,constants!$L$2,IF($O5839&lt;&gt;0,constants!$M$2,IF($P5839&lt;&gt;0,constants!$P$2,0)))</f>
        <v>4051.45</v>
      </c>
      <c r="AB5839" s="11">
        <f>constants!$O$2</f>
        <v>4861.32</v>
      </c>
      <c r="AC5839" s="11">
        <f>VLOOKUP(BWscncns[[#This Row],[scanner]],[0]!ScnrAvgBW,2,FALSE)/1000</f>
        <v>509.99709399477808</v>
      </c>
      <c r="AD5839" s="8">
        <f>(1+$F5839)*Z5839</f>
        <v>115.6654299329327</v>
      </c>
      <c r="AE5839" s="8">
        <f>(1+$F5839)*AA5839</f>
        <v>419.1564379840429</v>
      </c>
      <c r="AF5839" s="8">
        <f>(1+$F5839)*AB5839</f>
        <v>502.9442730628756</v>
      </c>
      <c r="AG5839" s="8">
        <f>(1+$F5839)*AC5839</f>
        <v>52.763471177248718</v>
      </c>
      <c r="AH5839" s="8">
        <f>(1+$F5839)*$T5839/1000</f>
        <v>12.204570798905481</v>
      </c>
      <c r="AI5839" s="8">
        <f>(1+BWscncns[[#This Row],[pid_error]]*K_p)*BWscncns[[#This Row],[dbw]]/1000</f>
        <v>65.085285399452744</v>
      </c>
      <c r="AJ5839" s="13">
        <f>BWscncns[[#This Row],[Torflow prgrssv alt vote]]/VLOOKUP(BWscncns[[#This Row],[class]],AltBWtotl,2,FALSE)*100</f>
        <v>1.2836555783354922E-3</v>
      </c>
      <c r="AK5839">
        <f>IF(D5839=E5839,1,0)</f>
        <v>1</v>
      </c>
    </row>
    <row r="5840" spans="1:37">
      <c r="A5840" s="1" t="s">
        <v>11009</v>
      </c>
      <c r="B5840" s="1" t="s">
        <v>49</v>
      </c>
      <c r="C5840">
        <v>28</v>
      </c>
      <c r="D5840">
        <v>1524967575</v>
      </c>
      <c r="E5840">
        <v>1524967575</v>
      </c>
      <c r="F5840" s="2">
        <v>-0.72918349780000002</v>
      </c>
      <c r="G5840" s="2">
        <v>-0.72918349780000002</v>
      </c>
      <c r="H5840">
        <v>27731</v>
      </c>
      <c r="I5840" s="2">
        <v>-1.1217992045299999E-2</v>
      </c>
      <c r="J5840" s="2">
        <v>0</v>
      </c>
      <c r="K5840">
        <v>8</v>
      </c>
      <c r="L5840" s="1" t="s">
        <v>11903</v>
      </c>
      <c r="M5840" s="1" t="s">
        <v>49</v>
      </c>
      <c r="N5840">
        <v>0</v>
      </c>
      <c r="O5840">
        <v>0</v>
      </c>
      <c r="P5840">
        <v>1</v>
      </c>
      <c r="Q5840">
        <v>0</v>
      </c>
      <c r="R5840" s="19">
        <f>BWscncns[[#This Row],[C fx]]*4+BWscncns[[#This Row],[C fg]]*2+BWscncns[[#This Row],[C fm]]</f>
        <v>1</v>
      </c>
      <c r="S5840">
        <v>28</v>
      </c>
      <c r="T5840">
        <v>102400</v>
      </c>
      <c r="U5840" s="13">
        <v>0.27343800000000001</v>
      </c>
      <c r="V5840" s="13">
        <v>3.657143</v>
      </c>
      <c r="W5840">
        <v>5555</v>
      </c>
      <c r="X5840">
        <v>111</v>
      </c>
      <c r="Z5840" s="10">
        <f>IF($N5840&lt;&gt;0,constants!$L$2,IF($O5840&lt;&gt;0,constants!$M$2,IF($P5840&lt;&gt;0,constants!$N$2,0)))</f>
        <v>1117.99</v>
      </c>
      <c r="AA5840" s="10">
        <f>IF($N5840&lt;&gt;0,constants!$L$2,IF($O5840&lt;&gt;0,constants!$M$2,IF($P5840&lt;&gt;0,constants!$P$2,0)))</f>
        <v>4051.45</v>
      </c>
      <c r="AB5840" s="11">
        <f>constants!$O$2</f>
        <v>4861.32</v>
      </c>
      <c r="AC5840" s="11">
        <f>VLOOKUP(BWscncns[[#This Row],[scanner]],[0]!ScnrAvgBW,2,FALSE)/1000</f>
        <v>509.99709399477808</v>
      </c>
      <c r="AD5840" s="8">
        <f>(1+$F5840)*Z5840</f>
        <v>302.77014129457797</v>
      </c>
      <c r="AE5840" s="8">
        <f>(1+$F5840)*AA5840</f>
        <v>1097.1995178381899</v>
      </c>
      <c r="AF5840" s="8">
        <f>(1+$F5840)*AB5840</f>
        <v>1316.5256784749038</v>
      </c>
      <c r="AG5840" s="8">
        <f>(1+$F5840)*AC5840</f>
        <v>138.1156291278304</v>
      </c>
      <c r="AH5840" s="8">
        <f>(1+$F5840)*$T5840/1000</f>
        <v>27.731609825279996</v>
      </c>
      <c r="AI5840" s="8">
        <f>(1+BWscncns[[#This Row],[pid_error]]*K_p)*BWscncns[[#This Row],[dbw]]/1000</f>
        <v>65.065804912640004</v>
      </c>
      <c r="AJ5840" s="13">
        <f>BWscncns[[#This Row],[Torflow prgrssv alt vote]]/VLOOKUP(BWscncns[[#This Row],[class]],AltBWtotl,2,FALSE)*100</f>
        <v>1.2832713711308623E-3</v>
      </c>
      <c r="AK5840">
        <f>IF(D5840=E5840,1,0)</f>
        <v>1</v>
      </c>
    </row>
    <row r="5841" spans="1:37">
      <c r="A5841" s="1" t="s">
        <v>10310</v>
      </c>
      <c r="B5841" s="1" t="s">
        <v>49</v>
      </c>
      <c r="C5841">
        <v>28</v>
      </c>
      <c r="D5841">
        <v>1525003937</v>
      </c>
      <c r="E5841">
        <v>1525003937</v>
      </c>
      <c r="F5841" s="2">
        <v>-0.72970386681199995</v>
      </c>
      <c r="G5841" s="2">
        <v>-0.72970386681199995</v>
      </c>
      <c r="H5841">
        <v>27678</v>
      </c>
      <c r="I5841" s="2">
        <v>-3.7451715433499998E-3</v>
      </c>
      <c r="J5841" s="2">
        <v>0</v>
      </c>
      <c r="K5841">
        <v>7</v>
      </c>
      <c r="L5841" s="1" t="s">
        <v>11925</v>
      </c>
      <c r="M5841" s="1" t="s">
        <v>49</v>
      </c>
      <c r="N5841">
        <v>0</v>
      </c>
      <c r="O5841">
        <v>0</v>
      </c>
      <c r="P5841">
        <v>1</v>
      </c>
      <c r="Q5841">
        <v>0</v>
      </c>
      <c r="R5841" s="19">
        <f>BWscncns[[#This Row],[C fx]]*4+BWscncns[[#This Row],[C fg]]*2+BWscncns[[#This Row],[C fm]]</f>
        <v>1</v>
      </c>
      <c r="S5841">
        <v>28</v>
      </c>
      <c r="T5841">
        <v>102400</v>
      </c>
      <c r="U5841" s="13">
        <v>0.27343800000000001</v>
      </c>
      <c r="V5841" s="13">
        <v>3.657143</v>
      </c>
      <c r="W5841">
        <v>5556</v>
      </c>
      <c r="X5841">
        <v>111</v>
      </c>
      <c r="Z5841" s="10">
        <f>IF($N5841&lt;&gt;0,constants!$L$2,IF($O5841&lt;&gt;0,constants!$M$2,IF($P5841&lt;&gt;0,constants!$N$2,0)))</f>
        <v>1117.99</v>
      </c>
      <c r="AA5841" s="10">
        <f>IF($N5841&lt;&gt;0,constants!$L$2,IF($O5841&lt;&gt;0,constants!$M$2,IF($P5841&lt;&gt;0,constants!$P$2,0)))</f>
        <v>4051.45</v>
      </c>
      <c r="AB5841" s="11">
        <f>constants!$O$2</f>
        <v>4861.32</v>
      </c>
      <c r="AC5841" s="11">
        <f>VLOOKUP(BWscncns[[#This Row],[scanner]],[0]!ScnrAvgBW,2,FALSE)/1000</f>
        <v>885.64026081730776</v>
      </c>
      <c r="AD5841" s="8">
        <f>(1+$F5841)*Z5841</f>
        <v>302.18837394285219</v>
      </c>
      <c r="AE5841" s="8">
        <f>(1+$F5841)*AA5841</f>
        <v>1095.0912688045228</v>
      </c>
      <c r="AF5841" s="8">
        <f>(1+$F5841)*AB5841</f>
        <v>1313.9959981894883</v>
      </c>
      <c r="AG5841" s="8">
        <f>(1+$F5841)*AC5841</f>
        <v>239.38513789453012</v>
      </c>
      <c r="AH5841" s="8">
        <f>(1+$F5841)*$T5841/1000</f>
        <v>27.678324038451205</v>
      </c>
      <c r="AI5841" s="8">
        <f>(1+BWscncns[[#This Row],[pid_error]]*K_p)*BWscncns[[#This Row],[dbw]]/1000</f>
        <v>65.0391620192256</v>
      </c>
      <c r="AJ5841" s="13">
        <f>BWscncns[[#This Row],[Torflow prgrssv alt vote]]/VLOOKUP(BWscncns[[#This Row],[class]],AltBWtotl,2,FALSE)*100</f>
        <v>1.282745902147443E-3</v>
      </c>
      <c r="AK5841">
        <f>IF(D5841=E5841,1,0)</f>
        <v>1</v>
      </c>
    </row>
    <row r="5842" spans="1:37">
      <c r="A5842" s="1" t="s">
        <v>5783</v>
      </c>
      <c r="B5842" s="1" t="s">
        <v>5784</v>
      </c>
      <c r="C5842">
        <v>28</v>
      </c>
      <c r="D5842">
        <v>1525001744</v>
      </c>
      <c r="E5842">
        <v>1525001744</v>
      </c>
      <c r="F5842" s="2">
        <v>-0.73012947228400005</v>
      </c>
      <c r="G5842" s="2">
        <v>-0.73012947228400005</v>
      </c>
      <c r="H5842">
        <v>27634</v>
      </c>
      <c r="I5842" s="2">
        <v>-1.17764517469E-2</v>
      </c>
      <c r="J5842" s="2">
        <v>0</v>
      </c>
      <c r="K5842">
        <v>7</v>
      </c>
      <c r="L5842" s="1" t="s">
        <v>11918</v>
      </c>
      <c r="M5842" s="1" t="s">
        <v>5784</v>
      </c>
      <c r="N5842">
        <v>0</v>
      </c>
      <c r="O5842">
        <v>0</v>
      </c>
      <c r="P5842">
        <v>1</v>
      </c>
      <c r="Q5842">
        <v>0</v>
      </c>
      <c r="R5842" s="19">
        <f>BWscncns[[#This Row],[C fx]]*4+BWscncns[[#This Row],[C fg]]*2+BWscncns[[#This Row],[C fm]]</f>
        <v>1</v>
      </c>
      <c r="S5842">
        <v>28</v>
      </c>
      <c r="T5842">
        <v>102400</v>
      </c>
      <c r="U5842" s="13">
        <v>0.27343800000000001</v>
      </c>
      <c r="V5842" s="13">
        <v>3.657143</v>
      </c>
      <c r="W5842">
        <v>5550</v>
      </c>
      <c r="X5842">
        <v>111</v>
      </c>
      <c r="Z5842" s="10">
        <f>IF($N5842&lt;&gt;0,constants!$L$2,IF($O5842&lt;&gt;0,constants!$M$2,IF($P5842&lt;&gt;0,constants!$N$2,0)))</f>
        <v>1117.99</v>
      </c>
      <c r="AA5842" s="10">
        <f>IF($N5842&lt;&gt;0,constants!$L$2,IF($O5842&lt;&gt;0,constants!$M$2,IF($P5842&lt;&gt;0,constants!$P$2,0)))</f>
        <v>4051.45</v>
      </c>
      <c r="AB5842" s="11">
        <f>constants!$O$2</f>
        <v>4861.32</v>
      </c>
      <c r="AC5842" s="11">
        <f>VLOOKUP(BWscncns[[#This Row],[scanner]],[0]!ScnrAvgBW,2,FALSE)/1000</f>
        <v>885.64026081730776</v>
      </c>
      <c r="AD5842" s="8">
        <f>(1+$F5842)*Z5842</f>
        <v>301.71255128121078</v>
      </c>
      <c r="AE5842" s="8">
        <f>(1+$F5842)*AA5842</f>
        <v>1093.3669495149879</v>
      </c>
      <c r="AF5842" s="8">
        <f>(1+$F5842)*AB5842</f>
        <v>1311.9269937963447</v>
      </c>
      <c r="AG5842" s="8">
        <f>(1+$F5842)*AC5842</f>
        <v>239.00820455330268</v>
      </c>
      <c r="AH5842" s="8">
        <f>(1+$F5842)*$T5842/1000</f>
        <v>27.634742038118393</v>
      </c>
      <c r="AI5842" s="8">
        <f>(1+BWscncns[[#This Row],[pid_error]]*K_p)*BWscncns[[#This Row],[dbw]]/1000</f>
        <v>65.017371019059198</v>
      </c>
      <c r="AJ5842" s="13">
        <f>BWscncns[[#This Row],[Torflow prgrssv alt vote]]/VLOOKUP(BWscncns[[#This Row],[class]],AltBWtotl,2,FALSE)*100</f>
        <v>1.2823161254513829E-3</v>
      </c>
      <c r="AK5842">
        <f>IF(D5842=E5842,1,0)</f>
        <v>1</v>
      </c>
    </row>
    <row r="5843" spans="1:37">
      <c r="A5843" s="1" t="s">
        <v>8307</v>
      </c>
      <c r="B5843" s="1" t="s">
        <v>8308</v>
      </c>
      <c r="C5843">
        <v>14</v>
      </c>
      <c r="D5843">
        <v>1524985820</v>
      </c>
      <c r="E5843">
        <v>1524985820</v>
      </c>
      <c r="F5843" s="2">
        <v>-0.87628371949899997</v>
      </c>
      <c r="G5843" s="2">
        <v>-0.87628371949899997</v>
      </c>
      <c r="H5843">
        <v>14315</v>
      </c>
      <c r="I5843" s="2">
        <v>-2.1566051779399999E-2</v>
      </c>
      <c r="J5843" s="2">
        <v>0</v>
      </c>
      <c r="K5843">
        <v>8</v>
      </c>
      <c r="L5843" s="1" t="s">
        <v>11936</v>
      </c>
      <c r="M5843" s="1" t="s">
        <v>8308</v>
      </c>
      <c r="N5843">
        <v>0</v>
      </c>
      <c r="O5843">
        <v>0</v>
      </c>
      <c r="P5843">
        <v>1</v>
      </c>
      <c r="Q5843">
        <v>0</v>
      </c>
      <c r="R5843" s="19">
        <f>BWscncns[[#This Row],[C fx]]*4+BWscncns[[#This Row],[C fg]]*2+BWscncns[[#This Row],[C fm]]</f>
        <v>1</v>
      </c>
      <c r="S5843">
        <v>16</v>
      </c>
      <c r="T5843">
        <v>115712</v>
      </c>
      <c r="U5843" s="13">
        <v>0.13827400000000001</v>
      </c>
      <c r="V5843" s="13">
        <v>7.2320000000000002</v>
      </c>
      <c r="W5843">
        <v>6081</v>
      </c>
      <c r="X5843">
        <v>121</v>
      </c>
      <c r="Z5843" s="10">
        <f>IF($N5843&lt;&gt;0,constants!$L$2,IF($O5843&lt;&gt;0,constants!$M$2,IF($P5843&lt;&gt;0,constants!$N$2,0)))</f>
        <v>1117.99</v>
      </c>
      <c r="AA5843" s="10">
        <f>IF($N5843&lt;&gt;0,constants!$L$2,IF($O5843&lt;&gt;0,constants!$M$2,IF($P5843&lt;&gt;0,constants!$P$2,0)))</f>
        <v>4051.45</v>
      </c>
      <c r="AB5843" s="11">
        <f>constants!$O$2</f>
        <v>4861.32</v>
      </c>
      <c r="AC5843" s="11">
        <f>VLOOKUP(BWscncns[[#This Row],[scanner]],[0]!ScnrAvgBW,2,FALSE)/1000</f>
        <v>509.99709399477808</v>
      </c>
      <c r="AD5843" s="8">
        <f>(1+$F5843)*Z5843</f>
        <v>138.31356443731303</v>
      </c>
      <c r="AE5843" s="8">
        <f>(1+$F5843)*AA5843</f>
        <v>501.23032463577653</v>
      </c>
      <c r="AF5843" s="8">
        <f>(1+$F5843)*AB5843</f>
        <v>601.4244287251214</v>
      </c>
      <c r="AG5843" s="8">
        <f>(1+$F5843)*AC5843</f>
        <v>63.094943535352847</v>
      </c>
      <c r="AH5843" s="8">
        <f>(1+$F5843)*$T5843/1000</f>
        <v>14.315458249331716</v>
      </c>
      <c r="AI5843" s="8">
        <f>(1+BWscncns[[#This Row],[pid_error]]*K_p)*BWscncns[[#This Row],[dbw]]/1000</f>
        <v>65.013729124665858</v>
      </c>
      <c r="AJ5843" s="13">
        <f>BWscncns[[#This Row],[Torflow prgrssv alt vote]]/VLOOKUP(BWscncns[[#This Row],[class]],AltBWtotl,2,FALSE)*100</f>
        <v>1.2822442975716243E-3</v>
      </c>
      <c r="AK5843">
        <f>IF(D5843=E5843,1,0)</f>
        <v>1</v>
      </c>
    </row>
    <row r="5844" spans="1:37">
      <c r="A5844" s="1" t="s">
        <v>352</v>
      </c>
      <c r="B5844" s="1" t="s">
        <v>353</v>
      </c>
      <c r="C5844">
        <v>28</v>
      </c>
      <c r="D5844">
        <v>1524962755</v>
      </c>
      <c r="E5844">
        <v>1524962755</v>
      </c>
      <c r="F5844" s="2">
        <v>-0.73046350695399997</v>
      </c>
      <c r="G5844" s="2">
        <v>-0.73046350695399997</v>
      </c>
      <c r="H5844">
        <v>27600</v>
      </c>
      <c r="I5844" s="2">
        <v>-2.3262693823900001E-2</v>
      </c>
      <c r="J5844" s="2">
        <v>0</v>
      </c>
      <c r="K5844">
        <v>8</v>
      </c>
      <c r="L5844" s="1" t="s">
        <v>11927</v>
      </c>
      <c r="M5844" s="1" t="s">
        <v>353</v>
      </c>
      <c r="N5844">
        <v>0</v>
      </c>
      <c r="O5844">
        <v>0</v>
      </c>
      <c r="P5844">
        <v>1</v>
      </c>
      <c r="Q5844">
        <v>0</v>
      </c>
      <c r="R5844" s="19">
        <f>BWscncns[[#This Row],[C fx]]*4+BWscncns[[#This Row],[C fg]]*2+BWscncns[[#This Row],[C fm]]</f>
        <v>1</v>
      </c>
      <c r="S5844">
        <v>28</v>
      </c>
      <c r="T5844">
        <v>102400</v>
      </c>
      <c r="U5844" s="13">
        <v>0.27343800000000001</v>
      </c>
      <c r="V5844" s="13">
        <v>3.657143</v>
      </c>
      <c r="W5844">
        <v>5565</v>
      </c>
      <c r="X5844">
        <v>111</v>
      </c>
      <c r="Z5844" s="10">
        <f>IF($N5844&lt;&gt;0,constants!$L$2,IF($O5844&lt;&gt;0,constants!$M$2,IF($P5844&lt;&gt;0,constants!$N$2,0)))</f>
        <v>1117.99</v>
      </c>
      <c r="AA5844" s="10">
        <f>IF($N5844&lt;&gt;0,constants!$L$2,IF($O5844&lt;&gt;0,constants!$M$2,IF($P5844&lt;&gt;0,constants!$P$2,0)))</f>
        <v>4051.45</v>
      </c>
      <c r="AB5844" s="11">
        <f>constants!$O$2</f>
        <v>4861.32</v>
      </c>
      <c r="AC5844" s="11">
        <f>VLOOKUP(BWscncns[[#This Row],[scanner]],[0]!ScnrAvgBW,2,FALSE)/1000</f>
        <v>509.99709399477808</v>
      </c>
      <c r="AD5844" s="8">
        <f>(1+$F5844)*Z5844</f>
        <v>301.33910386049757</v>
      </c>
      <c r="AE5844" s="8">
        <f>(1+$F5844)*AA5844</f>
        <v>1092.0136247512169</v>
      </c>
      <c r="AF5844" s="8">
        <f>(1+$F5844)*AB5844</f>
        <v>1310.3031443743807</v>
      </c>
      <c r="AG5844" s="8">
        <f>(1+$F5844)*AC5844</f>
        <v>137.46282817900374</v>
      </c>
      <c r="AH5844" s="8">
        <f>(1+$F5844)*$T5844/1000</f>
        <v>27.600536887910401</v>
      </c>
      <c r="AI5844" s="8">
        <f>(1+BWscncns[[#This Row],[pid_error]]*K_p)*BWscncns[[#This Row],[dbw]]/1000</f>
        <v>65.000268443955207</v>
      </c>
      <c r="AJ5844" s="13">
        <f>BWscncns[[#This Row],[Torflow prgrssv alt vote]]/VLOOKUP(BWscncns[[#This Row],[class]],AltBWtotl,2,FALSE)*100</f>
        <v>1.2819788170136705E-3</v>
      </c>
      <c r="AK5844">
        <f>IF(D5844=E5844,1,0)</f>
        <v>1</v>
      </c>
    </row>
    <row r="5845" spans="1:37">
      <c r="A5845" s="1" t="s">
        <v>1057</v>
      </c>
      <c r="B5845" s="1" t="s">
        <v>1058</v>
      </c>
      <c r="C5845">
        <v>28</v>
      </c>
      <c r="D5845">
        <v>1524975637</v>
      </c>
      <c r="E5845">
        <v>1524975637</v>
      </c>
      <c r="F5845" s="2">
        <v>-0.73055785885900004</v>
      </c>
      <c r="G5845" s="2">
        <v>-0.73055785885900004</v>
      </c>
      <c r="H5845">
        <v>27590</v>
      </c>
      <c r="I5845" s="2">
        <v>-2.6995800756399999E-2</v>
      </c>
      <c r="J5845" s="2">
        <v>0</v>
      </c>
      <c r="K5845">
        <v>8</v>
      </c>
      <c r="L5845" s="1" t="s">
        <v>11921</v>
      </c>
      <c r="M5845" s="1" t="s">
        <v>1058</v>
      </c>
      <c r="N5845">
        <v>0</v>
      </c>
      <c r="O5845">
        <v>0</v>
      </c>
      <c r="P5845">
        <v>1</v>
      </c>
      <c r="Q5845">
        <v>0</v>
      </c>
      <c r="R5845" s="19">
        <f>BWscncns[[#This Row],[C fx]]*4+BWscncns[[#This Row],[C fg]]*2+BWscncns[[#This Row],[C fm]]</f>
        <v>1</v>
      </c>
      <c r="S5845">
        <v>21</v>
      </c>
      <c r="T5845">
        <v>102400</v>
      </c>
      <c r="U5845" s="13">
        <v>0.20507800000000001</v>
      </c>
      <c r="V5845" s="13">
        <v>4.8761900000000002</v>
      </c>
      <c r="W5845">
        <v>5818</v>
      </c>
      <c r="X5845">
        <v>116</v>
      </c>
      <c r="Z5845" s="10">
        <f>IF($N5845&lt;&gt;0,constants!$L$2,IF($O5845&lt;&gt;0,constants!$M$2,IF($P5845&lt;&gt;0,constants!$N$2,0)))</f>
        <v>1117.99</v>
      </c>
      <c r="AA5845" s="10">
        <f>IF($N5845&lt;&gt;0,constants!$L$2,IF($O5845&lt;&gt;0,constants!$M$2,IF($P5845&lt;&gt;0,constants!$P$2,0)))</f>
        <v>4051.45</v>
      </c>
      <c r="AB5845" s="11">
        <f>constants!$O$2</f>
        <v>4861.32</v>
      </c>
      <c r="AC5845" s="11">
        <f>VLOOKUP(BWscncns[[#This Row],[scanner]],[0]!ScnrAvgBW,2,FALSE)/1000</f>
        <v>509.99709399477808</v>
      </c>
      <c r="AD5845" s="8">
        <f>(1+$F5845)*Z5845</f>
        <v>301.23361937422652</v>
      </c>
      <c r="AE5845" s="8">
        <f>(1+$F5845)*AA5845</f>
        <v>1091.6313627257043</v>
      </c>
      <c r="AF5845" s="8">
        <f>(1+$F5845)*AB5845</f>
        <v>1309.8444695715659</v>
      </c>
      <c r="AG5845" s="8">
        <f>(1+$F5845)*AC5845</f>
        <v>137.41470898164081</v>
      </c>
      <c r="AH5845" s="8">
        <f>(1+$F5845)*$T5845/1000</f>
        <v>27.590875252838394</v>
      </c>
      <c r="AI5845" s="8">
        <f>(1+BWscncns[[#This Row],[pid_error]]*K_p)*BWscncns[[#This Row],[dbw]]/1000</f>
        <v>64.995437626419189</v>
      </c>
      <c r="AJ5845" s="13">
        <f>BWscncns[[#This Row],[Torflow prgrssv alt vote]]/VLOOKUP(BWscncns[[#This Row],[class]],AltBWtotl,2,FALSE)*100</f>
        <v>1.2818835403956153E-3</v>
      </c>
      <c r="AK5845">
        <f>IF(D5845=E5845,1,0)</f>
        <v>1</v>
      </c>
    </row>
    <row r="5846" spans="1:37">
      <c r="A5846" s="1" t="s">
        <v>9791</v>
      </c>
      <c r="B5846" s="1" t="s">
        <v>9792</v>
      </c>
      <c r="C5846">
        <v>28</v>
      </c>
      <c r="D5846">
        <v>1524962755</v>
      </c>
      <c r="E5846">
        <v>1524962755</v>
      </c>
      <c r="F5846" s="2">
        <v>-0.73127083772500001</v>
      </c>
      <c r="G5846" s="2">
        <v>-0.73127083772500001</v>
      </c>
      <c r="H5846">
        <v>27517</v>
      </c>
      <c r="I5846" s="2">
        <v>-6.5762117062399999E-3</v>
      </c>
      <c r="J5846" s="2">
        <v>0</v>
      </c>
      <c r="K5846">
        <v>8</v>
      </c>
      <c r="L5846" s="1" t="s">
        <v>11927</v>
      </c>
      <c r="M5846" s="1" t="s">
        <v>9792</v>
      </c>
      <c r="N5846">
        <v>0</v>
      </c>
      <c r="O5846">
        <v>0</v>
      </c>
      <c r="P5846">
        <v>1</v>
      </c>
      <c r="Q5846">
        <v>0</v>
      </c>
      <c r="R5846" s="19">
        <f>BWscncns[[#This Row],[C fx]]*4+BWscncns[[#This Row],[C fg]]*2+BWscncns[[#This Row],[C fm]]</f>
        <v>1</v>
      </c>
      <c r="S5846">
        <v>28</v>
      </c>
      <c r="T5846">
        <v>102400</v>
      </c>
      <c r="U5846" s="13">
        <v>0.27343800000000001</v>
      </c>
      <c r="V5846" s="13">
        <v>3.657143</v>
      </c>
      <c r="W5846">
        <v>5549</v>
      </c>
      <c r="X5846">
        <v>110</v>
      </c>
      <c r="Z5846" s="10">
        <f>IF($N5846&lt;&gt;0,constants!$L$2,IF($O5846&lt;&gt;0,constants!$M$2,IF($P5846&lt;&gt;0,constants!$N$2,0)))</f>
        <v>1117.99</v>
      </c>
      <c r="AA5846" s="10">
        <f>IF($N5846&lt;&gt;0,constants!$L$2,IF($O5846&lt;&gt;0,constants!$M$2,IF($P5846&lt;&gt;0,constants!$P$2,0)))</f>
        <v>4051.45</v>
      </c>
      <c r="AB5846" s="11">
        <f>constants!$O$2</f>
        <v>4861.32</v>
      </c>
      <c r="AC5846" s="11">
        <f>VLOOKUP(BWscncns[[#This Row],[scanner]],[0]!ScnrAvgBW,2,FALSE)/1000</f>
        <v>509.99709399477808</v>
      </c>
      <c r="AD5846" s="8">
        <f>(1+$F5846)*Z5846</f>
        <v>300.43651613182726</v>
      </c>
      <c r="AE5846" s="8">
        <f>(1+$F5846)*AA5846</f>
        <v>1088.7427644990487</v>
      </c>
      <c r="AF5846" s="8">
        <f>(1+$F5846)*AB5846</f>
        <v>1306.3784511507029</v>
      </c>
      <c r="AG5846" s="8">
        <f>(1+$F5846)*AC5846</f>
        <v>137.05109183190115</v>
      </c>
      <c r="AH5846" s="8">
        <f>(1+$F5846)*$T5846/1000</f>
        <v>27.517866216959998</v>
      </c>
      <c r="AI5846" s="8">
        <f>(1+BWscncns[[#This Row],[pid_error]]*K_p)*BWscncns[[#This Row],[dbw]]/1000</f>
        <v>64.958933108480011</v>
      </c>
      <c r="AJ5846" s="13">
        <f>BWscncns[[#This Row],[Torflow prgrssv alt vote]]/VLOOKUP(BWscncns[[#This Row],[class]],AltBWtotl,2,FALSE)*100</f>
        <v>1.2811635738501897E-3</v>
      </c>
      <c r="AK5846">
        <f>IF(D5846=E5846,1,0)</f>
        <v>1</v>
      </c>
    </row>
    <row r="5847" spans="1:37">
      <c r="A5847" s="1" t="s">
        <v>1006</v>
      </c>
      <c r="B5847" s="1" t="s">
        <v>1007</v>
      </c>
      <c r="C5847">
        <v>28</v>
      </c>
      <c r="D5847">
        <v>1524998637</v>
      </c>
      <c r="E5847">
        <v>1524998637</v>
      </c>
      <c r="F5847" s="2">
        <v>-0.73186331821399997</v>
      </c>
      <c r="G5847" s="2">
        <v>-0.73186331821399997</v>
      </c>
      <c r="H5847">
        <v>27457</v>
      </c>
      <c r="I5847" s="2">
        <v>-4.24955518157E-2</v>
      </c>
      <c r="J5847" s="2">
        <v>0</v>
      </c>
      <c r="K5847">
        <v>7</v>
      </c>
      <c r="L5847" s="1" t="s">
        <v>11849</v>
      </c>
      <c r="M5847" s="1" t="s">
        <v>1007</v>
      </c>
      <c r="N5847">
        <v>0</v>
      </c>
      <c r="O5847">
        <v>0</v>
      </c>
      <c r="P5847">
        <v>1</v>
      </c>
      <c r="Q5847">
        <v>0</v>
      </c>
      <c r="R5847" s="19">
        <f>BWscncns[[#This Row],[C fx]]*4+BWscncns[[#This Row],[C fg]]*2+BWscncns[[#This Row],[C fm]]</f>
        <v>1</v>
      </c>
      <c r="S5847">
        <v>28</v>
      </c>
      <c r="T5847">
        <v>102400</v>
      </c>
      <c r="U5847" s="13">
        <v>0.27343800000000001</v>
      </c>
      <c r="V5847" s="13">
        <v>3.657143</v>
      </c>
      <c r="W5847">
        <v>5548</v>
      </c>
      <c r="X5847">
        <v>110</v>
      </c>
      <c r="Z5847" s="10">
        <f>IF($N5847&lt;&gt;0,constants!$L$2,IF($O5847&lt;&gt;0,constants!$M$2,IF($P5847&lt;&gt;0,constants!$N$2,0)))</f>
        <v>1117.99</v>
      </c>
      <c r="AA5847" s="10">
        <f>IF($N5847&lt;&gt;0,constants!$L$2,IF($O5847&lt;&gt;0,constants!$M$2,IF($P5847&lt;&gt;0,constants!$P$2,0)))</f>
        <v>4051.45</v>
      </c>
      <c r="AB5847" s="11">
        <f>constants!$O$2</f>
        <v>4861.32</v>
      </c>
      <c r="AC5847" s="11">
        <f>VLOOKUP(BWscncns[[#This Row],[scanner]],[0]!ScnrAvgBW,2,FALSE)/1000</f>
        <v>885.64026081730776</v>
      </c>
      <c r="AD5847" s="8">
        <f>(1+$F5847)*Z5847</f>
        <v>299.77412886993017</v>
      </c>
      <c r="AE5847" s="8">
        <f>(1+$F5847)*AA5847</f>
        <v>1086.3423594218898</v>
      </c>
      <c r="AF5847" s="8">
        <f>(1+$F5847)*AB5847</f>
        <v>1303.4982138999176</v>
      </c>
      <c r="AG5847" s="8">
        <f>(1+$F5847)*AC5847</f>
        <v>237.47264079164052</v>
      </c>
      <c r="AH5847" s="8">
        <f>(1+$F5847)*$T5847/1000</f>
        <v>27.457196214886405</v>
      </c>
      <c r="AI5847" s="8">
        <f>(1+BWscncns[[#This Row],[pid_error]]*K_p)*BWscncns[[#This Row],[dbw]]/1000</f>
        <v>64.928598107443193</v>
      </c>
      <c r="AJ5847" s="13">
        <f>BWscncns[[#This Row],[Torflow prgrssv alt vote]]/VLOOKUP(BWscncns[[#This Row],[class]],AltBWtotl,2,FALSE)*100</f>
        <v>1.2805652866480866E-3</v>
      </c>
      <c r="AK5847">
        <f>IF(D5847=E5847,1,0)</f>
        <v>1</v>
      </c>
    </row>
    <row r="5848" spans="1:37">
      <c r="A5848" s="1" t="s">
        <v>8658</v>
      </c>
      <c r="B5848" s="1" t="s">
        <v>8659</v>
      </c>
      <c r="C5848">
        <v>27</v>
      </c>
      <c r="D5848">
        <v>1525001744</v>
      </c>
      <c r="E5848">
        <v>1525001744</v>
      </c>
      <c r="F5848" s="2">
        <v>-0.73237724782299995</v>
      </c>
      <c r="G5848" s="2">
        <v>-0.73237724782299995</v>
      </c>
      <c r="H5848">
        <v>27404</v>
      </c>
      <c r="I5848" s="2">
        <v>-1.6442968027800001E-2</v>
      </c>
      <c r="J5848" s="2">
        <v>0</v>
      </c>
      <c r="K5848">
        <v>7</v>
      </c>
      <c r="L5848" s="1" t="s">
        <v>11918</v>
      </c>
      <c r="M5848" s="1" t="s">
        <v>8659</v>
      </c>
      <c r="N5848">
        <v>0</v>
      </c>
      <c r="O5848">
        <v>0</v>
      </c>
      <c r="P5848">
        <v>1</v>
      </c>
      <c r="Q5848">
        <v>0</v>
      </c>
      <c r="R5848" s="19">
        <f>BWscncns[[#This Row],[C fx]]*4+BWscncns[[#This Row],[C fg]]*2+BWscncns[[#This Row],[C fm]]</f>
        <v>1</v>
      </c>
      <c r="S5848">
        <v>27</v>
      </c>
      <c r="T5848">
        <v>102400</v>
      </c>
      <c r="U5848" s="13">
        <v>0.26367200000000002</v>
      </c>
      <c r="V5848" s="13">
        <v>3.7925930000000001</v>
      </c>
      <c r="W5848">
        <v>5599</v>
      </c>
      <c r="X5848">
        <v>111</v>
      </c>
      <c r="Z5848" s="10">
        <f>IF($N5848&lt;&gt;0,constants!$L$2,IF($O5848&lt;&gt;0,constants!$M$2,IF($P5848&lt;&gt;0,constants!$N$2,0)))</f>
        <v>1117.99</v>
      </c>
      <c r="AA5848" s="10">
        <f>IF($N5848&lt;&gt;0,constants!$L$2,IF($O5848&lt;&gt;0,constants!$M$2,IF($P5848&lt;&gt;0,constants!$P$2,0)))</f>
        <v>4051.45</v>
      </c>
      <c r="AB5848" s="11">
        <f>constants!$O$2</f>
        <v>4861.32</v>
      </c>
      <c r="AC5848" s="11">
        <f>VLOOKUP(BWscncns[[#This Row],[scanner]],[0]!ScnrAvgBW,2,FALSE)/1000</f>
        <v>885.64026081730776</v>
      </c>
      <c r="AD5848" s="8">
        <f>(1+$F5848)*Z5848</f>
        <v>299.19956070636431</v>
      </c>
      <c r="AE5848" s="8">
        <f>(1+$F5848)*AA5848</f>
        <v>1084.2601993075068</v>
      </c>
      <c r="AF5848" s="8">
        <f>(1+$F5848)*AB5848</f>
        <v>1300.9998376130939</v>
      </c>
      <c r="AG5848" s="8">
        <f>(1+$F5848)*AC5848</f>
        <v>237.01748403868405</v>
      </c>
      <c r="AH5848" s="8">
        <f>(1+$F5848)*$T5848/1000</f>
        <v>27.404569822924806</v>
      </c>
      <c r="AI5848" s="8">
        <f>(1+BWscncns[[#This Row],[pid_error]]*K_p)*BWscncns[[#This Row],[dbw]]/1000</f>
        <v>64.902284911462402</v>
      </c>
      <c r="AJ5848" s="13">
        <f>BWscncns[[#This Row],[Torflow prgrssv alt vote]]/VLOOKUP(BWscncns[[#This Row],[class]],AltBWtotl,2,FALSE)*100</f>
        <v>1.2800463201782114E-3</v>
      </c>
      <c r="AK5848">
        <f>IF(D5848=E5848,1,0)</f>
        <v>1</v>
      </c>
    </row>
    <row r="5849" spans="1:37">
      <c r="A5849" s="1" t="s">
        <v>5688</v>
      </c>
      <c r="B5849" s="1" t="s">
        <v>5689</v>
      </c>
      <c r="C5849">
        <v>27</v>
      </c>
      <c r="D5849">
        <v>1525003937</v>
      </c>
      <c r="E5849">
        <v>1525003937</v>
      </c>
      <c r="F5849" s="2">
        <v>-0.73240082924600003</v>
      </c>
      <c r="G5849" s="2">
        <v>-0.73240082924600003</v>
      </c>
      <c r="H5849">
        <v>27402</v>
      </c>
      <c r="I5849" s="2">
        <v>8.5945691263100005E-3</v>
      </c>
      <c r="J5849" s="2">
        <v>0</v>
      </c>
      <c r="K5849">
        <v>7</v>
      </c>
      <c r="L5849" s="1" t="s">
        <v>11925</v>
      </c>
      <c r="M5849" s="1" t="s">
        <v>5689</v>
      </c>
      <c r="N5849">
        <v>0</v>
      </c>
      <c r="O5849">
        <v>0</v>
      </c>
      <c r="P5849">
        <v>1</v>
      </c>
      <c r="Q5849">
        <v>0</v>
      </c>
      <c r="R5849" s="19">
        <f>BWscncns[[#This Row],[C fx]]*4+BWscncns[[#This Row],[C fg]]*2+BWscncns[[#This Row],[C fm]]</f>
        <v>1</v>
      </c>
      <c r="S5849">
        <v>27</v>
      </c>
      <c r="T5849">
        <v>102400</v>
      </c>
      <c r="U5849" s="13">
        <v>0.26367200000000002</v>
      </c>
      <c r="V5849" s="13">
        <v>3.7925930000000001</v>
      </c>
      <c r="W5849">
        <v>5595</v>
      </c>
      <c r="X5849">
        <v>111</v>
      </c>
      <c r="Z5849" s="10">
        <f>IF($N5849&lt;&gt;0,constants!$L$2,IF($O5849&lt;&gt;0,constants!$M$2,IF($P5849&lt;&gt;0,constants!$N$2,0)))</f>
        <v>1117.99</v>
      </c>
      <c r="AA5849" s="10">
        <f>IF($N5849&lt;&gt;0,constants!$L$2,IF($O5849&lt;&gt;0,constants!$M$2,IF($P5849&lt;&gt;0,constants!$P$2,0)))</f>
        <v>4051.45</v>
      </c>
      <c r="AB5849" s="11">
        <f>constants!$O$2</f>
        <v>4861.32</v>
      </c>
      <c r="AC5849" s="11">
        <f>VLOOKUP(BWscncns[[#This Row],[scanner]],[0]!ScnrAvgBW,2,FALSE)/1000</f>
        <v>885.64026081730776</v>
      </c>
      <c r="AD5849" s="8">
        <f>(1+$F5849)*Z5849</f>
        <v>299.17319691126443</v>
      </c>
      <c r="AE5849" s="8">
        <f>(1+$F5849)*AA5849</f>
        <v>1084.1646603512932</v>
      </c>
      <c r="AF5849" s="8">
        <f>(1+$F5849)*AB5849</f>
        <v>1300.8852007698351</v>
      </c>
      <c r="AG5849" s="8">
        <f>(1+$F5849)*AC5849</f>
        <v>236.9965993810678</v>
      </c>
      <c r="AH5849" s="8">
        <f>(1+$F5849)*$T5849/1000</f>
        <v>27.402155085209596</v>
      </c>
      <c r="AI5849" s="8">
        <f>(1+BWscncns[[#This Row],[pid_error]]*K_p)*BWscncns[[#This Row],[dbw]]/1000</f>
        <v>64.901077542604796</v>
      </c>
      <c r="AJ5849" s="13">
        <f>BWscncns[[#This Row],[Torflow prgrssv alt vote]]/VLOOKUP(BWscncns[[#This Row],[class]],AltBWtotl,2,FALSE)*100</f>
        <v>1.2800225076411739E-3</v>
      </c>
      <c r="AK5849">
        <f>IF(D5849=E5849,1,0)</f>
        <v>1</v>
      </c>
    </row>
    <row r="5850" spans="1:37">
      <c r="A5850" s="1" t="s">
        <v>3007</v>
      </c>
      <c r="B5850" s="1" t="s">
        <v>49</v>
      </c>
      <c r="C5850">
        <v>27</v>
      </c>
      <c r="D5850">
        <v>1524998637</v>
      </c>
      <c r="E5850">
        <v>1524998637</v>
      </c>
      <c r="F5850" s="2">
        <v>-0.73246667920999997</v>
      </c>
      <c r="G5850" s="2">
        <v>-0.73246667920999997</v>
      </c>
      <c r="H5850">
        <v>27395</v>
      </c>
      <c r="I5850" s="2">
        <v>-2.5809012840099999E-2</v>
      </c>
      <c r="J5850" s="2">
        <v>0</v>
      </c>
      <c r="K5850">
        <v>7</v>
      </c>
      <c r="L5850" s="1" t="s">
        <v>11849</v>
      </c>
      <c r="M5850" s="1" t="s">
        <v>49</v>
      </c>
      <c r="N5850">
        <v>0</v>
      </c>
      <c r="O5850">
        <v>0</v>
      </c>
      <c r="P5850">
        <v>1</v>
      </c>
      <c r="Q5850">
        <v>0</v>
      </c>
      <c r="R5850" s="19">
        <f>BWscncns[[#This Row],[C fx]]*4+BWscncns[[#This Row],[C fg]]*2+BWscncns[[#This Row],[C fm]]</f>
        <v>1</v>
      </c>
      <c r="S5850">
        <v>27</v>
      </c>
      <c r="T5850">
        <v>102400</v>
      </c>
      <c r="U5850" s="13">
        <v>0.26367200000000002</v>
      </c>
      <c r="V5850" s="13">
        <v>3.7925930000000001</v>
      </c>
      <c r="W5850">
        <v>5612</v>
      </c>
      <c r="X5850">
        <v>112</v>
      </c>
      <c r="Z5850" s="10">
        <f>IF($N5850&lt;&gt;0,constants!$L$2,IF($O5850&lt;&gt;0,constants!$M$2,IF($P5850&lt;&gt;0,constants!$N$2,0)))</f>
        <v>1117.99</v>
      </c>
      <c r="AA5850" s="10">
        <f>IF($N5850&lt;&gt;0,constants!$L$2,IF($O5850&lt;&gt;0,constants!$M$2,IF($P5850&lt;&gt;0,constants!$P$2,0)))</f>
        <v>4051.45</v>
      </c>
      <c r="AB5850" s="11">
        <f>constants!$O$2</f>
        <v>4861.32</v>
      </c>
      <c r="AC5850" s="11">
        <f>VLOOKUP(BWscncns[[#This Row],[scanner]],[0]!ScnrAvgBW,2,FALSE)/1000</f>
        <v>885.64026081730776</v>
      </c>
      <c r="AD5850" s="8">
        <f>(1+$F5850)*Z5850</f>
        <v>299.09957731001214</v>
      </c>
      <c r="AE5850" s="8">
        <f>(1+$F5850)*AA5850</f>
        <v>1083.8978725146455</v>
      </c>
      <c r="AF5850" s="8">
        <f>(1+$F5850)*AB5850</f>
        <v>1300.5650830228428</v>
      </c>
      <c r="AG5850" s="8">
        <f>(1+$F5850)*AC5850</f>
        <v>236.93828000177609</v>
      </c>
      <c r="AH5850" s="8">
        <f>(1+$F5850)*$T5850/1000</f>
        <v>27.395412048896002</v>
      </c>
      <c r="AI5850" s="8">
        <f>(1+BWscncns[[#This Row],[pid_error]]*K_p)*BWscncns[[#This Row],[dbw]]/1000</f>
        <v>64.897706024448013</v>
      </c>
      <c r="AJ5850" s="13">
        <f>BWscncns[[#This Row],[Torflow prgrssv alt vote]]/VLOOKUP(BWscncns[[#This Row],[class]],AltBWtotl,2,FALSE)*100</f>
        <v>1.2799560123025906E-3</v>
      </c>
      <c r="AK5850">
        <f>IF(D5850=E5850,1,0)</f>
        <v>1</v>
      </c>
    </row>
    <row r="5851" spans="1:37">
      <c r="A5851" s="1" t="s">
        <v>910</v>
      </c>
      <c r="B5851" s="1" t="s">
        <v>49</v>
      </c>
      <c r="C5851">
        <v>27</v>
      </c>
      <c r="D5851">
        <v>1525001744</v>
      </c>
      <c r="E5851">
        <v>1525001744</v>
      </c>
      <c r="F5851" s="2">
        <v>-0.73298819474200005</v>
      </c>
      <c r="G5851" s="2">
        <v>-0.73298819474200005</v>
      </c>
      <c r="H5851">
        <v>27342</v>
      </c>
      <c r="I5851" s="2">
        <v>-2.2424945755699999E-3</v>
      </c>
      <c r="J5851" s="2">
        <v>0</v>
      </c>
      <c r="K5851">
        <v>7</v>
      </c>
      <c r="L5851" s="1" t="s">
        <v>11918</v>
      </c>
      <c r="M5851" s="1" t="s">
        <v>49</v>
      </c>
      <c r="N5851">
        <v>0</v>
      </c>
      <c r="O5851">
        <v>0</v>
      </c>
      <c r="P5851">
        <v>1</v>
      </c>
      <c r="Q5851">
        <v>0</v>
      </c>
      <c r="R5851" s="19">
        <f>BWscncns[[#This Row],[C fx]]*4+BWscncns[[#This Row],[C fg]]*2+BWscncns[[#This Row],[C fm]]</f>
        <v>1</v>
      </c>
      <c r="S5851">
        <v>27</v>
      </c>
      <c r="T5851">
        <v>102400</v>
      </c>
      <c r="U5851" s="13">
        <v>0.26367200000000002</v>
      </c>
      <c r="V5851" s="13">
        <v>3.7925930000000001</v>
      </c>
      <c r="W5851">
        <v>5594</v>
      </c>
      <c r="X5851">
        <v>111</v>
      </c>
      <c r="Z5851" s="10">
        <f>IF($N5851&lt;&gt;0,constants!$L$2,IF($O5851&lt;&gt;0,constants!$M$2,IF($P5851&lt;&gt;0,constants!$N$2,0)))</f>
        <v>1117.99</v>
      </c>
      <c r="AA5851" s="10">
        <f>IF($N5851&lt;&gt;0,constants!$L$2,IF($O5851&lt;&gt;0,constants!$M$2,IF($P5851&lt;&gt;0,constants!$P$2,0)))</f>
        <v>4051.45</v>
      </c>
      <c r="AB5851" s="11">
        <f>constants!$O$2</f>
        <v>4861.32</v>
      </c>
      <c r="AC5851" s="11">
        <f>VLOOKUP(BWscncns[[#This Row],[scanner]],[0]!ScnrAvgBW,2,FALSE)/1000</f>
        <v>885.64026081730776</v>
      </c>
      <c r="AD5851" s="8">
        <f>(1+$F5851)*Z5851</f>
        <v>298.51652816039137</v>
      </c>
      <c r="AE5851" s="8">
        <f>(1+$F5851)*AA5851</f>
        <v>1081.7849784125237</v>
      </c>
      <c r="AF5851" s="8">
        <f>(1+$F5851)*AB5851</f>
        <v>1298.0298291368201</v>
      </c>
      <c r="AG5851" s="8">
        <f>(1+$F5851)*AC5851</f>
        <v>236.47640484999525</v>
      </c>
      <c r="AH5851" s="8">
        <f>(1+$F5851)*$T5851/1000</f>
        <v>27.342008858419195</v>
      </c>
      <c r="AI5851" s="8">
        <f>(1+BWscncns[[#This Row],[pid_error]]*K_p)*BWscncns[[#This Row],[dbw]]/1000</f>
        <v>64.871004429209606</v>
      </c>
      <c r="AJ5851" s="13">
        <f>BWscncns[[#This Row],[Torflow prgrssv alt vote]]/VLOOKUP(BWscncns[[#This Row],[class]],AltBWtotl,2,FALSE)*100</f>
        <v>1.2794293855624931E-3</v>
      </c>
      <c r="AK5851">
        <f>IF(D5851=E5851,1,0)</f>
        <v>1</v>
      </c>
    </row>
    <row r="5852" spans="1:37">
      <c r="A5852" s="1" t="s">
        <v>11020</v>
      </c>
      <c r="B5852" s="1" t="s">
        <v>11021</v>
      </c>
      <c r="C5852">
        <v>27</v>
      </c>
      <c r="D5852">
        <v>1525003937</v>
      </c>
      <c r="E5852">
        <v>1525003937</v>
      </c>
      <c r="F5852" s="2">
        <v>-0.73322440684099999</v>
      </c>
      <c r="G5852" s="2">
        <v>-0.73322440684099999</v>
      </c>
      <c r="H5852">
        <v>27317</v>
      </c>
      <c r="I5852" s="2">
        <v>-6.2321380647899997E-3</v>
      </c>
      <c r="J5852" s="2">
        <v>0</v>
      </c>
      <c r="K5852">
        <v>7</v>
      </c>
      <c r="L5852" s="1" t="s">
        <v>11925</v>
      </c>
      <c r="M5852" s="1" t="s">
        <v>11021</v>
      </c>
      <c r="N5852">
        <v>0</v>
      </c>
      <c r="O5852">
        <v>0</v>
      </c>
      <c r="P5852">
        <v>1</v>
      </c>
      <c r="Q5852">
        <v>0</v>
      </c>
      <c r="R5852" s="19">
        <f>BWscncns[[#This Row],[C fx]]*4+BWscncns[[#This Row],[C fg]]*2+BWscncns[[#This Row],[C fm]]</f>
        <v>1</v>
      </c>
      <c r="S5852">
        <v>28</v>
      </c>
      <c r="T5852">
        <v>102400</v>
      </c>
      <c r="U5852" s="13">
        <v>0.27343800000000001</v>
      </c>
      <c r="V5852" s="13">
        <v>3.657143</v>
      </c>
      <c r="W5852">
        <v>5552</v>
      </c>
      <c r="X5852">
        <v>111</v>
      </c>
      <c r="Z5852" s="10">
        <f>IF($N5852&lt;&gt;0,constants!$L$2,IF($O5852&lt;&gt;0,constants!$M$2,IF($P5852&lt;&gt;0,constants!$N$2,0)))</f>
        <v>1117.99</v>
      </c>
      <c r="AA5852" s="10">
        <f>IF($N5852&lt;&gt;0,constants!$L$2,IF($O5852&lt;&gt;0,constants!$M$2,IF($P5852&lt;&gt;0,constants!$P$2,0)))</f>
        <v>4051.45</v>
      </c>
      <c r="AB5852" s="11">
        <f>constants!$O$2</f>
        <v>4861.32</v>
      </c>
      <c r="AC5852" s="11">
        <f>VLOOKUP(BWscncns[[#This Row],[scanner]],[0]!ScnrAvgBW,2,FALSE)/1000</f>
        <v>885.64026081730776</v>
      </c>
      <c r="AD5852" s="8">
        <f>(1+$F5852)*Z5852</f>
        <v>298.25244539583042</v>
      </c>
      <c r="AE5852" s="8">
        <f>(1+$F5852)*AA5852</f>
        <v>1080.8279769040305</v>
      </c>
      <c r="AF5852" s="8">
        <f>(1+$F5852)*AB5852</f>
        <v>1296.8815265357098</v>
      </c>
      <c r="AG5852" s="8">
        <f>(1+$F5852)*AC5852</f>
        <v>236.26720590502876</v>
      </c>
      <c r="AH5852" s="8">
        <f>(1+$F5852)*$T5852/1000</f>
        <v>27.317820739481601</v>
      </c>
      <c r="AI5852" s="8">
        <f>(1+BWscncns[[#This Row],[pid_error]]*K_p)*BWscncns[[#This Row],[dbw]]/1000</f>
        <v>64.858910369740812</v>
      </c>
      <c r="AJ5852" s="13">
        <f>BWscncns[[#This Row],[Torflow prgrssv alt vote]]/VLOOKUP(BWscncns[[#This Row],[class]],AltBWtotl,2,FALSE)*100</f>
        <v>1.2791908584237311E-3</v>
      </c>
      <c r="AK5852">
        <f>IF(D5852=E5852,1,0)</f>
        <v>1</v>
      </c>
    </row>
    <row r="5853" spans="1:37">
      <c r="A5853" s="1" t="s">
        <v>2157</v>
      </c>
      <c r="B5853" s="1" t="s">
        <v>2158</v>
      </c>
      <c r="C5853">
        <v>27</v>
      </c>
      <c r="D5853">
        <v>1524967575</v>
      </c>
      <c r="E5853">
        <v>1524967575</v>
      </c>
      <c r="F5853" s="2">
        <v>-0.73478774091300003</v>
      </c>
      <c r="G5853" s="2">
        <v>-0.73478774091300003</v>
      </c>
      <c r="H5853">
        <v>27157</v>
      </c>
      <c r="I5853" s="2">
        <v>3.18763663802E-2</v>
      </c>
      <c r="J5853" s="2">
        <v>0</v>
      </c>
      <c r="K5853">
        <v>8</v>
      </c>
      <c r="L5853" s="1" t="s">
        <v>11903</v>
      </c>
      <c r="M5853" s="1" t="s">
        <v>2158</v>
      </c>
      <c r="N5853">
        <v>0</v>
      </c>
      <c r="O5853">
        <v>0</v>
      </c>
      <c r="P5853">
        <v>1</v>
      </c>
      <c r="Q5853">
        <v>0</v>
      </c>
      <c r="R5853" s="19">
        <f>BWscncns[[#This Row],[C fx]]*4+BWscncns[[#This Row],[C fg]]*2+BWscncns[[#This Row],[C fm]]</f>
        <v>1</v>
      </c>
      <c r="S5853">
        <v>27</v>
      </c>
      <c r="T5853">
        <v>102400</v>
      </c>
      <c r="U5853" s="13">
        <v>0.26367200000000002</v>
      </c>
      <c r="V5853" s="13">
        <v>3.7925930000000001</v>
      </c>
      <c r="W5853">
        <v>5610</v>
      </c>
      <c r="X5853">
        <v>112</v>
      </c>
      <c r="Z5853" s="10">
        <f>IF($N5853&lt;&gt;0,constants!$L$2,IF($O5853&lt;&gt;0,constants!$M$2,IF($P5853&lt;&gt;0,constants!$N$2,0)))</f>
        <v>1117.99</v>
      </c>
      <c r="AA5853" s="10">
        <f>IF($N5853&lt;&gt;0,constants!$L$2,IF($O5853&lt;&gt;0,constants!$M$2,IF($P5853&lt;&gt;0,constants!$P$2,0)))</f>
        <v>4051.45</v>
      </c>
      <c r="AB5853" s="11">
        <f>constants!$O$2</f>
        <v>4861.32</v>
      </c>
      <c r="AC5853" s="11">
        <f>VLOOKUP(BWscncns[[#This Row],[scanner]],[0]!ScnrAvgBW,2,FALSE)/1000</f>
        <v>509.99709399477808</v>
      </c>
      <c r="AD5853" s="8">
        <f>(1+$F5853)*Z5853</f>
        <v>296.50465353667511</v>
      </c>
      <c r="AE5853" s="8">
        <f>(1+$F5853)*AA5853</f>
        <v>1074.494207078026</v>
      </c>
      <c r="AF5853" s="8">
        <f>(1+$F5853)*AB5853</f>
        <v>1289.2816593448147</v>
      </c>
      <c r="AG5853" s="8">
        <f>(1+$F5853)*AC5853</f>
        <v>135.25748142616015</v>
      </c>
      <c r="AH5853" s="8">
        <f>(1+$F5853)*$T5853/1000</f>
        <v>27.157735330508796</v>
      </c>
      <c r="AI5853" s="8">
        <f>(1+BWscncns[[#This Row],[pid_error]]*K_p)*BWscncns[[#This Row],[dbw]]/1000</f>
        <v>64.778867665254396</v>
      </c>
      <c r="AJ5853" s="13">
        <f>BWscncns[[#This Row],[Torflow prgrssv alt vote]]/VLOOKUP(BWscncns[[#This Row],[class]],AltBWtotl,2,FALSE)*100</f>
        <v>1.2776122026110009E-3</v>
      </c>
      <c r="AK5853">
        <f>IF(D5853=E5853,1,0)</f>
        <v>1</v>
      </c>
    </row>
    <row r="5854" spans="1:37">
      <c r="A5854" s="1" t="s">
        <v>10019</v>
      </c>
      <c r="B5854" s="1" t="s">
        <v>10020</v>
      </c>
      <c r="C5854">
        <v>27</v>
      </c>
      <c r="D5854">
        <v>1525001744</v>
      </c>
      <c r="E5854">
        <v>1525001744</v>
      </c>
      <c r="F5854" s="2">
        <v>-0.73687025328800004</v>
      </c>
      <c r="G5854" s="2">
        <v>-0.73687025328800004</v>
      </c>
      <c r="H5854">
        <v>26944</v>
      </c>
      <c r="I5854" s="2">
        <v>-1.6673226652200002E-2</v>
      </c>
      <c r="J5854" s="2">
        <v>0</v>
      </c>
      <c r="K5854">
        <v>7</v>
      </c>
      <c r="L5854" s="1" t="s">
        <v>11918</v>
      </c>
      <c r="M5854" s="1" t="s">
        <v>10020</v>
      </c>
      <c r="N5854">
        <v>0</v>
      </c>
      <c r="O5854">
        <v>0</v>
      </c>
      <c r="P5854">
        <v>1</v>
      </c>
      <c r="Q5854">
        <v>0</v>
      </c>
      <c r="R5854" s="19">
        <f>BWscncns[[#This Row],[C fx]]*4+BWscncns[[#This Row],[C fg]]*2+BWscncns[[#This Row],[C fm]]</f>
        <v>1</v>
      </c>
      <c r="S5854">
        <v>27</v>
      </c>
      <c r="T5854">
        <v>102400</v>
      </c>
      <c r="U5854" s="13">
        <v>0.26367200000000002</v>
      </c>
      <c r="V5854" s="13">
        <v>3.7925930000000001</v>
      </c>
      <c r="W5854">
        <v>5604</v>
      </c>
      <c r="X5854">
        <v>112</v>
      </c>
      <c r="Z5854" s="10">
        <f>IF($N5854&lt;&gt;0,constants!$L$2,IF($O5854&lt;&gt;0,constants!$M$2,IF($P5854&lt;&gt;0,constants!$N$2,0)))</f>
        <v>1117.99</v>
      </c>
      <c r="AA5854" s="10">
        <f>IF($N5854&lt;&gt;0,constants!$L$2,IF($O5854&lt;&gt;0,constants!$M$2,IF($P5854&lt;&gt;0,constants!$P$2,0)))</f>
        <v>4051.45</v>
      </c>
      <c r="AB5854" s="11">
        <f>constants!$O$2</f>
        <v>4861.32</v>
      </c>
      <c r="AC5854" s="11">
        <f>VLOOKUP(BWscncns[[#This Row],[scanner]],[0]!ScnrAvgBW,2,FALSE)/1000</f>
        <v>885.64026081730776</v>
      </c>
      <c r="AD5854" s="8">
        <f>(1+$F5854)*Z5854</f>
        <v>294.17642552654883</v>
      </c>
      <c r="AE5854" s="8">
        <f>(1+$F5854)*AA5854</f>
        <v>1066.0570123163322</v>
      </c>
      <c r="AF5854" s="8">
        <f>(1+$F5854)*AB5854</f>
        <v>1279.1579002859796</v>
      </c>
      <c r="AG5854" s="8">
        <f>(1+$F5854)*AC5854</f>
        <v>233.03829750680777</v>
      </c>
      <c r="AH5854" s="8">
        <f>(1+$F5854)*$T5854/1000</f>
        <v>26.944486063308794</v>
      </c>
      <c r="AI5854" s="8">
        <f>(1+BWscncns[[#This Row],[pid_error]]*K_p)*BWscncns[[#This Row],[dbw]]/1000</f>
        <v>64.672243031654403</v>
      </c>
      <c r="AJ5854" s="13">
        <f>BWscncns[[#This Row],[Torflow prgrssv alt vote]]/VLOOKUP(BWscncns[[#This Row],[class]],AltBWtotl,2,FALSE)*100</f>
        <v>1.2755092801936129E-3</v>
      </c>
      <c r="AK5854">
        <f>IF(D5854=E5854,1,0)</f>
        <v>1</v>
      </c>
    </row>
    <row r="5855" spans="1:37">
      <c r="A5855" s="1" t="s">
        <v>3148</v>
      </c>
      <c r="B5855" s="1" t="s">
        <v>3149</v>
      </c>
      <c r="C5855">
        <v>27</v>
      </c>
      <c r="D5855">
        <v>1525003937</v>
      </c>
      <c r="E5855">
        <v>1525003937</v>
      </c>
      <c r="F5855" s="2">
        <v>-0.73727874716200004</v>
      </c>
      <c r="G5855" s="2">
        <v>-0.73727874716200004</v>
      </c>
      <c r="H5855">
        <v>26902</v>
      </c>
      <c r="I5855" s="2">
        <v>2.42393308639E-4</v>
      </c>
      <c r="J5855" s="2">
        <v>0</v>
      </c>
      <c r="K5855">
        <v>7</v>
      </c>
      <c r="L5855" s="1" t="s">
        <v>11925</v>
      </c>
      <c r="M5855" s="1" t="s">
        <v>3149</v>
      </c>
      <c r="N5855">
        <v>0</v>
      </c>
      <c r="O5855">
        <v>0</v>
      </c>
      <c r="P5855">
        <v>1</v>
      </c>
      <c r="Q5855">
        <v>0</v>
      </c>
      <c r="R5855" s="19">
        <f>BWscncns[[#This Row],[C fx]]*4+BWscncns[[#This Row],[C fg]]*2+BWscncns[[#This Row],[C fm]]</f>
        <v>1</v>
      </c>
      <c r="S5855">
        <v>27</v>
      </c>
      <c r="T5855">
        <v>102400</v>
      </c>
      <c r="U5855" s="13">
        <v>0.26367200000000002</v>
      </c>
      <c r="V5855" s="13">
        <v>3.7925930000000001</v>
      </c>
      <c r="W5855">
        <v>5605</v>
      </c>
      <c r="X5855">
        <v>112</v>
      </c>
      <c r="Z5855" s="10">
        <f>IF($N5855&lt;&gt;0,constants!$L$2,IF($O5855&lt;&gt;0,constants!$M$2,IF($P5855&lt;&gt;0,constants!$N$2,0)))</f>
        <v>1117.99</v>
      </c>
      <c r="AA5855" s="10">
        <f>IF($N5855&lt;&gt;0,constants!$L$2,IF($O5855&lt;&gt;0,constants!$M$2,IF($P5855&lt;&gt;0,constants!$P$2,0)))</f>
        <v>4051.45</v>
      </c>
      <c r="AB5855" s="11">
        <f>constants!$O$2</f>
        <v>4861.32</v>
      </c>
      <c r="AC5855" s="11">
        <f>VLOOKUP(BWscncns[[#This Row],[scanner]],[0]!ScnrAvgBW,2,FALSE)/1000</f>
        <v>885.64026081730776</v>
      </c>
      <c r="AD5855" s="8">
        <f>(1+$F5855)*Z5855</f>
        <v>293.7197334603556</v>
      </c>
      <c r="AE5855" s="8">
        <f>(1+$F5855)*AA5855</f>
        <v>1064.402019810515</v>
      </c>
      <c r="AF5855" s="8">
        <f>(1+$F5855)*AB5855</f>
        <v>1277.1720808464258</v>
      </c>
      <c r="AG5855" s="8">
        <f>(1+$F5855)*AC5855</f>
        <v>232.67651888569614</v>
      </c>
      <c r="AH5855" s="8">
        <f>(1+$F5855)*$T5855/1000</f>
        <v>26.902656290611198</v>
      </c>
      <c r="AI5855" s="8">
        <f>(1+BWscncns[[#This Row],[pid_error]]*K_p)*BWscncns[[#This Row],[dbw]]/1000</f>
        <v>64.651328145305584</v>
      </c>
      <c r="AJ5855" s="13">
        <f>BWscncns[[#This Row],[Torflow prgrssv alt vote]]/VLOOKUP(BWscncns[[#This Row],[class]],AltBWtotl,2,FALSE)*100</f>
        <v>1.2750967828008897E-3</v>
      </c>
      <c r="AK5855">
        <f>IF(D5855=E5855,1,0)</f>
        <v>1</v>
      </c>
    </row>
    <row r="5856" spans="1:37">
      <c r="A5856" s="1" t="s">
        <v>7772</v>
      </c>
      <c r="B5856" s="1" t="s">
        <v>7773</v>
      </c>
      <c r="C5856">
        <v>17</v>
      </c>
      <c r="D5856">
        <v>1524982043</v>
      </c>
      <c r="E5856">
        <v>1524982043</v>
      </c>
      <c r="F5856" s="2">
        <v>-0.85270267983000003</v>
      </c>
      <c r="G5856" s="2">
        <v>-0.85270267983000003</v>
      </c>
      <c r="H5856">
        <v>16591</v>
      </c>
      <c r="I5856" s="2">
        <v>1.8171053633900001E-2</v>
      </c>
      <c r="J5856" s="2">
        <v>0</v>
      </c>
      <c r="K5856">
        <v>8</v>
      </c>
      <c r="L5856" s="1" t="s">
        <v>11917</v>
      </c>
      <c r="M5856" s="1" t="s">
        <v>7773</v>
      </c>
      <c r="N5856">
        <v>0</v>
      </c>
      <c r="O5856">
        <v>0</v>
      </c>
      <c r="P5856">
        <v>1</v>
      </c>
      <c r="Q5856">
        <v>0</v>
      </c>
      <c r="R5856" s="19">
        <f>BWscncns[[#This Row],[C fx]]*4+BWscncns[[#This Row],[C fg]]*2+BWscncns[[#This Row],[C fm]]</f>
        <v>1</v>
      </c>
      <c r="S5856">
        <v>20</v>
      </c>
      <c r="T5856">
        <v>112640</v>
      </c>
      <c r="U5856" s="13">
        <v>0.17755699999999999</v>
      </c>
      <c r="V5856" s="13">
        <v>5.6319999999999997</v>
      </c>
      <c r="W5856">
        <v>5935</v>
      </c>
      <c r="X5856">
        <v>118</v>
      </c>
      <c r="Z5856" s="10">
        <f>IF($N5856&lt;&gt;0,constants!$L$2,IF($O5856&lt;&gt;0,constants!$M$2,IF($P5856&lt;&gt;0,constants!$N$2,0)))</f>
        <v>1117.99</v>
      </c>
      <c r="AA5856" s="10">
        <f>IF($N5856&lt;&gt;0,constants!$L$2,IF($O5856&lt;&gt;0,constants!$M$2,IF($P5856&lt;&gt;0,constants!$P$2,0)))</f>
        <v>4051.45</v>
      </c>
      <c r="AB5856" s="11">
        <f>constants!$O$2</f>
        <v>4861.32</v>
      </c>
      <c r="AC5856" s="11">
        <f>VLOOKUP(BWscncns[[#This Row],[scanner]],[0]!ScnrAvgBW,2,FALSE)/1000</f>
        <v>509.99709399477808</v>
      </c>
      <c r="AD5856" s="8">
        <f>(1+$F5856)*Z5856</f>
        <v>164.67693097685827</v>
      </c>
      <c r="AE5856" s="8">
        <f>(1+$F5856)*AA5856</f>
        <v>596.76772780274632</v>
      </c>
      <c r="AF5856" s="8">
        <f>(1+$F5856)*AB5856</f>
        <v>716.05940848882415</v>
      </c>
      <c r="AG5856" s="8">
        <f>(1+$F5856)*AC5856</f>
        <v>75.121205239918396</v>
      </c>
      <c r="AH5856" s="8">
        <f>(1+$F5856)*$T5856/1000</f>
        <v>16.591570143948797</v>
      </c>
      <c r="AI5856" s="8">
        <f>(1+BWscncns[[#This Row],[pid_error]]*K_p)*BWscncns[[#This Row],[dbw]]/1000</f>
        <v>64.6157850719744</v>
      </c>
      <c r="AJ5856" s="13">
        <f>BWscncns[[#This Row],[Torflow prgrssv alt vote]]/VLOOKUP(BWscncns[[#This Row],[class]],AltBWtotl,2,FALSE)*100</f>
        <v>1.2743957785097855E-3</v>
      </c>
      <c r="AK5856">
        <f>IF(D5856=E5856,1,0)</f>
        <v>1</v>
      </c>
    </row>
    <row r="5857" spans="1:37">
      <c r="A5857" s="1" t="s">
        <v>3927</v>
      </c>
      <c r="B5857" s="1" t="s">
        <v>3928</v>
      </c>
      <c r="C5857">
        <v>27</v>
      </c>
      <c r="D5857">
        <v>1524913392</v>
      </c>
      <c r="E5857">
        <v>1524913392</v>
      </c>
      <c r="F5857" s="2">
        <v>-0.73835155608799996</v>
      </c>
      <c r="G5857" s="2">
        <v>-0.73835155608799996</v>
      </c>
      <c r="H5857">
        <v>26792</v>
      </c>
      <c r="I5857" s="2">
        <v>-9.6068157483999994E-3</v>
      </c>
      <c r="J5857" s="2">
        <v>0</v>
      </c>
      <c r="K5857">
        <v>7</v>
      </c>
      <c r="L5857" s="1" t="s">
        <v>12048</v>
      </c>
      <c r="M5857" s="1" t="s">
        <v>3928</v>
      </c>
      <c r="N5857">
        <v>0</v>
      </c>
      <c r="O5857">
        <v>0</v>
      </c>
      <c r="P5857">
        <v>1</v>
      </c>
      <c r="Q5857">
        <v>0</v>
      </c>
      <c r="R5857" s="19">
        <f>BWscncns[[#This Row],[C fx]]*4+BWscncns[[#This Row],[C fg]]*2+BWscncns[[#This Row],[C fm]]</f>
        <v>1</v>
      </c>
      <c r="S5857">
        <v>27</v>
      </c>
      <c r="T5857">
        <v>102400</v>
      </c>
      <c r="U5857" s="13">
        <v>0.26367200000000002</v>
      </c>
      <c r="V5857" s="13">
        <v>3.7925930000000001</v>
      </c>
      <c r="W5857">
        <v>5611</v>
      </c>
      <c r="X5857">
        <v>112</v>
      </c>
      <c r="Z5857" s="10">
        <f>IF($N5857&lt;&gt;0,constants!$L$2,IF($O5857&lt;&gt;0,constants!$M$2,IF($P5857&lt;&gt;0,constants!$N$2,0)))</f>
        <v>1117.99</v>
      </c>
      <c r="AA5857" s="10">
        <f>IF($N5857&lt;&gt;0,constants!$L$2,IF($O5857&lt;&gt;0,constants!$M$2,IF($P5857&lt;&gt;0,constants!$P$2,0)))</f>
        <v>4051.45</v>
      </c>
      <c r="AB5857" s="11">
        <f>constants!$O$2</f>
        <v>4861.32</v>
      </c>
      <c r="AC5857" s="11">
        <f>VLOOKUP(BWscncns[[#This Row],[scanner]],[0]!ScnrAvgBW,2,FALSE)/1000</f>
        <v>885.64026081730776</v>
      </c>
      <c r="AD5857" s="8">
        <f>(1+$F5857)*Z5857</f>
        <v>292.52034380917695</v>
      </c>
      <c r="AE5857" s="8">
        <f>(1+$F5857)*AA5857</f>
        <v>1060.0555880872726</v>
      </c>
      <c r="AF5857" s="8">
        <f>(1+$F5857)*AB5857</f>
        <v>1271.9568133582839</v>
      </c>
      <c r="AG5857" s="8">
        <f>(1+$F5857)*AC5857</f>
        <v>231.72639610866645</v>
      </c>
      <c r="AH5857" s="8">
        <f>(1+$F5857)*$T5857/1000</f>
        <v>26.792800656588803</v>
      </c>
      <c r="AI5857" s="8">
        <f>(1+BWscncns[[#This Row],[pid_error]]*K_p)*BWscncns[[#This Row],[dbw]]/1000</f>
        <v>64.596400328294408</v>
      </c>
      <c r="AJ5857" s="13">
        <f>BWscncns[[#This Row],[Torflow prgrssv alt vote]]/VLOOKUP(BWscncns[[#This Row],[class]],AltBWtotl,2,FALSE)*100</f>
        <v>1.2740134596153272E-3</v>
      </c>
      <c r="AK5857">
        <f>IF(D5857=E5857,1,0)</f>
        <v>1</v>
      </c>
    </row>
    <row r="5858" spans="1:37">
      <c r="A5858" s="1" t="s">
        <v>10426</v>
      </c>
      <c r="B5858" s="1" t="s">
        <v>10427</v>
      </c>
      <c r="C5858">
        <v>27</v>
      </c>
      <c r="D5858">
        <v>1524998637</v>
      </c>
      <c r="E5858">
        <v>1524998637</v>
      </c>
      <c r="F5858" s="2">
        <v>-0.73851810996300005</v>
      </c>
      <c r="G5858" s="2">
        <v>-0.73851810996300005</v>
      </c>
      <c r="H5858">
        <v>26775</v>
      </c>
      <c r="I5858" s="2">
        <v>-3.2839284292800003E-2</v>
      </c>
      <c r="J5858" s="2">
        <v>0</v>
      </c>
      <c r="K5858">
        <v>7</v>
      </c>
      <c r="L5858" s="1" t="s">
        <v>11849</v>
      </c>
      <c r="M5858" s="1" t="s">
        <v>10427</v>
      </c>
      <c r="N5858">
        <v>0</v>
      </c>
      <c r="O5858">
        <v>0</v>
      </c>
      <c r="P5858">
        <v>1</v>
      </c>
      <c r="Q5858">
        <v>0</v>
      </c>
      <c r="R5858" s="19">
        <f>BWscncns[[#This Row],[C fx]]*4+BWscncns[[#This Row],[C fg]]*2+BWscncns[[#This Row],[C fm]]</f>
        <v>1</v>
      </c>
      <c r="S5858">
        <v>27</v>
      </c>
      <c r="T5858">
        <v>102400</v>
      </c>
      <c r="U5858" s="13">
        <v>0.26367200000000002</v>
      </c>
      <c r="V5858" s="13">
        <v>3.7925930000000001</v>
      </c>
      <c r="W5858">
        <v>5602</v>
      </c>
      <c r="X5858">
        <v>112</v>
      </c>
      <c r="Z5858" s="10">
        <f>IF($N5858&lt;&gt;0,constants!$L$2,IF($O5858&lt;&gt;0,constants!$M$2,IF($P5858&lt;&gt;0,constants!$N$2,0)))</f>
        <v>1117.99</v>
      </c>
      <c r="AA5858" s="10">
        <f>IF($N5858&lt;&gt;0,constants!$L$2,IF($O5858&lt;&gt;0,constants!$M$2,IF($P5858&lt;&gt;0,constants!$P$2,0)))</f>
        <v>4051.45</v>
      </c>
      <c r="AB5858" s="11">
        <f>constants!$O$2</f>
        <v>4861.32</v>
      </c>
      <c r="AC5858" s="11">
        <f>VLOOKUP(BWscncns[[#This Row],[scanner]],[0]!ScnrAvgBW,2,FALSE)/1000</f>
        <v>885.64026081730776</v>
      </c>
      <c r="AD5858" s="8">
        <f>(1+$F5858)*Z5858</f>
        <v>292.3341382424656</v>
      </c>
      <c r="AE5858" s="8">
        <f>(1+$F5858)*AA5858</f>
        <v>1059.3808033904033</v>
      </c>
      <c r="AF5858" s="8">
        <f>(1+$F5858)*AB5858</f>
        <v>1271.1471416746685</v>
      </c>
      <c r="AG5858" s="8">
        <f>(1+$F5858)*AC5858</f>
        <v>231.57888929137124</v>
      </c>
      <c r="AH5858" s="8">
        <f>(1+$F5858)*$T5858/1000</f>
        <v>26.775745539788797</v>
      </c>
      <c r="AI5858" s="8">
        <f>(1+BWscncns[[#This Row],[pid_error]]*K_p)*BWscncns[[#This Row],[dbw]]/1000</f>
        <v>64.587872769894403</v>
      </c>
      <c r="AJ5858" s="13">
        <f>BWscncns[[#This Row],[Torflow prgrssv alt vote]]/VLOOKUP(BWscncns[[#This Row],[class]],AltBWtotl,2,FALSE)*100</f>
        <v>1.2738452733986952E-3</v>
      </c>
      <c r="AK5858">
        <f>IF(D5858=E5858,1,0)</f>
        <v>1</v>
      </c>
    </row>
    <row r="5859" spans="1:37">
      <c r="A5859" s="1" t="s">
        <v>6091</v>
      </c>
      <c r="B5859" s="1" t="s">
        <v>6092</v>
      </c>
      <c r="C5859">
        <v>27</v>
      </c>
      <c r="D5859">
        <v>1524962755</v>
      </c>
      <c r="E5859">
        <v>1524962755</v>
      </c>
      <c r="F5859" s="2">
        <v>-0.73860713057299998</v>
      </c>
      <c r="G5859" s="2">
        <v>-0.73860713057299998</v>
      </c>
      <c r="H5859">
        <v>26766</v>
      </c>
      <c r="I5859" s="2">
        <v>1.4158820725499999E-3</v>
      </c>
      <c r="J5859" s="2">
        <v>0</v>
      </c>
      <c r="K5859">
        <v>8</v>
      </c>
      <c r="L5859" s="1" t="s">
        <v>11927</v>
      </c>
      <c r="M5859" s="1" t="s">
        <v>6092</v>
      </c>
      <c r="N5859">
        <v>1</v>
      </c>
      <c r="O5859">
        <v>0</v>
      </c>
      <c r="P5859">
        <v>0</v>
      </c>
      <c r="Q5859">
        <v>0</v>
      </c>
      <c r="R5859" s="19">
        <f>BWscncns[[#This Row],[C fx]]*4+BWscncns[[#This Row],[C fg]]*2+BWscncns[[#This Row],[C fm]]</f>
        <v>4</v>
      </c>
      <c r="S5859">
        <v>27</v>
      </c>
      <c r="T5859">
        <v>102400</v>
      </c>
      <c r="U5859" s="13">
        <v>0.26367200000000002</v>
      </c>
      <c r="V5859" s="13">
        <v>3.7925930000000001</v>
      </c>
      <c r="W5859">
        <v>5607</v>
      </c>
      <c r="X5859">
        <v>112</v>
      </c>
      <c r="Z5859" s="10">
        <f>IF($N5859&lt;&gt;0,constants!$L$2,IF($O5859&lt;&gt;0,constants!$M$2,IF($P5859&lt;&gt;0,constants!$N$2,0)))</f>
        <v>10125.48</v>
      </c>
      <c r="AA5859" s="10">
        <f>IF($N5859&lt;&gt;0,constants!$L$2,IF($O5859&lt;&gt;0,constants!$M$2,IF($P5859&lt;&gt;0,constants!$P$2,0)))</f>
        <v>10125.48</v>
      </c>
      <c r="AB5859" s="11">
        <f>constants!$O$2</f>
        <v>4861.32</v>
      </c>
      <c r="AC5859" s="11">
        <f>VLOOKUP(BWscncns[[#This Row],[scanner]],[0]!ScnrAvgBW,2,FALSE)/1000</f>
        <v>509.99709399477808</v>
      </c>
      <c r="AD5859" s="8">
        <f>(1+$F5859)*Z5859</f>
        <v>2646.7282715257002</v>
      </c>
      <c r="AE5859" s="8">
        <f>(1+$F5859)*AA5859</f>
        <v>2646.7282715257002</v>
      </c>
      <c r="AF5859" s="8">
        <f>(1+$F5859)*AB5859</f>
        <v>1270.7143840028637</v>
      </c>
      <c r="AG5859" s="8">
        <f>(1+$F5859)*AC5859</f>
        <v>133.30960379872647</v>
      </c>
      <c r="AH5859" s="8">
        <f>(1+$F5859)*$T5859/1000</f>
        <v>26.766629829324803</v>
      </c>
      <c r="AI5859" s="8">
        <f>(1+BWscncns[[#This Row],[pid_error]]*K_p)*BWscncns[[#This Row],[dbw]]/1000</f>
        <v>64.583314914662395</v>
      </c>
      <c r="AJ5859" s="13">
        <f>BWscncns[[#This Row],[Torflow prgrssv alt vote]]/VLOOKUP(BWscncns[[#This Row],[class]],AltBWtotl,2,FALSE)*100</f>
        <v>5.5352707112167794E-4</v>
      </c>
      <c r="AK5859">
        <f>IF(D5859=E5859,1,0)</f>
        <v>1</v>
      </c>
    </row>
    <row r="5860" spans="1:37">
      <c r="A5860" s="1" t="s">
        <v>7158</v>
      </c>
      <c r="B5860" s="1" t="s">
        <v>7159</v>
      </c>
      <c r="C5860">
        <v>27</v>
      </c>
      <c r="D5860">
        <v>1524962755</v>
      </c>
      <c r="E5860">
        <v>1524962755</v>
      </c>
      <c r="F5860" s="2">
        <v>-0.73861494345199996</v>
      </c>
      <c r="G5860" s="2">
        <v>-0.73861494345199996</v>
      </c>
      <c r="H5860">
        <v>26765</v>
      </c>
      <c r="I5860" s="2">
        <v>8.6392908761200003E-3</v>
      </c>
      <c r="J5860" s="2">
        <v>0</v>
      </c>
      <c r="K5860">
        <v>8</v>
      </c>
      <c r="L5860" s="1" t="s">
        <v>11927</v>
      </c>
      <c r="M5860" s="1" t="s">
        <v>7159</v>
      </c>
      <c r="N5860">
        <v>0</v>
      </c>
      <c r="O5860">
        <v>0</v>
      </c>
      <c r="P5860">
        <v>1</v>
      </c>
      <c r="Q5860">
        <v>0</v>
      </c>
      <c r="R5860" s="19">
        <f>BWscncns[[#This Row],[C fx]]*4+BWscncns[[#This Row],[C fg]]*2+BWscncns[[#This Row],[C fm]]</f>
        <v>1</v>
      </c>
      <c r="S5860">
        <v>27</v>
      </c>
      <c r="T5860">
        <v>102400</v>
      </c>
      <c r="U5860" s="13">
        <v>0.26367200000000002</v>
      </c>
      <c r="V5860" s="13">
        <v>3.7925930000000001</v>
      </c>
      <c r="W5860">
        <v>5591</v>
      </c>
      <c r="X5860">
        <v>111</v>
      </c>
      <c r="Z5860" s="10">
        <f>IF($N5860&lt;&gt;0,constants!$L$2,IF($O5860&lt;&gt;0,constants!$M$2,IF($P5860&lt;&gt;0,constants!$N$2,0)))</f>
        <v>1117.99</v>
      </c>
      <c r="AA5860" s="10">
        <f>IF($N5860&lt;&gt;0,constants!$L$2,IF($O5860&lt;&gt;0,constants!$M$2,IF($P5860&lt;&gt;0,constants!$P$2,0)))</f>
        <v>4051.45</v>
      </c>
      <c r="AB5860" s="11">
        <f>constants!$O$2</f>
        <v>4861.32</v>
      </c>
      <c r="AC5860" s="11">
        <f>VLOOKUP(BWscncns[[#This Row],[scanner]],[0]!ScnrAvgBW,2,FALSE)/1000</f>
        <v>509.99709399477808</v>
      </c>
      <c r="AD5860" s="8">
        <f>(1+$F5860)*Z5860</f>
        <v>292.22587937009854</v>
      </c>
      <c r="AE5860" s="8">
        <f>(1+$F5860)*AA5860</f>
        <v>1058.9884873513947</v>
      </c>
      <c r="AF5860" s="8">
        <f>(1+$F5860)*AB5860</f>
        <v>1270.6764030979234</v>
      </c>
      <c r="AG5860" s="8">
        <f>(1+$F5860)*AC5860</f>
        <v>133.30561925314075</v>
      </c>
      <c r="AH5860" s="8">
        <f>(1+$F5860)*$T5860/1000</f>
        <v>26.765829790515202</v>
      </c>
      <c r="AI5860" s="8">
        <f>(1+BWscncns[[#This Row],[pid_error]]*K_p)*BWscncns[[#This Row],[dbw]]/1000</f>
        <v>64.582914895257602</v>
      </c>
      <c r="AJ5860" s="13">
        <f>BWscncns[[#This Row],[Torflow prgrssv alt vote]]/VLOOKUP(BWscncns[[#This Row],[class]],AltBWtotl,2,FALSE)*100</f>
        <v>1.2737474908754234E-3</v>
      </c>
      <c r="AK5860">
        <f>IF(D5860=E5860,1,0)</f>
        <v>1</v>
      </c>
    </row>
    <row r="5861" spans="1:37">
      <c r="A5861" s="1" t="s">
        <v>4942</v>
      </c>
      <c r="B5861" s="1" t="s">
        <v>4943</v>
      </c>
      <c r="C5861">
        <v>27</v>
      </c>
      <c r="D5861">
        <v>1524975637</v>
      </c>
      <c r="E5861">
        <v>1524975637</v>
      </c>
      <c r="F5861" s="2">
        <v>-0.73878476835600004</v>
      </c>
      <c r="G5861" s="2">
        <v>-0.73878476835600004</v>
      </c>
      <c r="H5861">
        <v>26748</v>
      </c>
      <c r="I5861" s="2">
        <v>5.4244962381000003E-2</v>
      </c>
      <c r="J5861" s="2">
        <v>0</v>
      </c>
      <c r="K5861">
        <v>8</v>
      </c>
      <c r="L5861" s="1" t="s">
        <v>11921</v>
      </c>
      <c r="M5861" s="1" t="s">
        <v>4943</v>
      </c>
      <c r="N5861">
        <v>0</v>
      </c>
      <c r="O5861">
        <v>0</v>
      </c>
      <c r="P5861">
        <v>1</v>
      </c>
      <c r="Q5861">
        <v>0</v>
      </c>
      <c r="R5861" s="19">
        <f>BWscncns[[#This Row],[C fx]]*4+BWscncns[[#This Row],[C fg]]*2+BWscncns[[#This Row],[C fm]]</f>
        <v>1</v>
      </c>
      <c r="S5861">
        <v>24</v>
      </c>
      <c r="T5861">
        <v>102400</v>
      </c>
      <c r="U5861" s="13">
        <v>0.234375</v>
      </c>
      <c r="V5861" s="13">
        <v>4.266667</v>
      </c>
      <c r="W5861">
        <v>5731</v>
      </c>
      <c r="X5861">
        <v>114</v>
      </c>
      <c r="Z5861" s="10">
        <f>IF($N5861&lt;&gt;0,constants!$L$2,IF($O5861&lt;&gt;0,constants!$M$2,IF($P5861&lt;&gt;0,constants!$N$2,0)))</f>
        <v>1117.99</v>
      </c>
      <c r="AA5861" s="10">
        <f>IF($N5861&lt;&gt;0,constants!$L$2,IF($O5861&lt;&gt;0,constants!$M$2,IF($P5861&lt;&gt;0,constants!$P$2,0)))</f>
        <v>4051.45</v>
      </c>
      <c r="AB5861" s="11">
        <f>constants!$O$2</f>
        <v>4861.32</v>
      </c>
      <c r="AC5861" s="11">
        <f>VLOOKUP(BWscncns[[#This Row],[scanner]],[0]!ScnrAvgBW,2,FALSE)/1000</f>
        <v>509.99709399477808</v>
      </c>
      <c r="AD5861" s="8">
        <f>(1+$F5861)*Z5861</f>
        <v>292.03601682567552</v>
      </c>
      <c r="AE5861" s="8">
        <f>(1+$F5861)*AA5861</f>
        <v>1058.3004502440835</v>
      </c>
      <c r="AF5861" s="8">
        <f>(1+$F5861)*AB5861</f>
        <v>1269.8508298956099</v>
      </c>
      <c r="AG5861" s="8">
        <f>(1+$F5861)*AC5861</f>
        <v>133.21900904561278</v>
      </c>
      <c r="AH5861" s="8">
        <f>(1+$F5861)*$T5861/1000</f>
        <v>26.748439720345594</v>
      </c>
      <c r="AI5861" s="8">
        <f>(1+BWscncns[[#This Row],[pid_error]]*K_p)*BWscncns[[#This Row],[dbw]]/1000</f>
        <v>64.574219860172803</v>
      </c>
      <c r="AJ5861" s="13">
        <f>BWscncns[[#This Row],[Torflow prgrssv alt vote]]/VLOOKUP(BWscncns[[#This Row],[class]],AltBWtotl,2,FALSE)*100</f>
        <v>1.2735760015714752E-3</v>
      </c>
      <c r="AK5861">
        <f>IF(D5861=E5861,1,0)</f>
        <v>1</v>
      </c>
    </row>
    <row r="5862" spans="1:37">
      <c r="A5862" s="1" t="s">
        <v>10021</v>
      </c>
      <c r="B5862" s="1" t="s">
        <v>10022</v>
      </c>
      <c r="C5862">
        <v>27</v>
      </c>
      <c r="D5862">
        <v>1524998637</v>
      </c>
      <c r="E5862">
        <v>1524998637</v>
      </c>
      <c r="F5862" s="2">
        <v>-0.73961281556799996</v>
      </c>
      <c r="G5862" s="2">
        <v>-0.73961281556799996</v>
      </c>
      <c r="H5862">
        <v>26663</v>
      </c>
      <c r="I5862" s="2">
        <v>-2.92596577001E-2</v>
      </c>
      <c r="J5862" s="2">
        <v>0</v>
      </c>
      <c r="K5862">
        <v>7</v>
      </c>
      <c r="L5862" s="1" t="s">
        <v>11849</v>
      </c>
      <c r="M5862" s="1" t="s">
        <v>10022</v>
      </c>
      <c r="N5862">
        <v>0</v>
      </c>
      <c r="O5862">
        <v>0</v>
      </c>
      <c r="P5862">
        <v>1</v>
      </c>
      <c r="Q5862">
        <v>0</v>
      </c>
      <c r="R5862" s="19">
        <f>BWscncns[[#This Row],[C fx]]*4+BWscncns[[#This Row],[C fg]]*2+BWscncns[[#This Row],[C fm]]</f>
        <v>1</v>
      </c>
      <c r="S5862">
        <v>27</v>
      </c>
      <c r="T5862">
        <v>102400</v>
      </c>
      <c r="U5862" s="13">
        <v>0.26367200000000002</v>
      </c>
      <c r="V5862" s="13">
        <v>3.7925930000000001</v>
      </c>
      <c r="W5862">
        <v>5593</v>
      </c>
      <c r="X5862">
        <v>111</v>
      </c>
      <c r="Z5862" s="10">
        <f>IF($N5862&lt;&gt;0,constants!$L$2,IF($O5862&lt;&gt;0,constants!$M$2,IF($P5862&lt;&gt;0,constants!$N$2,0)))</f>
        <v>1117.99</v>
      </c>
      <c r="AA5862" s="10">
        <f>IF($N5862&lt;&gt;0,constants!$L$2,IF($O5862&lt;&gt;0,constants!$M$2,IF($P5862&lt;&gt;0,constants!$P$2,0)))</f>
        <v>4051.45</v>
      </c>
      <c r="AB5862" s="11">
        <f>constants!$O$2</f>
        <v>4861.32</v>
      </c>
      <c r="AC5862" s="11">
        <f>VLOOKUP(BWscncns[[#This Row],[scanner]],[0]!ScnrAvgBW,2,FALSE)/1000</f>
        <v>885.64026081730776</v>
      </c>
      <c r="AD5862" s="8">
        <f>(1+$F5862)*Z5862</f>
        <v>291.11026832313172</v>
      </c>
      <c r="AE5862" s="8">
        <f>(1+$F5862)*AA5862</f>
        <v>1054.9456583670265</v>
      </c>
      <c r="AF5862" s="8">
        <f>(1+$F5862)*AB5862</f>
        <v>1265.8254274229703</v>
      </c>
      <c r="AG5862" s="8">
        <f>(1+$F5862)*AC5862</f>
        <v>230.60937393384094</v>
      </c>
      <c r="AH5862" s="8">
        <f>(1+$F5862)*$T5862/1000</f>
        <v>26.663647685836803</v>
      </c>
      <c r="AI5862" s="8">
        <f>(1+BWscncns[[#This Row],[pid_error]]*K_p)*BWscncns[[#This Row],[dbw]]/1000</f>
        <v>64.531823842918399</v>
      </c>
      <c r="AJ5862" s="13">
        <f>BWscncns[[#This Row],[Torflow prgrssv alt vote]]/VLOOKUP(BWscncns[[#This Row],[class]],AltBWtotl,2,FALSE)*100</f>
        <v>1.2727398389317354E-3</v>
      </c>
      <c r="AK5862">
        <f>IF(D5862=E5862,1,0)</f>
        <v>1</v>
      </c>
    </row>
    <row r="5863" spans="1:37">
      <c r="A5863" s="1" t="s">
        <v>7251</v>
      </c>
      <c r="B5863" s="1" t="s">
        <v>49</v>
      </c>
      <c r="C5863">
        <v>27</v>
      </c>
      <c r="D5863">
        <v>1524969560</v>
      </c>
      <c r="E5863">
        <v>1524969560</v>
      </c>
      <c r="F5863" s="2">
        <v>-0.741122296668</v>
      </c>
      <c r="G5863" s="2">
        <v>-0.741122296668</v>
      </c>
      <c r="H5863">
        <v>26509</v>
      </c>
      <c r="I5863" s="2">
        <v>5.5122851872500003E-2</v>
      </c>
      <c r="J5863" s="2">
        <v>0</v>
      </c>
      <c r="K5863">
        <v>8</v>
      </c>
      <c r="L5863" s="1" t="s">
        <v>11952</v>
      </c>
      <c r="M5863" s="1" t="s">
        <v>49</v>
      </c>
      <c r="N5863">
        <v>0</v>
      </c>
      <c r="O5863">
        <v>0</v>
      </c>
      <c r="P5863">
        <v>1</v>
      </c>
      <c r="Q5863">
        <v>0</v>
      </c>
      <c r="R5863" s="19">
        <f>BWscncns[[#This Row],[C fx]]*4+BWscncns[[#This Row],[C fg]]*2+BWscncns[[#This Row],[C fm]]</f>
        <v>1</v>
      </c>
      <c r="S5863">
        <v>24</v>
      </c>
      <c r="T5863">
        <v>102400</v>
      </c>
      <c r="U5863" s="13">
        <v>0.234375</v>
      </c>
      <c r="V5863" s="13">
        <v>4.266667</v>
      </c>
      <c r="W5863">
        <v>5713</v>
      </c>
      <c r="X5863">
        <v>114</v>
      </c>
      <c r="Z5863" s="10">
        <f>IF($N5863&lt;&gt;0,constants!$L$2,IF($O5863&lt;&gt;0,constants!$M$2,IF($P5863&lt;&gt;0,constants!$N$2,0)))</f>
        <v>1117.99</v>
      </c>
      <c r="AA5863" s="10">
        <f>IF($N5863&lt;&gt;0,constants!$L$2,IF($O5863&lt;&gt;0,constants!$M$2,IF($P5863&lt;&gt;0,constants!$P$2,0)))</f>
        <v>4051.45</v>
      </c>
      <c r="AB5863" s="11">
        <f>constants!$O$2</f>
        <v>4861.32</v>
      </c>
      <c r="AC5863" s="11">
        <f>VLOOKUP(BWscncns[[#This Row],[scanner]],[0]!ScnrAvgBW,2,FALSE)/1000</f>
        <v>509.99709399477808</v>
      </c>
      <c r="AD5863" s="8">
        <f>(1+$F5863)*Z5863</f>
        <v>289.42268354814269</v>
      </c>
      <c r="AE5863" s="8">
        <f>(1+$F5863)*AA5863</f>
        <v>1048.8300711644313</v>
      </c>
      <c r="AF5863" s="8">
        <f>(1+$F5863)*AB5863</f>
        <v>1258.4873567619181</v>
      </c>
      <c r="AG5863" s="8">
        <f>(1+$F5863)*AC5863</f>
        <v>132.02687639936227</v>
      </c>
      <c r="AH5863" s="8">
        <f>(1+$F5863)*$T5863/1000</f>
        <v>26.5090768211968</v>
      </c>
      <c r="AI5863" s="8">
        <f>(1+BWscncns[[#This Row],[pid_error]]*K_p)*BWscncns[[#This Row],[dbw]]/1000</f>
        <v>64.454538410598403</v>
      </c>
      <c r="AJ5863" s="13">
        <f>BWscncns[[#This Row],[Torflow prgrssv alt vote]]/VLOOKUP(BWscncns[[#This Row],[class]],AltBWtotl,2,FALSE)*100</f>
        <v>1.2712155638868808E-3</v>
      </c>
      <c r="AK5863">
        <f>IF(D5863=E5863,1,0)</f>
        <v>1</v>
      </c>
    </row>
    <row r="5864" spans="1:37">
      <c r="A5864" s="1" t="s">
        <v>6765</v>
      </c>
      <c r="B5864" s="1" t="s">
        <v>6766</v>
      </c>
      <c r="C5864">
        <v>27</v>
      </c>
      <c r="D5864">
        <v>1525001744</v>
      </c>
      <c r="E5864">
        <v>1525001744</v>
      </c>
      <c r="F5864" s="2">
        <v>-0.74164327609199998</v>
      </c>
      <c r="G5864" s="2">
        <v>-0.74164327609199998</v>
      </c>
      <c r="H5864">
        <v>26455</v>
      </c>
      <c r="I5864" s="2">
        <v>-2.5318474807500001E-2</v>
      </c>
      <c r="J5864" s="2">
        <v>0</v>
      </c>
      <c r="K5864">
        <v>7</v>
      </c>
      <c r="L5864" s="1" t="s">
        <v>11918</v>
      </c>
      <c r="M5864" s="1" t="s">
        <v>6766</v>
      </c>
      <c r="N5864">
        <v>0</v>
      </c>
      <c r="O5864">
        <v>0</v>
      </c>
      <c r="P5864">
        <v>1</v>
      </c>
      <c r="Q5864">
        <v>0</v>
      </c>
      <c r="R5864" s="19">
        <f>BWscncns[[#This Row],[C fx]]*4+BWscncns[[#This Row],[C fg]]*2+BWscncns[[#This Row],[C fm]]</f>
        <v>1</v>
      </c>
      <c r="S5864">
        <v>27</v>
      </c>
      <c r="T5864">
        <v>102400</v>
      </c>
      <c r="U5864" s="13">
        <v>0.26367200000000002</v>
      </c>
      <c r="V5864" s="13">
        <v>3.7925930000000001</v>
      </c>
      <c r="W5864">
        <v>5603</v>
      </c>
      <c r="X5864">
        <v>112</v>
      </c>
      <c r="Z5864" s="10">
        <f>IF($N5864&lt;&gt;0,constants!$L$2,IF($O5864&lt;&gt;0,constants!$M$2,IF($P5864&lt;&gt;0,constants!$N$2,0)))</f>
        <v>1117.99</v>
      </c>
      <c r="AA5864" s="10">
        <f>IF($N5864&lt;&gt;0,constants!$L$2,IF($O5864&lt;&gt;0,constants!$M$2,IF($P5864&lt;&gt;0,constants!$P$2,0)))</f>
        <v>4051.45</v>
      </c>
      <c r="AB5864" s="11">
        <f>constants!$O$2</f>
        <v>4861.32</v>
      </c>
      <c r="AC5864" s="11">
        <f>VLOOKUP(BWscncns[[#This Row],[scanner]],[0]!ScnrAvgBW,2,FALSE)/1000</f>
        <v>885.64026081730776</v>
      </c>
      <c r="AD5864" s="8">
        <f>(1+$F5864)*Z5864</f>
        <v>288.84023376190493</v>
      </c>
      <c r="AE5864" s="8">
        <f>(1+$F5864)*AA5864</f>
        <v>1046.7193490770667</v>
      </c>
      <c r="AF5864" s="8">
        <f>(1+$F5864)*AB5864</f>
        <v>1255.9547090684387</v>
      </c>
      <c r="AG5864" s="8">
        <f>(1+$F5864)*AC5864</f>
        <v>228.8111163457863</v>
      </c>
      <c r="AH5864" s="8">
        <f>(1+$F5864)*$T5864/1000</f>
        <v>26.455728528179204</v>
      </c>
      <c r="AI5864" s="8">
        <f>(1+BWscncns[[#This Row],[pid_error]]*K_p)*BWscncns[[#This Row],[dbw]]/1000</f>
        <v>64.427864264089607</v>
      </c>
      <c r="AJ5864" s="13">
        <f>BWscncns[[#This Row],[Torflow prgrssv alt vote]]/VLOOKUP(BWscncns[[#This Row],[class]],AltBWtotl,2,FALSE)*100</f>
        <v>1.2706894785090076E-3</v>
      </c>
      <c r="AK5864">
        <f>IF(D5864=E5864,1,0)</f>
        <v>1</v>
      </c>
    </row>
    <row r="5865" spans="1:37">
      <c r="A5865" s="1" t="s">
        <v>7294</v>
      </c>
      <c r="B5865" s="1" t="s">
        <v>7295</v>
      </c>
      <c r="C5865">
        <v>26</v>
      </c>
      <c r="D5865">
        <v>1524965801</v>
      </c>
      <c r="E5865">
        <v>1524965801</v>
      </c>
      <c r="F5865" s="2">
        <v>-0.74200833698400004</v>
      </c>
      <c r="G5865" s="2">
        <v>-0.74200833698400004</v>
      </c>
      <c r="H5865">
        <v>26418</v>
      </c>
      <c r="I5865" s="2">
        <v>-1.8812597864400001E-3</v>
      </c>
      <c r="J5865" s="2">
        <v>0.6</v>
      </c>
      <c r="K5865">
        <v>8</v>
      </c>
      <c r="L5865" s="1" t="s">
        <v>11904</v>
      </c>
      <c r="M5865" s="1" t="s">
        <v>7295</v>
      </c>
      <c r="N5865">
        <v>0</v>
      </c>
      <c r="O5865">
        <v>0</v>
      </c>
      <c r="P5865">
        <v>1</v>
      </c>
      <c r="Q5865">
        <v>0</v>
      </c>
      <c r="R5865" s="19">
        <f>BWscncns[[#This Row],[C fx]]*4+BWscncns[[#This Row],[C fg]]*2+BWscncns[[#This Row],[C fm]]</f>
        <v>1</v>
      </c>
      <c r="S5865">
        <v>24</v>
      </c>
      <c r="T5865">
        <v>102400</v>
      </c>
      <c r="U5865" s="13">
        <v>0.234375</v>
      </c>
      <c r="V5865" s="13">
        <v>4.266667</v>
      </c>
      <c r="W5865">
        <v>5728</v>
      </c>
      <c r="X5865">
        <v>114</v>
      </c>
      <c r="Z5865" s="10">
        <f>IF($N5865&lt;&gt;0,constants!$L$2,IF($O5865&lt;&gt;0,constants!$M$2,IF($P5865&lt;&gt;0,constants!$N$2,0)))</f>
        <v>1117.99</v>
      </c>
      <c r="AA5865" s="10">
        <f>IF($N5865&lt;&gt;0,constants!$L$2,IF($O5865&lt;&gt;0,constants!$M$2,IF($P5865&lt;&gt;0,constants!$P$2,0)))</f>
        <v>4051.45</v>
      </c>
      <c r="AB5865" s="11">
        <f>constants!$O$2</f>
        <v>4861.32</v>
      </c>
      <c r="AC5865" s="11">
        <f>VLOOKUP(BWscncns[[#This Row],[scanner]],[0]!ScnrAvgBW,2,FALSE)/1000</f>
        <v>509.99709399477808</v>
      </c>
      <c r="AD5865" s="8">
        <f>(1+$F5865)*Z5865</f>
        <v>288.43209933525782</v>
      </c>
      <c r="AE5865" s="8">
        <f>(1+$F5865)*AA5865</f>
        <v>1045.2403231261731</v>
      </c>
      <c r="AF5865" s="8">
        <f>(1+$F5865)*AB5865</f>
        <v>1254.1800312529408</v>
      </c>
      <c r="AG5865" s="8">
        <f>(1+$F5865)*AC5865</f>
        <v>131.57499841304005</v>
      </c>
      <c r="AH5865" s="8">
        <f>(1+$F5865)*$T5865/1000</f>
        <v>26.418346292838397</v>
      </c>
      <c r="AI5865" s="8">
        <f>(1+BWscncns[[#This Row],[pid_error]]*K_p)*BWscncns[[#This Row],[dbw]]/1000</f>
        <v>64.409173146419192</v>
      </c>
      <c r="AJ5865" s="13">
        <f>BWscncns[[#This Row],[Torflow prgrssv alt vote]]/VLOOKUP(BWscncns[[#This Row],[class]],AltBWtotl,2,FALSE)*100</f>
        <v>1.2703208397711468E-3</v>
      </c>
      <c r="AK5865">
        <f>IF(D5865=E5865,1,0)</f>
        <v>1</v>
      </c>
    </row>
    <row r="5866" spans="1:37">
      <c r="A5866" s="1" t="s">
        <v>9627</v>
      </c>
      <c r="B5866" s="1" t="s">
        <v>49</v>
      </c>
      <c r="C5866">
        <v>26</v>
      </c>
      <c r="D5866">
        <v>1524965801</v>
      </c>
      <c r="E5866">
        <v>1524965801</v>
      </c>
      <c r="F5866" s="2">
        <v>-0.74280004199899996</v>
      </c>
      <c r="G5866" s="2">
        <v>-0.74280004199899996</v>
      </c>
      <c r="H5866">
        <v>26337</v>
      </c>
      <c r="I5866" s="2">
        <v>3.7291528278099999E-2</v>
      </c>
      <c r="J5866" s="2">
        <v>0</v>
      </c>
      <c r="K5866">
        <v>8</v>
      </c>
      <c r="L5866" s="1" t="s">
        <v>11904</v>
      </c>
      <c r="M5866" s="1" t="s">
        <v>49</v>
      </c>
      <c r="N5866">
        <v>0</v>
      </c>
      <c r="O5866">
        <v>0</v>
      </c>
      <c r="P5866">
        <v>1</v>
      </c>
      <c r="Q5866">
        <v>0</v>
      </c>
      <c r="R5866" s="19">
        <f>BWscncns[[#This Row],[C fx]]*4+BWscncns[[#This Row],[C fg]]*2+BWscncns[[#This Row],[C fm]]</f>
        <v>1</v>
      </c>
      <c r="S5866">
        <v>26</v>
      </c>
      <c r="T5866">
        <v>102400</v>
      </c>
      <c r="U5866" s="13">
        <v>0.25390600000000002</v>
      </c>
      <c r="V5866" s="13">
        <v>3.9384619999999999</v>
      </c>
      <c r="W5866">
        <v>5644</v>
      </c>
      <c r="X5866">
        <v>112</v>
      </c>
      <c r="Z5866" s="10">
        <f>IF($N5866&lt;&gt;0,constants!$L$2,IF($O5866&lt;&gt;0,constants!$M$2,IF($P5866&lt;&gt;0,constants!$N$2,0)))</f>
        <v>1117.99</v>
      </c>
      <c r="AA5866" s="10">
        <f>IF($N5866&lt;&gt;0,constants!$L$2,IF($O5866&lt;&gt;0,constants!$M$2,IF($P5866&lt;&gt;0,constants!$P$2,0)))</f>
        <v>4051.45</v>
      </c>
      <c r="AB5866" s="11">
        <f>constants!$O$2</f>
        <v>4861.32</v>
      </c>
      <c r="AC5866" s="11">
        <f>VLOOKUP(BWscncns[[#This Row],[scanner]],[0]!ScnrAvgBW,2,FALSE)/1000</f>
        <v>509.99709399477808</v>
      </c>
      <c r="AD5866" s="8">
        <f>(1+$F5866)*Z5866</f>
        <v>287.54698104553802</v>
      </c>
      <c r="AE5866" s="8">
        <f>(1+$F5866)*AA5866</f>
        <v>1042.0327698431515</v>
      </c>
      <c r="AF5866" s="8">
        <f>(1+$F5866)*AB5866</f>
        <v>1250.3312998294214</v>
      </c>
      <c r="AG5866" s="8">
        <f>(1+$F5866)*AC5866</f>
        <v>131.17123115608899</v>
      </c>
      <c r="AH5866" s="8">
        <f>(1+$F5866)*$T5866/1000</f>
        <v>26.337275699302406</v>
      </c>
      <c r="AI5866" s="8">
        <f>(1+BWscncns[[#This Row],[pid_error]]*K_p)*BWscncns[[#This Row],[dbw]]/1000</f>
        <v>64.368637849651208</v>
      </c>
      <c r="AJ5866" s="13">
        <f>BWscncns[[#This Row],[Torflow prgrssv alt vote]]/VLOOKUP(BWscncns[[#This Row],[class]],AltBWtotl,2,FALSE)*100</f>
        <v>1.2695213755067381E-3</v>
      </c>
      <c r="AK5866">
        <f>IF(D5866=E5866,1,0)</f>
        <v>1</v>
      </c>
    </row>
    <row r="5867" spans="1:37">
      <c r="A5867" s="1" t="s">
        <v>8343</v>
      </c>
      <c r="B5867" s="1" t="s">
        <v>28</v>
      </c>
      <c r="C5867">
        <v>17</v>
      </c>
      <c r="D5867">
        <v>1524933970</v>
      </c>
      <c r="E5867">
        <v>1524933970</v>
      </c>
      <c r="F5867" s="2">
        <v>-0.84671313854399999</v>
      </c>
      <c r="G5867" s="2">
        <v>-0.84671313854399999</v>
      </c>
      <c r="H5867">
        <v>16952</v>
      </c>
      <c r="I5867" s="2">
        <v>4.7309887870599997E-2</v>
      </c>
      <c r="J5867" s="2">
        <v>0</v>
      </c>
      <c r="K5867">
        <v>8</v>
      </c>
      <c r="L5867" s="1" t="s">
        <v>12060</v>
      </c>
      <c r="M5867" s="1" t="s">
        <v>28</v>
      </c>
      <c r="N5867">
        <v>0</v>
      </c>
      <c r="O5867">
        <v>0</v>
      </c>
      <c r="P5867">
        <v>1</v>
      </c>
      <c r="Q5867">
        <v>0</v>
      </c>
      <c r="R5867" s="19">
        <f>BWscncns[[#This Row],[C fx]]*4+BWscncns[[#This Row],[C fg]]*2+BWscncns[[#This Row],[C fm]]</f>
        <v>1</v>
      </c>
      <c r="S5867">
        <v>17</v>
      </c>
      <c r="T5867">
        <v>111616</v>
      </c>
      <c r="U5867" s="13">
        <v>0.152308</v>
      </c>
      <c r="V5867" s="13">
        <v>6.5656470000000002</v>
      </c>
      <c r="W5867">
        <v>6047</v>
      </c>
      <c r="X5867">
        <v>120</v>
      </c>
      <c r="Z5867" s="10">
        <f>IF($N5867&lt;&gt;0,constants!$L$2,IF($O5867&lt;&gt;0,constants!$M$2,IF($P5867&lt;&gt;0,constants!$N$2,0)))</f>
        <v>1117.99</v>
      </c>
      <c r="AA5867" s="10">
        <f>IF($N5867&lt;&gt;0,constants!$L$2,IF($O5867&lt;&gt;0,constants!$M$2,IF($P5867&lt;&gt;0,constants!$P$2,0)))</f>
        <v>4051.45</v>
      </c>
      <c r="AB5867" s="11">
        <f>constants!$O$2</f>
        <v>4861.32</v>
      </c>
      <c r="AC5867" s="11">
        <f>VLOOKUP(BWscncns[[#This Row],[scanner]],[0]!ScnrAvgBW,2,FALSE)/1000</f>
        <v>509.99709399477808</v>
      </c>
      <c r="AD5867" s="8">
        <f>(1+$F5867)*Z5867</f>
        <v>171.37317823919346</v>
      </c>
      <c r="AE5867" s="8">
        <f>(1+$F5867)*AA5867</f>
        <v>621.03405484591121</v>
      </c>
      <c r="AF5867" s="8">
        <f>(1+$F5867)*AB5867</f>
        <v>745.1764853332819</v>
      </c>
      <c r="AG5867" s="8">
        <f>(1+$F5867)*AC5867</f>
        <v>78.175853890140161</v>
      </c>
      <c r="AH5867" s="8">
        <f>(1+$F5867)*$T5867/1000</f>
        <v>17.109266328272899</v>
      </c>
      <c r="AI5867" s="8">
        <f>(1+BWscncns[[#This Row],[pid_error]]*K_p)*BWscncns[[#This Row],[dbw]]/1000</f>
        <v>64.36263316413644</v>
      </c>
      <c r="AJ5867" s="13">
        <f>BWscncns[[#This Row],[Torflow prgrssv alt vote]]/VLOOKUP(BWscncns[[#This Row],[class]],AltBWtotl,2,FALSE)*100</f>
        <v>1.2694029470784094E-3</v>
      </c>
      <c r="AK5867">
        <f>IF(D5867=E5867,1,0)</f>
        <v>1</v>
      </c>
    </row>
    <row r="5868" spans="1:37">
      <c r="A5868" s="1" t="s">
        <v>7184</v>
      </c>
      <c r="B5868" s="1" t="s">
        <v>7185</v>
      </c>
      <c r="C5868">
        <v>26</v>
      </c>
      <c r="D5868">
        <v>1524969560</v>
      </c>
      <c r="E5868">
        <v>1524969560</v>
      </c>
      <c r="F5868" s="2">
        <v>-0.74318115677600005</v>
      </c>
      <c r="G5868" s="2">
        <v>-0.74318115677600005</v>
      </c>
      <c r="H5868">
        <v>26298</v>
      </c>
      <c r="I5868" s="2">
        <v>4.49170728152E-2</v>
      </c>
      <c r="J5868" s="2">
        <v>0</v>
      </c>
      <c r="K5868">
        <v>8</v>
      </c>
      <c r="L5868" s="1" t="s">
        <v>11952</v>
      </c>
      <c r="M5868" s="1" t="s">
        <v>7185</v>
      </c>
      <c r="N5868">
        <v>0</v>
      </c>
      <c r="O5868">
        <v>0</v>
      </c>
      <c r="P5868">
        <v>1</v>
      </c>
      <c r="Q5868">
        <v>0</v>
      </c>
      <c r="R5868" s="19">
        <f>BWscncns[[#This Row],[C fx]]*4+BWscncns[[#This Row],[C fg]]*2+BWscncns[[#This Row],[C fm]]</f>
        <v>1</v>
      </c>
      <c r="S5868">
        <v>21</v>
      </c>
      <c r="T5868">
        <v>102400</v>
      </c>
      <c r="U5868" s="13">
        <v>0.20507800000000001</v>
      </c>
      <c r="V5868" s="13">
        <v>4.8761900000000002</v>
      </c>
      <c r="W5868">
        <v>5822</v>
      </c>
      <c r="X5868">
        <v>116</v>
      </c>
      <c r="Z5868" s="10">
        <f>IF($N5868&lt;&gt;0,constants!$L$2,IF($O5868&lt;&gt;0,constants!$M$2,IF($P5868&lt;&gt;0,constants!$N$2,0)))</f>
        <v>1117.99</v>
      </c>
      <c r="AA5868" s="10">
        <f>IF($N5868&lt;&gt;0,constants!$L$2,IF($O5868&lt;&gt;0,constants!$M$2,IF($P5868&lt;&gt;0,constants!$P$2,0)))</f>
        <v>4051.45</v>
      </c>
      <c r="AB5868" s="11">
        <f>constants!$O$2</f>
        <v>4861.32</v>
      </c>
      <c r="AC5868" s="11">
        <f>VLOOKUP(BWscncns[[#This Row],[scanner]],[0]!ScnrAvgBW,2,FALSE)/1000</f>
        <v>509.99709399477808</v>
      </c>
      <c r="AD5868" s="8">
        <f>(1+$F5868)*Z5868</f>
        <v>287.12089853599969</v>
      </c>
      <c r="AE5868" s="8">
        <f>(1+$F5868)*AA5868</f>
        <v>1040.4887023798744</v>
      </c>
      <c r="AF5868" s="8">
        <f>(1+$F5868)*AB5868</f>
        <v>1248.4785789416953</v>
      </c>
      <c r="AG5868" s="8">
        <f>(1+$F5868)*AC5868</f>
        <v>130.97686372734049</v>
      </c>
      <c r="AH5868" s="8">
        <f>(1+$F5868)*$T5868/1000</f>
        <v>26.298249546137594</v>
      </c>
      <c r="AI5868" s="8">
        <f>(1+BWscncns[[#This Row],[pid_error]]*K_p)*BWscncns[[#This Row],[dbw]]/1000</f>
        <v>64.349124773068795</v>
      </c>
      <c r="AJ5868" s="13">
        <f>BWscncns[[#This Row],[Torflow prgrssv alt vote]]/VLOOKUP(BWscncns[[#This Row],[class]],AltBWtotl,2,FALSE)*100</f>
        <v>1.2691365255448493E-3</v>
      </c>
      <c r="AK5868">
        <f>IF(D5868=E5868,1,0)</f>
        <v>1</v>
      </c>
    </row>
    <row r="5869" spans="1:37">
      <c r="A5869" s="1" t="s">
        <v>8827</v>
      </c>
      <c r="B5869" s="1" t="s">
        <v>8828</v>
      </c>
      <c r="C5869">
        <v>26</v>
      </c>
      <c r="D5869">
        <v>1524967575</v>
      </c>
      <c r="E5869">
        <v>1524967575</v>
      </c>
      <c r="F5869" s="2">
        <v>-0.74381305849500001</v>
      </c>
      <c r="G5869" s="2">
        <v>-0.74381305849500001</v>
      </c>
      <c r="H5869">
        <v>26233</v>
      </c>
      <c r="I5869" s="2">
        <v>-2.77091414263E-3</v>
      </c>
      <c r="J5869" s="2">
        <v>0</v>
      </c>
      <c r="K5869">
        <v>8</v>
      </c>
      <c r="L5869" s="1" t="s">
        <v>11903</v>
      </c>
      <c r="M5869" s="1" t="s">
        <v>8828</v>
      </c>
      <c r="N5869">
        <v>0</v>
      </c>
      <c r="O5869">
        <v>0</v>
      </c>
      <c r="P5869">
        <v>1</v>
      </c>
      <c r="Q5869">
        <v>0</v>
      </c>
      <c r="R5869" s="19">
        <f>BWscncns[[#This Row],[C fx]]*4+BWscncns[[#This Row],[C fg]]*2+BWscncns[[#This Row],[C fm]]</f>
        <v>1</v>
      </c>
      <c r="S5869">
        <v>26</v>
      </c>
      <c r="T5869">
        <v>102400</v>
      </c>
      <c r="U5869" s="13">
        <v>0.25390600000000002</v>
      </c>
      <c r="V5869" s="13">
        <v>3.9384619999999999</v>
      </c>
      <c r="W5869">
        <v>5634</v>
      </c>
      <c r="X5869">
        <v>112</v>
      </c>
      <c r="Z5869" s="10">
        <f>IF($N5869&lt;&gt;0,constants!$L$2,IF($O5869&lt;&gt;0,constants!$M$2,IF($P5869&lt;&gt;0,constants!$N$2,0)))</f>
        <v>1117.99</v>
      </c>
      <c r="AA5869" s="10">
        <f>IF($N5869&lt;&gt;0,constants!$L$2,IF($O5869&lt;&gt;0,constants!$M$2,IF($P5869&lt;&gt;0,constants!$P$2,0)))</f>
        <v>4051.45</v>
      </c>
      <c r="AB5869" s="11">
        <f>constants!$O$2</f>
        <v>4861.32</v>
      </c>
      <c r="AC5869" s="11">
        <f>VLOOKUP(BWscncns[[#This Row],[scanner]],[0]!ScnrAvgBW,2,FALSE)/1000</f>
        <v>509.99709399477808</v>
      </c>
      <c r="AD5869" s="8">
        <f>(1+$F5869)*Z5869</f>
        <v>286.41443873317496</v>
      </c>
      <c r="AE5869" s="8">
        <f>(1+$F5869)*AA5869</f>
        <v>1037.9285841604321</v>
      </c>
      <c r="AF5869" s="8">
        <f>(1+$F5869)*AB5869</f>
        <v>1245.4067024770864</v>
      </c>
      <c r="AG5869" s="8">
        <f>(1+$F5869)*AC5869</f>
        <v>130.65459568696019</v>
      </c>
      <c r="AH5869" s="8">
        <f>(1+$F5869)*$T5869/1000</f>
        <v>26.233542810111999</v>
      </c>
      <c r="AI5869" s="8">
        <f>(1+BWscncns[[#This Row],[pid_error]]*K_p)*BWscncns[[#This Row],[dbw]]/1000</f>
        <v>64.316771405056002</v>
      </c>
      <c r="AJ5869" s="13">
        <f>BWscncns[[#This Row],[Torflow prgrssv alt vote]]/VLOOKUP(BWscncns[[#This Row],[class]],AltBWtotl,2,FALSE)*100</f>
        <v>1.2684984307577915E-3</v>
      </c>
      <c r="AK5869">
        <f>IF(D5869=E5869,1,0)</f>
        <v>1</v>
      </c>
    </row>
    <row r="5870" spans="1:37">
      <c r="A5870" s="1" t="s">
        <v>388</v>
      </c>
      <c r="B5870" s="1" t="s">
        <v>389</v>
      </c>
      <c r="C5870">
        <v>26</v>
      </c>
      <c r="D5870">
        <v>1524965801</v>
      </c>
      <c r="E5870">
        <v>1524965801</v>
      </c>
      <c r="F5870" s="2">
        <v>-0.74419854723800005</v>
      </c>
      <c r="G5870" s="2">
        <v>-0.74419854723800005</v>
      </c>
      <c r="H5870">
        <v>26194</v>
      </c>
      <c r="I5870" s="2">
        <v>4.1012581718599998E-2</v>
      </c>
      <c r="J5870" s="2">
        <v>0</v>
      </c>
      <c r="K5870">
        <v>8</v>
      </c>
      <c r="L5870" s="1" t="s">
        <v>11904</v>
      </c>
      <c r="M5870" s="1" t="s">
        <v>389</v>
      </c>
      <c r="N5870">
        <v>0</v>
      </c>
      <c r="O5870">
        <v>0</v>
      </c>
      <c r="P5870">
        <v>1</v>
      </c>
      <c r="Q5870">
        <v>0</v>
      </c>
      <c r="R5870" s="19">
        <f>BWscncns[[#This Row],[C fx]]*4+BWscncns[[#This Row],[C fg]]*2+BWscncns[[#This Row],[C fm]]</f>
        <v>1</v>
      </c>
      <c r="S5870">
        <v>26</v>
      </c>
      <c r="T5870">
        <v>102400</v>
      </c>
      <c r="U5870" s="13">
        <v>0.25390600000000002</v>
      </c>
      <c r="V5870" s="13">
        <v>3.9384619999999999</v>
      </c>
      <c r="W5870">
        <v>5639</v>
      </c>
      <c r="X5870">
        <v>112</v>
      </c>
      <c r="Z5870" s="10">
        <f>IF($N5870&lt;&gt;0,constants!$L$2,IF($O5870&lt;&gt;0,constants!$M$2,IF($P5870&lt;&gt;0,constants!$N$2,0)))</f>
        <v>1117.99</v>
      </c>
      <c r="AA5870" s="10">
        <f>IF($N5870&lt;&gt;0,constants!$L$2,IF($O5870&lt;&gt;0,constants!$M$2,IF($P5870&lt;&gt;0,constants!$P$2,0)))</f>
        <v>4051.45</v>
      </c>
      <c r="AB5870" s="11">
        <f>constants!$O$2</f>
        <v>4861.32</v>
      </c>
      <c r="AC5870" s="11">
        <f>VLOOKUP(BWscncns[[#This Row],[scanner]],[0]!ScnrAvgBW,2,FALSE)/1000</f>
        <v>509.99709399477808</v>
      </c>
      <c r="AD5870" s="8">
        <f>(1+$F5870)*Z5870</f>
        <v>285.98346617338831</v>
      </c>
      <c r="AE5870" s="8">
        <f>(1+$F5870)*AA5870</f>
        <v>1036.3667957926045</v>
      </c>
      <c r="AF5870" s="8">
        <f>(1+$F5870)*AB5870</f>
        <v>1243.5327183409654</v>
      </c>
      <c r="AG5870" s="8">
        <f>(1+$F5870)*AC5870</f>
        <v>130.45799754826248</v>
      </c>
      <c r="AH5870" s="8">
        <f>(1+$F5870)*$T5870/1000</f>
        <v>26.194068762828795</v>
      </c>
      <c r="AI5870" s="8">
        <f>(1+BWscncns[[#This Row],[pid_error]]*K_p)*BWscncns[[#This Row],[dbw]]/1000</f>
        <v>64.297034381414392</v>
      </c>
      <c r="AJ5870" s="13">
        <f>BWscncns[[#This Row],[Torflow prgrssv alt vote]]/VLOOKUP(BWscncns[[#This Row],[class]],AltBWtotl,2,FALSE)*100</f>
        <v>1.2681091639620511E-3</v>
      </c>
      <c r="AK5870">
        <f>IF(D5870=E5870,1,0)</f>
        <v>1</v>
      </c>
    </row>
    <row r="5871" spans="1:37">
      <c r="A5871" s="1" t="s">
        <v>10182</v>
      </c>
      <c r="B5871" s="1" t="s">
        <v>10183</v>
      </c>
      <c r="C5871">
        <v>26</v>
      </c>
      <c r="D5871">
        <v>1524956597</v>
      </c>
      <c r="E5871">
        <v>1524956597</v>
      </c>
      <c r="F5871" s="2">
        <v>-0.74435648675199995</v>
      </c>
      <c r="G5871" s="2">
        <v>-0.74435648675199995</v>
      </c>
      <c r="H5871">
        <v>26177</v>
      </c>
      <c r="I5871" s="2">
        <v>-1.5423074880699999E-2</v>
      </c>
      <c r="J5871" s="2">
        <v>0</v>
      </c>
      <c r="K5871">
        <v>7</v>
      </c>
      <c r="L5871" s="1" t="s">
        <v>11843</v>
      </c>
      <c r="M5871" s="1" t="s">
        <v>10183</v>
      </c>
      <c r="N5871">
        <v>0</v>
      </c>
      <c r="O5871">
        <v>0</v>
      </c>
      <c r="P5871">
        <v>1</v>
      </c>
      <c r="Q5871">
        <v>0</v>
      </c>
      <c r="R5871" s="19">
        <f>BWscncns[[#This Row],[C fx]]*4+BWscncns[[#This Row],[C fg]]*2+BWscncns[[#This Row],[C fm]]</f>
        <v>1</v>
      </c>
      <c r="S5871">
        <v>26</v>
      </c>
      <c r="T5871">
        <v>102400</v>
      </c>
      <c r="U5871" s="13">
        <v>0.25390600000000002</v>
      </c>
      <c r="V5871" s="13">
        <v>3.9384619999999999</v>
      </c>
      <c r="W5871">
        <v>5640</v>
      </c>
      <c r="X5871">
        <v>112</v>
      </c>
      <c r="Z5871" s="10">
        <f>IF($N5871&lt;&gt;0,constants!$L$2,IF($O5871&lt;&gt;0,constants!$M$2,IF($P5871&lt;&gt;0,constants!$N$2,0)))</f>
        <v>1117.99</v>
      </c>
      <c r="AA5871" s="10">
        <f>IF($N5871&lt;&gt;0,constants!$L$2,IF($O5871&lt;&gt;0,constants!$M$2,IF($P5871&lt;&gt;0,constants!$P$2,0)))</f>
        <v>4051.45</v>
      </c>
      <c r="AB5871" s="11">
        <f>constants!$O$2</f>
        <v>4861.32</v>
      </c>
      <c r="AC5871" s="11">
        <f>VLOOKUP(BWscncns[[#This Row],[scanner]],[0]!ScnrAvgBW,2,FALSE)/1000</f>
        <v>885.64026081730776</v>
      </c>
      <c r="AD5871" s="8">
        <f>(1+$F5871)*Z5871</f>
        <v>285.8068913761316</v>
      </c>
      <c r="AE5871" s="8">
        <f>(1+$F5871)*AA5871</f>
        <v>1035.7269117486098</v>
      </c>
      <c r="AF5871" s="8">
        <f>(1+$F5871)*AB5871</f>
        <v>1242.7649238227675</v>
      </c>
      <c r="AG5871" s="8">
        <f>(1+$F5871)*AC5871</f>
        <v>226.40818774921163</v>
      </c>
      <c r="AH5871" s="8">
        <f>(1+$F5871)*$T5871/1000</f>
        <v>26.177895756595206</v>
      </c>
      <c r="AI5871" s="8">
        <f>(1+BWscncns[[#This Row],[pid_error]]*K_p)*BWscncns[[#This Row],[dbw]]/1000</f>
        <v>64.288947878297606</v>
      </c>
      <c r="AJ5871" s="13">
        <f>BWscncns[[#This Row],[Torflow prgrssv alt vote]]/VLOOKUP(BWscncns[[#This Row],[class]],AltBWtotl,2,FALSE)*100</f>
        <v>1.2679496765330357E-3</v>
      </c>
      <c r="AK5871">
        <f>IF(D5871=E5871,1,0)</f>
        <v>1</v>
      </c>
    </row>
    <row r="5872" spans="1:37">
      <c r="A5872" s="1" t="s">
        <v>5086</v>
      </c>
      <c r="B5872" s="1" t="s">
        <v>5087</v>
      </c>
      <c r="C5872">
        <v>26</v>
      </c>
      <c r="D5872">
        <v>1525001744</v>
      </c>
      <c r="E5872">
        <v>1525001744</v>
      </c>
      <c r="F5872" s="2">
        <v>-0.74542860137599998</v>
      </c>
      <c r="G5872" s="2">
        <v>-0.74542860137599998</v>
      </c>
      <c r="H5872">
        <v>26068</v>
      </c>
      <c r="I5872" s="2">
        <v>-1.1332592893099999E-2</v>
      </c>
      <c r="J5872" s="2">
        <v>0</v>
      </c>
      <c r="K5872">
        <v>7</v>
      </c>
      <c r="L5872" s="1" t="s">
        <v>11918</v>
      </c>
      <c r="M5872" s="1" t="s">
        <v>5087</v>
      </c>
      <c r="N5872">
        <v>0</v>
      </c>
      <c r="O5872">
        <v>0</v>
      </c>
      <c r="P5872">
        <v>1</v>
      </c>
      <c r="Q5872">
        <v>0</v>
      </c>
      <c r="R5872" s="19">
        <f>BWscncns[[#This Row],[C fx]]*4+BWscncns[[#This Row],[C fg]]*2+BWscncns[[#This Row],[C fm]]</f>
        <v>1</v>
      </c>
      <c r="S5872">
        <v>26</v>
      </c>
      <c r="T5872">
        <v>102400</v>
      </c>
      <c r="U5872" s="13">
        <v>0.25390600000000002</v>
      </c>
      <c r="V5872" s="13">
        <v>3.9384619999999999</v>
      </c>
      <c r="W5872">
        <v>5635</v>
      </c>
      <c r="X5872">
        <v>112</v>
      </c>
      <c r="Z5872" s="10">
        <f>IF($N5872&lt;&gt;0,constants!$L$2,IF($O5872&lt;&gt;0,constants!$M$2,IF($P5872&lt;&gt;0,constants!$N$2,0)))</f>
        <v>1117.99</v>
      </c>
      <c r="AA5872" s="10">
        <f>IF($N5872&lt;&gt;0,constants!$L$2,IF($O5872&lt;&gt;0,constants!$M$2,IF($P5872&lt;&gt;0,constants!$P$2,0)))</f>
        <v>4051.45</v>
      </c>
      <c r="AB5872" s="11">
        <f>constants!$O$2</f>
        <v>4861.32</v>
      </c>
      <c r="AC5872" s="11">
        <f>VLOOKUP(BWscncns[[#This Row],[scanner]],[0]!ScnrAvgBW,2,FALSE)/1000</f>
        <v>885.64026081730776</v>
      </c>
      <c r="AD5872" s="8">
        <f>(1+$F5872)*Z5872</f>
        <v>284.60827794764577</v>
      </c>
      <c r="AE5872" s="8">
        <f>(1+$F5872)*AA5872</f>
        <v>1031.3832929552048</v>
      </c>
      <c r="AF5872" s="8">
        <f>(1+$F5872)*AB5872</f>
        <v>1237.5530315588237</v>
      </c>
      <c r="AG5872" s="8">
        <f>(1+$F5872)*AC5872</f>
        <v>225.4586798739862</v>
      </c>
      <c r="AH5872" s="8">
        <f>(1+$F5872)*$T5872/1000</f>
        <v>26.068111219097602</v>
      </c>
      <c r="AI5872" s="8">
        <f>(1+BWscncns[[#This Row],[pid_error]]*K_p)*BWscncns[[#This Row],[dbw]]/1000</f>
        <v>64.234055609548804</v>
      </c>
      <c r="AJ5872" s="13">
        <f>BWscncns[[#This Row],[Torflow prgrssv alt vote]]/VLOOKUP(BWscncns[[#This Row],[class]],AltBWtotl,2,FALSE)*100</f>
        <v>1.266867054454106E-3</v>
      </c>
      <c r="AK5872">
        <f>IF(D5872=E5872,1,0)</f>
        <v>1</v>
      </c>
    </row>
    <row r="5873" spans="1:37">
      <c r="A5873" s="1" t="s">
        <v>6262</v>
      </c>
      <c r="B5873" s="1" t="s">
        <v>6263</v>
      </c>
      <c r="C5873">
        <v>26</v>
      </c>
      <c r="D5873">
        <v>1524987958</v>
      </c>
      <c r="E5873">
        <v>1524987958</v>
      </c>
      <c r="F5873" s="2">
        <v>-0.74551887605599998</v>
      </c>
      <c r="G5873" s="2">
        <v>-0.74551887605599998</v>
      </c>
      <c r="H5873">
        <v>26058</v>
      </c>
      <c r="I5873" s="2">
        <v>6.7585571854000007E-2</v>
      </c>
      <c r="J5873" s="2">
        <v>0</v>
      </c>
      <c r="K5873">
        <v>7</v>
      </c>
      <c r="L5873" s="1" t="s">
        <v>11890</v>
      </c>
      <c r="M5873" s="1" t="s">
        <v>6263</v>
      </c>
      <c r="N5873">
        <v>0</v>
      </c>
      <c r="O5873">
        <v>0</v>
      </c>
      <c r="P5873">
        <v>1</v>
      </c>
      <c r="Q5873">
        <v>0</v>
      </c>
      <c r="R5873" s="19">
        <f>BWscncns[[#This Row],[C fx]]*4+BWscncns[[#This Row],[C fg]]*2+BWscncns[[#This Row],[C fm]]</f>
        <v>1</v>
      </c>
      <c r="S5873">
        <v>35</v>
      </c>
      <c r="T5873">
        <v>102400</v>
      </c>
      <c r="U5873" s="13">
        <v>0.34179700000000002</v>
      </c>
      <c r="V5873" s="13">
        <v>2.9257140000000001</v>
      </c>
      <c r="W5873">
        <v>5348</v>
      </c>
      <c r="X5873">
        <v>106</v>
      </c>
      <c r="Z5873" s="10">
        <f>IF($N5873&lt;&gt;0,constants!$L$2,IF($O5873&lt;&gt;0,constants!$M$2,IF($P5873&lt;&gt;0,constants!$N$2,0)))</f>
        <v>1117.99</v>
      </c>
      <c r="AA5873" s="10">
        <f>IF($N5873&lt;&gt;0,constants!$L$2,IF($O5873&lt;&gt;0,constants!$M$2,IF($P5873&lt;&gt;0,constants!$P$2,0)))</f>
        <v>4051.45</v>
      </c>
      <c r="AB5873" s="11">
        <f>constants!$O$2</f>
        <v>4861.32</v>
      </c>
      <c r="AC5873" s="11">
        <f>VLOOKUP(BWscncns[[#This Row],[scanner]],[0]!ScnrAvgBW,2,FALSE)/1000</f>
        <v>885.64026081730776</v>
      </c>
      <c r="AD5873" s="8">
        <f>(1+$F5873)*Z5873</f>
        <v>284.50735175815259</v>
      </c>
      <c r="AE5873" s="8">
        <f>(1+$F5873)*AA5873</f>
        <v>1031.0175496029187</v>
      </c>
      <c r="AF5873" s="8">
        <f>(1+$F5873)*AB5873</f>
        <v>1237.114177451446</v>
      </c>
      <c r="AG5873" s="8">
        <f>(1+$F5873)*AC5873</f>
        <v>225.37872898284581</v>
      </c>
      <c r="AH5873" s="8">
        <f>(1+$F5873)*$T5873/1000</f>
        <v>26.058867091865604</v>
      </c>
      <c r="AI5873" s="8">
        <f>(1+BWscncns[[#This Row],[pid_error]]*K_p)*BWscncns[[#This Row],[dbw]]/1000</f>
        <v>64.229433545932807</v>
      </c>
      <c r="AJ5873" s="13">
        <f>BWscncns[[#This Row],[Torflow prgrssv alt vote]]/VLOOKUP(BWscncns[[#This Row],[class]],AltBWtotl,2,FALSE)*100</f>
        <v>1.2667758950206383E-3</v>
      </c>
      <c r="AK5873">
        <f>IF(D5873=E5873,1,0)</f>
        <v>1</v>
      </c>
    </row>
    <row r="5874" spans="1:37">
      <c r="A5874" s="1" t="s">
        <v>4958</v>
      </c>
      <c r="B5874" s="1" t="s">
        <v>4959</v>
      </c>
      <c r="C5874">
        <v>26</v>
      </c>
      <c r="D5874">
        <v>1524967575</v>
      </c>
      <c r="E5874">
        <v>1524967575</v>
      </c>
      <c r="F5874" s="2">
        <v>-0.74608686877800001</v>
      </c>
      <c r="G5874" s="2">
        <v>-0.74608686877800001</v>
      </c>
      <c r="H5874">
        <v>26000</v>
      </c>
      <c r="I5874" s="2">
        <v>5.4112787376199997E-2</v>
      </c>
      <c r="J5874" s="2">
        <v>0</v>
      </c>
      <c r="K5874">
        <v>8</v>
      </c>
      <c r="L5874" s="1" t="s">
        <v>11903</v>
      </c>
      <c r="M5874" s="1" t="s">
        <v>4959</v>
      </c>
      <c r="N5874">
        <v>0</v>
      </c>
      <c r="O5874">
        <v>0</v>
      </c>
      <c r="P5874">
        <v>1</v>
      </c>
      <c r="Q5874">
        <v>0</v>
      </c>
      <c r="R5874" s="19">
        <f>BWscncns[[#This Row],[C fx]]*4+BWscncns[[#This Row],[C fg]]*2+BWscncns[[#This Row],[C fm]]</f>
        <v>1</v>
      </c>
      <c r="S5874">
        <v>26</v>
      </c>
      <c r="T5874">
        <v>102400</v>
      </c>
      <c r="U5874" s="13">
        <v>0.25390600000000002</v>
      </c>
      <c r="V5874" s="13">
        <v>3.9384619999999999</v>
      </c>
      <c r="W5874">
        <v>5632</v>
      </c>
      <c r="X5874">
        <v>112</v>
      </c>
      <c r="Z5874" s="10">
        <f>IF($N5874&lt;&gt;0,constants!$L$2,IF($O5874&lt;&gt;0,constants!$M$2,IF($P5874&lt;&gt;0,constants!$N$2,0)))</f>
        <v>1117.99</v>
      </c>
      <c r="AA5874" s="10">
        <f>IF($N5874&lt;&gt;0,constants!$L$2,IF($O5874&lt;&gt;0,constants!$M$2,IF($P5874&lt;&gt;0,constants!$P$2,0)))</f>
        <v>4051.45</v>
      </c>
      <c r="AB5874" s="11">
        <f>constants!$O$2</f>
        <v>4861.32</v>
      </c>
      <c r="AC5874" s="11">
        <f>VLOOKUP(BWscncns[[#This Row],[scanner]],[0]!ScnrAvgBW,2,FALSE)/1000</f>
        <v>509.99709399477808</v>
      </c>
      <c r="AD5874" s="8">
        <f>(1+$F5874)*Z5874</f>
        <v>283.87234157488376</v>
      </c>
      <c r="AE5874" s="8">
        <f>(1+$F5874)*AA5874</f>
        <v>1028.7163554893718</v>
      </c>
      <c r="AF5874" s="8">
        <f>(1+$F5874)*AB5874</f>
        <v>1234.3529830721329</v>
      </c>
      <c r="AG5874" s="8">
        <f>(1+$F5874)*AC5874</f>
        <v>129.49495905033476</v>
      </c>
      <c r="AH5874" s="8">
        <f>(1+$F5874)*$T5874/1000</f>
        <v>26.000704637132799</v>
      </c>
      <c r="AI5874" s="8">
        <f>(1+BWscncns[[#This Row],[pid_error]]*K_p)*BWscncns[[#This Row],[dbw]]/1000</f>
        <v>64.200352318566402</v>
      </c>
      <c r="AJ5874" s="13">
        <f>BWscncns[[#This Row],[Torflow prgrssv alt vote]]/VLOOKUP(BWscncns[[#This Row],[class]],AltBWtotl,2,FALSE)*100</f>
        <v>1.2662023355823626E-3</v>
      </c>
      <c r="AK5874">
        <f>IF(D5874=E5874,1,0)</f>
        <v>1</v>
      </c>
    </row>
    <row r="5875" spans="1:37">
      <c r="A5875" s="1" t="s">
        <v>1767</v>
      </c>
      <c r="B5875" s="1" t="s">
        <v>1768</v>
      </c>
      <c r="C5875">
        <v>26</v>
      </c>
      <c r="D5875">
        <v>1524962755</v>
      </c>
      <c r="E5875">
        <v>1524962755</v>
      </c>
      <c r="F5875" s="2">
        <v>-0.74610488957599996</v>
      </c>
      <c r="G5875" s="2">
        <v>-0.74610488957599996</v>
      </c>
      <c r="H5875">
        <v>25998</v>
      </c>
      <c r="I5875" s="2">
        <v>-3.27984132939E-2</v>
      </c>
      <c r="J5875" s="2">
        <v>0</v>
      </c>
      <c r="K5875">
        <v>8</v>
      </c>
      <c r="L5875" s="1" t="s">
        <v>11927</v>
      </c>
      <c r="M5875" s="1" t="s">
        <v>1768</v>
      </c>
      <c r="N5875">
        <v>0</v>
      </c>
      <c r="O5875">
        <v>0</v>
      </c>
      <c r="P5875">
        <v>1</v>
      </c>
      <c r="Q5875">
        <v>0</v>
      </c>
      <c r="R5875" s="19">
        <f>BWscncns[[#This Row],[C fx]]*4+BWscncns[[#This Row],[C fg]]*2+BWscncns[[#This Row],[C fm]]</f>
        <v>1</v>
      </c>
      <c r="S5875">
        <v>26</v>
      </c>
      <c r="T5875">
        <v>102400</v>
      </c>
      <c r="U5875" s="13">
        <v>0.25390600000000002</v>
      </c>
      <c r="V5875" s="13">
        <v>3.9384619999999999</v>
      </c>
      <c r="W5875">
        <v>5643</v>
      </c>
      <c r="X5875">
        <v>112</v>
      </c>
      <c r="Z5875" s="10">
        <f>IF($N5875&lt;&gt;0,constants!$L$2,IF($O5875&lt;&gt;0,constants!$M$2,IF($P5875&lt;&gt;0,constants!$N$2,0)))</f>
        <v>1117.99</v>
      </c>
      <c r="AA5875" s="10">
        <f>IF($N5875&lt;&gt;0,constants!$L$2,IF($O5875&lt;&gt;0,constants!$M$2,IF($P5875&lt;&gt;0,constants!$P$2,0)))</f>
        <v>4051.45</v>
      </c>
      <c r="AB5875" s="11">
        <f>constants!$O$2</f>
        <v>4861.32</v>
      </c>
      <c r="AC5875" s="11">
        <f>VLOOKUP(BWscncns[[#This Row],[scanner]],[0]!ScnrAvgBW,2,FALSE)/1000</f>
        <v>509.99709399477808</v>
      </c>
      <c r="AD5875" s="8">
        <f>(1+$F5875)*Z5875</f>
        <v>283.85219450292783</v>
      </c>
      <c r="AE5875" s="8">
        <f>(1+$F5875)*AA5875</f>
        <v>1028.6433451273149</v>
      </c>
      <c r="AF5875" s="8">
        <f>(1+$F5875)*AB5875</f>
        <v>1234.2653782063999</v>
      </c>
      <c r="AG5875" s="8">
        <f>(1+$F5875)*AC5875</f>
        <v>129.48576849572331</v>
      </c>
      <c r="AH5875" s="8">
        <f>(1+$F5875)*$T5875/1000</f>
        <v>25.998859307417604</v>
      </c>
      <c r="AI5875" s="8">
        <f>(1+BWscncns[[#This Row],[pid_error]]*K_p)*BWscncns[[#This Row],[dbw]]/1000</f>
        <v>64.199429653708805</v>
      </c>
      <c r="AJ5875" s="13">
        <f>BWscncns[[#This Row],[Torflow prgrssv alt vote]]/VLOOKUP(BWscncns[[#This Row],[class]],AltBWtotl,2,FALSE)*100</f>
        <v>1.2661841381682449E-3</v>
      </c>
      <c r="AK5875">
        <f>IF(D5875=E5875,1,0)</f>
        <v>1</v>
      </c>
    </row>
    <row r="5876" spans="1:37">
      <c r="A5876" s="1" t="s">
        <v>4183</v>
      </c>
      <c r="B5876" s="1" t="s">
        <v>4184</v>
      </c>
      <c r="C5876">
        <v>26</v>
      </c>
      <c r="D5876">
        <v>1524967575</v>
      </c>
      <c r="E5876">
        <v>1524967575</v>
      </c>
      <c r="F5876" s="2">
        <v>-0.74619563874600003</v>
      </c>
      <c r="G5876" s="2">
        <v>-0.74619563874600003</v>
      </c>
      <c r="H5876">
        <v>25989</v>
      </c>
      <c r="I5876" s="2">
        <v>6.9488179534200001E-2</v>
      </c>
      <c r="J5876" s="2">
        <v>0</v>
      </c>
      <c r="K5876">
        <v>8</v>
      </c>
      <c r="L5876" s="1" t="s">
        <v>11903</v>
      </c>
      <c r="M5876" s="1" t="s">
        <v>4184</v>
      </c>
      <c r="N5876">
        <v>0</v>
      </c>
      <c r="O5876">
        <v>0</v>
      </c>
      <c r="P5876">
        <v>1</v>
      </c>
      <c r="Q5876">
        <v>0</v>
      </c>
      <c r="R5876" s="19">
        <f>BWscncns[[#This Row],[C fx]]*4+BWscncns[[#This Row],[C fg]]*2+BWscncns[[#This Row],[C fm]]</f>
        <v>1</v>
      </c>
      <c r="S5876">
        <v>18</v>
      </c>
      <c r="T5876">
        <v>102400</v>
      </c>
      <c r="U5876" s="13">
        <v>0.17578099999999999</v>
      </c>
      <c r="V5876" s="13">
        <v>5.6888889999999996</v>
      </c>
      <c r="W5876">
        <v>5949</v>
      </c>
      <c r="X5876">
        <v>118</v>
      </c>
      <c r="Z5876" s="10">
        <f>IF($N5876&lt;&gt;0,constants!$L$2,IF($O5876&lt;&gt;0,constants!$M$2,IF($P5876&lt;&gt;0,constants!$N$2,0)))</f>
        <v>1117.99</v>
      </c>
      <c r="AA5876" s="10">
        <f>IF($N5876&lt;&gt;0,constants!$L$2,IF($O5876&lt;&gt;0,constants!$M$2,IF($P5876&lt;&gt;0,constants!$P$2,0)))</f>
        <v>4051.45</v>
      </c>
      <c r="AB5876" s="11">
        <f>constants!$O$2</f>
        <v>4861.32</v>
      </c>
      <c r="AC5876" s="11">
        <f>VLOOKUP(BWscncns[[#This Row],[scanner]],[0]!ScnrAvgBW,2,FALSE)/1000</f>
        <v>509.99709399477808</v>
      </c>
      <c r="AD5876" s="8">
        <f>(1+$F5876)*Z5876</f>
        <v>283.75073783835944</v>
      </c>
      <c r="AE5876" s="8">
        <f>(1+$F5876)*AA5876</f>
        <v>1028.2756794025181</v>
      </c>
      <c r="AF5876" s="8">
        <f>(1+$F5876)*AB5876</f>
        <v>1233.824217451295</v>
      </c>
      <c r="AG5876" s="8">
        <f>(1+$F5876)*AC5876</f>
        <v>129.43948668274084</v>
      </c>
      <c r="AH5876" s="8">
        <f>(1+$F5876)*$T5876/1000</f>
        <v>25.989566592409595</v>
      </c>
      <c r="AI5876" s="8">
        <f>(1+BWscncns[[#This Row],[pid_error]]*K_p)*BWscncns[[#This Row],[dbw]]/1000</f>
        <v>64.194783296204804</v>
      </c>
      <c r="AJ5876" s="13">
        <f>BWscncns[[#This Row],[Torflow prgrssv alt vote]]/VLOOKUP(BWscncns[[#This Row],[class]],AltBWtotl,2,FALSE)*100</f>
        <v>1.2660924995944512E-3</v>
      </c>
      <c r="AK5876">
        <f>IF(D5876=E5876,1,0)</f>
        <v>1</v>
      </c>
    </row>
    <row r="5877" spans="1:37">
      <c r="A5877" s="1" t="s">
        <v>6513</v>
      </c>
      <c r="B5877" s="1" t="s">
        <v>6514</v>
      </c>
      <c r="C5877">
        <v>26</v>
      </c>
      <c r="D5877">
        <v>1524911546</v>
      </c>
      <c r="E5877">
        <v>1524911546</v>
      </c>
      <c r="F5877" s="2">
        <v>-0.74715832713999997</v>
      </c>
      <c r="G5877" s="2">
        <v>-0.74715832713999997</v>
      </c>
      <c r="H5877">
        <v>25890</v>
      </c>
      <c r="I5877" s="2">
        <v>-3.3566640659600001E-2</v>
      </c>
      <c r="J5877" s="2">
        <v>0</v>
      </c>
      <c r="K5877">
        <v>7</v>
      </c>
      <c r="L5877" s="1" t="s">
        <v>12013</v>
      </c>
      <c r="M5877" s="1" t="s">
        <v>6514</v>
      </c>
      <c r="N5877">
        <v>0</v>
      </c>
      <c r="O5877">
        <v>0</v>
      </c>
      <c r="P5877">
        <v>1</v>
      </c>
      <c r="Q5877">
        <v>0</v>
      </c>
      <c r="R5877" s="19">
        <f>BWscncns[[#This Row],[C fx]]*4+BWscncns[[#This Row],[C fg]]*2+BWscncns[[#This Row],[C fm]]</f>
        <v>1</v>
      </c>
      <c r="S5877">
        <v>26</v>
      </c>
      <c r="T5877">
        <v>102400</v>
      </c>
      <c r="U5877" s="13">
        <v>0.25390600000000002</v>
      </c>
      <c r="V5877" s="13">
        <v>3.9384619999999999</v>
      </c>
      <c r="W5877">
        <v>5638</v>
      </c>
      <c r="X5877">
        <v>112</v>
      </c>
      <c r="Z5877" s="10">
        <f>IF($N5877&lt;&gt;0,constants!$L$2,IF($O5877&lt;&gt;0,constants!$M$2,IF($P5877&lt;&gt;0,constants!$N$2,0)))</f>
        <v>1117.99</v>
      </c>
      <c r="AA5877" s="10">
        <f>IF($N5877&lt;&gt;0,constants!$L$2,IF($O5877&lt;&gt;0,constants!$M$2,IF($P5877&lt;&gt;0,constants!$P$2,0)))</f>
        <v>4051.45</v>
      </c>
      <c r="AB5877" s="11">
        <f>constants!$O$2</f>
        <v>4861.32</v>
      </c>
      <c r="AC5877" s="11">
        <f>VLOOKUP(BWscncns[[#This Row],[scanner]],[0]!ScnrAvgBW,2,FALSE)/1000</f>
        <v>885.64026081730776</v>
      </c>
      <c r="AD5877" s="8">
        <f>(1+$F5877)*Z5877</f>
        <v>282.67446184075146</v>
      </c>
      <c r="AE5877" s="8">
        <f>(1+$F5877)*AA5877</f>
        <v>1024.375395508647</v>
      </c>
      <c r="AF5877" s="8">
        <f>(1+$F5877)*AB5877</f>
        <v>1229.1442811077752</v>
      </c>
      <c r="AG5877" s="8">
        <f>(1+$F5877)*AC5877</f>
        <v>223.92676509721483</v>
      </c>
      <c r="AH5877" s="8">
        <f>(1+$F5877)*$T5877/1000</f>
        <v>25.890987300864001</v>
      </c>
      <c r="AI5877" s="8">
        <f>(1+BWscncns[[#This Row],[pid_error]]*K_p)*BWscncns[[#This Row],[dbw]]/1000</f>
        <v>64.145493650432002</v>
      </c>
      <c r="AJ5877" s="13">
        <f>BWscncns[[#This Row],[Torflow prgrssv alt vote]]/VLOOKUP(BWscncns[[#This Row],[class]],AltBWtotl,2,FALSE)*100</f>
        <v>1.2651203761972483E-3</v>
      </c>
      <c r="AK5877">
        <f>IF(D5877=E5877,1,0)</f>
        <v>1</v>
      </c>
    </row>
    <row r="5878" spans="1:37">
      <c r="A5878" s="1" t="s">
        <v>1998</v>
      </c>
      <c r="B5878" s="1" t="s">
        <v>1999</v>
      </c>
      <c r="C5878">
        <v>26</v>
      </c>
      <c r="D5878">
        <v>1524987958</v>
      </c>
      <c r="E5878">
        <v>1524987958</v>
      </c>
      <c r="F5878" s="2">
        <v>-0.74725368471999998</v>
      </c>
      <c r="G5878" s="2">
        <v>-0.74725368471999998</v>
      </c>
      <c r="H5878">
        <v>25881</v>
      </c>
      <c r="I5878" s="2">
        <v>9.0784852885399999E-3</v>
      </c>
      <c r="J5878" s="2">
        <v>0</v>
      </c>
      <c r="K5878">
        <v>7</v>
      </c>
      <c r="L5878" s="1" t="s">
        <v>11890</v>
      </c>
      <c r="M5878" s="1" t="s">
        <v>1999</v>
      </c>
      <c r="N5878">
        <v>0</v>
      </c>
      <c r="O5878">
        <v>0</v>
      </c>
      <c r="P5878">
        <v>1</v>
      </c>
      <c r="Q5878">
        <v>0</v>
      </c>
      <c r="R5878" s="19">
        <f>BWscncns[[#This Row],[C fx]]*4+BWscncns[[#This Row],[C fg]]*2+BWscncns[[#This Row],[C fm]]</f>
        <v>1</v>
      </c>
      <c r="S5878">
        <v>40</v>
      </c>
      <c r="T5878">
        <v>102400</v>
      </c>
      <c r="U5878" s="13">
        <v>0.390625</v>
      </c>
      <c r="V5878" s="13">
        <v>2.56</v>
      </c>
      <c r="W5878">
        <v>5212</v>
      </c>
      <c r="X5878">
        <v>104</v>
      </c>
      <c r="Z5878" s="10">
        <f>IF($N5878&lt;&gt;0,constants!$L$2,IF($O5878&lt;&gt;0,constants!$M$2,IF($P5878&lt;&gt;0,constants!$N$2,0)))</f>
        <v>1117.99</v>
      </c>
      <c r="AA5878" s="10">
        <f>IF($N5878&lt;&gt;0,constants!$L$2,IF($O5878&lt;&gt;0,constants!$M$2,IF($P5878&lt;&gt;0,constants!$P$2,0)))</f>
        <v>4051.45</v>
      </c>
      <c r="AB5878" s="11">
        <f>constants!$O$2</f>
        <v>4861.32</v>
      </c>
      <c r="AC5878" s="11">
        <f>VLOOKUP(BWscncns[[#This Row],[scanner]],[0]!ScnrAvgBW,2,FALSE)/1000</f>
        <v>885.64026081730776</v>
      </c>
      <c r="AD5878" s="8">
        <f>(1+$F5878)*Z5878</f>
        <v>282.56785301988725</v>
      </c>
      <c r="AE5878" s="8">
        <f>(1+$F5878)*AA5878</f>
        <v>1023.989059041156</v>
      </c>
      <c r="AF5878" s="8">
        <f>(1+$F5878)*AB5878</f>
        <v>1228.6807173969696</v>
      </c>
      <c r="AG5878" s="8">
        <f>(1+$F5878)*AC5878</f>
        <v>223.84231258519273</v>
      </c>
      <c r="AH5878" s="8">
        <f>(1+$F5878)*$T5878/1000</f>
        <v>25.881222684672</v>
      </c>
      <c r="AI5878" s="8">
        <f>(1+BWscncns[[#This Row],[pid_error]]*K_p)*BWscncns[[#This Row],[dbw]]/1000</f>
        <v>64.140611342336001</v>
      </c>
      <c r="AJ5878" s="13">
        <f>BWscncns[[#This Row],[Torflow prgrssv alt vote]]/VLOOKUP(BWscncns[[#This Row],[class]],AltBWtotl,2,FALSE)*100</f>
        <v>1.2650240840478921E-3</v>
      </c>
      <c r="AK5878">
        <f>IF(D5878=E5878,1,0)</f>
        <v>1</v>
      </c>
    </row>
    <row r="5879" spans="1:37">
      <c r="A5879" s="1" t="s">
        <v>7691</v>
      </c>
      <c r="B5879" s="1" t="s">
        <v>7692</v>
      </c>
      <c r="C5879">
        <v>26</v>
      </c>
      <c r="D5879">
        <v>1524967575</v>
      </c>
      <c r="E5879">
        <v>1524967575</v>
      </c>
      <c r="F5879" s="2">
        <v>-0.747412826483</v>
      </c>
      <c r="G5879" s="2">
        <v>-0.747412826483</v>
      </c>
      <c r="H5879">
        <v>25864</v>
      </c>
      <c r="I5879" s="2">
        <v>0.14585820375200001</v>
      </c>
      <c r="J5879" s="2">
        <v>0</v>
      </c>
      <c r="K5879">
        <v>8</v>
      </c>
      <c r="L5879" s="1" t="s">
        <v>11903</v>
      </c>
      <c r="M5879" s="1" t="s">
        <v>7692</v>
      </c>
      <c r="N5879">
        <v>0</v>
      </c>
      <c r="O5879">
        <v>0</v>
      </c>
      <c r="P5879">
        <v>1</v>
      </c>
      <c r="Q5879">
        <v>0</v>
      </c>
      <c r="R5879" s="19">
        <f>BWscncns[[#This Row],[C fx]]*4+BWscncns[[#This Row],[C fg]]*2+BWscncns[[#This Row],[C fm]]</f>
        <v>1</v>
      </c>
      <c r="S5879">
        <v>26</v>
      </c>
      <c r="T5879">
        <v>102400</v>
      </c>
      <c r="U5879" s="13">
        <v>0.25390600000000002</v>
      </c>
      <c r="V5879" s="13">
        <v>3.9384619999999999</v>
      </c>
      <c r="W5879">
        <v>5645</v>
      </c>
      <c r="X5879">
        <v>112</v>
      </c>
      <c r="Z5879" s="10">
        <f>IF($N5879&lt;&gt;0,constants!$L$2,IF($O5879&lt;&gt;0,constants!$M$2,IF($P5879&lt;&gt;0,constants!$N$2,0)))</f>
        <v>1117.99</v>
      </c>
      <c r="AA5879" s="10">
        <f>IF($N5879&lt;&gt;0,constants!$L$2,IF($O5879&lt;&gt;0,constants!$M$2,IF($P5879&lt;&gt;0,constants!$P$2,0)))</f>
        <v>4051.45</v>
      </c>
      <c r="AB5879" s="11">
        <f>constants!$O$2</f>
        <v>4861.32</v>
      </c>
      <c r="AC5879" s="11">
        <f>VLOOKUP(BWscncns[[#This Row],[scanner]],[0]!ScnrAvgBW,2,FALSE)/1000</f>
        <v>509.99709399477808</v>
      </c>
      <c r="AD5879" s="8">
        <f>(1+$F5879)*Z5879</f>
        <v>282.38993412027082</v>
      </c>
      <c r="AE5879" s="8">
        <f>(1+$F5879)*AA5879</f>
        <v>1023.3443041454495</v>
      </c>
      <c r="AF5879" s="8">
        <f>(1+$F5879)*AB5879</f>
        <v>1227.9070783616623</v>
      </c>
      <c r="AG5879" s="8">
        <f>(1+$F5879)*AC5879</f>
        <v>128.81872447402478</v>
      </c>
      <c r="AH5879" s="8">
        <f>(1+$F5879)*$T5879/1000</f>
        <v>25.864926568140799</v>
      </c>
      <c r="AI5879" s="8">
        <f>(1+BWscncns[[#This Row],[pid_error]]*K_p)*BWscncns[[#This Row],[dbw]]/1000</f>
        <v>64.132463284070397</v>
      </c>
      <c r="AJ5879" s="13">
        <f>BWscncns[[#This Row],[Torflow prgrssv alt vote]]/VLOOKUP(BWscncns[[#This Row],[class]],AltBWtotl,2,FALSE)*100</f>
        <v>1.2648633825870156E-3</v>
      </c>
      <c r="AK5879">
        <f>IF(D5879=E5879,1,0)</f>
        <v>1</v>
      </c>
    </row>
    <row r="5880" spans="1:37">
      <c r="A5880" s="1" t="s">
        <v>9811</v>
      </c>
      <c r="B5880" s="1" t="s">
        <v>45</v>
      </c>
      <c r="C5880">
        <v>13</v>
      </c>
      <c r="D5880">
        <v>1524570539</v>
      </c>
      <c r="E5880">
        <v>1524570539</v>
      </c>
      <c r="F5880" s="2">
        <v>-0.89184669562200003</v>
      </c>
      <c r="G5880" s="2">
        <v>-0.89184669562200003</v>
      </c>
      <c r="H5880">
        <v>12514</v>
      </c>
      <c r="I5880" s="2">
        <v>-6.50423983016E-3</v>
      </c>
      <c r="J5880" s="2">
        <v>0</v>
      </c>
      <c r="K5880">
        <v>8</v>
      </c>
      <c r="L5880" s="1" t="s">
        <v>12068</v>
      </c>
      <c r="M5880" s="1" t="s">
        <v>45</v>
      </c>
      <c r="N5880">
        <v>0</v>
      </c>
      <c r="O5880">
        <v>0</v>
      </c>
      <c r="P5880">
        <v>1</v>
      </c>
      <c r="Q5880">
        <v>0</v>
      </c>
      <c r="R5880" s="19">
        <f>BWscncns[[#This Row],[C fx]]*4+BWscncns[[#This Row],[C fg]]*2+BWscncns[[#This Row],[C fm]]</f>
        <v>1</v>
      </c>
      <c r="S5880">
        <v>15</v>
      </c>
      <c r="T5880">
        <v>115712</v>
      </c>
      <c r="U5880" s="13">
        <v>0.129632</v>
      </c>
      <c r="V5880" s="13">
        <v>7.7141330000000004</v>
      </c>
      <c r="W5880">
        <v>6114</v>
      </c>
      <c r="X5880">
        <v>122</v>
      </c>
      <c r="Z5880" s="10">
        <f>IF($N5880&lt;&gt;0,constants!$L$2,IF($O5880&lt;&gt;0,constants!$M$2,IF($P5880&lt;&gt;0,constants!$N$2,0)))</f>
        <v>1117.99</v>
      </c>
      <c r="AA5880" s="10">
        <f>IF($N5880&lt;&gt;0,constants!$L$2,IF($O5880&lt;&gt;0,constants!$M$2,IF($P5880&lt;&gt;0,constants!$P$2,0)))</f>
        <v>4051.45</v>
      </c>
      <c r="AB5880" s="11">
        <f>constants!$O$2</f>
        <v>4861.32</v>
      </c>
      <c r="AC5880" s="11">
        <f>VLOOKUP(BWscncns[[#This Row],[scanner]],[0]!ScnrAvgBW,2,FALSE)/1000</f>
        <v>509.99709399477808</v>
      </c>
      <c r="AD5880" s="8">
        <f>(1+$F5880)*Z5880</f>
        <v>120.91431276156018</v>
      </c>
      <c r="AE5880" s="8">
        <f>(1+$F5880)*AA5880</f>
        <v>438.17770502224795</v>
      </c>
      <c r="AF5880" s="8">
        <f>(1+$F5880)*AB5880</f>
        <v>525.76782163885878</v>
      </c>
      <c r="AG5880" s="8">
        <f>(1+$F5880)*AC5880</f>
        <v>55.157870938712698</v>
      </c>
      <c r="AH5880" s="8">
        <f>(1+$F5880)*$T5880/1000</f>
        <v>12.514635156187133</v>
      </c>
      <c r="AI5880" s="8">
        <f>(1+BWscncns[[#This Row],[pid_error]]*K_p)*BWscncns[[#This Row],[dbw]]/1000</f>
        <v>64.113317578093557</v>
      </c>
      <c r="AJ5880" s="13">
        <f>BWscncns[[#This Row],[Torflow prgrssv alt vote]]/VLOOKUP(BWscncns[[#This Row],[class]],AltBWtotl,2,FALSE)*100</f>
        <v>1.2644857781541933E-3</v>
      </c>
      <c r="AK5880">
        <f>IF(D5880=E5880,1,0)</f>
        <v>1</v>
      </c>
    </row>
    <row r="5881" spans="1:37">
      <c r="A5881" s="1" t="s">
        <v>8622</v>
      </c>
      <c r="B5881" s="1" t="s">
        <v>49</v>
      </c>
      <c r="C5881">
        <v>8</v>
      </c>
      <c r="D5881">
        <v>1524998348</v>
      </c>
      <c r="E5881">
        <v>1524998348</v>
      </c>
      <c r="F5881" s="2">
        <v>-0.94394343553000004</v>
      </c>
      <c r="G5881" s="2">
        <v>-0.94394343553000004</v>
      </c>
      <c r="H5881">
        <v>7546</v>
      </c>
      <c r="I5881" s="2">
        <v>-1.7955782408900001E-2</v>
      </c>
      <c r="J5881" s="2">
        <v>0</v>
      </c>
      <c r="K5881">
        <v>8</v>
      </c>
      <c r="L5881" s="1" t="s">
        <v>11968</v>
      </c>
      <c r="M5881" s="1" t="s">
        <v>49</v>
      </c>
      <c r="N5881">
        <v>0</v>
      </c>
      <c r="O5881">
        <v>0</v>
      </c>
      <c r="P5881">
        <v>1</v>
      </c>
      <c r="Q5881">
        <v>0</v>
      </c>
      <c r="R5881" s="19">
        <f>BWscncns[[#This Row],[C fx]]*4+BWscncns[[#This Row],[C fg]]*2+BWscncns[[#This Row],[C fm]]</f>
        <v>1</v>
      </c>
      <c r="S5881">
        <v>8</v>
      </c>
      <c r="T5881">
        <v>121393</v>
      </c>
      <c r="U5881" s="13">
        <v>6.5902000000000002E-2</v>
      </c>
      <c r="V5881" s="13">
        <v>15.174125</v>
      </c>
      <c r="W5881">
        <v>6309</v>
      </c>
      <c r="X5881">
        <v>126</v>
      </c>
      <c r="Z5881" s="10">
        <f>IF($N5881&lt;&gt;0,constants!$L$2,IF($O5881&lt;&gt;0,constants!$M$2,IF($P5881&lt;&gt;0,constants!$N$2,0)))</f>
        <v>1117.99</v>
      </c>
      <c r="AA5881" s="10">
        <f>IF($N5881&lt;&gt;0,constants!$L$2,IF($O5881&lt;&gt;0,constants!$M$2,IF($P5881&lt;&gt;0,constants!$P$2,0)))</f>
        <v>4051.45</v>
      </c>
      <c r="AB5881" s="11">
        <f>constants!$O$2</f>
        <v>4861.32</v>
      </c>
      <c r="AC5881" s="11">
        <f>VLOOKUP(BWscncns[[#This Row],[scanner]],[0]!ScnrAvgBW,2,FALSE)/1000</f>
        <v>509.99709399477808</v>
      </c>
      <c r="AD5881" s="8">
        <f>(1+$F5881)*Z5881</f>
        <v>62.670678511815254</v>
      </c>
      <c r="AE5881" s="8">
        <f>(1+$F5881)*AA5881</f>
        <v>227.11036812198131</v>
      </c>
      <c r="AF5881" s="8">
        <f>(1+$F5881)*AB5881</f>
        <v>272.50889798930018</v>
      </c>
      <c r="AG5881" s="8">
        <f>(1+$F5881)*AC5881</f>
        <v>28.588684979030905</v>
      </c>
      <c r="AH5881" s="8">
        <f>(1+$F5881)*$T5881/1000</f>
        <v>6.8048745307067051</v>
      </c>
      <c r="AI5881" s="8">
        <f>(1+BWscncns[[#This Row],[pid_error]]*K_p)*BWscncns[[#This Row],[dbw]]/1000</f>
        <v>64.098937265353356</v>
      </c>
      <c r="AJ5881" s="13">
        <f>BWscncns[[#This Row],[Torflow prgrssv alt vote]]/VLOOKUP(BWscncns[[#This Row],[class]],AltBWtotl,2,FALSE)*100</f>
        <v>1.2642021599975873E-3</v>
      </c>
      <c r="AK5881">
        <f>IF(D5881=E5881,1,0)</f>
        <v>1</v>
      </c>
    </row>
    <row r="5882" spans="1:37">
      <c r="A5882" s="1" t="s">
        <v>5791</v>
      </c>
      <c r="B5882" s="1" t="s">
        <v>5792</v>
      </c>
      <c r="C5882">
        <v>26</v>
      </c>
      <c r="D5882">
        <v>1525003937</v>
      </c>
      <c r="E5882">
        <v>1525003937</v>
      </c>
      <c r="F5882" s="2">
        <v>-0.74812251883100001</v>
      </c>
      <c r="G5882" s="2">
        <v>-0.74812251883100001</v>
      </c>
      <c r="H5882">
        <v>25792</v>
      </c>
      <c r="I5882" s="2">
        <v>-2.5646377928200001E-2</v>
      </c>
      <c r="J5882" s="2">
        <v>0</v>
      </c>
      <c r="K5882">
        <v>7</v>
      </c>
      <c r="L5882" s="1" t="s">
        <v>11925</v>
      </c>
      <c r="M5882" s="1" t="s">
        <v>5792</v>
      </c>
      <c r="N5882">
        <v>0</v>
      </c>
      <c r="O5882">
        <v>0</v>
      </c>
      <c r="P5882">
        <v>1</v>
      </c>
      <c r="Q5882">
        <v>0</v>
      </c>
      <c r="R5882" s="19">
        <f>BWscncns[[#This Row],[C fx]]*4+BWscncns[[#This Row],[C fg]]*2+BWscncns[[#This Row],[C fm]]</f>
        <v>1</v>
      </c>
      <c r="S5882">
        <v>28</v>
      </c>
      <c r="T5882">
        <v>102400</v>
      </c>
      <c r="U5882" s="13">
        <v>0.27343800000000001</v>
      </c>
      <c r="V5882" s="13">
        <v>3.657143</v>
      </c>
      <c r="W5882">
        <v>5551</v>
      </c>
      <c r="X5882">
        <v>111</v>
      </c>
      <c r="Z5882" s="10">
        <f>IF($N5882&lt;&gt;0,constants!$L$2,IF($O5882&lt;&gt;0,constants!$M$2,IF($P5882&lt;&gt;0,constants!$N$2,0)))</f>
        <v>1117.99</v>
      </c>
      <c r="AA5882" s="10">
        <f>IF($N5882&lt;&gt;0,constants!$L$2,IF($O5882&lt;&gt;0,constants!$M$2,IF($P5882&lt;&gt;0,constants!$P$2,0)))</f>
        <v>4051.45</v>
      </c>
      <c r="AB5882" s="11">
        <f>constants!$O$2</f>
        <v>4861.32</v>
      </c>
      <c r="AC5882" s="11">
        <f>VLOOKUP(BWscncns[[#This Row],[scanner]],[0]!ScnrAvgBW,2,FALSE)/1000</f>
        <v>885.64026081730776</v>
      </c>
      <c r="AD5882" s="8">
        <f>(1+$F5882)*Z5882</f>
        <v>281.59650517213032</v>
      </c>
      <c r="AE5882" s="8">
        <f>(1+$F5882)*AA5882</f>
        <v>1020.469021082145</v>
      </c>
      <c r="AF5882" s="8">
        <f>(1+$F5882)*AB5882</f>
        <v>1224.4570367564829</v>
      </c>
      <c r="AG5882" s="8">
        <f>(1+$F5882)*AC5882</f>
        <v>223.07283811651968</v>
      </c>
      <c r="AH5882" s="8">
        <f>(1+$F5882)*$T5882/1000</f>
        <v>25.792254071705599</v>
      </c>
      <c r="AI5882" s="8">
        <f>(1+BWscncns[[#This Row],[pid_error]]*K_p)*BWscncns[[#This Row],[dbw]]/1000</f>
        <v>64.096127035852803</v>
      </c>
      <c r="AJ5882" s="13">
        <f>BWscncns[[#This Row],[Torflow prgrssv alt vote]]/VLOOKUP(BWscncns[[#This Row],[class]],AltBWtotl,2,FALSE)*100</f>
        <v>1.2641467347697089E-3</v>
      </c>
      <c r="AK5882">
        <f>IF(D5882=E5882,1,0)</f>
        <v>1</v>
      </c>
    </row>
    <row r="5883" spans="1:37">
      <c r="A5883" s="1" t="s">
        <v>3019</v>
      </c>
      <c r="B5883" s="1" t="s">
        <v>3020</v>
      </c>
      <c r="C5883">
        <v>26</v>
      </c>
      <c r="D5883">
        <v>1524962755</v>
      </c>
      <c r="E5883">
        <v>1524962755</v>
      </c>
      <c r="F5883" s="2">
        <v>-0.74868834804399997</v>
      </c>
      <c r="G5883" s="2">
        <v>-0.74868834804399997</v>
      </c>
      <c r="H5883">
        <v>25734</v>
      </c>
      <c r="I5883" s="2">
        <v>8.5060229756899995E-3</v>
      </c>
      <c r="J5883" s="2">
        <v>0</v>
      </c>
      <c r="K5883">
        <v>8</v>
      </c>
      <c r="L5883" s="1" t="s">
        <v>11927</v>
      </c>
      <c r="M5883" s="1" t="s">
        <v>3020</v>
      </c>
      <c r="N5883">
        <v>0</v>
      </c>
      <c r="O5883">
        <v>0</v>
      </c>
      <c r="P5883">
        <v>1</v>
      </c>
      <c r="Q5883">
        <v>0</v>
      </c>
      <c r="R5883" s="19">
        <f>BWscncns[[#This Row],[C fx]]*4+BWscncns[[#This Row],[C fg]]*2+BWscncns[[#This Row],[C fm]]</f>
        <v>1</v>
      </c>
      <c r="S5883">
        <v>21</v>
      </c>
      <c r="T5883">
        <v>102400</v>
      </c>
      <c r="U5883" s="13">
        <v>0.20507800000000001</v>
      </c>
      <c r="V5883" s="13">
        <v>4.8761900000000002</v>
      </c>
      <c r="W5883">
        <v>5808</v>
      </c>
      <c r="X5883">
        <v>116</v>
      </c>
      <c r="Z5883" s="10">
        <f>IF($N5883&lt;&gt;0,constants!$L$2,IF($O5883&lt;&gt;0,constants!$M$2,IF($P5883&lt;&gt;0,constants!$N$2,0)))</f>
        <v>1117.99</v>
      </c>
      <c r="AA5883" s="10">
        <f>IF($N5883&lt;&gt;0,constants!$L$2,IF($O5883&lt;&gt;0,constants!$M$2,IF($P5883&lt;&gt;0,constants!$P$2,0)))</f>
        <v>4051.45</v>
      </c>
      <c r="AB5883" s="11">
        <f>constants!$O$2</f>
        <v>4861.32</v>
      </c>
      <c r="AC5883" s="11">
        <f>VLOOKUP(BWscncns[[#This Row],[scanner]],[0]!ScnrAvgBW,2,FALSE)/1000</f>
        <v>509.99709399477808</v>
      </c>
      <c r="AD5883" s="8">
        <f>(1+$F5883)*Z5883</f>
        <v>280.96391377028846</v>
      </c>
      <c r="AE5883" s="8">
        <f>(1+$F5883)*AA5883</f>
        <v>1018.1765923171363</v>
      </c>
      <c r="AF5883" s="8">
        <f>(1+$F5883)*AB5883</f>
        <v>1221.7063598867419</v>
      </c>
      <c r="AG5883" s="8">
        <f>(1+$F5883)*AC5883</f>
        <v>128.16821218458711</v>
      </c>
      <c r="AH5883" s="8">
        <f>(1+$F5883)*$T5883/1000</f>
        <v>25.734313160294402</v>
      </c>
      <c r="AI5883" s="8">
        <f>(1+BWscncns[[#This Row],[pid_error]]*K_p)*BWscncns[[#This Row],[dbw]]/1000</f>
        <v>64.067156580147213</v>
      </c>
      <c r="AJ5883" s="13">
        <f>BWscncns[[#This Row],[Torflow prgrssv alt vote]]/VLOOKUP(BWscncns[[#This Row],[class]],AltBWtotl,2,FALSE)*100</f>
        <v>1.263575360044298E-3</v>
      </c>
      <c r="AK5883">
        <f>IF(D5883=E5883,1,0)</f>
        <v>1</v>
      </c>
    </row>
    <row r="5884" spans="1:37">
      <c r="A5884" s="1" t="s">
        <v>3552</v>
      </c>
      <c r="B5884" s="1" t="s">
        <v>3553</v>
      </c>
      <c r="C5884">
        <v>26</v>
      </c>
      <c r="D5884">
        <v>1524998637</v>
      </c>
      <c r="E5884">
        <v>1524998637</v>
      </c>
      <c r="F5884" s="2">
        <v>-0.74955681578699995</v>
      </c>
      <c r="G5884" s="2">
        <v>-0.74955681578699995</v>
      </c>
      <c r="H5884">
        <v>25645</v>
      </c>
      <c r="I5884" s="2">
        <v>-3.7982244589999999E-2</v>
      </c>
      <c r="J5884" s="2">
        <v>0</v>
      </c>
      <c r="K5884">
        <v>7</v>
      </c>
      <c r="L5884" s="1" t="s">
        <v>11849</v>
      </c>
      <c r="M5884" s="1" t="s">
        <v>3553</v>
      </c>
      <c r="N5884">
        <v>0</v>
      </c>
      <c r="O5884">
        <v>0</v>
      </c>
      <c r="P5884">
        <v>1</v>
      </c>
      <c r="Q5884">
        <v>0</v>
      </c>
      <c r="R5884" s="19">
        <f>BWscncns[[#This Row],[C fx]]*4+BWscncns[[#This Row],[C fg]]*2+BWscncns[[#This Row],[C fm]]</f>
        <v>1</v>
      </c>
      <c r="S5884">
        <v>26</v>
      </c>
      <c r="T5884">
        <v>102400</v>
      </c>
      <c r="U5884" s="13">
        <v>0.25390600000000002</v>
      </c>
      <c r="V5884" s="13">
        <v>3.9384619999999999</v>
      </c>
      <c r="W5884">
        <v>5641</v>
      </c>
      <c r="X5884">
        <v>112</v>
      </c>
      <c r="Z5884" s="10">
        <f>IF($N5884&lt;&gt;0,constants!$L$2,IF($O5884&lt;&gt;0,constants!$M$2,IF($P5884&lt;&gt;0,constants!$N$2,0)))</f>
        <v>1117.99</v>
      </c>
      <c r="AA5884" s="10">
        <f>IF($N5884&lt;&gt;0,constants!$L$2,IF($O5884&lt;&gt;0,constants!$M$2,IF($P5884&lt;&gt;0,constants!$P$2,0)))</f>
        <v>4051.45</v>
      </c>
      <c r="AB5884" s="11">
        <f>constants!$O$2</f>
        <v>4861.32</v>
      </c>
      <c r="AC5884" s="11">
        <f>VLOOKUP(BWscncns[[#This Row],[scanner]],[0]!ScnrAvgBW,2,FALSE)/1000</f>
        <v>885.64026081730776</v>
      </c>
      <c r="AD5884" s="8">
        <f>(1+$F5884)*Z5884</f>
        <v>279.99297551829193</v>
      </c>
      <c r="AE5884" s="8">
        <f>(1+$F5884)*AA5884</f>
        <v>1014.658038679759</v>
      </c>
      <c r="AF5884" s="8">
        <f>(1+$F5884)*AB5884</f>
        <v>1217.4844602783414</v>
      </c>
      <c r="AG5884" s="8">
        <f>(1+$F5884)*AC5884</f>
        <v>221.80256698631842</v>
      </c>
      <c r="AH5884" s="8">
        <f>(1+$F5884)*$T5884/1000</f>
        <v>25.645382063411205</v>
      </c>
      <c r="AI5884" s="8">
        <f>(1+BWscncns[[#This Row],[pid_error]]*K_p)*BWscncns[[#This Row],[dbw]]/1000</f>
        <v>64.022691031705605</v>
      </c>
      <c r="AJ5884" s="13">
        <f>BWscncns[[#This Row],[Torflow prgrssv alt vote]]/VLOOKUP(BWscncns[[#This Row],[class]],AltBWtotl,2,FALSE)*100</f>
        <v>1.2626983807247712E-3</v>
      </c>
      <c r="AK5884">
        <f>IF(D5884=E5884,1,0)</f>
        <v>1</v>
      </c>
    </row>
    <row r="5885" spans="1:37">
      <c r="A5885" s="1" t="s">
        <v>1049</v>
      </c>
      <c r="B5885" s="1" t="s">
        <v>1050</v>
      </c>
      <c r="C5885">
        <v>26</v>
      </c>
      <c r="D5885">
        <v>1524973109</v>
      </c>
      <c r="E5885">
        <v>1524973109</v>
      </c>
      <c r="F5885" s="2">
        <v>-0.75005642258500005</v>
      </c>
      <c r="G5885" s="2">
        <v>-0.75005642258500005</v>
      </c>
      <c r="H5885">
        <v>25594</v>
      </c>
      <c r="I5885" s="2">
        <v>3.69247681491E-2</v>
      </c>
      <c r="J5885" s="2">
        <v>0</v>
      </c>
      <c r="K5885">
        <v>8</v>
      </c>
      <c r="L5885" s="1" t="s">
        <v>11913</v>
      </c>
      <c r="M5885" s="1" t="s">
        <v>1050</v>
      </c>
      <c r="N5885">
        <v>0</v>
      </c>
      <c r="O5885">
        <v>0</v>
      </c>
      <c r="P5885">
        <v>1</v>
      </c>
      <c r="Q5885">
        <v>0</v>
      </c>
      <c r="R5885" s="19">
        <f>BWscncns[[#This Row],[C fx]]*4+BWscncns[[#This Row],[C fg]]*2+BWscncns[[#This Row],[C fm]]</f>
        <v>1</v>
      </c>
      <c r="S5885">
        <v>26</v>
      </c>
      <c r="T5885">
        <v>102400</v>
      </c>
      <c r="U5885" s="13">
        <v>0.25390600000000002</v>
      </c>
      <c r="V5885" s="13">
        <v>3.9384619999999999</v>
      </c>
      <c r="W5885">
        <v>5642</v>
      </c>
      <c r="X5885">
        <v>112</v>
      </c>
      <c r="Z5885" s="10">
        <f>IF($N5885&lt;&gt;0,constants!$L$2,IF($O5885&lt;&gt;0,constants!$M$2,IF($P5885&lt;&gt;0,constants!$N$2,0)))</f>
        <v>1117.99</v>
      </c>
      <c r="AA5885" s="10">
        <f>IF($N5885&lt;&gt;0,constants!$L$2,IF($O5885&lt;&gt;0,constants!$M$2,IF($P5885&lt;&gt;0,constants!$P$2,0)))</f>
        <v>4051.45</v>
      </c>
      <c r="AB5885" s="11">
        <f>constants!$O$2</f>
        <v>4861.32</v>
      </c>
      <c r="AC5885" s="11">
        <f>VLOOKUP(BWscncns[[#This Row],[scanner]],[0]!ScnrAvgBW,2,FALSE)/1000</f>
        <v>509.99709399477808</v>
      </c>
      <c r="AD5885" s="8">
        <f>(1+$F5885)*Z5885</f>
        <v>279.4344201141958</v>
      </c>
      <c r="AE5885" s="8">
        <f>(1+$F5885)*AA5885</f>
        <v>1012.6339067180015</v>
      </c>
      <c r="AF5885" s="8">
        <f>(1+$F5885)*AB5885</f>
        <v>1215.0557117590874</v>
      </c>
      <c r="AG5885" s="8">
        <f>(1+$F5885)*AC5885</f>
        <v>127.47049814430882</v>
      </c>
      <c r="AH5885" s="8">
        <f>(1+$F5885)*$T5885/1000</f>
        <v>25.594222327295995</v>
      </c>
      <c r="AI5885" s="8">
        <f>(1+BWscncns[[#This Row],[pid_error]]*K_p)*BWscncns[[#This Row],[dbw]]/1000</f>
        <v>63.997111163647993</v>
      </c>
      <c r="AJ5885" s="13">
        <f>BWscncns[[#This Row],[Torflow prgrssv alt vote]]/VLOOKUP(BWscncns[[#This Row],[class]],AltBWtotl,2,FALSE)*100</f>
        <v>1.2621938774392174E-3</v>
      </c>
      <c r="AK5885">
        <f>IF(D5885=E5885,1,0)</f>
        <v>1</v>
      </c>
    </row>
    <row r="5886" spans="1:37">
      <c r="A5886" s="1" t="s">
        <v>8633</v>
      </c>
      <c r="B5886" s="1" t="s">
        <v>28</v>
      </c>
      <c r="C5886">
        <v>11</v>
      </c>
      <c r="D5886">
        <v>1524946098</v>
      </c>
      <c r="E5886">
        <v>1524946098</v>
      </c>
      <c r="F5886" s="2">
        <v>-0.91971777422300005</v>
      </c>
      <c r="G5886" s="2">
        <v>-0.91971777422300005</v>
      </c>
      <c r="H5886">
        <v>11344</v>
      </c>
      <c r="I5886" s="2">
        <v>2.1670600324500001E-2</v>
      </c>
      <c r="J5886" s="2">
        <v>0</v>
      </c>
      <c r="K5886">
        <v>8</v>
      </c>
      <c r="L5886" s="1" t="s">
        <v>12047</v>
      </c>
      <c r="M5886" s="1" t="s">
        <v>28</v>
      </c>
      <c r="N5886">
        <v>0</v>
      </c>
      <c r="O5886">
        <v>0</v>
      </c>
      <c r="P5886">
        <v>1</v>
      </c>
      <c r="Q5886">
        <v>0</v>
      </c>
      <c r="R5886" s="19">
        <f>BWscncns[[#This Row],[C fx]]*4+BWscncns[[#This Row],[C fg]]*2+BWscncns[[#This Row],[C fm]]</f>
        <v>1</v>
      </c>
      <c r="S5886">
        <v>11</v>
      </c>
      <c r="T5886">
        <v>118468</v>
      </c>
      <c r="U5886" s="13">
        <v>9.2852000000000004E-2</v>
      </c>
      <c r="V5886" s="13">
        <v>10.769818000000001</v>
      </c>
      <c r="W5886">
        <v>6233</v>
      </c>
      <c r="X5886">
        <v>124</v>
      </c>
      <c r="Z5886" s="10">
        <f>IF($N5886&lt;&gt;0,constants!$L$2,IF($O5886&lt;&gt;0,constants!$M$2,IF($P5886&lt;&gt;0,constants!$N$2,0)))</f>
        <v>1117.99</v>
      </c>
      <c r="AA5886" s="10">
        <f>IF($N5886&lt;&gt;0,constants!$L$2,IF($O5886&lt;&gt;0,constants!$M$2,IF($P5886&lt;&gt;0,constants!$P$2,0)))</f>
        <v>4051.45</v>
      </c>
      <c r="AB5886" s="11">
        <f>constants!$O$2</f>
        <v>4861.32</v>
      </c>
      <c r="AC5886" s="11">
        <f>VLOOKUP(BWscncns[[#This Row],[scanner]],[0]!ScnrAvgBW,2,FALSE)/1000</f>
        <v>509.99709399477808</v>
      </c>
      <c r="AD5886" s="8">
        <f>(1+$F5886)*Z5886</f>
        <v>89.754725596428173</v>
      </c>
      <c r="AE5886" s="8">
        <f>(1+$F5886)*AA5886</f>
        <v>325.25942362422643</v>
      </c>
      <c r="AF5886" s="8">
        <f>(1+$F5886)*AB5886</f>
        <v>390.27758981424535</v>
      </c>
      <c r="AG5886" s="8">
        <f>(1+$F5886)*AC5886</f>
        <v>40.943701845702641</v>
      </c>
      <c r="AH5886" s="8">
        <f>(1+$F5886)*$T5886/1000</f>
        <v>9.5108747233496302</v>
      </c>
      <c r="AI5886" s="8">
        <f>(1+BWscncns[[#This Row],[pid_error]]*K_p)*BWscncns[[#This Row],[dbw]]/1000</f>
        <v>63.98943736167481</v>
      </c>
      <c r="AJ5886" s="13">
        <f>BWscncns[[#This Row],[Torflow prgrssv alt vote]]/VLOOKUP(BWscncns[[#This Row],[class]],AltBWtotl,2,FALSE)*100</f>
        <v>1.2620425295784918E-3</v>
      </c>
      <c r="AK5886">
        <f>IF(D5886=E5886,1,0)</f>
        <v>1</v>
      </c>
    </row>
    <row r="5887" spans="1:37">
      <c r="A5887" s="1" t="s">
        <v>8682</v>
      </c>
      <c r="B5887" s="1" t="s">
        <v>8683</v>
      </c>
      <c r="C5887">
        <v>26</v>
      </c>
      <c r="D5887">
        <v>1524956597</v>
      </c>
      <c r="E5887">
        <v>1524956597</v>
      </c>
      <c r="F5887" s="2">
        <v>-0.75081868497899995</v>
      </c>
      <c r="G5887" s="2">
        <v>-0.75081868497899995</v>
      </c>
      <c r="H5887">
        <v>25516</v>
      </c>
      <c r="I5887" s="2">
        <v>-2.6131936331299999E-2</v>
      </c>
      <c r="J5887" s="2">
        <v>0</v>
      </c>
      <c r="K5887">
        <v>7</v>
      </c>
      <c r="L5887" s="1" t="s">
        <v>11843</v>
      </c>
      <c r="M5887" s="1" t="s">
        <v>8683</v>
      </c>
      <c r="N5887">
        <v>0</v>
      </c>
      <c r="O5887">
        <v>0</v>
      </c>
      <c r="P5887">
        <v>1</v>
      </c>
      <c r="Q5887">
        <v>0</v>
      </c>
      <c r="R5887" s="19">
        <f>BWscncns[[#This Row],[C fx]]*4+BWscncns[[#This Row],[C fg]]*2+BWscncns[[#This Row],[C fm]]</f>
        <v>1</v>
      </c>
      <c r="S5887">
        <v>26</v>
      </c>
      <c r="T5887">
        <v>102400</v>
      </c>
      <c r="U5887" s="13">
        <v>0.25390600000000002</v>
      </c>
      <c r="V5887" s="13">
        <v>3.9384619999999999</v>
      </c>
      <c r="W5887">
        <v>5631</v>
      </c>
      <c r="X5887">
        <v>112</v>
      </c>
      <c r="Z5887" s="10">
        <f>IF($N5887&lt;&gt;0,constants!$L$2,IF($O5887&lt;&gt;0,constants!$M$2,IF($P5887&lt;&gt;0,constants!$N$2,0)))</f>
        <v>1117.99</v>
      </c>
      <c r="AA5887" s="10">
        <f>IF($N5887&lt;&gt;0,constants!$L$2,IF($O5887&lt;&gt;0,constants!$M$2,IF($P5887&lt;&gt;0,constants!$P$2,0)))</f>
        <v>4051.45</v>
      </c>
      <c r="AB5887" s="11">
        <f>constants!$O$2</f>
        <v>4861.32</v>
      </c>
      <c r="AC5887" s="11">
        <f>VLOOKUP(BWscncns[[#This Row],[scanner]],[0]!ScnrAvgBW,2,FALSE)/1000</f>
        <v>885.64026081730776</v>
      </c>
      <c r="AD5887" s="8">
        <f>(1+$F5887)*Z5887</f>
        <v>278.58221838032784</v>
      </c>
      <c r="AE5887" s="8">
        <f>(1+$F5887)*AA5887</f>
        <v>1009.5456387418307</v>
      </c>
      <c r="AF5887" s="8">
        <f>(1+$F5887)*AB5887</f>
        <v>1211.3501103378878</v>
      </c>
      <c r="AG5887" s="8">
        <f>(1+$F5887)*AC5887</f>
        <v>220.68500482599822</v>
      </c>
      <c r="AH5887" s="8">
        <f>(1+$F5887)*$T5887/1000</f>
        <v>25.516166658150404</v>
      </c>
      <c r="AI5887" s="8">
        <f>(1+BWscncns[[#This Row],[pid_error]]*K_p)*BWscncns[[#This Row],[dbw]]/1000</f>
        <v>63.958083329075208</v>
      </c>
      <c r="AJ5887" s="13">
        <f>BWscncns[[#This Row],[Torflow prgrssv alt vote]]/VLOOKUP(BWscncns[[#This Row],[class]],AltBWtotl,2,FALSE)*100</f>
        <v>1.2614241443535861E-3</v>
      </c>
      <c r="AK5887">
        <f>IF(D5887=E5887,1,0)</f>
        <v>1</v>
      </c>
    </row>
    <row r="5888" spans="1:37">
      <c r="A5888" s="1" t="s">
        <v>1858</v>
      </c>
      <c r="B5888" s="1" t="s">
        <v>1859</v>
      </c>
      <c r="C5888">
        <v>26</v>
      </c>
      <c r="D5888">
        <v>1524985820</v>
      </c>
      <c r="E5888">
        <v>1524985820</v>
      </c>
      <c r="F5888" s="2">
        <v>-0.75125725456400005</v>
      </c>
      <c r="G5888" s="2">
        <v>-0.75125725456400005</v>
      </c>
      <c r="H5888">
        <v>25471</v>
      </c>
      <c r="I5888" s="2">
        <v>0.11750219175399999</v>
      </c>
      <c r="J5888" s="2">
        <v>0</v>
      </c>
      <c r="K5888">
        <v>8</v>
      </c>
      <c r="L5888" s="1" t="s">
        <v>11936</v>
      </c>
      <c r="M5888" s="1" t="s">
        <v>1859</v>
      </c>
      <c r="N5888">
        <v>0</v>
      </c>
      <c r="O5888">
        <v>0</v>
      </c>
      <c r="P5888">
        <v>1</v>
      </c>
      <c r="Q5888">
        <v>0</v>
      </c>
      <c r="R5888" s="19">
        <f>BWscncns[[#This Row],[C fx]]*4+BWscncns[[#This Row],[C fg]]*2+BWscncns[[#This Row],[C fm]]</f>
        <v>1</v>
      </c>
      <c r="S5888">
        <v>16</v>
      </c>
      <c r="T5888">
        <v>102400</v>
      </c>
      <c r="U5888" s="13">
        <v>0.15625</v>
      </c>
      <c r="V5888" s="13">
        <v>6.4</v>
      </c>
      <c r="W5888">
        <v>6035</v>
      </c>
      <c r="X5888">
        <v>120</v>
      </c>
      <c r="Z5888" s="10">
        <f>IF($N5888&lt;&gt;0,constants!$L$2,IF($O5888&lt;&gt;0,constants!$M$2,IF($P5888&lt;&gt;0,constants!$N$2,0)))</f>
        <v>1117.99</v>
      </c>
      <c r="AA5888" s="10">
        <f>IF($N5888&lt;&gt;0,constants!$L$2,IF($O5888&lt;&gt;0,constants!$M$2,IF($P5888&lt;&gt;0,constants!$P$2,0)))</f>
        <v>4051.45</v>
      </c>
      <c r="AB5888" s="11">
        <f>constants!$O$2</f>
        <v>4861.32</v>
      </c>
      <c r="AC5888" s="11">
        <f>VLOOKUP(BWscncns[[#This Row],[scanner]],[0]!ScnrAvgBW,2,FALSE)/1000</f>
        <v>509.99709399477808</v>
      </c>
      <c r="AD5888" s="8">
        <f>(1+$F5888)*Z5888</f>
        <v>278.09190196999356</v>
      </c>
      <c r="AE5888" s="8">
        <f>(1+$F5888)*AA5888</f>
        <v>1007.7687959966819</v>
      </c>
      <c r="AF5888" s="8">
        <f>(1+$F5888)*AB5888</f>
        <v>1209.2180832429351</v>
      </c>
      <c r="AG5888" s="8">
        <f>(1+$F5888)*AC5888</f>
        <v>126.85807732464282</v>
      </c>
      <c r="AH5888" s="8">
        <f>(1+$F5888)*$T5888/1000</f>
        <v>25.471257132646397</v>
      </c>
      <c r="AI5888" s="8">
        <f>(1+BWscncns[[#This Row],[pid_error]]*K_p)*BWscncns[[#This Row],[dbw]]/1000</f>
        <v>63.935628566323203</v>
      </c>
      <c r="AJ5888" s="13">
        <f>BWscncns[[#This Row],[Torflow prgrssv alt vote]]/VLOOKUP(BWscncns[[#This Row],[class]],AltBWtotl,2,FALSE)*100</f>
        <v>1.2609812764873718E-3</v>
      </c>
      <c r="AK5888">
        <f>IF(D5888=E5888,1,0)</f>
        <v>1</v>
      </c>
    </row>
    <row r="5889" spans="1:37">
      <c r="A5889" s="1" t="s">
        <v>6234</v>
      </c>
      <c r="B5889" s="1" t="s">
        <v>6235</v>
      </c>
      <c r="C5889">
        <v>25</v>
      </c>
      <c r="D5889">
        <v>1524995200</v>
      </c>
      <c r="E5889">
        <v>1524995200</v>
      </c>
      <c r="F5889" s="2">
        <v>-0.75147891516400001</v>
      </c>
      <c r="G5889" s="2">
        <v>-0.75147891516400001</v>
      </c>
      <c r="H5889">
        <v>25448</v>
      </c>
      <c r="I5889" s="2">
        <v>-5.4036032543699999E-2</v>
      </c>
      <c r="J5889" s="2">
        <v>0</v>
      </c>
      <c r="K5889">
        <v>7</v>
      </c>
      <c r="L5889" s="1" t="s">
        <v>11858</v>
      </c>
      <c r="M5889" s="1" t="s">
        <v>6235</v>
      </c>
      <c r="N5889">
        <v>0</v>
      </c>
      <c r="O5889">
        <v>0</v>
      </c>
      <c r="P5889">
        <v>1</v>
      </c>
      <c r="Q5889">
        <v>0</v>
      </c>
      <c r="R5889" s="19">
        <f>BWscncns[[#This Row],[C fx]]*4+BWscncns[[#This Row],[C fg]]*2+BWscncns[[#This Row],[C fm]]</f>
        <v>1</v>
      </c>
      <c r="S5889">
        <v>25</v>
      </c>
      <c r="T5889">
        <v>102400</v>
      </c>
      <c r="U5889" s="13">
        <v>0.244141</v>
      </c>
      <c r="V5889" s="13">
        <v>4.0960000000000001</v>
      </c>
      <c r="W5889">
        <v>5688</v>
      </c>
      <c r="X5889">
        <v>113</v>
      </c>
      <c r="Z5889" s="10">
        <f>IF($N5889&lt;&gt;0,constants!$L$2,IF($O5889&lt;&gt;0,constants!$M$2,IF($P5889&lt;&gt;0,constants!$N$2,0)))</f>
        <v>1117.99</v>
      </c>
      <c r="AA5889" s="10">
        <f>IF($N5889&lt;&gt;0,constants!$L$2,IF($O5889&lt;&gt;0,constants!$M$2,IF($P5889&lt;&gt;0,constants!$P$2,0)))</f>
        <v>4051.45</v>
      </c>
      <c r="AB5889" s="11">
        <f>constants!$O$2</f>
        <v>4861.32</v>
      </c>
      <c r="AC5889" s="11">
        <f>VLOOKUP(BWscncns[[#This Row],[scanner]],[0]!ScnrAvgBW,2,FALSE)/1000</f>
        <v>885.64026081730776</v>
      </c>
      <c r="AD5889" s="8">
        <f>(1+$F5889)*Z5889</f>
        <v>277.84408763579961</v>
      </c>
      <c r="AE5889" s="8">
        <f>(1+$F5889)*AA5889</f>
        <v>1006.8707491588121</v>
      </c>
      <c r="AF5889" s="8">
        <f>(1+$F5889)*AB5889</f>
        <v>1208.1405201349435</v>
      </c>
      <c r="AG5889" s="8">
        <f>(1+$F5889)*AC5889</f>
        <v>220.10027839275531</v>
      </c>
      <c r="AH5889" s="8">
        <f>(1+$F5889)*$T5889/1000</f>
        <v>25.448559087206398</v>
      </c>
      <c r="AI5889" s="8">
        <f>(1+BWscncns[[#This Row],[pid_error]]*K_p)*BWscncns[[#This Row],[dbw]]/1000</f>
        <v>63.924279543603205</v>
      </c>
      <c r="AJ5889" s="13">
        <f>BWscncns[[#This Row],[Torflow prgrssv alt vote]]/VLOOKUP(BWscncns[[#This Row],[class]],AltBWtotl,2,FALSE)*100</f>
        <v>1.2607574434622298E-3</v>
      </c>
      <c r="AK5889">
        <f>IF(D5889=E5889,1,0)</f>
        <v>1</v>
      </c>
    </row>
    <row r="5890" spans="1:37">
      <c r="A5890" s="1" t="s">
        <v>5361</v>
      </c>
      <c r="B5890" s="1" t="s">
        <v>5362</v>
      </c>
      <c r="C5890">
        <v>25</v>
      </c>
      <c r="D5890">
        <v>1524962755</v>
      </c>
      <c r="E5890">
        <v>1524962755</v>
      </c>
      <c r="F5890" s="2">
        <v>-0.75215205748299996</v>
      </c>
      <c r="G5890" s="2">
        <v>-0.75215205748299996</v>
      </c>
      <c r="H5890">
        <v>25379</v>
      </c>
      <c r="I5890" s="2">
        <v>-5.79359371808E-2</v>
      </c>
      <c r="J5890" s="2">
        <v>0</v>
      </c>
      <c r="K5890">
        <v>8</v>
      </c>
      <c r="L5890" s="1" t="s">
        <v>11927</v>
      </c>
      <c r="M5890" s="1" t="s">
        <v>5362</v>
      </c>
      <c r="N5890">
        <v>0</v>
      </c>
      <c r="O5890">
        <v>0</v>
      </c>
      <c r="P5890">
        <v>1</v>
      </c>
      <c r="Q5890">
        <v>0</v>
      </c>
      <c r="R5890" s="19">
        <f>BWscncns[[#This Row],[C fx]]*4+BWscncns[[#This Row],[C fg]]*2+BWscncns[[#This Row],[C fm]]</f>
        <v>1</v>
      </c>
      <c r="S5890">
        <v>26</v>
      </c>
      <c r="T5890">
        <v>102400</v>
      </c>
      <c r="U5890" s="13">
        <v>0.25390600000000002</v>
      </c>
      <c r="V5890" s="13">
        <v>3.9384619999999999</v>
      </c>
      <c r="W5890">
        <v>5636</v>
      </c>
      <c r="X5890">
        <v>112</v>
      </c>
      <c r="Z5890" s="10">
        <f>IF($N5890&lt;&gt;0,constants!$L$2,IF($O5890&lt;&gt;0,constants!$M$2,IF($P5890&lt;&gt;0,constants!$N$2,0)))</f>
        <v>1117.99</v>
      </c>
      <c r="AA5890" s="10">
        <f>IF($N5890&lt;&gt;0,constants!$L$2,IF($O5890&lt;&gt;0,constants!$M$2,IF($P5890&lt;&gt;0,constants!$P$2,0)))</f>
        <v>4051.45</v>
      </c>
      <c r="AB5890" s="11">
        <f>constants!$O$2</f>
        <v>4861.32</v>
      </c>
      <c r="AC5890" s="11">
        <f>VLOOKUP(BWscncns[[#This Row],[scanner]],[0]!ScnrAvgBW,2,FALSE)/1000</f>
        <v>509.99709399477808</v>
      </c>
      <c r="AD5890" s="8">
        <f>(1+$F5890)*Z5890</f>
        <v>277.09152125458087</v>
      </c>
      <c r="AE5890" s="8">
        <f>(1+$F5890)*AA5890</f>
        <v>1004.1435467104998</v>
      </c>
      <c r="AF5890" s="8">
        <f>(1+$F5890)*AB5890</f>
        <v>1204.8681599167426</v>
      </c>
      <c r="AG5890" s="8">
        <f>(1+$F5890)*AC5890</f>
        <v>126.40173043625482</v>
      </c>
      <c r="AH5890" s="8">
        <f>(1+$F5890)*$T5890/1000</f>
        <v>25.379629313740804</v>
      </c>
      <c r="AI5890" s="8">
        <f>(1+BWscncns[[#This Row],[pid_error]]*K_p)*BWscncns[[#This Row],[dbw]]/1000</f>
        <v>63.889814656870414</v>
      </c>
      <c r="AJ5890" s="13">
        <f>BWscncns[[#This Row],[Torflow prgrssv alt vote]]/VLOOKUP(BWscncns[[#This Row],[class]],AltBWtotl,2,FALSE)*100</f>
        <v>1.2600777038891495E-3</v>
      </c>
      <c r="AK5890">
        <f>IF(D5890=E5890,1,0)</f>
        <v>1</v>
      </c>
    </row>
    <row r="5891" spans="1:37">
      <c r="A5891" s="1" t="s">
        <v>690</v>
      </c>
      <c r="B5891" s="1" t="s">
        <v>691</v>
      </c>
      <c r="C5891">
        <v>25</v>
      </c>
      <c r="D5891">
        <v>1524965801</v>
      </c>
      <c r="E5891">
        <v>1524965801</v>
      </c>
      <c r="F5891" s="2">
        <v>-0.75285521654200005</v>
      </c>
      <c r="G5891" s="2">
        <v>-0.75285521654200005</v>
      </c>
      <c r="H5891">
        <v>25307</v>
      </c>
      <c r="I5891" s="2">
        <v>7.4272768049299998E-2</v>
      </c>
      <c r="J5891" s="2">
        <v>0</v>
      </c>
      <c r="K5891">
        <v>8</v>
      </c>
      <c r="L5891" s="1" t="s">
        <v>11904</v>
      </c>
      <c r="M5891" s="1" t="s">
        <v>691</v>
      </c>
      <c r="N5891">
        <v>0</v>
      </c>
      <c r="O5891">
        <v>0</v>
      </c>
      <c r="P5891">
        <v>1</v>
      </c>
      <c r="Q5891">
        <v>0</v>
      </c>
      <c r="R5891" s="19">
        <f>BWscncns[[#This Row],[C fx]]*4+BWscncns[[#This Row],[C fg]]*2+BWscncns[[#This Row],[C fm]]</f>
        <v>1</v>
      </c>
      <c r="S5891">
        <v>25</v>
      </c>
      <c r="T5891">
        <v>102400</v>
      </c>
      <c r="U5891" s="13">
        <v>0.244141</v>
      </c>
      <c r="V5891" s="13">
        <v>4.0960000000000001</v>
      </c>
      <c r="W5891">
        <v>5672</v>
      </c>
      <c r="X5891">
        <v>113</v>
      </c>
      <c r="Z5891" s="10">
        <f>IF($N5891&lt;&gt;0,constants!$L$2,IF($O5891&lt;&gt;0,constants!$M$2,IF($P5891&lt;&gt;0,constants!$N$2,0)))</f>
        <v>1117.99</v>
      </c>
      <c r="AA5891" s="10">
        <f>IF($N5891&lt;&gt;0,constants!$L$2,IF($O5891&lt;&gt;0,constants!$M$2,IF($P5891&lt;&gt;0,constants!$P$2,0)))</f>
        <v>4051.45</v>
      </c>
      <c r="AB5891" s="11">
        <f>constants!$O$2</f>
        <v>4861.32</v>
      </c>
      <c r="AC5891" s="11">
        <f>VLOOKUP(BWscncns[[#This Row],[scanner]],[0]!ScnrAvgBW,2,FALSE)/1000</f>
        <v>509.99709399477808</v>
      </c>
      <c r="AD5891" s="8">
        <f>(1+$F5891)*Z5891</f>
        <v>276.30539645820937</v>
      </c>
      <c r="AE5891" s="8">
        <f>(1+$F5891)*AA5891</f>
        <v>1001.2947329409138</v>
      </c>
      <c r="AF5891" s="8">
        <f>(1+$F5891)*AB5891</f>
        <v>1201.4498787200444</v>
      </c>
      <c r="AG5891" s="8">
        <f>(1+$F5891)*AC5891</f>
        <v>126.04312135954868</v>
      </c>
      <c r="AH5891" s="8">
        <f>(1+$F5891)*$T5891/1000</f>
        <v>25.307625826099198</v>
      </c>
      <c r="AI5891" s="8">
        <f>(1+BWscncns[[#This Row],[pid_error]]*K_p)*BWscncns[[#This Row],[dbw]]/1000</f>
        <v>63.853812913049595</v>
      </c>
      <c r="AJ5891" s="13">
        <f>BWscncns[[#This Row],[Torflow prgrssv alt vote]]/VLOOKUP(BWscncns[[#This Row],[class]],AltBWtotl,2,FALSE)*100</f>
        <v>1.2593676533915329E-3</v>
      </c>
      <c r="AK5891">
        <f>IF(D5891=E5891,1,0)</f>
        <v>1</v>
      </c>
    </row>
    <row r="5892" spans="1:37">
      <c r="A5892" s="1" t="s">
        <v>4296</v>
      </c>
      <c r="B5892" s="1" t="s">
        <v>49</v>
      </c>
      <c r="C5892">
        <v>73</v>
      </c>
      <c r="D5892">
        <v>1524988784</v>
      </c>
      <c r="E5892">
        <v>1524988784</v>
      </c>
      <c r="F5892" s="2">
        <v>0.33926718660100003</v>
      </c>
      <c r="G5892" s="2">
        <v>0.33926718660100003</v>
      </c>
      <c r="H5892">
        <v>73111</v>
      </c>
      <c r="I5892" s="2">
        <v>0.16170259674599999</v>
      </c>
      <c r="J5892" s="2">
        <v>0</v>
      </c>
      <c r="K5892">
        <v>4</v>
      </c>
      <c r="L5892" s="1" t="s">
        <v>11625</v>
      </c>
      <c r="M5892" s="1" t="s">
        <v>49</v>
      </c>
      <c r="N5892">
        <v>0</v>
      </c>
      <c r="O5892">
        <v>0</v>
      </c>
      <c r="P5892">
        <v>1</v>
      </c>
      <c r="Q5892">
        <v>0</v>
      </c>
      <c r="R5892" s="19">
        <f>BWscncns[[#This Row],[C fx]]*4+BWscncns[[#This Row],[C fg]]*2+BWscncns[[#This Row],[C fm]]</f>
        <v>1</v>
      </c>
      <c r="S5892">
        <v>71</v>
      </c>
      <c r="T5892">
        <v>54591</v>
      </c>
      <c r="U5892" s="13">
        <v>1.300581</v>
      </c>
      <c r="V5892" s="13">
        <v>0.76888699999999999</v>
      </c>
      <c r="W5892">
        <v>1976</v>
      </c>
      <c r="X5892">
        <v>39</v>
      </c>
      <c r="Z5892" s="10">
        <f>IF($N5892&lt;&gt;0,constants!$L$2,IF($O5892&lt;&gt;0,constants!$M$2,IF($P5892&lt;&gt;0,constants!$N$2,0)))</f>
        <v>1117.99</v>
      </c>
      <c r="AA5892" s="10">
        <f>IF($N5892&lt;&gt;0,constants!$L$2,IF($O5892&lt;&gt;0,constants!$M$2,IF($P5892&lt;&gt;0,constants!$P$2,0)))</f>
        <v>4051.45</v>
      </c>
      <c r="AB5892" s="11">
        <f>constants!$O$2</f>
        <v>4861.32</v>
      </c>
      <c r="AC5892" s="11">
        <f>VLOOKUP(BWscncns[[#This Row],[scanner]],[0]!ScnrAvgBW,2,FALSE)/1000</f>
        <v>4819.491751072962</v>
      </c>
      <c r="AD5892" s="8">
        <f>(1+$F5892)*Z5892</f>
        <v>1497.2873219480521</v>
      </c>
      <c r="AE5892" s="8">
        <f>(1+$F5892)*AA5892</f>
        <v>5425.9740431546215</v>
      </c>
      <c r="AF5892" s="8">
        <f>(1+$F5892)*AB5892</f>
        <v>6510.6063595671731</v>
      </c>
      <c r="AG5892" s="8">
        <f>(1+$F5892)*AC5892</f>
        <v>6454.5871583062126</v>
      </c>
      <c r="AH5892" s="8">
        <f>(1+$F5892)*$T5892/1000</f>
        <v>73.111934983735196</v>
      </c>
      <c r="AI5892" s="8">
        <f>(1+BWscncns[[#This Row],[pid_error]]*K_p)*BWscncns[[#This Row],[dbw]]/1000</f>
        <v>63.851467491867595</v>
      </c>
      <c r="AJ5892" s="13">
        <f>BWscncns[[#This Row],[Torflow prgrssv alt vote]]/VLOOKUP(BWscncns[[#This Row],[class]],AltBWtotl,2,FALSE)*100</f>
        <v>1.2593213954245385E-3</v>
      </c>
      <c r="AK5892">
        <f>IF(D5892=E5892,1,0)</f>
        <v>1</v>
      </c>
    </row>
    <row r="5893" spans="1:37">
      <c r="A5893" s="1" t="s">
        <v>6015</v>
      </c>
      <c r="B5893" s="1" t="s">
        <v>6016</v>
      </c>
      <c r="C5893">
        <v>25</v>
      </c>
      <c r="D5893">
        <v>1525003937</v>
      </c>
      <c r="E5893">
        <v>1525003937</v>
      </c>
      <c r="F5893" s="2">
        <v>-0.75317328636699998</v>
      </c>
      <c r="G5893" s="2">
        <v>-0.75317328636699998</v>
      </c>
      <c r="H5893">
        <v>25275</v>
      </c>
      <c r="I5893" s="2">
        <v>-1.95716065756E-2</v>
      </c>
      <c r="J5893" s="2">
        <v>0</v>
      </c>
      <c r="K5893">
        <v>7</v>
      </c>
      <c r="L5893" s="1" t="s">
        <v>11925</v>
      </c>
      <c r="M5893" s="1" t="s">
        <v>6016</v>
      </c>
      <c r="N5893">
        <v>0</v>
      </c>
      <c r="O5893">
        <v>0</v>
      </c>
      <c r="P5893">
        <v>1</v>
      </c>
      <c r="Q5893">
        <v>0</v>
      </c>
      <c r="R5893" s="19">
        <f>BWscncns[[#This Row],[C fx]]*4+BWscncns[[#This Row],[C fg]]*2+BWscncns[[#This Row],[C fm]]</f>
        <v>1</v>
      </c>
      <c r="S5893">
        <v>27</v>
      </c>
      <c r="T5893">
        <v>102400</v>
      </c>
      <c r="U5893" s="13">
        <v>0.26367200000000002</v>
      </c>
      <c r="V5893" s="13">
        <v>3.7925930000000001</v>
      </c>
      <c r="W5893">
        <v>5608</v>
      </c>
      <c r="X5893">
        <v>112</v>
      </c>
      <c r="Z5893" s="10">
        <f>IF($N5893&lt;&gt;0,constants!$L$2,IF($O5893&lt;&gt;0,constants!$M$2,IF($P5893&lt;&gt;0,constants!$N$2,0)))</f>
        <v>1117.99</v>
      </c>
      <c r="AA5893" s="10">
        <f>IF($N5893&lt;&gt;0,constants!$L$2,IF($O5893&lt;&gt;0,constants!$M$2,IF($P5893&lt;&gt;0,constants!$P$2,0)))</f>
        <v>4051.45</v>
      </c>
      <c r="AB5893" s="11">
        <f>constants!$O$2</f>
        <v>4861.32</v>
      </c>
      <c r="AC5893" s="11">
        <f>VLOOKUP(BWscncns[[#This Row],[scanner]],[0]!ScnrAvgBW,2,FALSE)/1000</f>
        <v>885.64026081730776</v>
      </c>
      <c r="AD5893" s="8">
        <f>(1+$F5893)*Z5893</f>
        <v>275.94979757455769</v>
      </c>
      <c r="AE5893" s="8">
        <f>(1+$F5893)*AA5893</f>
        <v>1000.0060889484179</v>
      </c>
      <c r="AF5893" s="8">
        <f>(1+$F5893)*AB5893</f>
        <v>1199.9036395183755</v>
      </c>
      <c r="AG5893" s="8">
        <f>(1+$F5893)*AC5893</f>
        <v>218.59967503860906</v>
      </c>
      <c r="AH5893" s="8">
        <f>(1+$F5893)*$T5893/1000</f>
        <v>25.275055476019201</v>
      </c>
      <c r="AI5893" s="8">
        <f>(1+BWscncns[[#This Row],[pid_error]]*K_p)*BWscncns[[#This Row],[dbw]]/1000</f>
        <v>63.837527738009598</v>
      </c>
      <c r="AJ5893" s="13">
        <f>BWscncns[[#This Row],[Torflow prgrssv alt vote]]/VLOOKUP(BWscncns[[#This Row],[class]],AltBWtotl,2,FALSE)*100</f>
        <v>1.2590464662651959E-3</v>
      </c>
      <c r="AK5893">
        <f>IF(D5893=E5893,1,0)</f>
        <v>1</v>
      </c>
    </row>
    <row r="5894" spans="1:37">
      <c r="A5894" s="1" t="s">
        <v>11366</v>
      </c>
      <c r="B5894" s="1" t="s">
        <v>632</v>
      </c>
      <c r="C5894">
        <v>25</v>
      </c>
      <c r="D5894">
        <v>1524969560</v>
      </c>
      <c r="E5894">
        <v>1524969560</v>
      </c>
      <c r="F5894" s="2">
        <v>-0.75320353239799998</v>
      </c>
      <c r="G5894" s="2">
        <v>-0.75320353239799998</v>
      </c>
      <c r="H5894">
        <v>25271</v>
      </c>
      <c r="I5894" s="2">
        <v>2.8207491475399998E-2</v>
      </c>
      <c r="J5894" s="2">
        <v>0</v>
      </c>
      <c r="K5894">
        <v>8</v>
      </c>
      <c r="L5894" s="1" t="s">
        <v>11952</v>
      </c>
      <c r="M5894" s="1" t="s">
        <v>632</v>
      </c>
      <c r="N5894">
        <v>0</v>
      </c>
      <c r="O5894">
        <v>0</v>
      </c>
      <c r="P5894">
        <v>1</v>
      </c>
      <c r="Q5894">
        <v>0</v>
      </c>
      <c r="R5894" s="19">
        <f>BWscncns[[#This Row],[C fx]]*4+BWscncns[[#This Row],[C fg]]*2+BWscncns[[#This Row],[C fm]]</f>
        <v>1</v>
      </c>
      <c r="S5894">
        <v>19</v>
      </c>
      <c r="T5894">
        <v>102400</v>
      </c>
      <c r="U5894" s="13">
        <v>0.18554699999999999</v>
      </c>
      <c r="V5894" s="13">
        <v>5.3894739999999999</v>
      </c>
      <c r="W5894">
        <v>5904</v>
      </c>
      <c r="X5894">
        <v>118</v>
      </c>
      <c r="Z5894" s="10">
        <f>IF($N5894&lt;&gt;0,constants!$L$2,IF($O5894&lt;&gt;0,constants!$M$2,IF($P5894&lt;&gt;0,constants!$N$2,0)))</f>
        <v>1117.99</v>
      </c>
      <c r="AA5894" s="10">
        <f>IF($N5894&lt;&gt;0,constants!$L$2,IF($O5894&lt;&gt;0,constants!$M$2,IF($P5894&lt;&gt;0,constants!$P$2,0)))</f>
        <v>4051.45</v>
      </c>
      <c r="AB5894" s="11">
        <f>constants!$O$2</f>
        <v>4861.32</v>
      </c>
      <c r="AC5894" s="11">
        <f>VLOOKUP(BWscncns[[#This Row],[scanner]],[0]!ScnrAvgBW,2,FALSE)/1000</f>
        <v>509.99709399477808</v>
      </c>
      <c r="AD5894" s="8">
        <f>(1+$F5894)*Z5894</f>
        <v>275.91598281436001</v>
      </c>
      <c r="AE5894" s="8">
        <f>(1+$F5894)*AA5894</f>
        <v>999.88354866612292</v>
      </c>
      <c r="AF5894" s="8">
        <f>(1+$F5894)*AB5894</f>
        <v>1199.7566038829548</v>
      </c>
      <c r="AG5894" s="8">
        <f>(1+$F5894)*AC5894</f>
        <v>125.86548128519641</v>
      </c>
      <c r="AH5894" s="8">
        <f>(1+$F5894)*$T5894/1000</f>
        <v>25.2719582824448</v>
      </c>
      <c r="AI5894" s="8">
        <f>(1+BWscncns[[#This Row],[pid_error]]*K_p)*BWscncns[[#This Row],[dbw]]/1000</f>
        <v>63.835979141222403</v>
      </c>
      <c r="AJ5894" s="13">
        <f>BWscncns[[#This Row],[Torflow prgrssv alt vote]]/VLOOKUP(BWscncns[[#This Row],[class]],AltBWtotl,2,FALSE)*100</f>
        <v>1.2590159238024523E-3</v>
      </c>
      <c r="AK5894">
        <f>IF(D5894=E5894,1,0)</f>
        <v>1</v>
      </c>
    </row>
    <row r="5895" spans="1:37">
      <c r="A5895" s="1" t="s">
        <v>1249</v>
      </c>
      <c r="B5895" s="1" t="s">
        <v>1250</v>
      </c>
      <c r="C5895">
        <v>25</v>
      </c>
      <c r="D5895">
        <v>1524904541</v>
      </c>
      <c r="E5895">
        <v>1524904541</v>
      </c>
      <c r="F5895" s="2">
        <v>-0.75386669975499998</v>
      </c>
      <c r="G5895" s="2">
        <v>-0.75386669975499998</v>
      </c>
      <c r="H5895">
        <v>25204</v>
      </c>
      <c r="I5895" s="2">
        <v>-0.12245789758099999</v>
      </c>
      <c r="J5895" s="2">
        <v>0</v>
      </c>
      <c r="K5895">
        <v>7</v>
      </c>
      <c r="L5895" s="1" t="s">
        <v>12059</v>
      </c>
      <c r="M5895" s="1" t="s">
        <v>1250</v>
      </c>
      <c r="N5895">
        <v>0</v>
      </c>
      <c r="O5895">
        <v>0</v>
      </c>
      <c r="P5895">
        <v>1</v>
      </c>
      <c r="Q5895">
        <v>0</v>
      </c>
      <c r="R5895" s="19">
        <f>BWscncns[[#This Row],[C fx]]*4+BWscncns[[#This Row],[C fg]]*2+BWscncns[[#This Row],[C fm]]</f>
        <v>1</v>
      </c>
      <c r="S5895">
        <v>25</v>
      </c>
      <c r="T5895">
        <v>102400</v>
      </c>
      <c r="U5895" s="13">
        <v>0.244141</v>
      </c>
      <c r="V5895" s="13">
        <v>4.0960000000000001</v>
      </c>
      <c r="W5895">
        <v>5686</v>
      </c>
      <c r="X5895">
        <v>113</v>
      </c>
      <c r="Z5895" s="10">
        <f>IF($N5895&lt;&gt;0,constants!$L$2,IF($O5895&lt;&gt;0,constants!$M$2,IF($P5895&lt;&gt;0,constants!$N$2,0)))</f>
        <v>1117.99</v>
      </c>
      <c r="AA5895" s="10">
        <f>IF($N5895&lt;&gt;0,constants!$L$2,IF($O5895&lt;&gt;0,constants!$M$2,IF($P5895&lt;&gt;0,constants!$P$2,0)))</f>
        <v>4051.45</v>
      </c>
      <c r="AB5895" s="11">
        <f>constants!$O$2</f>
        <v>4861.32</v>
      </c>
      <c r="AC5895" s="11">
        <f>VLOOKUP(BWscncns[[#This Row],[scanner]],[0]!ScnrAvgBW,2,FALSE)/1000</f>
        <v>885.64026081730776</v>
      </c>
      <c r="AD5895" s="8">
        <f>(1+$F5895)*Z5895</f>
        <v>275.17456834090757</v>
      </c>
      <c r="AE5895" s="8">
        <f>(1+$F5895)*AA5895</f>
        <v>997.19675927760534</v>
      </c>
      <c r="AF5895" s="8">
        <f>(1+$F5895)*AB5895</f>
        <v>1196.5327351470235</v>
      </c>
      <c r="AG5895" s="8">
        <f>(1+$F5895)*AC5895</f>
        <v>217.98556022480653</v>
      </c>
      <c r="AH5895" s="8">
        <f>(1+$F5895)*$T5895/1000</f>
        <v>25.204049945088002</v>
      </c>
      <c r="AI5895" s="8">
        <f>(1+BWscncns[[#This Row],[pid_error]]*K_p)*BWscncns[[#This Row],[dbw]]/1000</f>
        <v>63.802024972543997</v>
      </c>
      <c r="AJ5895" s="13">
        <f>BWscncns[[#This Row],[Torflow prgrssv alt vote]]/VLOOKUP(BWscncns[[#This Row],[class]],AltBWtotl,2,FALSE)*100</f>
        <v>1.2583462569528059E-3</v>
      </c>
      <c r="AK5895">
        <f>IF(D5895=E5895,1,0)</f>
        <v>1</v>
      </c>
    </row>
    <row r="5896" spans="1:37">
      <c r="A5896" s="1" t="s">
        <v>9980</v>
      </c>
      <c r="B5896" s="1" t="s">
        <v>9981</v>
      </c>
      <c r="C5896">
        <v>25</v>
      </c>
      <c r="D5896">
        <v>1524998637</v>
      </c>
      <c r="E5896">
        <v>1524998637</v>
      </c>
      <c r="F5896" s="2">
        <v>-0.75388472166800002</v>
      </c>
      <c r="G5896" s="2">
        <v>-0.75388472166800002</v>
      </c>
      <c r="H5896">
        <v>25202</v>
      </c>
      <c r="I5896" s="2">
        <v>-5.0818964990300003E-2</v>
      </c>
      <c r="J5896" s="2">
        <v>0</v>
      </c>
      <c r="K5896">
        <v>7</v>
      </c>
      <c r="L5896" s="1" t="s">
        <v>11849</v>
      </c>
      <c r="M5896" s="1" t="s">
        <v>9981</v>
      </c>
      <c r="N5896">
        <v>0</v>
      </c>
      <c r="O5896">
        <v>0</v>
      </c>
      <c r="P5896">
        <v>1</v>
      </c>
      <c r="Q5896">
        <v>0</v>
      </c>
      <c r="R5896" s="19">
        <f>BWscncns[[#This Row],[C fx]]*4+BWscncns[[#This Row],[C fg]]*2+BWscncns[[#This Row],[C fm]]</f>
        <v>1</v>
      </c>
      <c r="S5896">
        <v>25</v>
      </c>
      <c r="T5896">
        <v>102400</v>
      </c>
      <c r="U5896" s="13">
        <v>0.244141</v>
      </c>
      <c r="V5896" s="13">
        <v>4.0960000000000001</v>
      </c>
      <c r="W5896">
        <v>5692</v>
      </c>
      <c r="X5896">
        <v>113</v>
      </c>
      <c r="Z5896" s="10">
        <f>IF($N5896&lt;&gt;0,constants!$L$2,IF($O5896&lt;&gt;0,constants!$M$2,IF($P5896&lt;&gt;0,constants!$N$2,0)))</f>
        <v>1117.99</v>
      </c>
      <c r="AA5896" s="10">
        <f>IF($N5896&lt;&gt;0,constants!$L$2,IF($O5896&lt;&gt;0,constants!$M$2,IF($P5896&lt;&gt;0,constants!$P$2,0)))</f>
        <v>4051.45</v>
      </c>
      <c r="AB5896" s="11">
        <f>constants!$O$2</f>
        <v>4861.32</v>
      </c>
      <c r="AC5896" s="11">
        <f>VLOOKUP(BWscncns[[#This Row],[scanner]],[0]!ScnrAvgBW,2,FALSE)/1000</f>
        <v>885.64026081730776</v>
      </c>
      <c r="AD5896" s="8">
        <f>(1+$F5896)*Z5896</f>
        <v>275.15442002239263</v>
      </c>
      <c r="AE5896" s="8">
        <f>(1+$F5896)*AA5896</f>
        <v>997.1237443981812</v>
      </c>
      <c r="AF5896" s="8">
        <f>(1+$F5896)*AB5896</f>
        <v>1196.445124860918</v>
      </c>
      <c r="AG5896" s="8">
        <f>(1+$F5896)*AC5896</f>
        <v>217.96959929307675</v>
      </c>
      <c r="AH5896" s="8">
        <f>(1+$F5896)*$T5896/1000</f>
        <v>25.202204501196796</v>
      </c>
      <c r="AI5896" s="8">
        <f>(1+BWscncns[[#This Row],[pid_error]]*K_p)*BWscncns[[#This Row],[dbw]]/1000</f>
        <v>63.801102250598397</v>
      </c>
      <c r="AJ5896" s="13">
        <f>BWscncns[[#This Row],[Torflow prgrssv alt vote]]/VLOOKUP(BWscncns[[#This Row],[class]],AltBWtotl,2,FALSE)*100</f>
        <v>1.2583280584127605E-3</v>
      </c>
      <c r="AK5896">
        <f>IF(D5896=E5896,1,0)</f>
        <v>1</v>
      </c>
    </row>
    <row r="5897" spans="1:37">
      <c r="A5897" s="1" t="s">
        <v>5335</v>
      </c>
      <c r="B5897" s="1" t="s">
        <v>49</v>
      </c>
      <c r="C5897">
        <v>25</v>
      </c>
      <c r="D5897">
        <v>1525001744</v>
      </c>
      <c r="E5897">
        <v>1525001744</v>
      </c>
      <c r="F5897" s="2">
        <v>-0.75429242292300003</v>
      </c>
      <c r="G5897" s="2">
        <v>-0.75429242292300003</v>
      </c>
      <c r="H5897">
        <v>25160</v>
      </c>
      <c r="I5897" s="2">
        <v>-3.9436442785300001E-2</v>
      </c>
      <c r="J5897" s="2">
        <v>0</v>
      </c>
      <c r="K5897">
        <v>7</v>
      </c>
      <c r="L5897" s="1" t="s">
        <v>11918</v>
      </c>
      <c r="M5897" s="1" t="s">
        <v>49</v>
      </c>
      <c r="N5897">
        <v>0</v>
      </c>
      <c r="O5897">
        <v>0</v>
      </c>
      <c r="P5897">
        <v>1</v>
      </c>
      <c r="Q5897">
        <v>0</v>
      </c>
      <c r="R5897" s="19">
        <f>BWscncns[[#This Row],[C fx]]*4+BWscncns[[#This Row],[C fg]]*2+BWscncns[[#This Row],[C fm]]</f>
        <v>1</v>
      </c>
      <c r="S5897">
        <v>25</v>
      </c>
      <c r="T5897">
        <v>102400</v>
      </c>
      <c r="U5897" s="13">
        <v>0.244141</v>
      </c>
      <c r="V5897" s="13">
        <v>4.0960000000000001</v>
      </c>
      <c r="W5897">
        <v>5691</v>
      </c>
      <c r="X5897">
        <v>113</v>
      </c>
      <c r="Z5897" s="10">
        <f>IF($N5897&lt;&gt;0,constants!$L$2,IF($O5897&lt;&gt;0,constants!$M$2,IF($P5897&lt;&gt;0,constants!$N$2,0)))</f>
        <v>1117.99</v>
      </c>
      <c r="AA5897" s="10">
        <f>IF($N5897&lt;&gt;0,constants!$L$2,IF($O5897&lt;&gt;0,constants!$M$2,IF($P5897&lt;&gt;0,constants!$P$2,0)))</f>
        <v>4051.45</v>
      </c>
      <c r="AB5897" s="11">
        <f>constants!$O$2</f>
        <v>4861.32</v>
      </c>
      <c r="AC5897" s="11">
        <f>VLOOKUP(BWscncns[[#This Row],[scanner]],[0]!ScnrAvgBW,2,FALSE)/1000</f>
        <v>885.64026081730776</v>
      </c>
      <c r="AD5897" s="8">
        <f>(1+$F5897)*Z5897</f>
        <v>274.69861409631523</v>
      </c>
      <c r="AE5897" s="8">
        <f>(1+$F5897)*AA5897</f>
        <v>995.47196314861151</v>
      </c>
      <c r="AF5897" s="8">
        <f>(1+$F5897)*AB5897</f>
        <v>1194.4631585959614</v>
      </c>
      <c r="AG5897" s="8">
        <f>(1+$F5897)*AC5897</f>
        <v>217.60852264726302</v>
      </c>
      <c r="AH5897" s="8">
        <f>(1+$F5897)*$T5897/1000</f>
        <v>25.160455892684798</v>
      </c>
      <c r="AI5897" s="8">
        <f>(1+BWscncns[[#This Row],[pid_error]]*K_p)*BWscncns[[#This Row],[dbw]]/1000</f>
        <v>63.780227946342393</v>
      </c>
      <c r="AJ5897" s="13">
        <f>BWscncns[[#This Row],[Torflow prgrssv alt vote]]/VLOOKUP(BWscncns[[#This Row],[class]],AltBWtotl,2,FALSE)*100</f>
        <v>1.2579163614072446E-3</v>
      </c>
      <c r="AK5897">
        <f>IF(D5897=E5897,1,0)</f>
        <v>1</v>
      </c>
    </row>
    <row r="5898" spans="1:37">
      <c r="A5898" s="1" t="s">
        <v>8087</v>
      </c>
      <c r="B5898" s="1" t="s">
        <v>8088</v>
      </c>
      <c r="C5898">
        <v>25</v>
      </c>
      <c r="D5898">
        <v>1524973109</v>
      </c>
      <c r="E5898">
        <v>1524973109</v>
      </c>
      <c r="F5898" s="2">
        <v>-0.75465110561100002</v>
      </c>
      <c r="G5898" s="2">
        <v>-0.75465110561100002</v>
      </c>
      <c r="H5898">
        <v>25123</v>
      </c>
      <c r="I5898" s="2">
        <v>2.65337060192E-2</v>
      </c>
      <c r="J5898" s="2">
        <v>0</v>
      </c>
      <c r="K5898">
        <v>8</v>
      </c>
      <c r="L5898" s="1" t="s">
        <v>11913</v>
      </c>
      <c r="M5898" s="1" t="s">
        <v>8088</v>
      </c>
      <c r="N5898">
        <v>0</v>
      </c>
      <c r="O5898">
        <v>0</v>
      </c>
      <c r="P5898">
        <v>1</v>
      </c>
      <c r="Q5898">
        <v>0</v>
      </c>
      <c r="R5898" s="19">
        <f>BWscncns[[#This Row],[C fx]]*4+BWscncns[[#This Row],[C fg]]*2+BWscncns[[#This Row],[C fm]]</f>
        <v>1</v>
      </c>
      <c r="S5898">
        <v>25</v>
      </c>
      <c r="T5898">
        <v>102400</v>
      </c>
      <c r="U5898" s="13">
        <v>0.244141</v>
      </c>
      <c r="V5898" s="13">
        <v>4.0960000000000001</v>
      </c>
      <c r="W5898">
        <v>5683</v>
      </c>
      <c r="X5898">
        <v>113</v>
      </c>
      <c r="Z5898" s="10">
        <f>IF($N5898&lt;&gt;0,constants!$L$2,IF($O5898&lt;&gt;0,constants!$M$2,IF($P5898&lt;&gt;0,constants!$N$2,0)))</f>
        <v>1117.99</v>
      </c>
      <c r="AA5898" s="10">
        <f>IF($N5898&lt;&gt;0,constants!$L$2,IF($O5898&lt;&gt;0,constants!$M$2,IF($P5898&lt;&gt;0,constants!$P$2,0)))</f>
        <v>4051.45</v>
      </c>
      <c r="AB5898" s="11">
        <f>constants!$O$2</f>
        <v>4861.32</v>
      </c>
      <c r="AC5898" s="11">
        <f>VLOOKUP(BWscncns[[#This Row],[scanner]],[0]!ScnrAvgBW,2,FALSE)/1000</f>
        <v>509.99709399477808</v>
      </c>
      <c r="AD5898" s="8">
        <f>(1+$F5898)*Z5898</f>
        <v>274.2976104379581</v>
      </c>
      <c r="AE5898" s="8">
        <f>(1+$F5898)*AA5898</f>
        <v>994.01877817231389</v>
      </c>
      <c r="AF5898" s="8">
        <f>(1+$F5898)*AB5898</f>
        <v>1192.7194872711334</v>
      </c>
      <c r="AG5898" s="8">
        <f>(1+$F5898)*AC5898</f>
        <v>125.12722315322171</v>
      </c>
      <c r="AH5898" s="8">
        <f>(1+$F5898)*$T5898/1000</f>
        <v>25.1237267854336</v>
      </c>
      <c r="AI5898" s="8">
        <f>(1+BWscncns[[#This Row],[pid_error]]*K_p)*BWscncns[[#This Row],[dbw]]/1000</f>
        <v>63.761863392716805</v>
      </c>
      <c r="AJ5898" s="13">
        <f>BWscncns[[#This Row],[Torflow prgrssv alt vote]]/VLOOKUP(BWscncns[[#This Row],[class]],AltBWtotl,2,FALSE)*100</f>
        <v>1.2575541633841362E-3</v>
      </c>
      <c r="AK5898">
        <f>IF(D5898=E5898,1,0)</f>
        <v>1</v>
      </c>
    </row>
    <row r="5899" spans="1:37">
      <c r="A5899" s="1" t="s">
        <v>2214</v>
      </c>
      <c r="B5899" s="1" t="s">
        <v>2215</v>
      </c>
      <c r="C5899">
        <v>25</v>
      </c>
      <c r="D5899">
        <v>1525003937</v>
      </c>
      <c r="E5899">
        <v>1525003937</v>
      </c>
      <c r="F5899" s="2">
        <v>-0.75465665249799996</v>
      </c>
      <c r="G5899" s="2">
        <v>-0.75465665249799996</v>
      </c>
      <c r="H5899">
        <v>25123</v>
      </c>
      <c r="I5899" s="2">
        <v>-2.70218318612E-2</v>
      </c>
      <c r="J5899" s="2">
        <v>0</v>
      </c>
      <c r="K5899">
        <v>7</v>
      </c>
      <c r="L5899" s="1" t="s">
        <v>11925</v>
      </c>
      <c r="M5899" s="1" t="s">
        <v>2215</v>
      </c>
      <c r="N5899">
        <v>0</v>
      </c>
      <c r="O5899">
        <v>0</v>
      </c>
      <c r="P5899">
        <v>1</v>
      </c>
      <c r="Q5899">
        <v>0</v>
      </c>
      <c r="R5899" s="19">
        <f>BWscncns[[#This Row],[C fx]]*4+BWscncns[[#This Row],[C fg]]*2+BWscncns[[#This Row],[C fm]]</f>
        <v>1</v>
      </c>
      <c r="S5899">
        <v>28</v>
      </c>
      <c r="T5899">
        <v>102400</v>
      </c>
      <c r="U5899" s="13">
        <v>0.27343800000000001</v>
      </c>
      <c r="V5899" s="13">
        <v>3.657143</v>
      </c>
      <c r="W5899">
        <v>5538</v>
      </c>
      <c r="X5899">
        <v>110</v>
      </c>
      <c r="Z5899" s="10">
        <f>IF($N5899&lt;&gt;0,constants!$L$2,IF($O5899&lt;&gt;0,constants!$M$2,IF($P5899&lt;&gt;0,constants!$N$2,0)))</f>
        <v>1117.99</v>
      </c>
      <c r="AA5899" s="10">
        <f>IF($N5899&lt;&gt;0,constants!$L$2,IF($O5899&lt;&gt;0,constants!$M$2,IF($P5899&lt;&gt;0,constants!$P$2,0)))</f>
        <v>4051.45</v>
      </c>
      <c r="AB5899" s="11">
        <f>constants!$O$2</f>
        <v>4861.32</v>
      </c>
      <c r="AC5899" s="11">
        <f>VLOOKUP(BWscncns[[#This Row],[scanner]],[0]!ScnrAvgBW,2,FALSE)/1000</f>
        <v>885.64026081730776</v>
      </c>
      <c r="AD5899" s="8">
        <f>(1+$F5899)*Z5899</f>
        <v>274.29140907376103</v>
      </c>
      <c r="AE5899" s="8">
        <f>(1+$F5899)*AA5899</f>
        <v>993.99630523697806</v>
      </c>
      <c r="AF5899" s="8">
        <f>(1+$F5899)*AB5899</f>
        <v>1192.6925220784228</v>
      </c>
      <c r="AG5899" s="8">
        <f>(1+$F5899)*AC5899</f>
        <v>217.28594627146268</v>
      </c>
      <c r="AH5899" s="8">
        <f>(1+$F5899)*$T5899/1000</f>
        <v>25.123158784204804</v>
      </c>
      <c r="AI5899" s="8">
        <f>(1+BWscncns[[#This Row],[pid_error]]*K_p)*BWscncns[[#This Row],[dbw]]/1000</f>
        <v>63.761579392102412</v>
      </c>
      <c r="AJ5899" s="13">
        <f>BWscncns[[#This Row],[Torflow prgrssv alt vote]]/VLOOKUP(BWscncns[[#This Row],[class]],AltBWtotl,2,FALSE)*100</f>
        <v>1.2575485621338584E-3</v>
      </c>
      <c r="AK5899">
        <f>IF(D5899=E5899,1,0)</f>
        <v>1</v>
      </c>
    </row>
    <row r="5900" spans="1:37">
      <c r="A5900" s="1" t="s">
        <v>4928</v>
      </c>
      <c r="B5900" s="1" t="s">
        <v>4929</v>
      </c>
      <c r="C5900">
        <v>25</v>
      </c>
      <c r="D5900">
        <v>1524973109</v>
      </c>
      <c r="E5900">
        <v>1524973109</v>
      </c>
      <c r="F5900" s="2">
        <v>-0.75494311547600002</v>
      </c>
      <c r="G5900" s="2">
        <v>-0.75494311547600002</v>
      </c>
      <c r="H5900">
        <v>25093</v>
      </c>
      <c r="I5900" s="2">
        <v>6.9468118856699998E-2</v>
      </c>
      <c r="J5900" s="2">
        <v>0</v>
      </c>
      <c r="K5900">
        <v>8</v>
      </c>
      <c r="L5900" s="1" t="s">
        <v>11913</v>
      </c>
      <c r="M5900" s="1" t="s">
        <v>4929</v>
      </c>
      <c r="N5900">
        <v>0</v>
      </c>
      <c r="O5900">
        <v>0</v>
      </c>
      <c r="P5900">
        <v>1</v>
      </c>
      <c r="Q5900">
        <v>0</v>
      </c>
      <c r="R5900" s="19">
        <f>BWscncns[[#This Row],[C fx]]*4+BWscncns[[#This Row],[C fg]]*2+BWscncns[[#This Row],[C fm]]</f>
        <v>1</v>
      </c>
      <c r="S5900">
        <v>32</v>
      </c>
      <c r="T5900">
        <v>102400</v>
      </c>
      <c r="U5900" s="13">
        <v>0.3125</v>
      </c>
      <c r="V5900" s="13">
        <v>3.2</v>
      </c>
      <c r="W5900">
        <v>5437</v>
      </c>
      <c r="X5900">
        <v>108</v>
      </c>
      <c r="Z5900" s="10">
        <f>IF($N5900&lt;&gt;0,constants!$L$2,IF($O5900&lt;&gt;0,constants!$M$2,IF($P5900&lt;&gt;0,constants!$N$2,0)))</f>
        <v>1117.99</v>
      </c>
      <c r="AA5900" s="10">
        <f>IF($N5900&lt;&gt;0,constants!$L$2,IF($O5900&lt;&gt;0,constants!$M$2,IF($P5900&lt;&gt;0,constants!$P$2,0)))</f>
        <v>4051.45</v>
      </c>
      <c r="AB5900" s="11">
        <f>constants!$O$2</f>
        <v>4861.32</v>
      </c>
      <c r="AC5900" s="11">
        <f>VLOOKUP(BWscncns[[#This Row],[scanner]],[0]!ScnrAvgBW,2,FALSE)/1000</f>
        <v>509.99709399477808</v>
      </c>
      <c r="AD5900" s="8">
        <f>(1+$F5900)*Z5900</f>
        <v>273.97114632898672</v>
      </c>
      <c r="AE5900" s="8">
        <f>(1+$F5900)*AA5900</f>
        <v>992.83571480475973</v>
      </c>
      <c r="AF5900" s="8">
        <f>(1+$F5900)*AB5900</f>
        <v>1191.2999338742115</v>
      </c>
      <c r="AG5900" s="8">
        <f>(1+$F5900)*AC5900</f>
        <v>124.9782989706539</v>
      </c>
      <c r="AH5900" s="8">
        <f>(1+$F5900)*$T5900/1000</f>
        <v>25.093824975257597</v>
      </c>
      <c r="AI5900" s="8">
        <f>(1+BWscncns[[#This Row],[pid_error]]*K_p)*BWscncns[[#This Row],[dbw]]/1000</f>
        <v>63.746912487628798</v>
      </c>
      <c r="AJ5900" s="13">
        <f>BWscncns[[#This Row],[Torflow prgrssv alt vote]]/VLOOKUP(BWscncns[[#This Row],[class]],AltBWtotl,2,FALSE)*100</f>
        <v>1.2572592916231906E-3</v>
      </c>
      <c r="AK5900">
        <f>IF(D5900=E5900,1,0)</f>
        <v>1</v>
      </c>
    </row>
    <row r="5901" spans="1:37">
      <c r="A5901" s="1" t="s">
        <v>329</v>
      </c>
      <c r="B5901" s="1" t="s">
        <v>330</v>
      </c>
      <c r="C5901">
        <v>25</v>
      </c>
      <c r="D5901">
        <v>1524982043</v>
      </c>
      <c r="E5901">
        <v>1524982043</v>
      </c>
      <c r="F5901" s="2">
        <v>-0.75663028003999999</v>
      </c>
      <c r="G5901" s="2">
        <v>-0.75663028003999999</v>
      </c>
      <c r="H5901">
        <v>24921</v>
      </c>
      <c r="I5901" s="2">
        <v>1.9576367708999998E-2</v>
      </c>
      <c r="J5901" s="2">
        <v>0</v>
      </c>
      <c r="K5901">
        <v>8</v>
      </c>
      <c r="L5901" s="1" t="s">
        <v>11917</v>
      </c>
      <c r="M5901" s="1" t="s">
        <v>330</v>
      </c>
      <c r="N5901">
        <v>0</v>
      </c>
      <c r="O5901">
        <v>0</v>
      </c>
      <c r="P5901">
        <v>1</v>
      </c>
      <c r="Q5901">
        <v>0</v>
      </c>
      <c r="R5901" s="19">
        <f>BWscncns[[#This Row],[C fx]]*4+BWscncns[[#This Row],[C fg]]*2+BWscncns[[#This Row],[C fm]]</f>
        <v>1</v>
      </c>
      <c r="S5901">
        <v>18</v>
      </c>
      <c r="T5901">
        <v>102400</v>
      </c>
      <c r="U5901" s="13">
        <v>0.17578099999999999</v>
      </c>
      <c r="V5901" s="13">
        <v>5.6888889999999996</v>
      </c>
      <c r="W5901">
        <v>5945</v>
      </c>
      <c r="X5901">
        <v>118</v>
      </c>
      <c r="Z5901" s="10">
        <f>IF($N5901&lt;&gt;0,constants!$L$2,IF($O5901&lt;&gt;0,constants!$M$2,IF($P5901&lt;&gt;0,constants!$N$2,0)))</f>
        <v>1117.99</v>
      </c>
      <c r="AA5901" s="10">
        <f>IF($N5901&lt;&gt;0,constants!$L$2,IF($O5901&lt;&gt;0,constants!$M$2,IF($P5901&lt;&gt;0,constants!$P$2,0)))</f>
        <v>4051.45</v>
      </c>
      <c r="AB5901" s="11">
        <f>constants!$O$2</f>
        <v>4861.32</v>
      </c>
      <c r="AC5901" s="11">
        <f>VLOOKUP(BWscncns[[#This Row],[scanner]],[0]!ScnrAvgBW,2,FALSE)/1000</f>
        <v>509.99709399477808</v>
      </c>
      <c r="AD5901" s="8">
        <f>(1+$F5901)*Z5901</f>
        <v>272.08491321808043</v>
      </c>
      <c r="AE5901" s="8">
        <f>(1+$F5901)*AA5901</f>
        <v>986.00025193194199</v>
      </c>
      <c r="AF5901" s="8">
        <f>(1+$F5901)*AB5901</f>
        <v>1183.0980870359472</v>
      </c>
      <c r="AG5901" s="8">
        <f>(1+$F5901)*AC5901</f>
        <v>124.11784994592294</v>
      </c>
      <c r="AH5901" s="8">
        <f>(1+$F5901)*$T5901/1000</f>
        <v>24.921059323904004</v>
      </c>
      <c r="AI5901" s="8">
        <f>(1+BWscncns[[#This Row],[pid_error]]*K_p)*BWscncns[[#This Row],[dbw]]/1000</f>
        <v>63.660529661952005</v>
      </c>
      <c r="AJ5901" s="13">
        <f>BWscncns[[#This Row],[Torflow prgrssv alt vote]]/VLOOKUP(BWscncns[[#This Row],[class]],AltBWtotl,2,FALSE)*100</f>
        <v>1.2555555916951369E-3</v>
      </c>
      <c r="AK5901">
        <f>IF(D5901=E5901,1,0)</f>
        <v>1</v>
      </c>
    </row>
    <row r="5902" spans="1:37">
      <c r="A5902" s="1" t="s">
        <v>969</v>
      </c>
      <c r="B5902" s="1" t="s">
        <v>970</v>
      </c>
      <c r="C5902">
        <v>25</v>
      </c>
      <c r="D5902">
        <v>1525003937</v>
      </c>
      <c r="E5902">
        <v>1525003937</v>
      </c>
      <c r="F5902" s="2">
        <v>-0.75699377132199996</v>
      </c>
      <c r="G5902" s="2">
        <v>-0.75699377132199996</v>
      </c>
      <c r="H5902">
        <v>24883</v>
      </c>
      <c r="I5902" s="2">
        <v>-3.36738395477E-2</v>
      </c>
      <c r="J5902" s="2">
        <v>0</v>
      </c>
      <c r="K5902">
        <v>7</v>
      </c>
      <c r="L5902" s="1" t="s">
        <v>11925</v>
      </c>
      <c r="M5902" s="1" t="s">
        <v>970</v>
      </c>
      <c r="N5902">
        <v>0</v>
      </c>
      <c r="O5902">
        <v>0</v>
      </c>
      <c r="P5902">
        <v>1</v>
      </c>
      <c r="Q5902">
        <v>0</v>
      </c>
      <c r="R5902" s="19">
        <f>BWscncns[[#This Row],[C fx]]*4+BWscncns[[#This Row],[C fg]]*2+BWscncns[[#This Row],[C fm]]</f>
        <v>1</v>
      </c>
      <c r="S5902">
        <v>28</v>
      </c>
      <c r="T5902">
        <v>102400</v>
      </c>
      <c r="U5902" s="13">
        <v>0.27343800000000001</v>
      </c>
      <c r="V5902" s="13">
        <v>3.657143</v>
      </c>
      <c r="W5902">
        <v>5539</v>
      </c>
      <c r="X5902">
        <v>110</v>
      </c>
      <c r="Z5902" s="10">
        <f>IF($N5902&lt;&gt;0,constants!$L$2,IF($O5902&lt;&gt;0,constants!$M$2,IF($P5902&lt;&gt;0,constants!$N$2,0)))</f>
        <v>1117.99</v>
      </c>
      <c r="AA5902" s="10">
        <f>IF($N5902&lt;&gt;0,constants!$L$2,IF($O5902&lt;&gt;0,constants!$M$2,IF($P5902&lt;&gt;0,constants!$P$2,0)))</f>
        <v>4051.45</v>
      </c>
      <c r="AB5902" s="11">
        <f>constants!$O$2</f>
        <v>4861.32</v>
      </c>
      <c r="AC5902" s="11">
        <f>VLOOKUP(BWscncns[[#This Row],[scanner]],[0]!ScnrAvgBW,2,FALSE)/1000</f>
        <v>885.64026081730776</v>
      </c>
      <c r="AD5902" s="8">
        <f>(1+$F5902)*Z5902</f>
        <v>271.67853359971724</v>
      </c>
      <c r="AE5902" s="8">
        <f>(1+$F5902)*AA5902</f>
        <v>984.52758517748316</v>
      </c>
      <c r="AF5902" s="8">
        <f>(1+$F5902)*AB5902</f>
        <v>1181.3310395969352</v>
      </c>
      <c r="AG5902" s="8">
        <f>(1+$F5902)*AC5902</f>
        <v>215.21609974661428</v>
      </c>
      <c r="AH5902" s="8">
        <f>(1+$F5902)*$T5902/1000</f>
        <v>24.883837816627207</v>
      </c>
      <c r="AI5902" s="8">
        <f>(1+BWscncns[[#This Row],[pid_error]]*K_p)*BWscncns[[#This Row],[dbw]]/1000</f>
        <v>63.641918908313592</v>
      </c>
      <c r="AJ5902" s="13">
        <f>BWscncns[[#This Row],[Torflow prgrssv alt vote]]/VLOOKUP(BWscncns[[#This Row],[class]],AltBWtotl,2,FALSE)*100</f>
        <v>1.2551885379505255E-3</v>
      </c>
      <c r="AK5902">
        <f>IF(D5902=E5902,1,0)</f>
        <v>1</v>
      </c>
    </row>
    <row r="5903" spans="1:37">
      <c r="A5903" s="1" t="s">
        <v>8884</v>
      </c>
      <c r="B5903" s="1" t="s">
        <v>8885</v>
      </c>
      <c r="C5903">
        <v>25</v>
      </c>
      <c r="D5903">
        <v>1525001744</v>
      </c>
      <c r="E5903">
        <v>1525001744</v>
      </c>
      <c r="F5903" s="2">
        <v>-0.75709514191299998</v>
      </c>
      <c r="G5903" s="2">
        <v>-0.75709514191299998</v>
      </c>
      <c r="H5903">
        <v>24873</v>
      </c>
      <c r="I5903" s="2">
        <v>-3.82706886834E-2</v>
      </c>
      <c r="J5903" s="2">
        <v>0</v>
      </c>
      <c r="K5903">
        <v>7</v>
      </c>
      <c r="L5903" s="1" t="s">
        <v>11918</v>
      </c>
      <c r="M5903" s="1" t="s">
        <v>8885</v>
      </c>
      <c r="N5903">
        <v>0</v>
      </c>
      <c r="O5903">
        <v>0</v>
      </c>
      <c r="P5903">
        <v>1</v>
      </c>
      <c r="Q5903">
        <v>0</v>
      </c>
      <c r="R5903" s="19">
        <f>BWscncns[[#This Row],[C fx]]*4+BWscncns[[#This Row],[C fg]]*2+BWscncns[[#This Row],[C fm]]</f>
        <v>1</v>
      </c>
      <c r="S5903">
        <v>25</v>
      </c>
      <c r="T5903">
        <v>102400</v>
      </c>
      <c r="U5903" s="13">
        <v>0.244141</v>
      </c>
      <c r="V5903" s="13">
        <v>4.0960000000000001</v>
      </c>
      <c r="W5903">
        <v>5680</v>
      </c>
      <c r="X5903">
        <v>113</v>
      </c>
      <c r="Z5903" s="10">
        <f>IF($N5903&lt;&gt;0,constants!$L$2,IF($O5903&lt;&gt;0,constants!$M$2,IF($P5903&lt;&gt;0,constants!$N$2,0)))</f>
        <v>1117.99</v>
      </c>
      <c r="AA5903" s="10">
        <f>IF($N5903&lt;&gt;0,constants!$L$2,IF($O5903&lt;&gt;0,constants!$M$2,IF($P5903&lt;&gt;0,constants!$P$2,0)))</f>
        <v>4051.45</v>
      </c>
      <c r="AB5903" s="11">
        <f>constants!$O$2</f>
        <v>4861.32</v>
      </c>
      <c r="AC5903" s="11">
        <f>VLOOKUP(BWscncns[[#This Row],[scanner]],[0]!ScnrAvgBW,2,FALSE)/1000</f>
        <v>885.64026081730776</v>
      </c>
      <c r="AD5903" s="8">
        <f>(1+$F5903)*Z5903</f>
        <v>271.56520229268517</v>
      </c>
      <c r="AE5903" s="8">
        <f>(1+$F5903)*AA5903</f>
        <v>984.11688729657624</v>
      </c>
      <c r="AF5903" s="8">
        <f>(1+$F5903)*AB5903</f>
        <v>1180.838244715495</v>
      </c>
      <c r="AG5903" s="8">
        <f>(1+$F5903)*AC5903</f>
        <v>215.12632186996183</v>
      </c>
      <c r="AH5903" s="8">
        <f>(1+$F5903)*$T5903/1000</f>
        <v>24.8734574681088</v>
      </c>
      <c r="AI5903" s="8">
        <f>(1+BWscncns[[#This Row],[pid_error]]*K_p)*BWscncns[[#This Row],[dbw]]/1000</f>
        <v>63.636728734054401</v>
      </c>
      <c r="AJ5903" s="13">
        <f>BWscncns[[#This Row],[Torflow prgrssv alt vote]]/VLOOKUP(BWscncns[[#This Row],[class]],AltBWtotl,2,FALSE)*100</f>
        <v>1.2550861738585583E-3</v>
      </c>
      <c r="AK5903">
        <f>IF(D5903=E5903,1,0)</f>
        <v>1</v>
      </c>
    </row>
    <row r="5904" spans="1:37">
      <c r="A5904" s="1" t="s">
        <v>5905</v>
      </c>
      <c r="B5904" s="1" t="s">
        <v>5906</v>
      </c>
      <c r="C5904">
        <v>13</v>
      </c>
      <c r="D5904">
        <v>1524936657</v>
      </c>
      <c r="E5904">
        <v>1524936657</v>
      </c>
      <c r="F5904" s="2">
        <v>-0.75709715853899995</v>
      </c>
      <c r="G5904" s="2">
        <v>-0.75709715853899995</v>
      </c>
      <c r="H5904">
        <v>13182</v>
      </c>
      <c r="I5904" s="2">
        <v>0</v>
      </c>
      <c r="J5904" s="2">
        <v>0</v>
      </c>
      <c r="K5904">
        <v>9</v>
      </c>
      <c r="L5904" s="1" t="s">
        <v>11940</v>
      </c>
      <c r="M5904" s="1" t="s">
        <v>5906</v>
      </c>
      <c r="N5904">
        <v>0</v>
      </c>
      <c r="O5904">
        <v>0</v>
      </c>
      <c r="P5904">
        <v>1</v>
      </c>
      <c r="Q5904">
        <v>0</v>
      </c>
      <c r="R5904" s="19">
        <f>BWscncns[[#This Row],[C fx]]*4+BWscncns[[#This Row],[C fg]]*2+BWscncns[[#This Row],[C fm]]</f>
        <v>1</v>
      </c>
      <c r="S5904">
        <v>13</v>
      </c>
      <c r="T5904">
        <v>102400</v>
      </c>
      <c r="U5904" s="13">
        <v>0.12695300000000001</v>
      </c>
      <c r="V5904" s="13">
        <v>7.8769229999999997</v>
      </c>
      <c r="W5904">
        <v>6121</v>
      </c>
      <c r="X5904">
        <v>122</v>
      </c>
      <c r="Z5904" s="10">
        <f>IF($N5904&lt;&gt;0,constants!$L$2,IF($O5904&lt;&gt;0,constants!$M$2,IF($P5904&lt;&gt;0,constants!$N$2,0)))</f>
        <v>1117.99</v>
      </c>
      <c r="AA5904" s="10">
        <f>IF($N5904&lt;&gt;0,constants!$L$2,IF($O5904&lt;&gt;0,constants!$M$2,IF($P5904&lt;&gt;0,constants!$P$2,0)))</f>
        <v>4051.45</v>
      </c>
      <c r="AB5904" s="11">
        <f>constants!$O$2</f>
        <v>4861.32</v>
      </c>
      <c r="AC5904" s="11">
        <f>VLOOKUP(BWscncns[[#This Row],[scanner]],[0]!ScnrAvgBW,2,FALSE)/1000</f>
        <v>504.85700000000003</v>
      </c>
      <c r="AD5904" s="8">
        <f>(1+$F5904)*Z5904</f>
        <v>271.56294772498347</v>
      </c>
      <c r="AE5904" s="8">
        <f>(1+$F5904)*AA5904</f>
        <v>984.10871703716862</v>
      </c>
      <c r="AF5904" s="8">
        <f>(1+$F5904)*AB5904</f>
        <v>1180.8284412511887</v>
      </c>
      <c r="AG5904" s="8">
        <f>(1+$F5904)*AC5904</f>
        <v>122.63119983147611</v>
      </c>
      <c r="AH5904" s="8">
        <f>(1+$F5904)*$T5904/1000</f>
        <v>24.873250965606406</v>
      </c>
      <c r="AI5904" s="8">
        <f>(1+BWscncns[[#This Row],[pid_error]]*K_p)*BWscncns[[#This Row],[dbw]]/1000</f>
        <v>63.636625482803197</v>
      </c>
      <c r="AJ5904" s="13">
        <f>BWscncns[[#This Row],[Torflow prgrssv alt vote]]/VLOOKUP(BWscncns[[#This Row],[class]],AltBWtotl,2,FALSE)*100</f>
        <v>1.2550841374682471E-3</v>
      </c>
      <c r="AK5904">
        <f>IF(D5904=E5904,1,0)</f>
        <v>1</v>
      </c>
    </row>
    <row r="5905" spans="1:37">
      <c r="A5905" s="1" t="s">
        <v>11249</v>
      </c>
      <c r="B5905" s="1" t="s">
        <v>11250</v>
      </c>
      <c r="C5905">
        <v>25</v>
      </c>
      <c r="D5905">
        <v>1524962755</v>
      </c>
      <c r="E5905">
        <v>1524962755</v>
      </c>
      <c r="F5905" s="2">
        <v>-0.75762367667800001</v>
      </c>
      <c r="G5905" s="2">
        <v>-0.75762367667800001</v>
      </c>
      <c r="H5905">
        <v>24819</v>
      </c>
      <c r="I5905" s="2">
        <v>1.43463873862E-3</v>
      </c>
      <c r="J5905" s="2">
        <v>0</v>
      </c>
      <c r="K5905">
        <v>8</v>
      </c>
      <c r="L5905" s="1" t="s">
        <v>11927</v>
      </c>
      <c r="M5905" s="1" t="s">
        <v>11250</v>
      </c>
      <c r="N5905">
        <v>0</v>
      </c>
      <c r="O5905">
        <v>0</v>
      </c>
      <c r="P5905">
        <v>1</v>
      </c>
      <c r="Q5905">
        <v>0</v>
      </c>
      <c r="R5905" s="19">
        <f>BWscncns[[#This Row],[C fx]]*4+BWscncns[[#This Row],[C fg]]*2+BWscncns[[#This Row],[C fm]]</f>
        <v>1</v>
      </c>
      <c r="S5905">
        <v>25</v>
      </c>
      <c r="T5905">
        <v>102400</v>
      </c>
      <c r="U5905" s="13">
        <v>0.244141</v>
      </c>
      <c r="V5905" s="13">
        <v>4.0960000000000001</v>
      </c>
      <c r="W5905">
        <v>5682</v>
      </c>
      <c r="X5905">
        <v>113</v>
      </c>
      <c r="Z5905" s="10">
        <f>IF($N5905&lt;&gt;0,constants!$L$2,IF($O5905&lt;&gt;0,constants!$M$2,IF($P5905&lt;&gt;0,constants!$N$2,0)))</f>
        <v>1117.99</v>
      </c>
      <c r="AA5905" s="10">
        <f>IF($N5905&lt;&gt;0,constants!$L$2,IF($O5905&lt;&gt;0,constants!$M$2,IF($P5905&lt;&gt;0,constants!$P$2,0)))</f>
        <v>4051.45</v>
      </c>
      <c r="AB5905" s="11">
        <f>constants!$O$2</f>
        <v>4861.32</v>
      </c>
      <c r="AC5905" s="11">
        <f>VLOOKUP(BWscncns[[#This Row],[scanner]],[0]!ScnrAvgBW,2,FALSE)/1000</f>
        <v>509.99709399477808</v>
      </c>
      <c r="AD5905" s="8">
        <f>(1+$F5905)*Z5905</f>
        <v>270.97430571076279</v>
      </c>
      <c r="AE5905" s="8">
        <f>(1+$F5905)*AA5905</f>
        <v>981.97555512291683</v>
      </c>
      <c r="AF5905" s="8">
        <f>(1+$F5905)*AB5905</f>
        <v>1178.2688680917049</v>
      </c>
      <c r="AG5905" s="8">
        <f>(1+$F5905)*AC5905</f>
        <v>123.61122054735876</v>
      </c>
      <c r="AH5905" s="8">
        <f>(1+$F5905)*$T5905/1000</f>
        <v>24.819335508172802</v>
      </c>
      <c r="AI5905" s="8">
        <f>(1+BWscncns[[#This Row],[pid_error]]*K_p)*BWscncns[[#This Row],[dbw]]/1000</f>
        <v>63.609667754086395</v>
      </c>
      <c r="AJ5905" s="13">
        <f>BWscncns[[#This Row],[Torflow prgrssv alt vote]]/VLOOKUP(BWscncns[[#This Row],[class]],AltBWtotl,2,FALSE)*100</f>
        <v>1.2545524590921874E-3</v>
      </c>
      <c r="AK5905">
        <f>IF(D5905=E5905,1,0)</f>
        <v>1</v>
      </c>
    </row>
    <row r="5906" spans="1:37">
      <c r="A5906" s="1" t="s">
        <v>9377</v>
      </c>
      <c r="B5906" s="1" t="s">
        <v>9378</v>
      </c>
      <c r="C5906">
        <v>16</v>
      </c>
      <c r="D5906">
        <v>1524983831</v>
      </c>
      <c r="E5906">
        <v>1524983831</v>
      </c>
      <c r="F5906" s="2">
        <v>-0.863574866271</v>
      </c>
      <c r="G5906" s="2">
        <v>-0.863574866271</v>
      </c>
      <c r="H5906">
        <v>15772</v>
      </c>
      <c r="I5906" s="2">
        <v>2.3429183572500002E-2</v>
      </c>
      <c r="J5906" s="2">
        <v>0</v>
      </c>
      <c r="K5906">
        <v>8</v>
      </c>
      <c r="L5906" s="1" t="s">
        <v>11960</v>
      </c>
      <c r="M5906" s="1" t="s">
        <v>9378</v>
      </c>
      <c r="N5906">
        <v>0</v>
      </c>
      <c r="O5906">
        <v>0</v>
      </c>
      <c r="P5906">
        <v>1</v>
      </c>
      <c r="Q5906">
        <v>0</v>
      </c>
      <c r="R5906" s="19">
        <f>BWscncns[[#This Row],[C fx]]*4+BWscncns[[#This Row],[C fg]]*2+BWscncns[[#This Row],[C fm]]</f>
        <v>1</v>
      </c>
      <c r="S5906">
        <v>18</v>
      </c>
      <c r="T5906">
        <v>111942</v>
      </c>
      <c r="U5906" s="13">
        <v>0.160798</v>
      </c>
      <c r="V5906" s="13">
        <v>6.2190000000000003</v>
      </c>
      <c r="W5906">
        <v>6009</v>
      </c>
      <c r="X5906">
        <v>120</v>
      </c>
      <c r="Z5906" s="10">
        <f>IF($N5906&lt;&gt;0,constants!$L$2,IF($O5906&lt;&gt;0,constants!$M$2,IF($P5906&lt;&gt;0,constants!$N$2,0)))</f>
        <v>1117.99</v>
      </c>
      <c r="AA5906" s="10">
        <f>IF($N5906&lt;&gt;0,constants!$L$2,IF($O5906&lt;&gt;0,constants!$M$2,IF($P5906&lt;&gt;0,constants!$P$2,0)))</f>
        <v>4051.45</v>
      </c>
      <c r="AB5906" s="11">
        <f>constants!$O$2</f>
        <v>4861.32</v>
      </c>
      <c r="AC5906" s="11">
        <f>VLOOKUP(BWscncns[[#This Row],[scanner]],[0]!ScnrAvgBW,2,FALSE)/1000</f>
        <v>509.99709399477808</v>
      </c>
      <c r="AD5906" s="8">
        <f>(1+$F5906)*Z5906</f>
        <v>152.5219352576847</v>
      </c>
      <c r="AE5906" s="8">
        <f>(1+$F5906)*AA5906</f>
        <v>552.71960804635705</v>
      </c>
      <c r="AF5906" s="8">
        <f>(1+$F5906)*AB5906</f>
        <v>663.20623109946223</v>
      </c>
      <c r="AG5906" s="8">
        <f>(1+$F5906)*AC5906</f>
        <v>69.576421749638982</v>
      </c>
      <c r="AH5906" s="8">
        <f>(1+$F5906)*$T5906/1000</f>
        <v>15.271702319891718</v>
      </c>
      <c r="AI5906" s="8">
        <f>(1+BWscncns[[#This Row],[pid_error]]*K_p)*BWscncns[[#This Row],[dbw]]/1000</f>
        <v>63.606851159945847</v>
      </c>
      <c r="AJ5906" s="13">
        <f>BWscncns[[#This Row],[Torflow prgrssv alt vote]]/VLOOKUP(BWscncns[[#This Row],[class]],AltBWtotl,2,FALSE)*100</f>
        <v>1.2544969083366174E-3</v>
      </c>
      <c r="AK5906">
        <f>IF(D5906=E5906,1,0)</f>
        <v>1</v>
      </c>
    </row>
    <row r="5907" spans="1:37">
      <c r="A5907" s="1" t="s">
        <v>3210</v>
      </c>
      <c r="B5907" s="1" t="s">
        <v>49</v>
      </c>
      <c r="C5907">
        <v>25</v>
      </c>
      <c r="D5907">
        <v>1524956597</v>
      </c>
      <c r="E5907">
        <v>1524956597</v>
      </c>
      <c r="F5907" s="2">
        <v>-0.75772130888699996</v>
      </c>
      <c r="G5907" s="2">
        <v>-0.75772130888699996</v>
      </c>
      <c r="H5907">
        <v>24809</v>
      </c>
      <c r="I5907" s="2">
        <v>-2.25706075792E-2</v>
      </c>
      <c r="J5907" s="2">
        <v>0</v>
      </c>
      <c r="K5907">
        <v>7</v>
      </c>
      <c r="L5907" s="1" t="s">
        <v>11843</v>
      </c>
      <c r="M5907" s="1" t="s">
        <v>49</v>
      </c>
      <c r="N5907">
        <v>0</v>
      </c>
      <c r="O5907">
        <v>0</v>
      </c>
      <c r="P5907">
        <v>1</v>
      </c>
      <c r="Q5907">
        <v>0</v>
      </c>
      <c r="R5907" s="19">
        <f>BWscncns[[#This Row],[C fx]]*4+BWscncns[[#This Row],[C fg]]*2+BWscncns[[#This Row],[C fm]]</f>
        <v>1</v>
      </c>
      <c r="S5907">
        <v>25</v>
      </c>
      <c r="T5907">
        <v>102400</v>
      </c>
      <c r="U5907" s="13">
        <v>0.244141</v>
      </c>
      <c r="V5907" s="13">
        <v>4.0960000000000001</v>
      </c>
      <c r="W5907">
        <v>5679</v>
      </c>
      <c r="X5907">
        <v>113</v>
      </c>
      <c r="Z5907" s="10">
        <f>IF($N5907&lt;&gt;0,constants!$L$2,IF($O5907&lt;&gt;0,constants!$M$2,IF($P5907&lt;&gt;0,constants!$N$2,0)))</f>
        <v>1117.99</v>
      </c>
      <c r="AA5907" s="10">
        <f>IF($N5907&lt;&gt;0,constants!$L$2,IF($O5907&lt;&gt;0,constants!$M$2,IF($P5907&lt;&gt;0,constants!$P$2,0)))</f>
        <v>4051.45</v>
      </c>
      <c r="AB5907" s="11">
        <f>constants!$O$2</f>
        <v>4861.32</v>
      </c>
      <c r="AC5907" s="11">
        <f>VLOOKUP(BWscncns[[#This Row],[scanner]],[0]!ScnrAvgBW,2,FALSE)/1000</f>
        <v>885.64026081730776</v>
      </c>
      <c r="AD5907" s="8">
        <f>(1+$F5907)*Z5907</f>
        <v>270.86515387742293</v>
      </c>
      <c r="AE5907" s="8">
        <f>(1+$F5907)*AA5907</f>
        <v>981.58000310976399</v>
      </c>
      <c r="AF5907" s="8">
        <f>(1+$F5907)*AB5907</f>
        <v>1177.7942466814493</v>
      </c>
      <c r="AG5907" s="8">
        <f>(1+$F5907)*AC5907</f>
        <v>214.57176318779329</v>
      </c>
      <c r="AH5907" s="8">
        <f>(1+$F5907)*$T5907/1000</f>
        <v>24.809337969971207</v>
      </c>
      <c r="AI5907" s="8">
        <f>(1+BWscncns[[#This Row],[pid_error]]*K_p)*BWscncns[[#This Row],[dbw]]/1000</f>
        <v>63.604668984985601</v>
      </c>
      <c r="AJ5907" s="13">
        <f>BWscncns[[#This Row],[Torflow prgrssv alt vote]]/VLOOKUP(BWscncns[[#This Row],[class]],AltBWtotl,2,FALSE)*100</f>
        <v>1.2544538700209147E-3</v>
      </c>
      <c r="AK5907">
        <f>IF(D5907=E5907,1,0)</f>
        <v>1</v>
      </c>
    </row>
    <row r="5908" spans="1:37">
      <c r="A5908" s="1" t="s">
        <v>4720</v>
      </c>
      <c r="B5908" s="1" t="s">
        <v>4721</v>
      </c>
      <c r="C5908">
        <v>25</v>
      </c>
      <c r="D5908">
        <v>1524975637</v>
      </c>
      <c r="E5908">
        <v>1524975637</v>
      </c>
      <c r="F5908" s="2">
        <v>-0.75775697690599997</v>
      </c>
      <c r="G5908" s="2">
        <v>-0.75775697690599997</v>
      </c>
      <c r="H5908">
        <v>24805</v>
      </c>
      <c r="I5908" s="2">
        <v>4.1988322469700003E-2</v>
      </c>
      <c r="J5908" s="2">
        <v>0</v>
      </c>
      <c r="K5908">
        <v>8</v>
      </c>
      <c r="L5908" s="1" t="s">
        <v>11921</v>
      </c>
      <c r="M5908" s="1" t="s">
        <v>4721</v>
      </c>
      <c r="N5908">
        <v>0</v>
      </c>
      <c r="O5908">
        <v>0</v>
      </c>
      <c r="P5908">
        <v>1</v>
      </c>
      <c r="Q5908">
        <v>0</v>
      </c>
      <c r="R5908" s="19">
        <f>BWscncns[[#This Row],[C fx]]*4+BWscncns[[#This Row],[C fg]]*2+BWscncns[[#This Row],[C fm]]</f>
        <v>1</v>
      </c>
      <c r="S5908">
        <v>25</v>
      </c>
      <c r="T5908">
        <v>102400</v>
      </c>
      <c r="U5908" s="13">
        <v>0.244141</v>
      </c>
      <c r="V5908" s="13">
        <v>4.0960000000000001</v>
      </c>
      <c r="W5908">
        <v>5675</v>
      </c>
      <c r="X5908">
        <v>113</v>
      </c>
      <c r="Z5908" s="10">
        <f>IF($N5908&lt;&gt;0,constants!$L$2,IF($O5908&lt;&gt;0,constants!$M$2,IF($P5908&lt;&gt;0,constants!$N$2,0)))</f>
        <v>1117.99</v>
      </c>
      <c r="AA5908" s="10">
        <f>IF($N5908&lt;&gt;0,constants!$L$2,IF($O5908&lt;&gt;0,constants!$M$2,IF($P5908&lt;&gt;0,constants!$P$2,0)))</f>
        <v>4051.45</v>
      </c>
      <c r="AB5908" s="11">
        <f>constants!$O$2</f>
        <v>4861.32</v>
      </c>
      <c r="AC5908" s="11">
        <f>VLOOKUP(BWscncns[[#This Row],[scanner]],[0]!ScnrAvgBW,2,FALSE)/1000</f>
        <v>509.99709399477808</v>
      </c>
      <c r="AD5908" s="8">
        <f>(1+$F5908)*Z5908</f>
        <v>270.82527738886108</v>
      </c>
      <c r="AE5908" s="8">
        <f>(1+$F5908)*AA5908</f>
        <v>981.43549591418639</v>
      </c>
      <c r="AF5908" s="8">
        <f>(1+$F5908)*AB5908</f>
        <v>1177.6208530273241</v>
      </c>
      <c r="AG5908" s="8">
        <f>(1+$F5908)*AC5908</f>
        <v>123.54323781844994</v>
      </c>
      <c r="AH5908" s="8">
        <f>(1+$F5908)*$T5908/1000</f>
        <v>24.805685564825602</v>
      </c>
      <c r="AI5908" s="8">
        <f>(1+BWscncns[[#This Row],[pid_error]]*K_p)*BWscncns[[#This Row],[dbw]]/1000</f>
        <v>63.6028427824128</v>
      </c>
      <c r="AJ5908" s="13">
        <f>BWscncns[[#This Row],[Torflow prgrssv alt vote]]/VLOOKUP(BWscncns[[#This Row],[class]],AltBWtotl,2,FALSE)*100</f>
        <v>1.2544178524309885E-3</v>
      </c>
      <c r="AK5908">
        <f>IF(D5908=E5908,1,0)</f>
        <v>1</v>
      </c>
    </row>
    <row r="5909" spans="1:37">
      <c r="A5909" s="1" t="s">
        <v>6083</v>
      </c>
      <c r="B5909" s="1" t="s">
        <v>6084</v>
      </c>
      <c r="C5909">
        <v>25</v>
      </c>
      <c r="D5909">
        <v>1524973109</v>
      </c>
      <c r="E5909">
        <v>1524973109</v>
      </c>
      <c r="F5909" s="2">
        <v>-0.75780995019099995</v>
      </c>
      <c r="G5909" s="2">
        <v>-0.75780995019099995</v>
      </c>
      <c r="H5909">
        <v>24800</v>
      </c>
      <c r="I5909" s="2">
        <v>4.1431820776899997E-2</v>
      </c>
      <c r="J5909" s="2">
        <v>0</v>
      </c>
      <c r="K5909">
        <v>8</v>
      </c>
      <c r="L5909" s="1" t="s">
        <v>11913</v>
      </c>
      <c r="M5909" s="1" t="s">
        <v>6084</v>
      </c>
      <c r="N5909">
        <v>0</v>
      </c>
      <c r="O5909">
        <v>0</v>
      </c>
      <c r="P5909">
        <v>1</v>
      </c>
      <c r="Q5909">
        <v>0</v>
      </c>
      <c r="R5909" s="19">
        <f>BWscncns[[#This Row],[C fx]]*4+BWscncns[[#This Row],[C fg]]*2+BWscncns[[#This Row],[C fm]]</f>
        <v>1</v>
      </c>
      <c r="S5909">
        <v>25</v>
      </c>
      <c r="T5909">
        <v>102400</v>
      </c>
      <c r="U5909" s="13">
        <v>0.244141</v>
      </c>
      <c r="V5909" s="13">
        <v>4.0960000000000001</v>
      </c>
      <c r="W5909">
        <v>5674</v>
      </c>
      <c r="X5909">
        <v>113</v>
      </c>
      <c r="Z5909" s="10">
        <f>IF($N5909&lt;&gt;0,constants!$L$2,IF($O5909&lt;&gt;0,constants!$M$2,IF($P5909&lt;&gt;0,constants!$N$2,0)))</f>
        <v>1117.99</v>
      </c>
      <c r="AA5909" s="10">
        <f>IF($N5909&lt;&gt;0,constants!$L$2,IF($O5909&lt;&gt;0,constants!$M$2,IF($P5909&lt;&gt;0,constants!$P$2,0)))</f>
        <v>4051.45</v>
      </c>
      <c r="AB5909" s="11">
        <f>constants!$O$2</f>
        <v>4861.32</v>
      </c>
      <c r="AC5909" s="11">
        <f>VLOOKUP(BWscncns[[#This Row],[scanner]],[0]!ScnrAvgBW,2,FALSE)/1000</f>
        <v>509.99709399477808</v>
      </c>
      <c r="AD5909" s="8">
        <f>(1+$F5909)*Z5909</f>
        <v>270.76605378596395</v>
      </c>
      <c r="AE5909" s="8">
        <f>(1+$F5909)*AA5909</f>
        <v>981.22087729867326</v>
      </c>
      <c r="AF5909" s="8">
        <f>(1+$F5909)*AB5909</f>
        <v>1177.3633329374882</v>
      </c>
      <c r="AG5909" s="8">
        <f>(1+$F5909)*AC5909</f>
        <v>123.51622159704058</v>
      </c>
      <c r="AH5909" s="8">
        <f>(1+$F5909)*$T5909/1000</f>
        <v>24.800261100441606</v>
      </c>
      <c r="AI5909" s="8">
        <f>(1+BWscncns[[#This Row],[pid_error]]*K_p)*BWscncns[[#This Row],[dbw]]/1000</f>
        <v>63.600130550220797</v>
      </c>
      <c r="AJ5909" s="13">
        <f>BWscncns[[#This Row],[Torflow prgrssv alt vote]]/VLOOKUP(BWscncns[[#This Row],[class]],AltBWtotl,2,FALSE)*100</f>
        <v>1.2543643599716462E-3</v>
      </c>
      <c r="AK5909">
        <f>IF(D5909=E5909,1,0)</f>
        <v>1</v>
      </c>
    </row>
    <row r="5910" spans="1:37">
      <c r="A5910" s="1" t="s">
        <v>2002</v>
      </c>
      <c r="B5910" s="1" t="s">
        <v>49</v>
      </c>
      <c r="C5910">
        <v>20</v>
      </c>
      <c r="D5910">
        <v>1524985820</v>
      </c>
      <c r="E5910">
        <v>1524985820</v>
      </c>
      <c r="F5910" s="2">
        <v>-0.83341684364599999</v>
      </c>
      <c r="G5910" s="2">
        <v>-0.83341684364599999</v>
      </c>
      <c r="H5910">
        <v>19456</v>
      </c>
      <c r="I5910" s="2">
        <v>9.7500815262099999E-3</v>
      </c>
      <c r="J5910" s="2">
        <v>0</v>
      </c>
      <c r="K5910">
        <v>8</v>
      </c>
      <c r="L5910" s="1" t="s">
        <v>11936</v>
      </c>
      <c r="M5910" s="1" t="s">
        <v>49</v>
      </c>
      <c r="N5910">
        <v>0</v>
      </c>
      <c r="O5910">
        <v>0</v>
      </c>
      <c r="P5910">
        <v>1</v>
      </c>
      <c r="Q5910">
        <v>0</v>
      </c>
      <c r="R5910" s="19">
        <f>BWscncns[[#This Row],[C fx]]*4+BWscncns[[#This Row],[C fg]]*2+BWscncns[[#This Row],[C fm]]</f>
        <v>1</v>
      </c>
      <c r="S5910">
        <v>20</v>
      </c>
      <c r="T5910">
        <v>109033</v>
      </c>
      <c r="U5910" s="13">
        <v>0.18343100000000001</v>
      </c>
      <c r="V5910" s="13">
        <v>5.4516499999999999</v>
      </c>
      <c r="W5910">
        <v>5912</v>
      </c>
      <c r="X5910">
        <v>118</v>
      </c>
      <c r="Z5910" s="10">
        <f>IF($N5910&lt;&gt;0,constants!$L$2,IF($O5910&lt;&gt;0,constants!$M$2,IF($P5910&lt;&gt;0,constants!$N$2,0)))</f>
        <v>1117.99</v>
      </c>
      <c r="AA5910" s="10">
        <f>IF($N5910&lt;&gt;0,constants!$L$2,IF($O5910&lt;&gt;0,constants!$M$2,IF($P5910&lt;&gt;0,constants!$P$2,0)))</f>
        <v>4051.45</v>
      </c>
      <c r="AB5910" s="11">
        <f>constants!$O$2</f>
        <v>4861.32</v>
      </c>
      <c r="AC5910" s="11">
        <f>VLOOKUP(BWscncns[[#This Row],[scanner]],[0]!ScnrAvgBW,2,FALSE)/1000</f>
        <v>509.99709399477808</v>
      </c>
      <c r="AD5910" s="8">
        <f>(1+$F5910)*Z5910</f>
        <v>186.23830297220846</v>
      </c>
      <c r="AE5910" s="8">
        <f>(1+$F5910)*AA5910</f>
        <v>674.90332881041331</v>
      </c>
      <c r="AF5910" s="8">
        <f>(1+$F5910)*AB5910</f>
        <v>809.81402964682729</v>
      </c>
      <c r="AG5910" s="8">
        <f>(1+$F5910)*AC5910</f>
        <v>84.956925649017748</v>
      </c>
      <c r="AH5910" s="8">
        <f>(1+$F5910)*$T5910/1000</f>
        <v>18.163061286745684</v>
      </c>
      <c r="AI5910" s="8">
        <f>(1+BWscncns[[#This Row],[pid_error]]*K_p)*BWscncns[[#This Row],[dbw]]/1000</f>
        <v>63.598030643372844</v>
      </c>
      <c r="AJ5910" s="13">
        <f>BWscncns[[#This Row],[Torflow prgrssv alt vote]]/VLOOKUP(BWscncns[[#This Row],[class]],AltBWtotl,2,FALSE)*100</f>
        <v>1.254322944202739E-3</v>
      </c>
      <c r="AK5910">
        <f>IF(D5910=E5910,1,0)</f>
        <v>1</v>
      </c>
    </row>
    <row r="5911" spans="1:37">
      <c r="A5911" s="1" t="s">
        <v>7579</v>
      </c>
      <c r="B5911" s="1" t="s">
        <v>7580</v>
      </c>
      <c r="C5911">
        <v>25</v>
      </c>
      <c r="D5911">
        <v>1524995200</v>
      </c>
      <c r="E5911">
        <v>1524995200</v>
      </c>
      <c r="F5911" s="2">
        <v>-0.75801150721699995</v>
      </c>
      <c r="G5911" s="2">
        <v>-0.75801150721699995</v>
      </c>
      <c r="H5911">
        <v>24779</v>
      </c>
      <c r="I5911" s="2">
        <v>-5.87042757764E-2</v>
      </c>
      <c r="J5911" s="2">
        <v>0</v>
      </c>
      <c r="K5911">
        <v>7</v>
      </c>
      <c r="L5911" s="1" t="s">
        <v>11858</v>
      </c>
      <c r="M5911" s="1" t="s">
        <v>7580</v>
      </c>
      <c r="N5911">
        <v>0</v>
      </c>
      <c r="O5911">
        <v>0</v>
      </c>
      <c r="P5911">
        <v>1</v>
      </c>
      <c r="Q5911">
        <v>0</v>
      </c>
      <c r="R5911" s="19">
        <f>BWscncns[[#This Row],[C fx]]*4+BWscncns[[#This Row],[C fg]]*2+BWscncns[[#This Row],[C fm]]</f>
        <v>1</v>
      </c>
      <c r="S5911">
        <v>25</v>
      </c>
      <c r="T5911">
        <v>102400</v>
      </c>
      <c r="U5911" s="13">
        <v>0.244141</v>
      </c>
      <c r="V5911" s="13">
        <v>4.0960000000000001</v>
      </c>
      <c r="W5911">
        <v>5689</v>
      </c>
      <c r="X5911">
        <v>113</v>
      </c>
      <c r="Z5911" s="10">
        <f>IF($N5911&lt;&gt;0,constants!$L$2,IF($O5911&lt;&gt;0,constants!$M$2,IF($P5911&lt;&gt;0,constants!$N$2,0)))</f>
        <v>1117.99</v>
      </c>
      <c r="AA5911" s="10">
        <f>IF($N5911&lt;&gt;0,constants!$L$2,IF($O5911&lt;&gt;0,constants!$M$2,IF($P5911&lt;&gt;0,constants!$P$2,0)))</f>
        <v>4051.45</v>
      </c>
      <c r="AB5911" s="11">
        <f>constants!$O$2</f>
        <v>4861.32</v>
      </c>
      <c r="AC5911" s="11">
        <f>VLOOKUP(BWscncns[[#This Row],[scanner]],[0]!ScnrAvgBW,2,FALSE)/1000</f>
        <v>885.64026081730776</v>
      </c>
      <c r="AD5911" s="8">
        <f>(1+$F5911)*Z5911</f>
        <v>270.54071504646623</v>
      </c>
      <c r="AE5911" s="8">
        <f>(1+$F5911)*AA5911</f>
        <v>980.40427908568552</v>
      </c>
      <c r="AF5911" s="8">
        <f>(1+$F5911)*AB5911</f>
        <v>1176.3834997358538</v>
      </c>
      <c r="AG5911" s="8">
        <f>(1+$F5911)*AC5911</f>
        <v>214.31475186312338</v>
      </c>
      <c r="AH5911" s="8">
        <f>(1+$F5911)*$T5911/1000</f>
        <v>24.779621660979206</v>
      </c>
      <c r="AI5911" s="8">
        <f>(1+BWscncns[[#This Row],[pid_error]]*K_p)*BWscncns[[#This Row],[dbw]]/1000</f>
        <v>63.589810830489604</v>
      </c>
      <c r="AJ5911" s="13">
        <f>BWscncns[[#This Row],[Torflow prgrssv alt vote]]/VLOOKUP(BWscncns[[#This Row],[class]],AltBWtotl,2,FALSE)*100</f>
        <v>1.2541608275492484E-3</v>
      </c>
      <c r="AK5911">
        <f>IF(D5911=E5911,1,0)</f>
        <v>1</v>
      </c>
    </row>
    <row r="5912" spans="1:37">
      <c r="A5912" s="1" t="s">
        <v>1899</v>
      </c>
      <c r="B5912" s="1" t="s">
        <v>1900</v>
      </c>
      <c r="C5912">
        <v>25</v>
      </c>
      <c r="D5912">
        <v>1524967575</v>
      </c>
      <c r="E5912">
        <v>1524967575</v>
      </c>
      <c r="F5912" s="2">
        <v>-0.75831572089300003</v>
      </c>
      <c r="G5912" s="2">
        <v>-0.75831572089300003</v>
      </c>
      <c r="H5912">
        <v>24748</v>
      </c>
      <c r="I5912" s="2">
        <v>9.4498260520400005E-3</v>
      </c>
      <c r="J5912" s="2">
        <v>0</v>
      </c>
      <c r="K5912">
        <v>8</v>
      </c>
      <c r="L5912" s="1" t="s">
        <v>11903</v>
      </c>
      <c r="M5912" s="1" t="s">
        <v>1900</v>
      </c>
      <c r="N5912">
        <v>0</v>
      </c>
      <c r="O5912">
        <v>0</v>
      </c>
      <c r="P5912">
        <v>1</v>
      </c>
      <c r="Q5912">
        <v>0</v>
      </c>
      <c r="R5912" s="19">
        <f>BWscncns[[#This Row],[C fx]]*4+BWscncns[[#This Row],[C fg]]*2+BWscncns[[#This Row],[C fm]]</f>
        <v>1</v>
      </c>
      <c r="S5912">
        <v>25</v>
      </c>
      <c r="T5912">
        <v>102400</v>
      </c>
      <c r="U5912" s="13">
        <v>0.244141</v>
      </c>
      <c r="V5912" s="13">
        <v>4.0960000000000001</v>
      </c>
      <c r="W5912">
        <v>5677</v>
      </c>
      <c r="X5912">
        <v>113</v>
      </c>
      <c r="Z5912" s="10">
        <f>IF($N5912&lt;&gt;0,constants!$L$2,IF($O5912&lt;&gt;0,constants!$M$2,IF($P5912&lt;&gt;0,constants!$N$2,0)))</f>
        <v>1117.99</v>
      </c>
      <c r="AA5912" s="10">
        <f>IF($N5912&lt;&gt;0,constants!$L$2,IF($O5912&lt;&gt;0,constants!$M$2,IF($P5912&lt;&gt;0,constants!$P$2,0)))</f>
        <v>4051.45</v>
      </c>
      <c r="AB5912" s="11">
        <f>constants!$O$2</f>
        <v>4861.32</v>
      </c>
      <c r="AC5912" s="11">
        <f>VLOOKUP(BWscncns[[#This Row],[scanner]],[0]!ScnrAvgBW,2,FALSE)/1000</f>
        <v>509.99709399477808</v>
      </c>
      <c r="AD5912" s="8">
        <f>(1+$F5912)*Z5912</f>
        <v>270.20060719883492</v>
      </c>
      <c r="AE5912" s="8">
        <f>(1+$F5912)*AA5912</f>
        <v>979.17177258805498</v>
      </c>
      <c r="AF5912" s="8">
        <f>(1+$F5912)*AB5912</f>
        <v>1174.904619708441</v>
      </c>
      <c r="AG5912" s="8">
        <f>(1+$F5912)*AC5912</f>
        <v>123.25828000879284</v>
      </c>
      <c r="AH5912" s="8">
        <f>(1+$F5912)*$T5912/1000</f>
        <v>24.748470180556797</v>
      </c>
      <c r="AI5912" s="8">
        <f>(1+BWscncns[[#This Row],[pid_error]]*K_p)*BWscncns[[#This Row],[dbw]]/1000</f>
        <v>63.574235090278393</v>
      </c>
      <c r="AJ5912" s="13">
        <f>BWscncns[[#This Row],[Torflow prgrssv alt vote]]/VLOOKUP(BWscncns[[#This Row],[class]],AltBWtotl,2,FALSE)*100</f>
        <v>1.2538536323716272E-3</v>
      </c>
      <c r="AK5912">
        <f>IF(D5912=E5912,1,0)</f>
        <v>1</v>
      </c>
    </row>
    <row r="5913" spans="1:37">
      <c r="A5913" s="1" t="s">
        <v>6469</v>
      </c>
      <c r="B5913" s="1" t="s">
        <v>6470</v>
      </c>
      <c r="C5913">
        <v>25</v>
      </c>
      <c r="D5913">
        <v>1524933970</v>
      </c>
      <c r="E5913">
        <v>1524933970</v>
      </c>
      <c r="F5913" s="2">
        <v>-0.75862064597699996</v>
      </c>
      <c r="G5913" s="2">
        <v>-0.75862064597699996</v>
      </c>
      <c r="H5913">
        <v>24717</v>
      </c>
      <c r="I5913" s="2">
        <v>4.9967989416899998E-2</v>
      </c>
      <c r="J5913" s="2">
        <v>0</v>
      </c>
      <c r="K5913">
        <v>8</v>
      </c>
      <c r="L5913" s="1" t="s">
        <v>12060</v>
      </c>
      <c r="M5913" s="1" t="s">
        <v>6470</v>
      </c>
      <c r="N5913">
        <v>1</v>
      </c>
      <c r="O5913">
        <v>0</v>
      </c>
      <c r="P5913">
        <v>0</v>
      </c>
      <c r="Q5913">
        <v>0</v>
      </c>
      <c r="R5913" s="19">
        <f>BWscncns[[#This Row],[C fx]]*4+BWscncns[[#This Row],[C fg]]*2+BWscncns[[#This Row],[C fm]]</f>
        <v>4</v>
      </c>
      <c r="S5913">
        <v>20</v>
      </c>
      <c r="T5913">
        <v>102400</v>
      </c>
      <c r="U5913" s="13">
        <v>0.19531200000000001</v>
      </c>
      <c r="V5913" s="13">
        <v>5.12</v>
      </c>
      <c r="W5913">
        <v>5860</v>
      </c>
      <c r="X5913">
        <v>117</v>
      </c>
      <c r="Z5913" s="10">
        <f>IF($N5913&lt;&gt;0,constants!$L$2,IF($O5913&lt;&gt;0,constants!$M$2,IF($P5913&lt;&gt;0,constants!$N$2,0)))</f>
        <v>10125.48</v>
      </c>
      <c r="AA5913" s="10">
        <f>IF($N5913&lt;&gt;0,constants!$L$2,IF($O5913&lt;&gt;0,constants!$M$2,IF($P5913&lt;&gt;0,constants!$P$2,0)))</f>
        <v>10125.48</v>
      </c>
      <c r="AB5913" s="11">
        <f>constants!$O$2</f>
        <v>4861.32</v>
      </c>
      <c r="AC5913" s="11">
        <f>VLOOKUP(BWscncns[[#This Row],[scanner]],[0]!ScnrAvgBW,2,FALSE)/1000</f>
        <v>509.99709399477808</v>
      </c>
      <c r="AD5913" s="8">
        <f>(1+$F5913)*Z5913</f>
        <v>2444.0818215728063</v>
      </c>
      <c r="AE5913" s="8">
        <f>(1+$F5913)*AA5913</f>
        <v>2444.0818215728063</v>
      </c>
      <c r="AF5913" s="8">
        <f>(1+$F5913)*AB5913</f>
        <v>1173.4222812990904</v>
      </c>
      <c r="AG5913" s="8">
        <f>(1+$F5913)*AC5913</f>
        <v>123.10276910206676</v>
      </c>
      <c r="AH5913" s="8">
        <f>(1+$F5913)*$T5913/1000</f>
        <v>24.717245851955202</v>
      </c>
      <c r="AI5913" s="8">
        <f>(1+BWscncns[[#This Row],[pid_error]]*K_p)*BWscncns[[#This Row],[dbw]]/1000</f>
        <v>63.558622925977602</v>
      </c>
      <c r="AJ5913" s="13">
        <f>BWscncns[[#This Row],[Torflow prgrssv alt vote]]/VLOOKUP(BWscncns[[#This Row],[class]],AltBWtotl,2,FALSE)*100</f>
        <v>5.4474469821239003E-4</v>
      </c>
      <c r="AK5913">
        <f>IF(D5913=E5913,1,0)</f>
        <v>1</v>
      </c>
    </row>
    <row r="5914" spans="1:37">
      <c r="A5914" s="1" t="s">
        <v>2970</v>
      </c>
      <c r="B5914" s="1" t="s">
        <v>164</v>
      </c>
      <c r="C5914">
        <v>25</v>
      </c>
      <c r="D5914">
        <v>1524962755</v>
      </c>
      <c r="E5914">
        <v>1524962755</v>
      </c>
      <c r="F5914" s="2">
        <v>-0.75921489958599997</v>
      </c>
      <c r="G5914" s="2">
        <v>-0.75921489958599997</v>
      </c>
      <c r="H5914">
        <v>24656</v>
      </c>
      <c r="I5914" s="2">
        <v>-3.9548466751800002E-2</v>
      </c>
      <c r="J5914" s="2">
        <v>0</v>
      </c>
      <c r="K5914">
        <v>8</v>
      </c>
      <c r="L5914" s="1" t="s">
        <v>11927</v>
      </c>
      <c r="M5914" s="1" t="s">
        <v>164</v>
      </c>
      <c r="N5914">
        <v>0</v>
      </c>
      <c r="O5914">
        <v>0</v>
      </c>
      <c r="P5914">
        <v>1</v>
      </c>
      <c r="Q5914">
        <v>0</v>
      </c>
      <c r="R5914" s="19">
        <f>BWscncns[[#This Row],[C fx]]*4+BWscncns[[#This Row],[C fg]]*2+BWscncns[[#This Row],[C fm]]</f>
        <v>1</v>
      </c>
      <c r="S5914">
        <v>25</v>
      </c>
      <c r="T5914">
        <v>102400</v>
      </c>
      <c r="U5914" s="13">
        <v>0.244141</v>
      </c>
      <c r="V5914" s="13">
        <v>4.0960000000000001</v>
      </c>
      <c r="W5914">
        <v>5687</v>
      </c>
      <c r="X5914">
        <v>113</v>
      </c>
      <c r="Z5914" s="10">
        <f>IF($N5914&lt;&gt;0,constants!$L$2,IF($O5914&lt;&gt;0,constants!$M$2,IF($P5914&lt;&gt;0,constants!$N$2,0)))</f>
        <v>1117.99</v>
      </c>
      <c r="AA5914" s="10">
        <f>IF($N5914&lt;&gt;0,constants!$L$2,IF($O5914&lt;&gt;0,constants!$M$2,IF($P5914&lt;&gt;0,constants!$P$2,0)))</f>
        <v>4051.45</v>
      </c>
      <c r="AB5914" s="11">
        <f>constants!$O$2</f>
        <v>4861.32</v>
      </c>
      <c r="AC5914" s="11">
        <f>VLOOKUP(BWscncns[[#This Row],[scanner]],[0]!ScnrAvgBW,2,FALSE)/1000</f>
        <v>509.99709399477808</v>
      </c>
      <c r="AD5914" s="8">
        <f>(1+$F5914)*Z5914</f>
        <v>269.19533441184791</v>
      </c>
      <c r="AE5914" s="8">
        <f>(1+$F5914)*AA5914</f>
        <v>975.52879507230034</v>
      </c>
      <c r="AF5914" s="8">
        <f>(1+$F5914)*AB5914</f>
        <v>1170.5334243445866</v>
      </c>
      <c r="AG5914" s="8">
        <f>(1+$F5914)*AC5914</f>
        <v>122.79970148838085</v>
      </c>
      <c r="AH5914" s="8">
        <f>(1+$F5914)*$T5914/1000</f>
        <v>24.656394282393602</v>
      </c>
      <c r="AI5914" s="8">
        <f>(1+BWscncns[[#This Row],[pid_error]]*K_p)*BWscncns[[#This Row],[dbw]]/1000</f>
        <v>63.528197141196806</v>
      </c>
      <c r="AJ5914" s="13">
        <f>BWscncns[[#This Row],[Torflow prgrssv alt vote]]/VLOOKUP(BWscncns[[#This Row],[class]],AltBWtotl,2,FALSE)*100</f>
        <v>1.2529456411138333E-3</v>
      </c>
      <c r="AK5914">
        <f>IF(D5914=E5914,1,0)</f>
        <v>1</v>
      </c>
    </row>
    <row r="5915" spans="1:37">
      <c r="A5915" s="1" t="s">
        <v>5131</v>
      </c>
      <c r="B5915" s="1" t="s">
        <v>5132</v>
      </c>
      <c r="C5915">
        <v>25</v>
      </c>
      <c r="D5915">
        <v>1525003937</v>
      </c>
      <c r="E5915">
        <v>1525003937</v>
      </c>
      <c r="F5915" s="2">
        <v>-0.75938824692200002</v>
      </c>
      <c r="G5915" s="2">
        <v>-0.75938824692200002</v>
      </c>
      <c r="H5915">
        <v>24638</v>
      </c>
      <c r="I5915" s="2">
        <v>-3.1061960060200001E-2</v>
      </c>
      <c r="J5915" s="2">
        <v>4.3478260869600001E-2</v>
      </c>
      <c r="K5915">
        <v>7</v>
      </c>
      <c r="L5915" s="1" t="s">
        <v>11925</v>
      </c>
      <c r="M5915" s="1" t="s">
        <v>5132</v>
      </c>
      <c r="N5915">
        <v>1</v>
      </c>
      <c r="O5915">
        <v>0</v>
      </c>
      <c r="P5915">
        <v>0</v>
      </c>
      <c r="Q5915">
        <v>0</v>
      </c>
      <c r="R5915" s="19">
        <f>BWscncns[[#This Row],[C fx]]*4+BWscncns[[#This Row],[C fg]]*2+BWscncns[[#This Row],[C fm]]</f>
        <v>4</v>
      </c>
      <c r="S5915">
        <v>28</v>
      </c>
      <c r="T5915">
        <v>102400</v>
      </c>
      <c r="U5915" s="13">
        <v>0.27343800000000001</v>
      </c>
      <c r="V5915" s="13">
        <v>3.657143</v>
      </c>
      <c r="W5915">
        <v>5558</v>
      </c>
      <c r="X5915">
        <v>111</v>
      </c>
      <c r="Z5915" s="10">
        <f>IF($N5915&lt;&gt;0,constants!$L$2,IF($O5915&lt;&gt;0,constants!$M$2,IF($P5915&lt;&gt;0,constants!$N$2,0)))</f>
        <v>10125.48</v>
      </c>
      <c r="AA5915" s="10">
        <f>IF($N5915&lt;&gt;0,constants!$L$2,IF($O5915&lt;&gt;0,constants!$M$2,IF($P5915&lt;&gt;0,constants!$P$2,0)))</f>
        <v>10125.48</v>
      </c>
      <c r="AB5915" s="11">
        <f>constants!$O$2</f>
        <v>4861.32</v>
      </c>
      <c r="AC5915" s="11">
        <f>VLOOKUP(BWscncns[[#This Row],[scanner]],[0]!ScnrAvgBW,2,FALSE)/1000</f>
        <v>885.64026081730776</v>
      </c>
      <c r="AD5915" s="8">
        <f>(1+$F5915)*Z5915</f>
        <v>2436.3094935562272</v>
      </c>
      <c r="AE5915" s="8">
        <f>(1+$F5915)*AA5915</f>
        <v>2436.3094935562272</v>
      </c>
      <c r="AF5915" s="8">
        <f>(1+$F5915)*AB5915</f>
        <v>1169.6907274731427</v>
      </c>
      <c r="AG5915" s="8">
        <f>(1+$F5915)*AC5915</f>
        <v>213.09545575170955</v>
      </c>
      <c r="AH5915" s="8">
        <f>(1+$F5915)*$T5915/1000</f>
        <v>24.638643515187198</v>
      </c>
      <c r="AI5915" s="8">
        <f>(1+BWscncns[[#This Row],[pid_error]]*K_p)*BWscncns[[#This Row],[dbw]]/1000</f>
        <v>63.519321757593595</v>
      </c>
      <c r="AJ5915" s="13">
        <f>BWscncns[[#This Row],[Torflow prgrssv alt vote]]/VLOOKUP(BWscncns[[#This Row],[class]],AltBWtotl,2,FALSE)*100</f>
        <v>5.4440785795177463E-4</v>
      </c>
      <c r="AK5915">
        <f>IF(D5915=E5915,1,0)</f>
        <v>1</v>
      </c>
    </row>
    <row r="5916" spans="1:37">
      <c r="A5916" s="1" t="s">
        <v>2990</v>
      </c>
      <c r="B5916" s="1" t="s">
        <v>2991</v>
      </c>
      <c r="C5916">
        <v>25</v>
      </c>
      <c r="D5916">
        <v>1525001744</v>
      </c>
      <c r="E5916">
        <v>1525001744</v>
      </c>
      <c r="F5916" s="2">
        <v>-0.76018551507800003</v>
      </c>
      <c r="G5916" s="2">
        <v>-0.76018551507800003</v>
      </c>
      <c r="H5916">
        <v>24557</v>
      </c>
      <c r="I5916" s="2">
        <v>4.9364869202599996E-3</v>
      </c>
      <c r="J5916" s="2">
        <v>0</v>
      </c>
      <c r="K5916">
        <v>7</v>
      </c>
      <c r="L5916" s="1" t="s">
        <v>11918</v>
      </c>
      <c r="M5916" s="1" t="s">
        <v>2991</v>
      </c>
      <c r="N5916">
        <v>0</v>
      </c>
      <c r="O5916">
        <v>0</v>
      </c>
      <c r="P5916">
        <v>1</v>
      </c>
      <c r="Q5916">
        <v>0</v>
      </c>
      <c r="R5916" s="19">
        <f>BWscncns[[#This Row],[C fx]]*4+BWscncns[[#This Row],[C fg]]*2+BWscncns[[#This Row],[C fm]]</f>
        <v>1</v>
      </c>
      <c r="S5916">
        <v>25</v>
      </c>
      <c r="T5916">
        <v>102400</v>
      </c>
      <c r="U5916" s="13">
        <v>0.244141</v>
      </c>
      <c r="V5916" s="13">
        <v>4.0960000000000001</v>
      </c>
      <c r="W5916">
        <v>5685</v>
      </c>
      <c r="X5916">
        <v>113</v>
      </c>
      <c r="Z5916" s="10">
        <f>IF($N5916&lt;&gt;0,constants!$L$2,IF($O5916&lt;&gt;0,constants!$M$2,IF($P5916&lt;&gt;0,constants!$N$2,0)))</f>
        <v>1117.99</v>
      </c>
      <c r="AA5916" s="10">
        <f>IF($N5916&lt;&gt;0,constants!$L$2,IF($O5916&lt;&gt;0,constants!$M$2,IF($P5916&lt;&gt;0,constants!$P$2,0)))</f>
        <v>4051.45</v>
      </c>
      <c r="AB5916" s="11">
        <f>constants!$O$2</f>
        <v>4861.32</v>
      </c>
      <c r="AC5916" s="11">
        <f>VLOOKUP(BWscncns[[#This Row],[scanner]],[0]!ScnrAvgBW,2,FALSE)/1000</f>
        <v>885.64026081730776</v>
      </c>
      <c r="AD5916" s="8">
        <f>(1+$F5916)*Z5916</f>
        <v>268.11019599794673</v>
      </c>
      <c r="AE5916" s="8">
        <f>(1+$F5916)*AA5916</f>
        <v>971.59639493723671</v>
      </c>
      <c r="AF5916" s="8">
        <f>(1+$F5916)*AB5916</f>
        <v>1165.8149518410169</v>
      </c>
      <c r="AG5916" s="8">
        <f>(1+$F5916)*AC5916</f>
        <v>212.38936297408839</v>
      </c>
      <c r="AH5916" s="8">
        <f>(1+$F5916)*$T5916/1000</f>
        <v>24.557003256012798</v>
      </c>
      <c r="AI5916" s="8">
        <f>(1+BWscncns[[#This Row],[pid_error]]*K_p)*BWscncns[[#This Row],[dbw]]/1000</f>
        <v>63.478501628006391</v>
      </c>
      <c r="AJ5916" s="13">
        <f>BWscncns[[#This Row],[Torflow prgrssv alt vote]]/VLOOKUP(BWscncns[[#This Row],[class]],AltBWtotl,2,FALSE)*100</f>
        <v>1.2519655129276605E-3</v>
      </c>
      <c r="AK5916">
        <f>IF(D5916=E5916,1,0)</f>
        <v>1</v>
      </c>
    </row>
    <row r="5917" spans="1:37">
      <c r="A5917" s="1" t="s">
        <v>431</v>
      </c>
      <c r="B5917" s="1" t="s">
        <v>432</v>
      </c>
      <c r="C5917">
        <v>26</v>
      </c>
      <c r="D5917">
        <v>1524950158</v>
      </c>
      <c r="E5917">
        <v>1524950158</v>
      </c>
      <c r="F5917" s="2">
        <v>-0.74829736765699995</v>
      </c>
      <c r="G5917" s="2">
        <v>-0.74829736765699995</v>
      </c>
      <c r="H5917">
        <v>25516</v>
      </c>
      <c r="I5917" s="2">
        <v>-4.8602030219199999E-5</v>
      </c>
      <c r="J5917" s="2">
        <v>0</v>
      </c>
      <c r="K5917">
        <v>7</v>
      </c>
      <c r="L5917" s="1" t="s">
        <v>11891</v>
      </c>
      <c r="M5917" s="1" t="s">
        <v>432</v>
      </c>
      <c r="N5917">
        <v>0</v>
      </c>
      <c r="O5917">
        <v>0</v>
      </c>
      <c r="P5917">
        <v>1</v>
      </c>
      <c r="Q5917">
        <v>0</v>
      </c>
      <c r="R5917" s="19">
        <f>BWscncns[[#This Row],[C fx]]*4+BWscncns[[#This Row],[C fg]]*2+BWscncns[[#This Row],[C fm]]</f>
        <v>1</v>
      </c>
      <c r="S5917">
        <v>32</v>
      </c>
      <c r="T5917">
        <v>101376</v>
      </c>
      <c r="U5917" s="13">
        <v>0.31565700000000002</v>
      </c>
      <c r="V5917" s="13">
        <v>3.1680000000000001</v>
      </c>
      <c r="W5917">
        <v>5421</v>
      </c>
      <c r="X5917">
        <v>108</v>
      </c>
      <c r="Z5917" s="10">
        <f>IF($N5917&lt;&gt;0,constants!$L$2,IF($O5917&lt;&gt;0,constants!$M$2,IF($P5917&lt;&gt;0,constants!$N$2,0)))</f>
        <v>1117.99</v>
      </c>
      <c r="AA5917" s="10">
        <f>IF($N5917&lt;&gt;0,constants!$L$2,IF($O5917&lt;&gt;0,constants!$M$2,IF($P5917&lt;&gt;0,constants!$P$2,0)))</f>
        <v>4051.45</v>
      </c>
      <c r="AB5917" s="11">
        <f>constants!$O$2</f>
        <v>4861.32</v>
      </c>
      <c r="AC5917" s="11">
        <f>VLOOKUP(BWscncns[[#This Row],[scanner]],[0]!ScnrAvgBW,2,FALSE)/1000</f>
        <v>885.64026081730776</v>
      </c>
      <c r="AD5917" s="8">
        <f>(1+$F5917)*Z5917</f>
        <v>281.40102593315061</v>
      </c>
      <c r="AE5917" s="8">
        <f>(1+$F5917)*AA5917</f>
        <v>1019.7606298060475</v>
      </c>
      <c r="AF5917" s="8">
        <f>(1+$F5917)*AB5917</f>
        <v>1223.607040661673</v>
      </c>
      <c r="AG5917" s="8">
        <f>(1+$F5917)*AC5917</f>
        <v>222.91798495665751</v>
      </c>
      <c r="AH5917" s="8">
        <f>(1+$F5917)*$T5917/1000</f>
        <v>25.516606056403973</v>
      </c>
      <c r="AI5917" s="8">
        <f>(1+BWscncns[[#This Row],[pid_error]]*K_p)*BWscncns[[#This Row],[dbw]]/1000</f>
        <v>63.446303028201989</v>
      </c>
      <c r="AJ5917" s="13">
        <f>BWscncns[[#This Row],[Torflow prgrssv alt vote]]/VLOOKUP(BWscncns[[#This Row],[class]],AltBWtotl,2,FALSE)*100</f>
        <v>1.251330470582838E-3</v>
      </c>
      <c r="AK5917">
        <f>IF(D5917=E5917,1,0)</f>
        <v>1</v>
      </c>
    </row>
    <row r="5918" spans="1:37">
      <c r="A5918" s="1" t="s">
        <v>5365</v>
      </c>
      <c r="B5918" s="1" t="s">
        <v>49</v>
      </c>
      <c r="C5918">
        <v>25</v>
      </c>
      <c r="D5918">
        <v>1525001744</v>
      </c>
      <c r="E5918">
        <v>1525001744</v>
      </c>
      <c r="F5918" s="2">
        <v>-0.76097465484799998</v>
      </c>
      <c r="G5918" s="2">
        <v>-0.76097465484799998</v>
      </c>
      <c r="H5918">
        <v>24476</v>
      </c>
      <c r="I5918" s="2">
        <v>-4.1063742363900001E-2</v>
      </c>
      <c r="J5918" s="2">
        <v>0</v>
      </c>
      <c r="K5918">
        <v>7</v>
      </c>
      <c r="L5918" s="1" t="s">
        <v>11918</v>
      </c>
      <c r="M5918" s="1" t="s">
        <v>49</v>
      </c>
      <c r="N5918">
        <v>0</v>
      </c>
      <c r="O5918">
        <v>0</v>
      </c>
      <c r="P5918">
        <v>1</v>
      </c>
      <c r="Q5918">
        <v>0</v>
      </c>
      <c r="R5918" s="19">
        <f>BWscncns[[#This Row],[C fx]]*4+BWscncns[[#This Row],[C fg]]*2+BWscncns[[#This Row],[C fm]]</f>
        <v>1</v>
      </c>
      <c r="S5918">
        <v>25</v>
      </c>
      <c r="T5918">
        <v>102400</v>
      </c>
      <c r="U5918" s="13">
        <v>0.244141</v>
      </c>
      <c r="V5918" s="13">
        <v>4.0960000000000001</v>
      </c>
      <c r="W5918">
        <v>5678</v>
      </c>
      <c r="X5918">
        <v>113</v>
      </c>
      <c r="Z5918" s="10">
        <f>IF($N5918&lt;&gt;0,constants!$L$2,IF($O5918&lt;&gt;0,constants!$M$2,IF($P5918&lt;&gt;0,constants!$N$2,0)))</f>
        <v>1117.99</v>
      </c>
      <c r="AA5918" s="10">
        <f>IF($N5918&lt;&gt;0,constants!$L$2,IF($O5918&lt;&gt;0,constants!$M$2,IF($P5918&lt;&gt;0,constants!$P$2,0)))</f>
        <v>4051.45</v>
      </c>
      <c r="AB5918" s="11">
        <f>constants!$O$2</f>
        <v>4861.32</v>
      </c>
      <c r="AC5918" s="11">
        <f>VLOOKUP(BWscncns[[#This Row],[scanner]],[0]!ScnrAvgBW,2,FALSE)/1000</f>
        <v>885.64026081730776</v>
      </c>
      <c r="AD5918" s="8">
        <f>(1+$F5918)*Z5918</f>
        <v>267.22794562648448</v>
      </c>
      <c r="AE5918" s="8">
        <f>(1+$F5918)*AA5918</f>
        <v>968.39923461607043</v>
      </c>
      <c r="AF5918" s="8">
        <f>(1+$F5918)*AB5918</f>
        <v>1161.9786908943206</v>
      </c>
      <c r="AG5918" s="8">
        <f>(1+$F5918)*AC5918</f>
        <v>211.69046902236431</v>
      </c>
      <c r="AH5918" s="8">
        <f>(1+$F5918)*$T5918/1000</f>
        <v>24.476195343564804</v>
      </c>
      <c r="AI5918" s="8">
        <f>(1+BWscncns[[#This Row],[pid_error]]*K_p)*BWscncns[[#This Row],[dbw]]/1000</f>
        <v>63.438097671782408</v>
      </c>
      <c r="AJ5918" s="13">
        <f>BWscncns[[#This Row],[Torflow prgrssv alt vote]]/VLOOKUP(BWscncns[[#This Row],[class]],AltBWtotl,2,FALSE)*100</f>
        <v>1.2511686390494032E-3</v>
      </c>
      <c r="AK5918">
        <f>IF(D5918=E5918,1,0)</f>
        <v>1</v>
      </c>
    </row>
    <row r="5919" spans="1:37">
      <c r="A5919" s="1" t="s">
        <v>10047</v>
      </c>
      <c r="B5919" s="1" t="s">
        <v>10048</v>
      </c>
      <c r="C5919">
        <v>25</v>
      </c>
      <c r="D5919">
        <v>1524979588</v>
      </c>
      <c r="E5919">
        <v>1524979588</v>
      </c>
      <c r="F5919" s="2">
        <v>-0.76106863288799997</v>
      </c>
      <c r="G5919" s="2">
        <v>-0.76106863288799997</v>
      </c>
      <c r="H5919">
        <v>24466</v>
      </c>
      <c r="I5919" s="2">
        <v>-3.1176628500499998E-3</v>
      </c>
      <c r="J5919" s="2">
        <v>0</v>
      </c>
      <c r="K5919">
        <v>4</v>
      </c>
      <c r="L5919" s="1" t="s">
        <v>11810</v>
      </c>
      <c r="M5919" s="1" t="s">
        <v>10048</v>
      </c>
      <c r="N5919">
        <v>0</v>
      </c>
      <c r="O5919">
        <v>0</v>
      </c>
      <c r="P5919">
        <v>1</v>
      </c>
      <c r="Q5919">
        <v>1</v>
      </c>
      <c r="R5919" s="19">
        <f>BWscncns[[#This Row],[C fx]]*4+BWscncns[[#This Row],[C fg]]*2+BWscncns[[#This Row],[C fm]]</f>
        <v>1</v>
      </c>
      <c r="S5919">
        <v>20</v>
      </c>
      <c r="T5919">
        <v>102400</v>
      </c>
      <c r="U5919" s="13">
        <v>1</v>
      </c>
      <c r="V5919" s="13">
        <v>1</v>
      </c>
      <c r="W5919">
        <v>3243</v>
      </c>
      <c r="X5919">
        <v>64</v>
      </c>
      <c r="Z5919" s="10">
        <f>IF($N5919&lt;&gt;0,constants!$L$2,IF($O5919&lt;&gt;0,constants!$M$2,IF($P5919&lt;&gt;0,constants!$N$2,0)))</f>
        <v>1117.99</v>
      </c>
      <c r="AA5919" s="10">
        <f>IF($N5919&lt;&gt;0,constants!$L$2,IF($O5919&lt;&gt;0,constants!$M$2,IF($P5919&lt;&gt;0,constants!$P$2,0)))</f>
        <v>4051.45</v>
      </c>
      <c r="AB5919" s="11">
        <f>constants!$O$2</f>
        <v>4861.32</v>
      </c>
      <c r="AC5919" s="11">
        <f>VLOOKUP(BWscncns[[#This Row],[scanner]],[0]!ScnrAvgBW,2,FALSE)/1000</f>
        <v>4819.491751072962</v>
      </c>
      <c r="AD5919" s="8">
        <f>(1+$F5919)*Z5919</f>
        <v>267.12287911754493</v>
      </c>
      <c r="AE5919" s="8">
        <f>(1+$F5919)*AA5919</f>
        <v>968.01848728591244</v>
      </c>
      <c r="AF5919" s="8">
        <f>(1+$F5919)*AB5919</f>
        <v>1161.5218335689078</v>
      </c>
      <c r="AG5919" s="8">
        <f>(1+$F5919)*AC5919</f>
        <v>1151.5277528688698</v>
      </c>
      <c r="AH5919" s="8">
        <f>(1+$F5919)*$T5919/1000</f>
        <v>24.466571992268804</v>
      </c>
      <c r="AI5919" s="8">
        <f>(1+BWscncns[[#This Row],[pid_error]]*K_p)*BWscncns[[#This Row],[dbw]]/1000</f>
        <v>63.433285996134394</v>
      </c>
      <c r="AJ5919" s="13">
        <f>BWscncns[[#This Row],[Torflow prgrssv alt vote]]/VLOOKUP(BWscncns[[#This Row],[class]],AltBWtotl,2,FALSE)*100</f>
        <v>1.2510737399604799E-3</v>
      </c>
      <c r="AK5919">
        <f>IF(D5919=E5919,1,0)</f>
        <v>1</v>
      </c>
    </row>
    <row r="5920" spans="1:37">
      <c r="A5920" s="1" t="s">
        <v>1089</v>
      </c>
      <c r="B5920" s="1" t="s">
        <v>1090</v>
      </c>
      <c r="C5920">
        <v>24</v>
      </c>
      <c r="D5920">
        <v>1524975637</v>
      </c>
      <c r="E5920">
        <v>1524975637</v>
      </c>
      <c r="F5920" s="2">
        <v>-0.76219353132900003</v>
      </c>
      <c r="G5920" s="2">
        <v>-0.76219353132900003</v>
      </c>
      <c r="H5920">
        <v>24351</v>
      </c>
      <c r="I5920" s="2">
        <v>1.2545854779E-2</v>
      </c>
      <c r="J5920" s="2">
        <v>0</v>
      </c>
      <c r="K5920">
        <v>8</v>
      </c>
      <c r="L5920" s="1" t="s">
        <v>11921</v>
      </c>
      <c r="M5920" s="1" t="s">
        <v>1090</v>
      </c>
      <c r="N5920">
        <v>0</v>
      </c>
      <c r="O5920">
        <v>0</v>
      </c>
      <c r="P5920">
        <v>1</v>
      </c>
      <c r="Q5920">
        <v>0</v>
      </c>
      <c r="R5920" s="19">
        <f>BWscncns[[#This Row],[C fx]]*4+BWscncns[[#This Row],[C fg]]*2+BWscncns[[#This Row],[C fm]]</f>
        <v>1</v>
      </c>
      <c r="S5920">
        <v>24</v>
      </c>
      <c r="T5920">
        <v>102400</v>
      </c>
      <c r="U5920" s="13">
        <v>0.234375</v>
      </c>
      <c r="V5920" s="13">
        <v>4.266667</v>
      </c>
      <c r="W5920">
        <v>5734</v>
      </c>
      <c r="X5920">
        <v>114</v>
      </c>
      <c r="Z5920" s="10">
        <f>IF($N5920&lt;&gt;0,constants!$L$2,IF($O5920&lt;&gt;0,constants!$M$2,IF($P5920&lt;&gt;0,constants!$N$2,0)))</f>
        <v>1117.99</v>
      </c>
      <c r="AA5920" s="10">
        <f>IF($N5920&lt;&gt;0,constants!$L$2,IF($O5920&lt;&gt;0,constants!$M$2,IF($P5920&lt;&gt;0,constants!$P$2,0)))</f>
        <v>4051.45</v>
      </c>
      <c r="AB5920" s="11">
        <f>constants!$O$2</f>
        <v>4861.32</v>
      </c>
      <c r="AC5920" s="11">
        <f>VLOOKUP(BWscncns[[#This Row],[scanner]],[0]!ScnrAvgBW,2,FALSE)/1000</f>
        <v>509.99709399477808</v>
      </c>
      <c r="AD5920" s="8">
        <f>(1+$F5920)*Z5920</f>
        <v>265.86525390949129</v>
      </c>
      <c r="AE5920" s="8">
        <f>(1+$F5920)*AA5920</f>
        <v>963.46101749712284</v>
      </c>
      <c r="AF5920" s="8">
        <f>(1+$F5920)*AB5920</f>
        <v>1156.0533422797055</v>
      </c>
      <c r="AG5920" s="8">
        <f>(1+$F5920)*AC5920</f>
        <v>121.28060795537021</v>
      </c>
      <c r="AH5920" s="8">
        <f>(1+$F5920)*$T5920/1000</f>
        <v>24.351382391910395</v>
      </c>
      <c r="AI5920" s="8">
        <f>(1+BWscncns[[#This Row],[pid_error]]*K_p)*BWscncns[[#This Row],[dbw]]/1000</f>
        <v>63.375691195955199</v>
      </c>
      <c r="AJ5920" s="13">
        <f>BWscncns[[#This Row],[Torflow prgrssv alt vote]]/VLOOKUP(BWscncns[[#This Row],[class]],AltBWtotl,2,FALSE)*100</f>
        <v>1.2499378167471239E-3</v>
      </c>
      <c r="AK5920">
        <f>IF(D5920=E5920,1,0)</f>
        <v>1</v>
      </c>
    </row>
    <row r="5921" spans="1:37">
      <c r="A5921" s="1" t="s">
        <v>7112</v>
      </c>
      <c r="B5921" s="1" t="s">
        <v>28</v>
      </c>
      <c r="C5921">
        <v>14</v>
      </c>
      <c r="D5921">
        <v>1524988261</v>
      </c>
      <c r="E5921">
        <v>1524988261</v>
      </c>
      <c r="F5921" s="2">
        <v>-0.87476212155999999</v>
      </c>
      <c r="G5921" s="2">
        <v>-0.87476212155999999</v>
      </c>
      <c r="H5921">
        <v>14106</v>
      </c>
      <c r="I5921" s="2">
        <v>-2.5519487527799999E-3</v>
      </c>
      <c r="J5921" s="2">
        <v>0</v>
      </c>
      <c r="K5921">
        <v>8</v>
      </c>
      <c r="L5921" s="1" t="s">
        <v>11951</v>
      </c>
      <c r="M5921" s="1" t="s">
        <v>28</v>
      </c>
      <c r="N5921">
        <v>0</v>
      </c>
      <c r="O5921">
        <v>0</v>
      </c>
      <c r="P5921">
        <v>1</v>
      </c>
      <c r="Q5921">
        <v>0</v>
      </c>
      <c r="R5921" s="19">
        <f>BWscncns[[#This Row],[C fx]]*4+BWscncns[[#This Row],[C fg]]*2+BWscncns[[#This Row],[C fm]]</f>
        <v>1</v>
      </c>
      <c r="S5921">
        <v>14</v>
      </c>
      <c r="T5921">
        <v>112640</v>
      </c>
      <c r="U5921" s="13">
        <v>0.12429</v>
      </c>
      <c r="V5921" s="13">
        <v>8.0457140000000003</v>
      </c>
      <c r="W5921">
        <v>6130</v>
      </c>
      <c r="X5921">
        <v>122</v>
      </c>
      <c r="Z5921" s="10">
        <f>IF($N5921&lt;&gt;0,constants!$L$2,IF($O5921&lt;&gt;0,constants!$M$2,IF($P5921&lt;&gt;0,constants!$N$2,0)))</f>
        <v>1117.99</v>
      </c>
      <c r="AA5921" s="10">
        <f>IF($N5921&lt;&gt;0,constants!$L$2,IF($O5921&lt;&gt;0,constants!$M$2,IF($P5921&lt;&gt;0,constants!$P$2,0)))</f>
        <v>4051.45</v>
      </c>
      <c r="AB5921" s="11">
        <f>constants!$O$2</f>
        <v>4861.32</v>
      </c>
      <c r="AC5921" s="11">
        <f>VLOOKUP(BWscncns[[#This Row],[scanner]],[0]!ScnrAvgBW,2,FALSE)/1000</f>
        <v>509.99709399477808</v>
      </c>
      <c r="AD5921" s="8">
        <f>(1+$F5921)*Z5921</f>
        <v>140.0146957171356</v>
      </c>
      <c r="AE5921" s="8">
        <f>(1+$F5921)*AA5921</f>
        <v>507.395002605738</v>
      </c>
      <c r="AF5921" s="8">
        <f>(1+$F5921)*AB5921</f>
        <v>608.82140321794077</v>
      </c>
      <c r="AG5921" s="8">
        <f>(1+$F5921)*AC5921</f>
        <v>63.870954062471277</v>
      </c>
      <c r="AH5921" s="8">
        <f>(1+$F5921)*$T5921/1000</f>
        <v>14.1067946274816</v>
      </c>
      <c r="AI5921" s="8">
        <f>(1+BWscncns[[#This Row],[pid_error]]*K_p)*BWscncns[[#This Row],[dbw]]/1000</f>
        <v>63.373397313740803</v>
      </c>
      <c r="AJ5921" s="13">
        <f>BWscncns[[#This Row],[Torflow prgrssv alt vote]]/VLOOKUP(BWscncns[[#This Row],[class]],AltBWtotl,2,FALSE)*100</f>
        <v>1.2498925752661581E-3</v>
      </c>
      <c r="AK5921">
        <f>IF(D5921=E5921,1,0)</f>
        <v>1</v>
      </c>
    </row>
    <row r="5922" spans="1:37">
      <c r="A5922" s="1" t="s">
        <v>8076</v>
      </c>
      <c r="B5922" s="1" t="s">
        <v>8077</v>
      </c>
      <c r="C5922">
        <v>24</v>
      </c>
      <c r="D5922">
        <v>1524969560</v>
      </c>
      <c r="E5922">
        <v>1524969560</v>
      </c>
      <c r="F5922" s="2">
        <v>-0.76239459469199999</v>
      </c>
      <c r="G5922" s="2">
        <v>-0.76239459469199999</v>
      </c>
      <c r="H5922">
        <v>24330</v>
      </c>
      <c r="I5922" s="2">
        <v>1.95720458105E-2</v>
      </c>
      <c r="J5922" s="2">
        <v>0</v>
      </c>
      <c r="K5922">
        <v>8</v>
      </c>
      <c r="L5922" s="1" t="s">
        <v>11952</v>
      </c>
      <c r="M5922" s="1" t="s">
        <v>8077</v>
      </c>
      <c r="N5922">
        <v>0</v>
      </c>
      <c r="O5922">
        <v>0</v>
      </c>
      <c r="P5922">
        <v>1</v>
      </c>
      <c r="Q5922">
        <v>0</v>
      </c>
      <c r="R5922" s="19">
        <f>BWscncns[[#This Row],[C fx]]*4+BWscncns[[#This Row],[C fg]]*2+BWscncns[[#This Row],[C fm]]</f>
        <v>1</v>
      </c>
      <c r="S5922">
        <v>24</v>
      </c>
      <c r="T5922">
        <v>102400</v>
      </c>
      <c r="U5922" s="13">
        <v>0.234375</v>
      </c>
      <c r="V5922" s="13">
        <v>4.266667</v>
      </c>
      <c r="W5922">
        <v>5735</v>
      </c>
      <c r="X5922">
        <v>114</v>
      </c>
      <c r="Z5922" s="10">
        <f>IF($N5922&lt;&gt;0,constants!$L$2,IF($O5922&lt;&gt;0,constants!$M$2,IF($P5922&lt;&gt;0,constants!$N$2,0)))</f>
        <v>1117.99</v>
      </c>
      <c r="AA5922" s="10">
        <f>IF($N5922&lt;&gt;0,constants!$L$2,IF($O5922&lt;&gt;0,constants!$M$2,IF($P5922&lt;&gt;0,constants!$P$2,0)))</f>
        <v>4051.45</v>
      </c>
      <c r="AB5922" s="11">
        <f>constants!$O$2</f>
        <v>4861.32</v>
      </c>
      <c r="AC5922" s="11">
        <f>VLOOKUP(BWscncns[[#This Row],[scanner]],[0]!ScnrAvgBW,2,FALSE)/1000</f>
        <v>509.99709399477808</v>
      </c>
      <c r="AD5922" s="8">
        <f>(1+$F5922)*Z5922</f>
        <v>265.64046708029093</v>
      </c>
      <c r="AE5922" s="8">
        <f>(1+$F5922)*AA5922</f>
        <v>962.64641933509654</v>
      </c>
      <c r="AF5922" s="8">
        <f>(1+$F5922)*AB5922</f>
        <v>1155.0759089318865</v>
      </c>
      <c r="AG5922" s="8">
        <f>(1+$F5922)*AC5922</f>
        <v>121.17806622453142</v>
      </c>
      <c r="AH5922" s="8">
        <f>(1+$F5922)*$T5922/1000</f>
        <v>24.330793503539201</v>
      </c>
      <c r="AI5922" s="8">
        <f>(1+BWscncns[[#This Row],[pid_error]]*K_p)*BWscncns[[#This Row],[dbw]]/1000</f>
        <v>63.365396751769595</v>
      </c>
      <c r="AJ5922" s="13">
        <f>BWscncns[[#This Row],[Torflow prgrssv alt vote]]/VLOOKUP(BWscncns[[#This Row],[class]],AltBWtotl,2,FALSE)*100</f>
        <v>1.2497347828259603E-3</v>
      </c>
      <c r="AK5922">
        <f>IF(D5922=E5922,1,0)</f>
        <v>1</v>
      </c>
    </row>
    <row r="5923" spans="1:37">
      <c r="A5923" s="1" t="s">
        <v>4854</v>
      </c>
      <c r="B5923" s="1" t="s">
        <v>4855</v>
      </c>
      <c r="C5923">
        <v>24</v>
      </c>
      <c r="D5923">
        <v>1524975637</v>
      </c>
      <c r="E5923">
        <v>1524975637</v>
      </c>
      <c r="F5923" s="2">
        <v>-0.76277332283999999</v>
      </c>
      <c r="G5923" s="2">
        <v>-0.76277332283999999</v>
      </c>
      <c r="H5923">
        <v>24292</v>
      </c>
      <c r="I5923" s="2">
        <v>3.5410815900400003E-2</v>
      </c>
      <c r="J5923" s="2">
        <v>0</v>
      </c>
      <c r="K5923">
        <v>8</v>
      </c>
      <c r="L5923" s="1" t="s">
        <v>11921</v>
      </c>
      <c r="M5923" s="1" t="s">
        <v>4855</v>
      </c>
      <c r="N5923">
        <v>0</v>
      </c>
      <c r="O5923">
        <v>0</v>
      </c>
      <c r="P5923">
        <v>1</v>
      </c>
      <c r="Q5923">
        <v>0</v>
      </c>
      <c r="R5923" s="19">
        <f>BWscncns[[#This Row],[C fx]]*4+BWscncns[[#This Row],[C fg]]*2+BWscncns[[#This Row],[C fm]]</f>
        <v>1</v>
      </c>
      <c r="S5923">
        <v>21</v>
      </c>
      <c r="T5923">
        <v>102400</v>
      </c>
      <c r="U5923" s="13">
        <v>0.20507800000000001</v>
      </c>
      <c r="V5923" s="13">
        <v>4.8761900000000002</v>
      </c>
      <c r="W5923">
        <v>5823</v>
      </c>
      <c r="X5923">
        <v>116</v>
      </c>
      <c r="Z5923" s="10">
        <f>IF($N5923&lt;&gt;0,constants!$L$2,IF($O5923&lt;&gt;0,constants!$M$2,IF($P5923&lt;&gt;0,constants!$N$2,0)))</f>
        <v>1117.99</v>
      </c>
      <c r="AA5923" s="10">
        <f>IF($N5923&lt;&gt;0,constants!$L$2,IF($O5923&lt;&gt;0,constants!$M$2,IF($P5923&lt;&gt;0,constants!$P$2,0)))</f>
        <v>4051.45</v>
      </c>
      <c r="AB5923" s="11">
        <f>constants!$O$2</f>
        <v>4861.32</v>
      </c>
      <c r="AC5923" s="11">
        <f>VLOOKUP(BWscncns[[#This Row],[scanner]],[0]!ScnrAvgBW,2,FALSE)/1000</f>
        <v>509.99709399477808</v>
      </c>
      <c r="AD5923" s="8">
        <f>(1+$F5923)*Z5923</f>
        <v>265.2170527981084</v>
      </c>
      <c r="AE5923" s="8">
        <f>(1+$F5923)*AA5923</f>
        <v>961.11202117988205</v>
      </c>
      <c r="AF5923" s="8">
        <f>(1+$F5923)*AB5923</f>
        <v>1153.2347902114511</v>
      </c>
      <c r="AG5923" s="8">
        <f>(1+$F5923)*AC5923</f>
        <v>120.9849159696374</v>
      </c>
      <c r="AH5923" s="8">
        <f>(1+$F5923)*$T5923/1000</f>
        <v>24.292011741184002</v>
      </c>
      <c r="AI5923" s="8">
        <f>(1+BWscncns[[#This Row],[pid_error]]*K_p)*BWscncns[[#This Row],[dbw]]/1000</f>
        <v>63.346005870592002</v>
      </c>
      <c r="AJ5923" s="13">
        <f>BWscncns[[#This Row],[Torflow prgrssv alt vote]]/VLOOKUP(BWscncns[[#This Row],[class]],AltBWtotl,2,FALSE)*100</f>
        <v>1.2493523428836646E-3</v>
      </c>
      <c r="AK5923">
        <f>IF(D5923=E5923,1,0)</f>
        <v>1</v>
      </c>
    </row>
    <row r="5924" spans="1:37">
      <c r="A5924" s="1" t="s">
        <v>9034</v>
      </c>
      <c r="B5924" s="1" t="s">
        <v>9035</v>
      </c>
      <c r="C5924">
        <v>24</v>
      </c>
      <c r="D5924">
        <v>1524967575</v>
      </c>
      <c r="E5924">
        <v>1524967575</v>
      </c>
      <c r="F5924" s="2">
        <v>-0.762881469787</v>
      </c>
      <c r="G5924" s="2">
        <v>-0.762881469787</v>
      </c>
      <c r="H5924">
        <v>24280</v>
      </c>
      <c r="I5924" s="2">
        <v>7.60375457471E-3</v>
      </c>
      <c r="J5924" s="2">
        <v>0</v>
      </c>
      <c r="K5924">
        <v>8</v>
      </c>
      <c r="L5924" s="1" t="s">
        <v>11903</v>
      </c>
      <c r="M5924" s="1" t="s">
        <v>9035</v>
      </c>
      <c r="N5924">
        <v>0</v>
      </c>
      <c r="O5924">
        <v>0</v>
      </c>
      <c r="P5924">
        <v>1</v>
      </c>
      <c r="Q5924">
        <v>0</v>
      </c>
      <c r="R5924" s="19">
        <f>BWscncns[[#This Row],[C fx]]*4+BWscncns[[#This Row],[C fg]]*2+BWscncns[[#This Row],[C fm]]</f>
        <v>1</v>
      </c>
      <c r="S5924">
        <v>24</v>
      </c>
      <c r="T5924">
        <v>102400</v>
      </c>
      <c r="U5924" s="13">
        <v>0.234375</v>
      </c>
      <c r="V5924" s="13">
        <v>4.266667</v>
      </c>
      <c r="W5924">
        <v>5725</v>
      </c>
      <c r="X5924">
        <v>114</v>
      </c>
      <c r="Z5924" s="10">
        <f>IF($N5924&lt;&gt;0,constants!$L$2,IF($O5924&lt;&gt;0,constants!$M$2,IF($P5924&lt;&gt;0,constants!$N$2,0)))</f>
        <v>1117.99</v>
      </c>
      <c r="AA5924" s="10">
        <f>IF($N5924&lt;&gt;0,constants!$L$2,IF($O5924&lt;&gt;0,constants!$M$2,IF($P5924&lt;&gt;0,constants!$P$2,0)))</f>
        <v>4051.45</v>
      </c>
      <c r="AB5924" s="11">
        <f>constants!$O$2</f>
        <v>4861.32</v>
      </c>
      <c r="AC5924" s="11">
        <f>VLOOKUP(BWscncns[[#This Row],[scanner]],[0]!ScnrAvgBW,2,FALSE)/1000</f>
        <v>509.99709399477808</v>
      </c>
      <c r="AD5924" s="8">
        <f>(1+$F5924)*Z5924</f>
        <v>265.09614559283187</v>
      </c>
      <c r="AE5924" s="8">
        <f>(1+$F5924)*AA5924</f>
        <v>960.67386923145875</v>
      </c>
      <c r="AF5924" s="8">
        <f>(1+$F5924)*AB5924</f>
        <v>1152.709053295061</v>
      </c>
      <c r="AG5924" s="8">
        <f>(1+$F5924)*AC5924</f>
        <v>120.92976134094299</v>
      </c>
      <c r="AH5924" s="8">
        <f>(1+$F5924)*$T5924/1000</f>
        <v>24.280937493811201</v>
      </c>
      <c r="AI5924" s="8">
        <f>(1+BWscncns[[#This Row],[pid_error]]*K_p)*BWscncns[[#This Row],[dbw]]/1000</f>
        <v>63.340468746905593</v>
      </c>
      <c r="AJ5924" s="13">
        <f>BWscncns[[#This Row],[Torflow prgrssv alt vote]]/VLOOKUP(BWscncns[[#This Row],[class]],AltBWtotl,2,FALSE)*100</f>
        <v>1.2492431360227839E-3</v>
      </c>
      <c r="AK5924">
        <f>IF(D5924=E5924,1,0)</f>
        <v>1</v>
      </c>
    </row>
    <row r="5925" spans="1:37">
      <c r="A5925" s="1" t="s">
        <v>673</v>
      </c>
      <c r="B5925" s="1" t="s">
        <v>674</v>
      </c>
      <c r="C5925">
        <v>24</v>
      </c>
      <c r="D5925">
        <v>1525003937</v>
      </c>
      <c r="E5925">
        <v>1525003937</v>
      </c>
      <c r="F5925" s="2">
        <v>-0.763539179678</v>
      </c>
      <c r="G5925" s="2">
        <v>-0.763539179678</v>
      </c>
      <c r="H5925">
        <v>24213</v>
      </c>
      <c r="I5925" s="2">
        <v>-2.6516474898800001E-2</v>
      </c>
      <c r="J5925" s="2">
        <v>0</v>
      </c>
      <c r="K5925">
        <v>7</v>
      </c>
      <c r="L5925" s="1" t="s">
        <v>11925</v>
      </c>
      <c r="M5925" s="1" t="s">
        <v>674</v>
      </c>
      <c r="N5925">
        <v>0</v>
      </c>
      <c r="O5925">
        <v>0</v>
      </c>
      <c r="P5925">
        <v>1</v>
      </c>
      <c r="Q5925">
        <v>0</v>
      </c>
      <c r="R5925" s="19">
        <f>BWscncns[[#This Row],[C fx]]*4+BWscncns[[#This Row],[C fg]]*2+BWscncns[[#This Row],[C fm]]</f>
        <v>1</v>
      </c>
      <c r="S5925">
        <v>27</v>
      </c>
      <c r="T5925">
        <v>102400</v>
      </c>
      <c r="U5925" s="13">
        <v>0.26367200000000002</v>
      </c>
      <c r="V5925" s="13">
        <v>3.7925930000000001</v>
      </c>
      <c r="W5925">
        <v>5592</v>
      </c>
      <c r="X5925">
        <v>111</v>
      </c>
      <c r="Z5925" s="10">
        <f>IF($N5925&lt;&gt;0,constants!$L$2,IF($O5925&lt;&gt;0,constants!$M$2,IF($P5925&lt;&gt;0,constants!$N$2,0)))</f>
        <v>1117.99</v>
      </c>
      <c r="AA5925" s="10">
        <f>IF($N5925&lt;&gt;0,constants!$L$2,IF($O5925&lt;&gt;0,constants!$M$2,IF($P5925&lt;&gt;0,constants!$P$2,0)))</f>
        <v>4051.45</v>
      </c>
      <c r="AB5925" s="11">
        <f>constants!$O$2</f>
        <v>4861.32</v>
      </c>
      <c r="AC5925" s="11">
        <f>VLOOKUP(BWscncns[[#This Row],[scanner]],[0]!ScnrAvgBW,2,FALSE)/1000</f>
        <v>885.64026081730776</v>
      </c>
      <c r="AD5925" s="8">
        <f>(1+$F5925)*Z5925</f>
        <v>264.36083251179281</v>
      </c>
      <c r="AE5925" s="8">
        <f>(1+$F5925)*AA5925</f>
        <v>958.00919049356685</v>
      </c>
      <c r="AF5925" s="8">
        <f>(1+$F5925)*AB5925</f>
        <v>1149.5117150477449</v>
      </c>
      <c r="AG5925" s="8">
        <f>(1+$F5925)*AC5925</f>
        <v>209.41922258305064</v>
      </c>
      <c r="AH5925" s="8">
        <f>(1+$F5925)*$T5925/1000</f>
        <v>24.213588000972798</v>
      </c>
      <c r="AI5925" s="8">
        <f>(1+BWscncns[[#This Row],[pid_error]]*K_p)*BWscncns[[#This Row],[dbw]]/1000</f>
        <v>63.306794000486398</v>
      </c>
      <c r="AJ5925" s="13">
        <f>BWscncns[[#This Row],[Torflow prgrssv alt vote]]/VLOOKUP(BWscncns[[#This Row],[class]],AltBWtotl,2,FALSE)*100</f>
        <v>1.2485789801260289E-3</v>
      </c>
      <c r="AK5925">
        <f>IF(D5925=E5925,1,0)</f>
        <v>1</v>
      </c>
    </row>
    <row r="5926" spans="1:37">
      <c r="A5926" s="1" t="s">
        <v>11286</v>
      </c>
      <c r="B5926" s="1" t="s">
        <v>11287</v>
      </c>
      <c r="C5926">
        <v>16</v>
      </c>
      <c r="D5926">
        <v>1524983831</v>
      </c>
      <c r="E5926">
        <v>1524983831</v>
      </c>
      <c r="F5926" s="2">
        <v>-0.85585288919799996</v>
      </c>
      <c r="G5926" s="2">
        <v>-0.85585288919799996</v>
      </c>
      <c r="H5926">
        <v>15941</v>
      </c>
      <c r="I5926" s="2">
        <v>-1.8473540985900001E-2</v>
      </c>
      <c r="J5926" s="2">
        <v>0</v>
      </c>
      <c r="K5926">
        <v>8</v>
      </c>
      <c r="L5926" s="1" t="s">
        <v>11960</v>
      </c>
      <c r="M5926" s="1" t="s">
        <v>11287</v>
      </c>
      <c r="N5926">
        <v>0</v>
      </c>
      <c r="O5926">
        <v>0</v>
      </c>
      <c r="P5926">
        <v>1</v>
      </c>
      <c r="Q5926">
        <v>0</v>
      </c>
      <c r="R5926" s="19">
        <f>BWscncns[[#This Row],[C fx]]*4+BWscncns[[#This Row],[C fg]]*2+BWscncns[[#This Row],[C fm]]</f>
        <v>1</v>
      </c>
      <c r="S5926">
        <v>18</v>
      </c>
      <c r="T5926">
        <v>110592</v>
      </c>
      <c r="U5926" s="13">
        <v>0.16275999999999999</v>
      </c>
      <c r="V5926" s="13">
        <v>6.1440000000000001</v>
      </c>
      <c r="W5926">
        <v>6005</v>
      </c>
      <c r="X5926">
        <v>120</v>
      </c>
      <c r="Z5926" s="10">
        <f>IF($N5926&lt;&gt;0,constants!$L$2,IF($O5926&lt;&gt;0,constants!$M$2,IF($P5926&lt;&gt;0,constants!$N$2,0)))</f>
        <v>1117.99</v>
      </c>
      <c r="AA5926" s="10">
        <f>IF($N5926&lt;&gt;0,constants!$L$2,IF($O5926&lt;&gt;0,constants!$M$2,IF($P5926&lt;&gt;0,constants!$P$2,0)))</f>
        <v>4051.45</v>
      </c>
      <c r="AB5926" s="11">
        <f>constants!$O$2</f>
        <v>4861.32</v>
      </c>
      <c r="AC5926" s="11">
        <f>VLOOKUP(BWscncns[[#This Row],[scanner]],[0]!ScnrAvgBW,2,FALSE)/1000</f>
        <v>509.99709399477808</v>
      </c>
      <c r="AD5926" s="8">
        <f>(1+$F5926)*Z5926</f>
        <v>161.15502840552804</v>
      </c>
      <c r="AE5926" s="8">
        <f>(1+$F5926)*AA5926</f>
        <v>584.00481205876304</v>
      </c>
      <c r="AF5926" s="8">
        <f>(1+$F5926)*AB5926</f>
        <v>700.74523268397877</v>
      </c>
      <c r="AG5926" s="8">
        <f>(1+$F5926)*AC5926</f>
        <v>73.514607616763314</v>
      </c>
      <c r="AH5926" s="8">
        <f>(1+$F5926)*$T5926/1000</f>
        <v>15.941517277814789</v>
      </c>
      <c r="AI5926" s="8">
        <f>(1+BWscncns[[#This Row],[pid_error]]*K_p)*BWscncns[[#This Row],[dbw]]/1000</f>
        <v>63.26675863890739</v>
      </c>
      <c r="AJ5926" s="13">
        <f>BWscncns[[#This Row],[Torflow prgrssv alt vote]]/VLOOKUP(BWscncns[[#This Row],[class]],AltBWtotl,2,FALSE)*100</f>
        <v>1.2477893759181627E-3</v>
      </c>
      <c r="AK5926">
        <f>IF(D5926=E5926,1,0)</f>
        <v>1</v>
      </c>
    </row>
    <row r="5927" spans="1:37">
      <c r="A5927" s="1" t="s">
        <v>8291</v>
      </c>
      <c r="B5927" s="1" t="s">
        <v>8292</v>
      </c>
      <c r="C5927">
        <v>24</v>
      </c>
      <c r="D5927">
        <v>1525001744</v>
      </c>
      <c r="E5927">
        <v>1525001744</v>
      </c>
      <c r="F5927" s="2">
        <v>-0.76505781675499995</v>
      </c>
      <c r="G5927" s="2">
        <v>-0.76505781675499995</v>
      </c>
      <c r="H5927">
        <v>24058</v>
      </c>
      <c r="I5927" s="2">
        <v>-2.8253283903400001E-3</v>
      </c>
      <c r="J5927" s="2">
        <v>0</v>
      </c>
      <c r="K5927">
        <v>7</v>
      </c>
      <c r="L5927" s="1" t="s">
        <v>11918</v>
      </c>
      <c r="M5927" s="1" t="s">
        <v>8292</v>
      </c>
      <c r="N5927">
        <v>0</v>
      </c>
      <c r="O5927">
        <v>0</v>
      </c>
      <c r="P5927">
        <v>1</v>
      </c>
      <c r="Q5927">
        <v>0</v>
      </c>
      <c r="R5927" s="19">
        <f>BWscncns[[#This Row],[C fx]]*4+BWscncns[[#This Row],[C fg]]*2+BWscncns[[#This Row],[C fm]]</f>
        <v>1</v>
      </c>
      <c r="S5927">
        <v>24</v>
      </c>
      <c r="T5927">
        <v>102400</v>
      </c>
      <c r="U5927" s="13">
        <v>0.234375</v>
      </c>
      <c r="V5927" s="13">
        <v>4.266667</v>
      </c>
      <c r="W5927">
        <v>5711</v>
      </c>
      <c r="X5927">
        <v>114</v>
      </c>
      <c r="Z5927" s="10">
        <f>IF($N5927&lt;&gt;0,constants!$L$2,IF($O5927&lt;&gt;0,constants!$M$2,IF($P5927&lt;&gt;0,constants!$N$2,0)))</f>
        <v>1117.99</v>
      </c>
      <c r="AA5927" s="10">
        <f>IF($N5927&lt;&gt;0,constants!$L$2,IF($O5927&lt;&gt;0,constants!$M$2,IF($P5927&lt;&gt;0,constants!$P$2,0)))</f>
        <v>4051.45</v>
      </c>
      <c r="AB5927" s="11">
        <f>constants!$O$2</f>
        <v>4861.32</v>
      </c>
      <c r="AC5927" s="11">
        <f>VLOOKUP(BWscncns[[#This Row],[scanner]],[0]!ScnrAvgBW,2,FALSE)/1000</f>
        <v>885.64026081730776</v>
      </c>
      <c r="AD5927" s="8">
        <f>(1+$F5927)*Z5927</f>
        <v>262.66301144607763</v>
      </c>
      <c r="AE5927" s="8">
        <f>(1+$F5927)*AA5927</f>
        <v>951.85650830795544</v>
      </c>
      <c r="AF5927" s="8">
        <f>(1+$F5927)*AB5927</f>
        <v>1142.1291342525835</v>
      </c>
      <c r="AG5927" s="8">
        <f>(1+$F5927)*AC5927</f>
        <v>208.07425644608955</v>
      </c>
      <c r="AH5927" s="8">
        <f>(1+$F5927)*$T5927/1000</f>
        <v>24.058079564288004</v>
      </c>
      <c r="AI5927" s="8">
        <f>(1+BWscncns[[#This Row],[pid_error]]*K_p)*BWscncns[[#This Row],[dbw]]/1000</f>
        <v>63.229039782144007</v>
      </c>
      <c r="AJ5927" s="13">
        <f>BWscncns[[#This Row],[Torflow prgrssv alt vote]]/VLOOKUP(BWscncns[[#This Row],[class]],AltBWtotl,2,FALSE)*100</f>
        <v>1.2470454593693516E-3</v>
      </c>
      <c r="AK5927">
        <f>IF(D5927=E5927,1,0)</f>
        <v>1</v>
      </c>
    </row>
    <row r="5928" spans="1:37">
      <c r="A5928" s="1" t="s">
        <v>10790</v>
      </c>
      <c r="B5928" s="1" t="s">
        <v>10791</v>
      </c>
      <c r="C5928">
        <v>24</v>
      </c>
      <c r="D5928">
        <v>1524967575</v>
      </c>
      <c r="E5928">
        <v>1524967575</v>
      </c>
      <c r="F5928" s="2">
        <v>-0.76522353950400002</v>
      </c>
      <c r="G5928" s="2">
        <v>-0.76522353950400002</v>
      </c>
      <c r="H5928">
        <v>24041</v>
      </c>
      <c r="I5928" s="2">
        <v>3.3503613916399999E-2</v>
      </c>
      <c r="J5928" s="2">
        <v>0</v>
      </c>
      <c r="K5928">
        <v>8</v>
      </c>
      <c r="L5928" s="1" t="s">
        <v>11903</v>
      </c>
      <c r="M5928" s="1" t="s">
        <v>10791</v>
      </c>
      <c r="N5928">
        <v>0</v>
      </c>
      <c r="O5928">
        <v>0</v>
      </c>
      <c r="P5928">
        <v>1</v>
      </c>
      <c r="Q5928">
        <v>0</v>
      </c>
      <c r="R5928" s="19">
        <f>BWscncns[[#This Row],[C fx]]*4+BWscncns[[#This Row],[C fg]]*2+BWscncns[[#This Row],[C fm]]</f>
        <v>1</v>
      </c>
      <c r="S5928">
        <v>24</v>
      </c>
      <c r="T5928">
        <v>102400</v>
      </c>
      <c r="U5928" s="13">
        <v>0.234375</v>
      </c>
      <c r="V5928" s="13">
        <v>4.266667</v>
      </c>
      <c r="W5928">
        <v>5720</v>
      </c>
      <c r="X5928">
        <v>114</v>
      </c>
      <c r="Z5928" s="10">
        <f>IF($N5928&lt;&gt;0,constants!$L$2,IF($O5928&lt;&gt;0,constants!$M$2,IF($P5928&lt;&gt;0,constants!$N$2,0)))</f>
        <v>1117.99</v>
      </c>
      <c r="AA5928" s="10">
        <f>IF($N5928&lt;&gt;0,constants!$L$2,IF($O5928&lt;&gt;0,constants!$M$2,IF($P5928&lt;&gt;0,constants!$P$2,0)))</f>
        <v>4051.45</v>
      </c>
      <c r="AB5928" s="11">
        <f>constants!$O$2</f>
        <v>4861.32</v>
      </c>
      <c r="AC5928" s="11">
        <f>VLOOKUP(BWscncns[[#This Row],[scanner]],[0]!ScnrAvgBW,2,FALSE)/1000</f>
        <v>509.99709399477808</v>
      </c>
      <c r="AD5928" s="8">
        <f>(1+$F5928)*Z5928</f>
        <v>262.47773506992303</v>
      </c>
      <c r="AE5928" s="8">
        <f>(1+$F5928)*AA5928</f>
        <v>951.1850908765191</v>
      </c>
      <c r="AF5928" s="8">
        <f>(1+$F5928)*AB5928</f>
        <v>1141.3235029384145</v>
      </c>
      <c r="AG5928" s="8">
        <f>(1+$F5928)*AC5928</f>
        <v>119.73531259133981</v>
      </c>
      <c r="AH5928" s="8">
        <f>(1+$F5928)*$T5928/1000</f>
        <v>24.041109554790395</v>
      </c>
      <c r="AI5928" s="8">
        <f>(1+BWscncns[[#This Row],[pid_error]]*K_p)*BWscncns[[#This Row],[dbw]]/1000</f>
        <v>63.220554777395208</v>
      </c>
      <c r="AJ5928" s="13">
        <f>BWscncns[[#This Row],[Torflow prgrssv alt vote]]/VLOOKUP(BWscncns[[#This Row],[class]],AltBWtotl,2,FALSE)*100</f>
        <v>1.2468781124243217E-3</v>
      </c>
      <c r="AK5928">
        <f>IF(D5928=E5928,1,0)</f>
        <v>1</v>
      </c>
    </row>
    <row r="5929" spans="1:37">
      <c r="A5929" s="1" t="s">
        <v>7150</v>
      </c>
      <c r="B5929" s="1" t="s">
        <v>7151</v>
      </c>
      <c r="C5929">
        <v>24</v>
      </c>
      <c r="D5929">
        <v>1524998637</v>
      </c>
      <c r="E5929">
        <v>1524998637</v>
      </c>
      <c r="F5929" s="2">
        <v>-0.76537658469600001</v>
      </c>
      <c r="G5929" s="2">
        <v>-0.76537658469600001</v>
      </c>
      <c r="H5929">
        <v>24025</v>
      </c>
      <c r="I5929" s="2">
        <v>-5.8301877770499999E-2</v>
      </c>
      <c r="J5929" s="2">
        <v>0</v>
      </c>
      <c r="K5929">
        <v>7</v>
      </c>
      <c r="L5929" s="1" t="s">
        <v>11849</v>
      </c>
      <c r="M5929" s="1" t="s">
        <v>7151</v>
      </c>
      <c r="N5929">
        <v>0</v>
      </c>
      <c r="O5929">
        <v>0</v>
      </c>
      <c r="P5929">
        <v>1</v>
      </c>
      <c r="Q5929">
        <v>0</v>
      </c>
      <c r="R5929" s="19">
        <f>BWscncns[[#This Row],[C fx]]*4+BWscncns[[#This Row],[C fg]]*2+BWscncns[[#This Row],[C fm]]</f>
        <v>1</v>
      </c>
      <c r="S5929">
        <v>25</v>
      </c>
      <c r="T5929">
        <v>102400</v>
      </c>
      <c r="U5929" s="13">
        <v>0.244141</v>
      </c>
      <c r="V5929" s="13">
        <v>4.0960000000000001</v>
      </c>
      <c r="W5929">
        <v>5676</v>
      </c>
      <c r="X5929">
        <v>113</v>
      </c>
      <c r="Z5929" s="10">
        <f>IF($N5929&lt;&gt;0,constants!$L$2,IF($O5929&lt;&gt;0,constants!$M$2,IF($P5929&lt;&gt;0,constants!$N$2,0)))</f>
        <v>1117.99</v>
      </c>
      <c r="AA5929" s="10">
        <f>IF($N5929&lt;&gt;0,constants!$L$2,IF($O5929&lt;&gt;0,constants!$M$2,IF($P5929&lt;&gt;0,constants!$P$2,0)))</f>
        <v>4051.45</v>
      </c>
      <c r="AB5929" s="11">
        <f>constants!$O$2</f>
        <v>4861.32</v>
      </c>
      <c r="AC5929" s="11">
        <f>VLOOKUP(BWscncns[[#This Row],[scanner]],[0]!ScnrAvgBW,2,FALSE)/1000</f>
        <v>885.64026081730776</v>
      </c>
      <c r="AD5929" s="8">
        <f>(1+$F5929)*Z5929</f>
        <v>262.30663207571894</v>
      </c>
      <c r="AE5929" s="8">
        <f>(1+$F5929)*AA5929</f>
        <v>950.56503593339073</v>
      </c>
      <c r="AF5929" s="8">
        <f>(1+$F5929)*AB5929</f>
        <v>1140.5795012856411</v>
      </c>
      <c r="AG5929" s="8">
        <f>(1+$F5929)*AC5929</f>
        <v>207.79194272368207</v>
      </c>
      <c r="AH5929" s="8">
        <f>(1+$F5929)*$T5929/1000</f>
        <v>24.025437727129599</v>
      </c>
      <c r="AI5929" s="8">
        <f>(1+BWscncns[[#This Row],[pid_error]]*K_p)*BWscncns[[#This Row],[dbw]]/1000</f>
        <v>63.212718863564803</v>
      </c>
      <c r="AJ5929" s="13">
        <f>BWscncns[[#This Row],[Torflow prgrssv alt vote]]/VLOOKUP(BWscncns[[#This Row],[class]],AltBWtotl,2,FALSE)*100</f>
        <v>1.2467235672850015E-3</v>
      </c>
      <c r="AK5929">
        <f>IF(D5929=E5929,1,0)</f>
        <v>1</v>
      </c>
    </row>
    <row r="5930" spans="1:37">
      <c r="A5930" s="1" t="s">
        <v>5204</v>
      </c>
      <c r="B5930" s="1" t="s">
        <v>5205</v>
      </c>
      <c r="C5930">
        <v>24</v>
      </c>
      <c r="D5930">
        <v>1524969560</v>
      </c>
      <c r="E5930">
        <v>1524969560</v>
      </c>
      <c r="F5930" s="2">
        <v>-0.765664395213</v>
      </c>
      <c r="G5930" s="2">
        <v>-0.765664395213</v>
      </c>
      <c r="H5930">
        <v>23995</v>
      </c>
      <c r="I5930" s="2">
        <v>1.1217068812699999E-2</v>
      </c>
      <c r="J5930" s="2">
        <v>0</v>
      </c>
      <c r="K5930">
        <v>8</v>
      </c>
      <c r="L5930" s="1" t="s">
        <v>11952</v>
      </c>
      <c r="M5930" s="1" t="s">
        <v>5205</v>
      </c>
      <c r="N5930">
        <v>0</v>
      </c>
      <c r="O5930">
        <v>0</v>
      </c>
      <c r="P5930">
        <v>1</v>
      </c>
      <c r="Q5930">
        <v>0</v>
      </c>
      <c r="R5930" s="19">
        <f>BWscncns[[#This Row],[C fx]]*4+BWscncns[[#This Row],[C fg]]*2+BWscncns[[#This Row],[C fm]]</f>
        <v>1</v>
      </c>
      <c r="S5930">
        <v>24</v>
      </c>
      <c r="T5930">
        <v>102400</v>
      </c>
      <c r="U5930" s="13">
        <v>0.234375</v>
      </c>
      <c r="V5930" s="13">
        <v>4.266667</v>
      </c>
      <c r="W5930">
        <v>5732</v>
      </c>
      <c r="X5930">
        <v>114</v>
      </c>
      <c r="Z5930" s="10">
        <f>IF($N5930&lt;&gt;0,constants!$L$2,IF($O5930&lt;&gt;0,constants!$M$2,IF($P5930&lt;&gt;0,constants!$N$2,0)))</f>
        <v>1117.99</v>
      </c>
      <c r="AA5930" s="10">
        <f>IF($N5930&lt;&gt;0,constants!$L$2,IF($O5930&lt;&gt;0,constants!$M$2,IF($P5930&lt;&gt;0,constants!$P$2,0)))</f>
        <v>4051.45</v>
      </c>
      <c r="AB5930" s="11">
        <f>constants!$O$2</f>
        <v>4861.32</v>
      </c>
      <c r="AC5930" s="11">
        <f>VLOOKUP(BWscncns[[#This Row],[scanner]],[0]!ScnrAvgBW,2,FALSE)/1000</f>
        <v>509.99709399477808</v>
      </c>
      <c r="AD5930" s="8">
        <f>(1+$F5930)*Z5930</f>
        <v>261.98486279581812</v>
      </c>
      <c r="AE5930" s="8">
        <f>(1+$F5930)*AA5930</f>
        <v>949.39898601429104</v>
      </c>
      <c r="AF5930" s="8">
        <f>(1+$F5930)*AB5930</f>
        <v>1139.1803622631387</v>
      </c>
      <c r="AG5930" s="8">
        <f>(1+$F5930)*AC5930</f>
        <v>119.5104774608788</v>
      </c>
      <c r="AH5930" s="8">
        <f>(1+$F5930)*$T5930/1000</f>
        <v>23.995965930188799</v>
      </c>
      <c r="AI5930" s="8">
        <f>(1+BWscncns[[#This Row],[pid_error]]*K_p)*BWscncns[[#This Row],[dbw]]/1000</f>
        <v>63.197982965094404</v>
      </c>
      <c r="AJ5930" s="13">
        <f>BWscncns[[#This Row],[Torflow prgrssv alt vote]]/VLOOKUP(BWscncns[[#This Row],[class]],AltBWtotl,2,FALSE)*100</f>
        <v>1.246432936028532E-3</v>
      </c>
      <c r="AK5930">
        <f>IF(D5930=E5930,1,0)</f>
        <v>1</v>
      </c>
    </row>
    <row r="5931" spans="1:37">
      <c r="A5931" s="1" t="s">
        <v>6304</v>
      </c>
      <c r="B5931" s="1" t="s">
        <v>6305</v>
      </c>
      <c r="C5931">
        <v>24</v>
      </c>
      <c r="D5931">
        <v>1524965801</v>
      </c>
      <c r="E5931">
        <v>1524965801</v>
      </c>
      <c r="F5931" s="2">
        <v>-0.76567354575699997</v>
      </c>
      <c r="G5931" s="2">
        <v>-0.76567354575699997</v>
      </c>
      <c r="H5931">
        <v>23995</v>
      </c>
      <c r="I5931" s="2">
        <v>-7.1142316107700001E-3</v>
      </c>
      <c r="J5931" s="2">
        <v>0</v>
      </c>
      <c r="K5931">
        <v>8</v>
      </c>
      <c r="L5931" s="1" t="s">
        <v>11904</v>
      </c>
      <c r="M5931" s="1" t="s">
        <v>6305</v>
      </c>
      <c r="N5931">
        <v>1</v>
      </c>
      <c r="O5931">
        <v>0</v>
      </c>
      <c r="P5931">
        <v>0</v>
      </c>
      <c r="Q5931">
        <v>0</v>
      </c>
      <c r="R5931" s="19">
        <f>BWscncns[[#This Row],[C fx]]*4+BWscncns[[#This Row],[C fg]]*2+BWscncns[[#This Row],[C fm]]</f>
        <v>4</v>
      </c>
      <c r="S5931">
        <v>24</v>
      </c>
      <c r="T5931">
        <v>102400</v>
      </c>
      <c r="U5931" s="13">
        <v>0.234375</v>
      </c>
      <c r="V5931" s="13">
        <v>4.266667</v>
      </c>
      <c r="W5931">
        <v>5722</v>
      </c>
      <c r="X5931">
        <v>114</v>
      </c>
      <c r="Z5931" s="10">
        <f>IF($N5931&lt;&gt;0,constants!$L$2,IF($O5931&lt;&gt;0,constants!$M$2,IF($P5931&lt;&gt;0,constants!$N$2,0)))</f>
        <v>10125.48</v>
      </c>
      <c r="AA5931" s="10">
        <f>IF($N5931&lt;&gt;0,constants!$L$2,IF($O5931&lt;&gt;0,constants!$M$2,IF($P5931&lt;&gt;0,constants!$P$2,0)))</f>
        <v>10125.48</v>
      </c>
      <c r="AB5931" s="11">
        <f>constants!$O$2</f>
        <v>4861.32</v>
      </c>
      <c r="AC5931" s="11">
        <f>VLOOKUP(BWscncns[[#This Row],[scanner]],[0]!ScnrAvgBW,2,FALSE)/1000</f>
        <v>509.99709399477808</v>
      </c>
      <c r="AD5931" s="8">
        <f>(1+$F5931)*Z5931</f>
        <v>2372.6678259084119</v>
      </c>
      <c r="AE5931" s="8">
        <f>(1+$F5931)*AA5931</f>
        <v>2372.6678259084119</v>
      </c>
      <c r="AF5931" s="8">
        <f>(1+$F5931)*AB5931</f>
        <v>1139.1358785405807</v>
      </c>
      <c r="AG5931" s="8">
        <f>(1+$F5931)*AC5931</f>
        <v>119.50581071003035</v>
      </c>
      <c r="AH5931" s="8">
        <f>(1+$F5931)*$T5931/1000</f>
        <v>23.995028914483203</v>
      </c>
      <c r="AI5931" s="8">
        <f>(1+BWscncns[[#This Row],[pid_error]]*K_p)*BWscncns[[#This Row],[dbw]]/1000</f>
        <v>63.197514457241596</v>
      </c>
      <c r="AJ5931" s="13">
        <f>BWscncns[[#This Row],[Torflow prgrssv alt vote]]/VLOOKUP(BWscncns[[#This Row],[class]],AltBWtotl,2,FALSE)*100</f>
        <v>5.4164972990175444E-4</v>
      </c>
      <c r="AK5931">
        <f>IF(D5931=E5931,1,0)</f>
        <v>1</v>
      </c>
    </row>
    <row r="5932" spans="1:37">
      <c r="A5932" s="1" t="s">
        <v>10535</v>
      </c>
      <c r="B5932" s="1" t="s">
        <v>10536</v>
      </c>
      <c r="C5932">
        <v>24</v>
      </c>
      <c r="D5932">
        <v>1524969560</v>
      </c>
      <c r="E5932">
        <v>1524969560</v>
      </c>
      <c r="F5932" s="2">
        <v>-0.76577668864899995</v>
      </c>
      <c r="G5932" s="2">
        <v>-0.76577668864899995</v>
      </c>
      <c r="H5932">
        <v>23984</v>
      </c>
      <c r="I5932" s="2">
        <v>3.3383564693200002E-2</v>
      </c>
      <c r="J5932" s="2">
        <v>0</v>
      </c>
      <c r="K5932">
        <v>8</v>
      </c>
      <c r="L5932" s="1" t="s">
        <v>11952</v>
      </c>
      <c r="M5932" s="1" t="s">
        <v>10536</v>
      </c>
      <c r="N5932">
        <v>0</v>
      </c>
      <c r="O5932">
        <v>0</v>
      </c>
      <c r="P5932">
        <v>1</v>
      </c>
      <c r="Q5932">
        <v>0</v>
      </c>
      <c r="R5932" s="19">
        <f>BWscncns[[#This Row],[C fx]]*4+BWscncns[[#This Row],[C fg]]*2+BWscncns[[#This Row],[C fm]]</f>
        <v>1</v>
      </c>
      <c r="S5932">
        <v>24</v>
      </c>
      <c r="T5932">
        <v>102400</v>
      </c>
      <c r="U5932" s="13">
        <v>0.234375</v>
      </c>
      <c r="V5932" s="13">
        <v>4.266667</v>
      </c>
      <c r="W5932">
        <v>5729</v>
      </c>
      <c r="X5932">
        <v>114</v>
      </c>
      <c r="Z5932" s="10">
        <f>IF($N5932&lt;&gt;0,constants!$L$2,IF($O5932&lt;&gt;0,constants!$M$2,IF($P5932&lt;&gt;0,constants!$N$2,0)))</f>
        <v>1117.99</v>
      </c>
      <c r="AA5932" s="10">
        <f>IF($N5932&lt;&gt;0,constants!$L$2,IF($O5932&lt;&gt;0,constants!$M$2,IF($P5932&lt;&gt;0,constants!$P$2,0)))</f>
        <v>4051.45</v>
      </c>
      <c r="AB5932" s="11">
        <f>constants!$O$2</f>
        <v>4861.32</v>
      </c>
      <c r="AC5932" s="11">
        <f>VLOOKUP(BWscncns[[#This Row],[scanner]],[0]!ScnrAvgBW,2,FALSE)/1000</f>
        <v>509.99709399477808</v>
      </c>
      <c r="AD5932" s="8">
        <f>(1+$F5932)*Z5932</f>
        <v>261.85931985730457</v>
      </c>
      <c r="AE5932" s="8">
        <f>(1+$F5932)*AA5932</f>
        <v>948.94403477300909</v>
      </c>
      <c r="AF5932" s="8">
        <f>(1+$F5932)*AB5932</f>
        <v>1138.6344679368435</v>
      </c>
      <c r="AG5932" s="8">
        <f>(1+$F5932)*AC5932</f>
        <v>119.45320813484415</v>
      </c>
      <c r="AH5932" s="8">
        <f>(1+$F5932)*$T5932/1000</f>
        <v>23.984467082342405</v>
      </c>
      <c r="AI5932" s="8">
        <f>(1+BWscncns[[#This Row],[pid_error]]*K_p)*BWscncns[[#This Row],[dbw]]/1000</f>
        <v>63.192233541171213</v>
      </c>
      <c r="AJ5932" s="13">
        <f>BWscncns[[#This Row],[Torflow prgrssv alt vote]]/VLOOKUP(BWscncns[[#This Row],[class]],AltBWtotl,2,FALSE)*100</f>
        <v>1.24631954204023E-3</v>
      </c>
      <c r="AK5932">
        <f>IF(D5932=E5932,1,0)</f>
        <v>1</v>
      </c>
    </row>
    <row r="5933" spans="1:37">
      <c r="A5933" s="1" t="s">
        <v>7909</v>
      </c>
      <c r="B5933" s="1" t="s">
        <v>49</v>
      </c>
      <c r="C5933">
        <v>24</v>
      </c>
      <c r="D5933">
        <v>1524998637</v>
      </c>
      <c r="E5933">
        <v>1524998637</v>
      </c>
      <c r="F5933" s="2">
        <v>-0.76579629645799996</v>
      </c>
      <c r="G5933" s="2">
        <v>-0.76579629645799996</v>
      </c>
      <c r="H5933">
        <v>23982</v>
      </c>
      <c r="I5933" s="2">
        <v>-6.3100875624199998E-2</v>
      </c>
      <c r="J5933" s="2">
        <v>0</v>
      </c>
      <c r="K5933">
        <v>7</v>
      </c>
      <c r="L5933" s="1" t="s">
        <v>11849</v>
      </c>
      <c r="M5933" s="1" t="s">
        <v>49</v>
      </c>
      <c r="N5933">
        <v>0</v>
      </c>
      <c r="O5933">
        <v>0</v>
      </c>
      <c r="P5933">
        <v>1</v>
      </c>
      <c r="Q5933">
        <v>0</v>
      </c>
      <c r="R5933" s="19">
        <f>BWscncns[[#This Row],[C fx]]*4+BWscncns[[#This Row],[C fg]]*2+BWscncns[[#This Row],[C fm]]</f>
        <v>1</v>
      </c>
      <c r="S5933">
        <v>24</v>
      </c>
      <c r="T5933">
        <v>102400</v>
      </c>
      <c r="U5933" s="13">
        <v>0.234375</v>
      </c>
      <c r="V5933" s="13">
        <v>4.266667</v>
      </c>
      <c r="W5933">
        <v>5723</v>
      </c>
      <c r="X5933">
        <v>114</v>
      </c>
      <c r="Z5933" s="10">
        <f>IF($N5933&lt;&gt;0,constants!$L$2,IF($O5933&lt;&gt;0,constants!$M$2,IF($P5933&lt;&gt;0,constants!$N$2,0)))</f>
        <v>1117.99</v>
      </c>
      <c r="AA5933" s="10">
        <f>IF($N5933&lt;&gt;0,constants!$L$2,IF($O5933&lt;&gt;0,constants!$M$2,IF($P5933&lt;&gt;0,constants!$P$2,0)))</f>
        <v>4051.45</v>
      </c>
      <c r="AB5933" s="11">
        <f>constants!$O$2</f>
        <v>4861.32</v>
      </c>
      <c r="AC5933" s="11">
        <f>VLOOKUP(BWscncns[[#This Row],[scanner]],[0]!ScnrAvgBW,2,FALSE)/1000</f>
        <v>885.64026081730776</v>
      </c>
      <c r="AD5933" s="8">
        <f>(1+$F5933)*Z5933</f>
        <v>261.83739852292064</v>
      </c>
      <c r="AE5933" s="8">
        <f>(1+$F5933)*AA5933</f>
        <v>948.86459471523608</v>
      </c>
      <c r="AF5933" s="8">
        <f>(1+$F5933)*AB5933</f>
        <v>1138.5391481027955</v>
      </c>
      <c r="AG5933" s="8">
        <f>(1+$F5933)*AC5933</f>
        <v>207.42022908931634</v>
      </c>
      <c r="AH5933" s="8">
        <f>(1+$F5933)*$T5933/1000</f>
        <v>23.982459242700802</v>
      </c>
      <c r="AI5933" s="8">
        <f>(1+BWscncns[[#This Row],[pid_error]]*K_p)*BWscncns[[#This Row],[dbw]]/1000</f>
        <v>63.191229621350409</v>
      </c>
      <c r="AJ5933" s="13">
        <f>BWscncns[[#This Row],[Torflow prgrssv alt vote]]/VLOOKUP(BWscncns[[#This Row],[class]],AltBWtotl,2,FALSE)*100</f>
        <v>1.2462997420613212E-3</v>
      </c>
      <c r="AK5933">
        <f>IF(D5933=E5933,1,0)</f>
        <v>1</v>
      </c>
    </row>
    <row r="5934" spans="1:37">
      <c r="A5934" s="1" t="s">
        <v>648</v>
      </c>
      <c r="B5934" s="1" t="s">
        <v>649</v>
      </c>
      <c r="C5934">
        <v>24</v>
      </c>
      <c r="D5934">
        <v>1524973109</v>
      </c>
      <c r="E5934">
        <v>1524973109</v>
      </c>
      <c r="F5934" s="2">
        <v>-0.76657625670100005</v>
      </c>
      <c r="G5934" s="2">
        <v>-0.76657625670100005</v>
      </c>
      <c r="H5934">
        <v>23902</v>
      </c>
      <c r="I5934" s="2">
        <v>2.5872782770200001E-2</v>
      </c>
      <c r="J5934" s="2">
        <v>0</v>
      </c>
      <c r="K5934">
        <v>8</v>
      </c>
      <c r="L5934" s="1" t="s">
        <v>11913</v>
      </c>
      <c r="M5934" s="1" t="s">
        <v>649</v>
      </c>
      <c r="N5934">
        <v>0</v>
      </c>
      <c r="O5934">
        <v>0</v>
      </c>
      <c r="P5934">
        <v>1</v>
      </c>
      <c r="Q5934">
        <v>0</v>
      </c>
      <c r="R5934" s="19">
        <f>BWscncns[[#This Row],[C fx]]*4+BWscncns[[#This Row],[C fg]]*2+BWscncns[[#This Row],[C fm]]</f>
        <v>1</v>
      </c>
      <c r="S5934">
        <v>24</v>
      </c>
      <c r="T5934">
        <v>102400</v>
      </c>
      <c r="U5934" s="13">
        <v>0.234375</v>
      </c>
      <c r="V5934" s="13">
        <v>4.266667</v>
      </c>
      <c r="W5934">
        <v>5733</v>
      </c>
      <c r="X5934">
        <v>114</v>
      </c>
      <c r="Z5934" s="10">
        <f>IF($N5934&lt;&gt;0,constants!$L$2,IF($O5934&lt;&gt;0,constants!$M$2,IF($P5934&lt;&gt;0,constants!$N$2,0)))</f>
        <v>1117.99</v>
      </c>
      <c r="AA5934" s="10">
        <f>IF($N5934&lt;&gt;0,constants!$L$2,IF($O5934&lt;&gt;0,constants!$M$2,IF($P5934&lt;&gt;0,constants!$P$2,0)))</f>
        <v>4051.45</v>
      </c>
      <c r="AB5934" s="11">
        <f>constants!$O$2</f>
        <v>4861.32</v>
      </c>
      <c r="AC5934" s="11">
        <f>VLOOKUP(BWscncns[[#This Row],[scanner]],[0]!ScnrAvgBW,2,FALSE)/1000</f>
        <v>509.99709399477808</v>
      </c>
      <c r="AD5934" s="8">
        <f>(1+$F5934)*Z5934</f>
        <v>260.96541077084896</v>
      </c>
      <c r="AE5934" s="8">
        <f>(1+$F5934)*AA5934</f>
        <v>945.70462478873333</v>
      </c>
      <c r="AF5934" s="8">
        <f>(1+$F5934)*AB5934</f>
        <v>1134.7475117742945</v>
      </c>
      <c r="AG5934" s="8">
        <f>(1+$F5934)*AC5934</f>
        <v>119.04543075187303</v>
      </c>
      <c r="AH5934" s="8">
        <f>(1+$F5934)*$T5934/1000</f>
        <v>23.902591313817595</v>
      </c>
      <c r="AI5934" s="8">
        <f>(1+BWscncns[[#This Row],[pid_error]]*K_p)*BWscncns[[#This Row],[dbw]]/1000</f>
        <v>63.151295656908793</v>
      </c>
      <c r="AJ5934" s="13">
        <f>BWscncns[[#This Row],[Torflow prgrssv alt vote]]/VLOOKUP(BWscncns[[#This Row],[class]],AltBWtotl,2,FALSE)*100</f>
        <v>1.2455121376756923E-3</v>
      </c>
      <c r="AK5934">
        <f>IF(D5934=E5934,1,0)</f>
        <v>1</v>
      </c>
    </row>
    <row r="5935" spans="1:37">
      <c r="A5935" s="1" t="s">
        <v>6953</v>
      </c>
      <c r="B5935" s="1" t="s">
        <v>49</v>
      </c>
      <c r="C5935">
        <v>24</v>
      </c>
      <c r="D5935">
        <v>1524995200</v>
      </c>
      <c r="E5935">
        <v>1524995200</v>
      </c>
      <c r="F5935" s="2">
        <v>-0.76669786890400005</v>
      </c>
      <c r="G5935" s="2">
        <v>-0.76669786890400005</v>
      </c>
      <c r="H5935">
        <v>23890</v>
      </c>
      <c r="I5935" s="2">
        <v>-7.3582812802800004E-2</v>
      </c>
      <c r="J5935" s="2">
        <v>0</v>
      </c>
      <c r="K5935">
        <v>7</v>
      </c>
      <c r="L5935" s="1" t="s">
        <v>11858</v>
      </c>
      <c r="M5935" s="1" t="s">
        <v>49</v>
      </c>
      <c r="N5935">
        <v>0</v>
      </c>
      <c r="O5935">
        <v>0</v>
      </c>
      <c r="P5935">
        <v>1</v>
      </c>
      <c r="Q5935">
        <v>0</v>
      </c>
      <c r="R5935" s="19">
        <f>BWscncns[[#This Row],[C fx]]*4+BWscncns[[#This Row],[C fg]]*2+BWscncns[[#This Row],[C fm]]</f>
        <v>1</v>
      </c>
      <c r="S5935">
        <v>24</v>
      </c>
      <c r="T5935">
        <v>102400</v>
      </c>
      <c r="U5935" s="13">
        <v>0.234375</v>
      </c>
      <c r="V5935" s="13">
        <v>4.266667</v>
      </c>
      <c r="W5935">
        <v>5719</v>
      </c>
      <c r="X5935">
        <v>114</v>
      </c>
      <c r="Z5935" s="10">
        <f>IF($N5935&lt;&gt;0,constants!$L$2,IF($O5935&lt;&gt;0,constants!$M$2,IF($P5935&lt;&gt;0,constants!$N$2,0)))</f>
        <v>1117.99</v>
      </c>
      <c r="AA5935" s="10">
        <f>IF($N5935&lt;&gt;0,constants!$L$2,IF($O5935&lt;&gt;0,constants!$M$2,IF($P5935&lt;&gt;0,constants!$P$2,0)))</f>
        <v>4051.45</v>
      </c>
      <c r="AB5935" s="11">
        <f>constants!$O$2</f>
        <v>4861.32</v>
      </c>
      <c r="AC5935" s="11">
        <f>VLOOKUP(BWscncns[[#This Row],[scanner]],[0]!ScnrAvgBW,2,FALSE)/1000</f>
        <v>885.64026081730776</v>
      </c>
      <c r="AD5935" s="8">
        <f>(1+$F5935)*Z5935</f>
        <v>260.829449544017</v>
      </c>
      <c r="AE5935" s="8">
        <f>(1+$F5935)*AA5935</f>
        <v>945.21191902888893</v>
      </c>
      <c r="AF5935" s="8">
        <f>(1+$F5935)*AB5935</f>
        <v>1134.1563159396064</v>
      </c>
      <c r="AG5935" s="8">
        <f>(1+$F5935)*AC5935</f>
        <v>206.62176023309513</v>
      </c>
      <c r="AH5935" s="8">
        <f>(1+$F5935)*$T5935/1000</f>
        <v>23.890138224230395</v>
      </c>
      <c r="AI5935" s="8">
        <f>(1+BWscncns[[#This Row],[pid_error]]*K_p)*BWscncns[[#This Row],[dbw]]/1000</f>
        <v>63.145069112115195</v>
      </c>
      <c r="AJ5935" s="13">
        <f>BWscncns[[#This Row],[Torflow prgrssv alt vote]]/VLOOKUP(BWscncns[[#This Row],[class]],AltBWtotl,2,FALSE)*100</f>
        <v>1.2453893335901143E-3</v>
      </c>
      <c r="AK5935">
        <f>IF(D5935=E5935,1,0)</f>
        <v>1</v>
      </c>
    </row>
    <row r="5936" spans="1:37">
      <c r="A5936" s="1" t="s">
        <v>1860</v>
      </c>
      <c r="B5936" s="1" t="s">
        <v>49</v>
      </c>
      <c r="C5936">
        <v>24</v>
      </c>
      <c r="D5936">
        <v>1524975637</v>
      </c>
      <c r="E5936">
        <v>1524975637</v>
      </c>
      <c r="F5936" s="2">
        <v>-0.766719480919</v>
      </c>
      <c r="G5936" s="2">
        <v>-0.766719480919</v>
      </c>
      <c r="H5936">
        <v>23887</v>
      </c>
      <c r="I5936" s="2">
        <v>4.5236407179400001E-2</v>
      </c>
      <c r="J5936" s="2">
        <v>0</v>
      </c>
      <c r="K5936">
        <v>8</v>
      </c>
      <c r="L5936" s="1" t="s">
        <v>11921</v>
      </c>
      <c r="M5936" s="1" t="s">
        <v>49</v>
      </c>
      <c r="N5936">
        <v>0</v>
      </c>
      <c r="O5936">
        <v>0</v>
      </c>
      <c r="P5936">
        <v>1</v>
      </c>
      <c r="Q5936">
        <v>0</v>
      </c>
      <c r="R5936" s="19">
        <f>BWscncns[[#This Row],[C fx]]*4+BWscncns[[#This Row],[C fg]]*2+BWscncns[[#This Row],[C fm]]</f>
        <v>1</v>
      </c>
      <c r="S5936">
        <v>24</v>
      </c>
      <c r="T5936">
        <v>102400</v>
      </c>
      <c r="U5936" s="13">
        <v>0.234375</v>
      </c>
      <c r="V5936" s="13">
        <v>4.266667</v>
      </c>
      <c r="W5936">
        <v>5721</v>
      </c>
      <c r="X5936">
        <v>114</v>
      </c>
      <c r="Z5936" s="10">
        <f>IF($N5936&lt;&gt;0,constants!$L$2,IF($O5936&lt;&gt;0,constants!$M$2,IF($P5936&lt;&gt;0,constants!$N$2,0)))</f>
        <v>1117.99</v>
      </c>
      <c r="AA5936" s="10">
        <f>IF($N5936&lt;&gt;0,constants!$L$2,IF($O5936&lt;&gt;0,constants!$M$2,IF($P5936&lt;&gt;0,constants!$P$2,0)))</f>
        <v>4051.45</v>
      </c>
      <c r="AB5936" s="11">
        <f>constants!$O$2</f>
        <v>4861.32</v>
      </c>
      <c r="AC5936" s="11">
        <f>VLOOKUP(BWscncns[[#This Row],[scanner]],[0]!ScnrAvgBW,2,FALSE)/1000</f>
        <v>509.99709399477808</v>
      </c>
      <c r="AD5936" s="8">
        <f>(1+$F5936)*Z5936</f>
        <v>260.80528752736717</v>
      </c>
      <c r="AE5936" s="8">
        <f>(1+$F5936)*AA5936</f>
        <v>945.12435903071741</v>
      </c>
      <c r="AF5936" s="8">
        <f>(1+$F5936)*AB5936</f>
        <v>1134.0512530188469</v>
      </c>
      <c r="AG5936" s="8">
        <f>(1+$F5936)*AC5936</f>
        <v>118.97238681690338</v>
      </c>
      <c r="AH5936" s="8">
        <f>(1+$F5936)*$T5936/1000</f>
        <v>23.8879251538944</v>
      </c>
      <c r="AI5936" s="8">
        <f>(1+BWscncns[[#This Row],[pid_error]]*K_p)*BWscncns[[#This Row],[dbw]]/1000</f>
        <v>63.143962576947203</v>
      </c>
      <c r="AJ5936" s="13">
        <f>BWscncns[[#This Row],[Torflow prgrssv alt vote]]/VLOOKUP(BWscncns[[#This Row],[class]],AltBWtotl,2,FALSE)*100</f>
        <v>1.2453675097626193E-3</v>
      </c>
      <c r="AK5936">
        <f>IF(D5936=E5936,1,0)</f>
        <v>1</v>
      </c>
    </row>
    <row r="5937" spans="1:37">
      <c r="A5937" s="1" t="s">
        <v>7370</v>
      </c>
      <c r="B5937" s="1" t="s">
        <v>1987</v>
      </c>
      <c r="C5937">
        <v>24</v>
      </c>
      <c r="D5937">
        <v>1525003937</v>
      </c>
      <c r="E5937">
        <v>1525003937</v>
      </c>
      <c r="F5937" s="2">
        <v>-0.76683603196399996</v>
      </c>
      <c r="G5937" s="2">
        <v>-0.76683603196399996</v>
      </c>
      <c r="H5937">
        <v>23875</v>
      </c>
      <c r="I5937" s="2">
        <v>-3.2651705397399998E-2</v>
      </c>
      <c r="J5937" s="2">
        <v>0</v>
      </c>
      <c r="K5937">
        <v>7</v>
      </c>
      <c r="L5937" s="1" t="s">
        <v>11925</v>
      </c>
      <c r="M5937" s="1" t="s">
        <v>1987</v>
      </c>
      <c r="N5937">
        <v>0</v>
      </c>
      <c r="O5937">
        <v>0</v>
      </c>
      <c r="P5937">
        <v>1</v>
      </c>
      <c r="Q5937">
        <v>0</v>
      </c>
      <c r="R5937" s="19">
        <f>BWscncns[[#This Row],[C fx]]*4+BWscncns[[#This Row],[C fg]]*2+BWscncns[[#This Row],[C fm]]</f>
        <v>1</v>
      </c>
      <c r="S5937">
        <v>27</v>
      </c>
      <c r="T5937">
        <v>102400</v>
      </c>
      <c r="U5937" s="13">
        <v>0.26367200000000002</v>
      </c>
      <c r="V5937" s="13">
        <v>3.7925930000000001</v>
      </c>
      <c r="W5937">
        <v>5606</v>
      </c>
      <c r="X5937">
        <v>112</v>
      </c>
      <c r="Z5937" s="10">
        <f>IF($N5937&lt;&gt;0,constants!$L$2,IF($O5937&lt;&gt;0,constants!$M$2,IF($P5937&lt;&gt;0,constants!$N$2,0)))</f>
        <v>1117.99</v>
      </c>
      <c r="AA5937" s="10">
        <f>IF($N5937&lt;&gt;0,constants!$L$2,IF($O5937&lt;&gt;0,constants!$M$2,IF($P5937&lt;&gt;0,constants!$P$2,0)))</f>
        <v>4051.45</v>
      </c>
      <c r="AB5937" s="11">
        <f>constants!$O$2</f>
        <v>4861.32</v>
      </c>
      <c r="AC5937" s="11">
        <f>VLOOKUP(BWscncns[[#This Row],[scanner]],[0]!ScnrAvgBW,2,FALSE)/1000</f>
        <v>885.64026081730776</v>
      </c>
      <c r="AD5937" s="8">
        <f>(1+$F5937)*Z5937</f>
        <v>260.67498462456768</v>
      </c>
      <c r="AE5937" s="8">
        <f>(1+$F5937)*AA5937</f>
        <v>944.65215829945225</v>
      </c>
      <c r="AF5937" s="8">
        <f>(1+$F5937)*AB5937</f>
        <v>1133.4846610927677</v>
      </c>
      <c r="AG5937" s="8">
        <f>(1+$F5937)*AC5937</f>
        <v>206.49939746460149</v>
      </c>
      <c r="AH5937" s="8">
        <f>(1+$F5937)*$T5937/1000</f>
        <v>23.875990326886402</v>
      </c>
      <c r="AI5937" s="8">
        <f>(1+BWscncns[[#This Row],[pid_error]]*K_p)*BWscncns[[#This Row],[dbw]]/1000</f>
        <v>63.1379951634432</v>
      </c>
      <c r="AJ5937" s="13">
        <f>BWscncns[[#This Row],[Torflow prgrssv alt vote]]/VLOOKUP(BWscncns[[#This Row],[class]],AltBWtotl,2,FALSE)*100</f>
        <v>1.2452498164378435E-3</v>
      </c>
      <c r="AK5937">
        <f>IF(D5937=E5937,1,0)</f>
        <v>1</v>
      </c>
    </row>
    <row r="5938" spans="1:37">
      <c r="A5938" s="1" t="s">
        <v>5042</v>
      </c>
      <c r="B5938" s="1" t="s">
        <v>5043</v>
      </c>
      <c r="C5938">
        <v>24</v>
      </c>
      <c r="D5938">
        <v>1524973109</v>
      </c>
      <c r="E5938">
        <v>1524973109</v>
      </c>
      <c r="F5938" s="2">
        <v>-0.76685780110400004</v>
      </c>
      <c r="G5938" s="2">
        <v>-0.76685780110400004</v>
      </c>
      <c r="H5938">
        <v>23873</v>
      </c>
      <c r="I5938" s="2">
        <v>4.0452667088499997E-2</v>
      </c>
      <c r="J5938" s="2">
        <v>0</v>
      </c>
      <c r="K5938">
        <v>8</v>
      </c>
      <c r="L5938" s="1" t="s">
        <v>11913</v>
      </c>
      <c r="M5938" s="1" t="s">
        <v>5043</v>
      </c>
      <c r="N5938">
        <v>0</v>
      </c>
      <c r="O5938">
        <v>0</v>
      </c>
      <c r="P5938">
        <v>1</v>
      </c>
      <c r="Q5938">
        <v>0</v>
      </c>
      <c r="R5938" s="19">
        <f>BWscncns[[#This Row],[C fx]]*4+BWscncns[[#This Row],[C fg]]*2+BWscncns[[#This Row],[C fm]]</f>
        <v>1</v>
      </c>
      <c r="S5938">
        <v>22</v>
      </c>
      <c r="T5938">
        <v>102400</v>
      </c>
      <c r="U5938" s="13">
        <v>0.21484400000000001</v>
      </c>
      <c r="V5938" s="13">
        <v>4.6545449999999997</v>
      </c>
      <c r="W5938">
        <v>5771</v>
      </c>
      <c r="X5938">
        <v>115</v>
      </c>
      <c r="Z5938" s="10">
        <f>IF($N5938&lt;&gt;0,constants!$L$2,IF($O5938&lt;&gt;0,constants!$M$2,IF($P5938&lt;&gt;0,constants!$N$2,0)))</f>
        <v>1117.99</v>
      </c>
      <c r="AA5938" s="10">
        <f>IF($N5938&lt;&gt;0,constants!$L$2,IF($O5938&lt;&gt;0,constants!$M$2,IF($P5938&lt;&gt;0,constants!$P$2,0)))</f>
        <v>4051.45</v>
      </c>
      <c r="AB5938" s="11">
        <f>constants!$O$2</f>
        <v>4861.32</v>
      </c>
      <c r="AC5938" s="11">
        <f>VLOOKUP(BWscncns[[#This Row],[scanner]],[0]!ScnrAvgBW,2,FALSE)/1000</f>
        <v>509.99709399477808</v>
      </c>
      <c r="AD5938" s="8">
        <f>(1+$F5938)*Z5938</f>
        <v>260.65064694373899</v>
      </c>
      <c r="AE5938" s="8">
        <f>(1+$F5938)*AA5938</f>
        <v>944.56396171719905</v>
      </c>
      <c r="AF5938" s="8">
        <f>(1+$F5938)*AB5938</f>
        <v>1133.3788343371025</v>
      </c>
      <c r="AG5938" s="8">
        <f>(1+$F5938)*AC5938</f>
        <v>118.90184392451253</v>
      </c>
      <c r="AH5938" s="8">
        <f>(1+$F5938)*$T5938/1000</f>
        <v>23.873761166950398</v>
      </c>
      <c r="AI5938" s="8">
        <f>(1+BWscncns[[#This Row],[pid_error]]*K_p)*BWscncns[[#This Row],[dbw]]/1000</f>
        <v>63.136880583475204</v>
      </c>
      <c r="AJ5938" s="13">
        <f>BWscncns[[#This Row],[Torflow prgrssv alt vote]]/VLOOKUP(BWscncns[[#This Row],[class]],AltBWtotl,2,FALSE)*100</f>
        <v>1.2452278339454162E-3</v>
      </c>
      <c r="AK5938">
        <f>IF(D5938=E5938,1,0)</f>
        <v>1</v>
      </c>
    </row>
    <row r="5939" spans="1:37">
      <c r="A5939" s="1" t="s">
        <v>8448</v>
      </c>
      <c r="B5939" s="1" t="s">
        <v>8449</v>
      </c>
      <c r="C5939">
        <v>24</v>
      </c>
      <c r="D5939">
        <v>1524969560</v>
      </c>
      <c r="E5939">
        <v>1524969560</v>
      </c>
      <c r="F5939" s="2">
        <v>-0.76706393403299999</v>
      </c>
      <c r="G5939" s="2">
        <v>-0.76706393403299999</v>
      </c>
      <c r="H5939">
        <v>23852</v>
      </c>
      <c r="I5939" s="2">
        <v>1.50500541447E-3</v>
      </c>
      <c r="J5939" s="2">
        <v>0</v>
      </c>
      <c r="K5939">
        <v>8</v>
      </c>
      <c r="L5939" s="1" t="s">
        <v>11952</v>
      </c>
      <c r="M5939" s="1" t="s">
        <v>8449</v>
      </c>
      <c r="N5939">
        <v>0</v>
      </c>
      <c r="O5939">
        <v>0</v>
      </c>
      <c r="P5939">
        <v>1</v>
      </c>
      <c r="Q5939">
        <v>0</v>
      </c>
      <c r="R5939" s="19">
        <f>BWscncns[[#This Row],[C fx]]*4+BWscncns[[#This Row],[C fg]]*2+BWscncns[[#This Row],[C fm]]</f>
        <v>1</v>
      </c>
      <c r="S5939">
        <v>20</v>
      </c>
      <c r="T5939">
        <v>102400</v>
      </c>
      <c r="U5939" s="13">
        <v>0.19531200000000001</v>
      </c>
      <c r="V5939" s="13">
        <v>5.12</v>
      </c>
      <c r="W5939">
        <v>5857</v>
      </c>
      <c r="X5939">
        <v>117</v>
      </c>
      <c r="Z5939" s="10">
        <f>IF($N5939&lt;&gt;0,constants!$L$2,IF($O5939&lt;&gt;0,constants!$M$2,IF($P5939&lt;&gt;0,constants!$N$2,0)))</f>
        <v>1117.99</v>
      </c>
      <c r="AA5939" s="10">
        <f>IF($N5939&lt;&gt;0,constants!$L$2,IF($O5939&lt;&gt;0,constants!$M$2,IF($P5939&lt;&gt;0,constants!$P$2,0)))</f>
        <v>4051.45</v>
      </c>
      <c r="AB5939" s="11">
        <f>constants!$O$2</f>
        <v>4861.32</v>
      </c>
      <c r="AC5939" s="11">
        <f>VLOOKUP(BWscncns[[#This Row],[scanner]],[0]!ScnrAvgBW,2,FALSE)/1000</f>
        <v>509.99709399477808</v>
      </c>
      <c r="AD5939" s="8">
        <f>(1+$F5939)*Z5939</f>
        <v>260.42019239044635</v>
      </c>
      <c r="AE5939" s="8">
        <f>(1+$F5939)*AA5939</f>
        <v>943.72882446200208</v>
      </c>
      <c r="AF5939" s="8">
        <f>(1+$F5939)*AB5939</f>
        <v>1132.3767562066964</v>
      </c>
      <c r="AG5939" s="8">
        <f>(1+$F5939)*AC5939</f>
        <v>118.79671672974592</v>
      </c>
      <c r="AH5939" s="8">
        <f>(1+$F5939)*$T5939/1000</f>
        <v>23.852653155020803</v>
      </c>
      <c r="AI5939" s="8">
        <f>(1+BWscncns[[#This Row],[pid_error]]*K_p)*BWscncns[[#This Row],[dbw]]/1000</f>
        <v>63.12632657751039</v>
      </c>
      <c r="AJ5939" s="13">
        <f>BWscncns[[#This Row],[Torflow prgrssv alt vote]]/VLOOKUP(BWscncns[[#This Row],[class]],AltBWtotl,2,FALSE)*100</f>
        <v>1.245019680773046E-3</v>
      </c>
      <c r="AK5939">
        <f>IF(D5939=E5939,1,0)</f>
        <v>1</v>
      </c>
    </row>
    <row r="5940" spans="1:37">
      <c r="A5940" s="1" t="s">
        <v>838</v>
      </c>
      <c r="B5940" s="1" t="s">
        <v>839</v>
      </c>
      <c r="C5940">
        <v>24</v>
      </c>
      <c r="D5940">
        <v>1525001744</v>
      </c>
      <c r="E5940">
        <v>1525001744</v>
      </c>
      <c r="F5940" s="2">
        <v>-0.76726329900900003</v>
      </c>
      <c r="G5940" s="2">
        <v>-0.76726329900900003</v>
      </c>
      <c r="H5940">
        <v>23832</v>
      </c>
      <c r="I5940" s="2">
        <v>-5.0438141380699998E-2</v>
      </c>
      <c r="J5940" s="2">
        <v>0</v>
      </c>
      <c r="K5940">
        <v>7</v>
      </c>
      <c r="L5940" s="1" t="s">
        <v>11918</v>
      </c>
      <c r="M5940" s="1" t="s">
        <v>839</v>
      </c>
      <c r="N5940">
        <v>0</v>
      </c>
      <c r="O5940">
        <v>0</v>
      </c>
      <c r="P5940">
        <v>1</v>
      </c>
      <c r="Q5940">
        <v>0</v>
      </c>
      <c r="R5940" s="19">
        <f>BWscncns[[#This Row],[C fx]]*4+BWscncns[[#This Row],[C fg]]*2+BWscncns[[#This Row],[C fm]]</f>
        <v>1</v>
      </c>
      <c r="S5940">
        <v>24</v>
      </c>
      <c r="T5940">
        <v>102400</v>
      </c>
      <c r="U5940" s="13">
        <v>0.234375</v>
      </c>
      <c r="V5940" s="13">
        <v>4.266667</v>
      </c>
      <c r="W5940">
        <v>5727</v>
      </c>
      <c r="X5940">
        <v>114</v>
      </c>
      <c r="Z5940" s="10">
        <f>IF($N5940&lt;&gt;0,constants!$L$2,IF($O5940&lt;&gt;0,constants!$M$2,IF($P5940&lt;&gt;0,constants!$N$2,0)))</f>
        <v>1117.99</v>
      </c>
      <c r="AA5940" s="10">
        <f>IF($N5940&lt;&gt;0,constants!$L$2,IF($O5940&lt;&gt;0,constants!$M$2,IF($P5940&lt;&gt;0,constants!$P$2,0)))</f>
        <v>4051.45</v>
      </c>
      <c r="AB5940" s="11">
        <f>constants!$O$2</f>
        <v>4861.32</v>
      </c>
      <c r="AC5940" s="11">
        <f>VLOOKUP(BWscncns[[#This Row],[scanner]],[0]!ScnrAvgBW,2,FALSE)/1000</f>
        <v>885.64026081730776</v>
      </c>
      <c r="AD5940" s="8">
        <f>(1+$F5940)*Z5940</f>
        <v>260.19730434092804</v>
      </c>
      <c r="AE5940" s="8">
        <f>(1+$F5940)*AA5940</f>
        <v>942.92110722998677</v>
      </c>
      <c r="AF5940" s="8">
        <f>(1+$F5940)*AB5940</f>
        <v>1131.4075792615679</v>
      </c>
      <c r="AG5940" s="8">
        <f>(1+$F5940)*AC5940</f>
        <v>206.12099256742897</v>
      </c>
      <c r="AH5940" s="8">
        <f>(1+$F5940)*$T5940/1000</f>
        <v>23.832238181478395</v>
      </c>
      <c r="AI5940" s="8">
        <f>(1+BWscncns[[#This Row],[pid_error]]*K_p)*BWscncns[[#This Row],[dbw]]/1000</f>
        <v>63.116119090739204</v>
      </c>
      <c r="AJ5940" s="13">
        <f>BWscncns[[#This Row],[Torflow prgrssv alt vote]]/VLOOKUP(BWscncns[[#This Row],[class]],AltBWtotl,2,FALSE)*100</f>
        <v>1.2448183618842341E-3</v>
      </c>
      <c r="AK5940">
        <f>IF(D5940=E5940,1,0)</f>
        <v>1</v>
      </c>
    </row>
    <row r="5941" spans="1:37">
      <c r="A5941" s="1" t="s">
        <v>5757</v>
      </c>
      <c r="B5941" s="1" t="s">
        <v>5758</v>
      </c>
      <c r="C5941">
        <v>24</v>
      </c>
      <c r="D5941">
        <v>1525001744</v>
      </c>
      <c r="E5941">
        <v>1525001744</v>
      </c>
      <c r="F5941" s="2">
        <v>-0.76734377647700003</v>
      </c>
      <c r="G5941" s="2">
        <v>-0.76734377647700003</v>
      </c>
      <c r="H5941">
        <v>23823</v>
      </c>
      <c r="I5941" s="2">
        <v>-4.9531923997600001E-2</v>
      </c>
      <c r="J5941" s="2">
        <v>0</v>
      </c>
      <c r="K5941">
        <v>7</v>
      </c>
      <c r="L5941" s="1" t="s">
        <v>11918</v>
      </c>
      <c r="M5941" s="1" t="s">
        <v>5758</v>
      </c>
      <c r="N5941">
        <v>0</v>
      </c>
      <c r="O5941">
        <v>0</v>
      </c>
      <c r="P5941">
        <v>1</v>
      </c>
      <c r="Q5941">
        <v>0</v>
      </c>
      <c r="R5941" s="19">
        <f>BWscncns[[#This Row],[C fx]]*4+BWscncns[[#This Row],[C fg]]*2+BWscncns[[#This Row],[C fm]]</f>
        <v>1</v>
      </c>
      <c r="S5941">
        <v>24</v>
      </c>
      <c r="T5941">
        <v>102400</v>
      </c>
      <c r="U5941" s="13">
        <v>0.234375</v>
      </c>
      <c r="V5941" s="13">
        <v>4.266667</v>
      </c>
      <c r="W5941">
        <v>5715</v>
      </c>
      <c r="X5941">
        <v>114</v>
      </c>
      <c r="Z5941" s="10">
        <f>IF($N5941&lt;&gt;0,constants!$L$2,IF($O5941&lt;&gt;0,constants!$M$2,IF($P5941&lt;&gt;0,constants!$N$2,0)))</f>
        <v>1117.99</v>
      </c>
      <c r="AA5941" s="10">
        <f>IF($N5941&lt;&gt;0,constants!$L$2,IF($O5941&lt;&gt;0,constants!$M$2,IF($P5941&lt;&gt;0,constants!$P$2,0)))</f>
        <v>4051.45</v>
      </c>
      <c r="AB5941" s="11">
        <f>constants!$O$2</f>
        <v>4861.32</v>
      </c>
      <c r="AC5941" s="11">
        <f>VLOOKUP(BWscncns[[#This Row],[scanner]],[0]!ScnrAvgBW,2,FALSE)/1000</f>
        <v>885.64026081730776</v>
      </c>
      <c r="AD5941" s="8">
        <f>(1+$F5941)*Z5941</f>
        <v>260.10733133647875</v>
      </c>
      <c r="AE5941" s="8">
        <f>(1+$F5941)*AA5941</f>
        <v>942.59505679225822</v>
      </c>
      <c r="AF5941" s="8">
        <f>(1+$F5941)*AB5941</f>
        <v>1131.0163525368303</v>
      </c>
      <c r="AG5941" s="8">
        <f>(1+$F5941)*AC5941</f>
        <v>206.04971848167955</v>
      </c>
      <c r="AH5941" s="8">
        <f>(1+$F5941)*$T5941/1000</f>
        <v>23.823997288755194</v>
      </c>
      <c r="AI5941" s="8">
        <f>(1+BWscncns[[#This Row],[pid_error]]*K_p)*BWscncns[[#This Row],[dbw]]/1000</f>
        <v>63.111998644377607</v>
      </c>
      <c r="AJ5941" s="13">
        <f>BWscncns[[#This Row],[Torflow prgrssv alt vote]]/VLOOKUP(BWscncns[[#This Row],[class]],AltBWtotl,2,FALSE)*100</f>
        <v>1.2447370956821296E-3</v>
      </c>
      <c r="AK5941">
        <f>IF(D5941=E5941,1,0)</f>
        <v>1</v>
      </c>
    </row>
    <row r="5942" spans="1:37">
      <c r="A5942" s="1" t="s">
        <v>10138</v>
      </c>
      <c r="B5942" s="1" t="s">
        <v>10139</v>
      </c>
      <c r="C5942">
        <v>24</v>
      </c>
      <c r="D5942">
        <v>1525003937</v>
      </c>
      <c r="E5942">
        <v>1525003937</v>
      </c>
      <c r="F5942" s="2">
        <v>-0.76738254178800003</v>
      </c>
      <c r="G5942" s="2">
        <v>-0.76738254178800003</v>
      </c>
      <c r="H5942">
        <v>23820</v>
      </c>
      <c r="I5942" s="2">
        <v>-3.3345831607300001E-2</v>
      </c>
      <c r="J5942" s="2">
        <v>0</v>
      </c>
      <c r="K5942">
        <v>7</v>
      </c>
      <c r="L5942" s="1" t="s">
        <v>11925</v>
      </c>
      <c r="M5942" s="1" t="s">
        <v>10139</v>
      </c>
      <c r="N5942">
        <v>0</v>
      </c>
      <c r="O5942">
        <v>0</v>
      </c>
      <c r="P5942">
        <v>1</v>
      </c>
      <c r="Q5942">
        <v>0</v>
      </c>
      <c r="R5942" s="19">
        <f>BWscncns[[#This Row],[C fx]]*4+BWscncns[[#This Row],[C fg]]*2+BWscncns[[#This Row],[C fm]]</f>
        <v>1</v>
      </c>
      <c r="S5942">
        <v>27</v>
      </c>
      <c r="T5942">
        <v>102400</v>
      </c>
      <c r="U5942" s="13">
        <v>0.26367200000000002</v>
      </c>
      <c r="V5942" s="13">
        <v>3.7925930000000001</v>
      </c>
      <c r="W5942">
        <v>5588</v>
      </c>
      <c r="X5942">
        <v>111</v>
      </c>
      <c r="Z5942" s="10">
        <f>IF($N5942&lt;&gt;0,constants!$L$2,IF($O5942&lt;&gt;0,constants!$M$2,IF($P5942&lt;&gt;0,constants!$N$2,0)))</f>
        <v>1117.99</v>
      </c>
      <c r="AA5942" s="10">
        <f>IF($N5942&lt;&gt;0,constants!$L$2,IF($O5942&lt;&gt;0,constants!$M$2,IF($P5942&lt;&gt;0,constants!$P$2,0)))</f>
        <v>4051.45</v>
      </c>
      <c r="AB5942" s="11">
        <f>constants!$O$2</f>
        <v>4861.32</v>
      </c>
      <c r="AC5942" s="11">
        <f>VLOOKUP(BWscncns[[#This Row],[scanner]],[0]!ScnrAvgBW,2,FALSE)/1000</f>
        <v>885.64026081730776</v>
      </c>
      <c r="AD5942" s="8">
        <f>(1+$F5942)*Z5942</f>
        <v>260.06399210643383</v>
      </c>
      <c r="AE5942" s="8">
        <f>(1+$F5942)*AA5942</f>
        <v>942.43800107300729</v>
      </c>
      <c r="AF5942" s="8">
        <f>(1+$F5942)*AB5942</f>
        <v>1130.8279019551596</v>
      </c>
      <c r="AG5942" s="8">
        <f>(1+$F5942)*AC5942</f>
        <v>206.01538636153484</v>
      </c>
      <c r="AH5942" s="8">
        <f>(1+$F5942)*$T5942/1000</f>
        <v>23.820027720908797</v>
      </c>
      <c r="AI5942" s="8">
        <f>(1+BWscncns[[#This Row],[pid_error]]*K_p)*BWscncns[[#This Row],[dbw]]/1000</f>
        <v>63.110013860454394</v>
      </c>
      <c r="AJ5942" s="13">
        <f>BWscncns[[#This Row],[Torflow prgrssv alt vote]]/VLOOKUP(BWscncns[[#This Row],[class]],AltBWtotl,2,FALSE)*100</f>
        <v>1.2446979504446281E-3</v>
      </c>
      <c r="AK5942">
        <f>IF(D5942=E5942,1,0)</f>
        <v>1</v>
      </c>
    </row>
    <row r="5943" spans="1:37">
      <c r="A5943" s="1" t="s">
        <v>8837</v>
      </c>
      <c r="B5943" s="1" t="s">
        <v>8838</v>
      </c>
      <c r="C5943">
        <v>24</v>
      </c>
      <c r="D5943">
        <v>1524973109</v>
      </c>
      <c r="E5943">
        <v>1524973109</v>
      </c>
      <c r="F5943" s="2">
        <v>-0.76745827174600001</v>
      </c>
      <c r="G5943" s="2">
        <v>-0.76745827174600001</v>
      </c>
      <c r="H5943">
        <v>23812</v>
      </c>
      <c r="I5943" s="2">
        <v>6.4615789800299998E-3</v>
      </c>
      <c r="J5943" s="2">
        <v>0</v>
      </c>
      <c r="K5943">
        <v>8</v>
      </c>
      <c r="L5943" s="1" t="s">
        <v>11913</v>
      </c>
      <c r="M5943" s="1" t="s">
        <v>8838</v>
      </c>
      <c r="N5943">
        <v>0</v>
      </c>
      <c r="O5943">
        <v>0</v>
      </c>
      <c r="P5943">
        <v>1</v>
      </c>
      <c r="Q5943">
        <v>0</v>
      </c>
      <c r="R5943" s="19">
        <f>BWscncns[[#This Row],[C fx]]*4+BWscncns[[#This Row],[C fg]]*2+BWscncns[[#This Row],[C fm]]</f>
        <v>1</v>
      </c>
      <c r="S5943">
        <v>24</v>
      </c>
      <c r="T5943">
        <v>102400</v>
      </c>
      <c r="U5943" s="13">
        <v>0.234375</v>
      </c>
      <c r="V5943" s="13">
        <v>4.266667</v>
      </c>
      <c r="W5943">
        <v>5730</v>
      </c>
      <c r="X5943">
        <v>114</v>
      </c>
      <c r="Z5943" s="10">
        <f>IF($N5943&lt;&gt;0,constants!$L$2,IF($O5943&lt;&gt;0,constants!$M$2,IF($P5943&lt;&gt;0,constants!$N$2,0)))</f>
        <v>1117.99</v>
      </c>
      <c r="AA5943" s="10">
        <f>IF($N5943&lt;&gt;0,constants!$L$2,IF($O5943&lt;&gt;0,constants!$M$2,IF($P5943&lt;&gt;0,constants!$P$2,0)))</f>
        <v>4051.45</v>
      </c>
      <c r="AB5943" s="11">
        <f>constants!$O$2</f>
        <v>4861.32</v>
      </c>
      <c r="AC5943" s="11">
        <f>VLOOKUP(BWscncns[[#This Row],[scanner]],[0]!ScnrAvgBW,2,FALSE)/1000</f>
        <v>509.99709399477808</v>
      </c>
      <c r="AD5943" s="8">
        <f>(1+$F5943)*Z5943</f>
        <v>259.97932677068945</v>
      </c>
      <c r="AE5943" s="8">
        <f>(1+$F5943)*AA5943</f>
        <v>942.13118493466823</v>
      </c>
      <c r="AF5943" s="8">
        <f>(1+$F5943)*AB5943</f>
        <v>1130.4597543957352</v>
      </c>
      <c r="AG5943" s="8">
        <f>(1+$F5943)*AC5943</f>
        <v>118.59560564206338</v>
      </c>
      <c r="AH5943" s="8">
        <f>(1+$F5943)*$T5943/1000</f>
        <v>23.812272973209598</v>
      </c>
      <c r="AI5943" s="8">
        <f>(1+BWscncns[[#This Row],[pid_error]]*K_p)*BWscncns[[#This Row],[dbw]]/1000</f>
        <v>63.106136486604804</v>
      </c>
      <c r="AJ5943" s="13">
        <f>BWscncns[[#This Row],[Torflow prgrssv alt vote]]/VLOOKUP(BWscncns[[#This Row],[class]],AltBWtotl,2,FALSE)*100</f>
        <v>1.2446214782813616E-3</v>
      </c>
      <c r="AK5943">
        <f>IF(D5943=E5943,1,0)</f>
        <v>1</v>
      </c>
    </row>
    <row r="5944" spans="1:37">
      <c r="A5944" s="1" t="s">
        <v>2830</v>
      </c>
      <c r="B5944" s="1" t="s">
        <v>2831</v>
      </c>
      <c r="C5944">
        <v>50</v>
      </c>
      <c r="D5944">
        <v>1525002309</v>
      </c>
      <c r="E5944">
        <v>1525002309</v>
      </c>
      <c r="F5944" s="2">
        <v>-0.34719274438600001</v>
      </c>
      <c r="G5944" s="2">
        <v>-0.34719274438600001</v>
      </c>
      <c r="H5944">
        <v>49816</v>
      </c>
      <c r="I5944" s="2">
        <v>5.3252576490200002E-2</v>
      </c>
      <c r="J5944" s="2">
        <v>0</v>
      </c>
      <c r="K5944">
        <v>6</v>
      </c>
      <c r="L5944" s="1" t="s">
        <v>11780</v>
      </c>
      <c r="M5944" s="1" t="s">
        <v>2831</v>
      </c>
      <c r="N5944">
        <v>0</v>
      </c>
      <c r="O5944">
        <v>0</v>
      </c>
      <c r="P5944">
        <v>1</v>
      </c>
      <c r="Q5944">
        <v>0</v>
      </c>
      <c r="R5944" s="19">
        <f>BWscncns[[#This Row],[C fx]]*4+BWscncns[[#This Row],[C fg]]*2+BWscncns[[#This Row],[C fm]]</f>
        <v>1</v>
      </c>
      <c r="S5944">
        <v>46</v>
      </c>
      <c r="T5944">
        <v>76311</v>
      </c>
      <c r="U5944" s="13">
        <v>0.602796</v>
      </c>
      <c r="V5944" s="13">
        <v>1.658935</v>
      </c>
      <c r="W5944">
        <v>4523</v>
      </c>
      <c r="X5944">
        <v>90</v>
      </c>
      <c r="Z5944" s="10">
        <f>IF($N5944&lt;&gt;0,constants!$L$2,IF($O5944&lt;&gt;0,constants!$M$2,IF($P5944&lt;&gt;0,constants!$N$2,0)))</f>
        <v>1117.99</v>
      </c>
      <c r="AA5944" s="10">
        <f>IF($N5944&lt;&gt;0,constants!$L$2,IF($O5944&lt;&gt;0,constants!$M$2,IF($P5944&lt;&gt;0,constants!$P$2,0)))</f>
        <v>4051.45</v>
      </c>
      <c r="AB5944" s="11">
        <f>constants!$O$2</f>
        <v>4861.32</v>
      </c>
      <c r="AC5944" s="11">
        <f>VLOOKUP(BWscncns[[#This Row],[scanner]],[0]!ScnrAvgBW,2,FALSE)/1000</f>
        <v>2386.3111194805197</v>
      </c>
      <c r="AD5944" s="8">
        <f>(1+$F5944)*Z5944</f>
        <v>729.83198370389584</v>
      </c>
      <c r="AE5944" s="8">
        <f>(1+$F5944)*AA5944</f>
        <v>2644.8159557573404</v>
      </c>
      <c r="AF5944" s="8">
        <f>(1+$F5944)*AB5944</f>
        <v>3173.50496786145</v>
      </c>
      <c r="AG5944" s="8">
        <f>(1+$F5944)*AC5944</f>
        <v>1557.8012129492502</v>
      </c>
      <c r="AH5944" s="8">
        <f>(1+$F5944)*$T5944/1000</f>
        <v>49.816374483159954</v>
      </c>
      <c r="AI5944" s="8">
        <f>(1+BWscncns[[#This Row],[pid_error]]*K_p)*BWscncns[[#This Row],[dbw]]/1000</f>
        <v>63.06368724157997</v>
      </c>
      <c r="AJ5944" s="13">
        <f>BWscncns[[#This Row],[Torflow prgrssv alt vote]]/VLOOKUP(BWscncns[[#This Row],[class]],AltBWtotl,2,FALSE)*100</f>
        <v>1.2437842658478931E-3</v>
      </c>
      <c r="AK5944">
        <f>IF(D5944=E5944,1,0)</f>
        <v>1</v>
      </c>
    </row>
    <row r="5945" spans="1:37">
      <c r="A5945" s="1" t="s">
        <v>69</v>
      </c>
      <c r="B5945" s="1" t="s">
        <v>70</v>
      </c>
      <c r="C5945">
        <v>24</v>
      </c>
      <c r="D5945">
        <v>1524975637</v>
      </c>
      <c r="E5945">
        <v>1524975637</v>
      </c>
      <c r="F5945" s="2">
        <v>-0.76843586812200004</v>
      </c>
      <c r="G5945" s="2">
        <v>-0.76843586812200004</v>
      </c>
      <c r="H5945">
        <v>23712</v>
      </c>
      <c r="I5945" s="2">
        <v>2.8806583906200001E-2</v>
      </c>
      <c r="J5945" s="2">
        <v>0</v>
      </c>
      <c r="K5945">
        <v>8</v>
      </c>
      <c r="L5945" s="1" t="s">
        <v>11921</v>
      </c>
      <c r="M5945" s="1" t="s">
        <v>70</v>
      </c>
      <c r="N5945">
        <v>0</v>
      </c>
      <c r="O5945">
        <v>0</v>
      </c>
      <c r="P5945">
        <v>1</v>
      </c>
      <c r="Q5945">
        <v>0</v>
      </c>
      <c r="R5945" s="19">
        <f>BWscncns[[#This Row],[C fx]]*4+BWscncns[[#This Row],[C fg]]*2+BWscncns[[#This Row],[C fm]]</f>
        <v>1</v>
      </c>
      <c r="S5945">
        <v>24</v>
      </c>
      <c r="T5945">
        <v>102400</v>
      </c>
      <c r="U5945" s="13">
        <v>0.234375</v>
      </c>
      <c r="V5945" s="13">
        <v>4.266667</v>
      </c>
      <c r="W5945">
        <v>5724</v>
      </c>
      <c r="X5945">
        <v>114</v>
      </c>
      <c r="Z5945" s="10">
        <f>IF($N5945&lt;&gt;0,constants!$L$2,IF($O5945&lt;&gt;0,constants!$M$2,IF($P5945&lt;&gt;0,constants!$N$2,0)))</f>
        <v>1117.99</v>
      </c>
      <c r="AA5945" s="10">
        <f>IF($N5945&lt;&gt;0,constants!$L$2,IF($O5945&lt;&gt;0,constants!$M$2,IF($P5945&lt;&gt;0,constants!$P$2,0)))</f>
        <v>4051.45</v>
      </c>
      <c r="AB5945" s="11">
        <f>constants!$O$2</f>
        <v>4861.32</v>
      </c>
      <c r="AC5945" s="11">
        <f>VLOOKUP(BWscncns[[#This Row],[scanner]],[0]!ScnrAvgBW,2,FALSE)/1000</f>
        <v>509.99709399477808</v>
      </c>
      <c r="AD5945" s="8">
        <f>(1+$F5945)*Z5945</f>
        <v>258.88638379828518</v>
      </c>
      <c r="AE5945" s="8">
        <f>(1+$F5945)*AA5945</f>
        <v>938.17050209712284</v>
      </c>
      <c r="AF5945" s="8">
        <f>(1+$F5945)*AB5945</f>
        <v>1125.7073455811587</v>
      </c>
      <c r="AG5945" s="8">
        <f>(1+$F5945)*AC5945</f>
        <v>118.09703433120353</v>
      </c>
      <c r="AH5945" s="8">
        <f>(1+$F5945)*$T5945/1000</f>
        <v>23.712167104307195</v>
      </c>
      <c r="AI5945" s="8">
        <f>(1+BWscncns[[#This Row],[pid_error]]*K_p)*BWscncns[[#This Row],[dbw]]/1000</f>
        <v>63.056083552153602</v>
      </c>
      <c r="AJ5945" s="13">
        <f>BWscncns[[#This Row],[Torflow prgrssv alt vote]]/VLOOKUP(BWscncns[[#This Row],[class]],AltBWtotl,2,FALSE)*100</f>
        <v>1.2436343007937618E-3</v>
      </c>
      <c r="AK5945">
        <f>IF(D5945=E5945,1,0)</f>
        <v>1</v>
      </c>
    </row>
    <row r="5946" spans="1:37">
      <c r="A5946" s="1" t="s">
        <v>7204</v>
      </c>
      <c r="B5946" s="1" t="s">
        <v>7205</v>
      </c>
      <c r="C5946">
        <v>24</v>
      </c>
      <c r="D5946">
        <v>1525003937</v>
      </c>
      <c r="E5946">
        <v>1525003937</v>
      </c>
      <c r="F5946" s="2">
        <v>-0.76857977958900003</v>
      </c>
      <c r="G5946" s="2">
        <v>-0.76857977958900003</v>
      </c>
      <c r="H5946">
        <v>23697</v>
      </c>
      <c r="I5946" s="2">
        <v>-3.9999176336600002E-2</v>
      </c>
      <c r="J5946" s="2">
        <v>0</v>
      </c>
      <c r="K5946">
        <v>7</v>
      </c>
      <c r="L5946" s="1" t="s">
        <v>11925</v>
      </c>
      <c r="M5946" s="1" t="s">
        <v>7205</v>
      </c>
      <c r="N5946">
        <v>0</v>
      </c>
      <c r="O5946">
        <v>0</v>
      </c>
      <c r="P5946">
        <v>1</v>
      </c>
      <c r="Q5946">
        <v>0</v>
      </c>
      <c r="R5946" s="19">
        <f>BWscncns[[#This Row],[C fx]]*4+BWscncns[[#This Row],[C fg]]*2+BWscncns[[#This Row],[C fm]]</f>
        <v>1</v>
      </c>
      <c r="S5946">
        <v>28</v>
      </c>
      <c r="T5946">
        <v>102400</v>
      </c>
      <c r="U5946" s="13">
        <v>0.27343800000000001</v>
      </c>
      <c r="V5946" s="13">
        <v>3.657143</v>
      </c>
      <c r="W5946">
        <v>5540</v>
      </c>
      <c r="X5946">
        <v>110</v>
      </c>
      <c r="Z5946" s="10">
        <f>IF($N5946&lt;&gt;0,constants!$L$2,IF($O5946&lt;&gt;0,constants!$M$2,IF($P5946&lt;&gt;0,constants!$N$2,0)))</f>
        <v>1117.99</v>
      </c>
      <c r="AA5946" s="10">
        <f>IF($N5946&lt;&gt;0,constants!$L$2,IF($O5946&lt;&gt;0,constants!$M$2,IF($P5946&lt;&gt;0,constants!$P$2,0)))</f>
        <v>4051.45</v>
      </c>
      <c r="AB5946" s="11">
        <f>constants!$O$2</f>
        <v>4861.32</v>
      </c>
      <c r="AC5946" s="11">
        <f>VLOOKUP(BWscncns[[#This Row],[scanner]],[0]!ScnrAvgBW,2,FALSE)/1000</f>
        <v>885.64026081730776</v>
      </c>
      <c r="AD5946" s="8">
        <f>(1+$F5946)*Z5946</f>
        <v>258.72549221729383</v>
      </c>
      <c r="AE5946" s="8">
        <f>(1+$F5946)*AA5946</f>
        <v>937.58745198414579</v>
      </c>
      <c r="AF5946" s="8">
        <f>(1+$F5946)*AB5946</f>
        <v>1125.0077458884023</v>
      </c>
      <c r="AG5946" s="8">
        <f>(1+$F5946)*AC5946</f>
        <v>204.95506436319687</v>
      </c>
      <c r="AH5946" s="8">
        <f>(1+$F5946)*$T5946/1000</f>
        <v>23.697430570086397</v>
      </c>
      <c r="AI5946" s="8">
        <f>(1+BWscncns[[#This Row],[pid_error]]*K_p)*BWscncns[[#This Row],[dbw]]/1000</f>
        <v>63.048715285043201</v>
      </c>
      <c r="AJ5946" s="13">
        <f>BWscncns[[#This Row],[Torflow prgrssv alt vote]]/VLOOKUP(BWscncns[[#This Row],[class]],AltBWtotl,2,FALSE)*100</f>
        <v>1.2434889788961795E-3</v>
      </c>
      <c r="AK5946">
        <f>IF(D5946=E5946,1,0)</f>
        <v>1</v>
      </c>
    </row>
    <row r="5947" spans="1:37">
      <c r="A5947" s="1" t="s">
        <v>7730</v>
      </c>
      <c r="B5947" s="1" t="s">
        <v>7731</v>
      </c>
      <c r="C5947">
        <v>24</v>
      </c>
      <c r="D5947">
        <v>1525003937</v>
      </c>
      <c r="E5947">
        <v>1525003937</v>
      </c>
      <c r="F5947" s="2">
        <v>-0.76894806028200002</v>
      </c>
      <c r="G5947" s="2">
        <v>-0.76894806028200002</v>
      </c>
      <c r="H5947">
        <v>23659</v>
      </c>
      <c r="I5947" s="2">
        <v>-4.4290297533799997E-2</v>
      </c>
      <c r="J5947" s="2">
        <v>0</v>
      </c>
      <c r="K5947">
        <v>7</v>
      </c>
      <c r="L5947" s="1" t="s">
        <v>11925</v>
      </c>
      <c r="M5947" s="1" t="s">
        <v>7731</v>
      </c>
      <c r="N5947">
        <v>0</v>
      </c>
      <c r="O5947">
        <v>0</v>
      </c>
      <c r="P5947">
        <v>1</v>
      </c>
      <c r="Q5947">
        <v>0</v>
      </c>
      <c r="R5947" s="19">
        <f>BWscncns[[#This Row],[C fx]]*4+BWscncns[[#This Row],[C fg]]*2+BWscncns[[#This Row],[C fm]]</f>
        <v>1</v>
      </c>
      <c r="S5947">
        <v>28</v>
      </c>
      <c r="T5947">
        <v>102400</v>
      </c>
      <c r="U5947" s="13">
        <v>0.27343800000000001</v>
      </c>
      <c r="V5947" s="13">
        <v>3.657143</v>
      </c>
      <c r="W5947">
        <v>5544</v>
      </c>
      <c r="X5947">
        <v>110</v>
      </c>
      <c r="Z5947" s="10">
        <f>IF($N5947&lt;&gt;0,constants!$L$2,IF($O5947&lt;&gt;0,constants!$M$2,IF($P5947&lt;&gt;0,constants!$N$2,0)))</f>
        <v>1117.99</v>
      </c>
      <c r="AA5947" s="10">
        <f>IF($N5947&lt;&gt;0,constants!$L$2,IF($O5947&lt;&gt;0,constants!$M$2,IF($P5947&lt;&gt;0,constants!$P$2,0)))</f>
        <v>4051.45</v>
      </c>
      <c r="AB5947" s="11">
        <f>constants!$O$2</f>
        <v>4861.32</v>
      </c>
      <c r="AC5947" s="11">
        <f>VLOOKUP(BWscncns[[#This Row],[scanner]],[0]!ScnrAvgBW,2,FALSE)/1000</f>
        <v>885.64026081730776</v>
      </c>
      <c r="AD5947" s="8">
        <f>(1+$F5947)*Z5947</f>
        <v>258.31375808532681</v>
      </c>
      <c r="AE5947" s="8">
        <f>(1+$F5947)*AA5947</f>
        <v>936.09538117049101</v>
      </c>
      <c r="AF5947" s="8">
        <f>(1+$F5947)*AB5947</f>
        <v>1123.2174155899077</v>
      </c>
      <c r="AG5947" s="8">
        <f>(1+$F5947)*AC5947</f>
        <v>204.62890015419438</v>
      </c>
      <c r="AH5947" s="8">
        <f>(1+$F5947)*$T5947/1000</f>
        <v>23.659718627123198</v>
      </c>
      <c r="AI5947" s="8">
        <f>(1+BWscncns[[#This Row],[pid_error]]*K_p)*BWscncns[[#This Row],[dbw]]/1000</f>
        <v>63.029859313561595</v>
      </c>
      <c r="AJ5947" s="13">
        <f>BWscncns[[#This Row],[Torflow prgrssv alt vote]]/VLOOKUP(BWscncns[[#This Row],[class]],AltBWtotl,2,FALSE)*100</f>
        <v>1.2431170888010721E-3</v>
      </c>
      <c r="AK5947">
        <f>IF(D5947=E5947,1,0)</f>
        <v>1</v>
      </c>
    </row>
    <row r="5948" spans="1:37">
      <c r="A5948" s="1" t="s">
        <v>224</v>
      </c>
      <c r="B5948" s="1" t="s">
        <v>225</v>
      </c>
      <c r="C5948">
        <v>24</v>
      </c>
      <c r="D5948">
        <v>1524978554</v>
      </c>
      <c r="E5948">
        <v>1524978554</v>
      </c>
      <c r="F5948" s="2">
        <v>-0.76912610336800002</v>
      </c>
      <c r="G5948" s="2">
        <v>-0.76912610336800002</v>
      </c>
      <c r="H5948">
        <v>23641</v>
      </c>
      <c r="I5948" s="2">
        <v>0.149390103518</v>
      </c>
      <c r="J5948" s="2">
        <v>0</v>
      </c>
      <c r="K5948">
        <v>8</v>
      </c>
      <c r="L5948" s="1" t="s">
        <v>11914</v>
      </c>
      <c r="M5948" s="1" t="s">
        <v>225</v>
      </c>
      <c r="N5948">
        <v>0</v>
      </c>
      <c r="O5948">
        <v>0</v>
      </c>
      <c r="P5948">
        <v>1</v>
      </c>
      <c r="Q5948">
        <v>0</v>
      </c>
      <c r="R5948" s="19">
        <f>BWscncns[[#This Row],[C fx]]*4+BWscncns[[#This Row],[C fg]]*2+BWscncns[[#This Row],[C fm]]</f>
        <v>1</v>
      </c>
      <c r="S5948">
        <v>24</v>
      </c>
      <c r="T5948">
        <v>102400</v>
      </c>
      <c r="U5948" s="13">
        <v>0.234375</v>
      </c>
      <c r="V5948" s="13">
        <v>4.266667</v>
      </c>
      <c r="W5948">
        <v>5726</v>
      </c>
      <c r="X5948">
        <v>114</v>
      </c>
      <c r="Z5948" s="10">
        <f>IF($N5948&lt;&gt;0,constants!$L$2,IF($O5948&lt;&gt;0,constants!$M$2,IF($P5948&lt;&gt;0,constants!$N$2,0)))</f>
        <v>1117.99</v>
      </c>
      <c r="AA5948" s="10">
        <f>IF($N5948&lt;&gt;0,constants!$L$2,IF($O5948&lt;&gt;0,constants!$M$2,IF($P5948&lt;&gt;0,constants!$P$2,0)))</f>
        <v>4051.45</v>
      </c>
      <c r="AB5948" s="11">
        <f>constants!$O$2</f>
        <v>4861.32</v>
      </c>
      <c r="AC5948" s="11">
        <f>VLOOKUP(BWscncns[[#This Row],[scanner]],[0]!ScnrAvgBW,2,FALSE)/1000</f>
        <v>509.99709399477808</v>
      </c>
      <c r="AD5948" s="8">
        <f>(1+$F5948)*Z5948</f>
        <v>258.11470769560964</v>
      </c>
      <c r="AE5948" s="8">
        <f>(1+$F5948)*AA5948</f>
        <v>935.3740485097162</v>
      </c>
      <c r="AF5948" s="8">
        <f>(1+$F5948)*AB5948</f>
        <v>1122.3518911750741</v>
      </c>
      <c r="AG5948" s="8">
        <f>(1+$F5948)*AC5948</f>
        <v>117.74501636157078</v>
      </c>
      <c r="AH5948" s="8">
        <f>(1+$F5948)*$T5948/1000</f>
        <v>23.641487015116795</v>
      </c>
      <c r="AI5948" s="8">
        <f>(1+BWscncns[[#This Row],[pid_error]]*K_p)*BWscncns[[#This Row],[dbw]]/1000</f>
        <v>63.020743507558407</v>
      </c>
      <c r="AJ5948" s="13">
        <f>BWscncns[[#This Row],[Torflow prgrssv alt vote]]/VLOOKUP(BWscncns[[#This Row],[class]],AltBWtotl,2,FALSE)*100</f>
        <v>1.2429373007713323E-3</v>
      </c>
      <c r="AK5948">
        <f>IF(D5948=E5948,1,0)</f>
        <v>1</v>
      </c>
    </row>
    <row r="5949" spans="1:37">
      <c r="A5949" s="1" t="s">
        <v>4181</v>
      </c>
      <c r="B5949" s="1" t="s">
        <v>4182</v>
      </c>
      <c r="C5949">
        <v>24</v>
      </c>
      <c r="D5949">
        <v>1524995200</v>
      </c>
      <c r="E5949">
        <v>1524995200</v>
      </c>
      <c r="F5949" s="2">
        <v>-0.76966375734600001</v>
      </c>
      <c r="G5949" s="2">
        <v>-0.76966375734600001</v>
      </c>
      <c r="H5949">
        <v>23586</v>
      </c>
      <c r="I5949" s="2">
        <v>-6.8615795834900004E-2</v>
      </c>
      <c r="J5949" s="2">
        <v>0</v>
      </c>
      <c r="K5949">
        <v>7</v>
      </c>
      <c r="L5949" s="1" t="s">
        <v>11858</v>
      </c>
      <c r="M5949" s="1" t="s">
        <v>4182</v>
      </c>
      <c r="N5949">
        <v>0</v>
      </c>
      <c r="O5949">
        <v>0</v>
      </c>
      <c r="P5949">
        <v>1</v>
      </c>
      <c r="Q5949">
        <v>0</v>
      </c>
      <c r="R5949" s="19">
        <f>BWscncns[[#This Row],[C fx]]*4+BWscncns[[#This Row],[C fg]]*2+BWscncns[[#This Row],[C fm]]</f>
        <v>1</v>
      </c>
      <c r="S5949">
        <v>24</v>
      </c>
      <c r="T5949">
        <v>102400</v>
      </c>
      <c r="U5949" s="13">
        <v>0.234375</v>
      </c>
      <c r="V5949" s="13">
        <v>4.266667</v>
      </c>
      <c r="W5949">
        <v>5716</v>
      </c>
      <c r="X5949">
        <v>114</v>
      </c>
      <c r="Z5949" s="10">
        <f>IF($N5949&lt;&gt;0,constants!$L$2,IF($O5949&lt;&gt;0,constants!$M$2,IF($P5949&lt;&gt;0,constants!$N$2,0)))</f>
        <v>1117.99</v>
      </c>
      <c r="AA5949" s="10">
        <f>IF($N5949&lt;&gt;0,constants!$L$2,IF($O5949&lt;&gt;0,constants!$M$2,IF($P5949&lt;&gt;0,constants!$P$2,0)))</f>
        <v>4051.45</v>
      </c>
      <c r="AB5949" s="11">
        <f>constants!$O$2</f>
        <v>4861.32</v>
      </c>
      <c r="AC5949" s="11">
        <f>VLOOKUP(BWscncns[[#This Row],[scanner]],[0]!ScnrAvgBW,2,FALSE)/1000</f>
        <v>885.64026081730776</v>
      </c>
      <c r="AD5949" s="8">
        <f>(1+$F5949)*Z5949</f>
        <v>257.51361592474547</v>
      </c>
      <c r="AE5949" s="8">
        <f>(1+$F5949)*AA5949</f>
        <v>933.19577030054825</v>
      </c>
      <c r="AF5949" s="8">
        <f>(1+$F5949)*AB5949</f>
        <v>1119.7381831387431</v>
      </c>
      <c r="AG5949" s="8">
        <f>(1+$F5949)*AC5949</f>
        <v>203.99505001976723</v>
      </c>
      <c r="AH5949" s="8">
        <f>(1+$F5949)*$T5949/1000</f>
        <v>23.5864312477696</v>
      </c>
      <c r="AI5949" s="8">
        <f>(1+BWscncns[[#This Row],[pid_error]]*K_p)*BWscncns[[#This Row],[dbw]]/1000</f>
        <v>62.993215623884794</v>
      </c>
      <c r="AJ5949" s="13">
        <f>BWscncns[[#This Row],[Torflow prgrssv alt vote]]/VLOOKUP(BWscncns[[#This Row],[class]],AltBWtotl,2,FALSE)*100</f>
        <v>1.2423943774174508E-3</v>
      </c>
      <c r="AK5949">
        <f>IF(D5949=E5949,1,0)</f>
        <v>1</v>
      </c>
    </row>
    <row r="5950" spans="1:37">
      <c r="A5950" s="1" t="s">
        <v>4163</v>
      </c>
      <c r="B5950" s="1" t="s">
        <v>28</v>
      </c>
      <c r="C5950">
        <v>16</v>
      </c>
      <c r="D5950">
        <v>1524933970</v>
      </c>
      <c r="E5950">
        <v>1524933970</v>
      </c>
      <c r="F5950" s="2">
        <v>-0.85020058901499995</v>
      </c>
      <c r="G5950" s="2">
        <v>-0.85020058901499995</v>
      </c>
      <c r="H5950">
        <v>16413</v>
      </c>
      <c r="I5950" s="2">
        <v>1.6493917405900001E-2</v>
      </c>
      <c r="J5950" s="2">
        <v>0</v>
      </c>
      <c r="K5950">
        <v>8</v>
      </c>
      <c r="L5950" s="1" t="s">
        <v>12060</v>
      </c>
      <c r="M5950" s="1" t="s">
        <v>28</v>
      </c>
      <c r="N5950">
        <v>0</v>
      </c>
      <c r="O5950">
        <v>0</v>
      </c>
      <c r="P5950">
        <v>1</v>
      </c>
      <c r="Q5950">
        <v>0</v>
      </c>
      <c r="R5950" s="19">
        <f>BWscncns[[#This Row],[C fx]]*4+BWscncns[[#This Row],[C fg]]*2+BWscncns[[#This Row],[C fm]]</f>
        <v>1</v>
      </c>
      <c r="S5950">
        <v>16</v>
      </c>
      <c r="T5950">
        <v>109568</v>
      </c>
      <c r="U5950" s="13">
        <v>0.14602799999999999</v>
      </c>
      <c r="V5950" s="13">
        <v>6.8479999999999999</v>
      </c>
      <c r="W5950">
        <v>6065</v>
      </c>
      <c r="X5950">
        <v>121</v>
      </c>
      <c r="Z5950" s="10">
        <f>IF($N5950&lt;&gt;0,constants!$L$2,IF($O5950&lt;&gt;0,constants!$M$2,IF($P5950&lt;&gt;0,constants!$N$2,0)))</f>
        <v>1117.99</v>
      </c>
      <c r="AA5950" s="10">
        <f>IF($N5950&lt;&gt;0,constants!$L$2,IF($O5950&lt;&gt;0,constants!$M$2,IF($P5950&lt;&gt;0,constants!$P$2,0)))</f>
        <v>4051.45</v>
      </c>
      <c r="AB5950" s="11">
        <f>constants!$O$2</f>
        <v>4861.32</v>
      </c>
      <c r="AC5950" s="11">
        <f>VLOOKUP(BWscncns[[#This Row],[scanner]],[0]!ScnrAvgBW,2,FALSE)/1000</f>
        <v>509.99709399477808</v>
      </c>
      <c r="AD5950" s="8">
        <f>(1+$F5950)*Z5950</f>
        <v>167.47424348712019</v>
      </c>
      <c r="AE5950" s="8">
        <f>(1+$F5950)*AA5950</f>
        <v>606.90482363517845</v>
      </c>
      <c r="AF5950" s="8">
        <f>(1+$F5950)*AB5950</f>
        <v>728.22287260960036</v>
      </c>
      <c r="AG5950" s="8">
        <f>(1+$F5950)*AC5950</f>
        <v>76.397264284479462</v>
      </c>
      <c r="AH5950" s="8">
        <f>(1+$F5950)*$T5950/1000</f>
        <v>16.413221862804487</v>
      </c>
      <c r="AI5950" s="8">
        <f>(1+BWscncns[[#This Row],[pid_error]]*K_p)*BWscncns[[#This Row],[dbw]]/1000</f>
        <v>62.990610931402237</v>
      </c>
      <c r="AJ5950" s="13">
        <f>BWscncns[[#This Row],[Torflow prgrssv alt vote]]/VLOOKUP(BWscncns[[#This Row],[class]],AltBWtotl,2,FALSE)*100</f>
        <v>1.2423430059282645E-3</v>
      </c>
      <c r="AK5950">
        <f>IF(D5950=E5950,1,0)</f>
        <v>1</v>
      </c>
    </row>
    <row r="5951" spans="1:37">
      <c r="A5951" s="1" t="s">
        <v>4488</v>
      </c>
      <c r="B5951" s="1" t="s">
        <v>4489</v>
      </c>
      <c r="C5951">
        <v>24</v>
      </c>
      <c r="D5951">
        <v>1524962755</v>
      </c>
      <c r="E5951">
        <v>1524962755</v>
      </c>
      <c r="F5951" s="2">
        <v>-0.77012428217100004</v>
      </c>
      <c r="G5951" s="2">
        <v>-0.77012428217100004</v>
      </c>
      <c r="H5951">
        <v>23539</v>
      </c>
      <c r="I5951" s="2">
        <v>-4.0587595248500002E-2</v>
      </c>
      <c r="J5951" s="2">
        <v>0</v>
      </c>
      <c r="K5951">
        <v>8</v>
      </c>
      <c r="L5951" s="1" t="s">
        <v>11927</v>
      </c>
      <c r="M5951" s="1" t="s">
        <v>4489</v>
      </c>
      <c r="N5951">
        <v>0</v>
      </c>
      <c r="O5951">
        <v>0</v>
      </c>
      <c r="P5951">
        <v>1</v>
      </c>
      <c r="Q5951">
        <v>0</v>
      </c>
      <c r="R5951" s="19">
        <f>BWscncns[[#This Row],[C fx]]*4+BWscncns[[#This Row],[C fg]]*2+BWscncns[[#This Row],[C fm]]</f>
        <v>1</v>
      </c>
      <c r="S5951">
        <v>24</v>
      </c>
      <c r="T5951">
        <v>102400</v>
      </c>
      <c r="U5951" s="13">
        <v>0.234375</v>
      </c>
      <c r="V5951" s="13">
        <v>4.266667</v>
      </c>
      <c r="W5951">
        <v>5712</v>
      </c>
      <c r="X5951">
        <v>114</v>
      </c>
      <c r="Z5951" s="10">
        <f>IF($N5951&lt;&gt;0,constants!$L$2,IF($O5951&lt;&gt;0,constants!$M$2,IF($P5951&lt;&gt;0,constants!$N$2,0)))</f>
        <v>1117.99</v>
      </c>
      <c r="AA5951" s="10">
        <f>IF($N5951&lt;&gt;0,constants!$L$2,IF($O5951&lt;&gt;0,constants!$M$2,IF($P5951&lt;&gt;0,constants!$P$2,0)))</f>
        <v>4051.45</v>
      </c>
      <c r="AB5951" s="11">
        <f>constants!$O$2</f>
        <v>4861.32</v>
      </c>
      <c r="AC5951" s="11">
        <f>VLOOKUP(BWscncns[[#This Row],[scanner]],[0]!ScnrAvgBW,2,FALSE)/1000</f>
        <v>509.99709399477808</v>
      </c>
      <c r="AD5951" s="8">
        <f>(1+$F5951)*Z5951</f>
        <v>256.99875377564365</v>
      </c>
      <c r="AE5951" s="8">
        <f>(1+$F5951)*AA5951</f>
        <v>931.32997699830185</v>
      </c>
      <c r="AF5951" s="8">
        <f>(1+$F5951)*AB5951</f>
        <v>1117.499424596474</v>
      </c>
      <c r="AG5951" s="8">
        <f>(1+$F5951)*AC5951</f>
        <v>117.23594807275357</v>
      </c>
      <c r="AH5951" s="8">
        <f>(1+$F5951)*$T5951/1000</f>
        <v>23.539273505689593</v>
      </c>
      <c r="AI5951" s="8">
        <f>(1+BWscncns[[#This Row],[pid_error]]*K_p)*BWscncns[[#This Row],[dbw]]/1000</f>
        <v>62.969636752844799</v>
      </c>
      <c r="AJ5951" s="13">
        <f>BWscncns[[#This Row],[Torflow prgrssv alt vote]]/VLOOKUP(BWscncns[[#This Row],[class]],AltBWtotl,2,FALSE)*100</f>
        <v>1.2419293391349024E-3</v>
      </c>
      <c r="AK5951">
        <f>IF(D5951=E5951,1,0)</f>
        <v>1</v>
      </c>
    </row>
    <row r="5952" spans="1:37">
      <c r="A5952" s="1" t="s">
        <v>1321</v>
      </c>
      <c r="B5952" s="1" t="s">
        <v>632</v>
      </c>
      <c r="C5952">
        <v>24</v>
      </c>
      <c r="D5952">
        <v>1524975637</v>
      </c>
      <c r="E5952">
        <v>1524975637</v>
      </c>
      <c r="F5952" s="2">
        <v>-0.77027230026299998</v>
      </c>
      <c r="G5952" s="2">
        <v>-0.77027230026299998</v>
      </c>
      <c r="H5952">
        <v>23524</v>
      </c>
      <c r="I5952" s="2">
        <v>2.1458737752600002E-2</v>
      </c>
      <c r="J5952" s="2">
        <v>0</v>
      </c>
      <c r="K5952">
        <v>8</v>
      </c>
      <c r="L5952" s="1" t="s">
        <v>11921</v>
      </c>
      <c r="M5952" s="1" t="s">
        <v>632</v>
      </c>
      <c r="N5952">
        <v>0</v>
      </c>
      <c r="O5952">
        <v>0</v>
      </c>
      <c r="P5952">
        <v>1</v>
      </c>
      <c r="Q5952">
        <v>0</v>
      </c>
      <c r="R5952" s="19">
        <f>BWscncns[[#This Row],[C fx]]*4+BWscncns[[#This Row],[C fg]]*2+BWscncns[[#This Row],[C fm]]</f>
        <v>1</v>
      </c>
      <c r="S5952">
        <v>24</v>
      </c>
      <c r="T5952">
        <v>102400</v>
      </c>
      <c r="U5952" s="13">
        <v>0.234375</v>
      </c>
      <c r="V5952" s="13">
        <v>4.266667</v>
      </c>
      <c r="W5952">
        <v>5718</v>
      </c>
      <c r="X5952">
        <v>114</v>
      </c>
      <c r="Z5952" s="10">
        <f>IF($N5952&lt;&gt;0,constants!$L$2,IF($O5952&lt;&gt;0,constants!$M$2,IF($P5952&lt;&gt;0,constants!$N$2,0)))</f>
        <v>1117.99</v>
      </c>
      <c r="AA5952" s="10">
        <f>IF($N5952&lt;&gt;0,constants!$L$2,IF($O5952&lt;&gt;0,constants!$M$2,IF($P5952&lt;&gt;0,constants!$P$2,0)))</f>
        <v>4051.45</v>
      </c>
      <c r="AB5952" s="11">
        <f>constants!$O$2</f>
        <v>4861.32</v>
      </c>
      <c r="AC5952" s="11">
        <f>VLOOKUP(BWscncns[[#This Row],[scanner]],[0]!ScnrAvgBW,2,FALSE)/1000</f>
        <v>509.99709399477808</v>
      </c>
      <c r="AD5952" s="8">
        <f>(1+$F5952)*Z5952</f>
        <v>256.83327102896868</v>
      </c>
      <c r="AE5952" s="8">
        <f>(1+$F5952)*AA5952</f>
        <v>930.73028909946868</v>
      </c>
      <c r="AF5952" s="8">
        <f>(1+$F5952)*AB5952</f>
        <v>1116.7798612854729</v>
      </c>
      <c r="AG5952" s="8">
        <f>(1+$F5952)*AC5952</f>
        <v>117.16045927597496</v>
      </c>
      <c r="AH5952" s="8">
        <f>(1+$F5952)*$T5952/1000</f>
        <v>23.524116453068803</v>
      </c>
      <c r="AI5952" s="8">
        <f>(1+BWscncns[[#This Row],[pid_error]]*K_p)*BWscncns[[#This Row],[dbw]]/1000</f>
        <v>62.962058226534396</v>
      </c>
      <c r="AJ5952" s="13">
        <f>BWscncns[[#This Row],[Torflow prgrssv alt vote]]/VLOOKUP(BWscncns[[#This Row],[class]],AltBWtotl,2,FALSE)*100</f>
        <v>1.2417798703645926E-3</v>
      </c>
      <c r="AK5952">
        <f>IF(D5952=E5952,1,0)</f>
        <v>1</v>
      </c>
    </row>
    <row r="5953" spans="1:37">
      <c r="A5953" s="1" t="s">
        <v>9232</v>
      </c>
      <c r="B5953" s="1" t="s">
        <v>9233</v>
      </c>
      <c r="C5953">
        <v>24</v>
      </c>
      <c r="D5953">
        <v>1524969560</v>
      </c>
      <c r="E5953">
        <v>1524969560</v>
      </c>
      <c r="F5953" s="2">
        <v>-0.77046597933500005</v>
      </c>
      <c r="G5953" s="2">
        <v>-0.77046597933500005</v>
      </c>
      <c r="H5953">
        <v>23504</v>
      </c>
      <c r="I5953" s="2">
        <v>1.0206489297499999E-2</v>
      </c>
      <c r="J5953" s="2">
        <v>0</v>
      </c>
      <c r="K5953">
        <v>8</v>
      </c>
      <c r="L5953" s="1" t="s">
        <v>11952</v>
      </c>
      <c r="M5953" s="1" t="s">
        <v>9233</v>
      </c>
      <c r="N5953">
        <v>0</v>
      </c>
      <c r="O5953">
        <v>0</v>
      </c>
      <c r="P5953">
        <v>1</v>
      </c>
      <c r="Q5953">
        <v>0</v>
      </c>
      <c r="R5953" s="19">
        <f>BWscncns[[#This Row],[C fx]]*4+BWscncns[[#This Row],[C fg]]*2+BWscncns[[#This Row],[C fm]]</f>
        <v>1</v>
      </c>
      <c r="S5953">
        <v>22</v>
      </c>
      <c r="T5953">
        <v>102400</v>
      </c>
      <c r="U5953" s="13">
        <v>0.21484400000000001</v>
      </c>
      <c r="V5953" s="13">
        <v>4.6545449999999997</v>
      </c>
      <c r="W5953">
        <v>5774</v>
      </c>
      <c r="X5953">
        <v>115</v>
      </c>
      <c r="Z5953" s="10">
        <f>IF($N5953&lt;&gt;0,constants!$L$2,IF($O5953&lt;&gt;0,constants!$M$2,IF($P5953&lt;&gt;0,constants!$N$2,0)))</f>
        <v>1117.99</v>
      </c>
      <c r="AA5953" s="10">
        <f>IF($N5953&lt;&gt;0,constants!$L$2,IF($O5953&lt;&gt;0,constants!$M$2,IF($P5953&lt;&gt;0,constants!$P$2,0)))</f>
        <v>4051.45</v>
      </c>
      <c r="AB5953" s="11">
        <f>constants!$O$2</f>
        <v>4861.32</v>
      </c>
      <c r="AC5953" s="11">
        <f>VLOOKUP(BWscncns[[#This Row],[scanner]],[0]!ScnrAvgBW,2,FALSE)/1000</f>
        <v>509.99709399477808</v>
      </c>
      <c r="AD5953" s="8">
        <f>(1+$F5953)*Z5953</f>
        <v>256.6167397632633</v>
      </c>
      <c r="AE5953" s="8">
        <f>(1+$F5953)*AA5953</f>
        <v>929.94560802321405</v>
      </c>
      <c r="AF5953" s="8">
        <f>(1+$F5953)*AB5953</f>
        <v>1115.8383253391776</v>
      </c>
      <c r="AG5953" s="8">
        <f>(1+$F5953)*AC5953</f>
        <v>117.06168351208731</v>
      </c>
      <c r="AH5953" s="8">
        <f>(1+$F5953)*$T5953/1000</f>
        <v>23.504283716095994</v>
      </c>
      <c r="AI5953" s="8">
        <f>(1+BWscncns[[#This Row],[pid_error]]*K_p)*BWscncns[[#This Row],[dbw]]/1000</f>
        <v>62.952141858048002</v>
      </c>
      <c r="AJ5953" s="13">
        <f>BWscncns[[#This Row],[Torflow prgrssv alt vote]]/VLOOKUP(BWscncns[[#This Row],[class]],AltBWtotl,2,FALSE)*100</f>
        <v>1.2415842931055199E-3</v>
      </c>
      <c r="AK5953">
        <f>IF(D5953=E5953,1,0)</f>
        <v>1</v>
      </c>
    </row>
    <row r="5954" spans="1:37">
      <c r="A5954" s="1" t="s">
        <v>4091</v>
      </c>
      <c r="B5954" s="1" t="s">
        <v>4092</v>
      </c>
      <c r="C5954">
        <v>24</v>
      </c>
      <c r="D5954">
        <v>1524975637</v>
      </c>
      <c r="E5954">
        <v>1524975637</v>
      </c>
      <c r="F5954" s="2">
        <v>-0.77062477263600004</v>
      </c>
      <c r="G5954" s="2">
        <v>-0.77062477263600004</v>
      </c>
      <c r="H5954">
        <v>23488</v>
      </c>
      <c r="I5954" s="2">
        <v>2.54257150515E-2</v>
      </c>
      <c r="J5954" s="2">
        <v>0</v>
      </c>
      <c r="K5954">
        <v>8</v>
      </c>
      <c r="L5954" s="1" t="s">
        <v>11921</v>
      </c>
      <c r="M5954" s="1" t="s">
        <v>4092</v>
      </c>
      <c r="N5954">
        <v>0</v>
      </c>
      <c r="O5954">
        <v>0</v>
      </c>
      <c r="P5954">
        <v>1</v>
      </c>
      <c r="Q5954">
        <v>0</v>
      </c>
      <c r="R5954" s="19">
        <f>BWscncns[[#This Row],[C fx]]*4+BWscncns[[#This Row],[C fg]]*2+BWscncns[[#This Row],[C fm]]</f>
        <v>1</v>
      </c>
      <c r="S5954">
        <v>24</v>
      </c>
      <c r="T5954">
        <v>102400</v>
      </c>
      <c r="U5954" s="13">
        <v>0.234375</v>
      </c>
      <c r="V5954" s="13">
        <v>4.266667</v>
      </c>
      <c r="W5954">
        <v>5714</v>
      </c>
      <c r="X5954">
        <v>114</v>
      </c>
      <c r="Z5954" s="10">
        <f>IF($N5954&lt;&gt;0,constants!$L$2,IF($O5954&lt;&gt;0,constants!$M$2,IF($P5954&lt;&gt;0,constants!$N$2,0)))</f>
        <v>1117.99</v>
      </c>
      <c r="AA5954" s="10">
        <f>IF($N5954&lt;&gt;0,constants!$L$2,IF($O5954&lt;&gt;0,constants!$M$2,IF($P5954&lt;&gt;0,constants!$P$2,0)))</f>
        <v>4051.45</v>
      </c>
      <c r="AB5954" s="11">
        <f>constants!$O$2</f>
        <v>4861.32</v>
      </c>
      <c r="AC5954" s="11">
        <f>VLOOKUP(BWscncns[[#This Row],[scanner]],[0]!ScnrAvgBW,2,FALSE)/1000</f>
        <v>509.99709399477808</v>
      </c>
      <c r="AD5954" s="8">
        <f>(1+$F5954)*Z5954</f>
        <v>256.43921044067832</v>
      </c>
      <c r="AE5954" s="8">
        <f>(1+$F5954)*AA5954</f>
        <v>929.30226490387759</v>
      </c>
      <c r="AF5954" s="8">
        <f>(1+$F5954)*AB5954</f>
        <v>1115.0663802891602</v>
      </c>
      <c r="AG5954" s="8">
        <f>(1+$F5954)*AC5954</f>
        <v>116.98069939003148</v>
      </c>
      <c r="AH5954" s="8">
        <f>(1+$F5954)*$T5954/1000</f>
        <v>23.488023282073595</v>
      </c>
      <c r="AI5954" s="8">
        <f>(1+BWscncns[[#This Row],[pid_error]]*K_p)*BWscncns[[#This Row],[dbw]]/1000</f>
        <v>62.944011641036802</v>
      </c>
      <c r="AJ5954" s="13">
        <f>BWscncns[[#This Row],[Torflow prgrssv alt vote]]/VLOOKUP(BWscncns[[#This Row],[class]],AltBWtotl,2,FALSE)*100</f>
        <v>1.241423943521809E-3</v>
      </c>
      <c r="AK5954">
        <f>IF(D5954=E5954,1,0)</f>
        <v>1</v>
      </c>
    </row>
    <row r="5955" spans="1:37">
      <c r="A5955" s="1" t="s">
        <v>13</v>
      </c>
      <c r="B5955" s="1" t="s">
        <v>14</v>
      </c>
      <c r="C5955">
        <v>23</v>
      </c>
      <c r="D5955">
        <v>1524973109</v>
      </c>
      <c r="E5955">
        <v>1524973109</v>
      </c>
      <c r="F5955" s="2">
        <v>-0.77158630727699995</v>
      </c>
      <c r="G5955" s="2">
        <v>-0.77158630727699995</v>
      </c>
      <c r="H5955">
        <v>23389</v>
      </c>
      <c r="I5955" s="2">
        <v>-1.6517299089000001E-2</v>
      </c>
      <c r="J5955" s="2">
        <v>0</v>
      </c>
      <c r="K5955">
        <v>8</v>
      </c>
      <c r="L5955" s="1" t="s">
        <v>11913</v>
      </c>
      <c r="M5955" s="1" t="s">
        <v>14</v>
      </c>
      <c r="N5955">
        <v>0</v>
      </c>
      <c r="O5955">
        <v>0</v>
      </c>
      <c r="P5955">
        <v>1</v>
      </c>
      <c r="Q5955">
        <v>0</v>
      </c>
      <c r="R5955" s="19">
        <f>BWscncns[[#This Row],[C fx]]*4+BWscncns[[#This Row],[C fg]]*2+BWscncns[[#This Row],[C fm]]</f>
        <v>1</v>
      </c>
      <c r="S5955">
        <v>22</v>
      </c>
      <c r="T5955">
        <v>102400</v>
      </c>
      <c r="U5955" s="13">
        <v>0.21484400000000001</v>
      </c>
      <c r="V5955" s="13">
        <v>4.6545449999999997</v>
      </c>
      <c r="W5955">
        <v>5776</v>
      </c>
      <c r="X5955">
        <v>115</v>
      </c>
      <c r="Z5955" s="10">
        <f>IF($N5955&lt;&gt;0,constants!$L$2,IF($O5955&lt;&gt;0,constants!$M$2,IF($P5955&lt;&gt;0,constants!$N$2,0)))</f>
        <v>1117.99</v>
      </c>
      <c r="AA5955" s="10">
        <f>IF($N5955&lt;&gt;0,constants!$L$2,IF($O5955&lt;&gt;0,constants!$M$2,IF($P5955&lt;&gt;0,constants!$P$2,0)))</f>
        <v>4051.45</v>
      </c>
      <c r="AB5955" s="11">
        <f>constants!$O$2</f>
        <v>4861.32</v>
      </c>
      <c r="AC5955" s="11">
        <f>VLOOKUP(BWscncns[[#This Row],[scanner]],[0]!ScnrAvgBW,2,FALSE)/1000</f>
        <v>509.99709399477808</v>
      </c>
      <c r="AD5955" s="8">
        <f>(1+$F5955)*Z5955</f>
        <v>255.36422432738684</v>
      </c>
      <c r="AE5955" s="8">
        <f>(1+$F5955)*AA5955</f>
        <v>925.4066553825985</v>
      </c>
      <c r="AF5955" s="8">
        <f>(1+$F5955)*AB5955</f>
        <v>1110.3920527081746</v>
      </c>
      <c r="AG5955" s="8">
        <f>(1+$F5955)*AC5955</f>
        <v>116.49031951734622</v>
      </c>
      <c r="AH5955" s="8">
        <f>(1+$F5955)*$T5955/1000</f>
        <v>23.389562134835206</v>
      </c>
      <c r="AI5955" s="8">
        <f>(1+BWscncns[[#This Row],[pid_error]]*K_p)*BWscncns[[#This Row],[dbw]]/1000</f>
        <v>62.894781067417597</v>
      </c>
      <c r="AJ5955" s="13">
        <f>BWscncns[[#This Row],[Torflow prgrssv alt vote]]/VLOOKUP(BWscncns[[#This Row],[class]],AltBWtotl,2,FALSE)*100</f>
        <v>1.2404529851851728E-3</v>
      </c>
      <c r="AK5955">
        <f>IF(D5955=E5955,1,0)</f>
        <v>1</v>
      </c>
    </row>
    <row r="5956" spans="1:37">
      <c r="A5956" s="1" t="s">
        <v>6685</v>
      </c>
      <c r="B5956" s="1" t="s">
        <v>49</v>
      </c>
      <c r="C5956">
        <v>23</v>
      </c>
      <c r="D5956">
        <v>1524967575</v>
      </c>
      <c r="E5956">
        <v>1524967575</v>
      </c>
      <c r="F5956" s="2">
        <v>-0.77200519829299996</v>
      </c>
      <c r="G5956" s="2">
        <v>-0.77200519829299996</v>
      </c>
      <c r="H5956">
        <v>23346</v>
      </c>
      <c r="I5956" s="2">
        <v>-8.0061958635299999E-3</v>
      </c>
      <c r="J5956" s="2">
        <v>0</v>
      </c>
      <c r="K5956">
        <v>8</v>
      </c>
      <c r="L5956" s="1" t="s">
        <v>11903</v>
      </c>
      <c r="M5956" s="1" t="s">
        <v>49</v>
      </c>
      <c r="N5956">
        <v>0</v>
      </c>
      <c r="O5956">
        <v>0</v>
      </c>
      <c r="P5956">
        <v>1</v>
      </c>
      <c r="Q5956">
        <v>0</v>
      </c>
      <c r="R5956" s="19">
        <f>BWscncns[[#This Row],[C fx]]*4+BWscncns[[#This Row],[C fg]]*2+BWscncns[[#This Row],[C fm]]</f>
        <v>1</v>
      </c>
      <c r="S5956">
        <v>24</v>
      </c>
      <c r="T5956">
        <v>102400</v>
      </c>
      <c r="U5956" s="13">
        <v>0.234375</v>
      </c>
      <c r="V5956" s="13">
        <v>4.266667</v>
      </c>
      <c r="W5956">
        <v>5710</v>
      </c>
      <c r="X5956">
        <v>114</v>
      </c>
      <c r="Z5956" s="10">
        <f>IF($N5956&lt;&gt;0,constants!$L$2,IF($O5956&lt;&gt;0,constants!$M$2,IF($P5956&lt;&gt;0,constants!$N$2,0)))</f>
        <v>1117.99</v>
      </c>
      <c r="AA5956" s="10">
        <f>IF($N5956&lt;&gt;0,constants!$L$2,IF($O5956&lt;&gt;0,constants!$M$2,IF($P5956&lt;&gt;0,constants!$P$2,0)))</f>
        <v>4051.45</v>
      </c>
      <c r="AB5956" s="11">
        <f>constants!$O$2</f>
        <v>4861.32</v>
      </c>
      <c r="AC5956" s="11">
        <f>VLOOKUP(BWscncns[[#This Row],[scanner]],[0]!ScnrAvgBW,2,FALSE)/1000</f>
        <v>509.99709399477808</v>
      </c>
      <c r="AD5956" s="8">
        <f>(1+$F5956)*Z5956</f>
        <v>254.89590836040898</v>
      </c>
      <c r="AE5956" s="8">
        <f>(1+$F5956)*AA5956</f>
        <v>923.70953937582522</v>
      </c>
      <c r="AF5956" s="8">
        <f>(1+$F5956)*AB5956</f>
        <v>1108.3556894342735</v>
      </c>
      <c r="AG5956" s="8">
        <f>(1+$F5956)*AC5956</f>
        <v>116.27668631648569</v>
      </c>
      <c r="AH5956" s="8">
        <f>(1+$F5956)*$T5956/1000</f>
        <v>23.346667694796803</v>
      </c>
      <c r="AI5956" s="8">
        <f>(1+BWscncns[[#This Row],[pid_error]]*K_p)*BWscncns[[#This Row],[dbw]]/1000</f>
        <v>62.873333847398406</v>
      </c>
      <c r="AJ5956" s="13">
        <f>BWscncns[[#This Row],[Torflow prgrssv alt vote]]/VLOOKUP(BWscncns[[#This Row],[class]],AltBWtotl,2,FALSE)*100</f>
        <v>1.2400299887513635E-3</v>
      </c>
      <c r="AK5956">
        <f>IF(D5956=E5956,1,0)</f>
        <v>1</v>
      </c>
    </row>
    <row r="5957" spans="1:37">
      <c r="A5957" s="1" t="s">
        <v>11400</v>
      </c>
      <c r="B5957" s="1" t="s">
        <v>11401</v>
      </c>
      <c r="C5957">
        <v>23</v>
      </c>
      <c r="D5957">
        <v>1524975637</v>
      </c>
      <c r="E5957">
        <v>1524975637</v>
      </c>
      <c r="F5957" s="2">
        <v>-0.77224864242799995</v>
      </c>
      <c r="G5957" s="2">
        <v>-0.77224864242799995</v>
      </c>
      <c r="H5957">
        <v>23321</v>
      </c>
      <c r="I5957" s="2">
        <v>6.3635363139700002E-2</v>
      </c>
      <c r="J5957" s="2">
        <v>0</v>
      </c>
      <c r="K5957">
        <v>8</v>
      </c>
      <c r="L5957" s="1" t="s">
        <v>11921</v>
      </c>
      <c r="M5957" s="1" t="s">
        <v>11401</v>
      </c>
      <c r="N5957">
        <v>0</v>
      </c>
      <c r="O5957">
        <v>0</v>
      </c>
      <c r="P5957">
        <v>1</v>
      </c>
      <c r="Q5957">
        <v>0</v>
      </c>
      <c r="R5957" s="19">
        <f>BWscncns[[#This Row],[C fx]]*4+BWscncns[[#This Row],[C fg]]*2+BWscncns[[#This Row],[C fm]]</f>
        <v>1</v>
      </c>
      <c r="S5957">
        <v>23</v>
      </c>
      <c r="T5957">
        <v>102400</v>
      </c>
      <c r="U5957" s="13">
        <v>0.224609</v>
      </c>
      <c r="V5957" s="13">
        <v>4.4521740000000003</v>
      </c>
      <c r="W5957">
        <v>5756</v>
      </c>
      <c r="X5957">
        <v>115</v>
      </c>
      <c r="Z5957" s="10">
        <f>IF($N5957&lt;&gt;0,constants!$L$2,IF($O5957&lt;&gt;0,constants!$M$2,IF($P5957&lt;&gt;0,constants!$N$2,0)))</f>
        <v>1117.99</v>
      </c>
      <c r="AA5957" s="10">
        <f>IF($N5957&lt;&gt;0,constants!$L$2,IF($O5957&lt;&gt;0,constants!$M$2,IF($P5957&lt;&gt;0,constants!$P$2,0)))</f>
        <v>4051.45</v>
      </c>
      <c r="AB5957" s="11">
        <f>constants!$O$2</f>
        <v>4861.32</v>
      </c>
      <c r="AC5957" s="11">
        <f>VLOOKUP(BWscncns[[#This Row],[scanner]],[0]!ScnrAvgBW,2,FALSE)/1000</f>
        <v>509.99709399477808</v>
      </c>
      <c r="AD5957" s="8">
        <f>(1+$F5957)*Z5957</f>
        <v>254.62374025192034</v>
      </c>
      <c r="AE5957" s="8">
        <f>(1+$F5957)*AA5957</f>
        <v>922.7232376350795</v>
      </c>
      <c r="AF5957" s="8">
        <f>(1+$F5957)*AB5957</f>
        <v>1107.1722295919153</v>
      </c>
      <c r="AG5957" s="8">
        <f>(1+$F5957)*AC5957</f>
        <v>116.15253051508562</v>
      </c>
      <c r="AH5957" s="8">
        <f>(1+$F5957)*$T5957/1000</f>
        <v>23.321739015372806</v>
      </c>
      <c r="AI5957" s="8">
        <f>(1+BWscncns[[#This Row],[pid_error]]*K_p)*BWscncns[[#This Row],[dbw]]/1000</f>
        <v>62.860869507686402</v>
      </c>
      <c r="AJ5957" s="13">
        <f>BWscncns[[#This Row],[Torflow prgrssv alt vote]]/VLOOKUP(BWscncns[[#This Row],[class]],AltBWtotl,2,FALSE)*100</f>
        <v>1.2397841586977135E-3</v>
      </c>
      <c r="AK5957">
        <f>IF(D5957=E5957,1,0)</f>
        <v>1</v>
      </c>
    </row>
    <row r="5958" spans="1:37">
      <c r="A5958" s="1" t="s">
        <v>2099</v>
      </c>
      <c r="B5958" s="1" t="s">
        <v>2100</v>
      </c>
      <c r="C5958">
        <v>23</v>
      </c>
      <c r="D5958">
        <v>1524967575</v>
      </c>
      <c r="E5958">
        <v>1524967575</v>
      </c>
      <c r="F5958" s="2">
        <v>-0.77247135529800004</v>
      </c>
      <c r="G5958" s="2">
        <v>-0.77247135529800004</v>
      </c>
      <c r="H5958">
        <v>23298</v>
      </c>
      <c r="I5958" s="2">
        <v>-2.67701311082E-2</v>
      </c>
      <c r="J5958" s="2">
        <v>0</v>
      </c>
      <c r="K5958">
        <v>8</v>
      </c>
      <c r="L5958" s="1" t="s">
        <v>11903</v>
      </c>
      <c r="M5958" s="1" t="s">
        <v>2100</v>
      </c>
      <c r="N5958">
        <v>0</v>
      </c>
      <c r="O5958">
        <v>0</v>
      </c>
      <c r="P5958">
        <v>1</v>
      </c>
      <c r="Q5958">
        <v>0</v>
      </c>
      <c r="R5958" s="19">
        <f>BWscncns[[#This Row],[C fx]]*4+BWscncns[[#This Row],[C fg]]*2+BWscncns[[#This Row],[C fm]]</f>
        <v>1</v>
      </c>
      <c r="S5958">
        <v>23</v>
      </c>
      <c r="T5958">
        <v>102400</v>
      </c>
      <c r="U5958" s="13">
        <v>0.224609</v>
      </c>
      <c r="V5958" s="13">
        <v>4.4521740000000003</v>
      </c>
      <c r="W5958">
        <v>5757</v>
      </c>
      <c r="X5958">
        <v>115</v>
      </c>
      <c r="Z5958" s="10">
        <f>IF($N5958&lt;&gt;0,constants!$L$2,IF($O5958&lt;&gt;0,constants!$M$2,IF($P5958&lt;&gt;0,constants!$N$2,0)))</f>
        <v>1117.99</v>
      </c>
      <c r="AA5958" s="10">
        <f>IF($N5958&lt;&gt;0,constants!$L$2,IF($O5958&lt;&gt;0,constants!$M$2,IF($P5958&lt;&gt;0,constants!$P$2,0)))</f>
        <v>4051.45</v>
      </c>
      <c r="AB5958" s="11">
        <f>constants!$O$2</f>
        <v>4861.32</v>
      </c>
      <c r="AC5958" s="11">
        <f>VLOOKUP(BWscncns[[#This Row],[scanner]],[0]!ScnrAvgBW,2,FALSE)/1000</f>
        <v>509.99709399477808</v>
      </c>
      <c r="AD5958" s="8">
        <f>(1+$F5958)*Z5958</f>
        <v>254.37474949038895</v>
      </c>
      <c r="AE5958" s="8">
        <f>(1+$F5958)*AA5958</f>
        <v>921.8209275779177</v>
      </c>
      <c r="AF5958" s="8">
        <f>(1+$F5958)*AB5958</f>
        <v>1106.0895510627263</v>
      </c>
      <c r="AG5958" s="8">
        <f>(1+$F5958)*AC5958</f>
        <v>116.03894759859034</v>
      </c>
      <c r="AH5958" s="8">
        <f>(1+$F5958)*$T5958/1000</f>
        <v>23.298933217484795</v>
      </c>
      <c r="AI5958" s="8">
        <f>(1+BWscncns[[#This Row],[pid_error]]*K_p)*BWscncns[[#This Row],[dbw]]/1000</f>
        <v>62.849466608742397</v>
      </c>
      <c r="AJ5958" s="13">
        <f>BWscncns[[#This Row],[Torflow prgrssv alt vote]]/VLOOKUP(BWscncns[[#This Row],[class]],AltBWtotl,2,FALSE)*100</f>
        <v>1.2395592630896073E-3</v>
      </c>
      <c r="AK5958">
        <f>IF(D5958=E5958,1,0)</f>
        <v>1</v>
      </c>
    </row>
    <row r="5959" spans="1:37">
      <c r="A5959" s="1" t="s">
        <v>7216</v>
      </c>
      <c r="B5959" s="1" t="s">
        <v>7217</v>
      </c>
      <c r="C5959">
        <v>23</v>
      </c>
      <c r="D5959">
        <v>1524967575</v>
      </c>
      <c r="E5959">
        <v>1524967575</v>
      </c>
      <c r="F5959" s="2">
        <v>-0.77298412800399996</v>
      </c>
      <c r="G5959" s="2">
        <v>-0.77298412800399996</v>
      </c>
      <c r="H5959">
        <v>23246</v>
      </c>
      <c r="I5959" s="2">
        <v>-2.5806955664199999E-3</v>
      </c>
      <c r="J5959" s="2">
        <v>0</v>
      </c>
      <c r="K5959">
        <v>8</v>
      </c>
      <c r="L5959" s="1" t="s">
        <v>11903</v>
      </c>
      <c r="M5959" s="1" t="s">
        <v>7217</v>
      </c>
      <c r="N5959">
        <v>0</v>
      </c>
      <c r="O5959">
        <v>0</v>
      </c>
      <c r="P5959">
        <v>1</v>
      </c>
      <c r="Q5959">
        <v>0</v>
      </c>
      <c r="R5959" s="19">
        <f>BWscncns[[#This Row],[C fx]]*4+BWscncns[[#This Row],[C fg]]*2+BWscncns[[#This Row],[C fm]]</f>
        <v>1</v>
      </c>
      <c r="S5959">
        <v>23</v>
      </c>
      <c r="T5959">
        <v>102400</v>
      </c>
      <c r="U5959" s="13">
        <v>0.224609</v>
      </c>
      <c r="V5959" s="13">
        <v>4.4521740000000003</v>
      </c>
      <c r="W5959">
        <v>5751</v>
      </c>
      <c r="X5959">
        <v>115</v>
      </c>
      <c r="Z5959" s="10">
        <f>IF($N5959&lt;&gt;0,constants!$L$2,IF($O5959&lt;&gt;0,constants!$M$2,IF($P5959&lt;&gt;0,constants!$N$2,0)))</f>
        <v>1117.99</v>
      </c>
      <c r="AA5959" s="10">
        <f>IF($N5959&lt;&gt;0,constants!$L$2,IF($O5959&lt;&gt;0,constants!$M$2,IF($P5959&lt;&gt;0,constants!$P$2,0)))</f>
        <v>4051.45</v>
      </c>
      <c r="AB5959" s="11">
        <f>constants!$O$2</f>
        <v>4861.32</v>
      </c>
      <c r="AC5959" s="11">
        <f>VLOOKUP(BWscncns[[#This Row],[scanner]],[0]!ScnrAvgBW,2,FALSE)/1000</f>
        <v>509.99709399477808</v>
      </c>
      <c r="AD5959" s="8">
        <f>(1+$F5959)*Z5959</f>
        <v>253.80147473280809</v>
      </c>
      <c r="AE5959" s="8">
        <f>(1+$F5959)*AA5959</f>
        <v>919.74345459819438</v>
      </c>
      <c r="AF5959" s="8">
        <f>(1+$F5959)*AB5959</f>
        <v>1103.5967988515949</v>
      </c>
      <c r="AG5959" s="8">
        <f>(1+$F5959)*AC5959</f>
        <v>115.77743500865054</v>
      </c>
      <c r="AH5959" s="8">
        <f>(1+$F5959)*$T5959/1000</f>
        <v>23.246425292390406</v>
      </c>
      <c r="AI5959" s="8">
        <f>(1+BWscncns[[#This Row],[pid_error]]*K_p)*BWscncns[[#This Row],[dbw]]/1000</f>
        <v>62.823212646195202</v>
      </c>
      <c r="AJ5959" s="13">
        <f>BWscncns[[#This Row],[Torflow prgrssv alt vote]]/VLOOKUP(BWscncns[[#This Row],[class]],AltBWtotl,2,FALSE)*100</f>
        <v>1.239041464861171E-3</v>
      </c>
      <c r="AK5959">
        <f>IF(D5959=E5959,1,0)</f>
        <v>1</v>
      </c>
    </row>
    <row r="5960" spans="1:37">
      <c r="A5960" s="1" t="s">
        <v>10153</v>
      </c>
      <c r="B5960" s="1" t="s">
        <v>28</v>
      </c>
      <c r="C5960">
        <v>15</v>
      </c>
      <c r="D5960">
        <v>1524936280</v>
      </c>
      <c r="E5960">
        <v>1524936280</v>
      </c>
      <c r="F5960" s="2">
        <v>-0.86682538038000001</v>
      </c>
      <c r="G5960" s="2">
        <v>-0.86682538038000001</v>
      </c>
      <c r="H5960">
        <v>14728</v>
      </c>
      <c r="I5960" s="2">
        <v>2.40451626715E-2</v>
      </c>
      <c r="J5960" s="2">
        <v>0</v>
      </c>
      <c r="K5960">
        <v>8</v>
      </c>
      <c r="L5960" s="1" t="s">
        <v>12031</v>
      </c>
      <c r="M5960" s="1" t="s">
        <v>28</v>
      </c>
      <c r="N5960">
        <v>0</v>
      </c>
      <c r="O5960">
        <v>0</v>
      </c>
      <c r="P5960">
        <v>1</v>
      </c>
      <c r="Q5960">
        <v>0</v>
      </c>
      <c r="R5960" s="19">
        <f>BWscncns[[#This Row],[C fx]]*4+BWscncns[[#This Row],[C fg]]*2+BWscncns[[#This Row],[C fm]]</f>
        <v>1</v>
      </c>
      <c r="S5960">
        <v>15</v>
      </c>
      <c r="T5960">
        <v>110592</v>
      </c>
      <c r="U5960" s="13">
        <v>0.135634</v>
      </c>
      <c r="V5960" s="13">
        <v>7.3727999999999998</v>
      </c>
      <c r="W5960">
        <v>6093</v>
      </c>
      <c r="X5960">
        <v>121</v>
      </c>
      <c r="Z5960" s="10">
        <f>IF($N5960&lt;&gt;0,constants!$L$2,IF($O5960&lt;&gt;0,constants!$M$2,IF($P5960&lt;&gt;0,constants!$N$2,0)))</f>
        <v>1117.99</v>
      </c>
      <c r="AA5960" s="10">
        <f>IF($N5960&lt;&gt;0,constants!$L$2,IF($O5960&lt;&gt;0,constants!$M$2,IF($P5960&lt;&gt;0,constants!$P$2,0)))</f>
        <v>4051.45</v>
      </c>
      <c r="AB5960" s="11">
        <f>constants!$O$2</f>
        <v>4861.32</v>
      </c>
      <c r="AC5960" s="11">
        <f>VLOOKUP(BWscncns[[#This Row],[scanner]],[0]!ScnrAvgBW,2,FALSE)/1000</f>
        <v>509.99709399477808</v>
      </c>
      <c r="AD5960" s="8">
        <f>(1+$F5960)*Z5960</f>
        <v>148.88789298896378</v>
      </c>
      <c r="AE5960" s="8">
        <f>(1+$F5960)*AA5960</f>
        <v>539.55031265944899</v>
      </c>
      <c r="AF5960" s="8">
        <f>(1+$F5960)*AB5960</f>
        <v>647.40444185109834</v>
      </c>
      <c r="AG5960" s="8">
        <f>(1+$F5960)*AC5960</f>
        <v>67.91866900005995</v>
      </c>
      <c r="AH5960" s="8">
        <f>(1+$F5960)*$T5960/1000</f>
        <v>14.728047533015038</v>
      </c>
      <c r="AI5960" s="8">
        <f>(1+BWscncns[[#This Row],[pid_error]]*K_p)*BWscncns[[#This Row],[dbw]]/1000</f>
        <v>62.660023766507528</v>
      </c>
      <c r="AJ5960" s="13">
        <f>BWscncns[[#This Row],[Torflow prgrssv alt vote]]/VLOOKUP(BWscncns[[#This Row],[class]],AltBWtotl,2,FALSE)*100</f>
        <v>1.2358229445082562E-3</v>
      </c>
      <c r="AK5960">
        <f>IF(D5960=E5960,1,0)</f>
        <v>1</v>
      </c>
    </row>
    <row r="5961" spans="1:37">
      <c r="A5961" s="1" t="s">
        <v>1634</v>
      </c>
      <c r="B5961" s="1" t="s">
        <v>1635</v>
      </c>
      <c r="C5961">
        <v>23</v>
      </c>
      <c r="D5961">
        <v>1524975637</v>
      </c>
      <c r="E5961">
        <v>1524975637</v>
      </c>
      <c r="F5961" s="2">
        <v>-0.77667554835700003</v>
      </c>
      <c r="G5961" s="2">
        <v>-0.77667554835700003</v>
      </c>
      <c r="H5961">
        <v>22868</v>
      </c>
      <c r="I5961" s="2">
        <v>4.6544286398500001E-2</v>
      </c>
      <c r="J5961" s="2">
        <v>0</v>
      </c>
      <c r="K5961">
        <v>8</v>
      </c>
      <c r="L5961" s="1" t="s">
        <v>11921</v>
      </c>
      <c r="M5961" s="1" t="s">
        <v>1635</v>
      </c>
      <c r="N5961">
        <v>0</v>
      </c>
      <c r="O5961">
        <v>0</v>
      </c>
      <c r="P5961">
        <v>1</v>
      </c>
      <c r="Q5961">
        <v>0</v>
      </c>
      <c r="R5961" s="19">
        <f>BWscncns[[#This Row],[C fx]]*4+BWscncns[[#This Row],[C fg]]*2+BWscncns[[#This Row],[C fm]]</f>
        <v>1</v>
      </c>
      <c r="S5961">
        <v>23</v>
      </c>
      <c r="T5961">
        <v>102400</v>
      </c>
      <c r="U5961" s="13">
        <v>0.224609</v>
      </c>
      <c r="V5961" s="13">
        <v>4.4521740000000003</v>
      </c>
      <c r="W5961">
        <v>5753</v>
      </c>
      <c r="X5961">
        <v>115</v>
      </c>
      <c r="Z5961" s="10">
        <f>IF($N5961&lt;&gt;0,constants!$L$2,IF($O5961&lt;&gt;0,constants!$M$2,IF($P5961&lt;&gt;0,constants!$N$2,0)))</f>
        <v>1117.99</v>
      </c>
      <c r="AA5961" s="10">
        <f>IF($N5961&lt;&gt;0,constants!$L$2,IF($O5961&lt;&gt;0,constants!$M$2,IF($P5961&lt;&gt;0,constants!$P$2,0)))</f>
        <v>4051.45</v>
      </c>
      <c r="AB5961" s="11">
        <f>constants!$O$2</f>
        <v>4861.32</v>
      </c>
      <c r="AC5961" s="11">
        <f>VLOOKUP(BWscncns[[#This Row],[scanner]],[0]!ScnrAvgBW,2,FALSE)/1000</f>
        <v>509.99709399477808</v>
      </c>
      <c r="AD5961" s="8">
        <f>(1+$F5961)*Z5961</f>
        <v>249.67450369235755</v>
      </c>
      <c r="AE5961" s="8">
        <f>(1+$F5961)*AA5961</f>
        <v>904.78784960903215</v>
      </c>
      <c r="AF5961" s="8">
        <f>(1+$F5961)*AB5961</f>
        <v>1085.6516232611486</v>
      </c>
      <c r="AG5961" s="8">
        <f>(1+$F5961)*AC5961</f>
        <v>113.89482135590733</v>
      </c>
      <c r="AH5961" s="8">
        <f>(1+$F5961)*$T5961/1000</f>
        <v>22.868423848243197</v>
      </c>
      <c r="AI5961" s="8">
        <f>(1+BWscncns[[#This Row],[pid_error]]*K_p)*BWscncns[[#This Row],[dbw]]/1000</f>
        <v>62.634211924121601</v>
      </c>
      <c r="AJ5961" s="13">
        <f>BWscncns[[#This Row],[Torflow prgrssv alt vote]]/VLOOKUP(BWscncns[[#This Row],[class]],AltBWtotl,2,FALSE)*100</f>
        <v>1.2353138660696741E-3</v>
      </c>
      <c r="AK5961">
        <f>IF(D5961=E5961,1,0)</f>
        <v>1</v>
      </c>
    </row>
    <row r="5962" spans="1:37">
      <c r="A5962" s="1" t="s">
        <v>6752</v>
      </c>
      <c r="B5962" s="1" t="s">
        <v>6753</v>
      </c>
      <c r="C5962">
        <v>23</v>
      </c>
      <c r="D5962">
        <v>1524975637</v>
      </c>
      <c r="E5962">
        <v>1524975637</v>
      </c>
      <c r="F5962" s="2">
        <v>-0.77709698271399996</v>
      </c>
      <c r="G5962" s="2">
        <v>-0.77709698271399996</v>
      </c>
      <c r="H5962">
        <v>22825</v>
      </c>
      <c r="I5962" s="2">
        <v>2.1891123454499999E-2</v>
      </c>
      <c r="J5962" s="2">
        <v>0.2</v>
      </c>
      <c r="K5962">
        <v>8</v>
      </c>
      <c r="L5962" s="1" t="s">
        <v>11921</v>
      </c>
      <c r="M5962" s="1" t="s">
        <v>6753</v>
      </c>
      <c r="N5962">
        <v>0</v>
      </c>
      <c r="O5962">
        <v>0</v>
      </c>
      <c r="P5962">
        <v>1</v>
      </c>
      <c r="Q5962">
        <v>0</v>
      </c>
      <c r="R5962" s="19">
        <f>BWscncns[[#This Row],[C fx]]*4+BWscncns[[#This Row],[C fg]]*2+BWscncns[[#This Row],[C fm]]</f>
        <v>1</v>
      </c>
      <c r="S5962">
        <v>22</v>
      </c>
      <c r="T5962">
        <v>102400</v>
      </c>
      <c r="U5962" s="13">
        <v>0.21484400000000001</v>
      </c>
      <c r="V5962" s="13">
        <v>4.6545449999999997</v>
      </c>
      <c r="W5962">
        <v>5785</v>
      </c>
      <c r="X5962">
        <v>115</v>
      </c>
      <c r="Z5962" s="10">
        <f>IF($N5962&lt;&gt;0,constants!$L$2,IF($O5962&lt;&gt;0,constants!$M$2,IF($P5962&lt;&gt;0,constants!$N$2,0)))</f>
        <v>1117.99</v>
      </c>
      <c r="AA5962" s="10">
        <f>IF($N5962&lt;&gt;0,constants!$L$2,IF($O5962&lt;&gt;0,constants!$M$2,IF($P5962&lt;&gt;0,constants!$P$2,0)))</f>
        <v>4051.45</v>
      </c>
      <c r="AB5962" s="11">
        <f>constants!$O$2</f>
        <v>4861.32</v>
      </c>
      <c r="AC5962" s="11">
        <f>VLOOKUP(BWscncns[[#This Row],[scanner]],[0]!ScnrAvgBW,2,FALSE)/1000</f>
        <v>509.99709399477808</v>
      </c>
      <c r="AD5962" s="8">
        <f>(1+$F5962)*Z5962</f>
        <v>249.20334429557519</v>
      </c>
      <c r="AE5962" s="8">
        <f>(1+$F5962)*AA5962</f>
        <v>903.08042938336484</v>
      </c>
      <c r="AF5962" s="8">
        <f>(1+$F5962)*AB5962</f>
        <v>1083.6028959927776</v>
      </c>
      <c r="AG5962" s="8">
        <f>(1+$F5962)*AC5962</f>
        <v>113.6798910585278</v>
      </c>
      <c r="AH5962" s="8">
        <f>(1+$F5962)*$T5962/1000</f>
        <v>22.825268970086402</v>
      </c>
      <c r="AI5962" s="8">
        <f>(1+BWscncns[[#This Row],[pid_error]]*K_p)*BWscncns[[#This Row],[dbw]]/1000</f>
        <v>62.612634485043202</v>
      </c>
      <c r="AJ5962" s="13">
        <f>BWscncns[[#This Row],[Torflow prgrssv alt vote]]/VLOOKUP(BWscncns[[#This Row],[class]],AltBWtotl,2,FALSE)*100</f>
        <v>1.2348883013683875E-3</v>
      </c>
      <c r="AK5962">
        <f>IF(D5962=E5962,1,0)</f>
        <v>1</v>
      </c>
    </row>
    <row r="5963" spans="1:37">
      <c r="A5963" s="1" t="s">
        <v>5030</v>
      </c>
      <c r="B5963" s="1" t="s">
        <v>5031</v>
      </c>
      <c r="C5963">
        <v>12</v>
      </c>
      <c r="D5963">
        <v>1524994035</v>
      </c>
      <c r="E5963">
        <v>1524994035</v>
      </c>
      <c r="F5963" s="2">
        <v>-0.898333178939</v>
      </c>
      <c r="G5963" s="2">
        <v>-0.898333178939</v>
      </c>
      <c r="H5963">
        <v>11555</v>
      </c>
      <c r="I5963" s="2">
        <v>2.8115279632100001E-2</v>
      </c>
      <c r="J5963" s="2">
        <v>0</v>
      </c>
      <c r="K5963">
        <v>8</v>
      </c>
      <c r="L5963" s="1" t="s">
        <v>11823</v>
      </c>
      <c r="M5963" s="1" t="s">
        <v>5031</v>
      </c>
      <c r="N5963">
        <v>1</v>
      </c>
      <c r="O5963">
        <v>0</v>
      </c>
      <c r="P5963">
        <v>0</v>
      </c>
      <c r="Q5963">
        <v>0</v>
      </c>
      <c r="R5963" s="19">
        <f>BWscncns[[#This Row],[C fx]]*4+BWscncns[[#This Row],[C fg]]*2+BWscncns[[#This Row],[C fm]]</f>
        <v>4</v>
      </c>
      <c r="S5963">
        <v>7</v>
      </c>
      <c r="T5963">
        <v>113664</v>
      </c>
      <c r="U5963" s="13">
        <v>6.1585000000000001E-2</v>
      </c>
      <c r="V5963" s="13">
        <v>16.237714</v>
      </c>
      <c r="W5963">
        <v>6316</v>
      </c>
      <c r="X5963">
        <v>126</v>
      </c>
      <c r="Z5963" s="10">
        <f>IF($N5963&lt;&gt;0,constants!$L$2,IF($O5963&lt;&gt;0,constants!$M$2,IF($P5963&lt;&gt;0,constants!$N$2,0)))</f>
        <v>10125.48</v>
      </c>
      <c r="AA5963" s="10">
        <f>IF($N5963&lt;&gt;0,constants!$L$2,IF($O5963&lt;&gt;0,constants!$M$2,IF($P5963&lt;&gt;0,constants!$P$2,0)))</f>
        <v>10125.48</v>
      </c>
      <c r="AB5963" s="11">
        <f>constants!$O$2</f>
        <v>4861.32</v>
      </c>
      <c r="AC5963" s="11">
        <f>VLOOKUP(BWscncns[[#This Row],[scanner]],[0]!ScnrAvgBW,2,FALSE)/1000</f>
        <v>509.99709399477808</v>
      </c>
      <c r="AD5963" s="8">
        <f>(1+$F5963)*Z5963</f>
        <v>1029.4253633167343</v>
      </c>
      <c r="AE5963" s="8">
        <f>(1+$F5963)*AA5963</f>
        <v>1029.4253633167343</v>
      </c>
      <c r="AF5963" s="8">
        <f>(1+$F5963)*AB5963</f>
        <v>494.23495056026047</v>
      </c>
      <c r="AG5963" s="8">
        <f>(1+$F5963)*AC5963</f>
        <v>51.849783296797099</v>
      </c>
      <c r="AH5963" s="8">
        <f>(1+$F5963)*$T5963/1000</f>
        <v>11.555857549077503</v>
      </c>
      <c r="AI5963" s="8">
        <f>(1+BWscncns[[#This Row],[pid_error]]*K_p)*BWscncns[[#This Row],[dbw]]/1000</f>
        <v>62.609928774538751</v>
      </c>
      <c r="AJ5963" s="13">
        <f>BWscncns[[#This Row],[Torflow prgrssv alt vote]]/VLOOKUP(BWscncns[[#This Row],[class]],AltBWtotl,2,FALSE)*100</f>
        <v>5.3661368332518422E-4</v>
      </c>
      <c r="AK5963">
        <f>IF(D5963=E5963,1,0)</f>
        <v>1</v>
      </c>
    </row>
    <row r="5964" spans="1:37">
      <c r="A5964" s="1" t="s">
        <v>312</v>
      </c>
      <c r="B5964" s="1" t="s">
        <v>313</v>
      </c>
      <c r="C5964">
        <v>23</v>
      </c>
      <c r="D5964">
        <v>1524983831</v>
      </c>
      <c r="E5964">
        <v>1524983831</v>
      </c>
      <c r="F5964" s="2">
        <v>-0.77761627137800005</v>
      </c>
      <c r="G5964" s="2">
        <v>-0.77761627137800005</v>
      </c>
      <c r="H5964">
        <v>22772</v>
      </c>
      <c r="I5964" s="2">
        <v>6.4092409178599999E-2</v>
      </c>
      <c r="J5964" s="2">
        <v>0</v>
      </c>
      <c r="K5964">
        <v>8</v>
      </c>
      <c r="L5964" s="1" t="s">
        <v>11960</v>
      </c>
      <c r="M5964" s="1" t="s">
        <v>313</v>
      </c>
      <c r="N5964">
        <v>0</v>
      </c>
      <c r="O5964">
        <v>0</v>
      </c>
      <c r="P5964">
        <v>1</v>
      </c>
      <c r="Q5964">
        <v>0</v>
      </c>
      <c r="R5964" s="19">
        <f>BWscncns[[#This Row],[C fx]]*4+BWscncns[[#This Row],[C fg]]*2+BWscncns[[#This Row],[C fm]]</f>
        <v>1</v>
      </c>
      <c r="S5964">
        <v>22</v>
      </c>
      <c r="T5964">
        <v>102400</v>
      </c>
      <c r="U5964" s="13">
        <v>0.21484400000000001</v>
      </c>
      <c r="V5964" s="13">
        <v>4.6545449999999997</v>
      </c>
      <c r="W5964">
        <v>5767</v>
      </c>
      <c r="X5964">
        <v>115</v>
      </c>
      <c r="Z5964" s="10">
        <f>IF($N5964&lt;&gt;0,constants!$L$2,IF($O5964&lt;&gt;0,constants!$M$2,IF($P5964&lt;&gt;0,constants!$N$2,0)))</f>
        <v>1117.99</v>
      </c>
      <c r="AA5964" s="10">
        <f>IF($N5964&lt;&gt;0,constants!$L$2,IF($O5964&lt;&gt;0,constants!$M$2,IF($P5964&lt;&gt;0,constants!$P$2,0)))</f>
        <v>4051.45</v>
      </c>
      <c r="AB5964" s="11">
        <f>constants!$O$2</f>
        <v>4861.32</v>
      </c>
      <c r="AC5964" s="11">
        <f>VLOOKUP(BWscncns[[#This Row],[scanner]],[0]!ScnrAvgBW,2,FALSE)/1000</f>
        <v>509.99709399477808</v>
      </c>
      <c r="AD5964" s="8">
        <f>(1+$F5964)*Z5964</f>
        <v>248.62278476210972</v>
      </c>
      <c r="AE5964" s="8">
        <f>(1+$F5964)*AA5964</f>
        <v>900.97655732560168</v>
      </c>
      <c r="AF5964" s="8">
        <f>(1+$F5964)*AB5964</f>
        <v>1081.0784676247008</v>
      </c>
      <c r="AG5964" s="8">
        <f>(1+$F5964)*AC5964</f>
        <v>113.41505534894333</v>
      </c>
      <c r="AH5964" s="8">
        <f>(1+$F5964)*$T5964/1000</f>
        <v>22.772093810892795</v>
      </c>
      <c r="AI5964" s="8">
        <f>(1+BWscncns[[#This Row],[pid_error]]*K_p)*BWscncns[[#This Row],[dbw]]/1000</f>
        <v>62.586046905446388</v>
      </c>
      <c r="AJ5964" s="13">
        <f>BWscncns[[#This Row],[Torflow prgrssv alt vote]]/VLOOKUP(BWscncns[[#This Row],[class]],AltBWtotl,2,FALSE)*100</f>
        <v>1.2343639233211158E-3</v>
      </c>
      <c r="AK5964">
        <f>IF(D5964=E5964,1,0)</f>
        <v>1</v>
      </c>
    </row>
    <row r="5965" spans="1:37">
      <c r="A5965" s="1" t="s">
        <v>10665</v>
      </c>
      <c r="B5965" s="1" t="s">
        <v>10666</v>
      </c>
      <c r="C5965">
        <v>23</v>
      </c>
      <c r="D5965">
        <v>1525001744</v>
      </c>
      <c r="E5965">
        <v>1525001744</v>
      </c>
      <c r="F5965" s="2">
        <v>-0.77787497399000005</v>
      </c>
      <c r="G5965" s="2">
        <v>-0.77787497399000005</v>
      </c>
      <c r="H5965">
        <v>22745</v>
      </c>
      <c r="I5965" s="2">
        <v>-6.4131632121799995E-2</v>
      </c>
      <c r="J5965" s="2">
        <v>0</v>
      </c>
      <c r="K5965">
        <v>7</v>
      </c>
      <c r="L5965" s="1" t="s">
        <v>11918</v>
      </c>
      <c r="M5965" s="1" t="s">
        <v>10666</v>
      </c>
      <c r="N5965">
        <v>0</v>
      </c>
      <c r="O5965">
        <v>0</v>
      </c>
      <c r="P5965">
        <v>1</v>
      </c>
      <c r="Q5965">
        <v>0</v>
      </c>
      <c r="R5965" s="19">
        <f>BWscncns[[#This Row],[C fx]]*4+BWscncns[[#This Row],[C fg]]*2+BWscncns[[#This Row],[C fm]]</f>
        <v>1</v>
      </c>
      <c r="S5965">
        <v>23</v>
      </c>
      <c r="T5965">
        <v>102400</v>
      </c>
      <c r="U5965" s="13">
        <v>0.224609</v>
      </c>
      <c r="V5965" s="13">
        <v>4.4521740000000003</v>
      </c>
      <c r="W5965">
        <v>5755</v>
      </c>
      <c r="X5965">
        <v>115</v>
      </c>
      <c r="Z5965" s="10">
        <f>IF($N5965&lt;&gt;0,constants!$L$2,IF($O5965&lt;&gt;0,constants!$M$2,IF($P5965&lt;&gt;0,constants!$N$2,0)))</f>
        <v>1117.99</v>
      </c>
      <c r="AA5965" s="10">
        <f>IF($N5965&lt;&gt;0,constants!$L$2,IF($O5965&lt;&gt;0,constants!$M$2,IF($P5965&lt;&gt;0,constants!$P$2,0)))</f>
        <v>4051.45</v>
      </c>
      <c r="AB5965" s="11">
        <f>constants!$O$2</f>
        <v>4861.32</v>
      </c>
      <c r="AC5965" s="11">
        <f>VLOOKUP(BWscncns[[#This Row],[scanner]],[0]!ScnrAvgBW,2,FALSE)/1000</f>
        <v>885.64026081730776</v>
      </c>
      <c r="AD5965" s="8">
        <f>(1+$F5965)*Z5965</f>
        <v>248.33355782891985</v>
      </c>
      <c r="AE5965" s="8">
        <f>(1+$F5965)*AA5965</f>
        <v>899.92843662821429</v>
      </c>
      <c r="AF5965" s="8">
        <f>(1+$F5965)*AB5965</f>
        <v>1079.8208314429328</v>
      </c>
      <c r="AG5965" s="8">
        <f>(1+$F5965)*AC5965</f>
        <v>196.72286596954763</v>
      </c>
      <c r="AH5965" s="8">
        <f>(1+$F5965)*$T5965/1000</f>
        <v>22.745602663423995</v>
      </c>
      <c r="AI5965" s="8">
        <f>(1+BWscncns[[#This Row],[pid_error]]*K_p)*BWscncns[[#This Row],[dbw]]/1000</f>
        <v>62.572801331712007</v>
      </c>
      <c r="AJ5965" s="13">
        <f>BWscncns[[#This Row],[Torflow prgrssv alt vote]]/VLOOKUP(BWscncns[[#This Row],[class]],AltBWtotl,2,FALSE)*100</f>
        <v>1.2341026852469789E-3</v>
      </c>
      <c r="AK5965">
        <f>IF(D5965=E5965,1,0)</f>
        <v>1</v>
      </c>
    </row>
    <row r="5966" spans="1:37">
      <c r="A5966" s="1" t="s">
        <v>7431</v>
      </c>
      <c r="B5966" s="1" t="s">
        <v>7432</v>
      </c>
      <c r="C5966">
        <v>23</v>
      </c>
      <c r="D5966">
        <v>1524975637</v>
      </c>
      <c r="E5966">
        <v>1524975637</v>
      </c>
      <c r="F5966" s="2">
        <v>-0.77830764868799995</v>
      </c>
      <c r="G5966" s="2">
        <v>-0.77830764868799995</v>
      </c>
      <c r="H5966">
        <v>22701</v>
      </c>
      <c r="I5966" s="2">
        <v>6.2847601663800004E-2</v>
      </c>
      <c r="J5966" s="2">
        <v>0</v>
      </c>
      <c r="K5966">
        <v>8</v>
      </c>
      <c r="L5966" s="1" t="s">
        <v>11921</v>
      </c>
      <c r="M5966" s="1" t="s">
        <v>7432</v>
      </c>
      <c r="N5966">
        <v>0</v>
      </c>
      <c r="O5966">
        <v>0</v>
      </c>
      <c r="P5966">
        <v>1</v>
      </c>
      <c r="Q5966">
        <v>0</v>
      </c>
      <c r="R5966" s="19">
        <f>BWscncns[[#This Row],[C fx]]*4+BWscncns[[#This Row],[C fg]]*2+BWscncns[[#This Row],[C fm]]</f>
        <v>1</v>
      </c>
      <c r="S5966">
        <v>22</v>
      </c>
      <c r="T5966">
        <v>102400</v>
      </c>
      <c r="U5966" s="13">
        <v>0.21484400000000001</v>
      </c>
      <c r="V5966" s="13">
        <v>4.6545449999999997</v>
      </c>
      <c r="W5966">
        <v>5778</v>
      </c>
      <c r="X5966">
        <v>115</v>
      </c>
      <c r="Z5966" s="10">
        <f>IF($N5966&lt;&gt;0,constants!$L$2,IF($O5966&lt;&gt;0,constants!$M$2,IF($P5966&lt;&gt;0,constants!$N$2,0)))</f>
        <v>1117.99</v>
      </c>
      <c r="AA5966" s="10">
        <f>IF($N5966&lt;&gt;0,constants!$L$2,IF($O5966&lt;&gt;0,constants!$M$2,IF($P5966&lt;&gt;0,constants!$P$2,0)))</f>
        <v>4051.45</v>
      </c>
      <c r="AB5966" s="11">
        <f>constants!$O$2</f>
        <v>4861.32</v>
      </c>
      <c r="AC5966" s="11">
        <f>VLOOKUP(BWscncns[[#This Row],[scanner]],[0]!ScnrAvgBW,2,FALSE)/1000</f>
        <v>509.99709399477808</v>
      </c>
      <c r="AD5966" s="8">
        <f>(1+$F5966)*Z5966</f>
        <v>247.84983184330292</v>
      </c>
      <c r="AE5966" s="8">
        <f>(1+$F5966)*AA5966</f>
        <v>898.17547672300259</v>
      </c>
      <c r="AF5966" s="8">
        <f>(1+$F5966)*AB5966</f>
        <v>1077.717461280052</v>
      </c>
      <c r="AG5966" s="8">
        <f>(1+$F5966)*AC5966</f>
        <v>113.06245492998946</v>
      </c>
      <c r="AH5966" s="8">
        <f>(1+$F5966)*$T5966/1000</f>
        <v>22.701296774348805</v>
      </c>
      <c r="AI5966" s="8">
        <f>(1+BWscncns[[#This Row],[pid_error]]*K_p)*BWscncns[[#This Row],[dbw]]/1000</f>
        <v>62.550648387174398</v>
      </c>
      <c r="AJ5966" s="13">
        <f>BWscncns[[#This Row],[Torflow prgrssv alt vote]]/VLOOKUP(BWscncns[[#This Row],[class]],AltBWtotl,2,FALSE)*100</f>
        <v>1.2336657700416798E-3</v>
      </c>
      <c r="AK5966">
        <f>IF(D5966=E5966,1,0)</f>
        <v>1</v>
      </c>
    </row>
    <row r="5967" spans="1:37">
      <c r="A5967" s="1" t="s">
        <v>2376</v>
      </c>
      <c r="B5967" s="1" t="s">
        <v>2377</v>
      </c>
      <c r="C5967">
        <v>23</v>
      </c>
      <c r="D5967">
        <v>1525003937</v>
      </c>
      <c r="E5967">
        <v>1525003937</v>
      </c>
      <c r="F5967" s="2">
        <v>-0.77832128930400002</v>
      </c>
      <c r="G5967" s="2">
        <v>-0.77832128930400002</v>
      </c>
      <c r="H5967">
        <v>22699</v>
      </c>
      <c r="I5967" s="2">
        <v>-5.2930944746100002E-2</v>
      </c>
      <c r="J5967" s="2">
        <v>0</v>
      </c>
      <c r="K5967">
        <v>7</v>
      </c>
      <c r="L5967" s="1" t="s">
        <v>11925</v>
      </c>
      <c r="M5967" s="1" t="s">
        <v>2377</v>
      </c>
      <c r="N5967">
        <v>0</v>
      </c>
      <c r="O5967">
        <v>0</v>
      </c>
      <c r="P5967">
        <v>1</v>
      </c>
      <c r="Q5967">
        <v>0</v>
      </c>
      <c r="R5967" s="19">
        <f>BWscncns[[#This Row],[C fx]]*4+BWscncns[[#This Row],[C fg]]*2+BWscncns[[#This Row],[C fm]]</f>
        <v>1</v>
      </c>
      <c r="S5967">
        <v>28</v>
      </c>
      <c r="T5967">
        <v>102400</v>
      </c>
      <c r="U5967" s="13">
        <v>0.27343800000000001</v>
      </c>
      <c r="V5967" s="13">
        <v>3.657143</v>
      </c>
      <c r="W5967">
        <v>5557</v>
      </c>
      <c r="X5967">
        <v>111</v>
      </c>
      <c r="Z5967" s="10">
        <f>IF($N5967&lt;&gt;0,constants!$L$2,IF($O5967&lt;&gt;0,constants!$M$2,IF($P5967&lt;&gt;0,constants!$N$2,0)))</f>
        <v>1117.99</v>
      </c>
      <c r="AA5967" s="10">
        <f>IF($N5967&lt;&gt;0,constants!$L$2,IF($O5967&lt;&gt;0,constants!$M$2,IF($P5967&lt;&gt;0,constants!$P$2,0)))</f>
        <v>4051.45</v>
      </c>
      <c r="AB5967" s="11">
        <f>constants!$O$2</f>
        <v>4861.32</v>
      </c>
      <c r="AC5967" s="11">
        <f>VLOOKUP(BWscncns[[#This Row],[scanner]],[0]!ScnrAvgBW,2,FALSE)/1000</f>
        <v>885.64026081730776</v>
      </c>
      <c r="AD5967" s="8">
        <f>(1+$F5967)*Z5967</f>
        <v>247.83458177102102</v>
      </c>
      <c r="AE5967" s="8">
        <f>(1+$F5967)*AA5967</f>
        <v>898.12021244930907</v>
      </c>
      <c r="AF5967" s="8">
        <f>(1+$F5967)*AB5967</f>
        <v>1077.6511498806785</v>
      </c>
      <c r="AG5967" s="8">
        <f>(1+$F5967)*AC5967</f>
        <v>196.32759115844993</v>
      </c>
      <c r="AH5967" s="8">
        <f>(1+$F5967)*$T5967/1000</f>
        <v>22.699899975270398</v>
      </c>
      <c r="AI5967" s="8">
        <f>(1+BWscncns[[#This Row],[pid_error]]*K_p)*BWscncns[[#This Row],[dbw]]/1000</f>
        <v>62.549949987635209</v>
      </c>
      <c r="AJ5967" s="13">
        <f>BWscncns[[#This Row],[Torflow prgrssv alt vote]]/VLOOKUP(BWscncns[[#This Row],[class]],AltBWtotl,2,FALSE)*100</f>
        <v>1.2336519957383348E-3</v>
      </c>
      <c r="AK5967">
        <f>IF(D5967=E5967,1,0)</f>
        <v>1</v>
      </c>
    </row>
    <row r="5968" spans="1:37">
      <c r="A5968" s="1" t="s">
        <v>348</v>
      </c>
      <c r="B5968" s="1" t="s">
        <v>349</v>
      </c>
      <c r="C5968">
        <v>23</v>
      </c>
      <c r="D5968">
        <v>1524982043</v>
      </c>
      <c r="E5968">
        <v>1524982043</v>
      </c>
      <c r="F5968" s="2">
        <v>-0.77889740786899997</v>
      </c>
      <c r="G5968" s="2">
        <v>-0.77889740786899997</v>
      </c>
      <c r="H5968">
        <v>22640</v>
      </c>
      <c r="I5968" s="2">
        <v>1.86806245845E-2</v>
      </c>
      <c r="J5968" s="2">
        <v>0.4</v>
      </c>
      <c r="K5968">
        <v>8</v>
      </c>
      <c r="L5968" s="1" t="s">
        <v>11917</v>
      </c>
      <c r="M5968" s="1" t="s">
        <v>349</v>
      </c>
      <c r="N5968">
        <v>0</v>
      </c>
      <c r="O5968">
        <v>0</v>
      </c>
      <c r="P5968">
        <v>1</v>
      </c>
      <c r="Q5968">
        <v>0</v>
      </c>
      <c r="R5968" s="19">
        <f>BWscncns[[#This Row],[C fx]]*4+BWscncns[[#This Row],[C fg]]*2+BWscncns[[#This Row],[C fm]]</f>
        <v>1</v>
      </c>
      <c r="S5968">
        <v>18</v>
      </c>
      <c r="T5968">
        <v>102400</v>
      </c>
      <c r="U5968" s="13">
        <v>0.17578099999999999</v>
      </c>
      <c r="V5968" s="13">
        <v>5.6888889999999996</v>
      </c>
      <c r="W5968">
        <v>5940</v>
      </c>
      <c r="X5968">
        <v>118</v>
      </c>
      <c r="Z5968" s="10">
        <f>IF($N5968&lt;&gt;0,constants!$L$2,IF($O5968&lt;&gt;0,constants!$M$2,IF($P5968&lt;&gt;0,constants!$N$2,0)))</f>
        <v>1117.99</v>
      </c>
      <c r="AA5968" s="10">
        <f>IF($N5968&lt;&gt;0,constants!$L$2,IF($O5968&lt;&gt;0,constants!$M$2,IF($P5968&lt;&gt;0,constants!$P$2,0)))</f>
        <v>4051.45</v>
      </c>
      <c r="AB5968" s="11">
        <f>constants!$O$2</f>
        <v>4861.32</v>
      </c>
      <c r="AC5968" s="11">
        <f>VLOOKUP(BWscncns[[#This Row],[scanner]],[0]!ScnrAvgBW,2,FALSE)/1000</f>
        <v>509.99709399477808</v>
      </c>
      <c r="AD5968" s="8">
        <f>(1+$F5968)*Z5968</f>
        <v>247.19048697653673</v>
      </c>
      <c r="AE5968" s="8">
        <f>(1+$F5968)*AA5968</f>
        <v>895.78609688914003</v>
      </c>
      <c r="AF5968" s="8">
        <f>(1+$F5968)*AB5968</f>
        <v>1074.850453178273</v>
      </c>
      <c r="AG5968" s="8">
        <f>(1+$F5968)*AC5968</f>
        <v>112.7616794615227</v>
      </c>
      <c r="AH5968" s="8">
        <f>(1+$F5968)*$T5968/1000</f>
        <v>22.640905434214403</v>
      </c>
      <c r="AI5968" s="8">
        <f>(1+BWscncns[[#This Row],[pid_error]]*K_p)*BWscncns[[#This Row],[dbw]]/1000</f>
        <v>62.520452717107197</v>
      </c>
      <c r="AJ5968" s="13">
        <f>BWscncns[[#This Row],[Torflow prgrssv alt vote]]/VLOOKUP(BWscncns[[#This Row],[class]],AltBWtotl,2,FALSE)*100</f>
        <v>1.2330702308182523E-3</v>
      </c>
      <c r="AK5968">
        <f>IF(D5968=E5968,1,0)</f>
        <v>1</v>
      </c>
    </row>
    <row r="5969" spans="1:37">
      <c r="A5969" s="1" t="s">
        <v>3305</v>
      </c>
      <c r="B5969" s="1" t="s">
        <v>45</v>
      </c>
      <c r="C5969">
        <v>16</v>
      </c>
      <c r="D5969">
        <v>1524933970</v>
      </c>
      <c r="E5969">
        <v>1524933970</v>
      </c>
      <c r="F5969" s="2">
        <v>-0.85911722062100004</v>
      </c>
      <c r="G5969" s="2">
        <v>-0.85911722062100004</v>
      </c>
      <c r="H5969">
        <v>16013</v>
      </c>
      <c r="I5969" s="2">
        <v>2.7581338358700001E-2</v>
      </c>
      <c r="J5969" s="2">
        <v>0</v>
      </c>
      <c r="K5969">
        <v>8</v>
      </c>
      <c r="L5969" s="1" t="s">
        <v>12060</v>
      </c>
      <c r="M5969" s="1" t="s">
        <v>45</v>
      </c>
      <c r="N5969">
        <v>0</v>
      </c>
      <c r="O5969">
        <v>0</v>
      </c>
      <c r="P5969">
        <v>1</v>
      </c>
      <c r="Q5969">
        <v>0</v>
      </c>
      <c r="R5969" s="19">
        <f>BWscncns[[#This Row],[C fx]]*4+BWscncns[[#This Row],[C fg]]*2+BWscncns[[#This Row],[C fm]]</f>
        <v>1</v>
      </c>
      <c r="S5969">
        <v>16</v>
      </c>
      <c r="T5969">
        <v>109568</v>
      </c>
      <c r="U5969" s="13">
        <v>0.14602799999999999</v>
      </c>
      <c r="V5969" s="13">
        <v>6.8479999999999999</v>
      </c>
      <c r="W5969">
        <v>6064</v>
      </c>
      <c r="X5969">
        <v>121</v>
      </c>
      <c r="Z5969" s="10">
        <f>IF($N5969&lt;&gt;0,constants!$L$2,IF($O5969&lt;&gt;0,constants!$M$2,IF($P5969&lt;&gt;0,constants!$N$2,0)))</f>
        <v>1117.99</v>
      </c>
      <c r="AA5969" s="10">
        <f>IF($N5969&lt;&gt;0,constants!$L$2,IF($O5969&lt;&gt;0,constants!$M$2,IF($P5969&lt;&gt;0,constants!$P$2,0)))</f>
        <v>4051.45</v>
      </c>
      <c r="AB5969" s="11">
        <f>constants!$O$2</f>
        <v>4861.32</v>
      </c>
      <c r="AC5969" s="11">
        <f>VLOOKUP(BWscncns[[#This Row],[scanner]],[0]!ScnrAvgBW,2,FALSE)/1000</f>
        <v>509.99709399477808</v>
      </c>
      <c r="AD5969" s="8">
        <f>(1+$F5969)*Z5969</f>
        <v>157.50553851792816</v>
      </c>
      <c r="AE5969" s="8">
        <f>(1+$F5969)*AA5969</f>
        <v>570.77953651504936</v>
      </c>
      <c r="AF5969" s="8">
        <f>(1+$F5969)*AB5969</f>
        <v>684.87627305071999</v>
      </c>
      <c r="AG5969" s="8">
        <f>(1+$F5969)*AC5969</f>
        <v>71.849808077197423</v>
      </c>
      <c r="AH5969" s="8">
        <f>(1+$F5969)*$T5969/1000</f>
        <v>15.436244370998267</v>
      </c>
      <c r="AI5969" s="8">
        <f>(1+BWscncns[[#This Row],[pid_error]]*K_p)*BWscncns[[#This Row],[dbw]]/1000</f>
        <v>62.502122185499132</v>
      </c>
      <c r="AJ5969" s="13">
        <f>BWscncns[[#This Row],[Torflow prgrssv alt vote]]/VLOOKUP(BWscncns[[#This Row],[class]],AltBWtotl,2,FALSE)*100</f>
        <v>1.2327087038001541E-3</v>
      </c>
      <c r="AK5969">
        <f>IF(D5969=E5969,1,0)</f>
        <v>1</v>
      </c>
    </row>
    <row r="5970" spans="1:37">
      <c r="A5970" s="1" t="s">
        <v>2624</v>
      </c>
      <c r="B5970" s="1" t="s">
        <v>2625</v>
      </c>
      <c r="C5970">
        <v>23</v>
      </c>
      <c r="D5970">
        <v>1524965801</v>
      </c>
      <c r="E5970">
        <v>1524965801</v>
      </c>
      <c r="F5970" s="2">
        <v>-0.77939035599200002</v>
      </c>
      <c r="G5970" s="2">
        <v>-0.77939035599200002</v>
      </c>
      <c r="H5970">
        <v>22590</v>
      </c>
      <c r="I5970" s="2">
        <v>-2.11100564776E-2</v>
      </c>
      <c r="J5970" s="2">
        <v>0</v>
      </c>
      <c r="K5970">
        <v>8</v>
      </c>
      <c r="L5970" s="1" t="s">
        <v>11904</v>
      </c>
      <c r="M5970" s="1" t="s">
        <v>2625</v>
      </c>
      <c r="N5970">
        <v>0</v>
      </c>
      <c r="O5970">
        <v>0</v>
      </c>
      <c r="P5970">
        <v>1</v>
      </c>
      <c r="Q5970">
        <v>0</v>
      </c>
      <c r="R5970" s="19">
        <f>BWscncns[[#This Row],[C fx]]*4+BWscncns[[#This Row],[C fg]]*2+BWscncns[[#This Row],[C fm]]</f>
        <v>1</v>
      </c>
      <c r="S5970">
        <v>23</v>
      </c>
      <c r="T5970">
        <v>102400</v>
      </c>
      <c r="U5970" s="13">
        <v>0.224609</v>
      </c>
      <c r="V5970" s="13">
        <v>4.4521740000000003</v>
      </c>
      <c r="W5970">
        <v>5749</v>
      </c>
      <c r="X5970">
        <v>114</v>
      </c>
      <c r="Z5970" s="10">
        <f>IF($N5970&lt;&gt;0,constants!$L$2,IF($O5970&lt;&gt;0,constants!$M$2,IF($P5970&lt;&gt;0,constants!$N$2,0)))</f>
        <v>1117.99</v>
      </c>
      <c r="AA5970" s="10">
        <f>IF($N5970&lt;&gt;0,constants!$L$2,IF($O5970&lt;&gt;0,constants!$M$2,IF($P5970&lt;&gt;0,constants!$P$2,0)))</f>
        <v>4051.45</v>
      </c>
      <c r="AB5970" s="11">
        <f>constants!$O$2</f>
        <v>4861.32</v>
      </c>
      <c r="AC5970" s="11">
        <f>VLOOKUP(BWscncns[[#This Row],[scanner]],[0]!ScnrAvgBW,2,FALSE)/1000</f>
        <v>509.99709399477808</v>
      </c>
      <c r="AD5970" s="8">
        <f>(1+$F5970)*Z5970</f>
        <v>246.63937590450391</v>
      </c>
      <c r="AE5970" s="8">
        <f>(1+$F5970)*AA5970</f>
        <v>893.78894221621147</v>
      </c>
      <c r="AF5970" s="8">
        <f>(1+$F5970)*AB5970</f>
        <v>1072.4540746089704</v>
      </c>
      <c r="AG5970" s="8">
        <f>(1+$F5970)*AC5970</f>
        <v>112.51027735130251</v>
      </c>
      <c r="AH5970" s="8">
        <f>(1+$F5970)*$T5970/1000</f>
        <v>22.5904275464192</v>
      </c>
      <c r="AI5970" s="8">
        <f>(1+BWscncns[[#This Row],[pid_error]]*K_p)*BWscncns[[#This Row],[dbw]]/1000</f>
        <v>62.495213773209592</v>
      </c>
      <c r="AJ5970" s="13">
        <f>BWscncns[[#This Row],[Torflow prgrssv alt vote]]/VLOOKUP(BWscncns[[#This Row],[class]],AltBWtotl,2,FALSE)*100</f>
        <v>1.2325724514672576E-3</v>
      </c>
      <c r="AK5970">
        <f>IF(D5970=E5970,1,0)</f>
        <v>1</v>
      </c>
    </row>
    <row r="5971" spans="1:37">
      <c r="A5971" s="1" t="s">
        <v>5290</v>
      </c>
      <c r="B5971" s="1" t="s">
        <v>5291</v>
      </c>
      <c r="C5971">
        <v>23</v>
      </c>
      <c r="D5971">
        <v>1525001744</v>
      </c>
      <c r="E5971">
        <v>1525001744</v>
      </c>
      <c r="F5971" s="2">
        <v>-0.77992419178000005</v>
      </c>
      <c r="G5971" s="2">
        <v>-0.77992419178000005</v>
      </c>
      <c r="H5971">
        <v>22535</v>
      </c>
      <c r="I5971" s="2">
        <v>-6.4367656876000004E-2</v>
      </c>
      <c r="J5971" s="2">
        <v>0</v>
      </c>
      <c r="K5971">
        <v>7</v>
      </c>
      <c r="L5971" s="1" t="s">
        <v>11918</v>
      </c>
      <c r="M5971" s="1" t="s">
        <v>5291</v>
      </c>
      <c r="N5971">
        <v>0</v>
      </c>
      <c r="O5971">
        <v>0</v>
      </c>
      <c r="P5971">
        <v>1</v>
      </c>
      <c r="Q5971">
        <v>0</v>
      </c>
      <c r="R5971" s="19">
        <f>BWscncns[[#This Row],[C fx]]*4+BWscncns[[#This Row],[C fg]]*2+BWscncns[[#This Row],[C fm]]</f>
        <v>1</v>
      </c>
      <c r="S5971">
        <v>26</v>
      </c>
      <c r="T5971">
        <v>102400</v>
      </c>
      <c r="U5971" s="13">
        <v>0.25390600000000002</v>
      </c>
      <c r="V5971" s="13">
        <v>3.9384619999999999</v>
      </c>
      <c r="W5971">
        <v>5646</v>
      </c>
      <c r="X5971">
        <v>112</v>
      </c>
      <c r="Z5971" s="10">
        <f>IF($N5971&lt;&gt;0,constants!$L$2,IF($O5971&lt;&gt;0,constants!$M$2,IF($P5971&lt;&gt;0,constants!$N$2,0)))</f>
        <v>1117.99</v>
      </c>
      <c r="AA5971" s="10">
        <f>IF($N5971&lt;&gt;0,constants!$L$2,IF($O5971&lt;&gt;0,constants!$M$2,IF($P5971&lt;&gt;0,constants!$P$2,0)))</f>
        <v>4051.45</v>
      </c>
      <c r="AB5971" s="11">
        <f>constants!$O$2</f>
        <v>4861.32</v>
      </c>
      <c r="AC5971" s="11">
        <f>VLOOKUP(BWscncns[[#This Row],[scanner]],[0]!ScnrAvgBW,2,FALSE)/1000</f>
        <v>885.64026081730776</v>
      </c>
      <c r="AD5971" s="8">
        <f>(1+$F5971)*Z5971</f>
        <v>246.04255283187774</v>
      </c>
      <c r="AE5971" s="8">
        <f>(1+$F5971)*AA5971</f>
        <v>891.62613321291872</v>
      </c>
      <c r="AF5971" s="8">
        <f>(1+$F5971)*AB5971</f>
        <v>1069.8589280160502</v>
      </c>
      <c r="AG5971" s="8">
        <f>(1+$F5971)*AC5971</f>
        <v>194.90799619154055</v>
      </c>
      <c r="AH5971" s="8">
        <f>(1+$F5971)*$T5971/1000</f>
        <v>22.535762761727995</v>
      </c>
      <c r="AI5971" s="8">
        <f>(1+BWscncns[[#This Row],[pid_error]]*K_p)*BWscncns[[#This Row],[dbw]]/1000</f>
        <v>62.467881380863993</v>
      </c>
      <c r="AJ5971" s="13">
        <f>BWscncns[[#This Row],[Torflow prgrssv alt vote]]/VLOOKUP(BWscncns[[#This Row],[class]],AltBWtotl,2,FALSE)*100</f>
        <v>1.2320333837242438E-3</v>
      </c>
      <c r="AK5971">
        <f>IF(D5971=E5971,1,0)</f>
        <v>1</v>
      </c>
    </row>
    <row r="5972" spans="1:37">
      <c r="A5972" s="1" t="s">
        <v>2137</v>
      </c>
      <c r="B5972" s="1" t="s">
        <v>2138</v>
      </c>
      <c r="C5972">
        <v>23</v>
      </c>
      <c r="D5972">
        <v>1524973109</v>
      </c>
      <c r="E5972">
        <v>1524973109</v>
      </c>
      <c r="F5972" s="2">
        <v>-0.78012760378199997</v>
      </c>
      <c r="G5972" s="2">
        <v>-0.78012760378199997</v>
      </c>
      <c r="H5972">
        <v>22514</v>
      </c>
      <c r="I5972" s="2">
        <v>-4.28808300039E-2</v>
      </c>
      <c r="J5972" s="2">
        <v>0</v>
      </c>
      <c r="K5972">
        <v>8</v>
      </c>
      <c r="L5972" s="1" t="s">
        <v>11913</v>
      </c>
      <c r="M5972" s="1" t="s">
        <v>2138</v>
      </c>
      <c r="N5972">
        <v>0</v>
      </c>
      <c r="O5972">
        <v>0</v>
      </c>
      <c r="P5972">
        <v>1</v>
      </c>
      <c r="Q5972">
        <v>0</v>
      </c>
      <c r="R5972" s="19">
        <f>BWscncns[[#This Row],[C fx]]*4+BWscncns[[#This Row],[C fg]]*2+BWscncns[[#This Row],[C fm]]</f>
        <v>1</v>
      </c>
      <c r="S5972">
        <v>18</v>
      </c>
      <c r="T5972">
        <v>102400</v>
      </c>
      <c r="U5972" s="13">
        <v>0.17578099999999999</v>
      </c>
      <c r="V5972" s="13">
        <v>5.6888889999999996</v>
      </c>
      <c r="W5972">
        <v>5947</v>
      </c>
      <c r="X5972">
        <v>118</v>
      </c>
      <c r="Z5972" s="10">
        <f>IF($N5972&lt;&gt;0,constants!$L$2,IF($O5972&lt;&gt;0,constants!$M$2,IF($P5972&lt;&gt;0,constants!$N$2,0)))</f>
        <v>1117.99</v>
      </c>
      <c r="AA5972" s="10">
        <f>IF($N5972&lt;&gt;0,constants!$L$2,IF($O5972&lt;&gt;0,constants!$M$2,IF($P5972&lt;&gt;0,constants!$P$2,0)))</f>
        <v>4051.45</v>
      </c>
      <c r="AB5972" s="11">
        <f>constants!$O$2</f>
        <v>4861.32</v>
      </c>
      <c r="AC5972" s="11">
        <f>VLOOKUP(BWscncns[[#This Row],[scanner]],[0]!ScnrAvgBW,2,FALSE)/1000</f>
        <v>509.99709399477808</v>
      </c>
      <c r="AD5972" s="8">
        <f>(1+$F5972)*Z5972</f>
        <v>245.81514024776186</v>
      </c>
      <c r="AE5972" s="8">
        <f>(1+$F5972)*AA5972</f>
        <v>890.80201965741617</v>
      </c>
      <c r="AF5972" s="8">
        <f>(1+$F5972)*AB5972</f>
        <v>1068.8700771824879</v>
      </c>
      <c r="AG5972" s="8">
        <f>(1+$F5972)*AC5972</f>
        <v>112.13428312084845</v>
      </c>
      <c r="AH5972" s="8">
        <f>(1+$F5972)*$T5972/1000</f>
        <v>22.514933372723203</v>
      </c>
      <c r="AI5972" s="8">
        <f>(1+BWscncns[[#This Row],[pid_error]]*K_p)*BWscncns[[#This Row],[dbw]]/1000</f>
        <v>62.457466686361599</v>
      </c>
      <c r="AJ5972" s="13">
        <f>BWscncns[[#This Row],[Torflow prgrssv alt vote]]/VLOOKUP(BWscncns[[#This Row],[class]],AltBWtotl,2,FALSE)*100</f>
        <v>1.2318279781458152E-3</v>
      </c>
      <c r="AK5972">
        <f>IF(D5972=E5972,1,0)</f>
        <v>1</v>
      </c>
    </row>
    <row r="5973" spans="1:37">
      <c r="A5973" s="1" t="s">
        <v>2557</v>
      </c>
      <c r="B5973" s="1" t="s">
        <v>2558</v>
      </c>
      <c r="C5973">
        <v>22</v>
      </c>
      <c r="D5973">
        <v>1525003937</v>
      </c>
      <c r="E5973">
        <v>1525003937</v>
      </c>
      <c r="F5973" s="2">
        <v>-0.78156383624199999</v>
      </c>
      <c r="G5973" s="2">
        <v>-0.78156383624199999</v>
      </c>
      <c r="H5973">
        <v>22367</v>
      </c>
      <c r="I5973" s="2">
        <v>-4.3469751352199999E-2</v>
      </c>
      <c r="J5973" s="2">
        <v>0</v>
      </c>
      <c r="K5973">
        <v>7</v>
      </c>
      <c r="L5973" s="1" t="s">
        <v>11925</v>
      </c>
      <c r="M5973" s="1" t="s">
        <v>2558</v>
      </c>
      <c r="N5973">
        <v>0</v>
      </c>
      <c r="O5973">
        <v>0</v>
      </c>
      <c r="P5973">
        <v>1</v>
      </c>
      <c r="Q5973">
        <v>0</v>
      </c>
      <c r="R5973" s="19">
        <f>BWscncns[[#This Row],[C fx]]*4+BWscncns[[#This Row],[C fg]]*2+BWscncns[[#This Row],[C fm]]</f>
        <v>1</v>
      </c>
      <c r="S5973">
        <v>27</v>
      </c>
      <c r="T5973">
        <v>102400</v>
      </c>
      <c r="U5973" s="13">
        <v>0.26367200000000002</v>
      </c>
      <c r="V5973" s="13">
        <v>3.7925930000000001</v>
      </c>
      <c r="W5973">
        <v>5597</v>
      </c>
      <c r="X5973">
        <v>111</v>
      </c>
      <c r="Z5973" s="10">
        <f>IF($N5973&lt;&gt;0,constants!$L$2,IF($O5973&lt;&gt;0,constants!$M$2,IF($P5973&lt;&gt;0,constants!$N$2,0)))</f>
        <v>1117.99</v>
      </c>
      <c r="AA5973" s="10">
        <f>IF($N5973&lt;&gt;0,constants!$L$2,IF($O5973&lt;&gt;0,constants!$M$2,IF($P5973&lt;&gt;0,constants!$P$2,0)))</f>
        <v>4051.45</v>
      </c>
      <c r="AB5973" s="11">
        <f>constants!$O$2</f>
        <v>4861.32</v>
      </c>
      <c r="AC5973" s="11">
        <f>VLOOKUP(BWscncns[[#This Row],[scanner]],[0]!ScnrAvgBW,2,FALSE)/1000</f>
        <v>885.64026081730776</v>
      </c>
      <c r="AD5973" s="8">
        <f>(1+$F5973)*Z5973</f>
        <v>244.20944671980644</v>
      </c>
      <c r="AE5973" s="8">
        <f>(1+$F5973)*AA5973</f>
        <v>884.98319565734914</v>
      </c>
      <c r="AF5973" s="8">
        <f>(1+$F5973)*AB5973</f>
        <v>1061.8880916000405</v>
      </c>
      <c r="AG5973" s="8">
        <f>(1+$F5973)*AC5973</f>
        <v>193.45586104256728</v>
      </c>
      <c r="AH5973" s="8">
        <f>(1+$F5973)*$T5973/1000</f>
        <v>22.367863168819198</v>
      </c>
      <c r="AI5973" s="8">
        <f>(1+BWscncns[[#This Row],[pid_error]]*K_p)*BWscncns[[#This Row],[dbw]]/1000</f>
        <v>62.383931584409602</v>
      </c>
      <c r="AJ5973" s="13">
        <f>BWscncns[[#This Row],[Torflow prgrssv alt vote]]/VLOOKUP(BWscncns[[#This Row],[class]],AltBWtotl,2,FALSE)*100</f>
        <v>1.2303776696276176E-3</v>
      </c>
      <c r="AK5973">
        <f>IF(D5973=E5973,1,0)</f>
        <v>1</v>
      </c>
    </row>
    <row r="5974" spans="1:37">
      <c r="A5974" s="1" t="s">
        <v>9045</v>
      </c>
      <c r="B5974" s="1" t="s">
        <v>49</v>
      </c>
      <c r="C5974">
        <v>22</v>
      </c>
      <c r="D5974">
        <v>1524969560</v>
      </c>
      <c r="E5974">
        <v>1524969560</v>
      </c>
      <c r="F5974" s="2">
        <v>-0.78228798268199995</v>
      </c>
      <c r="G5974" s="2">
        <v>-0.78228798268199995</v>
      </c>
      <c r="H5974">
        <v>22293</v>
      </c>
      <c r="I5974" s="2">
        <v>1.5579346219099999E-2</v>
      </c>
      <c r="J5974" s="2">
        <v>0</v>
      </c>
      <c r="K5974">
        <v>8</v>
      </c>
      <c r="L5974" s="1" t="s">
        <v>11952</v>
      </c>
      <c r="M5974" s="1" t="s">
        <v>49</v>
      </c>
      <c r="N5974">
        <v>0</v>
      </c>
      <c r="O5974">
        <v>0</v>
      </c>
      <c r="P5974">
        <v>1</v>
      </c>
      <c r="Q5974">
        <v>0</v>
      </c>
      <c r="R5974" s="19">
        <f>BWscncns[[#This Row],[C fx]]*4+BWscncns[[#This Row],[C fg]]*2+BWscncns[[#This Row],[C fm]]</f>
        <v>1</v>
      </c>
      <c r="S5974">
        <v>22</v>
      </c>
      <c r="T5974">
        <v>102400</v>
      </c>
      <c r="U5974" s="13">
        <v>0.21484400000000001</v>
      </c>
      <c r="V5974" s="13">
        <v>4.6545449999999997</v>
      </c>
      <c r="W5974">
        <v>5775</v>
      </c>
      <c r="X5974">
        <v>115</v>
      </c>
      <c r="Z5974" s="10">
        <f>IF($N5974&lt;&gt;0,constants!$L$2,IF($O5974&lt;&gt;0,constants!$M$2,IF($P5974&lt;&gt;0,constants!$N$2,0)))</f>
        <v>1117.99</v>
      </c>
      <c r="AA5974" s="10">
        <f>IF($N5974&lt;&gt;0,constants!$L$2,IF($O5974&lt;&gt;0,constants!$M$2,IF($P5974&lt;&gt;0,constants!$P$2,0)))</f>
        <v>4051.45</v>
      </c>
      <c r="AB5974" s="11">
        <f>constants!$O$2</f>
        <v>4861.32</v>
      </c>
      <c r="AC5974" s="11">
        <f>VLOOKUP(BWscncns[[#This Row],[scanner]],[0]!ScnrAvgBW,2,FALSE)/1000</f>
        <v>509.99709399477808</v>
      </c>
      <c r="AD5974" s="8">
        <f>(1+$F5974)*Z5974</f>
        <v>243.39985824135087</v>
      </c>
      <c r="AE5974" s="8">
        <f>(1+$F5974)*AA5974</f>
        <v>882.04935256301121</v>
      </c>
      <c r="AF5974" s="8">
        <f>(1+$F5974)*AB5974</f>
        <v>1058.3677840283399</v>
      </c>
      <c r="AG5974" s="8">
        <f>(1+$F5974)*AC5974</f>
        <v>111.03249615992083</v>
      </c>
      <c r="AH5974" s="8">
        <f>(1+$F5974)*$T5974/1000</f>
        <v>22.293710573363207</v>
      </c>
      <c r="AI5974" s="8">
        <f>(1+BWscncns[[#This Row],[pid_error]]*K_p)*BWscncns[[#This Row],[dbw]]/1000</f>
        <v>62.346855286681603</v>
      </c>
      <c r="AJ5974" s="13">
        <f>BWscncns[[#This Row],[Torflow prgrssv alt vote]]/VLOOKUP(BWscncns[[#This Row],[class]],AltBWtotl,2,FALSE)*100</f>
        <v>1.2296464260583458E-3</v>
      </c>
      <c r="AK5974">
        <f>IF(D5974=E5974,1,0)</f>
        <v>1</v>
      </c>
    </row>
    <row r="5975" spans="1:37">
      <c r="A5975" s="1" t="s">
        <v>3607</v>
      </c>
      <c r="B5975" s="1" t="s">
        <v>3608</v>
      </c>
      <c r="C5975">
        <v>22</v>
      </c>
      <c r="D5975">
        <v>1524975637</v>
      </c>
      <c r="E5975">
        <v>1524975637</v>
      </c>
      <c r="F5975" s="2">
        <v>-0.78263437476300002</v>
      </c>
      <c r="G5975" s="2">
        <v>-0.78263437476300002</v>
      </c>
      <c r="H5975">
        <v>22258</v>
      </c>
      <c r="I5975" s="2">
        <v>8.3691576869000008E-3</v>
      </c>
      <c r="J5975" s="2">
        <v>0</v>
      </c>
      <c r="K5975">
        <v>8</v>
      </c>
      <c r="L5975" s="1" t="s">
        <v>11921</v>
      </c>
      <c r="M5975" s="1" t="s">
        <v>3608</v>
      </c>
      <c r="N5975">
        <v>0</v>
      </c>
      <c r="O5975">
        <v>0</v>
      </c>
      <c r="P5975">
        <v>1</v>
      </c>
      <c r="Q5975">
        <v>0</v>
      </c>
      <c r="R5975" s="19">
        <f>BWscncns[[#This Row],[C fx]]*4+BWscncns[[#This Row],[C fg]]*2+BWscncns[[#This Row],[C fm]]</f>
        <v>1</v>
      </c>
      <c r="S5975">
        <v>22</v>
      </c>
      <c r="T5975">
        <v>102400</v>
      </c>
      <c r="U5975" s="13">
        <v>0.21484400000000001</v>
      </c>
      <c r="V5975" s="13">
        <v>4.6545449999999997</v>
      </c>
      <c r="W5975">
        <v>5766</v>
      </c>
      <c r="X5975">
        <v>115</v>
      </c>
      <c r="Z5975" s="10">
        <f>IF($N5975&lt;&gt;0,constants!$L$2,IF($O5975&lt;&gt;0,constants!$M$2,IF($P5975&lt;&gt;0,constants!$N$2,0)))</f>
        <v>1117.99</v>
      </c>
      <c r="AA5975" s="10">
        <f>IF($N5975&lt;&gt;0,constants!$L$2,IF($O5975&lt;&gt;0,constants!$M$2,IF($P5975&lt;&gt;0,constants!$P$2,0)))</f>
        <v>4051.45</v>
      </c>
      <c r="AB5975" s="11">
        <f>constants!$O$2</f>
        <v>4861.32</v>
      </c>
      <c r="AC5975" s="11">
        <f>VLOOKUP(BWscncns[[#This Row],[scanner]],[0]!ScnrAvgBW,2,FALSE)/1000</f>
        <v>509.99709399477808</v>
      </c>
      <c r="AD5975" s="8">
        <f>(1+$F5975)*Z5975</f>
        <v>243.01259535871361</v>
      </c>
      <c r="AE5975" s="8">
        <f>(1+$F5975)*AA5975</f>
        <v>880.64596236644354</v>
      </c>
      <c r="AF5975" s="8">
        <f>(1+$F5975)*AB5975</f>
        <v>1056.6838612771328</v>
      </c>
      <c r="AG5975" s="8">
        <f>(1+$F5975)*AC5975</f>
        <v>110.85583720522799</v>
      </c>
      <c r="AH5975" s="8">
        <f>(1+$F5975)*$T5975/1000</f>
        <v>22.258240024268797</v>
      </c>
      <c r="AI5975" s="8">
        <f>(1+BWscncns[[#This Row],[pid_error]]*K_p)*BWscncns[[#This Row],[dbw]]/1000</f>
        <v>62.329120012134403</v>
      </c>
      <c r="AJ5975" s="13">
        <f>BWscncns[[#This Row],[Torflow prgrssv alt vote]]/VLOOKUP(BWscncns[[#This Row],[class]],AltBWtotl,2,FALSE)*100</f>
        <v>1.2292966390985731E-3</v>
      </c>
      <c r="AK5975">
        <f>IF(D5975=E5975,1,0)</f>
        <v>1</v>
      </c>
    </row>
    <row r="5976" spans="1:37">
      <c r="A5976" s="1" t="s">
        <v>1247</v>
      </c>
      <c r="B5976" s="1" t="s">
        <v>632</v>
      </c>
      <c r="C5976">
        <v>22</v>
      </c>
      <c r="D5976">
        <v>1524995200</v>
      </c>
      <c r="E5976">
        <v>1524995200</v>
      </c>
      <c r="F5976" s="2">
        <v>-0.78498963582000003</v>
      </c>
      <c r="G5976" s="2">
        <v>-0.78498963582000003</v>
      </c>
      <c r="H5976">
        <v>22017</v>
      </c>
      <c r="I5976" s="2">
        <v>-8.7001660217499999E-2</v>
      </c>
      <c r="J5976" s="2">
        <v>0</v>
      </c>
      <c r="K5976">
        <v>7</v>
      </c>
      <c r="L5976" s="1" t="s">
        <v>11858</v>
      </c>
      <c r="M5976" s="1" t="s">
        <v>632</v>
      </c>
      <c r="N5976">
        <v>0</v>
      </c>
      <c r="O5976">
        <v>0</v>
      </c>
      <c r="P5976">
        <v>1</v>
      </c>
      <c r="Q5976">
        <v>0</v>
      </c>
      <c r="R5976" s="19">
        <f>BWscncns[[#This Row],[C fx]]*4+BWscncns[[#This Row],[C fg]]*2+BWscncns[[#This Row],[C fm]]</f>
        <v>1</v>
      </c>
      <c r="S5976">
        <v>24</v>
      </c>
      <c r="T5976">
        <v>102400</v>
      </c>
      <c r="U5976" s="13">
        <v>0.234375</v>
      </c>
      <c r="V5976" s="13">
        <v>4.266667</v>
      </c>
      <c r="W5976">
        <v>5736</v>
      </c>
      <c r="X5976">
        <v>114</v>
      </c>
      <c r="Z5976" s="10">
        <f>IF($N5976&lt;&gt;0,constants!$L$2,IF($O5976&lt;&gt;0,constants!$M$2,IF($P5976&lt;&gt;0,constants!$N$2,0)))</f>
        <v>1117.99</v>
      </c>
      <c r="AA5976" s="10">
        <f>IF($N5976&lt;&gt;0,constants!$L$2,IF($O5976&lt;&gt;0,constants!$M$2,IF($P5976&lt;&gt;0,constants!$P$2,0)))</f>
        <v>4051.45</v>
      </c>
      <c r="AB5976" s="11">
        <f>constants!$O$2</f>
        <v>4861.32</v>
      </c>
      <c r="AC5976" s="11">
        <f>VLOOKUP(BWscncns[[#This Row],[scanner]],[0]!ScnrAvgBW,2,FALSE)/1000</f>
        <v>885.64026081730776</v>
      </c>
      <c r="AD5976" s="8">
        <f>(1+$F5976)*Z5976</f>
        <v>240.37943704959818</v>
      </c>
      <c r="AE5976" s="8">
        <f>(1+$F5976)*AA5976</f>
        <v>871.10373995706084</v>
      </c>
      <c r="AF5976" s="8">
        <f>(1+$F5976)*AB5976</f>
        <v>1045.2341835955174</v>
      </c>
      <c r="AG5976" s="8">
        <f>(1+$F5976)*AC5976</f>
        <v>190.4218350107995</v>
      </c>
      <c r="AH5976" s="8">
        <f>(1+$F5976)*$T5976/1000</f>
        <v>22.017061292031997</v>
      </c>
      <c r="AI5976" s="8">
        <f>(1+BWscncns[[#This Row],[pid_error]]*K_p)*BWscncns[[#This Row],[dbw]]/1000</f>
        <v>62.208530646015994</v>
      </c>
      <c r="AJ5976" s="13">
        <f>BWscncns[[#This Row],[Torflow prgrssv alt vote]]/VLOOKUP(BWscncns[[#This Row],[class]],AltBWtotl,2,FALSE)*100</f>
        <v>1.2269182948759765E-3</v>
      </c>
      <c r="AK5976">
        <f>IF(D5976=E5976,1,0)</f>
        <v>1</v>
      </c>
    </row>
    <row r="5977" spans="1:37">
      <c r="A5977" s="1" t="s">
        <v>5533</v>
      </c>
      <c r="B5977" s="1" t="s">
        <v>5534</v>
      </c>
      <c r="C5977">
        <v>22</v>
      </c>
      <c r="D5977">
        <v>1525001744</v>
      </c>
      <c r="E5977">
        <v>1525001744</v>
      </c>
      <c r="F5977" s="2">
        <v>-0.78605585639999997</v>
      </c>
      <c r="G5977" s="2">
        <v>-0.78605585639999997</v>
      </c>
      <c r="H5977">
        <v>21907</v>
      </c>
      <c r="I5977" s="2">
        <v>-7.3464958240100006E-2</v>
      </c>
      <c r="J5977" s="2">
        <v>0</v>
      </c>
      <c r="K5977">
        <v>7</v>
      </c>
      <c r="L5977" s="1" t="s">
        <v>11918</v>
      </c>
      <c r="M5977" s="1" t="s">
        <v>5534</v>
      </c>
      <c r="N5977">
        <v>0</v>
      </c>
      <c r="O5977">
        <v>0</v>
      </c>
      <c r="P5977">
        <v>1</v>
      </c>
      <c r="Q5977">
        <v>0</v>
      </c>
      <c r="R5977" s="19">
        <f>BWscncns[[#This Row],[C fx]]*4+BWscncns[[#This Row],[C fg]]*2+BWscncns[[#This Row],[C fm]]</f>
        <v>1</v>
      </c>
      <c r="S5977">
        <v>22</v>
      </c>
      <c r="T5977">
        <v>102400</v>
      </c>
      <c r="U5977" s="13">
        <v>0.21484400000000001</v>
      </c>
      <c r="V5977" s="13">
        <v>4.6545449999999997</v>
      </c>
      <c r="W5977">
        <v>5783</v>
      </c>
      <c r="X5977">
        <v>115</v>
      </c>
      <c r="Z5977" s="10">
        <f>IF($N5977&lt;&gt;0,constants!$L$2,IF($O5977&lt;&gt;0,constants!$M$2,IF($P5977&lt;&gt;0,constants!$N$2,0)))</f>
        <v>1117.99</v>
      </c>
      <c r="AA5977" s="10">
        <f>IF($N5977&lt;&gt;0,constants!$L$2,IF($O5977&lt;&gt;0,constants!$M$2,IF($P5977&lt;&gt;0,constants!$P$2,0)))</f>
        <v>4051.45</v>
      </c>
      <c r="AB5977" s="11">
        <f>constants!$O$2</f>
        <v>4861.32</v>
      </c>
      <c r="AC5977" s="11">
        <f>VLOOKUP(BWscncns[[#This Row],[scanner]],[0]!ScnrAvgBW,2,FALSE)/1000</f>
        <v>885.64026081730776</v>
      </c>
      <c r="AD5977" s="8">
        <f>(1+$F5977)*Z5977</f>
        <v>239.18741310336404</v>
      </c>
      <c r="AE5977" s="8">
        <f>(1+$F5977)*AA5977</f>
        <v>866.78400058822001</v>
      </c>
      <c r="AF5977" s="8">
        <f>(1+$F5977)*AB5977</f>
        <v>1040.050944165552</v>
      </c>
      <c r="AG5977" s="8">
        <f>(1+$F5977)*AC5977</f>
        <v>189.47754713823957</v>
      </c>
      <c r="AH5977" s="8">
        <f>(1+$F5977)*$T5977/1000</f>
        <v>21.907880304640003</v>
      </c>
      <c r="AI5977" s="8">
        <f>(1+BWscncns[[#This Row],[pid_error]]*K_p)*BWscncns[[#This Row],[dbw]]/1000</f>
        <v>62.153940152319997</v>
      </c>
      <c r="AJ5977" s="13">
        <f>BWscncns[[#This Row],[Torflow prgrssv alt vote]]/VLOOKUP(BWscncns[[#This Row],[class]],AltBWtotl,2,FALSE)*100</f>
        <v>1.2258416246067002E-3</v>
      </c>
      <c r="AK5977">
        <f>IF(D5977=E5977,1,0)</f>
        <v>1</v>
      </c>
    </row>
    <row r="5978" spans="1:37">
      <c r="A5978" s="1" t="s">
        <v>6510</v>
      </c>
      <c r="B5978" s="1" t="s">
        <v>49</v>
      </c>
      <c r="C5978">
        <v>22</v>
      </c>
      <c r="D5978">
        <v>1524978554</v>
      </c>
      <c r="E5978">
        <v>1524978554</v>
      </c>
      <c r="F5978" s="2">
        <v>-0.78612189259999998</v>
      </c>
      <c r="G5978" s="2">
        <v>-0.78612189259999998</v>
      </c>
      <c r="H5978">
        <v>21901</v>
      </c>
      <c r="I5978" s="2">
        <v>2.9372815688000001E-2</v>
      </c>
      <c r="J5978" s="2">
        <v>0</v>
      </c>
      <c r="K5978">
        <v>8</v>
      </c>
      <c r="L5978" s="1" t="s">
        <v>11914</v>
      </c>
      <c r="M5978" s="1" t="s">
        <v>49</v>
      </c>
      <c r="N5978">
        <v>0</v>
      </c>
      <c r="O5978">
        <v>0</v>
      </c>
      <c r="P5978">
        <v>1</v>
      </c>
      <c r="Q5978">
        <v>0</v>
      </c>
      <c r="R5978" s="19">
        <f>BWscncns[[#This Row],[C fx]]*4+BWscncns[[#This Row],[C fg]]*2+BWscncns[[#This Row],[C fm]]</f>
        <v>1</v>
      </c>
      <c r="S5978">
        <v>21</v>
      </c>
      <c r="T5978">
        <v>102400</v>
      </c>
      <c r="U5978" s="13">
        <v>0.20507800000000001</v>
      </c>
      <c r="V5978" s="13">
        <v>4.8761900000000002</v>
      </c>
      <c r="W5978">
        <v>5812</v>
      </c>
      <c r="X5978">
        <v>116</v>
      </c>
      <c r="Z5978" s="10">
        <f>IF($N5978&lt;&gt;0,constants!$L$2,IF($O5978&lt;&gt;0,constants!$M$2,IF($P5978&lt;&gt;0,constants!$N$2,0)))</f>
        <v>1117.99</v>
      </c>
      <c r="AA5978" s="10">
        <f>IF($N5978&lt;&gt;0,constants!$L$2,IF($O5978&lt;&gt;0,constants!$M$2,IF($P5978&lt;&gt;0,constants!$P$2,0)))</f>
        <v>4051.45</v>
      </c>
      <c r="AB5978" s="11">
        <f>constants!$O$2</f>
        <v>4861.32</v>
      </c>
      <c r="AC5978" s="11">
        <f>VLOOKUP(BWscncns[[#This Row],[scanner]],[0]!ScnrAvgBW,2,FALSE)/1000</f>
        <v>509.99709399477808</v>
      </c>
      <c r="AD5978" s="8">
        <f>(1+$F5978)*Z5978</f>
        <v>239.11358529212603</v>
      </c>
      <c r="AE5978" s="8">
        <f>(1+$F5978)*AA5978</f>
        <v>866.51645822573005</v>
      </c>
      <c r="AF5978" s="8">
        <f>(1+$F5978)*AB5978</f>
        <v>1039.7299210657679</v>
      </c>
      <c r="AG5978" s="8">
        <f>(1+$F5978)*AC5978</f>
        <v>109.07721324310305</v>
      </c>
      <c r="AH5978" s="8">
        <f>(1+$F5978)*$T5978/1000</f>
        <v>21.901118197760002</v>
      </c>
      <c r="AI5978" s="8">
        <f>(1+BWscncns[[#This Row],[pid_error]]*K_p)*BWscncns[[#This Row],[dbw]]/1000</f>
        <v>62.150559098880002</v>
      </c>
      <c r="AJ5978" s="13">
        <f>BWscncns[[#This Row],[Torflow prgrssv alt vote]]/VLOOKUP(BWscncns[[#This Row],[class]],AltBWtotl,2,FALSE)*100</f>
        <v>1.225774941206877E-3</v>
      </c>
      <c r="AK5978">
        <f>IF(D5978=E5978,1,0)</f>
        <v>1</v>
      </c>
    </row>
    <row r="5979" spans="1:37">
      <c r="A5979" s="1" t="s">
        <v>11061</v>
      </c>
      <c r="B5979" s="1" t="s">
        <v>49</v>
      </c>
      <c r="C5979">
        <v>22</v>
      </c>
      <c r="D5979">
        <v>1524973109</v>
      </c>
      <c r="E5979">
        <v>1524973109</v>
      </c>
      <c r="F5979" s="2">
        <v>-0.786462619172</v>
      </c>
      <c r="G5979" s="2">
        <v>-0.786462619172</v>
      </c>
      <c r="H5979">
        <v>21866</v>
      </c>
      <c r="I5979" s="2">
        <v>1.59141721418E-2</v>
      </c>
      <c r="J5979" s="2">
        <v>0</v>
      </c>
      <c r="K5979">
        <v>8</v>
      </c>
      <c r="L5979" s="1" t="s">
        <v>11913</v>
      </c>
      <c r="M5979" s="1" t="s">
        <v>49</v>
      </c>
      <c r="N5979">
        <v>0</v>
      </c>
      <c r="O5979">
        <v>0</v>
      </c>
      <c r="P5979">
        <v>1</v>
      </c>
      <c r="Q5979">
        <v>0</v>
      </c>
      <c r="R5979" s="19">
        <f>BWscncns[[#This Row],[C fx]]*4+BWscncns[[#This Row],[C fg]]*2+BWscncns[[#This Row],[C fm]]</f>
        <v>1</v>
      </c>
      <c r="S5979">
        <v>22</v>
      </c>
      <c r="T5979">
        <v>102400</v>
      </c>
      <c r="U5979" s="13">
        <v>0.21484400000000001</v>
      </c>
      <c r="V5979" s="13">
        <v>4.6545449999999997</v>
      </c>
      <c r="W5979">
        <v>5768</v>
      </c>
      <c r="X5979">
        <v>115</v>
      </c>
      <c r="Z5979" s="10">
        <f>IF($N5979&lt;&gt;0,constants!$L$2,IF($O5979&lt;&gt;0,constants!$M$2,IF($P5979&lt;&gt;0,constants!$N$2,0)))</f>
        <v>1117.99</v>
      </c>
      <c r="AA5979" s="10">
        <f>IF($N5979&lt;&gt;0,constants!$L$2,IF($O5979&lt;&gt;0,constants!$M$2,IF($P5979&lt;&gt;0,constants!$P$2,0)))</f>
        <v>4051.45</v>
      </c>
      <c r="AB5979" s="11">
        <f>constants!$O$2</f>
        <v>4861.32</v>
      </c>
      <c r="AC5979" s="11">
        <f>VLOOKUP(BWscncns[[#This Row],[scanner]],[0]!ScnrAvgBW,2,FALSE)/1000</f>
        <v>509.99709399477808</v>
      </c>
      <c r="AD5979" s="8">
        <f>(1+$F5979)*Z5979</f>
        <v>238.73265639189572</v>
      </c>
      <c r="AE5979" s="8">
        <f>(1+$F5979)*AA5979</f>
        <v>865.13602155560056</v>
      </c>
      <c r="AF5979" s="8">
        <f>(1+$F5979)*AB5979</f>
        <v>1038.073540166773</v>
      </c>
      <c r="AG5979" s="8">
        <f>(1+$F5979)*AC5979</f>
        <v>108.90344368153625</v>
      </c>
      <c r="AH5979" s="8">
        <f>(1+$F5979)*$T5979/1000</f>
        <v>21.8662277967872</v>
      </c>
      <c r="AI5979" s="8">
        <f>(1+BWscncns[[#This Row],[pid_error]]*K_p)*BWscncns[[#This Row],[dbw]]/1000</f>
        <v>62.133113898393596</v>
      </c>
      <c r="AJ5979" s="13">
        <f>BWscncns[[#This Row],[Torflow prgrssv alt vote]]/VLOOKUP(BWscncns[[#This Row],[class]],AltBWtotl,2,FALSE)*100</f>
        <v>1.2254308752819582E-3</v>
      </c>
      <c r="AK5979">
        <f>IF(D5979=E5979,1,0)</f>
        <v>1</v>
      </c>
    </row>
    <row r="5980" spans="1:37">
      <c r="A5980" s="1" t="s">
        <v>2537</v>
      </c>
      <c r="B5980" s="1" t="s">
        <v>2538</v>
      </c>
      <c r="C5980">
        <v>22</v>
      </c>
      <c r="D5980">
        <v>1524982043</v>
      </c>
      <c r="E5980">
        <v>1524982043</v>
      </c>
      <c r="F5980" s="2">
        <v>-0.78686150685800005</v>
      </c>
      <c r="G5980" s="2">
        <v>-0.78686150685800005</v>
      </c>
      <c r="H5980">
        <v>21825</v>
      </c>
      <c r="I5980" s="2">
        <v>5.5867490816000002E-2</v>
      </c>
      <c r="J5980" s="2">
        <v>0</v>
      </c>
      <c r="K5980">
        <v>8</v>
      </c>
      <c r="L5980" s="1" t="s">
        <v>11917</v>
      </c>
      <c r="M5980" s="1" t="s">
        <v>2538</v>
      </c>
      <c r="N5980">
        <v>0</v>
      </c>
      <c r="O5980">
        <v>0</v>
      </c>
      <c r="P5980">
        <v>1</v>
      </c>
      <c r="Q5980">
        <v>0</v>
      </c>
      <c r="R5980" s="19">
        <f>BWscncns[[#This Row],[C fx]]*4+BWscncns[[#This Row],[C fg]]*2+BWscncns[[#This Row],[C fm]]</f>
        <v>1</v>
      </c>
      <c r="S5980">
        <v>22</v>
      </c>
      <c r="T5980">
        <v>102400</v>
      </c>
      <c r="U5980" s="13">
        <v>0.21484400000000001</v>
      </c>
      <c r="V5980" s="13">
        <v>4.6545449999999997</v>
      </c>
      <c r="W5980">
        <v>5780</v>
      </c>
      <c r="X5980">
        <v>115</v>
      </c>
      <c r="Z5980" s="10">
        <f>IF($N5980&lt;&gt;0,constants!$L$2,IF($O5980&lt;&gt;0,constants!$M$2,IF($P5980&lt;&gt;0,constants!$N$2,0)))</f>
        <v>1117.99</v>
      </c>
      <c r="AA5980" s="10">
        <f>IF($N5980&lt;&gt;0,constants!$L$2,IF($O5980&lt;&gt;0,constants!$M$2,IF($P5980&lt;&gt;0,constants!$P$2,0)))</f>
        <v>4051.45</v>
      </c>
      <c r="AB5980" s="11">
        <f>constants!$O$2</f>
        <v>4861.32</v>
      </c>
      <c r="AC5980" s="11">
        <f>VLOOKUP(BWscncns[[#This Row],[scanner]],[0]!ScnrAvgBW,2,FALSE)/1000</f>
        <v>509.99709399477808</v>
      </c>
      <c r="AD5980" s="8">
        <f>(1+$F5980)*Z5980</f>
        <v>238.28670394782452</v>
      </c>
      <c r="AE5980" s="8">
        <f>(1+$F5980)*AA5980</f>
        <v>863.51994804015567</v>
      </c>
      <c r="AF5980" s="8">
        <f>(1+$F5980)*AB5980</f>
        <v>1036.1344194810672</v>
      </c>
      <c r="AG5980" s="8">
        <f>(1+$F5980)*AC5980</f>
        <v>108.70001212084591</v>
      </c>
      <c r="AH5980" s="8">
        <f>(1+$F5980)*$T5980/1000</f>
        <v>21.825381697740795</v>
      </c>
      <c r="AI5980" s="8">
        <f>(1+BWscncns[[#This Row],[pid_error]]*K_p)*BWscncns[[#This Row],[dbw]]/1000</f>
        <v>62.1126908488704</v>
      </c>
      <c r="AJ5980" s="13">
        <f>BWscncns[[#This Row],[Torflow prgrssv alt vote]]/VLOOKUP(BWscncns[[#This Row],[class]],AltBWtotl,2,FALSE)*100</f>
        <v>1.2250280782244332E-3</v>
      </c>
      <c r="AK5980">
        <f>IF(D5980=E5980,1,0)</f>
        <v>1</v>
      </c>
    </row>
    <row r="5981" spans="1:37">
      <c r="A5981" s="1" t="s">
        <v>11080</v>
      </c>
      <c r="B5981" s="1" t="s">
        <v>11081</v>
      </c>
      <c r="C5981">
        <v>22</v>
      </c>
      <c r="D5981">
        <v>1524995200</v>
      </c>
      <c r="E5981">
        <v>1524995200</v>
      </c>
      <c r="F5981" s="2">
        <v>-0.78694483094699996</v>
      </c>
      <c r="G5981" s="2">
        <v>-0.78694483094699996</v>
      </c>
      <c r="H5981">
        <v>21816</v>
      </c>
      <c r="I5981" s="2">
        <v>-9.1397077707999999E-2</v>
      </c>
      <c r="J5981" s="2">
        <v>0</v>
      </c>
      <c r="K5981">
        <v>7</v>
      </c>
      <c r="L5981" s="1" t="s">
        <v>11858</v>
      </c>
      <c r="M5981" s="1" t="s">
        <v>11081</v>
      </c>
      <c r="N5981">
        <v>0</v>
      </c>
      <c r="O5981">
        <v>0</v>
      </c>
      <c r="P5981">
        <v>1</v>
      </c>
      <c r="Q5981">
        <v>0</v>
      </c>
      <c r="R5981" s="19">
        <f>BWscncns[[#This Row],[C fx]]*4+BWscncns[[#This Row],[C fg]]*2+BWscncns[[#This Row],[C fm]]</f>
        <v>1</v>
      </c>
      <c r="S5981">
        <v>22</v>
      </c>
      <c r="T5981">
        <v>102400</v>
      </c>
      <c r="U5981" s="13">
        <v>0.21484400000000001</v>
      </c>
      <c r="V5981" s="13">
        <v>4.6545449999999997</v>
      </c>
      <c r="W5981">
        <v>5787</v>
      </c>
      <c r="X5981">
        <v>115</v>
      </c>
      <c r="Z5981" s="10">
        <f>IF($N5981&lt;&gt;0,constants!$L$2,IF($O5981&lt;&gt;0,constants!$M$2,IF($P5981&lt;&gt;0,constants!$N$2,0)))</f>
        <v>1117.99</v>
      </c>
      <c r="AA5981" s="10">
        <f>IF($N5981&lt;&gt;0,constants!$L$2,IF($O5981&lt;&gt;0,constants!$M$2,IF($P5981&lt;&gt;0,constants!$P$2,0)))</f>
        <v>4051.45</v>
      </c>
      <c r="AB5981" s="11">
        <f>constants!$O$2</f>
        <v>4861.32</v>
      </c>
      <c r="AC5981" s="11">
        <f>VLOOKUP(BWscncns[[#This Row],[scanner]],[0]!ScnrAvgBW,2,FALSE)/1000</f>
        <v>885.64026081730776</v>
      </c>
      <c r="AD5981" s="8">
        <f>(1+$F5981)*Z5981</f>
        <v>238.19354844956351</v>
      </c>
      <c r="AE5981" s="8">
        <f>(1+$F5981)*AA5981</f>
        <v>863.18236465977691</v>
      </c>
      <c r="AF5981" s="8">
        <f>(1+$F5981)*AB5981</f>
        <v>1035.72935442073</v>
      </c>
      <c r="AG5981" s="8">
        <f>(1+$F5981)*AC5981</f>
        <v>188.69023548857456</v>
      </c>
      <c r="AH5981" s="8">
        <f>(1+$F5981)*$T5981/1000</f>
        <v>21.816849311027202</v>
      </c>
      <c r="AI5981" s="8">
        <f>(1+BWscncns[[#This Row],[pid_error]]*K_p)*BWscncns[[#This Row],[dbw]]/1000</f>
        <v>62.108424655513602</v>
      </c>
      <c r="AJ5981" s="13">
        <f>BWscncns[[#This Row],[Torflow prgrssv alt vote]]/VLOOKUP(BWscncns[[#This Row],[class]],AltBWtotl,2,FALSE)*100</f>
        <v>1.2249439375025004E-3</v>
      </c>
      <c r="AK5981">
        <f>IF(D5981=E5981,1,0)</f>
        <v>1</v>
      </c>
    </row>
    <row r="5982" spans="1:37">
      <c r="A5982" s="1" t="s">
        <v>2981</v>
      </c>
      <c r="B5982" s="1" t="s">
        <v>49</v>
      </c>
      <c r="C5982">
        <v>22</v>
      </c>
      <c r="D5982">
        <v>1524921323</v>
      </c>
      <c r="E5982">
        <v>1524921323</v>
      </c>
      <c r="F5982" s="2">
        <v>-0.78700949005300003</v>
      </c>
      <c r="G5982" s="2">
        <v>-0.78700949005300003</v>
      </c>
      <c r="H5982">
        <v>21810</v>
      </c>
      <c r="I5982" s="2">
        <v>5.1259360907199999E-2</v>
      </c>
      <c r="J5982" s="2">
        <v>0</v>
      </c>
      <c r="K5982">
        <v>8</v>
      </c>
      <c r="L5982" s="1" t="s">
        <v>12001</v>
      </c>
      <c r="M5982" s="1" t="s">
        <v>49</v>
      </c>
      <c r="N5982">
        <v>0</v>
      </c>
      <c r="O5982">
        <v>0</v>
      </c>
      <c r="P5982">
        <v>1</v>
      </c>
      <c r="Q5982">
        <v>0</v>
      </c>
      <c r="R5982" s="19">
        <f>BWscncns[[#This Row],[C fx]]*4+BWscncns[[#This Row],[C fg]]*2+BWscncns[[#This Row],[C fm]]</f>
        <v>1</v>
      </c>
      <c r="S5982">
        <v>20</v>
      </c>
      <c r="T5982">
        <v>102400</v>
      </c>
      <c r="U5982" s="13">
        <v>0.19531200000000001</v>
      </c>
      <c r="V5982" s="13">
        <v>5.12</v>
      </c>
      <c r="W5982">
        <v>5877</v>
      </c>
      <c r="X5982">
        <v>117</v>
      </c>
      <c r="Z5982" s="10">
        <f>IF($N5982&lt;&gt;0,constants!$L$2,IF($O5982&lt;&gt;0,constants!$M$2,IF($P5982&lt;&gt;0,constants!$N$2,0)))</f>
        <v>1117.99</v>
      </c>
      <c r="AA5982" s="10">
        <f>IF($N5982&lt;&gt;0,constants!$L$2,IF($O5982&lt;&gt;0,constants!$M$2,IF($P5982&lt;&gt;0,constants!$P$2,0)))</f>
        <v>4051.45</v>
      </c>
      <c r="AB5982" s="11">
        <f>constants!$O$2</f>
        <v>4861.32</v>
      </c>
      <c r="AC5982" s="11">
        <f>VLOOKUP(BWscncns[[#This Row],[scanner]],[0]!ScnrAvgBW,2,FALSE)/1000</f>
        <v>509.99709399477808</v>
      </c>
      <c r="AD5982" s="8">
        <f>(1+$F5982)*Z5982</f>
        <v>238.12126021564652</v>
      </c>
      <c r="AE5982" s="8">
        <f>(1+$F5982)*AA5982</f>
        <v>862.92040152477296</v>
      </c>
      <c r="AF5982" s="8">
        <f>(1+$F5982)*AB5982</f>
        <v>1035.4150258155498</v>
      </c>
      <c r="AG5982" s="8">
        <f>(1+$F5982)*AC5982</f>
        <v>108.62454112143587</v>
      </c>
      <c r="AH5982" s="8">
        <f>(1+$F5982)*$T5982/1000</f>
        <v>21.810228218572796</v>
      </c>
      <c r="AI5982" s="8">
        <f>(1+BWscncns[[#This Row],[pid_error]]*K_p)*BWscncns[[#This Row],[dbw]]/1000</f>
        <v>62.105114109286397</v>
      </c>
      <c r="AJ5982" s="13">
        <f>BWscncns[[#This Row],[Torflow prgrssv alt vote]]/VLOOKUP(BWscncns[[#This Row],[class]],AltBWtotl,2,FALSE)*100</f>
        <v>1.2248786446931381E-3</v>
      </c>
      <c r="AK5982">
        <f>IF(D5982=E5982,1,0)</f>
        <v>1</v>
      </c>
    </row>
    <row r="5983" spans="1:37">
      <c r="A5983" s="1" t="s">
        <v>9105</v>
      </c>
      <c r="B5983" s="1" t="s">
        <v>9106</v>
      </c>
      <c r="C5983">
        <v>22</v>
      </c>
      <c r="D5983">
        <v>1524973109</v>
      </c>
      <c r="E5983">
        <v>1524973109</v>
      </c>
      <c r="F5983" s="2">
        <v>-0.78709766384099999</v>
      </c>
      <c r="G5983" s="2">
        <v>-0.78709766384099999</v>
      </c>
      <c r="H5983">
        <v>21801</v>
      </c>
      <c r="I5983" s="2">
        <v>3.8808112248699999E-3</v>
      </c>
      <c r="J5983" s="2">
        <v>0</v>
      </c>
      <c r="K5983">
        <v>8</v>
      </c>
      <c r="L5983" s="1" t="s">
        <v>11913</v>
      </c>
      <c r="M5983" s="1" t="s">
        <v>9106</v>
      </c>
      <c r="N5983">
        <v>0</v>
      </c>
      <c r="O5983">
        <v>0</v>
      </c>
      <c r="P5983">
        <v>1</v>
      </c>
      <c r="Q5983">
        <v>0</v>
      </c>
      <c r="R5983" s="19">
        <f>BWscncns[[#This Row],[C fx]]*4+BWscncns[[#This Row],[C fg]]*2+BWscncns[[#This Row],[C fm]]</f>
        <v>1</v>
      </c>
      <c r="S5983">
        <v>24</v>
      </c>
      <c r="T5983">
        <v>102400</v>
      </c>
      <c r="U5983" s="13">
        <v>0.234375</v>
      </c>
      <c r="V5983" s="13">
        <v>4.266667</v>
      </c>
      <c r="W5983">
        <v>5717</v>
      </c>
      <c r="X5983">
        <v>114</v>
      </c>
      <c r="Z5983" s="10">
        <f>IF($N5983&lt;&gt;0,constants!$L$2,IF($O5983&lt;&gt;0,constants!$M$2,IF($P5983&lt;&gt;0,constants!$N$2,0)))</f>
        <v>1117.99</v>
      </c>
      <c r="AA5983" s="10">
        <f>IF($N5983&lt;&gt;0,constants!$L$2,IF($O5983&lt;&gt;0,constants!$M$2,IF($P5983&lt;&gt;0,constants!$P$2,0)))</f>
        <v>4051.45</v>
      </c>
      <c r="AB5983" s="11">
        <f>constants!$O$2</f>
        <v>4861.32</v>
      </c>
      <c r="AC5983" s="11">
        <f>VLOOKUP(BWscncns[[#This Row],[scanner]],[0]!ScnrAvgBW,2,FALSE)/1000</f>
        <v>509.99709399477808</v>
      </c>
      <c r="AD5983" s="8">
        <f>(1+$F5983)*Z5983</f>
        <v>238.02268280240042</v>
      </c>
      <c r="AE5983" s="8">
        <f>(1+$F5983)*AA5983</f>
        <v>862.56316983138049</v>
      </c>
      <c r="AF5983" s="8">
        <f>(1+$F5983)*AB5983</f>
        <v>1034.9863848164698</v>
      </c>
      <c r="AG5983" s="8">
        <f>(1+$F5983)*AC5983</f>
        <v>108.57957274578936</v>
      </c>
      <c r="AH5983" s="8">
        <f>(1+$F5983)*$T5983/1000</f>
        <v>21.8011992226816</v>
      </c>
      <c r="AI5983" s="8">
        <f>(1+BWscncns[[#This Row],[pid_error]]*K_p)*BWscncns[[#This Row],[dbw]]/1000</f>
        <v>62.100599611340797</v>
      </c>
      <c r="AJ5983" s="13">
        <f>BWscncns[[#This Row],[Torflow prgrssv alt vote]]/VLOOKUP(BWscncns[[#This Row],[class]],AltBWtotl,2,FALSE)*100</f>
        <v>1.2247896067418456E-3</v>
      </c>
      <c r="AK5983">
        <f>IF(D5983=E5983,1,0)</f>
        <v>1</v>
      </c>
    </row>
    <row r="5984" spans="1:37">
      <c r="A5984" s="1" t="s">
        <v>3393</v>
      </c>
      <c r="B5984" s="1" t="s">
        <v>49</v>
      </c>
      <c r="C5984">
        <v>22</v>
      </c>
      <c r="D5984">
        <v>1524975637</v>
      </c>
      <c r="E5984">
        <v>1524975637</v>
      </c>
      <c r="F5984" s="2">
        <v>-0.78754346638700001</v>
      </c>
      <c r="G5984" s="2">
        <v>-0.78754346638700001</v>
      </c>
      <c r="H5984">
        <v>21755</v>
      </c>
      <c r="I5984" s="2">
        <v>5.5272397400799997E-3</v>
      </c>
      <c r="J5984" s="2">
        <v>0</v>
      </c>
      <c r="K5984">
        <v>8</v>
      </c>
      <c r="L5984" s="1" t="s">
        <v>11921</v>
      </c>
      <c r="M5984" s="1" t="s">
        <v>49</v>
      </c>
      <c r="N5984">
        <v>0</v>
      </c>
      <c r="O5984">
        <v>0</v>
      </c>
      <c r="P5984">
        <v>1</v>
      </c>
      <c r="Q5984">
        <v>0</v>
      </c>
      <c r="R5984" s="19">
        <f>BWscncns[[#This Row],[C fx]]*4+BWscncns[[#This Row],[C fg]]*2+BWscncns[[#This Row],[C fm]]</f>
        <v>1</v>
      </c>
      <c r="S5984">
        <v>22</v>
      </c>
      <c r="T5984">
        <v>102400</v>
      </c>
      <c r="U5984" s="13">
        <v>0.21484400000000001</v>
      </c>
      <c r="V5984" s="13">
        <v>4.6545449999999997</v>
      </c>
      <c r="W5984">
        <v>5772</v>
      </c>
      <c r="X5984">
        <v>115</v>
      </c>
      <c r="Z5984" s="10">
        <f>IF($N5984&lt;&gt;0,constants!$L$2,IF($O5984&lt;&gt;0,constants!$M$2,IF($P5984&lt;&gt;0,constants!$N$2,0)))</f>
        <v>1117.99</v>
      </c>
      <c r="AA5984" s="10">
        <f>IF($N5984&lt;&gt;0,constants!$L$2,IF($O5984&lt;&gt;0,constants!$M$2,IF($P5984&lt;&gt;0,constants!$P$2,0)))</f>
        <v>4051.45</v>
      </c>
      <c r="AB5984" s="11">
        <f>constants!$O$2</f>
        <v>4861.32</v>
      </c>
      <c r="AC5984" s="11">
        <f>VLOOKUP(BWscncns[[#This Row],[scanner]],[0]!ScnrAvgBW,2,FALSE)/1000</f>
        <v>509.99709399477808</v>
      </c>
      <c r="AD5984" s="8">
        <f>(1+$F5984)*Z5984</f>
        <v>237.52428001399787</v>
      </c>
      <c r="AE5984" s="8">
        <f>(1+$F5984)*AA5984</f>
        <v>860.75702310638871</v>
      </c>
      <c r="AF5984" s="8">
        <f>(1+$F5984)*AB5984</f>
        <v>1032.819195983549</v>
      </c>
      <c r="AG5984" s="8">
        <f>(1+$F5984)*AC5984</f>
        <v>108.35221474283388</v>
      </c>
      <c r="AH5984" s="8">
        <f>(1+$F5984)*$T5984/1000</f>
        <v>21.7555490419712</v>
      </c>
      <c r="AI5984" s="8">
        <f>(1+BWscncns[[#This Row],[pid_error]]*K_p)*BWscncns[[#This Row],[dbw]]/1000</f>
        <v>62.077774520985599</v>
      </c>
      <c r="AJ5984" s="13">
        <f>BWscncns[[#This Row],[Torflow prgrssv alt vote]]/VLOOKUP(BWscncns[[#This Row],[class]],AltBWtotl,2,FALSE)*100</f>
        <v>1.2243394350266775E-3</v>
      </c>
      <c r="AK5984">
        <f>IF(D5984=E5984,1,0)</f>
        <v>1</v>
      </c>
    </row>
    <row r="5985" spans="1:37">
      <c r="A5985" s="1" t="s">
        <v>6344</v>
      </c>
      <c r="B5985" s="1" t="s">
        <v>6345</v>
      </c>
      <c r="C5985">
        <v>22</v>
      </c>
      <c r="D5985">
        <v>1525003937</v>
      </c>
      <c r="E5985">
        <v>1525003937</v>
      </c>
      <c r="F5985" s="2">
        <v>-0.787951646417</v>
      </c>
      <c r="G5985" s="2">
        <v>-0.787951646417</v>
      </c>
      <c r="H5985">
        <v>21713</v>
      </c>
      <c r="I5985" s="2">
        <v>-5.5696386008600003E-2</v>
      </c>
      <c r="J5985" s="2">
        <v>0</v>
      </c>
      <c r="K5985">
        <v>7</v>
      </c>
      <c r="L5985" s="1" t="s">
        <v>11925</v>
      </c>
      <c r="M5985" s="1" t="s">
        <v>6345</v>
      </c>
      <c r="N5985">
        <v>0</v>
      </c>
      <c r="O5985">
        <v>0</v>
      </c>
      <c r="P5985">
        <v>1</v>
      </c>
      <c r="Q5985">
        <v>0</v>
      </c>
      <c r="R5985" s="19">
        <f>BWscncns[[#This Row],[C fx]]*4+BWscncns[[#This Row],[C fg]]*2+BWscncns[[#This Row],[C fm]]</f>
        <v>1</v>
      </c>
      <c r="S5985">
        <v>27</v>
      </c>
      <c r="T5985">
        <v>102400</v>
      </c>
      <c r="U5985" s="13">
        <v>0.26367200000000002</v>
      </c>
      <c r="V5985" s="13">
        <v>3.7925930000000001</v>
      </c>
      <c r="W5985">
        <v>5600</v>
      </c>
      <c r="X5985">
        <v>112</v>
      </c>
      <c r="Z5985" s="10">
        <f>IF($N5985&lt;&gt;0,constants!$L$2,IF($O5985&lt;&gt;0,constants!$M$2,IF($P5985&lt;&gt;0,constants!$N$2,0)))</f>
        <v>1117.99</v>
      </c>
      <c r="AA5985" s="10">
        <f>IF($N5985&lt;&gt;0,constants!$L$2,IF($O5985&lt;&gt;0,constants!$M$2,IF($P5985&lt;&gt;0,constants!$P$2,0)))</f>
        <v>4051.45</v>
      </c>
      <c r="AB5985" s="11">
        <f>constants!$O$2</f>
        <v>4861.32</v>
      </c>
      <c r="AC5985" s="11">
        <f>VLOOKUP(BWscncns[[#This Row],[scanner]],[0]!ScnrAvgBW,2,FALSE)/1000</f>
        <v>885.64026081730776</v>
      </c>
      <c r="AD5985" s="8">
        <f>(1+$F5985)*Z5985</f>
        <v>237.06793882225818</v>
      </c>
      <c r="AE5985" s="8">
        <f>(1+$F5985)*AA5985</f>
        <v>859.10330212384531</v>
      </c>
      <c r="AF5985" s="8">
        <f>(1+$F5985)*AB5985</f>
        <v>1030.8349022401096</v>
      </c>
      <c r="AG5985" s="8">
        <f>(1+$F5985)*AC5985</f>
        <v>187.79855917312881</v>
      </c>
      <c r="AH5985" s="8">
        <f>(1+$F5985)*$T5985/1000</f>
        <v>21.713751406899203</v>
      </c>
      <c r="AI5985" s="8">
        <f>(1+BWscncns[[#This Row],[pid_error]]*K_p)*BWscncns[[#This Row],[dbw]]/1000</f>
        <v>62.056875703449599</v>
      </c>
      <c r="AJ5985" s="13">
        <f>BWscncns[[#This Row],[Torflow prgrssv alt vote]]/VLOOKUP(BWscncns[[#This Row],[class]],AltBWtotl,2,FALSE)*100</f>
        <v>1.2239272545538403E-3</v>
      </c>
      <c r="AK5985">
        <f>IF(D5985=E5985,1,0)</f>
        <v>1</v>
      </c>
    </row>
    <row r="5986" spans="1:37">
      <c r="A5986" s="1" t="s">
        <v>4312</v>
      </c>
      <c r="B5986" s="1" t="s">
        <v>4313</v>
      </c>
      <c r="C5986">
        <v>22</v>
      </c>
      <c r="D5986">
        <v>1524911546</v>
      </c>
      <c r="E5986">
        <v>1524911546</v>
      </c>
      <c r="F5986" s="2">
        <v>-0.78824692400499996</v>
      </c>
      <c r="G5986" s="2">
        <v>-0.78824692400499996</v>
      </c>
      <c r="H5986">
        <v>21683</v>
      </c>
      <c r="I5986" s="2">
        <v>-8.05282665748E-2</v>
      </c>
      <c r="J5986" s="2">
        <v>0</v>
      </c>
      <c r="K5986">
        <v>7</v>
      </c>
      <c r="L5986" s="1" t="s">
        <v>12013</v>
      </c>
      <c r="M5986" s="1" t="s">
        <v>4313</v>
      </c>
      <c r="N5986">
        <v>0</v>
      </c>
      <c r="O5986">
        <v>0</v>
      </c>
      <c r="P5986">
        <v>1</v>
      </c>
      <c r="Q5986">
        <v>0</v>
      </c>
      <c r="R5986" s="19">
        <f>BWscncns[[#This Row],[C fx]]*4+BWscncns[[#This Row],[C fg]]*2+BWscncns[[#This Row],[C fm]]</f>
        <v>1</v>
      </c>
      <c r="S5986">
        <v>25</v>
      </c>
      <c r="T5986">
        <v>102400</v>
      </c>
      <c r="U5986" s="13">
        <v>0.244141</v>
      </c>
      <c r="V5986" s="13">
        <v>4.0960000000000001</v>
      </c>
      <c r="W5986">
        <v>5690</v>
      </c>
      <c r="X5986">
        <v>113</v>
      </c>
      <c r="Z5986" s="10">
        <f>IF($N5986&lt;&gt;0,constants!$L$2,IF($O5986&lt;&gt;0,constants!$M$2,IF($P5986&lt;&gt;0,constants!$N$2,0)))</f>
        <v>1117.99</v>
      </c>
      <c r="AA5986" s="10">
        <f>IF($N5986&lt;&gt;0,constants!$L$2,IF($O5986&lt;&gt;0,constants!$M$2,IF($P5986&lt;&gt;0,constants!$P$2,0)))</f>
        <v>4051.45</v>
      </c>
      <c r="AB5986" s="11">
        <f>constants!$O$2</f>
        <v>4861.32</v>
      </c>
      <c r="AC5986" s="11">
        <f>VLOOKUP(BWscncns[[#This Row],[scanner]],[0]!ScnrAvgBW,2,FALSE)/1000</f>
        <v>885.64026081730776</v>
      </c>
      <c r="AD5986" s="8">
        <f>(1+$F5986)*Z5986</f>
        <v>236.7378214316501</v>
      </c>
      <c r="AE5986" s="8">
        <f>(1+$F5986)*AA5986</f>
        <v>857.90699973994288</v>
      </c>
      <c r="AF5986" s="8">
        <f>(1+$F5986)*AB5986</f>
        <v>1029.3994633960135</v>
      </c>
      <c r="AG5986" s="8">
        <f>(1+$F5986)*AC5986</f>
        <v>187.53704945307902</v>
      </c>
      <c r="AH5986" s="8">
        <f>(1+$F5986)*$T5986/1000</f>
        <v>21.683514981888006</v>
      </c>
      <c r="AI5986" s="8">
        <f>(1+BWscncns[[#This Row],[pid_error]]*K_p)*BWscncns[[#This Row],[dbw]]/1000</f>
        <v>62.041757490943994</v>
      </c>
      <c r="AJ5986" s="13">
        <f>BWscncns[[#This Row],[Torflow prgrssv alt vote]]/VLOOKUP(BWscncns[[#This Row],[class]],AltBWtotl,2,FALSE)*100</f>
        <v>1.2236290830439794E-3</v>
      </c>
      <c r="AK5986">
        <f>IF(D5986=E5986,1,0)</f>
        <v>1</v>
      </c>
    </row>
    <row r="5987" spans="1:37">
      <c r="A5987" s="1" t="s">
        <v>9662</v>
      </c>
      <c r="B5987" s="1" t="s">
        <v>49</v>
      </c>
      <c r="C5987">
        <v>22</v>
      </c>
      <c r="D5987">
        <v>1524849606</v>
      </c>
      <c r="E5987">
        <v>1524849606</v>
      </c>
      <c r="F5987" s="2">
        <v>-0.79042109303700003</v>
      </c>
      <c r="G5987" s="2">
        <v>-0.79042109303700003</v>
      </c>
      <c r="H5987">
        <v>21460</v>
      </c>
      <c r="I5987" s="2">
        <v>-9.8714513840099993E-2</v>
      </c>
      <c r="J5987" s="2">
        <v>0</v>
      </c>
      <c r="K5987">
        <v>8</v>
      </c>
      <c r="L5987" s="1" t="s">
        <v>12018</v>
      </c>
      <c r="M5987" s="1" t="s">
        <v>49</v>
      </c>
      <c r="N5987">
        <v>0</v>
      </c>
      <c r="O5987">
        <v>0</v>
      </c>
      <c r="P5987">
        <v>1</v>
      </c>
      <c r="Q5987">
        <v>0</v>
      </c>
      <c r="R5987" s="19">
        <f>BWscncns[[#This Row],[C fx]]*4+BWscncns[[#This Row],[C fg]]*2+BWscncns[[#This Row],[C fm]]</f>
        <v>1</v>
      </c>
      <c r="S5987">
        <v>22</v>
      </c>
      <c r="T5987">
        <v>102400</v>
      </c>
      <c r="U5987" s="13">
        <v>0.21484400000000001</v>
      </c>
      <c r="V5987" s="13">
        <v>4.6545449999999997</v>
      </c>
      <c r="W5987">
        <v>5779</v>
      </c>
      <c r="X5987">
        <v>115</v>
      </c>
      <c r="Z5987" s="10">
        <f>IF($N5987&lt;&gt;0,constants!$L$2,IF($O5987&lt;&gt;0,constants!$M$2,IF($P5987&lt;&gt;0,constants!$N$2,0)))</f>
        <v>1117.99</v>
      </c>
      <c r="AA5987" s="10">
        <f>IF($N5987&lt;&gt;0,constants!$L$2,IF($O5987&lt;&gt;0,constants!$M$2,IF($P5987&lt;&gt;0,constants!$P$2,0)))</f>
        <v>4051.45</v>
      </c>
      <c r="AB5987" s="11">
        <f>constants!$O$2</f>
        <v>4861.32</v>
      </c>
      <c r="AC5987" s="11">
        <f>VLOOKUP(BWscncns[[#This Row],[scanner]],[0]!ScnrAvgBW,2,FALSE)/1000</f>
        <v>509.99709399477808</v>
      </c>
      <c r="AD5987" s="8">
        <f>(1+$F5987)*Z5987</f>
        <v>234.30712219556435</v>
      </c>
      <c r="AE5987" s="8">
        <f>(1+$F5987)*AA5987</f>
        <v>849.09846261524615</v>
      </c>
      <c r="AF5987" s="8">
        <f>(1+$F5987)*AB5987</f>
        <v>1018.8301319973709</v>
      </c>
      <c r="AG5987" s="8">
        <f>(1+$F5987)*AC5987</f>
        <v>106.88463351373194</v>
      </c>
      <c r="AH5987" s="8">
        <f>(1+$F5987)*$T5987/1000</f>
        <v>21.460880073011197</v>
      </c>
      <c r="AI5987" s="8">
        <f>(1+BWscncns[[#This Row],[pid_error]]*K_p)*BWscncns[[#This Row],[dbw]]/1000</f>
        <v>61.930440036505594</v>
      </c>
      <c r="AJ5987" s="13">
        <f>BWscncns[[#This Row],[Torflow prgrssv alt vote]]/VLOOKUP(BWscncns[[#This Row],[class]],AltBWtotl,2,FALSE)*100</f>
        <v>1.2214336056718057E-3</v>
      </c>
      <c r="AK5987">
        <f>IF(D5987=E5987,1,0)</f>
        <v>1</v>
      </c>
    </row>
    <row r="5988" spans="1:37">
      <c r="A5988" s="1" t="s">
        <v>10654</v>
      </c>
      <c r="B5988" s="1" t="s">
        <v>10655</v>
      </c>
      <c r="C5988">
        <v>21</v>
      </c>
      <c r="D5988">
        <v>1525001744</v>
      </c>
      <c r="E5988">
        <v>1525001744</v>
      </c>
      <c r="F5988" s="2">
        <v>-0.79216858627800002</v>
      </c>
      <c r="G5988" s="2">
        <v>-0.79216858627800002</v>
      </c>
      <c r="H5988">
        <v>21281</v>
      </c>
      <c r="I5988" s="2">
        <v>-7.7428186369999999E-2</v>
      </c>
      <c r="J5988" s="2">
        <v>0</v>
      </c>
      <c r="K5988">
        <v>7</v>
      </c>
      <c r="L5988" s="1" t="s">
        <v>11918</v>
      </c>
      <c r="M5988" s="1" t="s">
        <v>10655</v>
      </c>
      <c r="N5988">
        <v>0</v>
      </c>
      <c r="O5988">
        <v>0</v>
      </c>
      <c r="P5988">
        <v>1</v>
      </c>
      <c r="Q5988">
        <v>0</v>
      </c>
      <c r="R5988" s="19">
        <f>BWscncns[[#This Row],[C fx]]*4+BWscncns[[#This Row],[C fg]]*2+BWscncns[[#This Row],[C fm]]</f>
        <v>1</v>
      </c>
      <c r="S5988">
        <v>22</v>
      </c>
      <c r="T5988">
        <v>102400</v>
      </c>
      <c r="U5988" s="13">
        <v>0.21484400000000001</v>
      </c>
      <c r="V5988" s="13">
        <v>4.6545449999999997</v>
      </c>
      <c r="W5988">
        <v>5777</v>
      </c>
      <c r="X5988">
        <v>115</v>
      </c>
      <c r="Z5988" s="10">
        <f>IF($N5988&lt;&gt;0,constants!$L$2,IF($O5988&lt;&gt;0,constants!$M$2,IF($P5988&lt;&gt;0,constants!$N$2,0)))</f>
        <v>1117.99</v>
      </c>
      <c r="AA5988" s="10">
        <f>IF($N5988&lt;&gt;0,constants!$L$2,IF($O5988&lt;&gt;0,constants!$M$2,IF($P5988&lt;&gt;0,constants!$P$2,0)))</f>
        <v>4051.45</v>
      </c>
      <c r="AB5988" s="11">
        <f>constants!$O$2</f>
        <v>4861.32</v>
      </c>
      <c r="AC5988" s="11">
        <f>VLOOKUP(BWscncns[[#This Row],[scanner]],[0]!ScnrAvgBW,2,FALSE)/1000</f>
        <v>885.64026081730776</v>
      </c>
      <c r="AD5988" s="8">
        <f>(1+$F5988)*Z5988</f>
        <v>232.35344222705876</v>
      </c>
      <c r="AE5988" s="8">
        <f>(1+$F5988)*AA5988</f>
        <v>842.0185811239968</v>
      </c>
      <c r="AF5988" s="8">
        <f>(1+$F5988)*AB5988</f>
        <v>1010.3350081550329</v>
      </c>
      <c r="AG5988" s="8">
        <f>(1+$F5988)*AC5988</f>
        <v>184.06386745478187</v>
      </c>
      <c r="AH5988" s="8">
        <f>(1+$F5988)*$T5988/1000</f>
        <v>21.281936765132798</v>
      </c>
      <c r="AI5988" s="8">
        <f>(1+BWscncns[[#This Row],[pid_error]]*K_p)*BWscncns[[#This Row],[dbw]]/1000</f>
        <v>61.840968382566395</v>
      </c>
      <c r="AJ5988" s="13">
        <f>BWscncns[[#This Row],[Torflow prgrssv alt vote]]/VLOOKUP(BWscncns[[#This Row],[class]],AltBWtotl,2,FALSE)*100</f>
        <v>1.219668985804549E-3</v>
      </c>
      <c r="AK5988">
        <f>IF(D5988=E5988,1,0)</f>
        <v>1</v>
      </c>
    </row>
    <row r="5989" spans="1:37">
      <c r="A5989" s="1" t="s">
        <v>8569</v>
      </c>
      <c r="B5989" s="1" t="s">
        <v>49</v>
      </c>
      <c r="C5989">
        <v>21</v>
      </c>
      <c r="D5989">
        <v>1524975637</v>
      </c>
      <c r="E5989">
        <v>1524975637</v>
      </c>
      <c r="F5989" s="2">
        <v>-0.79247601616899999</v>
      </c>
      <c r="G5989" s="2">
        <v>-0.79247601616899999</v>
      </c>
      <c r="H5989">
        <v>21250</v>
      </c>
      <c r="I5989" s="2">
        <v>1.25030248609E-2</v>
      </c>
      <c r="J5989" s="2">
        <v>4.5454545454499999E-2</v>
      </c>
      <c r="K5989">
        <v>8</v>
      </c>
      <c r="L5989" s="1" t="s">
        <v>11921</v>
      </c>
      <c r="M5989" s="1" t="s">
        <v>49</v>
      </c>
      <c r="N5989">
        <v>1</v>
      </c>
      <c r="O5989">
        <v>0</v>
      </c>
      <c r="P5989">
        <v>0</v>
      </c>
      <c r="Q5989">
        <v>0</v>
      </c>
      <c r="R5989" s="19">
        <f>BWscncns[[#This Row],[C fx]]*4+BWscncns[[#This Row],[C fg]]*2+BWscncns[[#This Row],[C fm]]</f>
        <v>4</v>
      </c>
      <c r="S5989">
        <v>21</v>
      </c>
      <c r="T5989">
        <v>102400</v>
      </c>
      <c r="U5989" s="13">
        <v>0.20507800000000001</v>
      </c>
      <c r="V5989" s="13">
        <v>4.8761900000000002</v>
      </c>
      <c r="W5989">
        <v>5813</v>
      </c>
      <c r="X5989">
        <v>116</v>
      </c>
      <c r="Z5989" s="10">
        <f>IF($N5989&lt;&gt;0,constants!$L$2,IF($O5989&lt;&gt;0,constants!$M$2,IF($P5989&lt;&gt;0,constants!$N$2,0)))</f>
        <v>10125.48</v>
      </c>
      <c r="AA5989" s="10">
        <f>IF($N5989&lt;&gt;0,constants!$L$2,IF($O5989&lt;&gt;0,constants!$M$2,IF($P5989&lt;&gt;0,constants!$P$2,0)))</f>
        <v>10125.48</v>
      </c>
      <c r="AB5989" s="11">
        <f>constants!$O$2</f>
        <v>4861.32</v>
      </c>
      <c r="AC5989" s="11">
        <f>VLOOKUP(BWscncns[[#This Row],[scanner]],[0]!ScnrAvgBW,2,FALSE)/1000</f>
        <v>509.99709399477808</v>
      </c>
      <c r="AD5989" s="8">
        <f>(1+$F5989)*Z5989</f>
        <v>2101.2799478011138</v>
      </c>
      <c r="AE5989" s="8">
        <f>(1+$F5989)*AA5989</f>
        <v>2101.2799478011138</v>
      </c>
      <c r="AF5989" s="8">
        <f>(1+$F5989)*AB5989</f>
        <v>1008.840493077317</v>
      </c>
      <c r="AG5989" s="8">
        <f>(1+$F5989)*AC5989</f>
        <v>105.83662868802932</v>
      </c>
      <c r="AH5989" s="8">
        <f>(1+$F5989)*$T5989/1000</f>
        <v>21.250455944294401</v>
      </c>
      <c r="AI5989" s="8">
        <f>(1+BWscncns[[#This Row],[pid_error]]*K_p)*BWscncns[[#This Row],[dbw]]/1000</f>
        <v>61.825227972147196</v>
      </c>
      <c r="AJ5989" s="13">
        <f>BWscncns[[#This Row],[Torflow prgrssv alt vote]]/VLOOKUP(BWscncns[[#This Row],[class]],AltBWtotl,2,FALSE)*100</f>
        <v>5.2988821348164085E-4</v>
      </c>
      <c r="AK5989">
        <f>IF(D5989=E5989,1,0)</f>
        <v>1</v>
      </c>
    </row>
    <row r="5990" spans="1:37">
      <c r="A5990" s="1" t="s">
        <v>4814</v>
      </c>
      <c r="B5990" s="1" t="s">
        <v>4815</v>
      </c>
      <c r="C5990">
        <v>21</v>
      </c>
      <c r="D5990">
        <v>1524914167</v>
      </c>
      <c r="E5990">
        <v>1524914167</v>
      </c>
      <c r="F5990" s="2">
        <v>-0.79391409539400004</v>
      </c>
      <c r="G5990" s="2">
        <v>-0.79391409539400004</v>
      </c>
      <c r="H5990">
        <v>21103</v>
      </c>
      <c r="I5990" s="2">
        <v>-2.6981733953800002E-2</v>
      </c>
      <c r="J5990" s="2">
        <v>0</v>
      </c>
      <c r="K5990">
        <v>8</v>
      </c>
      <c r="L5990" s="1" t="s">
        <v>11989</v>
      </c>
      <c r="M5990" s="1" t="s">
        <v>4815</v>
      </c>
      <c r="N5990">
        <v>0</v>
      </c>
      <c r="O5990">
        <v>0</v>
      </c>
      <c r="P5990">
        <v>1</v>
      </c>
      <c r="Q5990">
        <v>0</v>
      </c>
      <c r="R5990" s="19">
        <f>BWscncns[[#This Row],[C fx]]*4+BWscncns[[#This Row],[C fg]]*2+BWscncns[[#This Row],[C fm]]</f>
        <v>1</v>
      </c>
      <c r="S5990">
        <v>23</v>
      </c>
      <c r="T5990">
        <v>102400</v>
      </c>
      <c r="U5990" s="13">
        <v>0.224609</v>
      </c>
      <c r="V5990" s="13">
        <v>4.4521740000000003</v>
      </c>
      <c r="W5990">
        <v>5752</v>
      </c>
      <c r="X5990">
        <v>115</v>
      </c>
      <c r="Z5990" s="10">
        <f>IF($N5990&lt;&gt;0,constants!$L$2,IF($O5990&lt;&gt;0,constants!$M$2,IF($P5990&lt;&gt;0,constants!$N$2,0)))</f>
        <v>1117.99</v>
      </c>
      <c r="AA5990" s="10">
        <f>IF($N5990&lt;&gt;0,constants!$L$2,IF($O5990&lt;&gt;0,constants!$M$2,IF($P5990&lt;&gt;0,constants!$P$2,0)))</f>
        <v>4051.45</v>
      </c>
      <c r="AB5990" s="11">
        <f>constants!$O$2</f>
        <v>4861.32</v>
      </c>
      <c r="AC5990" s="11">
        <f>VLOOKUP(BWscncns[[#This Row],[scanner]],[0]!ScnrAvgBW,2,FALSE)/1000</f>
        <v>509.99709399477808</v>
      </c>
      <c r="AD5990" s="8">
        <f>(1+$F5990)*Z5990</f>
        <v>230.40198049046191</v>
      </c>
      <c r="AE5990" s="8">
        <f>(1+$F5990)*AA5990</f>
        <v>834.94673821597848</v>
      </c>
      <c r="AF5990" s="8">
        <f>(1+$F5990)*AB5990</f>
        <v>1001.8495297792397</v>
      </c>
      <c r="AG5990" s="8">
        <f>(1+$F5990)*AC5990</f>
        <v>105.10321246234503</v>
      </c>
      <c r="AH5990" s="8">
        <f>(1+$F5990)*$T5990/1000</f>
        <v>21.103196631654395</v>
      </c>
      <c r="AI5990" s="8">
        <f>(1+BWscncns[[#This Row],[pid_error]]*K_p)*BWscncns[[#This Row],[dbw]]/1000</f>
        <v>61.751598315827202</v>
      </c>
      <c r="AJ5990" s="13">
        <f>BWscncns[[#This Row],[Torflow prgrssv alt vote]]/VLOOKUP(BWscncns[[#This Row],[class]],AltBWtotl,2,FALSE)*100</f>
        <v>1.2179063695080712E-3</v>
      </c>
      <c r="AK5990">
        <f>IF(D5990=E5990,1,0)</f>
        <v>1</v>
      </c>
    </row>
    <row r="5991" spans="1:37">
      <c r="A5991" s="1" t="s">
        <v>1059</v>
      </c>
      <c r="B5991" s="1" t="s">
        <v>1060</v>
      </c>
      <c r="C5991">
        <v>21</v>
      </c>
      <c r="D5991">
        <v>1524975637</v>
      </c>
      <c r="E5991">
        <v>1524975637</v>
      </c>
      <c r="F5991" s="2">
        <v>-0.79545287494600003</v>
      </c>
      <c r="G5991" s="2">
        <v>-0.79545287494600003</v>
      </c>
      <c r="H5991">
        <v>20945</v>
      </c>
      <c r="I5991" s="2">
        <v>6.6811132379300002E-3</v>
      </c>
      <c r="J5991" s="2">
        <v>0</v>
      </c>
      <c r="K5991">
        <v>8</v>
      </c>
      <c r="L5991" s="1" t="s">
        <v>11921</v>
      </c>
      <c r="M5991" s="1" t="s">
        <v>1060</v>
      </c>
      <c r="N5991">
        <v>0</v>
      </c>
      <c r="O5991">
        <v>0</v>
      </c>
      <c r="P5991">
        <v>1</v>
      </c>
      <c r="Q5991">
        <v>0</v>
      </c>
      <c r="R5991" s="19">
        <f>BWscncns[[#This Row],[C fx]]*4+BWscncns[[#This Row],[C fg]]*2+BWscncns[[#This Row],[C fm]]</f>
        <v>1</v>
      </c>
      <c r="S5991">
        <v>21</v>
      </c>
      <c r="T5991">
        <v>102400</v>
      </c>
      <c r="U5991" s="13">
        <v>0.20507800000000001</v>
      </c>
      <c r="V5991" s="13">
        <v>4.8761900000000002</v>
      </c>
      <c r="W5991">
        <v>5825</v>
      </c>
      <c r="X5991">
        <v>116</v>
      </c>
      <c r="Z5991" s="10">
        <f>IF($N5991&lt;&gt;0,constants!$L$2,IF($O5991&lt;&gt;0,constants!$M$2,IF($P5991&lt;&gt;0,constants!$N$2,0)))</f>
        <v>1117.99</v>
      </c>
      <c r="AA5991" s="10">
        <f>IF($N5991&lt;&gt;0,constants!$L$2,IF($O5991&lt;&gt;0,constants!$M$2,IF($P5991&lt;&gt;0,constants!$P$2,0)))</f>
        <v>4051.45</v>
      </c>
      <c r="AB5991" s="11">
        <f>constants!$O$2</f>
        <v>4861.32</v>
      </c>
      <c r="AC5991" s="11">
        <f>VLOOKUP(BWscncns[[#This Row],[scanner]],[0]!ScnrAvgBW,2,FALSE)/1000</f>
        <v>509.99709399477808</v>
      </c>
      <c r="AD5991" s="8">
        <f>(1+$F5991)*Z5991</f>
        <v>228.68164033912143</v>
      </c>
      <c r="AE5991" s="8">
        <f>(1+$F5991)*AA5991</f>
        <v>828.71244980002814</v>
      </c>
      <c r="AF5991" s="8">
        <f>(1+$F5991)*AB5991</f>
        <v>994.3690299675111</v>
      </c>
      <c r="AG5991" s="8">
        <f>(1+$F5991)*AC5991</f>
        <v>104.31843936252645</v>
      </c>
      <c r="AH5991" s="8">
        <f>(1+$F5991)*$T5991/1000</f>
        <v>20.945625605529596</v>
      </c>
      <c r="AI5991" s="8">
        <f>(1+BWscncns[[#This Row],[pid_error]]*K_p)*BWscncns[[#This Row],[dbw]]/1000</f>
        <v>61.672812802764788</v>
      </c>
      <c r="AJ5991" s="13">
        <f>BWscncns[[#This Row],[Torflow prgrssv alt vote]]/VLOOKUP(BWscncns[[#This Row],[class]],AltBWtotl,2,FALSE)*100</f>
        <v>1.2163525088663932E-3</v>
      </c>
      <c r="AK5991">
        <f>IF(D5991=E5991,1,0)</f>
        <v>1</v>
      </c>
    </row>
    <row r="5992" spans="1:37">
      <c r="A5992" s="1" t="s">
        <v>11096</v>
      </c>
      <c r="B5992" s="1" t="s">
        <v>49</v>
      </c>
      <c r="C5992">
        <v>66</v>
      </c>
      <c r="D5992">
        <v>1524960111</v>
      </c>
      <c r="E5992">
        <v>1524960111</v>
      </c>
      <c r="F5992" s="2">
        <v>0.13506267335399999</v>
      </c>
      <c r="G5992" s="2">
        <v>0.13506267335399999</v>
      </c>
      <c r="H5992">
        <v>65552</v>
      </c>
      <c r="I5992" s="2">
        <v>0.41018269894800002</v>
      </c>
      <c r="J5992" s="2">
        <v>0</v>
      </c>
      <c r="K5992">
        <v>5</v>
      </c>
      <c r="L5992" s="1" t="s">
        <v>11621</v>
      </c>
      <c r="M5992" s="1" t="s">
        <v>49</v>
      </c>
      <c r="N5992">
        <v>0</v>
      </c>
      <c r="O5992">
        <v>0</v>
      </c>
      <c r="P5992">
        <v>1</v>
      </c>
      <c r="Q5992">
        <v>0</v>
      </c>
      <c r="R5992" s="19">
        <f>BWscncns[[#This Row],[C fx]]*4+BWscncns[[#This Row],[C fg]]*2+BWscncns[[#This Row],[C fm]]</f>
        <v>1</v>
      </c>
      <c r="S5992">
        <v>66</v>
      </c>
      <c r="T5992">
        <v>57752</v>
      </c>
      <c r="U5992" s="13">
        <v>1.1428179999999999</v>
      </c>
      <c r="V5992" s="13">
        <v>0.87502999999999997</v>
      </c>
      <c r="W5992">
        <v>2496</v>
      </c>
      <c r="X5992">
        <v>49</v>
      </c>
      <c r="Z5992" s="10">
        <f>IF($N5992&lt;&gt;0,constants!$L$2,IF($O5992&lt;&gt;0,constants!$M$2,IF($P5992&lt;&gt;0,constants!$N$2,0)))</f>
        <v>1117.99</v>
      </c>
      <c r="AA5992" s="10">
        <f>IF($N5992&lt;&gt;0,constants!$L$2,IF($O5992&lt;&gt;0,constants!$M$2,IF($P5992&lt;&gt;0,constants!$P$2,0)))</f>
        <v>4051.45</v>
      </c>
      <c r="AB5992" s="11">
        <f>constants!$O$2</f>
        <v>4861.32</v>
      </c>
      <c r="AC5992" s="11">
        <f>VLOOKUP(BWscncns[[#This Row],[scanner]],[0]!ScnrAvgBW,2,FALSE)/1000</f>
        <v>3794.4265750962772</v>
      </c>
      <c r="AD5992" s="8">
        <f>(1+$F5992)*Z5992</f>
        <v>1268.9887181830384</v>
      </c>
      <c r="AE5992" s="8">
        <f>(1+$F5992)*AA5992</f>
        <v>4598.6496679600623</v>
      </c>
      <c r="AF5992" s="8">
        <f>(1+$F5992)*AB5992</f>
        <v>5517.9028752292661</v>
      </c>
      <c r="AG5992" s="8">
        <f>(1+$F5992)*AC5992</f>
        <v>4306.9119721742427</v>
      </c>
      <c r="AH5992" s="8">
        <f>(1+$F5992)*$T5992/1000</f>
        <v>65.552139511540204</v>
      </c>
      <c r="AI5992" s="8">
        <f>(1+BWscncns[[#This Row],[pid_error]]*K_p)*BWscncns[[#This Row],[dbw]]/1000</f>
        <v>61.652069755770107</v>
      </c>
      <c r="AJ5992" s="13">
        <f>BWscncns[[#This Row],[Torflow prgrssv alt vote]]/VLOOKUP(BWscncns[[#This Row],[class]],AltBWtotl,2,FALSE)*100</f>
        <v>1.2159434006044723E-3</v>
      </c>
      <c r="AK5992">
        <f>IF(D5992=E5992,1,0)</f>
        <v>1</v>
      </c>
    </row>
    <row r="5993" spans="1:37">
      <c r="A5993" s="1" t="s">
        <v>801</v>
      </c>
      <c r="B5993" s="1" t="s">
        <v>49</v>
      </c>
      <c r="C5993">
        <v>12</v>
      </c>
      <c r="D5993">
        <v>1524988261</v>
      </c>
      <c r="E5993">
        <v>1524988261</v>
      </c>
      <c r="F5993" s="2">
        <v>-0.89370215027300004</v>
      </c>
      <c r="G5993" s="2">
        <v>-0.89370215027300004</v>
      </c>
      <c r="H5993">
        <v>11846</v>
      </c>
      <c r="I5993" s="2">
        <v>-1.4288760453199999E-2</v>
      </c>
      <c r="J5993" s="2">
        <v>0</v>
      </c>
      <c r="K5993">
        <v>8</v>
      </c>
      <c r="L5993" s="1" t="s">
        <v>11951</v>
      </c>
      <c r="M5993" s="1" t="s">
        <v>49</v>
      </c>
      <c r="N5993">
        <v>0</v>
      </c>
      <c r="O5993">
        <v>0</v>
      </c>
      <c r="P5993">
        <v>1</v>
      </c>
      <c r="Q5993">
        <v>0</v>
      </c>
      <c r="R5993" s="19">
        <f>BWscncns[[#This Row],[C fx]]*4+BWscncns[[#This Row],[C fg]]*2+BWscncns[[#This Row],[C fm]]</f>
        <v>1</v>
      </c>
      <c r="S5993">
        <v>12</v>
      </c>
      <c r="T5993">
        <v>111445</v>
      </c>
      <c r="U5993" s="13">
        <v>0.10767599999999999</v>
      </c>
      <c r="V5993" s="13">
        <v>9.2870830000000009</v>
      </c>
      <c r="W5993">
        <v>6170</v>
      </c>
      <c r="X5993">
        <v>123</v>
      </c>
      <c r="Z5993" s="10">
        <f>IF($N5993&lt;&gt;0,constants!$L$2,IF($O5993&lt;&gt;0,constants!$M$2,IF($P5993&lt;&gt;0,constants!$N$2,0)))</f>
        <v>1117.99</v>
      </c>
      <c r="AA5993" s="10">
        <f>IF($N5993&lt;&gt;0,constants!$L$2,IF($O5993&lt;&gt;0,constants!$M$2,IF($P5993&lt;&gt;0,constants!$P$2,0)))</f>
        <v>4051.45</v>
      </c>
      <c r="AB5993" s="11">
        <f>constants!$O$2</f>
        <v>4861.32</v>
      </c>
      <c r="AC5993" s="11">
        <f>VLOOKUP(BWscncns[[#This Row],[scanner]],[0]!ScnrAvgBW,2,FALSE)/1000</f>
        <v>509.99709399477808</v>
      </c>
      <c r="AD5993" s="8">
        <f>(1+$F5993)*Z5993</f>
        <v>118.83993301628868</v>
      </c>
      <c r="AE5993" s="8">
        <f>(1+$F5993)*AA5993</f>
        <v>430.66042327645397</v>
      </c>
      <c r="AF5993" s="8">
        <f>(1+$F5993)*AB5993</f>
        <v>516.74786283485946</v>
      </c>
      <c r="AG5993" s="8">
        <f>(1+$F5993)*AC5993</f>
        <v>54.211594458663598</v>
      </c>
      <c r="AH5993" s="8">
        <f>(1+$F5993)*$T5993/1000</f>
        <v>11.846363862825511</v>
      </c>
      <c r="AI5993" s="8">
        <f>(1+BWscncns[[#This Row],[pid_error]]*K_p)*BWscncns[[#This Row],[dbw]]/1000</f>
        <v>61.64568193141276</v>
      </c>
      <c r="AJ5993" s="13">
        <f>BWscncns[[#This Row],[Torflow prgrssv alt vote]]/VLOOKUP(BWscncns[[#This Row],[class]],AltBWtotl,2,FALSE)*100</f>
        <v>1.2158174156553488E-3</v>
      </c>
      <c r="AK5993">
        <f>IF(D5993=E5993,1,0)</f>
        <v>1</v>
      </c>
    </row>
    <row r="5994" spans="1:37">
      <c r="A5994" s="1" t="s">
        <v>2788</v>
      </c>
      <c r="B5994" s="1" t="s">
        <v>2789</v>
      </c>
      <c r="C5994">
        <v>21</v>
      </c>
      <c r="D5994">
        <v>1524998637</v>
      </c>
      <c r="E5994">
        <v>1524998637</v>
      </c>
      <c r="F5994" s="2">
        <v>-0.79620654953299996</v>
      </c>
      <c r="G5994" s="2">
        <v>-0.79620654953299996</v>
      </c>
      <c r="H5994">
        <v>20868</v>
      </c>
      <c r="I5994" s="2">
        <v>-8.7414830968900001E-2</v>
      </c>
      <c r="J5994" s="2">
        <v>0</v>
      </c>
      <c r="K5994">
        <v>7</v>
      </c>
      <c r="L5994" s="1" t="s">
        <v>11849</v>
      </c>
      <c r="M5994" s="1" t="s">
        <v>2789</v>
      </c>
      <c r="N5994">
        <v>0</v>
      </c>
      <c r="O5994">
        <v>0</v>
      </c>
      <c r="P5994">
        <v>1</v>
      </c>
      <c r="Q5994">
        <v>0</v>
      </c>
      <c r="R5994" s="19">
        <f>BWscncns[[#This Row],[C fx]]*4+BWscncns[[#This Row],[C fg]]*2+BWscncns[[#This Row],[C fm]]</f>
        <v>1</v>
      </c>
      <c r="S5994">
        <v>22</v>
      </c>
      <c r="T5994">
        <v>102400</v>
      </c>
      <c r="U5994" s="13">
        <v>0.21484400000000001</v>
      </c>
      <c r="V5994" s="13">
        <v>4.6545449999999997</v>
      </c>
      <c r="W5994">
        <v>5781</v>
      </c>
      <c r="X5994">
        <v>115</v>
      </c>
      <c r="Z5994" s="10">
        <f>IF($N5994&lt;&gt;0,constants!$L$2,IF($O5994&lt;&gt;0,constants!$M$2,IF($P5994&lt;&gt;0,constants!$N$2,0)))</f>
        <v>1117.99</v>
      </c>
      <c r="AA5994" s="10">
        <f>IF($N5994&lt;&gt;0,constants!$L$2,IF($O5994&lt;&gt;0,constants!$M$2,IF($P5994&lt;&gt;0,constants!$P$2,0)))</f>
        <v>4051.45</v>
      </c>
      <c r="AB5994" s="11">
        <f>constants!$O$2</f>
        <v>4861.32</v>
      </c>
      <c r="AC5994" s="11">
        <f>VLOOKUP(BWscncns[[#This Row],[scanner]],[0]!ScnrAvgBW,2,FALSE)/1000</f>
        <v>885.64026081730776</v>
      </c>
      <c r="AD5994" s="8">
        <f>(1+$F5994)*Z5994</f>
        <v>227.83903968760137</v>
      </c>
      <c r="AE5994" s="8">
        <f>(1+$F5994)*AA5994</f>
        <v>825.65897489452732</v>
      </c>
      <c r="AF5994" s="8">
        <f>(1+$F5994)*AB5994</f>
        <v>990.70517662423651</v>
      </c>
      <c r="AG5994" s="8">
        <f>(1+$F5994)*AC5994</f>
        <v>180.48768462445301</v>
      </c>
      <c r="AH5994" s="8">
        <f>(1+$F5994)*$T5994/1000</f>
        <v>20.868449327820802</v>
      </c>
      <c r="AI5994" s="8">
        <f>(1+BWscncns[[#This Row],[pid_error]]*K_p)*BWscncns[[#This Row],[dbw]]/1000</f>
        <v>61.634224663910402</v>
      </c>
      <c r="AJ5994" s="13">
        <f>BWscncns[[#This Row],[Torflow prgrssv alt vote]]/VLOOKUP(BWscncns[[#This Row],[class]],AltBWtotl,2,FALSE)*100</f>
        <v>1.2155914477541309E-3</v>
      </c>
      <c r="AK5994">
        <f>IF(D5994=E5994,1,0)</f>
        <v>1</v>
      </c>
    </row>
    <row r="5995" spans="1:37">
      <c r="A5995" s="1" t="s">
        <v>5826</v>
      </c>
      <c r="B5995" s="1" t="s">
        <v>5827</v>
      </c>
      <c r="C5995">
        <v>21</v>
      </c>
      <c r="D5995">
        <v>1524973109</v>
      </c>
      <c r="E5995">
        <v>1524973109</v>
      </c>
      <c r="F5995" s="2">
        <v>-0.79691603585500004</v>
      </c>
      <c r="G5995" s="2">
        <v>-0.79691603585500004</v>
      </c>
      <c r="H5995">
        <v>20795</v>
      </c>
      <c r="I5995" s="2">
        <v>-1.4229407000500001E-2</v>
      </c>
      <c r="J5995" s="2">
        <v>0</v>
      </c>
      <c r="K5995">
        <v>8</v>
      </c>
      <c r="L5995" s="1" t="s">
        <v>11913</v>
      </c>
      <c r="M5995" s="1" t="s">
        <v>5827</v>
      </c>
      <c r="N5995">
        <v>0</v>
      </c>
      <c r="O5995">
        <v>0</v>
      </c>
      <c r="P5995">
        <v>1</v>
      </c>
      <c r="Q5995">
        <v>0</v>
      </c>
      <c r="R5995" s="19">
        <f>BWscncns[[#This Row],[C fx]]*4+BWscncns[[#This Row],[C fg]]*2+BWscncns[[#This Row],[C fm]]</f>
        <v>1</v>
      </c>
      <c r="S5995">
        <v>23</v>
      </c>
      <c r="T5995">
        <v>102400</v>
      </c>
      <c r="U5995" s="13">
        <v>0.224609</v>
      </c>
      <c r="V5995" s="13">
        <v>4.4521740000000003</v>
      </c>
      <c r="W5995">
        <v>5750</v>
      </c>
      <c r="X5995">
        <v>115</v>
      </c>
      <c r="Z5995" s="10">
        <f>IF($N5995&lt;&gt;0,constants!$L$2,IF($O5995&lt;&gt;0,constants!$M$2,IF($P5995&lt;&gt;0,constants!$N$2,0)))</f>
        <v>1117.99</v>
      </c>
      <c r="AA5995" s="10">
        <f>IF($N5995&lt;&gt;0,constants!$L$2,IF($O5995&lt;&gt;0,constants!$M$2,IF($P5995&lt;&gt;0,constants!$P$2,0)))</f>
        <v>4051.45</v>
      </c>
      <c r="AB5995" s="11">
        <f>constants!$O$2</f>
        <v>4861.32</v>
      </c>
      <c r="AC5995" s="11">
        <f>VLOOKUP(BWscncns[[#This Row],[scanner]],[0]!ScnrAvgBW,2,FALSE)/1000</f>
        <v>509.99709399477808</v>
      </c>
      <c r="AD5995" s="8">
        <f>(1+$F5995)*Z5995</f>
        <v>227.04584107446851</v>
      </c>
      <c r="AE5995" s="8">
        <f>(1+$F5995)*AA5995</f>
        <v>822.78452653526006</v>
      </c>
      <c r="AF5995" s="8">
        <f>(1+$F5995)*AB5995</f>
        <v>987.25613657737119</v>
      </c>
      <c r="AG5995" s="8">
        <f>(1+$F5995)*AC5995</f>
        <v>103.57223155088968</v>
      </c>
      <c r="AH5995" s="8">
        <f>(1+$F5995)*$T5995/1000</f>
        <v>20.795797928447996</v>
      </c>
      <c r="AI5995" s="8">
        <f>(1+BWscncns[[#This Row],[pid_error]]*K_p)*BWscncns[[#This Row],[dbw]]/1000</f>
        <v>61.597898964224001</v>
      </c>
      <c r="AJ5995" s="13">
        <f>BWscncns[[#This Row],[Torflow prgrssv alt vote]]/VLOOKUP(BWscncns[[#This Row],[class]],AltBWtotl,2,FALSE)*100</f>
        <v>1.2148750079820196E-3</v>
      </c>
      <c r="AK5995">
        <f>IF(D5995=E5995,1,0)</f>
        <v>1</v>
      </c>
    </row>
    <row r="5996" spans="1:37">
      <c r="A5996" s="1" t="s">
        <v>8030</v>
      </c>
      <c r="B5996" s="1" t="s">
        <v>8031</v>
      </c>
      <c r="C5996">
        <v>21</v>
      </c>
      <c r="D5996">
        <v>1524973109</v>
      </c>
      <c r="E5996">
        <v>1524973109</v>
      </c>
      <c r="F5996" s="2">
        <v>-0.79789035480100001</v>
      </c>
      <c r="G5996" s="2">
        <v>-0.79789035480100001</v>
      </c>
      <c r="H5996">
        <v>20696</v>
      </c>
      <c r="I5996" s="2">
        <v>-1.36566789257E-2</v>
      </c>
      <c r="J5996" s="2">
        <v>0</v>
      </c>
      <c r="K5996">
        <v>8</v>
      </c>
      <c r="L5996" s="1" t="s">
        <v>11913</v>
      </c>
      <c r="M5996" s="1" t="s">
        <v>8031</v>
      </c>
      <c r="N5996">
        <v>0</v>
      </c>
      <c r="O5996">
        <v>0</v>
      </c>
      <c r="P5996">
        <v>1</v>
      </c>
      <c r="Q5996">
        <v>0</v>
      </c>
      <c r="R5996" s="19">
        <f>BWscncns[[#This Row],[C fx]]*4+BWscncns[[#This Row],[C fg]]*2+BWscncns[[#This Row],[C fm]]</f>
        <v>1</v>
      </c>
      <c r="S5996">
        <v>21</v>
      </c>
      <c r="T5996">
        <v>102400</v>
      </c>
      <c r="U5996" s="13">
        <v>0.20507800000000001</v>
      </c>
      <c r="V5996" s="13">
        <v>4.8761900000000002</v>
      </c>
      <c r="W5996">
        <v>5827</v>
      </c>
      <c r="X5996">
        <v>116</v>
      </c>
      <c r="Z5996" s="10">
        <f>IF($N5996&lt;&gt;0,constants!$L$2,IF($O5996&lt;&gt;0,constants!$M$2,IF($P5996&lt;&gt;0,constants!$N$2,0)))</f>
        <v>1117.99</v>
      </c>
      <c r="AA5996" s="10">
        <f>IF($N5996&lt;&gt;0,constants!$L$2,IF($O5996&lt;&gt;0,constants!$M$2,IF($P5996&lt;&gt;0,constants!$P$2,0)))</f>
        <v>4051.45</v>
      </c>
      <c r="AB5996" s="11">
        <f>constants!$O$2</f>
        <v>4861.32</v>
      </c>
      <c r="AC5996" s="11">
        <f>VLOOKUP(BWscncns[[#This Row],[scanner]],[0]!ScnrAvgBW,2,FALSE)/1000</f>
        <v>509.99709399477808</v>
      </c>
      <c r="AD5996" s="8">
        <f>(1+$F5996)*Z5996</f>
        <v>225.95656223603001</v>
      </c>
      <c r="AE5996" s="8">
        <f>(1+$F5996)*AA5996</f>
        <v>818.83712204148844</v>
      </c>
      <c r="AF5996" s="8">
        <f>(1+$F5996)*AB5996</f>
        <v>982.51966039880256</v>
      </c>
      <c r="AG5996" s="8">
        <f>(1+$F5996)*AC5996</f>
        <v>103.07533171980565</v>
      </c>
      <c r="AH5996" s="8">
        <f>(1+$F5996)*$T5996/1000</f>
        <v>20.696027668377599</v>
      </c>
      <c r="AI5996" s="8">
        <f>(1+BWscncns[[#This Row],[pid_error]]*K_p)*BWscncns[[#This Row],[dbw]]/1000</f>
        <v>61.548013834188808</v>
      </c>
      <c r="AJ5996" s="13">
        <f>BWscncns[[#This Row],[Torflow prgrssv alt vote]]/VLOOKUP(BWscncns[[#This Row],[class]],AltBWtotl,2,FALSE)*100</f>
        <v>1.2138911400454704E-3</v>
      </c>
      <c r="AK5996">
        <f>IF(D5996=E5996,1,0)</f>
        <v>1</v>
      </c>
    </row>
    <row r="5997" spans="1:37">
      <c r="A5997" s="1" t="s">
        <v>11147</v>
      </c>
      <c r="B5997" s="1" t="s">
        <v>11148</v>
      </c>
      <c r="C5997">
        <v>21</v>
      </c>
      <c r="D5997">
        <v>1524973109</v>
      </c>
      <c r="E5997">
        <v>1524973109</v>
      </c>
      <c r="F5997" s="2">
        <v>-0.79890062989599997</v>
      </c>
      <c r="G5997" s="2">
        <v>-0.79890062989599997</v>
      </c>
      <c r="H5997">
        <v>20592</v>
      </c>
      <c r="I5997" s="2">
        <v>-1.73759833488E-2</v>
      </c>
      <c r="J5997" s="2">
        <v>0</v>
      </c>
      <c r="K5997">
        <v>8</v>
      </c>
      <c r="L5997" s="1" t="s">
        <v>11913</v>
      </c>
      <c r="M5997" s="1" t="s">
        <v>11148</v>
      </c>
      <c r="N5997">
        <v>0</v>
      </c>
      <c r="O5997">
        <v>0</v>
      </c>
      <c r="P5997">
        <v>1</v>
      </c>
      <c r="Q5997">
        <v>0</v>
      </c>
      <c r="R5997" s="19">
        <f>BWscncns[[#This Row],[C fx]]*4+BWscncns[[#This Row],[C fg]]*2+BWscncns[[#This Row],[C fm]]</f>
        <v>1</v>
      </c>
      <c r="S5997">
        <v>22</v>
      </c>
      <c r="T5997">
        <v>102400</v>
      </c>
      <c r="U5997" s="13">
        <v>0.21484400000000001</v>
      </c>
      <c r="V5997" s="13">
        <v>4.6545449999999997</v>
      </c>
      <c r="W5997">
        <v>5786</v>
      </c>
      <c r="X5997">
        <v>115</v>
      </c>
      <c r="Z5997" s="10">
        <f>IF($N5997&lt;&gt;0,constants!$L$2,IF($O5997&lt;&gt;0,constants!$M$2,IF($P5997&lt;&gt;0,constants!$N$2,0)))</f>
        <v>1117.99</v>
      </c>
      <c r="AA5997" s="10">
        <f>IF($N5997&lt;&gt;0,constants!$L$2,IF($O5997&lt;&gt;0,constants!$M$2,IF($P5997&lt;&gt;0,constants!$P$2,0)))</f>
        <v>4051.45</v>
      </c>
      <c r="AB5997" s="11">
        <f>constants!$O$2</f>
        <v>4861.32</v>
      </c>
      <c r="AC5997" s="11">
        <f>VLOOKUP(BWscncns[[#This Row],[scanner]],[0]!ScnrAvgBW,2,FALSE)/1000</f>
        <v>509.99709399477808</v>
      </c>
      <c r="AD5997" s="8">
        <f>(1+$F5997)*Z5997</f>
        <v>224.82708478257101</v>
      </c>
      <c r="AE5997" s="8">
        <f>(1+$F5997)*AA5997</f>
        <v>814.74404300785091</v>
      </c>
      <c r="AF5997" s="8">
        <f>(1+$F5997)*AB5997</f>
        <v>977.60838987397733</v>
      </c>
      <c r="AG5997" s="8">
        <f>(1+$F5997)*AC5997</f>
        <v>102.56009435722036</v>
      </c>
      <c r="AH5997" s="8">
        <f>(1+$F5997)*$T5997/1000</f>
        <v>20.592575498649602</v>
      </c>
      <c r="AI5997" s="8">
        <f>(1+BWscncns[[#This Row],[pid_error]]*K_p)*BWscncns[[#This Row],[dbw]]/1000</f>
        <v>61.4962877493248</v>
      </c>
      <c r="AJ5997" s="13">
        <f>BWscncns[[#This Row],[Torflow prgrssv alt vote]]/VLOOKUP(BWscncns[[#This Row],[class]],AltBWtotl,2,FALSE)*100</f>
        <v>1.2128709635651244E-3</v>
      </c>
      <c r="AK5997">
        <f>IF(D5997=E5997,1,0)</f>
        <v>1</v>
      </c>
    </row>
    <row r="5998" spans="1:37">
      <c r="A5998" s="1" t="s">
        <v>4284</v>
      </c>
      <c r="B5998" s="1" t="s">
        <v>4285</v>
      </c>
      <c r="C5998">
        <v>21</v>
      </c>
      <c r="D5998">
        <v>1524978554</v>
      </c>
      <c r="E5998">
        <v>1524978554</v>
      </c>
      <c r="F5998" s="2">
        <v>-0.79893747123900005</v>
      </c>
      <c r="G5998" s="2">
        <v>-0.79893747123900005</v>
      </c>
      <c r="H5998">
        <v>20588</v>
      </c>
      <c r="I5998" s="2">
        <v>1.6400805850600001E-2</v>
      </c>
      <c r="J5998" s="2">
        <v>0</v>
      </c>
      <c r="K5998">
        <v>8</v>
      </c>
      <c r="L5998" s="1" t="s">
        <v>11914</v>
      </c>
      <c r="M5998" s="1" t="s">
        <v>4285</v>
      </c>
      <c r="N5998">
        <v>0</v>
      </c>
      <c r="O5998">
        <v>0</v>
      </c>
      <c r="P5998">
        <v>1</v>
      </c>
      <c r="Q5998">
        <v>0</v>
      </c>
      <c r="R5998" s="19">
        <f>BWscncns[[#This Row],[C fx]]*4+BWscncns[[#This Row],[C fg]]*2+BWscncns[[#This Row],[C fm]]</f>
        <v>1</v>
      </c>
      <c r="S5998">
        <v>21</v>
      </c>
      <c r="T5998">
        <v>102400</v>
      </c>
      <c r="U5998" s="13">
        <v>0.20507800000000001</v>
      </c>
      <c r="V5998" s="13">
        <v>4.8761900000000002</v>
      </c>
      <c r="W5998">
        <v>5816</v>
      </c>
      <c r="X5998">
        <v>116</v>
      </c>
      <c r="Z5998" s="10">
        <f>IF($N5998&lt;&gt;0,constants!$L$2,IF($O5998&lt;&gt;0,constants!$M$2,IF($P5998&lt;&gt;0,constants!$N$2,0)))</f>
        <v>1117.99</v>
      </c>
      <c r="AA5998" s="10">
        <f>IF($N5998&lt;&gt;0,constants!$L$2,IF($O5998&lt;&gt;0,constants!$M$2,IF($P5998&lt;&gt;0,constants!$P$2,0)))</f>
        <v>4051.45</v>
      </c>
      <c r="AB5998" s="11">
        <f>constants!$O$2</f>
        <v>4861.32</v>
      </c>
      <c r="AC5998" s="11">
        <f>VLOOKUP(BWscncns[[#This Row],[scanner]],[0]!ScnrAvgBW,2,FALSE)/1000</f>
        <v>509.99709399477808</v>
      </c>
      <c r="AD5998" s="8">
        <f>(1+$F5998)*Z5998</f>
        <v>224.78589652951032</v>
      </c>
      <c r="AE5998" s="8">
        <f>(1+$F5998)*AA5998</f>
        <v>814.59478214875321</v>
      </c>
      <c r="AF5998" s="8">
        <f>(1+$F5998)*AB5998</f>
        <v>977.42929231642415</v>
      </c>
      <c r="AG5998" s="8">
        <f>(1+$F5998)*AC5998</f>
        <v>102.54130537935146</v>
      </c>
      <c r="AH5998" s="8">
        <f>(1+$F5998)*$T5998/1000</f>
        <v>20.588802945126393</v>
      </c>
      <c r="AI5998" s="8">
        <f>(1+BWscncns[[#This Row],[pid_error]]*K_p)*BWscncns[[#This Row],[dbw]]/1000</f>
        <v>61.494401472563197</v>
      </c>
      <c r="AJ5998" s="13">
        <f>BWscncns[[#This Row],[Torflow prgrssv alt vote]]/VLOOKUP(BWscncns[[#This Row],[class]],AltBWtotl,2,FALSE)*100</f>
        <v>1.2128337611518221E-3</v>
      </c>
      <c r="AK5998">
        <f>IF(D5998=E5998,1,0)</f>
        <v>1</v>
      </c>
    </row>
    <row r="5999" spans="1:37">
      <c r="A5999" s="1" t="s">
        <v>9454</v>
      </c>
      <c r="B5999" s="1" t="s">
        <v>9455</v>
      </c>
      <c r="C5999">
        <v>21</v>
      </c>
      <c r="D5999">
        <v>1524918851</v>
      </c>
      <c r="E5999">
        <v>1524918851</v>
      </c>
      <c r="F5999" s="2">
        <v>-0.79909507406900004</v>
      </c>
      <c r="G5999" s="2">
        <v>-0.79909507406900004</v>
      </c>
      <c r="H5999">
        <v>20572</v>
      </c>
      <c r="I5999" s="2">
        <v>-3.5446027179499998E-3</v>
      </c>
      <c r="J5999" s="2">
        <v>0</v>
      </c>
      <c r="K5999">
        <v>8</v>
      </c>
      <c r="L5999" s="1" t="s">
        <v>11910</v>
      </c>
      <c r="M5999" s="1" t="s">
        <v>9455</v>
      </c>
      <c r="N5999">
        <v>0</v>
      </c>
      <c r="O5999">
        <v>0</v>
      </c>
      <c r="P5999">
        <v>1</v>
      </c>
      <c r="Q5999">
        <v>0</v>
      </c>
      <c r="R5999" s="19">
        <f>BWscncns[[#This Row],[C fx]]*4+BWscncns[[#This Row],[C fg]]*2+BWscncns[[#This Row],[C fm]]</f>
        <v>1</v>
      </c>
      <c r="S5999">
        <v>21</v>
      </c>
      <c r="T5999">
        <v>102400</v>
      </c>
      <c r="U5999" s="13">
        <v>0.20507800000000001</v>
      </c>
      <c r="V5999" s="13">
        <v>4.8761900000000002</v>
      </c>
      <c r="W5999">
        <v>5824</v>
      </c>
      <c r="X5999">
        <v>116</v>
      </c>
      <c r="Z5999" s="10">
        <f>IF($N5999&lt;&gt;0,constants!$L$2,IF($O5999&lt;&gt;0,constants!$M$2,IF($P5999&lt;&gt;0,constants!$N$2,0)))</f>
        <v>1117.99</v>
      </c>
      <c r="AA5999" s="10">
        <f>IF($N5999&lt;&gt;0,constants!$L$2,IF($O5999&lt;&gt;0,constants!$M$2,IF($P5999&lt;&gt;0,constants!$P$2,0)))</f>
        <v>4051.45</v>
      </c>
      <c r="AB5999" s="11">
        <f>constants!$O$2</f>
        <v>4861.32</v>
      </c>
      <c r="AC5999" s="11">
        <f>VLOOKUP(BWscncns[[#This Row],[scanner]],[0]!ScnrAvgBW,2,FALSE)/1000</f>
        <v>509.99709399477808</v>
      </c>
      <c r="AD5999" s="8">
        <f>(1+$F5999)*Z5999</f>
        <v>224.60969814159864</v>
      </c>
      <c r="AE5999" s="8">
        <f>(1+$F5999)*AA5999</f>
        <v>813.95626216314974</v>
      </c>
      <c r="AF5999" s="8">
        <f>(1+$F5999)*AB5999</f>
        <v>976.6631345268886</v>
      </c>
      <c r="AG5999" s="8">
        <f>(1+$F5999)*AC5999</f>
        <v>102.46092839404611</v>
      </c>
      <c r="AH5999" s="8">
        <f>(1+$F5999)*$T5999/1000</f>
        <v>20.572664415334394</v>
      </c>
      <c r="AI5999" s="8">
        <f>(1+BWscncns[[#This Row],[pid_error]]*K_p)*BWscncns[[#This Row],[dbw]]/1000</f>
        <v>61.486332207667189</v>
      </c>
      <c r="AJ5999" s="13">
        <f>BWscncns[[#This Row],[Torflow prgrssv alt vote]]/VLOOKUP(BWscncns[[#This Row],[class]],AltBWtotl,2,FALSE)*100</f>
        <v>1.2126746137065393E-3</v>
      </c>
      <c r="AK5999">
        <f>IF(D5999=E5999,1,0)</f>
        <v>1</v>
      </c>
    </row>
    <row r="6000" spans="1:37">
      <c r="A6000" s="1" t="s">
        <v>4314</v>
      </c>
      <c r="B6000" s="1" t="s">
        <v>4315</v>
      </c>
      <c r="C6000">
        <v>21</v>
      </c>
      <c r="D6000">
        <v>1525003937</v>
      </c>
      <c r="E6000">
        <v>1525003937</v>
      </c>
      <c r="F6000" s="2">
        <v>-0.79931650884799998</v>
      </c>
      <c r="G6000" s="2">
        <v>-0.79931650884799998</v>
      </c>
      <c r="H6000">
        <v>20549</v>
      </c>
      <c r="I6000" s="2">
        <v>-6.0745838373800001E-2</v>
      </c>
      <c r="J6000" s="2">
        <v>0</v>
      </c>
      <c r="K6000">
        <v>7</v>
      </c>
      <c r="L6000" s="1" t="s">
        <v>11925</v>
      </c>
      <c r="M6000" s="1" t="s">
        <v>4315</v>
      </c>
      <c r="N6000">
        <v>0</v>
      </c>
      <c r="O6000">
        <v>0</v>
      </c>
      <c r="P6000">
        <v>1</v>
      </c>
      <c r="Q6000">
        <v>0</v>
      </c>
      <c r="R6000" s="19">
        <f>BWscncns[[#This Row],[C fx]]*4+BWscncns[[#This Row],[C fg]]*2+BWscncns[[#This Row],[C fm]]</f>
        <v>1</v>
      </c>
      <c r="S6000">
        <v>27</v>
      </c>
      <c r="T6000">
        <v>102400</v>
      </c>
      <c r="U6000" s="13">
        <v>0.26367200000000002</v>
      </c>
      <c r="V6000" s="13">
        <v>3.7925930000000001</v>
      </c>
      <c r="W6000">
        <v>5587</v>
      </c>
      <c r="X6000">
        <v>111</v>
      </c>
      <c r="Z6000" s="10">
        <f>IF($N6000&lt;&gt;0,constants!$L$2,IF($O6000&lt;&gt;0,constants!$M$2,IF($P6000&lt;&gt;0,constants!$N$2,0)))</f>
        <v>1117.99</v>
      </c>
      <c r="AA6000" s="10">
        <f>IF($N6000&lt;&gt;0,constants!$L$2,IF($O6000&lt;&gt;0,constants!$M$2,IF($P6000&lt;&gt;0,constants!$P$2,0)))</f>
        <v>4051.45</v>
      </c>
      <c r="AB6000" s="11">
        <f>constants!$O$2</f>
        <v>4861.32</v>
      </c>
      <c r="AC6000" s="11">
        <f>VLOOKUP(BWscncns[[#This Row],[scanner]],[0]!ScnrAvgBW,2,FALSE)/1000</f>
        <v>885.64026081730776</v>
      </c>
      <c r="AD6000" s="8">
        <f>(1+$F6000)*Z6000</f>
        <v>224.3621362730245</v>
      </c>
      <c r="AE6000" s="8">
        <f>(1+$F6000)*AA6000</f>
        <v>813.05913022777042</v>
      </c>
      <c r="AF6000" s="8">
        <f>(1+$F6000)*AB6000</f>
        <v>975.5866692070407</v>
      </c>
      <c r="AG6000" s="8">
        <f>(1+$F6000)*AC6000</f>
        <v>177.73337944558517</v>
      </c>
      <c r="AH6000" s="8">
        <f>(1+$F6000)*$T6000/1000</f>
        <v>20.549989493964802</v>
      </c>
      <c r="AI6000" s="8">
        <f>(1+BWscncns[[#This Row],[pid_error]]*K_p)*BWscncns[[#This Row],[dbw]]/1000</f>
        <v>61.474994746982404</v>
      </c>
      <c r="AJ6000" s="13">
        <f>BWscncns[[#This Row],[Torflow prgrssv alt vote]]/VLOOKUP(BWscncns[[#This Row],[class]],AltBWtotl,2,FALSE)*100</f>
        <v>1.2124510087155977E-3</v>
      </c>
      <c r="AK6000">
        <f>IF(D6000=E6000,1,0)</f>
        <v>1</v>
      </c>
    </row>
    <row r="6001" spans="1:37">
      <c r="A6001" s="1" t="s">
        <v>2631</v>
      </c>
      <c r="B6001" s="1" t="s">
        <v>2632</v>
      </c>
      <c r="C6001">
        <v>21</v>
      </c>
      <c r="D6001">
        <v>1524982043</v>
      </c>
      <c r="E6001">
        <v>1524982043</v>
      </c>
      <c r="F6001" s="2">
        <v>-0.79990907328600003</v>
      </c>
      <c r="G6001" s="2">
        <v>-0.79990907328600003</v>
      </c>
      <c r="H6001">
        <v>20489</v>
      </c>
      <c r="I6001" s="2">
        <v>2.9088807758100001E-2</v>
      </c>
      <c r="J6001" s="2">
        <v>0</v>
      </c>
      <c r="K6001">
        <v>8</v>
      </c>
      <c r="L6001" s="1" t="s">
        <v>11917</v>
      </c>
      <c r="M6001" s="1" t="s">
        <v>2632</v>
      </c>
      <c r="N6001">
        <v>0</v>
      </c>
      <c r="O6001">
        <v>0</v>
      </c>
      <c r="P6001">
        <v>1</v>
      </c>
      <c r="Q6001">
        <v>0</v>
      </c>
      <c r="R6001" s="19">
        <f>BWscncns[[#This Row],[C fx]]*4+BWscncns[[#This Row],[C fg]]*2+BWscncns[[#This Row],[C fm]]</f>
        <v>1</v>
      </c>
      <c r="S6001">
        <v>21</v>
      </c>
      <c r="T6001">
        <v>102400</v>
      </c>
      <c r="U6001" s="13">
        <v>0.20507800000000001</v>
      </c>
      <c r="V6001" s="13">
        <v>4.8761900000000002</v>
      </c>
      <c r="W6001">
        <v>5811</v>
      </c>
      <c r="X6001">
        <v>116</v>
      </c>
      <c r="Z6001" s="10">
        <f>IF($N6001&lt;&gt;0,constants!$L$2,IF($O6001&lt;&gt;0,constants!$M$2,IF($P6001&lt;&gt;0,constants!$N$2,0)))</f>
        <v>1117.99</v>
      </c>
      <c r="AA6001" s="10">
        <f>IF($N6001&lt;&gt;0,constants!$L$2,IF($O6001&lt;&gt;0,constants!$M$2,IF($P6001&lt;&gt;0,constants!$P$2,0)))</f>
        <v>4051.45</v>
      </c>
      <c r="AB6001" s="11">
        <f>constants!$O$2</f>
        <v>4861.32</v>
      </c>
      <c r="AC6001" s="11">
        <f>VLOOKUP(BWscncns[[#This Row],[scanner]],[0]!ScnrAvgBW,2,FALSE)/1000</f>
        <v>509.99709399477808</v>
      </c>
      <c r="AD6001" s="8">
        <f>(1+$F6001)*Z6001</f>
        <v>223.69965515698482</v>
      </c>
      <c r="AE6001" s="8">
        <f>(1+$F6001)*AA6001</f>
        <v>810.65838503543512</v>
      </c>
      <c r="AF6001" s="8">
        <f>(1+$F6001)*AB6001</f>
        <v>972.70602385330233</v>
      </c>
      <c r="AG6001" s="8">
        <f>(1+$F6001)*AC6001</f>
        <v>102.0457911588621</v>
      </c>
      <c r="AH6001" s="8">
        <f>(1+$F6001)*$T6001/1000</f>
        <v>20.489310895513597</v>
      </c>
      <c r="AI6001" s="8">
        <f>(1+BWscncns[[#This Row],[pid_error]]*K_p)*BWscncns[[#This Row],[dbw]]/1000</f>
        <v>61.444655447756809</v>
      </c>
      <c r="AJ6001" s="13">
        <f>BWscncns[[#This Row],[Torflow prgrssv alt vote]]/VLOOKUP(BWscncns[[#This Row],[class]],AltBWtotl,2,FALSE)*100</f>
        <v>1.2118526367417373E-3</v>
      </c>
      <c r="AK6001">
        <f>IF(D6001=E6001,1,0)</f>
        <v>1</v>
      </c>
    </row>
    <row r="6002" spans="1:37">
      <c r="A6002" s="1" t="s">
        <v>7433</v>
      </c>
      <c r="B6002" s="1" t="s">
        <v>7434</v>
      </c>
      <c r="C6002">
        <v>20</v>
      </c>
      <c r="D6002">
        <v>1524975637</v>
      </c>
      <c r="E6002">
        <v>1524975637</v>
      </c>
      <c r="F6002" s="2">
        <v>-0.80181712257399995</v>
      </c>
      <c r="G6002" s="2">
        <v>-0.80181712257399995</v>
      </c>
      <c r="H6002">
        <v>20293</v>
      </c>
      <c r="I6002" s="2">
        <v>-1.07519478487E-3</v>
      </c>
      <c r="J6002" s="2">
        <v>0</v>
      </c>
      <c r="K6002">
        <v>8</v>
      </c>
      <c r="L6002" s="1" t="s">
        <v>11921</v>
      </c>
      <c r="M6002" s="1" t="s">
        <v>7434</v>
      </c>
      <c r="N6002">
        <v>0</v>
      </c>
      <c r="O6002">
        <v>0</v>
      </c>
      <c r="P6002">
        <v>1</v>
      </c>
      <c r="Q6002">
        <v>0</v>
      </c>
      <c r="R6002" s="19">
        <f>BWscncns[[#This Row],[C fx]]*4+BWscncns[[#This Row],[C fg]]*2+BWscncns[[#This Row],[C fm]]</f>
        <v>1</v>
      </c>
      <c r="S6002">
        <v>20</v>
      </c>
      <c r="T6002">
        <v>102400</v>
      </c>
      <c r="U6002" s="13">
        <v>0.19531200000000001</v>
      </c>
      <c r="V6002" s="13">
        <v>5.12</v>
      </c>
      <c r="W6002">
        <v>5859</v>
      </c>
      <c r="X6002">
        <v>117</v>
      </c>
      <c r="Z6002" s="10">
        <f>IF($N6002&lt;&gt;0,constants!$L$2,IF($O6002&lt;&gt;0,constants!$M$2,IF($P6002&lt;&gt;0,constants!$N$2,0)))</f>
        <v>1117.99</v>
      </c>
      <c r="AA6002" s="10">
        <f>IF($N6002&lt;&gt;0,constants!$L$2,IF($O6002&lt;&gt;0,constants!$M$2,IF($P6002&lt;&gt;0,constants!$P$2,0)))</f>
        <v>4051.45</v>
      </c>
      <c r="AB6002" s="11">
        <f>constants!$O$2</f>
        <v>4861.32</v>
      </c>
      <c r="AC6002" s="11">
        <f>VLOOKUP(BWscncns[[#This Row],[scanner]],[0]!ScnrAvgBW,2,FALSE)/1000</f>
        <v>509.99709399477808</v>
      </c>
      <c r="AD6002" s="8">
        <f>(1+$F6002)*Z6002</f>
        <v>221.56647513349378</v>
      </c>
      <c r="AE6002" s="8">
        <f>(1+$F6002)*AA6002</f>
        <v>802.92801874756788</v>
      </c>
      <c r="AF6002" s="8">
        <f>(1+$F6002)*AB6002</f>
        <v>963.43038568856252</v>
      </c>
      <c r="AG6002" s="8">
        <f>(1+$F6002)*AC6002</f>
        <v>101.07269156678333</v>
      </c>
      <c r="AH6002" s="8">
        <f>(1+$F6002)*$T6002/1000</f>
        <v>20.293926648422406</v>
      </c>
      <c r="AI6002" s="8">
        <f>(1+BWscncns[[#This Row],[pid_error]]*K_p)*BWscncns[[#This Row],[dbw]]/1000</f>
        <v>61.346963324211195</v>
      </c>
      <c r="AJ6002" s="13">
        <f>BWscncns[[#This Row],[Torflow prgrssv alt vote]]/VLOOKUP(BWscncns[[#This Row],[class]],AltBWtotl,2,FALSE)*100</f>
        <v>1.2099258872686558E-3</v>
      </c>
      <c r="AK6002">
        <f>IF(D6002=E6002,1,0)</f>
        <v>1</v>
      </c>
    </row>
    <row r="6003" spans="1:37">
      <c r="A6003" s="1" t="s">
        <v>6609</v>
      </c>
      <c r="B6003" s="1" t="s">
        <v>6610</v>
      </c>
      <c r="C6003">
        <v>20</v>
      </c>
      <c r="D6003">
        <v>1524982043</v>
      </c>
      <c r="E6003">
        <v>1524982043</v>
      </c>
      <c r="F6003" s="2">
        <v>-0.80280254187400002</v>
      </c>
      <c r="G6003" s="2">
        <v>-0.80280254187400002</v>
      </c>
      <c r="H6003">
        <v>20193</v>
      </c>
      <c r="I6003" s="2">
        <v>1.36851132101E-2</v>
      </c>
      <c r="J6003" s="2">
        <v>0</v>
      </c>
      <c r="K6003">
        <v>8</v>
      </c>
      <c r="L6003" s="1" t="s">
        <v>11917</v>
      </c>
      <c r="M6003" s="1" t="s">
        <v>6610</v>
      </c>
      <c r="N6003">
        <v>0</v>
      </c>
      <c r="O6003">
        <v>0</v>
      </c>
      <c r="P6003">
        <v>1</v>
      </c>
      <c r="Q6003">
        <v>0</v>
      </c>
      <c r="R6003" s="19">
        <f>BWscncns[[#This Row],[C fx]]*4+BWscncns[[#This Row],[C fg]]*2+BWscncns[[#This Row],[C fm]]</f>
        <v>1</v>
      </c>
      <c r="S6003">
        <v>18</v>
      </c>
      <c r="T6003">
        <v>102400</v>
      </c>
      <c r="U6003" s="13">
        <v>0.17578099999999999</v>
      </c>
      <c r="V6003" s="13">
        <v>5.6888889999999996</v>
      </c>
      <c r="W6003">
        <v>5939</v>
      </c>
      <c r="X6003">
        <v>118</v>
      </c>
      <c r="Z6003" s="10">
        <f>IF($N6003&lt;&gt;0,constants!$L$2,IF($O6003&lt;&gt;0,constants!$M$2,IF($P6003&lt;&gt;0,constants!$N$2,0)))</f>
        <v>1117.99</v>
      </c>
      <c r="AA6003" s="10">
        <f>IF($N6003&lt;&gt;0,constants!$L$2,IF($O6003&lt;&gt;0,constants!$M$2,IF($P6003&lt;&gt;0,constants!$P$2,0)))</f>
        <v>4051.45</v>
      </c>
      <c r="AB6003" s="11">
        <f>constants!$O$2</f>
        <v>4861.32</v>
      </c>
      <c r="AC6003" s="11">
        <f>VLOOKUP(BWscncns[[#This Row],[scanner]],[0]!ScnrAvgBW,2,FALSE)/1000</f>
        <v>509.99709399477808</v>
      </c>
      <c r="AD6003" s="8">
        <f>(1+$F6003)*Z6003</f>
        <v>220.46478621028672</v>
      </c>
      <c r="AE6003" s="8">
        <f>(1+$F6003)*AA6003</f>
        <v>798.93564172458264</v>
      </c>
      <c r="AF6003" s="8">
        <f>(1+$F6003)*AB6003</f>
        <v>958.63994713708621</v>
      </c>
      <c r="AG6003" s="8">
        <f>(1+$F6003)*AC6003</f>
        <v>100.57013058741693</v>
      </c>
      <c r="AH6003" s="8">
        <f>(1+$F6003)*$T6003/1000</f>
        <v>20.193019712102398</v>
      </c>
      <c r="AI6003" s="8">
        <f>(1+BWscncns[[#This Row],[pid_error]]*K_p)*BWscncns[[#This Row],[dbw]]/1000</f>
        <v>61.296509856051188</v>
      </c>
      <c r="AJ6003" s="13">
        <f>BWscncns[[#This Row],[Torflow prgrssv alt vote]]/VLOOKUP(BWscncns[[#This Row],[class]],AltBWtotl,2,FALSE)*100</f>
        <v>1.2089308101870624E-3</v>
      </c>
      <c r="AK6003">
        <f>IF(D6003=E6003,1,0)</f>
        <v>1</v>
      </c>
    </row>
    <row r="6004" spans="1:37">
      <c r="A6004" s="1" t="s">
        <v>731</v>
      </c>
      <c r="B6004" s="1" t="s">
        <v>732</v>
      </c>
      <c r="C6004">
        <v>20</v>
      </c>
      <c r="D6004">
        <v>1524973109</v>
      </c>
      <c r="E6004">
        <v>1524973109</v>
      </c>
      <c r="F6004" s="2">
        <v>-0.80376043134399999</v>
      </c>
      <c r="G6004" s="2">
        <v>-0.80376043134399999</v>
      </c>
      <c r="H6004">
        <v>20094</v>
      </c>
      <c r="I6004" s="2">
        <v>-1.44402114301E-2</v>
      </c>
      <c r="J6004" s="2">
        <v>0</v>
      </c>
      <c r="K6004">
        <v>8</v>
      </c>
      <c r="L6004" s="1" t="s">
        <v>11913</v>
      </c>
      <c r="M6004" s="1" t="s">
        <v>732</v>
      </c>
      <c r="N6004">
        <v>0</v>
      </c>
      <c r="O6004">
        <v>0</v>
      </c>
      <c r="P6004">
        <v>1</v>
      </c>
      <c r="Q6004">
        <v>0</v>
      </c>
      <c r="R6004" s="19">
        <f>BWscncns[[#This Row],[C fx]]*4+BWscncns[[#This Row],[C fg]]*2+BWscncns[[#This Row],[C fm]]</f>
        <v>1</v>
      </c>
      <c r="S6004">
        <v>20</v>
      </c>
      <c r="T6004">
        <v>102400</v>
      </c>
      <c r="U6004" s="13">
        <v>0.19531200000000001</v>
      </c>
      <c r="V6004" s="13">
        <v>5.12</v>
      </c>
      <c r="W6004">
        <v>5856</v>
      </c>
      <c r="X6004">
        <v>117</v>
      </c>
      <c r="Z6004" s="10">
        <f>IF($N6004&lt;&gt;0,constants!$L$2,IF($O6004&lt;&gt;0,constants!$M$2,IF($P6004&lt;&gt;0,constants!$N$2,0)))</f>
        <v>1117.99</v>
      </c>
      <c r="AA6004" s="10">
        <f>IF($N6004&lt;&gt;0,constants!$L$2,IF($O6004&lt;&gt;0,constants!$M$2,IF($P6004&lt;&gt;0,constants!$P$2,0)))</f>
        <v>4051.45</v>
      </c>
      <c r="AB6004" s="11">
        <f>constants!$O$2</f>
        <v>4861.32</v>
      </c>
      <c r="AC6004" s="11">
        <f>VLOOKUP(BWscncns[[#This Row],[scanner]],[0]!ScnrAvgBW,2,FALSE)/1000</f>
        <v>509.99709399477808</v>
      </c>
      <c r="AD6004" s="8">
        <f>(1+$F6004)*Z6004</f>
        <v>219.39387536172146</v>
      </c>
      <c r="AE6004" s="8">
        <f>(1+$F6004)*AA6004</f>
        <v>795.05480043135117</v>
      </c>
      <c r="AF6004" s="8">
        <f>(1+$F6004)*AB6004</f>
        <v>953.98333989878586</v>
      </c>
      <c r="AG6004" s="8">
        <f>(1+$F6004)*AC6004</f>
        <v>100.08160974134874</v>
      </c>
      <c r="AH6004" s="8">
        <f>(1+$F6004)*$T6004/1000</f>
        <v>20.094931830374399</v>
      </c>
      <c r="AI6004" s="8">
        <f>(1+BWscncns[[#This Row],[pid_error]]*K_p)*BWscncns[[#This Row],[dbw]]/1000</f>
        <v>61.247465915187199</v>
      </c>
      <c r="AJ6004" s="13">
        <f>BWscncns[[#This Row],[Torflow prgrssv alt vote]]/VLOOKUP(BWscncns[[#This Row],[class]],AltBWtotl,2,FALSE)*100</f>
        <v>1.2079635327465897E-3</v>
      </c>
      <c r="AK6004">
        <f>IF(D6004=E6004,1,0)</f>
        <v>1</v>
      </c>
    </row>
    <row r="6005" spans="1:37">
      <c r="A6005" s="1" t="s">
        <v>10249</v>
      </c>
      <c r="B6005" s="1" t="s">
        <v>49</v>
      </c>
      <c r="C6005">
        <v>65</v>
      </c>
      <c r="D6005">
        <v>1524939864</v>
      </c>
      <c r="E6005">
        <v>1524939864</v>
      </c>
      <c r="F6005" s="2">
        <v>0.13364683623000001</v>
      </c>
      <c r="G6005" s="2">
        <v>0.13364683623000001</v>
      </c>
      <c r="H6005">
        <v>65053</v>
      </c>
      <c r="I6005" s="2">
        <v>0.16070691782400001</v>
      </c>
      <c r="J6005" s="2">
        <v>0</v>
      </c>
      <c r="K6005">
        <v>4</v>
      </c>
      <c r="L6005" s="1" t="s">
        <v>11568</v>
      </c>
      <c r="M6005" s="1" t="s">
        <v>49</v>
      </c>
      <c r="N6005">
        <v>0</v>
      </c>
      <c r="O6005">
        <v>0</v>
      </c>
      <c r="P6005">
        <v>1</v>
      </c>
      <c r="Q6005">
        <v>0</v>
      </c>
      <c r="R6005" s="19">
        <f>BWscncns[[#This Row],[C fx]]*4+BWscncns[[#This Row],[C fg]]*2+BWscncns[[#This Row],[C fm]]</f>
        <v>1</v>
      </c>
      <c r="S6005">
        <v>62</v>
      </c>
      <c r="T6005">
        <v>57384</v>
      </c>
      <c r="U6005" s="13">
        <v>1.080441</v>
      </c>
      <c r="V6005" s="13">
        <v>0.92554800000000004</v>
      </c>
      <c r="W6005">
        <v>2794</v>
      </c>
      <c r="X6005">
        <v>55</v>
      </c>
      <c r="Z6005" s="10">
        <f>IF($N6005&lt;&gt;0,constants!$L$2,IF($O6005&lt;&gt;0,constants!$M$2,IF($P6005&lt;&gt;0,constants!$N$2,0)))</f>
        <v>1117.99</v>
      </c>
      <c r="AA6005" s="10">
        <f>IF($N6005&lt;&gt;0,constants!$L$2,IF($O6005&lt;&gt;0,constants!$M$2,IF($P6005&lt;&gt;0,constants!$P$2,0)))</f>
        <v>4051.45</v>
      </c>
      <c r="AB6005" s="11">
        <f>constants!$O$2</f>
        <v>4861.32</v>
      </c>
      <c r="AC6005" s="11">
        <f>VLOOKUP(BWscncns[[#This Row],[scanner]],[0]!ScnrAvgBW,2,FALSE)/1000</f>
        <v>4819.491751072962</v>
      </c>
      <c r="AD6005" s="8">
        <f>(1+$F6005)*Z6005</f>
        <v>1267.4058264367777</v>
      </c>
      <c r="AE6005" s="8">
        <f>(1+$F6005)*AA6005</f>
        <v>4592.9134746440332</v>
      </c>
      <c r="AF6005" s="8">
        <f>(1+$F6005)*AB6005</f>
        <v>5511.0200379016233</v>
      </c>
      <c r="AG6005" s="8">
        <f>(1+$F6005)*AC6005</f>
        <v>5463.6015758404465</v>
      </c>
      <c r="AH6005" s="8">
        <f>(1+$F6005)*$T6005/1000</f>
        <v>65.053190050222327</v>
      </c>
      <c r="AI6005" s="8">
        <f>(1+BWscncns[[#This Row],[pid_error]]*K_p)*BWscncns[[#This Row],[dbw]]/1000</f>
        <v>61.218595025111163</v>
      </c>
      <c r="AJ6005" s="13">
        <f>BWscncns[[#This Row],[Torflow prgrssv alt vote]]/VLOOKUP(BWscncns[[#This Row],[class]],AltBWtotl,2,FALSE)*100</f>
        <v>1.2073941217211918E-3</v>
      </c>
      <c r="AK6005">
        <f>IF(D6005=E6005,1,0)</f>
        <v>1</v>
      </c>
    </row>
    <row r="6006" spans="1:37">
      <c r="A6006" s="1" t="s">
        <v>6686</v>
      </c>
      <c r="B6006" s="1" t="s">
        <v>6687</v>
      </c>
      <c r="C6006">
        <v>20</v>
      </c>
      <c r="D6006">
        <v>1524912166</v>
      </c>
      <c r="E6006">
        <v>1524912166</v>
      </c>
      <c r="F6006" s="2">
        <v>-0.80473898151000001</v>
      </c>
      <c r="G6006" s="2">
        <v>-0.80473898151000001</v>
      </c>
      <c r="H6006">
        <v>19994</v>
      </c>
      <c r="I6006" s="2">
        <v>-4.9688849462299997E-2</v>
      </c>
      <c r="J6006" s="2">
        <v>0</v>
      </c>
      <c r="K6006">
        <v>8</v>
      </c>
      <c r="L6006" s="1" t="s">
        <v>12064</v>
      </c>
      <c r="M6006" s="1" t="s">
        <v>6687</v>
      </c>
      <c r="N6006">
        <v>0</v>
      </c>
      <c r="O6006">
        <v>0</v>
      </c>
      <c r="P6006">
        <v>1</v>
      </c>
      <c r="Q6006">
        <v>0</v>
      </c>
      <c r="R6006" s="19">
        <f>BWscncns[[#This Row],[C fx]]*4+BWscncns[[#This Row],[C fg]]*2+BWscncns[[#This Row],[C fm]]</f>
        <v>1</v>
      </c>
      <c r="S6006">
        <v>21</v>
      </c>
      <c r="T6006">
        <v>102400</v>
      </c>
      <c r="U6006" s="13">
        <v>0.20507800000000001</v>
      </c>
      <c r="V6006" s="13">
        <v>4.8761900000000002</v>
      </c>
      <c r="W6006">
        <v>5809</v>
      </c>
      <c r="X6006">
        <v>116</v>
      </c>
      <c r="Z6006" s="10">
        <f>IF($N6006&lt;&gt;0,constants!$L$2,IF($O6006&lt;&gt;0,constants!$M$2,IF($P6006&lt;&gt;0,constants!$N$2,0)))</f>
        <v>1117.99</v>
      </c>
      <c r="AA6006" s="10">
        <f>IF($N6006&lt;&gt;0,constants!$L$2,IF($O6006&lt;&gt;0,constants!$M$2,IF($P6006&lt;&gt;0,constants!$P$2,0)))</f>
        <v>4051.45</v>
      </c>
      <c r="AB6006" s="11">
        <f>constants!$O$2</f>
        <v>4861.32</v>
      </c>
      <c r="AC6006" s="11">
        <f>VLOOKUP(BWscncns[[#This Row],[scanner]],[0]!ScnrAvgBW,2,FALSE)/1000</f>
        <v>509.99709399477808</v>
      </c>
      <c r="AD6006" s="8">
        <f>(1+$F6006)*Z6006</f>
        <v>218.2998660616351</v>
      </c>
      <c r="AE6006" s="8">
        <f>(1+$F6006)*AA6006</f>
        <v>791.09025336131049</v>
      </c>
      <c r="AF6006" s="8">
        <f>(1+$F6006)*AB6006</f>
        <v>949.2262944058067</v>
      </c>
      <c r="AG6006" s="8">
        <f>(1+$F6006)*AC6006</f>
        <v>99.582552000360621</v>
      </c>
      <c r="AH6006" s="8">
        <f>(1+$F6006)*$T6006/1000</f>
        <v>19.994728293375999</v>
      </c>
      <c r="AI6006" s="8">
        <f>(1+BWscncns[[#This Row],[pid_error]]*K_p)*BWscncns[[#This Row],[dbw]]/1000</f>
        <v>61.19736414668801</v>
      </c>
      <c r="AJ6006" s="13">
        <f>BWscncns[[#This Row],[Torflow prgrssv alt vote]]/VLOOKUP(BWscncns[[#This Row],[class]],AltBWtotl,2,FALSE)*100</f>
        <v>1.2069753921211972E-3</v>
      </c>
      <c r="AK6006">
        <f>IF(D6006=E6006,1,0)</f>
        <v>1</v>
      </c>
    </row>
    <row r="6007" spans="1:37">
      <c r="A6007" s="1" t="s">
        <v>1925</v>
      </c>
      <c r="B6007" s="1" t="s">
        <v>129</v>
      </c>
      <c r="C6007">
        <v>12</v>
      </c>
      <c r="D6007">
        <v>1524991621</v>
      </c>
      <c r="E6007">
        <v>1524991621</v>
      </c>
      <c r="F6007" s="2">
        <v>-0.88667312470299997</v>
      </c>
      <c r="G6007" s="2">
        <v>-0.88667312470299997</v>
      </c>
      <c r="H6007">
        <v>12233</v>
      </c>
      <c r="I6007" s="2">
        <v>2.0645689739800001E-2</v>
      </c>
      <c r="J6007" s="2">
        <v>0</v>
      </c>
      <c r="K6007">
        <v>8</v>
      </c>
      <c r="L6007" s="1" t="s">
        <v>11923</v>
      </c>
      <c r="M6007" s="1" t="s">
        <v>129</v>
      </c>
      <c r="N6007">
        <v>0</v>
      </c>
      <c r="O6007">
        <v>0</v>
      </c>
      <c r="P6007">
        <v>1</v>
      </c>
      <c r="Q6007">
        <v>0</v>
      </c>
      <c r="R6007" s="19">
        <f>BWscncns[[#This Row],[C fx]]*4+BWscncns[[#This Row],[C fg]]*2+BWscncns[[#This Row],[C fm]]</f>
        <v>1</v>
      </c>
      <c r="S6007">
        <v>12</v>
      </c>
      <c r="T6007">
        <v>109881</v>
      </c>
      <c r="U6007" s="13">
        <v>0.109209</v>
      </c>
      <c r="V6007" s="13">
        <v>9.1567500000000006</v>
      </c>
      <c r="W6007">
        <v>6164</v>
      </c>
      <c r="X6007">
        <v>123</v>
      </c>
      <c r="Z6007" s="10">
        <f>IF($N6007&lt;&gt;0,constants!$L$2,IF($O6007&lt;&gt;0,constants!$M$2,IF($P6007&lt;&gt;0,constants!$N$2,0)))</f>
        <v>1117.99</v>
      </c>
      <c r="AA6007" s="10">
        <f>IF($N6007&lt;&gt;0,constants!$L$2,IF($O6007&lt;&gt;0,constants!$M$2,IF($P6007&lt;&gt;0,constants!$P$2,0)))</f>
        <v>4051.45</v>
      </c>
      <c r="AB6007" s="11">
        <f>constants!$O$2</f>
        <v>4861.32</v>
      </c>
      <c r="AC6007" s="11">
        <f>VLOOKUP(BWscncns[[#This Row],[scanner]],[0]!ScnrAvgBW,2,FALSE)/1000</f>
        <v>509.99709399477808</v>
      </c>
      <c r="AD6007" s="8">
        <f>(1+$F6007)*Z6007</f>
        <v>126.69831331329307</v>
      </c>
      <c r="AE6007" s="8">
        <f>(1+$F6007)*AA6007</f>
        <v>459.13816892203073</v>
      </c>
      <c r="AF6007" s="8">
        <f>(1+$F6007)*AB6007</f>
        <v>550.91820541881214</v>
      </c>
      <c r="AG6007" s="8">
        <f>(1+$F6007)*AC6007</f>
        <v>57.796377072978615</v>
      </c>
      <c r="AH6007" s="8">
        <f>(1+$F6007)*$T6007/1000</f>
        <v>12.452470384509661</v>
      </c>
      <c r="AI6007" s="8">
        <f>(1+BWscncns[[#This Row],[pid_error]]*K_p)*BWscncns[[#This Row],[dbw]]/1000</f>
        <v>61.166735192254833</v>
      </c>
      <c r="AJ6007" s="13">
        <f>BWscncns[[#This Row],[Torflow prgrssv alt vote]]/VLOOKUP(BWscncns[[#This Row],[class]],AltBWtotl,2,FALSE)*100</f>
        <v>1.2063713073733862E-3</v>
      </c>
      <c r="AK6007">
        <f>IF(D6007=E6007,1,0)</f>
        <v>1</v>
      </c>
    </row>
    <row r="6008" spans="1:37">
      <c r="A6008" s="1" t="s">
        <v>4193</v>
      </c>
      <c r="B6008" s="1" t="s">
        <v>4194</v>
      </c>
      <c r="C6008">
        <v>20</v>
      </c>
      <c r="D6008">
        <v>1524978554</v>
      </c>
      <c r="E6008">
        <v>1524978554</v>
      </c>
      <c r="F6008" s="2">
        <v>-0.80714768997399999</v>
      </c>
      <c r="G6008" s="2">
        <v>-0.80714768997399999</v>
      </c>
      <c r="H6008">
        <v>19748</v>
      </c>
      <c r="I6008" s="2">
        <v>4.5677209025900001E-3</v>
      </c>
      <c r="J6008" s="2">
        <v>0</v>
      </c>
      <c r="K6008">
        <v>8</v>
      </c>
      <c r="L6008" s="1" t="s">
        <v>11914</v>
      </c>
      <c r="M6008" s="1" t="s">
        <v>4194</v>
      </c>
      <c r="N6008">
        <v>0</v>
      </c>
      <c r="O6008">
        <v>0</v>
      </c>
      <c r="P6008">
        <v>1</v>
      </c>
      <c r="Q6008">
        <v>0</v>
      </c>
      <c r="R6008" s="19">
        <f>BWscncns[[#This Row],[C fx]]*4+BWscncns[[#This Row],[C fg]]*2+BWscncns[[#This Row],[C fm]]</f>
        <v>1</v>
      </c>
      <c r="S6008">
        <v>20</v>
      </c>
      <c r="T6008">
        <v>102400</v>
      </c>
      <c r="U6008" s="13">
        <v>0.19531200000000001</v>
      </c>
      <c r="V6008" s="13">
        <v>5.12</v>
      </c>
      <c r="W6008">
        <v>5878</v>
      </c>
      <c r="X6008">
        <v>117</v>
      </c>
      <c r="Z6008" s="10">
        <f>IF($N6008&lt;&gt;0,constants!$L$2,IF($O6008&lt;&gt;0,constants!$M$2,IF($P6008&lt;&gt;0,constants!$N$2,0)))</f>
        <v>1117.99</v>
      </c>
      <c r="AA6008" s="10">
        <f>IF($N6008&lt;&gt;0,constants!$L$2,IF($O6008&lt;&gt;0,constants!$M$2,IF($P6008&lt;&gt;0,constants!$P$2,0)))</f>
        <v>4051.45</v>
      </c>
      <c r="AB6008" s="11">
        <f>constants!$O$2</f>
        <v>4861.32</v>
      </c>
      <c r="AC6008" s="11">
        <f>VLOOKUP(BWscncns[[#This Row],[scanner]],[0]!ScnrAvgBW,2,FALSE)/1000</f>
        <v>509.99709399477808</v>
      </c>
      <c r="AD6008" s="8">
        <f>(1+$F6008)*Z6008</f>
        <v>215.60695408596774</v>
      </c>
      <c r="AE6008" s="8">
        <f>(1+$F6008)*AA6008</f>
        <v>781.33149145483765</v>
      </c>
      <c r="AF6008" s="8">
        <f>(1+$F6008)*AB6008</f>
        <v>937.51679177559424</v>
      </c>
      <c r="AG6008" s="8">
        <f>(1+$F6008)*AC6008</f>
        <v>98.354117683440009</v>
      </c>
      <c r="AH6008" s="8">
        <f>(1+$F6008)*$T6008/1000</f>
        <v>19.7480765466624</v>
      </c>
      <c r="AI6008" s="8">
        <f>(1+BWscncns[[#This Row],[pid_error]]*K_p)*BWscncns[[#This Row],[dbw]]/1000</f>
        <v>61.074038273331198</v>
      </c>
      <c r="AJ6008" s="13">
        <f>BWscncns[[#This Row],[Torflow prgrssv alt vote]]/VLOOKUP(BWscncns[[#This Row],[class]],AltBWtotl,2,FALSE)*100</f>
        <v>1.2045430766705393E-3</v>
      </c>
      <c r="AK6008">
        <f>IF(D6008=E6008,1,0)</f>
        <v>1</v>
      </c>
    </row>
    <row r="6009" spans="1:37">
      <c r="A6009" s="1" t="s">
        <v>8172</v>
      </c>
      <c r="B6009" s="1" t="s">
        <v>49</v>
      </c>
      <c r="C6009">
        <v>20</v>
      </c>
      <c r="D6009">
        <v>1524967575</v>
      </c>
      <c r="E6009">
        <v>1524967575</v>
      </c>
      <c r="F6009" s="2">
        <v>-0.80821320972400001</v>
      </c>
      <c r="G6009" s="2">
        <v>-0.80821320972400001</v>
      </c>
      <c r="H6009">
        <v>19638</v>
      </c>
      <c r="I6009" s="2">
        <v>-9.4784382045599996E-2</v>
      </c>
      <c r="J6009" s="2">
        <v>0</v>
      </c>
      <c r="K6009">
        <v>8</v>
      </c>
      <c r="L6009" s="1" t="s">
        <v>11903</v>
      </c>
      <c r="M6009" s="1" t="s">
        <v>49</v>
      </c>
      <c r="N6009">
        <v>0</v>
      </c>
      <c r="O6009">
        <v>0</v>
      </c>
      <c r="P6009">
        <v>1</v>
      </c>
      <c r="Q6009">
        <v>0</v>
      </c>
      <c r="R6009" s="19">
        <f>BWscncns[[#This Row],[C fx]]*4+BWscncns[[#This Row],[C fg]]*2+BWscncns[[#This Row],[C fm]]</f>
        <v>1</v>
      </c>
      <c r="S6009">
        <v>22</v>
      </c>
      <c r="T6009">
        <v>102400</v>
      </c>
      <c r="U6009" s="13">
        <v>0.21484400000000001</v>
      </c>
      <c r="V6009" s="13">
        <v>4.6545449999999997</v>
      </c>
      <c r="W6009">
        <v>5769</v>
      </c>
      <c r="X6009">
        <v>115</v>
      </c>
      <c r="Z6009" s="10">
        <f>IF($N6009&lt;&gt;0,constants!$L$2,IF($O6009&lt;&gt;0,constants!$M$2,IF($P6009&lt;&gt;0,constants!$N$2,0)))</f>
        <v>1117.99</v>
      </c>
      <c r="AA6009" s="10">
        <f>IF($N6009&lt;&gt;0,constants!$L$2,IF($O6009&lt;&gt;0,constants!$M$2,IF($P6009&lt;&gt;0,constants!$P$2,0)))</f>
        <v>4051.45</v>
      </c>
      <c r="AB6009" s="11">
        <f>constants!$O$2</f>
        <v>4861.32</v>
      </c>
      <c r="AC6009" s="11">
        <f>VLOOKUP(BWscncns[[#This Row],[scanner]],[0]!ScnrAvgBW,2,FALSE)/1000</f>
        <v>509.99709399477808</v>
      </c>
      <c r="AD6009" s="8">
        <f>(1+$F6009)*Z6009</f>
        <v>214.41571366066523</v>
      </c>
      <c r="AE6009" s="8">
        <f>(1+$F6009)*AA6009</f>
        <v>777.01459146370007</v>
      </c>
      <c r="AF6009" s="8">
        <f>(1+$F6009)*AB6009</f>
        <v>932.33695930452416</v>
      </c>
      <c r="AG6009" s="8">
        <f>(1+$F6009)*AC6009</f>
        <v>97.81070570734596</v>
      </c>
      <c r="AH6009" s="8">
        <f>(1+$F6009)*$T6009/1000</f>
        <v>19.638967324262399</v>
      </c>
      <c r="AI6009" s="8">
        <f>(1+BWscncns[[#This Row],[pid_error]]*K_p)*BWscncns[[#This Row],[dbw]]/1000</f>
        <v>61.019483662131201</v>
      </c>
      <c r="AJ6009" s="13">
        <f>BWscncns[[#This Row],[Torflow prgrssv alt vote]]/VLOOKUP(BWscncns[[#This Row],[class]],AltBWtotl,2,FALSE)*100</f>
        <v>1.2034671140998751E-3</v>
      </c>
      <c r="AK6009">
        <f>IF(D6009=E6009,1,0)</f>
        <v>1</v>
      </c>
    </row>
    <row r="6010" spans="1:37">
      <c r="A6010" s="1" t="s">
        <v>2046</v>
      </c>
      <c r="B6010" s="1" t="s">
        <v>49</v>
      </c>
      <c r="C6010">
        <v>20</v>
      </c>
      <c r="D6010">
        <v>1524973109</v>
      </c>
      <c r="E6010">
        <v>1524973109</v>
      </c>
      <c r="F6010" s="2">
        <v>-0.80845402336500005</v>
      </c>
      <c r="G6010" s="2">
        <v>-0.80845402336500005</v>
      </c>
      <c r="H6010">
        <v>19614</v>
      </c>
      <c r="I6010" s="2">
        <v>-4.7397909066200002E-3</v>
      </c>
      <c r="J6010" s="2">
        <v>0</v>
      </c>
      <c r="K6010">
        <v>8</v>
      </c>
      <c r="L6010" s="1" t="s">
        <v>11913</v>
      </c>
      <c r="M6010" s="1" t="s">
        <v>49</v>
      </c>
      <c r="N6010">
        <v>0</v>
      </c>
      <c r="O6010">
        <v>0</v>
      </c>
      <c r="P6010">
        <v>1</v>
      </c>
      <c r="Q6010">
        <v>0</v>
      </c>
      <c r="R6010" s="19">
        <f>BWscncns[[#This Row],[C fx]]*4+BWscncns[[#This Row],[C fg]]*2+BWscncns[[#This Row],[C fm]]</f>
        <v>1</v>
      </c>
      <c r="S6010">
        <v>22</v>
      </c>
      <c r="T6010">
        <v>102400</v>
      </c>
      <c r="U6010" s="13">
        <v>0.21484400000000001</v>
      </c>
      <c r="V6010" s="13">
        <v>4.6545449999999997</v>
      </c>
      <c r="W6010">
        <v>5770</v>
      </c>
      <c r="X6010">
        <v>115</v>
      </c>
      <c r="Z6010" s="10">
        <f>IF($N6010&lt;&gt;0,constants!$L$2,IF($O6010&lt;&gt;0,constants!$M$2,IF($P6010&lt;&gt;0,constants!$N$2,0)))</f>
        <v>1117.99</v>
      </c>
      <c r="AA6010" s="10">
        <f>IF($N6010&lt;&gt;0,constants!$L$2,IF($O6010&lt;&gt;0,constants!$M$2,IF($P6010&lt;&gt;0,constants!$P$2,0)))</f>
        <v>4051.45</v>
      </c>
      <c r="AB6010" s="11">
        <f>constants!$O$2</f>
        <v>4861.32</v>
      </c>
      <c r="AC6010" s="11">
        <f>VLOOKUP(BWscncns[[#This Row],[scanner]],[0]!ScnrAvgBW,2,FALSE)/1000</f>
        <v>509.99709399477808</v>
      </c>
      <c r="AD6010" s="8">
        <f>(1+$F6010)*Z6010</f>
        <v>214.14648641816359</v>
      </c>
      <c r="AE6010" s="8">
        <f>(1+$F6010)*AA6010</f>
        <v>776.03894703787046</v>
      </c>
      <c r="AF6010" s="8">
        <f>(1+$F6010)*AB6010</f>
        <v>931.1662871352579</v>
      </c>
      <c r="AG6010" s="8">
        <f>(1+$F6010)*AC6010</f>
        <v>97.687891450241636</v>
      </c>
      <c r="AH6010" s="8">
        <f>(1+$F6010)*$T6010/1000</f>
        <v>19.614308007423997</v>
      </c>
      <c r="AI6010" s="8">
        <f>(1+BWscncns[[#This Row],[pid_error]]*K_p)*BWscncns[[#This Row],[dbw]]/1000</f>
        <v>61.007154003711996</v>
      </c>
      <c r="AJ6010" s="13">
        <f>BWscncns[[#This Row],[Torflow prgrssv alt vote]]/VLOOKUP(BWscncns[[#This Row],[class]],AltBWtotl,2,FALSE)*100</f>
        <v>1.2032239403208613E-3</v>
      </c>
      <c r="AK6010">
        <f>IF(D6010=E6010,1,0)</f>
        <v>1</v>
      </c>
    </row>
    <row r="6011" spans="1:37">
      <c r="A6011" s="1" t="s">
        <v>1800</v>
      </c>
      <c r="B6011" s="1" t="s">
        <v>49</v>
      </c>
      <c r="C6011">
        <v>20</v>
      </c>
      <c r="D6011">
        <v>1524975637</v>
      </c>
      <c r="E6011">
        <v>1524975637</v>
      </c>
      <c r="F6011" s="2">
        <v>-0.80859190027600003</v>
      </c>
      <c r="G6011" s="2">
        <v>-0.80859190027600003</v>
      </c>
      <c r="H6011">
        <v>19600</v>
      </c>
      <c r="I6011" s="2">
        <v>-1.95232531255E-3</v>
      </c>
      <c r="J6011" s="2">
        <v>0</v>
      </c>
      <c r="K6011">
        <v>8</v>
      </c>
      <c r="L6011" s="1" t="s">
        <v>11921</v>
      </c>
      <c r="M6011" s="1" t="s">
        <v>49</v>
      </c>
      <c r="N6011">
        <v>0</v>
      </c>
      <c r="O6011">
        <v>0</v>
      </c>
      <c r="P6011">
        <v>1</v>
      </c>
      <c r="Q6011">
        <v>0</v>
      </c>
      <c r="R6011" s="19">
        <f>BWscncns[[#This Row],[C fx]]*4+BWscncns[[#This Row],[C fg]]*2+BWscncns[[#This Row],[C fm]]</f>
        <v>1</v>
      </c>
      <c r="S6011">
        <v>20</v>
      </c>
      <c r="T6011">
        <v>102400</v>
      </c>
      <c r="U6011" s="13">
        <v>0.19531200000000001</v>
      </c>
      <c r="V6011" s="13">
        <v>5.12</v>
      </c>
      <c r="W6011">
        <v>5876</v>
      </c>
      <c r="X6011">
        <v>117</v>
      </c>
      <c r="Z6011" s="10">
        <f>IF($N6011&lt;&gt;0,constants!$L$2,IF($O6011&lt;&gt;0,constants!$M$2,IF($P6011&lt;&gt;0,constants!$N$2,0)))</f>
        <v>1117.99</v>
      </c>
      <c r="AA6011" s="10">
        <f>IF($N6011&lt;&gt;0,constants!$L$2,IF($O6011&lt;&gt;0,constants!$M$2,IF($P6011&lt;&gt;0,constants!$P$2,0)))</f>
        <v>4051.45</v>
      </c>
      <c r="AB6011" s="11">
        <f>constants!$O$2</f>
        <v>4861.32</v>
      </c>
      <c r="AC6011" s="11">
        <f>VLOOKUP(BWscncns[[#This Row],[scanner]],[0]!ScnrAvgBW,2,FALSE)/1000</f>
        <v>509.99709399477808</v>
      </c>
      <c r="AD6011" s="8">
        <f>(1+$F6011)*Z6011</f>
        <v>213.99234141043473</v>
      </c>
      <c r="AE6011" s="8">
        <f>(1+$F6011)*AA6011</f>
        <v>775.48034562679959</v>
      </c>
      <c r="AF6011" s="8">
        <f>(1+$F6011)*AB6011</f>
        <v>930.49602335027544</v>
      </c>
      <c r="AG6011" s="8">
        <f>(1+$F6011)*AC6011</f>
        <v>97.61757462630267</v>
      </c>
      <c r="AH6011" s="8">
        <f>(1+$F6011)*$T6011/1000</f>
        <v>19.600189411737595</v>
      </c>
      <c r="AI6011" s="8">
        <f>(1+BWscncns[[#This Row],[pid_error]]*K_p)*BWscncns[[#This Row],[dbw]]/1000</f>
        <v>61.000094705868797</v>
      </c>
      <c r="AJ6011" s="13">
        <f>BWscncns[[#This Row],[Torflow prgrssv alt vote]]/VLOOKUP(BWscncns[[#This Row],[class]],AltBWtotl,2,FALSE)*100</f>
        <v>1.2030847121220459E-3</v>
      </c>
      <c r="AK6011">
        <f>IF(D6011=E6011,1,0)</f>
        <v>1</v>
      </c>
    </row>
    <row r="6012" spans="1:37">
      <c r="A6012" s="1" t="s">
        <v>5360</v>
      </c>
      <c r="B6012" s="1" t="s">
        <v>49</v>
      </c>
      <c r="C6012">
        <v>19</v>
      </c>
      <c r="D6012">
        <v>1524985820</v>
      </c>
      <c r="E6012">
        <v>1524985820</v>
      </c>
      <c r="F6012" s="2">
        <v>-0.81258978266399995</v>
      </c>
      <c r="G6012" s="2">
        <v>-0.81258978266399995</v>
      </c>
      <c r="H6012">
        <v>19190</v>
      </c>
      <c r="I6012" s="2">
        <v>5.4879434725299998E-2</v>
      </c>
      <c r="J6012" s="2">
        <v>0</v>
      </c>
      <c r="K6012">
        <v>8</v>
      </c>
      <c r="L6012" s="1" t="s">
        <v>11936</v>
      </c>
      <c r="M6012" s="1" t="s">
        <v>49</v>
      </c>
      <c r="N6012">
        <v>1</v>
      </c>
      <c r="O6012">
        <v>0</v>
      </c>
      <c r="P6012">
        <v>0</v>
      </c>
      <c r="Q6012">
        <v>0</v>
      </c>
      <c r="R6012" s="19">
        <f>BWscncns[[#This Row],[C fx]]*4+BWscncns[[#This Row],[C fg]]*2+BWscncns[[#This Row],[C fm]]</f>
        <v>4</v>
      </c>
      <c r="S6012">
        <v>19</v>
      </c>
      <c r="T6012">
        <v>102400</v>
      </c>
      <c r="U6012" s="13">
        <v>0.18554699999999999</v>
      </c>
      <c r="V6012" s="13">
        <v>5.3894739999999999</v>
      </c>
      <c r="W6012">
        <v>5908</v>
      </c>
      <c r="X6012">
        <v>118</v>
      </c>
      <c r="Z6012" s="10">
        <f>IF($N6012&lt;&gt;0,constants!$L$2,IF($O6012&lt;&gt;0,constants!$M$2,IF($P6012&lt;&gt;0,constants!$N$2,0)))</f>
        <v>10125.48</v>
      </c>
      <c r="AA6012" s="10">
        <f>IF($N6012&lt;&gt;0,constants!$L$2,IF($O6012&lt;&gt;0,constants!$M$2,IF($P6012&lt;&gt;0,constants!$P$2,0)))</f>
        <v>10125.48</v>
      </c>
      <c r="AB6012" s="11">
        <f>constants!$O$2</f>
        <v>4861.32</v>
      </c>
      <c r="AC6012" s="11">
        <f>VLOOKUP(BWscncns[[#This Row],[scanner]],[0]!ScnrAvgBW,2,FALSE)/1000</f>
        <v>509.99709399477808</v>
      </c>
      <c r="AD6012" s="8">
        <f>(1+$F6012)*Z6012</f>
        <v>1897.6184074313217</v>
      </c>
      <c r="AE6012" s="8">
        <f>(1+$F6012)*AA6012</f>
        <v>1897.6184074313217</v>
      </c>
      <c r="AF6012" s="8">
        <f>(1+$F6012)*AB6012</f>
        <v>911.06103773984375</v>
      </c>
      <c r="AG6012" s="8">
        <f>(1+$F6012)*AC6012</f>
        <v>95.578666226289812</v>
      </c>
      <c r="AH6012" s="8">
        <f>(1+$F6012)*$T6012/1000</f>
        <v>19.190806255206404</v>
      </c>
      <c r="AI6012" s="8">
        <f>(1+BWscncns[[#This Row],[pid_error]]*K_p)*BWscncns[[#This Row],[dbw]]/1000</f>
        <v>60.795403127603208</v>
      </c>
      <c r="AJ6012" s="13">
        <f>BWscncns[[#This Row],[Torflow prgrssv alt vote]]/VLOOKUP(BWscncns[[#This Row],[class]],AltBWtotl,2,FALSE)*100</f>
        <v>5.2106184817781603E-4</v>
      </c>
      <c r="AK6012">
        <f>IF(D6012=E6012,1,0)</f>
        <v>1</v>
      </c>
    </row>
    <row r="6013" spans="1:37">
      <c r="A6013" s="1" t="s">
        <v>798</v>
      </c>
      <c r="B6013" s="1" t="s">
        <v>49</v>
      </c>
      <c r="C6013">
        <v>19</v>
      </c>
      <c r="D6013">
        <v>1524916172</v>
      </c>
      <c r="E6013">
        <v>1524916172</v>
      </c>
      <c r="F6013" s="2">
        <v>-0.81316147589200005</v>
      </c>
      <c r="G6013" s="2">
        <v>-0.81316147589200005</v>
      </c>
      <c r="H6013">
        <v>19132</v>
      </c>
      <c r="I6013" s="2">
        <v>-3.3406593861599998E-2</v>
      </c>
      <c r="J6013" s="2">
        <v>0</v>
      </c>
      <c r="K6013">
        <v>8</v>
      </c>
      <c r="L6013" s="1" t="s">
        <v>12065</v>
      </c>
      <c r="M6013" s="1" t="s">
        <v>49</v>
      </c>
      <c r="N6013">
        <v>0</v>
      </c>
      <c r="O6013">
        <v>0</v>
      </c>
      <c r="P6013">
        <v>1</v>
      </c>
      <c r="Q6013">
        <v>0</v>
      </c>
      <c r="R6013" s="19">
        <f>BWscncns[[#This Row],[C fx]]*4+BWscncns[[#This Row],[C fg]]*2+BWscncns[[#This Row],[C fm]]</f>
        <v>1</v>
      </c>
      <c r="S6013">
        <v>21</v>
      </c>
      <c r="T6013">
        <v>102400</v>
      </c>
      <c r="U6013" s="13">
        <v>0.20507800000000001</v>
      </c>
      <c r="V6013" s="13">
        <v>4.8761900000000002</v>
      </c>
      <c r="W6013">
        <v>5817</v>
      </c>
      <c r="X6013">
        <v>116</v>
      </c>
      <c r="Z6013" s="10">
        <f>IF($N6013&lt;&gt;0,constants!$L$2,IF($O6013&lt;&gt;0,constants!$M$2,IF($P6013&lt;&gt;0,constants!$N$2,0)))</f>
        <v>1117.99</v>
      </c>
      <c r="AA6013" s="10">
        <f>IF($N6013&lt;&gt;0,constants!$L$2,IF($O6013&lt;&gt;0,constants!$M$2,IF($P6013&lt;&gt;0,constants!$P$2,0)))</f>
        <v>4051.45</v>
      </c>
      <c r="AB6013" s="11">
        <f>constants!$O$2</f>
        <v>4861.32</v>
      </c>
      <c r="AC6013" s="11">
        <f>VLOOKUP(BWscncns[[#This Row],[scanner]],[0]!ScnrAvgBW,2,FALSE)/1000</f>
        <v>509.99709399477808</v>
      </c>
      <c r="AD6013" s="8">
        <f>(1+$F6013)*Z6013</f>
        <v>208.88360156750286</v>
      </c>
      <c r="AE6013" s="8">
        <f>(1+$F6013)*AA6013</f>
        <v>756.96693849735641</v>
      </c>
      <c r="AF6013" s="8">
        <f>(1+$F6013)*AB6013</f>
        <v>908.28185401670225</v>
      </c>
      <c r="AG6013" s="8">
        <f>(1+$F6013)*AC6013</f>
        <v>95.287104341353256</v>
      </c>
      <c r="AH6013" s="8">
        <f>(1+$F6013)*$T6013/1000</f>
        <v>19.132264868659192</v>
      </c>
      <c r="AI6013" s="8">
        <f>(1+BWscncns[[#This Row],[pid_error]]*K_p)*BWscncns[[#This Row],[dbw]]/1000</f>
        <v>60.766132434329599</v>
      </c>
      <c r="AJ6013" s="13">
        <f>BWscncns[[#This Row],[Torflow prgrssv alt vote]]/VLOOKUP(BWscncns[[#This Row],[class]],AltBWtotl,2,FALSE)*100</f>
        <v>1.1984703515467159E-3</v>
      </c>
      <c r="AK6013">
        <f>IF(D6013=E6013,1,0)</f>
        <v>1</v>
      </c>
    </row>
    <row r="6014" spans="1:37">
      <c r="A6014" s="1" t="s">
        <v>3605</v>
      </c>
      <c r="B6014" s="1" t="s">
        <v>3606</v>
      </c>
      <c r="C6014">
        <v>19</v>
      </c>
      <c r="D6014">
        <v>1524975637</v>
      </c>
      <c r="E6014">
        <v>1524975637</v>
      </c>
      <c r="F6014" s="2">
        <v>-0.81339652874500001</v>
      </c>
      <c r="G6014" s="2">
        <v>-0.81339652874500001</v>
      </c>
      <c r="H6014">
        <v>19108</v>
      </c>
      <c r="I6014" s="2">
        <v>-8.1600393709400004E-2</v>
      </c>
      <c r="J6014" s="2">
        <v>0</v>
      </c>
      <c r="K6014">
        <v>8</v>
      </c>
      <c r="L6014" s="1" t="s">
        <v>11921</v>
      </c>
      <c r="M6014" s="1" t="s">
        <v>3606</v>
      </c>
      <c r="N6014">
        <v>0</v>
      </c>
      <c r="O6014">
        <v>0</v>
      </c>
      <c r="P6014">
        <v>1</v>
      </c>
      <c r="Q6014">
        <v>0</v>
      </c>
      <c r="R6014" s="19">
        <f>BWscncns[[#This Row],[C fx]]*4+BWscncns[[#This Row],[C fg]]*2+BWscncns[[#This Row],[C fm]]</f>
        <v>1</v>
      </c>
      <c r="S6014">
        <v>19</v>
      </c>
      <c r="T6014">
        <v>102400</v>
      </c>
      <c r="U6014" s="13">
        <v>0.18554699999999999</v>
      </c>
      <c r="V6014" s="13">
        <v>5.3894739999999999</v>
      </c>
      <c r="W6014">
        <v>5909</v>
      </c>
      <c r="X6014">
        <v>118</v>
      </c>
      <c r="Z6014" s="10">
        <f>IF($N6014&lt;&gt;0,constants!$L$2,IF($O6014&lt;&gt;0,constants!$M$2,IF($P6014&lt;&gt;0,constants!$N$2,0)))</f>
        <v>1117.99</v>
      </c>
      <c r="AA6014" s="10">
        <f>IF($N6014&lt;&gt;0,constants!$L$2,IF($O6014&lt;&gt;0,constants!$M$2,IF($P6014&lt;&gt;0,constants!$P$2,0)))</f>
        <v>4051.45</v>
      </c>
      <c r="AB6014" s="11">
        <f>constants!$O$2</f>
        <v>4861.32</v>
      </c>
      <c r="AC6014" s="11">
        <f>VLOOKUP(BWscncns[[#This Row],[scanner]],[0]!ScnrAvgBW,2,FALSE)/1000</f>
        <v>509.99709399477808</v>
      </c>
      <c r="AD6014" s="8">
        <f>(1+$F6014)*Z6014</f>
        <v>208.62081482837743</v>
      </c>
      <c r="AE6014" s="8">
        <f>(1+$F6014)*AA6014</f>
        <v>756.01463361606966</v>
      </c>
      <c r="AF6014" s="8">
        <f>(1+$F6014)*AB6014</f>
        <v>907.13918688135652</v>
      </c>
      <c r="AG6014" s="8">
        <f>(1+$F6014)*AC6014</f>
        <v>95.167228069388102</v>
      </c>
      <c r="AH6014" s="8">
        <f>(1+$F6014)*$T6014/1000</f>
        <v>19.108195456512</v>
      </c>
      <c r="AI6014" s="8">
        <f>(1+BWscncns[[#This Row],[pid_error]]*K_p)*BWscncns[[#This Row],[dbw]]/1000</f>
        <v>60.754097728255999</v>
      </c>
      <c r="AJ6014" s="13">
        <f>BWscncns[[#This Row],[Torflow prgrssv alt vote]]/VLOOKUP(BWscncns[[#This Row],[class]],AltBWtotl,2,FALSE)*100</f>
        <v>1.1982329950153557E-3</v>
      </c>
      <c r="AK6014">
        <f>IF(D6014=E6014,1,0)</f>
        <v>1</v>
      </c>
    </row>
    <row r="6015" spans="1:37">
      <c r="A6015" s="1" t="s">
        <v>1099</v>
      </c>
      <c r="B6015" s="1" t="s">
        <v>28</v>
      </c>
      <c r="C6015">
        <v>62</v>
      </c>
      <c r="D6015">
        <v>1525007036</v>
      </c>
      <c r="E6015">
        <v>1525007036</v>
      </c>
      <c r="F6015" s="2">
        <v>4.2652154684599999E-2</v>
      </c>
      <c r="G6015" s="2">
        <v>4.2652154684599999E-2</v>
      </c>
      <c r="H6015">
        <v>61925</v>
      </c>
      <c r="I6015" s="2">
        <v>-0.53857260762100001</v>
      </c>
      <c r="J6015" s="2">
        <v>0</v>
      </c>
      <c r="K6015">
        <v>3</v>
      </c>
      <c r="L6015" s="1" t="s">
        <v>11600</v>
      </c>
      <c r="M6015" s="1" t="s">
        <v>28</v>
      </c>
      <c r="N6015">
        <v>0</v>
      </c>
      <c r="O6015">
        <v>0</v>
      </c>
      <c r="P6015">
        <v>1</v>
      </c>
      <c r="Q6015">
        <v>0</v>
      </c>
      <c r="R6015" s="19">
        <f>BWscncns[[#This Row],[C fx]]*4+BWscncns[[#This Row],[C fg]]*2+BWscncns[[#This Row],[C fm]]</f>
        <v>1</v>
      </c>
      <c r="S6015">
        <v>82</v>
      </c>
      <c r="T6015">
        <v>59392</v>
      </c>
      <c r="U6015" s="13">
        <v>1.380657</v>
      </c>
      <c r="V6015" s="13">
        <v>0.72429299999999996</v>
      </c>
      <c r="W6015">
        <v>1709</v>
      </c>
      <c r="X6015">
        <v>34</v>
      </c>
      <c r="Z6015" s="10">
        <f>IF($N6015&lt;&gt;0,constants!$L$2,IF($O6015&lt;&gt;0,constants!$M$2,IF($P6015&lt;&gt;0,constants!$N$2,0)))</f>
        <v>1117.99</v>
      </c>
      <c r="AA6015" s="10">
        <f>IF($N6015&lt;&gt;0,constants!$L$2,IF($O6015&lt;&gt;0,constants!$M$2,IF($P6015&lt;&gt;0,constants!$P$2,0)))</f>
        <v>4051.45</v>
      </c>
      <c r="AB6015" s="11">
        <f>constants!$O$2</f>
        <v>4861.32</v>
      </c>
      <c r="AC6015" s="11">
        <f>VLOOKUP(BWscncns[[#This Row],[scanner]],[0]!ScnrAvgBW,2,FALSE)/1000</f>
        <v>6440.9193022088357</v>
      </c>
      <c r="AD6015" s="8">
        <f>(1+$F6015)*Z6015</f>
        <v>1165.6746824158358</v>
      </c>
      <c r="AE6015" s="8">
        <f>(1+$F6015)*AA6015</f>
        <v>4224.2530720969226</v>
      </c>
      <c r="AF6015" s="8">
        <f>(1+$F6015)*AB6015</f>
        <v>5068.665772611339</v>
      </c>
      <c r="AG6015" s="8">
        <f>(1+$F6015)*AC6015</f>
        <v>6715.638388597672</v>
      </c>
      <c r="AH6015" s="8">
        <f>(1+$F6015)*$T6015/1000</f>
        <v>61.925196771027757</v>
      </c>
      <c r="AI6015" s="8">
        <f>(1+BWscncns[[#This Row],[pid_error]]*K_p)*BWscncns[[#This Row],[dbw]]/1000</f>
        <v>60.658598385513883</v>
      </c>
      <c r="AJ6015" s="13">
        <f>BWscncns[[#This Row],[Torflow prgrssv alt vote]]/VLOOKUP(BWscncns[[#This Row],[class]],AltBWtotl,2,FALSE)*100</f>
        <v>1.1963494930335187E-3</v>
      </c>
      <c r="AK6015">
        <f>IF(D6015=E6015,1,0)</f>
        <v>1</v>
      </c>
    </row>
    <row r="6016" spans="1:37">
      <c r="A6016" s="1" t="s">
        <v>10084</v>
      </c>
      <c r="B6016" s="1" t="s">
        <v>10085</v>
      </c>
      <c r="C6016">
        <v>19</v>
      </c>
      <c r="D6016">
        <v>1524973109</v>
      </c>
      <c r="E6016">
        <v>1524973109</v>
      </c>
      <c r="F6016" s="2">
        <v>-0.81569787466300003</v>
      </c>
      <c r="G6016" s="2">
        <v>-0.81569787466300003</v>
      </c>
      <c r="H6016">
        <v>18872</v>
      </c>
      <c r="I6016" s="2">
        <v>-3.1122361539099998E-2</v>
      </c>
      <c r="J6016" s="2">
        <v>0</v>
      </c>
      <c r="K6016">
        <v>8</v>
      </c>
      <c r="L6016" s="1" t="s">
        <v>11913</v>
      </c>
      <c r="M6016" s="1" t="s">
        <v>10085</v>
      </c>
      <c r="N6016">
        <v>0</v>
      </c>
      <c r="O6016">
        <v>0</v>
      </c>
      <c r="P6016">
        <v>1</v>
      </c>
      <c r="Q6016">
        <v>0</v>
      </c>
      <c r="R6016" s="19">
        <f>BWscncns[[#This Row],[C fx]]*4+BWscncns[[#This Row],[C fg]]*2+BWscncns[[#This Row],[C fm]]</f>
        <v>1</v>
      </c>
      <c r="S6016">
        <v>21</v>
      </c>
      <c r="T6016">
        <v>102400</v>
      </c>
      <c r="U6016" s="13">
        <v>0.20507800000000001</v>
      </c>
      <c r="V6016" s="13">
        <v>4.8761900000000002</v>
      </c>
      <c r="W6016">
        <v>5815</v>
      </c>
      <c r="X6016">
        <v>116</v>
      </c>
      <c r="Z6016" s="10">
        <f>IF($N6016&lt;&gt;0,constants!$L$2,IF($O6016&lt;&gt;0,constants!$M$2,IF($P6016&lt;&gt;0,constants!$N$2,0)))</f>
        <v>1117.99</v>
      </c>
      <c r="AA6016" s="10">
        <f>IF($N6016&lt;&gt;0,constants!$L$2,IF($O6016&lt;&gt;0,constants!$M$2,IF($P6016&lt;&gt;0,constants!$P$2,0)))</f>
        <v>4051.45</v>
      </c>
      <c r="AB6016" s="11">
        <f>constants!$O$2</f>
        <v>4861.32</v>
      </c>
      <c r="AC6016" s="11">
        <f>VLOOKUP(BWscncns[[#This Row],[scanner]],[0]!ScnrAvgBW,2,FALSE)/1000</f>
        <v>509.99709399477808</v>
      </c>
      <c r="AD6016" s="8">
        <f>(1+$F6016)*Z6016</f>
        <v>206.04793310551258</v>
      </c>
      <c r="AE6016" s="8">
        <f>(1+$F6016)*AA6016</f>
        <v>746.69084569658844</v>
      </c>
      <c r="AF6016" s="8">
        <f>(1+$F6016)*AB6016</f>
        <v>895.95160794326466</v>
      </c>
      <c r="AG6016" s="8">
        <f>(1+$F6016)*AC6016</f>
        <v>93.993548338931348</v>
      </c>
      <c r="AH6016" s="8">
        <f>(1+$F6016)*$T6016/1000</f>
        <v>18.872537634508799</v>
      </c>
      <c r="AI6016" s="8">
        <f>(1+BWscncns[[#This Row],[pid_error]]*K_p)*BWscncns[[#This Row],[dbw]]/1000</f>
        <v>60.636268817254397</v>
      </c>
      <c r="AJ6016" s="13">
        <f>BWscncns[[#This Row],[Torflow prgrssv alt vote]]/VLOOKUP(BWscncns[[#This Row],[class]],AltBWtotl,2,FALSE)*100</f>
        <v>1.1959090943369133E-3</v>
      </c>
      <c r="AK6016">
        <f>IF(D6016=E6016,1,0)</f>
        <v>1</v>
      </c>
    </row>
    <row r="6017" spans="1:37">
      <c r="A6017" s="1" t="s">
        <v>8372</v>
      </c>
      <c r="B6017" s="1" t="s">
        <v>8373</v>
      </c>
      <c r="C6017">
        <v>19</v>
      </c>
      <c r="D6017">
        <v>1524973109</v>
      </c>
      <c r="E6017">
        <v>1524973109</v>
      </c>
      <c r="F6017" s="2">
        <v>-0.81632805884000004</v>
      </c>
      <c r="G6017" s="2">
        <v>-0.81632805884000004</v>
      </c>
      <c r="H6017">
        <v>18808</v>
      </c>
      <c r="I6017" s="2">
        <v>-3.13143297063E-2</v>
      </c>
      <c r="J6017" s="2">
        <v>0</v>
      </c>
      <c r="K6017">
        <v>8</v>
      </c>
      <c r="L6017" s="1" t="s">
        <v>11913</v>
      </c>
      <c r="M6017" s="1" t="s">
        <v>8373</v>
      </c>
      <c r="N6017">
        <v>0</v>
      </c>
      <c r="O6017">
        <v>0</v>
      </c>
      <c r="P6017">
        <v>1</v>
      </c>
      <c r="Q6017">
        <v>0</v>
      </c>
      <c r="R6017" s="19">
        <f>BWscncns[[#This Row],[C fx]]*4+BWscncns[[#This Row],[C fg]]*2+BWscncns[[#This Row],[C fm]]</f>
        <v>1</v>
      </c>
      <c r="S6017">
        <v>22</v>
      </c>
      <c r="T6017">
        <v>102400</v>
      </c>
      <c r="U6017" s="13">
        <v>0.21484400000000001</v>
      </c>
      <c r="V6017" s="13">
        <v>4.6545449999999997</v>
      </c>
      <c r="W6017">
        <v>5773</v>
      </c>
      <c r="X6017">
        <v>115</v>
      </c>
      <c r="Z6017" s="10">
        <f>IF($N6017&lt;&gt;0,constants!$L$2,IF($O6017&lt;&gt;0,constants!$M$2,IF($P6017&lt;&gt;0,constants!$N$2,0)))</f>
        <v>1117.99</v>
      </c>
      <c r="AA6017" s="10">
        <f>IF($N6017&lt;&gt;0,constants!$L$2,IF($O6017&lt;&gt;0,constants!$M$2,IF($P6017&lt;&gt;0,constants!$P$2,0)))</f>
        <v>4051.45</v>
      </c>
      <c r="AB6017" s="11">
        <f>constants!$O$2</f>
        <v>4861.32</v>
      </c>
      <c r="AC6017" s="11">
        <f>VLOOKUP(BWscncns[[#This Row],[scanner]],[0]!ScnrAvgBW,2,FALSE)/1000</f>
        <v>509.99709399477808</v>
      </c>
      <c r="AD6017" s="8">
        <f>(1+$F6017)*Z6017</f>
        <v>205.34339349746836</v>
      </c>
      <c r="AE6017" s="8">
        <f>(1+$F6017)*AA6017</f>
        <v>744.1376860126818</v>
      </c>
      <c r="AF6017" s="8">
        <f>(1+$F6017)*AB6017</f>
        <v>892.88808099993093</v>
      </c>
      <c r="AG6017" s="8">
        <f>(1+$F6017)*AC6017</f>
        <v>93.672156239979856</v>
      </c>
      <c r="AH6017" s="8">
        <f>(1+$F6017)*$T6017/1000</f>
        <v>18.808006774783998</v>
      </c>
      <c r="AI6017" s="8">
        <f>(1+BWscncns[[#This Row],[pid_error]]*K_p)*BWscncns[[#This Row],[dbw]]/1000</f>
        <v>60.604003387392005</v>
      </c>
      <c r="AJ6017" s="13">
        <f>BWscncns[[#This Row],[Torflow prgrssv alt vote]]/VLOOKUP(BWscncns[[#This Row],[class]],AltBWtotl,2,FALSE)*100</f>
        <v>1.1952727339249391E-3</v>
      </c>
      <c r="AK6017">
        <f>IF(D6017=E6017,1,0)</f>
        <v>1</v>
      </c>
    </row>
    <row r="6018" spans="1:37">
      <c r="A6018" s="1" t="s">
        <v>7706</v>
      </c>
      <c r="B6018" s="1" t="s">
        <v>7707</v>
      </c>
      <c r="C6018">
        <v>19</v>
      </c>
      <c r="D6018">
        <v>1524973109</v>
      </c>
      <c r="E6018">
        <v>1524973109</v>
      </c>
      <c r="F6018" s="2">
        <v>-0.81721263788300003</v>
      </c>
      <c r="G6018" s="2">
        <v>-0.81721263788300003</v>
      </c>
      <c r="H6018">
        <v>18717</v>
      </c>
      <c r="I6018" s="2">
        <v>3.3615913553099999E-3</v>
      </c>
      <c r="J6018" s="2">
        <v>0</v>
      </c>
      <c r="K6018">
        <v>8</v>
      </c>
      <c r="L6018" s="1" t="s">
        <v>11913</v>
      </c>
      <c r="M6018" s="1" t="s">
        <v>7707</v>
      </c>
      <c r="N6018">
        <v>0</v>
      </c>
      <c r="O6018">
        <v>0</v>
      </c>
      <c r="P6018">
        <v>1</v>
      </c>
      <c r="Q6018">
        <v>0</v>
      </c>
      <c r="R6018" s="19">
        <f>BWscncns[[#This Row],[C fx]]*4+BWscncns[[#This Row],[C fg]]*2+BWscncns[[#This Row],[C fm]]</f>
        <v>1</v>
      </c>
      <c r="S6018">
        <v>21</v>
      </c>
      <c r="T6018">
        <v>102400</v>
      </c>
      <c r="U6018" s="13">
        <v>0.20507800000000001</v>
      </c>
      <c r="V6018" s="13">
        <v>4.8761900000000002</v>
      </c>
      <c r="W6018">
        <v>5829</v>
      </c>
      <c r="X6018">
        <v>116</v>
      </c>
      <c r="Z6018" s="10">
        <f>IF($N6018&lt;&gt;0,constants!$L$2,IF($O6018&lt;&gt;0,constants!$M$2,IF($P6018&lt;&gt;0,constants!$N$2,0)))</f>
        <v>1117.99</v>
      </c>
      <c r="AA6018" s="10">
        <f>IF($N6018&lt;&gt;0,constants!$L$2,IF($O6018&lt;&gt;0,constants!$M$2,IF($P6018&lt;&gt;0,constants!$P$2,0)))</f>
        <v>4051.45</v>
      </c>
      <c r="AB6018" s="11">
        <f>constants!$O$2</f>
        <v>4861.32</v>
      </c>
      <c r="AC6018" s="11">
        <f>VLOOKUP(BWscncns[[#This Row],[scanner]],[0]!ScnrAvgBW,2,FALSE)/1000</f>
        <v>509.99709399477808</v>
      </c>
      <c r="AD6018" s="8">
        <f>(1+$F6018)*Z6018</f>
        <v>204.3544429731848</v>
      </c>
      <c r="AE6018" s="8">
        <f>(1+$F6018)*AA6018</f>
        <v>740.55385824891948</v>
      </c>
      <c r="AF6018" s="8">
        <f>(1+$F6018)*AB6018</f>
        <v>888.58785920661421</v>
      </c>
      <c r="AG6018" s="8">
        <f>(1+$F6018)*AC6018</f>
        <v>93.221023498641173</v>
      </c>
      <c r="AH6018" s="8">
        <f>(1+$F6018)*$T6018/1000</f>
        <v>18.717425880780798</v>
      </c>
      <c r="AI6018" s="8">
        <f>(1+BWscncns[[#This Row],[pid_error]]*K_p)*BWscncns[[#This Row],[dbw]]/1000</f>
        <v>60.558712940390393</v>
      </c>
      <c r="AJ6018" s="13">
        <f>BWscncns[[#This Row],[Torflow prgrssv alt vote]]/VLOOKUP(BWscncns[[#This Row],[class]],AltBWtotl,2,FALSE)*100</f>
        <v>1.1943794854036779E-3</v>
      </c>
      <c r="AK6018">
        <f>IF(D6018=E6018,1,0)</f>
        <v>1</v>
      </c>
    </row>
    <row r="6019" spans="1:37">
      <c r="A6019" s="1" t="s">
        <v>11316</v>
      </c>
      <c r="B6019" s="1" t="s">
        <v>11317</v>
      </c>
      <c r="C6019">
        <v>19</v>
      </c>
      <c r="D6019">
        <v>1524978554</v>
      </c>
      <c r="E6019">
        <v>1524978554</v>
      </c>
      <c r="F6019" s="2">
        <v>-0.81812519793899996</v>
      </c>
      <c r="G6019" s="2">
        <v>-0.81812519793899996</v>
      </c>
      <c r="H6019">
        <v>18623</v>
      </c>
      <c r="I6019" s="2">
        <v>-6.9548717598500003E-3</v>
      </c>
      <c r="J6019" s="2">
        <v>0</v>
      </c>
      <c r="K6019">
        <v>8</v>
      </c>
      <c r="L6019" s="1" t="s">
        <v>11914</v>
      </c>
      <c r="M6019" s="1" t="s">
        <v>11317</v>
      </c>
      <c r="N6019">
        <v>0</v>
      </c>
      <c r="O6019">
        <v>0</v>
      </c>
      <c r="P6019">
        <v>1</v>
      </c>
      <c r="Q6019">
        <v>0</v>
      </c>
      <c r="R6019" s="19">
        <f>BWscncns[[#This Row],[C fx]]*4+BWscncns[[#This Row],[C fg]]*2+BWscncns[[#This Row],[C fm]]</f>
        <v>1</v>
      </c>
      <c r="S6019">
        <v>19</v>
      </c>
      <c r="T6019">
        <v>102400</v>
      </c>
      <c r="U6019" s="13">
        <v>0.18554699999999999</v>
      </c>
      <c r="V6019" s="13">
        <v>5.3894739999999999</v>
      </c>
      <c r="W6019">
        <v>5906</v>
      </c>
      <c r="X6019">
        <v>118</v>
      </c>
      <c r="Z6019" s="10">
        <f>IF($N6019&lt;&gt;0,constants!$L$2,IF($O6019&lt;&gt;0,constants!$M$2,IF($P6019&lt;&gt;0,constants!$N$2,0)))</f>
        <v>1117.99</v>
      </c>
      <c r="AA6019" s="10">
        <f>IF($N6019&lt;&gt;0,constants!$L$2,IF($O6019&lt;&gt;0,constants!$M$2,IF($P6019&lt;&gt;0,constants!$P$2,0)))</f>
        <v>4051.45</v>
      </c>
      <c r="AB6019" s="11">
        <f>constants!$O$2</f>
        <v>4861.32</v>
      </c>
      <c r="AC6019" s="11">
        <f>VLOOKUP(BWscncns[[#This Row],[scanner]],[0]!ScnrAvgBW,2,FALSE)/1000</f>
        <v>509.99709399477808</v>
      </c>
      <c r="AD6019" s="8">
        <f>(1+$F6019)*Z6019</f>
        <v>203.33420995617743</v>
      </c>
      <c r="AE6019" s="8">
        <f>(1+$F6019)*AA6019</f>
        <v>736.85666681003863</v>
      </c>
      <c r="AF6019" s="8">
        <f>(1+$F6019)*AB6019</f>
        <v>884.15161275518062</v>
      </c>
      <c r="AG6019" s="8">
        <f>(1+$F6019)*AC6019</f>
        <v>92.755620521985492</v>
      </c>
      <c r="AH6019" s="8">
        <f>(1+$F6019)*$T6019/1000</f>
        <v>18.623979731046404</v>
      </c>
      <c r="AI6019" s="8">
        <f>(1+BWscncns[[#This Row],[pid_error]]*K_p)*BWscncns[[#This Row],[dbw]]/1000</f>
        <v>60.511989865523198</v>
      </c>
      <c r="AJ6019" s="13">
        <f>BWscncns[[#This Row],[Torflow prgrssv alt vote]]/VLOOKUP(BWscncns[[#This Row],[class]],AltBWtotl,2,FALSE)*100</f>
        <v>1.1934579816363952E-3</v>
      </c>
      <c r="AK6019">
        <f>IF(D6019=E6019,1,0)</f>
        <v>1</v>
      </c>
    </row>
    <row r="6020" spans="1:37">
      <c r="A6020" s="1" t="s">
        <v>8552</v>
      </c>
      <c r="B6020" s="1" t="s">
        <v>8553</v>
      </c>
      <c r="C6020">
        <v>19</v>
      </c>
      <c r="D6020">
        <v>1524973109</v>
      </c>
      <c r="E6020">
        <v>1524973109</v>
      </c>
      <c r="F6020" s="2">
        <v>-0.81838951260899995</v>
      </c>
      <c r="G6020" s="2">
        <v>-0.81838951260899995</v>
      </c>
      <c r="H6020">
        <v>18596</v>
      </c>
      <c r="I6020" s="2">
        <v>-3.37911300496E-2</v>
      </c>
      <c r="J6020" s="2">
        <v>0</v>
      </c>
      <c r="K6020">
        <v>8</v>
      </c>
      <c r="L6020" s="1" t="s">
        <v>11913</v>
      </c>
      <c r="M6020" s="1" t="s">
        <v>8553</v>
      </c>
      <c r="N6020">
        <v>0</v>
      </c>
      <c r="O6020">
        <v>0</v>
      </c>
      <c r="P6020">
        <v>1</v>
      </c>
      <c r="Q6020">
        <v>0</v>
      </c>
      <c r="R6020" s="19">
        <f>BWscncns[[#This Row],[C fx]]*4+BWscncns[[#This Row],[C fg]]*2+BWscncns[[#This Row],[C fm]]</f>
        <v>1</v>
      </c>
      <c r="S6020">
        <v>20</v>
      </c>
      <c r="T6020">
        <v>102400</v>
      </c>
      <c r="U6020" s="13">
        <v>0.19531200000000001</v>
      </c>
      <c r="V6020" s="13">
        <v>5.12</v>
      </c>
      <c r="W6020">
        <v>5867</v>
      </c>
      <c r="X6020">
        <v>117</v>
      </c>
      <c r="Z6020" s="10">
        <f>IF($N6020&lt;&gt;0,constants!$L$2,IF($O6020&lt;&gt;0,constants!$M$2,IF($P6020&lt;&gt;0,constants!$N$2,0)))</f>
        <v>1117.99</v>
      </c>
      <c r="AA6020" s="10">
        <f>IF($N6020&lt;&gt;0,constants!$L$2,IF($O6020&lt;&gt;0,constants!$M$2,IF($P6020&lt;&gt;0,constants!$P$2,0)))</f>
        <v>4051.45</v>
      </c>
      <c r="AB6020" s="11">
        <f>constants!$O$2</f>
        <v>4861.32</v>
      </c>
      <c r="AC6020" s="11">
        <f>VLOOKUP(BWscncns[[#This Row],[scanner]],[0]!ScnrAvgBW,2,FALSE)/1000</f>
        <v>509.99709399477808</v>
      </c>
      <c r="AD6020" s="8">
        <f>(1+$F6020)*Z6020</f>
        <v>203.03870879826414</v>
      </c>
      <c r="AE6020" s="8">
        <f>(1+$F6020)*AA6020</f>
        <v>735.78580914026713</v>
      </c>
      <c r="AF6020" s="8">
        <f>(1+$F6020)*AB6020</f>
        <v>882.86669456361631</v>
      </c>
      <c r="AG6020" s="8">
        <f>(1+$F6020)*AC6020</f>
        <v>92.620820808385318</v>
      </c>
      <c r="AH6020" s="8">
        <f>(1+$F6020)*$T6020/1000</f>
        <v>18.596913908838403</v>
      </c>
      <c r="AI6020" s="8">
        <f>(1+BWscncns[[#This Row],[pid_error]]*K_p)*BWscncns[[#This Row],[dbw]]/1000</f>
        <v>60.498456954419204</v>
      </c>
      <c r="AJ6020" s="13">
        <f>BWscncns[[#This Row],[Torflow prgrssv alt vote]]/VLOOKUP(BWscncns[[#This Row],[class]],AltBWtotl,2,FALSE)*100</f>
        <v>1.1931910765022602E-3</v>
      </c>
      <c r="AK6020">
        <f>IF(D6020=E6020,1,0)</f>
        <v>1</v>
      </c>
    </row>
    <row r="6021" spans="1:37">
      <c r="A6021" s="1" t="s">
        <v>7273</v>
      </c>
      <c r="B6021" s="1" t="s">
        <v>7274</v>
      </c>
      <c r="C6021">
        <v>19</v>
      </c>
      <c r="D6021">
        <v>1524978554</v>
      </c>
      <c r="E6021">
        <v>1524978554</v>
      </c>
      <c r="F6021" s="2">
        <v>-0.81939810006799996</v>
      </c>
      <c r="G6021" s="2">
        <v>-0.81939810006799996</v>
      </c>
      <c r="H6021">
        <v>18493</v>
      </c>
      <c r="I6021" s="2">
        <v>-5.1346127473099997E-3</v>
      </c>
      <c r="J6021" s="2">
        <v>0</v>
      </c>
      <c r="K6021">
        <v>8</v>
      </c>
      <c r="L6021" s="1" t="s">
        <v>11914</v>
      </c>
      <c r="M6021" s="1" t="s">
        <v>7274</v>
      </c>
      <c r="N6021">
        <v>0</v>
      </c>
      <c r="O6021">
        <v>0</v>
      </c>
      <c r="P6021">
        <v>1</v>
      </c>
      <c r="Q6021">
        <v>0</v>
      </c>
      <c r="R6021" s="19">
        <f>BWscncns[[#This Row],[C fx]]*4+BWscncns[[#This Row],[C fg]]*2+BWscncns[[#This Row],[C fm]]</f>
        <v>1</v>
      </c>
      <c r="S6021">
        <v>19</v>
      </c>
      <c r="T6021">
        <v>102400</v>
      </c>
      <c r="U6021" s="13">
        <v>0.18554699999999999</v>
      </c>
      <c r="V6021" s="13">
        <v>5.3894739999999999</v>
      </c>
      <c r="W6021">
        <v>5905</v>
      </c>
      <c r="X6021">
        <v>118</v>
      </c>
      <c r="Z6021" s="10">
        <f>IF($N6021&lt;&gt;0,constants!$L$2,IF($O6021&lt;&gt;0,constants!$M$2,IF($P6021&lt;&gt;0,constants!$N$2,0)))</f>
        <v>1117.99</v>
      </c>
      <c r="AA6021" s="10">
        <f>IF($N6021&lt;&gt;0,constants!$L$2,IF($O6021&lt;&gt;0,constants!$M$2,IF($P6021&lt;&gt;0,constants!$P$2,0)))</f>
        <v>4051.45</v>
      </c>
      <c r="AB6021" s="11">
        <f>constants!$O$2</f>
        <v>4861.32</v>
      </c>
      <c r="AC6021" s="11">
        <f>VLOOKUP(BWscncns[[#This Row],[scanner]],[0]!ScnrAvgBW,2,FALSE)/1000</f>
        <v>509.99709399477808</v>
      </c>
      <c r="AD6021" s="8">
        <f>(1+$F6021)*Z6021</f>
        <v>201.91111810497674</v>
      </c>
      <c r="AE6021" s="8">
        <f>(1+$F6021)*AA6021</f>
        <v>731.69956747950152</v>
      </c>
      <c r="AF6021" s="8">
        <f>(1+$F6021)*AB6021</f>
        <v>877.96362817743045</v>
      </c>
      <c r="AG6021" s="8">
        <f>(1+$F6021)*AC6021</f>
        <v>92.106444135255728</v>
      </c>
      <c r="AH6021" s="8">
        <f>(1+$F6021)*$T6021/1000</f>
        <v>18.493634553036806</v>
      </c>
      <c r="AI6021" s="8">
        <f>(1+BWscncns[[#This Row],[pid_error]]*K_p)*BWscncns[[#This Row],[dbw]]/1000</f>
        <v>60.446817276518402</v>
      </c>
      <c r="AJ6021" s="13">
        <f>BWscncns[[#This Row],[Torflow prgrssv alt vote]]/VLOOKUP(BWscncns[[#This Row],[class]],AltBWtotl,2,FALSE)*100</f>
        <v>1.1921726041978986E-3</v>
      </c>
      <c r="AK6021">
        <f>IF(D6021=E6021,1,0)</f>
        <v>1</v>
      </c>
    </row>
    <row r="6022" spans="1:37">
      <c r="A6022" s="1" t="s">
        <v>3936</v>
      </c>
      <c r="B6022" s="1" t="s">
        <v>3937</v>
      </c>
      <c r="C6022">
        <v>19</v>
      </c>
      <c r="D6022">
        <v>1524995200</v>
      </c>
      <c r="E6022">
        <v>1524995200</v>
      </c>
      <c r="F6022" s="2">
        <v>-0.81943212915300001</v>
      </c>
      <c r="G6022" s="2">
        <v>-0.81943212915300001</v>
      </c>
      <c r="H6022">
        <v>18490</v>
      </c>
      <c r="I6022" s="2">
        <v>-0.124264602665</v>
      </c>
      <c r="J6022" s="2">
        <v>0</v>
      </c>
      <c r="K6022">
        <v>7</v>
      </c>
      <c r="L6022" s="1" t="s">
        <v>11858</v>
      </c>
      <c r="M6022" s="1" t="s">
        <v>3937</v>
      </c>
      <c r="N6022">
        <v>0</v>
      </c>
      <c r="O6022">
        <v>0</v>
      </c>
      <c r="P6022">
        <v>1</v>
      </c>
      <c r="Q6022">
        <v>0</v>
      </c>
      <c r="R6022" s="19">
        <f>BWscncns[[#This Row],[C fx]]*4+BWscncns[[#This Row],[C fg]]*2+BWscncns[[#This Row],[C fm]]</f>
        <v>1</v>
      </c>
      <c r="S6022">
        <v>23</v>
      </c>
      <c r="T6022">
        <v>102400</v>
      </c>
      <c r="U6022" s="13">
        <v>0.224609</v>
      </c>
      <c r="V6022" s="13">
        <v>4.4521740000000003</v>
      </c>
      <c r="W6022">
        <v>5754</v>
      </c>
      <c r="X6022">
        <v>115</v>
      </c>
      <c r="Z6022" s="10">
        <f>IF($N6022&lt;&gt;0,constants!$L$2,IF($O6022&lt;&gt;0,constants!$M$2,IF($P6022&lt;&gt;0,constants!$N$2,0)))</f>
        <v>1117.99</v>
      </c>
      <c r="AA6022" s="10">
        <f>IF($N6022&lt;&gt;0,constants!$L$2,IF($O6022&lt;&gt;0,constants!$M$2,IF($P6022&lt;&gt;0,constants!$P$2,0)))</f>
        <v>4051.45</v>
      </c>
      <c r="AB6022" s="11">
        <f>constants!$O$2</f>
        <v>4861.32</v>
      </c>
      <c r="AC6022" s="11">
        <f>VLOOKUP(BWscncns[[#This Row],[scanner]],[0]!ScnrAvgBW,2,FALSE)/1000</f>
        <v>885.64026081730776</v>
      </c>
      <c r="AD6022" s="8">
        <f>(1+$F6022)*Z6022</f>
        <v>201.87307392823752</v>
      </c>
      <c r="AE6022" s="8">
        <f>(1+$F6022)*AA6022</f>
        <v>731.56170034307809</v>
      </c>
      <c r="AF6022" s="8">
        <f>(1+$F6022)*AB6022</f>
        <v>877.79820190593796</v>
      </c>
      <c r="AG6022" s="8">
        <f>(1+$F6022)*AC6022</f>
        <v>159.91817623216301</v>
      </c>
      <c r="AH6022" s="8">
        <f>(1+$F6022)*$T6022/1000</f>
        <v>18.490149974732798</v>
      </c>
      <c r="AI6022" s="8">
        <f>(1+BWscncns[[#This Row],[pid_error]]*K_p)*BWscncns[[#This Row],[dbw]]/1000</f>
        <v>60.445074987366404</v>
      </c>
      <c r="AJ6022" s="13">
        <f>BWscncns[[#This Row],[Torflow prgrssv alt vote]]/VLOOKUP(BWscncns[[#This Row],[class]],AltBWtotl,2,FALSE)*100</f>
        <v>1.192138241604644E-3</v>
      </c>
      <c r="AK6022">
        <f>IF(D6022=E6022,1,0)</f>
        <v>1</v>
      </c>
    </row>
    <row r="6023" spans="1:37">
      <c r="A6023" s="1" t="s">
        <v>553</v>
      </c>
      <c r="B6023" s="1" t="s">
        <v>49</v>
      </c>
      <c r="C6023">
        <v>19</v>
      </c>
      <c r="D6023">
        <v>1524975637</v>
      </c>
      <c r="E6023">
        <v>1524975637</v>
      </c>
      <c r="F6023" s="2">
        <v>-0.81962864894800003</v>
      </c>
      <c r="G6023" s="2">
        <v>-0.81962864894800003</v>
      </c>
      <c r="H6023">
        <v>18470</v>
      </c>
      <c r="I6023" s="2">
        <v>1.2706908036300001E-2</v>
      </c>
      <c r="J6023" s="2">
        <v>0</v>
      </c>
      <c r="K6023">
        <v>8</v>
      </c>
      <c r="L6023" s="1" t="s">
        <v>11921</v>
      </c>
      <c r="M6023" s="1" t="s">
        <v>49</v>
      </c>
      <c r="N6023">
        <v>0</v>
      </c>
      <c r="O6023">
        <v>0</v>
      </c>
      <c r="P6023">
        <v>1</v>
      </c>
      <c r="Q6023">
        <v>0</v>
      </c>
      <c r="R6023" s="19">
        <f>BWscncns[[#This Row],[C fx]]*4+BWscncns[[#This Row],[C fg]]*2+BWscncns[[#This Row],[C fm]]</f>
        <v>1</v>
      </c>
      <c r="S6023">
        <v>21</v>
      </c>
      <c r="T6023">
        <v>102400</v>
      </c>
      <c r="U6023" s="13">
        <v>0.20507800000000001</v>
      </c>
      <c r="V6023" s="13">
        <v>4.8761900000000002</v>
      </c>
      <c r="W6023">
        <v>5821</v>
      </c>
      <c r="X6023">
        <v>116</v>
      </c>
      <c r="Z6023" s="10">
        <f>IF($N6023&lt;&gt;0,constants!$L$2,IF($O6023&lt;&gt;0,constants!$M$2,IF($P6023&lt;&gt;0,constants!$N$2,0)))</f>
        <v>1117.99</v>
      </c>
      <c r="AA6023" s="10">
        <f>IF($N6023&lt;&gt;0,constants!$L$2,IF($O6023&lt;&gt;0,constants!$M$2,IF($P6023&lt;&gt;0,constants!$P$2,0)))</f>
        <v>4051.45</v>
      </c>
      <c r="AB6023" s="11">
        <f>constants!$O$2</f>
        <v>4861.32</v>
      </c>
      <c r="AC6023" s="11">
        <f>VLOOKUP(BWscncns[[#This Row],[scanner]],[0]!ScnrAvgBW,2,FALSE)/1000</f>
        <v>509.99709399477808</v>
      </c>
      <c r="AD6023" s="8">
        <f>(1+$F6023)*Z6023</f>
        <v>201.65336676262544</v>
      </c>
      <c r="AE6023" s="8">
        <f>(1+$F6023)*AA6023</f>
        <v>730.7655102196253</v>
      </c>
      <c r="AF6023" s="8">
        <f>(1+$F6023)*AB6023</f>
        <v>876.84285629610849</v>
      </c>
      <c r="AG6023" s="8">
        <f>(1+$F6023)*AC6023</f>
        <v>91.988864876431947</v>
      </c>
      <c r="AH6023" s="8">
        <f>(1+$F6023)*$T6023/1000</f>
        <v>18.470026347724797</v>
      </c>
      <c r="AI6023" s="8">
        <f>(1+BWscncns[[#This Row],[pid_error]]*K_p)*BWscncns[[#This Row],[dbw]]/1000</f>
        <v>60.435013173862394</v>
      </c>
      <c r="AJ6023" s="13">
        <f>BWscncns[[#This Row],[Torflow prgrssv alt vote]]/VLOOKUP(BWscncns[[#This Row],[class]],AltBWtotl,2,FALSE)*100</f>
        <v>1.1919397957815471E-3</v>
      </c>
      <c r="AK6023">
        <f>IF(D6023=E6023,1,0)</f>
        <v>1</v>
      </c>
    </row>
    <row r="6024" spans="1:37">
      <c r="A6024" s="1" t="s">
        <v>1392</v>
      </c>
      <c r="B6024" s="1" t="s">
        <v>1393</v>
      </c>
      <c r="C6024">
        <v>19</v>
      </c>
      <c r="D6024">
        <v>1524982043</v>
      </c>
      <c r="E6024">
        <v>1524982043</v>
      </c>
      <c r="F6024" s="2">
        <v>-0.81966527628899999</v>
      </c>
      <c r="G6024" s="2">
        <v>-0.81966527628899999</v>
      </c>
      <c r="H6024">
        <v>18466</v>
      </c>
      <c r="I6024" s="2">
        <v>1.2640731702799999E-2</v>
      </c>
      <c r="J6024" s="2">
        <v>0</v>
      </c>
      <c r="K6024">
        <v>8</v>
      </c>
      <c r="L6024" s="1" t="s">
        <v>11917</v>
      </c>
      <c r="M6024" s="1" t="s">
        <v>1393</v>
      </c>
      <c r="N6024">
        <v>0</v>
      </c>
      <c r="O6024">
        <v>0</v>
      </c>
      <c r="P6024">
        <v>1</v>
      </c>
      <c r="Q6024">
        <v>0</v>
      </c>
      <c r="R6024" s="19">
        <f>BWscncns[[#This Row],[C fx]]*4+BWscncns[[#This Row],[C fg]]*2+BWscncns[[#This Row],[C fm]]</f>
        <v>1</v>
      </c>
      <c r="S6024">
        <v>19</v>
      </c>
      <c r="T6024">
        <v>102400</v>
      </c>
      <c r="U6024" s="13">
        <v>0.18554699999999999</v>
      </c>
      <c r="V6024" s="13">
        <v>5.3894739999999999</v>
      </c>
      <c r="W6024">
        <v>5907</v>
      </c>
      <c r="X6024">
        <v>118</v>
      </c>
      <c r="Z6024" s="10">
        <f>IF($N6024&lt;&gt;0,constants!$L$2,IF($O6024&lt;&gt;0,constants!$M$2,IF($P6024&lt;&gt;0,constants!$N$2,0)))</f>
        <v>1117.99</v>
      </c>
      <c r="AA6024" s="10">
        <f>IF($N6024&lt;&gt;0,constants!$L$2,IF($O6024&lt;&gt;0,constants!$M$2,IF($P6024&lt;&gt;0,constants!$P$2,0)))</f>
        <v>4051.45</v>
      </c>
      <c r="AB6024" s="11">
        <f>constants!$O$2</f>
        <v>4861.32</v>
      </c>
      <c r="AC6024" s="11">
        <f>VLOOKUP(BWscncns[[#This Row],[scanner]],[0]!ScnrAvgBW,2,FALSE)/1000</f>
        <v>509.99709399477808</v>
      </c>
      <c r="AD6024" s="8">
        <f>(1+$F6024)*Z6024</f>
        <v>201.61241776166091</v>
      </c>
      <c r="AE6024" s="8">
        <f>(1+$F6024)*AA6024</f>
        <v>730.61711637893097</v>
      </c>
      <c r="AF6024" s="8">
        <f>(1+$F6024)*AB6024</f>
        <v>876.66479907075848</v>
      </c>
      <c r="AG6024" s="8">
        <f>(1+$F6024)*AC6024</f>
        <v>91.970185038961205</v>
      </c>
      <c r="AH6024" s="8">
        <f>(1+$F6024)*$T6024/1000</f>
        <v>18.4662757080064</v>
      </c>
      <c r="AI6024" s="8">
        <f>(1+BWscncns[[#This Row],[pid_error]]*K_p)*BWscncns[[#This Row],[dbw]]/1000</f>
        <v>60.433137854003199</v>
      </c>
      <c r="AJ6024" s="13">
        <f>BWscncns[[#This Row],[Torflow prgrssv alt vote]]/VLOOKUP(BWscncns[[#This Row],[class]],AltBWtotl,2,FALSE)*100</f>
        <v>1.1919028094676109E-3</v>
      </c>
      <c r="AK6024">
        <f>IF(D6024=E6024,1,0)</f>
        <v>1</v>
      </c>
    </row>
    <row r="6025" spans="1:37">
      <c r="A6025" s="1" t="s">
        <v>8666</v>
      </c>
      <c r="B6025" s="1" t="s">
        <v>8667</v>
      </c>
      <c r="C6025">
        <v>18</v>
      </c>
      <c r="D6025">
        <v>1524982043</v>
      </c>
      <c r="E6025">
        <v>1524982043</v>
      </c>
      <c r="F6025" s="2">
        <v>-0.82018646007200002</v>
      </c>
      <c r="G6025" s="2">
        <v>-0.82018646007200002</v>
      </c>
      <c r="H6025">
        <v>18412</v>
      </c>
      <c r="I6025" s="2">
        <v>2.5703810585799999E-2</v>
      </c>
      <c r="J6025" s="2">
        <v>0</v>
      </c>
      <c r="K6025">
        <v>8</v>
      </c>
      <c r="L6025" s="1" t="s">
        <v>11917</v>
      </c>
      <c r="M6025" s="1" t="s">
        <v>8667</v>
      </c>
      <c r="N6025">
        <v>0</v>
      </c>
      <c r="O6025">
        <v>0</v>
      </c>
      <c r="P6025">
        <v>1</v>
      </c>
      <c r="Q6025">
        <v>0</v>
      </c>
      <c r="R6025" s="19">
        <f>BWscncns[[#This Row],[C fx]]*4+BWscncns[[#This Row],[C fg]]*2+BWscncns[[#This Row],[C fm]]</f>
        <v>1</v>
      </c>
      <c r="S6025">
        <v>18</v>
      </c>
      <c r="T6025">
        <v>102400</v>
      </c>
      <c r="U6025" s="13">
        <v>0.17578099999999999</v>
      </c>
      <c r="V6025" s="13">
        <v>5.6888889999999996</v>
      </c>
      <c r="W6025">
        <v>5942</v>
      </c>
      <c r="X6025">
        <v>118</v>
      </c>
      <c r="Z6025" s="10">
        <f>IF($N6025&lt;&gt;0,constants!$L$2,IF($O6025&lt;&gt;0,constants!$M$2,IF($P6025&lt;&gt;0,constants!$N$2,0)))</f>
        <v>1117.99</v>
      </c>
      <c r="AA6025" s="10">
        <f>IF($N6025&lt;&gt;0,constants!$L$2,IF($O6025&lt;&gt;0,constants!$M$2,IF($P6025&lt;&gt;0,constants!$P$2,0)))</f>
        <v>4051.45</v>
      </c>
      <c r="AB6025" s="11">
        <f>constants!$O$2</f>
        <v>4861.32</v>
      </c>
      <c r="AC6025" s="11">
        <f>VLOOKUP(BWscncns[[#This Row],[scanner]],[0]!ScnrAvgBW,2,FALSE)/1000</f>
        <v>509.99709399477808</v>
      </c>
      <c r="AD6025" s="8">
        <f>(1+$F6025)*Z6025</f>
        <v>201.0297395041047</v>
      </c>
      <c r="AE6025" s="8">
        <f>(1+$F6025)*AA6025</f>
        <v>728.50556634129543</v>
      </c>
      <c r="AF6025" s="8">
        <f>(1+$F6025)*AB6025</f>
        <v>874.13115792278484</v>
      </c>
      <c r="AG6025" s="8">
        <f>(1+$F6025)*AC6025</f>
        <v>91.704382824193985</v>
      </c>
      <c r="AH6025" s="8">
        <f>(1+$F6025)*$T6025/1000</f>
        <v>18.4129064886272</v>
      </c>
      <c r="AI6025" s="8">
        <f>(1+BWscncns[[#This Row],[pid_error]]*K_p)*BWscncns[[#This Row],[dbw]]/1000</f>
        <v>60.406453244313589</v>
      </c>
      <c r="AJ6025" s="13">
        <f>BWscncns[[#This Row],[Torflow prgrssv alt vote]]/VLOOKUP(BWscncns[[#This Row],[class]],AltBWtotl,2,FALSE)*100</f>
        <v>1.1913765177278797E-3</v>
      </c>
      <c r="AK6025">
        <f>IF(D6025=E6025,1,0)</f>
        <v>1</v>
      </c>
    </row>
    <row r="6026" spans="1:37">
      <c r="A6026" s="1" t="s">
        <v>478</v>
      </c>
      <c r="B6026" s="1" t="s">
        <v>479</v>
      </c>
      <c r="C6026">
        <v>18</v>
      </c>
      <c r="D6026">
        <v>1524989656</v>
      </c>
      <c r="E6026">
        <v>1524989656</v>
      </c>
      <c r="F6026" s="2">
        <v>-0.82214639524199995</v>
      </c>
      <c r="G6026" s="2">
        <v>-0.82214639524199995</v>
      </c>
      <c r="H6026">
        <v>18212</v>
      </c>
      <c r="I6026" s="2">
        <v>8.3917720779199997E-2</v>
      </c>
      <c r="J6026" s="2">
        <v>0</v>
      </c>
      <c r="K6026">
        <v>8</v>
      </c>
      <c r="L6026" s="1" t="s">
        <v>11922</v>
      </c>
      <c r="M6026" s="1" t="s">
        <v>479</v>
      </c>
      <c r="N6026">
        <v>0</v>
      </c>
      <c r="O6026">
        <v>0</v>
      </c>
      <c r="P6026">
        <v>1</v>
      </c>
      <c r="Q6026">
        <v>0</v>
      </c>
      <c r="R6026" s="19">
        <f>BWscncns[[#This Row],[C fx]]*4+BWscncns[[#This Row],[C fg]]*2+BWscncns[[#This Row],[C fm]]</f>
        <v>1</v>
      </c>
      <c r="S6026">
        <v>11</v>
      </c>
      <c r="T6026">
        <v>102400</v>
      </c>
      <c r="U6026" s="13">
        <v>0.107422</v>
      </c>
      <c r="V6026" s="13">
        <v>9.3090910000000004</v>
      </c>
      <c r="W6026">
        <v>6173</v>
      </c>
      <c r="X6026">
        <v>123</v>
      </c>
      <c r="Z6026" s="10">
        <f>IF($N6026&lt;&gt;0,constants!$L$2,IF($O6026&lt;&gt;0,constants!$M$2,IF($P6026&lt;&gt;0,constants!$N$2,0)))</f>
        <v>1117.99</v>
      </c>
      <c r="AA6026" s="10">
        <f>IF($N6026&lt;&gt;0,constants!$L$2,IF($O6026&lt;&gt;0,constants!$M$2,IF($P6026&lt;&gt;0,constants!$P$2,0)))</f>
        <v>4051.45</v>
      </c>
      <c r="AB6026" s="11">
        <f>constants!$O$2</f>
        <v>4861.32</v>
      </c>
      <c r="AC6026" s="11">
        <f>VLOOKUP(BWscncns[[#This Row],[scanner]],[0]!ScnrAvgBW,2,FALSE)/1000</f>
        <v>509.99709399477808</v>
      </c>
      <c r="AD6026" s="8">
        <f>(1+$F6026)*Z6026</f>
        <v>198.83855158339648</v>
      </c>
      <c r="AE6026" s="8">
        <f>(1+$F6026)*AA6026</f>
        <v>720.56498699679923</v>
      </c>
      <c r="AF6026" s="8">
        <f>(1+$F6026)*AB6026</f>
        <v>864.60328588216078</v>
      </c>
      <c r="AG6026" s="8">
        <f>(1+$F6026)*AC6026</f>
        <v>90.704821583075855</v>
      </c>
      <c r="AH6026" s="8">
        <f>(1+$F6026)*$T6026/1000</f>
        <v>18.212209127219204</v>
      </c>
      <c r="AI6026" s="8">
        <f>(1+BWscncns[[#This Row],[pid_error]]*K_p)*BWscncns[[#This Row],[dbw]]/1000</f>
        <v>60.306104563609594</v>
      </c>
      <c r="AJ6026" s="13">
        <f>BWscncns[[#This Row],[Torflow prgrssv alt vote]]/VLOOKUP(BWscncns[[#This Row],[class]],AltBWtotl,2,FALSE)*100</f>
        <v>1.1893973738557478E-3</v>
      </c>
      <c r="AK6026">
        <f>IF(D6026=E6026,1,0)</f>
        <v>1</v>
      </c>
    </row>
    <row r="6027" spans="1:37">
      <c r="A6027" s="1" t="s">
        <v>6675</v>
      </c>
      <c r="B6027" s="1" t="s">
        <v>6676</v>
      </c>
      <c r="C6027">
        <v>18</v>
      </c>
      <c r="D6027">
        <v>1524973109</v>
      </c>
      <c r="E6027">
        <v>1524973109</v>
      </c>
      <c r="F6027" s="2">
        <v>-0.82277651185900003</v>
      </c>
      <c r="G6027" s="2">
        <v>-0.82277651185900003</v>
      </c>
      <c r="H6027">
        <v>18147</v>
      </c>
      <c r="I6027" s="2">
        <v>-5.7126755995300003E-2</v>
      </c>
      <c r="J6027" s="2">
        <v>0</v>
      </c>
      <c r="K6027">
        <v>8</v>
      </c>
      <c r="L6027" s="1" t="s">
        <v>11913</v>
      </c>
      <c r="M6027" s="1" t="s">
        <v>6676</v>
      </c>
      <c r="N6027">
        <v>0</v>
      </c>
      <c r="O6027">
        <v>0</v>
      </c>
      <c r="P6027">
        <v>1</v>
      </c>
      <c r="Q6027">
        <v>0</v>
      </c>
      <c r="R6027" s="19">
        <f>BWscncns[[#This Row],[C fx]]*4+BWscncns[[#This Row],[C fg]]*2+BWscncns[[#This Row],[C fm]]</f>
        <v>1</v>
      </c>
      <c r="S6027">
        <v>21</v>
      </c>
      <c r="T6027">
        <v>102400</v>
      </c>
      <c r="U6027" s="13">
        <v>0.20507800000000001</v>
      </c>
      <c r="V6027" s="13">
        <v>4.8761900000000002</v>
      </c>
      <c r="W6027">
        <v>5820</v>
      </c>
      <c r="X6027">
        <v>116</v>
      </c>
      <c r="Z6027" s="10">
        <f>IF($N6027&lt;&gt;0,constants!$L$2,IF($O6027&lt;&gt;0,constants!$M$2,IF($P6027&lt;&gt;0,constants!$N$2,0)))</f>
        <v>1117.99</v>
      </c>
      <c r="AA6027" s="10">
        <f>IF($N6027&lt;&gt;0,constants!$L$2,IF($O6027&lt;&gt;0,constants!$M$2,IF($P6027&lt;&gt;0,constants!$P$2,0)))</f>
        <v>4051.45</v>
      </c>
      <c r="AB6027" s="11">
        <f>constants!$O$2</f>
        <v>4861.32</v>
      </c>
      <c r="AC6027" s="11">
        <f>VLOOKUP(BWscncns[[#This Row],[scanner]],[0]!ScnrAvgBW,2,FALSE)/1000</f>
        <v>509.99709399477808</v>
      </c>
      <c r="AD6027" s="8">
        <f>(1+$F6027)*Z6027</f>
        <v>198.13408750675657</v>
      </c>
      <c r="AE6027" s="8">
        <f>(1+$F6027)*AA6027</f>
        <v>718.01210102885432</v>
      </c>
      <c r="AF6027" s="8">
        <f>(1+$F6027)*AB6027</f>
        <v>861.540087369606</v>
      </c>
      <c r="AG6027" s="8">
        <f>(1+$F6027)*AC6027</f>
        <v>90.383463939527999</v>
      </c>
      <c r="AH6027" s="8">
        <f>(1+$F6027)*$T6027/1000</f>
        <v>18.147685185638398</v>
      </c>
      <c r="AI6027" s="8">
        <f>(1+BWscncns[[#This Row],[pid_error]]*K_p)*BWscncns[[#This Row],[dbw]]/1000</f>
        <v>60.2738425928192</v>
      </c>
      <c r="AJ6027" s="13">
        <f>BWscncns[[#This Row],[Torflow prgrssv alt vote]]/VLOOKUP(BWscncns[[#This Row],[class]],AltBWtotl,2,FALSE)*100</f>
        <v>1.1887610816659075E-3</v>
      </c>
      <c r="AK6027">
        <f>IF(D6027=E6027,1,0)</f>
        <v>1</v>
      </c>
    </row>
    <row r="6028" spans="1:37">
      <c r="A6028" s="1" t="s">
        <v>7572</v>
      </c>
      <c r="B6028" s="1" t="s">
        <v>28</v>
      </c>
      <c r="C6028">
        <v>38</v>
      </c>
      <c r="D6028">
        <v>1523127295</v>
      </c>
      <c r="E6028">
        <v>1523127295</v>
      </c>
      <c r="F6028" s="2">
        <v>0.14854344901899999</v>
      </c>
      <c r="G6028" s="2">
        <v>0.14854344901899999</v>
      </c>
      <c r="H6028">
        <v>37635</v>
      </c>
      <c r="I6028" s="2">
        <v>-0.194864664385</v>
      </c>
      <c r="J6028" s="2">
        <v>0.6</v>
      </c>
      <c r="K6028">
        <v>3</v>
      </c>
      <c r="L6028" s="1" t="s">
        <v>12053</v>
      </c>
      <c r="M6028" s="1" t="s">
        <v>28</v>
      </c>
      <c r="N6028">
        <v>0</v>
      </c>
      <c r="O6028">
        <v>0</v>
      </c>
      <c r="P6028">
        <v>1</v>
      </c>
      <c r="Q6028">
        <v>0</v>
      </c>
      <c r="R6028" s="19">
        <f>BWscncns[[#This Row],[C fx]]*4+BWscncns[[#This Row],[C fg]]*2+BWscncns[[#This Row],[C fm]]</f>
        <v>1</v>
      </c>
      <c r="S6028">
        <v>38</v>
      </c>
      <c r="T6028">
        <v>56103</v>
      </c>
      <c r="U6028" s="13">
        <v>0.67732599999999998</v>
      </c>
      <c r="V6028" s="13">
        <v>1.4763949999999999</v>
      </c>
      <c r="W6028">
        <v>4336</v>
      </c>
      <c r="X6028">
        <v>86</v>
      </c>
      <c r="Z6028" s="10">
        <f>IF($N6028&lt;&gt;0,constants!$L$2,IF($O6028&lt;&gt;0,constants!$M$2,IF($P6028&lt;&gt;0,constants!$N$2,0)))</f>
        <v>1117.99</v>
      </c>
      <c r="AA6028" s="10">
        <f>IF($N6028&lt;&gt;0,constants!$L$2,IF($O6028&lt;&gt;0,constants!$M$2,IF($P6028&lt;&gt;0,constants!$P$2,0)))</f>
        <v>4051.45</v>
      </c>
      <c r="AB6028" s="11">
        <f>constants!$O$2</f>
        <v>4861.32</v>
      </c>
      <c r="AC6028" s="11">
        <f>VLOOKUP(BWscncns[[#This Row],[scanner]],[0]!ScnrAvgBW,2,FALSE)/1000</f>
        <v>6440.9193022088357</v>
      </c>
      <c r="AD6028" s="8">
        <f>(1+$F6028)*Z6028</f>
        <v>1284.060090568752</v>
      </c>
      <c r="AE6028" s="8">
        <f>(1+$F6028)*AA6028</f>
        <v>4653.2663565280272</v>
      </c>
      <c r="AF6028" s="8">
        <f>(1+$F6028)*AB6028</f>
        <v>5583.4372395850451</v>
      </c>
      <c r="AG6028" s="8">
        <f>(1+$F6028)*AC6028</f>
        <v>7397.6756702119874</v>
      </c>
      <c r="AH6028" s="8">
        <f>(1+$F6028)*$T6028/1000</f>
        <v>64.436733120312951</v>
      </c>
      <c r="AI6028" s="8">
        <f>(1+BWscncns[[#This Row],[pid_error]]*K_p)*BWscncns[[#This Row],[dbw]]/1000</f>
        <v>60.269866560156473</v>
      </c>
      <c r="AJ6028" s="13">
        <f>BWscncns[[#This Row],[Torflow prgrssv alt vote]]/VLOOKUP(BWscncns[[#This Row],[class]],AltBWtotl,2,FALSE)*100</f>
        <v>1.1886826636874684E-3</v>
      </c>
      <c r="AK6028">
        <f>IF(D6028=E6028,1,0)</f>
        <v>1</v>
      </c>
    </row>
    <row r="6029" spans="1:37">
      <c r="A6029" s="1" t="s">
        <v>5251</v>
      </c>
      <c r="B6029" s="1" t="s">
        <v>5252</v>
      </c>
      <c r="C6029">
        <v>18</v>
      </c>
      <c r="D6029">
        <v>1524985820</v>
      </c>
      <c r="E6029">
        <v>1524985820</v>
      </c>
      <c r="F6029" s="2">
        <v>-0.82294818797799996</v>
      </c>
      <c r="G6029" s="2">
        <v>-0.82294818797799996</v>
      </c>
      <c r="H6029">
        <v>18130</v>
      </c>
      <c r="I6029" s="2">
        <v>3.7226764874E-2</v>
      </c>
      <c r="J6029" s="2">
        <v>0</v>
      </c>
      <c r="K6029">
        <v>8</v>
      </c>
      <c r="L6029" s="1" t="s">
        <v>11936</v>
      </c>
      <c r="M6029" s="1" t="s">
        <v>5252</v>
      </c>
      <c r="N6029">
        <v>0</v>
      </c>
      <c r="O6029">
        <v>0</v>
      </c>
      <c r="P6029">
        <v>1</v>
      </c>
      <c r="Q6029">
        <v>0</v>
      </c>
      <c r="R6029" s="19">
        <f>BWscncns[[#This Row],[C fx]]*4+BWscncns[[#This Row],[C fg]]*2+BWscncns[[#This Row],[C fm]]</f>
        <v>1</v>
      </c>
      <c r="S6029">
        <v>18</v>
      </c>
      <c r="T6029">
        <v>102400</v>
      </c>
      <c r="U6029" s="13">
        <v>0.17578099999999999</v>
      </c>
      <c r="V6029" s="13">
        <v>5.6888889999999996</v>
      </c>
      <c r="W6029">
        <v>5948</v>
      </c>
      <c r="X6029">
        <v>118</v>
      </c>
      <c r="Z6029" s="10">
        <f>IF($N6029&lt;&gt;0,constants!$L$2,IF($O6029&lt;&gt;0,constants!$M$2,IF($P6029&lt;&gt;0,constants!$N$2,0)))</f>
        <v>1117.99</v>
      </c>
      <c r="AA6029" s="10">
        <f>IF($N6029&lt;&gt;0,constants!$L$2,IF($O6029&lt;&gt;0,constants!$M$2,IF($P6029&lt;&gt;0,constants!$P$2,0)))</f>
        <v>4051.45</v>
      </c>
      <c r="AB6029" s="11">
        <f>constants!$O$2</f>
        <v>4861.32</v>
      </c>
      <c r="AC6029" s="11">
        <f>VLOOKUP(BWscncns[[#This Row],[scanner]],[0]!ScnrAvgBW,2,FALSE)/1000</f>
        <v>509.99709399477808</v>
      </c>
      <c r="AD6029" s="8">
        <f>(1+$F6029)*Z6029</f>
        <v>197.94215532247583</v>
      </c>
      <c r="AE6029" s="8">
        <f>(1+$F6029)*AA6029</f>
        <v>717.31656381653204</v>
      </c>
      <c r="AF6029" s="8">
        <f>(1+$F6029)*AB6029</f>
        <v>860.7055148187892</v>
      </c>
      <c r="AG6029" s="8">
        <f>(1+$F6029)*AC6029</f>
        <v>90.295909617729734</v>
      </c>
      <c r="AH6029" s="8">
        <f>(1+$F6029)*$T6029/1000</f>
        <v>18.130105551052807</v>
      </c>
      <c r="AI6029" s="8">
        <f>(1+BWscncns[[#This Row],[pid_error]]*K_p)*BWscncns[[#This Row],[dbw]]/1000</f>
        <v>60.265052775526399</v>
      </c>
      <c r="AJ6029" s="13">
        <f>BWscncns[[#This Row],[Torflow prgrssv alt vote]]/VLOOKUP(BWscncns[[#This Row],[class]],AltBWtotl,2,FALSE)*100</f>
        <v>1.1885877230037891E-3</v>
      </c>
      <c r="AK6029">
        <f>IF(D6029=E6029,1,0)</f>
        <v>1</v>
      </c>
    </row>
    <row r="6030" spans="1:37">
      <c r="A6030" s="1" t="s">
        <v>5769</v>
      </c>
      <c r="B6030" s="1" t="s">
        <v>45</v>
      </c>
      <c r="C6030">
        <v>14</v>
      </c>
      <c r="D6030">
        <v>1524988261</v>
      </c>
      <c r="E6030">
        <v>1524988261</v>
      </c>
      <c r="F6030" s="2">
        <v>-0.86822342360799998</v>
      </c>
      <c r="G6030" s="2">
        <v>-0.86822342360799998</v>
      </c>
      <c r="H6030">
        <v>14033</v>
      </c>
      <c r="I6030" s="2">
        <v>-1.59798090121E-3</v>
      </c>
      <c r="J6030" s="2">
        <v>0</v>
      </c>
      <c r="K6030">
        <v>8</v>
      </c>
      <c r="L6030" s="1" t="s">
        <v>11951</v>
      </c>
      <c r="M6030" s="1" t="s">
        <v>45</v>
      </c>
      <c r="N6030">
        <v>0</v>
      </c>
      <c r="O6030">
        <v>0</v>
      </c>
      <c r="P6030">
        <v>1</v>
      </c>
      <c r="Q6030">
        <v>0</v>
      </c>
      <c r="R6030" s="19">
        <f>BWscncns[[#This Row],[C fx]]*4+BWscncns[[#This Row],[C fg]]*2+BWscncns[[#This Row],[C fm]]</f>
        <v>1</v>
      </c>
      <c r="S6030">
        <v>14</v>
      </c>
      <c r="T6030">
        <v>106496</v>
      </c>
      <c r="U6030" s="13">
        <v>0.13145999999999999</v>
      </c>
      <c r="V6030" s="13">
        <v>7.6068569999999998</v>
      </c>
      <c r="W6030">
        <v>6108</v>
      </c>
      <c r="X6030">
        <v>122</v>
      </c>
      <c r="Z6030" s="10">
        <f>IF($N6030&lt;&gt;0,constants!$L$2,IF($O6030&lt;&gt;0,constants!$M$2,IF($P6030&lt;&gt;0,constants!$N$2,0)))</f>
        <v>1117.99</v>
      </c>
      <c r="AA6030" s="10">
        <f>IF($N6030&lt;&gt;0,constants!$L$2,IF($O6030&lt;&gt;0,constants!$M$2,IF($P6030&lt;&gt;0,constants!$P$2,0)))</f>
        <v>4051.45</v>
      </c>
      <c r="AB6030" s="11">
        <f>constants!$O$2</f>
        <v>4861.32</v>
      </c>
      <c r="AC6030" s="11">
        <f>VLOOKUP(BWscncns[[#This Row],[scanner]],[0]!ScnrAvgBW,2,FALSE)/1000</f>
        <v>509.99709399477808</v>
      </c>
      <c r="AD6030" s="8">
        <f>(1+$F6030)*Z6030</f>
        <v>147.32489464049212</v>
      </c>
      <c r="AE6030" s="8">
        <f>(1+$F6030)*AA6030</f>
        <v>533.88621042336842</v>
      </c>
      <c r="AF6030" s="8">
        <f>(1+$F6030)*AB6030</f>
        <v>640.60810634595748</v>
      </c>
      <c r="AG6030" s="8">
        <f>(1+$F6030)*AC6030</f>
        <v>67.205671016500887</v>
      </c>
      <c r="AH6030" s="8">
        <f>(1+$F6030)*$T6030/1000</f>
        <v>14.033678279442434</v>
      </c>
      <c r="AI6030" s="8">
        <f>(1+BWscncns[[#This Row],[pid_error]]*K_p)*BWscncns[[#This Row],[dbw]]/1000</f>
        <v>60.264839139721218</v>
      </c>
      <c r="AJ6030" s="13">
        <f>BWscncns[[#This Row],[Torflow prgrssv alt vote]]/VLOOKUP(BWscncns[[#This Row],[class]],AltBWtotl,2,FALSE)*100</f>
        <v>1.1885835095353935E-3</v>
      </c>
      <c r="AK6030">
        <f>IF(D6030=E6030,1,0)</f>
        <v>1</v>
      </c>
    </row>
    <row r="6031" spans="1:37">
      <c r="A6031" s="1" t="s">
        <v>5199</v>
      </c>
      <c r="B6031" s="1" t="s">
        <v>5200</v>
      </c>
      <c r="C6031">
        <v>18</v>
      </c>
      <c r="D6031">
        <v>1525003937</v>
      </c>
      <c r="E6031">
        <v>1525003937</v>
      </c>
      <c r="F6031" s="2">
        <v>-0.82302740948700004</v>
      </c>
      <c r="G6031" s="2">
        <v>-0.82302740948700004</v>
      </c>
      <c r="H6031">
        <v>18121</v>
      </c>
      <c r="I6031" s="2">
        <v>-8.7305835348000002E-2</v>
      </c>
      <c r="J6031" s="2">
        <v>0</v>
      </c>
      <c r="K6031">
        <v>7</v>
      </c>
      <c r="L6031" s="1" t="s">
        <v>11925</v>
      </c>
      <c r="M6031" s="1" t="s">
        <v>5200</v>
      </c>
      <c r="N6031">
        <v>0</v>
      </c>
      <c r="O6031">
        <v>0</v>
      </c>
      <c r="P6031">
        <v>1</v>
      </c>
      <c r="Q6031">
        <v>0</v>
      </c>
      <c r="R6031" s="19">
        <f>BWscncns[[#This Row],[C fx]]*4+BWscncns[[#This Row],[C fg]]*2+BWscncns[[#This Row],[C fm]]</f>
        <v>1</v>
      </c>
      <c r="S6031">
        <v>27</v>
      </c>
      <c r="T6031">
        <v>102400</v>
      </c>
      <c r="U6031" s="13">
        <v>0.26367200000000002</v>
      </c>
      <c r="V6031" s="13">
        <v>3.7925930000000001</v>
      </c>
      <c r="W6031">
        <v>5601</v>
      </c>
      <c r="X6031">
        <v>112</v>
      </c>
      <c r="Z6031" s="10">
        <f>IF($N6031&lt;&gt;0,constants!$L$2,IF($O6031&lt;&gt;0,constants!$M$2,IF($P6031&lt;&gt;0,constants!$N$2,0)))</f>
        <v>1117.99</v>
      </c>
      <c r="AA6031" s="10">
        <f>IF($N6031&lt;&gt;0,constants!$L$2,IF($O6031&lt;&gt;0,constants!$M$2,IF($P6031&lt;&gt;0,constants!$P$2,0)))</f>
        <v>4051.45</v>
      </c>
      <c r="AB6031" s="11">
        <f>constants!$O$2</f>
        <v>4861.32</v>
      </c>
      <c r="AC6031" s="11">
        <f>VLOOKUP(BWscncns[[#This Row],[scanner]],[0]!ScnrAvgBW,2,FALSE)/1000</f>
        <v>885.64026081730776</v>
      </c>
      <c r="AD6031" s="8">
        <f>(1+$F6031)*Z6031</f>
        <v>197.85358646762882</v>
      </c>
      <c r="AE6031" s="8">
        <f>(1+$F6031)*AA6031</f>
        <v>716.99560183389372</v>
      </c>
      <c r="AF6031" s="8">
        <f>(1+$F6031)*AB6031</f>
        <v>860.32039371265694</v>
      </c>
      <c r="AG6031" s="8">
        <f>(1+$F6031)*AC6031</f>
        <v>156.73405121944788</v>
      </c>
      <c r="AH6031" s="8">
        <f>(1+$F6031)*$T6031/1000</f>
        <v>18.121993268531195</v>
      </c>
      <c r="AI6031" s="8">
        <f>(1+BWscncns[[#This Row],[pid_error]]*K_p)*BWscncns[[#This Row],[dbw]]/1000</f>
        <v>60.260996634265595</v>
      </c>
      <c r="AJ6031" s="13">
        <f>BWscncns[[#This Row],[Torflow prgrssv alt vote]]/VLOOKUP(BWscncns[[#This Row],[class]],AltBWtotl,2,FALSE)*100</f>
        <v>1.1885077250699397E-3</v>
      </c>
      <c r="AK6031">
        <f>IF(D6031=E6031,1,0)</f>
        <v>1</v>
      </c>
    </row>
    <row r="6032" spans="1:37">
      <c r="A6032" s="1" t="s">
        <v>3458</v>
      </c>
      <c r="B6032" s="1" t="s">
        <v>3459</v>
      </c>
      <c r="C6032">
        <v>18</v>
      </c>
      <c r="D6032">
        <v>1524982043</v>
      </c>
      <c r="E6032">
        <v>1524982043</v>
      </c>
      <c r="F6032" s="2">
        <v>-0.82318519237999999</v>
      </c>
      <c r="G6032" s="2">
        <v>-0.82318519237999999</v>
      </c>
      <c r="H6032">
        <v>18105</v>
      </c>
      <c r="I6032" s="2">
        <v>-3.5285858081899997E-2</v>
      </c>
      <c r="J6032" s="2">
        <v>0</v>
      </c>
      <c r="K6032">
        <v>8</v>
      </c>
      <c r="L6032" s="1" t="s">
        <v>11917</v>
      </c>
      <c r="M6032" s="1" t="s">
        <v>3459</v>
      </c>
      <c r="N6032">
        <v>0</v>
      </c>
      <c r="O6032">
        <v>0</v>
      </c>
      <c r="P6032">
        <v>1</v>
      </c>
      <c r="Q6032">
        <v>0</v>
      </c>
      <c r="R6032" s="19">
        <f>BWscncns[[#This Row],[C fx]]*4+BWscncns[[#This Row],[C fg]]*2+BWscncns[[#This Row],[C fm]]</f>
        <v>1</v>
      </c>
      <c r="S6032">
        <v>18</v>
      </c>
      <c r="T6032">
        <v>102400</v>
      </c>
      <c r="U6032" s="13">
        <v>0.17578099999999999</v>
      </c>
      <c r="V6032" s="13">
        <v>5.6888889999999996</v>
      </c>
      <c r="W6032">
        <v>5950</v>
      </c>
      <c r="X6032">
        <v>119</v>
      </c>
      <c r="Z6032" s="10">
        <f>IF($N6032&lt;&gt;0,constants!$L$2,IF($O6032&lt;&gt;0,constants!$M$2,IF($P6032&lt;&gt;0,constants!$N$2,0)))</f>
        <v>1117.99</v>
      </c>
      <c r="AA6032" s="10">
        <f>IF($N6032&lt;&gt;0,constants!$L$2,IF($O6032&lt;&gt;0,constants!$M$2,IF($P6032&lt;&gt;0,constants!$P$2,0)))</f>
        <v>4051.45</v>
      </c>
      <c r="AB6032" s="11">
        <f>constants!$O$2</f>
        <v>4861.32</v>
      </c>
      <c r="AC6032" s="11">
        <f>VLOOKUP(BWscncns[[#This Row],[scanner]],[0]!ScnrAvgBW,2,FALSE)/1000</f>
        <v>509.99709399477808</v>
      </c>
      <c r="AD6032" s="8">
        <f>(1+$F6032)*Z6032</f>
        <v>197.67718677108383</v>
      </c>
      <c r="AE6032" s="8">
        <f>(1+$F6032)*AA6032</f>
        <v>716.35635233204903</v>
      </c>
      <c r="AF6032" s="8">
        <f>(1+$F6032)*AB6032</f>
        <v>859.55336057925842</v>
      </c>
      <c r="AG6032" s="8">
        <f>(1+$F6032)*AC6032</f>
        <v>90.175038061445747</v>
      </c>
      <c r="AH6032" s="8">
        <f>(1+$F6032)*$T6032/1000</f>
        <v>18.105836300288001</v>
      </c>
      <c r="AI6032" s="8">
        <f>(1+BWscncns[[#This Row],[pid_error]]*K_p)*BWscncns[[#This Row],[dbw]]/1000</f>
        <v>60.252918150144005</v>
      </c>
      <c r="AJ6032" s="13">
        <f>BWscncns[[#This Row],[Torflow prgrssv alt vote]]/VLOOKUP(BWscncns[[#This Row],[class]],AltBWtotl,2,FALSE)*100</f>
        <v>1.188348395796917E-3</v>
      </c>
      <c r="AK6032">
        <f>IF(D6032=E6032,1,0)</f>
        <v>1</v>
      </c>
    </row>
    <row r="6033" spans="1:37">
      <c r="A6033" s="1" t="s">
        <v>8854</v>
      </c>
      <c r="B6033" s="1" t="s">
        <v>8855</v>
      </c>
      <c r="C6033">
        <v>18</v>
      </c>
      <c r="D6033">
        <v>1524967575</v>
      </c>
      <c r="E6033">
        <v>1524967575</v>
      </c>
      <c r="F6033" s="2">
        <v>-0.82419007018400003</v>
      </c>
      <c r="G6033" s="2">
        <v>-0.82419007018400003</v>
      </c>
      <c r="H6033">
        <v>18002</v>
      </c>
      <c r="I6033" s="2">
        <v>-5.5716949350200003E-2</v>
      </c>
      <c r="J6033" s="2">
        <v>0</v>
      </c>
      <c r="K6033">
        <v>8</v>
      </c>
      <c r="L6033" s="1" t="s">
        <v>11903</v>
      </c>
      <c r="M6033" s="1" t="s">
        <v>8855</v>
      </c>
      <c r="N6033">
        <v>0</v>
      </c>
      <c r="O6033">
        <v>0</v>
      </c>
      <c r="P6033">
        <v>1</v>
      </c>
      <c r="Q6033">
        <v>0</v>
      </c>
      <c r="R6033" s="19">
        <f>BWscncns[[#This Row],[C fx]]*4+BWscncns[[#This Row],[C fg]]*2+BWscncns[[#This Row],[C fm]]</f>
        <v>1</v>
      </c>
      <c r="S6033">
        <v>22</v>
      </c>
      <c r="T6033">
        <v>102400</v>
      </c>
      <c r="U6033" s="13">
        <v>0.21484400000000001</v>
      </c>
      <c r="V6033" s="13">
        <v>4.6545449999999997</v>
      </c>
      <c r="W6033">
        <v>5782</v>
      </c>
      <c r="X6033">
        <v>115</v>
      </c>
      <c r="Z6033" s="10">
        <f>IF($N6033&lt;&gt;0,constants!$L$2,IF($O6033&lt;&gt;0,constants!$M$2,IF($P6033&lt;&gt;0,constants!$N$2,0)))</f>
        <v>1117.99</v>
      </c>
      <c r="AA6033" s="10">
        <f>IF($N6033&lt;&gt;0,constants!$L$2,IF($O6033&lt;&gt;0,constants!$M$2,IF($P6033&lt;&gt;0,constants!$P$2,0)))</f>
        <v>4051.45</v>
      </c>
      <c r="AB6033" s="11">
        <f>constants!$O$2</f>
        <v>4861.32</v>
      </c>
      <c r="AC6033" s="11">
        <f>VLOOKUP(BWscncns[[#This Row],[scanner]],[0]!ScnrAvgBW,2,FALSE)/1000</f>
        <v>509.99709399477808</v>
      </c>
      <c r="AD6033" s="8">
        <f>(1+$F6033)*Z6033</f>
        <v>196.5537434349898</v>
      </c>
      <c r="AE6033" s="8">
        <f>(1+$F6033)*AA6033</f>
        <v>712.28514015303301</v>
      </c>
      <c r="AF6033" s="8">
        <f>(1+$F6033)*AB6033</f>
        <v>854.66832801311693</v>
      </c>
      <c r="AG6033" s="8">
        <f>(1+$F6033)*AC6033</f>
        <v>89.662553301585874</v>
      </c>
      <c r="AH6033" s="8">
        <f>(1+$F6033)*$T6033/1000</f>
        <v>18.002936813158399</v>
      </c>
      <c r="AI6033" s="8">
        <f>(1+BWscncns[[#This Row],[pid_error]]*K_p)*BWscncns[[#This Row],[dbw]]/1000</f>
        <v>60.201468406579195</v>
      </c>
      <c r="AJ6033" s="13">
        <f>BWscncns[[#This Row],[Torflow prgrssv alt vote]]/VLOOKUP(BWscncns[[#This Row],[class]],AltBWtotl,2,FALSE)*100</f>
        <v>1.1873336695047058E-3</v>
      </c>
      <c r="AK6033">
        <f>IF(D6033=E6033,1,0)</f>
        <v>1</v>
      </c>
    </row>
    <row r="6034" spans="1:37">
      <c r="A6034" s="1" t="s">
        <v>9538</v>
      </c>
      <c r="B6034" s="1" t="s">
        <v>9539</v>
      </c>
      <c r="C6034">
        <v>18</v>
      </c>
      <c r="D6034">
        <v>1524975637</v>
      </c>
      <c r="E6034">
        <v>1524975637</v>
      </c>
      <c r="F6034" s="2">
        <v>-0.82466033618199996</v>
      </c>
      <c r="G6034" s="2">
        <v>-0.82466033618199996</v>
      </c>
      <c r="H6034">
        <v>17954</v>
      </c>
      <c r="I6034" s="2">
        <v>-3.4072148436499999E-2</v>
      </c>
      <c r="J6034" s="2">
        <v>0</v>
      </c>
      <c r="K6034">
        <v>8</v>
      </c>
      <c r="L6034" s="1" t="s">
        <v>11921</v>
      </c>
      <c r="M6034" s="1" t="s">
        <v>9539</v>
      </c>
      <c r="N6034">
        <v>1</v>
      </c>
      <c r="O6034">
        <v>0</v>
      </c>
      <c r="P6034">
        <v>0</v>
      </c>
      <c r="Q6034">
        <v>0</v>
      </c>
      <c r="R6034" s="19">
        <f>BWscncns[[#This Row],[C fx]]*4+BWscncns[[#This Row],[C fg]]*2+BWscncns[[#This Row],[C fm]]</f>
        <v>4</v>
      </c>
      <c r="S6034">
        <v>20</v>
      </c>
      <c r="T6034">
        <v>102400</v>
      </c>
      <c r="U6034" s="13">
        <v>0.19531200000000001</v>
      </c>
      <c r="V6034" s="13">
        <v>5.12</v>
      </c>
      <c r="W6034">
        <v>5863</v>
      </c>
      <c r="X6034">
        <v>117</v>
      </c>
      <c r="Z6034" s="10">
        <f>IF($N6034&lt;&gt;0,constants!$L$2,IF($O6034&lt;&gt;0,constants!$M$2,IF($P6034&lt;&gt;0,constants!$N$2,0)))</f>
        <v>10125.48</v>
      </c>
      <c r="AA6034" s="10">
        <f>IF($N6034&lt;&gt;0,constants!$L$2,IF($O6034&lt;&gt;0,constants!$M$2,IF($P6034&lt;&gt;0,constants!$P$2,0)))</f>
        <v>10125.48</v>
      </c>
      <c r="AB6034" s="11">
        <f>constants!$O$2</f>
        <v>4861.32</v>
      </c>
      <c r="AC6034" s="11">
        <f>VLOOKUP(BWscncns[[#This Row],[scanner]],[0]!ScnrAvgBW,2,FALSE)/1000</f>
        <v>509.99709399477808</v>
      </c>
      <c r="AD6034" s="8">
        <f>(1+$F6034)*Z6034</f>
        <v>1775.3982591958829</v>
      </c>
      <c r="AE6034" s="8">
        <f>(1+$F6034)*AA6034</f>
        <v>1775.3982591958829</v>
      </c>
      <c r="AF6034" s="8">
        <f>(1+$F6034)*AB6034</f>
        <v>852.38221451171989</v>
      </c>
      <c r="AG6034" s="8">
        <f>(1+$F6034)*AC6034</f>
        <v>89.422719009201359</v>
      </c>
      <c r="AH6034" s="8">
        <f>(1+$F6034)*$T6034/1000</f>
        <v>17.954781574963203</v>
      </c>
      <c r="AI6034" s="8">
        <f>(1+BWscncns[[#This Row],[pid_error]]*K_p)*BWscncns[[#This Row],[dbw]]/1000</f>
        <v>60.177390787481599</v>
      </c>
      <c r="AJ6034" s="13">
        <f>BWscncns[[#This Row],[Torflow prgrssv alt vote]]/VLOOKUP(BWscncns[[#This Row],[class]],AltBWtotl,2,FALSE)*100</f>
        <v>5.1576502250393129E-4</v>
      </c>
      <c r="AK6034">
        <f>IF(D6034=E6034,1,0)</f>
        <v>1</v>
      </c>
    </row>
    <row r="6035" spans="1:37">
      <c r="A6035" s="1" t="s">
        <v>5257</v>
      </c>
      <c r="B6035" s="1" t="s">
        <v>5258</v>
      </c>
      <c r="C6035">
        <v>18</v>
      </c>
      <c r="D6035">
        <v>1524985820</v>
      </c>
      <c r="E6035">
        <v>1524985820</v>
      </c>
      <c r="F6035" s="2">
        <v>-0.82471988552099995</v>
      </c>
      <c r="G6035" s="2">
        <v>-0.82471988552099995</v>
      </c>
      <c r="H6035">
        <v>17948</v>
      </c>
      <c r="I6035" s="2">
        <v>4.6413071044399998E-2</v>
      </c>
      <c r="J6035" s="2">
        <v>0</v>
      </c>
      <c r="K6035">
        <v>8</v>
      </c>
      <c r="L6035" s="1" t="s">
        <v>11936</v>
      </c>
      <c r="M6035" s="1" t="s">
        <v>5258</v>
      </c>
      <c r="N6035">
        <v>0</v>
      </c>
      <c r="O6035">
        <v>0</v>
      </c>
      <c r="P6035">
        <v>1</v>
      </c>
      <c r="Q6035">
        <v>0</v>
      </c>
      <c r="R6035" s="19">
        <f>BWscncns[[#This Row],[C fx]]*4+BWscncns[[#This Row],[C fg]]*2+BWscncns[[#This Row],[C fm]]</f>
        <v>1</v>
      </c>
      <c r="S6035">
        <v>18</v>
      </c>
      <c r="T6035">
        <v>102400</v>
      </c>
      <c r="U6035" s="13">
        <v>0.17578099999999999</v>
      </c>
      <c r="V6035" s="13">
        <v>5.6888889999999996</v>
      </c>
      <c r="W6035">
        <v>5951</v>
      </c>
      <c r="X6035">
        <v>119</v>
      </c>
      <c r="Z6035" s="10">
        <f>IF($N6035&lt;&gt;0,constants!$L$2,IF($O6035&lt;&gt;0,constants!$M$2,IF($P6035&lt;&gt;0,constants!$N$2,0)))</f>
        <v>1117.99</v>
      </c>
      <c r="AA6035" s="10">
        <f>IF($N6035&lt;&gt;0,constants!$L$2,IF($O6035&lt;&gt;0,constants!$M$2,IF($P6035&lt;&gt;0,constants!$P$2,0)))</f>
        <v>4051.45</v>
      </c>
      <c r="AB6035" s="11">
        <f>constants!$O$2</f>
        <v>4861.32</v>
      </c>
      <c r="AC6035" s="11">
        <f>VLOOKUP(BWscncns[[#This Row],[scanner]],[0]!ScnrAvgBW,2,FALSE)/1000</f>
        <v>509.99709399477808</v>
      </c>
      <c r="AD6035" s="8">
        <f>(1+$F6035)*Z6035</f>
        <v>195.96141518637725</v>
      </c>
      <c r="AE6035" s="8">
        <f>(1+$F6035)*AA6035</f>
        <v>710.1386198059447</v>
      </c>
      <c r="AF6035" s="8">
        <f>(1+$F6035)*AB6035</f>
        <v>852.09272611905249</v>
      </c>
      <c r="AG6035" s="8">
        <f>(1+$F6035)*AC6035</f>
        <v>89.392349019362044</v>
      </c>
      <c r="AH6035" s="8">
        <f>(1+$F6035)*$T6035/1000</f>
        <v>17.948683722649605</v>
      </c>
      <c r="AI6035" s="8">
        <f>(1+BWscncns[[#This Row],[pid_error]]*K_p)*BWscncns[[#This Row],[dbw]]/1000</f>
        <v>60.174341861324798</v>
      </c>
      <c r="AJ6035" s="13">
        <f>BWscncns[[#This Row],[Torflow prgrssv alt vote]]/VLOOKUP(BWscncns[[#This Row],[class]],AltBWtotl,2,FALSE)*100</f>
        <v>1.1867986616158554E-3</v>
      </c>
      <c r="AK6035">
        <f>IF(D6035=E6035,1,0)</f>
        <v>1</v>
      </c>
    </row>
    <row r="6036" spans="1:37">
      <c r="A6036" s="1" t="s">
        <v>6131</v>
      </c>
      <c r="B6036" s="1" t="s">
        <v>6132</v>
      </c>
      <c r="C6036">
        <v>18</v>
      </c>
      <c r="D6036">
        <v>1524978554</v>
      </c>
      <c r="E6036">
        <v>1524978554</v>
      </c>
      <c r="F6036" s="2">
        <v>-0.82532218657900003</v>
      </c>
      <c r="G6036" s="2">
        <v>-0.82532218657900003</v>
      </c>
      <c r="H6036">
        <v>17887</v>
      </c>
      <c r="I6036" s="2">
        <v>1.4436606670200001E-2</v>
      </c>
      <c r="J6036" s="2">
        <v>0</v>
      </c>
      <c r="K6036">
        <v>8</v>
      </c>
      <c r="L6036" s="1" t="s">
        <v>11914</v>
      </c>
      <c r="M6036" s="1" t="s">
        <v>6132</v>
      </c>
      <c r="N6036">
        <v>0</v>
      </c>
      <c r="O6036">
        <v>0</v>
      </c>
      <c r="P6036">
        <v>1</v>
      </c>
      <c r="Q6036">
        <v>0</v>
      </c>
      <c r="R6036" s="19">
        <f>BWscncns[[#This Row],[C fx]]*4+BWscncns[[#This Row],[C fg]]*2+BWscncns[[#This Row],[C fm]]</f>
        <v>1</v>
      </c>
      <c r="S6036">
        <v>19</v>
      </c>
      <c r="T6036">
        <v>102400</v>
      </c>
      <c r="U6036" s="13">
        <v>0.18554699999999999</v>
      </c>
      <c r="V6036" s="13">
        <v>5.3894739999999999</v>
      </c>
      <c r="W6036">
        <v>5910</v>
      </c>
      <c r="X6036">
        <v>118</v>
      </c>
      <c r="Z6036" s="10">
        <f>IF($N6036&lt;&gt;0,constants!$L$2,IF($O6036&lt;&gt;0,constants!$M$2,IF($P6036&lt;&gt;0,constants!$N$2,0)))</f>
        <v>1117.99</v>
      </c>
      <c r="AA6036" s="10">
        <f>IF($N6036&lt;&gt;0,constants!$L$2,IF($O6036&lt;&gt;0,constants!$M$2,IF($P6036&lt;&gt;0,constants!$P$2,0)))</f>
        <v>4051.45</v>
      </c>
      <c r="AB6036" s="11">
        <f>constants!$O$2</f>
        <v>4861.32</v>
      </c>
      <c r="AC6036" s="11">
        <f>VLOOKUP(BWscncns[[#This Row],[scanner]],[0]!ScnrAvgBW,2,FALSE)/1000</f>
        <v>509.99709399477808</v>
      </c>
      <c r="AD6036" s="8">
        <f>(1+$F6036)*Z6036</f>
        <v>195.28804862654377</v>
      </c>
      <c r="AE6036" s="8">
        <f>(1+$F6036)*AA6036</f>
        <v>707.69842718451025</v>
      </c>
      <c r="AF6036" s="8">
        <f>(1+$F6036)*AB6036</f>
        <v>849.16474793977557</v>
      </c>
      <c r="AG6036" s="8">
        <f>(1+$F6036)*AC6036</f>
        <v>89.085177230072034</v>
      </c>
      <c r="AH6036" s="8">
        <f>(1+$F6036)*$T6036/1000</f>
        <v>17.887008094310396</v>
      </c>
      <c r="AI6036" s="8">
        <f>(1+BWscncns[[#This Row],[pid_error]]*K_p)*BWscncns[[#This Row],[dbw]]/1000</f>
        <v>60.14350404715519</v>
      </c>
      <c r="AJ6036" s="13">
        <f>BWscncns[[#This Row],[Torflow prgrssv alt vote]]/VLOOKUP(BWscncns[[#This Row],[class]],AltBWtotl,2,FALSE)*100</f>
        <v>1.1861904575964748E-3</v>
      </c>
      <c r="AK6036">
        <f>IF(D6036=E6036,1,0)</f>
        <v>1</v>
      </c>
    </row>
    <row r="6037" spans="1:37">
      <c r="A6037" s="1" t="s">
        <v>5621</v>
      </c>
      <c r="B6037" s="1" t="s">
        <v>5622</v>
      </c>
      <c r="C6037">
        <v>15</v>
      </c>
      <c r="D6037">
        <v>1524988261</v>
      </c>
      <c r="E6037">
        <v>1524988261</v>
      </c>
      <c r="F6037" s="2">
        <v>-0.86110123539100003</v>
      </c>
      <c r="G6037" s="2">
        <v>-0.86110123539100003</v>
      </c>
      <c r="H6037">
        <v>14649</v>
      </c>
      <c r="I6037" s="2">
        <v>1.36724251554E-2</v>
      </c>
      <c r="J6037" s="2">
        <v>0</v>
      </c>
      <c r="K6037">
        <v>8</v>
      </c>
      <c r="L6037" s="1" t="s">
        <v>11951</v>
      </c>
      <c r="M6037" s="1" t="s">
        <v>5622</v>
      </c>
      <c r="N6037">
        <v>0</v>
      </c>
      <c r="O6037">
        <v>0</v>
      </c>
      <c r="P6037">
        <v>1</v>
      </c>
      <c r="Q6037">
        <v>0</v>
      </c>
      <c r="R6037" s="19">
        <f>BWscncns[[#This Row],[C fx]]*4+BWscncns[[#This Row],[C fg]]*2+BWscncns[[#This Row],[C fm]]</f>
        <v>1</v>
      </c>
      <c r="S6037">
        <v>15</v>
      </c>
      <c r="T6037">
        <v>105472</v>
      </c>
      <c r="U6037" s="13">
        <v>0.14221800000000001</v>
      </c>
      <c r="V6037" s="13">
        <v>7.0314670000000001</v>
      </c>
      <c r="W6037">
        <v>6070</v>
      </c>
      <c r="X6037">
        <v>121</v>
      </c>
      <c r="Z6037" s="10">
        <f>IF($N6037&lt;&gt;0,constants!$L$2,IF($O6037&lt;&gt;0,constants!$M$2,IF($P6037&lt;&gt;0,constants!$N$2,0)))</f>
        <v>1117.99</v>
      </c>
      <c r="AA6037" s="10">
        <f>IF($N6037&lt;&gt;0,constants!$L$2,IF($O6037&lt;&gt;0,constants!$M$2,IF($P6037&lt;&gt;0,constants!$P$2,0)))</f>
        <v>4051.45</v>
      </c>
      <c r="AB6037" s="11">
        <f>constants!$O$2</f>
        <v>4861.32</v>
      </c>
      <c r="AC6037" s="11">
        <f>VLOOKUP(BWscncns[[#This Row],[scanner]],[0]!ScnrAvgBW,2,FALSE)/1000</f>
        <v>509.99709399477808</v>
      </c>
      <c r="AD6037" s="8">
        <f>(1+$F6037)*Z6037</f>
        <v>155.28742984521588</v>
      </c>
      <c r="AE6037" s="8">
        <f>(1+$F6037)*AA6037</f>
        <v>562.74139987513286</v>
      </c>
      <c r="AF6037" s="8">
        <f>(1+$F6037)*AB6037</f>
        <v>675.23134236902365</v>
      </c>
      <c r="AG6037" s="8">
        <f>(1+$F6037)*AC6037</f>
        <v>70.837966310054711</v>
      </c>
      <c r="AH6037" s="8">
        <f>(1+$F6037)*$T6037/1000</f>
        <v>14.649930500840444</v>
      </c>
      <c r="AI6037" s="8">
        <f>(1+BWscncns[[#This Row],[pid_error]]*K_p)*BWscncns[[#This Row],[dbw]]/1000</f>
        <v>60.060965250420217</v>
      </c>
      <c r="AJ6037" s="13">
        <f>BWscncns[[#This Row],[Torflow prgrssv alt vote]]/VLOOKUP(BWscncns[[#This Row],[class]],AltBWtotl,2,FALSE)*100</f>
        <v>1.1845625721810895E-3</v>
      </c>
      <c r="AK6037">
        <f>IF(D6037=E6037,1,0)</f>
        <v>1</v>
      </c>
    </row>
    <row r="6038" spans="1:37">
      <c r="A6038" s="1" t="s">
        <v>1651</v>
      </c>
      <c r="B6038" s="1" t="s">
        <v>28</v>
      </c>
      <c r="C6038">
        <v>13</v>
      </c>
      <c r="D6038">
        <v>1524743568</v>
      </c>
      <c r="E6038">
        <v>1524743568</v>
      </c>
      <c r="F6038" s="2">
        <v>-0.83911389088599997</v>
      </c>
      <c r="G6038" s="2">
        <v>-0.83911389088599997</v>
      </c>
      <c r="H6038">
        <v>12850</v>
      </c>
      <c r="I6038" s="2">
        <v>-1.9141449504499999E-2</v>
      </c>
      <c r="J6038" s="2">
        <v>0</v>
      </c>
      <c r="K6038">
        <v>8</v>
      </c>
      <c r="L6038" s="1" t="s">
        <v>12070</v>
      </c>
      <c r="M6038" s="1" t="s">
        <v>28</v>
      </c>
      <c r="N6038">
        <v>0</v>
      </c>
      <c r="O6038">
        <v>0</v>
      </c>
      <c r="P6038">
        <v>1</v>
      </c>
      <c r="Q6038">
        <v>0</v>
      </c>
      <c r="R6038" s="19">
        <f>BWscncns[[#This Row],[C fx]]*4+BWscncns[[#This Row],[C fg]]*2+BWscncns[[#This Row],[C fm]]</f>
        <v>1</v>
      </c>
      <c r="S6038">
        <v>13</v>
      </c>
      <c r="T6038">
        <v>103424</v>
      </c>
      <c r="U6038" s="13">
        <v>0.125696</v>
      </c>
      <c r="V6038" s="13">
        <v>7.955692</v>
      </c>
      <c r="W6038">
        <v>6126</v>
      </c>
      <c r="X6038">
        <v>122</v>
      </c>
      <c r="Z6038" s="10">
        <f>IF($N6038&lt;&gt;0,constants!$L$2,IF($O6038&lt;&gt;0,constants!$M$2,IF($P6038&lt;&gt;0,constants!$N$2,0)))</f>
        <v>1117.99</v>
      </c>
      <c r="AA6038" s="10">
        <f>IF($N6038&lt;&gt;0,constants!$L$2,IF($O6038&lt;&gt;0,constants!$M$2,IF($P6038&lt;&gt;0,constants!$P$2,0)))</f>
        <v>4051.45</v>
      </c>
      <c r="AB6038" s="11">
        <f>constants!$O$2</f>
        <v>4861.32</v>
      </c>
      <c r="AC6038" s="11">
        <f>VLOOKUP(BWscncns[[#This Row],[scanner]],[0]!ScnrAvgBW,2,FALSE)/1000</f>
        <v>509.99709399477808</v>
      </c>
      <c r="AD6038" s="8">
        <f>(1+$F6038)*Z6038</f>
        <v>179.8690611283609</v>
      </c>
      <c r="AE6038" s="8">
        <f>(1+$F6038)*AA6038</f>
        <v>651.8220267699154</v>
      </c>
      <c r="AF6038" s="8">
        <f>(1+$F6038)*AB6038</f>
        <v>782.11885995807063</v>
      </c>
      <c r="AG6038" s="8">
        <f>(1+$F6038)*AC6038</f>
        <v>82.051448112266797</v>
      </c>
      <c r="AH6038" s="8">
        <f>(1+$F6038)*$T6038/1000</f>
        <v>16.639484949006338</v>
      </c>
      <c r="AI6038" s="8">
        <f>(1+BWscncns[[#This Row],[pid_error]]*K_p)*BWscncns[[#This Row],[dbw]]/1000</f>
        <v>60.031742474503176</v>
      </c>
      <c r="AJ6038" s="13">
        <f>BWscncns[[#This Row],[Torflow prgrssv alt vote]]/VLOOKUP(BWscncns[[#This Row],[class]],AltBWtotl,2,FALSE)*100</f>
        <v>1.1839862210275204E-3</v>
      </c>
      <c r="AK6038">
        <f>IF(D6038=E6038,1,0)</f>
        <v>1</v>
      </c>
    </row>
    <row r="6039" spans="1:37">
      <c r="A6039" s="1" t="s">
        <v>4484</v>
      </c>
      <c r="B6039" s="1" t="s">
        <v>4485</v>
      </c>
      <c r="C6039">
        <v>18</v>
      </c>
      <c r="D6039">
        <v>1524982043</v>
      </c>
      <c r="E6039">
        <v>1524982043</v>
      </c>
      <c r="F6039" s="2">
        <v>-0.82788098124200005</v>
      </c>
      <c r="G6039" s="2">
        <v>-0.82788098124200005</v>
      </c>
      <c r="H6039">
        <v>17624</v>
      </c>
      <c r="I6039" s="2">
        <v>6.7384390671099997E-2</v>
      </c>
      <c r="J6039" s="2">
        <v>0</v>
      </c>
      <c r="K6039">
        <v>8</v>
      </c>
      <c r="L6039" s="1" t="s">
        <v>11917</v>
      </c>
      <c r="M6039" s="1" t="s">
        <v>4485</v>
      </c>
      <c r="N6039">
        <v>0</v>
      </c>
      <c r="O6039">
        <v>0</v>
      </c>
      <c r="P6039">
        <v>1</v>
      </c>
      <c r="Q6039">
        <v>0</v>
      </c>
      <c r="R6039" s="19">
        <f>BWscncns[[#This Row],[C fx]]*4+BWscncns[[#This Row],[C fg]]*2+BWscncns[[#This Row],[C fm]]</f>
        <v>1</v>
      </c>
      <c r="S6039">
        <v>18</v>
      </c>
      <c r="T6039">
        <v>102400</v>
      </c>
      <c r="U6039" s="13">
        <v>0.17578099999999999</v>
      </c>
      <c r="V6039" s="13">
        <v>5.6888889999999996</v>
      </c>
      <c r="W6039">
        <v>5944</v>
      </c>
      <c r="X6039">
        <v>118</v>
      </c>
      <c r="Z6039" s="10">
        <f>IF($N6039&lt;&gt;0,constants!$L$2,IF($O6039&lt;&gt;0,constants!$M$2,IF($P6039&lt;&gt;0,constants!$N$2,0)))</f>
        <v>1117.99</v>
      </c>
      <c r="AA6039" s="10">
        <f>IF($N6039&lt;&gt;0,constants!$L$2,IF($O6039&lt;&gt;0,constants!$M$2,IF($P6039&lt;&gt;0,constants!$P$2,0)))</f>
        <v>4051.45</v>
      </c>
      <c r="AB6039" s="11">
        <f>constants!$O$2</f>
        <v>4861.32</v>
      </c>
      <c r="AC6039" s="11">
        <f>VLOOKUP(BWscncns[[#This Row],[scanner]],[0]!ScnrAvgBW,2,FALSE)/1000</f>
        <v>509.99709399477808</v>
      </c>
      <c r="AD6039" s="8">
        <f>(1+$F6039)*Z6039</f>
        <v>192.42734178125636</v>
      </c>
      <c r="AE6039" s="8">
        <f>(1+$F6039)*AA6039</f>
        <v>697.33159854709891</v>
      </c>
      <c r="AF6039" s="8">
        <f>(1+$F6039)*AB6039</f>
        <v>836.72562826864032</v>
      </c>
      <c r="AG6039" s="8">
        <f>(1+$F6039)*AC6039</f>
        <v>87.780199387812672</v>
      </c>
      <c r="AH6039" s="8">
        <f>(1+$F6039)*$T6039/1000</f>
        <v>17.624987520819197</v>
      </c>
      <c r="AI6039" s="8">
        <f>(1+BWscncns[[#This Row],[pid_error]]*K_p)*BWscncns[[#This Row],[dbw]]/1000</f>
        <v>60.012493760409598</v>
      </c>
      <c r="AJ6039" s="13">
        <f>BWscncns[[#This Row],[Torflow prgrssv alt vote]]/VLOOKUP(BWscncns[[#This Row],[class]],AltBWtotl,2,FALSE)*100</f>
        <v>1.1836065849996477E-3</v>
      </c>
      <c r="AK6039">
        <f>IF(D6039=E6039,1,0)</f>
        <v>1</v>
      </c>
    </row>
    <row r="6040" spans="1:37">
      <c r="A6040" s="1" t="s">
        <v>9379</v>
      </c>
      <c r="B6040" s="1" t="s">
        <v>9380</v>
      </c>
      <c r="C6040">
        <v>14</v>
      </c>
      <c r="D6040">
        <v>1524989656</v>
      </c>
      <c r="E6040">
        <v>1524989656</v>
      </c>
      <c r="F6040" s="2">
        <v>-0.86697078970499997</v>
      </c>
      <c r="G6040" s="2">
        <v>-0.86697078970499997</v>
      </c>
      <c r="H6040">
        <v>14077</v>
      </c>
      <c r="I6040" s="2">
        <v>3.0108891617099998E-2</v>
      </c>
      <c r="J6040" s="2">
        <v>0</v>
      </c>
      <c r="K6040">
        <v>8</v>
      </c>
      <c r="L6040" s="1" t="s">
        <v>11922</v>
      </c>
      <c r="M6040" s="1" t="s">
        <v>9380</v>
      </c>
      <c r="N6040">
        <v>0</v>
      </c>
      <c r="O6040">
        <v>0</v>
      </c>
      <c r="P6040">
        <v>1</v>
      </c>
      <c r="Q6040">
        <v>0</v>
      </c>
      <c r="R6040" s="19">
        <f>BWscncns[[#This Row],[C fx]]*4+BWscncns[[#This Row],[C fg]]*2+BWscncns[[#This Row],[C fm]]</f>
        <v>1</v>
      </c>
      <c r="S6040">
        <v>14</v>
      </c>
      <c r="T6040">
        <v>105825</v>
      </c>
      <c r="U6040" s="13">
        <v>0.13229399999999999</v>
      </c>
      <c r="V6040" s="13">
        <v>7.558929</v>
      </c>
      <c r="W6040">
        <v>6106</v>
      </c>
      <c r="X6040">
        <v>122</v>
      </c>
      <c r="Z6040" s="10">
        <f>IF($N6040&lt;&gt;0,constants!$L$2,IF($O6040&lt;&gt;0,constants!$M$2,IF($P6040&lt;&gt;0,constants!$N$2,0)))</f>
        <v>1117.99</v>
      </c>
      <c r="AA6040" s="10">
        <f>IF($N6040&lt;&gt;0,constants!$L$2,IF($O6040&lt;&gt;0,constants!$M$2,IF($P6040&lt;&gt;0,constants!$P$2,0)))</f>
        <v>4051.45</v>
      </c>
      <c r="AB6040" s="11">
        <f>constants!$O$2</f>
        <v>4861.32</v>
      </c>
      <c r="AC6040" s="11">
        <f>VLOOKUP(BWscncns[[#This Row],[scanner]],[0]!ScnrAvgBW,2,FALSE)/1000</f>
        <v>509.99709399477808</v>
      </c>
      <c r="AD6040" s="8">
        <f>(1+$F6040)*Z6040</f>
        <v>148.7253268177071</v>
      </c>
      <c r="AE6040" s="8">
        <f>(1+$F6040)*AA6040</f>
        <v>538.96119404967783</v>
      </c>
      <c r="AF6040" s="8">
        <f>(1+$F6040)*AB6040</f>
        <v>646.69756059128952</v>
      </c>
      <c r="AG6040" s="8">
        <f>(1+$F6040)*AC6040</f>
        <v>67.844510666870235</v>
      </c>
      <c r="AH6040" s="8">
        <f>(1+$F6040)*$T6040/1000</f>
        <v>14.077816179468378</v>
      </c>
      <c r="AI6040" s="8">
        <f>(1+BWscncns[[#This Row],[pid_error]]*K_p)*BWscncns[[#This Row],[dbw]]/1000</f>
        <v>59.951408089734194</v>
      </c>
      <c r="AJ6040" s="13">
        <f>BWscncns[[#This Row],[Torflow prgrssv alt vote]]/VLOOKUP(BWscncns[[#This Row],[class]],AltBWtotl,2,FALSE)*100</f>
        <v>1.1824018125009548E-3</v>
      </c>
      <c r="AK6040">
        <f>IF(D6040=E6040,1,0)</f>
        <v>1</v>
      </c>
    </row>
    <row r="6041" spans="1:37">
      <c r="A6041" s="1" t="s">
        <v>8245</v>
      </c>
      <c r="B6041" s="1" t="s">
        <v>8246</v>
      </c>
      <c r="C6041">
        <v>17</v>
      </c>
      <c r="D6041">
        <v>1524983831</v>
      </c>
      <c r="E6041">
        <v>1524983831</v>
      </c>
      <c r="F6041" s="2">
        <v>-0.83069229278000001</v>
      </c>
      <c r="G6041" s="2">
        <v>-0.83069229278000001</v>
      </c>
      <c r="H6041">
        <v>17337</v>
      </c>
      <c r="I6041" s="2">
        <v>3.8536622156600003E-2</v>
      </c>
      <c r="J6041" s="2">
        <v>0</v>
      </c>
      <c r="K6041">
        <v>8</v>
      </c>
      <c r="L6041" s="1" t="s">
        <v>11960</v>
      </c>
      <c r="M6041" s="1" t="s">
        <v>8246</v>
      </c>
      <c r="N6041">
        <v>0</v>
      </c>
      <c r="O6041">
        <v>0</v>
      </c>
      <c r="P6041">
        <v>1</v>
      </c>
      <c r="Q6041">
        <v>0</v>
      </c>
      <c r="R6041" s="19">
        <f>BWscncns[[#This Row],[C fx]]*4+BWscncns[[#This Row],[C fg]]*2+BWscncns[[#This Row],[C fm]]</f>
        <v>1</v>
      </c>
      <c r="S6041">
        <v>17</v>
      </c>
      <c r="T6041">
        <v>102400</v>
      </c>
      <c r="U6041" s="13">
        <v>0.166016</v>
      </c>
      <c r="V6041" s="13">
        <v>6.0235289999999999</v>
      </c>
      <c r="W6041">
        <v>5994</v>
      </c>
      <c r="X6041">
        <v>119</v>
      </c>
      <c r="Z6041" s="10">
        <f>IF($N6041&lt;&gt;0,constants!$L$2,IF($O6041&lt;&gt;0,constants!$M$2,IF($P6041&lt;&gt;0,constants!$N$2,0)))</f>
        <v>1117.99</v>
      </c>
      <c r="AA6041" s="10">
        <f>IF($N6041&lt;&gt;0,constants!$L$2,IF($O6041&lt;&gt;0,constants!$M$2,IF($P6041&lt;&gt;0,constants!$P$2,0)))</f>
        <v>4051.45</v>
      </c>
      <c r="AB6041" s="11">
        <f>constants!$O$2</f>
        <v>4861.32</v>
      </c>
      <c r="AC6041" s="11">
        <f>VLOOKUP(BWscncns[[#This Row],[scanner]],[0]!ScnrAvgBW,2,FALSE)/1000</f>
        <v>509.99709399477808</v>
      </c>
      <c r="AD6041" s="8">
        <f>(1+$F6041)*Z6041</f>
        <v>189.28432359488778</v>
      </c>
      <c r="AE6041" s="8">
        <f>(1+$F6041)*AA6041</f>
        <v>685.94171041646894</v>
      </c>
      <c r="AF6041" s="8">
        <f>(1+$F6041)*AB6041</f>
        <v>823.05894326273028</v>
      </c>
      <c r="AG6041" s="8">
        <f>(1+$F6041)*AC6041</f>
        <v>86.346438673118698</v>
      </c>
      <c r="AH6041" s="8">
        <f>(1+$F6041)*$T6041/1000</f>
        <v>17.337109219327999</v>
      </c>
      <c r="AI6041" s="8">
        <f>(1+BWscncns[[#This Row],[pid_error]]*K_p)*BWscncns[[#This Row],[dbw]]/1000</f>
        <v>59.868554609664002</v>
      </c>
      <c r="AJ6041" s="13">
        <f>BWscncns[[#This Row],[Torflow prgrssv alt vote]]/VLOOKUP(BWscncns[[#This Row],[class]],AltBWtotl,2,FALSE)*100</f>
        <v>1.1807677206901273E-3</v>
      </c>
      <c r="AK6041">
        <f>IF(D6041=E6041,1,0)</f>
        <v>1</v>
      </c>
    </row>
    <row r="6042" spans="1:37">
      <c r="A6042" s="1" t="s">
        <v>10810</v>
      </c>
      <c r="B6042" s="1" t="s">
        <v>10811</v>
      </c>
      <c r="C6042">
        <v>17</v>
      </c>
      <c r="D6042">
        <v>1524985820</v>
      </c>
      <c r="E6042">
        <v>1524985820</v>
      </c>
      <c r="F6042" s="2">
        <v>-0.83150405860300003</v>
      </c>
      <c r="G6042" s="2">
        <v>-0.83150405860300003</v>
      </c>
      <c r="H6042">
        <v>17253</v>
      </c>
      <c r="I6042" s="2">
        <v>5.0754871999099997E-2</v>
      </c>
      <c r="J6042" s="2">
        <v>0</v>
      </c>
      <c r="K6042">
        <v>8</v>
      </c>
      <c r="L6042" s="1" t="s">
        <v>11936</v>
      </c>
      <c r="M6042" s="1" t="s">
        <v>10811</v>
      </c>
      <c r="N6042">
        <v>0</v>
      </c>
      <c r="O6042">
        <v>0</v>
      </c>
      <c r="P6042">
        <v>1</v>
      </c>
      <c r="Q6042">
        <v>0</v>
      </c>
      <c r="R6042" s="19">
        <f>BWscncns[[#This Row],[C fx]]*4+BWscncns[[#This Row],[C fg]]*2+BWscncns[[#This Row],[C fm]]</f>
        <v>1</v>
      </c>
      <c r="S6042">
        <v>17</v>
      </c>
      <c r="T6042">
        <v>102400</v>
      </c>
      <c r="U6042" s="13">
        <v>0.166016</v>
      </c>
      <c r="V6042" s="13">
        <v>6.0235289999999999</v>
      </c>
      <c r="W6042">
        <v>5998</v>
      </c>
      <c r="X6042">
        <v>119</v>
      </c>
      <c r="Z6042" s="10">
        <f>IF($N6042&lt;&gt;0,constants!$L$2,IF($O6042&lt;&gt;0,constants!$M$2,IF($P6042&lt;&gt;0,constants!$N$2,0)))</f>
        <v>1117.99</v>
      </c>
      <c r="AA6042" s="10">
        <f>IF($N6042&lt;&gt;0,constants!$L$2,IF($O6042&lt;&gt;0,constants!$M$2,IF($P6042&lt;&gt;0,constants!$P$2,0)))</f>
        <v>4051.45</v>
      </c>
      <c r="AB6042" s="11">
        <f>constants!$O$2</f>
        <v>4861.32</v>
      </c>
      <c r="AC6042" s="11">
        <f>VLOOKUP(BWscncns[[#This Row],[scanner]],[0]!ScnrAvgBW,2,FALSE)/1000</f>
        <v>509.99709399477808</v>
      </c>
      <c r="AD6042" s="8">
        <f>(1+$F6042)*Z6042</f>
        <v>188.37677752243201</v>
      </c>
      <c r="AE6042" s="8">
        <f>(1+$F6042)*AA6042</f>
        <v>682.6528817728755</v>
      </c>
      <c r="AF6042" s="8">
        <f>(1+$F6042)*AB6042</f>
        <v>819.11268983206389</v>
      </c>
      <c r="AG6042" s="8">
        <f>(1+$F6042)*AC6042</f>
        <v>85.93244046238442</v>
      </c>
      <c r="AH6042" s="8">
        <f>(1+$F6042)*$T6042/1000</f>
        <v>17.253984399052793</v>
      </c>
      <c r="AI6042" s="8">
        <f>(1+BWscncns[[#This Row],[pid_error]]*K_p)*BWscncns[[#This Row],[dbw]]/1000</f>
        <v>59.826992199526401</v>
      </c>
      <c r="AJ6042" s="13">
        <f>BWscncns[[#This Row],[Torflow prgrssv alt vote]]/VLOOKUP(BWscncns[[#This Row],[class]],AltBWtotl,2,FALSE)*100</f>
        <v>1.1799479990081102E-3</v>
      </c>
      <c r="AK6042">
        <f>IF(D6042=E6042,1,0)</f>
        <v>1</v>
      </c>
    </row>
    <row r="6043" spans="1:37">
      <c r="A6043" s="1" t="s">
        <v>2291</v>
      </c>
      <c r="B6043" s="1" t="s">
        <v>2292</v>
      </c>
      <c r="C6043">
        <v>17</v>
      </c>
      <c r="D6043">
        <v>1524975637</v>
      </c>
      <c r="E6043">
        <v>1524975637</v>
      </c>
      <c r="F6043" s="2">
        <v>-0.83186557021399998</v>
      </c>
      <c r="G6043" s="2">
        <v>-0.83186557021399998</v>
      </c>
      <c r="H6043">
        <v>17216</v>
      </c>
      <c r="I6043" s="2">
        <v>-2.6966524337799998E-2</v>
      </c>
      <c r="J6043" s="2">
        <v>0</v>
      </c>
      <c r="K6043">
        <v>8</v>
      </c>
      <c r="L6043" s="1" t="s">
        <v>11921</v>
      </c>
      <c r="M6043" s="1" t="s">
        <v>2292</v>
      </c>
      <c r="N6043">
        <v>0</v>
      </c>
      <c r="O6043">
        <v>0</v>
      </c>
      <c r="P6043">
        <v>1</v>
      </c>
      <c r="Q6043">
        <v>0</v>
      </c>
      <c r="R6043" s="19">
        <f>BWscncns[[#This Row],[C fx]]*4+BWscncns[[#This Row],[C fg]]*2+BWscncns[[#This Row],[C fm]]</f>
        <v>1</v>
      </c>
      <c r="S6043">
        <v>21</v>
      </c>
      <c r="T6043">
        <v>102400</v>
      </c>
      <c r="U6043" s="13">
        <v>0.20507800000000001</v>
      </c>
      <c r="V6043" s="13">
        <v>4.8761900000000002</v>
      </c>
      <c r="W6043">
        <v>5810</v>
      </c>
      <c r="X6043">
        <v>116</v>
      </c>
      <c r="Z6043" s="10">
        <f>IF($N6043&lt;&gt;0,constants!$L$2,IF($O6043&lt;&gt;0,constants!$M$2,IF($P6043&lt;&gt;0,constants!$N$2,0)))</f>
        <v>1117.99</v>
      </c>
      <c r="AA6043" s="10">
        <f>IF($N6043&lt;&gt;0,constants!$L$2,IF($O6043&lt;&gt;0,constants!$M$2,IF($P6043&lt;&gt;0,constants!$P$2,0)))</f>
        <v>4051.45</v>
      </c>
      <c r="AB6043" s="11">
        <f>constants!$O$2</f>
        <v>4861.32</v>
      </c>
      <c r="AC6043" s="11">
        <f>VLOOKUP(BWscncns[[#This Row],[scanner]],[0]!ScnrAvgBW,2,FALSE)/1000</f>
        <v>509.99709399477808</v>
      </c>
      <c r="AD6043" s="8">
        <f>(1+$F6043)*Z6043</f>
        <v>187.97261115645017</v>
      </c>
      <c r="AE6043" s="8">
        <f>(1+$F6043)*AA6043</f>
        <v>681.18823555648976</v>
      </c>
      <c r="AF6043" s="8">
        <f>(1+$F6043)*AB6043</f>
        <v>817.35526620727751</v>
      </c>
      <c r="AG6043" s="8">
        <f>(1+$F6043)*AC6043</f>
        <v>85.748070591329068</v>
      </c>
      <c r="AH6043" s="8">
        <f>(1+$F6043)*$T6043/1000</f>
        <v>17.216965610086401</v>
      </c>
      <c r="AI6043" s="8">
        <f>(1+BWscncns[[#This Row],[pid_error]]*K_p)*BWscncns[[#This Row],[dbw]]/1000</f>
        <v>59.808482805043198</v>
      </c>
      <c r="AJ6043" s="13">
        <f>BWscncns[[#This Row],[Torflow prgrssv alt vote]]/VLOOKUP(BWscncns[[#This Row],[class]],AltBWtotl,2,FALSE)*100</f>
        <v>1.1795829443366256E-3</v>
      </c>
      <c r="AK6043">
        <f>IF(D6043=E6043,1,0)</f>
        <v>1</v>
      </c>
    </row>
    <row r="6044" spans="1:37">
      <c r="A6044" s="1" t="s">
        <v>4172</v>
      </c>
      <c r="B6044" s="1" t="s">
        <v>4173</v>
      </c>
      <c r="C6044">
        <v>17</v>
      </c>
      <c r="D6044">
        <v>1524933970</v>
      </c>
      <c r="E6044">
        <v>1524933970</v>
      </c>
      <c r="F6044" s="2">
        <v>-0.83226001963399998</v>
      </c>
      <c r="G6044" s="2">
        <v>-0.83226001963399998</v>
      </c>
      <c r="H6044">
        <v>17176</v>
      </c>
      <c r="I6044" s="2">
        <v>-3.09285831026E-3</v>
      </c>
      <c r="J6044" s="2">
        <v>0</v>
      </c>
      <c r="K6044">
        <v>8</v>
      </c>
      <c r="L6044" s="1" t="s">
        <v>12060</v>
      </c>
      <c r="M6044" s="1" t="s">
        <v>4173</v>
      </c>
      <c r="N6044">
        <v>0</v>
      </c>
      <c r="O6044">
        <v>0</v>
      </c>
      <c r="P6044">
        <v>1</v>
      </c>
      <c r="Q6044">
        <v>0</v>
      </c>
      <c r="R6044" s="19">
        <f>BWscncns[[#This Row],[C fx]]*4+BWscncns[[#This Row],[C fg]]*2+BWscncns[[#This Row],[C fm]]</f>
        <v>1</v>
      </c>
      <c r="S6044">
        <v>17</v>
      </c>
      <c r="T6044">
        <v>102400</v>
      </c>
      <c r="U6044" s="13">
        <v>0.166016</v>
      </c>
      <c r="V6044" s="13">
        <v>6.0235289999999999</v>
      </c>
      <c r="W6044">
        <v>5993</v>
      </c>
      <c r="X6044">
        <v>119</v>
      </c>
      <c r="Z6044" s="10">
        <f>IF($N6044&lt;&gt;0,constants!$L$2,IF($O6044&lt;&gt;0,constants!$M$2,IF($P6044&lt;&gt;0,constants!$N$2,0)))</f>
        <v>1117.99</v>
      </c>
      <c r="AA6044" s="10">
        <f>IF($N6044&lt;&gt;0,constants!$L$2,IF($O6044&lt;&gt;0,constants!$M$2,IF($P6044&lt;&gt;0,constants!$P$2,0)))</f>
        <v>4051.45</v>
      </c>
      <c r="AB6044" s="11">
        <f>constants!$O$2</f>
        <v>4861.32</v>
      </c>
      <c r="AC6044" s="11">
        <f>VLOOKUP(BWscncns[[#This Row],[scanner]],[0]!ScnrAvgBW,2,FALSE)/1000</f>
        <v>509.99709399477808</v>
      </c>
      <c r="AD6044" s="8">
        <f>(1+$F6044)*Z6044</f>
        <v>187.53162064938437</v>
      </c>
      <c r="AE6044" s="8">
        <f>(1+$F6044)*AA6044</f>
        <v>679.59014345383071</v>
      </c>
      <c r="AF6044" s="8">
        <f>(1+$F6044)*AB6044</f>
        <v>815.43772135284314</v>
      </c>
      <c r="AG6044" s="8">
        <f>(1+$F6044)*AC6044</f>
        <v>85.546902533401138</v>
      </c>
      <c r="AH6044" s="8">
        <f>(1+$F6044)*$T6044/1000</f>
        <v>17.176573989478403</v>
      </c>
      <c r="AI6044" s="8">
        <f>(1+BWscncns[[#This Row],[pid_error]]*K_p)*BWscncns[[#This Row],[dbw]]/1000</f>
        <v>59.788286994739202</v>
      </c>
      <c r="AJ6044" s="13">
        <f>BWscncns[[#This Row],[Torflow prgrssv alt vote]]/VLOOKUP(BWscncns[[#This Row],[class]],AltBWtotl,2,FALSE)*100</f>
        <v>1.1791846290431362E-3</v>
      </c>
      <c r="AK6044">
        <f>IF(D6044=E6044,1,0)</f>
        <v>1</v>
      </c>
    </row>
    <row r="6045" spans="1:37">
      <c r="A6045" s="1" t="s">
        <v>4175</v>
      </c>
      <c r="B6045" s="1" t="s">
        <v>4176</v>
      </c>
      <c r="C6045">
        <v>17</v>
      </c>
      <c r="D6045">
        <v>1524982043</v>
      </c>
      <c r="E6045">
        <v>1524982043</v>
      </c>
      <c r="F6045" s="2">
        <v>-0.83287202200099997</v>
      </c>
      <c r="G6045" s="2">
        <v>-0.83287202200099997</v>
      </c>
      <c r="H6045">
        <v>17113</v>
      </c>
      <c r="I6045" s="2">
        <v>1.6102210805399999E-2</v>
      </c>
      <c r="J6045" s="2">
        <v>0</v>
      </c>
      <c r="K6045">
        <v>8</v>
      </c>
      <c r="L6045" s="1" t="s">
        <v>11917</v>
      </c>
      <c r="M6045" s="1" t="s">
        <v>4176</v>
      </c>
      <c r="N6045">
        <v>1</v>
      </c>
      <c r="O6045">
        <v>0</v>
      </c>
      <c r="P6045">
        <v>0</v>
      </c>
      <c r="Q6045">
        <v>0</v>
      </c>
      <c r="R6045" s="19">
        <f>BWscncns[[#This Row],[C fx]]*4+BWscncns[[#This Row],[C fg]]*2+BWscncns[[#This Row],[C fm]]</f>
        <v>4</v>
      </c>
      <c r="S6045">
        <v>17</v>
      </c>
      <c r="T6045">
        <v>102400</v>
      </c>
      <c r="U6045" s="13">
        <v>0.166016</v>
      </c>
      <c r="V6045" s="13">
        <v>6.0235289999999999</v>
      </c>
      <c r="W6045">
        <v>5996</v>
      </c>
      <c r="X6045">
        <v>119</v>
      </c>
      <c r="Z6045" s="10">
        <f>IF($N6045&lt;&gt;0,constants!$L$2,IF($O6045&lt;&gt;0,constants!$M$2,IF($P6045&lt;&gt;0,constants!$N$2,0)))</f>
        <v>10125.48</v>
      </c>
      <c r="AA6045" s="10">
        <f>IF($N6045&lt;&gt;0,constants!$L$2,IF($O6045&lt;&gt;0,constants!$M$2,IF($P6045&lt;&gt;0,constants!$P$2,0)))</f>
        <v>10125.48</v>
      </c>
      <c r="AB6045" s="11">
        <f>constants!$O$2</f>
        <v>4861.32</v>
      </c>
      <c r="AC6045" s="11">
        <f>VLOOKUP(BWscncns[[#This Row],[scanner]],[0]!ScnrAvgBW,2,FALSE)/1000</f>
        <v>509.99709399477808</v>
      </c>
      <c r="AD6045" s="8">
        <f>(1+$F6045)*Z6045</f>
        <v>1692.2509986693149</v>
      </c>
      <c r="AE6045" s="8">
        <f>(1+$F6045)*AA6045</f>
        <v>1692.2509986693149</v>
      </c>
      <c r="AF6045" s="8">
        <f>(1+$F6045)*AB6045</f>
        <v>812.46258200609884</v>
      </c>
      <c r="AG6045" s="8">
        <f>(1+$F6045)*AC6045</f>
        <v>85.234783104713216</v>
      </c>
      <c r="AH6045" s="8">
        <f>(1+$F6045)*$T6045/1000</f>
        <v>17.113904947097602</v>
      </c>
      <c r="AI6045" s="8">
        <f>(1+BWscncns[[#This Row],[pid_error]]*K_p)*BWscncns[[#This Row],[dbw]]/1000</f>
        <v>59.7569524735488</v>
      </c>
      <c r="AJ6045" s="13">
        <f>BWscncns[[#This Row],[Torflow prgrssv alt vote]]/VLOOKUP(BWscncns[[#This Row],[class]],AltBWtotl,2,FALSE)*100</f>
        <v>5.1216155326723955E-4</v>
      </c>
      <c r="AK6045">
        <f>IF(D6045=E6045,1,0)</f>
        <v>1</v>
      </c>
    </row>
    <row r="6046" spans="1:37">
      <c r="A6046" s="1" t="s">
        <v>3062</v>
      </c>
      <c r="B6046" s="1" t="s">
        <v>3063</v>
      </c>
      <c r="C6046">
        <v>17</v>
      </c>
      <c r="D6046">
        <v>1524983831</v>
      </c>
      <c r="E6046">
        <v>1524983831</v>
      </c>
      <c r="F6046" s="2">
        <v>-0.83291566793299998</v>
      </c>
      <c r="G6046" s="2">
        <v>-0.83291566793299998</v>
      </c>
      <c r="H6046">
        <v>17109</v>
      </c>
      <c r="I6046" s="2">
        <v>-4.0130250227200001E-2</v>
      </c>
      <c r="J6046" s="2">
        <v>0</v>
      </c>
      <c r="K6046">
        <v>8</v>
      </c>
      <c r="L6046" s="1" t="s">
        <v>11960</v>
      </c>
      <c r="M6046" s="1" t="s">
        <v>3063</v>
      </c>
      <c r="N6046">
        <v>1</v>
      </c>
      <c r="O6046">
        <v>0</v>
      </c>
      <c r="P6046">
        <v>0</v>
      </c>
      <c r="Q6046">
        <v>0</v>
      </c>
      <c r="R6046" s="19">
        <f>BWscncns[[#This Row],[C fx]]*4+BWscncns[[#This Row],[C fg]]*2+BWscncns[[#This Row],[C fm]]</f>
        <v>4</v>
      </c>
      <c r="S6046">
        <v>16</v>
      </c>
      <c r="T6046">
        <v>102400</v>
      </c>
      <c r="U6046" s="13">
        <v>0.15625</v>
      </c>
      <c r="V6046" s="13">
        <v>6.4</v>
      </c>
      <c r="W6046">
        <v>6032</v>
      </c>
      <c r="X6046">
        <v>120</v>
      </c>
      <c r="Z6046" s="10">
        <f>IF($N6046&lt;&gt;0,constants!$L$2,IF($O6046&lt;&gt;0,constants!$M$2,IF($P6046&lt;&gt;0,constants!$N$2,0)))</f>
        <v>10125.48</v>
      </c>
      <c r="AA6046" s="10">
        <f>IF($N6046&lt;&gt;0,constants!$L$2,IF($O6046&lt;&gt;0,constants!$M$2,IF($P6046&lt;&gt;0,constants!$P$2,0)))</f>
        <v>10125.48</v>
      </c>
      <c r="AB6046" s="11">
        <f>constants!$O$2</f>
        <v>4861.32</v>
      </c>
      <c r="AC6046" s="11">
        <f>VLOOKUP(BWscncns[[#This Row],[scanner]],[0]!ScnrAvgBW,2,FALSE)/1000</f>
        <v>509.99709399477808</v>
      </c>
      <c r="AD6046" s="8">
        <f>(1+$F6046)*Z6046</f>
        <v>1691.8090626577673</v>
      </c>
      <c r="AE6046" s="8">
        <f>(1+$F6046)*AA6046</f>
        <v>1691.8090626577673</v>
      </c>
      <c r="AF6046" s="8">
        <f>(1+$F6046)*AB6046</f>
        <v>812.25040516394847</v>
      </c>
      <c r="AG6046" s="8">
        <f>(1+$F6046)*AC6046</f>
        <v>85.212523806228518</v>
      </c>
      <c r="AH6046" s="8">
        <f>(1+$F6046)*$T6046/1000</f>
        <v>17.109435603660799</v>
      </c>
      <c r="AI6046" s="8">
        <f>(1+BWscncns[[#This Row],[pid_error]]*K_p)*BWscncns[[#This Row],[dbw]]/1000</f>
        <v>59.754717801830402</v>
      </c>
      <c r="AJ6046" s="13">
        <f>BWscncns[[#This Row],[Torflow prgrssv alt vote]]/VLOOKUP(BWscncns[[#This Row],[class]],AltBWtotl,2,FALSE)*100</f>
        <v>5.1214240046759099E-4</v>
      </c>
      <c r="AK6046">
        <f>IF(D6046=E6046,1,0)</f>
        <v>1</v>
      </c>
    </row>
    <row r="6047" spans="1:37">
      <c r="A6047" s="1" t="s">
        <v>10347</v>
      </c>
      <c r="B6047" s="1" t="s">
        <v>10348</v>
      </c>
      <c r="C6047">
        <v>17</v>
      </c>
      <c r="D6047">
        <v>1524975637</v>
      </c>
      <c r="E6047">
        <v>1524975637</v>
      </c>
      <c r="F6047" s="2">
        <v>-0.83387313024599996</v>
      </c>
      <c r="G6047" s="2">
        <v>-0.83387313024599996</v>
      </c>
      <c r="H6047">
        <v>17011</v>
      </c>
      <c r="I6047" s="2">
        <v>4.8733941018100002E-3</v>
      </c>
      <c r="J6047" s="2">
        <v>0</v>
      </c>
      <c r="K6047">
        <v>8</v>
      </c>
      <c r="L6047" s="1" t="s">
        <v>11921</v>
      </c>
      <c r="M6047" s="1" t="s">
        <v>10348</v>
      </c>
      <c r="N6047">
        <v>0</v>
      </c>
      <c r="O6047">
        <v>0</v>
      </c>
      <c r="P6047">
        <v>1</v>
      </c>
      <c r="Q6047">
        <v>0</v>
      </c>
      <c r="R6047" s="19">
        <f>BWscncns[[#This Row],[C fx]]*4+BWscncns[[#This Row],[C fg]]*2+BWscncns[[#This Row],[C fm]]</f>
        <v>1</v>
      </c>
      <c r="S6047">
        <v>20</v>
      </c>
      <c r="T6047">
        <v>102400</v>
      </c>
      <c r="U6047" s="13">
        <v>0.19531200000000001</v>
      </c>
      <c r="V6047" s="13">
        <v>5.12</v>
      </c>
      <c r="W6047">
        <v>5873</v>
      </c>
      <c r="X6047">
        <v>117</v>
      </c>
      <c r="Z6047" s="10">
        <f>IF($N6047&lt;&gt;0,constants!$L$2,IF($O6047&lt;&gt;0,constants!$M$2,IF($P6047&lt;&gt;0,constants!$N$2,0)))</f>
        <v>1117.99</v>
      </c>
      <c r="AA6047" s="10">
        <f>IF($N6047&lt;&gt;0,constants!$L$2,IF($O6047&lt;&gt;0,constants!$M$2,IF($P6047&lt;&gt;0,constants!$P$2,0)))</f>
        <v>4051.45</v>
      </c>
      <c r="AB6047" s="11">
        <f>constants!$O$2</f>
        <v>4861.32</v>
      </c>
      <c r="AC6047" s="11">
        <f>VLOOKUP(BWscncns[[#This Row],[scanner]],[0]!ScnrAvgBW,2,FALSE)/1000</f>
        <v>509.99709399477808</v>
      </c>
      <c r="AD6047" s="8">
        <f>(1+$F6047)*Z6047</f>
        <v>185.7281791162745</v>
      </c>
      <c r="AE6047" s="8">
        <f>(1+$F6047)*AA6047</f>
        <v>673.05470646484343</v>
      </c>
      <c r="AF6047" s="8">
        <f>(1+$F6047)*AB6047</f>
        <v>807.59587447251545</v>
      </c>
      <c r="AG6047" s="8">
        <f>(1+$F6047)*AC6047</f>
        <v>84.724220808989017</v>
      </c>
      <c r="AH6047" s="8">
        <f>(1+$F6047)*$T6047/1000</f>
        <v>17.011391462809602</v>
      </c>
      <c r="AI6047" s="8">
        <f>(1+BWscncns[[#This Row],[pid_error]]*K_p)*BWscncns[[#This Row],[dbw]]/1000</f>
        <v>59.705695731404802</v>
      </c>
      <c r="AJ6047" s="13">
        <f>BWscncns[[#This Row],[Torflow prgrssv alt vote]]/VLOOKUP(BWscncns[[#This Row],[class]],AltBWtotl,2,FALSE)*100</f>
        <v>1.1775557088463467E-3</v>
      </c>
      <c r="AK6047">
        <f>IF(D6047=E6047,1,0)</f>
        <v>1</v>
      </c>
    </row>
    <row r="6048" spans="1:37">
      <c r="A6048" s="1" t="s">
        <v>4251</v>
      </c>
      <c r="B6048" s="1" t="s">
        <v>4252</v>
      </c>
      <c r="C6048">
        <v>17</v>
      </c>
      <c r="D6048">
        <v>1524983831</v>
      </c>
      <c r="E6048">
        <v>1524983831</v>
      </c>
      <c r="F6048" s="2">
        <v>-0.83448435409800004</v>
      </c>
      <c r="G6048" s="2">
        <v>-0.83448435409800004</v>
      </c>
      <c r="H6048">
        <v>16948</v>
      </c>
      <c r="I6048" s="2">
        <v>5.7878594384200002E-3</v>
      </c>
      <c r="J6048" s="2">
        <v>0</v>
      </c>
      <c r="K6048">
        <v>8</v>
      </c>
      <c r="L6048" s="1" t="s">
        <v>11960</v>
      </c>
      <c r="M6048" s="1" t="s">
        <v>4252</v>
      </c>
      <c r="N6048">
        <v>1</v>
      </c>
      <c r="O6048">
        <v>0</v>
      </c>
      <c r="P6048">
        <v>0</v>
      </c>
      <c r="Q6048">
        <v>0</v>
      </c>
      <c r="R6048" s="19">
        <f>BWscncns[[#This Row],[C fx]]*4+BWscncns[[#This Row],[C fg]]*2+BWscncns[[#This Row],[C fm]]</f>
        <v>4</v>
      </c>
      <c r="S6048">
        <v>17</v>
      </c>
      <c r="T6048">
        <v>102400</v>
      </c>
      <c r="U6048" s="13">
        <v>0.166016</v>
      </c>
      <c r="V6048" s="13">
        <v>6.0235289999999999</v>
      </c>
      <c r="W6048">
        <v>5995</v>
      </c>
      <c r="X6048">
        <v>119</v>
      </c>
      <c r="Z6048" s="10">
        <f>IF($N6048&lt;&gt;0,constants!$L$2,IF($O6048&lt;&gt;0,constants!$M$2,IF($P6048&lt;&gt;0,constants!$N$2,0)))</f>
        <v>10125.48</v>
      </c>
      <c r="AA6048" s="10">
        <f>IF($N6048&lt;&gt;0,constants!$L$2,IF($O6048&lt;&gt;0,constants!$M$2,IF($P6048&lt;&gt;0,constants!$P$2,0)))</f>
        <v>10125.48</v>
      </c>
      <c r="AB6048" s="11">
        <f>constants!$O$2</f>
        <v>4861.32</v>
      </c>
      <c r="AC6048" s="11">
        <f>VLOOKUP(BWscncns[[#This Row],[scanner]],[0]!ScnrAvgBW,2,FALSE)/1000</f>
        <v>509.99709399477808</v>
      </c>
      <c r="AD6048" s="8">
        <f>(1+$F6048)*Z6048</f>
        <v>1675.9253622677825</v>
      </c>
      <c r="AE6048" s="8">
        <f>(1+$F6048)*AA6048</f>
        <v>1675.9253622677825</v>
      </c>
      <c r="AF6048" s="8">
        <f>(1+$F6048)*AB6048</f>
        <v>804.62451973631039</v>
      </c>
      <c r="AG6048" s="8">
        <f>(1+$F6048)*AC6048</f>
        <v>84.412498420688678</v>
      </c>
      <c r="AH6048" s="8">
        <f>(1+$F6048)*$T6048/1000</f>
        <v>16.948802140364794</v>
      </c>
      <c r="AI6048" s="8">
        <f>(1+BWscncns[[#This Row],[pid_error]]*K_p)*BWscncns[[#This Row],[dbw]]/1000</f>
        <v>59.674401070182398</v>
      </c>
      <c r="AJ6048" s="13">
        <f>BWscncns[[#This Row],[Torflow prgrssv alt vote]]/VLOOKUP(BWscncns[[#This Row],[class]],AltBWtotl,2,FALSE)*100</f>
        <v>5.1145402630640199E-4</v>
      </c>
      <c r="AK6048">
        <f>IF(D6048=E6048,1,0)</f>
        <v>1</v>
      </c>
    </row>
    <row r="6049" spans="1:37">
      <c r="A6049" s="1" t="s">
        <v>5247</v>
      </c>
      <c r="B6049" s="1" t="s">
        <v>5248</v>
      </c>
      <c r="C6049">
        <v>17</v>
      </c>
      <c r="D6049">
        <v>1524985820</v>
      </c>
      <c r="E6049">
        <v>1524985820</v>
      </c>
      <c r="F6049" s="2">
        <v>-0.83465010922899996</v>
      </c>
      <c r="G6049" s="2">
        <v>-0.83465010922899996</v>
      </c>
      <c r="H6049">
        <v>16931</v>
      </c>
      <c r="I6049" s="2">
        <v>8.9111550398999997E-2</v>
      </c>
      <c r="J6049" s="2">
        <v>0</v>
      </c>
      <c r="K6049">
        <v>8</v>
      </c>
      <c r="L6049" s="1" t="s">
        <v>11936</v>
      </c>
      <c r="M6049" s="1" t="s">
        <v>5248</v>
      </c>
      <c r="N6049">
        <v>1</v>
      </c>
      <c r="O6049">
        <v>0</v>
      </c>
      <c r="P6049">
        <v>0</v>
      </c>
      <c r="Q6049">
        <v>0</v>
      </c>
      <c r="R6049" s="19">
        <f>BWscncns[[#This Row],[C fx]]*4+BWscncns[[#This Row],[C fg]]*2+BWscncns[[#This Row],[C fm]]</f>
        <v>4</v>
      </c>
      <c r="S6049">
        <v>17</v>
      </c>
      <c r="T6049">
        <v>102400</v>
      </c>
      <c r="U6049" s="13">
        <v>0.166016</v>
      </c>
      <c r="V6049" s="13">
        <v>6.0235289999999999</v>
      </c>
      <c r="W6049">
        <v>5990</v>
      </c>
      <c r="X6049">
        <v>119</v>
      </c>
      <c r="Z6049" s="10">
        <f>IF($N6049&lt;&gt;0,constants!$L$2,IF($O6049&lt;&gt;0,constants!$M$2,IF($P6049&lt;&gt;0,constants!$N$2,0)))</f>
        <v>10125.48</v>
      </c>
      <c r="AA6049" s="10">
        <f>IF($N6049&lt;&gt;0,constants!$L$2,IF($O6049&lt;&gt;0,constants!$M$2,IF($P6049&lt;&gt;0,constants!$P$2,0)))</f>
        <v>10125.48</v>
      </c>
      <c r="AB6049" s="11">
        <f>constants!$O$2</f>
        <v>4861.32</v>
      </c>
      <c r="AC6049" s="11">
        <f>VLOOKUP(BWscncns[[#This Row],[scanner]],[0]!ScnrAvgBW,2,FALSE)/1000</f>
        <v>509.99709399477808</v>
      </c>
      <c r="AD6049" s="8">
        <f>(1+$F6049)*Z6049</f>
        <v>1674.2470120039454</v>
      </c>
      <c r="AE6049" s="8">
        <f>(1+$F6049)*AA6049</f>
        <v>1674.2470120039454</v>
      </c>
      <c r="AF6049" s="8">
        <f>(1+$F6049)*AB6049</f>
        <v>803.81873100287783</v>
      </c>
      <c r="AG6049" s="8">
        <f>(1+$F6049)*AC6049</f>
        <v>84.327963785563995</v>
      </c>
      <c r="AH6049" s="8">
        <f>(1+$F6049)*$T6049/1000</f>
        <v>16.931828814950403</v>
      </c>
      <c r="AI6049" s="8">
        <f>(1+BWscncns[[#This Row],[pid_error]]*K_p)*BWscncns[[#This Row],[dbw]]/1000</f>
        <v>59.665914407475206</v>
      </c>
      <c r="AJ6049" s="13">
        <f>BWscncns[[#This Row],[Torflow prgrssv alt vote]]/VLOOKUP(BWscncns[[#This Row],[class]],AltBWtotl,2,FALSE)*100</f>
        <v>5.1138128929130574E-4</v>
      </c>
      <c r="AK6049">
        <f>IF(D6049=E6049,1,0)</f>
        <v>1</v>
      </c>
    </row>
    <row r="6050" spans="1:37">
      <c r="A6050" s="1" t="s">
        <v>10121</v>
      </c>
      <c r="B6050" s="1" t="s">
        <v>49</v>
      </c>
      <c r="C6050">
        <v>17</v>
      </c>
      <c r="D6050">
        <v>1524933970</v>
      </c>
      <c r="E6050">
        <v>1524933970</v>
      </c>
      <c r="F6050" s="2">
        <v>-0.83526109379299995</v>
      </c>
      <c r="G6050" s="2">
        <v>-0.83526109379299995</v>
      </c>
      <c r="H6050">
        <v>16869</v>
      </c>
      <c r="I6050" s="2">
        <v>8.3064831874000003E-2</v>
      </c>
      <c r="J6050" s="2">
        <v>0</v>
      </c>
      <c r="K6050">
        <v>8</v>
      </c>
      <c r="L6050" s="1" t="s">
        <v>12060</v>
      </c>
      <c r="M6050" s="1" t="s">
        <v>49</v>
      </c>
      <c r="N6050">
        <v>0</v>
      </c>
      <c r="O6050">
        <v>0</v>
      </c>
      <c r="P6050">
        <v>1</v>
      </c>
      <c r="Q6050">
        <v>0</v>
      </c>
      <c r="R6050" s="19">
        <f>BWscncns[[#This Row],[C fx]]*4+BWscncns[[#This Row],[C fg]]*2+BWscncns[[#This Row],[C fm]]</f>
        <v>1</v>
      </c>
      <c r="S6050">
        <v>18</v>
      </c>
      <c r="T6050">
        <v>102400</v>
      </c>
      <c r="U6050" s="13">
        <v>0.17578099999999999</v>
      </c>
      <c r="V6050" s="13">
        <v>5.6888889999999996</v>
      </c>
      <c r="W6050">
        <v>5943</v>
      </c>
      <c r="X6050">
        <v>118</v>
      </c>
      <c r="Z6050" s="10">
        <f>IF($N6050&lt;&gt;0,constants!$L$2,IF($O6050&lt;&gt;0,constants!$M$2,IF($P6050&lt;&gt;0,constants!$N$2,0)))</f>
        <v>1117.99</v>
      </c>
      <c r="AA6050" s="10">
        <f>IF($N6050&lt;&gt;0,constants!$L$2,IF($O6050&lt;&gt;0,constants!$M$2,IF($P6050&lt;&gt;0,constants!$P$2,0)))</f>
        <v>4051.45</v>
      </c>
      <c r="AB6050" s="11">
        <f>constants!$O$2</f>
        <v>4861.32</v>
      </c>
      <c r="AC6050" s="11">
        <f>VLOOKUP(BWscncns[[#This Row],[scanner]],[0]!ScnrAvgBW,2,FALSE)/1000</f>
        <v>509.99709399477808</v>
      </c>
      <c r="AD6050" s="8">
        <f>(1+$F6050)*Z6050</f>
        <v>184.17644975036399</v>
      </c>
      <c r="AE6050" s="8">
        <f>(1+$F6050)*AA6050</f>
        <v>667.43144155235029</v>
      </c>
      <c r="AF6050" s="8">
        <f>(1+$F6050)*AB6050</f>
        <v>800.8485395222134</v>
      </c>
      <c r="AG6050" s="8">
        <f>(1+$F6050)*AC6050</f>
        <v>84.016363433448333</v>
      </c>
      <c r="AH6050" s="8">
        <f>(1+$F6050)*$T6050/1000</f>
        <v>16.869263995596803</v>
      </c>
      <c r="AI6050" s="8">
        <f>(1+BWscncns[[#This Row],[pid_error]]*K_p)*BWscncns[[#This Row],[dbw]]/1000</f>
        <v>59.634631997798394</v>
      </c>
      <c r="AJ6050" s="13">
        <f>BWscncns[[#This Row],[Torflow prgrssv alt vote]]/VLOOKUP(BWscncns[[#This Row],[class]],AltBWtotl,2,FALSE)*100</f>
        <v>1.1761541423094351E-3</v>
      </c>
      <c r="AK6050">
        <f>IF(D6050=E6050,1,0)</f>
        <v>1</v>
      </c>
    </row>
    <row r="6051" spans="1:37">
      <c r="A6051" s="1" t="s">
        <v>2060</v>
      </c>
      <c r="B6051" s="1" t="s">
        <v>2061</v>
      </c>
      <c r="C6051">
        <v>17</v>
      </c>
      <c r="D6051">
        <v>1524975637</v>
      </c>
      <c r="E6051">
        <v>1524975637</v>
      </c>
      <c r="F6051" s="2">
        <v>-0.83596332248799998</v>
      </c>
      <c r="G6051" s="2">
        <v>-0.83596332248799998</v>
      </c>
      <c r="H6051">
        <v>16797</v>
      </c>
      <c r="I6051" s="2">
        <v>-4.11553460361E-2</v>
      </c>
      <c r="J6051" s="2">
        <v>0</v>
      </c>
      <c r="K6051">
        <v>8</v>
      </c>
      <c r="L6051" s="1" t="s">
        <v>11921</v>
      </c>
      <c r="M6051" s="1" t="s">
        <v>2061</v>
      </c>
      <c r="N6051">
        <v>0</v>
      </c>
      <c r="O6051">
        <v>0</v>
      </c>
      <c r="P6051">
        <v>1</v>
      </c>
      <c r="Q6051">
        <v>0</v>
      </c>
      <c r="R6051" s="19">
        <f>BWscncns[[#This Row],[C fx]]*4+BWscncns[[#This Row],[C fg]]*2+BWscncns[[#This Row],[C fm]]</f>
        <v>1</v>
      </c>
      <c r="S6051">
        <v>20</v>
      </c>
      <c r="T6051">
        <v>102400</v>
      </c>
      <c r="U6051" s="13">
        <v>0.19531200000000001</v>
      </c>
      <c r="V6051" s="13">
        <v>5.12</v>
      </c>
      <c r="W6051">
        <v>5861</v>
      </c>
      <c r="X6051">
        <v>117</v>
      </c>
      <c r="Z6051" s="10">
        <f>IF($N6051&lt;&gt;0,constants!$L$2,IF($O6051&lt;&gt;0,constants!$M$2,IF($P6051&lt;&gt;0,constants!$N$2,0)))</f>
        <v>1117.99</v>
      </c>
      <c r="AA6051" s="10">
        <f>IF($N6051&lt;&gt;0,constants!$L$2,IF($O6051&lt;&gt;0,constants!$M$2,IF($P6051&lt;&gt;0,constants!$P$2,0)))</f>
        <v>4051.45</v>
      </c>
      <c r="AB6051" s="11">
        <f>constants!$O$2</f>
        <v>4861.32</v>
      </c>
      <c r="AC6051" s="11">
        <f>VLOOKUP(BWscncns[[#This Row],[scanner]],[0]!ScnrAvgBW,2,FALSE)/1000</f>
        <v>509.99709399477808</v>
      </c>
      <c r="AD6051" s="8">
        <f>(1+$F6051)*Z6051</f>
        <v>183.39136509164089</v>
      </c>
      <c r="AE6051" s="8">
        <f>(1+$F6051)*AA6051</f>
        <v>664.58639710599243</v>
      </c>
      <c r="AF6051" s="8">
        <f>(1+$F6051)*AB6051</f>
        <v>797.43478112263585</v>
      </c>
      <c r="AG6051" s="8">
        <f>(1+$F6051)*AC6051</f>
        <v>83.658228839678571</v>
      </c>
      <c r="AH6051" s="8">
        <f>(1+$F6051)*$T6051/1000</f>
        <v>16.797355777228802</v>
      </c>
      <c r="AI6051" s="8">
        <f>(1+BWscncns[[#This Row],[pid_error]]*K_p)*BWscncns[[#This Row],[dbw]]/1000</f>
        <v>59.598677888614411</v>
      </c>
      <c r="AJ6051" s="13">
        <f>BWscncns[[#This Row],[Torflow prgrssv alt vote]]/VLOOKUP(BWscncns[[#This Row],[class]],AltBWtotl,2,FALSE)*100</f>
        <v>1.1754450312940212E-3</v>
      </c>
      <c r="AK6051">
        <f>IF(D6051=E6051,1,0)</f>
        <v>1</v>
      </c>
    </row>
    <row r="6052" spans="1:37">
      <c r="A6052" s="1" t="s">
        <v>1929</v>
      </c>
      <c r="B6052" s="1" t="s">
        <v>28</v>
      </c>
      <c r="C6052">
        <v>11</v>
      </c>
      <c r="D6052">
        <v>1524991621</v>
      </c>
      <c r="E6052">
        <v>1524991621</v>
      </c>
      <c r="F6052" s="2">
        <v>-0.90208759430800001</v>
      </c>
      <c r="G6052" s="2">
        <v>-0.90208759430800001</v>
      </c>
      <c r="H6052">
        <v>10627</v>
      </c>
      <c r="I6052" s="2">
        <v>5.5780027550600001E-3</v>
      </c>
      <c r="J6052" s="2">
        <v>0</v>
      </c>
      <c r="K6052">
        <v>8</v>
      </c>
      <c r="L6052" s="1" t="s">
        <v>11923</v>
      </c>
      <c r="M6052" s="1" t="s">
        <v>28</v>
      </c>
      <c r="N6052">
        <v>0</v>
      </c>
      <c r="O6052">
        <v>0</v>
      </c>
      <c r="P6052">
        <v>1</v>
      </c>
      <c r="Q6052">
        <v>0</v>
      </c>
      <c r="R6052" s="19">
        <f>BWscncns[[#This Row],[C fx]]*4+BWscncns[[#This Row],[C fg]]*2+BWscncns[[#This Row],[C fm]]</f>
        <v>1</v>
      </c>
      <c r="S6052">
        <v>11</v>
      </c>
      <c r="T6052">
        <v>108544</v>
      </c>
      <c r="U6052" s="13">
        <v>0.101341</v>
      </c>
      <c r="V6052" s="13">
        <v>9.8676359999999992</v>
      </c>
      <c r="W6052">
        <v>6193</v>
      </c>
      <c r="X6052">
        <v>123</v>
      </c>
      <c r="Z6052" s="10">
        <f>IF($N6052&lt;&gt;0,constants!$L$2,IF($O6052&lt;&gt;0,constants!$M$2,IF($P6052&lt;&gt;0,constants!$N$2,0)))</f>
        <v>1117.99</v>
      </c>
      <c r="AA6052" s="10">
        <f>IF($N6052&lt;&gt;0,constants!$L$2,IF($O6052&lt;&gt;0,constants!$M$2,IF($P6052&lt;&gt;0,constants!$P$2,0)))</f>
        <v>4051.45</v>
      </c>
      <c r="AB6052" s="11">
        <f>constants!$O$2</f>
        <v>4861.32</v>
      </c>
      <c r="AC6052" s="11">
        <f>VLOOKUP(BWscncns[[#This Row],[scanner]],[0]!ScnrAvgBW,2,FALSE)/1000</f>
        <v>509.99709399477808</v>
      </c>
      <c r="AD6052" s="8">
        <f>(1+$F6052)*Z6052</f>
        <v>109.46509043959907</v>
      </c>
      <c r="AE6052" s="8">
        <f>(1+$F6052)*AA6052</f>
        <v>396.68721604085334</v>
      </c>
      <c r="AF6052" s="8">
        <f>(1+$F6052)*AB6052</f>
        <v>475.98353603863336</v>
      </c>
      <c r="AG6052" s="8">
        <f>(1+$F6052)*AC6052</f>
        <v>49.935042368957767</v>
      </c>
      <c r="AH6052" s="8">
        <f>(1+$F6052)*$T6052/1000</f>
        <v>10.627804163432447</v>
      </c>
      <c r="AI6052" s="8">
        <f>(1+BWscncns[[#This Row],[pid_error]]*K_p)*BWscncns[[#This Row],[dbw]]/1000</f>
        <v>59.58590208171622</v>
      </c>
      <c r="AJ6052" s="13">
        <f>BWscncns[[#This Row],[Torflow prgrssv alt vote]]/VLOOKUP(BWscncns[[#This Row],[class]],AltBWtotl,2,FALSE)*100</f>
        <v>1.1751930582759736E-3</v>
      </c>
      <c r="AK6052">
        <f>IF(D6052=E6052,1,0)</f>
        <v>1</v>
      </c>
    </row>
    <row r="6053" spans="1:37">
      <c r="A6053" s="1" t="s">
        <v>5067</v>
      </c>
      <c r="B6053" s="1" t="s">
        <v>5068</v>
      </c>
      <c r="C6053">
        <v>17</v>
      </c>
      <c r="D6053">
        <v>1524975637</v>
      </c>
      <c r="E6053">
        <v>1524975637</v>
      </c>
      <c r="F6053" s="2">
        <v>-0.83639241924899999</v>
      </c>
      <c r="G6053" s="2">
        <v>-0.83639241924899999</v>
      </c>
      <c r="H6053">
        <v>16753</v>
      </c>
      <c r="I6053" s="2">
        <v>-2.70234622137E-2</v>
      </c>
      <c r="J6053" s="2">
        <v>0</v>
      </c>
      <c r="K6053">
        <v>8</v>
      </c>
      <c r="L6053" s="1" t="s">
        <v>11921</v>
      </c>
      <c r="M6053" s="1" t="s">
        <v>5068</v>
      </c>
      <c r="N6053">
        <v>0</v>
      </c>
      <c r="O6053">
        <v>0</v>
      </c>
      <c r="P6053">
        <v>1</v>
      </c>
      <c r="Q6053">
        <v>0</v>
      </c>
      <c r="R6053" s="19">
        <f>BWscncns[[#This Row],[C fx]]*4+BWscncns[[#This Row],[C fg]]*2+BWscncns[[#This Row],[C fm]]</f>
        <v>1</v>
      </c>
      <c r="S6053">
        <v>20</v>
      </c>
      <c r="T6053">
        <v>102400</v>
      </c>
      <c r="U6053" s="13">
        <v>0.19531200000000001</v>
      </c>
      <c r="V6053" s="13">
        <v>5.12</v>
      </c>
      <c r="W6053">
        <v>5866</v>
      </c>
      <c r="X6053">
        <v>117</v>
      </c>
      <c r="Z6053" s="10">
        <f>IF($N6053&lt;&gt;0,constants!$L$2,IF($O6053&lt;&gt;0,constants!$M$2,IF($P6053&lt;&gt;0,constants!$N$2,0)))</f>
        <v>1117.99</v>
      </c>
      <c r="AA6053" s="10">
        <f>IF($N6053&lt;&gt;0,constants!$L$2,IF($O6053&lt;&gt;0,constants!$M$2,IF($P6053&lt;&gt;0,constants!$P$2,0)))</f>
        <v>4051.45</v>
      </c>
      <c r="AB6053" s="11">
        <f>constants!$O$2</f>
        <v>4861.32</v>
      </c>
      <c r="AC6053" s="11">
        <f>VLOOKUP(BWscncns[[#This Row],[scanner]],[0]!ScnrAvgBW,2,FALSE)/1000</f>
        <v>509.99709399477808</v>
      </c>
      <c r="AD6053" s="8">
        <f>(1+$F6053)*Z6053</f>
        <v>182.91163920381049</v>
      </c>
      <c r="AE6053" s="8">
        <f>(1+$F6053)*AA6053</f>
        <v>662.84793303363892</v>
      </c>
      <c r="AF6053" s="8">
        <f>(1+$F6053)*AB6053</f>
        <v>795.34880445645138</v>
      </c>
      <c r="AG6053" s="8">
        <f>(1+$F6053)*AC6053</f>
        <v>83.439390738526001</v>
      </c>
      <c r="AH6053" s="8">
        <f>(1+$F6053)*$T6053/1000</f>
        <v>16.753416268902402</v>
      </c>
      <c r="AI6053" s="8">
        <f>(1+BWscncns[[#This Row],[pid_error]]*K_p)*BWscncns[[#This Row],[dbw]]/1000</f>
        <v>59.576708134451195</v>
      </c>
      <c r="AJ6053" s="13">
        <f>BWscncns[[#This Row],[Torflow prgrssv alt vote]]/VLOOKUP(BWscncns[[#This Row],[class]],AltBWtotl,2,FALSE)*100</f>
        <v>1.1750117290919462E-3</v>
      </c>
      <c r="AK6053">
        <f>IF(D6053=E6053,1,0)</f>
        <v>1</v>
      </c>
    </row>
    <row r="6054" spans="1:37">
      <c r="A6054" s="1" t="s">
        <v>6226</v>
      </c>
      <c r="B6054" s="1" t="s">
        <v>6227</v>
      </c>
      <c r="C6054">
        <v>17</v>
      </c>
      <c r="D6054">
        <v>1524973109</v>
      </c>
      <c r="E6054">
        <v>1524973109</v>
      </c>
      <c r="F6054" s="2">
        <v>-0.83739629849899999</v>
      </c>
      <c r="G6054" s="2">
        <v>-0.83739629849899999</v>
      </c>
      <c r="H6054">
        <v>16650</v>
      </c>
      <c r="I6054" s="2">
        <v>1.8161605188400001E-2</v>
      </c>
      <c r="J6054" s="2">
        <v>0.4</v>
      </c>
      <c r="K6054">
        <v>8</v>
      </c>
      <c r="L6054" s="1" t="s">
        <v>11913</v>
      </c>
      <c r="M6054" s="1" t="s">
        <v>6227</v>
      </c>
      <c r="N6054">
        <v>0</v>
      </c>
      <c r="O6054">
        <v>0</v>
      </c>
      <c r="P6054">
        <v>1</v>
      </c>
      <c r="Q6054">
        <v>0</v>
      </c>
      <c r="R6054" s="19">
        <f>BWscncns[[#This Row],[C fx]]*4+BWscncns[[#This Row],[C fg]]*2+BWscncns[[#This Row],[C fm]]</f>
        <v>1</v>
      </c>
      <c r="S6054">
        <v>22</v>
      </c>
      <c r="T6054">
        <v>102400</v>
      </c>
      <c r="U6054" s="13">
        <v>0.21484400000000001</v>
      </c>
      <c r="V6054" s="13">
        <v>4.6545449999999997</v>
      </c>
      <c r="W6054">
        <v>5784</v>
      </c>
      <c r="X6054">
        <v>115</v>
      </c>
      <c r="Z6054" s="10">
        <f>IF($N6054&lt;&gt;0,constants!$L$2,IF($O6054&lt;&gt;0,constants!$M$2,IF($P6054&lt;&gt;0,constants!$N$2,0)))</f>
        <v>1117.99</v>
      </c>
      <c r="AA6054" s="10">
        <f>IF($N6054&lt;&gt;0,constants!$L$2,IF($O6054&lt;&gt;0,constants!$M$2,IF($P6054&lt;&gt;0,constants!$P$2,0)))</f>
        <v>4051.45</v>
      </c>
      <c r="AB6054" s="11">
        <f>constants!$O$2</f>
        <v>4861.32</v>
      </c>
      <c r="AC6054" s="11">
        <f>VLOOKUP(BWscncns[[#This Row],[scanner]],[0]!ScnrAvgBW,2,FALSE)/1000</f>
        <v>509.99709399477808</v>
      </c>
      <c r="AD6054" s="8">
        <f>(1+$F6054)*Z6054</f>
        <v>181.789312241103</v>
      </c>
      <c r="AE6054" s="8">
        <f>(1+$F6054)*AA6054</f>
        <v>658.78076644622649</v>
      </c>
      <c r="AF6054" s="8">
        <f>(1+$F6054)*AB6054</f>
        <v>790.46862618084128</v>
      </c>
      <c r="AG6054" s="8">
        <f>(1+$F6054)*AC6054</f>
        <v>82.927415238304334</v>
      </c>
      <c r="AH6054" s="8">
        <f>(1+$F6054)*$T6054/1000</f>
        <v>16.650619033702402</v>
      </c>
      <c r="AI6054" s="8">
        <f>(1+BWscncns[[#This Row],[pid_error]]*K_p)*BWscncns[[#This Row],[dbw]]/1000</f>
        <v>59.525309516851202</v>
      </c>
      <c r="AJ6054" s="13">
        <f>BWscncns[[#This Row],[Torflow prgrssv alt vote]]/VLOOKUP(BWscncns[[#This Row],[class]],AltBWtotl,2,FALSE)*100</f>
        <v>1.1739980111402459E-3</v>
      </c>
      <c r="AK6054">
        <f>IF(D6054=E6054,1,0)</f>
        <v>1</v>
      </c>
    </row>
    <row r="6055" spans="1:37">
      <c r="A6055" s="1" t="s">
        <v>9573</v>
      </c>
      <c r="B6055" s="1" t="s">
        <v>9574</v>
      </c>
      <c r="C6055">
        <v>17</v>
      </c>
      <c r="D6055">
        <v>1524989656</v>
      </c>
      <c r="E6055">
        <v>1524989656</v>
      </c>
      <c r="F6055" s="2">
        <v>-0.83908118923399999</v>
      </c>
      <c r="G6055" s="2">
        <v>-0.83908118923399999</v>
      </c>
      <c r="H6055">
        <v>16478</v>
      </c>
      <c r="I6055" s="2">
        <v>6.0953355072800003E-2</v>
      </c>
      <c r="J6055" s="2">
        <v>0</v>
      </c>
      <c r="K6055">
        <v>8</v>
      </c>
      <c r="L6055" s="1" t="s">
        <v>11922</v>
      </c>
      <c r="M6055" s="1" t="s">
        <v>9574</v>
      </c>
      <c r="N6055">
        <v>0</v>
      </c>
      <c r="O6055">
        <v>0</v>
      </c>
      <c r="P6055">
        <v>1</v>
      </c>
      <c r="Q6055">
        <v>0</v>
      </c>
      <c r="R6055" s="19">
        <f>BWscncns[[#This Row],[C fx]]*4+BWscncns[[#This Row],[C fg]]*2+BWscncns[[#This Row],[C fm]]</f>
        <v>1</v>
      </c>
      <c r="S6055">
        <v>10</v>
      </c>
      <c r="T6055">
        <v>102400</v>
      </c>
      <c r="U6055" s="13">
        <v>9.7656000000000007E-2</v>
      </c>
      <c r="V6055" s="13">
        <v>10.24</v>
      </c>
      <c r="W6055">
        <v>6208</v>
      </c>
      <c r="X6055">
        <v>124</v>
      </c>
      <c r="Z6055" s="10">
        <f>IF($N6055&lt;&gt;0,constants!$L$2,IF($O6055&lt;&gt;0,constants!$M$2,IF($P6055&lt;&gt;0,constants!$N$2,0)))</f>
        <v>1117.99</v>
      </c>
      <c r="AA6055" s="10">
        <f>IF($N6055&lt;&gt;0,constants!$L$2,IF($O6055&lt;&gt;0,constants!$M$2,IF($P6055&lt;&gt;0,constants!$P$2,0)))</f>
        <v>4051.45</v>
      </c>
      <c r="AB6055" s="11">
        <f>constants!$O$2</f>
        <v>4861.32</v>
      </c>
      <c r="AC6055" s="11">
        <f>VLOOKUP(BWscncns[[#This Row],[scanner]],[0]!ScnrAvgBW,2,FALSE)/1000</f>
        <v>509.99709399477808</v>
      </c>
      <c r="AD6055" s="8">
        <f>(1+$F6055)*Z6055</f>
        <v>179.90562124828034</v>
      </c>
      <c r="AE6055" s="8">
        <f>(1+$F6055)*AA6055</f>
        <v>651.95451587791069</v>
      </c>
      <c r="AF6055" s="8">
        <f>(1+$F6055)*AB6055</f>
        <v>782.27783315297108</v>
      </c>
      <c r="AG6055" s="8">
        <f>(1+$F6055)*AC6055</f>
        <v>82.068125859755611</v>
      </c>
      <c r="AH6055" s="8">
        <f>(1+$F6055)*$T6055/1000</f>
        <v>16.478086222438399</v>
      </c>
      <c r="AI6055" s="8">
        <f>(1+BWscncns[[#This Row],[pid_error]]*K_p)*BWscncns[[#This Row],[dbw]]/1000</f>
        <v>59.439043111219199</v>
      </c>
      <c r="AJ6055" s="13">
        <f>BWscncns[[#This Row],[Torflow prgrssv alt vote]]/VLOOKUP(BWscncns[[#This Row],[class]],AltBWtotl,2,FALSE)*100</f>
        <v>1.1722966073262678E-3</v>
      </c>
      <c r="AK6055">
        <f>IF(D6055=E6055,1,0)</f>
        <v>1</v>
      </c>
    </row>
    <row r="6056" spans="1:37">
      <c r="A6056" s="1" t="s">
        <v>1327</v>
      </c>
      <c r="B6056" s="1" t="s">
        <v>1328</v>
      </c>
      <c r="C6056">
        <v>61</v>
      </c>
      <c r="D6056">
        <v>1525000490</v>
      </c>
      <c r="E6056">
        <v>1525000490</v>
      </c>
      <c r="F6056" s="2">
        <v>4.6495276042499999E-2</v>
      </c>
      <c r="G6056" s="2">
        <v>4.6495276042499999E-2</v>
      </c>
      <c r="H6056">
        <v>60716</v>
      </c>
      <c r="I6056" s="2">
        <v>-7.03238099088E-3</v>
      </c>
      <c r="J6056" s="2">
        <v>0</v>
      </c>
      <c r="K6056">
        <v>5</v>
      </c>
      <c r="L6056" s="1" t="s">
        <v>11739</v>
      </c>
      <c r="M6056" s="1" t="s">
        <v>1328</v>
      </c>
      <c r="N6056">
        <v>0</v>
      </c>
      <c r="O6056">
        <v>0</v>
      </c>
      <c r="P6056">
        <v>1</v>
      </c>
      <c r="Q6056">
        <v>0</v>
      </c>
      <c r="R6056" s="19">
        <f>BWscncns[[#This Row],[C fx]]*4+BWscncns[[#This Row],[C fg]]*2+BWscncns[[#This Row],[C fm]]</f>
        <v>1</v>
      </c>
      <c r="S6056">
        <v>46</v>
      </c>
      <c r="T6056">
        <v>58019</v>
      </c>
      <c r="U6056" s="13">
        <v>0.79284399999999999</v>
      </c>
      <c r="V6056" s="13">
        <v>1.2612829999999999</v>
      </c>
      <c r="W6056">
        <v>4026</v>
      </c>
      <c r="X6056">
        <v>80</v>
      </c>
      <c r="Z6056" s="10">
        <f>IF($N6056&lt;&gt;0,constants!$L$2,IF($O6056&lt;&gt;0,constants!$M$2,IF($P6056&lt;&gt;0,constants!$N$2,0)))</f>
        <v>1117.99</v>
      </c>
      <c r="AA6056" s="10">
        <f>IF($N6056&lt;&gt;0,constants!$L$2,IF($O6056&lt;&gt;0,constants!$M$2,IF($P6056&lt;&gt;0,constants!$P$2,0)))</f>
        <v>4051.45</v>
      </c>
      <c r="AB6056" s="11">
        <f>constants!$O$2</f>
        <v>4861.32</v>
      </c>
      <c r="AC6056" s="11">
        <f>VLOOKUP(BWscncns[[#This Row],[scanner]],[0]!ScnrAvgBW,2,FALSE)/1000</f>
        <v>3794.4265750962772</v>
      </c>
      <c r="AD6056" s="8">
        <f>(1+$F6056)*Z6056</f>
        <v>1169.9712536627544</v>
      </c>
      <c r="AE6056" s="8">
        <f>(1+$F6056)*AA6056</f>
        <v>4239.823286122386</v>
      </c>
      <c r="AF6056" s="8">
        <f>(1+$F6056)*AB6056</f>
        <v>5087.3484153309255</v>
      </c>
      <c r="AG6056" s="8">
        <f>(1+$F6056)*AC6056</f>
        <v>3970.8494861283762</v>
      </c>
      <c r="AH6056" s="8">
        <f>(1+$F6056)*$T6056/1000</f>
        <v>60.716609420709801</v>
      </c>
      <c r="AI6056" s="8">
        <f>(1+BWscncns[[#This Row],[pid_error]]*K_p)*BWscncns[[#This Row],[dbw]]/1000</f>
        <v>59.36780471035491</v>
      </c>
      <c r="AJ6056" s="13">
        <f>BWscncns[[#This Row],[Torflow prgrssv alt vote]]/VLOOKUP(BWscncns[[#This Row],[class]],AltBWtotl,2,FALSE)*100</f>
        <v>1.1708915958847431E-3</v>
      </c>
      <c r="AK6056">
        <f>IF(D6056=E6056,1,0)</f>
        <v>1</v>
      </c>
    </row>
    <row r="6057" spans="1:37">
      <c r="A6057" s="1" t="s">
        <v>1488</v>
      </c>
      <c r="B6057" s="1" t="s">
        <v>1489</v>
      </c>
      <c r="C6057">
        <v>16</v>
      </c>
      <c r="D6057">
        <v>1524933970</v>
      </c>
      <c r="E6057">
        <v>1524933970</v>
      </c>
      <c r="F6057" s="2">
        <v>-0.84315415062800003</v>
      </c>
      <c r="G6057" s="2">
        <v>-0.84315415062800003</v>
      </c>
      <c r="H6057">
        <v>16061</v>
      </c>
      <c r="I6057" s="2">
        <v>-1.40836370133E-2</v>
      </c>
      <c r="J6057" s="2">
        <v>0</v>
      </c>
      <c r="K6057">
        <v>8</v>
      </c>
      <c r="L6057" s="1" t="s">
        <v>12060</v>
      </c>
      <c r="M6057" s="1" t="s">
        <v>1489</v>
      </c>
      <c r="N6057">
        <v>0</v>
      </c>
      <c r="O6057">
        <v>0</v>
      </c>
      <c r="P6057">
        <v>1</v>
      </c>
      <c r="Q6057">
        <v>0</v>
      </c>
      <c r="R6057" s="19">
        <f>BWscncns[[#This Row],[C fx]]*4+BWscncns[[#This Row],[C fg]]*2+BWscncns[[#This Row],[C fm]]</f>
        <v>1</v>
      </c>
      <c r="S6057">
        <v>17</v>
      </c>
      <c r="T6057">
        <v>102400</v>
      </c>
      <c r="U6057" s="13">
        <v>0.166016</v>
      </c>
      <c r="V6057" s="13">
        <v>6.0235289999999999</v>
      </c>
      <c r="W6057">
        <v>5992</v>
      </c>
      <c r="X6057">
        <v>119</v>
      </c>
      <c r="Z6057" s="10">
        <f>IF($N6057&lt;&gt;0,constants!$L$2,IF($O6057&lt;&gt;0,constants!$M$2,IF($P6057&lt;&gt;0,constants!$N$2,0)))</f>
        <v>1117.99</v>
      </c>
      <c r="AA6057" s="10">
        <f>IF($N6057&lt;&gt;0,constants!$L$2,IF($O6057&lt;&gt;0,constants!$M$2,IF($P6057&lt;&gt;0,constants!$P$2,0)))</f>
        <v>4051.45</v>
      </c>
      <c r="AB6057" s="11">
        <f>constants!$O$2</f>
        <v>4861.32</v>
      </c>
      <c r="AC6057" s="11">
        <f>VLOOKUP(BWscncns[[#This Row],[scanner]],[0]!ScnrAvgBW,2,FALSE)/1000</f>
        <v>509.99709399477808</v>
      </c>
      <c r="AD6057" s="8">
        <f>(1+$F6057)*Z6057</f>
        <v>175.35209113940223</v>
      </c>
      <c r="AE6057" s="8">
        <f>(1+$F6057)*AA6057</f>
        <v>635.45311643818923</v>
      </c>
      <c r="AF6057" s="8">
        <f>(1+$F6057)*AB6057</f>
        <v>762.47786446909083</v>
      </c>
      <c r="AG6057" s="8">
        <f>(1+$F6057)*AC6057</f>
        <v>79.990927384862673</v>
      </c>
      <c r="AH6057" s="8">
        <f>(1+$F6057)*$T6057/1000</f>
        <v>16.061014975692796</v>
      </c>
      <c r="AI6057" s="8">
        <f>(1+BWscncns[[#This Row],[pid_error]]*K_p)*BWscncns[[#This Row],[dbw]]/1000</f>
        <v>59.230507487846403</v>
      </c>
      <c r="AJ6057" s="13">
        <f>BWscncns[[#This Row],[Torflow prgrssv alt vote]]/VLOOKUP(BWscncns[[#This Row],[class]],AltBWtotl,2,FALSE)*100</f>
        <v>1.1681837281312048E-3</v>
      </c>
      <c r="AK6057">
        <f>IF(D6057=E6057,1,0)</f>
        <v>1</v>
      </c>
    </row>
    <row r="6058" spans="1:37">
      <c r="A6058" s="1" t="s">
        <v>10877</v>
      </c>
      <c r="B6058" s="1" t="s">
        <v>49</v>
      </c>
      <c r="C6058">
        <v>16</v>
      </c>
      <c r="D6058">
        <v>1524973109</v>
      </c>
      <c r="E6058">
        <v>1524973109</v>
      </c>
      <c r="F6058" s="2">
        <v>-0.84329874564200002</v>
      </c>
      <c r="G6058" s="2">
        <v>-0.84329874564200002</v>
      </c>
      <c r="H6058">
        <v>16046</v>
      </c>
      <c r="I6058" s="2">
        <v>-5.4800847652299998E-2</v>
      </c>
      <c r="J6058" s="2">
        <v>0</v>
      </c>
      <c r="K6058">
        <v>8</v>
      </c>
      <c r="L6058" s="1" t="s">
        <v>11913</v>
      </c>
      <c r="M6058" s="1" t="s">
        <v>49</v>
      </c>
      <c r="N6058">
        <v>0</v>
      </c>
      <c r="O6058">
        <v>0</v>
      </c>
      <c r="P6058">
        <v>1</v>
      </c>
      <c r="Q6058">
        <v>0</v>
      </c>
      <c r="R6058" s="19">
        <f>BWscncns[[#This Row],[C fx]]*4+BWscncns[[#This Row],[C fg]]*2+BWscncns[[#This Row],[C fm]]</f>
        <v>1</v>
      </c>
      <c r="S6058">
        <v>21</v>
      </c>
      <c r="T6058">
        <v>102400</v>
      </c>
      <c r="U6058" s="13">
        <v>0.20507800000000001</v>
      </c>
      <c r="V6058" s="13">
        <v>4.8761900000000002</v>
      </c>
      <c r="W6058">
        <v>5828</v>
      </c>
      <c r="X6058">
        <v>116</v>
      </c>
      <c r="Z6058" s="10">
        <f>IF($N6058&lt;&gt;0,constants!$L$2,IF($O6058&lt;&gt;0,constants!$M$2,IF($P6058&lt;&gt;0,constants!$N$2,0)))</f>
        <v>1117.99</v>
      </c>
      <c r="AA6058" s="10">
        <f>IF($N6058&lt;&gt;0,constants!$L$2,IF($O6058&lt;&gt;0,constants!$M$2,IF($P6058&lt;&gt;0,constants!$P$2,0)))</f>
        <v>4051.45</v>
      </c>
      <c r="AB6058" s="11">
        <f>constants!$O$2</f>
        <v>4861.32</v>
      </c>
      <c r="AC6058" s="11">
        <f>VLOOKUP(BWscncns[[#This Row],[scanner]],[0]!ScnrAvgBW,2,FALSE)/1000</f>
        <v>509.99709399477808</v>
      </c>
      <c r="AD6058" s="8">
        <f>(1+$F6058)*Z6058</f>
        <v>175.19043535970039</v>
      </c>
      <c r="AE6058" s="8">
        <f>(1+$F6058)*AA6058</f>
        <v>634.86729696871896</v>
      </c>
      <c r="AF6058" s="8">
        <f>(1+$F6058)*AB6058</f>
        <v>761.77494183563238</v>
      </c>
      <c r="AG6058" s="8">
        <f>(1+$F6058)*AC6058</f>
        <v>79.917184347916546</v>
      </c>
      <c r="AH6058" s="8">
        <f>(1+$F6058)*$T6058/1000</f>
        <v>16.046208446259197</v>
      </c>
      <c r="AI6058" s="8">
        <f>(1+BWscncns[[#This Row],[pid_error]]*K_p)*BWscncns[[#This Row],[dbw]]/1000</f>
        <v>59.223104223129603</v>
      </c>
      <c r="AJ6058" s="13">
        <f>BWscncns[[#This Row],[Torflow prgrssv alt vote]]/VLOOKUP(BWscncns[[#This Row],[class]],AltBWtotl,2,FALSE)*100</f>
        <v>1.1680377159873953E-3</v>
      </c>
      <c r="AK6058">
        <f>IF(D6058=E6058,1,0)</f>
        <v>1</v>
      </c>
    </row>
    <row r="6059" spans="1:37">
      <c r="A6059" s="1" t="s">
        <v>10172</v>
      </c>
      <c r="B6059" s="1" t="s">
        <v>10173</v>
      </c>
      <c r="C6059">
        <v>9</v>
      </c>
      <c r="D6059">
        <v>1524989656</v>
      </c>
      <c r="E6059">
        <v>1524989656</v>
      </c>
      <c r="F6059" s="2">
        <v>-0.91817874702400004</v>
      </c>
      <c r="G6059" s="2">
        <v>-0.91817874702400004</v>
      </c>
      <c r="H6059">
        <v>8956</v>
      </c>
      <c r="I6059" s="2">
        <v>-1.74463739284E-2</v>
      </c>
      <c r="J6059" s="2">
        <v>0</v>
      </c>
      <c r="K6059">
        <v>8</v>
      </c>
      <c r="L6059" s="1" t="s">
        <v>11922</v>
      </c>
      <c r="M6059" s="1" t="s">
        <v>10173</v>
      </c>
      <c r="N6059">
        <v>0</v>
      </c>
      <c r="O6059">
        <v>0</v>
      </c>
      <c r="P6059">
        <v>1</v>
      </c>
      <c r="Q6059">
        <v>0</v>
      </c>
      <c r="R6059" s="19">
        <f>BWscncns[[#This Row],[C fx]]*4+BWscncns[[#This Row],[C fg]]*2+BWscncns[[#This Row],[C fm]]</f>
        <v>1</v>
      </c>
      <c r="S6059">
        <v>11</v>
      </c>
      <c r="T6059">
        <v>109460</v>
      </c>
      <c r="U6059" s="13">
        <v>0.100493</v>
      </c>
      <c r="V6059" s="13">
        <v>9.9509089999999993</v>
      </c>
      <c r="W6059">
        <v>6198</v>
      </c>
      <c r="X6059">
        <v>123</v>
      </c>
      <c r="Z6059" s="10">
        <f>IF($N6059&lt;&gt;0,constants!$L$2,IF($O6059&lt;&gt;0,constants!$M$2,IF($P6059&lt;&gt;0,constants!$N$2,0)))</f>
        <v>1117.99</v>
      </c>
      <c r="AA6059" s="10">
        <f>IF($N6059&lt;&gt;0,constants!$L$2,IF($O6059&lt;&gt;0,constants!$M$2,IF($P6059&lt;&gt;0,constants!$P$2,0)))</f>
        <v>4051.45</v>
      </c>
      <c r="AB6059" s="11">
        <f>constants!$O$2</f>
        <v>4861.32</v>
      </c>
      <c r="AC6059" s="11">
        <f>VLOOKUP(BWscncns[[#This Row],[scanner]],[0]!ScnrAvgBW,2,FALSE)/1000</f>
        <v>509.99709399477808</v>
      </c>
      <c r="AD6059" s="8">
        <f>(1+$F6059)*Z6059</f>
        <v>91.475342614638194</v>
      </c>
      <c r="AE6059" s="8">
        <f>(1+$F6059)*AA6059</f>
        <v>331.49471536961499</v>
      </c>
      <c r="AF6059" s="8">
        <f>(1+$F6059)*AB6059</f>
        <v>397.75929351728809</v>
      </c>
      <c r="AG6059" s="8">
        <f>(1+$F6059)*AC6059</f>
        <v>41.728601244771568</v>
      </c>
      <c r="AH6059" s="8">
        <f>(1+$F6059)*$T6059/1000</f>
        <v>8.9561543507529553</v>
      </c>
      <c r="AI6059" s="8">
        <f>(1+BWscncns[[#This Row],[pid_error]]*K_p)*BWscncns[[#This Row],[dbw]]/1000</f>
        <v>59.208077175376474</v>
      </c>
      <c r="AJ6059" s="13">
        <f>BWscncns[[#This Row],[Torflow prgrssv alt vote]]/VLOOKUP(BWscncns[[#This Row],[class]],AltBWtotl,2,FALSE)*100</f>
        <v>1.1677413424898246E-3</v>
      </c>
      <c r="AK6059">
        <f>IF(D6059=E6059,1,0)</f>
        <v>1</v>
      </c>
    </row>
    <row r="6060" spans="1:37">
      <c r="A6060" s="1" t="s">
        <v>9258</v>
      </c>
      <c r="B6060" s="1" t="s">
        <v>9259</v>
      </c>
      <c r="C6060">
        <v>16</v>
      </c>
      <c r="D6060">
        <v>1524983831</v>
      </c>
      <c r="E6060">
        <v>1524983831</v>
      </c>
      <c r="F6060" s="2">
        <v>-0.84446226605399999</v>
      </c>
      <c r="G6060" s="2">
        <v>-0.84446226605399999</v>
      </c>
      <c r="H6060">
        <v>15927</v>
      </c>
      <c r="I6060" s="2">
        <v>-4.6588763550699998E-2</v>
      </c>
      <c r="J6060" s="2">
        <v>0</v>
      </c>
      <c r="K6060">
        <v>8</v>
      </c>
      <c r="L6060" s="1" t="s">
        <v>11960</v>
      </c>
      <c r="M6060" s="1" t="s">
        <v>9259</v>
      </c>
      <c r="N6060">
        <v>0</v>
      </c>
      <c r="O6060">
        <v>0</v>
      </c>
      <c r="P6060">
        <v>1</v>
      </c>
      <c r="Q6060">
        <v>0</v>
      </c>
      <c r="R6060" s="19">
        <f>BWscncns[[#This Row],[C fx]]*4+BWscncns[[#This Row],[C fg]]*2+BWscncns[[#This Row],[C fm]]</f>
        <v>1</v>
      </c>
      <c r="S6060">
        <v>16</v>
      </c>
      <c r="T6060">
        <v>102400</v>
      </c>
      <c r="U6060" s="13">
        <v>0.15625</v>
      </c>
      <c r="V6060" s="13">
        <v>6.4</v>
      </c>
      <c r="W6060">
        <v>6037</v>
      </c>
      <c r="X6060">
        <v>120</v>
      </c>
      <c r="Z6060" s="10">
        <f>IF($N6060&lt;&gt;0,constants!$L$2,IF($O6060&lt;&gt;0,constants!$M$2,IF($P6060&lt;&gt;0,constants!$N$2,0)))</f>
        <v>1117.99</v>
      </c>
      <c r="AA6060" s="10">
        <f>IF($N6060&lt;&gt;0,constants!$L$2,IF($O6060&lt;&gt;0,constants!$M$2,IF($P6060&lt;&gt;0,constants!$P$2,0)))</f>
        <v>4051.45</v>
      </c>
      <c r="AB6060" s="11">
        <f>constants!$O$2</f>
        <v>4861.32</v>
      </c>
      <c r="AC6060" s="11">
        <f>VLOOKUP(BWscncns[[#This Row],[scanner]],[0]!ScnrAvgBW,2,FALSE)/1000</f>
        <v>509.99709399477808</v>
      </c>
      <c r="AD6060" s="8">
        <f>(1+$F6060)*Z6060</f>
        <v>173.88963117428855</v>
      </c>
      <c r="AE6060" s="8">
        <f>(1+$F6060)*AA6060</f>
        <v>630.15335219552173</v>
      </c>
      <c r="AF6060" s="8">
        <f>(1+$F6060)*AB6060</f>
        <v>756.11869678636879</v>
      </c>
      <c r="AG6060" s="8">
        <f>(1+$F6060)*AC6060</f>
        <v>79.323792318992957</v>
      </c>
      <c r="AH6060" s="8">
        <f>(1+$F6060)*$T6060/1000</f>
        <v>15.9270639560704</v>
      </c>
      <c r="AI6060" s="8">
        <f>(1+BWscncns[[#This Row],[pid_error]]*K_p)*BWscncns[[#This Row],[dbw]]/1000</f>
        <v>59.163531978035202</v>
      </c>
      <c r="AJ6060" s="13">
        <f>BWscncns[[#This Row],[Torflow prgrssv alt vote]]/VLOOKUP(BWscncns[[#This Row],[class]],AltBWtotl,2,FALSE)*100</f>
        <v>1.1668627922813675E-3</v>
      </c>
      <c r="AK6060">
        <f>IF(D6060=E6060,1,0)</f>
        <v>1</v>
      </c>
    </row>
    <row r="6061" spans="1:37">
      <c r="A6061" s="1" t="s">
        <v>4042</v>
      </c>
      <c r="B6061" s="1" t="s">
        <v>4043</v>
      </c>
      <c r="C6061">
        <v>16</v>
      </c>
      <c r="D6061">
        <v>1524985820</v>
      </c>
      <c r="E6061">
        <v>1524985820</v>
      </c>
      <c r="F6061" s="2">
        <v>-0.84543926011100001</v>
      </c>
      <c r="G6061" s="2">
        <v>-0.84543926011100001</v>
      </c>
      <c r="H6061">
        <v>15827</v>
      </c>
      <c r="I6061" s="2">
        <v>3.8041570538200002E-2</v>
      </c>
      <c r="J6061" s="2">
        <v>0</v>
      </c>
      <c r="K6061">
        <v>8</v>
      </c>
      <c r="L6061" s="1" t="s">
        <v>11936</v>
      </c>
      <c r="M6061" s="1" t="s">
        <v>4043</v>
      </c>
      <c r="N6061">
        <v>0</v>
      </c>
      <c r="O6061">
        <v>0</v>
      </c>
      <c r="P6061">
        <v>1</v>
      </c>
      <c r="Q6061">
        <v>0</v>
      </c>
      <c r="R6061" s="19">
        <f>BWscncns[[#This Row],[C fx]]*4+BWscncns[[#This Row],[C fg]]*2+BWscncns[[#This Row],[C fm]]</f>
        <v>1</v>
      </c>
      <c r="S6061">
        <v>16</v>
      </c>
      <c r="T6061">
        <v>102400</v>
      </c>
      <c r="U6061" s="13">
        <v>0.15625</v>
      </c>
      <c r="V6061" s="13">
        <v>6.4</v>
      </c>
      <c r="W6061">
        <v>6027</v>
      </c>
      <c r="X6061">
        <v>120</v>
      </c>
      <c r="Z6061" s="10">
        <f>IF($N6061&lt;&gt;0,constants!$L$2,IF($O6061&lt;&gt;0,constants!$M$2,IF($P6061&lt;&gt;0,constants!$N$2,0)))</f>
        <v>1117.99</v>
      </c>
      <c r="AA6061" s="10">
        <f>IF($N6061&lt;&gt;0,constants!$L$2,IF($O6061&lt;&gt;0,constants!$M$2,IF($P6061&lt;&gt;0,constants!$P$2,0)))</f>
        <v>4051.45</v>
      </c>
      <c r="AB6061" s="11">
        <f>constants!$O$2</f>
        <v>4861.32</v>
      </c>
      <c r="AC6061" s="11">
        <f>VLOOKUP(BWscncns[[#This Row],[scanner]],[0]!ScnrAvgBW,2,FALSE)/1000</f>
        <v>509.99709399477808</v>
      </c>
      <c r="AD6061" s="8">
        <f>(1+$F6061)*Z6061</f>
        <v>172.79736158850309</v>
      </c>
      <c r="AE6061" s="8">
        <f>(1+$F6061)*AA6061</f>
        <v>626.195109623289</v>
      </c>
      <c r="AF6061" s="8">
        <f>(1+$F6061)*AB6061</f>
        <v>751.36921603719338</v>
      </c>
      <c r="AG6061" s="8">
        <f>(1+$F6061)*AC6061</f>
        <v>78.82552818907277</v>
      </c>
      <c r="AH6061" s="8">
        <f>(1+$F6061)*$T6061/1000</f>
        <v>15.827019764633599</v>
      </c>
      <c r="AI6061" s="8">
        <f>(1+BWscncns[[#This Row],[pid_error]]*K_p)*BWscncns[[#This Row],[dbw]]/1000</f>
        <v>59.113509882316791</v>
      </c>
      <c r="AJ6061" s="13">
        <f>BWscncns[[#This Row],[Torflow prgrssv alt vote]]/VLOOKUP(BWscncns[[#This Row],[class]],AltBWtotl,2,FALSE)*100</f>
        <v>1.1658762230159049E-3</v>
      </c>
      <c r="AK6061">
        <f>IF(D6061=E6061,1,0)</f>
        <v>1</v>
      </c>
    </row>
    <row r="6062" spans="1:37">
      <c r="A6062" s="1" t="s">
        <v>2360</v>
      </c>
      <c r="B6062" s="1" t="s">
        <v>2361</v>
      </c>
      <c r="C6062">
        <v>16</v>
      </c>
      <c r="D6062">
        <v>1524982043</v>
      </c>
      <c r="E6062">
        <v>1524982043</v>
      </c>
      <c r="F6062" s="2">
        <v>-0.84674115892400004</v>
      </c>
      <c r="G6062" s="2">
        <v>-0.84674115892400004</v>
      </c>
      <c r="H6062">
        <v>15693</v>
      </c>
      <c r="I6062" s="2">
        <v>-3.43311768782E-3</v>
      </c>
      <c r="J6062" s="2">
        <v>0</v>
      </c>
      <c r="K6062">
        <v>8</v>
      </c>
      <c r="L6062" s="1" t="s">
        <v>11917</v>
      </c>
      <c r="M6062" s="1" t="s">
        <v>2361</v>
      </c>
      <c r="N6062">
        <v>0</v>
      </c>
      <c r="O6062">
        <v>0</v>
      </c>
      <c r="P6062">
        <v>1</v>
      </c>
      <c r="Q6062">
        <v>0</v>
      </c>
      <c r="R6062" s="19">
        <f>BWscncns[[#This Row],[C fx]]*4+BWscncns[[#This Row],[C fg]]*2+BWscncns[[#This Row],[C fm]]</f>
        <v>1</v>
      </c>
      <c r="S6062">
        <v>18</v>
      </c>
      <c r="T6062">
        <v>102400</v>
      </c>
      <c r="U6062" s="13">
        <v>0.17578099999999999</v>
      </c>
      <c r="V6062" s="13">
        <v>5.6888889999999996</v>
      </c>
      <c r="W6062">
        <v>5946</v>
      </c>
      <c r="X6062">
        <v>118</v>
      </c>
      <c r="Z6062" s="10">
        <f>IF($N6062&lt;&gt;0,constants!$L$2,IF($O6062&lt;&gt;0,constants!$M$2,IF($P6062&lt;&gt;0,constants!$N$2,0)))</f>
        <v>1117.99</v>
      </c>
      <c r="AA6062" s="10">
        <f>IF($N6062&lt;&gt;0,constants!$L$2,IF($O6062&lt;&gt;0,constants!$M$2,IF($P6062&lt;&gt;0,constants!$P$2,0)))</f>
        <v>4051.45</v>
      </c>
      <c r="AB6062" s="11">
        <f>constants!$O$2</f>
        <v>4861.32</v>
      </c>
      <c r="AC6062" s="11">
        <f>VLOOKUP(BWscncns[[#This Row],[scanner]],[0]!ScnrAvgBW,2,FALSE)/1000</f>
        <v>509.99709399477808</v>
      </c>
      <c r="AD6062" s="8">
        <f>(1+$F6062)*Z6062</f>
        <v>171.3418517345572</v>
      </c>
      <c r="AE6062" s="8">
        <f>(1+$F6062)*AA6062</f>
        <v>620.92053167736003</v>
      </c>
      <c r="AF6062" s="8">
        <f>(1+$F6062)*AB6062</f>
        <v>745.04026929958013</v>
      </c>
      <c r="AG6062" s="8">
        <f>(1+$F6062)*AC6062</f>
        <v>78.16156357776751</v>
      </c>
      <c r="AH6062" s="8">
        <f>(1+$F6062)*$T6062/1000</f>
        <v>15.693705326182396</v>
      </c>
      <c r="AI6062" s="8">
        <f>(1+BWscncns[[#This Row],[pid_error]]*K_p)*BWscncns[[#This Row],[dbw]]/1000</f>
        <v>59.046852663091201</v>
      </c>
      <c r="AJ6062" s="13">
        <f>BWscncns[[#This Row],[Torflow prgrssv alt vote]]/VLOOKUP(BWscncns[[#This Row],[class]],AltBWtotl,2,FALSE)*100</f>
        <v>1.1645615647061177E-3</v>
      </c>
      <c r="AK6062">
        <f>IF(D6062=E6062,1,0)</f>
        <v>1</v>
      </c>
    </row>
    <row r="6063" spans="1:37">
      <c r="A6063" s="1" t="s">
        <v>2446</v>
      </c>
      <c r="B6063" s="1" t="s">
        <v>2447</v>
      </c>
      <c r="C6063">
        <v>16</v>
      </c>
      <c r="D6063">
        <v>1524985820</v>
      </c>
      <c r="E6063">
        <v>1524985820</v>
      </c>
      <c r="F6063" s="2">
        <v>-0.84676739227700004</v>
      </c>
      <c r="G6063" s="2">
        <v>-0.84676739227700004</v>
      </c>
      <c r="H6063">
        <v>15691</v>
      </c>
      <c r="I6063" s="2">
        <v>3.8802077587699997E-2</v>
      </c>
      <c r="J6063" s="2">
        <v>0</v>
      </c>
      <c r="K6063">
        <v>8</v>
      </c>
      <c r="L6063" s="1" t="s">
        <v>11936</v>
      </c>
      <c r="M6063" s="1" t="s">
        <v>2447</v>
      </c>
      <c r="N6063">
        <v>0</v>
      </c>
      <c r="O6063">
        <v>0</v>
      </c>
      <c r="P6063">
        <v>1</v>
      </c>
      <c r="Q6063">
        <v>0</v>
      </c>
      <c r="R6063" s="19">
        <f>BWscncns[[#This Row],[C fx]]*4+BWscncns[[#This Row],[C fg]]*2+BWscncns[[#This Row],[C fm]]</f>
        <v>1</v>
      </c>
      <c r="S6063">
        <v>16</v>
      </c>
      <c r="T6063">
        <v>102400</v>
      </c>
      <c r="U6063" s="13">
        <v>0.15625</v>
      </c>
      <c r="V6063" s="13">
        <v>6.4</v>
      </c>
      <c r="W6063">
        <v>6034</v>
      </c>
      <c r="X6063">
        <v>120</v>
      </c>
      <c r="Z6063" s="10">
        <f>IF($N6063&lt;&gt;0,constants!$L$2,IF($O6063&lt;&gt;0,constants!$M$2,IF($P6063&lt;&gt;0,constants!$N$2,0)))</f>
        <v>1117.99</v>
      </c>
      <c r="AA6063" s="10">
        <f>IF($N6063&lt;&gt;0,constants!$L$2,IF($O6063&lt;&gt;0,constants!$M$2,IF($P6063&lt;&gt;0,constants!$P$2,0)))</f>
        <v>4051.45</v>
      </c>
      <c r="AB6063" s="11">
        <f>constants!$O$2</f>
        <v>4861.32</v>
      </c>
      <c r="AC6063" s="11">
        <f>VLOOKUP(BWscncns[[#This Row],[scanner]],[0]!ScnrAvgBW,2,FALSE)/1000</f>
        <v>509.99709399477808</v>
      </c>
      <c r="AD6063" s="8">
        <f>(1+$F6063)*Z6063</f>
        <v>171.31252310823672</v>
      </c>
      <c r="AE6063" s="8">
        <f>(1+$F6063)*AA6063</f>
        <v>620.81424855934813</v>
      </c>
      <c r="AF6063" s="8">
        <f>(1+$F6063)*AB6063</f>
        <v>744.91274057597411</v>
      </c>
      <c r="AG6063" s="8">
        <f>(1+$F6063)*AC6063</f>
        <v>78.148184643971774</v>
      </c>
      <c r="AH6063" s="8">
        <f>(1+$F6063)*$T6063/1000</f>
        <v>15.691019030835196</v>
      </c>
      <c r="AI6063" s="8">
        <f>(1+BWscncns[[#This Row],[pid_error]]*K_p)*BWscncns[[#This Row],[dbw]]/1000</f>
        <v>59.045509515417592</v>
      </c>
      <c r="AJ6063" s="13">
        <f>BWscncns[[#This Row],[Torflow prgrssv alt vote]]/VLOOKUP(BWscncns[[#This Row],[class]],AltBWtotl,2,FALSE)*100</f>
        <v>1.1645350742483563E-3</v>
      </c>
      <c r="AK6063">
        <f>IF(D6063=E6063,1,0)</f>
        <v>1</v>
      </c>
    </row>
    <row r="6064" spans="1:37">
      <c r="A6064" s="1" t="s">
        <v>11135</v>
      </c>
      <c r="B6064" s="1" t="s">
        <v>129</v>
      </c>
      <c r="C6064">
        <v>6</v>
      </c>
      <c r="D6064">
        <v>1525006165</v>
      </c>
      <c r="E6064">
        <v>1525006165</v>
      </c>
      <c r="F6064" s="2">
        <v>-0.94649845481999995</v>
      </c>
      <c r="G6064" s="2">
        <v>-0.94649845481999995</v>
      </c>
      <c r="H6064">
        <v>5992</v>
      </c>
      <c r="I6064" s="2">
        <v>7.5518007041899997E-3</v>
      </c>
      <c r="J6064" s="2">
        <v>0</v>
      </c>
      <c r="K6064">
        <v>8</v>
      </c>
      <c r="L6064" s="1" t="s">
        <v>11958</v>
      </c>
      <c r="M6064" s="1" t="s">
        <v>129</v>
      </c>
      <c r="N6064">
        <v>0</v>
      </c>
      <c r="O6064">
        <v>0</v>
      </c>
      <c r="P6064">
        <v>1</v>
      </c>
      <c r="Q6064">
        <v>0</v>
      </c>
      <c r="R6064" s="19">
        <f>BWscncns[[#This Row],[C fx]]*4+BWscncns[[#This Row],[C fg]]*2+BWscncns[[#This Row],[C fm]]</f>
        <v>1</v>
      </c>
      <c r="S6064">
        <v>4</v>
      </c>
      <c r="T6064">
        <v>112003</v>
      </c>
      <c r="U6064" s="13">
        <v>3.5713000000000002E-2</v>
      </c>
      <c r="V6064" s="13">
        <v>28.00075</v>
      </c>
      <c r="W6064">
        <v>6382</v>
      </c>
      <c r="X6064">
        <v>127</v>
      </c>
      <c r="Z6064" s="10">
        <f>IF($N6064&lt;&gt;0,constants!$L$2,IF($O6064&lt;&gt;0,constants!$M$2,IF($P6064&lt;&gt;0,constants!$N$2,0)))</f>
        <v>1117.99</v>
      </c>
      <c r="AA6064" s="10">
        <f>IF($N6064&lt;&gt;0,constants!$L$2,IF($O6064&lt;&gt;0,constants!$M$2,IF($P6064&lt;&gt;0,constants!$P$2,0)))</f>
        <v>4051.45</v>
      </c>
      <c r="AB6064" s="11">
        <f>constants!$O$2</f>
        <v>4861.32</v>
      </c>
      <c r="AC6064" s="11">
        <f>VLOOKUP(BWscncns[[#This Row],[scanner]],[0]!ScnrAvgBW,2,FALSE)/1000</f>
        <v>509.99709399477808</v>
      </c>
      <c r="AD6064" s="8">
        <f>(1+$F6064)*Z6064</f>
        <v>59.814192495788262</v>
      </c>
      <c r="AE6064" s="8">
        <f>(1+$F6064)*AA6064</f>
        <v>216.75883521951121</v>
      </c>
      <c r="AF6064" s="8">
        <f>(1+$F6064)*AB6064</f>
        <v>260.08813161443783</v>
      </c>
      <c r="AG6064" s="8">
        <f>(1+$F6064)*AC6064</f>
        <v>27.285632566030355</v>
      </c>
      <c r="AH6064" s="8">
        <f>(1+$F6064)*$T6064/1000</f>
        <v>5.9923335647955467</v>
      </c>
      <c r="AI6064" s="8">
        <f>(1+BWscncns[[#This Row],[pid_error]]*K_p)*BWscncns[[#This Row],[dbw]]/1000</f>
        <v>58.997666782397772</v>
      </c>
      <c r="AJ6064" s="13">
        <f>BWscncns[[#This Row],[Torflow prgrssv alt vote]]/VLOOKUP(BWscncns[[#This Row],[class]],AltBWtotl,2,FALSE)*100</f>
        <v>1.1635914878332892E-3</v>
      </c>
      <c r="AK6064">
        <f>IF(D6064=E6064,1,0)</f>
        <v>1</v>
      </c>
    </row>
    <row r="6065" spans="1:37">
      <c r="A6065" s="1" t="s">
        <v>7391</v>
      </c>
      <c r="B6065" s="1" t="s">
        <v>7392</v>
      </c>
      <c r="C6065">
        <v>16</v>
      </c>
      <c r="D6065">
        <v>1524985820</v>
      </c>
      <c r="E6065">
        <v>1524985820</v>
      </c>
      <c r="F6065" s="2">
        <v>-0.84851088624100002</v>
      </c>
      <c r="G6065" s="2">
        <v>-0.84851088624100002</v>
      </c>
      <c r="H6065">
        <v>15512</v>
      </c>
      <c r="I6065" s="2">
        <v>2.0472348597900002E-2</v>
      </c>
      <c r="J6065" s="2">
        <v>0</v>
      </c>
      <c r="K6065">
        <v>8</v>
      </c>
      <c r="L6065" s="1" t="s">
        <v>11936</v>
      </c>
      <c r="M6065" s="1" t="s">
        <v>7392</v>
      </c>
      <c r="N6065">
        <v>0</v>
      </c>
      <c r="O6065">
        <v>0</v>
      </c>
      <c r="P6065">
        <v>1</v>
      </c>
      <c r="Q6065">
        <v>0</v>
      </c>
      <c r="R6065" s="19">
        <f>BWscncns[[#This Row],[C fx]]*4+BWscncns[[#This Row],[C fg]]*2+BWscncns[[#This Row],[C fm]]</f>
        <v>1</v>
      </c>
      <c r="S6065">
        <v>16</v>
      </c>
      <c r="T6065">
        <v>102400</v>
      </c>
      <c r="U6065" s="13">
        <v>0.15625</v>
      </c>
      <c r="V6065" s="13">
        <v>6.4</v>
      </c>
      <c r="W6065">
        <v>6038</v>
      </c>
      <c r="X6065">
        <v>120</v>
      </c>
      <c r="Z6065" s="10">
        <f>IF($N6065&lt;&gt;0,constants!$L$2,IF($O6065&lt;&gt;0,constants!$M$2,IF($P6065&lt;&gt;0,constants!$N$2,0)))</f>
        <v>1117.99</v>
      </c>
      <c r="AA6065" s="10">
        <f>IF($N6065&lt;&gt;0,constants!$L$2,IF($O6065&lt;&gt;0,constants!$M$2,IF($P6065&lt;&gt;0,constants!$P$2,0)))</f>
        <v>4051.45</v>
      </c>
      <c r="AB6065" s="11">
        <f>constants!$O$2</f>
        <v>4861.32</v>
      </c>
      <c r="AC6065" s="11">
        <f>VLOOKUP(BWscncns[[#This Row],[scanner]],[0]!ScnrAvgBW,2,FALSE)/1000</f>
        <v>509.99709399477808</v>
      </c>
      <c r="AD6065" s="8">
        <f>(1+$F6065)*Z6065</f>
        <v>169.36331429142439</v>
      </c>
      <c r="AE6065" s="8">
        <f>(1+$F6065)*AA6065</f>
        <v>613.75056993890041</v>
      </c>
      <c r="AF6065" s="8">
        <f>(1+$F6065)*AB6065</f>
        <v>736.43705849890171</v>
      </c>
      <c r="AG6065" s="8">
        <f>(1+$F6065)*AC6065</f>
        <v>77.259007788934341</v>
      </c>
      <c r="AH6065" s="8">
        <f>(1+$F6065)*$T6065/1000</f>
        <v>15.5124852489216</v>
      </c>
      <c r="AI6065" s="8">
        <f>(1+BWscncns[[#This Row],[pid_error]]*K_p)*BWscncns[[#This Row],[dbw]]/1000</f>
        <v>58.956242624460799</v>
      </c>
      <c r="AJ6065" s="13">
        <f>BWscncns[[#This Row],[Torflow prgrssv alt vote]]/VLOOKUP(BWscncns[[#This Row],[class]],AltBWtotl,2,FALSE)*100</f>
        <v>1.1627744928537434E-3</v>
      </c>
      <c r="AK6065">
        <f>IF(D6065=E6065,1,0)</f>
        <v>1</v>
      </c>
    </row>
    <row r="6066" spans="1:37">
      <c r="A6066" s="1" t="s">
        <v>1203</v>
      </c>
      <c r="B6066" s="1" t="s">
        <v>1204</v>
      </c>
      <c r="C6066">
        <v>20</v>
      </c>
      <c r="D6066">
        <v>1524983831</v>
      </c>
      <c r="E6066">
        <v>1524983831</v>
      </c>
      <c r="F6066" s="2">
        <v>-0.80054065560400001</v>
      </c>
      <c r="G6066" s="2">
        <v>-0.80054065560400001</v>
      </c>
      <c r="H6066">
        <v>19607</v>
      </c>
      <c r="I6066" s="2">
        <v>5.4279861094900003E-2</v>
      </c>
      <c r="J6066" s="2">
        <v>0</v>
      </c>
      <c r="K6066">
        <v>8</v>
      </c>
      <c r="L6066" s="1" t="s">
        <v>11960</v>
      </c>
      <c r="M6066" s="1" t="s">
        <v>1204</v>
      </c>
      <c r="N6066">
        <v>0</v>
      </c>
      <c r="O6066">
        <v>0</v>
      </c>
      <c r="P6066">
        <v>1</v>
      </c>
      <c r="Q6066">
        <v>0</v>
      </c>
      <c r="R6066" s="19">
        <f>BWscncns[[#This Row],[C fx]]*4+BWscncns[[#This Row],[C fg]]*2+BWscncns[[#This Row],[C fm]]</f>
        <v>1</v>
      </c>
      <c r="S6066">
        <v>16</v>
      </c>
      <c r="T6066">
        <v>98304</v>
      </c>
      <c r="U6066" s="13">
        <v>0.16275999999999999</v>
      </c>
      <c r="V6066" s="13">
        <v>6.1440000000000001</v>
      </c>
      <c r="W6066">
        <v>6006</v>
      </c>
      <c r="X6066">
        <v>120</v>
      </c>
      <c r="Z6066" s="10">
        <f>IF($N6066&lt;&gt;0,constants!$L$2,IF($O6066&lt;&gt;0,constants!$M$2,IF($P6066&lt;&gt;0,constants!$N$2,0)))</f>
        <v>1117.99</v>
      </c>
      <c r="AA6066" s="10">
        <f>IF($N6066&lt;&gt;0,constants!$L$2,IF($O6066&lt;&gt;0,constants!$M$2,IF($P6066&lt;&gt;0,constants!$P$2,0)))</f>
        <v>4051.45</v>
      </c>
      <c r="AB6066" s="11">
        <f>constants!$O$2</f>
        <v>4861.32</v>
      </c>
      <c r="AC6066" s="11">
        <f>VLOOKUP(BWscncns[[#This Row],[scanner]],[0]!ScnrAvgBW,2,FALSE)/1000</f>
        <v>509.99709399477808</v>
      </c>
      <c r="AD6066" s="8">
        <f>(1+$F6066)*Z6066</f>
        <v>222.99355244128404</v>
      </c>
      <c r="AE6066" s="8">
        <f>(1+$F6066)*AA6066</f>
        <v>808.09956085317413</v>
      </c>
      <c r="AF6066" s="8">
        <f>(1+$F6066)*AB6066</f>
        <v>969.63570009916259</v>
      </c>
      <c r="AG6066" s="8">
        <f>(1+$F6066)*AC6066</f>
        <v>101.72368601206362</v>
      </c>
      <c r="AH6066" s="8">
        <f>(1+$F6066)*$T6066/1000</f>
        <v>19.607651391504383</v>
      </c>
      <c r="AI6066" s="8">
        <f>(1+BWscncns[[#This Row],[pid_error]]*K_p)*BWscncns[[#This Row],[dbw]]/1000</f>
        <v>58.955825695752196</v>
      </c>
      <c r="AJ6066" s="13">
        <f>BWscncns[[#This Row],[Torflow prgrssv alt vote]]/VLOOKUP(BWscncns[[#This Row],[class]],AltBWtotl,2,FALSE)*100</f>
        <v>1.162766269906586E-3</v>
      </c>
      <c r="AK6066">
        <f>IF(D6066=E6066,1,0)</f>
        <v>1</v>
      </c>
    </row>
    <row r="6067" spans="1:37">
      <c r="A6067" s="1" t="s">
        <v>10094</v>
      </c>
      <c r="B6067" s="1" t="s">
        <v>10095</v>
      </c>
      <c r="C6067">
        <v>15</v>
      </c>
      <c r="D6067">
        <v>1524933970</v>
      </c>
      <c r="E6067">
        <v>1524933970</v>
      </c>
      <c r="F6067" s="2">
        <v>-0.85540749734699995</v>
      </c>
      <c r="G6067" s="2">
        <v>-0.85540749734699995</v>
      </c>
      <c r="H6067">
        <v>14806</v>
      </c>
      <c r="I6067" s="2">
        <v>-2.0616542585600001E-2</v>
      </c>
      <c r="J6067" s="2">
        <v>0</v>
      </c>
      <c r="K6067">
        <v>8</v>
      </c>
      <c r="L6067" s="1" t="s">
        <v>12060</v>
      </c>
      <c r="M6067" s="1" t="s">
        <v>10095</v>
      </c>
      <c r="N6067">
        <v>0</v>
      </c>
      <c r="O6067">
        <v>0</v>
      </c>
      <c r="P6067">
        <v>1</v>
      </c>
      <c r="Q6067">
        <v>0</v>
      </c>
      <c r="R6067" s="19">
        <f>BWscncns[[#This Row],[C fx]]*4+BWscncns[[#This Row],[C fg]]*2+BWscncns[[#This Row],[C fm]]</f>
        <v>1</v>
      </c>
      <c r="S6067">
        <v>17</v>
      </c>
      <c r="T6067">
        <v>102400</v>
      </c>
      <c r="U6067" s="13">
        <v>0.166016</v>
      </c>
      <c r="V6067" s="13">
        <v>6.0235289999999999</v>
      </c>
      <c r="W6067">
        <v>6000</v>
      </c>
      <c r="X6067">
        <v>120</v>
      </c>
      <c r="Z6067" s="10">
        <f>IF($N6067&lt;&gt;0,constants!$L$2,IF($O6067&lt;&gt;0,constants!$M$2,IF($P6067&lt;&gt;0,constants!$N$2,0)))</f>
        <v>1117.99</v>
      </c>
      <c r="AA6067" s="10">
        <f>IF($N6067&lt;&gt;0,constants!$L$2,IF($O6067&lt;&gt;0,constants!$M$2,IF($P6067&lt;&gt;0,constants!$P$2,0)))</f>
        <v>4051.45</v>
      </c>
      <c r="AB6067" s="11">
        <f>constants!$O$2</f>
        <v>4861.32</v>
      </c>
      <c r="AC6067" s="11">
        <f>VLOOKUP(BWscncns[[#This Row],[scanner]],[0]!ScnrAvgBW,2,FALSE)/1000</f>
        <v>509.99709399477808</v>
      </c>
      <c r="AD6067" s="8">
        <f>(1+$F6067)*Z6067</f>
        <v>161.65297204102754</v>
      </c>
      <c r="AE6067" s="8">
        <f>(1+$F6067)*AA6067</f>
        <v>585.80929487349704</v>
      </c>
      <c r="AF6067" s="8">
        <f>(1+$F6067)*AB6067</f>
        <v>702.91042499708215</v>
      </c>
      <c r="AG6067" s="8">
        <f>(1+$F6067)*AC6067</f>
        <v>73.741756166462267</v>
      </c>
      <c r="AH6067" s="8">
        <f>(1+$F6067)*$T6067/1000</f>
        <v>14.806272271667206</v>
      </c>
      <c r="AI6067" s="8">
        <f>(1+BWscncns[[#This Row],[pid_error]]*K_p)*BWscncns[[#This Row],[dbw]]/1000</f>
        <v>58.603136135833601</v>
      </c>
      <c r="AJ6067" s="13">
        <f>BWscncns[[#This Row],[Torflow prgrssv alt vote]]/VLOOKUP(BWscncns[[#This Row],[class]],AltBWtotl,2,FALSE)*100</f>
        <v>1.1558102902526348E-3</v>
      </c>
      <c r="AK6067">
        <f>IF(D6067=E6067,1,0)</f>
        <v>1</v>
      </c>
    </row>
    <row r="6068" spans="1:37">
      <c r="A6068" s="1" t="s">
        <v>3094</v>
      </c>
      <c r="B6068" s="1" t="s">
        <v>3095</v>
      </c>
      <c r="C6068">
        <v>15</v>
      </c>
      <c r="D6068">
        <v>1524985820</v>
      </c>
      <c r="E6068">
        <v>1524985820</v>
      </c>
      <c r="F6068" s="2">
        <v>-0.85648056019800001</v>
      </c>
      <c r="G6068" s="2">
        <v>-0.85648056019800001</v>
      </c>
      <c r="H6068">
        <v>14696</v>
      </c>
      <c r="I6068" s="2">
        <v>-0.195533633644</v>
      </c>
      <c r="J6068" s="2">
        <v>0</v>
      </c>
      <c r="K6068">
        <v>8</v>
      </c>
      <c r="L6068" s="1" t="s">
        <v>11936</v>
      </c>
      <c r="M6068" s="1" t="s">
        <v>3095</v>
      </c>
      <c r="N6068">
        <v>0</v>
      </c>
      <c r="O6068">
        <v>0</v>
      </c>
      <c r="P6068">
        <v>1</v>
      </c>
      <c r="Q6068">
        <v>0</v>
      </c>
      <c r="R6068" s="19">
        <f>BWscncns[[#This Row],[C fx]]*4+BWscncns[[#This Row],[C fg]]*2+BWscncns[[#This Row],[C fm]]</f>
        <v>1</v>
      </c>
      <c r="S6068">
        <v>15</v>
      </c>
      <c r="T6068">
        <v>102400</v>
      </c>
      <c r="U6068" s="13">
        <v>0.146484</v>
      </c>
      <c r="V6068" s="13">
        <v>6.8266669999999996</v>
      </c>
      <c r="W6068">
        <v>6060</v>
      </c>
      <c r="X6068">
        <v>121</v>
      </c>
      <c r="Z6068" s="10">
        <f>IF($N6068&lt;&gt;0,constants!$L$2,IF($O6068&lt;&gt;0,constants!$M$2,IF($P6068&lt;&gt;0,constants!$N$2,0)))</f>
        <v>1117.99</v>
      </c>
      <c r="AA6068" s="10">
        <f>IF($N6068&lt;&gt;0,constants!$L$2,IF($O6068&lt;&gt;0,constants!$M$2,IF($P6068&lt;&gt;0,constants!$P$2,0)))</f>
        <v>4051.45</v>
      </c>
      <c r="AB6068" s="11">
        <f>constants!$O$2</f>
        <v>4861.32</v>
      </c>
      <c r="AC6068" s="11">
        <f>VLOOKUP(BWscncns[[#This Row],[scanner]],[0]!ScnrAvgBW,2,FALSE)/1000</f>
        <v>509.99709399477808</v>
      </c>
      <c r="AD6068" s="8">
        <f>(1+$F6068)*Z6068</f>
        <v>160.45329850423798</v>
      </c>
      <c r="AE6068" s="8">
        <f>(1+$F6068)*AA6068</f>
        <v>581.46183438581284</v>
      </c>
      <c r="AF6068" s="8">
        <f>(1+$F6068)*AB6068</f>
        <v>697.69392309825855</v>
      </c>
      <c r="AG6068" s="8">
        <f>(1+$F6068)*AC6068</f>
        <v>73.194497230778481</v>
      </c>
      <c r="AH6068" s="8">
        <f>(1+$F6068)*$T6068/1000</f>
        <v>14.6963906357248</v>
      </c>
      <c r="AI6068" s="8">
        <f>(1+BWscncns[[#This Row],[pid_error]]*K_p)*BWscncns[[#This Row],[dbw]]/1000</f>
        <v>58.548195317862401</v>
      </c>
      <c r="AJ6068" s="13">
        <f>BWscncns[[#This Row],[Torflow prgrssv alt vote]]/VLOOKUP(BWscncns[[#This Row],[class]],AltBWtotl,2,FALSE)*100</f>
        <v>1.1547267106534337E-3</v>
      </c>
      <c r="AK6068">
        <f>IF(D6068=E6068,1,0)</f>
        <v>1</v>
      </c>
    </row>
    <row r="6069" spans="1:37">
      <c r="A6069" s="1" t="s">
        <v>9960</v>
      </c>
      <c r="B6069" s="1" t="s">
        <v>28</v>
      </c>
      <c r="C6069">
        <v>11</v>
      </c>
      <c r="D6069">
        <v>1524933970</v>
      </c>
      <c r="E6069">
        <v>1524933970</v>
      </c>
      <c r="F6069" s="2">
        <v>-0.901736019246</v>
      </c>
      <c r="G6069" s="2">
        <v>-0.901736019246</v>
      </c>
      <c r="H6069">
        <v>10565</v>
      </c>
      <c r="I6069" s="2">
        <v>-1.7769103015599998E-2</v>
      </c>
      <c r="J6069" s="2">
        <v>0</v>
      </c>
      <c r="K6069">
        <v>8</v>
      </c>
      <c r="L6069" s="1" t="s">
        <v>12060</v>
      </c>
      <c r="M6069" s="1" t="s">
        <v>28</v>
      </c>
      <c r="N6069">
        <v>0</v>
      </c>
      <c r="O6069">
        <v>0</v>
      </c>
      <c r="P6069">
        <v>1</v>
      </c>
      <c r="Q6069">
        <v>0</v>
      </c>
      <c r="R6069" s="19">
        <f>BWscncns[[#This Row],[C fx]]*4+BWscncns[[#This Row],[C fg]]*2+BWscncns[[#This Row],[C fm]]</f>
        <v>1</v>
      </c>
      <c r="S6069">
        <v>16</v>
      </c>
      <c r="T6069">
        <v>106496</v>
      </c>
      <c r="U6069" s="13">
        <v>0.15024000000000001</v>
      </c>
      <c r="V6069" s="13">
        <v>6.6559999999999997</v>
      </c>
      <c r="W6069">
        <v>6052</v>
      </c>
      <c r="X6069">
        <v>121</v>
      </c>
      <c r="Z6069" s="10">
        <f>IF($N6069&lt;&gt;0,constants!$L$2,IF($O6069&lt;&gt;0,constants!$M$2,IF($P6069&lt;&gt;0,constants!$N$2,0)))</f>
        <v>1117.99</v>
      </c>
      <c r="AA6069" s="10">
        <f>IF($N6069&lt;&gt;0,constants!$L$2,IF($O6069&lt;&gt;0,constants!$M$2,IF($P6069&lt;&gt;0,constants!$P$2,0)))</f>
        <v>4051.45</v>
      </c>
      <c r="AB6069" s="11">
        <f>constants!$O$2</f>
        <v>4861.32</v>
      </c>
      <c r="AC6069" s="11">
        <f>VLOOKUP(BWscncns[[#This Row],[scanner]],[0]!ScnrAvgBW,2,FALSE)/1000</f>
        <v>509.99709399477808</v>
      </c>
      <c r="AD6069" s="8">
        <f>(1+$F6069)*Z6069</f>
        <v>109.85814784316446</v>
      </c>
      <c r="AE6069" s="8">
        <f>(1+$F6069)*AA6069</f>
        <v>398.11160482579328</v>
      </c>
      <c r="AF6069" s="8">
        <f>(1+$F6069)*AB6069</f>
        <v>477.69265491903525</v>
      </c>
      <c r="AG6069" s="8">
        <f>(1+$F6069)*AC6069</f>
        <v>50.114344628898806</v>
      </c>
      <c r="AH6069" s="8">
        <f>(1+$F6069)*$T6069/1000</f>
        <v>10.464720894377985</v>
      </c>
      <c r="AI6069" s="8">
        <f>(1+BWscncns[[#This Row],[pid_error]]*K_p)*BWscncns[[#This Row],[dbw]]/1000</f>
        <v>58.480360447188993</v>
      </c>
      <c r="AJ6069" s="13">
        <f>BWscncns[[#This Row],[Torflow prgrssv alt vote]]/VLOOKUP(BWscncns[[#This Row],[class]],AltBWtotl,2,FALSE)*100</f>
        <v>1.1533888259132627E-3</v>
      </c>
      <c r="AK6069">
        <f>IF(D6069=E6069,1,0)</f>
        <v>1</v>
      </c>
    </row>
    <row r="6070" spans="1:37">
      <c r="A6070" s="1" t="s">
        <v>1923</v>
      </c>
      <c r="B6070" s="1" t="s">
        <v>1924</v>
      </c>
      <c r="C6070">
        <v>15</v>
      </c>
      <c r="D6070">
        <v>1524933970</v>
      </c>
      <c r="E6070">
        <v>1524933970</v>
      </c>
      <c r="F6070" s="2">
        <v>-0.85860384121</v>
      </c>
      <c r="G6070" s="2">
        <v>-0.85860384121</v>
      </c>
      <c r="H6070">
        <v>14478</v>
      </c>
      <c r="I6070" s="2">
        <v>3.9606984701599998E-3</v>
      </c>
      <c r="J6070" s="2">
        <v>0</v>
      </c>
      <c r="K6070">
        <v>8</v>
      </c>
      <c r="L6070" s="1" t="s">
        <v>12060</v>
      </c>
      <c r="M6070" s="1" t="s">
        <v>1924</v>
      </c>
      <c r="N6070">
        <v>0</v>
      </c>
      <c r="O6070">
        <v>0</v>
      </c>
      <c r="P6070">
        <v>1</v>
      </c>
      <c r="Q6070">
        <v>0</v>
      </c>
      <c r="R6070" s="19">
        <f>BWscncns[[#This Row],[C fx]]*4+BWscncns[[#This Row],[C fg]]*2+BWscncns[[#This Row],[C fm]]</f>
        <v>1</v>
      </c>
      <c r="S6070">
        <v>17</v>
      </c>
      <c r="T6070">
        <v>102400</v>
      </c>
      <c r="U6070" s="13">
        <v>0.166016</v>
      </c>
      <c r="V6070" s="13">
        <v>6.0235289999999999</v>
      </c>
      <c r="W6070">
        <v>5997</v>
      </c>
      <c r="X6070">
        <v>119</v>
      </c>
      <c r="Z6070" s="10">
        <f>IF($N6070&lt;&gt;0,constants!$L$2,IF($O6070&lt;&gt;0,constants!$M$2,IF($P6070&lt;&gt;0,constants!$N$2,0)))</f>
        <v>1117.99</v>
      </c>
      <c r="AA6070" s="10">
        <f>IF($N6070&lt;&gt;0,constants!$L$2,IF($O6070&lt;&gt;0,constants!$M$2,IF($P6070&lt;&gt;0,constants!$P$2,0)))</f>
        <v>4051.45</v>
      </c>
      <c r="AB6070" s="11">
        <f>constants!$O$2</f>
        <v>4861.32</v>
      </c>
      <c r="AC6070" s="11">
        <f>VLOOKUP(BWscncns[[#This Row],[scanner]],[0]!ScnrAvgBW,2,FALSE)/1000</f>
        <v>509.99709399477808</v>
      </c>
      <c r="AD6070" s="8">
        <f>(1+$F6070)*Z6070</f>
        <v>158.07949156563211</v>
      </c>
      <c r="AE6070" s="8">
        <f>(1+$F6070)*AA6070</f>
        <v>572.85946752974553</v>
      </c>
      <c r="AF6070" s="8">
        <f>(1+$F6070)*AB6070</f>
        <v>687.37197464900282</v>
      </c>
      <c r="AG6070" s="8">
        <f>(1+$F6070)*AC6070</f>
        <v>72.111630084924201</v>
      </c>
      <c r="AH6070" s="8">
        <f>(1+$F6070)*$T6070/1000</f>
        <v>14.478966660096001</v>
      </c>
      <c r="AI6070" s="8">
        <f>(1+BWscncns[[#This Row],[pid_error]]*K_p)*BWscncns[[#This Row],[dbw]]/1000</f>
        <v>58.439483330048013</v>
      </c>
      <c r="AJ6070" s="13">
        <f>BWscncns[[#This Row],[Torflow prgrssv alt vote]]/VLOOKUP(BWscncns[[#This Row],[class]],AltBWtotl,2,FALSE)*100</f>
        <v>1.1525826200385824E-3</v>
      </c>
      <c r="AK6070">
        <f>IF(D6070=E6070,1,0)</f>
        <v>1</v>
      </c>
    </row>
    <row r="6071" spans="1:37">
      <c r="A6071" s="1" t="s">
        <v>10253</v>
      </c>
      <c r="B6071" s="1" t="s">
        <v>10254</v>
      </c>
      <c r="C6071">
        <v>14</v>
      </c>
      <c r="D6071">
        <v>1524982043</v>
      </c>
      <c r="E6071">
        <v>1524982043</v>
      </c>
      <c r="F6071" s="2">
        <v>-0.85908782302300002</v>
      </c>
      <c r="G6071" s="2">
        <v>-0.85908782302300002</v>
      </c>
      <c r="H6071">
        <v>14429</v>
      </c>
      <c r="I6071" s="2">
        <v>-3.0854859631000001E-2</v>
      </c>
      <c r="J6071" s="2">
        <v>0</v>
      </c>
      <c r="K6071">
        <v>8</v>
      </c>
      <c r="L6071" s="1" t="s">
        <v>11917</v>
      </c>
      <c r="M6071" s="1" t="s">
        <v>10254</v>
      </c>
      <c r="N6071">
        <v>0</v>
      </c>
      <c r="O6071">
        <v>0</v>
      </c>
      <c r="P6071">
        <v>1</v>
      </c>
      <c r="Q6071">
        <v>0</v>
      </c>
      <c r="R6071" s="19">
        <f>BWscncns[[#This Row],[C fx]]*4+BWscncns[[#This Row],[C fg]]*2+BWscncns[[#This Row],[C fm]]</f>
        <v>1</v>
      </c>
      <c r="S6071">
        <v>14</v>
      </c>
      <c r="T6071">
        <v>102400</v>
      </c>
      <c r="U6071" s="13">
        <v>0.13671900000000001</v>
      </c>
      <c r="V6071" s="13">
        <v>7.3142860000000001</v>
      </c>
      <c r="W6071">
        <v>6087</v>
      </c>
      <c r="X6071">
        <v>121</v>
      </c>
      <c r="Z6071" s="10">
        <f>IF($N6071&lt;&gt;0,constants!$L$2,IF($O6071&lt;&gt;0,constants!$M$2,IF($P6071&lt;&gt;0,constants!$N$2,0)))</f>
        <v>1117.99</v>
      </c>
      <c r="AA6071" s="10">
        <f>IF($N6071&lt;&gt;0,constants!$L$2,IF($O6071&lt;&gt;0,constants!$M$2,IF($P6071&lt;&gt;0,constants!$P$2,0)))</f>
        <v>4051.45</v>
      </c>
      <c r="AB6071" s="11">
        <f>constants!$O$2</f>
        <v>4861.32</v>
      </c>
      <c r="AC6071" s="11">
        <f>VLOOKUP(BWscncns[[#This Row],[scanner]],[0]!ScnrAvgBW,2,FALSE)/1000</f>
        <v>509.99709399477808</v>
      </c>
      <c r="AD6071" s="8">
        <f>(1+$F6071)*Z6071</f>
        <v>157.53840473851622</v>
      </c>
      <c r="AE6071" s="8">
        <f>(1+$F6071)*AA6071</f>
        <v>570.89863941346653</v>
      </c>
      <c r="AF6071" s="8">
        <f>(1+$F6071)*AB6071</f>
        <v>685.01918418182947</v>
      </c>
      <c r="AG6071" s="8">
        <f>(1+$F6071)*AC6071</f>
        <v>71.864800766747862</v>
      </c>
      <c r="AH6071" s="8">
        <f>(1+$F6071)*$T6071/1000</f>
        <v>14.429406922444798</v>
      </c>
      <c r="AI6071" s="8">
        <f>(1+BWscncns[[#This Row],[pid_error]]*K_p)*BWscncns[[#This Row],[dbw]]/1000</f>
        <v>58.414703461222395</v>
      </c>
      <c r="AJ6071" s="13">
        <f>BWscncns[[#This Row],[Torflow prgrssv alt vote]]/VLOOKUP(BWscncns[[#This Row],[class]],AltBWtotl,2,FALSE)*100</f>
        <v>1.1520938948735438E-3</v>
      </c>
      <c r="AK6071">
        <f>IF(D6071=E6071,1,0)</f>
        <v>1</v>
      </c>
    </row>
    <row r="6072" spans="1:37">
      <c r="A6072" s="1" t="s">
        <v>5618</v>
      </c>
      <c r="B6072" s="1" t="s">
        <v>49</v>
      </c>
      <c r="C6072">
        <v>14</v>
      </c>
      <c r="D6072">
        <v>1524933970</v>
      </c>
      <c r="E6072">
        <v>1524933970</v>
      </c>
      <c r="F6072" s="2">
        <v>-0.86054541462400003</v>
      </c>
      <c r="G6072" s="2">
        <v>-0.86054541462400003</v>
      </c>
      <c r="H6072">
        <v>14280</v>
      </c>
      <c r="I6072" s="2">
        <v>-1.10188291586E-4</v>
      </c>
      <c r="J6072" s="2">
        <v>0</v>
      </c>
      <c r="K6072">
        <v>8</v>
      </c>
      <c r="L6072" s="1" t="s">
        <v>12060</v>
      </c>
      <c r="M6072" s="1" t="s">
        <v>49</v>
      </c>
      <c r="N6072">
        <v>1</v>
      </c>
      <c r="O6072">
        <v>0</v>
      </c>
      <c r="P6072">
        <v>0</v>
      </c>
      <c r="Q6072">
        <v>0</v>
      </c>
      <c r="R6072" s="19">
        <f>BWscncns[[#This Row],[C fx]]*4+BWscncns[[#This Row],[C fg]]*2+BWscncns[[#This Row],[C fm]]</f>
        <v>4</v>
      </c>
      <c r="S6072">
        <v>17</v>
      </c>
      <c r="T6072">
        <v>102400</v>
      </c>
      <c r="U6072" s="13">
        <v>0.166016</v>
      </c>
      <c r="V6072" s="13">
        <v>6.0235289999999999</v>
      </c>
      <c r="W6072">
        <v>5991</v>
      </c>
      <c r="X6072">
        <v>119</v>
      </c>
      <c r="Z6072" s="10">
        <f>IF($N6072&lt;&gt;0,constants!$L$2,IF($O6072&lt;&gt;0,constants!$M$2,IF($P6072&lt;&gt;0,constants!$N$2,0)))</f>
        <v>10125.48</v>
      </c>
      <c r="AA6072" s="10">
        <f>IF($N6072&lt;&gt;0,constants!$L$2,IF($O6072&lt;&gt;0,constants!$M$2,IF($P6072&lt;&gt;0,constants!$P$2,0)))</f>
        <v>10125.48</v>
      </c>
      <c r="AB6072" s="11">
        <f>constants!$O$2</f>
        <v>4861.32</v>
      </c>
      <c r="AC6072" s="11">
        <f>VLOOKUP(BWscncns[[#This Row],[scanner]],[0]!ScnrAvgBW,2,FALSE)/1000</f>
        <v>509.99709399477808</v>
      </c>
      <c r="AD6072" s="8">
        <f>(1+$F6072)*Z6072</f>
        <v>1412.0446151329802</v>
      </c>
      <c r="AE6072" s="8">
        <f>(1+$F6072)*AA6072</f>
        <v>1412.0446151329802</v>
      </c>
      <c r="AF6072" s="8">
        <f>(1+$F6072)*AB6072</f>
        <v>677.93336498005613</v>
      </c>
      <c r="AG6072" s="8">
        <f>(1+$F6072)*AC6072</f>
        <v>71.121433286006663</v>
      </c>
      <c r="AH6072" s="8">
        <f>(1+$F6072)*$T6072/1000</f>
        <v>14.280149542502397</v>
      </c>
      <c r="AI6072" s="8">
        <f>(1+BWscncns[[#This Row],[pid_error]]*K_p)*BWscncns[[#This Row],[dbw]]/1000</f>
        <v>58.340074771251196</v>
      </c>
      <c r="AJ6072" s="13">
        <f>BWscncns[[#This Row],[Torflow prgrssv alt vote]]/VLOOKUP(BWscncns[[#This Row],[class]],AltBWtotl,2,FALSE)*100</f>
        <v>5.000178569313249E-4</v>
      </c>
      <c r="AK6072">
        <f>IF(D6072=E6072,1,0)</f>
        <v>1</v>
      </c>
    </row>
    <row r="6073" spans="1:37">
      <c r="A6073" s="1" t="s">
        <v>3895</v>
      </c>
      <c r="B6073" s="1" t="s">
        <v>49</v>
      </c>
      <c r="C6073">
        <v>14</v>
      </c>
      <c r="D6073">
        <v>1524975637</v>
      </c>
      <c r="E6073">
        <v>1524975637</v>
      </c>
      <c r="F6073" s="2">
        <v>-0.86121783470799995</v>
      </c>
      <c r="G6073" s="2">
        <v>-0.86121783470799995</v>
      </c>
      <c r="H6073">
        <v>14211</v>
      </c>
      <c r="I6073" s="2">
        <v>5.1646548643200004E-3</v>
      </c>
      <c r="J6073" s="2">
        <v>0</v>
      </c>
      <c r="K6073">
        <v>8</v>
      </c>
      <c r="L6073" s="1" t="s">
        <v>11921</v>
      </c>
      <c r="M6073" s="1" t="s">
        <v>49</v>
      </c>
      <c r="N6073">
        <v>0</v>
      </c>
      <c r="O6073">
        <v>0</v>
      </c>
      <c r="P6073">
        <v>1</v>
      </c>
      <c r="Q6073">
        <v>0</v>
      </c>
      <c r="R6073" s="19">
        <f>BWscncns[[#This Row],[C fx]]*4+BWscncns[[#This Row],[C fg]]*2+BWscncns[[#This Row],[C fm]]</f>
        <v>1</v>
      </c>
      <c r="S6073">
        <v>21</v>
      </c>
      <c r="T6073">
        <v>102400</v>
      </c>
      <c r="U6073" s="13">
        <v>0.20507800000000001</v>
      </c>
      <c r="V6073" s="13">
        <v>4.8761900000000002</v>
      </c>
      <c r="W6073">
        <v>5819</v>
      </c>
      <c r="X6073">
        <v>116</v>
      </c>
      <c r="Z6073" s="10">
        <f>IF($N6073&lt;&gt;0,constants!$L$2,IF($O6073&lt;&gt;0,constants!$M$2,IF($P6073&lt;&gt;0,constants!$N$2,0)))</f>
        <v>1117.99</v>
      </c>
      <c r="AA6073" s="10">
        <f>IF($N6073&lt;&gt;0,constants!$L$2,IF($O6073&lt;&gt;0,constants!$M$2,IF($P6073&lt;&gt;0,constants!$P$2,0)))</f>
        <v>4051.45</v>
      </c>
      <c r="AB6073" s="11">
        <f>constants!$O$2</f>
        <v>4861.32</v>
      </c>
      <c r="AC6073" s="11">
        <f>VLOOKUP(BWscncns[[#This Row],[scanner]],[0]!ScnrAvgBW,2,FALSE)/1000</f>
        <v>509.99709399477808</v>
      </c>
      <c r="AD6073" s="8">
        <f>(1+$F6073)*Z6073</f>
        <v>155.15707297480313</v>
      </c>
      <c r="AE6073" s="8">
        <f>(1+$F6073)*AA6073</f>
        <v>562.26900357227362</v>
      </c>
      <c r="AF6073" s="8">
        <f>(1+$F6073)*AB6073</f>
        <v>674.66451577730561</v>
      </c>
      <c r="AG6073" s="8">
        <f>(1+$F6073)*AC6073</f>
        <v>70.778500997222977</v>
      </c>
      <c r="AH6073" s="8">
        <f>(1+$F6073)*$T6073/1000</f>
        <v>14.211293725900806</v>
      </c>
      <c r="AI6073" s="8">
        <f>(1+BWscncns[[#This Row],[pid_error]]*K_p)*BWscncns[[#This Row],[dbw]]/1000</f>
        <v>58.305646862950404</v>
      </c>
      <c r="AJ6073" s="13">
        <f>BWscncns[[#This Row],[Torflow prgrssv alt vote]]/VLOOKUP(BWscncns[[#This Row],[class]],AltBWtotl,2,FALSE)*100</f>
        <v>1.1499430076205041E-3</v>
      </c>
      <c r="AK6073">
        <f>IF(D6073=E6073,1,0)</f>
        <v>1</v>
      </c>
    </row>
    <row r="6074" spans="1:37">
      <c r="A6074" s="1" t="s">
        <v>8251</v>
      </c>
      <c r="B6074" s="1" t="s">
        <v>8252</v>
      </c>
      <c r="C6074">
        <v>14</v>
      </c>
      <c r="D6074">
        <v>1524933970</v>
      </c>
      <c r="E6074">
        <v>1524933970</v>
      </c>
      <c r="F6074" s="2">
        <v>-0.86607679210999999</v>
      </c>
      <c r="G6074" s="2">
        <v>-0.86607679210999999</v>
      </c>
      <c r="H6074">
        <v>13713</v>
      </c>
      <c r="I6074" s="2">
        <v>-2.7568396336000001E-2</v>
      </c>
      <c r="J6074" s="2">
        <v>0</v>
      </c>
      <c r="K6074">
        <v>8</v>
      </c>
      <c r="L6074" s="1" t="s">
        <v>12060</v>
      </c>
      <c r="M6074" s="1" t="s">
        <v>8252</v>
      </c>
      <c r="N6074">
        <v>0</v>
      </c>
      <c r="O6074">
        <v>0</v>
      </c>
      <c r="P6074">
        <v>1</v>
      </c>
      <c r="Q6074">
        <v>0</v>
      </c>
      <c r="R6074" s="19">
        <f>BWscncns[[#This Row],[C fx]]*4+BWscncns[[#This Row],[C fg]]*2+BWscncns[[#This Row],[C fm]]</f>
        <v>1</v>
      </c>
      <c r="S6074">
        <v>17</v>
      </c>
      <c r="T6074">
        <v>102400</v>
      </c>
      <c r="U6074" s="13">
        <v>0.166016</v>
      </c>
      <c r="V6074" s="13">
        <v>6.0235289999999999</v>
      </c>
      <c r="W6074">
        <v>5999</v>
      </c>
      <c r="X6074">
        <v>119</v>
      </c>
      <c r="Z6074" s="10">
        <f>IF($N6074&lt;&gt;0,constants!$L$2,IF($O6074&lt;&gt;0,constants!$M$2,IF($P6074&lt;&gt;0,constants!$N$2,0)))</f>
        <v>1117.99</v>
      </c>
      <c r="AA6074" s="10">
        <f>IF($N6074&lt;&gt;0,constants!$L$2,IF($O6074&lt;&gt;0,constants!$M$2,IF($P6074&lt;&gt;0,constants!$P$2,0)))</f>
        <v>4051.45</v>
      </c>
      <c r="AB6074" s="11">
        <f>constants!$O$2</f>
        <v>4861.32</v>
      </c>
      <c r="AC6074" s="11">
        <f>VLOOKUP(BWscncns[[#This Row],[scanner]],[0]!ScnrAvgBW,2,FALSE)/1000</f>
        <v>509.99709399477808</v>
      </c>
      <c r="AD6074" s="8">
        <f>(1+$F6074)*Z6074</f>
        <v>149.7248071889411</v>
      </c>
      <c r="AE6074" s="8">
        <f>(1+$F6074)*AA6074</f>
        <v>542.58318060594047</v>
      </c>
      <c r="AF6074" s="8">
        <f>(1+$F6074)*AB6074</f>
        <v>651.04356897981484</v>
      </c>
      <c r="AG6074" s="8">
        <f>(1+$F6074)*AC6074</f>
        <v>68.300446842358539</v>
      </c>
      <c r="AH6074" s="8">
        <f>(1+$F6074)*$T6074/1000</f>
        <v>13.713736487936002</v>
      </c>
      <c r="AI6074" s="8">
        <f>(1+BWscncns[[#This Row],[pid_error]]*K_p)*BWscncns[[#This Row],[dbw]]/1000</f>
        <v>58.056868243968005</v>
      </c>
      <c r="AJ6074" s="13">
        <f>BWscncns[[#This Row],[Torflow prgrssv alt vote]]/VLOOKUP(BWscncns[[#This Row],[class]],AltBWtotl,2,FALSE)*100</f>
        <v>1.1450364291201963E-3</v>
      </c>
      <c r="AK6074">
        <f>IF(D6074=E6074,1,0)</f>
        <v>1</v>
      </c>
    </row>
    <row r="6075" spans="1:37">
      <c r="A6075" s="1" t="s">
        <v>7494</v>
      </c>
      <c r="B6075" s="1" t="s">
        <v>7495</v>
      </c>
      <c r="C6075">
        <v>14</v>
      </c>
      <c r="D6075">
        <v>1524989656</v>
      </c>
      <c r="E6075">
        <v>1524989656</v>
      </c>
      <c r="F6075" s="2">
        <v>-0.86798361182200001</v>
      </c>
      <c r="G6075" s="2">
        <v>-0.86798361182200001</v>
      </c>
      <c r="H6075">
        <v>13518</v>
      </c>
      <c r="I6075" s="2">
        <v>2.9808819804800001E-2</v>
      </c>
      <c r="J6075" s="2">
        <v>0</v>
      </c>
      <c r="K6075">
        <v>8</v>
      </c>
      <c r="L6075" s="1" t="s">
        <v>11922</v>
      </c>
      <c r="M6075" s="1" t="s">
        <v>7495</v>
      </c>
      <c r="N6075">
        <v>0</v>
      </c>
      <c r="O6075">
        <v>0</v>
      </c>
      <c r="P6075">
        <v>1</v>
      </c>
      <c r="Q6075">
        <v>0</v>
      </c>
      <c r="R6075" s="19">
        <f>BWscncns[[#This Row],[C fx]]*4+BWscncns[[#This Row],[C fg]]*2+BWscncns[[#This Row],[C fm]]</f>
        <v>1</v>
      </c>
      <c r="S6075">
        <v>12</v>
      </c>
      <c r="T6075">
        <v>102400</v>
      </c>
      <c r="U6075" s="13">
        <v>0.117188</v>
      </c>
      <c r="V6075" s="13">
        <v>8.5333330000000007</v>
      </c>
      <c r="W6075">
        <v>6142</v>
      </c>
      <c r="X6075">
        <v>122</v>
      </c>
      <c r="Z6075" s="10">
        <f>IF($N6075&lt;&gt;0,constants!$L$2,IF($O6075&lt;&gt;0,constants!$M$2,IF($P6075&lt;&gt;0,constants!$N$2,0)))</f>
        <v>1117.99</v>
      </c>
      <c r="AA6075" s="10">
        <f>IF($N6075&lt;&gt;0,constants!$L$2,IF($O6075&lt;&gt;0,constants!$M$2,IF($P6075&lt;&gt;0,constants!$P$2,0)))</f>
        <v>4051.45</v>
      </c>
      <c r="AB6075" s="11">
        <f>constants!$O$2</f>
        <v>4861.32</v>
      </c>
      <c r="AC6075" s="11">
        <f>VLOOKUP(BWscncns[[#This Row],[scanner]],[0]!ScnrAvgBW,2,FALSE)/1000</f>
        <v>509.99709399477808</v>
      </c>
      <c r="AD6075" s="8">
        <f>(1+$F6075)*Z6075</f>
        <v>147.59300181912221</v>
      </c>
      <c r="AE6075" s="8">
        <f>(1+$F6075)*AA6075</f>
        <v>534.85779588375806</v>
      </c>
      <c r="AF6075" s="8">
        <f>(1+$F6075)*AB6075</f>
        <v>641.77390817747482</v>
      </c>
      <c r="AG6075" s="8">
        <f>(1+$F6075)*AC6075</f>
        <v>67.327974330466574</v>
      </c>
      <c r="AH6075" s="8">
        <f>(1+$F6075)*$T6075/1000</f>
        <v>13.518478149427199</v>
      </c>
      <c r="AI6075" s="8">
        <f>(1+BWscncns[[#This Row],[pid_error]]*K_p)*BWscncns[[#This Row],[dbw]]/1000</f>
        <v>57.959239074713608</v>
      </c>
      <c r="AJ6075" s="13">
        <f>BWscncns[[#This Row],[Torflow prgrssv alt vote]]/VLOOKUP(BWscncns[[#This Row],[class]],AltBWtotl,2,FALSE)*100</f>
        <v>1.1431109212737987E-3</v>
      </c>
      <c r="AK6075">
        <f>IF(D6075=E6075,1,0)</f>
        <v>1</v>
      </c>
    </row>
    <row r="6076" spans="1:37">
      <c r="A6076" s="1" t="s">
        <v>10562</v>
      </c>
      <c r="B6076" s="1" t="s">
        <v>10563</v>
      </c>
      <c r="C6076">
        <v>13</v>
      </c>
      <c r="D6076">
        <v>1524989656</v>
      </c>
      <c r="E6076">
        <v>1524989656</v>
      </c>
      <c r="F6076" s="2">
        <v>-0.875523936823</v>
      </c>
      <c r="G6076" s="2">
        <v>-0.875523936823</v>
      </c>
      <c r="H6076">
        <v>12746</v>
      </c>
      <c r="I6076" s="2">
        <v>4.0468432553900001E-2</v>
      </c>
      <c r="J6076" s="2">
        <v>0.2</v>
      </c>
      <c r="K6076">
        <v>8</v>
      </c>
      <c r="L6076" s="1" t="s">
        <v>11922</v>
      </c>
      <c r="M6076" s="1" t="s">
        <v>10563</v>
      </c>
      <c r="N6076">
        <v>1</v>
      </c>
      <c r="O6076">
        <v>0</v>
      </c>
      <c r="P6076">
        <v>0</v>
      </c>
      <c r="Q6076">
        <v>0</v>
      </c>
      <c r="R6076" s="19">
        <f>BWscncns[[#This Row],[C fx]]*4+BWscncns[[#This Row],[C fg]]*2+BWscncns[[#This Row],[C fm]]</f>
        <v>4</v>
      </c>
      <c r="S6076">
        <v>13</v>
      </c>
      <c r="T6076">
        <v>102400</v>
      </c>
      <c r="U6076" s="13">
        <v>0.12695300000000001</v>
      </c>
      <c r="V6076" s="13">
        <v>7.8769229999999997</v>
      </c>
      <c r="W6076">
        <v>6123</v>
      </c>
      <c r="X6076">
        <v>122</v>
      </c>
      <c r="Z6076" s="10">
        <f>IF($N6076&lt;&gt;0,constants!$L$2,IF($O6076&lt;&gt;0,constants!$M$2,IF($P6076&lt;&gt;0,constants!$N$2,0)))</f>
        <v>10125.48</v>
      </c>
      <c r="AA6076" s="10">
        <f>IF($N6076&lt;&gt;0,constants!$L$2,IF($O6076&lt;&gt;0,constants!$M$2,IF($P6076&lt;&gt;0,constants!$P$2,0)))</f>
        <v>10125.48</v>
      </c>
      <c r="AB6076" s="11">
        <f>constants!$O$2</f>
        <v>4861.32</v>
      </c>
      <c r="AC6076" s="11">
        <f>VLOOKUP(BWscncns[[#This Row],[scanner]],[0]!ScnrAvgBW,2,FALSE)/1000</f>
        <v>509.99709399477808</v>
      </c>
      <c r="AD6076" s="8">
        <f>(1+$F6076)*Z6076</f>
        <v>1260.3798881774499</v>
      </c>
      <c r="AE6076" s="8">
        <f>(1+$F6076)*AA6076</f>
        <v>1260.3798881774499</v>
      </c>
      <c r="AF6076" s="8">
        <f>(1+$F6076)*AB6076</f>
        <v>605.11797544361355</v>
      </c>
      <c r="AG6076" s="8">
        <f>(1+$F6076)*AC6076</f>
        <v>63.482430492180399</v>
      </c>
      <c r="AH6076" s="8">
        <f>(1+$F6076)*$T6076/1000</f>
        <v>12.7463488693248</v>
      </c>
      <c r="AI6076" s="8">
        <f>(1+BWscncns[[#This Row],[pid_error]]*K_p)*BWscncns[[#This Row],[dbw]]/1000</f>
        <v>57.573174434662405</v>
      </c>
      <c r="AJ6076" s="13">
        <f>BWscncns[[#This Row],[Torflow prgrssv alt vote]]/VLOOKUP(BWscncns[[#This Row],[class]],AltBWtotl,2,FALSE)*100</f>
        <v>4.9344495032665255E-4</v>
      </c>
      <c r="AK6076">
        <f>IF(D6076=E6076,1,0)</f>
        <v>1</v>
      </c>
    </row>
    <row r="6077" spans="1:37">
      <c r="A6077" s="1" t="s">
        <v>5312</v>
      </c>
      <c r="B6077" s="1" t="s">
        <v>5313</v>
      </c>
      <c r="C6077">
        <v>12</v>
      </c>
      <c r="D6077">
        <v>1524985820</v>
      </c>
      <c r="E6077">
        <v>1524985820</v>
      </c>
      <c r="F6077" s="2">
        <v>-0.87996709780399995</v>
      </c>
      <c r="G6077" s="2">
        <v>-0.87996709780399995</v>
      </c>
      <c r="H6077">
        <v>12291</v>
      </c>
      <c r="I6077" s="2">
        <v>8.8419877555199998E-3</v>
      </c>
      <c r="J6077" s="2">
        <v>0</v>
      </c>
      <c r="K6077">
        <v>8</v>
      </c>
      <c r="L6077" s="1" t="s">
        <v>11936</v>
      </c>
      <c r="M6077" s="1" t="s">
        <v>5313</v>
      </c>
      <c r="N6077">
        <v>0</v>
      </c>
      <c r="O6077">
        <v>0</v>
      </c>
      <c r="P6077">
        <v>1</v>
      </c>
      <c r="Q6077">
        <v>0</v>
      </c>
      <c r="R6077" s="19">
        <f>BWscncns[[#This Row],[C fx]]*4+BWscncns[[#This Row],[C fg]]*2+BWscncns[[#This Row],[C fm]]</f>
        <v>1</v>
      </c>
      <c r="S6077">
        <v>15</v>
      </c>
      <c r="T6077">
        <v>102400</v>
      </c>
      <c r="U6077" s="13">
        <v>0.146484</v>
      </c>
      <c r="V6077" s="13">
        <v>6.8266669999999996</v>
      </c>
      <c r="W6077">
        <v>6061</v>
      </c>
      <c r="X6077">
        <v>121</v>
      </c>
      <c r="Z6077" s="10">
        <f>IF($N6077&lt;&gt;0,constants!$L$2,IF($O6077&lt;&gt;0,constants!$M$2,IF($P6077&lt;&gt;0,constants!$N$2,0)))</f>
        <v>1117.99</v>
      </c>
      <c r="AA6077" s="10">
        <f>IF($N6077&lt;&gt;0,constants!$L$2,IF($O6077&lt;&gt;0,constants!$M$2,IF($P6077&lt;&gt;0,constants!$P$2,0)))</f>
        <v>4051.45</v>
      </c>
      <c r="AB6077" s="11">
        <f>constants!$O$2</f>
        <v>4861.32</v>
      </c>
      <c r="AC6077" s="11">
        <f>VLOOKUP(BWscncns[[#This Row],[scanner]],[0]!ScnrAvgBW,2,FALSE)/1000</f>
        <v>509.99709399477808</v>
      </c>
      <c r="AD6077" s="8">
        <f>(1+$F6077)*Z6077</f>
        <v>134.19558432610609</v>
      </c>
      <c r="AE6077" s="8">
        <f>(1+$F6077)*AA6077</f>
        <v>486.30730160198436</v>
      </c>
      <c r="AF6077" s="8">
        <f>(1+$F6077)*AB6077</f>
        <v>583.51834810345895</v>
      </c>
      <c r="AG6077" s="8">
        <f>(1+$F6077)*AC6077</f>
        <v>61.216431303719439</v>
      </c>
      <c r="AH6077" s="8">
        <f>(1+$F6077)*$T6077/1000</f>
        <v>12.291369184870403</v>
      </c>
      <c r="AI6077" s="8">
        <f>(1+BWscncns[[#This Row],[pid_error]]*K_p)*BWscncns[[#This Row],[dbw]]/1000</f>
        <v>57.345684592435205</v>
      </c>
      <c r="AJ6077" s="13">
        <f>BWscncns[[#This Row],[Torflow prgrssv alt vote]]/VLOOKUP(BWscncns[[#This Row],[class]],AltBWtotl,2,FALSE)*100</f>
        <v>1.1310099889516054E-3</v>
      </c>
      <c r="AK6077">
        <f>IF(D6077=E6077,1,0)</f>
        <v>1</v>
      </c>
    </row>
    <row r="6078" spans="1:37">
      <c r="A6078" s="1" t="s">
        <v>3443</v>
      </c>
      <c r="B6078" s="1" t="s">
        <v>3444</v>
      </c>
      <c r="C6078">
        <v>12</v>
      </c>
      <c r="D6078">
        <v>1524988261</v>
      </c>
      <c r="E6078">
        <v>1524988261</v>
      </c>
      <c r="F6078" s="2">
        <v>-0.88322715763699999</v>
      </c>
      <c r="G6078" s="2">
        <v>-0.88322715763699999</v>
      </c>
      <c r="H6078">
        <v>11957</v>
      </c>
      <c r="I6078" s="2">
        <v>2.3159767602199999E-2</v>
      </c>
      <c r="J6078" s="2">
        <v>0</v>
      </c>
      <c r="K6078">
        <v>8</v>
      </c>
      <c r="L6078" s="1" t="s">
        <v>11951</v>
      </c>
      <c r="M6078" s="1" t="s">
        <v>3444</v>
      </c>
      <c r="N6078">
        <v>0</v>
      </c>
      <c r="O6078">
        <v>0</v>
      </c>
      <c r="P6078">
        <v>1</v>
      </c>
      <c r="Q6078">
        <v>0</v>
      </c>
      <c r="R6078" s="19">
        <f>BWscncns[[#This Row],[C fx]]*4+BWscncns[[#This Row],[C fg]]*2+BWscncns[[#This Row],[C fm]]</f>
        <v>1</v>
      </c>
      <c r="S6078">
        <v>12</v>
      </c>
      <c r="T6078">
        <v>102400</v>
      </c>
      <c r="U6078" s="13">
        <v>0.117188</v>
      </c>
      <c r="V6078" s="13">
        <v>8.5333330000000007</v>
      </c>
      <c r="W6078">
        <v>6146</v>
      </c>
      <c r="X6078">
        <v>122</v>
      </c>
      <c r="Z6078" s="10">
        <f>IF($N6078&lt;&gt;0,constants!$L$2,IF($O6078&lt;&gt;0,constants!$M$2,IF($P6078&lt;&gt;0,constants!$N$2,0)))</f>
        <v>1117.99</v>
      </c>
      <c r="AA6078" s="10">
        <f>IF($N6078&lt;&gt;0,constants!$L$2,IF($O6078&lt;&gt;0,constants!$M$2,IF($P6078&lt;&gt;0,constants!$P$2,0)))</f>
        <v>4051.45</v>
      </c>
      <c r="AB6078" s="11">
        <f>constants!$O$2</f>
        <v>4861.32</v>
      </c>
      <c r="AC6078" s="11">
        <f>VLOOKUP(BWscncns[[#This Row],[scanner]],[0]!ScnrAvgBW,2,FALSE)/1000</f>
        <v>509.99709399477808</v>
      </c>
      <c r="AD6078" s="8">
        <f>(1+$F6078)*Z6078</f>
        <v>130.55087003341038</v>
      </c>
      <c r="AE6078" s="8">
        <f>(1+$F6078)*AA6078</f>
        <v>473.09933219157637</v>
      </c>
      <c r="AF6078" s="8">
        <f>(1+$F6078)*AB6078</f>
        <v>567.67015403609912</v>
      </c>
      <c r="AG6078" s="8">
        <f>(1+$F6078)*AC6078</f>
        <v>59.553810262640319</v>
      </c>
      <c r="AH6078" s="8">
        <f>(1+$F6078)*$T6078/1000</f>
        <v>11.9575390579712</v>
      </c>
      <c r="AI6078" s="8">
        <f>(1+BWscncns[[#This Row],[pid_error]]*K_p)*BWscncns[[#This Row],[dbw]]/1000</f>
        <v>57.17876952898559</v>
      </c>
      <c r="AJ6078" s="13">
        <f>BWscncns[[#This Row],[Torflow prgrssv alt vote]]/VLOOKUP(BWscncns[[#This Row],[class]],AltBWtotl,2,FALSE)*100</f>
        <v>1.1277179783075663E-3</v>
      </c>
      <c r="AK6078">
        <f>IF(D6078=E6078,1,0)</f>
        <v>1</v>
      </c>
    </row>
    <row r="6079" spans="1:37">
      <c r="A6079" s="1" t="s">
        <v>233</v>
      </c>
      <c r="B6079" s="1" t="s">
        <v>28</v>
      </c>
      <c r="C6079">
        <v>8</v>
      </c>
      <c r="D6079">
        <v>1524988261</v>
      </c>
      <c r="E6079">
        <v>1524988261</v>
      </c>
      <c r="F6079" s="2">
        <v>-0.92665784661100004</v>
      </c>
      <c r="G6079" s="2">
        <v>-0.92665784661100004</v>
      </c>
      <c r="H6079">
        <v>7810</v>
      </c>
      <c r="I6079" s="2">
        <v>-4.5928652706899997E-2</v>
      </c>
      <c r="J6079" s="2">
        <v>0</v>
      </c>
      <c r="K6079">
        <v>8</v>
      </c>
      <c r="L6079" s="1" t="s">
        <v>11951</v>
      </c>
      <c r="M6079" s="1" t="s">
        <v>28</v>
      </c>
      <c r="N6079">
        <v>0</v>
      </c>
      <c r="O6079">
        <v>0</v>
      </c>
      <c r="P6079">
        <v>1</v>
      </c>
      <c r="Q6079">
        <v>0</v>
      </c>
      <c r="R6079" s="19">
        <f>BWscncns[[#This Row],[C fx]]*4+BWscncns[[#This Row],[C fg]]*2+BWscncns[[#This Row],[C fm]]</f>
        <v>1</v>
      </c>
      <c r="S6079">
        <v>11</v>
      </c>
      <c r="T6079">
        <v>106496</v>
      </c>
      <c r="U6079" s="13">
        <v>0.10329000000000001</v>
      </c>
      <c r="V6079" s="13">
        <v>9.6814549999999997</v>
      </c>
      <c r="W6079">
        <v>6182</v>
      </c>
      <c r="X6079">
        <v>123</v>
      </c>
      <c r="Z6079" s="10">
        <f>IF($N6079&lt;&gt;0,constants!$L$2,IF($O6079&lt;&gt;0,constants!$M$2,IF($P6079&lt;&gt;0,constants!$N$2,0)))</f>
        <v>1117.99</v>
      </c>
      <c r="AA6079" s="10">
        <f>IF($N6079&lt;&gt;0,constants!$L$2,IF($O6079&lt;&gt;0,constants!$M$2,IF($P6079&lt;&gt;0,constants!$P$2,0)))</f>
        <v>4051.45</v>
      </c>
      <c r="AB6079" s="11">
        <f>constants!$O$2</f>
        <v>4861.32</v>
      </c>
      <c r="AC6079" s="11">
        <f>VLOOKUP(BWscncns[[#This Row],[scanner]],[0]!ScnrAvgBW,2,FALSE)/1000</f>
        <v>509.99709399477808</v>
      </c>
      <c r="AD6079" s="8">
        <f>(1+$F6079)*Z6079</f>
        <v>81.995794067368067</v>
      </c>
      <c r="AE6079" s="8">
        <f>(1+$F6079)*AA6079</f>
        <v>297.14206734786387</v>
      </c>
      <c r="AF6079" s="8">
        <f>(1+$F6079)*AB6079</f>
        <v>356.53967711301328</v>
      </c>
      <c r="AG6079" s="8">
        <f>(1+$F6079)*AC6079</f>
        <v>37.404285095709248</v>
      </c>
      <c r="AH6079" s="8">
        <f>(1+$F6079)*$T6079/1000</f>
        <v>7.8106459673149402</v>
      </c>
      <c r="AI6079" s="8">
        <f>(1+BWscncns[[#This Row],[pid_error]]*K_p)*BWscncns[[#This Row],[dbw]]/1000</f>
        <v>57.153322983657468</v>
      </c>
      <c r="AJ6079" s="13">
        <f>BWscncns[[#This Row],[Torflow prgrssv alt vote]]/VLOOKUP(BWscncns[[#This Row],[class]],AltBWtotl,2,FALSE)*100</f>
        <v>1.1272161045021534E-3</v>
      </c>
      <c r="AK6079">
        <f>IF(D6079=E6079,1,0)</f>
        <v>1</v>
      </c>
    </row>
    <row r="6080" spans="1:37">
      <c r="A6080" s="1" t="s">
        <v>2467</v>
      </c>
      <c r="B6080" s="1" t="s">
        <v>49</v>
      </c>
      <c r="C6080">
        <v>12</v>
      </c>
      <c r="D6080">
        <v>1524988261</v>
      </c>
      <c r="E6080">
        <v>1524988261</v>
      </c>
      <c r="F6080" s="2">
        <v>-0.884015384613</v>
      </c>
      <c r="G6080" s="2">
        <v>-0.884015384613</v>
      </c>
      <c r="H6080">
        <v>11876</v>
      </c>
      <c r="I6080" s="2">
        <v>-9.3573053078899997E-3</v>
      </c>
      <c r="J6080" s="2">
        <v>0</v>
      </c>
      <c r="K6080">
        <v>8</v>
      </c>
      <c r="L6080" s="1" t="s">
        <v>11951</v>
      </c>
      <c r="M6080" s="1" t="s">
        <v>49</v>
      </c>
      <c r="N6080">
        <v>0</v>
      </c>
      <c r="O6080">
        <v>0</v>
      </c>
      <c r="P6080">
        <v>1</v>
      </c>
      <c r="Q6080">
        <v>0</v>
      </c>
      <c r="R6080" s="19">
        <f>BWscncns[[#This Row],[C fx]]*4+BWscncns[[#This Row],[C fg]]*2+BWscncns[[#This Row],[C fm]]</f>
        <v>1</v>
      </c>
      <c r="S6080">
        <v>12</v>
      </c>
      <c r="T6080">
        <v>102400</v>
      </c>
      <c r="U6080" s="13">
        <v>0.117188</v>
      </c>
      <c r="V6080" s="13">
        <v>8.5333330000000007</v>
      </c>
      <c r="W6080">
        <v>6145</v>
      </c>
      <c r="X6080">
        <v>122</v>
      </c>
      <c r="Z6080" s="10">
        <f>IF($N6080&lt;&gt;0,constants!$L$2,IF($O6080&lt;&gt;0,constants!$M$2,IF($P6080&lt;&gt;0,constants!$N$2,0)))</f>
        <v>1117.99</v>
      </c>
      <c r="AA6080" s="10">
        <f>IF($N6080&lt;&gt;0,constants!$L$2,IF($O6080&lt;&gt;0,constants!$M$2,IF($P6080&lt;&gt;0,constants!$P$2,0)))</f>
        <v>4051.45</v>
      </c>
      <c r="AB6080" s="11">
        <f>constants!$O$2</f>
        <v>4861.32</v>
      </c>
      <c r="AC6080" s="11">
        <f>VLOOKUP(BWscncns[[#This Row],[scanner]],[0]!ScnrAvgBW,2,FALSE)/1000</f>
        <v>509.99709399477808</v>
      </c>
      <c r="AD6080" s="8">
        <f>(1+$F6080)*Z6080</f>
        <v>129.66964015651214</v>
      </c>
      <c r="AE6080" s="8">
        <f>(1+$F6080)*AA6080</f>
        <v>469.90587000966116</v>
      </c>
      <c r="AF6080" s="8">
        <f>(1+$F6080)*AB6080</f>
        <v>563.83833047313078</v>
      </c>
      <c r="AG6080" s="8">
        <f>(1+$F6080)*AC6080</f>
        <v>59.151816795472023</v>
      </c>
      <c r="AH6080" s="8">
        <f>(1+$F6080)*$T6080/1000</f>
        <v>11.8768246156288</v>
      </c>
      <c r="AI6080" s="8">
        <f>(1+BWscncns[[#This Row],[pid_error]]*K_p)*BWscncns[[#This Row],[dbw]]/1000</f>
        <v>57.138412307814406</v>
      </c>
      <c r="AJ6080" s="13">
        <f>BWscncns[[#This Row],[Torflow prgrssv alt vote]]/VLOOKUP(BWscncns[[#This Row],[class]],AltBWtotl,2,FALSE)*100</f>
        <v>1.1269220261693131E-3</v>
      </c>
      <c r="AK6080">
        <f>IF(D6080=E6080,1,0)</f>
        <v>1</v>
      </c>
    </row>
    <row r="6081" spans="1:37">
      <c r="A6081" s="1" t="s">
        <v>5495</v>
      </c>
      <c r="B6081" s="1" t="s">
        <v>28</v>
      </c>
      <c r="C6081">
        <v>11</v>
      </c>
      <c r="D6081">
        <v>1524886804</v>
      </c>
      <c r="E6081">
        <v>1524886804</v>
      </c>
      <c r="F6081" s="2">
        <v>-0.89704842407300001</v>
      </c>
      <c r="G6081" s="2">
        <v>-0.89704842407300001</v>
      </c>
      <c r="H6081">
        <v>10647</v>
      </c>
      <c r="I6081" s="2">
        <v>2.3718132534599999E-2</v>
      </c>
      <c r="J6081" s="2">
        <v>0</v>
      </c>
      <c r="K6081">
        <v>8</v>
      </c>
      <c r="L6081" s="1" t="s">
        <v>12075</v>
      </c>
      <c r="M6081" s="1" t="s">
        <v>28</v>
      </c>
      <c r="N6081">
        <v>0</v>
      </c>
      <c r="O6081">
        <v>0</v>
      </c>
      <c r="P6081">
        <v>1</v>
      </c>
      <c r="Q6081">
        <v>0</v>
      </c>
      <c r="R6081" s="19">
        <f>BWscncns[[#This Row],[C fx]]*4+BWscncns[[#This Row],[C fg]]*2+BWscncns[[#This Row],[C fm]]</f>
        <v>1</v>
      </c>
      <c r="S6081">
        <v>11</v>
      </c>
      <c r="T6081">
        <v>103424</v>
      </c>
      <c r="U6081" s="13">
        <v>0.10635799999999999</v>
      </c>
      <c r="V6081" s="13">
        <v>9.4021819999999998</v>
      </c>
      <c r="W6081">
        <v>6177</v>
      </c>
      <c r="X6081">
        <v>123</v>
      </c>
      <c r="Z6081" s="10">
        <f>IF($N6081&lt;&gt;0,constants!$L$2,IF($O6081&lt;&gt;0,constants!$M$2,IF($P6081&lt;&gt;0,constants!$N$2,0)))</f>
        <v>1117.99</v>
      </c>
      <c r="AA6081" s="10">
        <f>IF($N6081&lt;&gt;0,constants!$L$2,IF($O6081&lt;&gt;0,constants!$M$2,IF($P6081&lt;&gt;0,constants!$P$2,0)))</f>
        <v>4051.45</v>
      </c>
      <c r="AB6081" s="11">
        <f>constants!$O$2</f>
        <v>4861.32</v>
      </c>
      <c r="AC6081" s="11">
        <f>VLOOKUP(BWscncns[[#This Row],[scanner]],[0]!ScnrAvgBW,2,FALSE)/1000</f>
        <v>509.99709399477808</v>
      </c>
      <c r="AD6081" s="8">
        <f>(1+$F6081)*Z6081</f>
        <v>115.09883237062672</v>
      </c>
      <c r="AE6081" s="8">
        <f>(1+$F6081)*AA6081</f>
        <v>417.10316228944413</v>
      </c>
      <c r="AF6081" s="8">
        <f>(1+$F6081)*AB6081</f>
        <v>500.4805550854436</v>
      </c>
      <c r="AG6081" s="8">
        <f>(1+$F6081)*AC6081</f>
        <v>52.505004544952747</v>
      </c>
      <c r="AH6081" s="8">
        <f>(1+$F6081)*$T6081/1000</f>
        <v>10.647663788674048</v>
      </c>
      <c r="AI6081" s="8">
        <f>(1+BWscncns[[#This Row],[pid_error]]*K_p)*BWscncns[[#This Row],[dbw]]/1000</f>
        <v>57.035831894337015</v>
      </c>
      <c r="AJ6081" s="13">
        <f>BWscncns[[#This Row],[Torflow prgrssv alt vote]]/VLOOKUP(BWscncns[[#This Row],[class]],AltBWtotl,2,FALSE)*100</f>
        <v>1.1248988665691045E-3</v>
      </c>
      <c r="AK6081">
        <f>IF(D6081=E6081,1,0)</f>
        <v>1</v>
      </c>
    </row>
    <row r="6082" spans="1:37">
      <c r="A6082" s="1" t="s">
        <v>5498</v>
      </c>
      <c r="B6082" s="1" t="s">
        <v>129</v>
      </c>
      <c r="C6082">
        <v>17</v>
      </c>
      <c r="D6082">
        <v>1524593821</v>
      </c>
      <c r="E6082">
        <v>1524593821</v>
      </c>
      <c r="F6082" s="2">
        <v>-0.749882731493</v>
      </c>
      <c r="G6082" s="2">
        <v>-0.749882731493</v>
      </c>
      <c r="H6082">
        <v>16651</v>
      </c>
      <c r="I6082" s="2">
        <v>0.12847573306099999</v>
      </c>
      <c r="J6082" s="2">
        <v>0.33333333333300003</v>
      </c>
      <c r="K6082">
        <v>9</v>
      </c>
      <c r="L6082" s="1" t="s">
        <v>12069</v>
      </c>
      <c r="M6082" s="1" t="s">
        <v>129</v>
      </c>
      <c r="N6082">
        <v>0</v>
      </c>
      <c r="O6082">
        <v>0</v>
      </c>
      <c r="P6082">
        <v>1</v>
      </c>
      <c r="Q6082">
        <v>0</v>
      </c>
      <c r="R6082" s="19">
        <f>BWscncns[[#This Row],[C fx]]*4+BWscncns[[#This Row],[C fg]]*2+BWscncns[[#This Row],[C fm]]</f>
        <v>1</v>
      </c>
      <c r="S6082">
        <v>8</v>
      </c>
      <c r="T6082">
        <v>91090</v>
      </c>
      <c r="U6082" s="13">
        <v>8.7825E-2</v>
      </c>
      <c r="V6082" s="13">
        <v>11.38625</v>
      </c>
      <c r="W6082">
        <v>6251</v>
      </c>
      <c r="X6082">
        <v>125</v>
      </c>
      <c r="Z6082" s="10">
        <f>IF($N6082&lt;&gt;0,constants!$L$2,IF($O6082&lt;&gt;0,constants!$M$2,IF($P6082&lt;&gt;0,constants!$N$2,0)))</f>
        <v>1117.99</v>
      </c>
      <c r="AA6082" s="10">
        <f>IF($N6082&lt;&gt;0,constants!$L$2,IF($O6082&lt;&gt;0,constants!$M$2,IF($P6082&lt;&gt;0,constants!$P$2,0)))</f>
        <v>4051.45</v>
      </c>
      <c r="AB6082" s="11">
        <f>constants!$O$2</f>
        <v>4861.32</v>
      </c>
      <c r="AC6082" s="11">
        <f>VLOOKUP(BWscncns[[#This Row],[scanner]],[0]!ScnrAvgBW,2,FALSE)/1000</f>
        <v>504.85700000000003</v>
      </c>
      <c r="AD6082" s="8">
        <f>(1+$F6082)*Z6082</f>
        <v>279.62860501814095</v>
      </c>
      <c r="AE6082" s="8">
        <f>(1+$F6082)*AA6082</f>
        <v>1013.3376074926852</v>
      </c>
      <c r="AF6082" s="8">
        <f>(1+$F6082)*AB6082</f>
        <v>1215.9000797384492</v>
      </c>
      <c r="AG6082" s="8">
        <f>(1+$F6082)*AC6082</f>
        <v>126.2734538266385</v>
      </c>
      <c r="AH6082" s="8">
        <f>(1+$F6082)*$T6082/1000</f>
        <v>22.78318198830263</v>
      </c>
      <c r="AI6082" s="8">
        <f>(1+BWscncns[[#This Row],[pid_error]]*K_p)*BWscncns[[#This Row],[dbw]]/1000</f>
        <v>56.936590994151324</v>
      </c>
      <c r="AJ6082" s="13">
        <f>BWscncns[[#This Row],[Torflow prgrssv alt vote]]/VLOOKUP(BWscncns[[#This Row],[class]],AltBWtotl,2,FALSE)*100</f>
        <v>1.1229415710861002E-3</v>
      </c>
      <c r="AK6082">
        <f>IF(D6082=E6082,1,0)</f>
        <v>1</v>
      </c>
    </row>
    <row r="6083" spans="1:37">
      <c r="A6083" s="1" t="s">
        <v>916</v>
      </c>
      <c r="B6083" s="1" t="s">
        <v>917</v>
      </c>
      <c r="C6083">
        <v>1</v>
      </c>
      <c r="D6083">
        <v>1524960601</v>
      </c>
      <c r="E6083">
        <v>1524960601</v>
      </c>
      <c r="F6083" s="2">
        <v>-0.98873121855199997</v>
      </c>
      <c r="G6083" s="2">
        <v>-0.98873121855199997</v>
      </c>
      <c r="H6083">
        <v>1268</v>
      </c>
      <c r="I6083" s="2">
        <v>-5.7503466777900003E-3</v>
      </c>
      <c r="J6083" s="2">
        <v>0</v>
      </c>
      <c r="K6083">
        <v>8</v>
      </c>
      <c r="L6083" s="1" t="s">
        <v>11870</v>
      </c>
      <c r="M6083" s="1" t="s">
        <v>917</v>
      </c>
      <c r="N6083">
        <v>0</v>
      </c>
      <c r="O6083">
        <v>0</v>
      </c>
      <c r="P6083">
        <v>1</v>
      </c>
      <c r="Q6083">
        <v>0</v>
      </c>
      <c r="R6083" s="19">
        <f>BWscncns[[#This Row],[C fx]]*4+BWscncns[[#This Row],[C fg]]*2+BWscncns[[#This Row],[C fm]]</f>
        <v>1</v>
      </c>
      <c r="S6083">
        <v>1</v>
      </c>
      <c r="T6083">
        <v>112541</v>
      </c>
      <c r="U6083" s="13">
        <v>8.8859999999999998E-3</v>
      </c>
      <c r="V6083" s="13">
        <v>112.541</v>
      </c>
      <c r="W6083">
        <v>6440</v>
      </c>
      <c r="X6083">
        <v>128</v>
      </c>
      <c r="Z6083" s="10">
        <f>IF($N6083&lt;&gt;0,constants!$L$2,IF($O6083&lt;&gt;0,constants!$M$2,IF($P6083&lt;&gt;0,constants!$N$2,0)))</f>
        <v>1117.99</v>
      </c>
      <c r="AA6083" s="10">
        <f>IF($N6083&lt;&gt;0,constants!$L$2,IF($O6083&lt;&gt;0,constants!$M$2,IF($P6083&lt;&gt;0,constants!$P$2,0)))</f>
        <v>4051.45</v>
      </c>
      <c r="AB6083" s="11">
        <f>constants!$O$2</f>
        <v>4861.32</v>
      </c>
      <c r="AC6083" s="11">
        <f>VLOOKUP(BWscncns[[#This Row],[scanner]],[0]!ScnrAvgBW,2,FALSE)/1000</f>
        <v>509.99709399477808</v>
      </c>
      <c r="AD6083" s="8">
        <f>(1+$F6083)*Z6083</f>
        <v>12.598384971049555</v>
      </c>
      <c r="AE6083" s="8">
        <f>(1+$F6083)*AA6083</f>
        <v>45.654904597499723</v>
      </c>
      <c r="AF6083" s="8">
        <f>(1+$F6083)*AB6083</f>
        <v>54.78115262879151</v>
      </c>
      <c r="AG6083" s="8">
        <f>(1+$F6083)*AC6083</f>
        <v>5.7470457913422832</v>
      </c>
      <c r="AH6083" s="8">
        <f>(1+$F6083)*$T6083/1000</f>
        <v>1.2681999329393716</v>
      </c>
      <c r="AI6083" s="8">
        <f>(1+BWscncns[[#This Row],[pid_error]]*K_p)*BWscncns[[#This Row],[dbw]]/1000</f>
        <v>56.904599966469682</v>
      </c>
      <c r="AJ6083" s="13">
        <f>BWscncns[[#This Row],[Torflow prgrssv alt vote]]/VLOOKUP(BWscncns[[#This Row],[class]],AltBWtotl,2,FALSE)*100</f>
        <v>1.1223106226176686E-3</v>
      </c>
      <c r="AK6083">
        <f>IF(D6083=E6083,1,0)</f>
        <v>1</v>
      </c>
    </row>
    <row r="6084" spans="1:37">
      <c r="A6084" s="1" t="s">
        <v>3280</v>
      </c>
      <c r="B6084" s="1" t="s">
        <v>28</v>
      </c>
      <c r="C6084">
        <v>9</v>
      </c>
      <c r="D6084">
        <v>1524936657</v>
      </c>
      <c r="E6084">
        <v>1524936657</v>
      </c>
      <c r="F6084" s="2">
        <v>-0.86616876882600002</v>
      </c>
      <c r="G6084" s="2">
        <v>-0.86616876882600002</v>
      </c>
      <c r="H6084">
        <v>8770</v>
      </c>
      <c r="I6084" s="2">
        <v>1.55304368663E-2</v>
      </c>
      <c r="J6084" s="2">
        <v>0.14285714285699999</v>
      </c>
      <c r="K6084">
        <v>9</v>
      </c>
      <c r="L6084" s="1" t="s">
        <v>11940</v>
      </c>
      <c r="M6084" s="1" t="s">
        <v>28</v>
      </c>
      <c r="N6084">
        <v>0</v>
      </c>
      <c r="O6084">
        <v>0</v>
      </c>
      <c r="P6084">
        <v>1</v>
      </c>
      <c r="Q6084">
        <v>0</v>
      </c>
      <c r="R6084" s="19">
        <f>BWscncns[[#This Row],[C fx]]*4+BWscncns[[#This Row],[C fg]]*2+BWscncns[[#This Row],[C fm]]</f>
        <v>1</v>
      </c>
      <c r="S6084">
        <v>9</v>
      </c>
      <c r="T6084">
        <v>100352</v>
      </c>
      <c r="U6084" s="13">
        <v>8.9684E-2</v>
      </c>
      <c r="V6084" s="13">
        <v>11.150221999999999</v>
      </c>
      <c r="W6084">
        <v>6247</v>
      </c>
      <c r="X6084">
        <v>124</v>
      </c>
      <c r="Z6084" s="10">
        <f>IF($N6084&lt;&gt;0,constants!$L$2,IF($O6084&lt;&gt;0,constants!$M$2,IF($P6084&lt;&gt;0,constants!$N$2,0)))</f>
        <v>1117.99</v>
      </c>
      <c r="AA6084" s="10">
        <f>IF($N6084&lt;&gt;0,constants!$L$2,IF($O6084&lt;&gt;0,constants!$M$2,IF($P6084&lt;&gt;0,constants!$P$2,0)))</f>
        <v>4051.45</v>
      </c>
      <c r="AB6084" s="11">
        <f>constants!$O$2</f>
        <v>4861.32</v>
      </c>
      <c r="AC6084" s="11">
        <f>VLOOKUP(BWscncns[[#This Row],[scanner]],[0]!ScnrAvgBW,2,FALSE)/1000</f>
        <v>504.85700000000003</v>
      </c>
      <c r="AD6084" s="8">
        <f>(1+$F6084)*Z6084</f>
        <v>149.62197814022022</v>
      </c>
      <c r="AE6084" s="8">
        <f>(1+$F6084)*AA6084</f>
        <v>542.21054153990212</v>
      </c>
      <c r="AF6084" s="8">
        <f>(1+$F6084)*AB6084</f>
        <v>650.59644073078948</v>
      </c>
      <c r="AG6084" s="8">
        <f>(1+$F6084)*AC6084</f>
        <v>67.565633876812115</v>
      </c>
      <c r="AH6084" s="8">
        <f>(1+$F6084)*$T6084/1000</f>
        <v>13.430231710773246</v>
      </c>
      <c r="AI6084" s="8">
        <f>(1+BWscncns[[#This Row],[pid_error]]*K_p)*BWscncns[[#This Row],[dbw]]/1000</f>
        <v>56.891115855386623</v>
      </c>
      <c r="AJ6084" s="13">
        <f>BWscncns[[#This Row],[Torflow prgrssv alt vote]]/VLOOKUP(BWscncns[[#This Row],[class]],AltBWtotl,2,FALSE)*100</f>
        <v>1.1220446799502218E-3</v>
      </c>
      <c r="AK6084">
        <f>IF(D6084=E6084,1,0)</f>
        <v>1</v>
      </c>
    </row>
    <row r="6085" spans="1:37">
      <c r="A6085" s="1" t="s">
        <v>633</v>
      </c>
      <c r="B6085" s="1" t="s">
        <v>49</v>
      </c>
      <c r="C6085">
        <v>11</v>
      </c>
      <c r="D6085">
        <v>1524989656</v>
      </c>
      <c r="E6085">
        <v>1524989656</v>
      </c>
      <c r="F6085" s="2">
        <v>-0.88975546056099997</v>
      </c>
      <c r="G6085" s="2">
        <v>-0.88975546056099997</v>
      </c>
      <c r="H6085">
        <v>11289</v>
      </c>
      <c r="I6085" s="2">
        <v>1.0189202199499999E-2</v>
      </c>
      <c r="J6085" s="2">
        <v>0</v>
      </c>
      <c r="K6085">
        <v>8</v>
      </c>
      <c r="L6085" s="1" t="s">
        <v>11922</v>
      </c>
      <c r="M6085" s="1" t="s">
        <v>49</v>
      </c>
      <c r="N6085">
        <v>0</v>
      </c>
      <c r="O6085">
        <v>0</v>
      </c>
      <c r="P6085">
        <v>1</v>
      </c>
      <c r="Q6085">
        <v>0</v>
      </c>
      <c r="R6085" s="19">
        <f>BWscncns[[#This Row],[C fx]]*4+BWscncns[[#This Row],[C fg]]*2+BWscncns[[#This Row],[C fm]]</f>
        <v>1</v>
      </c>
      <c r="S6085">
        <v>11</v>
      </c>
      <c r="T6085">
        <v>102400</v>
      </c>
      <c r="U6085" s="13">
        <v>0.107422</v>
      </c>
      <c r="V6085" s="13">
        <v>9.3090910000000004</v>
      </c>
      <c r="W6085">
        <v>6172</v>
      </c>
      <c r="X6085">
        <v>123</v>
      </c>
      <c r="Z6085" s="10">
        <f>IF($N6085&lt;&gt;0,constants!$L$2,IF($O6085&lt;&gt;0,constants!$M$2,IF($P6085&lt;&gt;0,constants!$N$2,0)))</f>
        <v>1117.99</v>
      </c>
      <c r="AA6085" s="10">
        <f>IF($N6085&lt;&gt;0,constants!$L$2,IF($O6085&lt;&gt;0,constants!$M$2,IF($P6085&lt;&gt;0,constants!$P$2,0)))</f>
        <v>4051.45</v>
      </c>
      <c r="AB6085" s="11">
        <f>constants!$O$2</f>
        <v>4861.32</v>
      </c>
      <c r="AC6085" s="11">
        <f>VLOOKUP(BWscncns[[#This Row],[scanner]],[0]!ScnrAvgBW,2,FALSE)/1000</f>
        <v>509.99709399477808</v>
      </c>
      <c r="AD6085" s="8">
        <f>(1+$F6085)*Z6085</f>
        <v>123.25229264740764</v>
      </c>
      <c r="AE6085" s="8">
        <f>(1+$F6085)*AA6085</f>
        <v>446.65023931013667</v>
      </c>
      <c r="AF6085" s="8">
        <f>(1+$F6085)*AB6085</f>
        <v>535.93398446559956</v>
      </c>
      <c r="AG6085" s="8">
        <f>(1+$F6085)*AC6085</f>
        <v>56.224394742682719</v>
      </c>
      <c r="AH6085" s="8">
        <f>(1+$F6085)*$T6085/1000</f>
        <v>11.289040838553603</v>
      </c>
      <c r="AI6085" s="8">
        <f>(1+BWscncns[[#This Row],[pid_error]]*K_p)*BWscncns[[#This Row],[dbw]]/1000</f>
        <v>56.844520419276797</v>
      </c>
      <c r="AJ6085" s="13">
        <f>BWscncns[[#This Row],[Torflow prgrssv alt vote]]/VLOOKUP(BWscncns[[#This Row],[class]],AltBWtotl,2,FALSE)*100</f>
        <v>1.1211256935599761E-3</v>
      </c>
      <c r="AK6085">
        <f>IF(D6085=E6085,1,0)</f>
        <v>1</v>
      </c>
    </row>
    <row r="6086" spans="1:37">
      <c r="A6086" s="1" t="s">
        <v>7154</v>
      </c>
      <c r="B6086" s="1" t="s">
        <v>7155</v>
      </c>
      <c r="C6086">
        <v>11</v>
      </c>
      <c r="D6086">
        <v>1524975637</v>
      </c>
      <c r="E6086">
        <v>1524975637</v>
      </c>
      <c r="F6086" s="2">
        <v>-0.894115256104</v>
      </c>
      <c r="G6086" s="2">
        <v>-0.894115256104</v>
      </c>
      <c r="H6086">
        <v>10842</v>
      </c>
      <c r="I6086" s="2">
        <v>-0.12996563277699999</v>
      </c>
      <c r="J6086" s="2">
        <v>0</v>
      </c>
      <c r="K6086">
        <v>8</v>
      </c>
      <c r="L6086" s="1" t="s">
        <v>11921</v>
      </c>
      <c r="M6086" s="1" t="s">
        <v>7155</v>
      </c>
      <c r="N6086">
        <v>0</v>
      </c>
      <c r="O6086">
        <v>0</v>
      </c>
      <c r="P6086">
        <v>1</v>
      </c>
      <c r="Q6086">
        <v>0</v>
      </c>
      <c r="R6086" s="19">
        <f>BWscncns[[#This Row],[C fx]]*4+BWscncns[[#This Row],[C fg]]*2+BWscncns[[#This Row],[C fm]]</f>
        <v>1</v>
      </c>
      <c r="S6086">
        <v>21</v>
      </c>
      <c r="T6086">
        <v>102400</v>
      </c>
      <c r="U6086" s="13">
        <v>0.20507800000000001</v>
      </c>
      <c r="V6086" s="13">
        <v>4.8761900000000002</v>
      </c>
      <c r="W6086">
        <v>5826</v>
      </c>
      <c r="X6086">
        <v>116</v>
      </c>
      <c r="Z6086" s="10">
        <f>IF($N6086&lt;&gt;0,constants!$L$2,IF($O6086&lt;&gt;0,constants!$M$2,IF($P6086&lt;&gt;0,constants!$N$2,0)))</f>
        <v>1117.99</v>
      </c>
      <c r="AA6086" s="10">
        <f>IF($N6086&lt;&gt;0,constants!$L$2,IF($O6086&lt;&gt;0,constants!$M$2,IF($P6086&lt;&gt;0,constants!$P$2,0)))</f>
        <v>4051.45</v>
      </c>
      <c r="AB6086" s="11">
        <f>constants!$O$2</f>
        <v>4861.32</v>
      </c>
      <c r="AC6086" s="11">
        <f>VLOOKUP(BWscncns[[#This Row],[scanner]],[0]!ScnrAvgBW,2,FALSE)/1000</f>
        <v>509.99709399477808</v>
      </c>
      <c r="AD6086" s="8">
        <f>(1+$F6086)*Z6086</f>
        <v>118.37808482828905</v>
      </c>
      <c r="AE6086" s="8">
        <f>(1+$F6086)*AA6086</f>
        <v>428.98674565744921</v>
      </c>
      <c r="AF6086" s="8">
        <f>(1+$F6086)*AB6086</f>
        <v>514.73962319650263</v>
      </c>
      <c r="AG6086" s="8">
        <f>(1+$F6086)*AC6086</f>
        <v>54.000911685341315</v>
      </c>
      <c r="AH6086" s="8">
        <f>(1+$F6086)*$T6086/1000</f>
        <v>10.8425977749504</v>
      </c>
      <c r="AI6086" s="8">
        <f>(1+BWscncns[[#This Row],[pid_error]]*K_p)*BWscncns[[#This Row],[dbw]]/1000</f>
        <v>56.621298887475199</v>
      </c>
      <c r="AJ6086" s="13">
        <f>BWscncns[[#This Row],[Torflow prgrssv alt vote]]/VLOOKUP(BWscncns[[#This Row],[class]],AltBWtotl,2,FALSE)*100</f>
        <v>1.1167231690455161E-3</v>
      </c>
      <c r="AK6086">
        <f>IF(D6086=E6086,1,0)</f>
        <v>1</v>
      </c>
    </row>
    <row r="6087" spans="1:37">
      <c r="A6087" s="1" t="s">
        <v>5737</v>
      </c>
      <c r="B6087" s="1" t="s">
        <v>28</v>
      </c>
      <c r="C6087">
        <v>1</v>
      </c>
      <c r="D6087">
        <v>1524483565</v>
      </c>
      <c r="E6087">
        <v>1524483565</v>
      </c>
      <c r="F6087" s="2">
        <v>-0.99468006867199998</v>
      </c>
      <c r="G6087" s="2">
        <v>-0.99468006867199998</v>
      </c>
      <c r="H6087">
        <v>569</v>
      </c>
      <c r="I6087" s="2">
        <v>-3.2497302374400003E-2</v>
      </c>
      <c r="J6087" s="2">
        <v>0</v>
      </c>
      <c r="K6087">
        <v>8</v>
      </c>
      <c r="L6087" s="1" t="s">
        <v>12078</v>
      </c>
      <c r="M6087" s="1" t="s">
        <v>28</v>
      </c>
      <c r="N6087">
        <v>0</v>
      </c>
      <c r="O6087">
        <v>0</v>
      </c>
      <c r="P6087">
        <v>1</v>
      </c>
      <c r="Q6087">
        <v>0</v>
      </c>
      <c r="R6087" s="19">
        <f>BWscncns[[#This Row],[C fx]]*4+BWscncns[[#This Row],[C fg]]*2+BWscncns[[#This Row],[C fm]]</f>
        <v>1</v>
      </c>
      <c r="S6087">
        <v>2</v>
      </c>
      <c r="T6087">
        <v>112640</v>
      </c>
      <c r="U6087" s="13">
        <v>1.7756000000000001E-2</v>
      </c>
      <c r="V6087" s="13">
        <v>56.32</v>
      </c>
      <c r="W6087">
        <v>6421</v>
      </c>
      <c r="X6087">
        <v>128</v>
      </c>
      <c r="Z6087" s="10">
        <f>IF($N6087&lt;&gt;0,constants!$L$2,IF($O6087&lt;&gt;0,constants!$M$2,IF($P6087&lt;&gt;0,constants!$N$2,0)))</f>
        <v>1117.99</v>
      </c>
      <c r="AA6087" s="10">
        <f>IF($N6087&lt;&gt;0,constants!$L$2,IF($O6087&lt;&gt;0,constants!$M$2,IF($P6087&lt;&gt;0,constants!$P$2,0)))</f>
        <v>4051.45</v>
      </c>
      <c r="AB6087" s="11">
        <f>constants!$O$2</f>
        <v>4861.32</v>
      </c>
      <c r="AC6087" s="11">
        <f>VLOOKUP(BWscncns[[#This Row],[scanner]],[0]!ScnrAvgBW,2,FALSE)/1000</f>
        <v>509.99709399477808</v>
      </c>
      <c r="AD6087" s="8">
        <f>(1+$F6087)*Z6087</f>
        <v>5.9476300253907377</v>
      </c>
      <c r="AE6087" s="8">
        <f>(1+$F6087)*AA6087</f>
        <v>21.553435778825666</v>
      </c>
      <c r="AF6087" s="8">
        <f>(1+$F6087)*AB6087</f>
        <v>25.861888563433038</v>
      </c>
      <c r="AG6087" s="8">
        <f>(1+$F6087)*AC6087</f>
        <v>2.7131495175317886</v>
      </c>
      <c r="AH6087" s="8">
        <f>(1+$F6087)*$T6087/1000</f>
        <v>0.59923706478592176</v>
      </c>
      <c r="AI6087" s="8">
        <f>(1+BWscncns[[#This Row],[pid_error]]*K_p)*BWscncns[[#This Row],[dbw]]/1000</f>
        <v>56.61961853239297</v>
      </c>
      <c r="AJ6087" s="13">
        <f>BWscncns[[#This Row],[Torflow prgrssv alt vote]]/VLOOKUP(BWscncns[[#This Row],[class]],AltBWtotl,2,FALSE)*100</f>
        <v>1.1166900279574554E-3</v>
      </c>
      <c r="AK6087">
        <f>IF(D6087=E6087,1,0)</f>
        <v>1</v>
      </c>
    </row>
    <row r="6088" spans="1:37">
      <c r="A6088" s="1" t="s">
        <v>654</v>
      </c>
      <c r="B6088" s="1" t="s">
        <v>655</v>
      </c>
      <c r="C6088">
        <v>5</v>
      </c>
      <c r="D6088">
        <v>1525006165</v>
      </c>
      <c r="E6088">
        <v>1525006165</v>
      </c>
      <c r="F6088" s="2">
        <v>-0.95626208102700005</v>
      </c>
      <c r="G6088" s="2">
        <v>-0.95626208102700005</v>
      </c>
      <c r="H6088">
        <v>4721</v>
      </c>
      <c r="I6088" s="2">
        <v>-8.15060229021E-3</v>
      </c>
      <c r="J6088" s="2">
        <v>0</v>
      </c>
      <c r="K6088">
        <v>8</v>
      </c>
      <c r="L6088" s="1" t="s">
        <v>11958</v>
      </c>
      <c r="M6088" s="1" t="s">
        <v>655</v>
      </c>
      <c r="N6088">
        <v>0</v>
      </c>
      <c r="O6088">
        <v>0</v>
      </c>
      <c r="P6088">
        <v>1</v>
      </c>
      <c r="Q6088">
        <v>0</v>
      </c>
      <c r="R6088" s="19">
        <f>BWscncns[[#This Row],[C fx]]*4+BWscncns[[#This Row],[C fg]]*2+BWscncns[[#This Row],[C fm]]</f>
        <v>1</v>
      </c>
      <c r="S6088">
        <v>3</v>
      </c>
      <c r="T6088">
        <v>107948</v>
      </c>
      <c r="U6088" s="13">
        <v>2.7791E-2</v>
      </c>
      <c r="V6088" s="13">
        <v>35.982666999999999</v>
      </c>
      <c r="W6088">
        <v>6399</v>
      </c>
      <c r="X6088">
        <v>127</v>
      </c>
      <c r="Z6088" s="10">
        <f>IF($N6088&lt;&gt;0,constants!$L$2,IF($O6088&lt;&gt;0,constants!$M$2,IF($P6088&lt;&gt;0,constants!$N$2,0)))</f>
        <v>1117.99</v>
      </c>
      <c r="AA6088" s="10">
        <f>IF($N6088&lt;&gt;0,constants!$L$2,IF($O6088&lt;&gt;0,constants!$M$2,IF($P6088&lt;&gt;0,constants!$P$2,0)))</f>
        <v>4051.45</v>
      </c>
      <c r="AB6088" s="11">
        <f>constants!$O$2</f>
        <v>4861.32</v>
      </c>
      <c r="AC6088" s="11">
        <f>VLOOKUP(BWscncns[[#This Row],[scanner]],[0]!ScnrAvgBW,2,FALSE)/1000</f>
        <v>509.99709399477808</v>
      </c>
      <c r="AD6088" s="8">
        <f>(1+$F6088)*Z6088</f>
        <v>48.898556032624207</v>
      </c>
      <c r="AE6088" s="8">
        <f>(1+$F6088)*AA6088</f>
        <v>177.20199182316063</v>
      </c>
      <c r="AF6088" s="8">
        <f>(1+$F6088)*AB6088</f>
        <v>212.62402026182409</v>
      </c>
      <c r="AG6088" s="8">
        <f>(1+$F6088)*AC6088</f>
        <v>22.30621157360904</v>
      </c>
      <c r="AH6088" s="8">
        <f>(1+$F6088)*$T6088/1000</f>
        <v>4.7214208772973976</v>
      </c>
      <c r="AI6088" s="8">
        <f>(1+BWscncns[[#This Row],[pid_error]]*K_p)*BWscncns[[#This Row],[dbw]]/1000</f>
        <v>56.334710438648706</v>
      </c>
      <c r="AJ6088" s="13">
        <f>BWscncns[[#This Row],[Torflow prgrssv alt vote]]/VLOOKUP(BWscncns[[#This Row],[class]],AltBWtotl,2,FALSE)*100</f>
        <v>1.1110708797643857E-3</v>
      </c>
      <c r="AK6088">
        <f>IF(D6088=E6088,1,0)</f>
        <v>1</v>
      </c>
    </row>
    <row r="6089" spans="1:37">
      <c r="A6089" s="1" t="s">
        <v>4870</v>
      </c>
      <c r="B6089" s="1" t="s">
        <v>4871</v>
      </c>
      <c r="C6089">
        <v>10</v>
      </c>
      <c r="D6089">
        <v>1524988261</v>
      </c>
      <c r="E6089">
        <v>1524988261</v>
      </c>
      <c r="F6089" s="2">
        <v>-0.90309335868200002</v>
      </c>
      <c r="G6089" s="2">
        <v>-0.90309335868200002</v>
      </c>
      <c r="H6089">
        <v>9923</v>
      </c>
      <c r="I6089" s="2">
        <v>3.5573501392499998E-2</v>
      </c>
      <c r="J6089" s="2">
        <v>0</v>
      </c>
      <c r="K6089">
        <v>8</v>
      </c>
      <c r="L6089" s="1" t="s">
        <v>11951</v>
      </c>
      <c r="M6089" s="1" t="s">
        <v>4871</v>
      </c>
      <c r="N6089">
        <v>0</v>
      </c>
      <c r="O6089">
        <v>0</v>
      </c>
      <c r="P6089">
        <v>1</v>
      </c>
      <c r="Q6089">
        <v>0</v>
      </c>
      <c r="R6089" s="19">
        <f>BWscncns[[#This Row],[C fx]]*4+BWscncns[[#This Row],[C fg]]*2+BWscncns[[#This Row],[C fm]]</f>
        <v>1</v>
      </c>
      <c r="S6089">
        <v>13</v>
      </c>
      <c r="T6089">
        <v>102400</v>
      </c>
      <c r="U6089" s="13">
        <v>0.12695300000000001</v>
      </c>
      <c r="V6089" s="13">
        <v>7.8769229999999997</v>
      </c>
      <c r="W6089">
        <v>6122</v>
      </c>
      <c r="X6089">
        <v>122</v>
      </c>
      <c r="Z6089" s="10">
        <f>IF($N6089&lt;&gt;0,constants!$L$2,IF($O6089&lt;&gt;0,constants!$M$2,IF($P6089&lt;&gt;0,constants!$N$2,0)))</f>
        <v>1117.99</v>
      </c>
      <c r="AA6089" s="10">
        <f>IF($N6089&lt;&gt;0,constants!$L$2,IF($O6089&lt;&gt;0,constants!$M$2,IF($P6089&lt;&gt;0,constants!$P$2,0)))</f>
        <v>4051.45</v>
      </c>
      <c r="AB6089" s="11">
        <f>constants!$O$2</f>
        <v>4861.32</v>
      </c>
      <c r="AC6089" s="11">
        <f>VLOOKUP(BWscncns[[#This Row],[scanner]],[0]!ScnrAvgBW,2,FALSE)/1000</f>
        <v>509.99709399477808</v>
      </c>
      <c r="AD6089" s="8">
        <f>(1+$F6089)*Z6089</f>
        <v>108.34065592711079</v>
      </c>
      <c r="AE6089" s="8">
        <f>(1+$F6089)*AA6089</f>
        <v>392.612411967811</v>
      </c>
      <c r="AF6089" s="8">
        <f>(1+$F6089)*AB6089</f>
        <v>471.09419357201961</v>
      </c>
      <c r="AG6089" s="8">
        <f>(1+$F6089)*AC6089</f>
        <v>49.422105460974279</v>
      </c>
      <c r="AH6089" s="8">
        <f>(1+$F6089)*$T6089/1000</f>
        <v>9.9232400709631978</v>
      </c>
      <c r="AI6089" s="8">
        <f>(1+BWscncns[[#This Row],[pid_error]]*K_p)*BWscncns[[#This Row],[dbw]]/1000</f>
        <v>56.161620035481597</v>
      </c>
      <c r="AJ6089" s="13">
        <f>BWscncns[[#This Row],[Torflow prgrssv alt vote]]/VLOOKUP(BWscncns[[#This Row],[class]],AltBWtotl,2,FALSE)*100</f>
        <v>1.1076570749355653E-3</v>
      </c>
      <c r="AK6089">
        <f>IF(D6089=E6089,1,0)</f>
        <v>1</v>
      </c>
    </row>
    <row r="6090" spans="1:37">
      <c r="A6090" s="1" t="s">
        <v>2693</v>
      </c>
      <c r="B6090" s="1" t="s">
        <v>129</v>
      </c>
      <c r="C6090">
        <v>3</v>
      </c>
      <c r="D6090">
        <v>1525006165</v>
      </c>
      <c r="E6090">
        <v>1525006165</v>
      </c>
      <c r="F6090" s="2">
        <v>-0.96949290932599996</v>
      </c>
      <c r="G6090" s="2">
        <v>-0.96949290932599996</v>
      </c>
      <c r="H6090">
        <v>3311</v>
      </c>
      <c r="I6090" s="2">
        <v>-2.0605919543299999E-2</v>
      </c>
      <c r="J6090" s="2">
        <v>0.6</v>
      </c>
      <c r="K6090">
        <v>8</v>
      </c>
      <c r="L6090" s="1" t="s">
        <v>11958</v>
      </c>
      <c r="M6090" s="1" t="s">
        <v>129</v>
      </c>
      <c r="N6090">
        <v>0</v>
      </c>
      <c r="O6090">
        <v>0</v>
      </c>
      <c r="P6090">
        <v>1</v>
      </c>
      <c r="Q6090">
        <v>0</v>
      </c>
      <c r="R6090" s="19">
        <f>BWscncns[[#This Row],[C fx]]*4+BWscncns[[#This Row],[C fg]]*2+BWscncns[[#This Row],[C fm]]</f>
        <v>1</v>
      </c>
      <c r="S6090">
        <v>3</v>
      </c>
      <c r="T6090">
        <v>108544</v>
      </c>
      <c r="U6090" s="13">
        <v>2.7639E-2</v>
      </c>
      <c r="V6090" s="13">
        <v>36.181333000000002</v>
      </c>
      <c r="W6090">
        <v>6400</v>
      </c>
      <c r="X6090">
        <v>128</v>
      </c>
      <c r="Z6090" s="10">
        <f>IF($N6090&lt;&gt;0,constants!$L$2,IF($O6090&lt;&gt;0,constants!$M$2,IF($P6090&lt;&gt;0,constants!$N$2,0)))</f>
        <v>1117.99</v>
      </c>
      <c r="AA6090" s="10">
        <f>IF($N6090&lt;&gt;0,constants!$L$2,IF($O6090&lt;&gt;0,constants!$M$2,IF($P6090&lt;&gt;0,constants!$P$2,0)))</f>
        <v>4051.45</v>
      </c>
      <c r="AB6090" s="11">
        <f>constants!$O$2</f>
        <v>4861.32</v>
      </c>
      <c r="AC6090" s="11">
        <f>VLOOKUP(BWscncns[[#This Row],[scanner]],[0]!ScnrAvgBW,2,FALSE)/1000</f>
        <v>509.99709399477808</v>
      </c>
      <c r="AD6090" s="8">
        <f>(1+$F6090)*Z6090</f>
        <v>34.106622302625304</v>
      </c>
      <c r="AE6090" s="8">
        <f>(1+$F6090)*AA6090</f>
        <v>123.59795251117744</v>
      </c>
      <c r="AF6090" s="8">
        <f>(1+$F6090)*AB6090</f>
        <v>148.30473003532984</v>
      </c>
      <c r="AG6090" s="8">
        <f>(1+$F6090)*AC6090</f>
        <v>15.558527589975215</v>
      </c>
      <c r="AH6090" s="8">
        <f>(1+$F6090)*$T6090/1000</f>
        <v>3.3113616501186596</v>
      </c>
      <c r="AI6090" s="8">
        <f>(1+BWscncns[[#This Row],[pid_error]]*K_p)*BWscncns[[#This Row],[dbw]]/1000</f>
        <v>55.927680825059326</v>
      </c>
      <c r="AJ6090" s="13">
        <f>BWscncns[[#This Row],[Torflow prgrssv alt vote]]/VLOOKUP(BWscncns[[#This Row],[class]],AltBWtotl,2,FALSE)*100</f>
        <v>1.1030431691870248E-3</v>
      </c>
      <c r="AK6090">
        <f>IF(D6090=E6090,1,0)</f>
        <v>1</v>
      </c>
    </row>
    <row r="6091" spans="1:37">
      <c r="A6091" s="1" t="s">
        <v>7463</v>
      </c>
      <c r="B6091" s="1" t="s">
        <v>7464</v>
      </c>
      <c r="C6091">
        <v>9</v>
      </c>
      <c r="D6091">
        <v>1524998348</v>
      </c>
      <c r="E6091">
        <v>1524998348</v>
      </c>
      <c r="F6091" s="2">
        <v>-0.90833560362900001</v>
      </c>
      <c r="G6091" s="2">
        <v>-0.90833560362900001</v>
      </c>
      <c r="H6091">
        <v>9386</v>
      </c>
      <c r="I6091" s="2">
        <v>7.0583357753199998E-3</v>
      </c>
      <c r="J6091" s="2">
        <v>0</v>
      </c>
      <c r="K6091">
        <v>8</v>
      </c>
      <c r="L6091" s="1" t="s">
        <v>11968</v>
      </c>
      <c r="M6091" s="1" t="s">
        <v>7464</v>
      </c>
      <c r="N6091">
        <v>0</v>
      </c>
      <c r="O6091">
        <v>0</v>
      </c>
      <c r="P6091">
        <v>1</v>
      </c>
      <c r="Q6091">
        <v>0</v>
      </c>
      <c r="R6091" s="19">
        <f>BWscncns[[#This Row],[C fx]]*4+BWscncns[[#This Row],[C fg]]*2+BWscncns[[#This Row],[C fm]]</f>
        <v>1</v>
      </c>
      <c r="S6091">
        <v>5</v>
      </c>
      <c r="T6091">
        <v>102400</v>
      </c>
      <c r="U6091" s="13">
        <v>4.8828000000000003E-2</v>
      </c>
      <c r="V6091" s="13">
        <v>20.48</v>
      </c>
      <c r="W6091">
        <v>6344</v>
      </c>
      <c r="X6091">
        <v>126</v>
      </c>
      <c r="Z6091" s="10">
        <f>IF($N6091&lt;&gt;0,constants!$L$2,IF($O6091&lt;&gt;0,constants!$M$2,IF($P6091&lt;&gt;0,constants!$N$2,0)))</f>
        <v>1117.99</v>
      </c>
      <c r="AA6091" s="10">
        <f>IF($N6091&lt;&gt;0,constants!$L$2,IF($O6091&lt;&gt;0,constants!$M$2,IF($P6091&lt;&gt;0,constants!$P$2,0)))</f>
        <v>4051.45</v>
      </c>
      <c r="AB6091" s="11">
        <f>constants!$O$2</f>
        <v>4861.32</v>
      </c>
      <c r="AC6091" s="11">
        <f>VLOOKUP(BWscncns[[#This Row],[scanner]],[0]!ScnrAvgBW,2,FALSE)/1000</f>
        <v>509.99709399477808</v>
      </c>
      <c r="AD6091" s="8">
        <f>(1+$F6091)*Z6091</f>
        <v>102.47987849881427</v>
      </c>
      <c r="AE6091" s="8">
        <f>(1+$F6091)*AA6091</f>
        <v>371.37371867728791</v>
      </c>
      <c r="AF6091" s="8">
        <f>(1+$F6091)*AB6091</f>
        <v>445.60996336626965</v>
      </c>
      <c r="AG6091" s="8">
        <f>(1+$F6091)*AC6091</f>
        <v>46.748575771995476</v>
      </c>
      <c r="AH6091" s="8">
        <f>(1+$F6091)*$T6091/1000</f>
        <v>9.3864341883903979</v>
      </c>
      <c r="AI6091" s="8">
        <f>(1+BWscncns[[#This Row],[pid_error]]*K_p)*BWscncns[[#This Row],[dbw]]/1000</f>
        <v>55.893217094195201</v>
      </c>
      <c r="AJ6091" s="13">
        <f>BWscncns[[#This Row],[Torflow prgrssv alt vote]]/VLOOKUP(BWscncns[[#This Row],[class]],AltBWtotl,2,FALSE)*100</f>
        <v>1.10236345241076E-3</v>
      </c>
      <c r="AK6091">
        <f>IF(D6091=E6091,1,0)</f>
        <v>1</v>
      </c>
    </row>
    <row r="6092" spans="1:37">
      <c r="A6092" s="1" t="s">
        <v>6741</v>
      </c>
      <c r="B6092" s="1" t="s">
        <v>6742</v>
      </c>
      <c r="C6092">
        <v>9</v>
      </c>
      <c r="D6092">
        <v>1524988261</v>
      </c>
      <c r="E6092">
        <v>1524988261</v>
      </c>
      <c r="F6092" s="2">
        <v>-0.90837838968700002</v>
      </c>
      <c r="G6092" s="2">
        <v>-0.90837838968700002</v>
      </c>
      <c r="H6092">
        <v>9382</v>
      </c>
      <c r="I6092" s="2">
        <v>-4.9132703200800001E-2</v>
      </c>
      <c r="J6092" s="2">
        <v>0</v>
      </c>
      <c r="K6092">
        <v>8</v>
      </c>
      <c r="L6092" s="1" t="s">
        <v>11951</v>
      </c>
      <c r="M6092" s="1" t="s">
        <v>6742</v>
      </c>
      <c r="N6092">
        <v>0</v>
      </c>
      <c r="O6092">
        <v>0</v>
      </c>
      <c r="P6092">
        <v>1</v>
      </c>
      <c r="Q6092">
        <v>0</v>
      </c>
      <c r="R6092" s="19">
        <f>BWscncns[[#This Row],[C fx]]*4+BWscncns[[#This Row],[C fg]]*2+BWscncns[[#This Row],[C fm]]</f>
        <v>1</v>
      </c>
      <c r="S6092">
        <v>9</v>
      </c>
      <c r="T6092">
        <v>102400</v>
      </c>
      <c r="U6092" s="13">
        <v>8.7890999999999997E-2</v>
      </c>
      <c r="V6092" s="13">
        <v>11.377777999999999</v>
      </c>
      <c r="W6092">
        <v>6250</v>
      </c>
      <c r="X6092">
        <v>125</v>
      </c>
      <c r="Z6092" s="10">
        <f>IF($N6092&lt;&gt;0,constants!$L$2,IF($O6092&lt;&gt;0,constants!$M$2,IF($P6092&lt;&gt;0,constants!$N$2,0)))</f>
        <v>1117.99</v>
      </c>
      <c r="AA6092" s="10">
        <f>IF($N6092&lt;&gt;0,constants!$L$2,IF($O6092&lt;&gt;0,constants!$M$2,IF($P6092&lt;&gt;0,constants!$P$2,0)))</f>
        <v>4051.45</v>
      </c>
      <c r="AB6092" s="11">
        <f>constants!$O$2</f>
        <v>4861.32</v>
      </c>
      <c r="AC6092" s="11">
        <f>VLOOKUP(BWscncns[[#This Row],[scanner]],[0]!ScnrAvgBW,2,FALSE)/1000</f>
        <v>509.99709399477808</v>
      </c>
      <c r="AD6092" s="8">
        <f>(1+$F6092)*Z6092</f>
        <v>102.43204411383084</v>
      </c>
      <c r="AE6092" s="8">
        <f>(1+$F6092)*AA6092</f>
        <v>371.20037310260375</v>
      </c>
      <c r="AF6092" s="8">
        <f>(1+$F6092)*AB6092</f>
        <v>445.40196664679303</v>
      </c>
      <c r="AG6092" s="8">
        <f>(1+$F6092)*AC6092</f>
        <v>46.726755006751979</v>
      </c>
      <c r="AH6092" s="8">
        <f>(1+$F6092)*$T6092/1000</f>
        <v>9.3820528960511975</v>
      </c>
      <c r="AI6092" s="8">
        <f>(1+BWscncns[[#This Row],[pid_error]]*K_p)*BWscncns[[#This Row],[dbw]]/1000</f>
        <v>55.891026448025599</v>
      </c>
      <c r="AJ6092" s="13">
        <f>BWscncns[[#This Row],[Torflow prgrssv alt vote]]/VLOOKUP(BWscncns[[#This Row],[class]],AltBWtotl,2,FALSE)*100</f>
        <v>1.1023202470201942E-3</v>
      </c>
      <c r="AK6092">
        <f>IF(D6092=E6092,1,0)</f>
        <v>1</v>
      </c>
    </row>
    <row r="6093" spans="1:37">
      <c r="A6093" s="1" t="s">
        <v>5493</v>
      </c>
      <c r="B6093" s="1" t="s">
        <v>5494</v>
      </c>
      <c r="C6093">
        <v>9</v>
      </c>
      <c r="D6093">
        <v>1524994035</v>
      </c>
      <c r="E6093">
        <v>1524994035</v>
      </c>
      <c r="F6093" s="2">
        <v>-0.910706424066</v>
      </c>
      <c r="G6093" s="2">
        <v>-0.910706424066</v>
      </c>
      <c r="H6093">
        <v>9143</v>
      </c>
      <c r="I6093" s="2">
        <v>-9.5933238816899996E-3</v>
      </c>
      <c r="J6093" s="2">
        <v>0</v>
      </c>
      <c r="K6093">
        <v>8</v>
      </c>
      <c r="L6093" s="1" t="s">
        <v>11823</v>
      </c>
      <c r="M6093" s="1" t="s">
        <v>5494</v>
      </c>
      <c r="N6093">
        <v>0</v>
      </c>
      <c r="O6093">
        <v>0</v>
      </c>
      <c r="P6093">
        <v>1</v>
      </c>
      <c r="Q6093">
        <v>0</v>
      </c>
      <c r="R6093" s="19">
        <f>BWscncns[[#This Row],[C fx]]*4+BWscncns[[#This Row],[C fg]]*2+BWscncns[[#This Row],[C fm]]</f>
        <v>1</v>
      </c>
      <c r="S6093">
        <v>8</v>
      </c>
      <c r="T6093">
        <v>102400</v>
      </c>
      <c r="U6093" s="13">
        <v>7.8125E-2</v>
      </c>
      <c r="V6093" s="13">
        <v>12.8</v>
      </c>
      <c r="W6093">
        <v>6282</v>
      </c>
      <c r="X6093">
        <v>125</v>
      </c>
      <c r="Z6093" s="10">
        <f>IF($N6093&lt;&gt;0,constants!$L$2,IF($O6093&lt;&gt;0,constants!$M$2,IF($P6093&lt;&gt;0,constants!$N$2,0)))</f>
        <v>1117.99</v>
      </c>
      <c r="AA6093" s="10">
        <f>IF($N6093&lt;&gt;0,constants!$L$2,IF($O6093&lt;&gt;0,constants!$M$2,IF($P6093&lt;&gt;0,constants!$P$2,0)))</f>
        <v>4051.45</v>
      </c>
      <c r="AB6093" s="11">
        <f>constants!$O$2</f>
        <v>4861.32</v>
      </c>
      <c r="AC6093" s="11">
        <f>VLOOKUP(BWscncns[[#This Row],[scanner]],[0]!ScnrAvgBW,2,FALSE)/1000</f>
        <v>509.99709399477808</v>
      </c>
      <c r="AD6093" s="8">
        <f>(1+$F6093)*Z6093</f>
        <v>99.829324958452659</v>
      </c>
      <c r="AE6093" s="8">
        <f>(1+$F6093)*AA6093</f>
        <v>361.76845821780427</v>
      </c>
      <c r="AF6093" s="8">
        <f>(1+$F6093)*AB6093</f>
        <v>434.08464655947284</v>
      </c>
      <c r="AG6093" s="8">
        <f>(1+$F6093)*AC6093</f>
        <v>45.539464238742056</v>
      </c>
      <c r="AH6093" s="8">
        <f>(1+$F6093)*$T6093/1000</f>
        <v>9.1436621756415999</v>
      </c>
      <c r="AI6093" s="8">
        <f>(1+BWscncns[[#This Row],[pid_error]]*K_p)*BWscncns[[#This Row],[dbw]]/1000</f>
        <v>55.771831087820807</v>
      </c>
      <c r="AJ6093" s="13">
        <f>BWscncns[[#This Row],[Torflow prgrssv alt vote]]/VLOOKUP(BWscncns[[#This Row],[class]],AltBWtotl,2,FALSE)*100</f>
        <v>1.0999693963156219E-3</v>
      </c>
      <c r="AK6093">
        <f>IF(D6093=E6093,1,0)</f>
        <v>1</v>
      </c>
    </row>
    <row r="6094" spans="1:37">
      <c r="A6094" s="1" t="s">
        <v>3516</v>
      </c>
      <c r="B6094" s="1" t="s">
        <v>49</v>
      </c>
      <c r="C6094">
        <v>21</v>
      </c>
      <c r="D6094">
        <v>1524694214</v>
      </c>
      <c r="E6094">
        <v>1524694214</v>
      </c>
      <c r="F6094" s="2">
        <v>-0.81683034925099995</v>
      </c>
      <c r="G6094" s="2">
        <v>-0.81683034925099995</v>
      </c>
      <c r="H6094">
        <v>20523</v>
      </c>
      <c r="I6094" s="2">
        <v>-1.3351931192499999E-2</v>
      </c>
      <c r="J6094" s="2">
        <v>0</v>
      </c>
      <c r="K6094">
        <v>9</v>
      </c>
      <c r="L6094" s="1" t="s">
        <v>12072</v>
      </c>
      <c r="M6094" s="1" t="s">
        <v>49</v>
      </c>
      <c r="N6094">
        <v>0</v>
      </c>
      <c r="O6094">
        <v>0</v>
      </c>
      <c r="P6094">
        <v>1</v>
      </c>
      <c r="Q6094">
        <v>0</v>
      </c>
      <c r="R6094" s="19">
        <f>BWscncns[[#This Row],[C fx]]*4+BWscncns[[#This Row],[C fg]]*2+BWscncns[[#This Row],[C fm]]</f>
        <v>1</v>
      </c>
      <c r="S6094">
        <v>14</v>
      </c>
      <c r="T6094">
        <v>94248</v>
      </c>
      <c r="U6094" s="13">
        <v>0.14854400000000001</v>
      </c>
      <c r="V6094" s="13">
        <v>6.7320000000000002</v>
      </c>
      <c r="W6094">
        <v>6055</v>
      </c>
      <c r="X6094">
        <v>121</v>
      </c>
      <c r="Z6094" s="10">
        <f>IF($N6094&lt;&gt;0,constants!$L$2,IF($O6094&lt;&gt;0,constants!$M$2,IF($P6094&lt;&gt;0,constants!$N$2,0)))</f>
        <v>1117.99</v>
      </c>
      <c r="AA6094" s="10">
        <f>IF($N6094&lt;&gt;0,constants!$L$2,IF($O6094&lt;&gt;0,constants!$M$2,IF($P6094&lt;&gt;0,constants!$P$2,0)))</f>
        <v>4051.45</v>
      </c>
      <c r="AB6094" s="11">
        <f>constants!$O$2</f>
        <v>4861.32</v>
      </c>
      <c r="AC6094" s="11">
        <f>VLOOKUP(BWscncns[[#This Row],[scanner]],[0]!ScnrAvgBW,2,FALSE)/1000</f>
        <v>504.85700000000003</v>
      </c>
      <c r="AD6094" s="8">
        <f>(1+$F6094)*Z6094</f>
        <v>204.78183784087457</v>
      </c>
      <c r="AE6094" s="8">
        <f>(1+$F6094)*AA6094</f>
        <v>742.10268152703622</v>
      </c>
      <c r="AF6094" s="8">
        <f>(1+$F6094)*AB6094</f>
        <v>890.44628657912881</v>
      </c>
      <c r="AG6094" s="8">
        <f>(1+$F6094)*AC6094</f>
        <v>92.474480368187926</v>
      </c>
      <c r="AH6094" s="8">
        <f>(1+$F6094)*$T6094/1000</f>
        <v>17.263373243791758</v>
      </c>
      <c r="AI6094" s="8">
        <f>(1+BWscncns[[#This Row],[pid_error]]*K_p)*BWscncns[[#This Row],[dbw]]/1000</f>
        <v>55.755686621895876</v>
      </c>
      <c r="AJ6094" s="13">
        <f>BWscncns[[#This Row],[Torflow prgrssv alt vote]]/VLOOKUP(BWscncns[[#This Row],[class]],AltBWtotl,2,FALSE)*100</f>
        <v>1.0996509843486681E-3</v>
      </c>
      <c r="AK6094">
        <f>IF(D6094=E6094,1,0)</f>
        <v>1</v>
      </c>
    </row>
    <row r="6095" spans="1:37">
      <c r="A6095" s="1" t="s">
        <v>10989</v>
      </c>
      <c r="B6095" s="1" t="s">
        <v>10990</v>
      </c>
      <c r="C6095">
        <v>9</v>
      </c>
      <c r="D6095">
        <v>1524991621</v>
      </c>
      <c r="E6095">
        <v>1524991621</v>
      </c>
      <c r="F6095" s="2">
        <v>-0.91109208645299999</v>
      </c>
      <c r="G6095" s="2">
        <v>-0.91109208645299999</v>
      </c>
      <c r="H6095">
        <v>9104</v>
      </c>
      <c r="I6095" s="2">
        <v>2.16365099774E-3</v>
      </c>
      <c r="J6095" s="2">
        <v>0</v>
      </c>
      <c r="K6095">
        <v>8</v>
      </c>
      <c r="L6095" s="1" t="s">
        <v>11923</v>
      </c>
      <c r="M6095" s="1" t="s">
        <v>10990</v>
      </c>
      <c r="N6095">
        <v>0</v>
      </c>
      <c r="O6095">
        <v>0</v>
      </c>
      <c r="P6095">
        <v>1</v>
      </c>
      <c r="Q6095">
        <v>0</v>
      </c>
      <c r="R6095" s="19">
        <f>BWscncns[[#This Row],[C fx]]*4+BWscncns[[#This Row],[C fg]]*2+BWscncns[[#This Row],[C fm]]</f>
        <v>1</v>
      </c>
      <c r="S6095">
        <v>9</v>
      </c>
      <c r="T6095">
        <v>102400</v>
      </c>
      <c r="U6095" s="13">
        <v>8.7890999999999997E-2</v>
      </c>
      <c r="V6095" s="13">
        <v>11.377777999999999</v>
      </c>
      <c r="W6095">
        <v>6249</v>
      </c>
      <c r="X6095">
        <v>124</v>
      </c>
      <c r="Z6095" s="10">
        <f>IF($N6095&lt;&gt;0,constants!$L$2,IF($O6095&lt;&gt;0,constants!$M$2,IF($P6095&lt;&gt;0,constants!$N$2,0)))</f>
        <v>1117.99</v>
      </c>
      <c r="AA6095" s="10">
        <f>IF($N6095&lt;&gt;0,constants!$L$2,IF($O6095&lt;&gt;0,constants!$M$2,IF($P6095&lt;&gt;0,constants!$P$2,0)))</f>
        <v>4051.45</v>
      </c>
      <c r="AB6095" s="11">
        <f>constants!$O$2</f>
        <v>4861.32</v>
      </c>
      <c r="AC6095" s="11">
        <f>VLOOKUP(BWscncns[[#This Row],[scanner]],[0]!ScnrAvgBW,2,FALSE)/1000</f>
        <v>509.99709399477808</v>
      </c>
      <c r="AD6095" s="8">
        <f>(1+$F6095)*Z6095</f>
        <v>99.398158266410533</v>
      </c>
      <c r="AE6095" s="8">
        <f>(1+$F6095)*AA6095</f>
        <v>360.20596633999315</v>
      </c>
      <c r="AF6095" s="8">
        <f>(1+$F6095)*AB6095</f>
        <v>432.20981828430206</v>
      </c>
      <c r="AG6095" s="8">
        <f>(1+$F6095)*AC6095</f>
        <v>45.342777542108969</v>
      </c>
      <c r="AH6095" s="8">
        <f>(1+$F6095)*$T6095/1000</f>
        <v>9.1041703472128006</v>
      </c>
      <c r="AI6095" s="8">
        <f>(1+BWscncns[[#This Row],[pid_error]]*K_p)*BWscncns[[#This Row],[dbw]]/1000</f>
        <v>55.75208517360641</v>
      </c>
      <c r="AJ6095" s="13">
        <f>BWscncns[[#This Row],[Torflow prgrssv alt vote]]/VLOOKUP(BWscncns[[#This Row],[class]],AltBWtotl,2,FALSE)*100</f>
        <v>1.0995799541740521E-3</v>
      </c>
      <c r="AK6095">
        <f>IF(D6095=E6095,1,0)</f>
        <v>1</v>
      </c>
    </row>
    <row r="6096" spans="1:37">
      <c r="A6096" s="1" t="s">
        <v>9323</v>
      </c>
      <c r="B6096" s="1" t="s">
        <v>9324</v>
      </c>
      <c r="C6096">
        <v>1</v>
      </c>
      <c r="D6096">
        <v>1524960601</v>
      </c>
      <c r="E6096">
        <v>1524960601</v>
      </c>
      <c r="F6096" s="2">
        <v>-0.98738192410799996</v>
      </c>
      <c r="G6096" s="2">
        <v>-0.98738192410799996</v>
      </c>
      <c r="H6096">
        <v>1387</v>
      </c>
      <c r="I6096" s="2">
        <v>-8.1597012686699995E-3</v>
      </c>
      <c r="J6096" s="2">
        <v>0</v>
      </c>
      <c r="K6096">
        <v>8</v>
      </c>
      <c r="L6096" s="1" t="s">
        <v>11870</v>
      </c>
      <c r="M6096" s="1" t="s">
        <v>9324</v>
      </c>
      <c r="N6096">
        <v>0</v>
      </c>
      <c r="O6096">
        <v>0</v>
      </c>
      <c r="P6096">
        <v>1</v>
      </c>
      <c r="Q6096">
        <v>0</v>
      </c>
      <c r="R6096" s="19">
        <f>BWscncns[[#This Row],[C fx]]*4+BWscncns[[#This Row],[C fg]]*2+BWscncns[[#This Row],[C fm]]</f>
        <v>1</v>
      </c>
      <c r="S6096">
        <v>1</v>
      </c>
      <c r="T6096">
        <v>109938</v>
      </c>
      <c r="U6096" s="13">
        <v>9.0959999999999999E-3</v>
      </c>
      <c r="V6096" s="13">
        <v>109.938</v>
      </c>
      <c r="W6096">
        <v>6439</v>
      </c>
      <c r="X6096">
        <v>128</v>
      </c>
      <c r="Z6096" s="10">
        <f>IF($N6096&lt;&gt;0,constants!$L$2,IF($O6096&lt;&gt;0,constants!$M$2,IF($P6096&lt;&gt;0,constants!$N$2,0)))</f>
        <v>1117.99</v>
      </c>
      <c r="AA6096" s="10">
        <f>IF($N6096&lt;&gt;0,constants!$L$2,IF($O6096&lt;&gt;0,constants!$M$2,IF($P6096&lt;&gt;0,constants!$P$2,0)))</f>
        <v>4051.45</v>
      </c>
      <c r="AB6096" s="11">
        <f>constants!$O$2</f>
        <v>4861.32</v>
      </c>
      <c r="AC6096" s="11">
        <f>VLOOKUP(BWscncns[[#This Row],[scanner]],[0]!ScnrAvgBW,2,FALSE)/1000</f>
        <v>509.99709399477808</v>
      </c>
      <c r="AD6096" s="8">
        <f>(1+$F6096)*Z6096</f>
        <v>14.106882666497119</v>
      </c>
      <c r="AE6096" s="8">
        <f>(1+$F6096)*AA6096</f>
        <v>51.12150357264354</v>
      </c>
      <c r="AF6096" s="8">
        <f>(1+$F6096)*AB6096</f>
        <v>61.340504695297611</v>
      </c>
      <c r="AG6096" s="8">
        <f>(1+$F6096)*AC6096</f>
        <v>6.4351820367255854</v>
      </c>
      <c r="AH6096" s="8">
        <f>(1+$F6096)*$T6096/1000</f>
        <v>1.3872060274147</v>
      </c>
      <c r="AI6096" s="8">
        <f>(1+BWscncns[[#This Row],[pid_error]]*K_p)*BWscncns[[#This Row],[dbw]]/1000</f>
        <v>55.662603013707347</v>
      </c>
      <c r="AJ6096" s="13">
        <f>BWscncns[[#This Row],[Torflow prgrssv alt vote]]/VLOOKUP(BWscncns[[#This Row],[class]],AltBWtotl,2,FALSE)*100</f>
        <v>1.0978151271012204E-3</v>
      </c>
      <c r="AK6096">
        <f>IF(D6096=E6096,1,0)</f>
        <v>1</v>
      </c>
    </row>
    <row r="6097" spans="1:37">
      <c r="A6097" s="1" t="s">
        <v>2518</v>
      </c>
      <c r="B6097" s="1" t="s">
        <v>129</v>
      </c>
      <c r="C6097">
        <v>9</v>
      </c>
      <c r="D6097">
        <v>1524991621</v>
      </c>
      <c r="E6097">
        <v>1524991621</v>
      </c>
      <c r="F6097" s="2">
        <v>-0.90962949239000002</v>
      </c>
      <c r="G6097" s="2">
        <v>-0.90962949239000002</v>
      </c>
      <c r="H6097">
        <v>9068</v>
      </c>
      <c r="I6097" s="2">
        <v>-4.45788480221E-2</v>
      </c>
      <c r="J6097" s="2">
        <v>0</v>
      </c>
      <c r="K6097">
        <v>8</v>
      </c>
      <c r="L6097" s="1" t="s">
        <v>11923</v>
      </c>
      <c r="M6097" s="1" t="s">
        <v>129</v>
      </c>
      <c r="N6097">
        <v>0</v>
      </c>
      <c r="O6097">
        <v>0</v>
      </c>
      <c r="P6097">
        <v>1</v>
      </c>
      <c r="Q6097">
        <v>0</v>
      </c>
      <c r="R6097" s="19">
        <f>BWscncns[[#This Row],[C fx]]*4+BWscncns[[#This Row],[C fg]]*2+BWscncns[[#This Row],[C fm]]</f>
        <v>1</v>
      </c>
      <c r="S6097">
        <v>8</v>
      </c>
      <c r="T6097">
        <v>100352</v>
      </c>
      <c r="U6097" s="13">
        <v>7.9718999999999998E-2</v>
      </c>
      <c r="V6097" s="13">
        <v>12.544</v>
      </c>
      <c r="W6097">
        <v>6276</v>
      </c>
      <c r="X6097">
        <v>125</v>
      </c>
      <c r="Z6097" s="10">
        <f>IF($N6097&lt;&gt;0,constants!$L$2,IF($O6097&lt;&gt;0,constants!$M$2,IF($P6097&lt;&gt;0,constants!$N$2,0)))</f>
        <v>1117.99</v>
      </c>
      <c r="AA6097" s="10">
        <f>IF($N6097&lt;&gt;0,constants!$L$2,IF($O6097&lt;&gt;0,constants!$M$2,IF($P6097&lt;&gt;0,constants!$P$2,0)))</f>
        <v>4051.45</v>
      </c>
      <c r="AB6097" s="11">
        <f>constants!$O$2</f>
        <v>4861.32</v>
      </c>
      <c r="AC6097" s="11">
        <f>VLOOKUP(BWscncns[[#This Row],[scanner]],[0]!ScnrAvgBW,2,FALSE)/1000</f>
        <v>509.99709399477808</v>
      </c>
      <c r="AD6097" s="8">
        <f>(1+$F6097)*Z6097</f>
        <v>101.03332380290388</v>
      </c>
      <c r="AE6097" s="8">
        <f>(1+$F6097)*AA6097</f>
        <v>366.13159305653443</v>
      </c>
      <c r="AF6097" s="8">
        <f>(1+$F6097)*AB6097</f>
        <v>439.3199560546451</v>
      </c>
      <c r="AG6097" s="8">
        <f>(1+$F6097)*AC6097</f>
        <v>46.088696263932967</v>
      </c>
      <c r="AH6097" s="8">
        <f>(1+$F6097)*$T6097/1000</f>
        <v>9.0688611796787182</v>
      </c>
      <c r="AI6097" s="8">
        <f>(1+BWscncns[[#This Row],[pid_error]]*K_p)*BWscncns[[#This Row],[dbw]]/1000</f>
        <v>54.710430589839348</v>
      </c>
      <c r="AJ6097" s="13">
        <f>BWscncns[[#This Row],[Torflow prgrssv alt vote]]/VLOOKUP(BWscncns[[#This Row],[class]],AltBWtotl,2,FALSE)*100</f>
        <v>1.079035745003809E-3</v>
      </c>
      <c r="AK6097">
        <f>IF(D6097=E6097,1,0)</f>
        <v>1</v>
      </c>
    </row>
    <row r="6098" spans="1:37">
      <c r="A6098" s="1" t="s">
        <v>1659</v>
      </c>
      <c r="B6098" s="1" t="s">
        <v>1660</v>
      </c>
      <c r="C6098">
        <v>10</v>
      </c>
      <c r="D6098">
        <v>1524936280</v>
      </c>
      <c r="E6098">
        <v>1524936280</v>
      </c>
      <c r="F6098" s="2">
        <v>-0.90117357387899999</v>
      </c>
      <c r="G6098" s="2">
        <v>-0.90117357387899999</v>
      </c>
      <c r="H6098">
        <v>9812</v>
      </c>
      <c r="I6098" s="2">
        <v>-9.4858251133200008E-3</v>
      </c>
      <c r="J6098" s="2">
        <v>0</v>
      </c>
      <c r="K6098">
        <v>8</v>
      </c>
      <c r="L6098" s="1" t="s">
        <v>12031</v>
      </c>
      <c r="M6098" s="1" t="s">
        <v>1660</v>
      </c>
      <c r="N6098">
        <v>0</v>
      </c>
      <c r="O6098">
        <v>0</v>
      </c>
      <c r="P6098">
        <v>1</v>
      </c>
      <c r="Q6098">
        <v>0</v>
      </c>
      <c r="R6098" s="19">
        <f>BWscncns[[#This Row],[C fx]]*4+BWscncns[[#This Row],[C fg]]*2+BWscncns[[#This Row],[C fm]]</f>
        <v>1</v>
      </c>
      <c r="S6098">
        <v>10</v>
      </c>
      <c r="T6098">
        <v>99289</v>
      </c>
      <c r="U6098" s="13">
        <v>0.100716</v>
      </c>
      <c r="V6098" s="13">
        <v>9.9289000000000005</v>
      </c>
      <c r="W6098">
        <v>6195</v>
      </c>
      <c r="X6098">
        <v>123</v>
      </c>
      <c r="Z6098" s="10">
        <f>IF($N6098&lt;&gt;0,constants!$L$2,IF($O6098&lt;&gt;0,constants!$M$2,IF($P6098&lt;&gt;0,constants!$N$2,0)))</f>
        <v>1117.99</v>
      </c>
      <c r="AA6098" s="10">
        <f>IF($N6098&lt;&gt;0,constants!$L$2,IF($O6098&lt;&gt;0,constants!$M$2,IF($P6098&lt;&gt;0,constants!$P$2,0)))</f>
        <v>4051.45</v>
      </c>
      <c r="AB6098" s="11">
        <f>constants!$O$2</f>
        <v>4861.32</v>
      </c>
      <c r="AC6098" s="11">
        <f>VLOOKUP(BWscncns[[#This Row],[scanner]],[0]!ScnrAvgBW,2,FALSE)/1000</f>
        <v>509.99709399477808</v>
      </c>
      <c r="AD6098" s="8">
        <f>(1+$F6098)*Z6098</f>
        <v>110.4869561390168</v>
      </c>
      <c r="AE6098" s="8">
        <f>(1+$F6098)*AA6098</f>
        <v>400.39032410792549</v>
      </c>
      <c r="AF6098" s="8">
        <f>(1+$F6098)*AB6098</f>
        <v>480.42688183053974</v>
      </c>
      <c r="AG6098" s="8">
        <f>(1+$F6098)*AC6098</f>
        <v>50.401190131599634</v>
      </c>
      <c r="AH6098" s="8">
        <f>(1+$F6098)*$T6098/1000</f>
        <v>9.8123770231279703</v>
      </c>
      <c r="AI6098" s="8">
        <f>(1+BWscncns[[#This Row],[pid_error]]*K_p)*BWscncns[[#This Row],[dbw]]/1000</f>
        <v>54.55068851156399</v>
      </c>
      <c r="AJ6098" s="13">
        <f>BWscncns[[#This Row],[Torflow prgrssv alt vote]]/VLOOKUP(BWscncns[[#This Row],[class]],AltBWtotl,2,FALSE)*100</f>
        <v>1.075885204776251E-3</v>
      </c>
      <c r="AK6098">
        <f>IF(D6098=E6098,1,0)</f>
        <v>1</v>
      </c>
    </row>
    <row r="6099" spans="1:37">
      <c r="A6099" s="1" t="s">
        <v>7109</v>
      </c>
      <c r="B6099" s="1" t="s">
        <v>7110</v>
      </c>
      <c r="C6099">
        <v>7</v>
      </c>
      <c r="D6099">
        <v>1524983831</v>
      </c>
      <c r="E6099">
        <v>1524983831</v>
      </c>
      <c r="F6099" s="2">
        <v>-0.93539309748599997</v>
      </c>
      <c r="G6099" s="2">
        <v>-0.93539309748599997</v>
      </c>
      <c r="H6099">
        <v>6615</v>
      </c>
      <c r="I6099" s="2">
        <v>-8.8712486522800005E-2</v>
      </c>
      <c r="J6099" s="2">
        <v>0</v>
      </c>
      <c r="K6099">
        <v>8</v>
      </c>
      <c r="L6099" s="1" t="s">
        <v>11960</v>
      </c>
      <c r="M6099" s="1" t="s">
        <v>7110</v>
      </c>
      <c r="N6099">
        <v>1</v>
      </c>
      <c r="O6099">
        <v>0</v>
      </c>
      <c r="P6099">
        <v>0</v>
      </c>
      <c r="Q6099">
        <v>0</v>
      </c>
      <c r="R6099" s="19">
        <f>BWscncns[[#This Row],[C fx]]*4+BWscncns[[#This Row],[C fg]]*2+BWscncns[[#This Row],[C fm]]</f>
        <v>4</v>
      </c>
      <c r="S6099">
        <v>16</v>
      </c>
      <c r="T6099">
        <v>102400</v>
      </c>
      <c r="U6099" s="13">
        <v>0.15625</v>
      </c>
      <c r="V6099" s="13">
        <v>6.4</v>
      </c>
      <c r="W6099">
        <v>6026</v>
      </c>
      <c r="X6099">
        <v>120</v>
      </c>
      <c r="Z6099" s="10">
        <f>IF($N6099&lt;&gt;0,constants!$L$2,IF($O6099&lt;&gt;0,constants!$M$2,IF($P6099&lt;&gt;0,constants!$N$2,0)))</f>
        <v>10125.48</v>
      </c>
      <c r="AA6099" s="10">
        <f>IF($N6099&lt;&gt;0,constants!$L$2,IF($O6099&lt;&gt;0,constants!$M$2,IF($P6099&lt;&gt;0,constants!$P$2,0)))</f>
        <v>10125.48</v>
      </c>
      <c r="AB6099" s="11">
        <f>constants!$O$2</f>
        <v>4861.32</v>
      </c>
      <c r="AC6099" s="11">
        <f>VLOOKUP(BWscncns[[#This Row],[scanner]],[0]!ScnrAvgBW,2,FALSE)/1000</f>
        <v>509.99709399477808</v>
      </c>
      <c r="AD6099" s="8">
        <f>(1+$F6099)*Z6099</f>
        <v>654.175899267457</v>
      </c>
      <c r="AE6099" s="8">
        <f>(1+$F6099)*AA6099</f>
        <v>654.175899267457</v>
      </c>
      <c r="AF6099" s="8">
        <f>(1+$F6099)*AB6099</f>
        <v>314.07482732935858</v>
      </c>
      <c r="AG6099" s="8">
        <f>(1+$F6099)*AC6099</f>
        <v>32.949332534143942</v>
      </c>
      <c r="AH6099" s="8">
        <f>(1+$F6099)*$T6099/1000</f>
        <v>6.6157468174336023</v>
      </c>
      <c r="AI6099" s="8">
        <f>(1+BWscncns[[#This Row],[pid_error]]*K_p)*BWscncns[[#This Row],[dbw]]/1000</f>
        <v>54.507873408716797</v>
      </c>
      <c r="AJ6099" s="13">
        <f>BWscncns[[#This Row],[Torflow prgrssv alt vote]]/VLOOKUP(BWscncns[[#This Row],[class]],AltBWtotl,2,FALSE)*100</f>
        <v>4.6717303936574984E-4</v>
      </c>
      <c r="AK6099">
        <f>IF(D6099=E6099,1,0)</f>
        <v>1</v>
      </c>
    </row>
    <row r="6100" spans="1:37">
      <c r="A6100" s="1" t="s">
        <v>5195</v>
      </c>
      <c r="B6100" s="1" t="s">
        <v>49</v>
      </c>
      <c r="C6100">
        <v>50</v>
      </c>
      <c r="D6100">
        <v>1524968613</v>
      </c>
      <c r="E6100">
        <v>1524968613</v>
      </c>
      <c r="F6100" s="2">
        <v>-0.135444522131</v>
      </c>
      <c r="G6100" s="2">
        <v>-0.135444522131</v>
      </c>
      <c r="H6100">
        <v>50110</v>
      </c>
      <c r="I6100" s="2">
        <v>0.41027170797700002</v>
      </c>
      <c r="J6100" s="2">
        <v>0</v>
      </c>
      <c r="K6100">
        <v>7</v>
      </c>
      <c r="L6100" s="1" t="s">
        <v>11710</v>
      </c>
      <c r="M6100" s="1" t="s">
        <v>49</v>
      </c>
      <c r="N6100">
        <v>0</v>
      </c>
      <c r="O6100">
        <v>0</v>
      </c>
      <c r="P6100">
        <v>1</v>
      </c>
      <c r="Q6100">
        <v>0</v>
      </c>
      <c r="R6100" s="19">
        <f>BWscncns[[#This Row],[C fx]]*4+BWscncns[[#This Row],[C fg]]*2+BWscncns[[#This Row],[C fm]]</f>
        <v>1</v>
      </c>
      <c r="S6100">
        <v>45</v>
      </c>
      <c r="T6100">
        <v>57961</v>
      </c>
      <c r="U6100" s="13">
        <v>0.77638399999999996</v>
      </c>
      <c r="V6100" s="13">
        <v>1.288022</v>
      </c>
      <c r="W6100">
        <v>4064</v>
      </c>
      <c r="X6100">
        <v>81</v>
      </c>
      <c r="Z6100" s="10">
        <f>IF($N6100&lt;&gt;0,constants!$L$2,IF($O6100&lt;&gt;0,constants!$M$2,IF($P6100&lt;&gt;0,constants!$N$2,0)))</f>
        <v>1117.99</v>
      </c>
      <c r="AA6100" s="10">
        <f>IF($N6100&lt;&gt;0,constants!$L$2,IF($O6100&lt;&gt;0,constants!$M$2,IF($P6100&lt;&gt;0,constants!$P$2,0)))</f>
        <v>4051.45</v>
      </c>
      <c r="AB6100" s="11">
        <f>constants!$O$2</f>
        <v>4861.32</v>
      </c>
      <c r="AC6100" s="11">
        <f>VLOOKUP(BWscncns[[#This Row],[scanner]],[0]!ScnrAvgBW,2,FALSE)/1000</f>
        <v>885.64026081730776</v>
      </c>
      <c r="AD6100" s="8">
        <f>(1+$F6100)*Z6100</f>
        <v>966.56437870276329</v>
      </c>
      <c r="AE6100" s="8">
        <f>(1+$F6100)*AA6100</f>
        <v>3502.7032908123597</v>
      </c>
      <c r="AF6100" s="8">
        <f>(1+$F6100)*AB6100</f>
        <v>4202.8808356741265</v>
      </c>
      <c r="AG6100" s="8">
        <f>(1+$F6100)*AC6100</f>
        <v>765.68513891093335</v>
      </c>
      <c r="AH6100" s="8">
        <f>(1+$F6100)*$T6100/1000</f>
        <v>50.110500052765104</v>
      </c>
      <c r="AI6100" s="8">
        <f>(1+BWscncns[[#This Row],[pid_error]]*K_p)*BWscncns[[#This Row],[dbw]]/1000</f>
        <v>54.035750026382559</v>
      </c>
      <c r="AJ6100" s="13">
        <f>BWscncns[[#This Row],[Torflow prgrssv alt vote]]/VLOOKUP(BWscncns[[#This Row],[class]],AltBWtotl,2,FALSE)*100</f>
        <v>1.0657292431799248E-3</v>
      </c>
      <c r="AK6100">
        <f>IF(D6100=E6100,1,0)</f>
        <v>1</v>
      </c>
    </row>
    <row r="6101" spans="1:37">
      <c r="A6101" s="1" t="s">
        <v>10670</v>
      </c>
      <c r="B6101" s="1" t="s">
        <v>10671</v>
      </c>
      <c r="C6101">
        <v>31</v>
      </c>
      <c r="D6101">
        <v>1524981197</v>
      </c>
      <c r="E6101">
        <v>1524981197</v>
      </c>
      <c r="F6101" s="2">
        <v>-0.59308298184599995</v>
      </c>
      <c r="G6101" s="2">
        <v>-0.59308298184599995</v>
      </c>
      <c r="H6101">
        <v>31251</v>
      </c>
      <c r="I6101" s="2">
        <v>3.1231273973999999E-2</v>
      </c>
      <c r="J6101" s="2">
        <v>0</v>
      </c>
      <c r="K6101">
        <v>7</v>
      </c>
      <c r="L6101" s="1" t="s">
        <v>11820</v>
      </c>
      <c r="M6101" s="1" t="s">
        <v>10671</v>
      </c>
      <c r="N6101">
        <v>1</v>
      </c>
      <c r="O6101">
        <v>0</v>
      </c>
      <c r="P6101">
        <v>0</v>
      </c>
      <c r="Q6101">
        <v>0</v>
      </c>
      <c r="R6101" s="19">
        <f>BWscncns[[#This Row],[C fx]]*4+BWscncns[[#This Row],[C fg]]*2+BWscncns[[#This Row],[C fm]]</f>
        <v>4</v>
      </c>
      <c r="S6101">
        <v>31</v>
      </c>
      <c r="T6101">
        <v>76800</v>
      </c>
      <c r="U6101" s="13">
        <v>0.403646</v>
      </c>
      <c r="V6101" s="13">
        <v>2.4774189999999998</v>
      </c>
      <c r="W6101">
        <v>5158</v>
      </c>
      <c r="X6101">
        <v>103</v>
      </c>
      <c r="Z6101" s="10">
        <f>IF($N6101&lt;&gt;0,constants!$L$2,IF($O6101&lt;&gt;0,constants!$M$2,IF($P6101&lt;&gt;0,constants!$N$2,0)))</f>
        <v>10125.48</v>
      </c>
      <c r="AA6101" s="10">
        <f>IF($N6101&lt;&gt;0,constants!$L$2,IF($O6101&lt;&gt;0,constants!$M$2,IF($P6101&lt;&gt;0,constants!$P$2,0)))</f>
        <v>10125.48</v>
      </c>
      <c r="AB6101" s="11">
        <f>constants!$O$2</f>
        <v>4861.32</v>
      </c>
      <c r="AC6101" s="11">
        <f>VLOOKUP(BWscncns[[#This Row],[scanner]],[0]!ScnrAvgBW,2,FALSE)/1000</f>
        <v>885.64026081730776</v>
      </c>
      <c r="AD6101" s="8">
        <f>(1+$F6101)*Z6101</f>
        <v>4120.2301289779643</v>
      </c>
      <c r="AE6101" s="8">
        <f>(1+$F6101)*AA6101</f>
        <v>4120.2301289779643</v>
      </c>
      <c r="AF6101" s="8">
        <f>(1+$F6101)*AB6101</f>
        <v>1978.1538386924035</v>
      </c>
      <c r="AG6101" s="8">
        <f>(1+$F6101)*AC6101</f>
        <v>360.38209408890975</v>
      </c>
      <c r="AH6101" s="8">
        <f>(1+$F6101)*$T6101/1000</f>
        <v>31.251226994227203</v>
      </c>
      <c r="AI6101" s="8">
        <f>(1+BWscncns[[#This Row],[pid_error]]*K_p)*BWscncns[[#This Row],[dbw]]/1000</f>
        <v>54.025613497113604</v>
      </c>
      <c r="AJ6101" s="13">
        <f>BWscncns[[#This Row],[Torflow prgrssv alt vote]]/VLOOKUP(BWscncns[[#This Row],[class]],AltBWtotl,2,FALSE)*100</f>
        <v>4.6303971302996412E-4</v>
      </c>
      <c r="AK6101">
        <f>IF(D6101=E6101,1,0)</f>
        <v>1</v>
      </c>
    </row>
    <row r="6102" spans="1:37">
      <c r="A6102" s="1" t="s">
        <v>11205</v>
      </c>
      <c r="B6102" s="1" t="s">
        <v>11206</v>
      </c>
      <c r="C6102">
        <v>5</v>
      </c>
      <c r="D6102">
        <v>1525006165</v>
      </c>
      <c r="E6102">
        <v>1525006165</v>
      </c>
      <c r="F6102" s="2">
        <v>-0.952539049566</v>
      </c>
      <c r="G6102" s="2">
        <v>-0.952539049566</v>
      </c>
      <c r="H6102">
        <v>4860</v>
      </c>
      <c r="I6102" s="2">
        <v>5.91163735225E-3</v>
      </c>
      <c r="J6102" s="2">
        <v>0</v>
      </c>
      <c r="K6102">
        <v>8</v>
      </c>
      <c r="L6102" s="1" t="s">
        <v>11958</v>
      </c>
      <c r="M6102" s="1" t="s">
        <v>11206</v>
      </c>
      <c r="N6102">
        <v>0</v>
      </c>
      <c r="O6102">
        <v>0</v>
      </c>
      <c r="P6102">
        <v>1</v>
      </c>
      <c r="Q6102">
        <v>0</v>
      </c>
      <c r="R6102" s="19">
        <f>BWscncns[[#This Row],[C fx]]*4+BWscncns[[#This Row],[C fg]]*2+BWscncns[[#This Row],[C fm]]</f>
        <v>1</v>
      </c>
      <c r="S6102">
        <v>4</v>
      </c>
      <c r="T6102">
        <v>102400</v>
      </c>
      <c r="U6102" s="13">
        <v>3.9061999999999999E-2</v>
      </c>
      <c r="V6102" s="13">
        <v>25.6</v>
      </c>
      <c r="W6102">
        <v>6375</v>
      </c>
      <c r="X6102">
        <v>127</v>
      </c>
      <c r="Z6102" s="10">
        <f>IF($N6102&lt;&gt;0,constants!$L$2,IF($O6102&lt;&gt;0,constants!$M$2,IF($P6102&lt;&gt;0,constants!$N$2,0)))</f>
        <v>1117.99</v>
      </c>
      <c r="AA6102" s="10">
        <f>IF($N6102&lt;&gt;0,constants!$L$2,IF($O6102&lt;&gt;0,constants!$M$2,IF($P6102&lt;&gt;0,constants!$P$2,0)))</f>
        <v>4051.45</v>
      </c>
      <c r="AB6102" s="11">
        <f>constants!$O$2</f>
        <v>4861.32</v>
      </c>
      <c r="AC6102" s="11">
        <f>VLOOKUP(BWscncns[[#This Row],[scanner]],[0]!ScnrAvgBW,2,FALSE)/1000</f>
        <v>509.99709399477808</v>
      </c>
      <c r="AD6102" s="8">
        <f>(1+$F6102)*Z6102</f>
        <v>53.060867975707666</v>
      </c>
      <c r="AE6102" s="8">
        <f>(1+$F6102)*AA6102</f>
        <v>192.2856676358293</v>
      </c>
      <c r="AF6102" s="8">
        <f>(1+$F6102)*AB6102</f>
        <v>230.72286756381288</v>
      </c>
      <c r="AG6102" s="8">
        <f>(1+$F6102)*AC6102</f>
        <v>24.204946799570205</v>
      </c>
      <c r="AH6102" s="8">
        <f>(1+$F6102)*$T6102/1000</f>
        <v>4.8600013244416003</v>
      </c>
      <c r="AI6102" s="8">
        <f>(1+BWscncns[[#This Row],[pid_error]]*K_p)*BWscncns[[#This Row],[dbw]]/1000</f>
        <v>53.630000662220802</v>
      </c>
      <c r="AJ6102" s="13">
        <f>BWscncns[[#This Row],[Torflow prgrssv alt vote]]/VLOOKUP(BWscncns[[#This Row],[class]],AltBWtotl,2,FALSE)*100</f>
        <v>1.0577267825390025E-3</v>
      </c>
      <c r="AK6102">
        <f>IF(D6102=E6102,1,0)</f>
        <v>1</v>
      </c>
    </row>
    <row r="6103" spans="1:37">
      <c r="A6103" s="1" t="s">
        <v>959</v>
      </c>
      <c r="B6103" s="1" t="s">
        <v>129</v>
      </c>
      <c r="C6103">
        <v>9</v>
      </c>
      <c r="D6103">
        <v>1524994035</v>
      </c>
      <c r="E6103">
        <v>1524994035</v>
      </c>
      <c r="F6103" s="2">
        <v>-0.91010769705799999</v>
      </c>
      <c r="G6103" s="2">
        <v>-0.91010769705799999</v>
      </c>
      <c r="H6103">
        <v>8836</v>
      </c>
      <c r="I6103" s="2">
        <v>7.6102369602799999E-3</v>
      </c>
      <c r="J6103" s="2">
        <v>0</v>
      </c>
      <c r="K6103">
        <v>8</v>
      </c>
      <c r="L6103" s="1" t="s">
        <v>11823</v>
      </c>
      <c r="M6103" s="1" t="s">
        <v>129</v>
      </c>
      <c r="N6103">
        <v>0</v>
      </c>
      <c r="O6103">
        <v>0</v>
      </c>
      <c r="P6103">
        <v>1</v>
      </c>
      <c r="Q6103">
        <v>0</v>
      </c>
      <c r="R6103" s="19">
        <f>BWscncns[[#This Row],[C fx]]*4+BWscncns[[#This Row],[C fg]]*2+BWscncns[[#This Row],[C fm]]</f>
        <v>1</v>
      </c>
      <c r="S6103">
        <v>6</v>
      </c>
      <c r="T6103">
        <v>98304</v>
      </c>
      <c r="U6103" s="13">
        <v>6.1034999999999999E-2</v>
      </c>
      <c r="V6103" s="13">
        <v>16.384</v>
      </c>
      <c r="W6103">
        <v>6319</v>
      </c>
      <c r="X6103">
        <v>126</v>
      </c>
      <c r="Z6103" s="10">
        <f>IF($N6103&lt;&gt;0,constants!$L$2,IF($O6103&lt;&gt;0,constants!$M$2,IF($P6103&lt;&gt;0,constants!$N$2,0)))</f>
        <v>1117.99</v>
      </c>
      <c r="AA6103" s="10">
        <f>IF($N6103&lt;&gt;0,constants!$L$2,IF($O6103&lt;&gt;0,constants!$M$2,IF($P6103&lt;&gt;0,constants!$P$2,0)))</f>
        <v>4051.45</v>
      </c>
      <c r="AB6103" s="11">
        <f>constants!$O$2</f>
        <v>4861.32</v>
      </c>
      <c r="AC6103" s="11">
        <f>VLOOKUP(BWscncns[[#This Row],[scanner]],[0]!ScnrAvgBW,2,FALSE)/1000</f>
        <v>509.99709399477808</v>
      </c>
      <c r="AD6103" s="8">
        <f>(1+$F6103)*Z6103</f>
        <v>100.4986957661266</v>
      </c>
      <c r="AE6103" s="8">
        <f>(1+$F6103)*AA6103</f>
        <v>364.19417075436593</v>
      </c>
      <c r="AF6103" s="8">
        <f>(1+$F6103)*AB6103</f>
        <v>436.99525013800348</v>
      </c>
      <c r="AG6103" s="8">
        <f>(1+$F6103)*AC6103</f>
        <v>45.844813272918245</v>
      </c>
      <c r="AH6103" s="8">
        <f>(1+$F6103)*$T6103/1000</f>
        <v>8.8367729484103688</v>
      </c>
      <c r="AI6103" s="8">
        <f>(1+BWscncns[[#This Row],[pid_error]]*K_p)*BWscncns[[#This Row],[dbw]]/1000</f>
        <v>53.570386474205179</v>
      </c>
      <c r="AJ6103" s="13">
        <f>BWscncns[[#This Row],[Torflow prgrssv alt vote]]/VLOOKUP(BWscncns[[#This Row],[class]],AltBWtotl,2,FALSE)*100</f>
        <v>1.0565510316065984E-3</v>
      </c>
      <c r="AK6103">
        <f>IF(D6103=E6103,1,0)</f>
        <v>1</v>
      </c>
    </row>
    <row r="6104" spans="1:37">
      <c r="A6104" s="1" t="s">
        <v>9516</v>
      </c>
      <c r="B6104" s="1" t="s">
        <v>9517</v>
      </c>
      <c r="C6104">
        <v>12</v>
      </c>
      <c r="D6104">
        <v>1524978554</v>
      </c>
      <c r="E6104">
        <v>1524978554</v>
      </c>
      <c r="F6104" s="2">
        <v>-0.87273269929300001</v>
      </c>
      <c r="G6104" s="2">
        <v>-0.87273269929300001</v>
      </c>
      <c r="H6104">
        <v>12090</v>
      </c>
      <c r="I6104" s="2">
        <v>-5.4077568856599999E-2</v>
      </c>
      <c r="J6104" s="2">
        <v>0</v>
      </c>
      <c r="K6104">
        <v>8</v>
      </c>
      <c r="L6104" s="1" t="s">
        <v>11914</v>
      </c>
      <c r="M6104" s="1" t="s">
        <v>9517</v>
      </c>
      <c r="N6104">
        <v>0</v>
      </c>
      <c r="O6104">
        <v>0</v>
      </c>
      <c r="P6104">
        <v>1</v>
      </c>
      <c r="Q6104">
        <v>0</v>
      </c>
      <c r="R6104" s="19">
        <f>BWscncns[[#This Row],[C fx]]*4+BWscncns[[#This Row],[C fg]]*2+BWscncns[[#This Row],[C fm]]</f>
        <v>1</v>
      </c>
      <c r="S6104">
        <v>12</v>
      </c>
      <c r="T6104">
        <v>95004</v>
      </c>
      <c r="U6104" s="13">
        <v>0.12631000000000001</v>
      </c>
      <c r="V6104" s="13">
        <v>7.9169999999999998</v>
      </c>
      <c r="W6104">
        <v>6124</v>
      </c>
      <c r="X6104">
        <v>122</v>
      </c>
      <c r="Z6104" s="10">
        <f>IF($N6104&lt;&gt;0,constants!$L$2,IF($O6104&lt;&gt;0,constants!$M$2,IF($P6104&lt;&gt;0,constants!$N$2,0)))</f>
        <v>1117.99</v>
      </c>
      <c r="AA6104" s="10">
        <f>IF($N6104&lt;&gt;0,constants!$L$2,IF($O6104&lt;&gt;0,constants!$M$2,IF($P6104&lt;&gt;0,constants!$P$2,0)))</f>
        <v>4051.45</v>
      </c>
      <c r="AB6104" s="11">
        <f>constants!$O$2</f>
        <v>4861.32</v>
      </c>
      <c r="AC6104" s="11">
        <f>VLOOKUP(BWscncns[[#This Row],[scanner]],[0]!ScnrAvgBW,2,FALSE)/1000</f>
        <v>509.99709399477808</v>
      </c>
      <c r="AD6104" s="8">
        <f>(1+$F6104)*Z6104</f>
        <v>142.28356951741893</v>
      </c>
      <c r="AE6104" s="8">
        <f>(1+$F6104)*AA6104</f>
        <v>515.61710544937512</v>
      </c>
      <c r="AF6104" s="8">
        <f>(1+$F6104)*AB6104</f>
        <v>618.68707427295317</v>
      </c>
      <c r="AG6104" s="8">
        <f>(1+$F6104)*AC6104</f>
        <v>64.905953521129561</v>
      </c>
      <c r="AH6104" s="8">
        <f>(1+$F6104)*$T6104/1000</f>
        <v>12.090902636367826</v>
      </c>
      <c r="AI6104" s="8">
        <f>(1+BWscncns[[#This Row],[pid_error]]*K_p)*BWscncns[[#This Row],[dbw]]/1000</f>
        <v>53.547451318183917</v>
      </c>
      <c r="AJ6104" s="13">
        <f>BWscncns[[#This Row],[Torflow prgrssv alt vote]]/VLOOKUP(BWscncns[[#This Row],[class]],AltBWtotl,2,FALSE)*100</f>
        <v>1.056098689102667E-3</v>
      </c>
      <c r="AK6104">
        <f>IF(D6104=E6104,1,0)</f>
        <v>1</v>
      </c>
    </row>
    <row r="6105" spans="1:37">
      <c r="A6105" s="1" t="s">
        <v>10586</v>
      </c>
      <c r="B6105" s="1" t="s">
        <v>28</v>
      </c>
      <c r="C6105">
        <v>10</v>
      </c>
      <c r="D6105">
        <v>1524515278</v>
      </c>
      <c r="E6105">
        <v>1524515278</v>
      </c>
      <c r="F6105" s="2">
        <v>-0.86441145296999999</v>
      </c>
      <c r="G6105" s="2">
        <v>-0.86441145296999999</v>
      </c>
      <c r="H6105">
        <v>9996</v>
      </c>
      <c r="I6105" s="2">
        <v>7.6293276485699998E-3</v>
      </c>
      <c r="J6105" s="2">
        <v>0.2</v>
      </c>
      <c r="K6105">
        <v>8</v>
      </c>
      <c r="L6105" s="1" t="s">
        <v>12076</v>
      </c>
      <c r="M6105" s="1" t="s">
        <v>28</v>
      </c>
      <c r="N6105">
        <v>0</v>
      </c>
      <c r="O6105">
        <v>0</v>
      </c>
      <c r="P6105">
        <v>1</v>
      </c>
      <c r="Q6105">
        <v>0</v>
      </c>
      <c r="R6105" s="19">
        <f>BWscncns[[#This Row],[C fx]]*4+BWscncns[[#This Row],[C fg]]*2+BWscncns[[#This Row],[C fm]]</f>
        <v>1</v>
      </c>
      <c r="S6105">
        <v>10</v>
      </c>
      <c r="T6105">
        <v>93184</v>
      </c>
      <c r="U6105" s="13">
        <v>0.10731499999999999</v>
      </c>
      <c r="V6105" s="13">
        <v>9.3184000000000005</v>
      </c>
      <c r="W6105">
        <v>6174</v>
      </c>
      <c r="X6105">
        <v>123</v>
      </c>
      <c r="Z6105" s="10">
        <f>IF($N6105&lt;&gt;0,constants!$L$2,IF($O6105&lt;&gt;0,constants!$M$2,IF($P6105&lt;&gt;0,constants!$N$2,0)))</f>
        <v>1117.99</v>
      </c>
      <c r="AA6105" s="10">
        <f>IF($N6105&lt;&gt;0,constants!$L$2,IF($O6105&lt;&gt;0,constants!$M$2,IF($P6105&lt;&gt;0,constants!$P$2,0)))</f>
        <v>4051.45</v>
      </c>
      <c r="AB6105" s="11">
        <f>constants!$O$2</f>
        <v>4861.32</v>
      </c>
      <c r="AC6105" s="11">
        <f>VLOOKUP(BWscncns[[#This Row],[scanner]],[0]!ScnrAvgBW,2,FALSE)/1000</f>
        <v>509.99709399477808</v>
      </c>
      <c r="AD6105" s="8">
        <f>(1+$F6105)*Z6105</f>
        <v>151.5866396940697</v>
      </c>
      <c r="AE6105" s="8">
        <f>(1+$F6105)*AA6105</f>
        <v>549.33021886469351</v>
      </c>
      <c r="AF6105" s="8">
        <f>(1+$F6105)*AB6105</f>
        <v>659.13931544787954</v>
      </c>
      <c r="AG6105" s="8">
        <f>(1+$F6105)*AC6105</f>
        <v>69.149764964274297</v>
      </c>
      <c r="AH6105" s="8">
        <f>(1+$F6105)*$T6105/1000</f>
        <v>12.634683166443521</v>
      </c>
      <c r="AI6105" s="8">
        <f>(1+BWscncns[[#This Row],[pid_error]]*K_p)*BWscncns[[#This Row],[dbw]]/1000</f>
        <v>52.90934158322176</v>
      </c>
      <c r="AJ6105" s="13">
        <f>BWscncns[[#This Row],[Torflow prgrssv alt vote]]/VLOOKUP(BWscncns[[#This Row],[class]],AltBWtotl,2,FALSE)*100</f>
        <v>1.043513461645383E-3</v>
      </c>
      <c r="AK6105">
        <f>IF(D6105=E6105,1,0)</f>
        <v>1</v>
      </c>
    </row>
    <row r="6106" spans="1:37">
      <c r="A6106" s="1" t="s">
        <v>3150</v>
      </c>
      <c r="B6106" s="1" t="s">
        <v>3151</v>
      </c>
      <c r="C6106">
        <v>2</v>
      </c>
      <c r="D6106">
        <v>1524958750</v>
      </c>
      <c r="E6106">
        <v>1524958750</v>
      </c>
      <c r="F6106" s="2">
        <v>-0.97605628083999996</v>
      </c>
      <c r="G6106" s="2">
        <v>-0.97605628083999996</v>
      </c>
      <c r="H6106">
        <v>2451</v>
      </c>
      <c r="I6106" s="2">
        <v>-2.3398549626799998E-2</v>
      </c>
      <c r="J6106" s="2">
        <v>0.33333333333300003</v>
      </c>
      <c r="K6106">
        <v>8</v>
      </c>
      <c r="L6106" s="1" t="s">
        <v>11977</v>
      </c>
      <c r="M6106" s="1" t="s">
        <v>3151</v>
      </c>
      <c r="N6106">
        <v>1</v>
      </c>
      <c r="O6106">
        <v>0</v>
      </c>
      <c r="P6106">
        <v>0</v>
      </c>
      <c r="Q6106">
        <v>0</v>
      </c>
      <c r="R6106" s="19">
        <f>BWscncns[[#This Row],[C fx]]*4+BWscncns[[#This Row],[C fg]]*2+BWscncns[[#This Row],[C fm]]</f>
        <v>4</v>
      </c>
      <c r="S6106">
        <v>2</v>
      </c>
      <c r="T6106">
        <v>102400</v>
      </c>
      <c r="U6106" s="13">
        <v>1.9531E-2</v>
      </c>
      <c r="V6106" s="13">
        <v>51.2</v>
      </c>
      <c r="W6106">
        <v>6418</v>
      </c>
      <c r="X6106">
        <v>128</v>
      </c>
      <c r="Z6106" s="10">
        <f>IF($N6106&lt;&gt;0,constants!$L$2,IF($O6106&lt;&gt;0,constants!$M$2,IF($P6106&lt;&gt;0,constants!$N$2,0)))</f>
        <v>10125.48</v>
      </c>
      <c r="AA6106" s="10">
        <f>IF($N6106&lt;&gt;0,constants!$L$2,IF($O6106&lt;&gt;0,constants!$M$2,IF($P6106&lt;&gt;0,constants!$P$2,0)))</f>
        <v>10125.48</v>
      </c>
      <c r="AB6106" s="11">
        <f>constants!$O$2</f>
        <v>4861.32</v>
      </c>
      <c r="AC6106" s="11">
        <f>VLOOKUP(BWscncns[[#This Row],[scanner]],[0]!ScnrAvgBW,2,FALSE)/1000</f>
        <v>509.99709399477808</v>
      </c>
      <c r="AD6106" s="8">
        <f>(1+$F6106)*Z6106</f>
        <v>242.44164948019721</v>
      </c>
      <c r="AE6106" s="8">
        <f>(1+$F6106)*AA6106</f>
        <v>242.44164948019721</v>
      </c>
      <c r="AF6106" s="8">
        <f>(1+$F6106)*AB6106</f>
        <v>116.3980808268914</v>
      </c>
      <c r="AG6106" s="8">
        <f>(1+$F6106)*AC6106</f>
        <v>12.211227191027112</v>
      </c>
      <c r="AH6106" s="8">
        <f>(1+$F6106)*$T6106/1000</f>
        <v>2.4518368419840044</v>
      </c>
      <c r="AI6106" s="8">
        <f>(1+BWscncns[[#This Row],[pid_error]]*K_p)*BWscncns[[#This Row],[dbw]]/1000</f>
        <v>52.425918420992005</v>
      </c>
      <c r="AJ6106" s="13">
        <f>BWscncns[[#This Row],[Torflow prgrssv alt vote]]/VLOOKUP(BWscncns[[#This Row],[class]],AltBWtotl,2,FALSE)*100</f>
        <v>4.4932913574938655E-4</v>
      </c>
      <c r="AK6106">
        <f>IF(D6106=E6106,1,0)</f>
        <v>1</v>
      </c>
    </row>
    <row r="6107" spans="1:37">
      <c r="A6107" s="1" t="s">
        <v>10326</v>
      </c>
      <c r="B6107" s="1" t="s">
        <v>49</v>
      </c>
      <c r="C6107">
        <v>2</v>
      </c>
      <c r="D6107">
        <v>1524998348</v>
      </c>
      <c r="E6107">
        <v>1524998348</v>
      </c>
      <c r="F6107" s="2">
        <v>-0.98238796889000002</v>
      </c>
      <c r="G6107" s="2">
        <v>-0.98238796889000002</v>
      </c>
      <c r="H6107">
        <v>1803</v>
      </c>
      <c r="I6107" s="2">
        <v>-3.1028075910300001E-2</v>
      </c>
      <c r="J6107" s="2">
        <v>0</v>
      </c>
      <c r="K6107">
        <v>8</v>
      </c>
      <c r="L6107" s="1" t="s">
        <v>11968</v>
      </c>
      <c r="M6107" s="1" t="s">
        <v>49</v>
      </c>
      <c r="N6107">
        <v>0</v>
      </c>
      <c r="O6107">
        <v>0</v>
      </c>
      <c r="P6107">
        <v>1</v>
      </c>
      <c r="Q6107">
        <v>0</v>
      </c>
      <c r="R6107" s="19">
        <f>BWscncns[[#This Row],[C fx]]*4+BWscncns[[#This Row],[C fg]]*2+BWscncns[[#This Row],[C fm]]</f>
        <v>1</v>
      </c>
      <c r="S6107">
        <v>4</v>
      </c>
      <c r="T6107">
        <v>102400</v>
      </c>
      <c r="U6107" s="13">
        <v>3.9061999999999999E-2</v>
      </c>
      <c r="V6107" s="13">
        <v>25.6</v>
      </c>
      <c r="W6107">
        <v>6372</v>
      </c>
      <c r="X6107">
        <v>127</v>
      </c>
      <c r="Z6107" s="10">
        <f>IF($N6107&lt;&gt;0,constants!$L$2,IF($O6107&lt;&gt;0,constants!$M$2,IF($P6107&lt;&gt;0,constants!$N$2,0)))</f>
        <v>1117.99</v>
      </c>
      <c r="AA6107" s="10">
        <f>IF($N6107&lt;&gt;0,constants!$L$2,IF($O6107&lt;&gt;0,constants!$M$2,IF($P6107&lt;&gt;0,constants!$P$2,0)))</f>
        <v>4051.45</v>
      </c>
      <c r="AB6107" s="11">
        <f>constants!$O$2</f>
        <v>4861.32</v>
      </c>
      <c r="AC6107" s="11">
        <f>VLOOKUP(BWscncns[[#This Row],[scanner]],[0]!ScnrAvgBW,2,FALSE)/1000</f>
        <v>509.99709399477808</v>
      </c>
      <c r="AD6107" s="8">
        <f>(1+$F6107)*Z6107</f>
        <v>19.690074660668881</v>
      </c>
      <c r="AE6107" s="8">
        <f>(1+$F6107)*AA6107</f>
        <v>71.354263440609415</v>
      </c>
      <c r="AF6107" s="8">
        <f>(1+$F6107)*AB6107</f>
        <v>85.617719075665107</v>
      </c>
      <c r="AG6107" s="8">
        <f>(1+$F6107)*AC6107</f>
        <v>8.9820846854456171</v>
      </c>
      <c r="AH6107" s="8">
        <f>(1+$F6107)*$T6107/1000</f>
        <v>1.803471985663998</v>
      </c>
      <c r="AI6107" s="8">
        <f>(1+BWscncns[[#This Row],[pid_error]]*K_p)*BWscncns[[#This Row],[dbw]]/1000</f>
        <v>52.101735992832005</v>
      </c>
      <c r="AJ6107" s="13">
        <f>BWscncns[[#This Row],[Torflow prgrssv alt vote]]/VLOOKUP(BWscncns[[#This Row],[class]],AltBWtotl,2,FALSE)*100</f>
        <v>1.0275853234366281E-3</v>
      </c>
      <c r="AK6107">
        <f>IF(D6107=E6107,1,0)</f>
        <v>1</v>
      </c>
    </row>
    <row r="6108" spans="1:37">
      <c r="A6108" s="1" t="s">
        <v>4404</v>
      </c>
      <c r="B6108" s="1" t="s">
        <v>28</v>
      </c>
      <c r="C6108">
        <v>3</v>
      </c>
      <c r="D6108">
        <v>1525006165</v>
      </c>
      <c r="E6108">
        <v>1525006165</v>
      </c>
      <c r="F6108" s="2">
        <v>-0.96828954670300005</v>
      </c>
      <c r="G6108" s="2">
        <v>-0.96828954670300005</v>
      </c>
      <c r="H6108">
        <v>3182</v>
      </c>
      <c r="I6108" s="2">
        <v>-3.3903540258799998E-2</v>
      </c>
      <c r="J6108" s="2">
        <v>0</v>
      </c>
      <c r="K6108">
        <v>8</v>
      </c>
      <c r="L6108" s="1" t="s">
        <v>11958</v>
      </c>
      <c r="M6108" s="1" t="s">
        <v>28</v>
      </c>
      <c r="N6108">
        <v>0</v>
      </c>
      <c r="O6108">
        <v>0</v>
      </c>
      <c r="P6108">
        <v>1</v>
      </c>
      <c r="Q6108">
        <v>0</v>
      </c>
      <c r="R6108" s="19">
        <f>BWscncns[[#This Row],[C fx]]*4+BWscncns[[#This Row],[C fg]]*2+BWscncns[[#This Row],[C fm]]</f>
        <v>1</v>
      </c>
      <c r="S6108">
        <v>4</v>
      </c>
      <c r="T6108">
        <v>100352</v>
      </c>
      <c r="U6108" s="13">
        <v>3.986E-2</v>
      </c>
      <c r="V6108" s="13">
        <v>25.088000000000001</v>
      </c>
      <c r="W6108">
        <v>6368</v>
      </c>
      <c r="X6108">
        <v>127</v>
      </c>
      <c r="Z6108" s="10">
        <f>IF($N6108&lt;&gt;0,constants!$L$2,IF($O6108&lt;&gt;0,constants!$M$2,IF($P6108&lt;&gt;0,constants!$N$2,0)))</f>
        <v>1117.99</v>
      </c>
      <c r="AA6108" s="10">
        <f>IF($N6108&lt;&gt;0,constants!$L$2,IF($O6108&lt;&gt;0,constants!$M$2,IF($P6108&lt;&gt;0,constants!$P$2,0)))</f>
        <v>4051.45</v>
      </c>
      <c r="AB6108" s="11">
        <f>constants!$O$2</f>
        <v>4861.32</v>
      </c>
      <c r="AC6108" s="11">
        <f>VLOOKUP(BWscncns[[#This Row],[scanner]],[0]!ScnrAvgBW,2,FALSE)/1000</f>
        <v>509.99709399477808</v>
      </c>
      <c r="AD6108" s="8">
        <f>(1+$F6108)*Z6108</f>
        <v>35.451969681512978</v>
      </c>
      <c r="AE6108" s="8">
        <f>(1+$F6108)*AA6108</f>
        <v>128.47331601013045</v>
      </c>
      <c r="AF6108" s="8">
        <f>(1+$F6108)*AB6108</f>
        <v>154.15466082177178</v>
      </c>
      <c r="AG6108" s="8">
        <f>(1+$F6108)*AC6108</f>
        <v>16.172239030727106</v>
      </c>
      <c r="AH6108" s="8">
        <f>(1+$F6108)*$T6108/1000</f>
        <v>3.1822074092605388</v>
      </c>
      <c r="AI6108" s="8">
        <f>(1+BWscncns[[#This Row],[pid_error]]*K_p)*BWscncns[[#This Row],[dbw]]/1000</f>
        <v>51.767103704630266</v>
      </c>
      <c r="AJ6108" s="13">
        <f>BWscncns[[#This Row],[Torflow prgrssv alt vote]]/VLOOKUP(BWscncns[[#This Row],[class]],AltBWtotl,2,FALSE)*100</f>
        <v>1.020985481386232E-3</v>
      </c>
      <c r="AK6108">
        <f>IF(D6108=E6108,1,0)</f>
        <v>1</v>
      </c>
    </row>
    <row r="6109" spans="1:37">
      <c r="A6109" s="1" t="s">
        <v>7577</v>
      </c>
      <c r="B6109" s="1" t="s">
        <v>7578</v>
      </c>
      <c r="C6109">
        <v>9</v>
      </c>
      <c r="D6109">
        <v>1524991621</v>
      </c>
      <c r="E6109">
        <v>1524991621</v>
      </c>
      <c r="F6109" s="2">
        <v>-0.89928958827399996</v>
      </c>
      <c r="G6109" s="2">
        <v>-0.89928958827399996</v>
      </c>
      <c r="H6109">
        <v>9423</v>
      </c>
      <c r="I6109" s="2">
        <v>1.98415921579E-2</v>
      </c>
      <c r="J6109" s="2">
        <v>0</v>
      </c>
      <c r="K6109">
        <v>8</v>
      </c>
      <c r="L6109" s="1" t="s">
        <v>11923</v>
      </c>
      <c r="M6109" s="1" t="s">
        <v>7578</v>
      </c>
      <c r="N6109">
        <v>0</v>
      </c>
      <c r="O6109">
        <v>0</v>
      </c>
      <c r="P6109">
        <v>1</v>
      </c>
      <c r="Q6109">
        <v>0</v>
      </c>
      <c r="R6109" s="19">
        <f>BWscncns[[#This Row],[C fx]]*4+BWscncns[[#This Row],[C fg]]*2+BWscncns[[#This Row],[C fm]]</f>
        <v>1</v>
      </c>
      <c r="S6109">
        <v>9</v>
      </c>
      <c r="T6109">
        <v>93566</v>
      </c>
      <c r="U6109" s="13">
        <v>9.6188999999999997E-2</v>
      </c>
      <c r="V6109" s="13">
        <v>10.396222</v>
      </c>
      <c r="W6109">
        <v>6218</v>
      </c>
      <c r="X6109">
        <v>124</v>
      </c>
      <c r="Z6109" s="10">
        <f>IF($N6109&lt;&gt;0,constants!$L$2,IF($O6109&lt;&gt;0,constants!$M$2,IF($P6109&lt;&gt;0,constants!$N$2,0)))</f>
        <v>1117.99</v>
      </c>
      <c r="AA6109" s="10">
        <f>IF($N6109&lt;&gt;0,constants!$L$2,IF($O6109&lt;&gt;0,constants!$M$2,IF($P6109&lt;&gt;0,constants!$P$2,0)))</f>
        <v>4051.45</v>
      </c>
      <c r="AB6109" s="11">
        <f>constants!$O$2</f>
        <v>4861.32</v>
      </c>
      <c r="AC6109" s="11">
        <f>VLOOKUP(BWscncns[[#This Row],[scanner]],[0]!ScnrAvgBW,2,FALSE)/1000</f>
        <v>509.99709399477808</v>
      </c>
      <c r="AD6109" s="8">
        <f>(1+$F6109)*Z6109</f>
        <v>112.59323320555079</v>
      </c>
      <c r="AE6109" s="8">
        <f>(1+$F6109)*AA6109</f>
        <v>408.02319758730283</v>
      </c>
      <c r="AF6109" s="8">
        <f>(1+$F6109)*AB6109</f>
        <v>489.58553873183848</v>
      </c>
      <c r="AG6109" s="8">
        <f>(1+$F6109)*AC6109</f>
        <v>51.36201731527764</v>
      </c>
      <c r="AH6109" s="8">
        <f>(1+$F6109)*$T6109/1000</f>
        <v>9.4230703835549185</v>
      </c>
      <c r="AI6109" s="8">
        <f>(1+BWscncns[[#This Row],[pid_error]]*K_p)*BWscncns[[#This Row],[dbw]]/1000</f>
        <v>51.494535191777459</v>
      </c>
      <c r="AJ6109" s="13">
        <f>BWscncns[[#This Row],[Torflow prgrssv alt vote]]/VLOOKUP(BWscncns[[#This Row],[class]],AltBWtotl,2,FALSE)*100</f>
        <v>1.0156097026698179E-3</v>
      </c>
      <c r="AK6109">
        <f>IF(D6109=E6109,1,0)</f>
        <v>1</v>
      </c>
    </row>
    <row r="6110" spans="1:37">
      <c r="A6110" s="1" t="s">
        <v>5610</v>
      </c>
      <c r="B6110" s="1" t="s">
        <v>49</v>
      </c>
      <c r="C6110">
        <v>12</v>
      </c>
      <c r="D6110">
        <v>1524988261</v>
      </c>
      <c r="E6110">
        <v>1524988261</v>
      </c>
      <c r="F6110" s="2">
        <v>-0.86753460252100001</v>
      </c>
      <c r="G6110" s="2">
        <v>-0.86753460252100001</v>
      </c>
      <c r="H6110">
        <v>12006</v>
      </c>
      <c r="I6110" s="2">
        <v>1.0868927151199999E-2</v>
      </c>
      <c r="J6110" s="2">
        <v>0</v>
      </c>
      <c r="K6110">
        <v>8</v>
      </c>
      <c r="L6110" s="1" t="s">
        <v>11951</v>
      </c>
      <c r="M6110" s="1" t="s">
        <v>49</v>
      </c>
      <c r="N6110">
        <v>0</v>
      </c>
      <c r="O6110">
        <v>0</v>
      </c>
      <c r="P6110">
        <v>1</v>
      </c>
      <c r="Q6110">
        <v>0</v>
      </c>
      <c r="R6110" s="19">
        <f>BWscncns[[#This Row],[C fx]]*4+BWscncns[[#This Row],[C fg]]*2+BWscncns[[#This Row],[C fm]]</f>
        <v>1</v>
      </c>
      <c r="S6110">
        <v>12</v>
      </c>
      <c r="T6110">
        <v>89657</v>
      </c>
      <c r="U6110" s="13">
        <v>0.13384299999999999</v>
      </c>
      <c r="V6110" s="13">
        <v>7.4714169999999998</v>
      </c>
      <c r="W6110">
        <v>6101</v>
      </c>
      <c r="X6110">
        <v>122</v>
      </c>
      <c r="Z6110" s="10">
        <f>IF($N6110&lt;&gt;0,constants!$L$2,IF($O6110&lt;&gt;0,constants!$M$2,IF($P6110&lt;&gt;0,constants!$N$2,0)))</f>
        <v>1117.99</v>
      </c>
      <c r="AA6110" s="10">
        <f>IF($N6110&lt;&gt;0,constants!$L$2,IF($O6110&lt;&gt;0,constants!$M$2,IF($P6110&lt;&gt;0,constants!$P$2,0)))</f>
        <v>4051.45</v>
      </c>
      <c r="AB6110" s="11">
        <f>constants!$O$2</f>
        <v>4861.32</v>
      </c>
      <c r="AC6110" s="11">
        <f>VLOOKUP(BWscncns[[#This Row],[scanner]],[0]!ScnrAvgBW,2,FALSE)/1000</f>
        <v>509.99709399477808</v>
      </c>
      <c r="AD6110" s="8">
        <f>(1+$F6110)*Z6110</f>
        <v>148.09498972754722</v>
      </c>
      <c r="AE6110" s="8">
        <f>(1+$F6110)*AA6110</f>
        <v>536.67693461629449</v>
      </c>
      <c r="AF6110" s="8">
        <f>(1+$F6110)*AB6110</f>
        <v>643.95668607261223</v>
      </c>
      <c r="AG6110" s="8">
        <f>(1+$F6110)*AC6110</f>
        <v>67.556967769153204</v>
      </c>
      <c r="AH6110" s="8">
        <f>(1+$F6110)*$T6110/1000</f>
        <v>11.876450141774701</v>
      </c>
      <c r="AI6110" s="8">
        <f>(1+BWscncns[[#This Row],[pid_error]]*K_p)*BWscncns[[#This Row],[dbw]]/1000</f>
        <v>50.766725070887354</v>
      </c>
      <c r="AJ6110" s="13">
        <f>BWscncns[[#This Row],[Torflow prgrssv alt vote]]/VLOOKUP(BWscncns[[#This Row],[class]],AltBWtotl,2,FALSE)*100</f>
        <v>1.0012553441398411E-3</v>
      </c>
      <c r="AK6110">
        <f>IF(D6110=E6110,1,0)</f>
        <v>1</v>
      </c>
    </row>
    <row r="6111" spans="1:37">
      <c r="A6111" s="1" t="s">
        <v>6158</v>
      </c>
      <c r="B6111" s="1" t="s">
        <v>28</v>
      </c>
      <c r="C6111">
        <v>11</v>
      </c>
      <c r="D6111">
        <v>1524939182</v>
      </c>
      <c r="E6111">
        <v>1524939182</v>
      </c>
      <c r="F6111" s="2">
        <v>-0.87571075783100005</v>
      </c>
      <c r="G6111" s="2">
        <v>-0.87571075783100005</v>
      </c>
      <c r="H6111">
        <v>11199</v>
      </c>
      <c r="I6111" s="2">
        <v>-3.6742869706699998E-3</v>
      </c>
      <c r="J6111" s="2">
        <v>0</v>
      </c>
      <c r="K6111">
        <v>8</v>
      </c>
      <c r="L6111" s="1" t="s">
        <v>12015</v>
      </c>
      <c r="M6111" s="1" t="s">
        <v>28</v>
      </c>
      <c r="N6111">
        <v>0</v>
      </c>
      <c r="O6111">
        <v>0</v>
      </c>
      <c r="P6111">
        <v>1</v>
      </c>
      <c r="Q6111">
        <v>0</v>
      </c>
      <c r="R6111" s="19">
        <f>BWscncns[[#This Row],[C fx]]*4+BWscncns[[#This Row],[C fg]]*2+BWscncns[[#This Row],[C fm]]</f>
        <v>1</v>
      </c>
      <c r="S6111">
        <v>9</v>
      </c>
      <c r="T6111">
        <v>90112</v>
      </c>
      <c r="U6111" s="13">
        <v>9.9876000000000006E-2</v>
      </c>
      <c r="V6111" s="13">
        <v>10.012444</v>
      </c>
      <c r="W6111">
        <v>6202</v>
      </c>
      <c r="X6111">
        <v>124</v>
      </c>
      <c r="Z6111" s="10">
        <f>IF($N6111&lt;&gt;0,constants!$L$2,IF($O6111&lt;&gt;0,constants!$M$2,IF($P6111&lt;&gt;0,constants!$N$2,0)))</f>
        <v>1117.99</v>
      </c>
      <c r="AA6111" s="10">
        <f>IF($N6111&lt;&gt;0,constants!$L$2,IF($O6111&lt;&gt;0,constants!$M$2,IF($P6111&lt;&gt;0,constants!$P$2,0)))</f>
        <v>4051.45</v>
      </c>
      <c r="AB6111" s="11">
        <f>constants!$O$2</f>
        <v>4861.32</v>
      </c>
      <c r="AC6111" s="11">
        <f>VLOOKUP(BWscncns[[#This Row],[scanner]],[0]!ScnrAvgBW,2,FALSE)/1000</f>
        <v>509.99709399477808</v>
      </c>
      <c r="AD6111" s="8">
        <f>(1+$F6111)*Z6111</f>
        <v>138.95412985252025</v>
      </c>
      <c r="AE6111" s="8">
        <f>(1+$F6111)*AA6111</f>
        <v>503.55165018559484</v>
      </c>
      <c r="AF6111" s="8">
        <f>(1+$F6111)*AB6111</f>
        <v>604.20977874100276</v>
      </c>
      <c r="AG6111" s="8">
        <f>(1+$F6111)*AC6111</f>
        <v>63.3871523210032</v>
      </c>
      <c r="AH6111" s="8">
        <f>(1+$F6111)*$T6111/1000</f>
        <v>11.199952190332922</v>
      </c>
      <c r="AI6111" s="8">
        <f>(1+BWscncns[[#This Row],[pid_error]]*K_p)*BWscncns[[#This Row],[dbw]]/1000</f>
        <v>50.655976095166466</v>
      </c>
      <c r="AJ6111" s="13">
        <f>BWscncns[[#This Row],[Torflow prgrssv alt vote]]/VLOOKUP(BWscncns[[#This Row],[class]],AltBWtotl,2,FALSE)*100</f>
        <v>9.9907107868557523E-4</v>
      </c>
      <c r="AK6111">
        <f>IF(D6111=E6111,1,0)</f>
        <v>1</v>
      </c>
    </row>
    <row r="6112" spans="1:37">
      <c r="A6112" s="1" t="s">
        <v>9290</v>
      </c>
      <c r="B6112" s="1" t="s">
        <v>45</v>
      </c>
      <c r="C6112">
        <v>9</v>
      </c>
      <c r="D6112">
        <v>1524936280</v>
      </c>
      <c r="E6112">
        <v>1524936280</v>
      </c>
      <c r="F6112" s="2">
        <v>-0.90267841514500002</v>
      </c>
      <c r="G6112" s="2">
        <v>-0.90267841514500002</v>
      </c>
      <c r="H6112">
        <v>8969</v>
      </c>
      <c r="I6112" s="2">
        <v>-2.95175655097E-2</v>
      </c>
      <c r="J6112" s="2">
        <v>0</v>
      </c>
      <c r="K6112">
        <v>8</v>
      </c>
      <c r="L6112" s="1" t="s">
        <v>12031</v>
      </c>
      <c r="M6112" s="1" t="s">
        <v>45</v>
      </c>
      <c r="N6112">
        <v>0</v>
      </c>
      <c r="O6112">
        <v>0</v>
      </c>
      <c r="P6112">
        <v>1</v>
      </c>
      <c r="Q6112">
        <v>0</v>
      </c>
      <c r="R6112" s="19">
        <f>BWscncns[[#This Row],[C fx]]*4+BWscncns[[#This Row],[C fg]]*2+BWscncns[[#This Row],[C fm]]</f>
        <v>1</v>
      </c>
      <c r="S6112">
        <v>9</v>
      </c>
      <c r="T6112">
        <v>92160</v>
      </c>
      <c r="U6112" s="13">
        <v>9.7656000000000007E-2</v>
      </c>
      <c r="V6112" s="13">
        <v>10.24</v>
      </c>
      <c r="W6112">
        <v>6209</v>
      </c>
      <c r="X6112">
        <v>124</v>
      </c>
      <c r="Z6112" s="10">
        <f>IF($N6112&lt;&gt;0,constants!$L$2,IF($O6112&lt;&gt;0,constants!$M$2,IF($P6112&lt;&gt;0,constants!$N$2,0)))</f>
        <v>1117.99</v>
      </c>
      <c r="AA6112" s="10">
        <f>IF($N6112&lt;&gt;0,constants!$L$2,IF($O6112&lt;&gt;0,constants!$M$2,IF($P6112&lt;&gt;0,constants!$P$2,0)))</f>
        <v>4051.45</v>
      </c>
      <c r="AB6112" s="11">
        <f>constants!$O$2</f>
        <v>4861.32</v>
      </c>
      <c r="AC6112" s="11">
        <f>VLOOKUP(BWscncns[[#This Row],[scanner]],[0]!ScnrAvgBW,2,FALSE)/1000</f>
        <v>509.99709399477808</v>
      </c>
      <c r="AD6112" s="8">
        <f>(1+$F6112)*Z6112</f>
        <v>108.80455865204142</v>
      </c>
      <c r="AE6112" s="8">
        <f>(1+$F6112)*AA6112</f>
        <v>394.29353496078966</v>
      </c>
      <c r="AF6112" s="8">
        <f>(1+$F6112)*AB6112</f>
        <v>473.11136688730846</v>
      </c>
      <c r="AG6112" s="8">
        <f>(1+$F6112)*AC6112</f>
        <v>49.633725459016198</v>
      </c>
      <c r="AH6112" s="8">
        <f>(1+$F6112)*$T6112/1000</f>
        <v>8.9691572602367984</v>
      </c>
      <c r="AI6112" s="8">
        <f>(1+BWscncns[[#This Row],[pid_error]]*K_p)*BWscncns[[#This Row],[dbw]]/1000</f>
        <v>50.564578630118397</v>
      </c>
      <c r="AJ6112" s="13">
        <f>BWscncns[[#This Row],[Torflow prgrssv alt vote]]/VLOOKUP(BWscncns[[#This Row],[class]],AltBWtotl,2,FALSE)*100</f>
        <v>9.9726847668214812E-4</v>
      </c>
      <c r="AK6112">
        <f>IF(D6112=E6112,1,0)</f>
        <v>1</v>
      </c>
    </row>
    <row r="6113" spans="1:37">
      <c r="A6113" s="1" t="s">
        <v>5830</v>
      </c>
      <c r="B6113" s="1" t="s">
        <v>28</v>
      </c>
      <c r="C6113">
        <v>18</v>
      </c>
      <c r="D6113">
        <v>1523882320</v>
      </c>
      <c r="E6113">
        <v>1523882320</v>
      </c>
      <c r="F6113" s="2">
        <v>-0.72455911589199995</v>
      </c>
      <c r="G6113" s="2">
        <v>-0.72455911589199995</v>
      </c>
      <c r="H6113">
        <v>18051</v>
      </c>
      <c r="I6113" s="2">
        <v>0.12522501209799999</v>
      </c>
      <c r="J6113" s="2">
        <v>0</v>
      </c>
      <c r="K6113">
        <v>9</v>
      </c>
      <c r="L6113" s="1" t="s">
        <v>12074</v>
      </c>
      <c r="M6113" s="1" t="s">
        <v>28</v>
      </c>
      <c r="N6113">
        <v>0</v>
      </c>
      <c r="O6113">
        <v>0</v>
      </c>
      <c r="P6113">
        <v>1</v>
      </c>
      <c r="Q6113">
        <v>0</v>
      </c>
      <c r="R6113" s="19">
        <f>BWscncns[[#This Row],[C fx]]*4+BWscncns[[#This Row],[C fg]]*2+BWscncns[[#This Row],[C fm]]</f>
        <v>1</v>
      </c>
      <c r="S6113">
        <v>18</v>
      </c>
      <c r="T6113">
        <v>78848</v>
      </c>
      <c r="U6113" s="13">
        <v>0.22828699999999999</v>
      </c>
      <c r="V6113" s="13">
        <v>4.3804439999999998</v>
      </c>
      <c r="W6113">
        <v>5745</v>
      </c>
      <c r="X6113">
        <v>114</v>
      </c>
      <c r="Z6113" s="10">
        <f>IF($N6113&lt;&gt;0,constants!$L$2,IF($O6113&lt;&gt;0,constants!$M$2,IF($P6113&lt;&gt;0,constants!$N$2,0)))</f>
        <v>1117.99</v>
      </c>
      <c r="AA6113" s="10">
        <f>IF($N6113&lt;&gt;0,constants!$L$2,IF($O6113&lt;&gt;0,constants!$M$2,IF($P6113&lt;&gt;0,constants!$P$2,0)))</f>
        <v>4051.45</v>
      </c>
      <c r="AB6113" s="11">
        <f>constants!$O$2</f>
        <v>4861.32</v>
      </c>
      <c r="AC6113" s="11">
        <f>VLOOKUP(BWscncns[[#This Row],[scanner]],[0]!ScnrAvgBW,2,FALSE)/1000</f>
        <v>504.85700000000003</v>
      </c>
      <c r="AD6113" s="8">
        <f>(1+$F6113)*Z6113</f>
        <v>307.94015402390301</v>
      </c>
      <c r="AE6113" s="8">
        <f>(1+$F6113)*AA6113</f>
        <v>1115.9349699193567</v>
      </c>
      <c r="AF6113" s="8">
        <f>(1+$F6113)*AB6113</f>
        <v>1339.0062787319027</v>
      </c>
      <c r="AG6113" s="8">
        <f>(1+$F6113)*AC6113</f>
        <v>139.05825842811259</v>
      </c>
      <c r="AH6113" s="8">
        <f>(1+$F6113)*$T6113/1000</f>
        <v>21.717962830147588</v>
      </c>
      <c r="AI6113" s="8">
        <f>(1+BWscncns[[#This Row],[pid_error]]*K_p)*BWscncns[[#This Row],[dbw]]/1000</f>
        <v>50.282981415073792</v>
      </c>
      <c r="AJ6113" s="13">
        <f>BWscncns[[#This Row],[Torflow prgrssv alt vote]]/VLOOKUP(BWscncns[[#This Row],[class]],AltBWtotl,2,FALSE)*100</f>
        <v>9.9171462785568529E-4</v>
      </c>
      <c r="AK6113">
        <f>IF(D6113=E6113,1,0)</f>
        <v>1</v>
      </c>
    </row>
    <row r="6114" spans="1:37">
      <c r="A6114" s="1" t="s">
        <v>8346</v>
      </c>
      <c r="B6114" s="1" t="s">
        <v>28</v>
      </c>
      <c r="C6114">
        <v>73</v>
      </c>
      <c r="D6114">
        <v>1523361333</v>
      </c>
      <c r="E6114">
        <v>1523361333</v>
      </c>
      <c r="F6114" s="2">
        <v>-0.60697660758200001</v>
      </c>
      <c r="G6114" s="2">
        <v>-0.60697660758200001</v>
      </c>
      <c r="H6114">
        <v>72844</v>
      </c>
      <c r="I6114" s="2">
        <v>0</v>
      </c>
      <c r="J6114" s="2">
        <v>0</v>
      </c>
      <c r="K6114">
        <v>9</v>
      </c>
      <c r="L6114" s="1" t="s">
        <v>12071</v>
      </c>
      <c r="M6114" s="1" t="s">
        <v>28</v>
      </c>
      <c r="N6114">
        <v>0</v>
      </c>
      <c r="O6114">
        <v>0</v>
      </c>
      <c r="P6114">
        <v>1</v>
      </c>
      <c r="Q6114">
        <v>0</v>
      </c>
      <c r="R6114" s="19">
        <f>BWscncns[[#This Row],[C fx]]*4+BWscncns[[#This Row],[C fg]]*2+BWscncns[[#This Row],[C fm]]</f>
        <v>1</v>
      </c>
      <c r="S6114">
        <v>73</v>
      </c>
      <c r="T6114">
        <v>71680</v>
      </c>
      <c r="U6114" s="13">
        <v>1.0184150000000001</v>
      </c>
      <c r="V6114" s="13">
        <v>0.98191799999999996</v>
      </c>
      <c r="W6114">
        <v>3144</v>
      </c>
      <c r="X6114">
        <v>62</v>
      </c>
      <c r="Z6114" s="10">
        <f>IF($N6114&lt;&gt;0,constants!$L$2,IF($O6114&lt;&gt;0,constants!$M$2,IF($P6114&lt;&gt;0,constants!$N$2,0)))</f>
        <v>1117.99</v>
      </c>
      <c r="AA6114" s="10">
        <f>IF($N6114&lt;&gt;0,constants!$L$2,IF($O6114&lt;&gt;0,constants!$M$2,IF($P6114&lt;&gt;0,constants!$P$2,0)))</f>
        <v>4051.45</v>
      </c>
      <c r="AB6114" s="11">
        <f>constants!$O$2</f>
        <v>4861.32</v>
      </c>
      <c r="AC6114" s="11">
        <f>VLOOKUP(BWscncns[[#This Row],[scanner]],[0]!ScnrAvgBW,2,FALSE)/1000</f>
        <v>504.85700000000003</v>
      </c>
      <c r="AD6114" s="8">
        <f>(1+$F6114)*Z6114</f>
        <v>439.3962224893998</v>
      </c>
      <c r="AE6114" s="8">
        <f>(1+$F6114)*AA6114</f>
        <v>1592.3146232119061</v>
      </c>
      <c r="AF6114" s="8">
        <f>(1+$F6114)*AB6114</f>
        <v>1910.6124780294717</v>
      </c>
      <c r="AG6114" s="8">
        <f>(1+$F6114)*AC6114</f>
        <v>198.42061082597422</v>
      </c>
      <c r="AH6114" s="8">
        <f>(1+$F6114)*$T6114/1000</f>
        <v>28.171916768522237</v>
      </c>
      <c r="AI6114" s="8">
        <f>(1+BWscncns[[#This Row],[pid_error]]*K_p)*BWscncns[[#This Row],[dbw]]/1000</f>
        <v>49.925958384261115</v>
      </c>
      <c r="AJ6114" s="13">
        <f>BWscncns[[#This Row],[Torflow prgrssv alt vote]]/VLOOKUP(BWscncns[[#This Row],[class]],AltBWtotl,2,FALSE)*100</f>
        <v>9.8467318058716342E-4</v>
      </c>
      <c r="AK6114">
        <f>IF(D6114=E6114,1,0)</f>
        <v>1</v>
      </c>
    </row>
    <row r="6115" spans="1:37">
      <c r="A6115" s="1" t="s">
        <v>8846</v>
      </c>
      <c r="B6115" s="1" t="s">
        <v>8847</v>
      </c>
      <c r="C6115">
        <v>12</v>
      </c>
      <c r="D6115">
        <v>1524988261</v>
      </c>
      <c r="E6115">
        <v>1524988261</v>
      </c>
      <c r="F6115" s="2">
        <v>-0.86714937295000005</v>
      </c>
      <c r="G6115" s="2">
        <v>-0.86714937295000005</v>
      </c>
      <c r="H6115">
        <v>11700</v>
      </c>
      <c r="I6115" s="2">
        <v>1.81786567402E-2</v>
      </c>
      <c r="J6115" s="2">
        <v>0</v>
      </c>
      <c r="K6115">
        <v>8</v>
      </c>
      <c r="L6115" s="1" t="s">
        <v>11951</v>
      </c>
      <c r="M6115" s="1" t="s">
        <v>8847</v>
      </c>
      <c r="N6115">
        <v>0</v>
      </c>
      <c r="O6115">
        <v>0</v>
      </c>
      <c r="P6115">
        <v>1</v>
      </c>
      <c r="Q6115">
        <v>0</v>
      </c>
      <c r="R6115" s="19">
        <f>BWscncns[[#This Row],[C fx]]*4+BWscncns[[#This Row],[C fg]]*2+BWscncns[[#This Row],[C fm]]</f>
        <v>1</v>
      </c>
      <c r="S6115">
        <v>10</v>
      </c>
      <c r="T6115">
        <v>88072</v>
      </c>
      <c r="U6115" s="13">
        <v>0.11354300000000001</v>
      </c>
      <c r="V6115" s="13">
        <v>8.8071999999999999</v>
      </c>
      <c r="W6115">
        <v>6155</v>
      </c>
      <c r="X6115">
        <v>123</v>
      </c>
      <c r="Z6115" s="10">
        <f>IF($N6115&lt;&gt;0,constants!$L$2,IF($O6115&lt;&gt;0,constants!$M$2,IF($P6115&lt;&gt;0,constants!$N$2,0)))</f>
        <v>1117.99</v>
      </c>
      <c r="AA6115" s="10">
        <f>IF($N6115&lt;&gt;0,constants!$L$2,IF($O6115&lt;&gt;0,constants!$M$2,IF($P6115&lt;&gt;0,constants!$P$2,0)))</f>
        <v>4051.45</v>
      </c>
      <c r="AB6115" s="11">
        <f>constants!$O$2</f>
        <v>4861.32</v>
      </c>
      <c r="AC6115" s="11">
        <f>VLOOKUP(BWscncns[[#This Row],[scanner]],[0]!ScnrAvgBW,2,FALSE)/1000</f>
        <v>509.99709399477808</v>
      </c>
      <c r="AD6115" s="8">
        <f>(1+$F6115)*Z6115</f>
        <v>148.52567253562944</v>
      </c>
      <c r="AE6115" s="8">
        <f>(1+$F6115)*AA6115</f>
        <v>538.2376729617223</v>
      </c>
      <c r="AF6115" s="8">
        <f>(1+$F6115)*AB6115</f>
        <v>645.82941029070571</v>
      </c>
      <c r="AG6115" s="8">
        <f>(1+$F6115)*AC6115</f>
        <v>67.753433730884026</v>
      </c>
      <c r="AH6115" s="8">
        <f>(1+$F6115)*$T6115/1000</f>
        <v>11.700420425547597</v>
      </c>
      <c r="AI6115" s="8">
        <f>(1+BWscncns[[#This Row],[pid_error]]*K_p)*BWscncns[[#This Row],[dbw]]/1000</f>
        <v>49.886210212773797</v>
      </c>
      <c r="AJ6115" s="13">
        <f>BWscncns[[#This Row],[Torflow prgrssv alt vote]]/VLOOKUP(BWscncns[[#This Row],[class]],AltBWtotl,2,FALSE)*100</f>
        <v>9.83889240534582E-4</v>
      </c>
      <c r="AK6115">
        <f>IF(D6115=E6115,1,0)</f>
        <v>1</v>
      </c>
    </row>
    <row r="6116" spans="1:37">
      <c r="A6116" s="1" t="s">
        <v>1558</v>
      </c>
      <c r="B6116" s="1" t="s">
        <v>1559</v>
      </c>
      <c r="C6116">
        <v>17</v>
      </c>
      <c r="D6116">
        <v>1524983831</v>
      </c>
      <c r="E6116">
        <v>1524983831</v>
      </c>
      <c r="F6116" s="2">
        <v>-0.79476398805899995</v>
      </c>
      <c r="G6116" s="2">
        <v>-0.79476398805899995</v>
      </c>
      <c r="H6116">
        <v>16812</v>
      </c>
      <c r="I6116" s="2">
        <v>4.8565541609700003E-2</v>
      </c>
      <c r="J6116" s="2">
        <v>0</v>
      </c>
      <c r="K6116">
        <v>8</v>
      </c>
      <c r="L6116" s="1" t="s">
        <v>11960</v>
      </c>
      <c r="M6116" s="1" t="s">
        <v>1559</v>
      </c>
      <c r="N6116">
        <v>0</v>
      </c>
      <c r="O6116">
        <v>0</v>
      </c>
      <c r="P6116">
        <v>1</v>
      </c>
      <c r="Q6116">
        <v>0</v>
      </c>
      <c r="R6116" s="19">
        <f>BWscncns[[#This Row],[C fx]]*4+BWscncns[[#This Row],[C fg]]*2+BWscncns[[#This Row],[C fm]]</f>
        <v>1</v>
      </c>
      <c r="S6116">
        <v>17</v>
      </c>
      <c r="T6116">
        <v>81920</v>
      </c>
      <c r="U6116" s="13">
        <v>0.20752000000000001</v>
      </c>
      <c r="V6116" s="13">
        <v>4.8188240000000002</v>
      </c>
      <c r="W6116">
        <v>5798</v>
      </c>
      <c r="X6116">
        <v>115</v>
      </c>
      <c r="Z6116" s="10">
        <f>IF($N6116&lt;&gt;0,constants!$L$2,IF($O6116&lt;&gt;0,constants!$M$2,IF($P6116&lt;&gt;0,constants!$N$2,0)))</f>
        <v>1117.99</v>
      </c>
      <c r="AA6116" s="10">
        <f>IF($N6116&lt;&gt;0,constants!$L$2,IF($O6116&lt;&gt;0,constants!$M$2,IF($P6116&lt;&gt;0,constants!$P$2,0)))</f>
        <v>4051.45</v>
      </c>
      <c r="AB6116" s="11">
        <f>constants!$O$2</f>
        <v>4861.32</v>
      </c>
      <c r="AC6116" s="11">
        <f>VLOOKUP(BWscncns[[#This Row],[scanner]],[0]!ScnrAvgBW,2,FALSE)/1000</f>
        <v>509.99709399477808</v>
      </c>
      <c r="AD6116" s="8">
        <f>(1+$F6116)*Z6116</f>
        <v>229.45180898991865</v>
      </c>
      <c r="AE6116" s="8">
        <f>(1+$F6116)*AA6116</f>
        <v>831.50344057836458</v>
      </c>
      <c r="AF6116" s="8">
        <f>(1+$F6116)*AB6116</f>
        <v>997.71792956902232</v>
      </c>
      <c r="AG6116" s="8">
        <f>(1+$F6116)*AC6116</f>
        <v>104.6697696729876</v>
      </c>
      <c r="AH6116" s="8">
        <f>(1+$F6116)*$T6116/1000</f>
        <v>16.812934098206721</v>
      </c>
      <c r="AI6116" s="8">
        <f>(1+BWscncns[[#This Row],[pid_error]]*K_p)*BWscncns[[#This Row],[dbw]]/1000</f>
        <v>49.366467049103363</v>
      </c>
      <c r="AJ6116" s="13">
        <f>BWscncns[[#This Row],[Torflow prgrssv alt vote]]/VLOOKUP(BWscncns[[#This Row],[class]],AltBWtotl,2,FALSE)*100</f>
        <v>9.7363851785198772E-4</v>
      </c>
      <c r="AK6116">
        <f>IF(D6116=E6116,1,0)</f>
        <v>1</v>
      </c>
    </row>
    <row r="6117" spans="1:37">
      <c r="A6117" s="1" t="s">
        <v>5142</v>
      </c>
      <c r="B6117" s="1" t="s">
        <v>5143</v>
      </c>
      <c r="C6117">
        <v>6</v>
      </c>
      <c r="D6117">
        <v>1524994035</v>
      </c>
      <c r="E6117">
        <v>1524994035</v>
      </c>
      <c r="F6117" s="2">
        <v>-0.92952840257500002</v>
      </c>
      <c r="G6117" s="2">
        <v>-0.92952840257500002</v>
      </c>
      <c r="H6117">
        <v>6494</v>
      </c>
      <c r="I6117" s="2">
        <v>-8.6004177495299997E-3</v>
      </c>
      <c r="J6117" s="2">
        <v>0</v>
      </c>
      <c r="K6117">
        <v>8</v>
      </c>
      <c r="L6117" s="1" t="s">
        <v>11823</v>
      </c>
      <c r="M6117" s="1" t="s">
        <v>5143</v>
      </c>
      <c r="N6117">
        <v>0</v>
      </c>
      <c r="O6117">
        <v>0</v>
      </c>
      <c r="P6117">
        <v>1</v>
      </c>
      <c r="Q6117">
        <v>0</v>
      </c>
      <c r="R6117" s="19">
        <f>BWscncns[[#This Row],[C fx]]*4+BWscncns[[#This Row],[C fg]]*2+BWscncns[[#This Row],[C fm]]</f>
        <v>1</v>
      </c>
      <c r="S6117">
        <v>6</v>
      </c>
      <c r="T6117">
        <v>92160</v>
      </c>
      <c r="U6117" s="13">
        <v>6.5103999999999995E-2</v>
      </c>
      <c r="V6117" s="13">
        <v>15.36</v>
      </c>
      <c r="W6117">
        <v>6310</v>
      </c>
      <c r="X6117">
        <v>126</v>
      </c>
      <c r="Z6117" s="10">
        <f>IF($N6117&lt;&gt;0,constants!$L$2,IF($O6117&lt;&gt;0,constants!$M$2,IF($P6117&lt;&gt;0,constants!$N$2,0)))</f>
        <v>1117.99</v>
      </c>
      <c r="AA6117" s="10">
        <f>IF($N6117&lt;&gt;0,constants!$L$2,IF($O6117&lt;&gt;0,constants!$M$2,IF($P6117&lt;&gt;0,constants!$P$2,0)))</f>
        <v>4051.45</v>
      </c>
      <c r="AB6117" s="11">
        <f>constants!$O$2</f>
        <v>4861.32</v>
      </c>
      <c r="AC6117" s="11">
        <f>VLOOKUP(BWscncns[[#This Row],[scanner]],[0]!ScnrAvgBW,2,FALSE)/1000</f>
        <v>509.99709399477808</v>
      </c>
      <c r="AD6117" s="8">
        <f>(1+$F6117)*Z6117</f>
        <v>78.786541205175723</v>
      </c>
      <c r="AE6117" s="8">
        <f>(1+$F6117)*AA6117</f>
        <v>285.51215338751615</v>
      </c>
      <c r="AF6117" s="8">
        <f>(1+$F6117)*AB6117</f>
        <v>342.58498599410086</v>
      </c>
      <c r="AG6117" s="8">
        <f>(1+$F6117)*AC6117</f>
        <v>35.940309895919874</v>
      </c>
      <c r="AH6117" s="8">
        <f>(1+$F6117)*$T6117/1000</f>
        <v>6.494662418687998</v>
      </c>
      <c r="AI6117" s="8">
        <f>(1+BWscncns[[#This Row],[pid_error]]*K_p)*BWscncns[[#This Row],[dbw]]/1000</f>
        <v>49.327331209344003</v>
      </c>
      <c r="AJ6117" s="13">
        <f>BWscncns[[#This Row],[Torflow prgrssv alt vote]]/VLOOKUP(BWscncns[[#This Row],[class]],AltBWtotl,2,FALSE)*100</f>
        <v>9.7286665461574905E-4</v>
      </c>
      <c r="AK6117">
        <f>IF(D6117=E6117,1,0)</f>
        <v>1</v>
      </c>
    </row>
    <row r="6118" spans="1:37">
      <c r="A6118" s="1" t="s">
        <v>5366</v>
      </c>
      <c r="B6118" s="1" t="s">
        <v>45</v>
      </c>
      <c r="C6118">
        <v>9</v>
      </c>
      <c r="D6118">
        <v>1524830885</v>
      </c>
      <c r="E6118">
        <v>1524830885</v>
      </c>
      <c r="F6118" s="2">
        <v>-0.89790482616400003</v>
      </c>
      <c r="G6118" s="2">
        <v>-0.89790482616400003</v>
      </c>
      <c r="H6118">
        <v>9095</v>
      </c>
      <c r="I6118" s="2">
        <v>3.9051278381100001E-2</v>
      </c>
      <c r="J6118" s="2">
        <v>0</v>
      </c>
      <c r="K6118">
        <v>8</v>
      </c>
      <c r="L6118" s="1" t="s">
        <v>12079</v>
      </c>
      <c r="M6118" s="1" t="s">
        <v>45</v>
      </c>
      <c r="N6118">
        <v>0</v>
      </c>
      <c r="O6118">
        <v>0</v>
      </c>
      <c r="P6118">
        <v>1</v>
      </c>
      <c r="Q6118">
        <v>0</v>
      </c>
      <c r="R6118" s="19">
        <f>BWscncns[[#This Row],[C fx]]*4+BWscncns[[#This Row],[C fg]]*2+BWscncns[[#This Row],[C fm]]</f>
        <v>1</v>
      </c>
      <c r="S6118">
        <v>5</v>
      </c>
      <c r="T6118">
        <v>89088</v>
      </c>
      <c r="U6118" s="13">
        <v>5.6124E-2</v>
      </c>
      <c r="V6118" s="13">
        <v>17.817599999999999</v>
      </c>
      <c r="W6118">
        <v>6326</v>
      </c>
      <c r="X6118">
        <v>126</v>
      </c>
      <c r="Z6118" s="10">
        <f>IF($N6118&lt;&gt;0,constants!$L$2,IF($O6118&lt;&gt;0,constants!$M$2,IF($P6118&lt;&gt;0,constants!$N$2,0)))</f>
        <v>1117.99</v>
      </c>
      <c r="AA6118" s="10">
        <f>IF($N6118&lt;&gt;0,constants!$L$2,IF($O6118&lt;&gt;0,constants!$M$2,IF($P6118&lt;&gt;0,constants!$P$2,0)))</f>
        <v>4051.45</v>
      </c>
      <c r="AB6118" s="11">
        <f>constants!$O$2</f>
        <v>4861.32</v>
      </c>
      <c r="AC6118" s="11">
        <f>VLOOKUP(BWscncns[[#This Row],[scanner]],[0]!ScnrAvgBW,2,FALSE)/1000</f>
        <v>509.99709399477808</v>
      </c>
      <c r="AD6118" s="8">
        <f>(1+$F6118)*Z6118</f>
        <v>114.14138339690962</v>
      </c>
      <c r="AE6118" s="8">
        <f>(1+$F6118)*AA6118</f>
        <v>413.63349203786208</v>
      </c>
      <c r="AF6118" s="8">
        <f>(1+$F6118)*AB6118</f>
        <v>496.31731047242334</v>
      </c>
      <c r="AG6118" s="8">
        <f>(1+$F6118)*AC6118</f>
        <v>52.068241967251687</v>
      </c>
      <c r="AH6118" s="8">
        <f>(1+$F6118)*$T6118/1000</f>
        <v>9.0954548467015659</v>
      </c>
      <c r="AI6118" s="8">
        <f>(1+BWscncns[[#This Row],[pid_error]]*K_p)*BWscncns[[#This Row],[dbw]]/1000</f>
        <v>49.091727423350783</v>
      </c>
      <c r="AJ6118" s="13">
        <f>BWscncns[[#This Row],[Torflow prgrssv alt vote]]/VLOOKUP(BWscncns[[#This Row],[class]],AltBWtotl,2,FALSE)*100</f>
        <v>9.6821991899323446E-4</v>
      </c>
      <c r="AK6118">
        <f>IF(D6118=E6118,1,0)</f>
        <v>1</v>
      </c>
    </row>
    <row r="6119" spans="1:37">
      <c r="A6119" s="1" t="s">
        <v>3229</v>
      </c>
      <c r="B6119" s="1" t="s">
        <v>3230</v>
      </c>
      <c r="C6119">
        <v>16</v>
      </c>
      <c r="D6119">
        <v>1524983831</v>
      </c>
      <c r="E6119">
        <v>1524983831</v>
      </c>
      <c r="F6119" s="2">
        <v>-0.80195272989300004</v>
      </c>
      <c r="G6119" s="2">
        <v>-0.80195272989300004</v>
      </c>
      <c r="H6119">
        <v>16224</v>
      </c>
      <c r="I6119" s="2">
        <v>3.8201353509099999E-2</v>
      </c>
      <c r="J6119" s="2">
        <v>0</v>
      </c>
      <c r="K6119">
        <v>8</v>
      </c>
      <c r="L6119" s="1" t="s">
        <v>11960</v>
      </c>
      <c r="M6119" s="1" t="s">
        <v>3230</v>
      </c>
      <c r="N6119">
        <v>0</v>
      </c>
      <c r="O6119">
        <v>0</v>
      </c>
      <c r="P6119">
        <v>1</v>
      </c>
      <c r="Q6119">
        <v>0</v>
      </c>
      <c r="R6119" s="19">
        <f>BWscncns[[#This Row],[C fx]]*4+BWscncns[[#This Row],[C fg]]*2+BWscncns[[#This Row],[C fm]]</f>
        <v>1</v>
      </c>
      <c r="S6119">
        <v>16</v>
      </c>
      <c r="T6119">
        <v>81920</v>
      </c>
      <c r="U6119" s="13">
        <v>0.19531200000000001</v>
      </c>
      <c r="V6119" s="13">
        <v>5.12</v>
      </c>
      <c r="W6119">
        <v>5875</v>
      </c>
      <c r="X6119">
        <v>117</v>
      </c>
      <c r="Z6119" s="10">
        <f>IF($N6119&lt;&gt;0,constants!$L$2,IF($O6119&lt;&gt;0,constants!$M$2,IF($P6119&lt;&gt;0,constants!$N$2,0)))</f>
        <v>1117.99</v>
      </c>
      <c r="AA6119" s="10">
        <f>IF($N6119&lt;&gt;0,constants!$L$2,IF($O6119&lt;&gt;0,constants!$M$2,IF($P6119&lt;&gt;0,constants!$P$2,0)))</f>
        <v>4051.45</v>
      </c>
      <c r="AB6119" s="11">
        <f>constants!$O$2</f>
        <v>4861.32</v>
      </c>
      <c r="AC6119" s="11">
        <f>VLOOKUP(BWscncns[[#This Row],[scanner]],[0]!ScnrAvgBW,2,FALSE)/1000</f>
        <v>509.99709399477808</v>
      </c>
      <c r="AD6119" s="8">
        <f>(1+$F6119)*Z6119</f>
        <v>221.41486750692488</v>
      </c>
      <c r="AE6119" s="8">
        <f>(1+$F6119)*AA6119</f>
        <v>802.37861247500496</v>
      </c>
      <c r="AF6119" s="8">
        <f>(1+$F6119)*AB6119</f>
        <v>962.77115511656098</v>
      </c>
      <c r="AG6119" s="8">
        <f>(1+$F6119)*AC6119</f>
        <v>101.00353222816887</v>
      </c>
      <c r="AH6119" s="8">
        <f>(1+$F6119)*$T6119/1000</f>
        <v>16.224032367165435</v>
      </c>
      <c r="AI6119" s="8">
        <f>(1+BWscncns[[#This Row],[pid_error]]*K_p)*BWscncns[[#This Row],[dbw]]/1000</f>
        <v>49.072016183582718</v>
      </c>
      <c r="AJ6119" s="13">
        <f>BWscncns[[#This Row],[Torflow prgrssv alt vote]]/VLOOKUP(BWscncns[[#This Row],[class]],AltBWtotl,2,FALSE)*100</f>
        <v>9.678311607243126E-4</v>
      </c>
      <c r="AK6119">
        <f>IF(D6119=E6119,1,0)</f>
        <v>1</v>
      </c>
    </row>
    <row r="6120" spans="1:37">
      <c r="A6120" s="1" t="s">
        <v>10896</v>
      </c>
      <c r="B6120" s="1" t="s">
        <v>10897</v>
      </c>
      <c r="C6120">
        <v>16</v>
      </c>
      <c r="D6120">
        <v>1524978554</v>
      </c>
      <c r="E6120">
        <v>1524978554</v>
      </c>
      <c r="F6120" s="2">
        <v>-0.8056685777</v>
      </c>
      <c r="G6120" s="2">
        <v>-0.8056685777</v>
      </c>
      <c r="H6120">
        <v>15919</v>
      </c>
      <c r="I6120" s="2">
        <v>1.6987915946999999E-2</v>
      </c>
      <c r="J6120" s="2">
        <v>0</v>
      </c>
      <c r="K6120">
        <v>8</v>
      </c>
      <c r="L6120" s="1" t="s">
        <v>11914</v>
      </c>
      <c r="M6120" s="1" t="s">
        <v>10897</v>
      </c>
      <c r="N6120">
        <v>0</v>
      </c>
      <c r="O6120">
        <v>0</v>
      </c>
      <c r="P6120">
        <v>1</v>
      </c>
      <c r="Q6120">
        <v>0</v>
      </c>
      <c r="R6120" s="19">
        <f>BWscncns[[#This Row],[C fx]]*4+BWscncns[[#This Row],[C fg]]*2+BWscncns[[#This Row],[C fm]]</f>
        <v>1</v>
      </c>
      <c r="S6120">
        <v>16</v>
      </c>
      <c r="T6120">
        <v>81920</v>
      </c>
      <c r="U6120" s="13">
        <v>0.19531200000000001</v>
      </c>
      <c r="V6120" s="13">
        <v>5.12</v>
      </c>
      <c r="W6120">
        <v>5862</v>
      </c>
      <c r="X6120">
        <v>117</v>
      </c>
      <c r="Z6120" s="10">
        <f>IF($N6120&lt;&gt;0,constants!$L$2,IF($O6120&lt;&gt;0,constants!$M$2,IF($P6120&lt;&gt;0,constants!$N$2,0)))</f>
        <v>1117.99</v>
      </c>
      <c r="AA6120" s="10">
        <f>IF($N6120&lt;&gt;0,constants!$L$2,IF($O6120&lt;&gt;0,constants!$M$2,IF($P6120&lt;&gt;0,constants!$P$2,0)))</f>
        <v>4051.45</v>
      </c>
      <c r="AB6120" s="11">
        <f>constants!$O$2</f>
        <v>4861.32</v>
      </c>
      <c r="AC6120" s="11">
        <f>VLOOKUP(BWscncns[[#This Row],[scanner]],[0]!ScnrAvgBW,2,FALSE)/1000</f>
        <v>509.99709399477808</v>
      </c>
      <c r="AD6120" s="8">
        <f>(1+$F6120)*Z6120</f>
        <v>217.260586817177</v>
      </c>
      <c r="AE6120" s="8">
        <f>(1+$F6120)*AA6120</f>
        <v>787.32404087733494</v>
      </c>
      <c r="AF6120" s="8">
        <f>(1+$F6120)*AB6120</f>
        <v>944.70722985543591</v>
      </c>
      <c r="AG6120" s="8">
        <f>(1+$F6120)*AC6120</f>
        <v>99.108460644872011</v>
      </c>
      <c r="AH6120" s="8">
        <f>(1+$F6120)*$T6120/1000</f>
        <v>15.919630114816</v>
      </c>
      <c r="AI6120" s="8">
        <f>(1+BWscncns[[#This Row],[pid_error]]*K_p)*BWscncns[[#This Row],[dbw]]/1000</f>
        <v>48.919815057407995</v>
      </c>
      <c r="AJ6120" s="13">
        <f>BWscncns[[#This Row],[Torflow prgrssv alt vote]]/VLOOKUP(BWscncns[[#This Row],[class]],AltBWtotl,2,FALSE)*100</f>
        <v>9.6482934820334035E-4</v>
      </c>
      <c r="AK6120">
        <f>IF(D6120=E6120,1,0)</f>
        <v>1</v>
      </c>
    </row>
    <row r="6121" spans="1:37">
      <c r="A6121" s="1" t="s">
        <v>2401</v>
      </c>
      <c r="B6121" s="1" t="s">
        <v>2402</v>
      </c>
      <c r="C6121">
        <v>16</v>
      </c>
      <c r="D6121">
        <v>1524928477</v>
      </c>
      <c r="E6121">
        <v>1524928477</v>
      </c>
      <c r="F6121" s="2">
        <v>-0.81114159338500003</v>
      </c>
      <c r="G6121" s="2">
        <v>-0.81114159338500003</v>
      </c>
      <c r="H6121">
        <v>15471</v>
      </c>
      <c r="I6121" s="2">
        <v>2.21661478884E-2</v>
      </c>
      <c r="J6121" s="2">
        <v>0</v>
      </c>
      <c r="K6121">
        <v>8</v>
      </c>
      <c r="L6121" s="1" t="s">
        <v>12027</v>
      </c>
      <c r="M6121" s="1" t="s">
        <v>2402</v>
      </c>
      <c r="N6121">
        <v>0</v>
      </c>
      <c r="O6121">
        <v>0</v>
      </c>
      <c r="P6121">
        <v>1</v>
      </c>
      <c r="Q6121">
        <v>0</v>
      </c>
      <c r="R6121" s="19">
        <f>BWscncns[[#This Row],[C fx]]*4+BWscncns[[#This Row],[C fg]]*2+BWscncns[[#This Row],[C fm]]</f>
        <v>1</v>
      </c>
      <c r="S6121">
        <v>16</v>
      </c>
      <c r="T6121">
        <v>81920</v>
      </c>
      <c r="U6121" s="13">
        <v>0.19531200000000001</v>
      </c>
      <c r="V6121" s="13">
        <v>5.12</v>
      </c>
      <c r="W6121">
        <v>5872</v>
      </c>
      <c r="X6121">
        <v>117</v>
      </c>
      <c r="Z6121" s="10">
        <f>IF($N6121&lt;&gt;0,constants!$L$2,IF($O6121&lt;&gt;0,constants!$M$2,IF($P6121&lt;&gt;0,constants!$N$2,0)))</f>
        <v>1117.99</v>
      </c>
      <c r="AA6121" s="10">
        <f>IF($N6121&lt;&gt;0,constants!$L$2,IF($O6121&lt;&gt;0,constants!$M$2,IF($P6121&lt;&gt;0,constants!$P$2,0)))</f>
        <v>4051.45</v>
      </c>
      <c r="AB6121" s="11">
        <f>constants!$O$2</f>
        <v>4861.32</v>
      </c>
      <c r="AC6121" s="11">
        <f>VLOOKUP(BWscncns[[#This Row],[scanner]],[0]!ScnrAvgBW,2,FALSE)/1000</f>
        <v>509.99709399477808</v>
      </c>
      <c r="AD6121" s="8">
        <f>(1+$F6121)*Z6121</f>
        <v>211.14181001150382</v>
      </c>
      <c r="AE6121" s="8">
        <f>(1+$F6121)*AA6121</f>
        <v>765.15039148034157</v>
      </c>
      <c r="AF6121" s="8">
        <f>(1+$F6121)*AB6121</f>
        <v>918.10114924563163</v>
      </c>
      <c r="AG6121" s="8">
        <f>(1+$F6121)*AC6121</f>
        <v>96.317238550134164</v>
      </c>
      <c r="AH6121" s="8">
        <f>(1+$F6121)*$T6121/1000</f>
        <v>15.471280669900798</v>
      </c>
      <c r="AI6121" s="8">
        <f>(1+BWscncns[[#This Row],[pid_error]]*K_p)*BWscncns[[#This Row],[dbw]]/1000</f>
        <v>48.695640334950404</v>
      </c>
      <c r="AJ6121" s="13">
        <f>BWscncns[[#This Row],[Torflow prgrssv alt vote]]/VLOOKUP(BWscncns[[#This Row],[class]],AltBWtotl,2,FALSE)*100</f>
        <v>9.6040802422452717E-4</v>
      </c>
      <c r="AK6121">
        <f>IF(D6121=E6121,1,0)</f>
        <v>1</v>
      </c>
    </row>
    <row r="6122" spans="1:37">
      <c r="A6122" s="1" t="s">
        <v>6417</v>
      </c>
      <c r="B6122" s="1" t="s">
        <v>6418</v>
      </c>
      <c r="C6122">
        <v>20</v>
      </c>
      <c r="D6122">
        <v>1525001744</v>
      </c>
      <c r="E6122">
        <v>1525001744</v>
      </c>
      <c r="F6122" s="2">
        <v>-0.74857243239600002</v>
      </c>
      <c r="G6122" s="2">
        <v>-0.74857243239600002</v>
      </c>
      <c r="H6122">
        <v>19567</v>
      </c>
      <c r="I6122" s="2">
        <v>-3.5121733536800002E-2</v>
      </c>
      <c r="J6122" s="2">
        <v>0</v>
      </c>
      <c r="K6122">
        <v>7</v>
      </c>
      <c r="L6122" s="1" t="s">
        <v>11918</v>
      </c>
      <c r="M6122" s="1" t="s">
        <v>6418</v>
      </c>
      <c r="N6122">
        <v>0</v>
      </c>
      <c r="O6122">
        <v>0</v>
      </c>
      <c r="P6122">
        <v>1</v>
      </c>
      <c r="Q6122">
        <v>0</v>
      </c>
      <c r="R6122" s="19">
        <f>BWscncns[[#This Row],[C fx]]*4+BWscncns[[#This Row],[C fg]]*2+BWscncns[[#This Row],[C fm]]</f>
        <v>1</v>
      </c>
      <c r="S6122">
        <v>20</v>
      </c>
      <c r="T6122">
        <v>77824</v>
      </c>
      <c r="U6122" s="13">
        <v>0.25699</v>
      </c>
      <c r="V6122" s="13">
        <v>3.8912</v>
      </c>
      <c r="W6122">
        <v>5623</v>
      </c>
      <c r="X6122">
        <v>112</v>
      </c>
      <c r="Z6122" s="10">
        <f>IF($N6122&lt;&gt;0,constants!$L$2,IF($O6122&lt;&gt;0,constants!$M$2,IF($P6122&lt;&gt;0,constants!$N$2,0)))</f>
        <v>1117.99</v>
      </c>
      <c r="AA6122" s="10">
        <f>IF($N6122&lt;&gt;0,constants!$L$2,IF($O6122&lt;&gt;0,constants!$M$2,IF($P6122&lt;&gt;0,constants!$P$2,0)))</f>
        <v>4051.45</v>
      </c>
      <c r="AB6122" s="11">
        <f>constants!$O$2</f>
        <v>4861.32</v>
      </c>
      <c r="AC6122" s="11">
        <f>VLOOKUP(BWscncns[[#This Row],[scanner]],[0]!ScnrAvgBW,2,FALSE)/1000</f>
        <v>885.64026081730776</v>
      </c>
      <c r="AD6122" s="8">
        <f>(1+$F6122)*Z6122</f>
        <v>281.09350630559595</v>
      </c>
      <c r="AE6122" s="8">
        <f>(1+$F6122)*AA6122</f>
        <v>1018.6462187692257</v>
      </c>
      <c r="AF6122" s="8">
        <f>(1+$F6122)*AB6122</f>
        <v>1222.269862944677</v>
      </c>
      <c r="AG6122" s="8">
        <f>(1+$F6122)*AC6122</f>
        <v>222.67437654946781</v>
      </c>
      <c r="AH6122" s="8">
        <f>(1+$F6122)*$T6122/1000</f>
        <v>19.567099021213693</v>
      </c>
      <c r="AI6122" s="8">
        <f>(1+BWscncns[[#This Row],[pid_error]]*K_p)*BWscncns[[#This Row],[dbw]]/1000</f>
        <v>48.695549510606838</v>
      </c>
      <c r="AJ6122" s="13">
        <f>BWscncns[[#This Row],[Torflow prgrssv alt vote]]/VLOOKUP(BWscncns[[#This Row],[class]],AltBWtotl,2,FALSE)*100</f>
        <v>9.6040623292600934E-4</v>
      </c>
      <c r="AK6122">
        <f>IF(D6122=E6122,1,0)</f>
        <v>1</v>
      </c>
    </row>
    <row r="6123" spans="1:37">
      <c r="A6123" s="1" t="s">
        <v>3422</v>
      </c>
      <c r="B6123" s="1" t="s">
        <v>3423</v>
      </c>
      <c r="C6123">
        <v>15</v>
      </c>
      <c r="D6123">
        <v>1524978554</v>
      </c>
      <c r="E6123">
        <v>1524978554</v>
      </c>
      <c r="F6123" s="2">
        <v>-0.81164358029600003</v>
      </c>
      <c r="G6123" s="2">
        <v>-0.81164358029600003</v>
      </c>
      <c r="H6123">
        <v>15430</v>
      </c>
      <c r="I6123" s="2">
        <v>1.06354100383E-2</v>
      </c>
      <c r="J6123" s="2">
        <v>0</v>
      </c>
      <c r="K6123">
        <v>8</v>
      </c>
      <c r="L6123" s="1" t="s">
        <v>11914</v>
      </c>
      <c r="M6123" s="1" t="s">
        <v>3423</v>
      </c>
      <c r="N6123">
        <v>0</v>
      </c>
      <c r="O6123">
        <v>0</v>
      </c>
      <c r="P6123">
        <v>1</v>
      </c>
      <c r="Q6123">
        <v>0</v>
      </c>
      <c r="R6123" s="19">
        <f>BWscncns[[#This Row],[C fx]]*4+BWscncns[[#This Row],[C fg]]*2+BWscncns[[#This Row],[C fm]]</f>
        <v>1</v>
      </c>
      <c r="S6123">
        <v>15</v>
      </c>
      <c r="T6123">
        <v>81920</v>
      </c>
      <c r="U6123" s="13">
        <v>0.18310499999999999</v>
      </c>
      <c r="V6123" s="13">
        <v>5.4613329999999998</v>
      </c>
      <c r="W6123">
        <v>5914</v>
      </c>
      <c r="X6123">
        <v>118</v>
      </c>
      <c r="Z6123" s="10">
        <f>IF($N6123&lt;&gt;0,constants!$L$2,IF($O6123&lt;&gt;0,constants!$M$2,IF($P6123&lt;&gt;0,constants!$N$2,0)))</f>
        <v>1117.99</v>
      </c>
      <c r="AA6123" s="10">
        <f>IF($N6123&lt;&gt;0,constants!$L$2,IF($O6123&lt;&gt;0,constants!$M$2,IF($P6123&lt;&gt;0,constants!$P$2,0)))</f>
        <v>4051.45</v>
      </c>
      <c r="AB6123" s="11">
        <f>constants!$O$2</f>
        <v>4861.32</v>
      </c>
      <c r="AC6123" s="11">
        <f>VLOOKUP(BWscncns[[#This Row],[scanner]],[0]!ScnrAvgBW,2,FALSE)/1000</f>
        <v>509.99709399477808</v>
      </c>
      <c r="AD6123" s="8">
        <f>(1+$F6123)*Z6123</f>
        <v>210.58059366487493</v>
      </c>
      <c r="AE6123" s="8">
        <f>(1+$F6123)*AA6123</f>
        <v>763.11661660977063</v>
      </c>
      <c r="AF6123" s="8">
        <f>(1+$F6123)*AB6123</f>
        <v>915.66083023544911</v>
      </c>
      <c r="AG6123" s="8">
        <f>(1+$F6123)*AC6123</f>
        <v>96.061226684300735</v>
      </c>
      <c r="AH6123" s="8">
        <f>(1+$F6123)*$T6123/1000</f>
        <v>15.430157902151677</v>
      </c>
      <c r="AI6123" s="8">
        <f>(1+BWscncns[[#This Row],[pid_error]]*K_p)*BWscncns[[#This Row],[dbw]]/1000</f>
        <v>48.675078951075839</v>
      </c>
      <c r="AJ6123" s="13">
        <f>BWscncns[[#This Row],[Torflow prgrssv alt vote]]/VLOOKUP(BWscncns[[#This Row],[class]],AltBWtotl,2,FALSE)*100</f>
        <v>9.6000249884429893E-4</v>
      </c>
      <c r="AK6123">
        <f>IF(D6123=E6123,1,0)</f>
        <v>1</v>
      </c>
    </row>
    <row r="6124" spans="1:37">
      <c r="A6124" s="1" t="s">
        <v>5550</v>
      </c>
      <c r="B6124" s="1" t="s">
        <v>5551</v>
      </c>
      <c r="C6124">
        <v>15</v>
      </c>
      <c r="D6124">
        <v>1524978554</v>
      </c>
      <c r="E6124">
        <v>1524978554</v>
      </c>
      <c r="F6124" s="2">
        <v>-0.81276373417000003</v>
      </c>
      <c r="G6124" s="2">
        <v>-0.81276373417000003</v>
      </c>
      <c r="H6124">
        <v>15338</v>
      </c>
      <c r="I6124" s="2">
        <v>9.8965064404200002E-3</v>
      </c>
      <c r="J6124" s="2">
        <v>0</v>
      </c>
      <c r="K6124">
        <v>8</v>
      </c>
      <c r="L6124" s="1" t="s">
        <v>11914</v>
      </c>
      <c r="M6124" s="1" t="s">
        <v>5551</v>
      </c>
      <c r="N6124">
        <v>0</v>
      </c>
      <c r="O6124">
        <v>0</v>
      </c>
      <c r="P6124">
        <v>1</v>
      </c>
      <c r="Q6124">
        <v>0</v>
      </c>
      <c r="R6124" s="19">
        <f>BWscncns[[#This Row],[C fx]]*4+BWscncns[[#This Row],[C fg]]*2+BWscncns[[#This Row],[C fm]]</f>
        <v>1</v>
      </c>
      <c r="S6124">
        <v>15</v>
      </c>
      <c r="T6124">
        <v>81920</v>
      </c>
      <c r="U6124" s="13">
        <v>0.18310499999999999</v>
      </c>
      <c r="V6124" s="13">
        <v>5.4613329999999998</v>
      </c>
      <c r="W6124">
        <v>5917</v>
      </c>
      <c r="X6124">
        <v>118</v>
      </c>
      <c r="Z6124" s="10">
        <f>IF($N6124&lt;&gt;0,constants!$L$2,IF($O6124&lt;&gt;0,constants!$M$2,IF($P6124&lt;&gt;0,constants!$N$2,0)))</f>
        <v>1117.99</v>
      </c>
      <c r="AA6124" s="10">
        <f>IF($N6124&lt;&gt;0,constants!$L$2,IF($O6124&lt;&gt;0,constants!$M$2,IF($P6124&lt;&gt;0,constants!$P$2,0)))</f>
        <v>4051.45</v>
      </c>
      <c r="AB6124" s="11">
        <f>constants!$O$2</f>
        <v>4861.32</v>
      </c>
      <c r="AC6124" s="11">
        <f>VLOOKUP(BWscncns[[#This Row],[scanner]],[0]!ScnrAvgBW,2,FALSE)/1000</f>
        <v>509.99709399477808</v>
      </c>
      <c r="AD6124" s="8">
        <f>(1+$F6124)*Z6124</f>
        <v>209.32827283528167</v>
      </c>
      <c r="AE6124" s="8">
        <f>(1+$F6124)*AA6124</f>
        <v>758.5783691969533</v>
      </c>
      <c r="AF6124" s="8">
        <f>(1+$F6124)*AB6124</f>
        <v>910.21540380469537</v>
      </c>
      <c r="AG6124" s="8">
        <f>(1+$F6124)*AC6124</f>
        <v>95.489951463733746</v>
      </c>
      <c r="AH6124" s="8">
        <f>(1+$F6124)*$T6124/1000</f>
        <v>15.338394896793597</v>
      </c>
      <c r="AI6124" s="8">
        <f>(1+BWscncns[[#This Row],[pid_error]]*K_p)*BWscncns[[#This Row],[dbw]]/1000</f>
        <v>48.629197448396802</v>
      </c>
      <c r="AJ6124" s="13">
        <f>BWscncns[[#This Row],[Torflow prgrssv alt vote]]/VLOOKUP(BWscncns[[#This Row],[class]],AltBWtotl,2,FALSE)*100</f>
        <v>9.5909759312720947E-4</v>
      </c>
      <c r="AK6124">
        <f>IF(D6124=E6124,1,0)</f>
        <v>1</v>
      </c>
    </row>
    <row r="6125" spans="1:37">
      <c r="A6125" s="1" t="s">
        <v>6603</v>
      </c>
      <c r="B6125" s="1" t="s">
        <v>6604</v>
      </c>
      <c r="C6125">
        <v>15</v>
      </c>
      <c r="D6125">
        <v>1524985820</v>
      </c>
      <c r="E6125">
        <v>1524985820</v>
      </c>
      <c r="F6125" s="2">
        <v>-0.81723311732299997</v>
      </c>
      <c r="G6125" s="2">
        <v>-0.81723311732299997</v>
      </c>
      <c r="H6125">
        <v>14972</v>
      </c>
      <c r="I6125" s="2">
        <v>3.7631254755800002E-2</v>
      </c>
      <c r="J6125" s="2">
        <v>0</v>
      </c>
      <c r="K6125">
        <v>8</v>
      </c>
      <c r="L6125" s="1" t="s">
        <v>11936</v>
      </c>
      <c r="M6125" s="1" t="s">
        <v>6604</v>
      </c>
      <c r="N6125">
        <v>0</v>
      </c>
      <c r="O6125">
        <v>0</v>
      </c>
      <c r="P6125">
        <v>1</v>
      </c>
      <c r="Q6125">
        <v>0</v>
      </c>
      <c r="R6125" s="19">
        <f>BWscncns[[#This Row],[C fx]]*4+BWscncns[[#This Row],[C fg]]*2+BWscncns[[#This Row],[C fm]]</f>
        <v>1</v>
      </c>
      <c r="S6125">
        <v>15</v>
      </c>
      <c r="T6125">
        <v>81920</v>
      </c>
      <c r="U6125" s="13">
        <v>0.18310499999999999</v>
      </c>
      <c r="V6125" s="13">
        <v>5.4613329999999998</v>
      </c>
      <c r="W6125">
        <v>5916</v>
      </c>
      <c r="X6125">
        <v>118</v>
      </c>
      <c r="Z6125" s="10">
        <f>IF($N6125&lt;&gt;0,constants!$L$2,IF($O6125&lt;&gt;0,constants!$M$2,IF($P6125&lt;&gt;0,constants!$N$2,0)))</f>
        <v>1117.99</v>
      </c>
      <c r="AA6125" s="10">
        <f>IF($N6125&lt;&gt;0,constants!$L$2,IF($O6125&lt;&gt;0,constants!$M$2,IF($P6125&lt;&gt;0,constants!$P$2,0)))</f>
        <v>4051.45</v>
      </c>
      <c r="AB6125" s="11">
        <f>constants!$O$2</f>
        <v>4861.32</v>
      </c>
      <c r="AC6125" s="11">
        <f>VLOOKUP(BWscncns[[#This Row],[scanner]],[0]!ScnrAvgBW,2,FALSE)/1000</f>
        <v>509.99709399477808</v>
      </c>
      <c r="AD6125" s="8">
        <f>(1+$F6125)*Z6125</f>
        <v>204.33154716405926</v>
      </c>
      <c r="AE6125" s="8">
        <f>(1+$F6125)*AA6125</f>
        <v>740.47088682173171</v>
      </c>
      <c r="AF6125" s="8">
        <f>(1+$F6125)*AB6125</f>
        <v>888.48830209535379</v>
      </c>
      <c r="AG6125" s="8">
        <f>(1+$F6125)*AC6125</f>
        <v>93.210579043754564</v>
      </c>
      <c r="AH6125" s="8">
        <f>(1+$F6125)*$T6125/1000</f>
        <v>14.972263028899842</v>
      </c>
      <c r="AI6125" s="8">
        <f>(1+BWscncns[[#This Row],[pid_error]]*K_p)*BWscncns[[#This Row],[dbw]]/1000</f>
        <v>48.446131514449917</v>
      </c>
      <c r="AJ6125" s="13">
        <f>BWscncns[[#This Row],[Torflow prgrssv alt vote]]/VLOOKUP(BWscncns[[#This Row],[class]],AltBWtotl,2,FALSE)*100</f>
        <v>9.5548704420095256E-4</v>
      </c>
      <c r="AK6125">
        <f>IF(D6125=E6125,1,0)</f>
        <v>1</v>
      </c>
    </row>
    <row r="6126" spans="1:37">
      <c r="A6126" s="1" t="s">
        <v>4538</v>
      </c>
      <c r="B6126" s="1" t="s">
        <v>28</v>
      </c>
      <c r="C6126">
        <v>6</v>
      </c>
      <c r="D6126">
        <v>1524998348</v>
      </c>
      <c r="E6126">
        <v>1524998348</v>
      </c>
      <c r="F6126" s="2">
        <v>-0.93703490327700001</v>
      </c>
      <c r="G6126" s="2">
        <v>-0.93703490327700001</v>
      </c>
      <c r="H6126">
        <v>5738</v>
      </c>
      <c r="I6126" s="2">
        <v>-1.20088633639E-2</v>
      </c>
      <c r="J6126" s="2">
        <v>0</v>
      </c>
      <c r="K6126">
        <v>8</v>
      </c>
      <c r="L6126" s="1" t="s">
        <v>11968</v>
      </c>
      <c r="M6126" s="1" t="s">
        <v>28</v>
      </c>
      <c r="N6126">
        <v>0</v>
      </c>
      <c r="O6126">
        <v>0</v>
      </c>
      <c r="P6126">
        <v>1</v>
      </c>
      <c r="Q6126">
        <v>0</v>
      </c>
      <c r="R6126" s="19">
        <f>BWscncns[[#This Row],[C fx]]*4+BWscncns[[#This Row],[C fg]]*2+BWscncns[[#This Row],[C fm]]</f>
        <v>1</v>
      </c>
      <c r="S6126">
        <v>5</v>
      </c>
      <c r="T6126">
        <v>91136</v>
      </c>
      <c r="U6126" s="13">
        <v>5.4863000000000002E-2</v>
      </c>
      <c r="V6126" s="13">
        <v>18.2272</v>
      </c>
      <c r="W6126">
        <v>6329</v>
      </c>
      <c r="X6126">
        <v>126</v>
      </c>
      <c r="Z6126" s="10">
        <f>IF($N6126&lt;&gt;0,constants!$L$2,IF($O6126&lt;&gt;0,constants!$M$2,IF($P6126&lt;&gt;0,constants!$N$2,0)))</f>
        <v>1117.99</v>
      </c>
      <c r="AA6126" s="10">
        <f>IF($N6126&lt;&gt;0,constants!$L$2,IF($O6126&lt;&gt;0,constants!$M$2,IF($P6126&lt;&gt;0,constants!$P$2,0)))</f>
        <v>4051.45</v>
      </c>
      <c r="AB6126" s="11">
        <f>constants!$O$2</f>
        <v>4861.32</v>
      </c>
      <c r="AC6126" s="11">
        <f>VLOOKUP(BWscncns[[#This Row],[scanner]],[0]!ScnrAvgBW,2,FALSE)/1000</f>
        <v>509.99709399477808</v>
      </c>
      <c r="AD6126" s="8">
        <f>(1+$F6126)*Z6126</f>
        <v>70.394348485346768</v>
      </c>
      <c r="AE6126" s="8">
        <f>(1+$F6126)*AA6126</f>
        <v>255.09994111839831</v>
      </c>
      <c r="AF6126" s="8">
        <f>(1+$F6126)*AB6126</f>
        <v>306.09348400145427</v>
      </c>
      <c r="AG6126" s="8">
        <f>(1+$F6126)*AC6126</f>
        <v>32.112016351830121</v>
      </c>
      <c r="AH6126" s="8">
        <f>(1+$F6126)*$T6126/1000</f>
        <v>5.738387054947327</v>
      </c>
      <c r="AI6126" s="8">
        <f>(1+BWscncns[[#This Row],[pid_error]]*K_p)*BWscncns[[#This Row],[dbw]]/1000</f>
        <v>48.43719352747366</v>
      </c>
      <c r="AJ6126" s="13">
        <f>BWscncns[[#This Row],[Torflow prgrssv alt vote]]/VLOOKUP(BWscncns[[#This Row],[class]],AltBWtotl,2,FALSE)*100</f>
        <v>9.5531076323712564E-4</v>
      </c>
      <c r="AK6126">
        <f>IF(D6126=E6126,1,0)</f>
        <v>1</v>
      </c>
    </row>
    <row r="6127" spans="1:37">
      <c r="A6127" s="1" t="s">
        <v>5572</v>
      </c>
      <c r="B6127" s="1" t="s">
        <v>5573</v>
      </c>
      <c r="C6127">
        <v>35</v>
      </c>
      <c r="D6127">
        <v>1524998637</v>
      </c>
      <c r="E6127">
        <v>1524998637</v>
      </c>
      <c r="F6127" s="2">
        <v>-0.42775379423900001</v>
      </c>
      <c r="G6127" s="2">
        <v>-0.42775379423900001</v>
      </c>
      <c r="H6127">
        <v>35158</v>
      </c>
      <c r="I6127" s="2">
        <v>0.28457287030799999</v>
      </c>
      <c r="J6127" s="2">
        <v>0</v>
      </c>
      <c r="K6127">
        <v>7</v>
      </c>
      <c r="L6127" s="1" t="s">
        <v>11849</v>
      </c>
      <c r="M6127" s="1" t="s">
        <v>5573</v>
      </c>
      <c r="N6127">
        <v>0</v>
      </c>
      <c r="O6127">
        <v>0</v>
      </c>
      <c r="P6127">
        <v>1</v>
      </c>
      <c r="Q6127">
        <v>0</v>
      </c>
      <c r="R6127" s="19">
        <f>BWscncns[[#This Row],[C fx]]*4+BWscncns[[#This Row],[C fg]]*2+BWscncns[[#This Row],[C fm]]</f>
        <v>1</v>
      </c>
      <c r="S6127">
        <v>22</v>
      </c>
      <c r="T6127">
        <v>61440</v>
      </c>
      <c r="U6127" s="13">
        <v>0.35807299999999997</v>
      </c>
      <c r="V6127" s="13">
        <v>2.7927270000000002</v>
      </c>
      <c r="W6127">
        <v>5292</v>
      </c>
      <c r="X6127">
        <v>105</v>
      </c>
      <c r="Z6127" s="10">
        <f>IF($N6127&lt;&gt;0,constants!$L$2,IF($O6127&lt;&gt;0,constants!$M$2,IF($P6127&lt;&gt;0,constants!$N$2,0)))</f>
        <v>1117.99</v>
      </c>
      <c r="AA6127" s="10">
        <f>IF($N6127&lt;&gt;0,constants!$L$2,IF($O6127&lt;&gt;0,constants!$M$2,IF($P6127&lt;&gt;0,constants!$P$2,0)))</f>
        <v>4051.45</v>
      </c>
      <c r="AB6127" s="11">
        <f>constants!$O$2</f>
        <v>4861.32</v>
      </c>
      <c r="AC6127" s="11">
        <f>VLOOKUP(BWscncns[[#This Row],[scanner]],[0]!ScnrAvgBW,2,FALSE)/1000</f>
        <v>885.64026081730776</v>
      </c>
      <c r="AD6127" s="8">
        <f>(1+$F6127)*Z6127</f>
        <v>639.76553557874047</v>
      </c>
      <c r="AE6127" s="8">
        <f>(1+$F6127)*AA6127</f>
        <v>2318.4268903304037</v>
      </c>
      <c r="AF6127" s="8">
        <f>(1+$F6127)*AB6127</f>
        <v>2781.8719249900646</v>
      </c>
      <c r="AG6127" s="8">
        <f>(1+$F6127)*AC6127</f>
        <v>506.80427892188686</v>
      </c>
      <c r="AH6127" s="8">
        <f>(1+$F6127)*$T6127/1000</f>
        <v>35.15880688195584</v>
      </c>
      <c r="AI6127" s="8">
        <f>(1+BWscncns[[#This Row],[pid_error]]*K_p)*BWscncns[[#This Row],[dbw]]/1000</f>
        <v>48.299403440977919</v>
      </c>
      <c r="AJ6127" s="13">
        <f>BWscncns[[#This Row],[Torflow prgrssv alt vote]]/VLOOKUP(BWscncns[[#This Row],[class]],AltBWtotl,2,FALSE)*100</f>
        <v>9.5259317489002017E-4</v>
      </c>
      <c r="AK6127">
        <f>IF(D6127=E6127,1,0)</f>
        <v>1</v>
      </c>
    </row>
    <row r="6128" spans="1:37">
      <c r="A6128" s="1" t="s">
        <v>7502</v>
      </c>
      <c r="B6128" s="1" t="s">
        <v>7503</v>
      </c>
      <c r="C6128">
        <v>15</v>
      </c>
      <c r="D6128">
        <v>1524983831</v>
      </c>
      <c r="E6128">
        <v>1524983831</v>
      </c>
      <c r="F6128" s="2">
        <v>-0.82177311809099995</v>
      </c>
      <c r="G6128" s="2">
        <v>-0.82177311809099995</v>
      </c>
      <c r="H6128">
        <v>14600</v>
      </c>
      <c r="I6128" s="2">
        <v>1.55155030849E-2</v>
      </c>
      <c r="J6128" s="2">
        <v>0</v>
      </c>
      <c r="K6128">
        <v>8</v>
      </c>
      <c r="L6128" s="1" t="s">
        <v>11960</v>
      </c>
      <c r="M6128" s="1" t="s">
        <v>7503</v>
      </c>
      <c r="N6128">
        <v>0</v>
      </c>
      <c r="O6128">
        <v>0</v>
      </c>
      <c r="P6128">
        <v>1</v>
      </c>
      <c r="Q6128">
        <v>0</v>
      </c>
      <c r="R6128" s="19">
        <f>BWscncns[[#This Row],[C fx]]*4+BWscncns[[#This Row],[C fg]]*2+BWscncns[[#This Row],[C fm]]</f>
        <v>1</v>
      </c>
      <c r="S6128">
        <v>15</v>
      </c>
      <c r="T6128">
        <v>81920</v>
      </c>
      <c r="U6128" s="13">
        <v>0.18310499999999999</v>
      </c>
      <c r="V6128" s="13">
        <v>5.4613329999999998</v>
      </c>
      <c r="W6128">
        <v>5915</v>
      </c>
      <c r="X6128">
        <v>118</v>
      </c>
      <c r="Z6128" s="10">
        <f>IF($N6128&lt;&gt;0,constants!$L$2,IF($O6128&lt;&gt;0,constants!$M$2,IF($P6128&lt;&gt;0,constants!$N$2,0)))</f>
        <v>1117.99</v>
      </c>
      <c r="AA6128" s="10">
        <f>IF($N6128&lt;&gt;0,constants!$L$2,IF($O6128&lt;&gt;0,constants!$M$2,IF($P6128&lt;&gt;0,constants!$P$2,0)))</f>
        <v>4051.45</v>
      </c>
      <c r="AB6128" s="11">
        <f>constants!$O$2</f>
        <v>4861.32</v>
      </c>
      <c r="AC6128" s="11">
        <f>VLOOKUP(BWscncns[[#This Row],[scanner]],[0]!ScnrAvgBW,2,FALSE)/1000</f>
        <v>509.99709399477808</v>
      </c>
      <c r="AD6128" s="8">
        <f>(1+$F6128)*Z6128</f>
        <v>199.25587170544296</v>
      </c>
      <c r="AE6128" s="8">
        <f>(1+$F6128)*AA6128</f>
        <v>722.0773007102182</v>
      </c>
      <c r="AF6128" s="8">
        <f>(1+$F6128)*AB6128</f>
        <v>866.41790556186004</v>
      </c>
      <c r="AG6128" s="8">
        <f>(1+$F6128)*AC6128</f>
        <v>90.895191845340506</v>
      </c>
      <c r="AH6128" s="8">
        <f>(1+$F6128)*$T6128/1000</f>
        <v>14.600346165985284</v>
      </c>
      <c r="AI6128" s="8">
        <f>(1+BWscncns[[#This Row],[pid_error]]*K_p)*BWscncns[[#This Row],[dbw]]/1000</f>
        <v>48.260173082992637</v>
      </c>
      <c r="AJ6128" s="13">
        <f>BWscncns[[#This Row],[Torflow prgrssv alt vote]]/VLOOKUP(BWscncns[[#This Row],[class]],AltBWtotl,2,FALSE)*100</f>
        <v>9.5181944750204238E-4</v>
      </c>
      <c r="AK6128">
        <f>IF(D6128=E6128,1,0)</f>
        <v>1</v>
      </c>
    </row>
    <row r="6129" spans="1:37">
      <c r="A6129" s="1" t="s">
        <v>3414</v>
      </c>
      <c r="B6129" s="1" t="s">
        <v>3415</v>
      </c>
      <c r="C6129">
        <v>15</v>
      </c>
      <c r="D6129">
        <v>1524978554</v>
      </c>
      <c r="E6129">
        <v>1524978554</v>
      </c>
      <c r="F6129" s="2">
        <v>-0.822926584771</v>
      </c>
      <c r="G6129" s="2">
        <v>-0.822926584771</v>
      </c>
      <c r="H6129">
        <v>14505</v>
      </c>
      <c r="I6129" s="2">
        <v>-4.0677744521600001E-3</v>
      </c>
      <c r="J6129" s="2">
        <v>0</v>
      </c>
      <c r="K6129">
        <v>8</v>
      </c>
      <c r="L6129" s="1" t="s">
        <v>11914</v>
      </c>
      <c r="M6129" s="1" t="s">
        <v>3415</v>
      </c>
      <c r="N6129">
        <v>0</v>
      </c>
      <c r="O6129">
        <v>0</v>
      </c>
      <c r="P6129">
        <v>1</v>
      </c>
      <c r="Q6129">
        <v>0</v>
      </c>
      <c r="R6129" s="19">
        <f>BWscncns[[#This Row],[C fx]]*4+BWscncns[[#This Row],[C fg]]*2+BWscncns[[#This Row],[C fm]]</f>
        <v>1</v>
      </c>
      <c r="S6129">
        <v>15</v>
      </c>
      <c r="T6129">
        <v>81920</v>
      </c>
      <c r="U6129" s="13">
        <v>0.18310499999999999</v>
      </c>
      <c r="V6129" s="13">
        <v>5.4613329999999998</v>
      </c>
      <c r="W6129">
        <v>5913</v>
      </c>
      <c r="X6129">
        <v>118</v>
      </c>
      <c r="Z6129" s="10">
        <f>IF($N6129&lt;&gt;0,constants!$L$2,IF($O6129&lt;&gt;0,constants!$M$2,IF($P6129&lt;&gt;0,constants!$N$2,0)))</f>
        <v>1117.99</v>
      </c>
      <c r="AA6129" s="10">
        <f>IF($N6129&lt;&gt;0,constants!$L$2,IF($O6129&lt;&gt;0,constants!$M$2,IF($P6129&lt;&gt;0,constants!$P$2,0)))</f>
        <v>4051.45</v>
      </c>
      <c r="AB6129" s="11">
        <f>constants!$O$2</f>
        <v>4861.32</v>
      </c>
      <c r="AC6129" s="11">
        <f>VLOOKUP(BWscncns[[#This Row],[scanner]],[0]!ScnrAvgBW,2,FALSE)/1000</f>
        <v>509.99709399477808</v>
      </c>
      <c r="AD6129" s="8">
        <f>(1+$F6129)*Z6129</f>
        <v>197.96630749186971</v>
      </c>
      <c r="AE6129" s="8">
        <f>(1+$F6129)*AA6129</f>
        <v>717.40408812953206</v>
      </c>
      <c r="AF6129" s="8">
        <f>(1+$F6129)*AB6129</f>
        <v>860.81053492104218</v>
      </c>
      <c r="AG6129" s="8">
        <f>(1+$F6129)*AC6129</f>
        <v>90.306927190520682</v>
      </c>
      <c r="AH6129" s="8">
        <f>(1+$F6129)*$T6129/1000</f>
        <v>14.50585417555968</v>
      </c>
      <c r="AI6129" s="8">
        <f>(1+BWscncns[[#This Row],[pid_error]]*K_p)*BWscncns[[#This Row],[dbw]]/1000</f>
        <v>48.212927087779839</v>
      </c>
      <c r="AJ6129" s="13">
        <f>BWscncns[[#This Row],[Torflow prgrssv alt vote]]/VLOOKUP(BWscncns[[#This Row],[class]],AltBWtotl,2,FALSE)*100</f>
        <v>9.5088763034956788E-4</v>
      </c>
      <c r="AK6129">
        <f>IF(D6129=E6129,1,0)</f>
        <v>1</v>
      </c>
    </row>
    <row r="6130" spans="1:37">
      <c r="A6130" s="1" t="s">
        <v>6332</v>
      </c>
      <c r="B6130" s="1" t="s">
        <v>6333</v>
      </c>
      <c r="C6130">
        <v>15</v>
      </c>
      <c r="D6130">
        <v>1524983831</v>
      </c>
      <c r="E6130">
        <v>1524983831</v>
      </c>
      <c r="F6130" s="2">
        <v>-0.82348814650000002</v>
      </c>
      <c r="G6130" s="2">
        <v>-0.82348814650000002</v>
      </c>
      <c r="H6130">
        <v>14459</v>
      </c>
      <c r="I6130" s="2">
        <v>1.4936886845E-2</v>
      </c>
      <c r="J6130" s="2">
        <v>0</v>
      </c>
      <c r="K6130">
        <v>8</v>
      </c>
      <c r="L6130" s="1" t="s">
        <v>11960</v>
      </c>
      <c r="M6130" s="1" t="s">
        <v>6333</v>
      </c>
      <c r="N6130">
        <v>1</v>
      </c>
      <c r="O6130">
        <v>0</v>
      </c>
      <c r="P6130">
        <v>0</v>
      </c>
      <c r="Q6130">
        <v>0</v>
      </c>
      <c r="R6130" s="19">
        <f>BWscncns[[#This Row],[C fx]]*4+BWscncns[[#This Row],[C fg]]*2+BWscncns[[#This Row],[C fm]]</f>
        <v>4</v>
      </c>
      <c r="S6130">
        <v>15</v>
      </c>
      <c r="T6130">
        <v>81920</v>
      </c>
      <c r="U6130" s="13">
        <v>0.18310499999999999</v>
      </c>
      <c r="V6130" s="13">
        <v>5.4613329999999998</v>
      </c>
      <c r="W6130">
        <v>5918</v>
      </c>
      <c r="X6130">
        <v>118</v>
      </c>
      <c r="Z6130" s="10">
        <f>IF($N6130&lt;&gt;0,constants!$L$2,IF($O6130&lt;&gt;0,constants!$M$2,IF($P6130&lt;&gt;0,constants!$N$2,0)))</f>
        <v>10125.48</v>
      </c>
      <c r="AA6130" s="10">
        <f>IF($N6130&lt;&gt;0,constants!$L$2,IF($O6130&lt;&gt;0,constants!$M$2,IF($P6130&lt;&gt;0,constants!$P$2,0)))</f>
        <v>10125.48</v>
      </c>
      <c r="AB6130" s="11">
        <f>constants!$O$2</f>
        <v>4861.32</v>
      </c>
      <c r="AC6130" s="11">
        <f>VLOOKUP(BWscncns[[#This Row],[scanner]],[0]!ScnrAvgBW,2,FALSE)/1000</f>
        <v>509.99709399477808</v>
      </c>
      <c r="AD6130" s="8">
        <f>(1+$F6130)*Z6130</f>
        <v>1787.2672423771799</v>
      </c>
      <c r="AE6130" s="8">
        <f>(1+$F6130)*AA6130</f>
        <v>1787.2672423771799</v>
      </c>
      <c r="AF6130" s="8">
        <f>(1+$F6130)*AB6130</f>
        <v>858.08060365661981</v>
      </c>
      <c r="AG6130" s="8">
        <f>(1+$F6130)*AC6130</f>
        <v>90.020532340631988</v>
      </c>
      <c r="AH6130" s="8">
        <f>(1+$F6130)*$T6130/1000</f>
        <v>14.459851038719998</v>
      </c>
      <c r="AI6130" s="8">
        <f>(1+BWscncns[[#This Row],[pid_error]]*K_p)*BWscncns[[#This Row],[dbw]]/1000</f>
        <v>48.189925519360003</v>
      </c>
      <c r="AJ6130" s="13">
        <f>BWscncns[[#This Row],[Torflow prgrssv alt vote]]/VLOOKUP(BWscncns[[#This Row],[class]],AltBWtotl,2,FALSE)*100</f>
        <v>4.1302352419583262E-4</v>
      </c>
      <c r="AK6130">
        <f>IF(D6130=E6130,1,0)</f>
        <v>1</v>
      </c>
    </row>
    <row r="6131" spans="1:37">
      <c r="A6131" s="1" t="s">
        <v>11227</v>
      </c>
      <c r="B6131" s="1" t="s">
        <v>49</v>
      </c>
      <c r="C6131">
        <v>14</v>
      </c>
      <c r="D6131">
        <v>1524978554</v>
      </c>
      <c r="E6131">
        <v>1524978554</v>
      </c>
      <c r="F6131" s="2">
        <v>-0.82487157922499998</v>
      </c>
      <c r="G6131" s="2">
        <v>-0.82487157922499998</v>
      </c>
      <c r="H6131">
        <v>14346</v>
      </c>
      <c r="I6131" s="2">
        <v>-3.2846782979800001E-3</v>
      </c>
      <c r="J6131" s="2">
        <v>0</v>
      </c>
      <c r="K6131">
        <v>8</v>
      </c>
      <c r="L6131" s="1" t="s">
        <v>11914</v>
      </c>
      <c r="M6131" s="1" t="s">
        <v>49</v>
      </c>
      <c r="N6131">
        <v>0</v>
      </c>
      <c r="O6131">
        <v>0</v>
      </c>
      <c r="P6131">
        <v>1</v>
      </c>
      <c r="Q6131">
        <v>0</v>
      </c>
      <c r="R6131" s="19">
        <f>BWscncns[[#This Row],[C fx]]*4+BWscncns[[#This Row],[C fg]]*2+BWscncns[[#This Row],[C fm]]</f>
        <v>1</v>
      </c>
      <c r="S6131">
        <v>14</v>
      </c>
      <c r="T6131">
        <v>81920</v>
      </c>
      <c r="U6131" s="13">
        <v>0.17089799999999999</v>
      </c>
      <c r="V6131" s="13">
        <v>5.8514290000000004</v>
      </c>
      <c r="W6131">
        <v>5963</v>
      </c>
      <c r="X6131">
        <v>119</v>
      </c>
      <c r="Z6131" s="10">
        <f>IF($N6131&lt;&gt;0,constants!$L$2,IF($O6131&lt;&gt;0,constants!$M$2,IF($P6131&lt;&gt;0,constants!$N$2,0)))</f>
        <v>1117.99</v>
      </c>
      <c r="AA6131" s="10">
        <f>IF($N6131&lt;&gt;0,constants!$L$2,IF($O6131&lt;&gt;0,constants!$M$2,IF($P6131&lt;&gt;0,constants!$P$2,0)))</f>
        <v>4051.45</v>
      </c>
      <c r="AB6131" s="11">
        <f>constants!$O$2</f>
        <v>4861.32</v>
      </c>
      <c r="AC6131" s="11">
        <f>VLOOKUP(BWscncns[[#This Row],[scanner]],[0]!ScnrAvgBW,2,FALSE)/1000</f>
        <v>509.99709399477808</v>
      </c>
      <c r="AD6131" s="8">
        <f>(1+$F6131)*Z6131</f>
        <v>195.79182314224227</v>
      </c>
      <c r="AE6131" s="8">
        <f>(1+$F6131)*AA6131</f>
        <v>709.52404034887377</v>
      </c>
      <c r="AF6131" s="8">
        <f>(1+$F6131)*AB6131</f>
        <v>851.35529448192301</v>
      </c>
      <c r="AG6131" s="8">
        <f>(1+$F6131)*AC6131</f>
        <v>89.314985671144726</v>
      </c>
      <c r="AH6131" s="8">
        <f>(1+$F6131)*$T6131/1000</f>
        <v>14.346520229888002</v>
      </c>
      <c r="AI6131" s="8">
        <f>(1+BWscncns[[#This Row],[pid_error]]*K_p)*BWscncns[[#This Row],[dbw]]/1000</f>
        <v>48.133260114944001</v>
      </c>
      <c r="AJ6131" s="13">
        <f>BWscncns[[#This Row],[Torflow prgrssv alt vote]]/VLOOKUP(BWscncns[[#This Row],[class]],AltBWtotl,2,FALSE)*100</f>
        <v>9.4931638496803213E-4</v>
      </c>
      <c r="AK6131">
        <f>IF(D6131=E6131,1,0)</f>
        <v>1</v>
      </c>
    </row>
    <row r="6132" spans="1:37">
      <c r="A6132" s="1" t="s">
        <v>166</v>
      </c>
      <c r="B6132" s="1" t="s">
        <v>167</v>
      </c>
      <c r="C6132">
        <v>14</v>
      </c>
      <c r="D6132">
        <v>1524982043</v>
      </c>
      <c r="E6132">
        <v>1524982043</v>
      </c>
      <c r="F6132" s="2">
        <v>-0.82601961058899998</v>
      </c>
      <c r="G6132" s="2">
        <v>-0.82601961058899998</v>
      </c>
      <c r="H6132">
        <v>14252</v>
      </c>
      <c r="I6132" s="2">
        <v>9.3264283645400005E-4</v>
      </c>
      <c r="J6132" s="2">
        <v>0</v>
      </c>
      <c r="K6132">
        <v>8</v>
      </c>
      <c r="L6132" s="1" t="s">
        <v>11917</v>
      </c>
      <c r="M6132" s="1" t="s">
        <v>167</v>
      </c>
      <c r="N6132">
        <v>0</v>
      </c>
      <c r="O6132">
        <v>0</v>
      </c>
      <c r="P6132">
        <v>1</v>
      </c>
      <c r="Q6132">
        <v>0</v>
      </c>
      <c r="R6132" s="19">
        <f>BWscncns[[#This Row],[C fx]]*4+BWscncns[[#This Row],[C fg]]*2+BWscncns[[#This Row],[C fm]]</f>
        <v>1</v>
      </c>
      <c r="S6132">
        <v>14</v>
      </c>
      <c r="T6132">
        <v>81920</v>
      </c>
      <c r="U6132" s="13">
        <v>0.17089799999999999</v>
      </c>
      <c r="V6132" s="13">
        <v>5.8514290000000004</v>
      </c>
      <c r="W6132">
        <v>5968</v>
      </c>
      <c r="X6132">
        <v>119</v>
      </c>
      <c r="Z6132" s="10">
        <f>IF($N6132&lt;&gt;0,constants!$L$2,IF($O6132&lt;&gt;0,constants!$M$2,IF($P6132&lt;&gt;0,constants!$N$2,0)))</f>
        <v>1117.99</v>
      </c>
      <c r="AA6132" s="10">
        <f>IF($N6132&lt;&gt;0,constants!$L$2,IF($O6132&lt;&gt;0,constants!$M$2,IF($P6132&lt;&gt;0,constants!$P$2,0)))</f>
        <v>4051.45</v>
      </c>
      <c r="AB6132" s="11">
        <f>constants!$O$2</f>
        <v>4861.32</v>
      </c>
      <c r="AC6132" s="11">
        <f>VLOOKUP(BWscncns[[#This Row],[scanner]],[0]!ScnrAvgBW,2,FALSE)/1000</f>
        <v>509.99709399477808</v>
      </c>
      <c r="AD6132" s="8">
        <f>(1+$F6132)*Z6132</f>
        <v>194.50833555760391</v>
      </c>
      <c r="AE6132" s="8">
        <f>(1+$F6132)*AA6132</f>
        <v>704.87284867919607</v>
      </c>
      <c r="AF6132" s="8">
        <f>(1+$F6132)*AB6132</f>
        <v>845.77434665148257</v>
      </c>
      <c r="AG6132" s="8">
        <f>(1+$F6132)*AC6132</f>
        <v>88.729493011689868</v>
      </c>
      <c r="AH6132" s="8">
        <f>(1+$F6132)*$T6132/1000</f>
        <v>14.252473500549122</v>
      </c>
      <c r="AI6132" s="8">
        <f>(1+BWscncns[[#This Row],[pid_error]]*K_p)*BWscncns[[#This Row],[dbw]]/1000</f>
        <v>48.086236750274558</v>
      </c>
      <c r="AJ6132" s="13">
        <f>BWscncns[[#This Row],[Torflow prgrssv alt vote]]/VLOOKUP(BWscncns[[#This Row],[class]],AltBWtotl,2,FALSE)*100</f>
        <v>9.48388958684202E-4</v>
      </c>
      <c r="AK6132">
        <f>IF(D6132=E6132,1,0)</f>
        <v>1</v>
      </c>
    </row>
    <row r="6133" spans="1:37">
      <c r="A6133" s="1" t="s">
        <v>4009</v>
      </c>
      <c r="B6133" s="1" t="s">
        <v>4010</v>
      </c>
      <c r="C6133">
        <v>14</v>
      </c>
      <c r="D6133">
        <v>1524983831</v>
      </c>
      <c r="E6133">
        <v>1524983831</v>
      </c>
      <c r="F6133" s="2">
        <v>-0.82695928184300005</v>
      </c>
      <c r="G6133" s="2">
        <v>-0.82695928184300005</v>
      </c>
      <c r="H6133">
        <v>14175</v>
      </c>
      <c r="I6133" s="2">
        <v>1.3100484345499999E-2</v>
      </c>
      <c r="J6133" s="2">
        <v>0</v>
      </c>
      <c r="K6133">
        <v>8</v>
      </c>
      <c r="L6133" s="1" t="s">
        <v>11960</v>
      </c>
      <c r="M6133" s="1" t="s">
        <v>4010</v>
      </c>
      <c r="N6133">
        <v>0</v>
      </c>
      <c r="O6133">
        <v>0</v>
      </c>
      <c r="P6133">
        <v>1</v>
      </c>
      <c r="Q6133">
        <v>0</v>
      </c>
      <c r="R6133" s="19">
        <f>BWscncns[[#This Row],[C fx]]*4+BWscncns[[#This Row],[C fg]]*2+BWscncns[[#This Row],[C fm]]</f>
        <v>1</v>
      </c>
      <c r="S6133">
        <v>14</v>
      </c>
      <c r="T6133">
        <v>81920</v>
      </c>
      <c r="U6133" s="13">
        <v>0.17089799999999999</v>
      </c>
      <c r="V6133" s="13">
        <v>5.8514290000000004</v>
      </c>
      <c r="W6133">
        <v>5964</v>
      </c>
      <c r="X6133">
        <v>119</v>
      </c>
      <c r="Z6133" s="10">
        <f>IF($N6133&lt;&gt;0,constants!$L$2,IF($O6133&lt;&gt;0,constants!$M$2,IF($P6133&lt;&gt;0,constants!$N$2,0)))</f>
        <v>1117.99</v>
      </c>
      <c r="AA6133" s="10">
        <f>IF($N6133&lt;&gt;0,constants!$L$2,IF($O6133&lt;&gt;0,constants!$M$2,IF($P6133&lt;&gt;0,constants!$P$2,0)))</f>
        <v>4051.45</v>
      </c>
      <c r="AB6133" s="11">
        <f>constants!$O$2</f>
        <v>4861.32</v>
      </c>
      <c r="AC6133" s="11">
        <f>VLOOKUP(BWscncns[[#This Row],[scanner]],[0]!ScnrAvgBW,2,FALSE)/1000</f>
        <v>509.99709399477808</v>
      </c>
      <c r="AD6133" s="8">
        <f>(1+$F6133)*Z6133</f>
        <v>193.45779249234437</v>
      </c>
      <c r="AE6133" s="8">
        <f>(1+$F6133)*AA6133</f>
        <v>701.06581757717743</v>
      </c>
      <c r="AF6133" s="8">
        <f>(1+$F6133)*AB6133</f>
        <v>841.20630399098695</v>
      </c>
      <c r="AG6133" s="8">
        <f>(1+$F6133)*AC6133</f>
        <v>88.250263402839408</v>
      </c>
      <c r="AH6133" s="8">
        <f>(1+$F6133)*$T6133/1000</f>
        <v>14.175495631421436</v>
      </c>
      <c r="AI6133" s="8">
        <f>(1+BWscncns[[#This Row],[pid_error]]*K_p)*BWscncns[[#This Row],[dbw]]/1000</f>
        <v>48.047747815710721</v>
      </c>
      <c r="AJ6133" s="13">
        <f>BWscncns[[#This Row],[Torflow prgrssv alt vote]]/VLOOKUP(BWscncns[[#This Row],[class]],AltBWtotl,2,FALSE)*100</f>
        <v>9.4762985414538286E-4</v>
      </c>
      <c r="AK6133">
        <f>IF(D6133=E6133,1,0)</f>
        <v>1</v>
      </c>
    </row>
    <row r="6134" spans="1:37">
      <c r="A6134" s="1" t="s">
        <v>9053</v>
      </c>
      <c r="B6134" s="1" t="s">
        <v>9054</v>
      </c>
      <c r="C6134">
        <v>14</v>
      </c>
      <c r="D6134">
        <v>1524983831</v>
      </c>
      <c r="E6134">
        <v>1524983831</v>
      </c>
      <c r="F6134" s="2">
        <v>-0.82704400629999997</v>
      </c>
      <c r="G6134" s="2">
        <v>-0.82704400629999997</v>
      </c>
      <c r="H6134">
        <v>14168</v>
      </c>
      <c r="I6134" s="2">
        <v>3.6290159771200002E-2</v>
      </c>
      <c r="J6134" s="2">
        <v>0</v>
      </c>
      <c r="K6134">
        <v>8</v>
      </c>
      <c r="L6134" s="1" t="s">
        <v>11960</v>
      </c>
      <c r="M6134" s="1" t="s">
        <v>9054</v>
      </c>
      <c r="N6134">
        <v>0</v>
      </c>
      <c r="O6134">
        <v>0</v>
      </c>
      <c r="P6134">
        <v>1</v>
      </c>
      <c r="Q6134">
        <v>0</v>
      </c>
      <c r="R6134" s="19">
        <f>BWscncns[[#This Row],[C fx]]*4+BWscncns[[#This Row],[C fg]]*2+BWscncns[[#This Row],[C fm]]</f>
        <v>1</v>
      </c>
      <c r="S6134">
        <v>14</v>
      </c>
      <c r="T6134">
        <v>81920</v>
      </c>
      <c r="U6134" s="13">
        <v>0.17089799999999999</v>
      </c>
      <c r="V6134" s="13">
        <v>5.8514290000000004</v>
      </c>
      <c r="W6134">
        <v>5967</v>
      </c>
      <c r="X6134">
        <v>119</v>
      </c>
      <c r="Z6134" s="10">
        <f>IF($N6134&lt;&gt;0,constants!$L$2,IF($O6134&lt;&gt;0,constants!$M$2,IF($P6134&lt;&gt;0,constants!$N$2,0)))</f>
        <v>1117.99</v>
      </c>
      <c r="AA6134" s="10">
        <f>IF($N6134&lt;&gt;0,constants!$L$2,IF($O6134&lt;&gt;0,constants!$M$2,IF($P6134&lt;&gt;0,constants!$P$2,0)))</f>
        <v>4051.45</v>
      </c>
      <c r="AB6134" s="11">
        <f>constants!$O$2</f>
        <v>4861.32</v>
      </c>
      <c r="AC6134" s="11">
        <f>VLOOKUP(BWscncns[[#This Row],[scanner]],[0]!ScnrAvgBW,2,FALSE)/1000</f>
        <v>509.99709399477808</v>
      </c>
      <c r="AD6134" s="8">
        <f>(1+$F6134)*Z6134</f>
        <v>193.36307139666303</v>
      </c>
      <c r="AE6134" s="8">
        <f>(1+$F6134)*AA6134</f>
        <v>700.72256067586511</v>
      </c>
      <c r="AF6134" s="8">
        <f>(1+$F6134)*AB6134</f>
        <v>840.79443129368406</v>
      </c>
      <c r="AG6134" s="8">
        <f>(1+$F6134)*AC6134</f>
        <v>88.207054175979167</v>
      </c>
      <c r="AH6134" s="8">
        <f>(1+$F6134)*$T6134/1000</f>
        <v>14.168555003904002</v>
      </c>
      <c r="AI6134" s="8">
        <f>(1+BWscncns[[#This Row],[pid_error]]*K_p)*BWscncns[[#This Row],[dbw]]/1000</f>
        <v>48.044277501952003</v>
      </c>
      <c r="AJ6134" s="13">
        <f>BWscncns[[#This Row],[Torflow prgrssv alt vote]]/VLOOKUP(BWscncns[[#This Row],[class]],AltBWtotl,2,FALSE)*100</f>
        <v>9.4756141029378709E-4</v>
      </c>
      <c r="AK6134">
        <f>IF(D6134=E6134,1,0)</f>
        <v>1</v>
      </c>
    </row>
    <row r="6135" spans="1:37">
      <c r="A6135" s="1" t="s">
        <v>2425</v>
      </c>
      <c r="B6135" s="1" t="s">
        <v>2426</v>
      </c>
      <c r="C6135">
        <v>14</v>
      </c>
      <c r="D6135">
        <v>1524983831</v>
      </c>
      <c r="E6135">
        <v>1524983831</v>
      </c>
      <c r="F6135" s="2">
        <v>-0.82800164940800003</v>
      </c>
      <c r="G6135" s="2">
        <v>-0.82800164940800003</v>
      </c>
      <c r="H6135">
        <v>14090</v>
      </c>
      <c r="I6135" s="2">
        <v>4.1138977424600001E-2</v>
      </c>
      <c r="J6135" s="2">
        <v>0</v>
      </c>
      <c r="K6135">
        <v>8</v>
      </c>
      <c r="L6135" s="1" t="s">
        <v>11960</v>
      </c>
      <c r="M6135" s="1" t="s">
        <v>2426</v>
      </c>
      <c r="N6135">
        <v>0</v>
      </c>
      <c r="O6135">
        <v>0</v>
      </c>
      <c r="P6135">
        <v>1</v>
      </c>
      <c r="Q6135">
        <v>0</v>
      </c>
      <c r="R6135" s="19">
        <f>BWscncns[[#This Row],[C fx]]*4+BWscncns[[#This Row],[C fg]]*2+BWscncns[[#This Row],[C fm]]</f>
        <v>1</v>
      </c>
      <c r="S6135">
        <v>14</v>
      </c>
      <c r="T6135">
        <v>81920</v>
      </c>
      <c r="U6135" s="13">
        <v>0.17089799999999999</v>
      </c>
      <c r="V6135" s="13">
        <v>5.8514290000000004</v>
      </c>
      <c r="W6135">
        <v>5965</v>
      </c>
      <c r="X6135">
        <v>119</v>
      </c>
      <c r="Z6135" s="10">
        <f>IF($N6135&lt;&gt;0,constants!$L$2,IF($O6135&lt;&gt;0,constants!$M$2,IF($P6135&lt;&gt;0,constants!$N$2,0)))</f>
        <v>1117.99</v>
      </c>
      <c r="AA6135" s="10">
        <f>IF($N6135&lt;&gt;0,constants!$L$2,IF($O6135&lt;&gt;0,constants!$M$2,IF($P6135&lt;&gt;0,constants!$P$2,0)))</f>
        <v>4051.45</v>
      </c>
      <c r="AB6135" s="11">
        <f>constants!$O$2</f>
        <v>4861.32</v>
      </c>
      <c r="AC6135" s="11">
        <f>VLOOKUP(BWscncns[[#This Row],[scanner]],[0]!ScnrAvgBW,2,FALSE)/1000</f>
        <v>509.99709399477808</v>
      </c>
      <c r="AD6135" s="8">
        <f>(1+$F6135)*Z6135</f>
        <v>192.29243597835006</v>
      </c>
      <c r="AE6135" s="8">
        <f>(1+$F6135)*AA6135</f>
        <v>696.84271750595826</v>
      </c>
      <c r="AF6135" s="8">
        <f>(1+$F6135)*AB6135</f>
        <v>836.13902169990126</v>
      </c>
      <c r="AG6135" s="8">
        <f>(1+$F6135)*AC6135</f>
        <v>87.71865897381501</v>
      </c>
      <c r="AH6135" s="8">
        <f>(1+$F6135)*$T6135/1000</f>
        <v>14.090104880496638</v>
      </c>
      <c r="AI6135" s="8">
        <f>(1+BWscncns[[#This Row],[pid_error]]*K_p)*BWscncns[[#This Row],[dbw]]/1000</f>
        <v>48.005052440248321</v>
      </c>
      <c r="AJ6135" s="13">
        <f>BWscncns[[#This Row],[Torflow prgrssv alt vote]]/VLOOKUP(BWscncns[[#This Row],[class]],AltBWtotl,2,FALSE)*100</f>
        <v>9.4678778736262121E-4</v>
      </c>
      <c r="AK6135">
        <f>IF(D6135=E6135,1,0)</f>
        <v>1</v>
      </c>
    </row>
    <row r="6136" spans="1:37">
      <c r="A6136" s="1" t="s">
        <v>9496</v>
      </c>
      <c r="B6136" s="1" t="s">
        <v>9497</v>
      </c>
      <c r="C6136">
        <v>14</v>
      </c>
      <c r="D6136">
        <v>1524983831</v>
      </c>
      <c r="E6136">
        <v>1524983831</v>
      </c>
      <c r="F6136" s="2">
        <v>-0.83080012390799995</v>
      </c>
      <c r="G6136" s="2">
        <v>-0.83080012390799995</v>
      </c>
      <c r="H6136">
        <v>13860</v>
      </c>
      <c r="I6136" s="2">
        <v>9.5933780621300004E-3</v>
      </c>
      <c r="J6136" s="2">
        <v>0</v>
      </c>
      <c r="K6136">
        <v>8</v>
      </c>
      <c r="L6136" s="1" t="s">
        <v>11960</v>
      </c>
      <c r="M6136" s="1" t="s">
        <v>9497</v>
      </c>
      <c r="N6136">
        <v>1</v>
      </c>
      <c r="O6136">
        <v>0</v>
      </c>
      <c r="P6136">
        <v>0</v>
      </c>
      <c r="Q6136">
        <v>0</v>
      </c>
      <c r="R6136" s="19">
        <f>BWscncns[[#This Row],[C fx]]*4+BWscncns[[#This Row],[C fg]]*2+BWscncns[[#This Row],[C fm]]</f>
        <v>4</v>
      </c>
      <c r="S6136">
        <v>14</v>
      </c>
      <c r="T6136">
        <v>81920</v>
      </c>
      <c r="U6136" s="13">
        <v>0.17089799999999999</v>
      </c>
      <c r="V6136" s="13">
        <v>5.8514290000000004</v>
      </c>
      <c r="W6136">
        <v>5971</v>
      </c>
      <c r="X6136">
        <v>119</v>
      </c>
      <c r="Z6136" s="10">
        <f>IF($N6136&lt;&gt;0,constants!$L$2,IF($O6136&lt;&gt;0,constants!$M$2,IF($P6136&lt;&gt;0,constants!$N$2,0)))</f>
        <v>10125.48</v>
      </c>
      <c r="AA6136" s="10">
        <f>IF($N6136&lt;&gt;0,constants!$L$2,IF($O6136&lt;&gt;0,constants!$M$2,IF($P6136&lt;&gt;0,constants!$P$2,0)))</f>
        <v>10125.48</v>
      </c>
      <c r="AB6136" s="11">
        <f>constants!$O$2</f>
        <v>4861.32</v>
      </c>
      <c r="AC6136" s="11">
        <f>VLOOKUP(BWscncns[[#This Row],[scanner]],[0]!ScnrAvgBW,2,FALSE)/1000</f>
        <v>509.99709399477808</v>
      </c>
      <c r="AD6136" s="8">
        <f>(1+$F6136)*Z6136</f>
        <v>1713.2299613720245</v>
      </c>
      <c r="AE6136" s="8">
        <f>(1+$F6136)*AA6136</f>
        <v>1713.2299613720245</v>
      </c>
      <c r="AF6136" s="8">
        <f>(1+$F6136)*AB6136</f>
        <v>822.53474164356157</v>
      </c>
      <c r="AG6136" s="8">
        <f>(1+$F6136)*AC6136</f>
        <v>86.291445111196552</v>
      </c>
      <c r="AH6136" s="8">
        <f>(1+$F6136)*$T6136/1000</f>
        <v>13.860853849456644</v>
      </c>
      <c r="AI6136" s="8">
        <f>(1+BWscncns[[#This Row],[pid_error]]*K_p)*BWscncns[[#This Row],[dbw]]/1000</f>
        <v>47.890426924728324</v>
      </c>
      <c r="AJ6136" s="13">
        <f>BWscncns[[#This Row],[Torflow prgrssv alt vote]]/VLOOKUP(BWscncns[[#This Row],[class]],AltBWtotl,2,FALSE)*100</f>
        <v>4.1045659835576718E-4</v>
      </c>
      <c r="AK6136">
        <f>IF(D6136=E6136,1,0)</f>
        <v>1</v>
      </c>
    </row>
    <row r="6137" spans="1:37">
      <c r="A6137" s="1" t="s">
        <v>4344</v>
      </c>
      <c r="B6137" s="1" t="s">
        <v>506</v>
      </c>
      <c r="C6137">
        <v>14</v>
      </c>
      <c r="D6137">
        <v>1524983831</v>
      </c>
      <c r="E6137">
        <v>1524983831</v>
      </c>
      <c r="F6137" s="2">
        <v>-0.834797641265</v>
      </c>
      <c r="G6137" s="2">
        <v>-0.834797641265</v>
      </c>
      <c r="H6137">
        <v>13533</v>
      </c>
      <c r="I6137" s="2">
        <v>8.0477295577700003E-3</v>
      </c>
      <c r="J6137" s="2">
        <v>0</v>
      </c>
      <c r="K6137">
        <v>8</v>
      </c>
      <c r="L6137" s="1" t="s">
        <v>11960</v>
      </c>
      <c r="M6137" s="1" t="s">
        <v>506</v>
      </c>
      <c r="N6137">
        <v>0</v>
      </c>
      <c r="O6137">
        <v>0</v>
      </c>
      <c r="P6137">
        <v>1</v>
      </c>
      <c r="Q6137">
        <v>0</v>
      </c>
      <c r="R6137" s="19">
        <f>BWscncns[[#This Row],[C fx]]*4+BWscncns[[#This Row],[C fg]]*2+BWscncns[[#This Row],[C fm]]</f>
        <v>1</v>
      </c>
      <c r="S6137">
        <v>14</v>
      </c>
      <c r="T6137">
        <v>81920</v>
      </c>
      <c r="U6137" s="13">
        <v>0.17089799999999999</v>
      </c>
      <c r="V6137" s="13">
        <v>5.8514290000000004</v>
      </c>
      <c r="W6137">
        <v>5962</v>
      </c>
      <c r="X6137">
        <v>119</v>
      </c>
      <c r="Z6137" s="10">
        <f>IF($N6137&lt;&gt;0,constants!$L$2,IF($O6137&lt;&gt;0,constants!$M$2,IF($P6137&lt;&gt;0,constants!$N$2,0)))</f>
        <v>1117.99</v>
      </c>
      <c r="AA6137" s="10">
        <f>IF($N6137&lt;&gt;0,constants!$L$2,IF($O6137&lt;&gt;0,constants!$M$2,IF($P6137&lt;&gt;0,constants!$P$2,0)))</f>
        <v>4051.45</v>
      </c>
      <c r="AB6137" s="11">
        <f>constants!$O$2</f>
        <v>4861.32</v>
      </c>
      <c r="AC6137" s="11">
        <f>VLOOKUP(BWscncns[[#This Row],[scanner]],[0]!ScnrAvgBW,2,FALSE)/1000</f>
        <v>509.99709399477808</v>
      </c>
      <c r="AD6137" s="8">
        <f>(1+$F6137)*Z6137</f>
        <v>184.69458504214265</v>
      </c>
      <c r="AE6137" s="8">
        <f>(1+$F6137)*AA6137</f>
        <v>669.30909629691575</v>
      </c>
      <c r="AF6137" s="8">
        <f>(1+$F6137)*AB6137</f>
        <v>803.10153056563013</v>
      </c>
      <c r="AG6137" s="8">
        <f>(1+$F6137)*AC6137</f>
        <v>84.252722875932847</v>
      </c>
      <c r="AH6137" s="8">
        <f>(1+$F6137)*$T6137/1000</f>
        <v>13.533377227571201</v>
      </c>
      <c r="AI6137" s="8">
        <f>(1+BWscncns[[#This Row],[pid_error]]*K_p)*BWscncns[[#This Row],[dbw]]/1000</f>
        <v>47.726688613785598</v>
      </c>
      <c r="AJ6137" s="13">
        <f>BWscncns[[#This Row],[Torflow prgrssv alt vote]]/VLOOKUP(BWscncns[[#This Row],[class]],AltBWtotl,2,FALSE)*100</f>
        <v>9.4129770959077688E-4</v>
      </c>
      <c r="AK6137">
        <f>IF(D6137=E6137,1,0)</f>
        <v>1</v>
      </c>
    </row>
    <row r="6138" spans="1:37">
      <c r="A6138" s="1" t="s">
        <v>3805</v>
      </c>
      <c r="B6138" s="1" t="s">
        <v>3806</v>
      </c>
      <c r="C6138">
        <v>13</v>
      </c>
      <c r="D6138">
        <v>1524978554</v>
      </c>
      <c r="E6138">
        <v>1524978554</v>
      </c>
      <c r="F6138" s="2">
        <v>-0.83769988688599994</v>
      </c>
      <c r="G6138" s="2">
        <v>-0.83769988688599994</v>
      </c>
      <c r="H6138">
        <v>13295</v>
      </c>
      <c r="I6138" s="2">
        <v>-1.62941875486E-2</v>
      </c>
      <c r="J6138" s="2">
        <v>0</v>
      </c>
      <c r="K6138">
        <v>8</v>
      </c>
      <c r="L6138" s="1" t="s">
        <v>11914</v>
      </c>
      <c r="M6138" s="1" t="s">
        <v>3806</v>
      </c>
      <c r="N6138">
        <v>0</v>
      </c>
      <c r="O6138">
        <v>0</v>
      </c>
      <c r="P6138">
        <v>1</v>
      </c>
      <c r="Q6138">
        <v>0</v>
      </c>
      <c r="R6138" s="19">
        <f>BWscncns[[#This Row],[C fx]]*4+BWscncns[[#This Row],[C fg]]*2+BWscncns[[#This Row],[C fm]]</f>
        <v>1</v>
      </c>
      <c r="S6138">
        <v>13</v>
      </c>
      <c r="T6138">
        <v>81920</v>
      </c>
      <c r="U6138" s="13">
        <v>0.158691</v>
      </c>
      <c r="V6138" s="13">
        <v>6.3015379999999999</v>
      </c>
      <c r="W6138">
        <v>6020</v>
      </c>
      <c r="X6138">
        <v>120</v>
      </c>
      <c r="Z6138" s="10">
        <f>IF($N6138&lt;&gt;0,constants!$L$2,IF($O6138&lt;&gt;0,constants!$M$2,IF($P6138&lt;&gt;0,constants!$N$2,0)))</f>
        <v>1117.99</v>
      </c>
      <c r="AA6138" s="10">
        <f>IF($N6138&lt;&gt;0,constants!$L$2,IF($O6138&lt;&gt;0,constants!$M$2,IF($P6138&lt;&gt;0,constants!$P$2,0)))</f>
        <v>4051.45</v>
      </c>
      <c r="AB6138" s="11">
        <f>constants!$O$2</f>
        <v>4861.32</v>
      </c>
      <c r="AC6138" s="11">
        <f>VLOOKUP(BWscncns[[#This Row],[scanner]],[0]!ScnrAvgBW,2,FALSE)/1000</f>
        <v>509.99709399477808</v>
      </c>
      <c r="AD6138" s="8">
        <f>(1+$F6138)*Z6138</f>
        <v>181.44990346032091</v>
      </c>
      <c r="AE6138" s="8">
        <f>(1+$F6138)*AA6138</f>
        <v>657.55079327571548</v>
      </c>
      <c r="AF6138" s="8">
        <f>(1+$F6138)*AB6138</f>
        <v>788.99278588335073</v>
      </c>
      <c r="AG6138" s="8">
        <f>(1+$F6138)*AC6138</f>
        <v>82.772586043163798</v>
      </c>
      <c r="AH6138" s="8">
        <f>(1+$F6138)*$T6138/1000</f>
        <v>13.295625266298885</v>
      </c>
      <c r="AI6138" s="8">
        <f>(1+BWscncns[[#This Row],[pid_error]]*K_p)*BWscncns[[#This Row],[dbw]]/1000</f>
        <v>47.607812633149443</v>
      </c>
      <c r="AJ6138" s="13">
        <f>BWscncns[[#This Row],[Torflow prgrssv alt vote]]/VLOOKUP(BWscncns[[#This Row],[class]],AltBWtotl,2,FALSE)*100</f>
        <v>9.3895315790390682E-4</v>
      </c>
      <c r="AK6138">
        <f>IF(D6138=E6138,1,0)</f>
        <v>1</v>
      </c>
    </row>
    <row r="6139" spans="1:37">
      <c r="A6139" s="1" t="s">
        <v>8362</v>
      </c>
      <c r="B6139" s="1" t="s">
        <v>8363</v>
      </c>
      <c r="C6139">
        <v>15</v>
      </c>
      <c r="D6139">
        <v>1524924000</v>
      </c>
      <c r="E6139">
        <v>1524924000</v>
      </c>
      <c r="F6139" s="2">
        <v>-0.80980879756299995</v>
      </c>
      <c r="G6139" s="2">
        <v>-0.80980879756299995</v>
      </c>
      <c r="H6139">
        <v>15190</v>
      </c>
      <c r="I6139" s="2">
        <v>4.1012886307200003E-3</v>
      </c>
      <c r="J6139" s="2">
        <v>0</v>
      </c>
      <c r="K6139">
        <v>8</v>
      </c>
      <c r="L6139" s="1" t="s">
        <v>12077</v>
      </c>
      <c r="M6139" s="1" t="s">
        <v>8363</v>
      </c>
      <c r="N6139">
        <v>0</v>
      </c>
      <c r="O6139">
        <v>0</v>
      </c>
      <c r="P6139">
        <v>1</v>
      </c>
      <c r="Q6139">
        <v>0</v>
      </c>
      <c r="R6139" s="19">
        <f>BWscncns[[#This Row],[C fx]]*4+BWscncns[[#This Row],[C fg]]*2+BWscncns[[#This Row],[C fm]]</f>
        <v>1</v>
      </c>
      <c r="S6139">
        <v>15</v>
      </c>
      <c r="T6139">
        <v>79872</v>
      </c>
      <c r="U6139" s="13">
        <v>0.18779999999999999</v>
      </c>
      <c r="V6139" s="13">
        <v>5.3247999999999998</v>
      </c>
      <c r="W6139">
        <v>5898</v>
      </c>
      <c r="X6139">
        <v>117</v>
      </c>
      <c r="Z6139" s="10">
        <f>IF($N6139&lt;&gt;0,constants!$L$2,IF($O6139&lt;&gt;0,constants!$M$2,IF($P6139&lt;&gt;0,constants!$N$2,0)))</f>
        <v>1117.99</v>
      </c>
      <c r="AA6139" s="10">
        <f>IF($N6139&lt;&gt;0,constants!$L$2,IF($O6139&lt;&gt;0,constants!$M$2,IF($P6139&lt;&gt;0,constants!$P$2,0)))</f>
        <v>4051.45</v>
      </c>
      <c r="AB6139" s="11">
        <f>constants!$O$2</f>
        <v>4861.32</v>
      </c>
      <c r="AC6139" s="11">
        <f>VLOOKUP(BWscncns[[#This Row],[scanner]],[0]!ScnrAvgBW,2,FALSE)/1000</f>
        <v>509.99709399477808</v>
      </c>
      <c r="AD6139" s="8">
        <f>(1+$F6139)*Z6139</f>
        <v>212.63186241254169</v>
      </c>
      <c r="AE6139" s="8">
        <f>(1+$F6139)*AA6139</f>
        <v>770.55014711338379</v>
      </c>
      <c r="AF6139" s="8">
        <f>(1+$F6139)*AB6139</f>
        <v>924.58029623103698</v>
      </c>
      <c r="AG6139" s="8">
        <f>(1+$F6139)*AC6139</f>
        <v>96.996960546242576</v>
      </c>
      <c r="AH6139" s="8">
        <f>(1+$F6139)*$T6139/1000</f>
        <v>15.190951721048068</v>
      </c>
      <c r="AI6139" s="8">
        <f>(1+BWscncns[[#This Row],[pid_error]]*K_p)*BWscncns[[#This Row],[dbw]]/1000</f>
        <v>47.531475860524033</v>
      </c>
      <c r="AJ6139" s="13">
        <f>BWscncns[[#This Row],[Torflow prgrssv alt vote]]/VLOOKUP(BWscncns[[#This Row],[class]],AltBWtotl,2,FALSE)*100</f>
        <v>9.3744759296075059E-4</v>
      </c>
      <c r="AK6139">
        <f>IF(D6139=E6139,1,0)</f>
        <v>1</v>
      </c>
    </row>
    <row r="6140" spans="1:37">
      <c r="A6140" s="1" t="s">
        <v>2841</v>
      </c>
      <c r="B6140" s="1" t="s">
        <v>2842</v>
      </c>
      <c r="C6140">
        <v>8</v>
      </c>
      <c r="D6140">
        <v>1524994035</v>
      </c>
      <c r="E6140">
        <v>1524994035</v>
      </c>
      <c r="F6140" s="2">
        <v>-0.905284952112</v>
      </c>
      <c r="G6140" s="2">
        <v>-0.905284952112</v>
      </c>
      <c r="H6140">
        <v>8167</v>
      </c>
      <c r="I6140" s="2">
        <v>-6.8152282574099998E-2</v>
      </c>
      <c r="J6140" s="2">
        <v>0</v>
      </c>
      <c r="K6140">
        <v>8</v>
      </c>
      <c r="L6140" s="1" t="s">
        <v>11823</v>
      </c>
      <c r="M6140" s="1" t="s">
        <v>2842</v>
      </c>
      <c r="N6140">
        <v>0</v>
      </c>
      <c r="O6140">
        <v>0</v>
      </c>
      <c r="P6140">
        <v>1</v>
      </c>
      <c r="Q6140">
        <v>0</v>
      </c>
      <c r="R6140" s="19">
        <f>BWscncns[[#This Row],[C fx]]*4+BWscncns[[#This Row],[C fg]]*2+BWscncns[[#This Row],[C fm]]</f>
        <v>1</v>
      </c>
      <c r="S6140">
        <v>8</v>
      </c>
      <c r="T6140">
        <v>86235</v>
      </c>
      <c r="U6140" s="13">
        <v>9.2770000000000005E-2</v>
      </c>
      <c r="V6140" s="13">
        <v>10.779375</v>
      </c>
      <c r="W6140">
        <v>6235</v>
      </c>
      <c r="X6140">
        <v>124</v>
      </c>
      <c r="Z6140" s="10">
        <f>IF($N6140&lt;&gt;0,constants!$L$2,IF($O6140&lt;&gt;0,constants!$M$2,IF($P6140&lt;&gt;0,constants!$N$2,0)))</f>
        <v>1117.99</v>
      </c>
      <c r="AA6140" s="10">
        <f>IF($N6140&lt;&gt;0,constants!$L$2,IF($O6140&lt;&gt;0,constants!$M$2,IF($P6140&lt;&gt;0,constants!$P$2,0)))</f>
        <v>4051.45</v>
      </c>
      <c r="AB6140" s="11">
        <f>constants!$O$2</f>
        <v>4861.32</v>
      </c>
      <c r="AC6140" s="11">
        <f>VLOOKUP(BWscncns[[#This Row],[scanner]],[0]!ScnrAvgBW,2,FALSE)/1000</f>
        <v>509.99709399477808</v>
      </c>
      <c r="AD6140" s="8">
        <f>(1+$F6140)*Z6140</f>
        <v>105.89047638830513</v>
      </c>
      <c r="AE6140" s="8">
        <f>(1+$F6140)*AA6140</f>
        <v>383.73328076583761</v>
      </c>
      <c r="AF6140" s="8">
        <f>(1+$F6140)*AB6140</f>
        <v>460.44015659889214</v>
      </c>
      <c r="AG6140" s="8">
        <f>(1+$F6140)*AC6140</f>
        <v>48.304399180456244</v>
      </c>
      <c r="AH6140" s="8">
        <f>(1+$F6140)*$T6140/1000</f>
        <v>8.1677521546216809</v>
      </c>
      <c r="AI6140" s="8">
        <f>(1+BWscncns[[#This Row],[pid_error]]*K_p)*BWscncns[[#This Row],[dbw]]/1000</f>
        <v>47.201376077310847</v>
      </c>
      <c r="AJ6140" s="13">
        <f>BWscncns[[#This Row],[Torflow prgrssv alt vote]]/VLOOKUP(BWscncns[[#This Row],[class]],AltBWtotl,2,FALSE)*100</f>
        <v>9.3093714400860523E-4</v>
      </c>
      <c r="AK6140">
        <f>IF(D6140=E6140,1,0)</f>
        <v>1</v>
      </c>
    </row>
    <row r="6141" spans="1:37">
      <c r="A6141" s="1" t="s">
        <v>10915</v>
      </c>
      <c r="B6141" s="1" t="s">
        <v>28</v>
      </c>
      <c r="C6141">
        <v>4</v>
      </c>
      <c r="D6141">
        <v>1524856449</v>
      </c>
      <c r="E6141">
        <v>1524856449</v>
      </c>
      <c r="F6141" s="2">
        <v>-0.88958565538300005</v>
      </c>
      <c r="G6141" s="2">
        <v>-0.88958565538300005</v>
      </c>
      <c r="H6141">
        <v>4183</v>
      </c>
      <c r="I6141" s="2">
        <v>9.6716369504000008E-3</v>
      </c>
      <c r="J6141" s="2">
        <v>0.6</v>
      </c>
      <c r="K6141">
        <v>9</v>
      </c>
      <c r="L6141" s="1" t="s">
        <v>12080</v>
      </c>
      <c r="M6141" s="1" t="s">
        <v>28</v>
      </c>
      <c r="N6141">
        <v>0</v>
      </c>
      <c r="O6141">
        <v>0</v>
      </c>
      <c r="P6141">
        <v>1</v>
      </c>
      <c r="Q6141">
        <v>1</v>
      </c>
      <c r="R6141" s="19">
        <f>BWscncns[[#This Row],[C fx]]*4+BWscncns[[#This Row],[C fg]]*2+BWscncns[[#This Row],[C fm]]</f>
        <v>1</v>
      </c>
      <c r="S6141">
        <v>20</v>
      </c>
      <c r="T6141">
        <v>84992</v>
      </c>
      <c r="U6141" s="13">
        <v>1</v>
      </c>
      <c r="V6141" s="13">
        <v>1</v>
      </c>
      <c r="W6141">
        <v>3293</v>
      </c>
      <c r="X6141">
        <v>65</v>
      </c>
      <c r="Z6141" s="10">
        <f>IF($N6141&lt;&gt;0,constants!$L$2,IF($O6141&lt;&gt;0,constants!$M$2,IF($P6141&lt;&gt;0,constants!$N$2,0)))</f>
        <v>1117.99</v>
      </c>
      <c r="AA6141" s="10">
        <f>IF($N6141&lt;&gt;0,constants!$L$2,IF($O6141&lt;&gt;0,constants!$M$2,IF($P6141&lt;&gt;0,constants!$P$2,0)))</f>
        <v>4051.45</v>
      </c>
      <c r="AB6141" s="11">
        <f>constants!$O$2</f>
        <v>4861.32</v>
      </c>
      <c r="AC6141" s="11">
        <f>VLOOKUP(BWscncns[[#This Row],[scanner]],[0]!ScnrAvgBW,2,FALSE)/1000</f>
        <v>504.85700000000003</v>
      </c>
      <c r="AD6141" s="8">
        <f>(1+$F6141)*Z6141</f>
        <v>123.44213313835978</v>
      </c>
      <c r="AE6141" s="8">
        <f>(1+$F6141)*AA6141</f>
        <v>447.33819649854445</v>
      </c>
      <c r="AF6141" s="8">
        <f>(1+$F6141)*AB6141</f>
        <v>536.7594617735142</v>
      </c>
      <c r="AG6141" s="8">
        <f>(1+$F6141)*AC6141</f>
        <v>55.743454780304745</v>
      </c>
      <c r="AH6141" s="8">
        <f>(1+$F6141)*$T6141/1000</f>
        <v>9.3843359776880586</v>
      </c>
      <c r="AI6141" s="8">
        <f>(1+BWscncns[[#This Row],[pid_error]]*K_p)*BWscncns[[#This Row],[dbw]]/1000</f>
        <v>47.188167988844029</v>
      </c>
      <c r="AJ6141" s="13">
        <f>BWscncns[[#This Row],[Torflow prgrssv alt vote]]/VLOOKUP(BWscncns[[#This Row],[class]],AltBWtotl,2,FALSE)*100</f>
        <v>9.3067664524401476E-4</v>
      </c>
      <c r="AK6141">
        <f>IF(D6141=E6141,1,0)</f>
        <v>1</v>
      </c>
    </row>
    <row r="6142" spans="1:37">
      <c r="A6142" s="1" t="s">
        <v>4605</v>
      </c>
      <c r="B6142" s="1" t="s">
        <v>4606</v>
      </c>
      <c r="C6142">
        <v>12</v>
      </c>
      <c r="D6142">
        <v>1524982043</v>
      </c>
      <c r="E6142">
        <v>1524982043</v>
      </c>
      <c r="F6142" s="2">
        <v>-0.84835349102099999</v>
      </c>
      <c r="G6142" s="2">
        <v>-0.84835349102099999</v>
      </c>
      <c r="H6142">
        <v>12422</v>
      </c>
      <c r="I6142" s="2">
        <v>4.8627064692200002E-3</v>
      </c>
      <c r="J6142" s="2">
        <v>0</v>
      </c>
      <c r="K6142">
        <v>8</v>
      </c>
      <c r="L6142" s="1" t="s">
        <v>11917</v>
      </c>
      <c r="M6142" s="1" t="s">
        <v>4606</v>
      </c>
      <c r="N6142">
        <v>0</v>
      </c>
      <c r="O6142">
        <v>0</v>
      </c>
      <c r="P6142">
        <v>1</v>
      </c>
      <c r="Q6142">
        <v>0</v>
      </c>
      <c r="R6142" s="19">
        <f>BWscncns[[#This Row],[C fx]]*4+BWscncns[[#This Row],[C fg]]*2+BWscncns[[#This Row],[C fm]]</f>
        <v>1</v>
      </c>
      <c r="S6142">
        <v>14</v>
      </c>
      <c r="T6142">
        <v>81920</v>
      </c>
      <c r="U6142" s="13">
        <v>0.17089799999999999</v>
      </c>
      <c r="V6142" s="13">
        <v>5.8514290000000004</v>
      </c>
      <c r="W6142">
        <v>5970</v>
      </c>
      <c r="X6142">
        <v>119</v>
      </c>
      <c r="Z6142" s="10">
        <f>IF($N6142&lt;&gt;0,constants!$L$2,IF($O6142&lt;&gt;0,constants!$M$2,IF($P6142&lt;&gt;0,constants!$N$2,0)))</f>
        <v>1117.99</v>
      </c>
      <c r="AA6142" s="10">
        <f>IF($N6142&lt;&gt;0,constants!$L$2,IF($O6142&lt;&gt;0,constants!$M$2,IF($P6142&lt;&gt;0,constants!$P$2,0)))</f>
        <v>4051.45</v>
      </c>
      <c r="AB6142" s="11">
        <f>constants!$O$2</f>
        <v>4861.32</v>
      </c>
      <c r="AC6142" s="11">
        <f>VLOOKUP(BWscncns[[#This Row],[scanner]],[0]!ScnrAvgBW,2,FALSE)/1000</f>
        <v>509.99709399477808</v>
      </c>
      <c r="AD6142" s="8">
        <f>(1+$F6142)*Z6142</f>
        <v>169.53928057343222</v>
      </c>
      <c r="AE6142" s="8">
        <f>(1+$F6142)*AA6142</f>
        <v>614.38824880296954</v>
      </c>
      <c r="AF6142" s="8">
        <f>(1+$F6142)*AB6142</f>
        <v>737.20220702979225</v>
      </c>
      <c r="AG6142" s="8">
        <f>(1+$F6142)*AC6142</f>
        <v>77.339278893743028</v>
      </c>
      <c r="AH6142" s="8">
        <f>(1+$F6142)*$T6142/1000</f>
        <v>12.422882015559681</v>
      </c>
      <c r="AI6142" s="8">
        <f>(1+BWscncns[[#This Row],[pid_error]]*K_p)*BWscncns[[#This Row],[dbw]]/1000</f>
        <v>47.171441007779841</v>
      </c>
      <c r="AJ6142" s="13">
        <f>BWscncns[[#This Row],[Torflow prgrssv alt vote]]/VLOOKUP(BWscncns[[#This Row],[class]],AltBWtotl,2,FALSE)*100</f>
        <v>9.3034674452344525E-4</v>
      </c>
      <c r="AK6142">
        <f>IF(D6142=E6142,1,0)</f>
        <v>1</v>
      </c>
    </row>
    <row r="6143" spans="1:37">
      <c r="A6143" s="1" t="s">
        <v>505</v>
      </c>
      <c r="B6143" s="1" t="s">
        <v>506</v>
      </c>
      <c r="C6143">
        <v>12</v>
      </c>
      <c r="D6143">
        <v>1524983831</v>
      </c>
      <c r="E6143">
        <v>1524983831</v>
      </c>
      <c r="F6143" s="2">
        <v>-0.84897993852300002</v>
      </c>
      <c r="G6143" s="2">
        <v>-0.84897993852300002</v>
      </c>
      <c r="H6143">
        <v>12371</v>
      </c>
      <c r="I6143" s="2">
        <v>2.3004306798600001E-2</v>
      </c>
      <c r="J6143" s="2">
        <v>0</v>
      </c>
      <c r="K6143">
        <v>8</v>
      </c>
      <c r="L6143" s="1" t="s">
        <v>11960</v>
      </c>
      <c r="M6143" s="1" t="s">
        <v>506</v>
      </c>
      <c r="N6143">
        <v>0</v>
      </c>
      <c r="O6143">
        <v>0</v>
      </c>
      <c r="P6143">
        <v>1</v>
      </c>
      <c r="Q6143">
        <v>0</v>
      </c>
      <c r="R6143" s="19">
        <f>BWscncns[[#This Row],[C fx]]*4+BWscncns[[#This Row],[C fg]]*2+BWscncns[[#This Row],[C fm]]</f>
        <v>1</v>
      </c>
      <c r="S6143">
        <v>13</v>
      </c>
      <c r="T6143">
        <v>81920</v>
      </c>
      <c r="U6143" s="13">
        <v>0.158691</v>
      </c>
      <c r="V6143" s="13">
        <v>6.3015379999999999</v>
      </c>
      <c r="W6143">
        <v>6019</v>
      </c>
      <c r="X6143">
        <v>120</v>
      </c>
      <c r="Z6143" s="10">
        <f>IF($N6143&lt;&gt;0,constants!$L$2,IF($O6143&lt;&gt;0,constants!$M$2,IF($P6143&lt;&gt;0,constants!$N$2,0)))</f>
        <v>1117.99</v>
      </c>
      <c r="AA6143" s="10">
        <f>IF($N6143&lt;&gt;0,constants!$L$2,IF($O6143&lt;&gt;0,constants!$M$2,IF($P6143&lt;&gt;0,constants!$P$2,0)))</f>
        <v>4051.45</v>
      </c>
      <c r="AB6143" s="11">
        <f>constants!$O$2</f>
        <v>4861.32</v>
      </c>
      <c r="AC6143" s="11">
        <f>VLOOKUP(BWscncns[[#This Row],[scanner]],[0]!ScnrAvgBW,2,FALSE)/1000</f>
        <v>509.99709399477808</v>
      </c>
      <c r="AD6143" s="8">
        <f>(1+$F6143)*Z6143</f>
        <v>168.83891853067121</v>
      </c>
      <c r="AE6143" s="8">
        <f>(1+$F6143)*AA6143</f>
        <v>611.85022807099153</v>
      </c>
      <c r="AF6143" s="8">
        <f>(1+$F6143)*AB6143</f>
        <v>734.15684525936945</v>
      </c>
      <c r="AG6143" s="8">
        <f>(1+$F6143)*AC6143</f>
        <v>77.019792488182716</v>
      </c>
      <c r="AH6143" s="8">
        <f>(1+$F6143)*$T6143/1000</f>
        <v>12.371563436195839</v>
      </c>
      <c r="AI6143" s="8">
        <f>(1+BWscncns[[#This Row],[pid_error]]*K_p)*BWscncns[[#This Row],[dbw]]/1000</f>
        <v>47.145781718097915</v>
      </c>
      <c r="AJ6143" s="13">
        <f>BWscncns[[#This Row],[Torflow prgrssv alt vote]]/VLOOKUP(BWscncns[[#This Row],[class]],AltBWtotl,2,FALSE)*100</f>
        <v>9.2984067483143761E-4</v>
      </c>
      <c r="AK6143">
        <f>IF(D6143=E6143,1,0)</f>
        <v>1</v>
      </c>
    </row>
    <row r="6144" spans="1:37">
      <c r="A6144" s="1" t="s">
        <v>753</v>
      </c>
      <c r="B6144" s="1" t="s">
        <v>754</v>
      </c>
      <c r="C6144">
        <v>12</v>
      </c>
      <c r="D6144">
        <v>1524983831</v>
      </c>
      <c r="E6144">
        <v>1524983831</v>
      </c>
      <c r="F6144" s="2">
        <v>-0.85008135646899996</v>
      </c>
      <c r="G6144" s="2">
        <v>-0.85008135646899996</v>
      </c>
      <c r="H6144">
        <v>12281</v>
      </c>
      <c r="I6144" s="2">
        <v>3.1895964343699999E-3</v>
      </c>
      <c r="J6144" s="2">
        <v>0</v>
      </c>
      <c r="K6144">
        <v>8</v>
      </c>
      <c r="L6144" s="1" t="s">
        <v>11960</v>
      </c>
      <c r="M6144" s="1" t="s">
        <v>754</v>
      </c>
      <c r="N6144">
        <v>0</v>
      </c>
      <c r="O6144">
        <v>0</v>
      </c>
      <c r="P6144">
        <v>1</v>
      </c>
      <c r="Q6144">
        <v>0</v>
      </c>
      <c r="R6144" s="19">
        <f>BWscncns[[#This Row],[C fx]]*4+BWscncns[[#This Row],[C fg]]*2+BWscncns[[#This Row],[C fm]]</f>
        <v>1</v>
      </c>
      <c r="S6144">
        <v>13</v>
      </c>
      <c r="T6144">
        <v>81920</v>
      </c>
      <c r="U6144" s="13">
        <v>0.158691</v>
      </c>
      <c r="V6144" s="13">
        <v>6.3015379999999999</v>
      </c>
      <c r="W6144">
        <v>6018</v>
      </c>
      <c r="X6144">
        <v>120</v>
      </c>
      <c r="Z6144" s="10">
        <f>IF($N6144&lt;&gt;0,constants!$L$2,IF($O6144&lt;&gt;0,constants!$M$2,IF($P6144&lt;&gt;0,constants!$N$2,0)))</f>
        <v>1117.99</v>
      </c>
      <c r="AA6144" s="10">
        <f>IF($N6144&lt;&gt;0,constants!$L$2,IF($O6144&lt;&gt;0,constants!$M$2,IF($P6144&lt;&gt;0,constants!$P$2,0)))</f>
        <v>4051.45</v>
      </c>
      <c r="AB6144" s="11">
        <f>constants!$O$2</f>
        <v>4861.32</v>
      </c>
      <c r="AC6144" s="11">
        <f>VLOOKUP(BWscncns[[#This Row],[scanner]],[0]!ScnrAvgBW,2,FALSE)/1000</f>
        <v>509.99709399477808</v>
      </c>
      <c r="AD6144" s="8">
        <f>(1+$F6144)*Z6144</f>
        <v>167.60754428122274</v>
      </c>
      <c r="AE6144" s="8">
        <f>(1+$F6144)*AA6144</f>
        <v>607.38788833367005</v>
      </c>
      <c r="AF6144" s="8">
        <f>(1+$F6144)*AB6144</f>
        <v>728.80250017012111</v>
      </c>
      <c r="AG6144" s="8">
        <f>(1+$F6144)*AC6144</f>
        <v>76.458072536449052</v>
      </c>
      <c r="AH6144" s="8">
        <f>(1+$F6144)*$T6144/1000</f>
        <v>12.281335278059522</v>
      </c>
      <c r="AI6144" s="8">
        <f>(1+BWscncns[[#This Row],[pid_error]]*K_p)*BWscncns[[#This Row],[dbw]]/1000</f>
        <v>47.100667639029766</v>
      </c>
      <c r="AJ6144" s="13">
        <f>BWscncns[[#This Row],[Torflow prgrssv alt vote]]/VLOOKUP(BWscncns[[#This Row],[class]],AltBWtotl,2,FALSE)*100</f>
        <v>9.2895090475665219E-4</v>
      </c>
      <c r="AK6144">
        <f>IF(D6144=E6144,1,0)</f>
        <v>1</v>
      </c>
    </row>
    <row r="6145" spans="1:37">
      <c r="A6145" s="1" t="s">
        <v>5733</v>
      </c>
      <c r="B6145" s="1" t="s">
        <v>5734</v>
      </c>
      <c r="C6145">
        <v>17</v>
      </c>
      <c r="D6145">
        <v>1524962755</v>
      </c>
      <c r="E6145">
        <v>1524962755</v>
      </c>
      <c r="F6145" s="2">
        <v>-0.77530682486400004</v>
      </c>
      <c r="G6145" s="2">
        <v>-0.77530682486400004</v>
      </c>
      <c r="H6145">
        <v>17256</v>
      </c>
      <c r="I6145" s="2">
        <v>-2.1405857196200001E-2</v>
      </c>
      <c r="J6145" s="2">
        <v>0</v>
      </c>
      <c r="K6145">
        <v>8</v>
      </c>
      <c r="L6145" s="1" t="s">
        <v>11927</v>
      </c>
      <c r="M6145" s="1" t="s">
        <v>5734</v>
      </c>
      <c r="N6145">
        <v>0</v>
      </c>
      <c r="O6145">
        <v>0</v>
      </c>
      <c r="P6145">
        <v>1</v>
      </c>
      <c r="Q6145">
        <v>0</v>
      </c>
      <c r="R6145" s="19">
        <f>BWscncns[[#This Row],[C fx]]*4+BWscncns[[#This Row],[C fg]]*2+BWscncns[[#This Row],[C fm]]</f>
        <v>1</v>
      </c>
      <c r="S6145">
        <v>17</v>
      </c>
      <c r="T6145">
        <v>76800</v>
      </c>
      <c r="U6145" s="13">
        <v>0.221354</v>
      </c>
      <c r="V6145" s="13">
        <v>4.5176470000000002</v>
      </c>
      <c r="W6145">
        <v>5761</v>
      </c>
      <c r="X6145">
        <v>115</v>
      </c>
      <c r="Z6145" s="10">
        <f>IF($N6145&lt;&gt;0,constants!$L$2,IF($O6145&lt;&gt;0,constants!$M$2,IF($P6145&lt;&gt;0,constants!$N$2,0)))</f>
        <v>1117.99</v>
      </c>
      <c r="AA6145" s="10">
        <f>IF($N6145&lt;&gt;0,constants!$L$2,IF($O6145&lt;&gt;0,constants!$M$2,IF($P6145&lt;&gt;0,constants!$P$2,0)))</f>
        <v>4051.45</v>
      </c>
      <c r="AB6145" s="11">
        <f>constants!$O$2</f>
        <v>4861.32</v>
      </c>
      <c r="AC6145" s="11">
        <f>VLOOKUP(BWscncns[[#This Row],[scanner]],[0]!ScnrAvgBW,2,FALSE)/1000</f>
        <v>509.99709399477808</v>
      </c>
      <c r="AD6145" s="8">
        <f>(1+$F6145)*Z6145</f>
        <v>251.20472287029659</v>
      </c>
      <c r="AE6145" s="8">
        <f>(1+$F6145)*AA6145</f>
        <v>910.33316440474698</v>
      </c>
      <c r="AF6145" s="8">
        <f>(1+$F6145)*AB6145</f>
        <v>1092.3054261521393</v>
      </c>
      <c r="AG6145" s="8">
        <f>(1+$F6145)*AC6145</f>
        <v>114.59286635981971</v>
      </c>
      <c r="AH6145" s="8">
        <f>(1+$F6145)*$T6145/1000</f>
        <v>17.256435850444795</v>
      </c>
      <c r="AI6145" s="8">
        <f>(1+BWscncns[[#This Row],[pid_error]]*K_p)*BWscncns[[#This Row],[dbw]]/1000</f>
        <v>47.0282179252224</v>
      </c>
      <c r="AJ6145" s="13">
        <f>BWscncns[[#This Row],[Torflow prgrssv alt vote]]/VLOOKUP(BWscncns[[#This Row],[class]],AltBWtotl,2,FALSE)*100</f>
        <v>9.2752200299019518E-4</v>
      </c>
      <c r="AK6145">
        <f>IF(D6145=E6145,1,0)</f>
        <v>1</v>
      </c>
    </row>
    <row r="6146" spans="1:37">
      <c r="A6146" s="1" t="s">
        <v>5034</v>
      </c>
      <c r="B6146" s="1" t="s">
        <v>5035</v>
      </c>
      <c r="C6146">
        <v>17</v>
      </c>
      <c r="D6146">
        <v>1524969560</v>
      </c>
      <c r="E6146">
        <v>1524969560</v>
      </c>
      <c r="F6146" s="2">
        <v>-0.77562309460900003</v>
      </c>
      <c r="G6146" s="2">
        <v>-0.77562309460900003</v>
      </c>
      <c r="H6146">
        <v>17232</v>
      </c>
      <c r="I6146" s="2">
        <v>-1.39821793668E-3</v>
      </c>
      <c r="J6146" s="2">
        <v>0</v>
      </c>
      <c r="K6146">
        <v>8</v>
      </c>
      <c r="L6146" s="1" t="s">
        <v>11952</v>
      </c>
      <c r="M6146" s="1" t="s">
        <v>5035</v>
      </c>
      <c r="N6146">
        <v>0</v>
      </c>
      <c r="O6146">
        <v>0</v>
      </c>
      <c r="P6146">
        <v>1</v>
      </c>
      <c r="Q6146">
        <v>0</v>
      </c>
      <c r="R6146" s="19">
        <f>BWscncns[[#This Row],[C fx]]*4+BWscncns[[#This Row],[C fg]]*2+BWscncns[[#This Row],[C fm]]</f>
        <v>1</v>
      </c>
      <c r="S6146">
        <v>14</v>
      </c>
      <c r="T6146">
        <v>76800</v>
      </c>
      <c r="U6146" s="13">
        <v>0.18229200000000001</v>
      </c>
      <c r="V6146" s="13">
        <v>5.4857139999999998</v>
      </c>
      <c r="W6146">
        <v>5921</v>
      </c>
      <c r="X6146">
        <v>118</v>
      </c>
      <c r="Z6146" s="10">
        <f>IF($N6146&lt;&gt;0,constants!$L$2,IF($O6146&lt;&gt;0,constants!$M$2,IF($P6146&lt;&gt;0,constants!$N$2,0)))</f>
        <v>1117.99</v>
      </c>
      <c r="AA6146" s="10">
        <f>IF($N6146&lt;&gt;0,constants!$L$2,IF($O6146&lt;&gt;0,constants!$M$2,IF($P6146&lt;&gt;0,constants!$P$2,0)))</f>
        <v>4051.45</v>
      </c>
      <c r="AB6146" s="11">
        <f>constants!$O$2</f>
        <v>4861.32</v>
      </c>
      <c r="AC6146" s="11">
        <f>VLOOKUP(BWscncns[[#This Row],[scanner]],[0]!ScnrAvgBW,2,FALSE)/1000</f>
        <v>509.99709399477808</v>
      </c>
      <c r="AD6146" s="8">
        <f>(1+$F6146)*Z6146</f>
        <v>250.85113645808406</v>
      </c>
      <c r="AE6146" s="8">
        <f>(1+$F6146)*AA6146</f>
        <v>909.05181334636677</v>
      </c>
      <c r="AF6146" s="8">
        <f>(1+$F6146)*AB6146</f>
        <v>1090.7679377153759</v>
      </c>
      <c r="AG6146" s="8">
        <f>(1+$F6146)*AC6146</f>
        <v>114.43156970895124</v>
      </c>
      <c r="AH6146" s="8">
        <f>(1+$F6146)*$T6146/1000</f>
        <v>17.232146334028798</v>
      </c>
      <c r="AI6146" s="8">
        <f>(1+BWscncns[[#This Row],[pid_error]]*K_p)*BWscncns[[#This Row],[dbw]]/1000</f>
        <v>47.016073167014397</v>
      </c>
      <c r="AJ6146" s="13">
        <f>BWscncns[[#This Row],[Torflow prgrssv alt vote]]/VLOOKUP(BWscncns[[#This Row],[class]],AltBWtotl,2,FALSE)*100</f>
        <v>9.2728247593695172E-4</v>
      </c>
      <c r="AK6146">
        <f>IF(D6146=E6146,1,0)</f>
        <v>1</v>
      </c>
    </row>
    <row r="6147" spans="1:37">
      <c r="A6147" s="1" t="s">
        <v>10545</v>
      </c>
      <c r="B6147" s="1" t="s">
        <v>10546</v>
      </c>
      <c r="C6147">
        <v>12</v>
      </c>
      <c r="D6147">
        <v>1524982043</v>
      </c>
      <c r="E6147">
        <v>1524982043</v>
      </c>
      <c r="F6147" s="2">
        <v>-0.85377072147400002</v>
      </c>
      <c r="G6147" s="2">
        <v>-0.85377072147400002</v>
      </c>
      <c r="H6147">
        <v>11979</v>
      </c>
      <c r="I6147" s="2">
        <v>-2.7765015326900001E-2</v>
      </c>
      <c r="J6147" s="2">
        <v>0</v>
      </c>
      <c r="K6147">
        <v>8</v>
      </c>
      <c r="L6147" s="1" t="s">
        <v>11917</v>
      </c>
      <c r="M6147" s="1" t="s">
        <v>10546</v>
      </c>
      <c r="N6147">
        <v>0</v>
      </c>
      <c r="O6147">
        <v>0</v>
      </c>
      <c r="P6147">
        <v>1</v>
      </c>
      <c r="Q6147">
        <v>0</v>
      </c>
      <c r="R6147" s="19">
        <f>BWscncns[[#This Row],[C fx]]*4+BWscncns[[#This Row],[C fg]]*2+BWscncns[[#This Row],[C fm]]</f>
        <v>1</v>
      </c>
      <c r="S6147">
        <v>13</v>
      </c>
      <c r="T6147">
        <v>81920</v>
      </c>
      <c r="U6147" s="13">
        <v>0.158691</v>
      </c>
      <c r="V6147" s="13">
        <v>6.3015379999999999</v>
      </c>
      <c r="W6147">
        <v>6017</v>
      </c>
      <c r="X6147">
        <v>120</v>
      </c>
      <c r="Z6147" s="10">
        <f>IF($N6147&lt;&gt;0,constants!$L$2,IF($O6147&lt;&gt;0,constants!$M$2,IF($P6147&lt;&gt;0,constants!$N$2,0)))</f>
        <v>1117.99</v>
      </c>
      <c r="AA6147" s="10">
        <f>IF($N6147&lt;&gt;0,constants!$L$2,IF($O6147&lt;&gt;0,constants!$M$2,IF($P6147&lt;&gt;0,constants!$P$2,0)))</f>
        <v>4051.45</v>
      </c>
      <c r="AB6147" s="11">
        <f>constants!$O$2</f>
        <v>4861.32</v>
      </c>
      <c r="AC6147" s="11">
        <f>VLOOKUP(BWscncns[[#This Row],[scanner]],[0]!ScnrAvgBW,2,FALSE)/1000</f>
        <v>509.99709399477808</v>
      </c>
      <c r="AD6147" s="8">
        <f>(1+$F6147)*Z6147</f>
        <v>163.48287109928273</v>
      </c>
      <c r="AE6147" s="8">
        <f>(1+$F6147)*AA6147</f>
        <v>592.44061048416256</v>
      </c>
      <c r="AF6147" s="8">
        <f>(1+$F6147)*AB6147</f>
        <v>710.86731628401424</v>
      </c>
      <c r="AG6147" s="8">
        <f>(1+$F6147)*AC6147</f>
        <v>74.576507105212997</v>
      </c>
      <c r="AH6147" s="8">
        <f>(1+$F6147)*$T6147/1000</f>
        <v>11.979102496849919</v>
      </c>
      <c r="AI6147" s="8">
        <f>(1+BWscncns[[#This Row],[pid_error]]*K_p)*BWscncns[[#This Row],[dbw]]/1000</f>
        <v>46.94955124842496</v>
      </c>
      <c r="AJ6147" s="13">
        <f>BWscncns[[#This Row],[Torflow prgrssv alt vote]]/VLOOKUP(BWscncns[[#This Row],[class]],AltBWtotl,2,FALSE)*100</f>
        <v>9.2597048611690511E-4</v>
      </c>
      <c r="AK6147">
        <f>IF(D6147=E6147,1,0)</f>
        <v>1</v>
      </c>
    </row>
    <row r="6148" spans="1:37">
      <c r="A6148" s="1" t="s">
        <v>7661</v>
      </c>
      <c r="B6148" s="1" t="s">
        <v>7662</v>
      </c>
      <c r="C6148">
        <v>11</v>
      </c>
      <c r="D6148">
        <v>1524942503</v>
      </c>
      <c r="E6148">
        <v>1524942503</v>
      </c>
      <c r="F6148" s="2">
        <v>-0.85450780172999996</v>
      </c>
      <c r="G6148" s="2">
        <v>-0.85450780172999996</v>
      </c>
      <c r="H6148">
        <v>11262</v>
      </c>
      <c r="I6148" s="2">
        <v>7.6111217538100004E-2</v>
      </c>
      <c r="J6148" s="2">
        <v>0</v>
      </c>
      <c r="K6148">
        <v>8</v>
      </c>
      <c r="L6148" s="1" t="s">
        <v>11983</v>
      </c>
      <c r="M6148" s="1" t="s">
        <v>7662</v>
      </c>
      <c r="N6148">
        <v>0</v>
      </c>
      <c r="O6148">
        <v>0</v>
      </c>
      <c r="P6148">
        <v>1</v>
      </c>
      <c r="Q6148">
        <v>0</v>
      </c>
      <c r="R6148" s="19">
        <f>BWscncns[[#This Row],[C fx]]*4+BWscncns[[#This Row],[C fg]]*2+BWscncns[[#This Row],[C fm]]</f>
        <v>1</v>
      </c>
      <c r="S6148">
        <v>11</v>
      </c>
      <c r="T6148">
        <v>81920</v>
      </c>
      <c r="U6148" s="13">
        <v>0.13427700000000001</v>
      </c>
      <c r="V6148" s="13">
        <v>7.447273</v>
      </c>
      <c r="W6148">
        <v>6097</v>
      </c>
      <c r="X6148">
        <v>121</v>
      </c>
      <c r="Z6148" s="10">
        <f>IF($N6148&lt;&gt;0,constants!$L$2,IF($O6148&lt;&gt;0,constants!$M$2,IF($P6148&lt;&gt;0,constants!$N$2,0)))</f>
        <v>1117.99</v>
      </c>
      <c r="AA6148" s="10">
        <f>IF($N6148&lt;&gt;0,constants!$L$2,IF($O6148&lt;&gt;0,constants!$M$2,IF($P6148&lt;&gt;0,constants!$P$2,0)))</f>
        <v>4051.45</v>
      </c>
      <c r="AB6148" s="11">
        <f>constants!$O$2</f>
        <v>4861.32</v>
      </c>
      <c r="AC6148" s="11">
        <f>VLOOKUP(BWscncns[[#This Row],[scanner]],[0]!ScnrAvgBW,2,FALSE)/1000</f>
        <v>509.99709399477808</v>
      </c>
      <c r="AD6148" s="8">
        <f>(1+$F6148)*Z6148</f>
        <v>162.65882274387735</v>
      </c>
      <c r="AE6148" s="8">
        <f>(1+$F6148)*AA6148</f>
        <v>589.4543666809916</v>
      </c>
      <c r="AF6148" s="8">
        <f>(1+$F6148)*AB6148</f>
        <v>707.28413329391651</v>
      </c>
      <c r="AG6148" s="8">
        <f>(1+$F6148)*AC6148</f>
        <v>74.200598316612101</v>
      </c>
      <c r="AH6148" s="8">
        <f>(1+$F6148)*$T6148/1000</f>
        <v>11.918720882278404</v>
      </c>
      <c r="AI6148" s="8">
        <f>(1+BWscncns[[#This Row],[pid_error]]*K_p)*BWscncns[[#This Row],[dbw]]/1000</f>
        <v>46.919360441139197</v>
      </c>
      <c r="AJ6148" s="13">
        <f>BWscncns[[#This Row],[Torflow prgrssv alt vote]]/VLOOKUP(BWscncns[[#This Row],[class]],AltBWtotl,2,FALSE)*100</f>
        <v>9.2537504280050932E-4</v>
      </c>
      <c r="AK6148">
        <f>IF(D6148=E6148,1,0)</f>
        <v>1</v>
      </c>
    </row>
    <row r="6149" spans="1:37">
      <c r="A6149" s="1" t="s">
        <v>8598</v>
      </c>
      <c r="B6149" s="1" t="s">
        <v>28</v>
      </c>
      <c r="C6149">
        <v>6</v>
      </c>
      <c r="D6149">
        <v>1524998348</v>
      </c>
      <c r="E6149">
        <v>1524998348</v>
      </c>
      <c r="F6149" s="2">
        <v>-0.934849385468</v>
      </c>
      <c r="G6149" s="2">
        <v>-0.934849385468</v>
      </c>
      <c r="H6149">
        <v>5737</v>
      </c>
      <c r="I6149" s="2">
        <v>-1.1132033983E-2</v>
      </c>
      <c r="J6149" s="2">
        <v>0</v>
      </c>
      <c r="K6149">
        <v>8</v>
      </c>
      <c r="L6149" s="1" t="s">
        <v>11968</v>
      </c>
      <c r="M6149" s="1" t="s">
        <v>28</v>
      </c>
      <c r="N6149">
        <v>0</v>
      </c>
      <c r="O6149">
        <v>0</v>
      </c>
      <c r="P6149">
        <v>1</v>
      </c>
      <c r="Q6149">
        <v>0</v>
      </c>
      <c r="R6149" s="19">
        <f>BWscncns[[#This Row],[C fx]]*4+BWscncns[[#This Row],[C fg]]*2+BWscncns[[#This Row],[C fm]]</f>
        <v>1</v>
      </c>
      <c r="S6149">
        <v>5</v>
      </c>
      <c r="T6149">
        <v>88064</v>
      </c>
      <c r="U6149" s="13">
        <v>5.6777000000000001E-2</v>
      </c>
      <c r="V6149" s="13">
        <v>17.6128</v>
      </c>
      <c r="W6149">
        <v>6324</v>
      </c>
      <c r="X6149">
        <v>126</v>
      </c>
      <c r="Z6149" s="10">
        <f>IF($N6149&lt;&gt;0,constants!$L$2,IF($O6149&lt;&gt;0,constants!$M$2,IF($P6149&lt;&gt;0,constants!$N$2,0)))</f>
        <v>1117.99</v>
      </c>
      <c r="AA6149" s="10">
        <f>IF($N6149&lt;&gt;0,constants!$L$2,IF($O6149&lt;&gt;0,constants!$M$2,IF($P6149&lt;&gt;0,constants!$P$2,0)))</f>
        <v>4051.45</v>
      </c>
      <c r="AB6149" s="11">
        <f>constants!$O$2</f>
        <v>4861.32</v>
      </c>
      <c r="AC6149" s="11">
        <f>VLOOKUP(BWscncns[[#This Row],[scanner]],[0]!ScnrAvgBW,2,FALSE)/1000</f>
        <v>509.99709399477808</v>
      </c>
      <c r="AD6149" s="8">
        <f>(1+$F6149)*Z6149</f>
        <v>72.837735540630675</v>
      </c>
      <c r="AE6149" s="8">
        <f>(1+$F6149)*AA6149</f>
        <v>263.95445724567139</v>
      </c>
      <c r="AF6149" s="8">
        <f>(1+$F6149)*AB6149</f>
        <v>316.71798543670218</v>
      </c>
      <c r="AG6149" s="8">
        <f>(1+$F6149)*AC6149</f>
        <v>33.226624083293956</v>
      </c>
      <c r="AH6149" s="8">
        <f>(1+$F6149)*$T6149/1000</f>
        <v>5.7374237181460472</v>
      </c>
      <c r="AI6149" s="8">
        <f>(1+BWscncns[[#This Row],[pid_error]]*K_p)*BWscncns[[#This Row],[dbw]]/1000</f>
        <v>46.900711859073027</v>
      </c>
      <c r="AJ6149" s="13">
        <f>BWscncns[[#This Row],[Torflow prgrssv alt vote]]/VLOOKUP(BWscncns[[#This Row],[class]],AltBWtotl,2,FALSE)*100</f>
        <v>9.2500724297831655E-4</v>
      </c>
      <c r="AK6149">
        <f>IF(D6149=E6149,1,0)</f>
        <v>1</v>
      </c>
    </row>
    <row r="6150" spans="1:37">
      <c r="A6150" s="1" t="s">
        <v>3278</v>
      </c>
      <c r="B6150" s="1" t="s">
        <v>28</v>
      </c>
      <c r="C6150">
        <v>9</v>
      </c>
      <c r="D6150">
        <v>1524991621</v>
      </c>
      <c r="E6150">
        <v>1524991621</v>
      </c>
      <c r="F6150" s="2">
        <v>-0.89800759278200004</v>
      </c>
      <c r="G6150" s="2">
        <v>-0.89800759278200004</v>
      </c>
      <c r="H6150">
        <v>8668</v>
      </c>
      <c r="I6150" s="2">
        <v>1.8213128552799999E-2</v>
      </c>
      <c r="J6150" s="2">
        <v>0</v>
      </c>
      <c r="K6150">
        <v>8</v>
      </c>
      <c r="L6150" s="1" t="s">
        <v>11923</v>
      </c>
      <c r="M6150" s="1" t="s">
        <v>28</v>
      </c>
      <c r="N6150">
        <v>0</v>
      </c>
      <c r="O6150">
        <v>0</v>
      </c>
      <c r="P6150">
        <v>1</v>
      </c>
      <c r="Q6150">
        <v>0</v>
      </c>
      <c r="R6150" s="19">
        <f>BWscncns[[#This Row],[C fx]]*4+BWscncns[[#This Row],[C fg]]*2+BWscncns[[#This Row],[C fm]]</f>
        <v>1</v>
      </c>
      <c r="S6150">
        <v>9</v>
      </c>
      <c r="T6150">
        <v>84992</v>
      </c>
      <c r="U6150" s="13">
        <v>0.105892</v>
      </c>
      <c r="V6150" s="13">
        <v>9.4435559999999992</v>
      </c>
      <c r="W6150">
        <v>6178</v>
      </c>
      <c r="X6150">
        <v>123</v>
      </c>
      <c r="Z6150" s="10">
        <f>IF($N6150&lt;&gt;0,constants!$L$2,IF($O6150&lt;&gt;0,constants!$M$2,IF($P6150&lt;&gt;0,constants!$N$2,0)))</f>
        <v>1117.99</v>
      </c>
      <c r="AA6150" s="10">
        <f>IF($N6150&lt;&gt;0,constants!$L$2,IF($O6150&lt;&gt;0,constants!$M$2,IF($P6150&lt;&gt;0,constants!$P$2,0)))</f>
        <v>4051.45</v>
      </c>
      <c r="AB6150" s="11">
        <f>constants!$O$2</f>
        <v>4861.32</v>
      </c>
      <c r="AC6150" s="11">
        <f>VLOOKUP(BWscncns[[#This Row],[scanner]],[0]!ScnrAvgBW,2,FALSE)/1000</f>
        <v>509.99709399477808</v>
      </c>
      <c r="AD6150" s="8">
        <f>(1+$F6150)*Z6150</f>
        <v>114.02649134565178</v>
      </c>
      <c r="AE6150" s="8">
        <f>(1+$F6150)*AA6150</f>
        <v>413.21713822336591</v>
      </c>
      <c r="AF6150" s="8">
        <f>(1+$F6150)*AB6150</f>
        <v>495.81772905700751</v>
      </c>
      <c r="AG6150" s="8">
        <f>(1+$F6150)*AC6150</f>
        <v>52.015831290712008</v>
      </c>
      <c r="AH6150" s="8">
        <f>(1+$F6150)*$T6150/1000</f>
        <v>8.6685386742722539</v>
      </c>
      <c r="AI6150" s="8">
        <f>(1+BWscncns[[#This Row],[pid_error]]*K_p)*BWscncns[[#This Row],[dbw]]/1000</f>
        <v>46.830269337136123</v>
      </c>
      <c r="AJ6150" s="13">
        <f>BWscncns[[#This Row],[Torflow prgrssv alt vote]]/VLOOKUP(BWscncns[[#This Row],[class]],AltBWtotl,2,FALSE)*100</f>
        <v>9.2361792839390077E-4</v>
      </c>
      <c r="AK6150">
        <f>IF(D6150=E6150,1,0)</f>
        <v>1</v>
      </c>
    </row>
    <row r="6151" spans="1:37">
      <c r="A6151" s="1" t="s">
        <v>11337</v>
      </c>
      <c r="B6151" s="1" t="s">
        <v>11338</v>
      </c>
      <c r="C6151">
        <v>10</v>
      </c>
      <c r="D6151">
        <v>1524988261</v>
      </c>
      <c r="E6151">
        <v>1524988261</v>
      </c>
      <c r="F6151" s="2">
        <v>-0.874621806153</v>
      </c>
      <c r="G6151" s="2">
        <v>-0.874621806153</v>
      </c>
      <c r="H6151">
        <v>10399</v>
      </c>
      <c r="I6151" s="2">
        <v>4.66297582319E-2</v>
      </c>
      <c r="J6151" s="2">
        <v>0</v>
      </c>
      <c r="K6151">
        <v>8</v>
      </c>
      <c r="L6151" s="1" t="s">
        <v>11951</v>
      </c>
      <c r="M6151" s="1" t="s">
        <v>11338</v>
      </c>
      <c r="N6151">
        <v>0</v>
      </c>
      <c r="O6151">
        <v>0</v>
      </c>
      <c r="P6151">
        <v>1</v>
      </c>
      <c r="Q6151">
        <v>0</v>
      </c>
      <c r="R6151" s="19">
        <f>BWscncns[[#This Row],[C fx]]*4+BWscncns[[#This Row],[C fg]]*2+BWscncns[[#This Row],[C fm]]</f>
        <v>1</v>
      </c>
      <c r="S6151">
        <v>10</v>
      </c>
      <c r="T6151">
        <v>82944</v>
      </c>
      <c r="U6151" s="13">
        <v>0.120563</v>
      </c>
      <c r="V6151" s="13">
        <v>8.2943999999999996</v>
      </c>
      <c r="W6151">
        <v>6135</v>
      </c>
      <c r="X6151">
        <v>122</v>
      </c>
      <c r="Z6151" s="10">
        <f>IF($N6151&lt;&gt;0,constants!$L$2,IF($O6151&lt;&gt;0,constants!$M$2,IF($P6151&lt;&gt;0,constants!$N$2,0)))</f>
        <v>1117.99</v>
      </c>
      <c r="AA6151" s="10">
        <f>IF($N6151&lt;&gt;0,constants!$L$2,IF($O6151&lt;&gt;0,constants!$M$2,IF($P6151&lt;&gt;0,constants!$P$2,0)))</f>
        <v>4051.45</v>
      </c>
      <c r="AB6151" s="11">
        <f>constants!$O$2</f>
        <v>4861.32</v>
      </c>
      <c r="AC6151" s="11">
        <f>VLOOKUP(BWscncns[[#This Row],[scanner]],[0]!ScnrAvgBW,2,FALSE)/1000</f>
        <v>509.99709399477808</v>
      </c>
      <c r="AD6151" s="8">
        <f>(1+$F6151)*Z6151</f>
        <v>140.17156693900753</v>
      </c>
      <c r="AE6151" s="8">
        <f>(1+$F6151)*AA6151</f>
        <v>507.9634834614281</v>
      </c>
      <c r="AF6151" s="8">
        <f>(1+$F6151)*AB6151</f>
        <v>609.50352131229795</v>
      </c>
      <c r="AG6151" s="8">
        <f>(1+$F6151)*AC6151</f>
        <v>63.942514512283964</v>
      </c>
      <c r="AH6151" s="8">
        <f>(1+$F6151)*$T6151/1000</f>
        <v>10.399368910445569</v>
      </c>
      <c r="AI6151" s="8">
        <f>(1+BWscncns[[#This Row],[pid_error]]*K_p)*BWscncns[[#This Row],[dbw]]/1000</f>
        <v>46.671684455222788</v>
      </c>
      <c r="AJ6151" s="13">
        <f>BWscncns[[#This Row],[Torflow prgrssv alt vote]]/VLOOKUP(BWscncns[[#This Row],[class]],AltBWtotl,2,FALSE)*100</f>
        <v>9.2049021116782795E-4</v>
      </c>
      <c r="AK6151">
        <f>IF(D6151=E6151,1,0)</f>
        <v>1</v>
      </c>
    </row>
    <row r="6152" spans="1:37">
      <c r="A6152" s="1" t="s">
        <v>9374</v>
      </c>
      <c r="B6152" s="1" t="s">
        <v>9375</v>
      </c>
      <c r="C6152">
        <v>11</v>
      </c>
      <c r="D6152">
        <v>1524982043</v>
      </c>
      <c r="E6152">
        <v>1524982043</v>
      </c>
      <c r="F6152" s="2">
        <v>-0.86072334802600003</v>
      </c>
      <c r="G6152" s="2">
        <v>-0.86072334802600003</v>
      </c>
      <c r="H6152">
        <v>11409</v>
      </c>
      <c r="I6152" s="2">
        <v>-3.1159433838899998E-2</v>
      </c>
      <c r="J6152" s="2">
        <v>0</v>
      </c>
      <c r="K6152">
        <v>8</v>
      </c>
      <c r="L6152" s="1" t="s">
        <v>11917</v>
      </c>
      <c r="M6152" s="1" t="s">
        <v>9375</v>
      </c>
      <c r="N6152">
        <v>0</v>
      </c>
      <c r="O6152">
        <v>0</v>
      </c>
      <c r="P6152">
        <v>1</v>
      </c>
      <c r="Q6152">
        <v>0</v>
      </c>
      <c r="R6152" s="19">
        <f>BWscncns[[#This Row],[C fx]]*4+BWscncns[[#This Row],[C fg]]*2+BWscncns[[#This Row],[C fm]]</f>
        <v>1</v>
      </c>
      <c r="S6152">
        <v>14</v>
      </c>
      <c r="T6152">
        <v>81920</v>
      </c>
      <c r="U6152" s="13">
        <v>0.17089799999999999</v>
      </c>
      <c r="V6152" s="13">
        <v>5.8514290000000004</v>
      </c>
      <c r="W6152">
        <v>5966</v>
      </c>
      <c r="X6152">
        <v>119</v>
      </c>
      <c r="Z6152" s="10">
        <f>IF($N6152&lt;&gt;0,constants!$L$2,IF($O6152&lt;&gt;0,constants!$M$2,IF($P6152&lt;&gt;0,constants!$N$2,0)))</f>
        <v>1117.99</v>
      </c>
      <c r="AA6152" s="10">
        <f>IF($N6152&lt;&gt;0,constants!$L$2,IF($O6152&lt;&gt;0,constants!$M$2,IF($P6152&lt;&gt;0,constants!$P$2,0)))</f>
        <v>4051.45</v>
      </c>
      <c r="AB6152" s="11">
        <f>constants!$O$2</f>
        <v>4861.32</v>
      </c>
      <c r="AC6152" s="11">
        <f>VLOOKUP(BWscncns[[#This Row],[scanner]],[0]!ScnrAvgBW,2,FALSE)/1000</f>
        <v>509.99709399477808</v>
      </c>
      <c r="AD6152" s="8">
        <f>(1+$F6152)*Z6152</f>
        <v>155.70990414041222</v>
      </c>
      <c r="AE6152" s="8">
        <f>(1+$F6152)*AA6152</f>
        <v>564.2723916400621</v>
      </c>
      <c r="AF6152" s="8">
        <f>(1+$F6152)*AB6152</f>
        <v>677.06837377424552</v>
      </c>
      <c r="AG6152" s="8">
        <f>(1+$F6152)*AC6152</f>
        <v>71.030687768062052</v>
      </c>
      <c r="AH6152" s="8">
        <f>(1+$F6152)*$T6152/1000</f>
        <v>11.409543329710077</v>
      </c>
      <c r="AI6152" s="8">
        <f>(1+BWscncns[[#This Row],[pid_error]]*K_p)*BWscncns[[#This Row],[dbw]]/1000</f>
        <v>46.664771664855031</v>
      </c>
      <c r="AJ6152" s="13">
        <f>BWscncns[[#This Row],[Torflow prgrssv alt vote]]/VLOOKUP(BWscncns[[#This Row],[class]],AltBWtotl,2,FALSE)*100</f>
        <v>9.2035387248754136E-4</v>
      </c>
      <c r="AK6152">
        <f>IF(D6152=E6152,1,0)</f>
        <v>1</v>
      </c>
    </row>
    <row r="6153" spans="1:37">
      <c r="A6153" s="1" t="s">
        <v>9063</v>
      </c>
      <c r="B6153" s="1" t="s">
        <v>9064</v>
      </c>
      <c r="C6153">
        <v>11</v>
      </c>
      <c r="D6153">
        <v>1524936280</v>
      </c>
      <c r="E6153">
        <v>1524936280</v>
      </c>
      <c r="F6153" s="2">
        <v>-0.86145240723700001</v>
      </c>
      <c r="G6153" s="2">
        <v>-0.86145240723700001</v>
      </c>
      <c r="H6153">
        <v>11349</v>
      </c>
      <c r="I6153" s="2">
        <v>1.40968161152E-2</v>
      </c>
      <c r="J6153" s="2">
        <v>0</v>
      </c>
      <c r="K6153">
        <v>8</v>
      </c>
      <c r="L6153" s="1" t="s">
        <v>12031</v>
      </c>
      <c r="M6153" s="1" t="s">
        <v>9064</v>
      </c>
      <c r="N6153">
        <v>0</v>
      </c>
      <c r="O6153">
        <v>0</v>
      </c>
      <c r="P6153">
        <v>1</v>
      </c>
      <c r="Q6153">
        <v>0</v>
      </c>
      <c r="R6153" s="19">
        <f>BWscncns[[#This Row],[C fx]]*4+BWscncns[[#This Row],[C fg]]*2+BWscncns[[#This Row],[C fm]]</f>
        <v>1</v>
      </c>
      <c r="S6153">
        <v>11</v>
      </c>
      <c r="T6153">
        <v>81920</v>
      </c>
      <c r="U6153" s="13">
        <v>0.13427700000000001</v>
      </c>
      <c r="V6153" s="13">
        <v>7.447273</v>
      </c>
      <c r="W6153">
        <v>6099</v>
      </c>
      <c r="X6153">
        <v>121</v>
      </c>
      <c r="Z6153" s="10">
        <f>IF($N6153&lt;&gt;0,constants!$L$2,IF($O6153&lt;&gt;0,constants!$M$2,IF($P6153&lt;&gt;0,constants!$N$2,0)))</f>
        <v>1117.99</v>
      </c>
      <c r="AA6153" s="10">
        <f>IF($N6153&lt;&gt;0,constants!$L$2,IF($O6153&lt;&gt;0,constants!$M$2,IF($P6153&lt;&gt;0,constants!$P$2,0)))</f>
        <v>4051.45</v>
      </c>
      <c r="AB6153" s="11">
        <f>constants!$O$2</f>
        <v>4861.32</v>
      </c>
      <c r="AC6153" s="11">
        <f>VLOOKUP(BWscncns[[#This Row],[scanner]],[0]!ScnrAvgBW,2,FALSE)/1000</f>
        <v>509.99709399477808</v>
      </c>
      <c r="AD6153" s="8">
        <f>(1+$F6153)*Z6153</f>
        <v>154.89482323310637</v>
      </c>
      <c r="AE6153" s="8">
        <f>(1+$F6153)*AA6153</f>
        <v>561.31864469965626</v>
      </c>
      <c r="AF6153" s="8">
        <f>(1+$F6153)*AB6153</f>
        <v>673.52418365062704</v>
      </c>
      <c r="AG6153" s="8">
        <f>(1+$F6153)*AC6153</f>
        <v>70.658869689101948</v>
      </c>
      <c r="AH6153" s="8">
        <f>(1+$F6153)*$T6153/1000</f>
        <v>11.349818799144959</v>
      </c>
      <c r="AI6153" s="8">
        <f>(1+BWscncns[[#This Row],[pid_error]]*K_p)*BWscncns[[#This Row],[dbw]]/1000</f>
        <v>46.634909399572486</v>
      </c>
      <c r="AJ6153" s="13">
        <f>BWscncns[[#This Row],[Torflow prgrssv alt vote]]/VLOOKUP(BWscncns[[#This Row],[class]],AltBWtotl,2,FALSE)*100</f>
        <v>9.1976490889651751E-4</v>
      </c>
      <c r="AK6153">
        <f>IF(D6153=E6153,1,0)</f>
        <v>1</v>
      </c>
    </row>
    <row r="6154" spans="1:37">
      <c r="A6154" s="1" t="s">
        <v>9932</v>
      </c>
      <c r="B6154" s="1" t="s">
        <v>28</v>
      </c>
      <c r="C6154">
        <v>32</v>
      </c>
      <c r="D6154">
        <v>1523128247</v>
      </c>
      <c r="E6154">
        <v>1523128247</v>
      </c>
      <c r="F6154" s="2">
        <v>-0.55883048470800001</v>
      </c>
      <c r="G6154" s="2">
        <v>-0.55883048470800001</v>
      </c>
      <c r="H6154">
        <v>31623</v>
      </c>
      <c r="I6154" s="2">
        <v>-0.35477066222499998</v>
      </c>
      <c r="J6154" s="2">
        <v>0</v>
      </c>
      <c r="K6154">
        <v>5</v>
      </c>
      <c r="L6154" s="1" t="s">
        <v>12073</v>
      </c>
      <c r="M6154" s="1" t="s">
        <v>28</v>
      </c>
      <c r="N6154">
        <v>0</v>
      </c>
      <c r="O6154">
        <v>0</v>
      </c>
      <c r="P6154">
        <v>1</v>
      </c>
      <c r="Q6154">
        <v>0</v>
      </c>
      <c r="R6154" s="19">
        <f>BWscncns[[#This Row],[C fx]]*4+BWscncns[[#This Row],[C fg]]*2+BWscncns[[#This Row],[C fm]]</f>
        <v>1</v>
      </c>
      <c r="S6154">
        <v>20</v>
      </c>
      <c r="T6154">
        <v>64512</v>
      </c>
      <c r="U6154" s="13">
        <v>0.31002000000000002</v>
      </c>
      <c r="V6154" s="13">
        <v>3.2256</v>
      </c>
      <c r="W6154">
        <v>5447</v>
      </c>
      <c r="X6154">
        <v>108</v>
      </c>
      <c r="Z6154" s="10">
        <f>IF($N6154&lt;&gt;0,constants!$L$2,IF($O6154&lt;&gt;0,constants!$M$2,IF($P6154&lt;&gt;0,constants!$N$2,0)))</f>
        <v>1117.99</v>
      </c>
      <c r="AA6154" s="10">
        <f>IF($N6154&lt;&gt;0,constants!$L$2,IF($O6154&lt;&gt;0,constants!$M$2,IF($P6154&lt;&gt;0,constants!$P$2,0)))</f>
        <v>4051.45</v>
      </c>
      <c r="AB6154" s="11">
        <f>constants!$O$2</f>
        <v>4861.32</v>
      </c>
      <c r="AC6154" s="11">
        <f>VLOOKUP(BWscncns[[#This Row],[scanner]],[0]!ScnrAvgBW,2,FALSE)/1000</f>
        <v>3794.4265750962772</v>
      </c>
      <c r="AD6154" s="8">
        <f>(1+$F6154)*Z6154</f>
        <v>493.22310640130308</v>
      </c>
      <c r="AE6154" s="8">
        <f>(1+$F6154)*AA6154</f>
        <v>1787.3762327297734</v>
      </c>
      <c r="AF6154" s="8">
        <f>(1+$F6154)*AB6154</f>
        <v>2144.6661880793054</v>
      </c>
      <c r="AG6154" s="8">
        <f>(1+$F6154)*AC6154</f>
        <v>1673.9853329463083</v>
      </c>
      <c r="AH6154" s="8">
        <f>(1+$F6154)*$T6154/1000</f>
        <v>28.460727770517504</v>
      </c>
      <c r="AI6154" s="8">
        <f>(1+BWscncns[[#This Row],[pid_error]]*K_p)*BWscncns[[#This Row],[dbw]]/1000</f>
        <v>46.486363885258754</v>
      </c>
      <c r="AJ6154" s="13">
        <f>BWscncns[[#This Row],[Torflow prgrssv alt vote]]/VLOOKUP(BWscncns[[#This Row],[class]],AltBWtotl,2,FALSE)*100</f>
        <v>9.1683519480038585E-4</v>
      </c>
      <c r="AK6154">
        <f>IF(D6154=E6154,1,0)</f>
        <v>1</v>
      </c>
    </row>
    <row r="6155" spans="1:37">
      <c r="A6155" s="1" t="s">
        <v>2145</v>
      </c>
      <c r="B6155" s="1" t="s">
        <v>49</v>
      </c>
      <c r="C6155">
        <v>13</v>
      </c>
      <c r="D6155">
        <v>1524978554</v>
      </c>
      <c r="E6155">
        <v>1524978554</v>
      </c>
      <c r="F6155" s="2">
        <v>-0.836564458186</v>
      </c>
      <c r="G6155" s="2">
        <v>-0.836564458186</v>
      </c>
      <c r="H6155">
        <v>13053</v>
      </c>
      <c r="I6155" s="2">
        <v>-2.0431221787199999E-2</v>
      </c>
      <c r="J6155" s="2">
        <v>0</v>
      </c>
      <c r="K6155">
        <v>8</v>
      </c>
      <c r="L6155" s="1" t="s">
        <v>11914</v>
      </c>
      <c r="M6155" s="1" t="s">
        <v>49</v>
      </c>
      <c r="N6155">
        <v>0</v>
      </c>
      <c r="O6155">
        <v>0</v>
      </c>
      <c r="P6155">
        <v>1</v>
      </c>
      <c r="Q6155">
        <v>0</v>
      </c>
      <c r="R6155" s="19">
        <f>BWscncns[[#This Row],[C fx]]*4+BWscncns[[#This Row],[C fg]]*2+BWscncns[[#This Row],[C fm]]</f>
        <v>1</v>
      </c>
      <c r="S6155">
        <v>13</v>
      </c>
      <c r="T6155">
        <v>79872</v>
      </c>
      <c r="U6155" s="13">
        <v>0.16275999999999999</v>
      </c>
      <c r="V6155" s="13">
        <v>6.1440000000000001</v>
      </c>
      <c r="W6155">
        <v>6007</v>
      </c>
      <c r="X6155">
        <v>120</v>
      </c>
      <c r="Z6155" s="10">
        <f>IF($N6155&lt;&gt;0,constants!$L$2,IF($O6155&lt;&gt;0,constants!$M$2,IF($P6155&lt;&gt;0,constants!$N$2,0)))</f>
        <v>1117.99</v>
      </c>
      <c r="AA6155" s="10">
        <f>IF($N6155&lt;&gt;0,constants!$L$2,IF($O6155&lt;&gt;0,constants!$M$2,IF($P6155&lt;&gt;0,constants!$P$2,0)))</f>
        <v>4051.45</v>
      </c>
      <c r="AB6155" s="11">
        <f>constants!$O$2</f>
        <v>4861.32</v>
      </c>
      <c r="AC6155" s="11">
        <f>VLOOKUP(BWscncns[[#This Row],[scanner]],[0]!ScnrAvgBW,2,FALSE)/1000</f>
        <v>509.99709399477808</v>
      </c>
      <c r="AD6155" s="8">
        <f>(1+$F6155)*Z6155</f>
        <v>182.71930139263387</v>
      </c>
      <c r="AE6155" s="8">
        <f>(1+$F6155)*AA6155</f>
        <v>662.15092588233028</v>
      </c>
      <c r="AF6155" s="8">
        <f>(1+$F6155)*AB6155</f>
        <v>794.51246813123441</v>
      </c>
      <c r="AG6155" s="8">
        <f>(1+$F6155)*AC6155</f>
        <v>83.351651380602036</v>
      </c>
      <c r="AH6155" s="8">
        <f>(1+$F6155)*$T6155/1000</f>
        <v>13.053923595767808</v>
      </c>
      <c r="AI6155" s="8">
        <f>(1+BWscncns[[#This Row],[pid_error]]*K_p)*BWscncns[[#This Row],[dbw]]/1000</f>
        <v>46.462961797883906</v>
      </c>
      <c r="AJ6155" s="13">
        <f>BWscncns[[#This Row],[Torflow prgrssv alt vote]]/VLOOKUP(BWscncns[[#This Row],[class]],AltBWtotl,2,FALSE)*100</f>
        <v>9.1637364316365173E-4</v>
      </c>
      <c r="AK6155">
        <f>IF(D6155=E6155,1,0)</f>
        <v>1</v>
      </c>
    </row>
    <row r="6156" spans="1:37">
      <c r="A6156" s="1" t="s">
        <v>226</v>
      </c>
      <c r="B6156" s="1" t="s">
        <v>227</v>
      </c>
      <c r="C6156">
        <v>10</v>
      </c>
      <c r="D6156">
        <v>1524989656</v>
      </c>
      <c r="E6156">
        <v>1524989656</v>
      </c>
      <c r="F6156" s="2">
        <v>-0.88392854440000002</v>
      </c>
      <c r="G6156" s="2">
        <v>-0.88392854440000002</v>
      </c>
      <c r="H6156">
        <v>9642</v>
      </c>
      <c r="I6156" s="2">
        <v>9.0722851798099996E-3</v>
      </c>
      <c r="J6156" s="2">
        <v>0</v>
      </c>
      <c r="K6156">
        <v>8</v>
      </c>
      <c r="L6156" s="1" t="s">
        <v>11922</v>
      </c>
      <c r="M6156" s="1" t="s">
        <v>227</v>
      </c>
      <c r="N6156">
        <v>0</v>
      </c>
      <c r="O6156">
        <v>0</v>
      </c>
      <c r="P6156">
        <v>1</v>
      </c>
      <c r="Q6156">
        <v>0</v>
      </c>
      <c r="R6156" s="19">
        <f>BWscncns[[#This Row],[C fx]]*4+BWscncns[[#This Row],[C fg]]*2+BWscncns[[#This Row],[C fm]]</f>
        <v>1</v>
      </c>
      <c r="S6156">
        <v>8</v>
      </c>
      <c r="T6156">
        <v>83075</v>
      </c>
      <c r="U6156" s="13">
        <v>9.6298999999999996E-2</v>
      </c>
      <c r="V6156" s="13">
        <v>10.384375</v>
      </c>
      <c r="W6156">
        <v>6217</v>
      </c>
      <c r="X6156">
        <v>124</v>
      </c>
      <c r="Z6156" s="10">
        <f>IF($N6156&lt;&gt;0,constants!$L$2,IF($O6156&lt;&gt;0,constants!$M$2,IF($P6156&lt;&gt;0,constants!$N$2,0)))</f>
        <v>1117.99</v>
      </c>
      <c r="AA6156" s="10">
        <f>IF($N6156&lt;&gt;0,constants!$L$2,IF($O6156&lt;&gt;0,constants!$M$2,IF($P6156&lt;&gt;0,constants!$P$2,0)))</f>
        <v>4051.45</v>
      </c>
      <c r="AB6156" s="11">
        <f>constants!$O$2</f>
        <v>4861.32</v>
      </c>
      <c r="AC6156" s="11">
        <f>VLOOKUP(BWscncns[[#This Row],[scanner]],[0]!ScnrAvgBW,2,FALSE)/1000</f>
        <v>509.99709399477808</v>
      </c>
      <c r="AD6156" s="8">
        <f>(1+$F6156)*Z6156</f>
        <v>129.766726646244</v>
      </c>
      <c r="AE6156" s="8">
        <f>(1+$F6156)*AA6156</f>
        <v>470.25769879061994</v>
      </c>
      <c r="AF6156" s="8">
        <f>(1+$F6156)*AB6156</f>
        <v>564.26048853739189</v>
      </c>
      <c r="AG6156" s="8">
        <f>(1+$F6156)*AC6156</f>
        <v>59.196105051743906</v>
      </c>
      <c r="AH6156" s="8">
        <f>(1+$F6156)*$T6156/1000</f>
        <v>9.6426361739699988</v>
      </c>
      <c r="AI6156" s="8">
        <f>(1+BWscncns[[#This Row],[pid_error]]*K_p)*BWscncns[[#This Row],[dbw]]/1000</f>
        <v>46.358818086984996</v>
      </c>
      <c r="AJ6156" s="13">
        <f>BWscncns[[#This Row],[Torflow prgrssv alt vote]]/VLOOKUP(BWscncns[[#This Row],[class]],AltBWtotl,2,FALSE)*100</f>
        <v>9.1431965116494621E-4</v>
      </c>
      <c r="AK6156">
        <f>IF(D6156=E6156,1,0)</f>
        <v>1</v>
      </c>
    </row>
    <row r="6157" spans="1:37">
      <c r="A6157" s="1" t="s">
        <v>10597</v>
      </c>
      <c r="B6157" s="1" t="s">
        <v>10598</v>
      </c>
      <c r="C6157">
        <v>11</v>
      </c>
      <c r="D6157">
        <v>1524983831</v>
      </c>
      <c r="E6157">
        <v>1524983831</v>
      </c>
      <c r="F6157" s="2">
        <v>-0.86856155779699995</v>
      </c>
      <c r="G6157" s="2">
        <v>-0.86856155779699995</v>
      </c>
      <c r="H6157">
        <v>10767</v>
      </c>
      <c r="I6157" s="2">
        <v>-2.51192399665E-2</v>
      </c>
      <c r="J6157" s="2">
        <v>0</v>
      </c>
      <c r="K6157">
        <v>8</v>
      </c>
      <c r="L6157" s="1" t="s">
        <v>11960</v>
      </c>
      <c r="M6157" s="1" t="s">
        <v>10598</v>
      </c>
      <c r="N6157">
        <v>0</v>
      </c>
      <c r="O6157">
        <v>0</v>
      </c>
      <c r="P6157">
        <v>1</v>
      </c>
      <c r="Q6157">
        <v>0</v>
      </c>
      <c r="R6157" s="19">
        <f>BWscncns[[#This Row],[C fx]]*4+BWscncns[[#This Row],[C fg]]*2+BWscncns[[#This Row],[C fm]]</f>
        <v>1</v>
      </c>
      <c r="S6157">
        <v>11</v>
      </c>
      <c r="T6157">
        <v>81920</v>
      </c>
      <c r="U6157" s="13">
        <v>0.13427700000000001</v>
      </c>
      <c r="V6157" s="13">
        <v>7.447273</v>
      </c>
      <c r="W6157">
        <v>6098</v>
      </c>
      <c r="X6157">
        <v>121</v>
      </c>
      <c r="Z6157" s="10">
        <f>IF($N6157&lt;&gt;0,constants!$L$2,IF($O6157&lt;&gt;0,constants!$M$2,IF($P6157&lt;&gt;0,constants!$N$2,0)))</f>
        <v>1117.99</v>
      </c>
      <c r="AA6157" s="10">
        <f>IF($N6157&lt;&gt;0,constants!$L$2,IF($O6157&lt;&gt;0,constants!$M$2,IF($P6157&lt;&gt;0,constants!$P$2,0)))</f>
        <v>4051.45</v>
      </c>
      <c r="AB6157" s="11">
        <f>constants!$O$2</f>
        <v>4861.32</v>
      </c>
      <c r="AC6157" s="11">
        <f>VLOOKUP(BWscncns[[#This Row],[scanner]],[0]!ScnrAvgBW,2,FALSE)/1000</f>
        <v>509.99709399477808</v>
      </c>
      <c r="AD6157" s="8">
        <f>(1+$F6157)*Z6157</f>
        <v>146.94686399853202</v>
      </c>
      <c r="AE6157" s="8">
        <f>(1+$F6157)*AA6157</f>
        <v>532.51627666334457</v>
      </c>
      <c r="AF6157" s="8">
        <f>(1+$F6157)*AB6157</f>
        <v>638.96432785028821</v>
      </c>
      <c r="AG6157" s="8">
        <f>(1+$F6157)*AC6157</f>
        <v>67.033223562730626</v>
      </c>
      <c r="AH6157" s="8">
        <f>(1+$F6157)*$T6157/1000</f>
        <v>10.767437185269763</v>
      </c>
      <c r="AI6157" s="8">
        <f>(1+BWscncns[[#This Row],[pid_error]]*K_p)*BWscncns[[#This Row],[dbw]]/1000</f>
        <v>46.343718592634893</v>
      </c>
      <c r="AJ6157" s="13">
        <f>BWscncns[[#This Row],[Torflow prgrssv alt vote]]/VLOOKUP(BWscncns[[#This Row],[class]],AltBWtotl,2,FALSE)*100</f>
        <v>9.1402184882708132E-4</v>
      </c>
      <c r="AK6157">
        <f>IF(D6157=E6157,1,0)</f>
        <v>1</v>
      </c>
    </row>
    <row r="6158" spans="1:37">
      <c r="A6158" s="1" t="s">
        <v>1652</v>
      </c>
      <c r="B6158" s="1" t="s">
        <v>1653</v>
      </c>
      <c r="C6158">
        <v>11</v>
      </c>
      <c r="D6158">
        <v>1524879452</v>
      </c>
      <c r="E6158">
        <v>1524879452</v>
      </c>
      <c r="F6158" s="2">
        <v>-0.87168120148999995</v>
      </c>
      <c r="G6158" s="2">
        <v>-0.87168120148999995</v>
      </c>
      <c r="H6158">
        <v>10511</v>
      </c>
      <c r="I6158" s="2">
        <v>1.80323459854E-3</v>
      </c>
      <c r="J6158" s="2">
        <v>0</v>
      </c>
      <c r="K6158">
        <v>8</v>
      </c>
      <c r="L6158" s="1" t="s">
        <v>12017</v>
      </c>
      <c r="M6158" s="1" t="s">
        <v>1653</v>
      </c>
      <c r="N6158">
        <v>1</v>
      </c>
      <c r="O6158">
        <v>0</v>
      </c>
      <c r="P6158">
        <v>0</v>
      </c>
      <c r="Q6158">
        <v>0</v>
      </c>
      <c r="R6158" s="19">
        <f>BWscncns[[#This Row],[C fx]]*4+BWscncns[[#This Row],[C fg]]*2+BWscncns[[#This Row],[C fm]]</f>
        <v>4</v>
      </c>
      <c r="S6158">
        <v>11</v>
      </c>
      <c r="T6158">
        <v>81920</v>
      </c>
      <c r="U6158" s="13">
        <v>0.13427700000000001</v>
      </c>
      <c r="V6158" s="13">
        <v>7.447273</v>
      </c>
      <c r="W6158">
        <v>6100</v>
      </c>
      <c r="X6158">
        <v>122</v>
      </c>
      <c r="Z6158" s="10">
        <f>IF($N6158&lt;&gt;0,constants!$L$2,IF($O6158&lt;&gt;0,constants!$M$2,IF($P6158&lt;&gt;0,constants!$N$2,0)))</f>
        <v>10125.48</v>
      </c>
      <c r="AA6158" s="10">
        <f>IF($N6158&lt;&gt;0,constants!$L$2,IF($O6158&lt;&gt;0,constants!$M$2,IF($P6158&lt;&gt;0,constants!$P$2,0)))</f>
        <v>10125.48</v>
      </c>
      <c r="AB6158" s="11">
        <f>constants!$O$2</f>
        <v>4861.32</v>
      </c>
      <c r="AC6158" s="11">
        <f>VLOOKUP(BWscncns[[#This Row],[scanner]],[0]!ScnrAvgBW,2,FALSE)/1000</f>
        <v>509.99709399477808</v>
      </c>
      <c r="AD6158" s="8">
        <f>(1+$F6158)*Z6158</f>
        <v>1299.2894279370353</v>
      </c>
      <c r="AE6158" s="8">
        <f>(1+$F6158)*AA6158</f>
        <v>1299.2894279370353</v>
      </c>
      <c r="AF6158" s="8">
        <f>(1+$F6158)*AB6158</f>
        <v>623.79874157263339</v>
      </c>
      <c r="AG6158" s="8">
        <f>(1+$F6158)*AC6158</f>
        <v>65.442214345001489</v>
      </c>
      <c r="AH6158" s="8">
        <f>(1+$F6158)*$T6158/1000</f>
        <v>10.511875973939205</v>
      </c>
      <c r="AI6158" s="8">
        <f>(1+BWscncns[[#This Row],[pid_error]]*K_p)*BWscncns[[#This Row],[dbw]]/1000</f>
        <v>46.2159379869696</v>
      </c>
      <c r="AJ6158" s="13">
        <f>BWscncns[[#This Row],[Torflow prgrssv alt vote]]/VLOOKUP(BWscncns[[#This Row],[class]],AltBWtotl,2,FALSE)*100</f>
        <v>3.9610498202006237E-4</v>
      </c>
      <c r="AK6158">
        <f>IF(D6158=E6158,1,0)</f>
        <v>1</v>
      </c>
    </row>
    <row r="6159" spans="1:37">
      <c r="A6159" s="1" t="s">
        <v>4052</v>
      </c>
      <c r="B6159" s="1" t="s">
        <v>28</v>
      </c>
      <c r="C6159">
        <v>5</v>
      </c>
      <c r="D6159">
        <v>1524991621</v>
      </c>
      <c r="E6159">
        <v>1524991621</v>
      </c>
      <c r="F6159" s="2">
        <v>-0.93962920435700004</v>
      </c>
      <c r="G6159" s="2">
        <v>-0.93962920435700004</v>
      </c>
      <c r="H6159">
        <v>5254</v>
      </c>
      <c r="I6159" s="2">
        <v>-3.6858486883800001E-2</v>
      </c>
      <c r="J6159" s="2">
        <v>0</v>
      </c>
      <c r="K6159">
        <v>8</v>
      </c>
      <c r="L6159" s="1" t="s">
        <v>11923</v>
      </c>
      <c r="M6159" s="1" t="s">
        <v>28</v>
      </c>
      <c r="N6159">
        <v>0</v>
      </c>
      <c r="O6159">
        <v>0</v>
      </c>
      <c r="P6159">
        <v>1</v>
      </c>
      <c r="Q6159">
        <v>0</v>
      </c>
      <c r="R6159" s="19">
        <f>BWscncns[[#This Row],[C fx]]*4+BWscncns[[#This Row],[C fg]]*2+BWscncns[[#This Row],[C fm]]</f>
        <v>1</v>
      </c>
      <c r="S6159">
        <v>8</v>
      </c>
      <c r="T6159">
        <v>87040</v>
      </c>
      <c r="U6159" s="13">
        <v>9.1911999999999994E-2</v>
      </c>
      <c r="V6159" s="13">
        <v>10.88</v>
      </c>
      <c r="W6159">
        <v>6238</v>
      </c>
      <c r="X6159">
        <v>124</v>
      </c>
      <c r="Z6159" s="10">
        <f>IF($N6159&lt;&gt;0,constants!$L$2,IF($O6159&lt;&gt;0,constants!$M$2,IF($P6159&lt;&gt;0,constants!$N$2,0)))</f>
        <v>1117.99</v>
      </c>
      <c r="AA6159" s="10">
        <f>IF($N6159&lt;&gt;0,constants!$L$2,IF($O6159&lt;&gt;0,constants!$M$2,IF($P6159&lt;&gt;0,constants!$P$2,0)))</f>
        <v>4051.45</v>
      </c>
      <c r="AB6159" s="11">
        <f>constants!$O$2</f>
        <v>4861.32</v>
      </c>
      <c r="AC6159" s="11">
        <f>VLOOKUP(BWscncns[[#This Row],[scanner]],[0]!ScnrAvgBW,2,FALSE)/1000</f>
        <v>509.99709399477808</v>
      </c>
      <c r="AD6159" s="8">
        <f>(1+$F6159)*Z6159</f>
        <v>67.493945820917531</v>
      </c>
      <c r="AE6159" s="8">
        <f>(1+$F6159)*AA6159</f>
        <v>244.58926000783219</v>
      </c>
      <c r="AF6159" s="8">
        <f>(1+$F6159)*AB6159</f>
        <v>293.48175627522858</v>
      </c>
      <c r="AG6159" s="8">
        <f>(1+$F6159)*AC6159</f>
        <v>30.78893034008259</v>
      </c>
      <c r="AH6159" s="8">
        <f>(1+$F6159)*$T6159/1000</f>
        <v>5.2546740527667168</v>
      </c>
      <c r="AI6159" s="8">
        <f>(1+BWscncns[[#This Row],[pid_error]]*K_p)*BWscncns[[#This Row],[dbw]]/1000</f>
        <v>46.147337026383354</v>
      </c>
      <c r="AJ6159" s="13">
        <f>BWscncns[[#This Row],[Torflow prgrssv alt vote]]/VLOOKUP(BWscncns[[#This Row],[class]],AltBWtotl,2,FALSE)*100</f>
        <v>9.101486800846552E-4</v>
      </c>
      <c r="AK6159">
        <f>IF(D6159=E6159,1,0)</f>
        <v>1</v>
      </c>
    </row>
    <row r="6160" spans="1:37">
      <c r="A6160" s="1" t="s">
        <v>9583</v>
      </c>
      <c r="B6160" s="1" t="s">
        <v>9584</v>
      </c>
      <c r="C6160">
        <v>15</v>
      </c>
      <c r="D6160">
        <v>1524983831</v>
      </c>
      <c r="E6160">
        <v>1524983831</v>
      </c>
      <c r="F6160" s="2">
        <v>-0.80193709165399996</v>
      </c>
      <c r="G6160" s="2">
        <v>-0.80193709165399996</v>
      </c>
      <c r="H6160">
        <v>15211</v>
      </c>
      <c r="I6160" s="2">
        <v>9.7724855297499996E-2</v>
      </c>
      <c r="J6160" s="2">
        <v>0</v>
      </c>
      <c r="K6160">
        <v>8</v>
      </c>
      <c r="L6160" s="1" t="s">
        <v>11960</v>
      </c>
      <c r="M6160" s="1" t="s">
        <v>9584</v>
      </c>
      <c r="N6160">
        <v>0</v>
      </c>
      <c r="O6160">
        <v>0</v>
      </c>
      <c r="P6160">
        <v>1</v>
      </c>
      <c r="Q6160">
        <v>0</v>
      </c>
      <c r="R6160" s="19">
        <f>BWscncns[[#This Row],[C fx]]*4+BWscncns[[#This Row],[C fg]]*2+BWscncns[[#This Row],[C fm]]</f>
        <v>1</v>
      </c>
      <c r="S6160">
        <v>15</v>
      </c>
      <c r="T6160">
        <v>76800</v>
      </c>
      <c r="U6160" s="13">
        <v>0.19531200000000001</v>
      </c>
      <c r="V6160" s="13">
        <v>5.12</v>
      </c>
      <c r="W6160">
        <v>5868</v>
      </c>
      <c r="X6160">
        <v>117</v>
      </c>
      <c r="Z6160" s="10">
        <f>IF($N6160&lt;&gt;0,constants!$L$2,IF($O6160&lt;&gt;0,constants!$M$2,IF($P6160&lt;&gt;0,constants!$N$2,0)))</f>
        <v>1117.99</v>
      </c>
      <c r="AA6160" s="10">
        <f>IF($N6160&lt;&gt;0,constants!$L$2,IF($O6160&lt;&gt;0,constants!$M$2,IF($P6160&lt;&gt;0,constants!$P$2,0)))</f>
        <v>4051.45</v>
      </c>
      <c r="AB6160" s="11">
        <f>constants!$O$2</f>
        <v>4861.32</v>
      </c>
      <c r="AC6160" s="11">
        <f>VLOOKUP(BWscncns[[#This Row],[scanner]],[0]!ScnrAvgBW,2,FALSE)/1000</f>
        <v>509.99709399477808</v>
      </c>
      <c r="AD6160" s="8">
        <f>(1+$F6160)*Z6160</f>
        <v>221.4323509017446</v>
      </c>
      <c r="AE6160" s="8">
        <f>(1+$F6160)*AA6160</f>
        <v>802.44197001840189</v>
      </c>
      <c r="AF6160" s="8">
        <f>(1+$F6160)*AB6160</f>
        <v>962.84717760057686</v>
      </c>
      <c r="AG6160" s="8">
        <f>(1+$F6160)*AC6160</f>
        <v>101.0115076846141</v>
      </c>
      <c r="AH6160" s="8">
        <f>(1+$F6160)*$T6160/1000</f>
        <v>15.211231360972803</v>
      </c>
      <c r="AI6160" s="8">
        <f>(1+BWscncns[[#This Row],[pid_error]]*K_p)*BWscncns[[#This Row],[dbw]]/1000</f>
        <v>46.0056156804864</v>
      </c>
      <c r="AJ6160" s="13">
        <f>BWscncns[[#This Row],[Torflow prgrssv alt vote]]/VLOOKUP(BWscncns[[#This Row],[class]],AltBWtotl,2,FALSE)*100</f>
        <v>9.0735355680735333E-4</v>
      </c>
      <c r="AK6160">
        <f>IF(D6160=E6160,1,0)</f>
        <v>1</v>
      </c>
    </row>
    <row r="6161" spans="1:37">
      <c r="A6161" s="1" t="s">
        <v>10703</v>
      </c>
      <c r="B6161" s="1" t="s">
        <v>3912</v>
      </c>
      <c r="C6161">
        <v>15</v>
      </c>
      <c r="D6161">
        <v>1524918851</v>
      </c>
      <c r="E6161">
        <v>1524918851</v>
      </c>
      <c r="F6161" s="2">
        <v>-0.80264728502799998</v>
      </c>
      <c r="G6161" s="2">
        <v>-0.80264728502799998</v>
      </c>
      <c r="H6161">
        <v>15156</v>
      </c>
      <c r="I6161" s="2">
        <v>-6.6598595143499998E-3</v>
      </c>
      <c r="J6161" s="2">
        <v>0</v>
      </c>
      <c r="K6161">
        <v>8</v>
      </c>
      <c r="L6161" s="1" t="s">
        <v>11910</v>
      </c>
      <c r="M6161" s="1" t="s">
        <v>3912</v>
      </c>
      <c r="N6161">
        <v>0</v>
      </c>
      <c r="O6161">
        <v>0</v>
      </c>
      <c r="P6161">
        <v>1</v>
      </c>
      <c r="Q6161">
        <v>0</v>
      </c>
      <c r="R6161" s="19">
        <f>BWscncns[[#This Row],[C fx]]*4+BWscncns[[#This Row],[C fg]]*2+BWscncns[[#This Row],[C fm]]</f>
        <v>1</v>
      </c>
      <c r="S6161">
        <v>15</v>
      </c>
      <c r="T6161">
        <v>76800</v>
      </c>
      <c r="U6161" s="13">
        <v>0.19531200000000001</v>
      </c>
      <c r="V6161" s="13">
        <v>5.12</v>
      </c>
      <c r="W6161">
        <v>5869</v>
      </c>
      <c r="X6161">
        <v>117</v>
      </c>
      <c r="Z6161" s="10">
        <f>IF($N6161&lt;&gt;0,constants!$L$2,IF($O6161&lt;&gt;0,constants!$M$2,IF($P6161&lt;&gt;0,constants!$N$2,0)))</f>
        <v>1117.99</v>
      </c>
      <c r="AA6161" s="10">
        <f>IF($N6161&lt;&gt;0,constants!$L$2,IF($O6161&lt;&gt;0,constants!$M$2,IF($P6161&lt;&gt;0,constants!$P$2,0)))</f>
        <v>4051.45</v>
      </c>
      <c r="AB6161" s="11">
        <f>constants!$O$2</f>
        <v>4861.32</v>
      </c>
      <c r="AC6161" s="11">
        <f>VLOOKUP(BWscncns[[#This Row],[scanner]],[0]!ScnrAvgBW,2,FALSE)/1000</f>
        <v>509.99709399477808</v>
      </c>
      <c r="AD6161" s="8">
        <f>(1+$F6161)*Z6161</f>
        <v>220.6383618115463</v>
      </c>
      <c r="AE6161" s="8">
        <f>(1+$F6161)*AA6161</f>
        <v>799.56465707330949</v>
      </c>
      <c r="AF6161" s="8">
        <f>(1+$F6161)*AB6161</f>
        <v>959.39470034768306</v>
      </c>
      <c r="AG6161" s="8">
        <f>(1+$F6161)*AC6161</f>
        <v>100.64931112769975</v>
      </c>
      <c r="AH6161" s="8">
        <f>(1+$F6161)*$T6161/1000</f>
        <v>15.156688509849602</v>
      </c>
      <c r="AI6161" s="8">
        <f>(1+BWscncns[[#This Row],[pid_error]]*K_p)*BWscncns[[#This Row],[dbw]]/1000</f>
        <v>45.978344254924799</v>
      </c>
      <c r="AJ6161" s="13">
        <f>BWscncns[[#This Row],[Torflow prgrssv alt vote]]/VLOOKUP(BWscncns[[#This Row],[class]],AltBWtotl,2,FALSE)*100</f>
        <v>9.0681569149207578E-4</v>
      </c>
      <c r="AK6161">
        <f>IF(D6161=E6161,1,0)</f>
        <v>1</v>
      </c>
    </row>
    <row r="6162" spans="1:37">
      <c r="A6162" s="1" t="s">
        <v>5720</v>
      </c>
      <c r="B6162" s="1" t="s">
        <v>5721</v>
      </c>
      <c r="C6162">
        <v>15</v>
      </c>
      <c r="D6162">
        <v>1524985820</v>
      </c>
      <c r="E6162">
        <v>1524985820</v>
      </c>
      <c r="F6162" s="2">
        <v>-0.80840283318899997</v>
      </c>
      <c r="G6162" s="2">
        <v>-0.80840283318899997</v>
      </c>
      <c r="H6162">
        <v>14714</v>
      </c>
      <c r="I6162" s="2">
        <v>4.9834284063099997E-2</v>
      </c>
      <c r="J6162" s="2">
        <v>0</v>
      </c>
      <c r="K6162">
        <v>8</v>
      </c>
      <c r="L6162" s="1" t="s">
        <v>11936</v>
      </c>
      <c r="M6162" s="1" t="s">
        <v>5721</v>
      </c>
      <c r="N6162">
        <v>0</v>
      </c>
      <c r="O6162">
        <v>0</v>
      </c>
      <c r="P6162">
        <v>1</v>
      </c>
      <c r="Q6162">
        <v>0</v>
      </c>
      <c r="R6162" s="19">
        <f>BWscncns[[#This Row],[C fx]]*4+BWscncns[[#This Row],[C fg]]*2+BWscncns[[#This Row],[C fm]]</f>
        <v>1</v>
      </c>
      <c r="S6162">
        <v>15</v>
      </c>
      <c r="T6162">
        <v>76800</v>
      </c>
      <c r="U6162" s="13">
        <v>0.19531200000000001</v>
      </c>
      <c r="V6162" s="13">
        <v>5.12</v>
      </c>
      <c r="W6162">
        <v>5871</v>
      </c>
      <c r="X6162">
        <v>117</v>
      </c>
      <c r="Z6162" s="10">
        <f>IF($N6162&lt;&gt;0,constants!$L$2,IF($O6162&lt;&gt;0,constants!$M$2,IF($P6162&lt;&gt;0,constants!$N$2,0)))</f>
        <v>1117.99</v>
      </c>
      <c r="AA6162" s="10">
        <f>IF($N6162&lt;&gt;0,constants!$L$2,IF($O6162&lt;&gt;0,constants!$M$2,IF($P6162&lt;&gt;0,constants!$P$2,0)))</f>
        <v>4051.45</v>
      </c>
      <c r="AB6162" s="11">
        <f>constants!$O$2</f>
        <v>4861.32</v>
      </c>
      <c r="AC6162" s="11">
        <f>VLOOKUP(BWscncns[[#This Row],[scanner]],[0]!ScnrAvgBW,2,FALSE)/1000</f>
        <v>509.99709399477808</v>
      </c>
      <c r="AD6162" s="8">
        <f>(1+$F6162)*Z6162</f>
        <v>214.20371652302993</v>
      </c>
      <c r="AE6162" s="8">
        <f>(1+$F6162)*AA6162</f>
        <v>776.24634147642598</v>
      </c>
      <c r="AF6162" s="8">
        <f>(1+$F6162)*AB6162</f>
        <v>931.41513896165065</v>
      </c>
      <c r="AG6162" s="8">
        <f>(1+$F6162)*AC6162</f>
        <v>97.71399829124276</v>
      </c>
      <c r="AH6162" s="8">
        <f>(1+$F6162)*$T6162/1000</f>
        <v>14.714662411084802</v>
      </c>
      <c r="AI6162" s="8">
        <f>(1+BWscncns[[#This Row],[pid_error]]*K_p)*BWscncns[[#This Row],[dbw]]/1000</f>
        <v>45.757331205542393</v>
      </c>
      <c r="AJ6162" s="13">
        <f>BWscncns[[#This Row],[Torflow prgrssv alt vote]]/VLOOKUP(BWscncns[[#This Row],[class]],AltBWtotl,2,FALSE)*100</f>
        <v>9.0245672414663875E-4</v>
      </c>
      <c r="AK6162">
        <f>IF(D6162=E6162,1,0)</f>
        <v>1</v>
      </c>
    </row>
    <row r="6163" spans="1:37">
      <c r="A6163" s="1" t="s">
        <v>2669</v>
      </c>
      <c r="B6163" s="1" t="s">
        <v>2670</v>
      </c>
      <c r="C6163">
        <v>15</v>
      </c>
      <c r="D6163">
        <v>1524983831</v>
      </c>
      <c r="E6163">
        <v>1524983831</v>
      </c>
      <c r="F6163" s="2">
        <v>-0.80884878723700004</v>
      </c>
      <c r="G6163" s="2">
        <v>-0.80884878723700004</v>
      </c>
      <c r="H6163">
        <v>14680</v>
      </c>
      <c r="I6163" s="2">
        <v>4.1810902163500002E-2</v>
      </c>
      <c r="J6163" s="2">
        <v>0</v>
      </c>
      <c r="K6163">
        <v>8</v>
      </c>
      <c r="L6163" s="1" t="s">
        <v>11960</v>
      </c>
      <c r="M6163" s="1" t="s">
        <v>2670</v>
      </c>
      <c r="N6163">
        <v>0</v>
      </c>
      <c r="O6163">
        <v>0</v>
      </c>
      <c r="P6163">
        <v>1</v>
      </c>
      <c r="Q6163">
        <v>0</v>
      </c>
      <c r="R6163" s="19">
        <f>BWscncns[[#This Row],[C fx]]*4+BWscncns[[#This Row],[C fg]]*2+BWscncns[[#This Row],[C fm]]</f>
        <v>1</v>
      </c>
      <c r="S6163">
        <v>15</v>
      </c>
      <c r="T6163">
        <v>76800</v>
      </c>
      <c r="U6163" s="13">
        <v>0.19531200000000001</v>
      </c>
      <c r="V6163" s="13">
        <v>5.12</v>
      </c>
      <c r="W6163">
        <v>5865</v>
      </c>
      <c r="X6163">
        <v>117</v>
      </c>
      <c r="Z6163" s="10">
        <f>IF($N6163&lt;&gt;0,constants!$L$2,IF($O6163&lt;&gt;0,constants!$M$2,IF($P6163&lt;&gt;0,constants!$N$2,0)))</f>
        <v>1117.99</v>
      </c>
      <c r="AA6163" s="10">
        <f>IF($N6163&lt;&gt;0,constants!$L$2,IF($O6163&lt;&gt;0,constants!$M$2,IF($P6163&lt;&gt;0,constants!$P$2,0)))</f>
        <v>4051.45</v>
      </c>
      <c r="AB6163" s="11">
        <f>constants!$O$2</f>
        <v>4861.32</v>
      </c>
      <c r="AC6163" s="11">
        <f>VLOOKUP(BWscncns[[#This Row],[scanner]],[0]!ScnrAvgBW,2,FALSE)/1000</f>
        <v>509.99709399477808</v>
      </c>
      <c r="AD6163" s="8">
        <f>(1+$F6163)*Z6163</f>
        <v>213.70514435690632</v>
      </c>
      <c r="AE6163" s="8">
        <f>(1+$F6163)*AA6163</f>
        <v>774.43958094865616</v>
      </c>
      <c r="AF6163" s="8">
        <f>(1+$F6163)*AB6163</f>
        <v>929.24721362902687</v>
      </c>
      <c r="AG6163" s="8">
        <f>(1+$F6163)*AC6163</f>
        <v>97.486563022707514</v>
      </c>
      <c r="AH6163" s="8">
        <f>(1+$F6163)*$T6163/1000</f>
        <v>14.680413140198397</v>
      </c>
      <c r="AI6163" s="8">
        <f>(1+BWscncns[[#This Row],[pid_error]]*K_p)*BWscncns[[#This Row],[dbw]]/1000</f>
        <v>45.740206570099197</v>
      </c>
      <c r="AJ6163" s="13">
        <f>BWscncns[[#This Row],[Torflow prgrssv alt vote]]/VLOOKUP(BWscncns[[#This Row],[class]],AltBWtotl,2,FALSE)*100</f>
        <v>9.0211898062014578E-4</v>
      </c>
      <c r="AK6163">
        <f>IF(D6163=E6163,1,0)</f>
        <v>1</v>
      </c>
    </row>
    <row r="6164" spans="1:37">
      <c r="A6164" s="1" t="s">
        <v>10445</v>
      </c>
      <c r="B6164" s="1" t="s">
        <v>10446</v>
      </c>
      <c r="C6164">
        <v>15</v>
      </c>
      <c r="D6164">
        <v>1524921323</v>
      </c>
      <c r="E6164">
        <v>1524921323</v>
      </c>
      <c r="F6164" s="2">
        <v>-0.80972911214999999</v>
      </c>
      <c r="G6164" s="2">
        <v>-0.80972911214999999</v>
      </c>
      <c r="H6164">
        <v>14612</v>
      </c>
      <c r="I6164" s="2">
        <v>3.3088561069399998E-4</v>
      </c>
      <c r="J6164" s="2">
        <v>0</v>
      </c>
      <c r="K6164">
        <v>8</v>
      </c>
      <c r="L6164" s="1" t="s">
        <v>12001</v>
      </c>
      <c r="M6164" s="1" t="s">
        <v>10446</v>
      </c>
      <c r="N6164">
        <v>0</v>
      </c>
      <c r="O6164">
        <v>0</v>
      </c>
      <c r="P6164">
        <v>1</v>
      </c>
      <c r="Q6164">
        <v>0</v>
      </c>
      <c r="R6164" s="19">
        <f>BWscncns[[#This Row],[C fx]]*4+BWscncns[[#This Row],[C fg]]*2+BWscncns[[#This Row],[C fm]]</f>
        <v>1</v>
      </c>
      <c r="S6164">
        <v>15</v>
      </c>
      <c r="T6164">
        <v>76800</v>
      </c>
      <c r="U6164" s="13">
        <v>0.19531200000000001</v>
      </c>
      <c r="V6164" s="13">
        <v>5.12</v>
      </c>
      <c r="W6164">
        <v>5858</v>
      </c>
      <c r="X6164">
        <v>117</v>
      </c>
      <c r="Z6164" s="10">
        <f>IF($N6164&lt;&gt;0,constants!$L$2,IF($O6164&lt;&gt;0,constants!$M$2,IF($P6164&lt;&gt;0,constants!$N$2,0)))</f>
        <v>1117.99</v>
      </c>
      <c r="AA6164" s="10">
        <f>IF($N6164&lt;&gt;0,constants!$L$2,IF($O6164&lt;&gt;0,constants!$M$2,IF($P6164&lt;&gt;0,constants!$P$2,0)))</f>
        <v>4051.45</v>
      </c>
      <c r="AB6164" s="11">
        <f>constants!$O$2</f>
        <v>4861.32</v>
      </c>
      <c r="AC6164" s="11">
        <f>VLOOKUP(BWscncns[[#This Row],[scanner]],[0]!ScnrAvgBW,2,FALSE)/1000</f>
        <v>509.99709399477808</v>
      </c>
      <c r="AD6164" s="8">
        <f>(1+$F6164)*Z6164</f>
        <v>212.72094990742153</v>
      </c>
      <c r="AE6164" s="8">
        <f>(1+$F6164)*AA6164</f>
        <v>770.87298857988253</v>
      </c>
      <c r="AF6164" s="8">
        <f>(1+$F6164)*AB6164</f>
        <v>924.96767252296206</v>
      </c>
      <c r="AG6164" s="8">
        <f>(1+$F6164)*AC6164</f>
        <v>97.037599875306341</v>
      </c>
      <c r="AH6164" s="8">
        <f>(1+$F6164)*$T6164/1000</f>
        <v>14.612804186880002</v>
      </c>
      <c r="AI6164" s="8">
        <f>(1+BWscncns[[#This Row],[pid_error]]*K_p)*BWscncns[[#This Row],[dbw]]/1000</f>
        <v>45.706402093440005</v>
      </c>
      <c r="AJ6164" s="13">
        <f>BWscncns[[#This Row],[Torflow prgrssv alt vote]]/VLOOKUP(BWscncns[[#This Row],[class]],AltBWtotl,2,FALSE)*100</f>
        <v>9.0145226609673293E-4</v>
      </c>
      <c r="AK6164">
        <f>IF(D6164=E6164,1,0)</f>
        <v>1</v>
      </c>
    </row>
    <row r="6165" spans="1:37">
      <c r="A6165" s="1" t="s">
        <v>4550</v>
      </c>
      <c r="B6165" s="1" t="s">
        <v>4551</v>
      </c>
      <c r="C6165">
        <v>11</v>
      </c>
      <c r="D6165">
        <v>1524983831</v>
      </c>
      <c r="E6165">
        <v>1524983831</v>
      </c>
      <c r="F6165" s="2">
        <v>-0.86184579804399997</v>
      </c>
      <c r="G6165" s="2">
        <v>-0.86184579804399997</v>
      </c>
      <c r="H6165">
        <v>11052</v>
      </c>
      <c r="I6165" s="2">
        <v>-2.46094390401E-2</v>
      </c>
      <c r="J6165" s="2">
        <v>0</v>
      </c>
      <c r="K6165">
        <v>8</v>
      </c>
      <c r="L6165" s="1" t="s">
        <v>11960</v>
      </c>
      <c r="M6165" s="1" t="s">
        <v>4551</v>
      </c>
      <c r="N6165">
        <v>0</v>
      </c>
      <c r="O6165">
        <v>0</v>
      </c>
      <c r="P6165">
        <v>1</v>
      </c>
      <c r="Q6165">
        <v>0</v>
      </c>
      <c r="R6165" s="19">
        <f>BWscncns[[#This Row],[C fx]]*4+BWscncns[[#This Row],[C fg]]*2+BWscncns[[#This Row],[C fm]]</f>
        <v>1</v>
      </c>
      <c r="S6165">
        <v>11</v>
      </c>
      <c r="T6165">
        <v>80000</v>
      </c>
      <c r="U6165" s="13">
        <v>0.13750000000000001</v>
      </c>
      <c r="V6165" s="13">
        <v>7.2727269999999997</v>
      </c>
      <c r="W6165">
        <v>6083</v>
      </c>
      <c r="X6165">
        <v>121</v>
      </c>
      <c r="Z6165" s="10">
        <f>IF($N6165&lt;&gt;0,constants!$L$2,IF($O6165&lt;&gt;0,constants!$M$2,IF($P6165&lt;&gt;0,constants!$N$2,0)))</f>
        <v>1117.99</v>
      </c>
      <c r="AA6165" s="10">
        <f>IF($N6165&lt;&gt;0,constants!$L$2,IF($O6165&lt;&gt;0,constants!$M$2,IF($P6165&lt;&gt;0,constants!$P$2,0)))</f>
        <v>4051.45</v>
      </c>
      <c r="AB6165" s="11">
        <f>constants!$O$2</f>
        <v>4861.32</v>
      </c>
      <c r="AC6165" s="11">
        <f>VLOOKUP(BWscncns[[#This Row],[scanner]],[0]!ScnrAvgBW,2,FALSE)/1000</f>
        <v>509.99709399477808</v>
      </c>
      <c r="AD6165" s="8">
        <f>(1+$F6165)*Z6165</f>
        <v>154.45501624478848</v>
      </c>
      <c r="AE6165" s="8">
        <f>(1+$F6165)*AA6165</f>
        <v>559.7248415146363</v>
      </c>
      <c r="AF6165" s="8">
        <f>(1+$F6165)*AB6165</f>
        <v>671.61178505274199</v>
      </c>
      <c r="AG6165" s="8">
        <f>(1+$F6165)*AC6165</f>
        <v>70.458241520727697</v>
      </c>
      <c r="AH6165" s="8">
        <f>(1+$F6165)*$T6165/1000</f>
        <v>11.052336156480003</v>
      </c>
      <c r="AI6165" s="8">
        <f>(1+BWscncns[[#This Row],[pid_error]]*K_p)*BWscncns[[#This Row],[dbw]]/1000</f>
        <v>45.526168078239998</v>
      </c>
      <c r="AJ6165" s="13">
        <f>BWscncns[[#This Row],[Torflow prgrssv alt vote]]/VLOOKUP(BWscncns[[#This Row],[class]],AltBWtotl,2,FALSE)*100</f>
        <v>8.9789757016819286E-4</v>
      </c>
      <c r="AK6165">
        <f>IF(D6165=E6165,1,0)</f>
        <v>1</v>
      </c>
    </row>
    <row r="6166" spans="1:37">
      <c r="A6166" s="1" t="s">
        <v>8718</v>
      </c>
      <c r="B6166" s="1" t="s">
        <v>8719</v>
      </c>
      <c r="C6166">
        <v>14</v>
      </c>
      <c r="D6166">
        <v>1524982043</v>
      </c>
      <c r="E6166">
        <v>1524982043</v>
      </c>
      <c r="F6166" s="2">
        <v>-0.81545729490899999</v>
      </c>
      <c r="G6166" s="2">
        <v>-0.81545729490899999</v>
      </c>
      <c r="H6166">
        <v>14172</v>
      </c>
      <c r="I6166" s="2">
        <v>1.9674424886200002E-2</v>
      </c>
      <c r="J6166" s="2">
        <v>0</v>
      </c>
      <c r="K6166">
        <v>8</v>
      </c>
      <c r="L6166" s="1" t="s">
        <v>11917</v>
      </c>
      <c r="M6166" s="1" t="s">
        <v>8719</v>
      </c>
      <c r="N6166">
        <v>0</v>
      </c>
      <c r="O6166">
        <v>0</v>
      </c>
      <c r="P6166">
        <v>1</v>
      </c>
      <c r="Q6166">
        <v>0</v>
      </c>
      <c r="R6166" s="19">
        <f>BWscncns[[#This Row],[C fx]]*4+BWscncns[[#This Row],[C fg]]*2+BWscncns[[#This Row],[C fm]]</f>
        <v>1</v>
      </c>
      <c r="S6166">
        <v>14</v>
      </c>
      <c r="T6166">
        <v>76800</v>
      </c>
      <c r="U6166" s="13">
        <v>0.18229200000000001</v>
      </c>
      <c r="V6166" s="13">
        <v>5.4857139999999998</v>
      </c>
      <c r="W6166">
        <v>5926</v>
      </c>
      <c r="X6166">
        <v>118</v>
      </c>
      <c r="Z6166" s="10">
        <f>IF($N6166&lt;&gt;0,constants!$L$2,IF($O6166&lt;&gt;0,constants!$M$2,IF($P6166&lt;&gt;0,constants!$N$2,0)))</f>
        <v>1117.99</v>
      </c>
      <c r="AA6166" s="10">
        <f>IF($N6166&lt;&gt;0,constants!$L$2,IF($O6166&lt;&gt;0,constants!$M$2,IF($P6166&lt;&gt;0,constants!$P$2,0)))</f>
        <v>4051.45</v>
      </c>
      <c r="AB6166" s="11">
        <f>constants!$O$2</f>
        <v>4861.32</v>
      </c>
      <c r="AC6166" s="11">
        <f>VLOOKUP(BWscncns[[#This Row],[scanner]],[0]!ScnrAvgBW,2,FALSE)/1000</f>
        <v>509.99709399477808</v>
      </c>
      <c r="AD6166" s="8">
        <f>(1+$F6166)*Z6166</f>
        <v>206.31689886468712</v>
      </c>
      <c r="AE6166" s="8">
        <f>(1+$F6166)*AA6166</f>
        <v>747.66554254093194</v>
      </c>
      <c r="AF6166" s="8">
        <f>(1+$F6166)*AB6166</f>
        <v>897.12114311298012</v>
      </c>
      <c r="AG6166" s="8">
        <f>(1+$F6166)*AC6166</f>
        <v>94.11624331434534</v>
      </c>
      <c r="AH6166" s="8">
        <f>(1+$F6166)*$T6166/1000</f>
        <v>14.1728797509888</v>
      </c>
      <c r="AI6166" s="8">
        <f>(1+BWscncns[[#This Row],[pid_error]]*K_p)*BWscncns[[#This Row],[dbw]]/1000</f>
        <v>45.486439875494398</v>
      </c>
      <c r="AJ6166" s="13">
        <f>BWscncns[[#This Row],[Torflow prgrssv alt vote]]/VLOOKUP(BWscncns[[#This Row],[class]],AltBWtotl,2,FALSE)*100</f>
        <v>8.9711402395250617E-4</v>
      </c>
      <c r="AK6166">
        <f>IF(D6166=E6166,1,0)</f>
        <v>1</v>
      </c>
    </row>
    <row r="6167" spans="1:37">
      <c r="A6167" s="1" t="s">
        <v>8736</v>
      </c>
      <c r="B6167" s="1" t="s">
        <v>8737</v>
      </c>
      <c r="C6167">
        <v>13</v>
      </c>
      <c r="D6167">
        <v>1524983831</v>
      </c>
      <c r="E6167">
        <v>1524983831</v>
      </c>
      <c r="F6167" s="2">
        <v>-0.83556523277999994</v>
      </c>
      <c r="G6167" s="2">
        <v>-0.83556523277999994</v>
      </c>
      <c r="H6167">
        <v>12796</v>
      </c>
      <c r="I6167" s="2">
        <v>8.6164997705899995E-3</v>
      </c>
      <c r="J6167" s="2">
        <v>0</v>
      </c>
      <c r="K6167">
        <v>8</v>
      </c>
      <c r="L6167" s="1" t="s">
        <v>11960</v>
      </c>
      <c r="M6167" s="1" t="s">
        <v>8737</v>
      </c>
      <c r="N6167">
        <v>0</v>
      </c>
      <c r="O6167">
        <v>0</v>
      </c>
      <c r="P6167">
        <v>1</v>
      </c>
      <c r="Q6167">
        <v>0</v>
      </c>
      <c r="R6167" s="19">
        <f>BWscncns[[#This Row],[C fx]]*4+BWscncns[[#This Row],[C fg]]*2+BWscncns[[#This Row],[C fm]]</f>
        <v>1</v>
      </c>
      <c r="S6167">
        <v>13</v>
      </c>
      <c r="T6167">
        <v>77824</v>
      </c>
      <c r="U6167" s="13">
        <v>0.167044</v>
      </c>
      <c r="V6167" s="13">
        <v>5.9864620000000004</v>
      </c>
      <c r="W6167">
        <v>5988</v>
      </c>
      <c r="X6167">
        <v>119</v>
      </c>
      <c r="Z6167" s="10">
        <f>IF($N6167&lt;&gt;0,constants!$L$2,IF($O6167&lt;&gt;0,constants!$M$2,IF($P6167&lt;&gt;0,constants!$N$2,0)))</f>
        <v>1117.99</v>
      </c>
      <c r="AA6167" s="10">
        <f>IF($N6167&lt;&gt;0,constants!$L$2,IF($O6167&lt;&gt;0,constants!$M$2,IF($P6167&lt;&gt;0,constants!$P$2,0)))</f>
        <v>4051.45</v>
      </c>
      <c r="AB6167" s="11">
        <f>constants!$O$2</f>
        <v>4861.32</v>
      </c>
      <c r="AC6167" s="11">
        <f>VLOOKUP(BWscncns[[#This Row],[scanner]],[0]!ScnrAvgBW,2,FALSE)/1000</f>
        <v>509.99709399477808</v>
      </c>
      <c r="AD6167" s="8">
        <f>(1+$F6167)*Z6167</f>
        <v>183.83642540428787</v>
      </c>
      <c r="AE6167" s="8">
        <f>(1+$F6167)*AA6167</f>
        <v>666.19923765346914</v>
      </c>
      <c r="AF6167" s="8">
        <f>(1+$F6167)*AB6167</f>
        <v>799.37002258193058</v>
      </c>
      <c r="AG6167" s="8">
        <f>(1+$F6167)*AC6167</f>
        <v>83.861253433907819</v>
      </c>
      <c r="AH6167" s="8">
        <f>(1+$F6167)*$T6167/1000</f>
        <v>12.796971324129284</v>
      </c>
      <c r="AI6167" s="8">
        <f>(1+BWscncns[[#This Row],[pid_error]]*K_p)*BWscncns[[#This Row],[dbw]]/1000</f>
        <v>45.310485662064636</v>
      </c>
      <c r="AJ6167" s="13">
        <f>BWscncns[[#This Row],[Torflow prgrssv alt vote]]/VLOOKUP(BWscncns[[#This Row],[class]],AltBWtotl,2,FALSE)*100</f>
        <v>8.9364373714014109E-4</v>
      </c>
      <c r="AK6167">
        <f>IF(D6167=E6167,1,0)</f>
        <v>1</v>
      </c>
    </row>
    <row r="6168" spans="1:37">
      <c r="A6168" s="1" t="s">
        <v>7156</v>
      </c>
      <c r="B6168" s="1" t="s">
        <v>7157</v>
      </c>
      <c r="C6168">
        <v>10</v>
      </c>
      <c r="D6168">
        <v>1524979588</v>
      </c>
      <c r="E6168">
        <v>1524979588</v>
      </c>
      <c r="F6168" s="2">
        <v>-0.82044951722699999</v>
      </c>
      <c r="G6168" s="2">
        <v>-0.82044951722699999</v>
      </c>
      <c r="H6168">
        <v>9823</v>
      </c>
      <c r="I6168" s="2">
        <v>1.0628730776E-4</v>
      </c>
      <c r="J6168" s="2">
        <v>0</v>
      </c>
      <c r="K6168">
        <v>4</v>
      </c>
      <c r="L6168" s="1" t="s">
        <v>11810</v>
      </c>
      <c r="M6168" s="1" t="s">
        <v>7157</v>
      </c>
      <c r="N6168">
        <v>0</v>
      </c>
      <c r="O6168">
        <v>0</v>
      </c>
      <c r="P6168">
        <v>1</v>
      </c>
      <c r="Q6168">
        <v>1</v>
      </c>
      <c r="R6168" s="19">
        <f>BWscncns[[#This Row],[C fx]]*4+BWscncns[[#This Row],[C fg]]*2+BWscncns[[#This Row],[C fm]]</f>
        <v>1</v>
      </c>
      <c r="S6168">
        <v>20</v>
      </c>
      <c r="T6168">
        <v>76800</v>
      </c>
      <c r="U6168" s="13">
        <v>1</v>
      </c>
      <c r="V6168" s="13">
        <v>1</v>
      </c>
      <c r="W6168">
        <v>3271</v>
      </c>
      <c r="X6168">
        <v>65</v>
      </c>
      <c r="Z6168" s="10">
        <f>IF($N6168&lt;&gt;0,constants!$L$2,IF($O6168&lt;&gt;0,constants!$M$2,IF($P6168&lt;&gt;0,constants!$N$2,0)))</f>
        <v>1117.99</v>
      </c>
      <c r="AA6168" s="10">
        <f>IF($N6168&lt;&gt;0,constants!$L$2,IF($O6168&lt;&gt;0,constants!$M$2,IF($P6168&lt;&gt;0,constants!$P$2,0)))</f>
        <v>4051.45</v>
      </c>
      <c r="AB6168" s="11">
        <f>constants!$O$2</f>
        <v>4861.32</v>
      </c>
      <c r="AC6168" s="11">
        <f>VLOOKUP(BWscncns[[#This Row],[scanner]],[0]!ScnrAvgBW,2,FALSE)/1000</f>
        <v>4819.491751072962</v>
      </c>
      <c r="AD6168" s="8">
        <f>(1+$F6168)*Z6168</f>
        <v>200.73564423538627</v>
      </c>
      <c r="AE6168" s="8">
        <f>(1+$F6168)*AA6168</f>
        <v>727.43980343067085</v>
      </c>
      <c r="AF6168" s="8">
        <f>(1+$F6168)*AB6168</f>
        <v>872.85235291404035</v>
      </c>
      <c r="AG6168" s="8">
        <f>(1+$F6168)*AC6168</f>
        <v>865.34207062564155</v>
      </c>
      <c r="AH6168" s="8">
        <f>(1+$F6168)*$T6168/1000</f>
        <v>13.789477076966401</v>
      </c>
      <c r="AI6168" s="8">
        <f>(1+BWscncns[[#This Row],[pid_error]]*K_p)*BWscncns[[#This Row],[dbw]]/1000</f>
        <v>45.294738538483202</v>
      </c>
      <c r="AJ6168" s="13">
        <f>BWscncns[[#This Row],[Torflow prgrssv alt vote]]/VLOOKUP(BWscncns[[#This Row],[class]],AltBWtotl,2,FALSE)*100</f>
        <v>8.9333316182493752E-4</v>
      </c>
      <c r="AK6168">
        <f>IF(D6168=E6168,1,0)</f>
        <v>1</v>
      </c>
    </row>
    <row r="6169" spans="1:37">
      <c r="A6169" s="1" t="s">
        <v>4539</v>
      </c>
      <c r="B6169" s="1" t="s">
        <v>28</v>
      </c>
      <c r="C6169">
        <v>11</v>
      </c>
      <c r="D6169">
        <v>1524868950</v>
      </c>
      <c r="E6169">
        <v>1524868950</v>
      </c>
      <c r="F6169" s="2">
        <v>-0.83693367134499996</v>
      </c>
      <c r="G6169" s="2">
        <v>-0.83693367134499996</v>
      </c>
      <c r="H6169">
        <v>10686</v>
      </c>
      <c r="I6169" s="2">
        <v>8.0752940074700005E-2</v>
      </c>
      <c r="J6169" s="2">
        <v>0.2</v>
      </c>
      <c r="K6169">
        <v>8</v>
      </c>
      <c r="L6169" s="1" t="s">
        <v>11999</v>
      </c>
      <c r="M6169" s="1" t="s">
        <v>28</v>
      </c>
      <c r="N6169">
        <v>0</v>
      </c>
      <c r="O6169">
        <v>0</v>
      </c>
      <c r="P6169">
        <v>1</v>
      </c>
      <c r="Q6169">
        <v>0</v>
      </c>
      <c r="R6169" s="19">
        <f>BWscncns[[#This Row],[C fx]]*4+BWscncns[[#This Row],[C fg]]*2+BWscncns[[#This Row],[C fm]]</f>
        <v>1</v>
      </c>
      <c r="S6169">
        <v>10</v>
      </c>
      <c r="T6169">
        <v>77824</v>
      </c>
      <c r="U6169" s="13">
        <v>0.128495</v>
      </c>
      <c r="V6169" s="13">
        <v>7.7824</v>
      </c>
      <c r="W6169">
        <v>6118</v>
      </c>
      <c r="X6169">
        <v>122</v>
      </c>
      <c r="Z6169" s="10">
        <f>IF($N6169&lt;&gt;0,constants!$L$2,IF($O6169&lt;&gt;0,constants!$M$2,IF($P6169&lt;&gt;0,constants!$N$2,0)))</f>
        <v>1117.99</v>
      </c>
      <c r="AA6169" s="10">
        <f>IF($N6169&lt;&gt;0,constants!$L$2,IF($O6169&lt;&gt;0,constants!$M$2,IF($P6169&lt;&gt;0,constants!$P$2,0)))</f>
        <v>4051.45</v>
      </c>
      <c r="AB6169" s="11">
        <f>constants!$O$2</f>
        <v>4861.32</v>
      </c>
      <c r="AC6169" s="11">
        <f>VLOOKUP(BWscncns[[#This Row],[scanner]],[0]!ScnrAvgBW,2,FALSE)/1000</f>
        <v>509.99709399477808</v>
      </c>
      <c r="AD6169" s="8">
        <f>(1+$F6169)*Z6169</f>
        <v>182.3065247730035</v>
      </c>
      <c r="AE6169" s="8">
        <f>(1+$F6169)*AA6169</f>
        <v>660.65507722929988</v>
      </c>
      <c r="AF6169" s="8">
        <f>(1+$F6169)*AB6169</f>
        <v>792.71760481712477</v>
      </c>
      <c r="AG6169" s="8">
        <f>(1+$F6169)*AC6169</f>
        <v>83.163353742447427</v>
      </c>
      <c r="AH6169" s="8">
        <f>(1+$F6169)*$T6169/1000</f>
        <v>12.690473961246724</v>
      </c>
      <c r="AI6169" s="8">
        <f>(1+BWscncns[[#This Row],[pid_error]]*K_p)*BWscncns[[#This Row],[dbw]]/1000</f>
        <v>45.257236980623361</v>
      </c>
      <c r="AJ6169" s="13">
        <f>BWscncns[[#This Row],[Torflow prgrssv alt vote]]/VLOOKUP(BWscncns[[#This Row],[class]],AltBWtotl,2,FALSE)*100</f>
        <v>8.9259353099060057E-4</v>
      </c>
      <c r="AK6169">
        <f>IF(D6169=E6169,1,0)</f>
        <v>1</v>
      </c>
    </row>
    <row r="6170" spans="1:37">
      <c r="A6170" s="1" t="s">
        <v>5961</v>
      </c>
      <c r="B6170" s="1" t="s">
        <v>5962</v>
      </c>
      <c r="C6170">
        <v>50</v>
      </c>
      <c r="D6170">
        <v>1524977546</v>
      </c>
      <c r="E6170">
        <v>1524977546</v>
      </c>
      <c r="F6170" s="2">
        <v>0.20916269508499999</v>
      </c>
      <c r="G6170" s="2">
        <v>0.20916269508499999</v>
      </c>
      <c r="H6170">
        <v>49527</v>
      </c>
      <c r="I6170" s="2">
        <v>0.41549854633400002</v>
      </c>
      <c r="J6170" s="2">
        <v>0.2</v>
      </c>
      <c r="K6170">
        <v>5</v>
      </c>
      <c r="L6170" s="1" t="s">
        <v>11622</v>
      </c>
      <c r="M6170" s="1" t="s">
        <v>5962</v>
      </c>
      <c r="N6170">
        <v>0</v>
      </c>
      <c r="O6170">
        <v>0</v>
      </c>
      <c r="P6170">
        <v>1</v>
      </c>
      <c r="Q6170">
        <v>0</v>
      </c>
      <c r="R6170" s="19">
        <f>BWscncns[[#This Row],[C fx]]*4+BWscncns[[#This Row],[C fg]]*2+BWscncns[[#This Row],[C fm]]</f>
        <v>1</v>
      </c>
      <c r="S6170">
        <v>43</v>
      </c>
      <c r="T6170">
        <v>40960</v>
      </c>
      <c r="U6170" s="13">
        <v>1.0498050000000001</v>
      </c>
      <c r="V6170" s="13">
        <v>0.95255800000000002</v>
      </c>
      <c r="W6170">
        <v>2984</v>
      </c>
      <c r="X6170">
        <v>59</v>
      </c>
      <c r="Z6170" s="10">
        <f>IF($N6170&lt;&gt;0,constants!$L$2,IF($O6170&lt;&gt;0,constants!$M$2,IF($P6170&lt;&gt;0,constants!$N$2,0)))</f>
        <v>1117.99</v>
      </c>
      <c r="AA6170" s="10">
        <f>IF($N6170&lt;&gt;0,constants!$L$2,IF($O6170&lt;&gt;0,constants!$M$2,IF($P6170&lt;&gt;0,constants!$P$2,0)))</f>
        <v>4051.45</v>
      </c>
      <c r="AB6170" s="11">
        <f>constants!$O$2</f>
        <v>4861.32</v>
      </c>
      <c r="AC6170" s="11">
        <f>VLOOKUP(BWscncns[[#This Row],[scanner]],[0]!ScnrAvgBW,2,FALSE)/1000</f>
        <v>3794.4265750962772</v>
      </c>
      <c r="AD6170" s="8">
        <f>(1+$F6170)*Z6170</f>
        <v>1351.8318014780793</v>
      </c>
      <c r="AE6170" s="8">
        <f>(1+$F6170)*AA6170</f>
        <v>4898.8622010021236</v>
      </c>
      <c r="AF6170" s="8">
        <f>(1+$F6170)*AB6170</f>
        <v>5878.126792870612</v>
      </c>
      <c r="AG6170" s="8">
        <f>(1+$F6170)*AC6170</f>
        <v>4588.079063845561</v>
      </c>
      <c r="AH6170" s="8">
        <f>(1+$F6170)*$T6170/1000</f>
        <v>49.527303990681602</v>
      </c>
      <c r="AI6170" s="8">
        <f>(1+BWscncns[[#This Row],[pid_error]]*K_p)*BWscncns[[#This Row],[dbw]]/1000</f>
        <v>45.243651995340798</v>
      </c>
      <c r="AJ6170" s="13">
        <f>BWscncns[[#This Row],[Torflow prgrssv alt vote]]/VLOOKUP(BWscncns[[#This Row],[class]],AltBWtotl,2,FALSE)*100</f>
        <v>8.9232559881464795E-4</v>
      </c>
      <c r="AK6170">
        <f>IF(D6170=E6170,1,0)</f>
        <v>1</v>
      </c>
    </row>
    <row r="6171" spans="1:37">
      <c r="A6171" s="1" t="s">
        <v>7402</v>
      </c>
      <c r="B6171" s="1" t="s">
        <v>7403</v>
      </c>
      <c r="C6171">
        <v>12</v>
      </c>
      <c r="D6171">
        <v>1524983831</v>
      </c>
      <c r="E6171">
        <v>1524983831</v>
      </c>
      <c r="F6171" s="2">
        <v>-0.85324378678400004</v>
      </c>
      <c r="G6171" s="2">
        <v>-0.85324378678400004</v>
      </c>
      <c r="H6171">
        <v>11571</v>
      </c>
      <c r="I6171" s="2">
        <v>-1.5290090817899999E-3</v>
      </c>
      <c r="J6171" s="2">
        <v>0</v>
      </c>
      <c r="K6171">
        <v>8</v>
      </c>
      <c r="L6171" s="1" t="s">
        <v>11960</v>
      </c>
      <c r="M6171" s="1" t="s">
        <v>7403</v>
      </c>
      <c r="N6171">
        <v>0</v>
      </c>
      <c r="O6171">
        <v>0</v>
      </c>
      <c r="P6171">
        <v>1</v>
      </c>
      <c r="Q6171">
        <v>0</v>
      </c>
      <c r="R6171" s="19">
        <f>BWscncns[[#This Row],[C fx]]*4+BWscncns[[#This Row],[C fg]]*2+BWscncns[[#This Row],[C fm]]</f>
        <v>1</v>
      </c>
      <c r="S6171">
        <v>12</v>
      </c>
      <c r="T6171">
        <v>78848</v>
      </c>
      <c r="U6171" s="13">
        <v>0.15219199999999999</v>
      </c>
      <c r="V6171" s="13">
        <v>6.5706670000000003</v>
      </c>
      <c r="W6171">
        <v>6048</v>
      </c>
      <c r="X6171">
        <v>120</v>
      </c>
      <c r="Z6171" s="10">
        <f>IF($N6171&lt;&gt;0,constants!$L$2,IF($O6171&lt;&gt;0,constants!$M$2,IF($P6171&lt;&gt;0,constants!$N$2,0)))</f>
        <v>1117.99</v>
      </c>
      <c r="AA6171" s="10">
        <f>IF($N6171&lt;&gt;0,constants!$L$2,IF($O6171&lt;&gt;0,constants!$M$2,IF($P6171&lt;&gt;0,constants!$P$2,0)))</f>
        <v>4051.45</v>
      </c>
      <c r="AB6171" s="11">
        <f>constants!$O$2</f>
        <v>4861.32</v>
      </c>
      <c r="AC6171" s="11">
        <f>VLOOKUP(BWscncns[[#This Row],[scanner]],[0]!ScnrAvgBW,2,FALSE)/1000</f>
        <v>509.99709399477808</v>
      </c>
      <c r="AD6171" s="8">
        <f>(1+$F6171)*Z6171</f>
        <v>164.0719788133558</v>
      </c>
      <c r="AE6171" s="8">
        <f>(1+$F6171)*AA6171</f>
        <v>594.57546003396305</v>
      </c>
      <c r="AF6171" s="8">
        <f>(1+$F6171)*AB6171</f>
        <v>713.42891443120493</v>
      </c>
      <c r="AG6171" s="8">
        <f>(1+$F6171)*AC6171</f>
        <v>74.845242265838024</v>
      </c>
      <c r="AH6171" s="8">
        <f>(1+$F6171)*$T6171/1000</f>
        <v>11.571433899655165</v>
      </c>
      <c r="AI6171" s="8">
        <f>(1+BWscncns[[#This Row],[pid_error]]*K_p)*BWscncns[[#This Row],[dbw]]/1000</f>
        <v>45.209716949827573</v>
      </c>
      <c r="AJ6171" s="13">
        <f>BWscncns[[#This Row],[Torflow prgrssv alt vote]]/VLOOKUP(BWscncns[[#This Row],[class]],AltBWtotl,2,FALSE)*100</f>
        <v>8.916563091248698E-4</v>
      </c>
      <c r="AK6171">
        <f>IF(D6171=E6171,1,0)</f>
        <v>1</v>
      </c>
    </row>
    <row r="6172" spans="1:37">
      <c r="A6172" s="1" t="s">
        <v>10491</v>
      </c>
      <c r="B6172" s="1" t="s">
        <v>10492</v>
      </c>
      <c r="C6172">
        <v>14</v>
      </c>
      <c r="D6172">
        <v>1524982043</v>
      </c>
      <c r="E6172">
        <v>1524982043</v>
      </c>
      <c r="F6172" s="2">
        <v>-0.82342139389699998</v>
      </c>
      <c r="G6172" s="2">
        <v>-0.82342139389699998</v>
      </c>
      <c r="H6172">
        <v>13561</v>
      </c>
      <c r="I6172" s="2">
        <v>4.2075965017700001E-2</v>
      </c>
      <c r="J6172" s="2">
        <v>0</v>
      </c>
      <c r="K6172">
        <v>8</v>
      </c>
      <c r="L6172" s="1" t="s">
        <v>11917</v>
      </c>
      <c r="M6172" s="1" t="s">
        <v>10492</v>
      </c>
      <c r="N6172">
        <v>0</v>
      </c>
      <c r="O6172">
        <v>0</v>
      </c>
      <c r="P6172">
        <v>1</v>
      </c>
      <c r="Q6172">
        <v>0</v>
      </c>
      <c r="R6172" s="19">
        <f>BWscncns[[#This Row],[C fx]]*4+BWscncns[[#This Row],[C fg]]*2+BWscncns[[#This Row],[C fm]]</f>
        <v>1</v>
      </c>
      <c r="S6172">
        <v>14</v>
      </c>
      <c r="T6172">
        <v>76800</v>
      </c>
      <c r="U6172" s="13">
        <v>0.18229200000000001</v>
      </c>
      <c r="V6172" s="13">
        <v>5.4857139999999998</v>
      </c>
      <c r="W6172">
        <v>5925</v>
      </c>
      <c r="X6172">
        <v>118</v>
      </c>
      <c r="Z6172" s="10">
        <f>IF($N6172&lt;&gt;0,constants!$L$2,IF($O6172&lt;&gt;0,constants!$M$2,IF($P6172&lt;&gt;0,constants!$N$2,0)))</f>
        <v>1117.99</v>
      </c>
      <c r="AA6172" s="10">
        <f>IF($N6172&lt;&gt;0,constants!$L$2,IF($O6172&lt;&gt;0,constants!$M$2,IF($P6172&lt;&gt;0,constants!$P$2,0)))</f>
        <v>4051.45</v>
      </c>
      <c r="AB6172" s="11">
        <f>constants!$O$2</f>
        <v>4861.32</v>
      </c>
      <c r="AC6172" s="11">
        <f>VLOOKUP(BWscncns[[#This Row],[scanner]],[0]!ScnrAvgBW,2,FALSE)/1000</f>
        <v>509.99709399477808</v>
      </c>
      <c r="AD6172" s="8">
        <f>(1+$F6172)*Z6172</f>
        <v>197.41311583709299</v>
      </c>
      <c r="AE6172" s="8">
        <f>(1+$F6172)*AA6172</f>
        <v>715.39939369599938</v>
      </c>
      <c r="AF6172" s="8">
        <f>(1+$F6172)*AB6172</f>
        <v>858.40510942063599</v>
      </c>
      <c r="AG6172" s="8">
        <f>(1+$F6172)*AC6172</f>
        <v>90.054575974178604</v>
      </c>
      <c r="AH6172" s="8">
        <f>(1+$F6172)*$T6172/1000</f>
        <v>13.561236948710402</v>
      </c>
      <c r="AI6172" s="8">
        <f>(1+BWscncns[[#This Row],[pid_error]]*K_p)*BWscncns[[#This Row],[dbw]]/1000</f>
        <v>45.1806184743552</v>
      </c>
      <c r="AJ6172" s="13">
        <f>BWscncns[[#This Row],[Torflow prgrssv alt vote]]/VLOOKUP(BWscncns[[#This Row],[class]],AltBWtotl,2,FALSE)*100</f>
        <v>8.9108240950789923E-4</v>
      </c>
      <c r="AK6172">
        <f>IF(D6172=E6172,1,0)</f>
        <v>1</v>
      </c>
    </row>
    <row r="6173" spans="1:37">
      <c r="A6173" s="1" t="s">
        <v>1813</v>
      </c>
      <c r="B6173" s="1" t="s">
        <v>49</v>
      </c>
      <c r="C6173">
        <v>14</v>
      </c>
      <c r="D6173">
        <v>1524985820</v>
      </c>
      <c r="E6173">
        <v>1524985820</v>
      </c>
      <c r="F6173" s="2">
        <v>-0.82360199821400004</v>
      </c>
      <c r="G6173" s="2">
        <v>-0.82360199821400004</v>
      </c>
      <c r="H6173">
        <v>13547</v>
      </c>
      <c r="I6173" s="2">
        <v>3.8802890813599999E-2</v>
      </c>
      <c r="J6173" s="2">
        <v>0</v>
      </c>
      <c r="K6173">
        <v>8</v>
      </c>
      <c r="L6173" s="1" t="s">
        <v>11936</v>
      </c>
      <c r="M6173" s="1" t="s">
        <v>49</v>
      </c>
      <c r="N6173">
        <v>0</v>
      </c>
      <c r="O6173">
        <v>0</v>
      </c>
      <c r="P6173">
        <v>1</v>
      </c>
      <c r="Q6173">
        <v>0</v>
      </c>
      <c r="R6173" s="19">
        <f>BWscncns[[#This Row],[C fx]]*4+BWscncns[[#This Row],[C fg]]*2+BWscncns[[#This Row],[C fm]]</f>
        <v>1</v>
      </c>
      <c r="S6173">
        <v>14</v>
      </c>
      <c r="T6173">
        <v>76800</v>
      </c>
      <c r="U6173" s="13">
        <v>0.18229200000000001</v>
      </c>
      <c r="V6173" s="13">
        <v>5.4857139999999998</v>
      </c>
      <c r="W6173">
        <v>5923</v>
      </c>
      <c r="X6173">
        <v>118</v>
      </c>
      <c r="Z6173" s="10">
        <f>IF($N6173&lt;&gt;0,constants!$L$2,IF($O6173&lt;&gt;0,constants!$M$2,IF($P6173&lt;&gt;0,constants!$N$2,0)))</f>
        <v>1117.99</v>
      </c>
      <c r="AA6173" s="10">
        <f>IF($N6173&lt;&gt;0,constants!$L$2,IF($O6173&lt;&gt;0,constants!$M$2,IF($P6173&lt;&gt;0,constants!$P$2,0)))</f>
        <v>4051.45</v>
      </c>
      <c r="AB6173" s="11">
        <f>constants!$O$2</f>
        <v>4861.32</v>
      </c>
      <c r="AC6173" s="11">
        <f>VLOOKUP(BWscncns[[#This Row],[scanner]],[0]!ScnrAvgBW,2,FALSE)/1000</f>
        <v>509.99709399477808</v>
      </c>
      <c r="AD6173" s="8">
        <f>(1+$F6173)*Z6173</f>
        <v>197.21120201673008</v>
      </c>
      <c r="AE6173" s="8">
        <f>(1+$F6173)*AA6173</f>
        <v>714.66768433588948</v>
      </c>
      <c r="AF6173" s="8">
        <f>(1+$F6173)*AB6173</f>
        <v>857.52713404231724</v>
      </c>
      <c r="AG6173" s="8">
        <f>(1+$F6173)*AC6173</f>
        <v>89.962468297345652</v>
      </c>
      <c r="AH6173" s="8">
        <f>(1+$F6173)*$T6173/1000</f>
        <v>13.547366537164796</v>
      </c>
      <c r="AI6173" s="8">
        <f>(1+BWscncns[[#This Row],[pid_error]]*K_p)*BWscncns[[#This Row],[dbw]]/1000</f>
        <v>45.173683268582401</v>
      </c>
      <c r="AJ6173" s="13">
        <f>BWscncns[[#This Row],[Torflow prgrssv alt vote]]/VLOOKUP(BWscncns[[#This Row],[class]],AltBWtotl,2,FALSE)*100</f>
        <v>8.9094562873598556E-4</v>
      </c>
      <c r="AK6173">
        <f>IF(D6173=E6173,1,0)</f>
        <v>1</v>
      </c>
    </row>
    <row r="6174" spans="1:37">
      <c r="A6174" s="1" t="s">
        <v>5151</v>
      </c>
      <c r="B6174" s="1" t="s">
        <v>5152</v>
      </c>
      <c r="C6174">
        <v>8</v>
      </c>
      <c r="D6174">
        <v>1524983831</v>
      </c>
      <c r="E6174">
        <v>1524983831</v>
      </c>
      <c r="F6174" s="2">
        <v>-0.90106494051499997</v>
      </c>
      <c r="G6174" s="2">
        <v>-0.90106494051499997</v>
      </c>
      <c r="H6174">
        <v>8104</v>
      </c>
      <c r="I6174" s="2">
        <v>-5.8062655209499998E-2</v>
      </c>
      <c r="J6174" s="2">
        <v>0</v>
      </c>
      <c r="K6174">
        <v>8</v>
      </c>
      <c r="L6174" s="1" t="s">
        <v>11960</v>
      </c>
      <c r="M6174" s="1" t="s">
        <v>5152</v>
      </c>
      <c r="N6174">
        <v>0</v>
      </c>
      <c r="O6174">
        <v>0</v>
      </c>
      <c r="P6174">
        <v>1</v>
      </c>
      <c r="Q6174">
        <v>0</v>
      </c>
      <c r="R6174" s="19">
        <f>BWscncns[[#This Row],[C fx]]*4+BWscncns[[#This Row],[C fg]]*2+BWscncns[[#This Row],[C fm]]</f>
        <v>1</v>
      </c>
      <c r="S6174">
        <v>12</v>
      </c>
      <c r="T6174">
        <v>81920</v>
      </c>
      <c r="U6174" s="13">
        <v>0.146484</v>
      </c>
      <c r="V6174" s="13">
        <v>6.8266669999999996</v>
      </c>
      <c r="W6174">
        <v>6059</v>
      </c>
      <c r="X6174">
        <v>121</v>
      </c>
      <c r="Z6174" s="10">
        <f>IF($N6174&lt;&gt;0,constants!$L$2,IF($O6174&lt;&gt;0,constants!$M$2,IF($P6174&lt;&gt;0,constants!$N$2,0)))</f>
        <v>1117.99</v>
      </c>
      <c r="AA6174" s="10">
        <f>IF($N6174&lt;&gt;0,constants!$L$2,IF($O6174&lt;&gt;0,constants!$M$2,IF($P6174&lt;&gt;0,constants!$P$2,0)))</f>
        <v>4051.45</v>
      </c>
      <c r="AB6174" s="11">
        <f>constants!$O$2</f>
        <v>4861.32</v>
      </c>
      <c r="AC6174" s="11">
        <f>VLOOKUP(BWscncns[[#This Row],[scanner]],[0]!ScnrAvgBW,2,FALSE)/1000</f>
        <v>509.99709399477808</v>
      </c>
      <c r="AD6174" s="8">
        <f>(1+$F6174)*Z6174</f>
        <v>110.60840715363518</v>
      </c>
      <c r="AE6174" s="8">
        <f>(1+$F6174)*AA6174</f>
        <v>400.83044675050337</v>
      </c>
      <c r="AF6174" s="8">
        <f>(1+$F6174)*AB6174</f>
        <v>480.95498337562032</v>
      </c>
      <c r="AG6174" s="8">
        <f>(1+$F6174)*AC6174</f>
        <v>50.456592831550523</v>
      </c>
      <c r="AH6174" s="8">
        <f>(1+$F6174)*$T6174/1000</f>
        <v>8.104760073011203</v>
      </c>
      <c r="AI6174" s="8">
        <f>(1+BWscncns[[#This Row],[pid_error]]*K_p)*BWscncns[[#This Row],[dbw]]/1000</f>
        <v>45.012380036505604</v>
      </c>
      <c r="AJ6174" s="13">
        <f>BWscncns[[#This Row],[Torflow prgrssv alt vote]]/VLOOKUP(BWscncns[[#This Row],[class]],AltBWtotl,2,FALSE)*100</f>
        <v>8.87764298387841E-4</v>
      </c>
      <c r="AK6174">
        <f>IF(D6174=E6174,1,0)</f>
        <v>1</v>
      </c>
    </row>
    <row r="6175" spans="1:37">
      <c r="A6175" s="1" t="s">
        <v>6715</v>
      </c>
      <c r="B6175" s="1" t="s">
        <v>164</v>
      </c>
      <c r="C6175">
        <v>13</v>
      </c>
      <c r="D6175">
        <v>1524982043</v>
      </c>
      <c r="E6175">
        <v>1524982043</v>
      </c>
      <c r="F6175" s="2">
        <v>-0.82872309099999997</v>
      </c>
      <c r="G6175" s="2">
        <v>-0.82872309099999997</v>
      </c>
      <c r="H6175">
        <v>13154</v>
      </c>
      <c r="I6175" s="2">
        <v>5.7277901004700003E-3</v>
      </c>
      <c r="J6175" s="2">
        <v>0</v>
      </c>
      <c r="K6175">
        <v>8</v>
      </c>
      <c r="L6175" s="1" t="s">
        <v>11917</v>
      </c>
      <c r="M6175" s="1" t="s">
        <v>164</v>
      </c>
      <c r="N6175">
        <v>0</v>
      </c>
      <c r="O6175">
        <v>0</v>
      </c>
      <c r="P6175">
        <v>1</v>
      </c>
      <c r="Q6175">
        <v>0</v>
      </c>
      <c r="R6175" s="19">
        <f>BWscncns[[#This Row],[C fx]]*4+BWscncns[[#This Row],[C fg]]*2+BWscncns[[#This Row],[C fm]]</f>
        <v>1</v>
      </c>
      <c r="S6175">
        <v>13</v>
      </c>
      <c r="T6175">
        <v>76800</v>
      </c>
      <c r="U6175" s="13">
        <v>0.169271</v>
      </c>
      <c r="V6175" s="13">
        <v>5.9076919999999999</v>
      </c>
      <c r="W6175">
        <v>5978</v>
      </c>
      <c r="X6175">
        <v>119</v>
      </c>
      <c r="Z6175" s="10">
        <f>IF($N6175&lt;&gt;0,constants!$L$2,IF($O6175&lt;&gt;0,constants!$M$2,IF($P6175&lt;&gt;0,constants!$N$2,0)))</f>
        <v>1117.99</v>
      </c>
      <c r="AA6175" s="10">
        <f>IF($N6175&lt;&gt;0,constants!$L$2,IF($O6175&lt;&gt;0,constants!$M$2,IF($P6175&lt;&gt;0,constants!$P$2,0)))</f>
        <v>4051.45</v>
      </c>
      <c r="AB6175" s="11">
        <f>constants!$O$2</f>
        <v>4861.32</v>
      </c>
      <c r="AC6175" s="11">
        <f>VLOOKUP(BWscncns[[#This Row],[scanner]],[0]!ScnrAvgBW,2,FALSE)/1000</f>
        <v>509.99709399477808</v>
      </c>
      <c r="AD6175" s="8">
        <f>(1+$F6175)*Z6175</f>
        <v>191.48587149291004</v>
      </c>
      <c r="AE6175" s="8">
        <f>(1+$F6175)*AA6175</f>
        <v>693.91983296805006</v>
      </c>
      <c r="AF6175" s="8">
        <f>(1+$F6175)*AB6175</f>
        <v>832.63186325988011</v>
      </c>
      <c r="AG6175" s="8">
        <f>(1+$F6175)*AC6175</f>
        <v>87.350725858408069</v>
      </c>
      <c r="AH6175" s="8">
        <f>(1+$F6175)*$T6175/1000</f>
        <v>13.154066611200001</v>
      </c>
      <c r="AI6175" s="8">
        <f>(1+BWscncns[[#This Row],[pid_error]]*K_p)*BWscncns[[#This Row],[dbw]]/1000</f>
        <v>44.977033305599996</v>
      </c>
      <c r="AJ6175" s="13">
        <f>BWscncns[[#This Row],[Torflow prgrssv alt vote]]/VLOOKUP(BWscncns[[#This Row],[class]],AltBWtotl,2,FALSE)*100</f>
        <v>8.8706716649352064E-4</v>
      </c>
      <c r="AK6175">
        <f>IF(D6175=E6175,1,0)</f>
        <v>1</v>
      </c>
    </row>
    <row r="6176" spans="1:37">
      <c r="A6176" s="1" t="s">
        <v>5206</v>
      </c>
      <c r="B6176" s="1" t="s">
        <v>49</v>
      </c>
      <c r="C6176">
        <v>13</v>
      </c>
      <c r="D6176">
        <v>1524982043</v>
      </c>
      <c r="E6176">
        <v>1524982043</v>
      </c>
      <c r="F6176" s="2">
        <v>-0.83046892830200003</v>
      </c>
      <c r="G6176" s="2">
        <v>-0.83046892830200003</v>
      </c>
      <c r="H6176">
        <v>13019</v>
      </c>
      <c r="I6176" s="2">
        <v>5.78523467703E-3</v>
      </c>
      <c r="J6176" s="2">
        <v>0</v>
      </c>
      <c r="K6176">
        <v>8</v>
      </c>
      <c r="L6176" s="1" t="s">
        <v>11917</v>
      </c>
      <c r="M6176" s="1" t="s">
        <v>49</v>
      </c>
      <c r="N6176">
        <v>0</v>
      </c>
      <c r="O6176">
        <v>0</v>
      </c>
      <c r="P6176">
        <v>1</v>
      </c>
      <c r="Q6176">
        <v>0</v>
      </c>
      <c r="R6176" s="19">
        <f>BWscncns[[#This Row],[C fx]]*4+BWscncns[[#This Row],[C fg]]*2+BWscncns[[#This Row],[C fm]]</f>
        <v>1</v>
      </c>
      <c r="S6176">
        <v>13</v>
      </c>
      <c r="T6176">
        <v>76800</v>
      </c>
      <c r="U6176" s="13">
        <v>0.169271</v>
      </c>
      <c r="V6176" s="13">
        <v>5.9076919999999999</v>
      </c>
      <c r="W6176">
        <v>5979</v>
      </c>
      <c r="X6176">
        <v>119</v>
      </c>
      <c r="Z6176" s="10">
        <f>IF($N6176&lt;&gt;0,constants!$L$2,IF($O6176&lt;&gt;0,constants!$M$2,IF($P6176&lt;&gt;0,constants!$N$2,0)))</f>
        <v>1117.99</v>
      </c>
      <c r="AA6176" s="10">
        <f>IF($N6176&lt;&gt;0,constants!$L$2,IF($O6176&lt;&gt;0,constants!$M$2,IF($P6176&lt;&gt;0,constants!$P$2,0)))</f>
        <v>4051.45</v>
      </c>
      <c r="AB6176" s="11">
        <f>constants!$O$2</f>
        <v>4861.32</v>
      </c>
      <c r="AC6176" s="11">
        <f>VLOOKUP(BWscncns[[#This Row],[scanner]],[0]!ScnrAvgBW,2,FALSE)/1000</f>
        <v>509.99709399477808</v>
      </c>
      <c r="AD6176" s="8">
        <f>(1+$F6176)*Z6176</f>
        <v>189.53404284764699</v>
      </c>
      <c r="AE6176" s="8">
        <f>(1+$F6176)*AA6176</f>
        <v>686.8466604308619</v>
      </c>
      <c r="AF6176" s="8">
        <f>(1+$F6176)*AB6176</f>
        <v>824.14478946692111</v>
      </c>
      <c r="AG6176" s="8">
        <f>(1+$F6176)*AC6176</f>
        <v>86.460353907800354</v>
      </c>
      <c r="AH6176" s="8">
        <f>(1+$F6176)*$T6176/1000</f>
        <v>13.019986306406398</v>
      </c>
      <c r="AI6176" s="8">
        <f>(1+BWscncns[[#This Row],[pid_error]]*K_p)*BWscncns[[#This Row],[dbw]]/1000</f>
        <v>44.909993153203203</v>
      </c>
      <c r="AJ6176" s="13">
        <f>BWscncns[[#This Row],[Torflow prgrssv alt vote]]/VLOOKUP(BWscncns[[#This Row],[class]],AltBWtotl,2,FALSE)*100</f>
        <v>8.8574495571932719E-4</v>
      </c>
      <c r="AK6176">
        <f>IF(D6176=E6176,1,0)</f>
        <v>1</v>
      </c>
    </row>
    <row r="6177" spans="1:37">
      <c r="A6177" s="1" t="s">
        <v>5939</v>
      </c>
      <c r="B6177" s="1" t="s">
        <v>5940</v>
      </c>
      <c r="C6177">
        <v>12</v>
      </c>
      <c r="D6177">
        <v>1524988261</v>
      </c>
      <c r="E6177">
        <v>1524988261</v>
      </c>
      <c r="F6177" s="2">
        <v>-0.84587245491800001</v>
      </c>
      <c r="G6177" s="2">
        <v>-0.84587245491800001</v>
      </c>
      <c r="H6177">
        <v>11994</v>
      </c>
      <c r="I6177" s="2">
        <v>4.9611868387199998E-2</v>
      </c>
      <c r="J6177" s="2">
        <v>0</v>
      </c>
      <c r="K6177">
        <v>8</v>
      </c>
      <c r="L6177" s="1" t="s">
        <v>11951</v>
      </c>
      <c r="M6177" s="1" t="s">
        <v>5940</v>
      </c>
      <c r="N6177">
        <v>0</v>
      </c>
      <c r="O6177">
        <v>0</v>
      </c>
      <c r="P6177">
        <v>1</v>
      </c>
      <c r="Q6177">
        <v>0</v>
      </c>
      <c r="R6177" s="19">
        <f>BWscncns[[#This Row],[C fx]]*4+BWscncns[[#This Row],[C fg]]*2+BWscncns[[#This Row],[C fm]]</f>
        <v>1</v>
      </c>
      <c r="S6177">
        <v>12</v>
      </c>
      <c r="T6177">
        <v>77824</v>
      </c>
      <c r="U6177" s="13">
        <v>0.154194</v>
      </c>
      <c r="V6177" s="13">
        <v>6.4853329999999998</v>
      </c>
      <c r="W6177">
        <v>6041</v>
      </c>
      <c r="X6177">
        <v>120</v>
      </c>
      <c r="Z6177" s="10">
        <f>IF($N6177&lt;&gt;0,constants!$L$2,IF($O6177&lt;&gt;0,constants!$M$2,IF($P6177&lt;&gt;0,constants!$N$2,0)))</f>
        <v>1117.99</v>
      </c>
      <c r="AA6177" s="10">
        <f>IF($N6177&lt;&gt;0,constants!$L$2,IF($O6177&lt;&gt;0,constants!$M$2,IF($P6177&lt;&gt;0,constants!$P$2,0)))</f>
        <v>4051.45</v>
      </c>
      <c r="AB6177" s="11">
        <f>constants!$O$2</f>
        <v>4861.32</v>
      </c>
      <c r="AC6177" s="11">
        <f>VLOOKUP(BWscncns[[#This Row],[scanner]],[0]!ScnrAvgBW,2,FALSE)/1000</f>
        <v>509.99709399477808</v>
      </c>
      <c r="AD6177" s="8">
        <f>(1+$F6177)*Z6177</f>
        <v>172.31305412622518</v>
      </c>
      <c r="AE6177" s="8">
        <f>(1+$F6177)*AA6177</f>
        <v>624.44004252246884</v>
      </c>
      <c r="AF6177" s="8">
        <f>(1+$F6177)*AB6177</f>
        <v>749.26331745802815</v>
      </c>
      <c r="AG6177" s="8">
        <f>(1+$F6177)*AC6177</f>
        <v>78.604600096369154</v>
      </c>
      <c r="AH6177" s="8">
        <f>(1+$F6177)*$T6177/1000</f>
        <v>11.994822068461568</v>
      </c>
      <c r="AI6177" s="8">
        <f>(1+BWscncns[[#This Row],[pid_error]]*K_p)*BWscncns[[#This Row],[dbw]]/1000</f>
        <v>44.909411034230786</v>
      </c>
      <c r="AJ6177" s="13">
        <f>BWscncns[[#This Row],[Torflow prgrssv alt vote]]/VLOOKUP(BWscncns[[#This Row],[class]],AltBWtotl,2,FALSE)*100</f>
        <v>8.8573347477917906E-4</v>
      </c>
      <c r="AK6177">
        <f>IF(D6177=E6177,1,0)</f>
        <v>1</v>
      </c>
    </row>
    <row r="6178" spans="1:37">
      <c r="A6178" s="1" t="s">
        <v>2020</v>
      </c>
      <c r="B6178" s="1" t="s">
        <v>2021</v>
      </c>
      <c r="C6178">
        <v>5</v>
      </c>
      <c r="D6178">
        <v>1525006165</v>
      </c>
      <c r="E6178">
        <v>1525006165</v>
      </c>
      <c r="F6178" s="2">
        <v>-0.94609921136200004</v>
      </c>
      <c r="G6178" s="2">
        <v>-0.94609921136200004</v>
      </c>
      <c r="H6178">
        <v>4581</v>
      </c>
      <c r="I6178" s="2">
        <v>-2.3097679573100001E-2</v>
      </c>
      <c r="J6178" s="2">
        <v>0</v>
      </c>
      <c r="K6178">
        <v>8</v>
      </c>
      <c r="L6178" s="1" t="s">
        <v>11958</v>
      </c>
      <c r="M6178" s="1" t="s">
        <v>2021</v>
      </c>
      <c r="N6178">
        <v>0</v>
      </c>
      <c r="O6178">
        <v>0</v>
      </c>
      <c r="P6178">
        <v>1</v>
      </c>
      <c r="Q6178">
        <v>0</v>
      </c>
      <c r="R6178" s="19">
        <f>BWscncns[[#This Row],[C fx]]*4+BWscncns[[#This Row],[C fg]]*2+BWscncns[[#This Row],[C fm]]</f>
        <v>1</v>
      </c>
      <c r="S6178">
        <v>3</v>
      </c>
      <c r="T6178">
        <v>85004</v>
      </c>
      <c r="U6178" s="13">
        <v>3.5291999999999997E-2</v>
      </c>
      <c r="V6178" s="13">
        <v>28.334667</v>
      </c>
      <c r="W6178">
        <v>6385</v>
      </c>
      <c r="X6178">
        <v>127</v>
      </c>
      <c r="Z6178" s="10">
        <f>IF($N6178&lt;&gt;0,constants!$L$2,IF($O6178&lt;&gt;0,constants!$M$2,IF($P6178&lt;&gt;0,constants!$N$2,0)))</f>
        <v>1117.99</v>
      </c>
      <c r="AA6178" s="10">
        <f>IF($N6178&lt;&gt;0,constants!$L$2,IF($O6178&lt;&gt;0,constants!$M$2,IF($P6178&lt;&gt;0,constants!$P$2,0)))</f>
        <v>4051.45</v>
      </c>
      <c r="AB6178" s="11">
        <f>constants!$O$2</f>
        <v>4861.32</v>
      </c>
      <c r="AC6178" s="11">
        <f>VLOOKUP(BWscncns[[#This Row],[scanner]],[0]!ScnrAvgBW,2,FALSE)/1000</f>
        <v>509.99709399477808</v>
      </c>
      <c r="AD6178" s="8">
        <f>(1+$F6178)*Z6178</f>
        <v>60.260542689397582</v>
      </c>
      <c r="AE6178" s="8">
        <f>(1+$F6178)*AA6178</f>
        <v>218.37635012742493</v>
      </c>
      <c r="AF6178" s="8">
        <f>(1+$F6178)*AB6178</f>
        <v>262.02898182168195</v>
      </c>
      <c r="AG6178" s="8">
        <f>(1+$F6178)*AC6178</f>
        <v>27.489245569406734</v>
      </c>
      <c r="AH6178" s="8">
        <f>(1+$F6178)*$T6178/1000</f>
        <v>4.5817826373845492</v>
      </c>
      <c r="AI6178" s="8">
        <f>(1+BWscncns[[#This Row],[pid_error]]*K_p)*BWscncns[[#This Row],[dbw]]/1000</f>
        <v>44.79289131869227</v>
      </c>
      <c r="AJ6178" s="13">
        <f>BWscncns[[#This Row],[Torflow prgrssv alt vote]]/VLOOKUP(BWscncns[[#This Row],[class]],AltBWtotl,2,FALSE)*100</f>
        <v>8.8343539493026852E-4</v>
      </c>
      <c r="AK6178">
        <f>IF(D6178=E6178,1,0)</f>
        <v>1</v>
      </c>
    </row>
    <row r="6179" spans="1:37">
      <c r="A6179" s="1" t="s">
        <v>11045</v>
      </c>
      <c r="B6179" s="1" t="s">
        <v>11046</v>
      </c>
      <c r="C6179">
        <v>9</v>
      </c>
      <c r="D6179">
        <v>1524985820</v>
      </c>
      <c r="E6179">
        <v>1524985820</v>
      </c>
      <c r="F6179" s="2">
        <v>-0.89360840878400005</v>
      </c>
      <c r="G6179" s="2">
        <v>-0.89360840878400005</v>
      </c>
      <c r="H6179">
        <v>8603</v>
      </c>
      <c r="I6179" s="2">
        <v>-2.1564769005600001E-2</v>
      </c>
      <c r="J6179" s="2">
        <v>0</v>
      </c>
      <c r="K6179">
        <v>8</v>
      </c>
      <c r="L6179" s="1" t="s">
        <v>11936</v>
      </c>
      <c r="M6179" s="1" t="s">
        <v>11046</v>
      </c>
      <c r="N6179">
        <v>0</v>
      </c>
      <c r="O6179">
        <v>0</v>
      </c>
      <c r="P6179">
        <v>1</v>
      </c>
      <c r="Q6179">
        <v>0</v>
      </c>
      <c r="R6179" s="19">
        <f>BWscncns[[#This Row],[C fx]]*4+BWscncns[[#This Row],[C fg]]*2+BWscncns[[#This Row],[C fm]]</f>
        <v>1</v>
      </c>
      <c r="S6179">
        <v>9</v>
      </c>
      <c r="T6179">
        <v>80870</v>
      </c>
      <c r="U6179" s="13">
        <v>0.11129</v>
      </c>
      <c r="V6179" s="13">
        <v>8.9855560000000008</v>
      </c>
      <c r="W6179">
        <v>6158</v>
      </c>
      <c r="X6179">
        <v>123</v>
      </c>
      <c r="Z6179" s="10">
        <f>IF($N6179&lt;&gt;0,constants!$L$2,IF($O6179&lt;&gt;0,constants!$M$2,IF($P6179&lt;&gt;0,constants!$N$2,0)))</f>
        <v>1117.99</v>
      </c>
      <c r="AA6179" s="10">
        <f>IF($N6179&lt;&gt;0,constants!$L$2,IF($O6179&lt;&gt;0,constants!$M$2,IF($P6179&lt;&gt;0,constants!$P$2,0)))</f>
        <v>4051.45</v>
      </c>
      <c r="AB6179" s="11">
        <f>constants!$O$2</f>
        <v>4861.32</v>
      </c>
      <c r="AC6179" s="11">
        <f>VLOOKUP(BWscncns[[#This Row],[scanner]],[0]!ScnrAvgBW,2,FALSE)/1000</f>
        <v>509.99709399477808</v>
      </c>
      <c r="AD6179" s="8">
        <f>(1+$F6179)*Z6179</f>
        <v>118.94473506357578</v>
      </c>
      <c r="AE6179" s="8">
        <f>(1+$F6179)*AA6179</f>
        <v>431.04021223206297</v>
      </c>
      <c r="AF6179" s="8">
        <f>(1+$F6179)*AB6179</f>
        <v>517.2035702101648</v>
      </c>
      <c r="AG6179" s="8">
        <f>(1+$F6179)*AC6179</f>
        <v>54.259402345640332</v>
      </c>
      <c r="AH6179" s="8">
        <f>(1+$F6179)*$T6179/1000</f>
        <v>8.6038879816379161</v>
      </c>
      <c r="AI6179" s="8">
        <f>(1+BWscncns[[#This Row],[pid_error]]*K_p)*BWscncns[[#This Row],[dbw]]/1000</f>
        <v>44.736943990818958</v>
      </c>
      <c r="AJ6179" s="13">
        <f>BWscncns[[#This Row],[Torflow prgrssv alt vote]]/VLOOKUP(BWscncns[[#This Row],[class]],AltBWtotl,2,FALSE)*100</f>
        <v>8.8233196426884043E-4</v>
      </c>
      <c r="AK6179">
        <f>IF(D6179=E6179,1,0)</f>
        <v>1</v>
      </c>
    </row>
    <row r="6180" spans="1:37">
      <c r="A6180" s="1" t="s">
        <v>1820</v>
      </c>
      <c r="B6180" s="1" t="s">
        <v>1821</v>
      </c>
      <c r="C6180">
        <v>13</v>
      </c>
      <c r="D6180">
        <v>1524982043</v>
      </c>
      <c r="E6180">
        <v>1524982043</v>
      </c>
      <c r="F6180" s="2">
        <v>-0.83533673348600002</v>
      </c>
      <c r="G6180" s="2">
        <v>-0.83533673348600002</v>
      </c>
      <c r="H6180">
        <v>12646</v>
      </c>
      <c r="I6180" s="2">
        <v>-9.6240053494199996E-3</v>
      </c>
      <c r="J6180" s="2">
        <v>0</v>
      </c>
      <c r="K6180">
        <v>8</v>
      </c>
      <c r="L6180" s="1" t="s">
        <v>11917</v>
      </c>
      <c r="M6180" s="1" t="s">
        <v>1821</v>
      </c>
      <c r="N6180">
        <v>0</v>
      </c>
      <c r="O6180">
        <v>0</v>
      </c>
      <c r="P6180">
        <v>1</v>
      </c>
      <c r="Q6180">
        <v>0</v>
      </c>
      <c r="R6180" s="19">
        <f>BWscncns[[#This Row],[C fx]]*4+BWscncns[[#This Row],[C fg]]*2+BWscncns[[#This Row],[C fm]]</f>
        <v>1</v>
      </c>
      <c r="S6180">
        <v>13</v>
      </c>
      <c r="T6180">
        <v>76800</v>
      </c>
      <c r="U6180" s="13">
        <v>0.169271</v>
      </c>
      <c r="V6180" s="13">
        <v>5.9076919999999999</v>
      </c>
      <c r="W6180">
        <v>5980</v>
      </c>
      <c r="X6180">
        <v>119</v>
      </c>
      <c r="Z6180" s="10">
        <f>IF($N6180&lt;&gt;0,constants!$L$2,IF($O6180&lt;&gt;0,constants!$M$2,IF($P6180&lt;&gt;0,constants!$N$2,0)))</f>
        <v>1117.99</v>
      </c>
      <c r="AA6180" s="10">
        <f>IF($N6180&lt;&gt;0,constants!$L$2,IF($O6180&lt;&gt;0,constants!$M$2,IF($P6180&lt;&gt;0,constants!$P$2,0)))</f>
        <v>4051.45</v>
      </c>
      <c r="AB6180" s="11">
        <f>constants!$O$2</f>
        <v>4861.32</v>
      </c>
      <c r="AC6180" s="11">
        <f>VLOOKUP(BWscncns[[#This Row],[scanner]],[0]!ScnrAvgBW,2,FALSE)/1000</f>
        <v>509.99709399477808</v>
      </c>
      <c r="AD6180" s="8">
        <f>(1+$F6180)*Z6180</f>
        <v>184.09188532998684</v>
      </c>
      <c r="AE6180" s="8">
        <f>(1+$F6180)*AA6180</f>
        <v>667.1249911181452</v>
      </c>
      <c r="AF6180" s="8">
        <f>(1+$F6180)*AB6180</f>
        <v>800.48083076983835</v>
      </c>
      <c r="AG6180" s="8">
        <f>(1+$F6180)*AC6180</f>
        <v>83.977787409827641</v>
      </c>
      <c r="AH6180" s="8">
        <f>(1+$F6180)*$T6180/1000</f>
        <v>12.646138868275198</v>
      </c>
      <c r="AI6180" s="8">
        <f>(1+BWscncns[[#This Row],[pid_error]]*K_p)*BWscncns[[#This Row],[dbw]]/1000</f>
        <v>44.723069434137599</v>
      </c>
      <c r="AJ6180" s="13">
        <f>BWscncns[[#This Row],[Torflow prgrssv alt vote]]/VLOOKUP(BWscncns[[#This Row],[class]],AltBWtotl,2,FALSE)*100</f>
        <v>8.8205832097187019E-4</v>
      </c>
      <c r="AK6180">
        <f>IF(D6180=E6180,1,0)</f>
        <v>1</v>
      </c>
    </row>
    <row r="6181" spans="1:37">
      <c r="A6181" s="1" t="s">
        <v>9199</v>
      </c>
      <c r="B6181" s="1" t="s">
        <v>28</v>
      </c>
      <c r="C6181">
        <v>9</v>
      </c>
      <c r="D6181">
        <v>1524991621</v>
      </c>
      <c r="E6181">
        <v>1524991621</v>
      </c>
      <c r="F6181" s="2">
        <v>-0.89448973610500004</v>
      </c>
      <c r="G6181" s="2">
        <v>-0.89448973610500004</v>
      </c>
      <c r="H6181">
        <v>8535</v>
      </c>
      <c r="I6181" s="2">
        <v>6.2398806609000003E-3</v>
      </c>
      <c r="J6181" s="2">
        <v>0</v>
      </c>
      <c r="K6181">
        <v>8</v>
      </c>
      <c r="L6181" s="1" t="s">
        <v>11923</v>
      </c>
      <c r="M6181" s="1" t="s">
        <v>28</v>
      </c>
      <c r="N6181">
        <v>0</v>
      </c>
      <c r="O6181">
        <v>0</v>
      </c>
      <c r="P6181">
        <v>1</v>
      </c>
      <c r="Q6181">
        <v>0</v>
      </c>
      <c r="R6181" s="19">
        <f>BWscncns[[#This Row],[C fx]]*4+BWscncns[[#This Row],[C fg]]*2+BWscncns[[#This Row],[C fm]]</f>
        <v>1</v>
      </c>
      <c r="S6181">
        <v>7</v>
      </c>
      <c r="T6181">
        <v>80896</v>
      </c>
      <c r="U6181" s="13">
        <v>8.6530999999999997E-2</v>
      </c>
      <c r="V6181" s="13">
        <v>11.556571</v>
      </c>
      <c r="W6181">
        <v>6255</v>
      </c>
      <c r="X6181">
        <v>125</v>
      </c>
      <c r="Z6181" s="10">
        <f>IF($N6181&lt;&gt;0,constants!$L$2,IF($O6181&lt;&gt;0,constants!$M$2,IF($P6181&lt;&gt;0,constants!$N$2,0)))</f>
        <v>1117.99</v>
      </c>
      <c r="AA6181" s="10">
        <f>IF($N6181&lt;&gt;0,constants!$L$2,IF($O6181&lt;&gt;0,constants!$M$2,IF($P6181&lt;&gt;0,constants!$P$2,0)))</f>
        <v>4051.45</v>
      </c>
      <c r="AB6181" s="11">
        <f>constants!$O$2</f>
        <v>4861.32</v>
      </c>
      <c r="AC6181" s="11">
        <f>VLOOKUP(BWscncns[[#This Row],[scanner]],[0]!ScnrAvgBW,2,FALSE)/1000</f>
        <v>509.99709399477808</v>
      </c>
      <c r="AD6181" s="8">
        <f>(1+$F6181)*Z6181</f>
        <v>117.959419931971</v>
      </c>
      <c r="AE6181" s="8">
        <f>(1+$F6181)*AA6181</f>
        <v>427.46955865739756</v>
      </c>
      <c r="AF6181" s="8">
        <f>(1+$F6181)*AB6181</f>
        <v>512.91915607804117</v>
      </c>
      <c r="AG6181" s="8">
        <f>(1+$F6181)*AC6181</f>
        <v>53.809927973072135</v>
      </c>
      <c r="AH6181" s="8">
        <f>(1+$F6181)*$T6181/1000</f>
        <v>8.5353583080499149</v>
      </c>
      <c r="AI6181" s="8">
        <f>(1+BWscncns[[#This Row],[pid_error]]*K_p)*BWscncns[[#This Row],[dbw]]/1000</f>
        <v>44.715679154024954</v>
      </c>
      <c r="AJ6181" s="13">
        <f>BWscncns[[#This Row],[Torflow prgrssv alt vote]]/VLOOKUP(BWscncns[[#This Row],[class]],AltBWtotl,2,FALSE)*100</f>
        <v>8.8191256491911821E-4</v>
      </c>
      <c r="AK6181">
        <f>IF(D6181=E6181,1,0)</f>
        <v>1</v>
      </c>
    </row>
    <row r="6182" spans="1:37">
      <c r="A6182" s="1" t="s">
        <v>11420</v>
      </c>
      <c r="B6182" s="1" t="s">
        <v>28</v>
      </c>
      <c r="C6182">
        <v>9</v>
      </c>
      <c r="D6182">
        <v>1524931279</v>
      </c>
      <c r="E6182">
        <v>1524931279</v>
      </c>
      <c r="F6182" s="2">
        <v>-0.89473587724000003</v>
      </c>
      <c r="G6182" s="2">
        <v>-0.89473587724000003</v>
      </c>
      <c r="H6182">
        <v>8515</v>
      </c>
      <c r="I6182" s="2">
        <v>-1.0137443745899999E-2</v>
      </c>
      <c r="J6182" s="2">
        <v>0</v>
      </c>
      <c r="K6182">
        <v>8</v>
      </c>
      <c r="L6182" s="1" t="s">
        <v>11995</v>
      </c>
      <c r="M6182" s="1" t="s">
        <v>28</v>
      </c>
      <c r="N6182">
        <v>0</v>
      </c>
      <c r="O6182">
        <v>0</v>
      </c>
      <c r="P6182">
        <v>1</v>
      </c>
      <c r="Q6182">
        <v>0</v>
      </c>
      <c r="R6182" s="19">
        <f>BWscncns[[#This Row],[C fx]]*4+BWscncns[[#This Row],[C fg]]*2+BWscncns[[#This Row],[C fm]]</f>
        <v>1</v>
      </c>
      <c r="S6182">
        <v>9</v>
      </c>
      <c r="T6182">
        <v>80896</v>
      </c>
      <c r="U6182" s="13">
        <v>0.11125400000000001</v>
      </c>
      <c r="V6182" s="13">
        <v>8.9884439999999994</v>
      </c>
      <c r="W6182">
        <v>6160</v>
      </c>
      <c r="X6182">
        <v>123</v>
      </c>
      <c r="Z6182" s="10">
        <f>IF($N6182&lt;&gt;0,constants!$L$2,IF($O6182&lt;&gt;0,constants!$M$2,IF($P6182&lt;&gt;0,constants!$N$2,0)))</f>
        <v>1117.99</v>
      </c>
      <c r="AA6182" s="10">
        <f>IF($N6182&lt;&gt;0,constants!$L$2,IF($O6182&lt;&gt;0,constants!$M$2,IF($P6182&lt;&gt;0,constants!$P$2,0)))</f>
        <v>4051.45</v>
      </c>
      <c r="AB6182" s="11">
        <f>constants!$O$2</f>
        <v>4861.32</v>
      </c>
      <c r="AC6182" s="11">
        <f>VLOOKUP(BWscncns[[#This Row],[scanner]],[0]!ScnrAvgBW,2,FALSE)/1000</f>
        <v>509.99709399477808</v>
      </c>
      <c r="AD6182" s="8">
        <f>(1+$F6182)*Z6182</f>
        <v>117.68423660445237</v>
      </c>
      <c r="AE6182" s="8">
        <f>(1+$F6182)*AA6182</f>
        <v>426.47233015600187</v>
      </c>
      <c r="AF6182" s="8">
        <f>(1+$F6182)*AB6182</f>
        <v>511.72258525564303</v>
      </c>
      <c r="AG6182" s="8">
        <f>(1+$F6182)*AC6182</f>
        <v>53.684396709509564</v>
      </c>
      <c r="AH6182" s="8">
        <f>(1+$F6182)*$T6182/1000</f>
        <v>8.5154464747929577</v>
      </c>
      <c r="AI6182" s="8">
        <f>(1+BWscncns[[#This Row],[pid_error]]*K_p)*BWscncns[[#This Row],[dbw]]/1000</f>
        <v>44.705723237396477</v>
      </c>
      <c r="AJ6182" s="13">
        <f>BWscncns[[#This Row],[Torflow prgrssv alt vote]]/VLOOKUP(BWscncns[[#This Row],[class]],AltBWtotl,2,FALSE)*100</f>
        <v>8.8171620766510674E-4</v>
      </c>
      <c r="AK6182">
        <f>IF(D6182=E6182,1,0)</f>
        <v>1</v>
      </c>
    </row>
    <row r="6183" spans="1:37">
      <c r="A6183" s="1" t="s">
        <v>4922</v>
      </c>
      <c r="B6183" s="1" t="s">
        <v>4923</v>
      </c>
      <c r="C6183">
        <v>13</v>
      </c>
      <c r="D6183">
        <v>1524983831</v>
      </c>
      <c r="E6183">
        <v>1524983831</v>
      </c>
      <c r="F6183" s="2">
        <v>-0.83579216499499998</v>
      </c>
      <c r="G6183" s="2">
        <v>-0.83579216499499998</v>
      </c>
      <c r="H6183">
        <v>12611</v>
      </c>
      <c r="I6183" s="2">
        <v>3.1314220136500003E-2</v>
      </c>
      <c r="J6183" s="2">
        <v>0</v>
      </c>
      <c r="K6183">
        <v>8</v>
      </c>
      <c r="L6183" s="1" t="s">
        <v>11960</v>
      </c>
      <c r="M6183" s="1" t="s">
        <v>4923</v>
      </c>
      <c r="N6183">
        <v>0</v>
      </c>
      <c r="O6183">
        <v>0</v>
      </c>
      <c r="P6183">
        <v>1</v>
      </c>
      <c r="Q6183">
        <v>0</v>
      </c>
      <c r="R6183" s="19">
        <f>BWscncns[[#This Row],[C fx]]*4+BWscncns[[#This Row],[C fg]]*2+BWscncns[[#This Row],[C fm]]</f>
        <v>1</v>
      </c>
      <c r="S6183">
        <v>13</v>
      </c>
      <c r="T6183">
        <v>76800</v>
      </c>
      <c r="U6183" s="13">
        <v>0.169271</v>
      </c>
      <c r="V6183" s="13">
        <v>5.9076919999999999</v>
      </c>
      <c r="W6183">
        <v>5977</v>
      </c>
      <c r="X6183">
        <v>119</v>
      </c>
      <c r="Z6183" s="10">
        <f>IF($N6183&lt;&gt;0,constants!$L$2,IF($O6183&lt;&gt;0,constants!$M$2,IF($P6183&lt;&gt;0,constants!$N$2,0)))</f>
        <v>1117.99</v>
      </c>
      <c r="AA6183" s="10">
        <f>IF($N6183&lt;&gt;0,constants!$L$2,IF($O6183&lt;&gt;0,constants!$M$2,IF($P6183&lt;&gt;0,constants!$P$2,0)))</f>
        <v>4051.45</v>
      </c>
      <c r="AB6183" s="11">
        <f>constants!$O$2</f>
        <v>4861.32</v>
      </c>
      <c r="AC6183" s="11">
        <f>VLOOKUP(BWscncns[[#This Row],[scanner]],[0]!ScnrAvgBW,2,FALSE)/1000</f>
        <v>509.99709399477808</v>
      </c>
      <c r="AD6183" s="8">
        <f>(1+$F6183)*Z6183</f>
        <v>183.58271745723997</v>
      </c>
      <c r="AE6183" s="8">
        <f>(1+$F6183)*AA6183</f>
        <v>665.27983313100731</v>
      </c>
      <c r="AF6183" s="8">
        <f>(1+$F6183)*AB6183</f>
        <v>798.26683246650668</v>
      </c>
      <c r="AG6183" s="8">
        <f>(1+$F6183)*AC6183</f>
        <v>83.745518663724013</v>
      </c>
      <c r="AH6183" s="8">
        <f>(1+$F6183)*$T6183/1000</f>
        <v>12.611161728384003</v>
      </c>
      <c r="AI6183" s="8">
        <f>(1+BWscncns[[#This Row],[pid_error]]*K_p)*BWscncns[[#This Row],[dbw]]/1000</f>
        <v>44.705580864192001</v>
      </c>
      <c r="AJ6183" s="13">
        <f>BWscncns[[#This Row],[Torflow prgrssv alt vote]]/VLOOKUP(BWscncns[[#This Row],[class]],AltBWtotl,2,FALSE)*100</f>
        <v>8.8171339968543829E-4</v>
      </c>
      <c r="AK6183">
        <f>IF(D6183=E6183,1,0)</f>
        <v>1</v>
      </c>
    </row>
    <row r="6184" spans="1:37">
      <c r="A6184" s="1" t="s">
        <v>6627</v>
      </c>
      <c r="B6184" s="1" t="s">
        <v>6628</v>
      </c>
      <c r="C6184">
        <v>13</v>
      </c>
      <c r="D6184">
        <v>1524985820</v>
      </c>
      <c r="E6184">
        <v>1524985820</v>
      </c>
      <c r="F6184" s="2">
        <v>-0.83677306952599995</v>
      </c>
      <c r="G6184" s="2">
        <v>-0.83677306952599995</v>
      </c>
      <c r="H6184">
        <v>12535</v>
      </c>
      <c r="I6184" s="2">
        <v>2.3366163792900001E-2</v>
      </c>
      <c r="J6184" s="2">
        <v>0</v>
      </c>
      <c r="K6184">
        <v>8</v>
      </c>
      <c r="L6184" s="1" t="s">
        <v>11936</v>
      </c>
      <c r="M6184" s="1" t="s">
        <v>6628</v>
      </c>
      <c r="N6184">
        <v>0</v>
      </c>
      <c r="O6184">
        <v>0</v>
      </c>
      <c r="P6184">
        <v>1</v>
      </c>
      <c r="Q6184">
        <v>0</v>
      </c>
      <c r="R6184" s="19">
        <f>BWscncns[[#This Row],[C fx]]*4+BWscncns[[#This Row],[C fg]]*2+BWscncns[[#This Row],[C fm]]</f>
        <v>1</v>
      </c>
      <c r="S6184">
        <v>13</v>
      </c>
      <c r="T6184">
        <v>76800</v>
      </c>
      <c r="U6184" s="13">
        <v>0.169271</v>
      </c>
      <c r="V6184" s="13">
        <v>5.9076919999999999</v>
      </c>
      <c r="W6184">
        <v>5976</v>
      </c>
      <c r="X6184">
        <v>119</v>
      </c>
      <c r="Z6184" s="10">
        <f>IF($N6184&lt;&gt;0,constants!$L$2,IF($O6184&lt;&gt;0,constants!$M$2,IF($P6184&lt;&gt;0,constants!$N$2,0)))</f>
        <v>1117.99</v>
      </c>
      <c r="AA6184" s="10">
        <f>IF($N6184&lt;&gt;0,constants!$L$2,IF($O6184&lt;&gt;0,constants!$M$2,IF($P6184&lt;&gt;0,constants!$P$2,0)))</f>
        <v>4051.45</v>
      </c>
      <c r="AB6184" s="11">
        <f>constants!$O$2</f>
        <v>4861.32</v>
      </c>
      <c r="AC6184" s="11">
        <f>VLOOKUP(BWscncns[[#This Row],[scanner]],[0]!ScnrAvgBW,2,FALSE)/1000</f>
        <v>509.99709399477808</v>
      </c>
      <c r="AD6184" s="8">
        <f>(1+$F6184)*Z6184</f>
        <v>182.48607600062732</v>
      </c>
      <c r="AE6184" s="8">
        <f>(1+$F6184)*AA6184</f>
        <v>661.30574746888749</v>
      </c>
      <c r="AF6184" s="8">
        <f>(1+$F6184)*AB6184</f>
        <v>793.49834165186587</v>
      </c>
      <c r="AG6184" s="8">
        <f>(1+$F6184)*AC6184</f>
        <v>83.245260203427719</v>
      </c>
      <c r="AH6184" s="8">
        <f>(1+$F6184)*$T6184/1000</f>
        <v>12.535828260403205</v>
      </c>
      <c r="AI6184" s="8">
        <f>(1+BWscncns[[#This Row],[pid_error]]*K_p)*BWscncns[[#This Row],[dbw]]/1000</f>
        <v>44.667914130201602</v>
      </c>
      <c r="AJ6184" s="13">
        <f>BWscncns[[#This Row],[Torflow prgrssv alt vote]]/VLOOKUP(BWscncns[[#This Row],[class]],AltBWtotl,2,FALSE)*100</f>
        <v>8.8097051113685616E-4</v>
      </c>
      <c r="AK6184">
        <f>IF(D6184=E6184,1,0)</f>
        <v>1</v>
      </c>
    </row>
    <row r="6185" spans="1:37">
      <c r="A6185" s="1" t="s">
        <v>11183</v>
      </c>
      <c r="B6185" s="1" t="s">
        <v>164</v>
      </c>
      <c r="C6185">
        <v>11</v>
      </c>
      <c r="D6185">
        <v>1524890576</v>
      </c>
      <c r="E6185">
        <v>1524890576</v>
      </c>
      <c r="F6185" s="2">
        <v>-0.89650942926800004</v>
      </c>
      <c r="G6185" s="2">
        <v>-0.89650942926800004</v>
      </c>
      <c r="H6185">
        <v>11388</v>
      </c>
      <c r="I6185" s="2">
        <v>-1.02192819931E-2</v>
      </c>
      <c r="J6185" s="2">
        <v>0</v>
      </c>
      <c r="K6185">
        <v>8</v>
      </c>
      <c r="L6185" s="1" t="s">
        <v>12082</v>
      </c>
      <c r="M6185" s="1" t="s">
        <v>164</v>
      </c>
      <c r="N6185">
        <v>0</v>
      </c>
      <c r="O6185">
        <v>0</v>
      </c>
      <c r="P6185">
        <v>1</v>
      </c>
      <c r="Q6185">
        <v>0</v>
      </c>
      <c r="R6185" s="19">
        <f>BWscncns[[#This Row],[C fx]]*4+BWscncns[[#This Row],[C fg]]*2+BWscncns[[#This Row],[C fm]]</f>
        <v>1</v>
      </c>
      <c r="S6185">
        <v>9</v>
      </c>
      <c r="T6185">
        <v>80896</v>
      </c>
      <c r="U6185" s="13">
        <v>0.11125400000000001</v>
      </c>
      <c r="V6185" s="13">
        <v>8.9884439999999994</v>
      </c>
      <c r="W6185">
        <v>6159</v>
      </c>
      <c r="X6185">
        <v>123</v>
      </c>
      <c r="Z6185" s="10">
        <f>IF($N6185&lt;&gt;0,constants!$L$2,IF($O6185&lt;&gt;0,constants!$M$2,IF($P6185&lt;&gt;0,constants!$N$2,0)))</f>
        <v>1117.99</v>
      </c>
      <c r="AA6185" s="10">
        <f>IF($N6185&lt;&gt;0,constants!$L$2,IF($O6185&lt;&gt;0,constants!$M$2,IF($P6185&lt;&gt;0,constants!$P$2,0)))</f>
        <v>4051.45</v>
      </c>
      <c r="AB6185" s="11">
        <f>constants!$O$2</f>
        <v>4861.32</v>
      </c>
      <c r="AC6185" s="11">
        <f>VLOOKUP(BWscncns[[#This Row],[scanner]],[0]!ScnrAvgBW,2,FALSE)/1000</f>
        <v>509.99709399477808</v>
      </c>
      <c r="AD6185" s="8">
        <f>(1+$F6185)*Z6185</f>
        <v>115.70142317266864</v>
      </c>
      <c r="AE6185" s="8">
        <f>(1+$F6185)*AA6185</f>
        <v>419.28687279216126</v>
      </c>
      <c r="AF6185" s="8">
        <f>(1+$F6185)*AB6185</f>
        <v>503.10078131088602</v>
      </c>
      <c r="AG6185" s="8">
        <f>(1+$F6185)*AC6185</f>
        <v>52.779890329181015</v>
      </c>
      <c r="AH6185" s="8">
        <f>(1+$F6185)*$T6185/1000</f>
        <v>8.3719732099358701</v>
      </c>
      <c r="AI6185" s="8">
        <f>(1+BWscncns[[#This Row],[pid_error]]*K_p)*BWscncns[[#This Row],[dbw]]/1000</f>
        <v>44.63398660496793</v>
      </c>
      <c r="AJ6185" s="13">
        <f>BWscncns[[#This Row],[Torflow prgrssv alt vote]]/VLOOKUP(BWscncns[[#This Row],[class]],AltBWtotl,2,FALSE)*100</f>
        <v>8.8030136976706668E-4</v>
      </c>
      <c r="AK6185">
        <f>IF(D6185=E6185,1,0)</f>
        <v>1</v>
      </c>
    </row>
    <row r="6186" spans="1:37">
      <c r="A6186" s="1" t="s">
        <v>7193</v>
      </c>
      <c r="B6186" s="1" t="s">
        <v>7194</v>
      </c>
      <c r="C6186">
        <v>10</v>
      </c>
      <c r="D6186">
        <v>1524915495</v>
      </c>
      <c r="E6186">
        <v>1524915495</v>
      </c>
      <c r="F6186" s="2">
        <v>-0.83973407933499999</v>
      </c>
      <c r="G6186" s="2">
        <v>-0.83973407933499999</v>
      </c>
      <c r="H6186">
        <v>9604</v>
      </c>
      <c r="I6186" s="2">
        <v>-2.2802695008400001E-2</v>
      </c>
      <c r="J6186" s="2">
        <v>0</v>
      </c>
      <c r="K6186">
        <v>7</v>
      </c>
      <c r="L6186" s="1" t="s">
        <v>12040</v>
      </c>
      <c r="M6186" s="1" t="s">
        <v>7194</v>
      </c>
      <c r="N6186">
        <v>0</v>
      </c>
      <c r="O6186">
        <v>0</v>
      </c>
      <c r="P6186">
        <v>1</v>
      </c>
      <c r="Q6186">
        <v>0</v>
      </c>
      <c r="R6186" s="19">
        <f>BWscncns[[#This Row],[C fx]]*4+BWscncns[[#This Row],[C fg]]*2+BWscncns[[#This Row],[C fm]]</f>
        <v>1</v>
      </c>
      <c r="S6186">
        <v>14</v>
      </c>
      <c r="T6186">
        <v>76800</v>
      </c>
      <c r="U6186" s="13">
        <v>0.18229200000000001</v>
      </c>
      <c r="V6186" s="13">
        <v>5.4857139999999998</v>
      </c>
      <c r="W6186">
        <v>5924</v>
      </c>
      <c r="X6186">
        <v>118</v>
      </c>
      <c r="Z6186" s="10">
        <f>IF($N6186&lt;&gt;0,constants!$L$2,IF($O6186&lt;&gt;0,constants!$M$2,IF($P6186&lt;&gt;0,constants!$N$2,0)))</f>
        <v>1117.99</v>
      </c>
      <c r="AA6186" s="10">
        <f>IF($N6186&lt;&gt;0,constants!$L$2,IF($O6186&lt;&gt;0,constants!$M$2,IF($P6186&lt;&gt;0,constants!$P$2,0)))</f>
        <v>4051.45</v>
      </c>
      <c r="AB6186" s="11">
        <f>constants!$O$2</f>
        <v>4861.32</v>
      </c>
      <c r="AC6186" s="11">
        <f>VLOOKUP(BWscncns[[#This Row],[scanner]],[0]!ScnrAvgBW,2,FALSE)/1000</f>
        <v>885.64026081730776</v>
      </c>
      <c r="AD6186" s="8">
        <f>(1+$F6186)*Z6186</f>
        <v>179.17569664426335</v>
      </c>
      <c r="AE6186" s="8">
        <f>(1+$F6186)*AA6186</f>
        <v>649.30936427821428</v>
      </c>
      <c r="AF6186" s="8">
        <f>(1+$F6186)*AB6186</f>
        <v>779.10392544717774</v>
      </c>
      <c r="AG6186" s="8">
        <f>(1+$F6186)*AC6186</f>
        <v>141.93795177787655</v>
      </c>
      <c r="AH6186" s="8">
        <f>(1+$F6186)*$T6186/1000</f>
        <v>12.308422707072001</v>
      </c>
      <c r="AI6186" s="8">
        <f>(1+BWscncns[[#This Row],[pid_error]]*K_p)*BWscncns[[#This Row],[dbw]]/1000</f>
        <v>44.554211353536004</v>
      </c>
      <c r="AJ6186" s="13">
        <f>BWscncns[[#This Row],[Torflow prgrssv alt vote]]/VLOOKUP(BWscncns[[#This Row],[class]],AltBWtotl,2,FALSE)*100</f>
        <v>8.787279888425579E-4</v>
      </c>
      <c r="AK6186">
        <f>IF(D6186=E6186,1,0)</f>
        <v>1</v>
      </c>
    </row>
    <row r="6187" spans="1:37">
      <c r="A6187" s="1" t="s">
        <v>2039</v>
      </c>
      <c r="B6187" s="1" t="s">
        <v>2040</v>
      </c>
      <c r="C6187">
        <v>12</v>
      </c>
      <c r="D6187">
        <v>1524983831</v>
      </c>
      <c r="E6187">
        <v>1524983831</v>
      </c>
      <c r="F6187" s="2">
        <v>-0.84214293155800002</v>
      </c>
      <c r="G6187" s="2">
        <v>-0.84214293155800002</v>
      </c>
      <c r="H6187">
        <v>12123</v>
      </c>
      <c r="I6187" s="2">
        <v>-1.9350505481299999E-3</v>
      </c>
      <c r="J6187" s="2">
        <v>0</v>
      </c>
      <c r="K6187">
        <v>8</v>
      </c>
      <c r="L6187" s="1" t="s">
        <v>11960</v>
      </c>
      <c r="M6187" s="1" t="s">
        <v>2040</v>
      </c>
      <c r="N6187">
        <v>0</v>
      </c>
      <c r="O6187">
        <v>0</v>
      </c>
      <c r="P6187">
        <v>1</v>
      </c>
      <c r="Q6187">
        <v>0</v>
      </c>
      <c r="R6187" s="19">
        <f>BWscncns[[#This Row],[C fx]]*4+BWscncns[[#This Row],[C fg]]*2+BWscncns[[#This Row],[C fm]]</f>
        <v>1</v>
      </c>
      <c r="S6187">
        <v>12</v>
      </c>
      <c r="T6187">
        <v>76800</v>
      </c>
      <c r="U6187" s="13">
        <v>0.15625</v>
      </c>
      <c r="V6187" s="13">
        <v>6.4</v>
      </c>
      <c r="W6187">
        <v>6030</v>
      </c>
      <c r="X6187">
        <v>120</v>
      </c>
      <c r="Z6187" s="10">
        <f>IF($N6187&lt;&gt;0,constants!$L$2,IF($O6187&lt;&gt;0,constants!$M$2,IF($P6187&lt;&gt;0,constants!$N$2,0)))</f>
        <v>1117.99</v>
      </c>
      <c r="AA6187" s="10">
        <f>IF($N6187&lt;&gt;0,constants!$L$2,IF($O6187&lt;&gt;0,constants!$M$2,IF($P6187&lt;&gt;0,constants!$P$2,0)))</f>
        <v>4051.45</v>
      </c>
      <c r="AB6187" s="11">
        <f>constants!$O$2</f>
        <v>4861.32</v>
      </c>
      <c r="AC6187" s="11">
        <f>VLOOKUP(BWscncns[[#This Row],[scanner]],[0]!ScnrAvgBW,2,FALSE)/1000</f>
        <v>509.99709399477808</v>
      </c>
      <c r="AD6187" s="8">
        <f>(1+$F6187)*Z6187</f>
        <v>176.48262394747155</v>
      </c>
      <c r="AE6187" s="8">
        <f>(1+$F6187)*AA6187</f>
        <v>639.55001993934081</v>
      </c>
      <c r="AF6187" s="8">
        <f>(1+$F6187)*AB6187</f>
        <v>767.39372395846328</v>
      </c>
      <c r="AG6187" s="8">
        <f>(1+$F6187)*AC6187</f>
        <v>80.506646171954785</v>
      </c>
      <c r="AH6187" s="8">
        <f>(1+$F6187)*$T6187/1000</f>
        <v>12.123422856345599</v>
      </c>
      <c r="AI6187" s="8">
        <f>(1+BWscncns[[#This Row],[pid_error]]*K_p)*BWscncns[[#This Row],[dbw]]/1000</f>
        <v>44.461711428172798</v>
      </c>
      <c r="AJ6187" s="13">
        <f>BWscncns[[#This Row],[Torflow prgrssv alt vote]]/VLOOKUP(BWscncns[[#This Row],[class]],AltBWtotl,2,FALSE)*100</f>
        <v>8.7690364337861238E-4</v>
      </c>
      <c r="AK6187">
        <f>IF(D6187=E6187,1,0)</f>
        <v>1</v>
      </c>
    </row>
    <row r="6188" spans="1:37">
      <c r="A6188" s="1" t="s">
        <v>1150</v>
      </c>
      <c r="B6188" s="1" t="s">
        <v>49</v>
      </c>
      <c r="C6188">
        <v>12</v>
      </c>
      <c r="D6188">
        <v>1524978554</v>
      </c>
      <c r="E6188">
        <v>1524978554</v>
      </c>
      <c r="F6188" s="2">
        <v>-0.84218559399000004</v>
      </c>
      <c r="G6188" s="2">
        <v>-0.84218559399000004</v>
      </c>
      <c r="H6188">
        <v>12120</v>
      </c>
      <c r="I6188" s="2">
        <v>3.0683873656100001E-2</v>
      </c>
      <c r="J6188" s="2">
        <v>0</v>
      </c>
      <c r="K6188">
        <v>8</v>
      </c>
      <c r="L6188" s="1" t="s">
        <v>11914</v>
      </c>
      <c r="M6188" s="1" t="s">
        <v>49</v>
      </c>
      <c r="N6188">
        <v>0</v>
      </c>
      <c r="O6188">
        <v>0</v>
      </c>
      <c r="P6188">
        <v>1</v>
      </c>
      <c r="Q6188">
        <v>0</v>
      </c>
      <c r="R6188" s="19">
        <f>BWscncns[[#This Row],[C fx]]*4+BWscncns[[#This Row],[C fg]]*2+BWscncns[[#This Row],[C fm]]</f>
        <v>1</v>
      </c>
      <c r="S6188">
        <v>14</v>
      </c>
      <c r="T6188">
        <v>76800</v>
      </c>
      <c r="U6188" s="13">
        <v>0.18229200000000001</v>
      </c>
      <c r="V6188" s="13">
        <v>5.4857139999999998</v>
      </c>
      <c r="W6188">
        <v>5922</v>
      </c>
      <c r="X6188">
        <v>118</v>
      </c>
      <c r="Z6188" s="10">
        <f>IF($N6188&lt;&gt;0,constants!$L$2,IF($O6188&lt;&gt;0,constants!$M$2,IF($P6188&lt;&gt;0,constants!$N$2,0)))</f>
        <v>1117.99</v>
      </c>
      <c r="AA6188" s="10">
        <f>IF($N6188&lt;&gt;0,constants!$L$2,IF($O6188&lt;&gt;0,constants!$M$2,IF($P6188&lt;&gt;0,constants!$P$2,0)))</f>
        <v>4051.45</v>
      </c>
      <c r="AB6188" s="11">
        <f>constants!$O$2</f>
        <v>4861.32</v>
      </c>
      <c r="AC6188" s="11">
        <f>VLOOKUP(BWscncns[[#This Row],[scanner]],[0]!ScnrAvgBW,2,FALSE)/1000</f>
        <v>509.99709399477808</v>
      </c>
      <c r="AD6188" s="8">
        <f>(1+$F6188)*Z6188</f>
        <v>176.43492777511986</v>
      </c>
      <c r="AE6188" s="8">
        <f>(1+$F6188)*AA6188</f>
        <v>639.37717522921434</v>
      </c>
      <c r="AF6188" s="8">
        <f>(1+$F6188)*AB6188</f>
        <v>767.18632822453299</v>
      </c>
      <c r="AG6188" s="8">
        <f>(1+$F6188)*AC6188</f>
        <v>80.484888455612023</v>
      </c>
      <c r="AH6188" s="8">
        <f>(1+$F6188)*$T6188/1000</f>
        <v>12.120146381567997</v>
      </c>
      <c r="AI6188" s="8">
        <f>(1+BWscncns[[#This Row],[pid_error]]*K_p)*BWscncns[[#This Row],[dbw]]/1000</f>
        <v>44.460073190784001</v>
      </c>
      <c r="AJ6188" s="13">
        <f>BWscncns[[#This Row],[Torflow prgrssv alt vote]]/VLOOKUP(BWscncns[[#This Row],[class]],AltBWtotl,2,FALSE)*100</f>
        <v>8.7687133296390242E-4</v>
      </c>
      <c r="AK6188">
        <f>IF(D6188=E6188,1,0)</f>
        <v>1</v>
      </c>
    </row>
    <row r="6189" spans="1:37">
      <c r="A6189" s="1" t="s">
        <v>8839</v>
      </c>
      <c r="B6189" s="1" t="s">
        <v>8840</v>
      </c>
      <c r="C6189">
        <v>11</v>
      </c>
      <c r="D6189">
        <v>1524988261</v>
      </c>
      <c r="E6189">
        <v>1524988261</v>
      </c>
      <c r="F6189" s="2">
        <v>-0.86092957365</v>
      </c>
      <c r="G6189" s="2">
        <v>-0.86092957365</v>
      </c>
      <c r="H6189">
        <v>10823</v>
      </c>
      <c r="I6189" s="2">
        <v>2.5410199912200001E-2</v>
      </c>
      <c r="J6189" s="2">
        <v>0</v>
      </c>
      <c r="K6189">
        <v>8</v>
      </c>
      <c r="L6189" s="1" t="s">
        <v>11951</v>
      </c>
      <c r="M6189" s="1" t="s">
        <v>8840</v>
      </c>
      <c r="N6189">
        <v>0</v>
      </c>
      <c r="O6189">
        <v>0</v>
      </c>
      <c r="P6189">
        <v>1</v>
      </c>
      <c r="Q6189">
        <v>0</v>
      </c>
      <c r="R6189" s="19">
        <f>BWscncns[[#This Row],[C fx]]*4+BWscncns[[#This Row],[C fg]]*2+BWscncns[[#This Row],[C fm]]</f>
        <v>1</v>
      </c>
      <c r="S6189">
        <v>11</v>
      </c>
      <c r="T6189">
        <v>77824</v>
      </c>
      <c r="U6189" s="13">
        <v>0.141345</v>
      </c>
      <c r="V6189" s="13">
        <v>7.0749089999999999</v>
      </c>
      <c r="W6189">
        <v>6074</v>
      </c>
      <c r="X6189">
        <v>121</v>
      </c>
      <c r="Z6189" s="10">
        <f>IF($N6189&lt;&gt;0,constants!$L$2,IF($O6189&lt;&gt;0,constants!$M$2,IF($P6189&lt;&gt;0,constants!$N$2,0)))</f>
        <v>1117.99</v>
      </c>
      <c r="AA6189" s="10">
        <f>IF($N6189&lt;&gt;0,constants!$L$2,IF($O6189&lt;&gt;0,constants!$M$2,IF($P6189&lt;&gt;0,constants!$P$2,0)))</f>
        <v>4051.45</v>
      </c>
      <c r="AB6189" s="11">
        <f>constants!$O$2</f>
        <v>4861.32</v>
      </c>
      <c r="AC6189" s="11">
        <f>VLOOKUP(BWscncns[[#This Row],[scanner]],[0]!ScnrAvgBW,2,FALSE)/1000</f>
        <v>509.99709399477808</v>
      </c>
      <c r="AD6189" s="8">
        <f>(1+$F6189)*Z6189</f>
        <v>155.47934595503651</v>
      </c>
      <c r="AE6189" s="8">
        <f>(1+$F6189)*AA6189</f>
        <v>563.43687883570749</v>
      </c>
      <c r="AF6189" s="8">
        <f>(1+$F6189)*AB6189</f>
        <v>676.065845023782</v>
      </c>
      <c r="AG6189" s="8">
        <f>(1+$F6189)*AC6189</f>
        <v>70.925513299114812</v>
      </c>
      <c r="AH6189" s="8">
        <f>(1+$F6189)*$T6189/1000</f>
        <v>10.823016860262399</v>
      </c>
      <c r="AI6189" s="8">
        <f>(1+BWscncns[[#This Row],[pid_error]]*K_p)*BWscncns[[#This Row],[dbw]]/1000</f>
        <v>44.323508430131199</v>
      </c>
      <c r="AJ6189" s="13">
        <f>BWscncns[[#This Row],[Torflow prgrssv alt vote]]/VLOOKUP(BWscncns[[#This Row],[class]],AltBWtotl,2,FALSE)*100</f>
        <v>8.7417791131352287E-4</v>
      </c>
      <c r="AK6189">
        <f>IF(D6189=E6189,1,0)</f>
        <v>1</v>
      </c>
    </row>
    <row r="6190" spans="1:37">
      <c r="A6190" s="1" t="s">
        <v>810</v>
      </c>
      <c r="B6190" s="1" t="s">
        <v>49</v>
      </c>
      <c r="C6190">
        <v>12</v>
      </c>
      <c r="D6190">
        <v>1524983831</v>
      </c>
      <c r="E6190">
        <v>1524983831</v>
      </c>
      <c r="F6190" s="2">
        <v>-0.84604896470099999</v>
      </c>
      <c r="G6190" s="2">
        <v>-0.84604896470099999</v>
      </c>
      <c r="H6190">
        <v>11823</v>
      </c>
      <c r="I6190" s="2">
        <v>-3.46532950766E-3</v>
      </c>
      <c r="J6190" s="2">
        <v>0</v>
      </c>
      <c r="K6190">
        <v>8</v>
      </c>
      <c r="L6190" s="1" t="s">
        <v>11960</v>
      </c>
      <c r="M6190" s="1" t="s">
        <v>49</v>
      </c>
      <c r="N6190">
        <v>0</v>
      </c>
      <c r="O6190">
        <v>0</v>
      </c>
      <c r="P6190">
        <v>1</v>
      </c>
      <c r="Q6190">
        <v>0</v>
      </c>
      <c r="R6190" s="19">
        <f>BWscncns[[#This Row],[C fx]]*4+BWscncns[[#This Row],[C fg]]*2+BWscncns[[#This Row],[C fm]]</f>
        <v>1</v>
      </c>
      <c r="S6190">
        <v>12</v>
      </c>
      <c r="T6190">
        <v>76800</v>
      </c>
      <c r="U6190" s="13">
        <v>0.15625</v>
      </c>
      <c r="V6190" s="13">
        <v>6.4</v>
      </c>
      <c r="W6190">
        <v>6029</v>
      </c>
      <c r="X6190">
        <v>120</v>
      </c>
      <c r="Z6190" s="10">
        <f>IF($N6190&lt;&gt;0,constants!$L$2,IF($O6190&lt;&gt;0,constants!$M$2,IF($P6190&lt;&gt;0,constants!$N$2,0)))</f>
        <v>1117.99</v>
      </c>
      <c r="AA6190" s="10">
        <f>IF($N6190&lt;&gt;0,constants!$L$2,IF($O6190&lt;&gt;0,constants!$M$2,IF($P6190&lt;&gt;0,constants!$P$2,0)))</f>
        <v>4051.45</v>
      </c>
      <c r="AB6190" s="11">
        <f>constants!$O$2</f>
        <v>4861.32</v>
      </c>
      <c r="AC6190" s="11">
        <f>VLOOKUP(BWscncns[[#This Row],[scanner]],[0]!ScnrAvgBW,2,FALSE)/1000</f>
        <v>509.99709399477808</v>
      </c>
      <c r="AD6190" s="8">
        <f>(1+$F6190)*Z6190</f>
        <v>172.11571795392902</v>
      </c>
      <c r="AE6190" s="8">
        <f>(1+$F6190)*AA6190</f>
        <v>623.72492196213352</v>
      </c>
      <c r="AF6190" s="8">
        <f>(1+$F6190)*AB6190</f>
        <v>748.40524691973462</v>
      </c>
      <c r="AG6190" s="8">
        <f>(1+$F6190)*AC6190</f>
        <v>78.514580619977508</v>
      </c>
      <c r="AH6190" s="8">
        <f>(1+$F6190)*$T6190/1000</f>
        <v>11.823439510963201</v>
      </c>
      <c r="AI6190" s="8">
        <f>(1+BWscncns[[#This Row],[pid_error]]*K_p)*BWscncns[[#This Row],[dbw]]/1000</f>
        <v>44.311719755481597</v>
      </c>
      <c r="AJ6190" s="13">
        <f>BWscncns[[#This Row],[Torflow prgrssv alt vote]]/VLOOKUP(BWscncns[[#This Row],[class]],AltBWtotl,2,FALSE)*100</f>
        <v>8.7394540717864399E-4</v>
      </c>
      <c r="AK6190">
        <f>IF(D6190=E6190,1,0)</f>
        <v>1</v>
      </c>
    </row>
    <row r="6191" spans="1:37">
      <c r="A6191" s="1" t="s">
        <v>10015</v>
      </c>
      <c r="B6191" s="1" t="s">
        <v>10016</v>
      </c>
      <c r="C6191">
        <v>12</v>
      </c>
      <c r="D6191">
        <v>1524983831</v>
      </c>
      <c r="E6191">
        <v>1524983831</v>
      </c>
      <c r="F6191" s="2">
        <v>-0.84872063033599998</v>
      </c>
      <c r="G6191" s="2">
        <v>-0.84872063033599998</v>
      </c>
      <c r="H6191">
        <v>11618</v>
      </c>
      <c r="I6191" s="2">
        <v>-4.2847122208500002E-3</v>
      </c>
      <c r="J6191" s="2">
        <v>0</v>
      </c>
      <c r="K6191">
        <v>8</v>
      </c>
      <c r="L6191" s="1" t="s">
        <v>11960</v>
      </c>
      <c r="M6191" s="1" t="s">
        <v>10016</v>
      </c>
      <c r="N6191">
        <v>0</v>
      </c>
      <c r="O6191">
        <v>0</v>
      </c>
      <c r="P6191">
        <v>1</v>
      </c>
      <c r="Q6191">
        <v>0</v>
      </c>
      <c r="R6191" s="19">
        <f>BWscncns[[#This Row],[C fx]]*4+BWscncns[[#This Row],[C fg]]*2+BWscncns[[#This Row],[C fm]]</f>
        <v>1</v>
      </c>
      <c r="S6191">
        <v>12</v>
      </c>
      <c r="T6191">
        <v>76800</v>
      </c>
      <c r="U6191" s="13">
        <v>0.15625</v>
      </c>
      <c r="V6191" s="13">
        <v>6.4</v>
      </c>
      <c r="W6191">
        <v>6033</v>
      </c>
      <c r="X6191">
        <v>120</v>
      </c>
      <c r="Z6191" s="10">
        <f>IF($N6191&lt;&gt;0,constants!$L$2,IF($O6191&lt;&gt;0,constants!$M$2,IF($P6191&lt;&gt;0,constants!$N$2,0)))</f>
        <v>1117.99</v>
      </c>
      <c r="AA6191" s="10">
        <f>IF($N6191&lt;&gt;0,constants!$L$2,IF($O6191&lt;&gt;0,constants!$M$2,IF($P6191&lt;&gt;0,constants!$P$2,0)))</f>
        <v>4051.45</v>
      </c>
      <c r="AB6191" s="11">
        <f>constants!$O$2</f>
        <v>4861.32</v>
      </c>
      <c r="AC6191" s="11">
        <f>VLOOKUP(BWscncns[[#This Row],[scanner]],[0]!ScnrAvgBW,2,FALSE)/1000</f>
        <v>509.99709399477808</v>
      </c>
      <c r="AD6191" s="8">
        <f>(1+$F6191)*Z6191</f>
        <v>169.12882249065538</v>
      </c>
      <c r="AE6191" s="8">
        <f>(1+$F6191)*AA6191</f>
        <v>612.90080222521283</v>
      </c>
      <c r="AF6191" s="8">
        <f>(1+$F6191)*AB6191</f>
        <v>735.41742533499655</v>
      </c>
      <c r="AG6191" s="8">
        <f>(1+$F6191)*AC6191</f>
        <v>77.152038910001792</v>
      </c>
      <c r="AH6191" s="8">
        <f>(1+$F6191)*$T6191/1000</f>
        <v>11.618255590195202</v>
      </c>
      <c r="AI6191" s="8">
        <f>(1+BWscncns[[#This Row],[pid_error]]*K_p)*BWscncns[[#This Row],[dbw]]/1000</f>
        <v>44.209127795097601</v>
      </c>
      <c r="AJ6191" s="13">
        <f>BWscncns[[#This Row],[Torflow prgrssv alt vote]]/VLOOKUP(BWscncns[[#This Row],[class]],AltBWtotl,2,FALSE)*100</f>
        <v>8.7192201984261184E-4</v>
      </c>
      <c r="AK6191">
        <f>IF(D6191=E6191,1,0)</f>
        <v>1</v>
      </c>
    </row>
    <row r="6192" spans="1:37">
      <c r="A6192" s="1" t="s">
        <v>4728</v>
      </c>
      <c r="B6192" s="1" t="s">
        <v>4729</v>
      </c>
      <c r="C6192">
        <v>12</v>
      </c>
      <c r="D6192">
        <v>1524982043</v>
      </c>
      <c r="E6192">
        <v>1524982043</v>
      </c>
      <c r="F6192" s="2">
        <v>-0.84983745272800004</v>
      </c>
      <c r="G6192" s="2">
        <v>-0.84983745272800004</v>
      </c>
      <c r="H6192">
        <v>11532</v>
      </c>
      <c r="I6192" s="2">
        <v>-4.5400977238499998E-3</v>
      </c>
      <c r="J6192" s="2">
        <v>0</v>
      </c>
      <c r="K6192">
        <v>8</v>
      </c>
      <c r="L6192" s="1" t="s">
        <v>11917</v>
      </c>
      <c r="M6192" s="1" t="s">
        <v>4729</v>
      </c>
      <c r="N6192">
        <v>0</v>
      </c>
      <c r="O6192">
        <v>0</v>
      </c>
      <c r="P6192">
        <v>1</v>
      </c>
      <c r="Q6192">
        <v>0</v>
      </c>
      <c r="R6192" s="19">
        <f>BWscncns[[#This Row],[C fx]]*4+BWscncns[[#This Row],[C fg]]*2+BWscncns[[#This Row],[C fm]]</f>
        <v>1</v>
      </c>
      <c r="S6192">
        <v>13</v>
      </c>
      <c r="T6192">
        <v>76800</v>
      </c>
      <c r="U6192" s="13">
        <v>0.169271</v>
      </c>
      <c r="V6192" s="13">
        <v>5.9076919999999999</v>
      </c>
      <c r="W6192">
        <v>5981</v>
      </c>
      <c r="X6192">
        <v>119</v>
      </c>
      <c r="Z6192" s="10">
        <f>IF($N6192&lt;&gt;0,constants!$L$2,IF($O6192&lt;&gt;0,constants!$M$2,IF($P6192&lt;&gt;0,constants!$N$2,0)))</f>
        <v>1117.99</v>
      </c>
      <c r="AA6192" s="10">
        <f>IF($N6192&lt;&gt;0,constants!$L$2,IF($O6192&lt;&gt;0,constants!$M$2,IF($P6192&lt;&gt;0,constants!$P$2,0)))</f>
        <v>4051.45</v>
      </c>
      <c r="AB6192" s="11">
        <f>constants!$O$2</f>
        <v>4861.32</v>
      </c>
      <c r="AC6192" s="11">
        <f>VLOOKUP(BWscncns[[#This Row],[scanner]],[0]!ScnrAvgBW,2,FALSE)/1000</f>
        <v>509.99709399477808</v>
      </c>
      <c r="AD6192" s="8">
        <f>(1+$F6192)*Z6192</f>
        <v>167.88022622462324</v>
      </c>
      <c r="AE6192" s="8">
        <f>(1+$F6192)*AA6192</f>
        <v>608.37605214514417</v>
      </c>
      <c r="AF6192" s="8">
        <f>(1+$F6192)*AB6192</f>
        <v>729.98819430431877</v>
      </c>
      <c r="AG6192" s="8">
        <f>(1+$F6192)*AC6192</f>
        <v>76.582462735573472</v>
      </c>
      <c r="AH6192" s="8">
        <f>(1+$F6192)*$T6192/1000</f>
        <v>11.532483630489596</v>
      </c>
      <c r="AI6192" s="8">
        <f>(1+BWscncns[[#This Row],[pid_error]]*K_p)*BWscncns[[#This Row],[dbw]]/1000</f>
        <v>44.166241815244803</v>
      </c>
      <c r="AJ6192" s="13">
        <f>BWscncns[[#This Row],[Torflow prgrssv alt vote]]/VLOOKUP(BWscncns[[#This Row],[class]],AltBWtotl,2,FALSE)*100</f>
        <v>8.7107619383243831E-4</v>
      </c>
      <c r="AK6192">
        <f>IF(D6192=E6192,1,0)</f>
        <v>1</v>
      </c>
    </row>
    <row r="6193" spans="1:37">
      <c r="A6193" s="1" t="s">
        <v>825</v>
      </c>
      <c r="B6193" s="1" t="s">
        <v>826</v>
      </c>
      <c r="C6193">
        <v>11</v>
      </c>
      <c r="D6193">
        <v>1524983831</v>
      </c>
      <c r="E6193">
        <v>1524983831</v>
      </c>
      <c r="F6193" s="2">
        <v>-0.85406854077799998</v>
      </c>
      <c r="G6193" s="2">
        <v>-0.85406854077799998</v>
      </c>
      <c r="H6193">
        <v>11207</v>
      </c>
      <c r="I6193" s="2">
        <v>8.5706239175299993E-3</v>
      </c>
      <c r="J6193" s="2">
        <v>0</v>
      </c>
      <c r="K6193">
        <v>8</v>
      </c>
      <c r="L6193" s="1" t="s">
        <v>11960</v>
      </c>
      <c r="M6193" s="1" t="s">
        <v>826</v>
      </c>
      <c r="N6193">
        <v>0</v>
      </c>
      <c r="O6193">
        <v>0</v>
      </c>
      <c r="P6193">
        <v>1</v>
      </c>
      <c r="Q6193">
        <v>0</v>
      </c>
      <c r="R6193" s="19">
        <f>BWscncns[[#This Row],[C fx]]*4+BWscncns[[#This Row],[C fg]]*2+BWscncns[[#This Row],[C fm]]</f>
        <v>1</v>
      </c>
      <c r="S6193">
        <v>12</v>
      </c>
      <c r="T6193">
        <v>76800</v>
      </c>
      <c r="U6193" s="13">
        <v>0.15625</v>
      </c>
      <c r="V6193" s="13">
        <v>6.4</v>
      </c>
      <c r="W6193">
        <v>6031</v>
      </c>
      <c r="X6193">
        <v>120</v>
      </c>
      <c r="Z6193" s="10">
        <f>IF($N6193&lt;&gt;0,constants!$L$2,IF($O6193&lt;&gt;0,constants!$M$2,IF($P6193&lt;&gt;0,constants!$N$2,0)))</f>
        <v>1117.99</v>
      </c>
      <c r="AA6193" s="10">
        <f>IF($N6193&lt;&gt;0,constants!$L$2,IF($O6193&lt;&gt;0,constants!$M$2,IF($P6193&lt;&gt;0,constants!$P$2,0)))</f>
        <v>4051.45</v>
      </c>
      <c r="AB6193" s="11">
        <f>constants!$O$2</f>
        <v>4861.32</v>
      </c>
      <c r="AC6193" s="11">
        <f>VLOOKUP(BWscncns[[#This Row],[scanner]],[0]!ScnrAvgBW,2,FALSE)/1000</f>
        <v>509.99709399477808</v>
      </c>
      <c r="AD6193" s="8">
        <f>(1+$F6193)*Z6193</f>
        <v>163.14991209560381</v>
      </c>
      <c r="AE6193" s="8">
        <f>(1+$F6193)*AA6193</f>
        <v>591.2340104649719</v>
      </c>
      <c r="AF6193" s="8">
        <f>(1+$F6193)*AB6193</f>
        <v>709.41952134509302</v>
      </c>
      <c r="AG6193" s="8">
        <f>(1+$F6193)*AC6193</f>
        <v>74.42462012563746</v>
      </c>
      <c r="AH6193" s="8">
        <f>(1+$F6193)*$T6193/1000</f>
        <v>11.207536068249601</v>
      </c>
      <c r="AI6193" s="8">
        <f>(1+BWscncns[[#This Row],[pid_error]]*K_p)*BWscncns[[#This Row],[dbw]]/1000</f>
        <v>44.003768034124796</v>
      </c>
      <c r="AJ6193" s="13">
        <f>BWscncns[[#This Row],[Torflow prgrssv alt vote]]/VLOOKUP(BWscncns[[#This Row],[class]],AltBWtotl,2,FALSE)*100</f>
        <v>8.6787177713228949E-4</v>
      </c>
      <c r="AK6193">
        <f>IF(D6193=E6193,1,0)</f>
        <v>1</v>
      </c>
    </row>
    <row r="6194" spans="1:37">
      <c r="A6194" s="1" t="s">
        <v>2193</v>
      </c>
      <c r="B6194" s="1" t="s">
        <v>2194</v>
      </c>
      <c r="C6194">
        <v>10</v>
      </c>
      <c r="D6194">
        <v>1524988261</v>
      </c>
      <c r="E6194">
        <v>1524988261</v>
      </c>
      <c r="F6194" s="2">
        <v>-0.87657601708999999</v>
      </c>
      <c r="G6194" s="2">
        <v>-0.87657601708999999</v>
      </c>
      <c r="H6194">
        <v>9591</v>
      </c>
      <c r="I6194" s="2">
        <v>2.6580886080200001E-2</v>
      </c>
      <c r="J6194" s="2">
        <v>0</v>
      </c>
      <c r="K6194">
        <v>8</v>
      </c>
      <c r="L6194" s="1" t="s">
        <v>11951</v>
      </c>
      <c r="M6194" s="1" t="s">
        <v>2194</v>
      </c>
      <c r="N6194">
        <v>0</v>
      </c>
      <c r="O6194">
        <v>0</v>
      </c>
      <c r="P6194">
        <v>1</v>
      </c>
      <c r="Q6194">
        <v>0</v>
      </c>
      <c r="R6194" s="19">
        <f>BWscncns[[#This Row],[C fx]]*4+BWscncns[[#This Row],[C fg]]*2+BWscncns[[#This Row],[C fm]]</f>
        <v>1</v>
      </c>
      <c r="S6194">
        <v>10</v>
      </c>
      <c r="T6194">
        <v>77709</v>
      </c>
      <c r="U6194" s="13">
        <v>0.12868499999999999</v>
      </c>
      <c r="V6194" s="13">
        <v>7.7709000000000001</v>
      </c>
      <c r="W6194">
        <v>6115</v>
      </c>
      <c r="X6194">
        <v>122</v>
      </c>
      <c r="Z6194" s="10">
        <f>IF($N6194&lt;&gt;0,constants!$L$2,IF($O6194&lt;&gt;0,constants!$M$2,IF($P6194&lt;&gt;0,constants!$N$2,0)))</f>
        <v>1117.99</v>
      </c>
      <c r="AA6194" s="10">
        <f>IF($N6194&lt;&gt;0,constants!$L$2,IF($O6194&lt;&gt;0,constants!$M$2,IF($P6194&lt;&gt;0,constants!$P$2,0)))</f>
        <v>4051.45</v>
      </c>
      <c r="AB6194" s="11">
        <f>constants!$O$2</f>
        <v>4861.32</v>
      </c>
      <c r="AC6194" s="11">
        <f>VLOOKUP(BWscncns[[#This Row],[scanner]],[0]!ScnrAvgBW,2,FALSE)/1000</f>
        <v>509.99709399477808</v>
      </c>
      <c r="AD6194" s="8">
        <f>(1+$F6194)*Z6194</f>
        <v>137.98677865355091</v>
      </c>
      <c r="AE6194" s="8">
        <f>(1+$F6194)*AA6194</f>
        <v>500.04609556071949</v>
      </c>
      <c r="AF6194" s="8">
        <f>(1+$F6194)*AB6194</f>
        <v>600.00347660004115</v>
      </c>
      <c r="AG6194" s="8">
        <f>(1+$F6194)*AC6194</f>
        <v>62.945872613361161</v>
      </c>
      <c r="AH6194" s="8">
        <f>(1+$F6194)*$T6194/1000</f>
        <v>9.5911542879531897</v>
      </c>
      <c r="AI6194" s="8">
        <f>(1+BWscncns[[#This Row],[pid_error]]*K_p)*BWscncns[[#This Row],[dbw]]/1000</f>
        <v>43.650077143976588</v>
      </c>
      <c r="AJ6194" s="13">
        <f>BWscncns[[#This Row],[Torflow prgrssv alt vote]]/VLOOKUP(BWscncns[[#This Row],[class]],AltBWtotl,2,FALSE)*100</f>
        <v>8.608960485730811E-4</v>
      </c>
      <c r="AK6194">
        <f>IF(D6194=E6194,1,0)</f>
        <v>1</v>
      </c>
    </row>
    <row r="6195" spans="1:37">
      <c r="A6195" s="1" t="s">
        <v>4944</v>
      </c>
      <c r="B6195" s="1" t="s">
        <v>4945</v>
      </c>
      <c r="C6195">
        <v>11</v>
      </c>
      <c r="D6195">
        <v>1524983831</v>
      </c>
      <c r="E6195">
        <v>1524983831</v>
      </c>
      <c r="F6195" s="2">
        <v>-0.86375280299099999</v>
      </c>
      <c r="G6195" s="2">
        <v>-0.86375280299099999</v>
      </c>
      <c r="H6195">
        <v>10463</v>
      </c>
      <c r="I6195" s="2">
        <v>-5.84530241141E-3</v>
      </c>
      <c r="J6195" s="2">
        <v>0</v>
      </c>
      <c r="K6195">
        <v>8</v>
      </c>
      <c r="L6195" s="1" t="s">
        <v>11960</v>
      </c>
      <c r="M6195" s="1" t="s">
        <v>4945</v>
      </c>
      <c r="N6195">
        <v>0</v>
      </c>
      <c r="O6195">
        <v>0</v>
      </c>
      <c r="P6195">
        <v>1</v>
      </c>
      <c r="Q6195">
        <v>0</v>
      </c>
      <c r="R6195" s="19">
        <f>BWscncns[[#This Row],[C fx]]*4+BWscncns[[#This Row],[C fg]]*2+BWscncns[[#This Row],[C fm]]</f>
        <v>1</v>
      </c>
      <c r="S6195">
        <v>12</v>
      </c>
      <c r="T6195">
        <v>76800</v>
      </c>
      <c r="U6195" s="13">
        <v>0.15625</v>
      </c>
      <c r="V6195" s="13">
        <v>6.4</v>
      </c>
      <c r="W6195">
        <v>6028</v>
      </c>
      <c r="X6195">
        <v>120</v>
      </c>
      <c r="Z6195" s="10">
        <f>IF($N6195&lt;&gt;0,constants!$L$2,IF($O6195&lt;&gt;0,constants!$M$2,IF($P6195&lt;&gt;0,constants!$N$2,0)))</f>
        <v>1117.99</v>
      </c>
      <c r="AA6195" s="10">
        <f>IF($N6195&lt;&gt;0,constants!$L$2,IF($O6195&lt;&gt;0,constants!$M$2,IF($P6195&lt;&gt;0,constants!$P$2,0)))</f>
        <v>4051.45</v>
      </c>
      <c r="AB6195" s="11">
        <f>constants!$O$2</f>
        <v>4861.32</v>
      </c>
      <c r="AC6195" s="11">
        <f>VLOOKUP(BWscncns[[#This Row],[scanner]],[0]!ScnrAvgBW,2,FALSE)/1000</f>
        <v>509.99709399477808</v>
      </c>
      <c r="AD6195" s="8">
        <f>(1+$F6195)*Z6195</f>
        <v>152.32300378409192</v>
      </c>
      <c r="AE6195" s="8">
        <f>(1+$F6195)*AA6195</f>
        <v>551.99870632211309</v>
      </c>
      <c r="AF6195" s="8">
        <f>(1+$F6195)*AB6195</f>
        <v>662.34122376379185</v>
      </c>
      <c r="AG6195" s="8">
        <f>(1+$F6195)*AC6195</f>
        <v>69.485674539524027</v>
      </c>
      <c r="AH6195" s="8">
        <f>(1+$F6195)*$T6195/1000</f>
        <v>10.463784730291202</v>
      </c>
      <c r="AI6195" s="8">
        <f>(1+BWscncns[[#This Row],[pid_error]]*K_p)*BWscncns[[#This Row],[dbw]]/1000</f>
        <v>43.631892365145596</v>
      </c>
      <c r="AJ6195" s="13">
        <f>BWscncns[[#This Row],[Torflow prgrssv alt vote]]/VLOOKUP(BWscncns[[#This Row],[class]],AltBWtotl,2,FALSE)*100</f>
        <v>8.6053739618884495E-4</v>
      </c>
      <c r="AK6195">
        <f>IF(D6195=E6195,1,0)</f>
        <v>1</v>
      </c>
    </row>
    <row r="6196" spans="1:37">
      <c r="A6196" s="1" t="s">
        <v>4882</v>
      </c>
      <c r="B6196" s="1" t="s">
        <v>129</v>
      </c>
      <c r="C6196">
        <v>22</v>
      </c>
      <c r="D6196">
        <v>1524830885</v>
      </c>
      <c r="E6196">
        <v>1524830885</v>
      </c>
      <c r="F6196" s="2">
        <v>-0.924182539789</v>
      </c>
      <c r="G6196" s="2">
        <v>-0.924182539789</v>
      </c>
      <c r="H6196">
        <v>22003</v>
      </c>
      <c r="I6196" s="2">
        <v>5.0271186839399998E-3</v>
      </c>
      <c r="J6196" s="2">
        <v>0</v>
      </c>
      <c r="K6196">
        <v>8</v>
      </c>
      <c r="L6196" s="1" t="s">
        <v>12079</v>
      </c>
      <c r="M6196" s="1" t="s">
        <v>129</v>
      </c>
      <c r="N6196">
        <v>0</v>
      </c>
      <c r="O6196">
        <v>0</v>
      </c>
      <c r="P6196">
        <v>1</v>
      </c>
      <c r="Q6196">
        <v>0</v>
      </c>
      <c r="R6196" s="19">
        <f>BWscncns[[#This Row],[C fx]]*4+BWscncns[[#This Row],[C fg]]*2+BWscncns[[#This Row],[C fm]]</f>
        <v>1</v>
      </c>
      <c r="S6196">
        <v>16</v>
      </c>
      <c r="T6196">
        <v>81073</v>
      </c>
      <c r="U6196" s="13">
        <v>0.197353</v>
      </c>
      <c r="V6196" s="13">
        <v>5.067062</v>
      </c>
      <c r="W6196">
        <v>5850</v>
      </c>
      <c r="X6196">
        <v>117</v>
      </c>
      <c r="Z6196" s="10">
        <f>IF($N6196&lt;&gt;0,constants!$L$2,IF($O6196&lt;&gt;0,constants!$M$2,IF($P6196&lt;&gt;0,constants!$N$2,0)))</f>
        <v>1117.99</v>
      </c>
      <c r="AA6196" s="10">
        <f>IF($N6196&lt;&gt;0,constants!$L$2,IF($O6196&lt;&gt;0,constants!$M$2,IF($P6196&lt;&gt;0,constants!$P$2,0)))</f>
        <v>4051.45</v>
      </c>
      <c r="AB6196" s="11">
        <f>constants!$O$2</f>
        <v>4861.32</v>
      </c>
      <c r="AC6196" s="11">
        <f>VLOOKUP(BWscncns[[#This Row],[scanner]],[0]!ScnrAvgBW,2,FALSE)/1000</f>
        <v>509.99709399477808</v>
      </c>
      <c r="AD6196" s="8">
        <f>(1+$F6196)*Z6196</f>
        <v>84.763162341295896</v>
      </c>
      <c r="AE6196" s="8">
        <f>(1+$F6196)*AA6196</f>
        <v>307.17064917185593</v>
      </c>
      <c r="AF6196" s="8">
        <f>(1+$F6196)*AB6196</f>
        <v>368.57293567293851</v>
      </c>
      <c r="AG6196" s="8">
        <f>(1+$F6196)*AC6196</f>
        <v>38.666684381674713</v>
      </c>
      <c r="AH6196" s="8">
        <f>(1+$F6196)*$T6196/1000</f>
        <v>6.1467489516864022</v>
      </c>
      <c r="AI6196" s="8">
        <f>(1+BWscncns[[#This Row],[pid_error]]*K_p)*BWscncns[[#This Row],[dbw]]/1000</f>
        <v>43.609874475843199</v>
      </c>
      <c r="AJ6196" s="13">
        <f>BWscncns[[#This Row],[Torflow prgrssv alt vote]]/VLOOKUP(BWscncns[[#This Row],[class]],AltBWtotl,2,FALSE)*100</f>
        <v>8.6010314463332471E-4</v>
      </c>
      <c r="AK6196">
        <f>IF(D6196=E6196,1,0)</f>
        <v>1</v>
      </c>
    </row>
    <row r="6197" spans="1:37">
      <c r="A6197" s="1" t="s">
        <v>3833</v>
      </c>
      <c r="B6197" s="1" t="s">
        <v>3834</v>
      </c>
      <c r="C6197">
        <v>10</v>
      </c>
      <c r="D6197">
        <v>1524994035</v>
      </c>
      <c r="E6197">
        <v>1524994035</v>
      </c>
      <c r="F6197" s="2">
        <v>-0.86792139699299997</v>
      </c>
      <c r="G6197" s="2">
        <v>-0.86792139699299997</v>
      </c>
      <c r="H6197">
        <v>10143</v>
      </c>
      <c r="I6197" s="2">
        <v>-2.15199449617E-2</v>
      </c>
      <c r="J6197" s="2">
        <v>0</v>
      </c>
      <c r="K6197">
        <v>8</v>
      </c>
      <c r="L6197" s="1" t="s">
        <v>11823</v>
      </c>
      <c r="M6197" s="1" t="s">
        <v>3834</v>
      </c>
      <c r="N6197">
        <v>0</v>
      </c>
      <c r="O6197">
        <v>0</v>
      </c>
      <c r="P6197">
        <v>1</v>
      </c>
      <c r="Q6197">
        <v>0</v>
      </c>
      <c r="R6197" s="19">
        <f>BWscncns[[#This Row],[C fx]]*4+BWscncns[[#This Row],[C fg]]*2+BWscncns[[#This Row],[C fm]]</f>
        <v>1</v>
      </c>
      <c r="S6197">
        <v>6</v>
      </c>
      <c r="T6197">
        <v>76800</v>
      </c>
      <c r="U6197" s="13">
        <v>7.8125E-2</v>
      </c>
      <c r="V6197" s="13">
        <v>12.8</v>
      </c>
      <c r="W6197">
        <v>6281</v>
      </c>
      <c r="X6197">
        <v>125</v>
      </c>
      <c r="Z6197" s="10">
        <f>IF($N6197&lt;&gt;0,constants!$L$2,IF($O6197&lt;&gt;0,constants!$M$2,IF($P6197&lt;&gt;0,constants!$N$2,0)))</f>
        <v>1117.99</v>
      </c>
      <c r="AA6197" s="10">
        <f>IF($N6197&lt;&gt;0,constants!$L$2,IF($O6197&lt;&gt;0,constants!$M$2,IF($P6197&lt;&gt;0,constants!$P$2,0)))</f>
        <v>4051.45</v>
      </c>
      <c r="AB6197" s="11">
        <f>constants!$O$2</f>
        <v>4861.32</v>
      </c>
      <c r="AC6197" s="11">
        <f>VLOOKUP(BWscncns[[#This Row],[scanner]],[0]!ScnrAvgBW,2,FALSE)/1000</f>
        <v>509.99709399477808</v>
      </c>
      <c r="AD6197" s="8">
        <f>(1+$F6197)*Z6197</f>
        <v>147.66255737579596</v>
      </c>
      <c r="AE6197" s="8">
        <f>(1+$F6197)*AA6197</f>
        <v>535.10985615271022</v>
      </c>
      <c r="AF6197" s="8">
        <f>(1+$F6197)*AB6197</f>
        <v>642.0763543699893</v>
      </c>
      <c r="AG6197" s="8">
        <f>(1+$F6197)*AC6197</f>
        <v>67.359703712459975</v>
      </c>
      <c r="AH6197" s="8">
        <f>(1+$F6197)*$T6197/1000</f>
        <v>10.143636710937603</v>
      </c>
      <c r="AI6197" s="8">
        <f>(1+BWscncns[[#This Row],[pid_error]]*K_p)*BWscncns[[#This Row],[dbw]]/1000</f>
        <v>43.471818355468798</v>
      </c>
      <c r="AJ6197" s="13">
        <f>BWscncns[[#This Row],[Torflow prgrssv alt vote]]/VLOOKUP(BWscncns[[#This Row],[class]],AltBWtotl,2,FALSE)*100</f>
        <v>8.5738030938793371E-4</v>
      </c>
      <c r="AK6197">
        <f>IF(D6197=E6197,1,0)</f>
        <v>1</v>
      </c>
    </row>
    <row r="6198" spans="1:37">
      <c r="A6198" s="1" t="s">
        <v>3257</v>
      </c>
      <c r="B6198" s="1" t="s">
        <v>49</v>
      </c>
      <c r="C6198">
        <v>10</v>
      </c>
      <c r="D6198">
        <v>1524983831</v>
      </c>
      <c r="E6198">
        <v>1524983831</v>
      </c>
      <c r="F6198" s="2">
        <v>-0.87185293515399997</v>
      </c>
      <c r="G6198" s="2">
        <v>-0.87185293515399997</v>
      </c>
      <c r="H6198">
        <v>9841</v>
      </c>
      <c r="I6198" s="2">
        <v>-2.8399915908199999E-2</v>
      </c>
      <c r="J6198" s="2">
        <v>0</v>
      </c>
      <c r="K6198">
        <v>8</v>
      </c>
      <c r="L6198" s="1" t="s">
        <v>11960</v>
      </c>
      <c r="M6198" s="1" t="s">
        <v>49</v>
      </c>
      <c r="N6198">
        <v>0</v>
      </c>
      <c r="O6198">
        <v>0</v>
      </c>
      <c r="P6198">
        <v>1</v>
      </c>
      <c r="Q6198">
        <v>0</v>
      </c>
      <c r="R6198" s="19">
        <f>BWscncns[[#This Row],[C fx]]*4+BWscncns[[#This Row],[C fg]]*2+BWscncns[[#This Row],[C fm]]</f>
        <v>1</v>
      </c>
      <c r="S6198">
        <v>10</v>
      </c>
      <c r="T6198">
        <v>76800</v>
      </c>
      <c r="U6198" s="13">
        <v>0.13020799999999999</v>
      </c>
      <c r="V6198" s="13">
        <v>7.68</v>
      </c>
      <c r="W6198">
        <v>6113</v>
      </c>
      <c r="X6198">
        <v>122</v>
      </c>
      <c r="Z6198" s="10">
        <f>IF($N6198&lt;&gt;0,constants!$L$2,IF($O6198&lt;&gt;0,constants!$M$2,IF($P6198&lt;&gt;0,constants!$N$2,0)))</f>
        <v>1117.99</v>
      </c>
      <c r="AA6198" s="10">
        <f>IF($N6198&lt;&gt;0,constants!$L$2,IF($O6198&lt;&gt;0,constants!$M$2,IF($P6198&lt;&gt;0,constants!$P$2,0)))</f>
        <v>4051.45</v>
      </c>
      <c r="AB6198" s="11">
        <f>constants!$O$2</f>
        <v>4861.32</v>
      </c>
      <c r="AC6198" s="11">
        <f>VLOOKUP(BWscncns[[#This Row],[scanner]],[0]!ScnrAvgBW,2,FALSE)/1000</f>
        <v>509.99709399477808</v>
      </c>
      <c r="AD6198" s="8">
        <f>(1+$F6198)*Z6198</f>
        <v>143.26713702717956</v>
      </c>
      <c r="AE6198" s="8">
        <f>(1+$F6198)*AA6198</f>
        <v>519.18142587032673</v>
      </c>
      <c r="AF6198" s="8">
        <f>(1+$F6198)*AB6198</f>
        <v>622.9638892771568</v>
      </c>
      <c r="AG6198" s="8">
        <f>(1+$F6198)*AC6198</f>
        <v>65.354630675420395</v>
      </c>
      <c r="AH6198" s="8">
        <f>(1+$F6198)*$T6198/1000</f>
        <v>9.8416945801728009</v>
      </c>
      <c r="AI6198" s="8">
        <f>(1+BWscncns[[#This Row],[pid_error]]*K_p)*BWscncns[[#This Row],[dbw]]/1000</f>
        <v>43.320847290086398</v>
      </c>
      <c r="AJ6198" s="13">
        <f>BWscncns[[#This Row],[Torflow prgrssv alt vote]]/VLOOKUP(BWscncns[[#This Row],[class]],AltBWtotl,2,FALSE)*100</f>
        <v>8.5440275694952962E-4</v>
      </c>
      <c r="AK6198">
        <f>IF(D6198=E6198,1,0)</f>
        <v>1</v>
      </c>
    </row>
    <row r="6199" spans="1:37">
      <c r="A6199" s="1" t="s">
        <v>5239</v>
      </c>
      <c r="B6199" s="1" t="s">
        <v>49</v>
      </c>
      <c r="C6199">
        <v>8</v>
      </c>
      <c r="D6199">
        <v>1524994035</v>
      </c>
      <c r="E6199">
        <v>1524994035</v>
      </c>
      <c r="F6199" s="2">
        <v>-0.90190118236500005</v>
      </c>
      <c r="G6199" s="2">
        <v>-0.90190118236500005</v>
      </c>
      <c r="H6199">
        <v>7734</v>
      </c>
      <c r="I6199" s="2">
        <v>1.9023021478400001E-2</v>
      </c>
      <c r="J6199" s="2">
        <v>0</v>
      </c>
      <c r="K6199">
        <v>8</v>
      </c>
      <c r="L6199" s="1" t="s">
        <v>11823</v>
      </c>
      <c r="M6199" s="1" t="s">
        <v>49</v>
      </c>
      <c r="N6199">
        <v>1</v>
      </c>
      <c r="O6199">
        <v>0</v>
      </c>
      <c r="P6199">
        <v>0</v>
      </c>
      <c r="Q6199">
        <v>0</v>
      </c>
      <c r="R6199" s="19">
        <f>BWscncns[[#This Row],[C fx]]*4+BWscncns[[#This Row],[C fg]]*2+BWscncns[[#This Row],[C fm]]</f>
        <v>4</v>
      </c>
      <c r="S6199">
        <v>5</v>
      </c>
      <c r="T6199">
        <v>78848</v>
      </c>
      <c r="U6199" s="13">
        <v>6.3412999999999997E-2</v>
      </c>
      <c r="V6199" s="13">
        <v>15.769600000000001</v>
      </c>
      <c r="W6199">
        <v>6312</v>
      </c>
      <c r="X6199">
        <v>126</v>
      </c>
      <c r="Z6199" s="10">
        <f>IF($N6199&lt;&gt;0,constants!$L$2,IF($O6199&lt;&gt;0,constants!$M$2,IF($P6199&lt;&gt;0,constants!$N$2,0)))</f>
        <v>10125.48</v>
      </c>
      <c r="AA6199" s="10">
        <f>IF($N6199&lt;&gt;0,constants!$L$2,IF($O6199&lt;&gt;0,constants!$M$2,IF($P6199&lt;&gt;0,constants!$P$2,0)))</f>
        <v>10125.48</v>
      </c>
      <c r="AB6199" s="11">
        <f>constants!$O$2</f>
        <v>4861.32</v>
      </c>
      <c r="AC6199" s="11">
        <f>VLOOKUP(BWscncns[[#This Row],[scanner]],[0]!ScnrAvgBW,2,FALSE)/1000</f>
        <v>509.99709399477808</v>
      </c>
      <c r="AD6199" s="8">
        <f>(1+$F6199)*Z6199</f>
        <v>993.29761598683922</v>
      </c>
      <c r="AE6199" s="8">
        <f>(1+$F6199)*AA6199</f>
        <v>993.29761598683922</v>
      </c>
      <c r="AF6199" s="8">
        <f>(1+$F6199)*AB6199</f>
        <v>476.8897441453779</v>
      </c>
      <c r="AG6199" s="8">
        <f>(1+$F6199)*AC6199</f>
        <v>50.03011191817366</v>
      </c>
      <c r="AH6199" s="8">
        <f>(1+$F6199)*$T6199/1000</f>
        <v>7.7348955728844757</v>
      </c>
      <c r="AI6199" s="8">
        <f>(1+BWscncns[[#This Row],[pid_error]]*K_p)*BWscncns[[#This Row],[dbw]]/1000</f>
        <v>43.291447786442234</v>
      </c>
      <c r="AJ6199" s="13">
        <f>BWscncns[[#This Row],[Torflow prgrssv alt vote]]/VLOOKUP(BWscncns[[#This Row],[class]],AltBWtotl,2,FALSE)*100</f>
        <v>3.710399246231023E-4</v>
      </c>
      <c r="AK6199">
        <f>IF(D6199=E6199,1,0)</f>
        <v>1</v>
      </c>
    </row>
    <row r="6200" spans="1:37">
      <c r="A6200" s="1" t="s">
        <v>1771</v>
      </c>
      <c r="B6200" s="1" t="s">
        <v>1772</v>
      </c>
      <c r="C6200">
        <v>10</v>
      </c>
      <c r="D6200">
        <v>1524988261</v>
      </c>
      <c r="E6200">
        <v>1524988261</v>
      </c>
      <c r="F6200" s="2">
        <v>-0.87301200576000004</v>
      </c>
      <c r="G6200" s="2">
        <v>-0.87301200576000004</v>
      </c>
      <c r="H6200">
        <v>9752</v>
      </c>
      <c r="I6200" s="2">
        <v>1.2075534378E-2</v>
      </c>
      <c r="J6200" s="2">
        <v>0</v>
      </c>
      <c r="K6200">
        <v>8</v>
      </c>
      <c r="L6200" s="1" t="s">
        <v>11951</v>
      </c>
      <c r="M6200" s="1" t="s">
        <v>1772</v>
      </c>
      <c r="N6200">
        <v>0</v>
      </c>
      <c r="O6200">
        <v>0</v>
      </c>
      <c r="P6200">
        <v>1</v>
      </c>
      <c r="Q6200">
        <v>0</v>
      </c>
      <c r="R6200" s="19">
        <f>BWscncns[[#This Row],[C fx]]*4+BWscncns[[#This Row],[C fg]]*2+BWscncns[[#This Row],[C fm]]</f>
        <v>1</v>
      </c>
      <c r="S6200">
        <v>10</v>
      </c>
      <c r="T6200">
        <v>76800</v>
      </c>
      <c r="U6200" s="13">
        <v>0.13020799999999999</v>
      </c>
      <c r="V6200" s="13">
        <v>7.68</v>
      </c>
      <c r="W6200">
        <v>6111</v>
      </c>
      <c r="X6200">
        <v>122</v>
      </c>
      <c r="Z6200" s="10">
        <f>IF($N6200&lt;&gt;0,constants!$L$2,IF($O6200&lt;&gt;0,constants!$M$2,IF($P6200&lt;&gt;0,constants!$N$2,0)))</f>
        <v>1117.99</v>
      </c>
      <c r="AA6200" s="10">
        <f>IF($N6200&lt;&gt;0,constants!$L$2,IF($O6200&lt;&gt;0,constants!$M$2,IF($P6200&lt;&gt;0,constants!$P$2,0)))</f>
        <v>4051.45</v>
      </c>
      <c r="AB6200" s="11">
        <f>constants!$O$2</f>
        <v>4861.32</v>
      </c>
      <c r="AC6200" s="11">
        <f>VLOOKUP(BWscncns[[#This Row],[scanner]],[0]!ScnrAvgBW,2,FALSE)/1000</f>
        <v>509.99709399477808</v>
      </c>
      <c r="AD6200" s="8">
        <f>(1+$F6200)*Z6200</f>
        <v>141.97130768037755</v>
      </c>
      <c r="AE6200" s="8">
        <f>(1+$F6200)*AA6200</f>
        <v>514.48550926364783</v>
      </c>
      <c r="AF6200" s="8">
        <f>(1+$F6200)*AB6200</f>
        <v>617.32927615879657</v>
      </c>
      <c r="AG6200" s="8">
        <f>(1+$F6200)*AC6200</f>
        <v>64.763508034625602</v>
      </c>
      <c r="AH6200" s="8">
        <f>(1+$F6200)*$T6200/1000</f>
        <v>9.7526779576319971</v>
      </c>
      <c r="AI6200" s="8">
        <f>(1+BWscncns[[#This Row],[pid_error]]*K_p)*BWscncns[[#This Row],[dbw]]/1000</f>
        <v>43.276338978815993</v>
      </c>
      <c r="AJ6200" s="13">
        <f>BWscncns[[#This Row],[Torflow prgrssv alt vote]]/VLOOKUP(BWscncns[[#This Row],[class]],AltBWtotl,2,FALSE)*100</f>
        <v>8.5352493423286027E-4</v>
      </c>
      <c r="AK6200">
        <f>IF(D6200=E6200,1,0)</f>
        <v>1</v>
      </c>
    </row>
    <row r="6201" spans="1:37">
      <c r="A6201" s="1" t="s">
        <v>3387</v>
      </c>
      <c r="B6201" s="1" t="s">
        <v>3388</v>
      </c>
      <c r="C6201">
        <v>4</v>
      </c>
      <c r="D6201">
        <v>1524998348</v>
      </c>
      <c r="E6201">
        <v>1524998348</v>
      </c>
      <c r="F6201" s="2">
        <v>-0.95183295336899998</v>
      </c>
      <c r="G6201" s="2">
        <v>-0.95183295336899998</v>
      </c>
      <c r="H6201">
        <v>3974</v>
      </c>
      <c r="I6201" s="2">
        <v>-2.7910737429699999E-2</v>
      </c>
      <c r="J6201" s="2">
        <v>0</v>
      </c>
      <c r="K6201">
        <v>8</v>
      </c>
      <c r="L6201" s="1" t="s">
        <v>11968</v>
      </c>
      <c r="M6201" s="1" t="s">
        <v>3388</v>
      </c>
      <c r="N6201">
        <v>0</v>
      </c>
      <c r="O6201">
        <v>0</v>
      </c>
      <c r="P6201">
        <v>1</v>
      </c>
      <c r="Q6201">
        <v>0</v>
      </c>
      <c r="R6201" s="19">
        <f>BWscncns[[#This Row],[C fx]]*4+BWscncns[[#This Row],[C fg]]*2+BWscncns[[#This Row],[C fm]]</f>
        <v>1</v>
      </c>
      <c r="S6201">
        <v>4</v>
      </c>
      <c r="T6201">
        <v>82510</v>
      </c>
      <c r="U6201" s="13">
        <v>4.8479000000000001E-2</v>
      </c>
      <c r="V6201" s="13">
        <v>20.627500000000001</v>
      </c>
      <c r="W6201">
        <v>6355</v>
      </c>
      <c r="X6201">
        <v>127</v>
      </c>
      <c r="Z6201" s="10">
        <f>IF($N6201&lt;&gt;0,constants!$L$2,IF($O6201&lt;&gt;0,constants!$M$2,IF($P6201&lt;&gt;0,constants!$N$2,0)))</f>
        <v>1117.99</v>
      </c>
      <c r="AA6201" s="10">
        <f>IF($N6201&lt;&gt;0,constants!$L$2,IF($O6201&lt;&gt;0,constants!$M$2,IF($P6201&lt;&gt;0,constants!$P$2,0)))</f>
        <v>4051.45</v>
      </c>
      <c r="AB6201" s="11">
        <f>constants!$O$2</f>
        <v>4861.32</v>
      </c>
      <c r="AC6201" s="11">
        <f>VLOOKUP(BWscncns[[#This Row],[scanner]],[0]!ScnrAvgBW,2,FALSE)/1000</f>
        <v>509.99709399477808</v>
      </c>
      <c r="AD6201" s="8">
        <f>(1+$F6201)*Z6201</f>
        <v>53.850276462991715</v>
      </c>
      <c r="AE6201" s="8">
        <f>(1+$F6201)*AA6201</f>
        <v>195.14638107316503</v>
      </c>
      <c r="AF6201" s="8">
        <f>(1+$F6201)*AB6201</f>
        <v>234.15542712821301</v>
      </c>
      <c r="AG6201" s="8">
        <f>(1+$F6201)*AC6201</f>
        <v>24.565053808120975</v>
      </c>
      <c r="AH6201" s="8">
        <f>(1+$F6201)*$T6201/1000</f>
        <v>3.9742630175238118</v>
      </c>
      <c r="AI6201" s="8">
        <f>(1+BWscncns[[#This Row],[pid_error]]*K_p)*BWscncns[[#This Row],[dbw]]/1000</f>
        <v>43.242131508761908</v>
      </c>
      <c r="AJ6201" s="13">
        <f>BWscncns[[#This Row],[Torflow prgrssv alt vote]]/VLOOKUP(BWscncns[[#This Row],[class]],AltBWtotl,2,FALSE)*100</f>
        <v>8.5285027160387768E-4</v>
      </c>
      <c r="AK6201">
        <f>IF(D6201=E6201,1,0)</f>
        <v>1</v>
      </c>
    </row>
    <row r="6202" spans="1:37">
      <c r="A6202" s="1" t="s">
        <v>8943</v>
      </c>
      <c r="B6202" s="1" t="s">
        <v>49</v>
      </c>
      <c r="C6202">
        <v>9</v>
      </c>
      <c r="D6202">
        <v>1524988261</v>
      </c>
      <c r="E6202">
        <v>1524988261</v>
      </c>
      <c r="F6202" s="2">
        <v>-0.87661173373900003</v>
      </c>
      <c r="G6202" s="2">
        <v>-0.87661173373900003</v>
      </c>
      <c r="H6202">
        <v>9476</v>
      </c>
      <c r="I6202" s="2">
        <v>-1.83850758618E-2</v>
      </c>
      <c r="J6202" s="2">
        <v>0</v>
      </c>
      <c r="K6202">
        <v>8</v>
      </c>
      <c r="L6202" s="1" t="s">
        <v>11951</v>
      </c>
      <c r="M6202" s="1" t="s">
        <v>49</v>
      </c>
      <c r="N6202">
        <v>0</v>
      </c>
      <c r="O6202">
        <v>0</v>
      </c>
      <c r="P6202">
        <v>1</v>
      </c>
      <c r="Q6202">
        <v>0</v>
      </c>
      <c r="R6202" s="19">
        <f>BWscncns[[#This Row],[C fx]]*4+BWscncns[[#This Row],[C fg]]*2+BWscncns[[#This Row],[C fm]]</f>
        <v>1</v>
      </c>
      <c r="S6202">
        <v>9</v>
      </c>
      <c r="T6202">
        <v>76800</v>
      </c>
      <c r="U6202" s="13">
        <v>0.117188</v>
      </c>
      <c r="V6202" s="13">
        <v>8.5333330000000007</v>
      </c>
      <c r="W6202">
        <v>6143</v>
      </c>
      <c r="X6202">
        <v>122</v>
      </c>
      <c r="Z6202" s="10">
        <f>IF($N6202&lt;&gt;0,constants!$L$2,IF($O6202&lt;&gt;0,constants!$M$2,IF($P6202&lt;&gt;0,constants!$N$2,0)))</f>
        <v>1117.99</v>
      </c>
      <c r="AA6202" s="10">
        <f>IF($N6202&lt;&gt;0,constants!$L$2,IF($O6202&lt;&gt;0,constants!$M$2,IF($P6202&lt;&gt;0,constants!$P$2,0)))</f>
        <v>4051.45</v>
      </c>
      <c r="AB6202" s="11">
        <f>constants!$O$2</f>
        <v>4861.32</v>
      </c>
      <c r="AC6202" s="11">
        <f>VLOOKUP(BWscncns[[#This Row],[scanner]],[0]!ScnrAvgBW,2,FALSE)/1000</f>
        <v>509.99709399477808</v>
      </c>
      <c r="AD6202" s="8">
        <f>(1+$F6202)*Z6202</f>
        <v>137.94684779713535</v>
      </c>
      <c r="AE6202" s="8">
        <f>(1+$F6202)*AA6202</f>
        <v>499.9013913431283</v>
      </c>
      <c r="AF6202" s="8">
        <f>(1+$F6202)*AB6202</f>
        <v>599.82984653992435</v>
      </c>
      <c r="AG6202" s="8">
        <f>(1+$F6202)*AC6202</f>
        <v>62.927657226163909</v>
      </c>
      <c r="AH6202" s="8">
        <f>(1+$F6202)*$T6202/1000</f>
        <v>9.4762188488447965</v>
      </c>
      <c r="AI6202" s="8">
        <f>(1+BWscncns[[#This Row],[pid_error]]*K_p)*BWscncns[[#This Row],[dbw]]/1000</f>
        <v>43.138109424422403</v>
      </c>
      <c r="AJ6202" s="13">
        <f>BWscncns[[#This Row],[Torflow prgrssv alt vote]]/VLOOKUP(BWscncns[[#This Row],[class]],AltBWtotl,2,FALSE)*100</f>
        <v>8.5079867840561537E-4</v>
      </c>
      <c r="AK6202">
        <f>IF(D6202=E6202,1,0)</f>
        <v>1</v>
      </c>
    </row>
    <row r="6203" spans="1:37">
      <c r="A6203" s="1" t="s">
        <v>6979</v>
      </c>
      <c r="B6203" s="1" t="s">
        <v>45</v>
      </c>
      <c r="C6203">
        <v>5</v>
      </c>
      <c r="D6203">
        <v>1524577191</v>
      </c>
      <c r="E6203">
        <v>1524577191</v>
      </c>
      <c r="F6203" s="2">
        <v>-0.93192703591500003</v>
      </c>
      <c r="G6203" s="2">
        <v>-0.93192703591500003</v>
      </c>
      <c r="H6203">
        <v>5158</v>
      </c>
      <c r="I6203" s="2">
        <v>-3.7285258662700001E-2</v>
      </c>
      <c r="J6203" s="2">
        <v>0</v>
      </c>
      <c r="K6203">
        <v>8</v>
      </c>
      <c r="L6203" s="1" t="s">
        <v>12084</v>
      </c>
      <c r="M6203" s="1" t="s">
        <v>45</v>
      </c>
      <c r="N6203">
        <v>0</v>
      </c>
      <c r="O6203">
        <v>0</v>
      </c>
      <c r="P6203">
        <v>1</v>
      </c>
      <c r="Q6203">
        <v>0</v>
      </c>
      <c r="R6203" s="19">
        <f>BWscncns[[#This Row],[C fx]]*4+BWscncns[[#This Row],[C fg]]*2+BWscncns[[#This Row],[C fm]]</f>
        <v>1</v>
      </c>
      <c r="S6203">
        <v>8</v>
      </c>
      <c r="T6203">
        <v>79872</v>
      </c>
      <c r="U6203" s="13">
        <v>0.10016</v>
      </c>
      <c r="V6203" s="13">
        <v>9.984</v>
      </c>
      <c r="W6203">
        <v>6201</v>
      </c>
      <c r="X6203">
        <v>124</v>
      </c>
      <c r="Z6203" s="10">
        <f>IF($N6203&lt;&gt;0,constants!$L$2,IF($O6203&lt;&gt;0,constants!$M$2,IF($P6203&lt;&gt;0,constants!$N$2,0)))</f>
        <v>1117.99</v>
      </c>
      <c r="AA6203" s="10">
        <f>IF($N6203&lt;&gt;0,constants!$L$2,IF($O6203&lt;&gt;0,constants!$M$2,IF($P6203&lt;&gt;0,constants!$P$2,0)))</f>
        <v>4051.45</v>
      </c>
      <c r="AB6203" s="11">
        <f>constants!$O$2</f>
        <v>4861.32</v>
      </c>
      <c r="AC6203" s="11">
        <f>VLOOKUP(BWscncns[[#This Row],[scanner]],[0]!ScnrAvgBW,2,FALSE)/1000</f>
        <v>509.99709399477808</v>
      </c>
      <c r="AD6203" s="8">
        <f>(1+$F6203)*Z6203</f>
        <v>76.104893117389111</v>
      </c>
      <c r="AE6203" s="8">
        <f>(1+$F6203)*AA6203</f>
        <v>275.79421034217307</v>
      </c>
      <c r="AF6203" s="8">
        <f>(1+$F6203)*AB6203</f>
        <v>330.924461765692</v>
      </c>
      <c r="AG6203" s="8">
        <f>(1+$F6203)*AC6203</f>
        <v>34.717013862960883</v>
      </c>
      <c r="AH6203" s="8">
        <f>(1+$F6203)*$T6203/1000</f>
        <v>5.437123787397117</v>
      </c>
      <c r="AI6203" s="8">
        <f>(1+BWscncns[[#This Row],[pid_error]]*K_p)*BWscncns[[#This Row],[dbw]]/1000</f>
        <v>42.654561893698556</v>
      </c>
      <c r="AJ6203" s="13">
        <f>BWscncns[[#This Row],[Torflow prgrssv alt vote]]/VLOOKUP(BWscncns[[#This Row],[class]],AltBWtotl,2,FALSE)*100</f>
        <v>8.4126183023179992E-4</v>
      </c>
      <c r="AK6203">
        <f>IF(D6203=E6203,1,0)</f>
        <v>1</v>
      </c>
    </row>
    <row r="6204" spans="1:37">
      <c r="A6204" s="1" t="s">
        <v>8152</v>
      </c>
      <c r="B6204" s="1" t="s">
        <v>8153</v>
      </c>
      <c r="C6204">
        <v>8</v>
      </c>
      <c r="D6204">
        <v>1524988261</v>
      </c>
      <c r="E6204">
        <v>1524988261</v>
      </c>
      <c r="F6204" s="2">
        <v>-0.89235865396299996</v>
      </c>
      <c r="G6204" s="2">
        <v>-0.89235865396299996</v>
      </c>
      <c r="H6204">
        <v>8266</v>
      </c>
      <c r="I6204" s="2">
        <v>-4.6951849786300001E-2</v>
      </c>
      <c r="J6204" s="2">
        <v>0</v>
      </c>
      <c r="K6204">
        <v>8</v>
      </c>
      <c r="L6204" s="1" t="s">
        <v>11951</v>
      </c>
      <c r="M6204" s="1" t="s">
        <v>8153</v>
      </c>
      <c r="N6204">
        <v>0</v>
      </c>
      <c r="O6204">
        <v>0</v>
      </c>
      <c r="P6204">
        <v>1</v>
      </c>
      <c r="Q6204">
        <v>0</v>
      </c>
      <c r="R6204" s="19">
        <f>BWscncns[[#This Row],[C fx]]*4+BWscncns[[#This Row],[C fg]]*2+BWscncns[[#This Row],[C fm]]</f>
        <v>1</v>
      </c>
      <c r="S6204">
        <v>8</v>
      </c>
      <c r="T6204">
        <v>76800</v>
      </c>
      <c r="U6204" s="13">
        <v>0.104167</v>
      </c>
      <c r="V6204" s="13">
        <v>9.6</v>
      </c>
      <c r="W6204">
        <v>6181</v>
      </c>
      <c r="X6204">
        <v>123</v>
      </c>
      <c r="Z6204" s="10">
        <f>IF($N6204&lt;&gt;0,constants!$L$2,IF($O6204&lt;&gt;0,constants!$M$2,IF($P6204&lt;&gt;0,constants!$N$2,0)))</f>
        <v>1117.99</v>
      </c>
      <c r="AA6204" s="10">
        <f>IF($N6204&lt;&gt;0,constants!$L$2,IF($O6204&lt;&gt;0,constants!$M$2,IF($P6204&lt;&gt;0,constants!$P$2,0)))</f>
        <v>4051.45</v>
      </c>
      <c r="AB6204" s="11">
        <f>constants!$O$2</f>
        <v>4861.32</v>
      </c>
      <c r="AC6204" s="11">
        <f>VLOOKUP(BWscncns[[#This Row],[scanner]],[0]!ScnrAvgBW,2,FALSE)/1000</f>
        <v>509.99709399477808</v>
      </c>
      <c r="AD6204" s="8">
        <f>(1+$F6204)*Z6204</f>
        <v>120.34194845590568</v>
      </c>
      <c r="AE6204" s="8">
        <f>(1+$F6204)*AA6204</f>
        <v>436.10353140160379</v>
      </c>
      <c r="AF6204" s="8">
        <f>(1+$F6204)*AB6204</f>
        <v>523.27902831658901</v>
      </c>
      <c r="AG6204" s="8">
        <f>(1+$F6204)*AC6204</f>
        <v>54.896773672556343</v>
      </c>
      <c r="AH6204" s="8">
        <f>(1+$F6204)*$T6204/1000</f>
        <v>8.2668553756416046</v>
      </c>
      <c r="AI6204" s="8">
        <f>(1+BWscncns[[#This Row],[pid_error]]*K_p)*BWscncns[[#This Row],[dbw]]/1000</f>
        <v>42.533427687820804</v>
      </c>
      <c r="AJ6204" s="13">
        <f>BWscncns[[#This Row],[Torflow prgrssv alt vote]]/VLOOKUP(BWscncns[[#This Row],[class]],AltBWtotl,2,FALSE)*100</f>
        <v>8.3887274031465685E-4</v>
      </c>
      <c r="AK6204">
        <f>IF(D6204=E6204,1,0)</f>
        <v>1</v>
      </c>
    </row>
    <row r="6205" spans="1:37">
      <c r="A6205" s="1" t="s">
        <v>503</v>
      </c>
      <c r="B6205" s="1" t="s">
        <v>504</v>
      </c>
      <c r="C6205">
        <v>8</v>
      </c>
      <c r="D6205">
        <v>1524988261</v>
      </c>
      <c r="E6205">
        <v>1524988261</v>
      </c>
      <c r="F6205" s="2">
        <v>-0.89271484004799995</v>
      </c>
      <c r="G6205" s="2">
        <v>-0.89271484004799995</v>
      </c>
      <c r="H6205">
        <v>8239</v>
      </c>
      <c r="I6205" s="2">
        <v>-5.9906425521900002E-2</v>
      </c>
      <c r="J6205" s="2">
        <v>0</v>
      </c>
      <c r="K6205">
        <v>8</v>
      </c>
      <c r="L6205" s="1" t="s">
        <v>11951</v>
      </c>
      <c r="M6205" s="1" t="s">
        <v>504</v>
      </c>
      <c r="N6205">
        <v>0</v>
      </c>
      <c r="O6205">
        <v>0</v>
      </c>
      <c r="P6205">
        <v>1</v>
      </c>
      <c r="Q6205">
        <v>0</v>
      </c>
      <c r="R6205" s="19">
        <f>BWscncns[[#This Row],[C fx]]*4+BWscncns[[#This Row],[C fg]]*2+BWscncns[[#This Row],[C fm]]</f>
        <v>1</v>
      </c>
      <c r="S6205">
        <v>10</v>
      </c>
      <c r="T6205">
        <v>76800</v>
      </c>
      <c r="U6205" s="13">
        <v>0.13020799999999999</v>
      </c>
      <c r="V6205" s="13">
        <v>7.68</v>
      </c>
      <c r="W6205">
        <v>6112</v>
      </c>
      <c r="X6205">
        <v>122</v>
      </c>
      <c r="Z6205" s="10">
        <f>IF($N6205&lt;&gt;0,constants!$L$2,IF($O6205&lt;&gt;0,constants!$M$2,IF($P6205&lt;&gt;0,constants!$N$2,0)))</f>
        <v>1117.99</v>
      </c>
      <c r="AA6205" s="10">
        <f>IF($N6205&lt;&gt;0,constants!$L$2,IF($O6205&lt;&gt;0,constants!$M$2,IF($P6205&lt;&gt;0,constants!$P$2,0)))</f>
        <v>4051.45</v>
      </c>
      <c r="AB6205" s="11">
        <f>constants!$O$2</f>
        <v>4861.32</v>
      </c>
      <c r="AC6205" s="11">
        <f>VLOOKUP(BWscncns[[#This Row],[scanner]],[0]!ScnrAvgBW,2,FALSE)/1000</f>
        <v>509.99709399477808</v>
      </c>
      <c r="AD6205" s="8">
        <f>(1+$F6205)*Z6205</f>
        <v>119.94373597473654</v>
      </c>
      <c r="AE6205" s="8">
        <f>(1+$F6205)*AA6205</f>
        <v>434.66046128753061</v>
      </c>
      <c r="AF6205" s="8">
        <f>(1+$F6205)*AB6205</f>
        <v>521.54749377785686</v>
      </c>
      <c r="AG6205" s="8">
        <f>(1+$F6205)*AC6205</f>
        <v>54.715119804284974</v>
      </c>
      <c r="AH6205" s="8">
        <f>(1+$F6205)*$T6205/1000</f>
        <v>8.2395002843136051</v>
      </c>
      <c r="AI6205" s="8">
        <f>(1+BWscncns[[#This Row],[pid_error]]*K_p)*BWscncns[[#This Row],[dbw]]/1000</f>
        <v>42.519750142156809</v>
      </c>
      <c r="AJ6205" s="13">
        <f>BWscncns[[#This Row],[Torflow prgrssv alt vote]]/VLOOKUP(BWscncns[[#This Row],[class]],AltBWtotl,2,FALSE)*100</f>
        <v>8.3860298260088524E-4</v>
      </c>
      <c r="AK6205">
        <f>IF(D6205=E6205,1,0)</f>
        <v>1</v>
      </c>
    </row>
    <row r="6206" spans="1:37">
      <c r="A6206" s="1" t="s">
        <v>9274</v>
      </c>
      <c r="B6206" s="1" t="s">
        <v>9275</v>
      </c>
      <c r="C6206">
        <v>8</v>
      </c>
      <c r="D6206">
        <v>1524989656</v>
      </c>
      <c r="E6206">
        <v>1524989656</v>
      </c>
      <c r="F6206" s="2">
        <v>-0.89430143794600003</v>
      </c>
      <c r="G6206" s="2">
        <v>-0.89430143794600003</v>
      </c>
      <c r="H6206">
        <v>8117</v>
      </c>
      <c r="I6206" s="2">
        <v>-1.7855649528199999E-2</v>
      </c>
      <c r="J6206" s="2">
        <v>0</v>
      </c>
      <c r="K6206">
        <v>8</v>
      </c>
      <c r="L6206" s="1" t="s">
        <v>11922</v>
      </c>
      <c r="M6206" s="1" t="s">
        <v>9275</v>
      </c>
      <c r="N6206">
        <v>0</v>
      </c>
      <c r="O6206">
        <v>0</v>
      </c>
      <c r="P6206">
        <v>1</v>
      </c>
      <c r="Q6206">
        <v>0</v>
      </c>
      <c r="R6206" s="19">
        <f>BWscncns[[#This Row],[C fx]]*4+BWscncns[[#This Row],[C fg]]*2+BWscncns[[#This Row],[C fm]]</f>
        <v>1</v>
      </c>
      <c r="S6206">
        <v>8</v>
      </c>
      <c r="T6206">
        <v>76800</v>
      </c>
      <c r="U6206" s="13">
        <v>0.104167</v>
      </c>
      <c r="V6206" s="13">
        <v>9.6</v>
      </c>
      <c r="W6206">
        <v>6180</v>
      </c>
      <c r="X6206">
        <v>123</v>
      </c>
      <c r="Z6206" s="10">
        <f>IF($N6206&lt;&gt;0,constants!$L$2,IF($O6206&lt;&gt;0,constants!$M$2,IF($P6206&lt;&gt;0,constants!$N$2,0)))</f>
        <v>1117.99</v>
      </c>
      <c r="AA6206" s="10">
        <f>IF($N6206&lt;&gt;0,constants!$L$2,IF($O6206&lt;&gt;0,constants!$M$2,IF($P6206&lt;&gt;0,constants!$P$2,0)))</f>
        <v>4051.45</v>
      </c>
      <c r="AB6206" s="11">
        <f>constants!$O$2</f>
        <v>4861.32</v>
      </c>
      <c r="AC6206" s="11">
        <f>VLOOKUP(BWscncns[[#This Row],[scanner]],[0]!ScnrAvgBW,2,FALSE)/1000</f>
        <v>509.99709399477808</v>
      </c>
      <c r="AD6206" s="8">
        <f>(1+$F6206)*Z6206</f>
        <v>118.16993539075142</v>
      </c>
      <c r="AE6206" s="8">
        <f>(1+$F6206)*AA6206</f>
        <v>428.23243923367812</v>
      </c>
      <c r="AF6206" s="8">
        <f>(1+$F6206)*AB6206</f>
        <v>513.83453368435107</v>
      </c>
      <c r="AG6206" s="8">
        <f>(1+$F6206)*AC6206</f>
        <v>53.905959486966708</v>
      </c>
      <c r="AH6206" s="8">
        <f>(1+$F6206)*$T6206/1000</f>
        <v>8.1176495657471985</v>
      </c>
      <c r="AI6206" s="8">
        <f>(1+BWscncns[[#This Row],[pid_error]]*K_p)*BWscncns[[#This Row],[dbw]]/1000</f>
        <v>42.458824782873606</v>
      </c>
      <c r="AJ6206" s="13">
        <f>BWscncns[[#This Row],[Torflow prgrssv alt vote]]/VLOOKUP(BWscncns[[#This Row],[class]],AltBWtotl,2,FALSE)*100</f>
        <v>8.3740137187081017E-4</v>
      </c>
      <c r="AK6206">
        <f>IF(D6206=E6206,1,0)</f>
        <v>1</v>
      </c>
    </row>
    <row r="6207" spans="1:37">
      <c r="A6207" s="1" t="s">
        <v>8210</v>
      </c>
      <c r="B6207" s="1" t="s">
        <v>8211</v>
      </c>
      <c r="C6207">
        <v>4</v>
      </c>
      <c r="D6207">
        <v>1524998348</v>
      </c>
      <c r="E6207">
        <v>1524998348</v>
      </c>
      <c r="F6207" s="2">
        <v>-0.94544216304399997</v>
      </c>
      <c r="G6207" s="2">
        <v>-0.94544216304399997</v>
      </c>
      <c r="H6207">
        <v>4384</v>
      </c>
      <c r="I6207" s="2">
        <v>2.22157582465E-2</v>
      </c>
      <c r="J6207" s="2">
        <v>0.25</v>
      </c>
      <c r="K6207">
        <v>8</v>
      </c>
      <c r="L6207" s="1" t="s">
        <v>11968</v>
      </c>
      <c r="M6207" s="1" t="s">
        <v>8211</v>
      </c>
      <c r="N6207">
        <v>1</v>
      </c>
      <c r="O6207">
        <v>0</v>
      </c>
      <c r="P6207">
        <v>0</v>
      </c>
      <c r="Q6207">
        <v>0</v>
      </c>
      <c r="R6207" s="19">
        <f>BWscncns[[#This Row],[C fx]]*4+BWscncns[[#This Row],[C fg]]*2+BWscncns[[#This Row],[C fm]]</f>
        <v>4</v>
      </c>
      <c r="S6207">
        <v>4</v>
      </c>
      <c r="T6207">
        <v>80359</v>
      </c>
      <c r="U6207" s="13">
        <v>4.9777000000000002E-2</v>
      </c>
      <c r="V6207" s="13">
        <v>20.089749999999999</v>
      </c>
      <c r="W6207">
        <v>6342</v>
      </c>
      <c r="X6207">
        <v>126</v>
      </c>
      <c r="Z6207" s="10">
        <f>IF($N6207&lt;&gt;0,constants!$L$2,IF($O6207&lt;&gt;0,constants!$M$2,IF($P6207&lt;&gt;0,constants!$N$2,0)))</f>
        <v>10125.48</v>
      </c>
      <c r="AA6207" s="10">
        <f>IF($N6207&lt;&gt;0,constants!$L$2,IF($O6207&lt;&gt;0,constants!$M$2,IF($P6207&lt;&gt;0,constants!$P$2,0)))</f>
        <v>10125.48</v>
      </c>
      <c r="AB6207" s="11">
        <f>constants!$O$2</f>
        <v>4861.32</v>
      </c>
      <c r="AC6207" s="11">
        <f>VLOOKUP(BWscncns[[#This Row],[scanner]],[0]!ScnrAvgBW,2,FALSE)/1000</f>
        <v>509.99709399477808</v>
      </c>
      <c r="AD6207" s="8">
        <f>(1+$F6207)*Z6207</f>
        <v>552.42428694123919</v>
      </c>
      <c r="AE6207" s="8">
        <f>(1+$F6207)*AA6207</f>
        <v>552.42428694123919</v>
      </c>
      <c r="AF6207" s="8">
        <f>(1+$F6207)*AB6207</f>
        <v>265.22310395094206</v>
      </c>
      <c r="AG6207" s="8">
        <f>(1+$F6207)*AC6207</f>
        <v>27.824338302200925</v>
      </c>
      <c r="AH6207" s="8">
        <f>(1+$F6207)*$T6207/1000</f>
        <v>4.3842132199472061</v>
      </c>
      <c r="AI6207" s="8">
        <f>(1+BWscncns[[#This Row],[pid_error]]*K_p)*BWscncns[[#This Row],[dbw]]/1000</f>
        <v>42.371606609973604</v>
      </c>
      <c r="AJ6207" s="13">
        <f>BWscncns[[#This Row],[Torflow prgrssv alt vote]]/VLOOKUP(BWscncns[[#This Row],[class]],AltBWtotl,2,FALSE)*100</f>
        <v>3.6315620120350736E-4</v>
      </c>
      <c r="AK6207">
        <f>IF(D6207=E6207,1,0)</f>
        <v>1</v>
      </c>
    </row>
    <row r="6208" spans="1:37">
      <c r="A6208" s="1" t="s">
        <v>5020</v>
      </c>
      <c r="B6208" s="1" t="s">
        <v>582</v>
      </c>
      <c r="C6208">
        <v>4</v>
      </c>
      <c r="D6208">
        <v>1524998348</v>
      </c>
      <c r="E6208">
        <v>1524998348</v>
      </c>
      <c r="F6208" s="2">
        <v>-0.94811604596499999</v>
      </c>
      <c r="G6208" s="2">
        <v>-0.94811604596499999</v>
      </c>
      <c r="H6208">
        <v>4155</v>
      </c>
      <c r="I6208" s="2">
        <v>-1.4286675536800001E-2</v>
      </c>
      <c r="J6208" s="2">
        <v>0</v>
      </c>
      <c r="K6208">
        <v>8</v>
      </c>
      <c r="L6208" s="1" t="s">
        <v>11968</v>
      </c>
      <c r="M6208" s="1" t="s">
        <v>582</v>
      </c>
      <c r="N6208">
        <v>0</v>
      </c>
      <c r="O6208">
        <v>0</v>
      </c>
      <c r="P6208">
        <v>1</v>
      </c>
      <c r="Q6208">
        <v>0</v>
      </c>
      <c r="R6208" s="19">
        <f>BWscncns[[#This Row],[C fx]]*4+BWscncns[[#This Row],[C fg]]*2+BWscncns[[#This Row],[C fm]]</f>
        <v>1</v>
      </c>
      <c r="S6208">
        <v>4</v>
      </c>
      <c r="T6208">
        <v>80095</v>
      </c>
      <c r="U6208" s="13">
        <v>4.9940999999999999E-2</v>
      </c>
      <c r="V6208" s="13">
        <v>20.02375</v>
      </c>
      <c r="W6208">
        <v>6341</v>
      </c>
      <c r="X6208">
        <v>126</v>
      </c>
      <c r="Z6208" s="10">
        <f>IF($N6208&lt;&gt;0,constants!$L$2,IF($O6208&lt;&gt;0,constants!$M$2,IF($P6208&lt;&gt;0,constants!$N$2,0)))</f>
        <v>1117.99</v>
      </c>
      <c r="AA6208" s="10">
        <f>IF($N6208&lt;&gt;0,constants!$L$2,IF($O6208&lt;&gt;0,constants!$M$2,IF($P6208&lt;&gt;0,constants!$P$2,0)))</f>
        <v>4051.45</v>
      </c>
      <c r="AB6208" s="11">
        <f>constants!$O$2</f>
        <v>4861.32</v>
      </c>
      <c r="AC6208" s="11">
        <f>VLOOKUP(BWscncns[[#This Row],[scanner]],[0]!ScnrAvgBW,2,FALSE)/1000</f>
        <v>509.99709399477808</v>
      </c>
      <c r="AD6208" s="8">
        <f>(1+$F6208)*Z6208</f>
        <v>58.005741771589662</v>
      </c>
      <c r="AE6208" s="8">
        <f>(1+$F6208)*AA6208</f>
        <v>210.2052455751008</v>
      </c>
      <c r="AF6208" s="8">
        <f>(1+$F6208)*AB6208</f>
        <v>252.22450342942625</v>
      </c>
      <c r="AG6208" s="8">
        <f>(1+$F6208)*AC6208</f>
        <v>26.460665782808647</v>
      </c>
      <c r="AH6208" s="8">
        <f>(1+$F6208)*$T6208/1000</f>
        <v>4.1556452984333268</v>
      </c>
      <c r="AI6208" s="8">
        <f>(1+BWscncns[[#This Row],[pid_error]]*K_p)*BWscncns[[#This Row],[dbw]]/1000</f>
        <v>42.125322649216663</v>
      </c>
      <c r="AJ6208" s="13">
        <f>BWscncns[[#This Row],[Torflow prgrssv alt vote]]/VLOOKUP(BWscncns[[#This Row],[class]],AltBWtotl,2,FALSE)*100</f>
        <v>8.3082381948507361E-4</v>
      </c>
      <c r="AK6208">
        <f>IF(D6208=E6208,1,0)</f>
        <v>1</v>
      </c>
    </row>
    <row r="6209" spans="1:37">
      <c r="A6209" s="1" t="s">
        <v>7649</v>
      </c>
      <c r="B6209" s="1" t="s">
        <v>7650</v>
      </c>
      <c r="C6209">
        <v>7</v>
      </c>
      <c r="D6209">
        <v>1524991621</v>
      </c>
      <c r="E6209">
        <v>1524991621</v>
      </c>
      <c r="F6209" s="2">
        <v>-0.90959061397399998</v>
      </c>
      <c r="G6209" s="2">
        <v>-0.90959061397399998</v>
      </c>
      <c r="H6209">
        <v>6943</v>
      </c>
      <c r="I6209" s="2">
        <v>-2.1225120878100002E-3</v>
      </c>
      <c r="J6209" s="2">
        <v>0</v>
      </c>
      <c r="K6209">
        <v>8</v>
      </c>
      <c r="L6209" s="1" t="s">
        <v>11923</v>
      </c>
      <c r="M6209" s="1" t="s">
        <v>7650</v>
      </c>
      <c r="N6209">
        <v>0</v>
      </c>
      <c r="O6209">
        <v>0</v>
      </c>
      <c r="P6209">
        <v>1</v>
      </c>
      <c r="Q6209">
        <v>0</v>
      </c>
      <c r="R6209" s="19">
        <f>BWscncns[[#This Row],[C fx]]*4+BWscncns[[#This Row],[C fg]]*2+BWscncns[[#This Row],[C fm]]</f>
        <v>1</v>
      </c>
      <c r="S6209">
        <v>7</v>
      </c>
      <c r="T6209">
        <v>76800</v>
      </c>
      <c r="U6209" s="13">
        <v>9.1146000000000005E-2</v>
      </c>
      <c r="V6209" s="13">
        <v>10.971429000000001</v>
      </c>
      <c r="W6209">
        <v>6242</v>
      </c>
      <c r="X6209">
        <v>124</v>
      </c>
      <c r="Z6209" s="10">
        <f>IF($N6209&lt;&gt;0,constants!$L$2,IF($O6209&lt;&gt;0,constants!$M$2,IF($P6209&lt;&gt;0,constants!$N$2,0)))</f>
        <v>1117.99</v>
      </c>
      <c r="AA6209" s="10">
        <f>IF($N6209&lt;&gt;0,constants!$L$2,IF($O6209&lt;&gt;0,constants!$M$2,IF($P6209&lt;&gt;0,constants!$P$2,0)))</f>
        <v>4051.45</v>
      </c>
      <c r="AB6209" s="11">
        <f>constants!$O$2</f>
        <v>4861.32</v>
      </c>
      <c r="AC6209" s="11">
        <f>VLOOKUP(BWscncns[[#This Row],[scanner]],[0]!ScnrAvgBW,2,FALSE)/1000</f>
        <v>509.99709399477808</v>
      </c>
      <c r="AD6209" s="8">
        <f>(1+$F6209)*Z6209</f>
        <v>101.07678948320776</v>
      </c>
      <c r="AE6209" s="8">
        <f>(1+$F6209)*AA6209</f>
        <v>366.28910701503776</v>
      </c>
      <c r="AF6209" s="8">
        <f>(1+$F6209)*AB6209</f>
        <v>439.50895647591437</v>
      </c>
      <c r="AG6209" s="8">
        <f>(1+$F6209)*AC6209</f>
        <v>46.108524143112106</v>
      </c>
      <c r="AH6209" s="8">
        <f>(1+$F6209)*$T6209/1000</f>
        <v>6.9434408467968014</v>
      </c>
      <c r="AI6209" s="8">
        <f>(1+BWscncns[[#This Row],[pid_error]]*K_p)*BWscncns[[#This Row],[dbw]]/1000</f>
        <v>41.871720423398401</v>
      </c>
      <c r="AJ6209" s="13">
        <f>BWscncns[[#This Row],[Torflow prgrssv alt vote]]/VLOOKUP(BWscncns[[#This Row],[class]],AltBWtotl,2,FALSE)*100</f>
        <v>8.2582210658096685E-4</v>
      </c>
      <c r="AK6209">
        <f>IF(D6209=E6209,1,0)</f>
        <v>1</v>
      </c>
    </row>
    <row r="6210" spans="1:37">
      <c r="A6210" s="1" t="s">
        <v>7454</v>
      </c>
      <c r="B6210" s="1" t="s">
        <v>129</v>
      </c>
      <c r="C6210">
        <v>6</v>
      </c>
      <c r="D6210">
        <v>1524942503</v>
      </c>
      <c r="E6210">
        <v>1524942503</v>
      </c>
      <c r="F6210" s="2">
        <v>-0.91776954255200005</v>
      </c>
      <c r="G6210" s="2">
        <v>-0.91776954255200005</v>
      </c>
      <c r="H6210">
        <v>6228</v>
      </c>
      <c r="I6210" s="2">
        <v>-8.9746566322999998E-3</v>
      </c>
      <c r="J6210" s="2">
        <v>0</v>
      </c>
      <c r="K6210">
        <v>8</v>
      </c>
      <c r="L6210" s="1" t="s">
        <v>11983</v>
      </c>
      <c r="M6210" s="1" t="s">
        <v>129</v>
      </c>
      <c r="N6210">
        <v>0</v>
      </c>
      <c r="O6210">
        <v>0</v>
      </c>
      <c r="P6210">
        <v>1</v>
      </c>
      <c r="Q6210">
        <v>0</v>
      </c>
      <c r="R6210" s="19">
        <f>BWscncns[[#This Row],[C fx]]*4+BWscncns[[#This Row],[C fg]]*2+BWscncns[[#This Row],[C fm]]</f>
        <v>1</v>
      </c>
      <c r="S6210">
        <v>6</v>
      </c>
      <c r="T6210">
        <v>77320</v>
      </c>
      <c r="U6210" s="13">
        <v>7.7600000000000002E-2</v>
      </c>
      <c r="V6210" s="13">
        <v>12.886666999999999</v>
      </c>
      <c r="W6210">
        <v>6283</v>
      </c>
      <c r="X6210">
        <v>125</v>
      </c>
      <c r="Z6210" s="10">
        <f>IF($N6210&lt;&gt;0,constants!$L$2,IF($O6210&lt;&gt;0,constants!$M$2,IF($P6210&lt;&gt;0,constants!$N$2,0)))</f>
        <v>1117.99</v>
      </c>
      <c r="AA6210" s="10">
        <f>IF($N6210&lt;&gt;0,constants!$L$2,IF($O6210&lt;&gt;0,constants!$M$2,IF($P6210&lt;&gt;0,constants!$P$2,0)))</f>
        <v>4051.45</v>
      </c>
      <c r="AB6210" s="11">
        <f>constants!$O$2</f>
        <v>4861.32</v>
      </c>
      <c r="AC6210" s="11">
        <f>VLOOKUP(BWscncns[[#This Row],[scanner]],[0]!ScnrAvgBW,2,FALSE)/1000</f>
        <v>509.99709399477808</v>
      </c>
      <c r="AD6210" s="8">
        <f>(1+$F6210)*Z6210</f>
        <v>91.932829122289462</v>
      </c>
      <c r="AE6210" s="8">
        <f>(1+$F6210)*AA6210</f>
        <v>333.15258682769939</v>
      </c>
      <c r="AF6210" s="8">
        <f>(1+$F6210)*AB6210</f>
        <v>399.74856740111107</v>
      </c>
      <c r="AG6210" s="8">
        <f>(1+$F6210)*AC6210</f>
        <v>41.937294336341232</v>
      </c>
      <c r="AH6210" s="8">
        <f>(1+$F6210)*$T6210/1000</f>
        <v>6.3580589698793561</v>
      </c>
      <c r="AI6210" s="8">
        <f>(1+BWscncns[[#This Row],[pid_error]]*K_p)*BWscncns[[#This Row],[dbw]]/1000</f>
        <v>41.83902948493968</v>
      </c>
      <c r="AJ6210" s="13">
        <f>BWscncns[[#This Row],[Torflow prgrssv alt vote]]/VLOOKUP(BWscncns[[#This Row],[class]],AltBWtotl,2,FALSE)*100</f>
        <v>8.2517735400354465E-4</v>
      </c>
      <c r="AK6210">
        <f>IF(D6210=E6210,1,0)</f>
        <v>1</v>
      </c>
    </row>
    <row r="6211" spans="1:37">
      <c r="A6211" s="1" t="s">
        <v>8920</v>
      </c>
      <c r="B6211" s="1" t="s">
        <v>8921</v>
      </c>
      <c r="C6211">
        <v>2</v>
      </c>
      <c r="D6211">
        <v>1524904381</v>
      </c>
      <c r="E6211">
        <v>1524904381</v>
      </c>
      <c r="F6211" s="2">
        <v>-0.98047281629500005</v>
      </c>
      <c r="G6211" s="2">
        <v>-0.98047281629500005</v>
      </c>
      <c r="H6211">
        <v>1599</v>
      </c>
      <c r="I6211" s="2">
        <v>-1.8733477582900001E-2</v>
      </c>
      <c r="J6211" s="2">
        <v>0</v>
      </c>
      <c r="K6211">
        <v>8</v>
      </c>
      <c r="L6211" s="1" t="s">
        <v>12086</v>
      </c>
      <c r="M6211" s="1" t="s">
        <v>8921</v>
      </c>
      <c r="N6211">
        <v>1</v>
      </c>
      <c r="O6211">
        <v>0</v>
      </c>
      <c r="P6211">
        <v>0</v>
      </c>
      <c r="Q6211">
        <v>0</v>
      </c>
      <c r="R6211" s="19">
        <f>BWscncns[[#This Row],[C fx]]*4+BWscncns[[#This Row],[C fg]]*2+BWscncns[[#This Row],[C fm]]</f>
        <v>4</v>
      </c>
      <c r="S6211">
        <v>1</v>
      </c>
      <c r="T6211">
        <v>81920</v>
      </c>
      <c r="U6211" s="13">
        <v>1.2207000000000001E-2</v>
      </c>
      <c r="V6211" s="13">
        <v>81.92</v>
      </c>
      <c r="W6211">
        <v>6436</v>
      </c>
      <c r="X6211">
        <v>128</v>
      </c>
      <c r="Z6211" s="10">
        <f>IF($N6211&lt;&gt;0,constants!$L$2,IF($O6211&lt;&gt;0,constants!$M$2,IF($P6211&lt;&gt;0,constants!$N$2,0)))</f>
        <v>10125.48</v>
      </c>
      <c r="AA6211" s="10">
        <f>IF($N6211&lt;&gt;0,constants!$L$2,IF($O6211&lt;&gt;0,constants!$M$2,IF($P6211&lt;&gt;0,constants!$P$2,0)))</f>
        <v>10125.48</v>
      </c>
      <c r="AB6211" s="11">
        <f>constants!$O$2</f>
        <v>4861.32</v>
      </c>
      <c r="AC6211" s="11">
        <f>VLOOKUP(BWscncns[[#This Row],[scanner]],[0]!ScnrAvgBW,2,FALSE)/1000</f>
        <v>509.99709399477808</v>
      </c>
      <c r="AD6211" s="8">
        <f>(1+$F6211)*Z6211</f>
        <v>197.72210806130289</v>
      </c>
      <c r="AE6211" s="8">
        <f>(1+$F6211)*AA6211</f>
        <v>197.72210806130289</v>
      </c>
      <c r="AF6211" s="8">
        <f>(1+$F6211)*AB6211</f>
        <v>94.927888688790361</v>
      </c>
      <c r="AG6211" s="8">
        <f>(1+$F6211)*AC6211</f>
        <v>9.9588069434521582</v>
      </c>
      <c r="AH6211" s="8">
        <f>(1+$F6211)*$T6211/1000</f>
        <v>1.5996668891135959</v>
      </c>
      <c r="AI6211" s="8">
        <f>(1+BWscncns[[#This Row],[pid_error]]*K_p)*BWscncns[[#This Row],[dbw]]/1000</f>
        <v>41.759833444556797</v>
      </c>
      <c r="AJ6211" s="13">
        <f>BWscncns[[#This Row],[Torflow prgrssv alt vote]]/VLOOKUP(BWscncns[[#This Row],[class]],AltBWtotl,2,FALSE)*100</f>
        <v>3.5791284989997863E-4</v>
      </c>
      <c r="AK6211">
        <f>IF(D6211=E6211,1,0)</f>
        <v>1</v>
      </c>
    </row>
    <row r="6212" spans="1:37">
      <c r="A6212" s="1" t="s">
        <v>9082</v>
      </c>
      <c r="B6212" s="1" t="s">
        <v>9083</v>
      </c>
      <c r="C6212">
        <v>20</v>
      </c>
      <c r="D6212">
        <v>1525005297</v>
      </c>
      <c r="E6212">
        <v>1525005297</v>
      </c>
      <c r="F6212" s="2">
        <v>-0.68486210028399996</v>
      </c>
      <c r="G6212" s="2">
        <v>-0.68486210028399996</v>
      </c>
      <c r="H6212">
        <v>20007</v>
      </c>
      <c r="I6212" s="2">
        <v>-3.1918366489500001E-3</v>
      </c>
      <c r="J6212" s="2">
        <v>0</v>
      </c>
      <c r="K6212">
        <v>6</v>
      </c>
      <c r="L6212" s="1" t="s">
        <v>11672</v>
      </c>
      <c r="M6212" s="1" t="s">
        <v>9083</v>
      </c>
      <c r="N6212">
        <v>0</v>
      </c>
      <c r="O6212">
        <v>0</v>
      </c>
      <c r="P6212">
        <v>1</v>
      </c>
      <c r="Q6212">
        <v>0</v>
      </c>
      <c r="R6212" s="19">
        <f>BWscncns[[#This Row],[C fx]]*4+BWscncns[[#This Row],[C fg]]*2+BWscncns[[#This Row],[C fm]]</f>
        <v>1</v>
      </c>
      <c r="S6212">
        <v>37</v>
      </c>
      <c r="T6212">
        <v>63488</v>
      </c>
      <c r="U6212" s="13">
        <v>0.58278700000000005</v>
      </c>
      <c r="V6212" s="13">
        <v>1.715892</v>
      </c>
      <c r="W6212">
        <v>4583</v>
      </c>
      <c r="X6212">
        <v>91</v>
      </c>
      <c r="Z6212" s="10">
        <f>IF($N6212&lt;&gt;0,constants!$L$2,IF($O6212&lt;&gt;0,constants!$M$2,IF($P6212&lt;&gt;0,constants!$N$2,0)))</f>
        <v>1117.99</v>
      </c>
      <c r="AA6212" s="10">
        <f>IF($N6212&lt;&gt;0,constants!$L$2,IF($O6212&lt;&gt;0,constants!$M$2,IF($P6212&lt;&gt;0,constants!$P$2,0)))</f>
        <v>4051.45</v>
      </c>
      <c r="AB6212" s="11">
        <f>constants!$O$2</f>
        <v>4861.32</v>
      </c>
      <c r="AC6212" s="11">
        <f>VLOOKUP(BWscncns[[#This Row],[scanner]],[0]!ScnrAvgBW,2,FALSE)/1000</f>
        <v>2386.3111194805197</v>
      </c>
      <c r="AD6212" s="8">
        <f>(1+$F6212)*Z6212</f>
        <v>352.3210205034909</v>
      </c>
      <c r="AE6212" s="8">
        <f>(1+$F6212)*AA6212</f>
        <v>1276.7654438043883</v>
      </c>
      <c r="AF6212" s="8">
        <f>(1+$F6212)*AB6212</f>
        <v>1531.9861746473853</v>
      </c>
      <c r="AG6212" s="8">
        <f>(1+$F6212)*AC6212</f>
        <v>752.01707426202779</v>
      </c>
      <c r="AH6212" s="8">
        <f>(1+$F6212)*$T6212/1000</f>
        <v>20.007474977169412</v>
      </c>
      <c r="AI6212" s="8">
        <f>(1+BWscncns[[#This Row],[pid_error]]*K_p)*BWscncns[[#This Row],[dbw]]/1000</f>
        <v>41.747737488584704</v>
      </c>
      <c r="AJ6212" s="13">
        <f>BWscncns[[#This Row],[Torflow prgrssv alt vote]]/VLOOKUP(BWscncns[[#This Row],[class]],AltBWtotl,2,FALSE)*100</f>
        <v>8.233768321243022E-4</v>
      </c>
      <c r="AK6212">
        <f>IF(D6212=E6212,1,0)</f>
        <v>1</v>
      </c>
    </row>
    <row r="6213" spans="1:37">
      <c r="A6213" s="1" t="s">
        <v>7960</v>
      </c>
      <c r="B6213" s="1" t="s">
        <v>28</v>
      </c>
      <c r="C6213">
        <v>9</v>
      </c>
      <c r="D6213">
        <v>1524688333</v>
      </c>
      <c r="E6213">
        <v>1524688333</v>
      </c>
      <c r="F6213" s="2">
        <v>-0.86972142953700005</v>
      </c>
      <c r="G6213" s="2">
        <v>-0.86972142953700005</v>
      </c>
      <c r="H6213">
        <v>8671</v>
      </c>
      <c r="I6213" s="2">
        <v>1.0821031565900001E-2</v>
      </c>
      <c r="J6213" s="2">
        <v>0.33333333333300003</v>
      </c>
      <c r="K6213">
        <v>9</v>
      </c>
      <c r="L6213" s="1" t="s">
        <v>12083</v>
      </c>
      <c r="M6213" s="1" t="s">
        <v>28</v>
      </c>
      <c r="N6213">
        <v>0</v>
      </c>
      <c r="O6213">
        <v>0</v>
      </c>
      <c r="P6213">
        <v>1</v>
      </c>
      <c r="Q6213">
        <v>0</v>
      </c>
      <c r="R6213" s="19">
        <f>BWscncns[[#This Row],[C fx]]*4+BWscncns[[#This Row],[C fg]]*2+BWscncns[[#This Row],[C fm]]</f>
        <v>1</v>
      </c>
      <c r="S6213">
        <v>6</v>
      </c>
      <c r="T6213">
        <v>73728</v>
      </c>
      <c r="U6213" s="13">
        <v>8.1379999999999994E-2</v>
      </c>
      <c r="V6213" s="13">
        <v>12.288</v>
      </c>
      <c r="W6213">
        <v>6269</v>
      </c>
      <c r="X6213">
        <v>125</v>
      </c>
      <c r="Z6213" s="10">
        <f>IF($N6213&lt;&gt;0,constants!$L$2,IF($O6213&lt;&gt;0,constants!$M$2,IF($P6213&lt;&gt;0,constants!$N$2,0)))</f>
        <v>1117.99</v>
      </c>
      <c r="AA6213" s="10">
        <f>IF($N6213&lt;&gt;0,constants!$L$2,IF($O6213&lt;&gt;0,constants!$M$2,IF($P6213&lt;&gt;0,constants!$P$2,0)))</f>
        <v>4051.45</v>
      </c>
      <c r="AB6213" s="11">
        <f>constants!$O$2</f>
        <v>4861.32</v>
      </c>
      <c r="AC6213" s="11">
        <f>VLOOKUP(BWscncns[[#This Row],[scanner]],[0]!ScnrAvgBW,2,FALSE)/1000</f>
        <v>504.85700000000003</v>
      </c>
      <c r="AD6213" s="8">
        <f>(1+$F6213)*Z6213</f>
        <v>145.65013899192931</v>
      </c>
      <c r="AE6213" s="8">
        <f>(1+$F6213)*AA6213</f>
        <v>527.8171143023211</v>
      </c>
      <c r="AF6213" s="8">
        <f>(1+$F6213)*AB6213</f>
        <v>633.32582016319088</v>
      </c>
      <c r="AG6213" s="8">
        <f>(1+$F6213)*AC6213</f>
        <v>65.772048248238775</v>
      </c>
      <c r="AH6213" s="8">
        <f>(1+$F6213)*$T6213/1000</f>
        <v>9.6051784430960616</v>
      </c>
      <c r="AI6213" s="8">
        <f>(1+BWscncns[[#This Row],[pid_error]]*K_p)*BWscncns[[#This Row],[dbw]]/1000</f>
        <v>41.666589221548037</v>
      </c>
      <c r="AJ6213" s="13">
        <f>BWscncns[[#This Row],[Torflow prgrssv alt vote]]/VLOOKUP(BWscncns[[#This Row],[class]],AltBWtotl,2,FALSE)*100</f>
        <v>8.2177637166669555E-4</v>
      </c>
      <c r="AK6213">
        <f>IF(D6213=E6213,1,0)</f>
        <v>1</v>
      </c>
    </row>
    <row r="6214" spans="1:37">
      <c r="A6214" s="1" t="s">
        <v>7904</v>
      </c>
      <c r="B6214" s="1" t="s">
        <v>129</v>
      </c>
      <c r="C6214">
        <v>5</v>
      </c>
      <c r="D6214">
        <v>1524998348</v>
      </c>
      <c r="E6214">
        <v>1524998348</v>
      </c>
      <c r="F6214" s="2">
        <v>-0.93224483980899997</v>
      </c>
      <c r="G6214" s="2">
        <v>-0.93224483980899997</v>
      </c>
      <c r="H6214">
        <v>5272</v>
      </c>
      <c r="I6214" s="2">
        <v>-1.30484235725E-2</v>
      </c>
      <c r="J6214" s="2">
        <v>0</v>
      </c>
      <c r="K6214">
        <v>8</v>
      </c>
      <c r="L6214" s="1" t="s">
        <v>11968</v>
      </c>
      <c r="M6214" s="1" t="s">
        <v>129</v>
      </c>
      <c r="N6214">
        <v>0</v>
      </c>
      <c r="O6214">
        <v>0</v>
      </c>
      <c r="P6214">
        <v>1</v>
      </c>
      <c r="Q6214">
        <v>0</v>
      </c>
      <c r="R6214" s="19">
        <f>BWscncns[[#This Row],[C fx]]*4+BWscncns[[#This Row],[C fg]]*2+BWscncns[[#This Row],[C fm]]</f>
        <v>1</v>
      </c>
      <c r="S6214">
        <v>4</v>
      </c>
      <c r="T6214">
        <v>77824</v>
      </c>
      <c r="U6214" s="13">
        <v>5.1397999999999999E-2</v>
      </c>
      <c r="V6214" s="13">
        <v>19.456</v>
      </c>
      <c r="W6214">
        <v>6338</v>
      </c>
      <c r="X6214">
        <v>126</v>
      </c>
      <c r="Z6214" s="10">
        <f>IF($N6214&lt;&gt;0,constants!$L$2,IF($O6214&lt;&gt;0,constants!$M$2,IF($P6214&lt;&gt;0,constants!$N$2,0)))</f>
        <v>1117.99</v>
      </c>
      <c r="AA6214" s="10">
        <f>IF($N6214&lt;&gt;0,constants!$L$2,IF($O6214&lt;&gt;0,constants!$M$2,IF($P6214&lt;&gt;0,constants!$P$2,0)))</f>
        <v>4051.45</v>
      </c>
      <c r="AB6214" s="11">
        <f>constants!$O$2</f>
        <v>4861.32</v>
      </c>
      <c r="AC6214" s="11">
        <f>VLOOKUP(BWscncns[[#This Row],[scanner]],[0]!ScnrAvgBW,2,FALSE)/1000</f>
        <v>509.99709399477808</v>
      </c>
      <c r="AD6214" s="8">
        <f>(1+$F6214)*Z6214</f>
        <v>75.749591541936127</v>
      </c>
      <c r="AE6214" s="8">
        <f>(1+$F6214)*AA6214</f>
        <v>274.50664375582704</v>
      </c>
      <c r="AF6214" s="8">
        <f>(1+$F6214)*AB6214</f>
        <v>329.37951533971227</v>
      </c>
      <c r="AG6214" s="8">
        <f>(1+$F6214)*AC6214</f>
        <v>34.554934800560687</v>
      </c>
      <c r="AH6214" s="8">
        <f>(1+$F6214)*$T6214/1000</f>
        <v>5.2729775867043864</v>
      </c>
      <c r="AI6214" s="8">
        <f>(1+BWscncns[[#This Row],[pid_error]]*K_p)*BWscncns[[#This Row],[dbw]]/1000</f>
        <v>41.548488793352199</v>
      </c>
      <c r="AJ6214" s="13">
        <f>BWscncns[[#This Row],[Torflow prgrssv alt vote]]/VLOOKUP(BWscncns[[#This Row],[class]],AltBWtotl,2,FALSE)*100</f>
        <v>8.1944711594434641E-4</v>
      </c>
      <c r="AK6214">
        <f>IF(D6214=E6214,1,0)</f>
        <v>1</v>
      </c>
    </row>
    <row r="6215" spans="1:37">
      <c r="A6215" s="1" t="s">
        <v>7830</v>
      </c>
      <c r="B6215" s="1" t="s">
        <v>49</v>
      </c>
      <c r="C6215">
        <v>1</v>
      </c>
      <c r="D6215">
        <v>1524489334</v>
      </c>
      <c r="E6215">
        <v>1524489334</v>
      </c>
      <c r="F6215" s="2">
        <v>-0.90641512674299995</v>
      </c>
      <c r="G6215" s="2">
        <v>-0.90641512674299995</v>
      </c>
      <c r="H6215">
        <v>295</v>
      </c>
      <c r="I6215" s="2">
        <v>-3.0193074495599999E-2</v>
      </c>
      <c r="J6215" s="2">
        <v>0</v>
      </c>
      <c r="K6215">
        <v>7</v>
      </c>
      <c r="L6215" s="1" t="s">
        <v>12085</v>
      </c>
      <c r="M6215" s="1" t="s">
        <v>49</v>
      </c>
      <c r="N6215">
        <v>0</v>
      </c>
      <c r="O6215">
        <v>0</v>
      </c>
      <c r="P6215">
        <v>1</v>
      </c>
      <c r="Q6215">
        <v>0</v>
      </c>
      <c r="R6215" s="19">
        <f>BWscncns[[#This Row],[C fx]]*4+BWscncns[[#This Row],[C fg]]*2+BWscncns[[#This Row],[C fm]]</f>
        <v>1</v>
      </c>
      <c r="S6215">
        <v>1</v>
      </c>
      <c r="T6215">
        <v>75889</v>
      </c>
      <c r="U6215" s="13">
        <v>1.3176999999999999E-2</v>
      </c>
      <c r="V6215" s="13">
        <v>75.888999999999996</v>
      </c>
      <c r="W6215">
        <v>6435</v>
      </c>
      <c r="X6215">
        <v>128</v>
      </c>
      <c r="Z6215" s="10">
        <f>IF($N6215&lt;&gt;0,constants!$L$2,IF($O6215&lt;&gt;0,constants!$M$2,IF($P6215&lt;&gt;0,constants!$N$2,0)))</f>
        <v>1117.99</v>
      </c>
      <c r="AA6215" s="10">
        <f>IF($N6215&lt;&gt;0,constants!$L$2,IF($O6215&lt;&gt;0,constants!$M$2,IF($P6215&lt;&gt;0,constants!$P$2,0)))</f>
        <v>4051.45</v>
      </c>
      <c r="AB6215" s="11">
        <f>constants!$O$2</f>
        <v>4861.32</v>
      </c>
      <c r="AC6215" s="11">
        <f>VLOOKUP(BWscncns[[#This Row],[scanner]],[0]!ScnrAvgBW,2,FALSE)/1000</f>
        <v>885.64026081730776</v>
      </c>
      <c r="AD6215" s="8">
        <f>(1+$F6215)*Z6215</f>
        <v>104.62695245259349</v>
      </c>
      <c r="AE6215" s="8">
        <f>(1+$F6215)*AA6215</f>
        <v>379.15443475707281</v>
      </c>
      <c r="AF6215" s="8">
        <f>(1+$F6215)*AB6215</f>
        <v>454.94601606171943</v>
      </c>
      <c r="AG6215" s="8">
        <f>(1+$F6215)*AC6215</f>
        <v>82.882531559884214</v>
      </c>
      <c r="AH6215" s="8">
        <f>(1+$F6215)*$T6215/1000</f>
        <v>7.1020624466004767</v>
      </c>
      <c r="AI6215" s="8">
        <f>(1+BWscncns[[#This Row],[pid_error]]*K_p)*BWscncns[[#This Row],[dbw]]/1000</f>
        <v>41.495531223300233</v>
      </c>
      <c r="AJ6215" s="13">
        <f>BWscncns[[#This Row],[Torflow prgrssv alt vote]]/VLOOKUP(BWscncns[[#This Row],[class]],AltBWtotl,2,FALSE)*100</f>
        <v>8.1840265128854781E-4</v>
      </c>
      <c r="AK6215">
        <f>IF(D6215=E6215,1,0)</f>
        <v>1</v>
      </c>
    </row>
    <row r="6216" spans="1:37">
      <c r="A6216" s="1" t="s">
        <v>994</v>
      </c>
      <c r="B6216" s="1" t="s">
        <v>995</v>
      </c>
      <c r="C6216">
        <v>7</v>
      </c>
      <c r="D6216">
        <v>1524994035</v>
      </c>
      <c r="E6216">
        <v>1524994035</v>
      </c>
      <c r="F6216" s="2">
        <v>-0.90580639869099999</v>
      </c>
      <c r="G6216" s="2">
        <v>-0.90580639869099999</v>
      </c>
      <c r="H6216">
        <v>6655</v>
      </c>
      <c r="I6216" s="2">
        <v>2.6784021037900001E-2</v>
      </c>
      <c r="J6216" s="2">
        <v>0</v>
      </c>
      <c r="K6216">
        <v>8</v>
      </c>
      <c r="L6216" s="1" t="s">
        <v>11823</v>
      </c>
      <c r="M6216" s="1" t="s">
        <v>995</v>
      </c>
      <c r="N6216">
        <v>0</v>
      </c>
      <c r="O6216">
        <v>0</v>
      </c>
      <c r="P6216">
        <v>1</v>
      </c>
      <c r="Q6216">
        <v>0</v>
      </c>
      <c r="R6216" s="19">
        <f>BWscncns[[#This Row],[C fx]]*4+BWscncns[[#This Row],[C fg]]*2+BWscncns[[#This Row],[C fm]]</f>
        <v>1</v>
      </c>
      <c r="S6216">
        <v>5</v>
      </c>
      <c r="T6216">
        <v>75038</v>
      </c>
      <c r="U6216" s="13">
        <v>6.6632999999999998E-2</v>
      </c>
      <c r="V6216" s="13">
        <v>15.0076</v>
      </c>
      <c r="W6216">
        <v>6305</v>
      </c>
      <c r="X6216">
        <v>126</v>
      </c>
      <c r="Z6216" s="10">
        <f>IF($N6216&lt;&gt;0,constants!$L$2,IF($O6216&lt;&gt;0,constants!$M$2,IF($P6216&lt;&gt;0,constants!$N$2,0)))</f>
        <v>1117.99</v>
      </c>
      <c r="AA6216" s="10">
        <f>IF($N6216&lt;&gt;0,constants!$L$2,IF($O6216&lt;&gt;0,constants!$M$2,IF($P6216&lt;&gt;0,constants!$P$2,0)))</f>
        <v>4051.45</v>
      </c>
      <c r="AB6216" s="11">
        <f>constants!$O$2</f>
        <v>4861.32</v>
      </c>
      <c r="AC6216" s="11">
        <f>VLOOKUP(BWscncns[[#This Row],[scanner]],[0]!ScnrAvgBW,2,FALSE)/1000</f>
        <v>509.99709399477808</v>
      </c>
      <c r="AD6216" s="8">
        <f>(1+$F6216)*Z6216</f>
        <v>105.30750432744892</v>
      </c>
      <c r="AE6216" s="8">
        <f>(1+$F6216)*AA6216</f>
        <v>381.62066602334806</v>
      </c>
      <c r="AF6216" s="8">
        <f>(1+$F6216)*AB6216</f>
        <v>457.90523791546786</v>
      </c>
      <c r="AG6216" s="8">
        <f>(1+$F6216)*AC6216</f>
        <v>48.038462940492728</v>
      </c>
      <c r="AH6216" s="8">
        <f>(1+$F6216)*$T6216/1000</f>
        <v>7.0680994550247425</v>
      </c>
      <c r="AI6216" s="8">
        <f>(1+BWscncns[[#This Row],[pid_error]]*K_p)*BWscncns[[#This Row],[dbw]]/1000</f>
        <v>41.053049727512381</v>
      </c>
      <c r="AJ6216" s="13">
        <f>BWscncns[[#This Row],[Torflow prgrssv alt vote]]/VLOOKUP(BWscncns[[#This Row],[class]],AltBWtotl,2,FALSE)*100</f>
        <v>8.0967573495266138E-4</v>
      </c>
      <c r="AK6216">
        <f>IF(D6216=E6216,1,0)</f>
        <v>1</v>
      </c>
    </row>
    <row r="6217" spans="1:37">
      <c r="A6217" s="1" t="s">
        <v>316</v>
      </c>
      <c r="B6217" s="1" t="s">
        <v>317</v>
      </c>
      <c r="C6217">
        <v>4</v>
      </c>
      <c r="D6217">
        <v>1525006165</v>
      </c>
      <c r="E6217">
        <v>1525006165</v>
      </c>
      <c r="F6217" s="2">
        <v>-0.95020625103300005</v>
      </c>
      <c r="G6217" s="2">
        <v>-0.95020625103300005</v>
      </c>
      <c r="H6217">
        <v>3888</v>
      </c>
      <c r="I6217" s="2">
        <v>1.7138318004200001E-2</v>
      </c>
      <c r="J6217" s="2">
        <v>0</v>
      </c>
      <c r="K6217">
        <v>8</v>
      </c>
      <c r="L6217" s="1" t="s">
        <v>11958</v>
      </c>
      <c r="M6217" s="1" t="s">
        <v>317</v>
      </c>
      <c r="N6217">
        <v>0</v>
      </c>
      <c r="O6217">
        <v>0</v>
      </c>
      <c r="P6217">
        <v>1</v>
      </c>
      <c r="Q6217">
        <v>0</v>
      </c>
      <c r="R6217" s="19">
        <f>BWscncns[[#This Row],[C fx]]*4+BWscncns[[#This Row],[C fg]]*2+BWscncns[[#This Row],[C fm]]</f>
        <v>1</v>
      </c>
      <c r="S6217">
        <v>3</v>
      </c>
      <c r="T6217">
        <v>78086</v>
      </c>
      <c r="U6217" s="13">
        <v>3.8419000000000002E-2</v>
      </c>
      <c r="V6217" s="13">
        <v>26.028666999999999</v>
      </c>
      <c r="W6217">
        <v>6380</v>
      </c>
      <c r="X6217">
        <v>127</v>
      </c>
      <c r="Z6217" s="10">
        <f>IF($N6217&lt;&gt;0,constants!$L$2,IF($O6217&lt;&gt;0,constants!$M$2,IF($P6217&lt;&gt;0,constants!$N$2,0)))</f>
        <v>1117.99</v>
      </c>
      <c r="AA6217" s="10">
        <f>IF($N6217&lt;&gt;0,constants!$L$2,IF($O6217&lt;&gt;0,constants!$M$2,IF($P6217&lt;&gt;0,constants!$P$2,0)))</f>
        <v>4051.45</v>
      </c>
      <c r="AB6217" s="11">
        <f>constants!$O$2</f>
        <v>4861.32</v>
      </c>
      <c r="AC6217" s="11">
        <f>VLOOKUP(BWscncns[[#This Row],[scanner]],[0]!ScnrAvgBW,2,FALSE)/1000</f>
        <v>509.99709399477808</v>
      </c>
      <c r="AD6217" s="8">
        <f>(1+$F6217)*Z6217</f>
        <v>55.668913407616273</v>
      </c>
      <c r="AE6217" s="8">
        <f>(1+$F6217)*AA6217</f>
        <v>201.73688425235196</v>
      </c>
      <c r="AF6217" s="8">
        <f>(1+$F6217)*AB6217</f>
        <v>242.06334772825619</v>
      </c>
      <c r="AG6217" s="8">
        <f>(1+$F6217)*AC6217</f>
        <v>25.394667272275459</v>
      </c>
      <c r="AH6217" s="8">
        <f>(1+$F6217)*$T6217/1000</f>
        <v>3.8881946818371578</v>
      </c>
      <c r="AI6217" s="8">
        <f>(1+BWscncns[[#This Row],[pid_error]]*K_p)*BWscncns[[#This Row],[dbw]]/1000</f>
        <v>40.987097340918581</v>
      </c>
      <c r="AJ6217" s="13">
        <f>BWscncns[[#This Row],[Torflow prgrssv alt vote]]/VLOOKUP(BWscncns[[#This Row],[class]],AltBWtotl,2,FALSE)*100</f>
        <v>8.0837497782397906E-4</v>
      </c>
      <c r="AK6217">
        <f>IF(D6217=E6217,1,0)</f>
        <v>1</v>
      </c>
    </row>
    <row r="6218" spans="1:37">
      <c r="A6218" s="1" t="s">
        <v>6670</v>
      </c>
      <c r="B6218" s="1" t="s">
        <v>129</v>
      </c>
      <c r="C6218">
        <v>3</v>
      </c>
      <c r="D6218">
        <v>1525006165</v>
      </c>
      <c r="E6218">
        <v>1525006165</v>
      </c>
      <c r="F6218" s="2">
        <v>-0.96147186084900005</v>
      </c>
      <c r="G6218" s="2">
        <v>-0.96147186084900005</v>
      </c>
      <c r="H6218">
        <v>2998</v>
      </c>
      <c r="I6218" s="2">
        <v>-1.0498119366500001E-2</v>
      </c>
      <c r="J6218" s="2">
        <v>0</v>
      </c>
      <c r="K6218">
        <v>8</v>
      </c>
      <c r="L6218" s="1" t="s">
        <v>11958</v>
      </c>
      <c r="M6218" s="1" t="s">
        <v>129</v>
      </c>
      <c r="N6218">
        <v>0</v>
      </c>
      <c r="O6218">
        <v>0</v>
      </c>
      <c r="P6218">
        <v>1</v>
      </c>
      <c r="Q6218">
        <v>0</v>
      </c>
      <c r="R6218" s="19">
        <f>BWscncns[[#This Row],[C fx]]*4+BWscncns[[#This Row],[C fg]]*2+BWscncns[[#This Row],[C fm]]</f>
        <v>1</v>
      </c>
      <c r="S6218">
        <v>3</v>
      </c>
      <c r="T6218">
        <v>77824</v>
      </c>
      <c r="U6218" s="13">
        <v>3.8549E-2</v>
      </c>
      <c r="V6218" s="13">
        <v>25.941333</v>
      </c>
      <c r="W6218">
        <v>6379</v>
      </c>
      <c r="X6218">
        <v>127</v>
      </c>
      <c r="Z6218" s="10">
        <f>IF($N6218&lt;&gt;0,constants!$L$2,IF($O6218&lt;&gt;0,constants!$M$2,IF($P6218&lt;&gt;0,constants!$N$2,0)))</f>
        <v>1117.99</v>
      </c>
      <c r="AA6218" s="10">
        <f>IF($N6218&lt;&gt;0,constants!$L$2,IF($O6218&lt;&gt;0,constants!$M$2,IF($P6218&lt;&gt;0,constants!$P$2,0)))</f>
        <v>4051.45</v>
      </c>
      <c r="AB6218" s="11">
        <f>constants!$O$2</f>
        <v>4861.32</v>
      </c>
      <c r="AC6218" s="11">
        <f>VLOOKUP(BWscncns[[#This Row],[scanner]],[0]!ScnrAvgBW,2,FALSE)/1000</f>
        <v>509.99709399477808</v>
      </c>
      <c r="AD6218" s="8">
        <f>(1+$F6218)*Z6218</f>
        <v>43.074074289426434</v>
      </c>
      <c r="AE6218" s="8">
        <f>(1+$F6218)*AA6218</f>
        <v>156.09482936331875</v>
      </c>
      <c r="AF6218" s="8">
        <f>(1+$F6218)*AB6218</f>
        <v>187.29761341753908</v>
      </c>
      <c r="AG6218" s="8">
        <f>(1+$F6218)*AC6218</f>
        <v>19.64923900403641</v>
      </c>
      <c r="AH6218" s="8">
        <f>(1+$F6218)*$T6218/1000</f>
        <v>2.99841390128742</v>
      </c>
      <c r="AI6218" s="8">
        <f>(1+BWscncns[[#This Row],[pid_error]]*K_p)*BWscncns[[#This Row],[dbw]]/1000</f>
        <v>40.411206950643709</v>
      </c>
      <c r="AJ6218" s="13">
        <f>BWscncns[[#This Row],[Torflow prgrssv alt vote]]/VLOOKUP(BWscncns[[#This Row],[class]],AltBWtotl,2,FALSE)*100</f>
        <v>7.9701688194333369E-4</v>
      </c>
      <c r="AK6218">
        <f>IF(D6218=E6218,1,0)</f>
        <v>1</v>
      </c>
    </row>
    <row r="6219" spans="1:37">
      <c r="A6219" s="1" t="s">
        <v>8938</v>
      </c>
      <c r="B6219" s="1" t="s">
        <v>8939</v>
      </c>
      <c r="C6219">
        <v>4</v>
      </c>
      <c r="D6219">
        <v>1525006165</v>
      </c>
      <c r="E6219">
        <v>1525006165</v>
      </c>
      <c r="F6219" s="2">
        <v>-0.95101533784799996</v>
      </c>
      <c r="G6219" s="2">
        <v>-0.95101533784799996</v>
      </c>
      <c r="H6219">
        <v>3762</v>
      </c>
      <c r="I6219" s="2">
        <v>-1.7963774372900001E-2</v>
      </c>
      <c r="J6219" s="2">
        <v>0</v>
      </c>
      <c r="K6219">
        <v>8</v>
      </c>
      <c r="L6219" s="1" t="s">
        <v>11958</v>
      </c>
      <c r="M6219" s="1" t="s">
        <v>8939</v>
      </c>
      <c r="N6219">
        <v>0</v>
      </c>
      <c r="O6219">
        <v>0</v>
      </c>
      <c r="P6219">
        <v>1</v>
      </c>
      <c r="Q6219">
        <v>0</v>
      </c>
      <c r="R6219" s="19">
        <f>BWscncns[[#This Row],[C fx]]*4+BWscncns[[#This Row],[C fg]]*2+BWscncns[[#This Row],[C fm]]</f>
        <v>1</v>
      </c>
      <c r="S6219">
        <v>3</v>
      </c>
      <c r="T6219">
        <v>76800</v>
      </c>
      <c r="U6219" s="13">
        <v>3.9061999999999999E-2</v>
      </c>
      <c r="V6219" s="13">
        <v>25.6</v>
      </c>
      <c r="W6219">
        <v>6376</v>
      </c>
      <c r="X6219">
        <v>127</v>
      </c>
      <c r="Z6219" s="10">
        <f>IF($N6219&lt;&gt;0,constants!$L$2,IF($O6219&lt;&gt;0,constants!$M$2,IF($P6219&lt;&gt;0,constants!$N$2,0)))</f>
        <v>1117.99</v>
      </c>
      <c r="AA6219" s="10">
        <f>IF($N6219&lt;&gt;0,constants!$L$2,IF($O6219&lt;&gt;0,constants!$M$2,IF($P6219&lt;&gt;0,constants!$P$2,0)))</f>
        <v>4051.45</v>
      </c>
      <c r="AB6219" s="11">
        <f>constants!$O$2</f>
        <v>4861.32</v>
      </c>
      <c r="AC6219" s="11">
        <f>VLOOKUP(BWscncns[[#This Row],[scanner]],[0]!ScnrAvgBW,2,FALSE)/1000</f>
        <v>509.99709399477808</v>
      </c>
      <c r="AD6219" s="8">
        <f>(1+$F6219)*Z6219</f>
        <v>54.764362439314517</v>
      </c>
      <c r="AE6219" s="8">
        <f>(1+$F6219)*AA6219</f>
        <v>198.45890947572053</v>
      </c>
      <c r="AF6219" s="8">
        <f>(1+$F6219)*AB6219</f>
        <v>238.1301178127608</v>
      </c>
      <c r="AG6219" s="8">
        <f>(1+$F6219)*AC6219</f>
        <v>24.98203534783601</v>
      </c>
      <c r="AH6219" s="8">
        <f>(1+$F6219)*$T6219/1000</f>
        <v>3.7620220532736028</v>
      </c>
      <c r="AI6219" s="8">
        <f>(1+BWscncns[[#This Row],[pid_error]]*K_p)*BWscncns[[#This Row],[dbw]]/1000</f>
        <v>40.281011026636797</v>
      </c>
      <c r="AJ6219" s="13">
        <f>BWscncns[[#This Row],[Torflow prgrssv alt vote]]/VLOOKUP(BWscncns[[#This Row],[class]],AltBWtotl,2,FALSE)*100</f>
        <v>7.9444907075371845E-4</v>
      </c>
      <c r="AK6219">
        <f>IF(D6219=E6219,1,0)</f>
        <v>1</v>
      </c>
    </row>
    <row r="6220" spans="1:37">
      <c r="A6220" s="1" t="s">
        <v>2986</v>
      </c>
      <c r="B6220" s="1" t="s">
        <v>2987</v>
      </c>
      <c r="C6220">
        <v>3</v>
      </c>
      <c r="D6220">
        <v>1525006165</v>
      </c>
      <c r="E6220">
        <v>1525006165</v>
      </c>
      <c r="F6220" s="2">
        <v>-0.95560495467999995</v>
      </c>
      <c r="G6220" s="2">
        <v>-0.95560495467999995</v>
      </c>
      <c r="H6220">
        <v>3409</v>
      </c>
      <c r="I6220" s="2">
        <v>1.9869524957099999E-2</v>
      </c>
      <c r="J6220" s="2">
        <v>5.8823529411800003E-2</v>
      </c>
      <c r="K6220">
        <v>8</v>
      </c>
      <c r="L6220" s="1" t="s">
        <v>11958</v>
      </c>
      <c r="M6220" s="1" t="s">
        <v>2987</v>
      </c>
      <c r="N6220">
        <v>1</v>
      </c>
      <c r="O6220">
        <v>0</v>
      </c>
      <c r="P6220">
        <v>0</v>
      </c>
      <c r="Q6220">
        <v>0</v>
      </c>
      <c r="R6220" s="19">
        <f>BWscncns[[#This Row],[C fx]]*4+BWscncns[[#This Row],[C fg]]*2+BWscncns[[#This Row],[C fm]]</f>
        <v>4</v>
      </c>
      <c r="S6220">
        <v>2</v>
      </c>
      <c r="T6220">
        <v>76800</v>
      </c>
      <c r="U6220" s="13">
        <v>2.6041999999999999E-2</v>
      </c>
      <c r="V6220" s="13">
        <v>38.4</v>
      </c>
      <c r="W6220">
        <v>6404</v>
      </c>
      <c r="X6220">
        <v>128</v>
      </c>
      <c r="Z6220" s="10">
        <f>IF($N6220&lt;&gt;0,constants!$L$2,IF($O6220&lt;&gt;0,constants!$M$2,IF($P6220&lt;&gt;0,constants!$N$2,0)))</f>
        <v>10125.48</v>
      </c>
      <c r="AA6220" s="10">
        <f>IF($N6220&lt;&gt;0,constants!$L$2,IF($O6220&lt;&gt;0,constants!$M$2,IF($P6220&lt;&gt;0,constants!$P$2,0)))</f>
        <v>10125.48</v>
      </c>
      <c r="AB6220" s="11">
        <f>constants!$O$2</f>
        <v>4861.32</v>
      </c>
      <c r="AC6220" s="11">
        <f>VLOOKUP(BWscncns[[#This Row],[scanner]],[0]!ScnrAvgBW,2,FALSE)/1000</f>
        <v>509.99709399477808</v>
      </c>
      <c r="AD6220" s="8">
        <f>(1+$F6220)*Z6220</f>
        <v>449.52114348675406</v>
      </c>
      <c r="AE6220" s="8">
        <f>(1+$F6220)*AA6220</f>
        <v>449.52114348675406</v>
      </c>
      <c r="AF6220" s="8">
        <f>(1+$F6220)*AB6220</f>
        <v>215.81852171502263</v>
      </c>
      <c r="AG6220" s="8">
        <f>(1+$F6220)*AC6220</f>
        <v>22.641344100966496</v>
      </c>
      <c r="AH6220" s="8">
        <f>(1+$F6220)*$T6220/1000</f>
        <v>3.409539480576004</v>
      </c>
      <c r="AI6220" s="8">
        <f>(1+BWscncns[[#This Row],[pid_error]]*K_p)*BWscncns[[#This Row],[dbw]]/1000</f>
        <v>40.104769740287999</v>
      </c>
      <c r="AJ6220" s="13">
        <f>BWscncns[[#This Row],[Torflow prgrssv alt vote]]/VLOOKUP(BWscncns[[#This Row],[class]],AltBWtotl,2,FALSE)*100</f>
        <v>3.4372772227136083E-4</v>
      </c>
      <c r="AK6220">
        <f>IF(D6220=E6220,1,0)</f>
        <v>1</v>
      </c>
    </row>
    <row r="6221" spans="1:37">
      <c r="A6221" s="1" t="s">
        <v>3942</v>
      </c>
      <c r="B6221" s="1" t="s">
        <v>28</v>
      </c>
      <c r="C6221">
        <v>10</v>
      </c>
      <c r="D6221">
        <v>1524066792</v>
      </c>
      <c r="E6221">
        <v>1524066792</v>
      </c>
      <c r="F6221" s="2">
        <v>-0.760799123621</v>
      </c>
      <c r="G6221" s="2">
        <v>-0.760799123621</v>
      </c>
      <c r="H6221">
        <v>10042</v>
      </c>
      <c r="I6221" s="2">
        <v>0.14371826828299999</v>
      </c>
      <c r="J6221" s="2">
        <v>0.6</v>
      </c>
      <c r="K6221">
        <v>9</v>
      </c>
      <c r="L6221" s="1" t="s">
        <v>12081</v>
      </c>
      <c r="M6221" s="1" t="s">
        <v>28</v>
      </c>
      <c r="N6221">
        <v>0</v>
      </c>
      <c r="O6221">
        <v>0</v>
      </c>
      <c r="P6221">
        <v>1</v>
      </c>
      <c r="Q6221">
        <v>1</v>
      </c>
      <c r="R6221" s="19">
        <f>BWscncns[[#This Row],[C fx]]*4+BWscncns[[#This Row],[C fg]]*2+BWscncns[[#This Row],[C fm]]</f>
        <v>1</v>
      </c>
      <c r="S6221">
        <v>20</v>
      </c>
      <c r="T6221">
        <v>64512</v>
      </c>
      <c r="U6221" s="13">
        <v>1</v>
      </c>
      <c r="V6221" s="13">
        <v>1</v>
      </c>
      <c r="W6221">
        <v>3296</v>
      </c>
      <c r="X6221">
        <v>65</v>
      </c>
      <c r="Z6221" s="10">
        <f>IF($N6221&lt;&gt;0,constants!$L$2,IF($O6221&lt;&gt;0,constants!$M$2,IF($P6221&lt;&gt;0,constants!$N$2,0)))</f>
        <v>1117.99</v>
      </c>
      <c r="AA6221" s="10">
        <f>IF($N6221&lt;&gt;0,constants!$L$2,IF($O6221&lt;&gt;0,constants!$M$2,IF($P6221&lt;&gt;0,constants!$P$2,0)))</f>
        <v>4051.45</v>
      </c>
      <c r="AB6221" s="11">
        <f>constants!$O$2</f>
        <v>4861.32</v>
      </c>
      <c r="AC6221" s="11">
        <f>VLOOKUP(BWscncns[[#This Row],[scanner]],[0]!ScnrAvgBW,2,FALSE)/1000</f>
        <v>504.85700000000003</v>
      </c>
      <c r="AD6221" s="8">
        <f>(1+$F6221)*Z6221</f>
        <v>267.4241877829582</v>
      </c>
      <c r="AE6221" s="8">
        <f>(1+$F6221)*AA6221</f>
        <v>969.11039060569954</v>
      </c>
      <c r="AF6221" s="8">
        <f>(1+$F6221)*AB6221</f>
        <v>1162.8320043587603</v>
      </c>
      <c r="AG6221" s="8">
        <f>(1+$F6221)*AC6221</f>
        <v>120.76223684607281</v>
      </c>
      <c r="AH6221" s="8">
        <f>(1+$F6221)*$T6221/1000</f>
        <v>15.431326936962048</v>
      </c>
      <c r="AI6221" s="8">
        <f>(1+BWscncns[[#This Row],[pid_error]]*K_p)*BWscncns[[#This Row],[dbw]]/1000</f>
        <v>39.971663468481019</v>
      </c>
      <c r="AJ6221" s="13">
        <f>BWscncns[[#This Row],[Torflow prgrssv alt vote]]/VLOOKUP(BWscncns[[#This Row],[class]],AltBWtotl,2,FALSE)*100</f>
        <v>7.883479110793926E-4</v>
      </c>
      <c r="AK6221">
        <f>IF(D6221=E6221,1,0)</f>
        <v>1</v>
      </c>
    </row>
    <row r="6222" spans="1:37">
      <c r="A6222" s="1" t="s">
        <v>8565</v>
      </c>
      <c r="B6222" s="1" t="s">
        <v>8566</v>
      </c>
      <c r="C6222">
        <v>3</v>
      </c>
      <c r="D6222">
        <v>1525006165</v>
      </c>
      <c r="E6222">
        <v>1525006165</v>
      </c>
      <c r="F6222" s="2">
        <v>-0.96357261164100005</v>
      </c>
      <c r="G6222" s="2">
        <v>-0.96357261164100005</v>
      </c>
      <c r="H6222">
        <v>2797</v>
      </c>
      <c r="I6222" s="2">
        <v>-2.4141629024000001E-2</v>
      </c>
      <c r="J6222" s="2">
        <v>0</v>
      </c>
      <c r="K6222">
        <v>8</v>
      </c>
      <c r="L6222" s="1" t="s">
        <v>11958</v>
      </c>
      <c r="M6222" s="1" t="s">
        <v>8566</v>
      </c>
      <c r="N6222">
        <v>0</v>
      </c>
      <c r="O6222">
        <v>0</v>
      </c>
      <c r="P6222">
        <v>1</v>
      </c>
      <c r="Q6222">
        <v>0</v>
      </c>
      <c r="R6222" s="19">
        <f>BWscncns[[#This Row],[C fx]]*4+BWscncns[[#This Row],[C fg]]*2+BWscncns[[#This Row],[C fm]]</f>
        <v>1</v>
      </c>
      <c r="S6222">
        <v>2</v>
      </c>
      <c r="T6222">
        <v>76800</v>
      </c>
      <c r="U6222" s="13">
        <v>2.6041999999999999E-2</v>
      </c>
      <c r="V6222" s="13">
        <v>38.4</v>
      </c>
      <c r="W6222">
        <v>6405</v>
      </c>
      <c r="X6222">
        <v>128</v>
      </c>
      <c r="Z6222" s="10">
        <f>IF($N6222&lt;&gt;0,constants!$L$2,IF($O6222&lt;&gt;0,constants!$M$2,IF($P6222&lt;&gt;0,constants!$N$2,0)))</f>
        <v>1117.99</v>
      </c>
      <c r="AA6222" s="10">
        <f>IF($N6222&lt;&gt;0,constants!$L$2,IF($O6222&lt;&gt;0,constants!$M$2,IF($P6222&lt;&gt;0,constants!$P$2,0)))</f>
        <v>4051.45</v>
      </c>
      <c r="AB6222" s="11">
        <f>constants!$O$2</f>
        <v>4861.32</v>
      </c>
      <c r="AC6222" s="11">
        <f>VLOOKUP(BWscncns[[#This Row],[scanner]],[0]!ScnrAvgBW,2,FALSE)/1000</f>
        <v>509.99709399477808</v>
      </c>
      <c r="AD6222" s="8">
        <f>(1+$F6222)*Z6222</f>
        <v>40.725455911478349</v>
      </c>
      <c r="AE6222" s="8">
        <f>(1+$F6222)*AA6222</f>
        <v>147.58374256707032</v>
      </c>
      <c r="AF6222" s="8">
        <f>(1+$F6222)*AB6222</f>
        <v>177.08519157737359</v>
      </c>
      <c r="AG6222" s="8">
        <f>(1+$F6222)*AC6222</f>
        <v>18.577862204909181</v>
      </c>
      <c r="AH6222" s="8">
        <f>(1+$F6222)*$T6222/1000</f>
        <v>2.7976234259711958</v>
      </c>
      <c r="AI6222" s="8">
        <f>(1+BWscncns[[#This Row],[pid_error]]*K_p)*BWscncns[[#This Row],[dbw]]/1000</f>
        <v>39.798811712985597</v>
      </c>
      <c r="AJ6222" s="13">
        <f>BWscncns[[#This Row],[Torflow prgrssv alt vote]]/VLOOKUP(BWscncns[[#This Row],[class]],AltBWtotl,2,FALSE)*100</f>
        <v>7.8493881301974669E-4</v>
      </c>
      <c r="AK6222">
        <f>IF(D6222=E6222,1,0)</f>
        <v>1</v>
      </c>
    </row>
    <row r="6223" spans="1:37">
      <c r="A6223" s="1" t="s">
        <v>10329</v>
      </c>
      <c r="B6223" s="1" t="s">
        <v>28</v>
      </c>
      <c r="C6223">
        <v>2</v>
      </c>
      <c r="D6223">
        <v>1524960601</v>
      </c>
      <c r="E6223">
        <v>1524960601</v>
      </c>
      <c r="F6223" s="2">
        <v>-0.96995616446999999</v>
      </c>
      <c r="G6223" s="2">
        <v>-0.96995616446999999</v>
      </c>
      <c r="H6223">
        <v>2310</v>
      </c>
      <c r="I6223" s="2">
        <v>-6.3187212994100003E-2</v>
      </c>
      <c r="J6223" s="2">
        <v>0</v>
      </c>
      <c r="K6223">
        <v>8</v>
      </c>
      <c r="L6223" s="1" t="s">
        <v>11870</v>
      </c>
      <c r="M6223" s="1" t="s">
        <v>28</v>
      </c>
      <c r="N6223">
        <v>0</v>
      </c>
      <c r="O6223">
        <v>0</v>
      </c>
      <c r="P6223">
        <v>1</v>
      </c>
      <c r="Q6223">
        <v>0</v>
      </c>
      <c r="R6223" s="19">
        <f>BWscncns[[#This Row],[C fx]]*4+BWscncns[[#This Row],[C fg]]*2+BWscncns[[#This Row],[C fm]]</f>
        <v>1</v>
      </c>
      <c r="S6223">
        <v>2</v>
      </c>
      <c r="T6223">
        <v>76914</v>
      </c>
      <c r="U6223" s="13">
        <v>2.6002999999999998E-2</v>
      </c>
      <c r="V6223" s="13">
        <v>38.457000000000001</v>
      </c>
      <c r="W6223">
        <v>6406</v>
      </c>
      <c r="X6223">
        <v>128</v>
      </c>
      <c r="Z6223" s="10">
        <f>IF($N6223&lt;&gt;0,constants!$L$2,IF($O6223&lt;&gt;0,constants!$M$2,IF($P6223&lt;&gt;0,constants!$N$2,0)))</f>
        <v>1117.99</v>
      </c>
      <c r="AA6223" s="10">
        <f>IF($N6223&lt;&gt;0,constants!$L$2,IF($O6223&lt;&gt;0,constants!$M$2,IF($P6223&lt;&gt;0,constants!$P$2,0)))</f>
        <v>4051.45</v>
      </c>
      <c r="AB6223" s="11">
        <f>constants!$O$2</f>
        <v>4861.32</v>
      </c>
      <c r="AC6223" s="11">
        <f>VLOOKUP(BWscncns[[#This Row],[scanner]],[0]!ScnrAvgBW,2,FALSE)/1000</f>
        <v>509.99709399477808</v>
      </c>
      <c r="AD6223" s="8">
        <f>(1+$F6223)*Z6223</f>
        <v>33.588707684184705</v>
      </c>
      <c r="AE6223" s="8">
        <f>(1+$F6223)*AA6223</f>
        <v>121.72109745801852</v>
      </c>
      <c r="AF6223" s="8">
        <f>(1+$F6223)*AB6223</f>
        <v>146.05269853869962</v>
      </c>
      <c r="AG6223" s="8">
        <f>(1+$F6223)*AC6223</f>
        <v>15.322268812757066</v>
      </c>
      <c r="AH6223" s="8">
        <f>(1+$F6223)*$T6223/1000</f>
        <v>2.3107915659544207</v>
      </c>
      <c r="AI6223" s="8">
        <f>(1+BWscncns[[#This Row],[pid_error]]*K_p)*BWscncns[[#This Row],[dbw]]/1000</f>
        <v>39.612395782977202</v>
      </c>
      <c r="AJ6223" s="13">
        <f>BWscncns[[#This Row],[Torflow prgrssv alt vote]]/VLOOKUP(BWscncns[[#This Row],[class]],AltBWtotl,2,FALSE)*100</f>
        <v>7.8126219322808036E-4</v>
      </c>
      <c r="AK6223">
        <f>IF(D6223=E6223,1,0)</f>
        <v>1</v>
      </c>
    </row>
    <row r="6224" spans="1:37">
      <c r="A6224" s="1" t="s">
        <v>5683</v>
      </c>
      <c r="B6224" s="1" t="s">
        <v>28</v>
      </c>
      <c r="C6224">
        <v>12</v>
      </c>
      <c r="D6224">
        <v>1525003937</v>
      </c>
      <c r="E6224">
        <v>1525003937</v>
      </c>
      <c r="F6224" s="2">
        <v>-0.82881024599599995</v>
      </c>
      <c r="G6224" s="2">
        <v>-0.82881024599599995</v>
      </c>
      <c r="H6224">
        <v>11569</v>
      </c>
      <c r="I6224" s="2">
        <v>-5.2635599530799999E-2</v>
      </c>
      <c r="J6224" s="2">
        <v>0</v>
      </c>
      <c r="K6224">
        <v>7</v>
      </c>
      <c r="L6224" s="1" t="s">
        <v>11925</v>
      </c>
      <c r="M6224" s="1" t="s">
        <v>28</v>
      </c>
      <c r="N6224">
        <v>0</v>
      </c>
      <c r="O6224">
        <v>0</v>
      </c>
      <c r="P6224">
        <v>1</v>
      </c>
      <c r="Q6224">
        <v>0</v>
      </c>
      <c r="R6224" s="19">
        <f>BWscncns[[#This Row],[C fx]]*4+BWscncns[[#This Row],[C fg]]*2+BWscncns[[#This Row],[C fm]]</f>
        <v>1</v>
      </c>
      <c r="S6224">
        <v>17</v>
      </c>
      <c r="T6224">
        <v>67584</v>
      </c>
      <c r="U6224" s="13">
        <v>0.25153900000000001</v>
      </c>
      <c r="V6224" s="13">
        <v>3.9755289999999999</v>
      </c>
      <c r="W6224">
        <v>5658</v>
      </c>
      <c r="X6224">
        <v>113</v>
      </c>
      <c r="Z6224" s="10">
        <f>IF($N6224&lt;&gt;0,constants!$L$2,IF($O6224&lt;&gt;0,constants!$M$2,IF($P6224&lt;&gt;0,constants!$N$2,0)))</f>
        <v>1117.99</v>
      </c>
      <c r="AA6224" s="10">
        <f>IF($N6224&lt;&gt;0,constants!$L$2,IF($O6224&lt;&gt;0,constants!$M$2,IF($P6224&lt;&gt;0,constants!$P$2,0)))</f>
        <v>4051.45</v>
      </c>
      <c r="AB6224" s="11">
        <f>constants!$O$2</f>
        <v>4861.32</v>
      </c>
      <c r="AC6224" s="11">
        <f>VLOOKUP(BWscncns[[#This Row],[scanner]],[0]!ScnrAvgBW,2,FALSE)/1000</f>
        <v>885.64026081730776</v>
      </c>
      <c r="AD6224" s="8">
        <f>(1+$F6224)*Z6224</f>
        <v>191.38843307893202</v>
      </c>
      <c r="AE6224" s="8">
        <f>(1+$F6224)*AA6224</f>
        <v>693.56672885950593</v>
      </c>
      <c r="AF6224" s="8">
        <f>(1+$F6224)*AB6224</f>
        <v>832.20817493472543</v>
      </c>
      <c r="AG6224" s="8">
        <f>(1+$F6224)*AC6224</f>
        <v>151.61253838535336</v>
      </c>
      <c r="AH6224" s="8">
        <f>(1+$F6224)*$T6224/1000</f>
        <v>11.569688334606338</v>
      </c>
      <c r="AI6224" s="8">
        <f>(1+BWscncns[[#This Row],[pid_error]]*K_p)*BWscncns[[#This Row],[dbw]]/1000</f>
        <v>39.576844167303172</v>
      </c>
      <c r="AJ6224" s="13">
        <f>BWscncns[[#This Row],[Torflow prgrssv alt vote]]/VLOOKUP(BWscncns[[#This Row],[class]],AltBWtotl,2,FALSE)*100</f>
        <v>7.8056102045917074E-4</v>
      </c>
      <c r="AK6224">
        <f>IF(D6224=E6224,1,0)</f>
        <v>1</v>
      </c>
    </row>
    <row r="6225" spans="1:37">
      <c r="A6225" s="1" t="s">
        <v>2975</v>
      </c>
      <c r="B6225" s="1" t="s">
        <v>49</v>
      </c>
      <c r="C6225">
        <v>3</v>
      </c>
      <c r="D6225">
        <v>1524998348</v>
      </c>
      <c r="E6225">
        <v>1524998348</v>
      </c>
      <c r="F6225" s="2">
        <v>-0.95628758976399997</v>
      </c>
      <c r="G6225" s="2">
        <v>-0.95628758976399997</v>
      </c>
      <c r="H6225">
        <v>3312</v>
      </c>
      <c r="I6225" s="2">
        <v>8.2448555656900006E-3</v>
      </c>
      <c r="J6225" s="2">
        <v>0.28571428571399998</v>
      </c>
      <c r="K6225">
        <v>8</v>
      </c>
      <c r="L6225" s="1" t="s">
        <v>11968</v>
      </c>
      <c r="M6225" s="1" t="s">
        <v>49</v>
      </c>
      <c r="N6225">
        <v>1</v>
      </c>
      <c r="O6225">
        <v>0</v>
      </c>
      <c r="P6225">
        <v>0</v>
      </c>
      <c r="Q6225">
        <v>0</v>
      </c>
      <c r="R6225" s="19">
        <f>BWscncns[[#This Row],[C fx]]*4+BWscncns[[#This Row],[C fg]]*2+BWscncns[[#This Row],[C fm]]</f>
        <v>4</v>
      </c>
      <c r="S6225">
        <v>4</v>
      </c>
      <c r="T6225">
        <v>75776</v>
      </c>
      <c r="U6225" s="13">
        <v>5.2787000000000001E-2</v>
      </c>
      <c r="V6225" s="13">
        <v>18.943999999999999</v>
      </c>
      <c r="W6225">
        <v>6332</v>
      </c>
      <c r="X6225">
        <v>126</v>
      </c>
      <c r="Z6225" s="10">
        <f>IF($N6225&lt;&gt;0,constants!$L$2,IF($O6225&lt;&gt;0,constants!$M$2,IF($P6225&lt;&gt;0,constants!$N$2,0)))</f>
        <v>10125.48</v>
      </c>
      <c r="AA6225" s="10">
        <f>IF($N6225&lt;&gt;0,constants!$L$2,IF($O6225&lt;&gt;0,constants!$M$2,IF($P6225&lt;&gt;0,constants!$P$2,0)))</f>
        <v>10125.48</v>
      </c>
      <c r="AB6225" s="11">
        <f>constants!$O$2</f>
        <v>4861.32</v>
      </c>
      <c r="AC6225" s="11">
        <f>VLOOKUP(BWscncns[[#This Row],[scanner]],[0]!ScnrAvgBW,2,FALSE)/1000</f>
        <v>509.99709399477808</v>
      </c>
      <c r="AD6225" s="8">
        <f>(1+$F6225)*Z6225</f>
        <v>442.60913559641358</v>
      </c>
      <c r="AE6225" s="8">
        <f>(1+$F6225)*AA6225</f>
        <v>442.60913559641358</v>
      </c>
      <c r="AF6225" s="8">
        <f>(1+$F6225)*AB6225</f>
        <v>212.50001412847166</v>
      </c>
      <c r="AG6225" s="8">
        <f>(1+$F6225)*AC6225</f>
        <v>22.293202191867607</v>
      </c>
      <c r="AH6225" s="8">
        <f>(1+$F6225)*$T6225/1000</f>
        <v>3.3123515980431386</v>
      </c>
      <c r="AI6225" s="8">
        <f>(1+BWscncns[[#This Row],[pid_error]]*K_p)*BWscncns[[#This Row],[dbw]]/1000</f>
        <v>39.544175799021573</v>
      </c>
      <c r="AJ6225" s="13">
        <f>BWscncns[[#This Row],[Torflow prgrssv alt vote]]/VLOOKUP(BWscncns[[#This Row],[class]],AltBWtotl,2,FALSE)*100</f>
        <v>3.38923015005904E-4</v>
      </c>
      <c r="AK6225">
        <f>IF(D6225=E6225,1,0)</f>
        <v>1</v>
      </c>
    </row>
    <row r="6226" spans="1:37">
      <c r="A6226" s="1" t="s">
        <v>6380</v>
      </c>
      <c r="B6226" s="1" t="s">
        <v>28</v>
      </c>
      <c r="C6226">
        <v>5</v>
      </c>
      <c r="D6226">
        <v>1525006165</v>
      </c>
      <c r="E6226">
        <v>1525006165</v>
      </c>
      <c r="F6226" s="2">
        <v>-0.92582275650800006</v>
      </c>
      <c r="G6226" s="2">
        <v>-0.92582275650800006</v>
      </c>
      <c r="H6226">
        <v>5392</v>
      </c>
      <c r="I6226" s="2">
        <v>1.5038856991999999E-2</v>
      </c>
      <c r="J6226" s="2">
        <v>0</v>
      </c>
      <c r="K6226">
        <v>8</v>
      </c>
      <c r="L6226" s="1" t="s">
        <v>11958</v>
      </c>
      <c r="M6226" s="1" t="s">
        <v>28</v>
      </c>
      <c r="N6226">
        <v>0</v>
      </c>
      <c r="O6226">
        <v>0</v>
      </c>
      <c r="P6226">
        <v>1</v>
      </c>
      <c r="Q6226">
        <v>0</v>
      </c>
      <c r="R6226" s="19">
        <f>BWscncns[[#This Row],[C fx]]*4+BWscncns[[#This Row],[C fg]]*2+BWscncns[[#This Row],[C fm]]</f>
        <v>1</v>
      </c>
      <c r="S6226">
        <v>3</v>
      </c>
      <c r="T6226">
        <v>72704</v>
      </c>
      <c r="U6226" s="13">
        <v>4.1263000000000001E-2</v>
      </c>
      <c r="V6226" s="13">
        <v>24.234667000000002</v>
      </c>
      <c r="W6226">
        <v>6362</v>
      </c>
      <c r="X6226">
        <v>127</v>
      </c>
      <c r="Z6226" s="10">
        <f>IF($N6226&lt;&gt;0,constants!$L$2,IF($O6226&lt;&gt;0,constants!$M$2,IF($P6226&lt;&gt;0,constants!$N$2,0)))</f>
        <v>1117.99</v>
      </c>
      <c r="AA6226" s="10">
        <f>IF($N6226&lt;&gt;0,constants!$L$2,IF($O6226&lt;&gt;0,constants!$M$2,IF($P6226&lt;&gt;0,constants!$P$2,0)))</f>
        <v>4051.45</v>
      </c>
      <c r="AB6226" s="11">
        <f>constants!$O$2</f>
        <v>4861.32</v>
      </c>
      <c r="AC6226" s="11">
        <f>VLOOKUP(BWscncns[[#This Row],[scanner]],[0]!ScnrAvgBW,2,FALSE)/1000</f>
        <v>509.99709399477808</v>
      </c>
      <c r="AD6226" s="8">
        <f>(1+$F6226)*Z6226</f>
        <v>82.929416451621023</v>
      </c>
      <c r="AE6226" s="8">
        <f>(1+$F6226)*AA6226</f>
        <v>300.52539314566314</v>
      </c>
      <c r="AF6226" s="8">
        <f>(1+$F6226)*AB6226</f>
        <v>360.59931733252915</v>
      </c>
      <c r="AG6226" s="8">
        <f>(1+$F6226)*AC6226</f>
        <v>37.830178621463034</v>
      </c>
      <c r="AH6226" s="8">
        <f>(1+$F6226)*$T6226/1000</f>
        <v>5.3929823108423642</v>
      </c>
      <c r="AI6226" s="8">
        <f>(1+BWscncns[[#This Row],[pid_error]]*K_p)*BWscncns[[#This Row],[dbw]]/1000</f>
        <v>39.048491155421189</v>
      </c>
      <c r="AJ6226" s="13">
        <f>BWscncns[[#This Row],[Torflow prgrssv alt vote]]/VLOOKUP(BWscncns[[#This Row],[class]],AltBWtotl,2,FALSE)*100</f>
        <v>7.7014048858518186E-4</v>
      </c>
      <c r="AK6226">
        <f>IF(D6226=E6226,1,0)</f>
        <v>1</v>
      </c>
    </row>
    <row r="6227" spans="1:37">
      <c r="A6227" s="1" t="s">
        <v>4310</v>
      </c>
      <c r="B6227" s="1" t="s">
        <v>28</v>
      </c>
      <c r="C6227">
        <v>8</v>
      </c>
      <c r="D6227">
        <v>1524985820</v>
      </c>
      <c r="E6227">
        <v>1524985820</v>
      </c>
      <c r="F6227" s="2">
        <v>-0.88541310191199996</v>
      </c>
      <c r="G6227" s="2">
        <v>-0.88541310191199996</v>
      </c>
      <c r="H6227">
        <v>7978</v>
      </c>
      <c r="I6227" s="2">
        <v>4.3917607413500002E-3</v>
      </c>
      <c r="J6227" s="2">
        <v>0</v>
      </c>
      <c r="K6227">
        <v>8</v>
      </c>
      <c r="L6227" s="1" t="s">
        <v>11936</v>
      </c>
      <c r="M6227" s="1" t="s">
        <v>28</v>
      </c>
      <c r="N6227">
        <v>0</v>
      </c>
      <c r="O6227">
        <v>0</v>
      </c>
      <c r="P6227">
        <v>1</v>
      </c>
      <c r="Q6227">
        <v>0</v>
      </c>
      <c r="R6227" s="19">
        <f>BWscncns[[#This Row],[C fx]]*4+BWscncns[[#This Row],[C fg]]*2+BWscncns[[#This Row],[C fm]]</f>
        <v>1</v>
      </c>
      <c r="S6227">
        <v>10</v>
      </c>
      <c r="T6227">
        <v>69632</v>
      </c>
      <c r="U6227" s="13">
        <v>0.14361199999999999</v>
      </c>
      <c r="V6227" s="13">
        <v>6.9631999999999996</v>
      </c>
      <c r="W6227">
        <v>6069</v>
      </c>
      <c r="X6227">
        <v>121</v>
      </c>
      <c r="Z6227" s="10">
        <f>IF($N6227&lt;&gt;0,constants!$L$2,IF($O6227&lt;&gt;0,constants!$M$2,IF($P6227&lt;&gt;0,constants!$N$2,0)))</f>
        <v>1117.99</v>
      </c>
      <c r="AA6227" s="10">
        <f>IF($N6227&lt;&gt;0,constants!$L$2,IF($O6227&lt;&gt;0,constants!$M$2,IF($P6227&lt;&gt;0,constants!$P$2,0)))</f>
        <v>4051.45</v>
      </c>
      <c r="AB6227" s="11">
        <f>constants!$O$2</f>
        <v>4861.32</v>
      </c>
      <c r="AC6227" s="11">
        <f>VLOOKUP(BWscncns[[#This Row],[scanner]],[0]!ScnrAvgBW,2,FALSE)/1000</f>
        <v>509.99709399477808</v>
      </c>
      <c r="AD6227" s="8">
        <f>(1+$F6227)*Z6227</f>
        <v>128.10700619340318</v>
      </c>
      <c r="AE6227" s="8">
        <f>(1+$F6227)*AA6227</f>
        <v>464.24308825862778</v>
      </c>
      <c r="AF6227" s="8">
        <f>(1+$F6227)*AB6227</f>
        <v>557.04357941315629</v>
      </c>
      <c r="AG6227" s="8">
        <f>(1+$F6227)*AC6227</f>
        <v>58.438985034755817</v>
      </c>
      <c r="AH6227" s="8">
        <f>(1+$F6227)*$T6227/1000</f>
        <v>7.9789148876636187</v>
      </c>
      <c r="AI6227" s="8">
        <f>(1+BWscncns[[#This Row],[pid_error]]*K_p)*BWscncns[[#This Row],[dbw]]/1000</f>
        <v>38.805457443831806</v>
      </c>
      <c r="AJ6227" s="13">
        <f>BWscncns[[#This Row],[Torflow prgrssv alt vote]]/VLOOKUP(BWscncns[[#This Row],[class]],AltBWtotl,2,FALSE)*100</f>
        <v>7.6534721499514364E-4</v>
      </c>
      <c r="AK6227">
        <f>IF(D6227=E6227,1,0)</f>
        <v>1</v>
      </c>
    </row>
    <row r="6228" spans="1:37">
      <c r="A6228" s="1" t="s">
        <v>4530</v>
      </c>
      <c r="B6228" s="1" t="s">
        <v>4531</v>
      </c>
      <c r="C6228">
        <v>4</v>
      </c>
      <c r="D6228">
        <v>1524960601</v>
      </c>
      <c r="E6228">
        <v>1524960601</v>
      </c>
      <c r="F6228" s="2">
        <v>-0.97927209869599996</v>
      </c>
      <c r="G6228" s="2">
        <v>-0.97927209869599996</v>
      </c>
      <c r="H6228">
        <v>3896</v>
      </c>
      <c r="I6228" s="2">
        <v>1.38121488E-2</v>
      </c>
      <c r="J6228" s="2">
        <v>0</v>
      </c>
      <c r="K6228">
        <v>8</v>
      </c>
      <c r="L6228" s="1" t="s">
        <v>11870</v>
      </c>
      <c r="M6228" s="1" t="s">
        <v>4531</v>
      </c>
      <c r="N6228">
        <v>0</v>
      </c>
      <c r="O6228">
        <v>0</v>
      </c>
      <c r="P6228">
        <v>1</v>
      </c>
      <c r="Q6228">
        <v>0</v>
      </c>
      <c r="R6228" s="19">
        <f>BWscncns[[#This Row],[C fx]]*4+BWscncns[[#This Row],[C fg]]*2+BWscncns[[#This Row],[C fm]]</f>
        <v>1</v>
      </c>
      <c r="S6228">
        <v>4</v>
      </c>
      <c r="T6228">
        <v>76028</v>
      </c>
      <c r="U6228" s="13">
        <v>5.2611999999999999E-2</v>
      </c>
      <c r="V6228" s="13">
        <v>19.007000000000001</v>
      </c>
      <c r="W6228">
        <v>6334</v>
      </c>
      <c r="X6228">
        <v>126</v>
      </c>
      <c r="Z6228" s="10">
        <f>IF($N6228&lt;&gt;0,constants!$L$2,IF($O6228&lt;&gt;0,constants!$M$2,IF($P6228&lt;&gt;0,constants!$N$2,0)))</f>
        <v>1117.99</v>
      </c>
      <c r="AA6228" s="10">
        <f>IF($N6228&lt;&gt;0,constants!$L$2,IF($O6228&lt;&gt;0,constants!$M$2,IF($P6228&lt;&gt;0,constants!$P$2,0)))</f>
        <v>4051.45</v>
      </c>
      <c r="AB6228" s="11">
        <f>constants!$O$2</f>
        <v>4861.32</v>
      </c>
      <c r="AC6228" s="11">
        <f>VLOOKUP(BWscncns[[#This Row],[scanner]],[0]!ScnrAvgBW,2,FALSE)/1000</f>
        <v>509.99709399477808</v>
      </c>
      <c r="AD6228" s="8">
        <f>(1+$F6228)*Z6228</f>
        <v>23.173586378859007</v>
      </c>
      <c r="AE6228" s="8">
        <f>(1+$F6228)*AA6228</f>
        <v>83.978055738090958</v>
      </c>
      <c r="AF6228" s="8">
        <f>(1+$F6228)*AB6228</f>
        <v>100.76496116716147</v>
      </c>
      <c r="AG6228" s="8">
        <f>(1+$F6228)*AC6228</f>
        <v>10.571169429650592</v>
      </c>
      <c r="AH6228" s="8">
        <f>(1+$F6228)*$T6228/1000</f>
        <v>1.575900880340515</v>
      </c>
      <c r="AI6228" s="8">
        <f>(1+BWscncns[[#This Row],[pid_error]]*K_p)*BWscncns[[#This Row],[dbw]]/1000</f>
        <v>38.801950440170259</v>
      </c>
      <c r="AJ6228" s="13">
        <f>BWscncns[[#This Row],[Torflow prgrssv alt vote]]/VLOOKUP(BWscncns[[#This Row],[class]],AltBWtotl,2,FALSE)*100</f>
        <v>7.6527804752071749E-4</v>
      </c>
      <c r="AK6228">
        <f>IF(D6228=E6228,1,0)</f>
        <v>1</v>
      </c>
    </row>
    <row r="6229" spans="1:37">
      <c r="A6229" s="1" t="s">
        <v>487</v>
      </c>
      <c r="B6229" s="1" t="s">
        <v>28</v>
      </c>
      <c r="C6229">
        <v>5</v>
      </c>
      <c r="D6229">
        <v>1524991621</v>
      </c>
      <c r="E6229">
        <v>1524991621</v>
      </c>
      <c r="F6229" s="2">
        <v>-0.93273288516099995</v>
      </c>
      <c r="G6229" s="2">
        <v>-0.93273288516099995</v>
      </c>
      <c r="H6229">
        <v>4890</v>
      </c>
      <c r="I6229" s="2">
        <v>-1.85656182731E-2</v>
      </c>
      <c r="J6229" s="2">
        <v>0</v>
      </c>
      <c r="K6229">
        <v>8</v>
      </c>
      <c r="L6229" s="1" t="s">
        <v>11923</v>
      </c>
      <c r="M6229" s="1" t="s">
        <v>28</v>
      </c>
      <c r="N6229">
        <v>0</v>
      </c>
      <c r="O6229">
        <v>0</v>
      </c>
      <c r="P6229">
        <v>1</v>
      </c>
      <c r="Q6229">
        <v>0</v>
      </c>
      <c r="R6229" s="19">
        <f>BWscncns[[#This Row],[C fx]]*4+BWscncns[[#This Row],[C fg]]*2+BWscncns[[#This Row],[C fm]]</f>
        <v>1</v>
      </c>
      <c r="S6229">
        <v>5</v>
      </c>
      <c r="T6229">
        <v>72704</v>
      </c>
      <c r="U6229" s="13">
        <v>6.8772E-2</v>
      </c>
      <c r="V6229" s="13">
        <v>14.540800000000001</v>
      </c>
      <c r="W6229">
        <v>6300</v>
      </c>
      <c r="X6229">
        <v>126</v>
      </c>
      <c r="Z6229" s="10">
        <f>IF($N6229&lt;&gt;0,constants!$L$2,IF($O6229&lt;&gt;0,constants!$M$2,IF($P6229&lt;&gt;0,constants!$N$2,0)))</f>
        <v>1117.99</v>
      </c>
      <c r="AA6229" s="10">
        <f>IF($N6229&lt;&gt;0,constants!$L$2,IF($O6229&lt;&gt;0,constants!$M$2,IF($P6229&lt;&gt;0,constants!$P$2,0)))</f>
        <v>4051.45</v>
      </c>
      <c r="AB6229" s="11">
        <f>constants!$O$2</f>
        <v>4861.32</v>
      </c>
      <c r="AC6229" s="11">
        <f>VLOOKUP(BWscncns[[#This Row],[scanner]],[0]!ScnrAvgBW,2,FALSE)/1000</f>
        <v>509.99709399477808</v>
      </c>
      <c r="AD6229" s="8">
        <f>(1+$F6229)*Z6229</f>
        <v>75.203961718853677</v>
      </c>
      <c r="AE6229" s="8">
        <f>(1+$F6229)*AA6229</f>
        <v>272.52935241446676</v>
      </c>
      <c r="AF6229" s="8">
        <f>(1+$F6229)*AB6229</f>
        <v>327.0069707091277</v>
      </c>
      <c r="AG6229" s="8">
        <f>(1+$F6229)*AC6229</f>
        <v>34.306033089303043</v>
      </c>
      <c r="AH6229" s="8">
        <f>(1+$F6229)*$T6229/1000</f>
        <v>4.89058831725466</v>
      </c>
      <c r="AI6229" s="8">
        <f>(1+BWscncns[[#This Row],[pid_error]]*K_p)*BWscncns[[#This Row],[dbw]]/1000</f>
        <v>38.797294158627331</v>
      </c>
      <c r="AJ6229" s="13">
        <f>BWscncns[[#This Row],[Torflow prgrssv alt vote]]/VLOOKUP(BWscncns[[#This Row],[class]],AltBWtotl,2,FALSE)*100</f>
        <v>7.6518621321838333E-4</v>
      </c>
      <c r="AK6229">
        <f>IF(D6229=E6229,1,0)</f>
        <v>1</v>
      </c>
    </row>
    <row r="6230" spans="1:37">
      <c r="A6230" s="1" t="s">
        <v>3505</v>
      </c>
      <c r="B6230" s="1" t="s">
        <v>3506</v>
      </c>
      <c r="C6230">
        <v>6</v>
      </c>
      <c r="D6230">
        <v>1524931279</v>
      </c>
      <c r="E6230">
        <v>1524931279</v>
      </c>
      <c r="F6230" s="2">
        <v>-0.89728379350700005</v>
      </c>
      <c r="G6230" s="2">
        <v>-0.89728379350700005</v>
      </c>
      <c r="H6230">
        <v>6401</v>
      </c>
      <c r="I6230" s="2">
        <v>-3.3752347292299999E-2</v>
      </c>
      <c r="J6230" s="2">
        <v>0</v>
      </c>
      <c r="K6230">
        <v>8</v>
      </c>
      <c r="L6230" s="1" t="s">
        <v>11995</v>
      </c>
      <c r="M6230" s="1" t="s">
        <v>3506</v>
      </c>
      <c r="N6230">
        <v>0</v>
      </c>
      <c r="O6230">
        <v>0</v>
      </c>
      <c r="P6230">
        <v>1</v>
      </c>
      <c r="Q6230">
        <v>0</v>
      </c>
      <c r="R6230" s="19">
        <f>BWscncns[[#This Row],[C fx]]*4+BWscncns[[#This Row],[C fg]]*2+BWscncns[[#This Row],[C fm]]</f>
        <v>1</v>
      </c>
      <c r="S6230">
        <v>9</v>
      </c>
      <c r="T6230">
        <v>70000</v>
      </c>
      <c r="U6230" s="13">
        <v>0.12857099999999999</v>
      </c>
      <c r="V6230" s="13">
        <v>7.7777779999999996</v>
      </c>
      <c r="W6230">
        <v>6117</v>
      </c>
      <c r="X6230">
        <v>122</v>
      </c>
      <c r="Z6230" s="10">
        <f>IF($N6230&lt;&gt;0,constants!$L$2,IF($O6230&lt;&gt;0,constants!$M$2,IF($P6230&lt;&gt;0,constants!$N$2,0)))</f>
        <v>1117.99</v>
      </c>
      <c r="AA6230" s="10">
        <f>IF($N6230&lt;&gt;0,constants!$L$2,IF($O6230&lt;&gt;0,constants!$M$2,IF($P6230&lt;&gt;0,constants!$P$2,0)))</f>
        <v>4051.45</v>
      </c>
      <c r="AB6230" s="11">
        <f>constants!$O$2</f>
        <v>4861.32</v>
      </c>
      <c r="AC6230" s="11">
        <f>VLOOKUP(BWscncns[[#This Row],[scanner]],[0]!ScnrAvgBW,2,FALSE)/1000</f>
        <v>509.99709399477808</v>
      </c>
      <c r="AD6230" s="8">
        <f>(1+$F6230)*Z6230</f>
        <v>114.83569169710901</v>
      </c>
      <c r="AE6230" s="8">
        <f>(1+$F6230)*AA6230</f>
        <v>416.14957479606466</v>
      </c>
      <c r="AF6230" s="8">
        <f>(1+$F6230)*AB6230</f>
        <v>499.33634894855049</v>
      </c>
      <c r="AG6230" s="8">
        <f>(1+$F6230)*AC6230</f>
        <v>52.38496681759753</v>
      </c>
      <c r="AH6230" s="8">
        <f>(1+$F6230)*$T6230/1000</f>
        <v>7.1901344545099963</v>
      </c>
      <c r="AI6230" s="8">
        <f>(1+BWscncns[[#This Row],[pid_error]]*K_p)*BWscncns[[#This Row],[dbw]]/1000</f>
        <v>38.595067227255001</v>
      </c>
      <c r="AJ6230" s="13">
        <f>BWscncns[[#This Row],[Torflow prgrssv alt vote]]/VLOOKUP(BWscncns[[#This Row],[class]],AltBWtotl,2,FALSE)*100</f>
        <v>7.6119775827111584E-4</v>
      </c>
      <c r="AK6230">
        <f>IF(D6230=E6230,1,0)</f>
        <v>1</v>
      </c>
    </row>
    <row r="6231" spans="1:37">
      <c r="A6231" s="1" t="s">
        <v>821</v>
      </c>
      <c r="B6231" s="1" t="s">
        <v>822</v>
      </c>
      <c r="C6231">
        <v>11</v>
      </c>
      <c r="D6231">
        <v>1524985820</v>
      </c>
      <c r="E6231">
        <v>1524985820</v>
      </c>
      <c r="F6231" s="2">
        <v>-0.83052794646100003</v>
      </c>
      <c r="G6231" s="2">
        <v>-0.83052794646100003</v>
      </c>
      <c r="H6231">
        <v>11036</v>
      </c>
      <c r="I6231" s="2">
        <v>3.57969890411E-2</v>
      </c>
      <c r="J6231" s="2">
        <v>0</v>
      </c>
      <c r="K6231">
        <v>8</v>
      </c>
      <c r="L6231" s="1" t="s">
        <v>11936</v>
      </c>
      <c r="M6231" s="1" t="s">
        <v>822</v>
      </c>
      <c r="N6231">
        <v>0</v>
      </c>
      <c r="O6231">
        <v>0</v>
      </c>
      <c r="P6231">
        <v>1</v>
      </c>
      <c r="Q6231">
        <v>0</v>
      </c>
      <c r="R6231" s="19">
        <f>BWscncns[[#This Row],[C fx]]*4+BWscncns[[#This Row],[C fg]]*2+BWscncns[[#This Row],[C fm]]</f>
        <v>1</v>
      </c>
      <c r="S6231">
        <v>11</v>
      </c>
      <c r="T6231">
        <v>65120</v>
      </c>
      <c r="U6231" s="13">
        <v>0.16891900000000001</v>
      </c>
      <c r="V6231" s="13">
        <v>5.92</v>
      </c>
      <c r="W6231">
        <v>5983</v>
      </c>
      <c r="X6231">
        <v>119</v>
      </c>
      <c r="Z6231" s="10">
        <f>IF($N6231&lt;&gt;0,constants!$L$2,IF($O6231&lt;&gt;0,constants!$M$2,IF($P6231&lt;&gt;0,constants!$N$2,0)))</f>
        <v>1117.99</v>
      </c>
      <c r="AA6231" s="10">
        <f>IF($N6231&lt;&gt;0,constants!$L$2,IF($O6231&lt;&gt;0,constants!$M$2,IF($P6231&lt;&gt;0,constants!$P$2,0)))</f>
        <v>4051.45</v>
      </c>
      <c r="AB6231" s="11">
        <f>constants!$O$2</f>
        <v>4861.32</v>
      </c>
      <c r="AC6231" s="11">
        <f>VLOOKUP(BWscncns[[#This Row],[scanner]],[0]!ScnrAvgBW,2,FALSE)/1000</f>
        <v>509.99709399477808</v>
      </c>
      <c r="AD6231" s="8">
        <f>(1+$F6231)*Z6231</f>
        <v>189.46806113606658</v>
      </c>
      <c r="AE6231" s="8">
        <f>(1+$F6231)*AA6231</f>
        <v>686.60755131058136</v>
      </c>
      <c r="AF6231" s="8">
        <f>(1+$F6231)*AB6231</f>
        <v>823.85788331021126</v>
      </c>
      <c r="AG6231" s="8">
        <f>(1+$F6231)*AC6231</f>
        <v>86.430254818217435</v>
      </c>
      <c r="AH6231" s="8">
        <f>(1+$F6231)*$T6231/1000</f>
        <v>11.036020126459679</v>
      </c>
      <c r="AI6231" s="8">
        <f>(1+BWscncns[[#This Row],[pid_error]]*K_p)*BWscncns[[#This Row],[dbw]]/1000</f>
        <v>38.07801006322984</v>
      </c>
      <c r="AJ6231" s="13">
        <f>BWscncns[[#This Row],[Torflow prgrssv alt vote]]/VLOOKUP(BWscncns[[#This Row],[class]],AltBWtotl,2,FALSE)*100</f>
        <v>7.5100001067201247E-4</v>
      </c>
      <c r="AK6231">
        <f>IF(D6231=E6231,1,0)</f>
        <v>1</v>
      </c>
    </row>
    <row r="6232" spans="1:37">
      <c r="A6232" s="1" t="s">
        <v>5672</v>
      </c>
      <c r="B6232" s="1" t="s">
        <v>5673</v>
      </c>
      <c r="C6232">
        <v>1</v>
      </c>
      <c r="D6232">
        <v>1524600314</v>
      </c>
      <c r="E6232">
        <v>1524600314</v>
      </c>
      <c r="F6232" s="2">
        <v>-0.98502099223100004</v>
      </c>
      <c r="G6232" s="2">
        <v>-0.98502099223100004</v>
      </c>
      <c r="H6232">
        <v>995</v>
      </c>
      <c r="I6232" s="2">
        <v>-9.3227870260199994E-3</v>
      </c>
      <c r="J6232" s="2">
        <v>0</v>
      </c>
      <c r="K6232">
        <v>8</v>
      </c>
      <c r="L6232" s="1" t="s">
        <v>12094</v>
      </c>
      <c r="M6232" s="1" t="s">
        <v>5673</v>
      </c>
      <c r="N6232">
        <v>0</v>
      </c>
      <c r="O6232">
        <v>0</v>
      </c>
      <c r="P6232">
        <v>1</v>
      </c>
      <c r="Q6232">
        <v>0</v>
      </c>
      <c r="R6232" s="19">
        <f>BWscncns[[#This Row],[C fx]]*4+BWscncns[[#This Row],[C fg]]*2+BWscncns[[#This Row],[C fm]]</f>
        <v>1</v>
      </c>
      <c r="S6232">
        <v>1</v>
      </c>
      <c r="T6232">
        <v>74791</v>
      </c>
      <c r="U6232" s="13">
        <v>1.3370999999999999E-2</v>
      </c>
      <c r="V6232" s="13">
        <v>74.790999999999997</v>
      </c>
      <c r="W6232">
        <v>6434</v>
      </c>
      <c r="X6232">
        <v>128</v>
      </c>
      <c r="Z6232" s="10">
        <f>IF($N6232&lt;&gt;0,constants!$L$2,IF($O6232&lt;&gt;0,constants!$M$2,IF($P6232&lt;&gt;0,constants!$N$2,0)))</f>
        <v>1117.99</v>
      </c>
      <c r="AA6232" s="10">
        <f>IF($N6232&lt;&gt;0,constants!$L$2,IF($O6232&lt;&gt;0,constants!$M$2,IF($P6232&lt;&gt;0,constants!$P$2,0)))</f>
        <v>4051.45</v>
      </c>
      <c r="AB6232" s="11">
        <f>constants!$O$2</f>
        <v>4861.32</v>
      </c>
      <c r="AC6232" s="11">
        <f>VLOOKUP(BWscncns[[#This Row],[scanner]],[0]!ScnrAvgBW,2,FALSE)/1000</f>
        <v>509.99709399477808</v>
      </c>
      <c r="AD6232" s="8">
        <f>(1+$F6232)*Z6232</f>
        <v>16.74638089566427</v>
      </c>
      <c r="AE6232" s="8">
        <f>(1+$F6232)*AA6232</f>
        <v>60.686701025714896</v>
      </c>
      <c r="AF6232" s="8">
        <f>(1+$F6232)*AB6232</f>
        <v>72.817750047594899</v>
      </c>
      <c r="AG6232" s="8">
        <f>(1+$F6232)*AC6232</f>
        <v>7.6392504331151851</v>
      </c>
      <c r="AH6232" s="8">
        <f>(1+$F6232)*$T6232/1000</f>
        <v>1.1202949700512763</v>
      </c>
      <c r="AI6232" s="8">
        <f>(1+BWscncns[[#This Row],[pid_error]]*K_p)*BWscncns[[#This Row],[dbw]]/1000</f>
        <v>37.955647485025636</v>
      </c>
      <c r="AJ6232" s="13">
        <f>BWscncns[[#This Row],[Torflow prgrssv alt vote]]/VLOOKUP(BWscncns[[#This Row],[class]],AltBWtotl,2,FALSE)*100</f>
        <v>7.4858669397335565E-4</v>
      </c>
      <c r="AK6232">
        <f>IF(D6232=E6232,1,0)</f>
        <v>1</v>
      </c>
    </row>
    <row r="6233" spans="1:37">
      <c r="A6233" s="1" t="s">
        <v>10164</v>
      </c>
      <c r="B6233" s="1" t="s">
        <v>49</v>
      </c>
      <c r="C6233">
        <v>1</v>
      </c>
      <c r="D6233">
        <v>1524960601</v>
      </c>
      <c r="E6233">
        <v>1524960601</v>
      </c>
      <c r="F6233" s="2">
        <v>-0.98705108175900003</v>
      </c>
      <c r="G6233" s="2">
        <v>-0.98705108175900003</v>
      </c>
      <c r="H6233">
        <v>1148</v>
      </c>
      <c r="I6233" s="2">
        <v>-3.0515103135399999E-2</v>
      </c>
      <c r="J6233" s="2">
        <v>0</v>
      </c>
      <c r="K6233">
        <v>8</v>
      </c>
      <c r="L6233" s="1" t="s">
        <v>11870</v>
      </c>
      <c r="M6233" s="1" t="s">
        <v>49</v>
      </c>
      <c r="N6233">
        <v>0</v>
      </c>
      <c r="O6233">
        <v>0</v>
      </c>
      <c r="P6233">
        <v>1</v>
      </c>
      <c r="Q6233">
        <v>0</v>
      </c>
      <c r="R6233" s="19">
        <f>BWscncns[[#This Row],[C fx]]*4+BWscncns[[#This Row],[C fg]]*2+BWscncns[[#This Row],[C fm]]</f>
        <v>1</v>
      </c>
      <c r="S6233">
        <v>1</v>
      </c>
      <c r="T6233">
        <v>74732</v>
      </c>
      <c r="U6233" s="13">
        <v>1.3381000000000001E-2</v>
      </c>
      <c r="V6233" s="13">
        <v>74.731999999999999</v>
      </c>
      <c r="W6233">
        <v>6433</v>
      </c>
      <c r="X6233">
        <v>128</v>
      </c>
      <c r="Z6233" s="10">
        <f>IF($N6233&lt;&gt;0,constants!$L$2,IF($O6233&lt;&gt;0,constants!$M$2,IF($P6233&lt;&gt;0,constants!$N$2,0)))</f>
        <v>1117.99</v>
      </c>
      <c r="AA6233" s="10">
        <f>IF($N6233&lt;&gt;0,constants!$L$2,IF($O6233&lt;&gt;0,constants!$M$2,IF($P6233&lt;&gt;0,constants!$P$2,0)))</f>
        <v>4051.45</v>
      </c>
      <c r="AB6233" s="11">
        <f>constants!$O$2</f>
        <v>4861.32</v>
      </c>
      <c r="AC6233" s="11">
        <f>VLOOKUP(BWscncns[[#This Row],[scanner]],[0]!ScnrAvgBW,2,FALSE)/1000</f>
        <v>509.99709399477808</v>
      </c>
      <c r="AD6233" s="8">
        <f>(1+$F6233)*Z6233</f>
        <v>14.47676110425556</v>
      </c>
      <c r="AE6233" s="8">
        <f>(1+$F6233)*AA6233</f>
        <v>52.461894807499341</v>
      </c>
      <c r="AF6233" s="8">
        <f>(1+$F6233)*AB6233</f>
        <v>62.948835223337987</v>
      </c>
      <c r="AG6233" s="8">
        <f>(1+$F6233)*AC6233</f>
        <v>6.6039106732859603</v>
      </c>
      <c r="AH6233" s="8">
        <f>(1+$F6233)*$T6233/1000</f>
        <v>0.96769855798641002</v>
      </c>
      <c r="AI6233" s="8">
        <f>(1+BWscncns[[#This Row],[pid_error]]*K_p)*BWscncns[[#This Row],[dbw]]/1000</f>
        <v>37.849849278993197</v>
      </c>
      <c r="AJ6233" s="13">
        <f>BWscncns[[#This Row],[Torflow prgrssv alt vote]]/VLOOKUP(BWscncns[[#This Row],[class]],AltBWtotl,2,FALSE)*100</f>
        <v>7.4650007091381289E-4</v>
      </c>
      <c r="AK6233">
        <f>IF(D6233=E6233,1,0)</f>
        <v>1</v>
      </c>
    </row>
    <row r="6234" spans="1:37">
      <c r="A6234" s="1" t="s">
        <v>5310</v>
      </c>
      <c r="B6234" s="1" t="s">
        <v>5311</v>
      </c>
      <c r="C6234">
        <v>22</v>
      </c>
      <c r="D6234">
        <v>1524977965</v>
      </c>
      <c r="E6234">
        <v>1524977965</v>
      </c>
      <c r="F6234" s="2">
        <v>-0.58487861173699995</v>
      </c>
      <c r="G6234" s="2">
        <v>-0.58487861173699995</v>
      </c>
      <c r="H6234">
        <v>22104</v>
      </c>
      <c r="I6234" s="2">
        <v>4.7794186931899997E-2</v>
      </c>
      <c r="J6234" s="2">
        <v>0</v>
      </c>
      <c r="K6234">
        <v>7</v>
      </c>
      <c r="L6234" s="1" t="s">
        <v>11935</v>
      </c>
      <c r="M6234" s="1" t="s">
        <v>5311</v>
      </c>
      <c r="N6234">
        <v>0</v>
      </c>
      <c r="O6234">
        <v>0</v>
      </c>
      <c r="P6234">
        <v>1</v>
      </c>
      <c r="Q6234">
        <v>0</v>
      </c>
      <c r="R6234" s="19">
        <f>BWscncns[[#This Row],[C fx]]*4+BWscncns[[#This Row],[C fg]]*2+BWscncns[[#This Row],[C fm]]</f>
        <v>1</v>
      </c>
      <c r="S6234">
        <v>22</v>
      </c>
      <c r="T6234">
        <v>53248</v>
      </c>
      <c r="U6234" s="13">
        <v>0.413161</v>
      </c>
      <c r="V6234" s="13">
        <v>2.4203640000000002</v>
      </c>
      <c r="W6234">
        <v>5129</v>
      </c>
      <c r="X6234">
        <v>102</v>
      </c>
      <c r="Z6234" s="10">
        <f>IF($N6234&lt;&gt;0,constants!$L$2,IF($O6234&lt;&gt;0,constants!$M$2,IF($P6234&lt;&gt;0,constants!$N$2,0)))</f>
        <v>1117.99</v>
      </c>
      <c r="AA6234" s="10">
        <f>IF($N6234&lt;&gt;0,constants!$L$2,IF($O6234&lt;&gt;0,constants!$M$2,IF($P6234&lt;&gt;0,constants!$P$2,0)))</f>
        <v>4051.45</v>
      </c>
      <c r="AB6234" s="11">
        <f>constants!$O$2</f>
        <v>4861.32</v>
      </c>
      <c r="AC6234" s="11">
        <f>VLOOKUP(BWscncns[[#This Row],[scanner]],[0]!ScnrAvgBW,2,FALSE)/1000</f>
        <v>885.64026081730776</v>
      </c>
      <c r="AD6234" s="8">
        <f>(1+$F6234)*Z6234</f>
        <v>464.10156086415145</v>
      </c>
      <c r="AE6234" s="8">
        <f>(1+$F6234)*AA6234</f>
        <v>1681.8435484781314</v>
      </c>
      <c r="AF6234" s="8">
        <f>(1+$F6234)*AB6234</f>
        <v>2018.0379071906873</v>
      </c>
      <c r="AG6234" s="8">
        <f>(1+$F6234)*AC6234</f>
        <v>367.64821457208626</v>
      </c>
      <c r="AH6234" s="8">
        <f>(1+$F6234)*$T6234/1000</f>
        <v>22.104383682228224</v>
      </c>
      <c r="AI6234" s="8">
        <f>(1+BWscncns[[#This Row],[pid_error]]*K_p)*BWscncns[[#This Row],[dbw]]/1000</f>
        <v>37.676191841114118</v>
      </c>
      <c r="AJ6234" s="13">
        <f>BWscncns[[#This Row],[Torflow prgrssv alt vote]]/VLOOKUP(BWscncns[[#This Row],[class]],AltBWtotl,2,FALSE)*100</f>
        <v>7.4307508264672892E-4</v>
      </c>
      <c r="AK6234">
        <f>IF(D6234=E6234,1,0)</f>
        <v>1</v>
      </c>
    </row>
    <row r="6235" spans="1:37">
      <c r="A6235" s="1" t="s">
        <v>669</v>
      </c>
      <c r="B6235" s="1" t="s">
        <v>670</v>
      </c>
      <c r="C6235">
        <v>24</v>
      </c>
      <c r="D6235">
        <v>1525003937</v>
      </c>
      <c r="E6235">
        <v>1525003937</v>
      </c>
      <c r="F6235" s="2">
        <v>-0.53230960222799995</v>
      </c>
      <c r="G6235" s="2">
        <v>-0.53230960222799995</v>
      </c>
      <c r="H6235">
        <v>23945</v>
      </c>
      <c r="I6235" s="2">
        <v>1.6452395311800001E-2</v>
      </c>
      <c r="J6235" s="2">
        <v>0</v>
      </c>
      <c r="K6235">
        <v>7</v>
      </c>
      <c r="L6235" s="1" t="s">
        <v>11925</v>
      </c>
      <c r="M6235" s="1" t="s">
        <v>670</v>
      </c>
      <c r="N6235">
        <v>0</v>
      </c>
      <c r="O6235">
        <v>0</v>
      </c>
      <c r="P6235">
        <v>1</v>
      </c>
      <c r="Q6235">
        <v>0</v>
      </c>
      <c r="R6235" s="19">
        <f>BWscncns[[#This Row],[C fx]]*4+BWscncns[[#This Row],[C fg]]*2+BWscncns[[#This Row],[C fm]]</f>
        <v>1</v>
      </c>
      <c r="S6235">
        <v>14</v>
      </c>
      <c r="T6235">
        <v>51200</v>
      </c>
      <c r="U6235" s="13">
        <v>0.27343800000000001</v>
      </c>
      <c r="V6235" s="13">
        <v>3.657143</v>
      </c>
      <c r="W6235">
        <v>5564</v>
      </c>
      <c r="X6235">
        <v>111</v>
      </c>
      <c r="Z6235" s="10">
        <f>IF($N6235&lt;&gt;0,constants!$L$2,IF($O6235&lt;&gt;0,constants!$M$2,IF($P6235&lt;&gt;0,constants!$N$2,0)))</f>
        <v>1117.99</v>
      </c>
      <c r="AA6235" s="10">
        <f>IF($N6235&lt;&gt;0,constants!$L$2,IF($O6235&lt;&gt;0,constants!$M$2,IF($P6235&lt;&gt;0,constants!$P$2,0)))</f>
        <v>4051.45</v>
      </c>
      <c r="AB6235" s="11">
        <f>constants!$O$2</f>
        <v>4861.32</v>
      </c>
      <c r="AC6235" s="11">
        <f>VLOOKUP(BWscncns[[#This Row],[scanner]],[0]!ScnrAvgBW,2,FALSE)/1000</f>
        <v>885.64026081730776</v>
      </c>
      <c r="AD6235" s="8">
        <f>(1+$F6235)*Z6235</f>
        <v>522.87318780511839</v>
      </c>
      <c r="AE6235" s="8">
        <f>(1+$F6235)*AA6235</f>
        <v>1894.8242620533695</v>
      </c>
      <c r="AF6235" s="8">
        <f>(1+$F6235)*AB6235</f>
        <v>2273.592684496979</v>
      </c>
      <c r="AG6235" s="8">
        <f>(1+$F6235)*AC6235</f>
        <v>414.20544586454452</v>
      </c>
      <c r="AH6235" s="8">
        <f>(1+$F6235)*$T6235/1000</f>
        <v>23.945748365926402</v>
      </c>
      <c r="AI6235" s="8">
        <f>(1+BWscncns[[#This Row],[pid_error]]*K_p)*BWscncns[[#This Row],[dbw]]/1000</f>
        <v>37.572874182963197</v>
      </c>
      <c r="AJ6235" s="13">
        <f>BWscncns[[#This Row],[Torflow prgrssv alt vote]]/VLOOKUP(BWscncns[[#This Row],[class]],AltBWtotl,2,FALSE)*100</f>
        <v>7.4103738261342613E-4</v>
      </c>
      <c r="AK6235">
        <f>IF(D6235=E6235,1,0)</f>
        <v>1</v>
      </c>
    </row>
    <row r="6236" spans="1:37">
      <c r="A6236" s="1" t="s">
        <v>9219</v>
      </c>
      <c r="B6236" s="1" t="s">
        <v>9220</v>
      </c>
      <c r="C6236">
        <v>59</v>
      </c>
      <c r="D6236">
        <v>1524654483</v>
      </c>
      <c r="E6236">
        <v>1524654483</v>
      </c>
      <c r="F6236" s="2">
        <v>-0.93870414315399997</v>
      </c>
      <c r="G6236" s="2">
        <v>-0.93870414315399997</v>
      </c>
      <c r="H6236">
        <v>59395</v>
      </c>
      <c r="I6236" s="2">
        <v>-4.45499774978E-2</v>
      </c>
      <c r="J6236" s="2">
        <v>0.14285714285699999</v>
      </c>
      <c r="K6236">
        <v>8</v>
      </c>
      <c r="L6236" s="1" t="s">
        <v>12089</v>
      </c>
      <c r="M6236" s="1" t="s">
        <v>9220</v>
      </c>
      <c r="N6236">
        <v>1</v>
      </c>
      <c r="O6236">
        <v>0</v>
      </c>
      <c r="P6236">
        <v>0</v>
      </c>
      <c r="Q6236">
        <v>0</v>
      </c>
      <c r="R6236" s="19">
        <f>BWscncns[[#This Row],[C fx]]*4+BWscncns[[#This Row],[C fg]]*2+BWscncns[[#This Row],[C fm]]</f>
        <v>4</v>
      </c>
      <c r="S6236">
        <v>59</v>
      </c>
      <c r="T6236">
        <v>70578</v>
      </c>
      <c r="U6236" s="13">
        <v>0.835955</v>
      </c>
      <c r="V6236" s="13">
        <v>1.196237</v>
      </c>
      <c r="W6236">
        <v>3920</v>
      </c>
      <c r="X6236">
        <v>78</v>
      </c>
      <c r="Z6236" s="10">
        <f>IF($N6236&lt;&gt;0,constants!$L$2,IF($O6236&lt;&gt;0,constants!$M$2,IF($P6236&lt;&gt;0,constants!$N$2,0)))</f>
        <v>10125.48</v>
      </c>
      <c r="AA6236" s="10">
        <f>IF($N6236&lt;&gt;0,constants!$L$2,IF($O6236&lt;&gt;0,constants!$M$2,IF($P6236&lt;&gt;0,constants!$P$2,0)))</f>
        <v>10125.48</v>
      </c>
      <c r="AB6236" s="11">
        <f>constants!$O$2</f>
        <v>4861.32</v>
      </c>
      <c r="AC6236" s="11">
        <f>VLOOKUP(BWscncns[[#This Row],[scanner]],[0]!ScnrAvgBW,2,FALSE)/1000</f>
        <v>509.99709399477808</v>
      </c>
      <c r="AD6236" s="8">
        <f>(1+$F6236)*Z6236</f>
        <v>620.64997257703635</v>
      </c>
      <c r="AE6236" s="8">
        <f>(1+$F6236)*AA6236</f>
        <v>620.64997257703635</v>
      </c>
      <c r="AF6236" s="8">
        <f>(1+$F6236)*AB6236</f>
        <v>297.97877480259683</v>
      </c>
      <c r="AG6236" s="8">
        <f>(1+$F6236)*AC6236</f>
        <v>31.260708865379939</v>
      </c>
      <c r="AH6236" s="8">
        <f>(1+$F6236)*$T6236/1000</f>
        <v>4.32613898447699</v>
      </c>
      <c r="AI6236" s="8">
        <f>(1+BWscncns[[#This Row],[pid_error]]*K_p)*BWscncns[[#This Row],[dbw]]/1000</f>
        <v>37.452069492238493</v>
      </c>
      <c r="AJ6236" s="13">
        <f>BWscncns[[#This Row],[Torflow prgrssv alt vote]]/VLOOKUP(BWscncns[[#This Row],[class]],AltBWtotl,2,FALSE)*100</f>
        <v>3.2099210703069386E-4</v>
      </c>
      <c r="AK6236">
        <f>IF(D6236=E6236,1,0)</f>
        <v>1</v>
      </c>
    </row>
    <row r="6237" spans="1:37">
      <c r="A6237" s="1" t="s">
        <v>4174</v>
      </c>
      <c r="B6237" s="1" t="s">
        <v>49</v>
      </c>
      <c r="C6237">
        <v>10</v>
      </c>
      <c r="D6237">
        <v>1524985820</v>
      </c>
      <c r="E6237">
        <v>1524985820</v>
      </c>
      <c r="F6237" s="2">
        <v>-0.844593152746</v>
      </c>
      <c r="G6237" s="2">
        <v>-0.844593152746</v>
      </c>
      <c r="H6237">
        <v>10054</v>
      </c>
      <c r="I6237" s="2">
        <v>3.9390994930999998E-2</v>
      </c>
      <c r="J6237" s="2">
        <v>0</v>
      </c>
      <c r="K6237">
        <v>8</v>
      </c>
      <c r="L6237" s="1" t="s">
        <v>11936</v>
      </c>
      <c r="M6237" s="1" t="s">
        <v>49</v>
      </c>
      <c r="N6237">
        <v>0</v>
      </c>
      <c r="O6237">
        <v>0</v>
      </c>
      <c r="P6237">
        <v>1</v>
      </c>
      <c r="Q6237">
        <v>0</v>
      </c>
      <c r="R6237" s="19">
        <f>BWscncns[[#This Row],[C fx]]*4+BWscncns[[#This Row],[C fg]]*2+BWscncns[[#This Row],[C fm]]</f>
        <v>1</v>
      </c>
      <c r="S6237">
        <v>9</v>
      </c>
      <c r="T6237">
        <v>64697</v>
      </c>
      <c r="U6237" s="13">
        <v>0.13911000000000001</v>
      </c>
      <c r="V6237" s="13">
        <v>7.1885560000000002</v>
      </c>
      <c r="W6237">
        <v>6078</v>
      </c>
      <c r="X6237">
        <v>121</v>
      </c>
      <c r="Z6237" s="10">
        <f>IF($N6237&lt;&gt;0,constants!$L$2,IF($O6237&lt;&gt;0,constants!$M$2,IF($P6237&lt;&gt;0,constants!$N$2,0)))</f>
        <v>1117.99</v>
      </c>
      <c r="AA6237" s="10">
        <f>IF($N6237&lt;&gt;0,constants!$L$2,IF($O6237&lt;&gt;0,constants!$M$2,IF($P6237&lt;&gt;0,constants!$P$2,0)))</f>
        <v>4051.45</v>
      </c>
      <c r="AB6237" s="11">
        <f>constants!$O$2</f>
        <v>4861.32</v>
      </c>
      <c r="AC6237" s="11">
        <f>VLOOKUP(BWscncns[[#This Row],[scanner]],[0]!ScnrAvgBW,2,FALSE)/1000</f>
        <v>509.99709399477808</v>
      </c>
      <c r="AD6237" s="8">
        <f>(1+$F6237)*Z6237</f>
        <v>173.74330116149946</v>
      </c>
      <c r="AE6237" s="8">
        <f>(1+$F6237)*AA6237</f>
        <v>629.62307130721831</v>
      </c>
      <c r="AF6237" s="8">
        <f>(1+$F6237)*AB6237</f>
        <v>755.48241469281527</v>
      </c>
      <c r="AG6237" s="8">
        <f>(1+$F6237)*AC6237</f>
        <v>79.257040486430355</v>
      </c>
      <c r="AH6237" s="8">
        <f>(1+$F6237)*$T6237/1000</f>
        <v>10.054356796792039</v>
      </c>
      <c r="AI6237" s="8">
        <f>(1+BWscncns[[#This Row],[pid_error]]*K_p)*BWscncns[[#This Row],[dbw]]/1000</f>
        <v>37.375678398396019</v>
      </c>
      <c r="AJ6237" s="13">
        <f>BWscncns[[#This Row],[Torflow prgrssv alt vote]]/VLOOKUP(BWscncns[[#This Row],[class]],AltBWtotl,2,FALSE)*100</f>
        <v>7.3714815531219613E-4</v>
      </c>
      <c r="AK6237">
        <f>IF(D6237=E6237,1,0)</f>
        <v>1</v>
      </c>
    </row>
    <row r="6238" spans="1:37">
      <c r="A6238" s="1" t="s">
        <v>1329</v>
      </c>
      <c r="B6238" s="1" t="s">
        <v>28</v>
      </c>
      <c r="C6238">
        <v>5</v>
      </c>
      <c r="D6238">
        <v>1524523381</v>
      </c>
      <c r="E6238">
        <v>1524523381</v>
      </c>
      <c r="F6238" s="2">
        <v>-0.93180013092000002</v>
      </c>
      <c r="G6238" s="2">
        <v>-0.93180013092000002</v>
      </c>
      <c r="H6238">
        <v>5098</v>
      </c>
      <c r="I6238" s="2">
        <v>2.9815953596300002E-2</v>
      </c>
      <c r="J6238" s="2">
        <v>0.6</v>
      </c>
      <c r="K6238">
        <v>8</v>
      </c>
      <c r="L6238" s="1" t="s">
        <v>12088</v>
      </c>
      <c r="M6238" s="1" t="s">
        <v>28</v>
      </c>
      <c r="N6238">
        <v>0</v>
      </c>
      <c r="O6238">
        <v>0</v>
      </c>
      <c r="P6238">
        <v>1</v>
      </c>
      <c r="Q6238">
        <v>0</v>
      </c>
      <c r="R6238" s="19">
        <f>BWscncns[[#This Row],[C fx]]*4+BWscncns[[#This Row],[C fg]]*2+BWscncns[[#This Row],[C fm]]</f>
        <v>1</v>
      </c>
      <c r="S6238">
        <v>7</v>
      </c>
      <c r="T6238">
        <v>69632</v>
      </c>
      <c r="U6238" s="13">
        <v>0.10052800000000001</v>
      </c>
      <c r="V6238" s="13">
        <v>9.9474289999999996</v>
      </c>
      <c r="W6238">
        <v>6197</v>
      </c>
      <c r="X6238">
        <v>123</v>
      </c>
      <c r="Z6238" s="10">
        <f>IF($N6238&lt;&gt;0,constants!$L$2,IF($O6238&lt;&gt;0,constants!$M$2,IF($P6238&lt;&gt;0,constants!$N$2,0)))</f>
        <v>1117.99</v>
      </c>
      <c r="AA6238" s="10">
        <f>IF($N6238&lt;&gt;0,constants!$L$2,IF($O6238&lt;&gt;0,constants!$M$2,IF($P6238&lt;&gt;0,constants!$P$2,0)))</f>
        <v>4051.45</v>
      </c>
      <c r="AB6238" s="11">
        <f>constants!$O$2</f>
        <v>4861.32</v>
      </c>
      <c r="AC6238" s="11">
        <f>VLOOKUP(BWscncns[[#This Row],[scanner]],[0]!ScnrAvgBW,2,FALSE)/1000</f>
        <v>509.99709399477808</v>
      </c>
      <c r="AD6238" s="8">
        <f>(1+$F6238)*Z6238</f>
        <v>76.246771632749173</v>
      </c>
      <c r="AE6238" s="8">
        <f>(1+$F6238)*AA6238</f>
        <v>276.30835958416588</v>
      </c>
      <c r="AF6238" s="8">
        <f>(1+$F6238)*AB6238</f>
        <v>331.54138755598547</v>
      </c>
      <c r="AG6238" s="8">
        <f>(1+$F6238)*AC6238</f>
        <v>34.781735041624309</v>
      </c>
      <c r="AH6238" s="8">
        <f>(1+$F6238)*$T6238/1000</f>
        <v>4.7488932837785578</v>
      </c>
      <c r="AI6238" s="8">
        <f>(1+BWscncns[[#This Row],[pid_error]]*K_p)*BWscncns[[#This Row],[dbw]]/1000</f>
        <v>37.190446641889274</v>
      </c>
      <c r="AJ6238" s="13">
        <f>BWscncns[[#This Row],[Torflow prgrssv alt vote]]/VLOOKUP(BWscncns[[#This Row],[class]],AltBWtotl,2,FALSE)*100</f>
        <v>7.334948905832261E-4</v>
      </c>
      <c r="AK6238">
        <f>IF(D6238=E6238,1,0)</f>
        <v>1</v>
      </c>
    </row>
    <row r="6239" spans="1:37">
      <c r="A6239" s="1" t="s">
        <v>4462</v>
      </c>
      <c r="B6239" s="1" t="s">
        <v>4463</v>
      </c>
      <c r="C6239">
        <v>9</v>
      </c>
      <c r="D6239">
        <v>1524983831</v>
      </c>
      <c r="E6239">
        <v>1524983831</v>
      </c>
      <c r="F6239" s="2">
        <v>-0.86818640265000002</v>
      </c>
      <c r="G6239" s="2">
        <v>-0.86818640265000002</v>
      </c>
      <c r="H6239">
        <v>8638</v>
      </c>
      <c r="I6239" s="2">
        <v>-2.02799188142E-2</v>
      </c>
      <c r="J6239" s="2">
        <v>0</v>
      </c>
      <c r="K6239">
        <v>8</v>
      </c>
      <c r="L6239" s="1" t="s">
        <v>11960</v>
      </c>
      <c r="M6239" s="1" t="s">
        <v>4463</v>
      </c>
      <c r="N6239">
        <v>0</v>
      </c>
      <c r="O6239">
        <v>0</v>
      </c>
      <c r="P6239">
        <v>1</v>
      </c>
      <c r="Q6239">
        <v>0</v>
      </c>
      <c r="R6239" s="19">
        <f>BWscncns[[#This Row],[C fx]]*4+BWscncns[[#This Row],[C fg]]*2+BWscncns[[#This Row],[C fm]]</f>
        <v>1</v>
      </c>
      <c r="S6239">
        <v>9</v>
      </c>
      <c r="T6239">
        <v>65536</v>
      </c>
      <c r="U6239" s="13">
        <v>0.13732900000000001</v>
      </c>
      <c r="V6239" s="13">
        <v>7.2817780000000001</v>
      </c>
      <c r="W6239">
        <v>6084</v>
      </c>
      <c r="X6239">
        <v>121</v>
      </c>
      <c r="Z6239" s="10">
        <f>IF($N6239&lt;&gt;0,constants!$L$2,IF($O6239&lt;&gt;0,constants!$M$2,IF($P6239&lt;&gt;0,constants!$N$2,0)))</f>
        <v>1117.99</v>
      </c>
      <c r="AA6239" s="10">
        <f>IF($N6239&lt;&gt;0,constants!$L$2,IF($O6239&lt;&gt;0,constants!$M$2,IF($P6239&lt;&gt;0,constants!$P$2,0)))</f>
        <v>4051.45</v>
      </c>
      <c r="AB6239" s="11">
        <f>constants!$O$2</f>
        <v>4861.32</v>
      </c>
      <c r="AC6239" s="11">
        <f>VLOOKUP(BWscncns[[#This Row],[scanner]],[0]!ScnrAvgBW,2,FALSE)/1000</f>
        <v>509.99709399477808</v>
      </c>
      <c r="AD6239" s="8">
        <f>(1+$F6239)*Z6239</f>
        <v>147.36628370132647</v>
      </c>
      <c r="AE6239" s="8">
        <f>(1+$F6239)*AA6239</f>
        <v>534.03619898365741</v>
      </c>
      <c r="AF6239" s="8">
        <f>(1+$F6239)*AB6239</f>
        <v>640.78807706950181</v>
      </c>
      <c r="AG6239" s="8">
        <f>(1+$F6239)*AC6239</f>
        <v>67.224551597497765</v>
      </c>
      <c r="AH6239" s="8">
        <f>(1+$F6239)*$T6239/1000</f>
        <v>8.638535915929598</v>
      </c>
      <c r="AI6239" s="8">
        <f>(1+BWscncns[[#This Row],[pid_error]]*K_p)*BWscncns[[#This Row],[dbw]]/1000</f>
        <v>37.087267957964798</v>
      </c>
      <c r="AJ6239" s="13">
        <f>BWscncns[[#This Row],[Torflow prgrssv alt vote]]/VLOOKUP(BWscncns[[#This Row],[class]],AltBWtotl,2,FALSE)*100</f>
        <v>7.3145993149267136E-4</v>
      </c>
      <c r="AK6239">
        <f>IF(D6239=E6239,1,0)</f>
        <v>1</v>
      </c>
    </row>
    <row r="6240" spans="1:37">
      <c r="A6240" s="1" t="s">
        <v>3124</v>
      </c>
      <c r="B6240" s="1" t="s">
        <v>129</v>
      </c>
      <c r="C6240">
        <v>9</v>
      </c>
      <c r="D6240">
        <v>1524989656</v>
      </c>
      <c r="E6240">
        <v>1524989656</v>
      </c>
      <c r="F6240" s="2">
        <v>-0.86848364490800001</v>
      </c>
      <c r="G6240" s="2">
        <v>-0.86848364490800001</v>
      </c>
      <c r="H6240">
        <v>8619</v>
      </c>
      <c r="I6240" s="2">
        <v>1.7233521367100001E-2</v>
      </c>
      <c r="J6240" s="2">
        <v>0.27272727272699998</v>
      </c>
      <c r="K6240">
        <v>8</v>
      </c>
      <c r="L6240" s="1" t="s">
        <v>11922</v>
      </c>
      <c r="M6240" s="1" t="s">
        <v>129</v>
      </c>
      <c r="N6240">
        <v>1</v>
      </c>
      <c r="O6240">
        <v>0</v>
      </c>
      <c r="P6240">
        <v>0</v>
      </c>
      <c r="Q6240">
        <v>0</v>
      </c>
      <c r="R6240" s="19">
        <f>BWscncns[[#This Row],[C fx]]*4+BWscncns[[#This Row],[C fg]]*2+BWscncns[[#This Row],[C fm]]</f>
        <v>4</v>
      </c>
      <c r="S6240">
        <v>7</v>
      </c>
      <c r="T6240">
        <v>65536</v>
      </c>
      <c r="U6240" s="13">
        <v>0.106812</v>
      </c>
      <c r="V6240" s="13">
        <v>9.3622859999999992</v>
      </c>
      <c r="W6240">
        <v>6176</v>
      </c>
      <c r="X6240">
        <v>123</v>
      </c>
      <c r="Z6240" s="10">
        <f>IF($N6240&lt;&gt;0,constants!$L$2,IF($O6240&lt;&gt;0,constants!$M$2,IF($P6240&lt;&gt;0,constants!$N$2,0)))</f>
        <v>10125.48</v>
      </c>
      <c r="AA6240" s="10">
        <f>IF($N6240&lt;&gt;0,constants!$L$2,IF($O6240&lt;&gt;0,constants!$M$2,IF($P6240&lt;&gt;0,constants!$P$2,0)))</f>
        <v>10125.48</v>
      </c>
      <c r="AB6240" s="11">
        <f>constants!$O$2</f>
        <v>4861.32</v>
      </c>
      <c r="AC6240" s="11">
        <f>VLOOKUP(BWscncns[[#This Row],[scanner]],[0]!ScnrAvgBW,2,FALSE)/1000</f>
        <v>509.99709399477808</v>
      </c>
      <c r="AD6240" s="8">
        <f>(1+$F6240)*Z6240</f>
        <v>1331.6662231569439</v>
      </c>
      <c r="AE6240" s="8">
        <f>(1+$F6240)*AA6240</f>
        <v>1331.6662231569439</v>
      </c>
      <c r="AF6240" s="8">
        <f>(1+$F6240)*AB6240</f>
        <v>639.34308733584135</v>
      </c>
      <c r="AG6240" s="8">
        <f>(1+$F6240)*AC6240</f>
        <v>67.072958909705335</v>
      </c>
      <c r="AH6240" s="8">
        <f>(1+$F6240)*$T6240/1000</f>
        <v>8.619055847309312</v>
      </c>
      <c r="AI6240" s="8">
        <f>(1+BWscncns[[#This Row],[pid_error]]*K_p)*BWscncns[[#This Row],[dbw]]/1000</f>
        <v>37.077527923654657</v>
      </c>
      <c r="AJ6240" s="13">
        <f>BWscncns[[#This Row],[Torflow prgrssv alt vote]]/VLOOKUP(BWscncns[[#This Row],[class]],AltBWtotl,2,FALSE)*100</f>
        <v>3.1778200705757427E-4</v>
      </c>
      <c r="AK6240">
        <f>IF(D6240=E6240,1,0)</f>
        <v>1</v>
      </c>
    </row>
    <row r="6241" spans="1:37">
      <c r="A6241" s="1" t="s">
        <v>8831</v>
      </c>
      <c r="B6241" s="1" t="s">
        <v>164</v>
      </c>
      <c r="C6241">
        <v>1</v>
      </c>
      <c r="D6241">
        <v>1524960601</v>
      </c>
      <c r="E6241">
        <v>1524960601</v>
      </c>
      <c r="F6241" s="2">
        <v>-0.98840132392799995</v>
      </c>
      <c r="G6241" s="2">
        <v>-0.98840132392799995</v>
      </c>
      <c r="H6241">
        <v>844</v>
      </c>
      <c r="I6241" s="2">
        <v>-7.1200420906099996E-3</v>
      </c>
      <c r="J6241" s="2">
        <v>0</v>
      </c>
      <c r="K6241">
        <v>8</v>
      </c>
      <c r="L6241" s="1" t="s">
        <v>11870</v>
      </c>
      <c r="M6241" s="1" t="s">
        <v>164</v>
      </c>
      <c r="N6241">
        <v>1</v>
      </c>
      <c r="O6241">
        <v>0</v>
      </c>
      <c r="P6241">
        <v>0</v>
      </c>
      <c r="Q6241">
        <v>0</v>
      </c>
      <c r="R6241" s="19">
        <f>BWscncns[[#This Row],[C fx]]*4+BWscncns[[#This Row],[C fg]]*2+BWscncns[[#This Row],[C fm]]</f>
        <v>4</v>
      </c>
      <c r="S6241">
        <v>1</v>
      </c>
      <c r="T6241">
        <v>72830</v>
      </c>
      <c r="U6241" s="13">
        <v>1.3731E-2</v>
      </c>
      <c r="V6241" s="13">
        <v>72.83</v>
      </c>
      <c r="W6241">
        <v>6432</v>
      </c>
      <c r="X6241">
        <v>128</v>
      </c>
      <c r="Z6241" s="10">
        <f>IF($N6241&lt;&gt;0,constants!$L$2,IF($O6241&lt;&gt;0,constants!$M$2,IF($P6241&lt;&gt;0,constants!$N$2,0)))</f>
        <v>10125.48</v>
      </c>
      <c r="AA6241" s="10">
        <f>IF($N6241&lt;&gt;0,constants!$L$2,IF($O6241&lt;&gt;0,constants!$M$2,IF($P6241&lt;&gt;0,constants!$P$2,0)))</f>
        <v>10125.48</v>
      </c>
      <c r="AB6241" s="11">
        <f>constants!$O$2</f>
        <v>4861.32</v>
      </c>
      <c r="AC6241" s="11">
        <f>VLOOKUP(BWscncns[[#This Row],[scanner]],[0]!ScnrAvgBW,2,FALSE)/1000</f>
        <v>509.99709399477808</v>
      </c>
      <c r="AD6241" s="8">
        <f>(1+$F6241)*Z6241</f>
        <v>117.44216259351504</v>
      </c>
      <c r="AE6241" s="8">
        <f>(1+$F6241)*AA6241</f>
        <v>117.44216259351504</v>
      </c>
      <c r="AF6241" s="8">
        <f>(1+$F6241)*AB6241</f>
        <v>56.384875962335265</v>
      </c>
      <c r="AG6241" s="8">
        <f>(1+$F6241)*AC6241</f>
        <v>5.9152910909067913</v>
      </c>
      <c r="AH6241" s="8">
        <f>(1+$F6241)*$T6241/1000</f>
        <v>0.84473157832376344</v>
      </c>
      <c r="AI6241" s="8">
        <f>(1+BWscncns[[#This Row],[pid_error]]*K_p)*BWscncns[[#This Row],[dbw]]/1000</f>
        <v>36.837365789161879</v>
      </c>
      <c r="AJ6241" s="13">
        <f>BWscncns[[#This Row],[Torflow prgrssv alt vote]]/VLOOKUP(BWscncns[[#This Row],[class]],AltBWtotl,2,FALSE)*100</f>
        <v>3.1572363883854165E-4</v>
      </c>
      <c r="AK6241">
        <f>IF(D6241=E6241,1,0)</f>
        <v>1</v>
      </c>
    </row>
    <row r="6242" spans="1:37">
      <c r="A6242" s="1" t="s">
        <v>7671</v>
      </c>
      <c r="B6242" s="1" t="s">
        <v>28</v>
      </c>
      <c r="C6242">
        <v>6</v>
      </c>
      <c r="D6242">
        <v>1524819919</v>
      </c>
      <c r="E6242">
        <v>1524819919</v>
      </c>
      <c r="F6242" s="2">
        <v>-0.90550642387699998</v>
      </c>
      <c r="G6242" s="2">
        <v>-0.90550642387699998</v>
      </c>
      <c r="H6242">
        <v>6289</v>
      </c>
      <c r="I6242" s="2">
        <v>-8.9998664712399997E-4</v>
      </c>
      <c r="J6242" s="2">
        <v>0</v>
      </c>
      <c r="K6242">
        <v>8</v>
      </c>
      <c r="L6242" s="1" t="s">
        <v>12087</v>
      </c>
      <c r="M6242" s="1" t="s">
        <v>28</v>
      </c>
      <c r="N6242">
        <v>0</v>
      </c>
      <c r="O6242">
        <v>0</v>
      </c>
      <c r="P6242">
        <v>1</v>
      </c>
      <c r="Q6242">
        <v>0</v>
      </c>
      <c r="R6242" s="19">
        <f>BWscncns[[#This Row],[C fx]]*4+BWscncns[[#This Row],[C fg]]*2+BWscncns[[#This Row],[C fm]]</f>
        <v>1</v>
      </c>
      <c r="S6242">
        <v>6</v>
      </c>
      <c r="T6242">
        <v>66560</v>
      </c>
      <c r="U6242" s="13">
        <v>9.0144000000000002E-2</v>
      </c>
      <c r="V6242" s="13">
        <v>11.093332999999999</v>
      </c>
      <c r="W6242">
        <v>6246</v>
      </c>
      <c r="X6242">
        <v>124</v>
      </c>
      <c r="Z6242" s="10">
        <f>IF($N6242&lt;&gt;0,constants!$L$2,IF($O6242&lt;&gt;0,constants!$M$2,IF($P6242&lt;&gt;0,constants!$N$2,0)))</f>
        <v>1117.99</v>
      </c>
      <c r="AA6242" s="10">
        <f>IF($N6242&lt;&gt;0,constants!$L$2,IF($O6242&lt;&gt;0,constants!$M$2,IF($P6242&lt;&gt;0,constants!$P$2,0)))</f>
        <v>4051.45</v>
      </c>
      <c r="AB6242" s="11">
        <f>constants!$O$2</f>
        <v>4861.32</v>
      </c>
      <c r="AC6242" s="11">
        <f>VLOOKUP(BWscncns[[#This Row],[scanner]],[0]!ScnrAvgBW,2,FALSE)/1000</f>
        <v>509.99709399477808</v>
      </c>
      <c r="AD6242" s="8">
        <f>(1+$F6242)*Z6242</f>
        <v>105.64287316975279</v>
      </c>
      <c r="AE6242" s="8">
        <f>(1+$F6242)*AA6242</f>
        <v>382.83599898352844</v>
      </c>
      <c r="AF6242" s="8">
        <f>(1+$F6242)*AB6242</f>
        <v>459.36351147826247</v>
      </c>
      <c r="AG6242" s="8">
        <f>(1+$F6242)*AC6242</f>
        <v>48.191449223904364</v>
      </c>
      <c r="AH6242" s="8">
        <f>(1+$F6242)*$T6242/1000</f>
        <v>6.2894924267468815</v>
      </c>
      <c r="AI6242" s="8">
        <f>(1+BWscncns[[#This Row],[pid_error]]*K_p)*BWscncns[[#This Row],[dbw]]/1000</f>
        <v>36.424746213373439</v>
      </c>
      <c r="AJ6242" s="13">
        <f>BWscncns[[#This Row],[Torflow prgrssv alt vote]]/VLOOKUP(BWscncns[[#This Row],[class]],AltBWtotl,2,FALSE)*100</f>
        <v>7.1839323403573101E-4</v>
      </c>
      <c r="AK6242">
        <f>IF(D6242=E6242,1,0)</f>
        <v>1</v>
      </c>
    </row>
    <row r="6243" spans="1:37">
      <c r="A6243" s="1" t="s">
        <v>4734</v>
      </c>
      <c r="B6243" s="1" t="s">
        <v>4735</v>
      </c>
      <c r="C6243">
        <v>11</v>
      </c>
      <c r="D6243">
        <v>1524988261</v>
      </c>
      <c r="E6243">
        <v>1524988261</v>
      </c>
      <c r="F6243" s="2">
        <v>-0.853212226282</v>
      </c>
      <c r="G6243" s="2">
        <v>-0.853212226282</v>
      </c>
      <c r="H6243">
        <v>11273</v>
      </c>
      <c r="I6243" s="2">
        <v>2.0328101099E-2</v>
      </c>
      <c r="J6243" s="2">
        <v>0</v>
      </c>
      <c r="K6243">
        <v>8</v>
      </c>
      <c r="L6243" s="1" t="s">
        <v>11951</v>
      </c>
      <c r="M6243" s="1" t="s">
        <v>4735</v>
      </c>
      <c r="N6243">
        <v>0</v>
      </c>
      <c r="O6243">
        <v>0</v>
      </c>
      <c r="P6243">
        <v>1</v>
      </c>
      <c r="Q6243">
        <v>0</v>
      </c>
      <c r="R6243" s="19">
        <f>BWscncns[[#This Row],[C fx]]*4+BWscncns[[#This Row],[C fg]]*2+BWscncns[[#This Row],[C fm]]</f>
        <v>1</v>
      </c>
      <c r="S6243">
        <v>11</v>
      </c>
      <c r="T6243">
        <v>63488</v>
      </c>
      <c r="U6243" s="13">
        <v>0.173261</v>
      </c>
      <c r="V6243" s="13">
        <v>5.771636</v>
      </c>
      <c r="W6243">
        <v>5956</v>
      </c>
      <c r="X6243">
        <v>119</v>
      </c>
      <c r="Z6243" s="10">
        <f>IF($N6243&lt;&gt;0,constants!$L$2,IF($O6243&lt;&gt;0,constants!$M$2,IF($P6243&lt;&gt;0,constants!$N$2,0)))</f>
        <v>1117.99</v>
      </c>
      <c r="AA6243" s="10">
        <f>IF($N6243&lt;&gt;0,constants!$L$2,IF($O6243&lt;&gt;0,constants!$M$2,IF($P6243&lt;&gt;0,constants!$P$2,0)))</f>
        <v>4051.45</v>
      </c>
      <c r="AB6243" s="11">
        <f>constants!$O$2</f>
        <v>4861.32</v>
      </c>
      <c r="AC6243" s="11">
        <f>VLOOKUP(BWscncns[[#This Row],[scanner]],[0]!ScnrAvgBW,2,FALSE)/1000</f>
        <v>509.99709399477808</v>
      </c>
      <c r="AD6243" s="8">
        <f>(1+$F6243)*Z6243</f>
        <v>164.10726313898684</v>
      </c>
      <c r="AE6243" s="8">
        <f>(1+$F6243)*AA6243</f>
        <v>594.70332582979108</v>
      </c>
      <c r="AF6243" s="8">
        <f>(1+$F6243)*AB6243</f>
        <v>713.58234013078777</v>
      </c>
      <c r="AG6243" s="8">
        <f>(1+$F6243)*AC6243</f>
        <v>74.86133803014306</v>
      </c>
      <c r="AH6243" s="8">
        <f>(1+$F6243)*$T6243/1000</f>
        <v>9.3192621778083851</v>
      </c>
      <c r="AI6243" s="8">
        <f>(1+BWscncns[[#This Row],[pid_error]]*K_p)*BWscncns[[#This Row],[dbw]]/1000</f>
        <v>36.403631088904191</v>
      </c>
      <c r="AJ6243" s="13">
        <f>BWscncns[[#This Row],[Torflow prgrssv alt vote]]/VLOOKUP(BWscncns[[#This Row],[class]],AltBWtotl,2,FALSE)*100</f>
        <v>7.1797678741272178E-4</v>
      </c>
      <c r="AK6243">
        <f>IF(D6243=E6243,1,0)</f>
        <v>1</v>
      </c>
    </row>
    <row r="6244" spans="1:37">
      <c r="A6244" s="1" t="s">
        <v>4653</v>
      </c>
      <c r="B6244" s="1" t="s">
        <v>4654</v>
      </c>
      <c r="C6244">
        <v>7</v>
      </c>
      <c r="D6244">
        <v>1524985820</v>
      </c>
      <c r="E6244">
        <v>1524985820</v>
      </c>
      <c r="F6244" s="2">
        <v>-0.89073164374299996</v>
      </c>
      <c r="G6244" s="2">
        <v>-0.89073164374299996</v>
      </c>
      <c r="H6244">
        <v>7128</v>
      </c>
      <c r="I6244" s="2">
        <v>1.0835399599600001E-2</v>
      </c>
      <c r="J6244" s="2">
        <v>0</v>
      </c>
      <c r="K6244">
        <v>8</v>
      </c>
      <c r="L6244" s="1" t="s">
        <v>11936</v>
      </c>
      <c r="M6244" s="1" t="s">
        <v>4654</v>
      </c>
      <c r="N6244">
        <v>0</v>
      </c>
      <c r="O6244">
        <v>0</v>
      </c>
      <c r="P6244">
        <v>1</v>
      </c>
      <c r="Q6244">
        <v>0</v>
      </c>
      <c r="R6244" s="19">
        <f>BWscncns[[#This Row],[C fx]]*4+BWscncns[[#This Row],[C fg]]*2+BWscncns[[#This Row],[C fm]]</f>
        <v>1</v>
      </c>
      <c r="S6244">
        <v>7</v>
      </c>
      <c r="T6244">
        <v>65241</v>
      </c>
      <c r="U6244" s="13">
        <v>0.107294</v>
      </c>
      <c r="V6244" s="13">
        <v>9.3201429999999998</v>
      </c>
      <c r="W6244">
        <v>6175</v>
      </c>
      <c r="X6244">
        <v>123</v>
      </c>
      <c r="Z6244" s="10">
        <f>IF($N6244&lt;&gt;0,constants!$L$2,IF($O6244&lt;&gt;0,constants!$M$2,IF($P6244&lt;&gt;0,constants!$N$2,0)))</f>
        <v>1117.99</v>
      </c>
      <c r="AA6244" s="10">
        <f>IF($N6244&lt;&gt;0,constants!$L$2,IF($O6244&lt;&gt;0,constants!$M$2,IF($P6244&lt;&gt;0,constants!$P$2,0)))</f>
        <v>4051.45</v>
      </c>
      <c r="AB6244" s="11">
        <f>constants!$O$2</f>
        <v>4861.32</v>
      </c>
      <c r="AC6244" s="11">
        <f>VLOOKUP(BWscncns[[#This Row],[scanner]],[0]!ScnrAvgBW,2,FALSE)/1000</f>
        <v>509.99709399477808</v>
      </c>
      <c r="AD6244" s="8">
        <f>(1+$F6244)*Z6244</f>
        <v>122.16092961176348</v>
      </c>
      <c r="AE6244" s="8">
        <f>(1+$F6244)*AA6244</f>
        <v>442.69528195742282</v>
      </c>
      <c r="AF6244" s="8">
        <f>(1+$F6244)*AB6244</f>
        <v>531.18844563927939</v>
      </c>
      <c r="AG6244" s="8">
        <f>(1+$F6244)*AC6244</f>
        <v>55.726544156656146</v>
      </c>
      <c r="AH6244" s="8">
        <f>(1+$F6244)*$T6244/1000</f>
        <v>7.1287768305629395</v>
      </c>
      <c r="AI6244" s="8">
        <f>(1+BWscncns[[#This Row],[pid_error]]*K_p)*BWscncns[[#This Row],[dbw]]/1000</f>
        <v>36.18488841528147</v>
      </c>
      <c r="AJ6244" s="13">
        <f>BWscncns[[#This Row],[Torflow prgrssv alt vote]]/VLOOKUP(BWscncns[[#This Row],[class]],AltBWtotl,2,FALSE)*100</f>
        <v>7.1366259793821142E-4</v>
      </c>
      <c r="AK6244">
        <f>IF(D6244=E6244,1,0)</f>
        <v>1</v>
      </c>
    </row>
    <row r="6245" spans="1:37">
      <c r="A6245" s="1" t="s">
        <v>10296</v>
      </c>
      <c r="B6245" s="1" t="s">
        <v>45</v>
      </c>
      <c r="C6245">
        <v>4</v>
      </c>
      <c r="D6245">
        <v>1524894773</v>
      </c>
      <c r="E6245">
        <v>1524894773</v>
      </c>
      <c r="F6245" s="2">
        <v>-0.93692935146800005</v>
      </c>
      <c r="G6245" s="2">
        <v>-0.93692935146800005</v>
      </c>
      <c r="H6245">
        <v>3810</v>
      </c>
      <c r="I6245" s="2">
        <v>5.1832951804200002E-3</v>
      </c>
      <c r="J6245" s="2">
        <v>0.4</v>
      </c>
      <c r="K6245">
        <v>8</v>
      </c>
      <c r="L6245" s="1" t="s">
        <v>12093</v>
      </c>
      <c r="M6245" s="1" t="s">
        <v>45</v>
      </c>
      <c r="N6245">
        <v>0</v>
      </c>
      <c r="O6245">
        <v>0</v>
      </c>
      <c r="P6245">
        <v>1</v>
      </c>
      <c r="Q6245">
        <v>0</v>
      </c>
      <c r="R6245" s="19">
        <f>BWscncns[[#This Row],[C fx]]*4+BWscncns[[#This Row],[C fg]]*2+BWscncns[[#This Row],[C fm]]</f>
        <v>1</v>
      </c>
      <c r="S6245">
        <v>4</v>
      </c>
      <c r="T6245">
        <v>67584</v>
      </c>
      <c r="U6245" s="13">
        <v>5.9186000000000002E-2</v>
      </c>
      <c r="V6245" s="13">
        <v>16.896000000000001</v>
      </c>
      <c r="W6245">
        <v>6322</v>
      </c>
      <c r="X6245">
        <v>126</v>
      </c>
      <c r="Z6245" s="10">
        <f>IF($N6245&lt;&gt;0,constants!$L$2,IF($O6245&lt;&gt;0,constants!$M$2,IF($P6245&lt;&gt;0,constants!$N$2,0)))</f>
        <v>1117.99</v>
      </c>
      <c r="AA6245" s="10">
        <f>IF($N6245&lt;&gt;0,constants!$L$2,IF($O6245&lt;&gt;0,constants!$M$2,IF($P6245&lt;&gt;0,constants!$P$2,0)))</f>
        <v>4051.45</v>
      </c>
      <c r="AB6245" s="11">
        <f>constants!$O$2</f>
        <v>4861.32</v>
      </c>
      <c r="AC6245" s="11">
        <f>VLOOKUP(BWscncns[[#This Row],[scanner]],[0]!ScnrAvgBW,2,FALSE)/1000</f>
        <v>509.99709399477808</v>
      </c>
      <c r="AD6245" s="8">
        <f>(1+$F6245)*Z6245</f>
        <v>70.512354352290629</v>
      </c>
      <c r="AE6245" s="8">
        <f>(1+$F6245)*AA6245</f>
        <v>255.52757899497118</v>
      </c>
      <c r="AF6245" s="8">
        <f>(1+$F6245)*AB6245</f>
        <v>306.60660512158199</v>
      </c>
      <c r="AG6245" s="8">
        <f>(1+$F6245)*AC6245</f>
        <v>32.165847467685992</v>
      </c>
      <c r="AH6245" s="8">
        <f>(1+$F6245)*$T6245/1000</f>
        <v>4.2625667103866842</v>
      </c>
      <c r="AI6245" s="8">
        <f>(1+BWscncns[[#This Row],[pid_error]]*K_p)*BWscncns[[#This Row],[dbw]]/1000</f>
        <v>35.923283355193334</v>
      </c>
      <c r="AJ6245" s="13">
        <f>BWscncns[[#This Row],[Torflow prgrssv alt vote]]/VLOOKUP(BWscncns[[#This Row],[class]],AltBWtotl,2,FALSE)*100</f>
        <v>7.0850304777811098E-4</v>
      </c>
      <c r="AK6245">
        <f>IF(D6245=E6245,1,0)</f>
        <v>1</v>
      </c>
    </row>
    <row r="6246" spans="1:37">
      <c r="A6246" s="1" t="s">
        <v>4454</v>
      </c>
      <c r="B6246" s="1" t="s">
        <v>4455</v>
      </c>
      <c r="C6246">
        <v>10</v>
      </c>
      <c r="D6246">
        <v>1524978554</v>
      </c>
      <c r="E6246">
        <v>1524978554</v>
      </c>
      <c r="F6246" s="2">
        <v>-0.82855281218300003</v>
      </c>
      <c r="G6246" s="2">
        <v>-0.82855281218300003</v>
      </c>
      <c r="H6246">
        <v>10380</v>
      </c>
      <c r="I6246" s="2">
        <v>5.70411123546E-2</v>
      </c>
      <c r="J6246" s="2">
        <v>0</v>
      </c>
      <c r="K6246">
        <v>8</v>
      </c>
      <c r="L6246" s="1" t="s">
        <v>11914</v>
      </c>
      <c r="M6246" s="1" t="s">
        <v>4455</v>
      </c>
      <c r="N6246">
        <v>0</v>
      </c>
      <c r="O6246">
        <v>0</v>
      </c>
      <c r="P6246">
        <v>1</v>
      </c>
      <c r="Q6246">
        <v>0</v>
      </c>
      <c r="R6246" s="19">
        <f>BWscncns[[#This Row],[C fx]]*4+BWscncns[[#This Row],[C fg]]*2+BWscncns[[#This Row],[C fm]]</f>
        <v>1</v>
      </c>
      <c r="S6246">
        <v>10</v>
      </c>
      <c r="T6246">
        <v>60547</v>
      </c>
      <c r="U6246" s="13">
        <v>0.165161</v>
      </c>
      <c r="V6246" s="13">
        <v>6.0547000000000004</v>
      </c>
      <c r="W6246">
        <v>6002</v>
      </c>
      <c r="X6246">
        <v>120</v>
      </c>
      <c r="Z6246" s="10">
        <f>IF($N6246&lt;&gt;0,constants!$L$2,IF($O6246&lt;&gt;0,constants!$M$2,IF($P6246&lt;&gt;0,constants!$N$2,0)))</f>
        <v>1117.99</v>
      </c>
      <c r="AA6246" s="10">
        <f>IF($N6246&lt;&gt;0,constants!$L$2,IF($O6246&lt;&gt;0,constants!$M$2,IF($P6246&lt;&gt;0,constants!$P$2,0)))</f>
        <v>4051.45</v>
      </c>
      <c r="AB6246" s="11">
        <f>constants!$O$2</f>
        <v>4861.32</v>
      </c>
      <c r="AC6246" s="11">
        <f>VLOOKUP(BWscncns[[#This Row],[scanner]],[0]!ScnrAvgBW,2,FALSE)/1000</f>
        <v>509.99709399477808</v>
      </c>
      <c r="AD6246" s="8">
        <f>(1+$F6246)*Z6246</f>
        <v>191.67624150752781</v>
      </c>
      <c r="AE6246" s="8">
        <f>(1+$F6246)*AA6246</f>
        <v>694.60970908118452</v>
      </c>
      <c r="AF6246" s="8">
        <f>(1+$F6246)*AB6246</f>
        <v>833.45964307853819</v>
      </c>
      <c r="AG6246" s="8">
        <f>(1+$F6246)*AC6246</f>
        <v>87.437567560246904</v>
      </c>
      <c r="AH6246" s="8">
        <f>(1+$F6246)*$T6246/1000</f>
        <v>10.380612880755898</v>
      </c>
      <c r="AI6246" s="8">
        <f>(1+BWscncns[[#This Row],[pid_error]]*K_p)*BWscncns[[#This Row],[dbw]]/1000</f>
        <v>35.463806440377944</v>
      </c>
      <c r="AJ6246" s="13">
        <f>BWscncns[[#This Row],[Torflow prgrssv alt vote]]/VLOOKUP(BWscncns[[#This Row],[class]],AltBWtotl,2,FALSE)*100</f>
        <v>6.9944093640840162E-4</v>
      </c>
      <c r="AK6246">
        <f>IF(D6246=E6246,1,0)</f>
        <v>1</v>
      </c>
    </row>
    <row r="6247" spans="1:37">
      <c r="A6247" s="1" t="s">
        <v>4164</v>
      </c>
      <c r="B6247" s="1" t="s">
        <v>4165</v>
      </c>
      <c r="C6247">
        <v>9</v>
      </c>
      <c r="D6247">
        <v>1524041677</v>
      </c>
      <c r="E6247">
        <v>1524041677</v>
      </c>
      <c r="F6247" s="2">
        <v>-0.903699737424</v>
      </c>
      <c r="G6247" s="2">
        <v>-0.903699737424</v>
      </c>
      <c r="H6247">
        <v>8677</v>
      </c>
      <c r="I6247" s="2">
        <v>-4.2838463217600001E-2</v>
      </c>
      <c r="J6247" s="2">
        <v>0</v>
      </c>
      <c r="K6247">
        <v>8</v>
      </c>
      <c r="L6247" s="1" t="s">
        <v>12090</v>
      </c>
      <c r="M6247" s="1" t="s">
        <v>4165</v>
      </c>
      <c r="N6247">
        <v>0</v>
      </c>
      <c r="O6247">
        <v>0</v>
      </c>
      <c r="P6247">
        <v>1</v>
      </c>
      <c r="Q6247">
        <v>0</v>
      </c>
      <c r="R6247" s="19">
        <f>BWscncns[[#This Row],[C fx]]*4+BWscncns[[#This Row],[C fg]]*2+BWscncns[[#This Row],[C fm]]</f>
        <v>1</v>
      </c>
      <c r="S6247">
        <v>7</v>
      </c>
      <c r="T6247">
        <v>64512</v>
      </c>
      <c r="U6247" s="13">
        <v>0.10850700000000001</v>
      </c>
      <c r="V6247" s="13">
        <v>9.2159999999999993</v>
      </c>
      <c r="W6247">
        <v>6168</v>
      </c>
      <c r="X6247">
        <v>123</v>
      </c>
      <c r="Z6247" s="10">
        <f>IF($N6247&lt;&gt;0,constants!$L$2,IF($O6247&lt;&gt;0,constants!$M$2,IF($P6247&lt;&gt;0,constants!$N$2,0)))</f>
        <v>1117.99</v>
      </c>
      <c r="AA6247" s="10">
        <f>IF($N6247&lt;&gt;0,constants!$L$2,IF($O6247&lt;&gt;0,constants!$M$2,IF($P6247&lt;&gt;0,constants!$P$2,0)))</f>
        <v>4051.45</v>
      </c>
      <c r="AB6247" s="11">
        <f>constants!$O$2</f>
        <v>4861.32</v>
      </c>
      <c r="AC6247" s="11">
        <f>VLOOKUP(BWscncns[[#This Row],[scanner]],[0]!ScnrAvgBW,2,FALSE)/1000</f>
        <v>509.99709399477808</v>
      </c>
      <c r="AD6247" s="8">
        <f>(1+$F6247)*Z6247</f>
        <v>107.66273055734223</v>
      </c>
      <c r="AE6247" s="8">
        <f>(1+$F6247)*AA6247</f>
        <v>390.15569881353514</v>
      </c>
      <c r="AF6247" s="8">
        <f>(1+$F6247)*AB6247</f>
        <v>468.14639246596028</v>
      </c>
      <c r="AG6247" s="8">
        <f>(1+$F6247)*AC6247</f>
        <v>49.112854064694076</v>
      </c>
      <c r="AH6247" s="8">
        <f>(1+$F6247)*$T6247/1000</f>
        <v>6.2125225393029115</v>
      </c>
      <c r="AI6247" s="8">
        <f>(1+BWscncns[[#This Row],[pid_error]]*K_p)*BWscncns[[#This Row],[dbw]]/1000</f>
        <v>35.362261269651455</v>
      </c>
      <c r="AJ6247" s="13">
        <f>BWscncns[[#This Row],[Torflow prgrssv alt vote]]/VLOOKUP(BWscncns[[#This Row],[class]],AltBWtotl,2,FALSE)*100</f>
        <v>6.9743819455890239E-4</v>
      </c>
      <c r="AK6247">
        <f>IF(D6247=E6247,1,0)</f>
        <v>1</v>
      </c>
    </row>
    <row r="6248" spans="1:37">
      <c r="A6248" s="1" t="s">
        <v>7346</v>
      </c>
      <c r="B6248" s="1" t="s">
        <v>49</v>
      </c>
      <c r="C6248">
        <v>6</v>
      </c>
      <c r="D6248">
        <v>1524574787</v>
      </c>
      <c r="E6248">
        <v>1524574787</v>
      </c>
      <c r="F6248" s="2">
        <v>-0.90576135829500004</v>
      </c>
      <c r="G6248" s="2">
        <v>-0.90576135829500004</v>
      </c>
      <c r="H6248">
        <v>5500</v>
      </c>
      <c r="I6248" s="2">
        <v>-1.1065268803500001E-2</v>
      </c>
      <c r="J6248" s="2">
        <v>0.85714285714299998</v>
      </c>
      <c r="K6248">
        <v>4</v>
      </c>
      <c r="L6248" s="1" t="s">
        <v>12091</v>
      </c>
      <c r="M6248" s="1" t="s">
        <v>49</v>
      </c>
      <c r="N6248">
        <v>0</v>
      </c>
      <c r="O6248">
        <v>0</v>
      </c>
      <c r="P6248">
        <v>1</v>
      </c>
      <c r="Q6248">
        <v>0</v>
      </c>
      <c r="R6248" s="19">
        <f>BWscncns[[#This Row],[C fx]]*4+BWscncns[[#This Row],[C fg]]*2+BWscncns[[#This Row],[C fm]]</f>
        <v>1</v>
      </c>
      <c r="S6248">
        <v>6</v>
      </c>
      <c r="T6248">
        <v>64579</v>
      </c>
      <c r="U6248" s="13">
        <v>9.2909000000000005E-2</v>
      </c>
      <c r="V6248" s="13">
        <v>10.763166999999999</v>
      </c>
      <c r="W6248">
        <v>6232</v>
      </c>
      <c r="X6248">
        <v>124</v>
      </c>
      <c r="Z6248" s="10">
        <f>IF($N6248&lt;&gt;0,constants!$L$2,IF($O6248&lt;&gt;0,constants!$M$2,IF($P6248&lt;&gt;0,constants!$N$2,0)))</f>
        <v>1117.99</v>
      </c>
      <c r="AA6248" s="10">
        <f>IF($N6248&lt;&gt;0,constants!$L$2,IF($O6248&lt;&gt;0,constants!$M$2,IF($P6248&lt;&gt;0,constants!$P$2,0)))</f>
        <v>4051.45</v>
      </c>
      <c r="AB6248" s="11">
        <f>constants!$O$2</f>
        <v>4861.32</v>
      </c>
      <c r="AC6248" s="11">
        <f>VLOOKUP(BWscncns[[#This Row],[scanner]],[0]!ScnrAvgBW,2,FALSE)/1000</f>
        <v>4819.491751072962</v>
      </c>
      <c r="AD6248" s="8">
        <f>(1+$F6248)*Z6248</f>
        <v>105.3578590397729</v>
      </c>
      <c r="AE6248" s="8">
        <f>(1+$F6248)*AA6248</f>
        <v>381.80314493572206</v>
      </c>
      <c r="AF6248" s="8">
        <f>(1+$F6248)*AB6248</f>
        <v>458.12419369335038</v>
      </c>
      <c r="AG6248" s="8">
        <f>(1+$F6248)*AC6248</f>
        <v>454.18235632956771</v>
      </c>
      <c r="AH6248" s="8">
        <f>(1+$F6248)*$T6248/1000</f>
        <v>6.0858372426671918</v>
      </c>
      <c r="AI6248" s="8">
        <f>(1+BWscncns[[#This Row],[pid_error]]*K_p)*BWscncns[[#This Row],[dbw]]/1000</f>
        <v>35.332418621333602</v>
      </c>
      <c r="AJ6248" s="13">
        <f>BWscncns[[#This Row],[Torflow prgrssv alt vote]]/VLOOKUP(BWscncns[[#This Row],[class]],AltBWtotl,2,FALSE)*100</f>
        <v>6.968496178667913E-4</v>
      </c>
      <c r="AK6248">
        <f>IF(D6248=E6248,1,0)</f>
        <v>1</v>
      </c>
    </row>
    <row r="6249" spans="1:37">
      <c r="A6249" s="1" t="s">
        <v>2358</v>
      </c>
      <c r="B6249" s="1" t="s">
        <v>2359</v>
      </c>
      <c r="C6249">
        <v>5</v>
      </c>
      <c r="D6249">
        <v>1524994035</v>
      </c>
      <c r="E6249">
        <v>1524994035</v>
      </c>
      <c r="F6249" s="2">
        <v>-0.92696889380299996</v>
      </c>
      <c r="G6249" s="2">
        <v>-0.92696889380299996</v>
      </c>
      <c r="H6249">
        <v>4786</v>
      </c>
      <c r="I6249" s="2">
        <v>1.7894033512500001E-2</v>
      </c>
      <c r="J6249" s="2">
        <v>7.1428571428599999E-2</v>
      </c>
      <c r="K6249">
        <v>8</v>
      </c>
      <c r="L6249" s="1" t="s">
        <v>11823</v>
      </c>
      <c r="M6249" s="1" t="s">
        <v>2359</v>
      </c>
      <c r="N6249">
        <v>1</v>
      </c>
      <c r="O6249">
        <v>0</v>
      </c>
      <c r="P6249">
        <v>0</v>
      </c>
      <c r="Q6249">
        <v>0</v>
      </c>
      <c r="R6249" s="19">
        <f>BWscncns[[#This Row],[C fx]]*4+BWscncns[[#This Row],[C fg]]*2+BWscncns[[#This Row],[C fm]]</f>
        <v>4</v>
      </c>
      <c r="S6249">
        <v>5</v>
      </c>
      <c r="T6249">
        <v>65536</v>
      </c>
      <c r="U6249" s="13">
        <v>7.6294000000000001E-2</v>
      </c>
      <c r="V6249" s="13">
        <v>13.107200000000001</v>
      </c>
      <c r="W6249">
        <v>6285</v>
      </c>
      <c r="X6249">
        <v>125</v>
      </c>
      <c r="Z6249" s="10">
        <f>IF($N6249&lt;&gt;0,constants!$L$2,IF($O6249&lt;&gt;0,constants!$M$2,IF($P6249&lt;&gt;0,constants!$N$2,0)))</f>
        <v>10125.48</v>
      </c>
      <c r="AA6249" s="10">
        <f>IF($N6249&lt;&gt;0,constants!$L$2,IF($O6249&lt;&gt;0,constants!$M$2,IF($P6249&lt;&gt;0,constants!$P$2,0)))</f>
        <v>10125.48</v>
      </c>
      <c r="AB6249" s="11">
        <f>constants!$O$2</f>
        <v>4861.32</v>
      </c>
      <c r="AC6249" s="11">
        <f>VLOOKUP(BWscncns[[#This Row],[scanner]],[0]!ScnrAvgBW,2,FALSE)/1000</f>
        <v>509.99709399477808</v>
      </c>
      <c r="AD6249" s="8">
        <f>(1+$F6249)*Z6249</f>
        <v>739.4750051755999</v>
      </c>
      <c r="AE6249" s="8">
        <f>(1+$F6249)*AA6249</f>
        <v>739.4750051755999</v>
      </c>
      <c r="AF6249" s="8">
        <f>(1+$F6249)*AB6249</f>
        <v>355.02757717760022</v>
      </c>
      <c r="AG6249" s="8">
        <f>(1+$F6249)*AC6249</f>
        <v>37.245651931694049</v>
      </c>
      <c r="AH6249" s="8">
        <f>(1+$F6249)*$T6249/1000</f>
        <v>4.786166575726595</v>
      </c>
      <c r="AI6249" s="8">
        <f>(1+BWscncns[[#This Row],[pid_error]]*K_p)*BWscncns[[#This Row],[dbw]]/1000</f>
        <v>35.161083287863292</v>
      </c>
      <c r="AJ6249" s="13">
        <f>BWscncns[[#This Row],[Torflow prgrssv alt vote]]/VLOOKUP(BWscncns[[#This Row],[class]],AltBWtotl,2,FALSE)*100</f>
        <v>3.0135665032854689E-4</v>
      </c>
      <c r="AK6249">
        <f>IF(D6249=E6249,1,0)</f>
        <v>1</v>
      </c>
    </row>
    <row r="6250" spans="1:37">
      <c r="A6250" s="1" t="s">
        <v>9072</v>
      </c>
      <c r="B6250" s="1" t="s">
        <v>9073</v>
      </c>
      <c r="C6250">
        <v>11</v>
      </c>
      <c r="D6250">
        <v>1524924000</v>
      </c>
      <c r="E6250">
        <v>1524924000</v>
      </c>
      <c r="F6250" s="2">
        <v>-0.83267965575400005</v>
      </c>
      <c r="G6250" s="2">
        <v>-0.83267965575400005</v>
      </c>
      <c r="H6250">
        <v>10673</v>
      </c>
      <c r="I6250" s="2">
        <v>-4.7616665161000001E-2</v>
      </c>
      <c r="J6250" s="2">
        <v>0</v>
      </c>
      <c r="K6250">
        <v>8</v>
      </c>
      <c r="L6250" s="1" t="s">
        <v>12077</v>
      </c>
      <c r="M6250" s="1" t="s">
        <v>9073</v>
      </c>
      <c r="N6250">
        <v>0</v>
      </c>
      <c r="O6250">
        <v>0</v>
      </c>
      <c r="P6250">
        <v>1</v>
      </c>
      <c r="Q6250">
        <v>0</v>
      </c>
      <c r="R6250" s="19">
        <f>BWscncns[[#This Row],[C fx]]*4+BWscncns[[#This Row],[C fg]]*2+BWscncns[[#This Row],[C fm]]</f>
        <v>1</v>
      </c>
      <c r="S6250">
        <v>11</v>
      </c>
      <c r="T6250">
        <v>60214</v>
      </c>
      <c r="U6250" s="13">
        <v>0.18268200000000001</v>
      </c>
      <c r="V6250" s="13">
        <v>5.4740000000000002</v>
      </c>
      <c r="W6250">
        <v>5920</v>
      </c>
      <c r="X6250">
        <v>118</v>
      </c>
      <c r="Z6250" s="10">
        <f>IF($N6250&lt;&gt;0,constants!$L$2,IF($O6250&lt;&gt;0,constants!$M$2,IF($P6250&lt;&gt;0,constants!$N$2,0)))</f>
        <v>1117.99</v>
      </c>
      <c r="AA6250" s="10">
        <f>IF($N6250&lt;&gt;0,constants!$L$2,IF($O6250&lt;&gt;0,constants!$M$2,IF($P6250&lt;&gt;0,constants!$P$2,0)))</f>
        <v>4051.45</v>
      </c>
      <c r="AB6250" s="11">
        <f>constants!$O$2</f>
        <v>4861.32</v>
      </c>
      <c r="AC6250" s="11">
        <f>VLOOKUP(BWscncns[[#This Row],[scanner]],[0]!ScnrAvgBW,2,FALSE)/1000</f>
        <v>509.99709399477808</v>
      </c>
      <c r="AD6250" s="8">
        <f>(1+$F6250)*Z6250</f>
        <v>187.06247166358548</v>
      </c>
      <c r="AE6250" s="8">
        <f>(1+$F6250)*AA6250</f>
        <v>677.89000869545646</v>
      </c>
      <c r="AF6250" s="8">
        <f>(1+$F6250)*AB6250</f>
        <v>813.39773588996445</v>
      </c>
      <c r="AG6250" s="8">
        <f>(1+$F6250)*AC6250</f>
        <v>85.332889331665868</v>
      </c>
      <c r="AH6250" s="8">
        <f>(1+$F6250)*$T6250/1000</f>
        <v>10.07502720842864</v>
      </c>
      <c r="AI6250" s="8">
        <f>(1+BWscncns[[#This Row],[pid_error]]*K_p)*BWscncns[[#This Row],[dbw]]/1000</f>
        <v>35.144513604214318</v>
      </c>
      <c r="AJ6250" s="13">
        <f>BWscncns[[#This Row],[Torflow prgrssv alt vote]]/VLOOKUP(BWscncns[[#This Row],[class]],AltBWtotl,2,FALSE)*100</f>
        <v>6.9314362930206382E-4</v>
      </c>
      <c r="AK6250">
        <f>IF(D6250=E6250,1,0)</f>
        <v>1</v>
      </c>
    </row>
    <row r="6251" spans="1:37">
      <c r="A6251" s="1" t="s">
        <v>128</v>
      </c>
      <c r="B6251" s="1" t="s">
        <v>129</v>
      </c>
      <c r="C6251">
        <v>10</v>
      </c>
      <c r="D6251">
        <v>1524921323</v>
      </c>
      <c r="E6251">
        <v>1524921323</v>
      </c>
      <c r="F6251" s="2">
        <v>-0.83705876668300006</v>
      </c>
      <c r="G6251" s="2">
        <v>-0.83705876668300006</v>
      </c>
      <c r="H6251">
        <v>10011</v>
      </c>
      <c r="I6251" s="2">
        <v>-5.0260372774700003E-2</v>
      </c>
      <c r="J6251" s="2">
        <v>0</v>
      </c>
      <c r="K6251">
        <v>8</v>
      </c>
      <c r="L6251" s="1" t="s">
        <v>12001</v>
      </c>
      <c r="M6251" s="1" t="s">
        <v>129</v>
      </c>
      <c r="N6251">
        <v>0</v>
      </c>
      <c r="O6251">
        <v>0</v>
      </c>
      <c r="P6251">
        <v>1</v>
      </c>
      <c r="Q6251">
        <v>0</v>
      </c>
      <c r="R6251" s="19">
        <f>BWscncns[[#This Row],[C fx]]*4+BWscncns[[#This Row],[C fg]]*2+BWscncns[[#This Row],[C fm]]</f>
        <v>1</v>
      </c>
      <c r="S6251">
        <v>11</v>
      </c>
      <c r="T6251">
        <v>60416</v>
      </c>
      <c r="U6251" s="13">
        <v>0.18207100000000001</v>
      </c>
      <c r="V6251" s="13">
        <v>5.4923640000000002</v>
      </c>
      <c r="W6251">
        <v>5927</v>
      </c>
      <c r="X6251">
        <v>118</v>
      </c>
      <c r="Z6251" s="10">
        <f>IF($N6251&lt;&gt;0,constants!$L$2,IF($O6251&lt;&gt;0,constants!$M$2,IF($P6251&lt;&gt;0,constants!$N$2,0)))</f>
        <v>1117.99</v>
      </c>
      <c r="AA6251" s="10">
        <f>IF($N6251&lt;&gt;0,constants!$L$2,IF($O6251&lt;&gt;0,constants!$M$2,IF($P6251&lt;&gt;0,constants!$P$2,0)))</f>
        <v>4051.45</v>
      </c>
      <c r="AB6251" s="11">
        <f>constants!$O$2</f>
        <v>4861.32</v>
      </c>
      <c r="AC6251" s="11">
        <f>VLOOKUP(BWscncns[[#This Row],[scanner]],[0]!ScnrAvgBW,2,FALSE)/1000</f>
        <v>509.99709399477808</v>
      </c>
      <c r="AD6251" s="8">
        <f>(1+$F6251)*Z6251</f>
        <v>182.16666943607277</v>
      </c>
      <c r="AE6251" s="8">
        <f>(1+$F6251)*AA6251</f>
        <v>660.14825972215942</v>
      </c>
      <c r="AF6251" s="8">
        <f>(1+$F6251)*AB6251</f>
        <v>792.10947634859815</v>
      </c>
      <c r="AG6251" s="8">
        <f>(1+$F6251)*AC6251</f>
        <v>83.099555483595083</v>
      </c>
      <c r="AH6251" s="8">
        <f>(1+$F6251)*$T6251/1000</f>
        <v>9.8442575520798687</v>
      </c>
      <c r="AI6251" s="8">
        <f>(1+BWscncns[[#This Row],[pid_error]]*K_p)*BWscncns[[#This Row],[dbw]]/1000</f>
        <v>35.130128776039939</v>
      </c>
      <c r="AJ6251" s="13">
        <f>BWscncns[[#This Row],[Torflow prgrssv alt vote]]/VLOOKUP(BWscncns[[#This Row],[class]],AltBWtotl,2,FALSE)*100</f>
        <v>6.9285992208904161E-4</v>
      </c>
      <c r="AK6251">
        <f>IF(D6251=E6251,1,0)</f>
        <v>1</v>
      </c>
    </row>
    <row r="6252" spans="1:37">
      <c r="A6252" s="1" t="s">
        <v>6399</v>
      </c>
      <c r="B6252" s="1" t="s">
        <v>6400</v>
      </c>
      <c r="C6252">
        <v>5</v>
      </c>
      <c r="D6252">
        <v>1525006165</v>
      </c>
      <c r="E6252">
        <v>1525006165</v>
      </c>
      <c r="F6252" s="2">
        <v>-0.92830340846899995</v>
      </c>
      <c r="G6252" s="2">
        <v>-0.92830340846899995</v>
      </c>
      <c r="H6252">
        <v>4668</v>
      </c>
      <c r="I6252" s="2">
        <v>1.26872185199E-2</v>
      </c>
      <c r="J6252" s="2">
        <v>0</v>
      </c>
      <c r="K6252">
        <v>8</v>
      </c>
      <c r="L6252" s="1" t="s">
        <v>11958</v>
      </c>
      <c r="M6252" s="1" t="s">
        <v>6400</v>
      </c>
      <c r="N6252">
        <v>0</v>
      </c>
      <c r="O6252">
        <v>0</v>
      </c>
      <c r="P6252">
        <v>1</v>
      </c>
      <c r="Q6252">
        <v>0</v>
      </c>
      <c r="R6252" s="19">
        <f>BWscncns[[#This Row],[C fx]]*4+BWscncns[[#This Row],[C fg]]*2+BWscncns[[#This Row],[C fm]]</f>
        <v>1</v>
      </c>
      <c r="S6252">
        <v>2</v>
      </c>
      <c r="T6252">
        <v>65111</v>
      </c>
      <c r="U6252" s="13">
        <v>3.0717000000000001E-2</v>
      </c>
      <c r="V6252" s="13">
        <v>32.555500000000002</v>
      </c>
      <c r="W6252">
        <v>6389</v>
      </c>
      <c r="X6252">
        <v>127</v>
      </c>
      <c r="Z6252" s="10">
        <f>IF($N6252&lt;&gt;0,constants!$L$2,IF($O6252&lt;&gt;0,constants!$M$2,IF($P6252&lt;&gt;0,constants!$N$2,0)))</f>
        <v>1117.99</v>
      </c>
      <c r="AA6252" s="10">
        <f>IF($N6252&lt;&gt;0,constants!$L$2,IF($O6252&lt;&gt;0,constants!$M$2,IF($P6252&lt;&gt;0,constants!$P$2,0)))</f>
        <v>4051.45</v>
      </c>
      <c r="AB6252" s="11">
        <f>constants!$O$2</f>
        <v>4861.32</v>
      </c>
      <c r="AC6252" s="11">
        <f>VLOOKUP(BWscncns[[#This Row],[scanner]],[0]!ScnrAvgBW,2,FALSE)/1000</f>
        <v>509.99709399477808</v>
      </c>
      <c r="AD6252" s="8">
        <f>(1+$F6252)*Z6252</f>
        <v>80.156072365742745</v>
      </c>
      <c r="AE6252" s="8">
        <f>(1+$F6252)*AA6252</f>
        <v>290.47515575827015</v>
      </c>
      <c r="AF6252" s="8">
        <f>(1+$F6252)*AB6252</f>
        <v>348.54007434148116</v>
      </c>
      <c r="AG6252" s="8">
        <f>(1+$F6252)*AC6252</f>
        <v>36.565053330140643</v>
      </c>
      <c r="AH6252" s="8">
        <f>(1+$F6252)*$T6252/1000</f>
        <v>4.6682367711749446</v>
      </c>
      <c r="AI6252" s="8">
        <f>(1+BWscncns[[#This Row],[pid_error]]*K_p)*BWscncns[[#This Row],[dbw]]/1000</f>
        <v>34.889618385587468</v>
      </c>
      <c r="AJ6252" s="13">
        <f>BWscncns[[#This Row],[Torflow prgrssv alt vote]]/VLOOKUP(BWscncns[[#This Row],[class]],AltBWtotl,2,FALSE)*100</f>
        <v>6.8811641512802637E-4</v>
      </c>
      <c r="AK6252">
        <f>IF(D6252=E6252,1,0)</f>
        <v>1</v>
      </c>
    </row>
    <row r="6253" spans="1:37">
      <c r="A6253" s="1" t="s">
        <v>4641</v>
      </c>
      <c r="B6253" s="1" t="s">
        <v>28</v>
      </c>
      <c r="C6253">
        <v>2</v>
      </c>
      <c r="D6253">
        <v>1525006165</v>
      </c>
      <c r="E6253">
        <v>1525006165</v>
      </c>
      <c r="F6253" s="2">
        <v>-0.96305512464200005</v>
      </c>
      <c r="G6253" s="2">
        <v>-0.96305512464200005</v>
      </c>
      <c r="H6253">
        <v>2459</v>
      </c>
      <c r="I6253" s="2">
        <v>1.18786104555E-2</v>
      </c>
      <c r="J6253" s="2">
        <v>0.4</v>
      </c>
      <c r="K6253">
        <v>8</v>
      </c>
      <c r="L6253" s="1" t="s">
        <v>11958</v>
      </c>
      <c r="M6253" s="1" t="s">
        <v>28</v>
      </c>
      <c r="N6253">
        <v>0</v>
      </c>
      <c r="O6253">
        <v>0</v>
      </c>
      <c r="P6253">
        <v>1</v>
      </c>
      <c r="Q6253">
        <v>0</v>
      </c>
      <c r="R6253" s="19">
        <f>BWscncns[[#This Row],[C fx]]*4+BWscncns[[#This Row],[C fg]]*2+BWscncns[[#This Row],[C fm]]</f>
        <v>1</v>
      </c>
      <c r="S6253">
        <v>2</v>
      </c>
      <c r="T6253">
        <v>66560</v>
      </c>
      <c r="U6253" s="13">
        <v>3.0047999999999998E-2</v>
      </c>
      <c r="V6253" s="13">
        <v>33.28</v>
      </c>
      <c r="W6253">
        <v>6391</v>
      </c>
      <c r="X6253">
        <v>127</v>
      </c>
      <c r="Z6253" s="10">
        <f>IF($N6253&lt;&gt;0,constants!$L$2,IF($O6253&lt;&gt;0,constants!$M$2,IF($P6253&lt;&gt;0,constants!$N$2,0)))</f>
        <v>1117.99</v>
      </c>
      <c r="AA6253" s="10">
        <f>IF($N6253&lt;&gt;0,constants!$L$2,IF($O6253&lt;&gt;0,constants!$M$2,IF($P6253&lt;&gt;0,constants!$P$2,0)))</f>
        <v>4051.45</v>
      </c>
      <c r="AB6253" s="11">
        <f>constants!$O$2</f>
        <v>4861.32</v>
      </c>
      <c r="AC6253" s="11">
        <f>VLOOKUP(BWscncns[[#This Row],[scanner]],[0]!ScnrAvgBW,2,FALSE)/1000</f>
        <v>509.99709399477808</v>
      </c>
      <c r="AD6253" s="8">
        <f>(1+$F6253)*Z6253</f>
        <v>41.304001201490365</v>
      </c>
      <c r="AE6253" s="8">
        <f>(1+$F6253)*AA6253</f>
        <v>149.68031526916889</v>
      </c>
      <c r="AF6253" s="8">
        <f>(1+$F6253)*AB6253</f>
        <v>179.6008614753523</v>
      </c>
      <c r="AG6253" s="8">
        <f>(1+$F6253)*AC6253</f>
        <v>18.84177907057926</v>
      </c>
      <c r="AH6253" s="8">
        <f>(1+$F6253)*$T6253/1000</f>
        <v>2.4590509038284769</v>
      </c>
      <c r="AI6253" s="8">
        <f>(1+BWscncns[[#This Row],[pid_error]]*K_p)*BWscncns[[#This Row],[dbw]]/1000</f>
        <v>34.509525451914243</v>
      </c>
      <c r="AJ6253" s="13">
        <f>BWscncns[[#This Row],[Torflow prgrssv alt vote]]/VLOOKUP(BWscncns[[#This Row],[class]],AltBWtotl,2,FALSE)*100</f>
        <v>6.8061996778818513E-4</v>
      </c>
      <c r="AK6253">
        <f>IF(D6253=E6253,1,0)</f>
        <v>1</v>
      </c>
    </row>
    <row r="6254" spans="1:37">
      <c r="A6254" s="1" t="s">
        <v>6033</v>
      </c>
      <c r="B6254" s="1" t="s">
        <v>49</v>
      </c>
      <c r="C6254">
        <v>11</v>
      </c>
      <c r="D6254">
        <v>1524982043</v>
      </c>
      <c r="E6254">
        <v>1524982043</v>
      </c>
      <c r="F6254" s="2">
        <v>-0.817588243381</v>
      </c>
      <c r="G6254" s="2">
        <v>-0.817588243381</v>
      </c>
      <c r="H6254">
        <v>10647</v>
      </c>
      <c r="I6254" s="2">
        <v>2.8934908731200002E-3</v>
      </c>
      <c r="J6254" s="2">
        <v>0</v>
      </c>
      <c r="K6254">
        <v>8</v>
      </c>
      <c r="L6254" s="1" t="s">
        <v>11917</v>
      </c>
      <c r="M6254" s="1" t="s">
        <v>49</v>
      </c>
      <c r="N6254">
        <v>0</v>
      </c>
      <c r="O6254">
        <v>0</v>
      </c>
      <c r="P6254">
        <v>1</v>
      </c>
      <c r="Q6254">
        <v>0</v>
      </c>
      <c r="R6254" s="19">
        <f>BWscncns[[#This Row],[C fx]]*4+BWscncns[[#This Row],[C fg]]*2+BWscncns[[#This Row],[C fm]]</f>
        <v>1</v>
      </c>
      <c r="S6254">
        <v>11</v>
      </c>
      <c r="T6254">
        <v>58368</v>
      </c>
      <c r="U6254" s="13">
        <v>0.18845899999999999</v>
      </c>
      <c r="V6254" s="13">
        <v>5.3061819999999997</v>
      </c>
      <c r="W6254">
        <v>5895</v>
      </c>
      <c r="X6254">
        <v>117</v>
      </c>
      <c r="Z6254" s="10">
        <f>IF($N6254&lt;&gt;0,constants!$L$2,IF($O6254&lt;&gt;0,constants!$M$2,IF($P6254&lt;&gt;0,constants!$N$2,0)))</f>
        <v>1117.99</v>
      </c>
      <c r="AA6254" s="10">
        <f>IF($N6254&lt;&gt;0,constants!$L$2,IF($O6254&lt;&gt;0,constants!$M$2,IF($P6254&lt;&gt;0,constants!$P$2,0)))</f>
        <v>4051.45</v>
      </c>
      <c r="AB6254" s="11">
        <f>constants!$O$2</f>
        <v>4861.32</v>
      </c>
      <c r="AC6254" s="11">
        <f>VLOOKUP(BWscncns[[#This Row],[scanner]],[0]!ScnrAvgBW,2,FALSE)/1000</f>
        <v>509.99709399477808</v>
      </c>
      <c r="AD6254" s="8">
        <f>(1+$F6254)*Z6254</f>
        <v>203.9345197824758</v>
      </c>
      <c r="AE6254" s="8">
        <f>(1+$F6254)*AA6254</f>
        <v>739.03211135404752</v>
      </c>
      <c r="AF6254" s="8">
        <f>(1+$F6254)*AB6254</f>
        <v>886.76192068707701</v>
      </c>
      <c r="AG6254" s="8">
        <f>(1+$F6254)*AC6254</f>
        <v>93.029465786172722</v>
      </c>
      <c r="AH6254" s="8">
        <f>(1+$F6254)*$T6254/1000</f>
        <v>10.647009410337793</v>
      </c>
      <c r="AI6254" s="8">
        <f>(1+BWscncns[[#This Row],[pid_error]]*K_p)*BWscncns[[#This Row],[dbw]]/1000</f>
        <v>34.507504705168898</v>
      </c>
      <c r="AJ6254" s="13">
        <f>BWscncns[[#This Row],[Torflow prgrssv alt vote]]/VLOOKUP(BWscncns[[#This Row],[class]],AltBWtotl,2,FALSE)*100</f>
        <v>6.8058011326782553E-4</v>
      </c>
      <c r="AK6254">
        <f>IF(D6254=E6254,1,0)</f>
        <v>1</v>
      </c>
    </row>
    <row r="6255" spans="1:37">
      <c r="A6255" s="1" t="s">
        <v>8051</v>
      </c>
      <c r="B6255" s="1" t="s">
        <v>8052</v>
      </c>
      <c r="C6255">
        <v>7</v>
      </c>
      <c r="D6255">
        <v>1524743712</v>
      </c>
      <c r="E6255">
        <v>1524743712</v>
      </c>
      <c r="F6255" s="2">
        <v>-0.88011237035099998</v>
      </c>
      <c r="G6255" s="2">
        <v>-0.88011237035099998</v>
      </c>
      <c r="H6255">
        <v>6846</v>
      </c>
      <c r="I6255" s="2">
        <v>0</v>
      </c>
      <c r="J6255" s="2">
        <v>0.166666666667</v>
      </c>
      <c r="K6255">
        <v>9</v>
      </c>
      <c r="L6255" s="1" t="s">
        <v>12092</v>
      </c>
      <c r="M6255" s="1" t="s">
        <v>8052</v>
      </c>
      <c r="N6255">
        <v>0</v>
      </c>
      <c r="O6255">
        <v>0</v>
      </c>
      <c r="P6255">
        <v>1</v>
      </c>
      <c r="Q6255">
        <v>0</v>
      </c>
      <c r="R6255" s="19">
        <f>BWscncns[[#This Row],[C fx]]*4+BWscncns[[#This Row],[C fg]]*2+BWscncns[[#This Row],[C fm]]</f>
        <v>1</v>
      </c>
      <c r="S6255">
        <v>7</v>
      </c>
      <c r="T6255">
        <v>61497</v>
      </c>
      <c r="U6255" s="13">
        <v>0.113827</v>
      </c>
      <c r="V6255" s="13">
        <v>8.7852859999999993</v>
      </c>
      <c r="W6255">
        <v>6153</v>
      </c>
      <c r="X6255">
        <v>123</v>
      </c>
      <c r="Z6255" s="10">
        <f>IF($N6255&lt;&gt;0,constants!$L$2,IF($O6255&lt;&gt;0,constants!$M$2,IF($P6255&lt;&gt;0,constants!$N$2,0)))</f>
        <v>1117.99</v>
      </c>
      <c r="AA6255" s="10">
        <f>IF($N6255&lt;&gt;0,constants!$L$2,IF($O6255&lt;&gt;0,constants!$M$2,IF($P6255&lt;&gt;0,constants!$P$2,0)))</f>
        <v>4051.45</v>
      </c>
      <c r="AB6255" s="11">
        <f>constants!$O$2</f>
        <v>4861.32</v>
      </c>
      <c r="AC6255" s="11">
        <f>VLOOKUP(BWscncns[[#This Row],[scanner]],[0]!ScnrAvgBW,2,FALSE)/1000</f>
        <v>504.85700000000003</v>
      </c>
      <c r="AD6255" s="8">
        <f>(1+$F6255)*Z6255</f>
        <v>134.03317107128552</v>
      </c>
      <c r="AE6255" s="8">
        <f>(1+$F6255)*AA6255</f>
        <v>485.71873714144107</v>
      </c>
      <c r="AF6255" s="8">
        <f>(1+$F6255)*AB6255</f>
        <v>582.81213176527672</v>
      </c>
      <c r="AG6255" s="8">
        <f>(1+$F6255)*AC6255</f>
        <v>60.526109041705205</v>
      </c>
      <c r="AH6255" s="8">
        <f>(1+$F6255)*$T6255/1000</f>
        <v>7.3727295605245535</v>
      </c>
      <c r="AI6255" s="8">
        <f>(1+BWscncns[[#This Row],[pid_error]]*K_p)*BWscncns[[#This Row],[dbw]]/1000</f>
        <v>34.434864780262274</v>
      </c>
      <c r="AJ6255" s="13">
        <f>BWscncns[[#This Row],[Torflow prgrssv alt vote]]/VLOOKUP(BWscncns[[#This Row],[class]],AltBWtotl,2,FALSE)*100</f>
        <v>6.7914746003070771E-4</v>
      </c>
      <c r="AK6255">
        <f>IF(D6255=E6255,1,0)</f>
        <v>1</v>
      </c>
    </row>
    <row r="6256" spans="1:37">
      <c r="A6256" s="1" t="s">
        <v>7532</v>
      </c>
      <c r="B6256" s="1" t="s">
        <v>7533</v>
      </c>
      <c r="C6256">
        <v>5</v>
      </c>
      <c r="D6256">
        <v>1524991621</v>
      </c>
      <c r="E6256">
        <v>1524991621</v>
      </c>
      <c r="F6256" s="2">
        <v>-0.91875135318099999</v>
      </c>
      <c r="G6256" s="2">
        <v>-0.91875135318099999</v>
      </c>
      <c r="H6256">
        <v>4917</v>
      </c>
      <c r="I6256" s="2">
        <v>-7.8093555531400004E-3</v>
      </c>
      <c r="J6256" s="2">
        <v>0</v>
      </c>
      <c r="K6256">
        <v>8</v>
      </c>
      <c r="L6256" s="1" t="s">
        <v>11923</v>
      </c>
      <c r="M6256" s="1" t="s">
        <v>7533</v>
      </c>
      <c r="N6256">
        <v>0</v>
      </c>
      <c r="O6256">
        <v>0</v>
      </c>
      <c r="P6256">
        <v>1</v>
      </c>
      <c r="Q6256">
        <v>0</v>
      </c>
      <c r="R6256" s="19">
        <f>BWscncns[[#This Row],[C fx]]*4+BWscncns[[#This Row],[C fg]]*2+BWscncns[[#This Row],[C fm]]</f>
        <v>1</v>
      </c>
      <c r="S6256">
        <v>5</v>
      </c>
      <c r="T6256">
        <v>63545</v>
      </c>
      <c r="U6256" s="13">
        <v>7.8684000000000004E-2</v>
      </c>
      <c r="V6256" s="13">
        <v>12.709</v>
      </c>
      <c r="W6256">
        <v>6277</v>
      </c>
      <c r="X6256">
        <v>125</v>
      </c>
      <c r="Z6256" s="10">
        <f>IF($N6256&lt;&gt;0,constants!$L$2,IF($O6256&lt;&gt;0,constants!$M$2,IF($P6256&lt;&gt;0,constants!$N$2,0)))</f>
        <v>1117.99</v>
      </c>
      <c r="AA6256" s="10">
        <f>IF($N6256&lt;&gt;0,constants!$L$2,IF($O6256&lt;&gt;0,constants!$M$2,IF($P6256&lt;&gt;0,constants!$P$2,0)))</f>
        <v>4051.45</v>
      </c>
      <c r="AB6256" s="11">
        <f>constants!$O$2</f>
        <v>4861.32</v>
      </c>
      <c r="AC6256" s="11">
        <f>VLOOKUP(BWscncns[[#This Row],[scanner]],[0]!ScnrAvgBW,2,FALSE)/1000</f>
        <v>509.99709399477808</v>
      </c>
      <c r="AD6256" s="8">
        <f>(1+$F6256)*Z6256</f>
        <v>90.835174657173823</v>
      </c>
      <c r="AE6256" s="8">
        <f>(1+$F6256)*AA6256</f>
        <v>329.17483015483759</v>
      </c>
      <c r="AF6256" s="8">
        <f>(1+$F6256)*AB6256</f>
        <v>394.9756717541411</v>
      </c>
      <c r="AG6256" s="8">
        <f>(1+$F6256)*AC6256</f>
        <v>41.436573768698075</v>
      </c>
      <c r="AH6256" s="8">
        <f>(1+$F6256)*$T6256/1000</f>
        <v>5.1629452621133556</v>
      </c>
      <c r="AI6256" s="8">
        <f>(1+BWscncns[[#This Row],[pid_error]]*K_p)*BWscncns[[#This Row],[dbw]]/1000</f>
        <v>34.353972631056685</v>
      </c>
      <c r="AJ6256" s="13">
        <f>BWscncns[[#This Row],[Torflow prgrssv alt vote]]/VLOOKUP(BWscncns[[#This Row],[class]],AltBWtotl,2,FALSE)*100</f>
        <v>6.7755205090045637E-4</v>
      </c>
      <c r="AK6256">
        <f>IF(D6256=E6256,1,0)</f>
        <v>1</v>
      </c>
    </row>
    <row r="6257" spans="1:37">
      <c r="A6257" s="1" t="s">
        <v>10954</v>
      </c>
      <c r="B6257" s="1" t="s">
        <v>10955</v>
      </c>
      <c r="C6257">
        <v>6</v>
      </c>
      <c r="D6257">
        <v>1524991621</v>
      </c>
      <c r="E6257">
        <v>1524991621</v>
      </c>
      <c r="F6257" s="2">
        <v>-0.90464395436599998</v>
      </c>
      <c r="G6257" s="2">
        <v>-0.90464395436599998</v>
      </c>
      <c r="H6257">
        <v>5976</v>
      </c>
      <c r="I6257" s="2">
        <v>9.3565248485200005E-4</v>
      </c>
      <c r="J6257" s="2">
        <v>0</v>
      </c>
      <c r="K6257">
        <v>8</v>
      </c>
      <c r="L6257" s="1" t="s">
        <v>11923</v>
      </c>
      <c r="M6257" s="1" t="s">
        <v>10955</v>
      </c>
      <c r="N6257">
        <v>0</v>
      </c>
      <c r="O6257">
        <v>0</v>
      </c>
      <c r="P6257">
        <v>1</v>
      </c>
      <c r="Q6257">
        <v>0</v>
      </c>
      <c r="R6257" s="19">
        <f>BWscncns[[#This Row],[C fx]]*4+BWscncns[[#This Row],[C fg]]*2+BWscncns[[#This Row],[C fm]]</f>
        <v>1</v>
      </c>
      <c r="S6257">
        <v>5</v>
      </c>
      <c r="T6257">
        <v>62674</v>
      </c>
      <c r="U6257" s="13">
        <v>7.9778000000000002E-2</v>
      </c>
      <c r="V6257" s="13">
        <v>12.534800000000001</v>
      </c>
      <c r="W6257">
        <v>6275</v>
      </c>
      <c r="X6257">
        <v>125</v>
      </c>
      <c r="Z6257" s="10">
        <f>IF($N6257&lt;&gt;0,constants!$L$2,IF($O6257&lt;&gt;0,constants!$M$2,IF($P6257&lt;&gt;0,constants!$N$2,0)))</f>
        <v>1117.99</v>
      </c>
      <c r="AA6257" s="10">
        <f>IF($N6257&lt;&gt;0,constants!$L$2,IF($O6257&lt;&gt;0,constants!$M$2,IF($P6257&lt;&gt;0,constants!$P$2,0)))</f>
        <v>4051.45</v>
      </c>
      <c r="AB6257" s="11">
        <f>constants!$O$2</f>
        <v>4861.32</v>
      </c>
      <c r="AC6257" s="11">
        <f>VLOOKUP(BWscncns[[#This Row],[scanner]],[0]!ScnrAvgBW,2,FALSE)/1000</f>
        <v>509.99709399477808</v>
      </c>
      <c r="AD6257" s="8">
        <f>(1+$F6257)*Z6257</f>
        <v>106.60710545835568</v>
      </c>
      <c r="AE6257" s="8">
        <f>(1+$F6257)*AA6257</f>
        <v>386.33025108386937</v>
      </c>
      <c r="AF6257" s="8">
        <f>(1+$F6257)*AB6257</f>
        <v>463.55625176147697</v>
      </c>
      <c r="AG6257" s="8">
        <f>(1+$F6257)*AC6257</f>
        <v>48.63130616817346</v>
      </c>
      <c r="AH6257" s="8">
        <f>(1+$F6257)*$T6257/1000</f>
        <v>5.9763448040653175</v>
      </c>
      <c r="AI6257" s="8">
        <f>(1+BWscncns[[#This Row],[pid_error]]*K_p)*BWscncns[[#This Row],[dbw]]/1000</f>
        <v>34.325172402032656</v>
      </c>
      <c r="AJ6257" s="13">
        <f>BWscncns[[#This Row],[Torflow prgrssv alt vote]]/VLOOKUP(BWscncns[[#This Row],[class]],AltBWtotl,2,FALSE)*100</f>
        <v>6.7698403349963931E-4</v>
      </c>
      <c r="AK6257">
        <f>IF(D6257=E6257,1,0)</f>
        <v>1</v>
      </c>
    </row>
    <row r="6258" spans="1:37">
      <c r="A6258" s="1" t="s">
        <v>5187</v>
      </c>
      <c r="B6258" s="1" t="s">
        <v>5188</v>
      </c>
      <c r="C6258">
        <v>1</v>
      </c>
      <c r="D6258">
        <v>1524958750</v>
      </c>
      <c r="E6258">
        <v>1524958750</v>
      </c>
      <c r="F6258" s="2">
        <v>-0.97859043954500002</v>
      </c>
      <c r="G6258" s="2">
        <v>-0.97859043954500002</v>
      </c>
      <c r="H6258">
        <v>1316</v>
      </c>
      <c r="I6258" s="2">
        <v>-1.03166321879E-2</v>
      </c>
      <c r="J6258" s="2">
        <v>0</v>
      </c>
      <c r="K6258">
        <v>8</v>
      </c>
      <c r="L6258" s="1" t="s">
        <v>11977</v>
      </c>
      <c r="M6258" s="1" t="s">
        <v>5188</v>
      </c>
      <c r="N6258">
        <v>0</v>
      </c>
      <c r="O6258">
        <v>0</v>
      </c>
      <c r="P6258">
        <v>1</v>
      </c>
      <c r="Q6258">
        <v>0</v>
      </c>
      <c r="R6258" s="19">
        <f>BWscncns[[#This Row],[C fx]]*4+BWscncns[[#This Row],[C fg]]*2+BWscncns[[#This Row],[C fm]]</f>
        <v>1</v>
      </c>
      <c r="S6258">
        <v>1</v>
      </c>
      <c r="T6258">
        <v>66977</v>
      </c>
      <c r="U6258" s="13">
        <v>1.4930000000000001E-2</v>
      </c>
      <c r="V6258" s="13">
        <v>66.977000000000004</v>
      </c>
      <c r="W6258">
        <v>6430</v>
      </c>
      <c r="X6258">
        <v>128</v>
      </c>
      <c r="Z6258" s="10">
        <f>IF($N6258&lt;&gt;0,constants!$L$2,IF($O6258&lt;&gt;0,constants!$M$2,IF($P6258&lt;&gt;0,constants!$N$2,0)))</f>
        <v>1117.99</v>
      </c>
      <c r="AA6258" s="10">
        <f>IF($N6258&lt;&gt;0,constants!$L$2,IF($O6258&lt;&gt;0,constants!$M$2,IF($P6258&lt;&gt;0,constants!$P$2,0)))</f>
        <v>4051.45</v>
      </c>
      <c r="AB6258" s="11">
        <f>constants!$O$2</f>
        <v>4861.32</v>
      </c>
      <c r="AC6258" s="11">
        <f>VLOOKUP(BWscncns[[#This Row],[scanner]],[0]!ScnrAvgBW,2,FALSE)/1000</f>
        <v>509.99709399477808</v>
      </c>
      <c r="AD6258" s="8">
        <f>(1+$F6258)*Z6258</f>
        <v>23.935674493085422</v>
      </c>
      <c r="AE6258" s="8">
        <f>(1+$F6258)*AA6258</f>
        <v>86.739763705409644</v>
      </c>
      <c r="AF6258" s="8">
        <f>(1+$F6258)*AB6258</f>
        <v>104.07872443110048</v>
      </c>
      <c r="AG6258" s="8">
        <f>(1+$F6258)*AC6258</f>
        <v>10.918813615755507</v>
      </c>
      <c r="AH6258" s="8">
        <f>(1+$F6258)*$T6258/1000</f>
        <v>1.4339481305945334</v>
      </c>
      <c r="AI6258" s="8">
        <f>(1+BWscncns[[#This Row],[pid_error]]*K_p)*BWscncns[[#This Row],[dbw]]/1000</f>
        <v>34.205474065297267</v>
      </c>
      <c r="AJ6258" s="13">
        <f>BWscncns[[#This Row],[Torflow prgrssv alt vote]]/VLOOKUP(BWscncns[[#This Row],[class]],AltBWtotl,2,FALSE)*100</f>
        <v>6.7462326275514854E-4</v>
      </c>
      <c r="AK6258">
        <f>IF(D6258=E6258,1,0)</f>
        <v>1</v>
      </c>
    </row>
    <row r="6259" spans="1:37">
      <c r="A6259" s="1" t="s">
        <v>8309</v>
      </c>
      <c r="B6259" s="1" t="s">
        <v>28</v>
      </c>
      <c r="C6259">
        <v>3</v>
      </c>
      <c r="D6259">
        <v>1524951824</v>
      </c>
      <c r="E6259">
        <v>1524951824</v>
      </c>
      <c r="F6259" s="2">
        <v>-0.94512530218199997</v>
      </c>
      <c r="G6259" s="2">
        <v>-0.94512530218199997</v>
      </c>
      <c r="H6259">
        <v>3371</v>
      </c>
      <c r="I6259" s="2">
        <v>2.8339711041000001E-3</v>
      </c>
      <c r="J6259" s="2">
        <v>0</v>
      </c>
      <c r="K6259">
        <v>8</v>
      </c>
      <c r="L6259" s="1" t="s">
        <v>11795</v>
      </c>
      <c r="M6259" s="1" t="s">
        <v>28</v>
      </c>
      <c r="N6259">
        <v>0</v>
      </c>
      <c r="O6259">
        <v>0</v>
      </c>
      <c r="P6259">
        <v>1</v>
      </c>
      <c r="Q6259">
        <v>0</v>
      </c>
      <c r="R6259" s="19">
        <f>BWscncns[[#This Row],[C fx]]*4+BWscncns[[#This Row],[C fg]]*2+BWscncns[[#This Row],[C fm]]</f>
        <v>1</v>
      </c>
      <c r="S6259">
        <v>3</v>
      </c>
      <c r="T6259">
        <v>63488</v>
      </c>
      <c r="U6259" s="13">
        <v>4.7253000000000003E-2</v>
      </c>
      <c r="V6259" s="13">
        <v>21.162666999999999</v>
      </c>
      <c r="W6259">
        <v>6357</v>
      </c>
      <c r="X6259">
        <v>127</v>
      </c>
      <c r="Z6259" s="10">
        <f>IF($N6259&lt;&gt;0,constants!$L$2,IF($O6259&lt;&gt;0,constants!$M$2,IF($P6259&lt;&gt;0,constants!$N$2,0)))</f>
        <v>1117.99</v>
      </c>
      <c r="AA6259" s="10">
        <f>IF($N6259&lt;&gt;0,constants!$L$2,IF($O6259&lt;&gt;0,constants!$M$2,IF($P6259&lt;&gt;0,constants!$P$2,0)))</f>
        <v>4051.45</v>
      </c>
      <c r="AB6259" s="11">
        <f>constants!$O$2</f>
        <v>4861.32</v>
      </c>
      <c r="AC6259" s="11">
        <f>VLOOKUP(BWscncns[[#This Row],[scanner]],[0]!ScnrAvgBW,2,FALSE)/1000</f>
        <v>509.99709399477808</v>
      </c>
      <c r="AD6259" s="8">
        <f>(1+$F6259)*Z6259</f>
        <v>61.349363413545852</v>
      </c>
      <c r="AE6259" s="8">
        <f>(1+$F6259)*AA6259</f>
        <v>222.32209447473622</v>
      </c>
      <c r="AF6259" s="8">
        <f>(1+$F6259)*AB6259</f>
        <v>266.7634659965999</v>
      </c>
      <c r="AG6259" s="8">
        <f>(1+$F6259)*AC6259</f>
        <v>27.985936421021606</v>
      </c>
      <c r="AH6259" s="8">
        <f>(1+$F6259)*$T6259/1000</f>
        <v>3.4838848150691857</v>
      </c>
      <c r="AI6259" s="8">
        <f>(1+BWscncns[[#This Row],[pid_error]]*K_p)*BWscncns[[#This Row],[dbw]]/1000</f>
        <v>33.485942407534594</v>
      </c>
      <c r="AJ6259" s="13">
        <f>BWscncns[[#This Row],[Torflow prgrssv alt vote]]/VLOOKUP(BWscncns[[#This Row],[class]],AltBWtotl,2,FALSE)*100</f>
        <v>6.6043217761804925E-4</v>
      </c>
      <c r="AK6259">
        <f>IF(D6259=E6259,1,0)</f>
        <v>1</v>
      </c>
    </row>
    <row r="6260" spans="1:37">
      <c r="A6260" s="1" t="s">
        <v>44</v>
      </c>
      <c r="B6260" s="1" t="s">
        <v>45</v>
      </c>
      <c r="C6260">
        <v>16</v>
      </c>
      <c r="D6260">
        <v>1523337051</v>
      </c>
      <c r="E6260">
        <v>1523337051</v>
      </c>
      <c r="F6260" s="2">
        <v>-0.87130835052</v>
      </c>
      <c r="G6260" s="2">
        <v>-0.87130835052</v>
      </c>
      <c r="H6260">
        <v>16150</v>
      </c>
      <c r="I6260" s="2">
        <v>1.7821115731700001E-2</v>
      </c>
      <c r="J6260" s="2">
        <v>0</v>
      </c>
      <c r="K6260">
        <v>8</v>
      </c>
      <c r="L6260" s="1" t="s">
        <v>12095</v>
      </c>
      <c r="M6260" s="1" t="s">
        <v>45</v>
      </c>
      <c r="N6260">
        <v>0</v>
      </c>
      <c r="O6260">
        <v>0</v>
      </c>
      <c r="P6260">
        <v>1</v>
      </c>
      <c r="Q6260">
        <v>0</v>
      </c>
      <c r="R6260" s="19">
        <f>BWscncns[[#This Row],[C fx]]*4+BWscncns[[#This Row],[C fg]]*2+BWscncns[[#This Row],[C fm]]</f>
        <v>1</v>
      </c>
      <c r="S6260">
        <v>14</v>
      </c>
      <c r="T6260">
        <v>59030</v>
      </c>
      <c r="U6260" s="13">
        <v>0.23716799999999999</v>
      </c>
      <c r="V6260" s="13">
        <v>4.2164289999999998</v>
      </c>
      <c r="W6260">
        <v>5705</v>
      </c>
      <c r="X6260">
        <v>114</v>
      </c>
      <c r="Z6260" s="10">
        <f>IF($N6260&lt;&gt;0,constants!$L$2,IF($O6260&lt;&gt;0,constants!$M$2,IF($P6260&lt;&gt;0,constants!$N$2,0)))</f>
        <v>1117.99</v>
      </c>
      <c r="AA6260" s="10">
        <f>IF($N6260&lt;&gt;0,constants!$L$2,IF($O6260&lt;&gt;0,constants!$M$2,IF($P6260&lt;&gt;0,constants!$P$2,0)))</f>
        <v>4051.45</v>
      </c>
      <c r="AB6260" s="11">
        <f>constants!$O$2</f>
        <v>4861.32</v>
      </c>
      <c r="AC6260" s="11">
        <f>VLOOKUP(BWscncns[[#This Row],[scanner]],[0]!ScnrAvgBW,2,FALSE)/1000</f>
        <v>509.99709399477808</v>
      </c>
      <c r="AD6260" s="8">
        <f>(1+$F6260)*Z6260</f>
        <v>143.87597720214521</v>
      </c>
      <c r="AE6260" s="8">
        <f>(1+$F6260)*AA6260</f>
        <v>521.38778328574597</v>
      </c>
      <c r="AF6260" s="8">
        <f>(1+$F6260)*AB6260</f>
        <v>625.61128945011353</v>
      </c>
      <c r="AG6260" s="8">
        <f>(1+$F6260)*AC6260</f>
        <v>65.632367256194598</v>
      </c>
      <c r="AH6260" s="8">
        <f>(1+$F6260)*$T6260/1000</f>
        <v>7.5966680688043997</v>
      </c>
      <c r="AI6260" s="8">
        <f>(1+BWscncns[[#This Row],[pid_error]]*K_p)*BWscncns[[#This Row],[dbw]]/1000</f>
        <v>33.313334034402203</v>
      </c>
      <c r="AJ6260" s="13">
        <f>BWscncns[[#This Row],[Torflow prgrssv alt vote]]/VLOOKUP(BWscncns[[#This Row],[class]],AltBWtotl,2,FALSE)*100</f>
        <v>6.570278797083304E-4</v>
      </c>
      <c r="AK6260">
        <f>IF(D6260=E6260,1,0)</f>
        <v>1</v>
      </c>
    </row>
    <row r="6261" spans="1:37">
      <c r="A6261" s="1" t="s">
        <v>3491</v>
      </c>
      <c r="B6261" s="1" t="s">
        <v>3492</v>
      </c>
      <c r="C6261">
        <v>1</v>
      </c>
      <c r="D6261">
        <v>1524906781</v>
      </c>
      <c r="E6261">
        <v>1524906781</v>
      </c>
      <c r="F6261" s="2">
        <v>-0.97930360856999998</v>
      </c>
      <c r="G6261" s="2">
        <v>-0.97930360856999998</v>
      </c>
      <c r="H6261">
        <v>1253</v>
      </c>
      <c r="I6261" s="2">
        <v>1.0612552125500001E-3</v>
      </c>
      <c r="J6261" s="2">
        <v>0</v>
      </c>
      <c r="K6261">
        <v>8</v>
      </c>
      <c r="L6261" s="1" t="s">
        <v>12042</v>
      </c>
      <c r="M6261" s="1" t="s">
        <v>3492</v>
      </c>
      <c r="N6261">
        <v>0</v>
      </c>
      <c r="O6261">
        <v>0</v>
      </c>
      <c r="P6261">
        <v>1</v>
      </c>
      <c r="Q6261">
        <v>0</v>
      </c>
      <c r="R6261" s="19">
        <f>BWscncns[[#This Row],[C fx]]*4+BWscncns[[#This Row],[C fg]]*2+BWscncns[[#This Row],[C fm]]</f>
        <v>1</v>
      </c>
      <c r="S6261">
        <v>1</v>
      </c>
      <c r="T6261">
        <v>64956</v>
      </c>
      <c r="U6261" s="13">
        <v>1.5395000000000001E-2</v>
      </c>
      <c r="V6261" s="13">
        <v>64.956000000000003</v>
      </c>
      <c r="W6261">
        <v>6428</v>
      </c>
      <c r="X6261">
        <v>128</v>
      </c>
      <c r="Z6261" s="10">
        <f>IF($N6261&lt;&gt;0,constants!$L$2,IF($O6261&lt;&gt;0,constants!$M$2,IF($P6261&lt;&gt;0,constants!$N$2,0)))</f>
        <v>1117.99</v>
      </c>
      <c r="AA6261" s="10">
        <f>IF($N6261&lt;&gt;0,constants!$L$2,IF($O6261&lt;&gt;0,constants!$M$2,IF($P6261&lt;&gt;0,constants!$P$2,0)))</f>
        <v>4051.45</v>
      </c>
      <c r="AB6261" s="11">
        <f>constants!$O$2</f>
        <v>4861.32</v>
      </c>
      <c r="AC6261" s="11">
        <f>VLOOKUP(BWscncns[[#This Row],[scanner]],[0]!ScnrAvgBW,2,FALSE)/1000</f>
        <v>509.99709399477808</v>
      </c>
      <c r="AD6261" s="8">
        <f>(1+$F6261)*Z6261</f>
        <v>23.138358654825719</v>
      </c>
      <c r="AE6261" s="8">
        <f>(1+$F6261)*AA6261</f>
        <v>83.850395059073563</v>
      </c>
      <c r="AF6261" s="8">
        <f>(1+$F6261)*AB6261</f>
        <v>100.61178158648767</v>
      </c>
      <c r="AG6261" s="8">
        <f>(1+$F6261)*AC6261</f>
        <v>10.555099485478438</v>
      </c>
      <c r="AH6261" s="8">
        <f>(1+$F6261)*$T6261/1000</f>
        <v>1.3443548017270812</v>
      </c>
      <c r="AI6261" s="8">
        <f>(1+BWscncns[[#This Row],[pid_error]]*K_p)*BWscncns[[#This Row],[dbw]]/1000</f>
        <v>33.150177400863541</v>
      </c>
      <c r="AJ6261" s="13">
        <f>BWscncns[[#This Row],[Torflow prgrssv alt vote]]/VLOOKUP(BWscncns[[#This Row],[class]],AltBWtotl,2,FALSE)*100</f>
        <v>6.5380999533555778E-4</v>
      </c>
      <c r="AK6261">
        <f>IF(D6261=E6261,1,0)</f>
        <v>1</v>
      </c>
    </row>
    <row r="6262" spans="1:37">
      <c r="A6262" s="1" t="s">
        <v>5630</v>
      </c>
      <c r="B6262" s="1" t="s">
        <v>5631</v>
      </c>
      <c r="C6262">
        <v>7</v>
      </c>
      <c r="D6262">
        <v>1524939182</v>
      </c>
      <c r="E6262">
        <v>1524939182</v>
      </c>
      <c r="F6262" s="2">
        <v>-0.90536148642400005</v>
      </c>
      <c r="G6262" s="2">
        <v>-0.90536148642400005</v>
      </c>
      <c r="H6262">
        <v>7268</v>
      </c>
      <c r="I6262" s="2">
        <v>-4.5054736404700001E-2</v>
      </c>
      <c r="J6262" s="2">
        <v>0</v>
      </c>
      <c r="K6262">
        <v>8</v>
      </c>
      <c r="L6262" s="1" t="s">
        <v>12015</v>
      </c>
      <c r="M6262" s="1" t="s">
        <v>5631</v>
      </c>
      <c r="N6262">
        <v>0</v>
      </c>
      <c r="O6262">
        <v>0</v>
      </c>
      <c r="P6262">
        <v>1</v>
      </c>
      <c r="Q6262">
        <v>0</v>
      </c>
      <c r="R6262" s="19">
        <f>BWscncns[[#This Row],[C fx]]*4+BWscncns[[#This Row],[C fg]]*2+BWscncns[[#This Row],[C fm]]</f>
        <v>1</v>
      </c>
      <c r="S6262">
        <v>7</v>
      </c>
      <c r="T6262">
        <v>60424</v>
      </c>
      <c r="U6262" s="13">
        <v>0.11584800000000001</v>
      </c>
      <c r="V6262" s="13">
        <v>8.6319999999999997</v>
      </c>
      <c r="W6262">
        <v>6151</v>
      </c>
      <c r="X6262">
        <v>123</v>
      </c>
      <c r="Z6262" s="10">
        <f>IF($N6262&lt;&gt;0,constants!$L$2,IF($O6262&lt;&gt;0,constants!$M$2,IF($P6262&lt;&gt;0,constants!$N$2,0)))</f>
        <v>1117.99</v>
      </c>
      <c r="AA6262" s="10">
        <f>IF($N6262&lt;&gt;0,constants!$L$2,IF($O6262&lt;&gt;0,constants!$M$2,IF($P6262&lt;&gt;0,constants!$P$2,0)))</f>
        <v>4051.45</v>
      </c>
      <c r="AB6262" s="11">
        <f>constants!$O$2</f>
        <v>4861.32</v>
      </c>
      <c r="AC6262" s="11">
        <f>VLOOKUP(BWscncns[[#This Row],[scanner]],[0]!ScnrAvgBW,2,FALSE)/1000</f>
        <v>509.99709399477808</v>
      </c>
      <c r="AD6262" s="8">
        <f>(1+$F6262)*Z6262</f>
        <v>105.80491179283219</v>
      </c>
      <c r="AE6262" s="8">
        <f>(1+$F6262)*AA6262</f>
        <v>383.42320582748499</v>
      </c>
      <c r="AF6262" s="8">
        <f>(1+$F6262)*AB6262</f>
        <v>460.06809881728003</v>
      </c>
      <c r="AG6262" s="8">
        <f>(1+$F6262)*AC6262</f>
        <v>48.265366903745331</v>
      </c>
      <c r="AH6262" s="8">
        <f>(1+$F6262)*$T6262/1000</f>
        <v>5.7184375443162203</v>
      </c>
      <c r="AI6262" s="8">
        <f>(1+BWscncns[[#This Row],[pid_error]]*K_p)*BWscncns[[#This Row],[dbw]]/1000</f>
        <v>33.071218772158112</v>
      </c>
      <c r="AJ6262" s="13">
        <f>BWscncns[[#This Row],[Torflow prgrssv alt vote]]/VLOOKUP(BWscncns[[#This Row],[class]],AltBWtotl,2,FALSE)*100</f>
        <v>6.5225272039125379E-4</v>
      </c>
      <c r="AK6262">
        <f>IF(D6262=E6262,1,0)</f>
        <v>1</v>
      </c>
    </row>
    <row r="6263" spans="1:37">
      <c r="A6263" s="1" t="s">
        <v>6166</v>
      </c>
      <c r="B6263" s="1" t="s">
        <v>28</v>
      </c>
      <c r="C6263">
        <v>5</v>
      </c>
      <c r="D6263">
        <v>1524830885</v>
      </c>
      <c r="E6263">
        <v>1524830885</v>
      </c>
      <c r="F6263" s="2">
        <v>-0.92366713597100003</v>
      </c>
      <c r="G6263" s="2">
        <v>-0.92366713597100003</v>
      </c>
      <c r="H6263">
        <v>4689</v>
      </c>
      <c r="I6263" s="2">
        <v>3.1878391923600001E-2</v>
      </c>
      <c r="J6263" s="2">
        <v>0</v>
      </c>
      <c r="K6263">
        <v>8</v>
      </c>
      <c r="L6263" s="1" t="s">
        <v>12079</v>
      </c>
      <c r="M6263" s="1" t="s">
        <v>28</v>
      </c>
      <c r="N6263">
        <v>0</v>
      </c>
      <c r="O6263">
        <v>0</v>
      </c>
      <c r="P6263">
        <v>1</v>
      </c>
      <c r="Q6263">
        <v>0</v>
      </c>
      <c r="R6263" s="19">
        <f>BWscncns[[#This Row],[C fx]]*4+BWscncns[[#This Row],[C fg]]*2+BWscncns[[#This Row],[C fm]]</f>
        <v>1</v>
      </c>
      <c r="S6263">
        <v>3</v>
      </c>
      <c r="T6263">
        <v>61440</v>
      </c>
      <c r="U6263" s="13">
        <v>4.8828000000000003E-2</v>
      </c>
      <c r="V6263" s="13">
        <v>20.48</v>
      </c>
      <c r="W6263">
        <v>6353</v>
      </c>
      <c r="X6263">
        <v>127</v>
      </c>
      <c r="Z6263" s="10">
        <f>IF($N6263&lt;&gt;0,constants!$L$2,IF($O6263&lt;&gt;0,constants!$M$2,IF($P6263&lt;&gt;0,constants!$N$2,0)))</f>
        <v>1117.99</v>
      </c>
      <c r="AA6263" s="10">
        <f>IF($N6263&lt;&gt;0,constants!$L$2,IF($O6263&lt;&gt;0,constants!$M$2,IF($P6263&lt;&gt;0,constants!$P$2,0)))</f>
        <v>4051.45</v>
      </c>
      <c r="AB6263" s="11">
        <f>constants!$O$2</f>
        <v>4861.32</v>
      </c>
      <c r="AC6263" s="11">
        <f>VLOOKUP(BWscncns[[#This Row],[scanner]],[0]!ScnrAvgBW,2,FALSE)/1000</f>
        <v>509.99709399477808</v>
      </c>
      <c r="AD6263" s="8">
        <f>(1+$F6263)*Z6263</f>
        <v>85.339378655781672</v>
      </c>
      <c r="AE6263" s="8">
        <f>(1+$F6263)*AA6263</f>
        <v>309.25878197029192</v>
      </c>
      <c r="AF6263" s="8">
        <f>(1+$F6263)*AB6263</f>
        <v>371.0784785614581</v>
      </c>
      <c r="AG6263" s="8">
        <f>(1+$F6263)*AC6263</f>
        <v>38.929538831088514</v>
      </c>
      <c r="AH6263" s="8">
        <f>(1+$F6263)*$T6263/1000</f>
        <v>4.6898911659417584</v>
      </c>
      <c r="AI6263" s="8">
        <f>(1+BWscncns[[#This Row],[pid_error]]*K_p)*BWscncns[[#This Row],[dbw]]/1000</f>
        <v>33.064945582970886</v>
      </c>
      <c r="AJ6263" s="13">
        <f>BWscncns[[#This Row],[Torflow prgrssv alt vote]]/VLOOKUP(BWscncns[[#This Row],[class]],AltBWtotl,2,FALSE)*100</f>
        <v>6.5212899635371272E-4</v>
      </c>
      <c r="AK6263">
        <f>IF(D6263=E6263,1,0)</f>
        <v>1</v>
      </c>
    </row>
    <row r="6264" spans="1:37">
      <c r="A6264" s="1" t="s">
        <v>8173</v>
      </c>
      <c r="B6264" s="1" t="s">
        <v>45</v>
      </c>
      <c r="C6264">
        <v>4</v>
      </c>
      <c r="D6264">
        <v>1525006165</v>
      </c>
      <c r="E6264">
        <v>1525006165</v>
      </c>
      <c r="F6264" s="2">
        <v>-0.94014226439000004</v>
      </c>
      <c r="G6264" s="2">
        <v>-0.94014226439000004</v>
      </c>
      <c r="H6264">
        <v>3677</v>
      </c>
      <c r="I6264" s="2">
        <v>8.7288341733899998E-3</v>
      </c>
      <c r="J6264" s="2">
        <v>0</v>
      </c>
      <c r="K6264">
        <v>8</v>
      </c>
      <c r="L6264" s="1" t="s">
        <v>11958</v>
      </c>
      <c r="M6264" s="1" t="s">
        <v>45</v>
      </c>
      <c r="N6264">
        <v>0</v>
      </c>
      <c r="O6264">
        <v>0</v>
      </c>
      <c r="P6264">
        <v>1</v>
      </c>
      <c r="Q6264">
        <v>0</v>
      </c>
      <c r="R6264" s="19">
        <f>BWscncns[[#This Row],[C fx]]*4+BWscncns[[#This Row],[C fg]]*2+BWscncns[[#This Row],[C fm]]</f>
        <v>1</v>
      </c>
      <c r="S6264">
        <v>2</v>
      </c>
      <c r="T6264">
        <v>61440</v>
      </c>
      <c r="U6264" s="13">
        <v>3.2551999999999998E-2</v>
      </c>
      <c r="V6264" s="13">
        <v>30.72</v>
      </c>
      <c r="W6264">
        <v>6387</v>
      </c>
      <c r="X6264">
        <v>127</v>
      </c>
      <c r="Z6264" s="10">
        <f>IF($N6264&lt;&gt;0,constants!$L$2,IF($O6264&lt;&gt;0,constants!$M$2,IF($P6264&lt;&gt;0,constants!$N$2,0)))</f>
        <v>1117.99</v>
      </c>
      <c r="AA6264" s="10">
        <f>IF($N6264&lt;&gt;0,constants!$L$2,IF($O6264&lt;&gt;0,constants!$M$2,IF($P6264&lt;&gt;0,constants!$P$2,0)))</f>
        <v>4051.45</v>
      </c>
      <c r="AB6264" s="11">
        <f>constants!$O$2</f>
        <v>4861.32</v>
      </c>
      <c r="AC6264" s="11">
        <f>VLOOKUP(BWscncns[[#This Row],[scanner]],[0]!ScnrAvgBW,2,FALSE)/1000</f>
        <v>509.99709399477808</v>
      </c>
      <c r="AD6264" s="8">
        <f>(1+$F6264)*Z6264</f>
        <v>66.920349834623863</v>
      </c>
      <c r="AE6264" s="8">
        <f>(1+$F6264)*AA6264</f>
        <v>242.51062293713434</v>
      </c>
      <c r="AF6264" s="8">
        <f>(1+$F6264)*AB6264</f>
        <v>290.987607275605</v>
      </c>
      <c r="AG6264" s="8">
        <f>(1+$F6264)*AC6264</f>
        <v>30.527271214207726</v>
      </c>
      <c r="AH6264" s="8">
        <f>(1+$F6264)*$T6264/1000</f>
        <v>3.6776592758783977</v>
      </c>
      <c r="AI6264" s="8">
        <f>(1+BWscncns[[#This Row],[pid_error]]*K_p)*BWscncns[[#This Row],[dbw]]/1000</f>
        <v>32.558829637939205</v>
      </c>
      <c r="AJ6264" s="13">
        <f>BWscncns[[#This Row],[Torflow prgrssv alt vote]]/VLOOKUP(BWscncns[[#This Row],[class]],AltBWtotl,2,FALSE)*100</f>
        <v>6.4214703880160031E-4</v>
      </c>
      <c r="AK6264">
        <f>IF(D6264=E6264,1,0)</f>
        <v>1</v>
      </c>
    </row>
    <row r="6265" spans="1:37">
      <c r="A6265" s="1" t="s">
        <v>7475</v>
      </c>
      <c r="B6265" s="1" t="s">
        <v>49</v>
      </c>
      <c r="C6265">
        <v>3</v>
      </c>
      <c r="D6265">
        <v>1524942503</v>
      </c>
      <c r="E6265">
        <v>1524942503</v>
      </c>
      <c r="F6265" s="2">
        <v>-0.95044548577400001</v>
      </c>
      <c r="G6265" s="2">
        <v>-0.95044548577400001</v>
      </c>
      <c r="H6265">
        <v>2841</v>
      </c>
      <c r="I6265" s="2">
        <v>-7.7657346354499997E-3</v>
      </c>
      <c r="J6265" s="2">
        <v>0</v>
      </c>
      <c r="K6265">
        <v>8</v>
      </c>
      <c r="L6265" s="1" t="s">
        <v>11983</v>
      </c>
      <c r="M6265" s="1" t="s">
        <v>49</v>
      </c>
      <c r="N6265">
        <v>0</v>
      </c>
      <c r="O6265">
        <v>0</v>
      </c>
      <c r="P6265">
        <v>1</v>
      </c>
      <c r="Q6265">
        <v>0</v>
      </c>
      <c r="R6265" s="19">
        <f>BWscncns[[#This Row],[C fx]]*4+BWscncns[[#This Row],[C fg]]*2+BWscncns[[#This Row],[C fm]]</f>
        <v>1</v>
      </c>
      <c r="S6265">
        <v>5</v>
      </c>
      <c r="T6265">
        <v>61391</v>
      </c>
      <c r="U6265" s="13">
        <v>8.1445000000000004E-2</v>
      </c>
      <c r="V6265" s="13">
        <v>12.2782</v>
      </c>
      <c r="W6265">
        <v>6267</v>
      </c>
      <c r="X6265">
        <v>125</v>
      </c>
      <c r="Z6265" s="10">
        <f>IF($N6265&lt;&gt;0,constants!$L$2,IF($O6265&lt;&gt;0,constants!$M$2,IF($P6265&lt;&gt;0,constants!$N$2,0)))</f>
        <v>1117.99</v>
      </c>
      <c r="AA6265" s="10">
        <f>IF($N6265&lt;&gt;0,constants!$L$2,IF($O6265&lt;&gt;0,constants!$M$2,IF($P6265&lt;&gt;0,constants!$P$2,0)))</f>
        <v>4051.45</v>
      </c>
      <c r="AB6265" s="11">
        <f>constants!$O$2</f>
        <v>4861.32</v>
      </c>
      <c r="AC6265" s="11">
        <f>VLOOKUP(BWscncns[[#This Row],[scanner]],[0]!ScnrAvgBW,2,FALSE)/1000</f>
        <v>509.99709399477808</v>
      </c>
      <c r="AD6265" s="8">
        <f>(1+$F6265)*Z6265</f>
        <v>55.40145135952573</v>
      </c>
      <c r="AE6265" s="8">
        <f>(1+$F6265)*AA6265</f>
        <v>200.76763666092765</v>
      </c>
      <c r="AF6265" s="8">
        <f>(1+$F6265)*AB6265</f>
        <v>240.90035109713827</v>
      </c>
      <c r="AG6265" s="8">
        <f>(1+$F6265)*AC6265</f>
        <v>25.272658249582886</v>
      </c>
      <c r="AH6265" s="8">
        <f>(1+$F6265)*$T6265/1000</f>
        <v>3.0422011828483657</v>
      </c>
      <c r="AI6265" s="8">
        <f>(1+BWscncns[[#This Row],[pid_error]]*K_p)*BWscncns[[#This Row],[dbw]]/1000</f>
        <v>32.216600591424189</v>
      </c>
      <c r="AJ6265" s="13">
        <f>BWscncns[[#This Row],[Torflow prgrssv alt vote]]/VLOOKUP(BWscncns[[#This Row],[class]],AltBWtotl,2,FALSE)*100</f>
        <v>6.3539736839712617E-4</v>
      </c>
      <c r="AK6265">
        <f>IF(D6265=E6265,1,0)</f>
        <v>1</v>
      </c>
    </row>
    <row r="6266" spans="1:37">
      <c r="A6266" s="1" t="s">
        <v>4601</v>
      </c>
      <c r="B6266" s="1" t="s">
        <v>4602</v>
      </c>
      <c r="C6266">
        <v>6</v>
      </c>
      <c r="D6266">
        <v>1524989656</v>
      </c>
      <c r="E6266">
        <v>1524989656</v>
      </c>
      <c r="F6266" s="2">
        <v>-0.90615195363000001</v>
      </c>
      <c r="G6266" s="2">
        <v>-0.90615195363000001</v>
      </c>
      <c r="H6266">
        <v>5520</v>
      </c>
      <c r="I6266" s="2">
        <v>-1.0934279813999999E-2</v>
      </c>
      <c r="J6266" s="2">
        <v>0</v>
      </c>
      <c r="K6266">
        <v>8</v>
      </c>
      <c r="L6266" s="1" t="s">
        <v>11922</v>
      </c>
      <c r="M6266" s="1" t="s">
        <v>4602</v>
      </c>
      <c r="N6266">
        <v>0</v>
      </c>
      <c r="O6266">
        <v>0</v>
      </c>
      <c r="P6266">
        <v>1</v>
      </c>
      <c r="Q6266">
        <v>0</v>
      </c>
      <c r="R6266" s="19">
        <f>BWscncns[[#This Row],[C fx]]*4+BWscncns[[#This Row],[C fg]]*2+BWscncns[[#This Row],[C fm]]</f>
        <v>1</v>
      </c>
      <c r="S6266">
        <v>6</v>
      </c>
      <c r="T6266">
        <v>58829</v>
      </c>
      <c r="U6266" s="13">
        <v>0.101991</v>
      </c>
      <c r="V6266" s="13">
        <v>9.8048330000000004</v>
      </c>
      <c r="W6266">
        <v>6191</v>
      </c>
      <c r="X6266">
        <v>123</v>
      </c>
      <c r="Z6266" s="10">
        <f>IF($N6266&lt;&gt;0,constants!$L$2,IF($O6266&lt;&gt;0,constants!$M$2,IF($P6266&lt;&gt;0,constants!$N$2,0)))</f>
        <v>1117.99</v>
      </c>
      <c r="AA6266" s="10">
        <f>IF($N6266&lt;&gt;0,constants!$L$2,IF($O6266&lt;&gt;0,constants!$M$2,IF($P6266&lt;&gt;0,constants!$P$2,0)))</f>
        <v>4051.45</v>
      </c>
      <c r="AB6266" s="11">
        <f>constants!$O$2</f>
        <v>4861.32</v>
      </c>
      <c r="AC6266" s="11">
        <f>VLOOKUP(BWscncns[[#This Row],[scanner]],[0]!ScnrAvgBW,2,FALSE)/1000</f>
        <v>509.99709399477808</v>
      </c>
      <c r="AD6266" s="8">
        <f>(1+$F6266)*Z6266</f>
        <v>104.9211773611963</v>
      </c>
      <c r="AE6266" s="8">
        <f>(1+$F6266)*AA6266</f>
        <v>380.22066746573648</v>
      </c>
      <c r="AF6266" s="8">
        <f>(1+$F6266)*AB6266</f>
        <v>456.22538477940833</v>
      </c>
      <c r="AG6266" s="8">
        <f>(1+$F6266)*AC6266</f>
        <v>47.862230925787181</v>
      </c>
      <c r="AH6266" s="8">
        <f>(1+$F6266)*$T6266/1000</f>
        <v>5.5209867199007299</v>
      </c>
      <c r="AI6266" s="8">
        <f>(1+BWscncns[[#This Row],[pid_error]]*K_p)*BWscncns[[#This Row],[dbw]]/1000</f>
        <v>32.174993359950363</v>
      </c>
      <c r="AJ6266" s="13">
        <f>BWscncns[[#This Row],[Torflow prgrssv alt vote]]/VLOOKUP(BWscncns[[#This Row],[class]],AltBWtotl,2,FALSE)*100</f>
        <v>6.3457676271870479E-4</v>
      </c>
      <c r="AK6266">
        <f>IF(D6266=E6266,1,0)</f>
        <v>1</v>
      </c>
    </row>
    <row r="6267" spans="1:37">
      <c r="A6267" s="1" t="s">
        <v>1866</v>
      </c>
      <c r="B6267" s="1" t="s">
        <v>28</v>
      </c>
      <c r="C6267">
        <v>4</v>
      </c>
      <c r="D6267">
        <v>1524436399</v>
      </c>
      <c r="E6267">
        <v>1524436399</v>
      </c>
      <c r="F6267" s="2">
        <v>-0.881606272325</v>
      </c>
      <c r="G6267" s="2">
        <v>-0.881606272325</v>
      </c>
      <c r="H6267">
        <v>3515</v>
      </c>
      <c r="I6267" s="2">
        <v>0</v>
      </c>
      <c r="J6267" s="2">
        <v>0.4</v>
      </c>
      <c r="K6267">
        <v>9</v>
      </c>
      <c r="L6267" s="1" t="s">
        <v>12096</v>
      </c>
      <c r="M6267" s="1" t="s">
        <v>28</v>
      </c>
      <c r="N6267">
        <v>0</v>
      </c>
      <c r="O6267">
        <v>0</v>
      </c>
      <c r="P6267">
        <v>1</v>
      </c>
      <c r="Q6267">
        <v>0</v>
      </c>
      <c r="R6267" s="19">
        <f>BWscncns[[#This Row],[C fx]]*4+BWscncns[[#This Row],[C fg]]*2+BWscncns[[#This Row],[C fm]]</f>
        <v>1</v>
      </c>
      <c r="S6267">
        <v>4</v>
      </c>
      <c r="T6267">
        <v>57344</v>
      </c>
      <c r="U6267" s="13">
        <v>6.9753999999999997E-2</v>
      </c>
      <c r="V6267" s="13">
        <v>14.336</v>
      </c>
      <c r="W6267">
        <v>6298</v>
      </c>
      <c r="X6267">
        <v>125</v>
      </c>
      <c r="Z6267" s="10">
        <f>IF($N6267&lt;&gt;0,constants!$L$2,IF($O6267&lt;&gt;0,constants!$M$2,IF($P6267&lt;&gt;0,constants!$N$2,0)))</f>
        <v>1117.99</v>
      </c>
      <c r="AA6267" s="10">
        <f>IF($N6267&lt;&gt;0,constants!$L$2,IF($O6267&lt;&gt;0,constants!$M$2,IF($P6267&lt;&gt;0,constants!$P$2,0)))</f>
        <v>4051.45</v>
      </c>
      <c r="AB6267" s="11">
        <f>constants!$O$2</f>
        <v>4861.32</v>
      </c>
      <c r="AC6267" s="11">
        <f>VLOOKUP(BWscncns[[#This Row],[scanner]],[0]!ScnrAvgBW,2,FALSE)/1000</f>
        <v>504.85700000000003</v>
      </c>
      <c r="AD6267" s="8">
        <f>(1+$F6267)*Z6267</f>
        <v>132.36300360337324</v>
      </c>
      <c r="AE6267" s="8">
        <f>(1+$F6267)*AA6267</f>
        <v>479.66626798887876</v>
      </c>
      <c r="AF6267" s="8">
        <f>(1+$F6267)*AB6267</f>
        <v>575.54979622103099</v>
      </c>
      <c r="AG6267" s="8">
        <f>(1+$F6267)*AC6267</f>
        <v>59.771902172817484</v>
      </c>
      <c r="AH6267" s="8">
        <f>(1+$F6267)*$T6267/1000</f>
        <v>6.7891699197952002</v>
      </c>
      <c r="AI6267" s="8">
        <f>(1+BWscncns[[#This Row],[pid_error]]*K_p)*BWscncns[[#This Row],[dbw]]/1000</f>
        <v>32.066584959897597</v>
      </c>
      <c r="AJ6267" s="13">
        <f>BWscncns[[#This Row],[Torflow prgrssv alt vote]]/VLOOKUP(BWscncns[[#This Row],[class]],AltBWtotl,2,FALSE)*100</f>
        <v>6.3243865966496396E-4</v>
      </c>
      <c r="AK6267">
        <f>IF(D6267=E6267,1,0)</f>
        <v>1</v>
      </c>
    </row>
    <row r="6268" spans="1:37">
      <c r="A6268" s="1" t="s">
        <v>6531</v>
      </c>
      <c r="B6268" s="1" t="s">
        <v>28</v>
      </c>
      <c r="C6268">
        <v>4</v>
      </c>
      <c r="D6268">
        <v>1524946098</v>
      </c>
      <c r="E6268">
        <v>1524946098</v>
      </c>
      <c r="F6268" s="2">
        <v>-0.92984585440400003</v>
      </c>
      <c r="G6268" s="2">
        <v>-0.92984585440400003</v>
      </c>
      <c r="H6268">
        <v>4094</v>
      </c>
      <c r="I6268" s="2">
        <v>1.0953668582700001E-2</v>
      </c>
      <c r="J6268" s="2">
        <v>0</v>
      </c>
      <c r="K6268">
        <v>8</v>
      </c>
      <c r="L6268" s="1" t="s">
        <v>12047</v>
      </c>
      <c r="M6268" s="1" t="s">
        <v>28</v>
      </c>
      <c r="N6268">
        <v>0</v>
      </c>
      <c r="O6268">
        <v>0</v>
      </c>
      <c r="P6268">
        <v>1</v>
      </c>
      <c r="Q6268">
        <v>0</v>
      </c>
      <c r="R6268" s="19">
        <f>BWscncns[[#This Row],[C fx]]*4+BWscncns[[#This Row],[C fg]]*2+BWscncns[[#This Row],[C fm]]</f>
        <v>1</v>
      </c>
      <c r="S6268">
        <v>4</v>
      </c>
      <c r="T6268">
        <v>58368</v>
      </c>
      <c r="U6268" s="13">
        <v>6.8530999999999995E-2</v>
      </c>
      <c r="V6268" s="13">
        <v>14.592000000000001</v>
      </c>
      <c r="W6268">
        <v>6301</v>
      </c>
      <c r="X6268">
        <v>126</v>
      </c>
      <c r="Z6268" s="10">
        <f>IF($N6268&lt;&gt;0,constants!$L$2,IF($O6268&lt;&gt;0,constants!$M$2,IF($P6268&lt;&gt;0,constants!$N$2,0)))</f>
        <v>1117.99</v>
      </c>
      <c r="AA6268" s="10">
        <f>IF($N6268&lt;&gt;0,constants!$L$2,IF($O6268&lt;&gt;0,constants!$M$2,IF($P6268&lt;&gt;0,constants!$P$2,0)))</f>
        <v>4051.45</v>
      </c>
      <c r="AB6268" s="11">
        <f>constants!$O$2</f>
        <v>4861.32</v>
      </c>
      <c r="AC6268" s="11">
        <f>VLOOKUP(BWscncns[[#This Row],[scanner]],[0]!ScnrAvgBW,2,FALSE)/1000</f>
        <v>509.99709399477808</v>
      </c>
      <c r="AD6268" s="8">
        <f>(1+$F6268)*Z6268</f>
        <v>78.43163323487201</v>
      </c>
      <c r="AE6268" s="8">
        <f>(1+$F6268)*AA6268</f>
        <v>284.2260131749141</v>
      </c>
      <c r="AF6268" s="8">
        <f>(1+$F6268)*AB6268</f>
        <v>341.04175106874658</v>
      </c>
      <c r="AG6268" s="8">
        <f>(1+$F6268)*AC6268</f>
        <v>35.778410385646545</v>
      </c>
      <c r="AH6268" s="8">
        <f>(1+$F6268)*$T6268/1000</f>
        <v>4.094757170147326</v>
      </c>
      <c r="AI6268" s="8">
        <f>(1+BWscncns[[#This Row],[pid_error]]*K_p)*BWscncns[[#This Row],[dbw]]/1000</f>
        <v>31.231378585073664</v>
      </c>
      <c r="AJ6268" s="13">
        <f>BWscncns[[#This Row],[Torflow prgrssv alt vote]]/VLOOKUP(BWscncns[[#This Row],[class]],AltBWtotl,2,FALSE)*100</f>
        <v>6.1596616030471505E-4</v>
      </c>
      <c r="AK6268">
        <f>IF(D6268=E6268,1,0)</f>
        <v>1</v>
      </c>
    </row>
    <row r="6269" spans="1:37">
      <c r="A6269" s="1" t="s">
        <v>644</v>
      </c>
      <c r="B6269" s="1" t="s">
        <v>645</v>
      </c>
      <c r="C6269">
        <v>6</v>
      </c>
      <c r="D6269">
        <v>1524994035</v>
      </c>
      <c r="E6269">
        <v>1524994035</v>
      </c>
      <c r="F6269" s="2">
        <v>-0.89400390051199996</v>
      </c>
      <c r="G6269" s="2">
        <v>-0.89400390051199996</v>
      </c>
      <c r="H6269">
        <v>5969</v>
      </c>
      <c r="I6269" s="2">
        <v>2.0666962990099999E-2</v>
      </c>
      <c r="J6269" s="2">
        <v>0</v>
      </c>
      <c r="K6269">
        <v>8</v>
      </c>
      <c r="L6269" s="1" t="s">
        <v>11823</v>
      </c>
      <c r="M6269" s="1" t="s">
        <v>645</v>
      </c>
      <c r="N6269">
        <v>0</v>
      </c>
      <c r="O6269">
        <v>0</v>
      </c>
      <c r="P6269">
        <v>1</v>
      </c>
      <c r="Q6269">
        <v>0</v>
      </c>
      <c r="R6269" s="19">
        <f>BWscncns[[#This Row],[C fx]]*4+BWscncns[[#This Row],[C fg]]*2+BWscncns[[#This Row],[C fm]]</f>
        <v>1</v>
      </c>
      <c r="S6269">
        <v>4</v>
      </c>
      <c r="T6269">
        <v>56320</v>
      </c>
      <c r="U6269" s="13">
        <v>7.1023000000000003E-2</v>
      </c>
      <c r="V6269" s="13">
        <v>14.08</v>
      </c>
      <c r="W6269">
        <v>6295</v>
      </c>
      <c r="X6269">
        <v>125</v>
      </c>
      <c r="Z6269" s="10">
        <f>IF($N6269&lt;&gt;0,constants!$L$2,IF($O6269&lt;&gt;0,constants!$M$2,IF($P6269&lt;&gt;0,constants!$N$2,0)))</f>
        <v>1117.99</v>
      </c>
      <c r="AA6269" s="10">
        <f>IF($N6269&lt;&gt;0,constants!$L$2,IF($O6269&lt;&gt;0,constants!$M$2,IF($P6269&lt;&gt;0,constants!$P$2,0)))</f>
        <v>4051.45</v>
      </c>
      <c r="AB6269" s="11">
        <f>constants!$O$2</f>
        <v>4861.32</v>
      </c>
      <c r="AC6269" s="11">
        <f>VLOOKUP(BWscncns[[#This Row],[scanner]],[0]!ScnrAvgBW,2,FALSE)/1000</f>
        <v>509.99709399477808</v>
      </c>
      <c r="AD6269" s="8">
        <f>(1+$F6269)*Z6269</f>
        <v>118.50257926658917</v>
      </c>
      <c r="AE6269" s="8">
        <f>(1+$F6269)*AA6269</f>
        <v>429.43789727065774</v>
      </c>
      <c r="AF6269" s="8">
        <f>(1+$F6269)*AB6269</f>
        <v>515.28095836300429</v>
      </c>
      <c r="AG6269" s="8">
        <f>(1+$F6269)*AC6269</f>
        <v>54.057702713661406</v>
      </c>
      <c r="AH6269" s="8">
        <f>(1+$F6269)*$T6269/1000</f>
        <v>5.9697003231641617</v>
      </c>
      <c r="AI6269" s="8">
        <f>(1+BWscncns[[#This Row],[pid_error]]*K_p)*BWscncns[[#This Row],[dbw]]/1000</f>
        <v>31.144850161582081</v>
      </c>
      <c r="AJ6269" s="13">
        <f>BWscncns[[#This Row],[Torflow prgrssv alt vote]]/VLOOKUP(BWscncns[[#This Row],[class]],AltBWtotl,2,FALSE)*100</f>
        <v>6.1425958879906899E-4</v>
      </c>
      <c r="AK6269">
        <f>IF(D6269=E6269,1,0)</f>
        <v>1</v>
      </c>
    </row>
    <row r="6270" spans="1:37">
      <c r="A6270" s="1" t="s">
        <v>2384</v>
      </c>
      <c r="B6270" s="1" t="s">
        <v>129</v>
      </c>
      <c r="C6270">
        <v>4</v>
      </c>
      <c r="D6270">
        <v>1523807307</v>
      </c>
      <c r="E6270">
        <v>1523807307</v>
      </c>
      <c r="F6270" s="2">
        <v>-0.93451895929499995</v>
      </c>
      <c r="G6270" s="2">
        <v>-0.93451895929499995</v>
      </c>
      <c r="H6270">
        <v>3956</v>
      </c>
      <c r="I6270" s="2">
        <v>3.2320007412600001E-2</v>
      </c>
      <c r="J6270" s="2">
        <v>0.2</v>
      </c>
      <c r="K6270">
        <v>8</v>
      </c>
      <c r="L6270" s="1" t="s">
        <v>12097</v>
      </c>
      <c r="M6270" s="1" t="s">
        <v>129</v>
      </c>
      <c r="N6270">
        <v>0</v>
      </c>
      <c r="O6270">
        <v>0</v>
      </c>
      <c r="P6270">
        <v>1</v>
      </c>
      <c r="Q6270">
        <v>0</v>
      </c>
      <c r="R6270" s="19">
        <f>BWscncns[[#This Row],[C fx]]*4+BWscncns[[#This Row],[C fg]]*2+BWscncns[[#This Row],[C fm]]</f>
        <v>1</v>
      </c>
      <c r="S6270">
        <v>6</v>
      </c>
      <c r="T6270">
        <v>58368</v>
      </c>
      <c r="U6270" s="13">
        <v>0.102796</v>
      </c>
      <c r="V6270" s="13">
        <v>9.7279999999999998</v>
      </c>
      <c r="W6270">
        <v>6185</v>
      </c>
      <c r="X6270">
        <v>123</v>
      </c>
      <c r="Z6270" s="10">
        <f>IF($N6270&lt;&gt;0,constants!$L$2,IF($O6270&lt;&gt;0,constants!$M$2,IF($P6270&lt;&gt;0,constants!$N$2,0)))</f>
        <v>1117.99</v>
      </c>
      <c r="AA6270" s="10">
        <f>IF($N6270&lt;&gt;0,constants!$L$2,IF($O6270&lt;&gt;0,constants!$M$2,IF($P6270&lt;&gt;0,constants!$P$2,0)))</f>
        <v>4051.45</v>
      </c>
      <c r="AB6270" s="11">
        <f>constants!$O$2</f>
        <v>4861.32</v>
      </c>
      <c r="AC6270" s="11">
        <f>VLOOKUP(BWscncns[[#This Row],[scanner]],[0]!ScnrAvgBW,2,FALSE)/1000</f>
        <v>509.99709399477808</v>
      </c>
      <c r="AD6270" s="8">
        <f>(1+$F6270)*Z6270</f>
        <v>73.207148697783012</v>
      </c>
      <c r="AE6270" s="8">
        <f>(1+$F6270)*AA6270</f>
        <v>265.29316236427246</v>
      </c>
      <c r="AF6270" s="8">
        <f>(1+$F6270)*AB6270</f>
        <v>318.32429280003083</v>
      </c>
      <c r="AG6270" s="8">
        <f>(1+$F6270)*AC6270</f>
        <v>33.395140471303797</v>
      </c>
      <c r="AH6270" s="8">
        <f>(1+$F6270)*$T6270/1000</f>
        <v>3.8219973838694425</v>
      </c>
      <c r="AI6270" s="8">
        <f>(1+BWscncns[[#This Row],[pid_error]]*K_p)*BWscncns[[#This Row],[dbw]]/1000</f>
        <v>31.094998691934716</v>
      </c>
      <c r="AJ6270" s="13">
        <f>BWscncns[[#This Row],[Torflow prgrssv alt vote]]/VLOOKUP(BWscncns[[#This Row],[class]],AltBWtotl,2,FALSE)*100</f>
        <v>6.1327638473522691E-4</v>
      </c>
      <c r="AK6270">
        <f>IF(D6270=E6270,1,0)</f>
        <v>1</v>
      </c>
    </row>
    <row r="6271" spans="1:37">
      <c r="A6271" s="1" t="s">
        <v>4458</v>
      </c>
      <c r="B6271" s="1" t="s">
        <v>45</v>
      </c>
      <c r="C6271">
        <v>5</v>
      </c>
      <c r="D6271">
        <v>1524920476</v>
      </c>
      <c r="E6271">
        <v>1524920476</v>
      </c>
      <c r="F6271" s="2">
        <v>-0.91763568727</v>
      </c>
      <c r="G6271" s="2">
        <v>-0.91763568727</v>
      </c>
      <c r="H6271">
        <v>4723</v>
      </c>
      <c r="I6271" s="2">
        <v>5.2592748536899998E-2</v>
      </c>
      <c r="J6271" s="2">
        <v>0</v>
      </c>
      <c r="K6271">
        <v>9</v>
      </c>
      <c r="L6271" s="1" t="s">
        <v>12005</v>
      </c>
      <c r="M6271" s="1" t="s">
        <v>45</v>
      </c>
      <c r="N6271">
        <v>0</v>
      </c>
      <c r="O6271">
        <v>0</v>
      </c>
      <c r="P6271">
        <v>1</v>
      </c>
      <c r="Q6271">
        <v>1</v>
      </c>
      <c r="R6271" s="19">
        <f>BWscncns[[#This Row],[C fx]]*4+BWscncns[[#This Row],[C fg]]*2+BWscncns[[#This Row],[C fm]]</f>
        <v>1</v>
      </c>
      <c r="S6271">
        <v>20</v>
      </c>
      <c r="T6271">
        <v>57344</v>
      </c>
      <c r="U6271" s="13">
        <v>1</v>
      </c>
      <c r="V6271" s="13">
        <v>1</v>
      </c>
      <c r="W6271">
        <v>3260</v>
      </c>
      <c r="X6271">
        <v>65</v>
      </c>
      <c r="Z6271" s="10">
        <f>IF($N6271&lt;&gt;0,constants!$L$2,IF($O6271&lt;&gt;0,constants!$M$2,IF($P6271&lt;&gt;0,constants!$N$2,0)))</f>
        <v>1117.99</v>
      </c>
      <c r="AA6271" s="10">
        <f>IF($N6271&lt;&gt;0,constants!$L$2,IF($O6271&lt;&gt;0,constants!$M$2,IF($P6271&lt;&gt;0,constants!$P$2,0)))</f>
        <v>4051.45</v>
      </c>
      <c r="AB6271" s="11">
        <f>constants!$O$2</f>
        <v>4861.32</v>
      </c>
      <c r="AC6271" s="11">
        <f>VLOOKUP(BWscncns[[#This Row],[scanner]],[0]!ScnrAvgBW,2,FALSE)/1000</f>
        <v>504.85700000000003</v>
      </c>
      <c r="AD6271" s="8">
        <f>(1+$F6271)*Z6271</f>
        <v>92.082477989012702</v>
      </c>
      <c r="AE6271" s="8">
        <f>(1+$F6271)*AA6271</f>
        <v>333.6948948099585</v>
      </c>
      <c r="AF6271" s="8">
        <f>(1+$F6271)*AB6271</f>
        <v>400.39928076060357</v>
      </c>
      <c r="AG6271" s="8">
        <f>(1+$F6271)*AC6271</f>
        <v>41.582199831929614</v>
      </c>
      <c r="AH6271" s="8">
        <f>(1+$F6271)*$T6271/1000</f>
        <v>4.7230991491891201</v>
      </c>
      <c r="AI6271" s="8">
        <f>(1+BWscncns[[#This Row],[pid_error]]*K_p)*BWscncns[[#This Row],[dbw]]/1000</f>
        <v>31.033549574594559</v>
      </c>
      <c r="AJ6271" s="13">
        <f>BWscncns[[#This Row],[Torflow prgrssv alt vote]]/VLOOKUP(BWscncns[[#This Row],[class]],AltBWtotl,2,FALSE)*100</f>
        <v>6.1206444409805569E-4</v>
      </c>
      <c r="AK6271">
        <f>IF(D6271=E6271,1,0)</f>
        <v>1</v>
      </c>
    </row>
    <row r="6272" spans="1:37">
      <c r="A6272" s="1" t="s">
        <v>6904</v>
      </c>
      <c r="B6272" s="1" t="s">
        <v>6905</v>
      </c>
      <c r="C6272">
        <v>1</v>
      </c>
      <c r="D6272">
        <v>1524958750</v>
      </c>
      <c r="E6272">
        <v>1524958750</v>
      </c>
      <c r="F6272" s="2">
        <v>-0.98960806595399997</v>
      </c>
      <c r="G6272" s="2">
        <v>-0.98960806595399997</v>
      </c>
      <c r="H6272">
        <v>386</v>
      </c>
      <c r="I6272" s="2">
        <v>-7.4417142914300002E-3</v>
      </c>
      <c r="J6272" s="2">
        <v>0</v>
      </c>
      <c r="K6272">
        <v>8</v>
      </c>
      <c r="L6272" s="1" t="s">
        <v>11977</v>
      </c>
      <c r="M6272" s="1" t="s">
        <v>6905</v>
      </c>
      <c r="N6272">
        <v>0</v>
      </c>
      <c r="O6272">
        <v>0</v>
      </c>
      <c r="P6272">
        <v>1</v>
      </c>
      <c r="Q6272">
        <v>0</v>
      </c>
      <c r="R6272" s="19">
        <f>BWscncns[[#This Row],[C fx]]*4+BWscncns[[#This Row],[C fg]]*2+BWscncns[[#This Row],[C fm]]</f>
        <v>1</v>
      </c>
      <c r="S6272">
        <v>1</v>
      </c>
      <c r="T6272">
        <v>60038</v>
      </c>
      <c r="U6272" s="13">
        <v>1.6656000000000001E-2</v>
      </c>
      <c r="V6272" s="13">
        <v>60.037999999999997</v>
      </c>
      <c r="W6272">
        <v>6425</v>
      </c>
      <c r="X6272">
        <v>128</v>
      </c>
      <c r="Z6272" s="10">
        <f>IF($N6272&lt;&gt;0,constants!$L$2,IF($O6272&lt;&gt;0,constants!$M$2,IF($P6272&lt;&gt;0,constants!$N$2,0)))</f>
        <v>1117.99</v>
      </c>
      <c r="AA6272" s="10">
        <f>IF($N6272&lt;&gt;0,constants!$L$2,IF($O6272&lt;&gt;0,constants!$M$2,IF($P6272&lt;&gt;0,constants!$P$2,0)))</f>
        <v>4051.45</v>
      </c>
      <c r="AB6272" s="11">
        <f>constants!$O$2</f>
        <v>4861.32</v>
      </c>
      <c r="AC6272" s="11">
        <f>VLOOKUP(BWscncns[[#This Row],[scanner]],[0]!ScnrAvgBW,2,FALSE)/1000</f>
        <v>509.99709399477808</v>
      </c>
      <c r="AD6272" s="8">
        <f>(1+$F6272)*Z6272</f>
        <v>11.618078344087571</v>
      </c>
      <c r="AE6272" s="8">
        <f>(1+$F6272)*AA6272</f>
        <v>42.102401190666818</v>
      </c>
      <c r="AF6272" s="8">
        <f>(1+$F6272)*AB6272</f>
        <v>50.518516816500856</v>
      </c>
      <c r="AG6272" s="8">
        <f>(1+$F6272)*AC6272</f>
        <v>5.2998561644454112</v>
      </c>
      <c r="AH6272" s="8">
        <f>(1+$F6272)*$T6272/1000</f>
        <v>0.62391093625374971</v>
      </c>
      <c r="AI6272" s="8">
        <f>(1+BWscncns[[#This Row],[pid_error]]*K_p)*BWscncns[[#This Row],[dbw]]/1000</f>
        <v>30.33095546812687</v>
      </c>
      <c r="AJ6272" s="13">
        <f>BWscncns[[#This Row],[Torflow prgrssv alt vote]]/VLOOKUP(BWscncns[[#This Row],[class]],AltBWtotl,2,FALSE)*100</f>
        <v>5.9820741268861095E-4</v>
      </c>
      <c r="AK6272">
        <f>IF(D6272=E6272,1,0)</f>
        <v>1</v>
      </c>
    </row>
    <row r="6273" spans="1:37">
      <c r="A6273" s="1" t="s">
        <v>715</v>
      </c>
      <c r="B6273" s="1" t="s">
        <v>716</v>
      </c>
      <c r="C6273">
        <v>1</v>
      </c>
      <c r="D6273">
        <v>1525006165</v>
      </c>
      <c r="E6273">
        <v>1525006165</v>
      </c>
      <c r="F6273" s="2">
        <v>-0.99343745629299995</v>
      </c>
      <c r="G6273" s="2">
        <v>-0.99343745629299995</v>
      </c>
      <c r="H6273">
        <v>838</v>
      </c>
      <c r="I6273" s="2">
        <v>-1.4989477238300001E-2</v>
      </c>
      <c r="J6273" s="2">
        <v>0.4</v>
      </c>
      <c r="K6273">
        <v>8</v>
      </c>
      <c r="L6273" s="1" t="s">
        <v>11958</v>
      </c>
      <c r="M6273" s="1" t="s">
        <v>716</v>
      </c>
      <c r="N6273">
        <v>0</v>
      </c>
      <c r="O6273">
        <v>0</v>
      </c>
      <c r="P6273">
        <v>1</v>
      </c>
      <c r="Q6273">
        <v>0</v>
      </c>
      <c r="R6273" s="19">
        <f>BWscncns[[#This Row],[C fx]]*4+BWscncns[[#This Row],[C fg]]*2+BWscncns[[#This Row],[C fm]]</f>
        <v>1</v>
      </c>
      <c r="S6273">
        <v>3</v>
      </c>
      <c r="T6273">
        <v>59851</v>
      </c>
      <c r="U6273" s="13">
        <v>5.0124000000000002E-2</v>
      </c>
      <c r="V6273" s="13">
        <v>19.950333000000001</v>
      </c>
      <c r="W6273">
        <v>6340</v>
      </c>
      <c r="X6273">
        <v>126</v>
      </c>
      <c r="Z6273" s="10">
        <f>IF($N6273&lt;&gt;0,constants!$L$2,IF($O6273&lt;&gt;0,constants!$M$2,IF($P6273&lt;&gt;0,constants!$N$2,0)))</f>
        <v>1117.99</v>
      </c>
      <c r="AA6273" s="10">
        <f>IF($N6273&lt;&gt;0,constants!$L$2,IF($O6273&lt;&gt;0,constants!$M$2,IF($P6273&lt;&gt;0,constants!$P$2,0)))</f>
        <v>4051.45</v>
      </c>
      <c r="AB6273" s="11">
        <f>constants!$O$2</f>
        <v>4861.32</v>
      </c>
      <c r="AC6273" s="11">
        <f>VLOOKUP(BWscncns[[#This Row],[scanner]],[0]!ScnrAvgBW,2,FALSE)/1000</f>
        <v>509.99709399477808</v>
      </c>
      <c r="AD6273" s="8">
        <f>(1+$F6273)*Z6273</f>
        <v>7.3368582389889809</v>
      </c>
      <c r="AE6273" s="8">
        <f>(1+$F6273)*AA6273</f>
        <v>26.587817701725335</v>
      </c>
      <c r="AF6273" s="8">
        <f>(1+$F6273)*AB6273</f>
        <v>31.902624973713461</v>
      </c>
      <c r="AG6273" s="8">
        <f>(1+$F6273)*AC6273</f>
        <v>3.3468782197837417</v>
      </c>
      <c r="AH6273" s="8">
        <f>(1+$F6273)*$T6273/1000</f>
        <v>0.39277480340765974</v>
      </c>
      <c r="AI6273" s="8">
        <f>(1+BWscncns[[#This Row],[pid_error]]*K_p)*BWscncns[[#This Row],[dbw]]/1000</f>
        <v>30.12188740170383</v>
      </c>
      <c r="AJ6273" s="13">
        <f>BWscncns[[#This Row],[Torflow prgrssv alt vote]]/VLOOKUP(BWscncns[[#This Row],[class]],AltBWtotl,2,FALSE)*100</f>
        <v>5.9408403229519867E-4</v>
      </c>
      <c r="AK6273">
        <f>IF(D6273=E6273,1,0)</f>
        <v>1</v>
      </c>
    </row>
    <row r="6274" spans="1:37">
      <c r="A6274" s="1" t="s">
        <v>9733</v>
      </c>
      <c r="B6274" s="1" t="s">
        <v>9734</v>
      </c>
      <c r="C6274">
        <v>9</v>
      </c>
      <c r="D6274">
        <v>1524982043</v>
      </c>
      <c r="E6274">
        <v>1524982043</v>
      </c>
      <c r="F6274" s="2">
        <v>-0.82920576366499998</v>
      </c>
      <c r="G6274" s="2">
        <v>-0.82920576366499998</v>
      </c>
      <c r="H6274">
        <v>8744</v>
      </c>
      <c r="I6274" s="2">
        <v>-6.5430189645000001E-3</v>
      </c>
      <c r="J6274" s="2">
        <v>0</v>
      </c>
      <c r="K6274">
        <v>8</v>
      </c>
      <c r="L6274" s="1" t="s">
        <v>11917</v>
      </c>
      <c r="M6274" s="1" t="s">
        <v>9734</v>
      </c>
      <c r="N6274">
        <v>0</v>
      </c>
      <c r="O6274">
        <v>0</v>
      </c>
      <c r="P6274">
        <v>1</v>
      </c>
      <c r="Q6274">
        <v>0</v>
      </c>
      <c r="R6274" s="19">
        <f>BWscncns[[#This Row],[C fx]]*4+BWscncns[[#This Row],[C fg]]*2+BWscncns[[#This Row],[C fm]]</f>
        <v>1</v>
      </c>
      <c r="S6274">
        <v>9</v>
      </c>
      <c r="T6274">
        <v>51200</v>
      </c>
      <c r="U6274" s="13">
        <v>0.17578099999999999</v>
      </c>
      <c r="V6274" s="13">
        <v>5.6888889999999996</v>
      </c>
      <c r="W6274">
        <v>5941</v>
      </c>
      <c r="X6274">
        <v>118</v>
      </c>
      <c r="Z6274" s="10">
        <f>IF($N6274&lt;&gt;0,constants!$L$2,IF($O6274&lt;&gt;0,constants!$M$2,IF($P6274&lt;&gt;0,constants!$N$2,0)))</f>
        <v>1117.99</v>
      </c>
      <c r="AA6274" s="10">
        <f>IF($N6274&lt;&gt;0,constants!$L$2,IF($O6274&lt;&gt;0,constants!$M$2,IF($P6274&lt;&gt;0,constants!$P$2,0)))</f>
        <v>4051.45</v>
      </c>
      <c r="AB6274" s="11">
        <f>constants!$O$2</f>
        <v>4861.32</v>
      </c>
      <c r="AC6274" s="11">
        <f>VLOOKUP(BWscncns[[#This Row],[scanner]],[0]!ScnrAvgBW,2,FALSE)/1000</f>
        <v>509.99709399477808</v>
      </c>
      <c r="AD6274" s="8">
        <f>(1+$F6274)*Z6274</f>
        <v>190.94624828016666</v>
      </c>
      <c r="AE6274" s="8">
        <f>(1+$F6274)*AA6274</f>
        <v>691.9643087994358</v>
      </c>
      <c r="AF6274" s="8">
        <f>(1+$F6274)*AB6274</f>
        <v>830.28543698006217</v>
      </c>
      <c r="AG6274" s="8">
        <f>(1+$F6274)*AC6274</f>
        <v>87.104564201907351</v>
      </c>
      <c r="AH6274" s="8">
        <f>(1+$F6274)*$T6274/1000</f>
        <v>8.7446649003520012</v>
      </c>
      <c r="AI6274" s="8">
        <f>(1+BWscncns[[#This Row],[pid_error]]*K_p)*BWscncns[[#This Row],[dbw]]/1000</f>
        <v>29.972332450175998</v>
      </c>
      <c r="AJ6274" s="13">
        <f>BWscncns[[#This Row],[Torflow prgrssv alt vote]]/VLOOKUP(BWscncns[[#This Row],[class]],AltBWtotl,2,FALSE)*100</f>
        <v>5.9113440940243328E-4</v>
      </c>
      <c r="AK6274">
        <f>IF(D6274=E6274,1,0)</f>
        <v>1</v>
      </c>
    </row>
    <row r="6275" spans="1:37">
      <c r="A6275" s="1" t="s">
        <v>7033</v>
      </c>
      <c r="B6275" s="1" t="s">
        <v>7034</v>
      </c>
      <c r="C6275">
        <v>4</v>
      </c>
      <c r="D6275">
        <v>1525006165</v>
      </c>
      <c r="E6275">
        <v>1525006165</v>
      </c>
      <c r="F6275" s="2">
        <v>-0.93386228666299997</v>
      </c>
      <c r="G6275" s="2">
        <v>-0.93386228666299997</v>
      </c>
      <c r="H6275">
        <v>3707</v>
      </c>
      <c r="I6275" s="2">
        <v>8.8302622506200006E-3</v>
      </c>
      <c r="J6275" s="2">
        <v>0</v>
      </c>
      <c r="K6275">
        <v>8</v>
      </c>
      <c r="L6275" s="1" t="s">
        <v>11958</v>
      </c>
      <c r="M6275" s="1" t="s">
        <v>7034</v>
      </c>
      <c r="N6275">
        <v>0</v>
      </c>
      <c r="O6275">
        <v>0</v>
      </c>
      <c r="P6275">
        <v>1</v>
      </c>
      <c r="Q6275">
        <v>0</v>
      </c>
      <c r="R6275" s="19">
        <f>BWscncns[[#This Row],[C fx]]*4+BWscncns[[#This Row],[C fg]]*2+BWscncns[[#This Row],[C fm]]</f>
        <v>1</v>
      </c>
      <c r="S6275">
        <v>2</v>
      </c>
      <c r="T6275">
        <v>56055</v>
      </c>
      <c r="U6275" s="13">
        <v>3.5679000000000002E-2</v>
      </c>
      <c r="V6275" s="13">
        <v>28.0275</v>
      </c>
      <c r="W6275">
        <v>6383</v>
      </c>
      <c r="X6275">
        <v>127</v>
      </c>
      <c r="Z6275" s="10">
        <f>IF($N6275&lt;&gt;0,constants!$L$2,IF($O6275&lt;&gt;0,constants!$M$2,IF($P6275&lt;&gt;0,constants!$N$2,0)))</f>
        <v>1117.99</v>
      </c>
      <c r="AA6275" s="10">
        <f>IF($N6275&lt;&gt;0,constants!$L$2,IF($O6275&lt;&gt;0,constants!$M$2,IF($P6275&lt;&gt;0,constants!$P$2,0)))</f>
        <v>4051.45</v>
      </c>
      <c r="AB6275" s="11">
        <f>constants!$O$2</f>
        <v>4861.32</v>
      </c>
      <c r="AC6275" s="11">
        <f>VLOOKUP(BWscncns[[#This Row],[scanner]],[0]!ScnrAvgBW,2,FALSE)/1000</f>
        <v>509.99709399477808</v>
      </c>
      <c r="AD6275" s="8">
        <f>(1+$F6275)*Z6275</f>
        <v>73.941302133632661</v>
      </c>
      <c r="AE6275" s="8">
        <f>(1+$F6275)*AA6275</f>
        <v>267.95363869918873</v>
      </c>
      <c r="AF6275" s="8">
        <f>(1+$F6275)*AB6275</f>
        <v>321.51658859942495</v>
      </c>
      <c r="AG6275" s="8">
        <f>(1+$F6275)*AC6275</f>
        <v>33.730041605329689</v>
      </c>
      <c r="AH6275" s="8">
        <f>(1+$F6275)*$T6275/1000</f>
        <v>3.7073495211055363</v>
      </c>
      <c r="AI6275" s="8">
        <f>(1+BWscncns[[#This Row],[pid_error]]*K_p)*BWscncns[[#This Row],[dbw]]/1000</f>
        <v>29.881174760552767</v>
      </c>
      <c r="AJ6275" s="13">
        <f>BWscncns[[#This Row],[Torflow prgrssv alt vote]]/VLOOKUP(BWscncns[[#This Row],[class]],AltBWtotl,2,FALSE)*100</f>
        <v>5.8933653641048318E-4</v>
      </c>
      <c r="AK6275">
        <f>IF(D6275=E6275,1,0)</f>
        <v>1</v>
      </c>
    </row>
    <row r="6276" spans="1:37">
      <c r="A6276" s="1" t="s">
        <v>3182</v>
      </c>
      <c r="B6276" s="1" t="s">
        <v>3183</v>
      </c>
      <c r="C6276">
        <v>8</v>
      </c>
      <c r="D6276">
        <v>1524982043</v>
      </c>
      <c r="E6276">
        <v>1524982043</v>
      </c>
      <c r="F6276" s="2">
        <v>-0.84182200558300002</v>
      </c>
      <c r="G6276" s="2">
        <v>-0.84182200558300002</v>
      </c>
      <c r="H6276">
        <v>8098</v>
      </c>
      <c r="I6276" s="2">
        <v>-7.1317059164200001E-3</v>
      </c>
      <c r="J6276" s="2">
        <v>0</v>
      </c>
      <c r="K6276">
        <v>8</v>
      </c>
      <c r="L6276" s="1" t="s">
        <v>11917</v>
      </c>
      <c r="M6276" s="1" t="s">
        <v>3183</v>
      </c>
      <c r="N6276">
        <v>0</v>
      </c>
      <c r="O6276">
        <v>0</v>
      </c>
      <c r="P6276">
        <v>1</v>
      </c>
      <c r="Q6276">
        <v>0</v>
      </c>
      <c r="R6276" s="19">
        <f>BWscncns[[#This Row],[C fx]]*4+BWscncns[[#This Row],[C fg]]*2+BWscncns[[#This Row],[C fm]]</f>
        <v>1</v>
      </c>
      <c r="S6276">
        <v>8</v>
      </c>
      <c r="T6276">
        <v>51200</v>
      </c>
      <c r="U6276" s="13">
        <v>0.15625</v>
      </c>
      <c r="V6276" s="13">
        <v>6.4</v>
      </c>
      <c r="W6276">
        <v>6036</v>
      </c>
      <c r="X6276">
        <v>120</v>
      </c>
      <c r="Z6276" s="10">
        <f>IF($N6276&lt;&gt;0,constants!$L$2,IF($O6276&lt;&gt;0,constants!$M$2,IF($P6276&lt;&gt;0,constants!$N$2,0)))</f>
        <v>1117.99</v>
      </c>
      <c r="AA6276" s="10">
        <f>IF($N6276&lt;&gt;0,constants!$L$2,IF($O6276&lt;&gt;0,constants!$M$2,IF($P6276&lt;&gt;0,constants!$P$2,0)))</f>
        <v>4051.45</v>
      </c>
      <c r="AB6276" s="11">
        <f>constants!$O$2</f>
        <v>4861.32</v>
      </c>
      <c r="AC6276" s="11">
        <f>VLOOKUP(BWscncns[[#This Row],[scanner]],[0]!ScnrAvgBW,2,FALSE)/1000</f>
        <v>509.99709399477808</v>
      </c>
      <c r="AD6276" s="8">
        <f>(1+$F6276)*Z6276</f>
        <v>176.84141597826181</v>
      </c>
      <c r="AE6276" s="8">
        <f>(1+$F6276)*AA6276</f>
        <v>640.85023548075458</v>
      </c>
      <c r="AF6276" s="8">
        <f>(1+$F6276)*AB6276</f>
        <v>768.95384781925031</v>
      </c>
      <c r="AG6276" s="8">
        <f>(1+$F6276)*AC6276</f>
        <v>80.670317486592225</v>
      </c>
      <c r="AH6276" s="8">
        <f>(1+$F6276)*$T6276/1000</f>
        <v>8.0987133141504</v>
      </c>
      <c r="AI6276" s="8">
        <f>(1+BWscncns[[#This Row],[pid_error]]*K_p)*BWscncns[[#This Row],[dbw]]/1000</f>
        <v>29.649356657075202</v>
      </c>
      <c r="AJ6276" s="13">
        <f>BWscncns[[#This Row],[Torflow prgrssv alt vote]]/VLOOKUP(BWscncns[[#This Row],[class]],AltBWtotl,2,FALSE)*100</f>
        <v>5.8476446455335291E-4</v>
      </c>
      <c r="AK6276">
        <f>IF(D6276=E6276,1,0)</f>
        <v>1</v>
      </c>
    </row>
    <row r="6277" spans="1:37">
      <c r="A6277" s="1" t="s">
        <v>893</v>
      </c>
      <c r="B6277" s="1" t="s">
        <v>28</v>
      </c>
      <c r="C6277">
        <v>1</v>
      </c>
      <c r="D6277">
        <v>1524780401</v>
      </c>
      <c r="E6277">
        <v>1524780401</v>
      </c>
      <c r="F6277" s="2">
        <v>-0.98142238041499996</v>
      </c>
      <c r="G6277" s="2">
        <v>-0.98142238041499996</v>
      </c>
      <c r="H6277">
        <v>932</v>
      </c>
      <c r="I6277" s="2">
        <v>1.39981232193E-2</v>
      </c>
      <c r="J6277" s="2">
        <v>0</v>
      </c>
      <c r="K6277">
        <v>8</v>
      </c>
      <c r="L6277" s="1" t="s">
        <v>12014</v>
      </c>
      <c r="M6277" s="1" t="s">
        <v>28</v>
      </c>
      <c r="N6277">
        <v>0</v>
      </c>
      <c r="O6277">
        <v>0</v>
      </c>
      <c r="P6277">
        <v>1</v>
      </c>
      <c r="Q6277">
        <v>0</v>
      </c>
      <c r="R6277" s="19">
        <f>BWscncns[[#This Row],[C fx]]*4+BWscncns[[#This Row],[C fg]]*2+BWscncns[[#This Row],[C fm]]</f>
        <v>1</v>
      </c>
      <c r="S6277">
        <v>1</v>
      </c>
      <c r="T6277">
        <v>57344</v>
      </c>
      <c r="U6277" s="13">
        <v>1.7439E-2</v>
      </c>
      <c r="V6277" s="13">
        <v>57.344000000000001</v>
      </c>
      <c r="W6277">
        <v>6423</v>
      </c>
      <c r="X6277">
        <v>128</v>
      </c>
      <c r="Z6277" s="10">
        <f>IF($N6277&lt;&gt;0,constants!$L$2,IF($O6277&lt;&gt;0,constants!$M$2,IF($P6277&lt;&gt;0,constants!$N$2,0)))</f>
        <v>1117.99</v>
      </c>
      <c r="AA6277" s="10">
        <f>IF($N6277&lt;&gt;0,constants!$L$2,IF($O6277&lt;&gt;0,constants!$M$2,IF($P6277&lt;&gt;0,constants!$P$2,0)))</f>
        <v>4051.45</v>
      </c>
      <c r="AB6277" s="11">
        <f>constants!$O$2</f>
        <v>4861.32</v>
      </c>
      <c r="AC6277" s="11">
        <f>VLOOKUP(BWscncns[[#This Row],[scanner]],[0]!ScnrAvgBW,2,FALSE)/1000</f>
        <v>509.99709399477808</v>
      </c>
      <c r="AD6277" s="8">
        <f>(1+$F6277)*Z6277</f>
        <v>20.769592919834192</v>
      </c>
      <c r="AE6277" s="8">
        <f>(1+$F6277)*AA6277</f>
        <v>75.266296867648407</v>
      </c>
      <c r="AF6277" s="8">
        <f>(1+$F6277)*AB6277</f>
        <v>90.311753640952375</v>
      </c>
      <c r="AG6277" s="8">
        <f>(1+$F6277)*AC6277</f>
        <v>9.4745320016904948</v>
      </c>
      <c r="AH6277" s="8">
        <f>(1+$F6277)*$T6277/1000</f>
        <v>1.0653150174822421</v>
      </c>
      <c r="AI6277" s="8">
        <f>(1+BWscncns[[#This Row],[pid_error]]*K_p)*BWscncns[[#This Row],[dbw]]/1000</f>
        <v>29.204657508741121</v>
      </c>
      <c r="AJ6277" s="13">
        <f>BWscncns[[#This Row],[Torflow prgrssv alt vote]]/VLOOKUP(BWscncns[[#This Row],[class]],AltBWtotl,2,FALSE)*100</f>
        <v>5.75993810189058E-4</v>
      </c>
      <c r="AK6277">
        <f>IF(D6277=E6277,1,0)</f>
        <v>1</v>
      </c>
    </row>
    <row r="6278" spans="1:37">
      <c r="A6278" s="1" t="s">
        <v>6756</v>
      </c>
      <c r="B6278" s="1" t="s">
        <v>6757</v>
      </c>
      <c r="C6278">
        <v>7</v>
      </c>
      <c r="D6278">
        <v>1524985820</v>
      </c>
      <c r="E6278">
        <v>1524985820</v>
      </c>
      <c r="F6278" s="2">
        <v>-0.859648735916</v>
      </c>
      <c r="G6278" s="2">
        <v>-0.859648735916</v>
      </c>
      <c r="H6278">
        <v>7185</v>
      </c>
      <c r="I6278" s="2">
        <v>2.0015296674299999E-3</v>
      </c>
      <c r="J6278" s="2">
        <v>0</v>
      </c>
      <c r="K6278">
        <v>8</v>
      </c>
      <c r="L6278" s="1" t="s">
        <v>11936</v>
      </c>
      <c r="M6278" s="1" t="s">
        <v>6757</v>
      </c>
      <c r="N6278">
        <v>0</v>
      </c>
      <c r="O6278">
        <v>0</v>
      </c>
      <c r="P6278">
        <v>1</v>
      </c>
      <c r="Q6278">
        <v>0</v>
      </c>
      <c r="R6278" s="19">
        <f>BWscncns[[#This Row],[C fx]]*4+BWscncns[[#This Row],[C fg]]*2+BWscncns[[#This Row],[C fm]]</f>
        <v>1</v>
      </c>
      <c r="S6278">
        <v>7</v>
      </c>
      <c r="T6278">
        <v>51200</v>
      </c>
      <c r="U6278" s="13">
        <v>0.13671900000000001</v>
      </c>
      <c r="V6278" s="13">
        <v>7.3142860000000001</v>
      </c>
      <c r="W6278">
        <v>6088</v>
      </c>
      <c r="X6278">
        <v>121</v>
      </c>
      <c r="Z6278" s="10">
        <f>IF($N6278&lt;&gt;0,constants!$L$2,IF($O6278&lt;&gt;0,constants!$M$2,IF($P6278&lt;&gt;0,constants!$N$2,0)))</f>
        <v>1117.99</v>
      </c>
      <c r="AA6278" s="10">
        <f>IF($N6278&lt;&gt;0,constants!$L$2,IF($O6278&lt;&gt;0,constants!$M$2,IF($P6278&lt;&gt;0,constants!$P$2,0)))</f>
        <v>4051.45</v>
      </c>
      <c r="AB6278" s="11">
        <f>constants!$O$2</f>
        <v>4861.32</v>
      </c>
      <c r="AC6278" s="11">
        <f>VLOOKUP(BWscncns[[#This Row],[scanner]],[0]!ScnrAvgBW,2,FALSE)/1000</f>
        <v>509.99709399477808</v>
      </c>
      <c r="AD6278" s="8">
        <f>(1+$F6278)*Z6278</f>
        <v>156.91130973327117</v>
      </c>
      <c r="AE6278" s="8">
        <f>(1+$F6278)*AA6278</f>
        <v>568.62612887312184</v>
      </c>
      <c r="AF6278" s="8">
        <f>(1+$F6278)*AB6278</f>
        <v>682.29240711683087</v>
      </c>
      <c r="AG6278" s="8">
        <f>(1+$F6278)*AC6278</f>
        <v>71.578736821333678</v>
      </c>
      <c r="AH6278" s="8">
        <f>(1+$F6278)*$T6278/1000</f>
        <v>7.1859847211007999</v>
      </c>
      <c r="AI6278" s="8">
        <f>(1+BWscncns[[#This Row],[pid_error]]*K_p)*BWscncns[[#This Row],[dbw]]/1000</f>
        <v>29.192992360550399</v>
      </c>
      <c r="AJ6278" s="13">
        <f>BWscncns[[#This Row],[Torflow prgrssv alt vote]]/VLOOKUP(BWscncns[[#This Row],[class]],AltBWtotl,2,FALSE)*100</f>
        <v>5.7576374232571183E-4</v>
      </c>
      <c r="AK6278">
        <f>IF(D6278=E6278,1,0)</f>
        <v>1</v>
      </c>
    </row>
    <row r="6279" spans="1:37">
      <c r="A6279" s="1" t="s">
        <v>5816</v>
      </c>
      <c r="B6279" s="1" t="s">
        <v>28</v>
      </c>
      <c r="C6279">
        <v>6</v>
      </c>
      <c r="D6279">
        <v>1524989656</v>
      </c>
      <c r="E6279">
        <v>1524989656</v>
      </c>
      <c r="F6279" s="2">
        <v>-0.89524306855699998</v>
      </c>
      <c r="G6279" s="2">
        <v>-0.89524306855699998</v>
      </c>
      <c r="H6279">
        <v>5527</v>
      </c>
      <c r="I6279" s="2">
        <v>5.4341212831500001E-2</v>
      </c>
      <c r="J6279" s="2">
        <v>0</v>
      </c>
      <c r="K6279">
        <v>8</v>
      </c>
      <c r="L6279" s="1" t="s">
        <v>11922</v>
      </c>
      <c r="M6279" s="1" t="s">
        <v>28</v>
      </c>
      <c r="N6279">
        <v>0</v>
      </c>
      <c r="O6279">
        <v>0</v>
      </c>
      <c r="P6279">
        <v>1</v>
      </c>
      <c r="Q6279">
        <v>0</v>
      </c>
      <c r="R6279" s="19">
        <f>BWscncns[[#This Row],[C fx]]*4+BWscncns[[#This Row],[C fg]]*2+BWscncns[[#This Row],[C fm]]</f>
        <v>1</v>
      </c>
      <c r="S6279">
        <v>6</v>
      </c>
      <c r="T6279">
        <v>52766</v>
      </c>
      <c r="U6279" s="13">
        <v>0.11371000000000001</v>
      </c>
      <c r="V6279" s="13">
        <v>8.794333</v>
      </c>
      <c r="W6279">
        <v>6154</v>
      </c>
      <c r="X6279">
        <v>123</v>
      </c>
      <c r="Z6279" s="10">
        <f>IF($N6279&lt;&gt;0,constants!$L$2,IF($O6279&lt;&gt;0,constants!$M$2,IF($P6279&lt;&gt;0,constants!$N$2,0)))</f>
        <v>1117.99</v>
      </c>
      <c r="AA6279" s="10">
        <f>IF($N6279&lt;&gt;0,constants!$L$2,IF($O6279&lt;&gt;0,constants!$M$2,IF($P6279&lt;&gt;0,constants!$P$2,0)))</f>
        <v>4051.45</v>
      </c>
      <c r="AB6279" s="11">
        <f>constants!$O$2</f>
        <v>4861.32</v>
      </c>
      <c r="AC6279" s="11">
        <f>VLOOKUP(BWscncns[[#This Row],[scanner]],[0]!ScnrAvgBW,2,FALSE)/1000</f>
        <v>509.99709399477808</v>
      </c>
      <c r="AD6279" s="8">
        <f>(1+$F6279)*Z6279</f>
        <v>117.1172017839596</v>
      </c>
      <c r="AE6279" s="8">
        <f>(1+$F6279)*AA6279</f>
        <v>424.4174698947424</v>
      </c>
      <c r="AF6279" s="8">
        <f>(1+$F6279)*AB6279</f>
        <v>509.25696596248486</v>
      </c>
      <c r="AG6279" s="8">
        <f>(1+$F6279)*AC6279</f>
        <v>53.425730611740207</v>
      </c>
      <c r="AH6279" s="8">
        <f>(1+$F6279)*$T6279/1000</f>
        <v>5.5276042445213385</v>
      </c>
      <c r="AI6279" s="8">
        <f>(1+BWscncns[[#This Row],[pid_error]]*K_p)*BWscncns[[#This Row],[dbw]]/1000</f>
        <v>29.146802122260674</v>
      </c>
      <c r="AJ6279" s="13">
        <f>BWscncns[[#This Row],[Torflow prgrssv alt vote]]/VLOOKUP(BWscncns[[#This Row],[class]],AltBWtotl,2,FALSE)*100</f>
        <v>5.7485274751818574E-4</v>
      </c>
      <c r="AK6279">
        <f>IF(D6279=E6279,1,0)</f>
        <v>1</v>
      </c>
    </row>
    <row r="6280" spans="1:37">
      <c r="A6280" s="1" t="s">
        <v>4741</v>
      </c>
      <c r="B6280" s="1" t="s">
        <v>4742</v>
      </c>
      <c r="C6280">
        <v>4</v>
      </c>
      <c r="D6280">
        <v>1524988261</v>
      </c>
      <c r="E6280">
        <v>1524988261</v>
      </c>
      <c r="F6280" s="2">
        <v>-0.86251896452900001</v>
      </c>
      <c r="G6280" s="2">
        <v>-0.86251896452900001</v>
      </c>
      <c r="H6280">
        <v>4360</v>
      </c>
      <c r="I6280" s="2">
        <v>1.9462641635899999E-2</v>
      </c>
      <c r="J6280" s="2">
        <v>0</v>
      </c>
      <c r="K6280">
        <v>8</v>
      </c>
      <c r="L6280" s="1" t="s">
        <v>11951</v>
      </c>
      <c r="M6280" s="1" t="s">
        <v>4742</v>
      </c>
      <c r="N6280">
        <v>0</v>
      </c>
      <c r="O6280">
        <v>0</v>
      </c>
      <c r="P6280">
        <v>1</v>
      </c>
      <c r="Q6280">
        <v>0</v>
      </c>
      <c r="R6280" s="19">
        <f>BWscncns[[#This Row],[C fx]]*4+BWscncns[[#This Row],[C fg]]*2+BWscncns[[#This Row],[C fm]]</f>
        <v>1</v>
      </c>
      <c r="S6280">
        <v>4</v>
      </c>
      <c r="T6280">
        <v>51200</v>
      </c>
      <c r="U6280" s="13">
        <v>7.8125E-2</v>
      </c>
      <c r="V6280" s="13">
        <v>12.8</v>
      </c>
      <c r="W6280">
        <v>6280</v>
      </c>
      <c r="X6280">
        <v>125</v>
      </c>
      <c r="Z6280" s="10">
        <f>IF($N6280&lt;&gt;0,constants!$L$2,IF($O6280&lt;&gt;0,constants!$M$2,IF($P6280&lt;&gt;0,constants!$N$2,0)))</f>
        <v>1117.99</v>
      </c>
      <c r="AA6280" s="10">
        <f>IF($N6280&lt;&gt;0,constants!$L$2,IF($O6280&lt;&gt;0,constants!$M$2,IF($P6280&lt;&gt;0,constants!$P$2,0)))</f>
        <v>4051.45</v>
      </c>
      <c r="AB6280" s="11">
        <f>constants!$O$2</f>
        <v>4861.32</v>
      </c>
      <c r="AC6280" s="11">
        <f>VLOOKUP(BWscncns[[#This Row],[scanner]],[0]!ScnrAvgBW,2,FALSE)/1000</f>
        <v>509.99709399477808</v>
      </c>
      <c r="AD6280" s="8">
        <f>(1+$F6280)*Z6280</f>
        <v>153.70242284622327</v>
      </c>
      <c r="AE6280" s="8">
        <f>(1+$F6280)*AA6280</f>
        <v>556.99754115898293</v>
      </c>
      <c r="AF6280" s="8">
        <f>(1+$F6280)*AB6280</f>
        <v>668.3393073558816</v>
      </c>
      <c r="AG6280" s="8">
        <f>(1+$F6280)*AC6280</f>
        <v>70.114928569602995</v>
      </c>
      <c r="AH6280" s="8">
        <f>(1+$F6280)*$T6280/1000</f>
        <v>7.0390290161152</v>
      </c>
      <c r="AI6280" s="8">
        <f>(1+BWscncns[[#This Row],[pid_error]]*K_p)*BWscncns[[#This Row],[dbw]]/1000</f>
        <v>29.119514508057605</v>
      </c>
      <c r="AJ6280" s="13">
        <f>BWscncns[[#This Row],[Torflow prgrssv alt vote]]/VLOOKUP(BWscncns[[#This Row],[class]],AltBWtotl,2,FALSE)*100</f>
        <v>5.743145629196816E-4</v>
      </c>
      <c r="AK6280">
        <f>IF(D6280=E6280,1,0)</f>
        <v>1</v>
      </c>
    </row>
    <row r="6281" spans="1:37">
      <c r="A6281" s="1" t="s">
        <v>5943</v>
      </c>
      <c r="B6281" s="1" t="s">
        <v>5944</v>
      </c>
      <c r="C6281">
        <v>7</v>
      </c>
      <c r="D6281">
        <v>1524988261</v>
      </c>
      <c r="E6281">
        <v>1524988261</v>
      </c>
      <c r="F6281" s="2">
        <v>-0.86372312583699995</v>
      </c>
      <c r="G6281" s="2">
        <v>-0.86372312583699995</v>
      </c>
      <c r="H6281">
        <v>6977</v>
      </c>
      <c r="I6281" s="2">
        <v>1.3148155824599999E-2</v>
      </c>
      <c r="J6281" s="2">
        <v>0</v>
      </c>
      <c r="K6281">
        <v>8</v>
      </c>
      <c r="L6281" s="1" t="s">
        <v>11951</v>
      </c>
      <c r="M6281" s="1" t="s">
        <v>5944</v>
      </c>
      <c r="N6281">
        <v>0</v>
      </c>
      <c r="O6281">
        <v>0</v>
      </c>
      <c r="P6281">
        <v>1</v>
      </c>
      <c r="Q6281">
        <v>0</v>
      </c>
      <c r="R6281" s="19">
        <f>BWscncns[[#This Row],[C fx]]*4+BWscncns[[#This Row],[C fg]]*2+BWscncns[[#This Row],[C fm]]</f>
        <v>1</v>
      </c>
      <c r="S6281">
        <v>7</v>
      </c>
      <c r="T6281">
        <v>51200</v>
      </c>
      <c r="U6281" s="13">
        <v>0.13671900000000001</v>
      </c>
      <c r="V6281" s="13">
        <v>7.3142860000000001</v>
      </c>
      <c r="W6281">
        <v>6089</v>
      </c>
      <c r="X6281">
        <v>121</v>
      </c>
      <c r="Z6281" s="10">
        <f>IF($N6281&lt;&gt;0,constants!$L$2,IF($O6281&lt;&gt;0,constants!$M$2,IF($P6281&lt;&gt;0,constants!$N$2,0)))</f>
        <v>1117.99</v>
      </c>
      <c r="AA6281" s="10">
        <f>IF($N6281&lt;&gt;0,constants!$L$2,IF($O6281&lt;&gt;0,constants!$M$2,IF($P6281&lt;&gt;0,constants!$P$2,0)))</f>
        <v>4051.45</v>
      </c>
      <c r="AB6281" s="11">
        <f>constants!$O$2</f>
        <v>4861.32</v>
      </c>
      <c r="AC6281" s="11">
        <f>VLOOKUP(BWscncns[[#This Row],[scanner]],[0]!ScnrAvgBW,2,FALSE)/1000</f>
        <v>509.99709399477808</v>
      </c>
      <c r="AD6281" s="8">
        <f>(1+$F6281)*Z6281</f>
        <v>152.35618254549243</v>
      </c>
      <c r="AE6281" s="8">
        <f>(1+$F6281)*AA6281</f>
        <v>552.11894182768651</v>
      </c>
      <c r="AF6281" s="8">
        <f>(1+$F6281)*AB6281</f>
        <v>662.48549390607536</v>
      </c>
      <c r="AG6281" s="8">
        <f>(1+$F6281)*AC6281</f>
        <v>69.500809801822086</v>
      </c>
      <c r="AH6281" s="8">
        <f>(1+$F6281)*$T6281/1000</f>
        <v>6.9773759571456031</v>
      </c>
      <c r="AI6281" s="8">
        <f>(1+BWscncns[[#This Row],[pid_error]]*K_p)*BWscncns[[#This Row],[dbw]]/1000</f>
        <v>29.0886879785728</v>
      </c>
      <c r="AJ6281" s="13">
        <f>BWscncns[[#This Row],[Torflow prgrssv alt vote]]/VLOOKUP(BWscncns[[#This Row],[class]],AltBWtotl,2,FALSE)*100</f>
        <v>5.7370658146441058E-4</v>
      </c>
      <c r="AK6281">
        <f>IF(D6281=E6281,1,0)</f>
        <v>1</v>
      </c>
    </row>
    <row r="6282" spans="1:37">
      <c r="A6282" s="1" t="s">
        <v>3084</v>
      </c>
      <c r="B6282" s="1" t="s">
        <v>3085</v>
      </c>
      <c r="C6282">
        <v>5</v>
      </c>
      <c r="D6282">
        <v>1524942503</v>
      </c>
      <c r="E6282">
        <v>1524942503</v>
      </c>
      <c r="F6282" s="2">
        <v>-0.91062434103699996</v>
      </c>
      <c r="G6282" s="2">
        <v>-0.91062434103699996</v>
      </c>
      <c r="H6282">
        <v>4759</v>
      </c>
      <c r="I6282" s="2">
        <v>-7.7385351114800001E-3</v>
      </c>
      <c r="J6282" s="2">
        <v>0</v>
      </c>
      <c r="K6282">
        <v>8</v>
      </c>
      <c r="L6282" s="1" t="s">
        <v>11983</v>
      </c>
      <c r="M6282" s="1" t="s">
        <v>3085</v>
      </c>
      <c r="N6282">
        <v>0</v>
      </c>
      <c r="O6282">
        <v>0</v>
      </c>
      <c r="P6282">
        <v>1</v>
      </c>
      <c r="Q6282">
        <v>0</v>
      </c>
      <c r="R6282" s="19">
        <f>BWscncns[[#This Row],[C fx]]*4+BWscncns[[#This Row],[C fg]]*2+BWscncns[[#This Row],[C fm]]</f>
        <v>1</v>
      </c>
      <c r="S6282">
        <v>5</v>
      </c>
      <c r="T6282">
        <v>53248</v>
      </c>
      <c r="U6282" s="13">
        <v>9.3899999999999997E-2</v>
      </c>
      <c r="V6282" s="13">
        <v>10.6496</v>
      </c>
      <c r="W6282">
        <v>6227</v>
      </c>
      <c r="X6282">
        <v>124</v>
      </c>
      <c r="Z6282" s="10">
        <f>IF($N6282&lt;&gt;0,constants!$L$2,IF($O6282&lt;&gt;0,constants!$M$2,IF($P6282&lt;&gt;0,constants!$N$2,0)))</f>
        <v>1117.99</v>
      </c>
      <c r="AA6282" s="10">
        <f>IF($N6282&lt;&gt;0,constants!$L$2,IF($O6282&lt;&gt;0,constants!$M$2,IF($P6282&lt;&gt;0,constants!$P$2,0)))</f>
        <v>4051.45</v>
      </c>
      <c r="AB6282" s="11">
        <f>constants!$O$2</f>
        <v>4861.32</v>
      </c>
      <c r="AC6282" s="11">
        <f>VLOOKUP(BWscncns[[#This Row],[scanner]],[0]!ScnrAvgBW,2,FALSE)/1000</f>
        <v>509.99709399477808</v>
      </c>
      <c r="AD6282" s="8">
        <f>(1+$F6282)*Z6282</f>
        <v>99.921092964044419</v>
      </c>
      <c r="AE6282" s="8">
        <f>(1+$F6282)*AA6282</f>
        <v>362.10101350564651</v>
      </c>
      <c r="AF6282" s="8">
        <f>(1+$F6282)*AB6282</f>
        <v>434.48367843001131</v>
      </c>
      <c r="AG6282" s="8">
        <f>(1+$F6282)*AC6282</f>
        <v>45.581326344998359</v>
      </c>
      <c r="AH6282" s="8">
        <f>(1+$F6282)*$T6282/1000</f>
        <v>4.7590750884618265</v>
      </c>
      <c r="AI6282" s="8">
        <f>(1+BWscncns[[#This Row],[pid_error]]*K_p)*BWscncns[[#This Row],[dbw]]/1000</f>
        <v>29.003537544230916</v>
      </c>
      <c r="AJ6282" s="13">
        <f>BWscncns[[#This Row],[Torflow prgrssv alt vote]]/VLOOKUP(BWscncns[[#This Row],[class]],AltBWtotl,2,FALSE)*100</f>
        <v>5.720271875834463E-4</v>
      </c>
      <c r="AK6282">
        <f>IF(D6282=E6282,1,0)</f>
        <v>1</v>
      </c>
    </row>
    <row r="6283" spans="1:37">
      <c r="A6283" s="1" t="s">
        <v>8093</v>
      </c>
      <c r="B6283" s="1" t="s">
        <v>28</v>
      </c>
      <c r="C6283">
        <v>3</v>
      </c>
      <c r="D6283">
        <v>1524946098</v>
      </c>
      <c r="E6283">
        <v>1524946098</v>
      </c>
      <c r="F6283" s="2">
        <v>-0.93691697770399995</v>
      </c>
      <c r="G6283" s="2">
        <v>-0.93691697770399995</v>
      </c>
      <c r="H6283">
        <v>3423</v>
      </c>
      <c r="I6283" s="2">
        <v>-3.3529177268599997E-2</v>
      </c>
      <c r="J6283" s="2">
        <v>0.4</v>
      </c>
      <c r="K6283">
        <v>8</v>
      </c>
      <c r="L6283" s="1" t="s">
        <v>12047</v>
      </c>
      <c r="M6283" s="1" t="s">
        <v>28</v>
      </c>
      <c r="N6283">
        <v>0</v>
      </c>
      <c r="O6283">
        <v>0</v>
      </c>
      <c r="P6283">
        <v>1</v>
      </c>
      <c r="Q6283">
        <v>0</v>
      </c>
      <c r="R6283" s="19">
        <f>BWscncns[[#This Row],[C fx]]*4+BWscncns[[#This Row],[C fg]]*2+BWscncns[[#This Row],[C fm]]</f>
        <v>1</v>
      </c>
      <c r="S6283">
        <v>3</v>
      </c>
      <c r="T6283">
        <v>54272</v>
      </c>
      <c r="U6283" s="13">
        <v>5.5277E-2</v>
      </c>
      <c r="V6283" s="13">
        <v>18.090667</v>
      </c>
      <c r="W6283">
        <v>6327</v>
      </c>
      <c r="X6283">
        <v>126</v>
      </c>
      <c r="Z6283" s="10">
        <f>IF($N6283&lt;&gt;0,constants!$L$2,IF($O6283&lt;&gt;0,constants!$M$2,IF($P6283&lt;&gt;0,constants!$N$2,0)))</f>
        <v>1117.99</v>
      </c>
      <c r="AA6283" s="10">
        <f>IF($N6283&lt;&gt;0,constants!$L$2,IF($O6283&lt;&gt;0,constants!$M$2,IF($P6283&lt;&gt;0,constants!$P$2,0)))</f>
        <v>4051.45</v>
      </c>
      <c r="AB6283" s="11">
        <f>constants!$O$2</f>
        <v>4861.32</v>
      </c>
      <c r="AC6283" s="11">
        <f>VLOOKUP(BWscncns[[#This Row],[scanner]],[0]!ScnrAvgBW,2,FALSE)/1000</f>
        <v>509.99709399477808</v>
      </c>
      <c r="AD6283" s="8">
        <f>(1+$F6283)*Z6283</f>
        <v>70.526188096705098</v>
      </c>
      <c r="AE6283" s="8">
        <f>(1+$F6283)*AA6283</f>
        <v>255.57771068112939</v>
      </c>
      <c r="AF6283" s="8">
        <f>(1+$F6283)*AB6283</f>
        <v>306.6667579479909</v>
      </c>
      <c r="AG6283" s="8">
        <f>(1+$F6283)*AC6283</f>
        <v>32.172158051367816</v>
      </c>
      <c r="AH6283" s="8">
        <f>(1+$F6283)*$T6283/1000</f>
        <v>3.4236417860485142</v>
      </c>
      <c r="AI6283" s="8">
        <f>(1+BWscncns[[#This Row],[pid_error]]*K_p)*BWscncns[[#This Row],[dbw]]/1000</f>
        <v>28.847820893024256</v>
      </c>
      <c r="AJ6283" s="13">
        <f>BWscncns[[#This Row],[Torflow prgrssv alt vote]]/VLOOKUP(BWscncns[[#This Row],[class]],AltBWtotl,2,FALSE)*100</f>
        <v>5.6895603952387529E-4</v>
      </c>
      <c r="AK6283">
        <f>IF(D6283=E6283,1,0)</f>
        <v>1</v>
      </c>
    </row>
    <row r="6284" spans="1:37">
      <c r="A6284" s="1" t="s">
        <v>2836</v>
      </c>
      <c r="B6284" s="1" t="s">
        <v>2837</v>
      </c>
      <c r="C6284">
        <v>6</v>
      </c>
      <c r="D6284">
        <v>1524989656</v>
      </c>
      <c r="E6284">
        <v>1524989656</v>
      </c>
      <c r="F6284" s="2">
        <v>-0.875907605516</v>
      </c>
      <c r="G6284" s="2">
        <v>-0.875907605516</v>
      </c>
      <c r="H6284">
        <v>6353</v>
      </c>
      <c r="I6284" s="2">
        <v>6.8249397805799999E-2</v>
      </c>
      <c r="J6284" s="2">
        <v>0</v>
      </c>
      <c r="K6284">
        <v>8</v>
      </c>
      <c r="L6284" s="1" t="s">
        <v>11922</v>
      </c>
      <c r="M6284" s="1" t="s">
        <v>2837</v>
      </c>
      <c r="N6284">
        <v>0</v>
      </c>
      <c r="O6284">
        <v>0</v>
      </c>
      <c r="P6284">
        <v>1</v>
      </c>
      <c r="Q6284">
        <v>0</v>
      </c>
      <c r="R6284" s="19">
        <f>BWscncns[[#This Row],[C fx]]*4+BWscncns[[#This Row],[C fg]]*2+BWscncns[[#This Row],[C fm]]</f>
        <v>1</v>
      </c>
      <c r="S6284">
        <v>6</v>
      </c>
      <c r="T6284">
        <v>51200</v>
      </c>
      <c r="U6284" s="13">
        <v>0.117188</v>
      </c>
      <c r="V6284" s="13">
        <v>8.5333330000000007</v>
      </c>
      <c r="W6284">
        <v>6144</v>
      </c>
      <c r="X6284">
        <v>122</v>
      </c>
      <c r="Z6284" s="10">
        <f>IF($N6284&lt;&gt;0,constants!$L$2,IF($O6284&lt;&gt;0,constants!$M$2,IF($P6284&lt;&gt;0,constants!$N$2,0)))</f>
        <v>1117.99</v>
      </c>
      <c r="AA6284" s="10">
        <f>IF($N6284&lt;&gt;0,constants!$L$2,IF($O6284&lt;&gt;0,constants!$M$2,IF($P6284&lt;&gt;0,constants!$P$2,0)))</f>
        <v>4051.45</v>
      </c>
      <c r="AB6284" s="11">
        <f>constants!$O$2</f>
        <v>4861.32</v>
      </c>
      <c r="AC6284" s="11">
        <f>VLOOKUP(BWscncns[[#This Row],[scanner]],[0]!ScnrAvgBW,2,FALSE)/1000</f>
        <v>509.99709399477808</v>
      </c>
      <c r="AD6284" s="8">
        <f>(1+$F6284)*Z6284</f>
        <v>138.73405610916717</v>
      </c>
      <c r="AE6284" s="8">
        <f>(1+$F6284)*AA6284</f>
        <v>502.75413163220179</v>
      </c>
      <c r="AF6284" s="8">
        <f>(1+$F6284)*AB6284</f>
        <v>603.25283915295881</v>
      </c>
      <c r="AG6284" s="8">
        <f>(1+$F6284)*AC6284</f>
        <v>63.286760573693627</v>
      </c>
      <c r="AH6284" s="8">
        <f>(1+$F6284)*$T6284/1000</f>
        <v>6.353530597580801</v>
      </c>
      <c r="AI6284" s="8">
        <f>(1+BWscncns[[#This Row],[pid_error]]*K_p)*BWscncns[[#This Row],[dbw]]/1000</f>
        <v>28.776765298790401</v>
      </c>
      <c r="AJ6284" s="13">
        <f>BWscncns[[#This Row],[Torflow prgrssv alt vote]]/VLOOKUP(BWscncns[[#This Row],[class]],AltBWtotl,2,FALSE)*100</f>
        <v>5.6755463351711925E-4</v>
      </c>
      <c r="AK6284">
        <f>IF(D6284=E6284,1,0)</f>
        <v>1</v>
      </c>
    </row>
    <row r="6285" spans="1:37">
      <c r="A6285" s="1" t="s">
        <v>6407</v>
      </c>
      <c r="B6285" s="1" t="s">
        <v>6408</v>
      </c>
      <c r="C6285">
        <v>1</v>
      </c>
      <c r="D6285">
        <v>1524958750</v>
      </c>
      <c r="E6285">
        <v>1524958750</v>
      </c>
      <c r="F6285" s="2">
        <v>-0.98002178930100003</v>
      </c>
      <c r="G6285" s="2">
        <v>-0.98002178930100003</v>
      </c>
      <c r="H6285">
        <v>1125</v>
      </c>
      <c r="I6285" s="2">
        <v>4.9645779463700001E-3</v>
      </c>
      <c r="J6285" s="2">
        <v>0</v>
      </c>
      <c r="K6285">
        <v>8</v>
      </c>
      <c r="L6285" s="1" t="s">
        <v>11977</v>
      </c>
      <c r="M6285" s="1" t="s">
        <v>6408</v>
      </c>
      <c r="N6285">
        <v>0</v>
      </c>
      <c r="O6285">
        <v>0</v>
      </c>
      <c r="P6285">
        <v>1</v>
      </c>
      <c r="Q6285">
        <v>0</v>
      </c>
      <c r="R6285" s="19">
        <f>BWscncns[[#This Row],[C fx]]*4+BWscncns[[#This Row],[C fg]]*2+BWscncns[[#This Row],[C fm]]</f>
        <v>1</v>
      </c>
      <c r="S6285">
        <v>1</v>
      </c>
      <c r="T6285">
        <v>56320</v>
      </c>
      <c r="U6285" s="13">
        <v>1.7756000000000001E-2</v>
      </c>
      <c r="V6285" s="13">
        <v>56.32</v>
      </c>
      <c r="W6285">
        <v>6422</v>
      </c>
      <c r="X6285">
        <v>128</v>
      </c>
      <c r="Z6285" s="10">
        <f>IF($N6285&lt;&gt;0,constants!$L$2,IF($O6285&lt;&gt;0,constants!$M$2,IF($P6285&lt;&gt;0,constants!$N$2,0)))</f>
        <v>1117.99</v>
      </c>
      <c r="AA6285" s="10">
        <f>IF($N6285&lt;&gt;0,constants!$L$2,IF($O6285&lt;&gt;0,constants!$M$2,IF($P6285&lt;&gt;0,constants!$P$2,0)))</f>
        <v>4051.45</v>
      </c>
      <c r="AB6285" s="11">
        <f>constants!$O$2</f>
        <v>4861.32</v>
      </c>
      <c r="AC6285" s="11">
        <f>VLOOKUP(BWscncns[[#This Row],[scanner]],[0]!ScnrAvgBW,2,FALSE)/1000</f>
        <v>509.99709399477808</v>
      </c>
      <c r="AD6285" s="8">
        <f>(1+$F6285)*Z6285</f>
        <v>22.335439779374973</v>
      </c>
      <c r="AE6285" s="8">
        <f>(1+$F6285)*AA6285</f>
        <v>80.940721736463402</v>
      </c>
      <c r="AF6285" s="8">
        <f>(1+$F6285)*AB6285</f>
        <v>97.120475235262504</v>
      </c>
      <c r="AG6285" s="8">
        <f>(1+$F6285)*AC6285</f>
        <v>10.188829399705366</v>
      </c>
      <c r="AH6285" s="8">
        <f>(1+$F6285)*$T6285/1000</f>
        <v>1.1251728265676779</v>
      </c>
      <c r="AI6285" s="8">
        <f>(1+BWscncns[[#This Row],[pid_error]]*K_p)*BWscncns[[#This Row],[dbw]]/1000</f>
        <v>28.722586413283842</v>
      </c>
      <c r="AJ6285" s="13">
        <f>BWscncns[[#This Row],[Torflow prgrssv alt vote]]/VLOOKUP(BWscncns[[#This Row],[class]],AltBWtotl,2,FALSE)*100</f>
        <v>5.6648608126015881E-4</v>
      </c>
      <c r="AK6285">
        <f>IF(D6285=E6285,1,0)</f>
        <v>1</v>
      </c>
    </row>
    <row r="6286" spans="1:37">
      <c r="A6286" s="1" t="s">
        <v>5478</v>
      </c>
      <c r="B6286" s="1" t="s">
        <v>5479</v>
      </c>
      <c r="C6286">
        <v>6</v>
      </c>
      <c r="D6286">
        <v>1524939182</v>
      </c>
      <c r="E6286">
        <v>1524939182</v>
      </c>
      <c r="F6286" s="2">
        <v>-0.878533089293</v>
      </c>
      <c r="G6286" s="2">
        <v>-0.878533089293</v>
      </c>
      <c r="H6286">
        <v>6219</v>
      </c>
      <c r="I6286" s="2">
        <v>2.75766781998E-2</v>
      </c>
      <c r="J6286" s="2">
        <v>0</v>
      </c>
      <c r="K6286">
        <v>8</v>
      </c>
      <c r="L6286" s="1" t="s">
        <v>12015</v>
      </c>
      <c r="M6286" s="1" t="s">
        <v>5479</v>
      </c>
      <c r="N6286">
        <v>0</v>
      </c>
      <c r="O6286">
        <v>0</v>
      </c>
      <c r="P6286">
        <v>1</v>
      </c>
      <c r="Q6286">
        <v>0</v>
      </c>
      <c r="R6286" s="19">
        <f>BWscncns[[#This Row],[C fx]]*4+BWscncns[[#This Row],[C fg]]*2+BWscncns[[#This Row],[C fm]]</f>
        <v>1</v>
      </c>
      <c r="S6286">
        <v>7</v>
      </c>
      <c r="T6286">
        <v>51200</v>
      </c>
      <c r="U6286" s="13">
        <v>0.13671900000000001</v>
      </c>
      <c r="V6286" s="13">
        <v>7.3142860000000001</v>
      </c>
      <c r="W6286">
        <v>6090</v>
      </c>
      <c r="X6286">
        <v>121</v>
      </c>
      <c r="Z6286" s="10">
        <f>IF($N6286&lt;&gt;0,constants!$L$2,IF($O6286&lt;&gt;0,constants!$M$2,IF($P6286&lt;&gt;0,constants!$N$2,0)))</f>
        <v>1117.99</v>
      </c>
      <c r="AA6286" s="10">
        <f>IF($N6286&lt;&gt;0,constants!$L$2,IF($O6286&lt;&gt;0,constants!$M$2,IF($P6286&lt;&gt;0,constants!$P$2,0)))</f>
        <v>4051.45</v>
      </c>
      <c r="AB6286" s="11">
        <f>constants!$O$2</f>
        <v>4861.32</v>
      </c>
      <c r="AC6286" s="11">
        <f>VLOOKUP(BWscncns[[#This Row],[scanner]],[0]!ScnrAvgBW,2,FALSE)/1000</f>
        <v>509.99709399477808</v>
      </c>
      <c r="AD6286" s="8">
        <f>(1+$F6286)*Z6286</f>
        <v>135.79879150131893</v>
      </c>
      <c r="AE6286" s="8">
        <f>(1+$F6286)*AA6286</f>
        <v>492.1171153838751</v>
      </c>
      <c r="AF6286" s="8">
        <f>(1+$F6286)*AB6286</f>
        <v>590.48952235815318</v>
      </c>
      <c r="AG6286" s="8">
        <f>(1+$F6286)*AC6286</f>
        <v>61.947771477093191</v>
      </c>
      <c r="AH6286" s="8">
        <f>(1+$F6286)*$T6286/1000</f>
        <v>6.2191058281983995</v>
      </c>
      <c r="AI6286" s="8">
        <f>(1+BWscncns[[#This Row],[pid_error]]*K_p)*BWscncns[[#This Row],[dbw]]/1000</f>
        <v>28.709552914099195</v>
      </c>
      <c r="AJ6286" s="13">
        <f>BWscncns[[#This Row],[Torflow prgrssv alt vote]]/VLOOKUP(BWscncns[[#This Row],[class]],AltBWtotl,2,FALSE)*100</f>
        <v>5.6622902586229247E-4</v>
      </c>
      <c r="AK6286">
        <f>IF(D6286=E6286,1,0)</f>
        <v>1</v>
      </c>
    </row>
    <row r="6287" spans="1:37">
      <c r="A6287" s="1" t="s">
        <v>725</v>
      </c>
      <c r="B6287" s="1" t="s">
        <v>726</v>
      </c>
      <c r="C6287">
        <v>6</v>
      </c>
      <c r="D6287">
        <v>1524939182</v>
      </c>
      <c r="E6287">
        <v>1524939182</v>
      </c>
      <c r="F6287" s="2">
        <v>-0.87930801820899995</v>
      </c>
      <c r="G6287" s="2">
        <v>-0.87930801820899995</v>
      </c>
      <c r="H6287">
        <v>6179</v>
      </c>
      <c r="I6287" s="2">
        <v>2.5244947770700001E-2</v>
      </c>
      <c r="J6287" s="2">
        <v>0</v>
      </c>
      <c r="K6287">
        <v>8</v>
      </c>
      <c r="L6287" s="1" t="s">
        <v>12015</v>
      </c>
      <c r="M6287" s="1" t="s">
        <v>726</v>
      </c>
      <c r="N6287">
        <v>0</v>
      </c>
      <c r="O6287">
        <v>0</v>
      </c>
      <c r="P6287">
        <v>1</v>
      </c>
      <c r="Q6287">
        <v>0</v>
      </c>
      <c r="R6287" s="19">
        <f>BWscncns[[#This Row],[C fx]]*4+BWscncns[[#This Row],[C fg]]*2+BWscncns[[#This Row],[C fm]]</f>
        <v>1</v>
      </c>
      <c r="S6287">
        <v>7</v>
      </c>
      <c r="T6287">
        <v>51200</v>
      </c>
      <c r="U6287" s="13">
        <v>0.13671900000000001</v>
      </c>
      <c r="V6287" s="13">
        <v>7.3142860000000001</v>
      </c>
      <c r="W6287">
        <v>6092</v>
      </c>
      <c r="X6287">
        <v>121</v>
      </c>
      <c r="Z6287" s="10">
        <f>IF($N6287&lt;&gt;0,constants!$L$2,IF($O6287&lt;&gt;0,constants!$M$2,IF($P6287&lt;&gt;0,constants!$N$2,0)))</f>
        <v>1117.99</v>
      </c>
      <c r="AA6287" s="10">
        <f>IF($N6287&lt;&gt;0,constants!$L$2,IF($O6287&lt;&gt;0,constants!$M$2,IF($P6287&lt;&gt;0,constants!$P$2,0)))</f>
        <v>4051.45</v>
      </c>
      <c r="AB6287" s="11">
        <f>constants!$O$2</f>
        <v>4861.32</v>
      </c>
      <c r="AC6287" s="11">
        <f>VLOOKUP(BWscncns[[#This Row],[scanner]],[0]!ScnrAvgBW,2,FALSE)/1000</f>
        <v>509.99709399477808</v>
      </c>
      <c r="AD6287" s="8">
        <f>(1+$F6287)*Z6287</f>
        <v>134.93242872252014</v>
      </c>
      <c r="AE6287" s="8">
        <f>(1+$F6287)*AA6287</f>
        <v>488.97752962714713</v>
      </c>
      <c r="AF6287" s="8">
        <f>(1+$F6287)*AB6287</f>
        <v>586.72234492022426</v>
      </c>
      <c r="AG6287" s="8">
        <f>(1+$F6287)*AC6287</f>
        <v>61.552559981880698</v>
      </c>
      <c r="AH6287" s="8">
        <f>(1+$F6287)*$T6287/1000</f>
        <v>6.1794294676992019</v>
      </c>
      <c r="AI6287" s="8">
        <f>(1+BWscncns[[#This Row],[pid_error]]*K_p)*BWscncns[[#This Row],[dbw]]/1000</f>
        <v>28.689714733849598</v>
      </c>
      <c r="AJ6287" s="13">
        <f>BWscncns[[#This Row],[Torflow prgrssv alt vote]]/VLOOKUP(BWscncns[[#This Row],[class]],AltBWtotl,2,FALSE)*100</f>
        <v>5.6583776398819717E-4</v>
      </c>
      <c r="AK6287">
        <f>IF(D6287=E6287,1,0)</f>
        <v>1</v>
      </c>
    </row>
    <row r="6288" spans="1:37">
      <c r="A6288" s="1" t="s">
        <v>5106</v>
      </c>
      <c r="B6288" s="1" t="s">
        <v>164</v>
      </c>
      <c r="C6288">
        <v>6</v>
      </c>
      <c r="D6288">
        <v>1524936280</v>
      </c>
      <c r="E6288">
        <v>1524936280</v>
      </c>
      <c r="F6288" s="2">
        <v>-0.889408218995</v>
      </c>
      <c r="G6288" s="2">
        <v>-0.889408218995</v>
      </c>
      <c r="H6288">
        <v>5662</v>
      </c>
      <c r="I6288" s="2">
        <v>-4.1004327008599996E-3</v>
      </c>
      <c r="J6288" s="2">
        <v>0</v>
      </c>
      <c r="K6288">
        <v>8</v>
      </c>
      <c r="L6288" s="1" t="s">
        <v>12031</v>
      </c>
      <c r="M6288" s="1" t="s">
        <v>164</v>
      </c>
      <c r="N6288">
        <v>0</v>
      </c>
      <c r="O6288">
        <v>0</v>
      </c>
      <c r="P6288">
        <v>1</v>
      </c>
      <c r="Q6288">
        <v>0</v>
      </c>
      <c r="R6288" s="19">
        <f>BWscncns[[#This Row],[C fx]]*4+BWscncns[[#This Row],[C fg]]*2+BWscncns[[#This Row],[C fm]]</f>
        <v>1</v>
      </c>
      <c r="S6288">
        <v>7</v>
      </c>
      <c r="T6288">
        <v>51200</v>
      </c>
      <c r="U6288" s="13">
        <v>0.13671900000000001</v>
      </c>
      <c r="V6288" s="13">
        <v>7.3142860000000001</v>
      </c>
      <c r="W6288">
        <v>6091</v>
      </c>
      <c r="X6288">
        <v>121</v>
      </c>
      <c r="Z6288" s="10">
        <f>IF($N6288&lt;&gt;0,constants!$L$2,IF($O6288&lt;&gt;0,constants!$M$2,IF($P6288&lt;&gt;0,constants!$N$2,0)))</f>
        <v>1117.99</v>
      </c>
      <c r="AA6288" s="10">
        <f>IF($N6288&lt;&gt;0,constants!$L$2,IF($O6288&lt;&gt;0,constants!$M$2,IF($P6288&lt;&gt;0,constants!$P$2,0)))</f>
        <v>4051.45</v>
      </c>
      <c r="AB6288" s="11">
        <f>constants!$O$2</f>
        <v>4861.32</v>
      </c>
      <c r="AC6288" s="11">
        <f>VLOOKUP(BWscncns[[#This Row],[scanner]],[0]!ScnrAvgBW,2,FALSE)/1000</f>
        <v>509.99709399477808</v>
      </c>
      <c r="AD6288" s="8">
        <f>(1+$F6288)*Z6288</f>
        <v>123.64050524577995</v>
      </c>
      <c r="AE6288" s="8">
        <f>(1+$F6288)*AA6288</f>
        <v>448.05707115270724</v>
      </c>
      <c r="AF6288" s="8">
        <f>(1+$F6288)*AB6288</f>
        <v>537.6220368352266</v>
      </c>
      <c r="AG6288" s="8">
        <f>(1+$F6288)*AC6288</f>
        <v>56.401486932256901</v>
      </c>
      <c r="AH6288" s="8">
        <f>(1+$F6288)*$T6288/1000</f>
        <v>5.662299187456</v>
      </c>
      <c r="AI6288" s="8">
        <f>(1+BWscncns[[#This Row],[pid_error]]*K_p)*BWscncns[[#This Row],[dbw]]/1000</f>
        <v>28.431149593728001</v>
      </c>
      <c r="AJ6288" s="13">
        <f>BWscncns[[#This Row],[Torflow prgrssv alt vote]]/VLOOKUP(BWscncns[[#This Row],[class]],AltBWtotl,2,FALSE)*100</f>
        <v>5.6073816916514096E-4</v>
      </c>
      <c r="AK6288">
        <f>IF(D6288=E6288,1,0)</f>
        <v>1</v>
      </c>
    </row>
    <row r="6289" spans="1:37">
      <c r="A6289" s="1" t="s">
        <v>859</v>
      </c>
      <c r="B6289" s="1" t="s">
        <v>49</v>
      </c>
      <c r="C6289">
        <v>5</v>
      </c>
      <c r="D6289">
        <v>1524989656</v>
      </c>
      <c r="E6289">
        <v>1524989656</v>
      </c>
      <c r="F6289" s="2">
        <v>-0.89828663728799996</v>
      </c>
      <c r="G6289" s="2">
        <v>-0.89828663728799996</v>
      </c>
      <c r="H6289">
        <v>5207</v>
      </c>
      <c r="I6289" s="2">
        <v>4.8651508400200001E-3</v>
      </c>
      <c r="J6289" s="2">
        <v>0</v>
      </c>
      <c r="K6289">
        <v>8</v>
      </c>
      <c r="L6289" s="1" t="s">
        <v>11922</v>
      </c>
      <c r="M6289" s="1" t="s">
        <v>49</v>
      </c>
      <c r="N6289">
        <v>0</v>
      </c>
      <c r="O6289">
        <v>0</v>
      </c>
      <c r="P6289">
        <v>1</v>
      </c>
      <c r="Q6289">
        <v>0</v>
      </c>
      <c r="R6289" s="19">
        <f>BWscncns[[#This Row],[C fx]]*4+BWscncns[[#This Row],[C fg]]*2+BWscncns[[#This Row],[C fm]]</f>
        <v>1</v>
      </c>
      <c r="S6289">
        <v>5</v>
      </c>
      <c r="T6289">
        <v>51200</v>
      </c>
      <c r="U6289" s="13">
        <v>9.7656000000000007E-2</v>
      </c>
      <c r="V6289" s="13">
        <v>10.24</v>
      </c>
      <c r="W6289">
        <v>6212</v>
      </c>
      <c r="X6289">
        <v>124</v>
      </c>
      <c r="Z6289" s="10">
        <f>IF($N6289&lt;&gt;0,constants!$L$2,IF($O6289&lt;&gt;0,constants!$M$2,IF($P6289&lt;&gt;0,constants!$N$2,0)))</f>
        <v>1117.99</v>
      </c>
      <c r="AA6289" s="10">
        <f>IF($N6289&lt;&gt;0,constants!$L$2,IF($O6289&lt;&gt;0,constants!$M$2,IF($P6289&lt;&gt;0,constants!$P$2,0)))</f>
        <v>4051.45</v>
      </c>
      <c r="AB6289" s="11">
        <f>constants!$O$2</f>
        <v>4861.32</v>
      </c>
      <c r="AC6289" s="11">
        <f>VLOOKUP(BWscncns[[#This Row],[scanner]],[0]!ScnrAvgBW,2,FALSE)/1000</f>
        <v>509.99709399477808</v>
      </c>
      <c r="AD6289" s="8">
        <f>(1+$F6289)*Z6289</f>
        <v>113.71452237838893</v>
      </c>
      <c r="AE6289" s="8">
        <f>(1+$F6289)*AA6289</f>
        <v>412.08660335953255</v>
      </c>
      <c r="AF6289" s="8">
        <f>(1+$F6289)*AB6289</f>
        <v>494.4612044191</v>
      </c>
      <c r="AG6289" s="8">
        <f>(1+$F6289)*AC6289</f>
        <v>51.873519403556841</v>
      </c>
      <c r="AH6289" s="8">
        <f>(1+$F6289)*$T6289/1000</f>
        <v>5.2077241708544024</v>
      </c>
      <c r="AI6289" s="8">
        <f>(1+BWscncns[[#This Row],[pid_error]]*K_p)*BWscncns[[#This Row],[dbw]]/1000</f>
        <v>28.203862085427204</v>
      </c>
      <c r="AJ6289" s="13">
        <f>BWscncns[[#This Row],[Torflow prgrssv alt vote]]/VLOOKUP(BWscncns[[#This Row],[class]],AltBWtotl,2,FALSE)*100</f>
        <v>5.562554527396746E-4</v>
      </c>
      <c r="AK6289">
        <f>IF(D6289=E6289,1,0)</f>
        <v>1</v>
      </c>
    </row>
    <row r="6290" spans="1:37">
      <c r="A6290" s="1" t="s">
        <v>1544</v>
      </c>
      <c r="B6290" s="1" t="s">
        <v>1545</v>
      </c>
      <c r="C6290">
        <v>5</v>
      </c>
      <c r="D6290">
        <v>1524989656</v>
      </c>
      <c r="E6290">
        <v>1524989656</v>
      </c>
      <c r="F6290" s="2">
        <v>-0.90051637665999995</v>
      </c>
      <c r="G6290" s="2">
        <v>-0.90051637665999995</v>
      </c>
      <c r="H6290">
        <v>5093</v>
      </c>
      <c r="I6290" s="2">
        <v>5.25092318732E-3</v>
      </c>
      <c r="J6290" s="2">
        <v>0</v>
      </c>
      <c r="K6290">
        <v>8</v>
      </c>
      <c r="L6290" s="1" t="s">
        <v>11922</v>
      </c>
      <c r="M6290" s="1" t="s">
        <v>1545</v>
      </c>
      <c r="N6290">
        <v>0</v>
      </c>
      <c r="O6290">
        <v>0</v>
      </c>
      <c r="P6290">
        <v>1</v>
      </c>
      <c r="Q6290">
        <v>0</v>
      </c>
      <c r="R6290" s="19">
        <f>BWscncns[[#This Row],[C fx]]*4+BWscncns[[#This Row],[C fg]]*2+BWscncns[[#This Row],[C fm]]</f>
        <v>1</v>
      </c>
      <c r="S6290">
        <v>5</v>
      </c>
      <c r="T6290">
        <v>51200</v>
      </c>
      <c r="U6290" s="13">
        <v>9.7656000000000007E-2</v>
      </c>
      <c r="V6290" s="13">
        <v>10.24</v>
      </c>
      <c r="W6290">
        <v>6214</v>
      </c>
      <c r="X6290">
        <v>124</v>
      </c>
      <c r="Z6290" s="10">
        <f>IF($N6290&lt;&gt;0,constants!$L$2,IF($O6290&lt;&gt;0,constants!$M$2,IF($P6290&lt;&gt;0,constants!$N$2,0)))</f>
        <v>1117.99</v>
      </c>
      <c r="AA6290" s="10">
        <f>IF($N6290&lt;&gt;0,constants!$L$2,IF($O6290&lt;&gt;0,constants!$M$2,IF($P6290&lt;&gt;0,constants!$P$2,0)))</f>
        <v>4051.45</v>
      </c>
      <c r="AB6290" s="11">
        <f>constants!$O$2</f>
        <v>4861.32</v>
      </c>
      <c r="AC6290" s="11">
        <f>VLOOKUP(BWscncns[[#This Row],[scanner]],[0]!ScnrAvgBW,2,FALSE)/1000</f>
        <v>509.99709399477808</v>
      </c>
      <c r="AD6290" s="8">
        <f>(1+$F6290)*Z6290</f>
        <v>111.22169605788666</v>
      </c>
      <c r="AE6290" s="8">
        <f>(1+$F6290)*AA6290</f>
        <v>403.05292578084317</v>
      </c>
      <c r="AF6290" s="8">
        <f>(1+$F6290)*AB6290</f>
        <v>483.621727815209</v>
      </c>
      <c r="AG6290" s="8">
        <f>(1+$F6290)*AC6290</f>
        <v>50.736358803471106</v>
      </c>
      <c r="AH6290" s="8">
        <f>(1+$F6290)*$T6290/1000</f>
        <v>5.0935615150080027</v>
      </c>
      <c r="AI6290" s="8">
        <f>(1+BWscncns[[#This Row],[pid_error]]*K_p)*BWscncns[[#This Row],[dbw]]/1000</f>
        <v>28.146780757504004</v>
      </c>
      <c r="AJ6290" s="13">
        <f>BWscncns[[#This Row],[Torflow prgrssv alt vote]]/VLOOKUP(BWscncns[[#This Row],[class]],AltBWtotl,2,FALSE)*100</f>
        <v>5.5512965656996107E-4</v>
      </c>
      <c r="AK6290">
        <f>IF(D6290=E6290,1,0)</f>
        <v>1</v>
      </c>
    </row>
    <row r="6291" spans="1:37">
      <c r="A6291" s="1" t="s">
        <v>3817</v>
      </c>
      <c r="B6291" s="1" t="s">
        <v>49</v>
      </c>
      <c r="C6291">
        <v>5</v>
      </c>
      <c r="D6291">
        <v>1524989656</v>
      </c>
      <c r="E6291">
        <v>1524989656</v>
      </c>
      <c r="F6291" s="2">
        <v>-0.901276631045</v>
      </c>
      <c r="G6291" s="2">
        <v>-0.901276631045</v>
      </c>
      <c r="H6291">
        <v>5054</v>
      </c>
      <c r="I6291" s="2">
        <v>6.22354093601E-3</v>
      </c>
      <c r="J6291" s="2">
        <v>0</v>
      </c>
      <c r="K6291">
        <v>8</v>
      </c>
      <c r="L6291" s="1" t="s">
        <v>11922</v>
      </c>
      <c r="M6291" s="1" t="s">
        <v>49</v>
      </c>
      <c r="N6291">
        <v>0</v>
      </c>
      <c r="O6291">
        <v>0</v>
      </c>
      <c r="P6291">
        <v>1</v>
      </c>
      <c r="Q6291">
        <v>0</v>
      </c>
      <c r="R6291" s="19">
        <f>BWscncns[[#This Row],[C fx]]*4+BWscncns[[#This Row],[C fg]]*2+BWscncns[[#This Row],[C fm]]</f>
        <v>1</v>
      </c>
      <c r="S6291">
        <v>5</v>
      </c>
      <c r="T6291">
        <v>51200</v>
      </c>
      <c r="U6291" s="13">
        <v>9.7656000000000007E-2</v>
      </c>
      <c r="V6291" s="13">
        <v>10.24</v>
      </c>
      <c r="W6291">
        <v>6207</v>
      </c>
      <c r="X6291">
        <v>124</v>
      </c>
      <c r="Z6291" s="10">
        <f>IF($N6291&lt;&gt;0,constants!$L$2,IF($O6291&lt;&gt;0,constants!$M$2,IF($P6291&lt;&gt;0,constants!$N$2,0)))</f>
        <v>1117.99</v>
      </c>
      <c r="AA6291" s="10">
        <f>IF($N6291&lt;&gt;0,constants!$L$2,IF($O6291&lt;&gt;0,constants!$M$2,IF($P6291&lt;&gt;0,constants!$P$2,0)))</f>
        <v>4051.45</v>
      </c>
      <c r="AB6291" s="11">
        <f>constants!$O$2</f>
        <v>4861.32</v>
      </c>
      <c r="AC6291" s="11">
        <f>VLOOKUP(BWscncns[[#This Row],[scanner]],[0]!ScnrAvgBW,2,FALSE)/1000</f>
        <v>509.99709399477808</v>
      </c>
      <c r="AD6291" s="8">
        <f>(1+$F6291)*Z6291</f>
        <v>110.37173925800045</v>
      </c>
      <c r="AE6291" s="8">
        <f>(1+$F6291)*AA6291</f>
        <v>399.97279315273477</v>
      </c>
      <c r="AF6291" s="8">
        <f>(1+$F6291)*AB6291</f>
        <v>479.92588796832058</v>
      </c>
      <c r="AG6291" s="8">
        <f>(1+$F6291)*AC6291</f>
        <v>50.348631276424292</v>
      </c>
      <c r="AH6291" s="8">
        <f>(1+$F6291)*$T6291/1000</f>
        <v>5.0546364904959997</v>
      </c>
      <c r="AI6291" s="8">
        <f>(1+BWscncns[[#This Row],[pid_error]]*K_p)*BWscncns[[#This Row],[dbw]]/1000</f>
        <v>28.127318245247999</v>
      </c>
      <c r="AJ6291" s="13">
        <f>BWscncns[[#This Row],[Torflow prgrssv alt vote]]/VLOOKUP(BWscncns[[#This Row],[class]],AltBWtotl,2,FALSE)*100</f>
        <v>5.5474580387157438E-4</v>
      </c>
      <c r="AK6291">
        <f>IF(D6291=E6291,1,0)</f>
        <v>1</v>
      </c>
    </row>
    <row r="6292" spans="1:37">
      <c r="A6292" s="1" t="s">
        <v>8491</v>
      </c>
      <c r="B6292" s="1" t="s">
        <v>8492</v>
      </c>
      <c r="C6292">
        <v>4</v>
      </c>
      <c r="D6292">
        <v>1524994035</v>
      </c>
      <c r="E6292">
        <v>1524994035</v>
      </c>
      <c r="F6292" s="2">
        <v>-0.915983509729</v>
      </c>
      <c r="G6292" s="2">
        <v>-0.915983509729</v>
      </c>
      <c r="H6292">
        <v>4301</v>
      </c>
      <c r="I6292" s="2">
        <v>2.28578606718E-3</v>
      </c>
      <c r="J6292" s="2">
        <v>0</v>
      </c>
      <c r="K6292">
        <v>8</v>
      </c>
      <c r="L6292" s="1" t="s">
        <v>11823</v>
      </c>
      <c r="M6292" s="1" t="s">
        <v>8492</v>
      </c>
      <c r="N6292">
        <v>0</v>
      </c>
      <c r="O6292">
        <v>0</v>
      </c>
      <c r="P6292">
        <v>1</v>
      </c>
      <c r="Q6292">
        <v>0</v>
      </c>
      <c r="R6292" s="19">
        <f>BWscncns[[#This Row],[C fx]]*4+BWscncns[[#This Row],[C fg]]*2+BWscncns[[#This Row],[C fm]]</f>
        <v>1</v>
      </c>
      <c r="S6292">
        <v>4</v>
      </c>
      <c r="T6292">
        <v>51200</v>
      </c>
      <c r="U6292" s="13">
        <v>7.8125E-2</v>
      </c>
      <c r="V6292" s="13">
        <v>12.8</v>
      </c>
      <c r="W6292">
        <v>6279</v>
      </c>
      <c r="X6292">
        <v>125</v>
      </c>
      <c r="Z6292" s="10">
        <f>IF($N6292&lt;&gt;0,constants!$L$2,IF($O6292&lt;&gt;0,constants!$M$2,IF($P6292&lt;&gt;0,constants!$N$2,0)))</f>
        <v>1117.99</v>
      </c>
      <c r="AA6292" s="10">
        <f>IF($N6292&lt;&gt;0,constants!$L$2,IF($O6292&lt;&gt;0,constants!$M$2,IF($P6292&lt;&gt;0,constants!$P$2,0)))</f>
        <v>4051.45</v>
      </c>
      <c r="AB6292" s="11">
        <f>constants!$O$2</f>
        <v>4861.32</v>
      </c>
      <c r="AC6292" s="11">
        <f>VLOOKUP(BWscncns[[#This Row],[scanner]],[0]!ScnrAvgBW,2,FALSE)/1000</f>
        <v>509.99709399477808</v>
      </c>
      <c r="AD6292" s="8">
        <f>(1+$F6292)*Z6292</f>
        <v>93.929595958075296</v>
      </c>
      <c r="AE6292" s="8">
        <f>(1+$F6292)*AA6292</f>
        <v>340.38860950844293</v>
      </c>
      <c r="AF6292" s="8">
        <f>(1+$F6292)*AB6292</f>
        <v>408.43104448421769</v>
      </c>
      <c r="AG6292" s="8">
        <f>(1+$F6292)*AC6292</f>
        <v>42.848165885850548</v>
      </c>
      <c r="AH6292" s="8">
        <f>(1+$F6292)*$T6292/1000</f>
        <v>4.3016443018752</v>
      </c>
      <c r="AI6292" s="8">
        <f>(1+BWscncns[[#This Row],[pid_error]]*K_p)*BWscncns[[#This Row],[dbw]]/1000</f>
        <v>27.750822150937598</v>
      </c>
      <c r="AJ6292" s="13">
        <f>BWscncns[[#This Row],[Torflow prgrssv alt vote]]/VLOOKUP(BWscncns[[#This Row],[class]],AltBWtotl,2,FALSE)*100</f>
        <v>5.4732029580601197E-4</v>
      </c>
      <c r="AK6292">
        <f>IF(D6292=E6292,1,0)</f>
        <v>1</v>
      </c>
    </row>
    <row r="6293" spans="1:37">
      <c r="A6293" s="1" t="s">
        <v>391</v>
      </c>
      <c r="B6293" s="1" t="s">
        <v>392</v>
      </c>
      <c r="C6293">
        <v>4</v>
      </c>
      <c r="D6293">
        <v>1524989656</v>
      </c>
      <c r="E6293">
        <v>1524989656</v>
      </c>
      <c r="F6293" s="2">
        <v>-0.91956355532</v>
      </c>
      <c r="G6293" s="2">
        <v>-0.91956355532</v>
      </c>
      <c r="H6293">
        <v>4118</v>
      </c>
      <c r="I6293" s="2">
        <v>-1.7036668844999998E-2</v>
      </c>
      <c r="J6293" s="2">
        <v>0</v>
      </c>
      <c r="K6293">
        <v>8</v>
      </c>
      <c r="L6293" s="1" t="s">
        <v>11922</v>
      </c>
      <c r="M6293" s="1" t="s">
        <v>392</v>
      </c>
      <c r="N6293">
        <v>0</v>
      </c>
      <c r="O6293">
        <v>0</v>
      </c>
      <c r="P6293">
        <v>1</v>
      </c>
      <c r="Q6293">
        <v>0</v>
      </c>
      <c r="R6293" s="19">
        <f>BWscncns[[#This Row],[C fx]]*4+BWscncns[[#This Row],[C fg]]*2+BWscncns[[#This Row],[C fm]]</f>
        <v>1</v>
      </c>
      <c r="S6293">
        <v>4</v>
      </c>
      <c r="T6293">
        <v>51200</v>
      </c>
      <c r="U6293" s="13">
        <v>7.8125E-2</v>
      </c>
      <c r="V6293" s="13">
        <v>12.8</v>
      </c>
      <c r="W6293">
        <v>6278</v>
      </c>
      <c r="X6293">
        <v>125</v>
      </c>
      <c r="Z6293" s="10">
        <f>IF($N6293&lt;&gt;0,constants!$L$2,IF($O6293&lt;&gt;0,constants!$M$2,IF($P6293&lt;&gt;0,constants!$N$2,0)))</f>
        <v>1117.99</v>
      </c>
      <c r="AA6293" s="10">
        <f>IF($N6293&lt;&gt;0,constants!$L$2,IF($O6293&lt;&gt;0,constants!$M$2,IF($P6293&lt;&gt;0,constants!$P$2,0)))</f>
        <v>4051.45</v>
      </c>
      <c r="AB6293" s="11">
        <f>constants!$O$2</f>
        <v>4861.32</v>
      </c>
      <c r="AC6293" s="11">
        <f>VLOOKUP(BWscncns[[#This Row],[scanner]],[0]!ScnrAvgBW,2,FALSE)/1000</f>
        <v>509.99709399477808</v>
      </c>
      <c r="AD6293" s="8">
        <f>(1+$F6293)*Z6293</f>
        <v>89.927140787793192</v>
      </c>
      <c r="AE6293" s="8">
        <f>(1+$F6293)*AA6293</f>
        <v>325.884233798786</v>
      </c>
      <c r="AF6293" s="8">
        <f>(1+$F6293)*AB6293</f>
        <v>391.02729725177755</v>
      </c>
      <c r="AG6293" s="8">
        <f>(1+$F6293)*AC6293</f>
        <v>41.022353038071728</v>
      </c>
      <c r="AH6293" s="8">
        <f>(1+$F6293)*$T6293/1000</f>
        <v>4.1183459676160004</v>
      </c>
      <c r="AI6293" s="8">
        <f>(1+BWscncns[[#This Row],[pid_error]]*K_p)*BWscncns[[#This Row],[dbw]]/1000</f>
        <v>27.659172983808002</v>
      </c>
      <c r="AJ6293" s="13">
        <f>BWscncns[[#This Row],[Torflow prgrssv alt vote]]/VLOOKUP(BWscncns[[#This Row],[class]],AltBWtotl,2,FALSE)*100</f>
        <v>5.4551272956559886E-4</v>
      </c>
      <c r="AK6293">
        <f>IF(D6293=E6293,1,0)</f>
        <v>1</v>
      </c>
    </row>
    <row r="6294" spans="1:37">
      <c r="A6294" s="1" t="s">
        <v>6923</v>
      </c>
      <c r="B6294" s="1" t="s">
        <v>6924</v>
      </c>
      <c r="C6294">
        <v>2</v>
      </c>
      <c r="D6294">
        <v>1524958750</v>
      </c>
      <c r="E6294">
        <v>1524958750</v>
      </c>
      <c r="F6294" s="2">
        <v>-0.96467453914199996</v>
      </c>
      <c r="G6294" s="2">
        <v>-0.96467453914199996</v>
      </c>
      <c r="H6294">
        <v>1862</v>
      </c>
      <c r="I6294" s="2">
        <v>-7.3341130975E-3</v>
      </c>
      <c r="J6294" s="2">
        <v>0</v>
      </c>
      <c r="K6294">
        <v>8</v>
      </c>
      <c r="L6294" s="1" t="s">
        <v>11977</v>
      </c>
      <c r="M6294" s="1" t="s">
        <v>6924</v>
      </c>
      <c r="N6294">
        <v>0</v>
      </c>
      <c r="O6294">
        <v>0</v>
      </c>
      <c r="P6294">
        <v>1</v>
      </c>
      <c r="Q6294">
        <v>0</v>
      </c>
      <c r="R6294" s="19">
        <f>BWscncns[[#This Row],[C fx]]*4+BWscncns[[#This Row],[C fg]]*2+BWscncns[[#This Row],[C fm]]</f>
        <v>1</v>
      </c>
      <c r="S6294">
        <v>1</v>
      </c>
      <c r="T6294">
        <v>52722</v>
      </c>
      <c r="U6294" s="13">
        <v>1.8967000000000001E-2</v>
      </c>
      <c r="V6294" s="13">
        <v>52.722000000000001</v>
      </c>
      <c r="W6294">
        <v>6419</v>
      </c>
      <c r="X6294">
        <v>128</v>
      </c>
      <c r="Z6294" s="10">
        <f>IF($N6294&lt;&gt;0,constants!$L$2,IF($O6294&lt;&gt;0,constants!$M$2,IF($P6294&lt;&gt;0,constants!$N$2,0)))</f>
        <v>1117.99</v>
      </c>
      <c r="AA6294" s="10">
        <f>IF($N6294&lt;&gt;0,constants!$L$2,IF($O6294&lt;&gt;0,constants!$M$2,IF($P6294&lt;&gt;0,constants!$P$2,0)))</f>
        <v>4051.45</v>
      </c>
      <c r="AB6294" s="11">
        <f>constants!$O$2</f>
        <v>4861.32</v>
      </c>
      <c r="AC6294" s="11">
        <f>VLOOKUP(BWscncns[[#This Row],[scanner]],[0]!ScnrAvgBW,2,FALSE)/1000</f>
        <v>509.99709399477808</v>
      </c>
      <c r="AD6294" s="8">
        <f>(1+$F6294)*Z6294</f>
        <v>39.493511984635461</v>
      </c>
      <c r="AE6294" s="8">
        <f>(1+$F6294)*AA6294</f>
        <v>143.11933839314423</v>
      </c>
      <c r="AF6294" s="8">
        <f>(1+$F6294)*AB6294</f>
        <v>171.72836937821273</v>
      </c>
      <c r="AG6294" s="8">
        <f>(1+$F6294)*AC6294</f>
        <v>18.015882381606296</v>
      </c>
      <c r="AH6294" s="8">
        <f>(1+$F6294)*$T6294/1000</f>
        <v>1.862428947355478</v>
      </c>
      <c r="AI6294" s="8">
        <f>(1+BWscncns[[#This Row],[pid_error]]*K_p)*BWscncns[[#This Row],[dbw]]/1000</f>
        <v>27.292214473677738</v>
      </c>
      <c r="AJ6294" s="13">
        <f>BWscncns[[#This Row],[Torflow prgrssv alt vote]]/VLOOKUP(BWscncns[[#This Row],[class]],AltBWtotl,2,FALSE)*100</f>
        <v>5.3827532812139535E-4</v>
      </c>
      <c r="AK6294">
        <f>IF(D6294=E6294,1,0)</f>
        <v>1</v>
      </c>
    </row>
    <row r="6295" spans="1:37">
      <c r="A6295" s="1" t="s">
        <v>8601</v>
      </c>
      <c r="B6295" s="1" t="s">
        <v>8602</v>
      </c>
      <c r="C6295">
        <v>3</v>
      </c>
      <c r="D6295">
        <v>1524998348</v>
      </c>
      <c r="E6295">
        <v>1524998348</v>
      </c>
      <c r="F6295" s="2">
        <v>-0.94386053831299999</v>
      </c>
      <c r="G6295" s="2">
        <v>-0.94386053831299999</v>
      </c>
      <c r="H6295">
        <v>2874</v>
      </c>
      <c r="I6295" s="2">
        <v>-8.3194369274399993E-3</v>
      </c>
      <c r="J6295" s="2">
        <v>0</v>
      </c>
      <c r="K6295">
        <v>8</v>
      </c>
      <c r="L6295" s="1" t="s">
        <v>11968</v>
      </c>
      <c r="M6295" s="1" t="s">
        <v>8602</v>
      </c>
      <c r="N6295">
        <v>0</v>
      </c>
      <c r="O6295">
        <v>0</v>
      </c>
      <c r="P6295">
        <v>1</v>
      </c>
      <c r="Q6295">
        <v>0</v>
      </c>
      <c r="R6295" s="19">
        <f>BWscncns[[#This Row],[C fx]]*4+BWscncns[[#This Row],[C fg]]*2+BWscncns[[#This Row],[C fm]]</f>
        <v>1</v>
      </c>
      <c r="S6295">
        <v>3</v>
      </c>
      <c r="T6295">
        <v>51200</v>
      </c>
      <c r="U6295" s="13">
        <v>5.8594E-2</v>
      </c>
      <c r="V6295" s="13">
        <v>17.066666999999999</v>
      </c>
      <c r="W6295">
        <v>6323</v>
      </c>
      <c r="X6295">
        <v>126</v>
      </c>
      <c r="Z6295" s="10">
        <f>IF($N6295&lt;&gt;0,constants!$L$2,IF($O6295&lt;&gt;0,constants!$M$2,IF($P6295&lt;&gt;0,constants!$N$2,0)))</f>
        <v>1117.99</v>
      </c>
      <c r="AA6295" s="10">
        <f>IF($N6295&lt;&gt;0,constants!$L$2,IF($O6295&lt;&gt;0,constants!$M$2,IF($P6295&lt;&gt;0,constants!$P$2,0)))</f>
        <v>4051.45</v>
      </c>
      <c r="AB6295" s="11">
        <f>constants!$O$2</f>
        <v>4861.32</v>
      </c>
      <c r="AC6295" s="11">
        <f>VLOOKUP(BWscncns[[#This Row],[scanner]],[0]!ScnrAvgBW,2,FALSE)/1000</f>
        <v>509.99709399477808</v>
      </c>
      <c r="AD6295" s="8">
        <f>(1+$F6295)*Z6295</f>
        <v>62.763356771449146</v>
      </c>
      <c r="AE6295" s="8">
        <f>(1+$F6295)*AA6295</f>
        <v>227.44622205179618</v>
      </c>
      <c r="AF6295" s="8">
        <f>(1+$F6295)*AB6295</f>
        <v>272.91188788824689</v>
      </c>
      <c r="AG6295" s="8">
        <f>(1+$F6295)*AC6295</f>
        <v>28.630962318801188</v>
      </c>
      <c r="AH6295" s="8">
        <f>(1+$F6295)*$T6295/1000</f>
        <v>2.8743404383744009</v>
      </c>
      <c r="AI6295" s="8">
        <f>(1+BWscncns[[#This Row],[pid_error]]*K_p)*BWscncns[[#This Row],[dbw]]/1000</f>
        <v>27.037170219187203</v>
      </c>
      <c r="AJ6295" s="13">
        <f>BWscncns[[#This Row],[Torflow prgrssv alt vote]]/VLOOKUP(BWscncns[[#This Row],[class]],AltBWtotl,2,FALSE)*100</f>
        <v>5.3324517456226309E-4</v>
      </c>
      <c r="AK6295">
        <f>IF(D6295=E6295,1,0)</f>
        <v>1</v>
      </c>
    </row>
    <row r="6296" spans="1:37">
      <c r="A6296" s="1" t="s">
        <v>1091</v>
      </c>
      <c r="B6296" s="1" t="s">
        <v>1092</v>
      </c>
      <c r="C6296">
        <v>1</v>
      </c>
      <c r="D6296">
        <v>1524958750</v>
      </c>
      <c r="E6296">
        <v>1524958750</v>
      </c>
      <c r="F6296" s="2">
        <v>-0.98402146117800005</v>
      </c>
      <c r="G6296" s="2">
        <v>-0.98402146117800005</v>
      </c>
      <c r="H6296">
        <v>438</v>
      </c>
      <c r="I6296" s="2">
        <v>-2.0609524817899998E-3</v>
      </c>
      <c r="J6296" s="2">
        <v>0</v>
      </c>
      <c r="K6296">
        <v>8</v>
      </c>
      <c r="L6296" s="1" t="s">
        <v>11977</v>
      </c>
      <c r="M6296" s="1" t="s">
        <v>1092</v>
      </c>
      <c r="N6296">
        <v>0</v>
      </c>
      <c r="O6296">
        <v>0</v>
      </c>
      <c r="P6296">
        <v>1</v>
      </c>
      <c r="Q6296">
        <v>0</v>
      </c>
      <c r="R6296" s="19">
        <f>BWscncns[[#This Row],[C fx]]*4+BWscncns[[#This Row],[C fg]]*2+BWscncns[[#This Row],[C fm]]</f>
        <v>1</v>
      </c>
      <c r="S6296">
        <v>1</v>
      </c>
      <c r="T6296">
        <v>53126</v>
      </c>
      <c r="U6296" s="13">
        <v>1.8822999999999999E-2</v>
      </c>
      <c r="V6296" s="13">
        <v>53.125999999999998</v>
      </c>
      <c r="W6296">
        <v>6420</v>
      </c>
      <c r="X6296">
        <v>128</v>
      </c>
      <c r="Z6296" s="10">
        <f>IF($N6296&lt;&gt;0,constants!$L$2,IF($O6296&lt;&gt;0,constants!$M$2,IF($P6296&lt;&gt;0,constants!$N$2,0)))</f>
        <v>1117.99</v>
      </c>
      <c r="AA6296" s="10">
        <f>IF($N6296&lt;&gt;0,constants!$L$2,IF($O6296&lt;&gt;0,constants!$M$2,IF($P6296&lt;&gt;0,constants!$P$2,0)))</f>
        <v>4051.45</v>
      </c>
      <c r="AB6296" s="11">
        <f>constants!$O$2</f>
        <v>4861.32</v>
      </c>
      <c r="AC6296" s="11">
        <f>VLOOKUP(BWscncns[[#This Row],[scanner]],[0]!ScnrAvgBW,2,FALSE)/1000</f>
        <v>509.99709399477808</v>
      </c>
      <c r="AD6296" s="8">
        <f>(1+$F6296)*Z6296</f>
        <v>17.863846617607731</v>
      </c>
      <c r="AE6296" s="8">
        <f>(1+$F6296)*AA6296</f>
        <v>64.73625111039172</v>
      </c>
      <c r="AF6296" s="8">
        <f>(1+$F6296)*AB6296</f>
        <v>77.676790346164822</v>
      </c>
      <c r="AG6296" s="8">
        <f>(1+$F6296)*AC6296</f>
        <v>8.1490083655027217</v>
      </c>
      <c r="AH6296" s="8">
        <f>(1+$F6296)*$T6296/1000</f>
        <v>0.84887585345756966</v>
      </c>
      <c r="AI6296" s="8">
        <f>(1+BWscncns[[#This Row],[pid_error]]*K_p)*BWscncns[[#This Row],[dbw]]/1000</f>
        <v>26.987437926728784</v>
      </c>
      <c r="AJ6296" s="13">
        <f>BWscncns[[#This Row],[Torflow prgrssv alt vote]]/VLOOKUP(BWscncns[[#This Row],[class]],AltBWtotl,2,FALSE)*100</f>
        <v>5.3226432099073981E-4</v>
      </c>
      <c r="AK6296">
        <f>IF(D6296=E6296,1,0)</f>
        <v>1</v>
      </c>
    </row>
    <row r="6297" spans="1:37">
      <c r="A6297" s="1" t="s">
        <v>3485</v>
      </c>
      <c r="B6297" s="1" t="s">
        <v>3486</v>
      </c>
      <c r="C6297">
        <v>13</v>
      </c>
      <c r="D6297">
        <v>1524998637</v>
      </c>
      <c r="E6297">
        <v>1524998637</v>
      </c>
      <c r="F6297" s="2">
        <v>-0.69162906848000005</v>
      </c>
      <c r="G6297" s="2">
        <v>-0.69162906848000005</v>
      </c>
      <c r="H6297">
        <v>12630</v>
      </c>
      <c r="I6297" s="2">
        <v>2.4412251183E-2</v>
      </c>
      <c r="J6297" s="2">
        <v>0</v>
      </c>
      <c r="K6297">
        <v>7</v>
      </c>
      <c r="L6297" s="1" t="s">
        <v>11849</v>
      </c>
      <c r="M6297" s="1" t="s">
        <v>3486</v>
      </c>
      <c r="N6297">
        <v>0</v>
      </c>
      <c r="O6297">
        <v>0</v>
      </c>
      <c r="P6297">
        <v>1</v>
      </c>
      <c r="Q6297">
        <v>0</v>
      </c>
      <c r="R6297" s="19">
        <f>BWscncns[[#This Row],[C fx]]*4+BWscncns[[#This Row],[C fg]]*2+BWscncns[[#This Row],[C fm]]</f>
        <v>1</v>
      </c>
      <c r="S6297">
        <v>13</v>
      </c>
      <c r="T6297">
        <v>40960</v>
      </c>
      <c r="U6297" s="13">
        <v>0.31738300000000003</v>
      </c>
      <c r="V6297" s="13">
        <v>3.1507689999999999</v>
      </c>
      <c r="W6297">
        <v>5415</v>
      </c>
      <c r="X6297">
        <v>108</v>
      </c>
      <c r="Z6297" s="10">
        <f>IF($N6297&lt;&gt;0,constants!$L$2,IF($O6297&lt;&gt;0,constants!$M$2,IF($P6297&lt;&gt;0,constants!$N$2,0)))</f>
        <v>1117.99</v>
      </c>
      <c r="AA6297" s="10">
        <f>IF($N6297&lt;&gt;0,constants!$L$2,IF($O6297&lt;&gt;0,constants!$M$2,IF($P6297&lt;&gt;0,constants!$P$2,0)))</f>
        <v>4051.45</v>
      </c>
      <c r="AB6297" s="11">
        <f>constants!$O$2</f>
        <v>4861.32</v>
      </c>
      <c r="AC6297" s="11">
        <f>VLOOKUP(BWscncns[[#This Row],[scanner]],[0]!ScnrAvgBW,2,FALSE)/1000</f>
        <v>885.64026081730776</v>
      </c>
      <c r="AD6297" s="8">
        <f>(1+$F6297)*Z6297</f>
        <v>344.75561773004472</v>
      </c>
      <c r="AE6297" s="8">
        <f>(1+$F6297)*AA6297</f>
        <v>1249.3494105067036</v>
      </c>
      <c r="AF6297" s="8">
        <f>(1+$F6297)*AB6297</f>
        <v>1499.0897768168061</v>
      </c>
      <c r="AG6297" s="8">
        <f>(1+$F6297)*AC6297</f>
        <v>273.1057122198489</v>
      </c>
      <c r="AH6297" s="8">
        <f>(1+$F6297)*$T6297/1000</f>
        <v>12.630873355059197</v>
      </c>
      <c r="AI6297" s="8">
        <f>(1+BWscncns[[#This Row],[pid_error]]*K_p)*BWscncns[[#This Row],[dbw]]/1000</f>
        <v>26.795436677529597</v>
      </c>
      <c r="AJ6297" s="13">
        <f>BWscncns[[#This Row],[Torflow prgrssv alt vote]]/VLOOKUP(BWscncns[[#This Row],[class]],AltBWtotl,2,FALSE)*100</f>
        <v>5.2847754379418488E-4</v>
      </c>
      <c r="AK6297">
        <f>IF(D6297=E6297,1,0)</f>
        <v>1</v>
      </c>
    </row>
    <row r="6298" spans="1:37">
      <c r="A6298" s="1" t="s">
        <v>6874</v>
      </c>
      <c r="B6298" s="1" t="s">
        <v>49</v>
      </c>
      <c r="C6298">
        <v>3</v>
      </c>
      <c r="D6298">
        <v>1525006165</v>
      </c>
      <c r="E6298">
        <v>1525006165</v>
      </c>
      <c r="F6298" s="2">
        <v>-0.93171235090899995</v>
      </c>
      <c r="G6298" s="2">
        <v>-0.93171235090899995</v>
      </c>
      <c r="H6298">
        <v>3400</v>
      </c>
      <c r="I6298" s="2">
        <v>3.6671586953800003E-2</v>
      </c>
      <c r="J6298" s="2">
        <v>0</v>
      </c>
      <c r="K6298">
        <v>8</v>
      </c>
      <c r="L6298" s="1" t="s">
        <v>11958</v>
      </c>
      <c r="M6298" s="1" t="s">
        <v>49</v>
      </c>
      <c r="N6298">
        <v>0</v>
      </c>
      <c r="O6298">
        <v>0</v>
      </c>
      <c r="P6298">
        <v>1</v>
      </c>
      <c r="Q6298">
        <v>0</v>
      </c>
      <c r="R6298" s="19">
        <f>BWscncns[[#This Row],[C fx]]*4+BWscncns[[#This Row],[C fg]]*2+BWscncns[[#This Row],[C fm]]</f>
        <v>1</v>
      </c>
      <c r="S6298">
        <v>2</v>
      </c>
      <c r="T6298">
        <v>49797</v>
      </c>
      <c r="U6298" s="13">
        <v>4.0162999999999997E-2</v>
      </c>
      <c r="V6298" s="13">
        <v>24.898499999999999</v>
      </c>
      <c r="W6298">
        <v>6366</v>
      </c>
      <c r="X6298">
        <v>127</v>
      </c>
      <c r="Z6298" s="10">
        <f>IF($N6298&lt;&gt;0,constants!$L$2,IF($O6298&lt;&gt;0,constants!$M$2,IF($P6298&lt;&gt;0,constants!$N$2,0)))</f>
        <v>1117.99</v>
      </c>
      <c r="AA6298" s="10">
        <f>IF($N6298&lt;&gt;0,constants!$L$2,IF($O6298&lt;&gt;0,constants!$M$2,IF($P6298&lt;&gt;0,constants!$P$2,0)))</f>
        <v>4051.45</v>
      </c>
      <c r="AB6298" s="11">
        <f>constants!$O$2</f>
        <v>4861.32</v>
      </c>
      <c r="AC6298" s="11">
        <f>VLOOKUP(BWscncns[[#This Row],[scanner]],[0]!ScnrAvgBW,2,FALSE)/1000</f>
        <v>509.99709399477808</v>
      </c>
      <c r="AD6298" s="8">
        <f>(1+$F6298)*Z6298</f>
        <v>76.344908807247137</v>
      </c>
      <c r="AE6298" s="8">
        <f>(1+$F6298)*AA6298</f>
        <v>276.66399590973214</v>
      </c>
      <c r="AF6298" s="8">
        <f>(1+$F6298)*AB6298</f>
        <v>331.96811427906033</v>
      </c>
      <c r="AG6298" s="8">
        <f>(1+$F6298)*AC6298</f>
        <v>34.826502592145175</v>
      </c>
      <c r="AH6298" s="8">
        <f>(1+$F6298)*$T6298/1000</f>
        <v>3.4005200617845293</v>
      </c>
      <c r="AI6298" s="8">
        <f>(1+BWscncns[[#This Row],[pid_error]]*K_p)*BWscncns[[#This Row],[dbw]]/1000</f>
        <v>26.598760030892262</v>
      </c>
      <c r="AJ6298" s="13">
        <f>BWscncns[[#This Row],[Torflow prgrssv alt vote]]/VLOOKUP(BWscncns[[#This Row],[class]],AltBWtotl,2,FALSE)*100</f>
        <v>5.245985552788106E-4</v>
      </c>
      <c r="AK6298">
        <f>IF(D6298=E6298,1,0)</f>
        <v>1</v>
      </c>
    </row>
    <row r="6299" spans="1:37">
      <c r="A6299" s="1" t="s">
        <v>2217</v>
      </c>
      <c r="B6299" s="1" t="s">
        <v>2218</v>
      </c>
      <c r="C6299">
        <v>3</v>
      </c>
      <c r="D6299">
        <v>1525006165</v>
      </c>
      <c r="E6299">
        <v>1525006165</v>
      </c>
      <c r="F6299" s="2">
        <v>-0.936170442958</v>
      </c>
      <c r="G6299" s="2">
        <v>-0.936170442958</v>
      </c>
      <c r="H6299">
        <v>3189</v>
      </c>
      <c r="I6299" s="2">
        <v>-3.5278163052899999E-3</v>
      </c>
      <c r="J6299" s="2">
        <v>0.2</v>
      </c>
      <c r="K6299">
        <v>8</v>
      </c>
      <c r="L6299" s="1" t="s">
        <v>11958</v>
      </c>
      <c r="M6299" s="1" t="s">
        <v>2218</v>
      </c>
      <c r="N6299">
        <v>0</v>
      </c>
      <c r="O6299">
        <v>0</v>
      </c>
      <c r="P6299">
        <v>1</v>
      </c>
      <c r="Q6299">
        <v>0</v>
      </c>
      <c r="R6299" s="19">
        <f>BWscncns[[#This Row],[C fx]]*4+BWscncns[[#This Row],[C fg]]*2+BWscncns[[#This Row],[C fm]]</f>
        <v>1</v>
      </c>
      <c r="S6299">
        <v>2</v>
      </c>
      <c r="T6299">
        <v>49966</v>
      </c>
      <c r="U6299" s="13">
        <v>4.0027E-2</v>
      </c>
      <c r="V6299" s="13">
        <v>24.983000000000001</v>
      </c>
      <c r="W6299">
        <v>6367</v>
      </c>
      <c r="X6299">
        <v>127</v>
      </c>
      <c r="Z6299" s="10">
        <f>IF($N6299&lt;&gt;0,constants!$L$2,IF($O6299&lt;&gt;0,constants!$M$2,IF($P6299&lt;&gt;0,constants!$N$2,0)))</f>
        <v>1117.99</v>
      </c>
      <c r="AA6299" s="10">
        <f>IF($N6299&lt;&gt;0,constants!$L$2,IF($O6299&lt;&gt;0,constants!$M$2,IF($P6299&lt;&gt;0,constants!$P$2,0)))</f>
        <v>4051.45</v>
      </c>
      <c r="AB6299" s="11">
        <f>constants!$O$2</f>
        <v>4861.32</v>
      </c>
      <c r="AC6299" s="11">
        <f>VLOOKUP(BWscncns[[#This Row],[scanner]],[0]!ScnrAvgBW,2,FALSE)/1000</f>
        <v>509.99709399477808</v>
      </c>
      <c r="AD6299" s="8">
        <f>(1+$F6299)*Z6299</f>
        <v>71.36080647738558</v>
      </c>
      <c r="AE6299" s="8">
        <f>(1+$F6299)*AA6299</f>
        <v>258.60225887781087</v>
      </c>
      <c r="AF6299" s="8">
        <f>(1+$F6299)*AB6299</f>
        <v>310.2959022394154</v>
      </c>
      <c r="AG6299" s="8">
        <f>(1+$F6299)*AC6299</f>
        <v>32.552888602393921</v>
      </c>
      <c r="AH6299" s="8">
        <f>(1+$F6299)*$T6299/1000</f>
        <v>3.1893076471605717</v>
      </c>
      <c r="AI6299" s="8">
        <f>(1+BWscncns[[#This Row],[pid_error]]*K_p)*BWscncns[[#This Row],[dbw]]/1000</f>
        <v>26.577653823580288</v>
      </c>
      <c r="AJ6299" s="13">
        <f>BWscncns[[#This Row],[Torflow prgrssv alt vote]]/VLOOKUP(BWscncns[[#This Row],[class]],AltBWtotl,2,FALSE)*100</f>
        <v>5.2418228452594782E-4</v>
      </c>
      <c r="AK6299">
        <f>IF(D6299=E6299,1,0)</f>
        <v>1</v>
      </c>
    </row>
    <row r="6300" spans="1:37">
      <c r="A6300" s="1" t="s">
        <v>3119</v>
      </c>
      <c r="B6300" s="1" t="s">
        <v>28</v>
      </c>
      <c r="C6300">
        <v>2</v>
      </c>
      <c r="D6300">
        <v>1524536403</v>
      </c>
      <c r="E6300">
        <v>1524536403</v>
      </c>
      <c r="F6300" s="2">
        <v>-0.968308712879</v>
      </c>
      <c r="G6300" s="2">
        <v>-0.968308712879</v>
      </c>
      <c r="H6300">
        <v>1590</v>
      </c>
      <c r="I6300" s="2">
        <v>-8.7568406562099996E-3</v>
      </c>
      <c r="J6300" s="2">
        <v>0.2</v>
      </c>
      <c r="K6300">
        <v>8</v>
      </c>
      <c r="L6300" s="1" t="s">
        <v>12098</v>
      </c>
      <c r="M6300" s="1" t="s">
        <v>28</v>
      </c>
      <c r="N6300">
        <v>0</v>
      </c>
      <c r="O6300">
        <v>0</v>
      </c>
      <c r="P6300">
        <v>1</v>
      </c>
      <c r="Q6300">
        <v>0</v>
      </c>
      <c r="R6300" s="19">
        <f>BWscncns[[#This Row],[C fx]]*4+BWscncns[[#This Row],[C fg]]*2+BWscncns[[#This Row],[C fm]]</f>
        <v>1</v>
      </c>
      <c r="S6300">
        <v>2</v>
      </c>
      <c r="T6300">
        <v>51200</v>
      </c>
      <c r="U6300" s="13">
        <v>3.9061999999999999E-2</v>
      </c>
      <c r="V6300" s="13">
        <v>25.6</v>
      </c>
      <c r="W6300">
        <v>6371</v>
      </c>
      <c r="X6300">
        <v>127</v>
      </c>
      <c r="Z6300" s="10">
        <f>IF($N6300&lt;&gt;0,constants!$L$2,IF($O6300&lt;&gt;0,constants!$M$2,IF($P6300&lt;&gt;0,constants!$N$2,0)))</f>
        <v>1117.99</v>
      </c>
      <c r="AA6300" s="10">
        <f>IF($N6300&lt;&gt;0,constants!$L$2,IF($O6300&lt;&gt;0,constants!$M$2,IF($P6300&lt;&gt;0,constants!$P$2,0)))</f>
        <v>4051.45</v>
      </c>
      <c r="AB6300" s="11">
        <f>constants!$O$2</f>
        <v>4861.32</v>
      </c>
      <c r="AC6300" s="11">
        <f>VLOOKUP(BWscncns[[#This Row],[scanner]],[0]!ScnrAvgBW,2,FALSE)/1000</f>
        <v>509.99709399477808</v>
      </c>
      <c r="AD6300" s="8">
        <f>(1+$F6300)*Z6300</f>
        <v>35.430542088406789</v>
      </c>
      <c r="AE6300" s="8">
        <f>(1+$F6300)*AA6300</f>
        <v>128.39566520637544</v>
      </c>
      <c r="AF6300" s="8">
        <f>(1+$F6300)*AB6300</f>
        <v>154.0614879070597</v>
      </c>
      <c r="AG6300" s="8">
        <f>(1+$F6300)*AC6300</f>
        <v>16.162464336664137</v>
      </c>
      <c r="AH6300" s="8">
        <f>(1+$F6300)*$T6300/1000</f>
        <v>1.6225939005951999</v>
      </c>
      <c r="AI6300" s="8">
        <f>(1+BWscncns[[#This Row],[pid_error]]*K_p)*BWscncns[[#This Row],[dbw]]/1000</f>
        <v>26.411296950297601</v>
      </c>
      <c r="AJ6300" s="13">
        <f>BWscncns[[#This Row],[Torflow prgrssv alt vote]]/VLOOKUP(BWscncns[[#This Row],[class]],AltBWtotl,2,FALSE)*100</f>
        <v>5.2090128288213291E-4</v>
      </c>
      <c r="AK6300">
        <f>IF(D6300=E6300,1,0)</f>
        <v>1</v>
      </c>
    </row>
    <row r="6301" spans="1:37">
      <c r="A6301" s="1" t="s">
        <v>4699</v>
      </c>
      <c r="B6301" s="1" t="s">
        <v>49</v>
      </c>
      <c r="C6301">
        <v>1</v>
      </c>
      <c r="D6301">
        <v>1525006165</v>
      </c>
      <c r="E6301">
        <v>1525006165</v>
      </c>
      <c r="F6301" s="2">
        <v>-0.99107540279600004</v>
      </c>
      <c r="G6301" s="2">
        <v>-0.99107540279600004</v>
      </c>
      <c r="H6301">
        <v>426</v>
      </c>
      <c r="I6301" s="2">
        <v>1.1665535303599999E-3</v>
      </c>
      <c r="J6301" s="2">
        <v>0.176470588235</v>
      </c>
      <c r="K6301">
        <v>8</v>
      </c>
      <c r="L6301" s="1" t="s">
        <v>11958</v>
      </c>
      <c r="M6301" s="1" t="s">
        <v>49</v>
      </c>
      <c r="N6301">
        <v>1</v>
      </c>
      <c r="O6301">
        <v>0</v>
      </c>
      <c r="P6301">
        <v>0</v>
      </c>
      <c r="Q6301">
        <v>0</v>
      </c>
      <c r="R6301" s="19">
        <f>BWscncns[[#This Row],[C fx]]*4+BWscncns[[#This Row],[C fg]]*2+BWscncns[[#This Row],[C fm]]</f>
        <v>4</v>
      </c>
      <c r="S6301">
        <v>1</v>
      </c>
      <c r="T6301">
        <v>47743</v>
      </c>
      <c r="U6301" s="13">
        <v>2.0944999999999998E-2</v>
      </c>
      <c r="V6301" s="13">
        <v>47.743000000000002</v>
      </c>
      <c r="W6301">
        <v>6416</v>
      </c>
      <c r="X6301">
        <v>128</v>
      </c>
      <c r="Z6301" s="10">
        <f>IF($N6301&lt;&gt;0,constants!$L$2,IF($O6301&lt;&gt;0,constants!$M$2,IF($P6301&lt;&gt;0,constants!$N$2,0)))</f>
        <v>10125.48</v>
      </c>
      <c r="AA6301" s="10">
        <f>IF($N6301&lt;&gt;0,constants!$L$2,IF($O6301&lt;&gt;0,constants!$M$2,IF($P6301&lt;&gt;0,constants!$P$2,0)))</f>
        <v>10125.48</v>
      </c>
      <c r="AB6301" s="11">
        <f>constants!$O$2</f>
        <v>4861.32</v>
      </c>
      <c r="AC6301" s="11">
        <f>VLOOKUP(BWscncns[[#This Row],[scanner]],[0]!ScnrAvgBW,2,FALSE)/1000</f>
        <v>509.99709399477808</v>
      </c>
      <c r="AD6301" s="8">
        <f>(1+$F6301)*Z6301</f>
        <v>90.365830497157532</v>
      </c>
      <c r="AE6301" s="8">
        <f>(1+$F6301)*AA6301</f>
        <v>90.365830497157532</v>
      </c>
      <c r="AF6301" s="8">
        <f>(1+$F6301)*AB6301</f>
        <v>43.38532287974909</v>
      </c>
      <c r="AG6301" s="8">
        <f>(1+$F6301)*AC6301</f>
        <v>4.551518639113902</v>
      </c>
      <c r="AH6301" s="8">
        <f>(1+$F6301)*$T6301/1000</f>
        <v>0.42608704431057021</v>
      </c>
      <c r="AI6301" s="8">
        <f>(1+BWscncns[[#This Row],[pid_error]]*K_p)*BWscncns[[#This Row],[dbw]]/1000</f>
        <v>24.084543522155283</v>
      </c>
      <c r="AJ6301" s="13">
        <f>BWscncns[[#This Row],[Torflow prgrssv alt vote]]/VLOOKUP(BWscncns[[#This Row],[class]],AltBWtotl,2,FALSE)*100</f>
        <v>2.0642246147842971E-4</v>
      </c>
      <c r="AK6301">
        <f>IF(D6301=E6301,1,0)</f>
        <v>1</v>
      </c>
    </row>
    <row r="6302" spans="1:37">
      <c r="A6302" s="1" t="s">
        <v>10136</v>
      </c>
      <c r="B6302" s="1" t="s">
        <v>10137</v>
      </c>
      <c r="C6302">
        <v>4</v>
      </c>
      <c r="D6302">
        <v>1524989656</v>
      </c>
      <c r="E6302">
        <v>1524989656</v>
      </c>
      <c r="F6302" s="2">
        <v>-0.91009354096299999</v>
      </c>
      <c r="G6302" s="2">
        <v>-0.91009354096299999</v>
      </c>
      <c r="H6302">
        <v>3682</v>
      </c>
      <c r="I6302" s="2">
        <v>-6.8368944672899997E-3</v>
      </c>
      <c r="J6302" s="2">
        <v>0</v>
      </c>
      <c r="K6302">
        <v>8</v>
      </c>
      <c r="L6302" s="1" t="s">
        <v>11922</v>
      </c>
      <c r="M6302" s="1" t="s">
        <v>10137</v>
      </c>
      <c r="N6302">
        <v>0</v>
      </c>
      <c r="O6302">
        <v>0</v>
      </c>
      <c r="P6302">
        <v>1</v>
      </c>
      <c r="Q6302">
        <v>0</v>
      </c>
      <c r="R6302" s="19">
        <f>BWscncns[[#This Row],[C fx]]*4+BWscncns[[#This Row],[C fg]]*2+BWscncns[[#This Row],[C fm]]</f>
        <v>1</v>
      </c>
      <c r="S6302">
        <v>4</v>
      </c>
      <c r="T6302">
        <v>40960</v>
      </c>
      <c r="U6302" s="13">
        <v>9.7656000000000007E-2</v>
      </c>
      <c r="V6302" s="13">
        <v>10.24</v>
      </c>
      <c r="W6302">
        <v>6211</v>
      </c>
      <c r="X6302">
        <v>124</v>
      </c>
      <c r="Z6302" s="10">
        <f>IF($N6302&lt;&gt;0,constants!$L$2,IF($O6302&lt;&gt;0,constants!$M$2,IF($P6302&lt;&gt;0,constants!$N$2,0)))</f>
        <v>1117.99</v>
      </c>
      <c r="AA6302" s="10">
        <f>IF($N6302&lt;&gt;0,constants!$L$2,IF($O6302&lt;&gt;0,constants!$M$2,IF($P6302&lt;&gt;0,constants!$P$2,0)))</f>
        <v>4051.45</v>
      </c>
      <c r="AB6302" s="11">
        <f>constants!$O$2</f>
        <v>4861.32</v>
      </c>
      <c r="AC6302" s="11">
        <f>VLOOKUP(BWscncns[[#This Row],[scanner]],[0]!ScnrAvgBW,2,FALSE)/1000</f>
        <v>509.99709399477808</v>
      </c>
      <c r="AD6302" s="8">
        <f>(1+$F6302)*Z6302</f>
        <v>100.51452213877565</v>
      </c>
      <c r="AE6302" s="8">
        <f>(1+$F6302)*AA6302</f>
        <v>364.25152346545366</v>
      </c>
      <c r="AF6302" s="8">
        <f>(1+$F6302)*AB6302</f>
        <v>437.06406744574883</v>
      </c>
      <c r="AG6302" s="8">
        <f>(1+$F6302)*AC6302</f>
        <v>45.852032840230557</v>
      </c>
      <c r="AH6302" s="8">
        <f>(1+$F6302)*$T6302/1000</f>
        <v>3.6825685621555202</v>
      </c>
      <c r="AI6302" s="8">
        <f>(1+BWscncns[[#This Row],[pid_error]]*K_p)*BWscncns[[#This Row],[dbw]]/1000</f>
        <v>22.321284281077759</v>
      </c>
      <c r="AJ6302" s="13">
        <f>BWscncns[[#This Row],[Torflow prgrssv alt vote]]/VLOOKUP(BWscncns[[#This Row],[class]],AltBWtotl,2,FALSE)*100</f>
        <v>4.4023531443650583E-4</v>
      </c>
      <c r="AK6302">
        <f>IF(D6302=E6302,1,0)</f>
        <v>1</v>
      </c>
    </row>
    <row r="6303" spans="1:37">
      <c r="A6303" s="1" t="s">
        <v>8538</v>
      </c>
      <c r="B6303" s="1" t="s">
        <v>8539</v>
      </c>
      <c r="C6303">
        <v>4</v>
      </c>
      <c r="D6303">
        <v>1524989656</v>
      </c>
      <c r="E6303">
        <v>1524989656</v>
      </c>
      <c r="F6303" s="2">
        <v>-0.91397900213399996</v>
      </c>
      <c r="G6303" s="2">
        <v>-0.91397900213399996</v>
      </c>
      <c r="H6303">
        <v>3523</v>
      </c>
      <c r="I6303" s="2">
        <v>-3.3410029948899998E-3</v>
      </c>
      <c r="J6303" s="2">
        <v>0</v>
      </c>
      <c r="K6303">
        <v>8</v>
      </c>
      <c r="L6303" s="1" t="s">
        <v>11922</v>
      </c>
      <c r="M6303" s="1" t="s">
        <v>8539</v>
      </c>
      <c r="N6303">
        <v>0</v>
      </c>
      <c r="O6303">
        <v>0</v>
      </c>
      <c r="P6303">
        <v>1</v>
      </c>
      <c r="Q6303">
        <v>0</v>
      </c>
      <c r="R6303" s="19">
        <f>BWscncns[[#This Row],[C fx]]*4+BWscncns[[#This Row],[C fg]]*2+BWscncns[[#This Row],[C fm]]</f>
        <v>1</v>
      </c>
      <c r="S6303">
        <v>4</v>
      </c>
      <c r="T6303">
        <v>40960</v>
      </c>
      <c r="U6303" s="13">
        <v>9.7656000000000007E-2</v>
      </c>
      <c r="V6303" s="13">
        <v>10.24</v>
      </c>
      <c r="W6303">
        <v>6213</v>
      </c>
      <c r="X6303">
        <v>124</v>
      </c>
      <c r="Z6303" s="10">
        <f>IF($N6303&lt;&gt;0,constants!$L$2,IF($O6303&lt;&gt;0,constants!$M$2,IF($P6303&lt;&gt;0,constants!$N$2,0)))</f>
        <v>1117.99</v>
      </c>
      <c r="AA6303" s="10">
        <f>IF($N6303&lt;&gt;0,constants!$L$2,IF($O6303&lt;&gt;0,constants!$M$2,IF($P6303&lt;&gt;0,constants!$P$2,0)))</f>
        <v>4051.45</v>
      </c>
      <c r="AB6303" s="11">
        <f>constants!$O$2</f>
        <v>4861.32</v>
      </c>
      <c r="AC6303" s="11">
        <f>VLOOKUP(BWscncns[[#This Row],[scanner]],[0]!ScnrAvgBW,2,FALSE)/1000</f>
        <v>509.99709399477808</v>
      </c>
      <c r="AD6303" s="8">
        <f>(1+$F6303)*Z6303</f>
        <v>96.170615404209386</v>
      </c>
      <c r="AE6303" s="8">
        <f>(1+$F6303)*AA6303</f>
        <v>348.50977180420585</v>
      </c>
      <c r="AF6303" s="8">
        <f>(1+$F6303)*AB6303</f>
        <v>418.17559734594329</v>
      </c>
      <c r="AG6303" s="8">
        <f>(1+$F6303)*AC6303</f>
        <v>43.870458934191028</v>
      </c>
      <c r="AH6303" s="8">
        <f>(1+$F6303)*$T6303/1000</f>
        <v>3.5234200725913616</v>
      </c>
      <c r="AI6303" s="8">
        <f>(1+BWscncns[[#This Row],[pid_error]]*K_p)*BWscncns[[#This Row],[dbw]]/1000</f>
        <v>22.241710036295682</v>
      </c>
      <c r="AJ6303" s="13">
        <f>BWscncns[[#This Row],[Torflow prgrssv alt vote]]/VLOOKUP(BWscncns[[#This Row],[class]],AltBWtotl,2,FALSE)*100</f>
        <v>4.3866589789973506E-4</v>
      </c>
      <c r="AK6303">
        <f>IF(D6303=E6303,1,0)</f>
        <v>1</v>
      </c>
    </row>
    <row r="6304" spans="1:37">
      <c r="A6304" s="1" t="s">
        <v>9382</v>
      </c>
      <c r="B6304" s="1" t="s">
        <v>9383</v>
      </c>
      <c r="C6304">
        <v>3</v>
      </c>
      <c r="D6304">
        <v>1524994035</v>
      </c>
      <c r="E6304">
        <v>1524994035</v>
      </c>
      <c r="F6304" s="2">
        <v>-0.92205263918000002</v>
      </c>
      <c r="G6304" s="2">
        <v>-0.92205263918000002</v>
      </c>
      <c r="H6304">
        <v>3192</v>
      </c>
      <c r="I6304" s="2">
        <v>-2.06906101794E-2</v>
      </c>
      <c r="J6304" s="2">
        <v>0</v>
      </c>
      <c r="K6304">
        <v>8</v>
      </c>
      <c r="L6304" s="1" t="s">
        <v>11823</v>
      </c>
      <c r="M6304" s="1" t="s">
        <v>9383</v>
      </c>
      <c r="N6304">
        <v>0</v>
      </c>
      <c r="O6304">
        <v>0</v>
      </c>
      <c r="P6304">
        <v>1</v>
      </c>
      <c r="Q6304">
        <v>0</v>
      </c>
      <c r="R6304" s="19">
        <f>BWscncns[[#This Row],[C fx]]*4+BWscncns[[#This Row],[C fg]]*2+BWscncns[[#This Row],[C fm]]</f>
        <v>1</v>
      </c>
      <c r="S6304">
        <v>3</v>
      </c>
      <c r="T6304">
        <v>40960</v>
      </c>
      <c r="U6304" s="13">
        <v>7.3242000000000002E-2</v>
      </c>
      <c r="V6304" s="13">
        <v>13.653333</v>
      </c>
      <c r="W6304">
        <v>6292</v>
      </c>
      <c r="X6304">
        <v>125</v>
      </c>
      <c r="Z6304" s="10">
        <f>IF($N6304&lt;&gt;0,constants!$L$2,IF($O6304&lt;&gt;0,constants!$M$2,IF($P6304&lt;&gt;0,constants!$N$2,0)))</f>
        <v>1117.99</v>
      </c>
      <c r="AA6304" s="10">
        <f>IF($N6304&lt;&gt;0,constants!$L$2,IF($O6304&lt;&gt;0,constants!$M$2,IF($P6304&lt;&gt;0,constants!$P$2,0)))</f>
        <v>4051.45</v>
      </c>
      <c r="AB6304" s="11">
        <f>constants!$O$2</f>
        <v>4861.32</v>
      </c>
      <c r="AC6304" s="11">
        <f>VLOOKUP(BWscncns[[#This Row],[scanner]],[0]!ScnrAvgBW,2,FALSE)/1000</f>
        <v>509.99709399477808</v>
      </c>
      <c r="AD6304" s="8">
        <f>(1+$F6304)*Z6304</f>
        <v>87.144369923151771</v>
      </c>
      <c r="AE6304" s="8">
        <f>(1+$F6304)*AA6304</f>
        <v>315.79983499418887</v>
      </c>
      <c r="AF6304" s="8">
        <f>(1+$F6304)*AB6304</f>
        <v>378.92706410148224</v>
      </c>
      <c r="AG6304" s="8">
        <f>(1+$F6304)*AC6304</f>
        <v>39.752927502762411</v>
      </c>
      <c r="AH6304" s="8">
        <f>(1+$F6304)*$T6304/1000</f>
        <v>3.1927238991871989</v>
      </c>
      <c r="AI6304" s="8">
        <f>(1+BWscncns[[#This Row],[pid_error]]*K_p)*BWscncns[[#This Row],[dbw]]/1000</f>
        <v>22.076361949593601</v>
      </c>
      <c r="AJ6304" s="13">
        <f>BWscncns[[#This Row],[Torflow prgrssv alt vote]]/VLOOKUP(BWscncns[[#This Row],[class]],AltBWtotl,2,FALSE)*100</f>
        <v>4.3540479222032425E-4</v>
      </c>
      <c r="AK6304">
        <f>IF(D6304=E6304,1,0)</f>
        <v>1</v>
      </c>
    </row>
    <row r="6305" spans="1:37">
      <c r="A6305" s="1" t="s">
        <v>8004</v>
      </c>
      <c r="B6305" s="1" t="s">
        <v>8005</v>
      </c>
      <c r="C6305">
        <v>108</v>
      </c>
      <c r="D6305">
        <v>1524988531</v>
      </c>
      <c r="E6305">
        <v>1524988531</v>
      </c>
      <c r="F6305" s="2">
        <v>0.94044471976300004</v>
      </c>
      <c r="G6305" s="2">
        <v>0.94044471976300004</v>
      </c>
      <c r="H6305">
        <v>107733</v>
      </c>
      <c r="I6305" s="2">
        <v>0.51024851363199997</v>
      </c>
      <c r="J6305" s="2">
        <v>0</v>
      </c>
      <c r="K6305">
        <v>3</v>
      </c>
      <c r="L6305" s="1" t="s">
        <v>11591</v>
      </c>
      <c r="M6305" s="1" t="s">
        <v>8005</v>
      </c>
      <c r="N6305">
        <v>0</v>
      </c>
      <c r="O6305">
        <v>0</v>
      </c>
      <c r="P6305">
        <v>1</v>
      </c>
      <c r="Q6305">
        <v>0</v>
      </c>
      <c r="R6305" s="19">
        <f>BWscncns[[#This Row],[C fx]]*4+BWscncns[[#This Row],[C fg]]*2+BWscncns[[#This Row],[C fm]]</f>
        <v>1</v>
      </c>
      <c r="S6305">
        <v>69</v>
      </c>
      <c r="T6305">
        <v>14882</v>
      </c>
      <c r="U6305" s="13">
        <v>4.6364739999999998</v>
      </c>
      <c r="V6305" s="13">
        <v>0.21568100000000001</v>
      </c>
      <c r="W6305">
        <v>23</v>
      </c>
      <c r="X6305">
        <v>0</v>
      </c>
      <c r="Z6305" s="10">
        <f>IF($N6305&lt;&gt;0,constants!$L$2,IF($O6305&lt;&gt;0,constants!$M$2,IF($P6305&lt;&gt;0,constants!$N$2,0)))</f>
        <v>1117.99</v>
      </c>
      <c r="AA6305" s="10">
        <f>IF($N6305&lt;&gt;0,constants!$L$2,IF($O6305&lt;&gt;0,constants!$M$2,IF($P6305&lt;&gt;0,constants!$P$2,0)))</f>
        <v>4051.45</v>
      </c>
      <c r="AB6305" s="11">
        <f>constants!$O$2</f>
        <v>4861.32</v>
      </c>
      <c r="AC6305" s="11">
        <f>VLOOKUP(BWscncns[[#This Row],[scanner]],[0]!ScnrAvgBW,2,FALSE)/1000</f>
        <v>6440.9193022088357</v>
      </c>
      <c r="AD6305" s="8">
        <f>(1+$F6305)*Z6305</f>
        <v>2169.3977922478366</v>
      </c>
      <c r="AE6305" s="8">
        <f>(1+$F6305)*AA6305</f>
        <v>7861.614759883807</v>
      </c>
      <c r="AF6305" s="8">
        <f>(1+$F6305)*AB6305</f>
        <v>9433.1227250782667</v>
      </c>
      <c r="AG6305" s="8">
        <f>(1+$F6305)*AC6305</f>
        <v>12498.247850390722</v>
      </c>
      <c r="AH6305" s="8">
        <f>(1+$F6305)*$T6305/1000</f>
        <v>28.87769831951297</v>
      </c>
      <c r="AI6305" s="8">
        <f>(1+BWscncns[[#This Row],[pid_error]]*K_p)*BWscncns[[#This Row],[dbw]]/1000</f>
        <v>21.879849159756482</v>
      </c>
      <c r="AJ6305" s="13">
        <f>BWscncns[[#This Row],[Torflow prgrssv alt vote]]/VLOOKUP(BWscncns[[#This Row],[class]],AltBWtotl,2,FALSE)*100</f>
        <v>4.3152903539847879E-4</v>
      </c>
      <c r="AK6305">
        <f>IF(D6305=E6305,1,0)</f>
        <v>1</v>
      </c>
    </row>
    <row r="6306" spans="1:37">
      <c r="A6306" s="1" t="s">
        <v>116</v>
      </c>
      <c r="B6306" s="1" t="s">
        <v>28</v>
      </c>
      <c r="C6306">
        <v>21</v>
      </c>
      <c r="D6306">
        <v>1524354438</v>
      </c>
      <c r="E6306">
        <v>1524354438</v>
      </c>
      <c r="F6306" s="2">
        <v>-0.78045234596799995</v>
      </c>
      <c r="G6306" s="2">
        <v>-0.78045234596799995</v>
      </c>
      <c r="H6306">
        <v>20895</v>
      </c>
      <c r="I6306" s="2">
        <v>0.13530949979599999</v>
      </c>
      <c r="J6306" s="2">
        <v>0</v>
      </c>
      <c r="K6306">
        <v>9</v>
      </c>
      <c r="L6306" s="1" t="s">
        <v>12099</v>
      </c>
      <c r="M6306" s="1" t="s">
        <v>28</v>
      </c>
      <c r="N6306">
        <v>0</v>
      </c>
      <c r="O6306">
        <v>0</v>
      </c>
      <c r="P6306">
        <v>1</v>
      </c>
      <c r="Q6306">
        <v>0</v>
      </c>
      <c r="R6306" s="19">
        <f>BWscncns[[#This Row],[C fx]]*4+BWscncns[[#This Row],[C fg]]*2+BWscncns[[#This Row],[C fm]]</f>
        <v>1</v>
      </c>
      <c r="S6306">
        <v>12</v>
      </c>
      <c r="T6306">
        <v>34816</v>
      </c>
      <c r="U6306" s="13">
        <v>0.344669</v>
      </c>
      <c r="V6306" s="13">
        <v>2.9013330000000002</v>
      </c>
      <c r="W6306">
        <v>5337</v>
      </c>
      <c r="X6306">
        <v>106</v>
      </c>
      <c r="Z6306" s="10">
        <f>IF($N6306&lt;&gt;0,constants!$L$2,IF($O6306&lt;&gt;0,constants!$M$2,IF($P6306&lt;&gt;0,constants!$N$2,0)))</f>
        <v>1117.99</v>
      </c>
      <c r="AA6306" s="10">
        <f>IF($N6306&lt;&gt;0,constants!$L$2,IF($O6306&lt;&gt;0,constants!$M$2,IF($P6306&lt;&gt;0,constants!$P$2,0)))</f>
        <v>4051.45</v>
      </c>
      <c r="AB6306" s="11">
        <f>constants!$O$2</f>
        <v>4861.32</v>
      </c>
      <c r="AC6306" s="11">
        <f>VLOOKUP(BWscncns[[#This Row],[scanner]],[0]!ScnrAvgBW,2,FALSE)/1000</f>
        <v>504.85700000000003</v>
      </c>
      <c r="AD6306" s="8">
        <f>(1+$F6306)*Z6306</f>
        <v>245.45208173123575</v>
      </c>
      <c r="AE6306" s="8">
        <f>(1+$F6306)*AA6306</f>
        <v>889.48634292794657</v>
      </c>
      <c r="AF6306" s="8">
        <f>(1+$F6306)*AB6306</f>
        <v>1067.2914014988423</v>
      </c>
      <c r="AG6306" s="8">
        <f>(1+$F6306)*AC6306</f>
        <v>110.84016997163346</v>
      </c>
      <c r="AH6306" s="8">
        <f>(1+$F6306)*$T6306/1000</f>
        <v>7.643771122778114</v>
      </c>
      <c r="AI6306" s="8">
        <f>(1+BWscncns[[#This Row],[pid_error]]*K_p)*BWscncns[[#This Row],[dbw]]/1000</f>
        <v>21.229885561389054</v>
      </c>
      <c r="AJ6306" s="13">
        <f>BWscncns[[#This Row],[Torflow prgrssv alt vote]]/VLOOKUP(BWscncns[[#This Row],[class]],AltBWtotl,2,FALSE)*100</f>
        <v>4.1871001811002767E-4</v>
      </c>
      <c r="AK6306">
        <f>IF(D6306=E6306,1,0)</f>
        <v>1</v>
      </c>
    </row>
    <row r="6307" spans="1:37">
      <c r="A6307" s="1" t="s">
        <v>680</v>
      </c>
      <c r="B6307" s="1" t="s">
        <v>28</v>
      </c>
      <c r="C6307">
        <v>1</v>
      </c>
      <c r="D6307">
        <v>1525006165</v>
      </c>
      <c r="E6307">
        <v>1525006165</v>
      </c>
      <c r="F6307" s="2">
        <v>-0.96475338554599999</v>
      </c>
      <c r="G6307" s="2">
        <v>-0.96475338554599999</v>
      </c>
      <c r="H6307">
        <v>1443</v>
      </c>
      <c r="I6307" s="2">
        <v>-1.3310316812300001E-2</v>
      </c>
      <c r="J6307" s="2">
        <v>0</v>
      </c>
      <c r="K6307">
        <v>8</v>
      </c>
      <c r="L6307" s="1" t="s">
        <v>11958</v>
      </c>
      <c r="M6307" s="1" t="s">
        <v>28</v>
      </c>
      <c r="N6307">
        <v>0</v>
      </c>
      <c r="O6307">
        <v>0</v>
      </c>
      <c r="P6307">
        <v>1</v>
      </c>
      <c r="Q6307">
        <v>0</v>
      </c>
      <c r="R6307" s="19">
        <f>BWscncns[[#This Row],[C fx]]*4+BWscncns[[#This Row],[C fg]]*2+BWscncns[[#This Row],[C fm]]</f>
        <v>1</v>
      </c>
      <c r="S6307">
        <v>1</v>
      </c>
      <c r="T6307">
        <v>40960</v>
      </c>
      <c r="U6307" s="13">
        <v>2.4414000000000002E-2</v>
      </c>
      <c r="V6307" s="13">
        <v>40.96</v>
      </c>
      <c r="W6307">
        <v>6411</v>
      </c>
      <c r="X6307">
        <v>128</v>
      </c>
      <c r="Z6307" s="10">
        <f>IF($N6307&lt;&gt;0,constants!$L$2,IF($O6307&lt;&gt;0,constants!$M$2,IF($P6307&lt;&gt;0,constants!$N$2,0)))</f>
        <v>1117.99</v>
      </c>
      <c r="AA6307" s="10">
        <f>IF($N6307&lt;&gt;0,constants!$L$2,IF($O6307&lt;&gt;0,constants!$M$2,IF($P6307&lt;&gt;0,constants!$P$2,0)))</f>
        <v>4051.45</v>
      </c>
      <c r="AB6307" s="11">
        <f>constants!$O$2</f>
        <v>4861.32</v>
      </c>
      <c r="AC6307" s="11">
        <f>VLOOKUP(BWscncns[[#This Row],[scanner]],[0]!ScnrAvgBW,2,FALSE)/1000</f>
        <v>509.99709399477808</v>
      </c>
      <c r="AD6307" s="8">
        <f>(1+$F6307)*Z6307</f>
        <v>39.405362493427475</v>
      </c>
      <c r="AE6307" s="8">
        <f>(1+$F6307)*AA6307</f>
        <v>142.79989612965835</v>
      </c>
      <c r="AF6307" s="8">
        <f>(1+$F6307)*AB6307</f>
        <v>171.34507177751934</v>
      </c>
      <c r="AG6307" s="8">
        <f>(1+$F6307)*AC6307</f>
        <v>17.97567094469435</v>
      </c>
      <c r="AH6307" s="8">
        <f>(1+$F6307)*$T6307/1000</f>
        <v>1.4437013280358406</v>
      </c>
      <c r="AI6307" s="8">
        <f>(1+BWscncns[[#This Row],[pid_error]]*K_p)*BWscncns[[#This Row],[dbw]]/1000</f>
        <v>21.201850664017918</v>
      </c>
      <c r="AJ6307" s="13">
        <f>BWscncns[[#This Row],[Torflow prgrssv alt vote]]/VLOOKUP(BWscncns[[#This Row],[class]],AltBWtotl,2,FALSE)*100</f>
        <v>4.1815709509251833E-4</v>
      </c>
      <c r="AK6307">
        <f>IF(D6307=E6307,1,0)</f>
        <v>1</v>
      </c>
    </row>
    <row r="6308" spans="1:37">
      <c r="A6308" s="1" t="s">
        <v>7312</v>
      </c>
      <c r="B6308" s="1" t="s">
        <v>7157</v>
      </c>
      <c r="C6308">
        <v>10</v>
      </c>
      <c r="D6308">
        <v>1524991621</v>
      </c>
      <c r="E6308">
        <v>1524991621</v>
      </c>
      <c r="F6308" s="2">
        <v>-0.870033810533</v>
      </c>
      <c r="G6308" s="2">
        <v>-0.870033810533</v>
      </c>
      <c r="H6308">
        <v>9981</v>
      </c>
      <c r="I6308" s="2">
        <v>3.2412101751400003E-2</v>
      </c>
      <c r="J6308" s="2">
        <v>0</v>
      </c>
      <c r="K6308">
        <v>8</v>
      </c>
      <c r="L6308" s="1" t="s">
        <v>11923</v>
      </c>
      <c r="M6308" s="1" t="s">
        <v>7157</v>
      </c>
      <c r="N6308">
        <v>0</v>
      </c>
      <c r="O6308">
        <v>0</v>
      </c>
      <c r="P6308">
        <v>1</v>
      </c>
      <c r="Q6308">
        <v>0</v>
      </c>
      <c r="R6308" s="19">
        <f>BWscncns[[#This Row],[C fx]]*4+BWscncns[[#This Row],[C fg]]*2+BWscncns[[#This Row],[C fm]]</f>
        <v>1</v>
      </c>
      <c r="S6308">
        <v>10</v>
      </c>
      <c r="T6308">
        <v>33984</v>
      </c>
      <c r="U6308" s="13">
        <v>0.29425600000000002</v>
      </c>
      <c r="V6308" s="13">
        <v>3.3984000000000001</v>
      </c>
      <c r="W6308">
        <v>5496</v>
      </c>
      <c r="X6308">
        <v>109</v>
      </c>
      <c r="Z6308" s="10">
        <f>IF($N6308&lt;&gt;0,constants!$L$2,IF($O6308&lt;&gt;0,constants!$M$2,IF($P6308&lt;&gt;0,constants!$N$2,0)))</f>
        <v>1117.99</v>
      </c>
      <c r="AA6308" s="10">
        <f>IF($N6308&lt;&gt;0,constants!$L$2,IF($O6308&lt;&gt;0,constants!$M$2,IF($P6308&lt;&gt;0,constants!$P$2,0)))</f>
        <v>4051.45</v>
      </c>
      <c r="AB6308" s="11">
        <f>constants!$O$2</f>
        <v>4861.32</v>
      </c>
      <c r="AC6308" s="11">
        <f>VLOOKUP(BWscncns[[#This Row],[scanner]],[0]!ScnrAvgBW,2,FALSE)/1000</f>
        <v>509.99709399477808</v>
      </c>
      <c r="AD6308" s="8">
        <f>(1+$F6308)*Z6308</f>
        <v>145.30090016221135</v>
      </c>
      <c r="AE6308" s="8">
        <f>(1+$F6308)*AA6308</f>
        <v>526.55151831607714</v>
      </c>
      <c r="AF6308" s="8">
        <f>(1+$F6308)*AB6308</f>
        <v>631.80723617971637</v>
      </c>
      <c r="AG6308" s="8">
        <f>(1+$F6308)*AC6308</f>
        <v>66.282378945744739</v>
      </c>
      <c r="AH6308" s="8">
        <f>(1+$F6308)*$T6308/1000</f>
        <v>4.4167709828465282</v>
      </c>
      <c r="AI6308" s="8">
        <f>(1+BWscncns[[#This Row],[pid_error]]*K_p)*BWscncns[[#This Row],[dbw]]/1000</f>
        <v>19.200385491423262</v>
      </c>
      <c r="AJ6308" s="13">
        <f>BWscncns[[#This Row],[Torflow prgrssv alt vote]]/VLOOKUP(BWscncns[[#This Row],[class]],AltBWtotl,2,FALSE)*100</f>
        <v>3.7868285882118228E-4</v>
      </c>
      <c r="AK6308">
        <f>IF(D6308=E6308,1,0)</f>
        <v>1</v>
      </c>
    </row>
    <row r="6309" spans="1:37">
      <c r="A6309" s="1" t="s">
        <v>4683</v>
      </c>
      <c r="B6309" s="1" t="s">
        <v>4684</v>
      </c>
      <c r="C6309">
        <v>5</v>
      </c>
      <c r="D6309">
        <v>1524994035</v>
      </c>
      <c r="E6309">
        <v>1524994035</v>
      </c>
      <c r="F6309" s="2">
        <v>-0.91182465530599999</v>
      </c>
      <c r="G6309" s="2">
        <v>-0.91182465530599999</v>
      </c>
      <c r="H6309">
        <v>4514</v>
      </c>
      <c r="I6309" s="2">
        <v>-1.5295218410799999E-2</v>
      </c>
      <c r="J6309" s="2">
        <v>0</v>
      </c>
      <c r="K6309">
        <v>8</v>
      </c>
      <c r="L6309" s="1" t="s">
        <v>11823</v>
      </c>
      <c r="M6309" s="1" t="s">
        <v>4684</v>
      </c>
      <c r="N6309">
        <v>0</v>
      </c>
      <c r="O6309">
        <v>0</v>
      </c>
      <c r="P6309">
        <v>1</v>
      </c>
      <c r="Q6309">
        <v>0</v>
      </c>
      <c r="R6309" s="19">
        <f>BWscncns[[#This Row],[C fx]]*4+BWscncns[[#This Row],[C fg]]*2+BWscncns[[#This Row],[C fm]]</f>
        <v>1</v>
      </c>
      <c r="S6309">
        <v>4</v>
      </c>
      <c r="T6309">
        <v>34204</v>
      </c>
      <c r="U6309" s="13">
        <v>0.11694499999999999</v>
      </c>
      <c r="V6309" s="13">
        <v>8.5510000000000002</v>
      </c>
      <c r="W6309">
        <v>6147</v>
      </c>
      <c r="X6309">
        <v>122</v>
      </c>
      <c r="Z6309" s="10">
        <f>IF($N6309&lt;&gt;0,constants!$L$2,IF($O6309&lt;&gt;0,constants!$M$2,IF($P6309&lt;&gt;0,constants!$N$2,0)))</f>
        <v>1117.99</v>
      </c>
      <c r="AA6309" s="10">
        <f>IF($N6309&lt;&gt;0,constants!$L$2,IF($O6309&lt;&gt;0,constants!$M$2,IF($P6309&lt;&gt;0,constants!$P$2,0)))</f>
        <v>4051.45</v>
      </c>
      <c r="AB6309" s="11">
        <f>constants!$O$2</f>
        <v>4861.32</v>
      </c>
      <c r="AC6309" s="11">
        <f>VLOOKUP(BWscncns[[#This Row],[scanner]],[0]!ScnrAvgBW,2,FALSE)/1000</f>
        <v>509.99709399477808</v>
      </c>
      <c r="AD6309" s="8">
        <f>(1+$F6309)*Z6309</f>
        <v>98.579153614445076</v>
      </c>
      <c r="AE6309" s="8">
        <f>(1+$F6309)*AA6309</f>
        <v>357.23800026050634</v>
      </c>
      <c r="AF6309" s="8">
        <f>(1+$F6309)*AB6309</f>
        <v>428.64856666783612</v>
      </c>
      <c r="AG6309" s="8">
        <f>(1+$F6309)*AC6309</f>
        <v>44.969169555927884</v>
      </c>
      <c r="AH6309" s="8">
        <f>(1+$F6309)*$T6309/1000</f>
        <v>3.0159494899135768</v>
      </c>
      <c r="AI6309" s="8">
        <f>(1+BWscncns[[#This Row],[pid_error]]*K_p)*BWscncns[[#This Row],[dbw]]/1000</f>
        <v>18.609974744956791</v>
      </c>
      <c r="AJ6309" s="13">
        <f>BWscncns[[#This Row],[Torflow prgrssv alt vote]]/VLOOKUP(BWscncns[[#This Row],[class]],AltBWtotl,2,FALSE)*100</f>
        <v>3.6703838275321251E-4</v>
      </c>
      <c r="AK6309">
        <f>IF(D6309=E6309,1,0)</f>
        <v>1</v>
      </c>
    </row>
    <row r="6310" spans="1:37">
      <c r="A6310" s="1" t="s">
        <v>3293</v>
      </c>
      <c r="B6310" s="1" t="s">
        <v>3294</v>
      </c>
      <c r="C6310">
        <v>1</v>
      </c>
      <c r="D6310">
        <v>1525006165</v>
      </c>
      <c r="E6310">
        <v>1525006165</v>
      </c>
      <c r="F6310" s="2">
        <v>-0.97106468500800003</v>
      </c>
      <c r="G6310" s="2">
        <v>-0.97106468500800003</v>
      </c>
      <c r="H6310">
        <v>1027</v>
      </c>
      <c r="I6310" s="2">
        <v>-3.2917855395400001E-3</v>
      </c>
      <c r="J6310" s="2">
        <v>0</v>
      </c>
      <c r="K6310">
        <v>8</v>
      </c>
      <c r="L6310" s="1" t="s">
        <v>11958</v>
      </c>
      <c r="M6310" s="1" t="s">
        <v>3294</v>
      </c>
      <c r="N6310">
        <v>0</v>
      </c>
      <c r="O6310">
        <v>0</v>
      </c>
      <c r="P6310">
        <v>1</v>
      </c>
      <c r="Q6310">
        <v>0</v>
      </c>
      <c r="R6310" s="19">
        <f>BWscncns[[#This Row],[C fx]]*4+BWscncns[[#This Row],[C fg]]*2+BWscncns[[#This Row],[C fm]]</f>
        <v>1</v>
      </c>
      <c r="S6310">
        <v>1</v>
      </c>
      <c r="T6310">
        <v>35503</v>
      </c>
      <c r="U6310" s="13">
        <v>2.8167000000000001E-2</v>
      </c>
      <c r="V6310" s="13">
        <v>35.503</v>
      </c>
      <c r="W6310">
        <v>6397</v>
      </c>
      <c r="X6310">
        <v>127</v>
      </c>
      <c r="Z6310" s="10">
        <f>IF($N6310&lt;&gt;0,constants!$L$2,IF($O6310&lt;&gt;0,constants!$M$2,IF($P6310&lt;&gt;0,constants!$N$2,0)))</f>
        <v>1117.99</v>
      </c>
      <c r="AA6310" s="10">
        <f>IF($N6310&lt;&gt;0,constants!$L$2,IF($O6310&lt;&gt;0,constants!$M$2,IF($P6310&lt;&gt;0,constants!$P$2,0)))</f>
        <v>4051.45</v>
      </c>
      <c r="AB6310" s="11">
        <f>constants!$O$2</f>
        <v>4861.32</v>
      </c>
      <c r="AC6310" s="11">
        <f>VLOOKUP(BWscncns[[#This Row],[scanner]],[0]!ScnrAvgBW,2,FALSE)/1000</f>
        <v>509.99709399477808</v>
      </c>
      <c r="AD6310" s="8">
        <f>(1+$F6310)*Z6310</f>
        <v>32.34939280790605</v>
      </c>
      <c r="AE6310" s="8">
        <f>(1+$F6310)*AA6310</f>
        <v>117.22998192433828</v>
      </c>
      <c r="AF6310" s="8">
        <f>(1+$F6310)*AB6310</f>
        <v>140.6638254769093</v>
      </c>
      <c r="AG6310" s="8">
        <f>(1+$F6310)*AC6310</f>
        <v>14.756926559743521</v>
      </c>
      <c r="AH6310" s="8">
        <f>(1+$F6310)*$T6310/1000</f>
        <v>1.027290488160975</v>
      </c>
      <c r="AI6310" s="8">
        <f>(1+BWscncns[[#This Row],[pid_error]]*K_p)*BWscncns[[#This Row],[dbw]]/1000</f>
        <v>18.265145244080486</v>
      </c>
      <c r="AJ6310" s="13">
        <f>BWscncns[[#This Row],[Torflow prgrssv alt vote]]/VLOOKUP(BWscncns[[#This Row],[class]],AltBWtotl,2,FALSE)*100</f>
        <v>3.6023742444661757E-4</v>
      </c>
      <c r="AK6310">
        <f>IF(D6310=E6310,1,0)</f>
        <v>1</v>
      </c>
    </row>
    <row r="6311" spans="1:37">
      <c r="A6311" s="1" t="s">
        <v>4904</v>
      </c>
      <c r="B6311" s="1" t="s">
        <v>45</v>
      </c>
      <c r="C6311">
        <v>1</v>
      </c>
      <c r="D6311">
        <v>1524483565</v>
      </c>
      <c r="E6311">
        <v>1524483565</v>
      </c>
      <c r="F6311" s="2">
        <v>-0.98544261929900001</v>
      </c>
      <c r="G6311" s="2">
        <v>-0.98544261929900001</v>
      </c>
      <c r="H6311">
        <v>640</v>
      </c>
      <c r="I6311" s="2">
        <v>-4.9923919207400004E-3</v>
      </c>
      <c r="J6311" s="2">
        <v>0.428571428571</v>
      </c>
      <c r="K6311">
        <v>8</v>
      </c>
      <c r="L6311" s="1" t="s">
        <v>12078</v>
      </c>
      <c r="M6311" s="1" t="s">
        <v>45</v>
      </c>
      <c r="N6311">
        <v>0</v>
      </c>
      <c r="O6311">
        <v>0</v>
      </c>
      <c r="P6311">
        <v>1</v>
      </c>
      <c r="Q6311">
        <v>0</v>
      </c>
      <c r="R6311" s="19">
        <f>BWscncns[[#This Row],[C fx]]*4+BWscncns[[#This Row],[C fg]]*2+BWscncns[[#This Row],[C fm]]</f>
        <v>1</v>
      </c>
      <c r="S6311">
        <v>1</v>
      </c>
      <c r="T6311">
        <v>34816</v>
      </c>
      <c r="U6311" s="13">
        <v>2.8722000000000001E-2</v>
      </c>
      <c r="V6311" s="13">
        <v>34.816000000000003</v>
      </c>
      <c r="W6311">
        <v>6393</v>
      </c>
      <c r="X6311">
        <v>127</v>
      </c>
      <c r="Z6311" s="10">
        <f>IF($N6311&lt;&gt;0,constants!$L$2,IF($O6311&lt;&gt;0,constants!$M$2,IF($P6311&lt;&gt;0,constants!$N$2,0)))</f>
        <v>1117.99</v>
      </c>
      <c r="AA6311" s="10">
        <f>IF($N6311&lt;&gt;0,constants!$L$2,IF($O6311&lt;&gt;0,constants!$M$2,IF($P6311&lt;&gt;0,constants!$P$2,0)))</f>
        <v>4051.45</v>
      </c>
      <c r="AB6311" s="11">
        <f>constants!$O$2</f>
        <v>4861.32</v>
      </c>
      <c r="AC6311" s="11">
        <f>VLOOKUP(BWscncns[[#This Row],[scanner]],[0]!ScnrAvgBW,2,FALSE)/1000</f>
        <v>509.99709399477808</v>
      </c>
      <c r="AD6311" s="8">
        <f>(1+$F6311)*Z6311</f>
        <v>16.275006049910978</v>
      </c>
      <c r="AE6311" s="8">
        <f>(1+$F6311)*AA6311</f>
        <v>58.978500041066404</v>
      </c>
      <c r="AF6311" s="8">
        <f>(1+$F6311)*AB6311</f>
        <v>70.768085949385267</v>
      </c>
      <c r="AG6311" s="8">
        <f>(1+$F6311)*AC6311</f>
        <v>7.4242218536856601</v>
      </c>
      <c r="AH6311" s="8">
        <f>(1+$F6311)*$T6311/1000</f>
        <v>0.50682976648601563</v>
      </c>
      <c r="AI6311" s="8">
        <f>(1+BWscncns[[#This Row],[pid_error]]*K_p)*BWscncns[[#This Row],[dbw]]/1000</f>
        <v>17.661414883243008</v>
      </c>
      <c r="AJ6311" s="13">
        <f>BWscncns[[#This Row],[Torflow prgrssv alt vote]]/VLOOKUP(BWscncns[[#This Row],[class]],AltBWtotl,2,FALSE)*100</f>
        <v>3.4833025002549959E-4</v>
      </c>
      <c r="AK6311">
        <f>IF(D6311=E6311,1,0)</f>
        <v>1</v>
      </c>
    </row>
    <row r="6312" spans="1:37">
      <c r="A6312" s="1" t="s">
        <v>11123</v>
      </c>
      <c r="B6312" s="1" t="s">
        <v>11124</v>
      </c>
      <c r="C6312">
        <v>2</v>
      </c>
      <c r="D6312">
        <v>1524994035</v>
      </c>
      <c r="E6312">
        <v>1524994035</v>
      </c>
      <c r="F6312" s="2">
        <v>-0.92581722911700004</v>
      </c>
      <c r="G6312" s="2">
        <v>-0.92581722911700004</v>
      </c>
      <c r="H6312">
        <v>2430</v>
      </c>
      <c r="I6312" s="2">
        <v>-1.7132615689E-3</v>
      </c>
      <c r="J6312" s="2">
        <v>0</v>
      </c>
      <c r="K6312">
        <v>8</v>
      </c>
      <c r="L6312" s="1" t="s">
        <v>11823</v>
      </c>
      <c r="M6312" s="1" t="s">
        <v>11124</v>
      </c>
      <c r="N6312">
        <v>0</v>
      </c>
      <c r="O6312">
        <v>0</v>
      </c>
      <c r="P6312">
        <v>1</v>
      </c>
      <c r="Q6312">
        <v>0</v>
      </c>
      <c r="R6312" s="19">
        <f>BWscncns[[#This Row],[C fx]]*4+BWscncns[[#This Row],[C fg]]*2+BWscncns[[#This Row],[C fm]]</f>
        <v>1</v>
      </c>
      <c r="S6312">
        <v>2</v>
      </c>
      <c r="T6312">
        <v>32768</v>
      </c>
      <c r="U6312" s="13">
        <v>6.1034999999999999E-2</v>
      </c>
      <c r="V6312" s="13">
        <v>16.384</v>
      </c>
      <c r="W6312">
        <v>6320</v>
      </c>
      <c r="X6312">
        <v>126</v>
      </c>
      <c r="Z6312" s="10">
        <f>IF($N6312&lt;&gt;0,constants!$L$2,IF($O6312&lt;&gt;0,constants!$M$2,IF($P6312&lt;&gt;0,constants!$N$2,0)))</f>
        <v>1117.99</v>
      </c>
      <c r="AA6312" s="10">
        <f>IF($N6312&lt;&gt;0,constants!$L$2,IF($O6312&lt;&gt;0,constants!$M$2,IF($P6312&lt;&gt;0,constants!$P$2,0)))</f>
        <v>4051.45</v>
      </c>
      <c r="AB6312" s="11">
        <f>constants!$O$2</f>
        <v>4861.32</v>
      </c>
      <c r="AC6312" s="11">
        <f>VLOOKUP(BWscncns[[#This Row],[scanner]],[0]!ScnrAvgBW,2,FALSE)/1000</f>
        <v>509.99709399477808</v>
      </c>
      <c r="AD6312" s="8">
        <f>(1+$F6312)*Z6312</f>
        <v>82.935596019485132</v>
      </c>
      <c r="AE6312" s="8">
        <f>(1+$F6312)*AA6312</f>
        <v>300.5477870939302</v>
      </c>
      <c r="AF6312" s="8">
        <f>(1+$F6312)*AB6312</f>
        <v>360.62618774894537</v>
      </c>
      <c r="AG6312" s="8">
        <f>(1+$F6312)*AC6312</f>
        <v>37.83299757481042</v>
      </c>
      <c r="AH6312" s="8">
        <f>(1+$F6312)*$T6312/1000</f>
        <v>2.4308210362941427</v>
      </c>
      <c r="AI6312" s="8">
        <f>(1+BWscncns[[#This Row],[pid_error]]*K_p)*BWscncns[[#This Row],[dbw]]/1000</f>
        <v>17.599410518147074</v>
      </c>
      <c r="AJ6312" s="13">
        <f>BWscncns[[#This Row],[Torflow prgrssv alt vote]]/VLOOKUP(BWscncns[[#This Row],[class]],AltBWtotl,2,FALSE)*100</f>
        <v>3.4710735842030709E-4</v>
      </c>
      <c r="AK6312">
        <f>IF(D6312=E6312,1,0)</f>
        <v>1</v>
      </c>
    </row>
    <row r="6313" spans="1:37">
      <c r="A6313" s="1" t="s">
        <v>57</v>
      </c>
      <c r="B6313" s="1" t="s">
        <v>58</v>
      </c>
      <c r="C6313">
        <v>1</v>
      </c>
      <c r="D6313">
        <v>1525006165</v>
      </c>
      <c r="E6313">
        <v>1525006165</v>
      </c>
      <c r="F6313" s="2">
        <v>-0.99425835854</v>
      </c>
      <c r="G6313" s="2">
        <v>-0.99425835854</v>
      </c>
      <c r="H6313">
        <v>200</v>
      </c>
      <c r="I6313" s="2">
        <v>-3.9023750740399999E-4</v>
      </c>
      <c r="J6313" s="2">
        <v>0</v>
      </c>
      <c r="K6313">
        <v>8</v>
      </c>
      <c r="L6313" s="1" t="s">
        <v>11958</v>
      </c>
      <c r="M6313" s="1" t="s">
        <v>58</v>
      </c>
      <c r="N6313">
        <v>0</v>
      </c>
      <c r="O6313">
        <v>0</v>
      </c>
      <c r="P6313">
        <v>1</v>
      </c>
      <c r="Q6313">
        <v>0</v>
      </c>
      <c r="R6313" s="19">
        <f>BWscncns[[#This Row],[C fx]]*4+BWscncns[[#This Row],[C fg]]*2+BWscncns[[#This Row],[C fm]]</f>
        <v>1</v>
      </c>
      <c r="S6313">
        <v>1</v>
      </c>
      <c r="T6313">
        <v>34973</v>
      </c>
      <c r="U6313" s="13">
        <v>2.8593E-2</v>
      </c>
      <c r="V6313" s="13">
        <v>34.972999999999999</v>
      </c>
      <c r="W6313">
        <v>6395</v>
      </c>
      <c r="X6313">
        <v>127</v>
      </c>
      <c r="Z6313" s="10">
        <f>IF($N6313&lt;&gt;0,constants!$L$2,IF($O6313&lt;&gt;0,constants!$M$2,IF($P6313&lt;&gt;0,constants!$N$2,0)))</f>
        <v>1117.99</v>
      </c>
      <c r="AA6313" s="10">
        <f>IF($N6313&lt;&gt;0,constants!$L$2,IF($O6313&lt;&gt;0,constants!$M$2,IF($P6313&lt;&gt;0,constants!$P$2,0)))</f>
        <v>4051.45</v>
      </c>
      <c r="AB6313" s="11">
        <f>constants!$O$2</f>
        <v>4861.32</v>
      </c>
      <c r="AC6313" s="11">
        <f>VLOOKUP(BWscncns[[#This Row],[scanner]],[0]!ScnrAvgBW,2,FALSE)/1000</f>
        <v>509.99709399477808</v>
      </c>
      <c r="AD6313" s="8">
        <f>(1+$F6313)*Z6313</f>
        <v>6.4190977358654022</v>
      </c>
      <c r="AE6313" s="8">
        <f>(1+$F6313)*AA6313</f>
        <v>23.261973293117009</v>
      </c>
      <c r="AF6313" s="8">
        <f>(1+$F6313)*AB6313</f>
        <v>27.911956462327208</v>
      </c>
      <c r="AG6313" s="8">
        <f>(1+$F6313)*AC6313</f>
        <v>2.9282204593599359</v>
      </c>
      <c r="AH6313" s="8">
        <f>(1+$F6313)*$T6313/1000</f>
        <v>0.20080242678058008</v>
      </c>
      <c r="AI6313" s="8">
        <f>(1+BWscncns[[#This Row],[pid_error]]*K_p)*BWscncns[[#This Row],[dbw]]/1000</f>
        <v>17.586901213390291</v>
      </c>
      <c r="AJ6313" s="13">
        <f>BWscncns[[#This Row],[Torflow prgrssv alt vote]]/VLOOKUP(BWscncns[[#This Row],[class]],AltBWtotl,2,FALSE)*100</f>
        <v>3.4686064153593624E-4</v>
      </c>
      <c r="AK6313">
        <f>IF(D6313=E6313,1,0)</f>
        <v>1</v>
      </c>
    </row>
    <row r="6314" spans="1:37">
      <c r="A6314" s="1" t="s">
        <v>9070</v>
      </c>
      <c r="B6314" s="1" t="s">
        <v>9071</v>
      </c>
      <c r="C6314">
        <v>2</v>
      </c>
      <c r="D6314">
        <v>1524991621</v>
      </c>
      <c r="E6314">
        <v>1524991621</v>
      </c>
      <c r="F6314" s="2">
        <v>-0.936503068524</v>
      </c>
      <c r="G6314" s="2">
        <v>-0.936503068524</v>
      </c>
      <c r="H6314">
        <v>2080</v>
      </c>
      <c r="I6314" s="2">
        <v>-1.5386644092400001E-2</v>
      </c>
      <c r="J6314" s="2">
        <v>0</v>
      </c>
      <c r="K6314">
        <v>8</v>
      </c>
      <c r="L6314" s="1" t="s">
        <v>11923</v>
      </c>
      <c r="M6314" s="1" t="s">
        <v>9071</v>
      </c>
      <c r="N6314">
        <v>0</v>
      </c>
      <c r="O6314">
        <v>0</v>
      </c>
      <c r="P6314">
        <v>1</v>
      </c>
      <c r="Q6314">
        <v>0</v>
      </c>
      <c r="R6314" s="19">
        <f>BWscncns[[#This Row],[C fx]]*4+BWscncns[[#This Row],[C fg]]*2+BWscncns[[#This Row],[C fm]]</f>
        <v>1</v>
      </c>
      <c r="S6314">
        <v>2</v>
      </c>
      <c r="T6314">
        <v>32768</v>
      </c>
      <c r="U6314" s="13">
        <v>6.1034999999999999E-2</v>
      </c>
      <c r="V6314" s="13">
        <v>16.384</v>
      </c>
      <c r="W6314">
        <v>6318</v>
      </c>
      <c r="X6314">
        <v>126</v>
      </c>
      <c r="Z6314" s="10">
        <f>IF($N6314&lt;&gt;0,constants!$L$2,IF($O6314&lt;&gt;0,constants!$M$2,IF($P6314&lt;&gt;0,constants!$N$2,0)))</f>
        <v>1117.99</v>
      </c>
      <c r="AA6314" s="10">
        <f>IF($N6314&lt;&gt;0,constants!$L$2,IF($O6314&lt;&gt;0,constants!$M$2,IF($P6314&lt;&gt;0,constants!$P$2,0)))</f>
        <v>4051.45</v>
      </c>
      <c r="AB6314" s="11">
        <f>constants!$O$2</f>
        <v>4861.32</v>
      </c>
      <c r="AC6314" s="11">
        <f>VLOOKUP(BWscncns[[#This Row],[scanner]],[0]!ScnrAvgBW,2,FALSE)/1000</f>
        <v>509.99709399477808</v>
      </c>
      <c r="AD6314" s="8">
        <f>(1+$F6314)*Z6314</f>
        <v>70.988934420853241</v>
      </c>
      <c r="AE6314" s="8">
        <f>(1+$F6314)*AA6314</f>
        <v>257.25464302844017</v>
      </c>
      <c r="AF6314" s="8">
        <f>(1+$F6314)*AB6314</f>
        <v>308.67890292290826</v>
      </c>
      <c r="AG6314" s="8">
        <f>(1+$F6314)*AC6314</f>
        <v>32.383250530345556</v>
      </c>
      <c r="AH6314" s="8">
        <f>(1+$F6314)*$T6314/1000</f>
        <v>2.080667450605568</v>
      </c>
      <c r="AI6314" s="8">
        <f>(1+BWscncns[[#This Row],[pid_error]]*K_p)*BWscncns[[#This Row],[dbw]]/1000</f>
        <v>17.424333725302787</v>
      </c>
      <c r="AJ6314" s="13">
        <f>BWscncns[[#This Row],[Torflow prgrssv alt vote]]/VLOOKUP(BWscncns[[#This Row],[class]],AltBWtotl,2,FALSE)*100</f>
        <v>3.4365437668423034E-4</v>
      </c>
      <c r="AK6314">
        <f>IF(D6314=E6314,1,0)</f>
        <v>1</v>
      </c>
    </row>
    <row r="6315" spans="1:37">
      <c r="A6315" s="1" t="s">
        <v>242</v>
      </c>
      <c r="B6315" s="1" t="s">
        <v>243</v>
      </c>
      <c r="C6315">
        <v>3</v>
      </c>
      <c r="D6315">
        <v>1524958750</v>
      </c>
      <c r="E6315">
        <v>1524958750</v>
      </c>
      <c r="F6315" s="2">
        <v>-0.95937603390500004</v>
      </c>
      <c r="G6315" s="2">
        <v>-0.95937603390500004</v>
      </c>
      <c r="H6315">
        <v>2651</v>
      </c>
      <c r="I6315" s="2">
        <v>4.02887208678E-3</v>
      </c>
      <c r="J6315" s="2">
        <v>0</v>
      </c>
      <c r="K6315">
        <v>8</v>
      </c>
      <c r="L6315" s="1" t="s">
        <v>11977</v>
      </c>
      <c r="M6315" s="1" t="s">
        <v>243</v>
      </c>
      <c r="N6315">
        <v>0</v>
      </c>
      <c r="O6315">
        <v>0</v>
      </c>
      <c r="P6315">
        <v>1</v>
      </c>
      <c r="Q6315">
        <v>0</v>
      </c>
      <c r="R6315" s="19">
        <f>BWscncns[[#This Row],[C fx]]*4+BWscncns[[#This Row],[C fg]]*2+BWscncns[[#This Row],[C fm]]</f>
        <v>1</v>
      </c>
      <c r="S6315">
        <v>2</v>
      </c>
      <c r="T6315">
        <v>31744</v>
      </c>
      <c r="U6315" s="13">
        <v>6.3004000000000004E-2</v>
      </c>
      <c r="V6315" s="13">
        <v>15.872</v>
      </c>
      <c r="W6315">
        <v>6314</v>
      </c>
      <c r="X6315">
        <v>126</v>
      </c>
      <c r="Z6315" s="10">
        <f>IF($N6315&lt;&gt;0,constants!$L$2,IF($O6315&lt;&gt;0,constants!$M$2,IF($P6315&lt;&gt;0,constants!$N$2,0)))</f>
        <v>1117.99</v>
      </c>
      <c r="AA6315" s="10">
        <f>IF($N6315&lt;&gt;0,constants!$L$2,IF($O6315&lt;&gt;0,constants!$M$2,IF($P6315&lt;&gt;0,constants!$P$2,0)))</f>
        <v>4051.45</v>
      </c>
      <c r="AB6315" s="11">
        <f>constants!$O$2</f>
        <v>4861.32</v>
      </c>
      <c r="AC6315" s="11">
        <f>VLOOKUP(BWscncns[[#This Row],[scanner]],[0]!ScnrAvgBW,2,FALSE)/1000</f>
        <v>509.99709399477808</v>
      </c>
      <c r="AD6315" s="8">
        <f>(1+$F6315)*Z6315</f>
        <v>45.417187854549013</v>
      </c>
      <c r="AE6315" s="8">
        <f>(1+$F6315)*AA6315</f>
        <v>164.58596743558761</v>
      </c>
      <c r="AF6315" s="8">
        <f>(1+$F6315)*AB6315</f>
        <v>197.4860988569452</v>
      </c>
      <c r="AG6315" s="8">
        <f>(1+$F6315)*AC6315</f>
        <v>20.718104654992374</v>
      </c>
      <c r="AH6315" s="8">
        <f>(1+$F6315)*$T6315/1000</f>
        <v>1.2895671797196788</v>
      </c>
      <c r="AI6315" s="8">
        <f>(1+BWscncns[[#This Row],[pid_error]]*K_p)*BWscncns[[#This Row],[dbw]]/1000</f>
        <v>16.516783589859841</v>
      </c>
      <c r="AJ6315" s="13">
        <f>BWscncns[[#This Row],[Torflow prgrssv alt vote]]/VLOOKUP(BWscncns[[#This Row],[class]],AltBWtotl,2,FALSE)*100</f>
        <v>3.2575506523724898E-4</v>
      </c>
      <c r="AK6315">
        <f>IF(D6315=E6315,1,0)</f>
        <v>1</v>
      </c>
    </row>
    <row r="6316" spans="1:37">
      <c r="A6316" s="1" t="s">
        <v>3398</v>
      </c>
      <c r="B6316" s="1" t="s">
        <v>3399</v>
      </c>
      <c r="C6316">
        <v>102</v>
      </c>
      <c r="D6316">
        <v>1524951745</v>
      </c>
      <c r="E6316">
        <v>1524951745</v>
      </c>
      <c r="F6316" s="2">
        <v>0.13933258525700001</v>
      </c>
      <c r="G6316" s="2">
        <v>0.13933258525700001</v>
      </c>
      <c r="H6316">
        <v>102447</v>
      </c>
      <c r="I6316" s="2">
        <v>3.6236489280799998E-2</v>
      </c>
      <c r="J6316" s="2">
        <v>0</v>
      </c>
      <c r="K6316">
        <v>4</v>
      </c>
      <c r="L6316" s="1" t="s">
        <v>11675</v>
      </c>
      <c r="M6316" s="1" t="s">
        <v>3399</v>
      </c>
      <c r="N6316">
        <v>0</v>
      </c>
      <c r="O6316">
        <v>0</v>
      </c>
      <c r="P6316">
        <v>1</v>
      </c>
      <c r="Q6316">
        <v>0</v>
      </c>
      <c r="R6316" s="19">
        <f>BWscncns[[#This Row],[C fx]]*4+BWscncns[[#This Row],[C fg]]*2+BWscncns[[#This Row],[C fm]]</f>
        <v>1</v>
      </c>
      <c r="S6316">
        <v>82</v>
      </c>
      <c r="T6316">
        <v>13966</v>
      </c>
      <c r="U6316" s="13">
        <v>5.8714019999999998</v>
      </c>
      <c r="V6316" s="13">
        <v>0.170317</v>
      </c>
      <c r="W6316">
        <v>21</v>
      </c>
      <c r="X6316">
        <v>0</v>
      </c>
      <c r="Z6316" s="10">
        <f>IF($N6316&lt;&gt;0,constants!$L$2,IF($O6316&lt;&gt;0,constants!$M$2,IF($P6316&lt;&gt;0,constants!$N$2,0)))</f>
        <v>1117.99</v>
      </c>
      <c r="AA6316" s="10">
        <f>IF($N6316&lt;&gt;0,constants!$L$2,IF($O6316&lt;&gt;0,constants!$M$2,IF($P6316&lt;&gt;0,constants!$P$2,0)))</f>
        <v>4051.45</v>
      </c>
      <c r="AB6316" s="11">
        <f>constants!$O$2</f>
        <v>4861.32</v>
      </c>
      <c r="AC6316" s="11">
        <f>VLOOKUP(BWscncns[[#This Row],[scanner]],[0]!ScnrAvgBW,2,FALSE)/1000</f>
        <v>4819.491751072962</v>
      </c>
      <c r="AD6316" s="8">
        <f>(1+$F6316)*Z6316</f>
        <v>1273.7624369914734</v>
      </c>
      <c r="AE6316" s="8">
        <f>(1+$F6316)*AA6316</f>
        <v>4615.9490025394725</v>
      </c>
      <c r="AF6316" s="8">
        <f>(1+$F6316)*AB6316</f>
        <v>5538.6602833615589</v>
      </c>
      <c r="AG6316" s="8">
        <f>(1+$F6316)*AC6316</f>
        <v>5491.003996374744</v>
      </c>
      <c r="AH6316" s="8">
        <f>(1+$F6316)*$T6316/1000</f>
        <v>15.911918885699261</v>
      </c>
      <c r="AI6316" s="8">
        <f>(1+BWscncns[[#This Row],[pid_error]]*K_p)*BWscncns[[#This Row],[dbw]]/1000</f>
        <v>14.938959442849633</v>
      </c>
      <c r="AJ6316" s="13">
        <f>BWscncns[[#This Row],[Torflow prgrssv alt vote]]/VLOOKUP(BWscncns[[#This Row],[class]],AltBWtotl,2,FALSE)*100</f>
        <v>2.9463616093327981E-4</v>
      </c>
      <c r="AK6316">
        <f>IF(D6316=E6316,1,0)</f>
        <v>1</v>
      </c>
    </row>
    <row r="6317" spans="1:37">
      <c r="A6317" s="1" t="s">
        <v>3381</v>
      </c>
      <c r="B6317" s="1" t="s">
        <v>3382</v>
      </c>
      <c r="C6317">
        <v>1</v>
      </c>
      <c r="D6317">
        <v>1525006165</v>
      </c>
      <c r="E6317">
        <v>1525006165</v>
      </c>
      <c r="F6317" s="2">
        <v>-0.94504164864700002</v>
      </c>
      <c r="G6317" s="2">
        <v>-0.94504164864700002</v>
      </c>
      <c r="H6317">
        <v>1406</v>
      </c>
      <c r="I6317" s="2">
        <v>2.6901995240600001E-3</v>
      </c>
      <c r="J6317" s="2">
        <v>0</v>
      </c>
      <c r="K6317">
        <v>8</v>
      </c>
      <c r="L6317" s="1" t="s">
        <v>11958</v>
      </c>
      <c r="M6317" s="1" t="s">
        <v>3382</v>
      </c>
      <c r="N6317">
        <v>0</v>
      </c>
      <c r="O6317">
        <v>0</v>
      </c>
      <c r="P6317">
        <v>1</v>
      </c>
      <c r="Q6317">
        <v>0</v>
      </c>
      <c r="R6317" s="19">
        <f>BWscncns[[#This Row],[C fx]]*4+BWscncns[[#This Row],[C fg]]*2+BWscncns[[#This Row],[C fm]]</f>
        <v>1</v>
      </c>
      <c r="S6317">
        <v>1</v>
      </c>
      <c r="T6317">
        <v>25600</v>
      </c>
      <c r="U6317" s="13">
        <v>3.9061999999999999E-2</v>
      </c>
      <c r="V6317" s="13">
        <v>25.6</v>
      </c>
      <c r="W6317">
        <v>6374</v>
      </c>
      <c r="X6317">
        <v>127</v>
      </c>
      <c r="Z6317" s="10">
        <f>IF($N6317&lt;&gt;0,constants!$L$2,IF($O6317&lt;&gt;0,constants!$M$2,IF($P6317&lt;&gt;0,constants!$N$2,0)))</f>
        <v>1117.99</v>
      </c>
      <c r="AA6317" s="10">
        <f>IF($N6317&lt;&gt;0,constants!$L$2,IF($O6317&lt;&gt;0,constants!$M$2,IF($P6317&lt;&gt;0,constants!$P$2,0)))</f>
        <v>4051.45</v>
      </c>
      <c r="AB6317" s="11">
        <f>constants!$O$2</f>
        <v>4861.32</v>
      </c>
      <c r="AC6317" s="11">
        <f>VLOOKUP(BWscncns[[#This Row],[scanner]],[0]!ScnrAvgBW,2,FALSE)/1000</f>
        <v>509.99709399477808</v>
      </c>
      <c r="AD6317" s="8">
        <f>(1+$F6317)*Z6317</f>
        <v>61.442887229140446</v>
      </c>
      <c r="AE6317" s="8">
        <f>(1+$F6317)*AA6317</f>
        <v>222.66101258911175</v>
      </c>
      <c r="AF6317" s="8">
        <f>(1+$F6317)*AB6317</f>
        <v>267.17013259936584</v>
      </c>
      <c r="AG6317" s="8">
        <f>(1+$F6317)*AC6317</f>
        <v>28.02859948077397</v>
      </c>
      <c r="AH6317" s="8">
        <f>(1+$F6317)*$T6317/1000</f>
        <v>1.4069337946367997</v>
      </c>
      <c r="AI6317" s="8">
        <f>(1+BWscncns[[#This Row],[pid_error]]*K_p)*BWscncns[[#This Row],[dbw]]/1000</f>
        <v>13.503466897318402</v>
      </c>
      <c r="AJ6317" s="13">
        <f>BWscncns[[#This Row],[Torflow prgrssv alt vote]]/VLOOKUP(BWscncns[[#This Row],[class]],AltBWtotl,2,FALSE)*100</f>
        <v>2.6632441577581489E-4</v>
      </c>
      <c r="AK6317">
        <f>IF(D6317=E6317,1,0)</f>
        <v>1</v>
      </c>
    </row>
    <row r="6318" spans="1:37">
      <c r="A6318" s="1" t="s">
        <v>9961</v>
      </c>
      <c r="B6318" s="1" t="s">
        <v>632</v>
      </c>
      <c r="C6318">
        <v>1</v>
      </c>
      <c r="D6318">
        <v>1524951824</v>
      </c>
      <c r="E6318">
        <v>1524951824</v>
      </c>
      <c r="F6318" s="2">
        <v>-0.95115259155800003</v>
      </c>
      <c r="G6318" s="2">
        <v>-0.95115259155800003</v>
      </c>
      <c r="H6318">
        <v>1250</v>
      </c>
      <c r="I6318" s="2">
        <v>1.1269816401099999E-3</v>
      </c>
      <c r="J6318" s="2">
        <v>0</v>
      </c>
      <c r="K6318">
        <v>8</v>
      </c>
      <c r="L6318" s="1" t="s">
        <v>11795</v>
      </c>
      <c r="M6318" s="1" t="s">
        <v>632</v>
      </c>
      <c r="N6318">
        <v>0</v>
      </c>
      <c r="O6318">
        <v>0</v>
      </c>
      <c r="P6318">
        <v>1</v>
      </c>
      <c r="Q6318">
        <v>0</v>
      </c>
      <c r="R6318" s="19">
        <f>BWscncns[[#This Row],[C fx]]*4+BWscncns[[#This Row],[C fg]]*2+BWscncns[[#This Row],[C fm]]</f>
        <v>1</v>
      </c>
      <c r="S6318">
        <v>1</v>
      </c>
      <c r="T6318">
        <v>25600</v>
      </c>
      <c r="U6318" s="13">
        <v>3.9061999999999999E-2</v>
      </c>
      <c r="V6318" s="13">
        <v>25.6</v>
      </c>
      <c r="W6318">
        <v>6370</v>
      </c>
      <c r="X6318">
        <v>127</v>
      </c>
      <c r="Z6318" s="10">
        <f>IF($N6318&lt;&gt;0,constants!$L$2,IF($O6318&lt;&gt;0,constants!$M$2,IF($P6318&lt;&gt;0,constants!$N$2,0)))</f>
        <v>1117.99</v>
      </c>
      <c r="AA6318" s="10">
        <f>IF($N6318&lt;&gt;0,constants!$L$2,IF($O6318&lt;&gt;0,constants!$M$2,IF($P6318&lt;&gt;0,constants!$P$2,0)))</f>
        <v>4051.45</v>
      </c>
      <c r="AB6318" s="11">
        <f>constants!$O$2</f>
        <v>4861.32</v>
      </c>
      <c r="AC6318" s="11">
        <f>VLOOKUP(BWscncns[[#This Row],[scanner]],[0]!ScnrAvgBW,2,FALSE)/1000</f>
        <v>509.99709399477808</v>
      </c>
      <c r="AD6318" s="8">
        <f>(1+$F6318)*Z6318</f>
        <v>54.610914164071552</v>
      </c>
      <c r="AE6318" s="8">
        <f>(1+$F6318)*AA6318</f>
        <v>197.90283293234077</v>
      </c>
      <c r="AF6318" s="8">
        <f>(1+$F6318)*AB6318</f>
        <v>237.46288360726331</v>
      </c>
      <c r="AG6318" s="8">
        <f>(1+$F6318)*AC6318</f>
        <v>24.912036354595976</v>
      </c>
      <c r="AH6318" s="8">
        <f>(1+$F6318)*$T6318/1000</f>
        <v>1.2504936561151994</v>
      </c>
      <c r="AI6318" s="8">
        <f>(1+BWscncns[[#This Row],[pid_error]]*K_p)*BWscncns[[#This Row],[dbw]]/1000</f>
        <v>13.425246828057601</v>
      </c>
      <c r="AJ6318" s="13">
        <f>BWscncns[[#This Row],[Torflow prgrssv alt vote]]/VLOOKUP(BWscncns[[#This Row],[class]],AltBWtotl,2,FALSE)*100</f>
        <v>2.6478170719540105E-4</v>
      </c>
      <c r="AK6318">
        <f>IF(D6318=E6318,1,0)</f>
        <v>1</v>
      </c>
    </row>
    <row r="6319" spans="1:37">
      <c r="A6319" s="1" t="s">
        <v>11054</v>
      </c>
      <c r="B6319" s="1" t="s">
        <v>11055</v>
      </c>
      <c r="C6319">
        <v>1</v>
      </c>
      <c r="D6319">
        <v>1525006165</v>
      </c>
      <c r="E6319">
        <v>1525006165</v>
      </c>
      <c r="F6319" s="2">
        <v>-0.95323313926999997</v>
      </c>
      <c r="G6319" s="2">
        <v>-0.95323313926999997</v>
      </c>
      <c r="H6319">
        <v>1197</v>
      </c>
      <c r="I6319" s="2">
        <v>-8.7212684450900003E-3</v>
      </c>
      <c r="J6319" s="2">
        <v>5.5555555555600003E-2</v>
      </c>
      <c r="K6319">
        <v>8</v>
      </c>
      <c r="L6319" s="1" t="s">
        <v>11958</v>
      </c>
      <c r="M6319" s="1" t="s">
        <v>11055</v>
      </c>
      <c r="N6319">
        <v>1</v>
      </c>
      <c r="O6319">
        <v>0</v>
      </c>
      <c r="P6319">
        <v>0</v>
      </c>
      <c r="Q6319">
        <v>0</v>
      </c>
      <c r="R6319" s="19">
        <f>BWscncns[[#This Row],[C fx]]*4+BWscncns[[#This Row],[C fg]]*2+BWscncns[[#This Row],[C fm]]</f>
        <v>4</v>
      </c>
      <c r="S6319">
        <v>1</v>
      </c>
      <c r="T6319">
        <v>25600</v>
      </c>
      <c r="U6319" s="13">
        <v>3.9061999999999999E-2</v>
      </c>
      <c r="V6319" s="13">
        <v>25.6</v>
      </c>
      <c r="W6319">
        <v>6373</v>
      </c>
      <c r="X6319">
        <v>127</v>
      </c>
      <c r="Z6319" s="10">
        <f>IF($N6319&lt;&gt;0,constants!$L$2,IF($O6319&lt;&gt;0,constants!$M$2,IF($P6319&lt;&gt;0,constants!$N$2,0)))</f>
        <v>10125.48</v>
      </c>
      <c r="AA6319" s="10">
        <f>IF($N6319&lt;&gt;0,constants!$L$2,IF($O6319&lt;&gt;0,constants!$M$2,IF($P6319&lt;&gt;0,constants!$P$2,0)))</f>
        <v>10125.48</v>
      </c>
      <c r="AB6319" s="11">
        <f>constants!$O$2</f>
        <v>4861.32</v>
      </c>
      <c r="AC6319" s="11">
        <f>VLOOKUP(BWscncns[[#This Row],[scanner]],[0]!ScnrAvgBW,2,FALSE)/1000</f>
        <v>509.99709399477808</v>
      </c>
      <c r="AD6319" s="8">
        <f>(1+$F6319)*Z6319</f>
        <v>473.53691298440066</v>
      </c>
      <c r="AE6319" s="8">
        <f>(1+$F6319)*AA6319</f>
        <v>473.53691298440066</v>
      </c>
      <c r="AF6319" s="8">
        <f>(1+$F6319)*AB6319</f>
        <v>227.34867540396371</v>
      </c>
      <c r="AG6319" s="8">
        <f>(1+$F6319)*AC6319</f>
        <v>23.850963067558521</v>
      </c>
      <c r="AH6319" s="8">
        <f>(1+$F6319)*$T6319/1000</f>
        <v>1.1972316346880008</v>
      </c>
      <c r="AI6319" s="8">
        <f>(1+BWscncns[[#This Row],[pid_error]]*K_p)*BWscncns[[#This Row],[dbw]]/1000</f>
        <v>13.398615817344</v>
      </c>
      <c r="AJ6319" s="13">
        <f>BWscncns[[#This Row],[Torflow prgrssv alt vote]]/VLOOKUP(BWscncns[[#This Row],[class]],AltBWtotl,2,FALSE)*100</f>
        <v>1.1483610868006465E-4</v>
      </c>
      <c r="AK6319">
        <f>IF(D6319=E6319,1,0)</f>
        <v>1</v>
      </c>
    </row>
    <row r="6320" spans="1:37">
      <c r="A6320" s="1" t="s">
        <v>4228</v>
      </c>
      <c r="B6320" s="1" t="s">
        <v>4229</v>
      </c>
      <c r="C6320">
        <v>1</v>
      </c>
      <c r="D6320">
        <v>1525006165</v>
      </c>
      <c r="E6320">
        <v>1525006165</v>
      </c>
      <c r="F6320" s="2">
        <v>-0.95255912697800005</v>
      </c>
      <c r="G6320" s="2">
        <v>-0.95255912697800005</v>
      </c>
      <c r="H6320">
        <v>1165</v>
      </c>
      <c r="I6320" s="2">
        <v>6.7869552844999998E-3</v>
      </c>
      <c r="J6320" s="2">
        <v>0</v>
      </c>
      <c r="K6320">
        <v>8</v>
      </c>
      <c r="L6320" s="1" t="s">
        <v>11958</v>
      </c>
      <c r="M6320" s="1" t="s">
        <v>4229</v>
      </c>
      <c r="N6320">
        <v>0</v>
      </c>
      <c r="O6320">
        <v>0</v>
      </c>
      <c r="P6320">
        <v>1</v>
      </c>
      <c r="Q6320">
        <v>0</v>
      </c>
      <c r="R6320" s="19">
        <f>BWscncns[[#This Row],[C fx]]*4+BWscncns[[#This Row],[C fg]]*2+BWscncns[[#This Row],[C fm]]</f>
        <v>1</v>
      </c>
      <c r="S6320">
        <v>1</v>
      </c>
      <c r="T6320">
        <v>24576</v>
      </c>
      <c r="U6320" s="13">
        <v>4.0689999999999997E-2</v>
      </c>
      <c r="V6320" s="13">
        <v>24.576000000000001</v>
      </c>
      <c r="W6320">
        <v>6364</v>
      </c>
      <c r="X6320">
        <v>127</v>
      </c>
      <c r="Z6320" s="10">
        <f>IF($N6320&lt;&gt;0,constants!$L$2,IF($O6320&lt;&gt;0,constants!$M$2,IF($P6320&lt;&gt;0,constants!$N$2,0)))</f>
        <v>1117.99</v>
      </c>
      <c r="AA6320" s="10">
        <f>IF($N6320&lt;&gt;0,constants!$L$2,IF($O6320&lt;&gt;0,constants!$M$2,IF($P6320&lt;&gt;0,constants!$P$2,0)))</f>
        <v>4051.45</v>
      </c>
      <c r="AB6320" s="11">
        <f>constants!$O$2</f>
        <v>4861.32</v>
      </c>
      <c r="AC6320" s="11">
        <f>VLOOKUP(BWscncns[[#This Row],[scanner]],[0]!ScnrAvgBW,2,FALSE)/1000</f>
        <v>509.99709399477808</v>
      </c>
      <c r="AD6320" s="8">
        <f>(1+$F6320)*Z6320</f>
        <v>53.038421629865724</v>
      </c>
      <c r="AE6320" s="8">
        <f>(1+$F6320)*AA6320</f>
        <v>192.20432500498168</v>
      </c>
      <c r="AF6320" s="8">
        <f>(1+$F6320)*AB6320</f>
        <v>230.62526483930878</v>
      </c>
      <c r="AG6320" s="8">
        <f>(1+$F6320)*AC6320</f>
        <v>24.19470737779524</v>
      </c>
      <c r="AH6320" s="8">
        <f>(1+$F6320)*$T6320/1000</f>
        <v>1.1659068953886709</v>
      </c>
      <c r="AI6320" s="8">
        <f>(1+BWscncns[[#This Row],[pid_error]]*K_p)*BWscncns[[#This Row],[dbw]]/1000</f>
        <v>12.870953447694335</v>
      </c>
      <c r="AJ6320" s="13">
        <f>BWscncns[[#This Row],[Torflow prgrssv alt vote]]/VLOOKUP(BWscncns[[#This Row],[class]],AltBWtotl,2,FALSE)*100</f>
        <v>2.5384956200511936E-4</v>
      </c>
      <c r="AK6320">
        <f>IF(D6320=E6320,1,0)</f>
        <v>1</v>
      </c>
    </row>
    <row r="6321" spans="1:37">
      <c r="A6321" s="1" t="s">
        <v>3913</v>
      </c>
      <c r="B6321" s="1" t="s">
        <v>3914</v>
      </c>
      <c r="C6321">
        <v>1</v>
      </c>
      <c r="D6321">
        <v>1524998348</v>
      </c>
      <c r="E6321">
        <v>1524998348</v>
      </c>
      <c r="F6321" s="2">
        <v>-0.97313388778499998</v>
      </c>
      <c r="G6321" s="2">
        <v>-0.97313388778499998</v>
      </c>
      <c r="H6321">
        <v>596</v>
      </c>
      <c r="I6321" s="2">
        <v>6.8045159446000003E-3</v>
      </c>
      <c r="J6321" s="2">
        <v>0</v>
      </c>
      <c r="K6321">
        <v>8</v>
      </c>
      <c r="L6321" s="1" t="s">
        <v>11968</v>
      </c>
      <c r="M6321" s="1" t="s">
        <v>3914</v>
      </c>
      <c r="N6321">
        <v>0</v>
      </c>
      <c r="O6321">
        <v>0</v>
      </c>
      <c r="P6321">
        <v>1</v>
      </c>
      <c r="Q6321">
        <v>0</v>
      </c>
      <c r="R6321" s="19">
        <f>BWscncns[[#This Row],[C fx]]*4+BWscncns[[#This Row],[C fg]]*2+BWscncns[[#This Row],[C fm]]</f>
        <v>1</v>
      </c>
      <c r="S6321">
        <v>1</v>
      </c>
      <c r="T6321">
        <v>22214</v>
      </c>
      <c r="U6321" s="13">
        <v>4.5017000000000001E-2</v>
      </c>
      <c r="V6321" s="13">
        <v>22.213999999999999</v>
      </c>
      <c r="W6321">
        <v>6359</v>
      </c>
      <c r="X6321">
        <v>127</v>
      </c>
      <c r="Z6321" s="10">
        <f>IF($N6321&lt;&gt;0,constants!$L$2,IF($O6321&lt;&gt;0,constants!$M$2,IF($P6321&lt;&gt;0,constants!$N$2,0)))</f>
        <v>1117.99</v>
      </c>
      <c r="AA6321" s="10">
        <f>IF($N6321&lt;&gt;0,constants!$L$2,IF($O6321&lt;&gt;0,constants!$M$2,IF($P6321&lt;&gt;0,constants!$P$2,0)))</f>
        <v>4051.45</v>
      </c>
      <c r="AB6321" s="11">
        <f>constants!$O$2</f>
        <v>4861.32</v>
      </c>
      <c r="AC6321" s="11">
        <f>VLOOKUP(BWscncns[[#This Row],[scanner]],[0]!ScnrAvgBW,2,FALSE)/1000</f>
        <v>509.99709399477808</v>
      </c>
      <c r="AD6321" s="8">
        <f>(1+$F6321)*Z6321</f>
        <v>30.036044795247868</v>
      </c>
      <c r="AE6321" s="8">
        <f>(1+$F6321)*AA6321</f>
        <v>108.8467103334618</v>
      </c>
      <c r="AF6321" s="8">
        <f>(1+$F6321)*AB6321</f>
        <v>130.60476863302387</v>
      </c>
      <c r="AG6321" s="8">
        <f>(1+$F6321)*AC6321</f>
        <v>13.701639156587618</v>
      </c>
      <c r="AH6321" s="8">
        <f>(1+$F6321)*$T6321/1000</f>
        <v>0.59680381674401028</v>
      </c>
      <c r="AI6321" s="8">
        <f>(1+BWscncns[[#This Row],[pid_error]]*K_p)*BWscncns[[#This Row],[dbw]]/1000</f>
        <v>11.405401908372005</v>
      </c>
      <c r="AJ6321" s="13">
        <f>BWscncns[[#This Row],[Torflow prgrssv alt vote]]/VLOOKUP(BWscncns[[#This Row],[class]],AltBWtotl,2,FALSE)*100</f>
        <v>2.2494497324525973E-4</v>
      </c>
      <c r="AK6321">
        <f>IF(D6321=E6321,1,0)</f>
        <v>1</v>
      </c>
    </row>
    <row r="6322" spans="1:37">
      <c r="A6322" s="1" t="s">
        <v>1359</v>
      </c>
      <c r="B6322" s="1" t="s">
        <v>49</v>
      </c>
      <c r="C6322">
        <v>1</v>
      </c>
      <c r="D6322">
        <v>1524998348</v>
      </c>
      <c r="E6322">
        <v>1524998348</v>
      </c>
      <c r="F6322" s="2">
        <v>-0.94744649346700005</v>
      </c>
      <c r="G6322" s="2">
        <v>-0.94744649346700005</v>
      </c>
      <c r="H6322">
        <v>1076</v>
      </c>
      <c r="I6322" s="2">
        <v>1.3362296276299999E-2</v>
      </c>
      <c r="J6322" s="2">
        <v>0</v>
      </c>
      <c r="K6322">
        <v>8</v>
      </c>
      <c r="L6322" s="1" t="s">
        <v>11968</v>
      </c>
      <c r="M6322" s="1" t="s">
        <v>49</v>
      </c>
      <c r="N6322">
        <v>0</v>
      </c>
      <c r="O6322">
        <v>0</v>
      </c>
      <c r="P6322">
        <v>1</v>
      </c>
      <c r="Q6322">
        <v>0</v>
      </c>
      <c r="R6322" s="19">
        <f>BWscncns[[#This Row],[C fx]]*4+BWscncns[[#This Row],[C fg]]*2+BWscncns[[#This Row],[C fm]]</f>
        <v>1</v>
      </c>
      <c r="S6322">
        <v>1</v>
      </c>
      <c r="T6322">
        <v>20480</v>
      </c>
      <c r="U6322" s="13">
        <v>4.8828000000000003E-2</v>
      </c>
      <c r="V6322" s="13">
        <v>20.48</v>
      </c>
      <c r="W6322">
        <v>6345</v>
      </c>
      <c r="X6322">
        <v>126</v>
      </c>
      <c r="Z6322" s="10">
        <f>IF($N6322&lt;&gt;0,constants!$L$2,IF($O6322&lt;&gt;0,constants!$M$2,IF($P6322&lt;&gt;0,constants!$N$2,0)))</f>
        <v>1117.99</v>
      </c>
      <c r="AA6322" s="10">
        <f>IF($N6322&lt;&gt;0,constants!$L$2,IF($O6322&lt;&gt;0,constants!$M$2,IF($P6322&lt;&gt;0,constants!$P$2,0)))</f>
        <v>4051.45</v>
      </c>
      <c r="AB6322" s="11">
        <f>constants!$O$2</f>
        <v>4861.32</v>
      </c>
      <c r="AC6322" s="11">
        <f>VLOOKUP(BWscncns[[#This Row],[scanner]],[0]!ScnrAvgBW,2,FALSE)/1000</f>
        <v>509.99709399477808</v>
      </c>
      <c r="AD6322" s="8">
        <f>(1+$F6322)*Z6322</f>
        <v>58.754294768828615</v>
      </c>
      <c r="AE6322" s="8">
        <f>(1+$F6322)*AA6322</f>
        <v>212.91790404312263</v>
      </c>
      <c r="AF6322" s="8">
        <f>(1+$F6322)*AB6322</f>
        <v>255.47941237900329</v>
      </c>
      <c r="AG6322" s="8">
        <f>(1+$F6322)*AC6322</f>
        <v>26.802135611065559</v>
      </c>
      <c r="AH6322" s="8">
        <f>(1+$F6322)*$T6322/1000</f>
        <v>1.0762958137958389</v>
      </c>
      <c r="AI6322" s="8">
        <f>(1+BWscncns[[#This Row],[pid_error]]*K_p)*BWscncns[[#This Row],[dbw]]/1000</f>
        <v>10.778147906897921</v>
      </c>
      <c r="AJ6322" s="13">
        <f>BWscncns[[#This Row],[Torflow prgrssv alt vote]]/VLOOKUP(BWscncns[[#This Row],[class]],AltBWtotl,2,FALSE)*100</f>
        <v>2.1257384983258993E-4</v>
      </c>
      <c r="AK6322">
        <f>IF(D6322=E6322,1,0)</f>
        <v>1</v>
      </c>
    </row>
    <row r="6323" spans="1:37">
      <c r="A6323" s="1" t="s">
        <v>897</v>
      </c>
      <c r="B6323" s="1" t="s">
        <v>898</v>
      </c>
      <c r="C6323">
        <v>1</v>
      </c>
      <c r="D6323">
        <v>1524998348</v>
      </c>
      <c r="E6323">
        <v>1524998348</v>
      </c>
      <c r="F6323" s="2">
        <v>-0.95221482741700003</v>
      </c>
      <c r="G6323" s="2">
        <v>-0.95221482741700003</v>
      </c>
      <c r="H6323">
        <v>978</v>
      </c>
      <c r="I6323" s="2">
        <v>2.6289115884999999E-2</v>
      </c>
      <c r="J6323" s="2">
        <v>0</v>
      </c>
      <c r="K6323">
        <v>8</v>
      </c>
      <c r="L6323" s="1" t="s">
        <v>11968</v>
      </c>
      <c r="M6323" s="1" t="s">
        <v>898</v>
      </c>
      <c r="N6323">
        <v>0</v>
      </c>
      <c r="O6323">
        <v>0</v>
      </c>
      <c r="P6323">
        <v>1</v>
      </c>
      <c r="Q6323">
        <v>0</v>
      </c>
      <c r="R6323" s="19">
        <f>BWscncns[[#This Row],[C fx]]*4+BWscncns[[#This Row],[C fg]]*2+BWscncns[[#This Row],[C fm]]</f>
        <v>1</v>
      </c>
      <c r="S6323">
        <v>1</v>
      </c>
      <c r="T6323">
        <v>20480</v>
      </c>
      <c r="U6323" s="13">
        <v>4.8828000000000003E-2</v>
      </c>
      <c r="V6323" s="13">
        <v>20.48</v>
      </c>
      <c r="W6323">
        <v>6349</v>
      </c>
      <c r="X6323">
        <v>126</v>
      </c>
      <c r="Z6323" s="10">
        <f>IF($N6323&lt;&gt;0,constants!$L$2,IF($O6323&lt;&gt;0,constants!$M$2,IF($P6323&lt;&gt;0,constants!$N$2,0)))</f>
        <v>1117.99</v>
      </c>
      <c r="AA6323" s="10">
        <f>IF($N6323&lt;&gt;0,constants!$L$2,IF($O6323&lt;&gt;0,constants!$M$2,IF($P6323&lt;&gt;0,constants!$P$2,0)))</f>
        <v>4051.45</v>
      </c>
      <c r="AB6323" s="11">
        <f>constants!$O$2</f>
        <v>4861.32</v>
      </c>
      <c r="AC6323" s="11">
        <f>VLOOKUP(BWscncns[[#This Row],[scanner]],[0]!ScnrAvgBW,2,FALSE)/1000</f>
        <v>509.99709399477808</v>
      </c>
      <c r="AD6323" s="8">
        <f>(1+$F6323)*Z6323</f>
        <v>53.423345096068132</v>
      </c>
      <c r="AE6323" s="8">
        <f>(1+$F6323)*AA6323</f>
        <v>193.59923746139521</v>
      </c>
      <c r="AF6323" s="8">
        <f>(1+$F6323)*AB6323</f>
        <v>232.29901518118939</v>
      </c>
      <c r="AG6323" s="8">
        <f>(1+$F6323)*AC6323</f>
        <v>24.370299153368929</v>
      </c>
      <c r="AH6323" s="8">
        <f>(1+$F6323)*$T6323/1000</f>
        <v>0.97864033449983934</v>
      </c>
      <c r="AI6323" s="8">
        <f>(1+BWscncns[[#This Row],[pid_error]]*K_p)*BWscncns[[#This Row],[dbw]]/1000</f>
        <v>10.72932016724992</v>
      </c>
      <c r="AJ6323" s="13">
        <f>BWscncns[[#This Row],[Torflow prgrssv alt vote]]/VLOOKUP(BWscncns[[#This Row],[class]],AltBWtotl,2,FALSE)*100</f>
        <v>2.1161083645726257E-4</v>
      </c>
      <c r="AK6323">
        <f>IF(D6323=E6323,1,0)</f>
        <v>1</v>
      </c>
    </row>
    <row r="6324" spans="1:37">
      <c r="A6324" s="1" t="s">
        <v>8049</v>
      </c>
      <c r="B6324" s="1" t="s">
        <v>49</v>
      </c>
      <c r="C6324">
        <v>1</v>
      </c>
      <c r="D6324">
        <v>1524830885</v>
      </c>
      <c r="E6324">
        <v>1524830885</v>
      </c>
      <c r="F6324" s="2">
        <v>-0.95504952699199996</v>
      </c>
      <c r="G6324" s="2">
        <v>-0.95504952699199996</v>
      </c>
      <c r="H6324">
        <v>920</v>
      </c>
      <c r="I6324" s="2">
        <v>4.0379993529600002E-3</v>
      </c>
      <c r="J6324" s="2">
        <v>0</v>
      </c>
      <c r="K6324">
        <v>8</v>
      </c>
      <c r="L6324" s="1" t="s">
        <v>12079</v>
      </c>
      <c r="M6324" s="1" t="s">
        <v>49</v>
      </c>
      <c r="N6324">
        <v>0</v>
      </c>
      <c r="O6324">
        <v>0</v>
      </c>
      <c r="P6324">
        <v>1</v>
      </c>
      <c r="Q6324">
        <v>0</v>
      </c>
      <c r="R6324" s="19">
        <f>BWscncns[[#This Row],[C fx]]*4+BWscncns[[#This Row],[C fg]]*2+BWscncns[[#This Row],[C fm]]</f>
        <v>1</v>
      </c>
      <c r="S6324">
        <v>1</v>
      </c>
      <c r="T6324">
        <v>20480</v>
      </c>
      <c r="U6324" s="13">
        <v>4.8828000000000003E-2</v>
      </c>
      <c r="V6324" s="13">
        <v>20.48</v>
      </c>
      <c r="W6324">
        <v>6351</v>
      </c>
      <c r="X6324">
        <v>127</v>
      </c>
      <c r="Z6324" s="10">
        <f>IF($N6324&lt;&gt;0,constants!$L$2,IF($O6324&lt;&gt;0,constants!$M$2,IF($P6324&lt;&gt;0,constants!$N$2,0)))</f>
        <v>1117.99</v>
      </c>
      <c r="AA6324" s="10">
        <f>IF($N6324&lt;&gt;0,constants!$L$2,IF($O6324&lt;&gt;0,constants!$M$2,IF($P6324&lt;&gt;0,constants!$P$2,0)))</f>
        <v>4051.45</v>
      </c>
      <c r="AB6324" s="11">
        <f>constants!$O$2</f>
        <v>4861.32</v>
      </c>
      <c r="AC6324" s="11">
        <f>VLOOKUP(BWscncns[[#This Row],[scanner]],[0]!ScnrAvgBW,2,FALSE)/1000</f>
        <v>509.99709399477808</v>
      </c>
      <c r="AD6324" s="8">
        <f>(1+$F6324)*Z6324</f>
        <v>50.254179318213957</v>
      </c>
      <c r="AE6324" s="8">
        <f>(1+$F6324)*AA6324</f>
        <v>182.11459386826175</v>
      </c>
      <c r="AF6324" s="8">
        <f>(1+$F6324)*AB6324</f>
        <v>218.51863344325074</v>
      </c>
      <c r="AG6324" s="8">
        <f>(1+$F6324)*AC6324</f>
        <v>22.924610607770731</v>
      </c>
      <c r="AH6324" s="8">
        <f>(1+$F6324)*$T6324/1000</f>
        <v>0.92058568720384071</v>
      </c>
      <c r="AI6324" s="8">
        <f>(1+BWscncns[[#This Row],[pid_error]]*K_p)*BWscncns[[#This Row],[dbw]]/1000</f>
        <v>10.70029284360192</v>
      </c>
      <c r="AJ6324" s="13">
        <f>BWscncns[[#This Row],[Torflow prgrssv alt vote]]/VLOOKUP(BWscncns[[#This Row],[class]],AltBWtotl,2,FALSE)*100</f>
        <v>2.1103834014421394E-4</v>
      </c>
      <c r="AK6324">
        <f>IF(D6324=E6324,1,0)</f>
        <v>1</v>
      </c>
    </row>
    <row r="6325" spans="1:37">
      <c r="A6325" s="1" t="s">
        <v>5261</v>
      </c>
      <c r="B6325" s="1" t="s">
        <v>5262</v>
      </c>
      <c r="C6325">
        <v>1</v>
      </c>
      <c r="D6325">
        <v>1524998348</v>
      </c>
      <c r="E6325">
        <v>1524998348</v>
      </c>
      <c r="F6325" s="2">
        <v>-0.95736248958900005</v>
      </c>
      <c r="G6325" s="2">
        <v>-0.95736248958900005</v>
      </c>
      <c r="H6325">
        <v>873</v>
      </c>
      <c r="I6325" s="2">
        <v>1.0339880692799999E-3</v>
      </c>
      <c r="J6325" s="2">
        <v>0</v>
      </c>
      <c r="K6325">
        <v>8</v>
      </c>
      <c r="L6325" s="1" t="s">
        <v>11968</v>
      </c>
      <c r="M6325" s="1" t="s">
        <v>5262</v>
      </c>
      <c r="N6325">
        <v>0</v>
      </c>
      <c r="O6325">
        <v>0</v>
      </c>
      <c r="P6325">
        <v>1</v>
      </c>
      <c r="Q6325">
        <v>0</v>
      </c>
      <c r="R6325" s="19">
        <f>BWscncns[[#This Row],[C fx]]*4+BWscncns[[#This Row],[C fg]]*2+BWscncns[[#This Row],[C fm]]</f>
        <v>1</v>
      </c>
      <c r="S6325">
        <v>1</v>
      </c>
      <c r="T6325">
        <v>20480</v>
      </c>
      <c r="U6325" s="13">
        <v>4.8828000000000003E-2</v>
      </c>
      <c r="V6325" s="13">
        <v>20.48</v>
      </c>
      <c r="W6325">
        <v>6350</v>
      </c>
      <c r="X6325">
        <v>127</v>
      </c>
      <c r="Z6325" s="10">
        <f>IF($N6325&lt;&gt;0,constants!$L$2,IF($O6325&lt;&gt;0,constants!$M$2,IF($P6325&lt;&gt;0,constants!$N$2,0)))</f>
        <v>1117.99</v>
      </c>
      <c r="AA6325" s="10">
        <f>IF($N6325&lt;&gt;0,constants!$L$2,IF($O6325&lt;&gt;0,constants!$M$2,IF($P6325&lt;&gt;0,constants!$P$2,0)))</f>
        <v>4051.45</v>
      </c>
      <c r="AB6325" s="11">
        <f>constants!$O$2</f>
        <v>4861.32</v>
      </c>
      <c r="AC6325" s="11">
        <f>VLOOKUP(BWscncns[[#This Row],[scanner]],[0]!ScnrAvgBW,2,FALSE)/1000</f>
        <v>509.99709399477808</v>
      </c>
      <c r="AD6325" s="8">
        <f>(1+$F6325)*Z6325</f>
        <v>47.668310264393831</v>
      </c>
      <c r="AE6325" s="8">
        <f>(1+$F6325)*AA6325</f>
        <v>172.74374155464571</v>
      </c>
      <c r="AF6325" s="8">
        <f>(1+$F6325)*AB6325</f>
        <v>207.27458211120225</v>
      </c>
      <c r="AG6325" s="8">
        <f>(1+$F6325)*AC6325</f>
        <v>21.745006404782067</v>
      </c>
      <c r="AH6325" s="8">
        <f>(1+$F6325)*$T6325/1000</f>
        <v>0.87321621321727894</v>
      </c>
      <c r="AI6325" s="8">
        <f>(1+BWscncns[[#This Row],[pid_error]]*K_p)*BWscncns[[#This Row],[dbw]]/1000</f>
        <v>10.676608106608638</v>
      </c>
      <c r="AJ6325" s="13">
        <f>BWscncns[[#This Row],[Torflow prgrssv alt vote]]/VLOOKUP(BWscncns[[#This Row],[class]],AltBWtotl,2,FALSE)*100</f>
        <v>2.1057121390244917E-4</v>
      </c>
      <c r="AK6325">
        <f>IF(D6325=E6325,1,0)</f>
        <v>1</v>
      </c>
    </row>
    <row r="6326" spans="1:37">
      <c r="A6326" s="1" t="s">
        <v>11171</v>
      </c>
      <c r="B6326" s="1" t="s">
        <v>11172</v>
      </c>
      <c r="C6326">
        <v>1</v>
      </c>
      <c r="D6326">
        <v>1524998348</v>
      </c>
      <c r="E6326">
        <v>1524998348</v>
      </c>
      <c r="F6326" s="2">
        <v>-0.96010434525599997</v>
      </c>
      <c r="G6326" s="2">
        <v>-0.96010434525599997</v>
      </c>
      <c r="H6326">
        <v>817</v>
      </c>
      <c r="I6326" s="2">
        <v>1.71749839816E-3</v>
      </c>
      <c r="J6326" s="2">
        <v>0</v>
      </c>
      <c r="K6326">
        <v>8</v>
      </c>
      <c r="L6326" s="1" t="s">
        <v>11968</v>
      </c>
      <c r="M6326" s="1" t="s">
        <v>11172</v>
      </c>
      <c r="N6326">
        <v>0</v>
      </c>
      <c r="O6326">
        <v>0</v>
      </c>
      <c r="P6326">
        <v>1</v>
      </c>
      <c r="Q6326">
        <v>0</v>
      </c>
      <c r="R6326" s="19">
        <f>BWscncns[[#This Row],[C fx]]*4+BWscncns[[#This Row],[C fg]]*2+BWscncns[[#This Row],[C fm]]</f>
        <v>1</v>
      </c>
      <c r="S6326">
        <v>1</v>
      </c>
      <c r="T6326">
        <v>20480</v>
      </c>
      <c r="U6326" s="13">
        <v>4.8828000000000003E-2</v>
      </c>
      <c r="V6326" s="13">
        <v>20.48</v>
      </c>
      <c r="W6326">
        <v>6348</v>
      </c>
      <c r="X6326">
        <v>126</v>
      </c>
      <c r="Z6326" s="10">
        <f>IF($N6326&lt;&gt;0,constants!$L$2,IF($O6326&lt;&gt;0,constants!$M$2,IF($P6326&lt;&gt;0,constants!$N$2,0)))</f>
        <v>1117.99</v>
      </c>
      <c r="AA6326" s="10">
        <f>IF($N6326&lt;&gt;0,constants!$L$2,IF($O6326&lt;&gt;0,constants!$M$2,IF($P6326&lt;&gt;0,constants!$P$2,0)))</f>
        <v>4051.45</v>
      </c>
      <c r="AB6326" s="11">
        <f>constants!$O$2</f>
        <v>4861.32</v>
      </c>
      <c r="AC6326" s="11">
        <f>VLOOKUP(BWscncns[[#This Row],[scanner]],[0]!ScnrAvgBW,2,FALSE)/1000</f>
        <v>509.99709399477808</v>
      </c>
      <c r="AD6326" s="8">
        <f>(1+$F6326)*Z6326</f>
        <v>44.602943047244594</v>
      </c>
      <c r="AE6326" s="8">
        <f>(1+$F6326)*AA6326</f>
        <v>161.63525041257893</v>
      </c>
      <c r="AF6326" s="8">
        <f>(1+$F6326)*AB6326</f>
        <v>193.94554432010221</v>
      </c>
      <c r="AG6326" s="8">
        <f>(1+$F6326)*AC6326</f>
        <v>20.346667982459</v>
      </c>
      <c r="AH6326" s="8">
        <f>(1+$F6326)*$T6326/1000</f>
        <v>0.8170630091571206</v>
      </c>
      <c r="AI6326" s="8">
        <f>(1+BWscncns[[#This Row],[pid_error]]*K_p)*BWscncns[[#This Row],[dbw]]/1000</f>
        <v>10.648531504578559</v>
      </c>
      <c r="AJ6326" s="13">
        <f>BWscncns[[#This Row],[Torflow prgrssv alt vote]]/VLOOKUP(BWscncns[[#This Row],[class]],AltBWtotl,2,FALSE)*100</f>
        <v>2.1001746835773162E-4</v>
      </c>
      <c r="AK6326">
        <f>IF(D6326=E6326,1,0)</f>
        <v>1</v>
      </c>
    </row>
    <row r="6327" spans="1:37">
      <c r="A6327" s="1" t="s">
        <v>3809</v>
      </c>
      <c r="B6327" s="1" t="s">
        <v>3810</v>
      </c>
      <c r="C6327">
        <v>1</v>
      </c>
      <c r="D6327">
        <v>1524998348</v>
      </c>
      <c r="E6327">
        <v>1524998348</v>
      </c>
      <c r="F6327" s="2">
        <v>-0.96011840810399995</v>
      </c>
      <c r="G6327" s="2">
        <v>-0.96011840810399995</v>
      </c>
      <c r="H6327">
        <v>816</v>
      </c>
      <c r="I6327" s="2">
        <v>2.2582802458800001E-3</v>
      </c>
      <c r="J6327" s="2">
        <v>0</v>
      </c>
      <c r="K6327">
        <v>8</v>
      </c>
      <c r="L6327" s="1" t="s">
        <v>11968</v>
      </c>
      <c r="M6327" s="1" t="s">
        <v>3810</v>
      </c>
      <c r="N6327">
        <v>0</v>
      </c>
      <c r="O6327">
        <v>0</v>
      </c>
      <c r="P6327">
        <v>1</v>
      </c>
      <c r="Q6327">
        <v>0</v>
      </c>
      <c r="R6327" s="19">
        <f>BWscncns[[#This Row],[C fx]]*4+BWscncns[[#This Row],[C fg]]*2+BWscncns[[#This Row],[C fm]]</f>
        <v>1</v>
      </c>
      <c r="S6327">
        <v>1</v>
      </c>
      <c r="T6327">
        <v>20480</v>
      </c>
      <c r="U6327" s="13">
        <v>4.8828000000000003E-2</v>
      </c>
      <c r="V6327" s="13">
        <v>20.48</v>
      </c>
      <c r="W6327">
        <v>6354</v>
      </c>
      <c r="X6327">
        <v>127</v>
      </c>
      <c r="Z6327" s="10">
        <f>IF($N6327&lt;&gt;0,constants!$L$2,IF($O6327&lt;&gt;0,constants!$M$2,IF($P6327&lt;&gt;0,constants!$N$2,0)))</f>
        <v>1117.99</v>
      </c>
      <c r="AA6327" s="10">
        <f>IF($N6327&lt;&gt;0,constants!$L$2,IF($O6327&lt;&gt;0,constants!$M$2,IF($P6327&lt;&gt;0,constants!$P$2,0)))</f>
        <v>4051.45</v>
      </c>
      <c r="AB6327" s="11">
        <f>constants!$O$2</f>
        <v>4861.32</v>
      </c>
      <c r="AC6327" s="11">
        <f>VLOOKUP(BWscncns[[#This Row],[scanner]],[0]!ScnrAvgBW,2,FALSE)/1000</f>
        <v>509.99709399477808</v>
      </c>
      <c r="AD6327" s="8">
        <f>(1+$F6327)*Z6327</f>
        <v>44.587220923809092</v>
      </c>
      <c r="AE6327" s="8">
        <f>(1+$F6327)*AA6327</f>
        <v>161.57827548704938</v>
      </c>
      <c r="AF6327" s="8">
        <f>(1+$F6327)*AB6327</f>
        <v>193.87718031586294</v>
      </c>
      <c r="AG6327" s="8">
        <f>(1+$F6327)*AC6327</f>
        <v>20.339495970845714</v>
      </c>
      <c r="AH6327" s="8">
        <f>(1+$F6327)*$T6327/1000</f>
        <v>0.81677500203008091</v>
      </c>
      <c r="AI6327" s="8">
        <f>(1+BWscncns[[#This Row],[pid_error]]*K_p)*BWscncns[[#This Row],[dbw]]/1000</f>
        <v>10.648387501015041</v>
      </c>
      <c r="AJ6327" s="13">
        <f>BWscncns[[#This Row],[Torflow prgrssv alt vote]]/VLOOKUP(BWscncns[[#This Row],[class]],AltBWtotl,2,FALSE)*100</f>
        <v>2.1001462822303028E-4</v>
      </c>
      <c r="AK6327">
        <f>IF(D6327=E6327,1,0)</f>
        <v>1</v>
      </c>
    </row>
    <row r="6328" spans="1:37">
      <c r="A6328" s="1" t="s">
        <v>1285</v>
      </c>
      <c r="B6328" s="1" t="s">
        <v>1286</v>
      </c>
      <c r="C6328">
        <v>1</v>
      </c>
      <c r="D6328">
        <v>1524998348</v>
      </c>
      <c r="E6328">
        <v>1524998348</v>
      </c>
      <c r="F6328" s="2">
        <v>-0.96031310306899997</v>
      </c>
      <c r="G6328" s="2">
        <v>-0.96031310306899997</v>
      </c>
      <c r="H6328">
        <v>812</v>
      </c>
      <c r="I6328" s="2">
        <v>-6.4901273479399998E-3</v>
      </c>
      <c r="J6328" s="2">
        <v>0</v>
      </c>
      <c r="K6328">
        <v>8</v>
      </c>
      <c r="L6328" s="1" t="s">
        <v>11968</v>
      </c>
      <c r="M6328" s="1" t="s">
        <v>1286</v>
      </c>
      <c r="N6328">
        <v>0</v>
      </c>
      <c r="O6328">
        <v>0</v>
      </c>
      <c r="P6328">
        <v>1</v>
      </c>
      <c r="Q6328">
        <v>0</v>
      </c>
      <c r="R6328" s="19">
        <f>BWscncns[[#This Row],[C fx]]*4+BWscncns[[#This Row],[C fg]]*2+BWscncns[[#This Row],[C fm]]</f>
        <v>1</v>
      </c>
      <c r="S6328">
        <v>1</v>
      </c>
      <c r="T6328">
        <v>20480</v>
      </c>
      <c r="U6328" s="13">
        <v>4.8828000000000003E-2</v>
      </c>
      <c r="V6328" s="13">
        <v>20.48</v>
      </c>
      <c r="W6328">
        <v>6346</v>
      </c>
      <c r="X6328">
        <v>126</v>
      </c>
      <c r="Z6328" s="10">
        <f>IF($N6328&lt;&gt;0,constants!$L$2,IF($O6328&lt;&gt;0,constants!$M$2,IF($P6328&lt;&gt;0,constants!$N$2,0)))</f>
        <v>1117.99</v>
      </c>
      <c r="AA6328" s="10">
        <f>IF($N6328&lt;&gt;0,constants!$L$2,IF($O6328&lt;&gt;0,constants!$M$2,IF($P6328&lt;&gt;0,constants!$P$2,0)))</f>
        <v>4051.45</v>
      </c>
      <c r="AB6328" s="11">
        <f>constants!$O$2</f>
        <v>4861.32</v>
      </c>
      <c r="AC6328" s="11">
        <f>VLOOKUP(BWscncns[[#This Row],[scanner]],[0]!ScnrAvgBW,2,FALSE)/1000</f>
        <v>509.99709399477808</v>
      </c>
      <c r="AD6328" s="8">
        <f>(1+$F6328)*Z6328</f>
        <v>44.369553899888722</v>
      </c>
      <c r="AE6328" s="8">
        <f>(1+$F6328)*AA6328</f>
        <v>160.78947857110006</v>
      </c>
      <c r="AF6328" s="8">
        <f>(1+$F6328)*AB6328</f>
        <v>192.93070578860903</v>
      </c>
      <c r="AG6328" s="8">
        <f>(1+$F6328)*AC6328</f>
        <v>20.240202104480289</v>
      </c>
      <c r="AH6328" s="8">
        <f>(1+$F6328)*$T6328/1000</f>
        <v>0.81278764914688051</v>
      </c>
      <c r="AI6328" s="8">
        <f>(1+BWscncns[[#This Row],[pid_error]]*K_p)*BWscncns[[#This Row],[dbw]]/1000</f>
        <v>10.64639382457344</v>
      </c>
      <c r="AJ6328" s="13">
        <f>BWscncns[[#This Row],[Torflow prgrssv alt vote]]/VLOOKUP(BWscncns[[#This Row],[class]],AltBWtotl,2,FALSE)*100</f>
        <v>2.0997530760132678E-4</v>
      </c>
      <c r="AK6328">
        <f>IF(D6328=E6328,1,0)</f>
        <v>1</v>
      </c>
    </row>
    <row r="6329" spans="1:37">
      <c r="A6329" s="1" t="s">
        <v>9500</v>
      </c>
      <c r="B6329" s="1" t="s">
        <v>9501</v>
      </c>
      <c r="C6329">
        <v>1</v>
      </c>
      <c r="D6329">
        <v>1524998348</v>
      </c>
      <c r="E6329">
        <v>1524998348</v>
      </c>
      <c r="F6329" s="2">
        <v>-0.960761328287</v>
      </c>
      <c r="G6329" s="2">
        <v>-0.960761328287</v>
      </c>
      <c r="H6329">
        <v>803</v>
      </c>
      <c r="I6329" s="2">
        <v>-4.5629375236200002E-3</v>
      </c>
      <c r="J6329" s="2">
        <v>0</v>
      </c>
      <c r="K6329">
        <v>8</v>
      </c>
      <c r="L6329" s="1" t="s">
        <v>11968</v>
      </c>
      <c r="M6329" s="1" t="s">
        <v>9501</v>
      </c>
      <c r="N6329">
        <v>0</v>
      </c>
      <c r="O6329">
        <v>0</v>
      </c>
      <c r="P6329">
        <v>1</v>
      </c>
      <c r="Q6329">
        <v>0</v>
      </c>
      <c r="R6329" s="19">
        <f>BWscncns[[#This Row],[C fx]]*4+BWscncns[[#This Row],[C fg]]*2+BWscncns[[#This Row],[C fm]]</f>
        <v>1</v>
      </c>
      <c r="S6329">
        <v>1</v>
      </c>
      <c r="T6329">
        <v>20480</v>
      </c>
      <c r="U6329" s="13">
        <v>4.8828000000000003E-2</v>
      </c>
      <c r="V6329" s="13">
        <v>20.48</v>
      </c>
      <c r="W6329">
        <v>6347</v>
      </c>
      <c r="X6329">
        <v>126</v>
      </c>
      <c r="Z6329" s="10">
        <f>IF($N6329&lt;&gt;0,constants!$L$2,IF($O6329&lt;&gt;0,constants!$M$2,IF($P6329&lt;&gt;0,constants!$N$2,0)))</f>
        <v>1117.99</v>
      </c>
      <c r="AA6329" s="10">
        <f>IF($N6329&lt;&gt;0,constants!$L$2,IF($O6329&lt;&gt;0,constants!$M$2,IF($P6329&lt;&gt;0,constants!$P$2,0)))</f>
        <v>4051.45</v>
      </c>
      <c r="AB6329" s="11">
        <f>constants!$O$2</f>
        <v>4861.32</v>
      </c>
      <c r="AC6329" s="11">
        <f>VLOOKUP(BWscncns[[#This Row],[scanner]],[0]!ScnrAvgBW,2,FALSE)/1000</f>
        <v>509.99709399477808</v>
      </c>
      <c r="AD6329" s="8">
        <f>(1+$F6329)*Z6329</f>
        <v>43.868442588416862</v>
      </c>
      <c r="AE6329" s="8">
        <f>(1+$F6329)*AA6329</f>
        <v>158.97351651163382</v>
      </c>
      <c r="AF6329" s="8">
        <f>(1+$F6329)*AB6329</f>
        <v>190.75173957184111</v>
      </c>
      <c r="AG6329" s="8">
        <f>(1+$F6329)*AC6329</f>
        <v>20.0116085458451</v>
      </c>
      <c r="AH6329" s="8">
        <f>(1+$F6329)*$T6329/1000</f>
        <v>0.80360799668223992</v>
      </c>
      <c r="AI6329" s="8">
        <f>(1+BWscncns[[#This Row],[pid_error]]*K_p)*BWscncns[[#This Row],[dbw]]/1000</f>
        <v>10.641803998341119</v>
      </c>
      <c r="AJ6329" s="13">
        <f>BWscncns[[#This Row],[Torflow prgrssv alt vote]]/VLOOKUP(BWscncns[[#This Row],[class]],AltBWtotl,2,FALSE)*100</f>
        <v>2.098847839751254E-4</v>
      </c>
      <c r="AK6329">
        <f>IF(D6329=E6329,1,0)</f>
        <v>1</v>
      </c>
    </row>
    <row r="6330" spans="1:37">
      <c r="A6330" s="1" t="s">
        <v>7006</v>
      </c>
      <c r="B6330" s="1" t="s">
        <v>7007</v>
      </c>
      <c r="C6330">
        <v>1</v>
      </c>
      <c r="D6330">
        <v>1524998348</v>
      </c>
      <c r="E6330">
        <v>1524998348</v>
      </c>
      <c r="F6330" s="2">
        <v>-0.96176422445300003</v>
      </c>
      <c r="G6330" s="2">
        <v>-0.96176422445300003</v>
      </c>
      <c r="H6330">
        <v>783</v>
      </c>
      <c r="I6330" s="2">
        <v>-6.9898320865299996E-4</v>
      </c>
      <c r="J6330" s="2">
        <v>0</v>
      </c>
      <c r="K6330">
        <v>8</v>
      </c>
      <c r="L6330" s="1" t="s">
        <v>11968</v>
      </c>
      <c r="M6330" s="1" t="s">
        <v>7007</v>
      </c>
      <c r="N6330">
        <v>0</v>
      </c>
      <c r="O6330">
        <v>0</v>
      </c>
      <c r="P6330">
        <v>1</v>
      </c>
      <c r="Q6330">
        <v>0</v>
      </c>
      <c r="R6330" s="19">
        <f>BWscncns[[#This Row],[C fx]]*4+BWscncns[[#This Row],[C fg]]*2+BWscncns[[#This Row],[C fm]]</f>
        <v>1</v>
      </c>
      <c r="S6330">
        <v>1</v>
      </c>
      <c r="T6330">
        <v>20480</v>
      </c>
      <c r="U6330" s="13">
        <v>4.8828000000000003E-2</v>
      </c>
      <c r="V6330" s="13">
        <v>20.48</v>
      </c>
      <c r="W6330">
        <v>6352</v>
      </c>
      <c r="X6330">
        <v>127</v>
      </c>
      <c r="Z6330" s="10">
        <f>IF($N6330&lt;&gt;0,constants!$L$2,IF($O6330&lt;&gt;0,constants!$M$2,IF($P6330&lt;&gt;0,constants!$N$2,0)))</f>
        <v>1117.99</v>
      </c>
      <c r="AA6330" s="10">
        <f>IF($N6330&lt;&gt;0,constants!$L$2,IF($O6330&lt;&gt;0,constants!$M$2,IF($P6330&lt;&gt;0,constants!$P$2,0)))</f>
        <v>4051.45</v>
      </c>
      <c r="AB6330" s="11">
        <f>constants!$O$2</f>
        <v>4861.32</v>
      </c>
      <c r="AC6330" s="11">
        <f>VLOOKUP(BWscncns[[#This Row],[scanner]],[0]!ScnrAvgBW,2,FALSE)/1000</f>
        <v>509.99709399477808</v>
      </c>
      <c r="AD6330" s="8">
        <f>(1+$F6330)*Z6330</f>
        <v>42.747214703790497</v>
      </c>
      <c r="AE6330" s="8">
        <f>(1+$F6330)*AA6330</f>
        <v>154.91033283989304</v>
      </c>
      <c r="AF6330" s="8">
        <f>(1+$F6330)*AB6330</f>
        <v>185.8763403821419</v>
      </c>
      <c r="AG6330" s="8">
        <f>(1+$F6330)*AC6330</f>
        <v>19.500134415606581</v>
      </c>
      <c r="AH6330" s="8">
        <f>(1+$F6330)*$T6330/1000</f>
        <v>0.7830686832025594</v>
      </c>
      <c r="AI6330" s="8">
        <f>(1+BWscncns[[#This Row],[pid_error]]*K_p)*BWscncns[[#This Row],[dbw]]/1000</f>
        <v>10.631534341601281</v>
      </c>
      <c r="AJ6330" s="13">
        <f>BWscncns[[#This Row],[Torflow prgrssv alt vote]]/VLOOKUP(BWscncns[[#This Row],[class]],AltBWtotl,2,FALSE)*100</f>
        <v>2.0968223892856412E-4</v>
      </c>
      <c r="AK6330">
        <f>IF(D6330=E6330,1,0)</f>
        <v>1</v>
      </c>
    </row>
    <row r="6331" spans="1:37">
      <c r="A6331" s="1" t="s">
        <v>9093</v>
      </c>
      <c r="B6331" s="1" t="s">
        <v>9094</v>
      </c>
      <c r="C6331">
        <v>1</v>
      </c>
      <c r="D6331">
        <v>1524998348</v>
      </c>
      <c r="E6331">
        <v>1524998348</v>
      </c>
      <c r="F6331" s="2">
        <v>-0.96306005038999998</v>
      </c>
      <c r="G6331" s="2">
        <v>-0.96306005038999998</v>
      </c>
      <c r="H6331">
        <v>756</v>
      </c>
      <c r="I6331" s="2">
        <v>-5.70527626104E-3</v>
      </c>
      <c r="J6331" s="2">
        <v>0</v>
      </c>
      <c r="K6331">
        <v>8</v>
      </c>
      <c r="L6331" s="1" t="s">
        <v>11968</v>
      </c>
      <c r="M6331" s="1" t="s">
        <v>9094</v>
      </c>
      <c r="N6331">
        <v>0</v>
      </c>
      <c r="O6331">
        <v>0</v>
      </c>
      <c r="P6331">
        <v>1</v>
      </c>
      <c r="Q6331">
        <v>0</v>
      </c>
      <c r="R6331" s="19">
        <f>BWscncns[[#This Row],[C fx]]*4+BWscncns[[#This Row],[C fg]]*2+BWscncns[[#This Row],[C fm]]</f>
        <v>1</v>
      </c>
      <c r="S6331">
        <v>1</v>
      </c>
      <c r="T6331">
        <v>20480</v>
      </c>
      <c r="U6331" s="13">
        <v>4.8828000000000003E-2</v>
      </c>
      <c r="V6331" s="13">
        <v>20.48</v>
      </c>
      <c r="W6331">
        <v>6343</v>
      </c>
      <c r="X6331">
        <v>126</v>
      </c>
      <c r="Z6331" s="10">
        <f>IF($N6331&lt;&gt;0,constants!$L$2,IF($O6331&lt;&gt;0,constants!$M$2,IF($P6331&lt;&gt;0,constants!$N$2,0)))</f>
        <v>1117.99</v>
      </c>
      <c r="AA6331" s="10">
        <f>IF($N6331&lt;&gt;0,constants!$L$2,IF($O6331&lt;&gt;0,constants!$M$2,IF($P6331&lt;&gt;0,constants!$P$2,0)))</f>
        <v>4051.45</v>
      </c>
      <c r="AB6331" s="11">
        <f>constants!$O$2</f>
        <v>4861.32</v>
      </c>
      <c r="AC6331" s="11">
        <f>VLOOKUP(BWscncns[[#This Row],[scanner]],[0]!ScnrAvgBW,2,FALSE)/1000</f>
        <v>509.99709399477808</v>
      </c>
      <c r="AD6331" s="8">
        <f>(1+$F6331)*Z6331</f>
        <v>41.298494264483928</v>
      </c>
      <c r="AE6331" s="8">
        <f>(1+$F6331)*AA6331</f>
        <v>149.66035884743459</v>
      </c>
      <c r="AF6331" s="8">
        <f>(1+$F6331)*AB6331</f>
        <v>179.57691583808528</v>
      </c>
      <c r="AG6331" s="8">
        <f>(1+$F6331)*AC6331</f>
        <v>18.839266953413546</v>
      </c>
      <c r="AH6331" s="8">
        <f>(1+$F6331)*$T6331/1000</f>
        <v>0.75653016801280049</v>
      </c>
      <c r="AI6331" s="8">
        <f>(1+BWscncns[[#This Row],[pid_error]]*K_p)*BWscncns[[#This Row],[dbw]]/1000</f>
        <v>10.618265084006399</v>
      </c>
      <c r="AJ6331" s="13">
        <f>BWscncns[[#This Row],[Torflow prgrssv alt vote]]/VLOOKUP(BWscncns[[#This Row],[class]],AltBWtotl,2,FALSE)*100</f>
        <v>2.0942053374547242E-4</v>
      </c>
      <c r="AK6331">
        <f>IF(D6331=E6331,1,0)</f>
        <v>1</v>
      </c>
    </row>
    <row r="6332" spans="1:37">
      <c r="A6332" s="1" t="s">
        <v>4439</v>
      </c>
      <c r="B6332" s="1" t="s">
        <v>4440</v>
      </c>
      <c r="C6332">
        <v>1</v>
      </c>
      <c r="D6332">
        <v>1524998348</v>
      </c>
      <c r="E6332">
        <v>1524998348</v>
      </c>
      <c r="F6332" s="2">
        <v>-0.97719193600599996</v>
      </c>
      <c r="G6332" s="2">
        <v>-0.97719193600599996</v>
      </c>
      <c r="H6332">
        <v>379</v>
      </c>
      <c r="I6332" s="2">
        <v>-7.7003763418099997E-3</v>
      </c>
      <c r="J6332" s="2">
        <v>0</v>
      </c>
      <c r="K6332">
        <v>8</v>
      </c>
      <c r="L6332" s="1" t="s">
        <v>11968</v>
      </c>
      <c r="M6332" s="1" t="s">
        <v>4440</v>
      </c>
      <c r="N6332">
        <v>0</v>
      </c>
      <c r="O6332">
        <v>0</v>
      </c>
      <c r="P6332">
        <v>1</v>
      </c>
      <c r="Q6332">
        <v>0</v>
      </c>
      <c r="R6332" s="19">
        <f>BWscncns[[#This Row],[C fx]]*4+BWscncns[[#This Row],[C fg]]*2+BWscncns[[#This Row],[C fm]]</f>
        <v>1</v>
      </c>
      <c r="S6332">
        <v>1</v>
      </c>
      <c r="T6332">
        <v>16659</v>
      </c>
      <c r="U6332" s="13">
        <v>6.0027999999999998E-2</v>
      </c>
      <c r="V6332" s="13">
        <v>16.658999999999999</v>
      </c>
      <c r="W6332">
        <v>6321</v>
      </c>
      <c r="X6332">
        <v>126</v>
      </c>
      <c r="Z6332" s="10">
        <f>IF($N6332&lt;&gt;0,constants!$L$2,IF($O6332&lt;&gt;0,constants!$M$2,IF($P6332&lt;&gt;0,constants!$N$2,0)))</f>
        <v>1117.99</v>
      </c>
      <c r="AA6332" s="10">
        <f>IF($N6332&lt;&gt;0,constants!$L$2,IF($O6332&lt;&gt;0,constants!$M$2,IF($P6332&lt;&gt;0,constants!$P$2,0)))</f>
        <v>4051.45</v>
      </c>
      <c r="AB6332" s="11">
        <f>constants!$O$2</f>
        <v>4861.32</v>
      </c>
      <c r="AC6332" s="11">
        <f>VLOOKUP(BWscncns[[#This Row],[scanner]],[0]!ScnrAvgBW,2,FALSE)/1000</f>
        <v>509.99709399477808</v>
      </c>
      <c r="AD6332" s="8">
        <f>(1+$F6332)*Z6332</f>
        <v>25.499187464652103</v>
      </c>
      <c r="AE6332" s="8">
        <f>(1+$F6332)*AA6332</f>
        <v>92.405730868491446</v>
      </c>
      <c r="AF6332" s="8">
        <f>(1+$F6332)*AB6332</f>
        <v>110.87729765531226</v>
      </c>
      <c r="AG6332" s="8">
        <f>(1+$F6332)*AC6332</f>
        <v>11.632046356586951</v>
      </c>
      <c r="AH6332" s="8">
        <f>(1+$F6332)*$T6332/1000</f>
        <v>0.3799595380760466</v>
      </c>
      <c r="AI6332" s="8">
        <f>(1+BWscncns[[#This Row],[pid_error]]*K_p)*BWscncns[[#This Row],[dbw]]/1000</f>
        <v>8.5194797690380231</v>
      </c>
      <c r="AJ6332" s="13">
        <f>BWscncns[[#This Row],[Torflow prgrssv alt vote]]/VLOOKUP(BWscncns[[#This Row],[class]],AltBWtotl,2,FALSE)*100</f>
        <v>1.6802688446279721E-4</v>
      </c>
      <c r="AK6332">
        <f>IF(D6332=E6332,1,0)</f>
        <v>1</v>
      </c>
    </row>
    <row r="6333" spans="1:37">
      <c r="A6333" s="1" t="s">
        <v>616</v>
      </c>
      <c r="B6333" s="1" t="s">
        <v>129</v>
      </c>
      <c r="C6333">
        <v>9</v>
      </c>
      <c r="D6333">
        <v>1524428901</v>
      </c>
      <c r="E6333">
        <v>1524428901</v>
      </c>
      <c r="F6333" s="2">
        <v>-0.87524861846599999</v>
      </c>
      <c r="G6333" s="2">
        <v>-0.87524861846599999</v>
      </c>
      <c r="H6333">
        <v>9151</v>
      </c>
      <c r="I6333" s="2">
        <v>-3.5008815540500001E-5</v>
      </c>
      <c r="J6333" s="2">
        <v>0.444444444444</v>
      </c>
      <c r="K6333">
        <v>9</v>
      </c>
      <c r="L6333" s="1" t="s">
        <v>12100</v>
      </c>
      <c r="M6333" s="1" t="s">
        <v>129</v>
      </c>
      <c r="N6333">
        <v>0</v>
      </c>
      <c r="O6333">
        <v>0</v>
      </c>
      <c r="P6333">
        <v>1</v>
      </c>
      <c r="Q6333">
        <v>0</v>
      </c>
      <c r="R6333" s="19">
        <f>BWscncns[[#This Row],[C fx]]*4+BWscncns[[#This Row],[C fg]]*2+BWscncns[[#This Row],[C fm]]</f>
        <v>1</v>
      </c>
      <c r="S6333">
        <v>1</v>
      </c>
      <c r="T6333">
        <v>7307</v>
      </c>
      <c r="U6333" s="13">
        <v>0.136855</v>
      </c>
      <c r="V6333" s="13">
        <v>7.3070000000000004</v>
      </c>
      <c r="W6333">
        <v>6086</v>
      </c>
      <c r="X6333">
        <v>121</v>
      </c>
      <c r="Z6333" s="10">
        <f>IF($N6333&lt;&gt;0,constants!$L$2,IF($O6333&lt;&gt;0,constants!$M$2,IF($P6333&lt;&gt;0,constants!$N$2,0)))</f>
        <v>1117.99</v>
      </c>
      <c r="AA6333" s="10">
        <f>IF($N6333&lt;&gt;0,constants!$L$2,IF($O6333&lt;&gt;0,constants!$M$2,IF($P6333&lt;&gt;0,constants!$P$2,0)))</f>
        <v>4051.45</v>
      </c>
      <c r="AB6333" s="11">
        <f>constants!$O$2</f>
        <v>4861.32</v>
      </c>
      <c r="AC6333" s="11">
        <f>VLOOKUP(BWscncns[[#This Row],[scanner]],[0]!ScnrAvgBW,2,FALSE)/1000</f>
        <v>504.85700000000003</v>
      </c>
      <c r="AD6333" s="8">
        <f>(1+$F6333)*Z6333</f>
        <v>139.47079704119668</v>
      </c>
      <c r="AE6333" s="8">
        <f>(1+$F6333)*AA6333</f>
        <v>505.42398471592429</v>
      </c>
      <c r="AF6333" s="8">
        <f>(1+$F6333)*AB6333</f>
        <v>606.45638607886485</v>
      </c>
      <c r="AG6333" s="8">
        <f>(1+$F6333)*AC6333</f>
        <v>62.981608227110641</v>
      </c>
      <c r="AH6333" s="8">
        <f>(1+$F6333)*$T6333/1000</f>
        <v>0.91155834486893805</v>
      </c>
      <c r="AI6333" s="8">
        <f>(1+BWscncns[[#This Row],[pid_error]]*K_p)*BWscncns[[#This Row],[dbw]]/1000</f>
        <v>4.1092791724344684</v>
      </c>
      <c r="AJ6333" s="13">
        <f>BWscncns[[#This Row],[Torflow prgrssv alt vote]]/VLOOKUP(BWscncns[[#This Row],[class]],AltBWtotl,2,FALSE)*100</f>
        <v>8.1045955322456241E-5</v>
      </c>
      <c r="AK6333">
        <f>IF(D6333=E6333,1,0)</f>
        <v>1</v>
      </c>
    </row>
    <row r="6334" spans="1:37">
      <c r="A6334" s="1" t="s">
        <v>4117</v>
      </c>
      <c r="B6334" s="1" t="s">
        <v>4118</v>
      </c>
      <c r="C6334">
        <v>1150</v>
      </c>
      <c r="D6334">
        <v>1524837996</v>
      </c>
      <c r="E6334">
        <v>1524837996</v>
      </c>
      <c r="F6334" s="2">
        <v>0.121188788023</v>
      </c>
      <c r="G6334" s="2">
        <v>0.121188788023</v>
      </c>
      <c r="H6334">
        <v>1148097</v>
      </c>
      <c r="I6334" s="2">
        <v>0.17312494748599999</v>
      </c>
      <c r="J6334" s="2">
        <v>0</v>
      </c>
      <c r="K6334">
        <v>5</v>
      </c>
      <c r="L6334" s="1" t="s">
        <v>11964</v>
      </c>
      <c r="M6334" s="1" t="s">
        <v>4118</v>
      </c>
      <c r="N6334">
        <v>0</v>
      </c>
      <c r="O6334">
        <v>0</v>
      </c>
      <c r="P6334">
        <v>1</v>
      </c>
      <c r="Q6334">
        <v>0</v>
      </c>
      <c r="R6334" s="19">
        <f>BWscncns[[#This Row],[C fx]]*4+BWscncns[[#This Row],[C fg]]*2+BWscncns[[#This Row],[C fm]]</f>
        <v>1</v>
      </c>
      <c r="S6334">
        <v>1090</v>
      </c>
      <c r="T6334">
        <v>2048</v>
      </c>
      <c r="U6334" s="13">
        <v>532.22656199999994</v>
      </c>
      <c r="V6334" s="13">
        <v>1.879E-3</v>
      </c>
      <c r="W6334">
        <v>20</v>
      </c>
      <c r="X6334">
        <v>0</v>
      </c>
      <c r="Z6334" s="10">
        <f>IF($N6334&lt;&gt;0,constants!$L$2,IF($O6334&lt;&gt;0,constants!$M$2,IF($P6334&lt;&gt;0,constants!$N$2,0)))</f>
        <v>1117.99</v>
      </c>
      <c r="AA6334" s="10">
        <f>IF($N6334&lt;&gt;0,constants!$L$2,IF($O6334&lt;&gt;0,constants!$M$2,IF($P6334&lt;&gt;0,constants!$P$2,0)))</f>
        <v>4051.45</v>
      </c>
      <c r="AB6334" s="11">
        <f>constants!$O$2</f>
        <v>4861.32</v>
      </c>
      <c r="AC6334" s="11">
        <f>VLOOKUP(BWscncns[[#This Row],[scanner]],[0]!ScnrAvgBW,2,FALSE)/1000</f>
        <v>3794.4265750962772</v>
      </c>
      <c r="AD6334" s="8">
        <f>(1+$F6334)*Z6334</f>
        <v>1253.4778531218337</v>
      </c>
      <c r="AE6334" s="8">
        <f>(1+$F6334)*AA6334</f>
        <v>4542.4403152357836</v>
      </c>
      <c r="AF6334" s="8">
        <f>(1+$F6334)*AB6334</f>
        <v>5450.4574789919698</v>
      </c>
      <c r="AG6334" s="8">
        <f>(1+$F6334)*AC6334</f>
        <v>4254.2685329744581</v>
      </c>
      <c r="AH6334" s="8">
        <f>(1+$F6334)*$T6334/1000</f>
        <v>2.2961946378711042</v>
      </c>
      <c r="AI6334" s="8">
        <f>(1+BWscncns[[#This Row],[pid_error]]*K_p)*BWscncns[[#This Row],[dbw]]/1000</f>
        <v>2.1720973189355517</v>
      </c>
      <c r="AJ6334" s="13">
        <f>BWscncns[[#This Row],[Torflow prgrssv alt vote]]/VLOOKUP(BWscncns[[#This Row],[class]],AltBWtotl,2,FALSE)*100</f>
        <v>4.283955771303465E-5</v>
      </c>
      <c r="AK6334">
        <f>IF(D6334=E6334,1,0)</f>
        <v>1</v>
      </c>
    </row>
    <row r="6335" spans="1:37">
      <c r="A6335" s="1" t="s">
        <v>9472</v>
      </c>
      <c r="B6335" s="1" t="s">
        <v>9473</v>
      </c>
      <c r="C6335">
        <v>1</v>
      </c>
      <c r="D6335">
        <v>1524998637</v>
      </c>
      <c r="E6335">
        <v>1524998637</v>
      </c>
      <c r="F6335" s="2">
        <v>-0.99994399180600002</v>
      </c>
      <c r="G6335" s="2">
        <v>-0.99994399180600002</v>
      </c>
      <c r="H6335">
        <v>0</v>
      </c>
      <c r="I6335" s="2">
        <v>6.1242977573700003E-6</v>
      </c>
      <c r="J6335" s="2">
        <v>0</v>
      </c>
      <c r="K6335">
        <v>7</v>
      </c>
      <c r="L6335" s="1" t="s">
        <v>11849</v>
      </c>
      <c r="M6335" s="1" t="s">
        <v>9473</v>
      </c>
      <c r="N6335">
        <v>0</v>
      </c>
      <c r="O6335">
        <v>0</v>
      </c>
      <c r="P6335">
        <v>1</v>
      </c>
      <c r="Q6335">
        <v>0</v>
      </c>
      <c r="R6335" s="19">
        <f>BWscncns[[#This Row],[C fx]]*4+BWscncns[[#This Row],[C fg]]*2+BWscncns[[#This Row],[C fm]]</f>
        <v>1</v>
      </c>
      <c r="S6335">
        <v>1</v>
      </c>
      <c r="T6335">
        <v>3528</v>
      </c>
      <c r="U6335" s="13">
        <v>0.283447</v>
      </c>
      <c r="V6335" s="13">
        <v>3.528</v>
      </c>
      <c r="W6335">
        <v>5518</v>
      </c>
      <c r="X6335">
        <v>110</v>
      </c>
      <c r="Z6335" s="10">
        <f>IF($N6335&lt;&gt;0,constants!$L$2,IF($O6335&lt;&gt;0,constants!$M$2,IF($P6335&lt;&gt;0,constants!$N$2,0)))</f>
        <v>1117.99</v>
      </c>
      <c r="AA6335" s="10">
        <f>IF($N6335&lt;&gt;0,constants!$L$2,IF($O6335&lt;&gt;0,constants!$M$2,IF($P6335&lt;&gt;0,constants!$P$2,0)))</f>
        <v>4051.45</v>
      </c>
      <c r="AB6335" s="11">
        <f>constants!$O$2</f>
        <v>4861.32</v>
      </c>
      <c r="AC6335" s="11">
        <f>VLOOKUP(BWscncns[[#This Row],[scanner]],[0]!ScnrAvgBW,2,FALSE)/1000</f>
        <v>885.64026081730776</v>
      </c>
      <c r="AD6335" s="8">
        <f>(1+$F6335)*Z6335</f>
        <v>6.261660081003656E-2</v>
      </c>
      <c r="AE6335" s="8">
        <f>(1+$F6335)*AA6335</f>
        <v>0.22691439758121501</v>
      </c>
      <c r="AF6335" s="8">
        <f>(1+$F6335)*AB6335</f>
        <v>0.27227375365597806</v>
      </c>
      <c r="AG6335" s="8">
        <f>(1+$F6335)*AC6335</f>
        <v>4.9603111542047801E-2</v>
      </c>
      <c r="AH6335" s="8">
        <f>(1+$F6335)*$T6335/1000</f>
        <v>1.9759690843192601E-4</v>
      </c>
      <c r="AI6335" s="8">
        <f>(1+BWscncns[[#This Row],[pid_error]]*K_p)*BWscncns[[#This Row],[dbw]]/1000</f>
        <v>1.764098798454216</v>
      </c>
      <c r="AJ6335" s="13">
        <f>BWscncns[[#This Row],[Torflow prgrssv alt vote]]/VLOOKUP(BWscncns[[#This Row],[class]],AltBWtotl,2,FALSE)*100</f>
        <v>3.4792737705191565E-5</v>
      </c>
      <c r="AK6335">
        <f>IF(D6335=E6335,1,0)</f>
        <v>1</v>
      </c>
    </row>
    <row r="6336" spans="1:37">
      <c r="A6336" s="1" t="s">
        <v>7684</v>
      </c>
      <c r="B6336" s="1" t="s">
        <v>7685</v>
      </c>
      <c r="C6336">
        <v>16600</v>
      </c>
      <c r="D6336">
        <v>1523860603</v>
      </c>
      <c r="E6336">
        <v>1523860603</v>
      </c>
      <c r="F6336" s="2">
        <v>1.3644279882699999</v>
      </c>
      <c r="G6336" s="2">
        <v>1.3644279882699999</v>
      </c>
      <c r="H6336">
        <v>16589961</v>
      </c>
      <c r="I6336" s="2">
        <v>0.55523814982099995</v>
      </c>
      <c r="J6336" s="2">
        <v>0</v>
      </c>
      <c r="K6336">
        <v>1</v>
      </c>
      <c r="L6336" s="1" t="s">
        <v>12101</v>
      </c>
      <c r="M6336" s="1" t="s">
        <v>7685</v>
      </c>
      <c r="N6336">
        <v>0</v>
      </c>
      <c r="O6336">
        <v>0</v>
      </c>
      <c r="P6336">
        <v>1</v>
      </c>
      <c r="Q6336">
        <v>0</v>
      </c>
      <c r="R6336" s="19">
        <f>BWscncns[[#This Row],[C fx]]*4+BWscncns[[#This Row],[C fg]]*2+BWscncns[[#This Row],[C fm]]</f>
        <v>1</v>
      </c>
      <c r="S6336">
        <v>13800</v>
      </c>
      <c r="T6336">
        <v>0</v>
      </c>
      <c r="U6336" s="13" t="s">
        <v>270</v>
      </c>
      <c r="V6336" s="13">
        <v>0</v>
      </c>
      <c r="W6336">
        <v>8</v>
      </c>
      <c r="X6336">
        <v>0</v>
      </c>
      <c r="Z6336" s="10">
        <f>IF($N6336&lt;&gt;0,constants!$L$2,IF($O6336&lt;&gt;0,constants!$M$2,IF($P6336&lt;&gt;0,constants!$N$2,0)))</f>
        <v>1117.99</v>
      </c>
      <c r="AA6336" s="10">
        <f>IF($N6336&lt;&gt;0,constants!$L$2,IF($O6336&lt;&gt;0,constants!$M$2,IF($P6336&lt;&gt;0,constants!$P$2,0)))</f>
        <v>4051.45</v>
      </c>
      <c r="AB6336" s="11">
        <f>constants!$O$2</f>
        <v>4861.32</v>
      </c>
      <c r="AC6336" s="11">
        <f>VLOOKUP(BWscncns[[#This Row],[scanner]],[0]!ScnrAvgBW,2,FALSE)/1000</f>
        <v>11818.828055288463</v>
      </c>
      <c r="AD6336" s="8">
        <f>(1+$F6336)*Z6336</f>
        <v>2643.4068466059775</v>
      </c>
      <c r="AE6336" s="8">
        <f>(1+$F6336)*AA6336</f>
        <v>9579.3617730764909</v>
      </c>
      <c r="AF6336" s="8">
        <f>(1+$F6336)*AB6336</f>
        <v>11494.241067936717</v>
      </c>
      <c r="AG6336" s="8">
        <f>(1+$F6336)*AC6336</f>
        <v>27944.767842474736</v>
      </c>
      <c r="AH6336" s="8">
        <f>(1+$F6336)*$T6336/1000</f>
        <v>0</v>
      </c>
      <c r="AI6336" s="8">
        <f>(1+BWscncns[[#This Row],[pid_error]]*K_p)*BWscncns[[#This Row],[dbw]]/1000</f>
        <v>0</v>
      </c>
      <c r="AJ6336" s="13">
        <f>BWscncns[[#This Row],[Torflow prgrssv alt vote]]/VLOOKUP(BWscncns[[#This Row],[class]],AltBWtotl,2,FALSE)*100</f>
        <v>0</v>
      </c>
      <c r="AK6336">
        <f>IF(D6336=E6336,1,0)</f>
        <v>1</v>
      </c>
    </row>
    <row r="6337" spans="1:37">
      <c r="A6337" s="1" t="s">
        <v>1377</v>
      </c>
      <c r="B6337" s="1" t="s">
        <v>1378</v>
      </c>
      <c r="C6337">
        <v>4740</v>
      </c>
      <c r="D6337">
        <v>1524955955</v>
      </c>
      <c r="E6337">
        <v>1524955955</v>
      </c>
      <c r="F6337" s="2">
        <v>-4.6598249138000002E-2</v>
      </c>
      <c r="G6337" s="2">
        <v>-4.6598249138000002E-2</v>
      </c>
      <c r="H6337">
        <v>4737773</v>
      </c>
      <c r="I6337" s="2">
        <v>-0.40280291902799997</v>
      </c>
      <c r="J6337" s="2">
        <v>0</v>
      </c>
      <c r="K6337">
        <v>4</v>
      </c>
      <c r="L6337" s="1" t="s">
        <v>11722</v>
      </c>
      <c r="M6337" s="1" t="s">
        <v>1378</v>
      </c>
      <c r="N6337">
        <v>0</v>
      </c>
      <c r="O6337">
        <v>0</v>
      </c>
      <c r="P6337">
        <v>1</v>
      </c>
      <c r="Q6337">
        <v>0</v>
      </c>
      <c r="R6337" s="19">
        <f>BWscncns[[#This Row],[C fx]]*4+BWscncns[[#This Row],[C fg]]*2+BWscncns[[#This Row],[C fm]]</f>
        <v>1</v>
      </c>
      <c r="S6337">
        <v>4740</v>
      </c>
      <c r="T6337">
        <v>0</v>
      </c>
      <c r="U6337" s="13" t="s">
        <v>270</v>
      </c>
      <c r="V6337" s="13">
        <v>0</v>
      </c>
      <c r="W6337">
        <v>2</v>
      </c>
      <c r="X6337">
        <v>0</v>
      </c>
      <c r="Z6337" s="10">
        <f>IF($N6337&lt;&gt;0,constants!$L$2,IF($O6337&lt;&gt;0,constants!$M$2,IF($P6337&lt;&gt;0,constants!$N$2,0)))</f>
        <v>1117.99</v>
      </c>
      <c r="AA6337" s="10">
        <f>IF($N6337&lt;&gt;0,constants!$L$2,IF($O6337&lt;&gt;0,constants!$M$2,IF($P6337&lt;&gt;0,constants!$P$2,0)))</f>
        <v>4051.45</v>
      </c>
      <c r="AB6337" s="11">
        <f>constants!$O$2</f>
        <v>4861.32</v>
      </c>
      <c r="AC6337" s="11">
        <f>VLOOKUP(BWscncns[[#This Row],[scanner]],[0]!ScnrAvgBW,2,FALSE)/1000</f>
        <v>4819.491751072962</v>
      </c>
      <c r="AD6337" s="8">
        <f>(1+$F6337)*Z6337</f>
        <v>1065.8936234462074</v>
      </c>
      <c r="AE6337" s="8">
        <f>(1+$F6337)*AA6337</f>
        <v>3862.6595235298496</v>
      </c>
      <c r="AF6337" s="8">
        <f>(1+$F6337)*AB6337</f>
        <v>4634.7909995004575</v>
      </c>
      <c r="AG6337" s="8">
        <f>(1+$F6337)*AC6337</f>
        <v>4594.9118737379276</v>
      </c>
      <c r="AH6337" s="8">
        <f>(1+$F6337)*$T6337/1000</f>
        <v>0</v>
      </c>
      <c r="AI6337" s="8">
        <f>(1+BWscncns[[#This Row],[pid_error]]*K_p)*BWscncns[[#This Row],[dbw]]/1000</f>
        <v>0</v>
      </c>
      <c r="AJ6337" s="13">
        <f>BWscncns[[#This Row],[Torflow prgrssv alt vote]]/VLOOKUP(BWscncns[[#This Row],[class]],AltBWtotl,2,FALSE)*100</f>
        <v>0</v>
      </c>
      <c r="AK6337">
        <f>IF(D6337=E6337,1,0)</f>
        <v>1</v>
      </c>
    </row>
    <row r="6338" spans="1:37">
      <c r="A6338" s="1" t="s">
        <v>7234</v>
      </c>
      <c r="B6338" s="1" t="s">
        <v>7235</v>
      </c>
      <c r="C6338">
        <v>1720</v>
      </c>
      <c r="D6338">
        <v>1523724719</v>
      </c>
      <c r="E6338">
        <v>1523724719</v>
      </c>
      <c r="F6338" s="2">
        <v>-0.22965823477299999</v>
      </c>
      <c r="G6338" s="2">
        <v>-0.22965823477299999</v>
      </c>
      <c r="H6338">
        <v>1716494</v>
      </c>
      <c r="I6338" s="2">
        <v>-0.160713152601</v>
      </c>
      <c r="J6338" s="2">
        <v>0</v>
      </c>
      <c r="K6338">
        <v>6</v>
      </c>
      <c r="L6338" s="1" t="s">
        <v>12102</v>
      </c>
      <c r="M6338" s="1" t="s">
        <v>7235</v>
      </c>
      <c r="N6338">
        <v>0</v>
      </c>
      <c r="O6338">
        <v>0</v>
      </c>
      <c r="P6338">
        <v>1</v>
      </c>
      <c r="Q6338">
        <v>0</v>
      </c>
      <c r="R6338" s="19">
        <f>BWscncns[[#This Row],[C fx]]*4+BWscncns[[#This Row],[C fg]]*2+BWscncns[[#This Row],[C fm]]</f>
        <v>1</v>
      </c>
      <c r="S6338">
        <v>1640</v>
      </c>
      <c r="T6338">
        <v>0</v>
      </c>
      <c r="U6338" s="13" t="s">
        <v>270</v>
      </c>
      <c r="V6338" s="13">
        <v>0</v>
      </c>
      <c r="W6338">
        <v>12</v>
      </c>
      <c r="X6338">
        <v>0</v>
      </c>
      <c r="Z6338" s="10">
        <f>IF($N6338&lt;&gt;0,constants!$L$2,IF($O6338&lt;&gt;0,constants!$M$2,IF($P6338&lt;&gt;0,constants!$N$2,0)))</f>
        <v>1117.99</v>
      </c>
      <c r="AA6338" s="10">
        <f>IF($N6338&lt;&gt;0,constants!$L$2,IF($O6338&lt;&gt;0,constants!$M$2,IF($P6338&lt;&gt;0,constants!$P$2,0)))</f>
        <v>4051.45</v>
      </c>
      <c r="AB6338" s="11">
        <f>constants!$O$2</f>
        <v>4861.32</v>
      </c>
      <c r="AC6338" s="11">
        <f>VLOOKUP(BWscncns[[#This Row],[scanner]],[0]!ScnrAvgBW,2,FALSE)/1000</f>
        <v>2386.3111194805197</v>
      </c>
      <c r="AD6338" s="8">
        <f>(1+$F6338)*Z6338</f>
        <v>861.23439010613379</v>
      </c>
      <c r="AE6338" s="8">
        <f>(1+$F6338)*AA6338</f>
        <v>3121.0011447289294</v>
      </c>
      <c r="AF6338" s="8">
        <f>(1+$F6338)*AB6338</f>
        <v>3744.8778301333195</v>
      </c>
      <c r="AG6338" s="8">
        <f>(1+$F6338)*AC6338</f>
        <v>1838.2751201614421</v>
      </c>
      <c r="AH6338" s="8">
        <f>(1+$F6338)*$T6338/1000</f>
        <v>0</v>
      </c>
      <c r="AI6338" s="8">
        <f>(1+BWscncns[[#This Row],[pid_error]]*K_p)*BWscncns[[#This Row],[dbw]]/1000</f>
        <v>0</v>
      </c>
      <c r="AJ6338" s="13">
        <f>BWscncns[[#This Row],[Torflow prgrssv alt vote]]/VLOOKUP(BWscncns[[#This Row],[class]],AltBWtotl,2,FALSE)*100</f>
        <v>0</v>
      </c>
      <c r="AK6338">
        <f>IF(D6338=E6338,1,0)</f>
        <v>1</v>
      </c>
    </row>
    <row r="6339" spans="1:37">
      <c r="A6339" s="1" t="s">
        <v>10754</v>
      </c>
      <c r="B6339" s="1" t="s">
        <v>10755</v>
      </c>
      <c r="C6339">
        <v>1380</v>
      </c>
      <c r="D6339">
        <v>1525003565</v>
      </c>
      <c r="E6339">
        <v>1525003565</v>
      </c>
      <c r="F6339" s="2">
        <v>0.49424721894700002</v>
      </c>
      <c r="G6339" s="2">
        <v>0.49424721894700002</v>
      </c>
      <c r="H6339">
        <v>1377098</v>
      </c>
      <c r="I6339" s="2">
        <v>0.15940231364999999</v>
      </c>
      <c r="J6339" s="2">
        <v>0.6</v>
      </c>
      <c r="K6339">
        <v>3</v>
      </c>
      <c r="L6339" s="1" t="s">
        <v>11586</v>
      </c>
      <c r="M6339" s="1" t="s">
        <v>10755</v>
      </c>
      <c r="N6339">
        <v>0</v>
      </c>
      <c r="O6339">
        <v>0</v>
      </c>
      <c r="P6339">
        <v>1</v>
      </c>
      <c r="Q6339">
        <v>0</v>
      </c>
      <c r="R6339" s="19">
        <f>BWscncns[[#This Row],[C fx]]*4+BWscncns[[#This Row],[C fg]]*2+BWscncns[[#This Row],[C fm]]</f>
        <v>1</v>
      </c>
      <c r="S6339">
        <v>1230</v>
      </c>
      <c r="T6339">
        <v>0</v>
      </c>
      <c r="U6339" s="13" t="s">
        <v>270</v>
      </c>
      <c r="V6339" s="13">
        <v>0</v>
      </c>
      <c r="W6339">
        <v>6</v>
      </c>
      <c r="X6339">
        <v>0</v>
      </c>
      <c r="Z6339" s="10">
        <f>IF($N6339&lt;&gt;0,constants!$L$2,IF($O6339&lt;&gt;0,constants!$M$2,IF($P6339&lt;&gt;0,constants!$N$2,0)))</f>
        <v>1117.99</v>
      </c>
      <c r="AA6339" s="10">
        <f>IF($N6339&lt;&gt;0,constants!$L$2,IF($O6339&lt;&gt;0,constants!$M$2,IF($P6339&lt;&gt;0,constants!$P$2,0)))</f>
        <v>4051.45</v>
      </c>
      <c r="AB6339" s="11">
        <f>constants!$O$2</f>
        <v>4861.32</v>
      </c>
      <c r="AC6339" s="11">
        <f>VLOOKUP(BWscncns[[#This Row],[scanner]],[0]!ScnrAvgBW,2,FALSE)/1000</f>
        <v>6440.9193022088357</v>
      </c>
      <c r="AD6339" s="8">
        <f>(1+$F6339)*Z6339</f>
        <v>1670.5534483105564</v>
      </c>
      <c r="AE6339" s="8">
        <f>(1+$F6339)*AA6339</f>
        <v>6053.8678952028231</v>
      </c>
      <c r="AF6339" s="8">
        <f>(1+$F6339)*AB6339</f>
        <v>7264.0138904114292</v>
      </c>
      <c r="AG6339" s="8">
        <f>(1+$F6339)*AC6339</f>
        <v>9624.3257547876037</v>
      </c>
      <c r="AH6339" s="8">
        <f>(1+$F6339)*$T6339/1000</f>
        <v>0</v>
      </c>
      <c r="AI6339" s="8">
        <f>(1+BWscncns[[#This Row],[pid_error]]*K_p)*BWscncns[[#This Row],[dbw]]/1000</f>
        <v>0</v>
      </c>
      <c r="AJ6339" s="13">
        <f>BWscncns[[#This Row],[Torflow prgrssv alt vote]]/VLOOKUP(BWscncns[[#This Row],[class]],AltBWtotl,2,FALSE)*100</f>
        <v>0</v>
      </c>
      <c r="AK6339">
        <f>IF(D6339=E6339,1,0)</f>
        <v>1</v>
      </c>
    </row>
    <row r="6340" spans="1:37">
      <c r="A6340" s="1" t="s">
        <v>5288</v>
      </c>
      <c r="B6340" s="1" t="s">
        <v>5289</v>
      </c>
      <c r="C6340">
        <v>1060</v>
      </c>
      <c r="D6340">
        <v>1524225918</v>
      </c>
      <c r="E6340">
        <v>1524225918</v>
      </c>
      <c r="F6340" s="2">
        <v>0.128598150799</v>
      </c>
      <c r="G6340" s="2">
        <v>0.128598150799</v>
      </c>
      <c r="H6340">
        <v>1059644</v>
      </c>
      <c r="I6340" s="2">
        <v>-4.73211107972E-2</v>
      </c>
      <c r="J6340" s="2">
        <v>0</v>
      </c>
      <c r="K6340">
        <v>5</v>
      </c>
      <c r="L6340" s="1" t="s">
        <v>12103</v>
      </c>
      <c r="M6340" s="1" t="s">
        <v>5289</v>
      </c>
      <c r="N6340">
        <v>0</v>
      </c>
      <c r="O6340">
        <v>0</v>
      </c>
      <c r="P6340">
        <v>1</v>
      </c>
      <c r="Q6340">
        <v>0</v>
      </c>
      <c r="R6340" s="19">
        <f>BWscncns[[#This Row],[C fx]]*4+BWscncns[[#This Row],[C fg]]*2+BWscncns[[#This Row],[C fm]]</f>
        <v>1</v>
      </c>
      <c r="S6340">
        <v>881</v>
      </c>
      <c r="T6340">
        <v>0</v>
      </c>
      <c r="U6340" s="13" t="s">
        <v>270</v>
      </c>
      <c r="V6340" s="13">
        <v>0</v>
      </c>
      <c r="W6340">
        <v>0</v>
      </c>
      <c r="X6340">
        <v>0</v>
      </c>
      <c r="Z6340" s="10">
        <f>IF($N6340&lt;&gt;0,constants!$L$2,IF($O6340&lt;&gt;0,constants!$M$2,IF($P6340&lt;&gt;0,constants!$N$2,0)))</f>
        <v>1117.99</v>
      </c>
      <c r="AA6340" s="10">
        <f>IF($N6340&lt;&gt;0,constants!$L$2,IF($O6340&lt;&gt;0,constants!$M$2,IF($P6340&lt;&gt;0,constants!$P$2,0)))</f>
        <v>4051.45</v>
      </c>
      <c r="AB6340" s="11">
        <f>constants!$O$2</f>
        <v>4861.32</v>
      </c>
      <c r="AC6340" s="11">
        <f>VLOOKUP(BWscncns[[#This Row],[scanner]],[0]!ScnrAvgBW,2,FALSE)/1000</f>
        <v>3794.4265750962772</v>
      </c>
      <c r="AD6340" s="8">
        <f>(1+$F6340)*Z6340</f>
        <v>1261.7614466117739</v>
      </c>
      <c r="AE6340" s="8">
        <f>(1+$F6340)*AA6340</f>
        <v>4572.4589780546085</v>
      </c>
      <c r="AF6340" s="8">
        <f>(1+$F6340)*AB6340</f>
        <v>5486.4767624421938</v>
      </c>
      <c r="AG6340" s="8">
        <f>(1+$F6340)*AC6340</f>
        <v>4282.3828159962413</v>
      </c>
      <c r="AH6340" s="8">
        <f>(1+$F6340)*$T6340/1000</f>
        <v>0</v>
      </c>
      <c r="AI6340" s="8">
        <f>(1+BWscncns[[#This Row],[pid_error]]*K_p)*BWscncns[[#This Row],[dbw]]/1000</f>
        <v>0</v>
      </c>
      <c r="AJ6340" s="13">
        <f>BWscncns[[#This Row],[Torflow prgrssv alt vote]]/VLOOKUP(BWscncns[[#This Row],[class]],AltBWtotl,2,FALSE)*100</f>
        <v>0</v>
      </c>
      <c r="AK6340">
        <f>IF(D6340=E6340,1,0)</f>
        <v>1</v>
      </c>
    </row>
    <row r="6341" spans="1:37">
      <c r="A6341" s="1" t="s">
        <v>4081</v>
      </c>
      <c r="B6341" s="1" t="s">
        <v>28</v>
      </c>
      <c r="C6341">
        <v>801</v>
      </c>
      <c r="D6341">
        <v>1523959451</v>
      </c>
      <c r="E6341">
        <v>1523959451</v>
      </c>
      <c r="F6341" s="2">
        <v>-0.168544585852</v>
      </c>
      <c r="G6341" s="2">
        <v>-0.168544585852</v>
      </c>
      <c r="H6341">
        <v>801177</v>
      </c>
      <c r="I6341" s="2">
        <v>-0.19085698704000001</v>
      </c>
      <c r="J6341" s="2">
        <v>0</v>
      </c>
      <c r="K6341">
        <v>6</v>
      </c>
      <c r="L6341" s="1" t="s">
        <v>12104</v>
      </c>
      <c r="M6341" s="1" t="s">
        <v>28</v>
      </c>
      <c r="N6341">
        <v>0</v>
      </c>
      <c r="O6341">
        <v>0</v>
      </c>
      <c r="P6341">
        <v>1</v>
      </c>
      <c r="Q6341">
        <v>0</v>
      </c>
      <c r="R6341" s="19">
        <f>BWscncns[[#This Row],[C fx]]*4+BWscncns[[#This Row],[C fg]]*2+BWscncns[[#This Row],[C fm]]</f>
        <v>1</v>
      </c>
      <c r="S6341">
        <v>801</v>
      </c>
      <c r="T6341">
        <v>0</v>
      </c>
      <c r="U6341" s="13" t="s">
        <v>270</v>
      </c>
      <c r="V6341" s="13">
        <v>0</v>
      </c>
      <c r="W6341">
        <v>5</v>
      </c>
      <c r="X6341">
        <v>0</v>
      </c>
      <c r="Z6341" s="10">
        <f>IF($N6341&lt;&gt;0,constants!$L$2,IF($O6341&lt;&gt;0,constants!$M$2,IF($P6341&lt;&gt;0,constants!$N$2,0)))</f>
        <v>1117.99</v>
      </c>
      <c r="AA6341" s="10">
        <f>IF($N6341&lt;&gt;0,constants!$L$2,IF($O6341&lt;&gt;0,constants!$M$2,IF($P6341&lt;&gt;0,constants!$P$2,0)))</f>
        <v>4051.45</v>
      </c>
      <c r="AB6341" s="11">
        <f>constants!$O$2</f>
        <v>4861.32</v>
      </c>
      <c r="AC6341" s="11">
        <f>VLOOKUP(BWscncns[[#This Row],[scanner]],[0]!ScnrAvgBW,2,FALSE)/1000</f>
        <v>2386.3111194805197</v>
      </c>
      <c r="AD6341" s="8">
        <f>(1+$F6341)*Z6341</f>
        <v>929.55883846332245</v>
      </c>
      <c r="AE6341" s="8">
        <f>(1+$F6341)*AA6341</f>
        <v>3368.6000376499142</v>
      </c>
      <c r="AF6341" s="8">
        <f>(1+$F6341)*AB6341</f>
        <v>4041.9708339059548</v>
      </c>
      <c r="AG6341" s="8">
        <f>(1+$F6341)*AC6341</f>
        <v>1984.1113001336528</v>
      </c>
      <c r="AH6341" s="8">
        <f>(1+$F6341)*$T6341/1000</f>
        <v>0</v>
      </c>
      <c r="AI6341" s="8">
        <f>(1+BWscncns[[#This Row],[pid_error]]*K_p)*BWscncns[[#This Row],[dbw]]/1000</f>
        <v>0</v>
      </c>
      <c r="AJ6341" s="13">
        <f>BWscncns[[#This Row],[Torflow prgrssv alt vote]]/VLOOKUP(BWscncns[[#This Row],[class]],AltBWtotl,2,FALSE)*100</f>
        <v>0</v>
      </c>
      <c r="AK6341">
        <f>IF(D6341=E6341,1,0)</f>
        <v>1</v>
      </c>
    </row>
    <row r="6342" spans="1:37">
      <c r="A6342" s="1" t="s">
        <v>9294</v>
      </c>
      <c r="B6342" s="1" t="s">
        <v>9295</v>
      </c>
      <c r="C6342">
        <v>741</v>
      </c>
      <c r="D6342">
        <v>1525007567</v>
      </c>
      <c r="E6342">
        <v>1525007567</v>
      </c>
      <c r="F6342" s="2">
        <v>-0.15152667443599999</v>
      </c>
      <c r="G6342" s="2">
        <v>-0.15152667443599999</v>
      </c>
      <c r="H6342">
        <v>740840</v>
      </c>
      <c r="I6342" s="2">
        <v>-0.48065428311399999</v>
      </c>
      <c r="J6342" s="2">
        <v>0</v>
      </c>
      <c r="K6342">
        <v>4</v>
      </c>
      <c r="L6342" s="1" t="s">
        <v>11631</v>
      </c>
      <c r="M6342" s="1" t="s">
        <v>9295</v>
      </c>
      <c r="N6342">
        <v>0</v>
      </c>
      <c r="O6342">
        <v>0</v>
      </c>
      <c r="P6342">
        <v>1</v>
      </c>
      <c r="Q6342">
        <v>0</v>
      </c>
      <c r="R6342" s="19">
        <f>BWscncns[[#This Row],[C fx]]*4+BWscncns[[#This Row],[C fg]]*2+BWscncns[[#This Row],[C fm]]</f>
        <v>1</v>
      </c>
      <c r="S6342">
        <v>949</v>
      </c>
      <c r="T6342">
        <v>0</v>
      </c>
      <c r="U6342" s="13" t="s">
        <v>270</v>
      </c>
      <c r="V6342" s="13">
        <v>0</v>
      </c>
      <c r="W6342">
        <v>15</v>
      </c>
      <c r="X6342">
        <v>0</v>
      </c>
      <c r="Z6342" s="10">
        <f>IF($N6342&lt;&gt;0,constants!$L$2,IF($O6342&lt;&gt;0,constants!$M$2,IF($P6342&lt;&gt;0,constants!$N$2,0)))</f>
        <v>1117.99</v>
      </c>
      <c r="AA6342" s="10">
        <f>IF($N6342&lt;&gt;0,constants!$L$2,IF($O6342&lt;&gt;0,constants!$M$2,IF($P6342&lt;&gt;0,constants!$P$2,0)))</f>
        <v>4051.45</v>
      </c>
      <c r="AB6342" s="11">
        <f>constants!$O$2</f>
        <v>4861.32</v>
      </c>
      <c r="AC6342" s="11">
        <f>VLOOKUP(BWscncns[[#This Row],[scanner]],[0]!ScnrAvgBW,2,FALSE)/1000</f>
        <v>4819.491751072962</v>
      </c>
      <c r="AD6342" s="8">
        <f>(1+$F6342)*Z6342</f>
        <v>948.5846932472964</v>
      </c>
      <c r="AE6342" s="8">
        <f>(1+$F6342)*AA6342</f>
        <v>3437.5472548562675</v>
      </c>
      <c r="AF6342" s="8">
        <f>(1+$F6342)*AB6342</f>
        <v>4124.7003470307845</v>
      </c>
      <c r="AG6342" s="8">
        <f>(1+$F6342)*AC6342</f>
        <v>4089.2101935611418</v>
      </c>
      <c r="AH6342" s="8">
        <f>(1+$F6342)*$T6342/1000</f>
        <v>0</v>
      </c>
      <c r="AI6342" s="8">
        <f>(1+BWscncns[[#This Row],[pid_error]]*K_p)*BWscncns[[#This Row],[dbw]]/1000</f>
        <v>0</v>
      </c>
      <c r="AJ6342" s="13">
        <f>BWscncns[[#This Row],[Torflow prgrssv alt vote]]/VLOOKUP(BWscncns[[#This Row],[class]],AltBWtotl,2,FALSE)*100</f>
        <v>0</v>
      </c>
      <c r="AK6342">
        <f>IF(D6342=E6342,1,0)</f>
        <v>1</v>
      </c>
    </row>
    <row r="6343" spans="1:37">
      <c r="A6343" s="1" t="s">
        <v>10290</v>
      </c>
      <c r="B6343" s="1" t="s">
        <v>10291</v>
      </c>
      <c r="C6343">
        <v>482</v>
      </c>
      <c r="D6343">
        <v>1524894564</v>
      </c>
      <c r="E6343">
        <v>1524894564</v>
      </c>
      <c r="F6343" s="2">
        <v>-8.0590976912100001E-2</v>
      </c>
      <c r="G6343" s="2">
        <v>-8.0590976912100001E-2</v>
      </c>
      <c r="H6343">
        <v>482035</v>
      </c>
      <c r="I6343" s="2">
        <v>5.1931169866900002E-2</v>
      </c>
      <c r="J6343" s="2">
        <v>0</v>
      </c>
      <c r="K6343">
        <v>5</v>
      </c>
      <c r="L6343" s="1" t="s">
        <v>11756</v>
      </c>
      <c r="M6343" s="1" t="s">
        <v>10291</v>
      </c>
      <c r="N6343">
        <v>0</v>
      </c>
      <c r="O6343">
        <v>0</v>
      </c>
      <c r="P6343">
        <v>1</v>
      </c>
      <c r="Q6343">
        <v>0</v>
      </c>
      <c r="R6343" s="19">
        <f>BWscncns[[#This Row],[C fx]]*4+BWscncns[[#This Row],[C fg]]*2+BWscncns[[#This Row],[C fm]]</f>
        <v>1</v>
      </c>
      <c r="S6343">
        <v>482</v>
      </c>
      <c r="T6343">
        <v>0</v>
      </c>
      <c r="U6343" s="13" t="s">
        <v>270</v>
      </c>
      <c r="V6343" s="13">
        <v>0</v>
      </c>
      <c r="W6343">
        <v>10</v>
      </c>
      <c r="X6343">
        <v>0</v>
      </c>
      <c r="Z6343" s="10">
        <f>IF($N6343&lt;&gt;0,constants!$L$2,IF($O6343&lt;&gt;0,constants!$M$2,IF($P6343&lt;&gt;0,constants!$N$2,0)))</f>
        <v>1117.99</v>
      </c>
      <c r="AA6343" s="10">
        <f>IF($N6343&lt;&gt;0,constants!$L$2,IF($O6343&lt;&gt;0,constants!$M$2,IF($P6343&lt;&gt;0,constants!$P$2,0)))</f>
        <v>4051.45</v>
      </c>
      <c r="AB6343" s="11">
        <f>constants!$O$2</f>
        <v>4861.32</v>
      </c>
      <c r="AC6343" s="11">
        <f>VLOOKUP(BWscncns[[#This Row],[scanner]],[0]!ScnrAvgBW,2,FALSE)/1000</f>
        <v>3794.4265750962772</v>
      </c>
      <c r="AD6343" s="8">
        <f>(1+$F6343)*Z6343</f>
        <v>1027.8900937220412</v>
      </c>
      <c r="AE6343" s="8">
        <f>(1+$F6343)*AA6343</f>
        <v>3724.9396865894723</v>
      </c>
      <c r="AF6343" s="8">
        <f>(1+$F6343)*AB6343</f>
        <v>4469.5414721176694</v>
      </c>
      <c r="AG6343" s="8">
        <f>(1+$F6343)*AC6343</f>
        <v>3488.6300305880345</v>
      </c>
      <c r="AH6343" s="8">
        <f>(1+$F6343)*$T6343/1000</f>
        <v>0</v>
      </c>
      <c r="AI6343" s="8">
        <f>(1+BWscncns[[#This Row],[pid_error]]*K_p)*BWscncns[[#This Row],[dbw]]/1000</f>
        <v>0</v>
      </c>
      <c r="AJ6343" s="13">
        <f>BWscncns[[#This Row],[Torflow prgrssv alt vote]]/VLOOKUP(BWscncns[[#This Row],[class]],AltBWtotl,2,FALSE)*100</f>
        <v>0</v>
      </c>
      <c r="AK6343">
        <f>IF(D6343=E6343,1,0)</f>
        <v>1</v>
      </c>
    </row>
    <row r="6344" spans="1:37">
      <c r="A6344" s="1" t="s">
        <v>6285</v>
      </c>
      <c r="B6344" s="1" t="s">
        <v>6286</v>
      </c>
      <c r="C6344">
        <v>431</v>
      </c>
      <c r="D6344">
        <v>1524323445</v>
      </c>
      <c r="E6344">
        <v>1524323445</v>
      </c>
      <c r="F6344" s="2">
        <v>-0.38784450656399999</v>
      </c>
      <c r="G6344" s="2">
        <v>-0.38784450656399999</v>
      </c>
      <c r="H6344">
        <v>431270</v>
      </c>
      <c r="I6344" s="2">
        <v>0.14360063620999999</v>
      </c>
      <c r="J6344" s="2">
        <v>0</v>
      </c>
      <c r="K6344">
        <v>6</v>
      </c>
      <c r="L6344" s="1" t="s">
        <v>12105</v>
      </c>
      <c r="M6344" s="1" t="s">
        <v>6286</v>
      </c>
      <c r="N6344">
        <v>0</v>
      </c>
      <c r="O6344">
        <v>0</v>
      </c>
      <c r="P6344">
        <v>1</v>
      </c>
      <c r="Q6344">
        <v>0</v>
      </c>
      <c r="R6344" s="19">
        <f>BWscncns[[#This Row],[C fx]]*4+BWscncns[[#This Row],[C fg]]*2+BWscncns[[#This Row],[C fm]]</f>
        <v>1</v>
      </c>
      <c r="S6344">
        <v>431</v>
      </c>
      <c r="T6344">
        <v>0</v>
      </c>
      <c r="U6344" s="13" t="s">
        <v>270</v>
      </c>
      <c r="V6344" s="13">
        <v>0</v>
      </c>
      <c r="W6344">
        <v>19</v>
      </c>
      <c r="X6344">
        <v>0</v>
      </c>
      <c r="Z6344" s="10">
        <f>IF($N6344&lt;&gt;0,constants!$L$2,IF($O6344&lt;&gt;0,constants!$M$2,IF($P6344&lt;&gt;0,constants!$N$2,0)))</f>
        <v>1117.99</v>
      </c>
      <c r="AA6344" s="10">
        <f>IF($N6344&lt;&gt;0,constants!$L$2,IF($O6344&lt;&gt;0,constants!$M$2,IF($P6344&lt;&gt;0,constants!$P$2,0)))</f>
        <v>4051.45</v>
      </c>
      <c r="AB6344" s="11">
        <f>constants!$O$2</f>
        <v>4861.32</v>
      </c>
      <c r="AC6344" s="11">
        <f>VLOOKUP(BWscncns[[#This Row],[scanner]],[0]!ScnrAvgBW,2,FALSE)/1000</f>
        <v>2386.3111194805197</v>
      </c>
      <c r="AD6344" s="8">
        <f>(1+$F6344)*Z6344</f>
        <v>684.38372010651369</v>
      </c>
      <c r="AE6344" s="8">
        <f>(1+$F6344)*AA6344</f>
        <v>2480.1173738812822</v>
      </c>
      <c r="AF6344" s="8">
        <f>(1+$F6344)*AB6344</f>
        <v>2975.8837433502958</v>
      </c>
      <c r="AG6344" s="8">
        <f>(1+$F6344)*AC6344</f>
        <v>1460.7934608374112</v>
      </c>
      <c r="AH6344" s="8">
        <f>(1+$F6344)*$T6344/1000</f>
        <v>0</v>
      </c>
      <c r="AI6344" s="8">
        <f>(1+BWscncns[[#This Row],[pid_error]]*K_p)*BWscncns[[#This Row],[dbw]]/1000</f>
        <v>0</v>
      </c>
      <c r="AJ6344" s="13">
        <f>BWscncns[[#This Row],[Torflow prgrssv alt vote]]/VLOOKUP(BWscncns[[#This Row],[class]],AltBWtotl,2,FALSE)*100</f>
        <v>0</v>
      </c>
      <c r="AK6344">
        <f>IF(D6344=E6344,1,0)</f>
        <v>1</v>
      </c>
    </row>
    <row r="6345" spans="1:37">
      <c r="A6345" s="1" t="s">
        <v>9362</v>
      </c>
      <c r="B6345" s="1" t="s">
        <v>28</v>
      </c>
      <c r="C6345">
        <v>253</v>
      </c>
      <c r="D6345">
        <v>1524315659</v>
      </c>
      <c r="E6345">
        <v>1524315659</v>
      </c>
      <c r="F6345" s="2">
        <v>1.1500634078500001E-2</v>
      </c>
      <c r="G6345" s="2">
        <v>1.1500634078500001E-2</v>
      </c>
      <c r="H6345">
        <v>252729</v>
      </c>
      <c r="I6345" s="2">
        <v>-0.43882550637500001</v>
      </c>
      <c r="J6345" s="2">
        <v>0.33333333333300003</v>
      </c>
      <c r="K6345">
        <v>9</v>
      </c>
      <c r="L6345" s="1" t="s">
        <v>12106</v>
      </c>
      <c r="M6345" s="1" t="s">
        <v>28</v>
      </c>
      <c r="N6345">
        <v>0</v>
      </c>
      <c r="O6345">
        <v>0</v>
      </c>
      <c r="P6345">
        <v>1</v>
      </c>
      <c r="Q6345">
        <v>0</v>
      </c>
      <c r="R6345" s="19">
        <f>BWscncns[[#This Row],[C fx]]*4+BWscncns[[#This Row],[C fg]]*2+BWscncns[[#This Row],[C fm]]</f>
        <v>1</v>
      </c>
      <c r="S6345">
        <v>308</v>
      </c>
      <c r="T6345">
        <v>0</v>
      </c>
      <c r="U6345" s="13" t="s">
        <v>270</v>
      </c>
      <c r="V6345" s="13">
        <v>0</v>
      </c>
      <c r="W6345">
        <v>1</v>
      </c>
      <c r="X6345">
        <v>0</v>
      </c>
      <c r="Z6345" s="10">
        <f>IF($N6345&lt;&gt;0,constants!$L$2,IF($O6345&lt;&gt;0,constants!$M$2,IF($P6345&lt;&gt;0,constants!$N$2,0)))</f>
        <v>1117.99</v>
      </c>
      <c r="AA6345" s="10">
        <f>IF($N6345&lt;&gt;0,constants!$L$2,IF($O6345&lt;&gt;0,constants!$M$2,IF($P6345&lt;&gt;0,constants!$P$2,0)))</f>
        <v>4051.45</v>
      </c>
      <c r="AB6345" s="11">
        <f>constants!$O$2</f>
        <v>4861.32</v>
      </c>
      <c r="AC6345" s="11">
        <f>VLOOKUP(BWscncns[[#This Row],[scanner]],[0]!ScnrAvgBW,2,FALSE)/1000</f>
        <v>504.85700000000003</v>
      </c>
      <c r="AD6345" s="8">
        <f>(1+$F6345)*Z6345</f>
        <v>1130.8475938934223</v>
      </c>
      <c r="AE6345" s="8">
        <f>(1+$F6345)*AA6345</f>
        <v>4098.0442439373383</v>
      </c>
      <c r="AF6345" s="8">
        <f>(1+$F6345)*AB6345</f>
        <v>4917.2282624584932</v>
      </c>
      <c r="AG6345" s="8">
        <f>(1+$F6345)*AC6345</f>
        <v>510.66317561896932</v>
      </c>
      <c r="AH6345" s="8">
        <f>(1+$F6345)*$T6345/1000</f>
        <v>0</v>
      </c>
      <c r="AI6345" s="8">
        <f>(1+BWscncns[[#This Row],[pid_error]]*K_p)*BWscncns[[#This Row],[dbw]]/1000</f>
        <v>0</v>
      </c>
      <c r="AJ6345" s="13">
        <f>BWscncns[[#This Row],[Torflow prgrssv alt vote]]/VLOOKUP(BWscncns[[#This Row],[class]],AltBWtotl,2,FALSE)*100</f>
        <v>0</v>
      </c>
      <c r="AK6345">
        <f>IF(D6345=E6345,1,0)</f>
        <v>1</v>
      </c>
    </row>
    <row r="6346" spans="1:37">
      <c r="A6346" s="1" t="s">
        <v>4832</v>
      </c>
      <c r="B6346" s="1" t="s">
        <v>4833</v>
      </c>
      <c r="C6346">
        <v>123</v>
      </c>
      <c r="D6346">
        <v>1524926555</v>
      </c>
      <c r="E6346">
        <v>1524926555</v>
      </c>
      <c r="F6346" s="2">
        <v>-0.52896270458299999</v>
      </c>
      <c r="G6346" s="2">
        <v>-0.52896270458299999</v>
      </c>
      <c r="H6346">
        <v>123479</v>
      </c>
      <c r="I6346" s="2">
        <v>4.0499491216299997E-2</v>
      </c>
      <c r="J6346" s="2">
        <v>0</v>
      </c>
      <c r="K6346">
        <v>7</v>
      </c>
      <c r="L6346" s="1" t="s">
        <v>11943</v>
      </c>
      <c r="M6346" s="1" t="s">
        <v>4833</v>
      </c>
      <c r="N6346">
        <v>0</v>
      </c>
      <c r="O6346">
        <v>0</v>
      </c>
      <c r="P6346">
        <v>1</v>
      </c>
      <c r="Q6346">
        <v>0</v>
      </c>
      <c r="R6346" s="19">
        <f>BWscncns[[#This Row],[C fx]]*4+BWscncns[[#This Row],[C fg]]*2+BWscncns[[#This Row],[C fm]]</f>
        <v>1</v>
      </c>
      <c r="S6346">
        <v>123</v>
      </c>
      <c r="T6346">
        <v>0</v>
      </c>
      <c r="U6346" s="13" t="s">
        <v>270</v>
      </c>
      <c r="V6346" s="13">
        <v>0</v>
      </c>
      <c r="W6346">
        <v>13</v>
      </c>
      <c r="X6346">
        <v>0</v>
      </c>
      <c r="Z6346" s="10">
        <f>IF($N6346&lt;&gt;0,constants!$L$2,IF($O6346&lt;&gt;0,constants!$M$2,IF($P6346&lt;&gt;0,constants!$N$2,0)))</f>
        <v>1117.99</v>
      </c>
      <c r="AA6346" s="10">
        <f>IF($N6346&lt;&gt;0,constants!$L$2,IF($O6346&lt;&gt;0,constants!$M$2,IF($P6346&lt;&gt;0,constants!$P$2,0)))</f>
        <v>4051.45</v>
      </c>
      <c r="AB6346" s="11">
        <f>constants!$O$2</f>
        <v>4861.32</v>
      </c>
      <c r="AC6346" s="11">
        <f>VLOOKUP(BWscncns[[#This Row],[scanner]],[0]!ScnrAvgBW,2,FALSE)/1000</f>
        <v>885.64026081730776</v>
      </c>
      <c r="AD6346" s="8">
        <f>(1+$F6346)*Z6346</f>
        <v>526.61498590325186</v>
      </c>
      <c r="AE6346" s="8">
        <f>(1+$F6346)*AA6346</f>
        <v>1908.3840505172045</v>
      </c>
      <c r="AF6346" s="8">
        <f>(1+$F6346)*AB6346</f>
        <v>2289.8630249565704</v>
      </c>
      <c r="AG6346" s="8">
        <f>(1+$F6346)*AC6346</f>
        <v>417.16959316779116</v>
      </c>
      <c r="AH6346" s="8">
        <f>(1+$F6346)*$T6346/1000</f>
        <v>0</v>
      </c>
      <c r="AI6346" s="8">
        <f>(1+BWscncns[[#This Row],[pid_error]]*K_p)*BWscncns[[#This Row],[dbw]]/1000</f>
        <v>0</v>
      </c>
      <c r="AJ6346" s="13">
        <f>BWscncns[[#This Row],[Torflow prgrssv alt vote]]/VLOOKUP(BWscncns[[#This Row],[class]],AltBWtotl,2,FALSE)*100</f>
        <v>0</v>
      </c>
      <c r="AK6346">
        <f>IF(D6346=E6346,1,0)</f>
        <v>1</v>
      </c>
    </row>
    <row r="6347" spans="1:37">
      <c r="A6347" s="1" t="s">
        <v>3862</v>
      </c>
      <c r="B6347" s="1" t="s">
        <v>3863</v>
      </c>
      <c r="C6347">
        <v>117</v>
      </c>
      <c r="D6347">
        <v>1525008480</v>
      </c>
      <c r="E6347">
        <v>1525008480</v>
      </c>
      <c r="F6347" s="2">
        <v>-0.42828933098100003</v>
      </c>
      <c r="G6347" s="2">
        <v>-0.42828933098100003</v>
      </c>
      <c r="H6347">
        <v>117086</v>
      </c>
      <c r="I6347" s="2">
        <v>9.1997164714000004E-2</v>
      </c>
      <c r="J6347" s="2">
        <v>0</v>
      </c>
      <c r="K6347">
        <v>7</v>
      </c>
      <c r="L6347" s="1" t="s">
        <v>11831</v>
      </c>
      <c r="M6347" s="1" t="s">
        <v>3863</v>
      </c>
      <c r="N6347">
        <v>0</v>
      </c>
      <c r="O6347">
        <v>0</v>
      </c>
      <c r="P6347">
        <v>1</v>
      </c>
      <c r="Q6347">
        <v>0</v>
      </c>
      <c r="R6347" s="19">
        <f>BWscncns[[#This Row],[C fx]]*4+BWscncns[[#This Row],[C fg]]*2+BWscncns[[#This Row],[C fm]]</f>
        <v>1</v>
      </c>
      <c r="S6347">
        <v>98</v>
      </c>
      <c r="T6347">
        <v>0</v>
      </c>
      <c r="U6347" s="13" t="s">
        <v>270</v>
      </c>
      <c r="V6347" s="13">
        <v>0</v>
      </c>
      <c r="W6347">
        <v>14</v>
      </c>
      <c r="X6347">
        <v>0</v>
      </c>
      <c r="Z6347" s="10">
        <f>IF($N6347&lt;&gt;0,constants!$L$2,IF($O6347&lt;&gt;0,constants!$M$2,IF($P6347&lt;&gt;0,constants!$N$2,0)))</f>
        <v>1117.99</v>
      </c>
      <c r="AA6347" s="10">
        <f>IF($N6347&lt;&gt;0,constants!$L$2,IF($O6347&lt;&gt;0,constants!$M$2,IF($P6347&lt;&gt;0,constants!$P$2,0)))</f>
        <v>4051.45</v>
      </c>
      <c r="AB6347" s="11">
        <f>constants!$O$2</f>
        <v>4861.32</v>
      </c>
      <c r="AC6347" s="11">
        <f>VLOOKUP(BWscncns[[#This Row],[scanner]],[0]!ScnrAvgBW,2,FALSE)/1000</f>
        <v>885.64026081730776</v>
      </c>
      <c r="AD6347" s="8">
        <f>(1+$F6347)*Z6347</f>
        <v>639.16681085655171</v>
      </c>
      <c r="AE6347" s="8">
        <f>(1+$F6347)*AA6347</f>
        <v>2316.2571899970271</v>
      </c>
      <c r="AF6347" s="8">
        <f>(1+$F6347)*AB6347</f>
        <v>2779.2685095154443</v>
      </c>
      <c r="AG6347" s="8">
        <f>(1+$F6347)*AC6347</f>
        <v>506.32998602202463</v>
      </c>
      <c r="AH6347" s="8">
        <f>(1+$F6347)*$T6347/1000</f>
        <v>0</v>
      </c>
      <c r="AI6347" s="8">
        <f>(1+BWscncns[[#This Row],[pid_error]]*K_p)*BWscncns[[#This Row],[dbw]]/1000</f>
        <v>0</v>
      </c>
      <c r="AJ6347" s="13">
        <f>BWscncns[[#This Row],[Torflow prgrssv alt vote]]/VLOOKUP(BWscncns[[#This Row],[class]],AltBWtotl,2,FALSE)*100</f>
        <v>0</v>
      </c>
      <c r="AK6347">
        <f>IF(D6347=E6347,1,0)</f>
        <v>1</v>
      </c>
    </row>
    <row r="6348" spans="1:37">
      <c r="A6348" s="1" t="s">
        <v>10677</v>
      </c>
      <c r="B6348" s="1" t="s">
        <v>10678</v>
      </c>
      <c r="C6348">
        <v>78</v>
      </c>
      <c r="D6348">
        <v>1524381522</v>
      </c>
      <c r="E6348">
        <v>1524381522</v>
      </c>
      <c r="F6348" s="2">
        <v>-0.69734506114399997</v>
      </c>
      <c r="G6348" s="2">
        <v>-0.69734506114399997</v>
      </c>
      <c r="H6348">
        <v>77789</v>
      </c>
      <c r="I6348" s="2">
        <v>5.6426583604500001E-2</v>
      </c>
      <c r="J6348" s="2">
        <v>0</v>
      </c>
      <c r="K6348">
        <v>8</v>
      </c>
      <c r="L6348" s="1" t="s">
        <v>12107</v>
      </c>
      <c r="M6348" s="1" t="s">
        <v>10678</v>
      </c>
      <c r="N6348">
        <v>0</v>
      </c>
      <c r="O6348">
        <v>0</v>
      </c>
      <c r="P6348">
        <v>1</v>
      </c>
      <c r="Q6348">
        <v>0</v>
      </c>
      <c r="R6348" s="19">
        <f>BWscncns[[#This Row],[C fx]]*4+BWscncns[[#This Row],[C fg]]*2+BWscncns[[#This Row],[C fm]]</f>
        <v>1</v>
      </c>
      <c r="S6348">
        <v>70</v>
      </c>
      <c r="T6348">
        <v>0</v>
      </c>
      <c r="U6348" s="13" t="s">
        <v>270</v>
      </c>
      <c r="V6348" s="13">
        <v>0</v>
      </c>
      <c r="W6348">
        <v>11</v>
      </c>
      <c r="X6348">
        <v>0</v>
      </c>
      <c r="Z6348" s="10">
        <f>IF($N6348&lt;&gt;0,constants!$L$2,IF($O6348&lt;&gt;0,constants!$M$2,IF($P6348&lt;&gt;0,constants!$N$2,0)))</f>
        <v>1117.99</v>
      </c>
      <c r="AA6348" s="10">
        <f>IF($N6348&lt;&gt;0,constants!$L$2,IF($O6348&lt;&gt;0,constants!$M$2,IF($P6348&lt;&gt;0,constants!$P$2,0)))</f>
        <v>4051.45</v>
      </c>
      <c r="AB6348" s="11">
        <f>constants!$O$2</f>
        <v>4861.32</v>
      </c>
      <c r="AC6348" s="11">
        <f>VLOOKUP(BWscncns[[#This Row],[scanner]],[0]!ScnrAvgBW,2,FALSE)/1000</f>
        <v>509.99709399477808</v>
      </c>
      <c r="AD6348" s="8">
        <f>(1+$F6348)*Z6348</f>
        <v>338.36519509161946</v>
      </c>
      <c r="AE6348" s="8">
        <f>(1+$F6348)*AA6348</f>
        <v>1226.1913520281412</v>
      </c>
      <c r="AF6348" s="8">
        <f>(1+$F6348)*AB6348</f>
        <v>1471.3025073594499</v>
      </c>
      <c r="AG6348" s="8">
        <f>(1+$F6348)*AC6348</f>
        <v>154.35313929972727</v>
      </c>
      <c r="AH6348" s="8">
        <f>(1+$F6348)*$T6348/1000</f>
        <v>0</v>
      </c>
      <c r="AI6348" s="8">
        <f>(1+BWscncns[[#This Row],[pid_error]]*K_p)*BWscncns[[#This Row],[dbw]]/1000</f>
        <v>0</v>
      </c>
      <c r="AJ6348" s="13">
        <f>BWscncns[[#This Row],[Torflow prgrssv alt vote]]/VLOOKUP(BWscncns[[#This Row],[class]],AltBWtotl,2,FALSE)*100</f>
        <v>0</v>
      </c>
      <c r="AK6348">
        <f>IF(D6348=E6348,1,0)</f>
        <v>1</v>
      </c>
    </row>
    <row r="6349" spans="1:37">
      <c r="A6349" s="1" t="s">
        <v>9433</v>
      </c>
      <c r="B6349" s="1" t="s">
        <v>49</v>
      </c>
      <c r="C6349">
        <v>39</v>
      </c>
      <c r="D6349">
        <v>1524824220</v>
      </c>
      <c r="E6349">
        <v>1524824220</v>
      </c>
      <c r="F6349" s="2">
        <v>-0.80790052235599996</v>
      </c>
      <c r="G6349" s="2">
        <v>-0.80790052235599996</v>
      </c>
      <c r="H6349">
        <v>39341</v>
      </c>
      <c r="I6349" s="2">
        <v>-0.101363729864</v>
      </c>
      <c r="J6349" s="2">
        <v>0.6</v>
      </c>
      <c r="K6349">
        <v>7</v>
      </c>
      <c r="L6349" s="1" t="s">
        <v>12108</v>
      </c>
      <c r="M6349" s="1" t="s">
        <v>49</v>
      </c>
      <c r="N6349">
        <v>0</v>
      </c>
      <c r="O6349">
        <v>0</v>
      </c>
      <c r="P6349">
        <v>1</v>
      </c>
      <c r="Q6349">
        <v>0</v>
      </c>
      <c r="R6349" s="19">
        <f>BWscncns[[#This Row],[C fx]]*4+BWscncns[[#This Row],[C fg]]*2+BWscncns[[#This Row],[C fm]]</f>
        <v>1</v>
      </c>
      <c r="S6349">
        <v>39</v>
      </c>
      <c r="T6349">
        <v>0</v>
      </c>
      <c r="U6349" s="13" t="s">
        <v>270</v>
      </c>
      <c r="V6349" s="13">
        <v>0</v>
      </c>
      <c r="W6349">
        <v>17</v>
      </c>
      <c r="X6349">
        <v>0</v>
      </c>
      <c r="Z6349" s="10">
        <f>IF($N6349&lt;&gt;0,constants!$L$2,IF($O6349&lt;&gt;0,constants!$M$2,IF($P6349&lt;&gt;0,constants!$N$2,0)))</f>
        <v>1117.99</v>
      </c>
      <c r="AA6349" s="10">
        <f>IF($N6349&lt;&gt;0,constants!$L$2,IF($O6349&lt;&gt;0,constants!$M$2,IF($P6349&lt;&gt;0,constants!$P$2,0)))</f>
        <v>4051.45</v>
      </c>
      <c r="AB6349" s="11">
        <f>constants!$O$2</f>
        <v>4861.32</v>
      </c>
      <c r="AC6349" s="11">
        <f>VLOOKUP(BWscncns[[#This Row],[scanner]],[0]!ScnrAvgBW,2,FALSE)/1000</f>
        <v>885.64026081730776</v>
      </c>
      <c r="AD6349" s="8">
        <f>(1+$F6349)*Z6349</f>
        <v>214.76529501121561</v>
      </c>
      <c r="AE6349" s="8">
        <f>(1+$F6349)*AA6349</f>
        <v>778.28142870078398</v>
      </c>
      <c r="AF6349" s="8">
        <f>(1+$F6349)*AB6349</f>
        <v>933.85703266033022</v>
      </c>
      <c r="AG6349" s="8">
        <f>(1+$F6349)*AC6349</f>
        <v>170.13103148350078</v>
      </c>
      <c r="AH6349" s="8">
        <f>(1+$F6349)*$T6349/1000</f>
        <v>0</v>
      </c>
      <c r="AI6349" s="8">
        <f>(1+BWscncns[[#This Row],[pid_error]]*K_p)*BWscncns[[#This Row],[dbw]]/1000</f>
        <v>0</v>
      </c>
      <c r="AJ6349" s="13">
        <f>BWscncns[[#This Row],[Torflow prgrssv alt vote]]/VLOOKUP(BWscncns[[#This Row],[class]],AltBWtotl,2,FALSE)*100</f>
        <v>0</v>
      </c>
      <c r="AK6349">
        <f>IF(D6349=E6349,1,0)</f>
        <v>1</v>
      </c>
    </row>
    <row r="6350" spans="1:37">
      <c r="A6350" s="1" t="s">
        <v>10578</v>
      </c>
      <c r="B6350" s="1" t="s">
        <v>10579</v>
      </c>
      <c r="C6350">
        <v>30</v>
      </c>
      <c r="D6350">
        <v>1524862375</v>
      </c>
      <c r="E6350">
        <v>1524862375</v>
      </c>
      <c r="F6350" s="2">
        <v>-0.70946480901999998</v>
      </c>
      <c r="G6350" s="2">
        <v>-0.70946480901999998</v>
      </c>
      <c r="H6350">
        <v>29750</v>
      </c>
      <c r="I6350" s="2">
        <v>0.102081513607</v>
      </c>
      <c r="J6350" s="2">
        <v>0.2</v>
      </c>
      <c r="K6350">
        <v>8</v>
      </c>
      <c r="L6350" s="1" t="s">
        <v>12109</v>
      </c>
      <c r="M6350" s="1" t="s">
        <v>10579</v>
      </c>
      <c r="N6350">
        <v>0</v>
      </c>
      <c r="O6350">
        <v>0</v>
      </c>
      <c r="P6350">
        <v>1</v>
      </c>
      <c r="Q6350">
        <v>0</v>
      </c>
      <c r="R6350" s="19">
        <f>BWscncns[[#This Row],[C fx]]*4+BWscncns[[#This Row],[C fg]]*2+BWscncns[[#This Row],[C fm]]</f>
        <v>1</v>
      </c>
      <c r="S6350">
        <v>21</v>
      </c>
      <c r="T6350">
        <v>0</v>
      </c>
      <c r="U6350" s="13" t="s">
        <v>270</v>
      </c>
      <c r="V6350" s="13">
        <v>0</v>
      </c>
      <c r="W6350">
        <v>7</v>
      </c>
      <c r="X6350">
        <v>0</v>
      </c>
      <c r="Z6350" s="10">
        <f>IF($N6350&lt;&gt;0,constants!$L$2,IF($O6350&lt;&gt;0,constants!$M$2,IF($P6350&lt;&gt;0,constants!$N$2,0)))</f>
        <v>1117.99</v>
      </c>
      <c r="AA6350" s="10">
        <f>IF($N6350&lt;&gt;0,constants!$L$2,IF($O6350&lt;&gt;0,constants!$M$2,IF($P6350&lt;&gt;0,constants!$P$2,0)))</f>
        <v>4051.45</v>
      </c>
      <c r="AB6350" s="11">
        <f>constants!$O$2</f>
        <v>4861.32</v>
      </c>
      <c r="AC6350" s="11">
        <f>VLOOKUP(BWscncns[[#This Row],[scanner]],[0]!ScnrAvgBW,2,FALSE)/1000</f>
        <v>509.99709399477808</v>
      </c>
      <c r="AD6350" s="8">
        <f>(1+$F6350)*Z6350</f>
        <v>324.81543816373022</v>
      </c>
      <c r="AE6350" s="8">
        <f>(1+$F6350)*AA6350</f>
        <v>1177.088799495921</v>
      </c>
      <c r="AF6350" s="8">
        <f>(1+$F6350)*AB6350</f>
        <v>1412.3845346148937</v>
      </c>
      <c r="AG6350" s="8">
        <f>(1+$F6350)*AC6350</f>
        <v>148.17210310301786</v>
      </c>
      <c r="AH6350" s="8">
        <f>(1+$F6350)*$T6350/1000</f>
        <v>0</v>
      </c>
      <c r="AI6350" s="8">
        <f>(1+BWscncns[[#This Row],[pid_error]]*K_p)*BWscncns[[#This Row],[dbw]]/1000</f>
        <v>0</v>
      </c>
      <c r="AJ6350" s="13">
        <f>BWscncns[[#This Row],[Torflow prgrssv alt vote]]/VLOOKUP(BWscncns[[#This Row],[class]],AltBWtotl,2,FALSE)*100</f>
        <v>0</v>
      </c>
      <c r="AK6350">
        <f>IF(D6350=E6350,1,0)</f>
        <v>1</v>
      </c>
    </row>
    <row r="6351" spans="1:37">
      <c r="A6351" s="1" t="s">
        <v>5464</v>
      </c>
      <c r="B6351" s="1" t="s">
        <v>5465</v>
      </c>
      <c r="C6351">
        <v>26</v>
      </c>
      <c r="D6351">
        <v>1524204540</v>
      </c>
      <c r="E6351">
        <v>1524204540</v>
      </c>
      <c r="F6351" s="2">
        <v>-0.74650345153499997</v>
      </c>
      <c r="G6351" s="2">
        <v>-0.74650345153499997</v>
      </c>
      <c r="H6351">
        <v>25958</v>
      </c>
      <c r="I6351" s="2">
        <v>1.9107230912800002E-2</v>
      </c>
      <c r="J6351" s="2">
        <v>0</v>
      </c>
      <c r="K6351">
        <v>7</v>
      </c>
      <c r="L6351" s="1" t="s">
        <v>12110</v>
      </c>
      <c r="M6351" s="1" t="s">
        <v>5465</v>
      </c>
      <c r="N6351">
        <v>0</v>
      </c>
      <c r="O6351">
        <v>0</v>
      </c>
      <c r="P6351">
        <v>1</v>
      </c>
      <c r="Q6351">
        <v>0</v>
      </c>
      <c r="R6351" s="19">
        <f>BWscncns[[#This Row],[C fx]]*4+BWscncns[[#This Row],[C fg]]*2+BWscncns[[#This Row],[C fm]]</f>
        <v>1</v>
      </c>
      <c r="S6351">
        <v>26</v>
      </c>
      <c r="T6351">
        <v>0</v>
      </c>
      <c r="U6351" s="13" t="s">
        <v>270</v>
      </c>
      <c r="V6351" s="13">
        <v>0</v>
      </c>
      <c r="W6351">
        <v>18</v>
      </c>
      <c r="X6351">
        <v>0</v>
      </c>
      <c r="Z6351" s="10">
        <f>IF($N6351&lt;&gt;0,constants!$L$2,IF($O6351&lt;&gt;0,constants!$M$2,IF($P6351&lt;&gt;0,constants!$N$2,0)))</f>
        <v>1117.99</v>
      </c>
      <c r="AA6351" s="10">
        <f>IF($N6351&lt;&gt;0,constants!$L$2,IF($O6351&lt;&gt;0,constants!$M$2,IF($P6351&lt;&gt;0,constants!$P$2,0)))</f>
        <v>4051.45</v>
      </c>
      <c r="AB6351" s="11">
        <f>constants!$O$2</f>
        <v>4861.32</v>
      </c>
      <c r="AC6351" s="11">
        <f>VLOOKUP(BWscncns[[#This Row],[scanner]],[0]!ScnrAvgBW,2,FALSE)/1000</f>
        <v>885.64026081730776</v>
      </c>
      <c r="AD6351" s="8">
        <f>(1+$F6351)*Z6351</f>
        <v>283.40660621838538</v>
      </c>
      <c r="AE6351" s="8">
        <f>(1+$F6351)*AA6351</f>
        <v>1027.0285912785243</v>
      </c>
      <c r="AF6351" s="8">
        <f>(1+$F6351)*AB6351</f>
        <v>1232.3278409838738</v>
      </c>
      <c r="AG6351" s="8">
        <f>(1+$F6351)*AC6351</f>
        <v>224.50674929882993</v>
      </c>
      <c r="AH6351" s="8">
        <f>(1+$F6351)*$T6351/1000</f>
        <v>0</v>
      </c>
      <c r="AI6351" s="8">
        <f>(1+BWscncns[[#This Row],[pid_error]]*K_p)*BWscncns[[#This Row],[dbw]]/1000</f>
        <v>0</v>
      </c>
      <c r="AJ6351" s="13">
        <f>BWscncns[[#This Row],[Torflow prgrssv alt vote]]/VLOOKUP(BWscncns[[#This Row],[class]],AltBWtotl,2,FALSE)*100</f>
        <v>0</v>
      </c>
      <c r="AK6351">
        <f>IF(D6351=E6351,1,0)</f>
        <v>1</v>
      </c>
    </row>
    <row r="6352" spans="1:37">
      <c r="A6352" s="1" t="s">
        <v>2745</v>
      </c>
      <c r="B6352" s="1" t="s">
        <v>2746</v>
      </c>
      <c r="C6352">
        <v>25</v>
      </c>
      <c r="D6352">
        <v>1524875322</v>
      </c>
      <c r="E6352">
        <v>1524875322</v>
      </c>
      <c r="F6352" s="2">
        <v>-0.75824936677599997</v>
      </c>
      <c r="G6352" s="2">
        <v>-0.75824936677599997</v>
      </c>
      <c r="H6352">
        <v>24755</v>
      </c>
      <c r="I6352" s="2">
        <v>-1.5374960698299999E-2</v>
      </c>
      <c r="J6352" s="2">
        <v>0</v>
      </c>
      <c r="K6352">
        <v>7</v>
      </c>
      <c r="L6352" s="1" t="s">
        <v>12111</v>
      </c>
      <c r="M6352" s="1" t="s">
        <v>2746</v>
      </c>
      <c r="N6352">
        <v>0</v>
      </c>
      <c r="O6352">
        <v>0</v>
      </c>
      <c r="P6352">
        <v>1</v>
      </c>
      <c r="Q6352">
        <v>0</v>
      </c>
      <c r="R6352" s="19">
        <f>BWscncns[[#This Row],[C fx]]*4+BWscncns[[#This Row],[C fg]]*2+BWscncns[[#This Row],[C fm]]</f>
        <v>1</v>
      </c>
      <c r="S6352">
        <v>25</v>
      </c>
      <c r="T6352">
        <v>0</v>
      </c>
      <c r="U6352" s="13" t="s">
        <v>270</v>
      </c>
      <c r="V6352" s="13">
        <v>0</v>
      </c>
      <c r="W6352">
        <v>3</v>
      </c>
      <c r="X6352">
        <v>0</v>
      </c>
      <c r="Z6352" s="10">
        <f>IF($N6352&lt;&gt;0,constants!$L$2,IF($O6352&lt;&gt;0,constants!$M$2,IF($P6352&lt;&gt;0,constants!$N$2,0)))</f>
        <v>1117.99</v>
      </c>
      <c r="AA6352" s="10">
        <f>IF($N6352&lt;&gt;0,constants!$L$2,IF($O6352&lt;&gt;0,constants!$M$2,IF($P6352&lt;&gt;0,constants!$P$2,0)))</f>
        <v>4051.45</v>
      </c>
      <c r="AB6352" s="11">
        <f>constants!$O$2</f>
        <v>4861.32</v>
      </c>
      <c r="AC6352" s="11">
        <f>VLOOKUP(BWscncns[[#This Row],[scanner]],[0]!ScnrAvgBW,2,FALSE)/1000</f>
        <v>885.64026081730776</v>
      </c>
      <c r="AD6352" s="8">
        <f>(1+$F6352)*Z6352</f>
        <v>270.27479043809979</v>
      </c>
      <c r="AE6352" s="8">
        <f>(1+$F6352)*AA6352</f>
        <v>979.44060297537487</v>
      </c>
      <c r="AF6352" s="8">
        <f>(1+$F6352)*AB6352</f>
        <v>1175.2271883044957</v>
      </c>
      <c r="AG6352" s="8">
        <f>(1+$F6352)*AC6352</f>
        <v>214.10409386125269</v>
      </c>
      <c r="AH6352" s="8">
        <f>(1+$F6352)*$T6352/1000</f>
        <v>0</v>
      </c>
      <c r="AI6352" s="8">
        <f>(1+BWscncns[[#This Row],[pid_error]]*K_p)*BWscncns[[#This Row],[dbw]]/1000</f>
        <v>0</v>
      </c>
      <c r="AJ6352" s="13">
        <f>BWscncns[[#This Row],[Torflow prgrssv alt vote]]/VLOOKUP(BWscncns[[#This Row],[class]],AltBWtotl,2,FALSE)*100</f>
        <v>0</v>
      </c>
      <c r="AK6352">
        <f>IF(D6352=E6352,1,0)</f>
        <v>1</v>
      </c>
    </row>
    <row r="6353" spans="1:37">
      <c r="A6353" s="1" t="s">
        <v>1313</v>
      </c>
      <c r="B6353" s="1" t="s">
        <v>28</v>
      </c>
      <c r="C6353">
        <v>14</v>
      </c>
      <c r="D6353">
        <v>1523822825</v>
      </c>
      <c r="E6353">
        <v>1523822825</v>
      </c>
      <c r="F6353" s="2">
        <v>-0.751384376149</v>
      </c>
      <c r="G6353" s="2">
        <v>-0.751384376149</v>
      </c>
      <c r="H6353">
        <v>13492</v>
      </c>
      <c r="I6353" s="2">
        <v>1.99369486194E-2</v>
      </c>
      <c r="J6353" s="2">
        <v>0</v>
      </c>
      <c r="K6353">
        <v>4</v>
      </c>
      <c r="L6353" s="1" t="s">
        <v>12112</v>
      </c>
      <c r="M6353" s="1" t="s">
        <v>28</v>
      </c>
      <c r="N6353">
        <v>0</v>
      </c>
      <c r="O6353">
        <v>0</v>
      </c>
      <c r="P6353">
        <v>1</v>
      </c>
      <c r="Q6353">
        <v>1</v>
      </c>
      <c r="R6353" s="19">
        <f>BWscncns[[#This Row],[C fx]]*4+BWscncns[[#This Row],[C fg]]*2+BWscncns[[#This Row],[C fm]]</f>
        <v>1</v>
      </c>
      <c r="S6353">
        <v>0</v>
      </c>
      <c r="T6353">
        <v>0</v>
      </c>
      <c r="U6353" s="13">
        <v>1</v>
      </c>
      <c r="V6353" s="13">
        <v>1</v>
      </c>
      <c r="W6353">
        <v>3320</v>
      </c>
      <c r="X6353">
        <v>66</v>
      </c>
      <c r="Z6353" s="10">
        <f>IF($N6353&lt;&gt;0,constants!$L$2,IF($O6353&lt;&gt;0,constants!$M$2,IF($P6353&lt;&gt;0,constants!$N$2,0)))</f>
        <v>1117.99</v>
      </c>
      <c r="AA6353" s="10">
        <f>IF($N6353&lt;&gt;0,constants!$L$2,IF($O6353&lt;&gt;0,constants!$M$2,IF($P6353&lt;&gt;0,constants!$P$2,0)))</f>
        <v>4051.45</v>
      </c>
      <c r="AB6353" s="11">
        <f>constants!$O$2</f>
        <v>4861.32</v>
      </c>
      <c r="AC6353" s="11">
        <f>VLOOKUP(BWscncns[[#This Row],[scanner]],[0]!ScnrAvgBW,2,FALSE)/1000</f>
        <v>4819.491751072962</v>
      </c>
      <c r="AD6353" s="8">
        <f>(1+$F6353)*Z6353</f>
        <v>277.94978130917951</v>
      </c>
      <c r="AE6353" s="8">
        <f>(1+$F6353)*AA6353</f>
        <v>1007.2537692511339</v>
      </c>
      <c r="AF6353" s="8">
        <f>(1+$F6353)*AB6353</f>
        <v>1208.6001045393432</v>
      </c>
      <c r="AG6353" s="8">
        <f>(1+$F6353)*AC6353</f>
        <v>1198.2009483377528</v>
      </c>
      <c r="AH6353" s="8">
        <f>(1+$F6353)*$T6353/1000</f>
        <v>0</v>
      </c>
      <c r="AI6353" s="8">
        <f>(1+BWscncns[[#This Row],[pid_error]]*K_p)*BWscncns[[#This Row],[dbw]]/1000</f>
        <v>0</v>
      </c>
      <c r="AJ6353" s="13">
        <f>BWscncns[[#This Row],[Torflow prgrssv alt vote]]/VLOOKUP(BWscncns[[#This Row],[class]],AltBWtotl,2,FALSE)*100</f>
        <v>0</v>
      </c>
      <c r="AK6353">
        <f>IF(D6353=E6353,1,0)</f>
        <v>1</v>
      </c>
    </row>
    <row r="6354" spans="1:37">
      <c r="A6354" s="1" t="s">
        <v>268</v>
      </c>
      <c r="B6354" s="1" t="s">
        <v>269</v>
      </c>
      <c r="C6354">
        <v>9</v>
      </c>
      <c r="D6354">
        <v>1524756333</v>
      </c>
      <c r="E6354">
        <v>1524756333</v>
      </c>
      <c r="F6354" s="2">
        <v>-0.88414863403699995</v>
      </c>
      <c r="G6354" s="2">
        <v>-0.88414863403699995</v>
      </c>
      <c r="H6354">
        <v>8897</v>
      </c>
      <c r="I6354" s="2">
        <v>2.0750842236099999E-2</v>
      </c>
      <c r="J6354" s="2">
        <v>0</v>
      </c>
      <c r="K6354">
        <v>8</v>
      </c>
      <c r="L6354" s="1" t="s">
        <v>12063</v>
      </c>
      <c r="M6354" s="1" t="s">
        <v>269</v>
      </c>
      <c r="N6354">
        <v>0</v>
      </c>
      <c r="O6354">
        <v>0</v>
      </c>
      <c r="P6354">
        <v>1</v>
      </c>
      <c r="Q6354">
        <v>0</v>
      </c>
      <c r="R6354" s="19">
        <f>BWscncns[[#This Row],[C fx]]*4+BWscncns[[#This Row],[C fg]]*2+BWscncns[[#This Row],[C fm]]</f>
        <v>1</v>
      </c>
      <c r="S6354">
        <v>11</v>
      </c>
      <c r="T6354">
        <v>0</v>
      </c>
      <c r="U6354" s="13" t="s">
        <v>270</v>
      </c>
      <c r="V6354" s="13">
        <v>0</v>
      </c>
      <c r="W6354">
        <v>9</v>
      </c>
      <c r="X6354">
        <v>0</v>
      </c>
      <c r="Z6354" s="10">
        <f>IF($N6354&lt;&gt;0,constants!$L$2,IF($O6354&lt;&gt;0,constants!$M$2,IF($P6354&lt;&gt;0,constants!$N$2,0)))</f>
        <v>1117.99</v>
      </c>
      <c r="AA6354" s="10">
        <f>IF($N6354&lt;&gt;0,constants!$L$2,IF($O6354&lt;&gt;0,constants!$M$2,IF($P6354&lt;&gt;0,constants!$P$2,0)))</f>
        <v>4051.45</v>
      </c>
      <c r="AB6354" s="11">
        <f>constants!$O$2</f>
        <v>4861.32</v>
      </c>
      <c r="AC6354" s="11">
        <f>VLOOKUP(BWscncns[[#This Row],[scanner]],[0]!ScnrAvgBW,2,FALSE)/1000</f>
        <v>509.99709399477808</v>
      </c>
      <c r="AD6354" s="8">
        <f>(1+$F6354)*Z6354</f>
        <v>129.52066863297443</v>
      </c>
      <c r="AE6354" s="8">
        <f>(1+$F6354)*AA6354</f>
        <v>469.36601663079654</v>
      </c>
      <c r="AF6354" s="8">
        <f>(1+$F6354)*AB6354</f>
        <v>563.1905623832514</v>
      </c>
      <c r="AG6354" s="8">
        <f>(1+$F6354)*AC6354</f>
        <v>59.083859976455571</v>
      </c>
      <c r="AH6354" s="8">
        <f>(1+$F6354)*$T6354/1000</f>
        <v>0</v>
      </c>
      <c r="AI6354" s="8">
        <f>(1+BWscncns[[#This Row],[pid_error]]*K_p)*BWscncns[[#This Row],[dbw]]/1000</f>
        <v>0</v>
      </c>
      <c r="AJ6354" s="13">
        <f>BWscncns[[#This Row],[Torflow prgrssv alt vote]]/VLOOKUP(BWscncns[[#This Row],[class]],AltBWtotl,2,FALSE)*100</f>
        <v>0</v>
      </c>
      <c r="AK6354">
        <f>IF(D6354=E6354,1,0)</f>
        <v>1</v>
      </c>
    </row>
    <row r="6355" spans="1:37">
      <c r="A6355" s="1" t="s">
        <v>9269</v>
      </c>
      <c r="B6355" s="1" t="s">
        <v>49</v>
      </c>
      <c r="C6355">
        <v>5</v>
      </c>
      <c r="D6355">
        <v>1523241086</v>
      </c>
      <c r="E6355">
        <v>1523241086</v>
      </c>
      <c r="F6355" s="2">
        <v>-0.96364429195699997</v>
      </c>
      <c r="G6355" s="2">
        <v>-0.96364429195699997</v>
      </c>
      <c r="H6355">
        <v>5294</v>
      </c>
      <c r="I6355" s="2">
        <v>1.4421545713600001E-3</v>
      </c>
      <c r="J6355" s="2">
        <v>0</v>
      </c>
      <c r="K6355">
        <v>8</v>
      </c>
      <c r="L6355" s="1" t="s">
        <v>12113</v>
      </c>
      <c r="M6355" s="1" t="s">
        <v>49</v>
      </c>
      <c r="N6355">
        <v>0</v>
      </c>
      <c r="O6355">
        <v>0</v>
      </c>
      <c r="P6355">
        <v>1</v>
      </c>
      <c r="Q6355">
        <v>0</v>
      </c>
      <c r="R6355" s="19">
        <f>BWscncns[[#This Row],[C fx]]*4+BWscncns[[#This Row],[C fg]]*2+BWscncns[[#This Row],[C fm]]</f>
        <v>1</v>
      </c>
      <c r="S6355">
        <v>6</v>
      </c>
      <c r="T6355">
        <v>0</v>
      </c>
      <c r="U6355" s="13" t="s">
        <v>270</v>
      </c>
      <c r="V6355" s="13">
        <v>0</v>
      </c>
      <c r="W6355">
        <v>4</v>
      </c>
      <c r="X6355">
        <v>0</v>
      </c>
      <c r="Z6355" s="10">
        <f>IF($N6355&lt;&gt;0,constants!$L$2,IF($O6355&lt;&gt;0,constants!$M$2,IF($P6355&lt;&gt;0,constants!$N$2,0)))</f>
        <v>1117.99</v>
      </c>
      <c r="AA6355" s="10">
        <f>IF($N6355&lt;&gt;0,constants!$L$2,IF($O6355&lt;&gt;0,constants!$M$2,IF($P6355&lt;&gt;0,constants!$P$2,0)))</f>
        <v>4051.45</v>
      </c>
      <c r="AB6355" s="11">
        <f>constants!$O$2</f>
        <v>4861.32</v>
      </c>
      <c r="AC6355" s="11">
        <f>VLOOKUP(BWscncns[[#This Row],[scanner]],[0]!ScnrAvgBW,2,FALSE)/1000</f>
        <v>509.99709399477808</v>
      </c>
      <c r="AD6355" s="8">
        <f>(1+$F6355)*Z6355</f>
        <v>40.645318034993608</v>
      </c>
      <c r="AE6355" s="8">
        <f>(1+$F6355)*AA6355</f>
        <v>147.29333335081247</v>
      </c>
      <c r="AF6355" s="8">
        <f>(1+$F6355)*AB6355</f>
        <v>176.73673062359691</v>
      </c>
      <c r="AG6355" s="8">
        <f>(1+$F6355)*AC6355</f>
        <v>18.541305452052598</v>
      </c>
      <c r="AH6355" s="8">
        <f>(1+$F6355)*$T6355/1000</f>
        <v>0</v>
      </c>
      <c r="AI6355" s="8">
        <f>(1+BWscncns[[#This Row],[pid_error]]*K_p)*BWscncns[[#This Row],[dbw]]/1000</f>
        <v>0</v>
      </c>
      <c r="AJ6355" s="13">
        <f>BWscncns[[#This Row],[Torflow prgrssv alt vote]]/VLOOKUP(BWscncns[[#This Row],[class]],AltBWtotl,2,FALSE)*100</f>
        <v>0</v>
      </c>
      <c r="AK6355">
        <f>IF(D6355=E6355,1,0)</f>
        <v>1</v>
      </c>
    </row>
    <row r="6356" spans="1:37">
      <c r="A6356" s="1" t="s">
        <v>8169</v>
      </c>
      <c r="B6356" s="1" t="s">
        <v>164</v>
      </c>
      <c r="C6356">
        <v>3</v>
      </c>
      <c r="D6356">
        <v>1524342713</v>
      </c>
      <c r="E6356">
        <v>1524342713</v>
      </c>
      <c r="F6356" s="2">
        <v>-0.84650687785000001</v>
      </c>
      <c r="G6356" s="2">
        <v>-0.84650687785000001</v>
      </c>
      <c r="H6356">
        <v>2737</v>
      </c>
      <c r="I6356" s="2">
        <v>7.9332458814300004E-3</v>
      </c>
      <c r="J6356" s="2">
        <v>0</v>
      </c>
      <c r="K6356">
        <v>8</v>
      </c>
      <c r="L6356" s="1" t="s">
        <v>12114</v>
      </c>
      <c r="M6356" s="1" t="s">
        <v>164</v>
      </c>
      <c r="N6356">
        <v>0</v>
      </c>
      <c r="O6356">
        <v>0</v>
      </c>
      <c r="P6356">
        <v>1</v>
      </c>
      <c r="Q6356">
        <v>0</v>
      </c>
      <c r="R6356" s="19">
        <f>BWscncns[[#This Row],[C fx]]*4+BWscncns[[#This Row],[C fg]]*2+BWscncns[[#This Row],[C fm]]</f>
        <v>1</v>
      </c>
      <c r="S6356">
        <v>3</v>
      </c>
      <c r="T6356">
        <v>0</v>
      </c>
      <c r="U6356" s="13" t="s">
        <v>270</v>
      </c>
      <c r="V6356" s="13">
        <v>0</v>
      </c>
      <c r="W6356">
        <v>16</v>
      </c>
      <c r="X6356">
        <v>0</v>
      </c>
      <c r="Z6356" s="10">
        <f>IF($N6356&lt;&gt;0,constants!$L$2,IF($O6356&lt;&gt;0,constants!$M$2,IF($P6356&lt;&gt;0,constants!$N$2,0)))</f>
        <v>1117.99</v>
      </c>
      <c r="AA6356" s="10">
        <f>IF($N6356&lt;&gt;0,constants!$L$2,IF($O6356&lt;&gt;0,constants!$M$2,IF($P6356&lt;&gt;0,constants!$P$2,0)))</f>
        <v>4051.45</v>
      </c>
      <c r="AB6356" s="11">
        <f>constants!$O$2</f>
        <v>4861.32</v>
      </c>
      <c r="AC6356" s="11">
        <f>VLOOKUP(BWscncns[[#This Row],[scanner]],[0]!ScnrAvgBW,2,FALSE)/1000</f>
        <v>509.99709399477808</v>
      </c>
      <c r="AD6356" s="8">
        <f>(1+$F6356)*Z6356</f>
        <v>171.60377563247849</v>
      </c>
      <c r="AE6356" s="8">
        <f>(1+$F6356)*AA6356</f>
        <v>621.86970973461746</v>
      </c>
      <c r="AF6356" s="8">
        <f>(1+$F6356)*AB6356</f>
        <v>746.17918457023791</v>
      </c>
      <c r="AG6356" s="8">
        <f>(1+$F6356)*AC6356</f>
        <v>78.281046244685498</v>
      </c>
      <c r="AH6356" s="8">
        <f>(1+$F6356)*$T6356/1000</f>
        <v>0</v>
      </c>
      <c r="AI6356" s="8">
        <f>(1+BWscncns[[#This Row],[pid_error]]*K_p)*BWscncns[[#This Row],[dbw]]/1000</f>
        <v>0</v>
      </c>
      <c r="AJ6356" s="13">
        <f>BWscncns[[#This Row],[Torflow prgrssv alt vote]]/VLOOKUP(BWscncns[[#This Row],[class]],AltBWtotl,2,FALSE)*100</f>
        <v>0</v>
      </c>
      <c r="AK6356">
        <f>IF(D6356=E6356,1,0)</f>
        <v>1</v>
      </c>
    </row>
  </sheetData>
  <sortState ref="A2:AJ6356">
    <sortCondition descending="1" ref="AH2:AH6356"/>
  </sortState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Z27"/>
  <sheetViews>
    <sheetView showGridLines="0"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D5" sqref="D5"/>
    </sheetView>
  </sheetViews>
  <sheetFormatPr defaultRowHeight="15"/>
  <cols>
    <col min="1" max="1" width="14.85546875" bestFit="1" customWidth="1"/>
    <col min="2" max="2" width="10.7109375" customWidth="1"/>
    <col min="3" max="3" width="6" bestFit="1" customWidth="1"/>
    <col min="4" max="4" width="6.5703125" bestFit="1" customWidth="1"/>
    <col min="5" max="5" width="7.140625" bestFit="1" customWidth="1"/>
    <col min="6" max="6" width="5.7109375" bestFit="1" customWidth="1"/>
    <col min="7" max="7" width="8.28515625" bestFit="1" customWidth="1"/>
    <col min="8" max="8" width="9" bestFit="1" customWidth="1"/>
    <col min="9" max="9" width="9.42578125" bestFit="1" customWidth="1"/>
    <col min="10" max="11" width="9" bestFit="1" customWidth="1"/>
    <col min="12" max="12" width="11.140625" bestFit="1" customWidth="1"/>
    <col min="13" max="13" width="11.7109375" bestFit="1" customWidth="1"/>
    <col min="14" max="14" width="12.28515625" bestFit="1" customWidth="1"/>
    <col min="15" max="15" width="10.85546875" bestFit="1" customWidth="1"/>
    <col min="16" max="16" width="11.140625" bestFit="1" customWidth="1"/>
    <col min="17" max="18" width="9" bestFit="1" customWidth="1"/>
    <col min="20" max="21" width="9" bestFit="1" customWidth="1"/>
    <col min="22" max="22" width="10.85546875" bestFit="1" customWidth="1"/>
    <col min="23" max="23" width="11.42578125" bestFit="1" customWidth="1"/>
    <col min="24" max="24" width="12" bestFit="1" customWidth="1"/>
    <col min="25" max="25" width="10.5703125" bestFit="1" customWidth="1"/>
    <col min="26" max="26" width="10.85546875" bestFit="1" customWidth="1"/>
  </cols>
  <sheetData>
    <row r="1" spans="1:26" s="16" customFormat="1">
      <c r="A1" s="16" t="s">
        <v>11484</v>
      </c>
      <c r="B1" s="16" t="s">
        <v>11485</v>
      </c>
      <c r="C1" s="16" t="s">
        <v>11486</v>
      </c>
      <c r="D1" s="16" t="s">
        <v>11487</v>
      </c>
      <c r="E1" s="16" t="s">
        <v>11488</v>
      </c>
      <c r="F1" s="16" t="s">
        <v>11489</v>
      </c>
      <c r="G1" s="16" t="s">
        <v>11490</v>
      </c>
      <c r="H1" s="16" t="s">
        <v>11491</v>
      </c>
      <c r="I1" s="16" t="s">
        <v>11492</v>
      </c>
      <c r="J1" s="16" t="s">
        <v>11493</v>
      </c>
      <c r="K1" s="16" t="s">
        <v>11494</v>
      </c>
      <c r="L1" s="16" t="s">
        <v>11495</v>
      </c>
      <c r="M1" s="16" t="s">
        <v>11496</v>
      </c>
      <c r="N1" s="16" t="s">
        <v>11497</v>
      </c>
      <c r="O1" s="16" t="s">
        <v>11498</v>
      </c>
      <c r="P1" s="16" t="s">
        <v>11499</v>
      </c>
      <c r="Q1" s="16" t="s">
        <v>11500</v>
      </c>
      <c r="R1" s="16" t="s">
        <v>11501</v>
      </c>
      <c r="S1" s="16" t="s">
        <v>11502</v>
      </c>
      <c r="T1" s="16" t="s">
        <v>11503</v>
      </c>
      <c r="U1" s="16" t="s">
        <v>11504</v>
      </c>
      <c r="V1" s="16" t="s">
        <v>11505</v>
      </c>
      <c r="W1" s="16" t="s">
        <v>11506</v>
      </c>
      <c r="X1" s="16" t="s">
        <v>11507</v>
      </c>
      <c r="Y1" s="16" t="s">
        <v>11508</v>
      </c>
      <c r="Z1" s="16" t="s">
        <v>11509</v>
      </c>
    </row>
    <row r="2" spans="1:26">
      <c r="A2" s="6">
        <v>43219.418993055559</v>
      </c>
      <c r="B2" s="7">
        <v>1525010601</v>
      </c>
      <c r="C2" s="7">
        <v>860</v>
      </c>
      <c r="D2" s="7">
        <v>1906</v>
      </c>
      <c r="E2" s="7">
        <v>3684</v>
      </c>
      <c r="F2" s="7">
        <v>6450</v>
      </c>
      <c r="G2" s="7">
        <v>8707910</v>
      </c>
      <c r="H2" s="7">
        <v>18528946</v>
      </c>
      <c r="I2" s="7">
        <v>4118663</v>
      </c>
      <c r="J2" s="7">
        <v>31355518</v>
      </c>
      <c r="K2" s="7">
        <v>22647608</v>
      </c>
      <c r="L2" s="5">
        <v>10125.48</v>
      </c>
      <c r="M2" s="5">
        <v>9721.3799999999992</v>
      </c>
      <c r="N2" s="5">
        <v>1117.99</v>
      </c>
      <c r="O2" s="5">
        <v>4861.32</v>
      </c>
      <c r="P2" s="5">
        <v>4051.45</v>
      </c>
      <c r="Q2" s="7">
        <v>12012844</v>
      </c>
      <c r="R2" s="7">
        <v>29235807</v>
      </c>
      <c r="S2" s="7">
        <v>4709266</v>
      </c>
      <c r="T2" s="7">
        <v>45957917</v>
      </c>
      <c r="U2" s="7">
        <v>33945073</v>
      </c>
      <c r="V2" s="5">
        <v>13968.42</v>
      </c>
      <c r="W2" s="5">
        <v>15338.83</v>
      </c>
      <c r="X2" s="5">
        <v>1278.3</v>
      </c>
      <c r="Y2" s="5">
        <v>7125.26</v>
      </c>
      <c r="Z2" s="5">
        <v>6072.46</v>
      </c>
    </row>
    <row r="5" spans="1:26">
      <c r="A5" t="s">
        <v>12119</v>
      </c>
      <c r="B5" s="13">
        <v>0.5</v>
      </c>
    </row>
    <row r="9" spans="1:26" ht="30">
      <c r="A9" s="14" t="s">
        <v>12121</v>
      </c>
      <c r="B9" s="17" t="s">
        <v>11525</v>
      </c>
    </row>
    <row r="10" spans="1:26">
      <c r="A10" s="15">
        <v>1</v>
      </c>
      <c r="B10" s="8">
        <v>11818828.055288462</v>
      </c>
    </row>
    <row r="11" spans="1:26">
      <c r="A11" s="15">
        <v>2</v>
      </c>
      <c r="B11" s="8">
        <v>8853609.5214723926</v>
      </c>
    </row>
    <row r="12" spans="1:26">
      <c r="A12" s="15">
        <v>3</v>
      </c>
      <c r="B12" s="8">
        <v>6440919.3022088353</v>
      </c>
    </row>
    <row r="13" spans="1:26">
      <c r="A13" s="15">
        <v>4</v>
      </c>
      <c r="B13" s="8">
        <v>4819491.7510729618</v>
      </c>
    </row>
    <row r="14" spans="1:26">
      <c r="A14" s="15">
        <v>5</v>
      </c>
      <c r="B14" s="8">
        <v>3794426.5750962771</v>
      </c>
    </row>
    <row r="15" spans="1:26">
      <c r="A15" s="15">
        <v>6</v>
      </c>
      <c r="B15" s="8">
        <v>2386311.1194805196</v>
      </c>
    </row>
    <row r="16" spans="1:26">
      <c r="A16" s="15">
        <v>7</v>
      </c>
      <c r="B16" s="8">
        <v>885640.26081730775</v>
      </c>
    </row>
    <row r="17" spans="1:2">
      <c r="A17" s="15">
        <v>8</v>
      </c>
      <c r="B17" s="8">
        <v>509997.09399477806</v>
      </c>
    </row>
    <row r="18" spans="1:2">
      <c r="A18" s="15">
        <v>9</v>
      </c>
      <c r="B18" s="8">
        <v>504857</v>
      </c>
    </row>
    <row r="24" spans="1:2" s="17" customFormat="1" ht="45" customHeight="1">
      <c r="A24" s="20" t="s">
        <v>12122</v>
      </c>
      <c r="B24" s="17" t="s">
        <v>12118</v>
      </c>
    </row>
    <row r="25" spans="1:2">
      <c r="A25" s="15">
        <v>1</v>
      </c>
      <c r="B25" s="8">
        <v>5070307.5262484672</v>
      </c>
    </row>
    <row r="26" spans="1:2">
      <c r="A26" s="15">
        <v>2</v>
      </c>
      <c r="B26" s="8">
        <v>28626243.380415175</v>
      </c>
    </row>
    <row r="27" spans="1:2">
      <c r="A27" s="15">
        <v>4</v>
      </c>
      <c r="B27" s="8">
        <v>11667598.259248555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bwscan_cnsns.20180429-1345</vt:lpstr>
      <vt:lpstr>constants</vt:lpstr>
      <vt:lpstr>AltBWtotl</vt:lpstr>
      <vt:lpstr>K_p</vt:lpstr>
      <vt:lpstr>ScnrAvgBW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NOBODY</dc:creator>
  <cp:lastModifiedBy>NOBODY</cp:lastModifiedBy>
  <dcterms:created xsi:type="dcterms:W3CDTF">2018-04-29T15:37:11Z</dcterms:created>
  <dcterms:modified xsi:type="dcterms:W3CDTF">2018-05-04T01:00:02Z</dcterms:modified>
</cp:coreProperties>
</file>